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Dev\github\pod_boatrace\document\expr10\st2\"/>
    </mc:Choice>
  </mc:AlternateContent>
  <bookViews>
    <workbookView xWindow="0" yWindow="0" windowWidth="12930" windowHeight="6060" tabRatio="771"/>
  </bookViews>
  <sheets>
    <sheet name="simulation" sheetId="99" r:id="rId1"/>
    <sheet name="result" sheetId="98" r:id="rId2"/>
    <sheet name="work" sheetId="42" r:id="rId3"/>
    <sheet name="simulation_JSN_2" sheetId="94" r:id="rId4"/>
    <sheet name="result_JSN_2" sheetId="91" r:id="rId5"/>
    <sheet name="simulation_JSN_1" sheetId="97" r:id="rId6"/>
    <sheet name="result_JSN_1" sheetId="96" r:id="rId7"/>
    <sheet name="result_ZIU" sheetId="93" r:id="rId8"/>
    <sheet name="result_JSJ (2)" sheetId="95" r:id="rId9"/>
    <sheet name="simulation_JSJ" sheetId="92" r:id="rId10"/>
    <sheet name="simulation_ZEN" sheetId="89" r:id="rId11"/>
    <sheet name="result_ZEN" sheetId="70" r:id="rId12"/>
    <sheet name="result_old2" sheetId="90" r:id="rId13"/>
    <sheet name="result_old1" sheetId="88" r:id="rId14"/>
  </sheets>
  <definedNames>
    <definedName name="_xlnm._FilterDatabase" localSheetId="1" hidden="1">result!$A$1:$X$5638</definedName>
    <definedName name="_xlnm._FilterDatabase" localSheetId="8" hidden="1">'result_JSJ (2)'!$A$1:$X$5983</definedName>
    <definedName name="_xlnm._FilterDatabase" localSheetId="6" hidden="1">result_JSN_1!$A$1:$Y$6005</definedName>
    <definedName name="_xlnm._FilterDatabase" localSheetId="4" hidden="1">result_JSN_2!$A$1:$X$5638</definedName>
    <definedName name="_xlnm._FilterDatabase" localSheetId="13" hidden="1">result_old1!$A$1:$X$6108</definedName>
    <definedName name="_xlnm._FilterDatabase" localSheetId="12" hidden="1">result_old2!$A$1:$X$6108</definedName>
    <definedName name="_xlnm._FilterDatabase" localSheetId="11" hidden="1">result_ZEN!$A$1:$X$5935</definedName>
    <definedName name="_xlnm._FilterDatabase" localSheetId="7" hidden="1">result_ZIU!$A$1:$Y$6005</definedName>
    <definedName name="_xlnm._FilterDatabase" localSheetId="0" hidden="1">simulation!$A$1:$N$5728</definedName>
    <definedName name="_xlnm._FilterDatabase" localSheetId="9" hidden="1">simulation_JSJ!$A$1:$N$6105</definedName>
    <definedName name="_xlnm._FilterDatabase" localSheetId="5" hidden="1">simulation_JSN_1!$A$1:$N$6045</definedName>
    <definedName name="_xlnm._FilterDatabase" localSheetId="3" hidden="1">simulation_JSN_2!$A$1:$N$5728</definedName>
    <definedName name="_xlnm._FilterDatabase" localSheetId="10" hidden="1">simulation_ZEN!$A$1:$N$6093</definedName>
  </definedNames>
  <calcPr calcId="152511"/>
</workbook>
</file>

<file path=xl/calcChain.xml><?xml version="1.0" encoding="utf-8"?>
<calcChain xmlns="http://schemas.openxmlformats.org/spreadsheetml/2006/main">
  <c r="I113" i="42" l="1"/>
  <c r="I114" i="42" s="1"/>
  <c r="I115" i="42" s="1"/>
  <c r="I116" i="42" s="1"/>
  <c r="I117" i="42" s="1"/>
  <c r="I118" i="42" s="1"/>
  <c r="I119" i="42" s="1"/>
  <c r="I120" i="42" s="1"/>
  <c r="J113" i="42"/>
  <c r="J114" i="42" s="1"/>
  <c r="J116" i="42" s="1"/>
  <c r="J117" i="42" s="1"/>
  <c r="J118" i="42" s="1"/>
  <c r="J119" i="42" s="1"/>
  <c r="J120" i="42" s="1"/>
  <c r="A3149" i="99"/>
  <c r="A3150" i="99" s="1"/>
  <c r="A3151" i="99" s="1"/>
  <c r="A3152" i="99" s="1"/>
  <c r="A3153" i="99" s="1"/>
  <c r="A3154" i="99" s="1"/>
  <c r="A3155" i="99" s="1"/>
  <c r="A3156" i="99" s="1"/>
  <c r="A3157" i="99" s="1"/>
  <c r="A3158" i="99" s="1"/>
  <c r="A3159" i="99" s="1"/>
  <c r="A3160" i="99" s="1"/>
  <c r="A3161" i="99" s="1"/>
  <c r="A3162" i="99" s="1"/>
  <c r="A3163" i="99" s="1"/>
  <c r="A3164" i="99" s="1"/>
  <c r="A3165" i="99" s="1"/>
  <c r="A3166" i="99" s="1"/>
  <c r="A3167" i="99" s="1"/>
  <c r="A3168" i="99" s="1"/>
  <c r="A3169" i="99" s="1"/>
  <c r="A3170" i="99" s="1"/>
  <c r="A3171" i="99" s="1"/>
  <c r="A3172" i="99" s="1"/>
  <c r="A3173" i="99" s="1"/>
  <c r="A3174" i="99" s="1"/>
  <c r="A3175" i="99" s="1"/>
  <c r="A3176" i="99" s="1"/>
  <c r="A3177" i="99" s="1"/>
  <c r="A3178" i="99" s="1"/>
  <c r="A3179" i="99" s="1"/>
  <c r="A3180" i="99" s="1"/>
  <c r="A3181" i="99" s="1"/>
  <c r="A3182" i="99" s="1"/>
  <c r="A3183" i="99" s="1"/>
  <c r="A3184" i="99" s="1"/>
  <c r="A3185" i="99" s="1"/>
  <c r="A3186" i="99" s="1"/>
  <c r="A3187" i="99" s="1"/>
  <c r="A3188" i="99" s="1"/>
  <c r="A3189" i="99" s="1"/>
  <c r="A3190" i="99" s="1"/>
  <c r="A3191" i="99" s="1"/>
  <c r="A3192" i="99" s="1"/>
  <c r="A3193" i="99" s="1"/>
  <c r="A3194" i="99" s="1"/>
  <c r="A3195" i="99" s="1"/>
  <c r="A3196" i="99" s="1"/>
  <c r="A3197" i="99" s="1"/>
  <c r="A3198" i="99" s="1"/>
  <c r="A3199" i="99" s="1"/>
  <c r="A3200" i="99" s="1"/>
  <c r="A3201" i="99" s="1"/>
  <c r="A3202" i="99" s="1"/>
  <c r="A3203" i="99" s="1"/>
  <c r="A3204" i="99" s="1"/>
  <c r="A3205" i="99" s="1"/>
  <c r="A3206" i="99" s="1"/>
  <c r="A3207" i="99" s="1"/>
  <c r="A3208" i="99" s="1"/>
  <c r="A3209" i="99" s="1"/>
  <c r="A3210" i="99" s="1"/>
  <c r="A3211" i="99" s="1"/>
  <c r="A3212" i="99" s="1"/>
  <c r="A3213" i="99" s="1"/>
  <c r="A3214" i="99" s="1"/>
  <c r="A3215" i="99" s="1"/>
  <c r="A3216" i="99" s="1"/>
  <c r="A3217" i="99" s="1"/>
  <c r="A3218" i="99" s="1"/>
  <c r="A3219" i="99" s="1"/>
  <c r="A3220" i="99" s="1"/>
  <c r="A3221" i="99" s="1"/>
  <c r="A3222" i="99" s="1"/>
  <c r="A3223" i="99" s="1"/>
  <c r="A3224" i="99" s="1"/>
  <c r="A3225" i="99" s="1"/>
  <c r="A3226" i="99" s="1"/>
  <c r="A3227" i="99" s="1"/>
  <c r="A3228" i="99" s="1"/>
  <c r="A3229" i="99" s="1"/>
  <c r="A3230" i="99" s="1"/>
  <c r="A3231" i="99" s="1"/>
  <c r="A3232" i="99" s="1"/>
  <c r="A3233" i="99" s="1"/>
  <c r="A3234" i="99" s="1"/>
  <c r="A3235" i="99" s="1"/>
  <c r="A3236" i="99" s="1"/>
  <c r="A3237" i="99" s="1"/>
  <c r="A3238" i="99" s="1"/>
  <c r="A3239" i="99" s="1"/>
  <c r="A3240" i="99" s="1"/>
  <c r="A3241" i="99" s="1"/>
  <c r="A3242" i="99" s="1"/>
  <c r="A3243" i="99" s="1"/>
  <c r="A3244" i="99" s="1"/>
  <c r="A3245" i="99" s="1"/>
  <c r="A3246" i="99" s="1"/>
  <c r="A3247" i="99" s="1"/>
  <c r="A3248" i="99" s="1"/>
  <c r="A3249" i="99" s="1"/>
  <c r="A3250" i="99" s="1"/>
  <c r="A3251" i="99" s="1"/>
  <c r="A3252" i="99" s="1"/>
  <c r="A3253" i="99" s="1"/>
  <c r="A3254" i="99" s="1"/>
  <c r="A3255" i="99" s="1"/>
  <c r="A3256" i="99" s="1"/>
  <c r="A3257" i="99" s="1"/>
  <c r="A3258" i="99" s="1"/>
  <c r="A3259" i="99" s="1"/>
  <c r="A3260" i="99" s="1"/>
  <c r="A3261" i="99" s="1"/>
  <c r="A3262" i="99" s="1"/>
  <c r="A3263" i="99" s="1"/>
  <c r="A3264" i="99" s="1"/>
  <c r="A3265" i="99" s="1"/>
  <c r="A3266" i="99" s="1"/>
  <c r="A3267" i="99" s="1"/>
  <c r="A3268" i="99" s="1"/>
  <c r="A3269" i="99" s="1"/>
  <c r="A3270" i="99" s="1"/>
  <c r="A3271" i="99" s="1"/>
  <c r="A3272" i="99" s="1"/>
  <c r="A3273" i="99" s="1"/>
  <c r="A3274" i="99" s="1"/>
  <c r="A3275" i="99" s="1"/>
  <c r="A3276" i="99" s="1"/>
  <c r="A3277" i="99" s="1"/>
  <c r="A3278" i="99" s="1"/>
  <c r="A3279" i="99" s="1"/>
  <c r="A3280" i="99" s="1"/>
  <c r="A3281" i="99" s="1"/>
  <c r="A3282" i="99" s="1"/>
  <c r="A3283" i="99" s="1"/>
  <c r="A3284" i="99" s="1"/>
  <c r="A3285" i="99" s="1"/>
  <c r="A3286" i="99" s="1"/>
  <c r="A3287" i="99" s="1"/>
  <c r="A3288" i="99" s="1"/>
  <c r="A3289" i="99" s="1"/>
  <c r="A3290" i="99" s="1"/>
  <c r="A3291" i="99" s="1"/>
  <c r="A3292" i="99" s="1"/>
  <c r="A3293" i="99" s="1"/>
  <c r="A3294" i="99" s="1"/>
  <c r="A3295" i="99" s="1"/>
  <c r="A3296" i="99" s="1"/>
  <c r="A3297" i="99" s="1"/>
  <c r="A3298" i="99" s="1"/>
  <c r="A3299" i="99" s="1"/>
  <c r="A3300" i="99" s="1"/>
  <c r="A3301" i="99" s="1"/>
  <c r="A3302" i="99" s="1"/>
  <c r="A3303" i="99" s="1"/>
  <c r="A3304" i="99" s="1"/>
  <c r="A3305" i="99" s="1"/>
  <c r="A3306" i="99" s="1"/>
  <c r="A3307" i="99" s="1"/>
  <c r="A3308" i="99" s="1"/>
  <c r="A3309" i="99" s="1"/>
  <c r="A3310" i="99" s="1"/>
  <c r="A3311" i="99" s="1"/>
  <c r="A3312" i="99" s="1"/>
  <c r="A3313" i="99" s="1"/>
  <c r="A3314" i="99" s="1"/>
  <c r="A3315" i="99" s="1"/>
  <c r="A3316" i="99" s="1"/>
  <c r="A3317" i="99" s="1"/>
  <c r="A3318" i="99" s="1"/>
  <c r="A3319" i="99" s="1"/>
  <c r="A3320" i="99" s="1"/>
  <c r="A3321" i="99" s="1"/>
  <c r="A3322" i="99" s="1"/>
  <c r="A3323" i="99" s="1"/>
  <c r="A3324" i="99" s="1"/>
  <c r="A3325" i="99" s="1"/>
  <c r="A3326" i="99" s="1"/>
  <c r="A3327" i="99" s="1"/>
  <c r="A3328" i="99" s="1"/>
  <c r="A3329" i="99" s="1"/>
  <c r="A3330" i="99" s="1"/>
  <c r="A3331" i="99" s="1"/>
  <c r="A3332" i="99" s="1"/>
  <c r="A3333" i="99" s="1"/>
  <c r="A3334" i="99" s="1"/>
  <c r="A3335" i="99" s="1"/>
  <c r="A3336" i="99" s="1"/>
  <c r="A3337" i="99" s="1"/>
  <c r="A3338" i="99" s="1"/>
  <c r="A3339" i="99" s="1"/>
  <c r="A3340" i="99" s="1"/>
  <c r="A3341" i="99" s="1"/>
  <c r="A3342" i="99" s="1"/>
  <c r="A3343" i="99" s="1"/>
  <c r="A3344" i="99" s="1"/>
  <c r="A3345" i="99" s="1"/>
  <c r="A3346" i="99" s="1"/>
  <c r="A3347" i="99" s="1"/>
  <c r="A3348" i="99" s="1"/>
  <c r="A3349" i="99" s="1"/>
  <c r="A3350" i="99" s="1"/>
  <c r="A3351" i="99" s="1"/>
  <c r="A3352" i="99" s="1"/>
  <c r="A3353" i="99" s="1"/>
  <c r="A3354" i="99" s="1"/>
  <c r="A3355" i="99" s="1"/>
  <c r="A3356" i="99" s="1"/>
  <c r="A3357" i="99" s="1"/>
  <c r="A3358" i="99" s="1"/>
  <c r="A3359" i="99" s="1"/>
  <c r="A3360" i="99" s="1"/>
  <c r="A3361" i="99" s="1"/>
  <c r="A3362" i="99" s="1"/>
  <c r="A3363" i="99" s="1"/>
  <c r="A3364" i="99" s="1"/>
  <c r="A3365" i="99" s="1"/>
  <c r="A3366" i="99" s="1"/>
  <c r="A3367" i="99" s="1"/>
  <c r="A3368" i="99" s="1"/>
  <c r="A3369" i="99" s="1"/>
  <c r="A3370" i="99" s="1"/>
  <c r="A3371" i="99" s="1"/>
  <c r="A3372" i="99" s="1"/>
  <c r="A3373" i="99" s="1"/>
  <c r="A3374" i="99" s="1"/>
  <c r="A3375" i="99" s="1"/>
  <c r="A3376" i="99" s="1"/>
  <c r="A3377" i="99" s="1"/>
  <c r="A3378" i="99" s="1"/>
  <c r="A3379" i="99" s="1"/>
  <c r="A3380" i="99" s="1"/>
  <c r="A3381" i="99" s="1"/>
  <c r="A3382" i="99" s="1"/>
  <c r="A3383" i="99" s="1"/>
  <c r="A3384" i="99" s="1"/>
  <c r="A3385" i="99" s="1"/>
  <c r="A3386" i="99" s="1"/>
  <c r="A3387" i="99" s="1"/>
  <c r="A3388" i="99" s="1"/>
  <c r="A3389" i="99" s="1"/>
  <c r="A3390" i="99" s="1"/>
  <c r="A3391" i="99" s="1"/>
  <c r="A3392" i="99" s="1"/>
  <c r="A3393" i="99" s="1"/>
  <c r="A3394" i="99" s="1"/>
  <c r="A3395" i="99" s="1"/>
  <c r="A3396" i="99" s="1"/>
  <c r="A3397" i="99" s="1"/>
  <c r="A3398" i="99" s="1"/>
  <c r="A3399" i="99" s="1"/>
  <c r="A3400" i="99" s="1"/>
  <c r="A3401" i="99" s="1"/>
  <c r="A3402" i="99" s="1"/>
  <c r="A3403" i="99" s="1"/>
  <c r="A3404" i="99" s="1"/>
  <c r="A3405" i="99" s="1"/>
  <c r="A3406" i="99" s="1"/>
  <c r="A3407" i="99" s="1"/>
  <c r="A3408" i="99" s="1"/>
  <c r="A3409" i="99" s="1"/>
  <c r="A3410" i="99" s="1"/>
  <c r="A3411" i="99" s="1"/>
  <c r="A3412" i="99" s="1"/>
  <c r="A3413" i="99" s="1"/>
  <c r="A3414" i="99" s="1"/>
  <c r="A3415" i="99" s="1"/>
  <c r="A3416" i="99" s="1"/>
  <c r="A3417" i="99" s="1"/>
  <c r="A3418" i="99" s="1"/>
  <c r="A3419" i="99" s="1"/>
  <c r="A3420" i="99" s="1"/>
  <c r="A3421" i="99" s="1"/>
  <c r="A3422" i="99" s="1"/>
  <c r="A3423" i="99" s="1"/>
  <c r="A3424" i="99" s="1"/>
  <c r="A3425" i="99" s="1"/>
  <c r="A3426" i="99" s="1"/>
  <c r="A3427" i="99" s="1"/>
  <c r="A3428" i="99" s="1"/>
  <c r="A3429" i="99" s="1"/>
  <c r="A3430" i="99" s="1"/>
  <c r="A3431" i="99" s="1"/>
  <c r="A3432" i="99" s="1"/>
  <c r="A3433" i="99" s="1"/>
  <c r="A3434" i="99" s="1"/>
  <c r="A3435" i="99" s="1"/>
  <c r="A3436" i="99" s="1"/>
  <c r="A3437" i="99" s="1"/>
  <c r="A3438" i="99" s="1"/>
  <c r="A3439" i="99" s="1"/>
  <c r="A3440" i="99" s="1"/>
  <c r="A3441" i="99" s="1"/>
  <c r="A3442" i="99" s="1"/>
  <c r="A3443" i="99" s="1"/>
  <c r="A3444" i="99" s="1"/>
  <c r="A3445" i="99" s="1"/>
  <c r="A3446" i="99" s="1"/>
  <c r="A3447" i="99" s="1"/>
  <c r="A3448" i="99" s="1"/>
  <c r="A3449" i="99" s="1"/>
  <c r="A3450" i="99" s="1"/>
  <c r="A3451" i="99" s="1"/>
  <c r="A3452" i="99" s="1"/>
  <c r="A3453" i="99" s="1"/>
  <c r="A3454" i="99" s="1"/>
  <c r="A3455" i="99" s="1"/>
  <c r="A3456" i="99" s="1"/>
  <c r="A3457" i="99" s="1"/>
  <c r="A3458" i="99" s="1"/>
  <c r="A3459" i="99" s="1"/>
  <c r="A3460" i="99" s="1"/>
  <c r="A3461" i="99" s="1"/>
  <c r="A3462" i="99" s="1"/>
  <c r="A3463" i="99" s="1"/>
  <c r="A3464" i="99" s="1"/>
  <c r="A3465" i="99" s="1"/>
  <c r="A3466" i="99" s="1"/>
  <c r="A3467" i="99" s="1"/>
  <c r="A3468" i="99" s="1"/>
  <c r="A3469" i="99" s="1"/>
  <c r="A3470" i="99" s="1"/>
  <c r="A3471" i="99" s="1"/>
  <c r="A3472" i="99" s="1"/>
  <c r="A3473" i="99" s="1"/>
  <c r="A3474" i="99" s="1"/>
  <c r="A3475" i="99" s="1"/>
  <c r="A3476" i="99" s="1"/>
  <c r="A3477" i="99" s="1"/>
  <c r="A3478" i="99" s="1"/>
  <c r="A3479" i="99" s="1"/>
  <c r="A3480" i="99" s="1"/>
  <c r="A3481" i="99" s="1"/>
  <c r="A3482" i="99" s="1"/>
  <c r="A3483" i="99" s="1"/>
  <c r="A3484" i="99" s="1"/>
  <c r="A3485" i="99" s="1"/>
  <c r="A3486" i="99" s="1"/>
  <c r="A3487" i="99" s="1"/>
  <c r="A3488" i="99" s="1"/>
  <c r="A3489" i="99" s="1"/>
  <c r="A3490" i="99" s="1"/>
  <c r="A3491" i="99" s="1"/>
  <c r="A3492" i="99" s="1"/>
  <c r="A3493" i="99" s="1"/>
  <c r="A3494" i="99" s="1"/>
  <c r="A3495" i="99" s="1"/>
  <c r="A3496" i="99" s="1"/>
  <c r="A3497" i="99" s="1"/>
  <c r="A3498" i="99" s="1"/>
  <c r="A3499" i="99" s="1"/>
  <c r="A3500" i="99" s="1"/>
  <c r="A3501" i="99" s="1"/>
  <c r="A3502" i="99" s="1"/>
  <c r="A3503" i="99" s="1"/>
  <c r="A3504" i="99" s="1"/>
  <c r="A3505" i="99" s="1"/>
  <c r="A3506" i="99" s="1"/>
  <c r="A3507" i="99" s="1"/>
  <c r="A3508" i="99" s="1"/>
  <c r="A3509" i="99" s="1"/>
  <c r="A3510" i="99" s="1"/>
  <c r="A3511" i="99" s="1"/>
  <c r="A3512" i="99" s="1"/>
  <c r="A3513" i="99" s="1"/>
  <c r="A3514" i="99" s="1"/>
  <c r="A3515" i="99" s="1"/>
  <c r="A3516" i="99" s="1"/>
  <c r="A3517" i="99" s="1"/>
  <c r="A3518" i="99" s="1"/>
  <c r="A3519" i="99" s="1"/>
  <c r="A3520" i="99" s="1"/>
  <c r="A3521" i="99" s="1"/>
  <c r="A3522" i="99" s="1"/>
  <c r="A3523" i="99" s="1"/>
  <c r="A3524" i="99" s="1"/>
  <c r="A3525" i="99" s="1"/>
  <c r="A3526" i="99" s="1"/>
  <c r="A3527" i="99" s="1"/>
  <c r="A3528" i="99" s="1"/>
  <c r="A3529" i="99" s="1"/>
  <c r="A3530" i="99" s="1"/>
  <c r="A3531" i="99" s="1"/>
  <c r="A3532" i="99" s="1"/>
  <c r="A3533" i="99" s="1"/>
  <c r="A3534" i="99" s="1"/>
  <c r="A3535" i="99" s="1"/>
  <c r="A3536" i="99" s="1"/>
  <c r="A3537" i="99" s="1"/>
  <c r="A3538" i="99" s="1"/>
  <c r="A3539" i="99" s="1"/>
  <c r="A3540" i="99" s="1"/>
  <c r="A3541" i="99" s="1"/>
  <c r="A3542" i="99" s="1"/>
  <c r="A3543" i="99" s="1"/>
  <c r="A3544" i="99" s="1"/>
  <c r="A3545" i="99" s="1"/>
  <c r="A3546" i="99" s="1"/>
  <c r="A3547" i="99" s="1"/>
  <c r="A3548" i="99" s="1"/>
  <c r="A3549" i="99" s="1"/>
  <c r="A3550" i="99" s="1"/>
  <c r="A3551" i="99" s="1"/>
  <c r="A3552" i="99" s="1"/>
  <c r="A3553" i="99" s="1"/>
  <c r="A3554" i="99" s="1"/>
  <c r="A3555" i="99" s="1"/>
  <c r="A3556" i="99" s="1"/>
  <c r="A3557" i="99" s="1"/>
  <c r="A3558" i="99" s="1"/>
  <c r="A3559" i="99" s="1"/>
  <c r="A3560" i="99" s="1"/>
  <c r="A3561" i="99" s="1"/>
  <c r="A3562" i="99" s="1"/>
  <c r="A3563" i="99" s="1"/>
  <c r="A3564" i="99" s="1"/>
  <c r="A3565" i="99" s="1"/>
  <c r="A3566" i="99" s="1"/>
  <c r="A3567" i="99" s="1"/>
  <c r="A3568" i="99" s="1"/>
  <c r="A3569" i="99" s="1"/>
  <c r="A3570" i="99" s="1"/>
  <c r="A3571" i="99" s="1"/>
  <c r="A3572" i="99" s="1"/>
  <c r="A3573" i="99" s="1"/>
  <c r="A3574" i="99" s="1"/>
  <c r="A3575" i="99" s="1"/>
  <c r="A3576" i="99" s="1"/>
  <c r="A3577" i="99" s="1"/>
  <c r="A3578" i="99" s="1"/>
  <c r="A3579" i="99" s="1"/>
  <c r="A3580" i="99" s="1"/>
  <c r="A3581" i="99" s="1"/>
  <c r="A3582" i="99" s="1"/>
  <c r="A3583" i="99" s="1"/>
  <c r="A3584" i="99" s="1"/>
  <c r="A3585" i="99" s="1"/>
  <c r="A3586" i="99" s="1"/>
  <c r="A3587" i="99" s="1"/>
  <c r="A3588" i="99" s="1"/>
  <c r="A3589" i="99" s="1"/>
  <c r="A3590" i="99" s="1"/>
  <c r="A3591" i="99" s="1"/>
  <c r="A3592" i="99" s="1"/>
  <c r="A3593" i="99" s="1"/>
  <c r="A3594" i="99" s="1"/>
  <c r="A3595" i="99" s="1"/>
  <c r="I112" i="42" l="1"/>
  <c r="J111" i="42"/>
  <c r="J112" i="42" s="1"/>
  <c r="A2700" i="99"/>
  <c r="A2701" i="99" s="1"/>
  <c r="A2702" i="99" s="1"/>
  <c r="A2703" i="99" s="1"/>
  <c r="A2704" i="99" s="1"/>
  <c r="A2705" i="99" s="1"/>
  <c r="A2706" i="99" s="1"/>
  <c r="A2707" i="99" s="1"/>
  <c r="A2708" i="99" s="1"/>
  <c r="A2709" i="99" s="1"/>
  <c r="A2710" i="99" s="1"/>
  <c r="A2711" i="99" s="1"/>
  <c r="A2712" i="99" s="1"/>
  <c r="A2713" i="99" s="1"/>
  <c r="A2714" i="99" s="1"/>
  <c r="A2715" i="99" s="1"/>
  <c r="A2716" i="99" s="1"/>
  <c r="A2717" i="99" s="1"/>
  <c r="A2718" i="99" s="1"/>
  <c r="A2719" i="99" s="1"/>
  <c r="A2720" i="99" s="1"/>
  <c r="A2721" i="99" s="1"/>
  <c r="A2722" i="99" s="1"/>
  <c r="A2723" i="99" s="1"/>
  <c r="A2724" i="99" s="1"/>
  <c r="A2725" i="99" s="1"/>
  <c r="A2726" i="99" s="1"/>
  <c r="A2727" i="99" s="1"/>
  <c r="A2728" i="99" s="1"/>
  <c r="A2729" i="99" s="1"/>
  <c r="A2730" i="99" s="1"/>
  <c r="A2731" i="99" s="1"/>
  <c r="A2732" i="99" s="1"/>
  <c r="A2733" i="99" s="1"/>
  <c r="A2734" i="99" s="1"/>
  <c r="A2735" i="99" s="1"/>
  <c r="A2736" i="99" s="1"/>
  <c r="A2737" i="99" s="1"/>
  <c r="A2738" i="99" s="1"/>
  <c r="A2739" i="99" s="1"/>
  <c r="A2740" i="99" s="1"/>
  <c r="A2741" i="99" s="1"/>
  <c r="A2742" i="99" s="1"/>
  <c r="A2743" i="99" s="1"/>
  <c r="A2744" i="99" s="1"/>
  <c r="A2745" i="99" s="1"/>
  <c r="A2746" i="99" s="1"/>
  <c r="A2747" i="99" s="1"/>
  <c r="A2748" i="99" s="1"/>
  <c r="A2749" i="99" s="1"/>
  <c r="A2750" i="99" s="1"/>
  <c r="A2751" i="99" s="1"/>
  <c r="A2752" i="99" s="1"/>
  <c r="A2753" i="99" s="1"/>
  <c r="A2754" i="99" s="1"/>
  <c r="A2755" i="99" s="1"/>
  <c r="A2756" i="99" s="1"/>
  <c r="A2757" i="99" s="1"/>
  <c r="A2758" i="99" s="1"/>
  <c r="A2759" i="99" s="1"/>
  <c r="A2760" i="99" s="1"/>
  <c r="A2761" i="99" s="1"/>
  <c r="A2762" i="99" s="1"/>
  <c r="A2763" i="99" s="1"/>
  <c r="A2764" i="99" s="1"/>
  <c r="A2765" i="99" s="1"/>
  <c r="A2766" i="99" s="1"/>
  <c r="A2767" i="99" s="1"/>
  <c r="A2768" i="99" s="1"/>
  <c r="A2769" i="99" s="1"/>
  <c r="A2770" i="99" s="1"/>
  <c r="A2771" i="99" s="1"/>
  <c r="A2772" i="99" s="1"/>
  <c r="A2773" i="99" s="1"/>
  <c r="A2774" i="99" s="1"/>
  <c r="A2775" i="99" s="1"/>
  <c r="A2776" i="99" s="1"/>
  <c r="A2777" i="99" s="1"/>
  <c r="A2778" i="99" s="1"/>
  <c r="A2779" i="99" s="1"/>
  <c r="A2780" i="99" s="1"/>
  <c r="A2781" i="99" s="1"/>
  <c r="A2782" i="99" s="1"/>
  <c r="A2783" i="99" s="1"/>
  <c r="A2784" i="99" s="1"/>
  <c r="A2785" i="99" s="1"/>
  <c r="A2786" i="99" s="1"/>
  <c r="A2787" i="99" s="1"/>
  <c r="A2788" i="99" s="1"/>
  <c r="A2789" i="99" s="1"/>
  <c r="A2790" i="99" s="1"/>
  <c r="A2791" i="99" s="1"/>
  <c r="A2792" i="99" s="1"/>
  <c r="A2793" i="99" s="1"/>
  <c r="A2794" i="99" s="1"/>
  <c r="A2795" i="99" s="1"/>
  <c r="A2796" i="99" s="1"/>
  <c r="A2797" i="99" s="1"/>
  <c r="A2798" i="99" s="1"/>
  <c r="A2799" i="99" s="1"/>
  <c r="A2800" i="99" s="1"/>
  <c r="A2801" i="99" s="1"/>
  <c r="A2802" i="99" s="1"/>
  <c r="A2803" i="99" s="1"/>
  <c r="A2804" i="99" s="1"/>
  <c r="A2805" i="99" s="1"/>
  <c r="A2806" i="99" s="1"/>
  <c r="A2807" i="99" s="1"/>
  <c r="A2808" i="99" s="1"/>
  <c r="A2809" i="99" s="1"/>
  <c r="A2810" i="99" s="1"/>
  <c r="A2811" i="99" s="1"/>
  <c r="A2812" i="99" s="1"/>
  <c r="A2813" i="99" s="1"/>
  <c r="A2814" i="99" s="1"/>
  <c r="A2815" i="99" s="1"/>
  <c r="A2816" i="99" s="1"/>
  <c r="A2817" i="99" s="1"/>
  <c r="A2818" i="99" s="1"/>
  <c r="A2819" i="99" s="1"/>
  <c r="A2820" i="99" s="1"/>
  <c r="A2821" i="99" s="1"/>
  <c r="A2822" i="99" s="1"/>
  <c r="A2823" i="99" s="1"/>
  <c r="A2824" i="99" s="1"/>
  <c r="A2825" i="99" s="1"/>
  <c r="A2826" i="99" s="1"/>
  <c r="A2827" i="99" s="1"/>
  <c r="A2828" i="99" s="1"/>
  <c r="A2829" i="99" s="1"/>
  <c r="A2830" i="99" s="1"/>
  <c r="A2831" i="99" s="1"/>
  <c r="A2832" i="99" s="1"/>
  <c r="A2833" i="99" s="1"/>
  <c r="A2834" i="99" s="1"/>
  <c r="A2835" i="99" s="1"/>
  <c r="A2836" i="99" s="1"/>
  <c r="A2837" i="99" s="1"/>
  <c r="A2838" i="99" s="1"/>
  <c r="A2839" i="99" s="1"/>
  <c r="A2840" i="99" s="1"/>
  <c r="A2841" i="99" s="1"/>
  <c r="A2842" i="99" s="1"/>
  <c r="A2843" i="99" s="1"/>
  <c r="A2844" i="99" s="1"/>
  <c r="A2845" i="99" s="1"/>
  <c r="A2846" i="99" s="1"/>
  <c r="A2847" i="99" s="1"/>
  <c r="A2848" i="99" s="1"/>
  <c r="A2849" i="99" s="1"/>
  <c r="A2850" i="99" s="1"/>
  <c r="A2851" i="99" s="1"/>
  <c r="A2852" i="99" s="1"/>
  <c r="A2853" i="99" s="1"/>
  <c r="A2854" i="99" s="1"/>
  <c r="A2855" i="99" s="1"/>
  <c r="A2856" i="99" s="1"/>
  <c r="A2857" i="99" s="1"/>
  <c r="A2858" i="99" s="1"/>
  <c r="A2859" i="99" s="1"/>
  <c r="A2860" i="99" s="1"/>
  <c r="A2861" i="99" s="1"/>
  <c r="A2862" i="99" s="1"/>
  <c r="A2863" i="99" s="1"/>
  <c r="A2864" i="99" s="1"/>
  <c r="A2865" i="99" s="1"/>
  <c r="A2866" i="99" s="1"/>
  <c r="A2867" i="99" s="1"/>
  <c r="A2868" i="99" s="1"/>
  <c r="A2869" i="99" s="1"/>
  <c r="A2870" i="99" s="1"/>
  <c r="A2871" i="99" s="1"/>
  <c r="A2872" i="99" s="1"/>
  <c r="A2873" i="99" s="1"/>
  <c r="A2874" i="99" s="1"/>
  <c r="A2875" i="99" s="1"/>
  <c r="A2876" i="99" s="1"/>
  <c r="A2877" i="99" s="1"/>
  <c r="A2878" i="99" s="1"/>
  <c r="A2879" i="99" s="1"/>
  <c r="A2880" i="99" s="1"/>
  <c r="A2881" i="99" s="1"/>
  <c r="A2882" i="99" s="1"/>
  <c r="A2883" i="99" s="1"/>
  <c r="A2884" i="99" s="1"/>
  <c r="A2885" i="99" s="1"/>
  <c r="A2886" i="99" s="1"/>
  <c r="A2887" i="99" s="1"/>
  <c r="A2888" i="99" s="1"/>
  <c r="A2889" i="99" s="1"/>
  <c r="A2890" i="99" s="1"/>
  <c r="A2891" i="99" s="1"/>
  <c r="A2892" i="99" s="1"/>
  <c r="A2893" i="99" s="1"/>
  <c r="A2894" i="99" s="1"/>
  <c r="A2895" i="99" s="1"/>
  <c r="A2896" i="99" s="1"/>
  <c r="A2897" i="99" s="1"/>
  <c r="A2898" i="99" s="1"/>
  <c r="A2899" i="99" s="1"/>
  <c r="A2900" i="99" s="1"/>
  <c r="A2901" i="99" s="1"/>
  <c r="A2902" i="99" s="1"/>
  <c r="A2903" i="99" s="1"/>
  <c r="A2904" i="99" s="1"/>
  <c r="A2905" i="99" s="1"/>
  <c r="A2906" i="99" s="1"/>
  <c r="A2907" i="99" s="1"/>
  <c r="A2908" i="99" s="1"/>
  <c r="A2909" i="99" s="1"/>
  <c r="A2910" i="99" s="1"/>
  <c r="A2911" i="99" s="1"/>
  <c r="A2912" i="99" s="1"/>
  <c r="A2913" i="99" s="1"/>
  <c r="A2914" i="99" s="1"/>
  <c r="A2915" i="99" s="1"/>
  <c r="A2916" i="99" s="1"/>
  <c r="A2917" i="99" s="1"/>
  <c r="A2918" i="99" s="1"/>
  <c r="A2919" i="99" s="1"/>
  <c r="A2920" i="99" s="1"/>
  <c r="A2921" i="99" s="1"/>
  <c r="A2922" i="99" s="1"/>
  <c r="A2923" i="99" s="1"/>
  <c r="A2924" i="99" s="1"/>
  <c r="A2925" i="99" s="1"/>
  <c r="A2926" i="99" s="1"/>
  <c r="A2927" i="99" s="1"/>
  <c r="A2928" i="99" s="1"/>
  <c r="A2929" i="99" s="1"/>
  <c r="A2930" i="99" s="1"/>
  <c r="A2931" i="99" s="1"/>
  <c r="A2932" i="99" s="1"/>
  <c r="A2933" i="99" s="1"/>
  <c r="A2934" i="99" s="1"/>
  <c r="A2935" i="99" s="1"/>
  <c r="A2936" i="99" s="1"/>
  <c r="A2937" i="99" s="1"/>
  <c r="A2938" i="99" s="1"/>
  <c r="A2939" i="99" s="1"/>
  <c r="A2940" i="99" s="1"/>
  <c r="A2941" i="99" s="1"/>
  <c r="A2942" i="99" s="1"/>
  <c r="A2943" i="99" s="1"/>
  <c r="A2944" i="99" s="1"/>
  <c r="A2945" i="99" s="1"/>
  <c r="A2946" i="99" s="1"/>
  <c r="A2947" i="99" s="1"/>
  <c r="A2948" i="99" s="1"/>
  <c r="A2949" i="99" s="1"/>
  <c r="A2950" i="99" s="1"/>
  <c r="A2951" i="99" s="1"/>
  <c r="A2952" i="99" s="1"/>
  <c r="A2953" i="99" s="1"/>
  <c r="A2954" i="99" s="1"/>
  <c r="A2955" i="99" s="1"/>
  <c r="A2956" i="99" s="1"/>
  <c r="A2957" i="99" s="1"/>
  <c r="A2958" i="99" s="1"/>
  <c r="A2959" i="99" s="1"/>
  <c r="A2960" i="99" s="1"/>
  <c r="A2961" i="99" s="1"/>
  <c r="A2962" i="99" s="1"/>
  <c r="A2963" i="99" s="1"/>
  <c r="A2964" i="99" s="1"/>
  <c r="A2965" i="99" s="1"/>
  <c r="A2966" i="99" s="1"/>
  <c r="A2967" i="99" s="1"/>
  <c r="A2968" i="99" s="1"/>
  <c r="A2969" i="99" s="1"/>
  <c r="A2970" i="99" s="1"/>
  <c r="A2971" i="99" s="1"/>
  <c r="A2972" i="99" s="1"/>
  <c r="A2973" i="99" s="1"/>
  <c r="A2974" i="99" s="1"/>
  <c r="A2975" i="99" s="1"/>
  <c r="A2976" i="99" s="1"/>
  <c r="A2977" i="99" s="1"/>
  <c r="A2978" i="99" s="1"/>
  <c r="A2979" i="99" s="1"/>
  <c r="A2980" i="99" s="1"/>
  <c r="A2981" i="99" s="1"/>
  <c r="A2982" i="99" s="1"/>
  <c r="A2983" i="99" s="1"/>
  <c r="A2984" i="99" s="1"/>
  <c r="A2985" i="99" s="1"/>
  <c r="A2986" i="99" s="1"/>
  <c r="A2987" i="99" s="1"/>
  <c r="A2988" i="99" s="1"/>
  <c r="A2989" i="99" s="1"/>
  <c r="A2990" i="99" s="1"/>
  <c r="A2991" i="99" s="1"/>
  <c r="A2992" i="99" s="1"/>
  <c r="A2993" i="99" s="1"/>
  <c r="A2994" i="99" s="1"/>
  <c r="A2995" i="99" s="1"/>
  <c r="A2996" i="99" s="1"/>
  <c r="A2997" i="99" s="1"/>
  <c r="A2998" i="99" s="1"/>
  <c r="A2999" i="99" s="1"/>
  <c r="A3000" i="99" s="1"/>
  <c r="A3001" i="99" s="1"/>
  <c r="A3002" i="99" s="1"/>
  <c r="A3003" i="99" s="1"/>
  <c r="A3004" i="99" s="1"/>
  <c r="A3005" i="99" s="1"/>
  <c r="A3006" i="99" s="1"/>
  <c r="A3007" i="99" s="1"/>
  <c r="A3008" i="99" s="1"/>
  <c r="A3009" i="99" s="1"/>
  <c r="A3010" i="99" s="1"/>
  <c r="A3011" i="99" s="1"/>
  <c r="A3012" i="99" s="1"/>
  <c r="A3013" i="99" s="1"/>
  <c r="A3014" i="99" s="1"/>
  <c r="A3015" i="99" s="1"/>
  <c r="A3016" i="99" s="1"/>
  <c r="A3017" i="99" s="1"/>
  <c r="A3018" i="99" s="1"/>
  <c r="A3019" i="99" s="1"/>
  <c r="A3020" i="99" s="1"/>
  <c r="A3021" i="99" s="1"/>
  <c r="A3022" i="99" s="1"/>
  <c r="A3023" i="99" s="1"/>
  <c r="A3024" i="99" s="1"/>
  <c r="A3025" i="99" s="1"/>
  <c r="A3026" i="99" s="1"/>
  <c r="A3027" i="99" s="1"/>
  <c r="A3028" i="99" s="1"/>
  <c r="A3029" i="99" s="1"/>
  <c r="A3030" i="99" s="1"/>
  <c r="A3031" i="99" s="1"/>
  <c r="A3032" i="99" s="1"/>
  <c r="A3033" i="99" s="1"/>
  <c r="A3034" i="99" s="1"/>
  <c r="A3035" i="99" s="1"/>
  <c r="A3036" i="99" s="1"/>
  <c r="A3037" i="99" s="1"/>
  <c r="A3038" i="99" s="1"/>
  <c r="A3039" i="99" s="1"/>
  <c r="A3040" i="99" s="1"/>
  <c r="A3041" i="99" s="1"/>
  <c r="A3042" i="99" s="1"/>
  <c r="A3043" i="99" s="1"/>
  <c r="A3044" i="99" s="1"/>
  <c r="A3045" i="99" s="1"/>
  <c r="A3046" i="99" s="1"/>
  <c r="A3047" i="99" s="1"/>
  <c r="A3048" i="99" s="1"/>
  <c r="A3049" i="99" s="1"/>
  <c r="A3050" i="99" s="1"/>
  <c r="A3051" i="99" s="1"/>
  <c r="A3052" i="99" s="1"/>
  <c r="A3053" i="99" s="1"/>
  <c r="A3054" i="99" s="1"/>
  <c r="A3055" i="99" s="1"/>
  <c r="A3056" i="99" s="1"/>
  <c r="A3057" i="99" s="1"/>
  <c r="A3058" i="99" s="1"/>
  <c r="A3059" i="99" s="1"/>
  <c r="A3060" i="99" s="1"/>
  <c r="A3061" i="99" s="1"/>
  <c r="A3062" i="99" s="1"/>
  <c r="A3063" i="99" s="1"/>
  <c r="A3064" i="99" s="1"/>
  <c r="A3065" i="99" s="1"/>
  <c r="A3066" i="99" s="1"/>
  <c r="A3067" i="99" s="1"/>
  <c r="A3068" i="99" s="1"/>
  <c r="A3069" i="99" s="1"/>
  <c r="A3070" i="99" s="1"/>
  <c r="A3071" i="99" s="1"/>
  <c r="A3072" i="99" s="1"/>
  <c r="A3073" i="99" s="1"/>
  <c r="A3074" i="99" s="1"/>
  <c r="A3075" i="99" s="1"/>
  <c r="A3076" i="99" s="1"/>
  <c r="A3077" i="99" s="1"/>
  <c r="A3078" i="99" s="1"/>
  <c r="A3079" i="99" s="1"/>
  <c r="A3080" i="99" s="1"/>
  <c r="A3081" i="99" s="1"/>
  <c r="A3082" i="99" s="1"/>
  <c r="A3083" i="99" s="1"/>
  <c r="A3084" i="99" s="1"/>
  <c r="A3085" i="99" s="1"/>
  <c r="A3086" i="99" s="1"/>
  <c r="A3087" i="99" s="1"/>
  <c r="A3088" i="99" s="1"/>
  <c r="A3089" i="99" s="1"/>
  <c r="A3090" i="99" s="1"/>
  <c r="A3091" i="99" s="1"/>
  <c r="A3092" i="99" s="1"/>
  <c r="A3093" i="99" s="1"/>
  <c r="A3094" i="99" s="1"/>
  <c r="A3095" i="99" s="1"/>
  <c r="A3096" i="99" s="1"/>
  <c r="A3097" i="99" s="1"/>
  <c r="A3098" i="99" s="1"/>
  <c r="A3099" i="99" s="1"/>
  <c r="A3100" i="99" s="1"/>
  <c r="A3101" i="99" s="1"/>
  <c r="A3102" i="99" s="1"/>
  <c r="A3103" i="99" s="1"/>
  <c r="A3104" i="99" s="1"/>
  <c r="A3105" i="99" s="1"/>
  <c r="A3106" i="99" s="1"/>
  <c r="A3107" i="99" s="1"/>
  <c r="A3108" i="99" s="1"/>
  <c r="A3109" i="99" s="1"/>
  <c r="A3110" i="99" s="1"/>
  <c r="A3111" i="99" s="1"/>
  <c r="A3112" i="99" s="1"/>
  <c r="A3113" i="99" s="1"/>
  <c r="A3114" i="99" s="1"/>
  <c r="A3115" i="99" s="1"/>
  <c r="A3116" i="99" s="1"/>
  <c r="A3117" i="99" s="1"/>
  <c r="A3118" i="99" s="1"/>
  <c r="A3119" i="99" s="1"/>
  <c r="A3120" i="99" s="1"/>
  <c r="A3121" i="99" s="1"/>
  <c r="A3122" i="99" s="1"/>
  <c r="A3123" i="99" s="1"/>
  <c r="A3124" i="99" s="1"/>
  <c r="A3125" i="99" s="1"/>
  <c r="A3126" i="99" s="1"/>
  <c r="A3127" i="99" s="1"/>
  <c r="A3128" i="99" s="1"/>
  <c r="A3129" i="99" s="1"/>
  <c r="A3130" i="99" s="1"/>
  <c r="A3131" i="99" s="1"/>
  <c r="A3132" i="99" s="1"/>
  <c r="A3133" i="99" s="1"/>
  <c r="A3134" i="99" s="1"/>
  <c r="A3135" i="99" s="1"/>
  <c r="A3136" i="99" s="1"/>
  <c r="A3137" i="99" s="1"/>
  <c r="A3138" i="99" s="1"/>
  <c r="A3139" i="99" s="1"/>
  <c r="A3140" i="99" s="1"/>
  <c r="A3141" i="99" s="1"/>
  <c r="A3142" i="99" s="1"/>
  <c r="A3143" i="99" s="1"/>
  <c r="A3144" i="99" s="1"/>
  <c r="A3145" i="99" s="1"/>
  <c r="A3146" i="99" s="1"/>
  <c r="A2251" i="99"/>
  <c r="A2252" i="99" s="1"/>
  <c r="A2253" i="99" s="1"/>
  <c r="A2254" i="99" s="1"/>
  <c r="A2255" i="99" s="1"/>
  <c r="A2256" i="99" s="1"/>
  <c r="A2257" i="99" s="1"/>
  <c r="A2258" i="99" s="1"/>
  <c r="A2259" i="99" s="1"/>
  <c r="A2260" i="99" s="1"/>
  <c r="A2261" i="99" s="1"/>
  <c r="A2262" i="99" s="1"/>
  <c r="A2263" i="99" s="1"/>
  <c r="A2264" i="99" s="1"/>
  <c r="A2265" i="99" s="1"/>
  <c r="A2266" i="99" s="1"/>
  <c r="A2267" i="99" s="1"/>
  <c r="A2268" i="99" s="1"/>
  <c r="A2269" i="99" s="1"/>
  <c r="A2270" i="99" s="1"/>
  <c r="A2271" i="99" s="1"/>
  <c r="A2272" i="99" s="1"/>
  <c r="A2273" i="99" s="1"/>
  <c r="A2274" i="99" s="1"/>
  <c r="A2275" i="99" s="1"/>
  <c r="A2276" i="99" s="1"/>
  <c r="A2277" i="99" s="1"/>
  <c r="A2278" i="99" s="1"/>
  <c r="A2279" i="99" s="1"/>
  <c r="A2280" i="99" s="1"/>
  <c r="A2281" i="99" s="1"/>
  <c r="A2282" i="99" s="1"/>
  <c r="A2283" i="99" s="1"/>
  <c r="A2284" i="99" s="1"/>
  <c r="A2285" i="99" s="1"/>
  <c r="A2286" i="99" s="1"/>
  <c r="A2287" i="99" s="1"/>
  <c r="A2288" i="99" s="1"/>
  <c r="A2289" i="99" s="1"/>
  <c r="A2290" i="99" s="1"/>
  <c r="A2291" i="99" s="1"/>
  <c r="A2292" i="99" s="1"/>
  <c r="A2293" i="99" s="1"/>
  <c r="A2294" i="99" s="1"/>
  <c r="A2295" i="99" s="1"/>
  <c r="A2296" i="99" s="1"/>
  <c r="A2297" i="99" s="1"/>
  <c r="A2298" i="99" s="1"/>
  <c r="A2299" i="99" s="1"/>
  <c r="A2300" i="99" s="1"/>
  <c r="A2301" i="99" s="1"/>
  <c r="A2302" i="99" s="1"/>
  <c r="A2303" i="99" s="1"/>
  <c r="A2304" i="99" s="1"/>
  <c r="A2305" i="99" s="1"/>
  <c r="A2306" i="99" s="1"/>
  <c r="A2307" i="99" s="1"/>
  <c r="A2308" i="99" s="1"/>
  <c r="A2309" i="99" s="1"/>
  <c r="A2310" i="99" s="1"/>
  <c r="A2311" i="99" s="1"/>
  <c r="A2312" i="99" s="1"/>
  <c r="A2313" i="99" s="1"/>
  <c r="A2314" i="99" s="1"/>
  <c r="A2315" i="99" s="1"/>
  <c r="A2316" i="99" s="1"/>
  <c r="A2317" i="99" s="1"/>
  <c r="A2318" i="99" s="1"/>
  <c r="A2319" i="99" s="1"/>
  <c r="A2320" i="99" s="1"/>
  <c r="A2321" i="99" s="1"/>
  <c r="A2322" i="99" s="1"/>
  <c r="A2323" i="99" s="1"/>
  <c r="A2324" i="99" s="1"/>
  <c r="A2325" i="99" s="1"/>
  <c r="A2326" i="99" s="1"/>
  <c r="A2327" i="99" s="1"/>
  <c r="A2328" i="99" s="1"/>
  <c r="A2329" i="99" s="1"/>
  <c r="A2330" i="99" s="1"/>
  <c r="A2331" i="99" s="1"/>
  <c r="A2332" i="99" s="1"/>
  <c r="A2333" i="99" s="1"/>
  <c r="A2334" i="99" s="1"/>
  <c r="A2335" i="99" s="1"/>
  <c r="A2336" i="99" s="1"/>
  <c r="A2337" i="99" s="1"/>
  <c r="A2338" i="99" s="1"/>
  <c r="A2339" i="99" s="1"/>
  <c r="A2340" i="99" s="1"/>
  <c r="A2341" i="99" s="1"/>
  <c r="A2342" i="99" s="1"/>
  <c r="A2343" i="99" s="1"/>
  <c r="A2344" i="99" s="1"/>
  <c r="A2345" i="99" s="1"/>
  <c r="A2346" i="99" s="1"/>
  <c r="A2347" i="99" s="1"/>
  <c r="A2348" i="99" s="1"/>
  <c r="A2349" i="99" s="1"/>
  <c r="A2350" i="99" s="1"/>
  <c r="A2351" i="99" s="1"/>
  <c r="A2352" i="99" s="1"/>
  <c r="A2353" i="99" s="1"/>
  <c r="A2354" i="99" s="1"/>
  <c r="A2355" i="99" s="1"/>
  <c r="A2356" i="99" s="1"/>
  <c r="A2357" i="99" s="1"/>
  <c r="A2358" i="99" s="1"/>
  <c r="A2359" i="99" s="1"/>
  <c r="A2360" i="99" s="1"/>
  <c r="A2361" i="99" s="1"/>
  <c r="A2362" i="99" s="1"/>
  <c r="A2363" i="99" s="1"/>
  <c r="A2364" i="99" s="1"/>
  <c r="A2365" i="99" s="1"/>
  <c r="A2366" i="99" s="1"/>
  <c r="A2367" i="99" s="1"/>
  <c r="A2368" i="99" s="1"/>
  <c r="A2369" i="99" s="1"/>
  <c r="A2370" i="99" s="1"/>
  <c r="A2371" i="99" s="1"/>
  <c r="A2372" i="99" s="1"/>
  <c r="A2373" i="99" s="1"/>
  <c r="A2374" i="99" s="1"/>
  <c r="A2375" i="99" s="1"/>
  <c r="A2376" i="99" s="1"/>
  <c r="A2377" i="99" s="1"/>
  <c r="A2378" i="99" s="1"/>
  <c r="A2379" i="99" s="1"/>
  <c r="A2380" i="99" s="1"/>
  <c r="A2381" i="99" s="1"/>
  <c r="A2382" i="99" s="1"/>
  <c r="A2383" i="99" s="1"/>
  <c r="A2384" i="99" s="1"/>
  <c r="A2385" i="99" s="1"/>
  <c r="A2386" i="99" s="1"/>
  <c r="A2387" i="99" s="1"/>
  <c r="A2388" i="99" s="1"/>
  <c r="A2389" i="99" s="1"/>
  <c r="A2390" i="99" s="1"/>
  <c r="A2391" i="99" s="1"/>
  <c r="A2392" i="99" s="1"/>
  <c r="A2393" i="99" s="1"/>
  <c r="A2394" i="99" s="1"/>
  <c r="A2395" i="99" s="1"/>
  <c r="A2396" i="99" s="1"/>
  <c r="A2397" i="99" s="1"/>
  <c r="A2398" i="99" s="1"/>
  <c r="A2399" i="99" s="1"/>
  <c r="A2400" i="99" s="1"/>
  <c r="A2401" i="99" s="1"/>
  <c r="A2402" i="99" s="1"/>
  <c r="A2403" i="99" s="1"/>
  <c r="A2404" i="99" s="1"/>
  <c r="A2405" i="99" s="1"/>
  <c r="A2406" i="99" s="1"/>
  <c r="A2407" i="99" s="1"/>
  <c r="A2408" i="99" s="1"/>
  <c r="A2409" i="99" s="1"/>
  <c r="A2410" i="99" s="1"/>
  <c r="A2411" i="99" s="1"/>
  <c r="A2412" i="99" s="1"/>
  <c r="A2413" i="99" s="1"/>
  <c r="A2414" i="99" s="1"/>
  <c r="A2415" i="99" s="1"/>
  <c r="A2416" i="99" s="1"/>
  <c r="A2417" i="99" s="1"/>
  <c r="A2418" i="99" s="1"/>
  <c r="A2419" i="99" s="1"/>
  <c r="A2420" i="99" s="1"/>
  <c r="A2421" i="99" s="1"/>
  <c r="A2422" i="99" s="1"/>
  <c r="A2423" i="99" s="1"/>
  <c r="A2424" i="99" s="1"/>
  <c r="A2425" i="99" s="1"/>
  <c r="A2426" i="99" s="1"/>
  <c r="A2427" i="99" s="1"/>
  <c r="A2428" i="99" s="1"/>
  <c r="A2429" i="99" s="1"/>
  <c r="A2430" i="99" s="1"/>
  <c r="A2431" i="99" s="1"/>
  <c r="A2432" i="99" s="1"/>
  <c r="A2433" i="99" s="1"/>
  <c r="A2434" i="99" s="1"/>
  <c r="A2435" i="99" s="1"/>
  <c r="A2436" i="99" s="1"/>
  <c r="A2437" i="99" s="1"/>
  <c r="A2438" i="99" s="1"/>
  <c r="A2439" i="99" s="1"/>
  <c r="A2440" i="99" s="1"/>
  <c r="A2441" i="99" s="1"/>
  <c r="A2442" i="99" s="1"/>
  <c r="A2443" i="99" s="1"/>
  <c r="A2444" i="99" s="1"/>
  <c r="A2445" i="99" s="1"/>
  <c r="A2446" i="99" s="1"/>
  <c r="A2447" i="99" s="1"/>
  <c r="A2448" i="99" s="1"/>
  <c r="A2449" i="99" s="1"/>
  <c r="A2450" i="99" s="1"/>
  <c r="A2451" i="99" s="1"/>
  <c r="A2452" i="99" s="1"/>
  <c r="A2453" i="99" s="1"/>
  <c r="A2454" i="99" s="1"/>
  <c r="A2455" i="99" s="1"/>
  <c r="A2456" i="99" s="1"/>
  <c r="A2457" i="99" s="1"/>
  <c r="A2458" i="99" s="1"/>
  <c r="A2459" i="99" s="1"/>
  <c r="A2460" i="99" s="1"/>
  <c r="A2461" i="99" s="1"/>
  <c r="A2462" i="99" s="1"/>
  <c r="A2463" i="99" s="1"/>
  <c r="A2464" i="99" s="1"/>
  <c r="A2465" i="99" s="1"/>
  <c r="A2466" i="99" s="1"/>
  <c r="A2467" i="99" s="1"/>
  <c r="A2468" i="99" s="1"/>
  <c r="A2469" i="99" s="1"/>
  <c r="A2470" i="99" s="1"/>
  <c r="A2471" i="99" s="1"/>
  <c r="A2472" i="99" s="1"/>
  <c r="A2473" i="99" s="1"/>
  <c r="A2474" i="99" s="1"/>
  <c r="A2475" i="99" s="1"/>
  <c r="A2476" i="99" s="1"/>
  <c r="A2477" i="99" s="1"/>
  <c r="A2478" i="99" s="1"/>
  <c r="A2479" i="99" s="1"/>
  <c r="A2480" i="99" s="1"/>
  <c r="A2481" i="99" s="1"/>
  <c r="A2482" i="99" s="1"/>
  <c r="A2483" i="99" s="1"/>
  <c r="A2484" i="99" s="1"/>
  <c r="A2485" i="99" s="1"/>
  <c r="A2486" i="99" s="1"/>
  <c r="A2487" i="99" s="1"/>
  <c r="A2488" i="99" s="1"/>
  <c r="A2489" i="99" s="1"/>
  <c r="A2490" i="99" s="1"/>
  <c r="A2491" i="99" s="1"/>
  <c r="A2492" i="99" s="1"/>
  <c r="A2493" i="99" s="1"/>
  <c r="A2494" i="99" s="1"/>
  <c r="A2495" i="99" s="1"/>
  <c r="A2496" i="99" s="1"/>
  <c r="A2497" i="99" s="1"/>
  <c r="A2498" i="99" s="1"/>
  <c r="A2499" i="99" s="1"/>
  <c r="A2500" i="99" s="1"/>
  <c r="A2501" i="99" s="1"/>
  <c r="A2502" i="99" s="1"/>
  <c r="A2503" i="99" s="1"/>
  <c r="A2504" i="99" s="1"/>
  <c r="A2505" i="99" s="1"/>
  <c r="A2506" i="99" s="1"/>
  <c r="A2507" i="99" s="1"/>
  <c r="A2508" i="99" s="1"/>
  <c r="A2509" i="99" s="1"/>
  <c r="A2510" i="99" s="1"/>
  <c r="A2511" i="99" s="1"/>
  <c r="A2512" i="99" s="1"/>
  <c r="A2513" i="99" s="1"/>
  <c r="A2514" i="99" s="1"/>
  <c r="A2515" i="99" s="1"/>
  <c r="A2516" i="99" s="1"/>
  <c r="A2517" i="99" s="1"/>
  <c r="A2518" i="99" s="1"/>
  <c r="A2519" i="99" s="1"/>
  <c r="A2520" i="99" s="1"/>
  <c r="A2521" i="99" s="1"/>
  <c r="A2522" i="99" s="1"/>
  <c r="A2523" i="99" s="1"/>
  <c r="A2524" i="99" s="1"/>
  <c r="A2525" i="99" s="1"/>
  <c r="A2526" i="99" s="1"/>
  <c r="A2527" i="99" s="1"/>
  <c r="A2528" i="99" s="1"/>
  <c r="A2529" i="99" s="1"/>
  <c r="A2530" i="99" s="1"/>
  <c r="A2531" i="99" s="1"/>
  <c r="A2532" i="99" s="1"/>
  <c r="A2533" i="99" s="1"/>
  <c r="A2534" i="99" s="1"/>
  <c r="A2535" i="99" s="1"/>
  <c r="A2536" i="99" s="1"/>
  <c r="A2537" i="99" s="1"/>
  <c r="A2538" i="99" s="1"/>
  <c r="A2539" i="99" s="1"/>
  <c r="A2540" i="99" s="1"/>
  <c r="A2541" i="99" s="1"/>
  <c r="A2542" i="99" s="1"/>
  <c r="A2543" i="99" s="1"/>
  <c r="A2544" i="99" s="1"/>
  <c r="A2545" i="99" s="1"/>
  <c r="A2546" i="99" s="1"/>
  <c r="A2547" i="99" s="1"/>
  <c r="A2548" i="99" s="1"/>
  <c r="A2549" i="99" s="1"/>
  <c r="A2550" i="99" s="1"/>
  <c r="A2551" i="99" s="1"/>
  <c r="A2552" i="99" s="1"/>
  <c r="A2553" i="99" s="1"/>
  <c r="A2554" i="99" s="1"/>
  <c r="A2555" i="99" s="1"/>
  <c r="A2556" i="99" s="1"/>
  <c r="A2557" i="99" s="1"/>
  <c r="A2558" i="99" s="1"/>
  <c r="A2559" i="99" s="1"/>
  <c r="A2560" i="99" s="1"/>
  <c r="A2561" i="99" s="1"/>
  <c r="A2562" i="99" s="1"/>
  <c r="A2563" i="99" s="1"/>
  <c r="A2564" i="99" s="1"/>
  <c r="A2565" i="99" s="1"/>
  <c r="A2566" i="99" s="1"/>
  <c r="A2567" i="99" s="1"/>
  <c r="A2568" i="99" s="1"/>
  <c r="A2569" i="99" s="1"/>
  <c r="A2570" i="99" s="1"/>
  <c r="A2571" i="99" s="1"/>
  <c r="A2572" i="99" s="1"/>
  <c r="A2573" i="99" s="1"/>
  <c r="A2574" i="99" s="1"/>
  <c r="A2575" i="99" s="1"/>
  <c r="A2576" i="99" s="1"/>
  <c r="A2577" i="99" s="1"/>
  <c r="A2578" i="99" s="1"/>
  <c r="A2579" i="99" s="1"/>
  <c r="A2580" i="99" s="1"/>
  <c r="A2581" i="99" s="1"/>
  <c r="A2582" i="99" s="1"/>
  <c r="A2583" i="99" s="1"/>
  <c r="A2584" i="99" s="1"/>
  <c r="A2585" i="99" s="1"/>
  <c r="A2586" i="99" s="1"/>
  <c r="A2587" i="99" s="1"/>
  <c r="A2588" i="99" s="1"/>
  <c r="A2589" i="99" s="1"/>
  <c r="A2590" i="99" s="1"/>
  <c r="A2591" i="99" s="1"/>
  <c r="A2592" i="99" s="1"/>
  <c r="A2593" i="99" s="1"/>
  <c r="A2594" i="99" s="1"/>
  <c r="A2595" i="99" s="1"/>
  <c r="A2596" i="99" s="1"/>
  <c r="A2597" i="99" s="1"/>
  <c r="A2598" i="99" s="1"/>
  <c r="A2599" i="99" s="1"/>
  <c r="A2600" i="99" s="1"/>
  <c r="A2601" i="99" s="1"/>
  <c r="A2602" i="99" s="1"/>
  <c r="A2603" i="99" s="1"/>
  <c r="A2604" i="99" s="1"/>
  <c r="A2605" i="99" s="1"/>
  <c r="A2606" i="99" s="1"/>
  <c r="A2607" i="99" s="1"/>
  <c r="A2608" i="99" s="1"/>
  <c r="A2609" i="99" s="1"/>
  <c r="A2610" i="99" s="1"/>
  <c r="A2611" i="99" s="1"/>
  <c r="A2612" i="99" s="1"/>
  <c r="A2613" i="99" s="1"/>
  <c r="A2614" i="99" s="1"/>
  <c r="A2615" i="99" s="1"/>
  <c r="A2616" i="99" s="1"/>
  <c r="A2617" i="99" s="1"/>
  <c r="A2618" i="99" s="1"/>
  <c r="A2619" i="99" s="1"/>
  <c r="A2620" i="99" s="1"/>
  <c r="A2621" i="99" s="1"/>
  <c r="A2622" i="99" s="1"/>
  <c r="A2623" i="99" s="1"/>
  <c r="A2624" i="99" s="1"/>
  <c r="A2625" i="99" s="1"/>
  <c r="A2626" i="99" s="1"/>
  <c r="A2627" i="99" s="1"/>
  <c r="A2628" i="99" s="1"/>
  <c r="A2629" i="99" s="1"/>
  <c r="A2630" i="99" s="1"/>
  <c r="A2631" i="99" s="1"/>
  <c r="A2632" i="99" s="1"/>
  <c r="A2633" i="99" s="1"/>
  <c r="A2634" i="99" s="1"/>
  <c r="A2635" i="99" s="1"/>
  <c r="A2636" i="99" s="1"/>
  <c r="A2637" i="99" s="1"/>
  <c r="A2638" i="99" s="1"/>
  <c r="A2639" i="99" s="1"/>
  <c r="A2640" i="99" s="1"/>
  <c r="A2641" i="99" s="1"/>
  <c r="A2642" i="99" s="1"/>
  <c r="A2643" i="99" s="1"/>
  <c r="A2644" i="99" s="1"/>
  <c r="A2645" i="99" s="1"/>
  <c r="A2646" i="99" s="1"/>
  <c r="A2647" i="99" s="1"/>
  <c r="A2648" i="99" s="1"/>
  <c r="A2649" i="99" s="1"/>
  <c r="A2650" i="99" s="1"/>
  <c r="A2651" i="99" s="1"/>
  <c r="A2652" i="99" s="1"/>
  <c r="A2653" i="99" s="1"/>
  <c r="A2654" i="99" s="1"/>
  <c r="A2655" i="99" s="1"/>
  <c r="A2656" i="99" s="1"/>
  <c r="A2657" i="99" s="1"/>
  <c r="A2658" i="99" s="1"/>
  <c r="A2659" i="99" s="1"/>
  <c r="A2660" i="99" s="1"/>
  <c r="A2661" i="99" s="1"/>
  <c r="A2662" i="99" s="1"/>
  <c r="A2663" i="99" s="1"/>
  <c r="A2664" i="99" s="1"/>
  <c r="A2665" i="99" s="1"/>
  <c r="A2666" i="99" s="1"/>
  <c r="A2667" i="99" s="1"/>
  <c r="A2668" i="99" s="1"/>
  <c r="A2669" i="99" s="1"/>
  <c r="A2670" i="99" s="1"/>
  <c r="A2671" i="99" s="1"/>
  <c r="A2672" i="99" s="1"/>
  <c r="A2673" i="99" s="1"/>
  <c r="A2674" i="99" s="1"/>
  <c r="A2675" i="99" s="1"/>
  <c r="A2676" i="99" s="1"/>
  <c r="A2677" i="99" s="1"/>
  <c r="A2678" i="99" s="1"/>
  <c r="A2679" i="99" s="1"/>
  <c r="A2680" i="99" s="1"/>
  <c r="A2681" i="99" s="1"/>
  <c r="A2682" i="99" s="1"/>
  <c r="A2683" i="99" s="1"/>
  <c r="A2684" i="99" s="1"/>
  <c r="A2685" i="99" s="1"/>
  <c r="A2686" i="99" s="1"/>
  <c r="A2687" i="99" s="1"/>
  <c r="A2688" i="99" s="1"/>
  <c r="A2689" i="99" s="1"/>
  <c r="A2690" i="99" s="1"/>
  <c r="A2691" i="99" s="1"/>
  <c r="A2692" i="99" s="1"/>
  <c r="A2693" i="99" s="1"/>
  <c r="A2694" i="99" s="1"/>
  <c r="A2695" i="99" s="1"/>
  <c r="A2696" i="99" s="1"/>
  <c r="A2697" i="99" s="1"/>
  <c r="A1802" i="99" l="1"/>
  <c r="A1803" i="99" s="1"/>
  <c r="A1804" i="99" s="1"/>
  <c r="A1805" i="99" s="1"/>
  <c r="A1806" i="99" s="1"/>
  <c r="A1807" i="99" s="1"/>
  <c r="A1808" i="99" s="1"/>
  <c r="A1809" i="99" s="1"/>
  <c r="A1810" i="99" s="1"/>
  <c r="A1811" i="99" s="1"/>
  <c r="A1812" i="99" s="1"/>
  <c r="A1813" i="99" s="1"/>
  <c r="A1814" i="99" s="1"/>
  <c r="A1815" i="99" s="1"/>
  <c r="A1816" i="99" s="1"/>
  <c r="A1817" i="99" s="1"/>
  <c r="A1818" i="99" s="1"/>
  <c r="A1819" i="99" s="1"/>
  <c r="A1820" i="99" s="1"/>
  <c r="A1821" i="99" s="1"/>
  <c r="A1822" i="99" s="1"/>
  <c r="A1823" i="99" s="1"/>
  <c r="A1824" i="99" s="1"/>
  <c r="A1825" i="99" s="1"/>
  <c r="A1826" i="99" s="1"/>
  <c r="A1827" i="99" s="1"/>
  <c r="A1828" i="99" s="1"/>
  <c r="A1829" i="99" s="1"/>
  <c r="A1830" i="99" s="1"/>
  <c r="A1831" i="99" s="1"/>
  <c r="A1832" i="99" s="1"/>
  <c r="A1833" i="99" s="1"/>
  <c r="A1834" i="99" s="1"/>
  <c r="A1835" i="99" s="1"/>
  <c r="A1836" i="99" s="1"/>
  <c r="A1837" i="99" s="1"/>
  <c r="A1838" i="99" s="1"/>
  <c r="A1839" i="99" s="1"/>
  <c r="A1840" i="99" s="1"/>
  <c r="A1841" i="99" s="1"/>
  <c r="A1842" i="99" s="1"/>
  <c r="A1843" i="99" s="1"/>
  <c r="A1844" i="99" s="1"/>
  <c r="A1845" i="99" s="1"/>
  <c r="A1846" i="99" s="1"/>
  <c r="A1847" i="99" s="1"/>
  <c r="A1848" i="99" s="1"/>
  <c r="A1849" i="99" s="1"/>
  <c r="A1850" i="99" s="1"/>
  <c r="A1851" i="99" s="1"/>
  <c r="A1852" i="99" s="1"/>
  <c r="A1853" i="99" s="1"/>
  <c r="A1854" i="99" s="1"/>
  <c r="A1855" i="99" s="1"/>
  <c r="A1856" i="99" s="1"/>
  <c r="A1857" i="99" s="1"/>
  <c r="A1858" i="99" s="1"/>
  <c r="A1859" i="99" s="1"/>
  <c r="A1860" i="99" s="1"/>
  <c r="A1861" i="99" s="1"/>
  <c r="A1862" i="99" s="1"/>
  <c r="A1863" i="99" s="1"/>
  <c r="A1864" i="99" s="1"/>
  <c r="A1865" i="99" s="1"/>
  <c r="A1866" i="99" s="1"/>
  <c r="A1867" i="99" s="1"/>
  <c r="A1868" i="99" s="1"/>
  <c r="A1869" i="99" s="1"/>
  <c r="A1870" i="99" s="1"/>
  <c r="A1871" i="99" s="1"/>
  <c r="A1872" i="99" s="1"/>
  <c r="A1873" i="99" s="1"/>
  <c r="A1874" i="99" s="1"/>
  <c r="A1875" i="99" s="1"/>
  <c r="A1876" i="99" s="1"/>
  <c r="A1877" i="99" s="1"/>
  <c r="A1878" i="99" s="1"/>
  <c r="A1879" i="99" s="1"/>
  <c r="A1880" i="99" s="1"/>
  <c r="A1881" i="99" s="1"/>
  <c r="A1882" i="99" s="1"/>
  <c r="A1883" i="99" s="1"/>
  <c r="A1884" i="99" s="1"/>
  <c r="A1885" i="99" s="1"/>
  <c r="A1886" i="99" s="1"/>
  <c r="A1887" i="99" s="1"/>
  <c r="A1888" i="99" s="1"/>
  <c r="A1889" i="99" s="1"/>
  <c r="A1890" i="99" s="1"/>
  <c r="A1891" i="99" s="1"/>
  <c r="A1892" i="99" s="1"/>
  <c r="A1893" i="99" s="1"/>
  <c r="A1894" i="99" s="1"/>
  <c r="A1895" i="99" s="1"/>
  <c r="A1896" i="99" s="1"/>
  <c r="A1897" i="99" s="1"/>
  <c r="A1898" i="99" s="1"/>
  <c r="A1899" i="99" s="1"/>
  <c r="A1900" i="99" s="1"/>
  <c r="A1901" i="99" s="1"/>
  <c r="A1902" i="99" s="1"/>
  <c r="A1903" i="99" s="1"/>
  <c r="A1904" i="99" s="1"/>
  <c r="A1905" i="99" s="1"/>
  <c r="A1906" i="99" s="1"/>
  <c r="A1907" i="99" s="1"/>
  <c r="A1908" i="99" s="1"/>
  <c r="A1909" i="99" s="1"/>
  <c r="A1910" i="99" s="1"/>
  <c r="A1911" i="99" s="1"/>
  <c r="A1912" i="99" s="1"/>
  <c r="A1913" i="99" s="1"/>
  <c r="A1914" i="99" s="1"/>
  <c r="A1915" i="99" s="1"/>
  <c r="A1916" i="99" s="1"/>
  <c r="A1917" i="99" s="1"/>
  <c r="A1918" i="99" s="1"/>
  <c r="A1919" i="99" s="1"/>
  <c r="A1920" i="99" s="1"/>
  <c r="A1921" i="99" s="1"/>
  <c r="A1922" i="99" s="1"/>
  <c r="A1923" i="99" s="1"/>
  <c r="A1924" i="99" s="1"/>
  <c r="A1925" i="99" s="1"/>
  <c r="A1926" i="99" s="1"/>
  <c r="A1927" i="99" s="1"/>
  <c r="A1928" i="99" s="1"/>
  <c r="A1929" i="99" s="1"/>
  <c r="A1930" i="99" s="1"/>
  <c r="A1931" i="99" s="1"/>
  <c r="A1932" i="99" s="1"/>
  <c r="A1933" i="99" s="1"/>
  <c r="A1934" i="99" s="1"/>
  <c r="A1935" i="99" s="1"/>
  <c r="A1936" i="99" s="1"/>
  <c r="A1937" i="99" s="1"/>
  <c r="A1938" i="99" s="1"/>
  <c r="A1939" i="99" s="1"/>
  <c r="A1940" i="99" s="1"/>
  <c r="A1941" i="99" s="1"/>
  <c r="A1942" i="99" s="1"/>
  <c r="A1943" i="99" s="1"/>
  <c r="A1944" i="99" s="1"/>
  <c r="A1945" i="99" s="1"/>
  <c r="A1946" i="99" s="1"/>
  <c r="A1947" i="99" s="1"/>
  <c r="A1948" i="99" s="1"/>
  <c r="A1949" i="99" s="1"/>
  <c r="A1950" i="99" s="1"/>
  <c r="A1951" i="99" s="1"/>
  <c r="A1952" i="99" s="1"/>
  <c r="A1953" i="99" s="1"/>
  <c r="A1954" i="99" s="1"/>
  <c r="A1955" i="99" s="1"/>
  <c r="A1956" i="99" s="1"/>
  <c r="A1957" i="99" s="1"/>
  <c r="A1958" i="99" s="1"/>
  <c r="A1959" i="99" s="1"/>
  <c r="A1960" i="99" s="1"/>
  <c r="A1961" i="99" s="1"/>
  <c r="A1962" i="99" s="1"/>
  <c r="A1963" i="99" s="1"/>
  <c r="A1964" i="99" s="1"/>
  <c r="A1965" i="99" s="1"/>
  <c r="A1966" i="99" s="1"/>
  <c r="A1967" i="99" s="1"/>
  <c r="A1968" i="99" s="1"/>
  <c r="A1969" i="99" s="1"/>
  <c r="A1970" i="99" s="1"/>
  <c r="A1971" i="99" s="1"/>
  <c r="A1972" i="99" s="1"/>
  <c r="A1973" i="99" s="1"/>
  <c r="A1974" i="99" s="1"/>
  <c r="A1975" i="99" s="1"/>
  <c r="A1976" i="99" s="1"/>
  <c r="A1977" i="99" s="1"/>
  <c r="A1978" i="99" s="1"/>
  <c r="A1979" i="99" s="1"/>
  <c r="A1980" i="99" s="1"/>
  <c r="A1981" i="99" s="1"/>
  <c r="A1982" i="99" s="1"/>
  <c r="A1983" i="99" s="1"/>
  <c r="A1984" i="99" s="1"/>
  <c r="A1985" i="99" s="1"/>
  <c r="A1986" i="99" s="1"/>
  <c r="A1987" i="99" s="1"/>
  <c r="A1988" i="99" s="1"/>
  <c r="A1989" i="99" s="1"/>
  <c r="A1990" i="99" s="1"/>
  <c r="A1991" i="99" s="1"/>
  <c r="A1992" i="99" s="1"/>
  <c r="A1993" i="99" s="1"/>
  <c r="A1994" i="99" s="1"/>
  <c r="A1995" i="99" s="1"/>
  <c r="A1996" i="99" s="1"/>
  <c r="A1997" i="99" s="1"/>
  <c r="A1998" i="99" s="1"/>
  <c r="A1999" i="99" s="1"/>
  <c r="A2000" i="99" s="1"/>
  <c r="A2001" i="99" s="1"/>
  <c r="A2002" i="99" s="1"/>
  <c r="A2003" i="99" s="1"/>
  <c r="A2004" i="99" s="1"/>
  <c r="A2005" i="99" s="1"/>
  <c r="A2006" i="99" s="1"/>
  <c r="A2007" i="99" s="1"/>
  <c r="A2008" i="99" s="1"/>
  <c r="A2009" i="99" s="1"/>
  <c r="A2010" i="99" s="1"/>
  <c r="A2011" i="99" s="1"/>
  <c r="A2012" i="99" s="1"/>
  <c r="A2013" i="99" s="1"/>
  <c r="A2014" i="99" s="1"/>
  <c r="A2015" i="99" s="1"/>
  <c r="A2016" i="99" s="1"/>
  <c r="A2017" i="99" s="1"/>
  <c r="A2018" i="99" s="1"/>
  <c r="A2019" i="99" s="1"/>
  <c r="A2020" i="99" s="1"/>
  <c r="A2021" i="99" s="1"/>
  <c r="A2022" i="99" s="1"/>
  <c r="A2023" i="99" s="1"/>
  <c r="A2024" i="99" s="1"/>
  <c r="A2025" i="99" s="1"/>
  <c r="A2026" i="99" s="1"/>
  <c r="A2027" i="99" s="1"/>
  <c r="A2028" i="99" s="1"/>
  <c r="A2029" i="99" s="1"/>
  <c r="A2030" i="99" s="1"/>
  <c r="A2031" i="99" s="1"/>
  <c r="A2032" i="99" s="1"/>
  <c r="A2033" i="99" s="1"/>
  <c r="A2034" i="99" s="1"/>
  <c r="A2035" i="99" s="1"/>
  <c r="A2036" i="99" s="1"/>
  <c r="A2037" i="99" s="1"/>
  <c r="A2038" i="99" s="1"/>
  <c r="A2039" i="99" s="1"/>
  <c r="A2040" i="99" s="1"/>
  <c r="A2041" i="99" s="1"/>
  <c r="A2042" i="99" s="1"/>
  <c r="A2043" i="99" s="1"/>
  <c r="A2044" i="99" s="1"/>
  <c r="A2045" i="99" s="1"/>
  <c r="A2046" i="99" s="1"/>
  <c r="A2047" i="99" s="1"/>
  <c r="A2048" i="99" s="1"/>
  <c r="A2049" i="99" s="1"/>
  <c r="A2050" i="99" s="1"/>
  <c r="A2051" i="99" s="1"/>
  <c r="A2052" i="99" s="1"/>
  <c r="A2053" i="99" s="1"/>
  <c r="A2054" i="99" s="1"/>
  <c r="A2055" i="99" s="1"/>
  <c r="A2056" i="99" s="1"/>
  <c r="A2057" i="99" s="1"/>
  <c r="A2058" i="99" s="1"/>
  <c r="A2059" i="99" s="1"/>
  <c r="A2060" i="99" s="1"/>
  <c r="A2061" i="99" s="1"/>
  <c r="A2062" i="99" s="1"/>
  <c r="A2063" i="99" s="1"/>
  <c r="A2064" i="99" s="1"/>
  <c r="A2065" i="99" s="1"/>
  <c r="A2066" i="99" s="1"/>
  <c r="A2067" i="99" s="1"/>
  <c r="A2068" i="99" s="1"/>
  <c r="A2069" i="99" s="1"/>
  <c r="A2070" i="99" s="1"/>
  <c r="A2071" i="99" s="1"/>
  <c r="A2072" i="99" s="1"/>
  <c r="A2073" i="99" s="1"/>
  <c r="A2074" i="99" s="1"/>
  <c r="A2075" i="99" s="1"/>
  <c r="A2076" i="99" s="1"/>
  <c r="A2077" i="99" s="1"/>
  <c r="A2078" i="99" s="1"/>
  <c r="A2079" i="99" s="1"/>
  <c r="A2080" i="99" s="1"/>
  <c r="A2081" i="99" s="1"/>
  <c r="A2082" i="99" s="1"/>
  <c r="A2083" i="99" s="1"/>
  <c r="A2084" i="99" s="1"/>
  <c r="A2085" i="99" s="1"/>
  <c r="A2086" i="99" s="1"/>
  <c r="A2087" i="99" s="1"/>
  <c r="A2088" i="99" s="1"/>
  <c r="A2089" i="99" s="1"/>
  <c r="A2090" i="99" s="1"/>
  <c r="A2091" i="99" s="1"/>
  <c r="A2092" i="99" s="1"/>
  <c r="A2093" i="99" s="1"/>
  <c r="A2094" i="99" s="1"/>
  <c r="A2095" i="99" s="1"/>
  <c r="A2096" i="99" s="1"/>
  <c r="A2097" i="99" s="1"/>
  <c r="A2098" i="99" s="1"/>
  <c r="A2099" i="99" s="1"/>
  <c r="A2100" i="99" s="1"/>
  <c r="A2101" i="99" s="1"/>
  <c r="A2102" i="99" s="1"/>
  <c r="A2103" i="99" s="1"/>
  <c r="A2104" i="99" s="1"/>
  <c r="A2105" i="99" s="1"/>
  <c r="A2106" i="99" s="1"/>
  <c r="A2107" i="99" s="1"/>
  <c r="A2108" i="99" s="1"/>
  <c r="A2109" i="99" s="1"/>
  <c r="A2110" i="99" s="1"/>
  <c r="A2111" i="99" s="1"/>
  <c r="A2112" i="99" s="1"/>
  <c r="A2113" i="99" s="1"/>
  <c r="A2114" i="99" s="1"/>
  <c r="A2115" i="99" s="1"/>
  <c r="A2116" i="99" s="1"/>
  <c r="A2117" i="99" s="1"/>
  <c r="A2118" i="99" s="1"/>
  <c r="A2119" i="99" s="1"/>
  <c r="A2120" i="99" s="1"/>
  <c r="A2121" i="99" s="1"/>
  <c r="A2122" i="99" s="1"/>
  <c r="A2123" i="99" s="1"/>
  <c r="A2124" i="99" s="1"/>
  <c r="A2125" i="99" s="1"/>
  <c r="A2126" i="99" s="1"/>
  <c r="A2127" i="99" s="1"/>
  <c r="A2128" i="99" s="1"/>
  <c r="A2129" i="99" s="1"/>
  <c r="A2130" i="99" s="1"/>
  <c r="A2131" i="99" s="1"/>
  <c r="A2132" i="99" s="1"/>
  <c r="A2133" i="99" s="1"/>
  <c r="A2134" i="99" s="1"/>
  <c r="A2135" i="99" s="1"/>
  <c r="A2136" i="99" s="1"/>
  <c r="A2137" i="99" s="1"/>
  <c r="A2138" i="99" s="1"/>
  <c r="A2139" i="99" s="1"/>
  <c r="A2140" i="99" s="1"/>
  <c r="A2141" i="99" s="1"/>
  <c r="A2142" i="99" s="1"/>
  <c r="A2143" i="99" s="1"/>
  <c r="A2144" i="99" s="1"/>
  <c r="A2145" i="99" s="1"/>
  <c r="A2146" i="99" s="1"/>
  <c r="A2147" i="99" s="1"/>
  <c r="A2148" i="99" s="1"/>
  <c r="A2149" i="99" s="1"/>
  <c r="A2150" i="99" s="1"/>
  <c r="A2151" i="99" s="1"/>
  <c r="A2152" i="99" s="1"/>
  <c r="A2153" i="99" s="1"/>
  <c r="A2154" i="99" s="1"/>
  <c r="A2155" i="99" s="1"/>
  <c r="A2156" i="99" s="1"/>
  <c r="A2157" i="99" s="1"/>
  <c r="A2158" i="99" s="1"/>
  <c r="A2159" i="99" s="1"/>
  <c r="A2160" i="99" s="1"/>
  <c r="A2161" i="99" s="1"/>
  <c r="A2162" i="99" s="1"/>
  <c r="A2163" i="99" s="1"/>
  <c r="A2164" i="99" s="1"/>
  <c r="A2165" i="99" s="1"/>
  <c r="A2166" i="99" s="1"/>
  <c r="A2167" i="99" s="1"/>
  <c r="A2168" i="99" s="1"/>
  <c r="A2169" i="99" s="1"/>
  <c r="A2170" i="99" s="1"/>
  <c r="A2171" i="99" s="1"/>
  <c r="A2172" i="99" s="1"/>
  <c r="A2173" i="99" s="1"/>
  <c r="A2174" i="99" s="1"/>
  <c r="A2175" i="99" s="1"/>
  <c r="A2176" i="99" s="1"/>
  <c r="A2177" i="99" s="1"/>
  <c r="A2178" i="99" s="1"/>
  <c r="A2179" i="99" s="1"/>
  <c r="A2180" i="99" s="1"/>
  <c r="A2181" i="99" s="1"/>
  <c r="A2182" i="99" s="1"/>
  <c r="A2183" i="99" s="1"/>
  <c r="A2184" i="99" s="1"/>
  <c r="A2185" i="99" s="1"/>
  <c r="A2186" i="99" s="1"/>
  <c r="A2187" i="99" s="1"/>
  <c r="A2188" i="99" s="1"/>
  <c r="A2189" i="99" s="1"/>
  <c r="A2190" i="99" s="1"/>
  <c r="A2191" i="99" s="1"/>
  <c r="A2192" i="99" s="1"/>
  <c r="A2193" i="99" s="1"/>
  <c r="A2194" i="99" s="1"/>
  <c r="A2195" i="99" s="1"/>
  <c r="A2196" i="99" s="1"/>
  <c r="A2197" i="99" s="1"/>
  <c r="A2198" i="99" s="1"/>
  <c r="A2199" i="99" s="1"/>
  <c r="A2200" i="99" s="1"/>
  <c r="A2201" i="99" s="1"/>
  <c r="A2202" i="99" s="1"/>
  <c r="A2203" i="99" s="1"/>
  <c r="A2204" i="99" s="1"/>
  <c r="A2205" i="99" s="1"/>
  <c r="A2206" i="99" s="1"/>
  <c r="A2207" i="99" s="1"/>
  <c r="A2208" i="99" s="1"/>
  <c r="A2209" i="99" s="1"/>
  <c r="A2210" i="99" s="1"/>
  <c r="A2211" i="99" s="1"/>
  <c r="A2212" i="99" s="1"/>
  <c r="A2213" i="99" s="1"/>
  <c r="A2214" i="99" s="1"/>
  <c r="A2215" i="99" s="1"/>
  <c r="A2216" i="99" s="1"/>
  <c r="A2217" i="99" s="1"/>
  <c r="A2218" i="99" s="1"/>
  <c r="A2219" i="99" s="1"/>
  <c r="A2220" i="99" s="1"/>
  <c r="A2221" i="99" s="1"/>
  <c r="A2222" i="99" s="1"/>
  <c r="A2223" i="99" s="1"/>
  <c r="A2224" i="99" s="1"/>
  <c r="A2225" i="99" s="1"/>
  <c r="A2226" i="99" s="1"/>
  <c r="A2227" i="99" s="1"/>
  <c r="A2228" i="99" s="1"/>
  <c r="A2229" i="99" s="1"/>
  <c r="A2230" i="99" s="1"/>
  <c r="A2231" i="99" s="1"/>
  <c r="A2232" i="99" s="1"/>
  <c r="A2233" i="99" s="1"/>
  <c r="A2234" i="99" s="1"/>
  <c r="A2235" i="99" s="1"/>
  <c r="A2236" i="99" s="1"/>
  <c r="A2237" i="99" s="1"/>
  <c r="A2238" i="99" s="1"/>
  <c r="A2239" i="99" s="1"/>
  <c r="A2240" i="99" s="1"/>
  <c r="A2241" i="99" s="1"/>
  <c r="A2242" i="99" s="1"/>
  <c r="A2243" i="99" s="1"/>
  <c r="A2244" i="99" s="1"/>
  <c r="A2245" i="99" s="1"/>
  <c r="A2246" i="99" s="1"/>
  <c r="A2247" i="99" s="1"/>
  <c r="A2248" i="99" s="1"/>
  <c r="K212" i="42"/>
  <c r="A1353" i="99"/>
  <c r="A1354" i="99" s="1"/>
  <c r="A1355" i="99" s="1"/>
  <c r="A1356" i="99" s="1"/>
  <c r="A1357" i="99" s="1"/>
  <c r="A1358" i="99" s="1"/>
  <c r="A1359" i="99" s="1"/>
  <c r="A1360" i="99" s="1"/>
  <c r="A1361" i="99" s="1"/>
  <c r="A1362" i="99" s="1"/>
  <c r="A1363" i="99" s="1"/>
  <c r="A1364" i="99" s="1"/>
  <c r="A1365" i="99" s="1"/>
  <c r="A1366" i="99" s="1"/>
  <c r="A1367" i="99" s="1"/>
  <c r="A1368" i="99" s="1"/>
  <c r="A1369" i="99" s="1"/>
  <c r="A1370" i="99" s="1"/>
  <c r="A1371" i="99" s="1"/>
  <c r="A1372" i="99" s="1"/>
  <c r="A1373" i="99" s="1"/>
  <c r="A1374" i="99" s="1"/>
  <c r="A1375" i="99" s="1"/>
  <c r="A1376" i="99" s="1"/>
  <c r="A1377" i="99" s="1"/>
  <c r="A1378" i="99" s="1"/>
  <c r="A1379" i="99" s="1"/>
  <c r="A1380" i="99" s="1"/>
  <c r="A1381" i="99" s="1"/>
  <c r="A1382" i="99" s="1"/>
  <c r="A1383" i="99" s="1"/>
  <c r="A1384" i="99" s="1"/>
  <c r="A1385" i="99" s="1"/>
  <c r="A1386" i="99" s="1"/>
  <c r="A1387" i="99" s="1"/>
  <c r="A1388" i="99" s="1"/>
  <c r="A1389" i="99" s="1"/>
  <c r="A1390" i="99" s="1"/>
  <c r="A1391" i="99" s="1"/>
  <c r="A1392" i="99" s="1"/>
  <c r="A1393" i="99" s="1"/>
  <c r="A1394" i="99" s="1"/>
  <c r="A1395" i="99" s="1"/>
  <c r="A1396" i="99" s="1"/>
  <c r="A1397" i="99" s="1"/>
  <c r="A1398" i="99" s="1"/>
  <c r="A1399" i="99" s="1"/>
  <c r="A1400" i="99" s="1"/>
  <c r="A1401" i="99" s="1"/>
  <c r="A1402" i="99" s="1"/>
  <c r="A1403" i="99" s="1"/>
  <c r="A1404" i="99" s="1"/>
  <c r="A1405" i="99" s="1"/>
  <c r="A1406" i="99" s="1"/>
  <c r="A1407" i="99" s="1"/>
  <c r="A1408" i="99" s="1"/>
  <c r="A1409" i="99" s="1"/>
  <c r="A1410" i="99" s="1"/>
  <c r="A1411" i="99" s="1"/>
  <c r="A1412" i="99" s="1"/>
  <c r="A1413" i="99" s="1"/>
  <c r="A1414" i="99" s="1"/>
  <c r="A1415" i="99" s="1"/>
  <c r="A1416" i="99" s="1"/>
  <c r="A1417" i="99" s="1"/>
  <c r="A1418" i="99" s="1"/>
  <c r="A1419" i="99" s="1"/>
  <c r="A1420" i="99" s="1"/>
  <c r="A1421" i="99" s="1"/>
  <c r="A1422" i="99" s="1"/>
  <c r="A1423" i="99" s="1"/>
  <c r="A1424" i="99" s="1"/>
  <c r="A1425" i="99" s="1"/>
  <c r="A1426" i="99" s="1"/>
  <c r="A1427" i="99" s="1"/>
  <c r="A1428" i="99" s="1"/>
  <c r="A1429" i="99" s="1"/>
  <c r="A1430" i="99" s="1"/>
  <c r="A1431" i="99" s="1"/>
  <c r="A1432" i="99" s="1"/>
  <c r="A1433" i="99" s="1"/>
  <c r="A1434" i="99" s="1"/>
  <c r="A1435" i="99" s="1"/>
  <c r="A1436" i="99" s="1"/>
  <c r="A1437" i="99" s="1"/>
  <c r="A1438" i="99" s="1"/>
  <c r="A1439" i="99" s="1"/>
  <c r="A1440" i="99" s="1"/>
  <c r="A1441" i="99" s="1"/>
  <c r="A1442" i="99" s="1"/>
  <c r="A1443" i="99" s="1"/>
  <c r="A1444" i="99" s="1"/>
  <c r="A1445" i="99" s="1"/>
  <c r="A1446" i="99" s="1"/>
  <c r="A1447" i="99" s="1"/>
  <c r="A1448" i="99" s="1"/>
  <c r="A1449" i="99" s="1"/>
  <c r="A1450" i="99" s="1"/>
  <c r="A1451" i="99" s="1"/>
  <c r="A1452" i="99" s="1"/>
  <c r="A1453" i="99" s="1"/>
  <c r="A1454" i="99" s="1"/>
  <c r="A1455" i="99" s="1"/>
  <c r="A1456" i="99" s="1"/>
  <c r="A1457" i="99" s="1"/>
  <c r="A1458" i="99" s="1"/>
  <c r="A1459" i="99" s="1"/>
  <c r="A1460" i="99" s="1"/>
  <c r="A1461" i="99" s="1"/>
  <c r="A1462" i="99" s="1"/>
  <c r="A1463" i="99" s="1"/>
  <c r="A1464" i="99" s="1"/>
  <c r="A1465" i="99" s="1"/>
  <c r="A1466" i="99" s="1"/>
  <c r="A1467" i="99" s="1"/>
  <c r="A1468" i="99" s="1"/>
  <c r="A1469" i="99" s="1"/>
  <c r="A1470" i="99" s="1"/>
  <c r="A1471" i="99" s="1"/>
  <c r="A1472" i="99" s="1"/>
  <c r="A1473" i="99" s="1"/>
  <c r="A1474" i="99" s="1"/>
  <c r="A1475" i="99" s="1"/>
  <c r="A1476" i="99" s="1"/>
  <c r="A1477" i="99" s="1"/>
  <c r="A1478" i="99" s="1"/>
  <c r="A1479" i="99" s="1"/>
  <c r="A1480" i="99" s="1"/>
  <c r="A1481" i="99" s="1"/>
  <c r="A1482" i="99" s="1"/>
  <c r="A1483" i="99" s="1"/>
  <c r="A1484" i="99" s="1"/>
  <c r="A1485" i="99" s="1"/>
  <c r="A1486" i="99" s="1"/>
  <c r="A1487" i="99" s="1"/>
  <c r="A1488" i="99" s="1"/>
  <c r="A1489" i="99" s="1"/>
  <c r="A1490" i="99" s="1"/>
  <c r="A1491" i="99" s="1"/>
  <c r="A1492" i="99" s="1"/>
  <c r="A1493" i="99" s="1"/>
  <c r="A1494" i="99" s="1"/>
  <c r="A1495" i="99" s="1"/>
  <c r="A1496" i="99" s="1"/>
  <c r="A1497" i="99" s="1"/>
  <c r="A1498" i="99" s="1"/>
  <c r="A1499" i="99" s="1"/>
  <c r="A1500" i="99" s="1"/>
  <c r="A1501" i="99" s="1"/>
  <c r="A1502" i="99" s="1"/>
  <c r="A1503" i="99" s="1"/>
  <c r="A1504" i="99" s="1"/>
  <c r="A1505" i="99" s="1"/>
  <c r="A1506" i="99" s="1"/>
  <c r="A1507" i="99" s="1"/>
  <c r="A1508" i="99" s="1"/>
  <c r="A1509" i="99" s="1"/>
  <c r="A1510" i="99" s="1"/>
  <c r="A1511" i="99" s="1"/>
  <c r="A1512" i="99" s="1"/>
  <c r="A1513" i="99" s="1"/>
  <c r="A1514" i="99" s="1"/>
  <c r="A1515" i="99" s="1"/>
  <c r="A1516" i="99" s="1"/>
  <c r="A1517" i="99" s="1"/>
  <c r="A1518" i="99" s="1"/>
  <c r="A1519" i="99" s="1"/>
  <c r="A1520" i="99" s="1"/>
  <c r="A1521" i="99" s="1"/>
  <c r="A1522" i="99" s="1"/>
  <c r="A1523" i="99" s="1"/>
  <c r="A1524" i="99" s="1"/>
  <c r="A1525" i="99" s="1"/>
  <c r="A1526" i="99" s="1"/>
  <c r="A1527" i="99" s="1"/>
  <c r="A1528" i="99" s="1"/>
  <c r="A1529" i="99" s="1"/>
  <c r="A1530" i="99" s="1"/>
  <c r="A1531" i="99" s="1"/>
  <c r="A1532" i="99" s="1"/>
  <c r="A1533" i="99" s="1"/>
  <c r="A1534" i="99" s="1"/>
  <c r="A1535" i="99" s="1"/>
  <c r="A1536" i="99" s="1"/>
  <c r="A1537" i="99" s="1"/>
  <c r="A1538" i="99" s="1"/>
  <c r="A1539" i="99" s="1"/>
  <c r="A1540" i="99" s="1"/>
  <c r="A1541" i="99" s="1"/>
  <c r="A1542" i="99" s="1"/>
  <c r="A1543" i="99" s="1"/>
  <c r="A1544" i="99" s="1"/>
  <c r="A1545" i="99" s="1"/>
  <c r="A1546" i="99" s="1"/>
  <c r="A1547" i="99" s="1"/>
  <c r="A1548" i="99" s="1"/>
  <c r="A1549" i="99" s="1"/>
  <c r="A1550" i="99" s="1"/>
  <c r="A1551" i="99" s="1"/>
  <c r="A1552" i="99" s="1"/>
  <c r="A1553" i="99" s="1"/>
  <c r="A1554" i="99" s="1"/>
  <c r="A1555" i="99" s="1"/>
  <c r="A1556" i="99" s="1"/>
  <c r="A1557" i="99" s="1"/>
  <c r="A1558" i="99" s="1"/>
  <c r="A1559" i="99" s="1"/>
  <c r="A1560" i="99" s="1"/>
  <c r="A1561" i="99" s="1"/>
  <c r="A1562" i="99" s="1"/>
  <c r="A1563" i="99" s="1"/>
  <c r="A1564" i="99" s="1"/>
  <c r="A1565" i="99" s="1"/>
  <c r="A1566" i="99" s="1"/>
  <c r="A1567" i="99" s="1"/>
  <c r="A1568" i="99" s="1"/>
  <c r="A1569" i="99" s="1"/>
  <c r="A1570" i="99" s="1"/>
  <c r="A1571" i="99" s="1"/>
  <c r="A1572" i="99" s="1"/>
  <c r="A1573" i="99" s="1"/>
  <c r="A1574" i="99" s="1"/>
  <c r="A1575" i="99" s="1"/>
  <c r="A1576" i="99" s="1"/>
  <c r="A1577" i="99" s="1"/>
  <c r="A1578" i="99" s="1"/>
  <c r="A1579" i="99" s="1"/>
  <c r="A1580" i="99" s="1"/>
  <c r="A1581" i="99" s="1"/>
  <c r="A1582" i="99" s="1"/>
  <c r="A1583" i="99" s="1"/>
  <c r="A1584" i="99" s="1"/>
  <c r="A1585" i="99" s="1"/>
  <c r="A1586" i="99" s="1"/>
  <c r="A1587" i="99" s="1"/>
  <c r="A1588" i="99" s="1"/>
  <c r="A1589" i="99" s="1"/>
  <c r="A1590" i="99" s="1"/>
  <c r="A1591" i="99" s="1"/>
  <c r="A1592" i="99" s="1"/>
  <c r="A1593" i="99" s="1"/>
  <c r="A1594" i="99" s="1"/>
  <c r="A1595" i="99" s="1"/>
  <c r="A1596" i="99" s="1"/>
  <c r="A1597" i="99" s="1"/>
  <c r="A1598" i="99" s="1"/>
  <c r="A1599" i="99" s="1"/>
  <c r="A1600" i="99" s="1"/>
  <c r="A1601" i="99" s="1"/>
  <c r="A1602" i="99" s="1"/>
  <c r="A1603" i="99" s="1"/>
  <c r="A1604" i="99" s="1"/>
  <c r="A1605" i="99" s="1"/>
  <c r="A1606" i="99" s="1"/>
  <c r="A1607" i="99" s="1"/>
  <c r="A1608" i="99" s="1"/>
  <c r="A1609" i="99" s="1"/>
  <c r="A1610" i="99" s="1"/>
  <c r="A1611" i="99" s="1"/>
  <c r="A1612" i="99" s="1"/>
  <c r="A1613" i="99" s="1"/>
  <c r="A1614" i="99" s="1"/>
  <c r="A1615" i="99" s="1"/>
  <c r="A1616" i="99" s="1"/>
  <c r="A1617" i="99" s="1"/>
  <c r="A1618" i="99" s="1"/>
  <c r="A1619" i="99" s="1"/>
  <c r="A1620" i="99" s="1"/>
  <c r="A1621" i="99" s="1"/>
  <c r="A1622" i="99" s="1"/>
  <c r="A1623" i="99" s="1"/>
  <c r="A1624" i="99" s="1"/>
  <c r="A1625" i="99" s="1"/>
  <c r="A1626" i="99" s="1"/>
  <c r="A1627" i="99" s="1"/>
  <c r="A1628" i="99" s="1"/>
  <c r="A1629" i="99" s="1"/>
  <c r="A1630" i="99" s="1"/>
  <c r="A1631" i="99" s="1"/>
  <c r="A1632" i="99" s="1"/>
  <c r="A1633" i="99" s="1"/>
  <c r="A1634" i="99" s="1"/>
  <c r="A1635" i="99" s="1"/>
  <c r="A1636" i="99" s="1"/>
  <c r="A1637" i="99" s="1"/>
  <c r="A1638" i="99" s="1"/>
  <c r="A1639" i="99" s="1"/>
  <c r="A1640" i="99" s="1"/>
  <c r="A1641" i="99" s="1"/>
  <c r="A1642" i="99" s="1"/>
  <c r="A1643" i="99" s="1"/>
  <c r="A1644" i="99" s="1"/>
  <c r="A1645" i="99" s="1"/>
  <c r="A1646" i="99" s="1"/>
  <c r="A1647" i="99" s="1"/>
  <c r="A1648" i="99" s="1"/>
  <c r="A1649" i="99" s="1"/>
  <c r="A1650" i="99" s="1"/>
  <c r="A1651" i="99" s="1"/>
  <c r="A1652" i="99" s="1"/>
  <c r="A1653" i="99" s="1"/>
  <c r="A1654" i="99" s="1"/>
  <c r="A1655" i="99" s="1"/>
  <c r="A1656" i="99" s="1"/>
  <c r="A1657" i="99" s="1"/>
  <c r="A1658" i="99" s="1"/>
  <c r="A1659" i="99" s="1"/>
  <c r="A1660" i="99" s="1"/>
  <c r="A1661" i="99" s="1"/>
  <c r="A1662" i="99" s="1"/>
  <c r="A1663" i="99" s="1"/>
  <c r="A1664" i="99" s="1"/>
  <c r="A1665" i="99" s="1"/>
  <c r="A1666" i="99" s="1"/>
  <c r="A1667" i="99" s="1"/>
  <c r="A1668" i="99" s="1"/>
  <c r="A1669" i="99" s="1"/>
  <c r="A1670" i="99" s="1"/>
  <c r="A1671" i="99" s="1"/>
  <c r="A1672" i="99" s="1"/>
  <c r="A1673" i="99" s="1"/>
  <c r="A1674" i="99" s="1"/>
  <c r="A1675" i="99" s="1"/>
  <c r="A1676" i="99" s="1"/>
  <c r="A1677" i="99" s="1"/>
  <c r="A1678" i="99" s="1"/>
  <c r="A1679" i="99" s="1"/>
  <c r="A1680" i="99" s="1"/>
  <c r="A1681" i="99" s="1"/>
  <c r="A1682" i="99" s="1"/>
  <c r="A1683" i="99" s="1"/>
  <c r="A1684" i="99" s="1"/>
  <c r="A1685" i="99" s="1"/>
  <c r="A1686" i="99" s="1"/>
  <c r="A1687" i="99" s="1"/>
  <c r="A1688" i="99" s="1"/>
  <c r="A1689" i="99" s="1"/>
  <c r="A1690" i="99" s="1"/>
  <c r="A1691" i="99" s="1"/>
  <c r="A1692" i="99" s="1"/>
  <c r="A1693" i="99" s="1"/>
  <c r="A1694" i="99" s="1"/>
  <c r="A1695" i="99" s="1"/>
  <c r="A1696" i="99" s="1"/>
  <c r="A1697" i="99" s="1"/>
  <c r="A1698" i="99" s="1"/>
  <c r="A1699" i="99" s="1"/>
  <c r="A1700" i="99" s="1"/>
  <c r="A1701" i="99" s="1"/>
  <c r="A1702" i="99" s="1"/>
  <c r="A1703" i="99" s="1"/>
  <c r="A1704" i="99" s="1"/>
  <c r="A1705" i="99" s="1"/>
  <c r="A1706" i="99" s="1"/>
  <c r="A1707" i="99" s="1"/>
  <c r="A1708" i="99" s="1"/>
  <c r="A1709" i="99" s="1"/>
  <c r="A1710" i="99" s="1"/>
  <c r="A1711" i="99" s="1"/>
  <c r="A1712" i="99" s="1"/>
  <c r="A1713" i="99" s="1"/>
  <c r="A1714" i="99" s="1"/>
  <c r="A1715" i="99" s="1"/>
  <c r="A1716" i="99" s="1"/>
  <c r="A1717" i="99" s="1"/>
  <c r="A1718" i="99" s="1"/>
  <c r="A1719" i="99" s="1"/>
  <c r="A1720" i="99" s="1"/>
  <c r="A1721" i="99" s="1"/>
  <c r="A1722" i="99" s="1"/>
  <c r="A1723" i="99" s="1"/>
  <c r="A1724" i="99" s="1"/>
  <c r="A1725" i="99" s="1"/>
  <c r="A1726" i="99" s="1"/>
  <c r="A1727" i="99" s="1"/>
  <c r="A1728" i="99" s="1"/>
  <c r="A1729" i="99" s="1"/>
  <c r="A1730" i="99" s="1"/>
  <c r="A1731" i="99" s="1"/>
  <c r="A1732" i="99" s="1"/>
  <c r="A1733" i="99" s="1"/>
  <c r="A1734" i="99" s="1"/>
  <c r="A1735" i="99" s="1"/>
  <c r="A1736" i="99" s="1"/>
  <c r="A1737" i="99" s="1"/>
  <c r="A1738" i="99" s="1"/>
  <c r="A1739" i="99" s="1"/>
  <c r="A1740" i="99" s="1"/>
  <c r="A1741" i="99" s="1"/>
  <c r="A1742" i="99" s="1"/>
  <c r="A1743" i="99" s="1"/>
  <c r="A1744" i="99" s="1"/>
  <c r="A1745" i="99" s="1"/>
  <c r="A1746" i="99" s="1"/>
  <c r="A1747" i="99" s="1"/>
  <c r="A1748" i="99" s="1"/>
  <c r="A1749" i="99" s="1"/>
  <c r="A1750" i="99" s="1"/>
  <c r="A1751" i="99" s="1"/>
  <c r="A1752" i="99" s="1"/>
  <c r="A1753" i="99" s="1"/>
  <c r="A1754" i="99" s="1"/>
  <c r="A1755" i="99" s="1"/>
  <c r="A1756" i="99" s="1"/>
  <c r="A1757" i="99" s="1"/>
  <c r="A1758" i="99" s="1"/>
  <c r="A1759" i="99" s="1"/>
  <c r="A1760" i="99" s="1"/>
  <c r="A1761" i="99" s="1"/>
  <c r="A1762" i="99" s="1"/>
  <c r="A1763" i="99" s="1"/>
  <c r="A1764" i="99" s="1"/>
  <c r="A1765" i="99" s="1"/>
  <c r="A1766" i="99" s="1"/>
  <c r="A1767" i="99" s="1"/>
  <c r="A1768" i="99" s="1"/>
  <c r="A1769" i="99" s="1"/>
  <c r="A1770" i="99" s="1"/>
  <c r="A1771" i="99" s="1"/>
  <c r="A1772" i="99" s="1"/>
  <c r="A1773" i="99" s="1"/>
  <c r="A1774" i="99" s="1"/>
  <c r="A1775" i="99" s="1"/>
  <c r="A1776" i="99" s="1"/>
  <c r="A1777" i="99" s="1"/>
  <c r="A1778" i="99" s="1"/>
  <c r="A1779" i="99" s="1"/>
  <c r="A1780" i="99" s="1"/>
  <c r="A1781" i="99" s="1"/>
  <c r="A1782" i="99" s="1"/>
  <c r="A1783" i="99" s="1"/>
  <c r="A1784" i="99" s="1"/>
  <c r="A1785" i="99" s="1"/>
  <c r="A1786" i="99" s="1"/>
  <c r="A1787" i="99" s="1"/>
  <c r="A1788" i="99" s="1"/>
  <c r="A1789" i="99" s="1"/>
  <c r="A1790" i="99" s="1"/>
  <c r="A1791" i="99" s="1"/>
  <c r="A1792" i="99" s="1"/>
  <c r="A1793" i="99" s="1"/>
  <c r="A1794" i="99" s="1"/>
  <c r="A1795" i="99" s="1"/>
  <c r="A1796" i="99" s="1"/>
  <c r="A1797" i="99" s="1"/>
  <c r="A1798" i="99" s="1"/>
  <c r="A1799" i="99" s="1"/>
  <c r="K213" i="42" l="1"/>
  <c r="K214" i="42" s="1"/>
  <c r="K215" i="42" s="1"/>
  <c r="K218" i="42" s="1"/>
  <c r="K219" i="42" s="1"/>
  <c r="K220" i="42" s="1"/>
  <c r="K221" i="42" s="1"/>
  <c r="K222" i="42" s="1"/>
  <c r="K223" i="42" s="1"/>
  <c r="K224" i="42" s="1"/>
  <c r="K225" i="42" s="1"/>
  <c r="K226" i="42" s="1"/>
  <c r="K227" i="42" s="1"/>
  <c r="K228" i="42" s="1"/>
  <c r="K229" i="42" s="1"/>
  <c r="K230" i="42" s="1"/>
  <c r="K231" i="42" s="1"/>
  <c r="K232" i="42" s="1"/>
  <c r="K233" i="42" s="1"/>
  <c r="J213" i="42"/>
  <c r="J214" i="42" s="1"/>
  <c r="J215" i="42" s="1"/>
  <c r="J216" i="42" s="1"/>
  <c r="J218" i="42" s="1"/>
  <c r="J219" i="42" s="1"/>
  <c r="J220" i="42" s="1"/>
  <c r="J221" i="42" s="1"/>
  <c r="J222" i="42" s="1"/>
  <c r="J223" i="42" s="1"/>
  <c r="J224" i="42" s="1"/>
  <c r="J225" i="42" s="1"/>
  <c r="J226" i="42" s="1"/>
  <c r="J227" i="42" s="1"/>
  <c r="J228" i="42" s="1"/>
  <c r="J229" i="42" s="1"/>
  <c r="J230" i="42" s="1"/>
  <c r="J231" i="42" s="1"/>
  <c r="J232" i="42" s="1"/>
  <c r="J233" i="42" s="1"/>
  <c r="J234" i="42" s="1"/>
  <c r="L208" i="42"/>
  <c r="A908" i="99"/>
  <c r="A909" i="99" s="1"/>
  <c r="A910" i="99" s="1"/>
  <c r="A911" i="99" s="1"/>
  <c r="A912" i="99" s="1"/>
  <c r="A913" i="99" s="1"/>
  <c r="A914" i="99" s="1"/>
  <c r="A915" i="99" s="1"/>
  <c r="A916" i="99" s="1"/>
  <c r="A917" i="99" s="1"/>
  <c r="A918" i="99" s="1"/>
  <c r="A919" i="99" s="1"/>
  <c r="A920" i="99" s="1"/>
  <c r="A921" i="99" s="1"/>
  <c r="A922" i="99" s="1"/>
  <c r="A923" i="99" s="1"/>
  <c r="A924" i="99" s="1"/>
  <c r="A925" i="99" s="1"/>
  <c r="A926" i="99" s="1"/>
  <c r="A927" i="99" s="1"/>
  <c r="A928" i="99" s="1"/>
  <c r="A929" i="99" s="1"/>
  <c r="A930" i="99" s="1"/>
  <c r="A931" i="99" s="1"/>
  <c r="A932" i="99" s="1"/>
  <c r="A933" i="99" s="1"/>
  <c r="A934" i="99" s="1"/>
  <c r="A935" i="99" s="1"/>
  <c r="A936" i="99" s="1"/>
  <c r="A937" i="99" s="1"/>
  <c r="A938" i="99" s="1"/>
  <c r="A939" i="99" s="1"/>
  <c r="A940" i="99" s="1"/>
  <c r="A941" i="99" s="1"/>
  <c r="A942" i="99" s="1"/>
  <c r="A943" i="99" s="1"/>
  <c r="A944" i="99" s="1"/>
  <c r="A945" i="99" s="1"/>
  <c r="A946" i="99" s="1"/>
  <c r="A947" i="99" s="1"/>
  <c r="A948" i="99" s="1"/>
  <c r="A949" i="99" s="1"/>
  <c r="A950" i="99" s="1"/>
  <c r="A951" i="99" s="1"/>
  <c r="A952" i="99" s="1"/>
  <c r="A953" i="99" s="1"/>
  <c r="A954" i="99" s="1"/>
  <c r="A955" i="99" s="1"/>
  <c r="A956" i="99" s="1"/>
  <c r="A957" i="99" s="1"/>
  <c r="A958" i="99" s="1"/>
  <c r="A959" i="99" s="1"/>
  <c r="A960" i="99" s="1"/>
  <c r="A961" i="99" s="1"/>
  <c r="A962" i="99" s="1"/>
  <c r="A963" i="99" s="1"/>
  <c r="A964" i="99" s="1"/>
  <c r="A965" i="99" s="1"/>
  <c r="A966" i="99" s="1"/>
  <c r="A967" i="99" s="1"/>
  <c r="A968" i="99" s="1"/>
  <c r="A969" i="99" s="1"/>
  <c r="A970" i="99" s="1"/>
  <c r="A971" i="99" s="1"/>
  <c r="A972" i="99" s="1"/>
  <c r="A973" i="99" s="1"/>
  <c r="A974" i="99" s="1"/>
  <c r="A975" i="99" s="1"/>
  <c r="A976" i="99" s="1"/>
  <c r="A977" i="99" s="1"/>
  <c r="A978" i="99" s="1"/>
  <c r="A979" i="99" s="1"/>
  <c r="A980" i="99" s="1"/>
  <c r="A981" i="99" s="1"/>
  <c r="A982" i="99" s="1"/>
  <c r="A983" i="99" s="1"/>
  <c r="A984" i="99" s="1"/>
  <c r="A985" i="99" s="1"/>
  <c r="A986" i="99" s="1"/>
  <c r="A987" i="99" s="1"/>
  <c r="A988" i="99" s="1"/>
  <c r="A989" i="99" s="1"/>
  <c r="A990" i="99" s="1"/>
  <c r="A991" i="99" s="1"/>
  <c r="A992" i="99" s="1"/>
  <c r="A993" i="99" s="1"/>
  <c r="A994" i="99" s="1"/>
  <c r="A995" i="99" s="1"/>
  <c r="A996" i="99" s="1"/>
  <c r="A997" i="99" s="1"/>
  <c r="A998" i="99" s="1"/>
  <c r="A999" i="99" s="1"/>
  <c r="A1000" i="99" s="1"/>
  <c r="A1001" i="99" s="1"/>
  <c r="A1002" i="99" s="1"/>
  <c r="A1003" i="99" s="1"/>
  <c r="A1004" i="99" s="1"/>
  <c r="A1005" i="99" s="1"/>
  <c r="A1006" i="99" s="1"/>
  <c r="A1007" i="99" s="1"/>
  <c r="A1008" i="99" s="1"/>
  <c r="A1009" i="99" s="1"/>
  <c r="A1010" i="99" s="1"/>
  <c r="A1011" i="99" s="1"/>
  <c r="A1012" i="99" s="1"/>
  <c r="A1013" i="99" s="1"/>
  <c r="A1014" i="99" s="1"/>
  <c r="A1015" i="99" s="1"/>
  <c r="A1016" i="99" s="1"/>
  <c r="A1017" i="99" s="1"/>
  <c r="A1018" i="99" s="1"/>
  <c r="A1019" i="99" s="1"/>
  <c r="A1020" i="99" s="1"/>
  <c r="A1021" i="99" s="1"/>
  <c r="A1022" i="99" s="1"/>
  <c r="A1023" i="99" s="1"/>
  <c r="A1024" i="99" s="1"/>
  <c r="A1025" i="99" s="1"/>
  <c r="A1026" i="99" s="1"/>
  <c r="A1027" i="99" s="1"/>
  <c r="A1028" i="99" s="1"/>
  <c r="A1029" i="99" s="1"/>
  <c r="A1030" i="99" s="1"/>
  <c r="A1031" i="99" s="1"/>
  <c r="A1032" i="99" s="1"/>
  <c r="A1033" i="99" s="1"/>
  <c r="A1034" i="99" s="1"/>
  <c r="A1035" i="99" s="1"/>
  <c r="A1036" i="99" s="1"/>
  <c r="A1037" i="99" s="1"/>
  <c r="A1038" i="99" s="1"/>
  <c r="A1039" i="99" s="1"/>
  <c r="A1040" i="99" s="1"/>
  <c r="A1041" i="99" s="1"/>
  <c r="A1042" i="99" s="1"/>
  <c r="A1043" i="99" s="1"/>
  <c r="A1044" i="99" s="1"/>
  <c r="A1045" i="99" s="1"/>
  <c r="A1046" i="99" s="1"/>
  <c r="A1047" i="99" s="1"/>
  <c r="A1048" i="99" s="1"/>
  <c r="A1049" i="99" s="1"/>
  <c r="A1050" i="99" s="1"/>
  <c r="A1051" i="99" s="1"/>
  <c r="A1052" i="99" s="1"/>
  <c r="A1053" i="99" s="1"/>
  <c r="A1054" i="99" s="1"/>
  <c r="A1055" i="99" s="1"/>
  <c r="A1056" i="99" s="1"/>
  <c r="A1057" i="99" s="1"/>
  <c r="A1058" i="99" s="1"/>
  <c r="A1059" i="99" s="1"/>
  <c r="A1060" i="99" s="1"/>
  <c r="A1061" i="99" s="1"/>
  <c r="A1062" i="99" s="1"/>
  <c r="A1063" i="99" s="1"/>
  <c r="A1064" i="99" s="1"/>
  <c r="A1065" i="99" s="1"/>
  <c r="A1066" i="99" s="1"/>
  <c r="A1067" i="99" s="1"/>
  <c r="A1068" i="99" s="1"/>
  <c r="A1069" i="99" s="1"/>
  <c r="A1070" i="99" s="1"/>
  <c r="A1071" i="99" s="1"/>
  <c r="A1072" i="99" s="1"/>
  <c r="A1073" i="99" s="1"/>
  <c r="A1074" i="99" s="1"/>
  <c r="A1075" i="99" s="1"/>
  <c r="A1076" i="99" s="1"/>
  <c r="A1077" i="99" s="1"/>
  <c r="A1078" i="99" s="1"/>
  <c r="A1079" i="99" s="1"/>
  <c r="A1080" i="99" s="1"/>
  <c r="A1081" i="99" s="1"/>
  <c r="A1082" i="99" s="1"/>
  <c r="A1083" i="99" s="1"/>
  <c r="A1084" i="99" s="1"/>
  <c r="A1085" i="99" s="1"/>
  <c r="A1086" i="99" s="1"/>
  <c r="A1087" i="99" s="1"/>
  <c r="A1088" i="99" s="1"/>
  <c r="A1089" i="99" s="1"/>
  <c r="A1090" i="99" s="1"/>
  <c r="A1091" i="99" s="1"/>
  <c r="A1092" i="99" s="1"/>
  <c r="A1093" i="99" s="1"/>
  <c r="A1094" i="99" s="1"/>
  <c r="A1095" i="99" s="1"/>
  <c r="A1096" i="99" s="1"/>
  <c r="A1097" i="99" s="1"/>
  <c r="A1098" i="99" s="1"/>
  <c r="A1099" i="99" s="1"/>
  <c r="A1100" i="99" s="1"/>
  <c r="A1101" i="99" s="1"/>
  <c r="A1102" i="99" s="1"/>
  <c r="A1103" i="99" s="1"/>
  <c r="A1104" i="99" s="1"/>
  <c r="A1105" i="99" s="1"/>
  <c r="A1106" i="99" s="1"/>
  <c r="A1107" i="99" s="1"/>
  <c r="A1108" i="99" s="1"/>
  <c r="A1109" i="99" s="1"/>
  <c r="A1110" i="99" s="1"/>
  <c r="A1111" i="99" s="1"/>
  <c r="A1112" i="99" s="1"/>
  <c r="A1113" i="99" s="1"/>
  <c r="A1114" i="99" s="1"/>
  <c r="A1115" i="99" s="1"/>
  <c r="A1116" i="99" s="1"/>
  <c r="A1117" i="99" s="1"/>
  <c r="A1118" i="99" s="1"/>
  <c r="A1119" i="99" s="1"/>
  <c r="A1120" i="99" s="1"/>
  <c r="A1121" i="99" s="1"/>
  <c r="A1122" i="99" s="1"/>
  <c r="A1123" i="99" s="1"/>
  <c r="A1124" i="99" s="1"/>
  <c r="A1125" i="99" s="1"/>
  <c r="A1126" i="99" s="1"/>
  <c r="A1127" i="99" s="1"/>
  <c r="A1128" i="99" s="1"/>
  <c r="A1129" i="99" s="1"/>
  <c r="A1130" i="99" s="1"/>
  <c r="A1131" i="99" s="1"/>
  <c r="A1132" i="99" s="1"/>
  <c r="A1133" i="99" s="1"/>
  <c r="A1134" i="99" s="1"/>
  <c r="A1135" i="99" s="1"/>
  <c r="A1136" i="99" s="1"/>
  <c r="A1137" i="99" s="1"/>
  <c r="A1138" i="99" s="1"/>
  <c r="A1139" i="99" s="1"/>
  <c r="A1140" i="99" s="1"/>
  <c r="A1141" i="99" s="1"/>
  <c r="A1142" i="99" s="1"/>
  <c r="A1143" i="99" s="1"/>
  <c r="A1144" i="99" s="1"/>
  <c r="A1145" i="99" s="1"/>
  <c r="A1146" i="99" s="1"/>
  <c r="A1147" i="99" s="1"/>
  <c r="A1148" i="99" s="1"/>
  <c r="A1149" i="99" s="1"/>
  <c r="A1150" i="99" s="1"/>
  <c r="A1151" i="99" s="1"/>
  <c r="A1152" i="99" s="1"/>
  <c r="A1153" i="99" s="1"/>
  <c r="A1154" i="99" s="1"/>
  <c r="A1155" i="99" s="1"/>
  <c r="A1156" i="99" s="1"/>
  <c r="A1157" i="99" s="1"/>
  <c r="A1158" i="99" s="1"/>
  <c r="A1159" i="99" s="1"/>
  <c r="A1160" i="99" s="1"/>
  <c r="A1161" i="99" s="1"/>
  <c r="A1162" i="99" s="1"/>
  <c r="A1163" i="99" s="1"/>
  <c r="A1164" i="99" s="1"/>
  <c r="A1165" i="99" s="1"/>
  <c r="A1166" i="99" s="1"/>
  <c r="A1167" i="99" s="1"/>
  <c r="A1168" i="99" s="1"/>
  <c r="A1169" i="99" s="1"/>
  <c r="A1170" i="99" s="1"/>
  <c r="A1171" i="99" s="1"/>
  <c r="A1172" i="99" s="1"/>
  <c r="A1173" i="99" s="1"/>
  <c r="A1174" i="99" s="1"/>
  <c r="A1175" i="99" s="1"/>
  <c r="A1176" i="99" s="1"/>
  <c r="A1177" i="99" s="1"/>
  <c r="A1178" i="99" s="1"/>
  <c r="A1179" i="99" s="1"/>
  <c r="A1180" i="99" s="1"/>
  <c r="A1181" i="99" s="1"/>
  <c r="A1182" i="99" s="1"/>
  <c r="A1183" i="99" s="1"/>
  <c r="A1184" i="99" s="1"/>
  <c r="A1185" i="99" s="1"/>
  <c r="A1186" i="99" s="1"/>
  <c r="A1187" i="99" s="1"/>
  <c r="A1188" i="99" s="1"/>
  <c r="A1189" i="99" s="1"/>
  <c r="A1190" i="99" s="1"/>
  <c r="A1191" i="99" s="1"/>
  <c r="A1192" i="99" s="1"/>
  <c r="A1193" i="99" s="1"/>
  <c r="A1194" i="99" s="1"/>
  <c r="A1195" i="99" s="1"/>
  <c r="A1196" i="99" s="1"/>
  <c r="A1197" i="99" s="1"/>
  <c r="A1198" i="99" s="1"/>
  <c r="A1199" i="99" s="1"/>
  <c r="A1200" i="99" s="1"/>
  <c r="A1201" i="99" s="1"/>
  <c r="A1202" i="99" s="1"/>
  <c r="A1203" i="99" s="1"/>
  <c r="A1204" i="99" s="1"/>
  <c r="A1205" i="99" s="1"/>
  <c r="A1206" i="99" s="1"/>
  <c r="A1207" i="99" s="1"/>
  <c r="A1208" i="99" s="1"/>
  <c r="A1209" i="99" s="1"/>
  <c r="A1210" i="99" s="1"/>
  <c r="A1211" i="99" s="1"/>
  <c r="A1212" i="99" s="1"/>
  <c r="A1213" i="99" s="1"/>
  <c r="A1214" i="99" s="1"/>
  <c r="A1215" i="99" s="1"/>
  <c r="A1216" i="99" s="1"/>
  <c r="A1217" i="99" s="1"/>
  <c r="A1218" i="99" s="1"/>
  <c r="A1219" i="99" s="1"/>
  <c r="A1220" i="99" s="1"/>
  <c r="A1221" i="99" s="1"/>
  <c r="A1222" i="99" s="1"/>
  <c r="A1223" i="99" s="1"/>
  <c r="A1224" i="99" s="1"/>
  <c r="A1225" i="99" s="1"/>
  <c r="A1226" i="99" s="1"/>
  <c r="A1227" i="99" s="1"/>
  <c r="A1228" i="99" s="1"/>
  <c r="A1229" i="99" s="1"/>
  <c r="A1230" i="99" s="1"/>
  <c r="A1231" i="99" s="1"/>
  <c r="A1232" i="99" s="1"/>
  <c r="A1233" i="99" s="1"/>
  <c r="A1234" i="99" s="1"/>
  <c r="A1235" i="99" s="1"/>
  <c r="A1236" i="99" s="1"/>
  <c r="A1237" i="99" s="1"/>
  <c r="A1238" i="99" s="1"/>
  <c r="A1239" i="99" s="1"/>
  <c r="A1240" i="99" s="1"/>
  <c r="A1241" i="99" s="1"/>
  <c r="A1242" i="99" s="1"/>
  <c r="A1243" i="99" s="1"/>
  <c r="A1244" i="99" s="1"/>
  <c r="A1245" i="99" s="1"/>
  <c r="A1246" i="99" s="1"/>
  <c r="A1247" i="99" s="1"/>
  <c r="A1248" i="99" s="1"/>
  <c r="A1249" i="99" s="1"/>
  <c r="A1250" i="99" s="1"/>
  <c r="A1251" i="99" s="1"/>
  <c r="A1252" i="99" s="1"/>
  <c r="A1253" i="99" s="1"/>
  <c r="A1254" i="99" s="1"/>
  <c r="A1255" i="99" s="1"/>
  <c r="A1256" i="99" s="1"/>
  <c r="A1257" i="99" s="1"/>
  <c r="A1258" i="99" s="1"/>
  <c r="A1259" i="99" s="1"/>
  <c r="A1260" i="99" s="1"/>
  <c r="A1261" i="99" s="1"/>
  <c r="A1262" i="99" s="1"/>
  <c r="A1263" i="99" s="1"/>
  <c r="A1264" i="99" s="1"/>
  <c r="A1265" i="99" s="1"/>
  <c r="A1266" i="99" s="1"/>
  <c r="A1267" i="99" s="1"/>
  <c r="A1268" i="99" s="1"/>
  <c r="A1269" i="99" s="1"/>
  <c r="A1270" i="99" s="1"/>
  <c r="A1271" i="99" s="1"/>
  <c r="A1272" i="99" s="1"/>
  <c r="A1273" i="99" s="1"/>
  <c r="A1274" i="99" s="1"/>
  <c r="A1275" i="99" s="1"/>
  <c r="A1276" i="99" s="1"/>
  <c r="A1277" i="99" s="1"/>
  <c r="A1278" i="99" s="1"/>
  <c r="A1279" i="99" s="1"/>
  <c r="A1280" i="99" s="1"/>
  <c r="A1281" i="99" s="1"/>
  <c r="A1282" i="99" s="1"/>
  <c r="A1283" i="99" s="1"/>
  <c r="A1284" i="99" s="1"/>
  <c r="A1285" i="99" s="1"/>
  <c r="A1286" i="99" s="1"/>
  <c r="A1287" i="99" s="1"/>
  <c r="A1288" i="99" s="1"/>
  <c r="A1289" i="99" s="1"/>
  <c r="A1290" i="99" s="1"/>
  <c r="A1291" i="99" s="1"/>
  <c r="A1292" i="99" s="1"/>
  <c r="A1293" i="99" s="1"/>
  <c r="A1294" i="99" s="1"/>
  <c r="A1295" i="99" s="1"/>
  <c r="A1296" i="99" s="1"/>
  <c r="A1297" i="99" s="1"/>
  <c r="A1298" i="99" s="1"/>
  <c r="A1299" i="99" s="1"/>
  <c r="A1300" i="99" s="1"/>
  <c r="A1301" i="99" s="1"/>
  <c r="A1302" i="99" s="1"/>
  <c r="A1303" i="99" s="1"/>
  <c r="A1304" i="99" s="1"/>
  <c r="A1305" i="99" s="1"/>
  <c r="A1306" i="99" s="1"/>
  <c r="A1307" i="99" s="1"/>
  <c r="A1308" i="99" s="1"/>
  <c r="A1309" i="99" s="1"/>
  <c r="A1310" i="99" s="1"/>
  <c r="A1311" i="99" s="1"/>
  <c r="A1312" i="99" s="1"/>
  <c r="A1313" i="99" s="1"/>
  <c r="A1314" i="99" s="1"/>
  <c r="A1315" i="99" s="1"/>
  <c r="A1316" i="99" s="1"/>
  <c r="A1317" i="99" s="1"/>
  <c r="A1318" i="99" s="1"/>
  <c r="A1319" i="99" s="1"/>
  <c r="A1320" i="99" s="1"/>
  <c r="A1321" i="99" s="1"/>
  <c r="A1322" i="99" s="1"/>
  <c r="A1323" i="99" s="1"/>
  <c r="A1324" i="99" s="1"/>
  <c r="A1325" i="99" s="1"/>
  <c r="A1326" i="99" s="1"/>
  <c r="A1327" i="99" s="1"/>
  <c r="A1328" i="99" s="1"/>
  <c r="A1329" i="99" s="1"/>
  <c r="A1330" i="99" s="1"/>
  <c r="A1331" i="99" s="1"/>
  <c r="A1332" i="99" s="1"/>
  <c r="A1333" i="99" s="1"/>
  <c r="A1334" i="99" s="1"/>
  <c r="A1335" i="99" s="1"/>
  <c r="A1336" i="99" s="1"/>
  <c r="A1337" i="99" s="1"/>
  <c r="A1338" i="99" s="1"/>
  <c r="A1339" i="99" s="1"/>
  <c r="A1340" i="99" s="1"/>
  <c r="A1341" i="99" s="1"/>
  <c r="A1342" i="99" s="1"/>
  <c r="A1343" i="99" s="1"/>
  <c r="A1344" i="99" s="1"/>
  <c r="A1345" i="99" s="1"/>
  <c r="A1346" i="99" s="1"/>
  <c r="A1347" i="99" s="1"/>
  <c r="A1348" i="99" s="1"/>
  <c r="A1349" i="99" s="1"/>
  <c r="A1350" i="99" s="1"/>
  <c r="A904" i="99"/>
  <c r="A905" i="99" s="1"/>
  <c r="A906" i="99" s="1"/>
  <c r="A907" i="99" s="1"/>
  <c r="A457" i="99"/>
  <c r="A458" i="99" s="1"/>
  <c r="A459" i="99" s="1"/>
  <c r="A460" i="99" s="1"/>
  <c r="A461" i="99" s="1"/>
  <c r="A462" i="99" s="1"/>
  <c r="A463" i="99" s="1"/>
  <c r="A464" i="99" s="1"/>
  <c r="A465" i="99" s="1"/>
  <c r="A466" i="99" s="1"/>
  <c r="A467" i="99" s="1"/>
  <c r="A468" i="99" s="1"/>
  <c r="A469" i="99" s="1"/>
  <c r="A470" i="99" s="1"/>
  <c r="A471" i="99" s="1"/>
  <c r="A472" i="99" s="1"/>
  <c r="A473" i="99" s="1"/>
  <c r="A474" i="99" s="1"/>
  <c r="A475" i="99" s="1"/>
  <c r="A476" i="99" s="1"/>
  <c r="A477" i="99" s="1"/>
  <c r="A478" i="99" s="1"/>
  <c r="A479" i="99" s="1"/>
  <c r="A480" i="99" s="1"/>
  <c r="A481" i="99" s="1"/>
  <c r="A482" i="99" s="1"/>
  <c r="A483" i="99" s="1"/>
  <c r="A484" i="99" s="1"/>
  <c r="A485" i="99" s="1"/>
  <c r="A486" i="99" s="1"/>
  <c r="A487" i="99" s="1"/>
  <c r="A488" i="99" s="1"/>
  <c r="A489" i="99" s="1"/>
  <c r="A490" i="99" s="1"/>
  <c r="A491" i="99" s="1"/>
  <c r="A492" i="99" s="1"/>
  <c r="A493" i="99" s="1"/>
  <c r="A494" i="99" s="1"/>
  <c r="A495" i="99" s="1"/>
  <c r="A496" i="99" s="1"/>
  <c r="A497" i="99" s="1"/>
  <c r="A498" i="99" s="1"/>
  <c r="A499" i="99" s="1"/>
  <c r="A500" i="99" s="1"/>
  <c r="A501" i="99" s="1"/>
  <c r="A502" i="99" s="1"/>
  <c r="A503" i="99" s="1"/>
  <c r="A504" i="99" s="1"/>
  <c r="A505" i="99" s="1"/>
  <c r="A506" i="99" s="1"/>
  <c r="A507" i="99" s="1"/>
  <c r="A508" i="99" s="1"/>
  <c r="A509" i="99" s="1"/>
  <c r="A510" i="99" s="1"/>
  <c r="A511" i="99" s="1"/>
  <c r="A512" i="99" s="1"/>
  <c r="A513" i="99" s="1"/>
  <c r="A514" i="99" s="1"/>
  <c r="A515" i="99" s="1"/>
  <c r="A516" i="99" s="1"/>
  <c r="A517" i="99" s="1"/>
  <c r="A518" i="99" s="1"/>
  <c r="A519" i="99" s="1"/>
  <c r="A520" i="99" s="1"/>
  <c r="A521" i="99" s="1"/>
  <c r="A522" i="99" s="1"/>
  <c r="A523" i="99" s="1"/>
  <c r="A524" i="99" s="1"/>
  <c r="A525" i="99" s="1"/>
  <c r="A526" i="99" s="1"/>
  <c r="A527" i="99" s="1"/>
  <c r="A528" i="99" s="1"/>
  <c r="A529" i="99" s="1"/>
  <c r="A530" i="99" s="1"/>
  <c r="A531" i="99" s="1"/>
  <c r="A532" i="99" s="1"/>
  <c r="A533" i="99" s="1"/>
  <c r="A534" i="99" s="1"/>
  <c r="A535" i="99" s="1"/>
  <c r="A536" i="99" s="1"/>
  <c r="A537" i="99" s="1"/>
  <c r="A538" i="99" s="1"/>
  <c r="A539" i="99" s="1"/>
  <c r="A540" i="99" s="1"/>
  <c r="A541" i="99" s="1"/>
  <c r="A542" i="99" s="1"/>
  <c r="A543" i="99" s="1"/>
  <c r="A544" i="99" s="1"/>
  <c r="A545" i="99" s="1"/>
  <c r="A546" i="99" s="1"/>
  <c r="A547" i="99" s="1"/>
  <c r="A548" i="99" s="1"/>
  <c r="A549" i="99" s="1"/>
  <c r="A550" i="99" s="1"/>
  <c r="A551" i="99" s="1"/>
  <c r="A552" i="99" s="1"/>
  <c r="A553" i="99" s="1"/>
  <c r="A554" i="99" s="1"/>
  <c r="A555" i="99" s="1"/>
  <c r="A556" i="99" s="1"/>
  <c r="A557" i="99" s="1"/>
  <c r="A558" i="99" s="1"/>
  <c r="A559" i="99" s="1"/>
  <c r="A560" i="99" s="1"/>
  <c r="A561" i="99" s="1"/>
  <c r="A562" i="99" s="1"/>
  <c r="A563" i="99" s="1"/>
  <c r="A564" i="99" s="1"/>
  <c r="A565" i="99" s="1"/>
  <c r="A566" i="99" s="1"/>
  <c r="A567" i="99" s="1"/>
  <c r="A568" i="99" s="1"/>
  <c r="A569" i="99" s="1"/>
  <c r="A570" i="99" s="1"/>
  <c r="A571" i="99" s="1"/>
  <c r="A572" i="99" s="1"/>
  <c r="A573" i="99" s="1"/>
  <c r="A574" i="99" s="1"/>
  <c r="A575" i="99" s="1"/>
  <c r="A576" i="99" s="1"/>
  <c r="A577" i="99" s="1"/>
  <c r="A578" i="99" s="1"/>
  <c r="A579" i="99" s="1"/>
  <c r="A580" i="99" s="1"/>
  <c r="A581" i="99" s="1"/>
  <c r="A582" i="99" s="1"/>
  <c r="A583" i="99" s="1"/>
  <c r="A584" i="99" s="1"/>
  <c r="A585" i="99" s="1"/>
  <c r="A586" i="99" s="1"/>
  <c r="A587" i="99" s="1"/>
  <c r="A588" i="99" s="1"/>
  <c r="A589" i="99" s="1"/>
  <c r="A590" i="99" s="1"/>
  <c r="A591" i="99" s="1"/>
  <c r="A592" i="99" s="1"/>
  <c r="A593" i="99" s="1"/>
  <c r="A594" i="99" s="1"/>
  <c r="A595" i="99" s="1"/>
  <c r="A596" i="99" s="1"/>
  <c r="A597" i="99" s="1"/>
  <c r="A598" i="99" s="1"/>
  <c r="A599" i="99" s="1"/>
  <c r="A600" i="99" s="1"/>
  <c r="A601" i="99" s="1"/>
  <c r="A602" i="99" s="1"/>
  <c r="A603" i="99" s="1"/>
  <c r="A604" i="99" s="1"/>
  <c r="A605" i="99" s="1"/>
  <c r="A606" i="99" s="1"/>
  <c r="A607" i="99" s="1"/>
  <c r="A608" i="99" s="1"/>
  <c r="A609" i="99" s="1"/>
  <c r="A610" i="99" s="1"/>
  <c r="A611" i="99" s="1"/>
  <c r="A612" i="99" s="1"/>
  <c r="A613" i="99" s="1"/>
  <c r="A614" i="99" s="1"/>
  <c r="A615" i="99" s="1"/>
  <c r="A616" i="99" s="1"/>
  <c r="A617" i="99" s="1"/>
  <c r="A618" i="99" s="1"/>
  <c r="A619" i="99" s="1"/>
  <c r="A620" i="99" s="1"/>
  <c r="A621" i="99" s="1"/>
  <c r="A622" i="99" s="1"/>
  <c r="A623" i="99" s="1"/>
  <c r="A624" i="99" s="1"/>
  <c r="A625" i="99" s="1"/>
  <c r="A626" i="99" s="1"/>
  <c r="A627" i="99" s="1"/>
  <c r="A628" i="99" s="1"/>
  <c r="A629" i="99" s="1"/>
  <c r="A630" i="99" s="1"/>
  <c r="A631" i="99" s="1"/>
  <c r="A632" i="99" s="1"/>
  <c r="A633" i="99" s="1"/>
  <c r="A634" i="99" s="1"/>
  <c r="A635" i="99" s="1"/>
  <c r="A636" i="99" s="1"/>
  <c r="A637" i="99" s="1"/>
  <c r="A638" i="99" s="1"/>
  <c r="A639" i="99" s="1"/>
  <c r="A640" i="99" s="1"/>
  <c r="A641" i="99" s="1"/>
  <c r="A642" i="99" s="1"/>
  <c r="A643" i="99" s="1"/>
  <c r="A644" i="99" s="1"/>
  <c r="A645" i="99" s="1"/>
  <c r="A646" i="99" s="1"/>
  <c r="A647" i="99" s="1"/>
  <c r="A648" i="99" s="1"/>
  <c r="A649" i="99" s="1"/>
  <c r="A650" i="99" s="1"/>
  <c r="A651" i="99" s="1"/>
  <c r="A652" i="99" s="1"/>
  <c r="A653" i="99" s="1"/>
  <c r="A654" i="99" s="1"/>
  <c r="A655" i="99" s="1"/>
  <c r="A656" i="99" s="1"/>
  <c r="A657" i="99" s="1"/>
  <c r="A658" i="99" s="1"/>
  <c r="A659" i="99" s="1"/>
  <c r="A660" i="99" s="1"/>
  <c r="A661" i="99" s="1"/>
  <c r="A662" i="99" s="1"/>
  <c r="A663" i="99" s="1"/>
  <c r="A664" i="99" s="1"/>
  <c r="A665" i="99" s="1"/>
  <c r="A666" i="99" s="1"/>
  <c r="A667" i="99" s="1"/>
  <c r="A668" i="99" s="1"/>
  <c r="A669" i="99" s="1"/>
  <c r="A670" i="99" s="1"/>
  <c r="A671" i="99" s="1"/>
  <c r="A672" i="99" s="1"/>
  <c r="A673" i="99" s="1"/>
  <c r="A674" i="99" s="1"/>
  <c r="A675" i="99" s="1"/>
  <c r="A676" i="99" s="1"/>
  <c r="A677" i="99" s="1"/>
  <c r="A678" i="99" s="1"/>
  <c r="A679" i="99" s="1"/>
  <c r="A680" i="99" s="1"/>
  <c r="A681" i="99" s="1"/>
  <c r="A682" i="99" s="1"/>
  <c r="A683" i="99" s="1"/>
  <c r="A684" i="99" s="1"/>
  <c r="A685" i="99" s="1"/>
  <c r="A686" i="99" s="1"/>
  <c r="A687" i="99" s="1"/>
  <c r="A688" i="99" s="1"/>
  <c r="A689" i="99" s="1"/>
  <c r="A690" i="99" s="1"/>
  <c r="A691" i="99" s="1"/>
  <c r="A692" i="99" s="1"/>
  <c r="A693" i="99" s="1"/>
  <c r="A694" i="99" s="1"/>
  <c r="A695" i="99" s="1"/>
  <c r="A696" i="99" s="1"/>
  <c r="A697" i="99" s="1"/>
  <c r="A698" i="99" s="1"/>
  <c r="A699" i="99" s="1"/>
  <c r="A700" i="99" s="1"/>
  <c r="A701" i="99" s="1"/>
  <c r="A702" i="99" s="1"/>
  <c r="A703" i="99" s="1"/>
  <c r="A704" i="99" s="1"/>
  <c r="A705" i="99" s="1"/>
  <c r="A706" i="99" s="1"/>
  <c r="A707" i="99" s="1"/>
  <c r="A708" i="99" s="1"/>
  <c r="A709" i="99" s="1"/>
  <c r="A710" i="99" s="1"/>
  <c r="A711" i="99" s="1"/>
  <c r="A712" i="99" s="1"/>
  <c r="A713" i="99" s="1"/>
  <c r="A714" i="99" s="1"/>
  <c r="A715" i="99" s="1"/>
  <c r="A716" i="99" s="1"/>
  <c r="A717" i="99" s="1"/>
  <c r="A718" i="99" s="1"/>
  <c r="A719" i="99" s="1"/>
  <c r="A720" i="99" s="1"/>
  <c r="A721" i="99" s="1"/>
  <c r="A722" i="99" s="1"/>
  <c r="A723" i="99" s="1"/>
  <c r="A724" i="99" s="1"/>
  <c r="A725" i="99" s="1"/>
  <c r="A726" i="99" s="1"/>
  <c r="A727" i="99" s="1"/>
  <c r="A728" i="99" s="1"/>
  <c r="A729" i="99" s="1"/>
  <c r="A730" i="99" s="1"/>
  <c r="A731" i="99" s="1"/>
  <c r="A732" i="99" s="1"/>
  <c r="A733" i="99" s="1"/>
  <c r="A734" i="99" s="1"/>
  <c r="A735" i="99" s="1"/>
  <c r="A736" i="99" s="1"/>
  <c r="A737" i="99" s="1"/>
  <c r="A738" i="99" s="1"/>
  <c r="A739" i="99" s="1"/>
  <c r="A740" i="99" s="1"/>
  <c r="A741" i="99" s="1"/>
  <c r="A742" i="99" s="1"/>
  <c r="A743" i="99" s="1"/>
  <c r="A744" i="99" s="1"/>
  <c r="A745" i="99" s="1"/>
  <c r="A746" i="99" s="1"/>
  <c r="A747" i="99" s="1"/>
  <c r="A748" i="99" s="1"/>
  <c r="A749" i="99" s="1"/>
  <c r="A750" i="99" s="1"/>
  <c r="A751" i="99" s="1"/>
  <c r="A752" i="99" s="1"/>
  <c r="A753" i="99" s="1"/>
  <c r="A754" i="99" s="1"/>
  <c r="A755" i="99" s="1"/>
  <c r="A756" i="99" s="1"/>
  <c r="A757" i="99" s="1"/>
  <c r="A758" i="99" s="1"/>
  <c r="A759" i="99" s="1"/>
  <c r="A760" i="99" s="1"/>
  <c r="A761" i="99" s="1"/>
  <c r="A762" i="99" s="1"/>
  <c r="A763" i="99" s="1"/>
  <c r="A764" i="99" s="1"/>
  <c r="A765" i="99" s="1"/>
  <c r="A766" i="99" s="1"/>
  <c r="A767" i="99" s="1"/>
  <c r="A768" i="99" s="1"/>
  <c r="A769" i="99" s="1"/>
  <c r="A770" i="99" s="1"/>
  <c r="A771" i="99" s="1"/>
  <c r="A772" i="99" s="1"/>
  <c r="A773" i="99" s="1"/>
  <c r="A774" i="99" s="1"/>
  <c r="A775" i="99" s="1"/>
  <c r="A776" i="99" s="1"/>
  <c r="A777" i="99" s="1"/>
  <c r="A778" i="99" s="1"/>
  <c r="A779" i="99" s="1"/>
  <c r="A780" i="99" s="1"/>
  <c r="A781" i="99" s="1"/>
  <c r="A782" i="99" s="1"/>
  <c r="A783" i="99" s="1"/>
  <c r="A784" i="99" s="1"/>
  <c r="A785" i="99" s="1"/>
  <c r="A786" i="99" s="1"/>
  <c r="A787" i="99" s="1"/>
  <c r="A788" i="99" s="1"/>
  <c r="A789" i="99" s="1"/>
  <c r="A790" i="99" s="1"/>
  <c r="A791" i="99" s="1"/>
  <c r="A792" i="99" s="1"/>
  <c r="A793" i="99" s="1"/>
  <c r="A794" i="99" s="1"/>
  <c r="A795" i="99" s="1"/>
  <c r="A796" i="99" s="1"/>
  <c r="A797" i="99" s="1"/>
  <c r="A798" i="99" s="1"/>
  <c r="A799" i="99" s="1"/>
  <c r="A800" i="99" s="1"/>
  <c r="A801" i="99" s="1"/>
  <c r="A802" i="99" s="1"/>
  <c r="A803" i="99" s="1"/>
  <c r="A804" i="99" s="1"/>
  <c r="A805" i="99" s="1"/>
  <c r="A806" i="99" s="1"/>
  <c r="A807" i="99" s="1"/>
  <c r="A808" i="99" s="1"/>
  <c r="A809" i="99" s="1"/>
  <c r="A810" i="99" s="1"/>
  <c r="A811" i="99" s="1"/>
  <c r="A812" i="99" s="1"/>
  <c r="A813" i="99" s="1"/>
  <c r="A814" i="99" s="1"/>
  <c r="A815" i="99" s="1"/>
  <c r="A816" i="99" s="1"/>
  <c r="A817" i="99" s="1"/>
  <c r="A818" i="99" s="1"/>
  <c r="A819" i="99" s="1"/>
  <c r="A820" i="99" s="1"/>
  <c r="A821" i="99" s="1"/>
  <c r="A822" i="99" s="1"/>
  <c r="A823" i="99" s="1"/>
  <c r="A824" i="99" s="1"/>
  <c r="A825" i="99" s="1"/>
  <c r="A826" i="99" s="1"/>
  <c r="A827" i="99" s="1"/>
  <c r="A828" i="99" s="1"/>
  <c r="A829" i="99" s="1"/>
  <c r="A830" i="99" s="1"/>
  <c r="A831" i="99" s="1"/>
  <c r="A832" i="99" s="1"/>
  <c r="A833" i="99" s="1"/>
  <c r="A834" i="99" s="1"/>
  <c r="A835" i="99" s="1"/>
  <c r="A836" i="99" s="1"/>
  <c r="A837" i="99" s="1"/>
  <c r="A838" i="99" s="1"/>
  <c r="A839" i="99" s="1"/>
  <c r="A840" i="99" s="1"/>
  <c r="A841" i="99" s="1"/>
  <c r="A842" i="99" s="1"/>
  <c r="A843" i="99" s="1"/>
  <c r="A844" i="99" s="1"/>
  <c r="A845" i="99" s="1"/>
  <c r="A846" i="99" s="1"/>
  <c r="A847" i="99" s="1"/>
  <c r="A848" i="99" s="1"/>
  <c r="A849" i="99" s="1"/>
  <c r="A850" i="99" s="1"/>
  <c r="A851" i="99" s="1"/>
  <c r="A852" i="99" s="1"/>
  <c r="A853" i="99" s="1"/>
  <c r="A854" i="99" s="1"/>
  <c r="A855" i="99" s="1"/>
  <c r="A856" i="99" s="1"/>
  <c r="A857" i="99" s="1"/>
  <c r="A858" i="99" s="1"/>
  <c r="A859" i="99" s="1"/>
  <c r="A860" i="99" s="1"/>
  <c r="A861" i="99" s="1"/>
  <c r="A862" i="99" s="1"/>
  <c r="A863" i="99" s="1"/>
  <c r="A864" i="99" s="1"/>
  <c r="A865" i="99" s="1"/>
  <c r="A866" i="99" s="1"/>
  <c r="A867" i="99" s="1"/>
  <c r="A868" i="99" s="1"/>
  <c r="A869" i="99" s="1"/>
  <c r="A870" i="99" s="1"/>
  <c r="A871" i="99" s="1"/>
  <c r="A872" i="99" s="1"/>
  <c r="A873" i="99" s="1"/>
  <c r="A874" i="99" s="1"/>
  <c r="A875" i="99" s="1"/>
  <c r="A876" i="99" s="1"/>
  <c r="A877" i="99" s="1"/>
  <c r="A878" i="99" s="1"/>
  <c r="A879" i="99" s="1"/>
  <c r="A880" i="99" s="1"/>
  <c r="A881" i="99" s="1"/>
  <c r="A882" i="99" s="1"/>
  <c r="A883" i="99" s="1"/>
  <c r="A884" i="99" s="1"/>
  <c r="A885" i="99" s="1"/>
  <c r="A886" i="99" s="1"/>
  <c r="A887" i="99" s="1"/>
  <c r="A888" i="99" s="1"/>
  <c r="A889" i="99" s="1"/>
  <c r="A890" i="99" s="1"/>
  <c r="A891" i="99" s="1"/>
  <c r="A892" i="99" s="1"/>
  <c r="A893" i="99" s="1"/>
  <c r="A894" i="99" s="1"/>
  <c r="A895" i="99" s="1"/>
  <c r="A896" i="99" s="1"/>
  <c r="A897" i="99" s="1"/>
  <c r="A898" i="99" s="1"/>
  <c r="A899" i="99" s="1"/>
  <c r="A900" i="99" s="1"/>
  <c r="A901" i="99" s="1"/>
  <c r="A455" i="99"/>
  <c r="A456" i="99" s="1"/>
  <c r="A6" i="99"/>
  <c r="A7" i="99" s="1"/>
  <c r="A8" i="99" s="1"/>
  <c r="A9" i="99" s="1"/>
  <c r="A10" i="99" s="1"/>
  <c r="A11" i="99" s="1"/>
  <c r="A12" i="99" s="1"/>
  <c r="A13" i="99" s="1"/>
  <c r="A14" i="99" s="1"/>
  <c r="A15" i="99" s="1"/>
  <c r="A16" i="99" s="1"/>
  <c r="A17" i="99" s="1"/>
  <c r="A18" i="99" s="1"/>
  <c r="A19" i="99" s="1"/>
  <c r="A20" i="99" s="1"/>
  <c r="A21" i="99" s="1"/>
  <c r="A22" i="99" s="1"/>
  <c r="A23" i="99" s="1"/>
  <c r="A24" i="99" s="1"/>
  <c r="A25" i="99" s="1"/>
  <c r="A26" i="99" s="1"/>
  <c r="A27" i="99" s="1"/>
  <c r="A28" i="99" s="1"/>
  <c r="A29" i="99" s="1"/>
  <c r="A30" i="99" s="1"/>
  <c r="A31" i="99" s="1"/>
  <c r="A32" i="99" s="1"/>
  <c r="A33" i="99" s="1"/>
  <c r="A34" i="99" s="1"/>
  <c r="A35" i="99" s="1"/>
  <c r="A36" i="99" s="1"/>
  <c r="A37" i="99" s="1"/>
  <c r="A38" i="99" s="1"/>
  <c r="A39" i="99" s="1"/>
  <c r="A40" i="99" s="1"/>
  <c r="A41" i="99" s="1"/>
  <c r="A42" i="99" s="1"/>
  <c r="A43" i="99" s="1"/>
  <c r="A44" i="99" s="1"/>
  <c r="A45" i="99" s="1"/>
  <c r="A46" i="99" s="1"/>
  <c r="A47" i="99" s="1"/>
  <c r="A48" i="99" s="1"/>
  <c r="A49" i="99" s="1"/>
  <c r="A50" i="99" s="1"/>
  <c r="A51" i="99" s="1"/>
  <c r="A52" i="99" s="1"/>
  <c r="A53" i="99" s="1"/>
  <c r="A54" i="99" s="1"/>
  <c r="A55" i="99" s="1"/>
  <c r="A56" i="99" s="1"/>
  <c r="A57" i="99" s="1"/>
  <c r="A58" i="99" s="1"/>
  <c r="A59" i="99" s="1"/>
  <c r="A60" i="99" s="1"/>
  <c r="A61" i="99" s="1"/>
  <c r="A62" i="99" s="1"/>
  <c r="A63" i="99" s="1"/>
  <c r="A64" i="99" s="1"/>
  <c r="A65" i="99" s="1"/>
  <c r="A66" i="99" s="1"/>
  <c r="A67" i="99" s="1"/>
  <c r="A68" i="99" s="1"/>
  <c r="A69" i="99" s="1"/>
  <c r="A70" i="99" s="1"/>
  <c r="A71" i="99" s="1"/>
  <c r="A72" i="99" s="1"/>
  <c r="A73" i="99" s="1"/>
  <c r="A74" i="99" s="1"/>
  <c r="A75" i="99" s="1"/>
  <c r="A76" i="99" s="1"/>
  <c r="A77" i="99" s="1"/>
  <c r="A78" i="99" s="1"/>
  <c r="A79" i="99" s="1"/>
  <c r="A80" i="99" s="1"/>
  <c r="A81" i="99" s="1"/>
  <c r="A82" i="99" s="1"/>
  <c r="A83" i="99" s="1"/>
  <c r="A84" i="99" s="1"/>
  <c r="A85" i="99" s="1"/>
  <c r="A86" i="99" s="1"/>
  <c r="A87" i="99" s="1"/>
  <c r="A88" i="99" s="1"/>
  <c r="A89" i="99" s="1"/>
  <c r="A90" i="99" s="1"/>
  <c r="A91" i="99" s="1"/>
  <c r="A92" i="99" s="1"/>
  <c r="A93" i="99" s="1"/>
  <c r="A94" i="99" s="1"/>
  <c r="A95" i="99" s="1"/>
  <c r="A96" i="99" s="1"/>
  <c r="A97" i="99" s="1"/>
  <c r="A98" i="99" s="1"/>
  <c r="A99" i="99" s="1"/>
  <c r="A100" i="99" s="1"/>
  <c r="A101" i="99" s="1"/>
  <c r="A102" i="99" s="1"/>
  <c r="A103" i="99" s="1"/>
  <c r="A104" i="99" s="1"/>
  <c r="A105" i="99" s="1"/>
  <c r="A106" i="99" s="1"/>
  <c r="A107" i="99" s="1"/>
  <c r="A108" i="99" s="1"/>
  <c r="A109" i="99" s="1"/>
  <c r="A110" i="99" s="1"/>
  <c r="A111" i="99" s="1"/>
  <c r="A112" i="99" s="1"/>
  <c r="A113" i="99" s="1"/>
  <c r="A114" i="99" s="1"/>
  <c r="A115" i="99" s="1"/>
  <c r="A116" i="99" s="1"/>
  <c r="A117" i="99" s="1"/>
  <c r="A118" i="99" s="1"/>
  <c r="A119" i="99" s="1"/>
  <c r="A120" i="99" s="1"/>
  <c r="A121" i="99" s="1"/>
  <c r="A122" i="99" s="1"/>
  <c r="A123" i="99" s="1"/>
  <c r="A124" i="99" s="1"/>
  <c r="A125" i="99" s="1"/>
  <c r="A126" i="99" s="1"/>
  <c r="A127" i="99" s="1"/>
  <c r="A128" i="99" s="1"/>
  <c r="A129" i="99" s="1"/>
  <c r="A130" i="99" s="1"/>
  <c r="A131" i="99" s="1"/>
  <c r="A132" i="99" s="1"/>
  <c r="A133" i="99" s="1"/>
  <c r="A134" i="99" s="1"/>
  <c r="A135" i="99" s="1"/>
  <c r="A136" i="99" s="1"/>
  <c r="A137" i="99" s="1"/>
  <c r="A138" i="99" s="1"/>
  <c r="A139" i="99" s="1"/>
  <c r="A140" i="99" s="1"/>
  <c r="A141" i="99" s="1"/>
  <c r="A142" i="99" s="1"/>
  <c r="A143" i="99" s="1"/>
  <c r="A144" i="99" s="1"/>
  <c r="A145" i="99" s="1"/>
  <c r="A146" i="99" s="1"/>
  <c r="A147" i="99" s="1"/>
  <c r="A148" i="99" s="1"/>
  <c r="A149" i="99" s="1"/>
  <c r="A150" i="99" s="1"/>
  <c r="A151" i="99" s="1"/>
  <c r="A152" i="99" s="1"/>
  <c r="A153" i="99" s="1"/>
  <c r="A154" i="99" s="1"/>
  <c r="A155" i="99" s="1"/>
  <c r="A156" i="99" s="1"/>
  <c r="A157" i="99" s="1"/>
  <c r="A158" i="99" s="1"/>
  <c r="A159" i="99" s="1"/>
  <c r="A160" i="99" s="1"/>
  <c r="A161" i="99" s="1"/>
  <c r="A162" i="99" s="1"/>
  <c r="A163" i="99" s="1"/>
  <c r="A164" i="99" s="1"/>
  <c r="A165" i="99" s="1"/>
  <c r="A166" i="99" s="1"/>
  <c r="A167" i="99" s="1"/>
  <c r="A168" i="99" s="1"/>
  <c r="A169" i="99" s="1"/>
  <c r="A170" i="99" s="1"/>
  <c r="A171" i="99" s="1"/>
  <c r="A172" i="99" s="1"/>
  <c r="A173" i="99" s="1"/>
  <c r="A174" i="99" s="1"/>
  <c r="A175" i="99" s="1"/>
  <c r="A176" i="99" s="1"/>
  <c r="A177" i="99" s="1"/>
  <c r="A178" i="99" s="1"/>
  <c r="A179" i="99" s="1"/>
  <c r="A180" i="99" s="1"/>
  <c r="A181" i="99" s="1"/>
  <c r="A182" i="99" s="1"/>
  <c r="A183" i="99" s="1"/>
  <c r="A184" i="99" s="1"/>
  <c r="A185" i="99" s="1"/>
  <c r="A186" i="99" s="1"/>
  <c r="A187" i="99" s="1"/>
  <c r="A188" i="99" s="1"/>
  <c r="A189" i="99" s="1"/>
  <c r="A190" i="99" s="1"/>
  <c r="A191" i="99" s="1"/>
  <c r="A192" i="99" s="1"/>
  <c r="A193" i="99" s="1"/>
  <c r="A194" i="99" s="1"/>
  <c r="A195" i="99" s="1"/>
  <c r="A196" i="99" s="1"/>
  <c r="A197" i="99" s="1"/>
  <c r="A198" i="99" s="1"/>
  <c r="A199" i="99" s="1"/>
  <c r="A200" i="99" s="1"/>
  <c r="A201" i="99" s="1"/>
  <c r="A202" i="99" s="1"/>
  <c r="A203" i="99" s="1"/>
  <c r="A204" i="99" s="1"/>
  <c r="A205" i="99" s="1"/>
  <c r="A206" i="99" s="1"/>
  <c r="A207" i="99" s="1"/>
  <c r="A208" i="99" s="1"/>
  <c r="A209" i="99" s="1"/>
  <c r="A210" i="99" s="1"/>
  <c r="A211" i="99" s="1"/>
  <c r="A212" i="99" s="1"/>
  <c r="A213" i="99" s="1"/>
  <c r="A214" i="99" s="1"/>
  <c r="A215" i="99" s="1"/>
  <c r="A216" i="99" s="1"/>
  <c r="A217" i="99" s="1"/>
  <c r="A218" i="99" s="1"/>
  <c r="A219" i="99" s="1"/>
  <c r="A220" i="99" s="1"/>
  <c r="A221" i="99" s="1"/>
  <c r="A222" i="99" s="1"/>
  <c r="A223" i="99" s="1"/>
  <c r="A224" i="99" s="1"/>
  <c r="A225" i="99" s="1"/>
  <c r="A226" i="99" s="1"/>
  <c r="A227" i="99" s="1"/>
  <c r="A228" i="99" s="1"/>
  <c r="A229" i="99" s="1"/>
  <c r="A230" i="99" s="1"/>
  <c r="A231" i="99" s="1"/>
  <c r="A232" i="99" s="1"/>
  <c r="A233" i="99" s="1"/>
  <c r="A234" i="99" s="1"/>
  <c r="A235" i="99" s="1"/>
  <c r="A236" i="99" s="1"/>
  <c r="A237" i="99" s="1"/>
  <c r="A238" i="99" s="1"/>
  <c r="A239" i="99" s="1"/>
  <c r="A240" i="99" s="1"/>
  <c r="A241" i="99" s="1"/>
  <c r="A242" i="99" s="1"/>
  <c r="A243" i="99" s="1"/>
  <c r="A244" i="99" s="1"/>
  <c r="A245" i="99" s="1"/>
  <c r="A246" i="99" s="1"/>
  <c r="A247" i="99" s="1"/>
  <c r="A248" i="99" s="1"/>
  <c r="A249" i="99" s="1"/>
  <c r="A250" i="99" s="1"/>
  <c r="A251" i="99" s="1"/>
  <c r="A252" i="99" s="1"/>
  <c r="A253" i="99" s="1"/>
  <c r="A254" i="99" s="1"/>
  <c r="A255" i="99" s="1"/>
  <c r="A256" i="99" s="1"/>
  <c r="A257" i="99" s="1"/>
  <c r="A258" i="99" s="1"/>
  <c r="A259" i="99" s="1"/>
  <c r="A260" i="99" s="1"/>
  <c r="A261" i="99" s="1"/>
  <c r="A262" i="99" s="1"/>
  <c r="A263" i="99" s="1"/>
  <c r="A264" i="99" s="1"/>
  <c r="A265" i="99" s="1"/>
  <c r="A266" i="99" s="1"/>
  <c r="A267" i="99" s="1"/>
  <c r="A268" i="99" s="1"/>
  <c r="A269" i="99" s="1"/>
  <c r="A270" i="99" s="1"/>
  <c r="A271" i="99" s="1"/>
  <c r="A272" i="99" s="1"/>
  <c r="A273" i="99" s="1"/>
  <c r="A274" i="99" s="1"/>
  <c r="A275" i="99" s="1"/>
  <c r="A276" i="99" s="1"/>
  <c r="A277" i="99" s="1"/>
  <c r="A278" i="99" s="1"/>
  <c r="A279" i="99" s="1"/>
  <c r="A280" i="99" s="1"/>
  <c r="A281" i="99" s="1"/>
  <c r="A282" i="99" s="1"/>
  <c r="A283" i="99" s="1"/>
  <c r="A284" i="99" s="1"/>
  <c r="A285" i="99" s="1"/>
  <c r="A286" i="99" s="1"/>
  <c r="A287" i="99" s="1"/>
  <c r="A288" i="99" s="1"/>
  <c r="A289" i="99" s="1"/>
  <c r="A290" i="99" s="1"/>
  <c r="A291" i="99" s="1"/>
  <c r="A292" i="99" s="1"/>
  <c r="A293" i="99" s="1"/>
  <c r="A294" i="99" s="1"/>
  <c r="A295" i="99" s="1"/>
  <c r="A296" i="99" s="1"/>
  <c r="A297" i="99" s="1"/>
  <c r="A298" i="99" s="1"/>
  <c r="A299" i="99" s="1"/>
  <c r="A300" i="99" s="1"/>
  <c r="A301" i="99" s="1"/>
  <c r="A302" i="99" s="1"/>
  <c r="A303" i="99" s="1"/>
  <c r="A304" i="99" s="1"/>
  <c r="A305" i="99" s="1"/>
  <c r="A306" i="99" s="1"/>
  <c r="A307" i="99" s="1"/>
  <c r="A308" i="99" s="1"/>
  <c r="A309" i="99" s="1"/>
  <c r="A310" i="99" s="1"/>
  <c r="A311" i="99" s="1"/>
  <c r="A312" i="99" s="1"/>
  <c r="A313" i="99" s="1"/>
  <c r="A314" i="99" s="1"/>
  <c r="A315" i="99" s="1"/>
  <c r="A316" i="99" s="1"/>
  <c r="A317" i="99" s="1"/>
  <c r="A318" i="99" s="1"/>
  <c r="A319" i="99" s="1"/>
  <c r="A320" i="99" s="1"/>
  <c r="A321" i="99" s="1"/>
  <c r="A322" i="99" s="1"/>
  <c r="A323" i="99" s="1"/>
  <c r="A324" i="99" s="1"/>
  <c r="A325" i="99" s="1"/>
  <c r="A326" i="99" s="1"/>
  <c r="A327" i="99" s="1"/>
  <c r="A328" i="99" s="1"/>
  <c r="A329" i="99" s="1"/>
  <c r="A330" i="99" s="1"/>
  <c r="A331" i="99" s="1"/>
  <c r="A332" i="99" s="1"/>
  <c r="A333" i="99" s="1"/>
  <c r="A334" i="99" s="1"/>
  <c r="A335" i="99" s="1"/>
  <c r="A336" i="99" s="1"/>
  <c r="A337" i="99" s="1"/>
  <c r="A338" i="99" s="1"/>
  <c r="A339" i="99" s="1"/>
  <c r="A340" i="99" s="1"/>
  <c r="A341" i="99" s="1"/>
  <c r="A342" i="99" s="1"/>
  <c r="A343" i="99" s="1"/>
  <c r="A344" i="99" s="1"/>
  <c r="A345" i="99" s="1"/>
  <c r="A346" i="99" s="1"/>
  <c r="A347" i="99" s="1"/>
  <c r="A348" i="99" s="1"/>
  <c r="A349" i="99" s="1"/>
  <c r="A350" i="99" s="1"/>
  <c r="A351" i="99" s="1"/>
  <c r="A352" i="99" s="1"/>
  <c r="A353" i="99" s="1"/>
  <c r="A354" i="99" s="1"/>
  <c r="A355" i="99" s="1"/>
  <c r="A356" i="99" s="1"/>
  <c r="A357" i="99" s="1"/>
  <c r="A358" i="99" s="1"/>
  <c r="A359" i="99" s="1"/>
  <c r="A360" i="99" s="1"/>
  <c r="A361" i="99" s="1"/>
  <c r="A362" i="99" s="1"/>
  <c r="A363" i="99" s="1"/>
  <c r="A364" i="99" s="1"/>
  <c r="A365" i="99" s="1"/>
  <c r="A366" i="99" s="1"/>
  <c r="A367" i="99" s="1"/>
  <c r="A368" i="99" s="1"/>
  <c r="A369" i="99" s="1"/>
  <c r="A370" i="99" s="1"/>
  <c r="A371" i="99" s="1"/>
  <c r="A372" i="99" s="1"/>
  <c r="A373" i="99" s="1"/>
  <c r="A374" i="99" s="1"/>
  <c r="A375" i="99" s="1"/>
  <c r="A376" i="99" s="1"/>
  <c r="A377" i="99" s="1"/>
  <c r="A378" i="99" s="1"/>
  <c r="A379" i="99" s="1"/>
  <c r="A380" i="99" s="1"/>
  <c r="A381" i="99" s="1"/>
  <c r="A382" i="99" s="1"/>
  <c r="A383" i="99" s="1"/>
  <c r="A384" i="99" s="1"/>
  <c r="A385" i="99" s="1"/>
  <c r="A386" i="99" s="1"/>
  <c r="A387" i="99" s="1"/>
  <c r="A388" i="99" s="1"/>
  <c r="A389" i="99" s="1"/>
  <c r="A390" i="99" s="1"/>
  <c r="A391" i="99" s="1"/>
  <c r="A392" i="99" s="1"/>
  <c r="A393" i="99" s="1"/>
  <c r="A394" i="99" s="1"/>
  <c r="A395" i="99" s="1"/>
  <c r="A396" i="99" s="1"/>
  <c r="A397" i="99" s="1"/>
  <c r="A398" i="99" s="1"/>
  <c r="A399" i="99" s="1"/>
  <c r="A400" i="99" s="1"/>
  <c r="A401" i="99" s="1"/>
  <c r="A402" i="99" s="1"/>
  <c r="A403" i="99" s="1"/>
  <c r="A404" i="99" s="1"/>
  <c r="A405" i="99" s="1"/>
  <c r="A406" i="99" s="1"/>
  <c r="A407" i="99" s="1"/>
  <c r="A408" i="99" s="1"/>
  <c r="A409" i="99" s="1"/>
  <c r="A410" i="99" s="1"/>
  <c r="A411" i="99" s="1"/>
  <c r="A412" i="99" s="1"/>
  <c r="A413" i="99" s="1"/>
  <c r="A414" i="99" s="1"/>
  <c r="A415" i="99" s="1"/>
  <c r="A416" i="99" s="1"/>
  <c r="A417" i="99" s="1"/>
  <c r="A418" i="99" s="1"/>
  <c r="A419" i="99" s="1"/>
  <c r="A420" i="99" s="1"/>
  <c r="A421" i="99" s="1"/>
  <c r="A422" i="99" s="1"/>
  <c r="A423" i="99" s="1"/>
  <c r="A424" i="99" s="1"/>
  <c r="A425" i="99" s="1"/>
  <c r="A426" i="99" s="1"/>
  <c r="A427" i="99" s="1"/>
  <c r="A428" i="99" s="1"/>
  <c r="A429" i="99" s="1"/>
  <c r="A430" i="99" s="1"/>
  <c r="A431" i="99" s="1"/>
  <c r="A432" i="99" s="1"/>
  <c r="A433" i="99" s="1"/>
  <c r="A434" i="99" s="1"/>
  <c r="A435" i="99" s="1"/>
  <c r="A436" i="99" s="1"/>
  <c r="A437" i="99" s="1"/>
  <c r="A438" i="99" s="1"/>
  <c r="A439" i="99" s="1"/>
  <c r="A440" i="99" s="1"/>
  <c r="A441" i="99" s="1"/>
  <c r="A442" i="99" s="1"/>
  <c r="A443" i="99" s="1"/>
  <c r="A444" i="99" s="1"/>
  <c r="A445" i="99" s="1"/>
  <c r="A446" i="99" s="1"/>
  <c r="A447" i="99" s="1"/>
  <c r="A448" i="99" s="1"/>
  <c r="A449" i="99" s="1"/>
  <c r="A450" i="99" s="1"/>
  <c r="A451" i="99" s="1"/>
  <c r="A452" i="99" s="1"/>
  <c r="M164" i="42"/>
  <c r="A6" i="98"/>
  <c r="A7" i="98" s="1"/>
  <c r="A8" i="98" s="1"/>
  <c r="A9" i="98" s="1"/>
  <c r="A10" i="98" s="1"/>
  <c r="A11" i="98" s="1"/>
  <c r="A12" i="98" s="1"/>
  <c r="A13" i="98" s="1"/>
  <c r="A14" i="98" s="1"/>
  <c r="A15" i="98" s="1"/>
  <c r="A16" i="98" s="1"/>
  <c r="A17" i="98" s="1"/>
  <c r="A18" i="98" s="1"/>
  <c r="A19" i="98" s="1"/>
  <c r="A20" i="98" s="1"/>
  <c r="A21" i="98" s="1"/>
  <c r="A22" i="98" s="1"/>
  <c r="A23" i="98" s="1"/>
  <c r="A24" i="98" s="1"/>
  <c r="A25" i="98" s="1"/>
  <c r="A26" i="98" s="1"/>
  <c r="A27" i="98" s="1"/>
  <c r="A28" i="98" s="1"/>
  <c r="A29" i="98" s="1"/>
  <c r="A30" i="98" s="1"/>
  <c r="A31" i="98" s="1"/>
  <c r="A32" i="98" s="1"/>
  <c r="A33" i="98" s="1"/>
  <c r="A34" i="98" s="1"/>
  <c r="A35" i="98" s="1"/>
  <c r="A36" i="98" s="1"/>
  <c r="A37" i="98" s="1"/>
  <c r="A38" i="98" s="1"/>
  <c r="A39" i="98" s="1"/>
  <c r="A40" i="98" s="1"/>
  <c r="A41" i="98" s="1"/>
  <c r="A42" i="98" s="1"/>
  <c r="A43" i="98" s="1"/>
  <c r="A44" i="98" s="1"/>
  <c r="A45" i="98" s="1"/>
  <c r="A46" i="98" s="1"/>
  <c r="A47" i="98" s="1"/>
  <c r="A48" i="98" s="1"/>
  <c r="A49" i="98" s="1"/>
  <c r="A50" i="98" s="1"/>
  <c r="A51" i="98" s="1"/>
  <c r="A52" i="98" s="1"/>
  <c r="A53" i="98" s="1"/>
  <c r="A54" i="98" s="1"/>
  <c r="A55" i="98" s="1"/>
  <c r="A56" i="98" s="1"/>
  <c r="A57" i="98" s="1"/>
  <c r="A58" i="98" s="1"/>
  <c r="A59" i="98" s="1"/>
  <c r="A60" i="98" s="1"/>
  <c r="A61" i="98" s="1"/>
  <c r="A62" i="98" s="1"/>
  <c r="A63" i="98" s="1"/>
  <c r="A64" i="98" s="1"/>
  <c r="A65" i="98" s="1"/>
  <c r="A66" i="98" s="1"/>
  <c r="A67" i="98" s="1"/>
  <c r="A68" i="98" s="1"/>
  <c r="A69" i="98" s="1"/>
  <c r="A70" i="98" s="1"/>
  <c r="A71" i="98" s="1"/>
  <c r="A72" i="98" s="1"/>
  <c r="A73" i="98" s="1"/>
  <c r="A74" i="98" s="1"/>
  <c r="A75" i="98" s="1"/>
  <c r="A76" i="98" s="1"/>
  <c r="A77" i="98" s="1"/>
  <c r="A78" i="98" s="1"/>
  <c r="A79" i="98" s="1"/>
  <c r="A80" i="98" s="1"/>
  <c r="A81" i="98" s="1"/>
  <c r="A82" i="98" s="1"/>
  <c r="A83" i="98" s="1"/>
  <c r="A84" i="98" s="1"/>
  <c r="A85" i="98" s="1"/>
  <c r="A86" i="98" s="1"/>
  <c r="A87" i="98" s="1"/>
  <c r="A88" i="98" s="1"/>
  <c r="A89" i="98" s="1"/>
  <c r="A90" i="98" s="1"/>
  <c r="A91" i="98" s="1"/>
  <c r="A92" i="98" s="1"/>
  <c r="A93" i="98" s="1"/>
  <c r="A94" i="98" s="1"/>
  <c r="A95" i="98" s="1"/>
  <c r="A96" i="98" s="1"/>
  <c r="A97" i="98" s="1"/>
  <c r="A98" i="98" s="1"/>
  <c r="A99" i="98" s="1"/>
  <c r="A100" i="98" s="1"/>
  <c r="A101" i="98" s="1"/>
  <c r="A102" i="98" s="1"/>
  <c r="A103" i="98" s="1"/>
  <c r="A104" i="98" s="1"/>
  <c r="A105" i="98" s="1"/>
  <c r="A106" i="98" s="1"/>
  <c r="A107" i="98" s="1"/>
  <c r="A108" i="98" s="1"/>
  <c r="A109" i="98" s="1"/>
  <c r="A110" i="98" s="1"/>
  <c r="A111" i="98" s="1"/>
  <c r="A112" i="98" s="1"/>
  <c r="A113" i="98" s="1"/>
  <c r="A114" i="98" s="1"/>
  <c r="A115" i="98" s="1"/>
  <c r="A116" i="98" s="1"/>
  <c r="A117" i="98" s="1"/>
  <c r="A118" i="98" s="1"/>
  <c r="A119" i="98" s="1"/>
  <c r="A120" i="98" s="1"/>
  <c r="A121" i="98" s="1"/>
  <c r="A122" i="98" s="1"/>
  <c r="A123" i="98" s="1"/>
  <c r="A124" i="98" s="1"/>
  <c r="A125" i="98" s="1"/>
  <c r="A126" i="98" s="1"/>
  <c r="A127" i="98" s="1"/>
  <c r="A128" i="98" s="1"/>
  <c r="A129" i="98" s="1"/>
  <c r="A130" i="98" s="1"/>
  <c r="A131" i="98" s="1"/>
  <c r="A132" i="98" s="1"/>
  <c r="A133" i="98" s="1"/>
  <c r="A134" i="98" s="1"/>
  <c r="A135" i="98" s="1"/>
  <c r="A136" i="98" s="1"/>
  <c r="A137" i="98" s="1"/>
  <c r="A138" i="98" s="1"/>
  <c r="A139" i="98" s="1"/>
  <c r="A140" i="98" s="1"/>
  <c r="A141" i="98" s="1"/>
  <c r="A142" i="98" s="1"/>
  <c r="A143" i="98" s="1"/>
  <c r="A144" i="98" s="1"/>
  <c r="A145" i="98" s="1"/>
  <c r="A146" i="98" s="1"/>
  <c r="A147" i="98" s="1"/>
  <c r="A148" i="98" s="1"/>
  <c r="A149" i="98" s="1"/>
  <c r="A150" i="98" s="1"/>
  <c r="A151" i="98" s="1"/>
  <c r="A152" i="98" s="1"/>
  <c r="A153" i="98" s="1"/>
  <c r="A154" i="98" s="1"/>
  <c r="A155" i="98" s="1"/>
  <c r="A156" i="98" s="1"/>
  <c r="A157" i="98" s="1"/>
  <c r="A158" i="98" s="1"/>
  <c r="A159" i="98" s="1"/>
  <c r="A160" i="98" s="1"/>
  <c r="A161" i="98" s="1"/>
  <c r="A162" i="98" s="1"/>
  <c r="A163" i="98" s="1"/>
  <c r="A164" i="98" s="1"/>
  <c r="A165" i="98" s="1"/>
  <c r="A166" i="98" s="1"/>
  <c r="A167" i="98" s="1"/>
  <c r="A168" i="98" s="1"/>
  <c r="A169" i="98" s="1"/>
  <c r="A170" i="98" s="1"/>
  <c r="A171" i="98" s="1"/>
  <c r="A172" i="98" s="1"/>
  <c r="A173" i="98" s="1"/>
  <c r="A174" i="98" s="1"/>
  <c r="A175" i="98" s="1"/>
  <c r="A176" i="98" s="1"/>
  <c r="A177" i="98" s="1"/>
  <c r="A178" i="98" s="1"/>
  <c r="A179" i="98" s="1"/>
  <c r="A180" i="98" s="1"/>
  <c r="A181" i="98" s="1"/>
  <c r="A182" i="98" s="1"/>
  <c r="A183" i="98" s="1"/>
  <c r="A184" i="98" s="1"/>
  <c r="A185" i="98" s="1"/>
  <c r="A186" i="98" s="1"/>
  <c r="A187" i="98" s="1"/>
  <c r="A188" i="98" s="1"/>
  <c r="A189" i="98" s="1"/>
  <c r="A190" i="98" s="1"/>
  <c r="A191" i="98" s="1"/>
  <c r="A192" i="98" s="1"/>
  <c r="A193" i="98" s="1"/>
  <c r="A194" i="98" s="1"/>
  <c r="A195" i="98" s="1"/>
  <c r="A196" i="98" s="1"/>
  <c r="A197" i="98" s="1"/>
  <c r="A198" i="98" s="1"/>
  <c r="A199" i="98" s="1"/>
  <c r="A200" i="98" s="1"/>
  <c r="A201" i="98" s="1"/>
  <c r="A202" i="98" s="1"/>
  <c r="A203" i="98" s="1"/>
  <c r="A204" i="98" s="1"/>
  <c r="A205" i="98" s="1"/>
  <c r="A206" i="98" s="1"/>
  <c r="A207" i="98" s="1"/>
  <c r="A208" i="98" s="1"/>
  <c r="A209" i="98" s="1"/>
  <c r="A210" i="98" s="1"/>
  <c r="A211" i="98" s="1"/>
  <c r="A212" i="98" s="1"/>
  <c r="A213" i="98" s="1"/>
  <c r="A214" i="98" s="1"/>
  <c r="A215" i="98" s="1"/>
  <c r="A216" i="98" s="1"/>
  <c r="A217" i="98" s="1"/>
  <c r="A218" i="98" s="1"/>
  <c r="A219" i="98" s="1"/>
  <c r="A220" i="98" s="1"/>
  <c r="A221" i="98" s="1"/>
  <c r="A222" i="98" s="1"/>
  <c r="A223" i="98" s="1"/>
  <c r="A224" i="98" s="1"/>
  <c r="A225" i="98" s="1"/>
  <c r="A226" i="98" s="1"/>
  <c r="A227" i="98" s="1"/>
  <c r="A228" i="98" s="1"/>
  <c r="A229" i="98" s="1"/>
  <c r="A230" i="98" s="1"/>
  <c r="A231" i="98" s="1"/>
  <c r="A232" i="98" s="1"/>
  <c r="A233" i="98" s="1"/>
  <c r="A234" i="98" s="1"/>
  <c r="A235" i="98" s="1"/>
  <c r="A236" i="98" s="1"/>
  <c r="A237" i="98" s="1"/>
  <c r="A238" i="98" s="1"/>
  <c r="A239" i="98" s="1"/>
  <c r="A240" i="98" s="1"/>
  <c r="A241" i="98" s="1"/>
  <c r="A242" i="98" s="1"/>
  <c r="A243" i="98" s="1"/>
  <c r="A244" i="98" s="1"/>
  <c r="A245" i="98" s="1"/>
  <c r="A246" i="98" s="1"/>
  <c r="A247" i="98" s="1"/>
  <c r="A248" i="98" s="1"/>
  <c r="A249" i="98" s="1"/>
  <c r="A250" i="98" s="1"/>
  <c r="A251" i="98" s="1"/>
  <c r="A252" i="98" s="1"/>
  <c r="A253" i="98" s="1"/>
  <c r="A254" i="98" s="1"/>
  <c r="A255" i="98" s="1"/>
  <c r="A256" i="98" s="1"/>
  <c r="A257" i="98" s="1"/>
  <c r="A258" i="98" s="1"/>
  <c r="A259" i="98" s="1"/>
  <c r="A260" i="98" s="1"/>
  <c r="A261" i="98" s="1"/>
  <c r="A262" i="98" s="1"/>
  <c r="A263" i="98" s="1"/>
  <c r="A264" i="98" s="1"/>
  <c r="A265" i="98" s="1"/>
  <c r="A266" i="98" s="1"/>
  <c r="A267" i="98" s="1"/>
  <c r="A268" i="98" s="1"/>
  <c r="A269" i="98" s="1"/>
  <c r="A270" i="98" s="1"/>
  <c r="A271" i="98" s="1"/>
  <c r="A272" i="98" s="1"/>
  <c r="A273" i="98" s="1"/>
  <c r="A274" i="98" s="1"/>
  <c r="A275" i="98" s="1"/>
  <c r="A276" i="98" s="1"/>
  <c r="A277" i="98" s="1"/>
  <c r="A278" i="98" s="1"/>
  <c r="A279" i="98" s="1"/>
  <c r="A280" i="98" s="1"/>
  <c r="A281" i="98" s="1"/>
  <c r="A282" i="98" s="1"/>
  <c r="A283" i="98" s="1"/>
  <c r="A284" i="98" s="1"/>
  <c r="A285" i="98" s="1"/>
  <c r="A286" i="98" s="1"/>
  <c r="A287" i="98" s="1"/>
  <c r="A288" i="98" s="1"/>
  <c r="A289" i="98" s="1"/>
  <c r="A290" i="98" s="1"/>
  <c r="A291" i="98" s="1"/>
  <c r="A292" i="98" s="1"/>
  <c r="A293" i="98" s="1"/>
  <c r="A294" i="98" s="1"/>
  <c r="A295" i="98" s="1"/>
  <c r="A296" i="98" s="1"/>
  <c r="A297" i="98" s="1"/>
  <c r="A298" i="98" s="1"/>
  <c r="A299" i="98" s="1"/>
  <c r="A300" i="98" s="1"/>
  <c r="A301" i="98" s="1"/>
  <c r="A302" i="98" s="1"/>
  <c r="A303" i="98" s="1"/>
  <c r="A304" i="98" s="1"/>
  <c r="A305" i="98" s="1"/>
  <c r="A306" i="98" s="1"/>
  <c r="A307" i="98" s="1"/>
  <c r="A308" i="98" s="1"/>
  <c r="A309" i="98" s="1"/>
  <c r="A310" i="98" s="1"/>
  <c r="A311" i="98" s="1"/>
  <c r="A312" i="98" s="1"/>
  <c r="A313" i="98" s="1"/>
  <c r="A314" i="98" s="1"/>
  <c r="A315" i="98" s="1"/>
  <c r="A316" i="98" s="1"/>
  <c r="A317" i="98" s="1"/>
  <c r="A318" i="98" s="1"/>
  <c r="A319" i="98" s="1"/>
  <c r="A320" i="98" s="1"/>
  <c r="A321" i="98" s="1"/>
  <c r="A322" i="98" s="1"/>
  <c r="A323" i="98" s="1"/>
  <c r="A324" i="98" s="1"/>
  <c r="A325" i="98" s="1"/>
  <c r="A326" i="98" s="1"/>
  <c r="A327" i="98" s="1"/>
  <c r="A328" i="98" s="1"/>
  <c r="A329" i="98" s="1"/>
  <c r="A330" i="98" s="1"/>
  <c r="A331" i="98" s="1"/>
  <c r="A332" i="98" s="1"/>
  <c r="A333" i="98" s="1"/>
  <c r="A334" i="98" s="1"/>
  <c r="A335" i="98" s="1"/>
  <c r="A336" i="98" s="1"/>
  <c r="A337" i="98" s="1"/>
  <c r="A338" i="98" s="1"/>
  <c r="A339" i="98" s="1"/>
  <c r="A340" i="98" s="1"/>
  <c r="A341" i="98" s="1"/>
  <c r="A342" i="98" s="1"/>
  <c r="A343" i="98" s="1"/>
  <c r="A344" i="98" s="1"/>
  <c r="A345" i="98" s="1"/>
  <c r="A346" i="98" s="1"/>
  <c r="A347" i="98" s="1"/>
  <c r="A348" i="98" s="1"/>
  <c r="A349" i="98" s="1"/>
  <c r="A350" i="98" s="1"/>
  <c r="A351" i="98" s="1"/>
  <c r="A352" i="98" s="1"/>
  <c r="A353" i="98" s="1"/>
  <c r="A354" i="98" s="1"/>
  <c r="A355" i="98" s="1"/>
  <c r="A356" i="98" s="1"/>
  <c r="A357" i="98" s="1"/>
  <c r="A358" i="98" s="1"/>
  <c r="A359" i="98" s="1"/>
  <c r="A360" i="98" s="1"/>
  <c r="A361" i="98" s="1"/>
  <c r="A362" i="98" s="1"/>
  <c r="A363" i="98" s="1"/>
  <c r="A364" i="98" s="1"/>
  <c r="A365" i="98" s="1"/>
  <c r="A366" i="98" s="1"/>
  <c r="A367" i="98" s="1"/>
  <c r="A368" i="98" s="1"/>
  <c r="A369" i="98" s="1"/>
  <c r="A370" i="98" s="1"/>
  <c r="A371" i="98" s="1"/>
  <c r="A372" i="98" s="1"/>
  <c r="A373" i="98" s="1"/>
  <c r="A374" i="98" s="1"/>
  <c r="A375" i="98" s="1"/>
  <c r="A376" i="98" s="1"/>
  <c r="A377" i="98" s="1"/>
  <c r="A378" i="98" s="1"/>
  <c r="A379" i="98" s="1"/>
  <c r="A380" i="98" s="1"/>
  <c r="A381" i="98" s="1"/>
  <c r="A382" i="98" s="1"/>
  <c r="A383" i="98" s="1"/>
  <c r="A384" i="98" s="1"/>
  <c r="A385" i="98" s="1"/>
  <c r="A386" i="98" s="1"/>
  <c r="A387" i="98" s="1"/>
  <c r="A388" i="98" s="1"/>
  <c r="A389" i="98" s="1"/>
  <c r="A390" i="98" s="1"/>
  <c r="A391" i="98" s="1"/>
  <c r="A392" i="98" s="1"/>
  <c r="A393" i="98" s="1"/>
  <c r="A394" i="98" s="1"/>
  <c r="A395" i="98" s="1"/>
  <c r="A396" i="98" s="1"/>
  <c r="A397" i="98" s="1"/>
  <c r="A398" i="98" s="1"/>
  <c r="A399" i="98" s="1"/>
  <c r="A400" i="98" s="1"/>
  <c r="A401" i="98" s="1"/>
  <c r="A402" i="98" s="1"/>
  <c r="A403" i="98" s="1"/>
  <c r="A404" i="98" s="1"/>
  <c r="A405" i="98" s="1"/>
  <c r="A406" i="98" s="1"/>
  <c r="A407" i="98" s="1"/>
  <c r="A408" i="98" s="1"/>
  <c r="A409" i="98" s="1"/>
  <c r="A410" i="98" s="1"/>
  <c r="A411" i="98" s="1"/>
  <c r="A412" i="98" s="1"/>
  <c r="A413" i="98" s="1"/>
  <c r="A414" i="98" s="1"/>
  <c r="A415" i="98" s="1"/>
  <c r="A416" i="98" s="1"/>
  <c r="A417" i="98" s="1"/>
  <c r="A418" i="98" s="1"/>
  <c r="A419" i="98" s="1"/>
  <c r="A420" i="98" s="1"/>
  <c r="A421" i="98" s="1"/>
  <c r="A422" i="98" s="1"/>
  <c r="A423" i="98" s="1"/>
  <c r="A424" i="98" s="1"/>
  <c r="A425" i="98" s="1"/>
  <c r="A426" i="98" s="1"/>
  <c r="A427" i="98" s="1"/>
  <c r="A428" i="98" s="1"/>
  <c r="A429" i="98" s="1"/>
  <c r="A430" i="98" s="1"/>
  <c r="A431" i="98" s="1"/>
  <c r="A432" i="98" s="1"/>
  <c r="A433" i="98" s="1"/>
  <c r="A434" i="98" s="1"/>
  <c r="A435" i="98" s="1"/>
  <c r="A436" i="98" s="1"/>
  <c r="A437" i="98" s="1"/>
  <c r="A438" i="98" s="1"/>
  <c r="A439" i="98" s="1"/>
  <c r="A440" i="98" s="1"/>
  <c r="A441" i="98" s="1"/>
  <c r="A442" i="98" s="1"/>
  <c r="A443" i="98" s="1"/>
  <c r="A444" i="98" s="1"/>
  <c r="A445" i="98" s="1"/>
  <c r="A446" i="98" s="1"/>
  <c r="A447" i="98" s="1"/>
  <c r="A448" i="98" s="1"/>
  <c r="A449" i="98" s="1"/>
  <c r="A450" i="98" s="1"/>
  <c r="A451" i="98" s="1"/>
  <c r="A452" i="98" s="1"/>
  <c r="A453" i="98" s="1"/>
  <c r="A454" i="98" s="1"/>
  <c r="A455" i="98" s="1"/>
  <c r="A456" i="98" s="1"/>
  <c r="A457" i="98" s="1"/>
  <c r="A458" i="98" s="1"/>
  <c r="A459" i="98" s="1"/>
  <c r="A460" i="98" s="1"/>
  <c r="A461" i="98" s="1"/>
  <c r="A462" i="98" s="1"/>
  <c r="A463" i="98" s="1"/>
  <c r="A464" i="98" s="1"/>
  <c r="A465" i="98" s="1"/>
  <c r="A466" i="98" s="1"/>
  <c r="A467" i="98" s="1"/>
  <c r="A468" i="98" s="1"/>
  <c r="A469" i="98" s="1"/>
  <c r="A470" i="98" s="1"/>
  <c r="A471" i="98" s="1"/>
  <c r="A472" i="98" s="1"/>
  <c r="A473" i="98" s="1"/>
  <c r="A474" i="98" s="1"/>
  <c r="A475" i="98" s="1"/>
  <c r="A476" i="98" s="1"/>
  <c r="A477" i="98" s="1"/>
  <c r="A478" i="98" s="1"/>
  <c r="A479" i="98" s="1"/>
  <c r="A480" i="98" s="1"/>
  <c r="A481" i="98" s="1"/>
  <c r="A482" i="98" s="1"/>
  <c r="A483" i="98" s="1"/>
  <c r="A484" i="98" s="1"/>
  <c r="A485" i="98" s="1"/>
  <c r="A486" i="98" s="1"/>
  <c r="A487" i="98" s="1"/>
  <c r="A488" i="98" s="1"/>
  <c r="A489" i="98" s="1"/>
  <c r="A490" i="98" s="1"/>
  <c r="A491" i="98" s="1"/>
  <c r="A492" i="98" s="1"/>
  <c r="A493" i="98" s="1"/>
  <c r="A494" i="98" s="1"/>
  <c r="A495" i="98" s="1"/>
  <c r="A496" i="98" s="1"/>
  <c r="A497" i="98" s="1"/>
  <c r="A498" i="98" s="1"/>
  <c r="A499" i="98" s="1"/>
  <c r="A500" i="98" s="1"/>
  <c r="A501" i="98" s="1"/>
  <c r="A502" i="98" s="1"/>
  <c r="A503" i="98" s="1"/>
  <c r="A504" i="98" s="1"/>
  <c r="A505" i="98" s="1"/>
  <c r="A506" i="98" s="1"/>
  <c r="A507" i="98" s="1"/>
  <c r="A508" i="98" s="1"/>
  <c r="A509" i="98" s="1"/>
  <c r="A510" i="98" s="1"/>
  <c r="A511" i="98" s="1"/>
  <c r="A512" i="98" s="1"/>
  <c r="A513" i="98" s="1"/>
  <c r="A514" i="98" s="1"/>
  <c r="A515" i="98" s="1"/>
  <c r="A516" i="98" s="1"/>
  <c r="A517" i="98" s="1"/>
  <c r="A518" i="98" s="1"/>
  <c r="A519" i="98" s="1"/>
  <c r="A520" i="98" s="1"/>
  <c r="A521" i="98" s="1"/>
  <c r="A522" i="98" s="1"/>
  <c r="A523" i="98" s="1"/>
  <c r="A524" i="98" s="1"/>
  <c r="A525" i="98" s="1"/>
  <c r="A526" i="98" s="1"/>
  <c r="A527" i="98" s="1"/>
  <c r="A528" i="98" s="1"/>
  <c r="A529" i="98" s="1"/>
  <c r="A530" i="98" s="1"/>
  <c r="A531" i="98" s="1"/>
  <c r="A532" i="98" s="1"/>
  <c r="A533" i="98" s="1"/>
  <c r="A534" i="98" s="1"/>
  <c r="A535" i="98" s="1"/>
  <c r="A536" i="98" s="1"/>
  <c r="A537" i="98" s="1"/>
  <c r="A538" i="98" s="1"/>
  <c r="A539" i="98" s="1"/>
  <c r="A540" i="98" s="1"/>
  <c r="A541" i="98" s="1"/>
  <c r="A542" i="98" s="1"/>
  <c r="A543" i="98" s="1"/>
  <c r="A544" i="98" s="1"/>
  <c r="A545" i="98" s="1"/>
  <c r="A546" i="98" s="1"/>
  <c r="A547" i="98" s="1"/>
  <c r="A548" i="98" s="1"/>
  <c r="A549" i="98" s="1"/>
  <c r="A550" i="98" s="1"/>
  <c r="A551" i="98" s="1"/>
  <c r="A552" i="98" s="1"/>
  <c r="A553" i="98" s="1"/>
  <c r="A554" i="98" s="1"/>
  <c r="A555" i="98" s="1"/>
  <c r="A556" i="98" s="1"/>
  <c r="A557" i="98" s="1"/>
  <c r="A558" i="98" s="1"/>
  <c r="A559" i="98" s="1"/>
  <c r="A560" i="98" s="1"/>
  <c r="A561" i="98" s="1"/>
  <c r="A562" i="98" s="1"/>
  <c r="A563" i="98" s="1"/>
  <c r="A564" i="98" s="1"/>
  <c r="A565" i="98" s="1"/>
  <c r="A566" i="98" s="1"/>
  <c r="A567" i="98" s="1"/>
  <c r="A568" i="98" s="1"/>
  <c r="A569" i="98" s="1"/>
  <c r="A570" i="98" s="1"/>
  <c r="A571" i="98" s="1"/>
  <c r="A572" i="98" s="1"/>
  <c r="A573" i="98" s="1"/>
  <c r="A574" i="98" s="1"/>
  <c r="A575" i="98" s="1"/>
  <c r="A576" i="98" s="1"/>
  <c r="A577" i="98" s="1"/>
  <c r="A578" i="98" s="1"/>
  <c r="A579" i="98" s="1"/>
  <c r="A580" i="98" s="1"/>
  <c r="A581" i="98" s="1"/>
  <c r="A582" i="98" s="1"/>
  <c r="A583" i="98" s="1"/>
  <c r="A584" i="98" s="1"/>
  <c r="A585" i="98" s="1"/>
  <c r="A586" i="98" s="1"/>
  <c r="A587" i="98" s="1"/>
  <c r="A588" i="98" s="1"/>
  <c r="A589" i="98" s="1"/>
  <c r="A590" i="98" s="1"/>
  <c r="A591" i="98" s="1"/>
  <c r="A592" i="98" s="1"/>
  <c r="A593" i="98" s="1"/>
  <c r="A594" i="98" s="1"/>
  <c r="A595" i="98" s="1"/>
  <c r="A596" i="98" s="1"/>
  <c r="A597" i="98" s="1"/>
  <c r="A598" i="98" s="1"/>
  <c r="A599" i="98" s="1"/>
  <c r="A600" i="98" s="1"/>
  <c r="A601" i="98" s="1"/>
  <c r="A602" i="98" s="1"/>
  <c r="A603" i="98" s="1"/>
  <c r="A604" i="98" s="1"/>
  <c r="A605" i="98" s="1"/>
  <c r="A606" i="98" s="1"/>
  <c r="A607" i="98" s="1"/>
  <c r="A608" i="98" s="1"/>
  <c r="A609" i="98" s="1"/>
  <c r="A610" i="98" s="1"/>
  <c r="A611" i="98" s="1"/>
  <c r="A612" i="98" s="1"/>
  <c r="A613" i="98" s="1"/>
  <c r="A614" i="98" s="1"/>
  <c r="A615" i="98" s="1"/>
  <c r="A616" i="98" s="1"/>
  <c r="A617" i="98" s="1"/>
  <c r="A618" i="98" s="1"/>
  <c r="A619" i="98" s="1"/>
  <c r="A620" i="98" s="1"/>
  <c r="A621" i="98" s="1"/>
  <c r="A622" i="98" s="1"/>
  <c r="A623" i="98" s="1"/>
  <c r="A624" i="98" s="1"/>
  <c r="A625" i="98" s="1"/>
  <c r="A626" i="98" s="1"/>
  <c r="A627" i="98" s="1"/>
  <c r="A628" i="98" s="1"/>
  <c r="A629" i="98" s="1"/>
  <c r="A630" i="98" s="1"/>
  <c r="A631" i="98" s="1"/>
  <c r="A632" i="98" s="1"/>
  <c r="A633" i="98" s="1"/>
  <c r="A634" i="98" s="1"/>
  <c r="A635" i="98" s="1"/>
  <c r="A636" i="98" s="1"/>
  <c r="A637" i="98" s="1"/>
  <c r="A638" i="98" s="1"/>
  <c r="A639" i="98" s="1"/>
  <c r="A640" i="98" s="1"/>
  <c r="A641" i="98" s="1"/>
  <c r="A642" i="98" s="1"/>
  <c r="A643" i="98" s="1"/>
  <c r="A644" i="98" s="1"/>
  <c r="A645" i="98" s="1"/>
  <c r="A646" i="98" s="1"/>
  <c r="A647" i="98" s="1"/>
  <c r="A648" i="98" s="1"/>
  <c r="A649" i="98" s="1"/>
  <c r="A650" i="98" s="1"/>
  <c r="A651" i="98" s="1"/>
  <c r="A652" i="98" s="1"/>
  <c r="A653" i="98" s="1"/>
  <c r="A654" i="98" s="1"/>
  <c r="A655" i="98" s="1"/>
  <c r="A656" i="98" s="1"/>
  <c r="A657" i="98" s="1"/>
  <c r="A658" i="98" s="1"/>
  <c r="A659" i="98" s="1"/>
  <c r="A660" i="98" s="1"/>
  <c r="A661" i="98" s="1"/>
  <c r="A662" i="98" s="1"/>
  <c r="A663" i="98" s="1"/>
  <c r="A664" i="98" s="1"/>
  <c r="A665" i="98" s="1"/>
  <c r="A666" i="98" s="1"/>
  <c r="A667" i="98" s="1"/>
  <c r="A668" i="98" s="1"/>
  <c r="A669" i="98" s="1"/>
  <c r="A670" i="98" s="1"/>
  <c r="A671" i="98" s="1"/>
  <c r="A672" i="98" s="1"/>
  <c r="A673" i="98" s="1"/>
  <c r="A674" i="98" s="1"/>
  <c r="A675" i="98" s="1"/>
  <c r="A676" i="98" s="1"/>
  <c r="A677" i="98" s="1"/>
  <c r="A678" i="98" s="1"/>
  <c r="A679" i="98" s="1"/>
  <c r="A680" i="98" s="1"/>
  <c r="A681" i="98" s="1"/>
  <c r="A682" i="98" s="1"/>
  <c r="A683" i="98" s="1"/>
  <c r="A684" i="98" s="1"/>
  <c r="A685" i="98" s="1"/>
  <c r="A686" i="98" s="1"/>
  <c r="A687" i="98" s="1"/>
  <c r="A688" i="98" s="1"/>
  <c r="A689" i="98" s="1"/>
  <c r="A690" i="98" s="1"/>
  <c r="A691" i="98" s="1"/>
  <c r="A692" i="98" s="1"/>
  <c r="A693" i="98" s="1"/>
  <c r="A694" i="98" s="1"/>
  <c r="A695" i="98" s="1"/>
  <c r="A696" i="98" s="1"/>
  <c r="A697" i="98" s="1"/>
  <c r="A698" i="98" s="1"/>
  <c r="A699" i="98" s="1"/>
  <c r="A700" i="98" s="1"/>
  <c r="A701" i="98" s="1"/>
  <c r="A702" i="98" s="1"/>
  <c r="A703" i="98" s="1"/>
  <c r="A704" i="98" s="1"/>
  <c r="A705" i="98" s="1"/>
  <c r="A706" i="98" s="1"/>
  <c r="A707" i="98" s="1"/>
  <c r="A708" i="98" s="1"/>
  <c r="A709" i="98" s="1"/>
  <c r="A710" i="98" s="1"/>
  <c r="A711" i="98" s="1"/>
  <c r="A712" i="98" s="1"/>
  <c r="A713" i="98" s="1"/>
  <c r="A714" i="98" s="1"/>
  <c r="A715" i="98" s="1"/>
  <c r="A716" i="98" s="1"/>
  <c r="A717" i="98" s="1"/>
  <c r="A718" i="98" s="1"/>
  <c r="A719" i="98" s="1"/>
  <c r="A720" i="98" s="1"/>
  <c r="A721" i="98" s="1"/>
  <c r="A722" i="98" s="1"/>
  <c r="A723" i="98" s="1"/>
  <c r="A724" i="98" s="1"/>
  <c r="A725" i="98" s="1"/>
  <c r="A726" i="98" s="1"/>
  <c r="A727" i="98" s="1"/>
  <c r="A728" i="98" s="1"/>
  <c r="A729" i="98" s="1"/>
  <c r="A730" i="98" s="1"/>
  <c r="A731" i="98" s="1"/>
  <c r="A732" i="98" s="1"/>
  <c r="A733" i="98" s="1"/>
  <c r="A734" i="98" s="1"/>
  <c r="A735" i="98" s="1"/>
  <c r="A736" i="98" s="1"/>
  <c r="A737" i="98" s="1"/>
  <c r="A738" i="98" s="1"/>
  <c r="A739" i="98" s="1"/>
  <c r="A740" i="98" s="1"/>
  <c r="A741" i="98" s="1"/>
  <c r="A742" i="98" s="1"/>
  <c r="A743" i="98" s="1"/>
  <c r="A744" i="98" s="1"/>
  <c r="A745" i="98" s="1"/>
  <c r="A746" i="98" s="1"/>
  <c r="A747" i="98" s="1"/>
  <c r="A748" i="98" s="1"/>
  <c r="A749" i="98" s="1"/>
  <c r="A750" i="98" s="1"/>
  <c r="A751" i="98" s="1"/>
  <c r="A752" i="98" s="1"/>
  <c r="A753" i="98" s="1"/>
  <c r="A754" i="98" s="1"/>
  <c r="A755" i="98" s="1"/>
  <c r="A756" i="98" s="1"/>
  <c r="A757" i="98" s="1"/>
  <c r="A758" i="98" s="1"/>
  <c r="A759" i="98" s="1"/>
  <c r="A760" i="98" s="1"/>
  <c r="A761" i="98" s="1"/>
  <c r="A762" i="98" s="1"/>
  <c r="A763" i="98" s="1"/>
  <c r="A764" i="98" s="1"/>
  <c r="A765" i="98" s="1"/>
  <c r="A766" i="98" s="1"/>
  <c r="A767" i="98" s="1"/>
  <c r="A768" i="98" s="1"/>
  <c r="A769" i="98" s="1"/>
  <c r="A770" i="98" s="1"/>
  <c r="A771" i="98" s="1"/>
  <c r="A772" i="98" s="1"/>
  <c r="A773" i="98" s="1"/>
  <c r="A774" i="98" s="1"/>
  <c r="A775" i="98" s="1"/>
  <c r="A776" i="98" s="1"/>
  <c r="A777" i="98" s="1"/>
  <c r="A778" i="98" s="1"/>
  <c r="A779" i="98" s="1"/>
  <c r="A780" i="98" s="1"/>
  <c r="A781" i="98" s="1"/>
  <c r="A782" i="98" s="1"/>
  <c r="A783" i="98" s="1"/>
  <c r="A784" i="98" s="1"/>
  <c r="A785" i="98" s="1"/>
  <c r="A786" i="98" s="1"/>
  <c r="A787" i="98" s="1"/>
  <c r="A788" i="98" s="1"/>
  <c r="A789" i="98" s="1"/>
  <c r="A790" i="98" s="1"/>
  <c r="A791" i="98" s="1"/>
  <c r="A792" i="98" s="1"/>
  <c r="A793" i="98" s="1"/>
  <c r="A794" i="98" s="1"/>
  <c r="A795" i="98" s="1"/>
  <c r="A796" i="98" s="1"/>
  <c r="A797" i="98" s="1"/>
  <c r="A798" i="98" s="1"/>
  <c r="A799" i="98" s="1"/>
  <c r="A800" i="98" s="1"/>
  <c r="A801" i="98" s="1"/>
  <c r="A802" i="98" s="1"/>
  <c r="A803" i="98" s="1"/>
  <c r="A804" i="98" s="1"/>
  <c r="A805" i="98" s="1"/>
  <c r="A806" i="98" s="1"/>
  <c r="A807" i="98" s="1"/>
  <c r="A808" i="98" s="1"/>
  <c r="A809" i="98" s="1"/>
  <c r="A810" i="98" s="1"/>
  <c r="A811" i="98" s="1"/>
  <c r="A812" i="98" s="1"/>
  <c r="A813" i="98" s="1"/>
  <c r="A814" i="98" s="1"/>
  <c r="A815" i="98" s="1"/>
  <c r="A816" i="98" s="1"/>
  <c r="A817" i="98" s="1"/>
  <c r="A818" i="98" s="1"/>
  <c r="A819" i="98" s="1"/>
  <c r="A820" i="98" s="1"/>
  <c r="A821" i="98" s="1"/>
  <c r="A822" i="98" s="1"/>
  <c r="A823" i="98" s="1"/>
  <c r="A824" i="98" s="1"/>
  <c r="A825" i="98" s="1"/>
  <c r="A826" i="98" s="1"/>
  <c r="A827" i="98" s="1"/>
  <c r="A828" i="98" s="1"/>
  <c r="A829" i="98" s="1"/>
  <c r="A830" i="98" s="1"/>
  <c r="A831" i="98" s="1"/>
  <c r="A832" i="98" s="1"/>
  <c r="A833" i="98" s="1"/>
  <c r="A834" i="98" s="1"/>
  <c r="A835" i="98" s="1"/>
  <c r="A836" i="98" s="1"/>
  <c r="A837" i="98" s="1"/>
  <c r="A838" i="98" s="1"/>
  <c r="A839" i="98" s="1"/>
  <c r="A840" i="98" s="1"/>
  <c r="A841" i="98" s="1"/>
  <c r="A842" i="98" s="1"/>
  <c r="A843" i="98" s="1"/>
  <c r="A844" i="98" s="1"/>
  <c r="A845" i="98" s="1"/>
  <c r="A846" i="98" s="1"/>
  <c r="A847" i="98" s="1"/>
  <c r="A848" i="98" s="1"/>
  <c r="A849" i="98" s="1"/>
  <c r="A850" i="98" s="1"/>
  <c r="A851" i="98" s="1"/>
  <c r="A852" i="98" s="1"/>
  <c r="A853" i="98" s="1"/>
  <c r="A854" i="98" s="1"/>
  <c r="A855" i="98" s="1"/>
  <c r="A856" i="98" s="1"/>
  <c r="A857" i="98" s="1"/>
  <c r="A858" i="98" s="1"/>
  <c r="A859" i="98" s="1"/>
  <c r="A860" i="98" s="1"/>
  <c r="A861" i="98" s="1"/>
  <c r="A862" i="98" s="1"/>
  <c r="A863" i="98" s="1"/>
  <c r="A864" i="98" s="1"/>
  <c r="A865" i="98" s="1"/>
  <c r="A866" i="98" s="1"/>
  <c r="A867" i="98" s="1"/>
  <c r="A868" i="98" s="1"/>
  <c r="A869" i="98" s="1"/>
  <c r="A870" i="98" s="1"/>
  <c r="A871" i="98" s="1"/>
  <c r="A872" i="98" s="1"/>
  <c r="A873" i="98" s="1"/>
  <c r="A874" i="98" s="1"/>
  <c r="A875" i="98" s="1"/>
  <c r="A876" i="98" s="1"/>
  <c r="A877" i="98" s="1"/>
  <c r="A878" i="98" s="1"/>
  <c r="A879" i="98" s="1"/>
  <c r="A880" i="98" s="1"/>
  <c r="A881" i="98" s="1"/>
  <c r="A882" i="98" s="1"/>
  <c r="A883" i="98" s="1"/>
  <c r="A5" i="98"/>
  <c r="J166" i="42"/>
  <c r="A904" i="94"/>
  <c r="A905" i="94" s="1"/>
  <c r="A906" i="94" s="1"/>
  <c r="A907" i="94" s="1"/>
  <c r="A908" i="94" s="1"/>
  <c r="A909" i="94" s="1"/>
  <c r="A910" i="94" s="1"/>
  <c r="A911" i="94" s="1"/>
  <c r="A912" i="94" s="1"/>
  <c r="A913" i="94" s="1"/>
  <c r="A914" i="94" s="1"/>
  <c r="A915" i="94" s="1"/>
  <c r="A916" i="94" s="1"/>
  <c r="A917" i="94" s="1"/>
  <c r="A918" i="94" s="1"/>
  <c r="A919" i="94" s="1"/>
  <c r="A920" i="94" s="1"/>
  <c r="A921" i="94" s="1"/>
  <c r="A922" i="94" s="1"/>
  <c r="A923" i="94" s="1"/>
  <c r="A924" i="94" s="1"/>
  <c r="A925" i="94" s="1"/>
  <c r="A926" i="94" s="1"/>
  <c r="A927" i="94" s="1"/>
  <c r="A928" i="94" s="1"/>
  <c r="A929" i="94" s="1"/>
  <c r="A930" i="94" s="1"/>
  <c r="A931" i="94" s="1"/>
  <c r="A932" i="94" s="1"/>
  <c r="A933" i="94" s="1"/>
  <c r="A934" i="94" s="1"/>
  <c r="A935" i="94" s="1"/>
  <c r="A936" i="94" s="1"/>
  <c r="A937" i="94" s="1"/>
  <c r="A938" i="94" s="1"/>
  <c r="A939" i="94" s="1"/>
  <c r="A940" i="94" s="1"/>
  <c r="A941" i="94" s="1"/>
  <c r="A942" i="94" s="1"/>
  <c r="A943" i="94" s="1"/>
  <c r="A944" i="94" s="1"/>
  <c r="A945" i="94" s="1"/>
  <c r="A946" i="94" s="1"/>
  <c r="A947" i="94" s="1"/>
  <c r="A948" i="94" s="1"/>
  <c r="A949" i="94" s="1"/>
  <c r="A950" i="94" s="1"/>
  <c r="A951" i="94" s="1"/>
  <c r="A952" i="94" s="1"/>
  <c r="A953" i="94" s="1"/>
  <c r="A954" i="94" s="1"/>
  <c r="A955" i="94" s="1"/>
  <c r="A956" i="94" s="1"/>
  <c r="A957" i="94" s="1"/>
  <c r="A958" i="94" s="1"/>
  <c r="A959" i="94" s="1"/>
  <c r="A960" i="94" s="1"/>
  <c r="A961" i="94" s="1"/>
  <c r="A962" i="94" s="1"/>
  <c r="A963" i="94" s="1"/>
  <c r="A964" i="94" s="1"/>
  <c r="A965" i="94" s="1"/>
  <c r="A966" i="94" s="1"/>
  <c r="A967" i="94" s="1"/>
  <c r="A968" i="94" s="1"/>
  <c r="A969" i="94" s="1"/>
  <c r="A970" i="94" s="1"/>
  <c r="A971" i="94" s="1"/>
  <c r="A972" i="94" s="1"/>
  <c r="A973" i="94" s="1"/>
  <c r="A974" i="94" s="1"/>
  <c r="A975" i="94" s="1"/>
  <c r="A976" i="94" s="1"/>
  <c r="A977" i="94" s="1"/>
  <c r="A978" i="94" s="1"/>
  <c r="A979" i="94" s="1"/>
  <c r="A980" i="94" s="1"/>
  <c r="A981" i="94" s="1"/>
  <c r="A982" i="94" s="1"/>
  <c r="A983" i="94" s="1"/>
  <c r="A984" i="94" s="1"/>
  <c r="A985" i="94" s="1"/>
  <c r="A986" i="94" s="1"/>
  <c r="A987" i="94" s="1"/>
  <c r="A988" i="94" s="1"/>
  <c r="A989" i="94" s="1"/>
  <c r="A990" i="94" s="1"/>
  <c r="A991" i="94" s="1"/>
  <c r="A992" i="94" s="1"/>
  <c r="A993" i="94" s="1"/>
  <c r="A994" i="94" s="1"/>
  <c r="A995" i="94" s="1"/>
  <c r="A996" i="94" s="1"/>
  <c r="A997" i="94" s="1"/>
  <c r="A998" i="94" s="1"/>
  <c r="A999" i="94" s="1"/>
  <c r="A1000" i="94" s="1"/>
  <c r="A1001" i="94" s="1"/>
  <c r="A1002" i="94" s="1"/>
  <c r="A1003" i="94" s="1"/>
  <c r="A1004" i="94" s="1"/>
  <c r="A1005" i="94" s="1"/>
  <c r="A1006" i="94" s="1"/>
  <c r="A1007" i="94" s="1"/>
  <c r="A1008" i="94" s="1"/>
  <c r="A1009" i="94" s="1"/>
  <c r="A1010" i="94" s="1"/>
  <c r="A1011" i="94" s="1"/>
  <c r="A1012" i="94" s="1"/>
  <c r="A1013" i="94" s="1"/>
  <c r="A1014" i="94" s="1"/>
  <c r="A1015" i="94" s="1"/>
  <c r="A1016" i="94" s="1"/>
  <c r="A1017" i="94" s="1"/>
  <c r="A1018" i="94" s="1"/>
  <c r="A1019" i="94" s="1"/>
  <c r="A1020" i="94" s="1"/>
  <c r="A1021" i="94" s="1"/>
  <c r="A1022" i="94" s="1"/>
  <c r="A1023" i="94" s="1"/>
  <c r="A1024" i="94" s="1"/>
  <c r="A1025" i="94" s="1"/>
  <c r="A1026" i="94" s="1"/>
  <c r="A1027" i="94" s="1"/>
  <c r="A1028" i="94" s="1"/>
  <c r="A1029" i="94" s="1"/>
  <c r="A1030" i="94" s="1"/>
  <c r="A1031" i="94" s="1"/>
  <c r="A1032" i="94" s="1"/>
  <c r="A1033" i="94" s="1"/>
  <c r="A1034" i="94" s="1"/>
  <c r="A1035" i="94" s="1"/>
  <c r="A1036" i="94" s="1"/>
  <c r="A1037" i="94" s="1"/>
  <c r="A1038" i="94" s="1"/>
  <c r="A1039" i="94" s="1"/>
  <c r="A1040" i="94" s="1"/>
  <c r="A1041" i="94" s="1"/>
  <c r="A1042" i="94" s="1"/>
  <c r="A1043" i="94" s="1"/>
  <c r="A1044" i="94" s="1"/>
  <c r="A1045" i="94" s="1"/>
  <c r="A1046" i="94" s="1"/>
  <c r="A1047" i="94" s="1"/>
  <c r="A1048" i="94" s="1"/>
  <c r="A1049" i="94" s="1"/>
  <c r="A1050" i="94" s="1"/>
  <c r="A1051" i="94" s="1"/>
  <c r="A1052" i="94" s="1"/>
  <c r="A1053" i="94" s="1"/>
  <c r="A1054" i="94" s="1"/>
  <c r="A1055" i="94" s="1"/>
  <c r="A1056" i="94" s="1"/>
  <c r="A1057" i="94" s="1"/>
  <c r="A1058" i="94" s="1"/>
  <c r="A1059" i="94" s="1"/>
  <c r="A1060" i="94" s="1"/>
  <c r="A1061" i="94" s="1"/>
  <c r="A1062" i="94" s="1"/>
  <c r="A1063" i="94" s="1"/>
  <c r="A1064" i="94" s="1"/>
  <c r="A1065" i="94" s="1"/>
  <c r="A1066" i="94" s="1"/>
  <c r="A1067" i="94" s="1"/>
  <c r="A1068" i="94" s="1"/>
  <c r="A1069" i="94" s="1"/>
  <c r="A1070" i="94" s="1"/>
  <c r="A1071" i="94" s="1"/>
  <c r="A1072" i="94" s="1"/>
  <c r="A1073" i="94" s="1"/>
  <c r="A1074" i="94" s="1"/>
  <c r="A1075" i="94" s="1"/>
  <c r="A1076" i="94" s="1"/>
  <c r="A1077" i="94" s="1"/>
  <c r="A1078" i="94" s="1"/>
  <c r="A1079" i="94" s="1"/>
  <c r="A1080" i="94" s="1"/>
  <c r="A1081" i="94" s="1"/>
  <c r="A1082" i="94" s="1"/>
  <c r="A1083" i="94" s="1"/>
  <c r="A1084" i="94" s="1"/>
  <c r="A1085" i="94" s="1"/>
  <c r="A1086" i="94" s="1"/>
  <c r="A1087" i="94" s="1"/>
  <c r="A1088" i="94" s="1"/>
  <c r="A1089" i="94" s="1"/>
  <c r="A1090" i="94" s="1"/>
  <c r="A1091" i="94" s="1"/>
  <c r="A1092" i="94" s="1"/>
  <c r="A1093" i="94" s="1"/>
  <c r="A1094" i="94" s="1"/>
  <c r="A1095" i="94" s="1"/>
  <c r="A1096" i="94" s="1"/>
  <c r="A1097" i="94" s="1"/>
  <c r="A1098" i="94" s="1"/>
  <c r="A1099" i="94" s="1"/>
  <c r="A1100" i="94" s="1"/>
  <c r="A1101" i="94" s="1"/>
  <c r="A1102" i="94" s="1"/>
  <c r="A1103" i="94" s="1"/>
  <c r="A1104" i="94" s="1"/>
  <c r="A1105" i="94" s="1"/>
  <c r="A1106" i="94" s="1"/>
  <c r="A1107" i="94" s="1"/>
  <c r="A1108" i="94" s="1"/>
  <c r="A1109" i="94" s="1"/>
  <c r="A1110" i="94" s="1"/>
  <c r="A1111" i="94" s="1"/>
  <c r="A1112" i="94" s="1"/>
  <c r="A1113" i="94" s="1"/>
  <c r="A1114" i="94" s="1"/>
  <c r="A1115" i="94" s="1"/>
  <c r="A1116" i="94" s="1"/>
  <c r="A1117" i="94" s="1"/>
  <c r="A1118" i="94" s="1"/>
  <c r="A1119" i="94" s="1"/>
  <c r="A1120" i="94" s="1"/>
  <c r="A1121" i="94" s="1"/>
  <c r="A1122" i="94" s="1"/>
  <c r="A1123" i="94" s="1"/>
  <c r="A1124" i="94" s="1"/>
  <c r="A1125" i="94" s="1"/>
  <c r="A1126" i="94" s="1"/>
  <c r="A1127" i="94" s="1"/>
  <c r="A1128" i="94" s="1"/>
  <c r="A1129" i="94" s="1"/>
  <c r="A1130" i="94" s="1"/>
  <c r="A1131" i="94" s="1"/>
  <c r="A1132" i="94" s="1"/>
  <c r="A1133" i="94" s="1"/>
  <c r="A1134" i="94" s="1"/>
  <c r="A1135" i="94" s="1"/>
  <c r="A1136" i="94" s="1"/>
  <c r="A1137" i="94" s="1"/>
  <c r="A1138" i="94" s="1"/>
  <c r="A1139" i="94" s="1"/>
  <c r="A1140" i="94" s="1"/>
  <c r="A1141" i="94" s="1"/>
  <c r="A1142" i="94" s="1"/>
  <c r="A1143" i="94" s="1"/>
  <c r="A1144" i="94" s="1"/>
  <c r="A1145" i="94" s="1"/>
  <c r="A1146" i="94" s="1"/>
  <c r="A1147" i="94" s="1"/>
  <c r="A1148" i="94" s="1"/>
  <c r="A1149" i="94" s="1"/>
  <c r="A1150" i="94" s="1"/>
  <c r="A1151" i="94" s="1"/>
  <c r="A1152" i="94" s="1"/>
  <c r="A1153" i="94" s="1"/>
  <c r="A1154" i="94" s="1"/>
  <c r="A1155" i="94" s="1"/>
  <c r="A1156" i="94" s="1"/>
  <c r="A1157" i="94" s="1"/>
  <c r="A1158" i="94" s="1"/>
  <c r="A1159" i="94" s="1"/>
  <c r="A1160" i="94" s="1"/>
  <c r="A1161" i="94" s="1"/>
  <c r="A1162" i="94" s="1"/>
  <c r="A1163" i="94" s="1"/>
  <c r="A1164" i="94" s="1"/>
  <c r="A1165" i="94" s="1"/>
  <c r="A1166" i="94" s="1"/>
  <c r="A1167" i="94" s="1"/>
  <c r="A1168" i="94" s="1"/>
  <c r="A1169" i="94" s="1"/>
  <c r="A1170" i="94" s="1"/>
  <c r="A1171" i="94" s="1"/>
  <c r="A1172" i="94" s="1"/>
  <c r="A1173" i="94" s="1"/>
  <c r="A1174" i="94" s="1"/>
  <c r="A1175" i="94" s="1"/>
  <c r="A1176" i="94" s="1"/>
  <c r="A1177" i="94" s="1"/>
  <c r="A1178" i="94" s="1"/>
  <c r="A1179" i="94" s="1"/>
  <c r="A1180" i="94" s="1"/>
  <c r="A1181" i="94" s="1"/>
  <c r="A1182" i="94" s="1"/>
  <c r="A1183" i="94" s="1"/>
  <c r="A1184" i="94" s="1"/>
  <c r="A1185" i="94" s="1"/>
  <c r="A1186" i="94" s="1"/>
  <c r="A1187" i="94" s="1"/>
  <c r="A1188" i="94" s="1"/>
  <c r="A1189" i="94" s="1"/>
  <c r="A1190" i="94" s="1"/>
  <c r="A1191" i="94" s="1"/>
  <c r="A1192" i="94" s="1"/>
  <c r="A1193" i="94" s="1"/>
  <c r="A1194" i="94" s="1"/>
  <c r="A1195" i="94" s="1"/>
  <c r="A1196" i="94" s="1"/>
  <c r="A1197" i="94" s="1"/>
  <c r="A1198" i="94" s="1"/>
  <c r="A1199" i="94" s="1"/>
  <c r="A1200" i="94" s="1"/>
  <c r="A1201" i="94" s="1"/>
  <c r="A1202" i="94" s="1"/>
  <c r="A1203" i="94" s="1"/>
  <c r="A1204" i="94" s="1"/>
  <c r="A1205" i="94" s="1"/>
  <c r="A1206" i="94" s="1"/>
  <c r="A1207" i="94" s="1"/>
  <c r="A1208" i="94" s="1"/>
  <c r="A1209" i="94" s="1"/>
  <c r="A1210" i="94" s="1"/>
  <c r="A1211" i="94" s="1"/>
  <c r="A1212" i="94" s="1"/>
  <c r="A1213" i="94" s="1"/>
  <c r="A1214" i="94" s="1"/>
  <c r="A1215" i="94" s="1"/>
  <c r="A1216" i="94" s="1"/>
  <c r="A1217" i="94" s="1"/>
  <c r="A1218" i="94" s="1"/>
  <c r="A1219" i="94" s="1"/>
  <c r="A1220" i="94" s="1"/>
  <c r="A1221" i="94" s="1"/>
  <c r="A1222" i="94" s="1"/>
  <c r="A1223" i="94" s="1"/>
  <c r="A1224" i="94" s="1"/>
  <c r="A1225" i="94" s="1"/>
  <c r="A1226" i="94" s="1"/>
  <c r="A1227" i="94" s="1"/>
  <c r="A1228" i="94" s="1"/>
  <c r="A1229" i="94" s="1"/>
  <c r="A1230" i="94" s="1"/>
  <c r="A1231" i="94" s="1"/>
  <c r="A1232" i="94" s="1"/>
  <c r="A1233" i="94" s="1"/>
  <c r="A1234" i="94" s="1"/>
  <c r="A1235" i="94" s="1"/>
  <c r="A1236" i="94" s="1"/>
  <c r="A1237" i="94" s="1"/>
  <c r="A1238" i="94" s="1"/>
  <c r="A1239" i="94" s="1"/>
  <c r="A1240" i="94" s="1"/>
  <c r="A1241" i="94" s="1"/>
  <c r="A1242" i="94" s="1"/>
  <c r="A1243" i="94" s="1"/>
  <c r="A1244" i="94" s="1"/>
  <c r="A1245" i="94" s="1"/>
  <c r="A1246" i="94" s="1"/>
  <c r="A1247" i="94" s="1"/>
  <c r="A1248" i="94" s="1"/>
  <c r="A1249" i="94" s="1"/>
  <c r="A1250" i="94" s="1"/>
  <c r="A1251" i="94" s="1"/>
  <c r="A1252" i="94" s="1"/>
  <c r="A1253" i="94" s="1"/>
  <c r="A1254" i="94" s="1"/>
  <c r="A1255" i="94" s="1"/>
  <c r="A1256" i="94" s="1"/>
  <c r="A1257" i="94" s="1"/>
  <c r="A1258" i="94" s="1"/>
  <c r="A1259" i="94" s="1"/>
  <c r="A1260" i="94" s="1"/>
  <c r="A1261" i="94" s="1"/>
  <c r="A1262" i="94" s="1"/>
  <c r="A1263" i="94" s="1"/>
  <c r="A1264" i="94" s="1"/>
  <c r="A1265" i="94" s="1"/>
  <c r="A1266" i="94" s="1"/>
  <c r="A1267" i="94" s="1"/>
  <c r="A1268" i="94" s="1"/>
  <c r="A1269" i="94" s="1"/>
  <c r="A1270" i="94" s="1"/>
  <c r="A1271" i="94" s="1"/>
  <c r="A1272" i="94" s="1"/>
  <c r="A1273" i="94" s="1"/>
  <c r="A1274" i="94" s="1"/>
  <c r="A1275" i="94" s="1"/>
  <c r="A1276" i="94" s="1"/>
  <c r="A1277" i="94" s="1"/>
  <c r="A1278" i="94" s="1"/>
  <c r="A1279" i="94" s="1"/>
  <c r="A1280" i="94" s="1"/>
  <c r="A1281" i="94" s="1"/>
  <c r="A1282" i="94" s="1"/>
  <c r="A1283" i="94" s="1"/>
  <c r="A1284" i="94" s="1"/>
  <c r="A1285" i="94" s="1"/>
  <c r="A1286" i="94" s="1"/>
  <c r="A1287" i="94" s="1"/>
  <c r="A1288" i="94" s="1"/>
  <c r="A1289" i="94" s="1"/>
  <c r="A1290" i="94" s="1"/>
  <c r="A1291" i="94" s="1"/>
  <c r="A1292" i="94" s="1"/>
  <c r="A1293" i="94" s="1"/>
  <c r="A1294" i="94" s="1"/>
  <c r="A1295" i="94" s="1"/>
  <c r="A1296" i="94" s="1"/>
  <c r="A1297" i="94" s="1"/>
  <c r="A1298" i="94" s="1"/>
  <c r="A1299" i="94" s="1"/>
  <c r="A1300" i="94" s="1"/>
  <c r="A1301" i="94" s="1"/>
  <c r="A1302" i="94" s="1"/>
  <c r="A1303" i="94" s="1"/>
  <c r="A1304" i="94" s="1"/>
  <c r="A1305" i="94" s="1"/>
  <c r="A1306" i="94" s="1"/>
  <c r="A1307" i="94" s="1"/>
  <c r="A1308" i="94" s="1"/>
  <c r="A1309" i="94" s="1"/>
  <c r="A1310" i="94" s="1"/>
  <c r="A1311" i="94" s="1"/>
  <c r="A1312" i="94" s="1"/>
  <c r="A1313" i="94" s="1"/>
  <c r="A1314" i="94" s="1"/>
  <c r="A1315" i="94" s="1"/>
  <c r="A1316" i="94" s="1"/>
  <c r="A1317" i="94" s="1"/>
  <c r="A1318" i="94" s="1"/>
  <c r="A1319" i="94" s="1"/>
  <c r="A1320" i="94" s="1"/>
  <c r="A1321" i="94" s="1"/>
  <c r="A1322" i="94" s="1"/>
  <c r="A1323" i="94" s="1"/>
  <c r="A1324" i="94" s="1"/>
  <c r="A1325" i="94" s="1"/>
  <c r="A1326" i="94" s="1"/>
  <c r="A1327" i="94" s="1"/>
  <c r="A1328" i="94" s="1"/>
  <c r="A1329" i="94" s="1"/>
  <c r="A1330" i="94" s="1"/>
  <c r="A1331" i="94" s="1"/>
  <c r="A1332" i="94" s="1"/>
  <c r="A1333" i="94" s="1"/>
  <c r="A1334" i="94" s="1"/>
  <c r="A1335" i="94" s="1"/>
  <c r="A1336" i="94" s="1"/>
  <c r="A1337" i="94" s="1"/>
  <c r="A1338" i="94" s="1"/>
  <c r="A1339" i="94" s="1"/>
  <c r="A1340" i="94" s="1"/>
  <c r="A1341" i="94" s="1"/>
  <c r="A1342" i="94" s="1"/>
  <c r="A1343" i="94" s="1"/>
  <c r="A1344" i="94" s="1"/>
  <c r="A1345" i="94" s="1"/>
  <c r="A1346" i="94" s="1"/>
  <c r="A1347" i="94" s="1"/>
  <c r="A1348" i="94" s="1"/>
  <c r="A1349" i="94" s="1"/>
  <c r="A1350" i="94" s="1"/>
  <c r="H159" i="42"/>
  <c r="A455" i="94"/>
  <c r="A456" i="94" s="1"/>
  <c r="A457" i="94" s="1"/>
  <c r="A458" i="94" s="1"/>
  <c r="A459" i="94" s="1"/>
  <c r="A460" i="94" s="1"/>
  <c r="A461" i="94" s="1"/>
  <c r="A462" i="94" s="1"/>
  <c r="A463" i="94" s="1"/>
  <c r="A464" i="94" s="1"/>
  <c r="A465" i="94" s="1"/>
  <c r="A466" i="94" s="1"/>
  <c r="A467" i="94" s="1"/>
  <c r="A468" i="94" s="1"/>
  <c r="A469" i="94" s="1"/>
  <c r="A470" i="94" s="1"/>
  <c r="A471" i="94" s="1"/>
  <c r="A472" i="94" s="1"/>
  <c r="A473" i="94" s="1"/>
  <c r="A474" i="94" s="1"/>
  <c r="A475" i="94" s="1"/>
  <c r="A476" i="94" s="1"/>
  <c r="A477" i="94" s="1"/>
  <c r="A478" i="94" s="1"/>
  <c r="A479" i="94" s="1"/>
  <c r="A480" i="94" s="1"/>
  <c r="A481" i="94" s="1"/>
  <c r="A482" i="94" s="1"/>
  <c r="A483" i="94" s="1"/>
  <c r="A484" i="94" s="1"/>
  <c r="A485" i="94" s="1"/>
  <c r="A486" i="94" s="1"/>
  <c r="A487" i="94" s="1"/>
  <c r="A488" i="94" s="1"/>
  <c r="A489" i="94" s="1"/>
  <c r="A490" i="94" s="1"/>
  <c r="A491" i="94" s="1"/>
  <c r="A492" i="94" s="1"/>
  <c r="A493" i="94" s="1"/>
  <c r="A494" i="94" s="1"/>
  <c r="A495" i="94" s="1"/>
  <c r="A496" i="94" s="1"/>
  <c r="A497" i="94" s="1"/>
  <c r="A498" i="94" s="1"/>
  <c r="A499" i="94" s="1"/>
  <c r="A500" i="94" s="1"/>
  <c r="A501" i="94" s="1"/>
  <c r="A502" i="94" s="1"/>
  <c r="A503" i="94" s="1"/>
  <c r="A504" i="94" s="1"/>
  <c r="A505" i="94" s="1"/>
  <c r="A506" i="94" s="1"/>
  <c r="A507" i="94" s="1"/>
  <c r="A508" i="94" s="1"/>
  <c r="A509" i="94" s="1"/>
  <c r="A510" i="94" s="1"/>
  <c r="A511" i="94" s="1"/>
  <c r="A512" i="94" s="1"/>
  <c r="A513" i="94" s="1"/>
  <c r="A514" i="94" s="1"/>
  <c r="A515" i="94" s="1"/>
  <c r="A516" i="94" s="1"/>
  <c r="A517" i="94" s="1"/>
  <c r="A518" i="94" s="1"/>
  <c r="A519" i="94" s="1"/>
  <c r="A520" i="94" s="1"/>
  <c r="A521" i="94" s="1"/>
  <c r="A522" i="94" s="1"/>
  <c r="A523" i="94" s="1"/>
  <c r="A524" i="94" s="1"/>
  <c r="A525" i="94" s="1"/>
  <c r="A526" i="94" s="1"/>
  <c r="A527" i="94" s="1"/>
  <c r="A528" i="94" s="1"/>
  <c r="A529" i="94" s="1"/>
  <c r="A530" i="94" s="1"/>
  <c r="A531" i="94" s="1"/>
  <c r="A532" i="94" s="1"/>
  <c r="A533" i="94" s="1"/>
  <c r="A534" i="94" s="1"/>
  <c r="A535" i="94" s="1"/>
  <c r="A536" i="94" s="1"/>
  <c r="A537" i="94" s="1"/>
  <c r="A538" i="94" s="1"/>
  <c r="A539" i="94" s="1"/>
  <c r="A540" i="94" s="1"/>
  <c r="A541" i="94" s="1"/>
  <c r="A542" i="94" s="1"/>
  <c r="A543" i="94" s="1"/>
  <c r="A544" i="94" s="1"/>
  <c r="A545" i="94" s="1"/>
  <c r="A546" i="94" s="1"/>
  <c r="A547" i="94" s="1"/>
  <c r="A548" i="94" s="1"/>
  <c r="A549" i="94" s="1"/>
  <c r="A550" i="94" s="1"/>
  <c r="A551" i="94" s="1"/>
  <c r="A552" i="94" s="1"/>
  <c r="A553" i="94" s="1"/>
  <c r="A554" i="94" s="1"/>
  <c r="A555" i="94" s="1"/>
  <c r="A556" i="94" s="1"/>
  <c r="A557" i="94" s="1"/>
  <c r="A558" i="94" s="1"/>
  <c r="A559" i="94" s="1"/>
  <c r="A560" i="94" s="1"/>
  <c r="A561" i="94" s="1"/>
  <c r="A562" i="94" s="1"/>
  <c r="A563" i="94" s="1"/>
  <c r="A564" i="94" s="1"/>
  <c r="A565" i="94" s="1"/>
  <c r="A566" i="94" s="1"/>
  <c r="A567" i="94" s="1"/>
  <c r="A568" i="94" s="1"/>
  <c r="A569" i="94" s="1"/>
  <c r="A570" i="94" s="1"/>
  <c r="A571" i="94" s="1"/>
  <c r="A572" i="94" s="1"/>
  <c r="A573" i="94" s="1"/>
  <c r="A574" i="94" s="1"/>
  <c r="A575" i="94" s="1"/>
  <c r="A576" i="94" s="1"/>
  <c r="A577" i="94" s="1"/>
  <c r="A578" i="94" s="1"/>
  <c r="A579" i="94" s="1"/>
  <c r="A580" i="94" s="1"/>
  <c r="A581" i="94" s="1"/>
  <c r="A582" i="94" s="1"/>
  <c r="A583" i="94" s="1"/>
  <c r="A584" i="94" s="1"/>
  <c r="A585" i="94" s="1"/>
  <c r="A586" i="94" s="1"/>
  <c r="A587" i="94" s="1"/>
  <c r="A588" i="94" s="1"/>
  <c r="A589" i="94" s="1"/>
  <c r="A590" i="94" s="1"/>
  <c r="A591" i="94" s="1"/>
  <c r="A592" i="94" s="1"/>
  <c r="A593" i="94" s="1"/>
  <c r="A594" i="94" s="1"/>
  <c r="A595" i="94" s="1"/>
  <c r="A596" i="94" s="1"/>
  <c r="A597" i="94" s="1"/>
  <c r="A598" i="94" s="1"/>
  <c r="A599" i="94" s="1"/>
  <c r="A600" i="94" s="1"/>
  <c r="A601" i="94" s="1"/>
  <c r="A602" i="94" s="1"/>
  <c r="A603" i="94" s="1"/>
  <c r="A604" i="94" s="1"/>
  <c r="A605" i="94" s="1"/>
  <c r="A606" i="94" s="1"/>
  <c r="A607" i="94" s="1"/>
  <c r="A608" i="94" s="1"/>
  <c r="A609" i="94" s="1"/>
  <c r="A610" i="94" s="1"/>
  <c r="A611" i="94" s="1"/>
  <c r="A612" i="94" s="1"/>
  <c r="A613" i="94" s="1"/>
  <c r="A614" i="94" s="1"/>
  <c r="A615" i="94" s="1"/>
  <c r="A616" i="94" s="1"/>
  <c r="A617" i="94" s="1"/>
  <c r="A618" i="94" s="1"/>
  <c r="A619" i="94" s="1"/>
  <c r="A620" i="94" s="1"/>
  <c r="A621" i="94" s="1"/>
  <c r="A622" i="94" s="1"/>
  <c r="A623" i="94" s="1"/>
  <c r="A624" i="94" s="1"/>
  <c r="A625" i="94" s="1"/>
  <c r="A626" i="94" s="1"/>
  <c r="A627" i="94" s="1"/>
  <c r="A628" i="94" s="1"/>
  <c r="A629" i="94" s="1"/>
  <c r="A630" i="94" s="1"/>
  <c r="A631" i="94" s="1"/>
  <c r="A632" i="94" s="1"/>
  <c r="A633" i="94" s="1"/>
  <c r="A634" i="94" s="1"/>
  <c r="A635" i="94" s="1"/>
  <c r="A636" i="94" s="1"/>
  <c r="A637" i="94" s="1"/>
  <c r="A638" i="94" s="1"/>
  <c r="A639" i="94" s="1"/>
  <c r="A640" i="94" s="1"/>
  <c r="A641" i="94" s="1"/>
  <c r="A642" i="94" s="1"/>
  <c r="A643" i="94" s="1"/>
  <c r="A644" i="94" s="1"/>
  <c r="A645" i="94" s="1"/>
  <c r="A646" i="94" s="1"/>
  <c r="A647" i="94" s="1"/>
  <c r="A648" i="94" s="1"/>
  <c r="A649" i="94" s="1"/>
  <c r="A650" i="94" s="1"/>
  <c r="A651" i="94" s="1"/>
  <c r="A652" i="94" s="1"/>
  <c r="A653" i="94" s="1"/>
  <c r="A654" i="94" s="1"/>
  <c r="A655" i="94" s="1"/>
  <c r="A656" i="94" s="1"/>
  <c r="A657" i="94" s="1"/>
  <c r="A658" i="94" s="1"/>
  <c r="A659" i="94" s="1"/>
  <c r="A660" i="94" s="1"/>
  <c r="A661" i="94" s="1"/>
  <c r="A662" i="94" s="1"/>
  <c r="A663" i="94" s="1"/>
  <c r="A664" i="94" s="1"/>
  <c r="A665" i="94" s="1"/>
  <c r="A666" i="94" s="1"/>
  <c r="A667" i="94" s="1"/>
  <c r="A668" i="94" s="1"/>
  <c r="A669" i="94" s="1"/>
  <c r="A670" i="94" s="1"/>
  <c r="A671" i="94" s="1"/>
  <c r="A672" i="94" s="1"/>
  <c r="A673" i="94" s="1"/>
  <c r="A674" i="94" s="1"/>
  <c r="A675" i="94" s="1"/>
  <c r="A676" i="94" s="1"/>
  <c r="A677" i="94" s="1"/>
  <c r="A678" i="94" s="1"/>
  <c r="A679" i="94" s="1"/>
  <c r="A680" i="94" s="1"/>
  <c r="A681" i="94" s="1"/>
  <c r="A682" i="94" s="1"/>
  <c r="A683" i="94" s="1"/>
  <c r="A684" i="94" s="1"/>
  <c r="A685" i="94" s="1"/>
  <c r="A686" i="94" s="1"/>
  <c r="A687" i="94" s="1"/>
  <c r="A688" i="94" s="1"/>
  <c r="A689" i="94" s="1"/>
  <c r="A690" i="94" s="1"/>
  <c r="A691" i="94" s="1"/>
  <c r="A692" i="94" s="1"/>
  <c r="A693" i="94" s="1"/>
  <c r="A694" i="94" s="1"/>
  <c r="A695" i="94" s="1"/>
  <c r="A696" i="94" s="1"/>
  <c r="A697" i="94" s="1"/>
  <c r="A698" i="94" s="1"/>
  <c r="A699" i="94" s="1"/>
  <c r="A700" i="94" s="1"/>
  <c r="A701" i="94" s="1"/>
  <c r="A702" i="94" s="1"/>
  <c r="A703" i="94" s="1"/>
  <c r="A704" i="94" s="1"/>
  <c r="A705" i="94" s="1"/>
  <c r="A706" i="94" s="1"/>
  <c r="A707" i="94" s="1"/>
  <c r="A708" i="94" s="1"/>
  <c r="A709" i="94" s="1"/>
  <c r="A710" i="94" s="1"/>
  <c r="A711" i="94" s="1"/>
  <c r="A712" i="94" s="1"/>
  <c r="A713" i="94" s="1"/>
  <c r="A714" i="94" s="1"/>
  <c r="A715" i="94" s="1"/>
  <c r="A716" i="94" s="1"/>
  <c r="A717" i="94" s="1"/>
  <c r="A718" i="94" s="1"/>
  <c r="A719" i="94" s="1"/>
  <c r="A720" i="94" s="1"/>
  <c r="A721" i="94" s="1"/>
  <c r="A722" i="94" s="1"/>
  <c r="A723" i="94" s="1"/>
  <c r="A724" i="94" s="1"/>
  <c r="A725" i="94" s="1"/>
  <c r="A726" i="94" s="1"/>
  <c r="A727" i="94" s="1"/>
  <c r="A728" i="94" s="1"/>
  <c r="A729" i="94" s="1"/>
  <c r="A730" i="94" s="1"/>
  <c r="A731" i="94" s="1"/>
  <c r="A732" i="94" s="1"/>
  <c r="A733" i="94" s="1"/>
  <c r="A734" i="94" s="1"/>
  <c r="A735" i="94" s="1"/>
  <c r="A736" i="94" s="1"/>
  <c r="A737" i="94" s="1"/>
  <c r="A738" i="94" s="1"/>
  <c r="A739" i="94" s="1"/>
  <c r="A740" i="94" s="1"/>
  <c r="A741" i="94" s="1"/>
  <c r="A742" i="94" s="1"/>
  <c r="A743" i="94" s="1"/>
  <c r="A744" i="94" s="1"/>
  <c r="A745" i="94" s="1"/>
  <c r="A746" i="94" s="1"/>
  <c r="A747" i="94" s="1"/>
  <c r="A748" i="94" s="1"/>
  <c r="A749" i="94" s="1"/>
  <c r="A750" i="94" s="1"/>
  <c r="A751" i="94" s="1"/>
  <c r="A752" i="94" s="1"/>
  <c r="A753" i="94" s="1"/>
  <c r="A754" i="94" s="1"/>
  <c r="A755" i="94" s="1"/>
  <c r="A756" i="94" s="1"/>
  <c r="A757" i="94" s="1"/>
  <c r="A758" i="94" s="1"/>
  <c r="A759" i="94" s="1"/>
  <c r="A760" i="94" s="1"/>
  <c r="A761" i="94" s="1"/>
  <c r="A762" i="94" s="1"/>
  <c r="A763" i="94" s="1"/>
  <c r="A764" i="94" s="1"/>
  <c r="A765" i="94" s="1"/>
  <c r="A766" i="94" s="1"/>
  <c r="A767" i="94" s="1"/>
  <c r="A768" i="94" s="1"/>
  <c r="A769" i="94" s="1"/>
  <c r="A770" i="94" s="1"/>
  <c r="A771" i="94" s="1"/>
  <c r="A772" i="94" s="1"/>
  <c r="A773" i="94" s="1"/>
  <c r="A774" i="94" s="1"/>
  <c r="A775" i="94" s="1"/>
  <c r="A776" i="94" s="1"/>
  <c r="A777" i="94" s="1"/>
  <c r="A778" i="94" s="1"/>
  <c r="A779" i="94" s="1"/>
  <c r="A780" i="94" s="1"/>
  <c r="A781" i="94" s="1"/>
  <c r="A782" i="94" s="1"/>
  <c r="A783" i="94" s="1"/>
  <c r="A784" i="94" s="1"/>
  <c r="A785" i="94" s="1"/>
  <c r="A786" i="94" s="1"/>
  <c r="A787" i="94" s="1"/>
  <c r="A788" i="94" s="1"/>
  <c r="A789" i="94" s="1"/>
  <c r="A790" i="94" s="1"/>
  <c r="A791" i="94" s="1"/>
  <c r="A792" i="94" s="1"/>
  <c r="A793" i="94" s="1"/>
  <c r="A794" i="94" s="1"/>
  <c r="A795" i="94" s="1"/>
  <c r="A796" i="94" s="1"/>
  <c r="A797" i="94" s="1"/>
  <c r="A798" i="94" s="1"/>
  <c r="A799" i="94" s="1"/>
  <c r="A800" i="94" s="1"/>
  <c r="A801" i="94" s="1"/>
  <c r="A802" i="94" s="1"/>
  <c r="A803" i="94" s="1"/>
  <c r="A804" i="94" s="1"/>
  <c r="A805" i="94" s="1"/>
  <c r="A806" i="94" s="1"/>
  <c r="A807" i="94" s="1"/>
  <c r="A808" i="94" s="1"/>
  <c r="A809" i="94" s="1"/>
  <c r="A810" i="94" s="1"/>
  <c r="A811" i="94" s="1"/>
  <c r="A812" i="94" s="1"/>
  <c r="A813" i="94" s="1"/>
  <c r="A814" i="94" s="1"/>
  <c r="A815" i="94" s="1"/>
  <c r="A816" i="94" s="1"/>
  <c r="A817" i="94" s="1"/>
  <c r="A818" i="94" s="1"/>
  <c r="A819" i="94" s="1"/>
  <c r="A820" i="94" s="1"/>
  <c r="A821" i="94" s="1"/>
  <c r="A822" i="94" s="1"/>
  <c r="A823" i="94" s="1"/>
  <c r="A824" i="94" s="1"/>
  <c r="A825" i="94" s="1"/>
  <c r="A826" i="94" s="1"/>
  <c r="A827" i="94" s="1"/>
  <c r="A828" i="94" s="1"/>
  <c r="A829" i="94" s="1"/>
  <c r="A830" i="94" s="1"/>
  <c r="A831" i="94" s="1"/>
  <c r="A832" i="94" s="1"/>
  <c r="A833" i="94" s="1"/>
  <c r="A834" i="94" s="1"/>
  <c r="A835" i="94" s="1"/>
  <c r="A836" i="94" s="1"/>
  <c r="A837" i="94" s="1"/>
  <c r="A838" i="94" s="1"/>
  <c r="A839" i="94" s="1"/>
  <c r="A840" i="94" s="1"/>
  <c r="A841" i="94" s="1"/>
  <c r="A842" i="94" s="1"/>
  <c r="A843" i="94" s="1"/>
  <c r="A844" i="94" s="1"/>
  <c r="A845" i="94" s="1"/>
  <c r="A846" i="94" s="1"/>
  <c r="A847" i="94" s="1"/>
  <c r="A848" i="94" s="1"/>
  <c r="A849" i="94" s="1"/>
  <c r="A850" i="94" s="1"/>
  <c r="A851" i="94" s="1"/>
  <c r="A852" i="94" s="1"/>
  <c r="A853" i="94" s="1"/>
  <c r="A854" i="94" s="1"/>
  <c r="A855" i="94" s="1"/>
  <c r="A856" i="94" s="1"/>
  <c r="A857" i="94" s="1"/>
  <c r="A858" i="94" s="1"/>
  <c r="A859" i="94" s="1"/>
  <c r="A860" i="94" s="1"/>
  <c r="A861" i="94" s="1"/>
  <c r="A862" i="94" s="1"/>
  <c r="A863" i="94" s="1"/>
  <c r="A864" i="94" s="1"/>
  <c r="A865" i="94" s="1"/>
  <c r="A866" i="94" s="1"/>
  <c r="A867" i="94" s="1"/>
  <c r="A868" i="94" s="1"/>
  <c r="A869" i="94" s="1"/>
  <c r="A870" i="94" s="1"/>
  <c r="A871" i="94" s="1"/>
  <c r="A872" i="94" s="1"/>
  <c r="A873" i="94" s="1"/>
  <c r="A874" i="94" s="1"/>
  <c r="A875" i="94" s="1"/>
  <c r="A876" i="94" s="1"/>
  <c r="A877" i="94" s="1"/>
  <c r="A878" i="94" s="1"/>
  <c r="A879" i="94" s="1"/>
  <c r="A880" i="94" s="1"/>
  <c r="A881" i="94" s="1"/>
  <c r="A882" i="94" s="1"/>
  <c r="A883" i="94" s="1"/>
  <c r="A884" i="94" s="1"/>
  <c r="A885" i="94" s="1"/>
  <c r="A886" i="94" s="1"/>
  <c r="A887" i="94" s="1"/>
  <c r="A888" i="94" s="1"/>
  <c r="A889" i="94" s="1"/>
  <c r="A890" i="94" s="1"/>
  <c r="A891" i="94" s="1"/>
  <c r="A892" i="94" s="1"/>
  <c r="A893" i="94" s="1"/>
  <c r="A894" i="94" s="1"/>
  <c r="A895" i="94" s="1"/>
  <c r="A896" i="94" s="1"/>
  <c r="A897" i="94" s="1"/>
  <c r="A898" i="94" s="1"/>
  <c r="A899" i="94" s="1"/>
  <c r="A900" i="94" s="1"/>
  <c r="A901" i="94" s="1"/>
  <c r="G158" i="42"/>
  <c r="F154" i="42"/>
  <c r="A7" i="94"/>
  <c r="A8" i="94" s="1"/>
  <c r="A9" i="94" s="1"/>
  <c r="A10" i="94" s="1"/>
  <c r="A11" i="94" s="1"/>
  <c r="A12" i="94" s="1"/>
  <c r="A13" i="94" s="1"/>
  <c r="A14" i="94" s="1"/>
  <c r="A15" i="94" s="1"/>
  <c r="A16" i="94" s="1"/>
  <c r="A17" i="94" s="1"/>
  <c r="A18" i="94" s="1"/>
  <c r="A19" i="94" s="1"/>
  <c r="A20" i="94" s="1"/>
  <c r="A21" i="94" s="1"/>
  <c r="A22" i="94" s="1"/>
  <c r="A23" i="94" s="1"/>
  <c r="A24" i="94" s="1"/>
  <c r="A25" i="94" s="1"/>
  <c r="A26" i="94" s="1"/>
  <c r="A27" i="94" s="1"/>
  <c r="A28" i="94" s="1"/>
  <c r="A29" i="94" s="1"/>
  <c r="A30" i="94" s="1"/>
  <c r="A31" i="94" s="1"/>
  <c r="A32" i="94" s="1"/>
  <c r="A33" i="94" s="1"/>
  <c r="A34" i="94" s="1"/>
  <c r="A35" i="94" s="1"/>
  <c r="A36" i="94" s="1"/>
  <c r="A37" i="94" s="1"/>
  <c r="A38" i="94" s="1"/>
  <c r="A39" i="94" s="1"/>
  <c r="A40" i="94" s="1"/>
  <c r="A41" i="94" s="1"/>
  <c r="A42" i="94" s="1"/>
  <c r="A43" i="94" s="1"/>
  <c r="A44" i="94" s="1"/>
  <c r="A45" i="94" s="1"/>
  <c r="A46" i="94" s="1"/>
  <c r="A47" i="94" s="1"/>
  <c r="A48" i="94" s="1"/>
  <c r="A49" i="94" s="1"/>
  <c r="A50" i="94" s="1"/>
  <c r="A51" i="94" s="1"/>
  <c r="A52" i="94" s="1"/>
  <c r="A53" i="94" s="1"/>
  <c r="A54" i="94" s="1"/>
  <c r="A55" i="94" s="1"/>
  <c r="A56" i="94" s="1"/>
  <c r="A57" i="94" s="1"/>
  <c r="A58" i="94" s="1"/>
  <c r="A59" i="94" s="1"/>
  <c r="A60" i="94" s="1"/>
  <c r="A61" i="94" s="1"/>
  <c r="A62" i="94" s="1"/>
  <c r="A63" i="94" s="1"/>
  <c r="A64" i="94" s="1"/>
  <c r="A65" i="94" s="1"/>
  <c r="A66" i="94" s="1"/>
  <c r="A67" i="94" s="1"/>
  <c r="A68" i="94" s="1"/>
  <c r="A69" i="94" s="1"/>
  <c r="A70" i="94" s="1"/>
  <c r="A71" i="94" s="1"/>
  <c r="A72" i="94" s="1"/>
  <c r="A73" i="94" s="1"/>
  <c r="A74" i="94" s="1"/>
  <c r="A75" i="94" s="1"/>
  <c r="A76" i="94" s="1"/>
  <c r="A77" i="94" s="1"/>
  <c r="A78" i="94" s="1"/>
  <c r="A79" i="94" s="1"/>
  <c r="A80" i="94" s="1"/>
  <c r="A81" i="94" s="1"/>
  <c r="A82" i="94" s="1"/>
  <c r="A83" i="94" s="1"/>
  <c r="A84" i="94" s="1"/>
  <c r="A85" i="94" s="1"/>
  <c r="A86" i="94" s="1"/>
  <c r="A87" i="94" s="1"/>
  <c r="A88" i="94" s="1"/>
  <c r="A89" i="94" s="1"/>
  <c r="A90" i="94" s="1"/>
  <c r="A91" i="94" s="1"/>
  <c r="A92" i="94" s="1"/>
  <c r="A93" i="94" s="1"/>
  <c r="A94" i="94" s="1"/>
  <c r="A95" i="94" s="1"/>
  <c r="A96" i="94" s="1"/>
  <c r="A97" i="94" s="1"/>
  <c r="A98" i="94" s="1"/>
  <c r="A99" i="94" s="1"/>
  <c r="A100" i="94" s="1"/>
  <c r="A101" i="94" s="1"/>
  <c r="A102" i="94" s="1"/>
  <c r="A103" i="94" s="1"/>
  <c r="A104" i="94" s="1"/>
  <c r="A105" i="94" s="1"/>
  <c r="A106" i="94" s="1"/>
  <c r="A107" i="94" s="1"/>
  <c r="A108" i="94" s="1"/>
  <c r="A109" i="94" s="1"/>
  <c r="A110" i="94" s="1"/>
  <c r="A111" i="94" s="1"/>
  <c r="A112" i="94" s="1"/>
  <c r="A113" i="94" s="1"/>
  <c r="A114" i="94" s="1"/>
  <c r="A115" i="94" s="1"/>
  <c r="A116" i="94" s="1"/>
  <c r="A117" i="94" s="1"/>
  <c r="A118" i="94" s="1"/>
  <c r="A119" i="94" s="1"/>
  <c r="A120" i="94" s="1"/>
  <c r="A121" i="94" s="1"/>
  <c r="A122" i="94" s="1"/>
  <c r="A123" i="94" s="1"/>
  <c r="A124" i="94" s="1"/>
  <c r="A125" i="94" s="1"/>
  <c r="A126" i="94" s="1"/>
  <c r="A127" i="94" s="1"/>
  <c r="A128" i="94" s="1"/>
  <c r="A129" i="94" s="1"/>
  <c r="A130" i="94" s="1"/>
  <c r="A131" i="94" s="1"/>
  <c r="A132" i="94" s="1"/>
  <c r="A133" i="94" s="1"/>
  <c r="A134" i="94" s="1"/>
  <c r="A135" i="94" s="1"/>
  <c r="A136" i="94" s="1"/>
  <c r="A137" i="94" s="1"/>
  <c r="A138" i="94" s="1"/>
  <c r="A139" i="94" s="1"/>
  <c r="A140" i="94" s="1"/>
  <c r="A141" i="94" s="1"/>
  <c r="A142" i="94" s="1"/>
  <c r="A143" i="94" s="1"/>
  <c r="A144" i="94" s="1"/>
  <c r="A145" i="94" s="1"/>
  <c r="A146" i="94" s="1"/>
  <c r="A147" i="94" s="1"/>
  <c r="A148" i="94" s="1"/>
  <c r="A149" i="94" s="1"/>
  <c r="A150" i="94" s="1"/>
  <c r="A151" i="94" s="1"/>
  <c r="A152" i="94" s="1"/>
  <c r="A153" i="94" s="1"/>
  <c r="A154" i="94" s="1"/>
  <c r="A155" i="94" s="1"/>
  <c r="A156" i="94" s="1"/>
  <c r="A157" i="94" s="1"/>
  <c r="A158" i="94" s="1"/>
  <c r="A159" i="94" s="1"/>
  <c r="A160" i="94" s="1"/>
  <c r="A161" i="94" s="1"/>
  <c r="A162" i="94" s="1"/>
  <c r="A163" i="94" s="1"/>
  <c r="A164" i="94" s="1"/>
  <c r="A165" i="94" s="1"/>
  <c r="A166" i="94" s="1"/>
  <c r="A167" i="94" s="1"/>
  <c r="A168" i="94" s="1"/>
  <c r="A169" i="94" s="1"/>
  <c r="A170" i="94" s="1"/>
  <c r="A171" i="94" s="1"/>
  <c r="A172" i="94" s="1"/>
  <c r="A173" i="94" s="1"/>
  <c r="A174" i="94" s="1"/>
  <c r="A175" i="94" s="1"/>
  <c r="A176" i="94" s="1"/>
  <c r="A177" i="94" s="1"/>
  <c r="A178" i="94" s="1"/>
  <c r="A179" i="94" s="1"/>
  <c r="A180" i="94" s="1"/>
  <c r="A181" i="94" s="1"/>
  <c r="A182" i="94" s="1"/>
  <c r="A183" i="94" s="1"/>
  <c r="A184" i="94" s="1"/>
  <c r="A185" i="94" s="1"/>
  <c r="A186" i="94" s="1"/>
  <c r="A187" i="94" s="1"/>
  <c r="A188" i="94" s="1"/>
  <c r="A189" i="94" s="1"/>
  <c r="A190" i="94" s="1"/>
  <c r="A191" i="94" s="1"/>
  <c r="A192" i="94" s="1"/>
  <c r="A193" i="94" s="1"/>
  <c r="A194" i="94" s="1"/>
  <c r="A195" i="94" s="1"/>
  <c r="A196" i="94" s="1"/>
  <c r="A197" i="94" s="1"/>
  <c r="A198" i="94" s="1"/>
  <c r="A199" i="94" s="1"/>
  <c r="A200" i="94" s="1"/>
  <c r="A201" i="94" s="1"/>
  <c r="A202" i="94" s="1"/>
  <c r="A203" i="94" s="1"/>
  <c r="A204" i="94" s="1"/>
  <c r="A205" i="94" s="1"/>
  <c r="A206" i="94" s="1"/>
  <c r="A207" i="94" s="1"/>
  <c r="A208" i="94" s="1"/>
  <c r="A209" i="94" s="1"/>
  <c r="A210" i="94" s="1"/>
  <c r="A211" i="94" s="1"/>
  <c r="A212" i="94" s="1"/>
  <c r="A213" i="94" s="1"/>
  <c r="A214" i="94" s="1"/>
  <c r="A215" i="94" s="1"/>
  <c r="A216" i="94" s="1"/>
  <c r="A217" i="94" s="1"/>
  <c r="A218" i="94" s="1"/>
  <c r="A219" i="94" s="1"/>
  <c r="A220" i="94" s="1"/>
  <c r="A221" i="94" s="1"/>
  <c r="A222" i="94" s="1"/>
  <c r="A223" i="94" s="1"/>
  <c r="A224" i="94" s="1"/>
  <c r="A225" i="94" s="1"/>
  <c r="A226" i="94" s="1"/>
  <c r="A227" i="94" s="1"/>
  <c r="A228" i="94" s="1"/>
  <c r="A229" i="94" s="1"/>
  <c r="A230" i="94" s="1"/>
  <c r="A231" i="94" s="1"/>
  <c r="A232" i="94" s="1"/>
  <c r="A233" i="94" s="1"/>
  <c r="A234" i="94" s="1"/>
  <c r="A235" i="94" s="1"/>
  <c r="A236" i="94" s="1"/>
  <c r="A237" i="94" s="1"/>
  <c r="A238" i="94" s="1"/>
  <c r="A239" i="94" s="1"/>
  <c r="A240" i="94" s="1"/>
  <c r="A241" i="94" s="1"/>
  <c r="A242" i="94" s="1"/>
  <c r="A243" i="94" s="1"/>
  <c r="A244" i="94" s="1"/>
  <c r="A245" i="94" s="1"/>
  <c r="A246" i="94" s="1"/>
  <c r="A247" i="94" s="1"/>
  <c r="A248" i="94" s="1"/>
  <c r="A249" i="94" s="1"/>
  <c r="A250" i="94" s="1"/>
  <c r="A251" i="94" s="1"/>
  <c r="A252" i="94" s="1"/>
  <c r="A253" i="94" s="1"/>
  <c r="A254" i="94" s="1"/>
  <c r="A255" i="94" s="1"/>
  <c r="A256" i="94" s="1"/>
  <c r="A257" i="94" s="1"/>
  <c r="A258" i="94" s="1"/>
  <c r="A259" i="94" s="1"/>
  <c r="A260" i="94" s="1"/>
  <c r="A261" i="94" s="1"/>
  <c r="A262" i="94" s="1"/>
  <c r="A263" i="94" s="1"/>
  <c r="A264" i="94" s="1"/>
  <c r="A265" i="94" s="1"/>
  <c r="A266" i="94" s="1"/>
  <c r="A267" i="94" s="1"/>
  <c r="A268" i="94" s="1"/>
  <c r="A269" i="94" s="1"/>
  <c r="A270" i="94" s="1"/>
  <c r="A271" i="94" s="1"/>
  <c r="A272" i="94" s="1"/>
  <c r="A273" i="94" s="1"/>
  <c r="A274" i="94" s="1"/>
  <c r="A275" i="94" s="1"/>
  <c r="A276" i="94" s="1"/>
  <c r="A277" i="94" s="1"/>
  <c r="A278" i="94" s="1"/>
  <c r="A279" i="94" s="1"/>
  <c r="A280" i="94" s="1"/>
  <c r="A281" i="94" s="1"/>
  <c r="A282" i="94" s="1"/>
  <c r="A283" i="94" s="1"/>
  <c r="A284" i="94" s="1"/>
  <c r="A285" i="94" s="1"/>
  <c r="A286" i="94" s="1"/>
  <c r="A287" i="94" s="1"/>
  <c r="A288" i="94" s="1"/>
  <c r="A289" i="94" s="1"/>
  <c r="A290" i="94" s="1"/>
  <c r="A291" i="94" s="1"/>
  <c r="A292" i="94" s="1"/>
  <c r="A293" i="94" s="1"/>
  <c r="A294" i="94" s="1"/>
  <c r="A295" i="94" s="1"/>
  <c r="A296" i="94" s="1"/>
  <c r="A297" i="94" s="1"/>
  <c r="A298" i="94" s="1"/>
  <c r="A299" i="94" s="1"/>
  <c r="A300" i="94" s="1"/>
  <c r="A301" i="94" s="1"/>
  <c r="A302" i="94" s="1"/>
  <c r="A303" i="94" s="1"/>
  <c r="A304" i="94" s="1"/>
  <c r="A305" i="94" s="1"/>
  <c r="A306" i="94" s="1"/>
  <c r="A307" i="94" s="1"/>
  <c r="A308" i="94" s="1"/>
  <c r="A309" i="94" s="1"/>
  <c r="A310" i="94" s="1"/>
  <c r="A311" i="94" s="1"/>
  <c r="A312" i="94" s="1"/>
  <c r="A313" i="94" s="1"/>
  <c r="A314" i="94" s="1"/>
  <c r="A315" i="94" s="1"/>
  <c r="A316" i="94" s="1"/>
  <c r="A317" i="94" s="1"/>
  <c r="A318" i="94" s="1"/>
  <c r="A319" i="94" s="1"/>
  <c r="A320" i="94" s="1"/>
  <c r="A321" i="94" s="1"/>
  <c r="A322" i="94" s="1"/>
  <c r="A323" i="94" s="1"/>
  <c r="A324" i="94" s="1"/>
  <c r="A325" i="94" s="1"/>
  <c r="A326" i="94" s="1"/>
  <c r="A327" i="94" s="1"/>
  <c r="A328" i="94" s="1"/>
  <c r="A329" i="94" s="1"/>
  <c r="A330" i="94" s="1"/>
  <c r="A331" i="94" s="1"/>
  <c r="A332" i="94" s="1"/>
  <c r="A333" i="94" s="1"/>
  <c r="A334" i="94" s="1"/>
  <c r="A335" i="94" s="1"/>
  <c r="A336" i="94" s="1"/>
  <c r="A337" i="94" s="1"/>
  <c r="A338" i="94" s="1"/>
  <c r="A339" i="94" s="1"/>
  <c r="A340" i="94" s="1"/>
  <c r="A341" i="94" s="1"/>
  <c r="A342" i="94" s="1"/>
  <c r="A343" i="94" s="1"/>
  <c r="A344" i="94" s="1"/>
  <c r="A345" i="94" s="1"/>
  <c r="A346" i="94" s="1"/>
  <c r="A347" i="94" s="1"/>
  <c r="A348" i="94" s="1"/>
  <c r="A349" i="94" s="1"/>
  <c r="A350" i="94" s="1"/>
  <c r="A351" i="94" s="1"/>
  <c r="A352" i="94" s="1"/>
  <c r="A353" i="94" s="1"/>
  <c r="A354" i="94" s="1"/>
  <c r="A355" i="94" s="1"/>
  <c r="A356" i="94" s="1"/>
  <c r="A357" i="94" s="1"/>
  <c r="A358" i="94" s="1"/>
  <c r="A359" i="94" s="1"/>
  <c r="A360" i="94" s="1"/>
  <c r="A361" i="94" s="1"/>
  <c r="A362" i="94" s="1"/>
  <c r="A363" i="94" s="1"/>
  <c r="A364" i="94" s="1"/>
  <c r="A365" i="94" s="1"/>
  <c r="A366" i="94" s="1"/>
  <c r="A367" i="94" s="1"/>
  <c r="A368" i="94" s="1"/>
  <c r="A369" i="94" s="1"/>
  <c r="A370" i="94" s="1"/>
  <c r="A371" i="94" s="1"/>
  <c r="A372" i="94" s="1"/>
  <c r="A373" i="94" s="1"/>
  <c r="A374" i="94" s="1"/>
  <c r="A375" i="94" s="1"/>
  <c r="A376" i="94" s="1"/>
  <c r="A377" i="94" s="1"/>
  <c r="A378" i="94" s="1"/>
  <c r="A379" i="94" s="1"/>
  <c r="A380" i="94" s="1"/>
  <c r="A381" i="94" s="1"/>
  <c r="A382" i="94" s="1"/>
  <c r="A383" i="94" s="1"/>
  <c r="A384" i="94" s="1"/>
  <c r="A385" i="94" s="1"/>
  <c r="A386" i="94" s="1"/>
  <c r="A387" i="94" s="1"/>
  <c r="A388" i="94" s="1"/>
  <c r="A389" i="94" s="1"/>
  <c r="A390" i="94" s="1"/>
  <c r="A391" i="94" s="1"/>
  <c r="A392" i="94" s="1"/>
  <c r="A393" i="94" s="1"/>
  <c r="A394" i="94" s="1"/>
  <c r="A395" i="94" s="1"/>
  <c r="A396" i="94" s="1"/>
  <c r="A397" i="94" s="1"/>
  <c r="A398" i="94" s="1"/>
  <c r="A399" i="94" s="1"/>
  <c r="A400" i="94" s="1"/>
  <c r="A401" i="94" s="1"/>
  <c r="A402" i="94" s="1"/>
  <c r="A403" i="94" s="1"/>
  <c r="A404" i="94" s="1"/>
  <c r="A405" i="94" s="1"/>
  <c r="A406" i="94" s="1"/>
  <c r="A407" i="94" s="1"/>
  <c r="A408" i="94" s="1"/>
  <c r="A409" i="94" s="1"/>
  <c r="A410" i="94" s="1"/>
  <c r="A411" i="94" s="1"/>
  <c r="A412" i="94" s="1"/>
  <c r="A413" i="94" s="1"/>
  <c r="A414" i="94" s="1"/>
  <c r="A415" i="94" s="1"/>
  <c r="A416" i="94" s="1"/>
  <c r="A417" i="94" s="1"/>
  <c r="A418" i="94" s="1"/>
  <c r="A419" i="94" s="1"/>
  <c r="A420" i="94" s="1"/>
  <c r="A421" i="94" s="1"/>
  <c r="A422" i="94" s="1"/>
  <c r="A423" i="94" s="1"/>
  <c r="A424" i="94" s="1"/>
  <c r="A425" i="94" s="1"/>
  <c r="A426" i="94" s="1"/>
  <c r="A427" i="94" s="1"/>
  <c r="A428" i="94" s="1"/>
  <c r="A429" i="94" s="1"/>
  <c r="A430" i="94" s="1"/>
  <c r="A431" i="94" s="1"/>
  <c r="A432" i="94" s="1"/>
  <c r="A433" i="94" s="1"/>
  <c r="A434" i="94" s="1"/>
  <c r="A435" i="94" s="1"/>
  <c r="A436" i="94" s="1"/>
  <c r="A437" i="94" s="1"/>
  <c r="A438" i="94" s="1"/>
  <c r="A439" i="94" s="1"/>
  <c r="A440" i="94" s="1"/>
  <c r="A441" i="94" s="1"/>
  <c r="A442" i="94" s="1"/>
  <c r="A443" i="94" s="1"/>
  <c r="A444" i="94" s="1"/>
  <c r="A445" i="94" s="1"/>
  <c r="A446" i="94" s="1"/>
  <c r="A447" i="94" s="1"/>
  <c r="A448" i="94" s="1"/>
  <c r="A449" i="94" s="1"/>
  <c r="A450" i="94" s="1"/>
  <c r="A451" i="94" s="1"/>
  <c r="A452" i="94" s="1"/>
  <c r="A223" i="97"/>
  <c r="A224" i="97" s="1"/>
  <c r="A225" i="97" s="1"/>
  <c r="A226" i="97" s="1"/>
  <c r="A227" i="97" s="1"/>
  <c r="A228" i="97" s="1"/>
  <c r="A229" i="97" s="1"/>
  <c r="A230" i="97" s="1"/>
  <c r="A231" i="97" s="1"/>
  <c r="A232" i="97" s="1"/>
  <c r="A233" i="97" s="1"/>
  <c r="A234" i="97" s="1"/>
  <c r="A235" i="97" s="1"/>
  <c r="A236" i="97" s="1"/>
  <c r="A237" i="97" s="1"/>
  <c r="A238" i="97" s="1"/>
  <c r="A239" i="97" s="1"/>
  <c r="A240" i="97" s="1"/>
  <c r="A241" i="97" s="1"/>
  <c r="A242" i="97" s="1"/>
  <c r="A243" i="97" s="1"/>
  <c r="A244" i="97" s="1"/>
  <c r="A245" i="97" s="1"/>
  <c r="A246" i="97" s="1"/>
  <c r="A247" i="97" s="1"/>
  <c r="A248" i="97" s="1"/>
  <c r="A249" i="97" s="1"/>
  <c r="A250" i="97" s="1"/>
  <c r="A251" i="97" s="1"/>
  <c r="A252" i="97" s="1"/>
  <c r="A253" i="97" s="1"/>
  <c r="A254" i="97" s="1"/>
  <c r="A255" i="97" s="1"/>
  <c r="A256" i="97" s="1"/>
  <c r="A257" i="97" s="1"/>
  <c r="A258" i="97" s="1"/>
  <c r="A259" i="97" s="1"/>
  <c r="A260" i="97" s="1"/>
  <c r="A261" i="97" s="1"/>
  <c r="A262" i="97" s="1"/>
  <c r="A263" i="97" s="1"/>
  <c r="A264" i="97" s="1"/>
  <c r="A265" i="97" s="1"/>
  <c r="A266" i="97" s="1"/>
  <c r="A267" i="97" s="1"/>
  <c r="A268" i="97" s="1"/>
  <c r="A269" i="97" s="1"/>
  <c r="A270" i="97" s="1"/>
  <c r="A271" i="97" s="1"/>
  <c r="A272" i="97" s="1"/>
  <c r="A273" i="97" s="1"/>
  <c r="A274" i="97" s="1"/>
  <c r="A275" i="97" s="1"/>
  <c r="A276" i="97" s="1"/>
  <c r="A277" i="97" s="1"/>
  <c r="A278" i="97" s="1"/>
  <c r="A279" i="97" s="1"/>
  <c r="A280" i="97" s="1"/>
  <c r="A281" i="97" s="1"/>
  <c r="A282" i="97" s="1"/>
  <c r="A283" i="97" s="1"/>
  <c r="A284" i="97" s="1"/>
  <c r="A285" i="97" s="1"/>
  <c r="A286" i="97" s="1"/>
  <c r="A287" i="97" s="1"/>
  <c r="A288" i="97" s="1"/>
  <c r="A289" i="97" s="1"/>
  <c r="A290" i="97" s="1"/>
  <c r="A291" i="97" s="1"/>
  <c r="A292" i="97" s="1"/>
  <c r="A293" i="97" s="1"/>
  <c r="A294" i="97" s="1"/>
  <c r="A295" i="97" s="1"/>
  <c r="A296" i="97" s="1"/>
  <c r="A297" i="97" s="1"/>
  <c r="A298" i="97" s="1"/>
  <c r="A299" i="97" s="1"/>
  <c r="A300" i="97" s="1"/>
  <c r="A301" i="97" s="1"/>
  <c r="A302" i="97" s="1"/>
  <c r="A303" i="97" s="1"/>
  <c r="A304" i="97" s="1"/>
  <c r="A305" i="97" s="1"/>
  <c r="A306" i="97" s="1"/>
  <c r="A307" i="97" s="1"/>
  <c r="A308" i="97" s="1"/>
  <c r="A309" i="97" s="1"/>
  <c r="A310" i="97" s="1"/>
  <c r="A311" i="97" s="1"/>
  <c r="A312" i="97" s="1"/>
  <c r="A313" i="97" s="1"/>
  <c r="A314" i="97" s="1"/>
  <c r="A315" i="97" s="1"/>
  <c r="A316" i="97" s="1"/>
  <c r="A317" i="97" s="1"/>
  <c r="A318" i="97" s="1"/>
  <c r="A319" i="97" s="1"/>
  <c r="A320" i="97" s="1"/>
  <c r="A321" i="97" s="1"/>
  <c r="A322" i="97" s="1"/>
  <c r="A323" i="97" s="1"/>
  <c r="A324" i="97" s="1"/>
  <c r="A325" i="97" s="1"/>
  <c r="A326" i="97" s="1"/>
  <c r="A327" i="97" s="1"/>
  <c r="A328" i="97" s="1"/>
  <c r="A329" i="97" s="1"/>
  <c r="A114" i="97"/>
  <c r="A115" i="97" s="1"/>
  <c r="A116" i="97" s="1"/>
  <c r="A117" i="97" s="1"/>
  <c r="A118" i="97" s="1"/>
  <c r="A119" i="97" s="1"/>
  <c r="A120" i="97" s="1"/>
  <c r="A121" i="97" s="1"/>
  <c r="A122" i="97" s="1"/>
  <c r="A123" i="97" s="1"/>
  <c r="A124" i="97" s="1"/>
  <c r="A125" i="97" s="1"/>
  <c r="A126" i="97" s="1"/>
  <c r="A127" i="97" s="1"/>
  <c r="A128" i="97" s="1"/>
  <c r="A129" i="97" s="1"/>
  <c r="A130" i="97" s="1"/>
  <c r="A131" i="97" s="1"/>
  <c r="A132" i="97" s="1"/>
  <c r="A133" i="97" s="1"/>
  <c r="A134" i="97" s="1"/>
  <c r="A135" i="97" s="1"/>
  <c r="A136" i="97" s="1"/>
  <c r="A137" i="97" s="1"/>
  <c r="A138" i="97" s="1"/>
  <c r="A139" i="97" s="1"/>
  <c r="A140" i="97" s="1"/>
  <c r="A141" i="97" s="1"/>
  <c r="A142" i="97" s="1"/>
  <c r="A143" i="97" s="1"/>
  <c r="A144" i="97" s="1"/>
  <c r="A145" i="97" s="1"/>
  <c r="A146" i="97" s="1"/>
  <c r="A147" i="97" s="1"/>
  <c r="A148" i="97" s="1"/>
  <c r="A149" i="97" s="1"/>
  <c r="A150" i="97" s="1"/>
  <c r="A151" i="97" s="1"/>
  <c r="A152" i="97" s="1"/>
  <c r="A153" i="97" s="1"/>
  <c r="A154" i="97" s="1"/>
  <c r="A155" i="97" s="1"/>
  <c r="A156" i="97" s="1"/>
  <c r="A157" i="97" s="1"/>
  <c r="A158" i="97" s="1"/>
  <c r="A159" i="97" s="1"/>
  <c r="A160" i="97" s="1"/>
  <c r="A161" i="97" s="1"/>
  <c r="A162" i="97" s="1"/>
  <c r="A163" i="97" s="1"/>
  <c r="A164" i="97" s="1"/>
  <c r="A165" i="97" s="1"/>
  <c r="A166" i="97" s="1"/>
  <c r="A167" i="97" s="1"/>
  <c r="A168" i="97" s="1"/>
  <c r="A169" i="97" s="1"/>
  <c r="A170" i="97" s="1"/>
  <c r="A171" i="97" s="1"/>
  <c r="A172" i="97" s="1"/>
  <c r="A173" i="97" s="1"/>
  <c r="A174" i="97" s="1"/>
  <c r="A175" i="97" s="1"/>
  <c r="A176" i="97" s="1"/>
  <c r="A177" i="97" s="1"/>
  <c r="A178" i="97" s="1"/>
  <c r="A179" i="97" s="1"/>
  <c r="A180" i="97" s="1"/>
  <c r="A181" i="97" s="1"/>
  <c r="A182" i="97" s="1"/>
  <c r="A183" i="97" s="1"/>
  <c r="A184" i="97" s="1"/>
  <c r="A185" i="97" s="1"/>
  <c r="A186" i="97" s="1"/>
  <c r="A187" i="97" s="1"/>
  <c r="A188" i="97" s="1"/>
  <c r="A189" i="97" s="1"/>
  <c r="A190" i="97" s="1"/>
  <c r="A191" i="97" s="1"/>
  <c r="A192" i="97" s="1"/>
  <c r="A193" i="97" s="1"/>
  <c r="A194" i="97" s="1"/>
  <c r="A195" i="97" s="1"/>
  <c r="A196" i="97" s="1"/>
  <c r="A197" i="97" s="1"/>
  <c r="A198" i="97" s="1"/>
  <c r="A199" i="97" s="1"/>
  <c r="A200" i="97" s="1"/>
  <c r="A201" i="97" s="1"/>
  <c r="A202" i="97" s="1"/>
  <c r="A203" i="97" s="1"/>
  <c r="A204" i="97" s="1"/>
  <c r="A205" i="97" s="1"/>
  <c r="A206" i="97" s="1"/>
  <c r="A207" i="97" s="1"/>
  <c r="A208" i="97" s="1"/>
  <c r="A209" i="97" s="1"/>
  <c r="A210" i="97" s="1"/>
  <c r="A211" i="97" s="1"/>
  <c r="A212" i="97" s="1"/>
  <c r="A213" i="97" s="1"/>
  <c r="A214" i="97" s="1"/>
  <c r="A215" i="97" s="1"/>
  <c r="A216" i="97" s="1"/>
  <c r="A217" i="97" s="1"/>
  <c r="A218" i="97" s="1"/>
  <c r="A219" i="97" s="1"/>
  <c r="A220" i="97" s="1"/>
  <c r="A5" i="97"/>
  <c r="A6" i="97" s="1"/>
  <c r="A7" i="97" s="1"/>
  <c r="A8" i="97" s="1"/>
  <c r="A9" i="97" s="1"/>
  <c r="A10" i="97" s="1"/>
  <c r="A11" i="97" s="1"/>
  <c r="A12" i="97" s="1"/>
  <c r="A13" i="97" s="1"/>
  <c r="A14" i="97" s="1"/>
  <c r="A15" i="97" s="1"/>
  <c r="A16" i="97" s="1"/>
  <c r="A17" i="97" s="1"/>
  <c r="A18" i="97" s="1"/>
  <c r="A19" i="97" s="1"/>
  <c r="A20" i="97" s="1"/>
  <c r="A21" i="97" s="1"/>
  <c r="A22" i="97" s="1"/>
  <c r="A23" i="97" s="1"/>
  <c r="A24" i="97" s="1"/>
  <c r="A25" i="97" s="1"/>
  <c r="A26" i="97" s="1"/>
  <c r="A27" i="97" s="1"/>
  <c r="A28" i="97" s="1"/>
  <c r="A29" i="97" s="1"/>
  <c r="A30" i="97" s="1"/>
  <c r="A31" i="97" s="1"/>
  <c r="A32" i="97" s="1"/>
  <c r="A33" i="97" s="1"/>
  <c r="A34" i="97" s="1"/>
  <c r="A35" i="97" s="1"/>
  <c r="A36" i="97" s="1"/>
  <c r="A37" i="97" s="1"/>
  <c r="A38" i="97" s="1"/>
  <c r="A39" i="97" s="1"/>
  <c r="A40" i="97" s="1"/>
  <c r="A41" i="97" s="1"/>
  <c r="A42" i="97" s="1"/>
  <c r="A43" i="97" s="1"/>
  <c r="A44" i="97" s="1"/>
  <c r="A45" i="97" s="1"/>
  <c r="A46" i="97" s="1"/>
  <c r="A47" i="97" s="1"/>
  <c r="A48" i="97" s="1"/>
  <c r="A49" i="97" s="1"/>
  <c r="A50" i="97" s="1"/>
  <c r="A51" i="97" s="1"/>
  <c r="A52" i="97" s="1"/>
  <c r="A53" i="97" s="1"/>
  <c r="A54" i="97" s="1"/>
  <c r="A55" i="97" s="1"/>
  <c r="A56" i="97" s="1"/>
  <c r="A57" i="97" s="1"/>
  <c r="A58" i="97" s="1"/>
  <c r="A59" i="97" s="1"/>
  <c r="A60" i="97" s="1"/>
  <c r="A61" i="97" s="1"/>
  <c r="A62" i="97" s="1"/>
  <c r="A63" i="97" s="1"/>
  <c r="A64" i="97" s="1"/>
  <c r="A65" i="97" s="1"/>
  <c r="A66" i="97" s="1"/>
  <c r="A67" i="97" s="1"/>
  <c r="A68" i="97" s="1"/>
  <c r="A69" i="97" s="1"/>
  <c r="A70" i="97" s="1"/>
  <c r="A71" i="97" s="1"/>
  <c r="A72" i="97" s="1"/>
  <c r="A73" i="97" s="1"/>
  <c r="A74" i="97" s="1"/>
  <c r="A75" i="97" s="1"/>
  <c r="A76" i="97" s="1"/>
  <c r="A77" i="97" s="1"/>
  <c r="A78" i="97" s="1"/>
  <c r="A79" i="97" s="1"/>
  <c r="A80" i="97" s="1"/>
  <c r="A81" i="97" s="1"/>
  <c r="A82" i="97" s="1"/>
  <c r="A83" i="97" s="1"/>
  <c r="A84" i="97" s="1"/>
  <c r="A85" i="97" s="1"/>
  <c r="A86" i="97" s="1"/>
  <c r="A87" i="97" s="1"/>
  <c r="A88" i="97" s="1"/>
  <c r="A89" i="97" s="1"/>
  <c r="A90" i="97" s="1"/>
  <c r="A91" i="97" s="1"/>
  <c r="A92" i="97" s="1"/>
  <c r="A93" i="97" s="1"/>
  <c r="A94" i="97" s="1"/>
  <c r="A95" i="97" s="1"/>
  <c r="A96" i="97" s="1"/>
  <c r="A97" i="97" s="1"/>
  <c r="A98" i="97" s="1"/>
  <c r="A99" i="97" s="1"/>
  <c r="A100" i="97" s="1"/>
  <c r="A101" i="97" s="1"/>
  <c r="A102" i="97" s="1"/>
  <c r="A103" i="97" s="1"/>
  <c r="A104" i="97" s="1"/>
  <c r="A105" i="97" s="1"/>
  <c r="A106" i="97" s="1"/>
  <c r="A107" i="97" s="1"/>
  <c r="A108" i="97" s="1"/>
  <c r="A109" i="97" s="1"/>
  <c r="A110" i="97" s="1"/>
  <c r="A111" i="97" s="1"/>
  <c r="A6" i="96" l="1"/>
  <c r="A7" i="96" s="1"/>
  <c r="A8" i="96" s="1"/>
  <c r="A9" i="96" s="1"/>
  <c r="A10" i="96" s="1"/>
  <c r="A11" i="96" s="1"/>
  <c r="A12" i="96" s="1"/>
  <c r="A13" i="96" s="1"/>
  <c r="A14" i="96" s="1"/>
  <c r="A15" i="96" s="1"/>
  <c r="A16" i="96" s="1"/>
  <c r="A17" i="96" s="1"/>
  <c r="A18" i="96" s="1"/>
  <c r="A19" i="96" s="1"/>
  <c r="A20" i="96" s="1"/>
  <c r="A21" i="96" s="1"/>
  <c r="A22" i="96" s="1"/>
  <c r="A23" i="96" s="1"/>
  <c r="A24" i="96" s="1"/>
  <c r="A25" i="96" s="1"/>
  <c r="A26" i="96" s="1"/>
  <c r="A27" i="96" s="1"/>
  <c r="A5" i="96"/>
  <c r="K160" i="42" l="1"/>
  <c r="J148" i="42" l="1"/>
  <c r="J144" i="42"/>
  <c r="A6" i="94"/>
  <c r="L154" i="42"/>
  <c r="A5" i="91"/>
  <c r="A6" i="91" s="1"/>
  <c r="A7" i="91" s="1"/>
  <c r="A8" i="91" s="1"/>
  <c r="A9" i="91" s="1"/>
  <c r="A10" i="91" s="1"/>
  <c r="A11" i="91" s="1"/>
  <c r="A12" i="91" s="1"/>
  <c r="A13" i="91" s="1"/>
  <c r="A14" i="91" s="1"/>
  <c r="A15" i="91" s="1"/>
  <c r="A16" i="91" s="1"/>
  <c r="A17" i="91" s="1"/>
  <c r="A18" i="91" s="1"/>
  <c r="A19" i="91" s="1"/>
  <c r="A20" i="91" s="1"/>
  <c r="A21" i="91" s="1"/>
  <c r="A22" i="91" s="1"/>
  <c r="A23" i="91" s="1"/>
  <c r="A24" i="91" s="1"/>
  <c r="A25" i="91" s="1"/>
  <c r="A26" i="91" s="1"/>
  <c r="A27" i="91" s="1"/>
  <c r="A28" i="91" s="1"/>
  <c r="A29" i="91" s="1"/>
  <c r="A30" i="91" s="1"/>
  <c r="A31" i="91" s="1"/>
  <c r="A32" i="91" s="1"/>
  <c r="A33" i="91" s="1"/>
  <c r="A34" i="91" s="1"/>
  <c r="A35" i="91" s="1"/>
  <c r="A36" i="91" s="1"/>
  <c r="A37" i="91" s="1"/>
  <c r="A38" i="91" s="1"/>
  <c r="A39" i="91" s="1"/>
  <c r="A40" i="91" s="1"/>
  <c r="A41" i="91" s="1"/>
  <c r="A42" i="91" s="1"/>
  <c r="A43" i="91" s="1"/>
  <c r="A44" i="91" s="1"/>
  <c r="A45" i="91" s="1"/>
  <c r="A46" i="91" s="1"/>
  <c r="A47" i="91" s="1"/>
  <c r="A48" i="91" s="1"/>
  <c r="A49" i="91" s="1"/>
  <c r="A50" i="91" s="1"/>
  <c r="A51" i="91" s="1"/>
  <c r="A52" i="91" s="1"/>
  <c r="A53" i="91" s="1"/>
  <c r="A54" i="91" s="1"/>
  <c r="A55" i="91" s="1"/>
  <c r="A56" i="91" s="1"/>
  <c r="A57" i="91" s="1"/>
  <c r="A58" i="91" s="1"/>
  <c r="A59" i="91" s="1"/>
  <c r="A60" i="91" s="1"/>
  <c r="A61" i="91" s="1"/>
  <c r="A62" i="91" s="1"/>
  <c r="A63" i="91" s="1"/>
  <c r="A64" i="91" s="1"/>
  <c r="A65" i="91" s="1"/>
  <c r="A66" i="91" s="1"/>
  <c r="A67" i="91" s="1"/>
  <c r="A68" i="91" s="1"/>
  <c r="A69" i="91" s="1"/>
  <c r="A70" i="91" s="1"/>
  <c r="A71" i="91" s="1"/>
  <c r="A72" i="91" s="1"/>
  <c r="A73" i="91" s="1"/>
  <c r="A74" i="91" s="1"/>
  <c r="A75" i="91" s="1"/>
  <c r="A76" i="91" s="1"/>
  <c r="A77" i="91" s="1"/>
  <c r="A78" i="91" s="1"/>
  <c r="A79" i="91" s="1"/>
  <c r="A80" i="91" s="1"/>
  <c r="A81" i="91" s="1"/>
  <c r="A82" i="91" s="1"/>
  <c r="A83" i="91" s="1"/>
  <c r="A84" i="91" s="1"/>
  <c r="A85" i="91" s="1"/>
  <c r="A86" i="91" s="1"/>
  <c r="A87" i="91" s="1"/>
  <c r="A88" i="91" s="1"/>
  <c r="A89" i="91" s="1"/>
  <c r="A90" i="91" s="1"/>
  <c r="A91" i="91" s="1"/>
  <c r="A92" i="91" s="1"/>
  <c r="A93" i="91" s="1"/>
  <c r="A94" i="91" s="1"/>
  <c r="A95" i="91" s="1"/>
  <c r="A96" i="91" s="1"/>
  <c r="A97" i="91" s="1"/>
  <c r="A98" i="91" s="1"/>
  <c r="A99" i="91" s="1"/>
  <c r="A100" i="91" s="1"/>
  <c r="A101" i="91" s="1"/>
  <c r="A102" i="91" s="1"/>
  <c r="A103" i="91" s="1"/>
  <c r="A104" i="91" s="1"/>
  <c r="A105" i="91" s="1"/>
  <c r="A106" i="91" s="1"/>
  <c r="A107" i="91" s="1"/>
  <c r="A108" i="91" s="1"/>
  <c r="A109" i="91" s="1"/>
  <c r="A110" i="91" s="1"/>
  <c r="A111" i="91" s="1"/>
  <c r="A112" i="91" s="1"/>
  <c r="A113" i="91" s="1"/>
  <c r="A114" i="91" s="1"/>
  <c r="A115" i="91" s="1"/>
  <c r="A116" i="91" s="1"/>
  <c r="A117" i="91" s="1"/>
  <c r="A118" i="91" s="1"/>
  <c r="A119" i="91" s="1"/>
  <c r="A120" i="91" s="1"/>
  <c r="A121" i="91" s="1"/>
  <c r="A122" i="91" s="1"/>
  <c r="A123" i="91" s="1"/>
  <c r="A124" i="91" s="1"/>
  <c r="A125" i="91" s="1"/>
  <c r="A126" i="91" s="1"/>
  <c r="A127" i="91" s="1"/>
  <c r="A128" i="91" s="1"/>
  <c r="A129" i="91" s="1"/>
  <c r="A130" i="91" s="1"/>
  <c r="A131" i="91" s="1"/>
  <c r="A132" i="91" s="1"/>
  <c r="A133" i="91" s="1"/>
  <c r="A134" i="91" s="1"/>
  <c r="A135" i="91" s="1"/>
  <c r="A136" i="91" s="1"/>
  <c r="A137" i="91" s="1"/>
  <c r="A138" i="91" s="1"/>
  <c r="A139" i="91" s="1"/>
  <c r="A140" i="91" s="1"/>
  <c r="A141" i="91" s="1"/>
  <c r="A142" i="91" s="1"/>
  <c r="A143" i="91" s="1"/>
  <c r="A144" i="91" s="1"/>
  <c r="A145" i="91" s="1"/>
  <c r="A146" i="91" s="1"/>
  <c r="A147" i="91" s="1"/>
  <c r="A148" i="91" s="1"/>
  <c r="A149" i="91" s="1"/>
  <c r="A150" i="91" s="1"/>
  <c r="A151" i="91" s="1"/>
  <c r="A152" i="91" s="1"/>
  <c r="A153" i="91" s="1"/>
  <c r="A154" i="91" s="1"/>
  <c r="A155" i="91" s="1"/>
  <c r="A156" i="91" s="1"/>
  <c r="A157" i="91" s="1"/>
  <c r="A158" i="91" s="1"/>
  <c r="A159" i="91" s="1"/>
  <c r="A160" i="91" s="1"/>
  <c r="A161" i="91" s="1"/>
  <c r="A162" i="91" s="1"/>
  <c r="A163" i="91" s="1"/>
  <c r="A164" i="91" s="1"/>
  <c r="A165" i="91" s="1"/>
  <c r="A166" i="91" s="1"/>
  <c r="A167" i="91" s="1"/>
  <c r="A168" i="91" s="1"/>
  <c r="A169" i="91" s="1"/>
  <c r="A170" i="91" s="1"/>
  <c r="A171" i="91" s="1"/>
  <c r="A172" i="91" s="1"/>
  <c r="A173" i="91" s="1"/>
  <c r="A174" i="91" s="1"/>
  <c r="A175" i="91" s="1"/>
  <c r="A176" i="91" s="1"/>
  <c r="A177" i="91" s="1"/>
  <c r="A178" i="91" s="1"/>
  <c r="A179" i="91" s="1"/>
  <c r="A180" i="91" s="1"/>
  <c r="A181" i="91" s="1"/>
  <c r="A182" i="91" s="1"/>
  <c r="A183" i="91" s="1"/>
  <c r="A184" i="91" s="1"/>
  <c r="A185" i="91" s="1"/>
  <c r="A186" i="91" s="1"/>
  <c r="A187" i="91" s="1"/>
  <c r="A188" i="91" s="1"/>
  <c r="A189" i="91" s="1"/>
  <c r="A190" i="91" s="1"/>
  <c r="A191" i="91" s="1"/>
  <c r="A192" i="91" s="1"/>
  <c r="A193" i="91" s="1"/>
  <c r="A194" i="91" s="1"/>
  <c r="A195" i="91" s="1"/>
  <c r="A196" i="91" s="1"/>
  <c r="A197" i="91" s="1"/>
  <c r="A198" i="91" s="1"/>
  <c r="A199" i="91" s="1"/>
  <c r="A200" i="91" s="1"/>
  <c r="A201" i="91" s="1"/>
  <c r="A202" i="91" s="1"/>
  <c r="A203" i="91" s="1"/>
  <c r="A204" i="91" s="1"/>
  <c r="A205" i="91" s="1"/>
  <c r="A206" i="91" s="1"/>
  <c r="A207" i="91" s="1"/>
  <c r="A208" i="91" s="1"/>
  <c r="A209" i="91" s="1"/>
  <c r="A210" i="91" s="1"/>
  <c r="A211" i="91" s="1"/>
  <c r="A212" i="91" s="1"/>
  <c r="A213" i="91" s="1"/>
  <c r="A214" i="91" s="1"/>
  <c r="A215" i="91" s="1"/>
  <c r="A216" i="91" s="1"/>
  <c r="A217" i="91" s="1"/>
  <c r="A218" i="91" s="1"/>
  <c r="A219" i="91" s="1"/>
  <c r="A220" i="91" s="1"/>
  <c r="A221" i="91" s="1"/>
  <c r="A222" i="91" s="1"/>
  <c r="A223" i="91" s="1"/>
  <c r="A224" i="91" s="1"/>
  <c r="A225" i="91" s="1"/>
  <c r="A226" i="91" s="1"/>
  <c r="A227" i="91" s="1"/>
  <c r="A228" i="91" s="1"/>
  <c r="A229" i="91" s="1"/>
  <c r="A230" i="91" s="1"/>
  <c r="A231" i="91" s="1"/>
  <c r="A232" i="91" s="1"/>
  <c r="A233" i="91" s="1"/>
  <c r="A234" i="91" s="1"/>
  <c r="A235" i="91" s="1"/>
  <c r="A236" i="91" s="1"/>
  <c r="A237" i="91" s="1"/>
  <c r="A238" i="91" s="1"/>
  <c r="A239" i="91" s="1"/>
  <c r="A240" i="91" s="1"/>
  <c r="A241" i="91" s="1"/>
  <c r="A242" i="91" s="1"/>
  <c r="A243" i="91" s="1"/>
  <c r="A244" i="91" s="1"/>
  <c r="A245" i="91" s="1"/>
  <c r="A246" i="91" s="1"/>
  <c r="A247" i="91" s="1"/>
  <c r="A248" i="91" s="1"/>
  <c r="A249" i="91" s="1"/>
  <c r="A250" i="91" s="1"/>
  <c r="A251" i="91" s="1"/>
  <c r="A252" i="91" s="1"/>
  <c r="A253" i="91" s="1"/>
  <c r="A254" i="91" s="1"/>
  <c r="A255" i="91" s="1"/>
  <c r="A256" i="91" s="1"/>
  <c r="A257" i="91" s="1"/>
  <c r="A258" i="91" s="1"/>
  <c r="A259" i="91" s="1"/>
  <c r="A260" i="91" s="1"/>
  <c r="A261" i="91" s="1"/>
  <c r="A262" i="91" s="1"/>
  <c r="A263" i="91" s="1"/>
  <c r="A264" i="91" s="1"/>
  <c r="A265" i="91" s="1"/>
  <c r="A266" i="91" s="1"/>
  <c r="A267" i="91" s="1"/>
  <c r="A268" i="91" s="1"/>
  <c r="A269" i="91" s="1"/>
  <c r="A270" i="91" s="1"/>
  <c r="A271" i="91" s="1"/>
  <c r="A272" i="91" s="1"/>
  <c r="A273" i="91" s="1"/>
  <c r="A274" i="91" s="1"/>
  <c r="A275" i="91" s="1"/>
  <c r="A276" i="91" s="1"/>
  <c r="A277" i="91" s="1"/>
  <c r="A278" i="91" s="1"/>
  <c r="A279" i="91" s="1"/>
  <c r="A280" i="91" s="1"/>
  <c r="A281" i="91" s="1"/>
  <c r="A282" i="91" s="1"/>
  <c r="A283" i="91" s="1"/>
  <c r="A284" i="91" s="1"/>
  <c r="A285" i="91" s="1"/>
  <c r="A286" i="91" s="1"/>
  <c r="A287" i="91" s="1"/>
  <c r="A288" i="91" s="1"/>
  <c r="A289" i="91" s="1"/>
  <c r="A290" i="91" s="1"/>
  <c r="A291" i="91" s="1"/>
  <c r="A292" i="91" s="1"/>
  <c r="A293" i="91" s="1"/>
  <c r="A294" i="91" s="1"/>
  <c r="A295" i="91" s="1"/>
  <c r="A296" i="91" s="1"/>
  <c r="A297" i="91" s="1"/>
  <c r="A298" i="91" s="1"/>
  <c r="A299" i="91" s="1"/>
  <c r="A300" i="91" s="1"/>
  <c r="A301" i="91" s="1"/>
  <c r="A302" i="91" s="1"/>
  <c r="A303" i="91" s="1"/>
  <c r="A304" i="91" s="1"/>
  <c r="A305" i="91" s="1"/>
  <c r="A306" i="91" s="1"/>
  <c r="A307" i="91" s="1"/>
  <c r="A308" i="91" s="1"/>
  <c r="A309" i="91" s="1"/>
  <c r="A310" i="91" s="1"/>
  <c r="A311" i="91" s="1"/>
  <c r="A312" i="91" s="1"/>
  <c r="A313" i="91" s="1"/>
  <c r="A314" i="91" s="1"/>
  <c r="A315" i="91" s="1"/>
  <c r="A316" i="91" s="1"/>
  <c r="A317" i="91" s="1"/>
  <c r="A318" i="91" s="1"/>
  <c r="A319" i="91" s="1"/>
  <c r="A320" i="91" s="1"/>
  <c r="A321" i="91" s="1"/>
  <c r="A322" i="91" s="1"/>
  <c r="A323" i="91" s="1"/>
  <c r="A324" i="91" s="1"/>
  <c r="A325" i="91" s="1"/>
  <c r="A326" i="91" s="1"/>
  <c r="A327" i="91" s="1"/>
  <c r="A328" i="91" s="1"/>
  <c r="A329" i="91" s="1"/>
  <c r="A330" i="91" s="1"/>
  <c r="A331" i="91" s="1"/>
  <c r="A332" i="91" s="1"/>
  <c r="A333" i="91" s="1"/>
  <c r="A334" i="91" s="1"/>
  <c r="A335" i="91" s="1"/>
  <c r="A336" i="91" s="1"/>
  <c r="A337" i="91" s="1"/>
  <c r="A338" i="91" s="1"/>
  <c r="A339" i="91" s="1"/>
  <c r="A340" i="91" s="1"/>
  <c r="A341" i="91" s="1"/>
  <c r="A342" i="91" s="1"/>
  <c r="A343" i="91" s="1"/>
  <c r="A344" i="91" s="1"/>
  <c r="A345" i="91" s="1"/>
  <c r="A346" i="91" s="1"/>
  <c r="A347" i="91" s="1"/>
  <c r="A348" i="91" s="1"/>
  <c r="A349" i="91" s="1"/>
  <c r="A350" i="91" s="1"/>
  <c r="A351" i="91" s="1"/>
  <c r="A352" i="91" s="1"/>
  <c r="A353" i="91" s="1"/>
  <c r="A354" i="91" s="1"/>
  <c r="A355" i="91" s="1"/>
  <c r="A356" i="91" s="1"/>
  <c r="A357" i="91" s="1"/>
  <c r="A358" i="91" s="1"/>
  <c r="A359" i="91" s="1"/>
  <c r="A360" i="91" s="1"/>
  <c r="A361" i="91" s="1"/>
  <c r="A362" i="91" s="1"/>
  <c r="A363" i="91" s="1"/>
  <c r="A364" i="91" s="1"/>
  <c r="A365" i="91" s="1"/>
  <c r="A366" i="91" s="1"/>
  <c r="A367" i="91" s="1"/>
  <c r="A368" i="91" s="1"/>
  <c r="A369" i="91" s="1"/>
  <c r="A370" i="91" s="1"/>
  <c r="A371" i="91" s="1"/>
  <c r="A372" i="91" s="1"/>
  <c r="A373" i="91" s="1"/>
  <c r="A374" i="91" s="1"/>
  <c r="A375" i="91" s="1"/>
  <c r="A376" i="91" s="1"/>
  <c r="A377" i="91" s="1"/>
  <c r="A378" i="91" s="1"/>
  <c r="A379" i="91" s="1"/>
  <c r="A380" i="91" s="1"/>
  <c r="A381" i="91" s="1"/>
  <c r="A382" i="91" s="1"/>
  <c r="A383" i="91" s="1"/>
  <c r="A384" i="91" s="1"/>
  <c r="A385" i="91" s="1"/>
  <c r="A386" i="91" s="1"/>
  <c r="A387" i="91" s="1"/>
  <c r="A388" i="91" s="1"/>
  <c r="A389" i="91" s="1"/>
  <c r="A390" i="91" s="1"/>
  <c r="A391" i="91" s="1"/>
  <c r="A392" i="91" s="1"/>
  <c r="A393" i="91" s="1"/>
  <c r="A394" i="91" s="1"/>
  <c r="A395" i="91" s="1"/>
  <c r="A396" i="91" s="1"/>
  <c r="A397" i="91" s="1"/>
  <c r="A398" i="91" s="1"/>
  <c r="A399" i="91" s="1"/>
  <c r="A400" i="91" s="1"/>
  <c r="A401" i="91" s="1"/>
  <c r="A402" i="91" s="1"/>
  <c r="A403" i="91" s="1"/>
  <c r="A404" i="91" s="1"/>
  <c r="A405" i="91" s="1"/>
  <c r="A406" i="91" s="1"/>
  <c r="A407" i="91" s="1"/>
  <c r="A408" i="91" s="1"/>
  <c r="A409" i="91" s="1"/>
  <c r="A410" i="91" s="1"/>
  <c r="A411" i="91" s="1"/>
  <c r="A412" i="91" s="1"/>
  <c r="A413" i="91" s="1"/>
  <c r="A414" i="91" s="1"/>
  <c r="A415" i="91" s="1"/>
  <c r="A416" i="91" s="1"/>
  <c r="A417" i="91" s="1"/>
  <c r="A418" i="91" s="1"/>
  <c r="A419" i="91" s="1"/>
  <c r="A420" i="91" s="1"/>
  <c r="A421" i="91" s="1"/>
  <c r="A422" i="91" s="1"/>
  <c r="A423" i="91" s="1"/>
  <c r="A424" i="91" s="1"/>
  <c r="A425" i="91" s="1"/>
  <c r="A426" i="91" s="1"/>
  <c r="A427" i="91" s="1"/>
  <c r="A428" i="91" s="1"/>
  <c r="A429" i="91" s="1"/>
  <c r="A430" i="91" s="1"/>
  <c r="A431" i="91" s="1"/>
  <c r="A432" i="91" s="1"/>
  <c r="A433" i="91" s="1"/>
  <c r="A434" i="91" s="1"/>
  <c r="A435" i="91" s="1"/>
  <c r="A436" i="91" s="1"/>
  <c r="A437" i="91" s="1"/>
  <c r="A438" i="91" s="1"/>
  <c r="A439" i="91" s="1"/>
  <c r="A440" i="91" s="1"/>
  <c r="A441" i="91" s="1"/>
  <c r="A442" i="91" s="1"/>
  <c r="A443" i="91" s="1"/>
  <c r="A444" i="91" s="1"/>
  <c r="A445" i="91" s="1"/>
  <c r="A446" i="91" s="1"/>
  <c r="A447" i="91" s="1"/>
  <c r="A448" i="91" s="1"/>
  <c r="A449" i="91" s="1"/>
  <c r="A450" i="91" s="1"/>
  <c r="A451" i="91" s="1"/>
  <c r="A452" i="91" s="1"/>
  <c r="A453" i="91" s="1"/>
  <c r="A454" i="91" s="1"/>
  <c r="A455" i="91" s="1"/>
  <c r="A456" i="91" s="1"/>
  <c r="A457" i="91" s="1"/>
  <c r="A458" i="91" s="1"/>
  <c r="A459" i="91" s="1"/>
  <c r="A460" i="91" s="1"/>
  <c r="A461" i="91" s="1"/>
  <c r="A462" i="91" s="1"/>
  <c r="A463" i="91" s="1"/>
  <c r="A464" i="91" s="1"/>
  <c r="A465" i="91" s="1"/>
  <c r="A466" i="91" s="1"/>
  <c r="A467" i="91" s="1"/>
  <c r="A468" i="91" s="1"/>
  <c r="A469" i="91" s="1"/>
  <c r="A470" i="91" s="1"/>
  <c r="A471" i="91" s="1"/>
  <c r="A472" i="91" s="1"/>
  <c r="A473" i="91" s="1"/>
  <c r="A474" i="91" s="1"/>
  <c r="A475" i="91" s="1"/>
  <c r="A476" i="91" s="1"/>
  <c r="A477" i="91" s="1"/>
  <c r="A478" i="91" s="1"/>
  <c r="A479" i="91" s="1"/>
  <c r="A480" i="91" s="1"/>
  <c r="A481" i="91" s="1"/>
  <c r="A482" i="91" s="1"/>
  <c r="A483" i="91" s="1"/>
  <c r="A484" i="91" s="1"/>
  <c r="A485" i="91" s="1"/>
  <c r="A486" i="91" s="1"/>
  <c r="A487" i="91" s="1"/>
  <c r="A488" i="91" s="1"/>
  <c r="A489" i="91" s="1"/>
  <c r="A490" i="91" s="1"/>
  <c r="A491" i="91" s="1"/>
  <c r="A492" i="91" s="1"/>
  <c r="A493" i="91" s="1"/>
  <c r="A494" i="91" s="1"/>
  <c r="A495" i="91" s="1"/>
  <c r="A496" i="91" s="1"/>
  <c r="A497" i="91" s="1"/>
  <c r="A498" i="91" s="1"/>
  <c r="A499" i="91" s="1"/>
  <c r="A500" i="91" s="1"/>
  <c r="A501" i="91" s="1"/>
  <c r="A502" i="91" s="1"/>
  <c r="A503" i="91" s="1"/>
  <c r="A504" i="91" s="1"/>
  <c r="A505" i="91" s="1"/>
  <c r="A506" i="91" s="1"/>
  <c r="A507" i="91" s="1"/>
  <c r="A508" i="91" s="1"/>
  <c r="A509" i="91" s="1"/>
  <c r="A510" i="91" s="1"/>
  <c r="A511" i="91" s="1"/>
  <c r="A512" i="91" s="1"/>
  <c r="A513" i="91" s="1"/>
  <c r="A514" i="91" s="1"/>
  <c r="A515" i="91" s="1"/>
  <c r="A516" i="91" s="1"/>
  <c r="A517" i="91" s="1"/>
  <c r="A518" i="91" s="1"/>
  <c r="A519" i="91" s="1"/>
  <c r="A520" i="91" s="1"/>
  <c r="A521" i="91" s="1"/>
  <c r="A522" i="91" s="1"/>
  <c r="A523" i="91" s="1"/>
  <c r="A524" i="91" s="1"/>
  <c r="A525" i="91" s="1"/>
  <c r="A526" i="91" s="1"/>
  <c r="A527" i="91" s="1"/>
  <c r="A528" i="91" s="1"/>
  <c r="A529" i="91" s="1"/>
  <c r="A530" i="91" s="1"/>
  <c r="A531" i="91" s="1"/>
  <c r="A532" i="91" s="1"/>
  <c r="A533" i="91" s="1"/>
  <c r="A534" i="91" s="1"/>
  <c r="A535" i="91" s="1"/>
  <c r="A536" i="91" s="1"/>
  <c r="A537" i="91" s="1"/>
  <c r="A538" i="91" s="1"/>
  <c r="A539" i="91" s="1"/>
  <c r="A540" i="91" s="1"/>
  <c r="A541" i="91" s="1"/>
  <c r="A542" i="91" s="1"/>
  <c r="A543" i="91" s="1"/>
  <c r="A544" i="91" s="1"/>
  <c r="A545" i="91" s="1"/>
  <c r="A546" i="91" s="1"/>
  <c r="A547" i="91" s="1"/>
  <c r="A548" i="91" s="1"/>
  <c r="A549" i="91" s="1"/>
  <c r="A550" i="91" s="1"/>
  <c r="A551" i="91" s="1"/>
  <c r="A552" i="91" s="1"/>
  <c r="A553" i="91" s="1"/>
  <c r="A554" i="91" s="1"/>
  <c r="A555" i="91" s="1"/>
  <c r="A556" i="91" s="1"/>
  <c r="A557" i="91" s="1"/>
  <c r="A558" i="91" s="1"/>
  <c r="A559" i="91" s="1"/>
  <c r="A560" i="91" s="1"/>
  <c r="A561" i="91" s="1"/>
  <c r="A562" i="91" s="1"/>
  <c r="A563" i="91" s="1"/>
  <c r="A564" i="91" s="1"/>
  <c r="A565" i="91" s="1"/>
  <c r="A566" i="91" s="1"/>
  <c r="A567" i="91" s="1"/>
  <c r="A568" i="91" s="1"/>
  <c r="A569" i="91" s="1"/>
  <c r="A570" i="91" s="1"/>
  <c r="A571" i="91" s="1"/>
  <c r="A572" i="91" s="1"/>
  <c r="A573" i="91" s="1"/>
  <c r="A574" i="91" s="1"/>
  <c r="A575" i="91" s="1"/>
  <c r="A576" i="91" s="1"/>
  <c r="A577" i="91" s="1"/>
  <c r="A578" i="91" s="1"/>
  <c r="A579" i="91" s="1"/>
  <c r="A580" i="91" s="1"/>
  <c r="A581" i="91" s="1"/>
  <c r="A582" i="91" s="1"/>
  <c r="A583" i="91" s="1"/>
  <c r="A584" i="91" s="1"/>
  <c r="A585" i="91" s="1"/>
  <c r="A586" i="91" s="1"/>
  <c r="A587" i="91" s="1"/>
  <c r="A588" i="91" s="1"/>
  <c r="A589" i="91" s="1"/>
  <c r="A590" i="91" s="1"/>
  <c r="A591" i="91" s="1"/>
  <c r="A592" i="91" s="1"/>
  <c r="A593" i="91" s="1"/>
  <c r="A594" i="91" s="1"/>
  <c r="A595" i="91" s="1"/>
  <c r="A596" i="91" s="1"/>
  <c r="A597" i="91" s="1"/>
  <c r="A598" i="91" s="1"/>
  <c r="A599" i="91" s="1"/>
  <c r="A600" i="91" s="1"/>
  <c r="A601" i="91" s="1"/>
  <c r="A602" i="91" s="1"/>
  <c r="A603" i="91" s="1"/>
  <c r="A604" i="91" s="1"/>
  <c r="A605" i="91" s="1"/>
  <c r="A606" i="91" s="1"/>
  <c r="A607" i="91" s="1"/>
  <c r="A608" i="91" s="1"/>
  <c r="A609" i="91" s="1"/>
  <c r="A610" i="91" s="1"/>
  <c r="A611" i="91" s="1"/>
  <c r="A612" i="91" s="1"/>
  <c r="A613" i="91" s="1"/>
  <c r="A614" i="91" s="1"/>
  <c r="A615" i="91" s="1"/>
  <c r="A616" i="91" s="1"/>
  <c r="A617" i="91" s="1"/>
  <c r="A618" i="91" s="1"/>
  <c r="A619" i="91" s="1"/>
  <c r="A620" i="91" s="1"/>
  <c r="A621" i="91" s="1"/>
  <c r="A622" i="91" s="1"/>
  <c r="A623" i="91" s="1"/>
  <c r="A624" i="91" s="1"/>
  <c r="A625" i="91" s="1"/>
  <c r="A626" i="91" s="1"/>
  <c r="A627" i="91" s="1"/>
  <c r="A628" i="91" s="1"/>
  <c r="A629" i="91" s="1"/>
  <c r="A630" i="91" s="1"/>
  <c r="A631" i="91" s="1"/>
  <c r="A632" i="91" s="1"/>
  <c r="A633" i="91" s="1"/>
  <c r="A634" i="91" s="1"/>
  <c r="A635" i="91" s="1"/>
  <c r="A636" i="91" s="1"/>
  <c r="A637" i="91" s="1"/>
  <c r="A638" i="91" s="1"/>
  <c r="A639" i="91" s="1"/>
  <c r="A640" i="91" s="1"/>
  <c r="A641" i="91" s="1"/>
  <c r="A642" i="91" s="1"/>
  <c r="A643" i="91" s="1"/>
  <c r="A644" i="91" s="1"/>
  <c r="A645" i="91" s="1"/>
  <c r="A646" i="91" s="1"/>
  <c r="A647" i="91" s="1"/>
  <c r="A648" i="91" s="1"/>
  <c r="A649" i="91" s="1"/>
  <c r="A650" i="91" s="1"/>
  <c r="A651" i="91" s="1"/>
  <c r="A652" i="91" s="1"/>
  <c r="A653" i="91" s="1"/>
  <c r="A654" i="91" s="1"/>
  <c r="A655" i="91" s="1"/>
  <c r="A656" i="91" s="1"/>
  <c r="A657" i="91" s="1"/>
  <c r="A658" i="91" s="1"/>
  <c r="A659" i="91" s="1"/>
  <c r="A660" i="91" s="1"/>
  <c r="A661" i="91" s="1"/>
  <c r="A662" i="91" s="1"/>
  <c r="A663" i="91" s="1"/>
  <c r="A664" i="91" s="1"/>
  <c r="A665" i="91" s="1"/>
  <c r="A666" i="91" s="1"/>
  <c r="A667" i="91" s="1"/>
  <c r="A668" i="91" s="1"/>
  <c r="A669" i="91" s="1"/>
  <c r="A670" i="91" s="1"/>
  <c r="A671" i="91" s="1"/>
  <c r="A672" i="91" s="1"/>
  <c r="A673" i="91" s="1"/>
  <c r="A674" i="91" s="1"/>
  <c r="A675" i="91" s="1"/>
  <c r="A676" i="91" s="1"/>
  <c r="A677" i="91" s="1"/>
  <c r="A678" i="91" s="1"/>
  <c r="A679" i="91" s="1"/>
  <c r="A680" i="91" s="1"/>
  <c r="A681" i="91" s="1"/>
  <c r="A682" i="91" s="1"/>
  <c r="A683" i="91" s="1"/>
  <c r="A684" i="91" s="1"/>
  <c r="A685" i="91" s="1"/>
  <c r="A686" i="91" s="1"/>
  <c r="A687" i="91" s="1"/>
  <c r="A688" i="91" s="1"/>
  <c r="A689" i="91" s="1"/>
  <c r="A690" i="91" s="1"/>
  <c r="A691" i="91" s="1"/>
  <c r="A692" i="91" s="1"/>
  <c r="A693" i="91" s="1"/>
  <c r="A694" i="91" s="1"/>
  <c r="A695" i="91" s="1"/>
  <c r="A696" i="91" s="1"/>
  <c r="A697" i="91" s="1"/>
  <c r="A698" i="91" s="1"/>
  <c r="A699" i="91" s="1"/>
  <c r="A700" i="91" s="1"/>
  <c r="A701" i="91" s="1"/>
  <c r="A702" i="91" s="1"/>
  <c r="A703" i="91" s="1"/>
  <c r="A704" i="91" s="1"/>
  <c r="A705" i="91" s="1"/>
  <c r="A706" i="91" s="1"/>
  <c r="A707" i="91" s="1"/>
  <c r="A708" i="91" s="1"/>
  <c r="A709" i="91" s="1"/>
  <c r="A710" i="91" s="1"/>
  <c r="A711" i="91" s="1"/>
  <c r="A712" i="91" s="1"/>
  <c r="A713" i="91" s="1"/>
  <c r="A714" i="91" s="1"/>
  <c r="A715" i="91" s="1"/>
  <c r="A716" i="91" s="1"/>
  <c r="A717" i="91" s="1"/>
  <c r="A718" i="91" s="1"/>
  <c r="A719" i="91" s="1"/>
  <c r="A720" i="91" s="1"/>
  <c r="A721" i="91" s="1"/>
  <c r="A722" i="91" s="1"/>
  <c r="A723" i="91" s="1"/>
  <c r="A724" i="91" s="1"/>
  <c r="A725" i="91" s="1"/>
  <c r="A726" i="91" s="1"/>
  <c r="A727" i="91" s="1"/>
  <c r="A728" i="91" s="1"/>
  <c r="A729" i="91" s="1"/>
  <c r="A730" i="91" s="1"/>
  <c r="A731" i="91" s="1"/>
  <c r="A732" i="91" s="1"/>
  <c r="A733" i="91" s="1"/>
  <c r="A734" i="91" s="1"/>
  <c r="A735" i="91" s="1"/>
  <c r="A736" i="91" s="1"/>
  <c r="A737" i="91" s="1"/>
  <c r="A738" i="91" s="1"/>
  <c r="A739" i="91" s="1"/>
  <c r="A740" i="91" s="1"/>
  <c r="A741" i="91" s="1"/>
  <c r="A742" i="91" s="1"/>
  <c r="A743" i="91" s="1"/>
  <c r="A744" i="91" s="1"/>
  <c r="A745" i="91" s="1"/>
  <c r="A746" i="91" s="1"/>
  <c r="A747" i="91" s="1"/>
  <c r="A748" i="91" s="1"/>
  <c r="A749" i="91" s="1"/>
  <c r="A750" i="91" s="1"/>
  <c r="A751" i="91" s="1"/>
  <c r="A752" i="91" s="1"/>
  <c r="A753" i="91" s="1"/>
  <c r="A754" i="91" s="1"/>
  <c r="A755" i="91" s="1"/>
  <c r="A756" i="91" s="1"/>
  <c r="A757" i="91" s="1"/>
  <c r="A758" i="91" s="1"/>
  <c r="A759" i="91" s="1"/>
  <c r="A760" i="91" s="1"/>
  <c r="A761" i="91" s="1"/>
  <c r="A762" i="91" s="1"/>
  <c r="A763" i="91" s="1"/>
  <c r="A764" i="91" s="1"/>
  <c r="A765" i="91" s="1"/>
  <c r="A766" i="91" s="1"/>
  <c r="A767" i="91" s="1"/>
  <c r="A768" i="91" s="1"/>
  <c r="A769" i="91" s="1"/>
  <c r="A770" i="91" s="1"/>
  <c r="A771" i="91" s="1"/>
  <c r="A772" i="91" s="1"/>
  <c r="A773" i="91" s="1"/>
  <c r="A774" i="91" s="1"/>
  <c r="A775" i="91" s="1"/>
  <c r="A776" i="91" s="1"/>
  <c r="A777" i="91" s="1"/>
  <c r="A778" i="91" s="1"/>
  <c r="A779" i="91" s="1"/>
  <c r="A780" i="91" s="1"/>
  <c r="A781" i="91" s="1"/>
  <c r="A782" i="91" s="1"/>
  <c r="A783" i="91" s="1"/>
  <c r="A784" i="91" s="1"/>
  <c r="A785" i="91" s="1"/>
  <c r="A786" i="91" s="1"/>
  <c r="A787" i="91" s="1"/>
  <c r="A788" i="91" s="1"/>
  <c r="A789" i="91" s="1"/>
  <c r="A790" i="91" s="1"/>
  <c r="A791" i="91" s="1"/>
  <c r="A792" i="91" s="1"/>
  <c r="A793" i="91" s="1"/>
  <c r="A794" i="91" s="1"/>
  <c r="A795" i="91" s="1"/>
  <c r="A796" i="91" s="1"/>
  <c r="A797" i="91" s="1"/>
  <c r="A798" i="91" s="1"/>
  <c r="A799" i="91" s="1"/>
  <c r="A800" i="91" s="1"/>
  <c r="A801" i="91" s="1"/>
  <c r="A802" i="91" s="1"/>
  <c r="A803" i="91" s="1"/>
  <c r="A804" i="91" s="1"/>
  <c r="A805" i="91" s="1"/>
  <c r="A806" i="91" s="1"/>
  <c r="A807" i="91" s="1"/>
  <c r="A808" i="91" s="1"/>
  <c r="A809" i="91" s="1"/>
  <c r="A810" i="91" s="1"/>
  <c r="A811" i="91" s="1"/>
  <c r="A812" i="91" s="1"/>
  <c r="A813" i="91" s="1"/>
  <c r="A814" i="91" s="1"/>
  <c r="A815" i="91" s="1"/>
  <c r="A816" i="91" s="1"/>
  <c r="A817" i="91" s="1"/>
  <c r="A818" i="91" s="1"/>
  <c r="A819" i="91" s="1"/>
  <c r="A820" i="91" s="1"/>
  <c r="A821" i="91" s="1"/>
  <c r="A822" i="91" s="1"/>
  <c r="A823" i="91" s="1"/>
  <c r="A824" i="91" s="1"/>
  <c r="A825" i="91" s="1"/>
  <c r="A826" i="91" s="1"/>
  <c r="A827" i="91" s="1"/>
  <c r="A828" i="91" s="1"/>
  <c r="A829" i="91" s="1"/>
  <c r="A830" i="91" s="1"/>
  <c r="A831" i="91" s="1"/>
  <c r="A832" i="91" s="1"/>
  <c r="A833" i="91" s="1"/>
  <c r="A834" i="91" s="1"/>
  <c r="A835" i="91" s="1"/>
  <c r="A836" i="91" s="1"/>
  <c r="A837" i="91" s="1"/>
  <c r="A838" i="91" s="1"/>
  <c r="A839" i="91" s="1"/>
  <c r="A840" i="91" s="1"/>
  <c r="A841" i="91" s="1"/>
  <c r="A842" i="91" s="1"/>
  <c r="A843" i="91" s="1"/>
  <c r="A844" i="91" s="1"/>
  <c r="A845" i="91" s="1"/>
  <c r="A846" i="91" s="1"/>
  <c r="A847" i="91" s="1"/>
  <c r="A848" i="91" s="1"/>
  <c r="A849" i="91" s="1"/>
  <c r="A850" i="91" s="1"/>
  <c r="A851" i="91" s="1"/>
  <c r="A852" i="91" s="1"/>
  <c r="A853" i="91" s="1"/>
  <c r="A854" i="91" s="1"/>
  <c r="A855" i="91" s="1"/>
  <c r="A856" i="91" s="1"/>
  <c r="A857" i="91" s="1"/>
  <c r="A858" i="91" s="1"/>
  <c r="A859" i="91" s="1"/>
  <c r="A860" i="91" s="1"/>
  <c r="A861" i="91" s="1"/>
  <c r="A862" i="91" s="1"/>
  <c r="A863" i="91" s="1"/>
  <c r="A864" i="91" s="1"/>
  <c r="A865" i="91" s="1"/>
  <c r="A866" i="91" s="1"/>
  <c r="A867" i="91" s="1"/>
  <c r="A868" i="91" s="1"/>
  <c r="A869" i="91" s="1"/>
  <c r="A870" i="91" s="1"/>
  <c r="A871" i="91" s="1"/>
  <c r="A872" i="91" s="1"/>
  <c r="A873" i="91" s="1"/>
  <c r="A874" i="91" s="1"/>
  <c r="A875" i="91" s="1"/>
  <c r="A876" i="91" s="1"/>
  <c r="A877" i="91" s="1"/>
  <c r="A878" i="91" s="1"/>
  <c r="A879" i="91" s="1"/>
  <c r="A880" i="91" s="1"/>
  <c r="A881" i="91" s="1"/>
  <c r="A882" i="91" s="1"/>
  <c r="A883" i="91" s="1"/>
  <c r="A446" i="93" l="1"/>
  <c r="A447" i="93" s="1"/>
  <c r="A448" i="93" s="1"/>
  <c r="A449" i="93" s="1"/>
  <c r="A450" i="93" s="1"/>
  <c r="A204" i="95" l="1"/>
  <c r="A205" i="95" s="1"/>
  <c r="A206" i="95" s="1"/>
  <c r="A207" i="95" s="1"/>
  <c r="A208" i="95" s="1"/>
  <c r="A209" i="95" s="1"/>
  <c r="A210" i="95" s="1"/>
  <c r="A211" i="95" s="1"/>
  <c r="A212" i="95" s="1"/>
  <c r="A213" i="95" s="1"/>
  <c r="A214" i="95" s="1"/>
  <c r="A215" i="95" s="1"/>
  <c r="A216" i="95" s="1"/>
  <c r="A217" i="95" s="1"/>
  <c r="A218" i="95" s="1"/>
  <c r="A219" i="95" s="1"/>
  <c r="A220" i="95" s="1"/>
  <c r="A221" i="95" s="1"/>
  <c r="A222" i="95" s="1"/>
  <c r="A223" i="95" s="1"/>
  <c r="A224" i="95" s="1"/>
  <c r="A225" i="95" s="1"/>
  <c r="A226" i="95" s="1"/>
  <c r="A227" i="95" s="1"/>
  <c r="A228" i="95" s="1"/>
  <c r="A229" i="95" s="1"/>
  <c r="A230" i="95" s="1"/>
  <c r="A231" i="95" s="1"/>
  <c r="A232" i="95" s="1"/>
  <c r="A233" i="95" s="1"/>
  <c r="A234" i="95" s="1"/>
  <c r="A235" i="95" s="1"/>
  <c r="A236" i="95" s="1"/>
  <c r="A237" i="95" s="1"/>
  <c r="A238" i="95" s="1"/>
  <c r="A239" i="95" s="1"/>
  <c r="A240" i="95" s="1"/>
  <c r="A241" i="95" s="1"/>
  <c r="A242" i="95" s="1"/>
  <c r="A243" i="95" s="1"/>
  <c r="A244" i="95" s="1"/>
  <c r="A245" i="95" s="1"/>
  <c r="A246" i="95" s="1"/>
  <c r="A247" i="95" s="1"/>
  <c r="A248" i="95" s="1"/>
  <c r="A249" i="95" s="1"/>
  <c r="A250" i="95" s="1"/>
  <c r="A251" i="95" s="1"/>
  <c r="A252" i="95" s="1"/>
  <c r="A253" i="95" s="1"/>
  <c r="A254" i="95" s="1"/>
  <c r="A255" i="95" s="1"/>
  <c r="A256" i="95" s="1"/>
  <c r="A257" i="95" s="1"/>
  <c r="A258" i="95" s="1"/>
  <c r="A259" i="95" s="1"/>
  <c r="A260" i="95" s="1"/>
  <c r="A261" i="95" s="1"/>
  <c r="A262" i="95" s="1"/>
  <c r="A263" i="95" s="1"/>
  <c r="A264" i="95" s="1"/>
  <c r="A265" i="95" s="1"/>
  <c r="A266" i="95" s="1"/>
  <c r="A267" i="95" s="1"/>
  <c r="A268" i="95" s="1"/>
  <c r="A269" i="95" s="1"/>
  <c r="A270" i="95" s="1"/>
  <c r="A271" i="95" s="1"/>
  <c r="A272" i="95" s="1"/>
  <c r="A273" i="95" s="1"/>
  <c r="A274" i="95" s="1"/>
  <c r="A275" i="95" s="1"/>
  <c r="A276" i="95" s="1"/>
  <c r="A277" i="95" s="1"/>
  <c r="A278" i="95" s="1"/>
  <c r="A279" i="95" s="1"/>
  <c r="A280" i="95" s="1"/>
  <c r="A281" i="95" s="1"/>
  <c r="A282" i="95" s="1"/>
  <c r="A283" i="95" s="1"/>
  <c r="A284" i="95" s="1"/>
  <c r="A285" i="95" s="1"/>
  <c r="A286" i="95" s="1"/>
  <c r="A287" i="95" s="1"/>
  <c r="A288" i="95" s="1"/>
  <c r="A289" i="95" s="1"/>
  <c r="A290" i="95" s="1"/>
  <c r="A291" i="95" s="1"/>
  <c r="A292" i="95" s="1"/>
  <c r="A293" i="95" s="1"/>
  <c r="A294" i="95" s="1"/>
  <c r="A295" i="95" s="1"/>
  <c r="A296" i="95" s="1"/>
  <c r="A297" i="95" s="1"/>
  <c r="A298" i="95" s="1"/>
  <c r="A299" i="95" s="1"/>
  <c r="A300" i="95" s="1"/>
  <c r="A301" i="95" s="1"/>
  <c r="A302" i="95" s="1"/>
  <c r="A303" i="95" s="1"/>
  <c r="A304" i="95" s="1"/>
  <c r="A305" i="95" s="1"/>
  <c r="A306" i="95" s="1"/>
  <c r="A307" i="95" s="1"/>
  <c r="A308" i="95" s="1"/>
  <c r="A309" i="95" s="1"/>
  <c r="A310" i="95" s="1"/>
  <c r="A311" i="95" s="1"/>
  <c r="A312" i="95" s="1"/>
  <c r="A313" i="95" s="1"/>
  <c r="A203" i="95"/>
  <c r="A90" i="95"/>
  <c r="A91" i="95" s="1"/>
  <c r="A92" i="95" s="1"/>
  <c r="A93" i="95" s="1"/>
  <c r="A94" i="95" s="1"/>
  <c r="A95" i="95" s="1"/>
  <c r="A96" i="95" s="1"/>
  <c r="A97" i="95" s="1"/>
  <c r="A98" i="95" s="1"/>
  <c r="A99" i="95" s="1"/>
  <c r="A100" i="95" s="1"/>
  <c r="A101" i="95" s="1"/>
  <c r="A102" i="95" s="1"/>
  <c r="A103" i="95" s="1"/>
  <c r="A104" i="95" s="1"/>
  <c r="A105" i="95" s="1"/>
  <c r="A106" i="95" s="1"/>
  <c r="A107" i="95" s="1"/>
  <c r="A108" i="95" s="1"/>
  <c r="A109" i="95" s="1"/>
  <c r="A110" i="95" s="1"/>
  <c r="A111" i="95" s="1"/>
  <c r="A112" i="95" s="1"/>
  <c r="A113" i="95" s="1"/>
  <c r="A114" i="95" s="1"/>
  <c r="A115" i="95" s="1"/>
  <c r="A116" i="95" s="1"/>
  <c r="A117" i="95" s="1"/>
  <c r="A118" i="95" s="1"/>
  <c r="A119" i="95" s="1"/>
  <c r="A120" i="95" s="1"/>
  <c r="A121" i="95" s="1"/>
  <c r="A122" i="95" s="1"/>
  <c r="A123" i="95" s="1"/>
  <c r="A124" i="95" s="1"/>
  <c r="A125" i="95" s="1"/>
  <c r="A126" i="95" s="1"/>
  <c r="A127" i="95" s="1"/>
  <c r="A128" i="95" s="1"/>
  <c r="A129" i="95" s="1"/>
  <c r="A130" i="95" s="1"/>
  <c r="A131" i="95" s="1"/>
  <c r="A132" i="95" s="1"/>
  <c r="A133" i="95" s="1"/>
  <c r="A134" i="95" s="1"/>
  <c r="A135" i="95" s="1"/>
  <c r="A136" i="95" s="1"/>
  <c r="A137" i="95" s="1"/>
  <c r="A138" i="95" s="1"/>
  <c r="A139" i="95" s="1"/>
  <c r="A140" i="95" s="1"/>
  <c r="A141" i="95" s="1"/>
  <c r="A142" i="95" s="1"/>
  <c r="A143" i="95" s="1"/>
  <c r="A144" i="95" s="1"/>
  <c r="A145" i="95" s="1"/>
  <c r="A146" i="95" s="1"/>
  <c r="A147" i="95" s="1"/>
  <c r="A148" i="95" s="1"/>
  <c r="A149" i="95" s="1"/>
  <c r="A150" i="95" s="1"/>
  <c r="A151" i="95" s="1"/>
  <c r="A152" i="95" s="1"/>
  <c r="A153" i="95" s="1"/>
  <c r="A154" i="95" s="1"/>
  <c r="A155" i="95" s="1"/>
  <c r="A156" i="95" s="1"/>
  <c r="A157" i="95" s="1"/>
  <c r="A158" i="95" s="1"/>
  <c r="A159" i="95" s="1"/>
  <c r="A160" i="95" s="1"/>
  <c r="A161" i="95" s="1"/>
  <c r="A162" i="95" s="1"/>
  <c r="A163" i="95" s="1"/>
  <c r="A164" i="95" s="1"/>
  <c r="A165" i="95" s="1"/>
  <c r="A166" i="95" s="1"/>
  <c r="A167" i="95" s="1"/>
  <c r="A168" i="95" s="1"/>
  <c r="A169" i="95" s="1"/>
  <c r="A170" i="95" s="1"/>
  <c r="A171" i="95" s="1"/>
  <c r="A172" i="95" s="1"/>
  <c r="A173" i="95" s="1"/>
  <c r="A174" i="95" s="1"/>
  <c r="A175" i="95" s="1"/>
  <c r="A176" i="95" s="1"/>
  <c r="A177" i="95" s="1"/>
  <c r="A178" i="95" s="1"/>
  <c r="A179" i="95" s="1"/>
  <c r="A180" i="95" s="1"/>
  <c r="A181" i="95" s="1"/>
  <c r="A182" i="95" s="1"/>
  <c r="A183" i="95" s="1"/>
  <c r="A184" i="95" s="1"/>
  <c r="A185" i="95" s="1"/>
  <c r="A186" i="95" s="1"/>
  <c r="A187" i="95" s="1"/>
  <c r="A188" i="95" s="1"/>
  <c r="A189" i="95" s="1"/>
  <c r="A190" i="95" s="1"/>
  <c r="A191" i="95" s="1"/>
  <c r="A192" i="95" s="1"/>
  <c r="A193" i="95" s="1"/>
  <c r="A194" i="95" s="1"/>
  <c r="A195" i="95" s="1"/>
  <c r="A196" i="95" s="1"/>
  <c r="A197" i="95" s="1"/>
  <c r="A198" i="95" s="1"/>
  <c r="A199" i="95" s="1"/>
  <c r="A200" i="95" s="1"/>
  <c r="A5" i="95"/>
  <c r="A6" i="95" s="1"/>
  <c r="A7" i="95" s="1"/>
  <c r="A8" i="95" s="1"/>
  <c r="A9" i="95" s="1"/>
  <c r="A10" i="95" s="1"/>
  <c r="A11" i="95" s="1"/>
  <c r="A12" i="95" s="1"/>
  <c r="A13" i="95" s="1"/>
  <c r="A14" i="95" s="1"/>
  <c r="A15" i="95" s="1"/>
  <c r="A16" i="95" s="1"/>
  <c r="A17" i="95" s="1"/>
  <c r="A18" i="95" s="1"/>
  <c r="A19" i="95" s="1"/>
  <c r="A20" i="95" s="1"/>
  <c r="A21" i="95" s="1"/>
  <c r="A22" i="95" s="1"/>
  <c r="A23" i="95" s="1"/>
  <c r="A24" i="95" s="1"/>
  <c r="A25" i="95" s="1"/>
  <c r="A26" i="95" s="1"/>
  <c r="A27" i="95" s="1"/>
  <c r="A28" i="95" s="1"/>
  <c r="A29" i="95" s="1"/>
  <c r="A30" i="95" s="1"/>
  <c r="A31" i="95" s="1"/>
  <c r="A32" i="95" s="1"/>
  <c r="A33" i="95" s="1"/>
  <c r="A34" i="95" s="1"/>
  <c r="A35" i="95" s="1"/>
  <c r="A36" i="95" s="1"/>
  <c r="A37" i="95" s="1"/>
  <c r="A38" i="95" s="1"/>
  <c r="A39" i="95" s="1"/>
  <c r="A40" i="95" s="1"/>
  <c r="A41" i="95" s="1"/>
  <c r="A42" i="95" s="1"/>
  <c r="A43" i="95" s="1"/>
  <c r="A44" i="95" s="1"/>
  <c r="A45" i="95" s="1"/>
  <c r="A46" i="95" s="1"/>
  <c r="A47" i="95" s="1"/>
  <c r="A48" i="95" s="1"/>
  <c r="A49" i="95" s="1"/>
  <c r="A50" i="95" s="1"/>
  <c r="A51" i="95" s="1"/>
  <c r="A52" i="95" s="1"/>
  <c r="A53" i="95" s="1"/>
  <c r="A54" i="95" s="1"/>
  <c r="A55" i="95" s="1"/>
  <c r="A56" i="95" s="1"/>
  <c r="A57" i="95" s="1"/>
  <c r="A58" i="95" s="1"/>
  <c r="A59" i="95" s="1"/>
  <c r="A60" i="95" s="1"/>
  <c r="A61" i="95" s="1"/>
  <c r="A62" i="95" s="1"/>
  <c r="A63" i="95" s="1"/>
  <c r="A64" i="95" s="1"/>
  <c r="A65" i="95" s="1"/>
  <c r="A66" i="95" s="1"/>
  <c r="A67" i="95" s="1"/>
  <c r="A68" i="95" s="1"/>
  <c r="A69" i="95" s="1"/>
  <c r="A70" i="95" s="1"/>
  <c r="A71" i="95" s="1"/>
  <c r="A72" i="95" s="1"/>
  <c r="A73" i="95" s="1"/>
  <c r="A74" i="95" s="1"/>
  <c r="A75" i="95" s="1"/>
  <c r="A76" i="95" s="1"/>
  <c r="A77" i="95" s="1"/>
  <c r="A78" i="95" s="1"/>
  <c r="A79" i="95" s="1"/>
  <c r="A80" i="95" s="1"/>
  <c r="A81" i="95" s="1"/>
  <c r="A82" i="95" s="1"/>
  <c r="A83" i="95" s="1"/>
  <c r="A84" i="95" s="1"/>
  <c r="A85" i="95" s="1"/>
  <c r="A86" i="95" s="1"/>
  <c r="A87" i="95" s="1"/>
  <c r="A409" i="93"/>
  <c r="A410" i="93" s="1"/>
  <c r="A411" i="93" s="1"/>
  <c r="A412" i="93" s="1"/>
  <c r="A413" i="93" s="1"/>
  <c r="A414" i="93" s="1"/>
  <c r="A415" i="93" s="1"/>
  <c r="A416" i="93" s="1"/>
  <c r="A417" i="93" s="1"/>
  <c r="A418" i="93" s="1"/>
  <c r="A419" i="93" s="1"/>
  <c r="A420" i="93" s="1"/>
  <c r="A421" i="93" s="1"/>
  <c r="A422" i="93" s="1"/>
  <c r="A423" i="93" s="1"/>
  <c r="A424" i="93" s="1"/>
  <c r="A425" i="93" s="1"/>
  <c r="A426" i="93" s="1"/>
  <c r="A427" i="93" s="1"/>
  <c r="A428" i="93" s="1"/>
  <c r="A429" i="93" s="1"/>
  <c r="A430" i="93" s="1"/>
  <c r="A431" i="93" s="1"/>
  <c r="A432" i="93" s="1"/>
  <c r="A433" i="93" s="1"/>
  <c r="A434" i="93" s="1"/>
  <c r="A435" i="93" s="1"/>
  <c r="A436" i="93" s="1"/>
  <c r="A437" i="93" s="1"/>
  <c r="A438" i="93" s="1"/>
  <c r="A439" i="93" s="1"/>
  <c r="A440" i="93" s="1"/>
  <c r="A441" i="93" s="1"/>
  <c r="A442" i="93" s="1"/>
  <c r="A443" i="93" s="1"/>
  <c r="A385" i="93"/>
  <c r="A386" i="93" s="1"/>
  <c r="A387" i="93" s="1"/>
  <c r="A388" i="93" s="1"/>
  <c r="A389" i="93" s="1"/>
  <c r="A390" i="93" s="1"/>
  <c r="A391" i="93" s="1"/>
  <c r="A392" i="93" s="1"/>
  <c r="A393" i="93" s="1"/>
  <c r="A394" i="93" s="1"/>
  <c r="A395" i="93" s="1"/>
  <c r="A396" i="93" s="1"/>
  <c r="A397" i="93" s="1"/>
  <c r="A398" i="93" s="1"/>
  <c r="A399" i="93" s="1"/>
  <c r="A400" i="93" s="1"/>
  <c r="A401" i="93" s="1"/>
  <c r="A402" i="93" s="1"/>
  <c r="A403" i="93" s="1"/>
  <c r="A404" i="93" s="1"/>
  <c r="A405" i="93" s="1"/>
  <c r="A406" i="93" s="1"/>
  <c r="A384" i="93"/>
  <c r="A375" i="93" l="1"/>
  <c r="A376" i="93" s="1"/>
  <c r="A377" i="93" s="1"/>
  <c r="A378" i="93" s="1"/>
  <c r="A379" i="93" s="1"/>
  <c r="A380" i="93" s="1"/>
  <c r="A381" i="93" s="1"/>
  <c r="A358" i="93"/>
  <c r="A359" i="93" s="1"/>
  <c r="A360" i="93" s="1"/>
  <c r="A361" i="93" s="1"/>
  <c r="A362" i="93" s="1"/>
  <c r="A363" i="93" s="1"/>
  <c r="A364" i="93" s="1"/>
  <c r="A365" i="93" s="1"/>
  <c r="A366" i="93" s="1"/>
  <c r="A367" i="93" s="1"/>
  <c r="A368" i="93" s="1"/>
  <c r="A369" i="93" s="1"/>
  <c r="A370" i="93" s="1"/>
  <c r="A371" i="93" s="1"/>
  <c r="A372" i="93" s="1"/>
  <c r="A341" i="93"/>
  <c r="A342" i="93" s="1"/>
  <c r="A343" i="93" s="1"/>
  <c r="A344" i="93" s="1"/>
  <c r="A345" i="93" s="1"/>
  <c r="A346" i="93" s="1"/>
  <c r="A347" i="93" s="1"/>
  <c r="A348" i="93" s="1"/>
  <c r="A349" i="93" s="1"/>
  <c r="A350" i="93" s="1"/>
  <c r="A351" i="93" s="1"/>
  <c r="A352" i="93" s="1"/>
  <c r="A353" i="93" s="1"/>
  <c r="A354" i="93" s="1"/>
  <c r="A355" i="93" s="1"/>
  <c r="A292" i="93"/>
  <c r="A293" i="93" s="1"/>
  <c r="A294" i="93" s="1"/>
  <c r="A295" i="93" s="1"/>
  <c r="A296" i="93" s="1"/>
  <c r="A297" i="93" s="1"/>
  <c r="A298" i="93" s="1"/>
  <c r="A299" i="93" s="1"/>
  <c r="A300" i="93" s="1"/>
  <c r="A301" i="93" s="1"/>
  <c r="A302" i="93" s="1"/>
  <c r="A303" i="93" s="1"/>
  <c r="A304" i="93" s="1"/>
  <c r="A305" i="93" s="1"/>
  <c r="A306" i="93" s="1"/>
  <c r="A307" i="93" s="1"/>
  <c r="A308" i="93" s="1"/>
  <c r="A309" i="93" s="1"/>
  <c r="A310" i="93" s="1"/>
  <c r="A311" i="93" s="1"/>
  <c r="A312" i="93" s="1"/>
  <c r="A313" i="93" s="1"/>
  <c r="A314" i="93" s="1"/>
  <c r="A315" i="93" s="1"/>
  <c r="A316" i="93" s="1"/>
  <c r="A317" i="93" s="1"/>
  <c r="A318" i="93" s="1"/>
  <c r="A319" i="93" s="1"/>
  <c r="A320" i="93" s="1"/>
  <c r="A321" i="93" s="1"/>
  <c r="A322" i="93" s="1"/>
  <c r="A323" i="93" s="1"/>
  <c r="A324" i="93" s="1"/>
  <c r="A325" i="93" s="1"/>
  <c r="A326" i="93" s="1"/>
  <c r="A327" i="93" s="1"/>
  <c r="A328" i="93" s="1"/>
  <c r="A329" i="93" s="1"/>
  <c r="A330" i="93" s="1"/>
  <c r="A331" i="93" s="1"/>
  <c r="A332" i="93" s="1"/>
  <c r="A333" i="93" s="1"/>
  <c r="A334" i="93" s="1"/>
  <c r="A335" i="93" s="1"/>
  <c r="A336" i="93" s="1"/>
  <c r="A337" i="93" s="1"/>
  <c r="A338" i="93" s="1"/>
  <c r="A275" i="93"/>
  <c r="A276" i="93" s="1"/>
  <c r="A277" i="93" s="1"/>
  <c r="A278" i="93" s="1"/>
  <c r="A279" i="93" s="1"/>
  <c r="A280" i="93" s="1"/>
  <c r="A281" i="93" s="1"/>
  <c r="A282" i="93" s="1"/>
  <c r="A283" i="93" s="1"/>
  <c r="A284" i="93" s="1"/>
  <c r="A285" i="93" s="1"/>
  <c r="A286" i="93" s="1"/>
  <c r="A287" i="93" s="1"/>
  <c r="A288" i="93" s="1"/>
  <c r="A289" i="93" s="1"/>
  <c r="A266" i="93" l="1"/>
  <c r="A267" i="93" s="1"/>
  <c r="A268" i="93" s="1"/>
  <c r="A269" i="93" s="1"/>
  <c r="A270" i="93" s="1"/>
  <c r="A271" i="93" s="1"/>
  <c r="A272" i="93" s="1"/>
  <c r="A257" i="93" l="1"/>
  <c r="A258" i="93" s="1"/>
  <c r="A259" i="93" s="1"/>
  <c r="A260" i="93" s="1"/>
  <c r="A261" i="93" s="1"/>
  <c r="A262" i="93" s="1"/>
  <c r="A263" i="93" s="1"/>
  <c r="A240" i="93"/>
  <c r="A241" i="93" s="1"/>
  <c r="A242" i="93" s="1"/>
  <c r="A243" i="93" s="1"/>
  <c r="A244" i="93" s="1"/>
  <c r="A245" i="93" s="1"/>
  <c r="A246" i="93" s="1"/>
  <c r="A247" i="93" s="1"/>
  <c r="A248" i="93" s="1"/>
  <c r="A249" i="93" s="1"/>
  <c r="A250" i="93" s="1"/>
  <c r="A251" i="93" s="1"/>
  <c r="A252" i="93" s="1"/>
  <c r="A253" i="93" s="1"/>
  <c r="A254" i="93" s="1"/>
  <c r="A231" i="93"/>
  <c r="A232" i="93" s="1"/>
  <c r="A233" i="93" s="1"/>
  <c r="A234" i="93" s="1"/>
  <c r="A235" i="93" s="1"/>
  <c r="A236" i="93" s="1"/>
  <c r="A237" i="93" s="1"/>
  <c r="A218" i="93"/>
  <c r="A219" i="93" s="1"/>
  <c r="A220" i="93" s="1"/>
  <c r="A221" i="93" s="1"/>
  <c r="A222" i="93" s="1"/>
  <c r="A223" i="93" s="1"/>
  <c r="A224" i="93" s="1"/>
  <c r="A225" i="93" s="1"/>
  <c r="A226" i="93" s="1"/>
  <c r="A227" i="93" s="1"/>
  <c r="A228" i="93" s="1"/>
  <c r="A213" i="93"/>
  <c r="A214" i="93" s="1"/>
  <c r="A215" i="93" s="1"/>
  <c r="A92" i="93" l="1"/>
  <c r="A93" i="93" s="1"/>
  <c r="A94" i="93" s="1"/>
  <c r="A95" i="93" s="1"/>
  <c r="A96" i="93" s="1"/>
  <c r="A97" i="93" s="1"/>
  <c r="A98" i="93" s="1"/>
  <c r="A99" i="93" s="1"/>
  <c r="A100" i="93" s="1"/>
  <c r="A101" i="93" s="1"/>
  <c r="A102" i="93" s="1"/>
  <c r="A103" i="93" s="1"/>
  <c r="A104" i="93" s="1"/>
  <c r="A105" i="93" s="1"/>
  <c r="A106" i="93" s="1"/>
  <c r="A107" i="93" s="1"/>
  <c r="A108" i="93" s="1"/>
  <c r="A109" i="93" s="1"/>
  <c r="A110" i="93" s="1"/>
  <c r="A111" i="93" s="1"/>
  <c r="A112" i="93" s="1"/>
  <c r="A113" i="93" s="1"/>
  <c r="A114" i="93" s="1"/>
  <c r="A115" i="93" s="1"/>
  <c r="A116" i="93" s="1"/>
  <c r="A117" i="93" s="1"/>
  <c r="A118" i="93" s="1"/>
  <c r="A119" i="93" s="1"/>
  <c r="A120" i="93" s="1"/>
  <c r="A121" i="93" s="1"/>
  <c r="A122" i="93" s="1"/>
  <c r="A123" i="93" s="1"/>
  <c r="A124" i="93" s="1"/>
  <c r="A125" i="93" s="1"/>
  <c r="A126" i="93" s="1"/>
  <c r="A127" i="93" s="1"/>
  <c r="A128" i="93" s="1"/>
  <c r="A129" i="93" s="1"/>
  <c r="A130" i="93" s="1"/>
  <c r="A131" i="93" s="1"/>
  <c r="A132" i="93" s="1"/>
  <c r="A133" i="93" s="1"/>
  <c r="A134" i="93" s="1"/>
  <c r="A135" i="93" s="1"/>
  <c r="A136" i="93" s="1"/>
  <c r="A137" i="93" s="1"/>
  <c r="A138" i="93" s="1"/>
  <c r="A139" i="93" s="1"/>
  <c r="A140" i="93" s="1"/>
  <c r="A141" i="93" s="1"/>
  <c r="A142" i="93" s="1"/>
  <c r="A143" i="93" s="1"/>
  <c r="A144" i="93" s="1"/>
  <c r="A145" i="93" s="1"/>
  <c r="A146" i="93" s="1"/>
  <c r="A147" i="93" s="1"/>
  <c r="A148" i="93" s="1"/>
  <c r="A149" i="93" s="1"/>
  <c r="A150" i="93" s="1"/>
  <c r="A151" i="93" s="1"/>
  <c r="A152" i="93" s="1"/>
  <c r="A153" i="93" s="1"/>
  <c r="A154" i="93" s="1"/>
  <c r="A155" i="93" s="1"/>
  <c r="A156" i="93" s="1"/>
  <c r="A157" i="93" s="1"/>
  <c r="A158" i="93" s="1"/>
  <c r="A159" i="93" s="1"/>
  <c r="A160" i="93" s="1"/>
  <c r="A161" i="93" s="1"/>
  <c r="A162" i="93" s="1"/>
  <c r="A163" i="93" s="1"/>
  <c r="A164" i="93" s="1"/>
  <c r="A165" i="93" s="1"/>
  <c r="A166" i="93" s="1"/>
  <c r="A167" i="93" s="1"/>
  <c r="A168" i="93" s="1"/>
  <c r="A169" i="93" s="1"/>
  <c r="A170" i="93" s="1"/>
  <c r="A171" i="93" s="1"/>
  <c r="A172" i="93" s="1"/>
  <c r="A173" i="93" s="1"/>
  <c r="A174" i="93" s="1"/>
  <c r="A175" i="93" s="1"/>
  <c r="A176" i="93" s="1"/>
  <c r="A177" i="93" s="1"/>
  <c r="A178" i="93" s="1"/>
  <c r="A179" i="93" s="1"/>
  <c r="A180" i="93" s="1"/>
  <c r="A181" i="93" s="1"/>
  <c r="A182" i="93" s="1"/>
  <c r="A183" i="93" s="1"/>
  <c r="A184" i="93" s="1"/>
  <c r="A185" i="93" s="1"/>
  <c r="A186" i="93" s="1"/>
  <c r="A187" i="93" s="1"/>
  <c r="A188" i="93" s="1"/>
  <c r="A189" i="93" s="1"/>
  <c r="A190" i="93" s="1"/>
  <c r="A191" i="93" s="1"/>
  <c r="A192" i="93" s="1"/>
  <c r="A193" i="93" s="1"/>
  <c r="A194" i="93" s="1"/>
  <c r="A195" i="93" s="1"/>
  <c r="A196" i="93" s="1"/>
  <c r="A197" i="93" s="1"/>
  <c r="A198" i="93" s="1"/>
  <c r="A199" i="93" s="1"/>
  <c r="A200" i="93" s="1"/>
  <c r="A201" i="93" s="1"/>
  <c r="A202" i="93" s="1"/>
  <c r="A203" i="93" s="1"/>
  <c r="A204" i="93" s="1"/>
  <c r="A205" i="93" s="1"/>
  <c r="A206" i="93" s="1"/>
  <c r="A207" i="93" s="1"/>
  <c r="A208" i="93" s="1"/>
  <c r="A209" i="93" s="1"/>
  <c r="A210" i="93" s="1"/>
  <c r="A79" i="93"/>
  <c r="A80" i="93" s="1"/>
  <c r="A81" i="93" s="1"/>
  <c r="A82" i="93" s="1"/>
  <c r="A83" i="93" s="1"/>
  <c r="A84" i="93" s="1"/>
  <c r="A85" i="93" s="1"/>
  <c r="A86" i="93" s="1"/>
  <c r="A87" i="93" s="1"/>
  <c r="A88" i="93" s="1"/>
  <c r="A89" i="93" s="1"/>
  <c r="A5" i="93"/>
  <c r="A6" i="93" s="1"/>
  <c r="A7" i="93" s="1"/>
  <c r="A8" i="93" s="1"/>
  <c r="A9" i="93" s="1"/>
  <c r="A10" i="93" s="1"/>
  <c r="A11" i="93" s="1"/>
  <c r="A12" i="93" s="1"/>
  <c r="A13" i="93" s="1"/>
  <c r="A14" i="93" s="1"/>
  <c r="A15" i="93" s="1"/>
  <c r="A16" i="93" s="1"/>
  <c r="A17" i="93" s="1"/>
  <c r="A18" i="93" s="1"/>
  <c r="A19" i="93" s="1"/>
  <c r="A20" i="93" s="1"/>
  <c r="A21" i="93" s="1"/>
  <c r="A22" i="93" s="1"/>
  <c r="A23" i="93" s="1"/>
  <c r="A24" i="93" s="1"/>
  <c r="A25" i="93" s="1"/>
  <c r="A26" i="93" s="1"/>
  <c r="A27" i="93" s="1"/>
  <c r="A30" i="93" l="1"/>
  <c r="A31" i="93" s="1"/>
  <c r="A32" i="93" s="1"/>
  <c r="A33" i="93" s="1"/>
  <c r="A34" i="93" s="1"/>
  <c r="A35" i="93" s="1"/>
  <c r="A36" i="93" s="1"/>
  <c r="A37" i="93" s="1"/>
  <c r="A38" i="93" s="1"/>
  <c r="A39" i="93" s="1"/>
  <c r="A40" i="93" s="1"/>
  <c r="A41" i="93" s="1"/>
  <c r="A42" i="93" s="1"/>
  <c r="A43" i="93" s="1"/>
  <c r="A44" i="93" s="1"/>
  <c r="A45" i="93" s="1"/>
  <c r="A46" i="93" s="1"/>
  <c r="A47" i="93" s="1"/>
  <c r="A48" i="93" s="1"/>
  <c r="A49" i="93" s="1"/>
  <c r="A50" i="93" s="1"/>
  <c r="A51" i="93" s="1"/>
  <c r="A52" i="93" s="1"/>
  <c r="A53" i="93" s="1"/>
  <c r="A54" i="93" s="1"/>
  <c r="A55" i="93" s="1"/>
  <c r="A56" i="93" s="1"/>
  <c r="A57" i="93" s="1"/>
  <c r="A58" i="93" s="1"/>
  <c r="A59" i="93" s="1"/>
  <c r="A60" i="93" s="1"/>
  <c r="A61" i="93" s="1"/>
  <c r="A62" i="93" s="1"/>
  <c r="A63" i="93" s="1"/>
  <c r="A64" i="93" s="1"/>
  <c r="A65" i="93" s="1"/>
  <c r="A66" i="93" s="1"/>
  <c r="A67" i="93" s="1"/>
  <c r="A68" i="93" s="1"/>
  <c r="A69" i="93" s="1"/>
  <c r="A70" i="93" s="1"/>
  <c r="A71" i="93" s="1"/>
  <c r="A72" i="93" s="1"/>
  <c r="A73" i="93" s="1"/>
  <c r="A74" i="93" s="1"/>
  <c r="A75" i="93" s="1"/>
  <c r="A76" i="93" s="1"/>
  <c r="A7" i="89" l="1"/>
  <c r="A6" i="89"/>
  <c r="A5" i="89"/>
  <c r="A196" i="92"/>
  <c r="A197" i="92" s="1"/>
  <c r="A198" i="92" s="1"/>
  <c r="A199" i="92" s="1"/>
  <c r="A200" i="92" s="1"/>
  <c r="A201" i="92" s="1"/>
  <c r="A202" i="92" s="1"/>
  <c r="A203" i="92" s="1"/>
  <c r="A204" i="92" s="1"/>
  <c r="A205" i="92" s="1"/>
  <c r="A206" i="92" s="1"/>
  <c r="A207" i="92" s="1"/>
  <c r="A208" i="92" s="1"/>
  <c r="A209" i="92" s="1"/>
  <c r="A210" i="92" s="1"/>
  <c r="A211" i="92" s="1"/>
  <c r="A212" i="92" s="1"/>
  <c r="A213" i="92" s="1"/>
  <c r="A214" i="92" s="1"/>
  <c r="A215" i="92" s="1"/>
  <c r="A216" i="92" s="1"/>
  <c r="A217" i="92" s="1"/>
  <c r="A218" i="92" s="1"/>
  <c r="A219" i="92" s="1"/>
  <c r="A220" i="92" s="1"/>
  <c r="A221" i="92" s="1"/>
  <c r="A222" i="92" s="1"/>
  <c r="A223" i="92" s="1"/>
  <c r="A224" i="92" s="1"/>
  <c r="A225" i="92" s="1"/>
  <c r="A226" i="92" s="1"/>
  <c r="A227" i="92" s="1"/>
  <c r="A228" i="92" s="1"/>
  <c r="A229" i="92" s="1"/>
  <c r="A230" i="92" s="1"/>
  <c r="A231" i="92" s="1"/>
  <c r="A232" i="92" s="1"/>
  <c r="A233" i="92" s="1"/>
  <c r="A234" i="92" s="1"/>
  <c r="A235" i="92" s="1"/>
  <c r="A236" i="92" s="1"/>
  <c r="A237" i="92" s="1"/>
  <c r="A238" i="92" s="1"/>
  <c r="A239" i="92" s="1"/>
  <c r="A240" i="92" s="1"/>
  <c r="A241" i="92" s="1"/>
  <c r="A242" i="92" s="1"/>
  <c r="A243" i="92" s="1"/>
  <c r="A244" i="92" s="1"/>
  <c r="A245" i="92" s="1"/>
  <c r="A246" i="92" s="1"/>
  <c r="A247" i="92" s="1"/>
  <c r="A248" i="92" s="1"/>
  <c r="A249" i="92" s="1"/>
  <c r="A250" i="92" s="1"/>
  <c r="A251" i="92" s="1"/>
  <c r="A252" i="92" s="1"/>
  <c r="A253" i="92" s="1"/>
  <c r="A254" i="92" s="1"/>
  <c r="A255" i="92" s="1"/>
  <c r="A256" i="92" s="1"/>
  <c r="A257" i="92" s="1"/>
  <c r="A258" i="92" s="1"/>
  <c r="A259" i="92" s="1"/>
  <c r="A260" i="92" s="1"/>
  <c r="A261" i="92" s="1"/>
  <c r="A262" i="92" s="1"/>
  <c r="A263" i="92" s="1"/>
  <c r="A264" i="92" s="1"/>
  <c r="A265" i="92" s="1"/>
  <c r="A266" i="92" s="1"/>
  <c r="A267" i="92" s="1"/>
  <c r="A268" i="92" s="1"/>
  <c r="A269" i="92" s="1"/>
  <c r="A270" i="92" s="1"/>
  <c r="A271" i="92" s="1"/>
  <c r="A272" i="92" s="1"/>
  <c r="A273" i="92" s="1"/>
  <c r="A274" i="92" s="1"/>
  <c r="A275" i="92" s="1"/>
  <c r="A276" i="92" s="1"/>
  <c r="A277" i="92" s="1"/>
  <c r="A278" i="92" s="1"/>
  <c r="A279" i="92" s="1"/>
  <c r="A280" i="92" s="1"/>
  <c r="A281" i="92" s="1"/>
  <c r="A195" i="92"/>
  <c r="A186" i="92"/>
  <c r="A187" i="92" s="1"/>
  <c r="A188" i="92" s="1"/>
  <c r="A189" i="92" s="1"/>
  <c r="A190" i="92" s="1"/>
  <c r="A191" i="92" s="1"/>
  <c r="A192" i="92" s="1"/>
  <c r="A105" i="92"/>
  <c r="A106" i="92" s="1"/>
  <c r="A107" i="92" s="1"/>
  <c r="A108" i="92" s="1"/>
  <c r="A109" i="92" s="1"/>
  <c r="A110" i="92" s="1"/>
  <c r="A111" i="92" s="1"/>
  <c r="A112" i="92" s="1"/>
  <c r="A113" i="92" s="1"/>
  <c r="A114" i="92" s="1"/>
  <c r="A115" i="92" s="1"/>
  <c r="A116" i="92" s="1"/>
  <c r="A117" i="92" s="1"/>
  <c r="A118" i="92" s="1"/>
  <c r="A119" i="92" s="1"/>
  <c r="A120" i="92" s="1"/>
  <c r="A121" i="92" s="1"/>
  <c r="A122" i="92" s="1"/>
  <c r="A123" i="92" s="1"/>
  <c r="A124" i="92" s="1"/>
  <c r="A125" i="92" s="1"/>
  <c r="A126" i="92" s="1"/>
  <c r="A127" i="92" s="1"/>
  <c r="A128" i="92" s="1"/>
  <c r="A129" i="92" s="1"/>
  <c r="A130" i="92" s="1"/>
  <c r="A131" i="92" s="1"/>
  <c r="A132" i="92" s="1"/>
  <c r="A133" i="92" s="1"/>
  <c r="A134" i="92" s="1"/>
  <c r="A135" i="92" s="1"/>
  <c r="A136" i="92" s="1"/>
  <c r="A137" i="92" s="1"/>
  <c r="A138" i="92" s="1"/>
  <c r="A139" i="92" s="1"/>
  <c r="A140" i="92" s="1"/>
  <c r="A141" i="92" s="1"/>
  <c r="A142" i="92" s="1"/>
  <c r="A143" i="92" s="1"/>
  <c r="A144" i="92" s="1"/>
  <c r="A145" i="92" s="1"/>
  <c r="A146" i="92" s="1"/>
  <c r="A147" i="92" s="1"/>
  <c r="A148" i="92" s="1"/>
  <c r="A149" i="92" s="1"/>
  <c r="A150" i="92" s="1"/>
  <c r="A151" i="92" s="1"/>
  <c r="A152" i="92" s="1"/>
  <c r="A153" i="92" s="1"/>
  <c r="A154" i="92" s="1"/>
  <c r="A155" i="92" s="1"/>
  <c r="A156" i="92" s="1"/>
  <c r="A157" i="92" s="1"/>
  <c r="A158" i="92" s="1"/>
  <c r="A159" i="92" s="1"/>
  <c r="A160" i="92" s="1"/>
  <c r="A161" i="92" s="1"/>
  <c r="A162" i="92" s="1"/>
  <c r="A163" i="92" s="1"/>
  <c r="A164" i="92" s="1"/>
  <c r="A165" i="92" s="1"/>
  <c r="A166" i="92" s="1"/>
  <c r="A167" i="92" s="1"/>
  <c r="A168" i="92" s="1"/>
  <c r="A169" i="92" s="1"/>
  <c r="A170" i="92" s="1"/>
  <c r="A171" i="92" s="1"/>
  <c r="A172" i="92" s="1"/>
  <c r="A173" i="92" s="1"/>
  <c r="A174" i="92" s="1"/>
  <c r="A175" i="92" s="1"/>
  <c r="A176" i="92" s="1"/>
  <c r="A177" i="92" s="1"/>
  <c r="A178" i="92" s="1"/>
  <c r="A179" i="92" s="1"/>
  <c r="A180" i="92" s="1"/>
  <c r="A181" i="92" s="1"/>
  <c r="A182" i="92" s="1"/>
  <c r="A183" i="92" s="1"/>
  <c r="A96" i="92"/>
  <c r="A97" i="92" s="1"/>
  <c r="A98" i="92" s="1"/>
  <c r="A99" i="92" s="1"/>
  <c r="A100" i="92" s="1"/>
  <c r="A101" i="92" s="1"/>
  <c r="A102" i="92" s="1"/>
  <c r="A15" i="92"/>
  <c r="A16" i="92" s="1"/>
  <c r="A17" i="92" s="1"/>
  <c r="A18" i="92" s="1"/>
  <c r="A19" i="92" s="1"/>
  <c r="A20" i="92" s="1"/>
  <c r="A21" i="92" s="1"/>
  <c r="A22" i="92" s="1"/>
  <c r="A23" i="92" s="1"/>
  <c r="A24" i="92" s="1"/>
  <c r="A25" i="92" s="1"/>
  <c r="A26" i="92" s="1"/>
  <c r="A27" i="92" s="1"/>
  <c r="A28" i="92" s="1"/>
  <c r="A29" i="92" s="1"/>
  <c r="A30" i="92" s="1"/>
  <c r="A31" i="92" s="1"/>
  <c r="A32" i="92" s="1"/>
  <c r="A33" i="92" s="1"/>
  <c r="A34" i="92" s="1"/>
  <c r="A35" i="92" s="1"/>
  <c r="A36" i="92" s="1"/>
  <c r="A37" i="92" s="1"/>
  <c r="A38" i="92" s="1"/>
  <c r="A39" i="92" s="1"/>
  <c r="A40" i="92" s="1"/>
  <c r="A41" i="92" s="1"/>
  <c r="A42" i="92" s="1"/>
  <c r="A43" i="92" s="1"/>
  <c r="A44" i="92" s="1"/>
  <c r="A45" i="92" s="1"/>
  <c r="A46" i="92" s="1"/>
  <c r="A47" i="92" s="1"/>
  <c r="A48" i="92" s="1"/>
  <c r="A49" i="92" s="1"/>
  <c r="A50" i="92" s="1"/>
  <c r="A51" i="92" s="1"/>
  <c r="A52" i="92" s="1"/>
  <c r="A53" i="92" s="1"/>
  <c r="A54" i="92" s="1"/>
  <c r="A55" i="92" s="1"/>
  <c r="A56" i="92" s="1"/>
  <c r="A57" i="92" s="1"/>
  <c r="A58" i="92" s="1"/>
  <c r="A59" i="92" s="1"/>
  <c r="A60" i="92" s="1"/>
  <c r="A61" i="92" s="1"/>
  <c r="A62" i="92" s="1"/>
  <c r="A63" i="92" s="1"/>
  <c r="A64" i="92" s="1"/>
  <c r="A65" i="92" s="1"/>
  <c r="A66" i="92" s="1"/>
  <c r="A67" i="92" s="1"/>
  <c r="A68" i="92" s="1"/>
  <c r="A69" i="92" s="1"/>
  <c r="A70" i="92" s="1"/>
  <c r="A71" i="92" s="1"/>
  <c r="A72" i="92" s="1"/>
  <c r="A73" i="92" s="1"/>
  <c r="A74" i="92" s="1"/>
  <c r="A75" i="92" s="1"/>
  <c r="A76" i="92" s="1"/>
  <c r="A77" i="92" s="1"/>
  <c r="A78" i="92" s="1"/>
  <c r="A79" i="92" s="1"/>
  <c r="A80" i="92" s="1"/>
  <c r="A81" i="92" s="1"/>
  <c r="A82" i="92" s="1"/>
  <c r="A83" i="92" s="1"/>
  <c r="A84" i="92" s="1"/>
  <c r="A85" i="92" s="1"/>
  <c r="A86" i="92" s="1"/>
  <c r="A87" i="92" s="1"/>
  <c r="A88" i="92" s="1"/>
  <c r="A89" i="92" s="1"/>
  <c r="A90" i="92" s="1"/>
  <c r="A91" i="92" s="1"/>
  <c r="A92" i="92" s="1"/>
  <c r="A93" i="92" s="1"/>
  <c r="A4" i="92"/>
  <c r="A5" i="92" s="1"/>
  <c r="A6" i="92" s="1"/>
  <c r="A7" i="92" s="1"/>
  <c r="A8" i="92" s="1"/>
  <c r="A9" i="92" s="1"/>
  <c r="A10" i="92" s="1"/>
  <c r="A11" i="92" s="1"/>
  <c r="A12" i="92" s="1"/>
  <c r="A8" i="70" l="1"/>
  <c r="A9" i="70" s="1"/>
  <c r="A10" i="70" s="1"/>
  <c r="A11" i="70" s="1"/>
  <c r="A12" i="70" s="1"/>
  <c r="A13" i="70" s="1"/>
  <c r="A14" i="70" s="1"/>
  <c r="A15" i="70" s="1"/>
  <c r="A16" i="70" s="1"/>
  <c r="A17" i="70" s="1"/>
  <c r="A18" i="70" s="1"/>
  <c r="A19" i="70" s="1"/>
  <c r="A20" i="70" s="1"/>
  <c r="A21" i="70" s="1"/>
  <c r="A22" i="70" s="1"/>
  <c r="A23" i="70" s="1"/>
  <c r="A24" i="70" s="1"/>
  <c r="A25" i="70" s="1"/>
  <c r="A26" i="70" s="1"/>
  <c r="A27" i="70" s="1"/>
  <c r="A28" i="70" s="1"/>
  <c r="A29" i="70" s="1"/>
  <c r="A30" i="70" s="1"/>
  <c r="A31" i="70" s="1"/>
  <c r="A32" i="70" s="1"/>
  <c r="A33" i="70" s="1"/>
  <c r="A34" i="70" s="1"/>
  <c r="A35" i="70" s="1"/>
  <c r="A36" i="70" s="1"/>
  <c r="A37" i="70" s="1"/>
  <c r="A38" i="70" s="1"/>
  <c r="A39" i="70" s="1"/>
  <c r="A40" i="70" s="1"/>
  <c r="A41" i="70" s="1"/>
  <c r="A42" i="70" s="1"/>
  <c r="A43" i="70" s="1"/>
  <c r="A44" i="70" s="1"/>
  <c r="A45" i="70" s="1"/>
  <c r="A46" i="70" s="1"/>
  <c r="A47" i="70" s="1"/>
  <c r="A5" i="70" l="1"/>
  <c r="A6" i="70" s="1"/>
  <c r="A7" i="70" s="1"/>
  <c r="A109" i="90"/>
  <c r="A110" i="90" s="1"/>
  <c r="A111" i="90" s="1"/>
  <c r="A112" i="90" s="1"/>
  <c r="A113" i="90" s="1"/>
  <c r="A114" i="90" s="1"/>
  <c r="A115" i="90" s="1"/>
  <c r="A116" i="90" s="1"/>
  <c r="A117" i="90" s="1"/>
  <c r="A118" i="90" s="1"/>
  <c r="A119" i="90" s="1"/>
  <c r="A120" i="90" s="1"/>
  <c r="A121" i="90" s="1"/>
  <c r="A122" i="90" s="1"/>
  <c r="A123" i="90" s="1"/>
  <c r="A104" i="90"/>
  <c r="A105" i="90" s="1"/>
  <c r="A106" i="90" s="1"/>
  <c r="A92" i="90"/>
  <c r="A93" i="90" s="1"/>
  <c r="A94" i="90" s="1"/>
  <c r="A95" i="90" s="1"/>
  <c r="A96" i="90" s="1"/>
  <c r="A97" i="90" s="1"/>
  <c r="A98" i="90" s="1"/>
  <c r="A99" i="90" s="1"/>
  <c r="A100" i="90" s="1"/>
  <c r="A101" i="90" s="1"/>
  <c r="A102" i="90" s="1"/>
  <c r="A103" i="90" s="1"/>
  <c r="A74" i="90"/>
  <c r="A75" i="90" s="1"/>
  <c r="A76" i="90" s="1"/>
  <c r="A77" i="90" s="1"/>
  <c r="A78" i="90" s="1"/>
  <c r="A79" i="90" s="1"/>
  <c r="A80" i="90" s="1"/>
  <c r="A81" i="90" s="1"/>
  <c r="A82" i="90" s="1"/>
  <c r="A83" i="90" s="1"/>
  <c r="A84" i="90" s="1"/>
  <c r="A85" i="90" s="1"/>
  <c r="A86" i="90" s="1"/>
  <c r="A87" i="90" s="1"/>
  <c r="A88" i="90" s="1"/>
  <c r="A57" i="90"/>
  <c r="A58" i="90" s="1"/>
  <c r="A59" i="90" s="1"/>
  <c r="A60" i="90" s="1"/>
  <c r="A61" i="90" s="1"/>
  <c r="A62" i="90" s="1"/>
  <c r="A63" i="90" s="1"/>
  <c r="A64" i="90" s="1"/>
  <c r="A65" i="90" s="1"/>
  <c r="A66" i="90" s="1"/>
  <c r="A67" i="90" s="1"/>
  <c r="A68" i="90" s="1"/>
  <c r="A69" i="90" s="1"/>
  <c r="A70" i="90" s="1"/>
  <c r="A71" i="90" s="1"/>
  <c r="A49" i="90"/>
  <c r="A50" i="90" s="1"/>
  <c r="A51" i="90" s="1"/>
  <c r="A52" i="90" s="1"/>
  <c r="A53" i="90" s="1"/>
  <c r="A54" i="90" s="1"/>
  <c r="A40" i="90"/>
  <c r="A41" i="90" s="1"/>
  <c r="A42" i="90" s="1"/>
  <c r="A43" i="90" s="1"/>
  <c r="A44" i="90" s="1"/>
  <c r="A45" i="90" s="1"/>
  <c r="A46" i="90" s="1"/>
  <c r="A47" i="90" s="1"/>
  <c r="A48" i="90" s="1"/>
  <c r="A23" i="90"/>
  <c r="A24" i="90" s="1"/>
  <c r="A25" i="90" s="1"/>
  <c r="A26" i="90" s="1"/>
  <c r="A27" i="90" s="1"/>
  <c r="A28" i="90" s="1"/>
  <c r="A29" i="90" s="1"/>
  <c r="A30" i="90" s="1"/>
  <c r="A31" i="90" s="1"/>
  <c r="A32" i="90" s="1"/>
  <c r="A33" i="90" s="1"/>
  <c r="A34" i="90" s="1"/>
  <c r="A35" i="90" s="1"/>
  <c r="A36" i="90" s="1"/>
  <c r="A37" i="90" s="1"/>
  <c r="A6" i="90"/>
  <c r="A7" i="90" s="1"/>
  <c r="A8" i="90" s="1"/>
  <c r="A9" i="90" s="1"/>
  <c r="A10" i="90" s="1"/>
  <c r="A11" i="90" s="1"/>
  <c r="A12" i="90" s="1"/>
  <c r="A13" i="90" s="1"/>
  <c r="A14" i="90" s="1"/>
  <c r="A15" i="90" s="1"/>
  <c r="A16" i="90" s="1"/>
  <c r="A17" i="90" s="1"/>
  <c r="A18" i="90" s="1"/>
  <c r="A19" i="90" s="1"/>
  <c r="A20" i="90" s="1"/>
  <c r="A107" i="88"/>
  <c r="A108" i="88" s="1"/>
  <c r="A109" i="88" s="1"/>
  <c r="A110" i="88" s="1"/>
  <c r="A111" i="88" s="1"/>
  <c r="A112" i="88" s="1"/>
  <c r="A113" i="88" s="1"/>
  <c r="A114" i="88" s="1"/>
  <c r="A115" i="88" s="1"/>
  <c r="A116" i="88" s="1"/>
  <c r="A117" i="88" s="1"/>
  <c r="A118" i="88" s="1"/>
  <c r="A119" i="88" s="1"/>
  <c r="A120" i="88" s="1"/>
  <c r="A121" i="88" s="1"/>
  <c r="A122" i="88" s="1"/>
  <c r="A123" i="88" s="1"/>
  <c r="A124" i="88" s="1"/>
  <c r="A125" i="88" s="1"/>
  <c r="A126" i="88" s="1"/>
  <c r="A127" i="88" s="1"/>
  <c r="A128" i="88" s="1"/>
  <c r="A129" i="88" s="1"/>
  <c r="A130" i="88" s="1"/>
  <c r="A131" i="88" s="1"/>
  <c r="A132" i="88" s="1"/>
  <c r="A133" i="88" s="1"/>
  <c r="A134" i="88" s="1"/>
  <c r="A135" i="88" s="1"/>
  <c r="A136" i="88" s="1"/>
  <c r="A137" i="88" s="1"/>
  <c r="A138" i="88" s="1"/>
  <c r="A139" i="88" s="1"/>
  <c r="A140" i="88" s="1"/>
  <c r="A141" i="88" s="1"/>
  <c r="A142" i="88" s="1"/>
  <c r="A143" i="88" s="1"/>
  <c r="A144" i="88" s="1"/>
  <c r="A145" i="88" s="1"/>
  <c r="A146" i="88" s="1"/>
  <c r="A147" i="88" s="1"/>
  <c r="A148" i="88" s="1"/>
  <c r="A149" i="88" s="1"/>
  <c r="A150" i="88" s="1"/>
  <c r="A151" i="88" s="1"/>
  <c r="A152" i="88" s="1"/>
  <c r="A153" i="88" s="1"/>
  <c r="A154" i="88" s="1"/>
  <c r="A155" i="88" s="1"/>
  <c r="A156" i="88" s="1"/>
  <c r="A157" i="88" s="1"/>
  <c r="A158" i="88" s="1"/>
  <c r="A159" i="88" s="1"/>
  <c r="A160" i="88" s="1"/>
  <c r="A161" i="88" s="1"/>
  <c r="A91" i="88"/>
  <c r="A92" i="88" s="1"/>
  <c r="A93" i="88" s="1"/>
  <c r="A94" i="88" s="1"/>
  <c r="A95" i="88" s="1"/>
  <c r="A96" i="88" s="1"/>
  <c r="A97" i="88" s="1"/>
  <c r="A98" i="88" s="1"/>
  <c r="A99" i="88" s="1"/>
  <c r="A100" i="88" s="1"/>
  <c r="A101" i="88" s="1"/>
  <c r="A102" i="88" s="1"/>
  <c r="A103" i="88" s="1"/>
  <c r="A104" i="88" s="1"/>
  <c r="A90" i="88"/>
  <c r="A70" i="88"/>
  <c r="A71" i="88" s="1"/>
  <c r="A72" i="88" s="1"/>
  <c r="A73" i="88" s="1"/>
  <c r="A74" i="88" s="1"/>
  <c r="A75" i="88" s="1"/>
  <c r="A76" i="88" s="1"/>
  <c r="A77" i="88" s="1"/>
  <c r="A78" i="88" s="1"/>
  <c r="A79" i="88" s="1"/>
  <c r="A80" i="88" s="1"/>
  <c r="A81" i="88" s="1"/>
  <c r="A82" i="88" s="1"/>
  <c r="A83" i="88" s="1"/>
  <c r="A84" i="88" s="1"/>
  <c r="A85" i="88" s="1"/>
  <c r="A86" i="88" s="1"/>
  <c r="A87" i="88" s="1"/>
  <c r="A69" i="88"/>
  <c r="A44" i="88"/>
  <c r="A45" i="88" s="1"/>
  <c r="A46" i="88" s="1"/>
  <c r="A47" i="88" s="1"/>
  <c r="A48" i="88" s="1"/>
  <c r="A49" i="88" s="1"/>
  <c r="A50" i="88" s="1"/>
  <c r="A51" i="88" s="1"/>
  <c r="A52" i="88" s="1"/>
  <c r="A53" i="88" s="1"/>
  <c r="A54" i="88" s="1"/>
  <c r="A55" i="88" s="1"/>
  <c r="A56" i="88" s="1"/>
  <c r="A57" i="88" s="1"/>
  <c r="A58" i="88" s="1"/>
  <c r="A59" i="88" s="1"/>
  <c r="A60" i="88" s="1"/>
  <c r="A61" i="88" s="1"/>
  <c r="A62" i="88" s="1"/>
  <c r="A63" i="88" s="1"/>
  <c r="A64" i="88" s="1"/>
  <c r="A65" i="88" s="1"/>
  <c r="A66" i="88" s="1"/>
  <c r="A27" i="88"/>
  <c r="A28" i="88" s="1"/>
  <c r="A29" i="88" s="1"/>
  <c r="A30" i="88" s="1"/>
  <c r="A31" i="88" s="1"/>
  <c r="A32" i="88" s="1"/>
  <c r="A33" i="88" s="1"/>
  <c r="A34" i="88" s="1"/>
  <c r="A35" i="88" s="1"/>
  <c r="A36" i="88" s="1"/>
  <c r="A37" i="88" s="1"/>
  <c r="A38" i="88" s="1"/>
  <c r="A39" i="88" s="1"/>
  <c r="A40" i="88" s="1"/>
  <c r="A41" i="88" s="1"/>
  <c r="A6" i="88"/>
  <c r="A7" i="88" s="1"/>
  <c r="A8" i="88" s="1"/>
  <c r="A9" i="88" s="1"/>
  <c r="A10" i="88" s="1"/>
  <c r="A11" i="88" s="1"/>
  <c r="A12" i="88" s="1"/>
  <c r="A13" i="88" s="1"/>
  <c r="A14" i="88" s="1"/>
  <c r="A15" i="88" s="1"/>
  <c r="A16" i="88" s="1"/>
  <c r="A17" i="88" s="1"/>
  <c r="A18" i="88" s="1"/>
  <c r="A19" i="88" s="1"/>
  <c r="A20" i="88" s="1"/>
  <c r="A21" i="88" s="1"/>
  <c r="A22" i="88" s="1"/>
  <c r="A23" i="88" s="1"/>
  <c r="A24" i="88" s="1"/>
  <c r="J137" i="42" l="1"/>
  <c r="J136" i="42" l="1"/>
  <c r="J131" i="42"/>
  <c r="J130" i="42" l="1"/>
  <c r="J129" i="42" l="1"/>
  <c r="N74" i="42" l="1"/>
  <c r="A89" i="42" l="1"/>
  <c r="M87" i="42"/>
  <c r="E77" i="42" l="1"/>
  <c r="E75" i="42"/>
  <c r="I91" i="42"/>
  <c r="G92" i="42" l="1"/>
  <c r="E92" i="42"/>
  <c r="I102" i="42" l="1"/>
  <c r="G76" i="42" l="1"/>
  <c r="G75" i="42"/>
  <c r="L82" i="42" l="1"/>
  <c r="I83" i="42"/>
  <c r="J86" i="42" l="1"/>
  <c r="I77" i="42"/>
  <c r="K77" i="42" s="1"/>
  <c r="L77" i="42" s="1"/>
  <c r="D78" i="42" l="1"/>
  <c r="E78" i="42" s="1"/>
  <c r="BC79" i="42"/>
  <c r="P80" i="42"/>
  <c r="O80" i="42"/>
  <c r="D79" i="42" l="1"/>
  <c r="E79" i="42" s="1"/>
  <c r="C67" i="42"/>
  <c r="D67" i="42" s="1"/>
  <c r="E67" i="42" s="1"/>
  <c r="F67" i="42" s="1"/>
  <c r="G67" i="42" s="1"/>
  <c r="H67" i="42" s="1"/>
  <c r="I67" i="42" s="1"/>
  <c r="J67" i="42" s="1"/>
  <c r="K67" i="42" s="1"/>
  <c r="L67" i="42" s="1"/>
  <c r="M67" i="42" s="1"/>
  <c r="N67" i="42" s="1"/>
  <c r="O67" i="42" s="1"/>
  <c r="P67" i="42" s="1"/>
  <c r="Q67" i="42" s="1"/>
  <c r="R67" i="42" s="1"/>
  <c r="S67" i="42" s="1"/>
  <c r="T67" i="42" s="1"/>
  <c r="U67" i="42" s="1"/>
  <c r="V67" i="42" s="1"/>
  <c r="W67" i="42" s="1"/>
  <c r="X67" i="42" s="1"/>
  <c r="Y67" i="42" s="1"/>
  <c r="Z67" i="42" s="1"/>
  <c r="AA67" i="42" s="1"/>
  <c r="AB67" i="42" s="1"/>
  <c r="AC67" i="42" s="1"/>
  <c r="AD67" i="42" s="1"/>
  <c r="AE67" i="42" s="1"/>
  <c r="AF67" i="42" s="1"/>
  <c r="AG67" i="42" s="1"/>
  <c r="AH67" i="42" s="1"/>
  <c r="AI67" i="42" s="1"/>
  <c r="AJ67" i="42" s="1"/>
  <c r="AK67" i="42" s="1"/>
  <c r="AL67" i="42" s="1"/>
  <c r="AM67" i="42" s="1"/>
  <c r="AN67" i="42" s="1"/>
  <c r="AO67" i="42" s="1"/>
  <c r="AP67" i="42" s="1"/>
  <c r="AQ67" i="42" s="1"/>
  <c r="AR67" i="42" s="1"/>
  <c r="AS67" i="42" s="1"/>
  <c r="AT67" i="42" s="1"/>
  <c r="AU67" i="42" s="1"/>
  <c r="AV67" i="42" s="1"/>
  <c r="AW67" i="42" s="1"/>
  <c r="AX67" i="42" s="1"/>
  <c r="AY67" i="42" s="1"/>
  <c r="AZ67" i="42" s="1"/>
  <c r="BA67" i="42" s="1"/>
  <c r="BB67" i="42" s="1"/>
  <c r="BC67" i="42" s="1"/>
  <c r="BD67" i="42" s="1"/>
  <c r="BE67" i="42" s="1"/>
  <c r="BF67" i="42" s="1"/>
  <c r="BG67" i="42" s="1"/>
  <c r="BH67" i="42" s="1"/>
  <c r="BI67" i="42" s="1"/>
  <c r="BJ67" i="42" s="1"/>
  <c r="BK67" i="42" s="1"/>
  <c r="BL67" i="42" s="1"/>
  <c r="BM67" i="42" s="1"/>
  <c r="BN67" i="42" s="1"/>
  <c r="BO67" i="42" s="1"/>
  <c r="BP67" i="42" s="1"/>
  <c r="BQ67" i="42" s="1"/>
  <c r="BR67" i="42" s="1"/>
  <c r="BS67" i="42" s="1"/>
  <c r="BT67" i="42" s="1"/>
  <c r="BU67" i="42" s="1"/>
  <c r="BV67" i="42" s="1"/>
  <c r="BW67" i="42" s="1"/>
  <c r="BX67" i="42" s="1"/>
  <c r="BY67" i="42" s="1"/>
  <c r="BZ67" i="42" s="1"/>
  <c r="CA67" i="42" s="1"/>
  <c r="CB67" i="42" s="1"/>
  <c r="CC67" i="42" s="1"/>
  <c r="CD67" i="42" s="1"/>
  <c r="CE67" i="42" s="1"/>
  <c r="CF67" i="42" s="1"/>
  <c r="CG67" i="42" s="1"/>
  <c r="CH67" i="42" s="1"/>
  <c r="CI67" i="42" s="1"/>
  <c r="CJ67" i="42" s="1"/>
  <c r="CK67" i="42" s="1"/>
  <c r="CL67" i="42" s="1"/>
  <c r="CM67" i="42" s="1"/>
  <c r="CN67" i="42" s="1"/>
  <c r="CO67" i="42" s="1"/>
  <c r="CP67" i="42" s="1"/>
  <c r="CQ67" i="42" s="1"/>
  <c r="CR67" i="42" s="1"/>
  <c r="CS67" i="42" s="1"/>
  <c r="CT67" i="42" s="1"/>
  <c r="CU67" i="42" s="1"/>
  <c r="CV67" i="42" s="1"/>
  <c r="CW67" i="42" s="1"/>
  <c r="CX67" i="42" s="1"/>
  <c r="CY67" i="42" s="1"/>
  <c r="CZ67" i="42" s="1"/>
  <c r="DA67" i="42" s="1"/>
  <c r="DB67" i="42" s="1"/>
  <c r="DC67" i="42" s="1"/>
  <c r="DD67" i="42" s="1"/>
  <c r="DE67" i="42" s="1"/>
  <c r="DF67" i="42" s="1"/>
  <c r="DG67" i="42" s="1"/>
  <c r="DH67" i="42" s="1"/>
  <c r="DI67" i="42" s="1"/>
  <c r="DJ67" i="42" s="1"/>
  <c r="DK67" i="42" s="1"/>
  <c r="DL67" i="42" s="1"/>
  <c r="DM67" i="42" s="1"/>
  <c r="DN67" i="42" s="1"/>
  <c r="DO67" i="42" s="1"/>
  <c r="DP67" i="42" s="1"/>
  <c r="DQ67" i="42" s="1"/>
  <c r="DR67" i="42" s="1"/>
  <c r="DS67" i="42" s="1"/>
  <c r="DT67" i="42" s="1"/>
  <c r="DU67" i="42" s="1"/>
  <c r="DV67" i="42" s="1"/>
  <c r="DW67" i="42" s="1"/>
  <c r="DX67" i="42" s="1"/>
  <c r="DY67" i="42" s="1"/>
  <c r="DZ67" i="42" s="1"/>
  <c r="EA67" i="42" s="1"/>
  <c r="EB67" i="42" s="1"/>
  <c r="EC67" i="42" s="1"/>
  <c r="ED67" i="42" s="1"/>
  <c r="EE67" i="42" s="1"/>
  <c r="EF67" i="42" s="1"/>
  <c r="EG67" i="42" s="1"/>
  <c r="EH67" i="42" s="1"/>
  <c r="EI67" i="42" s="1"/>
  <c r="EJ67" i="42" s="1"/>
  <c r="EK67" i="42" s="1"/>
  <c r="EL67" i="42" s="1"/>
  <c r="EM67" i="42" s="1"/>
  <c r="EN67" i="42" s="1"/>
  <c r="EO67" i="42" s="1"/>
  <c r="EP67" i="42" s="1"/>
  <c r="EQ67" i="42" s="1"/>
  <c r="ER67" i="42" s="1"/>
  <c r="ES67" i="42" s="1"/>
  <c r="ET67" i="42" s="1"/>
  <c r="EU67" i="42" s="1"/>
  <c r="EV67" i="42" s="1"/>
  <c r="EW67" i="42" s="1"/>
  <c r="EX67" i="42" s="1"/>
  <c r="EY67" i="42" s="1"/>
  <c r="EZ67" i="42" s="1"/>
  <c r="FA67" i="42" s="1"/>
  <c r="FB67" i="42" s="1"/>
  <c r="FC67" i="42" s="1"/>
  <c r="FD67" i="42" s="1"/>
  <c r="FE67" i="42" s="1"/>
  <c r="FF67" i="42" s="1"/>
  <c r="FG67" i="42" s="1"/>
  <c r="FH67" i="42" s="1"/>
  <c r="FI67" i="42" s="1"/>
  <c r="FJ67" i="42" s="1"/>
  <c r="FK67" i="42" s="1"/>
  <c r="FL67" i="42" s="1"/>
  <c r="FM67" i="42" s="1"/>
  <c r="FN67" i="42" s="1"/>
  <c r="FO67" i="42" s="1"/>
  <c r="FP67" i="42" s="1"/>
  <c r="FQ67" i="42" s="1"/>
  <c r="B68" i="42" s="1"/>
  <c r="D80" i="42" l="1"/>
  <c r="E80" i="42" s="1"/>
  <c r="C68" i="42"/>
  <c r="D68" i="42" s="1"/>
  <c r="E68" i="42" s="1"/>
  <c r="F68" i="42" s="1"/>
  <c r="G68" i="42" s="1"/>
  <c r="H68" i="42" s="1"/>
  <c r="I68" i="42" s="1"/>
  <c r="J68" i="42" s="1"/>
  <c r="K68" i="42" s="1"/>
  <c r="L68" i="42" s="1"/>
  <c r="M68" i="42" s="1"/>
  <c r="N68" i="42" s="1"/>
  <c r="O68" i="42" s="1"/>
  <c r="P68" i="42" s="1"/>
  <c r="Q68" i="42" s="1"/>
  <c r="R68" i="42" s="1"/>
  <c r="S68" i="42" s="1"/>
  <c r="T68" i="42" s="1"/>
  <c r="U68" i="42" s="1"/>
  <c r="V68" i="42" s="1"/>
  <c r="W68" i="42" s="1"/>
  <c r="X68" i="42" s="1"/>
  <c r="Y68" i="42" s="1"/>
  <c r="Z68" i="42" s="1"/>
  <c r="AA68" i="42" s="1"/>
  <c r="AB68" i="42" s="1"/>
  <c r="AC68" i="42" s="1"/>
  <c r="AD68" i="42" s="1"/>
  <c r="AE68" i="42" s="1"/>
  <c r="AF68" i="42" s="1"/>
  <c r="AG68" i="42" s="1"/>
  <c r="AH68" i="42" s="1"/>
  <c r="AI68" i="42" s="1"/>
  <c r="AJ68" i="42" s="1"/>
  <c r="AK68" i="42" s="1"/>
  <c r="AL68" i="42" s="1"/>
  <c r="AM68" i="42" s="1"/>
  <c r="AN68" i="42" s="1"/>
  <c r="AO68" i="42" s="1"/>
  <c r="AP68" i="42" s="1"/>
  <c r="AQ68" i="42" s="1"/>
  <c r="AR68" i="42" s="1"/>
  <c r="AS68" i="42" s="1"/>
  <c r="AT68" i="42" s="1"/>
  <c r="AU68" i="42" s="1"/>
  <c r="AV68" i="42" s="1"/>
  <c r="AW68" i="42" s="1"/>
  <c r="AX68" i="42" s="1"/>
  <c r="AY68" i="42" s="1"/>
  <c r="AZ68" i="42" s="1"/>
  <c r="BA68" i="42" s="1"/>
  <c r="BB68" i="42" s="1"/>
  <c r="BC68" i="42" s="1"/>
  <c r="BD68" i="42" s="1"/>
  <c r="BE68" i="42" s="1"/>
  <c r="BF68" i="42" s="1"/>
  <c r="BG68" i="42" s="1"/>
  <c r="BH68" i="42" s="1"/>
  <c r="BI68" i="42" s="1"/>
  <c r="BJ68" i="42" s="1"/>
  <c r="BK68" i="42" s="1"/>
  <c r="BL68" i="42" s="1"/>
  <c r="BM68" i="42" s="1"/>
  <c r="BN68" i="42" s="1"/>
  <c r="BO68" i="42" s="1"/>
  <c r="BP68" i="42" s="1"/>
  <c r="BQ68" i="42" s="1"/>
  <c r="BR68" i="42" s="1"/>
  <c r="BS68" i="42" s="1"/>
  <c r="BT68" i="42" s="1"/>
  <c r="BU68" i="42" s="1"/>
  <c r="BV68" i="42" s="1"/>
  <c r="BW68" i="42" s="1"/>
  <c r="BX68" i="42" s="1"/>
  <c r="BY68" i="42" s="1"/>
  <c r="BZ68" i="42" s="1"/>
  <c r="CA68" i="42" s="1"/>
  <c r="CB68" i="42" s="1"/>
  <c r="CC68" i="42" s="1"/>
  <c r="CD68" i="42" s="1"/>
  <c r="CE68" i="42" s="1"/>
  <c r="CF68" i="42" s="1"/>
  <c r="CG68" i="42" s="1"/>
  <c r="CH68" i="42" s="1"/>
  <c r="CI68" i="42" s="1"/>
  <c r="CJ68" i="42" s="1"/>
  <c r="CK68" i="42" s="1"/>
  <c r="CL68" i="42" s="1"/>
  <c r="CM68" i="42" s="1"/>
  <c r="CN68" i="42" s="1"/>
  <c r="CO68" i="42" s="1"/>
  <c r="CP68" i="42" s="1"/>
  <c r="CQ68" i="42" s="1"/>
  <c r="CR68" i="42" s="1"/>
  <c r="CS68" i="42" s="1"/>
  <c r="CT68" i="42" s="1"/>
  <c r="CU68" i="42" s="1"/>
  <c r="CV68" i="42" s="1"/>
  <c r="CW68" i="42" s="1"/>
  <c r="CX68" i="42" s="1"/>
  <c r="CY68" i="42" s="1"/>
  <c r="C37" i="42"/>
  <c r="D37" i="42" s="1"/>
  <c r="E37" i="42" s="1"/>
  <c r="F37" i="42" s="1"/>
  <c r="G37" i="42" s="1"/>
  <c r="H37" i="42" s="1"/>
  <c r="I37" i="42" s="1"/>
  <c r="J37" i="42" s="1"/>
  <c r="K37" i="42" s="1"/>
  <c r="L37" i="42" s="1"/>
  <c r="M37" i="42" s="1"/>
  <c r="N37" i="42" s="1"/>
  <c r="O37" i="42" s="1"/>
  <c r="P37" i="42" s="1"/>
  <c r="Q37" i="42" s="1"/>
  <c r="R37" i="42" s="1"/>
  <c r="S37" i="42" s="1"/>
  <c r="T37" i="42" s="1"/>
  <c r="U37" i="42" s="1"/>
  <c r="V37" i="42" s="1"/>
  <c r="W37" i="42" s="1"/>
  <c r="X37" i="42" s="1"/>
  <c r="Y37" i="42" s="1"/>
  <c r="Z37" i="42" s="1"/>
  <c r="B38" i="42" s="1"/>
  <c r="D81" i="42" l="1"/>
  <c r="E81" i="42" s="1"/>
  <c r="CZ68" i="42"/>
  <c r="DA68" i="42" s="1"/>
  <c r="DB68" i="42" s="1"/>
  <c r="DC68" i="42" s="1"/>
  <c r="DD68" i="42" s="1"/>
  <c r="DE68" i="42" s="1"/>
  <c r="DF68" i="42" s="1"/>
  <c r="DG68" i="42" s="1"/>
  <c r="DH68" i="42" s="1"/>
  <c r="DI68" i="42" s="1"/>
  <c r="DJ68" i="42" s="1"/>
  <c r="DK68" i="42" s="1"/>
  <c r="DL68" i="42" s="1"/>
  <c r="DM68" i="42" s="1"/>
  <c r="DN68" i="42" s="1"/>
  <c r="DO68" i="42" s="1"/>
  <c r="DP68" i="42" s="1"/>
  <c r="DQ68" i="42" s="1"/>
  <c r="DR68" i="42" s="1"/>
  <c r="DS68" i="42" s="1"/>
  <c r="DT68" i="42" s="1"/>
  <c r="DU68" i="42" s="1"/>
  <c r="DV68" i="42" s="1"/>
  <c r="DW68" i="42" s="1"/>
  <c r="DX68" i="42" s="1"/>
  <c r="DY68" i="42" s="1"/>
  <c r="DZ68" i="42" s="1"/>
  <c r="EA68" i="42" s="1"/>
  <c r="EB68" i="42" s="1"/>
  <c r="EC68" i="42" s="1"/>
  <c r="ED68" i="42" s="1"/>
  <c r="EE68" i="42" s="1"/>
  <c r="EF68" i="42" s="1"/>
  <c r="EG68" i="42" s="1"/>
  <c r="EH68" i="42" s="1"/>
  <c r="EI68" i="42" s="1"/>
  <c r="EJ68" i="42" s="1"/>
  <c r="EK68" i="42" s="1"/>
  <c r="EL68" i="42" s="1"/>
  <c r="EM68" i="42" s="1"/>
  <c r="EN68" i="42" s="1"/>
  <c r="EO68" i="42" s="1"/>
  <c r="EP68" i="42" s="1"/>
  <c r="EQ68" i="42" s="1"/>
  <c r="ER68" i="42" s="1"/>
  <c r="ES68" i="42" s="1"/>
  <c r="ET68" i="42" s="1"/>
  <c r="EU68" i="42" s="1"/>
  <c r="EV68" i="42" s="1"/>
  <c r="EW68" i="42" s="1"/>
  <c r="EX68" i="42" s="1"/>
  <c r="EY68" i="42" s="1"/>
  <c r="EZ68" i="42" s="1"/>
  <c r="FA68" i="42" s="1"/>
  <c r="FB68" i="42" s="1"/>
  <c r="FC68" i="42" s="1"/>
  <c r="FD68" i="42" s="1"/>
  <c r="FE68" i="42" s="1"/>
  <c r="FF68" i="42" s="1"/>
  <c r="FG68" i="42" s="1"/>
  <c r="FH68" i="42" s="1"/>
  <c r="FI68" i="42" s="1"/>
  <c r="FJ68" i="42" s="1"/>
  <c r="FK68" i="42" s="1"/>
  <c r="FL68" i="42" s="1"/>
  <c r="FM68" i="42" s="1"/>
  <c r="FN68" i="42" s="1"/>
  <c r="FO68" i="42" s="1"/>
  <c r="C38" i="42"/>
  <c r="D38" i="42" s="1"/>
  <c r="E38" i="42" s="1"/>
  <c r="F38" i="42" s="1"/>
  <c r="G38" i="42" s="1"/>
  <c r="H38" i="42" s="1"/>
  <c r="I38" i="42" s="1"/>
  <c r="J38" i="42" s="1"/>
  <c r="K38" i="42" s="1"/>
  <c r="L38" i="42" s="1"/>
  <c r="M38" i="42" s="1"/>
  <c r="N38" i="42" s="1"/>
  <c r="O38" i="42" s="1"/>
  <c r="P38" i="42" s="1"/>
  <c r="Q38" i="42" s="1"/>
  <c r="R38" i="42" s="1"/>
  <c r="S38" i="42" s="1"/>
  <c r="T38" i="42" s="1"/>
  <c r="U38" i="42" s="1"/>
  <c r="V38" i="42" s="1"/>
  <c r="W38" i="42" s="1"/>
  <c r="X38" i="42" s="1"/>
  <c r="Y38" i="42" s="1"/>
  <c r="Z38" i="42" s="1"/>
  <c r="CD1" i="42"/>
  <c r="CE1" i="42" s="1"/>
  <c r="CF1" i="42" s="1"/>
  <c r="CG1" i="42" s="1"/>
  <c r="CH1" i="42" s="1"/>
  <c r="CI1" i="42" s="1"/>
  <c r="CJ1" i="42" s="1"/>
  <c r="CK1" i="42" s="1"/>
  <c r="CL1" i="42" s="1"/>
  <c r="CM1" i="42" s="1"/>
  <c r="CN1" i="42" s="1"/>
  <c r="CO1" i="42" s="1"/>
  <c r="CP1" i="42" s="1"/>
  <c r="CQ1" i="42" s="1"/>
  <c r="CR1" i="42" s="1"/>
  <c r="CS1" i="42" s="1"/>
  <c r="CT1" i="42" s="1"/>
  <c r="CU1" i="42" s="1"/>
  <c r="CV1" i="42" s="1"/>
  <c r="CW1" i="42" s="1"/>
  <c r="CX1" i="42" s="1"/>
  <c r="CY1" i="42" s="1"/>
  <c r="CZ1" i="42" s="1"/>
  <c r="DA1" i="42" s="1"/>
  <c r="DB1" i="42" s="1"/>
  <c r="DC1" i="42" s="1"/>
  <c r="DD1" i="42" s="1"/>
  <c r="DE1" i="42" s="1"/>
  <c r="DF1" i="42" s="1"/>
  <c r="DG1" i="42" s="1"/>
  <c r="DH1" i="42" s="1"/>
  <c r="DI1" i="42" s="1"/>
  <c r="DJ1" i="42" s="1"/>
  <c r="DK1" i="42" s="1"/>
  <c r="DL1" i="42" s="1"/>
  <c r="DM1" i="42" s="1"/>
  <c r="DN1" i="42" s="1"/>
  <c r="DO1" i="42" s="1"/>
  <c r="DP1" i="42" s="1"/>
  <c r="DQ1" i="42" s="1"/>
  <c r="DR1" i="42" s="1"/>
  <c r="DS1" i="42" s="1"/>
  <c r="DT1" i="42" s="1"/>
  <c r="DU1" i="42" s="1"/>
  <c r="DV1" i="42" s="1"/>
  <c r="DW1" i="42" s="1"/>
  <c r="DX1" i="42" s="1"/>
  <c r="DY1" i="42" s="1"/>
  <c r="DZ1" i="42" s="1"/>
  <c r="EA1" i="42" s="1"/>
  <c r="EB1" i="42" s="1"/>
  <c r="EC1" i="42" s="1"/>
  <c r="ED1" i="42" s="1"/>
  <c r="EE1" i="42" s="1"/>
  <c r="EF1" i="42" s="1"/>
  <c r="EG1" i="42" s="1"/>
  <c r="EH1" i="42" s="1"/>
  <c r="EI1" i="42" s="1"/>
  <c r="EJ1" i="42" s="1"/>
  <c r="EK1" i="42" s="1"/>
  <c r="EL1" i="42" s="1"/>
  <c r="EM1" i="42" s="1"/>
  <c r="EN1" i="42" s="1"/>
  <c r="EO1" i="42" s="1"/>
  <c r="EP1" i="42" s="1"/>
  <c r="EQ1" i="42" s="1"/>
  <c r="ER1" i="42" s="1"/>
  <c r="ES1" i="42" s="1"/>
  <c r="ET1" i="42" s="1"/>
  <c r="EU1" i="42" s="1"/>
  <c r="EV1" i="42" s="1"/>
  <c r="EW1" i="42" s="1"/>
  <c r="EX1" i="42" s="1"/>
  <c r="EY1" i="42" s="1"/>
  <c r="EZ1" i="42" s="1"/>
  <c r="FA1" i="42" s="1"/>
  <c r="FB1" i="42" s="1"/>
  <c r="FC1" i="42" s="1"/>
  <c r="FD1" i="42" s="1"/>
  <c r="FE1" i="42" s="1"/>
  <c r="FF1" i="42" s="1"/>
  <c r="FG1" i="42" s="1"/>
  <c r="FH1" i="42" s="1"/>
  <c r="FI1" i="42" s="1"/>
  <c r="FJ1" i="42" s="1"/>
  <c r="FK1" i="42" s="1"/>
  <c r="FL1" i="42" s="1"/>
  <c r="FM1" i="42" s="1"/>
  <c r="FN1" i="42" s="1"/>
  <c r="FO1" i="42" s="1"/>
  <c r="FP1" i="42" s="1"/>
  <c r="FQ1" i="42" s="1"/>
  <c r="FR1" i="42" s="1"/>
  <c r="FS1" i="42" s="1"/>
  <c r="FT1" i="42" s="1"/>
  <c r="FU1" i="42" s="1"/>
  <c r="FV1" i="42" s="1"/>
  <c r="FW1" i="42" s="1"/>
  <c r="FX1" i="42" s="1"/>
  <c r="FY1" i="42" s="1"/>
  <c r="FZ1" i="42" s="1"/>
  <c r="GA1" i="42" s="1"/>
  <c r="GB1" i="42" s="1"/>
  <c r="GC1" i="42" s="1"/>
  <c r="GD1" i="42" s="1"/>
  <c r="GE1" i="42" s="1"/>
  <c r="GF1" i="42" s="1"/>
  <c r="GG1" i="42" s="1"/>
  <c r="GH1" i="42" s="1"/>
  <c r="GI1" i="42" s="1"/>
  <c r="C62" i="42"/>
  <c r="D62" i="42" s="1"/>
  <c r="E62" i="42" s="1"/>
  <c r="F62" i="42" s="1"/>
  <c r="G62" i="42" s="1"/>
  <c r="H62" i="42" s="1"/>
  <c r="I62" i="42" s="1"/>
  <c r="J62" i="42" s="1"/>
  <c r="K62" i="42" s="1"/>
  <c r="L62" i="42" s="1"/>
  <c r="M62" i="42" s="1"/>
  <c r="N62" i="42" s="1"/>
  <c r="O62" i="42" s="1"/>
  <c r="P62" i="42" s="1"/>
  <c r="Q62" i="42" s="1"/>
  <c r="R62" i="42" s="1"/>
  <c r="S62" i="42" s="1"/>
  <c r="T62" i="42" s="1"/>
  <c r="U62" i="42" s="1"/>
  <c r="V62" i="42" s="1"/>
  <c r="W62" i="42" s="1"/>
  <c r="X62" i="42" s="1"/>
  <c r="Y62" i="42" s="1"/>
  <c r="Z62" i="42" s="1"/>
  <c r="AA62" i="42" s="1"/>
  <c r="AB62" i="42" s="1"/>
  <c r="AC62" i="42" s="1"/>
  <c r="AD62" i="42" s="1"/>
  <c r="AE62" i="42" s="1"/>
  <c r="AF62" i="42" s="1"/>
  <c r="AG62" i="42" s="1"/>
  <c r="AH62" i="42" s="1"/>
  <c r="AI62" i="42" s="1"/>
  <c r="AJ62" i="42" s="1"/>
  <c r="AK62" i="42" s="1"/>
  <c r="AL62" i="42" s="1"/>
  <c r="AM62" i="42" s="1"/>
  <c r="AN62" i="42" s="1"/>
  <c r="AO62" i="42" s="1"/>
  <c r="AP62" i="42" s="1"/>
  <c r="AQ62" i="42" s="1"/>
  <c r="AR62" i="42" s="1"/>
  <c r="AS62" i="42" s="1"/>
  <c r="AT62" i="42" s="1"/>
  <c r="AU62" i="42" s="1"/>
  <c r="AV62" i="42" s="1"/>
  <c r="AW62" i="42" s="1"/>
  <c r="AX62" i="42" s="1"/>
  <c r="AY62" i="42" s="1"/>
  <c r="AZ62" i="42" s="1"/>
  <c r="BA62" i="42" s="1"/>
  <c r="BB62" i="42" s="1"/>
  <c r="BC62" i="42" s="1"/>
  <c r="BD62" i="42" s="1"/>
  <c r="BE62" i="42" s="1"/>
  <c r="BF62" i="42" s="1"/>
  <c r="BG62" i="42" s="1"/>
  <c r="BH62" i="42" s="1"/>
  <c r="BI62" i="42" s="1"/>
  <c r="BJ62" i="42" s="1"/>
  <c r="BK62" i="42" s="1"/>
  <c r="BL62" i="42" s="1"/>
  <c r="BM62" i="42" s="1"/>
  <c r="BN62" i="42" s="1"/>
  <c r="BO62" i="42" s="1"/>
  <c r="BP62" i="42" s="1"/>
  <c r="BQ62" i="42" s="1"/>
  <c r="BR62" i="42" s="1"/>
  <c r="BS62" i="42" s="1"/>
  <c r="BT62" i="42" s="1"/>
  <c r="BU62" i="42" s="1"/>
  <c r="BV62" i="42" s="1"/>
  <c r="BW62" i="42" s="1"/>
  <c r="BX62" i="42" s="1"/>
  <c r="BY62" i="42" s="1"/>
  <c r="BZ62" i="42" s="1"/>
  <c r="CA62" i="42" s="1"/>
  <c r="CB62" i="42" s="1"/>
  <c r="CC62" i="42" s="1"/>
  <c r="CD62" i="42" s="1"/>
  <c r="CE62" i="42" s="1"/>
  <c r="CF62" i="42" s="1"/>
  <c r="CG62" i="42" s="1"/>
  <c r="CH62" i="42" s="1"/>
  <c r="CI62" i="42" s="1"/>
  <c r="CJ62" i="42" s="1"/>
  <c r="CK62" i="42" s="1"/>
  <c r="CL62" i="42" s="1"/>
  <c r="CM62" i="42" s="1"/>
  <c r="CN62" i="42" s="1"/>
  <c r="CO62" i="42" s="1"/>
  <c r="CP62" i="42" s="1"/>
  <c r="CQ62" i="42" s="1"/>
  <c r="CR62" i="42" s="1"/>
  <c r="CS62" i="42" s="1"/>
  <c r="CT62" i="42" s="1"/>
  <c r="CU62" i="42" s="1"/>
  <c r="CV62" i="42" s="1"/>
  <c r="CW62" i="42" s="1"/>
  <c r="CX62" i="42" s="1"/>
  <c r="CY62" i="42" s="1"/>
  <c r="B63" i="42" s="1"/>
  <c r="C47" i="42"/>
  <c r="D47" i="42" s="1"/>
  <c r="E47" i="42" s="1"/>
  <c r="F47" i="42" s="1"/>
  <c r="G47" i="42" s="1"/>
  <c r="H47" i="42" s="1"/>
  <c r="I47" i="42" s="1"/>
  <c r="J47" i="42" s="1"/>
  <c r="K47" i="42" s="1"/>
  <c r="L47" i="42" s="1"/>
  <c r="M47" i="42" s="1"/>
  <c r="N47" i="42" s="1"/>
  <c r="O47" i="42" s="1"/>
  <c r="P47" i="42" s="1"/>
  <c r="Q47" i="42" s="1"/>
  <c r="R47" i="42" s="1"/>
  <c r="S47" i="42" s="1"/>
  <c r="T47" i="42" s="1"/>
  <c r="U47" i="42" s="1"/>
  <c r="V47" i="42" s="1"/>
  <c r="W47" i="42" s="1"/>
  <c r="X47" i="42" s="1"/>
  <c r="Y47" i="42" s="1"/>
  <c r="Z47" i="42" s="1"/>
  <c r="AA47" i="42" s="1"/>
  <c r="AB47" i="42" s="1"/>
  <c r="AC47" i="42" s="1"/>
  <c r="AD47" i="42" s="1"/>
  <c r="AE47" i="42" s="1"/>
  <c r="AF47" i="42" s="1"/>
  <c r="AG47" i="42" s="1"/>
  <c r="AH47" i="42" s="1"/>
  <c r="AI47" i="42" s="1"/>
  <c r="AJ47" i="42" s="1"/>
  <c r="AK47" i="42" s="1"/>
  <c r="AL47" i="42" s="1"/>
  <c r="AM47" i="42" s="1"/>
  <c r="AN47" i="42" s="1"/>
  <c r="AO47" i="42" s="1"/>
  <c r="AP47" i="42" s="1"/>
  <c r="AQ47" i="42" s="1"/>
  <c r="AR47" i="42" s="1"/>
  <c r="AS47" i="42" s="1"/>
  <c r="AT47" i="42" s="1"/>
  <c r="B48" i="42" s="1"/>
  <c r="C22" i="42"/>
  <c r="D22" i="42" s="1"/>
  <c r="E22" i="42" s="1"/>
  <c r="F22" i="42" s="1"/>
  <c r="G22" i="42" s="1"/>
  <c r="H22" i="42" s="1"/>
  <c r="B23" i="42" s="1"/>
  <c r="C52" i="42"/>
  <c r="D52" i="42" s="1"/>
  <c r="E52" i="42" s="1"/>
  <c r="F52" i="42" s="1"/>
  <c r="G52" i="42" s="1"/>
  <c r="H52" i="42" s="1"/>
  <c r="I52" i="42" s="1"/>
  <c r="J52" i="42" s="1"/>
  <c r="K52" i="42" s="1"/>
  <c r="L52" i="42" s="1"/>
  <c r="M52" i="42" s="1"/>
  <c r="N52" i="42" s="1"/>
  <c r="O52" i="42" s="1"/>
  <c r="P52" i="42" s="1"/>
  <c r="Q52" i="42" s="1"/>
  <c r="R52" i="42" s="1"/>
  <c r="S52" i="42" s="1"/>
  <c r="T52" i="42" s="1"/>
  <c r="U52" i="42" s="1"/>
  <c r="V52" i="42" s="1"/>
  <c r="W52" i="42" s="1"/>
  <c r="X52" i="42" s="1"/>
  <c r="Y52" i="42" s="1"/>
  <c r="Z52" i="42" s="1"/>
  <c r="AA52" i="42" s="1"/>
  <c r="AB52" i="42" s="1"/>
  <c r="AC52" i="42" s="1"/>
  <c r="AD52" i="42" s="1"/>
  <c r="AE52" i="42" s="1"/>
  <c r="AF52" i="42" s="1"/>
  <c r="AG52" i="42" s="1"/>
  <c r="AH52" i="42" s="1"/>
  <c r="AI52" i="42" s="1"/>
  <c r="AJ52" i="42" s="1"/>
  <c r="AK52" i="42" s="1"/>
  <c r="AL52" i="42" s="1"/>
  <c r="AM52" i="42" s="1"/>
  <c r="AN52" i="42" s="1"/>
  <c r="AO52" i="42" s="1"/>
  <c r="AP52" i="42" s="1"/>
  <c r="AQ52" i="42" s="1"/>
  <c r="AR52" i="42" s="1"/>
  <c r="AS52" i="42" s="1"/>
  <c r="AT52" i="42" s="1"/>
  <c r="AU52" i="42" s="1"/>
  <c r="AV52" i="42" s="1"/>
  <c r="AW52" i="42" s="1"/>
  <c r="AX52" i="42" s="1"/>
  <c r="AY52" i="42" s="1"/>
  <c r="AZ52" i="42" s="1"/>
  <c r="B53" i="42" s="1"/>
  <c r="D82" i="42" l="1"/>
  <c r="E82" i="42" s="1"/>
  <c r="FP68" i="42"/>
  <c r="B39" i="42"/>
  <c r="C39" i="42" s="1"/>
  <c r="D39" i="42" s="1"/>
  <c r="E39" i="42" s="1"/>
  <c r="F39" i="42" s="1"/>
  <c r="G39" i="42" s="1"/>
  <c r="H39" i="42" s="1"/>
  <c r="I39" i="42" s="1"/>
  <c r="J39" i="42" s="1"/>
  <c r="K39" i="42" s="1"/>
  <c r="L39" i="42" s="1"/>
  <c r="M39" i="42" s="1"/>
  <c r="N39" i="42" s="1"/>
  <c r="O39" i="42" s="1"/>
  <c r="P39" i="42" s="1"/>
  <c r="Q39" i="42" s="1"/>
  <c r="R39" i="42" s="1"/>
  <c r="S39" i="42" s="1"/>
  <c r="T39" i="42" s="1"/>
  <c r="U39" i="42" s="1"/>
  <c r="V39" i="42" s="1"/>
  <c r="W39" i="42" s="1"/>
  <c r="X39" i="42" s="1"/>
  <c r="Y39" i="42" s="1"/>
  <c r="Z39" i="42" s="1"/>
  <c r="B40" i="42" s="1"/>
  <c r="C40" i="42" s="1"/>
  <c r="D40" i="42" s="1"/>
  <c r="E40" i="42" s="1"/>
  <c r="F40" i="42" s="1"/>
  <c r="G40" i="42" s="1"/>
  <c r="H40" i="42" s="1"/>
  <c r="I40" i="42" s="1"/>
  <c r="J40" i="42" s="1"/>
  <c r="K40" i="42" s="1"/>
  <c r="L40" i="42" s="1"/>
  <c r="M40" i="42" s="1"/>
  <c r="N40" i="42" s="1"/>
  <c r="O40" i="42" s="1"/>
  <c r="P40" i="42" s="1"/>
  <c r="Q40" i="42" s="1"/>
  <c r="R40" i="42" s="1"/>
  <c r="S40" i="42" s="1"/>
  <c r="T40" i="42" s="1"/>
  <c r="U40" i="42" s="1"/>
  <c r="V40" i="42" s="1"/>
  <c r="W40" i="42" s="1"/>
  <c r="X40" i="42" s="1"/>
  <c r="Y40" i="42" s="1"/>
  <c r="Z40" i="42" s="1"/>
  <c r="C63" i="42"/>
  <c r="D63" i="42" s="1"/>
  <c r="E63" i="42" s="1"/>
  <c r="F63" i="42" s="1"/>
  <c r="G63" i="42" s="1"/>
  <c r="H63" i="42" s="1"/>
  <c r="I63" i="42" s="1"/>
  <c r="J63" i="42" s="1"/>
  <c r="K63" i="42" s="1"/>
  <c r="L63" i="42" s="1"/>
  <c r="M63" i="42" s="1"/>
  <c r="N63" i="42" s="1"/>
  <c r="O63" i="42" s="1"/>
  <c r="P63" i="42" s="1"/>
  <c r="Q63" i="42" s="1"/>
  <c r="R63" i="42" s="1"/>
  <c r="S63" i="42" s="1"/>
  <c r="T63" i="42" s="1"/>
  <c r="U63" i="42" s="1"/>
  <c r="V63" i="42" s="1"/>
  <c r="W63" i="42" s="1"/>
  <c r="X63" i="42" s="1"/>
  <c r="Y63" i="42" s="1"/>
  <c r="Z63" i="42" s="1"/>
  <c r="AA63" i="42" s="1"/>
  <c r="AB63" i="42" s="1"/>
  <c r="AC63" i="42" s="1"/>
  <c r="AD63" i="42" s="1"/>
  <c r="AE63" i="42" s="1"/>
  <c r="AF63" i="42" s="1"/>
  <c r="AG63" i="42" s="1"/>
  <c r="AH63" i="42" s="1"/>
  <c r="AI63" i="42" s="1"/>
  <c r="AJ63" i="42" s="1"/>
  <c r="AK63" i="42" s="1"/>
  <c r="AL63" i="42" s="1"/>
  <c r="AM63" i="42" s="1"/>
  <c r="AN63" i="42" s="1"/>
  <c r="AO63" i="42" s="1"/>
  <c r="AP63" i="42" s="1"/>
  <c r="AQ63" i="42" s="1"/>
  <c r="AR63" i="42" s="1"/>
  <c r="AS63" i="42" s="1"/>
  <c r="AT63" i="42" s="1"/>
  <c r="AU63" i="42" s="1"/>
  <c r="AV63" i="42" s="1"/>
  <c r="AW63" i="42" s="1"/>
  <c r="AX63" i="42" s="1"/>
  <c r="AY63" i="42" s="1"/>
  <c r="AZ63" i="42" s="1"/>
  <c r="BA63" i="42" s="1"/>
  <c r="BB63" i="42" s="1"/>
  <c r="BC63" i="42" s="1"/>
  <c r="BD63" i="42" s="1"/>
  <c r="BE63" i="42" s="1"/>
  <c r="BF63" i="42" s="1"/>
  <c r="BG63" i="42" s="1"/>
  <c r="BH63" i="42" s="1"/>
  <c r="BI63" i="42" s="1"/>
  <c r="BJ63" i="42" s="1"/>
  <c r="BK63" i="42" s="1"/>
  <c r="BL63" i="42" s="1"/>
  <c r="BM63" i="42" s="1"/>
  <c r="BN63" i="42" s="1"/>
  <c r="BO63" i="42" s="1"/>
  <c r="BP63" i="42" s="1"/>
  <c r="BQ63" i="42" s="1"/>
  <c r="BR63" i="42" s="1"/>
  <c r="BS63" i="42" s="1"/>
  <c r="BT63" i="42" s="1"/>
  <c r="BU63" i="42" s="1"/>
  <c r="BV63" i="42" s="1"/>
  <c r="BW63" i="42" s="1"/>
  <c r="BX63" i="42" s="1"/>
  <c r="BY63" i="42" s="1"/>
  <c r="BZ63" i="42" s="1"/>
  <c r="CA63" i="42" s="1"/>
  <c r="CB63" i="42" s="1"/>
  <c r="CC63" i="42" s="1"/>
  <c r="C48" i="42"/>
  <c r="D48" i="42" s="1"/>
  <c r="E48" i="42" s="1"/>
  <c r="F48" i="42" s="1"/>
  <c r="G48" i="42" s="1"/>
  <c r="H48" i="42" s="1"/>
  <c r="I48" i="42" s="1"/>
  <c r="J48" i="42" s="1"/>
  <c r="K48" i="42" s="1"/>
  <c r="L48" i="42" s="1"/>
  <c r="M48" i="42" s="1"/>
  <c r="N48" i="42" s="1"/>
  <c r="O48" i="42" s="1"/>
  <c r="P48" i="42" s="1"/>
  <c r="Q48" i="42" s="1"/>
  <c r="R48" i="42" s="1"/>
  <c r="S48" i="42" s="1"/>
  <c r="T48" i="42" s="1"/>
  <c r="U48" i="42" s="1"/>
  <c r="V48" i="42" s="1"/>
  <c r="W48" i="42" s="1"/>
  <c r="X48" i="42" s="1"/>
  <c r="Y48" i="42" s="1"/>
  <c r="Z48" i="42" s="1"/>
  <c r="AA48" i="42" s="1"/>
  <c r="AB48" i="42" s="1"/>
  <c r="AC48" i="42" s="1"/>
  <c r="AD48" i="42" s="1"/>
  <c r="AE48" i="42" s="1"/>
  <c r="AF48" i="42" s="1"/>
  <c r="AG48" i="42" s="1"/>
  <c r="AH48" i="42" s="1"/>
  <c r="AI48" i="42" s="1"/>
  <c r="AJ48" i="42" s="1"/>
  <c r="AK48" i="42" s="1"/>
  <c r="AL48" i="42" s="1"/>
  <c r="AM48" i="42" s="1"/>
  <c r="AN48" i="42" s="1"/>
  <c r="AO48" i="42" s="1"/>
  <c r="AP48" i="42" s="1"/>
  <c r="AQ48" i="42" s="1"/>
  <c r="AR48" i="42" s="1"/>
  <c r="AS48" i="42" s="1"/>
  <c r="AT48" i="42" s="1"/>
  <c r="C23" i="42"/>
  <c r="D23" i="42" s="1"/>
  <c r="E23" i="42" s="1"/>
  <c r="F23" i="42" s="1"/>
  <c r="G23" i="42" s="1"/>
  <c r="C53" i="42"/>
  <c r="D53" i="42" s="1"/>
  <c r="E53" i="42" s="1"/>
  <c r="F53" i="42" s="1"/>
  <c r="G53" i="42" s="1"/>
  <c r="H53" i="42" s="1"/>
  <c r="I53" i="42" s="1"/>
  <c r="J53" i="42" s="1"/>
  <c r="K53" i="42" s="1"/>
  <c r="L53" i="42" s="1"/>
  <c r="M53" i="42" s="1"/>
  <c r="N53" i="42" s="1"/>
  <c r="O53" i="42" s="1"/>
  <c r="P53" i="42" s="1"/>
  <c r="Q53" i="42" s="1"/>
  <c r="R53" i="42" s="1"/>
  <c r="S53" i="42" s="1"/>
  <c r="T53" i="42" s="1"/>
  <c r="U53" i="42" s="1"/>
  <c r="V53" i="42" s="1"/>
  <c r="W53" i="42" s="1"/>
  <c r="X53" i="42" s="1"/>
  <c r="Y53" i="42" s="1"/>
  <c r="Z53" i="42" s="1"/>
  <c r="AA53" i="42" s="1"/>
  <c r="AB53" i="42" s="1"/>
  <c r="AC53" i="42" s="1"/>
  <c r="AD53" i="42" s="1"/>
  <c r="AE53" i="42" s="1"/>
  <c r="AF53" i="42" s="1"/>
  <c r="AG53" i="42" s="1"/>
  <c r="AH53" i="42" s="1"/>
  <c r="AI53" i="42" s="1"/>
  <c r="AJ53" i="42" s="1"/>
  <c r="AK53" i="42" s="1"/>
  <c r="AL53" i="42" s="1"/>
  <c r="AM53" i="42" s="1"/>
  <c r="AN53" i="42" s="1"/>
  <c r="AO53" i="42" s="1"/>
  <c r="AP53" i="42" s="1"/>
  <c r="AQ53" i="42" s="1"/>
  <c r="AR53" i="42" s="1"/>
  <c r="AS53" i="42" s="1"/>
  <c r="AT53" i="42" s="1"/>
  <c r="AU53" i="42" s="1"/>
  <c r="AV53" i="42" s="1"/>
  <c r="AW53" i="42" s="1"/>
  <c r="AX53" i="42" s="1"/>
  <c r="AY53" i="42" s="1"/>
  <c r="AZ53" i="42" s="1"/>
  <c r="B54" i="42" s="1"/>
  <c r="C42" i="42"/>
  <c r="D42" i="42" s="1"/>
  <c r="E42" i="42" s="1"/>
  <c r="F42" i="42" s="1"/>
  <c r="G42" i="42" s="1"/>
  <c r="H42" i="42" s="1"/>
  <c r="I42" i="42" s="1"/>
  <c r="J42" i="42" s="1"/>
  <c r="K42" i="42" s="1"/>
  <c r="L42" i="42" s="1"/>
  <c r="M42" i="42" s="1"/>
  <c r="N42" i="42" s="1"/>
  <c r="O42" i="42" s="1"/>
  <c r="P42" i="42" s="1"/>
  <c r="Q42" i="42" s="1"/>
  <c r="R42" i="42" s="1"/>
  <c r="S42" i="42" s="1"/>
  <c r="T42" i="42" s="1"/>
  <c r="U42" i="42" s="1"/>
  <c r="V42" i="42" s="1"/>
  <c r="W42" i="42" s="1"/>
  <c r="X42" i="42" s="1"/>
  <c r="Y42" i="42" s="1"/>
  <c r="Z42" i="42" s="1"/>
  <c r="AA42" i="42" s="1"/>
  <c r="AB42" i="42" s="1"/>
  <c r="AC42" i="42" s="1"/>
  <c r="AD42" i="42" s="1"/>
  <c r="AE42" i="42" s="1"/>
  <c r="B43" i="42" s="1"/>
  <c r="D83" i="42" l="1"/>
  <c r="E83" i="42" s="1"/>
  <c r="FQ68" i="42"/>
  <c r="B69" i="42" s="1"/>
  <c r="C69" i="42" s="1"/>
  <c r="D69" i="42" s="1"/>
  <c r="E69" i="42" s="1"/>
  <c r="F69" i="42" s="1"/>
  <c r="G69" i="42" s="1"/>
  <c r="H69" i="42" s="1"/>
  <c r="I69" i="42" s="1"/>
  <c r="J69" i="42" s="1"/>
  <c r="K69" i="42" s="1"/>
  <c r="L69" i="42" s="1"/>
  <c r="M69" i="42" s="1"/>
  <c r="N69" i="42" s="1"/>
  <c r="O69" i="42" s="1"/>
  <c r="P69" i="42" s="1"/>
  <c r="Q69" i="42" s="1"/>
  <c r="R69" i="42" s="1"/>
  <c r="S69" i="42" s="1"/>
  <c r="T69" i="42" s="1"/>
  <c r="U69" i="42" s="1"/>
  <c r="V69" i="42" s="1"/>
  <c r="W69" i="42" s="1"/>
  <c r="X69" i="42" s="1"/>
  <c r="Y69" i="42" s="1"/>
  <c r="Z69" i="42" s="1"/>
  <c r="AA69" i="42" s="1"/>
  <c r="AB69" i="42" s="1"/>
  <c r="AC69" i="42" s="1"/>
  <c r="AD69" i="42" s="1"/>
  <c r="AE69" i="42" s="1"/>
  <c r="AF69" i="42" s="1"/>
  <c r="AG69" i="42" s="1"/>
  <c r="AH69" i="42" s="1"/>
  <c r="AI69" i="42" s="1"/>
  <c r="AJ69" i="42" s="1"/>
  <c r="AK69" i="42" s="1"/>
  <c r="AL69" i="42" s="1"/>
  <c r="AM69" i="42" s="1"/>
  <c r="AN69" i="42" s="1"/>
  <c r="AO69" i="42" s="1"/>
  <c r="AP69" i="42" s="1"/>
  <c r="AQ69" i="42" s="1"/>
  <c r="AR69" i="42" s="1"/>
  <c r="AS69" i="42" s="1"/>
  <c r="AT69" i="42" s="1"/>
  <c r="AU69" i="42" s="1"/>
  <c r="AV69" i="42" s="1"/>
  <c r="AW69" i="42" s="1"/>
  <c r="AX69" i="42" s="1"/>
  <c r="AY69" i="42" s="1"/>
  <c r="AZ69" i="42" s="1"/>
  <c r="BA69" i="42" s="1"/>
  <c r="BB69" i="42" s="1"/>
  <c r="BC69" i="42" s="1"/>
  <c r="BD69" i="42" s="1"/>
  <c r="BE69" i="42" s="1"/>
  <c r="BF69" i="42" s="1"/>
  <c r="BG69" i="42" s="1"/>
  <c r="BH69" i="42" s="1"/>
  <c r="BI69" i="42" s="1"/>
  <c r="BJ69" i="42" s="1"/>
  <c r="BK69" i="42" s="1"/>
  <c r="BL69" i="42" s="1"/>
  <c r="BM69" i="42" s="1"/>
  <c r="BN69" i="42" s="1"/>
  <c r="BO69" i="42" s="1"/>
  <c r="BP69" i="42" s="1"/>
  <c r="BQ69" i="42" s="1"/>
  <c r="BR69" i="42" s="1"/>
  <c r="BS69" i="42" s="1"/>
  <c r="BT69" i="42" s="1"/>
  <c r="BU69" i="42" s="1"/>
  <c r="BV69" i="42" s="1"/>
  <c r="BW69" i="42" s="1"/>
  <c r="BX69" i="42" s="1"/>
  <c r="BY69" i="42" s="1"/>
  <c r="BZ69" i="42" s="1"/>
  <c r="CA69" i="42" s="1"/>
  <c r="CB69" i="42" s="1"/>
  <c r="CC69" i="42" s="1"/>
  <c r="CD69" i="42" s="1"/>
  <c r="CE69" i="42" s="1"/>
  <c r="CF69" i="42" s="1"/>
  <c r="CG69" i="42" s="1"/>
  <c r="CH69" i="42" s="1"/>
  <c r="CI69" i="42" s="1"/>
  <c r="CJ69" i="42" s="1"/>
  <c r="CK69" i="42" s="1"/>
  <c r="CL69" i="42" s="1"/>
  <c r="CM69" i="42" s="1"/>
  <c r="CN69" i="42" s="1"/>
  <c r="CO69" i="42" s="1"/>
  <c r="CP69" i="42" s="1"/>
  <c r="CQ69" i="42" s="1"/>
  <c r="CR69" i="42" s="1"/>
  <c r="CS69" i="42" s="1"/>
  <c r="CT69" i="42" s="1"/>
  <c r="CU69" i="42" s="1"/>
  <c r="CV69" i="42" s="1"/>
  <c r="CW69" i="42" s="1"/>
  <c r="CX69" i="42" s="1"/>
  <c r="CY69" i="42" s="1"/>
  <c r="CZ69" i="42" s="1"/>
  <c r="DA69" i="42" s="1"/>
  <c r="DB69" i="42" s="1"/>
  <c r="DC69" i="42" s="1"/>
  <c r="DD69" i="42" s="1"/>
  <c r="DE69" i="42" s="1"/>
  <c r="DF69" i="42" s="1"/>
  <c r="DG69" i="42" s="1"/>
  <c r="DH69" i="42" s="1"/>
  <c r="DI69" i="42" s="1"/>
  <c r="DJ69" i="42" s="1"/>
  <c r="DK69" i="42" s="1"/>
  <c r="DL69" i="42" s="1"/>
  <c r="DM69" i="42" s="1"/>
  <c r="DN69" i="42" s="1"/>
  <c r="DO69" i="42" s="1"/>
  <c r="DP69" i="42" s="1"/>
  <c r="DQ69" i="42" s="1"/>
  <c r="DR69" i="42" s="1"/>
  <c r="DS69" i="42" s="1"/>
  <c r="DT69" i="42" s="1"/>
  <c r="DU69" i="42" s="1"/>
  <c r="DV69" i="42" s="1"/>
  <c r="DW69" i="42" s="1"/>
  <c r="DX69" i="42" s="1"/>
  <c r="DY69" i="42" s="1"/>
  <c r="DZ69" i="42" s="1"/>
  <c r="EA69" i="42" s="1"/>
  <c r="EB69" i="42" s="1"/>
  <c r="EC69" i="42" s="1"/>
  <c r="ED69" i="42" s="1"/>
  <c r="EE69" i="42" s="1"/>
  <c r="EF69" i="42" s="1"/>
  <c r="EG69" i="42" s="1"/>
  <c r="EH69" i="42" s="1"/>
  <c r="EI69" i="42" s="1"/>
  <c r="EJ69" i="42" s="1"/>
  <c r="EK69" i="42" s="1"/>
  <c r="EL69" i="42" s="1"/>
  <c r="EM69" i="42" s="1"/>
  <c r="EN69" i="42" s="1"/>
  <c r="EO69" i="42" s="1"/>
  <c r="EP69" i="42" s="1"/>
  <c r="EQ69" i="42" s="1"/>
  <c r="ER69" i="42" s="1"/>
  <c r="ES69" i="42" s="1"/>
  <c r="ET69" i="42" s="1"/>
  <c r="EU69" i="42" s="1"/>
  <c r="EV69" i="42" s="1"/>
  <c r="EW69" i="42" s="1"/>
  <c r="EX69" i="42" s="1"/>
  <c r="EY69" i="42" s="1"/>
  <c r="EZ69" i="42" s="1"/>
  <c r="FA69" i="42" s="1"/>
  <c r="FB69" i="42" s="1"/>
  <c r="FC69" i="42" s="1"/>
  <c r="FD69" i="42" s="1"/>
  <c r="FE69" i="42" s="1"/>
  <c r="FF69" i="42" s="1"/>
  <c r="FG69" i="42" s="1"/>
  <c r="FH69" i="42" s="1"/>
  <c r="FI69" i="42" s="1"/>
  <c r="FJ69" i="42" s="1"/>
  <c r="FK69" i="42" s="1"/>
  <c r="FL69" i="42" s="1"/>
  <c r="FM69" i="42" s="1"/>
  <c r="FN69" i="42" s="1"/>
  <c r="FO69" i="42" s="1"/>
  <c r="FP69" i="42" s="1"/>
  <c r="B41" i="42"/>
  <c r="C41" i="42" s="1"/>
  <c r="D41" i="42" s="1"/>
  <c r="E41" i="42" s="1"/>
  <c r="F41" i="42" s="1"/>
  <c r="G41" i="42" s="1"/>
  <c r="H41" i="42" s="1"/>
  <c r="I41" i="42" s="1"/>
  <c r="J41" i="42" s="1"/>
  <c r="K41" i="42" s="1"/>
  <c r="L41" i="42" s="1"/>
  <c r="M41" i="42" s="1"/>
  <c r="N41" i="42" s="1"/>
  <c r="O41" i="42" s="1"/>
  <c r="P41" i="42" s="1"/>
  <c r="Q41" i="42" s="1"/>
  <c r="R41" i="42" s="1"/>
  <c r="S41" i="42" s="1"/>
  <c r="T41" i="42" s="1"/>
  <c r="U41" i="42" s="1"/>
  <c r="V41" i="42" s="1"/>
  <c r="W41" i="42" s="1"/>
  <c r="X41" i="42" s="1"/>
  <c r="Y41" i="42" s="1"/>
  <c r="Z41" i="42" s="1"/>
  <c r="CD63" i="42"/>
  <c r="CE63" i="42" s="1"/>
  <c r="CF63" i="42" s="1"/>
  <c r="CG63" i="42" s="1"/>
  <c r="CH63" i="42" s="1"/>
  <c r="CI63" i="42" s="1"/>
  <c r="CJ63" i="42" s="1"/>
  <c r="CK63" i="42" s="1"/>
  <c r="CL63" i="42" s="1"/>
  <c r="CM63" i="42" s="1"/>
  <c r="CN63" i="42" s="1"/>
  <c r="CO63" i="42" s="1"/>
  <c r="CP63" i="42" s="1"/>
  <c r="CQ63" i="42" s="1"/>
  <c r="CR63" i="42" s="1"/>
  <c r="CS63" i="42" s="1"/>
  <c r="CT63" i="42" s="1"/>
  <c r="CU63" i="42" s="1"/>
  <c r="CV63" i="42" s="1"/>
  <c r="CW63" i="42" s="1"/>
  <c r="CX63" i="42" s="1"/>
  <c r="CY63" i="42" s="1"/>
  <c r="B64" i="42" s="1"/>
  <c r="C64" i="42" s="1"/>
  <c r="D64" i="42" s="1"/>
  <c r="E64" i="42" s="1"/>
  <c r="F64" i="42" s="1"/>
  <c r="G64" i="42" s="1"/>
  <c r="H64" i="42" s="1"/>
  <c r="I64" i="42" s="1"/>
  <c r="J64" i="42" s="1"/>
  <c r="K64" i="42" s="1"/>
  <c r="L64" i="42" s="1"/>
  <c r="M64" i="42" s="1"/>
  <c r="N64" i="42" s="1"/>
  <c r="O64" i="42" s="1"/>
  <c r="P64" i="42" s="1"/>
  <c r="Q64" i="42" s="1"/>
  <c r="R64" i="42" s="1"/>
  <c r="S64" i="42" s="1"/>
  <c r="T64" i="42" s="1"/>
  <c r="U64" i="42" s="1"/>
  <c r="V64" i="42" s="1"/>
  <c r="W64" i="42" s="1"/>
  <c r="X64" i="42" s="1"/>
  <c r="Y64" i="42" s="1"/>
  <c r="Z64" i="42" s="1"/>
  <c r="AA64" i="42" s="1"/>
  <c r="AB64" i="42" s="1"/>
  <c r="AC64" i="42" s="1"/>
  <c r="AD64" i="42" s="1"/>
  <c r="AE64" i="42" s="1"/>
  <c r="AF64" i="42" s="1"/>
  <c r="AG64" i="42" s="1"/>
  <c r="AH64" i="42" s="1"/>
  <c r="AI64" i="42" s="1"/>
  <c r="AJ64" i="42" s="1"/>
  <c r="AK64" i="42" s="1"/>
  <c r="AL64" i="42" s="1"/>
  <c r="AM64" i="42" s="1"/>
  <c r="AN64" i="42" s="1"/>
  <c r="AO64" i="42" s="1"/>
  <c r="AP64" i="42" s="1"/>
  <c r="AQ64" i="42" s="1"/>
  <c r="AR64" i="42" s="1"/>
  <c r="AS64" i="42" s="1"/>
  <c r="AT64" i="42" s="1"/>
  <c r="AU64" i="42" s="1"/>
  <c r="AV64" i="42" s="1"/>
  <c r="AW64" i="42" s="1"/>
  <c r="AX64" i="42" s="1"/>
  <c r="AY64" i="42" s="1"/>
  <c r="AZ64" i="42" s="1"/>
  <c r="BA64" i="42" s="1"/>
  <c r="BB64" i="42" s="1"/>
  <c r="BC64" i="42" s="1"/>
  <c r="BD64" i="42" s="1"/>
  <c r="BE64" i="42" s="1"/>
  <c r="BF64" i="42" s="1"/>
  <c r="BG64" i="42" s="1"/>
  <c r="BH64" i="42" s="1"/>
  <c r="BI64" i="42" s="1"/>
  <c r="BJ64" i="42" s="1"/>
  <c r="BK64" i="42" s="1"/>
  <c r="BL64" i="42" s="1"/>
  <c r="BM64" i="42" s="1"/>
  <c r="BN64" i="42" s="1"/>
  <c r="BO64" i="42" s="1"/>
  <c r="BP64" i="42" s="1"/>
  <c r="BQ64" i="42" s="1"/>
  <c r="BR64" i="42" s="1"/>
  <c r="BS64" i="42" s="1"/>
  <c r="BT64" i="42" s="1"/>
  <c r="BU64" i="42" s="1"/>
  <c r="BV64" i="42" s="1"/>
  <c r="BW64" i="42" s="1"/>
  <c r="BX64" i="42" s="1"/>
  <c r="BY64" i="42" s="1"/>
  <c r="BZ64" i="42" s="1"/>
  <c r="CA64" i="42" s="1"/>
  <c r="CB64" i="42" s="1"/>
  <c r="CC64" i="42" s="1"/>
  <c r="B49" i="42"/>
  <c r="C49" i="42" s="1"/>
  <c r="D49" i="42" s="1"/>
  <c r="E49" i="42" s="1"/>
  <c r="F49" i="42" s="1"/>
  <c r="G49" i="42" s="1"/>
  <c r="H49" i="42" s="1"/>
  <c r="I49" i="42" s="1"/>
  <c r="J49" i="42" s="1"/>
  <c r="K49" i="42" s="1"/>
  <c r="L49" i="42" s="1"/>
  <c r="M49" i="42" s="1"/>
  <c r="N49" i="42" s="1"/>
  <c r="O49" i="42" s="1"/>
  <c r="P49" i="42" s="1"/>
  <c r="Q49" i="42" s="1"/>
  <c r="R49" i="42" s="1"/>
  <c r="S49" i="42" s="1"/>
  <c r="T49" i="42" s="1"/>
  <c r="U49" i="42" s="1"/>
  <c r="V49" i="42" s="1"/>
  <c r="W49" i="42" s="1"/>
  <c r="X49" i="42" s="1"/>
  <c r="Y49" i="42" s="1"/>
  <c r="Z49" i="42" s="1"/>
  <c r="AA49" i="42" s="1"/>
  <c r="AB49" i="42" s="1"/>
  <c r="AC49" i="42" s="1"/>
  <c r="AD49" i="42" s="1"/>
  <c r="AE49" i="42" s="1"/>
  <c r="AF49" i="42" s="1"/>
  <c r="AG49" i="42" s="1"/>
  <c r="AH49" i="42" s="1"/>
  <c r="AI49" i="42" s="1"/>
  <c r="AJ49" i="42" s="1"/>
  <c r="AK49" i="42" s="1"/>
  <c r="AL49" i="42" s="1"/>
  <c r="AM49" i="42" s="1"/>
  <c r="AN49" i="42" s="1"/>
  <c r="AO49" i="42" s="1"/>
  <c r="AP49" i="42" s="1"/>
  <c r="AQ49" i="42" s="1"/>
  <c r="AR49" i="42" s="1"/>
  <c r="AS49" i="42" s="1"/>
  <c r="AT49" i="42" s="1"/>
  <c r="B50" i="42" s="1"/>
  <c r="C50" i="42" s="1"/>
  <c r="D50" i="42" s="1"/>
  <c r="E50" i="42" s="1"/>
  <c r="F50" i="42" s="1"/>
  <c r="G50" i="42" s="1"/>
  <c r="H50" i="42" s="1"/>
  <c r="I50" i="42" s="1"/>
  <c r="J50" i="42" s="1"/>
  <c r="K50" i="42" s="1"/>
  <c r="L50" i="42" s="1"/>
  <c r="M50" i="42" s="1"/>
  <c r="N50" i="42" s="1"/>
  <c r="O50" i="42" s="1"/>
  <c r="P50" i="42" s="1"/>
  <c r="Q50" i="42" s="1"/>
  <c r="R50" i="42" s="1"/>
  <c r="S50" i="42" s="1"/>
  <c r="T50" i="42" s="1"/>
  <c r="U50" i="42" s="1"/>
  <c r="V50" i="42" s="1"/>
  <c r="W50" i="42" s="1"/>
  <c r="X50" i="42" s="1"/>
  <c r="Y50" i="42" s="1"/>
  <c r="Z50" i="42" s="1"/>
  <c r="AA50" i="42" s="1"/>
  <c r="AB50" i="42" s="1"/>
  <c r="AC50" i="42" s="1"/>
  <c r="AD50" i="42" s="1"/>
  <c r="AE50" i="42" s="1"/>
  <c r="AF50" i="42" s="1"/>
  <c r="AG50" i="42" s="1"/>
  <c r="AH50" i="42" s="1"/>
  <c r="AI50" i="42" s="1"/>
  <c r="AJ50" i="42" s="1"/>
  <c r="AK50" i="42" s="1"/>
  <c r="AL50" i="42" s="1"/>
  <c r="AM50" i="42" s="1"/>
  <c r="AN50" i="42" s="1"/>
  <c r="AO50" i="42" s="1"/>
  <c r="AP50" i="42" s="1"/>
  <c r="AQ50" i="42" s="1"/>
  <c r="AR50" i="42" s="1"/>
  <c r="AS50" i="42" s="1"/>
  <c r="AT50" i="42" s="1"/>
  <c r="H23" i="42"/>
  <c r="B24" i="42" s="1"/>
  <c r="C24" i="42" s="1"/>
  <c r="D24" i="42" s="1"/>
  <c r="E24" i="42" s="1"/>
  <c r="F24" i="42" s="1"/>
  <c r="G24" i="42" s="1"/>
  <c r="C54" i="42"/>
  <c r="D54" i="42" s="1"/>
  <c r="E54" i="42" s="1"/>
  <c r="F54" i="42" s="1"/>
  <c r="G54" i="42" s="1"/>
  <c r="H54" i="42" s="1"/>
  <c r="I54" i="42" s="1"/>
  <c r="J54" i="42" s="1"/>
  <c r="K54" i="42" s="1"/>
  <c r="L54" i="42" s="1"/>
  <c r="M54" i="42" s="1"/>
  <c r="N54" i="42" s="1"/>
  <c r="O54" i="42" s="1"/>
  <c r="P54" i="42" s="1"/>
  <c r="Q54" i="42" s="1"/>
  <c r="R54" i="42" s="1"/>
  <c r="S54" i="42" s="1"/>
  <c r="T54" i="42" s="1"/>
  <c r="U54" i="42" s="1"/>
  <c r="V54" i="42" s="1"/>
  <c r="W54" i="42" s="1"/>
  <c r="X54" i="42" s="1"/>
  <c r="Y54" i="42" s="1"/>
  <c r="Z54" i="42" s="1"/>
  <c r="AA54" i="42" s="1"/>
  <c r="AB54" i="42" s="1"/>
  <c r="AC54" i="42" s="1"/>
  <c r="AD54" i="42" s="1"/>
  <c r="AE54" i="42" s="1"/>
  <c r="AF54" i="42" s="1"/>
  <c r="AG54" i="42" s="1"/>
  <c r="AH54" i="42" s="1"/>
  <c r="AI54" i="42" s="1"/>
  <c r="AJ54" i="42" s="1"/>
  <c r="AK54" i="42" s="1"/>
  <c r="AL54" i="42" s="1"/>
  <c r="AM54" i="42" s="1"/>
  <c r="AN54" i="42" s="1"/>
  <c r="AO54" i="42" s="1"/>
  <c r="AP54" i="42" s="1"/>
  <c r="AQ54" i="42" s="1"/>
  <c r="AR54" i="42" s="1"/>
  <c r="AS54" i="42" s="1"/>
  <c r="AT54" i="42" s="1"/>
  <c r="AU54" i="42" s="1"/>
  <c r="AV54" i="42" s="1"/>
  <c r="AW54" i="42" s="1"/>
  <c r="AX54" i="42" s="1"/>
  <c r="AY54" i="42" s="1"/>
  <c r="C43" i="42"/>
  <c r="D43" i="42" s="1"/>
  <c r="E43" i="42" s="1"/>
  <c r="F43" i="42" s="1"/>
  <c r="G43" i="42" s="1"/>
  <c r="H43" i="42" s="1"/>
  <c r="I43" i="42" s="1"/>
  <c r="J43" i="42" s="1"/>
  <c r="K43" i="42" s="1"/>
  <c r="L43" i="42" s="1"/>
  <c r="M43" i="42" s="1"/>
  <c r="N43" i="42" s="1"/>
  <c r="O43" i="42" s="1"/>
  <c r="P43" i="42" s="1"/>
  <c r="Q43" i="42" s="1"/>
  <c r="R43" i="42" s="1"/>
  <c r="S43" i="42" s="1"/>
  <c r="T43" i="42" s="1"/>
  <c r="U43" i="42" s="1"/>
  <c r="V43" i="42" s="1"/>
  <c r="W43" i="42" s="1"/>
  <c r="X43" i="42" s="1"/>
  <c r="Y43" i="42" s="1"/>
  <c r="Z43" i="42" s="1"/>
  <c r="AA43" i="42" s="1"/>
  <c r="AB43" i="42" s="1"/>
  <c r="AC43" i="42" s="1"/>
  <c r="AD43" i="42" s="1"/>
  <c r="AE43" i="42" s="1"/>
  <c r="D84" i="42" l="1"/>
  <c r="E84" i="42" s="1"/>
  <c r="AZ54" i="42"/>
  <c r="B55" i="42" s="1"/>
  <c r="C55" i="42" s="1"/>
  <c r="D55" i="42" s="1"/>
  <c r="E55" i="42" s="1"/>
  <c r="F55" i="42" s="1"/>
  <c r="G55" i="42" s="1"/>
  <c r="H55" i="42" s="1"/>
  <c r="I55" i="42" s="1"/>
  <c r="J55" i="42" s="1"/>
  <c r="K55" i="42" s="1"/>
  <c r="L55" i="42" s="1"/>
  <c r="M55" i="42" s="1"/>
  <c r="N55" i="42" s="1"/>
  <c r="O55" i="42" s="1"/>
  <c r="P55" i="42" s="1"/>
  <c r="Q55" i="42" s="1"/>
  <c r="R55" i="42" s="1"/>
  <c r="S55" i="42" s="1"/>
  <c r="T55" i="42" s="1"/>
  <c r="U55" i="42" s="1"/>
  <c r="V55" i="42" s="1"/>
  <c r="W55" i="42" s="1"/>
  <c r="X55" i="42" s="1"/>
  <c r="Y55" i="42" s="1"/>
  <c r="Z55" i="42" s="1"/>
  <c r="AA55" i="42" s="1"/>
  <c r="AB55" i="42" s="1"/>
  <c r="AC55" i="42" s="1"/>
  <c r="AD55" i="42" s="1"/>
  <c r="AE55" i="42" s="1"/>
  <c r="AF55" i="42" s="1"/>
  <c r="AG55" i="42" s="1"/>
  <c r="AH55" i="42" s="1"/>
  <c r="AI55" i="42" s="1"/>
  <c r="AJ55" i="42" s="1"/>
  <c r="AK55" i="42" s="1"/>
  <c r="AL55" i="42" s="1"/>
  <c r="AM55" i="42" s="1"/>
  <c r="AN55" i="42" s="1"/>
  <c r="AO55" i="42" s="1"/>
  <c r="AP55" i="42" s="1"/>
  <c r="AQ55" i="42" s="1"/>
  <c r="AR55" i="42" s="1"/>
  <c r="AS55" i="42" s="1"/>
  <c r="AT55" i="42" s="1"/>
  <c r="AU55" i="42" s="1"/>
  <c r="AV55" i="42" s="1"/>
  <c r="AW55" i="42" s="1"/>
  <c r="AX55" i="42" s="1"/>
  <c r="AY55" i="42" s="1"/>
  <c r="FQ69" i="42"/>
  <c r="B70" i="42" s="1"/>
  <c r="C70" i="42" s="1"/>
  <c r="D70" i="42" s="1"/>
  <c r="E70" i="42" s="1"/>
  <c r="F70" i="42" s="1"/>
  <c r="G70" i="42" s="1"/>
  <c r="H70" i="42" s="1"/>
  <c r="I70" i="42" s="1"/>
  <c r="J70" i="42" s="1"/>
  <c r="K70" i="42" s="1"/>
  <c r="L70" i="42" s="1"/>
  <c r="M70" i="42" s="1"/>
  <c r="N70" i="42" s="1"/>
  <c r="O70" i="42" s="1"/>
  <c r="P70" i="42" s="1"/>
  <c r="Q70" i="42" s="1"/>
  <c r="R70" i="42" s="1"/>
  <c r="S70" i="42" s="1"/>
  <c r="T70" i="42" s="1"/>
  <c r="U70" i="42" s="1"/>
  <c r="V70" i="42" s="1"/>
  <c r="W70" i="42" s="1"/>
  <c r="X70" i="42" s="1"/>
  <c r="Y70" i="42" s="1"/>
  <c r="Z70" i="42" s="1"/>
  <c r="AA70" i="42" s="1"/>
  <c r="AB70" i="42" s="1"/>
  <c r="AC70" i="42" s="1"/>
  <c r="AD70" i="42" s="1"/>
  <c r="AE70" i="42" s="1"/>
  <c r="AF70" i="42" s="1"/>
  <c r="AG70" i="42" s="1"/>
  <c r="AH70" i="42" s="1"/>
  <c r="AI70" i="42" s="1"/>
  <c r="AJ70" i="42" s="1"/>
  <c r="AK70" i="42" s="1"/>
  <c r="AL70" i="42" s="1"/>
  <c r="AM70" i="42" s="1"/>
  <c r="AN70" i="42" s="1"/>
  <c r="AO70" i="42" s="1"/>
  <c r="AP70" i="42" s="1"/>
  <c r="AQ70" i="42" s="1"/>
  <c r="AR70" i="42" s="1"/>
  <c r="AS70" i="42" s="1"/>
  <c r="AT70" i="42" s="1"/>
  <c r="AU70" i="42" s="1"/>
  <c r="AV70" i="42" s="1"/>
  <c r="AW70" i="42" s="1"/>
  <c r="AX70" i="42" s="1"/>
  <c r="AY70" i="42" s="1"/>
  <c r="AZ70" i="42" s="1"/>
  <c r="BA70" i="42" s="1"/>
  <c r="BB70" i="42" s="1"/>
  <c r="BC70" i="42" s="1"/>
  <c r="BD70" i="42" s="1"/>
  <c r="BE70" i="42" s="1"/>
  <c r="BF70" i="42" s="1"/>
  <c r="BG70" i="42" s="1"/>
  <c r="BH70" i="42" s="1"/>
  <c r="BI70" i="42" s="1"/>
  <c r="BJ70" i="42" s="1"/>
  <c r="BK70" i="42" s="1"/>
  <c r="BL70" i="42" s="1"/>
  <c r="BM70" i="42" s="1"/>
  <c r="BN70" i="42" s="1"/>
  <c r="BO70" i="42" s="1"/>
  <c r="BP70" i="42" s="1"/>
  <c r="BQ70" i="42" s="1"/>
  <c r="BR70" i="42" s="1"/>
  <c r="BS70" i="42" s="1"/>
  <c r="BT70" i="42" s="1"/>
  <c r="BU70" i="42" s="1"/>
  <c r="BV70" i="42" s="1"/>
  <c r="BW70" i="42" s="1"/>
  <c r="BX70" i="42" s="1"/>
  <c r="BY70" i="42" s="1"/>
  <c r="BZ70" i="42" s="1"/>
  <c r="CA70" i="42" s="1"/>
  <c r="CB70" i="42" s="1"/>
  <c r="CC70" i="42" s="1"/>
  <c r="CD70" i="42" s="1"/>
  <c r="CE70" i="42" s="1"/>
  <c r="CF70" i="42" s="1"/>
  <c r="CG70" i="42" s="1"/>
  <c r="CH70" i="42" s="1"/>
  <c r="CI70" i="42" s="1"/>
  <c r="CJ70" i="42" s="1"/>
  <c r="CK70" i="42" s="1"/>
  <c r="CL70" i="42" s="1"/>
  <c r="CM70" i="42" s="1"/>
  <c r="CN70" i="42" s="1"/>
  <c r="CO70" i="42" s="1"/>
  <c r="CP70" i="42" s="1"/>
  <c r="CQ70" i="42" s="1"/>
  <c r="CR70" i="42" s="1"/>
  <c r="CS70" i="42" s="1"/>
  <c r="CT70" i="42" s="1"/>
  <c r="CU70" i="42" s="1"/>
  <c r="CV70" i="42" s="1"/>
  <c r="CW70" i="42" s="1"/>
  <c r="CX70" i="42" s="1"/>
  <c r="CY70" i="42" s="1"/>
  <c r="CZ70" i="42" s="1"/>
  <c r="DA70" i="42" s="1"/>
  <c r="DB70" i="42" s="1"/>
  <c r="DC70" i="42" s="1"/>
  <c r="DD70" i="42" s="1"/>
  <c r="DE70" i="42" s="1"/>
  <c r="DF70" i="42" s="1"/>
  <c r="DG70" i="42" s="1"/>
  <c r="DH70" i="42" s="1"/>
  <c r="DI70" i="42" s="1"/>
  <c r="DJ70" i="42" s="1"/>
  <c r="DK70" i="42" s="1"/>
  <c r="DL70" i="42" s="1"/>
  <c r="DM70" i="42" s="1"/>
  <c r="DN70" i="42" s="1"/>
  <c r="DO70" i="42" s="1"/>
  <c r="DP70" i="42" s="1"/>
  <c r="DQ70" i="42" s="1"/>
  <c r="DR70" i="42" s="1"/>
  <c r="DS70" i="42" s="1"/>
  <c r="DT70" i="42" s="1"/>
  <c r="DU70" i="42" s="1"/>
  <c r="DV70" i="42" s="1"/>
  <c r="DW70" i="42" s="1"/>
  <c r="DX70" i="42" s="1"/>
  <c r="DY70" i="42" s="1"/>
  <c r="DZ70" i="42" s="1"/>
  <c r="EA70" i="42" s="1"/>
  <c r="EB70" i="42" s="1"/>
  <c r="EC70" i="42" s="1"/>
  <c r="ED70" i="42" s="1"/>
  <c r="EE70" i="42" s="1"/>
  <c r="EF70" i="42" s="1"/>
  <c r="EG70" i="42" s="1"/>
  <c r="EH70" i="42" s="1"/>
  <c r="EI70" i="42" s="1"/>
  <c r="EJ70" i="42" s="1"/>
  <c r="EK70" i="42" s="1"/>
  <c r="EL70" i="42" s="1"/>
  <c r="EM70" i="42" s="1"/>
  <c r="EN70" i="42" s="1"/>
  <c r="EO70" i="42" s="1"/>
  <c r="EP70" i="42" s="1"/>
  <c r="EQ70" i="42" s="1"/>
  <c r="ER70" i="42" s="1"/>
  <c r="ES70" i="42" s="1"/>
  <c r="ET70" i="42" s="1"/>
  <c r="EU70" i="42" s="1"/>
  <c r="EV70" i="42" s="1"/>
  <c r="EW70" i="42" s="1"/>
  <c r="EX70" i="42" s="1"/>
  <c r="EY70" i="42" s="1"/>
  <c r="EZ70" i="42" s="1"/>
  <c r="FA70" i="42" s="1"/>
  <c r="FB70" i="42" s="1"/>
  <c r="FC70" i="42" s="1"/>
  <c r="FD70" i="42" s="1"/>
  <c r="FE70" i="42" s="1"/>
  <c r="FF70" i="42" s="1"/>
  <c r="FG70" i="42" s="1"/>
  <c r="FH70" i="42" s="1"/>
  <c r="FI70" i="42" s="1"/>
  <c r="FJ70" i="42" s="1"/>
  <c r="FK70" i="42" s="1"/>
  <c r="FL70" i="42" s="1"/>
  <c r="FM70" i="42" s="1"/>
  <c r="FN70" i="42" s="1"/>
  <c r="FO70" i="42" s="1"/>
  <c r="FP70" i="42" s="1"/>
  <c r="CD64" i="42"/>
  <c r="CE64" i="42" s="1"/>
  <c r="CF64" i="42" s="1"/>
  <c r="CG64" i="42" s="1"/>
  <c r="CH64" i="42" s="1"/>
  <c r="CI64" i="42" s="1"/>
  <c r="CJ64" i="42" s="1"/>
  <c r="CK64" i="42" s="1"/>
  <c r="CL64" i="42" s="1"/>
  <c r="CM64" i="42" s="1"/>
  <c r="CN64" i="42" s="1"/>
  <c r="CO64" i="42" s="1"/>
  <c r="CP64" i="42" s="1"/>
  <c r="CQ64" i="42" s="1"/>
  <c r="CR64" i="42" s="1"/>
  <c r="CS64" i="42" s="1"/>
  <c r="CT64" i="42" s="1"/>
  <c r="CU64" i="42" s="1"/>
  <c r="CV64" i="42" s="1"/>
  <c r="CW64" i="42" s="1"/>
  <c r="CX64" i="42" s="1"/>
  <c r="CY64" i="42" s="1"/>
  <c r="B65" i="42" s="1"/>
  <c r="C65" i="42" s="1"/>
  <c r="D65" i="42" s="1"/>
  <c r="E65" i="42" s="1"/>
  <c r="F65" i="42" s="1"/>
  <c r="G65" i="42" s="1"/>
  <c r="H65" i="42" s="1"/>
  <c r="I65" i="42" s="1"/>
  <c r="J65" i="42" s="1"/>
  <c r="K65" i="42" s="1"/>
  <c r="L65" i="42" s="1"/>
  <c r="M65" i="42" s="1"/>
  <c r="N65" i="42" s="1"/>
  <c r="O65" i="42" s="1"/>
  <c r="P65" i="42" s="1"/>
  <c r="Q65" i="42" s="1"/>
  <c r="R65" i="42" s="1"/>
  <c r="S65" i="42" s="1"/>
  <c r="T65" i="42" s="1"/>
  <c r="U65" i="42" s="1"/>
  <c r="V65" i="42" s="1"/>
  <c r="W65" i="42" s="1"/>
  <c r="X65" i="42" s="1"/>
  <c r="Y65" i="42" s="1"/>
  <c r="Z65" i="42" s="1"/>
  <c r="AA65" i="42" s="1"/>
  <c r="AB65" i="42" s="1"/>
  <c r="AC65" i="42" s="1"/>
  <c r="AD65" i="42" s="1"/>
  <c r="AE65" i="42" s="1"/>
  <c r="AF65" i="42" s="1"/>
  <c r="AG65" i="42" s="1"/>
  <c r="AH65" i="42" s="1"/>
  <c r="AI65" i="42" s="1"/>
  <c r="AJ65" i="42" s="1"/>
  <c r="AK65" i="42" s="1"/>
  <c r="AL65" i="42" s="1"/>
  <c r="AM65" i="42" s="1"/>
  <c r="AN65" i="42" s="1"/>
  <c r="AO65" i="42" s="1"/>
  <c r="AP65" i="42" s="1"/>
  <c r="AQ65" i="42" s="1"/>
  <c r="AR65" i="42" s="1"/>
  <c r="AS65" i="42" s="1"/>
  <c r="AT65" i="42" s="1"/>
  <c r="AU65" i="42" s="1"/>
  <c r="AV65" i="42" s="1"/>
  <c r="AW65" i="42" s="1"/>
  <c r="AX65" i="42" s="1"/>
  <c r="AY65" i="42" s="1"/>
  <c r="AZ65" i="42" s="1"/>
  <c r="BA65" i="42" s="1"/>
  <c r="BB65" i="42" s="1"/>
  <c r="BC65" i="42" s="1"/>
  <c r="BD65" i="42" s="1"/>
  <c r="BE65" i="42" s="1"/>
  <c r="BF65" i="42" s="1"/>
  <c r="BG65" i="42" s="1"/>
  <c r="BH65" i="42" s="1"/>
  <c r="BI65" i="42" s="1"/>
  <c r="BJ65" i="42" s="1"/>
  <c r="BK65" i="42" s="1"/>
  <c r="BL65" i="42" s="1"/>
  <c r="BM65" i="42" s="1"/>
  <c r="BN65" i="42" s="1"/>
  <c r="BO65" i="42" s="1"/>
  <c r="BP65" i="42" s="1"/>
  <c r="BQ65" i="42" s="1"/>
  <c r="BR65" i="42" s="1"/>
  <c r="BS65" i="42" s="1"/>
  <c r="BT65" i="42" s="1"/>
  <c r="BU65" i="42" s="1"/>
  <c r="BV65" i="42" s="1"/>
  <c r="BW65" i="42" s="1"/>
  <c r="BX65" i="42" s="1"/>
  <c r="BY65" i="42" s="1"/>
  <c r="BZ65" i="42" s="1"/>
  <c r="CA65" i="42" s="1"/>
  <c r="CB65" i="42" s="1"/>
  <c r="CC65" i="42" s="1"/>
  <c r="B51" i="42"/>
  <c r="C51" i="42" s="1"/>
  <c r="D51" i="42" s="1"/>
  <c r="E51" i="42" s="1"/>
  <c r="F51" i="42" s="1"/>
  <c r="G51" i="42" s="1"/>
  <c r="H51" i="42" s="1"/>
  <c r="I51" i="42" s="1"/>
  <c r="J51" i="42" s="1"/>
  <c r="K51" i="42" s="1"/>
  <c r="L51" i="42" s="1"/>
  <c r="M51" i="42" s="1"/>
  <c r="N51" i="42" s="1"/>
  <c r="O51" i="42" s="1"/>
  <c r="P51" i="42" s="1"/>
  <c r="Q51" i="42" s="1"/>
  <c r="R51" i="42" s="1"/>
  <c r="S51" i="42" s="1"/>
  <c r="T51" i="42" s="1"/>
  <c r="U51" i="42" s="1"/>
  <c r="V51" i="42" s="1"/>
  <c r="W51" i="42" s="1"/>
  <c r="X51" i="42" s="1"/>
  <c r="Y51" i="42" s="1"/>
  <c r="Z51" i="42" s="1"/>
  <c r="AA51" i="42" s="1"/>
  <c r="AB51" i="42" s="1"/>
  <c r="AC51" i="42" s="1"/>
  <c r="AD51" i="42" s="1"/>
  <c r="AE51" i="42" s="1"/>
  <c r="AF51" i="42" s="1"/>
  <c r="AG51" i="42" s="1"/>
  <c r="AH51" i="42" s="1"/>
  <c r="AI51" i="42" s="1"/>
  <c r="AJ51" i="42" s="1"/>
  <c r="AK51" i="42" s="1"/>
  <c r="AL51" i="42" s="1"/>
  <c r="AM51" i="42" s="1"/>
  <c r="AN51" i="42" s="1"/>
  <c r="AO51" i="42" s="1"/>
  <c r="AP51" i="42" s="1"/>
  <c r="AQ51" i="42" s="1"/>
  <c r="AR51" i="42" s="1"/>
  <c r="AS51" i="42" s="1"/>
  <c r="AT51" i="42" s="1"/>
  <c r="H24" i="42"/>
  <c r="B25" i="42" s="1"/>
  <c r="C25" i="42" s="1"/>
  <c r="D25" i="42" s="1"/>
  <c r="E25" i="42" s="1"/>
  <c r="F25" i="42" s="1"/>
  <c r="G25" i="42" s="1"/>
  <c r="B44" i="42"/>
  <c r="C44" i="42" s="1"/>
  <c r="D44" i="42" s="1"/>
  <c r="E44" i="42" s="1"/>
  <c r="F44" i="42" s="1"/>
  <c r="G44" i="42" s="1"/>
  <c r="H44" i="42" s="1"/>
  <c r="I44" i="42" s="1"/>
  <c r="J44" i="42" s="1"/>
  <c r="K44" i="42" s="1"/>
  <c r="L44" i="42" s="1"/>
  <c r="M44" i="42" s="1"/>
  <c r="N44" i="42" s="1"/>
  <c r="O44" i="42" s="1"/>
  <c r="P44" i="42" s="1"/>
  <c r="Q44" i="42" s="1"/>
  <c r="R44" i="42" s="1"/>
  <c r="S44" i="42" s="1"/>
  <c r="T44" i="42" s="1"/>
  <c r="U44" i="42" s="1"/>
  <c r="V44" i="42" s="1"/>
  <c r="W44" i="42" s="1"/>
  <c r="X44" i="42" s="1"/>
  <c r="Y44" i="42" s="1"/>
  <c r="Z44" i="42" s="1"/>
  <c r="AA44" i="42" s="1"/>
  <c r="AB44" i="42" s="1"/>
  <c r="AC44" i="42" s="1"/>
  <c r="AD44" i="42" s="1"/>
  <c r="AE44" i="42" s="1"/>
  <c r="B45" i="42" s="1"/>
  <c r="C45" i="42" s="1"/>
  <c r="D45" i="42" s="1"/>
  <c r="E45" i="42" s="1"/>
  <c r="F45" i="42" s="1"/>
  <c r="G45" i="42" s="1"/>
  <c r="H45" i="42" s="1"/>
  <c r="I45" i="42" s="1"/>
  <c r="J45" i="42" s="1"/>
  <c r="K45" i="42" s="1"/>
  <c r="L45" i="42" s="1"/>
  <c r="M45" i="42" s="1"/>
  <c r="N45" i="42" s="1"/>
  <c r="O45" i="42" s="1"/>
  <c r="P45" i="42" s="1"/>
  <c r="Q45" i="42" s="1"/>
  <c r="R45" i="42" s="1"/>
  <c r="S45" i="42" s="1"/>
  <c r="T45" i="42" s="1"/>
  <c r="U45" i="42" s="1"/>
  <c r="V45" i="42" s="1"/>
  <c r="W45" i="42" s="1"/>
  <c r="X45" i="42" s="1"/>
  <c r="Y45" i="42" s="1"/>
  <c r="Z45" i="42" s="1"/>
  <c r="AA45" i="42" s="1"/>
  <c r="AB45" i="42" s="1"/>
  <c r="AC45" i="42" s="1"/>
  <c r="AD45" i="42" s="1"/>
  <c r="AE45" i="42" s="1"/>
  <c r="C2" i="42"/>
  <c r="D2" i="42" s="1"/>
  <c r="B3" i="42" s="1"/>
  <c r="AZ55" i="42" l="1"/>
  <c r="B56" i="42" s="1"/>
  <c r="C56" i="42" s="1"/>
  <c r="D56" i="42" s="1"/>
  <c r="E56" i="42" s="1"/>
  <c r="F56" i="42" s="1"/>
  <c r="G56" i="42" s="1"/>
  <c r="H56" i="42" s="1"/>
  <c r="I56" i="42" s="1"/>
  <c r="J56" i="42" s="1"/>
  <c r="K56" i="42" s="1"/>
  <c r="L56" i="42" s="1"/>
  <c r="M56" i="42" s="1"/>
  <c r="N56" i="42" s="1"/>
  <c r="O56" i="42" s="1"/>
  <c r="P56" i="42" s="1"/>
  <c r="Q56" i="42" s="1"/>
  <c r="R56" i="42" s="1"/>
  <c r="S56" i="42" s="1"/>
  <c r="T56" i="42" s="1"/>
  <c r="U56" i="42" s="1"/>
  <c r="V56" i="42" s="1"/>
  <c r="W56" i="42" s="1"/>
  <c r="X56" i="42" s="1"/>
  <c r="Y56" i="42" s="1"/>
  <c r="Z56" i="42" s="1"/>
  <c r="AA56" i="42" s="1"/>
  <c r="AB56" i="42" s="1"/>
  <c r="AC56" i="42" s="1"/>
  <c r="AD56" i="42" s="1"/>
  <c r="AE56" i="42" s="1"/>
  <c r="AF56" i="42" s="1"/>
  <c r="AG56" i="42" s="1"/>
  <c r="AH56" i="42" s="1"/>
  <c r="AI56" i="42" s="1"/>
  <c r="AJ56" i="42" s="1"/>
  <c r="AK56" i="42" s="1"/>
  <c r="AL56" i="42" s="1"/>
  <c r="AM56" i="42" s="1"/>
  <c r="AN56" i="42" s="1"/>
  <c r="AO56" i="42" s="1"/>
  <c r="AP56" i="42" s="1"/>
  <c r="AQ56" i="42" s="1"/>
  <c r="AR56" i="42" s="1"/>
  <c r="AS56" i="42" s="1"/>
  <c r="AT56" i="42" s="1"/>
  <c r="AU56" i="42" s="1"/>
  <c r="AV56" i="42" s="1"/>
  <c r="AW56" i="42" s="1"/>
  <c r="AX56" i="42" s="1"/>
  <c r="AY56" i="42" s="1"/>
  <c r="AZ56" i="42" s="1"/>
  <c r="FQ70" i="42"/>
  <c r="B71" i="42" s="1"/>
  <c r="C71" i="42" s="1"/>
  <c r="D71" i="42" s="1"/>
  <c r="E71" i="42" s="1"/>
  <c r="F71" i="42" s="1"/>
  <c r="G71" i="42" s="1"/>
  <c r="H71" i="42" s="1"/>
  <c r="I71" i="42" s="1"/>
  <c r="J71" i="42" s="1"/>
  <c r="K71" i="42" s="1"/>
  <c r="L71" i="42" s="1"/>
  <c r="M71" i="42" s="1"/>
  <c r="N71" i="42" s="1"/>
  <c r="O71" i="42" s="1"/>
  <c r="P71" i="42" s="1"/>
  <c r="Q71" i="42" s="1"/>
  <c r="R71" i="42" s="1"/>
  <c r="S71" i="42" s="1"/>
  <c r="T71" i="42" s="1"/>
  <c r="U71" i="42" s="1"/>
  <c r="V71" i="42" s="1"/>
  <c r="W71" i="42" s="1"/>
  <c r="X71" i="42" s="1"/>
  <c r="Y71" i="42" s="1"/>
  <c r="Z71" i="42" s="1"/>
  <c r="AA71" i="42" s="1"/>
  <c r="AB71" i="42" s="1"/>
  <c r="AC71" i="42" s="1"/>
  <c r="AD71" i="42" s="1"/>
  <c r="AE71" i="42" s="1"/>
  <c r="AF71" i="42" s="1"/>
  <c r="AG71" i="42" s="1"/>
  <c r="AH71" i="42" s="1"/>
  <c r="AI71" i="42" s="1"/>
  <c r="AJ71" i="42" s="1"/>
  <c r="AK71" i="42" s="1"/>
  <c r="AL71" i="42" s="1"/>
  <c r="AM71" i="42" s="1"/>
  <c r="AN71" i="42" s="1"/>
  <c r="AO71" i="42" s="1"/>
  <c r="AP71" i="42" s="1"/>
  <c r="AQ71" i="42" s="1"/>
  <c r="AR71" i="42" s="1"/>
  <c r="AS71" i="42" s="1"/>
  <c r="AT71" i="42" s="1"/>
  <c r="AU71" i="42" s="1"/>
  <c r="AV71" i="42" s="1"/>
  <c r="AW71" i="42" s="1"/>
  <c r="AX71" i="42" s="1"/>
  <c r="AY71" i="42" s="1"/>
  <c r="AZ71" i="42" s="1"/>
  <c r="BA71" i="42" s="1"/>
  <c r="BB71" i="42" s="1"/>
  <c r="BC71" i="42" s="1"/>
  <c r="BD71" i="42" s="1"/>
  <c r="BE71" i="42" s="1"/>
  <c r="BF71" i="42" s="1"/>
  <c r="BG71" i="42" s="1"/>
  <c r="BH71" i="42" s="1"/>
  <c r="BI71" i="42" s="1"/>
  <c r="BJ71" i="42" s="1"/>
  <c r="BK71" i="42" s="1"/>
  <c r="BL71" i="42" s="1"/>
  <c r="BM71" i="42" s="1"/>
  <c r="BN71" i="42" s="1"/>
  <c r="BO71" i="42" s="1"/>
  <c r="BP71" i="42" s="1"/>
  <c r="BQ71" i="42" s="1"/>
  <c r="BR71" i="42" s="1"/>
  <c r="BS71" i="42" s="1"/>
  <c r="BT71" i="42" s="1"/>
  <c r="BU71" i="42" s="1"/>
  <c r="BV71" i="42" s="1"/>
  <c r="BW71" i="42" s="1"/>
  <c r="BX71" i="42" s="1"/>
  <c r="BY71" i="42" s="1"/>
  <c r="BZ71" i="42" s="1"/>
  <c r="CA71" i="42" s="1"/>
  <c r="CB71" i="42" s="1"/>
  <c r="CC71" i="42" s="1"/>
  <c r="CD71" i="42" s="1"/>
  <c r="CE71" i="42" s="1"/>
  <c r="CF71" i="42" s="1"/>
  <c r="CG71" i="42" s="1"/>
  <c r="CH71" i="42" s="1"/>
  <c r="CI71" i="42" s="1"/>
  <c r="CJ71" i="42" s="1"/>
  <c r="CK71" i="42" s="1"/>
  <c r="CL71" i="42" s="1"/>
  <c r="CM71" i="42" s="1"/>
  <c r="CN71" i="42" s="1"/>
  <c r="CO71" i="42" s="1"/>
  <c r="CP71" i="42" s="1"/>
  <c r="CQ71" i="42" s="1"/>
  <c r="CR71" i="42" s="1"/>
  <c r="CS71" i="42" s="1"/>
  <c r="CT71" i="42" s="1"/>
  <c r="CU71" i="42" s="1"/>
  <c r="CV71" i="42" s="1"/>
  <c r="CW71" i="42" s="1"/>
  <c r="CX71" i="42" s="1"/>
  <c r="CY71" i="42" s="1"/>
  <c r="CZ71" i="42" s="1"/>
  <c r="DA71" i="42" s="1"/>
  <c r="DB71" i="42" s="1"/>
  <c r="DC71" i="42" s="1"/>
  <c r="DD71" i="42" s="1"/>
  <c r="DE71" i="42" s="1"/>
  <c r="DF71" i="42" s="1"/>
  <c r="DG71" i="42" s="1"/>
  <c r="DH71" i="42" s="1"/>
  <c r="DI71" i="42" s="1"/>
  <c r="DJ71" i="42" s="1"/>
  <c r="DK71" i="42" s="1"/>
  <c r="DL71" i="42" s="1"/>
  <c r="DM71" i="42" s="1"/>
  <c r="DN71" i="42" s="1"/>
  <c r="DO71" i="42" s="1"/>
  <c r="DP71" i="42" s="1"/>
  <c r="DQ71" i="42" s="1"/>
  <c r="DR71" i="42" s="1"/>
  <c r="DS71" i="42" s="1"/>
  <c r="DT71" i="42" s="1"/>
  <c r="DU71" i="42" s="1"/>
  <c r="DV71" i="42" s="1"/>
  <c r="DW71" i="42" s="1"/>
  <c r="DX71" i="42" s="1"/>
  <c r="DY71" i="42" s="1"/>
  <c r="DZ71" i="42" s="1"/>
  <c r="EA71" i="42" s="1"/>
  <c r="EB71" i="42" s="1"/>
  <c r="EC71" i="42" s="1"/>
  <c r="ED71" i="42" s="1"/>
  <c r="EE71" i="42" s="1"/>
  <c r="EF71" i="42" s="1"/>
  <c r="EG71" i="42" s="1"/>
  <c r="EH71" i="42" s="1"/>
  <c r="EI71" i="42" s="1"/>
  <c r="EJ71" i="42" s="1"/>
  <c r="EK71" i="42" s="1"/>
  <c r="EL71" i="42" s="1"/>
  <c r="EM71" i="42" s="1"/>
  <c r="EN71" i="42" s="1"/>
  <c r="EO71" i="42" s="1"/>
  <c r="EP71" i="42" s="1"/>
  <c r="EQ71" i="42" s="1"/>
  <c r="ER71" i="42" s="1"/>
  <c r="ES71" i="42" s="1"/>
  <c r="ET71" i="42" s="1"/>
  <c r="EU71" i="42" s="1"/>
  <c r="EV71" i="42" s="1"/>
  <c r="EW71" i="42" s="1"/>
  <c r="EX71" i="42" s="1"/>
  <c r="EY71" i="42" s="1"/>
  <c r="EZ71" i="42" s="1"/>
  <c r="FA71" i="42" s="1"/>
  <c r="FB71" i="42" s="1"/>
  <c r="FC71" i="42" s="1"/>
  <c r="FD71" i="42" s="1"/>
  <c r="FE71" i="42" s="1"/>
  <c r="FF71" i="42" s="1"/>
  <c r="FG71" i="42" s="1"/>
  <c r="FH71" i="42" s="1"/>
  <c r="FI71" i="42" s="1"/>
  <c r="FJ71" i="42" s="1"/>
  <c r="FK71" i="42" s="1"/>
  <c r="FL71" i="42" s="1"/>
  <c r="FM71" i="42" s="1"/>
  <c r="FN71" i="42" s="1"/>
  <c r="FO71" i="42" s="1"/>
  <c r="FP71" i="42" s="1"/>
  <c r="FQ71" i="42" s="1"/>
  <c r="CD65" i="42"/>
  <c r="CE65" i="42" s="1"/>
  <c r="CF65" i="42" s="1"/>
  <c r="CG65" i="42" s="1"/>
  <c r="CH65" i="42" s="1"/>
  <c r="CI65" i="42" s="1"/>
  <c r="CJ65" i="42" s="1"/>
  <c r="CK65" i="42" s="1"/>
  <c r="CL65" i="42" s="1"/>
  <c r="CM65" i="42" s="1"/>
  <c r="CN65" i="42" s="1"/>
  <c r="CO65" i="42" s="1"/>
  <c r="CP65" i="42" s="1"/>
  <c r="CQ65" i="42" s="1"/>
  <c r="CR65" i="42" s="1"/>
  <c r="CS65" i="42" s="1"/>
  <c r="CT65" i="42" s="1"/>
  <c r="CU65" i="42" s="1"/>
  <c r="CV65" i="42" s="1"/>
  <c r="CW65" i="42" s="1"/>
  <c r="CX65" i="42" s="1"/>
  <c r="CY65" i="42" s="1"/>
  <c r="B66" i="42" s="1"/>
  <c r="C66" i="42" s="1"/>
  <c r="D66" i="42" s="1"/>
  <c r="E66" i="42" s="1"/>
  <c r="F66" i="42" s="1"/>
  <c r="G66" i="42" s="1"/>
  <c r="H66" i="42" s="1"/>
  <c r="I66" i="42" s="1"/>
  <c r="J66" i="42" s="1"/>
  <c r="K66" i="42" s="1"/>
  <c r="L66" i="42" s="1"/>
  <c r="M66" i="42" s="1"/>
  <c r="N66" i="42" s="1"/>
  <c r="O66" i="42" s="1"/>
  <c r="P66" i="42" s="1"/>
  <c r="Q66" i="42" s="1"/>
  <c r="R66" i="42" s="1"/>
  <c r="S66" i="42" s="1"/>
  <c r="T66" i="42" s="1"/>
  <c r="U66" i="42" s="1"/>
  <c r="V66" i="42" s="1"/>
  <c r="W66" i="42" s="1"/>
  <c r="X66" i="42" s="1"/>
  <c r="Y66" i="42" s="1"/>
  <c r="Z66" i="42" s="1"/>
  <c r="AA66" i="42" s="1"/>
  <c r="AB66" i="42" s="1"/>
  <c r="AC66" i="42" s="1"/>
  <c r="AD66" i="42" s="1"/>
  <c r="AE66" i="42" s="1"/>
  <c r="AF66" i="42" s="1"/>
  <c r="AG66" i="42" s="1"/>
  <c r="AH66" i="42" s="1"/>
  <c r="AI66" i="42" s="1"/>
  <c r="AJ66" i="42" s="1"/>
  <c r="AK66" i="42" s="1"/>
  <c r="AL66" i="42" s="1"/>
  <c r="AM66" i="42" s="1"/>
  <c r="AN66" i="42" s="1"/>
  <c r="AO66" i="42" s="1"/>
  <c r="AP66" i="42" s="1"/>
  <c r="AQ66" i="42" s="1"/>
  <c r="AR66" i="42" s="1"/>
  <c r="AS66" i="42" s="1"/>
  <c r="AT66" i="42" s="1"/>
  <c r="AU66" i="42" s="1"/>
  <c r="AV66" i="42" s="1"/>
  <c r="AW66" i="42" s="1"/>
  <c r="AX66" i="42" s="1"/>
  <c r="AY66" i="42" s="1"/>
  <c r="AZ66" i="42" s="1"/>
  <c r="BA66" i="42" s="1"/>
  <c r="BB66" i="42" s="1"/>
  <c r="BC66" i="42" s="1"/>
  <c r="BD66" i="42" s="1"/>
  <c r="BE66" i="42" s="1"/>
  <c r="BF66" i="42" s="1"/>
  <c r="BG66" i="42" s="1"/>
  <c r="BH66" i="42" s="1"/>
  <c r="BI66" i="42" s="1"/>
  <c r="BJ66" i="42" s="1"/>
  <c r="BK66" i="42" s="1"/>
  <c r="BL66" i="42" s="1"/>
  <c r="BM66" i="42" s="1"/>
  <c r="BN66" i="42" s="1"/>
  <c r="BO66" i="42" s="1"/>
  <c r="BP66" i="42" s="1"/>
  <c r="BQ66" i="42" s="1"/>
  <c r="BR66" i="42" s="1"/>
  <c r="BS66" i="42" s="1"/>
  <c r="BT66" i="42" s="1"/>
  <c r="BU66" i="42" s="1"/>
  <c r="BV66" i="42" s="1"/>
  <c r="BW66" i="42" s="1"/>
  <c r="BX66" i="42" s="1"/>
  <c r="BY66" i="42" s="1"/>
  <c r="BZ66" i="42" s="1"/>
  <c r="CA66" i="42" s="1"/>
  <c r="CB66" i="42" s="1"/>
  <c r="CC66" i="42" s="1"/>
  <c r="CD66" i="42" s="1"/>
  <c r="CE66" i="42" s="1"/>
  <c r="CF66" i="42" s="1"/>
  <c r="CG66" i="42" s="1"/>
  <c r="CH66" i="42" s="1"/>
  <c r="CI66" i="42" s="1"/>
  <c r="CJ66" i="42" s="1"/>
  <c r="CK66" i="42" s="1"/>
  <c r="CL66" i="42" s="1"/>
  <c r="CM66" i="42" s="1"/>
  <c r="CN66" i="42" s="1"/>
  <c r="CO66" i="42" s="1"/>
  <c r="CP66" i="42" s="1"/>
  <c r="CQ66" i="42" s="1"/>
  <c r="CR66" i="42" s="1"/>
  <c r="CS66" i="42" s="1"/>
  <c r="CT66" i="42" s="1"/>
  <c r="CU66" i="42" s="1"/>
  <c r="CV66" i="42" s="1"/>
  <c r="CW66" i="42" s="1"/>
  <c r="CX66" i="42" s="1"/>
  <c r="CY66" i="42" s="1"/>
  <c r="H25" i="42"/>
  <c r="B26" i="42" s="1"/>
  <c r="C26" i="42" s="1"/>
  <c r="D26" i="42" s="1"/>
  <c r="E26" i="42" s="1"/>
  <c r="F26" i="42" s="1"/>
  <c r="G26" i="42" s="1"/>
  <c r="H26" i="42" s="1"/>
  <c r="B46" i="42"/>
  <c r="C46" i="42" s="1"/>
  <c r="D46" i="42" s="1"/>
  <c r="E46" i="42" s="1"/>
  <c r="F46" i="42" s="1"/>
  <c r="G46" i="42" s="1"/>
  <c r="H46" i="42" s="1"/>
  <c r="I46" i="42" s="1"/>
  <c r="J46" i="42" s="1"/>
  <c r="K46" i="42" s="1"/>
  <c r="L46" i="42" s="1"/>
  <c r="M46" i="42" s="1"/>
  <c r="N46" i="42" s="1"/>
  <c r="O46" i="42" s="1"/>
  <c r="P46" i="42" s="1"/>
  <c r="Q46" i="42" s="1"/>
  <c r="R46" i="42" s="1"/>
  <c r="S46" i="42" s="1"/>
  <c r="T46" i="42" s="1"/>
  <c r="U46" i="42" s="1"/>
  <c r="V46" i="42" s="1"/>
  <c r="W46" i="42" s="1"/>
  <c r="X46" i="42" s="1"/>
  <c r="Y46" i="42" s="1"/>
  <c r="Z46" i="42" s="1"/>
  <c r="AA46" i="42" s="1"/>
  <c r="AB46" i="42" s="1"/>
  <c r="AC46" i="42" s="1"/>
  <c r="AD46" i="42" s="1"/>
  <c r="AE46" i="42" s="1"/>
  <c r="C3" i="42"/>
  <c r="D3" i="42" s="1"/>
  <c r="B4" i="42" l="1"/>
  <c r="C4" i="42" s="1"/>
  <c r="D4" i="42" s="1"/>
  <c r="B5" i="42" l="1"/>
  <c r="C5" i="42" s="1"/>
  <c r="D5" i="42" s="1"/>
  <c r="B6" i="42" s="1"/>
  <c r="C6" i="42" s="1"/>
  <c r="D6" i="42" s="1"/>
  <c r="C17" i="42"/>
  <c r="D17" i="42" s="1"/>
  <c r="E17" i="42" s="1"/>
  <c r="F17" i="42" s="1"/>
  <c r="G17" i="42" s="1"/>
  <c r="B18" i="42" s="1"/>
  <c r="C12" i="42"/>
  <c r="D12" i="42" s="1"/>
  <c r="E12" i="42" s="1"/>
  <c r="F12" i="42" s="1"/>
  <c r="B13" i="42" s="1"/>
  <c r="C18" i="42" l="1"/>
  <c r="D18" i="42" s="1"/>
  <c r="E18" i="42" s="1"/>
  <c r="F18" i="42" s="1"/>
  <c r="G18" i="42" s="1"/>
  <c r="B19" i="42" s="1"/>
  <c r="C19" i="42" s="1"/>
  <c r="D19" i="42" s="1"/>
  <c r="E19" i="42" s="1"/>
  <c r="F19" i="42" s="1"/>
  <c r="G19" i="42" s="1"/>
  <c r="B20" i="42" s="1"/>
  <c r="C13" i="42"/>
  <c r="D13" i="42" s="1"/>
  <c r="E13" i="42" s="1"/>
  <c r="C7" i="42"/>
  <c r="D7" i="42" s="1"/>
  <c r="E7" i="42" s="1"/>
  <c r="B8" i="42" s="1"/>
  <c r="C27" i="42"/>
  <c r="D27" i="42" s="1"/>
  <c r="E27" i="42" s="1"/>
  <c r="F27" i="42" s="1"/>
  <c r="G27" i="42" s="1"/>
  <c r="H27" i="42" s="1"/>
  <c r="I27" i="42" s="1"/>
  <c r="J27" i="42" s="1"/>
  <c r="K27" i="42" s="1"/>
  <c r="B28" i="42" s="1"/>
  <c r="C32" i="42"/>
  <c r="D32" i="42" s="1"/>
  <c r="E32" i="42" s="1"/>
  <c r="F32" i="42" s="1"/>
  <c r="G32" i="42" s="1"/>
  <c r="H32" i="42" s="1"/>
  <c r="I32" i="42" s="1"/>
  <c r="J32" i="42" s="1"/>
  <c r="K32" i="42" s="1"/>
  <c r="L32" i="42" s="1"/>
  <c r="M32" i="42" s="1"/>
  <c r="N32" i="42" s="1"/>
  <c r="O32" i="42" s="1"/>
  <c r="P32" i="42" s="1"/>
  <c r="B33" i="42" s="1"/>
  <c r="C20" i="42" l="1"/>
  <c r="D20" i="42" s="1"/>
  <c r="E20" i="42" s="1"/>
  <c r="F20" i="42" s="1"/>
  <c r="F13" i="42"/>
  <c r="B14" i="42" s="1"/>
  <c r="C14" i="42" s="1"/>
  <c r="D14" i="42" s="1"/>
  <c r="E14" i="42" s="1"/>
  <c r="C8" i="42"/>
  <c r="D8" i="42" s="1"/>
  <c r="E8" i="42" s="1"/>
  <c r="C28" i="42"/>
  <c r="D28" i="42" s="1"/>
  <c r="E28" i="42" s="1"/>
  <c r="F28" i="42" s="1"/>
  <c r="G28" i="42" s="1"/>
  <c r="H28" i="42" s="1"/>
  <c r="I28" i="42" s="1"/>
  <c r="J28" i="42" s="1"/>
  <c r="K28" i="42" s="1"/>
  <c r="B29" i="42" s="1"/>
  <c r="C33" i="42"/>
  <c r="D33" i="42" s="1"/>
  <c r="E33" i="42" s="1"/>
  <c r="G20" i="42" l="1"/>
  <c r="B21" i="42" s="1"/>
  <c r="C21" i="42" s="1"/>
  <c r="D21" i="42" s="1"/>
  <c r="E21" i="42" s="1"/>
  <c r="F21" i="42" s="1"/>
  <c r="G21" i="42" s="1"/>
  <c r="F14" i="42"/>
  <c r="B15" i="42" s="1"/>
  <c r="C15" i="42" s="1"/>
  <c r="D15" i="42" s="1"/>
  <c r="E15" i="42" s="1"/>
  <c r="B9" i="42"/>
  <c r="C9" i="42" s="1"/>
  <c r="D9" i="42" s="1"/>
  <c r="E9" i="42" s="1"/>
  <c r="B10" i="42" s="1"/>
  <c r="C10" i="42" s="1"/>
  <c r="D10" i="42" s="1"/>
  <c r="E10" i="42" s="1"/>
  <c r="B11" i="42" s="1"/>
  <c r="C29" i="42"/>
  <c r="D29" i="42" s="1"/>
  <c r="E29" i="42" s="1"/>
  <c r="F29" i="42" s="1"/>
  <c r="G29" i="42" s="1"/>
  <c r="H29" i="42" s="1"/>
  <c r="I29" i="42" s="1"/>
  <c r="F33" i="42"/>
  <c r="G33" i="42" s="1"/>
  <c r="H33" i="42" s="1"/>
  <c r="I33" i="42" s="1"/>
  <c r="J29" i="42" l="1"/>
  <c r="K29" i="42" s="1"/>
  <c r="B30" i="42" s="1"/>
  <c r="C30" i="42" s="1"/>
  <c r="D30" i="42" s="1"/>
  <c r="E30" i="42" s="1"/>
  <c r="F30" i="42" s="1"/>
  <c r="G30" i="42" s="1"/>
  <c r="H30" i="42" s="1"/>
  <c r="I30" i="42" s="1"/>
  <c r="J30" i="42" s="1"/>
  <c r="K30" i="42" s="1"/>
  <c r="B31" i="42" s="1"/>
  <c r="C31" i="42" s="1"/>
  <c r="D31" i="42" s="1"/>
  <c r="E31" i="42" s="1"/>
  <c r="F31" i="42" s="1"/>
  <c r="G31" i="42" s="1"/>
  <c r="H31" i="42" s="1"/>
  <c r="I31" i="42" s="1"/>
  <c r="J31" i="42" s="1"/>
  <c r="K31" i="42" s="1"/>
  <c r="F15" i="42"/>
  <c r="B16" i="42" s="1"/>
  <c r="C16" i="42" s="1"/>
  <c r="D16" i="42" s="1"/>
  <c r="E16" i="42" s="1"/>
  <c r="F16" i="42" s="1"/>
  <c r="C11" i="42"/>
  <c r="D11" i="42" s="1"/>
  <c r="E11" i="42" s="1"/>
  <c r="J33" i="42"/>
  <c r="K33" i="42" s="1"/>
  <c r="L33" i="42" s="1"/>
  <c r="M33" i="42" s="1"/>
  <c r="N33" i="42" s="1"/>
  <c r="O33" i="42" s="1"/>
  <c r="P33" i="42" s="1"/>
  <c r="B34" i="42" s="1"/>
  <c r="C34" i="42" l="1"/>
  <c r="D34" i="42" s="1"/>
  <c r="E34" i="42" s="1"/>
  <c r="F34" i="42" s="1"/>
  <c r="G34" i="42" s="1"/>
  <c r="H34" i="42" s="1"/>
  <c r="I34" i="42" s="1"/>
  <c r="J34" i="42" s="1"/>
  <c r="K34" i="42" s="1"/>
  <c r="L34" i="42" s="1"/>
  <c r="M34" i="42" s="1"/>
  <c r="N34" i="42" s="1"/>
  <c r="O34" i="42" s="1"/>
  <c r="P34" i="42" s="1"/>
  <c r="B35" i="42" s="1"/>
  <c r="C35" i="42" l="1"/>
  <c r="D35" i="42" s="1"/>
  <c r="E35" i="42" s="1"/>
  <c r="F35" i="42" s="1"/>
  <c r="G35" i="42" s="1"/>
  <c r="H35" i="42" s="1"/>
  <c r="I35" i="42" s="1"/>
  <c r="J35" i="42" s="1"/>
  <c r="K35" i="42" s="1"/>
  <c r="L35" i="42" s="1"/>
  <c r="M35" i="42" s="1"/>
  <c r="N35" i="42" s="1"/>
  <c r="O35" i="42" s="1"/>
  <c r="P35" i="42" s="1"/>
  <c r="B36" i="42" s="1"/>
  <c r="C57" i="42"/>
  <c r="D57" i="42" s="1"/>
  <c r="E57" i="42" s="1"/>
  <c r="F57" i="42" s="1"/>
  <c r="G57" i="42" s="1"/>
  <c r="H57" i="42" s="1"/>
  <c r="I57" i="42" s="1"/>
  <c r="J57" i="42" s="1"/>
  <c r="K57" i="42" s="1"/>
  <c r="L57" i="42" s="1"/>
  <c r="M57" i="42" s="1"/>
  <c r="N57" i="42" s="1"/>
  <c r="O57" i="42" s="1"/>
  <c r="P57" i="42" s="1"/>
  <c r="Q57" i="42" s="1"/>
  <c r="R57" i="42" s="1"/>
  <c r="S57" i="42" s="1"/>
  <c r="T57" i="42" s="1"/>
  <c r="U57" i="42" s="1"/>
  <c r="V57" i="42" s="1"/>
  <c r="W57" i="42" s="1"/>
  <c r="X57" i="42" s="1"/>
  <c r="Y57" i="42" s="1"/>
  <c r="Z57" i="42" s="1"/>
  <c r="AA57" i="42" s="1"/>
  <c r="AB57" i="42" s="1"/>
  <c r="AC57" i="42" s="1"/>
  <c r="AD57" i="42" s="1"/>
  <c r="AE57" i="42" s="1"/>
  <c r="AF57" i="42" s="1"/>
  <c r="AG57" i="42" s="1"/>
  <c r="AH57" i="42" s="1"/>
  <c r="AI57" i="42" s="1"/>
  <c r="AJ57" i="42" s="1"/>
  <c r="AK57" i="42" s="1"/>
  <c r="AL57" i="42" s="1"/>
  <c r="AM57" i="42" s="1"/>
  <c r="AN57" i="42" s="1"/>
  <c r="AO57" i="42" s="1"/>
  <c r="AP57" i="42" s="1"/>
  <c r="AQ57" i="42" s="1"/>
  <c r="AR57" i="42" s="1"/>
  <c r="AS57" i="42" s="1"/>
  <c r="AT57" i="42" s="1"/>
  <c r="AU57" i="42" s="1"/>
  <c r="AV57" i="42" s="1"/>
  <c r="AW57" i="42" s="1"/>
  <c r="AX57" i="42" s="1"/>
  <c r="AY57" i="42" s="1"/>
  <c r="AZ57" i="42" s="1"/>
  <c r="BA57" i="42" s="1"/>
  <c r="BB57" i="42" s="1"/>
  <c r="BC57" i="42" s="1"/>
  <c r="BD57" i="42" s="1"/>
  <c r="BE57" i="42" s="1"/>
  <c r="BF57" i="42" s="1"/>
  <c r="BG57" i="42" s="1"/>
  <c r="BH57" i="42" s="1"/>
  <c r="BI57" i="42" s="1"/>
  <c r="BJ57" i="42" s="1"/>
  <c r="BK57" i="42" s="1"/>
  <c r="BL57" i="42" s="1"/>
  <c r="BM57" i="42" s="1"/>
  <c r="BN57" i="42" s="1"/>
  <c r="BO57" i="42" s="1"/>
  <c r="BP57" i="42" s="1"/>
  <c r="B58" i="42" l="1"/>
  <c r="C58" i="42" s="1"/>
  <c r="D58" i="42" s="1"/>
  <c r="E58" i="42" s="1"/>
  <c r="F58" i="42" s="1"/>
  <c r="G58" i="42" s="1"/>
  <c r="H58" i="42" s="1"/>
  <c r="I58" i="42" s="1"/>
  <c r="J58" i="42" s="1"/>
  <c r="K58" i="42" s="1"/>
  <c r="L58" i="42" s="1"/>
  <c r="M58" i="42" s="1"/>
  <c r="N58" i="42" s="1"/>
  <c r="O58" i="42" s="1"/>
  <c r="P58" i="42" s="1"/>
  <c r="Q58" i="42" s="1"/>
  <c r="R58" i="42" s="1"/>
  <c r="S58" i="42" s="1"/>
  <c r="T58" i="42" s="1"/>
  <c r="U58" i="42" s="1"/>
  <c r="V58" i="42" s="1"/>
  <c r="W58" i="42" s="1"/>
  <c r="X58" i="42" s="1"/>
  <c r="Y58" i="42" s="1"/>
  <c r="Z58" i="42" s="1"/>
  <c r="AA58" i="42" s="1"/>
  <c r="AB58" i="42" s="1"/>
  <c r="AC58" i="42" s="1"/>
  <c r="AD58" i="42" s="1"/>
  <c r="AE58" i="42" s="1"/>
  <c r="AF58" i="42" s="1"/>
  <c r="AG58" i="42" s="1"/>
  <c r="AH58" i="42" s="1"/>
  <c r="AI58" i="42" s="1"/>
  <c r="AJ58" i="42" s="1"/>
  <c r="AK58" i="42" s="1"/>
  <c r="AL58" i="42" s="1"/>
  <c r="AM58" i="42" s="1"/>
  <c r="AN58" i="42" s="1"/>
  <c r="AO58" i="42" s="1"/>
  <c r="AP58" i="42" s="1"/>
  <c r="AQ58" i="42" s="1"/>
  <c r="AR58" i="42" s="1"/>
  <c r="AS58" i="42" s="1"/>
  <c r="AT58" i="42" s="1"/>
  <c r="AU58" i="42" s="1"/>
  <c r="AV58" i="42" s="1"/>
  <c r="AW58" i="42" s="1"/>
  <c r="AX58" i="42" s="1"/>
  <c r="AY58" i="42" s="1"/>
  <c r="AZ58" i="42" s="1"/>
  <c r="BA58" i="42" s="1"/>
  <c r="BB58" i="42" s="1"/>
  <c r="BC58" i="42" s="1"/>
  <c r="BD58" i="42" s="1"/>
  <c r="BE58" i="42" s="1"/>
  <c r="BF58" i="42" s="1"/>
  <c r="BG58" i="42" s="1"/>
  <c r="BH58" i="42" s="1"/>
  <c r="BI58" i="42" s="1"/>
  <c r="BJ58" i="42" s="1"/>
  <c r="BK58" i="42" s="1"/>
  <c r="BL58" i="42" s="1"/>
  <c r="BM58" i="42" s="1"/>
  <c r="BN58" i="42" s="1"/>
  <c r="BO58" i="42" s="1"/>
  <c r="BP58" i="42" s="1"/>
  <c r="C36" i="42"/>
  <c r="D36" i="42" s="1"/>
  <c r="E36" i="42" s="1"/>
  <c r="F36" i="42" s="1"/>
  <c r="G36" i="42" s="1"/>
  <c r="H36" i="42" s="1"/>
  <c r="I36" i="42" s="1"/>
  <c r="J36" i="42" s="1"/>
  <c r="K36" i="42" s="1"/>
  <c r="L36" i="42" s="1"/>
  <c r="M36" i="42" s="1"/>
  <c r="N36" i="42" s="1"/>
  <c r="O36" i="42" s="1"/>
  <c r="P36" i="42" s="1"/>
  <c r="B59" i="42" l="1"/>
  <c r="C59" i="42" s="1"/>
  <c r="D59" i="42" s="1"/>
  <c r="E59" i="42" s="1"/>
  <c r="F59" i="42" s="1"/>
  <c r="G59" i="42" s="1"/>
  <c r="H59" i="42" s="1"/>
  <c r="I59" i="42" s="1"/>
  <c r="J59" i="42" s="1"/>
  <c r="K59" i="42" s="1"/>
  <c r="L59" i="42" s="1"/>
  <c r="M59" i="42" s="1"/>
  <c r="N59" i="42" s="1"/>
  <c r="O59" i="42" s="1"/>
  <c r="P59" i="42" s="1"/>
  <c r="Q59" i="42" s="1"/>
  <c r="R59" i="42" s="1"/>
  <c r="S59" i="42" s="1"/>
  <c r="T59" i="42" s="1"/>
  <c r="U59" i="42" s="1"/>
  <c r="V59" i="42" s="1"/>
  <c r="W59" i="42" s="1"/>
  <c r="X59" i="42" s="1"/>
  <c r="Y59" i="42" s="1"/>
  <c r="Z59" i="42" s="1"/>
  <c r="AA59" i="42" s="1"/>
  <c r="AB59" i="42" s="1"/>
  <c r="AC59" i="42" s="1"/>
  <c r="AD59" i="42" s="1"/>
  <c r="AE59" i="42" s="1"/>
  <c r="AF59" i="42" s="1"/>
  <c r="AG59" i="42" s="1"/>
  <c r="AH59" i="42" s="1"/>
  <c r="AI59" i="42" s="1"/>
  <c r="AJ59" i="42" s="1"/>
  <c r="AK59" i="42" s="1"/>
  <c r="AL59" i="42" s="1"/>
  <c r="AM59" i="42" s="1"/>
  <c r="AN59" i="42" s="1"/>
  <c r="AO59" i="42" s="1"/>
  <c r="AP59" i="42" s="1"/>
  <c r="AQ59" i="42" s="1"/>
  <c r="AR59" i="42" s="1"/>
  <c r="AS59" i="42" s="1"/>
  <c r="AT59" i="42" s="1"/>
  <c r="AU59" i="42" s="1"/>
  <c r="AV59" i="42" s="1"/>
  <c r="AW59" i="42" s="1"/>
  <c r="AX59" i="42" s="1"/>
  <c r="AY59" i="42" s="1"/>
  <c r="AZ59" i="42" s="1"/>
  <c r="BA59" i="42" s="1"/>
  <c r="BB59" i="42" s="1"/>
  <c r="BC59" i="42" s="1"/>
  <c r="BD59" i="42" s="1"/>
  <c r="BE59" i="42" s="1"/>
  <c r="BF59" i="42" s="1"/>
  <c r="BG59" i="42" s="1"/>
  <c r="BH59" i="42" s="1"/>
  <c r="BI59" i="42" s="1"/>
  <c r="BJ59" i="42" s="1"/>
  <c r="BK59" i="42" s="1"/>
  <c r="BL59" i="42" s="1"/>
  <c r="BM59" i="42" s="1"/>
  <c r="BN59" i="42" s="1"/>
  <c r="BO59" i="42" s="1"/>
  <c r="BP59" i="42" s="1"/>
  <c r="B60" i="42" s="1"/>
  <c r="C60" i="42" s="1"/>
  <c r="D60" i="42" s="1"/>
  <c r="E60" i="42" s="1"/>
  <c r="F60" i="42" s="1"/>
  <c r="G60" i="42" s="1"/>
  <c r="H60" i="42" s="1"/>
  <c r="I60" i="42" s="1"/>
  <c r="J60" i="42" s="1"/>
  <c r="K60" i="42" s="1"/>
  <c r="L60" i="42" s="1"/>
  <c r="M60" i="42" s="1"/>
  <c r="N60" i="42" s="1"/>
  <c r="O60" i="42" s="1"/>
  <c r="P60" i="42" s="1"/>
  <c r="Q60" i="42" s="1"/>
  <c r="R60" i="42" s="1"/>
  <c r="S60" i="42" s="1"/>
  <c r="T60" i="42" s="1"/>
  <c r="U60" i="42" s="1"/>
  <c r="V60" i="42" s="1"/>
  <c r="W60" i="42" s="1"/>
  <c r="X60" i="42" s="1"/>
  <c r="Y60" i="42" s="1"/>
  <c r="Z60" i="42" s="1"/>
  <c r="AA60" i="42" s="1"/>
  <c r="AB60" i="42" s="1"/>
  <c r="AC60" i="42" s="1"/>
  <c r="AD60" i="42" s="1"/>
  <c r="AE60" i="42" s="1"/>
  <c r="AF60" i="42" s="1"/>
  <c r="AG60" i="42" s="1"/>
  <c r="AH60" i="42" s="1"/>
  <c r="AI60" i="42" s="1"/>
  <c r="AJ60" i="42" s="1"/>
  <c r="AK60" i="42" s="1"/>
  <c r="AL60" i="42" s="1"/>
  <c r="AM60" i="42" s="1"/>
  <c r="AN60" i="42" s="1"/>
  <c r="AO60" i="42" s="1"/>
  <c r="AP60" i="42" s="1"/>
  <c r="AQ60" i="42" s="1"/>
  <c r="AR60" i="42" s="1"/>
  <c r="AS60" i="42" s="1"/>
  <c r="AT60" i="42" s="1"/>
  <c r="AU60" i="42" s="1"/>
  <c r="AV60" i="42" s="1"/>
  <c r="AW60" i="42" s="1"/>
  <c r="AX60" i="42" s="1"/>
  <c r="AY60" i="42" s="1"/>
  <c r="AZ60" i="42" s="1"/>
  <c r="BA60" i="42" s="1"/>
  <c r="BB60" i="42" s="1"/>
  <c r="BC60" i="42" s="1"/>
  <c r="BD60" i="42" s="1"/>
  <c r="BE60" i="42" s="1"/>
  <c r="BF60" i="42" s="1"/>
  <c r="BG60" i="42" s="1"/>
  <c r="BH60" i="42" s="1"/>
  <c r="BI60" i="42" s="1"/>
  <c r="BJ60" i="42" s="1"/>
  <c r="BK60" i="42" s="1"/>
  <c r="BL60" i="42" s="1"/>
  <c r="BM60" i="42" s="1"/>
  <c r="BN60" i="42" s="1"/>
  <c r="BO60" i="42" s="1"/>
  <c r="BP60" i="42" s="1"/>
  <c r="B61" i="42" s="1"/>
  <c r="C61" i="42" s="1"/>
  <c r="D61" i="42" s="1"/>
  <c r="E61" i="42" s="1"/>
  <c r="F61" i="42" s="1"/>
  <c r="G61" i="42" s="1"/>
  <c r="H61" i="42" s="1"/>
  <c r="I61" i="42" s="1"/>
  <c r="J61" i="42" s="1"/>
  <c r="K61" i="42" s="1"/>
  <c r="L61" i="42" s="1"/>
  <c r="M61" i="42" s="1"/>
  <c r="N61" i="42" s="1"/>
  <c r="O61" i="42" s="1"/>
  <c r="P61" i="42" s="1"/>
  <c r="Q61" i="42" s="1"/>
  <c r="R61" i="42" s="1"/>
  <c r="S61" i="42" s="1"/>
  <c r="T61" i="42" s="1"/>
  <c r="U61" i="42" s="1"/>
  <c r="V61" i="42" s="1"/>
  <c r="W61" i="42" s="1"/>
  <c r="X61" i="42" s="1"/>
  <c r="Y61" i="42" s="1"/>
  <c r="Z61" i="42" s="1"/>
  <c r="AA61" i="42" s="1"/>
  <c r="AB61" i="42" s="1"/>
  <c r="AC61" i="42" s="1"/>
  <c r="AD61" i="42" s="1"/>
  <c r="AE61" i="42" s="1"/>
  <c r="AF61" i="42" s="1"/>
  <c r="AG61" i="42" s="1"/>
  <c r="AH61" i="42" s="1"/>
  <c r="AI61" i="42" s="1"/>
  <c r="AJ61" i="42" s="1"/>
  <c r="AK61" i="42" s="1"/>
  <c r="AL61" i="42" s="1"/>
  <c r="AM61" i="42" s="1"/>
  <c r="AN61" i="42" s="1"/>
  <c r="AO61" i="42" s="1"/>
  <c r="AP61" i="42" s="1"/>
  <c r="AQ61" i="42" s="1"/>
  <c r="AR61" i="42" s="1"/>
  <c r="AS61" i="42" s="1"/>
  <c r="AT61" i="42" s="1"/>
  <c r="AU61" i="42" s="1"/>
  <c r="AV61" i="42" s="1"/>
  <c r="AW61" i="42" s="1"/>
  <c r="AX61" i="42" s="1"/>
  <c r="AY61" i="42" s="1"/>
  <c r="AZ61" i="42" s="1"/>
  <c r="BA61" i="42" s="1"/>
  <c r="BB61" i="42" s="1"/>
  <c r="BC61" i="42" s="1"/>
  <c r="BD61" i="42" s="1"/>
  <c r="BE61" i="42" s="1"/>
  <c r="BF61" i="42" s="1"/>
  <c r="BG61" i="42" s="1"/>
  <c r="BH61" i="42" s="1"/>
  <c r="BI61" i="42" s="1"/>
  <c r="BJ61" i="42" s="1"/>
  <c r="BK61" i="42" s="1"/>
  <c r="BL61" i="42" s="1"/>
  <c r="BM61" i="42" s="1"/>
  <c r="BN61" i="42" s="1"/>
  <c r="BO61" i="42" s="1"/>
  <c r="BP61" i="42" s="1"/>
</calcChain>
</file>

<file path=xl/comments1.xml><?xml version="1.0" encoding="utf-8"?>
<comments xmlns="http://schemas.openxmlformats.org/spreadsheetml/2006/main">
  <authors>
    <author>作成者</author>
    <author>鄭秀真</author>
  </authors>
  <commentList>
    <comment ref="K1" authorId="0" shapeId="0">
      <text>
        <r>
          <rPr>
            <b/>
            <sz val="11"/>
            <color indexed="81"/>
            <rFont val="ＭＳ Ｐゴシック"/>
            <family val="2"/>
          </rPr>
          <t>作成者:</t>
        </r>
        <r>
          <rPr>
            <sz val="11"/>
            <color indexed="81"/>
            <rFont val="ＭＳ Ｐゴシック"/>
            <family val="2"/>
          </rPr>
          <t xml:space="preserve">
RCDefault: 100円均一
RCManjiOdds : 残高 * factor / odds
RCManjiNoOdds : 残高 * factor / 80
</t>
        </r>
      </text>
    </comment>
    <comment ref="L1" authorId="1" shapeId="0">
      <text>
        <r>
          <rPr>
            <b/>
            <sz val="11"/>
            <color indexed="81"/>
            <rFont val="ＭＳ Ｐゴシック"/>
            <family val="2"/>
          </rPr>
          <t xml:space="preserve">bettype別のprobabilityの組み合わせ方式を提供する。
default以外に必要時ProbabilityCalculatorFactorに処理を追加する。
  default
</t>
        </r>
        <r>
          <rPr>
            <sz val="11"/>
            <color indexed="81"/>
            <rFont val="ＭＳ Ｐゴシック"/>
            <family val="2"/>
          </rPr>
          <t xml:space="preserve">
</t>
        </r>
      </text>
    </comment>
    <comment ref="Q1" authorId="1" shapeId="0">
      <text>
        <r>
          <rPr>
            <b/>
            <sz val="11"/>
            <color indexed="81"/>
            <rFont val="ＭＳ Ｐゴシック"/>
            <family val="2"/>
          </rPr>
          <t>鄭秀真:</t>
        </r>
        <r>
          <rPr>
            <sz val="11"/>
            <color indexed="81"/>
            <rFont val="ＭＳ Ｐゴシック"/>
            <family val="2"/>
          </rPr>
          <t xml:space="preserve">
</t>
        </r>
        <r>
          <rPr>
            <sz val="11"/>
            <color indexed="81"/>
            <rFont val="굴림"/>
            <family val="3"/>
            <charset val="129"/>
          </rPr>
          <t>특정</t>
        </r>
        <r>
          <rPr>
            <sz val="11"/>
            <color indexed="81"/>
            <rFont val="ＭＳ Ｐゴシック"/>
            <family val="2"/>
          </rPr>
          <t>bettype, kumiban</t>
        </r>
        <r>
          <rPr>
            <sz val="11"/>
            <color indexed="81"/>
            <rFont val="굴림"/>
            <family val="3"/>
            <charset val="129"/>
          </rPr>
          <t>에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대해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매치하는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복수의</t>
        </r>
        <r>
          <rPr>
            <sz val="11"/>
            <color indexed="81"/>
            <rFont val="ＭＳ Ｐゴシック"/>
            <family val="2"/>
          </rPr>
          <t xml:space="preserve"> Evaluation</t>
        </r>
        <r>
          <rPr>
            <sz val="11"/>
            <color indexed="81"/>
            <rFont val="굴림"/>
            <family val="3"/>
            <charset val="129"/>
          </rPr>
          <t>을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취득한다</t>
        </r>
        <r>
          <rPr>
            <sz val="11"/>
            <color indexed="81"/>
            <rFont val="ＭＳ Ｐゴシック"/>
            <family val="2"/>
          </rPr>
          <t xml:space="preserve">. 
</t>
        </r>
        <r>
          <rPr>
            <sz val="11"/>
            <color indexed="81"/>
            <rFont val="굴림"/>
            <family val="3"/>
            <charset val="129"/>
          </rPr>
          <t>취득한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복수개</t>
        </r>
        <r>
          <rPr>
            <sz val="11"/>
            <color indexed="81"/>
            <rFont val="ＭＳ Ｐゴシック"/>
            <family val="2"/>
          </rPr>
          <t xml:space="preserve"> Evaluation</t>
        </r>
        <r>
          <rPr>
            <sz val="11"/>
            <color indexed="81"/>
            <rFont val="굴림"/>
            <family val="3"/>
            <charset val="129"/>
          </rPr>
          <t>들중에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 xml:space="preserve">한 개의 Evaluation을 취득하는 조건필드
</t>
        </r>
        <r>
          <rPr>
            <sz val="11"/>
            <color indexed="81"/>
            <rFont val="ＭＳ Ｐゴシック"/>
            <family val="2"/>
          </rPr>
          <t xml:space="preserve">
</t>
        </r>
        <r>
          <rPr>
            <sz val="11"/>
            <color indexed="81"/>
            <rFont val="굴림"/>
            <family val="3"/>
            <charset val="129"/>
          </rPr>
          <t xml:space="preserve">incamt: 가장 수익금이 높은 Evaluation
</t>
        </r>
        <r>
          <rPr>
            <sz val="11"/>
            <color indexed="81"/>
            <rFont val="ＭＳ Ｐゴシック"/>
            <family val="2"/>
          </rPr>
          <t xml:space="preserve">hitrate: </t>
        </r>
        <r>
          <rPr>
            <sz val="11"/>
            <color indexed="81"/>
            <rFont val="굴림"/>
            <family val="3"/>
            <charset val="129"/>
          </rPr>
          <t>가장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적중율이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높은</t>
        </r>
        <r>
          <rPr>
            <sz val="11"/>
            <color indexed="81"/>
            <rFont val="ＭＳ Ｐゴシック"/>
            <family val="2"/>
          </rPr>
          <t xml:space="preserve"> Evaluation
betcnt: </t>
        </r>
        <r>
          <rPr>
            <sz val="11"/>
            <color indexed="81"/>
            <rFont val="굴림"/>
            <family val="3"/>
            <charset val="129"/>
          </rPr>
          <t>가장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투표수가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많은</t>
        </r>
        <r>
          <rPr>
            <sz val="11"/>
            <color indexed="81"/>
            <rFont val="ＭＳ Ｐゴシック"/>
            <family val="2"/>
          </rPr>
          <t xml:space="preserve"> Evaluation
incomerate: </t>
        </r>
        <r>
          <rPr>
            <sz val="11"/>
            <color indexed="81"/>
            <rFont val="굴림"/>
            <family val="3"/>
            <charset val="129"/>
          </rPr>
          <t>가장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수익률이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높은</t>
        </r>
        <r>
          <rPr>
            <sz val="11"/>
            <color indexed="81"/>
            <rFont val="ＭＳ Ｐゴシック"/>
            <family val="2"/>
          </rPr>
          <t xml:space="preserve"> Evaluation
</t>
        </r>
      </text>
    </comment>
    <comment ref="R1" authorId="1" shapeId="0">
      <text>
        <r>
          <rPr>
            <b/>
            <sz val="11"/>
            <color indexed="81"/>
            <rFont val="ＭＳ Ｐゴシック"/>
            <family val="2"/>
          </rPr>
          <t>鄭秀真:</t>
        </r>
        <r>
          <rPr>
            <sz val="11"/>
            <color indexed="81"/>
            <rFont val="ＭＳ Ｐゴシック"/>
            <family val="2"/>
          </rPr>
          <t xml:space="preserve">
</t>
        </r>
        <r>
          <rPr>
            <sz val="11"/>
            <color indexed="81"/>
            <rFont val="굴림"/>
            <family val="3"/>
            <charset val="129"/>
          </rPr>
          <t>복수개의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모델에서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서로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다른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구미방을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예측한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경우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대응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방법</t>
        </r>
        <r>
          <rPr>
            <sz val="11"/>
            <color indexed="81"/>
            <rFont val="ＭＳ Ｐゴシック"/>
            <family val="2"/>
          </rPr>
          <t xml:space="preserve">
all: </t>
        </r>
        <r>
          <rPr>
            <sz val="11"/>
            <color indexed="81"/>
            <rFont val="굴림"/>
            <family val="3"/>
            <charset val="129"/>
          </rPr>
          <t>모든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구미방에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 xml:space="preserve">투표한다
</t>
        </r>
        <r>
          <rPr>
            <sz val="11"/>
            <color indexed="81"/>
            <rFont val="ＭＳ Ｐゴシック"/>
            <family val="2"/>
          </rPr>
          <t xml:space="preserve">skip: </t>
        </r>
        <r>
          <rPr>
            <sz val="11"/>
            <color indexed="81"/>
            <rFont val="굴림"/>
            <family val="3"/>
            <charset val="129"/>
          </rPr>
          <t>투표를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스킵한다</t>
        </r>
        <r>
          <rPr>
            <sz val="11"/>
            <color indexed="81"/>
            <rFont val="ＭＳ Ｐゴシック"/>
            <family val="2"/>
          </rPr>
          <t xml:space="preserve">.
incamt, hitrate…: </t>
        </r>
        <r>
          <rPr>
            <sz val="11"/>
            <color indexed="81"/>
            <rFont val="굴림"/>
            <family val="3"/>
            <charset val="129"/>
          </rPr>
          <t>지정필드값이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가장높은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구미방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하나에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대해서만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투표한다</t>
        </r>
        <r>
          <rPr>
            <sz val="11"/>
            <color indexed="81"/>
            <rFont val="ＭＳ Ｐゴシック"/>
            <family val="2"/>
          </rPr>
          <t xml:space="preserve">.
</t>
        </r>
      </text>
    </comment>
    <comment ref="S1" authorId="1" shapeId="0">
      <text>
        <r>
          <rPr>
            <b/>
            <sz val="11"/>
            <color indexed="81"/>
            <rFont val="ＭＳ Ｐゴシック"/>
            <family val="2"/>
          </rPr>
          <t>鄭秀真:</t>
        </r>
        <r>
          <rPr>
            <sz val="11"/>
            <color indexed="81"/>
            <rFont val="ＭＳ Ｐゴシック"/>
            <family val="2"/>
          </rPr>
          <t xml:space="preserve">
</t>
        </r>
        <r>
          <rPr>
            <sz val="11"/>
            <color indexed="81"/>
            <rFont val="굴림"/>
            <family val="3"/>
            <charset val="129"/>
          </rPr>
          <t>패턴매칭을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통해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취득한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구미방들에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 xml:space="preserve">대해
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구미방에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속한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복수</t>
        </r>
        <r>
          <rPr>
            <sz val="11"/>
            <color indexed="81"/>
            <rFont val="ＭＳ Ｐゴシック"/>
            <family val="2"/>
          </rPr>
          <t xml:space="preserve"> Evaluation</t>
        </r>
        <r>
          <rPr>
            <sz val="11"/>
            <color indexed="81"/>
            <rFont val="굴림"/>
            <family val="3"/>
            <charset val="129"/>
          </rPr>
          <t>들중에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한 개만을 선택하기 위한 비교 필드명</t>
        </r>
      </text>
    </comment>
    <comment ref="T1" authorId="1" shapeId="0">
      <text>
        <r>
          <rPr>
            <b/>
            <sz val="11"/>
            <color indexed="81"/>
            <rFont val="ＭＳ Ｐゴシック"/>
            <family val="2"/>
          </rPr>
          <t>交差パタン数に合わせてbetting金額を調整する。
  未定義 or "x" = 適用しない
  定義例：2:1,3:2
    -&gt; 交差パタン数2=100円, 3=100円*2  その他は投票しない</t>
        </r>
      </text>
    </comment>
    <comment ref="V1" authorId="1" shapeId="0">
      <text>
        <r>
          <rPr>
            <b/>
            <sz val="11"/>
            <color indexed="81"/>
            <rFont val="ＭＳ Ｐゴシック"/>
            <family val="2"/>
          </rPr>
          <t>鄭秀真:</t>
        </r>
        <r>
          <rPr>
            <sz val="11"/>
            <color indexed="81"/>
            <rFont val="ＭＳ Ｐゴシック"/>
            <family val="2"/>
          </rPr>
          <t xml:space="preserve">
2022/1/10 
  300</t>
        </r>
        <r>
          <rPr>
            <sz val="11"/>
            <color indexed="81"/>
            <rFont val="굴림"/>
            <family val="3"/>
            <charset val="129"/>
          </rPr>
          <t>번부터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 xml:space="preserve">추가
</t>
        </r>
        <r>
          <rPr>
            <sz val="11"/>
            <color indexed="81"/>
            <rFont val="ＭＳ Ｐゴシック"/>
            <family val="2"/>
          </rPr>
          <t xml:space="preserve">  DB</t>
        </r>
        <r>
          <rPr>
            <sz val="11"/>
            <color indexed="81"/>
            <rFont val="굴림"/>
            <family val="3"/>
            <charset val="129"/>
          </rPr>
          <t>는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모두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저장</t>
        </r>
        <r>
          <rPr>
            <sz val="11"/>
            <color indexed="81"/>
            <rFont val="ＭＳ Ｐゴシック"/>
            <family val="2"/>
          </rPr>
          <t xml:space="preserve">. </t>
        </r>
        <r>
          <rPr>
            <sz val="11"/>
            <color indexed="81"/>
            <rFont val="굴림"/>
            <family val="3"/>
            <charset val="129"/>
          </rPr>
          <t>그래프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출력만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제한</t>
        </r>
      </text>
    </comment>
  </commentList>
</comments>
</file>

<file path=xl/comments2.xml><?xml version="1.0" encoding="utf-8"?>
<comments xmlns="http://schemas.openxmlformats.org/spreadsheetml/2006/main">
  <authors>
    <author>作成者</author>
    <author>鄭秀真</author>
  </authors>
  <commentList>
    <comment ref="K1" authorId="0" shapeId="0">
      <text>
        <r>
          <rPr>
            <b/>
            <sz val="11"/>
            <color indexed="81"/>
            <rFont val="ＭＳ Ｐゴシック"/>
            <family val="2"/>
          </rPr>
          <t>作成者:</t>
        </r>
        <r>
          <rPr>
            <sz val="11"/>
            <color indexed="81"/>
            <rFont val="ＭＳ Ｐゴシック"/>
            <family val="2"/>
          </rPr>
          <t xml:space="preserve">
RCDefault: 100円均一
RCManjiOdds : 残高 * factor / odds
RCManjiNoOdds : 残高 * factor / 80
</t>
        </r>
      </text>
    </comment>
    <comment ref="L1" authorId="1" shapeId="0">
      <text>
        <r>
          <rPr>
            <b/>
            <sz val="11"/>
            <color indexed="81"/>
            <rFont val="ＭＳ Ｐゴシック"/>
            <family val="2"/>
          </rPr>
          <t xml:space="preserve">bettype別のprobabilityの組み合わせ方式を提供する。
default以外に必要時ProbabilityCalculatorFactorに処理を追加する。
  default
</t>
        </r>
        <r>
          <rPr>
            <sz val="11"/>
            <color indexed="81"/>
            <rFont val="ＭＳ Ｐゴシック"/>
            <family val="2"/>
          </rPr>
          <t xml:space="preserve">
</t>
        </r>
      </text>
    </comment>
    <comment ref="Q1" authorId="1" shapeId="0">
      <text>
        <r>
          <rPr>
            <b/>
            <sz val="11"/>
            <color indexed="81"/>
            <rFont val="ＭＳ Ｐゴシック"/>
            <family val="2"/>
          </rPr>
          <t>鄭秀真:</t>
        </r>
        <r>
          <rPr>
            <sz val="11"/>
            <color indexed="81"/>
            <rFont val="ＭＳ Ｐゴシック"/>
            <family val="2"/>
          </rPr>
          <t xml:space="preserve">
</t>
        </r>
        <r>
          <rPr>
            <sz val="11"/>
            <color indexed="81"/>
            <rFont val="굴림"/>
            <family val="3"/>
            <charset val="129"/>
          </rPr>
          <t>특정</t>
        </r>
        <r>
          <rPr>
            <sz val="11"/>
            <color indexed="81"/>
            <rFont val="ＭＳ Ｐゴシック"/>
            <family val="2"/>
          </rPr>
          <t>bettype, kumiban</t>
        </r>
        <r>
          <rPr>
            <sz val="11"/>
            <color indexed="81"/>
            <rFont val="굴림"/>
            <family val="3"/>
            <charset val="129"/>
          </rPr>
          <t>에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대해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매치하는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복수의</t>
        </r>
        <r>
          <rPr>
            <sz val="11"/>
            <color indexed="81"/>
            <rFont val="ＭＳ Ｐゴシック"/>
            <family val="2"/>
          </rPr>
          <t xml:space="preserve"> Evaluation</t>
        </r>
        <r>
          <rPr>
            <sz val="11"/>
            <color indexed="81"/>
            <rFont val="굴림"/>
            <family val="3"/>
            <charset val="129"/>
          </rPr>
          <t>을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취득한다</t>
        </r>
        <r>
          <rPr>
            <sz val="11"/>
            <color indexed="81"/>
            <rFont val="ＭＳ Ｐゴシック"/>
            <family val="2"/>
          </rPr>
          <t xml:space="preserve">. 
</t>
        </r>
        <r>
          <rPr>
            <sz val="11"/>
            <color indexed="81"/>
            <rFont val="굴림"/>
            <family val="3"/>
            <charset val="129"/>
          </rPr>
          <t>취득한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복수개</t>
        </r>
        <r>
          <rPr>
            <sz val="11"/>
            <color indexed="81"/>
            <rFont val="ＭＳ Ｐゴシック"/>
            <family val="2"/>
          </rPr>
          <t xml:space="preserve"> Evaluation</t>
        </r>
        <r>
          <rPr>
            <sz val="11"/>
            <color indexed="81"/>
            <rFont val="굴림"/>
            <family val="3"/>
            <charset val="129"/>
          </rPr>
          <t>들중에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 xml:space="preserve">한 개의 Evaluation을 취득하는 조건필드
</t>
        </r>
        <r>
          <rPr>
            <sz val="11"/>
            <color indexed="81"/>
            <rFont val="ＭＳ Ｐゴシック"/>
            <family val="2"/>
          </rPr>
          <t xml:space="preserve">
</t>
        </r>
        <r>
          <rPr>
            <sz val="11"/>
            <color indexed="81"/>
            <rFont val="굴림"/>
            <family val="3"/>
            <charset val="129"/>
          </rPr>
          <t xml:space="preserve">incamt: 가장 수익금이 높은 Evaluation
</t>
        </r>
        <r>
          <rPr>
            <sz val="11"/>
            <color indexed="81"/>
            <rFont val="ＭＳ Ｐゴシック"/>
            <family val="2"/>
          </rPr>
          <t xml:space="preserve">hitrate: </t>
        </r>
        <r>
          <rPr>
            <sz val="11"/>
            <color indexed="81"/>
            <rFont val="굴림"/>
            <family val="3"/>
            <charset val="129"/>
          </rPr>
          <t>가장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적중율이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높은</t>
        </r>
        <r>
          <rPr>
            <sz val="11"/>
            <color indexed="81"/>
            <rFont val="ＭＳ Ｐゴシック"/>
            <family val="2"/>
          </rPr>
          <t xml:space="preserve"> Evaluation
betcnt: </t>
        </r>
        <r>
          <rPr>
            <sz val="11"/>
            <color indexed="81"/>
            <rFont val="굴림"/>
            <family val="3"/>
            <charset val="129"/>
          </rPr>
          <t>가장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투표수가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많은</t>
        </r>
        <r>
          <rPr>
            <sz val="11"/>
            <color indexed="81"/>
            <rFont val="ＭＳ Ｐゴシック"/>
            <family val="2"/>
          </rPr>
          <t xml:space="preserve"> Evaluation
incomerate: </t>
        </r>
        <r>
          <rPr>
            <sz val="11"/>
            <color indexed="81"/>
            <rFont val="굴림"/>
            <family val="3"/>
            <charset val="129"/>
          </rPr>
          <t>가장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수익률이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높은</t>
        </r>
        <r>
          <rPr>
            <sz val="11"/>
            <color indexed="81"/>
            <rFont val="ＭＳ Ｐゴシック"/>
            <family val="2"/>
          </rPr>
          <t xml:space="preserve"> Evaluation
</t>
        </r>
      </text>
    </comment>
    <comment ref="R1" authorId="1" shapeId="0">
      <text>
        <r>
          <rPr>
            <b/>
            <sz val="11"/>
            <color indexed="81"/>
            <rFont val="ＭＳ Ｐゴシック"/>
            <family val="2"/>
          </rPr>
          <t>鄭秀真:</t>
        </r>
        <r>
          <rPr>
            <sz val="11"/>
            <color indexed="81"/>
            <rFont val="ＭＳ Ｐゴシック"/>
            <family val="2"/>
          </rPr>
          <t xml:space="preserve">
</t>
        </r>
        <r>
          <rPr>
            <sz val="11"/>
            <color indexed="81"/>
            <rFont val="굴림"/>
            <family val="3"/>
            <charset val="129"/>
          </rPr>
          <t>복수개의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모델에서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서로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다른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구미방을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예측한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경우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대응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방법</t>
        </r>
        <r>
          <rPr>
            <sz val="11"/>
            <color indexed="81"/>
            <rFont val="ＭＳ Ｐゴシック"/>
            <family val="2"/>
          </rPr>
          <t xml:space="preserve">
all: </t>
        </r>
        <r>
          <rPr>
            <sz val="11"/>
            <color indexed="81"/>
            <rFont val="굴림"/>
            <family val="3"/>
            <charset val="129"/>
          </rPr>
          <t>모든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구미방에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 xml:space="preserve">투표한다
</t>
        </r>
        <r>
          <rPr>
            <sz val="11"/>
            <color indexed="81"/>
            <rFont val="ＭＳ Ｐゴシック"/>
            <family val="2"/>
          </rPr>
          <t xml:space="preserve">skip: </t>
        </r>
        <r>
          <rPr>
            <sz val="11"/>
            <color indexed="81"/>
            <rFont val="굴림"/>
            <family val="3"/>
            <charset val="129"/>
          </rPr>
          <t>투표를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스킵한다</t>
        </r>
        <r>
          <rPr>
            <sz val="11"/>
            <color indexed="81"/>
            <rFont val="ＭＳ Ｐゴシック"/>
            <family val="2"/>
          </rPr>
          <t xml:space="preserve">.
incamt, hitrate…: </t>
        </r>
        <r>
          <rPr>
            <sz val="11"/>
            <color indexed="81"/>
            <rFont val="굴림"/>
            <family val="3"/>
            <charset val="129"/>
          </rPr>
          <t>지정필드값이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가장높은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구미방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하나에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대해서만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투표한다</t>
        </r>
        <r>
          <rPr>
            <sz val="11"/>
            <color indexed="81"/>
            <rFont val="ＭＳ Ｐゴシック"/>
            <family val="2"/>
          </rPr>
          <t xml:space="preserve">.
</t>
        </r>
      </text>
    </comment>
    <comment ref="S1" authorId="1" shapeId="0">
      <text>
        <r>
          <rPr>
            <b/>
            <sz val="11"/>
            <color indexed="81"/>
            <rFont val="ＭＳ Ｐゴシック"/>
            <family val="2"/>
          </rPr>
          <t>鄭秀真:</t>
        </r>
        <r>
          <rPr>
            <sz val="11"/>
            <color indexed="81"/>
            <rFont val="ＭＳ Ｐゴシック"/>
            <family val="2"/>
          </rPr>
          <t xml:space="preserve">
</t>
        </r>
        <r>
          <rPr>
            <sz val="11"/>
            <color indexed="81"/>
            <rFont val="굴림"/>
            <family val="3"/>
            <charset val="129"/>
          </rPr>
          <t>패턴매칭을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통해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취득한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구미방들에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 xml:space="preserve">대해
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구미방에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속한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복수</t>
        </r>
        <r>
          <rPr>
            <sz val="11"/>
            <color indexed="81"/>
            <rFont val="ＭＳ Ｐゴシック"/>
            <family val="2"/>
          </rPr>
          <t xml:space="preserve"> Evaluation</t>
        </r>
        <r>
          <rPr>
            <sz val="11"/>
            <color indexed="81"/>
            <rFont val="굴림"/>
            <family val="3"/>
            <charset val="129"/>
          </rPr>
          <t>들중에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한 개만을 선택하기 위한 비교 필드명</t>
        </r>
      </text>
    </comment>
    <comment ref="T1" authorId="1" shapeId="0">
      <text>
        <r>
          <rPr>
            <b/>
            <sz val="11"/>
            <color indexed="81"/>
            <rFont val="ＭＳ Ｐゴシック"/>
            <family val="2"/>
          </rPr>
          <t>交差パタン数に合わせてbetting金額を調整する。
  未定義 or "x" = 適用しない
  定義例：2:1,3:2
    -&gt; 交差パタン数2=100円, 3=100円*2  その他は投票しない</t>
        </r>
      </text>
    </comment>
    <comment ref="V1" authorId="1" shapeId="0">
      <text>
        <r>
          <rPr>
            <b/>
            <sz val="11"/>
            <color indexed="81"/>
            <rFont val="ＭＳ Ｐゴシック"/>
            <family val="2"/>
          </rPr>
          <t>鄭秀真:</t>
        </r>
        <r>
          <rPr>
            <sz val="11"/>
            <color indexed="81"/>
            <rFont val="ＭＳ Ｐゴシック"/>
            <family val="2"/>
          </rPr>
          <t xml:space="preserve">
2022/1/10 
  300</t>
        </r>
        <r>
          <rPr>
            <sz val="11"/>
            <color indexed="81"/>
            <rFont val="굴림"/>
            <family val="3"/>
            <charset val="129"/>
          </rPr>
          <t>번부터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 xml:space="preserve">추가
</t>
        </r>
        <r>
          <rPr>
            <sz val="11"/>
            <color indexed="81"/>
            <rFont val="ＭＳ Ｐゴシック"/>
            <family val="2"/>
          </rPr>
          <t xml:space="preserve">  DB</t>
        </r>
        <r>
          <rPr>
            <sz val="11"/>
            <color indexed="81"/>
            <rFont val="굴림"/>
            <family val="3"/>
            <charset val="129"/>
          </rPr>
          <t>는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모두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저장</t>
        </r>
        <r>
          <rPr>
            <sz val="11"/>
            <color indexed="81"/>
            <rFont val="ＭＳ Ｐゴシック"/>
            <family val="2"/>
          </rPr>
          <t xml:space="preserve">. </t>
        </r>
        <r>
          <rPr>
            <sz val="11"/>
            <color indexed="81"/>
            <rFont val="굴림"/>
            <family val="3"/>
            <charset val="129"/>
          </rPr>
          <t>그래프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출력만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제한</t>
        </r>
      </text>
    </comment>
  </commentList>
</comments>
</file>

<file path=xl/comments3.xml><?xml version="1.0" encoding="utf-8"?>
<comments xmlns="http://schemas.openxmlformats.org/spreadsheetml/2006/main">
  <authors>
    <author>作成者</author>
    <author>鄭秀真</author>
  </authors>
  <commentList>
    <comment ref="L1" authorId="0" shapeId="0">
      <text>
        <r>
          <rPr>
            <b/>
            <sz val="11"/>
            <color indexed="81"/>
            <rFont val="ＭＳ Ｐゴシック"/>
            <family val="2"/>
          </rPr>
          <t>作成者:</t>
        </r>
        <r>
          <rPr>
            <sz val="11"/>
            <color indexed="81"/>
            <rFont val="ＭＳ Ｐゴシック"/>
            <family val="2"/>
          </rPr>
          <t xml:space="preserve">
RCDefault: 100円均一
RCManjiOdds : 残高 * factor / odds
RCManjiNoOdds : 残高 * factor / 80
</t>
        </r>
      </text>
    </comment>
    <comment ref="M1" authorId="1" shapeId="0">
      <text>
        <r>
          <rPr>
            <b/>
            <sz val="11"/>
            <color indexed="81"/>
            <rFont val="ＭＳ Ｐゴシック"/>
            <family val="2"/>
          </rPr>
          <t xml:space="preserve">bettype別のprobabilityの組み合わせ方式を提供する。
default以外に必要時ProbabilityCalculatorFactorに処理を追加する。
  default
</t>
        </r>
        <r>
          <rPr>
            <sz val="11"/>
            <color indexed="81"/>
            <rFont val="ＭＳ Ｐゴシック"/>
            <family val="2"/>
          </rPr>
          <t xml:space="preserve">
</t>
        </r>
      </text>
    </comment>
    <comment ref="R1" authorId="1" shapeId="0">
      <text>
        <r>
          <rPr>
            <b/>
            <sz val="11"/>
            <color indexed="81"/>
            <rFont val="ＭＳ Ｐゴシック"/>
            <family val="2"/>
          </rPr>
          <t>鄭秀真:</t>
        </r>
        <r>
          <rPr>
            <sz val="11"/>
            <color indexed="81"/>
            <rFont val="ＭＳ Ｐゴシック"/>
            <family val="2"/>
          </rPr>
          <t xml:space="preserve">
</t>
        </r>
        <r>
          <rPr>
            <sz val="11"/>
            <color indexed="81"/>
            <rFont val="굴림"/>
            <family val="3"/>
            <charset val="129"/>
          </rPr>
          <t>특정</t>
        </r>
        <r>
          <rPr>
            <sz val="11"/>
            <color indexed="81"/>
            <rFont val="ＭＳ Ｐゴシック"/>
            <family val="2"/>
          </rPr>
          <t>bettype, kumiban</t>
        </r>
        <r>
          <rPr>
            <sz val="11"/>
            <color indexed="81"/>
            <rFont val="굴림"/>
            <family val="3"/>
            <charset val="129"/>
          </rPr>
          <t>에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대해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매치하는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복수의</t>
        </r>
        <r>
          <rPr>
            <sz val="11"/>
            <color indexed="81"/>
            <rFont val="ＭＳ Ｐゴシック"/>
            <family val="2"/>
          </rPr>
          <t xml:space="preserve"> Evaluation</t>
        </r>
        <r>
          <rPr>
            <sz val="11"/>
            <color indexed="81"/>
            <rFont val="굴림"/>
            <family val="3"/>
            <charset val="129"/>
          </rPr>
          <t>을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취득한다</t>
        </r>
        <r>
          <rPr>
            <sz val="11"/>
            <color indexed="81"/>
            <rFont val="ＭＳ Ｐゴシック"/>
            <family val="2"/>
          </rPr>
          <t xml:space="preserve">. 
</t>
        </r>
        <r>
          <rPr>
            <sz val="11"/>
            <color indexed="81"/>
            <rFont val="굴림"/>
            <family val="3"/>
            <charset val="129"/>
          </rPr>
          <t>취득한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복수개</t>
        </r>
        <r>
          <rPr>
            <sz val="11"/>
            <color indexed="81"/>
            <rFont val="ＭＳ Ｐゴシック"/>
            <family val="2"/>
          </rPr>
          <t xml:space="preserve"> Evaluation</t>
        </r>
        <r>
          <rPr>
            <sz val="11"/>
            <color indexed="81"/>
            <rFont val="굴림"/>
            <family val="3"/>
            <charset val="129"/>
          </rPr>
          <t>들중에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 xml:space="preserve">한 개의 Evaluation을 취득하는 조건필드
</t>
        </r>
        <r>
          <rPr>
            <sz val="11"/>
            <color indexed="81"/>
            <rFont val="ＭＳ Ｐゴシック"/>
            <family val="2"/>
          </rPr>
          <t xml:space="preserve">
</t>
        </r>
        <r>
          <rPr>
            <sz val="11"/>
            <color indexed="81"/>
            <rFont val="굴림"/>
            <family val="3"/>
            <charset val="129"/>
          </rPr>
          <t xml:space="preserve">incamt: 가장 수익금이 높은 Evaluation
</t>
        </r>
        <r>
          <rPr>
            <sz val="11"/>
            <color indexed="81"/>
            <rFont val="ＭＳ Ｐゴシック"/>
            <family val="2"/>
          </rPr>
          <t xml:space="preserve">hitrate: </t>
        </r>
        <r>
          <rPr>
            <sz val="11"/>
            <color indexed="81"/>
            <rFont val="굴림"/>
            <family val="3"/>
            <charset val="129"/>
          </rPr>
          <t>가장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적중율이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높은</t>
        </r>
        <r>
          <rPr>
            <sz val="11"/>
            <color indexed="81"/>
            <rFont val="ＭＳ Ｐゴシック"/>
            <family val="2"/>
          </rPr>
          <t xml:space="preserve"> Evaluation
betcnt: </t>
        </r>
        <r>
          <rPr>
            <sz val="11"/>
            <color indexed="81"/>
            <rFont val="굴림"/>
            <family val="3"/>
            <charset val="129"/>
          </rPr>
          <t>가장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투표수가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많은</t>
        </r>
        <r>
          <rPr>
            <sz val="11"/>
            <color indexed="81"/>
            <rFont val="ＭＳ Ｐゴシック"/>
            <family val="2"/>
          </rPr>
          <t xml:space="preserve"> Evaluation
incomerate: </t>
        </r>
        <r>
          <rPr>
            <sz val="11"/>
            <color indexed="81"/>
            <rFont val="굴림"/>
            <family val="3"/>
            <charset val="129"/>
          </rPr>
          <t>가장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수익률이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높은</t>
        </r>
        <r>
          <rPr>
            <sz val="11"/>
            <color indexed="81"/>
            <rFont val="ＭＳ Ｐゴシック"/>
            <family val="2"/>
          </rPr>
          <t xml:space="preserve"> Evaluation
</t>
        </r>
      </text>
    </comment>
    <comment ref="S1" authorId="1" shapeId="0">
      <text>
        <r>
          <rPr>
            <b/>
            <sz val="11"/>
            <color indexed="81"/>
            <rFont val="ＭＳ Ｐゴシック"/>
            <family val="2"/>
          </rPr>
          <t>鄭秀真:</t>
        </r>
        <r>
          <rPr>
            <sz val="11"/>
            <color indexed="81"/>
            <rFont val="ＭＳ Ｐゴシック"/>
            <family val="2"/>
          </rPr>
          <t xml:space="preserve">
</t>
        </r>
        <r>
          <rPr>
            <sz val="11"/>
            <color indexed="81"/>
            <rFont val="굴림"/>
            <family val="3"/>
            <charset val="129"/>
          </rPr>
          <t>복수개의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모델에서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서로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다른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구미방을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예측한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경우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대응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방법</t>
        </r>
        <r>
          <rPr>
            <sz val="11"/>
            <color indexed="81"/>
            <rFont val="ＭＳ Ｐゴシック"/>
            <family val="2"/>
          </rPr>
          <t xml:space="preserve">
all: </t>
        </r>
        <r>
          <rPr>
            <sz val="11"/>
            <color indexed="81"/>
            <rFont val="굴림"/>
            <family val="3"/>
            <charset val="129"/>
          </rPr>
          <t>모든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구미방에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 xml:space="preserve">투표한다
</t>
        </r>
        <r>
          <rPr>
            <sz val="11"/>
            <color indexed="81"/>
            <rFont val="ＭＳ Ｐゴシック"/>
            <family val="2"/>
          </rPr>
          <t xml:space="preserve">skip: </t>
        </r>
        <r>
          <rPr>
            <sz val="11"/>
            <color indexed="81"/>
            <rFont val="굴림"/>
            <family val="3"/>
            <charset val="129"/>
          </rPr>
          <t>투표를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스킵한다</t>
        </r>
        <r>
          <rPr>
            <sz val="11"/>
            <color indexed="81"/>
            <rFont val="ＭＳ Ｐゴシック"/>
            <family val="2"/>
          </rPr>
          <t xml:space="preserve">.
incamt, hitrate…: </t>
        </r>
        <r>
          <rPr>
            <sz val="11"/>
            <color indexed="81"/>
            <rFont val="굴림"/>
            <family val="3"/>
            <charset val="129"/>
          </rPr>
          <t>지정필드값이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가장높은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구미방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하나에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대해서만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투표한다</t>
        </r>
        <r>
          <rPr>
            <sz val="11"/>
            <color indexed="81"/>
            <rFont val="ＭＳ Ｐゴシック"/>
            <family val="2"/>
          </rPr>
          <t xml:space="preserve">.
</t>
        </r>
      </text>
    </comment>
    <comment ref="T1" authorId="1" shapeId="0">
      <text>
        <r>
          <rPr>
            <b/>
            <sz val="11"/>
            <color indexed="81"/>
            <rFont val="ＭＳ Ｐゴシック"/>
            <family val="2"/>
          </rPr>
          <t>鄭秀真:</t>
        </r>
        <r>
          <rPr>
            <sz val="11"/>
            <color indexed="81"/>
            <rFont val="ＭＳ Ｐゴシック"/>
            <family val="2"/>
          </rPr>
          <t xml:space="preserve">
</t>
        </r>
        <r>
          <rPr>
            <sz val="11"/>
            <color indexed="81"/>
            <rFont val="굴림"/>
            <family val="3"/>
            <charset val="129"/>
          </rPr>
          <t>패턴매칭을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통해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취득한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구미방들에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 xml:space="preserve">대해
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구미방에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속한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복수</t>
        </r>
        <r>
          <rPr>
            <sz val="11"/>
            <color indexed="81"/>
            <rFont val="ＭＳ Ｐゴシック"/>
            <family val="2"/>
          </rPr>
          <t xml:space="preserve"> Evaluation</t>
        </r>
        <r>
          <rPr>
            <sz val="11"/>
            <color indexed="81"/>
            <rFont val="굴림"/>
            <family val="3"/>
            <charset val="129"/>
          </rPr>
          <t>들중에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한 개만을 선택하기 위한 비교 필드명</t>
        </r>
      </text>
    </comment>
    <comment ref="U1" authorId="1" shapeId="0">
      <text>
        <r>
          <rPr>
            <b/>
            <sz val="11"/>
            <color indexed="81"/>
            <rFont val="ＭＳ Ｐゴシック"/>
            <family val="2"/>
          </rPr>
          <t>交差パタン数に合わせてbetting金額を調整する。
  未定義 or "x" = 適用しない
  定義例：2:1,3:2
    -&gt; 交差パタン数2=100円, 3=100円*2  その他は投票しない</t>
        </r>
      </text>
    </comment>
    <comment ref="W1" authorId="1" shapeId="0">
      <text>
        <r>
          <rPr>
            <b/>
            <sz val="11"/>
            <color indexed="81"/>
            <rFont val="ＭＳ Ｐゴシック"/>
            <family val="2"/>
          </rPr>
          <t>鄭秀真:</t>
        </r>
        <r>
          <rPr>
            <sz val="11"/>
            <color indexed="81"/>
            <rFont val="ＭＳ Ｐゴシック"/>
            <family val="2"/>
          </rPr>
          <t xml:space="preserve">
2022/1/10 
  300</t>
        </r>
        <r>
          <rPr>
            <sz val="11"/>
            <color indexed="81"/>
            <rFont val="굴림"/>
            <family val="3"/>
            <charset val="129"/>
          </rPr>
          <t>번부터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 xml:space="preserve">추가
</t>
        </r>
        <r>
          <rPr>
            <sz val="11"/>
            <color indexed="81"/>
            <rFont val="ＭＳ Ｐゴシック"/>
            <family val="2"/>
          </rPr>
          <t xml:space="preserve">  DB</t>
        </r>
        <r>
          <rPr>
            <sz val="11"/>
            <color indexed="81"/>
            <rFont val="굴림"/>
            <family val="3"/>
            <charset val="129"/>
          </rPr>
          <t>는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모두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저장</t>
        </r>
        <r>
          <rPr>
            <sz val="11"/>
            <color indexed="81"/>
            <rFont val="ＭＳ Ｐゴシック"/>
            <family val="2"/>
          </rPr>
          <t xml:space="preserve">. </t>
        </r>
        <r>
          <rPr>
            <sz val="11"/>
            <color indexed="81"/>
            <rFont val="굴림"/>
            <family val="3"/>
            <charset val="129"/>
          </rPr>
          <t>그래프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출력만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제한</t>
        </r>
      </text>
    </comment>
  </commentList>
</comments>
</file>

<file path=xl/comments4.xml><?xml version="1.0" encoding="utf-8"?>
<comments xmlns="http://schemas.openxmlformats.org/spreadsheetml/2006/main">
  <authors>
    <author>作成者</author>
    <author>鄭秀真</author>
  </authors>
  <commentList>
    <comment ref="L1" authorId="0" shapeId="0">
      <text>
        <r>
          <rPr>
            <b/>
            <sz val="11"/>
            <color indexed="81"/>
            <rFont val="ＭＳ Ｐゴシック"/>
            <family val="2"/>
          </rPr>
          <t>作成者:</t>
        </r>
        <r>
          <rPr>
            <sz val="11"/>
            <color indexed="81"/>
            <rFont val="ＭＳ Ｐゴシック"/>
            <family val="2"/>
          </rPr>
          <t xml:space="preserve">
RCDefault: 100円均一
RCManjiOdds : 残高 * factor / odds
RCManjiNoOdds : 残高 * factor / 80
</t>
        </r>
      </text>
    </comment>
    <comment ref="M1" authorId="1" shapeId="0">
      <text>
        <r>
          <rPr>
            <b/>
            <sz val="11"/>
            <color indexed="81"/>
            <rFont val="ＭＳ Ｐゴシック"/>
            <family val="2"/>
          </rPr>
          <t xml:space="preserve">bettype別のprobabilityの組み合わせ方式を提供する。
default以外に必要時ProbabilityCalculatorFactorに処理を追加する。
  default
</t>
        </r>
        <r>
          <rPr>
            <sz val="11"/>
            <color indexed="81"/>
            <rFont val="ＭＳ Ｐゴシック"/>
            <family val="2"/>
          </rPr>
          <t xml:space="preserve">
</t>
        </r>
      </text>
    </comment>
    <comment ref="R1" authorId="1" shapeId="0">
      <text>
        <r>
          <rPr>
            <b/>
            <sz val="11"/>
            <color indexed="81"/>
            <rFont val="ＭＳ Ｐゴシック"/>
            <family val="2"/>
          </rPr>
          <t>鄭秀真:</t>
        </r>
        <r>
          <rPr>
            <sz val="11"/>
            <color indexed="81"/>
            <rFont val="ＭＳ Ｐゴシック"/>
            <family val="2"/>
          </rPr>
          <t xml:space="preserve">
</t>
        </r>
        <r>
          <rPr>
            <sz val="11"/>
            <color indexed="81"/>
            <rFont val="굴림"/>
            <family val="3"/>
            <charset val="129"/>
          </rPr>
          <t>특정</t>
        </r>
        <r>
          <rPr>
            <sz val="11"/>
            <color indexed="81"/>
            <rFont val="ＭＳ Ｐゴシック"/>
            <family val="2"/>
          </rPr>
          <t>bettype, kumiban</t>
        </r>
        <r>
          <rPr>
            <sz val="11"/>
            <color indexed="81"/>
            <rFont val="굴림"/>
            <family val="3"/>
            <charset val="129"/>
          </rPr>
          <t>에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대해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매치하는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복수의</t>
        </r>
        <r>
          <rPr>
            <sz val="11"/>
            <color indexed="81"/>
            <rFont val="ＭＳ Ｐゴシック"/>
            <family val="2"/>
          </rPr>
          <t xml:space="preserve"> Evaluation</t>
        </r>
        <r>
          <rPr>
            <sz val="11"/>
            <color indexed="81"/>
            <rFont val="굴림"/>
            <family val="3"/>
            <charset val="129"/>
          </rPr>
          <t>을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취득한다</t>
        </r>
        <r>
          <rPr>
            <sz val="11"/>
            <color indexed="81"/>
            <rFont val="ＭＳ Ｐゴシック"/>
            <family val="2"/>
          </rPr>
          <t xml:space="preserve">. 
</t>
        </r>
        <r>
          <rPr>
            <sz val="11"/>
            <color indexed="81"/>
            <rFont val="굴림"/>
            <family val="3"/>
            <charset val="129"/>
          </rPr>
          <t>취득한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복수개</t>
        </r>
        <r>
          <rPr>
            <sz val="11"/>
            <color indexed="81"/>
            <rFont val="ＭＳ Ｐゴシック"/>
            <family val="2"/>
          </rPr>
          <t xml:space="preserve"> Evaluation</t>
        </r>
        <r>
          <rPr>
            <sz val="11"/>
            <color indexed="81"/>
            <rFont val="굴림"/>
            <family val="3"/>
            <charset val="129"/>
          </rPr>
          <t>들중에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 xml:space="preserve">한 개의 Evaluation을 취득하는 조건필드
</t>
        </r>
        <r>
          <rPr>
            <sz val="11"/>
            <color indexed="81"/>
            <rFont val="ＭＳ Ｐゴシック"/>
            <family val="2"/>
          </rPr>
          <t xml:space="preserve">
</t>
        </r>
        <r>
          <rPr>
            <sz val="11"/>
            <color indexed="81"/>
            <rFont val="굴림"/>
            <family val="3"/>
            <charset val="129"/>
          </rPr>
          <t xml:space="preserve">incamt: 가장 수익금이 높은 Evaluation
</t>
        </r>
        <r>
          <rPr>
            <sz val="11"/>
            <color indexed="81"/>
            <rFont val="ＭＳ Ｐゴシック"/>
            <family val="2"/>
          </rPr>
          <t xml:space="preserve">hitrate: </t>
        </r>
        <r>
          <rPr>
            <sz val="11"/>
            <color indexed="81"/>
            <rFont val="굴림"/>
            <family val="3"/>
            <charset val="129"/>
          </rPr>
          <t>가장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적중율이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높은</t>
        </r>
        <r>
          <rPr>
            <sz val="11"/>
            <color indexed="81"/>
            <rFont val="ＭＳ Ｐゴシック"/>
            <family val="2"/>
          </rPr>
          <t xml:space="preserve"> Evaluation
betcnt: </t>
        </r>
        <r>
          <rPr>
            <sz val="11"/>
            <color indexed="81"/>
            <rFont val="굴림"/>
            <family val="3"/>
            <charset val="129"/>
          </rPr>
          <t>가장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투표수가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많은</t>
        </r>
        <r>
          <rPr>
            <sz val="11"/>
            <color indexed="81"/>
            <rFont val="ＭＳ Ｐゴシック"/>
            <family val="2"/>
          </rPr>
          <t xml:space="preserve"> Evaluation
incomerate: </t>
        </r>
        <r>
          <rPr>
            <sz val="11"/>
            <color indexed="81"/>
            <rFont val="굴림"/>
            <family val="3"/>
            <charset val="129"/>
          </rPr>
          <t>가장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수익률이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높은</t>
        </r>
        <r>
          <rPr>
            <sz val="11"/>
            <color indexed="81"/>
            <rFont val="ＭＳ Ｐゴシック"/>
            <family val="2"/>
          </rPr>
          <t xml:space="preserve"> Evaluation
</t>
        </r>
      </text>
    </comment>
    <comment ref="S1" authorId="1" shapeId="0">
      <text>
        <r>
          <rPr>
            <b/>
            <sz val="11"/>
            <color indexed="81"/>
            <rFont val="ＭＳ Ｐゴシック"/>
            <family val="2"/>
          </rPr>
          <t>鄭秀真:</t>
        </r>
        <r>
          <rPr>
            <sz val="11"/>
            <color indexed="81"/>
            <rFont val="ＭＳ Ｐゴシック"/>
            <family val="2"/>
          </rPr>
          <t xml:space="preserve">
</t>
        </r>
        <r>
          <rPr>
            <sz val="11"/>
            <color indexed="81"/>
            <rFont val="굴림"/>
            <family val="3"/>
            <charset val="129"/>
          </rPr>
          <t>복수개의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모델에서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서로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다른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구미방을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예측한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경우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대응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방법</t>
        </r>
        <r>
          <rPr>
            <sz val="11"/>
            <color indexed="81"/>
            <rFont val="ＭＳ Ｐゴシック"/>
            <family val="2"/>
          </rPr>
          <t xml:space="preserve">
all: </t>
        </r>
        <r>
          <rPr>
            <sz val="11"/>
            <color indexed="81"/>
            <rFont val="굴림"/>
            <family val="3"/>
            <charset val="129"/>
          </rPr>
          <t>모든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구미방에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 xml:space="preserve">투표한다
</t>
        </r>
        <r>
          <rPr>
            <sz val="11"/>
            <color indexed="81"/>
            <rFont val="ＭＳ Ｐゴシック"/>
            <family val="2"/>
          </rPr>
          <t xml:space="preserve">skip: </t>
        </r>
        <r>
          <rPr>
            <sz val="11"/>
            <color indexed="81"/>
            <rFont val="굴림"/>
            <family val="3"/>
            <charset val="129"/>
          </rPr>
          <t>투표를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스킵한다</t>
        </r>
        <r>
          <rPr>
            <sz val="11"/>
            <color indexed="81"/>
            <rFont val="ＭＳ Ｐゴシック"/>
            <family val="2"/>
          </rPr>
          <t xml:space="preserve">.
incamt, hitrate…: </t>
        </r>
        <r>
          <rPr>
            <sz val="11"/>
            <color indexed="81"/>
            <rFont val="굴림"/>
            <family val="3"/>
            <charset val="129"/>
          </rPr>
          <t>지정필드값이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가장높은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구미방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하나에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대해서만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투표한다</t>
        </r>
        <r>
          <rPr>
            <sz val="11"/>
            <color indexed="81"/>
            <rFont val="ＭＳ Ｐゴシック"/>
            <family val="2"/>
          </rPr>
          <t xml:space="preserve">.
</t>
        </r>
      </text>
    </comment>
    <comment ref="T1" authorId="1" shapeId="0">
      <text>
        <r>
          <rPr>
            <b/>
            <sz val="11"/>
            <color indexed="81"/>
            <rFont val="ＭＳ Ｐゴシック"/>
            <family val="2"/>
          </rPr>
          <t>鄭秀真:</t>
        </r>
        <r>
          <rPr>
            <sz val="11"/>
            <color indexed="81"/>
            <rFont val="ＭＳ Ｐゴシック"/>
            <family val="2"/>
          </rPr>
          <t xml:space="preserve">
</t>
        </r>
        <r>
          <rPr>
            <sz val="11"/>
            <color indexed="81"/>
            <rFont val="굴림"/>
            <family val="3"/>
            <charset val="129"/>
          </rPr>
          <t>패턴매칭을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통해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취득한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구미방들에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 xml:space="preserve">대해
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구미방에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속한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복수</t>
        </r>
        <r>
          <rPr>
            <sz val="11"/>
            <color indexed="81"/>
            <rFont val="ＭＳ Ｐゴシック"/>
            <family val="2"/>
          </rPr>
          <t xml:space="preserve"> Evaluation</t>
        </r>
        <r>
          <rPr>
            <sz val="11"/>
            <color indexed="81"/>
            <rFont val="굴림"/>
            <family val="3"/>
            <charset val="129"/>
          </rPr>
          <t>들중에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한 개만을 선택하기 위한 비교 필드명</t>
        </r>
      </text>
    </comment>
    <comment ref="U1" authorId="1" shapeId="0">
      <text>
        <r>
          <rPr>
            <b/>
            <sz val="11"/>
            <color indexed="81"/>
            <rFont val="ＭＳ Ｐゴシック"/>
            <family val="2"/>
          </rPr>
          <t>交差パタン数に合わせてbetting金額を調整する。
  未定義 or "x" = 適用しない
  定義例：2:1,3:2
    -&gt; 交差パタン数2=100円, 3=100円*2  その他は投票しない</t>
        </r>
      </text>
    </comment>
    <comment ref="W1" authorId="1" shapeId="0">
      <text>
        <r>
          <rPr>
            <b/>
            <sz val="11"/>
            <color indexed="81"/>
            <rFont val="ＭＳ Ｐゴシック"/>
            <family val="2"/>
          </rPr>
          <t>鄭秀真:</t>
        </r>
        <r>
          <rPr>
            <sz val="11"/>
            <color indexed="81"/>
            <rFont val="ＭＳ Ｐゴシック"/>
            <family val="2"/>
          </rPr>
          <t xml:space="preserve">
2022/1/10 
  300</t>
        </r>
        <r>
          <rPr>
            <sz val="11"/>
            <color indexed="81"/>
            <rFont val="굴림"/>
            <family val="3"/>
            <charset val="129"/>
          </rPr>
          <t>번부터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 xml:space="preserve">추가
</t>
        </r>
        <r>
          <rPr>
            <sz val="11"/>
            <color indexed="81"/>
            <rFont val="ＭＳ Ｐゴシック"/>
            <family val="2"/>
          </rPr>
          <t xml:space="preserve">  DB</t>
        </r>
        <r>
          <rPr>
            <sz val="11"/>
            <color indexed="81"/>
            <rFont val="굴림"/>
            <family val="3"/>
            <charset val="129"/>
          </rPr>
          <t>는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모두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저장</t>
        </r>
        <r>
          <rPr>
            <sz val="11"/>
            <color indexed="81"/>
            <rFont val="ＭＳ Ｐゴシック"/>
            <family val="2"/>
          </rPr>
          <t xml:space="preserve">. </t>
        </r>
        <r>
          <rPr>
            <sz val="11"/>
            <color indexed="81"/>
            <rFont val="굴림"/>
            <family val="3"/>
            <charset val="129"/>
          </rPr>
          <t>그래프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출력만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제한</t>
        </r>
      </text>
    </comment>
  </commentList>
</comments>
</file>

<file path=xl/comments5.xml><?xml version="1.0" encoding="utf-8"?>
<comments xmlns="http://schemas.openxmlformats.org/spreadsheetml/2006/main">
  <authors>
    <author>作成者</author>
    <author>鄭秀真</author>
  </authors>
  <commentList>
    <comment ref="K1" authorId="0" shapeId="0">
      <text>
        <r>
          <rPr>
            <b/>
            <sz val="11"/>
            <color indexed="81"/>
            <rFont val="ＭＳ Ｐゴシック"/>
            <family val="2"/>
          </rPr>
          <t>作成者:</t>
        </r>
        <r>
          <rPr>
            <sz val="11"/>
            <color indexed="81"/>
            <rFont val="ＭＳ Ｐゴシック"/>
            <family val="2"/>
          </rPr>
          <t xml:space="preserve">
RCDefault: 100円均一
RCManjiOdds : 残高 * factor / odds
RCManjiNoOdds : 残高 * factor / 80
</t>
        </r>
      </text>
    </comment>
    <comment ref="L1" authorId="1" shapeId="0">
      <text>
        <r>
          <rPr>
            <b/>
            <sz val="11"/>
            <color indexed="81"/>
            <rFont val="ＭＳ Ｐゴシック"/>
            <family val="2"/>
          </rPr>
          <t xml:space="preserve">bettype別のprobabilityの組み合わせ方式を提供する。
default以外に必要時ProbabilityCalculatorFactorに処理を追加する。
  default
</t>
        </r>
        <r>
          <rPr>
            <sz val="11"/>
            <color indexed="81"/>
            <rFont val="ＭＳ Ｐゴシック"/>
            <family val="2"/>
          </rPr>
          <t xml:space="preserve">
</t>
        </r>
      </text>
    </comment>
    <comment ref="Q1" authorId="1" shapeId="0">
      <text>
        <r>
          <rPr>
            <b/>
            <sz val="11"/>
            <color indexed="81"/>
            <rFont val="ＭＳ Ｐゴシック"/>
            <family val="2"/>
          </rPr>
          <t>鄭秀真:</t>
        </r>
        <r>
          <rPr>
            <sz val="11"/>
            <color indexed="81"/>
            <rFont val="ＭＳ Ｐゴシック"/>
            <family val="2"/>
          </rPr>
          <t xml:space="preserve">
</t>
        </r>
        <r>
          <rPr>
            <sz val="11"/>
            <color indexed="81"/>
            <rFont val="굴림"/>
            <family val="3"/>
            <charset val="129"/>
          </rPr>
          <t>특정</t>
        </r>
        <r>
          <rPr>
            <sz val="11"/>
            <color indexed="81"/>
            <rFont val="ＭＳ Ｐゴシック"/>
            <family val="2"/>
          </rPr>
          <t>bettype, kumiban</t>
        </r>
        <r>
          <rPr>
            <sz val="11"/>
            <color indexed="81"/>
            <rFont val="굴림"/>
            <family val="3"/>
            <charset val="129"/>
          </rPr>
          <t>에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대해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매치하는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복수의</t>
        </r>
        <r>
          <rPr>
            <sz val="11"/>
            <color indexed="81"/>
            <rFont val="ＭＳ Ｐゴシック"/>
            <family val="2"/>
          </rPr>
          <t xml:space="preserve"> Evaluation</t>
        </r>
        <r>
          <rPr>
            <sz val="11"/>
            <color indexed="81"/>
            <rFont val="굴림"/>
            <family val="3"/>
            <charset val="129"/>
          </rPr>
          <t>을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취득한다</t>
        </r>
        <r>
          <rPr>
            <sz val="11"/>
            <color indexed="81"/>
            <rFont val="ＭＳ Ｐゴシック"/>
            <family val="2"/>
          </rPr>
          <t xml:space="preserve">. 
</t>
        </r>
        <r>
          <rPr>
            <sz val="11"/>
            <color indexed="81"/>
            <rFont val="굴림"/>
            <family val="3"/>
            <charset val="129"/>
          </rPr>
          <t>취득한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복수개</t>
        </r>
        <r>
          <rPr>
            <sz val="11"/>
            <color indexed="81"/>
            <rFont val="ＭＳ Ｐゴシック"/>
            <family val="2"/>
          </rPr>
          <t xml:space="preserve"> Evaluation</t>
        </r>
        <r>
          <rPr>
            <sz val="11"/>
            <color indexed="81"/>
            <rFont val="굴림"/>
            <family val="3"/>
            <charset val="129"/>
          </rPr>
          <t>들중에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 xml:space="preserve">한 개의 Evaluation을 취득하는 조건필드
</t>
        </r>
        <r>
          <rPr>
            <sz val="11"/>
            <color indexed="81"/>
            <rFont val="ＭＳ Ｐゴシック"/>
            <family val="2"/>
          </rPr>
          <t xml:space="preserve">
</t>
        </r>
        <r>
          <rPr>
            <sz val="11"/>
            <color indexed="81"/>
            <rFont val="굴림"/>
            <family val="3"/>
            <charset val="129"/>
          </rPr>
          <t xml:space="preserve">incamt: 가장 수익금이 높은 Evaluation
</t>
        </r>
        <r>
          <rPr>
            <sz val="11"/>
            <color indexed="81"/>
            <rFont val="ＭＳ Ｐゴシック"/>
            <family val="2"/>
          </rPr>
          <t xml:space="preserve">hitrate: </t>
        </r>
        <r>
          <rPr>
            <sz val="11"/>
            <color indexed="81"/>
            <rFont val="굴림"/>
            <family val="3"/>
            <charset val="129"/>
          </rPr>
          <t>가장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적중율이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높은</t>
        </r>
        <r>
          <rPr>
            <sz val="11"/>
            <color indexed="81"/>
            <rFont val="ＭＳ Ｐゴシック"/>
            <family val="2"/>
          </rPr>
          <t xml:space="preserve"> Evaluation
betcnt: </t>
        </r>
        <r>
          <rPr>
            <sz val="11"/>
            <color indexed="81"/>
            <rFont val="굴림"/>
            <family val="3"/>
            <charset val="129"/>
          </rPr>
          <t>가장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투표수가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많은</t>
        </r>
        <r>
          <rPr>
            <sz val="11"/>
            <color indexed="81"/>
            <rFont val="ＭＳ Ｐゴシック"/>
            <family val="2"/>
          </rPr>
          <t xml:space="preserve"> Evaluation
incomerate: </t>
        </r>
        <r>
          <rPr>
            <sz val="11"/>
            <color indexed="81"/>
            <rFont val="굴림"/>
            <family val="3"/>
            <charset val="129"/>
          </rPr>
          <t>가장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수익률이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높은</t>
        </r>
        <r>
          <rPr>
            <sz val="11"/>
            <color indexed="81"/>
            <rFont val="ＭＳ Ｐゴシック"/>
            <family val="2"/>
          </rPr>
          <t xml:space="preserve"> Evaluation
</t>
        </r>
      </text>
    </comment>
    <comment ref="R1" authorId="1" shapeId="0">
      <text>
        <r>
          <rPr>
            <b/>
            <sz val="11"/>
            <color indexed="81"/>
            <rFont val="ＭＳ Ｐゴシック"/>
            <family val="2"/>
          </rPr>
          <t>鄭秀真:</t>
        </r>
        <r>
          <rPr>
            <sz val="11"/>
            <color indexed="81"/>
            <rFont val="ＭＳ Ｐゴシック"/>
            <family val="2"/>
          </rPr>
          <t xml:space="preserve">
</t>
        </r>
        <r>
          <rPr>
            <sz val="11"/>
            <color indexed="81"/>
            <rFont val="굴림"/>
            <family val="3"/>
            <charset val="129"/>
          </rPr>
          <t>복수개의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모델에서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서로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다른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구미방을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예측한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경우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대응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방법</t>
        </r>
        <r>
          <rPr>
            <sz val="11"/>
            <color indexed="81"/>
            <rFont val="ＭＳ Ｐゴシック"/>
            <family val="2"/>
          </rPr>
          <t xml:space="preserve">
all: </t>
        </r>
        <r>
          <rPr>
            <sz val="11"/>
            <color indexed="81"/>
            <rFont val="굴림"/>
            <family val="3"/>
            <charset val="129"/>
          </rPr>
          <t>모든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구미방에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 xml:space="preserve">투표한다
</t>
        </r>
        <r>
          <rPr>
            <sz val="11"/>
            <color indexed="81"/>
            <rFont val="ＭＳ Ｐゴシック"/>
            <family val="2"/>
          </rPr>
          <t xml:space="preserve">skip: </t>
        </r>
        <r>
          <rPr>
            <sz val="11"/>
            <color indexed="81"/>
            <rFont val="굴림"/>
            <family val="3"/>
            <charset val="129"/>
          </rPr>
          <t>투표를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스킵한다</t>
        </r>
        <r>
          <rPr>
            <sz val="11"/>
            <color indexed="81"/>
            <rFont val="ＭＳ Ｐゴシック"/>
            <family val="2"/>
          </rPr>
          <t xml:space="preserve">.
incamt, hitrate…: </t>
        </r>
        <r>
          <rPr>
            <sz val="11"/>
            <color indexed="81"/>
            <rFont val="굴림"/>
            <family val="3"/>
            <charset val="129"/>
          </rPr>
          <t>지정필드값이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가장높은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구미방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하나에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대해서만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투표한다</t>
        </r>
        <r>
          <rPr>
            <sz val="11"/>
            <color indexed="81"/>
            <rFont val="ＭＳ Ｐゴシック"/>
            <family val="2"/>
          </rPr>
          <t xml:space="preserve">.
</t>
        </r>
      </text>
    </comment>
    <comment ref="S1" authorId="1" shapeId="0">
      <text>
        <r>
          <rPr>
            <b/>
            <sz val="11"/>
            <color indexed="81"/>
            <rFont val="ＭＳ Ｐゴシック"/>
            <family val="2"/>
          </rPr>
          <t>鄭秀真:</t>
        </r>
        <r>
          <rPr>
            <sz val="11"/>
            <color indexed="81"/>
            <rFont val="ＭＳ Ｐゴシック"/>
            <family val="2"/>
          </rPr>
          <t xml:space="preserve">
</t>
        </r>
        <r>
          <rPr>
            <sz val="11"/>
            <color indexed="81"/>
            <rFont val="굴림"/>
            <family val="3"/>
            <charset val="129"/>
          </rPr>
          <t>패턴매칭을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통해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취득한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구미방들에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 xml:space="preserve">대해
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구미방에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속한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복수</t>
        </r>
        <r>
          <rPr>
            <sz val="11"/>
            <color indexed="81"/>
            <rFont val="ＭＳ Ｐゴシック"/>
            <family val="2"/>
          </rPr>
          <t xml:space="preserve"> Evaluation</t>
        </r>
        <r>
          <rPr>
            <sz val="11"/>
            <color indexed="81"/>
            <rFont val="굴림"/>
            <family val="3"/>
            <charset val="129"/>
          </rPr>
          <t>들중에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한 개만을 선택하기 위한 비교 필드명</t>
        </r>
      </text>
    </comment>
    <comment ref="T1" authorId="1" shapeId="0">
      <text>
        <r>
          <rPr>
            <b/>
            <sz val="11"/>
            <color indexed="81"/>
            <rFont val="ＭＳ Ｐゴシック"/>
            <family val="2"/>
          </rPr>
          <t>交差パタン数に合わせてbetting金額を調整する。
  未定義 or "x" = 適用しない
  定義例：2:1,3:2
    -&gt; 交差パタン数2=100円, 3=100円*2  その他は投票しない</t>
        </r>
      </text>
    </comment>
    <comment ref="V1" authorId="1" shapeId="0">
      <text>
        <r>
          <rPr>
            <b/>
            <sz val="11"/>
            <color indexed="81"/>
            <rFont val="ＭＳ Ｐゴシック"/>
            <family val="2"/>
          </rPr>
          <t>鄭秀真:</t>
        </r>
        <r>
          <rPr>
            <sz val="11"/>
            <color indexed="81"/>
            <rFont val="ＭＳ Ｐゴシック"/>
            <family val="2"/>
          </rPr>
          <t xml:space="preserve">
2022/1/10 
  300</t>
        </r>
        <r>
          <rPr>
            <sz val="11"/>
            <color indexed="81"/>
            <rFont val="굴림"/>
            <family val="3"/>
            <charset val="129"/>
          </rPr>
          <t>번부터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 xml:space="preserve">추가
</t>
        </r>
        <r>
          <rPr>
            <sz val="11"/>
            <color indexed="81"/>
            <rFont val="ＭＳ Ｐゴシック"/>
            <family val="2"/>
          </rPr>
          <t xml:space="preserve">  DB</t>
        </r>
        <r>
          <rPr>
            <sz val="11"/>
            <color indexed="81"/>
            <rFont val="굴림"/>
            <family val="3"/>
            <charset val="129"/>
          </rPr>
          <t>는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모두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저장</t>
        </r>
        <r>
          <rPr>
            <sz val="11"/>
            <color indexed="81"/>
            <rFont val="ＭＳ Ｐゴシック"/>
            <family val="2"/>
          </rPr>
          <t xml:space="preserve">. </t>
        </r>
        <r>
          <rPr>
            <sz val="11"/>
            <color indexed="81"/>
            <rFont val="굴림"/>
            <family val="3"/>
            <charset val="129"/>
          </rPr>
          <t>그래프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출력만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제한</t>
        </r>
      </text>
    </comment>
  </commentList>
</comments>
</file>

<file path=xl/comments6.xml><?xml version="1.0" encoding="utf-8"?>
<comments xmlns="http://schemas.openxmlformats.org/spreadsheetml/2006/main">
  <authors>
    <author>作成者</author>
    <author>鄭秀真</author>
  </authors>
  <commentList>
    <comment ref="K1" authorId="0" shapeId="0">
      <text>
        <r>
          <rPr>
            <b/>
            <sz val="11"/>
            <color indexed="81"/>
            <rFont val="ＭＳ Ｐゴシック"/>
            <family val="2"/>
          </rPr>
          <t>作成者:</t>
        </r>
        <r>
          <rPr>
            <sz val="11"/>
            <color indexed="81"/>
            <rFont val="ＭＳ Ｐゴシック"/>
            <family val="2"/>
          </rPr>
          <t xml:space="preserve">
RCDefault: 100円均一
RCManjiOdds : 残高 * factor / odds
RCManjiNoOdds : 残高 * factor / 80
</t>
        </r>
      </text>
    </comment>
    <comment ref="L1" authorId="1" shapeId="0">
      <text>
        <r>
          <rPr>
            <b/>
            <sz val="11"/>
            <color indexed="81"/>
            <rFont val="ＭＳ Ｐゴシック"/>
            <family val="2"/>
          </rPr>
          <t xml:space="preserve">bettype別のprobabilityの組み合わせ方式を提供する。
default以外に必要時ProbabilityCalculatorFactorに処理を追加する。
  default
</t>
        </r>
        <r>
          <rPr>
            <sz val="11"/>
            <color indexed="81"/>
            <rFont val="ＭＳ Ｐゴシック"/>
            <family val="2"/>
          </rPr>
          <t xml:space="preserve">
</t>
        </r>
      </text>
    </comment>
    <comment ref="Q1" authorId="1" shapeId="0">
      <text>
        <r>
          <rPr>
            <b/>
            <sz val="11"/>
            <color indexed="81"/>
            <rFont val="ＭＳ Ｐゴシック"/>
            <family val="2"/>
          </rPr>
          <t>鄭秀真:</t>
        </r>
        <r>
          <rPr>
            <sz val="11"/>
            <color indexed="81"/>
            <rFont val="ＭＳ Ｐゴシック"/>
            <family val="2"/>
          </rPr>
          <t xml:space="preserve">
</t>
        </r>
        <r>
          <rPr>
            <sz val="11"/>
            <color indexed="81"/>
            <rFont val="굴림"/>
            <family val="3"/>
            <charset val="129"/>
          </rPr>
          <t>특정</t>
        </r>
        <r>
          <rPr>
            <sz val="11"/>
            <color indexed="81"/>
            <rFont val="ＭＳ Ｐゴシック"/>
            <family val="2"/>
          </rPr>
          <t>bettype, kumiban</t>
        </r>
        <r>
          <rPr>
            <sz val="11"/>
            <color indexed="81"/>
            <rFont val="굴림"/>
            <family val="3"/>
            <charset val="129"/>
          </rPr>
          <t>에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대해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매치하는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복수의</t>
        </r>
        <r>
          <rPr>
            <sz val="11"/>
            <color indexed="81"/>
            <rFont val="ＭＳ Ｐゴシック"/>
            <family val="2"/>
          </rPr>
          <t xml:space="preserve"> Evaluation</t>
        </r>
        <r>
          <rPr>
            <sz val="11"/>
            <color indexed="81"/>
            <rFont val="굴림"/>
            <family val="3"/>
            <charset val="129"/>
          </rPr>
          <t>을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취득한다</t>
        </r>
        <r>
          <rPr>
            <sz val="11"/>
            <color indexed="81"/>
            <rFont val="ＭＳ Ｐゴシック"/>
            <family val="2"/>
          </rPr>
          <t xml:space="preserve">. 
</t>
        </r>
        <r>
          <rPr>
            <sz val="11"/>
            <color indexed="81"/>
            <rFont val="굴림"/>
            <family val="3"/>
            <charset val="129"/>
          </rPr>
          <t>취득한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복수개</t>
        </r>
        <r>
          <rPr>
            <sz val="11"/>
            <color indexed="81"/>
            <rFont val="ＭＳ Ｐゴシック"/>
            <family val="2"/>
          </rPr>
          <t xml:space="preserve"> Evaluation</t>
        </r>
        <r>
          <rPr>
            <sz val="11"/>
            <color indexed="81"/>
            <rFont val="굴림"/>
            <family val="3"/>
            <charset val="129"/>
          </rPr>
          <t>들중에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 xml:space="preserve">한 개의 Evaluation을 취득하는 조건필드
</t>
        </r>
        <r>
          <rPr>
            <sz val="11"/>
            <color indexed="81"/>
            <rFont val="ＭＳ Ｐゴシック"/>
            <family val="2"/>
          </rPr>
          <t xml:space="preserve">
</t>
        </r>
        <r>
          <rPr>
            <sz val="11"/>
            <color indexed="81"/>
            <rFont val="굴림"/>
            <family val="3"/>
            <charset val="129"/>
          </rPr>
          <t xml:space="preserve">incamt: 가장 수익금이 높은 Evaluation
</t>
        </r>
        <r>
          <rPr>
            <sz val="11"/>
            <color indexed="81"/>
            <rFont val="ＭＳ Ｐゴシック"/>
            <family val="2"/>
          </rPr>
          <t xml:space="preserve">hitrate: </t>
        </r>
        <r>
          <rPr>
            <sz val="11"/>
            <color indexed="81"/>
            <rFont val="굴림"/>
            <family val="3"/>
            <charset val="129"/>
          </rPr>
          <t>가장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적중율이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높은</t>
        </r>
        <r>
          <rPr>
            <sz val="11"/>
            <color indexed="81"/>
            <rFont val="ＭＳ Ｐゴシック"/>
            <family val="2"/>
          </rPr>
          <t xml:space="preserve"> Evaluation
betcnt: </t>
        </r>
        <r>
          <rPr>
            <sz val="11"/>
            <color indexed="81"/>
            <rFont val="굴림"/>
            <family val="3"/>
            <charset val="129"/>
          </rPr>
          <t>가장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투표수가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많은</t>
        </r>
        <r>
          <rPr>
            <sz val="11"/>
            <color indexed="81"/>
            <rFont val="ＭＳ Ｐゴシック"/>
            <family val="2"/>
          </rPr>
          <t xml:space="preserve"> Evaluation
incomerate: </t>
        </r>
        <r>
          <rPr>
            <sz val="11"/>
            <color indexed="81"/>
            <rFont val="굴림"/>
            <family val="3"/>
            <charset val="129"/>
          </rPr>
          <t>가장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수익률이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높은</t>
        </r>
        <r>
          <rPr>
            <sz val="11"/>
            <color indexed="81"/>
            <rFont val="ＭＳ Ｐゴシック"/>
            <family val="2"/>
          </rPr>
          <t xml:space="preserve"> Evaluation
</t>
        </r>
      </text>
    </comment>
    <comment ref="R1" authorId="1" shapeId="0">
      <text>
        <r>
          <rPr>
            <b/>
            <sz val="11"/>
            <color indexed="81"/>
            <rFont val="ＭＳ Ｐゴシック"/>
            <family val="2"/>
          </rPr>
          <t>鄭秀真:</t>
        </r>
        <r>
          <rPr>
            <sz val="11"/>
            <color indexed="81"/>
            <rFont val="ＭＳ Ｐゴシック"/>
            <family val="2"/>
          </rPr>
          <t xml:space="preserve">
</t>
        </r>
        <r>
          <rPr>
            <sz val="11"/>
            <color indexed="81"/>
            <rFont val="굴림"/>
            <family val="3"/>
            <charset val="129"/>
          </rPr>
          <t>복수개의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모델에서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서로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다른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구미방을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예측한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경우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대응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방법</t>
        </r>
        <r>
          <rPr>
            <sz val="11"/>
            <color indexed="81"/>
            <rFont val="ＭＳ Ｐゴシック"/>
            <family val="2"/>
          </rPr>
          <t xml:space="preserve">
all: </t>
        </r>
        <r>
          <rPr>
            <sz val="11"/>
            <color indexed="81"/>
            <rFont val="굴림"/>
            <family val="3"/>
            <charset val="129"/>
          </rPr>
          <t>모든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구미방에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 xml:space="preserve">투표한다
</t>
        </r>
        <r>
          <rPr>
            <sz val="11"/>
            <color indexed="81"/>
            <rFont val="ＭＳ Ｐゴシック"/>
            <family val="2"/>
          </rPr>
          <t xml:space="preserve">skip: </t>
        </r>
        <r>
          <rPr>
            <sz val="11"/>
            <color indexed="81"/>
            <rFont val="굴림"/>
            <family val="3"/>
            <charset val="129"/>
          </rPr>
          <t>투표를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스킵한다</t>
        </r>
        <r>
          <rPr>
            <sz val="11"/>
            <color indexed="81"/>
            <rFont val="ＭＳ Ｐゴシック"/>
            <family val="2"/>
          </rPr>
          <t xml:space="preserve">.
incamt, hitrate…: </t>
        </r>
        <r>
          <rPr>
            <sz val="11"/>
            <color indexed="81"/>
            <rFont val="굴림"/>
            <family val="3"/>
            <charset val="129"/>
          </rPr>
          <t>지정필드값이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가장높은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구미방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하나에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대해서만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투표한다</t>
        </r>
        <r>
          <rPr>
            <sz val="11"/>
            <color indexed="81"/>
            <rFont val="ＭＳ Ｐゴシック"/>
            <family val="2"/>
          </rPr>
          <t xml:space="preserve">.
</t>
        </r>
      </text>
    </comment>
    <comment ref="S1" authorId="1" shapeId="0">
      <text>
        <r>
          <rPr>
            <b/>
            <sz val="11"/>
            <color indexed="81"/>
            <rFont val="ＭＳ Ｐゴシック"/>
            <family val="2"/>
          </rPr>
          <t>鄭秀真:</t>
        </r>
        <r>
          <rPr>
            <sz val="11"/>
            <color indexed="81"/>
            <rFont val="ＭＳ Ｐゴシック"/>
            <family val="2"/>
          </rPr>
          <t xml:space="preserve">
</t>
        </r>
        <r>
          <rPr>
            <sz val="11"/>
            <color indexed="81"/>
            <rFont val="굴림"/>
            <family val="3"/>
            <charset val="129"/>
          </rPr>
          <t>패턴매칭을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통해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취득한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구미방들에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 xml:space="preserve">대해
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구미방에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속한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복수</t>
        </r>
        <r>
          <rPr>
            <sz val="11"/>
            <color indexed="81"/>
            <rFont val="ＭＳ Ｐゴシック"/>
            <family val="2"/>
          </rPr>
          <t xml:space="preserve"> Evaluation</t>
        </r>
        <r>
          <rPr>
            <sz val="11"/>
            <color indexed="81"/>
            <rFont val="굴림"/>
            <family val="3"/>
            <charset val="129"/>
          </rPr>
          <t>들중에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한 개만을 선택하기 위한 비교 필드명</t>
        </r>
      </text>
    </comment>
    <comment ref="T1" authorId="1" shapeId="0">
      <text>
        <r>
          <rPr>
            <b/>
            <sz val="11"/>
            <color indexed="81"/>
            <rFont val="ＭＳ Ｐゴシック"/>
            <family val="2"/>
          </rPr>
          <t>交差パタン数に合わせてbetting金額を調整する。
  未定義 or "x" = 適用しない
  定義例：2:1,3:2
    -&gt; 交差パタン数2=100円, 3=100円*2  その他は投票しない</t>
        </r>
      </text>
    </comment>
    <comment ref="V1" authorId="1" shapeId="0">
      <text>
        <r>
          <rPr>
            <b/>
            <sz val="11"/>
            <color indexed="81"/>
            <rFont val="ＭＳ Ｐゴシック"/>
            <family val="2"/>
          </rPr>
          <t>鄭秀真:</t>
        </r>
        <r>
          <rPr>
            <sz val="11"/>
            <color indexed="81"/>
            <rFont val="ＭＳ Ｐゴシック"/>
            <family val="2"/>
          </rPr>
          <t xml:space="preserve">
2022/1/10 
  300</t>
        </r>
        <r>
          <rPr>
            <sz val="11"/>
            <color indexed="81"/>
            <rFont val="굴림"/>
            <family val="3"/>
            <charset val="129"/>
          </rPr>
          <t>번부터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 xml:space="preserve">추가
</t>
        </r>
        <r>
          <rPr>
            <sz val="11"/>
            <color indexed="81"/>
            <rFont val="ＭＳ Ｐゴシック"/>
            <family val="2"/>
          </rPr>
          <t xml:space="preserve">  DB</t>
        </r>
        <r>
          <rPr>
            <sz val="11"/>
            <color indexed="81"/>
            <rFont val="굴림"/>
            <family val="3"/>
            <charset val="129"/>
          </rPr>
          <t>는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모두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저장</t>
        </r>
        <r>
          <rPr>
            <sz val="11"/>
            <color indexed="81"/>
            <rFont val="ＭＳ Ｐゴシック"/>
            <family val="2"/>
          </rPr>
          <t xml:space="preserve">. </t>
        </r>
        <r>
          <rPr>
            <sz val="11"/>
            <color indexed="81"/>
            <rFont val="굴림"/>
            <family val="3"/>
            <charset val="129"/>
          </rPr>
          <t>그래프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출력만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제한</t>
        </r>
      </text>
    </comment>
  </commentList>
</comments>
</file>

<file path=xl/comments7.xml><?xml version="1.0" encoding="utf-8"?>
<comments xmlns="http://schemas.openxmlformats.org/spreadsheetml/2006/main">
  <authors>
    <author>作成者</author>
    <author>鄭秀真</author>
  </authors>
  <commentList>
    <comment ref="K1" authorId="0" shapeId="0">
      <text>
        <r>
          <rPr>
            <b/>
            <sz val="11"/>
            <color indexed="81"/>
            <rFont val="ＭＳ Ｐゴシック"/>
            <family val="2"/>
          </rPr>
          <t>作成者:</t>
        </r>
        <r>
          <rPr>
            <sz val="11"/>
            <color indexed="81"/>
            <rFont val="ＭＳ Ｐゴシック"/>
            <family val="2"/>
          </rPr>
          <t xml:space="preserve">
RCDefault: 100円均一
RCManjiOdds : 残高 * factor / odds
RCManjiNoOdds : 残高 * factor / 80
</t>
        </r>
      </text>
    </comment>
    <comment ref="L1" authorId="1" shapeId="0">
      <text>
        <r>
          <rPr>
            <b/>
            <sz val="11"/>
            <color indexed="81"/>
            <rFont val="ＭＳ Ｐゴシック"/>
            <family val="2"/>
          </rPr>
          <t xml:space="preserve">bettype別のprobabilityの組み合わせ方式を提供する。
default以外に必要時ProbabilityCalculatorFactorに処理を追加する。
  default
</t>
        </r>
        <r>
          <rPr>
            <sz val="11"/>
            <color indexed="81"/>
            <rFont val="ＭＳ Ｐゴシック"/>
            <family val="2"/>
          </rPr>
          <t xml:space="preserve">
</t>
        </r>
      </text>
    </comment>
    <comment ref="Q1" authorId="1" shapeId="0">
      <text>
        <r>
          <rPr>
            <b/>
            <sz val="11"/>
            <color indexed="81"/>
            <rFont val="ＭＳ Ｐゴシック"/>
            <family val="2"/>
          </rPr>
          <t>鄭秀真:</t>
        </r>
        <r>
          <rPr>
            <sz val="11"/>
            <color indexed="81"/>
            <rFont val="ＭＳ Ｐゴシック"/>
            <family val="2"/>
          </rPr>
          <t xml:space="preserve">
</t>
        </r>
        <r>
          <rPr>
            <sz val="11"/>
            <color indexed="81"/>
            <rFont val="굴림"/>
            <family val="3"/>
            <charset val="129"/>
          </rPr>
          <t>특정</t>
        </r>
        <r>
          <rPr>
            <sz val="11"/>
            <color indexed="81"/>
            <rFont val="ＭＳ Ｐゴシック"/>
            <family val="2"/>
          </rPr>
          <t>bettype, kumiban</t>
        </r>
        <r>
          <rPr>
            <sz val="11"/>
            <color indexed="81"/>
            <rFont val="굴림"/>
            <family val="3"/>
            <charset val="129"/>
          </rPr>
          <t>에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대해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매치하는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복수의</t>
        </r>
        <r>
          <rPr>
            <sz val="11"/>
            <color indexed="81"/>
            <rFont val="ＭＳ Ｐゴシック"/>
            <family val="2"/>
          </rPr>
          <t xml:space="preserve"> Evaluation</t>
        </r>
        <r>
          <rPr>
            <sz val="11"/>
            <color indexed="81"/>
            <rFont val="굴림"/>
            <family val="3"/>
            <charset val="129"/>
          </rPr>
          <t>을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취득한다</t>
        </r>
        <r>
          <rPr>
            <sz val="11"/>
            <color indexed="81"/>
            <rFont val="ＭＳ Ｐゴシック"/>
            <family val="2"/>
          </rPr>
          <t xml:space="preserve">. 
</t>
        </r>
        <r>
          <rPr>
            <sz val="11"/>
            <color indexed="81"/>
            <rFont val="굴림"/>
            <family val="3"/>
            <charset val="129"/>
          </rPr>
          <t>취득한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복수개</t>
        </r>
        <r>
          <rPr>
            <sz val="11"/>
            <color indexed="81"/>
            <rFont val="ＭＳ Ｐゴシック"/>
            <family val="2"/>
          </rPr>
          <t xml:space="preserve"> Evaluation</t>
        </r>
        <r>
          <rPr>
            <sz val="11"/>
            <color indexed="81"/>
            <rFont val="굴림"/>
            <family val="3"/>
            <charset val="129"/>
          </rPr>
          <t>들중에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 xml:space="preserve">한 개의 Evaluation을 취득하는 조건필드
</t>
        </r>
        <r>
          <rPr>
            <sz val="11"/>
            <color indexed="81"/>
            <rFont val="ＭＳ Ｐゴシック"/>
            <family val="2"/>
          </rPr>
          <t xml:space="preserve">
</t>
        </r>
        <r>
          <rPr>
            <sz val="11"/>
            <color indexed="81"/>
            <rFont val="굴림"/>
            <family val="3"/>
            <charset val="129"/>
          </rPr>
          <t xml:space="preserve">incamt: 가장 수익금이 높은 Evaluation
</t>
        </r>
        <r>
          <rPr>
            <sz val="11"/>
            <color indexed="81"/>
            <rFont val="ＭＳ Ｐゴシック"/>
            <family val="2"/>
          </rPr>
          <t xml:space="preserve">hitrate: </t>
        </r>
        <r>
          <rPr>
            <sz val="11"/>
            <color indexed="81"/>
            <rFont val="굴림"/>
            <family val="3"/>
            <charset val="129"/>
          </rPr>
          <t>가장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적중율이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높은</t>
        </r>
        <r>
          <rPr>
            <sz val="11"/>
            <color indexed="81"/>
            <rFont val="ＭＳ Ｐゴシック"/>
            <family val="2"/>
          </rPr>
          <t xml:space="preserve"> Evaluation
betcnt: </t>
        </r>
        <r>
          <rPr>
            <sz val="11"/>
            <color indexed="81"/>
            <rFont val="굴림"/>
            <family val="3"/>
            <charset val="129"/>
          </rPr>
          <t>가장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투표수가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많은</t>
        </r>
        <r>
          <rPr>
            <sz val="11"/>
            <color indexed="81"/>
            <rFont val="ＭＳ Ｐゴシック"/>
            <family val="2"/>
          </rPr>
          <t xml:space="preserve"> Evaluation
incomerate: </t>
        </r>
        <r>
          <rPr>
            <sz val="11"/>
            <color indexed="81"/>
            <rFont val="굴림"/>
            <family val="3"/>
            <charset val="129"/>
          </rPr>
          <t>가장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수익률이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높은</t>
        </r>
        <r>
          <rPr>
            <sz val="11"/>
            <color indexed="81"/>
            <rFont val="ＭＳ Ｐゴシック"/>
            <family val="2"/>
          </rPr>
          <t xml:space="preserve"> Evaluation
</t>
        </r>
      </text>
    </comment>
    <comment ref="R1" authorId="1" shapeId="0">
      <text>
        <r>
          <rPr>
            <b/>
            <sz val="11"/>
            <color indexed="81"/>
            <rFont val="ＭＳ Ｐゴシック"/>
            <family val="2"/>
          </rPr>
          <t>鄭秀真:</t>
        </r>
        <r>
          <rPr>
            <sz val="11"/>
            <color indexed="81"/>
            <rFont val="ＭＳ Ｐゴシック"/>
            <family val="2"/>
          </rPr>
          <t xml:space="preserve">
</t>
        </r>
        <r>
          <rPr>
            <sz val="11"/>
            <color indexed="81"/>
            <rFont val="굴림"/>
            <family val="3"/>
            <charset val="129"/>
          </rPr>
          <t>복수개의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모델에서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서로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다른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구미방을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예측한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경우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대응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방법</t>
        </r>
        <r>
          <rPr>
            <sz val="11"/>
            <color indexed="81"/>
            <rFont val="ＭＳ Ｐゴシック"/>
            <family val="2"/>
          </rPr>
          <t xml:space="preserve">
all: </t>
        </r>
        <r>
          <rPr>
            <sz val="11"/>
            <color indexed="81"/>
            <rFont val="굴림"/>
            <family val="3"/>
            <charset val="129"/>
          </rPr>
          <t>모든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구미방에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 xml:space="preserve">투표한다
</t>
        </r>
        <r>
          <rPr>
            <sz val="11"/>
            <color indexed="81"/>
            <rFont val="ＭＳ Ｐゴシック"/>
            <family val="2"/>
          </rPr>
          <t xml:space="preserve">skip: </t>
        </r>
        <r>
          <rPr>
            <sz val="11"/>
            <color indexed="81"/>
            <rFont val="굴림"/>
            <family val="3"/>
            <charset val="129"/>
          </rPr>
          <t>투표를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스킵한다</t>
        </r>
        <r>
          <rPr>
            <sz val="11"/>
            <color indexed="81"/>
            <rFont val="ＭＳ Ｐゴシック"/>
            <family val="2"/>
          </rPr>
          <t xml:space="preserve">.
incamt, hitrate…: </t>
        </r>
        <r>
          <rPr>
            <sz val="11"/>
            <color indexed="81"/>
            <rFont val="굴림"/>
            <family val="3"/>
            <charset val="129"/>
          </rPr>
          <t>지정필드값이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가장높은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구미방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하나에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대해서만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투표한다</t>
        </r>
        <r>
          <rPr>
            <sz val="11"/>
            <color indexed="81"/>
            <rFont val="ＭＳ Ｐゴシック"/>
            <family val="2"/>
          </rPr>
          <t xml:space="preserve">.
</t>
        </r>
      </text>
    </comment>
    <comment ref="S1" authorId="1" shapeId="0">
      <text>
        <r>
          <rPr>
            <b/>
            <sz val="11"/>
            <color indexed="81"/>
            <rFont val="ＭＳ Ｐゴシック"/>
            <family val="2"/>
          </rPr>
          <t>鄭秀真:</t>
        </r>
        <r>
          <rPr>
            <sz val="11"/>
            <color indexed="81"/>
            <rFont val="ＭＳ Ｐゴシック"/>
            <family val="2"/>
          </rPr>
          <t xml:space="preserve">
</t>
        </r>
        <r>
          <rPr>
            <sz val="11"/>
            <color indexed="81"/>
            <rFont val="굴림"/>
            <family val="3"/>
            <charset val="129"/>
          </rPr>
          <t>패턴매칭을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통해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취득한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구미방들에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 xml:space="preserve">대해
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구미방에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속한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복수</t>
        </r>
        <r>
          <rPr>
            <sz val="11"/>
            <color indexed="81"/>
            <rFont val="ＭＳ Ｐゴシック"/>
            <family val="2"/>
          </rPr>
          <t xml:space="preserve"> Evaluation</t>
        </r>
        <r>
          <rPr>
            <sz val="11"/>
            <color indexed="81"/>
            <rFont val="굴림"/>
            <family val="3"/>
            <charset val="129"/>
          </rPr>
          <t>들중에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한 개만을 선택하기 위한 비교 필드명</t>
        </r>
      </text>
    </comment>
    <comment ref="T1" authorId="1" shapeId="0">
      <text>
        <r>
          <rPr>
            <b/>
            <sz val="11"/>
            <color indexed="81"/>
            <rFont val="ＭＳ Ｐゴシック"/>
            <family val="2"/>
          </rPr>
          <t>交差パタン数に合わせてbetting金額を調整する。
  未定義 or "x" = 適用しない
  定義例：2:1,3:2
    -&gt; 交差パタン数2=100円, 3=100円*2  その他は投票しない</t>
        </r>
      </text>
    </comment>
    <comment ref="V1" authorId="1" shapeId="0">
      <text>
        <r>
          <rPr>
            <b/>
            <sz val="11"/>
            <color indexed="81"/>
            <rFont val="ＭＳ Ｐゴシック"/>
            <family val="2"/>
          </rPr>
          <t>鄭秀真:</t>
        </r>
        <r>
          <rPr>
            <sz val="11"/>
            <color indexed="81"/>
            <rFont val="ＭＳ Ｐゴシック"/>
            <family val="2"/>
          </rPr>
          <t xml:space="preserve">
2022/1/10 
  300</t>
        </r>
        <r>
          <rPr>
            <sz val="11"/>
            <color indexed="81"/>
            <rFont val="굴림"/>
            <family val="3"/>
            <charset val="129"/>
          </rPr>
          <t>번부터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 xml:space="preserve">추가
</t>
        </r>
        <r>
          <rPr>
            <sz val="11"/>
            <color indexed="81"/>
            <rFont val="ＭＳ Ｐゴシック"/>
            <family val="2"/>
          </rPr>
          <t xml:space="preserve">  DB</t>
        </r>
        <r>
          <rPr>
            <sz val="11"/>
            <color indexed="81"/>
            <rFont val="굴림"/>
            <family val="3"/>
            <charset val="129"/>
          </rPr>
          <t>는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모두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저장</t>
        </r>
        <r>
          <rPr>
            <sz val="11"/>
            <color indexed="81"/>
            <rFont val="ＭＳ Ｐゴシック"/>
            <family val="2"/>
          </rPr>
          <t xml:space="preserve">. </t>
        </r>
        <r>
          <rPr>
            <sz val="11"/>
            <color indexed="81"/>
            <rFont val="굴림"/>
            <family val="3"/>
            <charset val="129"/>
          </rPr>
          <t>그래프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출력만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제한</t>
        </r>
      </text>
    </comment>
  </commentList>
</comments>
</file>

<file path=xl/comments8.xml><?xml version="1.0" encoding="utf-8"?>
<comments xmlns="http://schemas.openxmlformats.org/spreadsheetml/2006/main">
  <authors>
    <author>作成者</author>
    <author>鄭秀真</author>
  </authors>
  <commentList>
    <comment ref="K1" authorId="0" shapeId="0">
      <text>
        <r>
          <rPr>
            <b/>
            <sz val="11"/>
            <color indexed="81"/>
            <rFont val="ＭＳ Ｐゴシック"/>
            <family val="2"/>
          </rPr>
          <t>作成者:</t>
        </r>
        <r>
          <rPr>
            <sz val="11"/>
            <color indexed="81"/>
            <rFont val="ＭＳ Ｐゴシック"/>
            <family val="2"/>
          </rPr>
          <t xml:space="preserve">
RCDefault: 100円均一
RCManjiOdds : 残高 * factor / odds
RCManjiNoOdds : 残高 * factor / 80
</t>
        </r>
      </text>
    </comment>
    <comment ref="L1" authorId="1" shapeId="0">
      <text>
        <r>
          <rPr>
            <b/>
            <sz val="11"/>
            <color indexed="81"/>
            <rFont val="ＭＳ Ｐゴシック"/>
            <family val="2"/>
          </rPr>
          <t xml:space="preserve">bettype別のprobabilityの組み合わせ方式を提供する。
default以外に必要時ProbabilityCalculatorFactorに処理を追加する。
  default
</t>
        </r>
        <r>
          <rPr>
            <sz val="11"/>
            <color indexed="81"/>
            <rFont val="ＭＳ Ｐゴシック"/>
            <family val="2"/>
          </rPr>
          <t xml:space="preserve">
</t>
        </r>
      </text>
    </comment>
    <comment ref="Q1" authorId="1" shapeId="0">
      <text>
        <r>
          <rPr>
            <b/>
            <sz val="11"/>
            <color indexed="81"/>
            <rFont val="ＭＳ Ｐゴシック"/>
            <family val="2"/>
          </rPr>
          <t>鄭秀真:</t>
        </r>
        <r>
          <rPr>
            <sz val="11"/>
            <color indexed="81"/>
            <rFont val="ＭＳ Ｐゴシック"/>
            <family val="2"/>
          </rPr>
          <t xml:space="preserve">
</t>
        </r>
        <r>
          <rPr>
            <sz val="11"/>
            <color indexed="81"/>
            <rFont val="굴림"/>
            <family val="3"/>
            <charset val="129"/>
          </rPr>
          <t>특정</t>
        </r>
        <r>
          <rPr>
            <sz val="11"/>
            <color indexed="81"/>
            <rFont val="ＭＳ Ｐゴシック"/>
            <family val="2"/>
          </rPr>
          <t>bettype, kumiban</t>
        </r>
        <r>
          <rPr>
            <sz val="11"/>
            <color indexed="81"/>
            <rFont val="굴림"/>
            <family val="3"/>
            <charset val="129"/>
          </rPr>
          <t>에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대해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매치하는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복수의</t>
        </r>
        <r>
          <rPr>
            <sz val="11"/>
            <color indexed="81"/>
            <rFont val="ＭＳ Ｐゴシック"/>
            <family val="2"/>
          </rPr>
          <t xml:space="preserve"> Evaluation</t>
        </r>
        <r>
          <rPr>
            <sz val="11"/>
            <color indexed="81"/>
            <rFont val="굴림"/>
            <family val="3"/>
            <charset val="129"/>
          </rPr>
          <t>을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취득한다</t>
        </r>
        <r>
          <rPr>
            <sz val="11"/>
            <color indexed="81"/>
            <rFont val="ＭＳ Ｐゴシック"/>
            <family val="2"/>
          </rPr>
          <t xml:space="preserve">. 
</t>
        </r>
        <r>
          <rPr>
            <sz val="11"/>
            <color indexed="81"/>
            <rFont val="굴림"/>
            <family val="3"/>
            <charset val="129"/>
          </rPr>
          <t>취득한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복수개</t>
        </r>
        <r>
          <rPr>
            <sz val="11"/>
            <color indexed="81"/>
            <rFont val="ＭＳ Ｐゴシック"/>
            <family val="2"/>
          </rPr>
          <t xml:space="preserve"> Evaluation</t>
        </r>
        <r>
          <rPr>
            <sz val="11"/>
            <color indexed="81"/>
            <rFont val="굴림"/>
            <family val="3"/>
            <charset val="129"/>
          </rPr>
          <t>들중에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 xml:space="preserve">한 개의 Evaluation을 취득하는 조건필드
</t>
        </r>
        <r>
          <rPr>
            <sz val="11"/>
            <color indexed="81"/>
            <rFont val="ＭＳ Ｐゴシック"/>
            <family val="2"/>
          </rPr>
          <t xml:space="preserve">
</t>
        </r>
        <r>
          <rPr>
            <sz val="11"/>
            <color indexed="81"/>
            <rFont val="굴림"/>
            <family val="3"/>
            <charset val="129"/>
          </rPr>
          <t xml:space="preserve">incamt: 가장 수익금이 높은 Evaluation
</t>
        </r>
        <r>
          <rPr>
            <sz val="11"/>
            <color indexed="81"/>
            <rFont val="ＭＳ Ｐゴシック"/>
            <family val="2"/>
          </rPr>
          <t xml:space="preserve">hitrate: </t>
        </r>
        <r>
          <rPr>
            <sz val="11"/>
            <color indexed="81"/>
            <rFont val="굴림"/>
            <family val="3"/>
            <charset val="129"/>
          </rPr>
          <t>가장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적중율이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높은</t>
        </r>
        <r>
          <rPr>
            <sz val="11"/>
            <color indexed="81"/>
            <rFont val="ＭＳ Ｐゴシック"/>
            <family val="2"/>
          </rPr>
          <t xml:space="preserve"> Evaluation
betcnt: </t>
        </r>
        <r>
          <rPr>
            <sz val="11"/>
            <color indexed="81"/>
            <rFont val="굴림"/>
            <family val="3"/>
            <charset val="129"/>
          </rPr>
          <t>가장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투표수가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많은</t>
        </r>
        <r>
          <rPr>
            <sz val="11"/>
            <color indexed="81"/>
            <rFont val="ＭＳ Ｐゴシック"/>
            <family val="2"/>
          </rPr>
          <t xml:space="preserve"> Evaluation
incomerate: </t>
        </r>
        <r>
          <rPr>
            <sz val="11"/>
            <color indexed="81"/>
            <rFont val="굴림"/>
            <family val="3"/>
            <charset val="129"/>
          </rPr>
          <t>가장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수익률이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높은</t>
        </r>
        <r>
          <rPr>
            <sz val="11"/>
            <color indexed="81"/>
            <rFont val="ＭＳ Ｐゴシック"/>
            <family val="2"/>
          </rPr>
          <t xml:space="preserve"> Evaluation
</t>
        </r>
      </text>
    </comment>
    <comment ref="R1" authorId="1" shapeId="0">
      <text>
        <r>
          <rPr>
            <b/>
            <sz val="11"/>
            <color indexed="81"/>
            <rFont val="ＭＳ Ｐゴシック"/>
            <family val="2"/>
          </rPr>
          <t>鄭秀真:</t>
        </r>
        <r>
          <rPr>
            <sz val="11"/>
            <color indexed="81"/>
            <rFont val="ＭＳ Ｐゴシック"/>
            <family val="2"/>
          </rPr>
          <t xml:space="preserve">
</t>
        </r>
        <r>
          <rPr>
            <sz val="11"/>
            <color indexed="81"/>
            <rFont val="굴림"/>
            <family val="3"/>
            <charset val="129"/>
          </rPr>
          <t>복수개의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모델에서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서로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다른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구미방을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예측한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경우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대응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방법</t>
        </r>
        <r>
          <rPr>
            <sz val="11"/>
            <color indexed="81"/>
            <rFont val="ＭＳ Ｐゴシック"/>
            <family val="2"/>
          </rPr>
          <t xml:space="preserve">
all: </t>
        </r>
        <r>
          <rPr>
            <sz val="11"/>
            <color indexed="81"/>
            <rFont val="굴림"/>
            <family val="3"/>
            <charset val="129"/>
          </rPr>
          <t>모든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구미방에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 xml:space="preserve">투표한다
</t>
        </r>
        <r>
          <rPr>
            <sz val="11"/>
            <color indexed="81"/>
            <rFont val="ＭＳ Ｐゴシック"/>
            <family val="2"/>
          </rPr>
          <t xml:space="preserve">skip: </t>
        </r>
        <r>
          <rPr>
            <sz val="11"/>
            <color indexed="81"/>
            <rFont val="굴림"/>
            <family val="3"/>
            <charset val="129"/>
          </rPr>
          <t>투표를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스킵한다</t>
        </r>
        <r>
          <rPr>
            <sz val="11"/>
            <color indexed="81"/>
            <rFont val="ＭＳ Ｐゴシック"/>
            <family val="2"/>
          </rPr>
          <t xml:space="preserve">.
incamt, hitrate…: </t>
        </r>
        <r>
          <rPr>
            <sz val="11"/>
            <color indexed="81"/>
            <rFont val="굴림"/>
            <family val="3"/>
            <charset val="129"/>
          </rPr>
          <t>지정필드값이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가장높은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구미방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하나에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대해서만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투표한다</t>
        </r>
        <r>
          <rPr>
            <sz val="11"/>
            <color indexed="81"/>
            <rFont val="ＭＳ Ｐゴシック"/>
            <family val="2"/>
          </rPr>
          <t xml:space="preserve">.
</t>
        </r>
      </text>
    </comment>
    <comment ref="S1" authorId="1" shapeId="0">
      <text>
        <r>
          <rPr>
            <b/>
            <sz val="11"/>
            <color indexed="81"/>
            <rFont val="ＭＳ Ｐゴシック"/>
            <family val="2"/>
          </rPr>
          <t>鄭秀真:</t>
        </r>
        <r>
          <rPr>
            <sz val="11"/>
            <color indexed="81"/>
            <rFont val="ＭＳ Ｐゴシック"/>
            <family val="2"/>
          </rPr>
          <t xml:space="preserve">
</t>
        </r>
        <r>
          <rPr>
            <sz val="11"/>
            <color indexed="81"/>
            <rFont val="굴림"/>
            <family val="3"/>
            <charset val="129"/>
          </rPr>
          <t>패턴매칭을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통해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취득한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구미방들에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 xml:space="preserve">대해
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구미방에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속한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복수</t>
        </r>
        <r>
          <rPr>
            <sz val="11"/>
            <color indexed="81"/>
            <rFont val="ＭＳ Ｐゴシック"/>
            <family val="2"/>
          </rPr>
          <t xml:space="preserve"> Evaluation</t>
        </r>
        <r>
          <rPr>
            <sz val="11"/>
            <color indexed="81"/>
            <rFont val="굴림"/>
            <family val="3"/>
            <charset val="129"/>
          </rPr>
          <t>들중에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한 개만을 선택하기 위한 비교 필드명</t>
        </r>
      </text>
    </comment>
    <comment ref="T1" authorId="1" shapeId="0">
      <text>
        <r>
          <rPr>
            <b/>
            <sz val="11"/>
            <color indexed="81"/>
            <rFont val="ＭＳ Ｐゴシック"/>
            <family val="2"/>
          </rPr>
          <t>交差パタン数に合わせてbetting金額を調整する。
  未定義 or "x" = 適用しない
  定義例：2:1,3:2
    -&gt; 交差パタン数2=100円, 3=100円*2  その他は投票しない</t>
        </r>
      </text>
    </comment>
    <comment ref="V1" authorId="1" shapeId="0">
      <text>
        <r>
          <rPr>
            <b/>
            <sz val="11"/>
            <color indexed="81"/>
            <rFont val="ＭＳ Ｐゴシック"/>
            <family val="2"/>
          </rPr>
          <t>鄭秀真:</t>
        </r>
        <r>
          <rPr>
            <sz val="11"/>
            <color indexed="81"/>
            <rFont val="ＭＳ Ｐゴシック"/>
            <family val="2"/>
          </rPr>
          <t xml:space="preserve">
2022/1/10 
  300</t>
        </r>
        <r>
          <rPr>
            <sz val="11"/>
            <color indexed="81"/>
            <rFont val="굴림"/>
            <family val="3"/>
            <charset val="129"/>
          </rPr>
          <t>번부터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 xml:space="preserve">추가
</t>
        </r>
        <r>
          <rPr>
            <sz val="11"/>
            <color indexed="81"/>
            <rFont val="ＭＳ Ｐゴシック"/>
            <family val="2"/>
          </rPr>
          <t xml:space="preserve">  DB</t>
        </r>
        <r>
          <rPr>
            <sz val="11"/>
            <color indexed="81"/>
            <rFont val="굴림"/>
            <family val="3"/>
            <charset val="129"/>
          </rPr>
          <t>는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모두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저장</t>
        </r>
        <r>
          <rPr>
            <sz val="11"/>
            <color indexed="81"/>
            <rFont val="ＭＳ Ｐゴシック"/>
            <family val="2"/>
          </rPr>
          <t xml:space="preserve">. </t>
        </r>
        <r>
          <rPr>
            <sz val="11"/>
            <color indexed="81"/>
            <rFont val="굴림"/>
            <family val="3"/>
            <charset val="129"/>
          </rPr>
          <t>그래프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출력만</t>
        </r>
        <r>
          <rPr>
            <sz val="11"/>
            <color indexed="81"/>
            <rFont val="ＭＳ Ｐゴシック"/>
            <family val="2"/>
          </rPr>
          <t xml:space="preserve"> </t>
        </r>
        <r>
          <rPr>
            <sz val="11"/>
            <color indexed="81"/>
            <rFont val="굴림"/>
            <family val="3"/>
            <charset val="129"/>
          </rPr>
          <t>제한</t>
        </r>
      </text>
    </comment>
  </commentList>
</comments>
</file>

<file path=xl/sharedStrings.xml><?xml version="1.0" encoding="utf-8"?>
<sst xmlns="http://schemas.openxmlformats.org/spreadsheetml/2006/main" count="114533" uniqueCount="781">
  <si>
    <t>1T</t>
    <phoneticPr fontId="15"/>
  </si>
  <si>
    <t>no</t>
    <phoneticPr fontId="15"/>
  </si>
  <si>
    <t>used_model_no</t>
  </si>
  <si>
    <t>result_start_ymd</t>
  </si>
  <si>
    <t>result_end_ymd</t>
  </si>
  <si>
    <t>result_sql_id</t>
  </si>
  <si>
    <t>save_graph</t>
    <phoneticPr fontId="15"/>
  </si>
  <si>
    <t>grade_condition</t>
    <phoneticPr fontId="15"/>
  </si>
  <si>
    <t>pattern_id</t>
    <phoneticPr fontId="15"/>
  </si>
  <si>
    <t>split</t>
    <phoneticPr fontId="15"/>
  </si>
  <si>
    <t>Default</t>
    <phoneticPr fontId="15"/>
  </si>
  <si>
    <t>grade</t>
  </si>
  <si>
    <t>turn+race</t>
  </si>
  <si>
    <t>result_no</t>
    <phoneticPr fontId="15"/>
  </si>
  <si>
    <t>bettype</t>
    <phoneticPr fontId="15"/>
  </si>
  <si>
    <t>kumiban</t>
    <phoneticPr fontId="15"/>
  </si>
  <si>
    <t>min_betrate</t>
    <phoneticPr fontId="15"/>
  </si>
  <si>
    <t>min_betcnt</t>
    <phoneticPr fontId="15"/>
  </si>
  <si>
    <t>nopattern</t>
  </si>
  <si>
    <t>turn</t>
  </si>
  <si>
    <t>'ip','G3'</t>
    <phoneticPr fontId="15"/>
  </si>
  <si>
    <t>prob1+turn</t>
  </si>
  <si>
    <t>pd12+turn</t>
  </si>
  <si>
    <t>x</t>
    <phoneticPr fontId="15"/>
  </si>
  <si>
    <t>result_class_id</t>
    <phoneticPr fontId="15"/>
  </si>
  <si>
    <t>simul_class_id</t>
    <phoneticPr fontId="15"/>
  </si>
  <si>
    <t>model_selector</t>
    <phoneticPr fontId="15"/>
  </si>
  <si>
    <t>prediction_selector</t>
    <phoneticPr fontId="15"/>
  </si>
  <si>
    <t>pattern_selector</t>
    <phoneticPr fontId="15"/>
  </si>
  <si>
    <t>ml_simulation_multi</t>
  </si>
  <si>
    <t>probability_type</t>
    <phoneticPr fontId="15"/>
  </si>
  <si>
    <t>ptncnt_bonus</t>
    <phoneticPr fontId="15"/>
  </si>
  <si>
    <t>probability_selector</t>
    <phoneticPr fontId="15"/>
  </si>
  <si>
    <t>r-all</t>
  </si>
  <si>
    <t>result_type</t>
    <phoneticPr fontId="15"/>
  </si>
  <si>
    <t>*-*-*</t>
    <phoneticPr fontId="15"/>
  </si>
  <si>
    <t>1T,2T,3T,2F,3F</t>
    <phoneticPr fontId="15"/>
  </si>
  <si>
    <t>turn+grade</t>
  </si>
  <si>
    <t>race+grade</t>
  </si>
  <si>
    <t>prob1+nw1</t>
  </si>
  <si>
    <t>prob1+grade</t>
  </si>
  <si>
    <t>nw1+wk12</t>
  </si>
  <si>
    <t>pd12</t>
  </si>
  <si>
    <t>pd12+grade</t>
  </si>
  <si>
    <t>pd123</t>
  </si>
  <si>
    <t>groups</t>
    <phoneticPr fontId="15"/>
  </si>
  <si>
    <t>jyo</t>
  </si>
  <si>
    <t>race</t>
  </si>
  <si>
    <t>rtype</t>
  </si>
  <si>
    <t>alcnt</t>
  </si>
  <si>
    <t>jyo+turn</t>
  </si>
  <si>
    <t>jyo+rtype</t>
  </si>
  <si>
    <t>jyo+alcnt</t>
  </si>
  <si>
    <t>turn+rtype</t>
  </si>
  <si>
    <t>turn+alcnt</t>
  </si>
  <si>
    <t>race+rtype</t>
  </si>
  <si>
    <t>race+alcnt</t>
  </si>
  <si>
    <t>grade+rtype</t>
  </si>
  <si>
    <t>grade+alcnt</t>
  </si>
  <si>
    <t>rtype+alcnt</t>
  </si>
  <si>
    <t>prob1</t>
  </si>
  <si>
    <t>prob1-2dig</t>
  </si>
  <si>
    <t>wk1</t>
  </si>
  <si>
    <t>wk12</t>
  </si>
  <si>
    <t>wk123</t>
  </si>
  <si>
    <t>nw1</t>
  </si>
  <si>
    <t>nw1-2dig</t>
  </si>
  <si>
    <t>nw12</t>
  </si>
  <si>
    <t>nw123</t>
  </si>
  <si>
    <t>prob1+wk1</t>
  </si>
  <si>
    <t>wk1+nw1</t>
  </si>
  <si>
    <t>prob1+wk12</t>
  </si>
  <si>
    <t>prob1+nw12</t>
  </si>
  <si>
    <t>prob1+pd12</t>
  </si>
  <si>
    <t>wk1+nw12</t>
  </si>
  <si>
    <t>wk1+pd12</t>
  </si>
  <si>
    <t>nw1+pd12</t>
  </si>
  <si>
    <t>prob1+wk123</t>
  </si>
  <si>
    <t>nw1+wk123</t>
  </si>
  <si>
    <t>prob1+jyo</t>
  </si>
  <si>
    <t>prob1+race</t>
  </si>
  <si>
    <t>prob1+rtype</t>
  </si>
  <si>
    <t>prob1+alcnt</t>
  </si>
  <si>
    <t>wk1+jyo</t>
  </si>
  <si>
    <t>wk1+turn</t>
  </si>
  <si>
    <t>wk1+race</t>
  </si>
  <si>
    <t>wk1+grade</t>
  </si>
  <si>
    <t>wk1+rtype</t>
  </si>
  <si>
    <t>wk1+alcnt</t>
  </si>
  <si>
    <t>nw1+jyo</t>
  </si>
  <si>
    <t>nw1+turn</t>
  </si>
  <si>
    <t>nw1+race</t>
  </si>
  <si>
    <t>nw1+grade</t>
  </si>
  <si>
    <t>nw1+rtype</t>
  </si>
  <si>
    <t>nw1+alcnt</t>
  </si>
  <si>
    <t>pd12+race</t>
  </si>
  <si>
    <t>pd12+rtype</t>
  </si>
  <si>
    <t>pd12+alcnt</t>
  </si>
  <si>
    <t>wk12+jyo</t>
  </si>
  <si>
    <t>wk12+turn</t>
  </si>
  <si>
    <t>wk12+race</t>
  </si>
  <si>
    <t>wk12+grade</t>
  </si>
  <si>
    <t>wk12+rtype</t>
  </si>
  <si>
    <t>wk12+alcnt</t>
  </si>
  <si>
    <t>nw12+turn</t>
  </si>
  <si>
    <t>nw12+grade</t>
  </si>
  <si>
    <t>nw12+rtype</t>
  </si>
  <si>
    <t>nw12+alcnt</t>
  </si>
  <si>
    <t>wk123+turn</t>
  </si>
  <si>
    <t>wk123+race</t>
  </si>
  <si>
    <t>wk123+grade</t>
  </si>
  <si>
    <t>wk123+rtype</t>
  </si>
  <si>
    <t>wk123+alcnt</t>
  </si>
  <si>
    <t>prob1+turn+grade</t>
  </si>
  <si>
    <t>wk1+turn+grade</t>
  </si>
  <si>
    <t>nw1+turn+grade</t>
  </si>
  <si>
    <t>prob1+turn+rtype</t>
  </si>
  <si>
    <t>wk1+turn+rtype</t>
  </si>
  <si>
    <t>nw1+turn+rtype</t>
  </si>
  <si>
    <t>prob1+turn+alcnt</t>
  </si>
  <si>
    <t>wk1+turn+alcnt</t>
  </si>
  <si>
    <t>nw1+turn+alcnt</t>
  </si>
  <si>
    <t>prob1+grade+rtype</t>
  </si>
  <si>
    <t>wk1+grade+rtype</t>
  </si>
  <si>
    <t>nw1+grade+rtype</t>
  </si>
  <si>
    <t>prob1+grade+alcnt</t>
  </si>
  <si>
    <t>wk1+grade+alcnt</t>
  </si>
  <si>
    <t>nw1+grade+alcnt</t>
  </si>
  <si>
    <t>prob1+rtype+alcnt</t>
  </si>
  <si>
    <t>wk1+rtype+alcnt</t>
  </si>
  <si>
    <t>nw1+rtype+alcnt</t>
  </si>
  <si>
    <t>digit1</t>
    <phoneticPr fontId="15"/>
  </si>
  <si>
    <t>00001_1T-1.tsv</t>
  </si>
  <si>
    <t>00002_1T-1.tsv</t>
  </si>
  <si>
    <t>00004_1T-1.tsv</t>
  </si>
  <si>
    <t>00007_1T-1.tsv</t>
  </si>
  <si>
    <t>00009_1T-1.tsv</t>
  </si>
  <si>
    <t>00022_1T-3.tsv</t>
  </si>
  <si>
    <t>00031_1T-4.tsv</t>
  </si>
  <si>
    <t>00039_1T-4.tsv</t>
  </si>
  <si>
    <t>00045_1T-5.tsv</t>
  </si>
  <si>
    <t>00051_1T-6.tsv</t>
  </si>
  <si>
    <t>00054_1T-6.tsv</t>
  </si>
  <si>
    <t>00362_2T-12.tsv</t>
  </si>
  <si>
    <t>00363_2T-12.tsv</t>
  </si>
  <si>
    <t>00364_2T-12.tsv</t>
  </si>
  <si>
    <t>00366_2T-12.tsv</t>
  </si>
  <si>
    <t>00368_2T-12.tsv</t>
  </si>
  <si>
    <t>00387_2T-14.tsv</t>
  </si>
  <si>
    <t>00401_2T-16.tsv</t>
  </si>
  <si>
    <t>00402_2T-16.tsv</t>
  </si>
  <si>
    <t>00403_2T-16.tsv</t>
  </si>
  <si>
    <t>00405_2T-16.tsv</t>
  </si>
  <si>
    <t>00406_2T-16.tsv</t>
  </si>
  <si>
    <t>00407_2T-16.tsv</t>
  </si>
  <si>
    <t>00408_2T-16.tsv</t>
  </si>
  <si>
    <t>00409_2T-16.tsv</t>
  </si>
  <si>
    <t>00417_2T-21.tsv</t>
  </si>
  <si>
    <t>00420_2T-21.tsv</t>
  </si>
  <si>
    <t>00423_2T-23.tsv</t>
  </si>
  <si>
    <t>00424_2T-23.tsv</t>
  </si>
  <si>
    <t>00433_2T-24.tsv</t>
  </si>
  <si>
    <t>00435_2T-24.tsv</t>
  </si>
  <si>
    <t>00436_2T-24.tsv</t>
  </si>
  <si>
    <t>00451_2T-26.tsv</t>
  </si>
  <si>
    <t>00453_2T-26.tsv</t>
  </si>
  <si>
    <t>00454_2T-26.tsv</t>
  </si>
  <si>
    <t>00456_2T-26.tsv</t>
  </si>
  <si>
    <t>00458_2T-26.tsv</t>
  </si>
  <si>
    <t>00465_2T-31.tsv</t>
  </si>
  <si>
    <t>00469_2T-31.tsv</t>
  </si>
  <si>
    <t>00471_2T-32.tsv</t>
  </si>
  <si>
    <t>00472_2T-32.tsv</t>
  </si>
  <si>
    <t>00473_2T-32.tsv</t>
  </si>
  <si>
    <t>00474_2T-32.tsv</t>
  </si>
  <si>
    <t>00475_2T-32.tsv</t>
  </si>
  <si>
    <t>00477_2T-32.tsv</t>
  </si>
  <si>
    <t>00478_2T-32.tsv</t>
  </si>
  <si>
    <t>00479_2T-32.tsv</t>
  </si>
  <si>
    <t>00480_2T-32.tsv</t>
  </si>
  <si>
    <t>00518_2T-41.tsv</t>
  </si>
  <si>
    <t>00521_2T-42.tsv</t>
  </si>
  <si>
    <t>00526_2T-42.tsv</t>
  </si>
  <si>
    <t>00530_2T-42.tsv</t>
  </si>
  <si>
    <t>01790_3T-123.tsv</t>
  </si>
  <si>
    <t>01791_3T-124.tsv</t>
  </si>
  <si>
    <t>01792_3T-124.tsv</t>
  </si>
  <si>
    <t>01799_3T-124.tsv</t>
  </si>
  <si>
    <t>01811_3T-126.tsv</t>
  </si>
  <si>
    <t>01812_3T-126.tsv</t>
  </si>
  <si>
    <t>01813_3T-126.tsv</t>
  </si>
  <si>
    <t>01814_3T-126.tsv</t>
  </si>
  <si>
    <t>01815_3T-126.tsv</t>
  </si>
  <si>
    <t>01818_3T-126.tsv</t>
  </si>
  <si>
    <t>01820_3T-126.tsv</t>
  </si>
  <si>
    <t>01851_3T-136.tsv</t>
  </si>
  <si>
    <t>01853_3T-136.tsv</t>
  </si>
  <si>
    <t>01854_3T-136.tsv</t>
  </si>
  <si>
    <t>01858_3T-136.tsv</t>
  </si>
  <si>
    <t>01859_3T-136.tsv</t>
  </si>
  <si>
    <t>01860_3T-136.tsv</t>
  </si>
  <si>
    <t>01868_3T-142.tsv</t>
  </si>
  <si>
    <t>02953_2T-12.tsv</t>
  </si>
  <si>
    <t>02957_2T-12.tsv</t>
  </si>
  <si>
    <t>02961_2T-13.tsv</t>
  </si>
  <si>
    <t>02962_2T-13.tsv</t>
  </si>
  <si>
    <t>02964_2T-13.tsv</t>
  </si>
  <si>
    <t>02966_2T-13.tsv</t>
  </si>
  <si>
    <t>02968_2T-14.tsv</t>
  </si>
  <si>
    <t>02970_2T-14.tsv</t>
  </si>
  <si>
    <t>02971_2T-14.tsv</t>
  </si>
  <si>
    <t>02975_2T-14.tsv</t>
  </si>
  <si>
    <t>02976_2T-14.tsv</t>
  </si>
  <si>
    <t>02988_2T-16.tsv</t>
  </si>
  <si>
    <t>02989_2T-16.tsv</t>
  </si>
  <si>
    <t>02990_2T-16.tsv</t>
  </si>
  <si>
    <t>02991_2T-16.tsv</t>
  </si>
  <si>
    <t>02992_2T-16.tsv</t>
  </si>
  <si>
    <t>02998_2T-21.tsv</t>
  </si>
  <si>
    <t>02999_2T-21.tsv</t>
  </si>
  <si>
    <t>03426_3T-124.tsv</t>
  </si>
  <si>
    <t>03429_3T-124.tsv</t>
  </si>
  <si>
    <t>03431_3T-124.tsv</t>
  </si>
  <si>
    <t>03434_3T-124.tsv</t>
  </si>
  <si>
    <t>03464_3T-132.tsv</t>
  </si>
  <si>
    <t>03466_3T-134.tsv</t>
  </si>
  <si>
    <t>03470_3T-134.tsv</t>
  </si>
  <si>
    <t>03474_3T-134.tsv</t>
  </si>
  <si>
    <t>03654_1T-2.tsv</t>
  </si>
  <si>
    <t>03664_1T-3.tsv</t>
  </si>
  <si>
    <t>04054_2T-21.tsv</t>
  </si>
  <si>
    <t>04057_2T-23.tsv</t>
  </si>
  <si>
    <t>04061_2T-23.tsv</t>
  </si>
  <si>
    <t>04063_2T-23.tsv</t>
  </si>
  <si>
    <t>04066_2T-24.tsv</t>
  </si>
  <si>
    <t>04067_2T-24.tsv</t>
  </si>
  <si>
    <t>04069_2T-24.tsv</t>
  </si>
  <si>
    <t>04075_2T-24.tsv</t>
  </si>
  <si>
    <t>04101_2T-31.tsv</t>
  </si>
  <si>
    <t>04106_2T-32.tsv</t>
  </si>
  <si>
    <t>04108_2T-32.tsv</t>
  </si>
  <si>
    <t>04109_2T-32.tsv</t>
  </si>
  <si>
    <t>04110_2T-32.tsv</t>
  </si>
  <si>
    <t>04117_2T-34.tsv</t>
  </si>
  <si>
    <t>04118_2T-34.tsv</t>
  </si>
  <si>
    <t>04119_2T-34.tsv</t>
  </si>
  <si>
    <t>04123_2T-34.tsv</t>
  </si>
  <si>
    <t>04125_2T-34.tsv</t>
  </si>
  <si>
    <t>04168_2T-43.tsv</t>
  </si>
  <si>
    <t>05348_3T-123.tsv</t>
  </si>
  <si>
    <t>05358_3T-124.tsv</t>
  </si>
  <si>
    <t>05359_3T-124.tsv</t>
  </si>
  <si>
    <t>05360_3T-124.tsv</t>
  </si>
  <si>
    <t>05362_3T-124.tsv</t>
  </si>
  <si>
    <t>05387_3T-132.tsv</t>
  </si>
  <si>
    <t>05391_3T-132.tsv</t>
  </si>
  <si>
    <t>05395_3T-132.tsv</t>
  </si>
  <si>
    <t>05416_3T-136.tsv</t>
  </si>
  <si>
    <t>05429_3T-142.tsv</t>
  </si>
  <si>
    <t>05435_3T-142.tsv</t>
  </si>
  <si>
    <t>06636_2T-12.tsv</t>
  </si>
  <si>
    <t>06637_2T-12.tsv</t>
  </si>
  <si>
    <t>06643_2T-12.tsv</t>
  </si>
  <si>
    <t>06674_2T-15.tsv</t>
  </si>
  <si>
    <t>07661_3T-123.tsv</t>
  </si>
  <si>
    <t>07664_3T-123.tsv</t>
  </si>
  <si>
    <t>07665_3T-123.tsv</t>
  </si>
  <si>
    <t>07704_3T-132.tsv</t>
  </si>
  <si>
    <t>07705_3T-132.tsv</t>
  </si>
  <si>
    <t>07996_1T-1.tsv</t>
  </si>
  <si>
    <t>07998_1T-1.tsv</t>
  </si>
  <si>
    <t>08007_1T-2.tsv</t>
  </si>
  <si>
    <t>08011_1T-2.tsv</t>
  </si>
  <si>
    <t>08015_1T-2.tsv</t>
  </si>
  <si>
    <t>08019_1T-3.tsv</t>
  </si>
  <si>
    <t>08022_1T-3.tsv</t>
  </si>
  <si>
    <t>08027_1T-4.tsv</t>
  </si>
  <si>
    <t>08029_1T-4.tsv</t>
  </si>
  <si>
    <t>08035_1T-4.tsv</t>
  </si>
  <si>
    <t>08051_1T-6.tsv</t>
  </si>
  <si>
    <t>08965_2T-12.tsv</t>
  </si>
  <si>
    <t>09015_2T-21.tsv</t>
  </si>
  <si>
    <t>09016_2T-23.tsv</t>
  </si>
  <si>
    <t>09017_2T-23.tsv</t>
  </si>
  <si>
    <t>09018_2T-23.tsv</t>
  </si>
  <si>
    <t>09019_2T-23.tsv</t>
  </si>
  <si>
    <t>09020_2T-23.tsv</t>
  </si>
  <si>
    <t>09023_2T-23.tsv</t>
  </si>
  <si>
    <t>09024_2T-23.tsv</t>
  </si>
  <si>
    <t>09026_2T-24.tsv</t>
  </si>
  <si>
    <t>09029_2T-24.tsv</t>
  </si>
  <si>
    <t>09033_2T-24.tsv</t>
  </si>
  <si>
    <t>09063_2T-31.tsv</t>
  </si>
  <si>
    <t>09068_2T-32.tsv</t>
  </si>
  <si>
    <t>09069_2T-32.tsv</t>
  </si>
  <si>
    <t>09071_2T-32.tsv</t>
  </si>
  <si>
    <t>09073_2T-32.tsv</t>
  </si>
  <si>
    <t>09130_2T-43.tsv</t>
  </si>
  <si>
    <t>09270_1T-2.tsv</t>
  </si>
  <si>
    <t>09273_1T-2.tsv</t>
  </si>
  <si>
    <t>09276_1T-3.tsv</t>
  </si>
  <si>
    <t>09278_1T-3.tsv</t>
  </si>
  <si>
    <t>09877_2T-12.tsv</t>
  </si>
  <si>
    <t>09882_2T-12.tsv</t>
  </si>
  <si>
    <t>09884_2T-12.tsv</t>
  </si>
  <si>
    <t>09885_2T-12.tsv</t>
  </si>
  <si>
    <t>09915_2T-15.tsv</t>
  </si>
  <si>
    <t>09926_2T-21.tsv</t>
  </si>
  <si>
    <t>09927_2T-21.tsv</t>
  </si>
  <si>
    <t>09930_2T-21.tsv</t>
  </si>
  <si>
    <t>09934_2T-21.tsv</t>
  </si>
  <si>
    <t>10053_1T-1.tsv</t>
  </si>
  <si>
    <t>10054_1T-1.tsv</t>
  </si>
  <si>
    <t>10055_1T-1.tsv</t>
  </si>
  <si>
    <t>10069_1T-3.tsv</t>
  </si>
  <si>
    <t>10070_1T-3.tsv</t>
  </si>
  <si>
    <t>10076_1T-4.tsv</t>
  </si>
  <si>
    <t>10085_1T-4.tsv</t>
  </si>
  <si>
    <t>10430_2T-14.tsv</t>
  </si>
  <si>
    <t>10435_2T-14.tsv</t>
  </si>
  <si>
    <t>10446_2T-16.tsv</t>
  </si>
  <si>
    <t>10447_2T-16.tsv</t>
  </si>
  <si>
    <t>10452_2T-16.tsv</t>
  </si>
  <si>
    <t>10453_2T-16.tsv</t>
  </si>
  <si>
    <t>10454_2T-16.tsv</t>
  </si>
  <si>
    <t>10456_2T-21.tsv</t>
  </si>
  <si>
    <t>10459_2T-21.tsv</t>
  </si>
  <si>
    <t>10461_2T-21.tsv</t>
  </si>
  <si>
    <t>10462_2T-21.tsv</t>
  </si>
  <si>
    <t>10469_2T-23.tsv</t>
  </si>
  <si>
    <t>10472_2T-23.tsv</t>
  </si>
  <si>
    <t>10487_2T-25.tsv</t>
  </si>
  <si>
    <t>10492_2T-25.tsv</t>
  </si>
  <si>
    <t>10509_2T-31.tsv</t>
  </si>
  <si>
    <t>10512_2T-31.tsv</t>
  </si>
  <si>
    <t>10513_2T-31.tsv</t>
  </si>
  <si>
    <t>10514_2T-31.tsv</t>
  </si>
  <si>
    <t>10516_2T-32.tsv</t>
  </si>
  <si>
    <t>10517_2T-32.tsv</t>
  </si>
  <si>
    <t>10519_2T-32.tsv</t>
  </si>
  <si>
    <t>10520_2T-32.tsv</t>
  </si>
  <si>
    <t>10521_2T-32.tsv</t>
  </si>
  <si>
    <t>10522_2T-32.tsv</t>
  </si>
  <si>
    <t>10524_2T-32.tsv</t>
  </si>
  <si>
    <t>10525_2T-32.tsv</t>
  </si>
  <si>
    <t>10557_2T-41.tsv</t>
  </si>
  <si>
    <t>10559_2T-41.tsv</t>
  </si>
  <si>
    <t>10560_2T-41.tsv</t>
  </si>
  <si>
    <t>10565_2T-41.tsv</t>
  </si>
  <si>
    <t>11846_3T-123.tsv</t>
  </si>
  <si>
    <t>11849_3T-123.tsv</t>
  </si>
  <si>
    <t>11853_3T-123.tsv</t>
  </si>
  <si>
    <t>11865_3T-124.tsv</t>
  </si>
  <si>
    <t>11878_3T-126.tsv</t>
  </si>
  <si>
    <t>11880_3T-126.tsv</t>
  </si>
  <si>
    <t>11881_3T-126.tsv</t>
  </si>
  <si>
    <t>11882_3T-126.tsv</t>
  </si>
  <si>
    <t>11886_3T-132.tsv</t>
  </si>
  <si>
    <t>11888_3T-132.tsv</t>
  </si>
  <si>
    <t>11889_3T-132.tsv</t>
  </si>
  <si>
    <t>11890_3T-132.tsv</t>
  </si>
  <si>
    <t>11891_3T-132.tsv</t>
  </si>
  <si>
    <t>11892_3T-132.tsv</t>
  </si>
  <si>
    <t>11893_3T-132.tsv</t>
  </si>
  <si>
    <t>11894_3T-132.tsv</t>
  </si>
  <si>
    <t>11895_3T-132.tsv</t>
  </si>
  <si>
    <t>11902_3T-134.tsv</t>
  </si>
  <si>
    <t>11903_3T-134.tsv</t>
  </si>
  <si>
    <t>11916_3T-136.tsv</t>
  </si>
  <si>
    <t>11917_3T-136.tsv</t>
  </si>
  <si>
    <t>11918_3T-136.tsv</t>
  </si>
  <si>
    <t>11919_3T-136.tsv</t>
  </si>
  <si>
    <t>11922_3T-136.tsv</t>
  </si>
  <si>
    <t>11924_3T-136.tsv</t>
  </si>
  <si>
    <t>11925_3T-136.tsv</t>
  </si>
  <si>
    <t>11927_3T-142.tsv</t>
  </si>
  <si>
    <t>11932_3T-142.tsv</t>
  </si>
  <si>
    <t>11933_3T-142.tsv</t>
  </si>
  <si>
    <t>12978_2T-14.tsv</t>
  </si>
  <si>
    <t>12979_2T-14.tsv</t>
  </si>
  <si>
    <t>12983_2T-14.tsv</t>
  </si>
  <si>
    <t>12999_2T-16.tsv</t>
  </si>
  <si>
    <t>13002_2T-16.tsv</t>
  </si>
  <si>
    <t>13418_3T-123.tsv</t>
  </si>
  <si>
    <t>13419_3T-124.tsv</t>
  </si>
  <si>
    <t>13421_3T-124.tsv</t>
  </si>
  <si>
    <t>13423_3T-124.tsv</t>
  </si>
  <si>
    <t>13424_3T-124.tsv</t>
  </si>
  <si>
    <t>13426_3T-124.tsv</t>
  </si>
  <si>
    <t>13427_3T-124.tsv</t>
  </si>
  <si>
    <t>13439_3T-126.tsv</t>
  </si>
  <si>
    <t>13460_3T-134.tsv</t>
  </si>
  <si>
    <t>13463_3T-134.tsv</t>
  </si>
  <si>
    <t>13464_3T-134.tsv</t>
  </si>
  <si>
    <t>13465_3T-134.tsv</t>
  </si>
  <si>
    <t>13466_3T-134.tsv</t>
  </si>
  <si>
    <t>13468_3T-134.tsv</t>
  </si>
  <si>
    <t>13659_1T-3.tsv</t>
  </si>
  <si>
    <t>13665_1T-4.tsv</t>
  </si>
  <si>
    <t>13666_1T-4.tsv</t>
  </si>
  <si>
    <t>13671_1T-4.tsv</t>
  </si>
  <si>
    <t>13679_1T-5.tsv</t>
  </si>
  <si>
    <t>13684_1T-6.tsv</t>
  </si>
  <si>
    <t>13687_1T-6.tsv</t>
  </si>
  <si>
    <t>13691_1T-6.tsv</t>
  </si>
  <si>
    <t>14000_2T-12.tsv</t>
  </si>
  <si>
    <t>14042_2T-16.tsv</t>
  </si>
  <si>
    <t>14057_2T-23.tsv</t>
  </si>
  <si>
    <t>14061_2T-23.tsv</t>
  </si>
  <si>
    <t>14104_2T-32.tsv</t>
  </si>
  <si>
    <t>14105_2T-32.tsv</t>
  </si>
  <si>
    <t>14107_2T-32.tsv</t>
  </si>
  <si>
    <t>14109_2T-32.tsv</t>
  </si>
  <si>
    <t>14154_2T-42.tsv</t>
  </si>
  <si>
    <t>14155_2T-42.tsv</t>
  </si>
  <si>
    <t>14938_3T-124.tsv</t>
  </si>
  <si>
    <t>14941_3T-124.tsv</t>
  </si>
  <si>
    <t>14944_3T-124.tsv</t>
  </si>
  <si>
    <t>14959_3T-126.tsv</t>
  </si>
  <si>
    <t>14964_3T-126.tsv</t>
  </si>
  <si>
    <t>14965_3T-132.tsv</t>
  </si>
  <si>
    <t>14971_3T-132.tsv</t>
  </si>
  <si>
    <t>14974_3T-132.tsv</t>
  </si>
  <si>
    <t>15002_3T-136.tsv</t>
  </si>
  <si>
    <t>15003_3T-136.tsv</t>
  </si>
  <si>
    <t>15004_3T-136.tsv</t>
  </si>
  <si>
    <t>15607_2T-13.tsv</t>
  </si>
  <si>
    <t>15619_2T-14.tsv</t>
  </si>
  <si>
    <t>15620_2T-14.tsv</t>
  </si>
  <si>
    <t>15621_2T-14.tsv</t>
  </si>
  <si>
    <t>15827_3T-123.tsv</t>
  </si>
  <si>
    <t>15828_3T-123.tsv</t>
  </si>
  <si>
    <t>15829_3T-123.tsv</t>
  </si>
  <si>
    <t>15830_3T-123.tsv</t>
  </si>
  <si>
    <t>15831_3T-123.tsv</t>
  </si>
  <si>
    <t>15832_3T-123.tsv</t>
  </si>
  <si>
    <t>15833_3T-123.tsv</t>
  </si>
  <si>
    <t>15834_3T-123.tsv</t>
  </si>
  <si>
    <t>15835_3T-123.tsv</t>
  </si>
  <si>
    <t>15844_3T-124.tsv</t>
  </si>
  <si>
    <t>15879_3T-134.tsv</t>
  </si>
  <si>
    <t>15880_3T-134.tsv</t>
  </si>
  <si>
    <t>15881_3T-134.tsv</t>
  </si>
  <si>
    <t>2T</t>
    <phoneticPr fontId="15"/>
  </si>
  <si>
    <t>3T</t>
    <phoneticPr fontId="15"/>
  </si>
  <si>
    <t>default</t>
    <phoneticPr fontId="15"/>
  </si>
  <si>
    <t>SG</t>
    <phoneticPr fontId="15"/>
  </si>
  <si>
    <t>grade_type</t>
    <phoneticPr fontId="15"/>
  </si>
  <si>
    <t>factor</t>
    <phoneticPr fontId="15"/>
  </si>
  <si>
    <t>20220131</t>
  </si>
  <si>
    <t>'SG','G1','G2'</t>
  </si>
  <si>
    <t>20210602</t>
    <phoneticPr fontId="15"/>
  </si>
  <si>
    <t>wk12+jyo</t>
    <phoneticPr fontId="15"/>
  </si>
  <si>
    <t>incomerate_range</t>
    <phoneticPr fontId="15"/>
  </si>
  <si>
    <t>ml_simulation_multi</t>
    <phoneticPr fontId="15"/>
  </si>
  <si>
    <t>20211130</t>
  </si>
  <si>
    <t>20211201</t>
  </si>
  <si>
    <t>20220531</t>
  </si>
  <si>
    <t>evaluations_id</t>
    <phoneticPr fontId="15"/>
  </si>
  <si>
    <t>x</t>
    <phoneticPr fontId="15"/>
  </si>
  <si>
    <t>20211130</t>
    <phoneticPr fontId="15"/>
  </si>
  <si>
    <t>666_1</t>
    <phoneticPr fontId="15"/>
  </si>
  <si>
    <t>666_2</t>
    <phoneticPr fontId="15"/>
  </si>
  <si>
    <t>20220601</t>
  </si>
  <si>
    <t>20221130</t>
  </si>
  <si>
    <t>666_4</t>
    <phoneticPr fontId="15"/>
  </si>
  <si>
    <t xml:space="preserve"># stage 2 </t>
    <phoneticPr fontId="15"/>
  </si>
  <si>
    <r>
      <t>## term</t>
    </r>
    <r>
      <rPr>
        <b/>
        <sz val="12"/>
        <rFont val="ＭＳ Ｐゴシック"/>
        <family val="3"/>
        <charset val="129"/>
        <scheme val="minor"/>
      </rPr>
      <t>구분</t>
    </r>
    <r>
      <rPr>
        <b/>
        <sz val="12"/>
        <rFont val="ＭＳ Ｐゴシック"/>
        <family val="3"/>
        <charset val="128"/>
        <scheme val="minor"/>
      </rPr>
      <t xml:space="preserve"> </t>
    </r>
    <r>
      <rPr>
        <b/>
        <sz val="12"/>
        <rFont val="ＭＳ Ｐゴシック"/>
        <family val="3"/>
        <charset val="129"/>
        <scheme val="minor"/>
      </rPr>
      <t>결정</t>
    </r>
    <r>
      <rPr>
        <b/>
        <sz val="12"/>
        <rFont val="ＭＳ Ｐゴシック"/>
        <family val="3"/>
        <charset val="128"/>
        <scheme val="minor"/>
      </rPr>
      <t xml:space="preserve"> </t>
    </r>
    <r>
      <rPr>
        <b/>
        <sz val="12"/>
        <rFont val="ＭＳ Ｐゴシック"/>
        <family val="3"/>
        <charset val="129"/>
        <scheme val="minor"/>
      </rPr>
      <t>실험</t>
    </r>
    <phoneticPr fontId="15"/>
  </si>
  <si>
    <t>20210602</t>
  </si>
  <si>
    <t>0~999</t>
    <phoneticPr fontId="15"/>
  </si>
  <si>
    <t>666_3</t>
    <phoneticPr fontId="15"/>
  </si>
  <si>
    <t>wk12+jyo</t>
    <phoneticPr fontId="15"/>
  </si>
  <si>
    <t>666_5</t>
    <phoneticPr fontId="15"/>
  </si>
  <si>
    <t>20221201</t>
  </si>
  <si>
    <t>20230131</t>
  </si>
  <si>
    <t>20230201</t>
  </si>
  <si>
    <t>20230331</t>
  </si>
  <si>
    <t>20220228</t>
  </si>
  <si>
    <t>20220301</t>
  </si>
  <si>
    <t>99_1</t>
    <phoneticPr fontId="15"/>
  </si>
  <si>
    <t>99_2</t>
    <phoneticPr fontId="15"/>
  </si>
  <si>
    <t>99_3</t>
    <phoneticPr fontId="15"/>
  </si>
  <si>
    <t>99_4</t>
    <phoneticPr fontId="15"/>
  </si>
  <si>
    <t>### 666</t>
    <phoneticPr fontId="15"/>
  </si>
  <si>
    <t>### 99</t>
    <phoneticPr fontId="15"/>
  </si>
  <si>
    <t>### 5555</t>
    <phoneticPr fontId="15"/>
  </si>
  <si>
    <t>5555_1</t>
  </si>
  <si>
    <t>5555_2</t>
  </si>
  <si>
    <t>5555_3</t>
  </si>
  <si>
    <t>5555_4</t>
  </si>
  <si>
    <t>5555_5</t>
  </si>
  <si>
    <t>5555_6</t>
  </si>
  <si>
    <t>### 444</t>
    <phoneticPr fontId="15"/>
  </si>
  <si>
    <t>444_1</t>
  </si>
  <si>
    <t>444_2</t>
  </si>
  <si>
    <t>444_3</t>
  </si>
  <si>
    <t>444_4</t>
  </si>
  <si>
    <t>444_5</t>
  </si>
  <si>
    <t>### 66</t>
    <phoneticPr fontId="15"/>
  </si>
  <si>
    <t>66_1</t>
  </si>
  <si>
    <t>66_2</t>
  </si>
  <si>
    <t>66_3</t>
  </si>
  <si>
    <t>66_4</t>
  </si>
  <si>
    <t>### 3333</t>
    <phoneticPr fontId="15"/>
  </si>
  <si>
    <t>3333_1</t>
  </si>
  <si>
    <t>3333_2</t>
  </si>
  <si>
    <t>3333_3</t>
  </si>
  <si>
    <t>3333_4</t>
  </si>
  <si>
    <t>3333_5</t>
  </si>
  <si>
    <t>3333_6</t>
  </si>
  <si>
    <t>1212_1</t>
    <phoneticPr fontId="15"/>
  </si>
  <si>
    <t>1212_2</t>
    <phoneticPr fontId="15"/>
  </si>
  <si>
    <t>1212_3</t>
    <phoneticPr fontId="15"/>
  </si>
  <si>
    <t>1212_4</t>
    <phoneticPr fontId="15"/>
  </si>
  <si>
    <t>20201201</t>
  </si>
  <si>
    <t>1010_1</t>
    <phoneticPr fontId="15"/>
  </si>
  <si>
    <t>1010_2</t>
    <phoneticPr fontId="15"/>
  </si>
  <si>
    <t>1010_3</t>
    <phoneticPr fontId="15"/>
  </si>
  <si>
    <t>1010_4</t>
    <phoneticPr fontId="15"/>
  </si>
  <si>
    <t>20220331</t>
  </si>
  <si>
    <t>20220401</t>
  </si>
  <si>
    <t>20230228</t>
  </si>
  <si>
    <t>20230301</t>
  </si>
  <si>
    <t>### 5</t>
    <phoneticPr fontId="15"/>
  </si>
  <si>
    <t>5_1</t>
  </si>
  <si>
    <t>20220831</t>
  </si>
  <si>
    <t>5_2</t>
  </si>
  <si>
    <t>20220901</t>
  </si>
  <si>
    <t>5_3</t>
  </si>
  <si>
    <t>5_4</t>
  </si>
  <si>
    <t>10_1</t>
  </si>
  <si>
    <t>20210601</t>
  </si>
  <si>
    <t>10_2</t>
  </si>
  <si>
    <t>10_3</t>
  </si>
  <si>
    <t>10_4</t>
  </si>
  <si>
    <t>### 15</t>
    <phoneticPr fontId="15"/>
  </si>
  <si>
    <t>### 10</t>
    <phoneticPr fontId="15"/>
  </si>
  <si>
    <t>15_1</t>
  </si>
  <si>
    <t>20200801</t>
  </si>
  <si>
    <t>20211031</t>
  </si>
  <si>
    <t>15_2</t>
  </si>
  <si>
    <t>20211101</t>
  </si>
  <si>
    <t>15_3</t>
  </si>
  <si>
    <t>15_4</t>
  </si>
  <si>
    <t>### 20</t>
    <phoneticPr fontId="15"/>
  </si>
  <si>
    <t>20_1</t>
  </si>
  <si>
    <t>20191001</t>
  </si>
  <si>
    <t>20210531</t>
  </si>
  <si>
    <t>20_2</t>
  </si>
  <si>
    <t>20_3</t>
  </si>
  <si>
    <t>20_4</t>
  </si>
  <si>
    <t>### 12</t>
    <phoneticPr fontId="15"/>
  </si>
  <si>
    <t>12_1</t>
  </si>
  <si>
    <t>20210201</t>
  </si>
  <si>
    <t>12_2</t>
  </si>
  <si>
    <t>20220201</t>
  </si>
  <si>
    <t>12_3</t>
  </si>
  <si>
    <t>12_4</t>
  </si>
  <si>
    <t>### 10 nw12+jyo</t>
    <phoneticPr fontId="15"/>
  </si>
  <si>
    <t>### 20 nw12+jyo</t>
    <phoneticPr fontId="15"/>
  </si>
  <si>
    <t>nw12+jyo</t>
    <phoneticPr fontId="15"/>
  </si>
  <si>
    <r>
      <t xml:space="preserve"># </t>
    </r>
    <r>
      <rPr>
        <sz val="12"/>
        <rFont val="ＭＳ Ｐゴシック"/>
        <family val="3"/>
        <charset val="129"/>
        <scheme val="minor"/>
      </rPr>
      <t>패턴</t>
    </r>
    <r>
      <rPr>
        <sz val="12"/>
        <rFont val="ＭＳ Ｐゴシック"/>
        <family val="2"/>
        <scheme val="minor"/>
      </rPr>
      <t xml:space="preserve"> ID </t>
    </r>
    <r>
      <rPr>
        <sz val="12"/>
        <rFont val="ＭＳ Ｐゴシック"/>
        <family val="3"/>
        <charset val="129"/>
        <scheme val="minor"/>
      </rPr>
      <t>추가</t>
    </r>
    <r>
      <rPr>
        <sz val="12"/>
        <rFont val="ＭＳ Ｐゴシック"/>
        <family val="2"/>
        <scheme val="minor"/>
      </rPr>
      <t xml:space="preserve"> </t>
    </r>
    <r>
      <rPr>
        <sz val="12"/>
        <rFont val="ＭＳ Ｐゴシック"/>
        <family val="3"/>
        <charset val="129"/>
        <scheme val="minor"/>
      </rPr>
      <t>확인</t>
    </r>
    <phoneticPr fontId="15"/>
  </si>
  <si>
    <r>
      <t># nw12</t>
    </r>
    <r>
      <rPr>
        <sz val="12"/>
        <rFont val="ＭＳ Ｐゴシック"/>
        <family val="3"/>
        <charset val="129"/>
        <scheme val="minor"/>
      </rPr>
      <t>는</t>
    </r>
    <r>
      <rPr>
        <sz val="12"/>
        <rFont val="ＭＳ Ｐゴシック"/>
        <family val="2"/>
        <scheme val="minor"/>
      </rPr>
      <t xml:space="preserve"> </t>
    </r>
    <r>
      <rPr>
        <sz val="12"/>
        <rFont val="ＭＳ Ｐゴシック"/>
        <family val="3"/>
        <charset val="129"/>
        <scheme val="minor"/>
      </rPr>
      <t>버린다</t>
    </r>
    <r>
      <rPr>
        <sz val="12"/>
        <rFont val="ＭＳ Ｐゴシック"/>
        <family val="2"/>
        <scheme val="minor"/>
      </rPr>
      <t>. SG</t>
    </r>
    <r>
      <rPr>
        <sz val="12"/>
        <rFont val="ＭＳ Ｐゴシック"/>
        <family val="3"/>
        <charset val="129"/>
        <scheme val="minor"/>
      </rPr>
      <t>에서</t>
    </r>
    <r>
      <rPr>
        <sz val="12"/>
        <rFont val="ＭＳ Ｐゴシック"/>
        <family val="2"/>
        <scheme val="minor"/>
      </rPr>
      <t xml:space="preserve"> </t>
    </r>
    <r>
      <rPr>
        <sz val="12"/>
        <rFont val="ＭＳ Ｐゴシック"/>
        <family val="3"/>
        <charset val="129"/>
        <scheme val="minor"/>
      </rPr>
      <t>혹시</t>
    </r>
    <r>
      <rPr>
        <sz val="12"/>
        <rFont val="ＭＳ Ｐゴシック"/>
        <family val="2"/>
        <scheme val="minor"/>
      </rPr>
      <t xml:space="preserve"> </t>
    </r>
    <r>
      <rPr>
        <sz val="12"/>
        <rFont val="ＭＳ Ｐゴシック"/>
        <family val="3"/>
        <charset val="129"/>
        <scheme val="minor"/>
      </rPr>
      <t>효과가</t>
    </r>
    <r>
      <rPr>
        <sz val="12"/>
        <rFont val="ＭＳ Ｐゴシック"/>
        <family val="2"/>
        <scheme val="minor"/>
      </rPr>
      <t xml:space="preserve"> </t>
    </r>
    <r>
      <rPr>
        <sz val="12"/>
        <rFont val="ＭＳ Ｐゴシック"/>
        <family val="3"/>
        <charset val="129"/>
        <scheme val="minor"/>
      </rPr>
      <t>있나</t>
    </r>
    <r>
      <rPr>
        <sz val="12"/>
        <rFont val="ＭＳ Ｐゴシック"/>
        <family val="2"/>
        <scheme val="minor"/>
      </rPr>
      <t xml:space="preserve"> </t>
    </r>
    <r>
      <rPr>
        <sz val="12"/>
        <rFont val="ＭＳ Ｐゴシック"/>
        <family val="3"/>
        <charset val="129"/>
        <scheme val="minor"/>
      </rPr>
      <t>확인했지만</t>
    </r>
    <r>
      <rPr>
        <sz val="12"/>
        <rFont val="ＭＳ Ｐゴシック"/>
        <family val="2"/>
        <scheme val="minor"/>
      </rPr>
      <t xml:space="preserve"> </t>
    </r>
    <r>
      <rPr>
        <sz val="12"/>
        <rFont val="ＭＳ Ｐゴシック"/>
        <family val="3"/>
        <charset val="129"/>
        <scheme val="minor"/>
      </rPr>
      <t>없었다</t>
    </r>
    <r>
      <rPr>
        <sz val="12"/>
        <rFont val="ＭＳ Ｐゴシック"/>
        <family val="2"/>
        <scheme val="minor"/>
      </rPr>
      <t>.</t>
    </r>
    <phoneticPr fontId="15"/>
  </si>
  <si>
    <t># simulation</t>
    <phoneticPr fontId="15"/>
  </si>
  <si>
    <t>modelno</t>
    <phoneticPr fontId="15"/>
  </si>
  <si>
    <t>term_1</t>
    <phoneticPr fontId="15"/>
  </si>
  <si>
    <t>term_2</t>
    <phoneticPr fontId="15"/>
  </si>
  <si>
    <t>10_1</t>
    <phoneticPr fontId="15"/>
  </si>
  <si>
    <t>10_2</t>
    <phoneticPr fontId="15"/>
  </si>
  <si>
    <t>term</t>
    <phoneticPr fontId="15"/>
  </si>
  <si>
    <t>10_34</t>
    <phoneticPr fontId="15"/>
  </si>
  <si>
    <t>incomerate</t>
    <phoneticPr fontId="15"/>
  </si>
  <si>
    <t>factor_min</t>
    <phoneticPr fontId="15"/>
  </si>
  <si>
    <t>ip</t>
    <phoneticPr fontId="15"/>
  </si>
  <si>
    <t>0,0.1,0.2,0.3,0.4,0.5,0.6,0.7,0.8,0.9,1,1.1,1.2,1.3,1.4,1.5</t>
    <phoneticPr fontId="15"/>
  </si>
  <si>
    <t>group_sql_id</t>
    <phoneticPr fontId="15"/>
  </si>
  <si>
    <t>3F</t>
    <phoneticPr fontId="15"/>
  </si>
  <si>
    <t>2F</t>
    <phoneticPr fontId="15"/>
  </si>
  <si>
    <t>20_1</t>
    <phoneticPr fontId="15"/>
  </si>
  <si>
    <t>20_2</t>
    <phoneticPr fontId="15"/>
  </si>
  <si>
    <t>SG</t>
    <phoneticPr fontId="15"/>
  </si>
  <si>
    <t>0.6,0.7,0.8,0.9,1,1.1,1.2,1.3,1.4,1.5</t>
    <phoneticPr fontId="15"/>
  </si>
  <si>
    <t>20_34</t>
    <phoneticPr fontId="15"/>
  </si>
  <si>
    <t>77_1</t>
  </si>
  <si>
    <t>20211231</t>
  </si>
  <si>
    <t>20220101</t>
  </si>
  <si>
    <t>20220731</t>
  </si>
  <si>
    <t>20220801</t>
  </si>
  <si>
    <t>wk12</t>
    <phoneticPr fontId="15"/>
  </si>
  <si>
    <t>wk1234</t>
    <phoneticPr fontId="15"/>
  </si>
  <si>
    <t>wk12+jyo</t>
    <phoneticPr fontId="15"/>
  </si>
  <si>
    <t>prob1+wk123</t>
    <phoneticPr fontId="15"/>
  </si>
  <si>
    <t>wk123+jyo</t>
    <phoneticPr fontId="15"/>
  </si>
  <si>
    <t>wk12+jyo+race</t>
    <phoneticPr fontId="15"/>
  </si>
  <si>
    <t># 555</t>
    <phoneticPr fontId="15"/>
  </si>
  <si>
    <t>77_2</t>
  </si>
  <si>
    <t>555_1</t>
    <phoneticPr fontId="15"/>
  </si>
  <si>
    <t>555_2</t>
    <phoneticPr fontId="15"/>
  </si>
  <si>
    <t>555_3</t>
    <phoneticPr fontId="15"/>
  </si>
  <si>
    <t>555_4</t>
  </si>
  <si>
    <t>77_3</t>
  </si>
  <si>
    <t>### 77</t>
    <phoneticPr fontId="15"/>
  </si>
  <si>
    <t>wk12+prob12</t>
  </si>
  <si>
    <t>wk12+nw12</t>
  </si>
  <si>
    <t>wk123+fx+tm</t>
  </si>
  <si>
    <t>comp</t>
  </si>
  <si>
    <t>## パタン追加</t>
    <rPh sb="6" eb="8">
      <t>ツイカ</t>
    </rPh>
    <phoneticPr fontId="15"/>
  </si>
  <si>
    <t>ip</t>
    <phoneticPr fontId="15"/>
  </si>
  <si>
    <t>x</t>
    <phoneticPr fontId="15"/>
  </si>
  <si>
    <t>term_3</t>
    <phoneticPr fontId="15"/>
  </si>
  <si>
    <t>JSJ-T2</t>
    <phoneticPr fontId="15"/>
  </si>
  <si>
    <t>77_1</t>
    <phoneticPr fontId="15"/>
  </si>
  <si>
    <t>77_2</t>
    <phoneticPr fontId="15"/>
  </si>
  <si>
    <t>JSJ-T3</t>
    <phoneticPr fontId="15"/>
  </si>
  <si>
    <t>77_12,77_R</t>
    <phoneticPr fontId="15"/>
  </si>
  <si>
    <t>555_123,555_R</t>
    <phoneticPr fontId="15"/>
  </si>
  <si>
    <t>simul_patternid</t>
    <phoneticPr fontId="15"/>
  </si>
  <si>
    <t>0.8,0.9,1.0,1.1,1.2</t>
    <phoneticPr fontId="15"/>
  </si>
  <si>
    <t>used_model_no</t>
    <phoneticPr fontId="15"/>
  </si>
  <si>
    <t>1T,2F,2T,3F,3T,2A,2M,3A,2N,2G,3G,3P,3X</t>
    <phoneticPr fontId="15"/>
  </si>
  <si>
    <t>prob123</t>
    <phoneticPr fontId="15"/>
  </si>
  <si>
    <t># simulation 2 factor=incomerate</t>
    <phoneticPr fontId="15"/>
  </si>
  <si>
    <t># simulation 2 factor=i09</t>
    <phoneticPr fontId="15"/>
  </si>
  <si>
    <t>i09/100</t>
    <phoneticPr fontId="15"/>
  </si>
  <si>
    <t>-3,-2,-1,0,1,2,3</t>
    <phoneticPr fontId="15"/>
  </si>
  <si>
    <t>JSJ-S2</t>
  </si>
  <si>
    <t>JSJ-S2</t>
    <phoneticPr fontId="15"/>
  </si>
  <si>
    <t>JSJ-S3</t>
  </si>
  <si>
    <t>#10091 重複</t>
    <rPh sb="7" eb="9">
      <t>チョウフク</t>
    </rPh>
    <phoneticPr fontId="15"/>
  </si>
  <si>
    <t>#10180 重複</t>
    <rPh sb="7" eb="9">
      <t>チョウフク</t>
    </rPh>
    <phoneticPr fontId="15"/>
  </si>
  <si>
    <t># simulation 2 factor=i04</t>
    <phoneticPr fontId="15"/>
  </si>
  <si>
    <t>i04/100</t>
    <phoneticPr fontId="15"/>
  </si>
  <si>
    <t>1T,2F,2T,3F,3T,2A,2M,3A,2N,2G,3P,3X</t>
    <phoneticPr fontId="15"/>
  </si>
  <si>
    <t>20210601</t>
    <phoneticPr fontId="15"/>
  </si>
  <si>
    <t>20200602</t>
    <phoneticPr fontId="15"/>
  </si>
  <si>
    <t>20200601</t>
    <phoneticPr fontId="15"/>
  </si>
  <si>
    <t>20190602</t>
    <phoneticPr fontId="15"/>
  </si>
  <si>
    <t>### 2y7</t>
    <phoneticPr fontId="15"/>
  </si>
  <si>
    <t>2y_1</t>
    <phoneticPr fontId="15"/>
  </si>
  <si>
    <t>2y_2</t>
    <phoneticPr fontId="15"/>
  </si>
  <si>
    <t>factor_range</t>
    <phoneticPr fontId="15"/>
  </si>
  <si>
    <t>2y_2</t>
    <phoneticPr fontId="15"/>
  </si>
  <si>
    <t>ZEN-S2</t>
    <phoneticPr fontId="15"/>
  </si>
  <si>
    <t>2y_R1,2y_R2</t>
    <phoneticPr fontId="15"/>
  </si>
  <si>
    <t>1~1</t>
    <phoneticPr fontId="15"/>
  </si>
  <si>
    <t>wk123+jyo</t>
  </si>
  <si>
    <t>wk12+jyo+race</t>
  </si>
  <si>
    <t>wk12+jyo</t>
    <phoneticPr fontId="15"/>
  </si>
  <si>
    <t>3P</t>
    <phoneticPr fontId="15"/>
  </si>
  <si>
    <t>rank_incomerate</t>
    <phoneticPr fontId="15"/>
  </si>
  <si>
    <t>nopattern</t>
    <phoneticPr fontId="15"/>
  </si>
  <si>
    <t>20220601</t>
    <phoneticPr fontId="15"/>
  </si>
  <si>
    <t>yes</t>
    <phoneticPr fontId="15"/>
  </si>
  <si>
    <t># 基本パタンテスト</t>
    <rPh sb="2" eb="4">
      <t>キホン</t>
    </rPh>
    <phoneticPr fontId="15"/>
  </si>
  <si>
    <t>1T,2F,2T,3F,3T,2A,2M,3N,3A,2N,2G,3G,3P,3R,3X</t>
  </si>
  <si>
    <t>test</t>
    <phoneticPr fontId="15"/>
  </si>
  <si>
    <t>1234-*-*</t>
    <phoneticPr fontId="15"/>
  </si>
  <si>
    <t>wk1</t>
    <phoneticPr fontId="15"/>
  </si>
  <si>
    <t>1T,2F,2T,2A,2M,2N</t>
    <phoneticPr fontId="15"/>
  </si>
  <si>
    <r>
      <t># wk1</t>
    </r>
    <r>
      <rPr>
        <sz val="12"/>
        <rFont val="ＭＳ Ｐゴシック"/>
        <family val="3"/>
        <charset val="129"/>
        <scheme val="minor"/>
      </rPr>
      <t>고정</t>
    </r>
    <r>
      <rPr>
        <sz val="12"/>
        <rFont val="ＭＳ Ｐゴシック"/>
        <family val="2"/>
        <scheme val="minor"/>
      </rPr>
      <t xml:space="preserve"> </t>
    </r>
    <r>
      <rPr>
        <sz val="12"/>
        <rFont val="ＭＳ Ｐゴシック"/>
        <family val="3"/>
        <charset val="129"/>
        <scheme val="minor"/>
      </rPr>
      <t>기간</t>
    </r>
    <r>
      <rPr>
        <sz val="12"/>
        <rFont val="ＭＳ Ｐゴシック"/>
        <family val="2"/>
        <scheme val="minor"/>
      </rPr>
      <t xml:space="preserve"> 2</t>
    </r>
    <r>
      <rPr>
        <sz val="12"/>
        <rFont val="ＭＳ Ｐゴシック"/>
        <family val="3"/>
        <charset val="129"/>
        <scheme val="minor"/>
      </rPr>
      <t>분할</t>
    </r>
    <phoneticPr fontId="15"/>
  </si>
  <si>
    <t>66_1</t>
    <phoneticPr fontId="15"/>
  </si>
  <si>
    <t>20211201</t>
    <phoneticPr fontId="15"/>
  </si>
  <si>
    <t>66_2</t>
    <phoneticPr fontId="15"/>
  </si>
  <si>
    <r>
      <t># wk1</t>
    </r>
    <r>
      <rPr>
        <sz val="12"/>
        <rFont val="ＭＳ Ｐゴシック"/>
        <family val="3"/>
        <charset val="129"/>
        <scheme val="minor"/>
      </rPr>
      <t>고정</t>
    </r>
    <r>
      <rPr>
        <sz val="12"/>
        <rFont val="ＭＳ Ｐゴシック"/>
        <family val="2"/>
        <scheme val="minor"/>
      </rPr>
      <t xml:space="preserve"> </t>
    </r>
    <r>
      <rPr>
        <sz val="12"/>
        <rFont val="ＭＳ Ｐゴシック"/>
        <family val="3"/>
        <charset val="129"/>
        <scheme val="minor"/>
      </rPr>
      <t>몰아서</t>
    </r>
    <r>
      <rPr>
        <sz val="12"/>
        <rFont val="ＭＳ Ｐゴシック"/>
        <family val="2"/>
        <scheme val="minor"/>
      </rPr>
      <t xml:space="preserve"> </t>
    </r>
    <r>
      <rPr>
        <sz val="12"/>
        <rFont val="ＭＳ Ｐゴシック"/>
        <family val="3"/>
        <charset val="129"/>
        <scheme val="minor"/>
      </rPr>
      <t>비교</t>
    </r>
    <phoneticPr fontId="15"/>
  </si>
  <si>
    <r>
      <t xml:space="preserve">#70103 </t>
    </r>
    <r>
      <rPr>
        <b/>
        <sz val="12"/>
        <rFont val="ＭＳ Ｐゴシック"/>
        <family val="3"/>
        <charset val="129"/>
        <scheme val="minor"/>
      </rPr>
      <t>모델추가</t>
    </r>
    <r>
      <rPr>
        <b/>
        <sz val="12"/>
        <rFont val="ＭＳ Ｐゴシック"/>
        <family val="3"/>
        <charset val="128"/>
        <scheme val="minor"/>
      </rPr>
      <t xml:space="preserve"> wk1</t>
    </r>
    <r>
      <rPr>
        <b/>
        <sz val="12"/>
        <rFont val="ＭＳ Ｐゴシック"/>
        <family val="3"/>
        <charset val="129"/>
        <scheme val="minor"/>
      </rPr>
      <t>고정</t>
    </r>
    <r>
      <rPr>
        <b/>
        <sz val="12"/>
        <rFont val="ＭＳ Ｐゴシック"/>
        <family val="3"/>
        <charset val="128"/>
        <scheme val="minor"/>
      </rPr>
      <t xml:space="preserve"> </t>
    </r>
    <r>
      <rPr>
        <b/>
        <sz val="12"/>
        <rFont val="ＭＳ Ｐゴシック"/>
        <family val="3"/>
        <charset val="129"/>
        <scheme val="minor"/>
      </rPr>
      <t>몰아서</t>
    </r>
    <r>
      <rPr>
        <b/>
        <sz val="12"/>
        <rFont val="ＭＳ Ｐゴシック"/>
        <family val="3"/>
        <charset val="128"/>
        <scheme val="minor"/>
      </rPr>
      <t xml:space="preserve"> </t>
    </r>
    <r>
      <rPr>
        <b/>
        <sz val="12"/>
        <rFont val="ＭＳ Ｐゴシック"/>
        <family val="3"/>
        <charset val="129"/>
        <scheme val="minor"/>
      </rPr>
      <t>비교</t>
    </r>
    <r>
      <rPr>
        <b/>
        <sz val="12"/>
        <rFont val="ＭＳ Ｐゴシック"/>
        <family val="3"/>
        <charset val="128"/>
        <scheme val="minor"/>
      </rPr>
      <t xml:space="preserve">    wk1</t>
    </r>
    <r>
      <rPr>
        <b/>
        <sz val="12"/>
        <rFont val="ＭＳ Ｐゴシック"/>
        <family val="3"/>
        <charset val="129"/>
        <scheme val="minor"/>
      </rPr>
      <t>고정</t>
    </r>
    <r>
      <rPr>
        <b/>
        <sz val="12"/>
        <rFont val="ＭＳ Ｐゴシック"/>
        <family val="3"/>
        <charset val="128"/>
        <scheme val="minor"/>
      </rPr>
      <t xml:space="preserve"> </t>
    </r>
    <r>
      <rPr>
        <b/>
        <sz val="12"/>
        <rFont val="ＭＳ Ｐゴシック"/>
        <family val="3"/>
        <charset val="129"/>
        <scheme val="minor"/>
      </rPr>
      <t>기간</t>
    </r>
    <r>
      <rPr>
        <b/>
        <sz val="12"/>
        <rFont val="ＭＳ Ｐゴシック"/>
        <family val="3"/>
        <charset val="128"/>
        <scheme val="minor"/>
      </rPr>
      <t xml:space="preserve"> 2</t>
    </r>
    <r>
      <rPr>
        <b/>
        <sz val="12"/>
        <rFont val="ＭＳ Ｐゴシック"/>
        <family val="3"/>
        <charset val="129"/>
        <scheme val="minor"/>
      </rPr>
      <t>분할</t>
    </r>
    <phoneticPr fontId="15"/>
  </si>
  <si>
    <t>66_2</t>
    <phoneticPr fontId="15"/>
  </si>
  <si>
    <r>
      <t xml:space="preserve"># 77 </t>
    </r>
    <r>
      <rPr>
        <sz val="12"/>
        <rFont val="ＭＳ Ｐゴシック"/>
        <family val="3"/>
        <charset val="129"/>
        <scheme val="minor"/>
      </rPr>
      <t>패턴별</t>
    </r>
    <phoneticPr fontId="15"/>
  </si>
  <si>
    <t>digit1</t>
    <phoneticPr fontId="15"/>
  </si>
  <si>
    <t>1234-*-*</t>
    <phoneticPr fontId="15"/>
  </si>
  <si>
    <r>
      <t># wk1</t>
    </r>
    <r>
      <rPr>
        <sz val="12"/>
        <rFont val="ＭＳ Ｐゴシック"/>
        <family val="3"/>
        <charset val="129"/>
        <scheme val="minor"/>
      </rPr>
      <t>고정</t>
    </r>
    <r>
      <rPr>
        <sz val="12"/>
        <rFont val="ＭＳ Ｐゴシック"/>
        <family val="2"/>
        <scheme val="minor"/>
      </rPr>
      <t xml:space="preserve"> </t>
    </r>
    <r>
      <rPr>
        <sz val="12"/>
        <rFont val="ＭＳ Ｐゴシック"/>
        <family val="3"/>
        <charset val="129"/>
        <scheme val="minor"/>
      </rPr>
      <t>몰아서</t>
    </r>
    <r>
      <rPr>
        <sz val="12"/>
        <rFont val="ＭＳ Ｐゴシック"/>
        <family val="2"/>
        <scheme val="minor"/>
      </rPr>
      <t xml:space="preserve"> </t>
    </r>
    <r>
      <rPr>
        <sz val="12"/>
        <rFont val="ＭＳ Ｐゴシック"/>
        <family val="3"/>
        <charset val="129"/>
        <scheme val="minor"/>
      </rPr>
      <t>비교</t>
    </r>
    <r>
      <rPr>
        <sz val="12"/>
        <rFont val="ＭＳ Ｐゴシック"/>
        <family val="2"/>
        <scheme val="minor"/>
      </rPr>
      <t xml:space="preserve"> 79201</t>
    </r>
    <r>
      <rPr>
        <sz val="12"/>
        <rFont val="ＭＳ Ｐゴシック"/>
        <family val="3"/>
        <charset val="129"/>
        <scheme val="minor"/>
      </rPr>
      <t>추가</t>
    </r>
    <phoneticPr fontId="15"/>
  </si>
  <si>
    <t>20220602</t>
    <phoneticPr fontId="15"/>
  </si>
  <si>
    <t>20230131</t>
    <phoneticPr fontId="15"/>
  </si>
  <si>
    <r>
      <t># wk1</t>
    </r>
    <r>
      <rPr>
        <sz val="12"/>
        <rFont val="ＭＳ Ｐゴシック"/>
        <family val="3"/>
        <charset val="129"/>
        <scheme val="minor"/>
      </rPr>
      <t>고정</t>
    </r>
    <r>
      <rPr>
        <sz val="12"/>
        <rFont val="ＭＳ Ｐゴシック"/>
        <family val="2"/>
        <scheme val="minor"/>
      </rPr>
      <t xml:space="preserve"> </t>
    </r>
    <r>
      <rPr>
        <sz val="12"/>
        <rFont val="ＭＳ Ｐゴシック"/>
        <family val="3"/>
        <charset val="129"/>
        <scheme val="minor"/>
      </rPr>
      <t>몰아서</t>
    </r>
    <r>
      <rPr>
        <sz val="12"/>
        <rFont val="ＭＳ Ｐゴシック"/>
        <family val="2"/>
        <scheme val="minor"/>
      </rPr>
      <t xml:space="preserve"> </t>
    </r>
    <r>
      <rPr>
        <sz val="12"/>
        <rFont val="ＭＳ Ｐゴシック"/>
        <family val="3"/>
        <charset val="129"/>
        <scheme val="minor"/>
      </rPr>
      <t>비교</t>
    </r>
    <r>
      <rPr>
        <sz val="12"/>
        <rFont val="ＭＳ Ｐゴシック"/>
        <family val="2"/>
        <scheme val="minor"/>
      </rPr>
      <t xml:space="preserve"> </t>
    </r>
    <r>
      <rPr>
        <sz val="12"/>
        <rFont val="ＭＳ Ｐゴシック"/>
        <family val="3"/>
        <charset val="129"/>
        <scheme val="minor"/>
      </rPr>
      <t>추가</t>
    </r>
    <r>
      <rPr>
        <sz val="12"/>
        <rFont val="ＭＳ Ｐゴシック"/>
        <family val="2"/>
        <scheme val="minor"/>
      </rPr>
      <t xml:space="preserve">   11200,13200</t>
    </r>
    <phoneticPr fontId="15"/>
  </si>
  <si>
    <t>12-*-*</t>
    <phoneticPr fontId="15"/>
  </si>
  <si>
    <t>jyo</t>
    <phoneticPr fontId="15"/>
  </si>
  <si>
    <r>
      <t># wk1</t>
    </r>
    <r>
      <rPr>
        <sz val="12"/>
        <rFont val="ＭＳ Ｐゴシック"/>
        <family val="3"/>
        <charset val="129"/>
        <scheme val="minor"/>
      </rPr>
      <t>고정</t>
    </r>
    <r>
      <rPr>
        <sz val="12"/>
        <rFont val="ＭＳ Ｐゴシック"/>
        <family val="2"/>
        <scheme val="minor"/>
      </rPr>
      <t xml:space="preserve"> </t>
    </r>
    <r>
      <rPr>
        <sz val="12"/>
        <rFont val="ＭＳ Ｐゴシック"/>
        <family val="3"/>
        <charset val="129"/>
        <scheme val="minor"/>
      </rPr>
      <t>몰아서</t>
    </r>
    <r>
      <rPr>
        <sz val="12"/>
        <rFont val="ＭＳ Ｐゴシック"/>
        <family val="2"/>
        <scheme val="minor"/>
      </rPr>
      <t xml:space="preserve"> </t>
    </r>
    <r>
      <rPr>
        <sz val="12"/>
        <rFont val="ＭＳ Ｐゴシック"/>
        <family val="3"/>
        <charset val="129"/>
        <scheme val="minor"/>
      </rPr>
      <t>비교</t>
    </r>
    <r>
      <rPr>
        <sz val="12"/>
        <rFont val="ＭＳ Ｐゴシック"/>
        <family val="2"/>
        <scheme val="minor"/>
      </rPr>
      <t xml:space="preserve"> </t>
    </r>
    <r>
      <rPr>
        <sz val="12"/>
        <rFont val="ＭＳ Ｐゴシック"/>
        <family val="3"/>
        <charset val="129"/>
        <scheme val="minor"/>
      </rPr>
      <t>추가</t>
    </r>
    <r>
      <rPr>
        <sz val="12"/>
        <rFont val="ＭＳ Ｐゴシック"/>
        <family val="2"/>
        <scheme val="minor"/>
      </rPr>
      <t xml:space="preserve">   11402, 13402</t>
    </r>
    <phoneticPr fontId="15"/>
  </si>
  <si>
    <t>digit1</t>
    <phoneticPr fontId="15"/>
  </si>
  <si>
    <r>
      <t># wk1</t>
    </r>
    <r>
      <rPr>
        <sz val="12"/>
        <rFont val="ＭＳ Ｐゴシック"/>
        <family val="3"/>
        <charset val="129"/>
        <scheme val="minor"/>
      </rPr>
      <t>고정</t>
    </r>
    <r>
      <rPr>
        <sz val="12"/>
        <rFont val="ＭＳ Ｐゴシック"/>
        <family val="2"/>
        <scheme val="minor"/>
      </rPr>
      <t xml:space="preserve"> </t>
    </r>
    <r>
      <rPr>
        <sz val="12"/>
        <rFont val="ＭＳ Ｐゴシック"/>
        <family val="3"/>
        <charset val="129"/>
        <scheme val="minor"/>
      </rPr>
      <t>몰아서</t>
    </r>
    <r>
      <rPr>
        <sz val="12"/>
        <rFont val="ＭＳ Ｐゴシック"/>
        <family val="2"/>
        <scheme val="minor"/>
      </rPr>
      <t xml:space="preserve"> </t>
    </r>
    <r>
      <rPr>
        <sz val="12"/>
        <rFont val="ＭＳ Ｐゴシック"/>
        <family val="3"/>
        <charset val="129"/>
        <scheme val="minor"/>
      </rPr>
      <t>비교</t>
    </r>
    <r>
      <rPr>
        <sz val="12"/>
        <rFont val="ＭＳ Ｐゴシック"/>
        <family val="2"/>
        <scheme val="minor"/>
      </rPr>
      <t xml:space="preserve"> </t>
    </r>
    <r>
      <rPr>
        <sz val="12"/>
        <rFont val="ＭＳ Ｐゴシック"/>
        <family val="3"/>
        <charset val="129"/>
        <scheme val="minor"/>
      </rPr>
      <t>추가</t>
    </r>
    <r>
      <rPr>
        <sz val="12"/>
        <rFont val="ＭＳ Ｐゴシック"/>
        <family val="2"/>
        <scheme val="minor"/>
      </rPr>
      <t xml:space="preserve">   11605^11608</t>
    </r>
    <phoneticPr fontId="15"/>
  </si>
  <si>
    <r>
      <t># wk1</t>
    </r>
    <r>
      <rPr>
        <sz val="12"/>
        <rFont val="ＭＳ Ｐゴシック"/>
        <family val="3"/>
        <charset val="129"/>
        <scheme val="minor"/>
      </rPr>
      <t>고정</t>
    </r>
    <r>
      <rPr>
        <sz val="12"/>
        <rFont val="ＭＳ Ｐゴシック"/>
        <family val="2"/>
        <scheme val="minor"/>
      </rPr>
      <t xml:space="preserve"> </t>
    </r>
    <r>
      <rPr>
        <sz val="12"/>
        <rFont val="ＭＳ Ｐゴシック"/>
        <family val="3"/>
        <charset val="129"/>
        <scheme val="minor"/>
      </rPr>
      <t>몰아서</t>
    </r>
    <r>
      <rPr>
        <sz val="12"/>
        <rFont val="ＭＳ Ｐゴシック"/>
        <family val="2"/>
        <scheme val="minor"/>
      </rPr>
      <t xml:space="preserve"> </t>
    </r>
    <r>
      <rPr>
        <sz val="12"/>
        <rFont val="ＭＳ Ｐゴシック"/>
        <family val="3"/>
        <charset val="129"/>
        <scheme val="minor"/>
      </rPr>
      <t>비교</t>
    </r>
    <r>
      <rPr>
        <sz val="12"/>
        <rFont val="ＭＳ Ｐゴシック"/>
        <family val="2"/>
        <scheme val="minor"/>
      </rPr>
      <t xml:space="preserve"> </t>
    </r>
    <r>
      <rPr>
        <sz val="12"/>
        <rFont val="ＭＳ Ｐゴシック"/>
        <family val="3"/>
        <charset val="129"/>
        <scheme val="minor"/>
      </rPr>
      <t>추가</t>
    </r>
    <r>
      <rPr>
        <sz val="12"/>
        <rFont val="ＭＳ Ｐゴシック"/>
        <family val="2"/>
        <scheme val="minor"/>
      </rPr>
      <t xml:space="preserve">   11609,13609</t>
    </r>
    <phoneticPr fontId="15"/>
  </si>
  <si>
    <r>
      <t># wk1</t>
    </r>
    <r>
      <rPr>
        <sz val="12"/>
        <rFont val="ＭＳ Ｐゴシック"/>
        <family val="3"/>
        <charset val="129"/>
        <scheme val="minor"/>
      </rPr>
      <t>고정</t>
    </r>
    <r>
      <rPr>
        <sz val="12"/>
        <rFont val="ＭＳ Ｐゴシック"/>
        <family val="2"/>
        <scheme val="minor"/>
      </rPr>
      <t xml:space="preserve"> </t>
    </r>
    <r>
      <rPr>
        <sz val="12"/>
        <rFont val="ＭＳ Ｐゴシック"/>
        <family val="3"/>
        <charset val="129"/>
        <scheme val="minor"/>
      </rPr>
      <t>몰아서</t>
    </r>
    <r>
      <rPr>
        <sz val="12"/>
        <rFont val="ＭＳ Ｐゴシック"/>
        <family val="2"/>
        <scheme val="minor"/>
      </rPr>
      <t xml:space="preserve"> </t>
    </r>
    <r>
      <rPr>
        <sz val="12"/>
        <rFont val="ＭＳ Ｐゴシック"/>
        <family val="3"/>
        <charset val="129"/>
        <scheme val="minor"/>
      </rPr>
      <t>비교</t>
    </r>
    <r>
      <rPr>
        <sz val="12"/>
        <rFont val="ＭＳ Ｐゴシック"/>
        <family val="2"/>
        <scheme val="minor"/>
      </rPr>
      <t xml:space="preserve"> </t>
    </r>
    <r>
      <rPr>
        <sz val="12"/>
        <rFont val="ＭＳ Ｐゴシック"/>
        <family val="3"/>
        <charset val="129"/>
        <scheme val="minor"/>
      </rPr>
      <t>추가</t>
    </r>
    <r>
      <rPr>
        <sz val="12"/>
        <rFont val="ＭＳ Ｐゴシック"/>
        <family val="2"/>
        <scheme val="minor"/>
      </rPr>
      <t xml:space="preserve">   31609,33609</t>
    </r>
    <phoneticPr fontId="15"/>
  </si>
  <si>
    <r>
      <t># wk1</t>
    </r>
    <r>
      <rPr>
        <b/>
        <sz val="12"/>
        <rFont val="ＭＳ Ｐゴシック"/>
        <family val="3"/>
        <charset val="129"/>
        <scheme val="minor"/>
      </rPr>
      <t>고정</t>
    </r>
    <r>
      <rPr>
        <b/>
        <sz val="12"/>
        <rFont val="ＭＳ Ｐゴシック"/>
        <family val="2"/>
        <scheme val="minor"/>
      </rPr>
      <t xml:space="preserve"> </t>
    </r>
    <r>
      <rPr>
        <b/>
        <sz val="12"/>
        <rFont val="ＭＳ Ｐゴシック"/>
        <family val="3"/>
        <charset val="129"/>
        <scheme val="minor"/>
      </rPr>
      <t>몰아서</t>
    </r>
    <r>
      <rPr>
        <b/>
        <sz val="12"/>
        <rFont val="ＭＳ Ｐゴシック"/>
        <family val="2"/>
        <scheme val="minor"/>
      </rPr>
      <t xml:space="preserve"> </t>
    </r>
    <r>
      <rPr>
        <b/>
        <sz val="12"/>
        <rFont val="ＭＳ Ｐゴシック"/>
        <family val="3"/>
        <charset val="129"/>
        <scheme val="minor"/>
      </rPr>
      <t>비교</t>
    </r>
    <r>
      <rPr>
        <b/>
        <sz val="12"/>
        <rFont val="ＭＳ Ｐゴシック"/>
        <family val="2"/>
        <scheme val="minor"/>
      </rPr>
      <t xml:space="preserve"> </t>
    </r>
    <r>
      <rPr>
        <b/>
        <sz val="12"/>
        <rFont val="ＭＳ Ｐゴシック"/>
        <family val="3"/>
        <charset val="129"/>
        <scheme val="minor"/>
      </rPr>
      <t>추가</t>
    </r>
    <r>
      <rPr>
        <b/>
        <sz val="12"/>
        <rFont val="ＭＳ Ｐゴシック"/>
        <family val="2"/>
        <scheme val="minor"/>
      </rPr>
      <t xml:space="preserve">   11609,21609,31609,31610</t>
    </r>
    <phoneticPr fontId="15"/>
  </si>
  <si>
    <r>
      <t># wk1</t>
    </r>
    <r>
      <rPr>
        <b/>
        <sz val="12"/>
        <rFont val="ＭＳ Ｐゴシック"/>
        <family val="3"/>
        <charset val="129"/>
        <scheme val="minor"/>
      </rPr>
      <t>고정</t>
    </r>
    <r>
      <rPr>
        <b/>
        <sz val="12"/>
        <rFont val="ＭＳ Ｐゴシック"/>
        <family val="2"/>
        <scheme val="minor"/>
      </rPr>
      <t xml:space="preserve"> </t>
    </r>
    <r>
      <rPr>
        <b/>
        <sz val="12"/>
        <rFont val="ＭＳ Ｐゴシック"/>
        <family val="3"/>
        <charset val="129"/>
        <scheme val="minor"/>
      </rPr>
      <t>몰아서</t>
    </r>
    <r>
      <rPr>
        <b/>
        <sz val="12"/>
        <rFont val="ＭＳ Ｐゴシック"/>
        <family val="2"/>
        <scheme val="minor"/>
      </rPr>
      <t xml:space="preserve"> </t>
    </r>
    <r>
      <rPr>
        <b/>
        <sz val="12"/>
        <rFont val="ＭＳ Ｐゴシック"/>
        <family val="3"/>
        <charset val="129"/>
        <scheme val="minor"/>
      </rPr>
      <t>비교</t>
    </r>
    <r>
      <rPr>
        <b/>
        <sz val="12"/>
        <rFont val="ＭＳ Ｐゴシック"/>
        <family val="2"/>
        <scheme val="minor"/>
      </rPr>
      <t xml:space="preserve"> </t>
    </r>
    <r>
      <rPr>
        <b/>
        <sz val="12"/>
        <rFont val="ＭＳ Ｐゴシック"/>
        <family val="3"/>
        <charset val="129"/>
        <scheme val="minor"/>
      </rPr>
      <t>추가</t>
    </r>
    <r>
      <rPr>
        <b/>
        <sz val="12"/>
        <rFont val="ＭＳ Ｐゴシック"/>
        <family val="2"/>
        <scheme val="minor"/>
      </rPr>
      <t xml:space="preserve">   11609,21609,31609,31610   </t>
    </r>
    <r>
      <rPr>
        <b/>
        <sz val="12"/>
        <rFont val="ＭＳ Ｐゴシック"/>
        <family val="3"/>
        <charset val="129"/>
        <scheme val="minor"/>
      </rPr>
      <t>기간</t>
    </r>
    <r>
      <rPr>
        <b/>
        <sz val="12"/>
        <rFont val="ＭＳ Ｐゴシック"/>
        <family val="2"/>
        <scheme val="minor"/>
      </rPr>
      <t xml:space="preserve"> 2</t>
    </r>
    <r>
      <rPr>
        <b/>
        <sz val="12"/>
        <rFont val="ＭＳ Ｐゴシック"/>
        <family val="3"/>
        <charset val="129"/>
        <scheme val="minor"/>
      </rPr>
      <t>분할</t>
    </r>
    <phoneticPr fontId="15"/>
  </si>
  <si>
    <t>44_1</t>
    <phoneticPr fontId="15"/>
  </si>
  <si>
    <t>20220930</t>
    <phoneticPr fontId="15"/>
  </si>
  <si>
    <t>44_2</t>
    <phoneticPr fontId="15"/>
  </si>
  <si>
    <t>20221001</t>
    <phoneticPr fontId="15"/>
  </si>
  <si>
    <t>20230201</t>
    <phoneticPr fontId="15"/>
  </si>
  <si>
    <t>20230420</t>
    <phoneticPr fontId="15"/>
  </si>
  <si>
    <t>20210602</t>
    <phoneticPr fontId="15"/>
  </si>
  <si>
    <t>limited_formation</t>
    <phoneticPr fontId="15"/>
  </si>
  <si>
    <t>no</t>
    <phoneticPr fontId="15"/>
  </si>
  <si>
    <t>1-*-*</t>
    <phoneticPr fontId="15"/>
  </si>
  <si>
    <t>1-2345-3456</t>
    <phoneticPr fontId="15"/>
  </si>
  <si>
    <r>
      <t># wk1</t>
    </r>
    <r>
      <rPr>
        <b/>
        <sz val="12"/>
        <rFont val="ＭＳ Ｐゴシック"/>
        <family val="3"/>
        <charset val="129"/>
        <scheme val="minor"/>
      </rPr>
      <t>고정</t>
    </r>
    <r>
      <rPr>
        <b/>
        <sz val="12"/>
        <rFont val="ＭＳ Ｐゴシック"/>
        <family val="2"/>
        <scheme val="minor"/>
      </rPr>
      <t xml:space="preserve"> </t>
    </r>
    <r>
      <rPr>
        <b/>
        <sz val="12"/>
        <rFont val="ＭＳ Ｐゴシック"/>
        <family val="3"/>
        <charset val="129"/>
        <scheme val="minor"/>
      </rPr>
      <t>몰아서</t>
    </r>
    <r>
      <rPr>
        <b/>
        <sz val="12"/>
        <rFont val="ＭＳ Ｐゴシック"/>
        <family val="2"/>
        <scheme val="minor"/>
      </rPr>
      <t xml:space="preserve"> </t>
    </r>
    <r>
      <rPr>
        <b/>
        <sz val="12"/>
        <rFont val="ＭＳ Ｐゴシック"/>
        <family val="3"/>
        <charset val="129"/>
        <scheme val="minor"/>
      </rPr>
      <t>비교</t>
    </r>
    <r>
      <rPr>
        <b/>
        <sz val="12"/>
        <rFont val="ＭＳ Ｐゴシック"/>
        <family val="2"/>
        <scheme val="minor"/>
      </rPr>
      <t xml:space="preserve"> </t>
    </r>
    <r>
      <rPr>
        <b/>
        <sz val="12"/>
        <rFont val="ＭＳ Ｐゴシック"/>
        <family val="3"/>
        <charset val="129"/>
        <scheme val="minor"/>
      </rPr>
      <t>추가</t>
    </r>
    <r>
      <rPr>
        <b/>
        <sz val="12"/>
        <rFont val="ＭＳ Ｐゴシック"/>
        <family val="2"/>
        <scheme val="minor"/>
      </rPr>
      <t xml:space="preserve">   11100~11103 non limited formation</t>
    </r>
    <phoneticPr fontId="15"/>
  </si>
  <si>
    <r>
      <t># wk1</t>
    </r>
    <r>
      <rPr>
        <b/>
        <sz val="12"/>
        <rFont val="ＭＳ Ｐゴシック"/>
        <family val="3"/>
        <charset val="129"/>
        <scheme val="minor"/>
      </rPr>
      <t>고정</t>
    </r>
    <r>
      <rPr>
        <b/>
        <sz val="12"/>
        <rFont val="ＭＳ Ｐゴシック"/>
        <family val="2"/>
        <scheme val="minor"/>
      </rPr>
      <t xml:space="preserve"> </t>
    </r>
    <r>
      <rPr>
        <b/>
        <sz val="12"/>
        <rFont val="ＭＳ Ｐゴシック"/>
        <family val="3"/>
        <charset val="129"/>
        <scheme val="minor"/>
      </rPr>
      <t>몰아서</t>
    </r>
    <r>
      <rPr>
        <b/>
        <sz val="12"/>
        <rFont val="ＭＳ Ｐゴシック"/>
        <family val="2"/>
        <scheme val="minor"/>
      </rPr>
      <t xml:space="preserve"> </t>
    </r>
    <r>
      <rPr>
        <b/>
        <sz val="12"/>
        <rFont val="ＭＳ Ｐゴシック"/>
        <family val="3"/>
        <charset val="129"/>
        <scheme val="minor"/>
      </rPr>
      <t>비교</t>
    </r>
    <r>
      <rPr>
        <b/>
        <sz val="12"/>
        <rFont val="ＭＳ Ｐゴシック"/>
        <family val="2"/>
        <scheme val="minor"/>
      </rPr>
      <t xml:space="preserve"> </t>
    </r>
    <r>
      <rPr>
        <b/>
        <sz val="12"/>
        <rFont val="ＭＳ Ｐゴシック"/>
        <family val="3"/>
        <charset val="129"/>
        <scheme val="minor"/>
      </rPr>
      <t>추가</t>
    </r>
    <r>
      <rPr>
        <b/>
        <sz val="12"/>
        <rFont val="ＭＳ Ｐゴシック"/>
        <family val="2"/>
        <scheme val="minor"/>
      </rPr>
      <t xml:space="preserve">   11100~11103 limited formation</t>
    </r>
    <phoneticPr fontId="15"/>
  </si>
  <si>
    <t>yes</t>
    <phoneticPr fontId="15"/>
  </si>
  <si>
    <r>
      <t># wk1</t>
    </r>
    <r>
      <rPr>
        <b/>
        <sz val="12"/>
        <rFont val="ＭＳ Ｐゴシック"/>
        <family val="3"/>
        <charset val="129"/>
        <scheme val="minor"/>
      </rPr>
      <t>고정</t>
    </r>
    <r>
      <rPr>
        <b/>
        <sz val="12"/>
        <rFont val="ＭＳ Ｐゴシック"/>
        <family val="2"/>
        <scheme val="minor"/>
      </rPr>
      <t xml:space="preserve"> </t>
    </r>
    <r>
      <rPr>
        <b/>
        <sz val="12"/>
        <rFont val="ＭＳ Ｐゴシック"/>
        <family val="3"/>
        <charset val="129"/>
        <scheme val="minor"/>
      </rPr>
      <t>몰아서</t>
    </r>
    <r>
      <rPr>
        <b/>
        <sz val="12"/>
        <rFont val="ＭＳ Ｐゴシック"/>
        <family val="2"/>
        <scheme val="minor"/>
      </rPr>
      <t xml:space="preserve"> </t>
    </r>
    <r>
      <rPr>
        <b/>
        <sz val="12"/>
        <rFont val="ＭＳ Ｐゴシック"/>
        <family val="3"/>
        <charset val="129"/>
        <scheme val="minor"/>
      </rPr>
      <t>비교</t>
    </r>
    <r>
      <rPr>
        <b/>
        <sz val="12"/>
        <rFont val="ＭＳ Ｐゴシック"/>
        <family val="2"/>
        <scheme val="minor"/>
      </rPr>
      <t xml:space="preserve"> </t>
    </r>
    <r>
      <rPr>
        <b/>
        <sz val="12"/>
        <rFont val="ＭＳ Ｐゴシック"/>
        <family val="3"/>
        <charset val="129"/>
        <scheme val="minor"/>
      </rPr>
      <t>추가</t>
    </r>
    <r>
      <rPr>
        <b/>
        <sz val="12"/>
        <rFont val="ＭＳ Ｐゴシック"/>
        <family val="2"/>
        <scheme val="minor"/>
      </rPr>
      <t xml:space="preserve">   11104追加</t>
    </r>
    <rPh sb="25" eb="27">
      <t>ツイカ</t>
    </rPh>
    <phoneticPr fontId="15"/>
  </si>
  <si>
    <r>
      <t>#11609,21609</t>
    </r>
    <r>
      <rPr>
        <b/>
        <sz val="12"/>
        <rFont val="ＭＳ Ｐゴシック"/>
        <family val="3"/>
        <charset val="129"/>
        <scheme val="minor"/>
      </rPr>
      <t>시뮬레이션준비</t>
    </r>
    <phoneticPr fontId="15"/>
  </si>
  <si>
    <t>777_1</t>
    <phoneticPr fontId="15"/>
  </si>
  <si>
    <t>20211231</t>
    <phoneticPr fontId="15"/>
  </si>
  <si>
    <t>20220101</t>
    <phoneticPr fontId="15"/>
  </si>
  <si>
    <t>20220731</t>
    <phoneticPr fontId="15"/>
  </si>
  <si>
    <t>777_2</t>
    <phoneticPr fontId="15"/>
  </si>
  <si>
    <t>20220801</t>
    <phoneticPr fontId="15"/>
  </si>
  <si>
    <t>20230228</t>
    <phoneticPr fontId="15"/>
  </si>
  <si>
    <t>777_3</t>
    <phoneticPr fontId="15"/>
  </si>
  <si>
    <r>
      <t xml:space="preserve">#11609,21609 </t>
    </r>
    <r>
      <rPr>
        <b/>
        <sz val="12"/>
        <rFont val="ＭＳ Ｐゴシック"/>
        <family val="3"/>
        <charset val="129"/>
        <scheme val="minor"/>
      </rPr>
      <t>패턴추가</t>
    </r>
    <phoneticPr fontId="15"/>
  </si>
  <si>
    <t>cond1</t>
    <phoneticPr fontId="15"/>
  </si>
  <si>
    <t>777_2</t>
    <phoneticPr fontId="15"/>
  </si>
  <si>
    <t>n1pt1</t>
    <phoneticPr fontId="15"/>
  </si>
  <si>
    <t>n1ptwaku1</t>
    <phoneticPr fontId="15"/>
  </si>
  <si>
    <t>1T,2F,2T,3F,3T,2M,3N,2N,2G,3G,3P,3R,3X</t>
    <phoneticPr fontId="15"/>
  </si>
  <si>
    <t>i02/100</t>
    <phoneticPr fontId="15"/>
  </si>
  <si>
    <r>
      <t xml:space="preserve"># </t>
    </r>
    <r>
      <rPr>
        <sz val="12"/>
        <rFont val="ＭＳ Ｐゴシック"/>
        <family val="3"/>
        <charset val="129"/>
        <scheme val="minor"/>
      </rPr>
      <t>모델</t>
    </r>
    <r>
      <rPr>
        <sz val="12"/>
        <rFont val="ＭＳ Ｐゴシック"/>
        <family val="2"/>
        <scheme val="minor"/>
      </rPr>
      <t xml:space="preserve"> </t>
    </r>
    <r>
      <rPr>
        <sz val="12"/>
        <rFont val="ＭＳ Ｐゴシック"/>
        <family val="3"/>
        <charset val="129"/>
        <scheme val="minor"/>
      </rPr>
      <t>추가</t>
    </r>
    <phoneticPr fontId="15"/>
  </si>
  <si>
    <t>1T,2F,2T,3F,3T,2A,2M,3N,3A,2N,2G,3G,3P,3R,3X</t>
    <phoneticPr fontId="15"/>
  </si>
  <si>
    <t>wk1234</t>
  </si>
  <si>
    <t>1T,2F,2T,3F,3T,2M,2N,3P,3R,3X</t>
    <phoneticPr fontId="15"/>
  </si>
  <si>
    <t>0.9,1.0,1.2</t>
    <phoneticPr fontId="15"/>
  </si>
  <si>
    <t>incrate</t>
    <phoneticPr fontId="15"/>
  </si>
  <si>
    <t>wk123</t>
    <phoneticPr fontId="15"/>
  </si>
  <si>
    <t># factor = i04</t>
    <phoneticPr fontId="15"/>
  </si>
  <si>
    <t>-2,0,2</t>
    <phoneticPr fontId="15"/>
  </si>
  <si>
    <t># factor = i02</t>
    <phoneticPr fontId="15"/>
  </si>
  <si>
    <r>
      <t># nopattern bork 10</t>
    </r>
    <r>
      <rPr>
        <sz val="12"/>
        <rFont val="ＭＳ Ｐゴシック"/>
        <family val="3"/>
        <charset val="129"/>
        <scheme val="minor"/>
      </rPr>
      <t>제한해서</t>
    </r>
    <r>
      <rPr>
        <sz val="12"/>
        <rFont val="ＭＳ Ｐゴシック"/>
        <family val="2"/>
        <scheme val="minor"/>
      </rPr>
      <t xml:space="preserve"> </t>
    </r>
    <r>
      <rPr>
        <sz val="12"/>
        <rFont val="ＭＳ Ｐゴシック"/>
        <family val="3"/>
        <charset val="129"/>
        <scheme val="minor"/>
      </rPr>
      <t>전체</t>
    </r>
    <r>
      <rPr>
        <sz val="12"/>
        <rFont val="ＭＳ Ｐゴシック"/>
        <family val="2"/>
        <scheme val="minor"/>
      </rPr>
      <t xml:space="preserve"> </t>
    </r>
    <r>
      <rPr>
        <sz val="12"/>
        <rFont val="ＭＳ Ｐゴシック"/>
        <family val="3"/>
        <charset val="129"/>
        <scheme val="minor"/>
      </rPr>
      <t>그래프</t>
    </r>
    <r>
      <rPr>
        <sz val="12"/>
        <rFont val="ＭＳ Ｐゴシック"/>
        <family val="2"/>
        <scheme val="minor"/>
      </rPr>
      <t xml:space="preserve"> </t>
    </r>
    <r>
      <rPr>
        <sz val="12"/>
        <rFont val="ＭＳ Ｐゴシック"/>
        <family val="3"/>
        <charset val="129"/>
        <scheme val="minor"/>
      </rPr>
      <t>출력</t>
    </r>
    <phoneticPr fontId="15"/>
  </si>
  <si>
    <t>T_771</t>
  </si>
  <si>
    <t>T_772</t>
  </si>
  <si>
    <t>jyo+race</t>
  </si>
  <si>
    <t>prob12</t>
  </si>
  <si>
    <t>prob123</t>
  </si>
  <si>
    <t>wk1+prob12</t>
  </si>
  <si>
    <t>wk1+prob123</t>
  </si>
  <si>
    <t>prob12+turn</t>
  </si>
  <si>
    <t>prob12+race</t>
  </si>
  <si>
    <t>prob12+rtype</t>
  </si>
  <si>
    <t>prob12+alcnt</t>
  </si>
  <si>
    <t>wk1+jyo+race</t>
  </si>
  <si>
    <t>wk1+jyo+turn</t>
  </si>
  <si>
    <t>wk12+turn+race</t>
  </si>
  <si>
    <t>77_1,77_2,77_R</t>
    <phoneticPr fontId="15"/>
  </si>
  <si>
    <t>wk12+jyo+race</t>
    <phoneticPr fontId="15"/>
  </si>
  <si>
    <t>0</t>
    <phoneticPr fontId="15"/>
  </si>
  <si>
    <t># factor = i09</t>
    <phoneticPr fontId="15"/>
  </si>
  <si>
    <t>i09/100</t>
    <phoneticPr fontId="15"/>
  </si>
  <si>
    <t># factor = i1</t>
    <phoneticPr fontId="15"/>
  </si>
  <si>
    <t>i1</t>
    <phoneticPr fontId="15"/>
  </si>
  <si>
    <t># factor = i2</t>
    <phoneticPr fontId="15"/>
  </si>
  <si>
    <t>i2</t>
    <phoneticPr fontId="15"/>
  </si>
  <si>
    <t>1T,2F,2T,2M,3F,3T,3R,3P,2N,3X</t>
    <phoneticPr fontId="15"/>
  </si>
  <si>
    <t>STA-S1</t>
  </si>
  <si>
    <t>i02,i04,i14</t>
    <phoneticPr fontId="15"/>
  </si>
  <si>
    <t># factor = tpc0, tpc1, tpc2</t>
    <phoneticPr fontId="15"/>
  </si>
  <si>
    <t>tpc0,tpc1,tpc2</t>
    <phoneticPr fontId="15"/>
  </si>
  <si>
    <t>5</t>
    <phoneticPr fontId="15"/>
  </si>
  <si>
    <t>66_R2</t>
    <phoneticPr fontId="15"/>
  </si>
  <si>
    <t># factor = tpc02, tpc04, tpc14</t>
    <phoneticPr fontId="15"/>
  </si>
  <si>
    <t>66_1,66_2,66_R1,66_R2</t>
    <phoneticPr fontId="15"/>
  </si>
  <si>
    <t>tpc02,tpc04,tpc14</t>
    <phoneticPr fontId="15"/>
  </si>
  <si>
    <t>0.5</t>
    <phoneticPr fontId="15"/>
  </si>
  <si>
    <t xml:space="preserve"> </t>
    <phoneticPr fontId="15"/>
  </si>
  <si>
    <t>si0</t>
  </si>
  <si>
    <t>si1</t>
  </si>
  <si>
    <t>si2</t>
  </si>
  <si>
    <t>si3</t>
  </si>
  <si>
    <t>si4</t>
  </si>
  <si>
    <t>si02</t>
  </si>
  <si>
    <t>si04</t>
  </si>
  <si>
    <t>i04</t>
    <phoneticPr fontId="15"/>
  </si>
  <si>
    <t>rank 5</t>
    <phoneticPr fontId="15"/>
  </si>
  <si>
    <t>rank 10</t>
    <phoneticPr fontId="15"/>
  </si>
  <si>
    <t>rank 15</t>
    <phoneticPr fontId="15"/>
  </si>
  <si>
    <t>rank 20</t>
    <phoneticPr fontId="15"/>
  </si>
  <si>
    <t>rank 3</t>
    <phoneticPr fontId="15"/>
  </si>
  <si>
    <t xml:space="preserve">rank1 </t>
    <phoneticPr fontId="15"/>
  </si>
  <si>
    <t># factor = i02, i04, i14, i09</t>
    <phoneticPr fontId="15"/>
  </si>
  <si>
    <t># factor = i0, i09</t>
    <phoneticPr fontId="15"/>
  </si>
  <si>
    <t>i09</t>
    <phoneticPr fontId="15"/>
  </si>
  <si>
    <t># factor = incrate</t>
    <phoneticPr fontId="15"/>
  </si>
  <si>
    <t>0.9,1.0</t>
    <phoneticPr fontId="15"/>
  </si>
  <si>
    <t># factor = i02, i04, i09 R1,R1-&gt;T1,T2,T3</t>
    <phoneticPr fontId="15"/>
  </si>
  <si>
    <t>66_T1,66_T2,66_T3</t>
    <phoneticPr fontId="15"/>
  </si>
  <si>
    <t>i0,i02,i04,i09</t>
    <phoneticPr fontId="15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</si>
</sst>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4">
    <font>
      <sz val="12"/>
      <color theme="1"/>
      <name val="ＭＳ Ｐゴシック"/>
      <family val="2"/>
      <scheme val="minor"/>
    </font>
    <font>
      <sz val="11"/>
      <color theme="1"/>
      <name val="ＭＳ Ｐゴシック"/>
      <family val="2"/>
      <charset val="128"/>
    </font>
    <font>
      <sz val="11"/>
      <color theme="1"/>
      <name val="ＭＳ Ｐゴシック"/>
      <family val="2"/>
      <charset val="128"/>
    </font>
    <font>
      <sz val="11"/>
      <color theme="1"/>
      <name val="ＭＳ Ｐゴシック"/>
      <family val="2"/>
      <charset val="128"/>
    </font>
    <font>
      <sz val="11"/>
      <color theme="1"/>
      <name val="ＭＳ Ｐゴシック"/>
      <family val="2"/>
      <charset val="128"/>
    </font>
    <font>
      <sz val="11"/>
      <color theme="1"/>
      <name val="ＭＳ Ｐゴシック"/>
      <family val="2"/>
      <charset val="128"/>
    </font>
    <font>
      <sz val="11"/>
      <color theme="1"/>
      <name val="ＭＳ Ｐゴシック"/>
      <family val="2"/>
      <charset val="128"/>
    </font>
    <font>
      <sz val="11"/>
      <color theme="1"/>
      <name val="ＭＳ Ｐゴシック"/>
      <family val="2"/>
      <charset val="128"/>
    </font>
    <font>
      <sz val="11"/>
      <color theme="1"/>
      <name val="ＭＳ Ｐゴシック"/>
      <family val="2"/>
      <charset val="128"/>
    </font>
    <font>
      <sz val="11"/>
      <color theme="1"/>
      <name val="ＭＳ Ｐゴシック"/>
      <family val="2"/>
      <charset val="128"/>
    </font>
    <font>
      <sz val="11"/>
      <color theme="1"/>
      <name val="ＭＳ Ｐゴシック"/>
      <family val="2"/>
      <charset val="128"/>
    </font>
    <font>
      <sz val="11"/>
      <color theme="1"/>
      <name val="ＭＳ Ｐゴシック"/>
      <family val="2"/>
      <charset val="128"/>
    </font>
    <font>
      <sz val="11"/>
      <color theme="1"/>
      <name val="ＭＳ Ｐゴシック"/>
      <family val="2"/>
      <charset val="128"/>
    </font>
    <font>
      <sz val="11"/>
      <color theme="1"/>
      <name val="ＭＳ Ｐゴシック"/>
      <family val="2"/>
      <charset val="128"/>
    </font>
    <font>
      <sz val="12"/>
      <color theme="1"/>
      <name val="ＭＳ Ｐゴシック"/>
      <family val="2"/>
      <scheme val="minor"/>
    </font>
    <font>
      <sz val="6"/>
      <name val="ＭＳ Ｐゴシック"/>
      <family val="3"/>
      <charset val="128"/>
      <scheme val="minor"/>
    </font>
    <font>
      <sz val="12"/>
      <color rgb="FFFF0000"/>
      <name val="ＭＳ Ｐゴシック"/>
      <family val="2"/>
      <scheme val="minor"/>
    </font>
    <font>
      <sz val="12"/>
      <name val="ＭＳ Ｐゴシック"/>
      <family val="2"/>
      <scheme val="minor"/>
    </font>
    <font>
      <sz val="11"/>
      <color indexed="81"/>
      <name val="ＭＳ Ｐゴシック"/>
      <family val="2"/>
    </font>
    <font>
      <b/>
      <sz val="11"/>
      <color indexed="81"/>
      <name val="ＭＳ Ｐゴシック"/>
      <family val="2"/>
    </font>
    <font>
      <sz val="11"/>
      <color indexed="81"/>
      <name val="굴림"/>
      <family val="3"/>
      <charset val="129"/>
    </font>
    <font>
      <b/>
      <sz val="12"/>
      <name val="ＭＳ Ｐゴシック"/>
      <family val="3"/>
      <charset val="129"/>
      <scheme val="minor"/>
    </font>
    <font>
      <b/>
      <sz val="12"/>
      <name val="ＭＳ Ｐゴシック"/>
      <family val="3"/>
      <charset val="128"/>
      <scheme val="minor"/>
    </font>
    <font>
      <sz val="12"/>
      <name val="ＭＳ Ｐゴシック"/>
      <family val="3"/>
      <charset val="128"/>
      <scheme val="minor"/>
    </font>
    <font>
      <sz val="12"/>
      <name val="ＭＳ Ｐゴシック"/>
      <family val="3"/>
      <charset val="129"/>
      <scheme val="minor"/>
    </font>
    <font>
      <b/>
      <sz val="12"/>
      <name val="ＭＳ Ｐゴシック"/>
      <family val="3"/>
      <charset val="128"/>
      <scheme val="minor"/>
    </font>
    <font>
      <sz val="12"/>
      <name val="ＭＳ Ｐゴシック"/>
      <family val="3"/>
      <charset val="128"/>
      <scheme val="minor"/>
    </font>
    <font>
      <sz val="12"/>
      <name val="Malgun Gothic"/>
      <family val="2"/>
      <charset val="129"/>
    </font>
    <font>
      <b/>
      <sz val="12"/>
      <name val="ＭＳ Ｐゴシック"/>
      <family val="3"/>
      <charset val="128"/>
      <scheme val="minor"/>
    </font>
    <font>
      <sz val="12"/>
      <name val="ＭＳ Ｐゴシック"/>
      <scheme val="minor"/>
    </font>
    <font>
      <sz val="12"/>
      <color rgb="FFFF0000"/>
      <name val="ＭＳ Ｐゴシック"/>
      <scheme val="minor"/>
    </font>
    <font>
      <sz val="11"/>
      <color theme="1"/>
      <name val="ＭＳ Ｐゴシック"/>
      <family val="2"/>
      <charset val="128"/>
      <scheme val="minor"/>
    </font>
    <font>
      <b/>
      <sz val="12"/>
      <name val="ＭＳ Ｐゴシック"/>
      <scheme val="minor"/>
    </font>
    <font>
      <b/>
      <sz val="12"/>
      <name val="ＭＳ Ｐゴシック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708">
    <xf numFmtId="0" fontId="0" fillId="0" borderId="0"/>
    <xf numFmtId="0" fontId="14" fillId="0" borderId="0"/>
    <xf numFmtId="0" fontId="13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1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1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244">
    <xf numFmtId="0" fontId="0" fillId="0" borderId="0" xfId="0"/>
    <xf numFmtId="0" fontId="0" fillId="0" borderId="0" xfId="0" applyAlignment="1">
      <alignment wrapText="1"/>
    </xf>
    <xf numFmtId="0" fontId="17" fillId="0" borderId="0" xfId="0" applyFont="1"/>
    <xf numFmtId="0" fontId="22" fillId="0" borderId="0" xfId="0" applyFont="1"/>
    <xf numFmtId="0" fontId="23" fillId="0" borderId="0" xfId="0" quotePrefix="1" applyFont="1"/>
    <xf numFmtId="0" fontId="17" fillId="0" borderId="0" xfId="0" applyFont="1" applyAlignment="1">
      <alignment wrapText="1"/>
    </xf>
    <xf numFmtId="49" fontId="17" fillId="0" borderId="0" xfId="0" applyNumberFormat="1" applyFont="1"/>
    <xf numFmtId="49" fontId="17" fillId="0" borderId="0" xfId="0" applyNumberFormat="1" applyFont="1" applyAlignment="1">
      <alignment wrapText="1"/>
    </xf>
    <xf numFmtId="0" fontId="16" fillId="0" borderId="0" xfId="0" applyFont="1"/>
    <xf numFmtId="49" fontId="17" fillId="0" borderId="0" xfId="0" quotePrefix="1" applyNumberFormat="1" applyFont="1"/>
    <xf numFmtId="49" fontId="17" fillId="0" borderId="3" xfId="0" applyNumberFormat="1" applyFont="1" applyBorder="1"/>
    <xf numFmtId="0" fontId="17" fillId="0" borderId="1" xfId="0" applyFont="1" applyBorder="1"/>
    <xf numFmtId="0" fontId="17" fillId="0" borderId="2" xfId="0" applyFont="1" applyBorder="1"/>
    <xf numFmtId="49" fontId="17" fillId="0" borderId="2" xfId="0" applyNumberFormat="1" applyFont="1" applyBorder="1"/>
    <xf numFmtId="0" fontId="17" fillId="0" borderId="3" xfId="0" applyFont="1" applyBorder="1"/>
    <xf numFmtId="49" fontId="17" fillId="0" borderId="1" xfId="0" applyNumberFormat="1" applyFont="1" applyBorder="1"/>
    <xf numFmtId="0" fontId="17" fillId="3" borderId="0" xfId="0" applyFont="1" applyFill="1"/>
    <xf numFmtId="49" fontId="17" fillId="3" borderId="0" xfId="0" applyNumberFormat="1" applyFont="1" applyFill="1"/>
    <xf numFmtId="49" fontId="17" fillId="3" borderId="0" xfId="0" quotePrefix="1" applyNumberFormat="1" applyFont="1" applyFill="1"/>
    <xf numFmtId="0" fontId="17" fillId="0" borderId="5" xfId="0" applyFont="1" applyBorder="1"/>
    <xf numFmtId="49" fontId="17" fillId="0" borderId="5" xfId="0" applyNumberFormat="1" applyFont="1" applyBorder="1"/>
    <xf numFmtId="49" fontId="17" fillId="0" borderId="6" xfId="0" applyNumberFormat="1" applyFont="1" applyBorder="1"/>
    <xf numFmtId="49" fontId="17" fillId="0" borderId="5" xfId="0" quotePrefix="1" applyNumberFormat="1" applyFont="1" applyBorder="1"/>
    <xf numFmtId="0" fontId="17" fillId="0" borderId="4" xfId="0" applyFont="1" applyBorder="1"/>
    <xf numFmtId="0" fontId="17" fillId="0" borderId="7" xfId="0" applyFont="1" applyBorder="1"/>
    <xf numFmtId="49" fontId="17" fillId="0" borderId="7" xfId="0" applyNumberFormat="1" applyFont="1" applyBorder="1"/>
    <xf numFmtId="49" fontId="17" fillId="0" borderId="7" xfId="0" quotePrefix="1" applyNumberFormat="1" applyFont="1" applyBorder="1"/>
    <xf numFmtId="49" fontId="17" fillId="0" borderId="4" xfId="0" applyNumberFormat="1" applyFont="1" applyBorder="1"/>
    <xf numFmtId="49" fontId="17" fillId="0" borderId="4" xfId="0" quotePrefix="1" applyNumberFormat="1" applyFont="1" applyBorder="1"/>
    <xf numFmtId="0" fontId="25" fillId="0" borderId="0" xfId="0" applyFont="1"/>
    <xf numFmtId="49" fontId="25" fillId="0" borderId="0" xfId="0" applyNumberFormat="1" applyFont="1"/>
    <xf numFmtId="49" fontId="25" fillId="0" borderId="4" xfId="0" applyNumberFormat="1" applyFont="1" applyBorder="1"/>
    <xf numFmtId="49" fontId="26" fillId="0" borderId="0" xfId="0" applyNumberFormat="1" applyFont="1"/>
    <xf numFmtId="49" fontId="24" fillId="0" borderId="0" xfId="0" applyNumberFormat="1" applyFont="1"/>
    <xf numFmtId="49" fontId="23" fillId="0" borderId="0" xfId="0" applyNumberFormat="1" applyFont="1"/>
    <xf numFmtId="0" fontId="28" fillId="0" borderId="0" xfId="0" applyFont="1"/>
    <xf numFmtId="49" fontId="27" fillId="0" borderId="0" xfId="0" applyNumberFormat="1" applyFont="1"/>
    <xf numFmtId="49" fontId="27" fillId="3" borderId="0" xfId="0" applyNumberFormat="1" applyFont="1" applyFill="1"/>
    <xf numFmtId="0" fontId="17" fillId="2" borderId="0" xfId="0" applyFont="1" applyFill="1"/>
    <xf numFmtId="49" fontId="17" fillId="2" borderId="0" xfId="0" applyNumberFormat="1" applyFont="1" applyFill="1"/>
    <xf numFmtId="49" fontId="27" fillId="2" borderId="0" xfId="0" applyNumberFormat="1" applyFont="1" applyFill="1"/>
    <xf numFmtId="49" fontId="17" fillId="2" borderId="0" xfId="0" quotePrefix="1" applyNumberFormat="1" applyFont="1" applyFill="1"/>
    <xf numFmtId="0" fontId="17" fillId="0" borderId="0" xfId="0" applyFont="1" applyFill="1"/>
    <xf numFmtId="49" fontId="17" fillId="0" borderId="0" xfId="0" applyNumberFormat="1" applyFont="1" applyFill="1"/>
    <xf numFmtId="49" fontId="27" fillId="0" borderId="0" xfId="0" applyNumberFormat="1" applyFont="1" applyFill="1"/>
    <xf numFmtId="49" fontId="17" fillId="0" borderId="0" xfId="0" quotePrefix="1" applyNumberFormat="1" applyFont="1" applyFill="1"/>
    <xf numFmtId="49" fontId="29" fillId="0" borderId="0" xfId="0" applyNumberFormat="1" applyFont="1"/>
    <xf numFmtId="0" fontId="29" fillId="0" borderId="0" xfId="0" applyFont="1"/>
    <xf numFmtId="49" fontId="16" fillId="0" borderId="0" xfId="0" applyNumberFormat="1" applyFont="1"/>
    <xf numFmtId="0" fontId="24" fillId="0" borderId="0" xfId="0" applyFont="1"/>
    <xf numFmtId="49" fontId="30" fillId="0" borderId="0" xfId="0" applyNumberFormat="1" applyFont="1"/>
    <xf numFmtId="0" fontId="17" fillId="4" borderId="0" xfId="0" applyFont="1" applyFill="1" applyAlignment="1">
      <alignment wrapText="1"/>
    </xf>
    <xf numFmtId="49" fontId="17" fillId="4" borderId="0" xfId="0" applyNumberFormat="1" applyFont="1" applyFill="1" applyAlignment="1">
      <alignment wrapText="1"/>
    </xf>
    <xf numFmtId="0" fontId="17" fillId="0" borderId="0" xfId="0" applyFont="1" applyFill="1" applyAlignment="1">
      <alignment wrapText="1"/>
    </xf>
    <xf numFmtId="0" fontId="32" fillId="0" borderId="0" xfId="0" applyFont="1"/>
    <xf numFmtId="0" fontId="0" fillId="0" borderId="0" xfId="0"/>
    <xf numFmtId="0" fontId="16" fillId="0" borderId="0" xfId="0" applyFont="1"/>
    <xf numFmtId="49" fontId="0" fillId="0" borderId="0" xfId="0" applyNumberFormat="1"/>
    <xf numFmtId="49" fontId="17" fillId="0" borderId="0" xfId="0" applyNumberFormat="1" applyFont="1"/>
    <xf numFmtId="49" fontId="17" fillId="0" borderId="4" xfId="0" applyNumberFormat="1" applyFont="1" applyBorder="1"/>
    <xf numFmtId="49" fontId="16" fillId="0" borderId="0" xfId="0" applyNumberFormat="1" applyFont="1"/>
    <xf numFmtId="0" fontId="17" fillId="0" borderId="0" xfId="0" applyFont="1"/>
    <xf numFmtId="49" fontId="17" fillId="0" borderId="0" xfId="0" quotePrefix="1" applyNumberFormat="1" applyFont="1" applyFill="1"/>
    <xf numFmtId="49" fontId="17" fillId="0" borderId="0" xfId="0" applyNumberFormat="1" applyFont="1" applyBorder="1"/>
    <xf numFmtId="49" fontId="17" fillId="0" borderId="3" xfId="0" applyNumberFormat="1" applyFont="1" applyBorder="1"/>
    <xf numFmtId="49" fontId="17" fillId="0" borderId="2" xfId="0" applyNumberFormat="1" applyFont="1" applyBorder="1"/>
    <xf numFmtId="0" fontId="17" fillId="0" borderId="1" xfId="0" applyFont="1" applyBorder="1"/>
    <xf numFmtId="0" fontId="17" fillId="0" borderId="2" xfId="0" applyFont="1" applyBorder="1"/>
    <xf numFmtId="0" fontId="17" fillId="0" borderId="3" xfId="0" applyFont="1" applyBorder="1"/>
    <xf numFmtId="49" fontId="17" fillId="0" borderId="1" xfId="0" applyNumberFormat="1" applyFont="1" applyBorder="1"/>
    <xf numFmtId="49" fontId="17" fillId="0" borderId="0" xfId="0" applyNumberFormat="1" applyFont="1" applyFill="1"/>
    <xf numFmtId="0" fontId="17" fillId="0" borderId="0" xfId="0" applyFont="1"/>
    <xf numFmtId="49" fontId="17" fillId="0" borderId="0" xfId="0" applyNumberFormat="1" applyFont="1"/>
    <xf numFmtId="49" fontId="17" fillId="0" borderId="0" xfId="0" quotePrefix="1" applyNumberFormat="1" applyFont="1"/>
    <xf numFmtId="49" fontId="17" fillId="0" borderId="0" xfId="0" quotePrefix="1" applyNumberFormat="1" applyFont="1"/>
    <xf numFmtId="49" fontId="17" fillId="0" borderId="0" xfId="0" quotePrefix="1" applyNumberFormat="1" applyFont="1"/>
    <xf numFmtId="49" fontId="17" fillId="0" borderId="0" xfId="0" applyNumberFormat="1" applyFont="1"/>
    <xf numFmtId="0" fontId="17" fillId="0" borderId="0" xfId="0" applyFont="1"/>
    <xf numFmtId="49" fontId="17" fillId="0" borderId="0" xfId="0" applyNumberFormat="1" applyFont="1"/>
    <xf numFmtId="49" fontId="17" fillId="0" borderId="0" xfId="0" applyNumberFormat="1" applyFont="1" applyAlignment="1">
      <alignment wrapText="1"/>
    </xf>
    <xf numFmtId="49" fontId="17" fillId="0" borderId="0" xfId="0" quotePrefix="1" applyNumberFormat="1" applyFont="1"/>
    <xf numFmtId="49" fontId="17" fillId="3" borderId="0" xfId="0" applyNumberFormat="1" applyFont="1" applyFill="1"/>
    <xf numFmtId="49" fontId="17" fillId="0" borderId="5" xfId="0" applyNumberFormat="1" applyFont="1" applyBorder="1"/>
    <xf numFmtId="0" fontId="17" fillId="2" borderId="0" xfId="0" applyFont="1" applyFill="1"/>
    <xf numFmtId="49" fontId="17" fillId="2" borderId="0" xfId="0" applyNumberFormat="1" applyFont="1" applyFill="1"/>
    <xf numFmtId="49" fontId="17" fillId="2" borderId="0" xfId="0" quotePrefix="1" applyNumberFormat="1" applyFont="1" applyFill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0" fontId="16" fillId="0" borderId="0" xfId="0" applyFont="1"/>
    <xf numFmtId="49" fontId="0" fillId="0" borderId="0" xfId="0" applyNumberFormat="1"/>
    <xf numFmtId="49" fontId="17" fillId="0" borderId="0" xfId="0" applyNumberFormat="1" applyFont="1"/>
    <xf numFmtId="49" fontId="17" fillId="0" borderId="4" xfId="0" applyNumberFormat="1" applyFont="1" applyBorder="1"/>
    <xf numFmtId="0" fontId="17" fillId="0" borderId="0" xfId="0" applyFont="1"/>
    <xf numFmtId="49" fontId="17" fillId="0" borderId="0" xfId="0" applyNumberFormat="1" applyFont="1" applyBorder="1"/>
    <xf numFmtId="49" fontId="17" fillId="0" borderId="0" xfId="0" applyNumberFormat="1" applyFont="1" applyFill="1"/>
    <xf numFmtId="49" fontId="0" fillId="3" borderId="0" xfId="0" applyNumberFormat="1" applyFill="1"/>
    <xf numFmtId="0" fontId="17" fillId="0" borderId="0" xfId="0" applyFont="1" applyBorder="1"/>
    <xf numFmtId="0" fontId="17" fillId="0" borderId="0" xfId="0" applyFont="1" applyBorder="1"/>
    <xf numFmtId="0" fontId="17" fillId="0" borderId="0" xfId="0" applyFont="1" applyBorder="1"/>
    <xf numFmtId="0" fontId="17" fillId="0" borderId="0" xfId="0" applyFont="1" applyBorder="1"/>
    <xf numFmtId="0" fontId="17" fillId="0" borderId="0" xfId="0" applyFont="1" applyBorder="1"/>
    <xf numFmtId="0" fontId="17" fillId="0" borderId="0" xfId="0" applyFont="1" applyBorder="1"/>
    <xf numFmtId="0" fontId="17" fillId="0" borderId="0" xfId="0" applyFont="1" applyBorder="1"/>
    <xf numFmtId="0" fontId="17" fillId="0" borderId="0" xfId="0" applyFont="1" applyBorder="1"/>
    <xf numFmtId="0" fontId="17" fillId="0" borderId="0" xfId="0" applyFont="1" applyBorder="1"/>
    <xf numFmtId="0" fontId="17" fillId="0" borderId="0" xfId="0" applyFont="1" applyBorder="1"/>
    <xf numFmtId="49" fontId="17" fillId="0" borderId="0" xfId="0" applyNumberFormat="1" applyFont="1"/>
    <xf numFmtId="0" fontId="17" fillId="0" borderId="0" xfId="0" applyFont="1"/>
    <xf numFmtId="49" fontId="17" fillId="0" borderId="2" xfId="0" applyNumberFormat="1" applyFont="1" applyBorder="1"/>
    <xf numFmtId="49" fontId="17" fillId="0" borderId="0" xfId="0" applyNumberFormat="1" applyFont="1"/>
    <xf numFmtId="0" fontId="17" fillId="0" borderId="0" xfId="0" applyFont="1"/>
    <xf numFmtId="49" fontId="17" fillId="0" borderId="3" xfId="0" applyNumberFormat="1" applyFont="1" applyBorder="1"/>
    <xf numFmtId="49" fontId="17" fillId="0" borderId="0" xfId="0" applyNumberFormat="1" applyFont="1"/>
    <xf numFmtId="0" fontId="17" fillId="0" borderId="0" xfId="0" applyFont="1"/>
    <xf numFmtId="0" fontId="17" fillId="0" borderId="2" xfId="0" applyFont="1" applyBorder="1"/>
    <xf numFmtId="49" fontId="17" fillId="0" borderId="0" xfId="0" applyNumberFormat="1" applyFont="1"/>
    <xf numFmtId="0" fontId="17" fillId="0" borderId="0" xfId="0" applyFont="1"/>
    <xf numFmtId="0" fontId="17" fillId="0" borderId="3" xfId="0" applyFont="1" applyBorder="1"/>
    <xf numFmtId="0" fontId="17" fillId="0" borderId="3" xfId="0" applyFont="1" applyBorder="1"/>
    <xf numFmtId="0" fontId="16" fillId="0" borderId="3" xfId="0" applyFont="1" applyBorder="1"/>
    <xf numFmtId="49" fontId="17" fillId="0" borderId="0" xfId="0" applyNumberFormat="1" applyFont="1" applyBorder="1"/>
    <xf numFmtId="49" fontId="17" fillId="0" borderId="0" xfId="0" applyNumberFormat="1" applyFont="1" applyBorder="1"/>
    <xf numFmtId="49" fontId="17" fillId="0" borderId="0" xfId="0" applyNumberFormat="1" applyFont="1"/>
    <xf numFmtId="49" fontId="17" fillId="0" borderId="0" xfId="0" applyNumberFormat="1" applyFont="1" applyBorder="1"/>
    <xf numFmtId="49" fontId="17" fillId="0" borderId="0" xfId="0" applyNumberFormat="1" applyFont="1"/>
    <xf numFmtId="49" fontId="17" fillId="0" borderId="0" xfId="0" applyNumberFormat="1" applyFont="1" applyBorder="1"/>
    <xf numFmtId="49" fontId="17" fillId="0" borderId="0" xfId="0" applyNumberFormat="1" applyFont="1" applyBorder="1"/>
    <xf numFmtId="49" fontId="17" fillId="0" borderId="0" xfId="0" applyNumberFormat="1" applyFont="1" applyBorder="1"/>
    <xf numFmtId="49" fontId="17" fillId="0" borderId="0" xfId="0" applyNumberFormat="1" applyFont="1" applyBorder="1"/>
    <xf numFmtId="49" fontId="17" fillId="0" borderId="0" xfId="0" applyNumberFormat="1" applyFont="1" applyBorder="1"/>
    <xf numFmtId="0" fontId="17" fillId="0" borderId="0" xfId="0" applyFont="1" applyBorder="1"/>
    <xf numFmtId="49" fontId="17" fillId="0" borderId="0" xfId="0" applyNumberFormat="1" applyFont="1" applyBorder="1"/>
    <xf numFmtId="0" fontId="17" fillId="0" borderId="0" xfId="0" applyFont="1" applyBorder="1"/>
    <xf numFmtId="49" fontId="17" fillId="0" borderId="0" xfId="0" applyNumberFormat="1" applyFont="1" applyBorder="1"/>
    <xf numFmtId="49" fontId="17" fillId="0" borderId="0" xfId="0" applyNumberFormat="1" applyFont="1" applyBorder="1"/>
    <xf numFmtId="49" fontId="17" fillId="0" borderId="0" xfId="0" applyNumberFormat="1" applyFont="1" applyBorder="1"/>
    <xf numFmtId="49" fontId="17" fillId="0" borderId="0" xfId="0" applyNumberFormat="1" applyFont="1" applyBorder="1"/>
    <xf numFmtId="49" fontId="17" fillId="0" borderId="0" xfId="0" applyNumberFormat="1" applyFont="1"/>
    <xf numFmtId="0" fontId="17" fillId="0" borderId="0" xfId="0" applyFont="1"/>
    <xf numFmtId="49" fontId="17" fillId="0" borderId="0" xfId="0" applyNumberFormat="1" applyFont="1" applyBorder="1"/>
    <xf numFmtId="49" fontId="17" fillId="0" borderId="0" xfId="0" applyNumberFormat="1" applyFont="1" applyBorder="1"/>
    <xf numFmtId="0" fontId="17" fillId="0" borderId="0" xfId="0" applyFont="1" applyBorder="1"/>
    <xf numFmtId="49" fontId="17" fillId="0" borderId="0" xfId="0" applyNumberFormat="1" applyFont="1" applyBorder="1"/>
    <xf numFmtId="0" fontId="17" fillId="0" borderId="0" xfId="0" applyFont="1" applyBorder="1"/>
    <xf numFmtId="49" fontId="17" fillId="0" borderId="0" xfId="0" applyNumberFormat="1" applyFont="1" applyBorder="1"/>
    <xf numFmtId="49" fontId="17" fillId="0" borderId="0" xfId="0" applyNumberFormat="1" applyFont="1" applyBorder="1"/>
    <xf numFmtId="0" fontId="17" fillId="0" borderId="0" xfId="0" applyFont="1" applyBorder="1"/>
    <xf numFmtId="49" fontId="17" fillId="0" borderId="0" xfId="0" applyNumberFormat="1" applyFont="1" applyBorder="1"/>
    <xf numFmtId="0" fontId="17" fillId="0" borderId="0" xfId="0" applyFont="1" applyBorder="1"/>
    <xf numFmtId="49" fontId="17" fillId="0" borderId="0" xfId="0" applyNumberFormat="1" applyFont="1" applyBorder="1"/>
    <xf numFmtId="49" fontId="17" fillId="0" borderId="0" xfId="0" applyNumberFormat="1" applyFont="1" applyBorder="1"/>
    <xf numFmtId="49" fontId="17" fillId="0" borderId="0" xfId="0" applyNumberFormat="1" applyFont="1"/>
    <xf numFmtId="0" fontId="17" fillId="0" borderId="0" xfId="0" applyFont="1"/>
    <xf numFmtId="49" fontId="17" fillId="0" borderId="0" xfId="0" applyNumberFormat="1" applyFont="1" applyBorder="1"/>
    <xf numFmtId="49" fontId="17" fillId="0" borderId="0" xfId="0" applyNumberFormat="1" applyFont="1" applyBorder="1"/>
    <xf numFmtId="49" fontId="17" fillId="0" borderId="0" xfId="0" applyNumberFormat="1" applyFont="1" applyBorder="1"/>
    <xf numFmtId="49" fontId="17" fillId="0" borderId="0" xfId="0" applyNumberFormat="1" applyFont="1" applyBorder="1"/>
    <xf numFmtId="49" fontId="17" fillId="0" borderId="0" xfId="0" applyNumberFormat="1" applyFont="1" applyBorder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17" fillId="0" borderId="0" xfId="0" applyNumberFormat="1" applyFont="1"/>
    <xf numFmtId="0" fontId="17" fillId="0" borderId="0" xfId="0" applyFont="1"/>
    <xf numFmtId="0" fontId="17" fillId="0" borderId="0" xfId="0" applyFont="1" applyBorder="1"/>
    <xf numFmtId="0" fontId="17" fillId="0" borderId="0" xfId="0" applyFont="1" applyBorder="1"/>
    <xf numFmtId="0" fontId="17" fillId="0" borderId="0" xfId="0" applyFont="1" applyBorder="1"/>
    <xf numFmtId="0" fontId="17" fillId="0" borderId="0" xfId="0" applyFont="1" applyBorder="1"/>
    <xf numFmtId="0" fontId="17" fillId="0" borderId="0" xfId="0" applyFont="1" applyBorder="1"/>
    <xf numFmtId="0" fontId="17" fillId="0" borderId="0" xfId="0" applyFont="1" applyBorder="1"/>
    <xf numFmtId="0" fontId="17" fillId="0" borderId="0" xfId="0" applyFont="1" applyBorder="1"/>
    <xf numFmtId="0" fontId="17" fillId="0" borderId="0" xfId="0" applyFont="1" applyBorder="1"/>
    <xf numFmtId="0" fontId="17" fillId="0" borderId="0" xfId="0" applyFont="1" applyBorder="1"/>
    <xf numFmtId="0" fontId="17" fillId="0" borderId="0" xfId="0" applyFont="1" applyBorder="1"/>
    <xf numFmtId="49" fontId="17" fillId="0" borderId="2" xfId="0" applyNumberFormat="1" applyFont="1" applyBorder="1"/>
    <xf numFmtId="49" fontId="17" fillId="0" borderId="3" xfId="0" applyNumberFormat="1" applyFont="1" applyBorder="1"/>
    <xf numFmtId="0" fontId="17" fillId="0" borderId="2" xfId="0" applyFont="1" applyBorder="1"/>
    <xf numFmtId="0" fontId="17" fillId="0" borderId="3" xfId="0" applyFont="1" applyBorder="1"/>
    <xf numFmtId="0" fontId="17" fillId="0" borderId="3" xfId="0" applyFont="1" applyBorder="1"/>
    <xf numFmtId="49" fontId="17" fillId="0" borderId="0" xfId="0" applyNumberFormat="1" applyFont="1" applyBorder="1"/>
    <xf numFmtId="49" fontId="17" fillId="0" borderId="0" xfId="0" applyNumberFormat="1" applyFont="1" applyBorder="1"/>
    <xf numFmtId="49" fontId="17" fillId="0" borderId="0" xfId="0" applyNumberFormat="1" applyFont="1"/>
    <xf numFmtId="49" fontId="17" fillId="0" borderId="0" xfId="0" applyNumberFormat="1" applyFont="1" applyBorder="1"/>
    <xf numFmtId="49" fontId="17" fillId="0" borderId="0" xfId="0" applyNumberFormat="1" applyFont="1"/>
    <xf numFmtId="49" fontId="17" fillId="0" borderId="0" xfId="0" applyNumberFormat="1" applyFont="1" applyBorder="1"/>
    <xf numFmtId="49" fontId="17" fillId="0" borderId="0" xfId="0" applyNumberFormat="1" applyFont="1" applyBorder="1"/>
    <xf numFmtId="49" fontId="17" fillId="0" borderId="0" xfId="0" applyNumberFormat="1" applyFont="1" applyBorder="1"/>
    <xf numFmtId="49" fontId="17" fillId="0" borderId="0" xfId="0" applyNumberFormat="1" applyFont="1" applyBorder="1"/>
    <xf numFmtId="49" fontId="17" fillId="0" borderId="0" xfId="0" applyNumberFormat="1" applyFont="1" applyBorder="1"/>
    <xf numFmtId="0" fontId="17" fillId="0" borderId="0" xfId="0" applyFont="1" applyBorder="1"/>
    <xf numFmtId="49" fontId="17" fillId="0" borderId="0" xfId="0" applyNumberFormat="1" applyFont="1" applyBorder="1"/>
    <xf numFmtId="0" fontId="17" fillId="0" borderId="0" xfId="0" applyFont="1" applyBorder="1"/>
    <xf numFmtId="49" fontId="17" fillId="0" borderId="0" xfId="0" applyNumberFormat="1" applyFont="1" applyBorder="1"/>
    <xf numFmtId="49" fontId="17" fillId="0" borderId="0" xfId="0" applyNumberFormat="1" applyFont="1" applyBorder="1"/>
    <xf numFmtId="49" fontId="17" fillId="0" borderId="0" xfId="0" applyNumberFormat="1" applyFont="1" applyBorder="1"/>
    <xf numFmtId="49" fontId="17" fillId="0" borderId="0" xfId="0" applyNumberFormat="1" applyFont="1" applyBorder="1"/>
    <xf numFmtId="49" fontId="17" fillId="0" borderId="0" xfId="0" applyNumberFormat="1" applyFont="1" applyBorder="1"/>
    <xf numFmtId="49" fontId="17" fillId="0" borderId="0" xfId="0" applyNumberFormat="1" applyFont="1" applyBorder="1"/>
    <xf numFmtId="0" fontId="17" fillId="0" borderId="0" xfId="0" applyFont="1" applyBorder="1"/>
    <xf numFmtId="49" fontId="17" fillId="0" borderId="0" xfId="0" applyNumberFormat="1" applyFont="1" applyBorder="1"/>
    <xf numFmtId="0" fontId="17" fillId="0" borderId="0" xfId="0" applyFont="1" applyBorder="1"/>
    <xf numFmtId="49" fontId="17" fillId="0" borderId="0" xfId="0" applyNumberFormat="1" applyFont="1" applyBorder="1"/>
    <xf numFmtId="49" fontId="17" fillId="0" borderId="0" xfId="0" applyNumberFormat="1" applyFont="1"/>
    <xf numFmtId="0" fontId="17" fillId="0" borderId="0" xfId="0" applyFont="1"/>
    <xf numFmtId="49" fontId="17" fillId="0" borderId="0" xfId="0" applyNumberFormat="1" applyFont="1" applyBorder="1"/>
    <xf numFmtId="0" fontId="17" fillId="0" borderId="0" xfId="0" applyFont="1" applyBorder="1"/>
    <xf numFmtId="49" fontId="17" fillId="0" borderId="0" xfId="0" applyNumberFormat="1" applyFont="1" applyBorder="1"/>
    <xf numFmtId="0" fontId="17" fillId="0" borderId="0" xfId="0" applyFont="1" applyBorder="1"/>
    <xf numFmtId="49" fontId="17" fillId="0" borderId="0" xfId="0" applyNumberFormat="1" applyFont="1" applyBorder="1"/>
    <xf numFmtId="49" fontId="17" fillId="0" borderId="0" xfId="0" applyNumberFormat="1" applyFont="1" applyBorder="1"/>
    <xf numFmtId="49" fontId="17" fillId="0" borderId="0" xfId="0" applyNumberFormat="1" applyFont="1" applyBorder="1"/>
    <xf numFmtId="49" fontId="17" fillId="0" borderId="0" xfId="0" applyNumberFormat="1" applyFont="1" applyBorder="1"/>
    <xf numFmtId="49" fontId="17" fillId="0" borderId="0" xfId="0" applyNumberFormat="1" applyFont="1" applyBorder="1"/>
    <xf numFmtId="49" fontId="17" fillId="0" borderId="0" xfId="0" applyNumberFormat="1" applyFont="1" applyBorder="1"/>
    <xf numFmtId="49" fontId="17" fillId="0" borderId="0" xfId="0" applyNumberFormat="1" applyFont="1" applyBorder="1"/>
    <xf numFmtId="49" fontId="17" fillId="0" borderId="0" xfId="0" applyNumberFormat="1" applyFont="1" applyBorder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17" fillId="0" borderId="0" xfId="0" applyNumberFormat="1" applyFont="1"/>
    <xf numFmtId="0" fontId="17" fillId="0" borderId="0" xfId="0" applyFont="1"/>
    <xf numFmtId="49" fontId="0" fillId="0" borderId="0" xfId="0" applyNumberFormat="1"/>
    <xf numFmtId="0" fontId="0" fillId="0" borderId="0" xfId="0"/>
    <xf numFmtId="0" fontId="16" fillId="0" borderId="0" xfId="0" applyFont="1"/>
    <xf numFmtId="49" fontId="0" fillId="0" borderId="0" xfId="0" applyNumberFormat="1"/>
    <xf numFmtId="49" fontId="17" fillId="0" borderId="0" xfId="0" applyNumberFormat="1" applyFont="1"/>
    <xf numFmtId="49" fontId="17" fillId="0" borderId="4" xfId="0" applyNumberFormat="1" applyFont="1" applyBorder="1"/>
    <xf numFmtId="49" fontId="16" fillId="0" borderId="0" xfId="0" applyNumberFormat="1" applyFont="1"/>
    <xf numFmtId="0" fontId="17" fillId="0" borderId="0" xfId="0" applyFont="1"/>
    <xf numFmtId="49" fontId="17" fillId="0" borderId="0" xfId="0" quotePrefix="1" applyNumberFormat="1" applyFont="1" applyFill="1"/>
    <xf numFmtId="49" fontId="17" fillId="0" borderId="0" xfId="0" applyNumberFormat="1" applyFont="1" applyBorder="1"/>
    <xf numFmtId="0" fontId="17" fillId="0" borderId="0" xfId="0" applyFont="1" applyBorder="1"/>
    <xf numFmtId="49" fontId="17" fillId="0" borderId="3" xfId="0" applyNumberFormat="1" applyFont="1" applyBorder="1"/>
    <xf numFmtId="49" fontId="17" fillId="0" borderId="2" xfId="0" applyNumberFormat="1" applyFont="1" applyBorder="1"/>
    <xf numFmtId="0" fontId="17" fillId="0" borderId="1" xfId="0" applyFont="1" applyBorder="1"/>
    <xf numFmtId="0" fontId="17" fillId="0" borderId="2" xfId="0" applyFont="1" applyBorder="1"/>
    <xf numFmtId="0" fontId="17" fillId="0" borderId="3" xfId="0" applyFont="1" applyBorder="1"/>
    <xf numFmtId="49" fontId="17" fillId="0" borderId="1" xfId="0" applyNumberFormat="1" applyFont="1" applyBorder="1"/>
    <xf numFmtId="0" fontId="16" fillId="0" borderId="3" xfId="0" applyFont="1" applyBorder="1"/>
    <xf numFmtId="49" fontId="17" fillId="0" borderId="0" xfId="0" applyNumberFormat="1" applyFont="1" applyFill="1"/>
  </cellXfs>
  <cellStyles count="708">
    <cellStyle name="標準" xfId="0" builtinId="0"/>
    <cellStyle name="標準 2" xfId="1"/>
    <cellStyle name="標準 3" xfId="2"/>
    <cellStyle name="標準 3 10" xfId="50"/>
    <cellStyle name="標準 3 10 2" xfId="133"/>
    <cellStyle name="標準 3 10 2 2" xfId="312"/>
    <cellStyle name="標準 3 10 2 3" xfId="492"/>
    <cellStyle name="標準 3 10 2 4" xfId="672"/>
    <cellStyle name="標準 3 10 3" xfId="229"/>
    <cellStyle name="標準 3 10 4" xfId="409"/>
    <cellStyle name="標準 3 10 5" xfId="589"/>
    <cellStyle name="標準 3 11" xfId="85"/>
    <cellStyle name="標準 3 11 2" xfId="264"/>
    <cellStyle name="標準 3 11 3" xfId="444"/>
    <cellStyle name="標準 3 11 4" xfId="624"/>
    <cellStyle name="標準 3 12" xfId="181"/>
    <cellStyle name="標準 3 12 2" xfId="361"/>
    <cellStyle name="標準 3 12 3" xfId="541"/>
    <cellStyle name="標準 3 13" xfId="167"/>
    <cellStyle name="標準 3 14" xfId="348"/>
    <cellStyle name="標準 3 15" xfId="528"/>
    <cellStyle name="標準 3 2" xfId="4"/>
    <cellStyle name="標準 3 2 10" xfId="170"/>
    <cellStyle name="標準 3 2 11" xfId="351"/>
    <cellStyle name="標準 3 2 12" xfId="531"/>
    <cellStyle name="標準 3 2 2" xfId="7"/>
    <cellStyle name="標準 3 2 2 10" xfId="538"/>
    <cellStyle name="標準 3 2 2 2" xfId="20"/>
    <cellStyle name="標準 3 2 2 2 2" xfId="68"/>
    <cellStyle name="標準 3 2 2 2 2 2" xfId="151"/>
    <cellStyle name="標準 3 2 2 2 2 2 2" xfId="330"/>
    <cellStyle name="標準 3 2 2 2 2 2 3" xfId="510"/>
    <cellStyle name="標準 3 2 2 2 2 2 4" xfId="690"/>
    <cellStyle name="標準 3 2 2 2 2 3" xfId="247"/>
    <cellStyle name="標準 3 2 2 2 2 4" xfId="427"/>
    <cellStyle name="標準 3 2 2 2 2 5" xfId="607"/>
    <cellStyle name="標準 3 2 2 2 3" xfId="103"/>
    <cellStyle name="標準 3 2 2 2 3 2" xfId="282"/>
    <cellStyle name="標準 3 2 2 2 3 3" xfId="462"/>
    <cellStyle name="標準 3 2 2 2 3 4" xfId="642"/>
    <cellStyle name="標準 3 2 2 2 4" xfId="199"/>
    <cellStyle name="標準 3 2 2 2 5" xfId="379"/>
    <cellStyle name="標準 3 2 2 2 6" xfId="559"/>
    <cellStyle name="標準 3 2 2 3" xfId="33"/>
    <cellStyle name="標準 3 2 2 3 2" xfId="81"/>
    <cellStyle name="標準 3 2 2 3 2 2" xfId="164"/>
    <cellStyle name="標準 3 2 2 3 2 2 2" xfId="343"/>
    <cellStyle name="標準 3 2 2 3 2 2 3" xfId="523"/>
    <cellStyle name="標準 3 2 2 3 2 2 4" xfId="703"/>
    <cellStyle name="標準 3 2 2 3 2 3" xfId="260"/>
    <cellStyle name="標準 3 2 2 3 2 4" xfId="440"/>
    <cellStyle name="標準 3 2 2 3 2 5" xfId="620"/>
    <cellStyle name="標準 3 2 2 3 3" xfId="116"/>
    <cellStyle name="標準 3 2 2 3 3 2" xfId="295"/>
    <cellStyle name="標準 3 2 2 3 3 3" xfId="475"/>
    <cellStyle name="標準 3 2 2 3 3 4" xfId="655"/>
    <cellStyle name="標準 3 2 2 3 4" xfId="212"/>
    <cellStyle name="標準 3 2 2 3 5" xfId="392"/>
    <cellStyle name="標準 3 2 2 3 6" xfId="572"/>
    <cellStyle name="標準 3 2 2 4" xfId="46"/>
    <cellStyle name="標準 3 2 2 4 2" xfId="129"/>
    <cellStyle name="標準 3 2 2 4 2 2" xfId="308"/>
    <cellStyle name="標準 3 2 2 4 2 3" xfId="488"/>
    <cellStyle name="標準 3 2 2 4 2 4" xfId="668"/>
    <cellStyle name="標準 3 2 2 4 3" xfId="225"/>
    <cellStyle name="標準 3 2 2 4 4" xfId="405"/>
    <cellStyle name="標準 3 2 2 4 5" xfId="585"/>
    <cellStyle name="標準 3 2 2 5" xfId="55"/>
    <cellStyle name="標準 3 2 2 5 2" xfId="138"/>
    <cellStyle name="標準 3 2 2 5 2 2" xfId="317"/>
    <cellStyle name="標準 3 2 2 5 2 3" xfId="497"/>
    <cellStyle name="標準 3 2 2 5 2 4" xfId="677"/>
    <cellStyle name="標準 3 2 2 5 3" xfId="234"/>
    <cellStyle name="標準 3 2 2 5 4" xfId="414"/>
    <cellStyle name="標準 3 2 2 5 5" xfId="594"/>
    <cellStyle name="標準 3 2 2 6" xfId="90"/>
    <cellStyle name="標準 3 2 2 6 2" xfId="269"/>
    <cellStyle name="標準 3 2 2 6 3" xfId="449"/>
    <cellStyle name="標準 3 2 2 6 4" xfId="629"/>
    <cellStyle name="標準 3 2 2 7" xfId="186"/>
    <cellStyle name="標準 3 2 2 7 2" xfId="366"/>
    <cellStyle name="標準 3 2 2 7 3" xfId="546"/>
    <cellStyle name="標準 3 2 2 8" xfId="177"/>
    <cellStyle name="標準 3 2 2 9" xfId="358"/>
    <cellStyle name="標準 3 2 3" xfId="17"/>
    <cellStyle name="標準 3 2 3 2" xfId="30"/>
    <cellStyle name="標準 3 2 3 2 2" xfId="78"/>
    <cellStyle name="標準 3 2 3 2 2 2" xfId="161"/>
    <cellStyle name="標準 3 2 3 2 2 2 2" xfId="340"/>
    <cellStyle name="標準 3 2 3 2 2 2 3" xfId="520"/>
    <cellStyle name="標準 3 2 3 2 2 2 4" xfId="700"/>
    <cellStyle name="標準 3 2 3 2 2 3" xfId="257"/>
    <cellStyle name="標準 3 2 3 2 2 4" xfId="437"/>
    <cellStyle name="標準 3 2 3 2 2 5" xfId="617"/>
    <cellStyle name="標準 3 2 3 2 3" xfId="113"/>
    <cellStyle name="標準 3 2 3 2 3 2" xfId="292"/>
    <cellStyle name="標準 3 2 3 2 3 3" xfId="472"/>
    <cellStyle name="標準 3 2 3 2 3 4" xfId="652"/>
    <cellStyle name="標準 3 2 3 2 4" xfId="209"/>
    <cellStyle name="標準 3 2 3 2 5" xfId="389"/>
    <cellStyle name="標準 3 2 3 2 6" xfId="569"/>
    <cellStyle name="標準 3 2 3 3" xfId="43"/>
    <cellStyle name="標準 3 2 3 3 2" xfId="126"/>
    <cellStyle name="標準 3 2 3 3 2 2" xfId="305"/>
    <cellStyle name="標準 3 2 3 3 2 3" xfId="485"/>
    <cellStyle name="標準 3 2 3 3 2 4" xfId="665"/>
    <cellStyle name="標準 3 2 3 3 3" xfId="222"/>
    <cellStyle name="標準 3 2 3 3 4" xfId="402"/>
    <cellStyle name="標準 3 2 3 3 5" xfId="582"/>
    <cellStyle name="標準 3 2 3 4" xfId="65"/>
    <cellStyle name="標準 3 2 3 4 2" xfId="148"/>
    <cellStyle name="標準 3 2 3 4 2 2" xfId="327"/>
    <cellStyle name="標準 3 2 3 4 2 3" xfId="507"/>
    <cellStyle name="標準 3 2 3 4 2 4" xfId="687"/>
    <cellStyle name="標準 3 2 3 4 3" xfId="244"/>
    <cellStyle name="標準 3 2 3 4 4" xfId="424"/>
    <cellStyle name="標準 3 2 3 4 5" xfId="604"/>
    <cellStyle name="標準 3 2 3 5" xfId="100"/>
    <cellStyle name="標準 3 2 3 5 2" xfId="279"/>
    <cellStyle name="標準 3 2 3 5 3" xfId="459"/>
    <cellStyle name="標準 3 2 3 5 4" xfId="639"/>
    <cellStyle name="標準 3 2 3 6" xfId="196"/>
    <cellStyle name="標準 3 2 3 6 2" xfId="376"/>
    <cellStyle name="標準 3 2 3 6 3" xfId="556"/>
    <cellStyle name="標準 3 2 3 7" xfId="174"/>
    <cellStyle name="標準 3 2 3 8" xfId="355"/>
    <cellStyle name="標準 3 2 3 9" xfId="535"/>
    <cellStyle name="標準 3 2 4" xfId="13"/>
    <cellStyle name="標準 3 2 4 2" xfId="61"/>
    <cellStyle name="標準 3 2 4 2 2" xfId="144"/>
    <cellStyle name="標準 3 2 4 2 2 2" xfId="323"/>
    <cellStyle name="標準 3 2 4 2 2 3" xfId="503"/>
    <cellStyle name="標準 3 2 4 2 2 4" xfId="683"/>
    <cellStyle name="標準 3 2 4 2 3" xfId="240"/>
    <cellStyle name="標準 3 2 4 2 4" xfId="420"/>
    <cellStyle name="標準 3 2 4 2 5" xfId="600"/>
    <cellStyle name="標準 3 2 4 3" xfId="96"/>
    <cellStyle name="標準 3 2 4 3 2" xfId="275"/>
    <cellStyle name="標準 3 2 4 3 3" xfId="455"/>
    <cellStyle name="標準 3 2 4 3 4" xfId="635"/>
    <cellStyle name="標準 3 2 4 4" xfId="192"/>
    <cellStyle name="標準 3 2 4 5" xfId="372"/>
    <cellStyle name="標準 3 2 4 6" xfId="552"/>
    <cellStyle name="標準 3 2 5" xfId="26"/>
    <cellStyle name="標準 3 2 5 2" xfId="74"/>
    <cellStyle name="標準 3 2 5 2 2" xfId="157"/>
    <cellStyle name="標準 3 2 5 2 2 2" xfId="336"/>
    <cellStyle name="標準 3 2 5 2 2 3" xfId="516"/>
    <cellStyle name="標準 3 2 5 2 2 4" xfId="696"/>
    <cellStyle name="標準 3 2 5 2 3" xfId="253"/>
    <cellStyle name="標準 3 2 5 2 4" xfId="433"/>
    <cellStyle name="標準 3 2 5 2 5" xfId="613"/>
    <cellStyle name="標準 3 2 5 3" xfId="109"/>
    <cellStyle name="標準 3 2 5 3 2" xfId="288"/>
    <cellStyle name="標準 3 2 5 3 3" xfId="468"/>
    <cellStyle name="標準 3 2 5 3 4" xfId="648"/>
    <cellStyle name="標準 3 2 5 4" xfId="205"/>
    <cellStyle name="標準 3 2 5 5" xfId="385"/>
    <cellStyle name="標準 3 2 5 6" xfId="565"/>
    <cellStyle name="標準 3 2 6" xfId="39"/>
    <cellStyle name="標準 3 2 6 2" xfId="122"/>
    <cellStyle name="標準 3 2 6 2 2" xfId="301"/>
    <cellStyle name="標準 3 2 6 2 3" xfId="481"/>
    <cellStyle name="標準 3 2 6 2 4" xfId="661"/>
    <cellStyle name="標準 3 2 6 3" xfId="218"/>
    <cellStyle name="標準 3 2 6 4" xfId="398"/>
    <cellStyle name="標準 3 2 6 5" xfId="578"/>
    <cellStyle name="標準 3 2 7" xfId="52"/>
    <cellStyle name="標準 3 2 7 2" xfId="135"/>
    <cellStyle name="標準 3 2 7 2 2" xfId="314"/>
    <cellStyle name="標準 3 2 7 2 3" xfId="494"/>
    <cellStyle name="標準 3 2 7 2 4" xfId="674"/>
    <cellStyle name="標準 3 2 7 3" xfId="231"/>
    <cellStyle name="標準 3 2 7 4" xfId="411"/>
    <cellStyle name="標準 3 2 7 5" xfId="591"/>
    <cellStyle name="標準 3 2 8" xfId="87"/>
    <cellStyle name="標準 3 2 8 2" xfId="266"/>
    <cellStyle name="標準 3 2 8 3" xfId="446"/>
    <cellStyle name="標準 3 2 8 4" xfId="626"/>
    <cellStyle name="標準 3 2 9" xfId="183"/>
    <cellStyle name="標準 3 2 9 2" xfId="363"/>
    <cellStyle name="標準 3 2 9 3" xfId="543"/>
    <cellStyle name="標準 3 3" xfId="3"/>
    <cellStyle name="標準 3 3 10" xfId="169"/>
    <cellStyle name="標準 3 3 11" xfId="350"/>
    <cellStyle name="標準 3 3 12" xfId="530"/>
    <cellStyle name="標準 3 3 2" xfId="8"/>
    <cellStyle name="標準 3 3 2 10" xfId="539"/>
    <cellStyle name="標準 3 3 2 2" xfId="21"/>
    <cellStyle name="標準 3 3 2 2 2" xfId="69"/>
    <cellStyle name="標準 3 3 2 2 2 2" xfId="152"/>
    <cellStyle name="標準 3 3 2 2 2 2 2" xfId="331"/>
    <cellStyle name="標準 3 3 2 2 2 2 3" xfId="511"/>
    <cellStyle name="標準 3 3 2 2 2 2 4" xfId="691"/>
    <cellStyle name="標準 3 3 2 2 2 3" xfId="248"/>
    <cellStyle name="標準 3 3 2 2 2 4" xfId="428"/>
    <cellStyle name="標準 3 3 2 2 2 5" xfId="608"/>
    <cellStyle name="標準 3 3 2 2 3" xfId="104"/>
    <cellStyle name="標準 3 3 2 2 3 2" xfId="283"/>
    <cellStyle name="標準 3 3 2 2 3 3" xfId="463"/>
    <cellStyle name="標準 3 3 2 2 3 4" xfId="643"/>
    <cellStyle name="標準 3 3 2 2 4" xfId="200"/>
    <cellStyle name="標準 3 3 2 2 5" xfId="380"/>
    <cellStyle name="標準 3 3 2 2 6" xfId="560"/>
    <cellStyle name="標準 3 3 2 3" xfId="34"/>
    <cellStyle name="標準 3 3 2 3 2" xfId="82"/>
    <cellStyle name="標準 3 3 2 3 2 2" xfId="165"/>
    <cellStyle name="標準 3 3 2 3 2 2 2" xfId="344"/>
    <cellStyle name="標準 3 3 2 3 2 2 3" xfId="524"/>
    <cellStyle name="標準 3 3 2 3 2 2 4" xfId="704"/>
    <cellStyle name="標準 3 3 2 3 2 3" xfId="261"/>
    <cellStyle name="標準 3 3 2 3 2 4" xfId="441"/>
    <cellStyle name="標準 3 3 2 3 2 5" xfId="621"/>
    <cellStyle name="標準 3 3 2 3 3" xfId="117"/>
    <cellStyle name="標準 3 3 2 3 3 2" xfId="296"/>
    <cellStyle name="標準 3 3 2 3 3 3" xfId="476"/>
    <cellStyle name="標準 3 3 2 3 3 4" xfId="656"/>
    <cellStyle name="標準 3 3 2 3 4" xfId="213"/>
    <cellStyle name="標準 3 3 2 3 5" xfId="393"/>
    <cellStyle name="標準 3 3 2 3 6" xfId="573"/>
    <cellStyle name="標準 3 3 2 4" xfId="47"/>
    <cellStyle name="標準 3 3 2 4 2" xfId="130"/>
    <cellStyle name="標準 3 3 2 4 2 2" xfId="309"/>
    <cellStyle name="標準 3 3 2 4 2 3" xfId="489"/>
    <cellStyle name="標準 3 3 2 4 2 4" xfId="669"/>
    <cellStyle name="標準 3 3 2 4 3" xfId="226"/>
    <cellStyle name="標準 3 3 2 4 4" xfId="406"/>
    <cellStyle name="標準 3 3 2 4 5" xfId="586"/>
    <cellStyle name="標準 3 3 2 5" xfId="56"/>
    <cellStyle name="標準 3 3 2 5 2" xfId="139"/>
    <cellStyle name="標準 3 3 2 5 2 2" xfId="318"/>
    <cellStyle name="標準 3 3 2 5 2 3" xfId="498"/>
    <cellStyle name="標準 3 3 2 5 2 4" xfId="678"/>
    <cellStyle name="標準 3 3 2 5 3" xfId="235"/>
    <cellStyle name="標準 3 3 2 5 4" xfId="415"/>
    <cellStyle name="標準 3 3 2 5 5" xfId="595"/>
    <cellStyle name="標準 3 3 2 6" xfId="91"/>
    <cellStyle name="標準 3 3 2 6 2" xfId="270"/>
    <cellStyle name="標準 3 3 2 6 3" xfId="450"/>
    <cellStyle name="標準 3 3 2 6 4" xfId="630"/>
    <cellStyle name="標準 3 3 2 7" xfId="187"/>
    <cellStyle name="標準 3 3 2 7 2" xfId="367"/>
    <cellStyle name="標準 3 3 2 7 3" xfId="547"/>
    <cellStyle name="標準 3 3 2 8" xfId="178"/>
    <cellStyle name="標準 3 3 2 9" xfId="359"/>
    <cellStyle name="標準 3 3 3" xfId="16"/>
    <cellStyle name="標準 3 3 3 2" xfId="29"/>
    <cellStyle name="標準 3 3 3 2 2" xfId="77"/>
    <cellStyle name="標準 3 3 3 2 2 2" xfId="160"/>
    <cellStyle name="標準 3 3 3 2 2 2 2" xfId="339"/>
    <cellStyle name="標準 3 3 3 2 2 2 3" xfId="519"/>
    <cellStyle name="標準 3 3 3 2 2 2 4" xfId="699"/>
    <cellStyle name="標準 3 3 3 2 2 3" xfId="256"/>
    <cellStyle name="標準 3 3 3 2 2 4" xfId="436"/>
    <cellStyle name="標準 3 3 3 2 2 5" xfId="616"/>
    <cellStyle name="標準 3 3 3 2 3" xfId="112"/>
    <cellStyle name="標準 3 3 3 2 3 2" xfId="291"/>
    <cellStyle name="標準 3 3 3 2 3 3" xfId="471"/>
    <cellStyle name="標準 3 3 3 2 3 4" xfId="651"/>
    <cellStyle name="標準 3 3 3 2 4" xfId="208"/>
    <cellStyle name="標準 3 3 3 2 5" xfId="388"/>
    <cellStyle name="標準 3 3 3 2 6" xfId="568"/>
    <cellStyle name="標準 3 3 3 3" xfId="42"/>
    <cellStyle name="標準 3 3 3 3 2" xfId="125"/>
    <cellStyle name="標準 3 3 3 3 2 2" xfId="304"/>
    <cellStyle name="標準 3 3 3 3 2 3" xfId="484"/>
    <cellStyle name="標準 3 3 3 3 2 4" xfId="664"/>
    <cellStyle name="標準 3 3 3 3 3" xfId="221"/>
    <cellStyle name="標準 3 3 3 3 4" xfId="401"/>
    <cellStyle name="標準 3 3 3 3 5" xfId="581"/>
    <cellStyle name="標準 3 3 3 4" xfId="64"/>
    <cellStyle name="標準 3 3 3 4 2" xfId="147"/>
    <cellStyle name="標準 3 3 3 4 2 2" xfId="326"/>
    <cellStyle name="標準 3 3 3 4 2 3" xfId="506"/>
    <cellStyle name="標準 3 3 3 4 2 4" xfId="686"/>
    <cellStyle name="標準 3 3 3 4 3" xfId="243"/>
    <cellStyle name="標準 3 3 3 4 4" xfId="423"/>
    <cellStyle name="標準 3 3 3 4 5" xfId="603"/>
    <cellStyle name="標準 3 3 3 5" xfId="99"/>
    <cellStyle name="標準 3 3 3 5 2" xfId="278"/>
    <cellStyle name="標準 3 3 3 5 3" xfId="458"/>
    <cellStyle name="標準 3 3 3 5 4" xfId="638"/>
    <cellStyle name="標準 3 3 3 6" xfId="195"/>
    <cellStyle name="標準 3 3 3 6 2" xfId="375"/>
    <cellStyle name="標準 3 3 3 6 3" xfId="555"/>
    <cellStyle name="標準 3 3 3 7" xfId="173"/>
    <cellStyle name="標準 3 3 3 8" xfId="354"/>
    <cellStyle name="標準 3 3 3 9" xfId="534"/>
    <cellStyle name="標準 3 3 4" xfId="12"/>
    <cellStyle name="標準 3 3 4 2" xfId="60"/>
    <cellStyle name="標準 3 3 4 2 2" xfId="143"/>
    <cellStyle name="標準 3 3 4 2 2 2" xfId="322"/>
    <cellStyle name="標準 3 3 4 2 2 3" xfId="502"/>
    <cellStyle name="標準 3 3 4 2 2 4" xfId="682"/>
    <cellStyle name="標準 3 3 4 2 3" xfId="239"/>
    <cellStyle name="標準 3 3 4 2 4" xfId="419"/>
    <cellStyle name="標準 3 3 4 2 5" xfId="599"/>
    <cellStyle name="標準 3 3 4 3" xfId="95"/>
    <cellStyle name="標準 3 3 4 3 2" xfId="274"/>
    <cellStyle name="標準 3 3 4 3 3" xfId="454"/>
    <cellStyle name="標準 3 3 4 3 4" xfId="634"/>
    <cellStyle name="標準 3 3 4 4" xfId="191"/>
    <cellStyle name="標準 3 3 4 5" xfId="371"/>
    <cellStyle name="標準 3 3 4 6" xfId="551"/>
    <cellStyle name="標準 3 3 5" xfId="25"/>
    <cellStyle name="標準 3 3 5 2" xfId="73"/>
    <cellStyle name="標準 3 3 5 2 2" xfId="156"/>
    <cellStyle name="標準 3 3 5 2 2 2" xfId="335"/>
    <cellStyle name="標準 3 3 5 2 2 3" xfId="515"/>
    <cellStyle name="標準 3 3 5 2 2 4" xfId="695"/>
    <cellStyle name="標準 3 3 5 2 3" xfId="252"/>
    <cellStyle name="標準 3 3 5 2 4" xfId="432"/>
    <cellStyle name="標準 3 3 5 2 5" xfId="612"/>
    <cellStyle name="標準 3 3 5 3" xfId="108"/>
    <cellStyle name="標準 3 3 5 3 2" xfId="287"/>
    <cellStyle name="標準 3 3 5 3 3" xfId="467"/>
    <cellStyle name="標準 3 3 5 3 4" xfId="647"/>
    <cellStyle name="標準 3 3 5 4" xfId="204"/>
    <cellStyle name="標準 3 3 5 5" xfId="384"/>
    <cellStyle name="標準 3 3 5 6" xfId="564"/>
    <cellStyle name="標準 3 3 6" xfId="38"/>
    <cellStyle name="標準 3 3 6 2" xfId="121"/>
    <cellStyle name="標準 3 3 6 2 2" xfId="300"/>
    <cellStyle name="標準 3 3 6 2 3" xfId="480"/>
    <cellStyle name="標準 3 3 6 2 4" xfId="660"/>
    <cellStyle name="標準 3 3 6 3" xfId="217"/>
    <cellStyle name="標準 3 3 6 4" xfId="397"/>
    <cellStyle name="標準 3 3 6 5" xfId="577"/>
    <cellStyle name="標準 3 3 7" xfId="51"/>
    <cellStyle name="標準 3 3 7 2" xfId="134"/>
    <cellStyle name="標準 3 3 7 2 2" xfId="313"/>
    <cellStyle name="標準 3 3 7 2 3" xfId="493"/>
    <cellStyle name="標準 3 3 7 2 4" xfId="673"/>
    <cellStyle name="標準 3 3 7 3" xfId="230"/>
    <cellStyle name="標準 3 3 7 4" xfId="410"/>
    <cellStyle name="標準 3 3 7 5" xfId="590"/>
    <cellStyle name="標準 3 3 8" xfId="86"/>
    <cellStyle name="標準 3 3 8 2" xfId="265"/>
    <cellStyle name="標準 3 3 8 3" xfId="445"/>
    <cellStyle name="標準 3 3 8 4" xfId="625"/>
    <cellStyle name="標準 3 3 9" xfId="182"/>
    <cellStyle name="標準 3 3 9 2" xfId="362"/>
    <cellStyle name="標準 3 3 9 3" xfId="542"/>
    <cellStyle name="標準 3 4" xfId="5"/>
    <cellStyle name="標準 3 4 10" xfId="171"/>
    <cellStyle name="標準 3 4 11" xfId="352"/>
    <cellStyle name="標準 3 4 12" xfId="532"/>
    <cellStyle name="標準 3 4 2" xfId="9"/>
    <cellStyle name="標準 3 4 2 10" xfId="540"/>
    <cellStyle name="標準 3 4 2 2" xfId="22"/>
    <cellStyle name="標準 3 4 2 2 2" xfId="70"/>
    <cellStyle name="標準 3 4 2 2 2 2" xfId="153"/>
    <cellStyle name="標準 3 4 2 2 2 2 2" xfId="332"/>
    <cellStyle name="標準 3 4 2 2 2 2 3" xfId="512"/>
    <cellStyle name="標準 3 4 2 2 2 2 4" xfId="692"/>
    <cellStyle name="標準 3 4 2 2 2 3" xfId="249"/>
    <cellStyle name="標準 3 4 2 2 2 4" xfId="429"/>
    <cellStyle name="標準 3 4 2 2 2 5" xfId="609"/>
    <cellStyle name="標準 3 4 2 2 3" xfId="105"/>
    <cellStyle name="標準 3 4 2 2 3 2" xfId="284"/>
    <cellStyle name="標準 3 4 2 2 3 3" xfId="464"/>
    <cellStyle name="標準 3 4 2 2 3 4" xfId="644"/>
    <cellStyle name="標準 3 4 2 2 4" xfId="201"/>
    <cellStyle name="標準 3 4 2 2 5" xfId="381"/>
    <cellStyle name="標準 3 4 2 2 6" xfId="561"/>
    <cellStyle name="標準 3 4 2 3" xfId="35"/>
    <cellStyle name="標準 3 4 2 3 2" xfId="83"/>
    <cellStyle name="標準 3 4 2 3 2 2" xfId="166"/>
    <cellStyle name="標準 3 4 2 3 2 2 2" xfId="345"/>
    <cellStyle name="標準 3 4 2 3 2 2 3" xfId="525"/>
    <cellStyle name="標準 3 4 2 3 2 2 4" xfId="705"/>
    <cellStyle name="標準 3 4 2 3 2 3" xfId="262"/>
    <cellStyle name="標準 3 4 2 3 2 4" xfId="442"/>
    <cellStyle name="標準 3 4 2 3 2 5" xfId="622"/>
    <cellStyle name="標準 3 4 2 3 3" xfId="118"/>
    <cellStyle name="標準 3 4 2 3 3 2" xfId="297"/>
    <cellStyle name="標準 3 4 2 3 3 3" xfId="477"/>
    <cellStyle name="標準 3 4 2 3 3 4" xfId="657"/>
    <cellStyle name="標準 3 4 2 3 4" xfId="214"/>
    <cellStyle name="標準 3 4 2 3 5" xfId="394"/>
    <cellStyle name="標準 3 4 2 3 6" xfId="574"/>
    <cellStyle name="標準 3 4 2 4" xfId="48"/>
    <cellStyle name="標準 3 4 2 4 2" xfId="131"/>
    <cellStyle name="標準 3 4 2 4 2 2" xfId="310"/>
    <cellStyle name="標準 3 4 2 4 2 3" xfId="490"/>
    <cellStyle name="標準 3 4 2 4 2 4" xfId="670"/>
    <cellStyle name="標準 3 4 2 4 3" xfId="227"/>
    <cellStyle name="標準 3 4 2 4 4" xfId="407"/>
    <cellStyle name="標準 3 4 2 4 5" xfId="587"/>
    <cellStyle name="標準 3 4 2 5" xfId="57"/>
    <cellStyle name="標準 3 4 2 5 2" xfId="140"/>
    <cellStyle name="標準 3 4 2 5 2 2" xfId="319"/>
    <cellStyle name="標準 3 4 2 5 2 3" xfId="499"/>
    <cellStyle name="標準 3 4 2 5 2 4" xfId="679"/>
    <cellStyle name="標準 3 4 2 5 3" xfId="236"/>
    <cellStyle name="標準 3 4 2 5 4" xfId="416"/>
    <cellStyle name="標準 3 4 2 5 5" xfId="596"/>
    <cellStyle name="標準 3 4 2 6" xfId="92"/>
    <cellStyle name="標準 3 4 2 6 2" xfId="271"/>
    <cellStyle name="標準 3 4 2 6 3" xfId="451"/>
    <cellStyle name="標準 3 4 2 6 4" xfId="631"/>
    <cellStyle name="標準 3 4 2 7" xfId="188"/>
    <cellStyle name="標準 3 4 2 7 2" xfId="368"/>
    <cellStyle name="標準 3 4 2 7 3" xfId="548"/>
    <cellStyle name="標準 3 4 2 8" xfId="179"/>
    <cellStyle name="標準 3 4 2 9" xfId="360"/>
    <cellStyle name="標準 3 4 3" xfId="18"/>
    <cellStyle name="標準 3 4 3 2" xfId="31"/>
    <cellStyle name="標準 3 4 3 2 2" xfId="79"/>
    <cellStyle name="標準 3 4 3 2 2 2" xfId="162"/>
    <cellStyle name="標準 3 4 3 2 2 2 2" xfId="341"/>
    <cellStyle name="標準 3 4 3 2 2 2 3" xfId="521"/>
    <cellStyle name="標準 3 4 3 2 2 2 4" xfId="701"/>
    <cellStyle name="標準 3 4 3 2 2 3" xfId="258"/>
    <cellStyle name="標準 3 4 3 2 2 4" xfId="438"/>
    <cellStyle name="標準 3 4 3 2 2 5" xfId="618"/>
    <cellStyle name="標準 3 4 3 2 3" xfId="114"/>
    <cellStyle name="標準 3 4 3 2 3 2" xfId="293"/>
    <cellStyle name="標準 3 4 3 2 3 3" xfId="473"/>
    <cellStyle name="標準 3 4 3 2 3 4" xfId="653"/>
    <cellStyle name="標準 3 4 3 2 4" xfId="210"/>
    <cellStyle name="標準 3 4 3 2 5" xfId="390"/>
    <cellStyle name="標準 3 4 3 2 6" xfId="570"/>
    <cellStyle name="標準 3 4 3 3" xfId="44"/>
    <cellStyle name="標準 3 4 3 3 2" xfId="127"/>
    <cellStyle name="標準 3 4 3 3 2 2" xfId="306"/>
    <cellStyle name="標準 3 4 3 3 2 3" xfId="486"/>
    <cellStyle name="標準 3 4 3 3 2 4" xfId="666"/>
    <cellStyle name="標準 3 4 3 3 3" xfId="223"/>
    <cellStyle name="標準 3 4 3 3 4" xfId="403"/>
    <cellStyle name="標準 3 4 3 3 5" xfId="583"/>
    <cellStyle name="標準 3 4 3 4" xfId="66"/>
    <cellStyle name="標準 3 4 3 4 2" xfId="149"/>
    <cellStyle name="標準 3 4 3 4 2 2" xfId="328"/>
    <cellStyle name="標準 3 4 3 4 2 3" xfId="508"/>
    <cellStyle name="標準 3 4 3 4 2 4" xfId="688"/>
    <cellStyle name="標準 3 4 3 4 3" xfId="245"/>
    <cellStyle name="標準 3 4 3 4 4" xfId="425"/>
    <cellStyle name="標準 3 4 3 4 5" xfId="605"/>
    <cellStyle name="標準 3 4 3 5" xfId="101"/>
    <cellStyle name="標準 3 4 3 5 2" xfId="280"/>
    <cellStyle name="標準 3 4 3 5 3" xfId="460"/>
    <cellStyle name="標準 3 4 3 5 4" xfId="640"/>
    <cellStyle name="標準 3 4 3 6" xfId="197"/>
    <cellStyle name="標準 3 4 3 6 2" xfId="377"/>
    <cellStyle name="標準 3 4 3 6 3" xfId="557"/>
    <cellStyle name="標準 3 4 3 7" xfId="175"/>
    <cellStyle name="標準 3 4 3 8" xfId="356"/>
    <cellStyle name="標準 3 4 3 9" xfId="536"/>
    <cellStyle name="標準 3 4 4" xfId="14"/>
    <cellStyle name="標準 3 4 4 2" xfId="62"/>
    <cellStyle name="標準 3 4 4 2 2" xfId="145"/>
    <cellStyle name="標準 3 4 4 2 2 2" xfId="324"/>
    <cellStyle name="標準 3 4 4 2 2 3" xfId="504"/>
    <cellStyle name="標準 3 4 4 2 2 4" xfId="684"/>
    <cellStyle name="標準 3 4 4 2 3" xfId="241"/>
    <cellStyle name="標準 3 4 4 2 4" xfId="421"/>
    <cellStyle name="標準 3 4 4 2 5" xfId="601"/>
    <cellStyle name="標準 3 4 4 3" xfId="97"/>
    <cellStyle name="標準 3 4 4 3 2" xfId="276"/>
    <cellStyle name="標準 3 4 4 3 3" xfId="456"/>
    <cellStyle name="標準 3 4 4 3 4" xfId="636"/>
    <cellStyle name="標準 3 4 4 4" xfId="193"/>
    <cellStyle name="標準 3 4 4 5" xfId="373"/>
    <cellStyle name="標準 3 4 4 6" xfId="553"/>
    <cellStyle name="標準 3 4 5" xfId="27"/>
    <cellStyle name="標準 3 4 5 2" xfId="75"/>
    <cellStyle name="標準 3 4 5 2 2" xfId="158"/>
    <cellStyle name="標準 3 4 5 2 2 2" xfId="337"/>
    <cellStyle name="標準 3 4 5 2 2 3" xfId="517"/>
    <cellStyle name="標準 3 4 5 2 2 4" xfId="697"/>
    <cellStyle name="標準 3 4 5 2 3" xfId="254"/>
    <cellStyle name="標準 3 4 5 2 4" xfId="434"/>
    <cellStyle name="標準 3 4 5 2 5" xfId="614"/>
    <cellStyle name="標準 3 4 5 3" xfId="110"/>
    <cellStyle name="標準 3 4 5 3 2" xfId="289"/>
    <cellStyle name="標準 3 4 5 3 3" xfId="469"/>
    <cellStyle name="標準 3 4 5 3 4" xfId="649"/>
    <cellStyle name="標準 3 4 5 4" xfId="206"/>
    <cellStyle name="標準 3 4 5 5" xfId="386"/>
    <cellStyle name="標準 3 4 5 6" xfId="566"/>
    <cellStyle name="標準 3 4 6" xfId="40"/>
    <cellStyle name="標準 3 4 6 2" xfId="123"/>
    <cellStyle name="標準 3 4 6 2 2" xfId="302"/>
    <cellStyle name="標準 3 4 6 2 3" xfId="482"/>
    <cellStyle name="標準 3 4 6 2 4" xfId="662"/>
    <cellStyle name="標準 3 4 6 3" xfId="219"/>
    <cellStyle name="標準 3 4 6 4" xfId="399"/>
    <cellStyle name="標準 3 4 6 5" xfId="579"/>
    <cellStyle name="標準 3 4 7" xfId="53"/>
    <cellStyle name="標準 3 4 7 2" xfId="136"/>
    <cellStyle name="標準 3 4 7 2 2" xfId="315"/>
    <cellStyle name="標準 3 4 7 2 3" xfId="495"/>
    <cellStyle name="標準 3 4 7 2 4" xfId="675"/>
    <cellStyle name="標準 3 4 7 3" xfId="232"/>
    <cellStyle name="標準 3 4 7 4" xfId="412"/>
    <cellStyle name="標準 3 4 7 5" xfId="592"/>
    <cellStyle name="標準 3 4 8" xfId="88"/>
    <cellStyle name="標準 3 4 8 2" xfId="267"/>
    <cellStyle name="標準 3 4 8 3" xfId="447"/>
    <cellStyle name="標準 3 4 8 4" xfId="627"/>
    <cellStyle name="標準 3 4 9" xfId="184"/>
    <cellStyle name="標準 3 4 9 2" xfId="364"/>
    <cellStyle name="標準 3 4 9 3" xfId="544"/>
    <cellStyle name="標準 3 5" xfId="6"/>
    <cellStyle name="標準 3 5 10" xfId="349"/>
    <cellStyle name="標準 3 5 11" xfId="529"/>
    <cellStyle name="標準 3 5 2" xfId="19"/>
    <cellStyle name="標準 3 5 2 2" xfId="32"/>
    <cellStyle name="標準 3 5 2 2 2" xfId="80"/>
    <cellStyle name="標準 3 5 2 2 2 2" xfId="163"/>
    <cellStyle name="標準 3 5 2 2 2 2 2" xfId="342"/>
    <cellStyle name="標準 3 5 2 2 2 2 3" xfId="522"/>
    <cellStyle name="標準 3 5 2 2 2 2 4" xfId="702"/>
    <cellStyle name="標準 3 5 2 2 2 3" xfId="259"/>
    <cellStyle name="標準 3 5 2 2 2 4" xfId="439"/>
    <cellStyle name="標準 3 5 2 2 2 5" xfId="619"/>
    <cellStyle name="標準 3 5 2 2 3" xfId="115"/>
    <cellStyle name="標準 3 5 2 2 3 2" xfId="294"/>
    <cellStyle name="標準 3 5 2 2 3 3" xfId="474"/>
    <cellStyle name="標準 3 5 2 2 3 4" xfId="654"/>
    <cellStyle name="標準 3 5 2 2 4" xfId="211"/>
    <cellStyle name="標準 3 5 2 2 5" xfId="391"/>
    <cellStyle name="標準 3 5 2 2 6" xfId="571"/>
    <cellStyle name="標準 3 5 2 3" xfId="45"/>
    <cellStyle name="標準 3 5 2 3 2" xfId="128"/>
    <cellStyle name="標準 3 5 2 3 2 2" xfId="307"/>
    <cellStyle name="標準 3 5 2 3 2 3" xfId="487"/>
    <cellStyle name="標準 3 5 2 3 2 4" xfId="667"/>
    <cellStyle name="標準 3 5 2 3 3" xfId="224"/>
    <cellStyle name="標準 3 5 2 3 4" xfId="404"/>
    <cellStyle name="標準 3 5 2 3 5" xfId="584"/>
    <cellStyle name="標準 3 5 2 4" xfId="67"/>
    <cellStyle name="標準 3 5 2 4 2" xfId="150"/>
    <cellStyle name="標準 3 5 2 4 2 2" xfId="329"/>
    <cellStyle name="標準 3 5 2 4 2 3" xfId="509"/>
    <cellStyle name="標準 3 5 2 4 2 4" xfId="689"/>
    <cellStyle name="標準 3 5 2 4 3" xfId="246"/>
    <cellStyle name="標準 3 5 2 4 4" xfId="426"/>
    <cellStyle name="標準 3 5 2 4 5" xfId="606"/>
    <cellStyle name="標準 3 5 2 5" xfId="102"/>
    <cellStyle name="標準 3 5 2 5 2" xfId="281"/>
    <cellStyle name="標準 3 5 2 5 3" xfId="461"/>
    <cellStyle name="標準 3 5 2 5 4" xfId="641"/>
    <cellStyle name="標準 3 5 2 6" xfId="198"/>
    <cellStyle name="標準 3 5 2 6 2" xfId="378"/>
    <cellStyle name="標準 3 5 2 6 3" xfId="558"/>
    <cellStyle name="標準 3 5 2 7" xfId="176"/>
    <cellStyle name="標準 3 5 2 8" xfId="357"/>
    <cellStyle name="標準 3 5 2 9" xfId="537"/>
    <cellStyle name="標準 3 5 3" xfId="11"/>
    <cellStyle name="標準 3 5 3 2" xfId="59"/>
    <cellStyle name="標準 3 5 3 2 2" xfId="142"/>
    <cellStyle name="標準 3 5 3 2 2 2" xfId="321"/>
    <cellStyle name="標準 3 5 3 2 2 3" xfId="501"/>
    <cellStyle name="標準 3 5 3 2 2 4" xfId="681"/>
    <cellStyle name="標準 3 5 3 2 3" xfId="238"/>
    <cellStyle name="標準 3 5 3 2 4" xfId="418"/>
    <cellStyle name="標準 3 5 3 2 5" xfId="598"/>
    <cellStyle name="標準 3 5 3 3" xfId="94"/>
    <cellStyle name="標準 3 5 3 3 2" xfId="273"/>
    <cellStyle name="標準 3 5 3 3 3" xfId="453"/>
    <cellStyle name="標準 3 5 3 3 4" xfId="633"/>
    <cellStyle name="標準 3 5 3 4" xfId="190"/>
    <cellStyle name="標準 3 5 3 5" xfId="370"/>
    <cellStyle name="標準 3 5 3 6" xfId="550"/>
    <cellStyle name="標準 3 5 4" xfId="24"/>
    <cellStyle name="標準 3 5 4 2" xfId="72"/>
    <cellStyle name="標準 3 5 4 2 2" xfId="155"/>
    <cellStyle name="標準 3 5 4 2 2 2" xfId="334"/>
    <cellStyle name="標準 3 5 4 2 2 3" xfId="514"/>
    <cellStyle name="標準 3 5 4 2 2 4" xfId="694"/>
    <cellStyle name="標準 3 5 4 2 3" xfId="251"/>
    <cellStyle name="標準 3 5 4 2 4" xfId="431"/>
    <cellStyle name="標準 3 5 4 2 5" xfId="611"/>
    <cellStyle name="標準 3 5 4 3" xfId="107"/>
    <cellStyle name="標準 3 5 4 3 2" xfId="286"/>
    <cellStyle name="標準 3 5 4 3 3" xfId="466"/>
    <cellStyle name="標準 3 5 4 3 4" xfId="646"/>
    <cellStyle name="標準 3 5 4 4" xfId="203"/>
    <cellStyle name="標準 3 5 4 5" xfId="383"/>
    <cellStyle name="標準 3 5 4 6" xfId="563"/>
    <cellStyle name="標準 3 5 5" xfId="37"/>
    <cellStyle name="標準 3 5 5 2" xfId="120"/>
    <cellStyle name="標準 3 5 5 2 2" xfId="299"/>
    <cellStyle name="標準 3 5 5 2 3" xfId="479"/>
    <cellStyle name="標準 3 5 5 2 4" xfId="659"/>
    <cellStyle name="標準 3 5 5 3" xfId="216"/>
    <cellStyle name="標準 3 5 5 4" xfId="396"/>
    <cellStyle name="標準 3 5 5 5" xfId="576"/>
    <cellStyle name="標準 3 5 6" xfId="54"/>
    <cellStyle name="標準 3 5 6 2" xfId="137"/>
    <cellStyle name="標準 3 5 6 2 2" xfId="316"/>
    <cellStyle name="標準 3 5 6 2 3" xfId="496"/>
    <cellStyle name="標準 3 5 6 2 4" xfId="676"/>
    <cellStyle name="標準 3 5 6 3" xfId="233"/>
    <cellStyle name="標準 3 5 6 4" xfId="413"/>
    <cellStyle name="標準 3 5 6 5" xfId="593"/>
    <cellStyle name="標準 3 5 7" xfId="89"/>
    <cellStyle name="標準 3 5 7 2" xfId="268"/>
    <cellStyle name="標準 3 5 7 3" xfId="448"/>
    <cellStyle name="標準 3 5 7 4" xfId="628"/>
    <cellStyle name="標準 3 5 8" xfId="185"/>
    <cellStyle name="標準 3 5 8 2" xfId="365"/>
    <cellStyle name="標準 3 5 8 3" xfId="545"/>
    <cellStyle name="標準 3 5 9" xfId="168"/>
    <cellStyle name="標準 3 6" xfId="15"/>
    <cellStyle name="標準 3 6 2" xfId="28"/>
    <cellStyle name="標準 3 6 2 2" xfId="76"/>
    <cellStyle name="標準 3 6 2 2 2" xfId="159"/>
    <cellStyle name="標準 3 6 2 2 2 2" xfId="338"/>
    <cellStyle name="標準 3 6 2 2 2 3" xfId="518"/>
    <cellStyle name="標準 3 6 2 2 2 4" xfId="698"/>
    <cellStyle name="標準 3 6 2 2 3" xfId="255"/>
    <cellStyle name="標準 3 6 2 2 4" xfId="435"/>
    <cellStyle name="標準 3 6 2 2 5" xfId="615"/>
    <cellStyle name="標準 3 6 2 3" xfId="111"/>
    <cellStyle name="標準 3 6 2 3 2" xfId="290"/>
    <cellStyle name="標準 3 6 2 3 3" xfId="470"/>
    <cellStyle name="標準 3 6 2 3 4" xfId="650"/>
    <cellStyle name="標準 3 6 2 4" xfId="207"/>
    <cellStyle name="標準 3 6 2 5" xfId="387"/>
    <cellStyle name="標準 3 6 2 6" xfId="567"/>
    <cellStyle name="標準 3 6 3" xfId="41"/>
    <cellStyle name="標準 3 6 3 2" xfId="124"/>
    <cellStyle name="標準 3 6 3 2 2" xfId="303"/>
    <cellStyle name="標準 3 6 3 2 3" xfId="483"/>
    <cellStyle name="標準 3 6 3 2 4" xfId="663"/>
    <cellStyle name="標準 3 6 3 3" xfId="220"/>
    <cellStyle name="標準 3 6 3 4" xfId="400"/>
    <cellStyle name="標準 3 6 3 5" xfId="580"/>
    <cellStyle name="標準 3 6 4" xfId="63"/>
    <cellStyle name="標準 3 6 4 2" xfId="146"/>
    <cellStyle name="標準 3 6 4 2 2" xfId="325"/>
    <cellStyle name="標準 3 6 4 2 3" xfId="505"/>
    <cellStyle name="標準 3 6 4 2 4" xfId="685"/>
    <cellStyle name="標準 3 6 4 3" xfId="242"/>
    <cellStyle name="標準 3 6 4 4" xfId="422"/>
    <cellStyle name="標準 3 6 4 5" xfId="602"/>
    <cellStyle name="標準 3 6 5" xfId="98"/>
    <cellStyle name="標準 3 6 5 2" xfId="277"/>
    <cellStyle name="標準 3 6 5 3" xfId="457"/>
    <cellStyle name="標準 3 6 5 4" xfId="637"/>
    <cellStyle name="標準 3 6 6" xfId="194"/>
    <cellStyle name="標準 3 6 6 2" xfId="374"/>
    <cellStyle name="標準 3 6 6 3" xfId="554"/>
    <cellStyle name="標準 3 6 7" xfId="172"/>
    <cellStyle name="標準 3 6 8" xfId="353"/>
    <cellStyle name="標準 3 6 9" xfId="533"/>
    <cellStyle name="標準 3 7" xfId="10"/>
    <cellStyle name="標準 3 7 2" xfId="58"/>
    <cellStyle name="標準 3 7 2 2" xfId="141"/>
    <cellStyle name="標準 3 7 2 2 2" xfId="320"/>
    <cellStyle name="標準 3 7 2 2 3" xfId="500"/>
    <cellStyle name="標準 3 7 2 2 4" xfId="680"/>
    <cellStyle name="標準 3 7 2 3" xfId="237"/>
    <cellStyle name="標準 3 7 2 4" xfId="417"/>
    <cellStyle name="標準 3 7 2 5" xfId="597"/>
    <cellStyle name="標準 3 7 3" xfId="93"/>
    <cellStyle name="標準 3 7 3 2" xfId="272"/>
    <cellStyle name="標準 3 7 3 3" xfId="452"/>
    <cellStyle name="標準 3 7 3 4" xfId="632"/>
    <cellStyle name="標準 3 7 4" xfId="189"/>
    <cellStyle name="標準 3 7 5" xfId="369"/>
    <cellStyle name="標準 3 7 6" xfId="549"/>
    <cellStyle name="標準 3 8" xfId="23"/>
    <cellStyle name="標準 3 8 2" xfId="71"/>
    <cellStyle name="標準 3 8 2 2" xfId="154"/>
    <cellStyle name="標準 3 8 2 2 2" xfId="333"/>
    <cellStyle name="標準 3 8 2 2 3" xfId="513"/>
    <cellStyle name="標準 3 8 2 2 4" xfId="693"/>
    <cellStyle name="標準 3 8 2 3" xfId="250"/>
    <cellStyle name="標準 3 8 2 4" xfId="430"/>
    <cellStyle name="標準 3 8 2 5" xfId="610"/>
    <cellStyle name="標準 3 8 3" xfId="106"/>
    <cellStyle name="標準 3 8 3 2" xfId="285"/>
    <cellStyle name="標準 3 8 3 3" xfId="465"/>
    <cellStyle name="標準 3 8 3 4" xfId="645"/>
    <cellStyle name="標準 3 8 4" xfId="202"/>
    <cellStyle name="標準 3 8 5" xfId="382"/>
    <cellStyle name="標準 3 8 6" xfId="562"/>
    <cellStyle name="標準 3 9" xfId="36"/>
    <cellStyle name="標準 3 9 2" xfId="119"/>
    <cellStyle name="標準 3 9 2 2" xfId="298"/>
    <cellStyle name="標準 3 9 2 3" xfId="478"/>
    <cellStyle name="標準 3 9 2 4" xfId="658"/>
    <cellStyle name="標準 3 9 3" xfId="215"/>
    <cellStyle name="標準 3 9 4" xfId="395"/>
    <cellStyle name="標準 3 9 5" xfId="575"/>
    <cellStyle name="標準 4" xfId="49"/>
    <cellStyle name="標準 4 2" xfId="132"/>
    <cellStyle name="標準 4 2 2" xfId="311"/>
    <cellStyle name="標準 4 2 3" xfId="491"/>
    <cellStyle name="標準 4 2 4" xfId="671"/>
    <cellStyle name="標準 4 3" xfId="228"/>
    <cellStyle name="標準 4 3 2" xfId="408"/>
    <cellStyle name="標準 4 3 3" xfId="588"/>
    <cellStyle name="標準 4 4" xfId="180"/>
    <cellStyle name="標準 5" xfId="84"/>
    <cellStyle name="標準 5 2" xfId="263"/>
    <cellStyle name="標準 5 2 2" xfId="346"/>
    <cellStyle name="標準 5 2 2 2" xfId="526"/>
    <cellStyle name="標準 5 2 2 3" xfId="706"/>
    <cellStyle name="標準 5 2 3" xfId="347"/>
    <cellStyle name="標準 5 2 3 2" xfId="527"/>
    <cellStyle name="標準 5 2 3 3" xfId="707"/>
    <cellStyle name="標準 5 3" xfId="443"/>
    <cellStyle name="標準 5 4" xfId="623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N6415"/>
  <sheetViews>
    <sheetView tabSelected="1" zoomScale="115" zoomScaleNormal="115" workbookViewId="0">
      <pane ySplit="1" topLeftCell="A1501" activePane="bottomLeft" state="frozen"/>
      <selection activeCell="C14" sqref="C14"/>
      <selection pane="bottomLeft" activeCell="L1501" sqref="L1501"/>
    </sheetView>
  </sheetViews>
  <sheetFormatPr defaultRowHeight="14.25"/>
  <cols>
    <col min="1" max="1" width="6.75" style="232" customWidth="1"/>
    <col min="2" max="2" width="6.625" style="232" customWidth="1"/>
    <col min="3" max="3" width="28.125" style="232" customWidth="1"/>
    <col min="4" max="4" width="6.25" style="229" customWidth="1"/>
    <col min="5" max="5" width="5.875" style="232" customWidth="1"/>
    <col min="6" max="6" width="13" style="232" customWidth="1"/>
    <col min="7" max="7" width="7" style="232" customWidth="1"/>
    <col min="8" max="8" width="5.75" style="229" customWidth="1"/>
    <col min="9" max="10" width="5.5" style="229" customWidth="1"/>
    <col min="11" max="11" width="13.875" style="229" customWidth="1"/>
    <col min="12" max="12" width="10.5" style="229" customWidth="1"/>
    <col min="13" max="13" width="9.875" style="232" customWidth="1"/>
    <col min="14" max="14" width="8.875" style="232" customWidth="1"/>
    <col min="15" max="16384" width="9" style="232"/>
  </cols>
  <sheetData>
    <row r="1" spans="1:14" s="5" customFormat="1" ht="26.25" customHeight="1">
      <c r="A1" s="5" t="s">
        <v>13</v>
      </c>
      <c r="B1" s="5" t="s">
        <v>34</v>
      </c>
      <c r="C1" s="5" t="s">
        <v>14</v>
      </c>
      <c r="D1" s="79" t="s">
        <v>15</v>
      </c>
      <c r="E1" s="5" t="s">
        <v>447</v>
      </c>
      <c r="F1" s="5" t="s">
        <v>616</v>
      </c>
      <c r="G1" s="5" t="s">
        <v>564</v>
      </c>
      <c r="H1" s="79" t="s">
        <v>565</v>
      </c>
      <c r="I1" s="79" t="s">
        <v>566</v>
      </c>
      <c r="J1" s="79" t="s">
        <v>609</v>
      </c>
      <c r="K1" s="52" t="s">
        <v>569</v>
      </c>
      <c r="L1" s="52" t="s">
        <v>448</v>
      </c>
      <c r="M1" s="51" t="s">
        <v>572</v>
      </c>
      <c r="N1" s="53" t="s">
        <v>575</v>
      </c>
    </row>
    <row r="2" spans="1:14">
      <c r="A2" s="3" t="s">
        <v>563</v>
      </c>
    </row>
    <row r="3" spans="1:14">
      <c r="A3" s="232" t="s">
        <v>621</v>
      </c>
      <c r="F3" s="232" t="s">
        <v>711</v>
      </c>
      <c r="M3" s="229"/>
      <c r="N3" s="229"/>
    </row>
    <row r="4" spans="1:14">
      <c r="A4" s="232" t="s">
        <v>774</v>
      </c>
      <c r="M4" s="229"/>
      <c r="N4" s="229"/>
    </row>
    <row r="5" spans="1:14">
      <c r="A5" s="232">
        <v>10001</v>
      </c>
      <c r="B5" s="232">
        <v>4</v>
      </c>
      <c r="C5" s="232" t="s">
        <v>747</v>
      </c>
      <c r="D5" s="229" t="s">
        <v>656</v>
      </c>
      <c r="E5" s="232" t="s">
        <v>573</v>
      </c>
      <c r="F5" s="235" t="s">
        <v>50</v>
      </c>
      <c r="G5" s="232">
        <v>99100</v>
      </c>
      <c r="H5" s="229" t="s">
        <v>499</v>
      </c>
      <c r="I5" s="229" t="s">
        <v>500</v>
      </c>
      <c r="J5" s="229" t="s">
        <v>23</v>
      </c>
      <c r="K5" s="229" t="s">
        <v>755</v>
      </c>
      <c r="L5" s="229" t="s">
        <v>775</v>
      </c>
      <c r="M5" s="229" t="s">
        <v>740</v>
      </c>
      <c r="N5" s="229" t="s">
        <v>748</v>
      </c>
    </row>
    <row r="6" spans="1:14">
      <c r="A6" s="232">
        <f t="shared" ref="A6:A69" si="0">A5+1</f>
        <v>10002</v>
      </c>
      <c r="B6" s="232">
        <v>4</v>
      </c>
      <c r="C6" s="232" t="s">
        <v>747</v>
      </c>
      <c r="D6" s="229" t="s">
        <v>656</v>
      </c>
      <c r="E6" s="232" t="s">
        <v>446</v>
      </c>
      <c r="F6" s="235" t="s">
        <v>50</v>
      </c>
      <c r="G6" s="232">
        <v>99100</v>
      </c>
      <c r="H6" s="229" t="s">
        <v>499</v>
      </c>
      <c r="I6" s="229" t="s">
        <v>500</v>
      </c>
      <c r="J6" s="229" t="s">
        <v>23</v>
      </c>
      <c r="K6" s="229" t="s">
        <v>755</v>
      </c>
      <c r="L6" s="229" t="s">
        <v>775</v>
      </c>
      <c r="M6" s="229" t="s">
        <v>740</v>
      </c>
      <c r="N6" s="229" t="s">
        <v>748</v>
      </c>
    </row>
    <row r="7" spans="1:14">
      <c r="A7" s="232">
        <f t="shared" si="0"/>
        <v>10003</v>
      </c>
      <c r="B7" s="232">
        <v>4</v>
      </c>
      <c r="C7" s="232" t="s">
        <v>747</v>
      </c>
      <c r="D7" s="229" t="s">
        <v>656</v>
      </c>
      <c r="E7" s="232" t="s">
        <v>573</v>
      </c>
      <c r="F7" s="235" t="s">
        <v>50</v>
      </c>
      <c r="G7" s="232">
        <v>79101</v>
      </c>
      <c r="H7" s="229" t="s">
        <v>499</v>
      </c>
      <c r="I7" s="229" t="s">
        <v>500</v>
      </c>
      <c r="J7" s="229" t="s">
        <v>23</v>
      </c>
      <c r="K7" s="229" t="s">
        <v>755</v>
      </c>
      <c r="L7" s="229" t="s">
        <v>775</v>
      </c>
      <c r="M7" s="229" t="s">
        <v>740</v>
      </c>
      <c r="N7" s="229" t="s">
        <v>748</v>
      </c>
    </row>
    <row r="8" spans="1:14">
      <c r="A8" s="232">
        <f t="shared" si="0"/>
        <v>10004</v>
      </c>
      <c r="B8" s="232">
        <v>4</v>
      </c>
      <c r="C8" s="232" t="s">
        <v>747</v>
      </c>
      <c r="D8" s="229" t="s">
        <v>656</v>
      </c>
      <c r="E8" s="232" t="s">
        <v>446</v>
      </c>
      <c r="F8" s="235" t="s">
        <v>50</v>
      </c>
      <c r="G8" s="232">
        <v>79101</v>
      </c>
      <c r="H8" s="229" t="s">
        <v>499</v>
      </c>
      <c r="I8" s="229" t="s">
        <v>500</v>
      </c>
      <c r="J8" s="229" t="s">
        <v>23</v>
      </c>
      <c r="K8" s="229" t="s">
        <v>755</v>
      </c>
      <c r="L8" s="229" t="s">
        <v>775</v>
      </c>
      <c r="M8" s="229" t="s">
        <v>740</v>
      </c>
      <c r="N8" s="229" t="s">
        <v>748</v>
      </c>
    </row>
    <row r="9" spans="1:14">
      <c r="A9" s="232">
        <f t="shared" si="0"/>
        <v>10005</v>
      </c>
      <c r="B9" s="232">
        <v>4</v>
      </c>
      <c r="C9" s="232" t="s">
        <v>747</v>
      </c>
      <c r="D9" s="229" t="s">
        <v>656</v>
      </c>
      <c r="E9" s="232" t="s">
        <v>573</v>
      </c>
      <c r="F9" s="235" t="s">
        <v>50</v>
      </c>
      <c r="G9" s="232">
        <v>11609</v>
      </c>
      <c r="H9" s="229" t="s">
        <v>499</v>
      </c>
      <c r="I9" s="229" t="s">
        <v>500</v>
      </c>
      <c r="J9" s="229" t="s">
        <v>23</v>
      </c>
      <c r="K9" s="229" t="s">
        <v>755</v>
      </c>
      <c r="L9" s="229" t="s">
        <v>775</v>
      </c>
      <c r="M9" s="229" t="s">
        <v>740</v>
      </c>
      <c r="N9" s="229" t="s">
        <v>748</v>
      </c>
    </row>
    <row r="10" spans="1:14">
      <c r="A10" s="232">
        <f t="shared" si="0"/>
        <v>10006</v>
      </c>
      <c r="B10" s="232">
        <v>4</v>
      </c>
      <c r="C10" s="232" t="s">
        <v>747</v>
      </c>
      <c r="D10" s="229" t="s">
        <v>656</v>
      </c>
      <c r="E10" s="232" t="s">
        <v>446</v>
      </c>
      <c r="F10" s="235" t="s">
        <v>50</v>
      </c>
      <c r="G10" s="232">
        <v>11609</v>
      </c>
      <c r="H10" s="229" t="s">
        <v>499</v>
      </c>
      <c r="I10" s="229" t="s">
        <v>500</v>
      </c>
      <c r="J10" s="229" t="s">
        <v>23</v>
      </c>
      <c r="K10" s="229" t="s">
        <v>755</v>
      </c>
      <c r="L10" s="229" t="s">
        <v>775</v>
      </c>
      <c r="M10" s="229" t="s">
        <v>740</v>
      </c>
      <c r="N10" s="229" t="s">
        <v>748</v>
      </c>
    </row>
    <row r="11" spans="1:14">
      <c r="A11" s="232">
        <f t="shared" si="0"/>
        <v>10007</v>
      </c>
      <c r="B11" s="232">
        <v>4</v>
      </c>
      <c r="C11" s="232" t="s">
        <v>747</v>
      </c>
      <c r="D11" s="229" t="s">
        <v>656</v>
      </c>
      <c r="E11" s="232" t="s">
        <v>573</v>
      </c>
      <c r="F11" s="235" t="s">
        <v>50</v>
      </c>
      <c r="G11" s="232">
        <v>21609</v>
      </c>
      <c r="H11" s="229" t="s">
        <v>499</v>
      </c>
      <c r="I11" s="229" t="s">
        <v>500</v>
      </c>
      <c r="J11" s="229" t="s">
        <v>23</v>
      </c>
      <c r="K11" s="229" t="s">
        <v>755</v>
      </c>
      <c r="L11" s="229" t="s">
        <v>775</v>
      </c>
      <c r="M11" s="229" t="s">
        <v>740</v>
      </c>
      <c r="N11" s="229" t="s">
        <v>748</v>
      </c>
    </row>
    <row r="12" spans="1:14">
      <c r="A12" s="232">
        <f t="shared" si="0"/>
        <v>10008</v>
      </c>
      <c r="B12" s="232">
        <v>4</v>
      </c>
      <c r="C12" s="232" t="s">
        <v>747</v>
      </c>
      <c r="D12" s="229" t="s">
        <v>656</v>
      </c>
      <c r="E12" s="232" t="s">
        <v>446</v>
      </c>
      <c r="F12" s="235" t="s">
        <v>50</v>
      </c>
      <c r="G12" s="232">
        <v>21609</v>
      </c>
      <c r="H12" s="229" t="s">
        <v>499</v>
      </c>
      <c r="I12" s="229" t="s">
        <v>500</v>
      </c>
      <c r="J12" s="229" t="s">
        <v>23</v>
      </c>
      <c r="K12" s="229" t="s">
        <v>755</v>
      </c>
      <c r="L12" s="229" t="s">
        <v>775</v>
      </c>
      <c r="M12" s="229" t="s">
        <v>740</v>
      </c>
      <c r="N12" s="229" t="s">
        <v>748</v>
      </c>
    </row>
    <row r="13" spans="1:14">
      <c r="A13" s="232">
        <f t="shared" si="0"/>
        <v>10009</v>
      </c>
      <c r="B13" s="232">
        <v>4</v>
      </c>
      <c r="C13" s="232" t="s">
        <v>747</v>
      </c>
      <c r="D13" s="229" t="s">
        <v>656</v>
      </c>
      <c r="E13" s="232" t="s">
        <v>573</v>
      </c>
      <c r="F13" s="235" t="s">
        <v>726</v>
      </c>
      <c r="G13" s="232">
        <v>99100</v>
      </c>
      <c r="H13" s="229" t="s">
        <v>499</v>
      </c>
      <c r="I13" s="229" t="s">
        <v>500</v>
      </c>
      <c r="J13" s="229" t="s">
        <v>23</v>
      </c>
      <c r="K13" s="229" t="s">
        <v>755</v>
      </c>
      <c r="L13" s="229" t="s">
        <v>775</v>
      </c>
      <c r="M13" s="229" t="s">
        <v>740</v>
      </c>
      <c r="N13" s="229" t="s">
        <v>748</v>
      </c>
    </row>
    <row r="14" spans="1:14">
      <c r="A14" s="232">
        <f t="shared" si="0"/>
        <v>10010</v>
      </c>
      <c r="B14" s="232">
        <v>4</v>
      </c>
      <c r="C14" s="232" t="s">
        <v>747</v>
      </c>
      <c r="D14" s="229" t="s">
        <v>656</v>
      </c>
      <c r="E14" s="232" t="s">
        <v>446</v>
      </c>
      <c r="F14" s="235" t="s">
        <v>726</v>
      </c>
      <c r="G14" s="232">
        <v>99100</v>
      </c>
      <c r="H14" s="229" t="s">
        <v>499</v>
      </c>
      <c r="I14" s="229" t="s">
        <v>500</v>
      </c>
      <c r="J14" s="229" t="s">
        <v>23</v>
      </c>
      <c r="K14" s="229" t="s">
        <v>755</v>
      </c>
      <c r="L14" s="229" t="s">
        <v>775</v>
      </c>
      <c r="M14" s="229" t="s">
        <v>740</v>
      </c>
      <c r="N14" s="229" t="s">
        <v>748</v>
      </c>
    </row>
    <row r="15" spans="1:14">
      <c r="A15" s="232">
        <f t="shared" si="0"/>
        <v>10011</v>
      </c>
      <c r="B15" s="232">
        <v>4</v>
      </c>
      <c r="C15" s="232" t="s">
        <v>747</v>
      </c>
      <c r="D15" s="229" t="s">
        <v>656</v>
      </c>
      <c r="E15" s="232" t="s">
        <v>573</v>
      </c>
      <c r="F15" s="235" t="s">
        <v>726</v>
      </c>
      <c r="G15" s="232">
        <v>79101</v>
      </c>
      <c r="H15" s="229" t="s">
        <v>499</v>
      </c>
      <c r="I15" s="229" t="s">
        <v>500</v>
      </c>
      <c r="J15" s="229" t="s">
        <v>23</v>
      </c>
      <c r="K15" s="229" t="s">
        <v>755</v>
      </c>
      <c r="L15" s="229" t="s">
        <v>775</v>
      </c>
      <c r="M15" s="229" t="s">
        <v>740</v>
      </c>
      <c r="N15" s="229" t="s">
        <v>748</v>
      </c>
    </row>
    <row r="16" spans="1:14">
      <c r="A16" s="232">
        <f t="shared" si="0"/>
        <v>10012</v>
      </c>
      <c r="B16" s="232">
        <v>4</v>
      </c>
      <c r="C16" s="232" t="s">
        <v>747</v>
      </c>
      <c r="D16" s="229" t="s">
        <v>656</v>
      </c>
      <c r="E16" s="232" t="s">
        <v>446</v>
      </c>
      <c r="F16" s="235" t="s">
        <v>726</v>
      </c>
      <c r="G16" s="232">
        <v>79101</v>
      </c>
      <c r="H16" s="229" t="s">
        <v>499</v>
      </c>
      <c r="I16" s="229" t="s">
        <v>500</v>
      </c>
      <c r="J16" s="229" t="s">
        <v>23</v>
      </c>
      <c r="K16" s="229" t="s">
        <v>755</v>
      </c>
      <c r="L16" s="229" t="s">
        <v>775</v>
      </c>
      <c r="M16" s="229" t="s">
        <v>740</v>
      </c>
      <c r="N16" s="229" t="s">
        <v>748</v>
      </c>
    </row>
    <row r="17" spans="1:14">
      <c r="A17" s="232">
        <f t="shared" si="0"/>
        <v>10013</v>
      </c>
      <c r="B17" s="232">
        <v>4</v>
      </c>
      <c r="C17" s="232" t="s">
        <v>747</v>
      </c>
      <c r="D17" s="229" t="s">
        <v>656</v>
      </c>
      <c r="E17" s="232" t="s">
        <v>573</v>
      </c>
      <c r="F17" s="235" t="s">
        <v>726</v>
      </c>
      <c r="G17" s="232">
        <v>11609</v>
      </c>
      <c r="H17" s="229" t="s">
        <v>499</v>
      </c>
      <c r="I17" s="229" t="s">
        <v>500</v>
      </c>
      <c r="J17" s="229" t="s">
        <v>23</v>
      </c>
      <c r="K17" s="229" t="s">
        <v>755</v>
      </c>
      <c r="L17" s="229" t="s">
        <v>775</v>
      </c>
      <c r="M17" s="229" t="s">
        <v>740</v>
      </c>
      <c r="N17" s="229" t="s">
        <v>748</v>
      </c>
    </row>
    <row r="18" spans="1:14">
      <c r="A18" s="232">
        <f t="shared" si="0"/>
        <v>10014</v>
      </c>
      <c r="B18" s="232">
        <v>4</v>
      </c>
      <c r="C18" s="232" t="s">
        <v>747</v>
      </c>
      <c r="D18" s="229" t="s">
        <v>656</v>
      </c>
      <c r="E18" s="232" t="s">
        <v>446</v>
      </c>
      <c r="F18" s="235" t="s">
        <v>726</v>
      </c>
      <c r="G18" s="232">
        <v>11609</v>
      </c>
      <c r="H18" s="229" t="s">
        <v>499</v>
      </c>
      <c r="I18" s="229" t="s">
        <v>500</v>
      </c>
      <c r="J18" s="229" t="s">
        <v>23</v>
      </c>
      <c r="K18" s="229" t="s">
        <v>755</v>
      </c>
      <c r="L18" s="229" t="s">
        <v>775</v>
      </c>
      <c r="M18" s="229" t="s">
        <v>740</v>
      </c>
      <c r="N18" s="229" t="s">
        <v>748</v>
      </c>
    </row>
    <row r="19" spans="1:14">
      <c r="A19" s="232">
        <f t="shared" si="0"/>
        <v>10015</v>
      </c>
      <c r="B19" s="232">
        <v>4</v>
      </c>
      <c r="C19" s="232" t="s">
        <v>747</v>
      </c>
      <c r="D19" s="229" t="s">
        <v>656</v>
      </c>
      <c r="E19" s="232" t="s">
        <v>573</v>
      </c>
      <c r="F19" s="235" t="s">
        <v>726</v>
      </c>
      <c r="G19" s="232">
        <v>21609</v>
      </c>
      <c r="H19" s="229" t="s">
        <v>499</v>
      </c>
      <c r="I19" s="229" t="s">
        <v>500</v>
      </c>
      <c r="J19" s="229" t="s">
        <v>23</v>
      </c>
      <c r="K19" s="229" t="s">
        <v>755</v>
      </c>
      <c r="L19" s="229" t="s">
        <v>775</v>
      </c>
      <c r="M19" s="229" t="s">
        <v>740</v>
      </c>
      <c r="N19" s="229" t="s">
        <v>748</v>
      </c>
    </row>
    <row r="20" spans="1:14">
      <c r="A20" s="232">
        <f t="shared" si="0"/>
        <v>10016</v>
      </c>
      <c r="B20" s="232">
        <v>4</v>
      </c>
      <c r="C20" s="232" t="s">
        <v>747</v>
      </c>
      <c r="D20" s="229" t="s">
        <v>656</v>
      </c>
      <c r="E20" s="232" t="s">
        <v>446</v>
      </c>
      <c r="F20" s="235" t="s">
        <v>726</v>
      </c>
      <c r="G20" s="232">
        <v>21609</v>
      </c>
      <c r="H20" s="229" t="s">
        <v>499</v>
      </c>
      <c r="I20" s="229" t="s">
        <v>500</v>
      </c>
      <c r="J20" s="229" t="s">
        <v>23</v>
      </c>
      <c r="K20" s="229" t="s">
        <v>755</v>
      </c>
      <c r="L20" s="229" t="s">
        <v>775</v>
      </c>
      <c r="M20" s="229" t="s">
        <v>740</v>
      </c>
      <c r="N20" s="229" t="s">
        <v>748</v>
      </c>
    </row>
    <row r="21" spans="1:14">
      <c r="A21" s="232">
        <f t="shared" si="0"/>
        <v>10017</v>
      </c>
      <c r="B21" s="232">
        <v>4</v>
      </c>
      <c r="C21" s="232" t="s">
        <v>747</v>
      </c>
      <c r="D21" s="229" t="s">
        <v>656</v>
      </c>
      <c r="E21" s="232" t="s">
        <v>573</v>
      </c>
      <c r="F21" s="235" t="s">
        <v>51</v>
      </c>
      <c r="G21" s="232">
        <v>99100</v>
      </c>
      <c r="H21" s="229" t="s">
        <v>499</v>
      </c>
      <c r="I21" s="229" t="s">
        <v>500</v>
      </c>
      <c r="J21" s="229" t="s">
        <v>23</v>
      </c>
      <c r="K21" s="229" t="s">
        <v>755</v>
      </c>
      <c r="L21" s="229" t="s">
        <v>775</v>
      </c>
      <c r="M21" s="229" t="s">
        <v>740</v>
      </c>
      <c r="N21" s="229" t="s">
        <v>748</v>
      </c>
    </row>
    <row r="22" spans="1:14">
      <c r="A22" s="232">
        <f t="shared" si="0"/>
        <v>10018</v>
      </c>
      <c r="B22" s="232">
        <v>4</v>
      </c>
      <c r="C22" s="232" t="s">
        <v>747</v>
      </c>
      <c r="D22" s="229" t="s">
        <v>656</v>
      </c>
      <c r="E22" s="232" t="s">
        <v>446</v>
      </c>
      <c r="F22" s="235" t="s">
        <v>51</v>
      </c>
      <c r="G22" s="232">
        <v>99100</v>
      </c>
      <c r="H22" s="229" t="s">
        <v>499</v>
      </c>
      <c r="I22" s="229" t="s">
        <v>500</v>
      </c>
      <c r="J22" s="229" t="s">
        <v>23</v>
      </c>
      <c r="K22" s="229" t="s">
        <v>755</v>
      </c>
      <c r="L22" s="229" t="s">
        <v>775</v>
      </c>
      <c r="M22" s="229" t="s">
        <v>740</v>
      </c>
      <c r="N22" s="229" t="s">
        <v>748</v>
      </c>
    </row>
    <row r="23" spans="1:14">
      <c r="A23" s="232">
        <f t="shared" si="0"/>
        <v>10019</v>
      </c>
      <c r="B23" s="232">
        <v>4</v>
      </c>
      <c r="C23" s="232" t="s">
        <v>747</v>
      </c>
      <c r="D23" s="229" t="s">
        <v>656</v>
      </c>
      <c r="E23" s="232" t="s">
        <v>573</v>
      </c>
      <c r="F23" s="235" t="s">
        <v>51</v>
      </c>
      <c r="G23" s="232">
        <v>79101</v>
      </c>
      <c r="H23" s="229" t="s">
        <v>499</v>
      </c>
      <c r="I23" s="229" t="s">
        <v>500</v>
      </c>
      <c r="J23" s="229" t="s">
        <v>23</v>
      </c>
      <c r="K23" s="229" t="s">
        <v>755</v>
      </c>
      <c r="L23" s="229" t="s">
        <v>775</v>
      </c>
      <c r="M23" s="229" t="s">
        <v>740</v>
      </c>
      <c r="N23" s="229" t="s">
        <v>748</v>
      </c>
    </row>
    <row r="24" spans="1:14">
      <c r="A24" s="232">
        <f t="shared" si="0"/>
        <v>10020</v>
      </c>
      <c r="B24" s="232">
        <v>4</v>
      </c>
      <c r="C24" s="232" t="s">
        <v>747</v>
      </c>
      <c r="D24" s="229" t="s">
        <v>656</v>
      </c>
      <c r="E24" s="232" t="s">
        <v>446</v>
      </c>
      <c r="F24" s="235" t="s">
        <v>51</v>
      </c>
      <c r="G24" s="232">
        <v>79101</v>
      </c>
      <c r="H24" s="229" t="s">
        <v>499</v>
      </c>
      <c r="I24" s="229" t="s">
        <v>500</v>
      </c>
      <c r="J24" s="229" t="s">
        <v>23</v>
      </c>
      <c r="K24" s="229" t="s">
        <v>755</v>
      </c>
      <c r="L24" s="229" t="s">
        <v>775</v>
      </c>
      <c r="M24" s="229" t="s">
        <v>740</v>
      </c>
      <c r="N24" s="229" t="s">
        <v>748</v>
      </c>
    </row>
    <row r="25" spans="1:14">
      <c r="A25" s="232">
        <f t="shared" si="0"/>
        <v>10021</v>
      </c>
      <c r="B25" s="232">
        <v>4</v>
      </c>
      <c r="C25" s="232" t="s">
        <v>747</v>
      </c>
      <c r="D25" s="229" t="s">
        <v>656</v>
      </c>
      <c r="E25" s="232" t="s">
        <v>573</v>
      </c>
      <c r="F25" s="235" t="s">
        <v>51</v>
      </c>
      <c r="G25" s="232">
        <v>11609</v>
      </c>
      <c r="H25" s="229" t="s">
        <v>499</v>
      </c>
      <c r="I25" s="229" t="s">
        <v>500</v>
      </c>
      <c r="J25" s="229" t="s">
        <v>23</v>
      </c>
      <c r="K25" s="229" t="s">
        <v>755</v>
      </c>
      <c r="L25" s="229" t="s">
        <v>775</v>
      </c>
      <c r="M25" s="229" t="s">
        <v>740</v>
      </c>
      <c r="N25" s="229" t="s">
        <v>748</v>
      </c>
    </row>
    <row r="26" spans="1:14">
      <c r="A26" s="232">
        <f t="shared" si="0"/>
        <v>10022</v>
      </c>
      <c r="B26" s="232">
        <v>4</v>
      </c>
      <c r="C26" s="232" t="s">
        <v>747</v>
      </c>
      <c r="D26" s="229" t="s">
        <v>656</v>
      </c>
      <c r="E26" s="232" t="s">
        <v>446</v>
      </c>
      <c r="F26" s="235" t="s">
        <v>51</v>
      </c>
      <c r="G26" s="232">
        <v>11609</v>
      </c>
      <c r="H26" s="229" t="s">
        <v>499</v>
      </c>
      <c r="I26" s="229" t="s">
        <v>500</v>
      </c>
      <c r="J26" s="229" t="s">
        <v>23</v>
      </c>
      <c r="K26" s="229" t="s">
        <v>755</v>
      </c>
      <c r="L26" s="229" t="s">
        <v>775</v>
      </c>
      <c r="M26" s="229" t="s">
        <v>740</v>
      </c>
      <c r="N26" s="229" t="s">
        <v>748</v>
      </c>
    </row>
    <row r="27" spans="1:14">
      <c r="A27" s="232">
        <f t="shared" si="0"/>
        <v>10023</v>
      </c>
      <c r="B27" s="232">
        <v>4</v>
      </c>
      <c r="C27" s="232" t="s">
        <v>747</v>
      </c>
      <c r="D27" s="229" t="s">
        <v>656</v>
      </c>
      <c r="E27" s="232" t="s">
        <v>573</v>
      </c>
      <c r="F27" s="235" t="s">
        <v>51</v>
      </c>
      <c r="G27" s="232">
        <v>21609</v>
      </c>
      <c r="H27" s="229" t="s">
        <v>499</v>
      </c>
      <c r="I27" s="229" t="s">
        <v>500</v>
      </c>
      <c r="J27" s="229" t="s">
        <v>23</v>
      </c>
      <c r="K27" s="229" t="s">
        <v>755</v>
      </c>
      <c r="L27" s="229" t="s">
        <v>775</v>
      </c>
      <c r="M27" s="229" t="s">
        <v>740</v>
      </c>
      <c r="N27" s="229" t="s">
        <v>748</v>
      </c>
    </row>
    <row r="28" spans="1:14">
      <c r="A28" s="232">
        <f t="shared" si="0"/>
        <v>10024</v>
      </c>
      <c r="B28" s="232">
        <v>4</v>
      </c>
      <c r="C28" s="232" t="s">
        <v>747</v>
      </c>
      <c r="D28" s="229" t="s">
        <v>656</v>
      </c>
      <c r="E28" s="232" t="s">
        <v>446</v>
      </c>
      <c r="F28" s="235" t="s">
        <v>51</v>
      </c>
      <c r="G28" s="232">
        <v>21609</v>
      </c>
      <c r="H28" s="229" t="s">
        <v>499</v>
      </c>
      <c r="I28" s="229" t="s">
        <v>500</v>
      </c>
      <c r="J28" s="229" t="s">
        <v>23</v>
      </c>
      <c r="K28" s="229" t="s">
        <v>755</v>
      </c>
      <c r="L28" s="229" t="s">
        <v>775</v>
      </c>
      <c r="M28" s="229" t="s">
        <v>740</v>
      </c>
      <c r="N28" s="229" t="s">
        <v>748</v>
      </c>
    </row>
    <row r="29" spans="1:14">
      <c r="A29" s="232">
        <f t="shared" si="0"/>
        <v>10025</v>
      </c>
      <c r="B29" s="232">
        <v>4</v>
      </c>
      <c r="C29" s="232" t="s">
        <v>747</v>
      </c>
      <c r="D29" s="229" t="s">
        <v>656</v>
      </c>
      <c r="E29" s="232" t="s">
        <v>573</v>
      </c>
      <c r="F29" s="235" t="s">
        <v>52</v>
      </c>
      <c r="G29" s="232">
        <v>99100</v>
      </c>
      <c r="H29" s="229" t="s">
        <v>499</v>
      </c>
      <c r="I29" s="229" t="s">
        <v>500</v>
      </c>
      <c r="J29" s="229" t="s">
        <v>23</v>
      </c>
      <c r="K29" s="229" t="s">
        <v>755</v>
      </c>
      <c r="L29" s="229" t="s">
        <v>775</v>
      </c>
      <c r="M29" s="229" t="s">
        <v>740</v>
      </c>
      <c r="N29" s="229" t="s">
        <v>748</v>
      </c>
    </row>
    <row r="30" spans="1:14">
      <c r="A30" s="232">
        <f t="shared" si="0"/>
        <v>10026</v>
      </c>
      <c r="B30" s="232">
        <v>4</v>
      </c>
      <c r="C30" s="232" t="s">
        <v>747</v>
      </c>
      <c r="D30" s="229" t="s">
        <v>656</v>
      </c>
      <c r="E30" s="232" t="s">
        <v>446</v>
      </c>
      <c r="F30" s="235" t="s">
        <v>52</v>
      </c>
      <c r="G30" s="232">
        <v>99100</v>
      </c>
      <c r="H30" s="229" t="s">
        <v>499</v>
      </c>
      <c r="I30" s="229" t="s">
        <v>500</v>
      </c>
      <c r="J30" s="229" t="s">
        <v>23</v>
      </c>
      <c r="K30" s="229" t="s">
        <v>755</v>
      </c>
      <c r="L30" s="229" t="s">
        <v>775</v>
      </c>
      <c r="M30" s="229" t="s">
        <v>740</v>
      </c>
      <c r="N30" s="229" t="s">
        <v>748</v>
      </c>
    </row>
    <row r="31" spans="1:14">
      <c r="A31" s="232">
        <f t="shared" si="0"/>
        <v>10027</v>
      </c>
      <c r="B31" s="232">
        <v>4</v>
      </c>
      <c r="C31" s="232" t="s">
        <v>747</v>
      </c>
      <c r="D31" s="229" t="s">
        <v>656</v>
      </c>
      <c r="E31" s="232" t="s">
        <v>573</v>
      </c>
      <c r="F31" s="235" t="s">
        <v>52</v>
      </c>
      <c r="G31" s="232">
        <v>79101</v>
      </c>
      <c r="H31" s="229" t="s">
        <v>499</v>
      </c>
      <c r="I31" s="229" t="s">
        <v>500</v>
      </c>
      <c r="J31" s="229" t="s">
        <v>23</v>
      </c>
      <c r="K31" s="229" t="s">
        <v>755</v>
      </c>
      <c r="L31" s="229" t="s">
        <v>775</v>
      </c>
      <c r="M31" s="229" t="s">
        <v>740</v>
      </c>
      <c r="N31" s="229" t="s">
        <v>748</v>
      </c>
    </row>
    <row r="32" spans="1:14">
      <c r="A32" s="232">
        <f t="shared" si="0"/>
        <v>10028</v>
      </c>
      <c r="B32" s="232">
        <v>4</v>
      </c>
      <c r="C32" s="232" t="s">
        <v>747</v>
      </c>
      <c r="D32" s="229" t="s">
        <v>656</v>
      </c>
      <c r="E32" s="232" t="s">
        <v>446</v>
      </c>
      <c r="F32" s="235" t="s">
        <v>52</v>
      </c>
      <c r="G32" s="232">
        <v>79101</v>
      </c>
      <c r="H32" s="229" t="s">
        <v>499</v>
      </c>
      <c r="I32" s="229" t="s">
        <v>500</v>
      </c>
      <c r="J32" s="229" t="s">
        <v>23</v>
      </c>
      <c r="K32" s="229" t="s">
        <v>755</v>
      </c>
      <c r="L32" s="229" t="s">
        <v>775</v>
      </c>
      <c r="M32" s="229" t="s">
        <v>740</v>
      </c>
      <c r="N32" s="229" t="s">
        <v>748</v>
      </c>
    </row>
    <row r="33" spans="1:14">
      <c r="A33" s="232">
        <f t="shared" si="0"/>
        <v>10029</v>
      </c>
      <c r="B33" s="232">
        <v>4</v>
      </c>
      <c r="C33" s="232" t="s">
        <v>747</v>
      </c>
      <c r="D33" s="229" t="s">
        <v>656</v>
      </c>
      <c r="E33" s="232" t="s">
        <v>573</v>
      </c>
      <c r="F33" s="235" t="s">
        <v>52</v>
      </c>
      <c r="G33" s="232">
        <v>11609</v>
      </c>
      <c r="H33" s="229" t="s">
        <v>499</v>
      </c>
      <c r="I33" s="229" t="s">
        <v>500</v>
      </c>
      <c r="J33" s="229" t="s">
        <v>23</v>
      </c>
      <c r="K33" s="229" t="s">
        <v>755</v>
      </c>
      <c r="L33" s="229" t="s">
        <v>775</v>
      </c>
      <c r="M33" s="229" t="s">
        <v>740</v>
      </c>
      <c r="N33" s="229" t="s">
        <v>748</v>
      </c>
    </row>
    <row r="34" spans="1:14">
      <c r="A34" s="232">
        <f t="shared" si="0"/>
        <v>10030</v>
      </c>
      <c r="B34" s="232">
        <v>4</v>
      </c>
      <c r="C34" s="232" t="s">
        <v>747</v>
      </c>
      <c r="D34" s="229" t="s">
        <v>656</v>
      </c>
      <c r="E34" s="232" t="s">
        <v>446</v>
      </c>
      <c r="F34" s="235" t="s">
        <v>52</v>
      </c>
      <c r="G34" s="232">
        <v>11609</v>
      </c>
      <c r="H34" s="229" t="s">
        <v>499</v>
      </c>
      <c r="I34" s="229" t="s">
        <v>500</v>
      </c>
      <c r="J34" s="229" t="s">
        <v>23</v>
      </c>
      <c r="K34" s="229" t="s">
        <v>755</v>
      </c>
      <c r="L34" s="229" t="s">
        <v>775</v>
      </c>
      <c r="M34" s="229" t="s">
        <v>740</v>
      </c>
      <c r="N34" s="229" t="s">
        <v>748</v>
      </c>
    </row>
    <row r="35" spans="1:14">
      <c r="A35" s="232">
        <f t="shared" si="0"/>
        <v>10031</v>
      </c>
      <c r="B35" s="232">
        <v>4</v>
      </c>
      <c r="C35" s="232" t="s">
        <v>747</v>
      </c>
      <c r="D35" s="229" t="s">
        <v>656</v>
      </c>
      <c r="E35" s="232" t="s">
        <v>573</v>
      </c>
      <c r="F35" s="235" t="s">
        <v>52</v>
      </c>
      <c r="G35" s="232">
        <v>21609</v>
      </c>
      <c r="H35" s="229" t="s">
        <v>499</v>
      </c>
      <c r="I35" s="229" t="s">
        <v>500</v>
      </c>
      <c r="J35" s="229" t="s">
        <v>23</v>
      </c>
      <c r="K35" s="229" t="s">
        <v>755</v>
      </c>
      <c r="L35" s="229" t="s">
        <v>775</v>
      </c>
      <c r="M35" s="229" t="s">
        <v>740</v>
      </c>
      <c r="N35" s="229" t="s">
        <v>748</v>
      </c>
    </row>
    <row r="36" spans="1:14">
      <c r="A36" s="232">
        <f t="shared" si="0"/>
        <v>10032</v>
      </c>
      <c r="B36" s="232">
        <v>4</v>
      </c>
      <c r="C36" s="232" t="s">
        <v>747</v>
      </c>
      <c r="D36" s="229" t="s">
        <v>656</v>
      </c>
      <c r="E36" s="232" t="s">
        <v>446</v>
      </c>
      <c r="F36" s="235" t="s">
        <v>52</v>
      </c>
      <c r="G36" s="232">
        <v>21609</v>
      </c>
      <c r="H36" s="229" t="s">
        <v>499</v>
      </c>
      <c r="I36" s="229" t="s">
        <v>500</v>
      </c>
      <c r="J36" s="229" t="s">
        <v>23</v>
      </c>
      <c r="K36" s="229" t="s">
        <v>755</v>
      </c>
      <c r="L36" s="229" t="s">
        <v>775</v>
      </c>
      <c r="M36" s="229" t="s">
        <v>740</v>
      </c>
      <c r="N36" s="229" t="s">
        <v>748</v>
      </c>
    </row>
    <row r="37" spans="1:14">
      <c r="A37" s="232">
        <f t="shared" si="0"/>
        <v>10033</v>
      </c>
      <c r="B37" s="232">
        <v>4</v>
      </c>
      <c r="C37" s="232" t="s">
        <v>747</v>
      </c>
      <c r="D37" s="229" t="s">
        <v>656</v>
      </c>
      <c r="E37" s="232" t="s">
        <v>573</v>
      </c>
      <c r="F37" s="235" t="s">
        <v>12</v>
      </c>
      <c r="G37" s="232">
        <v>99100</v>
      </c>
      <c r="H37" s="229" t="s">
        <v>499</v>
      </c>
      <c r="I37" s="229" t="s">
        <v>500</v>
      </c>
      <c r="J37" s="229" t="s">
        <v>23</v>
      </c>
      <c r="K37" s="229" t="s">
        <v>755</v>
      </c>
      <c r="L37" s="229" t="s">
        <v>775</v>
      </c>
      <c r="M37" s="229" t="s">
        <v>740</v>
      </c>
      <c r="N37" s="229" t="s">
        <v>748</v>
      </c>
    </row>
    <row r="38" spans="1:14">
      <c r="A38" s="232">
        <f t="shared" si="0"/>
        <v>10034</v>
      </c>
      <c r="B38" s="232">
        <v>4</v>
      </c>
      <c r="C38" s="232" t="s">
        <v>747</v>
      </c>
      <c r="D38" s="229" t="s">
        <v>656</v>
      </c>
      <c r="E38" s="232" t="s">
        <v>446</v>
      </c>
      <c r="F38" s="235" t="s">
        <v>12</v>
      </c>
      <c r="G38" s="232">
        <v>99100</v>
      </c>
      <c r="H38" s="229" t="s">
        <v>499</v>
      </c>
      <c r="I38" s="229" t="s">
        <v>500</v>
      </c>
      <c r="J38" s="229" t="s">
        <v>23</v>
      </c>
      <c r="K38" s="229" t="s">
        <v>755</v>
      </c>
      <c r="L38" s="229" t="s">
        <v>775</v>
      </c>
      <c r="M38" s="229" t="s">
        <v>740</v>
      </c>
      <c r="N38" s="229" t="s">
        <v>748</v>
      </c>
    </row>
    <row r="39" spans="1:14">
      <c r="A39" s="232">
        <f t="shared" si="0"/>
        <v>10035</v>
      </c>
      <c r="B39" s="232">
        <v>4</v>
      </c>
      <c r="C39" s="232" t="s">
        <v>747</v>
      </c>
      <c r="D39" s="229" t="s">
        <v>656</v>
      </c>
      <c r="E39" s="232" t="s">
        <v>573</v>
      </c>
      <c r="F39" s="235" t="s">
        <v>12</v>
      </c>
      <c r="G39" s="232">
        <v>79101</v>
      </c>
      <c r="H39" s="229" t="s">
        <v>499</v>
      </c>
      <c r="I39" s="229" t="s">
        <v>500</v>
      </c>
      <c r="J39" s="229" t="s">
        <v>23</v>
      </c>
      <c r="K39" s="229" t="s">
        <v>755</v>
      </c>
      <c r="L39" s="229" t="s">
        <v>775</v>
      </c>
      <c r="M39" s="229" t="s">
        <v>740</v>
      </c>
      <c r="N39" s="229" t="s">
        <v>748</v>
      </c>
    </row>
    <row r="40" spans="1:14">
      <c r="A40" s="232">
        <f t="shared" si="0"/>
        <v>10036</v>
      </c>
      <c r="B40" s="232">
        <v>4</v>
      </c>
      <c r="C40" s="232" t="s">
        <v>747</v>
      </c>
      <c r="D40" s="229" t="s">
        <v>656</v>
      </c>
      <c r="E40" s="232" t="s">
        <v>446</v>
      </c>
      <c r="F40" s="235" t="s">
        <v>12</v>
      </c>
      <c r="G40" s="232">
        <v>79101</v>
      </c>
      <c r="H40" s="229" t="s">
        <v>499</v>
      </c>
      <c r="I40" s="229" t="s">
        <v>500</v>
      </c>
      <c r="J40" s="229" t="s">
        <v>23</v>
      </c>
      <c r="K40" s="229" t="s">
        <v>755</v>
      </c>
      <c r="L40" s="229" t="s">
        <v>775</v>
      </c>
      <c r="M40" s="229" t="s">
        <v>740</v>
      </c>
      <c r="N40" s="229" t="s">
        <v>748</v>
      </c>
    </row>
    <row r="41" spans="1:14">
      <c r="A41" s="232">
        <f t="shared" si="0"/>
        <v>10037</v>
      </c>
      <c r="B41" s="232">
        <v>4</v>
      </c>
      <c r="C41" s="232" t="s">
        <v>747</v>
      </c>
      <c r="D41" s="229" t="s">
        <v>656</v>
      </c>
      <c r="E41" s="232" t="s">
        <v>573</v>
      </c>
      <c r="F41" s="235" t="s">
        <v>12</v>
      </c>
      <c r="G41" s="232">
        <v>11609</v>
      </c>
      <c r="H41" s="229" t="s">
        <v>499</v>
      </c>
      <c r="I41" s="229" t="s">
        <v>500</v>
      </c>
      <c r="J41" s="229" t="s">
        <v>23</v>
      </c>
      <c r="K41" s="229" t="s">
        <v>755</v>
      </c>
      <c r="L41" s="229" t="s">
        <v>775</v>
      </c>
      <c r="M41" s="229" t="s">
        <v>740</v>
      </c>
      <c r="N41" s="229" t="s">
        <v>748</v>
      </c>
    </row>
    <row r="42" spans="1:14">
      <c r="A42" s="232">
        <f t="shared" si="0"/>
        <v>10038</v>
      </c>
      <c r="B42" s="232">
        <v>4</v>
      </c>
      <c r="C42" s="232" t="s">
        <v>747</v>
      </c>
      <c r="D42" s="229" t="s">
        <v>656</v>
      </c>
      <c r="E42" s="232" t="s">
        <v>446</v>
      </c>
      <c r="F42" s="235" t="s">
        <v>12</v>
      </c>
      <c r="G42" s="232">
        <v>11609</v>
      </c>
      <c r="H42" s="229" t="s">
        <v>499</v>
      </c>
      <c r="I42" s="229" t="s">
        <v>500</v>
      </c>
      <c r="J42" s="229" t="s">
        <v>23</v>
      </c>
      <c r="K42" s="229" t="s">
        <v>755</v>
      </c>
      <c r="L42" s="229" t="s">
        <v>775</v>
      </c>
      <c r="M42" s="229" t="s">
        <v>740</v>
      </c>
      <c r="N42" s="229" t="s">
        <v>748</v>
      </c>
    </row>
    <row r="43" spans="1:14">
      <c r="A43" s="232">
        <f t="shared" si="0"/>
        <v>10039</v>
      </c>
      <c r="B43" s="232">
        <v>4</v>
      </c>
      <c r="C43" s="232" t="s">
        <v>747</v>
      </c>
      <c r="D43" s="229" t="s">
        <v>656</v>
      </c>
      <c r="E43" s="232" t="s">
        <v>573</v>
      </c>
      <c r="F43" s="235" t="s">
        <v>12</v>
      </c>
      <c r="G43" s="232">
        <v>21609</v>
      </c>
      <c r="H43" s="229" t="s">
        <v>499</v>
      </c>
      <c r="I43" s="229" t="s">
        <v>500</v>
      </c>
      <c r="J43" s="229" t="s">
        <v>23</v>
      </c>
      <c r="K43" s="229" t="s">
        <v>755</v>
      </c>
      <c r="L43" s="229" t="s">
        <v>775</v>
      </c>
      <c r="M43" s="229" t="s">
        <v>740</v>
      </c>
      <c r="N43" s="229" t="s">
        <v>748</v>
      </c>
    </row>
    <row r="44" spans="1:14">
      <c r="A44" s="232">
        <f t="shared" si="0"/>
        <v>10040</v>
      </c>
      <c r="B44" s="232">
        <v>4</v>
      </c>
      <c r="C44" s="232" t="s">
        <v>747</v>
      </c>
      <c r="D44" s="229" t="s">
        <v>656</v>
      </c>
      <c r="E44" s="232" t="s">
        <v>446</v>
      </c>
      <c r="F44" s="235" t="s">
        <v>12</v>
      </c>
      <c r="G44" s="232">
        <v>21609</v>
      </c>
      <c r="H44" s="229" t="s">
        <v>499</v>
      </c>
      <c r="I44" s="229" t="s">
        <v>500</v>
      </c>
      <c r="J44" s="229" t="s">
        <v>23</v>
      </c>
      <c r="K44" s="229" t="s">
        <v>755</v>
      </c>
      <c r="L44" s="229" t="s">
        <v>775</v>
      </c>
      <c r="M44" s="229" t="s">
        <v>740</v>
      </c>
      <c r="N44" s="229" t="s">
        <v>748</v>
      </c>
    </row>
    <row r="45" spans="1:14">
      <c r="A45" s="232">
        <f t="shared" si="0"/>
        <v>10041</v>
      </c>
      <c r="B45" s="232">
        <v>4</v>
      </c>
      <c r="C45" s="232" t="s">
        <v>747</v>
      </c>
      <c r="D45" s="229" t="s">
        <v>656</v>
      </c>
      <c r="E45" s="232" t="s">
        <v>573</v>
      </c>
      <c r="F45" s="235" t="s">
        <v>53</v>
      </c>
      <c r="G45" s="232">
        <v>99100</v>
      </c>
      <c r="H45" s="229" t="s">
        <v>499</v>
      </c>
      <c r="I45" s="229" t="s">
        <v>500</v>
      </c>
      <c r="J45" s="229" t="s">
        <v>23</v>
      </c>
      <c r="K45" s="229" t="s">
        <v>755</v>
      </c>
      <c r="L45" s="229" t="s">
        <v>775</v>
      </c>
      <c r="M45" s="229" t="s">
        <v>740</v>
      </c>
      <c r="N45" s="229" t="s">
        <v>748</v>
      </c>
    </row>
    <row r="46" spans="1:14">
      <c r="A46" s="232">
        <f t="shared" si="0"/>
        <v>10042</v>
      </c>
      <c r="B46" s="232">
        <v>4</v>
      </c>
      <c r="C46" s="232" t="s">
        <v>747</v>
      </c>
      <c r="D46" s="229" t="s">
        <v>656</v>
      </c>
      <c r="E46" s="232" t="s">
        <v>446</v>
      </c>
      <c r="F46" s="235" t="s">
        <v>53</v>
      </c>
      <c r="G46" s="232">
        <v>99100</v>
      </c>
      <c r="H46" s="229" t="s">
        <v>499</v>
      </c>
      <c r="I46" s="229" t="s">
        <v>500</v>
      </c>
      <c r="J46" s="229" t="s">
        <v>23</v>
      </c>
      <c r="K46" s="229" t="s">
        <v>755</v>
      </c>
      <c r="L46" s="229" t="s">
        <v>775</v>
      </c>
      <c r="M46" s="229" t="s">
        <v>740</v>
      </c>
      <c r="N46" s="229" t="s">
        <v>748</v>
      </c>
    </row>
    <row r="47" spans="1:14">
      <c r="A47" s="232">
        <f t="shared" si="0"/>
        <v>10043</v>
      </c>
      <c r="B47" s="232">
        <v>4</v>
      </c>
      <c r="C47" s="232" t="s">
        <v>747</v>
      </c>
      <c r="D47" s="229" t="s">
        <v>656</v>
      </c>
      <c r="E47" s="232" t="s">
        <v>573</v>
      </c>
      <c r="F47" s="235" t="s">
        <v>53</v>
      </c>
      <c r="G47" s="232">
        <v>79101</v>
      </c>
      <c r="H47" s="229" t="s">
        <v>499</v>
      </c>
      <c r="I47" s="229" t="s">
        <v>500</v>
      </c>
      <c r="J47" s="229" t="s">
        <v>23</v>
      </c>
      <c r="K47" s="229" t="s">
        <v>755</v>
      </c>
      <c r="L47" s="229" t="s">
        <v>775</v>
      </c>
      <c r="M47" s="229" t="s">
        <v>740</v>
      </c>
      <c r="N47" s="229" t="s">
        <v>748</v>
      </c>
    </row>
    <row r="48" spans="1:14">
      <c r="A48" s="232">
        <f t="shared" si="0"/>
        <v>10044</v>
      </c>
      <c r="B48" s="232">
        <v>4</v>
      </c>
      <c r="C48" s="232" t="s">
        <v>747</v>
      </c>
      <c r="D48" s="229" t="s">
        <v>656</v>
      </c>
      <c r="E48" s="232" t="s">
        <v>446</v>
      </c>
      <c r="F48" s="235" t="s">
        <v>53</v>
      </c>
      <c r="G48" s="232">
        <v>79101</v>
      </c>
      <c r="H48" s="229" t="s">
        <v>499</v>
      </c>
      <c r="I48" s="229" t="s">
        <v>500</v>
      </c>
      <c r="J48" s="229" t="s">
        <v>23</v>
      </c>
      <c r="K48" s="229" t="s">
        <v>755</v>
      </c>
      <c r="L48" s="229" t="s">
        <v>775</v>
      </c>
      <c r="M48" s="229" t="s">
        <v>740</v>
      </c>
      <c r="N48" s="229" t="s">
        <v>748</v>
      </c>
    </row>
    <row r="49" spans="1:14">
      <c r="A49" s="232">
        <f t="shared" si="0"/>
        <v>10045</v>
      </c>
      <c r="B49" s="232">
        <v>4</v>
      </c>
      <c r="C49" s="232" t="s">
        <v>747</v>
      </c>
      <c r="D49" s="229" t="s">
        <v>656</v>
      </c>
      <c r="E49" s="232" t="s">
        <v>573</v>
      </c>
      <c r="F49" s="235" t="s">
        <v>53</v>
      </c>
      <c r="G49" s="232">
        <v>11609</v>
      </c>
      <c r="H49" s="229" t="s">
        <v>499</v>
      </c>
      <c r="I49" s="229" t="s">
        <v>500</v>
      </c>
      <c r="J49" s="229" t="s">
        <v>23</v>
      </c>
      <c r="K49" s="229" t="s">
        <v>755</v>
      </c>
      <c r="L49" s="229" t="s">
        <v>775</v>
      </c>
      <c r="M49" s="229" t="s">
        <v>740</v>
      </c>
      <c r="N49" s="229" t="s">
        <v>748</v>
      </c>
    </row>
    <row r="50" spans="1:14">
      <c r="A50" s="232">
        <f t="shared" si="0"/>
        <v>10046</v>
      </c>
      <c r="B50" s="232">
        <v>4</v>
      </c>
      <c r="C50" s="232" t="s">
        <v>747</v>
      </c>
      <c r="D50" s="229" t="s">
        <v>656</v>
      </c>
      <c r="E50" s="232" t="s">
        <v>446</v>
      </c>
      <c r="F50" s="235" t="s">
        <v>53</v>
      </c>
      <c r="G50" s="232">
        <v>11609</v>
      </c>
      <c r="H50" s="229" t="s">
        <v>499</v>
      </c>
      <c r="I50" s="229" t="s">
        <v>500</v>
      </c>
      <c r="J50" s="229" t="s">
        <v>23</v>
      </c>
      <c r="K50" s="229" t="s">
        <v>755</v>
      </c>
      <c r="L50" s="229" t="s">
        <v>775</v>
      </c>
      <c r="M50" s="229" t="s">
        <v>740</v>
      </c>
      <c r="N50" s="229" t="s">
        <v>748</v>
      </c>
    </row>
    <row r="51" spans="1:14">
      <c r="A51" s="232">
        <f t="shared" si="0"/>
        <v>10047</v>
      </c>
      <c r="B51" s="232">
        <v>4</v>
      </c>
      <c r="C51" s="232" t="s">
        <v>747</v>
      </c>
      <c r="D51" s="229" t="s">
        <v>656</v>
      </c>
      <c r="E51" s="232" t="s">
        <v>573</v>
      </c>
      <c r="F51" s="235" t="s">
        <v>53</v>
      </c>
      <c r="G51" s="232">
        <v>21609</v>
      </c>
      <c r="H51" s="229" t="s">
        <v>499</v>
      </c>
      <c r="I51" s="229" t="s">
        <v>500</v>
      </c>
      <c r="J51" s="229" t="s">
        <v>23</v>
      </c>
      <c r="K51" s="229" t="s">
        <v>755</v>
      </c>
      <c r="L51" s="229" t="s">
        <v>775</v>
      </c>
      <c r="M51" s="229" t="s">
        <v>740</v>
      </c>
      <c r="N51" s="229" t="s">
        <v>748</v>
      </c>
    </row>
    <row r="52" spans="1:14">
      <c r="A52" s="232">
        <f t="shared" si="0"/>
        <v>10048</v>
      </c>
      <c r="B52" s="232">
        <v>4</v>
      </c>
      <c r="C52" s="232" t="s">
        <v>747</v>
      </c>
      <c r="D52" s="229" t="s">
        <v>656</v>
      </c>
      <c r="E52" s="232" t="s">
        <v>446</v>
      </c>
      <c r="F52" s="235" t="s">
        <v>53</v>
      </c>
      <c r="G52" s="232">
        <v>21609</v>
      </c>
      <c r="H52" s="229" t="s">
        <v>499</v>
      </c>
      <c r="I52" s="229" t="s">
        <v>500</v>
      </c>
      <c r="J52" s="229" t="s">
        <v>23</v>
      </c>
      <c r="K52" s="229" t="s">
        <v>755</v>
      </c>
      <c r="L52" s="229" t="s">
        <v>775</v>
      </c>
      <c r="M52" s="229" t="s">
        <v>740</v>
      </c>
      <c r="N52" s="229" t="s">
        <v>748</v>
      </c>
    </row>
    <row r="53" spans="1:14">
      <c r="A53" s="232">
        <f t="shared" si="0"/>
        <v>10049</v>
      </c>
      <c r="B53" s="232">
        <v>4</v>
      </c>
      <c r="C53" s="232" t="s">
        <v>747</v>
      </c>
      <c r="D53" s="229" t="s">
        <v>656</v>
      </c>
      <c r="E53" s="232" t="s">
        <v>573</v>
      </c>
      <c r="F53" s="235" t="s">
        <v>54</v>
      </c>
      <c r="G53" s="232">
        <v>99100</v>
      </c>
      <c r="H53" s="229" t="s">
        <v>499</v>
      </c>
      <c r="I53" s="229" t="s">
        <v>500</v>
      </c>
      <c r="J53" s="229" t="s">
        <v>23</v>
      </c>
      <c r="K53" s="229" t="s">
        <v>755</v>
      </c>
      <c r="L53" s="229" t="s">
        <v>775</v>
      </c>
      <c r="M53" s="229" t="s">
        <v>740</v>
      </c>
      <c r="N53" s="229" t="s">
        <v>748</v>
      </c>
    </row>
    <row r="54" spans="1:14">
      <c r="A54" s="232">
        <f t="shared" si="0"/>
        <v>10050</v>
      </c>
      <c r="B54" s="232">
        <v>4</v>
      </c>
      <c r="C54" s="232" t="s">
        <v>747</v>
      </c>
      <c r="D54" s="229" t="s">
        <v>656</v>
      </c>
      <c r="E54" s="232" t="s">
        <v>446</v>
      </c>
      <c r="F54" s="235" t="s">
        <v>54</v>
      </c>
      <c r="G54" s="232">
        <v>99100</v>
      </c>
      <c r="H54" s="229" t="s">
        <v>499</v>
      </c>
      <c r="I54" s="229" t="s">
        <v>500</v>
      </c>
      <c r="J54" s="229" t="s">
        <v>23</v>
      </c>
      <c r="K54" s="229" t="s">
        <v>755</v>
      </c>
      <c r="L54" s="229" t="s">
        <v>775</v>
      </c>
      <c r="M54" s="229" t="s">
        <v>740</v>
      </c>
      <c r="N54" s="229" t="s">
        <v>748</v>
      </c>
    </row>
    <row r="55" spans="1:14">
      <c r="A55" s="232">
        <f t="shared" si="0"/>
        <v>10051</v>
      </c>
      <c r="B55" s="232">
        <v>4</v>
      </c>
      <c r="C55" s="232" t="s">
        <v>747</v>
      </c>
      <c r="D55" s="229" t="s">
        <v>656</v>
      </c>
      <c r="E55" s="232" t="s">
        <v>573</v>
      </c>
      <c r="F55" s="235" t="s">
        <v>54</v>
      </c>
      <c r="G55" s="232">
        <v>79101</v>
      </c>
      <c r="H55" s="229" t="s">
        <v>499</v>
      </c>
      <c r="I55" s="229" t="s">
        <v>500</v>
      </c>
      <c r="J55" s="229" t="s">
        <v>23</v>
      </c>
      <c r="K55" s="229" t="s">
        <v>755</v>
      </c>
      <c r="L55" s="229" t="s">
        <v>775</v>
      </c>
      <c r="M55" s="229" t="s">
        <v>740</v>
      </c>
      <c r="N55" s="229" t="s">
        <v>748</v>
      </c>
    </row>
    <row r="56" spans="1:14">
      <c r="A56" s="232">
        <f t="shared" si="0"/>
        <v>10052</v>
      </c>
      <c r="B56" s="232">
        <v>4</v>
      </c>
      <c r="C56" s="232" t="s">
        <v>747</v>
      </c>
      <c r="D56" s="229" t="s">
        <v>656</v>
      </c>
      <c r="E56" s="232" t="s">
        <v>446</v>
      </c>
      <c r="F56" s="235" t="s">
        <v>54</v>
      </c>
      <c r="G56" s="232">
        <v>79101</v>
      </c>
      <c r="H56" s="229" t="s">
        <v>499</v>
      </c>
      <c r="I56" s="229" t="s">
        <v>500</v>
      </c>
      <c r="J56" s="229" t="s">
        <v>23</v>
      </c>
      <c r="K56" s="229" t="s">
        <v>755</v>
      </c>
      <c r="L56" s="229" t="s">
        <v>775</v>
      </c>
      <c r="M56" s="229" t="s">
        <v>740</v>
      </c>
      <c r="N56" s="229" t="s">
        <v>748</v>
      </c>
    </row>
    <row r="57" spans="1:14">
      <c r="A57" s="232">
        <f t="shared" si="0"/>
        <v>10053</v>
      </c>
      <c r="B57" s="232">
        <v>4</v>
      </c>
      <c r="C57" s="232" t="s">
        <v>747</v>
      </c>
      <c r="D57" s="229" t="s">
        <v>656</v>
      </c>
      <c r="E57" s="232" t="s">
        <v>573</v>
      </c>
      <c r="F57" s="235" t="s">
        <v>54</v>
      </c>
      <c r="G57" s="232">
        <v>11609</v>
      </c>
      <c r="H57" s="229" t="s">
        <v>499</v>
      </c>
      <c r="I57" s="229" t="s">
        <v>500</v>
      </c>
      <c r="J57" s="229" t="s">
        <v>23</v>
      </c>
      <c r="K57" s="229" t="s">
        <v>755</v>
      </c>
      <c r="L57" s="229" t="s">
        <v>775</v>
      </c>
      <c r="M57" s="229" t="s">
        <v>740</v>
      </c>
      <c r="N57" s="229" t="s">
        <v>748</v>
      </c>
    </row>
    <row r="58" spans="1:14">
      <c r="A58" s="232">
        <f t="shared" si="0"/>
        <v>10054</v>
      </c>
      <c r="B58" s="232">
        <v>4</v>
      </c>
      <c r="C58" s="232" t="s">
        <v>747</v>
      </c>
      <c r="D58" s="229" t="s">
        <v>656</v>
      </c>
      <c r="E58" s="232" t="s">
        <v>446</v>
      </c>
      <c r="F58" s="235" t="s">
        <v>54</v>
      </c>
      <c r="G58" s="232">
        <v>11609</v>
      </c>
      <c r="H58" s="229" t="s">
        <v>499</v>
      </c>
      <c r="I58" s="229" t="s">
        <v>500</v>
      </c>
      <c r="J58" s="229" t="s">
        <v>23</v>
      </c>
      <c r="K58" s="229" t="s">
        <v>755</v>
      </c>
      <c r="L58" s="229" t="s">
        <v>775</v>
      </c>
      <c r="M58" s="229" t="s">
        <v>740</v>
      </c>
      <c r="N58" s="229" t="s">
        <v>748</v>
      </c>
    </row>
    <row r="59" spans="1:14">
      <c r="A59" s="232">
        <f t="shared" si="0"/>
        <v>10055</v>
      </c>
      <c r="B59" s="232">
        <v>4</v>
      </c>
      <c r="C59" s="232" t="s">
        <v>747</v>
      </c>
      <c r="D59" s="229" t="s">
        <v>656</v>
      </c>
      <c r="E59" s="232" t="s">
        <v>573</v>
      </c>
      <c r="F59" s="235" t="s">
        <v>54</v>
      </c>
      <c r="G59" s="232">
        <v>21609</v>
      </c>
      <c r="H59" s="229" t="s">
        <v>499</v>
      </c>
      <c r="I59" s="229" t="s">
        <v>500</v>
      </c>
      <c r="J59" s="229" t="s">
        <v>23</v>
      </c>
      <c r="K59" s="229" t="s">
        <v>755</v>
      </c>
      <c r="L59" s="229" t="s">
        <v>775</v>
      </c>
      <c r="M59" s="229" t="s">
        <v>740</v>
      </c>
      <c r="N59" s="229" t="s">
        <v>748</v>
      </c>
    </row>
    <row r="60" spans="1:14">
      <c r="A60" s="232">
        <f t="shared" si="0"/>
        <v>10056</v>
      </c>
      <c r="B60" s="232">
        <v>4</v>
      </c>
      <c r="C60" s="232" t="s">
        <v>747</v>
      </c>
      <c r="D60" s="229" t="s">
        <v>656</v>
      </c>
      <c r="E60" s="232" t="s">
        <v>446</v>
      </c>
      <c r="F60" s="235" t="s">
        <v>54</v>
      </c>
      <c r="G60" s="232">
        <v>21609</v>
      </c>
      <c r="H60" s="229" t="s">
        <v>499</v>
      </c>
      <c r="I60" s="229" t="s">
        <v>500</v>
      </c>
      <c r="J60" s="229" t="s">
        <v>23</v>
      </c>
      <c r="K60" s="229" t="s">
        <v>755</v>
      </c>
      <c r="L60" s="229" t="s">
        <v>775</v>
      </c>
      <c r="M60" s="229" t="s">
        <v>740</v>
      </c>
      <c r="N60" s="229" t="s">
        <v>748</v>
      </c>
    </row>
    <row r="61" spans="1:14">
      <c r="A61" s="232">
        <f t="shared" si="0"/>
        <v>10057</v>
      </c>
      <c r="B61" s="232">
        <v>4</v>
      </c>
      <c r="C61" s="232" t="s">
        <v>747</v>
      </c>
      <c r="D61" s="229" t="s">
        <v>656</v>
      </c>
      <c r="E61" s="232" t="s">
        <v>573</v>
      </c>
      <c r="F61" s="235" t="s">
        <v>55</v>
      </c>
      <c r="G61" s="232">
        <v>99100</v>
      </c>
      <c r="H61" s="229" t="s">
        <v>499</v>
      </c>
      <c r="I61" s="229" t="s">
        <v>500</v>
      </c>
      <c r="J61" s="229" t="s">
        <v>23</v>
      </c>
      <c r="K61" s="229" t="s">
        <v>755</v>
      </c>
      <c r="L61" s="229" t="s">
        <v>775</v>
      </c>
      <c r="M61" s="229" t="s">
        <v>740</v>
      </c>
      <c r="N61" s="229" t="s">
        <v>748</v>
      </c>
    </row>
    <row r="62" spans="1:14">
      <c r="A62" s="232">
        <f t="shared" si="0"/>
        <v>10058</v>
      </c>
      <c r="B62" s="232">
        <v>4</v>
      </c>
      <c r="C62" s="232" t="s">
        <v>747</v>
      </c>
      <c r="D62" s="229" t="s">
        <v>656</v>
      </c>
      <c r="E62" s="232" t="s">
        <v>446</v>
      </c>
      <c r="F62" s="235" t="s">
        <v>55</v>
      </c>
      <c r="G62" s="232">
        <v>99100</v>
      </c>
      <c r="H62" s="229" t="s">
        <v>499</v>
      </c>
      <c r="I62" s="229" t="s">
        <v>500</v>
      </c>
      <c r="J62" s="229" t="s">
        <v>23</v>
      </c>
      <c r="K62" s="229" t="s">
        <v>755</v>
      </c>
      <c r="L62" s="229" t="s">
        <v>775</v>
      </c>
      <c r="M62" s="229" t="s">
        <v>740</v>
      </c>
      <c r="N62" s="229" t="s">
        <v>748</v>
      </c>
    </row>
    <row r="63" spans="1:14">
      <c r="A63" s="232">
        <f t="shared" si="0"/>
        <v>10059</v>
      </c>
      <c r="B63" s="232">
        <v>4</v>
      </c>
      <c r="C63" s="232" t="s">
        <v>747</v>
      </c>
      <c r="D63" s="229" t="s">
        <v>656</v>
      </c>
      <c r="E63" s="232" t="s">
        <v>573</v>
      </c>
      <c r="F63" s="235" t="s">
        <v>55</v>
      </c>
      <c r="G63" s="232">
        <v>79101</v>
      </c>
      <c r="H63" s="229" t="s">
        <v>499</v>
      </c>
      <c r="I63" s="229" t="s">
        <v>500</v>
      </c>
      <c r="J63" s="229" t="s">
        <v>23</v>
      </c>
      <c r="K63" s="229" t="s">
        <v>755</v>
      </c>
      <c r="L63" s="229" t="s">
        <v>775</v>
      </c>
      <c r="M63" s="229" t="s">
        <v>740</v>
      </c>
      <c r="N63" s="229" t="s">
        <v>748</v>
      </c>
    </row>
    <row r="64" spans="1:14">
      <c r="A64" s="232">
        <f t="shared" si="0"/>
        <v>10060</v>
      </c>
      <c r="B64" s="232">
        <v>4</v>
      </c>
      <c r="C64" s="232" t="s">
        <v>747</v>
      </c>
      <c r="D64" s="229" t="s">
        <v>656</v>
      </c>
      <c r="E64" s="232" t="s">
        <v>446</v>
      </c>
      <c r="F64" s="235" t="s">
        <v>55</v>
      </c>
      <c r="G64" s="232">
        <v>79101</v>
      </c>
      <c r="H64" s="229" t="s">
        <v>499</v>
      </c>
      <c r="I64" s="229" t="s">
        <v>500</v>
      </c>
      <c r="J64" s="229" t="s">
        <v>23</v>
      </c>
      <c r="K64" s="229" t="s">
        <v>755</v>
      </c>
      <c r="L64" s="229" t="s">
        <v>775</v>
      </c>
      <c r="M64" s="229" t="s">
        <v>740</v>
      </c>
      <c r="N64" s="229" t="s">
        <v>748</v>
      </c>
    </row>
    <row r="65" spans="1:14">
      <c r="A65" s="232">
        <f t="shared" si="0"/>
        <v>10061</v>
      </c>
      <c r="B65" s="232">
        <v>4</v>
      </c>
      <c r="C65" s="232" t="s">
        <v>747</v>
      </c>
      <c r="D65" s="229" t="s">
        <v>656</v>
      </c>
      <c r="E65" s="232" t="s">
        <v>573</v>
      </c>
      <c r="F65" s="235" t="s">
        <v>55</v>
      </c>
      <c r="G65" s="232">
        <v>11609</v>
      </c>
      <c r="H65" s="229" t="s">
        <v>499</v>
      </c>
      <c r="I65" s="229" t="s">
        <v>500</v>
      </c>
      <c r="J65" s="229" t="s">
        <v>23</v>
      </c>
      <c r="K65" s="229" t="s">
        <v>755</v>
      </c>
      <c r="L65" s="229" t="s">
        <v>775</v>
      </c>
      <c r="M65" s="229" t="s">
        <v>740</v>
      </c>
      <c r="N65" s="229" t="s">
        <v>748</v>
      </c>
    </row>
    <row r="66" spans="1:14">
      <c r="A66" s="232">
        <f t="shared" si="0"/>
        <v>10062</v>
      </c>
      <c r="B66" s="232">
        <v>4</v>
      </c>
      <c r="C66" s="232" t="s">
        <v>747</v>
      </c>
      <c r="D66" s="229" t="s">
        <v>656</v>
      </c>
      <c r="E66" s="232" t="s">
        <v>446</v>
      </c>
      <c r="F66" s="235" t="s">
        <v>55</v>
      </c>
      <c r="G66" s="232">
        <v>11609</v>
      </c>
      <c r="H66" s="229" t="s">
        <v>499</v>
      </c>
      <c r="I66" s="229" t="s">
        <v>500</v>
      </c>
      <c r="J66" s="229" t="s">
        <v>23</v>
      </c>
      <c r="K66" s="229" t="s">
        <v>755</v>
      </c>
      <c r="L66" s="229" t="s">
        <v>775</v>
      </c>
      <c r="M66" s="229" t="s">
        <v>740</v>
      </c>
      <c r="N66" s="229" t="s">
        <v>748</v>
      </c>
    </row>
    <row r="67" spans="1:14">
      <c r="A67" s="232">
        <f t="shared" si="0"/>
        <v>10063</v>
      </c>
      <c r="B67" s="232">
        <v>4</v>
      </c>
      <c r="C67" s="232" t="s">
        <v>747</v>
      </c>
      <c r="D67" s="229" t="s">
        <v>656</v>
      </c>
      <c r="E67" s="232" t="s">
        <v>573</v>
      </c>
      <c r="F67" s="235" t="s">
        <v>55</v>
      </c>
      <c r="G67" s="232">
        <v>21609</v>
      </c>
      <c r="H67" s="229" t="s">
        <v>499</v>
      </c>
      <c r="I67" s="229" t="s">
        <v>500</v>
      </c>
      <c r="J67" s="229" t="s">
        <v>23</v>
      </c>
      <c r="K67" s="229" t="s">
        <v>755</v>
      </c>
      <c r="L67" s="229" t="s">
        <v>775</v>
      </c>
      <c r="M67" s="229" t="s">
        <v>740</v>
      </c>
      <c r="N67" s="229" t="s">
        <v>748</v>
      </c>
    </row>
    <row r="68" spans="1:14">
      <c r="A68" s="232">
        <f t="shared" si="0"/>
        <v>10064</v>
      </c>
      <c r="B68" s="232">
        <v>4</v>
      </c>
      <c r="C68" s="232" t="s">
        <v>747</v>
      </c>
      <c r="D68" s="229" t="s">
        <v>656</v>
      </c>
      <c r="E68" s="232" t="s">
        <v>446</v>
      </c>
      <c r="F68" s="235" t="s">
        <v>55</v>
      </c>
      <c r="G68" s="232">
        <v>21609</v>
      </c>
      <c r="H68" s="229" t="s">
        <v>499</v>
      </c>
      <c r="I68" s="229" t="s">
        <v>500</v>
      </c>
      <c r="J68" s="229" t="s">
        <v>23</v>
      </c>
      <c r="K68" s="229" t="s">
        <v>755</v>
      </c>
      <c r="L68" s="229" t="s">
        <v>775</v>
      </c>
      <c r="M68" s="229" t="s">
        <v>740</v>
      </c>
      <c r="N68" s="229" t="s">
        <v>748</v>
      </c>
    </row>
    <row r="69" spans="1:14">
      <c r="A69" s="232">
        <f t="shared" si="0"/>
        <v>10065</v>
      </c>
      <c r="B69" s="232">
        <v>4</v>
      </c>
      <c r="C69" s="232" t="s">
        <v>747</v>
      </c>
      <c r="D69" s="229" t="s">
        <v>656</v>
      </c>
      <c r="E69" s="232" t="s">
        <v>573</v>
      </c>
      <c r="F69" s="235" t="s">
        <v>56</v>
      </c>
      <c r="G69" s="232">
        <v>99100</v>
      </c>
      <c r="H69" s="229" t="s">
        <v>499</v>
      </c>
      <c r="I69" s="229" t="s">
        <v>500</v>
      </c>
      <c r="J69" s="229" t="s">
        <v>23</v>
      </c>
      <c r="K69" s="229" t="s">
        <v>755</v>
      </c>
      <c r="L69" s="229" t="s">
        <v>775</v>
      </c>
      <c r="M69" s="229" t="s">
        <v>740</v>
      </c>
      <c r="N69" s="229" t="s">
        <v>748</v>
      </c>
    </row>
    <row r="70" spans="1:14">
      <c r="A70" s="232">
        <f t="shared" ref="A70:A133" si="1">A69+1</f>
        <v>10066</v>
      </c>
      <c r="B70" s="232">
        <v>4</v>
      </c>
      <c r="C70" s="232" t="s">
        <v>747</v>
      </c>
      <c r="D70" s="229" t="s">
        <v>656</v>
      </c>
      <c r="E70" s="232" t="s">
        <v>446</v>
      </c>
      <c r="F70" s="235" t="s">
        <v>56</v>
      </c>
      <c r="G70" s="232">
        <v>99100</v>
      </c>
      <c r="H70" s="229" t="s">
        <v>499</v>
      </c>
      <c r="I70" s="229" t="s">
        <v>500</v>
      </c>
      <c r="J70" s="229" t="s">
        <v>23</v>
      </c>
      <c r="K70" s="229" t="s">
        <v>755</v>
      </c>
      <c r="L70" s="229" t="s">
        <v>775</v>
      </c>
      <c r="M70" s="229" t="s">
        <v>740</v>
      </c>
      <c r="N70" s="229" t="s">
        <v>748</v>
      </c>
    </row>
    <row r="71" spans="1:14">
      <c r="A71" s="232">
        <f t="shared" si="1"/>
        <v>10067</v>
      </c>
      <c r="B71" s="232">
        <v>4</v>
      </c>
      <c r="C71" s="232" t="s">
        <v>747</v>
      </c>
      <c r="D71" s="229" t="s">
        <v>656</v>
      </c>
      <c r="E71" s="232" t="s">
        <v>573</v>
      </c>
      <c r="F71" s="235" t="s">
        <v>56</v>
      </c>
      <c r="G71" s="232">
        <v>79101</v>
      </c>
      <c r="H71" s="229" t="s">
        <v>499</v>
      </c>
      <c r="I71" s="229" t="s">
        <v>500</v>
      </c>
      <c r="J71" s="229" t="s">
        <v>23</v>
      </c>
      <c r="K71" s="229" t="s">
        <v>755</v>
      </c>
      <c r="L71" s="229" t="s">
        <v>775</v>
      </c>
      <c r="M71" s="229" t="s">
        <v>740</v>
      </c>
      <c r="N71" s="229" t="s">
        <v>748</v>
      </c>
    </row>
    <row r="72" spans="1:14">
      <c r="A72" s="232">
        <f t="shared" si="1"/>
        <v>10068</v>
      </c>
      <c r="B72" s="232">
        <v>4</v>
      </c>
      <c r="C72" s="232" t="s">
        <v>747</v>
      </c>
      <c r="D72" s="229" t="s">
        <v>656</v>
      </c>
      <c r="E72" s="232" t="s">
        <v>446</v>
      </c>
      <c r="F72" s="235" t="s">
        <v>56</v>
      </c>
      <c r="G72" s="232">
        <v>79101</v>
      </c>
      <c r="H72" s="229" t="s">
        <v>499</v>
      </c>
      <c r="I72" s="229" t="s">
        <v>500</v>
      </c>
      <c r="J72" s="229" t="s">
        <v>23</v>
      </c>
      <c r="K72" s="229" t="s">
        <v>755</v>
      </c>
      <c r="L72" s="229" t="s">
        <v>775</v>
      </c>
      <c r="M72" s="229" t="s">
        <v>740</v>
      </c>
      <c r="N72" s="229" t="s">
        <v>748</v>
      </c>
    </row>
    <row r="73" spans="1:14">
      <c r="A73" s="232">
        <f t="shared" si="1"/>
        <v>10069</v>
      </c>
      <c r="B73" s="232">
        <v>4</v>
      </c>
      <c r="C73" s="232" t="s">
        <v>747</v>
      </c>
      <c r="D73" s="229" t="s">
        <v>656</v>
      </c>
      <c r="E73" s="232" t="s">
        <v>573</v>
      </c>
      <c r="F73" s="235" t="s">
        <v>56</v>
      </c>
      <c r="G73" s="232">
        <v>11609</v>
      </c>
      <c r="H73" s="229" t="s">
        <v>499</v>
      </c>
      <c r="I73" s="229" t="s">
        <v>500</v>
      </c>
      <c r="J73" s="229" t="s">
        <v>23</v>
      </c>
      <c r="K73" s="229" t="s">
        <v>755</v>
      </c>
      <c r="L73" s="229" t="s">
        <v>775</v>
      </c>
      <c r="M73" s="229" t="s">
        <v>740</v>
      </c>
      <c r="N73" s="229" t="s">
        <v>748</v>
      </c>
    </row>
    <row r="74" spans="1:14">
      <c r="A74" s="232">
        <f t="shared" si="1"/>
        <v>10070</v>
      </c>
      <c r="B74" s="232">
        <v>4</v>
      </c>
      <c r="C74" s="232" t="s">
        <v>747</v>
      </c>
      <c r="D74" s="229" t="s">
        <v>656</v>
      </c>
      <c r="E74" s="232" t="s">
        <v>446</v>
      </c>
      <c r="F74" s="235" t="s">
        <v>56</v>
      </c>
      <c r="G74" s="232">
        <v>11609</v>
      </c>
      <c r="H74" s="229" t="s">
        <v>499</v>
      </c>
      <c r="I74" s="229" t="s">
        <v>500</v>
      </c>
      <c r="J74" s="229" t="s">
        <v>23</v>
      </c>
      <c r="K74" s="229" t="s">
        <v>755</v>
      </c>
      <c r="L74" s="229" t="s">
        <v>775</v>
      </c>
      <c r="M74" s="229" t="s">
        <v>740</v>
      </c>
      <c r="N74" s="229" t="s">
        <v>748</v>
      </c>
    </row>
    <row r="75" spans="1:14">
      <c r="A75" s="232">
        <f t="shared" si="1"/>
        <v>10071</v>
      </c>
      <c r="B75" s="232">
        <v>4</v>
      </c>
      <c r="C75" s="232" t="s">
        <v>747</v>
      </c>
      <c r="D75" s="229" t="s">
        <v>656</v>
      </c>
      <c r="E75" s="232" t="s">
        <v>573</v>
      </c>
      <c r="F75" s="235" t="s">
        <v>56</v>
      </c>
      <c r="G75" s="232">
        <v>21609</v>
      </c>
      <c r="H75" s="229" t="s">
        <v>499</v>
      </c>
      <c r="I75" s="229" t="s">
        <v>500</v>
      </c>
      <c r="J75" s="229" t="s">
        <v>23</v>
      </c>
      <c r="K75" s="229" t="s">
        <v>755</v>
      </c>
      <c r="L75" s="229" t="s">
        <v>775</v>
      </c>
      <c r="M75" s="229" t="s">
        <v>740</v>
      </c>
      <c r="N75" s="229" t="s">
        <v>748</v>
      </c>
    </row>
    <row r="76" spans="1:14">
      <c r="A76" s="232">
        <f t="shared" si="1"/>
        <v>10072</v>
      </c>
      <c r="B76" s="232">
        <v>4</v>
      </c>
      <c r="C76" s="232" t="s">
        <v>747</v>
      </c>
      <c r="D76" s="229" t="s">
        <v>656</v>
      </c>
      <c r="E76" s="232" t="s">
        <v>446</v>
      </c>
      <c r="F76" s="235" t="s">
        <v>56</v>
      </c>
      <c r="G76" s="232">
        <v>21609</v>
      </c>
      <c r="H76" s="229" t="s">
        <v>499</v>
      </c>
      <c r="I76" s="229" t="s">
        <v>500</v>
      </c>
      <c r="J76" s="229" t="s">
        <v>23</v>
      </c>
      <c r="K76" s="229" t="s">
        <v>755</v>
      </c>
      <c r="L76" s="229" t="s">
        <v>775</v>
      </c>
      <c r="M76" s="229" t="s">
        <v>740</v>
      </c>
      <c r="N76" s="229" t="s">
        <v>748</v>
      </c>
    </row>
    <row r="77" spans="1:14">
      <c r="A77" s="232">
        <f t="shared" si="1"/>
        <v>10073</v>
      </c>
      <c r="B77" s="232">
        <v>4</v>
      </c>
      <c r="C77" s="232" t="s">
        <v>747</v>
      </c>
      <c r="D77" s="229" t="s">
        <v>656</v>
      </c>
      <c r="E77" s="232" t="s">
        <v>573</v>
      </c>
      <c r="F77" s="235" t="s">
        <v>59</v>
      </c>
      <c r="G77" s="232">
        <v>99100</v>
      </c>
      <c r="H77" s="229" t="s">
        <v>499</v>
      </c>
      <c r="I77" s="229" t="s">
        <v>500</v>
      </c>
      <c r="J77" s="229" t="s">
        <v>23</v>
      </c>
      <c r="K77" s="229" t="s">
        <v>755</v>
      </c>
      <c r="L77" s="229" t="s">
        <v>775</v>
      </c>
      <c r="M77" s="229" t="s">
        <v>740</v>
      </c>
      <c r="N77" s="229" t="s">
        <v>748</v>
      </c>
    </row>
    <row r="78" spans="1:14">
      <c r="A78" s="232">
        <f t="shared" si="1"/>
        <v>10074</v>
      </c>
      <c r="B78" s="232">
        <v>4</v>
      </c>
      <c r="C78" s="232" t="s">
        <v>747</v>
      </c>
      <c r="D78" s="229" t="s">
        <v>656</v>
      </c>
      <c r="E78" s="232" t="s">
        <v>446</v>
      </c>
      <c r="F78" s="235" t="s">
        <v>59</v>
      </c>
      <c r="G78" s="232">
        <v>99100</v>
      </c>
      <c r="H78" s="229" t="s">
        <v>499</v>
      </c>
      <c r="I78" s="229" t="s">
        <v>500</v>
      </c>
      <c r="J78" s="229" t="s">
        <v>23</v>
      </c>
      <c r="K78" s="229" t="s">
        <v>755</v>
      </c>
      <c r="L78" s="229" t="s">
        <v>775</v>
      </c>
      <c r="M78" s="229" t="s">
        <v>740</v>
      </c>
      <c r="N78" s="229" t="s">
        <v>748</v>
      </c>
    </row>
    <row r="79" spans="1:14">
      <c r="A79" s="232">
        <f t="shared" si="1"/>
        <v>10075</v>
      </c>
      <c r="B79" s="232">
        <v>4</v>
      </c>
      <c r="C79" s="232" t="s">
        <v>747</v>
      </c>
      <c r="D79" s="229" t="s">
        <v>656</v>
      </c>
      <c r="E79" s="232" t="s">
        <v>573</v>
      </c>
      <c r="F79" s="235" t="s">
        <v>59</v>
      </c>
      <c r="G79" s="232">
        <v>79101</v>
      </c>
      <c r="H79" s="229" t="s">
        <v>499</v>
      </c>
      <c r="I79" s="229" t="s">
        <v>500</v>
      </c>
      <c r="J79" s="229" t="s">
        <v>23</v>
      </c>
      <c r="K79" s="229" t="s">
        <v>755</v>
      </c>
      <c r="L79" s="229" t="s">
        <v>775</v>
      </c>
      <c r="M79" s="229" t="s">
        <v>740</v>
      </c>
      <c r="N79" s="229" t="s">
        <v>748</v>
      </c>
    </row>
    <row r="80" spans="1:14">
      <c r="A80" s="232">
        <f t="shared" si="1"/>
        <v>10076</v>
      </c>
      <c r="B80" s="232">
        <v>4</v>
      </c>
      <c r="C80" s="232" t="s">
        <v>747</v>
      </c>
      <c r="D80" s="229" t="s">
        <v>656</v>
      </c>
      <c r="E80" s="232" t="s">
        <v>446</v>
      </c>
      <c r="F80" s="235" t="s">
        <v>59</v>
      </c>
      <c r="G80" s="232">
        <v>79101</v>
      </c>
      <c r="H80" s="229" t="s">
        <v>499</v>
      </c>
      <c r="I80" s="229" t="s">
        <v>500</v>
      </c>
      <c r="J80" s="229" t="s">
        <v>23</v>
      </c>
      <c r="K80" s="229" t="s">
        <v>755</v>
      </c>
      <c r="L80" s="229" t="s">
        <v>775</v>
      </c>
      <c r="M80" s="229" t="s">
        <v>740</v>
      </c>
      <c r="N80" s="229" t="s">
        <v>748</v>
      </c>
    </row>
    <row r="81" spans="1:14">
      <c r="A81" s="232">
        <f t="shared" si="1"/>
        <v>10077</v>
      </c>
      <c r="B81" s="232">
        <v>4</v>
      </c>
      <c r="C81" s="232" t="s">
        <v>747</v>
      </c>
      <c r="D81" s="229" t="s">
        <v>656</v>
      </c>
      <c r="E81" s="232" t="s">
        <v>573</v>
      </c>
      <c r="F81" s="235" t="s">
        <v>59</v>
      </c>
      <c r="G81" s="232">
        <v>11609</v>
      </c>
      <c r="H81" s="229" t="s">
        <v>499</v>
      </c>
      <c r="I81" s="229" t="s">
        <v>500</v>
      </c>
      <c r="J81" s="229" t="s">
        <v>23</v>
      </c>
      <c r="K81" s="229" t="s">
        <v>755</v>
      </c>
      <c r="L81" s="229" t="s">
        <v>775</v>
      </c>
      <c r="M81" s="229" t="s">
        <v>740</v>
      </c>
      <c r="N81" s="229" t="s">
        <v>748</v>
      </c>
    </row>
    <row r="82" spans="1:14">
      <c r="A82" s="232">
        <f t="shared" si="1"/>
        <v>10078</v>
      </c>
      <c r="B82" s="232">
        <v>4</v>
      </c>
      <c r="C82" s="232" t="s">
        <v>747</v>
      </c>
      <c r="D82" s="229" t="s">
        <v>656</v>
      </c>
      <c r="E82" s="232" t="s">
        <v>446</v>
      </c>
      <c r="F82" s="235" t="s">
        <v>59</v>
      </c>
      <c r="G82" s="232">
        <v>11609</v>
      </c>
      <c r="H82" s="229" t="s">
        <v>499</v>
      </c>
      <c r="I82" s="229" t="s">
        <v>500</v>
      </c>
      <c r="J82" s="229" t="s">
        <v>23</v>
      </c>
      <c r="K82" s="229" t="s">
        <v>755</v>
      </c>
      <c r="L82" s="229" t="s">
        <v>775</v>
      </c>
      <c r="M82" s="229" t="s">
        <v>740</v>
      </c>
      <c r="N82" s="229" t="s">
        <v>748</v>
      </c>
    </row>
    <row r="83" spans="1:14">
      <c r="A83" s="232">
        <f t="shared" si="1"/>
        <v>10079</v>
      </c>
      <c r="B83" s="232">
        <v>4</v>
      </c>
      <c r="C83" s="232" t="s">
        <v>747</v>
      </c>
      <c r="D83" s="229" t="s">
        <v>656</v>
      </c>
      <c r="E83" s="232" t="s">
        <v>573</v>
      </c>
      <c r="F83" s="235" t="s">
        <v>59</v>
      </c>
      <c r="G83" s="232">
        <v>21609</v>
      </c>
      <c r="H83" s="229" t="s">
        <v>499</v>
      </c>
      <c r="I83" s="229" t="s">
        <v>500</v>
      </c>
      <c r="J83" s="229" t="s">
        <v>23</v>
      </c>
      <c r="K83" s="229" t="s">
        <v>755</v>
      </c>
      <c r="L83" s="229" t="s">
        <v>775</v>
      </c>
      <c r="M83" s="229" t="s">
        <v>740</v>
      </c>
      <c r="N83" s="229" t="s">
        <v>748</v>
      </c>
    </row>
    <row r="84" spans="1:14">
      <c r="A84" s="232">
        <f t="shared" si="1"/>
        <v>10080</v>
      </c>
      <c r="B84" s="232">
        <v>4</v>
      </c>
      <c r="C84" s="232" t="s">
        <v>747</v>
      </c>
      <c r="D84" s="229" t="s">
        <v>656</v>
      </c>
      <c r="E84" s="232" t="s">
        <v>446</v>
      </c>
      <c r="F84" s="235" t="s">
        <v>59</v>
      </c>
      <c r="G84" s="232">
        <v>21609</v>
      </c>
      <c r="H84" s="229" t="s">
        <v>499</v>
      </c>
      <c r="I84" s="229" t="s">
        <v>500</v>
      </c>
      <c r="J84" s="229" t="s">
        <v>23</v>
      </c>
      <c r="K84" s="229" t="s">
        <v>755</v>
      </c>
      <c r="L84" s="229" t="s">
        <v>775</v>
      </c>
      <c r="M84" s="229" t="s">
        <v>740</v>
      </c>
      <c r="N84" s="229" t="s">
        <v>748</v>
      </c>
    </row>
    <row r="85" spans="1:14">
      <c r="A85" s="232">
        <f t="shared" si="1"/>
        <v>10081</v>
      </c>
      <c r="B85" s="232">
        <v>4</v>
      </c>
      <c r="C85" s="232" t="s">
        <v>747</v>
      </c>
      <c r="D85" s="229" t="s">
        <v>656</v>
      </c>
      <c r="E85" s="232" t="s">
        <v>573</v>
      </c>
      <c r="F85" s="237" t="s">
        <v>727</v>
      </c>
      <c r="G85" s="232">
        <v>99100</v>
      </c>
      <c r="H85" s="229" t="s">
        <v>499</v>
      </c>
      <c r="I85" s="229" t="s">
        <v>500</v>
      </c>
      <c r="J85" s="229" t="s">
        <v>23</v>
      </c>
      <c r="K85" s="229" t="s">
        <v>755</v>
      </c>
      <c r="L85" s="229" t="s">
        <v>775</v>
      </c>
      <c r="M85" s="229" t="s">
        <v>740</v>
      </c>
      <c r="N85" s="229" t="s">
        <v>748</v>
      </c>
    </row>
    <row r="86" spans="1:14">
      <c r="A86" s="232">
        <f t="shared" si="1"/>
        <v>10082</v>
      </c>
      <c r="B86" s="232">
        <v>4</v>
      </c>
      <c r="C86" s="232" t="s">
        <v>747</v>
      </c>
      <c r="D86" s="229" t="s">
        <v>656</v>
      </c>
      <c r="E86" s="232" t="s">
        <v>446</v>
      </c>
      <c r="F86" s="237" t="s">
        <v>727</v>
      </c>
      <c r="G86" s="232">
        <v>99100</v>
      </c>
      <c r="H86" s="229" t="s">
        <v>499</v>
      </c>
      <c r="I86" s="229" t="s">
        <v>500</v>
      </c>
      <c r="J86" s="229" t="s">
        <v>23</v>
      </c>
      <c r="K86" s="229" t="s">
        <v>755</v>
      </c>
      <c r="L86" s="229" t="s">
        <v>775</v>
      </c>
      <c r="M86" s="229" t="s">
        <v>740</v>
      </c>
      <c r="N86" s="229" t="s">
        <v>748</v>
      </c>
    </row>
    <row r="87" spans="1:14">
      <c r="A87" s="232">
        <f t="shared" si="1"/>
        <v>10083</v>
      </c>
      <c r="B87" s="232">
        <v>4</v>
      </c>
      <c r="C87" s="232" t="s">
        <v>747</v>
      </c>
      <c r="D87" s="229" t="s">
        <v>656</v>
      </c>
      <c r="E87" s="232" t="s">
        <v>573</v>
      </c>
      <c r="F87" s="237" t="s">
        <v>727</v>
      </c>
      <c r="G87" s="232">
        <v>79101</v>
      </c>
      <c r="H87" s="229" t="s">
        <v>499</v>
      </c>
      <c r="I87" s="229" t="s">
        <v>500</v>
      </c>
      <c r="J87" s="229" t="s">
        <v>23</v>
      </c>
      <c r="K87" s="229" t="s">
        <v>755</v>
      </c>
      <c r="L87" s="229" t="s">
        <v>775</v>
      </c>
      <c r="M87" s="229" t="s">
        <v>740</v>
      </c>
      <c r="N87" s="229" t="s">
        <v>748</v>
      </c>
    </row>
    <row r="88" spans="1:14">
      <c r="A88" s="232">
        <f t="shared" si="1"/>
        <v>10084</v>
      </c>
      <c r="B88" s="232">
        <v>4</v>
      </c>
      <c r="C88" s="232" t="s">
        <v>747</v>
      </c>
      <c r="D88" s="229" t="s">
        <v>656</v>
      </c>
      <c r="E88" s="232" t="s">
        <v>446</v>
      </c>
      <c r="F88" s="237" t="s">
        <v>727</v>
      </c>
      <c r="G88" s="232">
        <v>79101</v>
      </c>
      <c r="H88" s="229" t="s">
        <v>499</v>
      </c>
      <c r="I88" s="229" t="s">
        <v>500</v>
      </c>
      <c r="J88" s="229" t="s">
        <v>23</v>
      </c>
      <c r="K88" s="229" t="s">
        <v>755</v>
      </c>
      <c r="L88" s="229" t="s">
        <v>775</v>
      </c>
      <c r="M88" s="229" t="s">
        <v>740</v>
      </c>
      <c r="N88" s="229" t="s">
        <v>748</v>
      </c>
    </row>
    <row r="89" spans="1:14">
      <c r="A89" s="232">
        <f t="shared" si="1"/>
        <v>10085</v>
      </c>
      <c r="B89" s="232">
        <v>4</v>
      </c>
      <c r="C89" s="232" t="s">
        <v>747</v>
      </c>
      <c r="D89" s="229" t="s">
        <v>656</v>
      </c>
      <c r="E89" s="232" t="s">
        <v>573</v>
      </c>
      <c r="F89" s="237" t="s">
        <v>727</v>
      </c>
      <c r="G89" s="232">
        <v>11609</v>
      </c>
      <c r="H89" s="229" t="s">
        <v>499</v>
      </c>
      <c r="I89" s="229" t="s">
        <v>500</v>
      </c>
      <c r="J89" s="229" t="s">
        <v>23</v>
      </c>
      <c r="K89" s="229" t="s">
        <v>755</v>
      </c>
      <c r="L89" s="229" t="s">
        <v>775</v>
      </c>
      <c r="M89" s="229" t="s">
        <v>740</v>
      </c>
      <c r="N89" s="229" t="s">
        <v>748</v>
      </c>
    </row>
    <row r="90" spans="1:14">
      <c r="A90" s="232">
        <f t="shared" si="1"/>
        <v>10086</v>
      </c>
      <c r="B90" s="232">
        <v>4</v>
      </c>
      <c r="C90" s="232" t="s">
        <v>747</v>
      </c>
      <c r="D90" s="229" t="s">
        <v>656</v>
      </c>
      <c r="E90" s="232" t="s">
        <v>446</v>
      </c>
      <c r="F90" s="237" t="s">
        <v>727</v>
      </c>
      <c r="G90" s="232">
        <v>11609</v>
      </c>
      <c r="H90" s="229" t="s">
        <v>499</v>
      </c>
      <c r="I90" s="229" t="s">
        <v>500</v>
      </c>
      <c r="J90" s="229" t="s">
        <v>23</v>
      </c>
      <c r="K90" s="229" t="s">
        <v>755</v>
      </c>
      <c r="L90" s="229" t="s">
        <v>775</v>
      </c>
      <c r="M90" s="229" t="s">
        <v>740</v>
      </c>
      <c r="N90" s="229" t="s">
        <v>748</v>
      </c>
    </row>
    <row r="91" spans="1:14">
      <c r="A91" s="232">
        <f t="shared" si="1"/>
        <v>10087</v>
      </c>
      <c r="B91" s="232">
        <v>4</v>
      </c>
      <c r="C91" s="232" t="s">
        <v>747</v>
      </c>
      <c r="D91" s="229" t="s">
        <v>656</v>
      </c>
      <c r="E91" s="232" t="s">
        <v>573</v>
      </c>
      <c r="F91" s="237" t="s">
        <v>727</v>
      </c>
      <c r="G91" s="232">
        <v>21609</v>
      </c>
      <c r="H91" s="229" t="s">
        <v>499</v>
      </c>
      <c r="I91" s="229" t="s">
        <v>500</v>
      </c>
      <c r="J91" s="229" t="s">
        <v>23</v>
      </c>
      <c r="K91" s="229" t="s">
        <v>755</v>
      </c>
      <c r="L91" s="229" t="s">
        <v>775</v>
      </c>
      <c r="M91" s="229" t="s">
        <v>740</v>
      </c>
      <c r="N91" s="229" t="s">
        <v>748</v>
      </c>
    </row>
    <row r="92" spans="1:14">
      <c r="A92" s="232">
        <f t="shared" si="1"/>
        <v>10088</v>
      </c>
      <c r="B92" s="232">
        <v>4</v>
      </c>
      <c r="C92" s="232" t="s">
        <v>747</v>
      </c>
      <c r="D92" s="229" t="s">
        <v>656</v>
      </c>
      <c r="E92" s="232" t="s">
        <v>446</v>
      </c>
      <c r="F92" s="237" t="s">
        <v>727</v>
      </c>
      <c r="G92" s="232">
        <v>21609</v>
      </c>
      <c r="H92" s="229" t="s">
        <v>499</v>
      </c>
      <c r="I92" s="229" t="s">
        <v>500</v>
      </c>
      <c r="J92" s="229" t="s">
        <v>23</v>
      </c>
      <c r="K92" s="229" t="s">
        <v>755</v>
      </c>
      <c r="L92" s="229" t="s">
        <v>775</v>
      </c>
      <c r="M92" s="229" t="s">
        <v>740</v>
      </c>
      <c r="N92" s="229" t="s">
        <v>748</v>
      </c>
    </row>
    <row r="93" spans="1:14">
      <c r="A93" s="232">
        <f t="shared" si="1"/>
        <v>10089</v>
      </c>
      <c r="B93" s="232">
        <v>4</v>
      </c>
      <c r="C93" s="232" t="s">
        <v>747</v>
      </c>
      <c r="D93" s="229" t="s">
        <v>656</v>
      </c>
      <c r="E93" s="232" t="s">
        <v>573</v>
      </c>
      <c r="F93" s="236" t="s">
        <v>728</v>
      </c>
      <c r="G93" s="232">
        <v>99100</v>
      </c>
      <c r="H93" s="229" t="s">
        <v>499</v>
      </c>
      <c r="I93" s="229" t="s">
        <v>500</v>
      </c>
      <c r="J93" s="229" t="s">
        <v>23</v>
      </c>
      <c r="K93" s="229" t="s">
        <v>755</v>
      </c>
      <c r="L93" s="229" t="s">
        <v>775</v>
      </c>
      <c r="M93" s="229" t="s">
        <v>740</v>
      </c>
      <c r="N93" s="229" t="s">
        <v>748</v>
      </c>
    </row>
    <row r="94" spans="1:14">
      <c r="A94" s="232">
        <f t="shared" si="1"/>
        <v>10090</v>
      </c>
      <c r="B94" s="232">
        <v>4</v>
      </c>
      <c r="C94" s="232" t="s">
        <v>747</v>
      </c>
      <c r="D94" s="229" t="s">
        <v>656</v>
      </c>
      <c r="E94" s="232" t="s">
        <v>446</v>
      </c>
      <c r="F94" s="236" t="s">
        <v>728</v>
      </c>
      <c r="G94" s="232">
        <v>99100</v>
      </c>
      <c r="H94" s="229" t="s">
        <v>499</v>
      </c>
      <c r="I94" s="229" t="s">
        <v>500</v>
      </c>
      <c r="J94" s="229" t="s">
        <v>23</v>
      </c>
      <c r="K94" s="229" t="s">
        <v>755</v>
      </c>
      <c r="L94" s="229" t="s">
        <v>775</v>
      </c>
      <c r="M94" s="229" t="s">
        <v>740</v>
      </c>
      <c r="N94" s="229" t="s">
        <v>748</v>
      </c>
    </row>
    <row r="95" spans="1:14">
      <c r="A95" s="232">
        <f t="shared" si="1"/>
        <v>10091</v>
      </c>
      <c r="B95" s="232">
        <v>4</v>
      </c>
      <c r="C95" s="232" t="s">
        <v>747</v>
      </c>
      <c r="D95" s="229" t="s">
        <v>656</v>
      </c>
      <c r="E95" s="232" t="s">
        <v>573</v>
      </c>
      <c r="F95" s="236" t="s">
        <v>728</v>
      </c>
      <c r="G95" s="232">
        <v>79101</v>
      </c>
      <c r="H95" s="229" t="s">
        <v>499</v>
      </c>
      <c r="I95" s="229" t="s">
        <v>500</v>
      </c>
      <c r="J95" s="229" t="s">
        <v>23</v>
      </c>
      <c r="K95" s="229" t="s">
        <v>755</v>
      </c>
      <c r="L95" s="229" t="s">
        <v>775</v>
      </c>
      <c r="M95" s="229" t="s">
        <v>740</v>
      </c>
      <c r="N95" s="229" t="s">
        <v>748</v>
      </c>
    </row>
    <row r="96" spans="1:14">
      <c r="A96" s="232">
        <f t="shared" si="1"/>
        <v>10092</v>
      </c>
      <c r="B96" s="232">
        <v>4</v>
      </c>
      <c r="C96" s="232" t="s">
        <v>747</v>
      </c>
      <c r="D96" s="229" t="s">
        <v>656</v>
      </c>
      <c r="E96" s="232" t="s">
        <v>446</v>
      </c>
      <c r="F96" s="236" t="s">
        <v>728</v>
      </c>
      <c r="G96" s="232">
        <v>79101</v>
      </c>
      <c r="H96" s="229" t="s">
        <v>499</v>
      </c>
      <c r="I96" s="229" t="s">
        <v>500</v>
      </c>
      <c r="J96" s="229" t="s">
        <v>23</v>
      </c>
      <c r="K96" s="229" t="s">
        <v>755</v>
      </c>
      <c r="L96" s="229" t="s">
        <v>775</v>
      </c>
      <c r="M96" s="229" t="s">
        <v>740</v>
      </c>
      <c r="N96" s="229" t="s">
        <v>748</v>
      </c>
    </row>
    <row r="97" spans="1:14">
      <c r="A97" s="232">
        <f t="shared" si="1"/>
        <v>10093</v>
      </c>
      <c r="B97" s="232">
        <v>4</v>
      </c>
      <c r="C97" s="232" t="s">
        <v>747</v>
      </c>
      <c r="D97" s="229" t="s">
        <v>656</v>
      </c>
      <c r="E97" s="232" t="s">
        <v>573</v>
      </c>
      <c r="F97" s="236" t="s">
        <v>728</v>
      </c>
      <c r="G97" s="232">
        <v>11609</v>
      </c>
      <c r="H97" s="229" t="s">
        <v>499</v>
      </c>
      <c r="I97" s="229" t="s">
        <v>500</v>
      </c>
      <c r="J97" s="229" t="s">
        <v>23</v>
      </c>
      <c r="K97" s="229" t="s">
        <v>755</v>
      </c>
      <c r="L97" s="229" t="s">
        <v>775</v>
      </c>
      <c r="M97" s="229" t="s">
        <v>740</v>
      </c>
      <c r="N97" s="229" t="s">
        <v>748</v>
      </c>
    </row>
    <row r="98" spans="1:14">
      <c r="A98" s="232">
        <f t="shared" si="1"/>
        <v>10094</v>
      </c>
      <c r="B98" s="232">
        <v>4</v>
      </c>
      <c r="C98" s="232" t="s">
        <v>747</v>
      </c>
      <c r="D98" s="229" t="s">
        <v>656</v>
      </c>
      <c r="E98" s="232" t="s">
        <v>446</v>
      </c>
      <c r="F98" s="236" t="s">
        <v>728</v>
      </c>
      <c r="G98" s="232">
        <v>11609</v>
      </c>
      <c r="H98" s="229" t="s">
        <v>499</v>
      </c>
      <c r="I98" s="229" t="s">
        <v>500</v>
      </c>
      <c r="J98" s="229" t="s">
        <v>23</v>
      </c>
      <c r="K98" s="229" t="s">
        <v>755</v>
      </c>
      <c r="L98" s="229" t="s">
        <v>775</v>
      </c>
      <c r="M98" s="229" t="s">
        <v>740</v>
      </c>
      <c r="N98" s="229" t="s">
        <v>748</v>
      </c>
    </row>
    <row r="99" spans="1:14">
      <c r="A99" s="232">
        <f t="shared" si="1"/>
        <v>10095</v>
      </c>
      <c r="B99" s="232">
        <v>4</v>
      </c>
      <c r="C99" s="232" t="s">
        <v>747</v>
      </c>
      <c r="D99" s="229" t="s">
        <v>656</v>
      </c>
      <c r="E99" s="232" t="s">
        <v>573</v>
      </c>
      <c r="F99" s="236" t="s">
        <v>728</v>
      </c>
      <c r="G99" s="232">
        <v>21609</v>
      </c>
      <c r="H99" s="229" t="s">
        <v>499</v>
      </c>
      <c r="I99" s="229" t="s">
        <v>500</v>
      </c>
      <c r="J99" s="229" t="s">
        <v>23</v>
      </c>
      <c r="K99" s="229" t="s">
        <v>755</v>
      </c>
      <c r="L99" s="229" t="s">
        <v>775</v>
      </c>
      <c r="M99" s="229" t="s">
        <v>740</v>
      </c>
      <c r="N99" s="229" t="s">
        <v>748</v>
      </c>
    </row>
    <row r="100" spans="1:14">
      <c r="A100" s="232">
        <f t="shared" si="1"/>
        <v>10096</v>
      </c>
      <c r="B100" s="232">
        <v>4</v>
      </c>
      <c r="C100" s="232" t="s">
        <v>747</v>
      </c>
      <c r="D100" s="229" t="s">
        <v>656</v>
      </c>
      <c r="E100" s="232" t="s">
        <v>446</v>
      </c>
      <c r="F100" s="236" t="s">
        <v>728</v>
      </c>
      <c r="G100" s="232">
        <v>21609</v>
      </c>
      <c r="H100" s="229" t="s">
        <v>499</v>
      </c>
      <c r="I100" s="229" t="s">
        <v>500</v>
      </c>
      <c r="J100" s="229" t="s">
        <v>23</v>
      </c>
      <c r="K100" s="229" t="s">
        <v>755</v>
      </c>
      <c r="L100" s="229" t="s">
        <v>775</v>
      </c>
      <c r="M100" s="229" t="s">
        <v>740</v>
      </c>
      <c r="N100" s="229" t="s">
        <v>748</v>
      </c>
    </row>
    <row r="101" spans="1:14">
      <c r="A101" s="232">
        <f t="shared" si="1"/>
        <v>10097</v>
      </c>
      <c r="B101" s="232">
        <v>4</v>
      </c>
      <c r="C101" s="232" t="s">
        <v>747</v>
      </c>
      <c r="D101" s="229" t="s">
        <v>656</v>
      </c>
      <c r="E101" s="232" t="s">
        <v>573</v>
      </c>
      <c r="F101" s="239" t="s">
        <v>63</v>
      </c>
      <c r="G101" s="232">
        <v>99100</v>
      </c>
      <c r="H101" s="229" t="s">
        <v>499</v>
      </c>
      <c r="I101" s="229" t="s">
        <v>500</v>
      </c>
      <c r="J101" s="229" t="s">
        <v>23</v>
      </c>
      <c r="K101" s="229" t="s">
        <v>755</v>
      </c>
      <c r="L101" s="229" t="s">
        <v>775</v>
      </c>
      <c r="M101" s="229" t="s">
        <v>740</v>
      </c>
      <c r="N101" s="229" t="s">
        <v>748</v>
      </c>
    </row>
    <row r="102" spans="1:14">
      <c r="A102" s="232">
        <f t="shared" si="1"/>
        <v>10098</v>
      </c>
      <c r="B102" s="232">
        <v>4</v>
      </c>
      <c r="C102" s="232" t="s">
        <v>747</v>
      </c>
      <c r="D102" s="229" t="s">
        <v>656</v>
      </c>
      <c r="E102" s="232" t="s">
        <v>446</v>
      </c>
      <c r="F102" s="239" t="s">
        <v>63</v>
      </c>
      <c r="G102" s="232">
        <v>99100</v>
      </c>
      <c r="H102" s="229" t="s">
        <v>499</v>
      </c>
      <c r="I102" s="229" t="s">
        <v>500</v>
      </c>
      <c r="J102" s="229" t="s">
        <v>23</v>
      </c>
      <c r="K102" s="229" t="s">
        <v>755</v>
      </c>
      <c r="L102" s="229" t="s">
        <v>775</v>
      </c>
      <c r="M102" s="229" t="s">
        <v>740</v>
      </c>
      <c r="N102" s="229" t="s">
        <v>748</v>
      </c>
    </row>
    <row r="103" spans="1:14">
      <c r="A103" s="232">
        <f t="shared" si="1"/>
        <v>10099</v>
      </c>
      <c r="B103" s="232">
        <v>4</v>
      </c>
      <c r="C103" s="232" t="s">
        <v>747</v>
      </c>
      <c r="D103" s="229" t="s">
        <v>656</v>
      </c>
      <c r="E103" s="232" t="s">
        <v>573</v>
      </c>
      <c r="F103" s="239" t="s">
        <v>63</v>
      </c>
      <c r="G103" s="232">
        <v>79101</v>
      </c>
      <c r="H103" s="229" t="s">
        <v>499</v>
      </c>
      <c r="I103" s="229" t="s">
        <v>500</v>
      </c>
      <c r="J103" s="229" t="s">
        <v>23</v>
      </c>
      <c r="K103" s="229" t="s">
        <v>755</v>
      </c>
      <c r="L103" s="229" t="s">
        <v>775</v>
      </c>
      <c r="M103" s="229" t="s">
        <v>740</v>
      </c>
      <c r="N103" s="229" t="s">
        <v>748</v>
      </c>
    </row>
    <row r="104" spans="1:14">
      <c r="A104" s="232">
        <f t="shared" si="1"/>
        <v>10100</v>
      </c>
      <c r="B104" s="232">
        <v>4</v>
      </c>
      <c r="C104" s="232" t="s">
        <v>747</v>
      </c>
      <c r="D104" s="229" t="s">
        <v>656</v>
      </c>
      <c r="E104" s="232" t="s">
        <v>446</v>
      </c>
      <c r="F104" s="239" t="s">
        <v>63</v>
      </c>
      <c r="G104" s="232">
        <v>79101</v>
      </c>
      <c r="H104" s="229" t="s">
        <v>499</v>
      </c>
      <c r="I104" s="229" t="s">
        <v>500</v>
      </c>
      <c r="J104" s="229" t="s">
        <v>23</v>
      </c>
      <c r="K104" s="229" t="s">
        <v>755</v>
      </c>
      <c r="L104" s="229" t="s">
        <v>775</v>
      </c>
      <c r="M104" s="229" t="s">
        <v>740</v>
      </c>
      <c r="N104" s="229" t="s">
        <v>748</v>
      </c>
    </row>
    <row r="105" spans="1:14">
      <c r="A105" s="232">
        <f t="shared" si="1"/>
        <v>10101</v>
      </c>
      <c r="B105" s="232">
        <v>4</v>
      </c>
      <c r="C105" s="232" t="s">
        <v>747</v>
      </c>
      <c r="D105" s="229" t="s">
        <v>656</v>
      </c>
      <c r="E105" s="232" t="s">
        <v>573</v>
      </c>
      <c r="F105" s="239" t="s">
        <v>63</v>
      </c>
      <c r="G105" s="232">
        <v>11609</v>
      </c>
      <c r="H105" s="229" t="s">
        <v>499</v>
      </c>
      <c r="I105" s="229" t="s">
        <v>500</v>
      </c>
      <c r="J105" s="229" t="s">
        <v>23</v>
      </c>
      <c r="K105" s="229" t="s">
        <v>755</v>
      </c>
      <c r="L105" s="229" t="s">
        <v>775</v>
      </c>
      <c r="M105" s="229" t="s">
        <v>740</v>
      </c>
      <c r="N105" s="229" t="s">
        <v>748</v>
      </c>
    </row>
    <row r="106" spans="1:14">
      <c r="A106" s="232">
        <f t="shared" si="1"/>
        <v>10102</v>
      </c>
      <c r="B106" s="232">
        <v>4</v>
      </c>
      <c r="C106" s="232" t="s">
        <v>747</v>
      </c>
      <c r="D106" s="229" t="s">
        <v>656</v>
      </c>
      <c r="E106" s="232" t="s">
        <v>446</v>
      </c>
      <c r="F106" s="239" t="s">
        <v>63</v>
      </c>
      <c r="G106" s="232">
        <v>11609</v>
      </c>
      <c r="H106" s="229" t="s">
        <v>499</v>
      </c>
      <c r="I106" s="229" t="s">
        <v>500</v>
      </c>
      <c r="J106" s="229" t="s">
        <v>23</v>
      </c>
      <c r="K106" s="229" t="s">
        <v>755</v>
      </c>
      <c r="L106" s="229" t="s">
        <v>775</v>
      </c>
      <c r="M106" s="229" t="s">
        <v>740</v>
      </c>
      <c r="N106" s="229" t="s">
        <v>748</v>
      </c>
    </row>
    <row r="107" spans="1:14">
      <c r="A107" s="232">
        <f t="shared" si="1"/>
        <v>10103</v>
      </c>
      <c r="B107" s="232">
        <v>4</v>
      </c>
      <c r="C107" s="232" t="s">
        <v>747</v>
      </c>
      <c r="D107" s="229" t="s">
        <v>656</v>
      </c>
      <c r="E107" s="232" t="s">
        <v>573</v>
      </c>
      <c r="F107" s="239" t="s">
        <v>63</v>
      </c>
      <c r="G107" s="232">
        <v>21609</v>
      </c>
      <c r="H107" s="229" t="s">
        <v>499</v>
      </c>
      <c r="I107" s="229" t="s">
        <v>500</v>
      </c>
      <c r="J107" s="229" t="s">
        <v>23</v>
      </c>
      <c r="K107" s="229" t="s">
        <v>755</v>
      </c>
      <c r="L107" s="229" t="s">
        <v>775</v>
      </c>
      <c r="M107" s="229" t="s">
        <v>740</v>
      </c>
      <c r="N107" s="229" t="s">
        <v>748</v>
      </c>
    </row>
    <row r="108" spans="1:14">
      <c r="A108" s="232">
        <f t="shared" si="1"/>
        <v>10104</v>
      </c>
      <c r="B108" s="232">
        <v>4</v>
      </c>
      <c r="C108" s="232" t="s">
        <v>747</v>
      </c>
      <c r="D108" s="229" t="s">
        <v>656</v>
      </c>
      <c r="E108" s="232" t="s">
        <v>446</v>
      </c>
      <c r="F108" s="239" t="s">
        <v>63</v>
      </c>
      <c r="G108" s="232">
        <v>21609</v>
      </c>
      <c r="H108" s="229" t="s">
        <v>499</v>
      </c>
      <c r="I108" s="229" t="s">
        <v>500</v>
      </c>
      <c r="J108" s="229" t="s">
        <v>23</v>
      </c>
      <c r="K108" s="229" t="s">
        <v>755</v>
      </c>
      <c r="L108" s="229" t="s">
        <v>775</v>
      </c>
      <c r="M108" s="229" t="s">
        <v>740</v>
      </c>
      <c r="N108" s="229" t="s">
        <v>748</v>
      </c>
    </row>
    <row r="109" spans="1:14">
      <c r="A109" s="232">
        <f t="shared" si="1"/>
        <v>10105</v>
      </c>
      <c r="B109" s="232">
        <v>4</v>
      </c>
      <c r="C109" s="232" t="s">
        <v>747</v>
      </c>
      <c r="D109" s="229" t="s">
        <v>656</v>
      </c>
      <c r="E109" s="232" t="s">
        <v>573</v>
      </c>
      <c r="F109" s="240" t="s">
        <v>64</v>
      </c>
      <c r="G109" s="232">
        <v>99100</v>
      </c>
      <c r="H109" s="229" t="s">
        <v>499</v>
      </c>
      <c r="I109" s="229" t="s">
        <v>500</v>
      </c>
      <c r="J109" s="229" t="s">
        <v>23</v>
      </c>
      <c r="K109" s="229" t="s">
        <v>755</v>
      </c>
      <c r="L109" s="229" t="s">
        <v>775</v>
      </c>
      <c r="M109" s="229" t="s">
        <v>740</v>
      </c>
      <c r="N109" s="229" t="s">
        <v>748</v>
      </c>
    </row>
    <row r="110" spans="1:14">
      <c r="A110" s="232">
        <f t="shared" si="1"/>
        <v>10106</v>
      </c>
      <c r="B110" s="232">
        <v>4</v>
      </c>
      <c r="C110" s="232" t="s">
        <v>747</v>
      </c>
      <c r="D110" s="229" t="s">
        <v>656</v>
      </c>
      <c r="E110" s="232" t="s">
        <v>446</v>
      </c>
      <c r="F110" s="240" t="s">
        <v>64</v>
      </c>
      <c r="G110" s="232">
        <v>99100</v>
      </c>
      <c r="H110" s="229" t="s">
        <v>499</v>
      </c>
      <c r="I110" s="229" t="s">
        <v>500</v>
      </c>
      <c r="J110" s="229" t="s">
        <v>23</v>
      </c>
      <c r="K110" s="229" t="s">
        <v>755</v>
      </c>
      <c r="L110" s="229" t="s">
        <v>775</v>
      </c>
      <c r="M110" s="229" t="s">
        <v>740</v>
      </c>
      <c r="N110" s="229" t="s">
        <v>748</v>
      </c>
    </row>
    <row r="111" spans="1:14">
      <c r="A111" s="232">
        <f t="shared" si="1"/>
        <v>10107</v>
      </c>
      <c r="B111" s="232">
        <v>4</v>
      </c>
      <c r="C111" s="232" t="s">
        <v>747</v>
      </c>
      <c r="D111" s="229" t="s">
        <v>656</v>
      </c>
      <c r="E111" s="232" t="s">
        <v>573</v>
      </c>
      <c r="F111" s="240" t="s">
        <v>64</v>
      </c>
      <c r="G111" s="232">
        <v>79101</v>
      </c>
      <c r="H111" s="229" t="s">
        <v>499</v>
      </c>
      <c r="I111" s="229" t="s">
        <v>500</v>
      </c>
      <c r="J111" s="229" t="s">
        <v>23</v>
      </c>
      <c r="K111" s="229" t="s">
        <v>755</v>
      </c>
      <c r="L111" s="229" t="s">
        <v>775</v>
      </c>
      <c r="M111" s="229" t="s">
        <v>740</v>
      </c>
      <c r="N111" s="229" t="s">
        <v>748</v>
      </c>
    </row>
    <row r="112" spans="1:14">
      <c r="A112" s="232">
        <f t="shared" si="1"/>
        <v>10108</v>
      </c>
      <c r="B112" s="232">
        <v>4</v>
      </c>
      <c r="C112" s="232" t="s">
        <v>747</v>
      </c>
      <c r="D112" s="229" t="s">
        <v>656</v>
      </c>
      <c r="E112" s="232" t="s">
        <v>446</v>
      </c>
      <c r="F112" s="240" t="s">
        <v>64</v>
      </c>
      <c r="G112" s="232">
        <v>79101</v>
      </c>
      <c r="H112" s="229" t="s">
        <v>499</v>
      </c>
      <c r="I112" s="229" t="s">
        <v>500</v>
      </c>
      <c r="J112" s="229" t="s">
        <v>23</v>
      </c>
      <c r="K112" s="229" t="s">
        <v>755</v>
      </c>
      <c r="L112" s="229" t="s">
        <v>775</v>
      </c>
      <c r="M112" s="229" t="s">
        <v>740</v>
      </c>
      <c r="N112" s="229" t="s">
        <v>748</v>
      </c>
    </row>
    <row r="113" spans="1:14">
      <c r="A113" s="232">
        <f t="shared" si="1"/>
        <v>10109</v>
      </c>
      <c r="B113" s="232">
        <v>4</v>
      </c>
      <c r="C113" s="232" t="s">
        <v>747</v>
      </c>
      <c r="D113" s="229" t="s">
        <v>656</v>
      </c>
      <c r="E113" s="232" t="s">
        <v>573</v>
      </c>
      <c r="F113" s="240" t="s">
        <v>64</v>
      </c>
      <c r="G113" s="232">
        <v>11609</v>
      </c>
      <c r="H113" s="229" t="s">
        <v>499</v>
      </c>
      <c r="I113" s="229" t="s">
        <v>500</v>
      </c>
      <c r="J113" s="229" t="s">
        <v>23</v>
      </c>
      <c r="K113" s="229" t="s">
        <v>755</v>
      </c>
      <c r="L113" s="229" t="s">
        <v>775</v>
      </c>
      <c r="M113" s="229" t="s">
        <v>740</v>
      </c>
      <c r="N113" s="229" t="s">
        <v>748</v>
      </c>
    </row>
    <row r="114" spans="1:14">
      <c r="A114" s="232">
        <f t="shared" si="1"/>
        <v>10110</v>
      </c>
      <c r="B114" s="232">
        <v>4</v>
      </c>
      <c r="C114" s="232" t="s">
        <v>747</v>
      </c>
      <c r="D114" s="229" t="s">
        <v>656</v>
      </c>
      <c r="E114" s="232" t="s">
        <v>446</v>
      </c>
      <c r="F114" s="240" t="s">
        <v>64</v>
      </c>
      <c r="G114" s="232">
        <v>11609</v>
      </c>
      <c r="H114" s="229" t="s">
        <v>499</v>
      </c>
      <c r="I114" s="229" t="s">
        <v>500</v>
      </c>
      <c r="J114" s="229" t="s">
        <v>23</v>
      </c>
      <c r="K114" s="229" t="s">
        <v>755</v>
      </c>
      <c r="L114" s="229" t="s">
        <v>775</v>
      </c>
      <c r="M114" s="229" t="s">
        <v>740</v>
      </c>
      <c r="N114" s="229" t="s">
        <v>748</v>
      </c>
    </row>
    <row r="115" spans="1:14">
      <c r="A115" s="232">
        <f t="shared" si="1"/>
        <v>10111</v>
      </c>
      <c r="B115" s="232">
        <v>4</v>
      </c>
      <c r="C115" s="232" t="s">
        <v>747</v>
      </c>
      <c r="D115" s="229" t="s">
        <v>656</v>
      </c>
      <c r="E115" s="232" t="s">
        <v>573</v>
      </c>
      <c r="F115" s="240" t="s">
        <v>64</v>
      </c>
      <c r="G115" s="232">
        <v>21609</v>
      </c>
      <c r="H115" s="229" t="s">
        <v>499</v>
      </c>
      <c r="I115" s="229" t="s">
        <v>500</v>
      </c>
      <c r="J115" s="229" t="s">
        <v>23</v>
      </c>
      <c r="K115" s="229" t="s">
        <v>755</v>
      </c>
      <c r="L115" s="229" t="s">
        <v>775</v>
      </c>
      <c r="M115" s="229" t="s">
        <v>740</v>
      </c>
      <c r="N115" s="229" t="s">
        <v>748</v>
      </c>
    </row>
    <row r="116" spans="1:14">
      <c r="A116" s="232">
        <f t="shared" si="1"/>
        <v>10112</v>
      </c>
      <c r="B116" s="232">
        <v>4</v>
      </c>
      <c r="C116" s="232" t="s">
        <v>747</v>
      </c>
      <c r="D116" s="229" t="s">
        <v>656</v>
      </c>
      <c r="E116" s="232" t="s">
        <v>446</v>
      </c>
      <c r="F116" s="240" t="s">
        <v>64</v>
      </c>
      <c r="G116" s="232">
        <v>21609</v>
      </c>
      <c r="H116" s="229" t="s">
        <v>499</v>
      </c>
      <c r="I116" s="229" t="s">
        <v>500</v>
      </c>
      <c r="J116" s="229" t="s">
        <v>23</v>
      </c>
      <c r="K116" s="229" t="s">
        <v>755</v>
      </c>
      <c r="L116" s="229" t="s">
        <v>775</v>
      </c>
      <c r="M116" s="229" t="s">
        <v>740</v>
      </c>
      <c r="N116" s="229" t="s">
        <v>748</v>
      </c>
    </row>
    <row r="117" spans="1:14">
      <c r="A117" s="232">
        <f t="shared" si="1"/>
        <v>10113</v>
      </c>
      <c r="B117" s="232">
        <v>4</v>
      </c>
      <c r="C117" s="232" t="s">
        <v>747</v>
      </c>
      <c r="D117" s="229" t="s">
        <v>656</v>
      </c>
      <c r="E117" s="232" t="s">
        <v>573</v>
      </c>
      <c r="F117" s="240" t="s">
        <v>715</v>
      </c>
      <c r="G117" s="232">
        <v>99100</v>
      </c>
      <c r="H117" s="229" t="s">
        <v>499</v>
      </c>
      <c r="I117" s="229" t="s">
        <v>500</v>
      </c>
      <c r="J117" s="229" t="s">
        <v>23</v>
      </c>
      <c r="K117" s="229" t="s">
        <v>755</v>
      </c>
      <c r="L117" s="229" t="s">
        <v>775</v>
      </c>
      <c r="M117" s="229" t="s">
        <v>740</v>
      </c>
      <c r="N117" s="229" t="s">
        <v>748</v>
      </c>
    </row>
    <row r="118" spans="1:14">
      <c r="A118" s="232">
        <f t="shared" si="1"/>
        <v>10114</v>
      </c>
      <c r="B118" s="232">
        <v>4</v>
      </c>
      <c r="C118" s="232" t="s">
        <v>747</v>
      </c>
      <c r="D118" s="229" t="s">
        <v>656</v>
      </c>
      <c r="E118" s="232" t="s">
        <v>446</v>
      </c>
      <c r="F118" s="240" t="s">
        <v>715</v>
      </c>
      <c r="G118" s="232">
        <v>99100</v>
      </c>
      <c r="H118" s="229" t="s">
        <v>499</v>
      </c>
      <c r="I118" s="229" t="s">
        <v>500</v>
      </c>
      <c r="J118" s="229" t="s">
        <v>23</v>
      </c>
      <c r="K118" s="229" t="s">
        <v>755</v>
      </c>
      <c r="L118" s="229" t="s">
        <v>775</v>
      </c>
      <c r="M118" s="229" t="s">
        <v>740</v>
      </c>
      <c r="N118" s="229" t="s">
        <v>748</v>
      </c>
    </row>
    <row r="119" spans="1:14">
      <c r="A119" s="232">
        <f t="shared" si="1"/>
        <v>10115</v>
      </c>
      <c r="B119" s="232">
        <v>4</v>
      </c>
      <c r="C119" s="232" t="s">
        <v>747</v>
      </c>
      <c r="D119" s="229" t="s">
        <v>656</v>
      </c>
      <c r="E119" s="232" t="s">
        <v>573</v>
      </c>
      <c r="F119" s="240" t="s">
        <v>715</v>
      </c>
      <c r="G119" s="232">
        <v>79101</v>
      </c>
      <c r="H119" s="229" t="s">
        <v>499</v>
      </c>
      <c r="I119" s="229" t="s">
        <v>500</v>
      </c>
      <c r="J119" s="229" t="s">
        <v>23</v>
      </c>
      <c r="K119" s="229" t="s">
        <v>755</v>
      </c>
      <c r="L119" s="229" t="s">
        <v>775</v>
      </c>
      <c r="M119" s="229" t="s">
        <v>740</v>
      </c>
      <c r="N119" s="229" t="s">
        <v>748</v>
      </c>
    </row>
    <row r="120" spans="1:14">
      <c r="A120" s="232">
        <f t="shared" si="1"/>
        <v>10116</v>
      </c>
      <c r="B120" s="232">
        <v>4</v>
      </c>
      <c r="C120" s="232" t="s">
        <v>747</v>
      </c>
      <c r="D120" s="229" t="s">
        <v>656</v>
      </c>
      <c r="E120" s="232" t="s">
        <v>446</v>
      </c>
      <c r="F120" s="240" t="s">
        <v>715</v>
      </c>
      <c r="G120" s="232">
        <v>79101</v>
      </c>
      <c r="H120" s="229" t="s">
        <v>499</v>
      </c>
      <c r="I120" s="229" t="s">
        <v>500</v>
      </c>
      <c r="J120" s="229" t="s">
        <v>23</v>
      </c>
      <c r="K120" s="229" t="s">
        <v>755</v>
      </c>
      <c r="L120" s="229" t="s">
        <v>775</v>
      </c>
      <c r="M120" s="229" t="s">
        <v>740</v>
      </c>
      <c r="N120" s="229" t="s">
        <v>748</v>
      </c>
    </row>
    <row r="121" spans="1:14">
      <c r="A121" s="232">
        <f t="shared" si="1"/>
        <v>10117</v>
      </c>
      <c r="B121" s="232">
        <v>4</v>
      </c>
      <c r="C121" s="232" t="s">
        <v>747</v>
      </c>
      <c r="D121" s="229" t="s">
        <v>656</v>
      </c>
      <c r="E121" s="232" t="s">
        <v>573</v>
      </c>
      <c r="F121" s="240" t="s">
        <v>715</v>
      </c>
      <c r="G121" s="232">
        <v>11609</v>
      </c>
      <c r="H121" s="229" t="s">
        <v>499</v>
      </c>
      <c r="I121" s="229" t="s">
        <v>500</v>
      </c>
      <c r="J121" s="229" t="s">
        <v>23</v>
      </c>
      <c r="K121" s="229" t="s">
        <v>755</v>
      </c>
      <c r="L121" s="229" t="s">
        <v>775</v>
      </c>
      <c r="M121" s="229" t="s">
        <v>740</v>
      </c>
      <c r="N121" s="229" t="s">
        <v>748</v>
      </c>
    </row>
    <row r="122" spans="1:14">
      <c r="A122" s="232">
        <f t="shared" si="1"/>
        <v>10118</v>
      </c>
      <c r="B122" s="232">
        <v>4</v>
      </c>
      <c r="C122" s="232" t="s">
        <v>747</v>
      </c>
      <c r="D122" s="229" t="s">
        <v>656</v>
      </c>
      <c r="E122" s="232" t="s">
        <v>446</v>
      </c>
      <c r="F122" s="240" t="s">
        <v>715</v>
      </c>
      <c r="G122" s="232">
        <v>11609</v>
      </c>
      <c r="H122" s="229" t="s">
        <v>499</v>
      </c>
      <c r="I122" s="229" t="s">
        <v>500</v>
      </c>
      <c r="J122" s="229" t="s">
        <v>23</v>
      </c>
      <c r="K122" s="229" t="s">
        <v>755</v>
      </c>
      <c r="L122" s="229" t="s">
        <v>775</v>
      </c>
      <c r="M122" s="229" t="s">
        <v>740</v>
      </c>
      <c r="N122" s="229" t="s">
        <v>748</v>
      </c>
    </row>
    <row r="123" spans="1:14">
      <c r="A123" s="232">
        <f t="shared" si="1"/>
        <v>10119</v>
      </c>
      <c r="B123" s="232">
        <v>4</v>
      </c>
      <c r="C123" s="232" t="s">
        <v>747</v>
      </c>
      <c r="D123" s="229" t="s">
        <v>656</v>
      </c>
      <c r="E123" s="232" t="s">
        <v>573</v>
      </c>
      <c r="F123" s="240" t="s">
        <v>715</v>
      </c>
      <c r="G123" s="232">
        <v>21609</v>
      </c>
      <c r="H123" s="229" t="s">
        <v>499</v>
      </c>
      <c r="I123" s="229" t="s">
        <v>500</v>
      </c>
      <c r="J123" s="229" t="s">
        <v>23</v>
      </c>
      <c r="K123" s="229" t="s">
        <v>755</v>
      </c>
      <c r="L123" s="229" t="s">
        <v>775</v>
      </c>
      <c r="M123" s="229" t="s">
        <v>740</v>
      </c>
      <c r="N123" s="229" t="s">
        <v>748</v>
      </c>
    </row>
    <row r="124" spans="1:14">
      <c r="A124" s="232">
        <f t="shared" si="1"/>
        <v>10120</v>
      </c>
      <c r="B124" s="232">
        <v>4</v>
      </c>
      <c r="C124" s="232" t="s">
        <v>747</v>
      </c>
      <c r="D124" s="229" t="s">
        <v>656</v>
      </c>
      <c r="E124" s="232" t="s">
        <v>446</v>
      </c>
      <c r="F124" s="240" t="s">
        <v>715</v>
      </c>
      <c r="G124" s="232">
        <v>21609</v>
      </c>
      <c r="H124" s="229" t="s">
        <v>499</v>
      </c>
      <c r="I124" s="229" t="s">
        <v>500</v>
      </c>
      <c r="J124" s="229" t="s">
        <v>23</v>
      </c>
      <c r="K124" s="229" t="s">
        <v>755</v>
      </c>
      <c r="L124" s="229" t="s">
        <v>775</v>
      </c>
      <c r="M124" s="229" t="s">
        <v>740</v>
      </c>
      <c r="N124" s="229" t="s">
        <v>748</v>
      </c>
    </row>
    <row r="125" spans="1:14">
      <c r="A125" s="232">
        <f t="shared" si="1"/>
        <v>10121</v>
      </c>
      <c r="B125" s="232">
        <v>4</v>
      </c>
      <c r="C125" s="232" t="s">
        <v>747</v>
      </c>
      <c r="D125" s="229" t="s">
        <v>656</v>
      </c>
      <c r="E125" s="232" t="s">
        <v>573</v>
      </c>
      <c r="F125" s="234" t="s">
        <v>69</v>
      </c>
      <c r="G125" s="232">
        <v>99100</v>
      </c>
      <c r="H125" s="229" t="s">
        <v>499</v>
      </c>
      <c r="I125" s="229" t="s">
        <v>500</v>
      </c>
      <c r="J125" s="229" t="s">
        <v>23</v>
      </c>
      <c r="K125" s="229" t="s">
        <v>755</v>
      </c>
      <c r="L125" s="229" t="s">
        <v>775</v>
      </c>
      <c r="M125" s="229" t="s">
        <v>740</v>
      </c>
      <c r="N125" s="229" t="s">
        <v>748</v>
      </c>
    </row>
    <row r="126" spans="1:14">
      <c r="A126" s="232">
        <f t="shared" si="1"/>
        <v>10122</v>
      </c>
      <c r="B126" s="232">
        <v>4</v>
      </c>
      <c r="C126" s="232" t="s">
        <v>747</v>
      </c>
      <c r="D126" s="229" t="s">
        <v>656</v>
      </c>
      <c r="E126" s="232" t="s">
        <v>446</v>
      </c>
      <c r="F126" s="234" t="s">
        <v>69</v>
      </c>
      <c r="G126" s="232">
        <v>99100</v>
      </c>
      <c r="H126" s="229" t="s">
        <v>499</v>
      </c>
      <c r="I126" s="229" t="s">
        <v>500</v>
      </c>
      <c r="J126" s="229" t="s">
        <v>23</v>
      </c>
      <c r="K126" s="229" t="s">
        <v>755</v>
      </c>
      <c r="L126" s="229" t="s">
        <v>775</v>
      </c>
      <c r="M126" s="229" t="s">
        <v>740</v>
      </c>
      <c r="N126" s="229" t="s">
        <v>748</v>
      </c>
    </row>
    <row r="127" spans="1:14">
      <c r="A127" s="232">
        <f t="shared" si="1"/>
        <v>10123</v>
      </c>
      <c r="B127" s="232">
        <v>4</v>
      </c>
      <c r="C127" s="232" t="s">
        <v>747</v>
      </c>
      <c r="D127" s="229" t="s">
        <v>656</v>
      </c>
      <c r="E127" s="232" t="s">
        <v>573</v>
      </c>
      <c r="F127" s="234" t="s">
        <v>69</v>
      </c>
      <c r="G127" s="232">
        <v>79101</v>
      </c>
      <c r="H127" s="229" t="s">
        <v>499</v>
      </c>
      <c r="I127" s="229" t="s">
        <v>500</v>
      </c>
      <c r="J127" s="229" t="s">
        <v>23</v>
      </c>
      <c r="K127" s="229" t="s">
        <v>755</v>
      </c>
      <c r="L127" s="229" t="s">
        <v>775</v>
      </c>
      <c r="M127" s="229" t="s">
        <v>740</v>
      </c>
      <c r="N127" s="229" t="s">
        <v>748</v>
      </c>
    </row>
    <row r="128" spans="1:14">
      <c r="A128" s="232">
        <f t="shared" si="1"/>
        <v>10124</v>
      </c>
      <c r="B128" s="232">
        <v>4</v>
      </c>
      <c r="C128" s="232" t="s">
        <v>747</v>
      </c>
      <c r="D128" s="229" t="s">
        <v>656</v>
      </c>
      <c r="E128" s="232" t="s">
        <v>446</v>
      </c>
      <c r="F128" s="234" t="s">
        <v>69</v>
      </c>
      <c r="G128" s="232">
        <v>79101</v>
      </c>
      <c r="H128" s="229" t="s">
        <v>499</v>
      </c>
      <c r="I128" s="229" t="s">
        <v>500</v>
      </c>
      <c r="J128" s="229" t="s">
        <v>23</v>
      </c>
      <c r="K128" s="229" t="s">
        <v>755</v>
      </c>
      <c r="L128" s="229" t="s">
        <v>775</v>
      </c>
      <c r="M128" s="229" t="s">
        <v>740</v>
      </c>
      <c r="N128" s="229" t="s">
        <v>748</v>
      </c>
    </row>
    <row r="129" spans="1:14">
      <c r="A129" s="232">
        <f t="shared" si="1"/>
        <v>10125</v>
      </c>
      <c r="B129" s="232">
        <v>4</v>
      </c>
      <c r="C129" s="232" t="s">
        <v>747</v>
      </c>
      <c r="D129" s="229" t="s">
        <v>656</v>
      </c>
      <c r="E129" s="232" t="s">
        <v>573</v>
      </c>
      <c r="F129" s="234" t="s">
        <v>69</v>
      </c>
      <c r="G129" s="232">
        <v>11609</v>
      </c>
      <c r="H129" s="229" t="s">
        <v>499</v>
      </c>
      <c r="I129" s="229" t="s">
        <v>500</v>
      </c>
      <c r="J129" s="229" t="s">
        <v>23</v>
      </c>
      <c r="K129" s="229" t="s">
        <v>755</v>
      </c>
      <c r="L129" s="229" t="s">
        <v>775</v>
      </c>
      <c r="M129" s="229" t="s">
        <v>740</v>
      </c>
      <c r="N129" s="229" t="s">
        <v>748</v>
      </c>
    </row>
    <row r="130" spans="1:14">
      <c r="A130" s="232">
        <f t="shared" si="1"/>
        <v>10126</v>
      </c>
      <c r="B130" s="232">
        <v>4</v>
      </c>
      <c r="C130" s="232" t="s">
        <v>747</v>
      </c>
      <c r="D130" s="229" t="s">
        <v>656</v>
      </c>
      <c r="E130" s="232" t="s">
        <v>446</v>
      </c>
      <c r="F130" s="234" t="s">
        <v>69</v>
      </c>
      <c r="G130" s="232">
        <v>11609</v>
      </c>
      <c r="H130" s="229" t="s">
        <v>499</v>
      </c>
      <c r="I130" s="229" t="s">
        <v>500</v>
      </c>
      <c r="J130" s="229" t="s">
        <v>23</v>
      </c>
      <c r="K130" s="229" t="s">
        <v>755</v>
      </c>
      <c r="L130" s="229" t="s">
        <v>775</v>
      </c>
      <c r="M130" s="229" t="s">
        <v>740</v>
      </c>
      <c r="N130" s="229" t="s">
        <v>748</v>
      </c>
    </row>
    <row r="131" spans="1:14">
      <c r="A131" s="232">
        <f t="shared" si="1"/>
        <v>10127</v>
      </c>
      <c r="B131" s="232">
        <v>4</v>
      </c>
      <c r="C131" s="232" t="s">
        <v>747</v>
      </c>
      <c r="D131" s="229" t="s">
        <v>656</v>
      </c>
      <c r="E131" s="232" t="s">
        <v>573</v>
      </c>
      <c r="F131" s="234" t="s">
        <v>69</v>
      </c>
      <c r="G131" s="232">
        <v>21609</v>
      </c>
      <c r="H131" s="229" t="s">
        <v>499</v>
      </c>
      <c r="I131" s="229" t="s">
        <v>500</v>
      </c>
      <c r="J131" s="229" t="s">
        <v>23</v>
      </c>
      <c r="K131" s="229" t="s">
        <v>755</v>
      </c>
      <c r="L131" s="229" t="s">
        <v>775</v>
      </c>
      <c r="M131" s="229" t="s">
        <v>740</v>
      </c>
      <c r="N131" s="229" t="s">
        <v>748</v>
      </c>
    </row>
    <row r="132" spans="1:14">
      <c r="A132" s="232">
        <f t="shared" si="1"/>
        <v>10128</v>
      </c>
      <c r="B132" s="232">
        <v>4</v>
      </c>
      <c r="C132" s="232" t="s">
        <v>747</v>
      </c>
      <c r="D132" s="229" t="s">
        <v>656</v>
      </c>
      <c r="E132" s="232" t="s">
        <v>446</v>
      </c>
      <c r="F132" s="234" t="s">
        <v>69</v>
      </c>
      <c r="G132" s="232">
        <v>21609</v>
      </c>
      <c r="H132" s="229" t="s">
        <v>499</v>
      </c>
      <c r="I132" s="229" t="s">
        <v>500</v>
      </c>
      <c r="J132" s="229" t="s">
        <v>23</v>
      </c>
      <c r="K132" s="229" t="s">
        <v>755</v>
      </c>
      <c r="L132" s="229" t="s">
        <v>775</v>
      </c>
      <c r="M132" s="229" t="s">
        <v>740</v>
      </c>
      <c r="N132" s="229" t="s">
        <v>748</v>
      </c>
    </row>
    <row r="133" spans="1:14">
      <c r="A133" s="232">
        <f t="shared" si="1"/>
        <v>10129</v>
      </c>
      <c r="B133" s="232">
        <v>4</v>
      </c>
      <c r="C133" s="232" t="s">
        <v>747</v>
      </c>
      <c r="D133" s="229" t="s">
        <v>656</v>
      </c>
      <c r="E133" s="232" t="s">
        <v>573</v>
      </c>
      <c r="F133" s="234" t="s">
        <v>71</v>
      </c>
      <c r="G133" s="232">
        <v>99100</v>
      </c>
      <c r="H133" s="229" t="s">
        <v>499</v>
      </c>
      <c r="I133" s="229" t="s">
        <v>500</v>
      </c>
      <c r="J133" s="229" t="s">
        <v>23</v>
      </c>
      <c r="K133" s="229" t="s">
        <v>755</v>
      </c>
      <c r="L133" s="229" t="s">
        <v>775</v>
      </c>
      <c r="M133" s="229" t="s">
        <v>740</v>
      </c>
      <c r="N133" s="229" t="s">
        <v>748</v>
      </c>
    </row>
    <row r="134" spans="1:14">
      <c r="A134" s="232">
        <f t="shared" ref="A134:A197" si="2">A133+1</f>
        <v>10130</v>
      </c>
      <c r="B134" s="232">
        <v>4</v>
      </c>
      <c r="C134" s="232" t="s">
        <v>747</v>
      </c>
      <c r="D134" s="229" t="s">
        <v>656</v>
      </c>
      <c r="E134" s="232" t="s">
        <v>446</v>
      </c>
      <c r="F134" s="234" t="s">
        <v>71</v>
      </c>
      <c r="G134" s="232">
        <v>99100</v>
      </c>
      <c r="H134" s="229" t="s">
        <v>499</v>
      </c>
      <c r="I134" s="229" t="s">
        <v>500</v>
      </c>
      <c r="J134" s="229" t="s">
        <v>23</v>
      </c>
      <c r="K134" s="229" t="s">
        <v>755</v>
      </c>
      <c r="L134" s="229" t="s">
        <v>775</v>
      </c>
      <c r="M134" s="229" t="s">
        <v>740</v>
      </c>
      <c r="N134" s="229" t="s">
        <v>748</v>
      </c>
    </row>
    <row r="135" spans="1:14">
      <c r="A135" s="232">
        <f t="shared" si="2"/>
        <v>10131</v>
      </c>
      <c r="B135" s="232">
        <v>4</v>
      </c>
      <c r="C135" s="232" t="s">
        <v>747</v>
      </c>
      <c r="D135" s="229" t="s">
        <v>656</v>
      </c>
      <c r="E135" s="232" t="s">
        <v>573</v>
      </c>
      <c r="F135" s="234" t="s">
        <v>71</v>
      </c>
      <c r="G135" s="232">
        <v>79101</v>
      </c>
      <c r="H135" s="229" t="s">
        <v>499</v>
      </c>
      <c r="I135" s="229" t="s">
        <v>500</v>
      </c>
      <c r="J135" s="229" t="s">
        <v>23</v>
      </c>
      <c r="K135" s="229" t="s">
        <v>755</v>
      </c>
      <c r="L135" s="229" t="s">
        <v>775</v>
      </c>
      <c r="M135" s="229" t="s">
        <v>740</v>
      </c>
      <c r="N135" s="229" t="s">
        <v>748</v>
      </c>
    </row>
    <row r="136" spans="1:14">
      <c r="A136" s="232">
        <f t="shared" si="2"/>
        <v>10132</v>
      </c>
      <c r="B136" s="232">
        <v>4</v>
      </c>
      <c r="C136" s="232" t="s">
        <v>747</v>
      </c>
      <c r="D136" s="229" t="s">
        <v>656</v>
      </c>
      <c r="E136" s="232" t="s">
        <v>446</v>
      </c>
      <c r="F136" s="234" t="s">
        <v>71</v>
      </c>
      <c r="G136" s="232">
        <v>79101</v>
      </c>
      <c r="H136" s="229" t="s">
        <v>499</v>
      </c>
      <c r="I136" s="229" t="s">
        <v>500</v>
      </c>
      <c r="J136" s="229" t="s">
        <v>23</v>
      </c>
      <c r="K136" s="229" t="s">
        <v>755</v>
      </c>
      <c r="L136" s="229" t="s">
        <v>775</v>
      </c>
      <c r="M136" s="229" t="s">
        <v>740</v>
      </c>
      <c r="N136" s="229" t="s">
        <v>748</v>
      </c>
    </row>
    <row r="137" spans="1:14">
      <c r="A137" s="232">
        <f t="shared" si="2"/>
        <v>10133</v>
      </c>
      <c r="B137" s="232">
        <v>4</v>
      </c>
      <c r="C137" s="232" t="s">
        <v>747</v>
      </c>
      <c r="D137" s="229" t="s">
        <v>656</v>
      </c>
      <c r="E137" s="232" t="s">
        <v>573</v>
      </c>
      <c r="F137" s="234" t="s">
        <v>71</v>
      </c>
      <c r="G137" s="232">
        <v>11609</v>
      </c>
      <c r="H137" s="229" t="s">
        <v>499</v>
      </c>
      <c r="I137" s="229" t="s">
        <v>500</v>
      </c>
      <c r="J137" s="229" t="s">
        <v>23</v>
      </c>
      <c r="K137" s="229" t="s">
        <v>755</v>
      </c>
      <c r="L137" s="229" t="s">
        <v>775</v>
      </c>
      <c r="M137" s="229" t="s">
        <v>740</v>
      </c>
      <c r="N137" s="229" t="s">
        <v>748</v>
      </c>
    </row>
    <row r="138" spans="1:14">
      <c r="A138" s="232">
        <f t="shared" si="2"/>
        <v>10134</v>
      </c>
      <c r="B138" s="232">
        <v>4</v>
      </c>
      <c r="C138" s="232" t="s">
        <v>747</v>
      </c>
      <c r="D138" s="229" t="s">
        <v>656</v>
      </c>
      <c r="E138" s="232" t="s">
        <v>446</v>
      </c>
      <c r="F138" s="234" t="s">
        <v>71</v>
      </c>
      <c r="G138" s="232">
        <v>11609</v>
      </c>
      <c r="H138" s="229" t="s">
        <v>499</v>
      </c>
      <c r="I138" s="229" t="s">
        <v>500</v>
      </c>
      <c r="J138" s="229" t="s">
        <v>23</v>
      </c>
      <c r="K138" s="229" t="s">
        <v>755</v>
      </c>
      <c r="L138" s="229" t="s">
        <v>775</v>
      </c>
      <c r="M138" s="229" t="s">
        <v>740</v>
      </c>
      <c r="N138" s="229" t="s">
        <v>748</v>
      </c>
    </row>
    <row r="139" spans="1:14">
      <c r="A139" s="232">
        <f t="shared" si="2"/>
        <v>10135</v>
      </c>
      <c r="B139" s="232">
        <v>4</v>
      </c>
      <c r="C139" s="232" t="s">
        <v>747</v>
      </c>
      <c r="D139" s="229" t="s">
        <v>656</v>
      </c>
      <c r="E139" s="232" t="s">
        <v>573</v>
      </c>
      <c r="F139" s="234" t="s">
        <v>71</v>
      </c>
      <c r="G139" s="232">
        <v>21609</v>
      </c>
      <c r="H139" s="229" t="s">
        <v>499</v>
      </c>
      <c r="I139" s="229" t="s">
        <v>500</v>
      </c>
      <c r="J139" s="229" t="s">
        <v>23</v>
      </c>
      <c r="K139" s="229" t="s">
        <v>755</v>
      </c>
      <c r="L139" s="229" t="s">
        <v>775</v>
      </c>
      <c r="M139" s="229" t="s">
        <v>740</v>
      </c>
      <c r="N139" s="229" t="s">
        <v>748</v>
      </c>
    </row>
    <row r="140" spans="1:14">
      <c r="A140" s="232">
        <f t="shared" si="2"/>
        <v>10136</v>
      </c>
      <c r="B140" s="232">
        <v>4</v>
      </c>
      <c r="C140" s="232" t="s">
        <v>747</v>
      </c>
      <c r="D140" s="229" t="s">
        <v>656</v>
      </c>
      <c r="E140" s="232" t="s">
        <v>446</v>
      </c>
      <c r="F140" s="234" t="s">
        <v>71</v>
      </c>
      <c r="G140" s="232">
        <v>21609</v>
      </c>
      <c r="H140" s="229" t="s">
        <v>499</v>
      </c>
      <c r="I140" s="229" t="s">
        <v>500</v>
      </c>
      <c r="J140" s="229" t="s">
        <v>23</v>
      </c>
      <c r="K140" s="229" t="s">
        <v>755</v>
      </c>
      <c r="L140" s="229" t="s">
        <v>775</v>
      </c>
      <c r="M140" s="229" t="s">
        <v>740</v>
      </c>
      <c r="N140" s="229" t="s">
        <v>748</v>
      </c>
    </row>
    <row r="141" spans="1:14">
      <c r="A141" s="232">
        <f t="shared" si="2"/>
        <v>10137</v>
      </c>
      <c r="B141" s="232">
        <v>4</v>
      </c>
      <c r="C141" s="232" t="s">
        <v>747</v>
      </c>
      <c r="D141" s="229" t="s">
        <v>656</v>
      </c>
      <c r="E141" s="232" t="s">
        <v>573</v>
      </c>
      <c r="F141" s="229" t="s">
        <v>729</v>
      </c>
      <c r="G141" s="232">
        <v>99100</v>
      </c>
      <c r="H141" s="229" t="s">
        <v>499</v>
      </c>
      <c r="I141" s="229" t="s">
        <v>500</v>
      </c>
      <c r="J141" s="229" t="s">
        <v>23</v>
      </c>
      <c r="K141" s="229" t="s">
        <v>755</v>
      </c>
      <c r="L141" s="229" t="s">
        <v>775</v>
      </c>
      <c r="M141" s="229" t="s">
        <v>740</v>
      </c>
      <c r="N141" s="229" t="s">
        <v>748</v>
      </c>
    </row>
    <row r="142" spans="1:14">
      <c r="A142" s="232">
        <f t="shared" si="2"/>
        <v>10138</v>
      </c>
      <c r="B142" s="232">
        <v>4</v>
      </c>
      <c r="C142" s="232" t="s">
        <v>747</v>
      </c>
      <c r="D142" s="229" t="s">
        <v>656</v>
      </c>
      <c r="E142" s="232" t="s">
        <v>446</v>
      </c>
      <c r="F142" s="229" t="s">
        <v>729</v>
      </c>
      <c r="G142" s="232">
        <v>99100</v>
      </c>
      <c r="H142" s="229" t="s">
        <v>499</v>
      </c>
      <c r="I142" s="229" t="s">
        <v>500</v>
      </c>
      <c r="J142" s="229" t="s">
        <v>23</v>
      </c>
      <c r="K142" s="229" t="s">
        <v>755</v>
      </c>
      <c r="L142" s="229" t="s">
        <v>775</v>
      </c>
      <c r="M142" s="229" t="s">
        <v>740</v>
      </c>
      <c r="N142" s="229" t="s">
        <v>748</v>
      </c>
    </row>
    <row r="143" spans="1:14">
      <c r="A143" s="232">
        <f t="shared" si="2"/>
        <v>10139</v>
      </c>
      <c r="B143" s="232">
        <v>4</v>
      </c>
      <c r="C143" s="232" t="s">
        <v>747</v>
      </c>
      <c r="D143" s="229" t="s">
        <v>656</v>
      </c>
      <c r="E143" s="232" t="s">
        <v>573</v>
      </c>
      <c r="F143" s="229" t="s">
        <v>729</v>
      </c>
      <c r="G143" s="232">
        <v>79101</v>
      </c>
      <c r="H143" s="229" t="s">
        <v>499</v>
      </c>
      <c r="I143" s="229" t="s">
        <v>500</v>
      </c>
      <c r="J143" s="229" t="s">
        <v>23</v>
      </c>
      <c r="K143" s="229" t="s">
        <v>755</v>
      </c>
      <c r="L143" s="229" t="s">
        <v>775</v>
      </c>
      <c r="M143" s="229" t="s">
        <v>740</v>
      </c>
      <c r="N143" s="229" t="s">
        <v>748</v>
      </c>
    </row>
    <row r="144" spans="1:14">
      <c r="A144" s="232">
        <f t="shared" si="2"/>
        <v>10140</v>
      </c>
      <c r="B144" s="232">
        <v>4</v>
      </c>
      <c r="C144" s="232" t="s">
        <v>747</v>
      </c>
      <c r="D144" s="229" t="s">
        <v>656</v>
      </c>
      <c r="E144" s="232" t="s">
        <v>446</v>
      </c>
      <c r="F144" s="229" t="s">
        <v>729</v>
      </c>
      <c r="G144" s="232">
        <v>79101</v>
      </c>
      <c r="H144" s="229" t="s">
        <v>499</v>
      </c>
      <c r="I144" s="229" t="s">
        <v>500</v>
      </c>
      <c r="J144" s="229" t="s">
        <v>23</v>
      </c>
      <c r="K144" s="229" t="s">
        <v>755</v>
      </c>
      <c r="L144" s="229" t="s">
        <v>775</v>
      </c>
      <c r="M144" s="229" t="s">
        <v>740</v>
      </c>
      <c r="N144" s="229" t="s">
        <v>748</v>
      </c>
    </row>
    <row r="145" spans="1:14">
      <c r="A145" s="232">
        <f t="shared" si="2"/>
        <v>10141</v>
      </c>
      <c r="B145" s="232">
        <v>4</v>
      </c>
      <c r="C145" s="232" t="s">
        <v>747</v>
      </c>
      <c r="D145" s="229" t="s">
        <v>656</v>
      </c>
      <c r="E145" s="232" t="s">
        <v>573</v>
      </c>
      <c r="F145" s="229" t="s">
        <v>729</v>
      </c>
      <c r="G145" s="232">
        <v>11609</v>
      </c>
      <c r="H145" s="229" t="s">
        <v>499</v>
      </c>
      <c r="I145" s="229" t="s">
        <v>500</v>
      </c>
      <c r="J145" s="229" t="s">
        <v>23</v>
      </c>
      <c r="K145" s="229" t="s">
        <v>755</v>
      </c>
      <c r="L145" s="229" t="s">
        <v>775</v>
      </c>
      <c r="M145" s="229" t="s">
        <v>740</v>
      </c>
      <c r="N145" s="229" t="s">
        <v>748</v>
      </c>
    </row>
    <row r="146" spans="1:14">
      <c r="A146" s="232">
        <f t="shared" si="2"/>
        <v>10142</v>
      </c>
      <c r="B146" s="232">
        <v>4</v>
      </c>
      <c r="C146" s="232" t="s">
        <v>747</v>
      </c>
      <c r="D146" s="229" t="s">
        <v>656</v>
      </c>
      <c r="E146" s="232" t="s">
        <v>446</v>
      </c>
      <c r="F146" s="229" t="s">
        <v>729</v>
      </c>
      <c r="G146" s="232">
        <v>11609</v>
      </c>
      <c r="H146" s="229" t="s">
        <v>499</v>
      </c>
      <c r="I146" s="229" t="s">
        <v>500</v>
      </c>
      <c r="J146" s="229" t="s">
        <v>23</v>
      </c>
      <c r="K146" s="229" t="s">
        <v>755</v>
      </c>
      <c r="L146" s="229" t="s">
        <v>775</v>
      </c>
      <c r="M146" s="229" t="s">
        <v>740</v>
      </c>
      <c r="N146" s="229" t="s">
        <v>748</v>
      </c>
    </row>
    <row r="147" spans="1:14">
      <c r="A147" s="232">
        <f t="shared" si="2"/>
        <v>10143</v>
      </c>
      <c r="B147" s="232">
        <v>4</v>
      </c>
      <c r="C147" s="232" t="s">
        <v>747</v>
      </c>
      <c r="D147" s="229" t="s">
        <v>656</v>
      </c>
      <c r="E147" s="232" t="s">
        <v>573</v>
      </c>
      <c r="F147" s="229" t="s">
        <v>729</v>
      </c>
      <c r="G147" s="232">
        <v>21609</v>
      </c>
      <c r="H147" s="229" t="s">
        <v>499</v>
      </c>
      <c r="I147" s="229" t="s">
        <v>500</v>
      </c>
      <c r="J147" s="229" t="s">
        <v>23</v>
      </c>
      <c r="K147" s="229" t="s">
        <v>755</v>
      </c>
      <c r="L147" s="229" t="s">
        <v>775</v>
      </c>
      <c r="M147" s="229" t="s">
        <v>740</v>
      </c>
      <c r="N147" s="229" t="s">
        <v>748</v>
      </c>
    </row>
    <row r="148" spans="1:14">
      <c r="A148" s="232">
        <f t="shared" si="2"/>
        <v>10144</v>
      </c>
      <c r="B148" s="232">
        <v>4</v>
      </c>
      <c r="C148" s="232" t="s">
        <v>747</v>
      </c>
      <c r="D148" s="229" t="s">
        <v>656</v>
      </c>
      <c r="E148" s="232" t="s">
        <v>446</v>
      </c>
      <c r="F148" s="229" t="s">
        <v>729</v>
      </c>
      <c r="G148" s="232">
        <v>21609</v>
      </c>
      <c r="H148" s="229" t="s">
        <v>499</v>
      </c>
      <c r="I148" s="229" t="s">
        <v>500</v>
      </c>
      <c r="J148" s="229" t="s">
        <v>23</v>
      </c>
      <c r="K148" s="229" t="s">
        <v>755</v>
      </c>
      <c r="L148" s="229" t="s">
        <v>775</v>
      </c>
      <c r="M148" s="229" t="s">
        <v>740</v>
      </c>
      <c r="N148" s="229" t="s">
        <v>748</v>
      </c>
    </row>
    <row r="149" spans="1:14">
      <c r="A149" s="232">
        <f t="shared" si="2"/>
        <v>10145</v>
      </c>
      <c r="B149" s="232">
        <v>4</v>
      </c>
      <c r="C149" s="232" t="s">
        <v>747</v>
      </c>
      <c r="D149" s="229" t="s">
        <v>656</v>
      </c>
      <c r="E149" s="232" t="s">
        <v>573</v>
      </c>
      <c r="F149" s="234" t="s">
        <v>77</v>
      </c>
      <c r="G149" s="232">
        <v>99100</v>
      </c>
      <c r="H149" s="229" t="s">
        <v>499</v>
      </c>
      <c r="I149" s="229" t="s">
        <v>500</v>
      </c>
      <c r="J149" s="229" t="s">
        <v>23</v>
      </c>
      <c r="K149" s="229" t="s">
        <v>755</v>
      </c>
      <c r="L149" s="229" t="s">
        <v>775</v>
      </c>
      <c r="M149" s="229" t="s">
        <v>740</v>
      </c>
      <c r="N149" s="229" t="s">
        <v>748</v>
      </c>
    </row>
    <row r="150" spans="1:14">
      <c r="A150" s="232">
        <f t="shared" si="2"/>
        <v>10146</v>
      </c>
      <c r="B150" s="232">
        <v>4</v>
      </c>
      <c r="C150" s="232" t="s">
        <v>747</v>
      </c>
      <c r="D150" s="229" t="s">
        <v>656</v>
      </c>
      <c r="E150" s="232" t="s">
        <v>446</v>
      </c>
      <c r="F150" s="234" t="s">
        <v>77</v>
      </c>
      <c r="G150" s="232">
        <v>99100</v>
      </c>
      <c r="H150" s="229" t="s">
        <v>499</v>
      </c>
      <c r="I150" s="229" t="s">
        <v>500</v>
      </c>
      <c r="J150" s="229" t="s">
        <v>23</v>
      </c>
      <c r="K150" s="229" t="s">
        <v>755</v>
      </c>
      <c r="L150" s="229" t="s">
        <v>775</v>
      </c>
      <c r="M150" s="229" t="s">
        <v>740</v>
      </c>
      <c r="N150" s="229" t="s">
        <v>748</v>
      </c>
    </row>
    <row r="151" spans="1:14">
      <c r="A151" s="232">
        <f t="shared" si="2"/>
        <v>10147</v>
      </c>
      <c r="B151" s="232">
        <v>4</v>
      </c>
      <c r="C151" s="232" t="s">
        <v>747</v>
      </c>
      <c r="D151" s="229" t="s">
        <v>656</v>
      </c>
      <c r="E151" s="232" t="s">
        <v>573</v>
      </c>
      <c r="F151" s="234" t="s">
        <v>77</v>
      </c>
      <c r="G151" s="232">
        <v>79101</v>
      </c>
      <c r="H151" s="229" t="s">
        <v>499</v>
      </c>
      <c r="I151" s="229" t="s">
        <v>500</v>
      </c>
      <c r="J151" s="229" t="s">
        <v>23</v>
      </c>
      <c r="K151" s="229" t="s">
        <v>755</v>
      </c>
      <c r="L151" s="229" t="s">
        <v>775</v>
      </c>
      <c r="M151" s="229" t="s">
        <v>740</v>
      </c>
      <c r="N151" s="229" t="s">
        <v>748</v>
      </c>
    </row>
    <row r="152" spans="1:14">
      <c r="A152" s="232">
        <f t="shared" si="2"/>
        <v>10148</v>
      </c>
      <c r="B152" s="232">
        <v>4</v>
      </c>
      <c r="C152" s="232" t="s">
        <v>747</v>
      </c>
      <c r="D152" s="229" t="s">
        <v>656</v>
      </c>
      <c r="E152" s="232" t="s">
        <v>446</v>
      </c>
      <c r="F152" s="234" t="s">
        <v>77</v>
      </c>
      <c r="G152" s="232">
        <v>79101</v>
      </c>
      <c r="H152" s="229" t="s">
        <v>499</v>
      </c>
      <c r="I152" s="229" t="s">
        <v>500</v>
      </c>
      <c r="J152" s="229" t="s">
        <v>23</v>
      </c>
      <c r="K152" s="229" t="s">
        <v>755</v>
      </c>
      <c r="L152" s="229" t="s">
        <v>775</v>
      </c>
      <c r="M152" s="229" t="s">
        <v>740</v>
      </c>
      <c r="N152" s="229" t="s">
        <v>748</v>
      </c>
    </row>
    <row r="153" spans="1:14">
      <c r="A153" s="232">
        <f t="shared" si="2"/>
        <v>10149</v>
      </c>
      <c r="B153" s="232">
        <v>4</v>
      </c>
      <c r="C153" s="232" t="s">
        <v>747</v>
      </c>
      <c r="D153" s="229" t="s">
        <v>656</v>
      </c>
      <c r="E153" s="232" t="s">
        <v>573</v>
      </c>
      <c r="F153" s="234" t="s">
        <v>77</v>
      </c>
      <c r="G153" s="232">
        <v>11609</v>
      </c>
      <c r="H153" s="229" t="s">
        <v>499</v>
      </c>
      <c r="I153" s="229" t="s">
        <v>500</v>
      </c>
      <c r="J153" s="229" t="s">
        <v>23</v>
      </c>
      <c r="K153" s="229" t="s">
        <v>755</v>
      </c>
      <c r="L153" s="229" t="s">
        <v>775</v>
      </c>
      <c r="M153" s="229" t="s">
        <v>740</v>
      </c>
      <c r="N153" s="229" t="s">
        <v>748</v>
      </c>
    </row>
    <row r="154" spans="1:14">
      <c r="A154" s="232">
        <f t="shared" si="2"/>
        <v>10150</v>
      </c>
      <c r="B154" s="232">
        <v>4</v>
      </c>
      <c r="C154" s="232" t="s">
        <v>747</v>
      </c>
      <c r="D154" s="229" t="s">
        <v>656</v>
      </c>
      <c r="E154" s="232" t="s">
        <v>446</v>
      </c>
      <c r="F154" s="234" t="s">
        <v>77</v>
      </c>
      <c r="G154" s="232">
        <v>11609</v>
      </c>
      <c r="H154" s="229" t="s">
        <v>499</v>
      </c>
      <c r="I154" s="229" t="s">
        <v>500</v>
      </c>
      <c r="J154" s="229" t="s">
        <v>23</v>
      </c>
      <c r="K154" s="229" t="s">
        <v>755</v>
      </c>
      <c r="L154" s="229" t="s">
        <v>775</v>
      </c>
      <c r="M154" s="229" t="s">
        <v>740</v>
      </c>
      <c r="N154" s="229" t="s">
        <v>748</v>
      </c>
    </row>
    <row r="155" spans="1:14">
      <c r="A155" s="232">
        <f t="shared" si="2"/>
        <v>10151</v>
      </c>
      <c r="B155" s="232">
        <v>4</v>
      </c>
      <c r="C155" s="232" t="s">
        <v>747</v>
      </c>
      <c r="D155" s="229" t="s">
        <v>656</v>
      </c>
      <c r="E155" s="232" t="s">
        <v>573</v>
      </c>
      <c r="F155" s="234" t="s">
        <v>77</v>
      </c>
      <c r="G155" s="232">
        <v>21609</v>
      </c>
      <c r="H155" s="229" t="s">
        <v>499</v>
      </c>
      <c r="I155" s="229" t="s">
        <v>500</v>
      </c>
      <c r="J155" s="229" t="s">
        <v>23</v>
      </c>
      <c r="K155" s="229" t="s">
        <v>755</v>
      </c>
      <c r="L155" s="229" t="s">
        <v>775</v>
      </c>
      <c r="M155" s="229" t="s">
        <v>740</v>
      </c>
      <c r="N155" s="229" t="s">
        <v>748</v>
      </c>
    </row>
    <row r="156" spans="1:14">
      <c r="A156" s="232">
        <f t="shared" si="2"/>
        <v>10152</v>
      </c>
      <c r="B156" s="232">
        <v>4</v>
      </c>
      <c r="C156" s="232" t="s">
        <v>747</v>
      </c>
      <c r="D156" s="229" t="s">
        <v>656</v>
      </c>
      <c r="E156" s="232" t="s">
        <v>446</v>
      </c>
      <c r="F156" s="234" t="s">
        <v>77</v>
      </c>
      <c r="G156" s="232">
        <v>21609</v>
      </c>
      <c r="H156" s="229" t="s">
        <v>499</v>
      </c>
      <c r="I156" s="229" t="s">
        <v>500</v>
      </c>
      <c r="J156" s="229" t="s">
        <v>23</v>
      </c>
      <c r="K156" s="229" t="s">
        <v>755</v>
      </c>
      <c r="L156" s="229" t="s">
        <v>775</v>
      </c>
      <c r="M156" s="229" t="s">
        <v>740</v>
      </c>
      <c r="N156" s="229" t="s">
        <v>748</v>
      </c>
    </row>
    <row r="157" spans="1:14">
      <c r="A157" s="232">
        <f t="shared" si="2"/>
        <v>10153</v>
      </c>
      <c r="B157" s="232">
        <v>4</v>
      </c>
      <c r="C157" s="232" t="s">
        <v>747</v>
      </c>
      <c r="D157" s="229" t="s">
        <v>656</v>
      </c>
      <c r="E157" s="232" t="s">
        <v>573</v>
      </c>
      <c r="F157" s="229" t="s">
        <v>730</v>
      </c>
      <c r="G157" s="232">
        <v>99100</v>
      </c>
      <c r="H157" s="229" t="s">
        <v>499</v>
      </c>
      <c r="I157" s="229" t="s">
        <v>500</v>
      </c>
      <c r="J157" s="229" t="s">
        <v>23</v>
      </c>
      <c r="K157" s="229" t="s">
        <v>755</v>
      </c>
      <c r="L157" s="229" t="s">
        <v>775</v>
      </c>
      <c r="M157" s="229" t="s">
        <v>740</v>
      </c>
      <c r="N157" s="229" t="s">
        <v>748</v>
      </c>
    </row>
    <row r="158" spans="1:14">
      <c r="A158" s="232">
        <f t="shared" si="2"/>
        <v>10154</v>
      </c>
      <c r="B158" s="232">
        <v>4</v>
      </c>
      <c r="C158" s="232" t="s">
        <v>747</v>
      </c>
      <c r="D158" s="229" t="s">
        <v>656</v>
      </c>
      <c r="E158" s="232" t="s">
        <v>446</v>
      </c>
      <c r="F158" s="229" t="s">
        <v>730</v>
      </c>
      <c r="G158" s="232">
        <v>99100</v>
      </c>
      <c r="H158" s="229" t="s">
        <v>499</v>
      </c>
      <c r="I158" s="229" t="s">
        <v>500</v>
      </c>
      <c r="J158" s="229" t="s">
        <v>23</v>
      </c>
      <c r="K158" s="229" t="s">
        <v>755</v>
      </c>
      <c r="L158" s="229" t="s">
        <v>775</v>
      </c>
      <c r="M158" s="229" t="s">
        <v>740</v>
      </c>
      <c r="N158" s="229" t="s">
        <v>748</v>
      </c>
    </row>
    <row r="159" spans="1:14">
      <c r="A159" s="232">
        <f t="shared" si="2"/>
        <v>10155</v>
      </c>
      <c r="B159" s="232">
        <v>4</v>
      </c>
      <c r="C159" s="232" t="s">
        <v>747</v>
      </c>
      <c r="D159" s="229" t="s">
        <v>656</v>
      </c>
      <c r="E159" s="232" t="s">
        <v>573</v>
      </c>
      <c r="F159" s="229" t="s">
        <v>730</v>
      </c>
      <c r="G159" s="232">
        <v>79101</v>
      </c>
      <c r="H159" s="229" t="s">
        <v>499</v>
      </c>
      <c r="I159" s="229" t="s">
        <v>500</v>
      </c>
      <c r="J159" s="229" t="s">
        <v>23</v>
      </c>
      <c r="K159" s="229" t="s">
        <v>755</v>
      </c>
      <c r="L159" s="229" t="s">
        <v>775</v>
      </c>
      <c r="M159" s="229" t="s">
        <v>740</v>
      </c>
      <c r="N159" s="229" t="s">
        <v>748</v>
      </c>
    </row>
    <row r="160" spans="1:14">
      <c r="A160" s="232">
        <f t="shared" si="2"/>
        <v>10156</v>
      </c>
      <c r="B160" s="232">
        <v>4</v>
      </c>
      <c r="C160" s="232" t="s">
        <v>747</v>
      </c>
      <c r="D160" s="229" t="s">
        <v>656</v>
      </c>
      <c r="E160" s="232" t="s">
        <v>446</v>
      </c>
      <c r="F160" s="229" t="s">
        <v>730</v>
      </c>
      <c r="G160" s="232">
        <v>79101</v>
      </c>
      <c r="H160" s="229" t="s">
        <v>499</v>
      </c>
      <c r="I160" s="229" t="s">
        <v>500</v>
      </c>
      <c r="J160" s="229" t="s">
        <v>23</v>
      </c>
      <c r="K160" s="229" t="s">
        <v>755</v>
      </c>
      <c r="L160" s="229" t="s">
        <v>775</v>
      </c>
      <c r="M160" s="229" t="s">
        <v>740</v>
      </c>
      <c r="N160" s="229" t="s">
        <v>748</v>
      </c>
    </row>
    <row r="161" spans="1:14">
      <c r="A161" s="232">
        <f t="shared" si="2"/>
        <v>10157</v>
      </c>
      <c r="B161" s="232">
        <v>4</v>
      </c>
      <c r="C161" s="232" t="s">
        <v>747</v>
      </c>
      <c r="D161" s="229" t="s">
        <v>656</v>
      </c>
      <c r="E161" s="232" t="s">
        <v>573</v>
      </c>
      <c r="F161" s="229" t="s">
        <v>730</v>
      </c>
      <c r="G161" s="232">
        <v>11609</v>
      </c>
      <c r="H161" s="229" t="s">
        <v>499</v>
      </c>
      <c r="I161" s="229" t="s">
        <v>500</v>
      </c>
      <c r="J161" s="229" t="s">
        <v>23</v>
      </c>
      <c r="K161" s="229" t="s">
        <v>755</v>
      </c>
      <c r="L161" s="229" t="s">
        <v>775</v>
      </c>
      <c r="M161" s="229" t="s">
        <v>740</v>
      </c>
      <c r="N161" s="229" t="s">
        <v>748</v>
      </c>
    </row>
    <row r="162" spans="1:14">
      <c r="A162" s="232">
        <f t="shared" si="2"/>
        <v>10158</v>
      </c>
      <c r="B162" s="232">
        <v>4</v>
      </c>
      <c r="C162" s="232" t="s">
        <v>747</v>
      </c>
      <c r="D162" s="229" t="s">
        <v>656</v>
      </c>
      <c r="E162" s="232" t="s">
        <v>446</v>
      </c>
      <c r="F162" s="229" t="s">
        <v>730</v>
      </c>
      <c r="G162" s="232">
        <v>11609</v>
      </c>
      <c r="H162" s="229" t="s">
        <v>499</v>
      </c>
      <c r="I162" s="229" t="s">
        <v>500</v>
      </c>
      <c r="J162" s="229" t="s">
        <v>23</v>
      </c>
      <c r="K162" s="229" t="s">
        <v>755</v>
      </c>
      <c r="L162" s="229" t="s">
        <v>775</v>
      </c>
      <c r="M162" s="229" t="s">
        <v>740</v>
      </c>
      <c r="N162" s="229" t="s">
        <v>748</v>
      </c>
    </row>
    <row r="163" spans="1:14">
      <c r="A163" s="232">
        <f t="shared" si="2"/>
        <v>10159</v>
      </c>
      <c r="B163" s="232">
        <v>4</v>
      </c>
      <c r="C163" s="232" t="s">
        <v>747</v>
      </c>
      <c r="D163" s="229" t="s">
        <v>656</v>
      </c>
      <c r="E163" s="232" t="s">
        <v>573</v>
      </c>
      <c r="F163" s="229" t="s">
        <v>730</v>
      </c>
      <c r="G163" s="232">
        <v>21609</v>
      </c>
      <c r="H163" s="229" t="s">
        <v>499</v>
      </c>
      <c r="I163" s="229" t="s">
        <v>500</v>
      </c>
      <c r="J163" s="229" t="s">
        <v>23</v>
      </c>
      <c r="K163" s="229" t="s">
        <v>755</v>
      </c>
      <c r="L163" s="229" t="s">
        <v>775</v>
      </c>
      <c r="M163" s="229" t="s">
        <v>740</v>
      </c>
      <c r="N163" s="229" t="s">
        <v>748</v>
      </c>
    </row>
    <row r="164" spans="1:14">
      <c r="A164" s="232">
        <f t="shared" si="2"/>
        <v>10160</v>
      </c>
      <c r="B164" s="232">
        <v>4</v>
      </c>
      <c r="C164" s="232" t="s">
        <v>747</v>
      </c>
      <c r="D164" s="229" t="s">
        <v>656</v>
      </c>
      <c r="E164" s="232" t="s">
        <v>446</v>
      </c>
      <c r="F164" s="229" t="s">
        <v>730</v>
      </c>
      <c r="G164" s="232">
        <v>21609</v>
      </c>
      <c r="H164" s="229" t="s">
        <v>499</v>
      </c>
      <c r="I164" s="229" t="s">
        <v>500</v>
      </c>
      <c r="J164" s="229" t="s">
        <v>23</v>
      </c>
      <c r="K164" s="229" t="s">
        <v>755</v>
      </c>
      <c r="L164" s="229" t="s">
        <v>775</v>
      </c>
      <c r="M164" s="229" t="s">
        <v>740</v>
      </c>
      <c r="N164" s="229" t="s">
        <v>748</v>
      </c>
    </row>
    <row r="165" spans="1:14">
      <c r="A165" s="232">
        <f t="shared" si="2"/>
        <v>10161</v>
      </c>
      <c r="B165" s="232">
        <v>4</v>
      </c>
      <c r="C165" s="232" t="s">
        <v>747</v>
      </c>
      <c r="D165" s="229" t="s">
        <v>656</v>
      </c>
      <c r="E165" s="232" t="s">
        <v>573</v>
      </c>
      <c r="F165" s="234" t="s">
        <v>79</v>
      </c>
      <c r="G165" s="232">
        <v>99100</v>
      </c>
      <c r="H165" s="229" t="s">
        <v>499</v>
      </c>
      <c r="I165" s="229" t="s">
        <v>500</v>
      </c>
      <c r="J165" s="229" t="s">
        <v>23</v>
      </c>
      <c r="K165" s="229" t="s">
        <v>755</v>
      </c>
      <c r="L165" s="229" t="s">
        <v>775</v>
      </c>
      <c r="M165" s="229" t="s">
        <v>740</v>
      </c>
      <c r="N165" s="229" t="s">
        <v>748</v>
      </c>
    </row>
    <row r="166" spans="1:14">
      <c r="A166" s="232">
        <f t="shared" si="2"/>
        <v>10162</v>
      </c>
      <c r="B166" s="232">
        <v>4</v>
      </c>
      <c r="C166" s="232" t="s">
        <v>747</v>
      </c>
      <c r="D166" s="229" t="s">
        <v>656</v>
      </c>
      <c r="E166" s="232" t="s">
        <v>446</v>
      </c>
      <c r="F166" s="234" t="s">
        <v>79</v>
      </c>
      <c r="G166" s="232">
        <v>99100</v>
      </c>
      <c r="H166" s="229" t="s">
        <v>499</v>
      </c>
      <c r="I166" s="229" t="s">
        <v>500</v>
      </c>
      <c r="J166" s="229" t="s">
        <v>23</v>
      </c>
      <c r="K166" s="229" t="s">
        <v>755</v>
      </c>
      <c r="L166" s="229" t="s">
        <v>775</v>
      </c>
      <c r="M166" s="229" t="s">
        <v>740</v>
      </c>
      <c r="N166" s="229" t="s">
        <v>748</v>
      </c>
    </row>
    <row r="167" spans="1:14">
      <c r="A167" s="232">
        <f t="shared" si="2"/>
        <v>10163</v>
      </c>
      <c r="B167" s="232">
        <v>4</v>
      </c>
      <c r="C167" s="232" t="s">
        <v>747</v>
      </c>
      <c r="D167" s="229" t="s">
        <v>656</v>
      </c>
      <c r="E167" s="232" t="s">
        <v>573</v>
      </c>
      <c r="F167" s="234" t="s">
        <v>79</v>
      </c>
      <c r="G167" s="232">
        <v>79101</v>
      </c>
      <c r="H167" s="229" t="s">
        <v>499</v>
      </c>
      <c r="I167" s="229" t="s">
        <v>500</v>
      </c>
      <c r="J167" s="229" t="s">
        <v>23</v>
      </c>
      <c r="K167" s="229" t="s">
        <v>755</v>
      </c>
      <c r="L167" s="229" t="s">
        <v>775</v>
      </c>
      <c r="M167" s="229" t="s">
        <v>740</v>
      </c>
      <c r="N167" s="229" t="s">
        <v>748</v>
      </c>
    </row>
    <row r="168" spans="1:14">
      <c r="A168" s="232">
        <f t="shared" si="2"/>
        <v>10164</v>
      </c>
      <c r="B168" s="232">
        <v>4</v>
      </c>
      <c r="C168" s="232" t="s">
        <v>747</v>
      </c>
      <c r="D168" s="229" t="s">
        <v>656</v>
      </c>
      <c r="E168" s="232" t="s">
        <v>446</v>
      </c>
      <c r="F168" s="234" t="s">
        <v>79</v>
      </c>
      <c r="G168" s="232">
        <v>79101</v>
      </c>
      <c r="H168" s="229" t="s">
        <v>499</v>
      </c>
      <c r="I168" s="229" t="s">
        <v>500</v>
      </c>
      <c r="J168" s="229" t="s">
        <v>23</v>
      </c>
      <c r="K168" s="229" t="s">
        <v>755</v>
      </c>
      <c r="L168" s="229" t="s">
        <v>775</v>
      </c>
      <c r="M168" s="229" t="s">
        <v>740</v>
      </c>
      <c r="N168" s="229" t="s">
        <v>748</v>
      </c>
    </row>
    <row r="169" spans="1:14">
      <c r="A169" s="232">
        <f t="shared" si="2"/>
        <v>10165</v>
      </c>
      <c r="B169" s="232">
        <v>4</v>
      </c>
      <c r="C169" s="232" t="s">
        <v>747</v>
      </c>
      <c r="D169" s="229" t="s">
        <v>656</v>
      </c>
      <c r="E169" s="232" t="s">
        <v>573</v>
      </c>
      <c r="F169" s="234" t="s">
        <v>79</v>
      </c>
      <c r="G169" s="232">
        <v>11609</v>
      </c>
      <c r="H169" s="229" t="s">
        <v>499</v>
      </c>
      <c r="I169" s="229" t="s">
        <v>500</v>
      </c>
      <c r="J169" s="229" t="s">
        <v>23</v>
      </c>
      <c r="K169" s="229" t="s">
        <v>755</v>
      </c>
      <c r="L169" s="229" t="s">
        <v>775</v>
      </c>
      <c r="M169" s="229" t="s">
        <v>740</v>
      </c>
      <c r="N169" s="229" t="s">
        <v>748</v>
      </c>
    </row>
    <row r="170" spans="1:14">
      <c r="A170" s="232">
        <f t="shared" si="2"/>
        <v>10166</v>
      </c>
      <c r="B170" s="232">
        <v>4</v>
      </c>
      <c r="C170" s="232" t="s">
        <v>747</v>
      </c>
      <c r="D170" s="229" t="s">
        <v>656</v>
      </c>
      <c r="E170" s="232" t="s">
        <v>446</v>
      </c>
      <c r="F170" s="234" t="s">
        <v>79</v>
      </c>
      <c r="G170" s="232">
        <v>11609</v>
      </c>
      <c r="H170" s="229" t="s">
        <v>499</v>
      </c>
      <c r="I170" s="229" t="s">
        <v>500</v>
      </c>
      <c r="J170" s="229" t="s">
        <v>23</v>
      </c>
      <c r="K170" s="229" t="s">
        <v>755</v>
      </c>
      <c r="L170" s="229" t="s">
        <v>775</v>
      </c>
      <c r="M170" s="229" t="s">
        <v>740</v>
      </c>
      <c r="N170" s="229" t="s">
        <v>748</v>
      </c>
    </row>
    <row r="171" spans="1:14">
      <c r="A171" s="232">
        <f t="shared" si="2"/>
        <v>10167</v>
      </c>
      <c r="B171" s="232">
        <v>4</v>
      </c>
      <c r="C171" s="232" t="s">
        <v>747</v>
      </c>
      <c r="D171" s="229" t="s">
        <v>656</v>
      </c>
      <c r="E171" s="232" t="s">
        <v>573</v>
      </c>
      <c r="F171" s="234" t="s">
        <v>79</v>
      </c>
      <c r="G171" s="232">
        <v>21609</v>
      </c>
      <c r="H171" s="229" t="s">
        <v>499</v>
      </c>
      <c r="I171" s="229" t="s">
        <v>500</v>
      </c>
      <c r="J171" s="229" t="s">
        <v>23</v>
      </c>
      <c r="K171" s="229" t="s">
        <v>755</v>
      </c>
      <c r="L171" s="229" t="s">
        <v>775</v>
      </c>
      <c r="M171" s="229" t="s">
        <v>740</v>
      </c>
      <c r="N171" s="229" t="s">
        <v>748</v>
      </c>
    </row>
    <row r="172" spans="1:14">
      <c r="A172" s="232">
        <f t="shared" si="2"/>
        <v>10168</v>
      </c>
      <c r="B172" s="232">
        <v>4</v>
      </c>
      <c r="C172" s="232" t="s">
        <v>747</v>
      </c>
      <c r="D172" s="229" t="s">
        <v>656</v>
      </c>
      <c r="E172" s="232" t="s">
        <v>446</v>
      </c>
      <c r="F172" s="234" t="s">
        <v>79</v>
      </c>
      <c r="G172" s="232">
        <v>21609</v>
      </c>
      <c r="H172" s="229" t="s">
        <v>499</v>
      </c>
      <c r="I172" s="229" t="s">
        <v>500</v>
      </c>
      <c r="J172" s="229" t="s">
        <v>23</v>
      </c>
      <c r="K172" s="229" t="s">
        <v>755</v>
      </c>
      <c r="L172" s="229" t="s">
        <v>775</v>
      </c>
      <c r="M172" s="229" t="s">
        <v>740</v>
      </c>
      <c r="N172" s="229" t="s">
        <v>748</v>
      </c>
    </row>
    <row r="173" spans="1:14">
      <c r="A173" s="232">
        <f t="shared" si="2"/>
        <v>10169</v>
      </c>
      <c r="B173" s="232">
        <v>4</v>
      </c>
      <c r="C173" s="232" t="s">
        <v>747</v>
      </c>
      <c r="D173" s="229" t="s">
        <v>656</v>
      </c>
      <c r="E173" s="232" t="s">
        <v>573</v>
      </c>
      <c r="F173" s="234" t="s">
        <v>21</v>
      </c>
      <c r="G173" s="232">
        <v>99100</v>
      </c>
      <c r="H173" s="229" t="s">
        <v>499</v>
      </c>
      <c r="I173" s="229" t="s">
        <v>500</v>
      </c>
      <c r="J173" s="229" t="s">
        <v>23</v>
      </c>
      <c r="K173" s="229" t="s">
        <v>755</v>
      </c>
      <c r="L173" s="229" t="s">
        <v>775</v>
      </c>
      <c r="M173" s="229" t="s">
        <v>740</v>
      </c>
      <c r="N173" s="229" t="s">
        <v>748</v>
      </c>
    </row>
    <row r="174" spans="1:14">
      <c r="A174" s="232">
        <f t="shared" si="2"/>
        <v>10170</v>
      </c>
      <c r="B174" s="232">
        <v>4</v>
      </c>
      <c r="C174" s="232" t="s">
        <v>747</v>
      </c>
      <c r="D174" s="229" t="s">
        <v>656</v>
      </c>
      <c r="E174" s="232" t="s">
        <v>446</v>
      </c>
      <c r="F174" s="234" t="s">
        <v>21</v>
      </c>
      <c r="G174" s="232">
        <v>99100</v>
      </c>
      <c r="H174" s="229" t="s">
        <v>499</v>
      </c>
      <c r="I174" s="229" t="s">
        <v>500</v>
      </c>
      <c r="J174" s="229" t="s">
        <v>23</v>
      </c>
      <c r="K174" s="229" t="s">
        <v>755</v>
      </c>
      <c r="L174" s="229" t="s">
        <v>775</v>
      </c>
      <c r="M174" s="229" t="s">
        <v>740</v>
      </c>
      <c r="N174" s="229" t="s">
        <v>748</v>
      </c>
    </row>
    <row r="175" spans="1:14">
      <c r="A175" s="232">
        <f t="shared" si="2"/>
        <v>10171</v>
      </c>
      <c r="B175" s="232">
        <v>4</v>
      </c>
      <c r="C175" s="232" t="s">
        <v>747</v>
      </c>
      <c r="D175" s="229" t="s">
        <v>656</v>
      </c>
      <c r="E175" s="232" t="s">
        <v>573</v>
      </c>
      <c r="F175" s="234" t="s">
        <v>21</v>
      </c>
      <c r="G175" s="232">
        <v>79101</v>
      </c>
      <c r="H175" s="229" t="s">
        <v>499</v>
      </c>
      <c r="I175" s="229" t="s">
        <v>500</v>
      </c>
      <c r="J175" s="229" t="s">
        <v>23</v>
      </c>
      <c r="K175" s="229" t="s">
        <v>755</v>
      </c>
      <c r="L175" s="229" t="s">
        <v>775</v>
      </c>
      <c r="M175" s="229" t="s">
        <v>740</v>
      </c>
      <c r="N175" s="229" t="s">
        <v>748</v>
      </c>
    </row>
    <row r="176" spans="1:14">
      <c r="A176" s="232">
        <f t="shared" si="2"/>
        <v>10172</v>
      </c>
      <c r="B176" s="232">
        <v>4</v>
      </c>
      <c r="C176" s="232" t="s">
        <v>747</v>
      </c>
      <c r="D176" s="229" t="s">
        <v>656</v>
      </c>
      <c r="E176" s="232" t="s">
        <v>446</v>
      </c>
      <c r="F176" s="234" t="s">
        <v>21</v>
      </c>
      <c r="G176" s="232">
        <v>79101</v>
      </c>
      <c r="H176" s="229" t="s">
        <v>499</v>
      </c>
      <c r="I176" s="229" t="s">
        <v>500</v>
      </c>
      <c r="J176" s="229" t="s">
        <v>23</v>
      </c>
      <c r="K176" s="229" t="s">
        <v>755</v>
      </c>
      <c r="L176" s="229" t="s">
        <v>775</v>
      </c>
      <c r="M176" s="229" t="s">
        <v>740</v>
      </c>
      <c r="N176" s="229" t="s">
        <v>748</v>
      </c>
    </row>
    <row r="177" spans="1:14">
      <c r="A177" s="232">
        <f t="shared" si="2"/>
        <v>10173</v>
      </c>
      <c r="B177" s="232">
        <v>4</v>
      </c>
      <c r="C177" s="232" t="s">
        <v>747</v>
      </c>
      <c r="D177" s="229" t="s">
        <v>656</v>
      </c>
      <c r="E177" s="232" t="s">
        <v>573</v>
      </c>
      <c r="F177" s="234" t="s">
        <v>21</v>
      </c>
      <c r="G177" s="232">
        <v>11609</v>
      </c>
      <c r="H177" s="229" t="s">
        <v>499</v>
      </c>
      <c r="I177" s="229" t="s">
        <v>500</v>
      </c>
      <c r="J177" s="229" t="s">
        <v>23</v>
      </c>
      <c r="K177" s="229" t="s">
        <v>755</v>
      </c>
      <c r="L177" s="229" t="s">
        <v>775</v>
      </c>
      <c r="M177" s="229" t="s">
        <v>740</v>
      </c>
      <c r="N177" s="229" t="s">
        <v>748</v>
      </c>
    </row>
    <row r="178" spans="1:14">
      <c r="A178" s="232">
        <f t="shared" si="2"/>
        <v>10174</v>
      </c>
      <c r="B178" s="232">
        <v>4</v>
      </c>
      <c r="C178" s="232" t="s">
        <v>747</v>
      </c>
      <c r="D178" s="229" t="s">
        <v>656</v>
      </c>
      <c r="E178" s="232" t="s">
        <v>446</v>
      </c>
      <c r="F178" s="234" t="s">
        <v>21</v>
      </c>
      <c r="G178" s="232">
        <v>11609</v>
      </c>
      <c r="H178" s="229" t="s">
        <v>499</v>
      </c>
      <c r="I178" s="229" t="s">
        <v>500</v>
      </c>
      <c r="J178" s="229" t="s">
        <v>23</v>
      </c>
      <c r="K178" s="229" t="s">
        <v>755</v>
      </c>
      <c r="L178" s="229" t="s">
        <v>775</v>
      </c>
      <c r="M178" s="229" t="s">
        <v>740</v>
      </c>
      <c r="N178" s="229" t="s">
        <v>748</v>
      </c>
    </row>
    <row r="179" spans="1:14">
      <c r="A179" s="232">
        <f t="shared" si="2"/>
        <v>10175</v>
      </c>
      <c r="B179" s="232">
        <v>4</v>
      </c>
      <c r="C179" s="232" t="s">
        <v>747</v>
      </c>
      <c r="D179" s="229" t="s">
        <v>656</v>
      </c>
      <c r="E179" s="232" t="s">
        <v>573</v>
      </c>
      <c r="F179" s="234" t="s">
        <v>21</v>
      </c>
      <c r="G179" s="232">
        <v>21609</v>
      </c>
      <c r="H179" s="229" t="s">
        <v>499</v>
      </c>
      <c r="I179" s="229" t="s">
        <v>500</v>
      </c>
      <c r="J179" s="229" t="s">
        <v>23</v>
      </c>
      <c r="K179" s="229" t="s">
        <v>755</v>
      </c>
      <c r="L179" s="229" t="s">
        <v>775</v>
      </c>
      <c r="M179" s="229" t="s">
        <v>740</v>
      </c>
      <c r="N179" s="229" t="s">
        <v>748</v>
      </c>
    </row>
    <row r="180" spans="1:14">
      <c r="A180" s="232">
        <f t="shared" si="2"/>
        <v>10176</v>
      </c>
      <c r="B180" s="232">
        <v>4</v>
      </c>
      <c r="C180" s="232" t="s">
        <v>747</v>
      </c>
      <c r="D180" s="229" t="s">
        <v>656</v>
      </c>
      <c r="E180" s="232" t="s">
        <v>446</v>
      </c>
      <c r="F180" s="234" t="s">
        <v>21</v>
      </c>
      <c r="G180" s="232">
        <v>21609</v>
      </c>
      <c r="H180" s="229" t="s">
        <v>499</v>
      </c>
      <c r="I180" s="229" t="s">
        <v>500</v>
      </c>
      <c r="J180" s="229" t="s">
        <v>23</v>
      </c>
      <c r="K180" s="229" t="s">
        <v>755</v>
      </c>
      <c r="L180" s="229" t="s">
        <v>775</v>
      </c>
      <c r="M180" s="229" t="s">
        <v>740</v>
      </c>
      <c r="N180" s="229" t="s">
        <v>748</v>
      </c>
    </row>
    <row r="181" spans="1:14">
      <c r="A181" s="232">
        <f t="shared" si="2"/>
        <v>10177</v>
      </c>
      <c r="B181" s="232">
        <v>4</v>
      </c>
      <c r="C181" s="232" t="s">
        <v>747</v>
      </c>
      <c r="D181" s="229" t="s">
        <v>656</v>
      </c>
      <c r="E181" s="232" t="s">
        <v>573</v>
      </c>
      <c r="F181" s="234" t="s">
        <v>80</v>
      </c>
      <c r="G181" s="232">
        <v>99100</v>
      </c>
      <c r="H181" s="229" t="s">
        <v>499</v>
      </c>
      <c r="I181" s="229" t="s">
        <v>500</v>
      </c>
      <c r="J181" s="229" t="s">
        <v>23</v>
      </c>
      <c r="K181" s="229" t="s">
        <v>755</v>
      </c>
      <c r="L181" s="229" t="s">
        <v>775</v>
      </c>
      <c r="M181" s="229" t="s">
        <v>740</v>
      </c>
      <c r="N181" s="229" t="s">
        <v>748</v>
      </c>
    </row>
    <row r="182" spans="1:14">
      <c r="A182" s="232">
        <f t="shared" si="2"/>
        <v>10178</v>
      </c>
      <c r="B182" s="232">
        <v>4</v>
      </c>
      <c r="C182" s="232" t="s">
        <v>747</v>
      </c>
      <c r="D182" s="229" t="s">
        <v>656</v>
      </c>
      <c r="E182" s="232" t="s">
        <v>446</v>
      </c>
      <c r="F182" s="234" t="s">
        <v>80</v>
      </c>
      <c r="G182" s="232">
        <v>99100</v>
      </c>
      <c r="H182" s="229" t="s">
        <v>499</v>
      </c>
      <c r="I182" s="229" t="s">
        <v>500</v>
      </c>
      <c r="J182" s="229" t="s">
        <v>23</v>
      </c>
      <c r="K182" s="229" t="s">
        <v>755</v>
      </c>
      <c r="L182" s="229" t="s">
        <v>775</v>
      </c>
      <c r="M182" s="229" t="s">
        <v>740</v>
      </c>
      <c r="N182" s="229" t="s">
        <v>748</v>
      </c>
    </row>
    <row r="183" spans="1:14">
      <c r="A183" s="232">
        <f t="shared" si="2"/>
        <v>10179</v>
      </c>
      <c r="B183" s="232">
        <v>4</v>
      </c>
      <c r="C183" s="232" t="s">
        <v>747</v>
      </c>
      <c r="D183" s="229" t="s">
        <v>656</v>
      </c>
      <c r="E183" s="232" t="s">
        <v>573</v>
      </c>
      <c r="F183" s="234" t="s">
        <v>80</v>
      </c>
      <c r="G183" s="232">
        <v>79101</v>
      </c>
      <c r="H183" s="229" t="s">
        <v>499</v>
      </c>
      <c r="I183" s="229" t="s">
        <v>500</v>
      </c>
      <c r="J183" s="229" t="s">
        <v>23</v>
      </c>
      <c r="K183" s="229" t="s">
        <v>755</v>
      </c>
      <c r="L183" s="229" t="s">
        <v>775</v>
      </c>
      <c r="M183" s="229" t="s">
        <v>740</v>
      </c>
      <c r="N183" s="229" t="s">
        <v>748</v>
      </c>
    </row>
    <row r="184" spans="1:14">
      <c r="A184" s="232">
        <f t="shared" si="2"/>
        <v>10180</v>
      </c>
      <c r="B184" s="232">
        <v>4</v>
      </c>
      <c r="C184" s="232" t="s">
        <v>747</v>
      </c>
      <c r="D184" s="229" t="s">
        <v>656</v>
      </c>
      <c r="E184" s="232" t="s">
        <v>446</v>
      </c>
      <c r="F184" s="234" t="s">
        <v>80</v>
      </c>
      <c r="G184" s="232">
        <v>79101</v>
      </c>
      <c r="H184" s="229" t="s">
        <v>499</v>
      </c>
      <c r="I184" s="229" t="s">
        <v>500</v>
      </c>
      <c r="J184" s="229" t="s">
        <v>23</v>
      </c>
      <c r="K184" s="229" t="s">
        <v>755</v>
      </c>
      <c r="L184" s="229" t="s">
        <v>775</v>
      </c>
      <c r="M184" s="229" t="s">
        <v>740</v>
      </c>
      <c r="N184" s="229" t="s">
        <v>748</v>
      </c>
    </row>
    <row r="185" spans="1:14">
      <c r="A185" s="232">
        <f t="shared" si="2"/>
        <v>10181</v>
      </c>
      <c r="B185" s="232">
        <v>4</v>
      </c>
      <c r="C185" s="232" t="s">
        <v>747</v>
      </c>
      <c r="D185" s="229" t="s">
        <v>656</v>
      </c>
      <c r="E185" s="232" t="s">
        <v>573</v>
      </c>
      <c r="F185" s="234" t="s">
        <v>80</v>
      </c>
      <c r="G185" s="232">
        <v>11609</v>
      </c>
      <c r="H185" s="229" t="s">
        <v>499</v>
      </c>
      <c r="I185" s="229" t="s">
        <v>500</v>
      </c>
      <c r="J185" s="229" t="s">
        <v>23</v>
      </c>
      <c r="K185" s="229" t="s">
        <v>755</v>
      </c>
      <c r="L185" s="229" t="s">
        <v>775</v>
      </c>
      <c r="M185" s="229" t="s">
        <v>740</v>
      </c>
      <c r="N185" s="229" t="s">
        <v>748</v>
      </c>
    </row>
    <row r="186" spans="1:14">
      <c r="A186" s="232">
        <f t="shared" si="2"/>
        <v>10182</v>
      </c>
      <c r="B186" s="232">
        <v>4</v>
      </c>
      <c r="C186" s="232" t="s">
        <v>747</v>
      </c>
      <c r="D186" s="229" t="s">
        <v>656</v>
      </c>
      <c r="E186" s="232" t="s">
        <v>446</v>
      </c>
      <c r="F186" s="234" t="s">
        <v>80</v>
      </c>
      <c r="G186" s="232">
        <v>11609</v>
      </c>
      <c r="H186" s="229" t="s">
        <v>499</v>
      </c>
      <c r="I186" s="229" t="s">
        <v>500</v>
      </c>
      <c r="J186" s="229" t="s">
        <v>23</v>
      </c>
      <c r="K186" s="229" t="s">
        <v>755</v>
      </c>
      <c r="L186" s="229" t="s">
        <v>775</v>
      </c>
      <c r="M186" s="229" t="s">
        <v>740</v>
      </c>
      <c r="N186" s="229" t="s">
        <v>748</v>
      </c>
    </row>
    <row r="187" spans="1:14">
      <c r="A187" s="232">
        <f t="shared" si="2"/>
        <v>10183</v>
      </c>
      <c r="B187" s="232">
        <v>4</v>
      </c>
      <c r="C187" s="232" t="s">
        <v>747</v>
      </c>
      <c r="D187" s="229" t="s">
        <v>656</v>
      </c>
      <c r="E187" s="232" t="s">
        <v>573</v>
      </c>
      <c r="F187" s="234" t="s">
        <v>80</v>
      </c>
      <c r="G187" s="232">
        <v>21609</v>
      </c>
      <c r="H187" s="229" t="s">
        <v>499</v>
      </c>
      <c r="I187" s="229" t="s">
        <v>500</v>
      </c>
      <c r="J187" s="229" t="s">
        <v>23</v>
      </c>
      <c r="K187" s="229" t="s">
        <v>755</v>
      </c>
      <c r="L187" s="229" t="s">
        <v>775</v>
      </c>
      <c r="M187" s="229" t="s">
        <v>740</v>
      </c>
      <c r="N187" s="229" t="s">
        <v>748</v>
      </c>
    </row>
    <row r="188" spans="1:14">
      <c r="A188" s="232">
        <f t="shared" si="2"/>
        <v>10184</v>
      </c>
      <c r="B188" s="232">
        <v>4</v>
      </c>
      <c r="C188" s="232" t="s">
        <v>747</v>
      </c>
      <c r="D188" s="229" t="s">
        <v>656</v>
      </c>
      <c r="E188" s="232" t="s">
        <v>446</v>
      </c>
      <c r="F188" s="234" t="s">
        <v>80</v>
      </c>
      <c r="G188" s="232">
        <v>21609</v>
      </c>
      <c r="H188" s="229" t="s">
        <v>499</v>
      </c>
      <c r="I188" s="229" t="s">
        <v>500</v>
      </c>
      <c r="J188" s="229" t="s">
        <v>23</v>
      </c>
      <c r="K188" s="229" t="s">
        <v>755</v>
      </c>
      <c r="L188" s="229" t="s">
        <v>775</v>
      </c>
      <c r="M188" s="229" t="s">
        <v>740</v>
      </c>
      <c r="N188" s="229" t="s">
        <v>748</v>
      </c>
    </row>
    <row r="189" spans="1:14">
      <c r="A189" s="232">
        <f t="shared" si="2"/>
        <v>10185</v>
      </c>
      <c r="B189" s="232">
        <v>4</v>
      </c>
      <c r="C189" s="232" t="s">
        <v>747</v>
      </c>
      <c r="D189" s="229" t="s">
        <v>656</v>
      </c>
      <c r="E189" s="232" t="s">
        <v>573</v>
      </c>
      <c r="F189" s="234" t="s">
        <v>81</v>
      </c>
      <c r="G189" s="232">
        <v>99100</v>
      </c>
      <c r="H189" s="229" t="s">
        <v>499</v>
      </c>
      <c r="I189" s="229" t="s">
        <v>500</v>
      </c>
      <c r="J189" s="229" t="s">
        <v>23</v>
      </c>
      <c r="K189" s="229" t="s">
        <v>755</v>
      </c>
      <c r="L189" s="229" t="s">
        <v>775</v>
      </c>
      <c r="M189" s="229" t="s">
        <v>740</v>
      </c>
      <c r="N189" s="229" t="s">
        <v>748</v>
      </c>
    </row>
    <row r="190" spans="1:14">
      <c r="A190" s="232">
        <f t="shared" si="2"/>
        <v>10186</v>
      </c>
      <c r="B190" s="232">
        <v>4</v>
      </c>
      <c r="C190" s="232" t="s">
        <v>747</v>
      </c>
      <c r="D190" s="229" t="s">
        <v>656</v>
      </c>
      <c r="E190" s="232" t="s">
        <v>446</v>
      </c>
      <c r="F190" s="234" t="s">
        <v>81</v>
      </c>
      <c r="G190" s="232">
        <v>99100</v>
      </c>
      <c r="H190" s="229" t="s">
        <v>499</v>
      </c>
      <c r="I190" s="229" t="s">
        <v>500</v>
      </c>
      <c r="J190" s="229" t="s">
        <v>23</v>
      </c>
      <c r="K190" s="229" t="s">
        <v>755</v>
      </c>
      <c r="L190" s="229" t="s">
        <v>775</v>
      </c>
      <c r="M190" s="229" t="s">
        <v>740</v>
      </c>
      <c r="N190" s="229" t="s">
        <v>748</v>
      </c>
    </row>
    <row r="191" spans="1:14">
      <c r="A191" s="232">
        <f t="shared" si="2"/>
        <v>10187</v>
      </c>
      <c r="B191" s="232">
        <v>4</v>
      </c>
      <c r="C191" s="232" t="s">
        <v>747</v>
      </c>
      <c r="D191" s="229" t="s">
        <v>656</v>
      </c>
      <c r="E191" s="232" t="s">
        <v>573</v>
      </c>
      <c r="F191" s="234" t="s">
        <v>81</v>
      </c>
      <c r="G191" s="232">
        <v>79101</v>
      </c>
      <c r="H191" s="229" t="s">
        <v>499</v>
      </c>
      <c r="I191" s="229" t="s">
        <v>500</v>
      </c>
      <c r="J191" s="229" t="s">
        <v>23</v>
      </c>
      <c r="K191" s="229" t="s">
        <v>755</v>
      </c>
      <c r="L191" s="229" t="s">
        <v>775</v>
      </c>
      <c r="M191" s="229" t="s">
        <v>740</v>
      </c>
      <c r="N191" s="229" t="s">
        <v>748</v>
      </c>
    </row>
    <row r="192" spans="1:14">
      <c r="A192" s="232">
        <f t="shared" si="2"/>
        <v>10188</v>
      </c>
      <c r="B192" s="232">
        <v>4</v>
      </c>
      <c r="C192" s="232" t="s">
        <v>747</v>
      </c>
      <c r="D192" s="229" t="s">
        <v>656</v>
      </c>
      <c r="E192" s="232" t="s">
        <v>446</v>
      </c>
      <c r="F192" s="234" t="s">
        <v>81</v>
      </c>
      <c r="G192" s="232">
        <v>79101</v>
      </c>
      <c r="H192" s="229" t="s">
        <v>499</v>
      </c>
      <c r="I192" s="229" t="s">
        <v>500</v>
      </c>
      <c r="J192" s="229" t="s">
        <v>23</v>
      </c>
      <c r="K192" s="229" t="s">
        <v>755</v>
      </c>
      <c r="L192" s="229" t="s">
        <v>775</v>
      </c>
      <c r="M192" s="229" t="s">
        <v>740</v>
      </c>
      <c r="N192" s="229" t="s">
        <v>748</v>
      </c>
    </row>
    <row r="193" spans="1:14">
      <c r="A193" s="232">
        <f t="shared" si="2"/>
        <v>10189</v>
      </c>
      <c r="B193" s="232">
        <v>4</v>
      </c>
      <c r="C193" s="232" t="s">
        <v>747</v>
      </c>
      <c r="D193" s="229" t="s">
        <v>656</v>
      </c>
      <c r="E193" s="232" t="s">
        <v>573</v>
      </c>
      <c r="F193" s="234" t="s">
        <v>81</v>
      </c>
      <c r="G193" s="232">
        <v>11609</v>
      </c>
      <c r="H193" s="229" t="s">
        <v>499</v>
      </c>
      <c r="I193" s="229" t="s">
        <v>500</v>
      </c>
      <c r="J193" s="229" t="s">
        <v>23</v>
      </c>
      <c r="K193" s="229" t="s">
        <v>755</v>
      </c>
      <c r="L193" s="229" t="s">
        <v>775</v>
      </c>
      <c r="M193" s="229" t="s">
        <v>740</v>
      </c>
      <c r="N193" s="229" t="s">
        <v>748</v>
      </c>
    </row>
    <row r="194" spans="1:14">
      <c r="A194" s="232">
        <f t="shared" si="2"/>
        <v>10190</v>
      </c>
      <c r="B194" s="232">
        <v>4</v>
      </c>
      <c r="C194" s="232" t="s">
        <v>747</v>
      </c>
      <c r="D194" s="229" t="s">
        <v>656</v>
      </c>
      <c r="E194" s="232" t="s">
        <v>446</v>
      </c>
      <c r="F194" s="234" t="s">
        <v>81</v>
      </c>
      <c r="G194" s="232">
        <v>11609</v>
      </c>
      <c r="H194" s="229" t="s">
        <v>499</v>
      </c>
      <c r="I194" s="229" t="s">
        <v>500</v>
      </c>
      <c r="J194" s="229" t="s">
        <v>23</v>
      </c>
      <c r="K194" s="229" t="s">
        <v>755</v>
      </c>
      <c r="L194" s="229" t="s">
        <v>775</v>
      </c>
      <c r="M194" s="229" t="s">
        <v>740</v>
      </c>
      <c r="N194" s="229" t="s">
        <v>748</v>
      </c>
    </row>
    <row r="195" spans="1:14">
      <c r="A195" s="232">
        <f t="shared" si="2"/>
        <v>10191</v>
      </c>
      <c r="B195" s="232">
        <v>4</v>
      </c>
      <c r="C195" s="232" t="s">
        <v>747</v>
      </c>
      <c r="D195" s="229" t="s">
        <v>656</v>
      </c>
      <c r="E195" s="232" t="s">
        <v>573</v>
      </c>
      <c r="F195" s="234" t="s">
        <v>81</v>
      </c>
      <c r="G195" s="232">
        <v>21609</v>
      </c>
      <c r="H195" s="229" t="s">
        <v>499</v>
      </c>
      <c r="I195" s="229" t="s">
        <v>500</v>
      </c>
      <c r="J195" s="229" t="s">
        <v>23</v>
      </c>
      <c r="K195" s="229" t="s">
        <v>755</v>
      </c>
      <c r="L195" s="229" t="s">
        <v>775</v>
      </c>
      <c r="M195" s="229" t="s">
        <v>740</v>
      </c>
      <c r="N195" s="229" t="s">
        <v>748</v>
      </c>
    </row>
    <row r="196" spans="1:14">
      <c r="A196" s="232">
        <f t="shared" si="2"/>
        <v>10192</v>
      </c>
      <c r="B196" s="232">
        <v>4</v>
      </c>
      <c r="C196" s="232" t="s">
        <v>747</v>
      </c>
      <c r="D196" s="229" t="s">
        <v>656</v>
      </c>
      <c r="E196" s="232" t="s">
        <v>446</v>
      </c>
      <c r="F196" s="234" t="s">
        <v>81</v>
      </c>
      <c r="G196" s="232">
        <v>21609</v>
      </c>
      <c r="H196" s="229" t="s">
        <v>499</v>
      </c>
      <c r="I196" s="229" t="s">
        <v>500</v>
      </c>
      <c r="J196" s="229" t="s">
        <v>23</v>
      </c>
      <c r="K196" s="229" t="s">
        <v>755</v>
      </c>
      <c r="L196" s="229" t="s">
        <v>775</v>
      </c>
      <c r="M196" s="229" t="s">
        <v>740</v>
      </c>
      <c r="N196" s="229" t="s">
        <v>748</v>
      </c>
    </row>
    <row r="197" spans="1:14">
      <c r="A197" s="232">
        <f t="shared" si="2"/>
        <v>10193</v>
      </c>
      <c r="B197" s="232">
        <v>4</v>
      </c>
      <c r="C197" s="232" t="s">
        <v>747</v>
      </c>
      <c r="D197" s="229" t="s">
        <v>656</v>
      </c>
      <c r="E197" s="232" t="s">
        <v>573</v>
      </c>
      <c r="F197" s="234" t="s">
        <v>82</v>
      </c>
      <c r="G197" s="232">
        <v>99100</v>
      </c>
      <c r="H197" s="229" t="s">
        <v>499</v>
      </c>
      <c r="I197" s="229" t="s">
        <v>500</v>
      </c>
      <c r="J197" s="229" t="s">
        <v>23</v>
      </c>
      <c r="K197" s="229" t="s">
        <v>755</v>
      </c>
      <c r="L197" s="229" t="s">
        <v>775</v>
      </c>
      <c r="M197" s="229" t="s">
        <v>740</v>
      </c>
      <c r="N197" s="229" t="s">
        <v>748</v>
      </c>
    </row>
    <row r="198" spans="1:14">
      <c r="A198" s="232">
        <f t="shared" ref="A198:A261" si="3">A197+1</f>
        <v>10194</v>
      </c>
      <c r="B198" s="232">
        <v>4</v>
      </c>
      <c r="C198" s="232" t="s">
        <v>747</v>
      </c>
      <c r="D198" s="229" t="s">
        <v>656</v>
      </c>
      <c r="E198" s="232" t="s">
        <v>446</v>
      </c>
      <c r="F198" s="234" t="s">
        <v>82</v>
      </c>
      <c r="G198" s="232">
        <v>99100</v>
      </c>
      <c r="H198" s="229" t="s">
        <v>499</v>
      </c>
      <c r="I198" s="229" t="s">
        <v>500</v>
      </c>
      <c r="J198" s="229" t="s">
        <v>23</v>
      </c>
      <c r="K198" s="229" t="s">
        <v>755</v>
      </c>
      <c r="L198" s="229" t="s">
        <v>775</v>
      </c>
      <c r="M198" s="229" t="s">
        <v>740</v>
      </c>
      <c r="N198" s="229" t="s">
        <v>748</v>
      </c>
    </row>
    <row r="199" spans="1:14">
      <c r="A199" s="232">
        <f t="shared" si="3"/>
        <v>10195</v>
      </c>
      <c r="B199" s="232">
        <v>4</v>
      </c>
      <c r="C199" s="232" t="s">
        <v>747</v>
      </c>
      <c r="D199" s="229" t="s">
        <v>656</v>
      </c>
      <c r="E199" s="232" t="s">
        <v>573</v>
      </c>
      <c r="F199" s="234" t="s">
        <v>82</v>
      </c>
      <c r="G199" s="232">
        <v>79101</v>
      </c>
      <c r="H199" s="229" t="s">
        <v>499</v>
      </c>
      <c r="I199" s="229" t="s">
        <v>500</v>
      </c>
      <c r="J199" s="229" t="s">
        <v>23</v>
      </c>
      <c r="K199" s="229" t="s">
        <v>755</v>
      </c>
      <c r="L199" s="229" t="s">
        <v>775</v>
      </c>
      <c r="M199" s="229" t="s">
        <v>740</v>
      </c>
      <c r="N199" s="229" t="s">
        <v>748</v>
      </c>
    </row>
    <row r="200" spans="1:14">
      <c r="A200" s="232">
        <f t="shared" si="3"/>
        <v>10196</v>
      </c>
      <c r="B200" s="232">
        <v>4</v>
      </c>
      <c r="C200" s="232" t="s">
        <v>747</v>
      </c>
      <c r="D200" s="229" t="s">
        <v>656</v>
      </c>
      <c r="E200" s="232" t="s">
        <v>446</v>
      </c>
      <c r="F200" s="234" t="s">
        <v>82</v>
      </c>
      <c r="G200" s="232">
        <v>79101</v>
      </c>
      <c r="H200" s="229" t="s">
        <v>499</v>
      </c>
      <c r="I200" s="229" t="s">
        <v>500</v>
      </c>
      <c r="J200" s="229" t="s">
        <v>23</v>
      </c>
      <c r="K200" s="229" t="s">
        <v>755</v>
      </c>
      <c r="L200" s="229" t="s">
        <v>775</v>
      </c>
      <c r="M200" s="229" t="s">
        <v>740</v>
      </c>
      <c r="N200" s="229" t="s">
        <v>748</v>
      </c>
    </row>
    <row r="201" spans="1:14">
      <c r="A201" s="232">
        <f t="shared" si="3"/>
        <v>10197</v>
      </c>
      <c r="B201" s="232">
        <v>4</v>
      </c>
      <c r="C201" s="232" t="s">
        <v>747</v>
      </c>
      <c r="D201" s="229" t="s">
        <v>656</v>
      </c>
      <c r="E201" s="232" t="s">
        <v>573</v>
      </c>
      <c r="F201" s="234" t="s">
        <v>82</v>
      </c>
      <c r="G201" s="232">
        <v>11609</v>
      </c>
      <c r="H201" s="229" t="s">
        <v>499</v>
      </c>
      <c r="I201" s="229" t="s">
        <v>500</v>
      </c>
      <c r="J201" s="229" t="s">
        <v>23</v>
      </c>
      <c r="K201" s="229" t="s">
        <v>755</v>
      </c>
      <c r="L201" s="229" t="s">
        <v>775</v>
      </c>
      <c r="M201" s="229" t="s">
        <v>740</v>
      </c>
      <c r="N201" s="229" t="s">
        <v>748</v>
      </c>
    </row>
    <row r="202" spans="1:14">
      <c r="A202" s="232">
        <f t="shared" si="3"/>
        <v>10198</v>
      </c>
      <c r="B202" s="232">
        <v>4</v>
      </c>
      <c r="C202" s="232" t="s">
        <v>747</v>
      </c>
      <c r="D202" s="229" t="s">
        <v>656</v>
      </c>
      <c r="E202" s="232" t="s">
        <v>446</v>
      </c>
      <c r="F202" s="234" t="s">
        <v>82</v>
      </c>
      <c r="G202" s="232">
        <v>11609</v>
      </c>
      <c r="H202" s="229" t="s">
        <v>499</v>
      </c>
      <c r="I202" s="229" t="s">
        <v>500</v>
      </c>
      <c r="J202" s="229" t="s">
        <v>23</v>
      </c>
      <c r="K202" s="229" t="s">
        <v>755</v>
      </c>
      <c r="L202" s="229" t="s">
        <v>775</v>
      </c>
      <c r="M202" s="229" t="s">
        <v>740</v>
      </c>
      <c r="N202" s="229" t="s">
        <v>748</v>
      </c>
    </row>
    <row r="203" spans="1:14">
      <c r="A203" s="232">
        <f t="shared" si="3"/>
        <v>10199</v>
      </c>
      <c r="B203" s="232">
        <v>4</v>
      </c>
      <c r="C203" s="232" t="s">
        <v>747</v>
      </c>
      <c r="D203" s="229" t="s">
        <v>656</v>
      </c>
      <c r="E203" s="232" t="s">
        <v>573</v>
      </c>
      <c r="F203" s="234" t="s">
        <v>82</v>
      </c>
      <c r="G203" s="232">
        <v>21609</v>
      </c>
      <c r="H203" s="229" t="s">
        <v>499</v>
      </c>
      <c r="I203" s="229" t="s">
        <v>500</v>
      </c>
      <c r="J203" s="229" t="s">
        <v>23</v>
      </c>
      <c r="K203" s="229" t="s">
        <v>755</v>
      </c>
      <c r="L203" s="229" t="s">
        <v>775</v>
      </c>
      <c r="M203" s="229" t="s">
        <v>740</v>
      </c>
      <c r="N203" s="229" t="s">
        <v>748</v>
      </c>
    </row>
    <row r="204" spans="1:14">
      <c r="A204" s="232">
        <f t="shared" si="3"/>
        <v>10200</v>
      </c>
      <c r="B204" s="232">
        <v>4</v>
      </c>
      <c r="C204" s="232" t="s">
        <v>747</v>
      </c>
      <c r="D204" s="229" t="s">
        <v>656</v>
      </c>
      <c r="E204" s="232" t="s">
        <v>446</v>
      </c>
      <c r="F204" s="234" t="s">
        <v>82</v>
      </c>
      <c r="G204" s="232">
        <v>21609</v>
      </c>
      <c r="H204" s="229" t="s">
        <v>499</v>
      </c>
      <c r="I204" s="229" t="s">
        <v>500</v>
      </c>
      <c r="J204" s="229" t="s">
        <v>23</v>
      </c>
      <c r="K204" s="229" t="s">
        <v>755</v>
      </c>
      <c r="L204" s="229" t="s">
        <v>775</v>
      </c>
      <c r="M204" s="229" t="s">
        <v>740</v>
      </c>
      <c r="N204" s="229" t="s">
        <v>748</v>
      </c>
    </row>
    <row r="205" spans="1:14">
      <c r="A205" s="232">
        <f t="shared" si="3"/>
        <v>10201</v>
      </c>
      <c r="B205" s="232">
        <v>4</v>
      </c>
      <c r="C205" s="232" t="s">
        <v>747</v>
      </c>
      <c r="D205" s="229" t="s">
        <v>656</v>
      </c>
      <c r="E205" s="232" t="s">
        <v>573</v>
      </c>
      <c r="F205" s="235" t="s">
        <v>83</v>
      </c>
      <c r="G205" s="232">
        <v>99100</v>
      </c>
      <c r="H205" s="229" t="s">
        <v>499</v>
      </c>
      <c r="I205" s="229" t="s">
        <v>500</v>
      </c>
      <c r="J205" s="229" t="s">
        <v>23</v>
      </c>
      <c r="K205" s="229" t="s">
        <v>755</v>
      </c>
      <c r="L205" s="229" t="s">
        <v>775</v>
      </c>
      <c r="M205" s="229" t="s">
        <v>740</v>
      </c>
      <c r="N205" s="229" t="s">
        <v>748</v>
      </c>
    </row>
    <row r="206" spans="1:14">
      <c r="A206" s="232">
        <f t="shared" si="3"/>
        <v>10202</v>
      </c>
      <c r="B206" s="232">
        <v>4</v>
      </c>
      <c r="C206" s="232" t="s">
        <v>747</v>
      </c>
      <c r="D206" s="229" t="s">
        <v>656</v>
      </c>
      <c r="E206" s="232" t="s">
        <v>446</v>
      </c>
      <c r="F206" s="235" t="s">
        <v>83</v>
      </c>
      <c r="G206" s="232">
        <v>99100</v>
      </c>
      <c r="H206" s="229" t="s">
        <v>499</v>
      </c>
      <c r="I206" s="229" t="s">
        <v>500</v>
      </c>
      <c r="J206" s="229" t="s">
        <v>23</v>
      </c>
      <c r="K206" s="229" t="s">
        <v>755</v>
      </c>
      <c r="L206" s="229" t="s">
        <v>775</v>
      </c>
      <c r="M206" s="229" t="s">
        <v>740</v>
      </c>
      <c r="N206" s="229" t="s">
        <v>748</v>
      </c>
    </row>
    <row r="207" spans="1:14">
      <c r="A207" s="232">
        <f t="shared" si="3"/>
        <v>10203</v>
      </c>
      <c r="B207" s="232">
        <v>4</v>
      </c>
      <c r="C207" s="232" t="s">
        <v>747</v>
      </c>
      <c r="D207" s="229" t="s">
        <v>656</v>
      </c>
      <c r="E207" s="232" t="s">
        <v>573</v>
      </c>
      <c r="F207" s="235" t="s">
        <v>83</v>
      </c>
      <c r="G207" s="232">
        <v>79101</v>
      </c>
      <c r="H207" s="229" t="s">
        <v>499</v>
      </c>
      <c r="I207" s="229" t="s">
        <v>500</v>
      </c>
      <c r="J207" s="229" t="s">
        <v>23</v>
      </c>
      <c r="K207" s="229" t="s">
        <v>755</v>
      </c>
      <c r="L207" s="229" t="s">
        <v>775</v>
      </c>
      <c r="M207" s="229" t="s">
        <v>740</v>
      </c>
      <c r="N207" s="229" t="s">
        <v>748</v>
      </c>
    </row>
    <row r="208" spans="1:14">
      <c r="A208" s="232">
        <f t="shared" si="3"/>
        <v>10204</v>
      </c>
      <c r="B208" s="232">
        <v>4</v>
      </c>
      <c r="C208" s="232" t="s">
        <v>747</v>
      </c>
      <c r="D208" s="229" t="s">
        <v>656</v>
      </c>
      <c r="E208" s="232" t="s">
        <v>446</v>
      </c>
      <c r="F208" s="235" t="s">
        <v>83</v>
      </c>
      <c r="G208" s="232">
        <v>79101</v>
      </c>
      <c r="H208" s="229" t="s">
        <v>499</v>
      </c>
      <c r="I208" s="229" t="s">
        <v>500</v>
      </c>
      <c r="J208" s="229" t="s">
        <v>23</v>
      </c>
      <c r="K208" s="229" t="s">
        <v>755</v>
      </c>
      <c r="L208" s="229" t="s">
        <v>775</v>
      </c>
      <c r="M208" s="229" t="s">
        <v>740</v>
      </c>
      <c r="N208" s="229" t="s">
        <v>748</v>
      </c>
    </row>
    <row r="209" spans="1:14">
      <c r="A209" s="232">
        <f t="shared" si="3"/>
        <v>10205</v>
      </c>
      <c r="B209" s="232">
        <v>4</v>
      </c>
      <c r="C209" s="232" t="s">
        <v>747</v>
      </c>
      <c r="D209" s="229" t="s">
        <v>656</v>
      </c>
      <c r="E209" s="232" t="s">
        <v>573</v>
      </c>
      <c r="F209" s="235" t="s">
        <v>83</v>
      </c>
      <c r="G209" s="232">
        <v>11609</v>
      </c>
      <c r="H209" s="229" t="s">
        <v>499</v>
      </c>
      <c r="I209" s="229" t="s">
        <v>500</v>
      </c>
      <c r="J209" s="229" t="s">
        <v>23</v>
      </c>
      <c r="K209" s="229" t="s">
        <v>755</v>
      </c>
      <c r="L209" s="229" t="s">
        <v>775</v>
      </c>
      <c r="M209" s="229" t="s">
        <v>740</v>
      </c>
      <c r="N209" s="229" t="s">
        <v>748</v>
      </c>
    </row>
    <row r="210" spans="1:14">
      <c r="A210" s="232">
        <f t="shared" si="3"/>
        <v>10206</v>
      </c>
      <c r="B210" s="232">
        <v>4</v>
      </c>
      <c r="C210" s="232" t="s">
        <v>747</v>
      </c>
      <c r="D210" s="229" t="s">
        <v>656</v>
      </c>
      <c r="E210" s="232" t="s">
        <v>446</v>
      </c>
      <c r="F210" s="235" t="s">
        <v>83</v>
      </c>
      <c r="G210" s="232">
        <v>11609</v>
      </c>
      <c r="H210" s="229" t="s">
        <v>499</v>
      </c>
      <c r="I210" s="229" t="s">
        <v>500</v>
      </c>
      <c r="J210" s="229" t="s">
        <v>23</v>
      </c>
      <c r="K210" s="229" t="s">
        <v>755</v>
      </c>
      <c r="L210" s="229" t="s">
        <v>775</v>
      </c>
      <c r="M210" s="229" t="s">
        <v>740</v>
      </c>
      <c r="N210" s="229" t="s">
        <v>748</v>
      </c>
    </row>
    <row r="211" spans="1:14">
      <c r="A211" s="232">
        <f t="shared" si="3"/>
        <v>10207</v>
      </c>
      <c r="B211" s="232">
        <v>4</v>
      </c>
      <c r="C211" s="232" t="s">
        <v>747</v>
      </c>
      <c r="D211" s="229" t="s">
        <v>656</v>
      </c>
      <c r="E211" s="232" t="s">
        <v>573</v>
      </c>
      <c r="F211" s="235" t="s">
        <v>83</v>
      </c>
      <c r="G211" s="232">
        <v>21609</v>
      </c>
      <c r="H211" s="229" t="s">
        <v>499</v>
      </c>
      <c r="I211" s="229" t="s">
        <v>500</v>
      </c>
      <c r="J211" s="229" t="s">
        <v>23</v>
      </c>
      <c r="K211" s="229" t="s">
        <v>755</v>
      </c>
      <c r="L211" s="229" t="s">
        <v>775</v>
      </c>
      <c r="M211" s="229" t="s">
        <v>740</v>
      </c>
      <c r="N211" s="229" t="s">
        <v>748</v>
      </c>
    </row>
    <row r="212" spans="1:14">
      <c r="A212" s="232">
        <f t="shared" si="3"/>
        <v>10208</v>
      </c>
      <c r="B212" s="232">
        <v>4</v>
      </c>
      <c r="C212" s="232" t="s">
        <v>747</v>
      </c>
      <c r="D212" s="229" t="s">
        <v>656</v>
      </c>
      <c r="E212" s="232" t="s">
        <v>446</v>
      </c>
      <c r="F212" s="235" t="s">
        <v>83</v>
      </c>
      <c r="G212" s="232">
        <v>21609</v>
      </c>
      <c r="H212" s="229" t="s">
        <v>499</v>
      </c>
      <c r="I212" s="229" t="s">
        <v>500</v>
      </c>
      <c r="J212" s="229" t="s">
        <v>23</v>
      </c>
      <c r="K212" s="229" t="s">
        <v>755</v>
      </c>
      <c r="L212" s="229" t="s">
        <v>775</v>
      </c>
      <c r="M212" s="229" t="s">
        <v>740</v>
      </c>
      <c r="N212" s="229" t="s">
        <v>748</v>
      </c>
    </row>
    <row r="213" spans="1:14">
      <c r="A213" s="232">
        <f t="shared" si="3"/>
        <v>10209</v>
      </c>
      <c r="B213" s="232">
        <v>4</v>
      </c>
      <c r="C213" s="232" t="s">
        <v>747</v>
      </c>
      <c r="D213" s="229" t="s">
        <v>656</v>
      </c>
      <c r="E213" s="232" t="s">
        <v>573</v>
      </c>
      <c r="F213" s="234" t="s">
        <v>84</v>
      </c>
      <c r="G213" s="232">
        <v>99100</v>
      </c>
      <c r="H213" s="229" t="s">
        <v>499</v>
      </c>
      <c r="I213" s="229" t="s">
        <v>500</v>
      </c>
      <c r="J213" s="229" t="s">
        <v>23</v>
      </c>
      <c r="K213" s="229" t="s">
        <v>755</v>
      </c>
      <c r="L213" s="229" t="s">
        <v>775</v>
      </c>
      <c r="M213" s="229" t="s">
        <v>740</v>
      </c>
      <c r="N213" s="229" t="s">
        <v>748</v>
      </c>
    </row>
    <row r="214" spans="1:14">
      <c r="A214" s="232">
        <f t="shared" si="3"/>
        <v>10210</v>
      </c>
      <c r="B214" s="232">
        <v>4</v>
      </c>
      <c r="C214" s="232" t="s">
        <v>747</v>
      </c>
      <c r="D214" s="229" t="s">
        <v>656</v>
      </c>
      <c r="E214" s="232" t="s">
        <v>446</v>
      </c>
      <c r="F214" s="234" t="s">
        <v>84</v>
      </c>
      <c r="G214" s="232">
        <v>99100</v>
      </c>
      <c r="H214" s="229" t="s">
        <v>499</v>
      </c>
      <c r="I214" s="229" t="s">
        <v>500</v>
      </c>
      <c r="J214" s="229" t="s">
        <v>23</v>
      </c>
      <c r="K214" s="229" t="s">
        <v>755</v>
      </c>
      <c r="L214" s="229" t="s">
        <v>775</v>
      </c>
      <c r="M214" s="229" t="s">
        <v>740</v>
      </c>
      <c r="N214" s="229" t="s">
        <v>748</v>
      </c>
    </row>
    <row r="215" spans="1:14">
      <c r="A215" s="232">
        <f t="shared" si="3"/>
        <v>10211</v>
      </c>
      <c r="B215" s="232">
        <v>4</v>
      </c>
      <c r="C215" s="232" t="s">
        <v>747</v>
      </c>
      <c r="D215" s="229" t="s">
        <v>656</v>
      </c>
      <c r="E215" s="232" t="s">
        <v>573</v>
      </c>
      <c r="F215" s="234" t="s">
        <v>84</v>
      </c>
      <c r="G215" s="232">
        <v>79101</v>
      </c>
      <c r="H215" s="229" t="s">
        <v>499</v>
      </c>
      <c r="I215" s="229" t="s">
        <v>500</v>
      </c>
      <c r="J215" s="229" t="s">
        <v>23</v>
      </c>
      <c r="K215" s="229" t="s">
        <v>755</v>
      </c>
      <c r="L215" s="229" t="s">
        <v>775</v>
      </c>
      <c r="M215" s="229" t="s">
        <v>740</v>
      </c>
      <c r="N215" s="229" t="s">
        <v>748</v>
      </c>
    </row>
    <row r="216" spans="1:14">
      <c r="A216" s="232">
        <f t="shared" si="3"/>
        <v>10212</v>
      </c>
      <c r="B216" s="232">
        <v>4</v>
      </c>
      <c r="C216" s="232" t="s">
        <v>747</v>
      </c>
      <c r="D216" s="229" t="s">
        <v>656</v>
      </c>
      <c r="E216" s="232" t="s">
        <v>446</v>
      </c>
      <c r="F216" s="234" t="s">
        <v>84</v>
      </c>
      <c r="G216" s="232">
        <v>79101</v>
      </c>
      <c r="H216" s="229" t="s">
        <v>499</v>
      </c>
      <c r="I216" s="229" t="s">
        <v>500</v>
      </c>
      <c r="J216" s="229" t="s">
        <v>23</v>
      </c>
      <c r="K216" s="229" t="s">
        <v>755</v>
      </c>
      <c r="L216" s="229" t="s">
        <v>775</v>
      </c>
      <c r="M216" s="229" t="s">
        <v>740</v>
      </c>
      <c r="N216" s="229" t="s">
        <v>748</v>
      </c>
    </row>
    <row r="217" spans="1:14">
      <c r="A217" s="232">
        <f t="shared" si="3"/>
        <v>10213</v>
      </c>
      <c r="B217" s="232">
        <v>4</v>
      </c>
      <c r="C217" s="232" t="s">
        <v>747</v>
      </c>
      <c r="D217" s="229" t="s">
        <v>656</v>
      </c>
      <c r="E217" s="232" t="s">
        <v>573</v>
      </c>
      <c r="F217" s="234" t="s">
        <v>84</v>
      </c>
      <c r="G217" s="232">
        <v>11609</v>
      </c>
      <c r="H217" s="229" t="s">
        <v>499</v>
      </c>
      <c r="I217" s="229" t="s">
        <v>500</v>
      </c>
      <c r="J217" s="229" t="s">
        <v>23</v>
      </c>
      <c r="K217" s="229" t="s">
        <v>755</v>
      </c>
      <c r="L217" s="229" t="s">
        <v>775</v>
      </c>
      <c r="M217" s="229" t="s">
        <v>740</v>
      </c>
      <c r="N217" s="229" t="s">
        <v>748</v>
      </c>
    </row>
    <row r="218" spans="1:14">
      <c r="A218" s="232">
        <f t="shared" si="3"/>
        <v>10214</v>
      </c>
      <c r="B218" s="232">
        <v>4</v>
      </c>
      <c r="C218" s="232" t="s">
        <v>747</v>
      </c>
      <c r="D218" s="229" t="s">
        <v>656</v>
      </c>
      <c r="E218" s="232" t="s">
        <v>446</v>
      </c>
      <c r="F218" s="234" t="s">
        <v>84</v>
      </c>
      <c r="G218" s="232">
        <v>11609</v>
      </c>
      <c r="H218" s="229" t="s">
        <v>499</v>
      </c>
      <c r="I218" s="229" t="s">
        <v>500</v>
      </c>
      <c r="J218" s="229" t="s">
        <v>23</v>
      </c>
      <c r="K218" s="229" t="s">
        <v>755</v>
      </c>
      <c r="L218" s="229" t="s">
        <v>775</v>
      </c>
      <c r="M218" s="229" t="s">
        <v>740</v>
      </c>
      <c r="N218" s="229" t="s">
        <v>748</v>
      </c>
    </row>
    <row r="219" spans="1:14">
      <c r="A219" s="232">
        <f t="shared" si="3"/>
        <v>10215</v>
      </c>
      <c r="B219" s="232">
        <v>4</v>
      </c>
      <c r="C219" s="232" t="s">
        <v>747</v>
      </c>
      <c r="D219" s="229" t="s">
        <v>656</v>
      </c>
      <c r="E219" s="232" t="s">
        <v>573</v>
      </c>
      <c r="F219" s="234" t="s">
        <v>84</v>
      </c>
      <c r="G219" s="232">
        <v>21609</v>
      </c>
      <c r="H219" s="229" t="s">
        <v>499</v>
      </c>
      <c r="I219" s="229" t="s">
        <v>500</v>
      </c>
      <c r="J219" s="229" t="s">
        <v>23</v>
      </c>
      <c r="K219" s="229" t="s">
        <v>755</v>
      </c>
      <c r="L219" s="229" t="s">
        <v>775</v>
      </c>
      <c r="M219" s="229" t="s">
        <v>740</v>
      </c>
      <c r="N219" s="229" t="s">
        <v>748</v>
      </c>
    </row>
    <row r="220" spans="1:14">
      <c r="A220" s="232">
        <f t="shared" si="3"/>
        <v>10216</v>
      </c>
      <c r="B220" s="232">
        <v>4</v>
      </c>
      <c r="C220" s="232" t="s">
        <v>747</v>
      </c>
      <c r="D220" s="229" t="s">
        <v>656</v>
      </c>
      <c r="E220" s="232" t="s">
        <v>446</v>
      </c>
      <c r="F220" s="234" t="s">
        <v>84</v>
      </c>
      <c r="G220" s="232">
        <v>21609</v>
      </c>
      <c r="H220" s="229" t="s">
        <v>499</v>
      </c>
      <c r="I220" s="229" t="s">
        <v>500</v>
      </c>
      <c r="J220" s="229" t="s">
        <v>23</v>
      </c>
      <c r="K220" s="229" t="s">
        <v>755</v>
      </c>
      <c r="L220" s="229" t="s">
        <v>775</v>
      </c>
      <c r="M220" s="229" t="s">
        <v>740</v>
      </c>
      <c r="N220" s="229" t="s">
        <v>748</v>
      </c>
    </row>
    <row r="221" spans="1:14">
      <c r="A221" s="232">
        <f t="shared" si="3"/>
        <v>10217</v>
      </c>
      <c r="B221" s="232">
        <v>4</v>
      </c>
      <c r="C221" s="232" t="s">
        <v>747</v>
      </c>
      <c r="D221" s="229" t="s">
        <v>656</v>
      </c>
      <c r="E221" s="232" t="s">
        <v>573</v>
      </c>
      <c r="F221" s="235" t="s">
        <v>85</v>
      </c>
      <c r="G221" s="232">
        <v>99100</v>
      </c>
      <c r="H221" s="229" t="s">
        <v>499</v>
      </c>
      <c r="I221" s="229" t="s">
        <v>500</v>
      </c>
      <c r="J221" s="229" t="s">
        <v>23</v>
      </c>
      <c r="K221" s="229" t="s">
        <v>755</v>
      </c>
      <c r="L221" s="229" t="s">
        <v>775</v>
      </c>
      <c r="M221" s="229" t="s">
        <v>740</v>
      </c>
      <c r="N221" s="229" t="s">
        <v>748</v>
      </c>
    </row>
    <row r="222" spans="1:14">
      <c r="A222" s="232">
        <f t="shared" si="3"/>
        <v>10218</v>
      </c>
      <c r="B222" s="232">
        <v>4</v>
      </c>
      <c r="C222" s="232" t="s">
        <v>747</v>
      </c>
      <c r="D222" s="229" t="s">
        <v>656</v>
      </c>
      <c r="E222" s="232" t="s">
        <v>446</v>
      </c>
      <c r="F222" s="235" t="s">
        <v>85</v>
      </c>
      <c r="G222" s="232">
        <v>99100</v>
      </c>
      <c r="H222" s="229" t="s">
        <v>499</v>
      </c>
      <c r="I222" s="229" t="s">
        <v>500</v>
      </c>
      <c r="J222" s="229" t="s">
        <v>23</v>
      </c>
      <c r="K222" s="229" t="s">
        <v>755</v>
      </c>
      <c r="L222" s="229" t="s">
        <v>775</v>
      </c>
      <c r="M222" s="229" t="s">
        <v>740</v>
      </c>
      <c r="N222" s="229" t="s">
        <v>748</v>
      </c>
    </row>
    <row r="223" spans="1:14">
      <c r="A223" s="232">
        <f t="shared" si="3"/>
        <v>10219</v>
      </c>
      <c r="B223" s="232">
        <v>4</v>
      </c>
      <c r="C223" s="232" t="s">
        <v>747</v>
      </c>
      <c r="D223" s="229" t="s">
        <v>656</v>
      </c>
      <c r="E223" s="232" t="s">
        <v>573</v>
      </c>
      <c r="F223" s="235" t="s">
        <v>85</v>
      </c>
      <c r="G223" s="232">
        <v>79101</v>
      </c>
      <c r="H223" s="229" t="s">
        <v>499</v>
      </c>
      <c r="I223" s="229" t="s">
        <v>500</v>
      </c>
      <c r="J223" s="229" t="s">
        <v>23</v>
      </c>
      <c r="K223" s="229" t="s">
        <v>755</v>
      </c>
      <c r="L223" s="229" t="s">
        <v>775</v>
      </c>
      <c r="M223" s="229" t="s">
        <v>740</v>
      </c>
      <c r="N223" s="229" t="s">
        <v>748</v>
      </c>
    </row>
    <row r="224" spans="1:14">
      <c r="A224" s="232">
        <f t="shared" si="3"/>
        <v>10220</v>
      </c>
      <c r="B224" s="232">
        <v>4</v>
      </c>
      <c r="C224" s="232" t="s">
        <v>747</v>
      </c>
      <c r="D224" s="229" t="s">
        <v>656</v>
      </c>
      <c r="E224" s="232" t="s">
        <v>446</v>
      </c>
      <c r="F224" s="235" t="s">
        <v>85</v>
      </c>
      <c r="G224" s="232">
        <v>79101</v>
      </c>
      <c r="H224" s="229" t="s">
        <v>499</v>
      </c>
      <c r="I224" s="229" t="s">
        <v>500</v>
      </c>
      <c r="J224" s="229" t="s">
        <v>23</v>
      </c>
      <c r="K224" s="229" t="s">
        <v>755</v>
      </c>
      <c r="L224" s="229" t="s">
        <v>775</v>
      </c>
      <c r="M224" s="229" t="s">
        <v>740</v>
      </c>
      <c r="N224" s="229" t="s">
        <v>748</v>
      </c>
    </row>
    <row r="225" spans="1:14">
      <c r="A225" s="232">
        <f t="shared" si="3"/>
        <v>10221</v>
      </c>
      <c r="B225" s="232">
        <v>4</v>
      </c>
      <c r="C225" s="232" t="s">
        <v>747</v>
      </c>
      <c r="D225" s="229" t="s">
        <v>656</v>
      </c>
      <c r="E225" s="232" t="s">
        <v>573</v>
      </c>
      <c r="F225" s="235" t="s">
        <v>85</v>
      </c>
      <c r="G225" s="232">
        <v>11609</v>
      </c>
      <c r="H225" s="229" t="s">
        <v>499</v>
      </c>
      <c r="I225" s="229" t="s">
        <v>500</v>
      </c>
      <c r="J225" s="229" t="s">
        <v>23</v>
      </c>
      <c r="K225" s="229" t="s">
        <v>755</v>
      </c>
      <c r="L225" s="229" t="s">
        <v>775</v>
      </c>
      <c r="M225" s="229" t="s">
        <v>740</v>
      </c>
      <c r="N225" s="229" t="s">
        <v>748</v>
      </c>
    </row>
    <row r="226" spans="1:14">
      <c r="A226" s="232">
        <f t="shared" si="3"/>
        <v>10222</v>
      </c>
      <c r="B226" s="232">
        <v>4</v>
      </c>
      <c r="C226" s="232" t="s">
        <v>747</v>
      </c>
      <c r="D226" s="229" t="s">
        <v>656</v>
      </c>
      <c r="E226" s="232" t="s">
        <v>446</v>
      </c>
      <c r="F226" s="235" t="s">
        <v>85</v>
      </c>
      <c r="G226" s="232">
        <v>11609</v>
      </c>
      <c r="H226" s="229" t="s">
        <v>499</v>
      </c>
      <c r="I226" s="229" t="s">
        <v>500</v>
      </c>
      <c r="J226" s="229" t="s">
        <v>23</v>
      </c>
      <c r="K226" s="229" t="s">
        <v>755</v>
      </c>
      <c r="L226" s="229" t="s">
        <v>775</v>
      </c>
      <c r="M226" s="229" t="s">
        <v>740</v>
      </c>
      <c r="N226" s="229" t="s">
        <v>748</v>
      </c>
    </row>
    <row r="227" spans="1:14">
      <c r="A227" s="232">
        <f t="shared" si="3"/>
        <v>10223</v>
      </c>
      <c r="B227" s="232">
        <v>4</v>
      </c>
      <c r="C227" s="232" t="s">
        <v>747</v>
      </c>
      <c r="D227" s="229" t="s">
        <v>656</v>
      </c>
      <c r="E227" s="232" t="s">
        <v>573</v>
      </c>
      <c r="F227" s="235" t="s">
        <v>85</v>
      </c>
      <c r="G227" s="232">
        <v>21609</v>
      </c>
      <c r="H227" s="229" t="s">
        <v>499</v>
      </c>
      <c r="I227" s="229" t="s">
        <v>500</v>
      </c>
      <c r="J227" s="229" t="s">
        <v>23</v>
      </c>
      <c r="K227" s="229" t="s">
        <v>755</v>
      </c>
      <c r="L227" s="229" t="s">
        <v>775</v>
      </c>
      <c r="M227" s="229" t="s">
        <v>740</v>
      </c>
      <c r="N227" s="229" t="s">
        <v>748</v>
      </c>
    </row>
    <row r="228" spans="1:14">
      <c r="A228" s="232">
        <f t="shared" si="3"/>
        <v>10224</v>
      </c>
      <c r="B228" s="232">
        <v>4</v>
      </c>
      <c r="C228" s="232" t="s">
        <v>747</v>
      </c>
      <c r="D228" s="229" t="s">
        <v>656</v>
      </c>
      <c r="E228" s="232" t="s">
        <v>446</v>
      </c>
      <c r="F228" s="235" t="s">
        <v>85</v>
      </c>
      <c r="G228" s="232">
        <v>21609</v>
      </c>
      <c r="H228" s="229" t="s">
        <v>499</v>
      </c>
      <c r="I228" s="229" t="s">
        <v>500</v>
      </c>
      <c r="J228" s="229" t="s">
        <v>23</v>
      </c>
      <c r="K228" s="229" t="s">
        <v>755</v>
      </c>
      <c r="L228" s="229" t="s">
        <v>775</v>
      </c>
      <c r="M228" s="229" t="s">
        <v>740</v>
      </c>
      <c r="N228" s="229" t="s">
        <v>748</v>
      </c>
    </row>
    <row r="229" spans="1:14">
      <c r="A229" s="232">
        <f t="shared" si="3"/>
        <v>10225</v>
      </c>
      <c r="B229" s="232">
        <v>4</v>
      </c>
      <c r="C229" s="232" t="s">
        <v>747</v>
      </c>
      <c r="D229" s="229" t="s">
        <v>656</v>
      </c>
      <c r="E229" s="232" t="s">
        <v>573</v>
      </c>
      <c r="F229" s="234" t="s">
        <v>87</v>
      </c>
      <c r="G229" s="232">
        <v>99100</v>
      </c>
      <c r="H229" s="229" t="s">
        <v>499</v>
      </c>
      <c r="I229" s="229" t="s">
        <v>500</v>
      </c>
      <c r="J229" s="229" t="s">
        <v>23</v>
      </c>
      <c r="K229" s="229" t="s">
        <v>755</v>
      </c>
      <c r="L229" s="229" t="s">
        <v>775</v>
      </c>
      <c r="M229" s="229" t="s">
        <v>740</v>
      </c>
      <c r="N229" s="229" t="s">
        <v>748</v>
      </c>
    </row>
    <row r="230" spans="1:14">
      <c r="A230" s="232">
        <f t="shared" si="3"/>
        <v>10226</v>
      </c>
      <c r="B230" s="232">
        <v>4</v>
      </c>
      <c r="C230" s="232" t="s">
        <v>747</v>
      </c>
      <c r="D230" s="229" t="s">
        <v>656</v>
      </c>
      <c r="E230" s="232" t="s">
        <v>446</v>
      </c>
      <c r="F230" s="234" t="s">
        <v>87</v>
      </c>
      <c r="G230" s="232">
        <v>99100</v>
      </c>
      <c r="H230" s="229" t="s">
        <v>499</v>
      </c>
      <c r="I230" s="229" t="s">
        <v>500</v>
      </c>
      <c r="J230" s="229" t="s">
        <v>23</v>
      </c>
      <c r="K230" s="229" t="s">
        <v>755</v>
      </c>
      <c r="L230" s="229" t="s">
        <v>775</v>
      </c>
      <c r="M230" s="229" t="s">
        <v>740</v>
      </c>
      <c r="N230" s="229" t="s">
        <v>748</v>
      </c>
    </row>
    <row r="231" spans="1:14">
      <c r="A231" s="232">
        <f t="shared" si="3"/>
        <v>10227</v>
      </c>
      <c r="B231" s="232">
        <v>4</v>
      </c>
      <c r="C231" s="232" t="s">
        <v>747</v>
      </c>
      <c r="D231" s="229" t="s">
        <v>656</v>
      </c>
      <c r="E231" s="232" t="s">
        <v>573</v>
      </c>
      <c r="F231" s="234" t="s">
        <v>87</v>
      </c>
      <c r="G231" s="232">
        <v>79101</v>
      </c>
      <c r="H231" s="229" t="s">
        <v>499</v>
      </c>
      <c r="I231" s="229" t="s">
        <v>500</v>
      </c>
      <c r="J231" s="229" t="s">
        <v>23</v>
      </c>
      <c r="K231" s="229" t="s">
        <v>755</v>
      </c>
      <c r="L231" s="229" t="s">
        <v>775</v>
      </c>
      <c r="M231" s="229" t="s">
        <v>740</v>
      </c>
      <c r="N231" s="229" t="s">
        <v>748</v>
      </c>
    </row>
    <row r="232" spans="1:14">
      <c r="A232" s="232">
        <f t="shared" si="3"/>
        <v>10228</v>
      </c>
      <c r="B232" s="232">
        <v>4</v>
      </c>
      <c r="C232" s="232" t="s">
        <v>747</v>
      </c>
      <c r="D232" s="229" t="s">
        <v>656</v>
      </c>
      <c r="E232" s="232" t="s">
        <v>446</v>
      </c>
      <c r="F232" s="234" t="s">
        <v>87</v>
      </c>
      <c r="G232" s="232">
        <v>79101</v>
      </c>
      <c r="H232" s="229" t="s">
        <v>499</v>
      </c>
      <c r="I232" s="229" t="s">
        <v>500</v>
      </c>
      <c r="J232" s="229" t="s">
        <v>23</v>
      </c>
      <c r="K232" s="229" t="s">
        <v>755</v>
      </c>
      <c r="L232" s="229" t="s">
        <v>775</v>
      </c>
      <c r="M232" s="229" t="s">
        <v>740</v>
      </c>
      <c r="N232" s="229" t="s">
        <v>748</v>
      </c>
    </row>
    <row r="233" spans="1:14">
      <c r="A233" s="232">
        <f t="shared" si="3"/>
        <v>10229</v>
      </c>
      <c r="B233" s="232">
        <v>4</v>
      </c>
      <c r="C233" s="232" t="s">
        <v>747</v>
      </c>
      <c r="D233" s="229" t="s">
        <v>656</v>
      </c>
      <c r="E233" s="232" t="s">
        <v>573</v>
      </c>
      <c r="F233" s="234" t="s">
        <v>87</v>
      </c>
      <c r="G233" s="232">
        <v>11609</v>
      </c>
      <c r="H233" s="229" t="s">
        <v>499</v>
      </c>
      <c r="I233" s="229" t="s">
        <v>500</v>
      </c>
      <c r="J233" s="229" t="s">
        <v>23</v>
      </c>
      <c r="K233" s="229" t="s">
        <v>755</v>
      </c>
      <c r="L233" s="229" t="s">
        <v>775</v>
      </c>
      <c r="M233" s="229" t="s">
        <v>740</v>
      </c>
      <c r="N233" s="229" t="s">
        <v>748</v>
      </c>
    </row>
    <row r="234" spans="1:14">
      <c r="A234" s="232">
        <f t="shared" si="3"/>
        <v>10230</v>
      </c>
      <c r="B234" s="232">
        <v>4</v>
      </c>
      <c r="C234" s="232" t="s">
        <v>747</v>
      </c>
      <c r="D234" s="229" t="s">
        <v>656</v>
      </c>
      <c r="E234" s="232" t="s">
        <v>446</v>
      </c>
      <c r="F234" s="234" t="s">
        <v>87</v>
      </c>
      <c r="G234" s="232">
        <v>11609</v>
      </c>
      <c r="H234" s="229" t="s">
        <v>499</v>
      </c>
      <c r="I234" s="229" t="s">
        <v>500</v>
      </c>
      <c r="J234" s="229" t="s">
        <v>23</v>
      </c>
      <c r="K234" s="229" t="s">
        <v>755</v>
      </c>
      <c r="L234" s="229" t="s">
        <v>775</v>
      </c>
      <c r="M234" s="229" t="s">
        <v>740</v>
      </c>
      <c r="N234" s="229" t="s">
        <v>748</v>
      </c>
    </row>
    <row r="235" spans="1:14">
      <c r="A235" s="232">
        <f t="shared" si="3"/>
        <v>10231</v>
      </c>
      <c r="B235" s="232">
        <v>4</v>
      </c>
      <c r="C235" s="232" t="s">
        <v>747</v>
      </c>
      <c r="D235" s="229" t="s">
        <v>656</v>
      </c>
      <c r="E235" s="232" t="s">
        <v>573</v>
      </c>
      <c r="F235" s="234" t="s">
        <v>87</v>
      </c>
      <c r="G235" s="232">
        <v>21609</v>
      </c>
      <c r="H235" s="229" t="s">
        <v>499</v>
      </c>
      <c r="I235" s="229" t="s">
        <v>500</v>
      </c>
      <c r="J235" s="229" t="s">
        <v>23</v>
      </c>
      <c r="K235" s="229" t="s">
        <v>755</v>
      </c>
      <c r="L235" s="229" t="s">
        <v>775</v>
      </c>
      <c r="M235" s="229" t="s">
        <v>740</v>
      </c>
      <c r="N235" s="229" t="s">
        <v>748</v>
      </c>
    </row>
    <row r="236" spans="1:14">
      <c r="A236" s="232">
        <f t="shared" si="3"/>
        <v>10232</v>
      </c>
      <c r="B236" s="232">
        <v>4</v>
      </c>
      <c r="C236" s="232" t="s">
        <v>747</v>
      </c>
      <c r="D236" s="229" t="s">
        <v>656</v>
      </c>
      <c r="E236" s="232" t="s">
        <v>446</v>
      </c>
      <c r="F236" s="234" t="s">
        <v>87</v>
      </c>
      <c r="G236" s="232">
        <v>21609</v>
      </c>
      <c r="H236" s="229" t="s">
        <v>499</v>
      </c>
      <c r="I236" s="229" t="s">
        <v>500</v>
      </c>
      <c r="J236" s="229" t="s">
        <v>23</v>
      </c>
      <c r="K236" s="229" t="s">
        <v>755</v>
      </c>
      <c r="L236" s="229" t="s">
        <v>775</v>
      </c>
      <c r="M236" s="229" t="s">
        <v>740</v>
      </c>
      <c r="N236" s="229" t="s">
        <v>748</v>
      </c>
    </row>
    <row r="237" spans="1:14">
      <c r="A237" s="232">
        <f t="shared" si="3"/>
        <v>10233</v>
      </c>
      <c r="B237" s="232">
        <v>4</v>
      </c>
      <c r="C237" s="232" t="s">
        <v>747</v>
      </c>
      <c r="D237" s="229" t="s">
        <v>656</v>
      </c>
      <c r="E237" s="232" t="s">
        <v>573</v>
      </c>
      <c r="F237" s="234" t="s">
        <v>88</v>
      </c>
      <c r="G237" s="232">
        <v>99100</v>
      </c>
      <c r="H237" s="229" t="s">
        <v>499</v>
      </c>
      <c r="I237" s="229" t="s">
        <v>500</v>
      </c>
      <c r="J237" s="229" t="s">
        <v>23</v>
      </c>
      <c r="K237" s="229" t="s">
        <v>755</v>
      </c>
      <c r="L237" s="229" t="s">
        <v>775</v>
      </c>
      <c r="M237" s="229" t="s">
        <v>740</v>
      </c>
      <c r="N237" s="229" t="s">
        <v>748</v>
      </c>
    </row>
    <row r="238" spans="1:14">
      <c r="A238" s="232">
        <f t="shared" si="3"/>
        <v>10234</v>
      </c>
      <c r="B238" s="232">
        <v>4</v>
      </c>
      <c r="C238" s="232" t="s">
        <v>747</v>
      </c>
      <c r="D238" s="229" t="s">
        <v>656</v>
      </c>
      <c r="E238" s="232" t="s">
        <v>446</v>
      </c>
      <c r="F238" s="234" t="s">
        <v>88</v>
      </c>
      <c r="G238" s="232">
        <v>99100</v>
      </c>
      <c r="H238" s="229" t="s">
        <v>499</v>
      </c>
      <c r="I238" s="229" t="s">
        <v>500</v>
      </c>
      <c r="J238" s="229" t="s">
        <v>23</v>
      </c>
      <c r="K238" s="229" t="s">
        <v>755</v>
      </c>
      <c r="L238" s="229" t="s">
        <v>775</v>
      </c>
      <c r="M238" s="229" t="s">
        <v>740</v>
      </c>
      <c r="N238" s="229" t="s">
        <v>748</v>
      </c>
    </row>
    <row r="239" spans="1:14">
      <c r="A239" s="232">
        <f t="shared" si="3"/>
        <v>10235</v>
      </c>
      <c r="B239" s="232">
        <v>4</v>
      </c>
      <c r="C239" s="232" t="s">
        <v>747</v>
      </c>
      <c r="D239" s="229" t="s">
        <v>656</v>
      </c>
      <c r="E239" s="232" t="s">
        <v>573</v>
      </c>
      <c r="F239" s="234" t="s">
        <v>88</v>
      </c>
      <c r="G239" s="232">
        <v>79101</v>
      </c>
      <c r="H239" s="229" t="s">
        <v>499</v>
      </c>
      <c r="I239" s="229" t="s">
        <v>500</v>
      </c>
      <c r="J239" s="229" t="s">
        <v>23</v>
      </c>
      <c r="K239" s="229" t="s">
        <v>755</v>
      </c>
      <c r="L239" s="229" t="s">
        <v>775</v>
      </c>
      <c r="M239" s="229" t="s">
        <v>740</v>
      </c>
      <c r="N239" s="229" t="s">
        <v>748</v>
      </c>
    </row>
    <row r="240" spans="1:14">
      <c r="A240" s="232">
        <f t="shared" si="3"/>
        <v>10236</v>
      </c>
      <c r="B240" s="232">
        <v>4</v>
      </c>
      <c r="C240" s="232" t="s">
        <v>747</v>
      </c>
      <c r="D240" s="229" t="s">
        <v>656</v>
      </c>
      <c r="E240" s="232" t="s">
        <v>446</v>
      </c>
      <c r="F240" s="234" t="s">
        <v>88</v>
      </c>
      <c r="G240" s="232">
        <v>79101</v>
      </c>
      <c r="H240" s="229" t="s">
        <v>499</v>
      </c>
      <c r="I240" s="229" t="s">
        <v>500</v>
      </c>
      <c r="J240" s="229" t="s">
        <v>23</v>
      </c>
      <c r="K240" s="229" t="s">
        <v>755</v>
      </c>
      <c r="L240" s="229" t="s">
        <v>775</v>
      </c>
      <c r="M240" s="229" t="s">
        <v>740</v>
      </c>
      <c r="N240" s="229" t="s">
        <v>748</v>
      </c>
    </row>
    <row r="241" spans="1:14">
      <c r="A241" s="232">
        <f t="shared" si="3"/>
        <v>10237</v>
      </c>
      <c r="B241" s="232">
        <v>4</v>
      </c>
      <c r="C241" s="232" t="s">
        <v>747</v>
      </c>
      <c r="D241" s="229" t="s">
        <v>656</v>
      </c>
      <c r="E241" s="232" t="s">
        <v>573</v>
      </c>
      <c r="F241" s="234" t="s">
        <v>88</v>
      </c>
      <c r="G241" s="232">
        <v>11609</v>
      </c>
      <c r="H241" s="229" t="s">
        <v>499</v>
      </c>
      <c r="I241" s="229" t="s">
        <v>500</v>
      </c>
      <c r="J241" s="229" t="s">
        <v>23</v>
      </c>
      <c r="K241" s="229" t="s">
        <v>755</v>
      </c>
      <c r="L241" s="229" t="s">
        <v>775</v>
      </c>
      <c r="M241" s="229" t="s">
        <v>740</v>
      </c>
      <c r="N241" s="229" t="s">
        <v>748</v>
      </c>
    </row>
    <row r="242" spans="1:14">
      <c r="A242" s="232">
        <f t="shared" si="3"/>
        <v>10238</v>
      </c>
      <c r="B242" s="232">
        <v>4</v>
      </c>
      <c r="C242" s="232" t="s">
        <v>747</v>
      </c>
      <c r="D242" s="229" t="s">
        <v>656</v>
      </c>
      <c r="E242" s="232" t="s">
        <v>446</v>
      </c>
      <c r="F242" s="234" t="s">
        <v>88</v>
      </c>
      <c r="G242" s="232">
        <v>11609</v>
      </c>
      <c r="H242" s="229" t="s">
        <v>499</v>
      </c>
      <c r="I242" s="229" t="s">
        <v>500</v>
      </c>
      <c r="J242" s="229" t="s">
        <v>23</v>
      </c>
      <c r="K242" s="229" t="s">
        <v>755</v>
      </c>
      <c r="L242" s="229" t="s">
        <v>775</v>
      </c>
      <c r="M242" s="229" t="s">
        <v>740</v>
      </c>
      <c r="N242" s="229" t="s">
        <v>748</v>
      </c>
    </row>
    <row r="243" spans="1:14">
      <c r="A243" s="232">
        <f t="shared" si="3"/>
        <v>10239</v>
      </c>
      <c r="B243" s="232">
        <v>4</v>
      </c>
      <c r="C243" s="232" t="s">
        <v>747</v>
      </c>
      <c r="D243" s="229" t="s">
        <v>656</v>
      </c>
      <c r="E243" s="232" t="s">
        <v>573</v>
      </c>
      <c r="F243" s="234" t="s">
        <v>88</v>
      </c>
      <c r="G243" s="232">
        <v>21609</v>
      </c>
      <c r="H243" s="229" t="s">
        <v>499</v>
      </c>
      <c r="I243" s="229" t="s">
        <v>500</v>
      </c>
      <c r="J243" s="229" t="s">
        <v>23</v>
      </c>
      <c r="K243" s="229" t="s">
        <v>755</v>
      </c>
      <c r="L243" s="229" t="s">
        <v>775</v>
      </c>
      <c r="M243" s="229" t="s">
        <v>740</v>
      </c>
      <c r="N243" s="229" t="s">
        <v>748</v>
      </c>
    </row>
    <row r="244" spans="1:14">
      <c r="A244" s="232">
        <f t="shared" si="3"/>
        <v>10240</v>
      </c>
      <c r="B244" s="232">
        <v>4</v>
      </c>
      <c r="C244" s="232" t="s">
        <v>747</v>
      </c>
      <c r="D244" s="229" t="s">
        <v>656</v>
      </c>
      <c r="E244" s="232" t="s">
        <v>446</v>
      </c>
      <c r="F244" s="234" t="s">
        <v>88</v>
      </c>
      <c r="G244" s="232">
        <v>21609</v>
      </c>
      <c r="H244" s="229" t="s">
        <v>499</v>
      </c>
      <c r="I244" s="229" t="s">
        <v>500</v>
      </c>
      <c r="J244" s="229" t="s">
        <v>23</v>
      </c>
      <c r="K244" s="229" t="s">
        <v>755</v>
      </c>
      <c r="L244" s="229" t="s">
        <v>775</v>
      </c>
      <c r="M244" s="229" t="s">
        <v>740</v>
      </c>
      <c r="N244" s="229" t="s">
        <v>748</v>
      </c>
    </row>
    <row r="245" spans="1:14">
      <c r="A245" s="232">
        <f t="shared" si="3"/>
        <v>10241</v>
      </c>
      <c r="B245" s="232">
        <v>4</v>
      </c>
      <c r="C245" s="232" t="s">
        <v>747</v>
      </c>
      <c r="D245" s="229" t="s">
        <v>656</v>
      </c>
      <c r="E245" s="232" t="s">
        <v>573</v>
      </c>
      <c r="F245" s="234" t="s">
        <v>731</v>
      </c>
      <c r="G245" s="232">
        <v>99100</v>
      </c>
      <c r="H245" s="229" t="s">
        <v>499</v>
      </c>
      <c r="I245" s="229" t="s">
        <v>500</v>
      </c>
      <c r="J245" s="229" t="s">
        <v>23</v>
      </c>
      <c r="K245" s="229" t="s">
        <v>755</v>
      </c>
      <c r="L245" s="229" t="s">
        <v>775</v>
      </c>
      <c r="M245" s="229" t="s">
        <v>740</v>
      </c>
      <c r="N245" s="229" t="s">
        <v>748</v>
      </c>
    </row>
    <row r="246" spans="1:14">
      <c r="A246" s="232">
        <f t="shared" si="3"/>
        <v>10242</v>
      </c>
      <c r="B246" s="232">
        <v>4</v>
      </c>
      <c r="C246" s="232" t="s">
        <v>747</v>
      </c>
      <c r="D246" s="229" t="s">
        <v>656</v>
      </c>
      <c r="E246" s="232" t="s">
        <v>446</v>
      </c>
      <c r="F246" s="234" t="s">
        <v>731</v>
      </c>
      <c r="G246" s="232">
        <v>99100</v>
      </c>
      <c r="H246" s="229" t="s">
        <v>499</v>
      </c>
      <c r="I246" s="229" t="s">
        <v>500</v>
      </c>
      <c r="J246" s="229" t="s">
        <v>23</v>
      </c>
      <c r="K246" s="229" t="s">
        <v>755</v>
      </c>
      <c r="L246" s="229" t="s">
        <v>775</v>
      </c>
      <c r="M246" s="229" t="s">
        <v>740</v>
      </c>
      <c r="N246" s="229" t="s">
        <v>748</v>
      </c>
    </row>
    <row r="247" spans="1:14">
      <c r="A247" s="232">
        <f t="shared" si="3"/>
        <v>10243</v>
      </c>
      <c r="B247" s="232">
        <v>4</v>
      </c>
      <c r="C247" s="232" t="s">
        <v>747</v>
      </c>
      <c r="D247" s="229" t="s">
        <v>656</v>
      </c>
      <c r="E247" s="232" t="s">
        <v>573</v>
      </c>
      <c r="F247" s="234" t="s">
        <v>731</v>
      </c>
      <c r="G247" s="232">
        <v>79101</v>
      </c>
      <c r="H247" s="229" t="s">
        <v>499</v>
      </c>
      <c r="I247" s="229" t="s">
        <v>500</v>
      </c>
      <c r="J247" s="229" t="s">
        <v>23</v>
      </c>
      <c r="K247" s="229" t="s">
        <v>755</v>
      </c>
      <c r="L247" s="229" t="s">
        <v>775</v>
      </c>
      <c r="M247" s="229" t="s">
        <v>740</v>
      </c>
      <c r="N247" s="229" t="s">
        <v>748</v>
      </c>
    </row>
    <row r="248" spans="1:14">
      <c r="A248" s="232">
        <f t="shared" si="3"/>
        <v>10244</v>
      </c>
      <c r="B248" s="232">
        <v>4</v>
      </c>
      <c r="C248" s="232" t="s">
        <v>747</v>
      </c>
      <c r="D248" s="229" t="s">
        <v>656</v>
      </c>
      <c r="E248" s="232" t="s">
        <v>446</v>
      </c>
      <c r="F248" s="234" t="s">
        <v>731</v>
      </c>
      <c r="G248" s="232">
        <v>79101</v>
      </c>
      <c r="H248" s="229" t="s">
        <v>499</v>
      </c>
      <c r="I248" s="229" t="s">
        <v>500</v>
      </c>
      <c r="J248" s="229" t="s">
        <v>23</v>
      </c>
      <c r="K248" s="229" t="s">
        <v>755</v>
      </c>
      <c r="L248" s="229" t="s">
        <v>775</v>
      </c>
      <c r="M248" s="229" t="s">
        <v>740</v>
      </c>
      <c r="N248" s="229" t="s">
        <v>748</v>
      </c>
    </row>
    <row r="249" spans="1:14">
      <c r="A249" s="232">
        <f t="shared" si="3"/>
        <v>10245</v>
      </c>
      <c r="B249" s="232">
        <v>4</v>
      </c>
      <c r="C249" s="232" t="s">
        <v>747</v>
      </c>
      <c r="D249" s="229" t="s">
        <v>656</v>
      </c>
      <c r="E249" s="232" t="s">
        <v>573</v>
      </c>
      <c r="F249" s="234" t="s">
        <v>731</v>
      </c>
      <c r="G249" s="232">
        <v>11609</v>
      </c>
      <c r="H249" s="229" t="s">
        <v>499</v>
      </c>
      <c r="I249" s="229" t="s">
        <v>500</v>
      </c>
      <c r="J249" s="229" t="s">
        <v>23</v>
      </c>
      <c r="K249" s="229" t="s">
        <v>755</v>
      </c>
      <c r="L249" s="229" t="s">
        <v>775</v>
      </c>
      <c r="M249" s="229" t="s">
        <v>740</v>
      </c>
      <c r="N249" s="229" t="s">
        <v>748</v>
      </c>
    </row>
    <row r="250" spans="1:14">
      <c r="A250" s="232">
        <f t="shared" si="3"/>
        <v>10246</v>
      </c>
      <c r="B250" s="232">
        <v>4</v>
      </c>
      <c r="C250" s="232" t="s">
        <v>747</v>
      </c>
      <c r="D250" s="229" t="s">
        <v>656</v>
      </c>
      <c r="E250" s="232" t="s">
        <v>446</v>
      </c>
      <c r="F250" s="234" t="s">
        <v>731</v>
      </c>
      <c r="G250" s="232">
        <v>11609</v>
      </c>
      <c r="H250" s="229" t="s">
        <v>499</v>
      </c>
      <c r="I250" s="229" t="s">
        <v>500</v>
      </c>
      <c r="J250" s="229" t="s">
        <v>23</v>
      </c>
      <c r="K250" s="229" t="s">
        <v>755</v>
      </c>
      <c r="L250" s="229" t="s">
        <v>775</v>
      </c>
      <c r="M250" s="229" t="s">
        <v>740</v>
      </c>
      <c r="N250" s="229" t="s">
        <v>748</v>
      </c>
    </row>
    <row r="251" spans="1:14">
      <c r="A251" s="232">
        <f t="shared" si="3"/>
        <v>10247</v>
      </c>
      <c r="B251" s="232">
        <v>4</v>
      </c>
      <c r="C251" s="232" t="s">
        <v>747</v>
      </c>
      <c r="D251" s="229" t="s">
        <v>656</v>
      </c>
      <c r="E251" s="232" t="s">
        <v>573</v>
      </c>
      <c r="F251" s="234" t="s">
        <v>731</v>
      </c>
      <c r="G251" s="232">
        <v>21609</v>
      </c>
      <c r="H251" s="229" t="s">
        <v>499</v>
      </c>
      <c r="I251" s="229" t="s">
        <v>500</v>
      </c>
      <c r="J251" s="229" t="s">
        <v>23</v>
      </c>
      <c r="K251" s="229" t="s">
        <v>755</v>
      </c>
      <c r="L251" s="229" t="s">
        <v>775</v>
      </c>
      <c r="M251" s="229" t="s">
        <v>740</v>
      </c>
      <c r="N251" s="229" t="s">
        <v>748</v>
      </c>
    </row>
    <row r="252" spans="1:14">
      <c r="A252" s="232">
        <f t="shared" si="3"/>
        <v>10248</v>
      </c>
      <c r="B252" s="232">
        <v>4</v>
      </c>
      <c r="C252" s="232" t="s">
        <v>747</v>
      </c>
      <c r="D252" s="229" t="s">
        <v>656</v>
      </c>
      <c r="E252" s="232" t="s">
        <v>446</v>
      </c>
      <c r="F252" s="234" t="s">
        <v>731</v>
      </c>
      <c r="G252" s="232">
        <v>21609</v>
      </c>
      <c r="H252" s="229" t="s">
        <v>499</v>
      </c>
      <c r="I252" s="229" t="s">
        <v>500</v>
      </c>
      <c r="J252" s="229" t="s">
        <v>23</v>
      </c>
      <c r="K252" s="229" t="s">
        <v>755</v>
      </c>
      <c r="L252" s="229" t="s">
        <v>775</v>
      </c>
      <c r="M252" s="229" t="s">
        <v>740</v>
      </c>
      <c r="N252" s="229" t="s">
        <v>748</v>
      </c>
    </row>
    <row r="253" spans="1:14">
      <c r="A253" s="232">
        <f t="shared" si="3"/>
        <v>10249</v>
      </c>
      <c r="B253" s="232">
        <v>4</v>
      </c>
      <c r="C253" s="232" t="s">
        <v>747</v>
      </c>
      <c r="D253" s="229" t="s">
        <v>656</v>
      </c>
      <c r="E253" s="232" t="s">
        <v>573</v>
      </c>
      <c r="F253" s="234" t="s">
        <v>732</v>
      </c>
      <c r="G253" s="232">
        <v>99100</v>
      </c>
      <c r="H253" s="229" t="s">
        <v>499</v>
      </c>
      <c r="I253" s="229" t="s">
        <v>500</v>
      </c>
      <c r="J253" s="229" t="s">
        <v>23</v>
      </c>
      <c r="K253" s="229" t="s">
        <v>755</v>
      </c>
      <c r="L253" s="229" t="s">
        <v>775</v>
      </c>
      <c r="M253" s="229" t="s">
        <v>740</v>
      </c>
      <c r="N253" s="229" t="s">
        <v>748</v>
      </c>
    </row>
    <row r="254" spans="1:14">
      <c r="A254" s="232">
        <f t="shared" si="3"/>
        <v>10250</v>
      </c>
      <c r="B254" s="232">
        <v>4</v>
      </c>
      <c r="C254" s="232" t="s">
        <v>747</v>
      </c>
      <c r="D254" s="229" t="s">
        <v>656</v>
      </c>
      <c r="E254" s="232" t="s">
        <v>446</v>
      </c>
      <c r="F254" s="234" t="s">
        <v>732</v>
      </c>
      <c r="G254" s="232">
        <v>99100</v>
      </c>
      <c r="H254" s="229" t="s">
        <v>499</v>
      </c>
      <c r="I254" s="229" t="s">
        <v>500</v>
      </c>
      <c r="J254" s="229" t="s">
        <v>23</v>
      </c>
      <c r="K254" s="229" t="s">
        <v>755</v>
      </c>
      <c r="L254" s="229" t="s">
        <v>775</v>
      </c>
      <c r="M254" s="229" t="s">
        <v>740</v>
      </c>
      <c r="N254" s="229" t="s">
        <v>748</v>
      </c>
    </row>
    <row r="255" spans="1:14">
      <c r="A255" s="232">
        <f t="shared" si="3"/>
        <v>10251</v>
      </c>
      <c r="B255" s="232">
        <v>4</v>
      </c>
      <c r="C255" s="232" t="s">
        <v>747</v>
      </c>
      <c r="D255" s="229" t="s">
        <v>656</v>
      </c>
      <c r="E255" s="232" t="s">
        <v>573</v>
      </c>
      <c r="F255" s="234" t="s">
        <v>732</v>
      </c>
      <c r="G255" s="232">
        <v>79101</v>
      </c>
      <c r="H255" s="229" t="s">
        <v>499</v>
      </c>
      <c r="I255" s="229" t="s">
        <v>500</v>
      </c>
      <c r="J255" s="229" t="s">
        <v>23</v>
      </c>
      <c r="K255" s="229" t="s">
        <v>755</v>
      </c>
      <c r="L255" s="229" t="s">
        <v>775</v>
      </c>
      <c r="M255" s="229" t="s">
        <v>740</v>
      </c>
      <c r="N255" s="229" t="s">
        <v>748</v>
      </c>
    </row>
    <row r="256" spans="1:14">
      <c r="A256" s="232">
        <f t="shared" si="3"/>
        <v>10252</v>
      </c>
      <c r="B256" s="232">
        <v>4</v>
      </c>
      <c r="C256" s="232" t="s">
        <v>747</v>
      </c>
      <c r="D256" s="229" t="s">
        <v>656</v>
      </c>
      <c r="E256" s="232" t="s">
        <v>446</v>
      </c>
      <c r="F256" s="234" t="s">
        <v>732</v>
      </c>
      <c r="G256" s="232">
        <v>79101</v>
      </c>
      <c r="H256" s="229" t="s">
        <v>499</v>
      </c>
      <c r="I256" s="229" t="s">
        <v>500</v>
      </c>
      <c r="J256" s="229" t="s">
        <v>23</v>
      </c>
      <c r="K256" s="229" t="s">
        <v>755</v>
      </c>
      <c r="L256" s="229" t="s">
        <v>775</v>
      </c>
      <c r="M256" s="229" t="s">
        <v>740</v>
      </c>
      <c r="N256" s="229" t="s">
        <v>748</v>
      </c>
    </row>
    <row r="257" spans="1:14">
      <c r="A257" s="232">
        <f t="shared" si="3"/>
        <v>10253</v>
      </c>
      <c r="B257" s="232">
        <v>4</v>
      </c>
      <c r="C257" s="232" t="s">
        <v>747</v>
      </c>
      <c r="D257" s="229" t="s">
        <v>656</v>
      </c>
      <c r="E257" s="232" t="s">
        <v>573</v>
      </c>
      <c r="F257" s="234" t="s">
        <v>732</v>
      </c>
      <c r="G257" s="232">
        <v>11609</v>
      </c>
      <c r="H257" s="229" t="s">
        <v>499</v>
      </c>
      <c r="I257" s="229" t="s">
        <v>500</v>
      </c>
      <c r="J257" s="229" t="s">
        <v>23</v>
      </c>
      <c r="K257" s="229" t="s">
        <v>755</v>
      </c>
      <c r="L257" s="229" t="s">
        <v>775</v>
      </c>
      <c r="M257" s="229" t="s">
        <v>740</v>
      </c>
      <c r="N257" s="229" t="s">
        <v>748</v>
      </c>
    </row>
    <row r="258" spans="1:14">
      <c r="A258" s="232">
        <f t="shared" si="3"/>
        <v>10254</v>
      </c>
      <c r="B258" s="232">
        <v>4</v>
      </c>
      <c r="C258" s="232" t="s">
        <v>747</v>
      </c>
      <c r="D258" s="229" t="s">
        <v>656</v>
      </c>
      <c r="E258" s="232" t="s">
        <v>446</v>
      </c>
      <c r="F258" s="234" t="s">
        <v>732</v>
      </c>
      <c r="G258" s="232">
        <v>11609</v>
      </c>
      <c r="H258" s="229" t="s">
        <v>499</v>
      </c>
      <c r="I258" s="229" t="s">
        <v>500</v>
      </c>
      <c r="J258" s="229" t="s">
        <v>23</v>
      </c>
      <c r="K258" s="229" t="s">
        <v>755</v>
      </c>
      <c r="L258" s="229" t="s">
        <v>775</v>
      </c>
      <c r="M258" s="229" t="s">
        <v>740</v>
      </c>
      <c r="N258" s="229" t="s">
        <v>748</v>
      </c>
    </row>
    <row r="259" spans="1:14">
      <c r="A259" s="232">
        <f t="shared" si="3"/>
        <v>10255</v>
      </c>
      <c r="B259" s="232">
        <v>4</v>
      </c>
      <c r="C259" s="232" t="s">
        <v>747</v>
      </c>
      <c r="D259" s="229" t="s">
        <v>656</v>
      </c>
      <c r="E259" s="232" t="s">
        <v>573</v>
      </c>
      <c r="F259" s="234" t="s">
        <v>732</v>
      </c>
      <c r="G259" s="232">
        <v>21609</v>
      </c>
      <c r="H259" s="229" t="s">
        <v>499</v>
      </c>
      <c r="I259" s="229" t="s">
        <v>500</v>
      </c>
      <c r="J259" s="229" t="s">
        <v>23</v>
      </c>
      <c r="K259" s="229" t="s">
        <v>755</v>
      </c>
      <c r="L259" s="229" t="s">
        <v>775</v>
      </c>
      <c r="M259" s="229" t="s">
        <v>740</v>
      </c>
      <c r="N259" s="229" t="s">
        <v>748</v>
      </c>
    </row>
    <row r="260" spans="1:14">
      <c r="A260" s="232">
        <f t="shared" si="3"/>
        <v>10256</v>
      </c>
      <c r="B260" s="232">
        <v>4</v>
      </c>
      <c r="C260" s="232" t="s">
        <v>747</v>
      </c>
      <c r="D260" s="229" t="s">
        <v>656</v>
      </c>
      <c r="E260" s="232" t="s">
        <v>446</v>
      </c>
      <c r="F260" s="234" t="s">
        <v>732</v>
      </c>
      <c r="G260" s="232">
        <v>21609</v>
      </c>
      <c r="H260" s="229" t="s">
        <v>499</v>
      </c>
      <c r="I260" s="229" t="s">
        <v>500</v>
      </c>
      <c r="J260" s="229" t="s">
        <v>23</v>
      </c>
      <c r="K260" s="229" t="s">
        <v>755</v>
      </c>
      <c r="L260" s="229" t="s">
        <v>775</v>
      </c>
      <c r="M260" s="229" t="s">
        <v>740</v>
      </c>
      <c r="N260" s="229" t="s">
        <v>748</v>
      </c>
    </row>
    <row r="261" spans="1:14">
      <c r="A261" s="232">
        <f t="shared" si="3"/>
        <v>10257</v>
      </c>
      <c r="B261" s="232">
        <v>4</v>
      </c>
      <c r="C261" s="232" t="s">
        <v>747</v>
      </c>
      <c r="D261" s="229" t="s">
        <v>656</v>
      </c>
      <c r="E261" s="232" t="s">
        <v>573</v>
      </c>
      <c r="F261" s="234" t="s">
        <v>733</v>
      </c>
      <c r="G261" s="232">
        <v>99100</v>
      </c>
      <c r="H261" s="229" t="s">
        <v>499</v>
      </c>
      <c r="I261" s="229" t="s">
        <v>500</v>
      </c>
      <c r="J261" s="229" t="s">
        <v>23</v>
      </c>
      <c r="K261" s="229" t="s">
        <v>755</v>
      </c>
      <c r="L261" s="229" t="s">
        <v>775</v>
      </c>
      <c r="M261" s="229" t="s">
        <v>740</v>
      </c>
      <c r="N261" s="229" t="s">
        <v>748</v>
      </c>
    </row>
    <row r="262" spans="1:14">
      <c r="A262" s="232">
        <f t="shared" ref="A262:A325" si="4">A261+1</f>
        <v>10258</v>
      </c>
      <c r="B262" s="232">
        <v>4</v>
      </c>
      <c r="C262" s="232" t="s">
        <v>747</v>
      </c>
      <c r="D262" s="229" t="s">
        <v>656</v>
      </c>
      <c r="E262" s="232" t="s">
        <v>446</v>
      </c>
      <c r="F262" s="234" t="s">
        <v>733</v>
      </c>
      <c r="G262" s="232">
        <v>99100</v>
      </c>
      <c r="H262" s="229" t="s">
        <v>499</v>
      </c>
      <c r="I262" s="229" t="s">
        <v>500</v>
      </c>
      <c r="J262" s="229" t="s">
        <v>23</v>
      </c>
      <c r="K262" s="229" t="s">
        <v>755</v>
      </c>
      <c r="L262" s="229" t="s">
        <v>775</v>
      </c>
      <c r="M262" s="229" t="s">
        <v>740</v>
      </c>
      <c r="N262" s="229" t="s">
        <v>748</v>
      </c>
    </row>
    <row r="263" spans="1:14">
      <c r="A263" s="232">
        <f t="shared" si="4"/>
        <v>10259</v>
      </c>
      <c r="B263" s="232">
        <v>4</v>
      </c>
      <c r="C263" s="232" t="s">
        <v>747</v>
      </c>
      <c r="D263" s="229" t="s">
        <v>656</v>
      </c>
      <c r="E263" s="232" t="s">
        <v>573</v>
      </c>
      <c r="F263" s="234" t="s">
        <v>733</v>
      </c>
      <c r="G263" s="232">
        <v>79101</v>
      </c>
      <c r="H263" s="229" t="s">
        <v>499</v>
      </c>
      <c r="I263" s="229" t="s">
        <v>500</v>
      </c>
      <c r="J263" s="229" t="s">
        <v>23</v>
      </c>
      <c r="K263" s="229" t="s">
        <v>755</v>
      </c>
      <c r="L263" s="229" t="s">
        <v>775</v>
      </c>
      <c r="M263" s="229" t="s">
        <v>740</v>
      </c>
      <c r="N263" s="229" t="s">
        <v>748</v>
      </c>
    </row>
    <row r="264" spans="1:14">
      <c r="A264" s="232">
        <f t="shared" si="4"/>
        <v>10260</v>
      </c>
      <c r="B264" s="232">
        <v>4</v>
      </c>
      <c r="C264" s="232" t="s">
        <v>747</v>
      </c>
      <c r="D264" s="229" t="s">
        <v>656</v>
      </c>
      <c r="E264" s="232" t="s">
        <v>446</v>
      </c>
      <c r="F264" s="234" t="s">
        <v>733</v>
      </c>
      <c r="G264" s="232">
        <v>79101</v>
      </c>
      <c r="H264" s="229" t="s">
        <v>499</v>
      </c>
      <c r="I264" s="229" t="s">
        <v>500</v>
      </c>
      <c r="J264" s="229" t="s">
        <v>23</v>
      </c>
      <c r="K264" s="229" t="s">
        <v>755</v>
      </c>
      <c r="L264" s="229" t="s">
        <v>775</v>
      </c>
      <c r="M264" s="229" t="s">
        <v>740</v>
      </c>
      <c r="N264" s="229" t="s">
        <v>748</v>
      </c>
    </row>
    <row r="265" spans="1:14">
      <c r="A265" s="232">
        <f t="shared" si="4"/>
        <v>10261</v>
      </c>
      <c r="B265" s="232">
        <v>4</v>
      </c>
      <c r="C265" s="232" t="s">
        <v>747</v>
      </c>
      <c r="D265" s="229" t="s">
        <v>656</v>
      </c>
      <c r="E265" s="232" t="s">
        <v>573</v>
      </c>
      <c r="F265" s="234" t="s">
        <v>733</v>
      </c>
      <c r="G265" s="232">
        <v>11609</v>
      </c>
      <c r="H265" s="229" t="s">
        <v>499</v>
      </c>
      <c r="I265" s="229" t="s">
        <v>500</v>
      </c>
      <c r="J265" s="229" t="s">
        <v>23</v>
      </c>
      <c r="K265" s="229" t="s">
        <v>755</v>
      </c>
      <c r="L265" s="229" t="s">
        <v>775</v>
      </c>
      <c r="M265" s="229" t="s">
        <v>740</v>
      </c>
      <c r="N265" s="229" t="s">
        <v>748</v>
      </c>
    </row>
    <row r="266" spans="1:14">
      <c r="A266" s="232">
        <f t="shared" si="4"/>
        <v>10262</v>
      </c>
      <c r="B266" s="232">
        <v>4</v>
      </c>
      <c r="C266" s="232" t="s">
        <v>747</v>
      </c>
      <c r="D266" s="229" t="s">
        <v>656</v>
      </c>
      <c r="E266" s="232" t="s">
        <v>446</v>
      </c>
      <c r="F266" s="234" t="s">
        <v>733</v>
      </c>
      <c r="G266" s="232">
        <v>11609</v>
      </c>
      <c r="H266" s="229" t="s">
        <v>499</v>
      </c>
      <c r="I266" s="229" t="s">
        <v>500</v>
      </c>
      <c r="J266" s="229" t="s">
        <v>23</v>
      </c>
      <c r="K266" s="229" t="s">
        <v>755</v>
      </c>
      <c r="L266" s="229" t="s">
        <v>775</v>
      </c>
      <c r="M266" s="229" t="s">
        <v>740</v>
      </c>
      <c r="N266" s="229" t="s">
        <v>748</v>
      </c>
    </row>
    <row r="267" spans="1:14">
      <c r="A267" s="232">
        <f t="shared" si="4"/>
        <v>10263</v>
      </c>
      <c r="B267" s="232">
        <v>4</v>
      </c>
      <c r="C267" s="232" t="s">
        <v>747</v>
      </c>
      <c r="D267" s="229" t="s">
        <v>656</v>
      </c>
      <c r="E267" s="232" t="s">
        <v>573</v>
      </c>
      <c r="F267" s="234" t="s">
        <v>733</v>
      </c>
      <c r="G267" s="232">
        <v>21609</v>
      </c>
      <c r="H267" s="229" t="s">
        <v>499</v>
      </c>
      <c r="I267" s="229" t="s">
        <v>500</v>
      </c>
      <c r="J267" s="229" t="s">
        <v>23</v>
      </c>
      <c r="K267" s="229" t="s">
        <v>755</v>
      </c>
      <c r="L267" s="229" t="s">
        <v>775</v>
      </c>
      <c r="M267" s="229" t="s">
        <v>740</v>
      </c>
      <c r="N267" s="229" t="s">
        <v>748</v>
      </c>
    </row>
    <row r="268" spans="1:14">
      <c r="A268" s="232">
        <f t="shared" si="4"/>
        <v>10264</v>
      </c>
      <c r="B268" s="232">
        <v>4</v>
      </c>
      <c r="C268" s="232" t="s">
        <v>747</v>
      </c>
      <c r="D268" s="229" t="s">
        <v>656</v>
      </c>
      <c r="E268" s="232" t="s">
        <v>446</v>
      </c>
      <c r="F268" s="234" t="s">
        <v>733</v>
      </c>
      <c r="G268" s="232">
        <v>21609</v>
      </c>
      <c r="H268" s="229" t="s">
        <v>499</v>
      </c>
      <c r="I268" s="229" t="s">
        <v>500</v>
      </c>
      <c r="J268" s="229" t="s">
        <v>23</v>
      </c>
      <c r="K268" s="229" t="s">
        <v>755</v>
      </c>
      <c r="L268" s="229" t="s">
        <v>775</v>
      </c>
      <c r="M268" s="229" t="s">
        <v>740</v>
      </c>
      <c r="N268" s="229" t="s">
        <v>748</v>
      </c>
    </row>
    <row r="269" spans="1:14">
      <c r="A269" s="232">
        <f t="shared" si="4"/>
        <v>10265</v>
      </c>
      <c r="B269" s="232">
        <v>4</v>
      </c>
      <c r="C269" s="232" t="s">
        <v>747</v>
      </c>
      <c r="D269" s="229" t="s">
        <v>656</v>
      </c>
      <c r="E269" s="232" t="s">
        <v>573</v>
      </c>
      <c r="F269" s="234" t="s">
        <v>734</v>
      </c>
      <c r="G269" s="232">
        <v>99100</v>
      </c>
      <c r="H269" s="229" t="s">
        <v>499</v>
      </c>
      <c r="I269" s="229" t="s">
        <v>500</v>
      </c>
      <c r="J269" s="229" t="s">
        <v>23</v>
      </c>
      <c r="K269" s="229" t="s">
        <v>755</v>
      </c>
      <c r="L269" s="229" t="s">
        <v>775</v>
      </c>
      <c r="M269" s="229" t="s">
        <v>740</v>
      </c>
      <c r="N269" s="229" t="s">
        <v>748</v>
      </c>
    </row>
    <row r="270" spans="1:14">
      <c r="A270" s="232">
        <f t="shared" si="4"/>
        <v>10266</v>
      </c>
      <c r="B270" s="232">
        <v>4</v>
      </c>
      <c r="C270" s="232" t="s">
        <v>747</v>
      </c>
      <c r="D270" s="229" t="s">
        <v>656</v>
      </c>
      <c r="E270" s="232" t="s">
        <v>446</v>
      </c>
      <c r="F270" s="234" t="s">
        <v>734</v>
      </c>
      <c r="G270" s="232">
        <v>99100</v>
      </c>
      <c r="H270" s="229" t="s">
        <v>499</v>
      </c>
      <c r="I270" s="229" t="s">
        <v>500</v>
      </c>
      <c r="J270" s="229" t="s">
        <v>23</v>
      </c>
      <c r="K270" s="229" t="s">
        <v>755</v>
      </c>
      <c r="L270" s="229" t="s">
        <v>775</v>
      </c>
      <c r="M270" s="229" t="s">
        <v>740</v>
      </c>
      <c r="N270" s="229" t="s">
        <v>748</v>
      </c>
    </row>
    <row r="271" spans="1:14">
      <c r="A271" s="232">
        <f t="shared" si="4"/>
        <v>10267</v>
      </c>
      <c r="B271" s="232">
        <v>4</v>
      </c>
      <c r="C271" s="232" t="s">
        <v>747</v>
      </c>
      <c r="D271" s="229" t="s">
        <v>656</v>
      </c>
      <c r="E271" s="232" t="s">
        <v>573</v>
      </c>
      <c r="F271" s="234" t="s">
        <v>734</v>
      </c>
      <c r="G271" s="232">
        <v>79101</v>
      </c>
      <c r="H271" s="229" t="s">
        <v>499</v>
      </c>
      <c r="I271" s="229" t="s">
        <v>500</v>
      </c>
      <c r="J271" s="229" t="s">
        <v>23</v>
      </c>
      <c r="K271" s="229" t="s">
        <v>755</v>
      </c>
      <c r="L271" s="229" t="s">
        <v>775</v>
      </c>
      <c r="M271" s="229" t="s">
        <v>740</v>
      </c>
      <c r="N271" s="229" t="s">
        <v>748</v>
      </c>
    </row>
    <row r="272" spans="1:14">
      <c r="A272" s="232">
        <f t="shared" si="4"/>
        <v>10268</v>
      </c>
      <c r="B272" s="232">
        <v>4</v>
      </c>
      <c r="C272" s="232" t="s">
        <v>747</v>
      </c>
      <c r="D272" s="229" t="s">
        <v>656</v>
      </c>
      <c r="E272" s="232" t="s">
        <v>446</v>
      </c>
      <c r="F272" s="234" t="s">
        <v>734</v>
      </c>
      <c r="G272" s="232">
        <v>79101</v>
      </c>
      <c r="H272" s="229" t="s">
        <v>499</v>
      </c>
      <c r="I272" s="229" t="s">
        <v>500</v>
      </c>
      <c r="J272" s="229" t="s">
        <v>23</v>
      </c>
      <c r="K272" s="229" t="s">
        <v>755</v>
      </c>
      <c r="L272" s="229" t="s">
        <v>775</v>
      </c>
      <c r="M272" s="229" t="s">
        <v>740</v>
      </c>
      <c r="N272" s="229" t="s">
        <v>748</v>
      </c>
    </row>
    <row r="273" spans="1:14">
      <c r="A273" s="232">
        <f t="shared" si="4"/>
        <v>10269</v>
      </c>
      <c r="B273" s="232">
        <v>4</v>
      </c>
      <c r="C273" s="232" t="s">
        <v>747</v>
      </c>
      <c r="D273" s="229" t="s">
        <v>656</v>
      </c>
      <c r="E273" s="232" t="s">
        <v>573</v>
      </c>
      <c r="F273" s="234" t="s">
        <v>734</v>
      </c>
      <c r="G273" s="232">
        <v>11609</v>
      </c>
      <c r="H273" s="229" t="s">
        <v>499</v>
      </c>
      <c r="I273" s="229" t="s">
        <v>500</v>
      </c>
      <c r="J273" s="229" t="s">
        <v>23</v>
      </c>
      <c r="K273" s="229" t="s">
        <v>755</v>
      </c>
      <c r="L273" s="229" t="s">
        <v>775</v>
      </c>
      <c r="M273" s="229" t="s">
        <v>740</v>
      </c>
      <c r="N273" s="229" t="s">
        <v>748</v>
      </c>
    </row>
    <row r="274" spans="1:14">
      <c r="A274" s="232">
        <f t="shared" si="4"/>
        <v>10270</v>
      </c>
      <c r="B274" s="232">
        <v>4</v>
      </c>
      <c r="C274" s="232" t="s">
        <v>747</v>
      </c>
      <c r="D274" s="229" t="s">
        <v>656</v>
      </c>
      <c r="E274" s="232" t="s">
        <v>446</v>
      </c>
      <c r="F274" s="234" t="s">
        <v>734</v>
      </c>
      <c r="G274" s="232">
        <v>11609</v>
      </c>
      <c r="H274" s="229" t="s">
        <v>499</v>
      </c>
      <c r="I274" s="229" t="s">
        <v>500</v>
      </c>
      <c r="J274" s="229" t="s">
        <v>23</v>
      </c>
      <c r="K274" s="229" t="s">
        <v>755</v>
      </c>
      <c r="L274" s="229" t="s">
        <v>775</v>
      </c>
      <c r="M274" s="229" t="s">
        <v>740</v>
      </c>
      <c r="N274" s="229" t="s">
        <v>748</v>
      </c>
    </row>
    <row r="275" spans="1:14">
      <c r="A275" s="232">
        <f t="shared" si="4"/>
        <v>10271</v>
      </c>
      <c r="B275" s="232">
        <v>4</v>
      </c>
      <c r="C275" s="232" t="s">
        <v>747</v>
      </c>
      <c r="D275" s="229" t="s">
        <v>656</v>
      </c>
      <c r="E275" s="232" t="s">
        <v>573</v>
      </c>
      <c r="F275" s="234" t="s">
        <v>734</v>
      </c>
      <c r="G275" s="232">
        <v>21609</v>
      </c>
      <c r="H275" s="229" t="s">
        <v>499</v>
      </c>
      <c r="I275" s="229" t="s">
        <v>500</v>
      </c>
      <c r="J275" s="229" t="s">
        <v>23</v>
      </c>
      <c r="K275" s="229" t="s">
        <v>755</v>
      </c>
      <c r="L275" s="229" t="s">
        <v>775</v>
      </c>
      <c r="M275" s="229" t="s">
        <v>740</v>
      </c>
      <c r="N275" s="229" t="s">
        <v>748</v>
      </c>
    </row>
    <row r="276" spans="1:14">
      <c r="A276" s="232">
        <f t="shared" si="4"/>
        <v>10272</v>
      </c>
      <c r="B276" s="232">
        <v>4</v>
      </c>
      <c r="C276" s="232" t="s">
        <v>747</v>
      </c>
      <c r="D276" s="229" t="s">
        <v>656</v>
      </c>
      <c r="E276" s="232" t="s">
        <v>446</v>
      </c>
      <c r="F276" s="234" t="s">
        <v>734</v>
      </c>
      <c r="G276" s="232">
        <v>21609</v>
      </c>
      <c r="H276" s="229" t="s">
        <v>499</v>
      </c>
      <c r="I276" s="229" t="s">
        <v>500</v>
      </c>
      <c r="J276" s="229" t="s">
        <v>23</v>
      </c>
      <c r="K276" s="229" t="s">
        <v>755</v>
      </c>
      <c r="L276" s="229" t="s">
        <v>775</v>
      </c>
      <c r="M276" s="229" t="s">
        <v>740</v>
      </c>
      <c r="N276" s="229" t="s">
        <v>748</v>
      </c>
    </row>
    <row r="277" spans="1:14">
      <c r="A277" s="232">
        <f t="shared" si="4"/>
        <v>10273</v>
      </c>
      <c r="B277" s="232">
        <v>4</v>
      </c>
      <c r="C277" s="232" t="s">
        <v>747</v>
      </c>
      <c r="D277" s="229" t="s">
        <v>656</v>
      </c>
      <c r="E277" s="232" t="s">
        <v>573</v>
      </c>
      <c r="F277" s="235" t="s">
        <v>98</v>
      </c>
      <c r="G277" s="232">
        <v>99100</v>
      </c>
      <c r="H277" s="229" t="s">
        <v>499</v>
      </c>
      <c r="I277" s="229" t="s">
        <v>500</v>
      </c>
      <c r="J277" s="229" t="s">
        <v>23</v>
      </c>
      <c r="K277" s="229" t="s">
        <v>755</v>
      </c>
      <c r="L277" s="229" t="s">
        <v>775</v>
      </c>
      <c r="M277" s="229" t="s">
        <v>740</v>
      </c>
      <c r="N277" s="229" t="s">
        <v>748</v>
      </c>
    </row>
    <row r="278" spans="1:14">
      <c r="A278" s="232">
        <f t="shared" si="4"/>
        <v>10274</v>
      </c>
      <c r="B278" s="232">
        <v>4</v>
      </c>
      <c r="C278" s="232" t="s">
        <v>747</v>
      </c>
      <c r="D278" s="229" t="s">
        <v>656</v>
      </c>
      <c r="E278" s="232" t="s">
        <v>446</v>
      </c>
      <c r="F278" s="235" t="s">
        <v>98</v>
      </c>
      <c r="G278" s="232">
        <v>99100</v>
      </c>
      <c r="H278" s="229" t="s">
        <v>499</v>
      </c>
      <c r="I278" s="229" t="s">
        <v>500</v>
      </c>
      <c r="J278" s="229" t="s">
        <v>23</v>
      </c>
      <c r="K278" s="229" t="s">
        <v>755</v>
      </c>
      <c r="L278" s="229" t="s">
        <v>775</v>
      </c>
      <c r="M278" s="229" t="s">
        <v>740</v>
      </c>
      <c r="N278" s="229" t="s">
        <v>748</v>
      </c>
    </row>
    <row r="279" spans="1:14">
      <c r="A279" s="232">
        <f t="shared" si="4"/>
        <v>10275</v>
      </c>
      <c r="B279" s="232">
        <v>4</v>
      </c>
      <c r="C279" s="232" t="s">
        <v>747</v>
      </c>
      <c r="D279" s="229" t="s">
        <v>656</v>
      </c>
      <c r="E279" s="232" t="s">
        <v>573</v>
      </c>
      <c r="F279" s="235" t="s">
        <v>98</v>
      </c>
      <c r="G279" s="232">
        <v>79101</v>
      </c>
      <c r="H279" s="229" t="s">
        <v>499</v>
      </c>
      <c r="I279" s="229" t="s">
        <v>500</v>
      </c>
      <c r="J279" s="229" t="s">
        <v>23</v>
      </c>
      <c r="K279" s="229" t="s">
        <v>755</v>
      </c>
      <c r="L279" s="229" t="s">
        <v>775</v>
      </c>
      <c r="M279" s="229" t="s">
        <v>740</v>
      </c>
      <c r="N279" s="229" t="s">
        <v>748</v>
      </c>
    </row>
    <row r="280" spans="1:14">
      <c r="A280" s="232">
        <f t="shared" si="4"/>
        <v>10276</v>
      </c>
      <c r="B280" s="232">
        <v>4</v>
      </c>
      <c r="C280" s="232" t="s">
        <v>747</v>
      </c>
      <c r="D280" s="229" t="s">
        <v>656</v>
      </c>
      <c r="E280" s="232" t="s">
        <v>446</v>
      </c>
      <c r="F280" s="235" t="s">
        <v>98</v>
      </c>
      <c r="G280" s="232">
        <v>79101</v>
      </c>
      <c r="H280" s="229" t="s">
        <v>499</v>
      </c>
      <c r="I280" s="229" t="s">
        <v>500</v>
      </c>
      <c r="J280" s="229" t="s">
        <v>23</v>
      </c>
      <c r="K280" s="229" t="s">
        <v>755</v>
      </c>
      <c r="L280" s="229" t="s">
        <v>775</v>
      </c>
      <c r="M280" s="229" t="s">
        <v>740</v>
      </c>
      <c r="N280" s="229" t="s">
        <v>748</v>
      </c>
    </row>
    <row r="281" spans="1:14">
      <c r="A281" s="232">
        <f t="shared" si="4"/>
        <v>10277</v>
      </c>
      <c r="B281" s="232">
        <v>4</v>
      </c>
      <c r="C281" s="232" t="s">
        <v>747</v>
      </c>
      <c r="D281" s="229" t="s">
        <v>656</v>
      </c>
      <c r="E281" s="232" t="s">
        <v>573</v>
      </c>
      <c r="F281" s="235" t="s">
        <v>98</v>
      </c>
      <c r="G281" s="232">
        <v>11609</v>
      </c>
      <c r="H281" s="229" t="s">
        <v>499</v>
      </c>
      <c r="I281" s="229" t="s">
        <v>500</v>
      </c>
      <c r="J281" s="229" t="s">
        <v>23</v>
      </c>
      <c r="K281" s="229" t="s">
        <v>755</v>
      </c>
      <c r="L281" s="229" t="s">
        <v>775</v>
      </c>
      <c r="M281" s="229" t="s">
        <v>740</v>
      </c>
      <c r="N281" s="229" t="s">
        <v>748</v>
      </c>
    </row>
    <row r="282" spans="1:14">
      <c r="A282" s="232">
        <f t="shared" si="4"/>
        <v>10278</v>
      </c>
      <c r="B282" s="232">
        <v>4</v>
      </c>
      <c r="C282" s="232" t="s">
        <v>747</v>
      </c>
      <c r="D282" s="229" t="s">
        <v>656</v>
      </c>
      <c r="E282" s="232" t="s">
        <v>446</v>
      </c>
      <c r="F282" s="235" t="s">
        <v>98</v>
      </c>
      <c r="G282" s="232">
        <v>11609</v>
      </c>
      <c r="H282" s="229" t="s">
        <v>499</v>
      </c>
      <c r="I282" s="229" t="s">
        <v>500</v>
      </c>
      <c r="J282" s="229" t="s">
        <v>23</v>
      </c>
      <c r="K282" s="229" t="s">
        <v>755</v>
      </c>
      <c r="L282" s="229" t="s">
        <v>775</v>
      </c>
      <c r="M282" s="229" t="s">
        <v>740</v>
      </c>
      <c r="N282" s="229" t="s">
        <v>748</v>
      </c>
    </row>
    <row r="283" spans="1:14">
      <c r="A283" s="232">
        <f t="shared" si="4"/>
        <v>10279</v>
      </c>
      <c r="B283" s="232">
        <v>4</v>
      </c>
      <c r="C283" s="232" t="s">
        <v>747</v>
      </c>
      <c r="D283" s="229" t="s">
        <v>656</v>
      </c>
      <c r="E283" s="232" t="s">
        <v>573</v>
      </c>
      <c r="F283" s="235" t="s">
        <v>98</v>
      </c>
      <c r="G283" s="232">
        <v>21609</v>
      </c>
      <c r="H283" s="229" t="s">
        <v>499</v>
      </c>
      <c r="I283" s="229" t="s">
        <v>500</v>
      </c>
      <c r="J283" s="229" t="s">
        <v>23</v>
      </c>
      <c r="K283" s="229" t="s">
        <v>755</v>
      </c>
      <c r="L283" s="229" t="s">
        <v>775</v>
      </c>
      <c r="M283" s="229" t="s">
        <v>740</v>
      </c>
      <c r="N283" s="229" t="s">
        <v>748</v>
      </c>
    </row>
    <row r="284" spans="1:14">
      <c r="A284" s="232">
        <f t="shared" si="4"/>
        <v>10280</v>
      </c>
      <c r="B284" s="232">
        <v>4</v>
      </c>
      <c r="C284" s="232" t="s">
        <v>747</v>
      </c>
      <c r="D284" s="229" t="s">
        <v>656</v>
      </c>
      <c r="E284" s="232" t="s">
        <v>446</v>
      </c>
      <c r="F284" s="235" t="s">
        <v>98</v>
      </c>
      <c r="G284" s="232">
        <v>21609</v>
      </c>
      <c r="H284" s="229" t="s">
        <v>499</v>
      </c>
      <c r="I284" s="229" t="s">
        <v>500</v>
      </c>
      <c r="J284" s="229" t="s">
        <v>23</v>
      </c>
      <c r="K284" s="229" t="s">
        <v>755</v>
      </c>
      <c r="L284" s="229" t="s">
        <v>775</v>
      </c>
      <c r="M284" s="229" t="s">
        <v>740</v>
      </c>
      <c r="N284" s="229" t="s">
        <v>748</v>
      </c>
    </row>
    <row r="285" spans="1:14">
      <c r="A285" s="232">
        <f t="shared" si="4"/>
        <v>10281</v>
      </c>
      <c r="B285" s="232">
        <v>4</v>
      </c>
      <c r="C285" s="232" t="s">
        <v>747</v>
      </c>
      <c r="D285" s="229" t="s">
        <v>656</v>
      </c>
      <c r="E285" s="232" t="s">
        <v>573</v>
      </c>
      <c r="F285" s="234" t="s">
        <v>99</v>
      </c>
      <c r="G285" s="232">
        <v>99100</v>
      </c>
      <c r="H285" s="229" t="s">
        <v>499</v>
      </c>
      <c r="I285" s="229" t="s">
        <v>500</v>
      </c>
      <c r="J285" s="229" t="s">
        <v>23</v>
      </c>
      <c r="K285" s="229" t="s">
        <v>755</v>
      </c>
      <c r="L285" s="229" t="s">
        <v>775</v>
      </c>
      <c r="M285" s="229" t="s">
        <v>740</v>
      </c>
      <c r="N285" s="229" t="s">
        <v>748</v>
      </c>
    </row>
    <row r="286" spans="1:14">
      <c r="A286" s="232">
        <f t="shared" si="4"/>
        <v>10282</v>
      </c>
      <c r="B286" s="232">
        <v>4</v>
      </c>
      <c r="C286" s="232" t="s">
        <v>747</v>
      </c>
      <c r="D286" s="229" t="s">
        <v>656</v>
      </c>
      <c r="E286" s="232" t="s">
        <v>446</v>
      </c>
      <c r="F286" s="234" t="s">
        <v>99</v>
      </c>
      <c r="G286" s="232">
        <v>99100</v>
      </c>
      <c r="H286" s="229" t="s">
        <v>499</v>
      </c>
      <c r="I286" s="229" t="s">
        <v>500</v>
      </c>
      <c r="J286" s="229" t="s">
        <v>23</v>
      </c>
      <c r="K286" s="229" t="s">
        <v>755</v>
      </c>
      <c r="L286" s="229" t="s">
        <v>775</v>
      </c>
      <c r="M286" s="229" t="s">
        <v>740</v>
      </c>
      <c r="N286" s="229" t="s">
        <v>748</v>
      </c>
    </row>
    <row r="287" spans="1:14">
      <c r="A287" s="232">
        <f t="shared" si="4"/>
        <v>10283</v>
      </c>
      <c r="B287" s="232">
        <v>4</v>
      </c>
      <c r="C287" s="232" t="s">
        <v>747</v>
      </c>
      <c r="D287" s="229" t="s">
        <v>656</v>
      </c>
      <c r="E287" s="232" t="s">
        <v>573</v>
      </c>
      <c r="F287" s="234" t="s">
        <v>99</v>
      </c>
      <c r="G287" s="232">
        <v>79101</v>
      </c>
      <c r="H287" s="229" t="s">
        <v>499</v>
      </c>
      <c r="I287" s="229" t="s">
        <v>500</v>
      </c>
      <c r="J287" s="229" t="s">
        <v>23</v>
      </c>
      <c r="K287" s="229" t="s">
        <v>755</v>
      </c>
      <c r="L287" s="229" t="s">
        <v>775</v>
      </c>
      <c r="M287" s="229" t="s">
        <v>740</v>
      </c>
      <c r="N287" s="229" t="s">
        <v>748</v>
      </c>
    </row>
    <row r="288" spans="1:14">
      <c r="A288" s="232">
        <f t="shared" si="4"/>
        <v>10284</v>
      </c>
      <c r="B288" s="232">
        <v>4</v>
      </c>
      <c r="C288" s="232" t="s">
        <v>747</v>
      </c>
      <c r="D288" s="229" t="s">
        <v>656</v>
      </c>
      <c r="E288" s="232" t="s">
        <v>446</v>
      </c>
      <c r="F288" s="234" t="s">
        <v>99</v>
      </c>
      <c r="G288" s="232">
        <v>79101</v>
      </c>
      <c r="H288" s="229" t="s">
        <v>499</v>
      </c>
      <c r="I288" s="229" t="s">
        <v>500</v>
      </c>
      <c r="J288" s="229" t="s">
        <v>23</v>
      </c>
      <c r="K288" s="229" t="s">
        <v>755</v>
      </c>
      <c r="L288" s="229" t="s">
        <v>775</v>
      </c>
      <c r="M288" s="229" t="s">
        <v>740</v>
      </c>
      <c r="N288" s="229" t="s">
        <v>748</v>
      </c>
    </row>
    <row r="289" spans="1:14">
      <c r="A289" s="232">
        <f t="shared" si="4"/>
        <v>10285</v>
      </c>
      <c r="B289" s="232">
        <v>4</v>
      </c>
      <c r="C289" s="232" t="s">
        <v>747</v>
      </c>
      <c r="D289" s="229" t="s">
        <v>656</v>
      </c>
      <c r="E289" s="232" t="s">
        <v>573</v>
      </c>
      <c r="F289" s="234" t="s">
        <v>99</v>
      </c>
      <c r="G289" s="232">
        <v>11609</v>
      </c>
      <c r="H289" s="229" t="s">
        <v>499</v>
      </c>
      <c r="I289" s="229" t="s">
        <v>500</v>
      </c>
      <c r="J289" s="229" t="s">
        <v>23</v>
      </c>
      <c r="K289" s="229" t="s">
        <v>755</v>
      </c>
      <c r="L289" s="229" t="s">
        <v>775</v>
      </c>
      <c r="M289" s="229" t="s">
        <v>740</v>
      </c>
      <c r="N289" s="229" t="s">
        <v>748</v>
      </c>
    </row>
    <row r="290" spans="1:14">
      <c r="A290" s="232">
        <f t="shared" si="4"/>
        <v>10286</v>
      </c>
      <c r="B290" s="232">
        <v>4</v>
      </c>
      <c r="C290" s="232" t="s">
        <v>747</v>
      </c>
      <c r="D290" s="229" t="s">
        <v>656</v>
      </c>
      <c r="E290" s="232" t="s">
        <v>446</v>
      </c>
      <c r="F290" s="234" t="s">
        <v>99</v>
      </c>
      <c r="G290" s="232">
        <v>11609</v>
      </c>
      <c r="H290" s="229" t="s">
        <v>499</v>
      </c>
      <c r="I290" s="229" t="s">
        <v>500</v>
      </c>
      <c r="J290" s="229" t="s">
        <v>23</v>
      </c>
      <c r="K290" s="229" t="s">
        <v>755</v>
      </c>
      <c r="L290" s="229" t="s">
        <v>775</v>
      </c>
      <c r="M290" s="229" t="s">
        <v>740</v>
      </c>
      <c r="N290" s="229" t="s">
        <v>748</v>
      </c>
    </row>
    <row r="291" spans="1:14">
      <c r="A291" s="232">
        <f t="shared" si="4"/>
        <v>10287</v>
      </c>
      <c r="B291" s="232">
        <v>4</v>
      </c>
      <c r="C291" s="232" t="s">
        <v>747</v>
      </c>
      <c r="D291" s="229" t="s">
        <v>656</v>
      </c>
      <c r="E291" s="232" t="s">
        <v>573</v>
      </c>
      <c r="F291" s="234" t="s">
        <v>99</v>
      </c>
      <c r="G291" s="232">
        <v>21609</v>
      </c>
      <c r="H291" s="229" t="s">
        <v>499</v>
      </c>
      <c r="I291" s="229" t="s">
        <v>500</v>
      </c>
      <c r="J291" s="229" t="s">
        <v>23</v>
      </c>
      <c r="K291" s="229" t="s">
        <v>755</v>
      </c>
      <c r="L291" s="229" t="s">
        <v>775</v>
      </c>
      <c r="M291" s="229" t="s">
        <v>740</v>
      </c>
      <c r="N291" s="229" t="s">
        <v>748</v>
      </c>
    </row>
    <row r="292" spans="1:14">
      <c r="A292" s="232">
        <f t="shared" si="4"/>
        <v>10288</v>
      </c>
      <c r="B292" s="232">
        <v>4</v>
      </c>
      <c r="C292" s="232" t="s">
        <v>747</v>
      </c>
      <c r="D292" s="229" t="s">
        <v>656</v>
      </c>
      <c r="E292" s="232" t="s">
        <v>446</v>
      </c>
      <c r="F292" s="234" t="s">
        <v>99</v>
      </c>
      <c r="G292" s="232">
        <v>21609</v>
      </c>
      <c r="H292" s="229" t="s">
        <v>499</v>
      </c>
      <c r="I292" s="229" t="s">
        <v>500</v>
      </c>
      <c r="J292" s="229" t="s">
        <v>23</v>
      </c>
      <c r="K292" s="229" t="s">
        <v>755</v>
      </c>
      <c r="L292" s="229" t="s">
        <v>775</v>
      </c>
      <c r="M292" s="229" t="s">
        <v>740</v>
      </c>
      <c r="N292" s="229" t="s">
        <v>748</v>
      </c>
    </row>
    <row r="293" spans="1:14">
      <c r="A293" s="232">
        <f t="shared" si="4"/>
        <v>10289</v>
      </c>
      <c r="B293" s="232">
        <v>4</v>
      </c>
      <c r="C293" s="232" t="s">
        <v>747</v>
      </c>
      <c r="D293" s="229" t="s">
        <v>656</v>
      </c>
      <c r="E293" s="232" t="s">
        <v>573</v>
      </c>
      <c r="F293" s="235" t="s">
        <v>100</v>
      </c>
      <c r="G293" s="232">
        <v>99100</v>
      </c>
      <c r="H293" s="229" t="s">
        <v>499</v>
      </c>
      <c r="I293" s="229" t="s">
        <v>500</v>
      </c>
      <c r="J293" s="229" t="s">
        <v>23</v>
      </c>
      <c r="K293" s="229" t="s">
        <v>755</v>
      </c>
      <c r="L293" s="229" t="s">
        <v>775</v>
      </c>
      <c r="M293" s="229" t="s">
        <v>740</v>
      </c>
      <c r="N293" s="229" t="s">
        <v>748</v>
      </c>
    </row>
    <row r="294" spans="1:14">
      <c r="A294" s="232">
        <f t="shared" si="4"/>
        <v>10290</v>
      </c>
      <c r="B294" s="232">
        <v>4</v>
      </c>
      <c r="C294" s="232" t="s">
        <v>747</v>
      </c>
      <c r="D294" s="229" t="s">
        <v>656</v>
      </c>
      <c r="E294" s="232" t="s">
        <v>446</v>
      </c>
      <c r="F294" s="235" t="s">
        <v>100</v>
      </c>
      <c r="G294" s="232">
        <v>99100</v>
      </c>
      <c r="H294" s="229" t="s">
        <v>499</v>
      </c>
      <c r="I294" s="229" t="s">
        <v>500</v>
      </c>
      <c r="J294" s="229" t="s">
        <v>23</v>
      </c>
      <c r="K294" s="229" t="s">
        <v>755</v>
      </c>
      <c r="L294" s="229" t="s">
        <v>775</v>
      </c>
      <c r="M294" s="229" t="s">
        <v>740</v>
      </c>
      <c r="N294" s="229" t="s">
        <v>748</v>
      </c>
    </row>
    <row r="295" spans="1:14">
      <c r="A295" s="232">
        <f t="shared" si="4"/>
        <v>10291</v>
      </c>
      <c r="B295" s="232">
        <v>4</v>
      </c>
      <c r="C295" s="232" t="s">
        <v>747</v>
      </c>
      <c r="D295" s="229" t="s">
        <v>656</v>
      </c>
      <c r="E295" s="232" t="s">
        <v>573</v>
      </c>
      <c r="F295" s="235" t="s">
        <v>100</v>
      </c>
      <c r="G295" s="232">
        <v>79101</v>
      </c>
      <c r="H295" s="229" t="s">
        <v>499</v>
      </c>
      <c r="I295" s="229" t="s">
        <v>500</v>
      </c>
      <c r="J295" s="229" t="s">
        <v>23</v>
      </c>
      <c r="K295" s="229" t="s">
        <v>755</v>
      </c>
      <c r="L295" s="229" t="s">
        <v>775</v>
      </c>
      <c r="M295" s="229" t="s">
        <v>740</v>
      </c>
      <c r="N295" s="229" t="s">
        <v>748</v>
      </c>
    </row>
    <row r="296" spans="1:14">
      <c r="A296" s="232">
        <f t="shared" si="4"/>
        <v>10292</v>
      </c>
      <c r="B296" s="232">
        <v>4</v>
      </c>
      <c r="C296" s="232" t="s">
        <v>747</v>
      </c>
      <c r="D296" s="229" t="s">
        <v>656</v>
      </c>
      <c r="E296" s="232" t="s">
        <v>446</v>
      </c>
      <c r="F296" s="235" t="s">
        <v>100</v>
      </c>
      <c r="G296" s="232">
        <v>79101</v>
      </c>
      <c r="H296" s="229" t="s">
        <v>499</v>
      </c>
      <c r="I296" s="229" t="s">
        <v>500</v>
      </c>
      <c r="J296" s="229" t="s">
        <v>23</v>
      </c>
      <c r="K296" s="229" t="s">
        <v>755</v>
      </c>
      <c r="L296" s="229" t="s">
        <v>775</v>
      </c>
      <c r="M296" s="229" t="s">
        <v>740</v>
      </c>
      <c r="N296" s="229" t="s">
        <v>748</v>
      </c>
    </row>
    <row r="297" spans="1:14">
      <c r="A297" s="232">
        <f t="shared" si="4"/>
        <v>10293</v>
      </c>
      <c r="B297" s="232">
        <v>4</v>
      </c>
      <c r="C297" s="232" t="s">
        <v>747</v>
      </c>
      <c r="D297" s="229" t="s">
        <v>656</v>
      </c>
      <c r="E297" s="232" t="s">
        <v>573</v>
      </c>
      <c r="F297" s="235" t="s">
        <v>100</v>
      </c>
      <c r="G297" s="232">
        <v>11609</v>
      </c>
      <c r="H297" s="229" t="s">
        <v>499</v>
      </c>
      <c r="I297" s="229" t="s">
        <v>500</v>
      </c>
      <c r="J297" s="229" t="s">
        <v>23</v>
      </c>
      <c r="K297" s="229" t="s">
        <v>755</v>
      </c>
      <c r="L297" s="229" t="s">
        <v>775</v>
      </c>
      <c r="M297" s="229" t="s">
        <v>740</v>
      </c>
      <c r="N297" s="229" t="s">
        <v>748</v>
      </c>
    </row>
    <row r="298" spans="1:14">
      <c r="A298" s="232">
        <f t="shared" si="4"/>
        <v>10294</v>
      </c>
      <c r="B298" s="232">
        <v>4</v>
      </c>
      <c r="C298" s="232" t="s">
        <v>747</v>
      </c>
      <c r="D298" s="229" t="s">
        <v>656</v>
      </c>
      <c r="E298" s="232" t="s">
        <v>446</v>
      </c>
      <c r="F298" s="235" t="s">
        <v>100</v>
      </c>
      <c r="G298" s="232">
        <v>11609</v>
      </c>
      <c r="H298" s="229" t="s">
        <v>499</v>
      </c>
      <c r="I298" s="229" t="s">
        <v>500</v>
      </c>
      <c r="J298" s="229" t="s">
        <v>23</v>
      </c>
      <c r="K298" s="229" t="s">
        <v>755</v>
      </c>
      <c r="L298" s="229" t="s">
        <v>775</v>
      </c>
      <c r="M298" s="229" t="s">
        <v>740</v>
      </c>
      <c r="N298" s="229" t="s">
        <v>748</v>
      </c>
    </row>
    <row r="299" spans="1:14">
      <c r="A299" s="232">
        <f t="shared" si="4"/>
        <v>10295</v>
      </c>
      <c r="B299" s="232">
        <v>4</v>
      </c>
      <c r="C299" s="232" t="s">
        <v>747</v>
      </c>
      <c r="D299" s="229" t="s">
        <v>656</v>
      </c>
      <c r="E299" s="232" t="s">
        <v>573</v>
      </c>
      <c r="F299" s="235" t="s">
        <v>100</v>
      </c>
      <c r="G299" s="232">
        <v>21609</v>
      </c>
      <c r="H299" s="229" t="s">
        <v>499</v>
      </c>
      <c r="I299" s="229" t="s">
        <v>500</v>
      </c>
      <c r="J299" s="229" t="s">
        <v>23</v>
      </c>
      <c r="K299" s="229" t="s">
        <v>755</v>
      </c>
      <c r="L299" s="229" t="s">
        <v>775</v>
      </c>
      <c r="M299" s="229" t="s">
        <v>740</v>
      </c>
      <c r="N299" s="229" t="s">
        <v>748</v>
      </c>
    </row>
    <row r="300" spans="1:14">
      <c r="A300" s="232">
        <f t="shared" si="4"/>
        <v>10296</v>
      </c>
      <c r="B300" s="232">
        <v>4</v>
      </c>
      <c r="C300" s="232" t="s">
        <v>747</v>
      </c>
      <c r="D300" s="229" t="s">
        <v>656</v>
      </c>
      <c r="E300" s="232" t="s">
        <v>446</v>
      </c>
      <c r="F300" s="235" t="s">
        <v>100</v>
      </c>
      <c r="G300" s="232">
        <v>21609</v>
      </c>
      <c r="H300" s="229" t="s">
        <v>499</v>
      </c>
      <c r="I300" s="229" t="s">
        <v>500</v>
      </c>
      <c r="J300" s="229" t="s">
        <v>23</v>
      </c>
      <c r="K300" s="229" t="s">
        <v>755</v>
      </c>
      <c r="L300" s="229" t="s">
        <v>775</v>
      </c>
      <c r="M300" s="229" t="s">
        <v>740</v>
      </c>
      <c r="N300" s="229" t="s">
        <v>748</v>
      </c>
    </row>
    <row r="301" spans="1:14">
      <c r="A301" s="232">
        <f t="shared" si="4"/>
        <v>10297</v>
      </c>
      <c r="B301" s="232">
        <v>4</v>
      </c>
      <c r="C301" s="232" t="s">
        <v>747</v>
      </c>
      <c r="D301" s="229" t="s">
        <v>656</v>
      </c>
      <c r="E301" s="232" t="s">
        <v>573</v>
      </c>
      <c r="F301" s="234" t="s">
        <v>102</v>
      </c>
      <c r="G301" s="232">
        <v>99100</v>
      </c>
      <c r="H301" s="229" t="s">
        <v>499</v>
      </c>
      <c r="I301" s="229" t="s">
        <v>500</v>
      </c>
      <c r="J301" s="229" t="s">
        <v>23</v>
      </c>
      <c r="K301" s="229" t="s">
        <v>755</v>
      </c>
      <c r="L301" s="229" t="s">
        <v>775</v>
      </c>
      <c r="M301" s="229" t="s">
        <v>740</v>
      </c>
      <c r="N301" s="229" t="s">
        <v>748</v>
      </c>
    </row>
    <row r="302" spans="1:14">
      <c r="A302" s="232">
        <f t="shared" si="4"/>
        <v>10298</v>
      </c>
      <c r="B302" s="232">
        <v>4</v>
      </c>
      <c r="C302" s="232" t="s">
        <v>747</v>
      </c>
      <c r="D302" s="229" t="s">
        <v>656</v>
      </c>
      <c r="E302" s="232" t="s">
        <v>446</v>
      </c>
      <c r="F302" s="234" t="s">
        <v>102</v>
      </c>
      <c r="G302" s="232">
        <v>99100</v>
      </c>
      <c r="H302" s="229" t="s">
        <v>499</v>
      </c>
      <c r="I302" s="229" t="s">
        <v>500</v>
      </c>
      <c r="J302" s="229" t="s">
        <v>23</v>
      </c>
      <c r="K302" s="229" t="s">
        <v>755</v>
      </c>
      <c r="L302" s="229" t="s">
        <v>775</v>
      </c>
      <c r="M302" s="229" t="s">
        <v>740</v>
      </c>
      <c r="N302" s="229" t="s">
        <v>748</v>
      </c>
    </row>
    <row r="303" spans="1:14">
      <c r="A303" s="232">
        <f t="shared" si="4"/>
        <v>10299</v>
      </c>
      <c r="B303" s="232">
        <v>4</v>
      </c>
      <c r="C303" s="232" t="s">
        <v>747</v>
      </c>
      <c r="D303" s="229" t="s">
        <v>656</v>
      </c>
      <c r="E303" s="232" t="s">
        <v>573</v>
      </c>
      <c r="F303" s="234" t="s">
        <v>102</v>
      </c>
      <c r="G303" s="232">
        <v>79101</v>
      </c>
      <c r="H303" s="229" t="s">
        <v>499</v>
      </c>
      <c r="I303" s="229" t="s">
        <v>500</v>
      </c>
      <c r="J303" s="229" t="s">
        <v>23</v>
      </c>
      <c r="K303" s="229" t="s">
        <v>755</v>
      </c>
      <c r="L303" s="229" t="s">
        <v>775</v>
      </c>
      <c r="M303" s="229" t="s">
        <v>740</v>
      </c>
      <c r="N303" s="229" t="s">
        <v>748</v>
      </c>
    </row>
    <row r="304" spans="1:14">
      <c r="A304" s="232">
        <f t="shared" si="4"/>
        <v>10300</v>
      </c>
      <c r="B304" s="232">
        <v>4</v>
      </c>
      <c r="C304" s="232" t="s">
        <v>747</v>
      </c>
      <c r="D304" s="229" t="s">
        <v>656</v>
      </c>
      <c r="E304" s="232" t="s">
        <v>446</v>
      </c>
      <c r="F304" s="234" t="s">
        <v>102</v>
      </c>
      <c r="G304" s="232">
        <v>79101</v>
      </c>
      <c r="H304" s="229" t="s">
        <v>499</v>
      </c>
      <c r="I304" s="229" t="s">
        <v>500</v>
      </c>
      <c r="J304" s="229" t="s">
        <v>23</v>
      </c>
      <c r="K304" s="229" t="s">
        <v>755</v>
      </c>
      <c r="L304" s="229" t="s">
        <v>775</v>
      </c>
      <c r="M304" s="229" t="s">
        <v>740</v>
      </c>
      <c r="N304" s="229" t="s">
        <v>748</v>
      </c>
    </row>
    <row r="305" spans="1:14">
      <c r="A305" s="232">
        <f t="shared" si="4"/>
        <v>10301</v>
      </c>
      <c r="B305" s="232">
        <v>4</v>
      </c>
      <c r="C305" s="232" t="s">
        <v>747</v>
      </c>
      <c r="D305" s="229" t="s">
        <v>656</v>
      </c>
      <c r="E305" s="232" t="s">
        <v>573</v>
      </c>
      <c r="F305" s="234" t="s">
        <v>102</v>
      </c>
      <c r="G305" s="232">
        <v>11609</v>
      </c>
      <c r="H305" s="229" t="s">
        <v>499</v>
      </c>
      <c r="I305" s="229" t="s">
        <v>500</v>
      </c>
      <c r="J305" s="229" t="s">
        <v>23</v>
      </c>
      <c r="K305" s="229" t="s">
        <v>755</v>
      </c>
      <c r="L305" s="229" t="s">
        <v>775</v>
      </c>
      <c r="M305" s="229" t="s">
        <v>740</v>
      </c>
      <c r="N305" s="229" t="s">
        <v>748</v>
      </c>
    </row>
    <row r="306" spans="1:14">
      <c r="A306" s="232">
        <f t="shared" si="4"/>
        <v>10302</v>
      </c>
      <c r="B306" s="232">
        <v>4</v>
      </c>
      <c r="C306" s="232" t="s">
        <v>747</v>
      </c>
      <c r="D306" s="229" t="s">
        <v>656</v>
      </c>
      <c r="E306" s="232" t="s">
        <v>446</v>
      </c>
      <c r="F306" s="234" t="s">
        <v>102</v>
      </c>
      <c r="G306" s="232">
        <v>11609</v>
      </c>
      <c r="H306" s="229" t="s">
        <v>499</v>
      </c>
      <c r="I306" s="229" t="s">
        <v>500</v>
      </c>
      <c r="J306" s="229" t="s">
        <v>23</v>
      </c>
      <c r="K306" s="229" t="s">
        <v>755</v>
      </c>
      <c r="L306" s="229" t="s">
        <v>775</v>
      </c>
      <c r="M306" s="229" t="s">
        <v>740</v>
      </c>
      <c r="N306" s="229" t="s">
        <v>748</v>
      </c>
    </row>
    <row r="307" spans="1:14">
      <c r="A307" s="232">
        <f t="shared" si="4"/>
        <v>10303</v>
      </c>
      <c r="B307" s="232">
        <v>4</v>
      </c>
      <c r="C307" s="232" t="s">
        <v>747</v>
      </c>
      <c r="D307" s="229" t="s">
        <v>656</v>
      </c>
      <c r="E307" s="232" t="s">
        <v>573</v>
      </c>
      <c r="F307" s="234" t="s">
        <v>102</v>
      </c>
      <c r="G307" s="232">
        <v>21609</v>
      </c>
      <c r="H307" s="229" t="s">
        <v>499</v>
      </c>
      <c r="I307" s="229" t="s">
        <v>500</v>
      </c>
      <c r="J307" s="229" t="s">
        <v>23</v>
      </c>
      <c r="K307" s="229" t="s">
        <v>755</v>
      </c>
      <c r="L307" s="229" t="s">
        <v>775</v>
      </c>
      <c r="M307" s="229" t="s">
        <v>740</v>
      </c>
      <c r="N307" s="229" t="s">
        <v>748</v>
      </c>
    </row>
    <row r="308" spans="1:14">
      <c r="A308" s="232">
        <f t="shared" si="4"/>
        <v>10304</v>
      </c>
      <c r="B308" s="232">
        <v>4</v>
      </c>
      <c r="C308" s="232" t="s">
        <v>747</v>
      </c>
      <c r="D308" s="229" t="s">
        <v>656</v>
      </c>
      <c r="E308" s="232" t="s">
        <v>446</v>
      </c>
      <c r="F308" s="234" t="s">
        <v>102</v>
      </c>
      <c r="G308" s="232">
        <v>21609</v>
      </c>
      <c r="H308" s="229" t="s">
        <v>499</v>
      </c>
      <c r="I308" s="229" t="s">
        <v>500</v>
      </c>
      <c r="J308" s="229" t="s">
        <v>23</v>
      </c>
      <c r="K308" s="229" t="s">
        <v>755</v>
      </c>
      <c r="L308" s="229" t="s">
        <v>775</v>
      </c>
      <c r="M308" s="229" t="s">
        <v>740</v>
      </c>
      <c r="N308" s="229" t="s">
        <v>748</v>
      </c>
    </row>
    <row r="309" spans="1:14">
      <c r="A309" s="232">
        <f t="shared" si="4"/>
        <v>10305</v>
      </c>
      <c r="B309" s="232">
        <v>4</v>
      </c>
      <c r="C309" s="232" t="s">
        <v>747</v>
      </c>
      <c r="D309" s="229" t="s">
        <v>656</v>
      </c>
      <c r="E309" s="232" t="s">
        <v>573</v>
      </c>
      <c r="F309" s="234" t="s">
        <v>103</v>
      </c>
      <c r="G309" s="232">
        <v>99100</v>
      </c>
      <c r="H309" s="229" t="s">
        <v>499</v>
      </c>
      <c r="I309" s="229" t="s">
        <v>500</v>
      </c>
      <c r="J309" s="229" t="s">
        <v>23</v>
      </c>
      <c r="K309" s="229" t="s">
        <v>755</v>
      </c>
      <c r="L309" s="229" t="s">
        <v>775</v>
      </c>
      <c r="M309" s="229" t="s">
        <v>740</v>
      </c>
      <c r="N309" s="229" t="s">
        <v>748</v>
      </c>
    </row>
    <row r="310" spans="1:14">
      <c r="A310" s="232">
        <f t="shared" si="4"/>
        <v>10306</v>
      </c>
      <c r="B310" s="232">
        <v>4</v>
      </c>
      <c r="C310" s="232" t="s">
        <v>747</v>
      </c>
      <c r="D310" s="229" t="s">
        <v>656</v>
      </c>
      <c r="E310" s="232" t="s">
        <v>446</v>
      </c>
      <c r="F310" s="234" t="s">
        <v>103</v>
      </c>
      <c r="G310" s="232">
        <v>99100</v>
      </c>
      <c r="H310" s="229" t="s">
        <v>499</v>
      </c>
      <c r="I310" s="229" t="s">
        <v>500</v>
      </c>
      <c r="J310" s="229" t="s">
        <v>23</v>
      </c>
      <c r="K310" s="229" t="s">
        <v>755</v>
      </c>
      <c r="L310" s="229" t="s">
        <v>775</v>
      </c>
      <c r="M310" s="229" t="s">
        <v>740</v>
      </c>
      <c r="N310" s="229" t="s">
        <v>748</v>
      </c>
    </row>
    <row r="311" spans="1:14">
      <c r="A311" s="232">
        <f t="shared" si="4"/>
        <v>10307</v>
      </c>
      <c r="B311" s="232">
        <v>4</v>
      </c>
      <c r="C311" s="232" t="s">
        <v>747</v>
      </c>
      <c r="D311" s="229" t="s">
        <v>656</v>
      </c>
      <c r="E311" s="232" t="s">
        <v>573</v>
      </c>
      <c r="F311" s="234" t="s">
        <v>103</v>
      </c>
      <c r="G311" s="232">
        <v>79101</v>
      </c>
      <c r="H311" s="229" t="s">
        <v>499</v>
      </c>
      <c r="I311" s="229" t="s">
        <v>500</v>
      </c>
      <c r="J311" s="229" t="s">
        <v>23</v>
      </c>
      <c r="K311" s="229" t="s">
        <v>755</v>
      </c>
      <c r="L311" s="229" t="s">
        <v>775</v>
      </c>
      <c r="M311" s="229" t="s">
        <v>740</v>
      </c>
      <c r="N311" s="229" t="s">
        <v>748</v>
      </c>
    </row>
    <row r="312" spans="1:14">
      <c r="A312" s="232">
        <f t="shared" si="4"/>
        <v>10308</v>
      </c>
      <c r="B312" s="232">
        <v>4</v>
      </c>
      <c r="C312" s="232" t="s">
        <v>747</v>
      </c>
      <c r="D312" s="229" t="s">
        <v>656</v>
      </c>
      <c r="E312" s="232" t="s">
        <v>446</v>
      </c>
      <c r="F312" s="234" t="s">
        <v>103</v>
      </c>
      <c r="G312" s="232">
        <v>79101</v>
      </c>
      <c r="H312" s="229" t="s">
        <v>499</v>
      </c>
      <c r="I312" s="229" t="s">
        <v>500</v>
      </c>
      <c r="J312" s="229" t="s">
        <v>23</v>
      </c>
      <c r="K312" s="229" t="s">
        <v>755</v>
      </c>
      <c r="L312" s="229" t="s">
        <v>775</v>
      </c>
      <c r="M312" s="229" t="s">
        <v>740</v>
      </c>
      <c r="N312" s="229" t="s">
        <v>748</v>
      </c>
    </row>
    <row r="313" spans="1:14">
      <c r="A313" s="232">
        <f t="shared" si="4"/>
        <v>10309</v>
      </c>
      <c r="B313" s="232">
        <v>4</v>
      </c>
      <c r="C313" s="232" t="s">
        <v>747</v>
      </c>
      <c r="D313" s="229" t="s">
        <v>656</v>
      </c>
      <c r="E313" s="232" t="s">
        <v>573</v>
      </c>
      <c r="F313" s="234" t="s">
        <v>103</v>
      </c>
      <c r="G313" s="232">
        <v>11609</v>
      </c>
      <c r="H313" s="229" t="s">
        <v>499</v>
      </c>
      <c r="I313" s="229" t="s">
        <v>500</v>
      </c>
      <c r="J313" s="229" t="s">
        <v>23</v>
      </c>
      <c r="K313" s="229" t="s">
        <v>755</v>
      </c>
      <c r="L313" s="229" t="s">
        <v>775</v>
      </c>
      <c r="M313" s="229" t="s">
        <v>740</v>
      </c>
      <c r="N313" s="229" t="s">
        <v>748</v>
      </c>
    </row>
    <row r="314" spans="1:14">
      <c r="A314" s="232">
        <f t="shared" si="4"/>
        <v>10310</v>
      </c>
      <c r="B314" s="232">
        <v>4</v>
      </c>
      <c r="C314" s="232" t="s">
        <v>747</v>
      </c>
      <c r="D314" s="229" t="s">
        <v>656</v>
      </c>
      <c r="E314" s="232" t="s">
        <v>446</v>
      </c>
      <c r="F314" s="234" t="s">
        <v>103</v>
      </c>
      <c r="G314" s="232">
        <v>11609</v>
      </c>
      <c r="H314" s="229" t="s">
        <v>499</v>
      </c>
      <c r="I314" s="229" t="s">
        <v>500</v>
      </c>
      <c r="J314" s="229" t="s">
        <v>23</v>
      </c>
      <c r="K314" s="229" t="s">
        <v>755</v>
      </c>
      <c r="L314" s="229" t="s">
        <v>775</v>
      </c>
      <c r="M314" s="229" t="s">
        <v>740</v>
      </c>
      <c r="N314" s="229" t="s">
        <v>748</v>
      </c>
    </row>
    <row r="315" spans="1:14">
      <c r="A315" s="232">
        <f t="shared" si="4"/>
        <v>10311</v>
      </c>
      <c r="B315" s="232">
        <v>4</v>
      </c>
      <c r="C315" s="232" t="s">
        <v>747</v>
      </c>
      <c r="D315" s="229" t="s">
        <v>656</v>
      </c>
      <c r="E315" s="232" t="s">
        <v>573</v>
      </c>
      <c r="F315" s="234" t="s">
        <v>103</v>
      </c>
      <c r="G315" s="232">
        <v>21609</v>
      </c>
      <c r="H315" s="229" t="s">
        <v>499</v>
      </c>
      <c r="I315" s="229" t="s">
        <v>500</v>
      </c>
      <c r="J315" s="229" t="s">
        <v>23</v>
      </c>
      <c r="K315" s="229" t="s">
        <v>755</v>
      </c>
      <c r="L315" s="229" t="s">
        <v>775</v>
      </c>
      <c r="M315" s="229" t="s">
        <v>740</v>
      </c>
      <c r="N315" s="229" t="s">
        <v>748</v>
      </c>
    </row>
    <row r="316" spans="1:14">
      <c r="A316" s="232">
        <f t="shared" si="4"/>
        <v>10312</v>
      </c>
      <c r="B316" s="232">
        <v>4</v>
      </c>
      <c r="C316" s="232" t="s">
        <v>747</v>
      </c>
      <c r="D316" s="229" t="s">
        <v>656</v>
      </c>
      <c r="E316" s="232" t="s">
        <v>446</v>
      </c>
      <c r="F316" s="234" t="s">
        <v>103</v>
      </c>
      <c r="G316" s="232">
        <v>21609</v>
      </c>
      <c r="H316" s="229" t="s">
        <v>499</v>
      </c>
      <c r="I316" s="229" t="s">
        <v>500</v>
      </c>
      <c r="J316" s="229" t="s">
        <v>23</v>
      </c>
      <c r="K316" s="229" t="s">
        <v>755</v>
      </c>
      <c r="L316" s="229" t="s">
        <v>775</v>
      </c>
      <c r="M316" s="229" t="s">
        <v>740</v>
      </c>
      <c r="N316" s="229" t="s">
        <v>748</v>
      </c>
    </row>
    <row r="317" spans="1:14">
      <c r="A317" s="232">
        <f t="shared" si="4"/>
        <v>10313</v>
      </c>
      <c r="B317" s="232">
        <v>4</v>
      </c>
      <c r="C317" s="232" t="s">
        <v>747</v>
      </c>
      <c r="D317" s="229" t="s">
        <v>656</v>
      </c>
      <c r="E317" s="232" t="s">
        <v>573</v>
      </c>
      <c r="F317" s="235" t="s">
        <v>645</v>
      </c>
      <c r="G317" s="232">
        <v>99100</v>
      </c>
      <c r="H317" s="229" t="s">
        <v>499</v>
      </c>
      <c r="I317" s="229" t="s">
        <v>500</v>
      </c>
      <c r="J317" s="229" t="s">
        <v>23</v>
      </c>
      <c r="K317" s="229" t="s">
        <v>755</v>
      </c>
      <c r="L317" s="229" t="s">
        <v>775</v>
      </c>
      <c r="M317" s="229" t="s">
        <v>740</v>
      </c>
      <c r="N317" s="229" t="s">
        <v>748</v>
      </c>
    </row>
    <row r="318" spans="1:14">
      <c r="A318" s="232">
        <f t="shared" si="4"/>
        <v>10314</v>
      </c>
      <c r="B318" s="232">
        <v>4</v>
      </c>
      <c r="C318" s="232" t="s">
        <v>747</v>
      </c>
      <c r="D318" s="229" t="s">
        <v>656</v>
      </c>
      <c r="E318" s="232" t="s">
        <v>446</v>
      </c>
      <c r="F318" s="235" t="s">
        <v>645</v>
      </c>
      <c r="G318" s="232">
        <v>99100</v>
      </c>
      <c r="H318" s="229" t="s">
        <v>499</v>
      </c>
      <c r="I318" s="229" t="s">
        <v>500</v>
      </c>
      <c r="J318" s="229" t="s">
        <v>23</v>
      </c>
      <c r="K318" s="229" t="s">
        <v>755</v>
      </c>
      <c r="L318" s="229" t="s">
        <v>775</v>
      </c>
      <c r="M318" s="229" t="s">
        <v>740</v>
      </c>
      <c r="N318" s="229" t="s">
        <v>748</v>
      </c>
    </row>
    <row r="319" spans="1:14">
      <c r="A319" s="232">
        <f t="shared" si="4"/>
        <v>10315</v>
      </c>
      <c r="B319" s="232">
        <v>4</v>
      </c>
      <c r="C319" s="232" t="s">
        <v>747</v>
      </c>
      <c r="D319" s="229" t="s">
        <v>656</v>
      </c>
      <c r="E319" s="232" t="s">
        <v>573</v>
      </c>
      <c r="F319" s="235" t="s">
        <v>645</v>
      </c>
      <c r="G319" s="232">
        <v>79101</v>
      </c>
      <c r="H319" s="229" t="s">
        <v>499</v>
      </c>
      <c r="I319" s="229" t="s">
        <v>500</v>
      </c>
      <c r="J319" s="229" t="s">
        <v>23</v>
      </c>
      <c r="K319" s="229" t="s">
        <v>755</v>
      </c>
      <c r="L319" s="229" t="s">
        <v>775</v>
      </c>
      <c r="M319" s="229" t="s">
        <v>740</v>
      </c>
      <c r="N319" s="229" t="s">
        <v>748</v>
      </c>
    </row>
    <row r="320" spans="1:14">
      <c r="A320" s="232">
        <f t="shared" si="4"/>
        <v>10316</v>
      </c>
      <c r="B320" s="232">
        <v>4</v>
      </c>
      <c r="C320" s="232" t="s">
        <v>747</v>
      </c>
      <c r="D320" s="229" t="s">
        <v>656</v>
      </c>
      <c r="E320" s="232" t="s">
        <v>446</v>
      </c>
      <c r="F320" s="235" t="s">
        <v>645</v>
      </c>
      <c r="G320" s="232">
        <v>79101</v>
      </c>
      <c r="H320" s="229" t="s">
        <v>499</v>
      </c>
      <c r="I320" s="229" t="s">
        <v>500</v>
      </c>
      <c r="J320" s="229" t="s">
        <v>23</v>
      </c>
      <c r="K320" s="229" t="s">
        <v>755</v>
      </c>
      <c r="L320" s="229" t="s">
        <v>775</v>
      </c>
      <c r="M320" s="229" t="s">
        <v>740</v>
      </c>
      <c r="N320" s="229" t="s">
        <v>748</v>
      </c>
    </row>
    <row r="321" spans="1:14">
      <c r="A321" s="232">
        <f t="shared" si="4"/>
        <v>10317</v>
      </c>
      <c r="B321" s="232">
        <v>4</v>
      </c>
      <c r="C321" s="232" t="s">
        <v>747</v>
      </c>
      <c r="D321" s="229" t="s">
        <v>656</v>
      </c>
      <c r="E321" s="232" t="s">
        <v>573</v>
      </c>
      <c r="F321" s="235" t="s">
        <v>645</v>
      </c>
      <c r="G321" s="232">
        <v>11609</v>
      </c>
      <c r="H321" s="229" t="s">
        <v>499</v>
      </c>
      <c r="I321" s="229" t="s">
        <v>500</v>
      </c>
      <c r="J321" s="229" t="s">
        <v>23</v>
      </c>
      <c r="K321" s="229" t="s">
        <v>755</v>
      </c>
      <c r="L321" s="229" t="s">
        <v>775</v>
      </c>
      <c r="M321" s="229" t="s">
        <v>740</v>
      </c>
      <c r="N321" s="229" t="s">
        <v>748</v>
      </c>
    </row>
    <row r="322" spans="1:14">
      <c r="A322" s="232">
        <f t="shared" si="4"/>
        <v>10318</v>
      </c>
      <c r="B322" s="232">
        <v>4</v>
      </c>
      <c r="C322" s="232" t="s">
        <v>747</v>
      </c>
      <c r="D322" s="229" t="s">
        <v>656</v>
      </c>
      <c r="E322" s="232" t="s">
        <v>446</v>
      </c>
      <c r="F322" s="235" t="s">
        <v>645</v>
      </c>
      <c r="G322" s="232">
        <v>11609</v>
      </c>
      <c r="H322" s="229" t="s">
        <v>499</v>
      </c>
      <c r="I322" s="229" t="s">
        <v>500</v>
      </c>
      <c r="J322" s="229" t="s">
        <v>23</v>
      </c>
      <c r="K322" s="229" t="s">
        <v>755</v>
      </c>
      <c r="L322" s="229" t="s">
        <v>775</v>
      </c>
      <c r="M322" s="229" t="s">
        <v>740</v>
      </c>
      <c r="N322" s="229" t="s">
        <v>748</v>
      </c>
    </row>
    <row r="323" spans="1:14">
      <c r="A323" s="232">
        <f t="shared" si="4"/>
        <v>10319</v>
      </c>
      <c r="B323" s="232">
        <v>4</v>
      </c>
      <c r="C323" s="232" t="s">
        <v>747</v>
      </c>
      <c r="D323" s="229" t="s">
        <v>656</v>
      </c>
      <c r="E323" s="232" t="s">
        <v>573</v>
      </c>
      <c r="F323" s="235" t="s">
        <v>645</v>
      </c>
      <c r="G323" s="232">
        <v>21609</v>
      </c>
      <c r="H323" s="229" t="s">
        <v>499</v>
      </c>
      <c r="I323" s="229" t="s">
        <v>500</v>
      </c>
      <c r="J323" s="229" t="s">
        <v>23</v>
      </c>
      <c r="K323" s="229" t="s">
        <v>755</v>
      </c>
      <c r="L323" s="229" t="s">
        <v>775</v>
      </c>
      <c r="M323" s="229" t="s">
        <v>740</v>
      </c>
      <c r="N323" s="229" t="s">
        <v>748</v>
      </c>
    </row>
    <row r="324" spans="1:14">
      <c r="A324" s="232">
        <f t="shared" si="4"/>
        <v>10320</v>
      </c>
      <c r="B324" s="232">
        <v>4</v>
      </c>
      <c r="C324" s="232" t="s">
        <v>747</v>
      </c>
      <c r="D324" s="229" t="s">
        <v>656</v>
      </c>
      <c r="E324" s="232" t="s">
        <v>446</v>
      </c>
      <c r="F324" s="235" t="s">
        <v>645</v>
      </c>
      <c r="G324" s="232">
        <v>21609</v>
      </c>
      <c r="H324" s="229" t="s">
        <v>499</v>
      </c>
      <c r="I324" s="229" t="s">
        <v>500</v>
      </c>
      <c r="J324" s="229" t="s">
        <v>23</v>
      </c>
      <c r="K324" s="229" t="s">
        <v>755</v>
      </c>
      <c r="L324" s="229" t="s">
        <v>775</v>
      </c>
      <c r="M324" s="229" t="s">
        <v>740</v>
      </c>
      <c r="N324" s="229" t="s">
        <v>748</v>
      </c>
    </row>
    <row r="325" spans="1:14">
      <c r="A325" s="232">
        <f t="shared" si="4"/>
        <v>10321</v>
      </c>
      <c r="B325" s="232">
        <v>4</v>
      </c>
      <c r="C325" s="232" t="s">
        <v>747</v>
      </c>
      <c r="D325" s="229" t="s">
        <v>656</v>
      </c>
      <c r="E325" s="232" t="s">
        <v>573</v>
      </c>
      <c r="F325" s="234" t="s">
        <v>108</v>
      </c>
      <c r="G325" s="232">
        <v>99100</v>
      </c>
      <c r="H325" s="229" t="s">
        <v>499</v>
      </c>
      <c r="I325" s="229" t="s">
        <v>500</v>
      </c>
      <c r="J325" s="229" t="s">
        <v>23</v>
      </c>
      <c r="K325" s="229" t="s">
        <v>755</v>
      </c>
      <c r="L325" s="229" t="s">
        <v>775</v>
      </c>
      <c r="M325" s="229" t="s">
        <v>740</v>
      </c>
      <c r="N325" s="229" t="s">
        <v>748</v>
      </c>
    </row>
    <row r="326" spans="1:14">
      <c r="A326" s="232">
        <f t="shared" ref="A326:A389" si="5">A325+1</f>
        <v>10322</v>
      </c>
      <c r="B326" s="232">
        <v>4</v>
      </c>
      <c r="C326" s="232" t="s">
        <v>747</v>
      </c>
      <c r="D326" s="229" t="s">
        <v>656</v>
      </c>
      <c r="E326" s="232" t="s">
        <v>446</v>
      </c>
      <c r="F326" s="234" t="s">
        <v>108</v>
      </c>
      <c r="G326" s="232">
        <v>99100</v>
      </c>
      <c r="H326" s="229" t="s">
        <v>499</v>
      </c>
      <c r="I326" s="229" t="s">
        <v>500</v>
      </c>
      <c r="J326" s="229" t="s">
        <v>23</v>
      </c>
      <c r="K326" s="229" t="s">
        <v>755</v>
      </c>
      <c r="L326" s="229" t="s">
        <v>775</v>
      </c>
      <c r="M326" s="229" t="s">
        <v>740</v>
      </c>
      <c r="N326" s="229" t="s">
        <v>748</v>
      </c>
    </row>
    <row r="327" spans="1:14">
      <c r="A327" s="232">
        <f t="shared" si="5"/>
        <v>10323</v>
      </c>
      <c r="B327" s="232">
        <v>4</v>
      </c>
      <c r="C327" s="232" t="s">
        <v>747</v>
      </c>
      <c r="D327" s="229" t="s">
        <v>656</v>
      </c>
      <c r="E327" s="232" t="s">
        <v>573</v>
      </c>
      <c r="F327" s="234" t="s">
        <v>108</v>
      </c>
      <c r="G327" s="232">
        <v>79101</v>
      </c>
      <c r="H327" s="229" t="s">
        <v>499</v>
      </c>
      <c r="I327" s="229" t="s">
        <v>500</v>
      </c>
      <c r="J327" s="229" t="s">
        <v>23</v>
      </c>
      <c r="K327" s="229" t="s">
        <v>755</v>
      </c>
      <c r="L327" s="229" t="s">
        <v>775</v>
      </c>
      <c r="M327" s="229" t="s">
        <v>740</v>
      </c>
      <c r="N327" s="229" t="s">
        <v>748</v>
      </c>
    </row>
    <row r="328" spans="1:14">
      <c r="A328" s="232">
        <f t="shared" si="5"/>
        <v>10324</v>
      </c>
      <c r="B328" s="232">
        <v>4</v>
      </c>
      <c r="C328" s="232" t="s">
        <v>747</v>
      </c>
      <c r="D328" s="229" t="s">
        <v>656</v>
      </c>
      <c r="E328" s="232" t="s">
        <v>446</v>
      </c>
      <c r="F328" s="234" t="s">
        <v>108</v>
      </c>
      <c r="G328" s="232">
        <v>79101</v>
      </c>
      <c r="H328" s="229" t="s">
        <v>499</v>
      </c>
      <c r="I328" s="229" t="s">
        <v>500</v>
      </c>
      <c r="J328" s="229" t="s">
        <v>23</v>
      </c>
      <c r="K328" s="229" t="s">
        <v>755</v>
      </c>
      <c r="L328" s="229" t="s">
        <v>775</v>
      </c>
      <c r="M328" s="229" t="s">
        <v>740</v>
      </c>
      <c r="N328" s="229" t="s">
        <v>748</v>
      </c>
    </row>
    <row r="329" spans="1:14">
      <c r="A329" s="232">
        <f t="shared" si="5"/>
        <v>10325</v>
      </c>
      <c r="B329" s="232">
        <v>4</v>
      </c>
      <c r="C329" s="232" t="s">
        <v>747</v>
      </c>
      <c r="D329" s="229" t="s">
        <v>656</v>
      </c>
      <c r="E329" s="232" t="s">
        <v>573</v>
      </c>
      <c r="F329" s="234" t="s">
        <v>108</v>
      </c>
      <c r="G329" s="232">
        <v>11609</v>
      </c>
      <c r="H329" s="229" t="s">
        <v>499</v>
      </c>
      <c r="I329" s="229" t="s">
        <v>500</v>
      </c>
      <c r="J329" s="229" t="s">
        <v>23</v>
      </c>
      <c r="K329" s="229" t="s">
        <v>755</v>
      </c>
      <c r="L329" s="229" t="s">
        <v>775</v>
      </c>
      <c r="M329" s="229" t="s">
        <v>740</v>
      </c>
      <c r="N329" s="229" t="s">
        <v>748</v>
      </c>
    </row>
    <row r="330" spans="1:14">
      <c r="A330" s="232">
        <f t="shared" si="5"/>
        <v>10326</v>
      </c>
      <c r="B330" s="232">
        <v>4</v>
      </c>
      <c r="C330" s="232" t="s">
        <v>747</v>
      </c>
      <c r="D330" s="229" t="s">
        <v>656</v>
      </c>
      <c r="E330" s="232" t="s">
        <v>446</v>
      </c>
      <c r="F330" s="234" t="s">
        <v>108</v>
      </c>
      <c r="G330" s="232">
        <v>11609</v>
      </c>
      <c r="H330" s="229" t="s">
        <v>499</v>
      </c>
      <c r="I330" s="229" t="s">
        <v>500</v>
      </c>
      <c r="J330" s="229" t="s">
        <v>23</v>
      </c>
      <c r="K330" s="229" t="s">
        <v>755</v>
      </c>
      <c r="L330" s="229" t="s">
        <v>775</v>
      </c>
      <c r="M330" s="229" t="s">
        <v>740</v>
      </c>
      <c r="N330" s="229" t="s">
        <v>748</v>
      </c>
    </row>
    <row r="331" spans="1:14">
      <c r="A331" s="232">
        <f t="shared" si="5"/>
        <v>10327</v>
      </c>
      <c r="B331" s="232">
        <v>4</v>
      </c>
      <c r="C331" s="232" t="s">
        <v>747</v>
      </c>
      <c r="D331" s="229" t="s">
        <v>656</v>
      </c>
      <c r="E331" s="232" t="s">
        <v>573</v>
      </c>
      <c r="F331" s="234" t="s">
        <v>108</v>
      </c>
      <c r="G331" s="232">
        <v>21609</v>
      </c>
      <c r="H331" s="229" t="s">
        <v>499</v>
      </c>
      <c r="I331" s="229" t="s">
        <v>500</v>
      </c>
      <c r="J331" s="229" t="s">
        <v>23</v>
      </c>
      <c r="K331" s="229" t="s">
        <v>755</v>
      </c>
      <c r="L331" s="229" t="s">
        <v>775</v>
      </c>
      <c r="M331" s="229" t="s">
        <v>740</v>
      </c>
      <c r="N331" s="229" t="s">
        <v>748</v>
      </c>
    </row>
    <row r="332" spans="1:14">
      <c r="A332" s="232">
        <f t="shared" si="5"/>
        <v>10328</v>
      </c>
      <c r="B332" s="232">
        <v>4</v>
      </c>
      <c r="C332" s="232" t="s">
        <v>747</v>
      </c>
      <c r="D332" s="229" t="s">
        <v>656</v>
      </c>
      <c r="E332" s="232" t="s">
        <v>446</v>
      </c>
      <c r="F332" s="234" t="s">
        <v>108</v>
      </c>
      <c r="G332" s="232">
        <v>21609</v>
      </c>
      <c r="H332" s="229" t="s">
        <v>499</v>
      </c>
      <c r="I332" s="229" t="s">
        <v>500</v>
      </c>
      <c r="J332" s="229" t="s">
        <v>23</v>
      </c>
      <c r="K332" s="229" t="s">
        <v>755</v>
      </c>
      <c r="L332" s="229" t="s">
        <v>775</v>
      </c>
      <c r="M332" s="229" t="s">
        <v>740</v>
      </c>
      <c r="N332" s="229" t="s">
        <v>748</v>
      </c>
    </row>
    <row r="333" spans="1:14">
      <c r="A333" s="232">
        <f t="shared" si="5"/>
        <v>10329</v>
      </c>
      <c r="B333" s="232">
        <v>4</v>
      </c>
      <c r="C333" s="232" t="s">
        <v>747</v>
      </c>
      <c r="D333" s="229" t="s">
        <v>656</v>
      </c>
      <c r="E333" s="232" t="s">
        <v>573</v>
      </c>
      <c r="F333" s="235" t="s">
        <v>109</v>
      </c>
      <c r="G333" s="232">
        <v>99100</v>
      </c>
      <c r="H333" s="229" t="s">
        <v>499</v>
      </c>
      <c r="I333" s="229" t="s">
        <v>500</v>
      </c>
      <c r="J333" s="229" t="s">
        <v>23</v>
      </c>
      <c r="K333" s="229" t="s">
        <v>755</v>
      </c>
      <c r="L333" s="229" t="s">
        <v>775</v>
      </c>
      <c r="M333" s="229" t="s">
        <v>740</v>
      </c>
      <c r="N333" s="229" t="s">
        <v>748</v>
      </c>
    </row>
    <row r="334" spans="1:14">
      <c r="A334" s="232">
        <f t="shared" si="5"/>
        <v>10330</v>
      </c>
      <c r="B334" s="232">
        <v>4</v>
      </c>
      <c r="C334" s="232" t="s">
        <v>747</v>
      </c>
      <c r="D334" s="229" t="s">
        <v>656</v>
      </c>
      <c r="E334" s="232" t="s">
        <v>446</v>
      </c>
      <c r="F334" s="235" t="s">
        <v>109</v>
      </c>
      <c r="G334" s="232">
        <v>99100</v>
      </c>
      <c r="H334" s="229" t="s">
        <v>499</v>
      </c>
      <c r="I334" s="229" t="s">
        <v>500</v>
      </c>
      <c r="J334" s="229" t="s">
        <v>23</v>
      </c>
      <c r="K334" s="229" t="s">
        <v>755</v>
      </c>
      <c r="L334" s="229" t="s">
        <v>775</v>
      </c>
      <c r="M334" s="229" t="s">
        <v>740</v>
      </c>
      <c r="N334" s="229" t="s">
        <v>748</v>
      </c>
    </row>
    <row r="335" spans="1:14">
      <c r="A335" s="232">
        <f t="shared" si="5"/>
        <v>10331</v>
      </c>
      <c r="B335" s="232">
        <v>4</v>
      </c>
      <c r="C335" s="232" t="s">
        <v>747</v>
      </c>
      <c r="D335" s="229" t="s">
        <v>656</v>
      </c>
      <c r="E335" s="232" t="s">
        <v>573</v>
      </c>
      <c r="F335" s="235" t="s">
        <v>109</v>
      </c>
      <c r="G335" s="232">
        <v>79101</v>
      </c>
      <c r="H335" s="229" t="s">
        <v>499</v>
      </c>
      <c r="I335" s="229" t="s">
        <v>500</v>
      </c>
      <c r="J335" s="229" t="s">
        <v>23</v>
      </c>
      <c r="K335" s="229" t="s">
        <v>755</v>
      </c>
      <c r="L335" s="229" t="s">
        <v>775</v>
      </c>
      <c r="M335" s="229" t="s">
        <v>740</v>
      </c>
      <c r="N335" s="229" t="s">
        <v>748</v>
      </c>
    </row>
    <row r="336" spans="1:14">
      <c r="A336" s="232">
        <f t="shared" si="5"/>
        <v>10332</v>
      </c>
      <c r="B336" s="232">
        <v>4</v>
      </c>
      <c r="C336" s="232" t="s">
        <v>747</v>
      </c>
      <c r="D336" s="229" t="s">
        <v>656</v>
      </c>
      <c r="E336" s="232" t="s">
        <v>446</v>
      </c>
      <c r="F336" s="235" t="s">
        <v>109</v>
      </c>
      <c r="G336" s="232">
        <v>79101</v>
      </c>
      <c r="H336" s="229" t="s">
        <v>499</v>
      </c>
      <c r="I336" s="229" t="s">
        <v>500</v>
      </c>
      <c r="J336" s="229" t="s">
        <v>23</v>
      </c>
      <c r="K336" s="229" t="s">
        <v>755</v>
      </c>
      <c r="L336" s="229" t="s">
        <v>775</v>
      </c>
      <c r="M336" s="229" t="s">
        <v>740</v>
      </c>
      <c r="N336" s="229" t="s">
        <v>748</v>
      </c>
    </row>
    <row r="337" spans="1:14">
      <c r="A337" s="232">
        <f t="shared" si="5"/>
        <v>10333</v>
      </c>
      <c r="B337" s="232">
        <v>4</v>
      </c>
      <c r="C337" s="232" t="s">
        <v>747</v>
      </c>
      <c r="D337" s="229" t="s">
        <v>656</v>
      </c>
      <c r="E337" s="232" t="s">
        <v>573</v>
      </c>
      <c r="F337" s="235" t="s">
        <v>109</v>
      </c>
      <c r="G337" s="232">
        <v>11609</v>
      </c>
      <c r="H337" s="229" t="s">
        <v>499</v>
      </c>
      <c r="I337" s="229" t="s">
        <v>500</v>
      </c>
      <c r="J337" s="229" t="s">
        <v>23</v>
      </c>
      <c r="K337" s="229" t="s">
        <v>755</v>
      </c>
      <c r="L337" s="229" t="s">
        <v>775</v>
      </c>
      <c r="M337" s="229" t="s">
        <v>740</v>
      </c>
      <c r="N337" s="229" t="s">
        <v>748</v>
      </c>
    </row>
    <row r="338" spans="1:14">
      <c r="A338" s="232">
        <f t="shared" si="5"/>
        <v>10334</v>
      </c>
      <c r="B338" s="232">
        <v>4</v>
      </c>
      <c r="C338" s="232" t="s">
        <v>747</v>
      </c>
      <c r="D338" s="229" t="s">
        <v>656</v>
      </c>
      <c r="E338" s="232" t="s">
        <v>446</v>
      </c>
      <c r="F338" s="235" t="s">
        <v>109</v>
      </c>
      <c r="G338" s="232">
        <v>11609</v>
      </c>
      <c r="H338" s="229" t="s">
        <v>499</v>
      </c>
      <c r="I338" s="229" t="s">
        <v>500</v>
      </c>
      <c r="J338" s="229" t="s">
        <v>23</v>
      </c>
      <c r="K338" s="229" t="s">
        <v>755</v>
      </c>
      <c r="L338" s="229" t="s">
        <v>775</v>
      </c>
      <c r="M338" s="229" t="s">
        <v>740</v>
      </c>
      <c r="N338" s="229" t="s">
        <v>748</v>
      </c>
    </row>
    <row r="339" spans="1:14">
      <c r="A339" s="232">
        <f t="shared" si="5"/>
        <v>10335</v>
      </c>
      <c r="B339" s="232">
        <v>4</v>
      </c>
      <c r="C339" s="232" t="s">
        <v>747</v>
      </c>
      <c r="D339" s="229" t="s">
        <v>656</v>
      </c>
      <c r="E339" s="232" t="s">
        <v>573</v>
      </c>
      <c r="F339" s="235" t="s">
        <v>109</v>
      </c>
      <c r="G339" s="232">
        <v>21609</v>
      </c>
      <c r="H339" s="229" t="s">
        <v>499</v>
      </c>
      <c r="I339" s="229" t="s">
        <v>500</v>
      </c>
      <c r="J339" s="229" t="s">
        <v>23</v>
      </c>
      <c r="K339" s="229" t="s">
        <v>755</v>
      </c>
      <c r="L339" s="229" t="s">
        <v>775</v>
      </c>
      <c r="M339" s="229" t="s">
        <v>740</v>
      </c>
      <c r="N339" s="229" t="s">
        <v>748</v>
      </c>
    </row>
    <row r="340" spans="1:14">
      <c r="A340" s="232">
        <f t="shared" si="5"/>
        <v>10336</v>
      </c>
      <c r="B340" s="232">
        <v>4</v>
      </c>
      <c r="C340" s="232" t="s">
        <v>747</v>
      </c>
      <c r="D340" s="229" t="s">
        <v>656</v>
      </c>
      <c r="E340" s="232" t="s">
        <v>446</v>
      </c>
      <c r="F340" s="235" t="s">
        <v>109</v>
      </c>
      <c r="G340" s="232">
        <v>21609</v>
      </c>
      <c r="H340" s="229" t="s">
        <v>499</v>
      </c>
      <c r="I340" s="229" t="s">
        <v>500</v>
      </c>
      <c r="J340" s="229" t="s">
        <v>23</v>
      </c>
      <c r="K340" s="229" t="s">
        <v>755</v>
      </c>
      <c r="L340" s="229" t="s">
        <v>775</v>
      </c>
      <c r="M340" s="229" t="s">
        <v>740</v>
      </c>
      <c r="N340" s="229" t="s">
        <v>748</v>
      </c>
    </row>
    <row r="341" spans="1:14">
      <c r="A341" s="232">
        <f t="shared" si="5"/>
        <v>10337</v>
      </c>
      <c r="B341" s="232">
        <v>4</v>
      </c>
      <c r="C341" s="232" t="s">
        <v>747</v>
      </c>
      <c r="D341" s="229" t="s">
        <v>656</v>
      </c>
      <c r="E341" s="232" t="s">
        <v>573</v>
      </c>
      <c r="F341" s="234" t="s">
        <v>111</v>
      </c>
      <c r="G341" s="232">
        <v>99100</v>
      </c>
      <c r="H341" s="229" t="s">
        <v>499</v>
      </c>
      <c r="I341" s="229" t="s">
        <v>500</v>
      </c>
      <c r="J341" s="229" t="s">
        <v>23</v>
      </c>
      <c r="K341" s="229" t="s">
        <v>755</v>
      </c>
      <c r="L341" s="229" t="s">
        <v>775</v>
      </c>
      <c r="M341" s="229" t="s">
        <v>740</v>
      </c>
      <c r="N341" s="229" t="s">
        <v>748</v>
      </c>
    </row>
    <row r="342" spans="1:14">
      <c r="A342" s="232">
        <f t="shared" si="5"/>
        <v>10338</v>
      </c>
      <c r="B342" s="232">
        <v>4</v>
      </c>
      <c r="C342" s="232" t="s">
        <v>747</v>
      </c>
      <c r="D342" s="229" t="s">
        <v>656</v>
      </c>
      <c r="E342" s="232" t="s">
        <v>446</v>
      </c>
      <c r="F342" s="234" t="s">
        <v>111</v>
      </c>
      <c r="G342" s="232">
        <v>99100</v>
      </c>
      <c r="H342" s="229" t="s">
        <v>499</v>
      </c>
      <c r="I342" s="229" t="s">
        <v>500</v>
      </c>
      <c r="J342" s="229" t="s">
        <v>23</v>
      </c>
      <c r="K342" s="229" t="s">
        <v>755</v>
      </c>
      <c r="L342" s="229" t="s">
        <v>775</v>
      </c>
      <c r="M342" s="229" t="s">
        <v>740</v>
      </c>
      <c r="N342" s="229" t="s">
        <v>748</v>
      </c>
    </row>
    <row r="343" spans="1:14">
      <c r="A343" s="232">
        <f t="shared" si="5"/>
        <v>10339</v>
      </c>
      <c r="B343" s="232">
        <v>4</v>
      </c>
      <c r="C343" s="232" t="s">
        <v>747</v>
      </c>
      <c r="D343" s="229" t="s">
        <v>656</v>
      </c>
      <c r="E343" s="232" t="s">
        <v>573</v>
      </c>
      <c r="F343" s="234" t="s">
        <v>111</v>
      </c>
      <c r="G343" s="232">
        <v>79101</v>
      </c>
      <c r="H343" s="229" t="s">
        <v>499</v>
      </c>
      <c r="I343" s="229" t="s">
        <v>500</v>
      </c>
      <c r="J343" s="229" t="s">
        <v>23</v>
      </c>
      <c r="K343" s="229" t="s">
        <v>755</v>
      </c>
      <c r="L343" s="229" t="s">
        <v>775</v>
      </c>
      <c r="M343" s="229" t="s">
        <v>740</v>
      </c>
      <c r="N343" s="229" t="s">
        <v>748</v>
      </c>
    </row>
    <row r="344" spans="1:14">
      <c r="A344" s="232">
        <f t="shared" si="5"/>
        <v>10340</v>
      </c>
      <c r="B344" s="232">
        <v>4</v>
      </c>
      <c r="C344" s="232" t="s">
        <v>747</v>
      </c>
      <c r="D344" s="229" t="s">
        <v>656</v>
      </c>
      <c r="E344" s="232" t="s">
        <v>446</v>
      </c>
      <c r="F344" s="234" t="s">
        <v>111</v>
      </c>
      <c r="G344" s="232">
        <v>79101</v>
      </c>
      <c r="H344" s="229" t="s">
        <v>499</v>
      </c>
      <c r="I344" s="229" t="s">
        <v>500</v>
      </c>
      <c r="J344" s="229" t="s">
        <v>23</v>
      </c>
      <c r="K344" s="229" t="s">
        <v>755</v>
      </c>
      <c r="L344" s="229" t="s">
        <v>775</v>
      </c>
      <c r="M344" s="229" t="s">
        <v>740</v>
      </c>
      <c r="N344" s="229" t="s">
        <v>748</v>
      </c>
    </row>
    <row r="345" spans="1:14">
      <c r="A345" s="232">
        <f t="shared" si="5"/>
        <v>10341</v>
      </c>
      <c r="B345" s="232">
        <v>4</v>
      </c>
      <c r="C345" s="232" t="s">
        <v>747</v>
      </c>
      <c r="D345" s="229" t="s">
        <v>656</v>
      </c>
      <c r="E345" s="232" t="s">
        <v>573</v>
      </c>
      <c r="F345" s="234" t="s">
        <v>111</v>
      </c>
      <c r="G345" s="232">
        <v>11609</v>
      </c>
      <c r="H345" s="229" t="s">
        <v>499</v>
      </c>
      <c r="I345" s="229" t="s">
        <v>500</v>
      </c>
      <c r="J345" s="229" t="s">
        <v>23</v>
      </c>
      <c r="K345" s="229" t="s">
        <v>755</v>
      </c>
      <c r="L345" s="229" t="s">
        <v>775</v>
      </c>
      <c r="M345" s="229" t="s">
        <v>740</v>
      </c>
      <c r="N345" s="229" t="s">
        <v>748</v>
      </c>
    </row>
    <row r="346" spans="1:14">
      <c r="A346" s="232">
        <f t="shared" si="5"/>
        <v>10342</v>
      </c>
      <c r="B346" s="232">
        <v>4</v>
      </c>
      <c r="C346" s="232" t="s">
        <v>747</v>
      </c>
      <c r="D346" s="229" t="s">
        <v>656</v>
      </c>
      <c r="E346" s="232" t="s">
        <v>446</v>
      </c>
      <c r="F346" s="234" t="s">
        <v>111</v>
      </c>
      <c r="G346" s="232">
        <v>11609</v>
      </c>
      <c r="H346" s="229" t="s">
        <v>499</v>
      </c>
      <c r="I346" s="229" t="s">
        <v>500</v>
      </c>
      <c r="J346" s="229" t="s">
        <v>23</v>
      </c>
      <c r="K346" s="229" t="s">
        <v>755</v>
      </c>
      <c r="L346" s="229" t="s">
        <v>775</v>
      </c>
      <c r="M346" s="229" t="s">
        <v>740</v>
      </c>
      <c r="N346" s="229" t="s">
        <v>748</v>
      </c>
    </row>
    <row r="347" spans="1:14">
      <c r="A347" s="232">
        <f t="shared" si="5"/>
        <v>10343</v>
      </c>
      <c r="B347" s="232">
        <v>4</v>
      </c>
      <c r="C347" s="232" t="s">
        <v>747</v>
      </c>
      <c r="D347" s="229" t="s">
        <v>656</v>
      </c>
      <c r="E347" s="232" t="s">
        <v>573</v>
      </c>
      <c r="F347" s="234" t="s">
        <v>111</v>
      </c>
      <c r="G347" s="232">
        <v>21609</v>
      </c>
      <c r="H347" s="229" t="s">
        <v>499</v>
      </c>
      <c r="I347" s="229" t="s">
        <v>500</v>
      </c>
      <c r="J347" s="229" t="s">
        <v>23</v>
      </c>
      <c r="K347" s="229" t="s">
        <v>755</v>
      </c>
      <c r="L347" s="229" t="s">
        <v>775</v>
      </c>
      <c r="M347" s="229" t="s">
        <v>740</v>
      </c>
      <c r="N347" s="229" t="s">
        <v>748</v>
      </c>
    </row>
    <row r="348" spans="1:14">
      <c r="A348" s="232">
        <f t="shared" si="5"/>
        <v>10344</v>
      </c>
      <c r="B348" s="232">
        <v>4</v>
      </c>
      <c r="C348" s="232" t="s">
        <v>747</v>
      </c>
      <c r="D348" s="229" t="s">
        <v>656</v>
      </c>
      <c r="E348" s="232" t="s">
        <v>446</v>
      </c>
      <c r="F348" s="234" t="s">
        <v>111</v>
      </c>
      <c r="G348" s="232">
        <v>21609</v>
      </c>
      <c r="H348" s="229" t="s">
        <v>499</v>
      </c>
      <c r="I348" s="229" t="s">
        <v>500</v>
      </c>
      <c r="J348" s="229" t="s">
        <v>23</v>
      </c>
      <c r="K348" s="229" t="s">
        <v>755</v>
      </c>
      <c r="L348" s="229" t="s">
        <v>775</v>
      </c>
      <c r="M348" s="229" t="s">
        <v>740</v>
      </c>
      <c r="N348" s="229" t="s">
        <v>748</v>
      </c>
    </row>
    <row r="349" spans="1:14">
      <c r="A349" s="232">
        <f t="shared" si="5"/>
        <v>10345</v>
      </c>
      <c r="B349" s="232">
        <v>4</v>
      </c>
      <c r="C349" s="232" t="s">
        <v>747</v>
      </c>
      <c r="D349" s="229" t="s">
        <v>656</v>
      </c>
      <c r="E349" s="232" t="s">
        <v>573</v>
      </c>
      <c r="F349" s="234" t="s">
        <v>112</v>
      </c>
      <c r="G349" s="232">
        <v>99100</v>
      </c>
      <c r="H349" s="229" t="s">
        <v>499</v>
      </c>
      <c r="I349" s="229" t="s">
        <v>500</v>
      </c>
      <c r="J349" s="229" t="s">
        <v>23</v>
      </c>
      <c r="K349" s="229" t="s">
        <v>755</v>
      </c>
      <c r="L349" s="229" t="s">
        <v>775</v>
      </c>
      <c r="M349" s="229" t="s">
        <v>740</v>
      </c>
      <c r="N349" s="229" t="s">
        <v>748</v>
      </c>
    </row>
    <row r="350" spans="1:14">
      <c r="A350" s="232">
        <f t="shared" si="5"/>
        <v>10346</v>
      </c>
      <c r="B350" s="232">
        <v>4</v>
      </c>
      <c r="C350" s="232" t="s">
        <v>747</v>
      </c>
      <c r="D350" s="229" t="s">
        <v>656</v>
      </c>
      <c r="E350" s="232" t="s">
        <v>446</v>
      </c>
      <c r="F350" s="234" t="s">
        <v>112</v>
      </c>
      <c r="G350" s="232">
        <v>99100</v>
      </c>
      <c r="H350" s="229" t="s">
        <v>499</v>
      </c>
      <c r="I350" s="229" t="s">
        <v>500</v>
      </c>
      <c r="J350" s="229" t="s">
        <v>23</v>
      </c>
      <c r="K350" s="229" t="s">
        <v>755</v>
      </c>
      <c r="L350" s="229" t="s">
        <v>775</v>
      </c>
      <c r="M350" s="229" t="s">
        <v>740</v>
      </c>
      <c r="N350" s="229" t="s">
        <v>748</v>
      </c>
    </row>
    <row r="351" spans="1:14">
      <c r="A351" s="232">
        <f t="shared" si="5"/>
        <v>10347</v>
      </c>
      <c r="B351" s="232">
        <v>4</v>
      </c>
      <c r="C351" s="232" t="s">
        <v>747</v>
      </c>
      <c r="D351" s="229" t="s">
        <v>656</v>
      </c>
      <c r="E351" s="232" t="s">
        <v>573</v>
      </c>
      <c r="F351" s="234" t="s">
        <v>112</v>
      </c>
      <c r="G351" s="232">
        <v>79101</v>
      </c>
      <c r="H351" s="229" t="s">
        <v>499</v>
      </c>
      <c r="I351" s="229" t="s">
        <v>500</v>
      </c>
      <c r="J351" s="229" t="s">
        <v>23</v>
      </c>
      <c r="K351" s="229" t="s">
        <v>755</v>
      </c>
      <c r="L351" s="229" t="s">
        <v>775</v>
      </c>
      <c r="M351" s="229" t="s">
        <v>740</v>
      </c>
      <c r="N351" s="229" t="s">
        <v>748</v>
      </c>
    </row>
    <row r="352" spans="1:14">
      <c r="A352" s="232">
        <f t="shared" si="5"/>
        <v>10348</v>
      </c>
      <c r="B352" s="232">
        <v>4</v>
      </c>
      <c r="C352" s="232" t="s">
        <v>747</v>
      </c>
      <c r="D352" s="229" t="s">
        <v>656</v>
      </c>
      <c r="E352" s="232" t="s">
        <v>446</v>
      </c>
      <c r="F352" s="234" t="s">
        <v>112</v>
      </c>
      <c r="G352" s="232">
        <v>79101</v>
      </c>
      <c r="H352" s="229" t="s">
        <v>499</v>
      </c>
      <c r="I352" s="229" t="s">
        <v>500</v>
      </c>
      <c r="J352" s="229" t="s">
        <v>23</v>
      </c>
      <c r="K352" s="229" t="s">
        <v>755</v>
      </c>
      <c r="L352" s="229" t="s">
        <v>775</v>
      </c>
      <c r="M352" s="229" t="s">
        <v>740</v>
      </c>
      <c r="N352" s="229" t="s">
        <v>748</v>
      </c>
    </row>
    <row r="353" spans="1:14">
      <c r="A353" s="232">
        <f t="shared" si="5"/>
        <v>10349</v>
      </c>
      <c r="B353" s="232">
        <v>4</v>
      </c>
      <c r="C353" s="232" t="s">
        <v>747</v>
      </c>
      <c r="D353" s="229" t="s">
        <v>656</v>
      </c>
      <c r="E353" s="232" t="s">
        <v>573</v>
      </c>
      <c r="F353" s="234" t="s">
        <v>112</v>
      </c>
      <c r="G353" s="232">
        <v>11609</v>
      </c>
      <c r="H353" s="229" t="s">
        <v>499</v>
      </c>
      <c r="I353" s="229" t="s">
        <v>500</v>
      </c>
      <c r="J353" s="229" t="s">
        <v>23</v>
      </c>
      <c r="K353" s="229" t="s">
        <v>755</v>
      </c>
      <c r="L353" s="229" t="s">
        <v>775</v>
      </c>
      <c r="M353" s="229" t="s">
        <v>740</v>
      </c>
      <c r="N353" s="229" t="s">
        <v>748</v>
      </c>
    </row>
    <row r="354" spans="1:14">
      <c r="A354" s="232">
        <f t="shared" si="5"/>
        <v>10350</v>
      </c>
      <c r="B354" s="232">
        <v>4</v>
      </c>
      <c r="C354" s="232" t="s">
        <v>747</v>
      </c>
      <c r="D354" s="229" t="s">
        <v>656</v>
      </c>
      <c r="E354" s="232" t="s">
        <v>446</v>
      </c>
      <c r="F354" s="234" t="s">
        <v>112</v>
      </c>
      <c r="G354" s="232">
        <v>11609</v>
      </c>
      <c r="H354" s="229" t="s">
        <v>499</v>
      </c>
      <c r="I354" s="229" t="s">
        <v>500</v>
      </c>
      <c r="J354" s="229" t="s">
        <v>23</v>
      </c>
      <c r="K354" s="229" t="s">
        <v>755</v>
      </c>
      <c r="L354" s="229" t="s">
        <v>775</v>
      </c>
      <c r="M354" s="229" t="s">
        <v>740</v>
      </c>
      <c r="N354" s="229" t="s">
        <v>748</v>
      </c>
    </row>
    <row r="355" spans="1:14">
      <c r="A355" s="232">
        <f t="shared" si="5"/>
        <v>10351</v>
      </c>
      <c r="B355" s="232">
        <v>4</v>
      </c>
      <c r="C355" s="232" t="s">
        <v>747</v>
      </c>
      <c r="D355" s="229" t="s">
        <v>656</v>
      </c>
      <c r="E355" s="232" t="s">
        <v>573</v>
      </c>
      <c r="F355" s="234" t="s">
        <v>112</v>
      </c>
      <c r="G355" s="232">
        <v>21609</v>
      </c>
      <c r="H355" s="229" t="s">
        <v>499</v>
      </c>
      <c r="I355" s="229" t="s">
        <v>500</v>
      </c>
      <c r="J355" s="229" t="s">
        <v>23</v>
      </c>
      <c r="K355" s="229" t="s">
        <v>755</v>
      </c>
      <c r="L355" s="229" t="s">
        <v>775</v>
      </c>
      <c r="M355" s="229" t="s">
        <v>740</v>
      </c>
      <c r="N355" s="229" t="s">
        <v>748</v>
      </c>
    </row>
    <row r="356" spans="1:14">
      <c r="A356" s="232">
        <f t="shared" si="5"/>
        <v>10352</v>
      </c>
      <c r="B356" s="232">
        <v>4</v>
      </c>
      <c r="C356" s="232" t="s">
        <v>747</v>
      </c>
      <c r="D356" s="229" t="s">
        <v>656</v>
      </c>
      <c r="E356" s="232" t="s">
        <v>446</v>
      </c>
      <c r="F356" s="234" t="s">
        <v>112</v>
      </c>
      <c r="G356" s="232">
        <v>21609</v>
      </c>
      <c r="H356" s="229" t="s">
        <v>499</v>
      </c>
      <c r="I356" s="229" t="s">
        <v>500</v>
      </c>
      <c r="J356" s="229" t="s">
        <v>23</v>
      </c>
      <c r="K356" s="229" t="s">
        <v>755</v>
      </c>
      <c r="L356" s="229" t="s">
        <v>775</v>
      </c>
      <c r="M356" s="229" t="s">
        <v>740</v>
      </c>
      <c r="N356" s="229" t="s">
        <v>748</v>
      </c>
    </row>
    <row r="357" spans="1:14">
      <c r="A357" s="232">
        <f t="shared" si="5"/>
        <v>10353</v>
      </c>
      <c r="B357" s="232">
        <v>4</v>
      </c>
      <c r="C357" s="232" t="s">
        <v>747</v>
      </c>
      <c r="D357" s="229" t="s">
        <v>656</v>
      </c>
      <c r="E357" s="232" t="s">
        <v>573</v>
      </c>
      <c r="F357" s="234" t="s">
        <v>116</v>
      </c>
      <c r="G357" s="232">
        <v>99100</v>
      </c>
      <c r="H357" s="229" t="s">
        <v>499</v>
      </c>
      <c r="I357" s="229" t="s">
        <v>500</v>
      </c>
      <c r="J357" s="229" t="s">
        <v>23</v>
      </c>
      <c r="K357" s="229" t="s">
        <v>755</v>
      </c>
      <c r="L357" s="229" t="s">
        <v>775</v>
      </c>
      <c r="M357" s="229" t="s">
        <v>740</v>
      </c>
      <c r="N357" s="229" t="s">
        <v>748</v>
      </c>
    </row>
    <row r="358" spans="1:14">
      <c r="A358" s="232">
        <f t="shared" si="5"/>
        <v>10354</v>
      </c>
      <c r="B358" s="232">
        <v>4</v>
      </c>
      <c r="C358" s="232" t="s">
        <v>747</v>
      </c>
      <c r="D358" s="229" t="s">
        <v>656</v>
      </c>
      <c r="E358" s="232" t="s">
        <v>446</v>
      </c>
      <c r="F358" s="234" t="s">
        <v>116</v>
      </c>
      <c r="G358" s="232">
        <v>99100</v>
      </c>
      <c r="H358" s="229" t="s">
        <v>499</v>
      </c>
      <c r="I358" s="229" t="s">
        <v>500</v>
      </c>
      <c r="J358" s="229" t="s">
        <v>23</v>
      </c>
      <c r="K358" s="229" t="s">
        <v>755</v>
      </c>
      <c r="L358" s="229" t="s">
        <v>775</v>
      </c>
      <c r="M358" s="229" t="s">
        <v>740</v>
      </c>
      <c r="N358" s="229" t="s">
        <v>748</v>
      </c>
    </row>
    <row r="359" spans="1:14">
      <c r="A359" s="232">
        <f t="shared" si="5"/>
        <v>10355</v>
      </c>
      <c r="B359" s="232">
        <v>4</v>
      </c>
      <c r="C359" s="232" t="s">
        <v>747</v>
      </c>
      <c r="D359" s="229" t="s">
        <v>656</v>
      </c>
      <c r="E359" s="232" t="s">
        <v>573</v>
      </c>
      <c r="F359" s="234" t="s">
        <v>116</v>
      </c>
      <c r="G359" s="232">
        <v>79101</v>
      </c>
      <c r="H359" s="229" t="s">
        <v>499</v>
      </c>
      <c r="I359" s="229" t="s">
        <v>500</v>
      </c>
      <c r="J359" s="229" t="s">
        <v>23</v>
      </c>
      <c r="K359" s="229" t="s">
        <v>755</v>
      </c>
      <c r="L359" s="229" t="s">
        <v>775</v>
      </c>
      <c r="M359" s="229" t="s">
        <v>740</v>
      </c>
      <c r="N359" s="229" t="s">
        <v>748</v>
      </c>
    </row>
    <row r="360" spans="1:14">
      <c r="A360" s="232">
        <f t="shared" si="5"/>
        <v>10356</v>
      </c>
      <c r="B360" s="232">
        <v>4</v>
      </c>
      <c r="C360" s="232" t="s">
        <v>747</v>
      </c>
      <c r="D360" s="229" t="s">
        <v>656</v>
      </c>
      <c r="E360" s="232" t="s">
        <v>446</v>
      </c>
      <c r="F360" s="234" t="s">
        <v>116</v>
      </c>
      <c r="G360" s="232">
        <v>79101</v>
      </c>
      <c r="H360" s="229" t="s">
        <v>499</v>
      </c>
      <c r="I360" s="229" t="s">
        <v>500</v>
      </c>
      <c r="J360" s="229" t="s">
        <v>23</v>
      </c>
      <c r="K360" s="229" t="s">
        <v>755</v>
      </c>
      <c r="L360" s="229" t="s">
        <v>775</v>
      </c>
      <c r="M360" s="229" t="s">
        <v>740</v>
      </c>
      <c r="N360" s="229" t="s">
        <v>748</v>
      </c>
    </row>
    <row r="361" spans="1:14">
      <c r="A361" s="232">
        <f t="shared" si="5"/>
        <v>10357</v>
      </c>
      <c r="B361" s="232">
        <v>4</v>
      </c>
      <c r="C361" s="232" t="s">
        <v>747</v>
      </c>
      <c r="D361" s="229" t="s">
        <v>656</v>
      </c>
      <c r="E361" s="232" t="s">
        <v>573</v>
      </c>
      <c r="F361" s="234" t="s">
        <v>116</v>
      </c>
      <c r="G361" s="232">
        <v>11609</v>
      </c>
      <c r="H361" s="229" t="s">
        <v>499</v>
      </c>
      <c r="I361" s="229" t="s">
        <v>500</v>
      </c>
      <c r="J361" s="229" t="s">
        <v>23</v>
      </c>
      <c r="K361" s="229" t="s">
        <v>755</v>
      </c>
      <c r="L361" s="229" t="s">
        <v>775</v>
      </c>
      <c r="M361" s="229" t="s">
        <v>740</v>
      </c>
      <c r="N361" s="229" t="s">
        <v>748</v>
      </c>
    </row>
    <row r="362" spans="1:14">
      <c r="A362" s="232">
        <f t="shared" si="5"/>
        <v>10358</v>
      </c>
      <c r="B362" s="232">
        <v>4</v>
      </c>
      <c r="C362" s="232" t="s">
        <v>747</v>
      </c>
      <c r="D362" s="229" t="s">
        <v>656</v>
      </c>
      <c r="E362" s="232" t="s">
        <v>446</v>
      </c>
      <c r="F362" s="234" t="s">
        <v>116</v>
      </c>
      <c r="G362" s="232">
        <v>11609</v>
      </c>
      <c r="H362" s="229" t="s">
        <v>499</v>
      </c>
      <c r="I362" s="229" t="s">
        <v>500</v>
      </c>
      <c r="J362" s="229" t="s">
        <v>23</v>
      </c>
      <c r="K362" s="229" t="s">
        <v>755</v>
      </c>
      <c r="L362" s="229" t="s">
        <v>775</v>
      </c>
      <c r="M362" s="229" t="s">
        <v>740</v>
      </c>
      <c r="N362" s="229" t="s">
        <v>748</v>
      </c>
    </row>
    <row r="363" spans="1:14">
      <c r="A363" s="232">
        <f t="shared" si="5"/>
        <v>10359</v>
      </c>
      <c r="B363" s="232">
        <v>4</v>
      </c>
      <c r="C363" s="232" t="s">
        <v>747</v>
      </c>
      <c r="D363" s="229" t="s">
        <v>656</v>
      </c>
      <c r="E363" s="232" t="s">
        <v>573</v>
      </c>
      <c r="F363" s="234" t="s">
        <v>116</v>
      </c>
      <c r="G363" s="232">
        <v>21609</v>
      </c>
      <c r="H363" s="229" t="s">
        <v>499</v>
      </c>
      <c r="I363" s="229" t="s">
        <v>500</v>
      </c>
      <c r="J363" s="229" t="s">
        <v>23</v>
      </c>
      <c r="K363" s="229" t="s">
        <v>755</v>
      </c>
      <c r="L363" s="229" t="s">
        <v>775</v>
      </c>
      <c r="M363" s="229" t="s">
        <v>740</v>
      </c>
      <c r="N363" s="229" t="s">
        <v>748</v>
      </c>
    </row>
    <row r="364" spans="1:14">
      <c r="A364" s="232">
        <f t="shared" si="5"/>
        <v>10360</v>
      </c>
      <c r="B364" s="232">
        <v>4</v>
      </c>
      <c r="C364" s="232" t="s">
        <v>747</v>
      </c>
      <c r="D364" s="229" t="s">
        <v>656</v>
      </c>
      <c r="E364" s="232" t="s">
        <v>446</v>
      </c>
      <c r="F364" s="234" t="s">
        <v>116</v>
      </c>
      <c r="G364" s="232">
        <v>21609</v>
      </c>
      <c r="H364" s="229" t="s">
        <v>499</v>
      </c>
      <c r="I364" s="229" t="s">
        <v>500</v>
      </c>
      <c r="J364" s="229" t="s">
        <v>23</v>
      </c>
      <c r="K364" s="229" t="s">
        <v>755</v>
      </c>
      <c r="L364" s="229" t="s">
        <v>775</v>
      </c>
      <c r="M364" s="229" t="s">
        <v>740</v>
      </c>
      <c r="N364" s="229" t="s">
        <v>748</v>
      </c>
    </row>
    <row r="365" spans="1:14">
      <c r="A365" s="232">
        <f t="shared" si="5"/>
        <v>10361</v>
      </c>
      <c r="B365" s="232">
        <v>4</v>
      </c>
      <c r="C365" s="232" t="s">
        <v>747</v>
      </c>
      <c r="D365" s="229" t="s">
        <v>656</v>
      </c>
      <c r="E365" s="232" t="s">
        <v>573</v>
      </c>
      <c r="F365" s="234" t="s">
        <v>117</v>
      </c>
      <c r="G365" s="232">
        <v>99100</v>
      </c>
      <c r="H365" s="229" t="s">
        <v>499</v>
      </c>
      <c r="I365" s="229" t="s">
        <v>500</v>
      </c>
      <c r="J365" s="229" t="s">
        <v>23</v>
      </c>
      <c r="K365" s="229" t="s">
        <v>755</v>
      </c>
      <c r="L365" s="229" t="s">
        <v>775</v>
      </c>
      <c r="M365" s="229" t="s">
        <v>740</v>
      </c>
      <c r="N365" s="229" t="s">
        <v>748</v>
      </c>
    </row>
    <row r="366" spans="1:14">
      <c r="A366" s="232">
        <f t="shared" si="5"/>
        <v>10362</v>
      </c>
      <c r="B366" s="232">
        <v>4</v>
      </c>
      <c r="C366" s="232" t="s">
        <v>747</v>
      </c>
      <c r="D366" s="229" t="s">
        <v>656</v>
      </c>
      <c r="E366" s="232" t="s">
        <v>446</v>
      </c>
      <c r="F366" s="234" t="s">
        <v>117</v>
      </c>
      <c r="G366" s="232">
        <v>99100</v>
      </c>
      <c r="H366" s="229" t="s">
        <v>499</v>
      </c>
      <c r="I366" s="229" t="s">
        <v>500</v>
      </c>
      <c r="J366" s="229" t="s">
        <v>23</v>
      </c>
      <c r="K366" s="229" t="s">
        <v>755</v>
      </c>
      <c r="L366" s="229" t="s">
        <v>775</v>
      </c>
      <c r="M366" s="229" t="s">
        <v>740</v>
      </c>
      <c r="N366" s="229" t="s">
        <v>748</v>
      </c>
    </row>
    <row r="367" spans="1:14">
      <c r="A367" s="232">
        <f t="shared" si="5"/>
        <v>10363</v>
      </c>
      <c r="B367" s="232">
        <v>4</v>
      </c>
      <c r="C367" s="232" t="s">
        <v>747</v>
      </c>
      <c r="D367" s="229" t="s">
        <v>656</v>
      </c>
      <c r="E367" s="232" t="s">
        <v>573</v>
      </c>
      <c r="F367" s="234" t="s">
        <v>117</v>
      </c>
      <c r="G367" s="232">
        <v>79101</v>
      </c>
      <c r="H367" s="229" t="s">
        <v>499</v>
      </c>
      <c r="I367" s="229" t="s">
        <v>500</v>
      </c>
      <c r="J367" s="229" t="s">
        <v>23</v>
      </c>
      <c r="K367" s="229" t="s">
        <v>755</v>
      </c>
      <c r="L367" s="229" t="s">
        <v>775</v>
      </c>
      <c r="M367" s="229" t="s">
        <v>740</v>
      </c>
      <c r="N367" s="229" t="s">
        <v>748</v>
      </c>
    </row>
    <row r="368" spans="1:14">
      <c r="A368" s="232">
        <f t="shared" si="5"/>
        <v>10364</v>
      </c>
      <c r="B368" s="232">
        <v>4</v>
      </c>
      <c r="C368" s="232" t="s">
        <v>747</v>
      </c>
      <c r="D368" s="229" t="s">
        <v>656</v>
      </c>
      <c r="E368" s="232" t="s">
        <v>446</v>
      </c>
      <c r="F368" s="234" t="s">
        <v>117</v>
      </c>
      <c r="G368" s="232">
        <v>79101</v>
      </c>
      <c r="H368" s="229" t="s">
        <v>499</v>
      </c>
      <c r="I368" s="229" t="s">
        <v>500</v>
      </c>
      <c r="J368" s="229" t="s">
        <v>23</v>
      </c>
      <c r="K368" s="229" t="s">
        <v>755</v>
      </c>
      <c r="L368" s="229" t="s">
        <v>775</v>
      </c>
      <c r="M368" s="229" t="s">
        <v>740</v>
      </c>
      <c r="N368" s="229" t="s">
        <v>748</v>
      </c>
    </row>
    <row r="369" spans="1:14">
      <c r="A369" s="232">
        <f t="shared" si="5"/>
        <v>10365</v>
      </c>
      <c r="B369" s="232">
        <v>4</v>
      </c>
      <c r="C369" s="232" t="s">
        <v>747</v>
      </c>
      <c r="D369" s="229" t="s">
        <v>656</v>
      </c>
      <c r="E369" s="232" t="s">
        <v>573</v>
      </c>
      <c r="F369" s="234" t="s">
        <v>117</v>
      </c>
      <c r="G369" s="232">
        <v>11609</v>
      </c>
      <c r="H369" s="229" t="s">
        <v>499</v>
      </c>
      <c r="I369" s="229" t="s">
        <v>500</v>
      </c>
      <c r="J369" s="229" t="s">
        <v>23</v>
      </c>
      <c r="K369" s="229" t="s">
        <v>755</v>
      </c>
      <c r="L369" s="229" t="s">
        <v>775</v>
      </c>
      <c r="M369" s="229" t="s">
        <v>740</v>
      </c>
      <c r="N369" s="229" t="s">
        <v>748</v>
      </c>
    </row>
    <row r="370" spans="1:14">
      <c r="A370" s="232">
        <f t="shared" si="5"/>
        <v>10366</v>
      </c>
      <c r="B370" s="232">
        <v>4</v>
      </c>
      <c r="C370" s="232" t="s">
        <v>747</v>
      </c>
      <c r="D370" s="229" t="s">
        <v>656</v>
      </c>
      <c r="E370" s="232" t="s">
        <v>446</v>
      </c>
      <c r="F370" s="234" t="s">
        <v>117</v>
      </c>
      <c r="G370" s="232">
        <v>11609</v>
      </c>
      <c r="H370" s="229" t="s">
        <v>499</v>
      </c>
      <c r="I370" s="229" t="s">
        <v>500</v>
      </c>
      <c r="J370" s="229" t="s">
        <v>23</v>
      </c>
      <c r="K370" s="229" t="s">
        <v>755</v>
      </c>
      <c r="L370" s="229" t="s">
        <v>775</v>
      </c>
      <c r="M370" s="229" t="s">
        <v>740</v>
      </c>
      <c r="N370" s="229" t="s">
        <v>748</v>
      </c>
    </row>
    <row r="371" spans="1:14">
      <c r="A371" s="232">
        <f t="shared" si="5"/>
        <v>10367</v>
      </c>
      <c r="B371" s="232">
        <v>4</v>
      </c>
      <c r="C371" s="232" t="s">
        <v>747</v>
      </c>
      <c r="D371" s="229" t="s">
        <v>656</v>
      </c>
      <c r="E371" s="232" t="s">
        <v>573</v>
      </c>
      <c r="F371" s="234" t="s">
        <v>117</v>
      </c>
      <c r="G371" s="232">
        <v>21609</v>
      </c>
      <c r="H371" s="229" t="s">
        <v>499</v>
      </c>
      <c r="I371" s="229" t="s">
        <v>500</v>
      </c>
      <c r="J371" s="229" t="s">
        <v>23</v>
      </c>
      <c r="K371" s="229" t="s">
        <v>755</v>
      </c>
      <c r="L371" s="229" t="s">
        <v>775</v>
      </c>
      <c r="M371" s="229" t="s">
        <v>740</v>
      </c>
      <c r="N371" s="229" t="s">
        <v>748</v>
      </c>
    </row>
    <row r="372" spans="1:14">
      <c r="A372" s="232">
        <f t="shared" si="5"/>
        <v>10368</v>
      </c>
      <c r="B372" s="232">
        <v>4</v>
      </c>
      <c r="C372" s="232" t="s">
        <v>747</v>
      </c>
      <c r="D372" s="229" t="s">
        <v>656</v>
      </c>
      <c r="E372" s="232" t="s">
        <v>446</v>
      </c>
      <c r="F372" s="234" t="s">
        <v>117</v>
      </c>
      <c r="G372" s="232">
        <v>21609</v>
      </c>
      <c r="H372" s="229" t="s">
        <v>499</v>
      </c>
      <c r="I372" s="229" t="s">
        <v>500</v>
      </c>
      <c r="J372" s="229" t="s">
        <v>23</v>
      </c>
      <c r="K372" s="229" t="s">
        <v>755</v>
      </c>
      <c r="L372" s="229" t="s">
        <v>775</v>
      </c>
      <c r="M372" s="229" t="s">
        <v>740</v>
      </c>
      <c r="N372" s="229" t="s">
        <v>748</v>
      </c>
    </row>
    <row r="373" spans="1:14">
      <c r="A373" s="232">
        <f t="shared" si="5"/>
        <v>10369</v>
      </c>
      <c r="B373" s="232">
        <v>4</v>
      </c>
      <c r="C373" s="232" t="s">
        <v>747</v>
      </c>
      <c r="D373" s="229" t="s">
        <v>656</v>
      </c>
      <c r="E373" s="232" t="s">
        <v>573</v>
      </c>
      <c r="F373" s="234" t="s">
        <v>119</v>
      </c>
      <c r="G373" s="232">
        <v>99100</v>
      </c>
      <c r="H373" s="229" t="s">
        <v>499</v>
      </c>
      <c r="I373" s="229" t="s">
        <v>500</v>
      </c>
      <c r="J373" s="229" t="s">
        <v>23</v>
      </c>
      <c r="K373" s="229" t="s">
        <v>755</v>
      </c>
      <c r="L373" s="229" t="s">
        <v>775</v>
      </c>
      <c r="M373" s="229" t="s">
        <v>740</v>
      </c>
      <c r="N373" s="229" t="s">
        <v>748</v>
      </c>
    </row>
    <row r="374" spans="1:14">
      <c r="A374" s="232">
        <f t="shared" si="5"/>
        <v>10370</v>
      </c>
      <c r="B374" s="232">
        <v>4</v>
      </c>
      <c r="C374" s="232" t="s">
        <v>747</v>
      </c>
      <c r="D374" s="229" t="s">
        <v>656</v>
      </c>
      <c r="E374" s="232" t="s">
        <v>446</v>
      </c>
      <c r="F374" s="234" t="s">
        <v>119</v>
      </c>
      <c r="G374" s="232">
        <v>99100</v>
      </c>
      <c r="H374" s="229" t="s">
        <v>499</v>
      </c>
      <c r="I374" s="229" t="s">
        <v>500</v>
      </c>
      <c r="J374" s="229" t="s">
        <v>23</v>
      </c>
      <c r="K374" s="229" t="s">
        <v>755</v>
      </c>
      <c r="L374" s="229" t="s">
        <v>775</v>
      </c>
      <c r="M374" s="229" t="s">
        <v>740</v>
      </c>
      <c r="N374" s="229" t="s">
        <v>748</v>
      </c>
    </row>
    <row r="375" spans="1:14">
      <c r="A375" s="232">
        <f t="shared" si="5"/>
        <v>10371</v>
      </c>
      <c r="B375" s="232">
        <v>4</v>
      </c>
      <c r="C375" s="232" t="s">
        <v>747</v>
      </c>
      <c r="D375" s="229" t="s">
        <v>656</v>
      </c>
      <c r="E375" s="232" t="s">
        <v>573</v>
      </c>
      <c r="F375" s="234" t="s">
        <v>119</v>
      </c>
      <c r="G375" s="232">
        <v>79101</v>
      </c>
      <c r="H375" s="229" t="s">
        <v>499</v>
      </c>
      <c r="I375" s="229" t="s">
        <v>500</v>
      </c>
      <c r="J375" s="229" t="s">
        <v>23</v>
      </c>
      <c r="K375" s="229" t="s">
        <v>755</v>
      </c>
      <c r="L375" s="229" t="s">
        <v>775</v>
      </c>
      <c r="M375" s="229" t="s">
        <v>740</v>
      </c>
      <c r="N375" s="229" t="s">
        <v>748</v>
      </c>
    </row>
    <row r="376" spans="1:14">
      <c r="A376" s="232">
        <f t="shared" si="5"/>
        <v>10372</v>
      </c>
      <c r="B376" s="232">
        <v>4</v>
      </c>
      <c r="C376" s="232" t="s">
        <v>747</v>
      </c>
      <c r="D376" s="229" t="s">
        <v>656</v>
      </c>
      <c r="E376" s="232" t="s">
        <v>446</v>
      </c>
      <c r="F376" s="234" t="s">
        <v>119</v>
      </c>
      <c r="G376" s="232">
        <v>79101</v>
      </c>
      <c r="H376" s="229" t="s">
        <v>499</v>
      </c>
      <c r="I376" s="229" t="s">
        <v>500</v>
      </c>
      <c r="J376" s="229" t="s">
        <v>23</v>
      </c>
      <c r="K376" s="229" t="s">
        <v>755</v>
      </c>
      <c r="L376" s="229" t="s">
        <v>775</v>
      </c>
      <c r="M376" s="229" t="s">
        <v>740</v>
      </c>
      <c r="N376" s="229" t="s">
        <v>748</v>
      </c>
    </row>
    <row r="377" spans="1:14">
      <c r="A377" s="232">
        <f t="shared" si="5"/>
        <v>10373</v>
      </c>
      <c r="B377" s="232">
        <v>4</v>
      </c>
      <c r="C377" s="232" t="s">
        <v>747</v>
      </c>
      <c r="D377" s="229" t="s">
        <v>656</v>
      </c>
      <c r="E377" s="232" t="s">
        <v>573</v>
      </c>
      <c r="F377" s="234" t="s">
        <v>119</v>
      </c>
      <c r="G377" s="232">
        <v>11609</v>
      </c>
      <c r="H377" s="229" t="s">
        <v>499</v>
      </c>
      <c r="I377" s="229" t="s">
        <v>500</v>
      </c>
      <c r="J377" s="229" t="s">
        <v>23</v>
      </c>
      <c r="K377" s="229" t="s">
        <v>755</v>
      </c>
      <c r="L377" s="229" t="s">
        <v>775</v>
      </c>
      <c r="M377" s="229" t="s">
        <v>740</v>
      </c>
      <c r="N377" s="229" t="s">
        <v>748</v>
      </c>
    </row>
    <row r="378" spans="1:14">
      <c r="A378" s="232">
        <f t="shared" si="5"/>
        <v>10374</v>
      </c>
      <c r="B378" s="232">
        <v>4</v>
      </c>
      <c r="C378" s="232" t="s">
        <v>747</v>
      </c>
      <c r="D378" s="229" t="s">
        <v>656</v>
      </c>
      <c r="E378" s="232" t="s">
        <v>446</v>
      </c>
      <c r="F378" s="234" t="s">
        <v>119</v>
      </c>
      <c r="G378" s="232">
        <v>11609</v>
      </c>
      <c r="H378" s="229" t="s">
        <v>499</v>
      </c>
      <c r="I378" s="229" t="s">
        <v>500</v>
      </c>
      <c r="J378" s="229" t="s">
        <v>23</v>
      </c>
      <c r="K378" s="229" t="s">
        <v>755</v>
      </c>
      <c r="L378" s="229" t="s">
        <v>775</v>
      </c>
      <c r="M378" s="229" t="s">
        <v>740</v>
      </c>
      <c r="N378" s="229" t="s">
        <v>748</v>
      </c>
    </row>
    <row r="379" spans="1:14">
      <c r="A379" s="232">
        <f t="shared" si="5"/>
        <v>10375</v>
      </c>
      <c r="B379" s="232">
        <v>4</v>
      </c>
      <c r="C379" s="232" t="s">
        <v>747</v>
      </c>
      <c r="D379" s="229" t="s">
        <v>656</v>
      </c>
      <c r="E379" s="232" t="s">
        <v>573</v>
      </c>
      <c r="F379" s="234" t="s">
        <v>119</v>
      </c>
      <c r="G379" s="232">
        <v>21609</v>
      </c>
      <c r="H379" s="229" t="s">
        <v>499</v>
      </c>
      <c r="I379" s="229" t="s">
        <v>500</v>
      </c>
      <c r="J379" s="229" t="s">
        <v>23</v>
      </c>
      <c r="K379" s="229" t="s">
        <v>755</v>
      </c>
      <c r="L379" s="229" t="s">
        <v>775</v>
      </c>
      <c r="M379" s="229" t="s">
        <v>740</v>
      </c>
      <c r="N379" s="229" t="s">
        <v>748</v>
      </c>
    </row>
    <row r="380" spans="1:14">
      <c r="A380" s="232">
        <f t="shared" si="5"/>
        <v>10376</v>
      </c>
      <c r="B380" s="232">
        <v>4</v>
      </c>
      <c r="C380" s="232" t="s">
        <v>747</v>
      </c>
      <c r="D380" s="229" t="s">
        <v>656</v>
      </c>
      <c r="E380" s="232" t="s">
        <v>446</v>
      </c>
      <c r="F380" s="234" t="s">
        <v>119</v>
      </c>
      <c r="G380" s="232">
        <v>21609</v>
      </c>
      <c r="H380" s="229" t="s">
        <v>499</v>
      </c>
      <c r="I380" s="229" t="s">
        <v>500</v>
      </c>
      <c r="J380" s="229" t="s">
        <v>23</v>
      </c>
      <c r="K380" s="229" t="s">
        <v>755</v>
      </c>
      <c r="L380" s="229" t="s">
        <v>775</v>
      </c>
      <c r="M380" s="229" t="s">
        <v>740</v>
      </c>
      <c r="N380" s="229" t="s">
        <v>748</v>
      </c>
    </row>
    <row r="381" spans="1:14">
      <c r="A381" s="232">
        <f t="shared" si="5"/>
        <v>10377</v>
      </c>
      <c r="B381" s="232">
        <v>4</v>
      </c>
      <c r="C381" s="232" t="s">
        <v>747</v>
      </c>
      <c r="D381" s="229" t="s">
        <v>656</v>
      </c>
      <c r="E381" s="232" t="s">
        <v>573</v>
      </c>
      <c r="F381" s="234" t="s">
        <v>120</v>
      </c>
      <c r="G381" s="232">
        <v>99100</v>
      </c>
      <c r="H381" s="229" t="s">
        <v>499</v>
      </c>
      <c r="I381" s="229" t="s">
        <v>500</v>
      </c>
      <c r="J381" s="229" t="s">
        <v>23</v>
      </c>
      <c r="K381" s="229" t="s">
        <v>755</v>
      </c>
      <c r="L381" s="229" t="s">
        <v>775</v>
      </c>
      <c r="M381" s="229" t="s">
        <v>740</v>
      </c>
      <c r="N381" s="229" t="s">
        <v>748</v>
      </c>
    </row>
    <row r="382" spans="1:14">
      <c r="A382" s="232">
        <f t="shared" si="5"/>
        <v>10378</v>
      </c>
      <c r="B382" s="232">
        <v>4</v>
      </c>
      <c r="C382" s="232" t="s">
        <v>747</v>
      </c>
      <c r="D382" s="229" t="s">
        <v>656</v>
      </c>
      <c r="E382" s="232" t="s">
        <v>446</v>
      </c>
      <c r="F382" s="234" t="s">
        <v>120</v>
      </c>
      <c r="G382" s="232">
        <v>99100</v>
      </c>
      <c r="H382" s="229" t="s">
        <v>499</v>
      </c>
      <c r="I382" s="229" t="s">
        <v>500</v>
      </c>
      <c r="J382" s="229" t="s">
        <v>23</v>
      </c>
      <c r="K382" s="229" t="s">
        <v>755</v>
      </c>
      <c r="L382" s="229" t="s">
        <v>775</v>
      </c>
      <c r="M382" s="229" t="s">
        <v>740</v>
      </c>
      <c r="N382" s="229" t="s">
        <v>748</v>
      </c>
    </row>
    <row r="383" spans="1:14">
      <c r="A383" s="232">
        <f t="shared" si="5"/>
        <v>10379</v>
      </c>
      <c r="B383" s="232">
        <v>4</v>
      </c>
      <c r="C383" s="232" t="s">
        <v>747</v>
      </c>
      <c r="D383" s="229" t="s">
        <v>656</v>
      </c>
      <c r="E383" s="232" t="s">
        <v>573</v>
      </c>
      <c r="F383" s="234" t="s">
        <v>120</v>
      </c>
      <c r="G383" s="232">
        <v>79101</v>
      </c>
      <c r="H383" s="229" t="s">
        <v>499</v>
      </c>
      <c r="I383" s="229" t="s">
        <v>500</v>
      </c>
      <c r="J383" s="229" t="s">
        <v>23</v>
      </c>
      <c r="K383" s="229" t="s">
        <v>755</v>
      </c>
      <c r="L383" s="229" t="s">
        <v>775</v>
      </c>
      <c r="M383" s="229" t="s">
        <v>740</v>
      </c>
      <c r="N383" s="229" t="s">
        <v>748</v>
      </c>
    </row>
    <row r="384" spans="1:14">
      <c r="A384" s="232">
        <f t="shared" si="5"/>
        <v>10380</v>
      </c>
      <c r="B384" s="232">
        <v>4</v>
      </c>
      <c r="C384" s="232" t="s">
        <v>747</v>
      </c>
      <c r="D384" s="229" t="s">
        <v>656</v>
      </c>
      <c r="E384" s="232" t="s">
        <v>446</v>
      </c>
      <c r="F384" s="234" t="s">
        <v>120</v>
      </c>
      <c r="G384" s="232">
        <v>79101</v>
      </c>
      <c r="H384" s="229" t="s">
        <v>499</v>
      </c>
      <c r="I384" s="229" t="s">
        <v>500</v>
      </c>
      <c r="J384" s="229" t="s">
        <v>23</v>
      </c>
      <c r="K384" s="229" t="s">
        <v>755</v>
      </c>
      <c r="L384" s="229" t="s">
        <v>775</v>
      </c>
      <c r="M384" s="229" t="s">
        <v>740</v>
      </c>
      <c r="N384" s="229" t="s">
        <v>748</v>
      </c>
    </row>
    <row r="385" spans="1:14">
      <c r="A385" s="232">
        <f t="shared" si="5"/>
        <v>10381</v>
      </c>
      <c r="B385" s="232">
        <v>4</v>
      </c>
      <c r="C385" s="232" t="s">
        <v>747</v>
      </c>
      <c r="D385" s="229" t="s">
        <v>656</v>
      </c>
      <c r="E385" s="232" t="s">
        <v>573</v>
      </c>
      <c r="F385" s="234" t="s">
        <v>120</v>
      </c>
      <c r="G385" s="232">
        <v>11609</v>
      </c>
      <c r="H385" s="229" t="s">
        <v>499</v>
      </c>
      <c r="I385" s="229" t="s">
        <v>500</v>
      </c>
      <c r="J385" s="229" t="s">
        <v>23</v>
      </c>
      <c r="K385" s="229" t="s">
        <v>755</v>
      </c>
      <c r="L385" s="229" t="s">
        <v>775</v>
      </c>
      <c r="M385" s="229" t="s">
        <v>740</v>
      </c>
      <c r="N385" s="229" t="s">
        <v>748</v>
      </c>
    </row>
    <row r="386" spans="1:14">
      <c r="A386" s="232">
        <f t="shared" si="5"/>
        <v>10382</v>
      </c>
      <c r="B386" s="232">
        <v>4</v>
      </c>
      <c r="C386" s="232" t="s">
        <v>747</v>
      </c>
      <c r="D386" s="229" t="s">
        <v>656</v>
      </c>
      <c r="E386" s="232" t="s">
        <v>446</v>
      </c>
      <c r="F386" s="234" t="s">
        <v>120</v>
      </c>
      <c r="G386" s="232">
        <v>11609</v>
      </c>
      <c r="H386" s="229" t="s">
        <v>499</v>
      </c>
      <c r="I386" s="229" t="s">
        <v>500</v>
      </c>
      <c r="J386" s="229" t="s">
        <v>23</v>
      </c>
      <c r="K386" s="229" t="s">
        <v>755</v>
      </c>
      <c r="L386" s="229" t="s">
        <v>775</v>
      </c>
      <c r="M386" s="229" t="s">
        <v>740</v>
      </c>
      <c r="N386" s="229" t="s">
        <v>748</v>
      </c>
    </row>
    <row r="387" spans="1:14">
      <c r="A387" s="232">
        <f t="shared" si="5"/>
        <v>10383</v>
      </c>
      <c r="B387" s="232">
        <v>4</v>
      </c>
      <c r="C387" s="232" t="s">
        <v>747</v>
      </c>
      <c r="D387" s="229" t="s">
        <v>656</v>
      </c>
      <c r="E387" s="232" t="s">
        <v>573</v>
      </c>
      <c r="F387" s="234" t="s">
        <v>120</v>
      </c>
      <c r="G387" s="232">
        <v>21609</v>
      </c>
      <c r="H387" s="229" t="s">
        <v>499</v>
      </c>
      <c r="I387" s="229" t="s">
        <v>500</v>
      </c>
      <c r="J387" s="229" t="s">
        <v>23</v>
      </c>
      <c r="K387" s="229" t="s">
        <v>755</v>
      </c>
      <c r="L387" s="229" t="s">
        <v>775</v>
      </c>
      <c r="M387" s="229" t="s">
        <v>740</v>
      </c>
      <c r="N387" s="229" t="s">
        <v>748</v>
      </c>
    </row>
    <row r="388" spans="1:14">
      <c r="A388" s="232">
        <f t="shared" si="5"/>
        <v>10384</v>
      </c>
      <c r="B388" s="232">
        <v>4</v>
      </c>
      <c r="C388" s="232" t="s">
        <v>747</v>
      </c>
      <c r="D388" s="229" t="s">
        <v>656</v>
      </c>
      <c r="E388" s="232" t="s">
        <v>446</v>
      </c>
      <c r="F388" s="234" t="s">
        <v>120</v>
      </c>
      <c r="G388" s="232">
        <v>21609</v>
      </c>
      <c r="H388" s="229" t="s">
        <v>499</v>
      </c>
      <c r="I388" s="229" t="s">
        <v>500</v>
      </c>
      <c r="J388" s="229" t="s">
        <v>23</v>
      </c>
      <c r="K388" s="229" t="s">
        <v>755</v>
      </c>
      <c r="L388" s="229" t="s">
        <v>775</v>
      </c>
      <c r="M388" s="229" t="s">
        <v>740</v>
      </c>
      <c r="N388" s="229" t="s">
        <v>748</v>
      </c>
    </row>
    <row r="389" spans="1:14">
      <c r="A389" s="232">
        <f t="shared" si="5"/>
        <v>10385</v>
      </c>
      <c r="B389" s="232">
        <v>4</v>
      </c>
      <c r="C389" s="232" t="s">
        <v>747</v>
      </c>
      <c r="D389" s="229" t="s">
        <v>656</v>
      </c>
      <c r="E389" s="232" t="s">
        <v>573</v>
      </c>
      <c r="F389" s="234" t="s">
        <v>128</v>
      </c>
      <c r="G389" s="232">
        <v>99100</v>
      </c>
      <c r="H389" s="229" t="s">
        <v>499</v>
      </c>
      <c r="I389" s="229" t="s">
        <v>500</v>
      </c>
      <c r="J389" s="229" t="s">
        <v>23</v>
      </c>
      <c r="K389" s="229" t="s">
        <v>755</v>
      </c>
      <c r="L389" s="229" t="s">
        <v>775</v>
      </c>
      <c r="M389" s="229" t="s">
        <v>740</v>
      </c>
      <c r="N389" s="229" t="s">
        <v>748</v>
      </c>
    </row>
    <row r="390" spans="1:14">
      <c r="A390" s="232">
        <f t="shared" ref="A390:A452" si="6">A389+1</f>
        <v>10386</v>
      </c>
      <c r="B390" s="232">
        <v>4</v>
      </c>
      <c r="C390" s="232" t="s">
        <v>747</v>
      </c>
      <c r="D390" s="229" t="s">
        <v>656</v>
      </c>
      <c r="E390" s="232" t="s">
        <v>446</v>
      </c>
      <c r="F390" s="234" t="s">
        <v>128</v>
      </c>
      <c r="G390" s="232">
        <v>99100</v>
      </c>
      <c r="H390" s="229" t="s">
        <v>499</v>
      </c>
      <c r="I390" s="229" t="s">
        <v>500</v>
      </c>
      <c r="J390" s="229" t="s">
        <v>23</v>
      </c>
      <c r="K390" s="229" t="s">
        <v>755</v>
      </c>
      <c r="L390" s="229" t="s">
        <v>775</v>
      </c>
      <c r="M390" s="229" t="s">
        <v>740</v>
      </c>
      <c r="N390" s="229" t="s">
        <v>748</v>
      </c>
    </row>
    <row r="391" spans="1:14">
      <c r="A391" s="232">
        <f t="shared" si="6"/>
        <v>10387</v>
      </c>
      <c r="B391" s="232">
        <v>4</v>
      </c>
      <c r="C391" s="232" t="s">
        <v>747</v>
      </c>
      <c r="D391" s="229" t="s">
        <v>656</v>
      </c>
      <c r="E391" s="232" t="s">
        <v>573</v>
      </c>
      <c r="F391" s="234" t="s">
        <v>128</v>
      </c>
      <c r="G391" s="232">
        <v>79101</v>
      </c>
      <c r="H391" s="229" t="s">
        <v>499</v>
      </c>
      <c r="I391" s="229" t="s">
        <v>500</v>
      </c>
      <c r="J391" s="229" t="s">
        <v>23</v>
      </c>
      <c r="K391" s="229" t="s">
        <v>755</v>
      </c>
      <c r="L391" s="229" t="s">
        <v>775</v>
      </c>
      <c r="M391" s="229" t="s">
        <v>740</v>
      </c>
      <c r="N391" s="229" t="s">
        <v>748</v>
      </c>
    </row>
    <row r="392" spans="1:14">
      <c r="A392" s="232">
        <f t="shared" si="6"/>
        <v>10388</v>
      </c>
      <c r="B392" s="232">
        <v>4</v>
      </c>
      <c r="C392" s="232" t="s">
        <v>747</v>
      </c>
      <c r="D392" s="229" t="s">
        <v>656</v>
      </c>
      <c r="E392" s="232" t="s">
        <v>446</v>
      </c>
      <c r="F392" s="234" t="s">
        <v>128</v>
      </c>
      <c r="G392" s="232">
        <v>79101</v>
      </c>
      <c r="H392" s="229" t="s">
        <v>499</v>
      </c>
      <c r="I392" s="229" t="s">
        <v>500</v>
      </c>
      <c r="J392" s="229" t="s">
        <v>23</v>
      </c>
      <c r="K392" s="229" t="s">
        <v>755</v>
      </c>
      <c r="L392" s="229" t="s">
        <v>775</v>
      </c>
      <c r="M392" s="229" t="s">
        <v>740</v>
      </c>
      <c r="N392" s="229" t="s">
        <v>748</v>
      </c>
    </row>
    <row r="393" spans="1:14">
      <c r="A393" s="232">
        <f t="shared" si="6"/>
        <v>10389</v>
      </c>
      <c r="B393" s="232">
        <v>4</v>
      </c>
      <c r="C393" s="232" t="s">
        <v>747</v>
      </c>
      <c r="D393" s="229" t="s">
        <v>656</v>
      </c>
      <c r="E393" s="232" t="s">
        <v>573</v>
      </c>
      <c r="F393" s="234" t="s">
        <v>128</v>
      </c>
      <c r="G393" s="232">
        <v>11609</v>
      </c>
      <c r="H393" s="229" t="s">
        <v>499</v>
      </c>
      <c r="I393" s="229" t="s">
        <v>500</v>
      </c>
      <c r="J393" s="229" t="s">
        <v>23</v>
      </c>
      <c r="K393" s="229" t="s">
        <v>755</v>
      </c>
      <c r="L393" s="229" t="s">
        <v>775</v>
      </c>
      <c r="M393" s="229" t="s">
        <v>740</v>
      </c>
      <c r="N393" s="229" t="s">
        <v>748</v>
      </c>
    </row>
    <row r="394" spans="1:14">
      <c r="A394" s="232">
        <f t="shared" si="6"/>
        <v>10390</v>
      </c>
      <c r="B394" s="232">
        <v>4</v>
      </c>
      <c r="C394" s="232" t="s">
        <v>747</v>
      </c>
      <c r="D394" s="229" t="s">
        <v>656</v>
      </c>
      <c r="E394" s="232" t="s">
        <v>446</v>
      </c>
      <c r="F394" s="234" t="s">
        <v>128</v>
      </c>
      <c r="G394" s="232">
        <v>11609</v>
      </c>
      <c r="H394" s="229" t="s">
        <v>499</v>
      </c>
      <c r="I394" s="229" t="s">
        <v>500</v>
      </c>
      <c r="J394" s="229" t="s">
        <v>23</v>
      </c>
      <c r="K394" s="229" t="s">
        <v>755</v>
      </c>
      <c r="L394" s="229" t="s">
        <v>775</v>
      </c>
      <c r="M394" s="229" t="s">
        <v>740</v>
      </c>
      <c r="N394" s="229" t="s">
        <v>748</v>
      </c>
    </row>
    <row r="395" spans="1:14">
      <c r="A395" s="232">
        <f t="shared" si="6"/>
        <v>10391</v>
      </c>
      <c r="B395" s="232">
        <v>4</v>
      </c>
      <c r="C395" s="232" t="s">
        <v>747</v>
      </c>
      <c r="D395" s="229" t="s">
        <v>656</v>
      </c>
      <c r="E395" s="232" t="s">
        <v>573</v>
      </c>
      <c r="F395" s="234" t="s">
        <v>128</v>
      </c>
      <c r="G395" s="232">
        <v>21609</v>
      </c>
      <c r="H395" s="229" t="s">
        <v>499</v>
      </c>
      <c r="I395" s="229" t="s">
        <v>500</v>
      </c>
      <c r="J395" s="229" t="s">
        <v>23</v>
      </c>
      <c r="K395" s="229" t="s">
        <v>755</v>
      </c>
      <c r="L395" s="229" t="s">
        <v>775</v>
      </c>
      <c r="M395" s="229" t="s">
        <v>740</v>
      </c>
      <c r="N395" s="229" t="s">
        <v>748</v>
      </c>
    </row>
    <row r="396" spans="1:14">
      <c r="A396" s="232">
        <f t="shared" si="6"/>
        <v>10392</v>
      </c>
      <c r="B396" s="232">
        <v>4</v>
      </c>
      <c r="C396" s="232" t="s">
        <v>747</v>
      </c>
      <c r="D396" s="229" t="s">
        <v>656</v>
      </c>
      <c r="E396" s="232" t="s">
        <v>446</v>
      </c>
      <c r="F396" s="234" t="s">
        <v>128</v>
      </c>
      <c r="G396" s="232">
        <v>21609</v>
      </c>
      <c r="H396" s="229" t="s">
        <v>499</v>
      </c>
      <c r="I396" s="229" t="s">
        <v>500</v>
      </c>
      <c r="J396" s="229" t="s">
        <v>23</v>
      </c>
      <c r="K396" s="229" t="s">
        <v>755</v>
      </c>
      <c r="L396" s="229" t="s">
        <v>775</v>
      </c>
      <c r="M396" s="229" t="s">
        <v>740</v>
      </c>
      <c r="N396" s="229" t="s">
        <v>748</v>
      </c>
    </row>
    <row r="397" spans="1:14">
      <c r="A397" s="232">
        <f t="shared" si="6"/>
        <v>10393</v>
      </c>
      <c r="B397" s="232">
        <v>4</v>
      </c>
      <c r="C397" s="232" t="s">
        <v>747</v>
      </c>
      <c r="D397" s="229" t="s">
        <v>656</v>
      </c>
      <c r="E397" s="232" t="s">
        <v>573</v>
      </c>
      <c r="F397" s="234" t="s">
        <v>129</v>
      </c>
      <c r="G397" s="232">
        <v>99100</v>
      </c>
      <c r="H397" s="229" t="s">
        <v>499</v>
      </c>
      <c r="I397" s="229" t="s">
        <v>500</v>
      </c>
      <c r="J397" s="229" t="s">
        <v>23</v>
      </c>
      <c r="K397" s="229" t="s">
        <v>755</v>
      </c>
      <c r="L397" s="229" t="s">
        <v>775</v>
      </c>
      <c r="M397" s="229" t="s">
        <v>740</v>
      </c>
      <c r="N397" s="229" t="s">
        <v>748</v>
      </c>
    </row>
    <row r="398" spans="1:14">
      <c r="A398" s="232">
        <f t="shared" si="6"/>
        <v>10394</v>
      </c>
      <c r="B398" s="232">
        <v>4</v>
      </c>
      <c r="C398" s="232" t="s">
        <v>747</v>
      </c>
      <c r="D398" s="229" t="s">
        <v>656</v>
      </c>
      <c r="E398" s="232" t="s">
        <v>446</v>
      </c>
      <c r="F398" s="234" t="s">
        <v>129</v>
      </c>
      <c r="G398" s="232">
        <v>99100</v>
      </c>
      <c r="H398" s="229" t="s">
        <v>499</v>
      </c>
      <c r="I398" s="229" t="s">
        <v>500</v>
      </c>
      <c r="J398" s="229" t="s">
        <v>23</v>
      </c>
      <c r="K398" s="229" t="s">
        <v>755</v>
      </c>
      <c r="L398" s="229" t="s">
        <v>775</v>
      </c>
      <c r="M398" s="229" t="s">
        <v>740</v>
      </c>
      <c r="N398" s="229" t="s">
        <v>748</v>
      </c>
    </row>
    <row r="399" spans="1:14">
      <c r="A399" s="232">
        <f t="shared" si="6"/>
        <v>10395</v>
      </c>
      <c r="B399" s="232">
        <v>4</v>
      </c>
      <c r="C399" s="232" t="s">
        <v>747</v>
      </c>
      <c r="D399" s="229" t="s">
        <v>656</v>
      </c>
      <c r="E399" s="232" t="s">
        <v>573</v>
      </c>
      <c r="F399" s="234" t="s">
        <v>129</v>
      </c>
      <c r="G399" s="232">
        <v>79101</v>
      </c>
      <c r="H399" s="229" t="s">
        <v>499</v>
      </c>
      <c r="I399" s="229" t="s">
        <v>500</v>
      </c>
      <c r="J399" s="229" t="s">
        <v>23</v>
      </c>
      <c r="K399" s="229" t="s">
        <v>755</v>
      </c>
      <c r="L399" s="229" t="s">
        <v>775</v>
      </c>
      <c r="M399" s="229" t="s">
        <v>740</v>
      </c>
      <c r="N399" s="229" t="s">
        <v>748</v>
      </c>
    </row>
    <row r="400" spans="1:14">
      <c r="A400" s="232">
        <f t="shared" si="6"/>
        <v>10396</v>
      </c>
      <c r="B400" s="232">
        <v>4</v>
      </c>
      <c r="C400" s="232" t="s">
        <v>747</v>
      </c>
      <c r="D400" s="229" t="s">
        <v>656</v>
      </c>
      <c r="E400" s="232" t="s">
        <v>446</v>
      </c>
      <c r="F400" s="234" t="s">
        <v>129</v>
      </c>
      <c r="G400" s="232">
        <v>79101</v>
      </c>
      <c r="H400" s="229" t="s">
        <v>499</v>
      </c>
      <c r="I400" s="229" t="s">
        <v>500</v>
      </c>
      <c r="J400" s="229" t="s">
        <v>23</v>
      </c>
      <c r="K400" s="229" t="s">
        <v>755</v>
      </c>
      <c r="L400" s="229" t="s">
        <v>775</v>
      </c>
      <c r="M400" s="229" t="s">
        <v>740</v>
      </c>
      <c r="N400" s="229" t="s">
        <v>748</v>
      </c>
    </row>
    <row r="401" spans="1:14">
      <c r="A401" s="232">
        <f t="shared" si="6"/>
        <v>10397</v>
      </c>
      <c r="B401" s="232">
        <v>4</v>
      </c>
      <c r="C401" s="232" t="s">
        <v>747</v>
      </c>
      <c r="D401" s="229" t="s">
        <v>656</v>
      </c>
      <c r="E401" s="232" t="s">
        <v>573</v>
      </c>
      <c r="F401" s="234" t="s">
        <v>129</v>
      </c>
      <c r="G401" s="232">
        <v>11609</v>
      </c>
      <c r="H401" s="229" t="s">
        <v>499</v>
      </c>
      <c r="I401" s="229" t="s">
        <v>500</v>
      </c>
      <c r="J401" s="229" t="s">
        <v>23</v>
      </c>
      <c r="K401" s="229" t="s">
        <v>755</v>
      </c>
      <c r="L401" s="229" t="s">
        <v>775</v>
      </c>
      <c r="M401" s="229" t="s">
        <v>740</v>
      </c>
      <c r="N401" s="229" t="s">
        <v>748</v>
      </c>
    </row>
    <row r="402" spans="1:14">
      <c r="A402" s="232">
        <f t="shared" si="6"/>
        <v>10398</v>
      </c>
      <c r="B402" s="232">
        <v>4</v>
      </c>
      <c r="C402" s="232" t="s">
        <v>747</v>
      </c>
      <c r="D402" s="229" t="s">
        <v>656</v>
      </c>
      <c r="E402" s="232" t="s">
        <v>446</v>
      </c>
      <c r="F402" s="234" t="s">
        <v>129</v>
      </c>
      <c r="G402" s="232">
        <v>11609</v>
      </c>
      <c r="H402" s="229" t="s">
        <v>499</v>
      </c>
      <c r="I402" s="229" t="s">
        <v>500</v>
      </c>
      <c r="J402" s="229" t="s">
        <v>23</v>
      </c>
      <c r="K402" s="229" t="s">
        <v>755</v>
      </c>
      <c r="L402" s="229" t="s">
        <v>775</v>
      </c>
      <c r="M402" s="229" t="s">
        <v>740</v>
      </c>
      <c r="N402" s="229" t="s">
        <v>748</v>
      </c>
    </row>
    <row r="403" spans="1:14">
      <c r="A403" s="232">
        <f t="shared" si="6"/>
        <v>10399</v>
      </c>
      <c r="B403" s="232">
        <v>4</v>
      </c>
      <c r="C403" s="232" t="s">
        <v>747</v>
      </c>
      <c r="D403" s="229" t="s">
        <v>656</v>
      </c>
      <c r="E403" s="232" t="s">
        <v>573</v>
      </c>
      <c r="F403" s="234" t="s">
        <v>129</v>
      </c>
      <c r="G403" s="232">
        <v>21609</v>
      </c>
      <c r="H403" s="229" t="s">
        <v>499</v>
      </c>
      <c r="I403" s="229" t="s">
        <v>500</v>
      </c>
      <c r="J403" s="229" t="s">
        <v>23</v>
      </c>
      <c r="K403" s="229" t="s">
        <v>755</v>
      </c>
      <c r="L403" s="229" t="s">
        <v>775</v>
      </c>
      <c r="M403" s="229" t="s">
        <v>740</v>
      </c>
      <c r="N403" s="229" t="s">
        <v>748</v>
      </c>
    </row>
    <row r="404" spans="1:14">
      <c r="A404" s="232">
        <f t="shared" si="6"/>
        <v>10400</v>
      </c>
      <c r="B404" s="232">
        <v>4</v>
      </c>
      <c r="C404" s="232" t="s">
        <v>747</v>
      </c>
      <c r="D404" s="229" t="s">
        <v>656</v>
      </c>
      <c r="E404" s="232" t="s">
        <v>446</v>
      </c>
      <c r="F404" s="234" t="s">
        <v>129</v>
      </c>
      <c r="G404" s="232">
        <v>21609</v>
      </c>
      <c r="H404" s="229" t="s">
        <v>499</v>
      </c>
      <c r="I404" s="229" t="s">
        <v>500</v>
      </c>
      <c r="J404" s="229" t="s">
        <v>23</v>
      </c>
      <c r="K404" s="229" t="s">
        <v>755</v>
      </c>
      <c r="L404" s="229" t="s">
        <v>775</v>
      </c>
      <c r="M404" s="229" t="s">
        <v>740</v>
      </c>
      <c r="N404" s="229" t="s">
        <v>748</v>
      </c>
    </row>
    <row r="405" spans="1:14">
      <c r="A405" s="232">
        <f t="shared" si="6"/>
        <v>10401</v>
      </c>
      <c r="B405" s="232">
        <v>4</v>
      </c>
      <c r="C405" s="232" t="s">
        <v>747</v>
      </c>
      <c r="D405" s="229" t="s">
        <v>656</v>
      </c>
      <c r="E405" s="232" t="s">
        <v>573</v>
      </c>
      <c r="F405" s="228" t="s">
        <v>735</v>
      </c>
      <c r="G405" s="232">
        <v>99100</v>
      </c>
      <c r="H405" s="229" t="s">
        <v>499</v>
      </c>
      <c r="I405" s="229" t="s">
        <v>500</v>
      </c>
      <c r="J405" s="229" t="s">
        <v>23</v>
      </c>
      <c r="K405" s="229" t="s">
        <v>755</v>
      </c>
      <c r="L405" s="229" t="s">
        <v>775</v>
      </c>
      <c r="M405" s="229" t="s">
        <v>740</v>
      </c>
      <c r="N405" s="229" t="s">
        <v>748</v>
      </c>
    </row>
    <row r="406" spans="1:14">
      <c r="A406" s="232">
        <f t="shared" si="6"/>
        <v>10402</v>
      </c>
      <c r="B406" s="232">
        <v>4</v>
      </c>
      <c r="C406" s="232" t="s">
        <v>747</v>
      </c>
      <c r="D406" s="229" t="s">
        <v>656</v>
      </c>
      <c r="E406" s="232" t="s">
        <v>446</v>
      </c>
      <c r="F406" s="228" t="s">
        <v>735</v>
      </c>
      <c r="G406" s="232">
        <v>99100</v>
      </c>
      <c r="H406" s="229" t="s">
        <v>499</v>
      </c>
      <c r="I406" s="229" t="s">
        <v>500</v>
      </c>
      <c r="J406" s="229" t="s">
        <v>23</v>
      </c>
      <c r="K406" s="229" t="s">
        <v>755</v>
      </c>
      <c r="L406" s="229" t="s">
        <v>775</v>
      </c>
      <c r="M406" s="229" t="s">
        <v>740</v>
      </c>
      <c r="N406" s="229" t="s">
        <v>748</v>
      </c>
    </row>
    <row r="407" spans="1:14">
      <c r="A407" s="232">
        <f t="shared" si="6"/>
        <v>10403</v>
      </c>
      <c r="B407" s="232">
        <v>4</v>
      </c>
      <c r="C407" s="232" t="s">
        <v>747</v>
      </c>
      <c r="D407" s="229" t="s">
        <v>656</v>
      </c>
      <c r="E407" s="232" t="s">
        <v>573</v>
      </c>
      <c r="F407" s="228" t="s">
        <v>735</v>
      </c>
      <c r="G407" s="232">
        <v>79101</v>
      </c>
      <c r="H407" s="229" t="s">
        <v>499</v>
      </c>
      <c r="I407" s="229" t="s">
        <v>500</v>
      </c>
      <c r="J407" s="229" t="s">
        <v>23</v>
      </c>
      <c r="K407" s="229" t="s">
        <v>755</v>
      </c>
      <c r="L407" s="229" t="s">
        <v>775</v>
      </c>
      <c r="M407" s="229" t="s">
        <v>740</v>
      </c>
      <c r="N407" s="229" t="s">
        <v>748</v>
      </c>
    </row>
    <row r="408" spans="1:14">
      <c r="A408" s="232">
        <f t="shared" si="6"/>
        <v>10404</v>
      </c>
      <c r="B408" s="232">
        <v>4</v>
      </c>
      <c r="C408" s="232" t="s">
        <v>747</v>
      </c>
      <c r="D408" s="229" t="s">
        <v>656</v>
      </c>
      <c r="E408" s="232" t="s">
        <v>446</v>
      </c>
      <c r="F408" s="228" t="s">
        <v>735</v>
      </c>
      <c r="G408" s="232">
        <v>79101</v>
      </c>
      <c r="H408" s="229" t="s">
        <v>499</v>
      </c>
      <c r="I408" s="229" t="s">
        <v>500</v>
      </c>
      <c r="J408" s="229" t="s">
        <v>23</v>
      </c>
      <c r="K408" s="229" t="s">
        <v>755</v>
      </c>
      <c r="L408" s="229" t="s">
        <v>775</v>
      </c>
      <c r="M408" s="229" t="s">
        <v>740</v>
      </c>
      <c r="N408" s="229" t="s">
        <v>748</v>
      </c>
    </row>
    <row r="409" spans="1:14">
      <c r="A409" s="232">
        <f t="shared" si="6"/>
        <v>10405</v>
      </c>
      <c r="B409" s="232">
        <v>4</v>
      </c>
      <c r="C409" s="232" t="s">
        <v>747</v>
      </c>
      <c r="D409" s="229" t="s">
        <v>656</v>
      </c>
      <c r="E409" s="232" t="s">
        <v>573</v>
      </c>
      <c r="F409" s="228" t="s">
        <v>735</v>
      </c>
      <c r="G409" s="232">
        <v>11609</v>
      </c>
      <c r="H409" s="229" t="s">
        <v>499</v>
      </c>
      <c r="I409" s="229" t="s">
        <v>500</v>
      </c>
      <c r="J409" s="229" t="s">
        <v>23</v>
      </c>
      <c r="K409" s="229" t="s">
        <v>755</v>
      </c>
      <c r="L409" s="229" t="s">
        <v>775</v>
      </c>
      <c r="M409" s="229" t="s">
        <v>740</v>
      </c>
      <c r="N409" s="229" t="s">
        <v>748</v>
      </c>
    </row>
    <row r="410" spans="1:14">
      <c r="A410" s="232">
        <f t="shared" si="6"/>
        <v>10406</v>
      </c>
      <c r="B410" s="232">
        <v>4</v>
      </c>
      <c r="C410" s="232" t="s">
        <v>747</v>
      </c>
      <c r="D410" s="229" t="s">
        <v>656</v>
      </c>
      <c r="E410" s="232" t="s">
        <v>446</v>
      </c>
      <c r="F410" s="228" t="s">
        <v>735</v>
      </c>
      <c r="G410" s="232">
        <v>11609</v>
      </c>
      <c r="H410" s="229" t="s">
        <v>499</v>
      </c>
      <c r="I410" s="229" t="s">
        <v>500</v>
      </c>
      <c r="J410" s="229" t="s">
        <v>23</v>
      </c>
      <c r="K410" s="229" t="s">
        <v>755</v>
      </c>
      <c r="L410" s="229" t="s">
        <v>775</v>
      </c>
      <c r="M410" s="229" t="s">
        <v>740</v>
      </c>
      <c r="N410" s="229" t="s">
        <v>748</v>
      </c>
    </row>
    <row r="411" spans="1:14">
      <c r="A411" s="232">
        <f t="shared" si="6"/>
        <v>10407</v>
      </c>
      <c r="B411" s="232">
        <v>4</v>
      </c>
      <c r="C411" s="232" t="s">
        <v>747</v>
      </c>
      <c r="D411" s="229" t="s">
        <v>656</v>
      </c>
      <c r="E411" s="232" t="s">
        <v>573</v>
      </c>
      <c r="F411" s="228" t="s">
        <v>735</v>
      </c>
      <c r="G411" s="232">
        <v>21609</v>
      </c>
      <c r="H411" s="229" t="s">
        <v>499</v>
      </c>
      <c r="I411" s="229" t="s">
        <v>500</v>
      </c>
      <c r="J411" s="229" t="s">
        <v>23</v>
      </c>
      <c r="K411" s="229" t="s">
        <v>755</v>
      </c>
      <c r="L411" s="229" t="s">
        <v>775</v>
      </c>
      <c r="M411" s="229" t="s">
        <v>740</v>
      </c>
      <c r="N411" s="229" t="s">
        <v>748</v>
      </c>
    </row>
    <row r="412" spans="1:14">
      <c r="A412" s="232">
        <f t="shared" si="6"/>
        <v>10408</v>
      </c>
      <c r="B412" s="232">
        <v>4</v>
      </c>
      <c r="C412" s="232" t="s">
        <v>747</v>
      </c>
      <c r="D412" s="229" t="s">
        <v>656</v>
      </c>
      <c r="E412" s="232" t="s">
        <v>446</v>
      </c>
      <c r="F412" s="228" t="s">
        <v>735</v>
      </c>
      <c r="G412" s="232">
        <v>21609</v>
      </c>
      <c r="H412" s="229" t="s">
        <v>499</v>
      </c>
      <c r="I412" s="229" t="s">
        <v>500</v>
      </c>
      <c r="J412" s="229" t="s">
        <v>23</v>
      </c>
      <c r="K412" s="229" t="s">
        <v>755</v>
      </c>
      <c r="L412" s="229" t="s">
        <v>775</v>
      </c>
      <c r="M412" s="229" t="s">
        <v>740</v>
      </c>
      <c r="N412" s="229" t="s">
        <v>748</v>
      </c>
    </row>
    <row r="413" spans="1:14">
      <c r="A413" s="232">
        <f t="shared" si="6"/>
        <v>10409</v>
      </c>
      <c r="B413" s="232">
        <v>4</v>
      </c>
      <c r="C413" s="232" t="s">
        <v>747</v>
      </c>
      <c r="D413" s="229" t="s">
        <v>656</v>
      </c>
      <c r="E413" s="232" t="s">
        <v>573</v>
      </c>
      <c r="F413" s="228" t="s">
        <v>736</v>
      </c>
      <c r="G413" s="232">
        <v>99100</v>
      </c>
      <c r="H413" s="229" t="s">
        <v>499</v>
      </c>
      <c r="I413" s="229" t="s">
        <v>500</v>
      </c>
      <c r="J413" s="229" t="s">
        <v>23</v>
      </c>
      <c r="K413" s="229" t="s">
        <v>755</v>
      </c>
      <c r="L413" s="229" t="s">
        <v>775</v>
      </c>
      <c r="M413" s="229" t="s">
        <v>740</v>
      </c>
      <c r="N413" s="229" t="s">
        <v>748</v>
      </c>
    </row>
    <row r="414" spans="1:14">
      <c r="A414" s="232">
        <f t="shared" si="6"/>
        <v>10410</v>
      </c>
      <c r="B414" s="232">
        <v>4</v>
      </c>
      <c r="C414" s="232" t="s">
        <v>747</v>
      </c>
      <c r="D414" s="229" t="s">
        <v>656</v>
      </c>
      <c r="E414" s="232" t="s">
        <v>446</v>
      </c>
      <c r="F414" s="228" t="s">
        <v>736</v>
      </c>
      <c r="G414" s="232">
        <v>99100</v>
      </c>
      <c r="H414" s="229" t="s">
        <v>499</v>
      </c>
      <c r="I414" s="229" t="s">
        <v>500</v>
      </c>
      <c r="J414" s="229" t="s">
        <v>23</v>
      </c>
      <c r="K414" s="229" t="s">
        <v>755</v>
      </c>
      <c r="L414" s="229" t="s">
        <v>775</v>
      </c>
      <c r="M414" s="229" t="s">
        <v>740</v>
      </c>
      <c r="N414" s="229" t="s">
        <v>748</v>
      </c>
    </row>
    <row r="415" spans="1:14">
      <c r="A415" s="232">
        <f t="shared" si="6"/>
        <v>10411</v>
      </c>
      <c r="B415" s="232">
        <v>4</v>
      </c>
      <c r="C415" s="232" t="s">
        <v>747</v>
      </c>
      <c r="D415" s="229" t="s">
        <v>656</v>
      </c>
      <c r="E415" s="232" t="s">
        <v>573</v>
      </c>
      <c r="F415" s="228" t="s">
        <v>736</v>
      </c>
      <c r="G415" s="232">
        <v>79101</v>
      </c>
      <c r="H415" s="229" t="s">
        <v>499</v>
      </c>
      <c r="I415" s="229" t="s">
        <v>500</v>
      </c>
      <c r="J415" s="229" t="s">
        <v>23</v>
      </c>
      <c r="K415" s="229" t="s">
        <v>755</v>
      </c>
      <c r="L415" s="229" t="s">
        <v>775</v>
      </c>
      <c r="M415" s="229" t="s">
        <v>740</v>
      </c>
      <c r="N415" s="229" t="s">
        <v>748</v>
      </c>
    </row>
    <row r="416" spans="1:14">
      <c r="A416" s="232">
        <f t="shared" si="6"/>
        <v>10412</v>
      </c>
      <c r="B416" s="232">
        <v>4</v>
      </c>
      <c r="C416" s="232" t="s">
        <v>747</v>
      </c>
      <c r="D416" s="229" t="s">
        <v>656</v>
      </c>
      <c r="E416" s="232" t="s">
        <v>446</v>
      </c>
      <c r="F416" s="228" t="s">
        <v>736</v>
      </c>
      <c r="G416" s="232">
        <v>79101</v>
      </c>
      <c r="H416" s="229" t="s">
        <v>499</v>
      </c>
      <c r="I416" s="229" t="s">
        <v>500</v>
      </c>
      <c r="J416" s="229" t="s">
        <v>23</v>
      </c>
      <c r="K416" s="229" t="s">
        <v>755</v>
      </c>
      <c r="L416" s="229" t="s">
        <v>775</v>
      </c>
      <c r="M416" s="229" t="s">
        <v>740</v>
      </c>
      <c r="N416" s="229" t="s">
        <v>748</v>
      </c>
    </row>
    <row r="417" spans="1:14">
      <c r="A417" s="232">
        <f t="shared" si="6"/>
        <v>10413</v>
      </c>
      <c r="B417" s="232">
        <v>4</v>
      </c>
      <c r="C417" s="232" t="s">
        <v>747</v>
      </c>
      <c r="D417" s="229" t="s">
        <v>656</v>
      </c>
      <c r="E417" s="232" t="s">
        <v>573</v>
      </c>
      <c r="F417" s="228" t="s">
        <v>736</v>
      </c>
      <c r="G417" s="232">
        <v>11609</v>
      </c>
      <c r="H417" s="229" t="s">
        <v>499</v>
      </c>
      <c r="I417" s="229" t="s">
        <v>500</v>
      </c>
      <c r="J417" s="229" t="s">
        <v>23</v>
      </c>
      <c r="K417" s="229" t="s">
        <v>755</v>
      </c>
      <c r="L417" s="229" t="s">
        <v>775</v>
      </c>
      <c r="M417" s="229" t="s">
        <v>740</v>
      </c>
      <c r="N417" s="229" t="s">
        <v>748</v>
      </c>
    </row>
    <row r="418" spans="1:14">
      <c r="A418" s="232">
        <f t="shared" si="6"/>
        <v>10414</v>
      </c>
      <c r="B418" s="232">
        <v>4</v>
      </c>
      <c r="C418" s="232" t="s">
        <v>747</v>
      </c>
      <c r="D418" s="229" t="s">
        <v>656</v>
      </c>
      <c r="E418" s="232" t="s">
        <v>446</v>
      </c>
      <c r="F418" s="228" t="s">
        <v>736</v>
      </c>
      <c r="G418" s="232">
        <v>11609</v>
      </c>
      <c r="H418" s="229" t="s">
        <v>499</v>
      </c>
      <c r="I418" s="229" t="s">
        <v>500</v>
      </c>
      <c r="J418" s="229" t="s">
        <v>23</v>
      </c>
      <c r="K418" s="229" t="s">
        <v>755</v>
      </c>
      <c r="L418" s="229" t="s">
        <v>775</v>
      </c>
      <c r="M418" s="229" t="s">
        <v>740</v>
      </c>
      <c r="N418" s="229" t="s">
        <v>748</v>
      </c>
    </row>
    <row r="419" spans="1:14">
      <c r="A419" s="232">
        <f t="shared" si="6"/>
        <v>10415</v>
      </c>
      <c r="B419" s="232">
        <v>4</v>
      </c>
      <c r="C419" s="232" t="s">
        <v>747</v>
      </c>
      <c r="D419" s="229" t="s">
        <v>656</v>
      </c>
      <c r="E419" s="232" t="s">
        <v>573</v>
      </c>
      <c r="F419" s="228" t="s">
        <v>736</v>
      </c>
      <c r="G419" s="232">
        <v>21609</v>
      </c>
      <c r="H419" s="229" t="s">
        <v>499</v>
      </c>
      <c r="I419" s="229" t="s">
        <v>500</v>
      </c>
      <c r="J419" s="229" t="s">
        <v>23</v>
      </c>
      <c r="K419" s="229" t="s">
        <v>755</v>
      </c>
      <c r="L419" s="229" t="s">
        <v>775</v>
      </c>
      <c r="M419" s="229" t="s">
        <v>740</v>
      </c>
      <c r="N419" s="229" t="s">
        <v>748</v>
      </c>
    </row>
    <row r="420" spans="1:14">
      <c r="A420" s="232">
        <f t="shared" si="6"/>
        <v>10416</v>
      </c>
      <c r="B420" s="232">
        <v>4</v>
      </c>
      <c r="C420" s="232" t="s">
        <v>747</v>
      </c>
      <c r="D420" s="229" t="s">
        <v>656</v>
      </c>
      <c r="E420" s="232" t="s">
        <v>446</v>
      </c>
      <c r="F420" s="228" t="s">
        <v>736</v>
      </c>
      <c r="G420" s="232">
        <v>21609</v>
      </c>
      <c r="H420" s="229" t="s">
        <v>499</v>
      </c>
      <c r="I420" s="229" t="s">
        <v>500</v>
      </c>
      <c r="J420" s="229" t="s">
        <v>23</v>
      </c>
      <c r="K420" s="229" t="s">
        <v>755</v>
      </c>
      <c r="L420" s="229" t="s">
        <v>775</v>
      </c>
      <c r="M420" s="229" t="s">
        <v>740</v>
      </c>
      <c r="N420" s="229" t="s">
        <v>748</v>
      </c>
    </row>
    <row r="421" spans="1:14">
      <c r="A421" s="232">
        <f t="shared" si="6"/>
        <v>10417</v>
      </c>
      <c r="B421" s="232">
        <v>4</v>
      </c>
      <c r="C421" s="232" t="s">
        <v>747</v>
      </c>
      <c r="D421" s="229" t="s">
        <v>656</v>
      </c>
      <c r="E421" s="232" t="s">
        <v>573</v>
      </c>
      <c r="F421" s="228" t="s">
        <v>737</v>
      </c>
      <c r="G421" s="232">
        <v>99100</v>
      </c>
      <c r="H421" s="229" t="s">
        <v>499</v>
      </c>
      <c r="I421" s="229" t="s">
        <v>500</v>
      </c>
      <c r="J421" s="229" t="s">
        <v>23</v>
      </c>
      <c r="K421" s="229" t="s">
        <v>755</v>
      </c>
      <c r="L421" s="229" t="s">
        <v>775</v>
      </c>
      <c r="M421" s="229" t="s">
        <v>740</v>
      </c>
      <c r="N421" s="229" t="s">
        <v>748</v>
      </c>
    </row>
    <row r="422" spans="1:14">
      <c r="A422" s="232">
        <f t="shared" si="6"/>
        <v>10418</v>
      </c>
      <c r="B422" s="232">
        <v>4</v>
      </c>
      <c r="C422" s="232" t="s">
        <v>747</v>
      </c>
      <c r="D422" s="229" t="s">
        <v>656</v>
      </c>
      <c r="E422" s="232" t="s">
        <v>446</v>
      </c>
      <c r="F422" s="228" t="s">
        <v>737</v>
      </c>
      <c r="G422" s="232">
        <v>99100</v>
      </c>
      <c r="H422" s="229" t="s">
        <v>499</v>
      </c>
      <c r="I422" s="229" t="s">
        <v>500</v>
      </c>
      <c r="J422" s="229" t="s">
        <v>23</v>
      </c>
      <c r="K422" s="229" t="s">
        <v>755</v>
      </c>
      <c r="L422" s="229" t="s">
        <v>775</v>
      </c>
      <c r="M422" s="229" t="s">
        <v>740</v>
      </c>
      <c r="N422" s="229" t="s">
        <v>748</v>
      </c>
    </row>
    <row r="423" spans="1:14">
      <c r="A423" s="232">
        <f t="shared" si="6"/>
        <v>10419</v>
      </c>
      <c r="B423" s="232">
        <v>4</v>
      </c>
      <c r="C423" s="232" t="s">
        <v>747</v>
      </c>
      <c r="D423" s="229" t="s">
        <v>656</v>
      </c>
      <c r="E423" s="232" t="s">
        <v>573</v>
      </c>
      <c r="F423" s="228" t="s">
        <v>737</v>
      </c>
      <c r="G423" s="232">
        <v>79101</v>
      </c>
      <c r="H423" s="229" t="s">
        <v>499</v>
      </c>
      <c r="I423" s="229" t="s">
        <v>500</v>
      </c>
      <c r="J423" s="229" t="s">
        <v>23</v>
      </c>
      <c r="K423" s="229" t="s">
        <v>755</v>
      </c>
      <c r="L423" s="229" t="s">
        <v>775</v>
      </c>
      <c r="M423" s="229" t="s">
        <v>740</v>
      </c>
      <c r="N423" s="229" t="s">
        <v>748</v>
      </c>
    </row>
    <row r="424" spans="1:14">
      <c r="A424" s="232">
        <f t="shared" si="6"/>
        <v>10420</v>
      </c>
      <c r="B424" s="232">
        <v>4</v>
      </c>
      <c r="C424" s="232" t="s">
        <v>747</v>
      </c>
      <c r="D424" s="229" t="s">
        <v>656</v>
      </c>
      <c r="E424" s="232" t="s">
        <v>446</v>
      </c>
      <c r="F424" s="228" t="s">
        <v>737</v>
      </c>
      <c r="G424" s="232">
        <v>79101</v>
      </c>
      <c r="H424" s="229" t="s">
        <v>499</v>
      </c>
      <c r="I424" s="229" t="s">
        <v>500</v>
      </c>
      <c r="J424" s="229" t="s">
        <v>23</v>
      </c>
      <c r="K424" s="229" t="s">
        <v>755</v>
      </c>
      <c r="L424" s="229" t="s">
        <v>775</v>
      </c>
      <c r="M424" s="229" t="s">
        <v>740</v>
      </c>
      <c r="N424" s="229" t="s">
        <v>748</v>
      </c>
    </row>
    <row r="425" spans="1:14">
      <c r="A425" s="232">
        <f t="shared" si="6"/>
        <v>10421</v>
      </c>
      <c r="B425" s="232">
        <v>4</v>
      </c>
      <c r="C425" s="232" t="s">
        <v>747</v>
      </c>
      <c r="D425" s="229" t="s">
        <v>656</v>
      </c>
      <c r="E425" s="232" t="s">
        <v>573</v>
      </c>
      <c r="F425" s="228" t="s">
        <v>737</v>
      </c>
      <c r="G425" s="232">
        <v>11609</v>
      </c>
      <c r="H425" s="229" t="s">
        <v>499</v>
      </c>
      <c r="I425" s="229" t="s">
        <v>500</v>
      </c>
      <c r="J425" s="229" t="s">
        <v>23</v>
      </c>
      <c r="K425" s="229" t="s">
        <v>755</v>
      </c>
      <c r="L425" s="229" t="s">
        <v>775</v>
      </c>
      <c r="M425" s="229" t="s">
        <v>740</v>
      </c>
      <c r="N425" s="229" t="s">
        <v>748</v>
      </c>
    </row>
    <row r="426" spans="1:14">
      <c r="A426" s="232">
        <f t="shared" si="6"/>
        <v>10422</v>
      </c>
      <c r="B426" s="232">
        <v>4</v>
      </c>
      <c r="C426" s="232" t="s">
        <v>747</v>
      </c>
      <c r="D426" s="229" t="s">
        <v>656</v>
      </c>
      <c r="E426" s="232" t="s">
        <v>446</v>
      </c>
      <c r="F426" s="228" t="s">
        <v>737</v>
      </c>
      <c r="G426" s="232">
        <v>11609</v>
      </c>
      <c r="H426" s="229" t="s">
        <v>499</v>
      </c>
      <c r="I426" s="229" t="s">
        <v>500</v>
      </c>
      <c r="J426" s="229" t="s">
        <v>23</v>
      </c>
      <c r="K426" s="229" t="s">
        <v>755</v>
      </c>
      <c r="L426" s="229" t="s">
        <v>775</v>
      </c>
      <c r="M426" s="229" t="s">
        <v>740</v>
      </c>
      <c r="N426" s="229" t="s">
        <v>748</v>
      </c>
    </row>
    <row r="427" spans="1:14">
      <c r="A427" s="232">
        <f t="shared" si="6"/>
        <v>10423</v>
      </c>
      <c r="B427" s="232">
        <v>4</v>
      </c>
      <c r="C427" s="232" t="s">
        <v>747</v>
      </c>
      <c r="D427" s="229" t="s">
        <v>656</v>
      </c>
      <c r="E427" s="232" t="s">
        <v>573</v>
      </c>
      <c r="F427" s="228" t="s">
        <v>737</v>
      </c>
      <c r="G427" s="232">
        <v>21609</v>
      </c>
      <c r="H427" s="229" t="s">
        <v>499</v>
      </c>
      <c r="I427" s="229" t="s">
        <v>500</v>
      </c>
      <c r="J427" s="229" t="s">
        <v>23</v>
      </c>
      <c r="K427" s="229" t="s">
        <v>755</v>
      </c>
      <c r="L427" s="229" t="s">
        <v>775</v>
      </c>
      <c r="M427" s="229" t="s">
        <v>740</v>
      </c>
      <c r="N427" s="229" t="s">
        <v>748</v>
      </c>
    </row>
    <row r="428" spans="1:14">
      <c r="A428" s="232">
        <f t="shared" si="6"/>
        <v>10424</v>
      </c>
      <c r="B428" s="232">
        <v>4</v>
      </c>
      <c r="C428" s="232" t="s">
        <v>747</v>
      </c>
      <c r="D428" s="229" t="s">
        <v>656</v>
      </c>
      <c r="E428" s="232" t="s">
        <v>446</v>
      </c>
      <c r="F428" s="228" t="s">
        <v>737</v>
      </c>
      <c r="G428" s="232">
        <v>21609</v>
      </c>
      <c r="H428" s="229" t="s">
        <v>499</v>
      </c>
      <c r="I428" s="229" t="s">
        <v>500</v>
      </c>
      <c r="J428" s="229" t="s">
        <v>23</v>
      </c>
      <c r="K428" s="229" t="s">
        <v>755</v>
      </c>
      <c r="L428" s="229" t="s">
        <v>775</v>
      </c>
      <c r="M428" s="229" t="s">
        <v>740</v>
      </c>
      <c r="N428" s="229" t="s">
        <v>748</v>
      </c>
    </row>
    <row r="429" spans="1:14">
      <c r="A429" s="232">
        <f t="shared" si="6"/>
        <v>10425</v>
      </c>
      <c r="B429" s="232">
        <v>4</v>
      </c>
      <c r="C429" s="232" t="s">
        <v>747</v>
      </c>
      <c r="D429" s="229" t="s">
        <v>656</v>
      </c>
      <c r="E429" s="232" t="s">
        <v>573</v>
      </c>
      <c r="F429" s="228" t="s">
        <v>646</v>
      </c>
      <c r="G429" s="232">
        <v>99100</v>
      </c>
      <c r="H429" s="229" t="s">
        <v>499</v>
      </c>
      <c r="I429" s="229" t="s">
        <v>500</v>
      </c>
      <c r="J429" s="229" t="s">
        <v>23</v>
      </c>
      <c r="K429" s="229" t="s">
        <v>755</v>
      </c>
      <c r="L429" s="229" t="s">
        <v>775</v>
      </c>
      <c r="M429" s="229" t="s">
        <v>740</v>
      </c>
      <c r="N429" s="229" t="s">
        <v>748</v>
      </c>
    </row>
    <row r="430" spans="1:14">
      <c r="A430" s="232">
        <f t="shared" si="6"/>
        <v>10426</v>
      </c>
      <c r="B430" s="232">
        <v>4</v>
      </c>
      <c r="C430" s="232" t="s">
        <v>747</v>
      </c>
      <c r="D430" s="229" t="s">
        <v>656</v>
      </c>
      <c r="E430" s="232" t="s">
        <v>446</v>
      </c>
      <c r="F430" s="228" t="s">
        <v>739</v>
      </c>
      <c r="G430" s="232">
        <v>99100</v>
      </c>
      <c r="H430" s="229" t="s">
        <v>499</v>
      </c>
      <c r="I430" s="229" t="s">
        <v>500</v>
      </c>
      <c r="J430" s="229" t="s">
        <v>23</v>
      </c>
      <c r="K430" s="229" t="s">
        <v>755</v>
      </c>
      <c r="L430" s="229" t="s">
        <v>775</v>
      </c>
      <c r="M430" s="229" t="s">
        <v>740</v>
      </c>
      <c r="N430" s="229" t="s">
        <v>748</v>
      </c>
    </row>
    <row r="431" spans="1:14">
      <c r="A431" s="232">
        <f t="shared" si="6"/>
        <v>10427</v>
      </c>
      <c r="B431" s="232">
        <v>4</v>
      </c>
      <c r="C431" s="232" t="s">
        <v>747</v>
      </c>
      <c r="D431" s="229" t="s">
        <v>656</v>
      </c>
      <c r="E431" s="232" t="s">
        <v>573</v>
      </c>
      <c r="F431" s="228" t="s">
        <v>646</v>
      </c>
      <c r="G431" s="232">
        <v>79101</v>
      </c>
      <c r="H431" s="229" t="s">
        <v>499</v>
      </c>
      <c r="I431" s="229" t="s">
        <v>500</v>
      </c>
      <c r="J431" s="229" t="s">
        <v>23</v>
      </c>
      <c r="K431" s="229" t="s">
        <v>755</v>
      </c>
      <c r="L431" s="229" t="s">
        <v>775</v>
      </c>
      <c r="M431" s="229" t="s">
        <v>740</v>
      </c>
      <c r="N431" s="229" t="s">
        <v>748</v>
      </c>
    </row>
    <row r="432" spans="1:14">
      <c r="A432" s="232">
        <f t="shared" si="6"/>
        <v>10428</v>
      </c>
      <c r="B432" s="232">
        <v>4</v>
      </c>
      <c r="C432" s="232" t="s">
        <v>747</v>
      </c>
      <c r="D432" s="229" t="s">
        <v>656</v>
      </c>
      <c r="E432" s="232" t="s">
        <v>446</v>
      </c>
      <c r="F432" s="228" t="s">
        <v>646</v>
      </c>
      <c r="G432" s="232">
        <v>79101</v>
      </c>
      <c r="H432" s="229" t="s">
        <v>499</v>
      </c>
      <c r="I432" s="229" t="s">
        <v>500</v>
      </c>
      <c r="J432" s="229" t="s">
        <v>23</v>
      </c>
      <c r="K432" s="229" t="s">
        <v>755</v>
      </c>
      <c r="L432" s="229" t="s">
        <v>775</v>
      </c>
      <c r="M432" s="229" t="s">
        <v>740</v>
      </c>
      <c r="N432" s="229" t="s">
        <v>748</v>
      </c>
    </row>
    <row r="433" spans="1:14">
      <c r="A433" s="232">
        <f t="shared" si="6"/>
        <v>10429</v>
      </c>
      <c r="B433" s="232">
        <v>4</v>
      </c>
      <c r="C433" s="232" t="s">
        <v>747</v>
      </c>
      <c r="D433" s="229" t="s">
        <v>656</v>
      </c>
      <c r="E433" s="232" t="s">
        <v>573</v>
      </c>
      <c r="F433" s="228" t="s">
        <v>646</v>
      </c>
      <c r="G433" s="232">
        <v>11609</v>
      </c>
      <c r="H433" s="229" t="s">
        <v>499</v>
      </c>
      <c r="I433" s="229" t="s">
        <v>500</v>
      </c>
      <c r="J433" s="229" t="s">
        <v>23</v>
      </c>
      <c r="K433" s="229" t="s">
        <v>755</v>
      </c>
      <c r="L433" s="229" t="s">
        <v>775</v>
      </c>
      <c r="M433" s="229" t="s">
        <v>740</v>
      </c>
      <c r="N433" s="229" t="s">
        <v>748</v>
      </c>
    </row>
    <row r="434" spans="1:14">
      <c r="A434" s="232">
        <f t="shared" si="6"/>
        <v>10430</v>
      </c>
      <c r="B434" s="232">
        <v>4</v>
      </c>
      <c r="C434" s="232" t="s">
        <v>747</v>
      </c>
      <c r="D434" s="229" t="s">
        <v>656</v>
      </c>
      <c r="E434" s="232" t="s">
        <v>446</v>
      </c>
      <c r="F434" s="228" t="s">
        <v>646</v>
      </c>
      <c r="G434" s="232">
        <v>11609</v>
      </c>
      <c r="H434" s="229" t="s">
        <v>499</v>
      </c>
      <c r="I434" s="229" t="s">
        <v>500</v>
      </c>
      <c r="J434" s="229" t="s">
        <v>23</v>
      </c>
      <c r="K434" s="229" t="s">
        <v>755</v>
      </c>
      <c r="L434" s="229" t="s">
        <v>775</v>
      </c>
      <c r="M434" s="229" t="s">
        <v>740</v>
      </c>
      <c r="N434" s="229" t="s">
        <v>748</v>
      </c>
    </row>
    <row r="435" spans="1:14">
      <c r="A435" s="232">
        <f t="shared" si="6"/>
        <v>10431</v>
      </c>
      <c r="B435" s="232">
        <v>4</v>
      </c>
      <c r="C435" s="232" t="s">
        <v>747</v>
      </c>
      <c r="D435" s="229" t="s">
        <v>656</v>
      </c>
      <c r="E435" s="232" t="s">
        <v>573</v>
      </c>
      <c r="F435" s="228" t="s">
        <v>646</v>
      </c>
      <c r="G435" s="232">
        <v>21609</v>
      </c>
      <c r="H435" s="229" t="s">
        <v>499</v>
      </c>
      <c r="I435" s="229" t="s">
        <v>500</v>
      </c>
      <c r="J435" s="229" t="s">
        <v>23</v>
      </c>
      <c r="K435" s="229" t="s">
        <v>755</v>
      </c>
      <c r="L435" s="229" t="s">
        <v>775</v>
      </c>
      <c r="M435" s="229" t="s">
        <v>740</v>
      </c>
      <c r="N435" s="229" t="s">
        <v>748</v>
      </c>
    </row>
    <row r="436" spans="1:14">
      <c r="A436" s="232">
        <f t="shared" si="6"/>
        <v>10432</v>
      </c>
      <c r="B436" s="232">
        <v>4</v>
      </c>
      <c r="C436" s="232" t="s">
        <v>747</v>
      </c>
      <c r="D436" s="229" t="s">
        <v>656</v>
      </c>
      <c r="E436" s="232" t="s">
        <v>446</v>
      </c>
      <c r="F436" s="228" t="s">
        <v>646</v>
      </c>
      <c r="G436" s="232">
        <v>21609</v>
      </c>
      <c r="H436" s="229" t="s">
        <v>499</v>
      </c>
      <c r="I436" s="229" t="s">
        <v>500</v>
      </c>
      <c r="J436" s="229" t="s">
        <v>23</v>
      </c>
      <c r="K436" s="229" t="s">
        <v>755</v>
      </c>
      <c r="L436" s="229" t="s">
        <v>775</v>
      </c>
      <c r="M436" s="229" t="s">
        <v>740</v>
      </c>
      <c r="N436" s="229" t="s">
        <v>748</v>
      </c>
    </row>
    <row r="437" spans="1:14">
      <c r="A437" s="232">
        <f t="shared" si="6"/>
        <v>10433</v>
      </c>
      <c r="B437" s="232">
        <v>4</v>
      </c>
      <c r="C437" s="232" t="s">
        <v>747</v>
      </c>
      <c r="D437" s="229" t="s">
        <v>656</v>
      </c>
      <c r="E437" s="232" t="s">
        <v>573</v>
      </c>
      <c r="F437" s="228" t="s">
        <v>602</v>
      </c>
      <c r="G437" s="232">
        <v>99100</v>
      </c>
      <c r="H437" s="229" t="s">
        <v>499</v>
      </c>
      <c r="I437" s="229" t="s">
        <v>500</v>
      </c>
      <c r="J437" s="229" t="s">
        <v>23</v>
      </c>
      <c r="K437" s="229" t="s">
        <v>755</v>
      </c>
      <c r="L437" s="229" t="s">
        <v>775</v>
      </c>
      <c r="M437" s="229" t="s">
        <v>740</v>
      </c>
      <c r="N437" s="229" t="s">
        <v>748</v>
      </c>
    </row>
    <row r="438" spans="1:14">
      <c r="A438" s="232">
        <f t="shared" si="6"/>
        <v>10434</v>
      </c>
      <c r="B438" s="232">
        <v>4</v>
      </c>
      <c r="C438" s="232" t="s">
        <v>747</v>
      </c>
      <c r="D438" s="229" t="s">
        <v>656</v>
      </c>
      <c r="E438" s="232" t="s">
        <v>446</v>
      </c>
      <c r="F438" s="228" t="s">
        <v>602</v>
      </c>
      <c r="G438" s="232">
        <v>99100</v>
      </c>
      <c r="H438" s="229" t="s">
        <v>499</v>
      </c>
      <c r="I438" s="229" t="s">
        <v>500</v>
      </c>
      <c r="J438" s="229" t="s">
        <v>23</v>
      </c>
      <c r="K438" s="229" t="s">
        <v>755</v>
      </c>
      <c r="L438" s="229" t="s">
        <v>775</v>
      </c>
      <c r="M438" s="229" t="s">
        <v>740</v>
      </c>
      <c r="N438" s="229" t="s">
        <v>748</v>
      </c>
    </row>
    <row r="439" spans="1:14">
      <c r="A439" s="232">
        <f t="shared" si="6"/>
        <v>10435</v>
      </c>
      <c r="B439" s="232">
        <v>4</v>
      </c>
      <c r="C439" s="232" t="s">
        <v>747</v>
      </c>
      <c r="D439" s="229" t="s">
        <v>656</v>
      </c>
      <c r="E439" s="232" t="s">
        <v>573</v>
      </c>
      <c r="F439" s="228" t="s">
        <v>602</v>
      </c>
      <c r="G439" s="232">
        <v>79101</v>
      </c>
      <c r="H439" s="229" t="s">
        <v>499</v>
      </c>
      <c r="I439" s="229" t="s">
        <v>500</v>
      </c>
      <c r="J439" s="229" t="s">
        <v>23</v>
      </c>
      <c r="K439" s="229" t="s">
        <v>755</v>
      </c>
      <c r="L439" s="229" t="s">
        <v>775</v>
      </c>
      <c r="M439" s="229" t="s">
        <v>740</v>
      </c>
      <c r="N439" s="229" t="s">
        <v>748</v>
      </c>
    </row>
    <row r="440" spans="1:14">
      <c r="A440" s="232">
        <f t="shared" si="6"/>
        <v>10436</v>
      </c>
      <c r="B440" s="232">
        <v>4</v>
      </c>
      <c r="C440" s="232" t="s">
        <v>747</v>
      </c>
      <c r="D440" s="229" t="s">
        <v>656</v>
      </c>
      <c r="E440" s="232" t="s">
        <v>446</v>
      </c>
      <c r="F440" s="228" t="s">
        <v>602</v>
      </c>
      <c r="G440" s="232">
        <v>79101</v>
      </c>
      <c r="H440" s="229" t="s">
        <v>499</v>
      </c>
      <c r="I440" s="229" t="s">
        <v>500</v>
      </c>
      <c r="J440" s="229" t="s">
        <v>23</v>
      </c>
      <c r="K440" s="229" t="s">
        <v>755</v>
      </c>
      <c r="L440" s="229" t="s">
        <v>775</v>
      </c>
      <c r="M440" s="229" t="s">
        <v>740</v>
      </c>
      <c r="N440" s="229" t="s">
        <v>748</v>
      </c>
    </row>
    <row r="441" spans="1:14">
      <c r="A441" s="232">
        <f t="shared" si="6"/>
        <v>10437</v>
      </c>
      <c r="B441" s="232">
        <v>4</v>
      </c>
      <c r="C441" s="232" t="s">
        <v>747</v>
      </c>
      <c r="D441" s="229" t="s">
        <v>656</v>
      </c>
      <c r="E441" s="232" t="s">
        <v>573</v>
      </c>
      <c r="F441" s="228" t="s">
        <v>602</v>
      </c>
      <c r="G441" s="232">
        <v>11609</v>
      </c>
      <c r="H441" s="229" t="s">
        <v>499</v>
      </c>
      <c r="I441" s="229" t="s">
        <v>500</v>
      </c>
      <c r="J441" s="229" t="s">
        <v>23</v>
      </c>
      <c r="K441" s="229" t="s">
        <v>755</v>
      </c>
      <c r="L441" s="229" t="s">
        <v>775</v>
      </c>
      <c r="M441" s="229" t="s">
        <v>740</v>
      </c>
      <c r="N441" s="229" t="s">
        <v>748</v>
      </c>
    </row>
    <row r="442" spans="1:14">
      <c r="A442" s="232">
        <f t="shared" si="6"/>
        <v>10438</v>
      </c>
      <c r="B442" s="232">
        <v>4</v>
      </c>
      <c r="C442" s="232" t="s">
        <v>747</v>
      </c>
      <c r="D442" s="229" t="s">
        <v>656</v>
      </c>
      <c r="E442" s="232" t="s">
        <v>446</v>
      </c>
      <c r="F442" s="228" t="s">
        <v>602</v>
      </c>
      <c r="G442" s="232">
        <v>11609</v>
      </c>
      <c r="H442" s="229" t="s">
        <v>499</v>
      </c>
      <c r="I442" s="229" t="s">
        <v>500</v>
      </c>
      <c r="J442" s="229" t="s">
        <v>23</v>
      </c>
      <c r="K442" s="229" t="s">
        <v>755</v>
      </c>
      <c r="L442" s="229" t="s">
        <v>775</v>
      </c>
      <c r="M442" s="229" t="s">
        <v>740</v>
      </c>
      <c r="N442" s="229" t="s">
        <v>748</v>
      </c>
    </row>
    <row r="443" spans="1:14">
      <c r="A443" s="232">
        <f t="shared" si="6"/>
        <v>10439</v>
      </c>
      <c r="B443" s="232">
        <v>4</v>
      </c>
      <c r="C443" s="232" t="s">
        <v>747</v>
      </c>
      <c r="D443" s="229" t="s">
        <v>656</v>
      </c>
      <c r="E443" s="232" t="s">
        <v>573</v>
      </c>
      <c r="F443" s="228" t="s">
        <v>602</v>
      </c>
      <c r="G443" s="232">
        <v>21609</v>
      </c>
      <c r="H443" s="229" t="s">
        <v>499</v>
      </c>
      <c r="I443" s="229" t="s">
        <v>500</v>
      </c>
      <c r="J443" s="229" t="s">
        <v>23</v>
      </c>
      <c r="K443" s="229" t="s">
        <v>755</v>
      </c>
      <c r="L443" s="229" t="s">
        <v>775</v>
      </c>
      <c r="M443" s="229" t="s">
        <v>740</v>
      </c>
      <c r="N443" s="229" t="s">
        <v>748</v>
      </c>
    </row>
    <row r="444" spans="1:14">
      <c r="A444" s="232">
        <f t="shared" si="6"/>
        <v>10440</v>
      </c>
      <c r="B444" s="232">
        <v>4</v>
      </c>
      <c r="C444" s="232" t="s">
        <v>747</v>
      </c>
      <c r="D444" s="229" t="s">
        <v>656</v>
      </c>
      <c r="E444" s="232" t="s">
        <v>446</v>
      </c>
      <c r="F444" s="228" t="s">
        <v>602</v>
      </c>
      <c r="G444" s="232">
        <v>21609</v>
      </c>
      <c r="H444" s="229" t="s">
        <v>499</v>
      </c>
      <c r="I444" s="229" t="s">
        <v>500</v>
      </c>
      <c r="J444" s="229" t="s">
        <v>23</v>
      </c>
      <c r="K444" s="229" t="s">
        <v>755</v>
      </c>
      <c r="L444" s="229" t="s">
        <v>775</v>
      </c>
      <c r="M444" s="229" t="s">
        <v>740</v>
      </c>
      <c r="N444" s="229" t="s">
        <v>748</v>
      </c>
    </row>
    <row r="445" spans="1:14">
      <c r="A445" s="232">
        <f t="shared" si="6"/>
        <v>10441</v>
      </c>
      <c r="B445" s="232">
        <v>4</v>
      </c>
      <c r="C445" s="232" t="s">
        <v>747</v>
      </c>
      <c r="D445" s="229" t="s">
        <v>656</v>
      </c>
      <c r="E445" s="232" t="s">
        <v>573</v>
      </c>
      <c r="F445" s="228" t="s">
        <v>604</v>
      </c>
      <c r="G445" s="232">
        <v>99100</v>
      </c>
      <c r="H445" s="229" t="s">
        <v>499</v>
      </c>
      <c r="I445" s="229" t="s">
        <v>500</v>
      </c>
      <c r="J445" s="229" t="s">
        <v>23</v>
      </c>
      <c r="K445" s="229" t="s">
        <v>755</v>
      </c>
      <c r="L445" s="229" t="s">
        <v>775</v>
      </c>
      <c r="M445" s="229" t="s">
        <v>740</v>
      </c>
      <c r="N445" s="229" t="s">
        <v>748</v>
      </c>
    </row>
    <row r="446" spans="1:14">
      <c r="A446" s="232">
        <f t="shared" si="6"/>
        <v>10442</v>
      </c>
      <c r="B446" s="232">
        <v>4</v>
      </c>
      <c r="C446" s="232" t="s">
        <v>747</v>
      </c>
      <c r="D446" s="229" t="s">
        <v>656</v>
      </c>
      <c r="E446" s="232" t="s">
        <v>446</v>
      </c>
      <c r="F446" s="228" t="s">
        <v>604</v>
      </c>
      <c r="G446" s="232">
        <v>99100</v>
      </c>
      <c r="H446" s="229" t="s">
        <v>499</v>
      </c>
      <c r="I446" s="229" t="s">
        <v>500</v>
      </c>
      <c r="J446" s="229" t="s">
        <v>23</v>
      </c>
      <c r="K446" s="229" t="s">
        <v>755</v>
      </c>
      <c r="L446" s="229" t="s">
        <v>775</v>
      </c>
      <c r="M446" s="229" t="s">
        <v>740</v>
      </c>
      <c r="N446" s="229" t="s">
        <v>748</v>
      </c>
    </row>
    <row r="447" spans="1:14">
      <c r="A447" s="232">
        <f t="shared" si="6"/>
        <v>10443</v>
      </c>
      <c r="B447" s="232">
        <v>4</v>
      </c>
      <c r="C447" s="232" t="s">
        <v>747</v>
      </c>
      <c r="D447" s="229" t="s">
        <v>656</v>
      </c>
      <c r="E447" s="232" t="s">
        <v>573</v>
      </c>
      <c r="F447" s="228" t="s">
        <v>604</v>
      </c>
      <c r="G447" s="232">
        <v>79101</v>
      </c>
      <c r="H447" s="229" t="s">
        <v>499</v>
      </c>
      <c r="I447" s="229" t="s">
        <v>500</v>
      </c>
      <c r="J447" s="229" t="s">
        <v>23</v>
      </c>
      <c r="K447" s="229" t="s">
        <v>755</v>
      </c>
      <c r="L447" s="229" t="s">
        <v>775</v>
      </c>
      <c r="M447" s="229" t="s">
        <v>740</v>
      </c>
      <c r="N447" s="229" t="s">
        <v>748</v>
      </c>
    </row>
    <row r="448" spans="1:14">
      <c r="A448" s="232">
        <f t="shared" si="6"/>
        <v>10444</v>
      </c>
      <c r="B448" s="232">
        <v>4</v>
      </c>
      <c r="C448" s="232" t="s">
        <v>747</v>
      </c>
      <c r="D448" s="229" t="s">
        <v>656</v>
      </c>
      <c r="E448" s="232" t="s">
        <v>446</v>
      </c>
      <c r="F448" s="228" t="s">
        <v>604</v>
      </c>
      <c r="G448" s="232">
        <v>79101</v>
      </c>
      <c r="H448" s="229" t="s">
        <v>499</v>
      </c>
      <c r="I448" s="229" t="s">
        <v>500</v>
      </c>
      <c r="J448" s="229" t="s">
        <v>23</v>
      </c>
      <c r="K448" s="229" t="s">
        <v>755</v>
      </c>
      <c r="L448" s="229" t="s">
        <v>775</v>
      </c>
      <c r="M448" s="229" t="s">
        <v>740</v>
      </c>
      <c r="N448" s="229" t="s">
        <v>748</v>
      </c>
    </row>
    <row r="449" spans="1:14">
      <c r="A449" s="232">
        <f t="shared" si="6"/>
        <v>10445</v>
      </c>
      <c r="B449" s="232">
        <v>4</v>
      </c>
      <c r="C449" s="232" t="s">
        <v>747</v>
      </c>
      <c r="D449" s="229" t="s">
        <v>656</v>
      </c>
      <c r="E449" s="232" t="s">
        <v>573</v>
      </c>
      <c r="F449" s="228" t="s">
        <v>604</v>
      </c>
      <c r="G449" s="232">
        <v>11609</v>
      </c>
      <c r="H449" s="229" t="s">
        <v>499</v>
      </c>
      <c r="I449" s="229" t="s">
        <v>500</v>
      </c>
      <c r="J449" s="229" t="s">
        <v>23</v>
      </c>
      <c r="K449" s="229" t="s">
        <v>755</v>
      </c>
      <c r="L449" s="229" t="s">
        <v>775</v>
      </c>
      <c r="M449" s="229" t="s">
        <v>740</v>
      </c>
      <c r="N449" s="229" t="s">
        <v>748</v>
      </c>
    </row>
    <row r="450" spans="1:14">
      <c r="A450" s="232">
        <f t="shared" si="6"/>
        <v>10446</v>
      </c>
      <c r="B450" s="232">
        <v>4</v>
      </c>
      <c r="C450" s="232" t="s">
        <v>747</v>
      </c>
      <c r="D450" s="229" t="s">
        <v>656</v>
      </c>
      <c r="E450" s="232" t="s">
        <v>446</v>
      </c>
      <c r="F450" s="228" t="s">
        <v>604</v>
      </c>
      <c r="G450" s="232">
        <v>11609</v>
      </c>
      <c r="H450" s="229" t="s">
        <v>499</v>
      </c>
      <c r="I450" s="229" t="s">
        <v>500</v>
      </c>
      <c r="J450" s="229" t="s">
        <v>23</v>
      </c>
      <c r="K450" s="229" t="s">
        <v>755</v>
      </c>
      <c r="L450" s="229" t="s">
        <v>775</v>
      </c>
      <c r="M450" s="229" t="s">
        <v>740</v>
      </c>
      <c r="N450" s="229" t="s">
        <v>748</v>
      </c>
    </row>
    <row r="451" spans="1:14">
      <c r="A451" s="232">
        <f t="shared" si="6"/>
        <v>10447</v>
      </c>
      <c r="B451" s="232">
        <v>4</v>
      </c>
      <c r="C451" s="232" t="s">
        <v>747</v>
      </c>
      <c r="D451" s="229" t="s">
        <v>656</v>
      </c>
      <c r="E451" s="232" t="s">
        <v>573</v>
      </c>
      <c r="F451" s="228" t="s">
        <v>604</v>
      </c>
      <c r="G451" s="232">
        <v>21609</v>
      </c>
      <c r="H451" s="229" t="s">
        <v>499</v>
      </c>
      <c r="I451" s="229" t="s">
        <v>500</v>
      </c>
      <c r="J451" s="229" t="s">
        <v>23</v>
      </c>
      <c r="K451" s="229" t="s">
        <v>755</v>
      </c>
      <c r="L451" s="229" t="s">
        <v>775</v>
      </c>
      <c r="M451" s="229" t="s">
        <v>740</v>
      </c>
      <c r="N451" s="229" t="s">
        <v>748</v>
      </c>
    </row>
    <row r="452" spans="1:14">
      <c r="A452" s="232">
        <f t="shared" si="6"/>
        <v>10448</v>
      </c>
      <c r="B452" s="232">
        <v>4</v>
      </c>
      <c r="C452" s="232" t="s">
        <v>747</v>
      </c>
      <c r="D452" s="229" t="s">
        <v>656</v>
      </c>
      <c r="E452" s="232" t="s">
        <v>446</v>
      </c>
      <c r="F452" s="228" t="s">
        <v>604</v>
      </c>
      <c r="G452" s="232">
        <v>21609</v>
      </c>
      <c r="H452" s="229" t="s">
        <v>499</v>
      </c>
      <c r="I452" s="229" t="s">
        <v>500</v>
      </c>
      <c r="J452" s="229" t="s">
        <v>23</v>
      </c>
      <c r="K452" s="229" t="s">
        <v>755</v>
      </c>
      <c r="L452" s="229" t="s">
        <v>775</v>
      </c>
      <c r="M452" s="229" t="s">
        <v>740</v>
      </c>
      <c r="N452" s="229" t="s">
        <v>748</v>
      </c>
    </row>
    <row r="453" spans="1:14">
      <c r="A453" s="232" t="s">
        <v>743</v>
      </c>
      <c r="M453" s="229"/>
      <c r="N453" s="229"/>
    </row>
    <row r="454" spans="1:14">
      <c r="A454" s="232">
        <v>10449</v>
      </c>
      <c r="B454" s="232">
        <v>4</v>
      </c>
      <c r="C454" s="232" t="s">
        <v>747</v>
      </c>
      <c r="D454" s="229" t="s">
        <v>656</v>
      </c>
      <c r="E454" s="232" t="s">
        <v>573</v>
      </c>
      <c r="F454" s="235" t="s">
        <v>50</v>
      </c>
      <c r="G454" s="232">
        <v>99100</v>
      </c>
      <c r="H454" s="229" t="s">
        <v>499</v>
      </c>
      <c r="I454" s="229" t="s">
        <v>500</v>
      </c>
      <c r="J454" s="229" t="s">
        <v>23</v>
      </c>
      <c r="K454" s="229" t="s">
        <v>753</v>
      </c>
      <c r="L454" s="229" t="s">
        <v>744</v>
      </c>
      <c r="M454" s="229" t="s">
        <v>740</v>
      </c>
      <c r="N454" s="229" t="s">
        <v>748</v>
      </c>
    </row>
    <row r="455" spans="1:14">
      <c r="A455" s="232">
        <f t="shared" ref="A455:A518" si="7">A454+1</f>
        <v>10450</v>
      </c>
      <c r="B455" s="232">
        <v>4</v>
      </c>
      <c r="C455" s="232" t="s">
        <v>747</v>
      </c>
      <c r="D455" s="229" t="s">
        <v>656</v>
      </c>
      <c r="E455" s="232" t="s">
        <v>446</v>
      </c>
      <c r="F455" s="235" t="s">
        <v>50</v>
      </c>
      <c r="G455" s="232">
        <v>99100</v>
      </c>
      <c r="H455" s="229" t="s">
        <v>499</v>
      </c>
      <c r="I455" s="229" t="s">
        <v>500</v>
      </c>
      <c r="J455" s="229" t="s">
        <v>23</v>
      </c>
      <c r="K455" s="229" t="s">
        <v>753</v>
      </c>
      <c r="L455" s="229" t="s">
        <v>744</v>
      </c>
      <c r="M455" s="229" t="s">
        <v>740</v>
      </c>
      <c r="N455" s="229" t="s">
        <v>748</v>
      </c>
    </row>
    <row r="456" spans="1:14">
      <c r="A456" s="232">
        <f t="shared" si="7"/>
        <v>10451</v>
      </c>
      <c r="B456" s="232">
        <v>4</v>
      </c>
      <c r="C456" s="232" t="s">
        <v>747</v>
      </c>
      <c r="D456" s="229" t="s">
        <v>656</v>
      </c>
      <c r="E456" s="232" t="s">
        <v>573</v>
      </c>
      <c r="F456" s="235" t="s">
        <v>50</v>
      </c>
      <c r="G456" s="232">
        <v>79101</v>
      </c>
      <c r="H456" s="229" t="s">
        <v>499</v>
      </c>
      <c r="I456" s="229" t="s">
        <v>500</v>
      </c>
      <c r="J456" s="229" t="s">
        <v>23</v>
      </c>
      <c r="K456" s="229" t="s">
        <v>753</v>
      </c>
      <c r="L456" s="229" t="s">
        <v>744</v>
      </c>
      <c r="M456" s="229" t="s">
        <v>740</v>
      </c>
      <c r="N456" s="229" t="s">
        <v>748</v>
      </c>
    </row>
    <row r="457" spans="1:14">
      <c r="A457" s="232">
        <f t="shared" si="7"/>
        <v>10452</v>
      </c>
      <c r="B457" s="232">
        <v>4</v>
      </c>
      <c r="C457" s="232" t="s">
        <v>747</v>
      </c>
      <c r="D457" s="229" t="s">
        <v>656</v>
      </c>
      <c r="E457" s="232" t="s">
        <v>446</v>
      </c>
      <c r="F457" s="235" t="s">
        <v>50</v>
      </c>
      <c r="G457" s="232">
        <v>79101</v>
      </c>
      <c r="H457" s="229" t="s">
        <v>499</v>
      </c>
      <c r="I457" s="229" t="s">
        <v>500</v>
      </c>
      <c r="J457" s="229" t="s">
        <v>23</v>
      </c>
      <c r="K457" s="229" t="s">
        <v>753</v>
      </c>
      <c r="L457" s="229" t="s">
        <v>744</v>
      </c>
      <c r="M457" s="229" t="s">
        <v>740</v>
      </c>
      <c r="N457" s="229" t="s">
        <v>748</v>
      </c>
    </row>
    <row r="458" spans="1:14">
      <c r="A458" s="232">
        <f t="shared" si="7"/>
        <v>10453</v>
      </c>
      <c r="B458" s="232">
        <v>4</v>
      </c>
      <c r="C458" s="232" t="s">
        <v>747</v>
      </c>
      <c r="D458" s="229" t="s">
        <v>656</v>
      </c>
      <c r="E458" s="232" t="s">
        <v>573</v>
      </c>
      <c r="F458" s="235" t="s">
        <v>50</v>
      </c>
      <c r="G458" s="232">
        <v>11609</v>
      </c>
      <c r="H458" s="229" t="s">
        <v>499</v>
      </c>
      <c r="I458" s="229" t="s">
        <v>500</v>
      </c>
      <c r="J458" s="229" t="s">
        <v>23</v>
      </c>
      <c r="K458" s="229" t="s">
        <v>753</v>
      </c>
      <c r="L458" s="229" t="s">
        <v>744</v>
      </c>
      <c r="M458" s="229" t="s">
        <v>740</v>
      </c>
      <c r="N458" s="229" t="s">
        <v>748</v>
      </c>
    </row>
    <row r="459" spans="1:14">
      <c r="A459" s="232">
        <f t="shared" si="7"/>
        <v>10454</v>
      </c>
      <c r="B459" s="232">
        <v>4</v>
      </c>
      <c r="C459" s="232" t="s">
        <v>747</v>
      </c>
      <c r="D459" s="229" t="s">
        <v>656</v>
      </c>
      <c r="E459" s="232" t="s">
        <v>446</v>
      </c>
      <c r="F459" s="235" t="s">
        <v>50</v>
      </c>
      <c r="G459" s="232">
        <v>11609</v>
      </c>
      <c r="H459" s="229" t="s">
        <v>499</v>
      </c>
      <c r="I459" s="229" t="s">
        <v>500</v>
      </c>
      <c r="J459" s="229" t="s">
        <v>23</v>
      </c>
      <c r="K459" s="229" t="s">
        <v>753</v>
      </c>
      <c r="L459" s="229" t="s">
        <v>744</v>
      </c>
      <c r="M459" s="229" t="s">
        <v>740</v>
      </c>
      <c r="N459" s="229" t="s">
        <v>748</v>
      </c>
    </row>
    <row r="460" spans="1:14">
      <c r="A460" s="232">
        <f t="shared" si="7"/>
        <v>10455</v>
      </c>
      <c r="B460" s="232">
        <v>4</v>
      </c>
      <c r="C460" s="232" t="s">
        <v>747</v>
      </c>
      <c r="D460" s="229" t="s">
        <v>656</v>
      </c>
      <c r="E460" s="232" t="s">
        <v>573</v>
      </c>
      <c r="F460" s="235" t="s">
        <v>50</v>
      </c>
      <c r="G460" s="232">
        <v>21609</v>
      </c>
      <c r="H460" s="229" t="s">
        <v>499</v>
      </c>
      <c r="I460" s="229" t="s">
        <v>500</v>
      </c>
      <c r="J460" s="229" t="s">
        <v>23</v>
      </c>
      <c r="K460" s="229" t="s">
        <v>753</v>
      </c>
      <c r="L460" s="229" t="s">
        <v>744</v>
      </c>
      <c r="M460" s="229" t="s">
        <v>740</v>
      </c>
      <c r="N460" s="229" t="s">
        <v>748</v>
      </c>
    </row>
    <row r="461" spans="1:14">
      <c r="A461" s="232">
        <f t="shared" si="7"/>
        <v>10456</v>
      </c>
      <c r="B461" s="232">
        <v>4</v>
      </c>
      <c r="C461" s="232" t="s">
        <v>747</v>
      </c>
      <c r="D461" s="229" t="s">
        <v>656</v>
      </c>
      <c r="E461" s="232" t="s">
        <v>446</v>
      </c>
      <c r="F461" s="235" t="s">
        <v>50</v>
      </c>
      <c r="G461" s="232">
        <v>21609</v>
      </c>
      <c r="H461" s="229" t="s">
        <v>499</v>
      </c>
      <c r="I461" s="229" t="s">
        <v>500</v>
      </c>
      <c r="J461" s="229" t="s">
        <v>23</v>
      </c>
      <c r="K461" s="229" t="s">
        <v>753</v>
      </c>
      <c r="L461" s="229" t="s">
        <v>744</v>
      </c>
      <c r="M461" s="229" t="s">
        <v>740</v>
      </c>
      <c r="N461" s="229" t="s">
        <v>748</v>
      </c>
    </row>
    <row r="462" spans="1:14">
      <c r="A462" s="232">
        <f t="shared" si="7"/>
        <v>10457</v>
      </c>
      <c r="B462" s="232">
        <v>4</v>
      </c>
      <c r="C462" s="232" t="s">
        <v>747</v>
      </c>
      <c r="D462" s="229" t="s">
        <v>656</v>
      </c>
      <c r="E462" s="232" t="s">
        <v>573</v>
      </c>
      <c r="F462" s="235" t="s">
        <v>726</v>
      </c>
      <c r="G462" s="232">
        <v>99100</v>
      </c>
      <c r="H462" s="229" t="s">
        <v>499</v>
      </c>
      <c r="I462" s="229" t="s">
        <v>500</v>
      </c>
      <c r="J462" s="229" t="s">
        <v>23</v>
      </c>
      <c r="K462" s="229" t="s">
        <v>753</v>
      </c>
      <c r="L462" s="229" t="s">
        <v>744</v>
      </c>
      <c r="M462" s="229" t="s">
        <v>740</v>
      </c>
      <c r="N462" s="229" t="s">
        <v>748</v>
      </c>
    </row>
    <row r="463" spans="1:14">
      <c r="A463" s="232">
        <f t="shared" si="7"/>
        <v>10458</v>
      </c>
      <c r="B463" s="232">
        <v>4</v>
      </c>
      <c r="C463" s="232" t="s">
        <v>747</v>
      </c>
      <c r="D463" s="229" t="s">
        <v>656</v>
      </c>
      <c r="E463" s="232" t="s">
        <v>446</v>
      </c>
      <c r="F463" s="235" t="s">
        <v>726</v>
      </c>
      <c r="G463" s="232">
        <v>99100</v>
      </c>
      <c r="H463" s="229" t="s">
        <v>499</v>
      </c>
      <c r="I463" s="229" t="s">
        <v>500</v>
      </c>
      <c r="J463" s="229" t="s">
        <v>23</v>
      </c>
      <c r="K463" s="229" t="s">
        <v>753</v>
      </c>
      <c r="L463" s="229" t="s">
        <v>744</v>
      </c>
      <c r="M463" s="229" t="s">
        <v>740</v>
      </c>
      <c r="N463" s="229" t="s">
        <v>748</v>
      </c>
    </row>
    <row r="464" spans="1:14">
      <c r="A464" s="232">
        <f t="shared" si="7"/>
        <v>10459</v>
      </c>
      <c r="B464" s="232">
        <v>4</v>
      </c>
      <c r="C464" s="232" t="s">
        <v>747</v>
      </c>
      <c r="D464" s="229" t="s">
        <v>656</v>
      </c>
      <c r="E464" s="232" t="s">
        <v>573</v>
      </c>
      <c r="F464" s="235" t="s">
        <v>726</v>
      </c>
      <c r="G464" s="232">
        <v>79101</v>
      </c>
      <c r="H464" s="229" t="s">
        <v>499</v>
      </c>
      <c r="I464" s="229" t="s">
        <v>500</v>
      </c>
      <c r="J464" s="229" t="s">
        <v>23</v>
      </c>
      <c r="K464" s="229" t="s">
        <v>753</v>
      </c>
      <c r="L464" s="229" t="s">
        <v>744</v>
      </c>
      <c r="M464" s="229" t="s">
        <v>740</v>
      </c>
      <c r="N464" s="229" t="s">
        <v>748</v>
      </c>
    </row>
    <row r="465" spans="1:14">
      <c r="A465" s="232">
        <f t="shared" si="7"/>
        <v>10460</v>
      </c>
      <c r="B465" s="232">
        <v>4</v>
      </c>
      <c r="C465" s="232" t="s">
        <v>747</v>
      </c>
      <c r="D465" s="229" t="s">
        <v>656</v>
      </c>
      <c r="E465" s="232" t="s">
        <v>446</v>
      </c>
      <c r="F465" s="235" t="s">
        <v>726</v>
      </c>
      <c r="G465" s="232">
        <v>79101</v>
      </c>
      <c r="H465" s="229" t="s">
        <v>499</v>
      </c>
      <c r="I465" s="229" t="s">
        <v>500</v>
      </c>
      <c r="J465" s="229" t="s">
        <v>23</v>
      </c>
      <c r="K465" s="229" t="s">
        <v>753</v>
      </c>
      <c r="L465" s="229" t="s">
        <v>744</v>
      </c>
      <c r="M465" s="229" t="s">
        <v>740</v>
      </c>
      <c r="N465" s="229" t="s">
        <v>748</v>
      </c>
    </row>
    <row r="466" spans="1:14">
      <c r="A466" s="232">
        <f t="shared" si="7"/>
        <v>10461</v>
      </c>
      <c r="B466" s="232">
        <v>4</v>
      </c>
      <c r="C466" s="232" t="s">
        <v>747</v>
      </c>
      <c r="D466" s="229" t="s">
        <v>656</v>
      </c>
      <c r="E466" s="232" t="s">
        <v>573</v>
      </c>
      <c r="F466" s="235" t="s">
        <v>726</v>
      </c>
      <c r="G466" s="232">
        <v>11609</v>
      </c>
      <c r="H466" s="229" t="s">
        <v>499</v>
      </c>
      <c r="I466" s="229" t="s">
        <v>500</v>
      </c>
      <c r="J466" s="229" t="s">
        <v>23</v>
      </c>
      <c r="K466" s="229" t="s">
        <v>753</v>
      </c>
      <c r="L466" s="229" t="s">
        <v>744</v>
      </c>
      <c r="M466" s="229" t="s">
        <v>740</v>
      </c>
      <c r="N466" s="229" t="s">
        <v>748</v>
      </c>
    </row>
    <row r="467" spans="1:14">
      <c r="A467" s="232">
        <f t="shared" si="7"/>
        <v>10462</v>
      </c>
      <c r="B467" s="232">
        <v>4</v>
      </c>
      <c r="C467" s="232" t="s">
        <v>747</v>
      </c>
      <c r="D467" s="229" t="s">
        <v>656</v>
      </c>
      <c r="E467" s="232" t="s">
        <v>446</v>
      </c>
      <c r="F467" s="235" t="s">
        <v>726</v>
      </c>
      <c r="G467" s="232">
        <v>11609</v>
      </c>
      <c r="H467" s="229" t="s">
        <v>499</v>
      </c>
      <c r="I467" s="229" t="s">
        <v>500</v>
      </c>
      <c r="J467" s="229" t="s">
        <v>23</v>
      </c>
      <c r="K467" s="229" t="s">
        <v>753</v>
      </c>
      <c r="L467" s="229" t="s">
        <v>744</v>
      </c>
      <c r="M467" s="229" t="s">
        <v>740</v>
      </c>
      <c r="N467" s="229" t="s">
        <v>748</v>
      </c>
    </row>
    <row r="468" spans="1:14">
      <c r="A468" s="232">
        <f t="shared" si="7"/>
        <v>10463</v>
      </c>
      <c r="B468" s="232">
        <v>4</v>
      </c>
      <c r="C468" s="232" t="s">
        <v>747</v>
      </c>
      <c r="D468" s="229" t="s">
        <v>656</v>
      </c>
      <c r="E468" s="232" t="s">
        <v>573</v>
      </c>
      <c r="F468" s="235" t="s">
        <v>726</v>
      </c>
      <c r="G468" s="232">
        <v>21609</v>
      </c>
      <c r="H468" s="229" t="s">
        <v>499</v>
      </c>
      <c r="I468" s="229" t="s">
        <v>500</v>
      </c>
      <c r="J468" s="229" t="s">
        <v>23</v>
      </c>
      <c r="K468" s="229" t="s">
        <v>753</v>
      </c>
      <c r="L468" s="229" t="s">
        <v>744</v>
      </c>
      <c r="M468" s="229" t="s">
        <v>740</v>
      </c>
      <c r="N468" s="229" t="s">
        <v>748</v>
      </c>
    </row>
    <row r="469" spans="1:14">
      <c r="A469" s="232">
        <f t="shared" si="7"/>
        <v>10464</v>
      </c>
      <c r="B469" s="232">
        <v>4</v>
      </c>
      <c r="C469" s="232" t="s">
        <v>747</v>
      </c>
      <c r="D469" s="229" t="s">
        <v>656</v>
      </c>
      <c r="E469" s="232" t="s">
        <v>446</v>
      </c>
      <c r="F469" s="235" t="s">
        <v>726</v>
      </c>
      <c r="G469" s="232">
        <v>21609</v>
      </c>
      <c r="H469" s="229" t="s">
        <v>499</v>
      </c>
      <c r="I469" s="229" t="s">
        <v>500</v>
      </c>
      <c r="J469" s="229" t="s">
        <v>23</v>
      </c>
      <c r="K469" s="229" t="s">
        <v>753</v>
      </c>
      <c r="L469" s="229" t="s">
        <v>744</v>
      </c>
      <c r="M469" s="229" t="s">
        <v>740</v>
      </c>
      <c r="N469" s="229" t="s">
        <v>748</v>
      </c>
    </row>
    <row r="470" spans="1:14">
      <c r="A470" s="232">
        <f t="shared" si="7"/>
        <v>10465</v>
      </c>
      <c r="B470" s="232">
        <v>4</v>
      </c>
      <c r="C470" s="232" t="s">
        <v>747</v>
      </c>
      <c r="D470" s="229" t="s">
        <v>656</v>
      </c>
      <c r="E470" s="232" t="s">
        <v>573</v>
      </c>
      <c r="F470" s="235" t="s">
        <v>51</v>
      </c>
      <c r="G470" s="232">
        <v>99100</v>
      </c>
      <c r="H470" s="229" t="s">
        <v>499</v>
      </c>
      <c r="I470" s="229" t="s">
        <v>500</v>
      </c>
      <c r="J470" s="229" t="s">
        <v>23</v>
      </c>
      <c r="K470" s="229" t="s">
        <v>753</v>
      </c>
      <c r="L470" s="229" t="s">
        <v>744</v>
      </c>
      <c r="M470" s="229" t="s">
        <v>740</v>
      </c>
      <c r="N470" s="229" t="s">
        <v>748</v>
      </c>
    </row>
    <row r="471" spans="1:14">
      <c r="A471" s="232">
        <f t="shared" si="7"/>
        <v>10466</v>
      </c>
      <c r="B471" s="232">
        <v>4</v>
      </c>
      <c r="C471" s="232" t="s">
        <v>747</v>
      </c>
      <c r="D471" s="229" t="s">
        <v>656</v>
      </c>
      <c r="E471" s="232" t="s">
        <v>446</v>
      </c>
      <c r="F471" s="235" t="s">
        <v>51</v>
      </c>
      <c r="G471" s="232">
        <v>99100</v>
      </c>
      <c r="H471" s="229" t="s">
        <v>499</v>
      </c>
      <c r="I471" s="229" t="s">
        <v>500</v>
      </c>
      <c r="J471" s="229" t="s">
        <v>23</v>
      </c>
      <c r="K471" s="229" t="s">
        <v>753</v>
      </c>
      <c r="L471" s="229" t="s">
        <v>744</v>
      </c>
      <c r="M471" s="229" t="s">
        <v>740</v>
      </c>
      <c r="N471" s="229" t="s">
        <v>748</v>
      </c>
    </row>
    <row r="472" spans="1:14">
      <c r="A472" s="232">
        <f t="shared" si="7"/>
        <v>10467</v>
      </c>
      <c r="B472" s="232">
        <v>4</v>
      </c>
      <c r="C472" s="232" t="s">
        <v>747</v>
      </c>
      <c r="D472" s="229" t="s">
        <v>656</v>
      </c>
      <c r="E472" s="232" t="s">
        <v>573</v>
      </c>
      <c r="F472" s="235" t="s">
        <v>51</v>
      </c>
      <c r="G472" s="232">
        <v>79101</v>
      </c>
      <c r="H472" s="229" t="s">
        <v>499</v>
      </c>
      <c r="I472" s="229" t="s">
        <v>500</v>
      </c>
      <c r="J472" s="229" t="s">
        <v>23</v>
      </c>
      <c r="K472" s="229" t="s">
        <v>753</v>
      </c>
      <c r="L472" s="229" t="s">
        <v>744</v>
      </c>
      <c r="M472" s="229" t="s">
        <v>740</v>
      </c>
      <c r="N472" s="229" t="s">
        <v>748</v>
      </c>
    </row>
    <row r="473" spans="1:14">
      <c r="A473" s="232">
        <f t="shared" si="7"/>
        <v>10468</v>
      </c>
      <c r="B473" s="232">
        <v>4</v>
      </c>
      <c r="C473" s="232" t="s">
        <v>747</v>
      </c>
      <c r="D473" s="229" t="s">
        <v>656</v>
      </c>
      <c r="E473" s="232" t="s">
        <v>446</v>
      </c>
      <c r="F473" s="235" t="s">
        <v>51</v>
      </c>
      <c r="G473" s="232">
        <v>79101</v>
      </c>
      <c r="H473" s="229" t="s">
        <v>499</v>
      </c>
      <c r="I473" s="229" t="s">
        <v>500</v>
      </c>
      <c r="J473" s="229" t="s">
        <v>23</v>
      </c>
      <c r="K473" s="229" t="s">
        <v>753</v>
      </c>
      <c r="L473" s="229" t="s">
        <v>744</v>
      </c>
      <c r="M473" s="229" t="s">
        <v>740</v>
      </c>
      <c r="N473" s="229" t="s">
        <v>748</v>
      </c>
    </row>
    <row r="474" spans="1:14">
      <c r="A474" s="232">
        <f t="shared" si="7"/>
        <v>10469</v>
      </c>
      <c r="B474" s="232">
        <v>4</v>
      </c>
      <c r="C474" s="232" t="s">
        <v>747</v>
      </c>
      <c r="D474" s="229" t="s">
        <v>656</v>
      </c>
      <c r="E474" s="232" t="s">
        <v>573</v>
      </c>
      <c r="F474" s="235" t="s">
        <v>51</v>
      </c>
      <c r="G474" s="232">
        <v>11609</v>
      </c>
      <c r="H474" s="229" t="s">
        <v>499</v>
      </c>
      <c r="I474" s="229" t="s">
        <v>500</v>
      </c>
      <c r="J474" s="229" t="s">
        <v>23</v>
      </c>
      <c r="K474" s="229" t="s">
        <v>753</v>
      </c>
      <c r="L474" s="229" t="s">
        <v>744</v>
      </c>
      <c r="M474" s="229" t="s">
        <v>740</v>
      </c>
      <c r="N474" s="229" t="s">
        <v>748</v>
      </c>
    </row>
    <row r="475" spans="1:14">
      <c r="A475" s="232">
        <f t="shared" si="7"/>
        <v>10470</v>
      </c>
      <c r="B475" s="232">
        <v>4</v>
      </c>
      <c r="C475" s="232" t="s">
        <v>747</v>
      </c>
      <c r="D475" s="229" t="s">
        <v>656</v>
      </c>
      <c r="E475" s="232" t="s">
        <v>446</v>
      </c>
      <c r="F475" s="235" t="s">
        <v>51</v>
      </c>
      <c r="G475" s="232">
        <v>11609</v>
      </c>
      <c r="H475" s="229" t="s">
        <v>499</v>
      </c>
      <c r="I475" s="229" t="s">
        <v>500</v>
      </c>
      <c r="J475" s="229" t="s">
        <v>23</v>
      </c>
      <c r="K475" s="229" t="s">
        <v>753</v>
      </c>
      <c r="L475" s="229" t="s">
        <v>744</v>
      </c>
      <c r="M475" s="229" t="s">
        <v>740</v>
      </c>
      <c r="N475" s="229" t="s">
        <v>748</v>
      </c>
    </row>
    <row r="476" spans="1:14">
      <c r="A476" s="232">
        <f t="shared" si="7"/>
        <v>10471</v>
      </c>
      <c r="B476" s="232">
        <v>4</v>
      </c>
      <c r="C476" s="232" t="s">
        <v>747</v>
      </c>
      <c r="D476" s="229" t="s">
        <v>656</v>
      </c>
      <c r="E476" s="232" t="s">
        <v>573</v>
      </c>
      <c r="F476" s="235" t="s">
        <v>51</v>
      </c>
      <c r="G476" s="232">
        <v>21609</v>
      </c>
      <c r="H476" s="229" t="s">
        <v>499</v>
      </c>
      <c r="I476" s="229" t="s">
        <v>500</v>
      </c>
      <c r="J476" s="229" t="s">
        <v>23</v>
      </c>
      <c r="K476" s="229" t="s">
        <v>753</v>
      </c>
      <c r="L476" s="229" t="s">
        <v>744</v>
      </c>
      <c r="M476" s="229" t="s">
        <v>740</v>
      </c>
      <c r="N476" s="229" t="s">
        <v>748</v>
      </c>
    </row>
    <row r="477" spans="1:14">
      <c r="A477" s="232">
        <f t="shared" si="7"/>
        <v>10472</v>
      </c>
      <c r="B477" s="232">
        <v>4</v>
      </c>
      <c r="C477" s="232" t="s">
        <v>747</v>
      </c>
      <c r="D477" s="229" t="s">
        <v>656</v>
      </c>
      <c r="E477" s="232" t="s">
        <v>446</v>
      </c>
      <c r="F477" s="235" t="s">
        <v>51</v>
      </c>
      <c r="G477" s="232">
        <v>21609</v>
      </c>
      <c r="H477" s="229" t="s">
        <v>499</v>
      </c>
      <c r="I477" s="229" t="s">
        <v>500</v>
      </c>
      <c r="J477" s="229" t="s">
        <v>23</v>
      </c>
      <c r="K477" s="229" t="s">
        <v>753</v>
      </c>
      <c r="L477" s="229" t="s">
        <v>744</v>
      </c>
      <c r="M477" s="229" t="s">
        <v>740</v>
      </c>
      <c r="N477" s="229" t="s">
        <v>748</v>
      </c>
    </row>
    <row r="478" spans="1:14">
      <c r="A478" s="232">
        <f t="shared" si="7"/>
        <v>10473</v>
      </c>
      <c r="B478" s="232">
        <v>4</v>
      </c>
      <c r="C478" s="232" t="s">
        <v>747</v>
      </c>
      <c r="D478" s="229" t="s">
        <v>656</v>
      </c>
      <c r="E478" s="232" t="s">
        <v>573</v>
      </c>
      <c r="F478" s="235" t="s">
        <v>52</v>
      </c>
      <c r="G478" s="232">
        <v>99100</v>
      </c>
      <c r="H478" s="229" t="s">
        <v>499</v>
      </c>
      <c r="I478" s="229" t="s">
        <v>500</v>
      </c>
      <c r="J478" s="229" t="s">
        <v>23</v>
      </c>
      <c r="K478" s="229" t="s">
        <v>753</v>
      </c>
      <c r="L478" s="229" t="s">
        <v>744</v>
      </c>
      <c r="M478" s="229" t="s">
        <v>740</v>
      </c>
      <c r="N478" s="229" t="s">
        <v>748</v>
      </c>
    </row>
    <row r="479" spans="1:14">
      <c r="A479" s="232">
        <f t="shared" si="7"/>
        <v>10474</v>
      </c>
      <c r="B479" s="232">
        <v>4</v>
      </c>
      <c r="C479" s="232" t="s">
        <v>747</v>
      </c>
      <c r="D479" s="229" t="s">
        <v>656</v>
      </c>
      <c r="E479" s="232" t="s">
        <v>446</v>
      </c>
      <c r="F479" s="235" t="s">
        <v>52</v>
      </c>
      <c r="G479" s="232">
        <v>99100</v>
      </c>
      <c r="H479" s="229" t="s">
        <v>499</v>
      </c>
      <c r="I479" s="229" t="s">
        <v>500</v>
      </c>
      <c r="J479" s="229" t="s">
        <v>23</v>
      </c>
      <c r="K479" s="229" t="s">
        <v>753</v>
      </c>
      <c r="L479" s="229" t="s">
        <v>744</v>
      </c>
      <c r="M479" s="229" t="s">
        <v>740</v>
      </c>
      <c r="N479" s="229" t="s">
        <v>748</v>
      </c>
    </row>
    <row r="480" spans="1:14">
      <c r="A480" s="232">
        <f t="shared" si="7"/>
        <v>10475</v>
      </c>
      <c r="B480" s="232">
        <v>4</v>
      </c>
      <c r="C480" s="232" t="s">
        <v>747</v>
      </c>
      <c r="D480" s="229" t="s">
        <v>656</v>
      </c>
      <c r="E480" s="232" t="s">
        <v>573</v>
      </c>
      <c r="F480" s="235" t="s">
        <v>52</v>
      </c>
      <c r="G480" s="232">
        <v>79101</v>
      </c>
      <c r="H480" s="229" t="s">
        <v>499</v>
      </c>
      <c r="I480" s="229" t="s">
        <v>500</v>
      </c>
      <c r="J480" s="229" t="s">
        <v>23</v>
      </c>
      <c r="K480" s="229" t="s">
        <v>753</v>
      </c>
      <c r="L480" s="229" t="s">
        <v>744</v>
      </c>
      <c r="M480" s="229" t="s">
        <v>740</v>
      </c>
      <c r="N480" s="229" t="s">
        <v>748</v>
      </c>
    </row>
    <row r="481" spans="1:14">
      <c r="A481" s="232">
        <f t="shared" si="7"/>
        <v>10476</v>
      </c>
      <c r="B481" s="232">
        <v>4</v>
      </c>
      <c r="C481" s="232" t="s">
        <v>747</v>
      </c>
      <c r="D481" s="229" t="s">
        <v>656</v>
      </c>
      <c r="E481" s="232" t="s">
        <v>446</v>
      </c>
      <c r="F481" s="235" t="s">
        <v>52</v>
      </c>
      <c r="G481" s="232">
        <v>79101</v>
      </c>
      <c r="H481" s="229" t="s">
        <v>499</v>
      </c>
      <c r="I481" s="229" t="s">
        <v>500</v>
      </c>
      <c r="J481" s="229" t="s">
        <v>23</v>
      </c>
      <c r="K481" s="229" t="s">
        <v>753</v>
      </c>
      <c r="L481" s="229" t="s">
        <v>744</v>
      </c>
      <c r="M481" s="229" t="s">
        <v>740</v>
      </c>
      <c r="N481" s="229" t="s">
        <v>748</v>
      </c>
    </row>
    <row r="482" spans="1:14">
      <c r="A482" s="232">
        <f t="shared" si="7"/>
        <v>10477</v>
      </c>
      <c r="B482" s="232">
        <v>4</v>
      </c>
      <c r="C482" s="232" t="s">
        <v>747</v>
      </c>
      <c r="D482" s="229" t="s">
        <v>656</v>
      </c>
      <c r="E482" s="232" t="s">
        <v>573</v>
      </c>
      <c r="F482" s="235" t="s">
        <v>52</v>
      </c>
      <c r="G482" s="232">
        <v>11609</v>
      </c>
      <c r="H482" s="229" t="s">
        <v>499</v>
      </c>
      <c r="I482" s="229" t="s">
        <v>500</v>
      </c>
      <c r="J482" s="229" t="s">
        <v>23</v>
      </c>
      <c r="K482" s="229" t="s">
        <v>753</v>
      </c>
      <c r="L482" s="229" t="s">
        <v>744</v>
      </c>
      <c r="M482" s="229" t="s">
        <v>740</v>
      </c>
      <c r="N482" s="229" t="s">
        <v>748</v>
      </c>
    </row>
    <row r="483" spans="1:14">
      <c r="A483" s="232">
        <f t="shared" si="7"/>
        <v>10478</v>
      </c>
      <c r="B483" s="232">
        <v>4</v>
      </c>
      <c r="C483" s="232" t="s">
        <v>747</v>
      </c>
      <c r="D483" s="229" t="s">
        <v>656</v>
      </c>
      <c r="E483" s="232" t="s">
        <v>446</v>
      </c>
      <c r="F483" s="235" t="s">
        <v>52</v>
      </c>
      <c r="G483" s="232">
        <v>11609</v>
      </c>
      <c r="H483" s="229" t="s">
        <v>499</v>
      </c>
      <c r="I483" s="229" t="s">
        <v>500</v>
      </c>
      <c r="J483" s="229" t="s">
        <v>23</v>
      </c>
      <c r="K483" s="229" t="s">
        <v>753</v>
      </c>
      <c r="L483" s="229" t="s">
        <v>744</v>
      </c>
      <c r="M483" s="229" t="s">
        <v>740</v>
      </c>
      <c r="N483" s="229" t="s">
        <v>748</v>
      </c>
    </row>
    <row r="484" spans="1:14">
      <c r="A484" s="232">
        <f t="shared" si="7"/>
        <v>10479</v>
      </c>
      <c r="B484" s="232">
        <v>4</v>
      </c>
      <c r="C484" s="232" t="s">
        <v>747</v>
      </c>
      <c r="D484" s="229" t="s">
        <v>656</v>
      </c>
      <c r="E484" s="232" t="s">
        <v>573</v>
      </c>
      <c r="F484" s="235" t="s">
        <v>52</v>
      </c>
      <c r="G484" s="232">
        <v>21609</v>
      </c>
      <c r="H484" s="229" t="s">
        <v>499</v>
      </c>
      <c r="I484" s="229" t="s">
        <v>500</v>
      </c>
      <c r="J484" s="229" t="s">
        <v>23</v>
      </c>
      <c r="K484" s="229" t="s">
        <v>753</v>
      </c>
      <c r="L484" s="229" t="s">
        <v>744</v>
      </c>
      <c r="M484" s="229" t="s">
        <v>740</v>
      </c>
      <c r="N484" s="229" t="s">
        <v>748</v>
      </c>
    </row>
    <row r="485" spans="1:14">
      <c r="A485" s="232">
        <f t="shared" si="7"/>
        <v>10480</v>
      </c>
      <c r="B485" s="232">
        <v>4</v>
      </c>
      <c r="C485" s="232" t="s">
        <v>747</v>
      </c>
      <c r="D485" s="229" t="s">
        <v>656</v>
      </c>
      <c r="E485" s="232" t="s">
        <v>446</v>
      </c>
      <c r="F485" s="235" t="s">
        <v>52</v>
      </c>
      <c r="G485" s="232">
        <v>21609</v>
      </c>
      <c r="H485" s="229" t="s">
        <v>499</v>
      </c>
      <c r="I485" s="229" t="s">
        <v>500</v>
      </c>
      <c r="J485" s="229" t="s">
        <v>23</v>
      </c>
      <c r="K485" s="229" t="s">
        <v>753</v>
      </c>
      <c r="L485" s="229" t="s">
        <v>744</v>
      </c>
      <c r="M485" s="229" t="s">
        <v>740</v>
      </c>
      <c r="N485" s="229" t="s">
        <v>748</v>
      </c>
    </row>
    <row r="486" spans="1:14">
      <c r="A486" s="232">
        <f t="shared" si="7"/>
        <v>10481</v>
      </c>
      <c r="B486" s="232">
        <v>4</v>
      </c>
      <c r="C486" s="232" t="s">
        <v>747</v>
      </c>
      <c r="D486" s="229" t="s">
        <v>656</v>
      </c>
      <c r="E486" s="232" t="s">
        <v>573</v>
      </c>
      <c r="F486" s="235" t="s">
        <v>12</v>
      </c>
      <c r="G486" s="232">
        <v>99100</v>
      </c>
      <c r="H486" s="229" t="s">
        <v>499</v>
      </c>
      <c r="I486" s="229" t="s">
        <v>500</v>
      </c>
      <c r="J486" s="229" t="s">
        <v>23</v>
      </c>
      <c r="K486" s="229" t="s">
        <v>753</v>
      </c>
      <c r="L486" s="229" t="s">
        <v>744</v>
      </c>
      <c r="M486" s="229" t="s">
        <v>740</v>
      </c>
      <c r="N486" s="229" t="s">
        <v>748</v>
      </c>
    </row>
    <row r="487" spans="1:14">
      <c r="A487" s="232">
        <f t="shared" si="7"/>
        <v>10482</v>
      </c>
      <c r="B487" s="232">
        <v>4</v>
      </c>
      <c r="C487" s="232" t="s">
        <v>747</v>
      </c>
      <c r="D487" s="229" t="s">
        <v>656</v>
      </c>
      <c r="E487" s="232" t="s">
        <v>446</v>
      </c>
      <c r="F487" s="235" t="s">
        <v>12</v>
      </c>
      <c r="G487" s="232">
        <v>99100</v>
      </c>
      <c r="H487" s="229" t="s">
        <v>499</v>
      </c>
      <c r="I487" s="229" t="s">
        <v>500</v>
      </c>
      <c r="J487" s="229" t="s">
        <v>23</v>
      </c>
      <c r="K487" s="229" t="s">
        <v>753</v>
      </c>
      <c r="L487" s="229" t="s">
        <v>744</v>
      </c>
      <c r="M487" s="229" t="s">
        <v>740</v>
      </c>
      <c r="N487" s="229" t="s">
        <v>748</v>
      </c>
    </row>
    <row r="488" spans="1:14">
      <c r="A488" s="232">
        <f t="shared" si="7"/>
        <v>10483</v>
      </c>
      <c r="B488" s="232">
        <v>4</v>
      </c>
      <c r="C488" s="232" t="s">
        <v>747</v>
      </c>
      <c r="D488" s="229" t="s">
        <v>656</v>
      </c>
      <c r="E488" s="232" t="s">
        <v>573</v>
      </c>
      <c r="F488" s="235" t="s">
        <v>12</v>
      </c>
      <c r="G488" s="232">
        <v>79101</v>
      </c>
      <c r="H488" s="229" t="s">
        <v>499</v>
      </c>
      <c r="I488" s="229" t="s">
        <v>500</v>
      </c>
      <c r="J488" s="229" t="s">
        <v>23</v>
      </c>
      <c r="K488" s="229" t="s">
        <v>753</v>
      </c>
      <c r="L488" s="229" t="s">
        <v>744</v>
      </c>
      <c r="M488" s="229" t="s">
        <v>740</v>
      </c>
      <c r="N488" s="229" t="s">
        <v>748</v>
      </c>
    </row>
    <row r="489" spans="1:14">
      <c r="A489" s="232">
        <f t="shared" si="7"/>
        <v>10484</v>
      </c>
      <c r="B489" s="232">
        <v>4</v>
      </c>
      <c r="C489" s="232" t="s">
        <v>747</v>
      </c>
      <c r="D489" s="229" t="s">
        <v>656</v>
      </c>
      <c r="E489" s="232" t="s">
        <v>446</v>
      </c>
      <c r="F489" s="235" t="s">
        <v>12</v>
      </c>
      <c r="G489" s="232">
        <v>79101</v>
      </c>
      <c r="H489" s="229" t="s">
        <v>499</v>
      </c>
      <c r="I489" s="229" t="s">
        <v>500</v>
      </c>
      <c r="J489" s="229" t="s">
        <v>23</v>
      </c>
      <c r="K489" s="229" t="s">
        <v>753</v>
      </c>
      <c r="L489" s="229" t="s">
        <v>744</v>
      </c>
      <c r="M489" s="229" t="s">
        <v>740</v>
      </c>
      <c r="N489" s="229" t="s">
        <v>748</v>
      </c>
    </row>
    <row r="490" spans="1:14">
      <c r="A490" s="232">
        <f t="shared" si="7"/>
        <v>10485</v>
      </c>
      <c r="B490" s="232">
        <v>4</v>
      </c>
      <c r="C490" s="232" t="s">
        <v>747</v>
      </c>
      <c r="D490" s="229" t="s">
        <v>656</v>
      </c>
      <c r="E490" s="232" t="s">
        <v>573</v>
      </c>
      <c r="F490" s="235" t="s">
        <v>12</v>
      </c>
      <c r="G490" s="232">
        <v>11609</v>
      </c>
      <c r="H490" s="229" t="s">
        <v>499</v>
      </c>
      <c r="I490" s="229" t="s">
        <v>500</v>
      </c>
      <c r="J490" s="229" t="s">
        <v>23</v>
      </c>
      <c r="K490" s="229" t="s">
        <v>753</v>
      </c>
      <c r="L490" s="229" t="s">
        <v>744</v>
      </c>
      <c r="M490" s="229" t="s">
        <v>740</v>
      </c>
      <c r="N490" s="229" t="s">
        <v>748</v>
      </c>
    </row>
    <row r="491" spans="1:14">
      <c r="A491" s="232">
        <f t="shared" si="7"/>
        <v>10486</v>
      </c>
      <c r="B491" s="232">
        <v>4</v>
      </c>
      <c r="C491" s="232" t="s">
        <v>747</v>
      </c>
      <c r="D491" s="229" t="s">
        <v>656</v>
      </c>
      <c r="E491" s="232" t="s">
        <v>446</v>
      </c>
      <c r="F491" s="235" t="s">
        <v>12</v>
      </c>
      <c r="G491" s="232">
        <v>11609</v>
      </c>
      <c r="H491" s="229" t="s">
        <v>499</v>
      </c>
      <c r="I491" s="229" t="s">
        <v>500</v>
      </c>
      <c r="J491" s="229" t="s">
        <v>23</v>
      </c>
      <c r="K491" s="229" t="s">
        <v>753</v>
      </c>
      <c r="L491" s="229" t="s">
        <v>744</v>
      </c>
      <c r="M491" s="229" t="s">
        <v>740</v>
      </c>
      <c r="N491" s="229" t="s">
        <v>748</v>
      </c>
    </row>
    <row r="492" spans="1:14">
      <c r="A492" s="232">
        <f t="shared" si="7"/>
        <v>10487</v>
      </c>
      <c r="B492" s="232">
        <v>4</v>
      </c>
      <c r="C492" s="232" t="s">
        <v>747</v>
      </c>
      <c r="D492" s="229" t="s">
        <v>656</v>
      </c>
      <c r="E492" s="232" t="s">
        <v>573</v>
      </c>
      <c r="F492" s="235" t="s">
        <v>12</v>
      </c>
      <c r="G492" s="232">
        <v>21609</v>
      </c>
      <c r="H492" s="229" t="s">
        <v>499</v>
      </c>
      <c r="I492" s="229" t="s">
        <v>500</v>
      </c>
      <c r="J492" s="229" t="s">
        <v>23</v>
      </c>
      <c r="K492" s="229" t="s">
        <v>753</v>
      </c>
      <c r="L492" s="229" t="s">
        <v>744</v>
      </c>
      <c r="M492" s="229" t="s">
        <v>740</v>
      </c>
      <c r="N492" s="229" t="s">
        <v>748</v>
      </c>
    </row>
    <row r="493" spans="1:14">
      <c r="A493" s="232">
        <f t="shared" si="7"/>
        <v>10488</v>
      </c>
      <c r="B493" s="232">
        <v>4</v>
      </c>
      <c r="C493" s="232" t="s">
        <v>747</v>
      </c>
      <c r="D493" s="229" t="s">
        <v>656</v>
      </c>
      <c r="E493" s="232" t="s">
        <v>446</v>
      </c>
      <c r="F493" s="235" t="s">
        <v>12</v>
      </c>
      <c r="G493" s="232">
        <v>21609</v>
      </c>
      <c r="H493" s="229" t="s">
        <v>499</v>
      </c>
      <c r="I493" s="229" t="s">
        <v>500</v>
      </c>
      <c r="J493" s="229" t="s">
        <v>23</v>
      </c>
      <c r="K493" s="229" t="s">
        <v>753</v>
      </c>
      <c r="L493" s="229" t="s">
        <v>744</v>
      </c>
      <c r="M493" s="229" t="s">
        <v>740</v>
      </c>
      <c r="N493" s="229" t="s">
        <v>748</v>
      </c>
    </row>
    <row r="494" spans="1:14">
      <c r="A494" s="232">
        <f t="shared" si="7"/>
        <v>10489</v>
      </c>
      <c r="B494" s="232">
        <v>4</v>
      </c>
      <c r="C494" s="232" t="s">
        <v>747</v>
      </c>
      <c r="D494" s="229" t="s">
        <v>656</v>
      </c>
      <c r="E494" s="232" t="s">
        <v>573</v>
      </c>
      <c r="F494" s="235" t="s">
        <v>53</v>
      </c>
      <c r="G494" s="232">
        <v>99100</v>
      </c>
      <c r="H494" s="229" t="s">
        <v>499</v>
      </c>
      <c r="I494" s="229" t="s">
        <v>500</v>
      </c>
      <c r="J494" s="229" t="s">
        <v>23</v>
      </c>
      <c r="K494" s="229" t="s">
        <v>753</v>
      </c>
      <c r="L494" s="229" t="s">
        <v>744</v>
      </c>
      <c r="M494" s="229" t="s">
        <v>740</v>
      </c>
      <c r="N494" s="229" t="s">
        <v>748</v>
      </c>
    </row>
    <row r="495" spans="1:14">
      <c r="A495" s="232">
        <f t="shared" si="7"/>
        <v>10490</v>
      </c>
      <c r="B495" s="232">
        <v>4</v>
      </c>
      <c r="C495" s="232" t="s">
        <v>747</v>
      </c>
      <c r="D495" s="229" t="s">
        <v>656</v>
      </c>
      <c r="E495" s="232" t="s">
        <v>446</v>
      </c>
      <c r="F495" s="235" t="s">
        <v>53</v>
      </c>
      <c r="G495" s="232">
        <v>99100</v>
      </c>
      <c r="H495" s="229" t="s">
        <v>499</v>
      </c>
      <c r="I495" s="229" t="s">
        <v>500</v>
      </c>
      <c r="J495" s="229" t="s">
        <v>23</v>
      </c>
      <c r="K495" s="229" t="s">
        <v>753</v>
      </c>
      <c r="L495" s="229" t="s">
        <v>744</v>
      </c>
      <c r="M495" s="229" t="s">
        <v>740</v>
      </c>
      <c r="N495" s="229" t="s">
        <v>748</v>
      </c>
    </row>
    <row r="496" spans="1:14">
      <c r="A496" s="232">
        <f t="shared" si="7"/>
        <v>10491</v>
      </c>
      <c r="B496" s="232">
        <v>4</v>
      </c>
      <c r="C496" s="232" t="s">
        <v>747</v>
      </c>
      <c r="D496" s="229" t="s">
        <v>656</v>
      </c>
      <c r="E496" s="232" t="s">
        <v>573</v>
      </c>
      <c r="F496" s="235" t="s">
        <v>53</v>
      </c>
      <c r="G496" s="232">
        <v>79101</v>
      </c>
      <c r="H496" s="229" t="s">
        <v>499</v>
      </c>
      <c r="I496" s="229" t="s">
        <v>500</v>
      </c>
      <c r="J496" s="229" t="s">
        <v>23</v>
      </c>
      <c r="K496" s="229" t="s">
        <v>753</v>
      </c>
      <c r="L496" s="229" t="s">
        <v>744</v>
      </c>
      <c r="M496" s="229" t="s">
        <v>740</v>
      </c>
      <c r="N496" s="229" t="s">
        <v>748</v>
      </c>
    </row>
    <row r="497" spans="1:14">
      <c r="A497" s="232">
        <f t="shared" si="7"/>
        <v>10492</v>
      </c>
      <c r="B497" s="232">
        <v>4</v>
      </c>
      <c r="C497" s="232" t="s">
        <v>747</v>
      </c>
      <c r="D497" s="229" t="s">
        <v>656</v>
      </c>
      <c r="E497" s="232" t="s">
        <v>446</v>
      </c>
      <c r="F497" s="235" t="s">
        <v>53</v>
      </c>
      <c r="G497" s="232">
        <v>79101</v>
      </c>
      <c r="H497" s="229" t="s">
        <v>499</v>
      </c>
      <c r="I497" s="229" t="s">
        <v>500</v>
      </c>
      <c r="J497" s="229" t="s">
        <v>23</v>
      </c>
      <c r="K497" s="229" t="s">
        <v>753</v>
      </c>
      <c r="L497" s="229" t="s">
        <v>744</v>
      </c>
      <c r="M497" s="229" t="s">
        <v>740</v>
      </c>
      <c r="N497" s="229" t="s">
        <v>748</v>
      </c>
    </row>
    <row r="498" spans="1:14">
      <c r="A498" s="232">
        <f t="shared" si="7"/>
        <v>10493</v>
      </c>
      <c r="B498" s="232">
        <v>4</v>
      </c>
      <c r="C498" s="232" t="s">
        <v>747</v>
      </c>
      <c r="D498" s="229" t="s">
        <v>656</v>
      </c>
      <c r="E498" s="232" t="s">
        <v>573</v>
      </c>
      <c r="F498" s="235" t="s">
        <v>53</v>
      </c>
      <c r="G498" s="232">
        <v>11609</v>
      </c>
      <c r="H498" s="229" t="s">
        <v>499</v>
      </c>
      <c r="I498" s="229" t="s">
        <v>500</v>
      </c>
      <c r="J498" s="229" t="s">
        <v>23</v>
      </c>
      <c r="K498" s="229" t="s">
        <v>753</v>
      </c>
      <c r="L498" s="229" t="s">
        <v>744</v>
      </c>
      <c r="M498" s="229" t="s">
        <v>740</v>
      </c>
      <c r="N498" s="229" t="s">
        <v>748</v>
      </c>
    </row>
    <row r="499" spans="1:14">
      <c r="A499" s="232">
        <f t="shared" si="7"/>
        <v>10494</v>
      </c>
      <c r="B499" s="232">
        <v>4</v>
      </c>
      <c r="C499" s="232" t="s">
        <v>747</v>
      </c>
      <c r="D499" s="229" t="s">
        <v>656</v>
      </c>
      <c r="E499" s="232" t="s">
        <v>446</v>
      </c>
      <c r="F499" s="235" t="s">
        <v>53</v>
      </c>
      <c r="G499" s="232">
        <v>11609</v>
      </c>
      <c r="H499" s="229" t="s">
        <v>499</v>
      </c>
      <c r="I499" s="229" t="s">
        <v>500</v>
      </c>
      <c r="J499" s="229" t="s">
        <v>23</v>
      </c>
      <c r="K499" s="229" t="s">
        <v>753</v>
      </c>
      <c r="L499" s="229" t="s">
        <v>744</v>
      </c>
      <c r="M499" s="229" t="s">
        <v>740</v>
      </c>
      <c r="N499" s="229" t="s">
        <v>748</v>
      </c>
    </row>
    <row r="500" spans="1:14">
      <c r="A500" s="232">
        <f t="shared" si="7"/>
        <v>10495</v>
      </c>
      <c r="B500" s="232">
        <v>4</v>
      </c>
      <c r="C500" s="232" t="s">
        <v>747</v>
      </c>
      <c r="D500" s="229" t="s">
        <v>656</v>
      </c>
      <c r="E500" s="232" t="s">
        <v>573</v>
      </c>
      <c r="F500" s="235" t="s">
        <v>53</v>
      </c>
      <c r="G500" s="232">
        <v>21609</v>
      </c>
      <c r="H500" s="229" t="s">
        <v>499</v>
      </c>
      <c r="I500" s="229" t="s">
        <v>500</v>
      </c>
      <c r="J500" s="229" t="s">
        <v>23</v>
      </c>
      <c r="K500" s="229" t="s">
        <v>753</v>
      </c>
      <c r="L500" s="229" t="s">
        <v>744</v>
      </c>
      <c r="M500" s="229" t="s">
        <v>740</v>
      </c>
      <c r="N500" s="229" t="s">
        <v>748</v>
      </c>
    </row>
    <row r="501" spans="1:14">
      <c r="A501" s="232">
        <f t="shared" si="7"/>
        <v>10496</v>
      </c>
      <c r="B501" s="232">
        <v>4</v>
      </c>
      <c r="C501" s="232" t="s">
        <v>747</v>
      </c>
      <c r="D501" s="229" t="s">
        <v>656</v>
      </c>
      <c r="E501" s="232" t="s">
        <v>446</v>
      </c>
      <c r="F501" s="235" t="s">
        <v>53</v>
      </c>
      <c r="G501" s="232">
        <v>21609</v>
      </c>
      <c r="H501" s="229" t="s">
        <v>499</v>
      </c>
      <c r="I501" s="229" t="s">
        <v>500</v>
      </c>
      <c r="J501" s="229" t="s">
        <v>23</v>
      </c>
      <c r="K501" s="229" t="s">
        <v>753</v>
      </c>
      <c r="L501" s="229" t="s">
        <v>744</v>
      </c>
      <c r="M501" s="229" t="s">
        <v>740</v>
      </c>
      <c r="N501" s="229" t="s">
        <v>748</v>
      </c>
    </row>
    <row r="502" spans="1:14">
      <c r="A502" s="232">
        <f t="shared" si="7"/>
        <v>10497</v>
      </c>
      <c r="B502" s="232">
        <v>4</v>
      </c>
      <c r="C502" s="232" t="s">
        <v>747</v>
      </c>
      <c r="D502" s="229" t="s">
        <v>656</v>
      </c>
      <c r="E502" s="232" t="s">
        <v>573</v>
      </c>
      <c r="F502" s="235" t="s">
        <v>54</v>
      </c>
      <c r="G502" s="232">
        <v>99100</v>
      </c>
      <c r="H502" s="229" t="s">
        <v>499</v>
      </c>
      <c r="I502" s="229" t="s">
        <v>500</v>
      </c>
      <c r="J502" s="229" t="s">
        <v>23</v>
      </c>
      <c r="K502" s="229" t="s">
        <v>753</v>
      </c>
      <c r="L502" s="229" t="s">
        <v>744</v>
      </c>
      <c r="M502" s="229" t="s">
        <v>740</v>
      </c>
      <c r="N502" s="229" t="s">
        <v>748</v>
      </c>
    </row>
    <row r="503" spans="1:14">
      <c r="A503" s="232">
        <f t="shared" si="7"/>
        <v>10498</v>
      </c>
      <c r="B503" s="232">
        <v>4</v>
      </c>
      <c r="C503" s="232" t="s">
        <v>747</v>
      </c>
      <c r="D503" s="229" t="s">
        <v>656</v>
      </c>
      <c r="E503" s="232" t="s">
        <v>446</v>
      </c>
      <c r="F503" s="235" t="s">
        <v>54</v>
      </c>
      <c r="G503" s="232">
        <v>99100</v>
      </c>
      <c r="H503" s="229" t="s">
        <v>499</v>
      </c>
      <c r="I503" s="229" t="s">
        <v>500</v>
      </c>
      <c r="J503" s="229" t="s">
        <v>23</v>
      </c>
      <c r="K503" s="229" t="s">
        <v>753</v>
      </c>
      <c r="L503" s="229" t="s">
        <v>744</v>
      </c>
      <c r="M503" s="229" t="s">
        <v>740</v>
      </c>
      <c r="N503" s="229" t="s">
        <v>748</v>
      </c>
    </row>
    <row r="504" spans="1:14">
      <c r="A504" s="232">
        <f t="shared" si="7"/>
        <v>10499</v>
      </c>
      <c r="B504" s="232">
        <v>4</v>
      </c>
      <c r="C504" s="232" t="s">
        <v>747</v>
      </c>
      <c r="D504" s="229" t="s">
        <v>656</v>
      </c>
      <c r="E504" s="232" t="s">
        <v>573</v>
      </c>
      <c r="F504" s="235" t="s">
        <v>54</v>
      </c>
      <c r="G504" s="232">
        <v>79101</v>
      </c>
      <c r="H504" s="229" t="s">
        <v>499</v>
      </c>
      <c r="I504" s="229" t="s">
        <v>500</v>
      </c>
      <c r="J504" s="229" t="s">
        <v>23</v>
      </c>
      <c r="K504" s="229" t="s">
        <v>753</v>
      </c>
      <c r="L504" s="229" t="s">
        <v>744</v>
      </c>
      <c r="M504" s="229" t="s">
        <v>740</v>
      </c>
      <c r="N504" s="229" t="s">
        <v>748</v>
      </c>
    </row>
    <row r="505" spans="1:14">
      <c r="A505" s="232">
        <f t="shared" si="7"/>
        <v>10500</v>
      </c>
      <c r="B505" s="232">
        <v>4</v>
      </c>
      <c r="C505" s="232" t="s">
        <v>747</v>
      </c>
      <c r="D505" s="229" t="s">
        <v>656</v>
      </c>
      <c r="E505" s="232" t="s">
        <v>446</v>
      </c>
      <c r="F505" s="235" t="s">
        <v>54</v>
      </c>
      <c r="G505" s="232">
        <v>79101</v>
      </c>
      <c r="H505" s="229" t="s">
        <v>499</v>
      </c>
      <c r="I505" s="229" t="s">
        <v>500</v>
      </c>
      <c r="J505" s="229" t="s">
        <v>23</v>
      </c>
      <c r="K505" s="229" t="s">
        <v>753</v>
      </c>
      <c r="L505" s="229" t="s">
        <v>744</v>
      </c>
      <c r="M505" s="229" t="s">
        <v>740</v>
      </c>
      <c r="N505" s="229" t="s">
        <v>748</v>
      </c>
    </row>
    <row r="506" spans="1:14">
      <c r="A506" s="232">
        <f t="shared" si="7"/>
        <v>10501</v>
      </c>
      <c r="B506" s="232">
        <v>4</v>
      </c>
      <c r="C506" s="232" t="s">
        <v>747</v>
      </c>
      <c r="D506" s="229" t="s">
        <v>656</v>
      </c>
      <c r="E506" s="232" t="s">
        <v>573</v>
      </c>
      <c r="F506" s="235" t="s">
        <v>54</v>
      </c>
      <c r="G506" s="232">
        <v>11609</v>
      </c>
      <c r="H506" s="229" t="s">
        <v>499</v>
      </c>
      <c r="I506" s="229" t="s">
        <v>500</v>
      </c>
      <c r="J506" s="229" t="s">
        <v>23</v>
      </c>
      <c r="K506" s="229" t="s">
        <v>753</v>
      </c>
      <c r="L506" s="229" t="s">
        <v>744</v>
      </c>
      <c r="M506" s="229" t="s">
        <v>740</v>
      </c>
      <c r="N506" s="229" t="s">
        <v>748</v>
      </c>
    </row>
    <row r="507" spans="1:14">
      <c r="A507" s="232">
        <f t="shared" si="7"/>
        <v>10502</v>
      </c>
      <c r="B507" s="232">
        <v>4</v>
      </c>
      <c r="C507" s="232" t="s">
        <v>747</v>
      </c>
      <c r="D507" s="229" t="s">
        <v>656</v>
      </c>
      <c r="E507" s="232" t="s">
        <v>446</v>
      </c>
      <c r="F507" s="235" t="s">
        <v>54</v>
      </c>
      <c r="G507" s="232">
        <v>11609</v>
      </c>
      <c r="H507" s="229" t="s">
        <v>499</v>
      </c>
      <c r="I507" s="229" t="s">
        <v>500</v>
      </c>
      <c r="J507" s="229" t="s">
        <v>23</v>
      </c>
      <c r="K507" s="229" t="s">
        <v>753</v>
      </c>
      <c r="L507" s="229" t="s">
        <v>744</v>
      </c>
      <c r="M507" s="229" t="s">
        <v>740</v>
      </c>
      <c r="N507" s="229" t="s">
        <v>748</v>
      </c>
    </row>
    <row r="508" spans="1:14">
      <c r="A508" s="232">
        <f t="shared" si="7"/>
        <v>10503</v>
      </c>
      <c r="B508" s="232">
        <v>4</v>
      </c>
      <c r="C508" s="232" t="s">
        <v>747</v>
      </c>
      <c r="D508" s="229" t="s">
        <v>656</v>
      </c>
      <c r="E508" s="232" t="s">
        <v>573</v>
      </c>
      <c r="F508" s="235" t="s">
        <v>54</v>
      </c>
      <c r="G508" s="232">
        <v>21609</v>
      </c>
      <c r="H508" s="229" t="s">
        <v>499</v>
      </c>
      <c r="I508" s="229" t="s">
        <v>500</v>
      </c>
      <c r="J508" s="229" t="s">
        <v>23</v>
      </c>
      <c r="K508" s="229" t="s">
        <v>753</v>
      </c>
      <c r="L508" s="229" t="s">
        <v>744</v>
      </c>
      <c r="M508" s="229" t="s">
        <v>740</v>
      </c>
      <c r="N508" s="229" t="s">
        <v>748</v>
      </c>
    </row>
    <row r="509" spans="1:14">
      <c r="A509" s="232">
        <f t="shared" si="7"/>
        <v>10504</v>
      </c>
      <c r="B509" s="232">
        <v>4</v>
      </c>
      <c r="C509" s="232" t="s">
        <v>747</v>
      </c>
      <c r="D509" s="229" t="s">
        <v>656</v>
      </c>
      <c r="E509" s="232" t="s">
        <v>446</v>
      </c>
      <c r="F509" s="235" t="s">
        <v>54</v>
      </c>
      <c r="G509" s="232">
        <v>21609</v>
      </c>
      <c r="H509" s="229" t="s">
        <v>499</v>
      </c>
      <c r="I509" s="229" t="s">
        <v>500</v>
      </c>
      <c r="J509" s="229" t="s">
        <v>23</v>
      </c>
      <c r="K509" s="229" t="s">
        <v>753</v>
      </c>
      <c r="L509" s="229" t="s">
        <v>744</v>
      </c>
      <c r="M509" s="229" t="s">
        <v>740</v>
      </c>
      <c r="N509" s="229" t="s">
        <v>748</v>
      </c>
    </row>
    <row r="510" spans="1:14">
      <c r="A510" s="232">
        <f t="shared" si="7"/>
        <v>10505</v>
      </c>
      <c r="B510" s="232">
        <v>4</v>
      </c>
      <c r="C510" s="232" t="s">
        <v>747</v>
      </c>
      <c r="D510" s="229" t="s">
        <v>656</v>
      </c>
      <c r="E510" s="232" t="s">
        <v>573</v>
      </c>
      <c r="F510" s="235" t="s">
        <v>55</v>
      </c>
      <c r="G510" s="232">
        <v>99100</v>
      </c>
      <c r="H510" s="229" t="s">
        <v>499</v>
      </c>
      <c r="I510" s="229" t="s">
        <v>500</v>
      </c>
      <c r="J510" s="229" t="s">
        <v>23</v>
      </c>
      <c r="K510" s="229" t="s">
        <v>753</v>
      </c>
      <c r="L510" s="229" t="s">
        <v>744</v>
      </c>
      <c r="M510" s="229" t="s">
        <v>740</v>
      </c>
      <c r="N510" s="229" t="s">
        <v>748</v>
      </c>
    </row>
    <row r="511" spans="1:14">
      <c r="A511" s="232">
        <f t="shared" si="7"/>
        <v>10506</v>
      </c>
      <c r="B511" s="232">
        <v>4</v>
      </c>
      <c r="C511" s="232" t="s">
        <v>747</v>
      </c>
      <c r="D511" s="229" t="s">
        <v>656</v>
      </c>
      <c r="E511" s="232" t="s">
        <v>446</v>
      </c>
      <c r="F511" s="235" t="s">
        <v>55</v>
      </c>
      <c r="G511" s="232">
        <v>99100</v>
      </c>
      <c r="H511" s="229" t="s">
        <v>499</v>
      </c>
      <c r="I511" s="229" t="s">
        <v>500</v>
      </c>
      <c r="J511" s="229" t="s">
        <v>23</v>
      </c>
      <c r="K511" s="229" t="s">
        <v>753</v>
      </c>
      <c r="L511" s="229" t="s">
        <v>744</v>
      </c>
      <c r="M511" s="229" t="s">
        <v>740</v>
      </c>
      <c r="N511" s="229" t="s">
        <v>748</v>
      </c>
    </row>
    <row r="512" spans="1:14">
      <c r="A512" s="232">
        <f t="shared" si="7"/>
        <v>10507</v>
      </c>
      <c r="B512" s="232">
        <v>4</v>
      </c>
      <c r="C512" s="232" t="s">
        <v>747</v>
      </c>
      <c r="D512" s="229" t="s">
        <v>656</v>
      </c>
      <c r="E512" s="232" t="s">
        <v>573</v>
      </c>
      <c r="F512" s="235" t="s">
        <v>55</v>
      </c>
      <c r="G512" s="232">
        <v>79101</v>
      </c>
      <c r="H512" s="229" t="s">
        <v>499</v>
      </c>
      <c r="I512" s="229" t="s">
        <v>500</v>
      </c>
      <c r="J512" s="229" t="s">
        <v>23</v>
      </c>
      <c r="K512" s="229" t="s">
        <v>753</v>
      </c>
      <c r="L512" s="229" t="s">
        <v>744</v>
      </c>
      <c r="M512" s="229" t="s">
        <v>740</v>
      </c>
      <c r="N512" s="229" t="s">
        <v>748</v>
      </c>
    </row>
    <row r="513" spans="1:14">
      <c r="A513" s="232">
        <f t="shared" si="7"/>
        <v>10508</v>
      </c>
      <c r="B513" s="232">
        <v>4</v>
      </c>
      <c r="C513" s="232" t="s">
        <v>747</v>
      </c>
      <c r="D513" s="229" t="s">
        <v>656</v>
      </c>
      <c r="E513" s="232" t="s">
        <v>446</v>
      </c>
      <c r="F513" s="235" t="s">
        <v>55</v>
      </c>
      <c r="G513" s="232">
        <v>79101</v>
      </c>
      <c r="H513" s="229" t="s">
        <v>499</v>
      </c>
      <c r="I513" s="229" t="s">
        <v>500</v>
      </c>
      <c r="J513" s="229" t="s">
        <v>23</v>
      </c>
      <c r="K513" s="229" t="s">
        <v>753</v>
      </c>
      <c r="L513" s="229" t="s">
        <v>744</v>
      </c>
      <c r="M513" s="229" t="s">
        <v>740</v>
      </c>
      <c r="N513" s="229" t="s">
        <v>748</v>
      </c>
    </row>
    <row r="514" spans="1:14">
      <c r="A514" s="232">
        <f t="shared" si="7"/>
        <v>10509</v>
      </c>
      <c r="B514" s="232">
        <v>4</v>
      </c>
      <c r="C514" s="232" t="s">
        <v>747</v>
      </c>
      <c r="D514" s="229" t="s">
        <v>656</v>
      </c>
      <c r="E514" s="232" t="s">
        <v>573</v>
      </c>
      <c r="F514" s="235" t="s">
        <v>55</v>
      </c>
      <c r="G514" s="232">
        <v>11609</v>
      </c>
      <c r="H514" s="229" t="s">
        <v>499</v>
      </c>
      <c r="I514" s="229" t="s">
        <v>500</v>
      </c>
      <c r="J514" s="229" t="s">
        <v>23</v>
      </c>
      <c r="K514" s="229" t="s">
        <v>753</v>
      </c>
      <c r="L514" s="229" t="s">
        <v>744</v>
      </c>
      <c r="M514" s="229" t="s">
        <v>740</v>
      </c>
      <c r="N514" s="229" t="s">
        <v>748</v>
      </c>
    </row>
    <row r="515" spans="1:14">
      <c r="A515" s="232">
        <f t="shared" si="7"/>
        <v>10510</v>
      </c>
      <c r="B515" s="232">
        <v>4</v>
      </c>
      <c r="C515" s="232" t="s">
        <v>747</v>
      </c>
      <c r="D515" s="229" t="s">
        <v>656</v>
      </c>
      <c r="E515" s="232" t="s">
        <v>446</v>
      </c>
      <c r="F515" s="235" t="s">
        <v>55</v>
      </c>
      <c r="G515" s="232">
        <v>11609</v>
      </c>
      <c r="H515" s="229" t="s">
        <v>499</v>
      </c>
      <c r="I515" s="229" t="s">
        <v>500</v>
      </c>
      <c r="J515" s="229" t="s">
        <v>23</v>
      </c>
      <c r="K515" s="229" t="s">
        <v>753</v>
      </c>
      <c r="L515" s="229" t="s">
        <v>744</v>
      </c>
      <c r="M515" s="229" t="s">
        <v>740</v>
      </c>
      <c r="N515" s="229" t="s">
        <v>748</v>
      </c>
    </row>
    <row r="516" spans="1:14">
      <c r="A516" s="232">
        <f t="shared" si="7"/>
        <v>10511</v>
      </c>
      <c r="B516" s="232">
        <v>4</v>
      </c>
      <c r="C516" s="232" t="s">
        <v>747</v>
      </c>
      <c r="D516" s="229" t="s">
        <v>656</v>
      </c>
      <c r="E516" s="232" t="s">
        <v>573</v>
      </c>
      <c r="F516" s="235" t="s">
        <v>55</v>
      </c>
      <c r="G516" s="232">
        <v>21609</v>
      </c>
      <c r="H516" s="229" t="s">
        <v>499</v>
      </c>
      <c r="I516" s="229" t="s">
        <v>500</v>
      </c>
      <c r="J516" s="229" t="s">
        <v>23</v>
      </c>
      <c r="K516" s="229" t="s">
        <v>753</v>
      </c>
      <c r="L516" s="229" t="s">
        <v>744</v>
      </c>
      <c r="M516" s="229" t="s">
        <v>740</v>
      </c>
      <c r="N516" s="229" t="s">
        <v>748</v>
      </c>
    </row>
    <row r="517" spans="1:14">
      <c r="A517" s="232">
        <f t="shared" si="7"/>
        <v>10512</v>
      </c>
      <c r="B517" s="232">
        <v>4</v>
      </c>
      <c r="C517" s="232" t="s">
        <v>747</v>
      </c>
      <c r="D517" s="229" t="s">
        <v>656</v>
      </c>
      <c r="E517" s="232" t="s">
        <v>446</v>
      </c>
      <c r="F517" s="235" t="s">
        <v>55</v>
      </c>
      <c r="G517" s="232">
        <v>21609</v>
      </c>
      <c r="H517" s="229" t="s">
        <v>499</v>
      </c>
      <c r="I517" s="229" t="s">
        <v>500</v>
      </c>
      <c r="J517" s="229" t="s">
        <v>23</v>
      </c>
      <c r="K517" s="229" t="s">
        <v>753</v>
      </c>
      <c r="L517" s="229" t="s">
        <v>744</v>
      </c>
      <c r="M517" s="229" t="s">
        <v>740</v>
      </c>
      <c r="N517" s="229" t="s">
        <v>748</v>
      </c>
    </row>
    <row r="518" spans="1:14">
      <c r="A518" s="232">
        <f t="shared" si="7"/>
        <v>10513</v>
      </c>
      <c r="B518" s="232">
        <v>4</v>
      </c>
      <c r="C518" s="232" t="s">
        <v>747</v>
      </c>
      <c r="D518" s="229" t="s">
        <v>656</v>
      </c>
      <c r="E518" s="232" t="s">
        <v>573</v>
      </c>
      <c r="F518" s="235" t="s">
        <v>56</v>
      </c>
      <c r="G518" s="232">
        <v>99100</v>
      </c>
      <c r="H518" s="229" t="s">
        <v>499</v>
      </c>
      <c r="I518" s="229" t="s">
        <v>500</v>
      </c>
      <c r="J518" s="229" t="s">
        <v>23</v>
      </c>
      <c r="K518" s="229" t="s">
        <v>753</v>
      </c>
      <c r="L518" s="229" t="s">
        <v>744</v>
      </c>
      <c r="M518" s="229" t="s">
        <v>740</v>
      </c>
      <c r="N518" s="229" t="s">
        <v>748</v>
      </c>
    </row>
    <row r="519" spans="1:14">
      <c r="A519" s="232">
        <f t="shared" ref="A519:A582" si="8">A518+1</f>
        <v>10514</v>
      </c>
      <c r="B519" s="232">
        <v>4</v>
      </c>
      <c r="C519" s="232" t="s">
        <v>747</v>
      </c>
      <c r="D519" s="229" t="s">
        <v>656</v>
      </c>
      <c r="E519" s="232" t="s">
        <v>446</v>
      </c>
      <c r="F519" s="235" t="s">
        <v>56</v>
      </c>
      <c r="G519" s="232">
        <v>99100</v>
      </c>
      <c r="H519" s="229" t="s">
        <v>499</v>
      </c>
      <c r="I519" s="229" t="s">
        <v>500</v>
      </c>
      <c r="J519" s="229" t="s">
        <v>23</v>
      </c>
      <c r="K519" s="229" t="s">
        <v>753</v>
      </c>
      <c r="L519" s="229" t="s">
        <v>744</v>
      </c>
      <c r="M519" s="229" t="s">
        <v>740</v>
      </c>
      <c r="N519" s="229" t="s">
        <v>748</v>
      </c>
    </row>
    <row r="520" spans="1:14">
      <c r="A520" s="232">
        <f t="shared" si="8"/>
        <v>10515</v>
      </c>
      <c r="B520" s="232">
        <v>4</v>
      </c>
      <c r="C520" s="232" t="s">
        <v>747</v>
      </c>
      <c r="D520" s="229" t="s">
        <v>656</v>
      </c>
      <c r="E520" s="232" t="s">
        <v>573</v>
      </c>
      <c r="F520" s="235" t="s">
        <v>56</v>
      </c>
      <c r="G520" s="232">
        <v>79101</v>
      </c>
      <c r="H520" s="229" t="s">
        <v>499</v>
      </c>
      <c r="I520" s="229" t="s">
        <v>500</v>
      </c>
      <c r="J520" s="229" t="s">
        <v>23</v>
      </c>
      <c r="K520" s="229" t="s">
        <v>753</v>
      </c>
      <c r="L520" s="229" t="s">
        <v>744</v>
      </c>
      <c r="M520" s="229" t="s">
        <v>740</v>
      </c>
      <c r="N520" s="229" t="s">
        <v>748</v>
      </c>
    </row>
    <row r="521" spans="1:14">
      <c r="A521" s="232">
        <f t="shared" si="8"/>
        <v>10516</v>
      </c>
      <c r="B521" s="232">
        <v>4</v>
      </c>
      <c r="C521" s="232" t="s">
        <v>747</v>
      </c>
      <c r="D521" s="229" t="s">
        <v>656</v>
      </c>
      <c r="E521" s="232" t="s">
        <v>446</v>
      </c>
      <c r="F521" s="235" t="s">
        <v>56</v>
      </c>
      <c r="G521" s="232">
        <v>79101</v>
      </c>
      <c r="H521" s="229" t="s">
        <v>499</v>
      </c>
      <c r="I521" s="229" t="s">
        <v>500</v>
      </c>
      <c r="J521" s="229" t="s">
        <v>23</v>
      </c>
      <c r="K521" s="229" t="s">
        <v>753</v>
      </c>
      <c r="L521" s="229" t="s">
        <v>744</v>
      </c>
      <c r="M521" s="229" t="s">
        <v>740</v>
      </c>
      <c r="N521" s="229" t="s">
        <v>748</v>
      </c>
    </row>
    <row r="522" spans="1:14">
      <c r="A522" s="232">
        <f t="shared" si="8"/>
        <v>10517</v>
      </c>
      <c r="B522" s="232">
        <v>4</v>
      </c>
      <c r="C522" s="232" t="s">
        <v>747</v>
      </c>
      <c r="D522" s="229" t="s">
        <v>656</v>
      </c>
      <c r="E522" s="232" t="s">
        <v>573</v>
      </c>
      <c r="F522" s="235" t="s">
        <v>56</v>
      </c>
      <c r="G522" s="232">
        <v>11609</v>
      </c>
      <c r="H522" s="229" t="s">
        <v>499</v>
      </c>
      <c r="I522" s="229" t="s">
        <v>500</v>
      </c>
      <c r="J522" s="229" t="s">
        <v>23</v>
      </c>
      <c r="K522" s="229" t="s">
        <v>753</v>
      </c>
      <c r="L522" s="229" t="s">
        <v>744</v>
      </c>
      <c r="M522" s="229" t="s">
        <v>740</v>
      </c>
      <c r="N522" s="229" t="s">
        <v>748</v>
      </c>
    </row>
    <row r="523" spans="1:14">
      <c r="A523" s="232">
        <f t="shared" si="8"/>
        <v>10518</v>
      </c>
      <c r="B523" s="232">
        <v>4</v>
      </c>
      <c r="C523" s="232" t="s">
        <v>747</v>
      </c>
      <c r="D523" s="229" t="s">
        <v>656</v>
      </c>
      <c r="E523" s="232" t="s">
        <v>446</v>
      </c>
      <c r="F523" s="235" t="s">
        <v>56</v>
      </c>
      <c r="G523" s="232">
        <v>11609</v>
      </c>
      <c r="H523" s="229" t="s">
        <v>499</v>
      </c>
      <c r="I523" s="229" t="s">
        <v>500</v>
      </c>
      <c r="J523" s="229" t="s">
        <v>23</v>
      </c>
      <c r="K523" s="229" t="s">
        <v>753</v>
      </c>
      <c r="L523" s="229" t="s">
        <v>744</v>
      </c>
      <c r="M523" s="229" t="s">
        <v>740</v>
      </c>
      <c r="N523" s="229" t="s">
        <v>748</v>
      </c>
    </row>
    <row r="524" spans="1:14">
      <c r="A524" s="232">
        <f t="shared" si="8"/>
        <v>10519</v>
      </c>
      <c r="B524" s="232">
        <v>4</v>
      </c>
      <c r="C524" s="232" t="s">
        <v>747</v>
      </c>
      <c r="D524" s="229" t="s">
        <v>656</v>
      </c>
      <c r="E524" s="232" t="s">
        <v>573</v>
      </c>
      <c r="F524" s="235" t="s">
        <v>56</v>
      </c>
      <c r="G524" s="232">
        <v>21609</v>
      </c>
      <c r="H524" s="229" t="s">
        <v>499</v>
      </c>
      <c r="I524" s="229" t="s">
        <v>500</v>
      </c>
      <c r="J524" s="229" t="s">
        <v>23</v>
      </c>
      <c r="K524" s="229" t="s">
        <v>753</v>
      </c>
      <c r="L524" s="229" t="s">
        <v>744</v>
      </c>
      <c r="M524" s="229" t="s">
        <v>740</v>
      </c>
      <c r="N524" s="229" t="s">
        <v>748</v>
      </c>
    </row>
    <row r="525" spans="1:14">
      <c r="A525" s="232">
        <f t="shared" si="8"/>
        <v>10520</v>
      </c>
      <c r="B525" s="232">
        <v>4</v>
      </c>
      <c r="C525" s="232" t="s">
        <v>747</v>
      </c>
      <c r="D525" s="229" t="s">
        <v>656</v>
      </c>
      <c r="E525" s="232" t="s">
        <v>446</v>
      </c>
      <c r="F525" s="235" t="s">
        <v>56</v>
      </c>
      <c r="G525" s="232">
        <v>21609</v>
      </c>
      <c r="H525" s="229" t="s">
        <v>499</v>
      </c>
      <c r="I525" s="229" t="s">
        <v>500</v>
      </c>
      <c r="J525" s="229" t="s">
        <v>23</v>
      </c>
      <c r="K525" s="229" t="s">
        <v>753</v>
      </c>
      <c r="L525" s="229" t="s">
        <v>744</v>
      </c>
      <c r="M525" s="229" t="s">
        <v>740</v>
      </c>
      <c r="N525" s="229" t="s">
        <v>748</v>
      </c>
    </row>
    <row r="526" spans="1:14">
      <c r="A526" s="232">
        <f t="shared" si="8"/>
        <v>10521</v>
      </c>
      <c r="B526" s="232">
        <v>4</v>
      </c>
      <c r="C526" s="232" t="s">
        <v>747</v>
      </c>
      <c r="D526" s="229" t="s">
        <v>656</v>
      </c>
      <c r="E526" s="232" t="s">
        <v>573</v>
      </c>
      <c r="F526" s="235" t="s">
        <v>59</v>
      </c>
      <c r="G526" s="232">
        <v>99100</v>
      </c>
      <c r="H526" s="229" t="s">
        <v>499</v>
      </c>
      <c r="I526" s="229" t="s">
        <v>500</v>
      </c>
      <c r="J526" s="229" t="s">
        <v>23</v>
      </c>
      <c r="K526" s="229" t="s">
        <v>753</v>
      </c>
      <c r="L526" s="229" t="s">
        <v>744</v>
      </c>
      <c r="M526" s="229" t="s">
        <v>740</v>
      </c>
      <c r="N526" s="229" t="s">
        <v>748</v>
      </c>
    </row>
    <row r="527" spans="1:14">
      <c r="A527" s="232">
        <f t="shared" si="8"/>
        <v>10522</v>
      </c>
      <c r="B527" s="232">
        <v>4</v>
      </c>
      <c r="C527" s="232" t="s">
        <v>747</v>
      </c>
      <c r="D527" s="229" t="s">
        <v>656</v>
      </c>
      <c r="E527" s="232" t="s">
        <v>446</v>
      </c>
      <c r="F527" s="235" t="s">
        <v>59</v>
      </c>
      <c r="G527" s="232">
        <v>99100</v>
      </c>
      <c r="H527" s="229" t="s">
        <v>499</v>
      </c>
      <c r="I527" s="229" t="s">
        <v>500</v>
      </c>
      <c r="J527" s="229" t="s">
        <v>23</v>
      </c>
      <c r="K527" s="229" t="s">
        <v>753</v>
      </c>
      <c r="L527" s="229" t="s">
        <v>744</v>
      </c>
      <c r="M527" s="229" t="s">
        <v>740</v>
      </c>
      <c r="N527" s="229" t="s">
        <v>748</v>
      </c>
    </row>
    <row r="528" spans="1:14">
      <c r="A528" s="232">
        <f t="shared" si="8"/>
        <v>10523</v>
      </c>
      <c r="B528" s="232">
        <v>4</v>
      </c>
      <c r="C528" s="232" t="s">
        <v>747</v>
      </c>
      <c r="D528" s="229" t="s">
        <v>656</v>
      </c>
      <c r="E528" s="232" t="s">
        <v>573</v>
      </c>
      <c r="F528" s="235" t="s">
        <v>59</v>
      </c>
      <c r="G528" s="232">
        <v>79101</v>
      </c>
      <c r="H528" s="229" t="s">
        <v>499</v>
      </c>
      <c r="I528" s="229" t="s">
        <v>500</v>
      </c>
      <c r="J528" s="229" t="s">
        <v>23</v>
      </c>
      <c r="K528" s="229" t="s">
        <v>753</v>
      </c>
      <c r="L528" s="229" t="s">
        <v>744</v>
      </c>
      <c r="M528" s="229" t="s">
        <v>740</v>
      </c>
      <c r="N528" s="229" t="s">
        <v>748</v>
      </c>
    </row>
    <row r="529" spans="1:14">
      <c r="A529" s="232">
        <f t="shared" si="8"/>
        <v>10524</v>
      </c>
      <c r="B529" s="232">
        <v>4</v>
      </c>
      <c r="C529" s="232" t="s">
        <v>747</v>
      </c>
      <c r="D529" s="229" t="s">
        <v>656</v>
      </c>
      <c r="E529" s="232" t="s">
        <v>446</v>
      </c>
      <c r="F529" s="235" t="s">
        <v>59</v>
      </c>
      <c r="G529" s="232">
        <v>79101</v>
      </c>
      <c r="H529" s="229" t="s">
        <v>499</v>
      </c>
      <c r="I529" s="229" t="s">
        <v>500</v>
      </c>
      <c r="J529" s="229" t="s">
        <v>23</v>
      </c>
      <c r="K529" s="229" t="s">
        <v>753</v>
      </c>
      <c r="L529" s="229" t="s">
        <v>744</v>
      </c>
      <c r="M529" s="229" t="s">
        <v>740</v>
      </c>
      <c r="N529" s="229" t="s">
        <v>748</v>
      </c>
    </row>
    <row r="530" spans="1:14">
      <c r="A530" s="232">
        <f t="shared" si="8"/>
        <v>10525</v>
      </c>
      <c r="B530" s="232">
        <v>4</v>
      </c>
      <c r="C530" s="232" t="s">
        <v>747</v>
      </c>
      <c r="D530" s="229" t="s">
        <v>656</v>
      </c>
      <c r="E530" s="232" t="s">
        <v>573</v>
      </c>
      <c r="F530" s="235" t="s">
        <v>59</v>
      </c>
      <c r="G530" s="232">
        <v>11609</v>
      </c>
      <c r="H530" s="229" t="s">
        <v>499</v>
      </c>
      <c r="I530" s="229" t="s">
        <v>500</v>
      </c>
      <c r="J530" s="229" t="s">
        <v>23</v>
      </c>
      <c r="K530" s="229" t="s">
        <v>753</v>
      </c>
      <c r="L530" s="229" t="s">
        <v>744</v>
      </c>
      <c r="M530" s="229" t="s">
        <v>740</v>
      </c>
      <c r="N530" s="229" t="s">
        <v>748</v>
      </c>
    </row>
    <row r="531" spans="1:14">
      <c r="A531" s="232">
        <f t="shared" si="8"/>
        <v>10526</v>
      </c>
      <c r="B531" s="232">
        <v>4</v>
      </c>
      <c r="C531" s="232" t="s">
        <v>747</v>
      </c>
      <c r="D531" s="229" t="s">
        <v>656</v>
      </c>
      <c r="E531" s="232" t="s">
        <v>446</v>
      </c>
      <c r="F531" s="235" t="s">
        <v>59</v>
      </c>
      <c r="G531" s="232">
        <v>11609</v>
      </c>
      <c r="H531" s="229" t="s">
        <v>499</v>
      </c>
      <c r="I531" s="229" t="s">
        <v>500</v>
      </c>
      <c r="J531" s="229" t="s">
        <v>23</v>
      </c>
      <c r="K531" s="229" t="s">
        <v>753</v>
      </c>
      <c r="L531" s="229" t="s">
        <v>744</v>
      </c>
      <c r="M531" s="229" t="s">
        <v>740</v>
      </c>
      <c r="N531" s="229" t="s">
        <v>748</v>
      </c>
    </row>
    <row r="532" spans="1:14">
      <c r="A532" s="232">
        <f t="shared" si="8"/>
        <v>10527</v>
      </c>
      <c r="B532" s="232">
        <v>4</v>
      </c>
      <c r="C532" s="232" t="s">
        <v>747</v>
      </c>
      <c r="D532" s="229" t="s">
        <v>656</v>
      </c>
      <c r="E532" s="232" t="s">
        <v>573</v>
      </c>
      <c r="F532" s="235" t="s">
        <v>59</v>
      </c>
      <c r="G532" s="232">
        <v>21609</v>
      </c>
      <c r="H532" s="229" t="s">
        <v>499</v>
      </c>
      <c r="I532" s="229" t="s">
        <v>500</v>
      </c>
      <c r="J532" s="229" t="s">
        <v>23</v>
      </c>
      <c r="K532" s="229" t="s">
        <v>753</v>
      </c>
      <c r="L532" s="229" t="s">
        <v>744</v>
      </c>
      <c r="M532" s="229" t="s">
        <v>740</v>
      </c>
      <c r="N532" s="229" t="s">
        <v>748</v>
      </c>
    </row>
    <row r="533" spans="1:14">
      <c r="A533" s="232">
        <f t="shared" si="8"/>
        <v>10528</v>
      </c>
      <c r="B533" s="232">
        <v>4</v>
      </c>
      <c r="C533" s="232" t="s">
        <v>747</v>
      </c>
      <c r="D533" s="229" t="s">
        <v>656</v>
      </c>
      <c r="E533" s="232" t="s">
        <v>446</v>
      </c>
      <c r="F533" s="235" t="s">
        <v>59</v>
      </c>
      <c r="G533" s="232">
        <v>21609</v>
      </c>
      <c r="H533" s="229" t="s">
        <v>499</v>
      </c>
      <c r="I533" s="229" t="s">
        <v>500</v>
      </c>
      <c r="J533" s="229" t="s">
        <v>23</v>
      </c>
      <c r="K533" s="229" t="s">
        <v>753</v>
      </c>
      <c r="L533" s="229" t="s">
        <v>744</v>
      </c>
      <c r="M533" s="229" t="s">
        <v>740</v>
      </c>
      <c r="N533" s="229" t="s">
        <v>748</v>
      </c>
    </row>
    <row r="534" spans="1:14">
      <c r="A534" s="232">
        <f t="shared" si="8"/>
        <v>10529</v>
      </c>
      <c r="B534" s="232">
        <v>4</v>
      </c>
      <c r="C534" s="232" t="s">
        <v>747</v>
      </c>
      <c r="D534" s="229" t="s">
        <v>656</v>
      </c>
      <c r="E534" s="232" t="s">
        <v>573</v>
      </c>
      <c r="F534" s="237" t="s">
        <v>727</v>
      </c>
      <c r="G534" s="232">
        <v>99100</v>
      </c>
      <c r="H534" s="229" t="s">
        <v>499</v>
      </c>
      <c r="I534" s="229" t="s">
        <v>500</v>
      </c>
      <c r="J534" s="229" t="s">
        <v>23</v>
      </c>
      <c r="K534" s="229" t="s">
        <v>753</v>
      </c>
      <c r="L534" s="229" t="s">
        <v>744</v>
      </c>
      <c r="M534" s="229" t="s">
        <v>740</v>
      </c>
      <c r="N534" s="229" t="s">
        <v>748</v>
      </c>
    </row>
    <row r="535" spans="1:14">
      <c r="A535" s="232">
        <f t="shared" si="8"/>
        <v>10530</v>
      </c>
      <c r="B535" s="232">
        <v>4</v>
      </c>
      <c r="C535" s="232" t="s">
        <v>747</v>
      </c>
      <c r="D535" s="229" t="s">
        <v>656</v>
      </c>
      <c r="E535" s="232" t="s">
        <v>446</v>
      </c>
      <c r="F535" s="237" t="s">
        <v>727</v>
      </c>
      <c r="G535" s="232">
        <v>99100</v>
      </c>
      <c r="H535" s="229" t="s">
        <v>499</v>
      </c>
      <c r="I535" s="229" t="s">
        <v>500</v>
      </c>
      <c r="J535" s="229" t="s">
        <v>23</v>
      </c>
      <c r="K535" s="229" t="s">
        <v>753</v>
      </c>
      <c r="L535" s="229" t="s">
        <v>744</v>
      </c>
      <c r="M535" s="229" t="s">
        <v>740</v>
      </c>
      <c r="N535" s="229" t="s">
        <v>748</v>
      </c>
    </row>
    <row r="536" spans="1:14">
      <c r="A536" s="232">
        <f t="shared" si="8"/>
        <v>10531</v>
      </c>
      <c r="B536" s="232">
        <v>4</v>
      </c>
      <c r="C536" s="232" t="s">
        <v>747</v>
      </c>
      <c r="D536" s="229" t="s">
        <v>656</v>
      </c>
      <c r="E536" s="232" t="s">
        <v>573</v>
      </c>
      <c r="F536" s="237" t="s">
        <v>727</v>
      </c>
      <c r="G536" s="232">
        <v>79101</v>
      </c>
      <c r="H536" s="229" t="s">
        <v>499</v>
      </c>
      <c r="I536" s="229" t="s">
        <v>500</v>
      </c>
      <c r="J536" s="229" t="s">
        <v>23</v>
      </c>
      <c r="K536" s="229" t="s">
        <v>753</v>
      </c>
      <c r="L536" s="229" t="s">
        <v>744</v>
      </c>
      <c r="M536" s="229" t="s">
        <v>740</v>
      </c>
      <c r="N536" s="229" t="s">
        <v>748</v>
      </c>
    </row>
    <row r="537" spans="1:14">
      <c r="A537" s="232">
        <f t="shared" si="8"/>
        <v>10532</v>
      </c>
      <c r="B537" s="232">
        <v>4</v>
      </c>
      <c r="C537" s="232" t="s">
        <v>747</v>
      </c>
      <c r="D537" s="229" t="s">
        <v>656</v>
      </c>
      <c r="E537" s="232" t="s">
        <v>446</v>
      </c>
      <c r="F537" s="237" t="s">
        <v>727</v>
      </c>
      <c r="G537" s="232">
        <v>79101</v>
      </c>
      <c r="H537" s="229" t="s">
        <v>499</v>
      </c>
      <c r="I537" s="229" t="s">
        <v>500</v>
      </c>
      <c r="J537" s="229" t="s">
        <v>23</v>
      </c>
      <c r="K537" s="229" t="s">
        <v>753</v>
      </c>
      <c r="L537" s="229" t="s">
        <v>744</v>
      </c>
      <c r="M537" s="229" t="s">
        <v>740</v>
      </c>
      <c r="N537" s="229" t="s">
        <v>748</v>
      </c>
    </row>
    <row r="538" spans="1:14">
      <c r="A538" s="232">
        <f t="shared" si="8"/>
        <v>10533</v>
      </c>
      <c r="B538" s="232">
        <v>4</v>
      </c>
      <c r="C538" s="232" t="s">
        <v>747</v>
      </c>
      <c r="D538" s="229" t="s">
        <v>656</v>
      </c>
      <c r="E538" s="232" t="s">
        <v>573</v>
      </c>
      <c r="F538" s="237" t="s">
        <v>727</v>
      </c>
      <c r="G538" s="232">
        <v>11609</v>
      </c>
      <c r="H538" s="229" t="s">
        <v>499</v>
      </c>
      <c r="I538" s="229" t="s">
        <v>500</v>
      </c>
      <c r="J538" s="229" t="s">
        <v>23</v>
      </c>
      <c r="K538" s="229" t="s">
        <v>753</v>
      </c>
      <c r="L538" s="229" t="s">
        <v>744</v>
      </c>
      <c r="M538" s="229" t="s">
        <v>740</v>
      </c>
      <c r="N538" s="229" t="s">
        <v>748</v>
      </c>
    </row>
    <row r="539" spans="1:14">
      <c r="A539" s="232">
        <f t="shared" si="8"/>
        <v>10534</v>
      </c>
      <c r="B539" s="232">
        <v>4</v>
      </c>
      <c r="C539" s="232" t="s">
        <v>747</v>
      </c>
      <c r="D539" s="229" t="s">
        <v>656</v>
      </c>
      <c r="E539" s="232" t="s">
        <v>446</v>
      </c>
      <c r="F539" s="237" t="s">
        <v>727</v>
      </c>
      <c r="G539" s="232">
        <v>11609</v>
      </c>
      <c r="H539" s="229" t="s">
        <v>499</v>
      </c>
      <c r="I539" s="229" t="s">
        <v>500</v>
      </c>
      <c r="J539" s="229" t="s">
        <v>23</v>
      </c>
      <c r="K539" s="229" t="s">
        <v>753</v>
      </c>
      <c r="L539" s="229" t="s">
        <v>744</v>
      </c>
      <c r="M539" s="229" t="s">
        <v>740</v>
      </c>
      <c r="N539" s="229" t="s">
        <v>748</v>
      </c>
    </row>
    <row r="540" spans="1:14">
      <c r="A540" s="232">
        <f t="shared" si="8"/>
        <v>10535</v>
      </c>
      <c r="B540" s="232">
        <v>4</v>
      </c>
      <c r="C540" s="232" t="s">
        <v>747</v>
      </c>
      <c r="D540" s="229" t="s">
        <v>656</v>
      </c>
      <c r="E540" s="232" t="s">
        <v>573</v>
      </c>
      <c r="F540" s="237" t="s">
        <v>727</v>
      </c>
      <c r="G540" s="232">
        <v>21609</v>
      </c>
      <c r="H540" s="229" t="s">
        <v>499</v>
      </c>
      <c r="I540" s="229" t="s">
        <v>500</v>
      </c>
      <c r="J540" s="229" t="s">
        <v>23</v>
      </c>
      <c r="K540" s="229" t="s">
        <v>753</v>
      </c>
      <c r="L540" s="229" t="s">
        <v>744</v>
      </c>
      <c r="M540" s="229" t="s">
        <v>740</v>
      </c>
      <c r="N540" s="229" t="s">
        <v>748</v>
      </c>
    </row>
    <row r="541" spans="1:14">
      <c r="A541" s="232">
        <f t="shared" si="8"/>
        <v>10536</v>
      </c>
      <c r="B541" s="232">
        <v>4</v>
      </c>
      <c r="C541" s="232" t="s">
        <v>747</v>
      </c>
      <c r="D541" s="229" t="s">
        <v>656</v>
      </c>
      <c r="E541" s="232" t="s">
        <v>446</v>
      </c>
      <c r="F541" s="237" t="s">
        <v>727</v>
      </c>
      <c r="G541" s="232">
        <v>21609</v>
      </c>
      <c r="H541" s="229" t="s">
        <v>499</v>
      </c>
      <c r="I541" s="229" t="s">
        <v>500</v>
      </c>
      <c r="J541" s="229" t="s">
        <v>23</v>
      </c>
      <c r="K541" s="229" t="s">
        <v>753</v>
      </c>
      <c r="L541" s="229" t="s">
        <v>744</v>
      </c>
      <c r="M541" s="229" t="s">
        <v>740</v>
      </c>
      <c r="N541" s="229" t="s">
        <v>748</v>
      </c>
    </row>
    <row r="542" spans="1:14">
      <c r="A542" s="232">
        <f t="shared" si="8"/>
        <v>10537</v>
      </c>
      <c r="B542" s="232">
        <v>4</v>
      </c>
      <c r="C542" s="232" t="s">
        <v>747</v>
      </c>
      <c r="D542" s="229" t="s">
        <v>656</v>
      </c>
      <c r="E542" s="232" t="s">
        <v>573</v>
      </c>
      <c r="F542" s="236" t="s">
        <v>728</v>
      </c>
      <c r="G542" s="232">
        <v>99100</v>
      </c>
      <c r="H542" s="229" t="s">
        <v>499</v>
      </c>
      <c r="I542" s="229" t="s">
        <v>500</v>
      </c>
      <c r="J542" s="229" t="s">
        <v>23</v>
      </c>
      <c r="K542" s="229" t="s">
        <v>753</v>
      </c>
      <c r="L542" s="229" t="s">
        <v>744</v>
      </c>
      <c r="M542" s="229" t="s">
        <v>740</v>
      </c>
      <c r="N542" s="229" t="s">
        <v>748</v>
      </c>
    </row>
    <row r="543" spans="1:14">
      <c r="A543" s="232">
        <f t="shared" si="8"/>
        <v>10538</v>
      </c>
      <c r="B543" s="232">
        <v>4</v>
      </c>
      <c r="C543" s="232" t="s">
        <v>747</v>
      </c>
      <c r="D543" s="229" t="s">
        <v>656</v>
      </c>
      <c r="E543" s="232" t="s">
        <v>446</v>
      </c>
      <c r="F543" s="236" t="s">
        <v>728</v>
      </c>
      <c r="G543" s="232">
        <v>99100</v>
      </c>
      <c r="H543" s="229" t="s">
        <v>499</v>
      </c>
      <c r="I543" s="229" t="s">
        <v>500</v>
      </c>
      <c r="J543" s="229" t="s">
        <v>23</v>
      </c>
      <c r="K543" s="229" t="s">
        <v>753</v>
      </c>
      <c r="L543" s="229" t="s">
        <v>744</v>
      </c>
      <c r="M543" s="229" t="s">
        <v>740</v>
      </c>
      <c r="N543" s="229" t="s">
        <v>748</v>
      </c>
    </row>
    <row r="544" spans="1:14">
      <c r="A544" s="232">
        <f t="shared" si="8"/>
        <v>10539</v>
      </c>
      <c r="B544" s="232">
        <v>4</v>
      </c>
      <c r="C544" s="232" t="s">
        <v>747</v>
      </c>
      <c r="D544" s="229" t="s">
        <v>656</v>
      </c>
      <c r="E544" s="232" t="s">
        <v>573</v>
      </c>
      <c r="F544" s="236" t="s">
        <v>728</v>
      </c>
      <c r="G544" s="232">
        <v>79101</v>
      </c>
      <c r="H544" s="229" t="s">
        <v>499</v>
      </c>
      <c r="I544" s="229" t="s">
        <v>500</v>
      </c>
      <c r="J544" s="229" t="s">
        <v>23</v>
      </c>
      <c r="K544" s="229" t="s">
        <v>753</v>
      </c>
      <c r="L544" s="229" t="s">
        <v>744</v>
      </c>
      <c r="M544" s="229" t="s">
        <v>740</v>
      </c>
      <c r="N544" s="229" t="s">
        <v>748</v>
      </c>
    </row>
    <row r="545" spans="1:14">
      <c r="A545" s="232">
        <f t="shared" si="8"/>
        <v>10540</v>
      </c>
      <c r="B545" s="232">
        <v>4</v>
      </c>
      <c r="C545" s="232" t="s">
        <v>747</v>
      </c>
      <c r="D545" s="229" t="s">
        <v>656</v>
      </c>
      <c r="E545" s="232" t="s">
        <v>446</v>
      </c>
      <c r="F545" s="236" t="s">
        <v>728</v>
      </c>
      <c r="G545" s="232">
        <v>79101</v>
      </c>
      <c r="H545" s="229" t="s">
        <v>499</v>
      </c>
      <c r="I545" s="229" t="s">
        <v>500</v>
      </c>
      <c r="J545" s="229" t="s">
        <v>23</v>
      </c>
      <c r="K545" s="229" t="s">
        <v>753</v>
      </c>
      <c r="L545" s="229" t="s">
        <v>744</v>
      </c>
      <c r="M545" s="229" t="s">
        <v>740</v>
      </c>
      <c r="N545" s="229" t="s">
        <v>748</v>
      </c>
    </row>
    <row r="546" spans="1:14">
      <c r="A546" s="232">
        <f t="shared" si="8"/>
        <v>10541</v>
      </c>
      <c r="B546" s="232">
        <v>4</v>
      </c>
      <c r="C546" s="232" t="s">
        <v>747</v>
      </c>
      <c r="D546" s="229" t="s">
        <v>656</v>
      </c>
      <c r="E546" s="232" t="s">
        <v>573</v>
      </c>
      <c r="F546" s="236" t="s">
        <v>728</v>
      </c>
      <c r="G546" s="232">
        <v>11609</v>
      </c>
      <c r="H546" s="229" t="s">
        <v>499</v>
      </c>
      <c r="I546" s="229" t="s">
        <v>500</v>
      </c>
      <c r="J546" s="229" t="s">
        <v>23</v>
      </c>
      <c r="K546" s="229" t="s">
        <v>753</v>
      </c>
      <c r="L546" s="229" t="s">
        <v>744</v>
      </c>
      <c r="M546" s="229" t="s">
        <v>740</v>
      </c>
      <c r="N546" s="229" t="s">
        <v>748</v>
      </c>
    </row>
    <row r="547" spans="1:14">
      <c r="A547" s="232">
        <f t="shared" si="8"/>
        <v>10542</v>
      </c>
      <c r="B547" s="232">
        <v>4</v>
      </c>
      <c r="C547" s="232" t="s">
        <v>747</v>
      </c>
      <c r="D547" s="229" t="s">
        <v>656</v>
      </c>
      <c r="E547" s="232" t="s">
        <v>446</v>
      </c>
      <c r="F547" s="236" t="s">
        <v>728</v>
      </c>
      <c r="G547" s="232">
        <v>11609</v>
      </c>
      <c r="H547" s="229" t="s">
        <v>499</v>
      </c>
      <c r="I547" s="229" t="s">
        <v>500</v>
      </c>
      <c r="J547" s="229" t="s">
        <v>23</v>
      </c>
      <c r="K547" s="229" t="s">
        <v>753</v>
      </c>
      <c r="L547" s="229" t="s">
        <v>744</v>
      </c>
      <c r="M547" s="229" t="s">
        <v>740</v>
      </c>
      <c r="N547" s="229" t="s">
        <v>748</v>
      </c>
    </row>
    <row r="548" spans="1:14">
      <c r="A548" s="232">
        <f t="shared" si="8"/>
        <v>10543</v>
      </c>
      <c r="B548" s="232">
        <v>4</v>
      </c>
      <c r="C548" s="232" t="s">
        <v>747</v>
      </c>
      <c r="D548" s="229" t="s">
        <v>656</v>
      </c>
      <c r="E548" s="232" t="s">
        <v>573</v>
      </c>
      <c r="F548" s="236" t="s">
        <v>728</v>
      </c>
      <c r="G548" s="232">
        <v>21609</v>
      </c>
      <c r="H548" s="229" t="s">
        <v>499</v>
      </c>
      <c r="I548" s="229" t="s">
        <v>500</v>
      </c>
      <c r="J548" s="229" t="s">
        <v>23</v>
      </c>
      <c r="K548" s="229" t="s">
        <v>753</v>
      </c>
      <c r="L548" s="229" t="s">
        <v>744</v>
      </c>
      <c r="M548" s="229" t="s">
        <v>740</v>
      </c>
      <c r="N548" s="229" t="s">
        <v>748</v>
      </c>
    </row>
    <row r="549" spans="1:14">
      <c r="A549" s="232">
        <f t="shared" si="8"/>
        <v>10544</v>
      </c>
      <c r="B549" s="232">
        <v>4</v>
      </c>
      <c r="C549" s="232" t="s">
        <v>747</v>
      </c>
      <c r="D549" s="229" t="s">
        <v>656</v>
      </c>
      <c r="E549" s="232" t="s">
        <v>446</v>
      </c>
      <c r="F549" s="236" t="s">
        <v>728</v>
      </c>
      <c r="G549" s="232">
        <v>21609</v>
      </c>
      <c r="H549" s="229" t="s">
        <v>499</v>
      </c>
      <c r="I549" s="229" t="s">
        <v>500</v>
      </c>
      <c r="J549" s="229" t="s">
        <v>23</v>
      </c>
      <c r="K549" s="229" t="s">
        <v>753</v>
      </c>
      <c r="L549" s="229" t="s">
        <v>744</v>
      </c>
      <c r="M549" s="229" t="s">
        <v>740</v>
      </c>
      <c r="N549" s="229" t="s">
        <v>748</v>
      </c>
    </row>
    <row r="550" spans="1:14">
      <c r="A550" s="232">
        <f t="shared" si="8"/>
        <v>10545</v>
      </c>
      <c r="B550" s="232">
        <v>4</v>
      </c>
      <c r="C550" s="232" t="s">
        <v>747</v>
      </c>
      <c r="D550" s="229" t="s">
        <v>656</v>
      </c>
      <c r="E550" s="232" t="s">
        <v>573</v>
      </c>
      <c r="F550" s="239" t="s">
        <v>63</v>
      </c>
      <c r="G550" s="232">
        <v>99100</v>
      </c>
      <c r="H550" s="229" t="s">
        <v>499</v>
      </c>
      <c r="I550" s="229" t="s">
        <v>500</v>
      </c>
      <c r="J550" s="229" t="s">
        <v>23</v>
      </c>
      <c r="K550" s="229" t="s">
        <v>753</v>
      </c>
      <c r="L550" s="229" t="s">
        <v>744</v>
      </c>
      <c r="M550" s="229" t="s">
        <v>740</v>
      </c>
      <c r="N550" s="229" t="s">
        <v>748</v>
      </c>
    </row>
    <row r="551" spans="1:14">
      <c r="A551" s="232">
        <f t="shared" si="8"/>
        <v>10546</v>
      </c>
      <c r="B551" s="232">
        <v>4</v>
      </c>
      <c r="C551" s="232" t="s">
        <v>747</v>
      </c>
      <c r="D551" s="229" t="s">
        <v>656</v>
      </c>
      <c r="E551" s="232" t="s">
        <v>446</v>
      </c>
      <c r="F551" s="239" t="s">
        <v>63</v>
      </c>
      <c r="G551" s="232">
        <v>99100</v>
      </c>
      <c r="H551" s="229" t="s">
        <v>499</v>
      </c>
      <c r="I551" s="229" t="s">
        <v>500</v>
      </c>
      <c r="J551" s="229" t="s">
        <v>23</v>
      </c>
      <c r="K551" s="229" t="s">
        <v>753</v>
      </c>
      <c r="L551" s="229" t="s">
        <v>744</v>
      </c>
      <c r="M551" s="229" t="s">
        <v>740</v>
      </c>
      <c r="N551" s="229" t="s">
        <v>748</v>
      </c>
    </row>
    <row r="552" spans="1:14">
      <c r="A552" s="232">
        <f t="shared" si="8"/>
        <v>10547</v>
      </c>
      <c r="B552" s="232">
        <v>4</v>
      </c>
      <c r="C552" s="232" t="s">
        <v>747</v>
      </c>
      <c r="D552" s="229" t="s">
        <v>656</v>
      </c>
      <c r="E552" s="232" t="s">
        <v>573</v>
      </c>
      <c r="F552" s="239" t="s">
        <v>63</v>
      </c>
      <c r="G552" s="232">
        <v>79101</v>
      </c>
      <c r="H552" s="229" t="s">
        <v>499</v>
      </c>
      <c r="I552" s="229" t="s">
        <v>500</v>
      </c>
      <c r="J552" s="229" t="s">
        <v>23</v>
      </c>
      <c r="K552" s="229" t="s">
        <v>753</v>
      </c>
      <c r="L552" s="229" t="s">
        <v>744</v>
      </c>
      <c r="M552" s="229" t="s">
        <v>740</v>
      </c>
      <c r="N552" s="229" t="s">
        <v>748</v>
      </c>
    </row>
    <row r="553" spans="1:14">
      <c r="A553" s="232">
        <f t="shared" si="8"/>
        <v>10548</v>
      </c>
      <c r="B553" s="232">
        <v>4</v>
      </c>
      <c r="C553" s="232" t="s">
        <v>747</v>
      </c>
      <c r="D553" s="229" t="s">
        <v>656</v>
      </c>
      <c r="E553" s="232" t="s">
        <v>446</v>
      </c>
      <c r="F553" s="239" t="s">
        <v>63</v>
      </c>
      <c r="G553" s="232">
        <v>79101</v>
      </c>
      <c r="H553" s="229" t="s">
        <v>499</v>
      </c>
      <c r="I553" s="229" t="s">
        <v>500</v>
      </c>
      <c r="J553" s="229" t="s">
        <v>23</v>
      </c>
      <c r="K553" s="229" t="s">
        <v>753</v>
      </c>
      <c r="L553" s="229" t="s">
        <v>744</v>
      </c>
      <c r="M553" s="229" t="s">
        <v>740</v>
      </c>
      <c r="N553" s="229" t="s">
        <v>748</v>
      </c>
    </row>
    <row r="554" spans="1:14">
      <c r="A554" s="232">
        <f t="shared" si="8"/>
        <v>10549</v>
      </c>
      <c r="B554" s="232">
        <v>4</v>
      </c>
      <c r="C554" s="232" t="s">
        <v>747</v>
      </c>
      <c r="D554" s="229" t="s">
        <v>656</v>
      </c>
      <c r="E554" s="232" t="s">
        <v>573</v>
      </c>
      <c r="F554" s="239" t="s">
        <v>63</v>
      </c>
      <c r="G554" s="232">
        <v>11609</v>
      </c>
      <c r="H554" s="229" t="s">
        <v>499</v>
      </c>
      <c r="I554" s="229" t="s">
        <v>500</v>
      </c>
      <c r="J554" s="229" t="s">
        <v>23</v>
      </c>
      <c r="K554" s="229" t="s">
        <v>753</v>
      </c>
      <c r="L554" s="229" t="s">
        <v>744</v>
      </c>
      <c r="M554" s="229" t="s">
        <v>740</v>
      </c>
      <c r="N554" s="229" t="s">
        <v>748</v>
      </c>
    </row>
    <row r="555" spans="1:14">
      <c r="A555" s="232">
        <f t="shared" si="8"/>
        <v>10550</v>
      </c>
      <c r="B555" s="232">
        <v>4</v>
      </c>
      <c r="C555" s="232" t="s">
        <v>747</v>
      </c>
      <c r="D555" s="229" t="s">
        <v>656</v>
      </c>
      <c r="E555" s="232" t="s">
        <v>446</v>
      </c>
      <c r="F555" s="239" t="s">
        <v>63</v>
      </c>
      <c r="G555" s="232">
        <v>11609</v>
      </c>
      <c r="H555" s="229" t="s">
        <v>499</v>
      </c>
      <c r="I555" s="229" t="s">
        <v>500</v>
      </c>
      <c r="J555" s="229" t="s">
        <v>23</v>
      </c>
      <c r="K555" s="229" t="s">
        <v>753</v>
      </c>
      <c r="L555" s="229" t="s">
        <v>744</v>
      </c>
      <c r="M555" s="229" t="s">
        <v>740</v>
      </c>
      <c r="N555" s="229" t="s">
        <v>748</v>
      </c>
    </row>
    <row r="556" spans="1:14">
      <c r="A556" s="232">
        <f t="shared" si="8"/>
        <v>10551</v>
      </c>
      <c r="B556" s="232">
        <v>4</v>
      </c>
      <c r="C556" s="232" t="s">
        <v>747</v>
      </c>
      <c r="D556" s="229" t="s">
        <v>656</v>
      </c>
      <c r="E556" s="232" t="s">
        <v>573</v>
      </c>
      <c r="F556" s="239" t="s">
        <v>63</v>
      </c>
      <c r="G556" s="232">
        <v>21609</v>
      </c>
      <c r="H556" s="229" t="s">
        <v>499</v>
      </c>
      <c r="I556" s="229" t="s">
        <v>500</v>
      </c>
      <c r="J556" s="229" t="s">
        <v>23</v>
      </c>
      <c r="K556" s="229" t="s">
        <v>753</v>
      </c>
      <c r="L556" s="229" t="s">
        <v>744</v>
      </c>
      <c r="M556" s="229" t="s">
        <v>740</v>
      </c>
      <c r="N556" s="229" t="s">
        <v>748</v>
      </c>
    </row>
    <row r="557" spans="1:14">
      <c r="A557" s="232">
        <f t="shared" si="8"/>
        <v>10552</v>
      </c>
      <c r="B557" s="232">
        <v>4</v>
      </c>
      <c r="C557" s="232" t="s">
        <v>747</v>
      </c>
      <c r="D557" s="229" t="s">
        <v>656</v>
      </c>
      <c r="E557" s="232" t="s">
        <v>446</v>
      </c>
      <c r="F557" s="239" t="s">
        <v>63</v>
      </c>
      <c r="G557" s="232">
        <v>21609</v>
      </c>
      <c r="H557" s="229" t="s">
        <v>499</v>
      </c>
      <c r="I557" s="229" t="s">
        <v>500</v>
      </c>
      <c r="J557" s="229" t="s">
        <v>23</v>
      </c>
      <c r="K557" s="229" t="s">
        <v>753</v>
      </c>
      <c r="L557" s="229" t="s">
        <v>744</v>
      </c>
      <c r="M557" s="229" t="s">
        <v>740</v>
      </c>
      <c r="N557" s="229" t="s">
        <v>748</v>
      </c>
    </row>
    <row r="558" spans="1:14">
      <c r="A558" s="232">
        <f t="shared" si="8"/>
        <v>10553</v>
      </c>
      <c r="B558" s="232">
        <v>4</v>
      </c>
      <c r="C558" s="232" t="s">
        <v>747</v>
      </c>
      <c r="D558" s="229" t="s">
        <v>656</v>
      </c>
      <c r="E558" s="232" t="s">
        <v>573</v>
      </c>
      <c r="F558" s="240" t="s">
        <v>64</v>
      </c>
      <c r="G558" s="232">
        <v>99100</v>
      </c>
      <c r="H558" s="229" t="s">
        <v>499</v>
      </c>
      <c r="I558" s="229" t="s">
        <v>500</v>
      </c>
      <c r="J558" s="229" t="s">
        <v>23</v>
      </c>
      <c r="K558" s="229" t="s">
        <v>753</v>
      </c>
      <c r="L558" s="229" t="s">
        <v>744</v>
      </c>
      <c r="M558" s="229" t="s">
        <v>740</v>
      </c>
      <c r="N558" s="229" t="s">
        <v>748</v>
      </c>
    </row>
    <row r="559" spans="1:14">
      <c r="A559" s="232">
        <f t="shared" si="8"/>
        <v>10554</v>
      </c>
      <c r="B559" s="232">
        <v>4</v>
      </c>
      <c r="C559" s="232" t="s">
        <v>747</v>
      </c>
      <c r="D559" s="229" t="s">
        <v>656</v>
      </c>
      <c r="E559" s="232" t="s">
        <v>446</v>
      </c>
      <c r="F559" s="240" t="s">
        <v>64</v>
      </c>
      <c r="G559" s="232">
        <v>99100</v>
      </c>
      <c r="H559" s="229" t="s">
        <v>499</v>
      </c>
      <c r="I559" s="229" t="s">
        <v>500</v>
      </c>
      <c r="J559" s="229" t="s">
        <v>23</v>
      </c>
      <c r="K559" s="229" t="s">
        <v>753</v>
      </c>
      <c r="L559" s="229" t="s">
        <v>744</v>
      </c>
      <c r="M559" s="229" t="s">
        <v>740</v>
      </c>
      <c r="N559" s="229" t="s">
        <v>748</v>
      </c>
    </row>
    <row r="560" spans="1:14">
      <c r="A560" s="232">
        <f t="shared" si="8"/>
        <v>10555</v>
      </c>
      <c r="B560" s="232">
        <v>4</v>
      </c>
      <c r="C560" s="232" t="s">
        <v>747</v>
      </c>
      <c r="D560" s="229" t="s">
        <v>656</v>
      </c>
      <c r="E560" s="232" t="s">
        <v>573</v>
      </c>
      <c r="F560" s="240" t="s">
        <v>64</v>
      </c>
      <c r="G560" s="232">
        <v>79101</v>
      </c>
      <c r="H560" s="229" t="s">
        <v>499</v>
      </c>
      <c r="I560" s="229" t="s">
        <v>500</v>
      </c>
      <c r="J560" s="229" t="s">
        <v>23</v>
      </c>
      <c r="K560" s="229" t="s">
        <v>753</v>
      </c>
      <c r="L560" s="229" t="s">
        <v>744</v>
      </c>
      <c r="M560" s="229" t="s">
        <v>740</v>
      </c>
      <c r="N560" s="229" t="s">
        <v>748</v>
      </c>
    </row>
    <row r="561" spans="1:14">
      <c r="A561" s="232">
        <f t="shared" si="8"/>
        <v>10556</v>
      </c>
      <c r="B561" s="232">
        <v>4</v>
      </c>
      <c r="C561" s="232" t="s">
        <v>747</v>
      </c>
      <c r="D561" s="229" t="s">
        <v>656</v>
      </c>
      <c r="E561" s="232" t="s">
        <v>446</v>
      </c>
      <c r="F561" s="240" t="s">
        <v>64</v>
      </c>
      <c r="G561" s="232">
        <v>79101</v>
      </c>
      <c r="H561" s="229" t="s">
        <v>499</v>
      </c>
      <c r="I561" s="229" t="s">
        <v>500</v>
      </c>
      <c r="J561" s="229" t="s">
        <v>23</v>
      </c>
      <c r="K561" s="229" t="s">
        <v>753</v>
      </c>
      <c r="L561" s="229" t="s">
        <v>744</v>
      </c>
      <c r="M561" s="229" t="s">
        <v>740</v>
      </c>
      <c r="N561" s="229" t="s">
        <v>748</v>
      </c>
    </row>
    <row r="562" spans="1:14">
      <c r="A562" s="232">
        <f t="shared" si="8"/>
        <v>10557</v>
      </c>
      <c r="B562" s="232">
        <v>4</v>
      </c>
      <c r="C562" s="232" t="s">
        <v>747</v>
      </c>
      <c r="D562" s="229" t="s">
        <v>656</v>
      </c>
      <c r="E562" s="232" t="s">
        <v>573</v>
      </c>
      <c r="F562" s="240" t="s">
        <v>64</v>
      </c>
      <c r="G562" s="232">
        <v>11609</v>
      </c>
      <c r="H562" s="229" t="s">
        <v>499</v>
      </c>
      <c r="I562" s="229" t="s">
        <v>500</v>
      </c>
      <c r="J562" s="229" t="s">
        <v>23</v>
      </c>
      <c r="K562" s="229" t="s">
        <v>753</v>
      </c>
      <c r="L562" s="229" t="s">
        <v>744</v>
      </c>
      <c r="M562" s="229" t="s">
        <v>740</v>
      </c>
      <c r="N562" s="229" t="s">
        <v>748</v>
      </c>
    </row>
    <row r="563" spans="1:14">
      <c r="A563" s="232">
        <f t="shared" si="8"/>
        <v>10558</v>
      </c>
      <c r="B563" s="232">
        <v>4</v>
      </c>
      <c r="C563" s="232" t="s">
        <v>747</v>
      </c>
      <c r="D563" s="229" t="s">
        <v>656</v>
      </c>
      <c r="E563" s="232" t="s">
        <v>446</v>
      </c>
      <c r="F563" s="240" t="s">
        <v>64</v>
      </c>
      <c r="G563" s="232">
        <v>11609</v>
      </c>
      <c r="H563" s="229" t="s">
        <v>499</v>
      </c>
      <c r="I563" s="229" t="s">
        <v>500</v>
      </c>
      <c r="J563" s="229" t="s">
        <v>23</v>
      </c>
      <c r="K563" s="229" t="s">
        <v>753</v>
      </c>
      <c r="L563" s="229" t="s">
        <v>744</v>
      </c>
      <c r="M563" s="229" t="s">
        <v>740</v>
      </c>
      <c r="N563" s="229" t="s">
        <v>748</v>
      </c>
    </row>
    <row r="564" spans="1:14">
      <c r="A564" s="232">
        <f t="shared" si="8"/>
        <v>10559</v>
      </c>
      <c r="B564" s="232">
        <v>4</v>
      </c>
      <c r="C564" s="232" t="s">
        <v>747</v>
      </c>
      <c r="D564" s="229" t="s">
        <v>656</v>
      </c>
      <c r="E564" s="232" t="s">
        <v>573</v>
      </c>
      <c r="F564" s="240" t="s">
        <v>64</v>
      </c>
      <c r="G564" s="232">
        <v>21609</v>
      </c>
      <c r="H564" s="229" t="s">
        <v>499</v>
      </c>
      <c r="I564" s="229" t="s">
        <v>500</v>
      </c>
      <c r="J564" s="229" t="s">
        <v>23</v>
      </c>
      <c r="K564" s="229" t="s">
        <v>753</v>
      </c>
      <c r="L564" s="229" t="s">
        <v>744</v>
      </c>
      <c r="M564" s="229" t="s">
        <v>740</v>
      </c>
      <c r="N564" s="229" t="s">
        <v>748</v>
      </c>
    </row>
    <row r="565" spans="1:14">
      <c r="A565" s="232">
        <f t="shared" si="8"/>
        <v>10560</v>
      </c>
      <c r="B565" s="232">
        <v>4</v>
      </c>
      <c r="C565" s="232" t="s">
        <v>747</v>
      </c>
      <c r="D565" s="229" t="s">
        <v>656</v>
      </c>
      <c r="E565" s="232" t="s">
        <v>446</v>
      </c>
      <c r="F565" s="240" t="s">
        <v>64</v>
      </c>
      <c r="G565" s="232">
        <v>21609</v>
      </c>
      <c r="H565" s="229" t="s">
        <v>499</v>
      </c>
      <c r="I565" s="229" t="s">
        <v>500</v>
      </c>
      <c r="J565" s="229" t="s">
        <v>23</v>
      </c>
      <c r="K565" s="229" t="s">
        <v>753</v>
      </c>
      <c r="L565" s="229" t="s">
        <v>744</v>
      </c>
      <c r="M565" s="229" t="s">
        <v>740</v>
      </c>
      <c r="N565" s="229" t="s">
        <v>748</v>
      </c>
    </row>
    <row r="566" spans="1:14">
      <c r="A566" s="232">
        <f t="shared" si="8"/>
        <v>10561</v>
      </c>
      <c r="B566" s="232">
        <v>4</v>
      </c>
      <c r="C566" s="232" t="s">
        <v>747</v>
      </c>
      <c r="D566" s="229" t="s">
        <v>656</v>
      </c>
      <c r="E566" s="232" t="s">
        <v>573</v>
      </c>
      <c r="F566" s="240" t="s">
        <v>715</v>
      </c>
      <c r="G566" s="232">
        <v>99100</v>
      </c>
      <c r="H566" s="229" t="s">
        <v>499</v>
      </c>
      <c r="I566" s="229" t="s">
        <v>500</v>
      </c>
      <c r="J566" s="229" t="s">
        <v>23</v>
      </c>
      <c r="K566" s="229" t="s">
        <v>753</v>
      </c>
      <c r="L566" s="229" t="s">
        <v>744</v>
      </c>
      <c r="M566" s="229" t="s">
        <v>740</v>
      </c>
      <c r="N566" s="229" t="s">
        <v>748</v>
      </c>
    </row>
    <row r="567" spans="1:14">
      <c r="A567" s="232">
        <f t="shared" si="8"/>
        <v>10562</v>
      </c>
      <c r="B567" s="232">
        <v>4</v>
      </c>
      <c r="C567" s="232" t="s">
        <v>747</v>
      </c>
      <c r="D567" s="229" t="s">
        <v>656</v>
      </c>
      <c r="E567" s="232" t="s">
        <v>446</v>
      </c>
      <c r="F567" s="240" t="s">
        <v>715</v>
      </c>
      <c r="G567" s="232">
        <v>99100</v>
      </c>
      <c r="H567" s="229" t="s">
        <v>499</v>
      </c>
      <c r="I567" s="229" t="s">
        <v>500</v>
      </c>
      <c r="J567" s="229" t="s">
        <v>23</v>
      </c>
      <c r="K567" s="229" t="s">
        <v>753</v>
      </c>
      <c r="L567" s="229" t="s">
        <v>744</v>
      </c>
      <c r="M567" s="229" t="s">
        <v>740</v>
      </c>
      <c r="N567" s="229" t="s">
        <v>748</v>
      </c>
    </row>
    <row r="568" spans="1:14">
      <c r="A568" s="232">
        <f t="shared" si="8"/>
        <v>10563</v>
      </c>
      <c r="B568" s="232">
        <v>4</v>
      </c>
      <c r="C568" s="232" t="s">
        <v>747</v>
      </c>
      <c r="D568" s="229" t="s">
        <v>656</v>
      </c>
      <c r="E568" s="232" t="s">
        <v>573</v>
      </c>
      <c r="F568" s="240" t="s">
        <v>715</v>
      </c>
      <c r="G568" s="232">
        <v>79101</v>
      </c>
      <c r="H568" s="229" t="s">
        <v>499</v>
      </c>
      <c r="I568" s="229" t="s">
        <v>500</v>
      </c>
      <c r="J568" s="229" t="s">
        <v>23</v>
      </c>
      <c r="K568" s="229" t="s">
        <v>753</v>
      </c>
      <c r="L568" s="229" t="s">
        <v>744</v>
      </c>
      <c r="M568" s="229" t="s">
        <v>740</v>
      </c>
      <c r="N568" s="229" t="s">
        <v>748</v>
      </c>
    </row>
    <row r="569" spans="1:14">
      <c r="A569" s="232">
        <f t="shared" si="8"/>
        <v>10564</v>
      </c>
      <c r="B569" s="232">
        <v>4</v>
      </c>
      <c r="C569" s="232" t="s">
        <v>747</v>
      </c>
      <c r="D569" s="229" t="s">
        <v>656</v>
      </c>
      <c r="E569" s="232" t="s">
        <v>446</v>
      </c>
      <c r="F569" s="240" t="s">
        <v>715</v>
      </c>
      <c r="G569" s="232">
        <v>79101</v>
      </c>
      <c r="H569" s="229" t="s">
        <v>499</v>
      </c>
      <c r="I569" s="229" t="s">
        <v>500</v>
      </c>
      <c r="J569" s="229" t="s">
        <v>23</v>
      </c>
      <c r="K569" s="229" t="s">
        <v>753</v>
      </c>
      <c r="L569" s="229" t="s">
        <v>744</v>
      </c>
      <c r="M569" s="229" t="s">
        <v>740</v>
      </c>
      <c r="N569" s="229" t="s">
        <v>748</v>
      </c>
    </row>
    <row r="570" spans="1:14">
      <c r="A570" s="232">
        <f t="shared" si="8"/>
        <v>10565</v>
      </c>
      <c r="B570" s="232">
        <v>4</v>
      </c>
      <c r="C570" s="232" t="s">
        <v>747</v>
      </c>
      <c r="D570" s="229" t="s">
        <v>656</v>
      </c>
      <c r="E570" s="232" t="s">
        <v>573</v>
      </c>
      <c r="F570" s="240" t="s">
        <v>715</v>
      </c>
      <c r="G570" s="232">
        <v>11609</v>
      </c>
      <c r="H570" s="229" t="s">
        <v>499</v>
      </c>
      <c r="I570" s="229" t="s">
        <v>500</v>
      </c>
      <c r="J570" s="229" t="s">
        <v>23</v>
      </c>
      <c r="K570" s="229" t="s">
        <v>753</v>
      </c>
      <c r="L570" s="229" t="s">
        <v>744</v>
      </c>
      <c r="M570" s="229" t="s">
        <v>740</v>
      </c>
      <c r="N570" s="229" t="s">
        <v>748</v>
      </c>
    </row>
    <row r="571" spans="1:14">
      <c r="A571" s="232">
        <f t="shared" si="8"/>
        <v>10566</v>
      </c>
      <c r="B571" s="232">
        <v>4</v>
      </c>
      <c r="C571" s="232" t="s">
        <v>747</v>
      </c>
      <c r="D571" s="229" t="s">
        <v>656</v>
      </c>
      <c r="E571" s="232" t="s">
        <v>446</v>
      </c>
      <c r="F571" s="240" t="s">
        <v>715</v>
      </c>
      <c r="G571" s="232">
        <v>11609</v>
      </c>
      <c r="H571" s="229" t="s">
        <v>499</v>
      </c>
      <c r="I571" s="229" t="s">
        <v>500</v>
      </c>
      <c r="J571" s="229" t="s">
        <v>23</v>
      </c>
      <c r="K571" s="229" t="s">
        <v>753</v>
      </c>
      <c r="L571" s="229" t="s">
        <v>744</v>
      </c>
      <c r="M571" s="229" t="s">
        <v>740</v>
      </c>
      <c r="N571" s="229" t="s">
        <v>748</v>
      </c>
    </row>
    <row r="572" spans="1:14">
      <c r="A572" s="232">
        <f t="shared" si="8"/>
        <v>10567</v>
      </c>
      <c r="B572" s="232">
        <v>4</v>
      </c>
      <c r="C572" s="232" t="s">
        <v>747</v>
      </c>
      <c r="D572" s="229" t="s">
        <v>656</v>
      </c>
      <c r="E572" s="232" t="s">
        <v>573</v>
      </c>
      <c r="F572" s="240" t="s">
        <v>715</v>
      </c>
      <c r="G572" s="232">
        <v>21609</v>
      </c>
      <c r="H572" s="229" t="s">
        <v>499</v>
      </c>
      <c r="I572" s="229" t="s">
        <v>500</v>
      </c>
      <c r="J572" s="229" t="s">
        <v>23</v>
      </c>
      <c r="K572" s="229" t="s">
        <v>753</v>
      </c>
      <c r="L572" s="229" t="s">
        <v>744</v>
      </c>
      <c r="M572" s="229" t="s">
        <v>740</v>
      </c>
      <c r="N572" s="229" t="s">
        <v>748</v>
      </c>
    </row>
    <row r="573" spans="1:14">
      <c r="A573" s="232">
        <f t="shared" si="8"/>
        <v>10568</v>
      </c>
      <c r="B573" s="232">
        <v>4</v>
      </c>
      <c r="C573" s="232" t="s">
        <v>747</v>
      </c>
      <c r="D573" s="229" t="s">
        <v>656</v>
      </c>
      <c r="E573" s="232" t="s">
        <v>446</v>
      </c>
      <c r="F573" s="240" t="s">
        <v>715</v>
      </c>
      <c r="G573" s="232">
        <v>21609</v>
      </c>
      <c r="H573" s="229" t="s">
        <v>499</v>
      </c>
      <c r="I573" s="229" t="s">
        <v>500</v>
      </c>
      <c r="J573" s="229" t="s">
        <v>23</v>
      </c>
      <c r="K573" s="229" t="s">
        <v>753</v>
      </c>
      <c r="L573" s="229" t="s">
        <v>744</v>
      </c>
      <c r="M573" s="229" t="s">
        <v>740</v>
      </c>
      <c r="N573" s="229" t="s">
        <v>748</v>
      </c>
    </row>
    <row r="574" spans="1:14">
      <c r="A574" s="232">
        <f t="shared" si="8"/>
        <v>10569</v>
      </c>
      <c r="B574" s="232">
        <v>4</v>
      </c>
      <c r="C574" s="232" t="s">
        <v>747</v>
      </c>
      <c r="D574" s="229" t="s">
        <v>656</v>
      </c>
      <c r="E574" s="232" t="s">
        <v>573</v>
      </c>
      <c r="F574" s="234" t="s">
        <v>69</v>
      </c>
      <c r="G574" s="232">
        <v>99100</v>
      </c>
      <c r="H574" s="229" t="s">
        <v>499</v>
      </c>
      <c r="I574" s="229" t="s">
        <v>500</v>
      </c>
      <c r="J574" s="229" t="s">
        <v>23</v>
      </c>
      <c r="K574" s="229" t="s">
        <v>753</v>
      </c>
      <c r="L574" s="229" t="s">
        <v>744</v>
      </c>
      <c r="M574" s="229" t="s">
        <v>740</v>
      </c>
      <c r="N574" s="229" t="s">
        <v>748</v>
      </c>
    </row>
    <row r="575" spans="1:14">
      <c r="A575" s="232">
        <f t="shared" si="8"/>
        <v>10570</v>
      </c>
      <c r="B575" s="232">
        <v>4</v>
      </c>
      <c r="C575" s="232" t="s">
        <v>747</v>
      </c>
      <c r="D575" s="229" t="s">
        <v>656</v>
      </c>
      <c r="E575" s="232" t="s">
        <v>446</v>
      </c>
      <c r="F575" s="234" t="s">
        <v>69</v>
      </c>
      <c r="G575" s="232">
        <v>99100</v>
      </c>
      <c r="H575" s="229" t="s">
        <v>499</v>
      </c>
      <c r="I575" s="229" t="s">
        <v>500</v>
      </c>
      <c r="J575" s="229" t="s">
        <v>23</v>
      </c>
      <c r="K575" s="229" t="s">
        <v>753</v>
      </c>
      <c r="L575" s="229" t="s">
        <v>744</v>
      </c>
      <c r="M575" s="229" t="s">
        <v>740</v>
      </c>
      <c r="N575" s="229" t="s">
        <v>748</v>
      </c>
    </row>
    <row r="576" spans="1:14">
      <c r="A576" s="232">
        <f t="shared" si="8"/>
        <v>10571</v>
      </c>
      <c r="B576" s="232">
        <v>4</v>
      </c>
      <c r="C576" s="232" t="s">
        <v>747</v>
      </c>
      <c r="D576" s="229" t="s">
        <v>656</v>
      </c>
      <c r="E576" s="232" t="s">
        <v>573</v>
      </c>
      <c r="F576" s="234" t="s">
        <v>69</v>
      </c>
      <c r="G576" s="232">
        <v>79101</v>
      </c>
      <c r="H576" s="229" t="s">
        <v>499</v>
      </c>
      <c r="I576" s="229" t="s">
        <v>500</v>
      </c>
      <c r="J576" s="229" t="s">
        <v>23</v>
      </c>
      <c r="K576" s="229" t="s">
        <v>753</v>
      </c>
      <c r="L576" s="229" t="s">
        <v>744</v>
      </c>
      <c r="M576" s="229" t="s">
        <v>740</v>
      </c>
      <c r="N576" s="229" t="s">
        <v>748</v>
      </c>
    </row>
    <row r="577" spans="1:14">
      <c r="A577" s="232">
        <f t="shared" si="8"/>
        <v>10572</v>
      </c>
      <c r="B577" s="232">
        <v>4</v>
      </c>
      <c r="C577" s="232" t="s">
        <v>747</v>
      </c>
      <c r="D577" s="229" t="s">
        <v>656</v>
      </c>
      <c r="E577" s="232" t="s">
        <v>446</v>
      </c>
      <c r="F577" s="234" t="s">
        <v>69</v>
      </c>
      <c r="G577" s="232">
        <v>79101</v>
      </c>
      <c r="H577" s="229" t="s">
        <v>499</v>
      </c>
      <c r="I577" s="229" t="s">
        <v>500</v>
      </c>
      <c r="J577" s="229" t="s">
        <v>23</v>
      </c>
      <c r="K577" s="229" t="s">
        <v>753</v>
      </c>
      <c r="L577" s="229" t="s">
        <v>744</v>
      </c>
      <c r="M577" s="229" t="s">
        <v>740</v>
      </c>
      <c r="N577" s="229" t="s">
        <v>748</v>
      </c>
    </row>
    <row r="578" spans="1:14">
      <c r="A578" s="232">
        <f t="shared" si="8"/>
        <v>10573</v>
      </c>
      <c r="B578" s="232">
        <v>4</v>
      </c>
      <c r="C578" s="232" t="s">
        <v>747</v>
      </c>
      <c r="D578" s="229" t="s">
        <v>656</v>
      </c>
      <c r="E578" s="232" t="s">
        <v>573</v>
      </c>
      <c r="F578" s="234" t="s">
        <v>69</v>
      </c>
      <c r="G578" s="232">
        <v>11609</v>
      </c>
      <c r="H578" s="229" t="s">
        <v>499</v>
      </c>
      <c r="I578" s="229" t="s">
        <v>500</v>
      </c>
      <c r="J578" s="229" t="s">
        <v>23</v>
      </c>
      <c r="K578" s="229" t="s">
        <v>753</v>
      </c>
      <c r="L578" s="229" t="s">
        <v>744</v>
      </c>
      <c r="M578" s="229" t="s">
        <v>740</v>
      </c>
      <c r="N578" s="229" t="s">
        <v>748</v>
      </c>
    </row>
    <row r="579" spans="1:14">
      <c r="A579" s="232">
        <f t="shared" si="8"/>
        <v>10574</v>
      </c>
      <c r="B579" s="232">
        <v>4</v>
      </c>
      <c r="C579" s="232" t="s">
        <v>747</v>
      </c>
      <c r="D579" s="229" t="s">
        <v>656</v>
      </c>
      <c r="E579" s="232" t="s">
        <v>446</v>
      </c>
      <c r="F579" s="234" t="s">
        <v>69</v>
      </c>
      <c r="G579" s="232">
        <v>11609</v>
      </c>
      <c r="H579" s="229" t="s">
        <v>499</v>
      </c>
      <c r="I579" s="229" t="s">
        <v>500</v>
      </c>
      <c r="J579" s="229" t="s">
        <v>23</v>
      </c>
      <c r="K579" s="229" t="s">
        <v>753</v>
      </c>
      <c r="L579" s="229" t="s">
        <v>744</v>
      </c>
      <c r="M579" s="229" t="s">
        <v>740</v>
      </c>
      <c r="N579" s="229" t="s">
        <v>748</v>
      </c>
    </row>
    <row r="580" spans="1:14">
      <c r="A580" s="232">
        <f t="shared" si="8"/>
        <v>10575</v>
      </c>
      <c r="B580" s="232">
        <v>4</v>
      </c>
      <c r="C580" s="232" t="s">
        <v>747</v>
      </c>
      <c r="D580" s="229" t="s">
        <v>656</v>
      </c>
      <c r="E580" s="232" t="s">
        <v>573</v>
      </c>
      <c r="F580" s="234" t="s">
        <v>69</v>
      </c>
      <c r="G580" s="232">
        <v>21609</v>
      </c>
      <c r="H580" s="229" t="s">
        <v>499</v>
      </c>
      <c r="I580" s="229" t="s">
        <v>500</v>
      </c>
      <c r="J580" s="229" t="s">
        <v>23</v>
      </c>
      <c r="K580" s="229" t="s">
        <v>753</v>
      </c>
      <c r="L580" s="229" t="s">
        <v>744</v>
      </c>
      <c r="M580" s="229" t="s">
        <v>740</v>
      </c>
      <c r="N580" s="229" t="s">
        <v>748</v>
      </c>
    </row>
    <row r="581" spans="1:14">
      <c r="A581" s="232">
        <f t="shared" si="8"/>
        <v>10576</v>
      </c>
      <c r="B581" s="232">
        <v>4</v>
      </c>
      <c r="C581" s="232" t="s">
        <v>747</v>
      </c>
      <c r="D581" s="229" t="s">
        <v>656</v>
      </c>
      <c r="E581" s="232" t="s">
        <v>446</v>
      </c>
      <c r="F581" s="234" t="s">
        <v>69</v>
      </c>
      <c r="G581" s="232">
        <v>21609</v>
      </c>
      <c r="H581" s="229" t="s">
        <v>499</v>
      </c>
      <c r="I581" s="229" t="s">
        <v>500</v>
      </c>
      <c r="J581" s="229" t="s">
        <v>23</v>
      </c>
      <c r="K581" s="229" t="s">
        <v>753</v>
      </c>
      <c r="L581" s="229" t="s">
        <v>744</v>
      </c>
      <c r="M581" s="229" t="s">
        <v>740</v>
      </c>
      <c r="N581" s="229" t="s">
        <v>748</v>
      </c>
    </row>
    <row r="582" spans="1:14">
      <c r="A582" s="232">
        <f t="shared" si="8"/>
        <v>10577</v>
      </c>
      <c r="B582" s="232">
        <v>4</v>
      </c>
      <c r="C582" s="232" t="s">
        <v>747</v>
      </c>
      <c r="D582" s="229" t="s">
        <v>656</v>
      </c>
      <c r="E582" s="232" t="s">
        <v>573</v>
      </c>
      <c r="F582" s="234" t="s">
        <v>71</v>
      </c>
      <c r="G582" s="232">
        <v>99100</v>
      </c>
      <c r="H582" s="229" t="s">
        <v>499</v>
      </c>
      <c r="I582" s="229" t="s">
        <v>500</v>
      </c>
      <c r="J582" s="229" t="s">
        <v>23</v>
      </c>
      <c r="K582" s="229" t="s">
        <v>753</v>
      </c>
      <c r="L582" s="229" t="s">
        <v>744</v>
      </c>
      <c r="M582" s="229" t="s">
        <v>740</v>
      </c>
      <c r="N582" s="229" t="s">
        <v>748</v>
      </c>
    </row>
    <row r="583" spans="1:14">
      <c r="A583" s="232">
        <f t="shared" ref="A583:A646" si="9">A582+1</f>
        <v>10578</v>
      </c>
      <c r="B583" s="232">
        <v>4</v>
      </c>
      <c r="C583" s="232" t="s">
        <v>747</v>
      </c>
      <c r="D583" s="229" t="s">
        <v>656</v>
      </c>
      <c r="E583" s="232" t="s">
        <v>446</v>
      </c>
      <c r="F583" s="234" t="s">
        <v>71</v>
      </c>
      <c r="G583" s="232">
        <v>99100</v>
      </c>
      <c r="H583" s="229" t="s">
        <v>499</v>
      </c>
      <c r="I583" s="229" t="s">
        <v>500</v>
      </c>
      <c r="J583" s="229" t="s">
        <v>23</v>
      </c>
      <c r="K583" s="229" t="s">
        <v>753</v>
      </c>
      <c r="L583" s="229" t="s">
        <v>744</v>
      </c>
      <c r="M583" s="229" t="s">
        <v>740</v>
      </c>
      <c r="N583" s="229" t="s">
        <v>748</v>
      </c>
    </row>
    <row r="584" spans="1:14">
      <c r="A584" s="232">
        <f t="shared" si="9"/>
        <v>10579</v>
      </c>
      <c r="B584" s="232">
        <v>4</v>
      </c>
      <c r="C584" s="232" t="s">
        <v>747</v>
      </c>
      <c r="D584" s="229" t="s">
        <v>656</v>
      </c>
      <c r="E584" s="232" t="s">
        <v>573</v>
      </c>
      <c r="F584" s="234" t="s">
        <v>71</v>
      </c>
      <c r="G584" s="232">
        <v>79101</v>
      </c>
      <c r="H584" s="229" t="s">
        <v>499</v>
      </c>
      <c r="I584" s="229" t="s">
        <v>500</v>
      </c>
      <c r="J584" s="229" t="s">
        <v>23</v>
      </c>
      <c r="K584" s="229" t="s">
        <v>753</v>
      </c>
      <c r="L584" s="229" t="s">
        <v>744</v>
      </c>
      <c r="M584" s="229" t="s">
        <v>740</v>
      </c>
      <c r="N584" s="229" t="s">
        <v>748</v>
      </c>
    </row>
    <row r="585" spans="1:14">
      <c r="A585" s="232">
        <f t="shared" si="9"/>
        <v>10580</v>
      </c>
      <c r="B585" s="232">
        <v>4</v>
      </c>
      <c r="C585" s="232" t="s">
        <v>747</v>
      </c>
      <c r="D585" s="229" t="s">
        <v>656</v>
      </c>
      <c r="E585" s="232" t="s">
        <v>446</v>
      </c>
      <c r="F585" s="234" t="s">
        <v>71</v>
      </c>
      <c r="G585" s="232">
        <v>79101</v>
      </c>
      <c r="H585" s="229" t="s">
        <v>499</v>
      </c>
      <c r="I585" s="229" t="s">
        <v>500</v>
      </c>
      <c r="J585" s="229" t="s">
        <v>23</v>
      </c>
      <c r="K585" s="229" t="s">
        <v>753</v>
      </c>
      <c r="L585" s="229" t="s">
        <v>744</v>
      </c>
      <c r="M585" s="229" t="s">
        <v>740</v>
      </c>
      <c r="N585" s="229" t="s">
        <v>748</v>
      </c>
    </row>
    <row r="586" spans="1:14">
      <c r="A586" s="232">
        <f t="shared" si="9"/>
        <v>10581</v>
      </c>
      <c r="B586" s="232">
        <v>4</v>
      </c>
      <c r="C586" s="232" t="s">
        <v>747</v>
      </c>
      <c r="D586" s="229" t="s">
        <v>656</v>
      </c>
      <c r="E586" s="232" t="s">
        <v>573</v>
      </c>
      <c r="F586" s="234" t="s">
        <v>71</v>
      </c>
      <c r="G586" s="232">
        <v>11609</v>
      </c>
      <c r="H586" s="229" t="s">
        <v>499</v>
      </c>
      <c r="I586" s="229" t="s">
        <v>500</v>
      </c>
      <c r="J586" s="229" t="s">
        <v>23</v>
      </c>
      <c r="K586" s="229" t="s">
        <v>753</v>
      </c>
      <c r="L586" s="229" t="s">
        <v>744</v>
      </c>
      <c r="M586" s="229" t="s">
        <v>740</v>
      </c>
      <c r="N586" s="229" t="s">
        <v>748</v>
      </c>
    </row>
    <row r="587" spans="1:14">
      <c r="A587" s="232">
        <f t="shared" si="9"/>
        <v>10582</v>
      </c>
      <c r="B587" s="232">
        <v>4</v>
      </c>
      <c r="C587" s="232" t="s">
        <v>747</v>
      </c>
      <c r="D587" s="229" t="s">
        <v>656</v>
      </c>
      <c r="E587" s="232" t="s">
        <v>446</v>
      </c>
      <c r="F587" s="234" t="s">
        <v>71</v>
      </c>
      <c r="G587" s="232">
        <v>11609</v>
      </c>
      <c r="H587" s="229" t="s">
        <v>499</v>
      </c>
      <c r="I587" s="229" t="s">
        <v>500</v>
      </c>
      <c r="J587" s="229" t="s">
        <v>23</v>
      </c>
      <c r="K587" s="229" t="s">
        <v>753</v>
      </c>
      <c r="L587" s="229" t="s">
        <v>744</v>
      </c>
      <c r="M587" s="229" t="s">
        <v>740</v>
      </c>
      <c r="N587" s="229" t="s">
        <v>748</v>
      </c>
    </row>
    <row r="588" spans="1:14">
      <c r="A588" s="232">
        <f t="shared" si="9"/>
        <v>10583</v>
      </c>
      <c r="B588" s="232">
        <v>4</v>
      </c>
      <c r="C588" s="232" t="s">
        <v>747</v>
      </c>
      <c r="D588" s="229" t="s">
        <v>656</v>
      </c>
      <c r="E588" s="232" t="s">
        <v>573</v>
      </c>
      <c r="F588" s="234" t="s">
        <v>71</v>
      </c>
      <c r="G588" s="232">
        <v>21609</v>
      </c>
      <c r="H588" s="229" t="s">
        <v>499</v>
      </c>
      <c r="I588" s="229" t="s">
        <v>500</v>
      </c>
      <c r="J588" s="229" t="s">
        <v>23</v>
      </c>
      <c r="K588" s="229" t="s">
        <v>753</v>
      </c>
      <c r="L588" s="229" t="s">
        <v>744</v>
      </c>
      <c r="M588" s="229" t="s">
        <v>740</v>
      </c>
      <c r="N588" s="229" t="s">
        <v>748</v>
      </c>
    </row>
    <row r="589" spans="1:14">
      <c r="A589" s="232">
        <f t="shared" si="9"/>
        <v>10584</v>
      </c>
      <c r="B589" s="232">
        <v>4</v>
      </c>
      <c r="C589" s="232" t="s">
        <v>747</v>
      </c>
      <c r="D589" s="229" t="s">
        <v>656</v>
      </c>
      <c r="E589" s="232" t="s">
        <v>446</v>
      </c>
      <c r="F589" s="234" t="s">
        <v>71</v>
      </c>
      <c r="G589" s="232">
        <v>21609</v>
      </c>
      <c r="H589" s="229" t="s">
        <v>499</v>
      </c>
      <c r="I589" s="229" t="s">
        <v>500</v>
      </c>
      <c r="J589" s="229" t="s">
        <v>23</v>
      </c>
      <c r="K589" s="229" t="s">
        <v>753</v>
      </c>
      <c r="L589" s="229" t="s">
        <v>744</v>
      </c>
      <c r="M589" s="229" t="s">
        <v>740</v>
      </c>
      <c r="N589" s="229" t="s">
        <v>748</v>
      </c>
    </row>
    <row r="590" spans="1:14">
      <c r="A590" s="232">
        <f t="shared" si="9"/>
        <v>10585</v>
      </c>
      <c r="B590" s="232">
        <v>4</v>
      </c>
      <c r="C590" s="232" t="s">
        <v>747</v>
      </c>
      <c r="D590" s="229" t="s">
        <v>656</v>
      </c>
      <c r="E590" s="232" t="s">
        <v>573</v>
      </c>
      <c r="F590" s="229" t="s">
        <v>729</v>
      </c>
      <c r="G590" s="232">
        <v>99100</v>
      </c>
      <c r="H590" s="229" t="s">
        <v>499</v>
      </c>
      <c r="I590" s="229" t="s">
        <v>500</v>
      </c>
      <c r="J590" s="229" t="s">
        <v>23</v>
      </c>
      <c r="K590" s="229" t="s">
        <v>753</v>
      </c>
      <c r="L590" s="229" t="s">
        <v>744</v>
      </c>
      <c r="M590" s="229" t="s">
        <v>740</v>
      </c>
      <c r="N590" s="229" t="s">
        <v>748</v>
      </c>
    </row>
    <row r="591" spans="1:14">
      <c r="A591" s="232">
        <f t="shared" si="9"/>
        <v>10586</v>
      </c>
      <c r="B591" s="232">
        <v>4</v>
      </c>
      <c r="C591" s="232" t="s">
        <v>747</v>
      </c>
      <c r="D591" s="229" t="s">
        <v>656</v>
      </c>
      <c r="E591" s="232" t="s">
        <v>446</v>
      </c>
      <c r="F591" s="229" t="s">
        <v>729</v>
      </c>
      <c r="G591" s="232">
        <v>99100</v>
      </c>
      <c r="H591" s="229" t="s">
        <v>499</v>
      </c>
      <c r="I591" s="229" t="s">
        <v>500</v>
      </c>
      <c r="J591" s="229" t="s">
        <v>23</v>
      </c>
      <c r="K591" s="229" t="s">
        <v>753</v>
      </c>
      <c r="L591" s="229" t="s">
        <v>744</v>
      </c>
      <c r="M591" s="229" t="s">
        <v>740</v>
      </c>
      <c r="N591" s="229" t="s">
        <v>748</v>
      </c>
    </row>
    <row r="592" spans="1:14">
      <c r="A592" s="232">
        <f t="shared" si="9"/>
        <v>10587</v>
      </c>
      <c r="B592" s="232">
        <v>4</v>
      </c>
      <c r="C592" s="232" t="s">
        <v>747</v>
      </c>
      <c r="D592" s="229" t="s">
        <v>656</v>
      </c>
      <c r="E592" s="232" t="s">
        <v>573</v>
      </c>
      <c r="F592" s="229" t="s">
        <v>729</v>
      </c>
      <c r="G592" s="232">
        <v>79101</v>
      </c>
      <c r="H592" s="229" t="s">
        <v>499</v>
      </c>
      <c r="I592" s="229" t="s">
        <v>500</v>
      </c>
      <c r="J592" s="229" t="s">
        <v>23</v>
      </c>
      <c r="K592" s="229" t="s">
        <v>753</v>
      </c>
      <c r="L592" s="229" t="s">
        <v>744</v>
      </c>
      <c r="M592" s="229" t="s">
        <v>740</v>
      </c>
      <c r="N592" s="229" t="s">
        <v>748</v>
      </c>
    </row>
    <row r="593" spans="1:14">
      <c r="A593" s="232">
        <f t="shared" si="9"/>
        <v>10588</v>
      </c>
      <c r="B593" s="232">
        <v>4</v>
      </c>
      <c r="C593" s="232" t="s">
        <v>747</v>
      </c>
      <c r="D593" s="229" t="s">
        <v>656</v>
      </c>
      <c r="E593" s="232" t="s">
        <v>446</v>
      </c>
      <c r="F593" s="229" t="s">
        <v>729</v>
      </c>
      <c r="G593" s="232">
        <v>79101</v>
      </c>
      <c r="H593" s="229" t="s">
        <v>499</v>
      </c>
      <c r="I593" s="229" t="s">
        <v>500</v>
      </c>
      <c r="J593" s="229" t="s">
        <v>23</v>
      </c>
      <c r="K593" s="229" t="s">
        <v>753</v>
      </c>
      <c r="L593" s="229" t="s">
        <v>744</v>
      </c>
      <c r="M593" s="229" t="s">
        <v>740</v>
      </c>
      <c r="N593" s="229" t="s">
        <v>748</v>
      </c>
    </row>
    <row r="594" spans="1:14">
      <c r="A594" s="232">
        <f t="shared" si="9"/>
        <v>10589</v>
      </c>
      <c r="B594" s="232">
        <v>4</v>
      </c>
      <c r="C594" s="232" t="s">
        <v>747</v>
      </c>
      <c r="D594" s="229" t="s">
        <v>656</v>
      </c>
      <c r="E594" s="232" t="s">
        <v>573</v>
      </c>
      <c r="F594" s="229" t="s">
        <v>729</v>
      </c>
      <c r="G594" s="232">
        <v>11609</v>
      </c>
      <c r="H594" s="229" t="s">
        <v>499</v>
      </c>
      <c r="I594" s="229" t="s">
        <v>500</v>
      </c>
      <c r="J594" s="229" t="s">
        <v>23</v>
      </c>
      <c r="K594" s="229" t="s">
        <v>753</v>
      </c>
      <c r="L594" s="229" t="s">
        <v>744</v>
      </c>
      <c r="M594" s="229" t="s">
        <v>740</v>
      </c>
      <c r="N594" s="229" t="s">
        <v>748</v>
      </c>
    </row>
    <row r="595" spans="1:14">
      <c r="A595" s="232">
        <f t="shared" si="9"/>
        <v>10590</v>
      </c>
      <c r="B595" s="232">
        <v>4</v>
      </c>
      <c r="C595" s="232" t="s">
        <v>747</v>
      </c>
      <c r="D595" s="229" t="s">
        <v>656</v>
      </c>
      <c r="E595" s="232" t="s">
        <v>446</v>
      </c>
      <c r="F595" s="229" t="s">
        <v>729</v>
      </c>
      <c r="G595" s="232">
        <v>11609</v>
      </c>
      <c r="H595" s="229" t="s">
        <v>499</v>
      </c>
      <c r="I595" s="229" t="s">
        <v>500</v>
      </c>
      <c r="J595" s="229" t="s">
        <v>23</v>
      </c>
      <c r="K595" s="229" t="s">
        <v>753</v>
      </c>
      <c r="L595" s="229" t="s">
        <v>744</v>
      </c>
      <c r="M595" s="229" t="s">
        <v>740</v>
      </c>
      <c r="N595" s="229" t="s">
        <v>748</v>
      </c>
    </row>
    <row r="596" spans="1:14">
      <c r="A596" s="232">
        <f t="shared" si="9"/>
        <v>10591</v>
      </c>
      <c r="B596" s="232">
        <v>4</v>
      </c>
      <c r="C596" s="232" t="s">
        <v>747</v>
      </c>
      <c r="D596" s="229" t="s">
        <v>656</v>
      </c>
      <c r="E596" s="232" t="s">
        <v>573</v>
      </c>
      <c r="F596" s="229" t="s">
        <v>729</v>
      </c>
      <c r="G596" s="232">
        <v>21609</v>
      </c>
      <c r="H596" s="229" t="s">
        <v>499</v>
      </c>
      <c r="I596" s="229" t="s">
        <v>500</v>
      </c>
      <c r="J596" s="229" t="s">
        <v>23</v>
      </c>
      <c r="K596" s="229" t="s">
        <v>753</v>
      </c>
      <c r="L596" s="229" t="s">
        <v>744</v>
      </c>
      <c r="M596" s="229" t="s">
        <v>740</v>
      </c>
      <c r="N596" s="229" t="s">
        <v>748</v>
      </c>
    </row>
    <row r="597" spans="1:14">
      <c r="A597" s="232">
        <f t="shared" si="9"/>
        <v>10592</v>
      </c>
      <c r="B597" s="232">
        <v>4</v>
      </c>
      <c r="C597" s="232" t="s">
        <v>747</v>
      </c>
      <c r="D597" s="229" t="s">
        <v>656</v>
      </c>
      <c r="E597" s="232" t="s">
        <v>446</v>
      </c>
      <c r="F597" s="229" t="s">
        <v>729</v>
      </c>
      <c r="G597" s="232">
        <v>21609</v>
      </c>
      <c r="H597" s="229" t="s">
        <v>499</v>
      </c>
      <c r="I597" s="229" t="s">
        <v>500</v>
      </c>
      <c r="J597" s="229" t="s">
        <v>23</v>
      </c>
      <c r="K597" s="229" t="s">
        <v>753</v>
      </c>
      <c r="L597" s="229" t="s">
        <v>744</v>
      </c>
      <c r="M597" s="229" t="s">
        <v>740</v>
      </c>
      <c r="N597" s="229" t="s">
        <v>748</v>
      </c>
    </row>
    <row r="598" spans="1:14">
      <c r="A598" s="232">
        <f t="shared" si="9"/>
        <v>10593</v>
      </c>
      <c r="B598" s="232">
        <v>4</v>
      </c>
      <c r="C598" s="232" t="s">
        <v>747</v>
      </c>
      <c r="D598" s="229" t="s">
        <v>656</v>
      </c>
      <c r="E598" s="232" t="s">
        <v>573</v>
      </c>
      <c r="F598" s="234" t="s">
        <v>77</v>
      </c>
      <c r="G598" s="232">
        <v>99100</v>
      </c>
      <c r="H598" s="229" t="s">
        <v>499</v>
      </c>
      <c r="I598" s="229" t="s">
        <v>500</v>
      </c>
      <c r="J598" s="229" t="s">
        <v>23</v>
      </c>
      <c r="K598" s="229" t="s">
        <v>753</v>
      </c>
      <c r="L598" s="229" t="s">
        <v>744</v>
      </c>
      <c r="M598" s="229" t="s">
        <v>740</v>
      </c>
      <c r="N598" s="229" t="s">
        <v>748</v>
      </c>
    </row>
    <row r="599" spans="1:14">
      <c r="A599" s="232">
        <f t="shared" si="9"/>
        <v>10594</v>
      </c>
      <c r="B599" s="232">
        <v>4</v>
      </c>
      <c r="C599" s="232" t="s">
        <v>747</v>
      </c>
      <c r="D599" s="229" t="s">
        <v>656</v>
      </c>
      <c r="E599" s="232" t="s">
        <v>446</v>
      </c>
      <c r="F599" s="234" t="s">
        <v>77</v>
      </c>
      <c r="G599" s="232">
        <v>99100</v>
      </c>
      <c r="H599" s="229" t="s">
        <v>499</v>
      </c>
      <c r="I599" s="229" t="s">
        <v>500</v>
      </c>
      <c r="J599" s="229" t="s">
        <v>23</v>
      </c>
      <c r="K599" s="229" t="s">
        <v>753</v>
      </c>
      <c r="L599" s="229" t="s">
        <v>744</v>
      </c>
      <c r="M599" s="229" t="s">
        <v>740</v>
      </c>
      <c r="N599" s="229" t="s">
        <v>748</v>
      </c>
    </row>
    <row r="600" spans="1:14">
      <c r="A600" s="232">
        <f t="shared" si="9"/>
        <v>10595</v>
      </c>
      <c r="B600" s="232">
        <v>4</v>
      </c>
      <c r="C600" s="232" t="s">
        <v>747</v>
      </c>
      <c r="D600" s="229" t="s">
        <v>656</v>
      </c>
      <c r="E600" s="232" t="s">
        <v>573</v>
      </c>
      <c r="F600" s="234" t="s">
        <v>77</v>
      </c>
      <c r="G600" s="232">
        <v>79101</v>
      </c>
      <c r="H600" s="229" t="s">
        <v>499</v>
      </c>
      <c r="I600" s="229" t="s">
        <v>500</v>
      </c>
      <c r="J600" s="229" t="s">
        <v>23</v>
      </c>
      <c r="K600" s="229" t="s">
        <v>753</v>
      </c>
      <c r="L600" s="229" t="s">
        <v>744</v>
      </c>
      <c r="M600" s="229" t="s">
        <v>740</v>
      </c>
      <c r="N600" s="229" t="s">
        <v>748</v>
      </c>
    </row>
    <row r="601" spans="1:14">
      <c r="A601" s="232">
        <f t="shared" si="9"/>
        <v>10596</v>
      </c>
      <c r="B601" s="232">
        <v>4</v>
      </c>
      <c r="C601" s="232" t="s">
        <v>747</v>
      </c>
      <c r="D601" s="229" t="s">
        <v>656</v>
      </c>
      <c r="E601" s="232" t="s">
        <v>446</v>
      </c>
      <c r="F601" s="234" t="s">
        <v>77</v>
      </c>
      <c r="G601" s="232">
        <v>79101</v>
      </c>
      <c r="H601" s="229" t="s">
        <v>499</v>
      </c>
      <c r="I601" s="229" t="s">
        <v>500</v>
      </c>
      <c r="J601" s="229" t="s">
        <v>23</v>
      </c>
      <c r="K601" s="229" t="s">
        <v>753</v>
      </c>
      <c r="L601" s="229" t="s">
        <v>744</v>
      </c>
      <c r="M601" s="229" t="s">
        <v>740</v>
      </c>
      <c r="N601" s="229" t="s">
        <v>748</v>
      </c>
    </row>
    <row r="602" spans="1:14">
      <c r="A602" s="232">
        <f t="shared" si="9"/>
        <v>10597</v>
      </c>
      <c r="B602" s="232">
        <v>4</v>
      </c>
      <c r="C602" s="232" t="s">
        <v>747</v>
      </c>
      <c r="D602" s="229" t="s">
        <v>656</v>
      </c>
      <c r="E602" s="232" t="s">
        <v>573</v>
      </c>
      <c r="F602" s="234" t="s">
        <v>77</v>
      </c>
      <c r="G602" s="232">
        <v>11609</v>
      </c>
      <c r="H602" s="229" t="s">
        <v>499</v>
      </c>
      <c r="I602" s="229" t="s">
        <v>500</v>
      </c>
      <c r="J602" s="229" t="s">
        <v>23</v>
      </c>
      <c r="K602" s="229" t="s">
        <v>753</v>
      </c>
      <c r="L602" s="229" t="s">
        <v>744</v>
      </c>
      <c r="M602" s="229" t="s">
        <v>740</v>
      </c>
      <c r="N602" s="229" t="s">
        <v>748</v>
      </c>
    </row>
    <row r="603" spans="1:14">
      <c r="A603" s="232">
        <f t="shared" si="9"/>
        <v>10598</v>
      </c>
      <c r="B603" s="232">
        <v>4</v>
      </c>
      <c r="C603" s="232" t="s">
        <v>747</v>
      </c>
      <c r="D603" s="229" t="s">
        <v>656</v>
      </c>
      <c r="E603" s="232" t="s">
        <v>446</v>
      </c>
      <c r="F603" s="234" t="s">
        <v>77</v>
      </c>
      <c r="G603" s="232">
        <v>11609</v>
      </c>
      <c r="H603" s="229" t="s">
        <v>499</v>
      </c>
      <c r="I603" s="229" t="s">
        <v>500</v>
      </c>
      <c r="J603" s="229" t="s">
        <v>23</v>
      </c>
      <c r="K603" s="229" t="s">
        <v>753</v>
      </c>
      <c r="L603" s="229" t="s">
        <v>744</v>
      </c>
      <c r="M603" s="229" t="s">
        <v>740</v>
      </c>
      <c r="N603" s="229" t="s">
        <v>748</v>
      </c>
    </row>
    <row r="604" spans="1:14">
      <c r="A604" s="232">
        <f t="shared" si="9"/>
        <v>10599</v>
      </c>
      <c r="B604" s="232">
        <v>4</v>
      </c>
      <c r="C604" s="232" t="s">
        <v>747</v>
      </c>
      <c r="D604" s="229" t="s">
        <v>656</v>
      </c>
      <c r="E604" s="232" t="s">
        <v>573</v>
      </c>
      <c r="F604" s="234" t="s">
        <v>77</v>
      </c>
      <c r="G604" s="232">
        <v>21609</v>
      </c>
      <c r="H604" s="229" t="s">
        <v>499</v>
      </c>
      <c r="I604" s="229" t="s">
        <v>500</v>
      </c>
      <c r="J604" s="229" t="s">
        <v>23</v>
      </c>
      <c r="K604" s="229" t="s">
        <v>753</v>
      </c>
      <c r="L604" s="229" t="s">
        <v>744</v>
      </c>
      <c r="M604" s="229" t="s">
        <v>740</v>
      </c>
      <c r="N604" s="229" t="s">
        <v>748</v>
      </c>
    </row>
    <row r="605" spans="1:14">
      <c r="A605" s="232">
        <f t="shared" si="9"/>
        <v>10600</v>
      </c>
      <c r="B605" s="232">
        <v>4</v>
      </c>
      <c r="C605" s="232" t="s">
        <v>747</v>
      </c>
      <c r="D605" s="229" t="s">
        <v>656</v>
      </c>
      <c r="E605" s="232" t="s">
        <v>446</v>
      </c>
      <c r="F605" s="234" t="s">
        <v>77</v>
      </c>
      <c r="G605" s="232">
        <v>21609</v>
      </c>
      <c r="H605" s="229" t="s">
        <v>499</v>
      </c>
      <c r="I605" s="229" t="s">
        <v>500</v>
      </c>
      <c r="J605" s="229" t="s">
        <v>23</v>
      </c>
      <c r="K605" s="229" t="s">
        <v>753</v>
      </c>
      <c r="L605" s="229" t="s">
        <v>744</v>
      </c>
      <c r="M605" s="229" t="s">
        <v>740</v>
      </c>
      <c r="N605" s="229" t="s">
        <v>748</v>
      </c>
    </row>
    <row r="606" spans="1:14">
      <c r="A606" s="232">
        <f t="shared" si="9"/>
        <v>10601</v>
      </c>
      <c r="B606" s="232">
        <v>4</v>
      </c>
      <c r="C606" s="232" t="s">
        <v>747</v>
      </c>
      <c r="D606" s="229" t="s">
        <v>656</v>
      </c>
      <c r="E606" s="232" t="s">
        <v>573</v>
      </c>
      <c r="F606" s="229" t="s">
        <v>730</v>
      </c>
      <c r="G606" s="232">
        <v>99100</v>
      </c>
      <c r="H606" s="229" t="s">
        <v>499</v>
      </c>
      <c r="I606" s="229" t="s">
        <v>500</v>
      </c>
      <c r="J606" s="229" t="s">
        <v>23</v>
      </c>
      <c r="K606" s="229" t="s">
        <v>753</v>
      </c>
      <c r="L606" s="229" t="s">
        <v>744</v>
      </c>
      <c r="M606" s="229" t="s">
        <v>740</v>
      </c>
      <c r="N606" s="229" t="s">
        <v>748</v>
      </c>
    </row>
    <row r="607" spans="1:14">
      <c r="A607" s="232">
        <f t="shared" si="9"/>
        <v>10602</v>
      </c>
      <c r="B607" s="232">
        <v>4</v>
      </c>
      <c r="C607" s="232" t="s">
        <v>747</v>
      </c>
      <c r="D607" s="229" t="s">
        <v>656</v>
      </c>
      <c r="E607" s="232" t="s">
        <v>446</v>
      </c>
      <c r="F607" s="229" t="s">
        <v>730</v>
      </c>
      <c r="G607" s="232">
        <v>99100</v>
      </c>
      <c r="H607" s="229" t="s">
        <v>499</v>
      </c>
      <c r="I607" s="229" t="s">
        <v>500</v>
      </c>
      <c r="J607" s="229" t="s">
        <v>23</v>
      </c>
      <c r="K607" s="229" t="s">
        <v>753</v>
      </c>
      <c r="L607" s="229" t="s">
        <v>744</v>
      </c>
      <c r="M607" s="229" t="s">
        <v>740</v>
      </c>
      <c r="N607" s="229" t="s">
        <v>748</v>
      </c>
    </row>
    <row r="608" spans="1:14">
      <c r="A608" s="232">
        <f t="shared" si="9"/>
        <v>10603</v>
      </c>
      <c r="B608" s="232">
        <v>4</v>
      </c>
      <c r="C608" s="232" t="s">
        <v>747</v>
      </c>
      <c r="D608" s="229" t="s">
        <v>656</v>
      </c>
      <c r="E608" s="232" t="s">
        <v>573</v>
      </c>
      <c r="F608" s="229" t="s">
        <v>730</v>
      </c>
      <c r="G608" s="232">
        <v>79101</v>
      </c>
      <c r="H608" s="229" t="s">
        <v>499</v>
      </c>
      <c r="I608" s="229" t="s">
        <v>500</v>
      </c>
      <c r="J608" s="229" t="s">
        <v>23</v>
      </c>
      <c r="K608" s="229" t="s">
        <v>753</v>
      </c>
      <c r="L608" s="229" t="s">
        <v>744</v>
      </c>
      <c r="M608" s="229" t="s">
        <v>740</v>
      </c>
      <c r="N608" s="229" t="s">
        <v>748</v>
      </c>
    </row>
    <row r="609" spans="1:14">
      <c r="A609" s="232">
        <f t="shared" si="9"/>
        <v>10604</v>
      </c>
      <c r="B609" s="232">
        <v>4</v>
      </c>
      <c r="C609" s="232" t="s">
        <v>747</v>
      </c>
      <c r="D609" s="229" t="s">
        <v>656</v>
      </c>
      <c r="E609" s="232" t="s">
        <v>446</v>
      </c>
      <c r="F609" s="229" t="s">
        <v>730</v>
      </c>
      <c r="G609" s="232">
        <v>79101</v>
      </c>
      <c r="H609" s="229" t="s">
        <v>499</v>
      </c>
      <c r="I609" s="229" t="s">
        <v>500</v>
      </c>
      <c r="J609" s="229" t="s">
        <v>23</v>
      </c>
      <c r="K609" s="229" t="s">
        <v>753</v>
      </c>
      <c r="L609" s="229" t="s">
        <v>744</v>
      </c>
      <c r="M609" s="229" t="s">
        <v>740</v>
      </c>
      <c r="N609" s="229" t="s">
        <v>748</v>
      </c>
    </row>
    <row r="610" spans="1:14">
      <c r="A610" s="232">
        <f t="shared" si="9"/>
        <v>10605</v>
      </c>
      <c r="B610" s="232">
        <v>4</v>
      </c>
      <c r="C610" s="232" t="s">
        <v>747</v>
      </c>
      <c r="D610" s="229" t="s">
        <v>656</v>
      </c>
      <c r="E610" s="232" t="s">
        <v>573</v>
      </c>
      <c r="F610" s="229" t="s">
        <v>730</v>
      </c>
      <c r="G610" s="232">
        <v>11609</v>
      </c>
      <c r="H610" s="229" t="s">
        <v>499</v>
      </c>
      <c r="I610" s="229" t="s">
        <v>500</v>
      </c>
      <c r="J610" s="229" t="s">
        <v>23</v>
      </c>
      <c r="K610" s="229" t="s">
        <v>753</v>
      </c>
      <c r="L610" s="229" t="s">
        <v>744</v>
      </c>
      <c r="M610" s="229" t="s">
        <v>740</v>
      </c>
      <c r="N610" s="229" t="s">
        <v>748</v>
      </c>
    </row>
    <row r="611" spans="1:14">
      <c r="A611" s="232">
        <f t="shared" si="9"/>
        <v>10606</v>
      </c>
      <c r="B611" s="232">
        <v>4</v>
      </c>
      <c r="C611" s="232" t="s">
        <v>747</v>
      </c>
      <c r="D611" s="229" t="s">
        <v>656</v>
      </c>
      <c r="E611" s="232" t="s">
        <v>446</v>
      </c>
      <c r="F611" s="229" t="s">
        <v>730</v>
      </c>
      <c r="G611" s="232">
        <v>11609</v>
      </c>
      <c r="H611" s="229" t="s">
        <v>499</v>
      </c>
      <c r="I611" s="229" t="s">
        <v>500</v>
      </c>
      <c r="J611" s="229" t="s">
        <v>23</v>
      </c>
      <c r="K611" s="229" t="s">
        <v>753</v>
      </c>
      <c r="L611" s="229" t="s">
        <v>744</v>
      </c>
      <c r="M611" s="229" t="s">
        <v>740</v>
      </c>
      <c r="N611" s="229" t="s">
        <v>748</v>
      </c>
    </row>
    <row r="612" spans="1:14">
      <c r="A612" s="232">
        <f t="shared" si="9"/>
        <v>10607</v>
      </c>
      <c r="B612" s="232">
        <v>4</v>
      </c>
      <c r="C612" s="232" t="s">
        <v>747</v>
      </c>
      <c r="D612" s="229" t="s">
        <v>656</v>
      </c>
      <c r="E612" s="232" t="s">
        <v>573</v>
      </c>
      <c r="F612" s="229" t="s">
        <v>730</v>
      </c>
      <c r="G612" s="232">
        <v>21609</v>
      </c>
      <c r="H612" s="229" t="s">
        <v>499</v>
      </c>
      <c r="I612" s="229" t="s">
        <v>500</v>
      </c>
      <c r="J612" s="229" t="s">
        <v>23</v>
      </c>
      <c r="K612" s="229" t="s">
        <v>753</v>
      </c>
      <c r="L612" s="229" t="s">
        <v>744</v>
      </c>
      <c r="M612" s="229" t="s">
        <v>740</v>
      </c>
      <c r="N612" s="229" t="s">
        <v>748</v>
      </c>
    </row>
    <row r="613" spans="1:14">
      <c r="A613" s="232">
        <f t="shared" si="9"/>
        <v>10608</v>
      </c>
      <c r="B613" s="232">
        <v>4</v>
      </c>
      <c r="C613" s="232" t="s">
        <v>747</v>
      </c>
      <c r="D613" s="229" t="s">
        <v>656</v>
      </c>
      <c r="E613" s="232" t="s">
        <v>446</v>
      </c>
      <c r="F613" s="229" t="s">
        <v>730</v>
      </c>
      <c r="G613" s="232">
        <v>21609</v>
      </c>
      <c r="H613" s="229" t="s">
        <v>499</v>
      </c>
      <c r="I613" s="229" t="s">
        <v>500</v>
      </c>
      <c r="J613" s="229" t="s">
        <v>23</v>
      </c>
      <c r="K613" s="229" t="s">
        <v>753</v>
      </c>
      <c r="L613" s="229" t="s">
        <v>744</v>
      </c>
      <c r="M613" s="229" t="s">
        <v>740</v>
      </c>
      <c r="N613" s="229" t="s">
        <v>748</v>
      </c>
    </row>
    <row r="614" spans="1:14">
      <c r="A614" s="232">
        <f t="shared" si="9"/>
        <v>10609</v>
      </c>
      <c r="B614" s="232">
        <v>4</v>
      </c>
      <c r="C614" s="232" t="s">
        <v>747</v>
      </c>
      <c r="D614" s="229" t="s">
        <v>656</v>
      </c>
      <c r="E614" s="232" t="s">
        <v>573</v>
      </c>
      <c r="F614" s="234" t="s">
        <v>79</v>
      </c>
      <c r="G614" s="232">
        <v>99100</v>
      </c>
      <c r="H614" s="229" t="s">
        <v>499</v>
      </c>
      <c r="I614" s="229" t="s">
        <v>500</v>
      </c>
      <c r="J614" s="229" t="s">
        <v>23</v>
      </c>
      <c r="K614" s="229" t="s">
        <v>753</v>
      </c>
      <c r="L614" s="229" t="s">
        <v>744</v>
      </c>
      <c r="M614" s="229" t="s">
        <v>740</v>
      </c>
      <c r="N614" s="229" t="s">
        <v>748</v>
      </c>
    </row>
    <row r="615" spans="1:14">
      <c r="A615" s="232">
        <f t="shared" si="9"/>
        <v>10610</v>
      </c>
      <c r="B615" s="232">
        <v>4</v>
      </c>
      <c r="C615" s="232" t="s">
        <v>747</v>
      </c>
      <c r="D615" s="229" t="s">
        <v>656</v>
      </c>
      <c r="E615" s="232" t="s">
        <v>446</v>
      </c>
      <c r="F615" s="234" t="s">
        <v>79</v>
      </c>
      <c r="G615" s="232">
        <v>99100</v>
      </c>
      <c r="H615" s="229" t="s">
        <v>499</v>
      </c>
      <c r="I615" s="229" t="s">
        <v>500</v>
      </c>
      <c r="J615" s="229" t="s">
        <v>23</v>
      </c>
      <c r="K615" s="229" t="s">
        <v>753</v>
      </c>
      <c r="L615" s="229" t="s">
        <v>744</v>
      </c>
      <c r="M615" s="229" t="s">
        <v>740</v>
      </c>
      <c r="N615" s="229" t="s">
        <v>748</v>
      </c>
    </row>
    <row r="616" spans="1:14">
      <c r="A616" s="232">
        <f t="shared" si="9"/>
        <v>10611</v>
      </c>
      <c r="B616" s="232">
        <v>4</v>
      </c>
      <c r="C616" s="232" t="s">
        <v>747</v>
      </c>
      <c r="D616" s="229" t="s">
        <v>656</v>
      </c>
      <c r="E616" s="232" t="s">
        <v>573</v>
      </c>
      <c r="F616" s="234" t="s">
        <v>79</v>
      </c>
      <c r="G616" s="232">
        <v>79101</v>
      </c>
      <c r="H616" s="229" t="s">
        <v>499</v>
      </c>
      <c r="I616" s="229" t="s">
        <v>500</v>
      </c>
      <c r="J616" s="229" t="s">
        <v>23</v>
      </c>
      <c r="K616" s="229" t="s">
        <v>753</v>
      </c>
      <c r="L616" s="229" t="s">
        <v>744</v>
      </c>
      <c r="M616" s="229" t="s">
        <v>740</v>
      </c>
      <c r="N616" s="229" t="s">
        <v>748</v>
      </c>
    </row>
    <row r="617" spans="1:14">
      <c r="A617" s="232">
        <f t="shared" si="9"/>
        <v>10612</v>
      </c>
      <c r="B617" s="232">
        <v>4</v>
      </c>
      <c r="C617" s="232" t="s">
        <v>747</v>
      </c>
      <c r="D617" s="229" t="s">
        <v>656</v>
      </c>
      <c r="E617" s="232" t="s">
        <v>446</v>
      </c>
      <c r="F617" s="234" t="s">
        <v>79</v>
      </c>
      <c r="G617" s="232">
        <v>79101</v>
      </c>
      <c r="H617" s="229" t="s">
        <v>499</v>
      </c>
      <c r="I617" s="229" t="s">
        <v>500</v>
      </c>
      <c r="J617" s="229" t="s">
        <v>23</v>
      </c>
      <c r="K617" s="229" t="s">
        <v>753</v>
      </c>
      <c r="L617" s="229" t="s">
        <v>744</v>
      </c>
      <c r="M617" s="229" t="s">
        <v>740</v>
      </c>
      <c r="N617" s="229" t="s">
        <v>748</v>
      </c>
    </row>
    <row r="618" spans="1:14">
      <c r="A618" s="232">
        <f t="shared" si="9"/>
        <v>10613</v>
      </c>
      <c r="B618" s="232">
        <v>4</v>
      </c>
      <c r="C618" s="232" t="s">
        <v>747</v>
      </c>
      <c r="D618" s="229" t="s">
        <v>656</v>
      </c>
      <c r="E618" s="232" t="s">
        <v>573</v>
      </c>
      <c r="F618" s="234" t="s">
        <v>79</v>
      </c>
      <c r="G618" s="232">
        <v>11609</v>
      </c>
      <c r="H618" s="229" t="s">
        <v>499</v>
      </c>
      <c r="I618" s="229" t="s">
        <v>500</v>
      </c>
      <c r="J618" s="229" t="s">
        <v>23</v>
      </c>
      <c r="K618" s="229" t="s">
        <v>753</v>
      </c>
      <c r="L618" s="229" t="s">
        <v>744</v>
      </c>
      <c r="M618" s="229" t="s">
        <v>740</v>
      </c>
      <c r="N618" s="229" t="s">
        <v>748</v>
      </c>
    </row>
    <row r="619" spans="1:14">
      <c r="A619" s="232">
        <f t="shared" si="9"/>
        <v>10614</v>
      </c>
      <c r="B619" s="232">
        <v>4</v>
      </c>
      <c r="C619" s="232" t="s">
        <v>747</v>
      </c>
      <c r="D619" s="229" t="s">
        <v>656</v>
      </c>
      <c r="E619" s="232" t="s">
        <v>446</v>
      </c>
      <c r="F619" s="234" t="s">
        <v>79</v>
      </c>
      <c r="G619" s="232">
        <v>11609</v>
      </c>
      <c r="H619" s="229" t="s">
        <v>499</v>
      </c>
      <c r="I619" s="229" t="s">
        <v>500</v>
      </c>
      <c r="J619" s="229" t="s">
        <v>23</v>
      </c>
      <c r="K619" s="229" t="s">
        <v>753</v>
      </c>
      <c r="L619" s="229" t="s">
        <v>744</v>
      </c>
      <c r="M619" s="229" t="s">
        <v>740</v>
      </c>
      <c r="N619" s="229" t="s">
        <v>748</v>
      </c>
    </row>
    <row r="620" spans="1:14">
      <c r="A620" s="232">
        <f t="shared" si="9"/>
        <v>10615</v>
      </c>
      <c r="B620" s="232">
        <v>4</v>
      </c>
      <c r="C620" s="232" t="s">
        <v>747</v>
      </c>
      <c r="D620" s="229" t="s">
        <v>656</v>
      </c>
      <c r="E620" s="232" t="s">
        <v>573</v>
      </c>
      <c r="F620" s="234" t="s">
        <v>79</v>
      </c>
      <c r="G620" s="232">
        <v>21609</v>
      </c>
      <c r="H620" s="229" t="s">
        <v>499</v>
      </c>
      <c r="I620" s="229" t="s">
        <v>500</v>
      </c>
      <c r="J620" s="229" t="s">
        <v>23</v>
      </c>
      <c r="K620" s="229" t="s">
        <v>753</v>
      </c>
      <c r="L620" s="229" t="s">
        <v>744</v>
      </c>
      <c r="M620" s="229" t="s">
        <v>740</v>
      </c>
      <c r="N620" s="229" t="s">
        <v>748</v>
      </c>
    </row>
    <row r="621" spans="1:14">
      <c r="A621" s="232">
        <f t="shared" si="9"/>
        <v>10616</v>
      </c>
      <c r="B621" s="232">
        <v>4</v>
      </c>
      <c r="C621" s="232" t="s">
        <v>747</v>
      </c>
      <c r="D621" s="229" t="s">
        <v>656</v>
      </c>
      <c r="E621" s="232" t="s">
        <v>446</v>
      </c>
      <c r="F621" s="234" t="s">
        <v>79</v>
      </c>
      <c r="G621" s="232">
        <v>21609</v>
      </c>
      <c r="H621" s="229" t="s">
        <v>499</v>
      </c>
      <c r="I621" s="229" t="s">
        <v>500</v>
      </c>
      <c r="J621" s="229" t="s">
        <v>23</v>
      </c>
      <c r="K621" s="229" t="s">
        <v>753</v>
      </c>
      <c r="L621" s="229" t="s">
        <v>744</v>
      </c>
      <c r="M621" s="229" t="s">
        <v>740</v>
      </c>
      <c r="N621" s="229" t="s">
        <v>748</v>
      </c>
    </row>
    <row r="622" spans="1:14">
      <c r="A622" s="232">
        <f t="shared" si="9"/>
        <v>10617</v>
      </c>
      <c r="B622" s="232">
        <v>4</v>
      </c>
      <c r="C622" s="232" t="s">
        <v>747</v>
      </c>
      <c r="D622" s="229" t="s">
        <v>656</v>
      </c>
      <c r="E622" s="232" t="s">
        <v>573</v>
      </c>
      <c r="F622" s="234" t="s">
        <v>21</v>
      </c>
      <c r="G622" s="232">
        <v>99100</v>
      </c>
      <c r="H622" s="229" t="s">
        <v>499</v>
      </c>
      <c r="I622" s="229" t="s">
        <v>500</v>
      </c>
      <c r="J622" s="229" t="s">
        <v>23</v>
      </c>
      <c r="K622" s="229" t="s">
        <v>753</v>
      </c>
      <c r="L622" s="229" t="s">
        <v>744</v>
      </c>
      <c r="M622" s="229" t="s">
        <v>740</v>
      </c>
      <c r="N622" s="229" t="s">
        <v>748</v>
      </c>
    </row>
    <row r="623" spans="1:14">
      <c r="A623" s="232">
        <f t="shared" si="9"/>
        <v>10618</v>
      </c>
      <c r="B623" s="232">
        <v>4</v>
      </c>
      <c r="C623" s="232" t="s">
        <v>747</v>
      </c>
      <c r="D623" s="229" t="s">
        <v>656</v>
      </c>
      <c r="E623" s="232" t="s">
        <v>446</v>
      </c>
      <c r="F623" s="234" t="s">
        <v>21</v>
      </c>
      <c r="G623" s="232">
        <v>99100</v>
      </c>
      <c r="H623" s="229" t="s">
        <v>499</v>
      </c>
      <c r="I623" s="229" t="s">
        <v>500</v>
      </c>
      <c r="J623" s="229" t="s">
        <v>23</v>
      </c>
      <c r="K623" s="229" t="s">
        <v>753</v>
      </c>
      <c r="L623" s="229" t="s">
        <v>744</v>
      </c>
      <c r="M623" s="229" t="s">
        <v>740</v>
      </c>
      <c r="N623" s="229" t="s">
        <v>748</v>
      </c>
    </row>
    <row r="624" spans="1:14">
      <c r="A624" s="232">
        <f t="shared" si="9"/>
        <v>10619</v>
      </c>
      <c r="B624" s="232">
        <v>4</v>
      </c>
      <c r="C624" s="232" t="s">
        <v>747</v>
      </c>
      <c r="D624" s="229" t="s">
        <v>656</v>
      </c>
      <c r="E624" s="232" t="s">
        <v>573</v>
      </c>
      <c r="F624" s="234" t="s">
        <v>21</v>
      </c>
      <c r="G624" s="232">
        <v>79101</v>
      </c>
      <c r="H624" s="229" t="s">
        <v>499</v>
      </c>
      <c r="I624" s="229" t="s">
        <v>500</v>
      </c>
      <c r="J624" s="229" t="s">
        <v>23</v>
      </c>
      <c r="K624" s="229" t="s">
        <v>753</v>
      </c>
      <c r="L624" s="229" t="s">
        <v>744</v>
      </c>
      <c r="M624" s="229" t="s">
        <v>740</v>
      </c>
      <c r="N624" s="229" t="s">
        <v>748</v>
      </c>
    </row>
    <row r="625" spans="1:14">
      <c r="A625" s="232">
        <f t="shared" si="9"/>
        <v>10620</v>
      </c>
      <c r="B625" s="232">
        <v>4</v>
      </c>
      <c r="C625" s="232" t="s">
        <v>747</v>
      </c>
      <c r="D625" s="229" t="s">
        <v>656</v>
      </c>
      <c r="E625" s="232" t="s">
        <v>446</v>
      </c>
      <c r="F625" s="234" t="s">
        <v>21</v>
      </c>
      <c r="G625" s="232">
        <v>79101</v>
      </c>
      <c r="H625" s="229" t="s">
        <v>499</v>
      </c>
      <c r="I625" s="229" t="s">
        <v>500</v>
      </c>
      <c r="J625" s="229" t="s">
        <v>23</v>
      </c>
      <c r="K625" s="229" t="s">
        <v>753</v>
      </c>
      <c r="L625" s="229" t="s">
        <v>744</v>
      </c>
      <c r="M625" s="229" t="s">
        <v>740</v>
      </c>
      <c r="N625" s="229" t="s">
        <v>748</v>
      </c>
    </row>
    <row r="626" spans="1:14">
      <c r="A626" s="232">
        <f t="shared" si="9"/>
        <v>10621</v>
      </c>
      <c r="B626" s="232">
        <v>4</v>
      </c>
      <c r="C626" s="232" t="s">
        <v>747</v>
      </c>
      <c r="D626" s="229" t="s">
        <v>656</v>
      </c>
      <c r="E626" s="232" t="s">
        <v>573</v>
      </c>
      <c r="F626" s="234" t="s">
        <v>21</v>
      </c>
      <c r="G626" s="232">
        <v>11609</v>
      </c>
      <c r="H626" s="229" t="s">
        <v>499</v>
      </c>
      <c r="I626" s="229" t="s">
        <v>500</v>
      </c>
      <c r="J626" s="229" t="s">
        <v>23</v>
      </c>
      <c r="K626" s="229" t="s">
        <v>753</v>
      </c>
      <c r="L626" s="229" t="s">
        <v>744</v>
      </c>
      <c r="M626" s="229" t="s">
        <v>740</v>
      </c>
      <c r="N626" s="229" t="s">
        <v>748</v>
      </c>
    </row>
    <row r="627" spans="1:14">
      <c r="A627" s="232">
        <f t="shared" si="9"/>
        <v>10622</v>
      </c>
      <c r="B627" s="232">
        <v>4</v>
      </c>
      <c r="C627" s="232" t="s">
        <v>747</v>
      </c>
      <c r="D627" s="229" t="s">
        <v>656</v>
      </c>
      <c r="E627" s="232" t="s">
        <v>446</v>
      </c>
      <c r="F627" s="234" t="s">
        <v>21</v>
      </c>
      <c r="G627" s="232">
        <v>11609</v>
      </c>
      <c r="H627" s="229" t="s">
        <v>499</v>
      </c>
      <c r="I627" s="229" t="s">
        <v>500</v>
      </c>
      <c r="J627" s="229" t="s">
        <v>23</v>
      </c>
      <c r="K627" s="229" t="s">
        <v>753</v>
      </c>
      <c r="L627" s="229" t="s">
        <v>744</v>
      </c>
      <c r="M627" s="229" t="s">
        <v>740</v>
      </c>
      <c r="N627" s="229" t="s">
        <v>748</v>
      </c>
    </row>
    <row r="628" spans="1:14">
      <c r="A628" s="232">
        <f t="shared" si="9"/>
        <v>10623</v>
      </c>
      <c r="B628" s="232">
        <v>4</v>
      </c>
      <c r="C628" s="232" t="s">
        <v>747</v>
      </c>
      <c r="D628" s="229" t="s">
        <v>656</v>
      </c>
      <c r="E628" s="232" t="s">
        <v>573</v>
      </c>
      <c r="F628" s="234" t="s">
        <v>21</v>
      </c>
      <c r="G628" s="232">
        <v>21609</v>
      </c>
      <c r="H628" s="229" t="s">
        <v>499</v>
      </c>
      <c r="I628" s="229" t="s">
        <v>500</v>
      </c>
      <c r="J628" s="229" t="s">
        <v>23</v>
      </c>
      <c r="K628" s="229" t="s">
        <v>753</v>
      </c>
      <c r="L628" s="229" t="s">
        <v>744</v>
      </c>
      <c r="M628" s="229" t="s">
        <v>740</v>
      </c>
      <c r="N628" s="229" t="s">
        <v>748</v>
      </c>
    </row>
    <row r="629" spans="1:14">
      <c r="A629" s="232">
        <f t="shared" si="9"/>
        <v>10624</v>
      </c>
      <c r="B629" s="232">
        <v>4</v>
      </c>
      <c r="C629" s="232" t="s">
        <v>747</v>
      </c>
      <c r="D629" s="229" t="s">
        <v>656</v>
      </c>
      <c r="E629" s="232" t="s">
        <v>446</v>
      </c>
      <c r="F629" s="234" t="s">
        <v>21</v>
      </c>
      <c r="G629" s="232">
        <v>21609</v>
      </c>
      <c r="H629" s="229" t="s">
        <v>499</v>
      </c>
      <c r="I629" s="229" t="s">
        <v>500</v>
      </c>
      <c r="J629" s="229" t="s">
        <v>23</v>
      </c>
      <c r="K629" s="229" t="s">
        <v>753</v>
      </c>
      <c r="L629" s="229" t="s">
        <v>744</v>
      </c>
      <c r="M629" s="229" t="s">
        <v>740</v>
      </c>
      <c r="N629" s="229" t="s">
        <v>748</v>
      </c>
    </row>
    <row r="630" spans="1:14">
      <c r="A630" s="232">
        <f t="shared" si="9"/>
        <v>10625</v>
      </c>
      <c r="B630" s="232">
        <v>4</v>
      </c>
      <c r="C630" s="232" t="s">
        <v>747</v>
      </c>
      <c r="D630" s="229" t="s">
        <v>656</v>
      </c>
      <c r="E630" s="232" t="s">
        <v>573</v>
      </c>
      <c r="F630" s="234" t="s">
        <v>80</v>
      </c>
      <c r="G630" s="232">
        <v>99100</v>
      </c>
      <c r="H630" s="229" t="s">
        <v>499</v>
      </c>
      <c r="I630" s="229" t="s">
        <v>500</v>
      </c>
      <c r="J630" s="229" t="s">
        <v>23</v>
      </c>
      <c r="K630" s="229" t="s">
        <v>753</v>
      </c>
      <c r="L630" s="229" t="s">
        <v>744</v>
      </c>
      <c r="M630" s="229" t="s">
        <v>740</v>
      </c>
      <c r="N630" s="229" t="s">
        <v>748</v>
      </c>
    </row>
    <row r="631" spans="1:14">
      <c r="A631" s="232">
        <f t="shared" si="9"/>
        <v>10626</v>
      </c>
      <c r="B631" s="232">
        <v>4</v>
      </c>
      <c r="C631" s="232" t="s">
        <v>747</v>
      </c>
      <c r="D631" s="229" t="s">
        <v>656</v>
      </c>
      <c r="E631" s="232" t="s">
        <v>446</v>
      </c>
      <c r="F631" s="234" t="s">
        <v>80</v>
      </c>
      <c r="G631" s="232">
        <v>99100</v>
      </c>
      <c r="H631" s="229" t="s">
        <v>499</v>
      </c>
      <c r="I631" s="229" t="s">
        <v>500</v>
      </c>
      <c r="J631" s="229" t="s">
        <v>23</v>
      </c>
      <c r="K631" s="229" t="s">
        <v>753</v>
      </c>
      <c r="L631" s="229" t="s">
        <v>744</v>
      </c>
      <c r="M631" s="229" t="s">
        <v>740</v>
      </c>
      <c r="N631" s="229" t="s">
        <v>748</v>
      </c>
    </row>
    <row r="632" spans="1:14">
      <c r="A632" s="232">
        <f t="shared" si="9"/>
        <v>10627</v>
      </c>
      <c r="B632" s="232">
        <v>4</v>
      </c>
      <c r="C632" s="232" t="s">
        <v>747</v>
      </c>
      <c r="D632" s="229" t="s">
        <v>656</v>
      </c>
      <c r="E632" s="232" t="s">
        <v>573</v>
      </c>
      <c r="F632" s="234" t="s">
        <v>80</v>
      </c>
      <c r="G632" s="232">
        <v>79101</v>
      </c>
      <c r="H632" s="229" t="s">
        <v>499</v>
      </c>
      <c r="I632" s="229" t="s">
        <v>500</v>
      </c>
      <c r="J632" s="229" t="s">
        <v>23</v>
      </c>
      <c r="K632" s="229" t="s">
        <v>753</v>
      </c>
      <c r="L632" s="229" t="s">
        <v>744</v>
      </c>
      <c r="M632" s="229" t="s">
        <v>740</v>
      </c>
      <c r="N632" s="229" t="s">
        <v>748</v>
      </c>
    </row>
    <row r="633" spans="1:14">
      <c r="A633" s="232">
        <f t="shared" si="9"/>
        <v>10628</v>
      </c>
      <c r="B633" s="232">
        <v>4</v>
      </c>
      <c r="C633" s="232" t="s">
        <v>747</v>
      </c>
      <c r="D633" s="229" t="s">
        <v>656</v>
      </c>
      <c r="E633" s="232" t="s">
        <v>446</v>
      </c>
      <c r="F633" s="234" t="s">
        <v>80</v>
      </c>
      <c r="G633" s="232">
        <v>79101</v>
      </c>
      <c r="H633" s="229" t="s">
        <v>499</v>
      </c>
      <c r="I633" s="229" t="s">
        <v>500</v>
      </c>
      <c r="J633" s="229" t="s">
        <v>23</v>
      </c>
      <c r="K633" s="229" t="s">
        <v>753</v>
      </c>
      <c r="L633" s="229" t="s">
        <v>744</v>
      </c>
      <c r="M633" s="229" t="s">
        <v>740</v>
      </c>
      <c r="N633" s="229" t="s">
        <v>748</v>
      </c>
    </row>
    <row r="634" spans="1:14">
      <c r="A634" s="232">
        <f t="shared" si="9"/>
        <v>10629</v>
      </c>
      <c r="B634" s="232">
        <v>4</v>
      </c>
      <c r="C634" s="232" t="s">
        <v>747</v>
      </c>
      <c r="D634" s="229" t="s">
        <v>656</v>
      </c>
      <c r="E634" s="232" t="s">
        <v>573</v>
      </c>
      <c r="F634" s="234" t="s">
        <v>80</v>
      </c>
      <c r="G634" s="232">
        <v>11609</v>
      </c>
      <c r="H634" s="229" t="s">
        <v>499</v>
      </c>
      <c r="I634" s="229" t="s">
        <v>500</v>
      </c>
      <c r="J634" s="229" t="s">
        <v>23</v>
      </c>
      <c r="K634" s="229" t="s">
        <v>753</v>
      </c>
      <c r="L634" s="229" t="s">
        <v>744</v>
      </c>
      <c r="M634" s="229" t="s">
        <v>740</v>
      </c>
      <c r="N634" s="229" t="s">
        <v>748</v>
      </c>
    </row>
    <row r="635" spans="1:14">
      <c r="A635" s="232">
        <f t="shared" si="9"/>
        <v>10630</v>
      </c>
      <c r="B635" s="232">
        <v>4</v>
      </c>
      <c r="C635" s="232" t="s">
        <v>747</v>
      </c>
      <c r="D635" s="229" t="s">
        <v>656</v>
      </c>
      <c r="E635" s="232" t="s">
        <v>446</v>
      </c>
      <c r="F635" s="234" t="s">
        <v>80</v>
      </c>
      <c r="G635" s="232">
        <v>11609</v>
      </c>
      <c r="H635" s="229" t="s">
        <v>499</v>
      </c>
      <c r="I635" s="229" t="s">
        <v>500</v>
      </c>
      <c r="J635" s="229" t="s">
        <v>23</v>
      </c>
      <c r="K635" s="229" t="s">
        <v>753</v>
      </c>
      <c r="L635" s="229" t="s">
        <v>744</v>
      </c>
      <c r="M635" s="229" t="s">
        <v>740</v>
      </c>
      <c r="N635" s="229" t="s">
        <v>748</v>
      </c>
    </row>
    <row r="636" spans="1:14">
      <c r="A636" s="232">
        <f t="shared" si="9"/>
        <v>10631</v>
      </c>
      <c r="B636" s="232">
        <v>4</v>
      </c>
      <c r="C636" s="232" t="s">
        <v>747</v>
      </c>
      <c r="D636" s="229" t="s">
        <v>656</v>
      </c>
      <c r="E636" s="232" t="s">
        <v>573</v>
      </c>
      <c r="F636" s="234" t="s">
        <v>80</v>
      </c>
      <c r="G636" s="232">
        <v>21609</v>
      </c>
      <c r="H636" s="229" t="s">
        <v>499</v>
      </c>
      <c r="I636" s="229" t="s">
        <v>500</v>
      </c>
      <c r="J636" s="229" t="s">
        <v>23</v>
      </c>
      <c r="K636" s="229" t="s">
        <v>753</v>
      </c>
      <c r="L636" s="229" t="s">
        <v>744</v>
      </c>
      <c r="M636" s="229" t="s">
        <v>740</v>
      </c>
      <c r="N636" s="229" t="s">
        <v>748</v>
      </c>
    </row>
    <row r="637" spans="1:14">
      <c r="A637" s="232">
        <f t="shared" si="9"/>
        <v>10632</v>
      </c>
      <c r="B637" s="232">
        <v>4</v>
      </c>
      <c r="C637" s="232" t="s">
        <v>747</v>
      </c>
      <c r="D637" s="229" t="s">
        <v>656</v>
      </c>
      <c r="E637" s="232" t="s">
        <v>446</v>
      </c>
      <c r="F637" s="234" t="s">
        <v>80</v>
      </c>
      <c r="G637" s="232">
        <v>21609</v>
      </c>
      <c r="H637" s="229" t="s">
        <v>499</v>
      </c>
      <c r="I637" s="229" t="s">
        <v>500</v>
      </c>
      <c r="J637" s="229" t="s">
        <v>23</v>
      </c>
      <c r="K637" s="229" t="s">
        <v>753</v>
      </c>
      <c r="L637" s="229" t="s">
        <v>744</v>
      </c>
      <c r="M637" s="229" t="s">
        <v>740</v>
      </c>
      <c r="N637" s="229" t="s">
        <v>748</v>
      </c>
    </row>
    <row r="638" spans="1:14">
      <c r="A638" s="232">
        <f t="shared" si="9"/>
        <v>10633</v>
      </c>
      <c r="B638" s="232">
        <v>4</v>
      </c>
      <c r="C638" s="232" t="s">
        <v>747</v>
      </c>
      <c r="D638" s="229" t="s">
        <v>656</v>
      </c>
      <c r="E638" s="232" t="s">
        <v>573</v>
      </c>
      <c r="F638" s="234" t="s">
        <v>81</v>
      </c>
      <c r="G638" s="232">
        <v>99100</v>
      </c>
      <c r="H638" s="229" t="s">
        <v>499</v>
      </c>
      <c r="I638" s="229" t="s">
        <v>500</v>
      </c>
      <c r="J638" s="229" t="s">
        <v>23</v>
      </c>
      <c r="K638" s="229" t="s">
        <v>753</v>
      </c>
      <c r="L638" s="229" t="s">
        <v>744</v>
      </c>
      <c r="M638" s="229" t="s">
        <v>740</v>
      </c>
      <c r="N638" s="229" t="s">
        <v>748</v>
      </c>
    </row>
    <row r="639" spans="1:14">
      <c r="A639" s="232">
        <f t="shared" si="9"/>
        <v>10634</v>
      </c>
      <c r="B639" s="232">
        <v>4</v>
      </c>
      <c r="C639" s="232" t="s">
        <v>747</v>
      </c>
      <c r="D639" s="229" t="s">
        <v>656</v>
      </c>
      <c r="E639" s="232" t="s">
        <v>446</v>
      </c>
      <c r="F639" s="234" t="s">
        <v>81</v>
      </c>
      <c r="G639" s="232">
        <v>99100</v>
      </c>
      <c r="H639" s="229" t="s">
        <v>499</v>
      </c>
      <c r="I639" s="229" t="s">
        <v>500</v>
      </c>
      <c r="J639" s="229" t="s">
        <v>23</v>
      </c>
      <c r="K639" s="229" t="s">
        <v>753</v>
      </c>
      <c r="L639" s="229" t="s">
        <v>744</v>
      </c>
      <c r="M639" s="229" t="s">
        <v>740</v>
      </c>
      <c r="N639" s="229" t="s">
        <v>748</v>
      </c>
    </row>
    <row r="640" spans="1:14">
      <c r="A640" s="232">
        <f t="shared" si="9"/>
        <v>10635</v>
      </c>
      <c r="B640" s="232">
        <v>4</v>
      </c>
      <c r="C640" s="232" t="s">
        <v>747</v>
      </c>
      <c r="D640" s="229" t="s">
        <v>656</v>
      </c>
      <c r="E640" s="232" t="s">
        <v>573</v>
      </c>
      <c r="F640" s="234" t="s">
        <v>81</v>
      </c>
      <c r="G640" s="232">
        <v>79101</v>
      </c>
      <c r="H640" s="229" t="s">
        <v>499</v>
      </c>
      <c r="I640" s="229" t="s">
        <v>500</v>
      </c>
      <c r="J640" s="229" t="s">
        <v>23</v>
      </c>
      <c r="K640" s="229" t="s">
        <v>753</v>
      </c>
      <c r="L640" s="229" t="s">
        <v>744</v>
      </c>
      <c r="M640" s="229" t="s">
        <v>740</v>
      </c>
      <c r="N640" s="229" t="s">
        <v>748</v>
      </c>
    </row>
    <row r="641" spans="1:14">
      <c r="A641" s="232">
        <f t="shared" si="9"/>
        <v>10636</v>
      </c>
      <c r="B641" s="232">
        <v>4</v>
      </c>
      <c r="C641" s="232" t="s">
        <v>747</v>
      </c>
      <c r="D641" s="229" t="s">
        <v>656</v>
      </c>
      <c r="E641" s="232" t="s">
        <v>446</v>
      </c>
      <c r="F641" s="234" t="s">
        <v>81</v>
      </c>
      <c r="G641" s="232">
        <v>79101</v>
      </c>
      <c r="H641" s="229" t="s">
        <v>499</v>
      </c>
      <c r="I641" s="229" t="s">
        <v>500</v>
      </c>
      <c r="J641" s="229" t="s">
        <v>23</v>
      </c>
      <c r="K641" s="229" t="s">
        <v>753</v>
      </c>
      <c r="L641" s="229" t="s">
        <v>744</v>
      </c>
      <c r="M641" s="229" t="s">
        <v>740</v>
      </c>
      <c r="N641" s="229" t="s">
        <v>748</v>
      </c>
    </row>
    <row r="642" spans="1:14">
      <c r="A642" s="232">
        <f t="shared" si="9"/>
        <v>10637</v>
      </c>
      <c r="B642" s="232">
        <v>4</v>
      </c>
      <c r="C642" s="232" t="s">
        <v>747</v>
      </c>
      <c r="D642" s="229" t="s">
        <v>656</v>
      </c>
      <c r="E642" s="232" t="s">
        <v>573</v>
      </c>
      <c r="F642" s="234" t="s">
        <v>81</v>
      </c>
      <c r="G642" s="232">
        <v>11609</v>
      </c>
      <c r="H642" s="229" t="s">
        <v>499</v>
      </c>
      <c r="I642" s="229" t="s">
        <v>500</v>
      </c>
      <c r="J642" s="229" t="s">
        <v>23</v>
      </c>
      <c r="K642" s="229" t="s">
        <v>753</v>
      </c>
      <c r="L642" s="229" t="s">
        <v>744</v>
      </c>
      <c r="M642" s="229" t="s">
        <v>740</v>
      </c>
      <c r="N642" s="229" t="s">
        <v>748</v>
      </c>
    </row>
    <row r="643" spans="1:14">
      <c r="A643" s="232">
        <f t="shared" si="9"/>
        <v>10638</v>
      </c>
      <c r="B643" s="232">
        <v>4</v>
      </c>
      <c r="C643" s="232" t="s">
        <v>747</v>
      </c>
      <c r="D643" s="229" t="s">
        <v>656</v>
      </c>
      <c r="E643" s="232" t="s">
        <v>446</v>
      </c>
      <c r="F643" s="234" t="s">
        <v>81</v>
      </c>
      <c r="G643" s="232">
        <v>11609</v>
      </c>
      <c r="H643" s="229" t="s">
        <v>499</v>
      </c>
      <c r="I643" s="229" t="s">
        <v>500</v>
      </c>
      <c r="J643" s="229" t="s">
        <v>23</v>
      </c>
      <c r="K643" s="229" t="s">
        <v>753</v>
      </c>
      <c r="L643" s="229" t="s">
        <v>744</v>
      </c>
      <c r="M643" s="229" t="s">
        <v>740</v>
      </c>
      <c r="N643" s="229" t="s">
        <v>748</v>
      </c>
    </row>
    <row r="644" spans="1:14">
      <c r="A644" s="232">
        <f t="shared" si="9"/>
        <v>10639</v>
      </c>
      <c r="B644" s="232">
        <v>4</v>
      </c>
      <c r="C644" s="232" t="s">
        <v>747</v>
      </c>
      <c r="D644" s="229" t="s">
        <v>656</v>
      </c>
      <c r="E644" s="232" t="s">
        <v>573</v>
      </c>
      <c r="F644" s="234" t="s">
        <v>81</v>
      </c>
      <c r="G644" s="232">
        <v>21609</v>
      </c>
      <c r="H644" s="229" t="s">
        <v>499</v>
      </c>
      <c r="I644" s="229" t="s">
        <v>500</v>
      </c>
      <c r="J644" s="229" t="s">
        <v>23</v>
      </c>
      <c r="K644" s="229" t="s">
        <v>753</v>
      </c>
      <c r="L644" s="229" t="s">
        <v>744</v>
      </c>
      <c r="M644" s="229" t="s">
        <v>740</v>
      </c>
      <c r="N644" s="229" t="s">
        <v>748</v>
      </c>
    </row>
    <row r="645" spans="1:14">
      <c r="A645" s="232">
        <f t="shared" si="9"/>
        <v>10640</v>
      </c>
      <c r="B645" s="232">
        <v>4</v>
      </c>
      <c r="C645" s="232" t="s">
        <v>747</v>
      </c>
      <c r="D645" s="229" t="s">
        <v>656</v>
      </c>
      <c r="E645" s="232" t="s">
        <v>446</v>
      </c>
      <c r="F645" s="234" t="s">
        <v>81</v>
      </c>
      <c r="G645" s="232">
        <v>21609</v>
      </c>
      <c r="H645" s="229" t="s">
        <v>499</v>
      </c>
      <c r="I645" s="229" t="s">
        <v>500</v>
      </c>
      <c r="J645" s="229" t="s">
        <v>23</v>
      </c>
      <c r="K645" s="229" t="s">
        <v>753</v>
      </c>
      <c r="L645" s="229" t="s">
        <v>744</v>
      </c>
      <c r="M645" s="229" t="s">
        <v>740</v>
      </c>
      <c r="N645" s="229" t="s">
        <v>748</v>
      </c>
    </row>
    <row r="646" spans="1:14">
      <c r="A646" s="232">
        <f t="shared" si="9"/>
        <v>10641</v>
      </c>
      <c r="B646" s="232">
        <v>4</v>
      </c>
      <c r="C646" s="232" t="s">
        <v>747</v>
      </c>
      <c r="D646" s="229" t="s">
        <v>656</v>
      </c>
      <c r="E646" s="232" t="s">
        <v>573</v>
      </c>
      <c r="F646" s="234" t="s">
        <v>82</v>
      </c>
      <c r="G646" s="232">
        <v>99100</v>
      </c>
      <c r="H646" s="229" t="s">
        <v>499</v>
      </c>
      <c r="I646" s="229" t="s">
        <v>500</v>
      </c>
      <c r="J646" s="229" t="s">
        <v>23</v>
      </c>
      <c r="K646" s="229" t="s">
        <v>753</v>
      </c>
      <c r="L646" s="229" t="s">
        <v>744</v>
      </c>
      <c r="M646" s="229" t="s">
        <v>740</v>
      </c>
      <c r="N646" s="229" t="s">
        <v>748</v>
      </c>
    </row>
    <row r="647" spans="1:14">
      <c r="A647" s="232">
        <f t="shared" ref="A647:A710" si="10">A646+1</f>
        <v>10642</v>
      </c>
      <c r="B647" s="232">
        <v>4</v>
      </c>
      <c r="C647" s="232" t="s">
        <v>747</v>
      </c>
      <c r="D647" s="229" t="s">
        <v>656</v>
      </c>
      <c r="E647" s="232" t="s">
        <v>446</v>
      </c>
      <c r="F647" s="234" t="s">
        <v>82</v>
      </c>
      <c r="G647" s="232">
        <v>99100</v>
      </c>
      <c r="H647" s="229" t="s">
        <v>499</v>
      </c>
      <c r="I647" s="229" t="s">
        <v>500</v>
      </c>
      <c r="J647" s="229" t="s">
        <v>23</v>
      </c>
      <c r="K647" s="229" t="s">
        <v>753</v>
      </c>
      <c r="L647" s="229" t="s">
        <v>744</v>
      </c>
      <c r="M647" s="229" t="s">
        <v>740</v>
      </c>
      <c r="N647" s="229" t="s">
        <v>748</v>
      </c>
    </row>
    <row r="648" spans="1:14">
      <c r="A648" s="232">
        <f t="shared" si="10"/>
        <v>10643</v>
      </c>
      <c r="B648" s="232">
        <v>4</v>
      </c>
      <c r="C648" s="232" t="s">
        <v>747</v>
      </c>
      <c r="D648" s="229" t="s">
        <v>656</v>
      </c>
      <c r="E648" s="232" t="s">
        <v>573</v>
      </c>
      <c r="F648" s="234" t="s">
        <v>82</v>
      </c>
      <c r="G648" s="232">
        <v>79101</v>
      </c>
      <c r="H648" s="229" t="s">
        <v>499</v>
      </c>
      <c r="I648" s="229" t="s">
        <v>500</v>
      </c>
      <c r="J648" s="229" t="s">
        <v>23</v>
      </c>
      <c r="K648" s="229" t="s">
        <v>753</v>
      </c>
      <c r="L648" s="229" t="s">
        <v>744</v>
      </c>
      <c r="M648" s="229" t="s">
        <v>740</v>
      </c>
      <c r="N648" s="229" t="s">
        <v>748</v>
      </c>
    </row>
    <row r="649" spans="1:14">
      <c r="A649" s="232">
        <f t="shared" si="10"/>
        <v>10644</v>
      </c>
      <c r="B649" s="232">
        <v>4</v>
      </c>
      <c r="C649" s="232" t="s">
        <v>747</v>
      </c>
      <c r="D649" s="229" t="s">
        <v>656</v>
      </c>
      <c r="E649" s="232" t="s">
        <v>446</v>
      </c>
      <c r="F649" s="234" t="s">
        <v>82</v>
      </c>
      <c r="G649" s="232">
        <v>79101</v>
      </c>
      <c r="H649" s="229" t="s">
        <v>499</v>
      </c>
      <c r="I649" s="229" t="s">
        <v>500</v>
      </c>
      <c r="J649" s="229" t="s">
        <v>23</v>
      </c>
      <c r="K649" s="229" t="s">
        <v>753</v>
      </c>
      <c r="L649" s="229" t="s">
        <v>744</v>
      </c>
      <c r="M649" s="229" t="s">
        <v>740</v>
      </c>
      <c r="N649" s="229" t="s">
        <v>748</v>
      </c>
    </row>
    <row r="650" spans="1:14">
      <c r="A650" s="232">
        <f t="shared" si="10"/>
        <v>10645</v>
      </c>
      <c r="B650" s="232">
        <v>4</v>
      </c>
      <c r="C650" s="232" t="s">
        <v>747</v>
      </c>
      <c r="D650" s="229" t="s">
        <v>656</v>
      </c>
      <c r="E650" s="232" t="s">
        <v>573</v>
      </c>
      <c r="F650" s="234" t="s">
        <v>82</v>
      </c>
      <c r="G650" s="232">
        <v>11609</v>
      </c>
      <c r="H650" s="229" t="s">
        <v>499</v>
      </c>
      <c r="I650" s="229" t="s">
        <v>500</v>
      </c>
      <c r="J650" s="229" t="s">
        <v>23</v>
      </c>
      <c r="K650" s="229" t="s">
        <v>753</v>
      </c>
      <c r="L650" s="229" t="s">
        <v>744</v>
      </c>
      <c r="M650" s="229" t="s">
        <v>740</v>
      </c>
      <c r="N650" s="229" t="s">
        <v>748</v>
      </c>
    </row>
    <row r="651" spans="1:14">
      <c r="A651" s="232">
        <f t="shared" si="10"/>
        <v>10646</v>
      </c>
      <c r="B651" s="232">
        <v>4</v>
      </c>
      <c r="C651" s="232" t="s">
        <v>747</v>
      </c>
      <c r="D651" s="229" t="s">
        <v>656</v>
      </c>
      <c r="E651" s="232" t="s">
        <v>446</v>
      </c>
      <c r="F651" s="234" t="s">
        <v>82</v>
      </c>
      <c r="G651" s="232">
        <v>11609</v>
      </c>
      <c r="H651" s="229" t="s">
        <v>499</v>
      </c>
      <c r="I651" s="229" t="s">
        <v>500</v>
      </c>
      <c r="J651" s="229" t="s">
        <v>23</v>
      </c>
      <c r="K651" s="229" t="s">
        <v>753</v>
      </c>
      <c r="L651" s="229" t="s">
        <v>744</v>
      </c>
      <c r="M651" s="229" t="s">
        <v>740</v>
      </c>
      <c r="N651" s="229" t="s">
        <v>748</v>
      </c>
    </row>
    <row r="652" spans="1:14">
      <c r="A652" s="232">
        <f t="shared" si="10"/>
        <v>10647</v>
      </c>
      <c r="B652" s="232">
        <v>4</v>
      </c>
      <c r="C652" s="232" t="s">
        <v>747</v>
      </c>
      <c r="D652" s="229" t="s">
        <v>656</v>
      </c>
      <c r="E652" s="232" t="s">
        <v>573</v>
      </c>
      <c r="F652" s="234" t="s">
        <v>82</v>
      </c>
      <c r="G652" s="232">
        <v>21609</v>
      </c>
      <c r="H652" s="229" t="s">
        <v>499</v>
      </c>
      <c r="I652" s="229" t="s">
        <v>500</v>
      </c>
      <c r="J652" s="229" t="s">
        <v>23</v>
      </c>
      <c r="K652" s="229" t="s">
        <v>753</v>
      </c>
      <c r="L652" s="229" t="s">
        <v>744</v>
      </c>
      <c r="M652" s="229" t="s">
        <v>740</v>
      </c>
      <c r="N652" s="229" t="s">
        <v>748</v>
      </c>
    </row>
    <row r="653" spans="1:14">
      <c r="A653" s="232">
        <f t="shared" si="10"/>
        <v>10648</v>
      </c>
      <c r="B653" s="232">
        <v>4</v>
      </c>
      <c r="C653" s="232" t="s">
        <v>747</v>
      </c>
      <c r="D653" s="229" t="s">
        <v>656</v>
      </c>
      <c r="E653" s="232" t="s">
        <v>446</v>
      </c>
      <c r="F653" s="234" t="s">
        <v>82</v>
      </c>
      <c r="G653" s="232">
        <v>21609</v>
      </c>
      <c r="H653" s="229" t="s">
        <v>499</v>
      </c>
      <c r="I653" s="229" t="s">
        <v>500</v>
      </c>
      <c r="J653" s="229" t="s">
        <v>23</v>
      </c>
      <c r="K653" s="229" t="s">
        <v>753</v>
      </c>
      <c r="L653" s="229" t="s">
        <v>744</v>
      </c>
      <c r="M653" s="229" t="s">
        <v>740</v>
      </c>
      <c r="N653" s="229" t="s">
        <v>748</v>
      </c>
    </row>
    <row r="654" spans="1:14">
      <c r="A654" s="232">
        <f t="shared" si="10"/>
        <v>10649</v>
      </c>
      <c r="B654" s="232">
        <v>4</v>
      </c>
      <c r="C654" s="232" t="s">
        <v>747</v>
      </c>
      <c r="D654" s="229" t="s">
        <v>656</v>
      </c>
      <c r="E654" s="232" t="s">
        <v>573</v>
      </c>
      <c r="F654" s="235" t="s">
        <v>83</v>
      </c>
      <c r="G654" s="232">
        <v>99100</v>
      </c>
      <c r="H654" s="229" t="s">
        <v>499</v>
      </c>
      <c r="I654" s="229" t="s">
        <v>500</v>
      </c>
      <c r="J654" s="229" t="s">
        <v>23</v>
      </c>
      <c r="K654" s="229" t="s">
        <v>753</v>
      </c>
      <c r="L654" s="229" t="s">
        <v>744</v>
      </c>
      <c r="M654" s="229" t="s">
        <v>740</v>
      </c>
      <c r="N654" s="229" t="s">
        <v>748</v>
      </c>
    </row>
    <row r="655" spans="1:14">
      <c r="A655" s="232">
        <f t="shared" si="10"/>
        <v>10650</v>
      </c>
      <c r="B655" s="232">
        <v>4</v>
      </c>
      <c r="C655" s="232" t="s">
        <v>747</v>
      </c>
      <c r="D655" s="229" t="s">
        <v>656</v>
      </c>
      <c r="E655" s="232" t="s">
        <v>446</v>
      </c>
      <c r="F655" s="235" t="s">
        <v>83</v>
      </c>
      <c r="G655" s="232">
        <v>99100</v>
      </c>
      <c r="H655" s="229" t="s">
        <v>499</v>
      </c>
      <c r="I655" s="229" t="s">
        <v>500</v>
      </c>
      <c r="J655" s="229" t="s">
        <v>23</v>
      </c>
      <c r="K655" s="229" t="s">
        <v>753</v>
      </c>
      <c r="L655" s="229" t="s">
        <v>744</v>
      </c>
      <c r="M655" s="229" t="s">
        <v>740</v>
      </c>
      <c r="N655" s="229" t="s">
        <v>748</v>
      </c>
    </row>
    <row r="656" spans="1:14">
      <c r="A656" s="232">
        <f t="shared" si="10"/>
        <v>10651</v>
      </c>
      <c r="B656" s="232">
        <v>4</v>
      </c>
      <c r="C656" s="232" t="s">
        <v>747</v>
      </c>
      <c r="D656" s="229" t="s">
        <v>656</v>
      </c>
      <c r="E656" s="232" t="s">
        <v>573</v>
      </c>
      <c r="F656" s="235" t="s">
        <v>83</v>
      </c>
      <c r="G656" s="232">
        <v>79101</v>
      </c>
      <c r="H656" s="229" t="s">
        <v>499</v>
      </c>
      <c r="I656" s="229" t="s">
        <v>500</v>
      </c>
      <c r="J656" s="229" t="s">
        <v>23</v>
      </c>
      <c r="K656" s="229" t="s">
        <v>753</v>
      </c>
      <c r="L656" s="229" t="s">
        <v>744</v>
      </c>
      <c r="M656" s="229" t="s">
        <v>740</v>
      </c>
      <c r="N656" s="229" t="s">
        <v>748</v>
      </c>
    </row>
    <row r="657" spans="1:14">
      <c r="A657" s="232">
        <f t="shared" si="10"/>
        <v>10652</v>
      </c>
      <c r="B657" s="232">
        <v>4</v>
      </c>
      <c r="C657" s="232" t="s">
        <v>747</v>
      </c>
      <c r="D657" s="229" t="s">
        <v>656</v>
      </c>
      <c r="E657" s="232" t="s">
        <v>446</v>
      </c>
      <c r="F657" s="235" t="s">
        <v>83</v>
      </c>
      <c r="G657" s="232">
        <v>79101</v>
      </c>
      <c r="H657" s="229" t="s">
        <v>499</v>
      </c>
      <c r="I657" s="229" t="s">
        <v>500</v>
      </c>
      <c r="J657" s="229" t="s">
        <v>23</v>
      </c>
      <c r="K657" s="229" t="s">
        <v>753</v>
      </c>
      <c r="L657" s="229" t="s">
        <v>744</v>
      </c>
      <c r="M657" s="229" t="s">
        <v>740</v>
      </c>
      <c r="N657" s="229" t="s">
        <v>748</v>
      </c>
    </row>
    <row r="658" spans="1:14">
      <c r="A658" s="232">
        <f t="shared" si="10"/>
        <v>10653</v>
      </c>
      <c r="B658" s="232">
        <v>4</v>
      </c>
      <c r="C658" s="232" t="s">
        <v>747</v>
      </c>
      <c r="D658" s="229" t="s">
        <v>656</v>
      </c>
      <c r="E658" s="232" t="s">
        <v>573</v>
      </c>
      <c r="F658" s="235" t="s">
        <v>83</v>
      </c>
      <c r="G658" s="232">
        <v>11609</v>
      </c>
      <c r="H658" s="229" t="s">
        <v>499</v>
      </c>
      <c r="I658" s="229" t="s">
        <v>500</v>
      </c>
      <c r="J658" s="229" t="s">
        <v>23</v>
      </c>
      <c r="K658" s="229" t="s">
        <v>753</v>
      </c>
      <c r="L658" s="229" t="s">
        <v>744</v>
      </c>
      <c r="M658" s="229" t="s">
        <v>740</v>
      </c>
      <c r="N658" s="229" t="s">
        <v>748</v>
      </c>
    </row>
    <row r="659" spans="1:14">
      <c r="A659" s="232">
        <f t="shared" si="10"/>
        <v>10654</v>
      </c>
      <c r="B659" s="232">
        <v>4</v>
      </c>
      <c r="C659" s="232" t="s">
        <v>747</v>
      </c>
      <c r="D659" s="229" t="s">
        <v>656</v>
      </c>
      <c r="E659" s="232" t="s">
        <v>446</v>
      </c>
      <c r="F659" s="235" t="s">
        <v>83</v>
      </c>
      <c r="G659" s="232">
        <v>11609</v>
      </c>
      <c r="H659" s="229" t="s">
        <v>499</v>
      </c>
      <c r="I659" s="229" t="s">
        <v>500</v>
      </c>
      <c r="J659" s="229" t="s">
        <v>23</v>
      </c>
      <c r="K659" s="229" t="s">
        <v>753</v>
      </c>
      <c r="L659" s="229" t="s">
        <v>744</v>
      </c>
      <c r="M659" s="229" t="s">
        <v>740</v>
      </c>
      <c r="N659" s="229" t="s">
        <v>748</v>
      </c>
    </row>
    <row r="660" spans="1:14">
      <c r="A660" s="232">
        <f t="shared" si="10"/>
        <v>10655</v>
      </c>
      <c r="B660" s="232">
        <v>4</v>
      </c>
      <c r="C660" s="232" t="s">
        <v>747</v>
      </c>
      <c r="D660" s="229" t="s">
        <v>656</v>
      </c>
      <c r="E660" s="232" t="s">
        <v>573</v>
      </c>
      <c r="F660" s="235" t="s">
        <v>83</v>
      </c>
      <c r="G660" s="232">
        <v>21609</v>
      </c>
      <c r="H660" s="229" t="s">
        <v>499</v>
      </c>
      <c r="I660" s="229" t="s">
        <v>500</v>
      </c>
      <c r="J660" s="229" t="s">
        <v>23</v>
      </c>
      <c r="K660" s="229" t="s">
        <v>753</v>
      </c>
      <c r="L660" s="229" t="s">
        <v>744</v>
      </c>
      <c r="M660" s="229" t="s">
        <v>740</v>
      </c>
      <c r="N660" s="229" t="s">
        <v>748</v>
      </c>
    </row>
    <row r="661" spans="1:14">
      <c r="A661" s="232">
        <f t="shared" si="10"/>
        <v>10656</v>
      </c>
      <c r="B661" s="232">
        <v>4</v>
      </c>
      <c r="C661" s="232" t="s">
        <v>747</v>
      </c>
      <c r="D661" s="229" t="s">
        <v>656</v>
      </c>
      <c r="E661" s="232" t="s">
        <v>446</v>
      </c>
      <c r="F661" s="235" t="s">
        <v>83</v>
      </c>
      <c r="G661" s="232">
        <v>21609</v>
      </c>
      <c r="H661" s="229" t="s">
        <v>499</v>
      </c>
      <c r="I661" s="229" t="s">
        <v>500</v>
      </c>
      <c r="J661" s="229" t="s">
        <v>23</v>
      </c>
      <c r="K661" s="229" t="s">
        <v>753</v>
      </c>
      <c r="L661" s="229" t="s">
        <v>744</v>
      </c>
      <c r="M661" s="229" t="s">
        <v>740</v>
      </c>
      <c r="N661" s="229" t="s">
        <v>748</v>
      </c>
    </row>
    <row r="662" spans="1:14">
      <c r="A662" s="232">
        <f t="shared" si="10"/>
        <v>10657</v>
      </c>
      <c r="B662" s="232">
        <v>4</v>
      </c>
      <c r="C662" s="232" t="s">
        <v>747</v>
      </c>
      <c r="D662" s="229" t="s">
        <v>656</v>
      </c>
      <c r="E662" s="232" t="s">
        <v>573</v>
      </c>
      <c r="F662" s="234" t="s">
        <v>84</v>
      </c>
      <c r="G662" s="232">
        <v>99100</v>
      </c>
      <c r="H662" s="229" t="s">
        <v>499</v>
      </c>
      <c r="I662" s="229" t="s">
        <v>500</v>
      </c>
      <c r="J662" s="229" t="s">
        <v>23</v>
      </c>
      <c r="K662" s="229" t="s">
        <v>753</v>
      </c>
      <c r="L662" s="229" t="s">
        <v>744</v>
      </c>
      <c r="M662" s="229" t="s">
        <v>740</v>
      </c>
      <c r="N662" s="229" t="s">
        <v>748</v>
      </c>
    </row>
    <row r="663" spans="1:14">
      <c r="A663" s="232">
        <f t="shared" si="10"/>
        <v>10658</v>
      </c>
      <c r="B663" s="232">
        <v>4</v>
      </c>
      <c r="C663" s="232" t="s">
        <v>747</v>
      </c>
      <c r="D663" s="229" t="s">
        <v>656</v>
      </c>
      <c r="E663" s="232" t="s">
        <v>446</v>
      </c>
      <c r="F663" s="234" t="s">
        <v>84</v>
      </c>
      <c r="G663" s="232">
        <v>99100</v>
      </c>
      <c r="H663" s="229" t="s">
        <v>499</v>
      </c>
      <c r="I663" s="229" t="s">
        <v>500</v>
      </c>
      <c r="J663" s="229" t="s">
        <v>23</v>
      </c>
      <c r="K663" s="229" t="s">
        <v>753</v>
      </c>
      <c r="L663" s="229" t="s">
        <v>744</v>
      </c>
      <c r="M663" s="229" t="s">
        <v>740</v>
      </c>
      <c r="N663" s="229" t="s">
        <v>748</v>
      </c>
    </row>
    <row r="664" spans="1:14">
      <c r="A664" s="232">
        <f t="shared" si="10"/>
        <v>10659</v>
      </c>
      <c r="B664" s="232">
        <v>4</v>
      </c>
      <c r="C664" s="232" t="s">
        <v>747</v>
      </c>
      <c r="D664" s="229" t="s">
        <v>656</v>
      </c>
      <c r="E664" s="232" t="s">
        <v>573</v>
      </c>
      <c r="F664" s="234" t="s">
        <v>84</v>
      </c>
      <c r="G664" s="232">
        <v>79101</v>
      </c>
      <c r="H664" s="229" t="s">
        <v>499</v>
      </c>
      <c r="I664" s="229" t="s">
        <v>500</v>
      </c>
      <c r="J664" s="229" t="s">
        <v>23</v>
      </c>
      <c r="K664" s="229" t="s">
        <v>753</v>
      </c>
      <c r="L664" s="229" t="s">
        <v>744</v>
      </c>
      <c r="M664" s="229" t="s">
        <v>740</v>
      </c>
      <c r="N664" s="229" t="s">
        <v>748</v>
      </c>
    </row>
    <row r="665" spans="1:14">
      <c r="A665" s="232">
        <f t="shared" si="10"/>
        <v>10660</v>
      </c>
      <c r="B665" s="232">
        <v>4</v>
      </c>
      <c r="C665" s="232" t="s">
        <v>747</v>
      </c>
      <c r="D665" s="229" t="s">
        <v>656</v>
      </c>
      <c r="E665" s="232" t="s">
        <v>446</v>
      </c>
      <c r="F665" s="234" t="s">
        <v>84</v>
      </c>
      <c r="G665" s="232">
        <v>79101</v>
      </c>
      <c r="H665" s="229" t="s">
        <v>499</v>
      </c>
      <c r="I665" s="229" t="s">
        <v>500</v>
      </c>
      <c r="J665" s="229" t="s">
        <v>23</v>
      </c>
      <c r="K665" s="229" t="s">
        <v>753</v>
      </c>
      <c r="L665" s="229" t="s">
        <v>744</v>
      </c>
      <c r="M665" s="229" t="s">
        <v>740</v>
      </c>
      <c r="N665" s="229" t="s">
        <v>748</v>
      </c>
    </row>
    <row r="666" spans="1:14">
      <c r="A666" s="232">
        <f t="shared" si="10"/>
        <v>10661</v>
      </c>
      <c r="B666" s="232">
        <v>4</v>
      </c>
      <c r="C666" s="232" t="s">
        <v>747</v>
      </c>
      <c r="D666" s="229" t="s">
        <v>656</v>
      </c>
      <c r="E666" s="232" t="s">
        <v>573</v>
      </c>
      <c r="F666" s="234" t="s">
        <v>84</v>
      </c>
      <c r="G666" s="232">
        <v>11609</v>
      </c>
      <c r="H666" s="229" t="s">
        <v>499</v>
      </c>
      <c r="I666" s="229" t="s">
        <v>500</v>
      </c>
      <c r="J666" s="229" t="s">
        <v>23</v>
      </c>
      <c r="K666" s="229" t="s">
        <v>753</v>
      </c>
      <c r="L666" s="229" t="s">
        <v>744</v>
      </c>
      <c r="M666" s="229" t="s">
        <v>740</v>
      </c>
      <c r="N666" s="229" t="s">
        <v>748</v>
      </c>
    </row>
    <row r="667" spans="1:14">
      <c r="A667" s="232">
        <f t="shared" si="10"/>
        <v>10662</v>
      </c>
      <c r="B667" s="232">
        <v>4</v>
      </c>
      <c r="C667" s="232" t="s">
        <v>747</v>
      </c>
      <c r="D667" s="229" t="s">
        <v>656</v>
      </c>
      <c r="E667" s="232" t="s">
        <v>446</v>
      </c>
      <c r="F667" s="234" t="s">
        <v>84</v>
      </c>
      <c r="G667" s="232">
        <v>11609</v>
      </c>
      <c r="H667" s="229" t="s">
        <v>499</v>
      </c>
      <c r="I667" s="229" t="s">
        <v>500</v>
      </c>
      <c r="J667" s="229" t="s">
        <v>23</v>
      </c>
      <c r="K667" s="229" t="s">
        <v>753</v>
      </c>
      <c r="L667" s="229" t="s">
        <v>744</v>
      </c>
      <c r="M667" s="229" t="s">
        <v>740</v>
      </c>
      <c r="N667" s="229" t="s">
        <v>748</v>
      </c>
    </row>
    <row r="668" spans="1:14">
      <c r="A668" s="232">
        <f t="shared" si="10"/>
        <v>10663</v>
      </c>
      <c r="B668" s="232">
        <v>4</v>
      </c>
      <c r="C668" s="232" t="s">
        <v>747</v>
      </c>
      <c r="D668" s="229" t="s">
        <v>656</v>
      </c>
      <c r="E668" s="232" t="s">
        <v>573</v>
      </c>
      <c r="F668" s="234" t="s">
        <v>84</v>
      </c>
      <c r="G668" s="232">
        <v>21609</v>
      </c>
      <c r="H668" s="229" t="s">
        <v>499</v>
      </c>
      <c r="I668" s="229" t="s">
        <v>500</v>
      </c>
      <c r="J668" s="229" t="s">
        <v>23</v>
      </c>
      <c r="K668" s="229" t="s">
        <v>753</v>
      </c>
      <c r="L668" s="229" t="s">
        <v>744</v>
      </c>
      <c r="M668" s="229" t="s">
        <v>740</v>
      </c>
      <c r="N668" s="229" t="s">
        <v>748</v>
      </c>
    </row>
    <row r="669" spans="1:14">
      <c r="A669" s="232">
        <f t="shared" si="10"/>
        <v>10664</v>
      </c>
      <c r="B669" s="232">
        <v>4</v>
      </c>
      <c r="C669" s="232" t="s">
        <v>747</v>
      </c>
      <c r="D669" s="229" t="s">
        <v>656</v>
      </c>
      <c r="E669" s="232" t="s">
        <v>446</v>
      </c>
      <c r="F669" s="234" t="s">
        <v>84</v>
      </c>
      <c r="G669" s="232">
        <v>21609</v>
      </c>
      <c r="H669" s="229" t="s">
        <v>499</v>
      </c>
      <c r="I669" s="229" t="s">
        <v>500</v>
      </c>
      <c r="J669" s="229" t="s">
        <v>23</v>
      </c>
      <c r="K669" s="229" t="s">
        <v>753</v>
      </c>
      <c r="L669" s="229" t="s">
        <v>744</v>
      </c>
      <c r="M669" s="229" t="s">
        <v>740</v>
      </c>
      <c r="N669" s="229" t="s">
        <v>748</v>
      </c>
    </row>
    <row r="670" spans="1:14">
      <c r="A670" s="232">
        <f t="shared" si="10"/>
        <v>10665</v>
      </c>
      <c r="B670" s="232">
        <v>4</v>
      </c>
      <c r="C670" s="232" t="s">
        <v>747</v>
      </c>
      <c r="D670" s="229" t="s">
        <v>656</v>
      </c>
      <c r="E670" s="232" t="s">
        <v>573</v>
      </c>
      <c r="F670" s="235" t="s">
        <v>85</v>
      </c>
      <c r="G670" s="232">
        <v>99100</v>
      </c>
      <c r="H670" s="229" t="s">
        <v>499</v>
      </c>
      <c r="I670" s="229" t="s">
        <v>500</v>
      </c>
      <c r="J670" s="229" t="s">
        <v>23</v>
      </c>
      <c r="K670" s="229" t="s">
        <v>753</v>
      </c>
      <c r="L670" s="229" t="s">
        <v>744</v>
      </c>
      <c r="M670" s="229" t="s">
        <v>740</v>
      </c>
      <c r="N670" s="229" t="s">
        <v>748</v>
      </c>
    </row>
    <row r="671" spans="1:14">
      <c r="A671" s="232">
        <f t="shared" si="10"/>
        <v>10666</v>
      </c>
      <c r="B671" s="232">
        <v>4</v>
      </c>
      <c r="C671" s="232" t="s">
        <v>747</v>
      </c>
      <c r="D671" s="229" t="s">
        <v>656</v>
      </c>
      <c r="E671" s="232" t="s">
        <v>446</v>
      </c>
      <c r="F671" s="235" t="s">
        <v>85</v>
      </c>
      <c r="G671" s="232">
        <v>99100</v>
      </c>
      <c r="H671" s="229" t="s">
        <v>499</v>
      </c>
      <c r="I671" s="229" t="s">
        <v>500</v>
      </c>
      <c r="J671" s="229" t="s">
        <v>23</v>
      </c>
      <c r="K671" s="229" t="s">
        <v>753</v>
      </c>
      <c r="L671" s="229" t="s">
        <v>744</v>
      </c>
      <c r="M671" s="229" t="s">
        <v>740</v>
      </c>
      <c r="N671" s="229" t="s">
        <v>748</v>
      </c>
    </row>
    <row r="672" spans="1:14">
      <c r="A672" s="232">
        <f t="shared" si="10"/>
        <v>10667</v>
      </c>
      <c r="B672" s="232">
        <v>4</v>
      </c>
      <c r="C672" s="232" t="s">
        <v>747</v>
      </c>
      <c r="D672" s="229" t="s">
        <v>656</v>
      </c>
      <c r="E672" s="232" t="s">
        <v>573</v>
      </c>
      <c r="F672" s="235" t="s">
        <v>85</v>
      </c>
      <c r="G672" s="232">
        <v>79101</v>
      </c>
      <c r="H672" s="229" t="s">
        <v>499</v>
      </c>
      <c r="I672" s="229" t="s">
        <v>500</v>
      </c>
      <c r="J672" s="229" t="s">
        <v>23</v>
      </c>
      <c r="K672" s="229" t="s">
        <v>753</v>
      </c>
      <c r="L672" s="229" t="s">
        <v>744</v>
      </c>
      <c r="M672" s="229" t="s">
        <v>740</v>
      </c>
      <c r="N672" s="229" t="s">
        <v>748</v>
      </c>
    </row>
    <row r="673" spans="1:14">
      <c r="A673" s="232">
        <f t="shared" si="10"/>
        <v>10668</v>
      </c>
      <c r="B673" s="232">
        <v>4</v>
      </c>
      <c r="C673" s="232" t="s">
        <v>747</v>
      </c>
      <c r="D673" s="229" t="s">
        <v>656</v>
      </c>
      <c r="E673" s="232" t="s">
        <v>446</v>
      </c>
      <c r="F673" s="235" t="s">
        <v>85</v>
      </c>
      <c r="G673" s="232">
        <v>79101</v>
      </c>
      <c r="H673" s="229" t="s">
        <v>499</v>
      </c>
      <c r="I673" s="229" t="s">
        <v>500</v>
      </c>
      <c r="J673" s="229" t="s">
        <v>23</v>
      </c>
      <c r="K673" s="229" t="s">
        <v>753</v>
      </c>
      <c r="L673" s="229" t="s">
        <v>744</v>
      </c>
      <c r="M673" s="229" t="s">
        <v>740</v>
      </c>
      <c r="N673" s="229" t="s">
        <v>748</v>
      </c>
    </row>
    <row r="674" spans="1:14">
      <c r="A674" s="232">
        <f t="shared" si="10"/>
        <v>10669</v>
      </c>
      <c r="B674" s="232">
        <v>4</v>
      </c>
      <c r="C674" s="232" t="s">
        <v>747</v>
      </c>
      <c r="D674" s="229" t="s">
        <v>656</v>
      </c>
      <c r="E674" s="232" t="s">
        <v>573</v>
      </c>
      <c r="F674" s="235" t="s">
        <v>85</v>
      </c>
      <c r="G674" s="232">
        <v>11609</v>
      </c>
      <c r="H674" s="229" t="s">
        <v>499</v>
      </c>
      <c r="I674" s="229" t="s">
        <v>500</v>
      </c>
      <c r="J674" s="229" t="s">
        <v>23</v>
      </c>
      <c r="K674" s="229" t="s">
        <v>753</v>
      </c>
      <c r="L674" s="229" t="s">
        <v>744</v>
      </c>
      <c r="M674" s="229" t="s">
        <v>740</v>
      </c>
      <c r="N674" s="229" t="s">
        <v>748</v>
      </c>
    </row>
    <row r="675" spans="1:14">
      <c r="A675" s="232">
        <f t="shared" si="10"/>
        <v>10670</v>
      </c>
      <c r="B675" s="232">
        <v>4</v>
      </c>
      <c r="C675" s="232" t="s">
        <v>747</v>
      </c>
      <c r="D675" s="229" t="s">
        <v>656</v>
      </c>
      <c r="E675" s="232" t="s">
        <v>446</v>
      </c>
      <c r="F675" s="235" t="s">
        <v>85</v>
      </c>
      <c r="G675" s="232">
        <v>11609</v>
      </c>
      <c r="H675" s="229" t="s">
        <v>499</v>
      </c>
      <c r="I675" s="229" t="s">
        <v>500</v>
      </c>
      <c r="J675" s="229" t="s">
        <v>23</v>
      </c>
      <c r="K675" s="229" t="s">
        <v>753</v>
      </c>
      <c r="L675" s="229" t="s">
        <v>744</v>
      </c>
      <c r="M675" s="229" t="s">
        <v>740</v>
      </c>
      <c r="N675" s="229" t="s">
        <v>748</v>
      </c>
    </row>
    <row r="676" spans="1:14">
      <c r="A676" s="232">
        <f t="shared" si="10"/>
        <v>10671</v>
      </c>
      <c r="B676" s="232">
        <v>4</v>
      </c>
      <c r="C676" s="232" t="s">
        <v>747</v>
      </c>
      <c r="D676" s="229" t="s">
        <v>656</v>
      </c>
      <c r="E676" s="232" t="s">
        <v>573</v>
      </c>
      <c r="F676" s="235" t="s">
        <v>85</v>
      </c>
      <c r="G676" s="232">
        <v>21609</v>
      </c>
      <c r="H676" s="229" t="s">
        <v>499</v>
      </c>
      <c r="I676" s="229" t="s">
        <v>500</v>
      </c>
      <c r="J676" s="229" t="s">
        <v>23</v>
      </c>
      <c r="K676" s="229" t="s">
        <v>753</v>
      </c>
      <c r="L676" s="229" t="s">
        <v>744</v>
      </c>
      <c r="M676" s="229" t="s">
        <v>740</v>
      </c>
      <c r="N676" s="229" t="s">
        <v>748</v>
      </c>
    </row>
    <row r="677" spans="1:14">
      <c r="A677" s="232">
        <f t="shared" si="10"/>
        <v>10672</v>
      </c>
      <c r="B677" s="232">
        <v>4</v>
      </c>
      <c r="C677" s="232" t="s">
        <v>747</v>
      </c>
      <c r="D677" s="229" t="s">
        <v>656</v>
      </c>
      <c r="E677" s="232" t="s">
        <v>446</v>
      </c>
      <c r="F677" s="235" t="s">
        <v>85</v>
      </c>
      <c r="G677" s="232">
        <v>21609</v>
      </c>
      <c r="H677" s="229" t="s">
        <v>499</v>
      </c>
      <c r="I677" s="229" t="s">
        <v>500</v>
      </c>
      <c r="J677" s="229" t="s">
        <v>23</v>
      </c>
      <c r="K677" s="229" t="s">
        <v>753</v>
      </c>
      <c r="L677" s="229" t="s">
        <v>744</v>
      </c>
      <c r="M677" s="229" t="s">
        <v>740</v>
      </c>
      <c r="N677" s="229" t="s">
        <v>748</v>
      </c>
    </row>
    <row r="678" spans="1:14">
      <c r="A678" s="232">
        <f t="shared" si="10"/>
        <v>10673</v>
      </c>
      <c r="B678" s="232">
        <v>4</v>
      </c>
      <c r="C678" s="232" t="s">
        <v>747</v>
      </c>
      <c r="D678" s="229" t="s">
        <v>656</v>
      </c>
      <c r="E678" s="232" t="s">
        <v>573</v>
      </c>
      <c r="F678" s="234" t="s">
        <v>87</v>
      </c>
      <c r="G678" s="232">
        <v>99100</v>
      </c>
      <c r="H678" s="229" t="s">
        <v>499</v>
      </c>
      <c r="I678" s="229" t="s">
        <v>500</v>
      </c>
      <c r="J678" s="229" t="s">
        <v>23</v>
      </c>
      <c r="K678" s="229" t="s">
        <v>753</v>
      </c>
      <c r="L678" s="229" t="s">
        <v>744</v>
      </c>
      <c r="M678" s="229" t="s">
        <v>740</v>
      </c>
      <c r="N678" s="229" t="s">
        <v>748</v>
      </c>
    </row>
    <row r="679" spans="1:14">
      <c r="A679" s="232">
        <f t="shared" si="10"/>
        <v>10674</v>
      </c>
      <c r="B679" s="232">
        <v>4</v>
      </c>
      <c r="C679" s="232" t="s">
        <v>747</v>
      </c>
      <c r="D679" s="229" t="s">
        <v>656</v>
      </c>
      <c r="E679" s="232" t="s">
        <v>446</v>
      </c>
      <c r="F679" s="234" t="s">
        <v>87</v>
      </c>
      <c r="G679" s="232">
        <v>99100</v>
      </c>
      <c r="H679" s="229" t="s">
        <v>499</v>
      </c>
      <c r="I679" s="229" t="s">
        <v>500</v>
      </c>
      <c r="J679" s="229" t="s">
        <v>23</v>
      </c>
      <c r="K679" s="229" t="s">
        <v>753</v>
      </c>
      <c r="L679" s="229" t="s">
        <v>744</v>
      </c>
      <c r="M679" s="229" t="s">
        <v>740</v>
      </c>
      <c r="N679" s="229" t="s">
        <v>748</v>
      </c>
    </row>
    <row r="680" spans="1:14">
      <c r="A680" s="232">
        <f t="shared" si="10"/>
        <v>10675</v>
      </c>
      <c r="B680" s="232">
        <v>4</v>
      </c>
      <c r="C680" s="232" t="s">
        <v>747</v>
      </c>
      <c r="D680" s="229" t="s">
        <v>656</v>
      </c>
      <c r="E680" s="232" t="s">
        <v>573</v>
      </c>
      <c r="F680" s="234" t="s">
        <v>87</v>
      </c>
      <c r="G680" s="232">
        <v>79101</v>
      </c>
      <c r="H680" s="229" t="s">
        <v>499</v>
      </c>
      <c r="I680" s="229" t="s">
        <v>500</v>
      </c>
      <c r="J680" s="229" t="s">
        <v>23</v>
      </c>
      <c r="K680" s="229" t="s">
        <v>753</v>
      </c>
      <c r="L680" s="229" t="s">
        <v>744</v>
      </c>
      <c r="M680" s="229" t="s">
        <v>740</v>
      </c>
      <c r="N680" s="229" t="s">
        <v>748</v>
      </c>
    </row>
    <row r="681" spans="1:14">
      <c r="A681" s="232">
        <f t="shared" si="10"/>
        <v>10676</v>
      </c>
      <c r="B681" s="232">
        <v>4</v>
      </c>
      <c r="C681" s="232" t="s">
        <v>747</v>
      </c>
      <c r="D681" s="229" t="s">
        <v>656</v>
      </c>
      <c r="E681" s="232" t="s">
        <v>446</v>
      </c>
      <c r="F681" s="234" t="s">
        <v>87</v>
      </c>
      <c r="G681" s="232">
        <v>79101</v>
      </c>
      <c r="H681" s="229" t="s">
        <v>499</v>
      </c>
      <c r="I681" s="229" t="s">
        <v>500</v>
      </c>
      <c r="J681" s="229" t="s">
        <v>23</v>
      </c>
      <c r="K681" s="229" t="s">
        <v>753</v>
      </c>
      <c r="L681" s="229" t="s">
        <v>744</v>
      </c>
      <c r="M681" s="229" t="s">
        <v>740</v>
      </c>
      <c r="N681" s="229" t="s">
        <v>748</v>
      </c>
    </row>
    <row r="682" spans="1:14">
      <c r="A682" s="232">
        <f t="shared" si="10"/>
        <v>10677</v>
      </c>
      <c r="B682" s="232">
        <v>4</v>
      </c>
      <c r="C682" s="232" t="s">
        <v>747</v>
      </c>
      <c r="D682" s="229" t="s">
        <v>656</v>
      </c>
      <c r="E682" s="232" t="s">
        <v>573</v>
      </c>
      <c r="F682" s="234" t="s">
        <v>87</v>
      </c>
      <c r="G682" s="232">
        <v>11609</v>
      </c>
      <c r="H682" s="229" t="s">
        <v>499</v>
      </c>
      <c r="I682" s="229" t="s">
        <v>500</v>
      </c>
      <c r="J682" s="229" t="s">
        <v>23</v>
      </c>
      <c r="K682" s="229" t="s">
        <v>753</v>
      </c>
      <c r="L682" s="229" t="s">
        <v>744</v>
      </c>
      <c r="M682" s="229" t="s">
        <v>740</v>
      </c>
      <c r="N682" s="229" t="s">
        <v>748</v>
      </c>
    </row>
    <row r="683" spans="1:14">
      <c r="A683" s="232">
        <f t="shared" si="10"/>
        <v>10678</v>
      </c>
      <c r="B683" s="232">
        <v>4</v>
      </c>
      <c r="C683" s="232" t="s">
        <v>747</v>
      </c>
      <c r="D683" s="229" t="s">
        <v>656</v>
      </c>
      <c r="E683" s="232" t="s">
        <v>446</v>
      </c>
      <c r="F683" s="234" t="s">
        <v>87</v>
      </c>
      <c r="G683" s="232">
        <v>11609</v>
      </c>
      <c r="H683" s="229" t="s">
        <v>499</v>
      </c>
      <c r="I683" s="229" t="s">
        <v>500</v>
      </c>
      <c r="J683" s="229" t="s">
        <v>23</v>
      </c>
      <c r="K683" s="229" t="s">
        <v>753</v>
      </c>
      <c r="L683" s="229" t="s">
        <v>744</v>
      </c>
      <c r="M683" s="229" t="s">
        <v>740</v>
      </c>
      <c r="N683" s="229" t="s">
        <v>748</v>
      </c>
    </row>
    <row r="684" spans="1:14">
      <c r="A684" s="232">
        <f t="shared" si="10"/>
        <v>10679</v>
      </c>
      <c r="B684" s="232">
        <v>4</v>
      </c>
      <c r="C684" s="232" t="s">
        <v>747</v>
      </c>
      <c r="D684" s="229" t="s">
        <v>656</v>
      </c>
      <c r="E684" s="232" t="s">
        <v>573</v>
      </c>
      <c r="F684" s="234" t="s">
        <v>87</v>
      </c>
      <c r="G684" s="232">
        <v>21609</v>
      </c>
      <c r="H684" s="229" t="s">
        <v>499</v>
      </c>
      <c r="I684" s="229" t="s">
        <v>500</v>
      </c>
      <c r="J684" s="229" t="s">
        <v>23</v>
      </c>
      <c r="K684" s="229" t="s">
        <v>753</v>
      </c>
      <c r="L684" s="229" t="s">
        <v>744</v>
      </c>
      <c r="M684" s="229" t="s">
        <v>740</v>
      </c>
      <c r="N684" s="229" t="s">
        <v>748</v>
      </c>
    </row>
    <row r="685" spans="1:14">
      <c r="A685" s="232">
        <f t="shared" si="10"/>
        <v>10680</v>
      </c>
      <c r="B685" s="232">
        <v>4</v>
      </c>
      <c r="C685" s="232" t="s">
        <v>747</v>
      </c>
      <c r="D685" s="229" t="s">
        <v>656</v>
      </c>
      <c r="E685" s="232" t="s">
        <v>446</v>
      </c>
      <c r="F685" s="234" t="s">
        <v>87</v>
      </c>
      <c r="G685" s="232">
        <v>21609</v>
      </c>
      <c r="H685" s="229" t="s">
        <v>499</v>
      </c>
      <c r="I685" s="229" t="s">
        <v>500</v>
      </c>
      <c r="J685" s="229" t="s">
        <v>23</v>
      </c>
      <c r="K685" s="229" t="s">
        <v>753</v>
      </c>
      <c r="L685" s="229" t="s">
        <v>744</v>
      </c>
      <c r="M685" s="229" t="s">
        <v>740</v>
      </c>
      <c r="N685" s="229" t="s">
        <v>748</v>
      </c>
    </row>
    <row r="686" spans="1:14">
      <c r="A686" s="232">
        <f t="shared" si="10"/>
        <v>10681</v>
      </c>
      <c r="B686" s="232">
        <v>4</v>
      </c>
      <c r="C686" s="232" t="s">
        <v>747</v>
      </c>
      <c r="D686" s="229" t="s">
        <v>656</v>
      </c>
      <c r="E686" s="232" t="s">
        <v>573</v>
      </c>
      <c r="F686" s="234" t="s">
        <v>88</v>
      </c>
      <c r="G686" s="232">
        <v>99100</v>
      </c>
      <c r="H686" s="229" t="s">
        <v>499</v>
      </c>
      <c r="I686" s="229" t="s">
        <v>500</v>
      </c>
      <c r="J686" s="229" t="s">
        <v>23</v>
      </c>
      <c r="K686" s="229" t="s">
        <v>753</v>
      </c>
      <c r="L686" s="229" t="s">
        <v>744</v>
      </c>
      <c r="M686" s="229" t="s">
        <v>740</v>
      </c>
      <c r="N686" s="229" t="s">
        <v>748</v>
      </c>
    </row>
    <row r="687" spans="1:14">
      <c r="A687" s="232">
        <f t="shared" si="10"/>
        <v>10682</v>
      </c>
      <c r="B687" s="232">
        <v>4</v>
      </c>
      <c r="C687" s="232" t="s">
        <v>747</v>
      </c>
      <c r="D687" s="229" t="s">
        <v>656</v>
      </c>
      <c r="E687" s="232" t="s">
        <v>446</v>
      </c>
      <c r="F687" s="234" t="s">
        <v>88</v>
      </c>
      <c r="G687" s="232">
        <v>99100</v>
      </c>
      <c r="H687" s="229" t="s">
        <v>499</v>
      </c>
      <c r="I687" s="229" t="s">
        <v>500</v>
      </c>
      <c r="J687" s="229" t="s">
        <v>23</v>
      </c>
      <c r="K687" s="229" t="s">
        <v>753</v>
      </c>
      <c r="L687" s="229" t="s">
        <v>744</v>
      </c>
      <c r="M687" s="229" t="s">
        <v>740</v>
      </c>
      <c r="N687" s="229" t="s">
        <v>748</v>
      </c>
    </row>
    <row r="688" spans="1:14">
      <c r="A688" s="232">
        <f t="shared" si="10"/>
        <v>10683</v>
      </c>
      <c r="B688" s="232">
        <v>4</v>
      </c>
      <c r="C688" s="232" t="s">
        <v>747</v>
      </c>
      <c r="D688" s="229" t="s">
        <v>656</v>
      </c>
      <c r="E688" s="232" t="s">
        <v>573</v>
      </c>
      <c r="F688" s="234" t="s">
        <v>88</v>
      </c>
      <c r="G688" s="232">
        <v>79101</v>
      </c>
      <c r="H688" s="229" t="s">
        <v>499</v>
      </c>
      <c r="I688" s="229" t="s">
        <v>500</v>
      </c>
      <c r="J688" s="229" t="s">
        <v>23</v>
      </c>
      <c r="K688" s="229" t="s">
        <v>753</v>
      </c>
      <c r="L688" s="229" t="s">
        <v>744</v>
      </c>
      <c r="M688" s="229" t="s">
        <v>740</v>
      </c>
      <c r="N688" s="229" t="s">
        <v>748</v>
      </c>
    </row>
    <row r="689" spans="1:14">
      <c r="A689" s="232">
        <f t="shared" si="10"/>
        <v>10684</v>
      </c>
      <c r="B689" s="232">
        <v>4</v>
      </c>
      <c r="C689" s="232" t="s">
        <v>747</v>
      </c>
      <c r="D689" s="229" t="s">
        <v>656</v>
      </c>
      <c r="E689" s="232" t="s">
        <v>446</v>
      </c>
      <c r="F689" s="234" t="s">
        <v>88</v>
      </c>
      <c r="G689" s="232">
        <v>79101</v>
      </c>
      <c r="H689" s="229" t="s">
        <v>499</v>
      </c>
      <c r="I689" s="229" t="s">
        <v>500</v>
      </c>
      <c r="J689" s="229" t="s">
        <v>23</v>
      </c>
      <c r="K689" s="229" t="s">
        <v>753</v>
      </c>
      <c r="L689" s="229" t="s">
        <v>744</v>
      </c>
      <c r="M689" s="229" t="s">
        <v>740</v>
      </c>
      <c r="N689" s="229" t="s">
        <v>748</v>
      </c>
    </row>
    <row r="690" spans="1:14">
      <c r="A690" s="232">
        <f t="shared" si="10"/>
        <v>10685</v>
      </c>
      <c r="B690" s="232">
        <v>4</v>
      </c>
      <c r="C690" s="232" t="s">
        <v>747</v>
      </c>
      <c r="D690" s="229" t="s">
        <v>656</v>
      </c>
      <c r="E690" s="232" t="s">
        <v>573</v>
      </c>
      <c r="F690" s="234" t="s">
        <v>88</v>
      </c>
      <c r="G690" s="232">
        <v>11609</v>
      </c>
      <c r="H690" s="229" t="s">
        <v>499</v>
      </c>
      <c r="I690" s="229" t="s">
        <v>500</v>
      </c>
      <c r="J690" s="229" t="s">
        <v>23</v>
      </c>
      <c r="K690" s="229" t="s">
        <v>753</v>
      </c>
      <c r="L690" s="229" t="s">
        <v>744</v>
      </c>
      <c r="M690" s="229" t="s">
        <v>740</v>
      </c>
      <c r="N690" s="229" t="s">
        <v>748</v>
      </c>
    </row>
    <row r="691" spans="1:14">
      <c r="A691" s="232">
        <f t="shared" si="10"/>
        <v>10686</v>
      </c>
      <c r="B691" s="232">
        <v>4</v>
      </c>
      <c r="C691" s="232" t="s">
        <v>747</v>
      </c>
      <c r="D691" s="229" t="s">
        <v>656</v>
      </c>
      <c r="E691" s="232" t="s">
        <v>446</v>
      </c>
      <c r="F691" s="234" t="s">
        <v>88</v>
      </c>
      <c r="G691" s="232">
        <v>11609</v>
      </c>
      <c r="H691" s="229" t="s">
        <v>499</v>
      </c>
      <c r="I691" s="229" t="s">
        <v>500</v>
      </c>
      <c r="J691" s="229" t="s">
        <v>23</v>
      </c>
      <c r="K691" s="229" t="s">
        <v>753</v>
      </c>
      <c r="L691" s="229" t="s">
        <v>744</v>
      </c>
      <c r="M691" s="229" t="s">
        <v>740</v>
      </c>
      <c r="N691" s="229" t="s">
        <v>748</v>
      </c>
    </row>
    <row r="692" spans="1:14">
      <c r="A692" s="232">
        <f t="shared" si="10"/>
        <v>10687</v>
      </c>
      <c r="B692" s="232">
        <v>4</v>
      </c>
      <c r="C692" s="232" t="s">
        <v>747</v>
      </c>
      <c r="D692" s="229" t="s">
        <v>656</v>
      </c>
      <c r="E692" s="232" t="s">
        <v>573</v>
      </c>
      <c r="F692" s="234" t="s">
        <v>88</v>
      </c>
      <c r="G692" s="232">
        <v>21609</v>
      </c>
      <c r="H692" s="229" t="s">
        <v>499</v>
      </c>
      <c r="I692" s="229" t="s">
        <v>500</v>
      </c>
      <c r="J692" s="229" t="s">
        <v>23</v>
      </c>
      <c r="K692" s="229" t="s">
        <v>753</v>
      </c>
      <c r="L692" s="229" t="s">
        <v>744</v>
      </c>
      <c r="M692" s="229" t="s">
        <v>740</v>
      </c>
      <c r="N692" s="229" t="s">
        <v>748</v>
      </c>
    </row>
    <row r="693" spans="1:14">
      <c r="A693" s="232">
        <f t="shared" si="10"/>
        <v>10688</v>
      </c>
      <c r="B693" s="232">
        <v>4</v>
      </c>
      <c r="C693" s="232" t="s">
        <v>747</v>
      </c>
      <c r="D693" s="229" t="s">
        <v>656</v>
      </c>
      <c r="E693" s="232" t="s">
        <v>446</v>
      </c>
      <c r="F693" s="234" t="s">
        <v>88</v>
      </c>
      <c r="G693" s="232">
        <v>21609</v>
      </c>
      <c r="H693" s="229" t="s">
        <v>499</v>
      </c>
      <c r="I693" s="229" t="s">
        <v>500</v>
      </c>
      <c r="J693" s="229" t="s">
        <v>23</v>
      </c>
      <c r="K693" s="229" t="s">
        <v>753</v>
      </c>
      <c r="L693" s="229" t="s">
        <v>744</v>
      </c>
      <c r="M693" s="229" t="s">
        <v>740</v>
      </c>
      <c r="N693" s="229" t="s">
        <v>748</v>
      </c>
    </row>
    <row r="694" spans="1:14">
      <c r="A694" s="232">
        <f t="shared" si="10"/>
        <v>10689</v>
      </c>
      <c r="B694" s="232">
        <v>4</v>
      </c>
      <c r="C694" s="232" t="s">
        <v>747</v>
      </c>
      <c r="D694" s="229" t="s">
        <v>656</v>
      </c>
      <c r="E694" s="232" t="s">
        <v>573</v>
      </c>
      <c r="F694" s="234" t="s">
        <v>731</v>
      </c>
      <c r="G694" s="232">
        <v>99100</v>
      </c>
      <c r="H694" s="229" t="s">
        <v>499</v>
      </c>
      <c r="I694" s="229" t="s">
        <v>500</v>
      </c>
      <c r="J694" s="229" t="s">
        <v>23</v>
      </c>
      <c r="K694" s="229" t="s">
        <v>753</v>
      </c>
      <c r="L694" s="229" t="s">
        <v>744</v>
      </c>
      <c r="M694" s="229" t="s">
        <v>740</v>
      </c>
      <c r="N694" s="229" t="s">
        <v>748</v>
      </c>
    </row>
    <row r="695" spans="1:14">
      <c r="A695" s="232">
        <f t="shared" si="10"/>
        <v>10690</v>
      </c>
      <c r="B695" s="232">
        <v>4</v>
      </c>
      <c r="C695" s="232" t="s">
        <v>747</v>
      </c>
      <c r="D695" s="229" t="s">
        <v>656</v>
      </c>
      <c r="E695" s="232" t="s">
        <v>446</v>
      </c>
      <c r="F695" s="234" t="s">
        <v>731</v>
      </c>
      <c r="G695" s="232">
        <v>99100</v>
      </c>
      <c r="H695" s="229" t="s">
        <v>499</v>
      </c>
      <c r="I695" s="229" t="s">
        <v>500</v>
      </c>
      <c r="J695" s="229" t="s">
        <v>23</v>
      </c>
      <c r="K695" s="229" t="s">
        <v>753</v>
      </c>
      <c r="L695" s="229" t="s">
        <v>744</v>
      </c>
      <c r="M695" s="229" t="s">
        <v>740</v>
      </c>
      <c r="N695" s="229" t="s">
        <v>748</v>
      </c>
    </row>
    <row r="696" spans="1:14">
      <c r="A696" s="232">
        <f t="shared" si="10"/>
        <v>10691</v>
      </c>
      <c r="B696" s="232">
        <v>4</v>
      </c>
      <c r="C696" s="232" t="s">
        <v>747</v>
      </c>
      <c r="D696" s="229" t="s">
        <v>656</v>
      </c>
      <c r="E696" s="232" t="s">
        <v>573</v>
      </c>
      <c r="F696" s="234" t="s">
        <v>731</v>
      </c>
      <c r="G696" s="232">
        <v>79101</v>
      </c>
      <c r="H696" s="229" t="s">
        <v>499</v>
      </c>
      <c r="I696" s="229" t="s">
        <v>500</v>
      </c>
      <c r="J696" s="229" t="s">
        <v>23</v>
      </c>
      <c r="K696" s="229" t="s">
        <v>753</v>
      </c>
      <c r="L696" s="229" t="s">
        <v>744</v>
      </c>
      <c r="M696" s="229" t="s">
        <v>740</v>
      </c>
      <c r="N696" s="229" t="s">
        <v>748</v>
      </c>
    </row>
    <row r="697" spans="1:14">
      <c r="A697" s="232">
        <f t="shared" si="10"/>
        <v>10692</v>
      </c>
      <c r="B697" s="232">
        <v>4</v>
      </c>
      <c r="C697" s="232" t="s">
        <v>747</v>
      </c>
      <c r="D697" s="229" t="s">
        <v>656</v>
      </c>
      <c r="E697" s="232" t="s">
        <v>446</v>
      </c>
      <c r="F697" s="234" t="s">
        <v>731</v>
      </c>
      <c r="G697" s="232">
        <v>79101</v>
      </c>
      <c r="H697" s="229" t="s">
        <v>499</v>
      </c>
      <c r="I697" s="229" t="s">
        <v>500</v>
      </c>
      <c r="J697" s="229" t="s">
        <v>23</v>
      </c>
      <c r="K697" s="229" t="s">
        <v>753</v>
      </c>
      <c r="L697" s="229" t="s">
        <v>744</v>
      </c>
      <c r="M697" s="229" t="s">
        <v>740</v>
      </c>
      <c r="N697" s="229" t="s">
        <v>748</v>
      </c>
    </row>
    <row r="698" spans="1:14">
      <c r="A698" s="232">
        <f t="shared" si="10"/>
        <v>10693</v>
      </c>
      <c r="B698" s="232">
        <v>4</v>
      </c>
      <c r="C698" s="232" t="s">
        <v>747</v>
      </c>
      <c r="D698" s="229" t="s">
        <v>656</v>
      </c>
      <c r="E698" s="232" t="s">
        <v>573</v>
      </c>
      <c r="F698" s="234" t="s">
        <v>731</v>
      </c>
      <c r="G698" s="232">
        <v>11609</v>
      </c>
      <c r="H698" s="229" t="s">
        <v>499</v>
      </c>
      <c r="I698" s="229" t="s">
        <v>500</v>
      </c>
      <c r="J698" s="229" t="s">
        <v>23</v>
      </c>
      <c r="K698" s="229" t="s">
        <v>753</v>
      </c>
      <c r="L698" s="229" t="s">
        <v>744</v>
      </c>
      <c r="M698" s="229" t="s">
        <v>740</v>
      </c>
      <c r="N698" s="229" t="s">
        <v>748</v>
      </c>
    </row>
    <row r="699" spans="1:14">
      <c r="A699" s="232">
        <f t="shared" si="10"/>
        <v>10694</v>
      </c>
      <c r="B699" s="232">
        <v>4</v>
      </c>
      <c r="C699" s="232" t="s">
        <v>747</v>
      </c>
      <c r="D699" s="229" t="s">
        <v>656</v>
      </c>
      <c r="E699" s="232" t="s">
        <v>446</v>
      </c>
      <c r="F699" s="234" t="s">
        <v>731</v>
      </c>
      <c r="G699" s="232">
        <v>11609</v>
      </c>
      <c r="H699" s="229" t="s">
        <v>499</v>
      </c>
      <c r="I699" s="229" t="s">
        <v>500</v>
      </c>
      <c r="J699" s="229" t="s">
        <v>23</v>
      </c>
      <c r="K699" s="229" t="s">
        <v>753</v>
      </c>
      <c r="L699" s="229" t="s">
        <v>744</v>
      </c>
      <c r="M699" s="229" t="s">
        <v>740</v>
      </c>
      <c r="N699" s="229" t="s">
        <v>748</v>
      </c>
    </row>
    <row r="700" spans="1:14">
      <c r="A700" s="232">
        <f t="shared" si="10"/>
        <v>10695</v>
      </c>
      <c r="B700" s="232">
        <v>4</v>
      </c>
      <c r="C700" s="232" t="s">
        <v>747</v>
      </c>
      <c r="D700" s="229" t="s">
        <v>656</v>
      </c>
      <c r="E700" s="232" t="s">
        <v>573</v>
      </c>
      <c r="F700" s="234" t="s">
        <v>731</v>
      </c>
      <c r="G700" s="232">
        <v>21609</v>
      </c>
      <c r="H700" s="229" t="s">
        <v>499</v>
      </c>
      <c r="I700" s="229" t="s">
        <v>500</v>
      </c>
      <c r="J700" s="229" t="s">
        <v>23</v>
      </c>
      <c r="K700" s="229" t="s">
        <v>753</v>
      </c>
      <c r="L700" s="229" t="s">
        <v>744</v>
      </c>
      <c r="M700" s="229" t="s">
        <v>740</v>
      </c>
      <c r="N700" s="229" t="s">
        <v>748</v>
      </c>
    </row>
    <row r="701" spans="1:14">
      <c r="A701" s="232">
        <f t="shared" si="10"/>
        <v>10696</v>
      </c>
      <c r="B701" s="232">
        <v>4</v>
      </c>
      <c r="C701" s="232" t="s">
        <v>747</v>
      </c>
      <c r="D701" s="229" t="s">
        <v>656</v>
      </c>
      <c r="E701" s="232" t="s">
        <v>446</v>
      </c>
      <c r="F701" s="234" t="s">
        <v>731</v>
      </c>
      <c r="G701" s="232">
        <v>21609</v>
      </c>
      <c r="H701" s="229" t="s">
        <v>499</v>
      </c>
      <c r="I701" s="229" t="s">
        <v>500</v>
      </c>
      <c r="J701" s="229" t="s">
        <v>23</v>
      </c>
      <c r="K701" s="229" t="s">
        <v>753</v>
      </c>
      <c r="L701" s="229" t="s">
        <v>744</v>
      </c>
      <c r="M701" s="229" t="s">
        <v>740</v>
      </c>
      <c r="N701" s="229" t="s">
        <v>748</v>
      </c>
    </row>
    <row r="702" spans="1:14">
      <c r="A702" s="232">
        <f t="shared" si="10"/>
        <v>10697</v>
      </c>
      <c r="B702" s="232">
        <v>4</v>
      </c>
      <c r="C702" s="232" t="s">
        <v>747</v>
      </c>
      <c r="D702" s="229" t="s">
        <v>656</v>
      </c>
      <c r="E702" s="232" t="s">
        <v>573</v>
      </c>
      <c r="F702" s="234" t="s">
        <v>732</v>
      </c>
      <c r="G702" s="232">
        <v>99100</v>
      </c>
      <c r="H702" s="229" t="s">
        <v>499</v>
      </c>
      <c r="I702" s="229" t="s">
        <v>500</v>
      </c>
      <c r="J702" s="229" t="s">
        <v>23</v>
      </c>
      <c r="K702" s="229" t="s">
        <v>753</v>
      </c>
      <c r="L702" s="229" t="s">
        <v>744</v>
      </c>
      <c r="M702" s="229" t="s">
        <v>740</v>
      </c>
      <c r="N702" s="229" t="s">
        <v>748</v>
      </c>
    </row>
    <row r="703" spans="1:14">
      <c r="A703" s="232">
        <f t="shared" si="10"/>
        <v>10698</v>
      </c>
      <c r="B703" s="232">
        <v>4</v>
      </c>
      <c r="C703" s="232" t="s">
        <v>747</v>
      </c>
      <c r="D703" s="229" t="s">
        <v>656</v>
      </c>
      <c r="E703" s="232" t="s">
        <v>446</v>
      </c>
      <c r="F703" s="234" t="s">
        <v>732</v>
      </c>
      <c r="G703" s="232">
        <v>99100</v>
      </c>
      <c r="H703" s="229" t="s">
        <v>499</v>
      </c>
      <c r="I703" s="229" t="s">
        <v>500</v>
      </c>
      <c r="J703" s="229" t="s">
        <v>23</v>
      </c>
      <c r="K703" s="229" t="s">
        <v>753</v>
      </c>
      <c r="L703" s="229" t="s">
        <v>744</v>
      </c>
      <c r="M703" s="229" t="s">
        <v>740</v>
      </c>
      <c r="N703" s="229" t="s">
        <v>748</v>
      </c>
    </row>
    <row r="704" spans="1:14">
      <c r="A704" s="232">
        <f t="shared" si="10"/>
        <v>10699</v>
      </c>
      <c r="B704" s="232">
        <v>4</v>
      </c>
      <c r="C704" s="232" t="s">
        <v>747</v>
      </c>
      <c r="D704" s="229" t="s">
        <v>656</v>
      </c>
      <c r="E704" s="232" t="s">
        <v>573</v>
      </c>
      <c r="F704" s="234" t="s">
        <v>732</v>
      </c>
      <c r="G704" s="232">
        <v>79101</v>
      </c>
      <c r="H704" s="229" t="s">
        <v>499</v>
      </c>
      <c r="I704" s="229" t="s">
        <v>500</v>
      </c>
      <c r="J704" s="229" t="s">
        <v>23</v>
      </c>
      <c r="K704" s="229" t="s">
        <v>753</v>
      </c>
      <c r="L704" s="229" t="s">
        <v>744</v>
      </c>
      <c r="M704" s="229" t="s">
        <v>740</v>
      </c>
      <c r="N704" s="229" t="s">
        <v>748</v>
      </c>
    </row>
    <row r="705" spans="1:14">
      <c r="A705" s="232">
        <f t="shared" si="10"/>
        <v>10700</v>
      </c>
      <c r="B705" s="232">
        <v>4</v>
      </c>
      <c r="C705" s="232" t="s">
        <v>747</v>
      </c>
      <c r="D705" s="229" t="s">
        <v>656</v>
      </c>
      <c r="E705" s="232" t="s">
        <v>446</v>
      </c>
      <c r="F705" s="234" t="s">
        <v>732</v>
      </c>
      <c r="G705" s="232">
        <v>79101</v>
      </c>
      <c r="H705" s="229" t="s">
        <v>499</v>
      </c>
      <c r="I705" s="229" t="s">
        <v>500</v>
      </c>
      <c r="J705" s="229" t="s">
        <v>23</v>
      </c>
      <c r="K705" s="229" t="s">
        <v>753</v>
      </c>
      <c r="L705" s="229" t="s">
        <v>744</v>
      </c>
      <c r="M705" s="229" t="s">
        <v>740</v>
      </c>
      <c r="N705" s="229" t="s">
        <v>748</v>
      </c>
    </row>
    <row r="706" spans="1:14">
      <c r="A706" s="232">
        <f t="shared" si="10"/>
        <v>10701</v>
      </c>
      <c r="B706" s="232">
        <v>4</v>
      </c>
      <c r="C706" s="232" t="s">
        <v>747</v>
      </c>
      <c r="D706" s="229" t="s">
        <v>656</v>
      </c>
      <c r="E706" s="232" t="s">
        <v>573</v>
      </c>
      <c r="F706" s="234" t="s">
        <v>732</v>
      </c>
      <c r="G706" s="232">
        <v>11609</v>
      </c>
      <c r="H706" s="229" t="s">
        <v>499</v>
      </c>
      <c r="I706" s="229" t="s">
        <v>500</v>
      </c>
      <c r="J706" s="229" t="s">
        <v>23</v>
      </c>
      <c r="K706" s="229" t="s">
        <v>753</v>
      </c>
      <c r="L706" s="229" t="s">
        <v>744</v>
      </c>
      <c r="M706" s="229" t="s">
        <v>740</v>
      </c>
      <c r="N706" s="229" t="s">
        <v>748</v>
      </c>
    </row>
    <row r="707" spans="1:14">
      <c r="A707" s="232">
        <f t="shared" si="10"/>
        <v>10702</v>
      </c>
      <c r="B707" s="232">
        <v>4</v>
      </c>
      <c r="C707" s="232" t="s">
        <v>747</v>
      </c>
      <c r="D707" s="229" t="s">
        <v>656</v>
      </c>
      <c r="E707" s="232" t="s">
        <v>446</v>
      </c>
      <c r="F707" s="234" t="s">
        <v>732</v>
      </c>
      <c r="G707" s="232">
        <v>11609</v>
      </c>
      <c r="H707" s="229" t="s">
        <v>499</v>
      </c>
      <c r="I707" s="229" t="s">
        <v>500</v>
      </c>
      <c r="J707" s="229" t="s">
        <v>23</v>
      </c>
      <c r="K707" s="229" t="s">
        <v>753</v>
      </c>
      <c r="L707" s="229" t="s">
        <v>744</v>
      </c>
      <c r="M707" s="229" t="s">
        <v>740</v>
      </c>
      <c r="N707" s="229" t="s">
        <v>748</v>
      </c>
    </row>
    <row r="708" spans="1:14">
      <c r="A708" s="232">
        <f t="shared" si="10"/>
        <v>10703</v>
      </c>
      <c r="B708" s="232">
        <v>4</v>
      </c>
      <c r="C708" s="232" t="s">
        <v>747</v>
      </c>
      <c r="D708" s="229" t="s">
        <v>656</v>
      </c>
      <c r="E708" s="232" t="s">
        <v>573</v>
      </c>
      <c r="F708" s="234" t="s">
        <v>732</v>
      </c>
      <c r="G708" s="232">
        <v>21609</v>
      </c>
      <c r="H708" s="229" t="s">
        <v>499</v>
      </c>
      <c r="I708" s="229" t="s">
        <v>500</v>
      </c>
      <c r="J708" s="229" t="s">
        <v>23</v>
      </c>
      <c r="K708" s="229" t="s">
        <v>753</v>
      </c>
      <c r="L708" s="229" t="s">
        <v>744</v>
      </c>
      <c r="M708" s="229" t="s">
        <v>740</v>
      </c>
      <c r="N708" s="229" t="s">
        <v>748</v>
      </c>
    </row>
    <row r="709" spans="1:14">
      <c r="A709" s="232">
        <f t="shared" si="10"/>
        <v>10704</v>
      </c>
      <c r="B709" s="232">
        <v>4</v>
      </c>
      <c r="C709" s="232" t="s">
        <v>747</v>
      </c>
      <c r="D709" s="229" t="s">
        <v>656</v>
      </c>
      <c r="E709" s="232" t="s">
        <v>446</v>
      </c>
      <c r="F709" s="234" t="s">
        <v>732</v>
      </c>
      <c r="G709" s="232">
        <v>21609</v>
      </c>
      <c r="H709" s="229" t="s">
        <v>499</v>
      </c>
      <c r="I709" s="229" t="s">
        <v>500</v>
      </c>
      <c r="J709" s="229" t="s">
        <v>23</v>
      </c>
      <c r="K709" s="229" t="s">
        <v>753</v>
      </c>
      <c r="L709" s="229" t="s">
        <v>744</v>
      </c>
      <c r="M709" s="229" t="s">
        <v>740</v>
      </c>
      <c r="N709" s="229" t="s">
        <v>748</v>
      </c>
    </row>
    <row r="710" spans="1:14">
      <c r="A710" s="232">
        <f t="shared" si="10"/>
        <v>10705</v>
      </c>
      <c r="B710" s="232">
        <v>4</v>
      </c>
      <c r="C710" s="232" t="s">
        <v>747</v>
      </c>
      <c r="D710" s="229" t="s">
        <v>656</v>
      </c>
      <c r="E710" s="232" t="s">
        <v>573</v>
      </c>
      <c r="F710" s="234" t="s">
        <v>733</v>
      </c>
      <c r="G710" s="232">
        <v>99100</v>
      </c>
      <c r="H710" s="229" t="s">
        <v>499</v>
      </c>
      <c r="I710" s="229" t="s">
        <v>500</v>
      </c>
      <c r="J710" s="229" t="s">
        <v>23</v>
      </c>
      <c r="K710" s="229" t="s">
        <v>753</v>
      </c>
      <c r="L710" s="229" t="s">
        <v>744</v>
      </c>
      <c r="M710" s="229" t="s">
        <v>740</v>
      </c>
      <c r="N710" s="229" t="s">
        <v>748</v>
      </c>
    </row>
    <row r="711" spans="1:14">
      <c r="A711" s="232">
        <f t="shared" ref="A711:A774" si="11">A710+1</f>
        <v>10706</v>
      </c>
      <c r="B711" s="232">
        <v>4</v>
      </c>
      <c r="C711" s="232" t="s">
        <v>747</v>
      </c>
      <c r="D711" s="229" t="s">
        <v>656</v>
      </c>
      <c r="E711" s="232" t="s">
        <v>446</v>
      </c>
      <c r="F711" s="234" t="s">
        <v>733</v>
      </c>
      <c r="G711" s="232">
        <v>99100</v>
      </c>
      <c r="H711" s="229" t="s">
        <v>499</v>
      </c>
      <c r="I711" s="229" t="s">
        <v>500</v>
      </c>
      <c r="J711" s="229" t="s">
        <v>23</v>
      </c>
      <c r="K711" s="229" t="s">
        <v>753</v>
      </c>
      <c r="L711" s="229" t="s">
        <v>744</v>
      </c>
      <c r="M711" s="229" t="s">
        <v>740</v>
      </c>
      <c r="N711" s="229" t="s">
        <v>748</v>
      </c>
    </row>
    <row r="712" spans="1:14">
      <c r="A712" s="232">
        <f t="shared" si="11"/>
        <v>10707</v>
      </c>
      <c r="B712" s="232">
        <v>4</v>
      </c>
      <c r="C712" s="232" t="s">
        <v>747</v>
      </c>
      <c r="D712" s="229" t="s">
        <v>656</v>
      </c>
      <c r="E712" s="232" t="s">
        <v>573</v>
      </c>
      <c r="F712" s="234" t="s">
        <v>733</v>
      </c>
      <c r="G712" s="232">
        <v>79101</v>
      </c>
      <c r="H712" s="229" t="s">
        <v>499</v>
      </c>
      <c r="I712" s="229" t="s">
        <v>500</v>
      </c>
      <c r="J712" s="229" t="s">
        <v>23</v>
      </c>
      <c r="K712" s="229" t="s">
        <v>753</v>
      </c>
      <c r="L712" s="229" t="s">
        <v>744</v>
      </c>
      <c r="M712" s="229" t="s">
        <v>740</v>
      </c>
      <c r="N712" s="229" t="s">
        <v>748</v>
      </c>
    </row>
    <row r="713" spans="1:14">
      <c r="A713" s="232">
        <f t="shared" si="11"/>
        <v>10708</v>
      </c>
      <c r="B713" s="232">
        <v>4</v>
      </c>
      <c r="C713" s="232" t="s">
        <v>747</v>
      </c>
      <c r="D713" s="229" t="s">
        <v>656</v>
      </c>
      <c r="E713" s="232" t="s">
        <v>446</v>
      </c>
      <c r="F713" s="234" t="s">
        <v>733</v>
      </c>
      <c r="G713" s="232">
        <v>79101</v>
      </c>
      <c r="H713" s="229" t="s">
        <v>499</v>
      </c>
      <c r="I713" s="229" t="s">
        <v>500</v>
      </c>
      <c r="J713" s="229" t="s">
        <v>23</v>
      </c>
      <c r="K713" s="229" t="s">
        <v>753</v>
      </c>
      <c r="L713" s="229" t="s">
        <v>744</v>
      </c>
      <c r="M713" s="229" t="s">
        <v>740</v>
      </c>
      <c r="N713" s="229" t="s">
        <v>748</v>
      </c>
    </row>
    <row r="714" spans="1:14">
      <c r="A714" s="232">
        <f t="shared" si="11"/>
        <v>10709</v>
      </c>
      <c r="B714" s="232">
        <v>4</v>
      </c>
      <c r="C714" s="232" t="s">
        <v>747</v>
      </c>
      <c r="D714" s="229" t="s">
        <v>656</v>
      </c>
      <c r="E714" s="232" t="s">
        <v>573</v>
      </c>
      <c r="F714" s="234" t="s">
        <v>733</v>
      </c>
      <c r="G714" s="232">
        <v>11609</v>
      </c>
      <c r="H714" s="229" t="s">
        <v>499</v>
      </c>
      <c r="I714" s="229" t="s">
        <v>500</v>
      </c>
      <c r="J714" s="229" t="s">
        <v>23</v>
      </c>
      <c r="K714" s="229" t="s">
        <v>753</v>
      </c>
      <c r="L714" s="229" t="s">
        <v>744</v>
      </c>
      <c r="M714" s="229" t="s">
        <v>740</v>
      </c>
      <c r="N714" s="229" t="s">
        <v>748</v>
      </c>
    </row>
    <row r="715" spans="1:14">
      <c r="A715" s="232">
        <f t="shared" si="11"/>
        <v>10710</v>
      </c>
      <c r="B715" s="232">
        <v>4</v>
      </c>
      <c r="C715" s="232" t="s">
        <v>747</v>
      </c>
      <c r="D715" s="229" t="s">
        <v>656</v>
      </c>
      <c r="E715" s="232" t="s">
        <v>446</v>
      </c>
      <c r="F715" s="234" t="s">
        <v>733</v>
      </c>
      <c r="G715" s="232">
        <v>11609</v>
      </c>
      <c r="H715" s="229" t="s">
        <v>499</v>
      </c>
      <c r="I715" s="229" t="s">
        <v>500</v>
      </c>
      <c r="J715" s="229" t="s">
        <v>23</v>
      </c>
      <c r="K715" s="229" t="s">
        <v>753</v>
      </c>
      <c r="L715" s="229" t="s">
        <v>744</v>
      </c>
      <c r="M715" s="229" t="s">
        <v>740</v>
      </c>
      <c r="N715" s="229" t="s">
        <v>748</v>
      </c>
    </row>
    <row r="716" spans="1:14">
      <c r="A716" s="232">
        <f t="shared" si="11"/>
        <v>10711</v>
      </c>
      <c r="B716" s="232">
        <v>4</v>
      </c>
      <c r="C716" s="232" t="s">
        <v>747</v>
      </c>
      <c r="D716" s="229" t="s">
        <v>656</v>
      </c>
      <c r="E716" s="232" t="s">
        <v>573</v>
      </c>
      <c r="F716" s="234" t="s">
        <v>733</v>
      </c>
      <c r="G716" s="232">
        <v>21609</v>
      </c>
      <c r="H716" s="229" t="s">
        <v>499</v>
      </c>
      <c r="I716" s="229" t="s">
        <v>500</v>
      </c>
      <c r="J716" s="229" t="s">
        <v>23</v>
      </c>
      <c r="K716" s="229" t="s">
        <v>753</v>
      </c>
      <c r="L716" s="229" t="s">
        <v>744</v>
      </c>
      <c r="M716" s="229" t="s">
        <v>740</v>
      </c>
      <c r="N716" s="229" t="s">
        <v>748</v>
      </c>
    </row>
    <row r="717" spans="1:14">
      <c r="A717" s="232">
        <f t="shared" si="11"/>
        <v>10712</v>
      </c>
      <c r="B717" s="232">
        <v>4</v>
      </c>
      <c r="C717" s="232" t="s">
        <v>747</v>
      </c>
      <c r="D717" s="229" t="s">
        <v>656</v>
      </c>
      <c r="E717" s="232" t="s">
        <v>446</v>
      </c>
      <c r="F717" s="234" t="s">
        <v>733</v>
      </c>
      <c r="G717" s="232">
        <v>21609</v>
      </c>
      <c r="H717" s="229" t="s">
        <v>499</v>
      </c>
      <c r="I717" s="229" t="s">
        <v>500</v>
      </c>
      <c r="J717" s="229" t="s">
        <v>23</v>
      </c>
      <c r="K717" s="229" t="s">
        <v>753</v>
      </c>
      <c r="L717" s="229" t="s">
        <v>744</v>
      </c>
      <c r="M717" s="229" t="s">
        <v>740</v>
      </c>
      <c r="N717" s="229" t="s">
        <v>748</v>
      </c>
    </row>
    <row r="718" spans="1:14">
      <c r="A718" s="232">
        <f t="shared" si="11"/>
        <v>10713</v>
      </c>
      <c r="B718" s="232">
        <v>4</v>
      </c>
      <c r="C718" s="232" t="s">
        <v>747</v>
      </c>
      <c r="D718" s="229" t="s">
        <v>656</v>
      </c>
      <c r="E718" s="232" t="s">
        <v>573</v>
      </c>
      <c r="F718" s="234" t="s">
        <v>734</v>
      </c>
      <c r="G718" s="232">
        <v>99100</v>
      </c>
      <c r="H718" s="229" t="s">
        <v>499</v>
      </c>
      <c r="I718" s="229" t="s">
        <v>500</v>
      </c>
      <c r="J718" s="229" t="s">
        <v>23</v>
      </c>
      <c r="K718" s="229" t="s">
        <v>753</v>
      </c>
      <c r="L718" s="229" t="s">
        <v>744</v>
      </c>
      <c r="M718" s="229" t="s">
        <v>740</v>
      </c>
      <c r="N718" s="229" t="s">
        <v>748</v>
      </c>
    </row>
    <row r="719" spans="1:14">
      <c r="A719" s="232">
        <f t="shared" si="11"/>
        <v>10714</v>
      </c>
      <c r="B719" s="232">
        <v>4</v>
      </c>
      <c r="C719" s="232" t="s">
        <v>747</v>
      </c>
      <c r="D719" s="229" t="s">
        <v>656</v>
      </c>
      <c r="E719" s="232" t="s">
        <v>446</v>
      </c>
      <c r="F719" s="234" t="s">
        <v>734</v>
      </c>
      <c r="G719" s="232">
        <v>99100</v>
      </c>
      <c r="H719" s="229" t="s">
        <v>499</v>
      </c>
      <c r="I719" s="229" t="s">
        <v>500</v>
      </c>
      <c r="J719" s="229" t="s">
        <v>23</v>
      </c>
      <c r="K719" s="229" t="s">
        <v>753</v>
      </c>
      <c r="L719" s="229" t="s">
        <v>744</v>
      </c>
      <c r="M719" s="229" t="s">
        <v>740</v>
      </c>
      <c r="N719" s="229" t="s">
        <v>748</v>
      </c>
    </row>
    <row r="720" spans="1:14">
      <c r="A720" s="232">
        <f t="shared" si="11"/>
        <v>10715</v>
      </c>
      <c r="B720" s="232">
        <v>4</v>
      </c>
      <c r="C720" s="232" t="s">
        <v>747</v>
      </c>
      <c r="D720" s="229" t="s">
        <v>656</v>
      </c>
      <c r="E720" s="232" t="s">
        <v>573</v>
      </c>
      <c r="F720" s="234" t="s">
        <v>734</v>
      </c>
      <c r="G720" s="232">
        <v>79101</v>
      </c>
      <c r="H720" s="229" t="s">
        <v>499</v>
      </c>
      <c r="I720" s="229" t="s">
        <v>500</v>
      </c>
      <c r="J720" s="229" t="s">
        <v>23</v>
      </c>
      <c r="K720" s="229" t="s">
        <v>753</v>
      </c>
      <c r="L720" s="229" t="s">
        <v>744</v>
      </c>
      <c r="M720" s="229" t="s">
        <v>740</v>
      </c>
      <c r="N720" s="229" t="s">
        <v>748</v>
      </c>
    </row>
    <row r="721" spans="1:14">
      <c r="A721" s="232">
        <f t="shared" si="11"/>
        <v>10716</v>
      </c>
      <c r="B721" s="232">
        <v>4</v>
      </c>
      <c r="C721" s="232" t="s">
        <v>747</v>
      </c>
      <c r="D721" s="229" t="s">
        <v>656</v>
      </c>
      <c r="E721" s="232" t="s">
        <v>446</v>
      </c>
      <c r="F721" s="234" t="s">
        <v>734</v>
      </c>
      <c r="G721" s="232">
        <v>79101</v>
      </c>
      <c r="H721" s="229" t="s">
        <v>499</v>
      </c>
      <c r="I721" s="229" t="s">
        <v>500</v>
      </c>
      <c r="J721" s="229" t="s">
        <v>23</v>
      </c>
      <c r="K721" s="229" t="s">
        <v>753</v>
      </c>
      <c r="L721" s="229" t="s">
        <v>744</v>
      </c>
      <c r="M721" s="229" t="s">
        <v>740</v>
      </c>
      <c r="N721" s="229" t="s">
        <v>748</v>
      </c>
    </row>
    <row r="722" spans="1:14">
      <c r="A722" s="232">
        <f t="shared" si="11"/>
        <v>10717</v>
      </c>
      <c r="B722" s="232">
        <v>4</v>
      </c>
      <c r="C722" s="232" t="s">
        <v>747</v>
      </c>
      <c r="D722" s="229" t="s">
        <v>656</v>
      </c>
      <c r="E722" s="232" t="s">
        <v>573</v>
      </c>
      <c r="F722" s="234" t="s">
        <v>734</v>
      </c>
      <c r="G722" s="232">
        <v>11609</v>
      </c>
      <c r="H722" s="229" t="s">
        <v>499</v>
      </c>
      <c r="I722" s="229" t="s">
        <v>500</v>
      </c>
      <c r="J722" s="229" t="s">
        <v>23</v>
      </c>
      <c r="K722" s="229" t="s">
        <v>753</v>
      </c>
      <c r="L722" s="229" t="s">
        <v>744</v>
      </c>
      <c r="M722" s="229" t="s">
        <v>740</v>
      </c>
      <c r="N722" s="229" t="s">
        <v>748</v>
      </c>
    </row>
    <row r="723" spans="1:14">
      <c r="A723" s="232">
        <f t="shared" si="11"/>
        <v>10718</v>
      </c>
      <c r="B723" s="232">
        <v>4</v>
      </c>
      <c r="C723" s="232" t="s">
        <v>747</v>
      </c>
      <c r="D723" s="229" t="s">
        <v>656</v>
      </c>
      <c r="E723" s="232" t="s">
        <v>446</v>
      </c>
      <c r="F723" s="234" t="s">
        <v>734</v>
      </c>
      <c r="G723" s="232">
        <v>11609</v>
      </c>
      <c r="H723" s="229" t="s">
        <v>499</v>
      </c>
      <c r="I723" s="229" t="s">
        <v>500</v>
      </c>
      <c r="J723" s="229" t="s">
        <v>23</v>
      </c>
      <c r="K723" s="229" t="s">
        <v>753</v>
      </c>
      <c r="L723" s="229" t="s">
        <v>744</v>
      </c>
      <c r="M723" s="229" t="s">
        <v>740</v>
      </c>
      <c r="N723" s="229" t="s">
        <v>748</v>
      </c>
    </row>
    <row r="724" spans="1:14">
      <c r="A724" s="232">
        <f t="shared" si="11"/>
        <v>10719</v>
      </c>
      <c r="B724" s="232">
        <v>4</v>
      </c>
      <c r="C724" s="232" t="s">
        <v>747</v>
      </c>
      <c r="D724" s="229" t="s">
        <v>656</v>
      </c>
      <c r="E724" s="232" t="s">
        <v>573</v>
      </c>
      <c r="F724" s="234" t="s">
        <v>734</v>
      </c>
      <c r="G724" s="232">
        <v>21609</v>
      </c>
      <c r="H724" s="229" t="s">
        <v>499</v>
      </c>
      <c r="I724" s="229" t="s">
        <v>500</v>
      </c>
      <c r="J724" s="229" t="s">
        <v>23</v>
      </c>
      <c r="K724" s="229" t="s">
        <v>753</v>
      </c>
      <c r="L724" s="229" t="s">
        <v>744</v>
      </c>
      <c r="M724" s="229" t="s">
        <v>740</v>
      </c>
      <c r="N724" s="229" t="s">
        <v>748</v>
      </c>
    </row>
    <row r="725" spans="1:14">
      <c r="A725" s="232">
        <f t="shared" si="11"/>
        <v>10720</v>
      </c>
      <c r="B725" s="232">
        <v>4</v>
      </c>
      <c r="C725" s="232" t="s">
        <v>747</v>
      </c>
      <c r="D725" s="229" t="s">
        <v>656</v>
      </c>
      <c r="E725" s="232" t="s">
        <v>446</v>
      </c>
      <c r="F725" s="234" t="s">
        <v>734</v>
      </c>
      <c r="G725" s="232">
        <v>21609</v>
      </c>
      <c r="H725" s="229" t="s">
        <v>499</v>
      </c>
      <c r="I725" s="229" t="s">
        <v>500</v>
      </c>
      <c r="J725" s="229" t="s">
        <v>23</v>
      </c>
      <c r="K725" s="229" t="s">
        <v>753</v>
      </c>
      <c r="L725" s="229" t="s">
        <v>744</v>
      </c>
      <c r="M725" s="229" t="s">
        <v>740</v>
      </c>
      <c r="N725" s="229" t="s">
        <v>748</v>
      </c>
    </row>
    <row r="726" spans="1:14">
      <c r="A726" s="232">
        <f t="shared" si="11"/>
        <v>10721</v>
      </c>
      <c r="B726" s="232">
        <v>4</v>
      </c>
      <c r="C726" s="232" t="s">
        <v>747</v>
      </c>
      <c r="D726" s="229" t="s">
        <v>656</v>
      </c>
      <c r="E726" s="232" t="s">
        <v>573</v>
      </c>
      <c r="F726" s="235" t="s">
        <v>98</v>
      </c>
      <c r="G726" s="232">
        <v>99100</v>
      </c>
      <c r="H726" s="229" t="s">
        <v>499</v>
      </c>
      <c r="I726" s="229" t="s">
        <v>500</v>
      </c>
      <c r="J726" s="229" t="s">
        <v>23</v>
      </c>
      <c r="K726" s="229" t="s">
        <v>753</v>
      </c>
      <c r="L726" s="229" t="s">
        <v>744</v>
      </c>
      <c r="M726" s="229" t="s">
        <v>740</v>
      </c>
      <c r="N726" s="229" t="s">
        <v>748</v>
      </c>
    </row>
    <row r="727" spans="1:14">
      <c r="A727" s="232">
        <f t="shared" si="11"/>
        <v>10722</v>
      </c>
      <c r="B727" s="232">
        <v>4</v>
      </c>
      <c r="C727" s="232" t="s">
        <v>747</v>
      </c>
      <c r="D727" s="229" t="s">
        <v>656</v>
      </c>
      <c r="E727" s="232" t="s">
        <v>446</v>
      </c>
      <c r="F727" s="235" t="s">
        <v>98</v>
      </c>
      <c r="G727" s="232">
        <v>99100</v>
      </c>
      <c r="H727" s="229" t="s">
        <v>499</v>
      </c>
      <c r="I727" s="229" t="s">
        <v>500</v>
      </c>
      <c r="J727" s="229" t="s">
        <v>23</v>
      </c>
      <c r="K727" s="229" t="s">
        <v>753</v>
      </c>
      <c r="L727" s="229" t="s">
        <v>744</v>
      </c>
      <c r="M727" s="229" t="s">
        <v>740</v>
      </c>
      <c r="N727" s="229" t="s">
        <v>748</v>
      </c>
    </row>
    <row r="728" spans="1:14">
      <c r="A728" s="232">
        <f t="shared" si="11"/>
        <v>10723</v>
      </c>
      <c r="B728" s="232">
        <v>4</v>
      </c>
      <c r="C728" s="232" t="s">
        <v>747</v>
      </c>
      <c r="D728" s="229" t="s">
        <v>656</v>
      </c>
      <c r="E728" s="232" t="s">
        <v>573</v>
      </c>
      <c r="F728" s="235" t="s">
        <v>98</v>
      </c>
      <c r="G728" s="232">
        <v>79101</v>
      </c>
      <c r="H728" s="229" t="s">
        <v>499</v>
      </c>
      <c r="I728" s="229" t="s">
        <v>500</v>
      </c>
      <c r="J728" s="229" t="s">
        <v>23</v>
      </c>
      <c r="K728" s="229" t="s">
        <v>753</v>
      </c>
      <c r="L728" s="229" t="s">
        <v>744</v>
      </c>
      <c r="M728" s="229" t="s">
        <v>740</v>
      </c>
      <c r="N728" s="229" t="s">
        <v>748</v>
      </c>
    </row>
    <row r="729" spans="1:14">
      <c r="A729" s="232">
        <f t="shared" si="11"/>
        <v>10724</v>
      </c>
      <c r="B729" s="232">
        <v>4</v>
      </c>
      <c r="C729" s="232" t="s">
        <v>747</v>
      </c>
      <c r="D729" s="229" t="s">
        <v>656</v>
      </c>
      <c r="E729" s="232" t="s">
        <v>446</v>
      </c>
      <c r="F729" s="235" t="s">
        <v>98</v>
      </c>
      <c r="G729" s="232">
        <v>79101</v>
      </c>
      <c r="H729" s="229" t="s">
        <v>499</v>
      </c>
      <c r="I729" s="229" t="s">
        <v>500</v>
      </c>
      <c r="J729" s="229" t="s">
        <v>23</v>
      </c>
      <c r="K729" s="229" t="s">
        <v>753</v>
      </c>
      <c r="L729" s="229" t="s">
        <v>744</v>
      </c>
      <c r="M729" s="229" t="s">
        <v>740</v>
      </c>
      <c r="N729" s="229" t="s">
        <v>748</v>
      </c>
    </row>
    <row r="730" spans="1:14">
      <c r="A730" s="232">
        <f t="shared" si="11"/>
        <v>10725</v>
      </c>
      <c r="B730" s="232">
        <v>4</v>
      </c>
      <c r="C730" s="232" t="s">
        <v>747</v>
      </c>
      <c r="D730" s="229" t="s">
        <v>656</v>
      </c>
      <c r="E730" s="232" t="s">
        <v>573</v>
      </c>
      <c r="F730" s="235" t="s">
        <v>98</v>
      </c>
      <c r="G730" s="232">
        <v>11609</v>
      </c>
      <c r="H730" s="229" t="s">
        <v>499</v>
      </c>
      <c r="I730" s="229" t="s">
        <v>500</v>
      </c>
      <c r="J730" s="229" t="s">
        <v>23</v>
      </c>
      <c r="K730" s="229" t="s">
        <v>753</v>
      </c>
      <c r="L730" s="229" t="s">
        <v>744</v>
      </c>
      <c r="M730" s="229" t="s">
        <v>740</v>
      </c>
      <c r="N730" s="229" t="s">
        <v>748</v>
      </c>
    </row>
    <row r="731" spans="1:14">
      <c r="A731" s="232">
        <f t="shared" si="11"/>
        <v>10726</v>
      </c>
      <c r="B731" s="232">
        <v>4</v>
      </c>
      <c r="C731" s="232" t="s">
        <v>747</v>
      </c>
      <c r="D731" s="229" t="s">
        <v>656</v>
      </c>
      <c r="E731" s="232" t="s">
        <v>446</v>
      </c>
      <c r="F731" s="235" t="s">
        <v>98</v>
      </c>
      <c r="G731" s="232">
        <v>11609</v>
      </c>
      <c r="H731" s="229" t="s">
        <v>499</v>
      </c>
      <c r="I731" s="229" t="s">
        <v>500</v>
      </c>
      <c r="J731" s="229" t="s">
        <v>23</v>
      </c>
      <c r="K731" s="229" t="s">
        <v>753</v>
      </c>
      <c r="L731" s="229" t="s">
        <v>744</v>
      </c>
      <c r="M731" s="229" t="s">
        <v>740</v>
      </c>
      <c r="N731" s="229" t="s">
        <v>748</v>
      </c>
    </row>
    <row r="732" spans="1:14">
      <c r="A732" s="232">
        <f t="shared" si="11"/>
        <v>10727</v>
      </c>
      <c r="B732" s="232">
        <v>4</v>
      </c>
      <c r="C732" s="232" t="s">
        <v>747</v>
      </c>
      <c r="D732" s="229" t="s">
        <v>656</v>
      </c>
      <c r="E732" s="232" t="s">
        <v>573</v>
      </c>
      <c r="F732" s="235" t="s">
        <v>98</v>
      </c>
      <c r="G732" s="232">
        <v>21609</v>
      </c>
      <c r="H732" s="229" t="s">
        <v>499</v>
      </c>
      <c r="I732" s="229" t="s">
        <v>500</v>
      </c>
      <c r="J732" s="229" t="s">
        <v>23</v>
      </c>
      <c r="K732" s="229" t="s">
        <v>753</v>
      </c>
      <c r="L732" s="229" t="s">
        <v>744</v>
      </c>
      <c r="M732" s="229" t="s">
        <v>740</v>
      </c>
      <c r="N732" s="229" t="s">
        <v>748</v>
      </c>
    </row>
    <row r="733" spans="1:14">
      <c r="A733" s="232">
        <f t="shared" si="11"/>
        <v>10728</v>
      </c>
      <c r="B733" s="232">
        <v>4</v>
      </c>
      <c r="C733" s="232" t="s">
        <v>747</v>
      </c>
      <c r="D733" s="229" t="s">
        <v>656</v>
      </c>
      <c r="E733" s="232" t="s">
        <v>446</v>
      </c>
      <c r="F733" s="235" t="s">
        <v>98</v>
      </c>
      <c r="G733" s="232">
        <v>21609</v>
      </c>
      <c r="H733" s="229" t="s">
        <v>499</v>
      </c>
      <c r="I733" s="229" t="s">
        <v>500</v>
      </c>
      <c r="J733" s="229" t="s">
        <v>23</v>
      </c>
      <c r="K733" s="229" t="s">
        <v>753</v>
      </c>
      <c r="L733" s="229" t="s">
        <v>744</v>
      </c>
      <c r="M733" s="229" t="s">
        <v>740</v>
      </c>
      <c r="N733" s="229" t="s">
        <v>748</v>
      </c>
    </row>
    <row r="734" spans="1:14">
      <c r="A734" s="232">
        <f t="shared" si="11"/>
        <v>10729</v>
      </c>
      <c r="B734" s="232">
        <v>4</v>
      </c>
      <c r="C734" s="232" t="s">
        <v>747</v>
      </c>
      <c r="D734" s="229" t="s">
        <v>656</v>
      </c>
      <c r="E734" s="232" t="s">
        <v>573</v>
      </c>
      <c r="F734" s="234" t="s">
        <v>99</v>
      </c>
      <c r="G734" s="232">
        <v>99100</v>
      </c>
      <c r="H734" s="229" t="s">
        <v>499</v>
      </c>
      <c r="I734" s="229" t="s">
        <v>500</v>
      </c>
      <c r="J734" s="229" t="s">
        <v>23</v>
      </c>
      <c r="K734" s="229" t="s">
        <v>753</v>
      </c>
      <c r="L734" s="229" t="s">
        <v>744</v>
      </c>
      <c r="M734" s="229" t="s">
        <v>740</v>
      </c>
      <c r="N734" s="229" t="s">
        <v>748</v>
      </c>
    </row>
    <row r="735" spans="1:14">
      <c r="A735" s="232">
        <f t="shared" si="11"/>
        <v>10730</v>
      </c>
      <c r="B735" s="232">
        <v>4</v>
      </c>
      <c r="C735" s="232" t="s">
        <v>747</v>
      </c>
      <c r="D735" s="229" t="s">
        <v>656</v>
      </c>
      <c r="E735" s="232" t="s">
        <v>446</v>
      </c>
      <c r="F735" s="234" t="s">
        <v>99</v>
      </c>
      <c r="G735" s="232">
        <v>99100</v>
      </c>
      <c r="H735" s="229" t="s">
        <v>499</v>
      </c>
      <c r="I735" s="229" t="s">
        <v>500</v>
      </c>
      <c r="J735" s="229" t="s">
        <v>23</v>
      </c>
      <c r="K735" s="229" t="s">
        <v>753</v>
      </c>
      <c r="L735" s="229" t="s">
        <v>744</v>
      </c>
      <c r="M735" s="229" t="s">
        <v>740</v>
      </c>
      <c r="N735" s="229" t="s">
        <v>748</v>
      </c>
    </row>
    <row r="736" spans="1:14">
      <c r="A736" s="232">
        <f t="shared" si="11"/>
        <v>10731</v>
      </c>
      <c r="B736" s="232">
        <v>4</v>
      </c>
      <c r="C736" s="232" t="s">
        <v>747</v>
      </c>
      <c r="D736" s="229" t="s">
        <v>656</v>
      </c>
      <c r="E736" s="232" t="s">
        <v>573</v>
      </c>
      <c r="F736" s="234" t="s">
        <v>99</v>
      </c>
      <c r="G736" s="232">
        <v>79101</v>
      </c>
      <c r="H736" s="229" t="s">
        <v>499</v>
      </c>
      <c r="I736" s="229" t="s">
        <v>500</v>
      </c>
      <c r="J736" s="229" t="s">
        <v>23</v>
      </c>
      <c r="K736" s="229" t="s">
        <v>753</v>
      </c>
      <c r="L736" s="229" t="s">
        <v>744</v>
      </c>
      <c r="M736" s="229" t="s">
        <v>740</v>
      </c>
      <c r="N736" s="229" t="s">
        <v>748</v>
      </c>
    </row>
    <row r="737" spans="1:14">
      <c r="A737" s="232">
        <f t="shared" si="11"/>
        <v>10732</v>
      </c>
      <c r="B737" s="232">
        <v>4</v>
      </c>
      <c r="C737" s="232" t="s">
        <v>747</v>
      </c>
      <c r="D737" s="229" t="s">
        <v>656</v>
      </c>
      <c r="E737" s="232" t="s">
        <v>446</v>
      </c>
      <c r="F737" s="234" t="s">
        <v>99</v>
      </c>
      <c r="G737" s="232">
        <v>79101</v>
      </c>
      <c r="H737" s="229" t="s">
        <v>499</v>
      </c>
      <c r="I737" s="229" t="s">
        <v>500</v>
      </c>
      <c r="J737" s="229" t="s">
        <v>23</v>
      </c>
      <c r="K737" s="229" t="s">
        <v>753</v>
      </c>
      <c r="L737" s="229" t="s">
        <v>744</v>
      </c>
      <c r="M737" s="229" t="s">
        <v>740</v>
      </c>
      <c r="N737" s="229" t="s">
        <v>748</v>
      </c>
    </row>
    <row r="738" spans="1:14">
      <c r="A738" s="232">
        <f t="shared" si="11"/>
        <v>10733</v>
      </c>
      <c r="B738" s="232">
        <v>4</v>
      </c>
      <c r="C738" s="232" t="s">
        <v>747</v>
      </c>
      <c r="D738" s="229" t="s">
        <v>656</v>
      </c>
      <c r="E738" s="232" t="s">
        <v>573</v>
      </c>
      <c r="F738" s="234" t="s">
        <v>99</v>
      </c>
      <c r="G738" s="232">
        <v>11609</v>
      </c>
      <c r="H738" s="229" t="s">
        <v>499</v>
      </c>
      <c r="I738" s="229" t="s">
        <v>500</v>
      </c>
      <c r="J738" s="229" t="s">
        <v>23</v>
      </c>
      <c r="K738" s="229" t="s">
        <v>753</v>
      </c>
      <c r="L738" s="229" t="s">
        <v>744</v>
      </c>
      <c r="M738" s="229" t="s">
        <v>740</v>
      </c>
      <c r="N738" s="229" t="s">
        <v>748</v>
      </c>
    </row>
    <row r="739" spans="1:14">
      <c r="A739" s="232">
        <f t="shared" si="11"/>
        <v>10734</v>
      </c>
      <c r="B739" s="232">
        <v>4</v>
      </c>
      <c r="C739" s="232" t="s">
        <v>747</v>
      </c>
      <c r="D739" s="229" t="s">
        <v>656</v>
      </c>
      <c r="E739" s="232" t="s">
        <v>446</v>
      </c>
      <c r="F739" s="234" t="s">
        <v>99</v>
      </c>
      <c r="G739" s="232">
        <v>11609</v>
      </c>
      <c r="H739" s="229" t="s">
        <v>499</v>
      </c>
      <c r="I739" s="229" t="s">
        <v>500</v>
      </c>
      <c r="J739" s="229" t="s">
        <v>23</v>
      </c>
      <c r="K739" s="229" t="s">
        <v>753</v>
      </c>
      <c r="L739" s="229" t="s">
        <v>744</v>
      </c>
      <c r="M739" s="229" t="s">
        <v>740</v>
      </c>
      <c r="N739" s="229" t="s">
        <v>748</v>
      </c>
    </row>
    <row r="740" spans="1:14">
      <c r="A740" s="232">
        <f t="shared" si="11"/>
        <v>10735</v>
      </c>
      <c r="B740" s="232">
        <v>4</v>
      </c>
      <c r="C740" s="232" t="s">
        <v>747</v>
      </c>
      <c r="D740" s="229" t="s">
        <v>656</v>
      </c>
      <c r="E740" s="232" t="s">
        <v>573</v>
      </c>
      <c r="F740" s="234" t="s">
        <v>99</v>
      </c>
      <c r="G740" s="232">
        <v>21609</v>
      </c>
      <c r="H740" s="229" t="s">
        <v>499</v>
      </c>
      <c r="I740" s="229" t="s">
        <v>500</v>
      </c>
      <c r="J740" s="229" t="s">
        <v>23</v>
      </c>
      <c r="K740" s="229" t="s">
        <v>753</v>
      </c>
      <c r="L740" s="229" t="s">
        <v>744</v>
      </c>
      <c r="M740" s="229" t="s">
        <v>740</v>
      </c>
      <c r="N740" s="229" t="s">
        <v>748</v>
      </c>
    </row>
    <row r="741" spans="1:14">
      <c r="A741" s="232">
        <f t="shared" si="11"/>
        <v>10736</v>
      </c>
      <c r="B741" s="232">
        <v>4</v>
      </c>
      <c r="C741" s="232" t="s">
        <v>747</v>
      </c>
      <c r="D741" s="229" t="s">
        <v>656</v>
      </c>
      <c r="E741" s="232" t="s">
        <v>446</v>
      </c>
      <c r="F741" s="234" t="s">
        <v>99</v>
      </c>
      <c r="G741" s="232">
        <v>21609</v>
      </c>
      <c r="H741" s="229" t="s">
        <v>499</v>
      </c>
      <c r="I741" s="229" t="s">
        <v>500</v>
      </c>
      <c r="J741" s="229" t="s">
        <v>23</v>
      </c>
      <c r="K741" s="229" t="s">
        <v>753</v>
      </c>
      <c r="L741" s="229" t="s">
        <v>744</v>
      </c>
      <c r="M741" s="229" t="s">
        <v>740</v>
      </c>
      <c r="N741" s="229" t="s">
        <v>748</v>
      </c>
    </row>
    <row r="742" spans="1:14">
      <c r="A742" s="232">
        <f t="shared" si="11"/>
        <v>10737</v>
      </c>
      <c r="B742" s="232">
        <v>4</v>
      </c>
      <c r="C742" s="232" t="s">
        <v>747</v>
      </c>
      <c r="D742" s="229" t="s">
        <v>656</v>
      </c>
      <c r="E742" s="232" t="s">
        <v>573</v>
      </c>
      <c r="F742" s="235" t="s">
        <v>100</v>
      </c>
      <c r="G742" s="232">
        <v>99100</v>
      </c>
      <c r="H742" s="229" t="s">
        <v>499</v>
      </c>
      <c r="I742" s="229" t="s">
        <v>500</v>
      </c>
      <c r="J742" s="229" t="s">
        <v>23</v>
      </c>
      <c r="K742" s="229" t="s">
        <v>753</v>
      </c>
      <c r="L742" s="229" t="s">
        <v>744</v>
      </c>
      <c r="M742" s="229" t="s">
        <v>740</v>
      </c>
      <c r="N742" s="229" t="s">
        <v>748</v>
      </c>
    </row>
    <row r="743" spans="1:14">
      <c r="A743" s="232">
        <f t="shared" si="11"/>
        <v>10738</v>
      </c>
      <c r="B743" s="232">
        <v>4</v>
      </c>
      <c r="C743" s="232" t="s">
        <v>747</v>
      </c>
      <c r="D743" s="229" t="s">
        <v>656</v>
      </c>
      <c r="E743" s="232" t="s">
        <v>446</v>
      </c>
      <c r="F743" s="235" t="s">
        <v>100</v>
      </c>
      <c r="G743" s="232">
        <v>99100</v>
      </c>
      <c r="H743" s="229" t="s">
        <v>499</v>
      </c>
      <c r="I743" s="229" t="s">
        <v>500</v>
      </c>
      <c r="J743" s="229" t="s">
        <v>23</v>
      </c>
      <c r="K743" s="229" t="s">
        <v>753</v>
      </c>
      <c r="L743" s="229" t="s">
        <v>744</v>
      </c>
      <c r="M743" s="229" t="s">
        <v>740</v>
      </c>
      <c r="N743" s="229" t="s">
        <v>748</v>
      </c>
    </row>
    <row r="744" spans="1:14">
      <c r="A744" s="232">
        <f t="shared" si="11"/>
        <v>10739</v>
      </c>
      <c r="B744" s="232">
        <v>4</v>
      </c>
      <c r="C744" s="232" t="s">
        <v>747</v>
      </c>
      <c r="D744" s="229" t="s">
        <v>656</v>
      </c>
      <c r="E744" s="232" t="s">
        <v>573</v>
      </c>
      <c r="F744" s="235" t="s">
        <v>100</v>
      </c>
      <c r="G744" s="232">
        <v>79101</v>
      </c>
      <c r="H744" s="229" t="s">
        <v>499</v>
      </c>
      <c r="I744" s="229" t="s">
        <v>500</v>
      </c>
      <c r="J744" s="229" t="s">
        <v>23</v>
      </c>
      <c r="K744" s="229" t="s">
        <v>753</v>
      </c>
      <c r="L744" s="229" t="s">
        <v>744</v>
      </c>
      <c r="M744" s="229" t="s">
        <v>740</v>
      </c>
      <c r="N744" s="229" t="s">
        <v>748</v>
      </c>
    </row>
    <row r="745" spans="1:14">
      <c r="A745" s="232">
        <f t="shared" si="11"/>
        <v>10740</v>
      </c>
      <c r="B745" s="232">
        <v>4</v>
      </c>
      <c r="C745" s="232" t="s">
        <v>747</v>
      </c>
      <c r="D745" s="229" t="s">
        <v>656</v>
      </c>
      <c r="E745" s="232" t="s">
        <v>446</v>
      </c>
      <c r="F745" s="235" t="s">
        <v>100</v>
      </c>
      <c r="G745" s="232">
        <v>79101</v>
      </c>
      <c r="H745" s="229" t="s">
        <v>499</v>
      </c>
      <c r="I745" s="229" t="s">
        <v>500</v>
      </c>
      <c r="J745" s="229" t="s">
        <v>23</v>
      </c>
      <c r="K745" s="229" t="s">
        <v>753</v>
      </c>
      <c r="L745" s="229" t="s">
        <v>744</v>
      </c>
      <c r="M745" s="229" t="s">
        <v>740</v>
      </c>
      <c r="N745" s="229" t="s">
        <v>748</v>
      </c>
    </row>
    <row r="746" spans="1:14">
      <c r="A746" s="232">
        <f t="shared" si="11"/>
        <v>10741</v>
      </c>
      <c r="B746" s="232">
        <v>4</v>
      </c>
      <c r="C746" s="232" t="s">
        <v>747</v>
      </c>
      <c r="D746" s="229" t="s">
        <v>656</v>
      </c>
      <c r="E746" s="232" t="s">
        <v>573</v>
      </c>
      <c r="F746" s="235" t="s">
        <v>100</v>
      </c>
      <c r="G746" s="232">
        <v>11609</v>
      </c>
      <c r="H746" s="229" t="s">
        <v>499</v>
      </c>
      <c r="I746" s="229" t="s">
        <v>500</v>
      </c>
      <c r="J746" s="229" t="s">
        <v>23</v>
      </c>
      <c r="K746" s="229" t="s">
        <v>753</v>
      </c>
      <c r="L746" s="229" t="s">
        <v>744</v>
      </c>
      <c r="M746" s="229" t="s">
        <v>740</v>
      </c>
      <c r="N746" s="229" t="s">
        <v>748</v>
      </c>
    </row>
    <row r="747" spans="1:14">
      <c r="A747" s="232">
        <f t="shared" si="11"/>
        <v>10742</v>
      </c>
      <c r="B747" s="232">
        <v>4</v>
      </c>
      <c r="C747" s="232" t="s">
        <v>747</v>
      </c>
      <c r="D747" s="229" t="s">
        <v>656</v>
      </c>
      <c r="E747" s="232" t="s">
        <v>446</v>
      </c>
      <c r="F747" s="235" t="s">
        <v>100</v>
      </c>
      <c r="G747" s="232">
        <v>11609</v>
      </c>
      <c r="H747" s="229" t="s">
        <v>499</v>
      </c>
      <c r="I747" s="229" t="s">
        <v>500</v>
      </c>
      <c r="J747" s="229" t="s">
        <v>23</v>
      </c>
      <c r="K747" s="229" t="s">
        <v>753</v>
      </c>
      <c r="L747" s="229" t="s">
        <v>744</v>
      </c>
      <c r="M747" s="229" t="s">
        <v>740</v>
      </c>
      <c r="N747" s="229" t="s">
        <v>748</v>
      </c>
    </row>
    <row r="748" spans="1:14">
      <c r="A748" s="232">
        <f t="shared" si="11"/>
        <v>10743</v>
      </c>
      <c r="B748" s="232">
        <v>4</v>
      </c>
      <c r="C748" s="232" t="s">
        <v>747</v>
      </c>
      <c r="D748" s="229" t="s">
        <v>656</v>
      </c>
      <c r="E748" s="232" t="s">
        <v>573</v>
      </c>
      <c r="F748" s="235" t="s">
        <v>100</v>
      </c>
      <c r="G748" s="232">
        <v>21609</v>
      </c>
      <c r="H748" s="229" t="s">
        <v>499</v>
      </c>
      <c r="I748" s="229" t="s">
        <v>500</v>
      </c>
      <c r="J748" s="229" t="s">
        <v>23</v>
      </c>
      <c r="K748" s="229" t="s">
        <v>753</v>
      </c>
      <c r="L748" s="229" t="s">
        <v>744</v>
      </c>
      <c r="M748" s="229" t="s">
        <v>740</v>
      </c>
      <c r="N748" s="229" t="s">
        <v>748</v>
      </c>
    </row>
    <row r="749" spans="1:14">
      <c r="A749" s="232">
        <f t="shared" si="11"/>
        <v>10744</v>
      </c>
      <c r="B749" s="232">
        <v>4</v>
      </c>
      <c r="C749" s="232" t="s">
        <v>747</v>
      </c>
      <c r="D749" s="229" t="s">
        <v>656</v>
      </c>
      <c r="E749" s="232" t="s">
        <v>446</v>
      </c>
      <c r="F749" s="235" t="s">
        <v>100</v>
      </c>
      <c r="G749" s="232">
        <v>21609</v>
      </c>
      <c r="H749" s="229" t="s">
        <v>499</v>
      </c>
      <c r="I749" s="229" t="s">
        <v>500</v>
      </c>
      <c r="J749" s="229" t="s">
        <v>23</v>
      </c>
      <c r="K749" s="229" t="s">
        <v>753</v>
      </c>
      <c r="L749" s="229" t="s">
        <v>744</v>
      </c>
      <c r="M749" s="229" t="s">
        <v>740</v>
      </c>
      <c r="N749" s="229" t="s">
        <v>748</v>
      </c>
    </row>
    <row r="750" spans="1:14">
      <c r="A750" s="232">
        <f t="shared" si="11"/>
        <v>10745</v>
      </c>
      <c r="B750" s="232">
        <v>4</v>
      </c>
      <c r="C750" s="232" t="s">
        <v>747</v>
      </c>
      <c r="D750" s="229" t="s">
        <v>656</v>
      </c>
      <c r="E750" s="232" t="s">
        <v>573</v>
      </c>
      <c r="F750" s="234" t="s">
        <v>102</v>
      </c>
      <c r="G750" s="232">
        <v>99100</v>
      </c>
      <c r="H750" s="229" t="s">
        <v>499</v>
      </c>
      <c r="I750" s="229" t="s">
        <v>500</v>
      </c>
      <c r="J750" s="229" t="s">
        <v>23</v>
      </c>
      <c r="K750" s="229" t="s">
        <v>753</v>
      </c>
      <c r="L750" s="229" t="s">
        <v>744</v>
      </c>
      <c r="M750" s="229" t="s">
        <v>740</v>
      </c>
      <c r="N750" s="229" t="s">
        <v>748</v>
      </c>
    </row>
    <row r="751" spans="1:14">
      <c r="A751" s="232">
        <f t="shared" si="11"/>
        <v>10746</v>
      </c>
      <c r="B751" s="232">
        <v>4</v>
      </c>
      <c r="C751" s="232" t="s">
        <v>747</v>
      </c>
      <c r="D751" s="229" t="s">
        <v>656</v>
      </c>
      <c r="E751" s="232" t="s">
        <v>446</v>
      </c>
      <c r="F751" s="234" t="s">
        <v>102</v>
      </c>
      <c r="G751" s="232">
        <v>99100</v>
      </c>
      <c r="H751" s="229" t="s">
        <v>499</v>
      </c>
      <c r="I751" s="229" t="s">
        <v>500</v>
      </c>
      <c r="J751" s="229" t="s">
        <v>23</v>
      </c>
      <c r="K751" s="229" t="s">
        <v>753</v>
      </c>
      <c r="L751" s="229" t="s">
        <v>744</v>
      </c>
      <c r="M751" s="229" t="s">
        <v>740</v>
      </c>
      <c r="N751" s="229" t="s">
        <v>748</v>
      </c>
    </row>
    <row r="752" spans="1:14">
      <c r="A752" s="232">
        <f t="shared" si="11"/>
        <v>10747</v>
      </c>
      <c r="B752" s="232">
        <v>4</v>
      </c>
      <c r="C752" s="232" t="s">
        <v>747</v>
      </c>
      <c r="D752" s="229" t="s">
        <v>656</v>
      </c>
      <c r="E752" s="232" t="s">
        <v>573</v>
      </c>
      <c r="F752" s="234" t="s">
        <v>102</v>
      </c>
      <c r="G752" s="232">
        <v>79101</v>
      </c>
      <c r="H752" s="229" t="s">
        <v>499</v>
      </c>
      <c r="I752" s="229" t="s">
        <v>500</v>
      </c>
      <c r="J752" s="229" t="s">
        <v>23</v>
      </c>
      <c r="K752" s="229" t="s">
        <v>753</v>
      </c>
      <c r="L752" s="229" t="s">
        <v>744</v>
      </c>
      <c r="M752" s="229" t="s">
        <v>740</v>
      </c>
      <c r="N752" s="229" t="s">
        <v>748</v>
      </c>
    </row>
    <row r="753" spans="1:14">
      <c r="A753" s="232">
        <f t="shared" si="11"/>
        <v>10748</v>
      </c>
      <c r="B753" s="232">
        <v>4</v>
      </c>
      <c r="C753" s="232" t="s">
        <v>747</v>
      </c>
      <c r="D753" s="229" t="s">
        <v>656</v>
      </c>
      <c r="E753" s="232" t="s">
        <v>446</v>
      </c>
      <c r="F753" s="234" t="s">
        <v>102</v>
      </c>
      <c r="G753" s="232">
        <v>79101</v>
      </c>
      <c r="H753" s="229" t="s">
        <v>499</v>
      </c>
      <c r="I753" s="229" t="s">
        <v>500</v>
      </c>
      <c r="J753" s="229" t="s">
        <v>23</v>
      </c>
      <c r="K753" s="229" t="s">
        <v>753</v>
      </c>
      <c r="L753" s="229" t="s">
        <v>744</v>
      </c>
      <c r="M753" s="229" t="s">
        <v>740</v>
      </c>
      <c r="N753" s="229" t="s">
        <v>748</v>
      </c>
    </row>
    <row r="754" spans="1:14">
      <c r="A754" s="232">
        <f t="shared" si="11"/>
        <v>10749</v>
      </c>
      <c r="B754" s="232">
        <v>4</v>
      </c>
      <c r="C754" s="232" t="s">
        <v>747</v>
      </c>
      <c r="D754" s="229" t="s">
        <v>656</v>
      </c>
      <c r="E754" s="232" t="s">
        <v>573</v>
      </c>
      <c r="F754" s="234" t="s">
        <v>102</v>
      </c>
      <c r="G754" s="232">
        <v>11609</v>
      </c>
      <c r="H754" s="229" t="s">
        <v>499</v>
      </c>
      <c r="I754" s="229" t="s">
        <v>500</v>
      </c>
      <c r="J754" s="229" t="s">
        <v>23</v>
      </c>
      <c r="K754" s="229" t="s">
        <v>753</v>
      </c>
      <c r="L754" s="229" t="s">
        <v>744</v>
      </c>
      <c r="M754" s="229" t="s">
        <v>740</v>
      </c>
      <c r="N754" s="229" t="s">
        <v>748</v>
      </c>
    </row>
    <row r="755" spans="1:14">
      <c r="A755" s="232">
        <f t="shared" si="11"/>
        <v>10750</v>
      </c>
      <c r="B755" s="232">
        <v>4</v>
      </c>
      <c r="C755" s="232" t="s">
        <v>747</v>
      </c>
      <c r="D755" s="229" t="s">
        <v>656</v>
      </c>
      <c r="E755" s="232" t="s">
        <v>446</v>
      </c>
      <c r="F755" s="234" t="s">
        <v>102</v>
      </c>
      <c r="G755" s="232">
        <v>11609</v>
      </c>
      <c r="H755" s="229" t="s">
        <v>499</v>
      </c>
      <c r="I755" s="229" t="s">
        <v>500</v>
      </c>
      <c r="J755" s="229" t="s">
        <v>23</v>
      </c>
      <c r="K755" s="229" t="s">
        <v>753</v>
      </c>
      <c r="L755" s="229" t="s">
        <v>744</v>
      </c>
      <c r="M755" s="229" t="s">
        <v>740</v>
      </c>
      <c r="N755" s="229" t="s">
        <v>748</v>
      </c>
    </row>
    <row r="756" spans="1:14">
      <c r="A756" s="232">
        <f t="shared" si="11"/>
        <v>10751</v>
      </c>
      <c r="B756" s="232">
        <v>4</v>
      </c>
      <c r="C756" s="232" t="s">
        <v>747</v>
      </c>
      <c r="D756" s="229" t="s">
        <v>656</v>
      </c>
      <c r="E756" s="232" t="s">
        <v>573</v>
      </c>
      <c r="F756" s="234" t="s">
        <v>102</v>
      </c>
      <c r="G756" s="232">
        <v>21609</v>
      </c>
      <c r="H756" s="229" t="s">
        <v>499</v>
      </c>
      <c r="I756" s="229" t="s">
        <v>500</v>
      </c>
      <c r="J756" s="229" t="s">
        <v>23</v>
      </c>
      <c r="K756" s="229" t="s">
        <v>753</v>
      </c>
      <c r="L756" s="229" t="s">
        <v>744</v>
      </c>
      <c r="M756" s="229" t="s">
        <v>740</v>
      </c>
      <c r="N756" s="229" t="s">
        <v>748</v>
      </c>
    </row>
    <row r="757" spans="1:14">
      <c r="A757" s="232">
        <f t="shared" si="11"/>
        <v>10752</v>
      </c>
      <c r="B757" s="232">
        <v>4</v>
      </c>
      <c r="C757" s="232" t="s">
        <v>747</v>
      </c>
      <c r="D757" s="229" t="s">
        <v>656</v>
      </c>
      <c r="E757" s="232" t="s">
        <v>446</v>
      </c>
      <c r="F757" s="234" t="s">
        <v>102</v>
      </c>
      <c r="G757" s="232">
        <v>21609</v>
      </c>
      <c r="H757" s="229" t="s">
        <v>499</v>
      </c>
      <c r="I757" s="229" t="s">
        <v>500</v>
      </c>
      <c r="J757" s="229" t="s">
        <v>23</v>
      </c>
      <c r="K757" s="229" t="s">
        <v>753</v>
      </c>
      <c r="L757" s="229" t="s">
        <v>744</v>
      </c>
      <c r="M757" s="229" t="s">
        <v>740</v>
      </c>
      <c r="N757" s="229" t="s">
        <v>748</v>
      </c>
    </row>
    <row r="758" spans="1:14">
      <c r="A758" s="232">
        <f t="shared" si="11"/>
        <v>10753</v>
      </c>
      <c r="B758" s="232">
        <v>4</v>
      </c>
      <c r="C758" s="232" t="s">
        <v>747</v>
      </c>
      <c r="D758" s="229" t="s">
        <v>656</v>
      </c>
      <c r="E758" s="232" t="s">
        <v>573</v>
      </c>
      <c r="F758" s="234" t="s">
        <v>103</v>
      </c>
      <c r="G758" s="232">
        <v>99100</v>
      </c>
      <c r="H758" s="229" t="s">
        <v>499</v>
      </c>
      <c r="I758" s="229" t="s">
        <v>500</v>
      </c>
      <c r="J758" s="229" t="s">
        <v>23</v>
      </c>
      <c r="K758" s="229" t="s">
        <v>753</v>
      </c>
      <c r="L758" s="229" t="s">
        <v>744</v>
      </c>
      <c r="M758" s="229" t="s">
        <v>740</v>
      </c>
      <c r="N758" s="229" t="s">
        <v>748</v>
      </c>
    </row>
    <row r="759" spans="1:14">
      <c r="A759" s="232">
        <f t="shared" si="11"/>
        <v>10754</v>
      </c>
      <c r="B759" s="232">
        <v>4</v>
      </c>
      <c r="C759" s="232" t="s">
        <v>747</v>
      </c>
      <c r="D759" s="229" t="s">
        <v>656</v>
      </c>
      <c r="E759" s="232" t="s">
        <v>446</v>
      </c>
      <c r="F759" s="234" t="s">
        <v>103</v>
      </c>
      <c r="G759" s="232">
        <v>99100</v>
      </c>
      <c r="H759" s="229" t="s">
        <v>499</v>
      </c>
      <c r="I759" s="229" t="s">
        <v>500</v>
      </c>
      <c r="J759" s="229" t="s">
        <v>23</v>
      </c>
      <c r="K759" s="229" t="s">
        <v>753</v>
      </c>
      <c r="L759" s="229" t="s">
        <v>744</v>
      </c>
      <c r="M759" s="229" t="s">
        <v>740</v>
      </c>
      <c r="N759" s="229" t="s">
        <v>748</v>
      </c>
    </row>
    <row r="760" spans="1:14">
      <c r="A760" s="232">
        <f t="shared" si="11"/>
        <v>10755</v>
      </c>
      <c r="B760" s="232">
        <v>4</v>
      </c>
      <c r="C760" s="232" t="s">
        <v>747</v>
      </c>
      <c r="D760" s="229" t="s">
        <v>656</v>
      </c>
      <c r="E760" s="232" t="s">
        <v>573</v>
      </c>
      <c r="F760" s="234" t="s">
        <v>103</v>
      </c>
      <c r="G760" s="232">
        <v>79101</v>
      </c>
      <c r="H760" s="229" t="s">
        <v>499</v>
      </c>
      <c r="I760" s="229" t="s">
        <v>500</v>
      </c>
      <c r="J760" s="229" t="s">
        <v>23</v>
      </c>
      <c r="K760" s="229" t="s">
        <v>753</v>
      </c>
      <c r="L760" s="229" t="s">
        <v>744</v>
      </c>
      <c r="M760" s="229" t="s">
        <v>740</v>
      </c>
      <c r="N760" s="229" t="s">
        <v>748</v>
      </c>
    </row>
    <row r="761" spans="1:14">
      <c r="A761" s="232">
        <f t="shared" si="11"/>
        <v>10756</v>
      </c>
      <c r="B761" s="232">
        <v>4</v>
      </c>
      <c r="C761" s="232" t="s">
        <v>747</v>
      </c>
      <c r="D761" s="229" t="s">
        <v>656</v>
      </c>
      <c r="E761" s="232" t="s">
        <v>446</v>
      </c>
      <c r="F761" s="234" t="s">
        <v>103</v>
      </c>
      <c r="G761" s="232">
        <v>79101</v>
      </c>
      <c r="H761" s="229" t="s">
        <v>499</v>
      </c>
      <c r="I761" s="229" t="s">
        <v>500</v>
      </c>
      <c r="J761" s="229" t="s">
        <v>23</v>
      </c>
      <c r="K761" s="229" t="s">
        <v>753</v>
      </c>
      <c r="L761" s="229" t="s">
        <v>744</v>
      </c>
      <c r="M761" s="229" t="s">
        <v>740</v>
      </c>
      <c r="N761" s="229" t="s">
        <v>748</v>
      </c>
    </row>
    <row r="762" spans="1:14">
      <c r="A762" s="232">
        <f t="shared" si="11"/>
        <v>10757</v>
      </c>
      <c r="B762" s="232">
        <v>4</v>
      </c>
      <c r="C762" s="232" t="s">
        <v>747</v>
      </c>
      <c r="D762" s="229" t="s">
        <v>656</v>
      </c>
      <c r="E762" s="232" t="s">
        <v>573</v>
      </c>
      <c r="F762" s="234" t="s">
        <v>103</v>
      </c>
      <c r="G762" s="232">
        <v>11609</v>
      </c>
      <c r="H762" s="229" t="s">
        <v>499</v>
      </c>
      <c r="I762" s="229" t="s">
        <v>500</v>
      </c>
      <c r="J762" s="229" t="s">
        <v>23</v>
      </c>
      <c r="K762" s="229" t="s">
        <v>753</v>
      </c>
      <c r="L762" s="229" t="s">
        <v>744</v>
      </c>
      <c r="M762" s="229" t="s">
        <v>740</v>
      </c>
      <c r="N762" s="229" t="s">
        <v>748</v>
      </c>
    </row>
    <row r="763" spans="1:14">
      <c r="A763" s="232">
        <f t="shared" si="11"/>
        <v>10758</v>
      </c>
      <c r="B763" s="232">
        <v>4</v>
      </c>
      <c r="C763" s="232" t="s">
        <v>747</v>
      </c>
      <c r="D763" s="229" t="s">
        <v>656</v>
      </c>
      <c r="E763" s="232" t="s">
        <v>446</v>
      </c>
      <c r="F763" s="234" t="s">
        <v>103</v>
      </c>
      <c r="G763" s="232">
        <v>11609</v>
      </c>
      <c r="H763" s="229" t="s">
        <v>499</v>
      </c>
      <c r="I763" s="229" t="s">
        <v>500</v>
      </c>
      <c r="J763" s="229" t="s">
        <v>23</v>
      </c>
      <c r="K763" s="229" t="s">
        <v>753</v>
      </c>
      <c r="L763" s="229" t="s">
        <v>744</v>
      </c>
      <c r="M763" s="229" t="s">
        <v>740</v>
      </c>
      <c r="N763" s="229" t="s">
        <v>748</v>
      </c>
    </row>
    <row r="764" spans="1:14">
      <c r="A764" s="232">
        <f t="shared" si="11"/>
        <v>10759</v>
      </c>
      <c r="B764" s="232">
        <v>4</v>
      </c>
      <c r="C764" s="232" t="s">
        <v>747</v>
      </c>
      <c r="D764" s="229" t="s">
        <v>656</v>
      </c>
      <c r="E764" s="232" t="s">
        <v>573</v>
      </c>
      <c r="F764" s="234" t="s">
        <v>103</v>
      </c>
      <c r="G764" s="232">
        <v>21609</v>
      </c>
      <c r="H764" s="229" t="s">
        <v>499</v>
      </c>
      <c r="I764" s="229" t="s">
        <v>500</v>
      </c>
      <c r="J764" s="229" t="s">
        <v>23</v>
      </c>
      <c r="K764" s="229" t="s">
        <v>753</v>
      </c>
      <c r="L764" s="229" t="s">
        <v>744</v>
      </c>
      <c r="M764" s="229" t="s">
        <v>740</v>
      </c>
      <c r="N764" s="229" t="s">
        <v>748</v>
      </c>
    </row>
    <row r="765" spans="1:14">
      <c r="A765" s="232">
        <f t="shared" si="11"/>
        <v>10760</v>
      </c>
      <c r="B765" s="232">
        <v>4</v>
      </c>
      <c r="C765" s="232" t="s">
        <v>747</v>
      </c>
      <c r="D765" s="229" t="s">
        <v>656</v>
      </c>
      <c r="E765" s="232" t="s">
        <v>446</v>
      </c>
      <c r="F765" s="234" t="s">
        <v>103</v>
      </c>
      <c r="G765" s="232">
        <v>21609</v>
      </c>
      <c r="H765" s="229" t="s">
        <v>499</v>
      </c>
      <c r="I765" s="229" t="s">
        <v>500</v>
      </c>
      <c r="J765" s="229" t="s">
        <v>23</v>
      </c>
      <c r="K765" s="229" t="s">
        <v>753</v>
      </c>
      <c r="L765" s="229" t="s">
        <v>744</v>
      </c>
      <c r="M765" s="229" t="s">
        <v>740</v>
      </c>
      <c r="N765" s="229" t="s">
        <v>748</v>
      </c>
    </row>
    <row r="766" spans="1:14">
      <c r="A766" s="232">
        <f t="shared" si="11"/>
        <v>10761</v>
      </c>
      <c r="B766" s="232">
        <v>4</v>
      </c>
      <c r="C766" s="232" t="s">
        <v>747</v>
      </c>
      <c r="D766" s="229" t="s">
        <v>656</v>
      </c>
      <c r="E766" s="232" t="s">
        <v>573</v>
      </c>
      <c r="F766" s="235" t="s">
        <v>645</v>
      </c>
      <c r="G766" s="232">
        <v>99100</v>
      </c>
      <c r="H766" s="229" t="s">
        <v>499</v>
      </c>
      <c r="I766" s="229" t="s">
        <v>500</v>
      </c>
      <c r="J766" s="229" t="s">
        <v>23</v>
      </c>
      <c r="K766" s="229" t="s">
        <v>753</v>
      </c>
      <c r="L766" s="229" t="s">
        <v>744</v>
      </c>
      <c r="M766" s="229" t="s">
        <v>740</v>
      </c>
      <c r="N766" s="229" t="s">
        <v>748</v>
      </c>
    </row>
    <row r="767" spans="1:14">
      <c r="A767" s="232">
        <f t="shared" si="11"/>
        <v>10762</v>
      </c>
      <c r="B767" s="232">
        <v>4</v>
      </c>
      <c r="C767" s="232" t="s">
        <v>747</v>
      </c>
      <c r="D767" s="229" t="s">
        <v>656</v>
      </c>
      <c r="E767" s="232" t="s">
        <v>446</v>
      </c>
      <c r="F767" s="235" t="s">
        <v>645</v>
      </c>
      <c r="G767" s="232">
        <v>99100</v>
      </c>
      <c r="H767" s="229" t="s">
        <v>499</v>
      </c>
      <c r="I767" s="229" t="s">
        <v>500</v>
      </c>
      <c r="J767" s="229" t="s">
        <v>23</v>
      </c>
      <c r="K767" s="229" t="s">
        <v>753</v>
      </c>
      <c r="L767" s="229" t="s">
        <v>744</v>
      </c>
      <c r="M767" s="229" t="s">
        <v>740</v>
      </c>
      <c r="N767" s="229" t="s">
        <v>748</v>
      </c>
    </row>
    <row r="768" spans="1:14">
      <c r="A768" s="232">
        <f t="shared" si="11"/>
        <v>10763</v>
      </c>
      <c r="B768" s="232">
        <v>4</v>
      </c>
      <c r="C768" s="232" t="s">
        <v>747</v>
      </c>
      <c r="D768" s="229" t="s">
        <v>656</v>
      </c>
      <c r="E768" s="232" t="s">
        <v>573</v>
      </c>
      <c r="F768" s="235" t="s">
        <v>645</v>
      </c>
      <c r="G768" s="232">
        <v>79101</v>
      </c>
      <c r="H768" s="229" t="s">
        <v>499</v>
      </c>
      <c r="I768" s="229" t="s">
        <v>500</v>
      </c>
      <c r="J768" s="229" t="s">
        <v>23</v>
      </c>
      <c r="K768" s="229" t="s">
        <v>753</v>
      </c>
      <c r="L768" s="229" t="s">
        <v>744</v>
      </c>
      <c r="M768" s="229" t="s">
        <v>740</v>
      </c>
      <c r="N768" s="229" t="s">
        <v>748</v>
      </c>
    </row>
    <row r="769" spans="1:14">
      <c r="A769" s="232">
        <f t="shared" si="11"/>
        <v>10764</v>
      </c>
      <c r="B769" s="232">
        <v>4</v>
      </c>
      <c r="C769" s="232" t="s">
        <v>747</v>
      </c>
      <c r="D769" s="229" t="s">
        <v>656</v>
      </c>
      <c r="E769" s="232" t="s">
        <v>446</v>
      </c>
      <c r="F769" s="235" t="s">
        <v>645</v>
      </c>
      <c r="G769" s="232">
        <v>79101</v>
      </c>
      <c r="H769" s="229" t="s">
        <v>499</v>
      </c>
      <c r="I769" s="229" t="s">
        <v>500</v>
      </c>
      <c r="J769" s="229" t="s">
        <v>23</v>
      </c>
      <c r="K769" s="229" t="s">
        <v>753</v>
      </c>
      <c r="L769" s="229" t="s">
        <v>744</v>
      </c>
      <c r="M769" s="229" t="s">
        <v>740</v>
      </c>
      <c r="N769" s="229" t="s">
        <v>748</v>
      </c>
    </row>
    <row r="770" spans="1:14">
      <c r="A770" s="232">
        <f t="shared" si="11"/>
        <v>10765</v>
      </c>
      <c r="B770" s="232">
        <v>4</v>
      </c>
      <c r="C770" s="232" t="s">
        <v>747</v>
      </c>
      <c r="D770" s="229" t="s">
        <v>656</v>
      </c>
      <c r="E770" s="232" t="s">
        <v>573</v>
      </c>
      <c r="F770" s="235" t="s">
        <v>645</v>
      </c>
      <c r="G770" s="232">
        <v>11609</v>
      </c>
      <c r="H770" s="229" t="s">
        <v>499</v>
      </c>
      <c r="I770" s="229" t="s">
        <v>500</v>
      </c>
      <c r="J770" s="229" t="s">
        <v>23</v>
      </c>
      <c r="K770" s="229" t="s">
        <v>753</v>
      </c>
      <c r="L770" s="229" t="s">
        <v>744</v>
      </c>
      <c r="M770" s="229" t="s">
        <v>740</v>
      </c>
      <c r="N770" s="229" t="s">
        <v>748</v>
      </c>
    </row>
    <row r="771" spans="1:14">
      <c r="A771" s="232">
        <f t="shared" si="11"/>
        <v>10766</v>
      </c>
      <c r="B771" s="232">
        <v>4</v>
      </c>
      <c r="C771" s="232" t="s">
        <v>747</v>
      </c>
      <c r="D771" s="229" t="s">
        <v>656</v>
      </c>
      <c r="E771" s="232" t="s">
        <v>446</v>
      </c>
      <c r="F771" s="235" t="s">
        <v>645</v>
      </c>
      <c r="G771" s="232">
        <v>11609</v>
      </c>
      <c r="H771" s="229" t="s">
        <v>499</v>
      </c>
      <c r="I771" s="229" t="s">
        <v>500</v>
      </c>
      <c r="J771" s="229" t="s">
        <v>23</v>
      </c>
      <c r="K771" s="229" t="s">
        <v>753</v>
      </c>
      <c r="L771" s="229" t="s">
        <v>744</v>
      </c>
      <c r="M771" s="229" t="s">
        <v>740</v>
      </c>
      <c r="N771" s="229" t="s">
        <v>748</v>
      </c>
    </row>
    <row r="772" spans="1:14">
      <c r="A772" s="232">
        <f t="shared" si="11"/>
        <v>10767</v>
      </c>
      <c r="B772" s="232">
        <v>4</v>
      </c>
      <c r="C772" s="232" t="s">
        <v>747</v>
      </c>
      <c r="D772" s="229" t="s">
        <v>656</v>
      </c>
      <c r="E772" s="232" t="s">
        <v>573</v>
      </c>
      <c r="F772" s="235" t="s">
        <v>645</v>
      </c>
      <c r="G772" s="232">
        <v>21609</v>
      </c>
      <c r="H772" s="229" t="s">
        <v>499</v>
      </c>
      <c r="I772" s="229" t="s">
        <v>500</v>
      </c>
      <c r="J772" s="229" t="s">
        <v>23</v>
      </c>
      <c r="K772" s="229" t="s">
        <v>753</v>
      </c>
      <c r="L772" s="229" t="s">
        <v>744</v>
      </c>
      <c r="M772" s="229" t="s">
        <v>740</v>
      </c>
      <c r="N772" s="229" t="s">
        <v>748</v>
      </c>
    </row>
    <row r="773" spans="1:14">
      <c r="A773" s="232">
        <f t="shared" si="11"/>
        <v>10768</v>
      </c>
      <c r="B773" s="232">
        <v>4</v>
      </c>
      <c r="C773" s="232" t="s">
        <v>747</v>
      </c>
      <c r="D773" s="229" t="s">
        <v>656</v>
      </c>
      <c r="E773" s="232" t="s">
        <v>446</v>
      </c>
      <c r="F773" s="235" t="s">
        <v>645</v>
      </c>
      <c r="G773" s="232">
        <v>21609</v>
      </c>
      <c r="H773" s="229" t="s">
        <v>499</v>
      </c>
      <c r="I773" s="229" t="s">
        <v>500</v>
      </c>
      <c r="J773" s="229" t="s">
        <v>23</v>
      </c>
      <c r="K773" s="229" t="s">
        <v>753</v>
      </c>
      <c r="L773" s="229" t="s">
        <v>744</v>
      </c>
      <c r="M773" s="229" t="s">
        <v>740</v>
      </c>
      <c r="N773" s="229" t="s">
        <v>748</v>
      </c>
    </row>
    <row r="774" spans="1:14">
      <c r="A774" s="232">
        <f t="shared" si="11"/>
        <v>10769</v>
      </c>
      <c r="B774" s="232">
        <v>4</v>
      </c>
      <c r="C774" s="232" t="s">
        <v>747</v>
      </c>
      <c r="D774" s="229" t="s">
        <v>656</v>
      </c>
      <c r="E774" s="232" t="s">
        <v>573</v>
      </c>
      <c r="F774" s="234" t="s">
        <v>108</v>
      </c>
      <c r="G774" s="232">
        <v>99100</v>
      </c>
      <c r="H774" s="229" t="s">
        <v>499</v>
      </c>
      <c r="I774" s="229" t="s">
        <v>500</v>
      </c>
      <c r="J774" s="229" t="s">
        <v>23</v>
      </c>
      <c r="K774" s="229" t="s">
        <v>753</v>
      </c>
      <c r="L774" s="229" t="s">
        <v>744</v>
      </c>
      <c r="M774" s="229" t="s">
        <v>740</v>
      </c>
      <c r="N774" s="229" t="s">
        <v>748</v>
      </c>
    </row>
    <row r="775" spans="1:14">
      <c r="A775" s="232">
        <f t="shared" ref="A775:A838" si="12">A774+1</f>
        <v>10770</v>
      </c>
      <c r="B775" s="232">
        <v>4</v>
      </c>
      <c r="C775" s="232" t="s">
        <v>747</v>
      </c>
      <c r="D775" s="229" t="s">
        <v>656</v>
      </c>
      <c r="E775" s="232" t="s">
        <v>446</v>
      </c>
      <c r="F775" s="234" t="s">
        <v>108</v>
      </c>
      <c r="G775" s="232">
        <v>99100</v>
      </c>
      <c r="H775" s="229" t="s">
        <v>499</v>
      </c>
      <c r="I775" s="229" t="s">
        <v>500</v>
      </c>
      <c r="J775" s="229" t="s">
        <v>23</v>
      </c>
      <c r="K775" s="229" t="s">
        <v>753</v>
      </c>
      <c r="L775" s="229" t="s">
        <v>744</v>
      </c>
      <c r="M775" s="229" t="s">
        <v>740</v>
      </c>
      <c r="N775" s="229" t="s">
        <v>748</v>
      </c>
    </row>
    <row r="776" spans="1:14">
      <c r="A776" s="232">
        <f t="shared" si="12"/>
        <v>10771</v>
      </c>
      <c r="B776" s="232">
        <v>4</v>
      </c>
      <c r="C776" s="232" t="s">
        <v>747</v>
      </c>
      <c r="D776" s="229" t="s">
        <v>656</v>
      </c>
      <c r="E776" s="232" t="s">
        <v>573</v>
      </c>
      <c r="F776" s="234" t="s">
        <v>108</v>
      </c>
      <c r="G776" s="232">
        <v>79101</v>
      </c>
      <c r="H776" s="229" t="s">
        <v>499</v>
      </c>
      <c r="I776" s="229" t="s">
        <v>500</v>
      </c>
      <c r="J776" s="229" t="s">
        <v>23</v>
      </c>
      <c r="K776" s="229" t="s">
        <v>753</v>
      </c>
      <c r="L776" s="229" t="s">
        <v>744</v>
      </c>
      <c r="M776" s="229" t="s">
        <v>740</v>
      </c>
      <c r="N776" s="229" t="s">
        <v>748</v>
      </c>
    </row>
    <row r="777" spans="1:14">
      <c r="A777" s="232">
        <f t="shared" si="12"/>
        <v>10772</v>
      </c>
      <c r="B777" s="232">
        <v>4</v>
      </c>
      <c r="C777" s="232" t="s">
        <v>747</v>
      </c>
      <c r="D777" s="229" t="s">
        <v>656</v>
      </c>
      <c r="E777" s="232" t="s">
        <v>446</v>
      </c>
      <c r="F777" s="234" t="s">
        <v>108</v>
      </c>
      <c r="G777" s="232">
        <v>79101</v>
      </c>
      <c r="H777" s="229" t="s">
        <v>499</v>
      </c>
      <c r="I777" s="229" t="s">
        <v>500</v>
      </c>
      <c r="J777" s="229" t="s">
        <v>23</v>
      </c>
      <c r="K777" s="229" t="s">
        <v>753</v>
      </c>
      <c r="L777" s="229" t="s">
        <v>744</v>
      </c>
      <c r="M777" s="229" t="s">
        <v>740</v>
      </c>
      <c r="N777" s="229" t="s">
        <v>748</v>
      </c>
    </row>
    <row r="778" spans="1:14">
      <c r="A778" s="232">
        <f t="shared" si="12"/>
        <v>10773</v>
      </c>
      <c r="B778" s="232">
        <v>4</v>
      </c>
      <c r="C778" s="232" t="s">
        <v>747</v>
      </c>
      <c r="D778" s="229" t="s">
        <v>656</v>
      </c>
      <c r="E778" s="232" t="s">
        <v>573</v>
      </c>
      <c r="F778" s="234" t="s">
        <v>108</v>
      </c>
      <c r="G778" s="232">
        <v>11609</v>
      </c>
      <c r="H778" s="229" t="s">
        <v>499</v>
      </c>
      <c r="I778" s="229" t="s">
        <v>500</v>
      </c>
      <c r="J778" s="229" t="s">
        <v>23</v>
      </c>
      <c r="K778" s="229" t="s">
        <v>753</v>
      </c>
      <c r="L778" s="229" t="s">
        <v>744</v>
      </c>
      <c r="M778" s="229" t="s">
        <v>740</v>
      </c>
      <c r="N778" s="229" t="s">
        <v>748</v>
      </c>
    </row>
    <row r="779" spans="1:14">
      <c r="A779" s="232">
        <f t="shared" si="12"/>
        <v>10774</v>
      </c>
      <c r="B779" s="232">
        <v>4</v>
      </c>
      <c r="C779" s="232" t="s">
        <v>747</v>
      </c>
      <c r="D779" s="229" t="s">
        <v>656</v>
      </c>
      <c r="E779" s="232" t="s">
        <v>446</v>
      </c>
      <c r="F779" s="234" t="s">
        <v>108</v>
      </c>
      <c r="G779" s="232">
        <v>11609</v>
      </c>
      <c r="H779" s="229" t="s">
        <v>499</v>
      </c>
      <c r="I779" s="229" t="s">
        <v>500</v>
      </c>
      <c r="J779" s="229" t="s">
        <v>23</v>
      </c>
      <c r="K779" s="229" t="s">
        <v>753</v>
      </c>
      <c r="L779" s="229" t="s">
        <v>744</v>
      </c>
      <c r="M779" s="229" t="s">
        <v>740</v>
      </c>
      <c r="N779" s="229" t="s">
        <v>748</v>
      </c>
    </row>
    <row r="780" spans="1:14">
      <c r="A780" s="232">
        <f t="shared" si="12"/>
        <v>10775</v>
      </c>
      <c r="B780" s="232">
        <v>4</v>
      </c>
      <c r="C780" s="232" t="s">
        <v>747</v>
      </c>
      <c r="D780" s="229" t="s">
        <v>656</v>
      </c>
      <c r="E780" s="232" t="s">
        <v>573</v>
      </c>
      <c r="F780" s="234" t="s">
        <v>108</v>
      </c>
      <c r="G780" s="232">
        <v>21609</v>
      </c>
      <c r="H780" s="229" t="s">
        <v>499</v>
      </c>
      <c r="I780" s="229" t="s">
        <v>500</v>
      </c>
      <c r="J780" s="229" t="s">
        <v>23</v>
      </c>
      <c r="K780" s="229" t="s">
        <v>753</v>
      </c>
      <c r="L780" s="229" t="s">
        <v>744</v>
      </c>
      <c r="M780" s="229" t="s">
        <v>740</v>
      </c>
      <c r="N780" s="229" t="s">
        <v>748</v>
      </c>
    </row>
    <row r="781" spans="1:14">
      <c r="A781" s="232">
        <f t="shared" si="12"/>
        <v>10776</v>
      </c>
      <c r="B781" s="232">
        <v>4</v>
      </c>
      <c r="C781" s="232" t="s">
        <v>747</v>
      </c>
      <c r="D781" s="229" t="s">
        <v>656</v>
      </c>
      <c r="E781" s="232" t="s">
        <v>446</v>
      </c>
      <c r="F781" s="234" t="s">
        <v>108</v>
      </c>
      <c r="G781" s="232">
        <v>21609</v>
      </c>
      <c r="H781" s="229" t="s">
        <v>499</v>
      </c>
      <c r="I781" s="229" t="s">
        <v>500</v>
      </c>
      <c r="J781" s="229" t="s">
        <v>23</v>
      </c>
      <c r="K781" s="229" t="s">
        <v>753</v>
      </c>
      <c r="L781" s="229" t="s">
        <v>744</v>
      </c>
      <c r="M781" s="229" t="s">
        <v>740</v>
      </c>
      <c r="N781" s="229" t="s">
        <v>748</v>
      </c>
    </row>
    <row r="782" spans="1:14">
      <c r="A782" s="232">
        <f t="shared" si="12"/>
        <v>10777</v>
      </c>
      <c r="B782" s="232">
        <v>4</v>
      </c>
      <c r="C782" s="232" t="s">
        <v>747</v>
      </c>
      <c r="D782" s="229" t="s">
        <v>656</v>
      </c>
      <c r="E782" s="232" t="s">
        <v>573</v>
      </c>
      <c r="F782" s="235" t="s">
        <v>109</v>
      </c>
      <c r="G782" s="232">
        <v>99100</v>
      </c>
      <c r="H782" s="229" t="s">
        <v>499</v>
      </c>
      <c r="I782" s="229" t="s">
        <v>500</v>
      </c>
      <c r="J782" s="229" t="s">
        <v>23</v>
      </c>
      <c r="K782" s="229" t="s">
        <v>753</v>
      </c>
      <c r="L782" s="229" t="s">
        <v>744</v>
      </c>
      <c r="M782" s="229" t="s">
        <v>740</v>
      </c>
      <c r="N782" s="229" t="s">
        <v>748</v>
      </c>
    </row>
    <row r="783" spans="1:14">
      <c r="A783" s="232">
        <f t="shared" si="12"/>
        <v>10778</v>
      </c>
      <c r="B783" s="232">
        <v>4</v>
      </c>
      <c r="C783" s="232" t="s">
        <v>747</v>
      </c>
      <c r="D783" s="229" t="s">
        <v>656</v>
      </c>
      <c r="E783" s="232" t="s">
        <v>446</v>
      </c>
      <c r="F783" s="235" t="s">
        <v>109</v>
      </c>
      <c r="G783" s="232">
        <v>99100</v>
      </c>
      <c r="H783" s="229" t="s">
        <v>499</v>
      </c>
      <c r="I783" s="229" t="s">
        <v>500</v>
      </c>
      <c r="J783" s="229" t="s">
        <v>23</v>
      </c>
      <c r="K783" s="229" t="s">
        <v>753</v>
      </c>
      <c r="L783" s="229" t="s">
        <v>744</v>
      </c>
      <c r="M783" s="229" t="s">
        <v>740</v>
      </c>
      <c r="N783" s="229" t="s">
        <v>748</v>
      </c>
    </row>
    <row r="784" spans="1:14">
      <c r="A784" s="232">
        <f t="shared" si="12"/>
        <v>10779</v>
      </c>
      <c r="B784" s="232">
        <v>4</v>
      </c>
      <c r="C784" s="232" t="s">
        <v>747</v>
      </c>
      <c r="D784" s="229" t="s">
        <v>656</v>
      </c>
      <c r="E784" s="232" t="s">
        <v>573</v>
      </c>
      <c r="F784" s="235" t="s">
        <v>109</v>
      </c>
      <c r="G784" s="232">
        <v>79101</v>
      </c>
      <c r="H784" s="229" t="s">
        <v>499</v>
      </c>
      <c r="I784" s="229" t="s">
        <v>500</v>
      </c>
      <c r="J784" s="229" t="s">
        <v>23</v>
      </c>
      <c r="K784" s="229" t="s">
        <v>753</v>
      </c>
      <c r="L784" s="229" t="s">
        <v>744</v>
      </c>
      <c r="M784" s="229" t="s">
        <v>740</v>
      </c>
      <c r="N784" s="229" t="s">
        <v>748</v>
      </c>
    </row>
    <row r="785" spans="1:14">
      <c r="A785" s="232">
        <f t="shared" si="12"/>
        <v>10780</v>
      </c>
      <c r="B785" s="232">
        <v>4</v>
      </c>
      <c r="C785" s="232" t="s">
        <v>747</v>
      </c>
      <c r="D785" s="229" t="s">
        <v>656</v>
      </c>
      <c r="E785" s="232" t="s">
        <v>446</v>
      </c>
      <c r="F785" s="235" t="s">
        <v>109</v>
      </c>
      <c r="G785" s="232">
        <v>79101</v>
      </c>
      <c r="H785" s="229" t="s">
        <v>499</v>
      </c>
      <c r="I785" s="229" t="s">
        <v>500</v>
      </c>
      <c r="J785" s="229" t="s">
        <v>23</v>
      </c>
      <c r="K785" s="229" t="s">
        <v>753</v>
      </c>
      <c r="L785" s="229" t="s">
        <v>744</v>
      </c>
      <c r="M785" s="229" t="s">
        <v>740</v>
      </c>
      <c r="N785" s="229" t="s">
        <v>748</v>
      </c>
    </row>
    <row r="786" spans="1:14">
      <c r="A786" s="232">
        <f t="shared" si="12"/>
        <v>10781</v>
      </c>
      <c r="B786" s="232">
        <v>4</v>
      </c>
      <c r="C786" s="232" t="s">
        <v>747</v>
      </c>
      <c r="D786" s="229" t="s">
        <v>656</v>
      </c>
      <c r="E786" s="232" t="s">
        <v>573</v>
      </c>
      <c r="F786" s="235" t="s">
        <v>109</v>
      </c>
      <c r="G786" s="232">
        <v>11609</v>
      </c>
      <c r="H786" s="229" t="s">
        <v>499</v>
      </c>
      <c r="I786" s="229" t="s">
        <v>500</v>
      </c>
      <c r="J786" s="229" t="s">
        <v>23</v>
      </c>
      <c r="K786" s="229" t="s">
        <v>753</v>
      </c>
      <c r="L786" s="229" t="s">
        <v>744</v>
      </c>
      <c r="M786" s="229" t="s">
        <v>740</v>
      </c>
      <c r="N786" s="229" t="s">
        <v>748</v>
      </c>
    </row>
    <row r="787" spans="1:14">
      <c r="A787" s="232">
        <f t="shared" si="12"/>
        <v>10782</v>
      </c>
      <c r="B787" s="232">
        <v>4</v>
      </c>
      <c r="C787" s="232" t="s">
        <v>747</v>
      </c>
      <c r="D787" s="229" t="s">
        <v>656</v>
      </c>
      <c r="E787" s="232" t="s">
        <v>446</v>
      </c>
      <c r="F787" s="235" t="s">
        <v>109</v>
      </c>
      <c r="G787" s="232">
        <v>11609</v>
      </c>
      <c r="H787" s="229" t="s">
        <v>499</v>
      </c>
      <c r="I787" s="229" t="s">
        <v>500</v>
      </c>
      <c r="J787" s="229" t="s">
        <v>23</v>
      </c>
      <c r="K787" s="229" t="s">
        <v>753</v>
      </c>
      <c r="L787" s="229" t="s">
        <v>744</v>
      </c>
      <c r="M787" s="229" t="s">
        <v>740</v>
      </c>
      <c r="N787" s="229" t="s">
        <v>748</v>
      </c>
    </row>
    <row r="788" spans="1:14">
      <c r="A788" s="232">
        <f t="shared" si="12"/>
        <v>10783</v>
      </c>
      <c r="B788" s="232">
        <v>4</v>
      </c>
      <c r="C788" s="232" t="s">
        <v>747</v>
      </c>
      <c r="D788" s="229" t="s">
        <v>656</v>
      </c>
      <c r="E788" s="232" t="s">
        <v>573</v>
      </c>
      <c r="F788" s="235" t="s">
        <v>109</v>
      </c>
      <c r="G788" s="232">
        <v>21609</v>
      </c>
      <c r="H788" s="229" t="s">
        <v>499</v>
      </c>
      <c r="I788" s="229" t="s">
        <v>500</v>
      </c>
      <c r="J788" s="229" t="s">
        <v>23</v>
      </c>
      <c r="K788" s="229" t="s">
        <v>753</v>
      </c>
      <c r="L788" s="229" t="s">
        <v>744</v>
      </c>
      <c r="M788" s="229" t="s">
        <v>740</v>
      </c>
      <c r="N788" s="229" t="s">
        <v>748</v>
      </c>
    </row>
    <row r="789" spans="1:14">
      <c r="A789" s="232">
        <f t="shared" si="12"/>
        <v>10784</v>
      </c>
      <c r="B789" s="232">
        <v>4</v>
      </c>
      <c r="C789" s="232" t="s">
        <v>747</v>
      </c>
      <c r="D789" s="229" t="s">
        <v>656</v>
      </c>
      <c r="E789" s="232" t="s">
        <v>446</v>
      </c>
      <c r="F789" s="235" t="s">
        <v>109</v>
      </c>
      <c r="G789" s="232">
        <v>21609</v>
      </c>
      <c r="H789" s="229" t="s">
        <v>499</v>
      </c>
      <c r="I789" s="229" t="s">
        <v>500</v>
      </c>
      <c r="J789" s="229" t="s">
        <v>23</v>
      </c>
      <c r="K789" s="229" t="s">
        <v>753</v>
      </c>
      <c r="L789" s="229" t="s">
        <v>744</v>
      </c>
      <c r="M789" s="229" t="s">
        <v>740</v>
      </c>
      <c r="N789" s="229" t="s">
        <v>748</v>
      </c>
    </row>
    <row r="790" spans="1:14">
      <c r="A790" s="232">
        <f t="shared" si="12"/>
        <v>10785</v>
      </c>
      <c r="B790" s="232">
        <v>4</v>
      </c>
      <c r="C790" s="232" t="s">
        <v>747</v>
      </c>
      <c r="D790" s="229" t="s">
        <v>656</v>
      </c>
      <c r="E790" s="232" t="s">
        <v>573</v>
      </c>
      <c r="F790" s="234" t="s">
        <v>111</v>
      </c>
      <c r="G790" s="232">
        <v>99100</v>
      </c>
      <c r="H790" s="229" t="s">
        <v>499</v>
      </c>
      <c r="I790" s="229" t="s">
        <v>500</v>
      </c>
      <c r="J790" s="229" t="s">
        <v>23</v>
      </c>
      <c r="K790" s="229" t="s">
        <v>753</v>
      </c>
      <c r="L790" s="229" t="s">
        <v>744</v>
      </c>
      <c r="M790" s="229" t="s">
        <v>740</v>
      </c>
      <c r="N790" s="229" t="s">
        <v>748</v>
      </c>
    </row>
    <row r="791" spans="1:14">
      <c r="A791" s="232">
        <f t="shared" si="12"/>
        <v>10786</v>
      </c>
      <c r="B791" s="232">
        <v>4</v>
      </c>
      <c r="C791" s="232" t="s">
        <v>747</v>
      </c>
      <c r="D791" s="229" t="s">
        <v>656</v>
      </c>
      <c r="E791" s="232" t="s">
        <v>446</v>
      </c>
      <c r="F791" s="234" t="s">
        <v>111</v>
      </c>
      <c r="G791" s="232">
        <v>99100</v>
      </c>
      <c r="H791" s="229" t="s">
        <v>499</v>
      </c>
      <c r="I791" s="229" t="s">
        <v>500</v>
      </c>
      <c r="J791" s="229" t="s">
        <v>23</v>
      </c>
      <c r="K791" s="229" t="s">
        <v>753</v>
      </c>
      <c r="L791" s="229" t="s">
        <v>744</v>
      </c>
      <c r="M791" s="229" t="s">
        <v>740</v>
      </c>
      <c r="N791" s="229" t="s">
        <v>748</v>
      </c>
    </row>
    <row r="792" spans="1:14">
      <c r="A792" s="232">
        <f t="shared" si="12"/>
        <v>10787</v>
      </c>
      <c r="B792" s="232">
        <v>4</v>
      </c>
      <c r="C792" s="232" t="s">
        <v>747</v>
      </c>
      <c r="D792" s="229" t="s">
        <v>656</v>
      </c>
      <c r="E792" s="232" t="s">
        <v>573</v>
      </c>
      <c r="F792" s="234" t="s">
        <v>111</v>
      </c>
      <c r="G792" s="232">
        <v>79101</v>
      </c>
      <c r="H792" s="229" t="s">
        <v>499</v>
      </c>
      <c r="I792" s="229" t="s">
        <v>500</v>
      </c>
      <c r="J792" s="229" t="s">
        <v>23</v>
      </c>
      <c r="K792" s="229" t="s">
        <v>753</v>
      </c>
      <c r="L792" s="229" t="s">
        <v>744</v>
      </c>
      <c r="M792" s="229" t="s">
        <v>740</v>
      </c>
      <c r="N792" s="229" t="s">
        <v>748</v>
      </c>
    </row>
    <row r="793" spans="1:14">
      <c r="A793" s="232">
        <f t="shared" si="12"/>
        <v>10788</v>
      </c>
      <c r="B793" s="232">
        <v>4</v>
      </c>
      <c r="C793" s="232" t="s">
        <v>747</v>
      </c>
      <c r="D793" s="229" t="s">
        <v>656</v>
      </c>
      <c r="E793" s="232" t="s">
        <v>446</v>
      </c>
      <c r="F793" s="234" t="s">
        <v>111</v>
      </c>
      <c r="G793" s="232">
        <v>79101</v>
      </c>
      <c r="H793" s="229" t="s">
        <v>499</v>
      </c>
      <c r="I793" s="229" t="s">
        <v>500</v>
      </c>
      <c r="J793" s="229" t="s">
        <v>23</v>
      </c>
      <c r="K793" s="229" t="s">
        <v>753</v>
      </c>
      <c r="L793" s="229" t="s">
        <v>744</v>
      </c>
      <c r="M793" s="229" t="s">
        <v>740</v>
      </c>
      <c r="N793" s="229" t="s">
        <v>748</v>
      </c>
    </row>
    <row r="794" spans="1:14">
      <c r="A794" s="232">
        <f t="shared" si="12"/>
        <v>10789</v>
      </c>
      <c r="B794" s="232">
        <v>4</v>
      </c>
      <c r="C794" s="232" t="s">
        <v>747</v>
      </c>
      <c r="D794" s="229" t="s">
        <v>656</v>
      </c>
      <c r="E794" s="232" t="s">
        <v>573</v>
      </c>
      <c r="F794" s="234" t="s">
        <v>111</v>
      </c>
      <c r="G794" s="232">
        <v>11609</v>
      </c>
      <c r="H794" s="229" t="s">
        <v>499</v>
      </c>
      <c r="I794" s="229" t="s">
        <v>500</v>
      </c>
      <c r="J794" s="229" t="s">
        <v>23</v>
      </c>
      <c r="K794" s="229" t="s">
        <v>753</v>
      </c>
      <c r="L794" s="229" t="s">
        <v>744</v>
      </c>
      <c r="M794" s="229" t="s">
        <v>740</v>
      </c>
      <c r="N794" s="229" t="s">
        <v>748</v>
      </c>
    </row>
    <row r="795" spans="1:14">
      <c r="A795" s="232">
        <f t="shared" si="12"/>
        <v>10790</v>
      </c>
      <c r="B795" s="232">
        <v>4</v>
      </c>
      <c r="C795" s="232" t="s">
        <v>747</v>
      </c>
      <c r="D795" s="229" t="s">
        <v>656</v>
      </c>
      <c r="E795" s="232" t="s">
        <v>446</v>
      </c>
      <c r="F795" s="234" t="s">
        <v>111</v>
      </c>
      <c r="G795" s="232">
        <v>11609</v>
      </c>
      <c r="H795" s="229" t="s">
        <v>499</v>
      </c>
      <c r="I795" s="229" t="s">
        <v>500</v>
      </c>
      <c r="J795" s="229" t="s">
        <v>23</v>
      </c>
      <c r="K795" s="229" t="s">
        <v>753</v>
      </c>
      <c r="L795" s="229" t="s">
        <v>744</v>
      </c>
      <c r="M795" s="229" t="s">
        <v>740</v>
      </c>
      <c r="N795" s="229" t="s">
        <v>748</v>
      </c>
    </row>
    <row r="796" spans="1:14">
      <c r="A796" s="232">
        <f t="shared" si="12"/>
        <v>10791</v>
      </c>
      <c r="B796" s="232">
        <v>4</v>
      </c>
      <c r="C796" s="232" t="s">
        <v>747</v>
      </c>
      <c r="D796" s="229" t="s">
        <v>656</v>
      </c>
      <c r="E796" s="232" t="s">
        <v>573</v>
      </c>
      <c r="F796" s="234" t="s">
        <v>111</v>
      </c>
      <c r="G796" s="232">
        <v>21609</v>
      </c>
      <c r="H796" s="229" t="s">
        <v>499</v>
      </c>
      <c r="I796" s="229" t="s">
        <v>500</v>
      </c>
      <c r="J796" s="229" t="s">
        <v>23</v>
      </c>
      <c r="K796" s="229" t="s">
        <v>753</v>
      </c>
      <c r="L796" s="229" t="s">
        <v>744</v>
      </c>
      <c r="M796" s="229" t="s">
        <v>740</v>
      </c>
      <c r="N796" s="229" t="s">
        <v>748</v>
      </c>
    </row>
    <row r="797" spans="1:14">
      <c r="A797" s="232">
        <f t="shared" si="12"/>
        <v>10792</v>
      </c>
      <c r="B797" s="232">
        <v>4</v>
      </c>
      <c r="C797" s="232" t="s">
        <v>747</v>
      </c>
      <c r="D797" s="229" t="s">
        <v>656</v>
      </c>
      <c r="E797" s="232" t="s">
        <v>446</v>
      </c>
      <c r="F797" s="234" t="s">
        <v>111</v>
      </c>
      <c r="G797" s="232">
        <v>21609</v>
      </c>
      <c r="H797" s="229" t="s">
        <v>499</v>
      </c>
      <c r="I797" s="229" t="s">
        <v>500</v>
      </c>
      <c r="J797" s="229" t="s">
        <v>23</v>
      </c>
      <c r="K797" s="229" t="s">
        <v>753</v>
      </c>
      <c r="L797" s="229" t="s">
        <v>744</v>
      </c>
      <c r="M797" s="229" t="s">
        <v>740</v>
      </c>
      <c r="N797" s="229" t="s">
        <v>748</v>
      </c>
    </row>
    <row r="798" spans="1:14">
      <c r="A798" s="232">
        <f t="shared" si="12"/>
        <v>10793</v>
      </c>
      <c r="B798" s="232">
        <v>4</v>
      </c>
      <c r="C798" s="232" t="s">
        <v>747</v>
      </c>
      <c r="D798" s="229" t="s">
        <v>656</v>
      </c>
      <c r="E798" s="232" t="s">
        <v>573</v>
      </c>
      <c r="F798" s="234" t="s">
        <v>112</v>
      </c>
      <c r="G798" s="232">
        <v>99100</v>
      </c>
      <c r="H798" s="229" t="s">
        <v>499</v>
      </c>
      <c r="I798" s="229" t="s">
        <v>500</v>
      </c>
      <c r="J798" s="229" t="s">
        <v>23</v>
      </c>
      <c r="K798" s="229" t="s">
        <v>753</v>
      </c>
      <c r="L798" s="229" t="s">
        <v>744</v>
      </c>
      <c r="M798" s="229" t="s">
        <v>740</v>
      </c>
      <c r="N798" s="229" t="s">
        <v>748</v>
      </c>
    </row>
    <row r="799" spans="1:14">
      <c r="A799" s="232">
        <f t="shared" si="12"/>
        <v>10794</v>
      </c>
      <c r="B799" s="232">
        <v>4</v>
      </c>
      <c r="C799" s="232" t="s">
        <v>747</v>
      </c>
      <c r="D799" s="229" t="s">
        <v>656</v>
      </c>
      <c r="E799" s="232" t="s">
        <v>446</v>
      </c>
      <c r="F799" s="234" t="s">
        <v>112</v>
      </c>
      <c r="G799" s="232">
        <v>99100</v>
      </c>
      <c r="H799" s="229" t="s">
        <v>499</v>
      </c>
      <c r="I799" s="229" t="s">
        <v>500</v>
      </c>
      <c r="J799" s="229" t="s">
        <v>23</v>
      </c>
      <c r="K799" s="229" t="s">
        <v>753</v>
      </c>
      <c r="L799" s="229" t="s">
        <v>744</v>
      </c>
      <c r="M799" s="229" t="s">
        <v>740</v>
      </c>
      <c r="N799" s="229" t="s">
        <v>748</v>
      </c>
    </row>
    <row r="800" spans="1:14">
      <c r="A800" s="232">
        <f t="shared" si="12"/>
        <v>10795</v>
      </c>
      <c r="B800" s="232">
        <v>4</v>
      </c>
      <c r="C800" s="232" t="s">
        <v>747</v>
      </c>
      <c r="D800" s="229" t="s">
        <v>656</v>
      </c>
      <c r="E800" s="232" t="s">
        <v>573</v>
      </c>
      <c r="F800" s="234" t="s">
        <v>112</v>
      </c>
      <c r="G800" s="232">
        <v>79101</v>
      </c>
      <c r="H800" s="229" t="s">
        <v>499</v>
      </c>
      <c r="I800" s="229" t="s">
        <v>500</v>
      </c>
      <c r="J800" s="229" t="s">
        <v>23</v>
      </c>
      <c r="K800" s="229" t="s">
        <v>753</v>
      </c>
      <c r="L800" s="229" t="s">
        <v>744</v>
      </c>
      <c r="M800" s="229" t="s">
        <v>740</v>
      </c>
      <c r="N800" s="229" t="s">
        <v>748</v>
      </c>
    </row>
    <row r="801" spans="1:14">
      <c r="A801" s="232">
        <f t="shared" si="12"/>
        <v>10796</v>
      </c>
      <c r="B801" s="232">
        <v>4</v>
      </c>
      <c r="C801" s="232" t="s">
        <v>747</v>
      </c>
      <c r="D801" s="229" t="s">
        <v>656</v>
      </c>
      <c r="E801" s="232" t="s">
        <v>446</v>
      </c>
      <c r="F801" s="234" t="s">
        <v>112</v>
      </c>
      <c r="G801" s="232">
        <v>79101</v>
      </c>
      <c r="H801" s="229" t="s">
        <v>499</v>
      </c>
      <c r="I801" s="229" t="s">
        <v>500</v>
      </c>
      <c r="J801" s="229" t="s">
        <v>23</v>
      </c>
      <c r="K801" s="229" t="s">
        <v>753</v>
      </c>
      <c r="L801" s="229" t="s">
        <v>744</v>
      </c>
      <c r="M801" s="229" t="s">
        <v>740</v>
      </c>
      <c r="N801" s="229" t="s">
        <v>748</v>
      </c>
    </row>
    <row r="802" spans="1:14">
      <c r="A802" s="232">
        <f t="shared" si="12"/>
        <v>10797</v>
      </c>
      <c r="B802" s="232">
        <v>4</v>
      </c>
      <c r="C802" s="232" t="s">
        <v>747</v>
      </c>
      <c r="D802" s="229" t="s">
        <v>656</v>
      </c>
      <c r="E802" s="232" t="s">
        <v>573</v>
      </c>
      <c r="F802" s="234" t="s">
        <v>112</v>
      </c>
      <c r="G802" s="232">
        <v>11609</v>
      </c>
      <c r="H802" s="229" t="s">
        <v>499</v>
      </c>
      <c r="I802" s="229" t="s">
        <v>500</v>
      </c>
      <c r="J802" s="229" t="s">
        <v>23</v>
      </c>
      <c r="K802" s="229" t="s">
        <v>753</v>
      </c>
      <c r="L802" s="229" t="s">
        <v>744</v>
      </c>
      <c r="M802" s="229" t="s">
        <v>740</v>
      </c>
      <c r="N802" s="229" t="s">
        <v>748</v>
      </c>
    </row>
    <row r="803" spans="1:14">
      <c r="A803" s="232">
        <f t="shared" si="12"/>
        <v>10798</v>
      </c>
      <c r="B803" s="232">
        <v>4</v>
      </c>
      <c r="C803" s="232" t="s">
        <v>747</v>
      </c>
      <c r="D803" s="229" t="s">
        <v>656</v>
      </c>
      <c r="E803" s="232" t="s">
        <v>446</v>
      </c>
      <c r="F803" s="234" t="s">
        <v>112</v>
      </c>
      <c r="G803" s="232">
        <v>11609</v>
      </c>
      <c r="H803" s="229" t="s">
        <v>499</v>
      </c>
      <c r="I803" s="229" t="s">
        <v>500</v>
      </c>
      <c r="J803" s="229" t="s">
        <v>23</v>
      </c>
      <c r="K803" s="229" t="s">
        <v>753</v>
      </c>
      <c r="L803" s="229" t="s">
        <v>744</v>
      </c>
      <c r="M803" s="229" t="s">
        <v>740</v>
      </c>
      <c r="N803" s="229" t="s">
        <v>748</v>
      </c>
    </row>
    <row r="804" spans="1:14">
      <c r="A804" s="232">
        <f t="shared" si="12"/>
        <v>10799</v>
      </c>
      <c r="B804" s="232">
        <v>4</v>
      </c>
      <c r="C804" s="232" t="s">
        <v>747</v>
      </c>
      <c r="D804" s="229" t="s">
        <v>656</v>
      </c>
      <c r="E804" s="232" t="s">
        <v>573</v>
      </c>
      <c r="F804" s="234" t="s">
        <v>112</v>
      </c>
      <c r="G804" s="232">
        <v>21609</v>
      </c>
      <c r="H804" s="229" t="s">
        <v>499</v>
      </c>
      <c r="I804" s="229" t="s">
        <v>500</v>
      </c>
      <c r="J804" s="229" t="s">
        <v>23</v>
      </c>
      <c r="K804" s="229" t="s">
        <v>753</v>
      </c>
      <c r="L804" s="229" t="s">
        <v>744</v>
      </c>
      <c r="M804" s="229" t="s">
        <v>740</v>
      </c>
      <c r="N804" s="229" t="s">
        <v>748</v>
      </c>
    </row>
    <row r="805" spans="1:14">
      <c r="A805" s="232">
        <f t="shared" si="12"/>
        <v>10800</v>
      </c>
      <c r="B805" s="232">
        <v>4</v>
      </c>
      <c r="C805" s="232" t="s">
        <v>747</v>
      </c>
      <c r="D805" s="229" t="s">
        <v>656</v>
      </c>
      <c r="E805" s="232" t="s">
        <v>446</v>
      </c>
      <c r="F805" s="234" t="s">
        <v>112</v>
      </c>
      <c r="G805" s="232">
        <v>21609</v>
      </c>
      <c r="H805" s="229" t="s">
        <v>499</v>
      </c>
      <c r="I805" s="229" t="s">
        <v>500</v>
      </c>
      <c r="J805" s="229" t="s">
        <v>23</v>
      </c>
      <c r="K805" s="229" t="s">
        <v>753</v>
      </c>
      <c r="L805" s="229" t="s">
        <v>744</v>
      </c>
      <c r="M805" s="229" t="s">
        <v>740</v>
      </c>
      <c r="N805" s="229" t="s">
        <v>748</v>
      </c>
    </row>
    <row r="806" spans="1:14">
      <c r="A806" s="232">
        <f t="shared" si="12"/>
        <v>10801</v>
      </c>
      <c r="B806" s="232">
        <v>4</v>
      </c>
      <c r="C806" s="232" t="s">
        <v>747</v>
      </c>
      <c r="D806" s="229" t="s">
        <v>656</v>
      </c>
      <c r="E806" s="232" t="s">
        <v>573</v>
      </c>
      <c r="F806" s="234" t="s">
        <v>116</v>
      </c>
      <c r="G806" s="232">
        <v>99100</v>
      </c>
      <c r="H806" s="229" t="s">
        <v>499</v>
      </c>
      <c r="I806" s="229" t="s">
        <v>500</v>
      </c>
      <c r="J806" s="229" t="s">
        <v>23</v>
      </c>
      <c r="K806" s="229" t="s">
        <v>753</v>
      </c>
      <c r="L806" s="229" t="s">
        <v>744</v>
      </c>
      <c r="M806" s="229" t="s">
        <v>740</v>
      </c>
      <c r="N806" s="229" t="s">
        <v>748</v>
      </c>
    </row>
    <row r="807" spans="1:14">
      <c r="A807" s="232">
        <f t="shared" si="12"/>
        <v>10802</v>
      </c>
      <c r="B807" s="232">
        <v>4</v>
      </c>
      <c r="C807" s="232" t="s">
        <v>747</v>
      </c>
      <c r="D807" s="229" t="s">
        <v>656</v>
      </c>
      <c r="E807" s="232" t="s">
        <v>446</v>
      </c>
      <c r="F807" s="234" t="s">
        <v>116</v>
      </c>
      <c r="G807" s="232">
        <v>99100</v>
      </c>
      <c r="H807" s="229" t="s">
        <v>499</v>
      </c>
      <c r="I807" s="229" t="s">
        <v>500</v>
      </c>
      <c r="J807" s="229" t="s">
        <v>23</v>
      </c>
      <c r="K807" s="229" t="s">
        <v>753</v>
      </c>
      <c r="L807" s="229" t="s">
        <v>744</v>
      </c>
      <c r="M807" s="229" t="s">
        <v>740</v>
      </c>
      <c r="N807" s="229" t="s">
        <v>748</v>
      </c>
    </row>
    <row r="808" spans="1:14">
      <c r="A808" s="232">
        <f t="shared" si="12"/>
        <v>10803</v>
      </c>
      <c r="B808" s="232">
        <v>4</v>
      </c>
      <c r="C808" s="232" t="s">
        <v>747</v>
      </c>
      <c r="D808" s="229" t="s">
        <v>656</v>
      </c>
      <c r="E808" s="232" t="s">
        <v>573</v>
      </c>
      <c r="F808" s="234" t="s">
        <v>116</v>
      </c>
      <c r="G808" s="232">
        <v>79101</v>
      </c>
      <c r="H808" s="229" t="s">
        <v>499</v>
      </c>
      <c r="I808" s="229" t="s">
        <v>500</v>
      </c>
      <c r="J808" s="229" t="s">
        <v>23</v>
      </c>
      <c r="K808" s="229" t="s">
        <v>753</v>
      </c>
      <c r="L808" s="229" t="s">
        <v>744</v>
      </c>
      <c r="M808" s="229" t="s">
        <v>740</v>
      </c>
      <c r="N808" s="229" t="s">
        <v>748</v>
      </c>
    </row>
    <row r="809" spans="1:14">
      <c r="A809" s="232">
        <f t="shared" si="12"/>
        <v>10804</v>
      </c>
      <c r="B809" s="232">
        <v>4</v>
      </c>
      <c r="C809" s="232" t="s">
        <v>747</v>
      </c>
      <c r="D809" s="229" t="s">
        <v>656</v>
      </c>
      <c r="E809" s="232" t="s">
        <v>446</v>
      </c>
      <c r="F809" s="234" t="s">
        <v>116</v>
      </c>
      <c r="G809" s="232">
        <v>79101</v>
      </c>
      <c r="H809" s="229" t="s">
        <v>499</v>
      </c>
      <c r="I809" s="229" t="s">
        <v>500</v>
      </c>
      <c r="J809" s="229" t="s">
        <v>23</v>
      </c>
      <c r="K809" s="229" t="s">
        <v>753</v>
      </c>
      <c r="L809" s="229" t="s">
        <v>744</v>
      </c>
      <c r="M809" s="229" t="s">
        <v>740</v>
      </c>
      <c r="N809" s="229" t="s">
        <v>748</v>
      </c>
    </row>
    <row r="810" spans="1:14">
      <c r="A810" s="232">
        <f t="shared" si="12"/>
        <v>10805</v>
      </c>
      <c r="B810" s="232">
        <v>4</v>
      </c>
      <c r="C810" s="232" t="s">
        <v>747</v>
      </c>
      <c r="D810" s="229" t="s">
        <v>656</v>
      </c>
      <c r="E810" s="232" t="s">
        <v>573</v>
      </c>
      <c r="F810" s="234" t="s">
        <v>116</v>
      </c>
      <c r="G810" s="232">
        <v>11609</v>
      </c>
      <c r="H810" s="229" t="s">
        <v>499</v>
      </c>
      <c r="I810" s="229" t="s">
        <v>500</v>
      </c>
      <c r="J810" s="229" t="s">
        <v>23</v>
      </c>
      <c r="K810" s="229" t="s">
        <v>753</v>
      </c>
      <c r="L810" s="229" t="s">
        <v>744</v>
      </c>
      <c r="M810" s="229" t="s">
        <v>740</v>
      </c>
      <c r="N810" s="229" t="s">
        <v>748</v>
      </c>
    </row>
    <row r="811" spans="1:14">
      <c r="A811" s="232">
        <f t="shared" si="12"/>
        <v>10806</v>
      </c>
      <c r="B811" s="232">
        <v>4</v>
      </c>
      <c r="C811" s="232" t="s">
        <v>747</v>
      </c>
      <c r="D811" s="229" t="s">
        <v>656</v>
      </c>
      <c r="E811" s="232" t="s">
        <v>446</v>
      </c>
      <c r="F811" s="234" t="s">
        <v>116</v>
      </c>
      <c r="G811" s="232">
        <v>11609</v>
      </c>
      <c r="H811" s="229" t="s">
        <v>499</v>
      </c>
      <c r="I811" s="229" t="s">
        <v>500</v>
      </c>
      <c r="J811" s="229" t="s">
        <v>23</v>
      </c>
      <c r="K811" s="229" t="s">
        <v>753</v>
      </c>
      <c r="L811" s="229" t="s">
        <v>744</v>
      </c>
      <c r="M811" s="229" t="s">
        <v>740</v>
      </c>
      <c r="N811" s="229" t="s">
        <v>748</v>
      </c>
    </row>
    <row r="812" spans="1:14">
      <c r="A812" s="232">
        <f t="shared" si="12"/>
        <v>10807</v>
      </c>
      <c r="B812" s="232">
        <v>4</v>
      </c>
      <c r="C812" s="232" t="s">
        <v>747</v>
      </c>
      <c r="D812" s="229" t="s">
        <v>656</v>
      </c>
      <c r="E812" s="232" t="s">
        <v>573</v>
      </c>
      <c r="F812" s="234" t="s">
        <v>116</v>
      </c>
      <c r="G812" s="232">
        <v>21609</v>
      </c>
      <c r="H812" s="229" t="s">
        <v>499</v>
      </c>
      <c r="I812" s="229" t="s">
        <v>500</v>
      </c>
      <c r="J812" s="229" t="s">
        <v>23</v>
      </c>
      <c r="K812" s="229" t="s">
        <v>753</v>
      </c>
      <c r="L812" s="229" t="s">
        <v>744</v>
      </c>
      <c r="M812" s="229" t="s">
        <v>740</v>
      </c>
      <c r="N812" s="229" t="s">
        <v>748</v>
      </c>
    </row>
    <row r="813" spans="1:14">
      <c r="A813" s="232">
        <f t="shared" si="12"/>
        <v>10808</v>
      </c>
      <c r="B813" s="232">
        <v>4</v>
      </c>
      <c r="C813" s="232" t="s">
        <v>747</v>
      </c>
      <c r="D813" s="229" t="s">
        <v>656</v>
      </c>
      <c r="E813" s="232" t="s">
        <v>446</v>
      </c>
      <c r="F813" s="234" t="s">
        <v>116</v>
      </c>
      <c r="G813" s="232">
        <v>21609</v>
      </c>
      <c r="H813" s="229" t="s">
        <v>499</v>
      </c>
      <c r="I813" s="229" t="s">
        <v>500</v>
      </c>
      <c r="J813" s="229" t="s">
        <v>23</v>
      </c>
      <c r="K813" s="229" t="s">
        <v>753</v>
      </c>
      <c r="L813" s="229" t="s">
        <v>744</v>
      </c>
      <c r="M813" s="229" t="s">
        <v>740</v>
      </c>
      <c r="N813" s="229" t="s">
        <v>748</v>
      </c>
    </row>
    <row r="814" spans="1:14">
      <c r="A814" s="232">
        <f t="shared" si="12"/>
        <v>10809</v>
      </c>
      <c r="B814" s="232">
        <v>4</v>
      </c>
      <c r="C814" s="232" t="s">
        <v>747</v>
      </c>
      <c r="D814" s="229" t="s">
        <v>656</v>
      </c>
      <c r="E814" s="232" t="s">
        <v>573</v>
      </c>
      <c r="F814" s="234" t="s">
        <v>117</v>
      </c>
      <c r="G814" s="232">
        <v>99100</v>
      </c>
      <c r="H814" s="229" t="s">
        <v>499</v>
      </c>
      <c r="I814" s="229" t="s">
        <v>500</v>
      </c>
      <c r="J814" s="229" t="s">
        <v>23</v>
      </c>
      <c r="K814" s="229" t="s">
        <v>753</v>
      </c>
      <c r="L814" s="229" t="s">
        <v>744</v>
      </c>
      <c r="M814" s="229" t="s">
        <v>740</v>
      </c>
      <c r="N814" s="229" t="s">
        <v>748</v>
      </c>
    </row>
    <row r="815" spans="1:14">
      <c r="A815" s="232">
        <f t="shared" si="12"/>
        <v>10810</v>
      </c>
      <c r="B815" s="232">
        <v>4</v>
      </c>
      <c r="C815" s="232" t="s">
        <v>747</v>
      </c>
      <c r="D815" s="229" t="s">
        <v>656</v>
      </c>
      <c r="E815" s="232" t="s">
        <v>446</v>
      </c>
      <c r="F815" s="234" t="s">
        <v>117</v>
      </c>
      <c r="G815" s="232">
        <v>99100</v>
      </c>
      <c r="H815" s="229" t="s">
        <v>499</v>
      </c>
      <c r="I815" s="229" t="s">
        <v>500</v>
      </c>
      <c r="J815" s="229" t="s">
        <v>23</v>
      </c>
      <c r="K815" s="229" t="s">
        <v>753</v>
      </c>
      <c r="L815" s="229" t="s">
        <v>744</v>
      </c>
      <c r="M815" s="229" t="s">
        <v>740</v>
      </c>
      <c r="N815" s="229" t="s">
        <v>748</v>
      </c>
    </row>
    <row r="816" spans="1:14">
      <c r="A816" s="232">
        <f t="shared" si="12"/>
        <v>10811</v>
      </c>
      <c r="B816" s="232">
        <v>4</v>
      </c>
      <c r="C816" s="232" t="s">
        <v>747</v>
      </c>
      <c r="D816" s="229" t="s">
        <v>656</v>
      </c>
      <c r="E816" s="232" t="s">
        <v>573</v>
      </c>
      <c r="F816" s="234" t="s">
        <v>117</v>
      </c>
      <c r="G816" s="232">
        <v>79101</v>
      </c>
      <c r="H816" s="229" t="s">
        <v>499</v>
      </c>
      <c r="I816" s="229" t="s">
        <v>500</v>
      </c>
      <c r="J816" s="229" t="s">
        <v>23</v>
      </c>
      <c r="K816" s="229" t="s">
        <v>753</v>
      </c>
      <c r="L816" s="229" t="s">
        <v>744</v>
      </c>
      <c r="M816" s="229" t="s">
        <v>740</v>
      </c>
      <c r="N816" s="229" t="s">
        <v>748</v>
      </c>
    </row>
    <row r="817" spans="1:14">
      <c r="A817" s="232">
        <f t="shared" si="12"/>
        <v>10812</v>
      </c>
      <c r="B817" s="232">
        <v>4</v>
      </c>
      <c r="C817" s="232" t="s">
        <v>747</v>
      </c>
      <c r="D817" s="229" t="s">
        <v>656</v>
      </c>
      <c r="E817" s="232" t="s">
        <v>446</v>
      </c>
      <c r="F817" s="234" t="s">
        <v>117</v>
      </c>
      <c r="G817" s="232">
        <v>79101</v>
      </c>
      <c r="H817" s="229" t="s">
        <v>499</v>
      </c>
      <c r="I817" s="229" t="s">
        <v>500</v>
      </c>
      <c r="J817" s="229" t="s">
        <v>23</v>
      </c>
      <c r="K817" s="229" t="s">
        <v>753</v>
      </c>
      <c r="L817" s="229" t="s">
        <v>744</v>
      </c>
      <c r="M817" s="229" t="s">
        <v>740</v>
      </c>
      <c r="N817" s="229" t="s">
        <v>748</v>
      </c>
    </row>
    <row r="818" spans="1:14">
      <c r="A818" s="232">
        <f t="shared" si="12"/>
        <v>10813</v>
      </c>
      <c r="B818" s="232">
        <v>4</v>
      </c>
      <c r="C818" s="232" t="s">
        <v>747</v>
      </c>
      <c r="D818" s="229" t="s">
        <v>656</v>
      </c>
      <c r="E818" s="232" t="s">
        <v>573</v>
      </c>
      <c r="F818" s="234" t="s">
        <v>117</v>
      </c>
      <c r="G818" s="232">
        <v>11609</v>
      </c>
      <c r="H818" s="229" t="s">
        <v>499</v>
      </c>
      <c r="I818" s="229" t="s">
        <v>500</v>
      </c>
      <c r="J818" s="229" t="s">
        <v>23</v>
      </c>
      <c r="K818" s="229" t="s">
        <v>753</v>
      </c>
      <c r="L818" s="229" t="s">
        <v>744</v>
      </c>
      <c r="M818" s="229" t="s">
        <v>740</v>
      </c>
      <c r="N818" s="229" t="s">
        <v>748</v>
      </c>
    </row>
    <row r="819" spans="1:14">
      <c r="A819" s="232">
        <f t="shared" si="12"/>
        <v>10814</v>
      </c>
      <c r="B819" s="232">
        <v>4</v>
      </c>
      <c r="C819" s="232" t="s">
        <v>747</v>
      </c>
      <c r="D819" s="229" t="s">
        <v>656</v>
      </c>
      <c r="E819" s="232" t="s">
        <v>446</v>
      </c>
      <c r="F819" s="234" t="s">
        <v>117</v>
      </c>
      <c r="G819" s="232">
        <v>11609</v>
      </c>
      <c r="H819" s="229" t="s">
        <v>499</v>
      </c>
      <c r="I819" s="229" t="s">
        <v>500</v>
      </c>
      <c r="J819" s="229" t="s">
        <v>23</v>
      </c>
      <c r="K819" s="229" t="s">
        <v>753</v>
      </c>
      <c r="L819" s="229" t="s">
        <v>744</v>
      </c>
      <c r="M819" s="229" t="s">
        <v>740</v>
      </c>
      <c r="N819" s="229" t="s">
        <v>748</v>
      </c>
    </row>
    <row r="820" spans="1:14">
      <c r="A820" s="232">
        <f t="shared" si="12"/>
        <v>10815</v>
      </c>
      <c r="B820" s="232">
        <v>4</v>
      </c>
      <c r="C820" s="232" t="s">
        <v>747</v>
      </c>
      <c r="D820" s="229" t="s">
        <v>656</v>
      </c>
      <c r="E820" s="232" t="s">
        <v>573</v>
      </c>
      <c r="F820" s="234" t="s">
        <v>117</v>
      </c>
      <c r="G820" s="232">
        <v>21609</v>
      </c>
      <c r="H820" s="229" t="s">
        <v>499</v>
      </c>
      <c r="I820" s="229" t="s">
        <v>500</v>
      </c>
      <c r="J820" s="229" t="s">
        <v>23</v>
      </c>
      <c r="K820" s="229" t="s">
        <v>753</v>
      </c>
      <c r="L820" s="229" t="s">
        <v>744</v>
      </c>
      <c r="M820" s="229" t="s">
        <v>740</v>
      </c>
      <c r="N820" s="229" t="s">
        <v>748</v>
      </c>
    </row>
    <row r="821" spans="1:14">
      <c r="A821" s="232">
        <f t="shared" si="12"/>
        <v>10816</v>
      </c>
      <c r="B821" s="232">
        <v>4</v>
      </c>
      <c r="C821" s="232" t="s">
        <v>747</v>
      </c>
      <c r="D821" s="229" t="s">
        <v>656</v>
      </c>
      <c r="E821" s="232" t="s">
        <v>446</v>
      </c>
      <c r="F821" s="234" t="s">
        <v>117</v>
      </c>
      <c r="G821" s="232">
        <v>21609</v>
      </c>
      <c r="H821" s="229" t="s">
        <v>499</v>
      </c>
      <c r="I821" s="229" t="s">
        <v>500</v>
      </c>
      <c r="J821" s="229" t="s">
        <v>23</v>
      </c>
      <c r="K821" s="229" t="s">
        <v>753</v>
      </c>
      <c r="L821" s="229" t="s">
        <v>744</v>
      </c>
      <c r="M821" s="229" t="s">
        <v>740</v>
      </c>
      <c r="N821" s="229" t="s">
        <v>748</v>
      </c>
    </row>
    <row r="822" spans="1:14">
      <c r="A822" s="232">
        <f t="shared" si="12"/>
        <v>10817</v>
      </c>
      <c r="B822" s="232">
        <v>4</v>
      </c>
      <c r="C822" s="232" t="s">
        <v>747</v>
      </c>
      <c r="D822" s="229" t="s">
        <v>656</v>
      </c>
      <c r="E822" s="232" t="s">
        <v>573</v>
      </c>
      <c r="F822" s="234" t="s">
        <v>119</v>
      </c>
      <c r="G822" s="232">
        <v>99100</v>
      </c>
      <c r="H822" s="229" t="s">
        <v>499</v>
      </c>
      <c r="I822" s="229" t="s">
        <v>500</v>
      </c>
      <c r="J822" s="229" t="s">
        <v>23</v>
      </c>
      <c r="K822" s="229" t="s">
        <v>753</v>
      </c>
      <c r="L822" s="229" t="s">
        <v>744</v>
      </c>
      <c r="M822" s="229" t="s">
        <v>740</v>
      </c>
      <c r="N822" s="229" t="s">
        <v>748</v>
      </c>
    </row>
    <row r="823" spans="1:14">
      <c r="A823" s="232">
        <f t="shared" si="12"/>
        <v>10818</v>
      </c>
      <c r="B823" s="232">
        <v>4</v>
      </c>
      <c r="C823" s="232" t="s">
        <v>747</v>
      </c>
      <c r="D823" s="229" t="s">
        <v>656</v>
      </c>
      <c r="E823" s="232" t="s">
        <v>446</v>
      </c>
      <c r="F823" s="234" t="s">
        <v>119</v>
      </c>
      <c r="G823" s="232">
        <v>99100</v>
      </c>
      <c r="H823" s="229" t="s">
        <v>499</v>
      </c>
      <c r="I823" s="229" t="s">
        <v>500</v>
      </c>
      <c r="J823" s="229" t="s">
        <v>23</v>
      </c>
      <c r="K823" s="229" t="s">
        <v>753</v>
      </c>
      <c r="L823" s="229" t="s">
        <v>744</v>
      </c>
      <c r="M823" s="229" t="s">
        <v>740</v>
      </c>
      <c r="N823" s="229" t="s">
        <v>748</v>
      </c>
    </row>
    <row r="824" spans="1:14">
      <c r="A824" s="232">
        <f t="shared" si="12"/>
        <v>10819</v>
      </c>
      <c r="B824" s="232">
        <v>4</v>
      </c>
      <c r="C824" s="232" t="s">
        <v>747</v>
      </c>
      <c r="D824" s="229" t="s">
        <v>656</v>
      </c>
      <c r="E824" s="232" t="s">
        <v>573</v>
      </c>
      <c r="F824" s="234" t="s">
        <v>119</v>
      </c>
      <c r="G824" s="232">
        <v>79101</v>
      </c>
      <c r="H824" s="229" t="s">
        <v>499</v>
      </c>
      <c r="I824" s="229" t="s">
        <v>500</v>
      </c>
      <c r="J824" s="229" t="s">
        <v>23</v>
      </c>
      <c r="K824" s="229" t="s">
        <v>753</v>
      </c>
      <c r="L824" s="229" t="s">
        <v>744</v>
      </c>
      <c r="M824" s="229" t="s">
        <v>740</v>
      </c>
      <c r="N824" s="229" t="s">
        <v>748</v>
      </c>
    </row>
    <row r="825" spans="1:14">
      <c r="A825" s="232">
        <f t="shared" si="12"/>
        <v>10820</v>
      </c>
      <c r="B825" s="232">
        <v>4</v>
      </c>
      <c r="C825" s="232" t="s">
        <v>747</v>
      </c>
      <c r="D825" s="229" t="s">
        <v>656</v>
      </c>
      <c r="E825" s="232" t="s">
        <v>446</v>
      </c>
      <c r="F825" s="234" t="s">
        <v>119</v>
      </c>
      <c r="G825" s="232">
        <v>79101</v>
      </c>
      <c r="H825" s="229" t="s">
        <v>499</v>
      </c>
      <c r="I825" s="229" t="s">
        <v>500</v>
      </c>
      <c r="J825" s="229" t="s">
        <v>23</v>
      </c>
      <c r="K825" s="229" t="s">
        <v>753</v>
      </c>
      <c r="L825" s="229" t="s">
        <v>744</v>
      </c>
      <c r="M825" s="229" t="s">
        <v>740</v>
      </c>
      <c r="N825" s="229" t="s">
        <v>748</v>
      </c>
    </row>
    <row r="826" spans="1:14">
      <c r="A826" s="232">
        <f t="shared" si="12"/>
        <v>10821</v>
      </c>
      <c r="B826" s="232">
        <v>4</v>
      </c>
      <c r="C826" s="232" t="s">
        <v>747</v>
      </c>
      <c r="D826" s="229" t="s">
        <v>656</v>
      </c>
      <c r="E826" s="232" t="s">
        <v>573</v>
      </c>
      <c r="F826" s="234" t="s">
        <v>119</v>
      </c>
      <c r="G826" s="232">
        <v>11609</v>
      </c>
      <c r="H826" s="229" t="s">
        <v>499</v>
      </c>
      <c r="I826" s="229" t="s">
        <v>500</v>
      </c>
      <c r="J826" s="229" t="s">
        <v>23</v>
      </c>
      <c r="K826" s="229" t="s">
        <v>753</v>
      </c>
      <c r="L826" s="229" t="s">
        <v>744</v>
      </c>
      <c r="M826" s="229" t="s">
        <v>740</v>
      </c>
      <c r="N826" s="229" t="s">
        <v>748</v>
      </c>
    </row>
    <row r="827" spans="1:14">
      <c r="A827" s="232">
        <f t="shared" si="12"/>
        <v>10822</v>
      </c>
      <c r="B827" s="232">
        <v>4</v>
      </c>
      <c r="C827" s="232" t="s">
        <v>747</v>
      </c>
      <c r="D827" s="229" t="s">
        <v>656</v>
      </c>
      <c r="E827" s="232" t="s">
        <v>446</v>
      </c>
      <c r="F827" s="234" t="s">
        <v>119</v>
      </c>
      <c r="G827" s="232">
        <v>11609</v>
      </c>
      <c r="H827" s="229" t="s">
        <v>499</v>
      </c>
      <c r="I827" s="229" t="s">
        <v>500</v>
      </c>
      <c r="J827" s="229" t="s">
        <v>23</v>
      </c>
      <c r="K827" s="229" t="s">
        <v>753</v>
      </c>
      <c r="L827" s="229" t="s">
        <v>744</v>
      </c>
      <c r="M827" s="229" t="s">
        <v>740</v>
      </c>
      <c r="N827" s="229" t="s">
        <v>748</v>
      </c>
    </row>
    <row r="828" spans="1:14">
      <c r="A828" s="232">
        <f t="shared" si="12"/>
        <v>10823</v>
      </c>
      <c r="B828" s="232">
        <v>4</v>
      </c>
      <c r="C828" s="232" t="s">
        <v>747</v>
      </c>
      <c r="D828" s="229" t="s">
        <v>656</v>
      </c>
      <c r="E828" s="232" t="s">
        <v>573</v>
      </c>
      <c r="F828" s="234" t="s">
        <v>119</v>
      </c>
      <c r="G828" s="232">
        <v>21609</v>
      </c>
      <c r="H828" s="229" t="s">
        <v>499</v>
      </c>
      <c r="I828" s="229" t="s">
        <v>500</v>
      </c>
      <c r="J828" s="229" t="s">
        <v>23</v>
      </c>
      <c r="K828" s="229" t="s">
        <v>753</v>
      </c>
      <c r="L828" s="229" t="s">
        <v>744</v>
      </c>
      <c r="M828" s="229" t="s">
        <v>740</v>
      </c>
      <c r="N828" s="229" t="s">
        <v>748</v>
      </c>
    </row>
    <row r="829" spans="1:14">
      <c r="A829" s="232">
        <f t="shared" si="12"/>
        <v>10824</v>
      </c>
      <c r="B829" s="232">
        <v>4</v>
      </c>
      <c r="C829" s="232" t="s">
        <v>747</v>
      </c>
      <c r="D829" s="229" t="s">
        <v>656</v>
      </c>
      <c r="E829" s="232" t="s">
        <v>446</v>
      </c>
      <c r="F829" s="234" t="s">
        <v>119</v>
      </c>
      <c r="G829" s="232">
        <v>21609</v>
      </c>
      <c r="H829" s="229" t="s">
        <v>499</v>
      </c>
      <c r="I829" s="229" t="s">
        <v>500</v>
      </c>
      <c r="J829" s="229" t="s">
        <v>23</v>
      </c>
      <c r="K829" s="229" t="s">
        <v>753</v>
      </c>
      <c r="L829" s="229" t="s">
        <v>744</v>
      </c>
      <c r="M829" s="229" t="s">
        <v>740</v>
      </c>
      <c r="N829" s="229" t="s">
        <v>748</v>
      </c>
    </row>
    <row r="830" spans="1:14">
      <c r="A830" s="232">
        <f t="shared" si="12"/>
        <v>10825</v>
      </c>
      <c r="B830" s="232">
        <v>4</v>
      </c>
      <c r="C830" s="232" t="s">
        <v>747</v>
      </c>
      <c r="D830" s="229" t="s">
        <v>656</v>
      </c>
      <c r="E830" s="232" t="s">
        <v>573</v>
      </c>
      <c r="F830" s="234" t="s">
        <v>120</v>
      </c>
      <c r="G830" s="232">
        <v>99100</v>
      </c>
      <c r="H830" s="229" t="s">
        <v>499</v>
      </c>
      <c r="I830" s="229" t="s">
        <v>500</v>
      </c>
      <c r="J830" s="229" t="s">
        <v>23</v>
      </c>
      <c r="K830" s="229" t="s">
        <v>753</v>
      </c>
      <c r="L830" s="229" t="s">
        <v>744</v>
      </c>
      <c r="M830" s="229" t="s">
        <v>740</v>
      </c>
      <c r="N830" s="229" t="s">
        <v>748</v>
      </c>
    </row>
    <row r="831" spans="1:14">
      <c r="A831" s="232">
        <f t="shared" si="12"/>
        <v>10826</v>
      </c>
      <c r="B831" s="232">
        <v>4</v>
      </c>
      <c r="C831" s="232" t="s">
        <v>747</v>
      </c>
      <c r="D831" s="229" t="s">
        <v>656</v>
      </c>
      <c r="E831" s="232" t="s">
        <v>446</v>
      </c>
      <c r="F831" s="234" t="s">
        <v>120</v>
      </c>
      <c r="G831" s="232">
        <v>99100</v>
      </c>
      <c r="H831" s="229" t="s">
        <v>499</v>
      </c>
      <c r="I831" s="229" t="s">
        <v>500</v>
      </c>
      <c r="J831" s="229" t="s">
        <v>23</v>
      </c>
      <c r="K831" s="229" t="s">
        <v>753</v>
      </c>
      <c r="L831" s="229" t="s">
        <v>744</v>
      </c>
      <c r="M831" s="229" t="s">
        <v>740</v>
      </c>
      <c r="N831" s="229" t="s">
        <v>748</v>
      </c>
    </row>
    <row r="832" spans="1:14">
      <c r="A832" s="232">
        <f t="shared" si="12"/>
        <v>10827</v>
      </c>
      <c r="B832" s="232">
        <v>4</v>
      </c>
      <c r="C832" s="232" t="s">
        <v>747</v>
      </c>
      <c r="D832" s="229" t="s">
        <v>656</v>
      </c>
      <c r="E832" s="232" t="s">
        <v>573</v>
      </c>
      <c r="F832" s="234" t="s">
        <v>120</v>
      </c>
      <c r="G832" s="232">
        <v>79101</v>
      </c>
      <c r="H832" s="229" t="s">
        <v>499</v>
      </c>
      <c r="I832" s="229" t="s">
        <v>500</v>
      </c>
      <c r="J832" s="229" t="s">
        <v>23</v>
      </c>
      <c r="K832" s="229" t="s">
        <v>753</v>
      </c>
      <c r="L832" s="229" t="s">
        <v>744</v>
      </c>
      <c r="M832" s="229" t="s">
        <v>740</v>
      </c>
      <c r="N832" s="229" t="s">
        <v>748</v>
      </c>
    </row>
    <row r="833" spans="1:14">
      <c r="A833" s="232">
        <f t="shared" si="12"/>
        <v>10828</v>
      </c>
      <c r="B833" s="232">
        <v>4</v>
      </c>
      <c r="C833" s="232" t="s">
        <v>747</v>
      </c>
      <c r="D833" s="229" t="s">
        <v>656</v>
      </c>
      <c r="E833" s="232" t="s">
        <v>446</v>
      </c>
      <c r="F833" s="234" t="s">
        <v>120</v>
      </c>
      <c r="G833" s="232">
        <v>79101</v>
      </c>
      <c r="H833" s="229" t="s">
        <v>499</v>
      </c>
      <c r="I833" s="229" t="s">
        <v>500</v>
      </c>
      <c r="J833" s="229" t="s">
        <v>23</v>
      </c>
      <c r="K833" s="229" t="s">
        <v>753</v>
      </c>
      <c r="L833" s="229" t="s">
        <v>744</v>
      </c>
      <c r="M833" s="229" t="s">
        <v>740</v>
      </c>
      <c r="N833" s="229" t="s">
        <v>748</v>
      </c>
    </row>
    <row r="834" spans="1:14">
      <c r="A834" s="232">
        <f t="shared" si="12"/>
        <v>10829</v>
      </c>
      <c r="B834" s="232">
        <v>4</v>
      </c>
      <c r="C834" s="232" t="s">
        <v>747</v>
      </c>
      <c r="D834" s="229" t="s">
        <v>656</v>
      </c>
      <c r="E834" s="232" t="s">
        <v>573</v>
      </c>
      <c r="F834" s="234" t="s">
        <v>120</v>
      </c>
      <c r="G834" s="232">
        <v>11609</v>
      </c>
      <c r="H834" s="229" t="s">
        <v>499</v>
      </c>
      <c r="I834" s="229" t="s">
        <v>500</v>
      </c>
      <c r="J834" s="229" t="s">
        <v>23</v>
      </c>
      <c r="K834" s="229" t="s">
        <v>753</v>
      </c>
      <c r="L834" s="229" t="s">
        <v>744</v>
      </c>
      <c r="M834" s="229" t="s">
        <v>740</v>
      </c>
      <c r="N834" s="229" t="s">
        <v>748</v>
      </c>
    </row>
    <row r="835" spans="1:14">
      <c r="A835" s="232">
        <f t="shared" si="12"/>
        <v>10830</v>
      </c>
      <c r="B835" s="232">
        <v>4</v>
      </c>
      <c r="C835" s="232" t="s">
        <v>747</v>
      </c>
      <c r="D835" s="229" t="s">
        <v>656</v>
      </c>
      <c r="E835" s="232" t="s">
        <v>446</v>
      </c>
      <c r="F835" s="234" t="s">
        <v>120</v>
      </c>
      <c r="G835" s="232">
        <v>11609</v>
      </c>
      <c r="H835" s="229" t="s">
        <v>499</v>
      </c>
      <c r="I835" s="229" t="s">
        <v>500</v>
      </c>
      <c r="J835" s="229" t="s">
        <v>23</v>
      </c>
      <c r="K835" s="229" t="s">
        <v>753</v>
      </c>
      <c r="L835" s="229" t="s">
        <v>744</v>
      </c>
      <c r="M835" s="229" t="s">
        <v>740</v>
      </c>
      <c r="N835" s="229" t="s">
        <v>748</v>
      </c>
    </row>
    <row r="836" spans="1:14">
      <c r="A836" s="232">
        <f t="shared" si="12"/>
        <v>10831</v>
      </c>
      <c r="B836" s="232">
        <v>4</v>
      </c>
      <c r="C836" s="232" t="s">
        <v>747</v>
      </c>
      <c r="D836" s="229" t="s">
        <v>656</v>
      </c>
      <c r="E836" s="232" t="s">
        <v>573</v>
      </c>
      <c r="F836" s="234" t="s">
        <v>120</v>
      </c>
      <c r="G836" s="232">
        <v>21609</v>
      </c>
      <c r="H836" s="229" t="s">
        <v>499</v>
      </c>
      <c r="I836" s="229" t="s">
        <v>500</v>
      </c>
      <c r="J836" s="229" t="s">
        <v>23</v>
      </c>
      <c r="K836" s="229" t="s">
        <v>753</v>
      </c>
      <c r="L836" s="229" t="s">
        <v>744</v>
      </c>
      <c r="M836" s="229" t="s">
        <v>740</v>
      </c>
      <c r="N836" s="229" t="s">
        <v>748</v>
      </c>
    </row>
    <row r="837" spans="1:14">
      <c r="A837" s="232">
        <f t="shared" si="12"/>
        <v>10832</v>
      </c>
      <c r="B837" s="232">
        <v>4</v>
      </c>
      <c r="C837" s="232" t="s">
        <v>747</v>
      </c>
      <c r="D837" s="229" t="s">
        <v>656</v>
      </c>
      <c r="E837" s="232" t="s">
        <v>446</v>
      </c>
      <c r="F837" s="234" t="s">
        <v>120</v>
      </c>
      <c r="G837" s="232">
        <v>21609</v>
      </c>
      <c r="H837" s="229" t="s">
        <v>499</v>
      </c>
      <c r="I837" s="229" t="s">
        <v>500</v>
      </c>
      <c r="J837" s="229" t="s">
        <v>23</v>
      </c>
      <c r="K837" s="229" t="s">
        <v>753</v>
      </c>
      <c r="L837" s="229" t="s">
        <v>744</v>
      </c>
      <c r="M837" s="229" t="s">
        <v>740</v>
      </c>
      <c r="N837" s="229" t="s">
        <v>748</v>
      </c>
    </row>
    <row r="838" spans="1:14">
      <c r="A838" s="232">
        <f t="shared" si="12"/>
        <v>10833</v>
      </c>
      <c r="B838" s="232">
        <v>4</v>
      </c>
      <c r="C838" s="232" t="s">
        <v>747</v>
      </c>
      <c r="D838" s="229" t="s">
        <v>656</v>
      </c>
      <c r="E838" s="232" t="s">
        <v>573</v>
      </c>
      <c r="F838" s="234" t="s">
        <v>128</v>
      </c>
      <c r="G838" s="232">
        <v>99100</v>
      </c>
      <c r="H838" s="229" t="s">
        <v>499</v>
      </c>
      <c r="I838" s="229" t="s">
        <v>500</v>
      </c>
      <c r="J838" s="229" t="s">
        <v>23</v>
      </c>
      <c r="K838" s="229" t="s">
        <v>753</v>
      </c>
      <c r="L838" s="229" t="s">
        <v>744</v>
      </c>
      <c r="M838" s="229" t="s">
        <v>740</v>
      </c>
      <c r="N838" s="229" t="s">
        <v>748</v>
      </c>
    </row>
    <row r="839" spans="1:14">
      <c r="A839" s="232">
        <f t="shared" ref="A839:A901" si="13">A838+1</f>
        <v>10834</v>
      </c>
      <c r="B839" s="232">
        <v>4</v>
      </c>
      <c r="C839" s="232" t="s">
        <v>747</v>
      </c>
      <c r="D839" s="229" t="s">
        <v>656</v>
      </c>
      <c r="E839" s="232" t="s">
        <v>446</v>
      </c>
      <c r="F839" s="234" t="s">
        <v>128</v>
      </c>
      <c r="G839" s="232">
        <v>99100</v>
      </c>
      <c r="H839" s="229" t="s">
        <v>499</v>
      </c>
      <c r="I839" s="229" t="s">
        <v>500</v>
      </c>
      <c r="J839" s="229" t="s">
        <v>23</v>
      </c>
      <c r="K839" s="229" t="s">
        <v>753</v>
      </c>
      <c r="L839" s="229" t="s">
        <v>744</v>
      </c>
      <c r="M839" s="229" t="s">
        <v>740</v>
      </c>
      <c r="N839" s="229" t="s">
        <v>748</v>
      </c>
    </row>
    <row r="840" spans="1:14">
      <c r="A840" s="232">
        <f t="shared" si="13"/>
        <v>10835</v>
      </c>
      <c r="B840" s="232">
        <v>4</v>
      </c>
      <c r="C840" s="232" t="s">
        <v>747</v>
      </c>
      <c r="D840" s="229" t="s">
        <v>656</v>
      </c>
      <c r="E840" s="232" t="s">
        <v>573</v>
      </c>
      <c r="F840" s="234" t="s">
        <v>128</v>
      </c>
      <c r="G840" s="232">
        <v>79101</v>
      </c>
      <c r="H840" s="229" t="s">
        <v>499</v>
      </c>
      <c r="I840" s="229" t="s">
        <v>500</v>
      </c>
      <c r="J840" s="229" t="s">
        <v>23</v>
      </c>
      <c r="K840" s="229" t="s">
        <v>753</v>
      </c>
      <c r="L840" s="229" t="s">
        <v>744</v>
      </c>
      <c r="M840" s="229" t="s">
        <v>740</v>
      </c>
      <c r="N840" s="229" t="s">
        <v>748</v>
      </c>
    </row>
    <row r="841" spans="1:14">
      <c r="A841" s="232">
        <f t="shared" si="13"/>
        <v>10836</v>
      </c>
      <c r="B841" s="232">
        <v>4</v>
      </c>
      <c r="C841" s="232" t="s">
        <v>747</v>
      </c>
      <c r="D841" s="229" t="s">
        <v>656</v>
      </c>
      <c r="E841" s="232" t="s">
        <v>446</v>
      </c>
      <c r="F841" s="234" t="s">
        <v>128</v>
      </c>
      <c r="G841" s="232">
        <v>79101</v>
      </c>
      <c r="H841" s="229" t="s">
        <v>499</v>
      </c>
      <c r="I841" s="229" t="s">
        <v>500</v>
      </c>
      <c r="J841" s="229" t="s">
        <v>23</v>
      </c>
      <c r="K841" s="229" t="s">
        <v>753</v>
      </c>
      <c r="L841" s="229" t="s">
        <v>744</v>
      </c>
      <c r="M841" s="229" t="s">
        <v>740</v>
      </c>
      <c r="N841" s="229" t="s">
        <v>748</v>
      </c>
    </row>
    <row r="842" spans="1:14">
      <c r="A842" s="232">
        <f t="shared" si="13"/>
        <v>10837</v>
      </c>
      <c r="B842" s="232">
        <v>4</v>
      </c>
      <c r="C842" s="232" t="s">
        <v>747</v>
      </c>
      <c r="D842" s="229" t="s">
        <v>656</v>
      </c>
      <c r="E842" s="232" t="s">
        <v>573</v>
      </c>
      <c r="F842" s="234" t="s">
        <v>128</v>
      </c>
      <c r="G842" s="232">
        <v>11609</v>
      </c>
      <c r="H842" s="229" t="s">
        <v>499</v>
      </c>
      <c r="I842" s="229" t="s">
        <v>500</v>
      </c>
      <c r="J842" s="229" t="s">
        <v>23</v>
      </c>
      <c r="K842" s="229" t="s">
        <v>753</v>
      </c>
      <c r="L842" s="229" t="s">
        <v>744</v>
      </c>
      <c r="M842" s="229" t="s">
        <v>740</v>
      </c>
      <c r="N842" s="229" t="s">
        <v>748</v>
      </c>
    </row>
    <row r="843" spans="1:14">
      <c r="A843" s="232">
        <f t="shared" si="13"/>
        <v>10838</v>
      </c>
      <c r="B843" s="232">
        <v>4</v>
      </c>
      <c r="C843" s="232" t="s">
        <v>747</v>
      </c>
      <c r="D843" s="229" t="s">
        <v>656</v>
      </c>
      <c r="E843" s="232" t="s">
        <v>446</v>
      </c>
      <c r="F843" s="234" t="s">
        <v>128</v>
      </c>
      <c r="G843" s="232">
        <v>11609</v>
      </c>
      <c r="H843" s="229" t="s">
        <v>499</v>
      </c>
      <c r="I843" s="229" t="s">
        <v>500</v>
      </c>
      <c r="J843" s="229" t="s">
        <v>23</v>
      </c>
      <c r="K843" s="229" t="s">
        <v>753</v>
      </c>
      <c r="L843" s="229" t="s">
        <v>744</v>
      </c>
      <c r="M843" s="229" t="s">
        <v>740</v>
      </c>
      <c r="N843" s="229" t="s">
        <v>748</v>
      </c>
    </row>
    <row r="844" spans="1:14">
      <c r="A844" s="232">
        <f t="shared" si="13"/>
        <v>10839</v>
      </c>
      <c r="B844" s="232">
        <v>4</v>
      </c>
      <c r="C844" s="232" t="s">
        <v>747</v>
      </c>
      <c r="D844" s="229" t="s">
        <v>656</v>
      </c>
      <c r="E844" s="232" t="s">
        <v>573</v>
      </c>
      <c r="F844" s="234" t="s">
        <v>128</v>
      </c>
      <c r="G844" s="232">
        <v>21609</v>
      </c>
      <c r="H844" s="229" t="s">
        <v>499</v>
      </c>
      <c r="I844" s="229" t="s">
        <v>500</v>
      </c>
      <c r="J844" s="229" t="s">
        <v>23</v>
      </c>
      <c r="K844" s="229" t="s">
        <v>753</v>
      </c>
      <c r="L844" s="229" t="s">
        <v>744</v>
      </c>
      <c r="M844" s="229" t="s">
        <v>740</v>
      </c>
      <c r="N844" s="229" t="s">
        <v>748</v>
      </c>
    </row>
    <row r="845" spans="1:14">
      <c r="A845" s="232">
        <f t="shared" si="13"/>
        <v>10840</v>
      </c>
      <c r="B845" s="232">
        <v>4</v>
      </c>
      <c r="C845" s="232" t="s">
        <v>747</v>
      </c>
      <c r="D845" s="229" t="s">
        <v>656</v>
      </c>
      <c r="E845" s="232" t="s">
        <v>446</v>
      </c>
      <c r="F845" s="234" t="s">
        <v>128</v>
      </c>
      <c r="G845" s="232">
        <v>21609</v>
      </c>
      <c r="H845" s="229" t="s">
        <v>499</v>
      </c>
      <c r="I845" s="229" t="s">
        <v>500</v>
      </c>
      <c r="J845" s="229" t="s">
        <v>23</v>
      </c>
      <c r="K845" s="229" t="s">
        <v>753</v>
      </c>
      <c r="L845" s="229" t="s">
        <v>744</v>
      </c>
      <c r="M845" s="229" t="s">
        <v>740</v>
      </c>
      <c r="N845" s="229" t="s">
        <v>748</v>
      </c>
    </row>
    <row r="846" spans="1:14">
      <c r="A846" s="232">
        <f t="shared" si="13"/>
        <v>10841</v>
      </c>
      <c r="B846" s="232">
        <v>4</v>
      </c>
      <c r="C846" s="232" t="s">
        <v>747</v>
      </c>
      <c r="D846" s="229" t="s">
        <v>656</v>
      </c>
      <c r="E846" s="232" t="s">
        <v>573</v>
      </c>
      <c r="F846" s="234" t="s">
        <v>129</v>
      </c>
      <c r="G846" s="232">
        <v>99100</v>
      </c>
      <c r="H846" s="229" t="s">
        <v>499</v>
      </c>
      <c r="I846" s="229" t="s">
        <v>500</v>
      </c>
      <c r="J846" s="229" t="s">
        <v>23</v>
      </c>
      <c r="K846" s="229" t="s">
        <v>753</v>
      </c>
      <c r="L846" s="229" t="s">
        <v>744</v>
      </c>
      <c r="M846" s="229" t="s">
        <v>740</v>
      </c>
      <c r="N846" s="229" t="s">
        <v>748</v>
      </c>
    </row>
    <row r="847" spans="1:14">
      <c r="A847" s="232">
        <f t="shared" si="13"/>
        <v>10842</v>
      </c>
      <c r="B847" s="232">
        <v>4</v>
      </c>
      <c r="C847" s="232" t="s">
        <v>747</v>
      </c>
      <c r="D847" s="229" t="s">
        <v>656</v>
      </c>
      <c r="E847" s="232" t="s">
        <v>446</v>
      </c>
      <c r="F847" s="234" t="s">
        <v>129</v>
      </c>
      <c r="G847" s="232">
        <v>99100</v>
      </c>
      <c r="H847" s="229" t="s">
        <v>499</v>
      </c>
      <c r="I847" s="229" t="s">
        <v>500</v>
      </c>
      <c r="J847" s="229" t="s">
        <v>23</v>
      </c>
      <c r="K847" s="229" t="s">
        <v>753</v>
      </c>
      <c r="L847" s="229" t="s">
        <v>744</v>
      </c>
      <c r="M847" s="229" t="s">
        <v>740</v>
      </c>
      <c r="N847" s="229" t="s">
        <v>748</v>
      </c>
    </row>
    <row r="848" spans="1:14">
      <c r="A848" s="232">
        <f t="shared" si="13"/>
        <v>10843</v>
      </c>
      <c r="B848" s="232">
        <v>4</v>
      </c>
      <c r="C848" s="232" t="s">
        <v>747</v>
      </c>
      <c r="D848" s="229" t="s">
        <v>656</v>
      </c>
      <c r="E848" s="232" t="s">
        <v>573</v>
      </c>
      <c r="F848" s="234" t="s">
        <v>129</v>
      </c>
      <c r="G848" s="232">
        <v>79101</v>
      </c>
      <c r="H848" s="229" t="s">
        <v>499</v>
      </c>
      <c r="I848" s="229" t="s">
        <v>500</v>
      </c>
      <c r="J848" s="229" t="s">
        <v>23</v>
      </c>
      <c r="K848" s="229" t="s">
        <v>753</v>
      </c>
      <c r="L848" s="229" t="s">
        <v>744</v>
      </c>
      <c r="M848" s="229" t="s">
        <v>740</v>
      </c>
      <c r="N848" s="229" t="s">
        <v>748</v>
      </c>
    </row>
    <row r="849" spans="1:14">
      <c r="A849" s="232">
        <f t="shared" si="13"/>
        <v>10844</v>
      </c>
      <c r="B849" s="232">
        <v>4</v>
      </c>
      <c r="C849" s="232" t="s">
        <v>747</v>
      </c>
      <c r="D849" s="229" t="s">
        <v>656</v>
      </c>
      <c r="E849" s="232" t="s">
        <v>446</v>
      </c>
      <c r="F849" s="234" t="s">
        <v>129</v>
      </c>
      <c r="G849" s="232">
        <v>79101</v>
      </c>
      <c r="H849" s="229" t="s">
        <v>499</v>
      </c>
      <c r="I849" s="229" t="s">
        <v>500</v>
      </c>
      <c r="J849" s="229" t="s">
        <v>23</v>
      </c>
      <c r="K849" s="229" t="s">
        <v>753</v>
      </c>
      <c r="L849" s="229" t="s">
        <v>744</v>
      </c>
      <c r="M849" s="229" t="s">
        <v>740</v>
      </c>
      <c r="N849" s="229" t="s">
        <v>748</v>
      </c>
    </row>
    <row r="850" spans="1:14">
      <c r="A850" s="232">
        <f t="shared" si="13"/>
        <v>10845</v>
      </c>
      <c r="B850" s="232">
        <v>4</v>
      </c>
      <c r="C850" s="232" t="s">
        <v>747</v>
      </c>
      <c r="D850" s="229" t="s">
        <v>656</v>
      </c>
      <c r="E850" s="232" t="s">
        <v>573</v>
      </c>
      <c r="F850" s="234" t="s">
        <v>129</v>
      </c>
      <c r="G850" s="232">
        <v>11609</v>
      </c>
      <c r="H850" s="229" t="s">
        <v>499</v>
      </c>
      <c r="I850" s="229" t="s">
        <v>500</v>
      </c>
      <c r="J850" s="229" t="s">
        <v>23</v>
      </c>
      <c r="K850" s="229" t="s">
        <v>753</v>
      </c>
      <c r="L850" s="229" t="s">
        <v>744</v>
      </c>
      <c r="M850" s="229" t="s">
        <v>740</v>
      </c>
      <c r="N850" s="229" t="s">
        <v>748</v>
      </c>
    </row>
    <row r="851" spans="1:14">
      <c r="A851" s="232">
        <f t="shared" si="13"/>
        <v>10846</v>
      </c>
      <c r="B851" s="232">
        <v>4</v>
      </c>
      <c r="C851" s="232" t="s">
        <v>747</v>
      </c>
      <c r="D851" s="229" t="s">
        <v>656</v>
      </c>
      <c r="E851" s="232" t="s">
        <v>446</v>
      </c>
      <c r="F851" s="234" t="s">
        <v>129</v>
      </c>
      <c r="G851" s="232">
        <v>11609</v>
      </c>
      <c r="H851" s="229" t="s">
        <v>499</v>
      </c>
      <c r="I851" s="229" t="s">
        <v>500</v>
      </c>
      <c r="J851" s="229" t="s">
        <v>23</v>
      </c>
      <c r="K851" s="229" t="s">
        <v>753</v>
      </c>
      <c r="L851" s="229" t="s">
        <v>744</v>
      </c>
      <c r="M851" s="229" t="s">
        <v>740</v>
      </c>
      <c r="N851" s="229" t="s">
        <v>748</v>
      </c>
    </row>
    <row r="852" spans="1:14">
      <c r="A852" s="232">
        <f t="shared" si="13"/>
        <v>10847</v>
      </c>
      <c r="B852" s="232">
        <v>4</v>
      </c>
      <c r="C852" s="232" t="s">
        <v>747</v>
      </c>
      <c r="D852" s="229" t="s">
        <v>656</v>
      </c>
      <c r="E852" s="232" t="s">
        <v>573</v>
      </c>
      <c r="F852" s="234" t="s">
        <v>129</v>
      </c>
      <c r="G852" s="232">
        <v>21609</v>
      </c>
      <c r="H852" s="229" t="s">
        <v>499</v>
      </c>
      <c r="I852" s="229" t="s">
        <v>500</v>
      </c>
      <c r="J852" s="229" t="s">
        <v>23</v>
      </c>
      <c r="K852" s="229" t="s">
        <v>753</v>
      </c>
      <c r="L852" s="229" t="s">
        <v>744</v>
      </c>
      <c r="M852" s="229" t="s">
        <v>740</v>
      </c>
      <c r="N852" s="229" t="s">
        <v>748</v>
      </c>
    </row>
    <row r="853" spans="1:14">
      <c r="A853" s="232">
        <f t="shared" si="13"/>
        <v>10848</v>
      </c>
      <c r="B853" s="232">
        <v>4</v>
      </c>
      <c r="C853" s="232" t="s">
        <v>747</v>
      </c>
      <c r="D853" s="229" t="s">
        <v>656</v>
      </c>
      <c r="E853" s="232" t="s">
        <v>446</v>
      </c>
      <c r="F853" s="234" t="s">
        <v>129</v>
      </c>
      <c r="G853" s="232">
        <v>21609</v>
      </c>
      <c r="H853" s="229" t="s">
        <v>499</v>
      </c>
      <c r="I853" s="229" t="s">
        <v>500</v>
      </c>
      <c r="J853" s="229" t="s">
        <v>23</v>
      </c>
      <c r="K853" s="229" t="s">
        <v>753</v>
      </c>
      <c r="L853" s="229" t="s">
        <v>744</v>
      </c>
      <c r="M853" s="229" t="s">
        <v>740</v>
      </c>
      <c r="N853" s="229" t="s">
        <v>748</v>
      </c>
    </row>
    <row r="854" spans="1:14">
      <c r="A854" s="232">
        <f t="shared" si="13"/>
        <v>10849</v>
      </c>
      <c r="B854" s="232">
        <v>4</v>
      </c>
      <c r="C854" s="232" t="s">
        <v>747</v>
      </c>
      <c r="D854" s="229" t="s">
        <v>656</v>
      </c>
      <c r="E854" s="232" t="s">
        <v>573</v>
      </c>
      <c r="F854" s="228" t="s">
        <v>735</v>
      </c>
      <c r="G854" s="232">
        <v>99100</v>
      </c>
      <c r="H854" s="229" t="s">
        <v>499</v>
      </c>
      <c r="I854" s="229" t="s">
        <v>500</v>
      </c>
      <c r="J854" s="229" t="s">
        <v>23</v>
      </c>
      <c r="K854" s="229" t="s">
        <v>753</v>
      </c>
      <c r="L854" s="229" t="s">
        <v>744</v>
      </c>
      <c r="M854" s="229" t="s">
        <v>740</v>
      </c>
      <c r="N854" s="229" t="s">
        <v>748</v>
      </c>
    </row>
    <row r="855" spans="1:14">
      <c r="A855" s="232">
        <f t="shared" si="13"/>
        <v>10850</v>
      </c>
      <c r="B855" s="232">
        <v>4</v>
      </c>
      <c r="C855" s="232" t="s">
        <v>747</v>
      </c>
      <c r="D855" s="229" t="s">
        <v>656</v>
      </c>
      <c r="E855" s="232" t="s">
        <v>446</v>
      </c>
      <c r="F855" s="228" t="s">
        <v>735</v>
      </c>
      <c r="G855" s="232">
        <v>99100</v>
      </c>
      <c r="H855" s="229" t="s">
        <v>499</v>
      </c>
      <c r="I855" s="229" t="s">
        <v>500</v>
      </c>
      <c r="J855" s="229" t="s">
        <v>23</v>
      </c>
      <c r="K855" s="229" t="s">
        <v>753</v>
      </c>
      <c r="L855" s="229" t="s">
        <v>744</v>
      </c>
      <c r="M855" s="229" t="s">
        <v>740</v>
      </c>
      <c r="N855" s="229" t="s">
        <v>748</v>
      </c>
    </row>
    <row r="856" spans="1:14">
      <c r="A856" s="232">
        <f t="shared" si="13"/>
        <v>10851</v>
      </c>
      <c r="B856" s="232">
        <v>4</v>
      </c>
      <c r="C856" s="232" t="s">
        <v>747</v>
      </c>
      <c r="D856" s="229" t="s">
        <v>656</v>
      </c>
      <c r="E856" s="232" t="s">
        <v>573</v>
      </c>
      <c r="F856" s="228" t="s">
        <v>735</v>
      </c>
      <c r="G856" s="232">
        <v>79101</v>
      </c>
      <c r="H856" s="229" t="s">
        <v>499</v>
      </c>
      <c r="I856" s="229" t="s">
        <v>500</v>
      </c>
      <c r="J856" s="229" t="s">
        <v>23</v>
      </c>
      <c r="K856" s="229" t="s">
        <v>753</v>
      </c>
      <c r="L856" s="229" t="s">
        <v>744</v>
      </c>
      <c r="M856" s="229" t="s">
        <v>740</v>
      </c>
      <c r="N856" s="229" t="s">
        <v>748</v>
      </c>
    </row>
    <row r="857" spans="1:14">
      <c r="A857" s="232">
        <f t="shared" si="13"/>
        <v>10852</v>
      </c>
      <c r="B857" s="232">
        <v>4</v>
      </c>
      <c r="C857" s="232" t="s">
        <v>747</v>
      </c>
      <c r="D857" s="229" t="s">
        <v>656</v>
      </c>
      <c r="E857" s="232" t="s">
        <v>446</v>
      </c>
      <c r="F857" s="228" t="s">
        <v>735</v>
      </c>
      <c r="G857" s="232">
        <v>79101</v>
      </c>
      <c r="H857" s="229" t="s">
        <v>499</v>
      </c>
      <c r="I857" s="229" t="s">
        <v>500</v>
      </c>
      <c r="J857" s="229" t="s">
        <v>23</v>
      </c>
      <c r="K857" s="229" t="s">
        <v>753</v>
      </c>
      <c r="L857" s="229" t="s">
        <v>744</v>
      </c>
      <c r="M857" s="229" t="s">
        <v>740</v>
      </c>
      <c r="N857" s="229" t="s">
        <v>748</v>
      </c>
    </row>
    <row r="858" spans="1:14">
      <c r="A858" s="232">
        <f t="shared" si="13"/>
        <v>10853</v>
      </c>
      <c r="B858" s="232">
        <v>4</v>
      </c>
      <c r="C858" s="232" t="s">
        <v>747</v>
      </c>
      <c r="D858" s="229" t="s">
        <v>656</v>
      </c>
      <c r="E858" s="232" t="s">
        <v>573</v>
      </c>
      <c r="F858" s="228" t="s">
        <v>735</v>
      </c>
      <c r="G858" s="232">
        <v>11609</v>
      </c>
      <c r="H858" s="229" t="s">
        <v>499</v>
      </c>
      <c r="I858" s="229" t="s">
        <v>500</v>
      </c>
      <c r="J858" s="229" t="s">
        <v>23</v>
      </c>
      <c r="K858" s="229" t="s">
        <v>753</v>
      </c>
      <c r="L858" s="229" t="s">
        <v>744</v>
      </c>
      <c r="M858" s="229" t="s">
        <v>740</v>
      </c>
      <c r="N858" s="229" t="s">
        <v>748</v>
      </c>
    </row>
    <row r="859" spans="1:14">
      <c r="A859" s="232">
        <f t="shared" si="13"/>
        <v>10854</v>
      </c>
      <c r="B859" s="232">
        <v>4</v>
      </c>
      <c r="C859" s="232" t="s">
        <v>747</v>
      </c>
      <c r="D859" s="229" t="s">
        <v>656</v>
      </c>
      <c r="E859" s="232" t="s">
        <v>446</v>
      </c>
      <c r="F859" s="228" t="s">
        <v>735</v>
      </c>
      <c r="G859" s="232">
        <v>11609</v>
      </c>
      <c r="H859" s="229" t="s">
        <v>499</v>
      </c>
      <c r="I859" s="229" t="s">
        <v>500</v>
      </c>
      <c r="J859" s="229" t="s">
        <v>23</v>
      </c>
      <c r="K859" s="229" t="s">
        <v>753</v>
      </c>
      <c r="L859" s="229" t="s">
        <v>744</v>
      </c>
      <c r="M859" s="229" t="s">
        <v>740</v>
      </c>
      <c r="N859" s="229" t="s">
        <v>748</v>
      </c>
    </row>
    <row r="860" spans="1:14">
      <c r="A860" s="232">
        <f t="shared" si="13"/>
        <v>10855</v>
      </c>
      <c r="B860" s="232">
        <v>4</v>
      </c>
      <c r="C860" s="232" t="s">
        <v>747</v>
      </c>
      <c r="D860" s="229" t="s">
        <v>656</v>
      </c>
      <c r="E860" s="232" t="s">
        <v>573</v>
      </c>
      <c r="F860" s="228" t="s">
        <v>735</v>
      </c>
      <c r="G860" s="232">
        <v>21609</v>
      </c>
      <c r="H860" s="229" t="s">
        <v>499</v>
      </c>
      <c r="I860" s="229" t="s">
        <v>500</v>
      </c>
      <c r="J860" s="229" t="s">
        <v>23</v>
      </c>
      <c r="K860" s="229" t="s">
        <v>753</v>
      </c>
      <c r="L860" s="229" t="s">
        <v>744</v>
      </c>
      <c r="M860" s="229" t="s">
        <v>740</v>
      </c>
      <c r="N860" s="229" t="s">
        <v>748</v>
      </c>
    </row>
    <row r="861" spans="1:14">
      <c r="A861" s="232">
        <f t="shared" si="13"/>
        <v>10856</v>
      </c>
      <c r="B861" s="232">
        <v>4</v>
      </c>
      <c r="C861" s="232" t="s">
        <v>747</v>
      </c>
      <c r="D861" s="229" t="s">
        <v>656</v>
      </c>
      <c r="E861" s="232" t="s">
        <v>446</v>
      </c>
      <c r="F861" s="228" t="s">
        <v>735</v>
      </c>
      <c r="G861" s="232">
        <v>21609</v>
      </c>
      <c r="H861" s="229" t="s">
        <v>499</v>
      </c>
      <c r="I861" s="229" t="s">
        <v>500</v>
      </c>
      <c r="J861" s="229" t="s">
        <v>23</v>
      </c>
      <c r="K861" s="229" t="s">
        <v>753</v>
      </c>
      <c r="L861" s="229" t="s">
        <v>744</v>
      </c>
      <c r="M861" s="229" t="s">
        <v>740</v>
      </c>
      <c r="N861" s="229" t="s">
        <v>748</v>
      </c>
    </row>
    <row r="862" spans="1:14">
      <c r="A862" s="232">
        <f t="shared" si="13"/>
        <v>10857</v>
      </c>
      <c r="B862" s="232">
        <v>4</v>
      </c>
      <c r="C862" s="232" t="s">
        <v>747</v>
      </c>
      <c r="D862" s="229" t="s">
        <v>656</v>
      </c>
      <c r="E862" s="232" t="s">
        <v>573</v>
      </c>
      <c r="F862" s="228" t="s">
        <v>736</v>
      </c>
      <c r="G862" s="232">
        <v>99100</v>
      </c>
      <c r="H862" s="229" t="s">
        <v>499</v>
      </c>
      <c r="I862" s="229" t="s">
        <v>500</v>
      </c>
      <c r="J862" s="229" t="s">
        <v>23</v>
      </c>
      <c r="K862" s="229" t="s">
        <v>753</v>
      </c>
      <c r="L862" s="229" t="s">
        <v>744</v>
      </c>
      <c r="M862" s="229" t="s">
        <v>740</v>
      </c>
      <c r="N862" s="229" t="s">
        <v>748</v>
      </c>
    </row>
    <row r="863" spans="1:14">
      <c r="A863" s="232">
        <f t="shared" si="13"/>
        <v>10858</v>
      </c>
      <c r="B863" s="232">
        <v>4</v>
      </c>
      <c r="C863" s="232" t="s">
        <v>747</v>
      </c>
      <c r="D863" s="229" t="s">
        <v>656</v>
      </c>
      <c r="E863" s="232" t="s">
        <v>446</v>
      </c>
      <c r="F863" s="228" t="s">
        <v>736</v>
      </c>
      <c r="G863" s="232">
        <v>99100</v>
      </c>
      <c r="H863" s="229" t="s">
        <v>499</v>
      </c>
      <c r="I863" s="229" t="s">
        <v>500</v>
      </c>
      <c r="J863" s="229" t="s">
        <v>23</v>
      </c>
      <c r="K863" s="229" t="s">
        <v>753</v>
      </c>
      <c r="L863" s="229" t="s">
        <v>744</v>
      </c>
      <c r="M863" s="229" t="s">
        <v>740</v>
      </c>
      <c r="N863" s="229" t="s">
        <v>748</v>
      </c>
    </row>
    <row r="864" spans="1:14">
      <c r="A864" s="232">
        <f t="shared" si="13"/>
        <v>10859</v>
      </c>
      <c r="B864" s="232">
        <v>4</v>
      </c>
      <c r="C864" s="232" t="s">
        <v>747</v>
      </c>
      <c r="D864" s="229" t="s">
        <v>656</v>
      </c>
      <c r="E864" s="232" t="s">
        <v>573</v>
      </c>
      <c r="F864" s="228" t="s">
        <v>736</v>
      </c>
      <c r="G864" s="232">
        <v>79101</v>
      </c>
      <c r="H864" s="229" t="s">
        <v>499</v>
      </c>
      <c r="I864" s="229" t="s">
        <v>500</v>
      </c>
      <c r="J864" s="229" t="s">
        <v>23</v>
      </c>
      <c r="K864" s="229" t="s">
        <v>753</v>
      </c>
      <c r="L864" s="229" t="s">
        <v>744</v>
      </c>
      <c r="M864" s="229" t="s">
        <v>740</v>
      </c>
      <c r="N864" s="229" t="s">
        <v>748</v>
      </c>
    </row>
    <row r="865" spans="1:14">
      <c r="A865" s="232">
        <f t="shared" si="13"/>
        <v>10860</v>
      </c>
      <c r="B865" s="232">
        <v>4</v>
      </c>
      <c r="C865" s="232" t="s">
        <v>747</v>
      </c>
      <c r="D865" s="229" t="s">
        <v>656</v>
      </c>
      <c r="E865" s="232" t="s">
        <v>446</v>
      </c>
      <c r="F865" s="228" t="s">
        <v>736</v>
      </c>
      <c r="G865" s="232">
        <v>79101</v>
      </c>
      <c r="H865" s="229" t="s">
        <v>499</v>
      </c>
      <c r="I865" s="229" t="s">
        <v>500</v>
      </c>
      <c r="J865" s="229" t="s">
        <v>23</v>
      </c>
      <c r="K865" s="229" t="s">
        <v>753</v>
      </c>
      <c r="L865" s="229" t="s">
        <v>744</v>
      </c>
      <c r="M865" s="229" t="s">
        <v>740</v>
      </c>
      <c r="N865" s="229" t="s">
        <v>748</v>
      </c>
    </row>
    <row r="866" spans="1:14">
      <c r="A866" s="232">
        <f t="shared" si="13"/>
        <v>10861</v>
      </c>
      <c r="B866" s="232">
        <v>4</v>
      </c>
      <c r="C866" s="232" t="s">
        <v>747</v>
      </c>
      <c r="D866" s="229" t="s">
        <v>656</v>
      </c>
      <c r="E866" s="232" t="s">
        <v>573</v>
      </c>
      <c r="F866" s="228" t="s">
        <v>736</v>
      </c>
      <c r="G866" s="232">
        <v>11609</v>
      </c>
      <c r="H866" s="229" t="s">
        <v>499</v>
      </c>
      <c r="I866" s="229" t="s">
        <v>500</v>
      </c>
      <c r="J866" s="229" t="s">
        <v>23</v>
      </c>
      <c r="K866" s="229" t="s">
        <v>753</v>
      </c>
      <c r="L866" s="229" t="s">
        <v>744</v>
      </c>
      <c r="M866" s="229" t="s">
        <v>740</v>
      </c>
      <c r="N866" s="229" t="s">
        <v>748</v>
      </c>
    </row>
    <row r="867" spans="1:14">
      <c r="A867" s="232">
        <f t="shared" si="13"/>
        <v>10862</v>
      </c>
      <c r="B867" s="232">
        <v>4</v>
      </c>
      <c r="C867" s="232" t="s">
        <v>747</v>
      </c>
      <c r="D867" s="229" t="s">
        <v>656</v>
      </c>
      <c r="E867" s="232" t="s">
        <v>446</v>
      </c>
      <c r="F867" s="228" t="s">
        <v>736</v>
      </c>
      <c r="G867" s="232">
        <v>11609</v>
      </c>
      <c r="H867" s="229" t="s">
        <v>499</v>
      </c>
      <c r="I867" s="229" t="s">
        <v>500</v>
      </c>
      <c r="J867" s="229" t="s">
        <v>23</v>
      </c>
      <c r="K867" s="229" t="s">
        <v>753</v>
      </c>
      <c r="L867" s="229" t="s">
        <v>744</v>
      </c>
      <c r="M867" s="229" t="s">
        <v>740</v>
      </c>
      <c r="N867" s="229" t="s">
        <v>748</v>
      </c>
    </row>
    <row r="868" spans="1:14">
      <c r="A868" s="232">
        <f t="shared" si="13"/>
        <v>10863</v>
      </c>
      <c r="B868" s="232">
        <v>4</v>
      </c>
      <c r="C868" s="232" t="s">
        <v>747</v>
      </c>
      <c r="D868" s="229" t="s">
        <v>656</v>
      </c>
      <c r="E868" s="232" t="s">
        <v>573</v>
      </c>
      <c r="F868" s="228" t="s">
        <v>736</v>
      </c>
      <c r="G868" s="232">
        <v>21609</v>
      </c>
      <c r="H868" s="229" t="s">
        <v>499</v>
      </c>
      <c r="I868" s="229" t="s">
        <v>500</v>
      </c>
      <c r="J868" s="229" t="s">
        <v>23</v>
      </c>
      <c r="K868" s="229" t="s">
        <v>753</v>
      </c>
      <c r="L868" s="229" t="s">
        <v>744</v>
      </c>
      <c r="M868" s="229" t="s">
        <v>740</v>
      </c>
      <c r="N868" s="229" t="s">
        <v>748</v>
      </c>
    </row>
    <row r="869" spans="1:14">
      <c r="A869" s="232">
        <f t="shared" si="13"/>
        <v>10864</v>
      </c>
      <c r="B869" s="232">
        <v>4</v>
      </c>
      <c r="C869" s="232" t="s">
        <v>747</v>
      </c>
      <c r="D869" s="229" t="s">
        <v>656</v>
      </c>
      <c r="E869" s="232" t="s">
        <v>446</v>
      </c>
      <c r="F869" s="228" t="s">
        <v>736</v>
      </c>
      <c r="G869" s="232">
        <v>21609</v>
      </c>
      <c r="H869" s="229" t="s">
        <v>499</v>
      </c>
      <c r="I869" s="229" t="s">
        <v>500</v>
      </c>
      <c r="J869" s="229" t="s">
        <v>23</v>
      </c>
      <c r="K869" s="229" t="s">
        <v>753</v>
      </c>
      <c r="L869" s="229" t="s">
        <v>744</v>
      </c>
      <c r="M869" s="229" t="s">
        <v>740</v>
      </c>
      <c r="N869" s="229" t="s">
        <v>748</v>
      </c>
    </row>
    <row r="870" spans="1:14">
      <c r="A870" s="232">
        <f t="shared" si="13"/>
        <v>10865</v>
      </c>
      <c r="B870" s="232">
        <v>4</v>
      </c>
      <c r="C870" s="232" t="s">
        <v>747</v>
      </c>
      <c r="D870" s="229" t="s">
        <v>656</v>
      </c>
      <c r="E870" s="232" t="s">
        <v>573</v>
      </c>
      <c r="F870" s="228" t="s">
        <v>737</v>
      </c>
      <c r="G870" s="232">
        <v>99100</v>
      </c>
      <c r="H870" s="229" t="s">
        <v>499</v>
      </c>
      <c r="I870" s="229" t="s">
        <v>500</v>
      </c>
      <c r="J870" s="229" t="s">
        <v>23</v>
      </c>
      <c r="K870" s="229" t="s">
        <v>753</v>
      </c>
      <c r="L870" s="229" t="s">
        <v>744</v>
      </c>
      <c r="M870" s="229" t="s">
        <v>740</v>
      </c>
      <c r="N870" s="229" t="s">
        <v>748</v>
      </c>
    </row>
    <row r="871" spans="1:14">
      <c r="A871" s="232">
        <f t="shared" si="13"/>
        <v>10866</v>
      </c>
      <c r="B871" s="232">
        <v>4</v>
      </c>
      <c r="C871" s="232" t="s">
        <v>747</v>
      </c>
      <c r="D871" s="229" t="s">
        <v>656</v>
      </c>
      <c r="E871" s="232" t="s">
        <v>446</v>
      </c>
      <c r="F871" s="228" t="s">
        <v>737</v>
      </c>
      <c r="G871" s="232">
        <v>99100</v>
      </c>
      <c r="H871" s="229" t="s">
        <v>499</v>
      </c>
      <c r="I871" s="229" t="s">
        <v>500</v>
      </c>
      <c r="J871" s="229" t="s">
        <v>23</v>
      </c>
      <c r="K871" s="229" t="s">
        <v>753</v>
      </c>
      <c r="L871" s="229" t="s">
        <v>744</v>
      </c>
      <c r="M871" s="229" t="s">
        <v>740</v>
      </c>
      <c r="N871" s="229" t="s">
        <v>748</v>
      </c>
    </row>
    <row r="872" spans="1:14">
      <c r="A872" s="232">
        <f t="shared" si="13"/>
        <v>10867</v>
      </c>
      <c r="B872" s="232">
        <v>4</v>
      </c>
      <c r="C872" s="232" t="s">
        <v>747</v>
      </c>
      <c r="D872" s="229" t="s">
        <v>656</v>
      </c>
      <c r="E872" s="232" t="s">
        <v>573</v>
      </c>
      <c r="F872" s="228" t="s">
        <v>737</v>
      </c>
      <c r="G872" s="232">
        <v>79101</v>
      </c>
      <c r="H872" s="229" t="s">
        <v>499</v>
      </c>
      <c r="I872" s="229" t="s">
        <v>500</v>
      </c>
      <c r="J872" s="229" t="s">
        <v>23</v>
      </c>
      <c r="K872" s="229" t="s">
        <v>753</v>
      </c>
      <c r="L872" s="229" t="s">
        <v>744</v>
      </c>
      <c r="M872" s="229" t="s">
        <v>740</v>
      </c>
      <c r="N872" s="229" t="s">
        <v>748</v>
      </c>
    </row>
    <row r="873" spans="1:14">
      <c r="A873" s="232">
        <f t="shared" si="13"/>
        <v>10868</v>
      </c>
      <c r="B873" s="232">
        <v>4</v>
      </c>
      <c r="C873" s="232" t="s">
        <v>747</v>
      </c>
      <c r="D873" s="229" t="s">
        <v>656</v>
      </c>
      <c r="E873" s="232" t="s">
        <v>446</v>
      </c>
      <c r="F873" s="228" t="s">
        <v>737</v>
      </c>
      <c r="G873" s="232">
        <v>79101</v>
      </c>
      <c r="H873" s="229" t="s">
        <v>499</v>
      </c>
      <c r="I873" s="229" t="s">
        <v>500</v>
      </c>
      <c r="J873" s="229" t="s">
        <v>23</v>
      </c>
      <c r="K873" s="229" t="s">
        <v>753</v>
      </c>
      <c r="L873" s="229" t="s">
        <v>744</v>
      </c>
      <c r="M873" s="229" t="s">
        <v>740</v>
      </c>
      <c r="N873" s="229" t="s">
        <v>748</v>
      </c>
    </row>
    <row r="874" spans="1:14">
      <c r="A874" s="232">
        <f t="shared" si="13"/>
        <v>10869</v>
      </c>
      <c r="B874" s="232">
        <v>4</v>
      </c>
      <c r="C874" s="232" t="s">
        <v>747</v>
      </c>
      <c r="D874" s="229" t="s">
        <v>656</v>
      </c>
      <c r="E874" s="232" t="s">
        <v>573</v>
      </c>
      <c r="F874" s="228" t="s">
        <v>737</v>
      </c>
      <c r="G874" s="232">
        <v>11609</v>
      </c>
      <c r="H874" s="229" t="s">
        <v>499</v>
      </c>
      <c r="I874" s="229" t="s">
        <v>500</v>
      </c>
      <c r="J874" s="229" t="s">
        <v>23</v>
      </c>
      <c r="K874" s="229" t="s">
        <v>753</v>
      </c>
      <c r="L874" s="229" t="s">
        <v>744</v>
      </c>
      <c r="M874" s="229" t="s">
        <v>740</v>
      </c>
      <c r="N874" s="229" t="s">
        <v>748</v>
      </c>
    </row>
    <row r="875" spans="1:14">
      <c r="A875" s="232">
        <f t="shared" si="13"/>
        <v>10870</v>
      </c>
      <c r="B875" s="232">
        <v>4</v>
      </c>
      <c r="C875" s="232" t="s">
        <v>747</v>
      </c>
      <c r="D875" s="229" t="s">
        <v>656</v>
      </c>
      <c r="E875" s="232" t="s">
        <v>446</v>
      </c>
      <c r="F875" s="228" t="s">
        <v>737</v>
      </c>
      <c r="G875" s="232">
        <v>11609</v>
      </c>
      <c r="H875" s="229" t="s">
        <v>499</v>
      </c>
      <c r="I875" s="229" t="s">
        <v>500</v>
      </c>
      <c r="J875" s="229" t="s">
        <v>23</v>
      </c>
      <c r="K875" s="229" t="s">
        <v>753</v>
      </c>
      <c r="L875" s="229" t="s">
        <v>744</v>
      </c>
      <c r="M875" s="229" t="s">
        <v>740</v>
      </c>
      <c r="N875" s="229" t="s">
        <v>748</v>
      </c>
    </row>
    <row r="876" spans="1:14">
      <c r="A876" s="232">
        <f t="shared" si="13"/>
        <v>10871</v>
      </c>
      <c r="B876" s="232">
        <v>4</v>
      </c>
      <c r="C876" s="232" t="s">
        <v>747</v>
      </c>
      <c r="D876" s="229" t="s">
        <v>656</v>
      </c>
      <c r="E876" s="232" t="s">
        <v>573</v>
      </c>
      <c r="F876" s="228" t="s">
        <v>737</v>
      </c>
      <c r="G876" s="232">
        <v>21609</v>
      </c>
      <c r="H876" s="229" t="s">
        <v>499</v>
      </c>
      <c r="I876" s="229" t="s">
        <v>500</v>
      </c>
      <c r="J876" s="229" t="s">
        <v>23</v>
      </c>
      <c r="K876" s="229" t="s">
        <v>753</v>
      </c>
      <c r="L876" s="229" t="s">
        <v>744</v>
      </c>
      <c r="M876" s="229" t="s">
        <v>740</v>
      </c>
      <c r="N876" s="229" t="s">
        <v>748</v>
      </c>
    </row>
    <row r="877" spans="1:14">
      <c r="A877" s="232">
        <f t="shared" si="13"/>
        <v>10872</v>
      </c>
      <c r="B877" s="232">
        <v>4</v>
      </c>
      <c r="C877" s="232" t="s">
        <v>747</v>
      </c>
      <c r="D877" s="229" t="s">
        <v>656</v>
      </c>
      <c r="E877" s="232" t="s">
        <v>446</v>
      </c>
      <c r="F877" s="228" t="s">
        <v>737</v>
      </c>
      <c r="G877" s="232">
        <v>21609</v>
      </c>
      <c r="H877" s="229" t="s">
        <v>499</v>
      </c>
      <c r="I877" s="229" t="s">
        <v>500</v>
      </c>
      <c r="J877" s="229" t="s">
        <v>23</v>
      </c>
      <c r="K877" s="229" t="s">
        <v>753</v>
      </c>
      <c r="L877" s="229" t="s">
        <v>744</v>
      </c>
      <c r="M877" s="229" t="s">
        <v>740</v>
      </c>
      <c r="N877" s="229" t="s">
        <v>748</v>
      </c>
    </row>
    <row r="878" spans="1:14">
      <c r="A878" s="232">
        <f t="shared" si="13"/>
        <v>10873</v>
      </c>
      <c r="B878" s="232">
        <v>4</v>
      </c>
      <c r="C878" s="232" t="s">
        <v>747</v>
      </c>
      <c r="D878" s="229" t="s">
        <v>656</v>
      </c>
      <c r="E878" s="232" t="s">
        <v>573</v>
      </c>
      <c r="F878" s="228" t="s">
        <v>646</v>
      </c>
      <c r="G878" s="232">
        <v>99100</v>
      </c>
      <c r="H878" s="229" t="s">
        <v>499</v>
      </c>
      <c r="I878" s="229" t="s">
        <v>500</v>
      </c>
      <c r="J878" s="229" t="s">
        <v>23</v>
      </c>
      <c r="K878" s="229" t="s">
        <v>753</v>
      </c>
      <c r="L878" s="229" t="s">
        <v>744</v>
      </c>
      <c r="M878" s="229" t="s">
        <v>740</v>
      </c>
      <c r="N878" s="229" t="s">
        <v>748</v>
      </c>
    </row>
    <row r="879" spans="1:14">
      <c r="A879" s="232">
        <f t="shared" si="13"/>
        <v>10874</v>
      </c>
      <c r="B879" s="232">
        <v>4</v>
      </c>
      <c r="C879" s="232" t="s">
        <v>747</v>
      </c>
      <c r="D879" s="229" t="s">
        <v>656</v>
      </c>
      <c r="E879" s="232" t="s">
        <v>446</v>
      </c>
      <c r="F879" s="228" t="s">
        <v>739</v>
      </c>
      <c r="G879" s="232">
        <v>99100</v>
      </c>
      <c r="H879" s="229" t="s">
        <v>499</v>
      </c>
      <c r="I879" s="229" t="s">
        <v>500</v>
      </c>
      <c r="J879" s="229" t="s">
        <v>23</v>
      </c>
      <c r="K879" s="229" t="s">
        <v>753</v>
      </c>
      <c r="L879" s="229" t="s">
        <v>744</v>
      </c>
      <c r="M879" s="229" t="s">
        <v>740</v>
      </c>
      <c r="N879" s="229" t="s">
        <v>748</v>
      </c>
    </row>
    <row r="880" spans="1:14">
      <c r="A880" s="232">
        <f t="shared" si="13"/>
        <v>10875</v>
      </c>
      <c r="B880" s="232">
        <v>4</v>
      </c>
      <c r="C880" s="232" t="s">
        <v>747</v>
      </c>
      <c r="D880" s="229" t="s">
        <v>656</v>
      </c>
      <c r="E880" s="232" t="s">
        <v>573</v>
      </c>
      <c r="F880" s="228" t="s">
        <v>646</v>
      </c>
      <c r="G880" s="232">
        <v>79101</v>
      </c>
      <c r="H880" s="229" t="s">
        <v>499</v>
      </c>
      <c r="I880" s="229" t="s">
        <v>500</v>
      </c>
      <c r="J880" s="229" t="s">
        <v>23</v>
      </c>
      <c r="K880" s="229" t="s">
        <v>753</v>
      </c>
      <c r="L880" s="229" t="s">
        <v>744</v>
      </c>
      <c r="M880" s="229" t="s">
        <v>740</v>
      </c>
      <c r="N880" s="229" t="s">
        <v>748</v>
      </c>
    </row>
    <row r="881" spans="1:14">
      <c r="A881" s="232">
        <f t="shared" si="13"/>
        <v>10876</v>
      </c>
      <c r="B881" s="232">
        <v>4</v>
      </c>
      <c r="C881" s="232" t="s">
        <v>747</v>
      </c>
      <c r="D881" s="229" t="s">
        <v>656</v>
      </c>
      <c r="E881" s="232" t="s">
        <v>446</v>
      </c>
      <c r="F881" s="228" t="s">
        <v>646</v>
      </c>
      <c r="G881" s="232">
        <v>79101</v>
      </c>
      <c r="H881" s="229" t="s">
        <v>499</v>
      </c>
      <c r="I881" s="229" t="s">
        <v>500</v>
      </c>
      <c r="J881" s="229" t="s">
        <v>23</v>
      </c>
      <c r="K881" s="229" t="s">
        <v>753</v>
      </c>
      <c r="L881" s="229" t="s">
        <v>744</v>
      </c>
      <c r="M881" s="229" t="s">
        <v>740</v>
      </c>
      <c r="N881" s="229" t="s">
        <v>748</v>
      </c>
    </row>
    <row r="882" spans="1:14">
      <c r="A882" s="232">
        <f t="shared" si="13"/>
        <v>10877</v>
      </c>
      <c r="B882" s="232">
        <v>4</v>
      </c>
      <c r="C882" s="232" t="s">
        <v>747</v>
      </c>
      <c r="D882" s="229" t="s">
        <v>656</v>
      </c>
      <c r="E882" s="232" t="s">
        <v>573</v>
      </c>
      <c r="F882" s="228" t="s">
        <v>646</v>
      </c>
      <c r="G882" s="232">
        <v>11609</v>
      </c>
      <c r="H882" s="229" t="s">
        <v>499</v>
      </c>
      <c r="I882" s="229" t="s">
        <v>500</v>
      </c>
      <c r="J882" s="229" t="s">
        <v>23</v>
      </c>
      <c r="K882" s="229" t="s">
        <v>753</v>
      </c>
      <c r="L882" s="229" t="s">
        <v>744</v>
      </c>
      <c r="M882" s="229" t="s">
        <v>740</v>
      </c>
      <c r="N882" s="229" t="s">
        <v>748</v>
      </c>
    </row>
    <row r="883" spans="1:14">
      <c r="A883" s="232">
        <f t="shared" si="13"/>
        <v>10878</v>
      </c>
      <c r="B883" s="232">
        <v>4</v>
      </c>
      <c r="C883" s="232" t="s">
        <v>747</v>
      </c>
      <c r="D883" s="229" t="s">
        <v>656</v>
      </c>
      <c r="E883" s="232" t="s">
        <v>446</v>
      </c>
      <c r="F883" s="228" t="s">
        <v>646</v>
      </c>
      <c r="G883" s="232">
        <v>11609</v>
      </c>
      <c r="H883" s="229" t="s">
        <v>499</v>
      </c>
      <c r="I883" s="229" t="s">
        <v>500</v>
      </c>
      <c r="J883" s="229" t="s">
        <v>23</v>
      </c>
      <c r="K883" s="229" t="s">
        <v>753</v>
      </c>
      <c r="L883" s="229" t="s">
        <v>744</v>
      </c>
      <c r="M883" s="229" t="s">
        <v>740</v>
      </c>
      <c r="N883" s="229" t="s">
        <v>748</v>
      </c>
    </row>
    <row r="884" spans="1:14">
      <c r="A884" s="232">
        <f t="shared" si="13"/>
        <v>10879</v>
      </c>
      <c r="B884" s="232">
        <v>4</v>
      </c>
      <c r="C884" s="232" t="s">
        <v>747</v>
      </c>
      <c r="D884" s="229" t="s">
        <v>656</v>
      </c>
      <c r="E884" s="232" t="s">
        <v>573</v>
      </c>
      <c r="F884" s="228" t="s">
        <v>646</v>
      </c>
      <c r="G884" s="232">
        <v>21609</v>
      </c>
      <c r="H884" s="229" t="s">
        <v>499</v>
      </c>
      <c r="I884" s="229" t="s">
        <v>500</v>
      </c>
      <c r="J884" s="229" t="s">
        <v>23</v>
      </c>
      <c r="K884" s="229" t="s">
        <v>753</v>
      </c>
      <c r="L884" s="229" t="s">
        <v>744</v>
      </c>
      <c r="M884" s="229" t="s">
        <v>740</v>
      </c>
      <c r="N884" s="229" t="s">
        <v>748</v>
      </c>
    </row>
    <row r="885" spans="1:14">
      <c r="A885" s="232">
        <f t="shared" si="13"/>
        <v>10880</v>
      </c>
      <c r="B885" s="232">
        <v>4</v>
      </c>
      <c r="C885" s="232" t="s">
        <v>747</v>
      </c>
      <c r="D885" s="229" t="s">
        <v>656</v>
      </c>
      <c r="E885" s="232" t="s">
        <v>446</v>
      </c>
      <c r="F885" s="228" t="s">
        <v>646</v>
      </c>
      <c r="G885" s="232">
        <v>21609</v>
      </c>
      <c r="H885" s="229" t="s">
        <v>499</v>
      </c>
      <c r="I885" s="229" t="s">
        <v>500</v>
      </c>
      <c r="J885" s="229" t="s">
        <v>23</v>
      </c>
      <c r="K885" s="229" t="s">
        <v>753</v>
      </c>
      <c r="L885" s="229" t="s">
        <v>744</v>
      </c>
      <c r="M885" s="229" t="s">
        <v>740</v>
      </c>
      <c r="N885" s="229" t="s">
        <v>748</v>
      </c>
    </row>
    <row r="886" spans="1:14">
      <c r="A886" s="232">
        <f t="shared" si="13"/>
        <v>10881</v>
      </c>
      <c r="B886" s="232">
        <v>4</v>
      </c>
      <c r="C886" s="232" t="s">
        <v>747</v>
      </c>
      <c r="D886" s="229" t="s">
        <v>656</v>
      </c>
      <c r="E886" s="232" t="s">
        <v>573</v>
      </c>
      <c r="F886" s="228" t="s">
        <v>602</v>
      </c>
      <c r="G886" s="232">
        <v>99100</v>
      </c>
      <c r="H886" s="229" t="s">
        <v>499</v>
      </c>
      <c r="I886" s="229" t="s">
        <v>500</v>
      </c>
      <c r="J886" s="229" t="s">
        <v>23</v>
      </c>
      <c r="K886" s="229" t="s">
        <v>753</v>
      </c>
      <c r="L886" s="229" t="s">
        <v>744</v>
      </c>
      <c r="M886" s="229" t="s">
        <v>740</v>
      </c>
      <c r="N886" s="229" t="s">
        <v>748</v>
      </c>
    </row>
    <row r="887" spans="1:14">
      <c r="A887" s="232">
        <f t="shared" si="13"/>
        <v>10882</v>
      </c>
      <c r="B887" s="232">
        <v>4</v>
      </c>
      <c r="C887" s="232" t="s">
        <v>747</v>
      </c>
      <c r="D887" s="229" t="s">
        <v>656</v>
      </c>
      <c r="E887" s="232" t="s">
        <v>446</v>
      </c>
      <c r="F887" s="228" t="s">
        <v>602</v>
      </c>
      <c r="G887" s="232">
        <v>99100</v>
      </c>
      <c r="H887" s="229" t="s">
        <v>499</v>
      </c>
      <c r="I887" s="229" t="s">
        <v>500</v>
      </c>
      <c r="J887" s="229" t="s">
        <v>23</v>
      </c>
      <c r="K887" s="229" t="s">
        <v>753</v>
      </c>
      <c r="L887" s="229" t="s">
        <v>744</v>
      </c>
      <c r="M887" s="229" t="s">
        <v>740</v>
      </c>
      <c r="N887" s="229" t="s">
        <v>748</v>
      </c>
    </row>
    <row r="888" spans="1:14">
      <c r="A888" s="232">
        <f t="shared" si="13"/>
        <v>10883</v>
      </c>
      <c r="B888" s="232">
        <v>4</v>
      </c>
      <c r="C888" s="232" t="s">
        <v>747</v>
      </c>
      <c r="D888" s="229" t="s">
        <v>656</v>
      </c>
      <c r="E888" s="232" t="s">
        <v>573</v>
      </c>
      <c r="F888" s="228" t="s">
        <v>602</v>
      </c>
      <c r="G888" s="232">
        <v>79101</v>
      </c>
      <c r="H888" s="229" t="s">
        <v>499</v>
      </c>
      <c r="I888" s="229" t="s">
        <v>500</v>
      </c>
      <c r="J888" s="229" t="s">
        <v>23</v>
      </c>
      <c r="K888" s="229" t="s">
        <v>753</v>
      </c>
      <c r="L888" s="229" t="s">
        <v>744</v>
      </c>
      <c r="M888" s="229" t="s">
        <v>740</v>
      </c>
      <c r="N888" s="229" t="s">
        <v>748</v>
      </c>
    </row>
    <row r="889" spans="1:14">
      <c r="A889" s="232">
        <f t="shared" si="13"/>
        <v>10884</v>
      </c>
      <c r="B889" s="232">
        <v>4</v>
      </c>
      <c r="C889" s="232" t="s">
        <v>747</v>
      </c>
      <c r="D889" s="229" t="s">
        <v>656</v>
      </c>
      <c r="E889" s="232" t="s">
        <v>446</v>
      </c>
      <c r="F889" s="228" t="s">
        <v>602</v>
      </c>
      <c r="G889" s="232">
        <v>79101</v>
      </c>
      <c r="H889" s="229" t="s">
        <v>499</v>
      </c>
      <c r="I889" s="229" t="s">
        <v>500</v>
      </c>
      <c r="J889" s="229" t="s">
        <v>23</v>
      </c>
      <c r="K889" s="229" t="s">
        <v>753</v>
      </c>
      <c r="L889" s="229" t="s">
        <v>744</v>
      </c>
      <c r="M889" s="229" t="s">
        <v>740</v>
      </c>
      <c r="N889" s="229" t="s">
        <v>748</v>
      </c>
    </row>
    <row r="890" spans="1:14">
      <c r="A890" s="232">
        <f t="shared" si="13"/>
        <v>10885</v>
      </c>
      <c r="B890" s="232">
        <v>4</v>
      </c>
      <c r="C890" s="232" t="s">
        <v>747</v>
      </c>
      <c r="D890" s="229" t="s">
        <v>656</v>
      </c>
      <c r="E890" s="232" t="s">
        <v>573</v>
      </c>
      <c r="F890" s="228" t="s">
        <v>602</v>
      </c>
      <c r="G890" s="232">
        <v>11609</v>
      </c>
      <c r="H890" s="229" t="s">
        <v>499</v>
      </c>
      <c r="I890" s="229" t="s">
        <v>500</v>
      </c>
      <c r="J890" s="229" t="s">
        <v>23</v>
      </c>
      <c r="K890" s="229" t="s">
        <v>753</v>
      </c>
      <c r="L890" s="229" t="s">
        <v>744</v>
      </c>
      <c r="M890" s="229" t="s">
        <v>740</v>
      </c>
      <c r="N890" s="229" t="s">
        <v>748</v>
      </c>
    </row>
    <row r="891" spans="1:14">
      <c r="A891" s="232">
        <f t="shared" si="13"/>
        <v>10886</v>
      </c>
      <c r="B891" s="232">
        <v>4</v>
      </c>
      <c r="C891" s="232" t="s">
        <v>747</v>
      </c>
      <c r="D891" s="229" t="s">
        <v>656</v>
      </c>
      <c r="E891" s="232" t="s">
        <v>446</v>
      </c>
      <c r="F891" s="228" t="s">
        <v>602</v>
      </c>
      <c r="G891" s="232">
        <v>11609</v>
      </c>
      <c r="H891" s="229" t="s">
        <v>499</v>
      </c>
      <c r="I891" s="229" t="s">
        <v>500</v>
      </c>
      <c r="J891" s="229" t="s">
        <v>23</v>
      </c>
      <c r="K891" s="229" t="s">
        <v>753</v>
      </c>
      <c r="L891" s="229" t="s">
        <v>744</v>
      </c>
      <c r="M891" s="229" t="s">
        <v>740</v>
      </c>
      <c r="N891" s="229" t="s">
        <v>748</v>
      </c>
    </row>
    <row r="892" spans="1:14">
      <c r="A892" s="232">
        <f t="shared" si="13"/>
        <v>10887</v>
      </c>
      <c r="B892" s="232">
        <v>4</v>
      </c>
      <c r="C892" s="232" t="s">
        <v>747</v>
      </c>
      <c r="D892" s="229" t="s">
        <v>656</v>
      </c>
      <c r="E892" s="232" t="s">
        <v>573</v>
      </c>
      <c r="F892" s="228" t="s">
        <v>602</v>
      </c>
      <c r="G892" s="232">
        <v>21609</v>
      </c>
      <c r="H892" s="229" t="s">
        <v>499</v>
      </c>
      <c r="I892" s="229" t="s">
        <v>500</v>
      </c>
      <c r="J892" s="229" t="s">
        <v>23</v>
      </c>
      <c r="K892" s="229" t="s">
        <v>753</v>
      </c>
      <c r="L892" s="229" t="s">
        <v>744</v>
      </c>
      <c r="M892" s="229" t="s">
        <v>740</v>
      </c>
      <c r="N892" s="229" t="s">
        <v>748</v>
      </c>
    </row>
    <row r="893" spans="1:14">
      <c r="A893" s="232">
        <f t="shared" si="13"/>
        <v>10888</v>
      </c>
      <c r="B893" s="232">
        <v>4</v>
      </c>
      <c r="C893" s="232" t="s">
        <v>747</v>
      </c>
      <c r="D893" s="229" t="s">
        <v>656</v>
      </c>
      <c r="E893" s="232" t="s">
        <v>446</v>
      </c>
      <c r="F893" s="228" t="s">
        <v>602</v>
      </c>
      <c r="G893" s="232">
        <v>21609</v>
      </c>
      <c r="H893" s="229" t="s">
        <v>499</v>
      </c>
      <c r="I893" s="229" t="s">
        <v>500</v>
      </c>
      <c r="J893" s="229" t="s">
        <v>23</v>
      </c>
      <c r="K893" s="229" t="s">
        <v>753</v>
      </c>
      <c r="L893" s="229" t="s">
        <v>744</v>
      </c>
      <c r="M893" s="229" t="s">
        <v>740</v>
      </c>
      <c r="N893" s="229" t="s">
        <v>748</v>
      </c>
    </row>
    <row r="894" spans="1:14">
      <c r="A894" s="232">
        <f t="shared" si="13"/>
        <v>10889</v>
      </c>
      <c r="B894" s="232">
        <v>4</v>
      </c>
      <c r="C894" s="232" t="s">
        <v>747</v>
      </c>
      <c r="D894" s="229" t="s">
        <v>656</v>
      </c>
      <c r="E894" s="232" t="s">
        <v>573</v>
      </c>
      <c r="F894" s="228" t="s">
        <v>604</v>
      </c>
      <c r="G894" s="232">
        <v>99100</v>
      </c>
      <c r="H894" s="229" t="s">
        <v>499</v>
      </c>
      <c r="I894" s="229" t="s">
        <v>500</v>
      </c>
      <c r="J894" s="229" t="s">
        <v>23</v>
      </c>
      <c r="K894" s="229" t="s">
        <v>753</v>
      </c>
      <c r="L894" s="229" t="s">
        <v>744</v>
      </c>
      <c r="M894" s="229" t="s">
        <v>740</v>
      </c>
      <c r="N894" s="229" t="s">
        <v>748</v>
      </c>
    </row>
    <row r="895" spans="1:14">
      <c r="A895" s="232">
        <f t="shared" si="13"/>
        <v>10890</v>
      </c>
      <c r="B895" s="232">
        <v>4</v>
      </c>
      <c r="C895" s="232" t="s">
        <v>747</v>
      </c>
      <c r="D895" s="229" t="s">
        <v>656</v>
      </c>
      <c r="E895" s="232" t="s">
        <v>446</v>
      </c>
      <c r="F895" s="228" t="s">
        <v>604</v>
      </c>
      <c r="G895" s="232">
        <v>99100</v>
      </c>
      <c r="H895" s="229" t="s">
        <v>499</v>
      </c>
      <c r="I895" s="229" t="s">
        <v>500</v>
      </c>
      <c r="J895" s="229" t="s">
        <v>23</v>
      </c>
      <c r="K895" s="229" t="s">
        <v>753</v>
      </c>
      <c r="L895" s="229" t="s">
        <v>744</v>
      </c>
      <c r="M895" s="229" t="s">
        <v>740</v>
      </c>
      <c r="N895" s="229" t="s">
        <v>748</v>
      </c>
    </row>
    <row r="896" spans="1:14">
      <c r="A896" s="232">
        <f t="shared" si="13"/>
        <v>10891</v>
      </c>
      <c r="B896" s="232">
        <v>4</v>
      </c>
      <c r="C896" s="232" t="s">
        <v>747</v>
      </c>
      <c r="D896" s="229" t="s">
        <v>656</v>
      </c>
      <c r="E896" s="232" t="s">
        <v>573</v>
      </c>
      <c r="F896" s="228" t="s">
        <v>604</v>
      </c>
      <c r="G896" s="232">
        <v>79101</v>
      </c>
      <c r="H896" s="229" t="s">
        <v>499</v>
      </c>
      <c r="I896" s="229" t="s">
        <v>500</v>
      </c>
      <c r="J896" s="229" t="s">
        <v>23</v>
      </c>
      <c r="K896" s="229" t="s">
        <v>753</v>
      </c>
      <c r="L896" s="229" t="s">
        <v>744</v>
      </c>
      <c r="M896" s="229" t="s">
        <v>740</v>
      </c>
      <c r="N896" s="229" t="s">
        <v>748</v>
      </c>
    </row>
    <row r="897" spans="1:14">
      <c r="A897" s="232">
        <f t="shared" si="13"/>
        <v>10892</v>
      </c>
      <c r="B897" s="232">
        <v>4</v>
      </c>
      <c r="C897" s="232" t="s">
        <v>747</v>
      </c>
      <c r="D897" s="229" t="s">
        <v>656</v>
      </c>
      <c r="E897" s="232" t="s">
        <v>446</v>
      </c>
      <c r="F897" s="228" t="s">
        <v>604</v>
      </c>
      <c r="G897" s="232">
        <v>79101</v>
      </c>
      <c r="H897" s="229" t="s">
        <v>499</v>
      </c>
      <c r="I897" s="229" t="s">
        <v>500</v>
      </c>
      <c r="J897" s="229" t="s">
        <v>23</v>
      </c>
      <c r="K897" s="229" t="s">
        <v>753</v>
      </c>
      <c r="L897" s="229" t="s">
        <v>744</v>
      </c>
      <c r="M897" s="229" t="s">
        <v>740</v>
      </c>
      <c r="N897" s="229" t="s">
        <v>748</v>
      </c>
    </row>
    <row r="898" spans="1:14">
      <c r="A898" s="232">
        <f t="shared" si="13"/>
        <v>10893</v>
      </c>
      <c r="B898" s="232">
        <v>4</v>
      </c>
      <c r="C898" s="232" t="s">
        <v>747</v>
      </c>
      <c r="D898" s="229" t="s">
        <v>656</v>
      </c>
      <c r="E898" s="232" t="s">
        <v>573</v>
      </c>
      <c r="F898" s="228" t="s">
        <v>604</v>
      </c>
      <c r="G898" s="232">
        <v>11609</v>
      </c>
      <c r="H898" s="229" t="s">
        <v>499</v>
      </c>
      <c r="I898" s="229" t="s">
        <v>500</v>
      </c>
      <c r="J898" s="229" t="s">
        <v>23</v>
      </c>
      <c r="K898" s="229" t="s">
        <v>753</v>
      </c>
      <c r="L898" s="229" t="s">
        <v>744</v>
      </c>
      <c r="M898" s="229" t="s">
        <v>740</v>
      </c>
      <c r="N898" s="229" t="s">
        <v>748</v>
      </c>
    </row>
    <row r="899" spans="1:14">
      <c r="A899" s="232">
        <f t="shared" si="13"/>
        <v>10894</v>
      </c>
      <c r="B899" s="232">
        <v>4</v>
      </c>
      <c r="C899" s="232" t="s">
        <v>747</v>
      </c>
      <c r="D899" s="229" t="s">
        <v>656</v>
      </c>
      <c r="E899" s="232" t="s">
        <v>446</v>
      </c>
      <c r="F899" s="228" t="s">
        <v>604</v>
      </c>
      <c r="G899" s="232">
        <v>11609</v>
      </c>
      <c r="H899" s="229" t="s">
        <v>499</v>
      </c>
      <c r="I899" s="229" t="s">
        <v>500</v>
      </c>
      <c r="J899" s="229" t="s">
        <v>23</v>
      </c>
      <c r="K899" s="229" t="s">
        <v>753</v>
      </c>
      <c r="L899" s="229" t="s">
        <v>744</v>
      </c>
      <c r="M899" s="229" t="s">
        <v>740</v>
      </c>
      <c r="N899" s="229" t="s">
        <v>748</v>
      </c>
    </row>
    <row r="900" spans="1:14">
      <c r="A900" s="232">
        <f t="shared" si="13"/>
        <v>10895</v>
      </c>
      <c r="B900" s="232">
        <v>4</v>
      </c>
      <c r="C900" s="232" t="s">
        <v>747</v>
      </c>
      <c r="D900" s="229" t="s">
        <v>656</v>
      </c>
      <c r="E900" s="232" t="s">
        <v>573</v>
      </c>
      <c r="F900" s="228" t="s">
        <v>604</v>
      </c>
      <c r="G900" s="232">
        <v>21609</v>
      </c>
      <c r="H900" s="229" t="s">
        <v>499</v>
      </c>
      <c r="I900" s="229" t="s">
        <v>500</v>
      </c>
      <c r="J900" s="229" t="s">
        <v>23</v>
      </c>
      <c r="K900" s="229" t="s">
        <v>753</v>
      </c>
      <c r="L900" s="229" t="s">
        <v>744</v>
      </c>
      <c r="M900" s="229" t="s">
        <v>740</v>
      </c>
      <c r="N900" s="229" t="s">
        <v>748</v>
      </c>
    </row>
    <row r="901" spans="1:14">
      <c r="A901" s="232">
        <f t="shared" si="13"/>
        <v>10896</v>
      </c>
      <c r="B901" s="232">
        <v>4</v>
      </c>
      <c r="C901" s="232" t="s">
        <v>747</v>
      </c>
      <c r="D901" s="229" t="s">
        <v>656</v>
      </c>
      <c r="E901" s="232" t="s">
        <v>446</v>
      </c>
      <c r="F901" s="228" t="s">
        <v>604</v>
      </c>
      <c r="G901" s="232">
        <v>21609</v>
      </c>
      <c r="H901" s="229" t="s">
        <v>499</v>
      </c>
      <c r="I901" s="229" t="s">
        <v>500</v>
      </c>
      <c r="J901" s="229" t="s">
        <v>23</v>
      </c>
      <c r="K901" s="229" t="s">
        <v>753</v>
      </c>
      <c r="L901" s="229" t="s">
        <v>744</v>
      </c>
      <c r="M901" s="229" t="s">
        <v>740</v>
      </c>
      <c r="N901" s="229" t="s">
        <v>748</v>
      </c>
    </row>
    <row r="902" spans="1:14">
      <c r="A902" s="232" t="s">
        <v>745</v>
      </c>
      <c r="M902" s="229"/>
      <c r="N902" s="229"/>
    </row>
    <row r="903" spans="1:14">
      <c r="A903" s="232">
        <v>10897</v>
      </c>
      <c r="B903" s="232">
        <v>4</v>
      </c>
      <c r="C903" s="232" t="s">
        <v>747</v>
      </c>
      <c r="D903" s="229" t="s">
        <v>656</v>
      </c>
      <c r="E903" s="232" t="s">
        <v>573</v>
      </c>
      <c r="F903" s="235" t="s">
        <v>50</v>
      </c>
      <c r="G903" s="232">
        <v>99100</v>
      </c>
      <c r="H903" s="229" t="s">
        <v>499</v>
      </c>
      <c r="I903" s="229" t="s">
        <v>500</v>
      </c>
      <c r="J903" s="229" t="s">
        <v>23</v>
      </c>
      <c r="K903" s="229" t="s">
        <v>753</v>
      </c>
      <c r="L903" s="229" t="s">
        <v>746</v>
      </c>
      <c r="M903" s="229" t="s">
        <v>740</v>
      </c>
      <c r="N903" s="229" t="s">
        <v>748</v>
      </c>
    </row>
    <row r="904" spans="1:14">
      <c r="A904" s="232">
        <f t="shared" ref="A904:A967" si="14">A903+1</f>
        <v>10898</v>
      </c>
      <c r="B904" s="232">
        <v>4</v>
      </c>
      <c r="C904" s="232" t="s">
        <v>747</v>
      </c>
      <c r="D904" s="229" t="s">
        <v>656</v>
      </c>
      <c r="E904" s="232" t="s">
        <v>446</v>
      </c>
      <c r="F904" s="235" t="s">
        <v>50</v>
      </c>
      <c r="G904" s="232">
        <v>99100</v>
      </c>
      <c r="H904" s="229" t="s">
        <v>499</v>
      </c>
      <c r="I904" s="229" t="s">
        <v>500</v>
      </c>
      <c r="J904" s="229" t="s">
        <v>23</v>
      </c>
      <c r="K904" s="229" t="s">
        <v>753</v>
      </c>
      <c r="L904" s="229" t="s">
        <v>746</v>
      </c>
      <c r="M904" s="229" t="s">
        <v>740</v>
      </c>
      <c r="N904" s="229" t="s">
        <v>748</v>
      </c>
    </row>
    <row r="905" spans="1:14">
      <c r="A905" s="232">
        <f t="shared" si="14"/>
        <v>10899</v>
      </c>
      <c r="B905" s="232">
        <v>4</v>
      </c>
      <c r="C905" s="232" t="s">
        <v>747</v>
      </c>
      <c r="D905" s="229" t="s">
        <v>656</v>
      </c>
      <c r="E905" s="232" t="s">
        <v>573</v>
      </c>
      <c r="F905" s="235" t="s">
        <v>50</v>
      </c>
      <c r="G905" s="232">
        <v>79101</v>
      </c>
      <c r="H905" s="229" t="s">
        <v>499</v>
      </c>
      <c r="I905" s="229" t="s">
        <v>500</v>
      </c>
      <c r="J905" s="229" t="s">
        <v>23</v>
      </c>
      <c r="K905" s="229" t="s">
        <v>753</v>
      </c>
      <c r="L905" s="229" t="s">
        <v>746</v>
      </c>
      <c r="M905" s="229" t="s">
        <v>740</v>
      </c>
      <c r="N905" s="229" t="s">
        <v>748</v>
      </c>
    </row>
    <row r="906" spans="1:14">
      <c r="A906" s="232">
        <f t="shared" si="14"/>
        <v>10900</v>
      </c>
      <c r="B906" s="232">
        <v>4</v>
      </c>
      <c r="C906" s="232" t="s">
        <v>747</v>
      </c>
      <c r="D906" s="229" t="s">
        <v>656</v>
      </c>
      <c r="E906" s="232" t="s">
        <v>446</v>
      </c>
      <c r="F906" s="235" t="s">
        <v>50</v>
      </c>
      <c r="G906" s="232">
        <v>79101</v>
      </c>
      <c r="H906" s="229" t="s">
        <v>499</v>
      </c>
      <c r="I906" s="229" t="s">
        <v>500</v>
      </c>
      <c r="J906" s="229" t="s">
        <v>23</v>
      </c>
      <c r="K906" s="229" t="s">
        <v>753</v>
      </c>
      <c r="L906" s="229" t="s">
        <v>746</v>
      </c>
      <c r="M906" s="229" t="s">
        <v>740</v>
      </c>
      <c r="N906" s="229" t="s">
        <v>748</v>
      </c>
    </row>
    <row r="907" spans="1:14">
      <c r="A907" s="232">
        <f t="shared" si="14"/>
        <v>10901</v>
      </c>
      <c r="B907" s="232">
        <v>4</v>
      </c>
      <c r="C907" s="232" t="s">
        <v>747</v>
      </c>
      <c r="D907" s="229" t="s">
        <v>656</v>
      </c>
      <c r="E907" s="232" t="s">
        <v>573</v>
      </c>
      <c r="F907" s="235" t="s">
        <v>50</v>
      </c>
      <c r="G907" s="232">
        <v>11609</v>
      </c>
      <c r="H907" s="229" t="s">
        <v>499</v>
      </c>
      <c r="I907" s="229" t="s">
        <v>500</v>
      </c>
      <c r="J907" s="229" t="s">
        <v>23</v>
      </c>
      <c r="K907" s="229" t="s">
        <v>753</v>
      </c>
      <c r="L907" s="229" t="s">
        <v>746</v>
      </c>
      <c r="M907" s="229" t="s">
        <v>740</v>
      </c>
      <c r="N907" s="229" t="s">
        <v>748</v>
      </c>
    </row>
    <row r="908" spans="1:14">
      <c r="A908" s="232">
        <f t="shared" si="14"/>
        <v>10902</v>
      </c>
      <c r="B908" s="232">
        <v>4</v>
      </c>
      <c r="C908" s="232" t="s">
        <v>747</v>
      </c>
      <c r="D908" s="229" t="s">
        <v>656</v>
      </c>
      <c r="E908" s="232" t="s">
        <v>446</v>
      </c>
      <c r="F908" s="235" t="s">
        <v>50</v>
      </c>
      <c r="G908" s="232">
        <v>11609</v>
      </c>
      <c r="H908" s="229" t="s">
        <v>499</v>
      </c>
      <c r="I908" s="229" t="s">
        <v>500</v>
      </c>
      <c r="J908" s="229" t="s">
        <v>23</v>
      </c>
      <c r="K908" s="229" t="s">
        <v>753</v>
      </c>
      <c r="L908" s="229" t="s">
        <v>746</v>
      </c>
      <c r="M908" s="229" t="s">
        <v>740</v>
      </c>
      <c r="N908" s="229" t="s">
        <v>748</v>
      </c>
    </row>
    <row r="909" spans="1:14">
      <c r="A909" s="232">
        <f t="shared" si="14"/>
        <v>10903</v>
      </c>
      <c r="B909" s="232">
        <v>4</v>
      </c>
      <c r="C909" s="232" t="s">
        <v>747</v>
      </c>
      <c r="D909" s="229" t="s">
        <v>656</v>
      </c>
      <c r="E909" s="232" t="s">
        <v>573</v>
      </c>
      <c r="F909" s="235" t="s">
        <v>50</v>
      </c>
      <c r="G909" s="232">
        <v>21609</v>
      </c>
      <c r="H909" s="229" t="s">
        <v>499</v>
      </c>
      <c r="I909" s="229" t="s">
        <v>500</v>
      </c>
      <c r="J909" s="229" t="s">
        <v>23</v>
      </c>
      <c r="K909" s="229" t="s">
        <v>753</v>
      </c>
      <c r="L909" s="229" t="s">
        <v>746</v>
      </c>
      <c r="M909" s="229" t="s">
        <v>740</v>
      </c>
      <c r="N909" s="229" t="s">
        <v>748</v>
      </c>
    </row>
    <row r="910" spans="1:14">
      <c r="A910" s="232">
        <f t="shared" si="14"/>
        <v>10904</v>
      </c>
      <c r="B910" s="232">
        <v>4</v>
      </c>
      <c r="C910" s="232" t="s">
        <v>747</v>
      </c>
      <c r="D910" s="229" t="s">
        <v>656</v>
      </c>
      <c r="E910" s="232" t="s">
        <v>446</v>
      </c>
      <c r="F910" s="235" t="s">
        <v>50</v>
      </c>
      <c r="G910" s="232">
        <v>21609</v>
      </c>
      <c r="H910" s="229" t="s">
        <v>499</v>
      </c>
      <c r="I910" s="229" t="s">
        <v>500</v>
      </c>
      <c r="J910" s="229" t="s">
        <v>23</v>
      </c>
      <c r="K910" s="229" t="s">
        <v>753</v>
      </c>
      <c r="L910" s="229" t="s">
        <v>746</v>
      </c>
      <c r="M910" s="229" t="s">
        <v>740</v>
      </c>
      <c r="N910" s="229" t="s">
        <v>748</v>
      </c>
    </row>
    <row r="911" spans="1:14">
      <c r="A911" s="232">
        <f t="shared" si="14"/>
        <v>10905</v>
      </c>
      <c r="B911" s="232">
        <v>4</v>
      </c>
      <c r="C911" s="232" t="s">
        <v>747</v>
      </c>
      <c r="D911" s="229" t="s">
        <v>656</v>
      </c>
      <c r="E911" s="232" t="s">
        <v>573</v>
      </c>
      <c r="F911" s="235" t="s">
        <v>726</v>
      </c>
      <c r="G911" s="232">
        <v>99100</v>
      </c>
      <c r="H911" s="229" t="s">
        <v>499</v>
      </c>
      <c r="I911" s="229" t="s">
        <v>500</v>
      </c>
      <c r="J911" s="229" t="s">
        <v>23</v>
      </c>
      <c r="K911" s="229" t="s">
        <v>753</v>
      </c>
      <c r="L911" s="229" t="s">
        <v>746</v>
      </c>
      <c r="M911" s="229" t="s">
        <v>740</v>
      </c>
      <c r="N911" s="229" t="s">
        <v>748</v>
      </c>
    </row>
    <row r="912" spans="1:14">
      <c r="A912" s="232">
        <f t="shared" si="14"/>
        <v>10906</v>
      </c>
      <c r="B912" s="232">
        <v>4</v>
      </c>
      <c r="C912" s="232" t="s">
        <v>747</v>
      </c>
      <c r="D912" s="229" t="s">
        <v>656</v>
      </c>
      <c r="E912" s="232" t="s">
        <v>446</v>
      </c>
      <c r="F912" s="235" t="s">
        <v>726</v>
      </c>
      <c r="G912" s="232">
        <v>99100</v>
      </c>
      <c r="H912" s="229" t="s">
        <v>499</v>
      </c>
      <c r="I912" s="229" t="s">
        <v>500</v>
      </c>
      <c r="J912" s="229" t="s">
        <v>23</v>
      </c>
      <c r="K912" s="229" t="s">
        <v>753</v>
      </c>
      <c r="L912" s="229" t="s">
        <v>746</v>
      </c>
      <c r="M912" s="229" t="s">
        <v>740</v>
      </c>
      <c r="N912" s="229" t="s">
        <v>748</v>
      </c>
    </row>
    <row r="913" spans="1:14">
      <c r="A913" s="232">
        <f t="shared" si="14"/>
        <v>10907</v>
      </c>
      <c r="B913" s="232">
        <v>4</v>
      </c>
      <c r="C913" s="232" t="s">
        <v>747</v>
      </c>
      <c r="D913" s="229" t="s">
        <v>656</v>
      </c>
      <c r="E913" s="232" t="s">
        <v>573</v>
      </c>
      <c r="F913" s="235" t="s">
        <v>726</v>
      </c>
      <c r="G913" s="232">
        <v>79101</v>
      </c>
      <c r="H913" s="229" t="s">
        <v>499</v>
      </c>
      <c r="I913" s="229" t="s">
        <v>500</v>
      </c>
      <c r="J913" s="229" t="s">
        <v>23</v>
      </c>
      <c r="K913" s="229" t="s">
        <v>753</v>
      </c>
      <c r="L913" s="229" t="s">
        <v>746</v>
      </c>
      <c r="M913" s="229" t="s">
        <v>740</v>
      </c>
      <c r="N913" s="229" t="s">
        <v>748</v>
      </c>
    </row>
    <row r="914" spans="1:14">
      <c r="A914" s="232">
        <f t="shared" si="14"/>
        <v>10908</v>
      </c>
      <c r="B914" s="232">
        <v>4</v>
      </c>
      <c r="C914" s="232" t="s">
        <v>747</v>
      </c>
      <c r="D914" s="229" t="s">
        <v>656</v>
      </c>
      <c r="E914" s="232" t="s">
        <v>446</v>
      </c>
      <c r="F914" s="235" t="s">
        <v>726</v>
      </c>
      <c r="G914" s="232">
        <v>79101</v>
      </c>
      <c r="H914" s="229" t="s">
        <v>499</v>
      </c>
      <c r="I914" s="229" t="s">
        <v>500</v>
      </c>
      <c r="J914" s="229" t="s">
        <v>23</v>
      </c>
      <c r="K914" s="229" t="s">
        <v>753</v>
      </c>
      <c r="L914" s="229" t="s">
        <v>746</v>
      </c>
      <c r="M914" s="229" t="s">
        <v>740</v>
      </c>
      <c r="N914" s="229" t="s">
        <v>748</v>
      </c>
    </row>
    <row r="915" spans="1:14">
      <c r="A915" s="232">
        <f t="shared" si="14"/>
        <v>10909</v>
      </c>
      <c r="B915" s="232">
        <v>4</v>
      </c>
      <c r="C915" s="232" t="s">
        <v>747</v>
      </c>
      <c r="D915" s="229" t="s">
        <v>656</v>
      </c>
      <c r="E915" s="232" t="s">
        <v>573</v>
      </c>
      <c r="F915" s="235" t="s">
        <v>726</v>
      </c>
      <c r="G915" s="232">
        <v>11609</v>
      </c>
      <c r="H915" s="229" t="s">
        <v>499</v>
      </c>
      <c r="I915" s="229" t="s">
        <v>500</v>
      </c>
      <c r="J915" s="229" t="s">
        <v>23</v>
      </c>
      <c r="K915" s="229" t="s">
        <v>753</v>
      </c>
      <c r="L915" s="229" t="s">
        <v>746</v>
      </c>
      <c r="M915" s="229" t="s">
        <v>740</v>
      </c>
      <c r="N915" s="229" t="s">
        <v>748</v>
      </c>
    </row>
    <row r="916" spans="1:14">
      <c r="A916" s="232">
        <f t="shared" si="14"/>
        <v>10910</v>
      </c>
      <c r="B916" s="232">
        <v>4</v>
      </c>
      <c r="C916" s="232" t="s">
        <v>747</v>
      </c>
      <c r="D916" s="229" t="s">
        <v>656</v>
      </c>
      <c r="E916" s="232" t="s">
        <v>446</v>
      </c>
      <c r="F916" s="235" t="s">
        <v>726</v>
      </c>
      <c r="G916" s="232">
        <v>11609</v>
      </c>
      <c r="H916" s="229" t="s">
        <v>499</v>
      </c>
      <c r="I916" s="229" t="s">
        <v>500</v>
      </c>
      <c r="J916" s="229" t="s">
        <v>23</v>
      </c>
      <c r="K916" s="229" t="s">
        <v>753</v>
      </c>
      <c r="L916" s="229" t="s">
        <v>746</v>
      </c>
      <c r="M916" s="229" t="s">
        <v>740</v>
      </c>
      <c r="N916" s="229" t="s">
        <v>748</v>
      </c>
    </row>
    <row r="917" spans="1:14">
      <c r="A917" s="232">
        <f t="shared" si="14"/>
        <v>10911</v>
      </c>
      <c r="B917" s="232">
        <v>4</v>
      </c>
      <c r="C917" s="232" t="s">
        <v>747</v>
      </c>
      <c r="D917" s="229" t="s">
        <v>656</v>
      </c>
      <c r="E917" s="232" t="s">
        <v>573</v>
      </c>
      <c r="F917" s="235" t="s">
        <v>726</v>
      </c>
      <c r="G917" s="232">
        <v>21609</v>
      </c>
      <c r="H917" s="229" t="s">
        <v>499</v>
      </c>
      <c r="I917" s="229" t="s">
        <v>500</v>
      </c>
      <c r="J917" s="229" t="s">
        <v>23</v>
      </c>
      <c r="K917" s="229" t="s">
        <v>753</v>
      </c>
      <c r="L917" s="229" t="s">
        <v>746</v>
      </c>
      <c r="M917" s="229" t="s">
        <v>740</v>
      </c>
      <c r="N917" s="229" t="s">
        <v>748</v>
      </c>
    </row>
    <row r="918" spans="1:14">
      <c r="A918" s="232">
        <f t="shared" si="14"/>
        <v>10912</v>
      </c>
      <c r="B918" s="232">
        <v>4</v>
      </c>
      <c r="C918" s="232" t="s">
        <v>747</v>
      </c>
      <c r="D918" s="229" t="s">
        <v>656</v>
      </c>
      <c r="E918" s="232" t="s">
        <v>446</v>
      </c>
      <c r="F918" s="235" t="s">
        <v>726</v>
      </c>
      <c r="G918" s="232">
        <v>21609</v>
      </c>
      <c r="H918" s="229" t="s">
        <v>499</v>
      </c>
      <c r="I918" s="229" t="s">
        <v>500</v>
      </c>
      <c r="J918" s="229" t="s">
        <v>23</v>
      </c>
      <c r="K918" s="229" t="s">
        <v>753</v>
      </c>
      <c r="L918" s="229" t="s">
        <v>746</v>
      </c>
      <c r="M918" s="229" t="s">
        <v>740</v>
      </c>
      <c r="N918" s="229" t="s">
        <v>748</v>
      </c>
    </row>
    <row r="919" spans="1:14">
      <c r="A919" s="232">
        <f t="shared" si="14"/>
        <v>10913</v>
      </c>
      <c r="B919" s="232">
        <v>4</v>
      </c>
      <c r="C919" s="232" t="s">
        <v>747</v>
      </c>
      <c r="D919" s="229" t="s">
        <v>656</v>
      </c>
      <c r="E919" s="232" t="s">
        <v>573</v>
      </c>
      <c r="F919" s="235" t="s">
        <v>51</v>
      </c>
      <c r="G919" s="232">
        <v>99100</v>
      </c>
      <c r="H919" s="229" t="s">
        <v>499</v>
      </c>
      <c r="I919" s="229" t="s">
        <v>500</v>
      </c>
      <c r="J919" s="229" t="s">
        <v>23</v>
      </c>
      <c r="K919" s="229" t="s">
        <v>753</v>
      </c>
      <c r="L919" s="229" t="s">
        <v>746</v>
      </c>
      <c r="M919" s="229" t="s">
        <v>740</v>
      </c>
      <c r="N919" s="229" t="s">
        <v>748</v>
      </c>
    </row>
    <row r="920" spans="1:14">
      <c r="A920" s="232">
        <f t="shared" si="14"/>
        <v>10914</v>
      </c>
      <c r="B920" s="232">
        <v>4</v>
      </c>
      <c r="C920" s="232" t="s">
        <v>747</v>
      </c>
      <c r="D920" s="229" t="s">
        <v>656</v>
      </c>
      <c r="E920" s="232" t="s">
        <v>446</v>
      </c>
      <c r="F920" s="235" t="s">
        <v>51</v>
      </c>
      <c r="G920" s="232">
        <v>99100</v>
      </c>
      <c r="H920" s="229" t="s">
        <v>499</v>
      </c>
      <c r="I920" s="229" t="s">
        <v>500</v>
      </c>
      <c r="J920" s="229" t="s">
        <v>23</v>
      </c>
      <c r="K920" s="229" t="s">
        <v>753</v>
      </c>
      <c r="L920" s="229" t="s">
        <v>746</v>
      </c>
      <c r="M920" s="229" t="s">
        <v>740</v>
      </c>
      <c r="N920" s="229" t="s">
        <v>748</v>
      </c>
    </row>
    <row r="921" spans="1:14">
      <c r="A921" s="232">
        <f t="shared" si="14"/>
        <v>10915</v>
      </c>
      <c r="B921" s="232">
        <v>4</v>
      </c>
      <c r="C921" s="232" t="s">
        <v>747</v>
      </c>
      <c r="D921" s="229" t="s">
        <v>656</v>
      </c>
      <c r="E921" s="232" t="s">
        <v>573</v>
      </c>
      <c r="F921" s="235" t="s">
        <v>51</v>
      </c>
      <c r="G921" s="232">
        <v>79101</v>
      </c>
      <c r="H921" s="229" t="s">
        <v>499</v>
      </c>
      <c r="I921" s="229" t="s">
        <v>500</v>
      </c>
      <c r="J921" s="229" t="s">
        <v>23</v>
      </c>
      <c r="K921" s="229" t="s">
        <v>753</v>
      </c>
      <c r="L921" s="229" t="s">
        <v>746</v>
      </c>
      <c r="M921" s="229" t="s">
        <v>740</v>
      </c>
      <c r="N921" s="229" t="s">
        <v>748</v>
      </c>
    </row>
    <row r="922" spans="1:14">
      <c r="A922" s="232">
        <f t="shared" si="14"/>
        <v>10916</v>
      </c>
      <c r="B922" s="232">
        <v>4</v>
      </c>
      <c r="C922" s="232" t="s">
        <v>747</v>
      </c>
      <c r="D922" s="229" t="s">
        <v>656</v>
      </c>
      <c r="E922" s="232" t="s">
        <v>446</v>
      </c>
      <c r="F922" s="235" t="s">
        <v>51</v>
      </c>
      <c r="G922" s="232">
        <v>79101</v>
      </c>
      <c r="H922" s="229" t="s">
        <v>499</v>
      </c>
      <c r="I922" s="229" t="s">
        <v>500</v>
      </c>
      <c r="J922" s="229" t="s">
        <v>23</v>
      </c>
      <c r="K922" s="229" t="s">
        <v>753</v>
      </c>
      <c r="L922" s="229" t="s">
        <v>746</v>
      </c>
      <c r="M922" s="229" t="s">
        <v>740</v>
      </c>
      <c r="N922" s="229" t="s">
        <v>748</v>
      </c>
    </row>
    <row r="923" spans="1:14">
      <c r="A923" s="232">
        <f t="shared" si="14"/>
        <v>10917</v>
      </c>
      <c r="B923" s="232">
        <v>4</v>
      </c>
      <c r="C923" s="232" t="s">
        <v>747</v>
      </c>
      <c r="D923" s="229" t="s">
        <v>656</v>
      </c>
      <c r="E923" s="232" t="s">
        <v>573</v>
      </c>
      <c r="F923" s="235" t="s">
        <v>51</v>
      </c>
      <c r="G923" s="232">
        <v>11609</v>
      </c>
      <c r="H923" s="229" t="s">
        <v>499</v>
      </c>
      <c r="I923" s="229" t="s">
        <v>500</v>
      </c>
      <c r="J923" s="229" t="s">
        <v>23</v>
      </c>
      <c r="K923" s="229" t="s">
        <v>753</v>
      </c>
      <c r="L923" s="229" t="s">
        <v>746</v>
      </c>
      <c r="M923" s="229" t="s">
        <v>740</v>
      </c>
      <c r="N923" s="229" t="s">
        <v>748</v>
      </c>
    </row>
    <row r="924" spans="1:14">
      <c r="A924" s="232">
        <f t="shared" si="14"/>
        <v>10918</v>
      </c>
      <c r="B924" s="232">
        <v>4</v>
      </c>
      <c r="C924" s="232" t="s">
        <v>747</v>
      </c>
      <c r="D924" s="229" t="s">
        <v>656</v>
      </c>
      <c r="E924" s="232" t="s">
        <v>446</v>
      </c>
      <c r="F924" s="235" t="s">
        <v>51</v>
      </c>
      <c r="G924" s="232">
        <v>11609</v>
      </c>
      <c r="H924" s="229" t="s">
        <v>499</v>
      </c>
      <c r="I924" s="229" t="s">
        <v>500</v>
      </c>
      <c r="J924" s="229" t="s">
        <v>23</v>
      </c>
      <c r="K924" s="229" t="s">
        <v>753</v>
      </c>
      <c r="L924" s="229" t="s">
        <v>746</v>
      </c>
      <c r="M924" s="229" t="s">
        <v>740</v>
      </c>
      <c r="N924" s="229" t="s">
        <v>748</v>
      </c>
    </row>
    <row r="925" spans="1:14">
      <c r="A925" s="232">
        <f t="shared" si="14"/>
        <v>10919</v>
      </c>
      <c r="B925" s="232">
        <v>4</v>
      </c>
      <c r="C925" s="232" t="s">
        <v>747</v>
      </c>
      <c r="D925" s="229" t="s">
        <v>656</v>
      </c>
      <c r="E925" s="232" t="s">
        <v>573</v>
      </c>
      <c r="F925" s="235" t="s">
        <v>51</v>
      </c>
      <c r="G925" s="232">
        <v>21609</v>
      </c>
      <c r="H925" s="229" t="s">
        <v>499</v>
      </c>
      <c r="I925" s="229" t="s">
        <v>500</v>
      </c>
      <c r="J925" s="229" t="s">
        <v>23</v>
      </c>
      <c r="K925" s="229" t="s">
        <v>753</v>
      </c>
      <c r="L925" s="229" t="s">
        <v>746</v>
      </c>
      <c r="M925" s="229" t="s">
        <v>740</v>
      </c>
      <c r="N925" s="229" t="s">
        <v>748</v>
      </c>
    </row>
    <row r="926" spans="1:14">
      <c r="A926" s="232">
        <f t="shared" si="14"/>
        <v>10920</v>
      </c>
      <c r="B926" s="232">
        <v>4</v>
      </c>
      <c r="C926" s="232" t="s">
        <v>747</v>
      </c>
      <c r="D926" s="229" t="s">
        <v>656</v>
      </c>
      <c r="E926" s="232" t="s">
        <v>446</v>
      </c>
      <c r="F926" s="235" t="s">
        <v>51</v>
      </c>
      <c r="G926" s="232">
        <v>21609</v>
      </c>
      <c r="H926" s="229" t="s">
        <v>499</v>
      </c>
      <c r="I926" s="229" t="s">
        <v>500</v>
      </c>
      <c r="J926" s="229" t="s">
        <v>23</v>
      </c>
      <c r="K926" s="229" t="s">
        <v>753</v>
      </c>
      <c r="L926" s="229" t="s">
        <v>746</v>
      </c>
      <c r="M926" s="229" t="s">
        <v>740</v>
      </c>
      <c r="N926" s="229" t="s">
        <v>748</v>
      </c>
    </row>
    <row r="927" spans="1:14">
      <c r="A927" s="232">
        <f t="shared" si="14"/>
        <v>10921</v>
      </c>
      <c r="B927" s="232">
        <v>4</v>
      </c>
      <c r="C927" s="232" t="s">
        <v>747</v>
      </c>
      <c r="D927" s="229" t="s">
        <v>656</v>
      </c>
      <c r="E927" s="232" t="s">
        <v>573</v>
      </c>
      <c r="F927" s="235" t="s">
        <v>52</v>
      </c>
      <c r="G927" s="232">
        <v>99100</v>
      </c>
      <c r="H927" s="229" t="s">
        <v>499</v>
      </c>
      <c r="I927" s="229" t="s">
        <v>500</v>
      </c>
      <c r="J927" s="229" t="s">
        <v>23</v>
      </c>
      <c r="K927" s="229" t="s">
        <v>753</v>
      </c>
      <c r="L927" s="229" t="s">
        <v>746</v>
      </c>
      <c r="M927" s="229" t="s">
        <v>740</v>
      </c>
      <c r="N927" s="229" t="s">
        <v>748</v>
      </c>
    </row>
    <row r="928" spans="1:14">
      <c r="A928" s="232">
        <f t="shared" si="14"/>
        <v>10922</v>
      </c>
      <c r="B928" s="232">
        <v>4</v>
      </c>
      <c r="C928" s="232" t="s">
        <v>747</v>
      </c>
      <c r="D928" s="229" t="s">
        <v>656</v>
      </c>
      <c r="E928" s="232" t="s">
        <v>446</v>
      </c>
      <c r="F928" s="235" t="s">
        <v>52</v>
      </c>
      <c r="G928" s="232">
        <v>99100</v>
      </c>
      <c r="H928" s="229" t="s">
        <v>499</v>
      </c>
      <c r="I928" s="229" t="s">
        <v>500</v>
      </c>
      <c r="J928" s="229" t="s">
        <v>23</v>
      </c>
      <c r="K928" s="229" t="s">
        <v>753</v>
      </c>
      <c r="L928" s="229" t="s">
        <v>746</v>
      </c>
      <c r="M928" s="229" t="s">
        <v>740</v>
      </c>
      <c r="N928" s="229" t="s">
        <v>748</v>
      </c>
    </row>
    <row r="929" spans="1:14">
      <c r="A929" s="232">
        <f t="shared" si="14"/>
        <v>10923</v>
      </c>
      <c r="B929" s="232">
        <v>4</v>
      </c>
      <c r="C929" s="232" t="s">
        <v>747</v>
      </c>
      <c r="D929" s="229" t="s">
        <v>656</v>
      </c>
      <c r="E929" s="232" t="s">
        <v>573</v>
      </c>
      <c r="F929" s="235" t="s">
        <v>52</v>
      </c>
      <c r="G929" s="232">
        <v>79101</v>
      </c>
      <c r="H929" s="229" t="s">
        <v>499</v>
      </c>
      <c r="I929" s="229" t="s">
        <v>500</v>
      </c>
      <c r="J929" s="229" t="s">
        <v>23</v>
      </c>
      <c r="K929" s="229" t="s">
        <v>753</v>
      </c>
      <c r="L929" s="229" t="s">
        <v>746</v>
      </c>
      <c r="M929" s="229" t="s">
        <v>740</v>
      </c>
      <c r="N929" s="229" t="s">
        <v>748</v>
      </c>
    </row>
    <row r="930" spans="1:14">
      <c r="A930" s="232">
        <f t="shared" si="14"/>
        <v>10924</v>
      </c>
      <c r="B930" s="232">
        <v>4</v>
      </c>
      <c r="C930" s="232" t="s">
        <v>747</v>
      </c>
      <c r="D930" s="229" t="s">
        <v>656</v>
      </c>
      <c r="E930" s="232" t="s">
        <v>446</v>
      </c>
      <c r="F930" s="235" t="s">
        <v>52</v>
      </c>
      <c r="G930" s="232">
        <v>79101</v>
      </c>
      <c r="H930" s="229" t="s">
        <v>499</v>
      </c>
      <c r="I930" s="229" t="s">
        <v>500</v>
      </c>
      <c r="J930" s="229" t="s">
        <v>23</v>
      </c>
      <c r="K930" s="229" t="s">
        <v>753</v>
      </c>
      <c r="L930" s="229" t="s">
        <v>746</v>
      </c>
      <c r="M930" s="229" t="s">
        <v>740</v>
      </c>
      <c r="N930" s="229" t="s">
        <v>748</v>
      </c>
    </row>
    <row r="931" spans="1:14">
      <c r="A931" s="232">
        <f t="shared" si="14"/>
        <v>10925</v>
      </c>
      <c r="B931" s="232">
        <v>4</v>
      </c>
      <c r="C931" s="232" t="s">
        <v>747</v>
      </c>
      <c r="D931" s="229" t="s">
        <v>656</v>
      </c>
      <c r="E931" s="232" t="s">
        <v>573</v>
      </c>
      <c r="F931" s="235" t="s">
        <v>52</v>
      </c>
      <c r="G931" s="232">
        <v>11609</v>
      </c>
      <c r="H931" s="229" t="s">
        <v>499</v>
      </c>
      <c r="I931" s="229" t="s">
        <v>500</v>
      </c>
      <c r="J931" s="229" t="s">
        <v>23</v>
      </c>
      <c r="K931" s="229" t="s">
        <v>753</v>
      </c>
      <c r="L931" s="229" t="s">
        <v>746</v>
      </c>
      <c r="M931" s="229" t="s">
        <v>740</v>
      </c>
      <c r="N931" s="229" t="s">
        <v>748</v>
      </c>
    </row>
    <row r="932" spans="1:14">
      <c r="A932" s="232">
        <f t="shared" si="14"/>
        <v>10926</v>
      </c>
      <c r="B932" s="232">
        <v>4</v>
      </c>
      <c r="C932" s="232" t="s">
        <v>747</v>
      </c>
      <c r="D932" s="229" t="s">
        <v>656</v>
      </c>
      <c r="E932" s="232" t="s">
        <v>446</v>
      </c>
      <c r="F932" s="235" t="s">
        <v>52</v>
      </c>
      <c r="G932" s="232">
        <v>11609</v>
      </c>
      <c r="H932" s="229" t="s">
        <v>499</v>
      </c>
      <c r="I932" s="229" t="s">
        <v>500</v>
      </c>
      <c r="J932" s="229" t="s">
        <v>23</v>
      </c>
      <c r="K932" s="229" t="s">
        <v>753</v>
      </c>
      <c r="L932" s="229" t="s">
        <v>746</v>
      </c>
      <c r="M932" s="229" t="s">
        <v>740</v>
      </c>
      <c r="N932" s="229" t="s">
        <v>748</v>
      </c>
    </row>
    <row r="933" spans="1:14">
      <c r="A933" s="232">
        <f t="shared" si="14"/>
        <v>10927</v>
      </c>
      <c r="B933" s="232">
        <v>4</v>
      </c>
      <c r="C933" s="232" t="s">
        <v>747</v>
      </c>
      <c r="D933" s="229" t="s">
        <v>656</v>
      </c>
      <c r="E933" s="232" t="s">
        <v>573</v>
      </c>
      <c r="F933" s="235" t="s">
        <v>52</v>
      </c>
      <c r="G933" s="232">
        <v>21609</v>
      </c>
      <c r="H933" s="229" t="s">
        <v>499</v>
      </c>
      <c r="I933" s="229" t="s">
        <v>500</v>
      </c>
      <c r="J933" s="229" t="s">
        <v>23</v>
      </c>
      <c r="K933" s="229" t="s">
        <v>753</v>
      </c>
      <c r="L933" s="229" t="s">
        <v>746</v>
      </c>
      <c r="M933" s="229" t="s">
        <v>740</v>
      </c>
      <c r="N933" s="229" t="s">
        <v>748</v>
      </c>
    </row>
    <row r="934" spans="1:14">
      <c r="A934" s="232">
        <f t="shared" si="14"/>
        <v>10928</v>
      </c>
      <c r="B934" s="232">
        <v>4</v>
      </c>
      <c r="C934" s="232" t="s">
        <v>747</v>
      </c>
      <c r="D934" s="229" t="s">
        <v>656</v>
      </c>
      <c r="E934" s="232" t="s">
        <v>446</v>
      </c>
      <c r="F934" s="235" t="s">
        <v>52</v>
      </c>
      <c r="G934" s="232">
        <v>21609</v>
      </c>
      <c r="H934" s="229" t="s">
        <v>499</v>
      </c>
      <c r="I934" s="229" t="s">
        <v>500</v>
      </c>
      <c r="J934" s="229" t="s">
        <v>23</v>
      </c>
      <c r="K934" s="229" t="s">
        <v>753</v>
      </c>
      <c r="L934" s="229" t="s">
        <v>746</v>
      </c>
      <c r="M934" s="229" t="s">
        <v>740</v>
      </c>
      <c r="N934" s="229" t="s">
        <v>748</v>
      </c>
    </row>
    <row r="935" spans="1:14">
      <c r="A935" s="232">
        <f t="shared" si="14"/>
        <v>10929</v>
      </c>
      <c r="B935" s="232">
        <v>4</v>
      </c>
      <c r="C935" s="232" t="s">
        <v>747</v>
      </c>
      <c r="D935" s="229" t="s">
        <v>656</v>
      </c>
      <c r="E935" s="232" t="s">
        <v>573</v>
      </c>
      <c r="F935" s="235" t="s">
        <v>12</v>
      </c>
      <c r="G935" s="232">
        <v>99100</v>
      </c>
      <c r="H935" s="229" t="s">
        <v>499</v>
      </c>
      <c r="I935" s="229" t="s">
        <v>500</v>
      </c>
      <c r="J935" s="229" t="s">
        <v>23</v>
      </c>
      <c r="K935" s="229" t="s">
        <v>753</v>
      </c>
      <c r="L935" s="229" t="s">
        <v>746</v>
      </c>
      <c r="M935" s="229" t="s">
        <v>740</v>
      </c>
      <c r="N935" s="229" t="s">
        <v>748</v>
      </c>
    </row>
    <row r="936" spans="1:14">
      <c r="A936" s="232">
        <f t="shared" si="14"/>
        <v>10930</v>
      </c>
      <c r="B936" s="232">
        <v>4</v>
      </c>
      <c r="C936" s="232" t="s">
        <v>747</v>
      </c>
      <c r="D936" s="229" t="s">
        <v>656</v>
      </c>
      <c r="E936" s="232" t="s">
        <v>446</v>
      </c>
      <c r="F936" s="235" t="s">
        <v>12</v>
      </c>
      <c r="G936" s="232">
        <v>99100</v>
      </c>
      <c r="H936" s="229" t="s">
        <v>499</v>
      </c>
      <c r="I936" s="229" t="s">
        <v>500</v>
      </c>
      <c r="J936" s="229" t="s">
        <v>23</v>
      </c>
      <c r="K936" s="229" t="s">
        <v>753</v>
      </c>
      <c r="L936" s="229" t="s">
        <v>746</v>
      </c>
      <c r="M936" s="229" t="s">
        <v>740</v>
      </c>
      <c r="N936" s="229" t="s">
        <v>748</v>
      </c>
    </row>
    <row r="937" spans="1:14">
      <c r="A937" s="232">
        <f t="shared" si="14"/>
        <v>10931</v>
      </c>
      <c r="B937" s="232">
        <v>4</v>
      </c>
      <c r="C937" s="232" t="s">
        <v>747</v>
      </c>
      <c r="D937" s="229" t="s">
        <v>656</v>
      </c>
      <c r="E937" s="232" t="s">
        <v>573</v>
      </c>
      <c r="F937" s="235" t="s">
        <v>12</v>
      </c>
      <c r="G937" s="232">
        <v>79101</v>
      </c>
      <c r="H937" s="229" t="s">
        <v>499</v>
      </c>
      <c r="I937" s="229" t="s">
        <v>500</v>
      </c>
      <c r="J937" s="229" t="s">
        <v>23</v>
      </c>
      <c r="K937" s="229" t="s">
        <v>753</v>
      </c>
      <c r="L937" s="229" t="s">
        <v>746</v>
      </c>
      <c r="M937" s="229" t="s">
        <v>740</v>
      </c>
      <c r="N937" s="229" t="s">
        <v>748</v>
      </c>
    </row>
    <row r="938" spans="1:14">
      <c r="A938" s="232">
        <f t="shared" si="14"/>
        <v>10932</v>
      </c>
      <c r="B938" s="232">
        <v>4</v>
      </c>
      <c r="C938" s="232" t="s">
        <v>747</v>
      </c>
      <c r="D938" s="229" t="s">
        <v>656</v>
      </c>
      <c r="E938" s="232" t="s">
        <v>446</v>
      </c>
      <c r="F938" s="235" t="s">
        <v>12</v>
      </c>
      <c r="G938" s="232">
        <v>79101</v>
      </c>
      <c r="H938" s="229" t="s">
        <v>499</v>
      </c>
      <c r="I938" s="229" t="s">
        <v>500</v>
      </c>
      <c r="J938" s="229" t="s">
        <v>23</v>
      </c>
      <c r="K938" s="229" t="s">
        <v>753</v>
      </c>
      <c r="L938" s="229" t="s">
        <v>746</v>
      </c>
      <c r="M938" s="229" t="s">
        <v>740</v>
      </c>
      <c r="N938" s="229" t="s">
        <v>748</v>
      </c>
    </row>
    <row r="939" spans="1:14">
      <c r="A939" s="232">
        <f t="shared" si="14"/>
        <v>10933</v>
      </c>
      <c r="B939" s="232">
        <v>4</v>
      </c>
      <c r="C939" s="232" t="s">
        <v>747</v>
      </c>
      <c r="D939" s="229" t="s">
        <v>656</v>
      </c>
      <c r="E939" s="232" t="s">
        <v>573</v>
      </c>
      <c r="F939" s="235" t="s">
        <v>12</v>
      </c>
      <c r="G939" s="232">
        <v>11609</v>
      </c>
      <c r="H939" s="229" t="s">
        <v>499</v>
      </c>
      <c r="I939" s="229" t="s">
        <v>500</v>
      </c>
      <c r="J939" s="229" t="s">
        <v>23</v>
      </c>
      <c r="K939" s="229" t="s">
        <v>753</v>
      </c>
      <c r="L939" s="229" t="s">
        <v>746</v>
      </c>
      <c r="M939" s="229" t="s">
        <v>740</v>
      </c>
      <c r="N939" s="229" t="s">
        <v>748</v>
      </c>
    </row>
    <row r="940" spans="1:14">
      <c r="A940" s="232">
        <f t="shared" si="14"/>
        <v>10934</v>
      </c>
      <c r="B940" s="232">
        <v>4</v>
      </c>
      <c r="C940" s="232" t="s">
        <v>747</v>
      </c>
      <c r="D940" s="229" t="s">
        <v>656</v>
      </c>
      <c r="E940" s="232" t="s">
        <v>446</v>
      </c>
      <c r="F940" s="235" t="s">
        <v>12</v>
      </c>
      <c r="G940" s="232">
        <v>11609</v>
      </c>
      <c r="H940" s="229" t="s">
        <v>499</v>
      </c>
      <c r="I940" s="229" t="s">
        <v>500</v>
      </c>
      <c r="J940" s="229" t="s">
        <v>23</v>
      </c>
      <c r="K940" s="229" t="s">
        <v>753</v>
      </c>
      <c r="L940" s="229" t="s">
        <v>746</v>
      </c>
      <c r="M940" s="229" t="s">
        <v>740</v>
      </c>
      <c r="N940" s="229" t="s">
        <v>748</v>
      </c>
    </row>
    <row r="941" spans="1:14">
      <c r="A941" s="232">
        <f t="shared" si="14"/>
        <v>10935</v>
      </c>
      <c r="B941" s="232">
        <v>4</v>
      </c>
      <c r="C941" s="232" t="s">
        <v>747</v>
      </c>
      <c r="D941" s="229" t="s">
        <v>656</v>
      </c>
      <c r="E941" s="232" t="s">
        <v>573</v>
      </c>
      <c r="F941" s="235" t="s">
        <v>12</v>
      </c>
      <c r="G941" s="232">
        <v>21609</v>
      </c>
      <c r="H941" s="229" t="s">
        <v>499</v>
      </c>
      <c r="I941" s="229" t="s">
        <v>500</v>
      </c>
      <c r="J941" s="229" t="s">
        <v>23</v>
      </c>
      <c r="K941" s="229" t="s">
        <v>753</v>
      </c>
      <c r="L941" s="229" t="s">
        <v>746</v>
      </c>
      <c r="M941" s="229" t="s">
        <v>740</v>
      </c>
      <c r="N941" s="229" t="s">
        <v>748</v>
      </c>
    </row>
    <row r="942" spans="1:14">
      <c r="A942" s="232">
        <f t="shared" si="14"/>
        <v>10936</v>
      </c>
      <c r="B942" s="232">
        <v>4</v>
      </c>
      <c r="C942" s="232" t="s">
        <v>747</v>
      </c>
      <c r="D942" s="229" t="s">
        <v>656</v>
      </c>
      <c r="E942" s="232" t="s">
        <v>446</v>
      </c>
      <c r="F942" s="235" t="s">
        <v>12</v>
      </c>
      <c r="G942" s="232">
        <v>21609</v>
      </c>
      <c r="H942" s="229" t="s">
        <v>499</v>
      </c>
      <c r="I942" s="229" t="s">
        <v>500</v>
      </c>
      <c r="J942" s="229" t="s">
        <v>23</v>
      </c>
      <c r="K942" s="229" t="s">
        <v>753</v>
      </c>
      <c r="L942" s="229" t="s">
        <v>746</v>
      </c>
      <c r="M942" s="229" t="s">
        <v>740</v>
      </c>
      <c r="N942" s="229" t="s">
        <v>748</v>
      </c>
    </row>
    <row r="943" spans="1:14">
      <c r="A943" s="232">
        <f t="shared" si="14"/>
        <v>10937</v>
      </c>
      <c r="B943" s="232">
        <v>4</v>
      </c>
      <c r="C943" s="232" t="s">
        <v>747</v>
      </c>
      <c r="D943" s="229" t="s">
        <v>656</v>
      </c>
      <c r="E943" s="232" t="s">
        <v>573</v>
      </c>
      <c r="F943" s="235" t="s">
        <v>53</v>
      </c>
      <c r="G943" s="232">
        <v>99100</v>
      </c>
      <c r="H943" s="229" t="s">
        <v>499</v>
      </c>
      <c r="I943" s="229" t="s">
        <v>500</v>
      </c>
      <c r="J943" s="229" t="s">
        <v>23</v>
      </c>
      <c r="K943" s="229" t="s">
        <v>753</v>
      </c>
      <c r="L943" s="229" t="s">
        <v>746</v>
      </c>
      <c r="M943" s="229" t="s">
        <v>740</v>
      </c>
      <c r="N943" s="229" t="s">
        <v>748</v>
      </c>
    </row>
    <row r="944" spans="1:14">
      <c r="A944" s="232">
        <f t="shared" si="14"/>
        <v>10938</v>
      </c>
      <c r="B944" s="232">
        <v>4</v>
      </c>
      <c r="C944" s="232" t="s">
        <v>747</v>
      </c>
      <c r="D944" s="229" t="s">
        <v>656</v>
      </c>
      <c r="E944" s="232" t="s">
        <v>446</v>
      </c>
      <c r="F944" s="235" t="s">
        <v>53</v>
      </c>
      <c r="G944" s="232">
        <v>99100</v>
      </c>
      <c r="H944" s="229" t="s">
        <v>499</v>
      </c>
      <c r="I944" s="229" t="s">
        <v>500</v>
      </c>
      <c r="J944" s="229" t="s">
        <v>23</v>
      </c>
      <c r="K944" s="229" t="s">
        <v>753</v>
      </c>
      <c r="L944" s="229" t="s">
        <v>746</v>
      </c>
      <c r="M944" s="229" t="s">
        <v>740</v>
      </c>
      <c r="N944" s="229" t="s">
        <v>748</v>
      </c>
    </row>
    <row r="945" spans="1:14">
      <c r="A945" s="232">
        <f t="shared" si="14"/>
        <v>10939</v>
      </c>
      <c r="B945" s="232">
        <v>4</v>
      </c>
      <c r="C945" s="232" t="s">
        <v>747</v>
      </c>
      <c r="D945" s="229" t="s">
        <v>656</v>
      </c>
      <c r="E945" s="232" t="s">
        <v>573</v>
      </c>
      <c r="F945" s="235" t="s">
        <v>53</v>
      </c>
      <c r="G945" s="232">
        <v>79101</v>
      </c>
      <c r="H945" s="229" t="s">
        <v>499</v>
      </c>
      <c r="I945" s="229" t="s">
        <v>500</v>
      </c>
      <c r="J945" s="229" t="s">
        <v>23</v>
      </c>
      <c r="K945" s="229" t="s">
        <v>753</v>
      </c>
      <c r="L945" s="229" t="s">
        <v>746</v>
      </c>
      <c r="M945" s="229" t="s">
        <v>740</v>
      </c>
      <c r="N945" s="229" t="s">
        <v>748</v>
      </c>
    </row>
    <row r="946" spans="1:14">
      <c r="A946" s="232">
        <f t="shared" si="14"/>
        <v>10940</v>
      </c>
      <c r="B946" s="232">
        <v>4</v>
      </c>
      <c r="C946" s="232" t="s">
        <v>747</v>
      </c>
      <c r="D946" s="229" t="s">
        <v>656</v>
      </c>
      <c r="E946" s="232" t="s">
        <v>446</v>
      </c>
      <c r="F946" s="235" t="s">
        <v>53</v>
      </c>
      <c r="G946" s="232">
        <v>79101</v>
      </c>
      <c r="H946" s="229" t="s">
        <v>499</v>
      </c>
      <c r="I946" s="229" t="s">
        <v>500</v>
      </c>
      <c r="J946" s="229" t="s">
        <v>23</v>
      </c>
      <c r="K946" s="229" t="s">
        <v>753</v>
      </c>
      <c r="L946" s="229" t="s">
        <v>746</v>
      </c>
      <c r="M946" s="229" t="s">
        <v>740</v>
      </c>
      <c r="N946" s="229" t="s">
        <v>748</v>
      </c>
    </row>
    <row r="947" spans="1:14">
      <c r="A947" s="232">
        <f t="shared" si="14"/>
        <v>10941</v>
      </c>
      <c r="B947" s="232">
        <v>4</v>
      </c>
      <c r="C947" s="232" t="s">
        <v>747</v>
      </c>
      <c r="D947" s="229" t="s">
        <v>656</v>
      </c>
      <c r="E947" s="232" t="s">
        <v>573</v>
      </c>
      <c r="F947" s="235" t="s">
        <v>53</v>
      </c>
      <c r="G947" s="232">
        <v>11609</v>
      </c>
      <c r="H947" s="229" t="s">
        <v>499</v>
      </c>
      <c r="I947" s="229" t="s">
        <v>500</v>
      </c>
      <c r="J947" s="229" t="s">
        <v>23</v>
      </c>
      <c r="K947" s="229" t="s">
        <v>753</v>
      </c>
      <c r="L947" s="229" t="s">
        <v>746</v>
      </c>
      <c r="M947" s="229" t="s">
        <v>740</v>
      </c>
      <c r="N947" s="229" t="s">
        <v>748</v>
      </c>
    </row>
    <row r="948" spans="1:14">
      <c r="A948" s="232">
        <f t="shared" si="14"/>
        <v>10942</v>
      </c>
      <c r="B948" s="232">
        <v>4</v>
      </c>
      <c r="C948" s="232" t="s">
        <v>747</v>
      </c>
      <c r="D948" s="229" t="s">
        <v>656</v>
      </c>
      <c r="E948" s="232" t="s">
        <v>446</v>
      </c>
      <c r="F948" s="235" t="s">
        <v>53</v>
      </c>
      <c r="G948" s="232">
        <v>11609</v>
      </c>
      <c r="H948" s="229" t="s">
        <v>499</v>
      </c>
      <c r="I948" s="229" t="s">
        <v>500</v>
      </c>
      <c r="J948" s="229" t="s">
        <v>23</v>
      </c>
      <c r="K948" s="229" t="s">
        <v>753</v>
      </c>
      <c r="L948" s="229" t="s">
        <v>746</v>
      </c>
      <c r="M948" s="229" t="s">
        <v>740</v>
      </c>
      <c r="N948" s="229" t="s">
        <v>748</v>
      </c>
    </row>
    <row r="949" spans="1:14">
      <c r="A949" s="232">
        <f t="shared" si="14"/>
        <v>10943</v>
      </c>
      <c r="B949" s="232">
        <v>4</v>
      </c>
      <c r="C949" s="232" t="s">
        <v>747</v>
      </c>
      <c r="D949" s="229" t="s">
        <v>656</v>
      </c>
      <c r="E949" s="232" t="s">
        <v>573</v>
      </c>
      <c r="F949" s="235" t="s">
        <v>53</v>
      </c>
      <c r="G949" s="232">
        <v>21609</v>
      </c>
      <c r="H949" s="229" t="s">
        <v>499</v>
      </c>
      <c r="I949" s="229" t="s">
        <v>500</v>
      </c>
      <c r="J949" s="229" t="s">
        <v>23</v>
      </c>
      <c r="K949" s="229" t="s">
        <v>753</v>
      </c>
      <c r="L949" s="229" t="s">
        <v>746</v>
      </c>
      <c r="M949" s="229" t="s">
        <v>740</v>
      </c>
      <c r="N949" s="229" t="s">
        <v>748</v>
      </c>
    </row>
    <row r="950" spans="1:14">
      <c r="A950" s="232">
        <f t="shared" si="14"/>
        <v>10944</v>
      </c>
      <c r="B950" s="232">
        <v>4</v>
      </c>
      <c r="C950" s="232" t="s">
        <v>747</v>
      </c>
      <c r="D950" s="229" t="s">
        <v>656</v>
      </c>
      <c r="E950" s="232" t="s">
        <v>446</v>
      </c>
      <c r="F950" s="235" t="s">
        <v>53</v>
      </c>
      <c r="G950" s="232">
        <v>21609</v>
      </c>
      <c r="H950" s="229" t="s">
        <v>499</v>
      </c>
      <c r="I950" s="229" t="s">
        <v>500</v>
      </c>
      <c r="J950" s="229" t="s">
        <v>23</v>
      </c>
      <c r="K950" s="229" t="s">
        <v>753</v>
      </c>
      <c r="L950" s="229" t="s">
        <v>746</v>
      </c>
      <c r="M950" s="229" t="s">
        <v>740</v>
      </c>
      <c r="N950" s="229" t="s">
        <v>748</v>
      </c>
    </row>
    <row r="951" spans="1:14">
      <c r="A951" s="232">
        <f t="shared" si="14"/>
        <v>10945</v>
      </c>
      <c r="B951" s="232">
        <v>4</v>
      </c>
      <c r="C951" s="232" t="s">
        <v>747</v>
      </c>
      <c r="D951" s="229" t="s">
        <v>656</v>
      </c>
      <c r="E951" s="232" t="s">
        <v>573</v>
      </c>
      <c r="F951" s="235" t="s">
        <v>54</v>
      </c>
      <c r="G951" s="232">
        <v>99100</v>
      </c>
      <c r="H951" s="229" t="s">
        <v>499</v>
      </c>
      <c r="I951" s="229" t="s">
        <v>500</v>
      </c>
      <c r="J951" s="229" t="s">
        <v>23</v>
      </c>
      <c r="K951" s="229" t="s">
        <v>753</v>
      </c>
      <c r="L951" s="229" t="s">
        <v>746</v>
      </c>
      <c r="M951" s="229" t="s">
        <v>740</v>
      </c>
      <c r="N951" s="229" t="s">
        <v>748</v>
      </c>
    </row>
    <row r="952" spans="1:14">
      <c r="A952" s="232">
        <f t="shared" si="14"/>
        <v>10946</v>
      </c>
      <c r="B952" s="232">
        <v>4</v>
      </c>
      <c r="C952" s="232" t="s">
        <v>747</v>
      </c>
      <c r="D952" s="229" t="s">
        <v>656</v>
      </c>
      <c r="E952" s="232" t="s">
        <v>446</v>
      </c>
      <c r="F952" s="235" t="s">
        <v>54</v>
      </c>
      <c r="G952" s="232">
        <v>99100</v>
      </c>
      <c r="H952" s="229" t="s">
        <v>499</v>
      </c>
      <c r="I952" s="229" t="s">
        <v>500</v>
      </c>
      <c r="J952" s="229" t="s">
        <v>23</v>
      </c>
      <c r="K952" s="229" t="s">
        <v>753</v>
      </c>
      <c r="L952" s="229" t="s">
        <v>746</v>
      </c>
      <c r="M952" s="229" t="s">
        <v>740</v>
      </c>
      <c r="N952" s="229" t="s">
        <v>748</v>
      </c>
    </row>
    <row r="953" spans="1:14">
      <c r="A953" s="232">
        <f t="shared" si="14"/>
        <v>10947</v>
      </c>
      <c r="B953" s="232">
        <v>4</v>
      </c>
      <c r="C953" s="232" t="s">
        <v>747</v>
      </c>
      <c r="D953" s="229" t="s">
        <v>656</v>
      </c>
      <c r="E953" s="232" t="s">
        <v>573</v>
      </c>
      <c r="F953" s="235" t="s">
        <v>54</v>
      </c>
      <c r="G953" s="232">
        <v>79101</v>
      </c>
      <c r="H953" s="229" t="s">
        <v>499</v>
      </c>
      <c r="I953" s="229" t="s">
        <v>500</v>
      </c>
      <c r="J953" s="229" t="s">
        <v>23</v>
      </c>
      <c r="K953" s="229" t="s">
        <v>753</v>
      </c>
      <c r="L953" s="229" t="s">
        <v>746</v>
      </c>
      <c r="M953" s="229" t="s">
        <v>740</v>
      </c>
      <c r="N953" s="229" t="s">
        <v>748</v>
      </c>
    </row>
    <row r="954" spans="1:14">
      <c r="A954" s="232">
        <f t="shared" si="14"/>
        <v>10948</v>
      </c>
      <c r="B954" s="232">
        <v>4</v>
      </c>
      <c r="C954" s="232" t="s">
        <v>747</v>
      </c>
      <c r="D954" s="229" t="s">
        <v>656</v>
      </c>
      <c r="E954" s="232" t="s">
        <v>446</v>
      </c>
      <c r="F954" s="235" t="s">
        <v>54</v>
      </c>
      <c r="G954" s="232">
        <v>79101</v>
      </c>
      <c r="H954" s="229" t="s">
        <v>499</v>
      </c>
      <c r="I954" s="229" t="s">
        <v>500</v>
      </c>
      <c r="J954" s="229" t="s">
        <v>23</v>
      </c>
      <c r="K954" s="229" t="s">
        <v>753</v>
      </c>
      <c r="L954" s="229" t="s">
        <v>746</v>
      </c>
      <c r="M954" s="229" t="s">
        <v>740</v>
      </c>
      <c r="N954" s="229" t="s">
        <v>748</v>
      </c>
    </row>
    <row r="955" spans="1:14">
      <c r="A955" s="232">
        <f t="shared" si="14"/>
        <v>10949</v>
      </c>
      <c r="B955" s="232">
        <v>4</v>
      </c>
      <c r="C955" s="232" t="s">
        <v>747</v>
      </c>
      <c r="D955" s="229" t="s">
        <v>656</v>
      </c>
      <c r="E955" s="232" t="s">
        <v>573</v>
      </c>
      <c r="F955" s="235" t="s">
        <v>54</v>
      </c>
      <c r="G955" s="232">
        <v>11609</v>
      </c>
      <c r="H955" s="229" t="s">
        <v>499</v>
      </c>
      <c r="I955" s="229" t="s">
        <v>500</v>
      </c>
      <c r="J955" s="229" t="s">
        <v>23</v>
      </c>
      <c r="K955" s="229" t="s">
        <v>753</v>
      </c>
      <c r="L955" s="229" t="s">
        <v>746</v>
      </c>
      <c r="M955" s="229" t="s">
        <v>740</v>
      </c>
      <c r="N955" s="229" t="s">
        <v>748</v>
      </c>
    </row>
    <row r="956" spans="1:14">
      <c r="A956" s="232">
        <f t="shared" si="14"/>
        <v>10950</v>
      </c>
      <c r="B956" s="232">
        <v>4</v>
      </c>
      <c r="C956" s="232" t="s">
        <v>747</v>
      </c>
      <c r="D956" s="229" t="s">
        <v>656</v>
      </c>
      <c r="E956" s="232" t="s">
        <v>446</v>
      </c>
      <c r="F956" s="235" t="s">
        <v>54</v>
      </c>
      <c r="G956" s="232">
        <v>11609</v>
      </c>
      <c r="H956" s="229" t="s">
        <v>499</v>
      </c>
      <c r="I956" s="229" t="s">
        <v>500</v>
      </c>
      <c r="J956" s="229" t="s">
        <v>23</v>
      </c>
      <c r="K956" s="229" t="s">
        <v>753</v>
      </c>
      <c r="L956" s="229" t="s">
        <v>746</v>
      </c>
      <c r="M956" s="229" t="s">
        <v>740</v>
      </c>
      <c r="N956" s="229" t="s">
        <v>748</v>
      </c>
    </row>
    <row r="957" spans="1:14">
      <c r="A957" s="232">
        <f t="shared" si="14"/>
        <v>10951</v>
      </c>
      <c r="B957" s="232">
        <v>4</v>
      </c>
      <c r="C957" s="232" t="s">
        <v>747</v>
      </c>
      <c r="D957" s="229" t="s">
        <v>656</v>
      </c>
      <c r="E957" s="232" t="s">
        <v>573</v>
      </c>
      <c r="F957" s="235" t="s">
        <v>54</v>
      </c>
      <c r="G957" s="232">
        <v>21609</v>
      </c>
      <c r="H957" s="229" t="s">
        <v>499</v>
      </c>
      <c r="I957" s="229" t="s">
        <v>500</v>
      </c>
      <c r="J957" s="229" t="s">
        <v>23</v>
      </c>
      <c r="K957" s="229" t="s">
        <v>753</v>
      </c>
      <c r="L957" s="229" t="s">
        <v>746</v>
      </c>
      <c r="M957" s="229" t="s">
        <v>740</v>
      </c>
      <c r="N957" s="229" t="s">
        <v>748</v>
      </c>
    </row>
    <row r="958" spans="1:14">
      <c r="A958" s="232">
        <f t="shared" si="14"/>
        <v>10952</v>
      </c>
      <c r="B958" s="232">
        <v>4</v>
      </c>
      <c r="C958" s="232" t="s">
        <v>747</v>
      </c>
      <c r="D958" s="229" t="s">
        <v>656</v>
      </c>
      <c r="E958" s="232" t="s">
        <v>446</v>
      </c>
      <c r="F958" s="235" t="s">
        <v>54</v>
      </c>
      <c r="G958" s="232">
        <v>21609</v>
      </c>
      <c r="H958" s="229" t="s">
        <v>499</v>
      </c>
      <c r="I958" s="229" t="s">
        <v>500</v>
      </c>
      <c r="J958" s="229" t="s">
        <v>23</v>
      </c>
      <c r="K958" s="229" t="s">
        <v>753</v>
      </c>
      <c r="L958" s="229" t="s">
        <v>746</v>
      </c>
      <c r="M958" s="229" t="s">
        <v>740</v>
      </c>
      <c r="N958" s="229" t="s">
        <v>748</v>
      </c>
    </row>
    <row r="959" spans="1:14">
      <c r="A959" s="232">
        <f t="shared" si="14"/>
        <v>10953</v>
      </c>
      <c r="B959" s="232">
        <v>4</v>
      </c>
      <c r="C959" s="232" t="s">
        <v>747</v>
      </c>
      <c r="D959" s="229" t="s">
        <v>656</v>
      </c>
      <c r="E959" s="232" t="s">
        <v>573</v>
      </c>
      <c r="F959" s="235" t="s">
        <v>55</v>
      </c>
      <c r="G959" s="232">
        <v>99100</v>
      </c>
      <c r="H959" s="229" t="s">
        <v>499</v>
      </c>
      <c r="I959" s="229" t="s">
        <v>500</v>
      </c>
      <c r="J959" s="229" t="s">
        <v>23</v>
      </c>
      <c r="K959" s="229" t="s">
        <v>753</v>
      </c>
      <c r="L959" s="229" t="s">
        <v>746</v>
      </c>
      <c r="M959" s="229" t="s">
        <v>740</v>
      </c>
      <c r="N959" s="229" t="s">
        <v>748</v>
      </c>
    </row>
    <row r="960" spans="1:14">
      <c r="A960" s="232">
        <f t="shared" si="14"/>
        <v>10954</v>
      </c>
      <c r="B960" s="232">
        <v>4</v>
      </c>
      <c r="C960" s="232" t="s">
        <v>747</v>
      </c>
      <c r="D960" s="229" t="s">
        <v>656</v>
      </c>
      <c r="E960" s="232" t="s">
        <v>446</v>
      </c>
      <c r="F960" s="235" t="s">
        <v>55</v>
      </c>
      <c r="G960" s="232">
        <v>99100</v>
      </c>
      <c r="H960" s="229" t="s">
        <v>499</v>
      </c>
      <c r="I960" s="229" t="s">
        <v>500</v>
      </c>
      <c r="J960" s="229" t="s">
        <v>23</v>
      </c>
      <c r="K960" s="229" t="s">
        <v>753</v>
      </c>
      <c r="L960" s="229" t="s">
        <v>746</v>
      </c>
      <c r="M960" s="229" t="s">
        <v>740</v>
      </c>
      <c r="N960" s="229" t="s">
        <v>748</v>
      </c>
    </row>
    <row r="961" spans="1:14">
      <c r="A961" s="232">
        <f t="shared" si="14"/>
        <v>10955</v>
      </c>
      <c r="B961" s="232">
        <v>4</v>
      </c>
      <c r="C961" s="232" t="s">
        <v>747</v>
      </c>
      <c r="D961" s="229" t="s">
        <v>656</v>
      </c>
      <c r="E961" s="232" t="s">
        <v>573</v>
      </c>
      <c r="F961" s="235" t="s">
        <v>55</v>
      </c>
      <c r="G961" s="232">
        <v>79101</v>
      </c>
      <c r="H961" s="229" t="s">
        <v>499</v>
      </c>
      <c r="I961" s="229" t="s">
        <v>500</v>
      </c>
      <c r="J961" s="229" t="s">
        <v>23</v>
      </c>
      <c r="K961" s="229" t="s">
        <v>753</v>
      </c>
      <c r="L961" s="229" t="s">
        <v>746</v>
      </c>
      <c r="M961" s="229" t="s">
        <v>740</v>
      </c>
      <c r="N961" s="229" t="s">
        <v>748</v>
      </c>
    </row>
    <row r="962" spans="1:14">
      <c r="A962" s="232">
        <f t="shared" si="14"/>
        <v>10956</v>
      </c>
      <c r="B962" s="232">
        <v>4</v>
      </c>
      <c r="C962" s="232" t="s">
        <v>747</v>
      </c>
      <c r="D962" s="229" t="s">
        <v>656</v>
      </c>
      <c r="E962" s="232" t="s">
        <v>446</v>
      </c>
      <c r="F962" s="235" t="s">
        <v>55</v>
      </c>
      <c r="G962" s="232">
        <v>79101</v>
      </c>
      <c r="H962" s="229" t="s">
        <v>499</v>
      </c>
      <c r="I962" s="229" t="s">
        <v>500</v>
      </c>
      <c r="J962" s="229" t="s">
        <v>23</v>
      </c>
      <c r="K962" s="229" t="s">
        <v>753</v>
      </c>
      <c r="L962" s="229" t="s">
        <v>746</v>
      </c>
      <c r="M962" s="229" t="s">
        <v>740</v>
      </c>
      <c r="N962" s="229" t="s">
        <v>748</v>
      </c>
    </row>
    <row r="963" spans="1:14">
      <c r="A963" s="232">
        <f t="shared" si="14"/>
        <v>10957</v>
      </c>
      <c r="B963" s="232">
        <v>4</v>
      </c>
      <c r="C963" s="232" t="s">
        <v>747</v>
      </c>
      <c r="D963" s="229" t="s">
        <v>656</v>
      </c>
      <c r="E963" s="232" t="s">
        <v>573</v>
      </c>
      <c r="F963" s="235" t="s">
        <v>55</v>
      </c>
      <c r="G963" s="232">
        <v>11609</v>
      </c>
      <c r="H963" s="229" t="s">
        <v>499</v>
      </c>
      <c r="I963" s="229" t="s">
        <v>500</v>
      </c>
      <c r="J963" s="229" t="s">
        <v>23</v>
      </c>
      <c r="K963" s="229" t="s">
        <v>753</v>
      </c>
      <c r="L963" s="229" t="s">
        <v>746</v>
      </c>
      <c r="M963" s="229" t="s">
        <v>740</v>
      </c>
      <c r="N963" s="229" t="s">
        <v>748</v>
      </c>
    </row>
    <row r="964" spans="1:14">
      <c r="A964" s="232">
        <f t="shared" si="14"/>
        <v>10958</v>
      </c>
      <c r="B964" s="232">
        <v>4</v>
      </c>
      <c r="C964" s="232" t="s">
        <v>747</v>
      </c>
      <c r="D964" s="229" t="s">
        <v>656</v>
      </c>
      <c r="E964" s="232" t="s">
        <v>446</v>
      </c>
      <c r="F964" s="235" t="s">
        <v>55</v>
      </c>
      <c r="G964" s="232">
        <v>11609</v>
      </c>
      <c r="H964" s="229" t="s">
        <v>499</v>
      </c>
      <c r="I964" s="229" t="s">
        <v>500</v>
      </c>
      <c r="J964" s="229" t="s">
        <v>23</v>
      </c>
      <c r="K964" s="229" t="s">
        <v>753</v>
      </c>
      <c r="L964" s="229" t="s">
        <v>746</v>
      </c>
      <c r="M964" s="229" t="s">
        <v>740</v>
      </c>
      <c r="N964" s="229" t="s">
        <v>748</v>
      </c>
    </row>
    <row r="965" spans="1:14">
      <c r="A965" s="232">
        <f t="shared" si="14"/>
        <v>10959</v>
      </c>
      <c r="B965" s="232">
        <v>4</v>
      </c>
      <c r="C965" s="232" t="s">
        <v>747</v>
      </c>
      <c r="D965" s="229" t="s">
        <v>656</v>
      </c>
      <c r="E965" s="232" t="s">
        <v>573</v>
      </c>
      <c r="F965" s="235" t="s">
        <v>55</v>
      </c>
      <c r="G965" s="232">
        <v>21609</v>
      </c>
      <c r="H965" s="229" t="s">
        <v>499</v>
      </c>
      <c r="I965" s="229" t="s">
        <v>500</v>
      </c>
      <c r="J965" s="229" t="s">
        <v>23</v>
      </c>
      <c r="K965" s="229" t="s">
        <v>753</v>
      </c>
      <c r="L965" s="229" t="s">
        <v>746</v>
      </c>
      <c r="M965" s="229" t="s">
        <v>740</v>
      </c>
      <c r="N965" s="229" t="s">
        <v>748</v>
      </c>
    </row>
    <row r="966" spans="1:14">
      <c r="A966" s="232">
        <f t="shared" si="14"/>
        <v>10960</v>
      </c>
      <c r="B966" s="232">
        <v>4</v>
      </c>
      <c r="C966" s="232" t="s">
        <v>747</v>
      </c>
      <c r="D966" s="229" t="s">
        <v>656</v>
      </c>
      <c r="E966" s="232" t="s">
        <v>446</v>
      </c>
      <c r="F966" s="235" t="s">
        <v>55</v>
      </c>
      <c r="G966" s="232">
        <v>21609</v>
      </c>
      <c r="H966" s="229" t="s">
        <v>499</v>
      </c>
      <c r="I966" s="229" t="s">
        <v>500</v>
      </c>
      <c r="J966" s="229" t="s">
        <v>23</v>
      </c>
      <c r="K966" s="229" t="s">
        <v>753</v>
      </c>
      <c r="L966" s="229" t="s">
        <v>746</v>
      </c>
      <c r="M966" s="229" t="s">
        <v>740</v>
      </c>
      <c r="N966" s="229" t="s">
        <v>748</v>
      </c>
    </row>
    <row r="967" spans="1:14">
      <c r="A967" s="232">
        <f t="shared" si="14"/>
        <v>10961</v>
      </c>
      <c r="B967" s="232">
        <v>4</v>
      </c>
      <c r="C967" s="232" t="s">
        <v>747</v>
      </c>
      <c r="D967" s="229" t="s">
        <v>656</v>
      </c>
      <c r="E967" s="232" t="s">
        <v>573</v>
      </c>
      <c r="F967" s="235" t="s">
        <v>56</v>
      </c>
      <c r="G967" s="232">
        <v>99100</v>
      </c>
      <c r="H967" s="229" t="s">
        <v>499</v>
      </c>
      <c r="I967" s="229" t="s">
        <v>500</v>
      </c>
      <c r="J967" s="229" t="s">
        <v>23</v>
      </c>
      <c r="K967" s="229" t="s">
        <v>753</v>
      </c>
      <c r="L967" s="229" t="s">
        <v>746</v>
      </c>
      <c r="M967" s="229" t="s">
        <v>740</v>
      </c>
      <c r="N967" s="229" t="s">
        <v>748</v>
      </c>
    </row>
    <row r="968" spans="1:14">
      <c r="A968" s="232">
        <f t="shared" ref="A968:A1031" si="15">A967+1</f>
        <v>10962</v>
      </c>
      <c r="B968" s="232">
        <v>4</v>
      </c>
      <c r="C968" s="232" t="s">
        <v>747</v>
      </c>
      <c r="D968" s="229" t="s">
        <v>656</v>
      </c>
      <c r="E968" s="232" t="s">
        <v>446</v>
      </c>
      <c r="F968" s="235" t="s">
        <v>56</v>
      </c>
      <c r="G968" s="232">
        <v>99100</v>
      </c>
      <c r="H968" s="229" t="s">
        <v>499</v>
      </c>
      <c r="I968" s="229" t="s">
        <v>500</v>
      </c>
      <c r="J968" s="229" t="s">
        <v>23</v>
      </c>
      <c r="K968" s="229" t="s">
        <v>753</v>
      </c>
      <c r="L968" s="229" t="s">
        <v>746</v>
      </c>
      <c r="M968" s="229" t="s">
        <v>740</v>
      </c>
      <c r="N968" s="229" t="s">
        <v>748</v>
      </c>
    </row>
    <row r="969" spans="1:14">
      <c r="A969" s="232">
        <f t="shared" si="15"/>
        <v>10963</v>
      </c>
      <c r="B969" s="232">
        <v>4</v>
      </c>
      <c r="C969" s="232" t="s">
        <v>747</v>
      </c>
      <c r="D969" s="229" t="s">
        <v>656</v>
      </c>
      <c r="E969" s="232" t="s">
        <v>573</v>
      </c>
      <c r="F969" s="235" t="s">
        <v>56</v>
      </c>
      <c r="G969" s="232">
        <v>79101</v>
      </c>
      <c r="H969" s="229" t="s">
        <v>499</v>
      </c>
      <c r="I969" s="229" t="s">
        <v>500</v>
      </c>
      <c r="J969" s="229" t="s">
        <v>23</v>
      </c>
      <c r="K969" s="229" t="s">
        <v>753</v>
      </c>
      <c r="L969" s="229" t="s">
        <v>746</v>
      </c>
      <c r="M969" s="229" t="s">
        <v>740</v>
      </c>
      <c r="N969" s="229" t="s">
        <v>748</v>
      </c>
    </row>
    <row r="970" spans="1:14">
      <c r="A970" s="232">
        <f t="shared" si="15"/>
        <v>10964</v>
      </c>
      <c r="B970" s="232">
        <v>4</v>
      </c>
      <c r="C970" s="232" t="s">
        <v>747</v>
      </c>
      <c r="D970" s="229" t="s">
        <v>656</v>
      </c>
      <c r="E970" s="232" t="s">
        <v>446</v>
      </c>
      <c r="F970" s="235" t="s">
        <v>56</v>
      </c>
      <c r="G970" s="232">
        <v>79101</v>
      </c>
      <c r="H970" s="229" t="s">
        <v>499</v>
      </c>
      <c r="I970" s="229" t="s">
        <v>500</v>
      </c>
      <c r="J970" s="229" t="s">
        <v>23</v>
      </c>
      <c r="K970" s="229" t="s">
        <v>753</v>
      </c>
      <c r="L970" s="229" t="s">
        <v>746</v>
      </c>
      <c r="M970" s="229" t="s">
        <v>740</v>
      </c>
      <c r="N970" s="229" t="s">
        <v>748</v>
      </c>
    </row>
    <row r="971" spans="1:14">
      <c r="A971" s="232">
        <f t="shared" si="15"/>
        <v>10965</v>
      </c>
      <c r="B971" s="232">
        <v>4</v>
      </c>
      <c r="C971" s="232" t="s">
        <v>747</v>
      </c>
      <c r="D971" s="229" t="s">
        <v>656</v>
      </c>
      <c r="E971" s="232" t="s">
        <v>573</v>
      </c>
      <c r="F971" s="235" t="s">
        <v>56</v>
      </c>
      <c r="G971" s="232">
        <v>11609</v>
      </c>
      <c r="H971" s="229" t="s">
        <v>499</v>
      </c>
      <c r="I971" s="229" t="s">
        <v>500</v>
      </c>
      <c r="J971" s="229" t="s">
        <v>23</v>
      </c>
      <c r="K971" s="229" t="s">
        <v>753</v>
      </c>
      <c r="L971" s="229" t="s">
        <v>746</v>
      </c>
      <c r="M971" s="229" t="s">
        <v>740</v>
      </c>
      <c r="N971" s="229" t="s">
        <v>748</v>
      </c>
    </row>
    <row r="972" spans="1:14">
      <c r="A972" s="232">
        <f t="shared" si="15"/>
        <v>10966</v>
      </c>
      <c r="B972" s="232">
        <v>4</v>
      </c>
      <c r="C972" s="232" t="s">
        <v>747</v>
      </c>
      <c r="D972" s="229" t="s">
        <v>656</v>
      </c>
      <c r="E972" s="232" t="s">
        <v>446</v>
      </c>
      <c r="F972" s="235" t="s">
        <v>56</v>
      </c>
      <c r="G972" s="232">
        <v>11609</v>
      </c>
      <c r="H972" s="229" t="s">
        <v>499</v>
      </c>
      <c r="I972" s="229" t="s">
        <v>500</v>
      </c>
      <c r="J972" s="229" t="s">
        <v>23</v>
      </c>
      <c r="K972" s="229" t="s">
        <v>753</v>
      </c>
      <c r="L972" s="229" t="s">
        <v>746</v>
      </c>
      <c r="M972" s="229" t="s">
        <v>740</v>
      </c>
      <c r="N972" s="229" t="s">
        <v>748</v>
      </c>
    </row>
    <row r="973" spans="1:14">
      <c r="A973" s="232">
        <f t="shared" si="15"/>
        <v>10967</v>
      </c>
      <c r="B973" s="232">
        <v>4</v>
      </c>
      <c r="C973" s="232" t="s">
        <v>747</v>
      </c>
      <c r="D973" s="229" t="s">
        <v>656</v>
      </c>
      <c r="E973" s="232" t="s">
        <v>573</v>
      </c>
      <c r="F973" s="235" t="s">
        <v>56</v>
      </c>
      <c r="G973" s="232">
        <v>21609</v>
      </c>
      <c r="H973" s="229" t="s">
        <v>499</v>
      </c>
      <c r="I973" s="229" t="s">
        <v>500</v>
      </c>
      <c r="J973" s="229" t="s">
        <v>23</v>
      </c>
      <c r="K973" s="229" t="s">
        <v>753</v>
      </c>
      <c r="L973" s="229" t="s">
        <v>746</v>
      </c>
      <c r="M973" s="229" t="s">
        <v>740</v>
      </c>
      <c r="N973" s="229" t="s">
        <v>748</v>
      </c>
    </row>
    <row r="974" spans="1:14">
      <c r="A974" s="232">
        <f t="shared" si="15"/>
        <v>10968</v>
      </c>
      <c r="B974" s="232">
        <v>4</v>
      </c>
      <c r="C974" s="232" t="s">
        <v>747</v>
      </c>
      <c r="D974" s="229" t="s">
        <v>656</v>
      </c>
      <c r="E974" s="232" t="s">
        <v>446</v>
      </c>
      <c r="F974" s="235" t="s">
        <v>56</v>
      </c>
      <c r="G974" s="232">
        <v>21609</v>
      </c>
      <c r="H974" s="229" t="s">
        <v>499</v>
      </c>
      <c r="I974" s="229" t="s">
        <v>500</v>
      </c>
      <c r="J974" s="229" t="s">
        <v>23</v>
      </c>
      <c r="K974" s="229" t="s">
        <v>753</v>
      </c>
      <c r="L974" s="229" t="s">
        <v>746</v>
      </c>
      <c r="M974" s="229" t="s">
        <v>740</v>
      </c>
      <c r="N974" s="229" t="s">
        <v>748</v>
      </c>
    </row>
    <row r="975" spans="1:14">
      <c r="A975" s="232">
        <f t="shared" si="15"/>
        <v>10969</v>
      </c>
      <c r="B975" s="232">
        <v>4</v>
      </c>
      <c r="C975" s="232" t="s">
        <v>747</v>
      </c>
      <c r="D975" s="229" t="s">
        <v>656</v>
      </c>
      <c r="E975" s="232" t="s">
        <v>573</v>
      </c>
      <c r="F975" s="235" t="s">
        <v>59</v>
      </c>
      <c r="G975" s="232">
        <v>99100</v>
      </c>
      <c r="H975" s="229" t="s">
        <v>499</v>
      </c>
      <c r="I975" s="229" t="s">
        <v>500</v>
      </c>
      <c r="J975" s="229" t="s">
        <v>23</v>
      </c>
      <c r="K975" s="229" t="s">
        <v>753</v>
      </c>
      <c r="L975" s="229" t="s">
        <v>746</v>
      </c>
      <c r="M975" s="229" t="s">
        <v>740</v>
      </c>
      <c r="N975" s="229" t="s">
        <v>748</v>
      </c>
    </row>
    <row r="976" spans="1:14">
      <c r="A976" s="232">
        <f t="shared" si="15"/>
        <v>10970</v>
      </c>
      <c r="B976" s="232">
        <v>4</v>
      </c>
      <c r="C976" s="232" t="s">
        <v>747</v>
      </c>
      <c r="D976" s="229" t="s">
        <v>656</v>
      </c>
      <c r="E976" s="232" t="s">
        <v>446</v>
      </c>
      <c r="F976" s="235" t="s">
        <v>59</v>
      </c>
      <c r="G976" s="232">
        <v>99100</v>
      </c>
      <c r="H976" s="229" t="s">
        <v>499</v>
      </c>
      <c r="I976" s="229" t="s">
        <v>500</v>
      </c>
      <c r="J976" s="229" t="s">
        <v>23</v>
      </c>
      <c r="K976" s="229" t="s">
        <v>753</v>
      </c>
      <c r="L976" s="229" t="s">
        <v>746</v>
      </c>
      <c r="M976" s="229" t="s">
        <v>740</v>
      </c>
      <c r="N976" s="229" t="s">
        <v>748</v>
      </c>
    </row>
    <row r="977" spans="1:14">
      <c r="A977" s="232">
        <f t="shared" si="15"/>
        <v>10971</v>
      </c>
      <c r="B977" s="232">
        <v>4</v>
      </c>
      <c r="C977" s="232" t="s">
        <v>747</v>
      </c>
      <c r="D977" s="229" t="s">
        <v>656</v>
      </c>
      <c r="E977" s="232" t="s">
        <v>573</v>
      </c>
      <c r="F977" s="235" t="s">
        <v>59</v>
      </c>
      <c r="G977" s="232">
        <v>79101</v>
      </c>
      <c r="H977" s="229" t="s">
        <v>499</v>
      </c>
      <c r="I977" s="229" t="s">
        <v>500</v>
      </c>
      <c r="J977" s="229" t="s">
        <v>23</v>
      </c>
      <c r="K977" s="229" t="s">
        <v>753</v>
      </c>
      <c r="L977" s="229" t="s">
        <v>746</v>
      </c>
      <c r="M977" s="229" t="s">
        <v>740</v>
      </c>
      <c r="N977" s="229" t="s">
        <v>748</v>
      </c>
    </row>
    <row r="978" spans="1:14">
      <c r="A978" s="232">
        <f t="shared" si="15"/>
        <v>10972</v>
      </c>
      <c r="B978" s="232">
        <v>4</v>
      </c>
      <c r="C978" s="232" t="s">
        <v>747</v>
      </c>
      <c r="D978" s="229" t="s">
        <v>656</v>
      </c>
      <c r="E978" s="232" t="s">
        <v>446</v>
      </c>
      <c r="F978" s="235" t="s">
        <v>59</v>
      </c>
      <c r="G978" s="232">
        <v>79101</v>
      </c>
      <c r="H978" s="229" t="s">
        <v>499</v>
      </c>
      <c r="I978" s="229" t="s">
        <v>500</v>
      </c>
      <c r="J978" s="229" t="s">
        <v>23</v>
      </c>
      <c r="K978" s="229" t="s">
        <v>753</v>
      </c>
      <c r="L978" s="229" t="s">
        <v>746</v>
      </c>
      <c r="M978" s="229" t="s">
        <v>740</v>
      </c>
      <c r="N978" s="229" t="s">
        <v>748</v>
      </c>
    </row>
    <row r="979" spans="1:14">
      <c r="A979" s="232">
        <f t="shared" si="15"/>
        <v>10973</v>
      </c>
      <c r="B979" s="232">
        <v>4</v>
      </c>
      <c r="C979" s="232" t="s">
        <v>747</v>
      </c>
      <c r="D979" s="229" t="s">
        <v>656</v>
      </c>
      <c r="E979" s="232" t="s">
        <v>573</v>
      </c>
      <c r="F979" s="235" t="s">
        <v>59</v>
      </c>
      <c r="G979" s="232">
        <v>11609</v>
      </c>
      <c r="H979" s="229" t="s">
        <v>499</v>
      </c>
      <c r="I979" s="229" t="s">
        <v>500</v>
      </c>
      <c r="J979" s="229" t="s">
        <v>23</v>
      </c>
      <c r="K979" s="229" t="s">
        <v>753</v>
      </c>
      <c r="L979" s="229" t="s">
        <v>746</v>
      </c>
      <c r="M979" s="229" t="s">
        <v>740</v>
      </c>
      <c r="N979" s="229" t="s">
        <v>748</v>
      </c>
    </row>
    <row r="980" spans="1:14">
      <c r="A980" s="232">
        <f t="shared" si="15"/>
        <v>10974</v>
      </c>
      <c r="B980" s="232">
        <v>4</v>
      </c>
      <c r="C980" s="232" t="s">
        <v>747</v>
      </c>
      <c r="D980" s="229" t="s">
        <v>656</v>
      </c>
      <c r="E980" s="232" t="s">
        <v>446</v>
      </c>
      <c r="F980" s="235" t="s">
        <v>59</v>
      </c>
      <c r="G980" s="232">
        <v>11609</v>
      </c>
      <c r="H980" s="229" t="s">
        <v>499</v>
      </c>
      <c r="I980" s="229" t="s">
        <v>500</v>
      </c>
      <c r="J980" s="229" t="s">
        <v>23</v>
      </c>
      <c r="K980" s="229" t="s">
        <v>753</v>
      </c>
      <c r="L980" s="229" t="s">
        <v>746</v>
      </c>
      <c r="M980" s="229" t="s">
        <v>740</v>
      </c>
      <c r="N980" s="229" t="s">
        <v>748</v>
      </c>
    </row>
    <row r="981" spans="1:14">
      <c r="A981" s="232">
        <f t="shared" si="15"/>
        <v>10975</v>
      </c>
      <c r="B981" s="232">
        <v>4</v>
      </c>
      <c r="C981" s="232" t="s">
        <v>747</v>
      </c>
      <c r="D981" s="229" t="s">
        <v>656</v>
      </c>
      <c r="E981" s="232" t="s">
        <v>573</v>
      </c>
      <c r="F981" s="235" t="s">
        <v>59</v>
      </c>
      <c r="G981" s="232">
        <v>21609</v>
      </c>
      <c r="H981" s="229" t="s">
        <v>499</v>
      </c>
      <c r="I981" s="229" t="s">
        <v>500</v>
      </c>
      <c r="J981" s="229" t="s">
        <v>23</v>
      </c>
      <c r="K981" s="229" t="s">
        <v>753</v>
      </c>
      <c r="L981" s="229" t="s">
        <v>746</v>
      </c>
      <c r="M981" s="229" t="s">
        <v>740</v>
      </c>
      <c r="N981" s="229" t="s">
        <v>748</v>
      </c>
    </row>
    <row r="982" spans="1:14">
      <c r="A982" s="232">
        <f t="shared" si="15"/>
        <v>10976</v>
      </c>
      <c r="B982" s="232">
        <v>4</v>
      </c>
      <c r="C982" s="232" t="s">
        <v>747</v>
      </c>
      <c r="D982" s="229" t="s">
        <v>656</v>
      </c>
      <c r="E982" s="232" t="s">
        <v>446</v>
      </c>
      <c r="F982" s="235" t="s">
        <v>59</v>
      </c>
      <c r="G982" s="232">
        <v>21609</v>
      </c>
      <c r="H982" s="229" t="s">
        <v>499</v>
      </c>
      <c r="I982" s="229" t="s">
        <v>500</v>
      </c>
      <c r="J982" s="229" t="s">
        <v>23</v>
      </c>
      <c r="K982" s="229" t="s">
        <v>753</v>
      </c>
      <c r="L982" s="229" t="s">
        <v>746</v>
      </c>
      <c r="M982" s="229" t="s">
        <v>740</v>
      </c>
      <c r="N982" s="229" t="s">
        <v>748</v>
      </c>
    </row>
    <row r="983" spans="1:14">
      <c r="A983" s="232">
        <f t="shared" si="15"/>
        <v>10977</v>
      </c>
      <c r="B983" s="232">
        <v>4</v>
      </c>
      <c r="C983" s="232" t="s">
        <v>747</v>
      </c>
      <c r="D983" s="229" t="s">
        <v>656</v>
      </c>
      <c r="E983" s="232" t="s">
        <v>573</v>
      </c>
      <c r="F983" s="237" t="s">
        <v>727</v>
      </c>
      <c r="G983" s="232">
        <v>99100</v>
      </c>
      <c r="H983" s="229" t="s">
        <v>499</v>
      </c>
      <c r="I983" s="229" t="s">
        <v>500</v>
      </c>
      <c r="J983" s="229" t="s">
        <v>23</v>
      </c>
      <c r="K983" s="229" t="s">
        <v>753</v>
      </c>
      <c r="L983" s="229" t="s">
        <v>746</v>
      </c>
      <c r="M983" s="229" t="s">
        <v>740</v>
      </c>
      <c r="N983" s="229" t="s">
        <v>748</v>
      </c>
    </row>
    <row r="984" spans="1:14">
      <c r="A984" s="232">
        <f t="shared" si="15"/>
        <v>10978</v>
      </c>
      <c r="B984" s="232">
        <v>4</v>
      </c>
      <c r="C984" s="232" t="s">
        <v>747</v>
      </c>
      <c r="D984" s="229" t="s">
        <v>656</v>
      </c>
      <c r="E984" s="232" t="s">
        <v>446</v>
      </c>
      <c r="F984" s="237" t="s">
        <v>727</v>
      </c>
      <c r="G984" s="232">
        <v>99100</v>
      </c>
      <c r="H984" s="229" t="s">
        <v>499</v>
      </c>
      <c r="I984" s="229" t="s">
        <v>500</v>
      </c>
      <c r="J984" s="229" t="s">
        <v>23</v>
      </c>
      <c r="K984" s="229" t="s">
        <v>753</v>
      </c>
      <c r="L984" s="229" t="s">
        <v>746</v>
      </c>
      <c r="M984" s="229" t="s">
        <v>740</v>
      </c>
      <c r="N984" s="229" t="s">
        <v>748</v>
      </c>
    </row>
    <row r="985" spans="1:14">
      <c r="A985" s="232">
        <f t="shared" si="15"/>
        <v>10979</v>
      </c>
      <c r="B985" s="232">
        <v>4</v>
      </c>
      <c r="C985" s="232" t="s">
        <v>747</v>
      </c>
      <c r="D985" s="229" t="s">
        <v>656</v>
      </c>
      <c r="E985" s="232" t="s">
        <v>573</v>
      </c>
      <c r="F985" s="237" t="s">
        <v>727</v>
      </c>
      <c r="G985" s="232">
        <v>79101</v>
      </c>
      <c r="H985" s="229" t="s">
        <v>499</v>
      </c>
      <c r="I985" s="229" t="s">
        <v>500</v>
      </c>
      <c r="J985" s="229" t="s">
        <v>23</v>
      </c>
      <c r="K985" s="229" t="s">
        <v>753</v>
      </c>
      <c r="L985" s="229" t="s">
        <v>746</v>
      </c>
      <c r="M985" s="229" t="s">
        <v>740</v>
      </c>
      <c r="N985" s="229" t="s">
        <v>748</v>
      </c>
    </row>
    <row r="986" spans="1:14">
      <c r="A986" s="232">
        <f t="shared" si="15"/>
        <v>10980</v>
      </c>
      <c r="B986" s="232">
        <v>4</v>
      </c>
      <c r="C986" s="232" t="s">
        <v>747</v>
      </c>
      <c r="D986" s="229" t="s">
        <v>656</v>
      </c>
      <c r="E986" s="232" t="s">
        <v>446</v>
      </c>
      <c r="F986" s="237" t="s">
        <v>727</v>
      </c>
      <c r="G986" s="232">
        <v>79101</v>
      </c>
      <c r="H986" s="229" t="s">
        <v>499</v>
      </c>
      <c r="I986" s="229" t="s">
        <v>500</v>
      </c>
      <c r="J986" s="229" t="s">
        <v>23</v>
      </c>
      <c r="K986" s="229" t="s">
        <v>753</v>
      </c>
      <c r="L986" s="229" t="s">
        <v>746</v>
      </c>
      <c r="M986" s="229" t="s">
        <v>740</v>
      </c>
      <c r="N986" s="229" t="s">
        <v>748</v>
      </c>
    </row>
    <row r="987" spans="1:14">
      <c r="A987" s="232">
        <f t="shared" si="15"/>
        <v>10981</v>
      </c>
      <c r="B987" s="232">
        <v>4</v>
      </c>
      <c r="C987" s="232" t="s">
        <v>747</v>
      </c>
      <c r="D987" s="229" t="s">
        <v>656</v>
      </c>
      <c r="E987" s="232" t="s">
        <v>573</v>
      </c>
      <c r="F987" s="237" t="s">
        <v>727</v>
      </c>
      <c r="G987" s="232">
        <v>11609</v>
      </c>
      <c r="H987" s="229" t="s">
        <v>499</v>
      </c>
      <c r="I987" s="229" t="s">
        <v>500</v>
      </c>
      <c r="J987" s="229" t="s">
        <v>23</v>
      </c>
      <c r="K987" s="229" t="s">
        <v>753</v>
      </c>
      <c r="L987" s="229" t="s">
        <v>746</v>
      </c>
      <c r="M987" s="229" t="s">
        <v>740</v>
      </c>
      <c r="N987" s="229" t="s">
        <v>748</v>
      </c>
    </row>
    <row r="988" spans="1:14">
      <c r="A988" s="232">
        <f t="shared" si="15"/>
        <v>10982</v>
      </c>
      <c r="B988" s="232">
        <v>4</v>
      </c>
      <c r="C988" s="232" t="s">
        <v>747</v>
      </c>
      <c r="D988" s="229" t="s">
        <v>656</v>
      </c>
      <c r="E988" s="232" t="s">
        <v>446</v>
      </c>
      <c r="F988" s="237" t="s">
        <v>727</v>
      </c>
      <c r="G988" s="232">
        <v>11609</v>
      </c>
      <c r="H988" s="229" t="s">
        <v>499</v>
      </c>
      <c r="I988" s="229" t="s">
        <v>500</v>
      </c>
      <c r="J988" s="229" t="s">
        <v>23</v>
      </c>
      <c r="K988" s="229" t="s">
        <v>753</v>
      </c>
      <c r="L988" s="229" t="s">
        <v>746</v>
      </c>
      <c r="M988" s="229" t="s">
        <v>740</v>
      </c>
      <c r="N988" s="229" t="s">
        <v>748</v>
      </c>
    </row>
    <row r="989" spans="1:14">
      <c r="A989" s="232">
        <f t="shared" si="15"/>
        <v>10983</v>
      </c>
      <c r="B989" s="232">
        <v>4</v>
      </c>
      <c r="C989" s="232" t="s">
        <v>747</v>
      </c>
      <c r="D989" s="229" t="s">
        <v>656</v>
      </c>
      <c r="E989" s="232" t="s">
        <v>573</v>
      </c>
      <c r="F989" s="237" t="s">
        <v>727</v>
      </c>
      <c r="G989" s="232">
        <v>21609</v>
      </c>
      <c r="H989" s="229" t="s">
        <v>499</v>
      </c>
      <c r="I989" s="229" t="s">
        <v>500</v>
      </c>
      <c r="J989" s="229" t="s">
        <v>23</v>
      </c>
      <c r="K989" s="229" t="s">
        <v>753</v>
      </c>
      <c r="L989" s="229" t="s">
        <v>746</v>
      </c>
      <c r="M989" s="229" t="s">
        <v>740</v>
      </c>
      <c r="N989" s="229" t="s">
        <v>748</v>
      </c>
    </row>
    <row r="990" spans="1:14">
      <c r="A990" s="232">
        <f t="shared" si="15"/>
        <v>10984</v>
      </c>
      <c r="B990" s="232">
        <v>4</v>
      </c>
      <c r="C990" s="232" t="s">
        <v>747</v>
      </c>
      <c r="D990" s="229" t="s">
        <v>656</v>
      </c>
      <c r="E990" s="232" t="s">
        <v>446</v>
      </c>
      <c r="F990" s="237" t="s">
        <v>727</v>
      </c>
      <c r="G990" s="232">
        <v>21609</v>
      </c>
      <c r="H990" s="229" t="s">
        <v>499</v>
      </c>
      <c r="I990" s="229" t="s">
        <v>500</v>
      </c>
      <c r="J990" s="229" t="s">
        <v>23</v>
      </c>
      <c r="K990" s="229" t="s">
        <v>753</v>
      </c>
      <c r="L990" s="229" t="s">
        <v>746</v>
      </c>
      <c r="M990" s="229" t="s">
        <v>740</v>
      </c>
      <c r="N990" s="229" t="s">
        <v>748</v>
      </c>
    </row>
    <row r="991" spans="1:14">
      <c r="A991" s="232">
        <f t="shared" si="15"/>
        <v>10985</v>
      </c>
      <c r="B991" s="232">
        <v>4</v>
      </c>
      <c r="C991" s="232" t="s">
        <v>747</v>
      </c>
      <c r="D991" s="229" t="s">
        <v>656</v>
      </c>
      <c r="E991" s="232" t="s">
        <v>573</v>
      </c>
      <c r="F991" s="236" t="s">
        <v>728</v>
      </c>
      <c r="G991" s="232">
        <v>99100</v>
      </c>
      <c r="H991" s="229" t="s">
        <v>499</v>
      </c>
      <c r="I991" s="229" t="s">
        <v>500</v>
      </c>
      <c r="J991" s="229" t="s">
        <v>23</v>
      </c>
      <c r="K991" s="229" t="s">
        <v>753</v>
      </c>
      <c r="L991" s="229" t="s">
        <v>746</v>
      </c>
      <c r="M991" s="229" t="s">
        <v>740</v>
      </c>
      <c r="N991" s="229" t="s">
        <v>748</v>
      </c>
    </row>
    <row r="992" spans="1:14">
      <c r="A992" s="232">
        <f t="shared" si="15"/>
        <v>10986</v>
      </c>
      <c r="B992" s="232">
        <v>4</v>
      </c>
      <c r="C992" s="232" t="s">
        <v>747</v>
      </c>
      <c r="D992" s="229" t="s">
        <v>656</v>
      </c>
      <c r="E992" s="232" t="s">
        <v>446</v>
      </c>
      <c r="F992" s="236" t="s">
        <v>728</v>
      </c>
      <c r="G992" s="232">
        <v>99100</v>
      </c>
      <c r="H992" s="229" t="s">
        <v>499</v>
      </c>
      <c r="I992" s="229" t="s">
        <v>500</v>
      </c>
      <c r="J992" s="229" t="s">
        <v>23</v>
      </c>
      <c r="K992" s="229" t="s">
        <v>753</v>
      </c>
      <c r="L992" s="229" t="s">
        <v>746</v>
      </c>
      <c r="M992" s="229" t="s">
        <v>740</v>
      </c>
      <c r="N992" s="229" t="s">
        <v>748</v>
      </c>
    </row>
    <row r="993" spans="1:14">
      <c r="A993" s="232">
        <f t="shared" si="15"/>
        <v>10987</v>
      </c>
      <c r="B993" s="232">
        <v>4</v>
      </c>
      <c r="C993" s="232" t="s">
        <v>747</v>
      </c>
      <c r="D993" s="229" t="s">
        <v>656</v>
      </c>
      <c r="E993" s="232" t="s">
        <v>573</v>
      </c>
      <c r="F993" s="236" t="s">
        <v>728</v>
      </c>
      <c r="G993" s="232">
        <v>79101</v>
      </c>
      <c r="H993" s="229" t="s">
        <v>499</v>
      </c>
      <c r="I993" s="229" t="s">
        <v>500</v>
      </c>
      <c r="J993" s="229" t="s">
        <v>23</v>
      </c>
      <c r="K993" s="229" t="s">
        <v>753</v>
      </c>
      <c r="L993" s="229" t="s">
        <v>746</v>
      </c>
      <c r="M993" s="229" t="s">
        <v>740</v>
      </c>
      <c r="N993" s="229" t="s">
        <v>748</v>
      </c>
    </row>
    <row r="994" spans="1:14">
      <c r="A994" s="232">
        <f t="shared" si="15"/>
        <v>10988</v>
      </c>
      <c r="B994" s="232">
        <v>4</v>
      </c>
      <c r="C994" s="232" t="s">
        <v>747</v>
      </c>
      <c r="D994" s="229" t="s">
        <v>656</v>
      </c>
      <c r="E994" s="232" t="s">
        <v>446</v>
      </c>
      <c r="F994" s="236" t="s">
        <v>728</v>
      </c>
      <c r="G994" s="232">
        <v>79101</v>
      </c>
      <c r="H994" s="229" t="s">
        <v>499</v>
      </c>
      <c r="I994" s="229" t="s">
        <v>500</v>
      </c>
      <c r="J994" s="229" t="s">
        <v>23</v>
      </c>
      <c r="K994" s="229" t="s">
        <v>753</v>
      </c>
      <c r="L994" s="229" t="s">
        <v>746</v>
      </c>
      <c r="M994" s="229" t="s">
        <v>740</v>
      </c>
      <c r="N994" s="229" t="s">
        <v>748</v>
      </c>
    </row>
    <row r="995" spans="1:14">
      <c r="A995" s="232">
        <f t="shared" si="15"/>
        <v>10989</v>
      </c>
      <c r="B995" s="232">
        <v>4</v>
      </c>
      <c r="C995" s="232" t="s">
        <v>747</v>
      </c>
      <c r="D995" s="229" t="s">
        <v>656</v>
      </c>
      <c r="E995" s="232" t="s">
        <v>573</v>
      </c>
      <c r="F995" s="236" t="s">
        <v>728</v>
      </c>
      <c r="G995" s="232">
        <v>11609</v>
      </c>
      <c r="H995" s="229" t="s">
        <v>499</v>
      </c>
      <c r="I995" s="229" t="s">
        <v>500</v>
      </c>
      <c r="J995" s="229" t="s">
        <v>23</v>
      </c>
      <c r="K995" s="229" t="s">
        <v>753</v>
      </c>
      <c r="L995" s="229" t="s">
        <v>746</v>
      </c>
      <c r="M995" s="229" t="s">
        <v>740</v>
      </c>
      <c r="N995" s="229" t="s">
        <v>748</v>
      </c>
    </row>
    <row r="996" spans="1:14">
      <c r="A996" s="232">
        <f t="shared" si="15"/>
        <v>10990</v>
      </c>
      <c r="B996" s="232">
        <v>4</v>
      </c>
      <c r="C996" s="232" t="s">
        <v>747</v>
      </c>
      <c r="D996" s="229" t="s">
        <v>656</v>
      </c>
      <c r="E996" s="232" t="s">
        <v>446</v>
      </c>
      <c r="F996" s="236" t="s">
        <v>728</v>
      </c>
      <c r="G996" s="232">
        <v>11609</v>
      </c>
      <c r="H996" s="229" t="s">
        <v>499</v>
      </c>
      <c r="I996" s="229" t="s">
        <v>500</v>
      </c>
      <c r="J996" s="229" t="s">
        <v>23</v>
      </c>
      <c r="K996" s="229" t="s">
        <v>753</v>
      </c>
      <c r="L996" s="229" t="s">
        <v>746</v>
      </c>
      <c r="M996" s="229" t="s">
        <v>740</v>
      </c>
      <c r="N996" s="229" t="s">
        <v>748</v>
      </c>
    </row>
    <row r="997" spans="1:14">
      <c r="A997" s="232">
        <f t="shared" si="15"/>
        <v>10991</v>
      </c>
      <c r="B997" s="232">
        <v>4</v>
      </c>
      <c r="C997" s="232" t="s">
        <v>747</v>
      </c>
      <c r="D997" s="229" t="s">
        <v>656</v>
      </c>
      <c r="E997" s="232" t="s">
        <v>573</v>
      </c>
      <c r="F997" s="236" t="s">
        <v>728</v>
      </c>
      <c r="G997" s="232">
        <v>21609</v>
      </c>
      <c r="H997" s="229" t="s">
        <v>499</v>
      </c>
      <c r="I997" s="229" t="s">
        <v>500</v>
      </c>
      <c r="J997" s="229" t="s">
        <v>23</v>
      </c>
      <c r="K997" s="229" t="s">
        <v>753</v>
      </c>
      <c r="L997" s="229" t="s">
        <v>746</v>
      </c>
      <c r="M997" s="229" t="s">
        <v>740</v>
      </c>
      <c r="N997" s="229" t="s">
        <v>748</v>
      </c>
    </row>
    <row r="998" spans="1:14">
      <c r="A998" s="232">
        <f t="shared" si="15"/>
        <v>10992</v>
      </c>
      <c r="B998" s="232">
        <v>4</v>
      </c>
      <c r="C998" s="232" t="s">
        <v>747</v>
      </c>
      <c r="D998" s="229" t="s">
        <v>656</v>
      </c>
      <c r="E998" s="232" t="s">
        <v>446</v>
      </c>
      <c r="F998" s="236" t="s">
        <v>728</v>
      </c>
      <c r="G998" s="232">
        <v>21609</v>
      </c>
      <c r="H998" s="229" t="s">
        <v>499</v>
      </c>
      <c r="I998" s="229" t="s">
        <v>500</v>
      </c>
      <c r="J998" s="229" t="s">
        <v>23</v>
      </c>
      <c r="K998" s="229" t="s">
        <v>753</v>
      </c>
      <c r="L998" s="229" t="s">
        <v>746</v>
      </c>
      <c r="M998" s="229" t="s">
        <v>740</v>
      </c>
      <c r="N998" s="229" t="s">
        <v>748</v>
      </c>
    </row>
    <row r="999" spans="1:14">
      <c r="A999" s="232">
        <f t="shared" si="15"/>
        <v>10993</v>
      </c>
      <c r="B999" s="232">
        <v>4</v>
      </c>
      <c r="C999" s="232" t="s">
        <v>747</v>
      </c>
      <c r="D999" s="229" t="s">
        <v>656</v>
      </c>
      <c r="E999" s="232" t="s">
        <v>573</v>
      </c>
      <c r="F999" s="239" t="s">
        <v>63</v>
      </c>
      <c r="G999" s="232">
        <v>99100</v>
      </c>
      <c r="H999" s="229" t="s">
        <v>499</v>
      </c>
      <c r="I999" s="229" t="s">
        <v>500</v>
      </c>
      <c r="J999" s="229" t="s">
        <v>23</v>
      </c>
      <c r="K999" s="229" t="s">
        <v>753</v>
      </c>
      <c r="L999" s="229" t="s">
        <v>746</v>
      </c>
      <c r="M999" s="229" t="s">
        <v>740</v>
      </c>
      <c r="N999" s="229" t="s">
        <v>748</v>
      </c>
    </row>
    <row r="1000" spans="1:14">
      <c r="A1000" s="232">
        <f t="shared" si="15"/>
        <v>10994</v>
      </c>
      <c r="B1000" s="232">
        <v>4</v>
      </c>
      <c r="C1000" s="232" t="s">
        <v>747</v>
      </c>
      <c r="D1000" s="229" t="s">
        <v>656</v>
      </c>
      <c r="E1000" s="232" t="s">
        <v>446</v>
      </c>
      <c r="F1000" s="239" t="s">
        <v>63</v>
      </c>
      <c r="G1000" s="232">
        <v>99100</v>
      </c>
      <c r="H1000" s="229" t="s">
        <v>499</v>
      </c>
      <c r="I1000" s="229" t="s">
        <v>500</v>
      </c>
      <c r="J1000" s="229" t="s">
        <v>23</v>
      </c>
      <c r="K1000" s="229" t="s">
        <v>753</v>
      </c>
      <c r="L1000" s="229" t="s">
        <v>746</v>
      </c>
      <c r="M1000" s="229" t="s">
        <v>740</v>
      </c>
      <c r="N1000" s="229" t="s">
        <v>748</v>
      </c>
    </row>
    <row r="1001" spans="1:14">
      <c r="A1001" s="232">
        <f t="shared" si="15"/>
        <v>10995</v>
      </c>
      <c r="B1001" s="232">
        <v>4</v>
      </c>
      <c r="C1001" s="232" t="s">
        <v>747</v>
      </c>
      <c r="D1001" s="229" t="s">
        <v>656</v>
      </c>
      <c r="E1001" s="232" t="s">
        <v>573</v>
      </c>
      <c r="F1001" s="239" t="s">
        <v>63</v>
      </c>
      <c r="G1001" s="232">
        <v>79101</v>
      </c>
      <c r="H1001" s="229" t="s">
        <v>499</v>
      </c>
      <c r="I1001" s="229" t="s">
        <v>500</v>
      </c>
      <c r="J1001" s="229" t="s">
        <v>23</v>
      </c>
      <c r="K1001" s="229" t="s">
        <v>753</v>
      </c>
      <c r="L1001" s="229" t="s">
        <v>746</v>
      </c>
      <c r="M1001" s="229" t="s">
        <v>740</v>
      </c>
      <c r="N1001" s="229" t="s">
        <v>748</v>
      </c>
    </row>
    <row r="1002" spans="1:14">
      <c r="A1002" s="232">
        <f t="shared" si="15"/>
        <v>10996</v>
      </c>
      <c r="B1002" s="232">
        <v>4</v>
      </c>
      <c r="C1002" s="232" t="s">
        <v>747</v>
      </c>
      <c r="D1002" s="229" t="s">
        <v>656</v>
      </c>
      <c r="E1002" s="232" t="s">
        <v>446</v>
      </c>
      <c r="F1002" s="239" t="s">
        <v>63</v>
      </c>
      <c r="G1002" s="232">
        <v>79101</v>
      </c>
      <c r="H1002" s="229" t="s">
        <v>499</v>
      </c>
      <c r="I1002" s="229" t="s">
        <v>500</v>
      </c>
      <c r="J1002" s="229" t="s">
        <v>23</v>
      </c>
      <c r="K1002" s="229" t="s">
        <v>753</v>
      </c>
      <c r="L1002" s="229" t="s">
        <v>746</v>
      </c>
      <c r="M1002" s="229" t="s">
        <v>740</v>
      </c>
      <c r="N1002" s="229" t="s">
        <v>748</v>
      </c>
    </row>
    <row r="1003" spans="1:14">
      <c r="A1003" s="232">
        <f t="shared" si="15"/>
        <v>10997</v>
      </c>
      <c r="B1003" s="232">
        <v>4</v>
      </c>
      <c r="C1003" s="232" t="s">
        <v>747</v>
      </c>
      <c r="D1003" s="229" t="s">
        <v>656</v>
      </c>
      <c r="E1003" s="232" t="s">
        <v>573</v>
      </c>
      <c r="F1003" s="239" t="s">
        <v>63</v>
      </c>
      <c r="G1003" s="232">
        <v>11609</v>
      </c>
      <c r="H1003" s="229" t="s">
        <v>499</v>
      </c>
      <c r="I1003" s="229" t="s">
        <v>500</v>
      </c>
      <c r="J1003" s="229" t="s">
        <v>23</v>
      </c>
      <c r="K1003" s="229" t="s">
        <v>753</v>
      </c>
      <c r="L1003" s="229" t="s">
        <v>746</v>
      </c>
      <c r="M1003" s="229" t="s">
        <v>740</v>
      </c>
      <c r="N1003" s="229" t="s">
        <v>748</v>
      </c>
    </row>
    <row r="1004" spans="1:14">
      <c r="A1004" s="232">
        <f t="shared" si="15"/>
        <v>10998</v>
      </c>
      <c r="B1004" s="232">
        <v>4</v>
      </c>
      <c r="C1004" s="232" t="s">
        <v>747</v>
      </c>
      <c r="D1004" s="229" t="s">
        <v>656</v>
      </c>
      <c r="E1004" s="232" t="s">
        <v>446</v>
      </c>
      <c r="F1004" s="239" t="s">
        <v>63</v>
      </c>
      <c r="G1004" s="232">
        <v>11609</v>
      </c>
      <c r="H1004" s="229" t="s">
        <v>499</v>
      </c>
      <c r="I1004" s="229" t="s">
        <v>500</v>
      </c>
      <c r="J1004" s="229" t="s">
        <v>23</v>
      </c>
      <c r="K1004" s="229" t="s">
        <v>753</v>
      </c>
      <c r="L1004" s="229" t="s">
        <v>746</v>
      </c>
      <c r="M1004" s="229" t="s">
        <v>740</v>
      </c>
      <c r="N1004" s="229" t="s">
        <v>748</v>
      </c>
    </row>
    <row r="1005" spans="1:14">
      <c r="A1005" s="232">
        <f t="shared" si="15"/>
        <v>10999</v>
      </c>
      <c r="B1005" s="232">
        <v>4</v>
      </c>
      <c r="C1005" s="232" t="s">
        <v>747</v>
      </c>
      <c r="D1005" s="229" t="s">
        <v>656</v>
      </c>
      <c r="E1005" s="232" t="s">
        <v>573</v>
      </c>
      <c r="F1005" s="239" t="s">
        <v>63</v>
      </c>
      <c r="G1005" s="232">
        <v>21609</v>
      </c>
      <c r="H1005" s="229" t="s">
        <v>499</v>
      </c>
      <c r="I1005" s="229" t="s">
        <v>500</v>
      </c>
      <c r="J1005" s="229" t="s">
        <v>23</v>
      </c>
      <c r="K1005" s="229" t="s">
        <v>753</v>
      </c>
      <c r="L1005" s="229" t="s">
        <v>746</v>
      </c>
      <c r="M1005" s="229" t="s">
        <v>740</v>
      </c>
      <c r="N1005" s="229" t="s">
        <v>748</v>
      </c>
    </row>
    <row r="1006" spans="1:14">
      <c r="A1006" s="232">
        <f t="shared" si="15"/>
        <v>11000</v>
      </c>
      <c r="B1006" s="232">
        <v>4</v>
      </c>
      <c r="C1006" s="232" t="s">
        <v>747</v>
      </c>
      <c r="D1006" s="229" t="s">
        <v>656</v>
      </c>
      <c r="E1006" s="232" t="s">
        <v>446</v>
      </c>
      <c r="F1006" s="239" t="s">
        <v>63</v>
      </c>
      <c r="G1006" s="232">
        <v>21609</v>
      </c>
      <c r="H1006" s="229" t="s">
        <v>499</v>
      </c>
      <c r="I1006" s="229" t="s">
        <v>500</v>
      </c>
      <c r="J1006" s="229" t="s">
        <v>23</v>
      </c>
      <c r="K1006" s="229" t="s">
        <v>753</v>
      </c>
      <c r="L1006" s="229" t="s">
        <v>746</v>
      </c>
      <c r="M1006" s="229" t="s">
        <v>740</v>
      </c>
      <c r="N1006" s="229" t="s">
        <v>748</v>
      </c>
    </row>
    <row r="1007" spans="1:14">
      <c r="A1007" s="232">
        <f t="shared" si="15"/>
        <v>11001</v>
      </c>
      <c r="B1007" s="232">
        <v>4</v>
      </c>
      <c r="C1007" s="232" t="s">
        <v>747</v>
      </c>
      <c r="D1007" s="229" t="s">
        <v>656</v>
      </c>
      <c r="E1007" s="232" t="s">
        <v>573</v>
      </c>
      <c r="F1007" s="240" t="s">
        <v>64</v>
      </c>
      <c r="G1007" s="232">
        <v>99100</v>
      </c>
      <c r="H1007" s="229" t="s">
        <v>499</v>
      </c>
      <c r="I1007" s="229" t="s">
        <v>500</v>
      </c>
      <c r="J1007" s="229" t="s">
        <v>23</v>
      </c>
      <c r="K1007" s="229" t="s">
        <v>753</v>
      </c>
      <c r="L1007" s="229" t="s">
        <v>746</v>
      </c>
      <c r="M1007" s="229" t="s">
        <v>740</v>
      </c>
      <c r="N1007" s="229" t="s">
        <v>748</v>
      </c>
    </row>
    <row r="1008" spans="1:14">
      <c r="A1008" s="232">
        <f t="shared" si="15"/>
        <v>11002</v>
      </c>
      <c r="B1008" s="232">
        <v>4</v>
      </c>
      <c r="C1008" s="232" t="s">
        <v>747</v>
      </c>
      <c r="D1008" s="229" t="s">
        <v>656</v>
      </c>
      <c r="E1008" s="232" t="s">
        <v>446</v>
      </c>
      <c r="F1008" s="240" t="s">
        <v>64</v>
      </c>
      <c r="G1008" s="232">
        <v>99100</v>
      </c>
      <c r="H1008" s="229" t="s">
        <v>499</v>
      </c>
      <c r="I1008" s="229" t="s">
        <v>500</v>
      </c>
      <c r="J1008" s="229" t="s">
        <v>23</v>
      </c>
      <c r="K1008" s="229" t="s">
        <v>753</v>
      </c>
      <c r="L1008" s="229" t="s">
        <v>746</v>
      </c>
      <c r="M1008" s="229" t="s">
        <v>740</v>
      </c>
      <c r="N1008" s="229" t="s">
        <v>748</v>
      </c>
    </row>
    <row r="1009" spans="1:14">
      <c r="A1009" s="232">
        <f t="shared" si="15"/>
        <v>11003</v>
      </c>
      <c r="B1009" s="232">
        <v>4</v>
      </c>
      <c r="C1009" s="232" t="s">
        <v>747</v>
      </c>
      <c r="D1009" s="229" t="s">
        <v>656</v>
      </c>
      <c r="E1009" s="232" t="s">
        <v>573</v>
      </c>
      <c r="F1009" s="240" t="s">
        <v>64</v>
      </c>
      <c r="G1009" s="232">
        <v>79101</v>
      </c>
      <c r="H1009" s="229" t="s">
        <v>499</v>
      </c>
      <c r="I1009" s="229" t="s">
        <v>500</v>
      </c>
      <c r="J1009" s="229" t="s">
        <v>23</v>
      </c>
      <c r="K1009" s="229" t="s">
        <v>753</v>
      </c>
      <c r="L1009" s="229" t="s">
        <v>746</v>
      </c>
      <c r="M1009" s="229" t="s">
        <v>740</v>
      </c>
      <c r="N1009" s="229" t="s">
        <v>748</v>
      </c>
    </row>
    <row r="1010" spans="1:14">
      <c r="A1010" s="232">
        <f t="shared" si="15"/>
        <v>11004</v>
      </c>
      <c r="B1010" s="232">
        <v>4</v>
      </c>
      <c r="C1010" s="232" t="s">
        <v>747</v>
      </c>
      <c r="D1010" s="229" t="s">
        <v>656</v>
      </c>
      <c r="E1010" s="232" t="s">
        <v>446</v>
      </c>
      <c r="F1010" s="240" t="s">
        <v>64</v>
      </c>
      <c r="G1010" s="232">
        <v>79101</v>
      </c>
      <c r="H1010" s="229" t="s">
        <v>499</v>
      </c>
      <c r="I1010" s="229" t="s">
        <v>500</v>
      </c>
      <c r="J1010" s="229" t="s">
        <v>23</v>
      </c>
      <c r="K1010" s="229" t="s">
        <v>753</v>
      </c>
      <c r="L1010" s="229" t="s">
        <v>746</v>
      </c>
      <c r="M1010" s="229" t="s">
        <v>740</v>
      </c>
      <c r="N1010" s="229" t="s">
        <v>748</v>
      </c>
    </row>
    <row r="1011" spans="1:14">
      <c r="A1011" s="232">
        <f t="shared" si="15"/>
        <v>11005</v>
      </c>
      <c r="B1011" s="232">
        <v>4</v>
      </c>
      <c r="C1011" s="232" t="s">
        <v>747</v>
      </c>
      <c r="D1011" s="229" t="s">
        <v>656</v>
      </c>
      <c r="E1011" s="232" t="s">
        <v>573</v>
      </c>
      <c r="F1011" s="240" t="s">
        <v>64</v>
      </c>
      <c r="G1011" s="232">
        <v>11609</v>
      </c>
      <c r="H1011" s="229" t="s">
        <v>499</v>
      </c>
      <c r="I1011" s="229" t="s">
        <v>500</v>
      </c>
      <c r="J1011" s="229" t="s">
        <v>23</v>
      </c>
      <c r="K1011" s="229" t="s">
        <v>753</v>
      </c>
      <c r="L1011" s="229" t="s">
        <v>746</v>
      </c>
      <c r="M1011" s="229" t="s">
        <v>740</v>
      </c>
      <c r="N1011" s="229" t="s">
        <v>748</v>
      </c>
    </row>
    <row r="1012" spans="1:14">
      <c r="A1012" s="232">
        <f t="shared" si="15"/>
        <v>11006</v>
      </c>
      <c r="B1012" s="232">
        <v>4</v>
      </c>
      <c r="C1012" s="232" t="s">
        <v>747</v>
      </c>
      <c r="D1012" s="229" t="s">
        <v>656</v>
      </c>
      <c r="E1012" s="232" t="s">
        <v>446</v>
      </c>
      <c r="F1012" s="240" t="s">
        <v>64</v>
      </c>
      <c r="G1012" s="232">
        <v>11609</v>
      </c>
      <c r="H1012" s="229" t="s">
        <v>499</v>
      </c>
      <c r="I1012" s="229" t="s">
        <v>500</v>
      </c>
      <c r="J1012" s="229" t="s">
        <v>23</v>
      </c>
      <c r="K1012" s="229" t="s">
        <v>753</v>
      </c>
      <c r="L1012" s="229" t="s">
        <v>746</v>
      </c>
      <c r="M1012" s="229" t="s">
        <v>740</v>
      </c>
      <c r="N1012" s="229" t="s">
        <v>748</v>
      </c>
    </row>
    <row r="1013" spans="1:14">
      <c r="A1013" s="232">
        <f t="shared" si="15"/>
        <v>11007</v>
      </c>
      <c r="B1013" s="232">
        <v>4</v>
      </c>
      <c r="C1013" s="232" t="s">
        <v>747</v>
      </c>
      <c r="D1013" s="229" t="s">
        <v>656</v>
      </c>
      <c r="E1013" s="232" t="s">
        <v>573</v>
      </c>
      <c r="F1013" s="240" t="s">
        <v>64</v>
      </c>
      <c r="G1013" s="232">
        <v>21609</v>
      </c>
      <c r="H1013" s="229" t="s">
        <v>499</v>
      </c>
      <c r="I1013" s="229" t="s">
        <v>500</v>
      </c>
      <c r="J1013" s="229" t="s">
        <v>23</v>
      </c>
      <c r="K1013" s="229" t="s">
        <v>753</v>
      </c>
      <c r="L1013" s="229" t="s">
        <v>746</v>
      </c>
      <c r="M1013" s="229" t="s">
        <v>740</v>
      </c>
      <c r="N1013" s="229" t="s">
        <v>748</v>
      </c>
    </row>
    <row r="1014" spans="1:14">
      <c r="A1014" s="232">
        <f t="shared" si="15"/>
        <v>11008</v>
      </c>
      <c r="B1014" s="232">
        <v>4</v>
      </c>
      <c r="C1014" s="232" t="s">
        <v>747</v>
      </c>
      <c r="D1014" s="229" t="s">
        <v>656</v>
      </c>
      <c r="E1014" s="232" t="s">
        <v>446</v>
      </c>
      <c r="F1014" s="240" t="s">
        <v>64</v>
      </c>
      <c r="G1014" s="232">
        <v>21609</v>
      </c>
      <c r="H1014" s="229" t="s">
        <v>499</v>
      </c>
      <c r="I1014" s="229" t="s">
        <v>500</v>
      </c>
      <c r="J1014" s="229" t="s">
        <v>23</v>
      </c>
      <c r="K1014" s="229" t="s">
        <v>753</v>
      </c>
      <c r="L1014" s="229" t="s">
        <v>746</v>
      </c>
      <c r="M1014" s="229" t="s">
        <v>740</v>
      </c>
      <c r="N1014" s="229" t="s">
        <v>748</v>
      </c>
    </row>
    <row r="1015" spans="1:14">
      <c r="A1015" s="232">
        <f t="shared" si="15"/>
        <v>11009</v>
      </c>
      <c r="B1015" s="232">
        <v>4</v>
      </c>
      <c r="C1015" s="232" t="s">
        <v>747</v>
      </c>
      <c r="D1015" s="229" t="s">
        <v>656</v>
      </c>
      <c r="E1015" s="232" t="s">
        <v>573</v>
      </c>
      <c r="F1015" s="240" t="s">
        <v>715</v>
      </c>
      <c r="G1015" s="232">
        <v>99100</v>
      </c>
      <c r="H1015" s="229" t="s">
        <v>499</v>
      </c>
      <c r="I1015" s="229" t="s">
        <v>500</v>
      </c>
      <c r="J1015" s="229" t="s">
        <v>23</v>
      </c>
      <c r="K1015" s="229" t="s">
        <v>753</v>
      </c>
      <c r="L1015" s="229" t="s">
        <v>746</v>
      </c>
      <c r="M1015" s="229" t="s">
        <v>740</v>
      </c>
      <c r="N1015" s="229" t="s">
        <v>748</v>
      </c>
    </row>
    <row r="1016" spans="1:14">
      <c r="A1016" s="232">
        <f t="shared" si="15"/>
        <v>11010</v>
      </c>
      <c r="B1016" s="232">
        <v>4</v>
      </c>
      <c r="C1016" s="232" t="s">
        <v>747</v>
      </c>
      <c r="D1016" s="229" t="s">
        <v>656</v>
      </c>
      <c r="E1016" s="232" t="s">
        <v>446</v>
      </c>
      <c r="F1016" s="240" t="s">
        <v>715</v>
      </c>
      <c r="G1016" s="232">
        <v>99100</v>
      </c>
      <c r="H1016" s="229" t="s">
        <v>499</v>
      </c>
      <c r="I1016" s="229" t="s">
        <v>500</v>
      </c>
      <c r="J1016" s="229" t="s">
        <v>23</v>
      </c>
      <c r="K1016" s="229" t="s">
        <v>753</v>
      </c>
      <c r="L1016" s="229" t="s">
        <v>746</v>
      </c>
      <c r="M1016" s="229" t="s">
        <v>740</v>
      </c>
      <c r="N1016" s="229" t="s">
        <v>748</v>
      </c>
    </row>
    <row r="1017" spans="1:14">
      <c r="A1017" s="232">
        <f t="shared" si="15"/>
        <v>11011</v>
      </c>
      <c r="B1017" s="232">
        <v>4</v>
      </c>
      <c r="C1017" s="232" t="s">
        <v>747</v>
      </c>
      <c r="D1017" s="229" t="s">
        <v>656</v>
      </c>
      <c r="E1017" s="232" t="s">
        <v>573</v>
      </c>
      <c r="F1017" s="240" t="s">
        <v>715</v>
      </c>
      <c r="G1017" s="232">
        <v>79101</v>
      </c>
      <c r="H1017" s="229" t="s">
        <v>499</v>
      </c>
      <c r="I1017" s="229" t="s">
        <v>500</v>
      </c>
      <c r="J1017" s="229" t="s">
        <v>23</v>
      </c>
      <c r="K1017" s="229" t="s">
        <v>753</v>
      </c>
      <c r="L1017" s="229" t="s">
        <v>746</v>
      </c>
      <c r="M1017" s="229" t="s">
        <v>740</v>
      </c>
      <c r="N1017" s="229" t="s">
        <v>748</v>
      </c>
    </row>
    <row r="1018" spans="1:14">
      <c r="A1018" s="232">
        <f t="shared" si="15"/>
        <v>11012</v>
      </c>
      <c r="B1018" s="232">
        <v>4</v>
      </c>
      <c r="C1018" s="232" t="s">
        <v>747</v>
      </c>
      <c r="D1018" s="229" t="s">
        <v>656</v>
      </c>
      <c r="E1018" s="232" t="s">
        <v>446</v>
      </c>
      <c r="F1018" s="240" t="s">
        <v>715</v>
      </c>
      <c r="G1018" s="232">
        <v>79101</v>
      </c>
      <c r="H1018" s="229" t="s">
        <v>499</v>
      </c>
      <c r="I1018" s="229" t="s">
        <v>500</v>
      </c>
      <c r="J1018" s="229" t="s">
        <v>23</v>
      </c>
      <c r="K1018" s="229" t="s">
        <v>753</v>
      </c>
      <c r="L1018" s="229" t="s">
        <v>746</v>
      </c>
      <c r="M1018" s="229" t="s">
        <v>740</v>
      </c>
      <c r="N1018" s="229" t="s">
        <v>748</v>
      </c>
    </row>
    <row r="1019" spans="1:14">
      <c r="A1019" s="232">
        <f t="shared" si="15"/>
        <v>11013</v>
      </c>
      <c r="B1019" s="232">
        <v>4</v>
      </c>
      <c r="C1019" s="232" t="s">
        <v>747</v>
      </c>
      <c r="D1019" s="229" t="s">
        <v>656</v>
      </c>
      <c r="E1019" s="232" t="s">
        <v>573</v>
      </c>
      <c r="F1019" s="240" t="s">
        <v>715</v>
      </c>
      <c r="G1019" s="232">
        <v>11609</v>
      </c>
      <c r="H1019" s="229" t="s">
        <v>499</v>
      </c>
      <c r="I1019" s="229" t="s">
        <v>500</v>
      </c>
      <c r="J1019" s="229" t="s">
        <v>23</v>
      </c>
      <c r="K1019" s="229" t="s">
        <v>753</v>
      </c>
      <c r="L1019" s="229" t="s">
        <v>746</v>
      </c>
      <c r="M1019" s="229" t="s">
        <v>740</v>
      </c>
      <c r="N1019" s="229" t="s">
        <v>748</v>
      </c>
    </row>
    <row r="1020" spans="1:14">
      <c r="A1020" s="232">
        <f t="shared" si="15"/>
        <v>11014</v>
      </c>
      <c r="B1020" s="232">
        <v>4</v>
      </c>
      <c r="C1020" s="232" t="s">
        <v>747</v>
      </c>
      <c r="D1020" s="229" t="s">
        <v>656</v>
      </c>
      <c r="E1020" s="232" t="s">
        <v>446</v>
      </c>
      <c r="F1020" s="240" t="s">
        <v>715</v>
      </c>
      <c r="G1020" s="232">
        <v>11609</v>
      </c>
      <c r="H1020" s="229" t="s">
        <v>499</v>
      </c>
      <c r="I1020" s="229" t="s">
        <v>500</v>
      </c>
      <c r="J1020" s="229" t="s">
        <v>23</v>
      </c>
      <c r="K1020" s="229" t="s">
        <v>753</v>
      </c>
      <c r="L1020" s="229" t="s">
        <v>746</v>
      </c>
      <c r="M1020" s="229" t="s">
        <v>740</v>
      </c>
      <c r="N1020" s="229" t="s">
        <v>748</v>
      </c>
    </row>
    <row r="1021" spans="1:14">
      <c r="A1021" s="232">
        <f t="shared" si="15"/>
        <v>11015</v>
      </c>
      <c r="B1021" s="232">
        <v>4</v>
      </c>
      <c r="C1021" s="232" t="s">
        <v>747</v>
      </c>
      <c r="D1021" s="229" t="s">
        <v>656</v>
      </c>
      <c r="E1021" s="232" t="s">
        <v>573</v>
      </c>
      <c r="F1021" s="240" t="s">
        <v>715</v>
      </c>
      <c r="G1021" s="232">
        <v>21609</v>
      </c>
      <c r="H1021" s="229" t="s">
        <v>499</v>
      </c>
      <c r="I1021" s="229" t="s">
        <v>500</v>
      </c>
      <c r="J1021" s="229" t="s">
        <v>23</v>
      </c>
      <c r="K1021" s="229" t="s">
        <v>753</v>
      </c>
      <c r="L1021" s="229" t="s">
        <v>746</v>
      </c>
      <c r="M1021" s="229" t="s">
        <v>740</v>
      </c>
      <c r="N1021" s="229" t="s">
        <v>748</v>
      </c>
    </row>
    <row r="1022" spans="1:14">
      <c r="A1022" s="232">
        <f t="shared" si="15"/>
        <v>11016</v>
      </c>
      <c r="B1022" s="232">
        <v>4</v>
      </c>
      <c r="C1022" s="232" t="s">
        <v>747</v>
      </c>
      <c r="D1022" s="229" t="s">
        <v>656</v>
      </c>
      <c r="E1022" s="232" t="s">
        <v>446</v>
      </c>
      <c r="F1022" s="240" t="s">
        <v>715</v>
      </c>
      <c r="G1022" s="232">
        <v>21609</v>
      </c>
      <c r="H1022" s="229" t="s">
        <v>499</v>
      </c>
      <c r="I1022" s="229" t="s">
        <v>500</v>
      </c>
      <c r="J1022" s="229" t="s">
        <v>23</v>
      </c>
      <c r="K1022" s="229" t="s">
        <v>753</v>
      </c>
      <c r="L1022" s="229" t="s">
        <v>746</v>
      </c>
      <c r="M1022" s="229" t="s">
        <v>740</v>
      </c>
      <c r="N1022" s="229" t="s">
        <v>748</v>
      </c>
    </row>
    <row r="1023" spans="1:14">
      <c r="A1023" s="232">
        <f t="shared" si="15"/>
        <v>11017</v>
      </c>
      <c r="B1023" s="232">
        <v>4</v>
      </c>
      <c r="C1023" s="232" t="s">
        <v>747</v>
      </c>
      <c r="D1023" s="229" t="s">
        <v>656</v>
      </c>
      <c r="E1023" s="232" t="s">
        <v>573</v>
      </c>
      <c r="F1023" s="234" t="s">
        <v>69</v>
      </c>
      <c r="G1023" s="232">
        <v>99100</v>
      </c>
      <c r="H1023" s="229" t="s">
        <v>499</v>
      </c>
      <c r="I1023" s="229" t="s">
        <v>500</v>
      </c>
      <c r="J1023" s="229" t="s">
        <v>23</v>
      </c>
      <c r="K1023" s="229" t="s">
        <v>753</v>
      </c>
      <c r="L1023" s="229" t="s">
        <v>746</v>
      </c>
      <c r="M1023" s="229" t="s">
        <v>740</v>
      </c>
      <c r="N1023" s="229" t="s">
        <v>748</v>
      </c>
    </row>
    <row r="1024" spans="1:14">
      <c r="A1024" s="232">
        <f t="shared" si="15"/>
        <v>11018</v>
      </c>
      <c r="B1024" s="232">
        <v>4</v>
      </c>
      <c r="C1024" s="232" t="s">
        <v>747</v>
      </c>
      <c r="D1024" s="229" t="s">
        <v>656</v>
      </c>
      <c r="E1024" s="232" t="s">
        <v>446</v>
      </c>
      <c r="F1024" s="234" t="s">
        <v>69</v>
      </c>
      <c r="G1024" s="232">
        <v>99100</v>
      </c>
      <c r="H1024" s="229" t="s">
        <v>499</v>
      </c>
      <c r="I1024" s="229" t="s">
        <v>500</v>
      </c>
      <c r="J1024" s="229" t="s">
        <v>23</v>
      </c>
      <c r="K1024" s="229" t="s">
        <v>753</v>
      </c>
      <c r="L1024" s="229" t="s">
        <v>746</v>
      </c>
      <c r="M1024" s="229" t="s">
        <v>740</v>
      </c>
      <c r="N1024" s="229" t="s">
        <v>748</v>
      </c>
    </row>
    <row r="1025" spans="1:14">
      <c r="A1025" s="232">
        <f t="shared" si="15"/>
        <v>11019</v>
      </c>
      <c r="B1025" s="232">
        <v>4</v>
      </c>
      <c r="C1025" s="232" t="s">
        <v>747</v>
      </c>
      <c r="D1025" s="229" t="s">
        <v>656</v>
      </c>
      <c r="E1025" s="232" t="s">
        <v>573</v>
      </c>
      <c r="F1025" s="234" t="s">
        <v>69</v>
      </c>
      <c r="G1025" s="232">
        <v>79101</v>
      </c>
      <c r="H1025" s="229" t="s">
        <v>499</v>
      </c>
      <c r="I1025" s="229" t="s">
        <v>500</v>
      </c>
      <c r="J1025" s="229" t="s">
        <v>23</v>
      </c>
      <c r="K1025" s="229" t="s">
        <v>753</v>
      </c>
      <c r="L1025" s="229" t="s">
        <v>746</v>
      </c>
      <c r="M1025" s="229" t="s">
        <v>740</v>
      </c>
      <c r="N1025" s="229" t="s">
        <v>748</v>
      </c>
    </row>
    <row r="1026" spans="1:14">
      <c r="A1026" s="232">
        <f t="shared" si="15"/>
        <v>11020</v>
      </c>
      <c r="B1026" s="232">
        <v>4</v>
      </c>
      <c r="C1026" s="232" t="s">
        <v>747</v>
      </c>
      <c r="D1026" s="229" t="s">
        <v>656</v>
      </c>
      <c r="E1026" s="232" t="s">
        <v>446</v>
      </c>
      <c r="F1026" s="234" t="s">
        <v>69</v>
      </c>
      <c r="G1026" s="232">
        <v>79101</v>
      </c>
      <c r="H1026" s="229" t="s">
        <v>499</v>
      </c>
      <c r="I1026" s="229" t="s">
        <v>500</v>
      </c>
      <c r="J1026" s="229" t="s">
        <v>23</v>
      </c>
      <c r="K1026" s="229" t="s">
        <v>753</v>
      </c>
      <c r="L1026" s="229" t="s">
        <v>746</v>
      </c>
      <c r="M1026" s="229" t="s">
        <v>740</v>
      </c>
      <c r="N1026" s="229" t="s">
        <v>748</v>
      </c>
    </row>
    <row r="1027" spans="1:14">
      <c r="A1027" s="232">
        <f t="shared" si="15"/>
        <v>11021</v>
      </c>
      <c r="B1027" s="232">
        <v>4</v>
      </c>
      <c r="C1027" s="232" t="s">
        <v>747</v>
      </c>
      <c r="D1027" s="229" t="s">
        <v>656</v>
      </c>
      <c r="E1027" s="232" t="s">
        <v>573</v>
      </c>
      <c r="F1027" s="234" t="s">
        <v>69</v>
      </c>
      <c r="G1027" s="232">
        <v>11609</v>
      </c>
      <c r="H1027" s="229" t="s">
        <v>499</v>
      </c>
      <c r="I1027" s="229" t="s">
        <v>500</v>
      </c>
      <c r="J1027" s="229" t="s">
        <v>23</v>
      </c>
      <c r="K1027" s="229" t="s">
        <v>753</v>
      </c>
      <c r="L1027" s="229" t="s">
        <v>746</v>
      </c>
      <c r="M1027" s="229" t="s">
        <v>740</v>
      </c>
      <c r="N1027" s="229" t="s">
        <v>748</v>
      </c>
    </row>
    <row r="1028" spans="1:14">
      <c r="A1028" s="232">
        <f t="shared" si="15"/>
        <v>11022</v>
      </c>
      <c r="B1028" s="232">
        <v>4</v>
      </c>
      <c r="C1028" s="232" t="s">
        <v>747</v>
      </c>
      <c r="D1028" s="229" t="s">
        <v>656</v>
      </c>
      <c r="E1028" s="232" t="s">
        <v>446</v>
      </c>
      <c r="F1028" s="234" t="s">
        <v>69</v>
      </c>
      <c r="G1028" s="232">
        <v>11609</v>
      </c>
      <c r="H1028" s="229" t="s">
        <v>499</v>
      </c>
      <c r="I1028" s="229" t="s">
        <v>500</v>
      </c>
      <c r="J1028" s="229" t="s">
        <v>23</v>
      </c>
      <c r="K1028" s="229" t="s">
        <v>753</v>
      </c>
      <c r="L1028" s="229" t="s">
        <v>746</v>
      </c>
      <c r="M1028" s="229" t="s">
        <v>740</v>
      </c>
      <c r="N1028" s="229" t="s">
        <v>748</v>
      </c>
    </row>
    <row r="1029" spans="1:14">
      <c r="A1029" s="232">
        <f t="shared" si="15"/>
        <v>11023</v>
      </c>
      <c r="B1029" s="232">
        <v>4</v>
      </c>
      <c r="C1029" s="232" t="s">
        <v>747</v>
      </c>
      <c r="D1029" s="229" t="s">
        <v>656</v>
      </c>
      <c r="E1029" s="232" t="s">
        <v>573</v>
      </c>
      <c r="F1029" s="234" t="s">
        <v>69</v>
      </c>
      <c r="G1029" s="232">
        <v>21609</v>
      </c>
      <c r="H1029" s="229" t="s">
        <v>499</v>
      </c>
      <c r="I1029" s="229" t="s">
        <v>500</v>
      </c>
      <c r="J1029" s="229" t="s">
        <v>23</v>
      </c>
      <c r="K1029" s="229" t="s">
        <v>753</v>
      </c>
      <c r="L1029" s="229" t="s">
        <v>746</v>
      </c>
      <c r="M1029" s="229" t="s">
        <v>740</v>
      </c>
      <c r="N1029" s="229" t="s">
        <v>748</v>
      </c>
    </row>
    <row r="1030" spans="1:14">
      <c r="A1030" s="232">
        <f t="shared" si="15"/>
        <v>11024</v>
      </c>
      <c r="B1030" s="232">
        <v>4</v>
      </c>
      <c r="C1030" s="232" t="s">
        <v>747</v>
      </c>
      <c r="D1030" s="229" t="s">
        <v>656</v>
      </c>
      <c r="E1030" s="232" t="s">
        <v>446</v>
      </c>
      <c r="F1030" s="234" t="s">
        <v>69</v>
      </c>
      <c r="G1030" s="232">
        <v>21609</v>
      </c>
      <c r="H1030" s="229" t="s">
        <v>499</v>
      </c>
      <c r="I1030" s="229" t="s">
        <v>500</v>
      </c>
      <c r="J1030" s="229" t="s">
        <v>23</v>
      </c>
      <c r="K1030" s="229" t="s">
        <v>753</v>
      </c>
      <c r="L1030" s="229" t="s">
        <v>746</v>
      </c>
      <c r="M1030" s="229" t="s">
        <v>740</v>
      </c>
      <c r="N1030" s="229" t="s">
        <v>748</v>
      </c>
    </row>
    <row r="1031" spans="1:14">
      <c r="A1031" s="232">
        <f t="shared" si="15"/>
        <v>11025</v>
      </c>
      <c r="B1031" s="232">
        <v>4</v>
      </c>
      <c r="C1031" s="232" t="s">
        <v>747</v>
      </c>
      <c r="D1031" s="229" t="s">
        <v>656</v>
      </c>
      <c r="E1031" s="232" t="s">
        <v>573</v>
      </c>
      <c r="F1031" s="234" t="s">
        <v>71</v>
      </c>
      <c r="G1031" s="232">
        <v>99100</v>
      </c>
      <c r="H1031" s="229" t="s">
        <v>499</v>
      </c>
      <c r="I1031" s="229" t="s">
        <v>500</v>
      </c>
      <c r="J1031" s="229" t="s">
        <v>23</v>
      </c>
      <c r="K1031" s="229" t="s">
        <v>753</v>
      </c>
      <c r="L1031" s="229" t="s">
        <v>746</v>
      </c>
      <c r="M1031" s="229" t="s">
        <v>740</v>
      </c>
      <c r="N1031" s="229" t="s">
        <v>748</v>
      </c>
    </row>
    <row r="1032" spans="1:14">
      <c r="A1032" s="232">
        <f t="shared" ref="A1032:A1095" si="16">A1031+1</f>
        <v>11026</v>
      </c>
      <c r="B1032" s="232">
        <v>4</v>
      </c>
      <c r="C1032" s="232" t="s">
        <v>747</v>
      </c>
      <c r="D1032" s="229" t="s">
        <v>656</v>
      </c>
      <c r="E1032" s="232" t="s">
        <v>446</v>
      </c>
      <c r="F1032" s="234" t="s">
        <v>71</v>
      </c>
      <c r="G1032" s="232">
        <v>99100</v>
      </c>
      <c r="H1032" s="229" t="s">
        <v>499</v>
      </c>
      <c r="I1032" s="229" t="s">
        <v>500</v>
      </c>
      <c r="J1032" s="229" t="s">
        <v>23</v>
      </c>
      <c r="K1032" s="229" t="s">
        <v>753</v>
      </c>
      <c r="L1032" s="229" t="s">
        <v>746</v>
      </c>
      <c r="M1032" s="229" t="s">
        <v>740</v>
      </c>
      <c r="N1032" s="229" t="s">
        <v>748</v>
      </c>
    </row>
    <row r="1033" spans="1:14">
      <c r="A1033" s="232">
        <f t="shared" si="16"/>
        <v>11027</v>
      </c>
      <c r="B1033" s="232">
        <v>4</v>
      </c>
      <c r="C1033" s="232" t="s">
        <v>747</v>
      </c>
      <c r="D1033" s="229" t="s">
        <v>656</v>
      </c>
      <c r="E1033" s="232" t="s">
        <v>573</v>
      </c>
      <c r="F1033" s="234" t="s">
        <v>71</v>
      </c>
      <c r="G1033" s="232">
        <v>79101</v>
      </c>
      <c r="H1033" s="229" t="s">
        <v>499</v>
      </c>
      <c r="I1033" s="229" t="s">
        <v>500</v>
      </c>
      <c r="J1033" s="229" t="s">
        <v>23</v>
      </c>
      <c r="K1033" s="229" t="s">
        <v>753</v>
      </c>
      <c r="L1033" s="229" t="s">
        <v>746</v>
      </c>
      <c r="M1033" s="229" t="s">
        <v>740</v>
      </c>
      <c r="N1033" s="229" t="s">
        <v>748</v>
      </c>
    </row>
    <row r="1034" spans="1:14">
      <c r="A1034" s="232">
        <f t="shared" si="16"/>
        <v>11028</v>
      </c>
      <c r="B1034" s="232">
        <v>4</v>
      </c>
      <c r="C1034" s="232" t="s">
        <v>747</v>
      </c>
      <c r="D1034" s="229" t="s">
        <v>656</v>
      </c>
      <c r="E1034" s="232" t="s">
        <v>446</v>
      </c>
      <c r="F1034" s="234" t="s">
        <v>71</v>
      </c>
      <c r="G1034" s="232">
        <v>79101</v>
      </c>
      <c r="H1034" s="229" t="s">
        <v>499</v>
      </c>
      <c r="I1034" s="229" t="s">
        <v>500</v>
      </c>
      <c r="J1034" s="229" t="s">
        <v>23</v>
      </c>
      <c r="K1034" s="229" t="s">
        <v>753</v>
      </c>
      <c r="L1034" s="229" t="s">
        <v>746</v>
      </c>
      <c r="M1034" s="229" t="s">
        <v>740</v>
      </c>
      <c r="N1034" s="229" t="s">
        <v>748</v>
      </c>
    </row>
    <row r="1035" spans="1:14">
      <c r="A1035" s="232">
        <f t="shared" si="16"/>
        <v>11029</v>
      </c>
      <c r="B1035" s="232">
        <v>4</v>
      </c>
      <c r="C1035" s="232" t="s">
        <v>747</v>
      </c>
      <c r="D1035" s="229" t="s">
        <v>656</v>
      </c>
      <c r="E1035" s="232" t="s">
        <v>573</v>
      </c>
      <c r="F1035" s="234" t="s">
        <v>71</v>
      </c>
      <c r="G1035" s="232">
        <v>11609</v>
      </c>
      <c r="H1035" s="229" t="s">
        <v>499</v>
      </c>
      <c r="I1035" s="229" t="s">
        <v>500</v>
      </c>
      <c r="J1035" s="229" t="s">
        <v>23</v>
      </c>
      <c r="K1035" s="229" t="s">
        <v>753</v>
      </c>
      <c r="L1035" s="229" t="s">
        <v>746</v>
      </c>
      <c r="M1035" s="229" t="s">
        <v>740</v>
      </c>
      <c r="N1035" s="229" t="s">
        <v>748</v>
      </c>
    </row>
    <row r="1036" spans="1:14">
      <c r="A1036" s="232">
        <f t="shared" si="16"/>
        <v>11030</v>
      </c>
      <c r="B1036" s="232">
        <v>4</v>
      </c>
      <c r="C1036" s="232" t="s">
        <v>747</v>
      </c>
      <c r="D1036" s="229" t="s">
        <v>656</v>
      </c>
      <c r="E1036" s="232" t="s">
        <v>446</v>
      </c>
      <c r="F1036" s="234" t="s">
        <v>71</v>
      </c>
      <c r="G1036" s="232">
        <v>11609</v>
      </c>
      <c r="H1036" s="229" t="s">
        <v>499</v>
      </c>
      <c r="I1036" s="229" t="s">
        <v>500</v>
      </c>
      <c r="J1036" s="229" t="s">
        <v>23</v>
      </c>
      <c r="K1036" s="229" t="s">
        <v>753</v>
      </c>
      <c r="L1036" s="229" t="s">
        <v>746</v>
      </c>
      <c r="M1036" s="229" t="s">
        <v>740</v>
      </c>
      <c r="N1036" s="229" t="s">
        <v>748</v>
      </c>
    </row>
    <row r="1037" spans="1:14">
      <c r="A1037" s="232">
        <f t="shared" si="16"/>
        <v>11031</v>
      </c>
      <c r="B1037" s="232">
        <v>4</v>
      </c>
      <c r="C1037" s="232" t="s">
        <v>747</v>
      </c>
      <c r="D1037" s="229" t="s">
        <v>656</v>
      </c>
      <c r="E1037" s="232" t="s">
        <v>573</v>
      </c>
      <c r="F1037" s="234" t="s">
        <v>71</v>
      </c>
      <c r="G1037" s="232">
        <v>21609</v>
      </c>
      <c r="H1037" s="229" t="s">
        <v>499</v>
      </c>
      <c r="I1037" s="229" t="s">
        <v>500</v>
      </c>
      <c r="J1037" s="229" t="s">
        <v>23</v>
      </c>
      <c r="K1037" s="229" t="s">
        <v>753</v>
      </c>
      <c r="L1037" s="229" t="s">
        <v>746</v>
      </c>
      <c r="M1037" s="229" t="s">
        <v>740</v>
      </c>
      <c r="N1037" s="229" t="s">
        <v>748</v>
      </c>
    </row>
    <row r="1038" spans="1:14">
      <c r="A1038" s="232">
        <f t="shared" si="16"/>
        <v>11032</v>
      </c>
      <c r="B1038" s="232">
        <v>4</v>
      </c>
      <c r="C1038" s="232" t="s">
        <v>747</v>
      </c>
      <c r="D1038" s="229" t="s">
        <v>656</v>
      </c>
      <c r="E1038" s="232" t="s">
        <v>446</v>
      </c>
      <c r="F1038" s="234" t="s">
        <v>71</v>
      </c>
      <c r="G1038" s="232">
        <v>21609</v>
      </c>
      <c r="H1038" s="229" t="s">
        <v>499</v>
      </c>
      <c r="I1038" s="229" t="s">
        <v>500</v>
      </c>
      <c r="J1038" s="229" t="s">
        <v>23</v>
      </c>
      <c r="K1038" s="229" t="s">
        <v>753</v>
      </c>
      <c r="L1038" s="229" t="s">
        <v>746</v>
      </c>
      <c r="M1038" s="229" t="s">
        <v>740</v>
      </c>
      <c r="N1038" s="229" t="s">
        <v>748</v>
      </c>
    </row>
    <row r="1039" spans="1:14">
      <c r="A1039" s="232">
        <f t="shared" si="16"/>
        <v>11033</v>
      </c>
      <c r="B1039" s="232">
        <v>4</v>
      </c>
      <c r="C1039" s="232" t="s">
        <v>747</v>
      </c>
      <c r="D1039" s="229" t="s">
        <v>656</v>
      </c>
      <c r="E1039" s="232" t="s">
        <v>573</v>
      </c>
      <c r="F1039" s="229" t="s">
        <v>729</v>
      </c>
      <c r="G1039" s="232">
        <v>99100</v>
      </c>
      <c r="H1039" s="229" t="s">
        <v>499</v>
      </c>
      <c r="I1039" s="229" t="s">
        <v>500</v>
      </c>
      <c r="J1039" s="229" t="s">
        <v>23</v>
      </c>
      <c r="K1039" s="229" t="s">
        <v>753</v>
      </c>
      <c r="L1039" s="229" t="s">
        <v>746</v>
      </c>
      <c r="M1039" s="229" t="s">
        <v>740</v>
      </c>
      <c r="N1039" s="229" t="s">
        <v>748</v>
      </c>
    </row>
    <row r="1040" spans="1:14">
      <c r="A1040" s="232">
        <f t="shared" si="16"/>
        <v>11034</v>
      </c>
      <c r="B1040" s="232">
        <v>4</v>
      </c>
      <c r="C1040" s="232" t="s">
        <v>747</v>
      </c>
      <c r="D1040" s="229" t="s">
        <v>656</v>
      </c>
      <c r="E1040" s="232" t="s">
        <v>446</v>
      </c>
      <c r="F1040" s="229" t="s">
        <v>729</v>
      </c>
      <c r="G1040" s="232">
        <v>99100</v>
      </c>
      <c r="H1040" s="229" t="s">
        <v>499</v>
      </c>
      <c r="I1040" s="229" t="s">
        <v>500</v>
      </c>
      <c r="J1040" s="229" t="s">
        <v>23</v>
      </c>
      <c r="K1040" s="229" t="s">
        <v>753</v>
      </c>
      <c r="L1040" s="229" t="s">
        <v>746</v>
      </c>
      <c r="M1040" s="229" t="s">
        <v>740</v>
      </c>
      <c r="N1040" s="229" t="s">
        <v>748</v>
      </c>
    </row>
    <row r="1041" spans="1:14">
      <c r="A1041" s="232">
        <f t="shared" si="16"/>
        <v>11035</v>
      </c>
      <c r="B1041" s="232">
        <v>4</v>
      </c>
      <c r="C1041" s="232" t="s">
        <v>747</v>
      </c>
      <c r="D1041" s="229" t="s">
        <v>656</v>
      </c>
      <c r="E1041" s="232" t="s">
        <v>573</v>
      </c>
      <c r="F1041" s="229" t="s">
        <v>729</v>
      </c>
      <c r="G1041" s="232">
        <v>79101</v>
      </c>
      <c r="H1041" s="229" t="s">
        <v>499</v>
      </c>
      <c r="I1041" s="229" t="s">
        <v>500</v>
      </c>
      <c r="J1041" s="229" t="s">
        <v>23</v>
      </c>
      <c r="K1041" s="229" t="s">
        <v>753</v>
      </c>
      <c r="L1041" s="229" t="s">
        <v>746</v>
      </c>
      <c r="M1041" s="229" t="s">
        <v>740</v>
      </c>
      <c r="N1041" s="229" t="s">
        <v>748</v>
      </c>
    </row>
    <row r="1042" spans="1:14">
      <c r="A1042" s="232">
        <f t="shared" si="16"/>
        <v>11036</v>
      </c>
      <c r="B1042" s="232">
        <v>4</v>
      </c>
      <c r="C1042" s="232" t="s">
        <v>747</v>
      </c>
      <c r="D1042" s="229" t="s">
        <v>656</v>
      </c>
      <c r="E1042" s="232" t="s">
        <v>446</v>
      </c>
      <c r="F1042" s="229" t="s">
        <v>729</v>
      </c>
      <c r="G1042" s="232">
        <v>79101</v>
      </c>
      <c r="H1042" s="229" t="s">
        <v>499</v>
      </c>
      <c r="I1042" s="229" t="s">
        <v>500</v>
      </c>
      <c r="J1042" s="229" t="s">
        <v>23</v>
      </c>
      <c r="K1042" s="229" t="s">
        <v>753</v>
      </c>
      <c r="L1042" s="229" t="s">
        <v>746</v>
      </c>
      <c r="M1042" s="229" t="s">
        <v>740</v>
      </c>
      <c r="N1042" s="229" t="s">
        <v>748</v>
      </c>
    </row>
    <row r="1043" spans="1:14">
      <c r="A1043" s="232">
        <f t="shared" si="16"/>
        <v>11037</v>
      </c>
      <c r="B1043" s="232">
        <v>4</v>
      </c>
      <c r="C1043" s="232" t="s">
        <v>747</v>
      </c>
      <c r="D1043" s="229" t="s">
        <v>656</v>
      </c>
      <c r="E1043" s="232" t="s">
        <v>573</v>
      </c>
      <c r="F1043" s="229" t="s">
        <v>729</v>
      </c>
      <c r="G1043" s="232">
        <v>11609</v>
      </c>
      <c r="H1043" s="229" t="s">
        <v>499</v>
      </c>
      <c r="I1043" s="229" t="s">
        <v>500</v>
      </c>
      <c r="J1043" s="229" t="s">
        <v>23</v>
      </c>
      <c r="K1043" s="229" t="s">
        <v>753</v>
      </c>
      <c r="L1043" s="229" t="s">
        <v>746</v>
      </c>
      <c r="M1043" s="229" t="s">
        <v>740</v>
      </c>
      <c r="N1043" s="229" t="s">
        <v>748</v>
      </c>
    </row>
    <row r="1044" spans="1:14">
      <c r="A1044" s="232">
        <f t="shared" si="16"/>
        <v>11038</v>
      </c>
      <c r="B1044" s="232">
        <v>4</v>
      </c>
      <c r="C1044" s="232" t="s">
        <v>747</v>
      </c>
      <c r="D1044" s="229" t="s">
        <v>656</v>
      </c>
      <c r="E1044" s="232" t="s">
        <v>446</v>
      </c>
      <c r="F1044" s="229" t="s">
        <v>729</v>
      </c>
      <c r="G1044" s="232">
        <v>11609</v>
      </c>
      <c r="H1044" s="229" t="s">
        <v>499</v>
      </c>
      <c r="I1044" s="229" t="s">
        <v>500</v>
      </c>
      <c r="J1044" s="229" t="s">
        <v>23</v>
      </c>
      <c r="K1044" s="229" t="s">
        <v>753</v>
      </c>
      <c r="L1044" s="229" t="s">
        <v>746</v>
      </c>
      <c r="M1044" s="229" t="s">
        <v>740</v>
      </c>
      <c r="N1044" s="229" t="s">
        <v>748</v>
      </c>
    </row>
    <row r="1045" spans="1:14">
      <c r="A1045" s="232">
        <f t="shared" si="16"/>
        <v>11039</v>
      </c>
      <c r="B1045" s="232">
        <v>4</v>
      </c>
      <c r="C1045" s="232" t="s">
        <v>747</v>
      </c>
      <c r="D1045" s="229" t="s">
        <v>656</v>
      </c>
      <c r="E1045" s="232" t="s">
        <v>573</v>
      </c>
      <c r="F1045" s="229" t="s">
        <v>729</v>
      </c>
      <c r="G1045" s="232">
        <v>21609</v>
      </c>
      <c r="H1045" s="229" t="s">
        <v>499</v>
      </c>
      <c r="I1045" s="229" t="s">
        <v>500</v>
      </c>
      <c r="J1045" s="229" t="s">
        <v>23</v>
      </c>
      <c r="K1045" s="229" t="s">
        <v>753</v>
      </c>
      <c r="L1045" s="229" t="s">
        <v>746</v>
      </c>
      <c r="M1045" s="229" t="s">
        <v>740</v>
      </c>
      <c r="N1045" s="229" t="s">
        <v>748</v>
      </c>
    </row>
    <row r="1046" spans="1:14">
      <c r="A1046" s="232">
        <f t="shared" si="16"/>
        <v>11040</v>
      </c>
      <c r="B1046" s="232">
        <v>4</v>
      </c>
      <c r="C1046" s="232" t="s">
        <v>747</v>
      </c>
      <c r="D1046" s="229" t="s">
        <v>656</v>
      </c>
      <c r="E1046" s="232" t="s">
        <v>446</v>
      </c>
      <c r="F1046" s="229" t="s">
        <v>729</v>
      </c>
      <c r="G1046" s="232">
        <v>21609</v>
      </c>
      <c r="H1046" s="229" t="s">
        <v>499</v>
      </c>
      <c r="I1046" s="229" t="s">
        <v>500</v>
      </c>
      <c r="J1046" s="229" t="s">
        <v>23</v>
      </c>
      <c r="K1046" s="229" t="s">
        <v>753</v>
      </c>
      <c r="L1046" s="229" t="s">
        <v>746</v>
      </c>
      <c r="M1046" s="229" t="s">
        <v>740</v>
      </c>
      <c r="N1046" s="229" t="s">
        <v>748</v>
      </c>
    </row>
    <row r="1047" spans="1:14">
      <c r="A1047" s="232">
        <f t="shared" si="16"/>
        <v>11041</v>
      </c>
      <c r="B1047" s="232">
        <v>4</v>
      </c>
      <c r="C1047" s="232" t="s">
        <v>747</v>
      </c>
      <c r="D1047" s="229" t="s">
        <v>656</v>
      </c>
      <c r="E1047" s="232" t="s">
        <v>573</v>
      </c>
      <c r="F1047" s="234" t="s">
        <v>77</v>
      </c>
      <c r="G1047" s="232">
        <v>99100</v>
      </c>
      <c r="H1047" s="229" t="s">
        <v>499</v>
      </c>
      <c r="I1047" s="229" t="s">
        <v>500</v>
      </c>
      <c r="J1047" s="229" t="s">
        <v>23</v>
      </c>
      <c r="K1047" s="229" t="s">
        <v>753</v>
      </c>
      <c r="L1047" s="229" t="s">
        <v>746</v>
      </c>
      <c r="M1047" s="229" t="s">
        <v>740</v>
      </c>
      <c r="N1047" s="229" t="s">
        <v>748</v>
      </c>
    </row>
    <row r="1048" spans="1:14">
      <c r="A1048" s="232">
        <f t="shared" si="16"/>
        <v>11042</v>
      </c>
      <c r="B1048" s="232">
        <v>4</v>
      </c>
      <c r="C1048" s="232" t="s">
        <v>747</v>
      </c>
      <c r="D1048" s="229" t="s">
        <v>656</v>
      </c>
      <c r="E1048" s="232" t="s">
        <v>446</v>
      </c>
      <c r="F1048" s="234" t="s">
        <v>77</v>
      </c>
      <c r="G1048" s="232">
        <v>99100</v>
      </c>
      <c r="H1048" s="229" t="s">
        <v>499</v>
      </c>
      <c r="I1048" s="229" t="s">
        <v>500</v>
      </c>
      <c r="J1048" s="229" t="s">
        <v>23</v>
      </c>
      <c r="K1048" s="229" t="s">
        <v>753</v>
      </c>
      <c r="L1048" s="229" t="s">
        <v>746</v>
      </c>
      <c r="M1048" s="229" t="s">
        <v>740</v>
      </c>
      <c r="N1048" s="229" t="s">
        <v>748</v>
      </c>
    </row>
    <row r="1049" spans="1:14">
      <c r="A1049" s="232">
        <f t="shared" si="16"/>
        <v>11043</v>
      </c>
      <c r="B1049" s="232">
        <v>4</v>
      </c>
      <c r="C1049" s="232" t="s">
        <v>747</v>
      </c>
      <c r="D1049" s="229" t="s">
        <v>656</v>
      </c>
      <c r="E1049" s="232" t="s">
        <v>573</v>
      </c>
      <c r="F1049" s="234" t="s">
        <v>77</v>
      </c>
      <c r="G1049" s="232">
        <v>79101</v>
      </c>
      <c r="H1049" s="229" t="s">
        <v>499</v>
      </c>
      <c r="I1049" s="229" t="s">
        <v>500</v>
      </c>
      <c r="J1049" s="229" t="s">
        <v>23</v>
      </c>
      <c r="K1049" s="229" t="s">
        <v>753</v>
      </c>
      <c r="L1049" s="229" t="s">
        <v>746</v>
      </c>
      <c r="M1049" s="229" t="s">
        <v>740</v>
      </c>
      <c r="N1049" s="229" t="s">
        <v>748</v>
      </c>
    </row>
    <row r="1050" spans="1:14">
      <c r="A1050" s="232">
        <f t="shared" si="16"/>
        <v>11044</v>
      </c>
      <c r="B1050" s="232">
        <v>4</v>
      </c>
      <c r="C1050" s="232" t="s">
        <v>747</v>
      </c>
      <c r="D1050" s="229" t="s">
        <v>656</v>
      </c>
      <c r="E1050" s="232" t="s">
        <v>446</v>
      </c>
      <c r="F1050" s="234" t="s">
        <v>77</v>
      </c>
      <c r="G1050" s="232">
        <v>79101</v>
      </c>
      <c r="H1050" s="229" t="s">
        <v>499</v>
      </c>
      <c r="I1050" s="229" t="s">
        <v>500</v>
      </c>
      <c r="J1050" s="229" t="s">
        <v>23</v>
      </c>
      <c r="K1050" s="229" t="s">
        <v>753</v>
      </c>
      <c r="L1050" s="229" t="s">
        <v>746</v>
      </c>
      <c r="M1050" s="229" t="s">
        <v>740</v>
      </c>
      <c r="N1050" s="229" t="s">
        <v>748</v>
      </c>
    </row>
    <row r="1051" spans="1:14">
      <c r="A1051" s="232">
        <f t="shared" si="16"/>
        <v>11045</v>
      </c>
      <c r="B1051" s="232">
        <v>4</v>
      </c>
      <c r="C1051" s="232" t="s">
        <v>747</v>
      </c>
      <c r="D1051" s="229" t="s">
        <v>656</v>
      </c>
      <c r="E1051" s="232" t="s">
        <v>573</v>
      </c>
      <c r="F1051" s="234" t="s">
        <v>77</v>
      </c>
      <c r="G1051" s="232">
        <v>11609</v>
      </c>
      <c r="H1051" s="229" t="s">
        <v>499</v>
      </c>
      <c r="I1051" s="229" t="s">
        <v>500</v>
      </c>
      <c r="J1051" s="229" t="s">
        <v>23</v>
      </c>
      <c r="K1051" s="229" t="s">
        <v>753</v>
      </c>
      <c r="L1051" s="229" t="s">
        <v>746</v>
      </c>
      <c r="M1051" s="229" t="s">
        <v>740</v>
      </c>
      <c r="N1051" s="229" t="s">
        <v>748</v>
      </c>
    </row>
    <row r="1052" spans="1:14">
      <c r="A1052" s="232">
        <f t="shared" si="16"/>
        <v>11046</v>
      </c>
      <c r="B1052" s="232">
        <v>4</v>
      </c>
      <c r="C1052" s="232" t="s">
        <v>747</v>
      </c>
      <c r="D1052" s="229" t="s">
        <v>656</v>
      </c>
      <c r="E1052" s="232" t="s">
        <v>446</v>
      </c>
      <c r="F1052" s="234" t="s">
        <v>77</v>
      </c>
      <c r="G1052" s="232">
        <v>11609</v>
      </c>
      <c r="H1052" s="229" t="s">
        <v>499</v>
      </c>
      <c r="I1052" s="229" t="s">
        <v>500</v>
      </c>
      <c r="J1052" s="229" t="s">
        <v>23</v>
      </c>
      <c r="K1052" s="229" t="s">
        <v>753</v>
      </c>
      <c r="L1052" s="229" t="s">
        <v>746</v>
      </c>
      <c r="M1052" s="229" t="s">
        <v>740</v>
      </c>
      <c r="N1052" s="229" t="s">
        <v>748</v>
      </c>
    </row>
    <row r="1053" spans="1:14">
      <c r="A1053" s="232">
        <f t="shared" si="16"/>
        <v>11047</v>
      </c>
      <c r="B1053" s="232">
        <v>4</v>
      </c>
      <c r="C1053" s="232" t="s">
        <v>747</v>
      </c>
      <c r="D1053" s="229" t="s">
        <v>656</v>
      </c>
      <c r="E1053" s="232" t="s">
        <v>573</v>
      </c>
      <c r="F1053" s="234" t="s">
        <v>77</v>
      </c>
      <c r="G1053" s="232">
        <v>21609</v>
      </c>
      <c r="H1053" s="229" t="s">
        <v>499</v>
      </c>
      <c r="I1053" s="229" t="s">
        <v>500</v>
      </c>
      <c r="J1053" s="229" t="s">
        <v>23</v>
      </c>
      <c r="K1053" s="229" t="s">
        <v>753</v>
      </c>
      <c r="L1053" s="229" t="s">
        <v>746</v>
      </c>
      <c r="M1053" s="229" t="s">
        <v>740</v>
      </c>
      <c r="N1053" s="229" t="s">
        <v>748</v>
      </c>
    </row>
    <row r="1054" spans="1:14">
      <c r="A1054" s="232">
        <f t="shared" si="16"/>
        <v>11048</v>
      </c>
      <c r="B1054" s="232">
        <v>4</v>
      </c>
      <c r="C1054" s="232" t="s">
        <v>747</v>
      </c>
      <c r="D1054" s="229" t="s">
        <v>656</v>
      </c>
      <c r="E1054" s="232" t="s">
        <v>446</v>
      </c>
      <c r="F1054" s="234" t="s">
        <v>77</v>
      </c>
      <c r="G1054" s="232">
        <v>21609</v>
      </c>
      <c r="H1054" s="229" t="s">
        <v>499</v>
      </c>
      <c r="I1054" s="229" t="s">
        <v>500</v>
      </c>
      <c r="J1054" s="229" t="s">
        <v>23</v>
      </c>
      <c r="K1054" s="229" t="s">
        <v>753</v>
      </c>
      <c r="L1054" s="229" t="s">
        <v>746</v>
      </c>
      <c r="M1054" s="229" t="s">
        <v>740</v>
      </c>
      <c r="N1054" s="229" t="s">
        <v>748</v>
      </c>
    </row>
    <row r="1055" spans="1:14">
      <c r="A1055" s="232">
        <f t="shared" si="16"/>
        <v>11049</v>
      </c>
      <c r="B1055" s="232">
        <v>4</v>
      </c>
      <c r="C1055" s="232" t="s">
        <v>747</v>
      </c>
      <c r="D1055" s="229" t="s">
        <v>656</v>
      </c>
      <c r="E1055" s="232" t="s">
        <v>573</v>
      </c>
      <c r="F1055" s="229" t="s">
        <v>730</v>
      </c>
      <c r="G1055" s="232">
        <v>99100</v>
      </c>
      <c r="H1055" s="229" t="s">
        <v>499</v>
      </c>
      <c r="I1055" s="229" t="s">
        <v>500</v>
      </c>
      <c r="J1055" s="229" t="s">
        <v>23</v>
      </c>
      <c r="K1055" s="229" t="s">
        <v>753</v>
      </c>
      <c r="L1055" s="229" t="s">
        <v>746</v>
      </c>
      <c r="M1055" s="229" t="s">
        <v>740</v>
      </c>
      <c r="N1055" s="229" t="s">
        <v>748</v>
      </c>
    </row>
    <row r="1056" spans="1:14">
      <c r="A1056" s="232">
        <f t="shared" si="16"/>
        <v>11050</v>
      </c>
      <c r="B1056" s="232">
        <v>4</v>
      </c>
      <c r="C1056" s="232" t="s">
        <v>747</v>
      </c>
      <c r="D1056" s="229" t="s">
        <v>656</v>
      </c>
      <c r="E1056" s="232" t="s">
        <v>446</v>
      </c>
      <c r="F1056" s="229" t="s">
        <v>730</v>
      </c>
      <c r="G1056" s="232">
        <v>99100</v>
      </c>
      <c r="H1056" s="229" t="s">
        <v>499</v>
      </c>
      <c r="I1056" s="229" t="s">
        <v>500</v>
      </c>
      <c r="J1056" s="229" t="s">
        <v>23</v>
      </c>
      <c r="K1056" s="229" t="s">
        <v>753</v>
      </c>
      <c r="L1056" s="229" t="s">
        <v>746</v>
      </c>
      <c r="M1056" s="229" t="s">
        <v>740</v>
      </c>
      <c r="N1056" s="229" t="s">
        <v>748</v>
      </c>
    </row>
    <row r="1057" spans="1:14">
      <c r="A1057" s="232">
        <f t="shared" si="16"/>
        <v>11051</v>
      </c>
      <c r="B1057" s="232">
        <v>4</v>
      </c>
      <c r="C1057" s="232" t="s">
        <v>747</v>
      </c>
      <c r="D1057" s="229" t="s">
        <v>656</v>
      </c>
      <c r="E1057" s="232" t="s">
        <v>573</v>
      </c>
      <c r="F1057" s="229" t="s">
        <v>730</v>
      </c>
      <c r="G1057" s="232">
        <v>79101</v>
      </c>
      <c r="H1057" s="229" t="s">
        <v>499</v>
      </c>
      <c r="I1057" s="229" t="s">
        <v>500</v>
      </c>
      <c r="J1057" s="229" t="s">
        <v>23</v>
      </c>
      <c r="K1057" s="229" t="s">
        <v>753</v>
      </c>
      <c r="L1057" s="229" t="s">
        <v>746</v>
      </c>
      <c r="M1057" s="229" t="s">
        <v>740</v>
      </c>
      <c r="N1057" s="229" t="s">
        <v>748</v>
      </c>
    </row>
    <row r="1058" spans="1:14">
      <c r="A1058" s="232">
        <f t="shared" si="16"/>
        <v>11052</v>
      </c>
      <c r="B1058" s="232">
        <v>4</v>
      </c>
      <c r="C1058" s="232" t="s">
        <v>747</v>
      </c>
      <c r="D1058" s="229" t="s">
        <v>656</v>
      </c>
      <c r="E1058" s="232" t="s">
        <v>446</v>
      </c>
      <c r="F1058" s="229" t="s">
        <v>730</v>
      </c>
      <c r="G1058" s="232">
        <v>79101</v>
      </c>
      <c r="H1058" s="229" t="s">
        <v>499</v>
      </c>
      <c r="I1058" s="229" t="s">
        <v>500</v>
      </c>
      <c r="J1058" s="229" t="s">
        <v>23</v>
      </c>
      <c r="K1058" s="229" t="s">
        <v>753</v>
      </c>
      <c r="L1058" s="229" t="s">
        <v>746</v>
      </c>
      <c r="M1058" s="229" t="s">
        <v>740</v>
      </c>
      <c r="N1058" s="229" t="s">
        <v>748</v>
      </c>
    </row>
    <row r="1059" spans="1:14">
      <c r="A1059" s="232">
        <f t="shared" si="16"/>
        <v>11053</v>
      </c>
      <c r="B1059" s="232">
        <v>4</v>
      </c>
      <c r="C1059" s="232" t="s">
        <v>747</v>
      </c>
      <c r="D1059" s="229" t="s">
        <v>656</v>
      </c>
      <c r="E1059" s="232" t="s">
        <v>573</v>
      </c>
      <c r="F1059" s="229" t="s">
        <v>730</v>
      </c>
      <c r="G1059" s="232">
        <v>11609</v>
      </c>
      <c r="H1059" s="229" t="s">
        <v>499</v>
      </c>
      <c r="I1059" s="229" t="s">
        <v>500</v>
      </c>
      <c r="J1059" s="229" t="s">
        <v>23</v>
      </c>
      <c r="K1059" s="229" t="s">
        <v>753</v>
      </c>
      <c r="L1059" s="229" t="s">
        <v>746</v>
      </c>
      <c r="M1059" s="229" t="s">
        <v>740</v>
      </c>
      <c r="N1059" s="229" t="s">
        <v>748</v>
      </c>
    </row>
    <row r="1060" spans="1:14">
      <c r="A1060" s="232">
        <f t="shared" si="16"/>
        <v>11054</v>
      </c>
      <c r="B1060" s="232">
        <v>4</v>
      </c>
      <c r="C1060" s="232" t="s">
        <v>747</v>
      </c>
      <c r="D1060" s="229" t="s">
        <v>656</v>
      </c>
      <c r="E1060" s="232" t="s">
        <v>446</v>
      </c>
      <c r="F1060" s="229" t="s">
        <v>730</v>
      </c>
      <c r="G1060" s="232">
        <v>11609</v>
      </c>
      <c r="H1060" s="229" t="s">
        <v>499</v>
      </c>
      <c r="I1060" s="229" t="s">
        <v>500</v>
      </c>
      <c r="J1060" s="229" t="s">
        <v>23</v>
      </c>
      <c r="K1060" s="229" t="s">
        <v>753</v>
      </c>
      <c r="L1060" s="229" t="s">
        <v>746</v>
      </c>
      <c r="M1060" s="229" t="s">
        <v>740</v>
      </c>
      <c r="N1060" s="229" t="s">
        <v>748</v>
      </c>
    </row>
    <row r="1061" spans="1:14">
      <c r="A1061" s="232">
        <f t="shared" si="16"/>
        <v>11055</v>
      </c>
      <c r="B1061" s="232">
        <v>4</v>
      </c>
      <c r="C1061" s="232" t="s">
        <v>747</v>
      </c>
      <c r="D1061" s="229" t="s">
        <v>656</v>
      </c>
      <c r="E1061" s="232" t="s">
        <v>573</v>
      </c>
      <c r="F1061" s="229" t="s">
        <v>730</v>
      </c>
      <c r="G1061" s="232">
        <v>21609</v>
      </c>
      <c r="H1061" s="229" t="s">
        <v>499</v>
      </c>
      <c r="I1061" s="229" t="s">
        <v>500</v>
      </c>
      <c r="J1061" s="229" t="s">
        <v>23</v>
      </c>
      <c r="K1061" s="229" t="s">
        <v>753</v>
      </c>
      <c r="L1061" s="229" t="s">
        <v>746</v>
      </c>
      <c r="M1061" s="229" t="s">
        <v>740</v>
      </c>
      <c r="N1061" s="229" t="s">
        <v>748</v>
      </c>
    </row>
    <row r="1062" spans="1:14">
      <c r="A1062" s="232">
        <f t="shared" si="16"/>
        <v>11056</v>
      </c>
      <c r="B1062" s="232">
        <v>4</v>
      </c>
      <c r="C1062" s="232" t="s">
        <v>747</v>
      </c>
      <c r="D1062" s="229" t="s">
        <v>656</v>
      </c>
      <c r="E1062" s="232" t="s">
        <v>446</v>
      </c>
      <c r="F1062" s="229" t="s">
        <v>730</v>
      </c>
      <c r="G1062" s="232">
        <v>21609</v>
      </c>
      <c r="H1062" s="229" t="s">
        <v>499</v>
      </c>
      <c r="I1062" s="229" t="s">
        <v>500</v>
      </c>
      <c r="J1062" s="229" t="s">
        <v>23</v>
      </c>
      <c r="K1062" s="229" t="s">
        <v>753</v>
      </c>
      <c r="L1062" s="229" t="s">
        <v>746</v>
      </c>
      <c r="M1062" s="229" t="s">
        <v>740</v>
      </c>
      <c r="N1062" s="229" t="s">
        <v>748</v>
      </c>
    </row>
    <row r="1063" spans="1:14">
      <c r="A1063" s="232">
        <f t="shared" si="16"/>
        <v>11057</v>
      </c>
      <c r="B1063" s="232">
        <v>4</v>
      </c>
      <c r="C1063" s="232" t="s">
        <v>747</v>
      </c>
      <c r="D1063" s="229" t="s">
        <v>656</v>
      </c>
      <c r="E1063" s="232" t="s">
        <v>573</v>
      </c>
      <c r="F1063" s="234" t="s">
        <v>79</v>
      </c>
      <c r="G1063" s="232">
        <v>99100</v>
      </c>
      <c r="H1063" s="229" t="s">
        <v>499</v>
      </c>
      <c r="I1063" s="229" t="s">
        <v>500</v>
      </c>
      <c r="J1063" s="229" t="s">
        <v>23</v>
      </c>
      <c r="K1063" s="229" t="s">
        <v>753</v>
      </c>
      <c r="L1063" s="229" t="s">
        <v>746</v>
      </c>
      <c r="M1063" s="229" t="s">
        <v>740</v>
      </c>
      <c r="N1063" s="229" t="s">
        <v>748</v>
      </c>
    </row>
    <row r="1064" spans="1:14">
      <c r="A1064" s="232">
        <f t="shared" si="16"/>
        <v>11058</v>
      </c>
      <c r="B1064" s="232">
        <v>4</v>
      </c>
      <c r="C1064" s="232" t="s">
        <v>747</v>
      </c>
      <c r="D1064" s="229" t="s">
        <v>656</v>
      </c>
      <c r="E1064" s="232" t="s">
        <v>446</v>
      </c>
      <c r="F1064" s="234" t="s">
        <v>79</v>
      </c>
      <c r="G1064" s="232">
        <v>99100</v>
      </c>
      <c r="H1064" s="229" t="s">
        <v>499</v>
      </c>
      <c r="I1064" s="229" t="s">
        <v>500</v>
      </c>
      <c r="J1064" s="229" t="s">
        <v>23</v>
      </c>
      <c r="K1064" s="229" t="s">
        <v>753</v>
      </c>
      <c r="L1064" s="229" t="s">
        <v>746</v>
      </c>
      <c r="M1064" s="229" t="s">
        <v>740</v>
      </c>
      <c r="N1064" s="229" t="s">
        <v>748</v>
      </c>
    </row>
    <row r="1065" spans="1:14">
      <c r="A1065" s="232">
        <f t="shared" si="16"/>
        <v>11059</v>
      </c>
      <c r="B1065" s="232">
        <v>4</v>
      </c>
      <c r="C1065" s="232" t="s">
        <v>747</v>
      </c>
      <c r="D1065" s="229" t="s">
        <v>656</v>
      </c>
      <c r="E1065" s="232" t="s">
        <v>573</v>
      </c>
      <c r="F1065" s="234" t="s">
        <v>79</v>
      </c>
      <c r="G1065" s="232">
        <v>79101</v>
      </c>
      <c r="H1065" s="229" t="s">
        <v>499</v>
      </c>
      <c r="I1065" s="229" t="s">
        <v>500</v>
      </c>
      <c r="J1065" s="229" t="s">
        <v>23</v>
      </c>
      <c r="K1065" s="229" t="s">
        <v>753</v>
      </c>
      <c r="L1065" s="229" t="s">
        <v>746</v>
      </c>
      <c r="M1065" s="229" t="s">
        <v>740</v>
      </c>
      <c r="N1065" s="229" t="s">
        <v>748</v>
      </c>
    </row>
    <row r="1066" spans="1:14">
      <c r="A1066" s="232">
        <f t="shared" si="16"/>
        <v>11060</v>
      </c>
      <c r="B1066" s="232">
        <v>4</v>
      </c>
      <c r="C1066" s="232" t="s">
        <v>747</v>
      </c>
      <c r="D1066" s="229" t="s">
        <v>656</v>
      </c>
      <c r="E1066" s="232" t="s">
        <v>446</v>
      </c>
      <c r="F1066" s="234" t="s">
        <v>79</v>
      </c>
      <c r="G1066" s="232">
        <v>79101</v>
      </c>
      <c r="H1066" s="229" t="s">
        <v>499</v>
      </c>
      <c r="I1066" s="229" t="s">
        <v>500</v>
      </c>
      <c r="J1066" s="229" t="s">
        <v>23</v>
      </c>
      <c r="K1066" s="229" t="s">
        <v>753</v>
      </c>
      <c r="L1066" s="229" t="s">
        <v>746</v>
      </c>
      <c r="M1066" s="229" t="s">
        <v>740</v>
      </c>
      <c r="N1066" s="229" t="s">
        <v>748</v>
      </c>
    </row>
    <row r="1067" spans="1:14">
      <c r="A1067" s="232">
        <f t="shared" si="16"/>
        <v>11061</v>
      </c>
      <c r="B1067" s="232">
        <v>4</v>
      </c>
      <c r="C1067" s="232" t="s">
        <v>747</v>
      </c>
      <c r="D1067" s="229" t="s">
        <v>656</v>
      </c>
      <c r="E1067" s="232" t="s">
        <v>573</v>
      </c>
      <c r="F1067" s="234" t="s">
        <v>79</v>
      </c>
      <c r="G1067" s="232">
        <v>11609</v>
      </c>
      <c r="H1067" s="229" t="s">
        <v>499</v>
      </c>
      <c r="I1067" s="229" t="s">
        <v>500</v>
      </c>
      <c r="J1067" s="229" t="s">
        <v>23</v>
      </c>
      <c r="K1067" s="229" t="s">
        <v>753</v>
      </c>
      <c r="L1067" s="229" t="s">
        <v>746</v>
      </c>
      <c r="M1067" s="229" t="s">
        <v>740</v>
      </c>
      <c r="N1067" s="229" t="s">
        <v>748</v>
      </c>
    </row>
    <row r="1068" spans="1:14">
      <c r="A1068" s="232">
        <f t="shared" si="16"/>
        <v>11062</v>
      </c>
      <c r="B1068" s="232">
        <v>4</v>
      </c>
      <c r="C1068" s="232" t="s">
        <v>747</v>
      </c>
      <c r="D1068" s="229" t="s">
        <v>656</v>
      </c>
      <c r="E1068" s="232" t="s">
        <v>446</v>
      </c>
      <c r="F1068" s="234" t="s">
        <v>79</v>
      </c>
      <c r="G1068" s="232">
        <v>11609</v>
      </c>
      <c r="H1068" s="229" t="s">
        <v>499</v>
      </c>
      <c r="I1068" s="229" t="s">
        <v>500</v>
      </c>
      <c r="J1068" s="229" t="s">
        <v>23</v>
      </c>
      <c r="K1068" s="229" t="s">
        <v>753</v>
      </c>
      <c r="L1068" s="229" t="s">
        <v>746</v>
      </c>
      <c r="M1068" s="229" t="s">
        <v>740</v>
      </c>
      <c r="N1068" s="229" t="s">
        <v>748</v>
      </c>
    </row>
    <row r="1069" spans="1:14">
      <c r="A1069" s="232">
        <f t="shared" si="16"/>
        <v>11063</v>
      </c>
      <c r="B1069" s="232">
        <v>4</v>
      </c>
      <c r="C1069" s="232" t="s">
        <v>747</v>
      </c>
      <c r="D1069" s="229" t="s">
        <v>656</v>
      </c>
      <c r="E1069" s="232" t="s">
        <v>573</v>
      </c>
      <c r="F1069" s="234" t="s">
        <v>79</v>
      </c>
      <c r="G1069" s="232">
        <v>21609</v>
      </c>
      <c r="H1069" s="229" t="s">
        <v>499</v>
      </c>
      <c r="I1069" s="229" t="s">
        <v>500</v>
      </c>
      <c r="J1069" s="229" t="s">
        <v>23</v>
      </c>
      <c r="K1069" s="229" t="s">
        <v>753</v>
      </c>
      <c r="L1069" s="229" t="s">
        <v>746</v>
      </c>
      <c r="M1069" s="229" t="s">
        <v>740</v>
      </c>
      <c r="N1069" s="229" t="s">
        <v>748</v>
      </c>
    </row>
    <row r="1070" spans="1:14">
      <c r="A1070" s="232">
        <f t="shared" si="16"/>
        <v>11064</v>
      </c>
      <c r="B1070" s="232">
        <v>4</v>
      </c>
      <c r="C1070" s="232" t="s">
        <v>747</v>
      </c>
      <c r="D1070" s="229" t="s">
        <v>656</v>
      </c>
      <c r="E1070" s="232" t="s">
        <v>446</v>
      </c>
      <c r="F1070" s="234" t="s">
        <v>79</v>
      </c>
      <c r="G1070" s="232">
        <v>21609</v>
      </c>
      <c r="H1070" s="229" t="s">
        <v>499</v>
      </c>
      <c r="I1070" s="229" t="s">
        <v>500</v>
      </c>
      <c r="J1070" s="229" t="s">
        <v>23</v>
      </c>
      <c r="K1070" s="229" t="s">
        <v>753</v>
      </c>
      <c r="L1070" s="229" t="s">
        <v>746</v>
      </c>
      <c r="M1070" s="229" t="s">
        <v>740</v>
      </c>
      <c r="N1070" s="229" t="s">
        <v>748</v>
      </c>
    </row>
    <row r="1071" spans="1:14">
      <c r="A1071" s="232">
        <f t="shared" si="16"/>
        <v>11065</v>
      </c>
      <c r="B1071" s="232">
        <v>4</v>
      </c>
      <c r="C1071" s="232" t="s">
        <v>747</v>
      </c>
      <c r="D1071" s="229" t="s">
        <v>656</v>
      </c>
      <c r="E1071" s="232" t="s">
        <v>573</v>
      </c>
      <c r="F1071" s="234" t="s">
        <v>21</v>
      </c>
      <c r="G1071" s="232">
        <v>99100</v>
      </c>
      <c r="H1071" s="229" t="s">
        <v>499</v>
      </c>
      <c r="I1071" s="229" t="s">
        <v>500</v>
      </c>
      <c r="J1071" s="229" t="s">
        <v>23</v>
      </c>
      <c r="K1071" s="229" t="s">
        <v>753</v>
      </c>
      <c r="L1071" s="229" t="s">
        <v>746</v>
      </c>
      <c r="M1071" s="229" t="s">
        <v>740</v>
      </c>
      <c r="N1071" s="229" t="s">
        <v>748</v>
      </c>
    </row>
    <row r="1072" spans="1:14">
      <c r="A1072" s="232">
        <f t="shared" si="16"/>
        <v>11066</v>
      </c>
      <c r="B1072" s="232">
        <v>4</v>
      </c>
      <c r="C1072" s="232" t="s">
        <v>747</v>
      </c>
      <c r="D1072" s="229" t="s">
        <v>656</v>
      </c>
      <c r="E1072" s="232" t="s">
        <v>446</v>
      </c>
      <c r="F1072" s="234" t="s">
        <v>21</v>
      </c>
      <c r="G1072" s="232">
        <v>99100</v>
      </c>
      <c r="H1072" s="229" t="s">
        <v>499</v>
      </c>
      <c r="I1072" s="229" t="s">
        <v>500</v>
      </c>
      <c r="J1072" s="229" t="s">
        <v>23</v>
      </c>
      <c r="K1072" s="229" t="s">
        <v>753</v>
      </c>
      <c r="L1072" s="229" t="s">
        <v>746</v>
      </c>
      <c r="M1072" s="229" t="s">
        <v>740</v>
      </c>
      <c r="N1072" s="229" t="s">
        <v>748</v>
      </c>
    </row>
    <row r="1073" spans="1:14">
      <c r="A1073" s="232">
        <f t="shared" si="16"/>
        <v>11067</v>
      </c>
      <c r="B1073" s="232">
        <v>4</v>
      </c>
      <c r="C1073" s="232" t="s">
        <v>747</v>
      </c>
      <c r="D1073" s="229" t="s">
        <v>656</v>
      </c>
      <c r="E1073" s="232" t="s">
        <v>573</v>
      </c>
      <c r="F1073" s="234" t="s">
        <v>21</v>
      </c>
      <c r="G1073" s="232">
        <v>79101</v>
      </c>
      <c r="H1073" s="229" t="s">
        <v>499</v>
      </c>
      <c r="I1073" s="229" t="s">
        <v>500</v>
      </c>
      <c r="J1073" s="229" t="s">
        <v>23</v>
      </c>
      <c r="K1073" s="229" t="s">
        <v>753</v>
      </c>
      <c r="L1073" s="229" t="s">
        <v>746</v>
      </c>
      <c r="M1073" s="229" t="s">
        <v>740</v>
      </c>
      <c r="N1073" s="229" t="s">
        <v>748</v>
      </c>
    </row>
    <row r="1074" spans="1:14">
      <c r="A1074" s="232">
        <f t="shared" si="16"/>
        <v>11068</v>
      </c>
      <c r="B1074" s="232">
        <v>4</v>
      </c>
      <c r="C1074" s="232" t="s">
        <v>747</v>
      </c>
      <c r="D1074" s="229" t="s">
        <v>656</v>
      </c>
      <c r="E1074" s="232" t="s">
        <v>446</v>
      </c>
      <c r="F1074" s="234" t="s">
        <v>21</v>
      </c>
      <c r="G1074" s="232">
        <v>79101</v>
      </c>
      <c r="H1074" s="229" t="s">
        <v>499</v>
      </c>
      <c r="I1074" s="229" t="s">
        <v>500</v>
      </c>
      <c r="J1074" s="229" t="s">
        <v>23</v>
      </c>
      <c r="K1074" s="229" t="s">
        <v>753</v>
      </c>
      <c r="L1074" s="229" t="s">
        <v>746</v>
      </c>
      <c r="M1074" s="229" t="s">
        <v>740</v>
      </c>
      <c r="N1074" s="229" t="s">
        <v>748</v>
      </c>
    </row>
    <row r="1075" spans="1:14">
      <c r="A1075" s="232">
        <f t="shared" si="16"/>
        <v>11069</v>
      </c>
      <c r="B1075" s="232">
        <v>4</v>
      </c>
      <c r="C1075" s="232" t="s">
        <v>747</v>
      </c>
      <c r="D1075" s="229" t="s">
        <v>656</v>
      </c>
      <c r="E1075" s="232" t="s">
        <v>573</v>
      </c>
      <c r="F1075" s="234" t="s">
        <v>21</v>
      </c>
      <c r="G1075" s="232">
        <v>11609</v>
      </c>
      <c r="H1075" s="229" t="s">
        <v>499</v>
      </c>
      <c r="I1075" s="229" t="s">
        <v>500</v>
      </c>
      <c r="J1075" s="229" t="s">
        <v>23</v>
      </c>
      <c r="K1075" s="229" t="s">
        <v>753</v>
      </c>
      <c r="L1075" s="229" t="s">
        <v>746</v>
      </c>
      <c r="M1075" s="229" t="s">
        <v>740</v>
      </c>
      <c r="N1075" s="229" t="s">
        <v>748</v>
      </c>
    </row>
    <row r="1076" spans="1:14">
      <c r="A1076" s="232">
        <f t="shared" si="16"/>
        <v>11070</v>
      </c>
      <c r="B1076" s="232">
        <v>4</v>
      </c>
      <c r="C1076" s="232" t="s">
        <v>747</v>
      </c>
      <c r="D1076" s="229" t="s">
        <v>656</v>
      </c>
      <c r="E1076" s="232" t="s">
        <v>446</v>
      </c>
      <c r="F1076" s="234" t="s">
        <v>21</v>
      </c>
      <c r="G1076" s="232">
        <v>11609</v>
      </c>
      <c r="H1076" s="229" t="s">
        <v>499</v>
      </c>
      <c r="I1076" s="229" t="s">
        <v>500</v>
      </c>
      <c r="J1076" s="229" t="s">
        <v>23</v>
      </c>
      <c r="K1076" s="229" t="s">
        <v>753</v>
      </c>
      <c r="L1076" s="229" t="s">
        <v>746</v>
      </c>
      <c r="M1076" s="229" t="s">
        <v>740</v>
      </c>
      <c r="N1076" s="229" t="s">
        <v>748</v>
      </c>
    </row>
    <row r="1077" spans="1:14">
      <c r="A1077" s="232">
        <f t="shared" si="16"/>
        <v>11071</v>
      </c>
      <c r="B1077" s="232">
        <v>4</v>
      </c>
      <c r="C1077" s="232" t="s">
        <v>747</v>
      </c>
      <c r="D1077" s="229" t="s">
        <v>656</v>
      </c>
      <c r="E1077" s="232" t="s">
        <v>573</v>
      </c>
      <c r="F1077" s="234" t="s">
        <v>21</v>
      </c>
      <c r="G1077" s="232">
        <v>21609</v>
      </c>
      <c r="H1077" s="229" t="s">
        <v>499</v>
      </c>
      <c r="I1077" s="229" t="s">
        <v>500</v>
      </c>
      <c r="J1077" s="229" t="s">
        <v>23</v>
      </c>
      <c r="K1077" s="229" t="s">
        <v>753</v>
      </c>
      <c r="L1077" s="229" t="s">
        <v>746</v>
      </c>
      <c r="M1077" s="229" t="s">
        <v>740</v>
      </c>
      <c r="N1077" s="229" t="s">
        <v>748</v>
      </c>
    </row>
    <row r="1078" spans="1:14">
      <c r="A1078" s="232">
        <f t="shared" si="16"/>
        <v>11072</v>
      </c>
      <c r="B1078" s="232">
        <v>4</v>
      </c>
      <c r="C1078" s="232" t="s">
        <v>747</v>
      </c>
      <c r="D1078" s="229" t="s">
        <v>656</v>
      </c>
      <c r="E1078" s="232" t="s">
        <v>446</v>
      </c>
      <c r="F1078" s="234" t="s">
        <v>21</v>
      </c>
      <c r="G1078" s="232">
        <v>21609</v>
      </c>
      <c r="H1078" s="229" t="s">
        <v>499</v>
      </c>
      <c r="I1078" s="229" t="s">
        <v>500</v>
      </c>
      <c r="J1078" s="229" t="s">
        <v>23</v>
      </c>
      <c r="K1078" s="229" t="s">
        <v>753</v>
      </c>
      <c r="L1078" s="229" t="s">
        <v>746</v>
      </c>
      <c r="M1078" s="229" t="s">
        <v>740</v>
      </c>
      <c r="N1078" s="229" t="s">
        <v>748</v>
      </c>
    </row>
    <row r="1079" spans="1:14">
      <c r="A1079" s="232">
        <f t="shared" si="16"/>
        <v>11073</v>
      </c>
      <c r="B1079" s="232">
        <v>4</v>
      </c>
      <c r="C1079" s="232" t="s">
        <v>747</v>
      </c>
      <c r="D1079" s="229" t="s">
        <v>656</v>
      </c>
      <c r="E1079" s="232" t="s">
        <v>573</v>
      </c>
      <c r="F1079" s="234" t="s">
        <v>80</v>
      </c>
      <c r="G1079" s="232">
        <v>99100</v>
      </c>
      <c r="H1079" s="229" t="s">
        <v>499</v>
      </c>
      <c r="I1079" s="229" t="s">
        <v>500</v>
      </c>
      <c r="J1079" s="229" t="s">
        <v>23</v>
      </c>
      <c r="K1079" s="229" t="s">
        <v>753</v>
      </c>
      <c r="L1079" s="229" t="s">
        <v>746</v>
      </c>
      <c r="M1079" s="229" t="s">
        <v>740</v>
      </c>
      <c r="N1079" s="229" t="s">
        <v>748</v>
      </c>
    </row>
    <row r="1080" spans="1:14">
      <c r="A1080" s="232">
        <f t="shared" si="16"/>
        <v>11074</v>
      </c>
      <c r="B1080" s="232">
        <v>4</v>
      </c>
      <c r="C1080" s="232" t="s">
        <v>747</v>
      </c>
      <c r="D1080" s="229" t="s">
        <v>656</v>
      </c>
      <c r="E1080" s="232" t="s">
        <v>446</v>
      </c>
      <c r="F1080" s="234" t="s">
        <v>80</v>
      </c>
      <c r="G1080" s="232">
        <v>99100</v>
      </c>
      <c r="H1080" s="229" t="s">
        <v>499</v>
      </c>
      <c r="I1080" s="229" t="s">
        <v>500</v>
      </c>
      <c r="J1080" s="229" t="s">
        <v>23</v>
      </c>
      <c r="K1080" s="229" t="s">
        <v>753</v>
      </c>
      <c r="L1080" s="229" t="s">
        <v>746</v>
      </c>
      <c r="M1080" s="229" t="s">
        <v>740</v>
      </c>
      <c r="N1080" s="229" t="s">
        <v>748</v>
      </c>
    </row>
    <row r="1081" spans="1:14">
      <c r="A1081" s="232">
        <f t="shared" si="16"/>
        <v>11075</v>
      </c>
      <c r="B1081" s="232">
        <v>4</v>
      </c>
      <c r="C1081" s="232" t="s">
        <v>747</v>
      </c>
      <c r="D1081" s="229" t="s">
        <v>656</v>
      </c>
      <c r="E1081" s="232" t="s">
        <v>573</v>
      </c>
      <c r="F1081" s="234" t="s">
        <v>80</v>
      </c>
      <c r="G1081" s="232">
        <v>79101</v>
      </c>
      <c r="H1081" s="229" t="s">
        <v>499</v>
      </c>
      <c r="I1081" s="229" t="s">
        <v>500</v>
      </c>
      <c r="J1081" s="229" t="s">
        <v>23</v>
      </c>
      <c r="K1081" s="229" t="s">
        <v>753</v>
      </c>
      <c r="L1081" s="229" t="s">
        <v>746</v>
      </c>
      <c r="M1081" s="229" t="s">
        <v>740</v>
      </c>
      <c r="N1081" s="229" t="s">
        <v>748</v>
      </c>
    </row>
    <row r="1082" spans="1:14">
      <c r="A1082" s="232">
        <f t="shared" si="16"/>
        <v>11076</v>
      </c>
      <c r="B1082" s="232">
        <v>4</v>
      </c>
      <c r="C1082" s="232" t="s">
        <v>747</v>
      </c>
      <c r="D1082" s="229" t="s">
        <v>656</v>
      </c>
      <c r="E1082" s="232" t="s">
        <v>446</v>
      </c>
      <c r="F1082" s="234" t="s">
        <v>80</v>
      </c>
      <c r="G1082" s="232">
        <v>79101</v>
      </c>
      <c r="H1082" s="229" t="s">
        <v>499</v>
      </c>
      <c r="I1082" s="229" t="s">
        <v>500</v>
      </c>
      <c r="J1082" s="229" t="s">
        <v>23</v>
      </c>
      <c r="K1082" s="229" t="s">
        <v>753</v>
      </c>
      <c r="L1082" s="229" t="s">
        <v>746</v>
      </c>
      <c r="M1082" s="229" t="s">
        <v>740</v>
      </c>
      <c r="N1082" s="229" t="s">
        <v>748</v>
      </c>
    </row>
    <row r="1083" spans="1:14">
      <c r="A1083" s="232">
        <f t="shared" si="16"/>
        <v>11077</v>
      </c>
      <c r="B1083" s="232">
        <v>4</v>
      </c>
      <c r="C1083" s="232" t="s">
        <v>747</v>
      </c>
      <c r="D1083" s="229" t="s">
        <v>656</v>
      </c>
      <c r="E1083" s="232" t="s">
        <v>573</v>
      </c>
      <c r="F1083" s="234" t="s">
        <v>80</v>
      </c>
      <c r="G1083" s="232">
        <v>11609</v>
      </c>
      <c r="H1083" s="229" t="s">
        <v>499</v>
      </c>
      <c r="I1083" s="229" t="s">
        <v>500</v>
      </c>
      <c r="J1083" s="229" t="s">
        <v>23</v>
      </c>
      <c r="K1083" s="229" t="s">
        <v>753</v>
      </c>
      <c r="L1083" s="229" t="s">
        <v>746</v>
      </c>
      <c r="M1083" s="229" t="s">
        <v>740</v>
      </c>
      <c r="N1083" s="229" t="s">
        <v>748</v>
      </c>
    </row>
    <row r="1084" spans="1:14">
      <c r="A1084" s="232">
        <f t="shared" si="16"/>
        <v>11078</v>
      </c>
      <c r="B1084" s="232">
        <v>4</v>
      </c>
      <c r="C1084" s="232" t="s">
        <v>747</v>
      </c>
      <c r="D1084" s="229" t="s">
        <v>656</v>
      </c>
      <c r="E1084" s="232" t="s">
        <v>446</v>
      </c>
      <c r="F1084" s="234" t="s">
        <v>80</v>
      </c>
      <c r="G1084" s="232">
        <v>11609</v>
      </c>
      <c r="H1084" s="229" t="s">
        <v>499</v>
      </c>
      <c r="I1084" s="229" t="s">
        <v>500</v>
      </c>
      <c r="J1084" s="229" t="s">
        <v>23</v>
      </c>
      <c r="K1084" s="229" t="s">
        <v>753</v>
      </c>
      <c r="L1084" s="229" t="s">
        <v>746</v>
      </c>
      <c r="M1084" s="229" t="s">
        <v>740</v>
      </c>
      <c r="N1084" s="229" t="s">
        <v>748</v>
      </c>
    </row>
    <row r="1085" spans="1:14">
      <c r="A1085" s="232">
        <f t="shared" si="16"/>
        <v>11079</v>
      </c>
      <c r="B1085" s="232">
        <v>4</v>
      </c>
      <c r="C1085" s="232" t="s">
        <v>747</v>
      </c>
      <c r="D1085" s="229" t="s">
        <v>656</v>
      </c>
      <c r="E1085" s="232" t="s">
        <v>573</v>
      </c>
      <c r="F1085" s="234" t="s">
        <v>80</v>
      </c>
      <c r="G1085" s="232">
        <v>21609</v>
      </c>
      <c r="H1085" s="229" t="s">
        <v>499</v>
      </c>
      <c r="I1085" s="229" t="s">
        <v>500</v>
      </c>
      <c r="J1085" s="229" t="s">
        <v>23</v>
      </c>
      <c r="K1085" s="229" t="s">
        <v>753</v>
      </c>
      <c r="L1085" s="229" t="s">
        <v>746</v>
      </c>
      <c r="M1085" s="229" t="s">
        <v>740</v>
      </c>
      <c r="N1085" s="229" t="s">
        <v>748</v>
      </c>
    </row>
    <row r="1086" spans="1:14">
      <c r="A1086" s="232">
        <f t="shared" si="16"/>
        <v>11080</v>
      </c>
      <c r="B1086" s="232">
        <v>4</v>
      </c>
      <c r="C1086" s="232" t="s">
        <v>747</v>
      </c>
      <c r="D1086" s="229" t="s">
        <v>656</v>
      </c>
      <c r="E1086" s="232" t="s">
        <v>446</v>
      </c>
      <c r="F1086" s="234" t="s">
        <v>80</v>
      </c>
      <c r="G1086" s="232">
        <v>21609</v>
      </c>
      <c r="H1086" s="229" t="s">
        <v>499</v>
      </c>
      <c r="I1086" s="229" t="s">
        <v>500</v>
      </c>
      <c r="J1086" s="229" t="s">
        <v>23</v>
      </c>
      <c r="K1086" s="229" t="s">
        <v>753</v>
      </c>
      <c r="L1086" s="229" t="s">
        <v>746</v>
      </c>
      <c r="M1086" s="229" t="s">
        <v>740</v>
      </c>
      <c r="N1086" s="229" t="s">
        <v>748</v>
      </c>
    </row>
    <row r="1087" spans="1:14">
      <c r="A1087" s="232">
        <f t="shared" si="16"/>
        <v>11081</v>
      </c>
      <c r="B1087" s="232">
        <v>4</v>
      </c>
      <c r="C1087" s="232" t="s">
        <v>747</v>
      </c>
      <c r="D1087" s="229" t="s">
        <v>656</v>
      </c>
      <c r="E1087" s="232" t="s">
        <v>573</v>
      </c>
      <c r="F1087" s="234" t="s">
        <v>81</v>
      </c>
      <c r="G1087" s="232">
        <v>99100</v>
      </c>
      <c r="H1087" s="229" t="s">
        <v>499</v>
      </c>
      <c r="I1087" s="229" t="s">
        <v>500</v>
      </c>
      <c r="J1087" s="229" t="s">
        <v>23</v>
      </c>
      <c r="K1087" s="229" t="s">
        <v>753</v>
      </c>
      <c r="L1087" s="229" t="s">
        <v>746</v>
      </c>
      <c r="M1087" s="229" t="s">
        <v>740</v>
      </c>
      <c r="N1087" s="229" t="s">
        <v>748</v>
      </c>
    </row>
    <row r="1088" spans="1:14">
      <c r="A1088" s="232">
        <f t="shared" si="16"/>
        <v>11082</v>
      </c>
      <c r="B1088" s="232">
        <v>4</v>
      </c>
      <c r="C1088" s="232" t="s">
        <v>747</v>
      </c>
      <c r="D1088" s="229" t="s">
        <v>656</v>
      </c>
      <c r="E1088" s="232" t="s">
        <v>446</v>
      </c>
      <c r="F1088" s="234" t="s">
        <v>81</v>
      </c>
      <c r="G1088" s="232">
        <v>99100</v>
      </c>
      <c r="H1088" s="229" t="s">
        <v>499</v>
      </c>
      <c r="I1088" s="229" t="s">
        <v>500</v>
      </c>
      <c r="J1088" s="229" t="s">
        <v>23</v>
      </c>
      <c r="K1088" s="229" t="s">
        <v>753</v>
      </c>
      <c r="L1088" s="229" t="s">
        <v>746</v>
      </c>
      <c r="M1088" s="229" t="s">
        <v>740</v>
      </c>
      <c r="N1088" s="229" t="s">
        <v>748</v>
      </c>
    </row>
    <row r="1089" spans="1:14">
      <c r="A1089" s="232">
        <f t="shared" si="16"/>
        <v>11083</v>
      </c>
      <c r="B1089" s="232">
        <v>4</v>
      </c>
      <c r="C1089" s="232" t="s">
        <v>747</v>
      </c>
      <c r="D1089" s="229" t="s">
        <v>656</v>
      </c>
      <c r="E1089" s="232" t="s">
        <v>573</v>
      </c>
      <c r="F1089" s="234" t="s">
        <v>81</v>
      </c>
      <c r="G1089" s="232">
        <v>79101</v>
      </c>
      <c r="H1089" s="229" t="s">
        <v>499</v>
      </c>
      <c r="I1089" s="229" t="s">
        <v>500</v>
      </c>
      <c r="J1089" s="229" t="s">
        <v>23</v>
      </c>
      <c r="K1089" s="229" t="s">
        <v>753</v>
      </c>
      <c r="L1089" s="229" t="s">
        <v>746</v>
      </c>
      <c r="M1089" s="229" t="s">
        <v>740</v>
      </c>
      <c r="N1089" s="229" t="s">
        <v>748</v>
      </c>
    </row>
    <row r="1090" spans="1:14">
      <c r="A1090" s="232">
        <f t="shared" si="16"/>
        <v>11084</v>
      </c>
      <c r="B1090" s="232">
        <v>4</v>
      </c>
      <c r="C1090" s="232" t="s">
        <v>747</v>
      </c>
      <c r="D1090" s="229" t="s">
        <v>656</v>
      </c>
      <c r="E1090" s="232" t="s">
        <v>446</v>
      </c>
      <c r="F1090" s="234" t="s">
        <v>81</v>
      </c>
      <c r="G1090" s="232">
        <v>79101</v>
      </c>
      <c r="H1090" s="229" t="s">
        <v>499</v>
      </c>
      <c r="I1090" s="229" t="s">
        <v>500</v>
      </c>
      <c r="J1090" s="229" t="s">
        <v>23</v>
      </c>
      <c r="K1090" s="229" t="s">
        <v>753</v>
      </c>
      <c r="L1090" s="229" t="s">
        <v>746</v>
      </c>
      <c r="M1090" s="229" t="s">
        <v>740</v>
      </c>
      <c r="N1090" s="229" t="s">
        <v>748</v>
      </c>
    </row>
    <row r="1091" spans="1:14">
      <c r="A1091" s="232">
        <f t="shared" si="16"/>
        <v>11085</v>
      </c>
      <c r="B1091" s="232">
        <v>4</v>
      </c>
      <c r="C1091" s="232" t="s">
        <v>747</v>
      </c>
      <c r="D1091" s="229" t="s">
        <v>656</v>
      </c>
      <c r="E1091" s="232" t="s">
        <v>573</v>
      </c>
      <c r="F1091" s="234" t="s">
        <v>81</v>
      </c>
      <c r="G1091" s="232">
        <v>11609</v>
      </c>
      <c r="H1091" s="229" t="s">
        <v>499</v>
      </c>
      <c r="I1091" s="229" t="s">
        <v>500</v>
      </c>
      <c r="J1091" s="229" t="s">
        <v>23</v>
      </c>
      <c r="K1091" s="229" t="s">
        <v>753</v>
      </c>
      <c r="L1091" s="229" t="s">
        <v>746</v>
      </c>
      <c r="M1091" s="229" t="s">
        <v>740</v>
      </c>
      <c r="N1091" s="229" t="s">
        <v>748</v>
      </c>
    </row>
    <row r="1092" spans="1:14">
      <c r="A1092" s="232">
        <f t="shared" si="16"/>
        <v>11086</v>
      </c>
      <c r="B1092" s="232">
        <v>4</v>
      </c>
      <c r="C1092" s="232" t="s">
        <v>747</v>
      </c>
      <c r="D1092" s="229" t="s">
        <v>656</v>
      </c>
      <c r="E1092" s="232" t="s">
        <v>446</v>
      </c>
      <c r="F1092" s="234" t="s">
        <v>81</v>
      </c>
      <c r="G1092" s="232">
        <v>11609</v>
      </c>
      <c r="H1092" s="229" t="s">
        <v>499</v>
      </c>
      <c r="I1092" s="229" t="s">
        <v>500</v>
      </c>
      <c r="J1092" s="229" t="s">
        <v>23</v>
      </c>
      <c r="K1092" s="229" t="s">
        <v>753</v>
      </c>
      <c r="L1092" s="229" t="s">
        <v>746</v>
      </c>
      <c r="M1092" s="229" t="s">
        <v>740</v>
      </c>
      <c r="N1092" s="229" t="s">
        <v>748</v>
      </c>
    </row>
    <row r="1093" spans="1:14">
      <c r="A1093" s="232">
        <f t="shared" si="16"/>
        <v>11087</v>
      </c>
      <c r="B1093" s="232">
        <v>4</v>
      </c>
      <c r="C1093" s="232" t="s">
        <v>747</v>
      </c>
      <c r="D1093" s="229" t="s">
        <v>656</v>
      </c>
      <c r="E1093" s="232" t="s">
        <v>573</v>
      </c>
      <c r="F1093" s="234" t="s">
        <v>81</v>
      </c>
      <c r="G1093" s="232">
        <v>21609</v>
      </c>
      <c r="H1093" s="229" t="s">
        <v>499</v>
      </c>
      <c r="I1093" s="229" t="s">
        <v>500</v>
      </c>
      <c r="J1093" s="229" t="s">
        <v>23</v>
      </c>
      <c r="K1093" s="229" t="s">
        <v>753</v>
      </c>
      <c r="L1093" s="229" t="s">
        <v>746</v>
      </c>
      <c r="M1093" s="229" t="s">
        <v>740</v>
      </c>
      <c r="N1093" s="229" t="s">
        <v>748</v>
      </c>
    </row>
    <row r="1094" spans="1:14">
      <c r="A1094" s="232">
        <f t="shared" si="16"/>
        <v>11088</v>
      </c>
      <c r="B1094" s="232">
        <v>4</v>
      </c>
      <c r="C1094" s="232" t="s">
        <v>747</v>
      </c>
      <c r="D1094" s="229" t="s">
        <v>656</v>
      </c>
      <c r="E1094" s="232" t="s">
        <v>446</v>
      </c>
      <c r="F1094" s="234" t="s">
        <v>81</v>
      </c>
      <c r="G1094" s="232">
        <v>21609</v>
      </c>
      <c r="H1094" s="229" t="s">
        <v>499</v>
      </c>
      <c r="I1094" s="229" t="s">
        <v>500</v>
      </c>
      <c r="J1094" s="229" t="s">
        <v>23</v>
      </c>
      <c r="K1094" s="229" t="s">
        <v>753</v>
      </c>
      <c r="L1094" s="229" t="s">
        <v>746</v>
      </c>
      <c r="M1094" s="229" t="s">
        <v>740</v>
      </c>
      <c r="N1094" s="229" t="s">
        <v>748</v>
      </c>
    </row>
    <row r="1095" spans="1:14">
      <c r="A1095" s="232">
        <f t="shared" si="16"/>
        <v>11089</v>
      </c>
      <c r="B1095" s="232">
        <v>4</v>
      </c>
      <c r="C1095" s="232" t="s">
        <v>747</v>
      </c>
      <c r="D1095" s="229" t="s">
        <v>656</v>
      </c>
      <c r="E1095" s="232" t="s">
        <v>573</v>
      </c>
      <c r="F1095" s="234" t="s">
        <v>82</v>
      </c>
      <c r="G1095" s="232">
        <v>99100</v>
      </c>
      <c r="H1095" s="229" t="s">
        <v>499</v>
      </c>
      <c r="I1095" s="229" t="s">
        <v>500</v>
      </c>
      <c r="J1095" s="229" t="s">
        <v>23</v>
      </c>
      <c r="K1095" s="229" t="s">
        <v>753</v>
      </c>
      <c r="L1095" s="229" t="s">
        <v>746</v>
      </c>
      <c r="M1095" s="229" t="s">
        <v>740</v>
      </c>
      <c r="N1095" s="229" t="s">
        <v>748</v>
      </c>
    </row>
    <row r="1096" spans="1:14">
      <c r="A1096" s="232">
        <f t="shared" ref="A1096:A1159" si="17">A1095+1</f>
        <v>11090</v>
      </c>
      <c r="B1096" s="232">
        <v>4</v>
      </c>
      <c r="C1096" s="232" t="s">
        <v>747</v>
      </c>
      <c r="D1096" s="229" t="s">
        <v>656</v>
      </c>
      <c r="E1096" s="232" t="s">
        <v>446</v>
      </c>
      <c r="F1096" s="234" t="s">
        <v>82</v>
      </c>
      <c r="G1096" s="232">
        <v>99100</v>
      </c>
      <c r="H1096" s="229" t="s">
        <v>499</v>
      </c>
      <c r="I1096" s="229" t="s">
        <v>500</v>
      </c>
      <c r="J1096" s="229" t="s">
        <v>23</v>
      </c>
      <c r="K1096" s="229" t="s">
        <v>753</v>
      </c>
      <c r="L1096" s="229" t="s">
        <v>746</v>
      </c>
      <c r="M1096" s="229" t="s">
        <v>740</v>
      </c>
      <c r="N1096" s="229" t="s">
        <v>748</v>
      </c>
    </row>
    <row r="1097" spans="1:14">
      <c r="A1097" s="232">
        <f t="shared" si="17"/>
        <v>11091</v>
      </c>
      <c r="B1097" s="232">
        <v>4</v>
      </c>
      <c r="C1097" s="232" t="s">
        <v>747</v>
      </c>
      <c r="D1097" s="229" t="s">
        <v>656</v>
      </c>
      <c r="E1097" s="232" t="s">
        <v>573</v>
      </c>
      <c r="F1097" s="234" t="s">
        <v>82</v>
      </c>
      <c r="G1097" s="232">
        <v>79101</v>
      </c>
      <c r="H1097" s="229" t="s">
        <v>499</v>
      </c>
      <c r="I1097" s="229" t="s">
        <v>500</v>
      </c>
      <c r="J1097" s="229" t="s">
        <v>23</v>
      </c>
      <c r="K1097" s="229" t="s">
        <v>753</v>
      </c>
      <c r="L1097" s="229" t="s">
        <v>746</v>
      </c>
      <c r="M1097" s="229" t="s">
        <v>740</v>
      </c>
      <c r="N1097" s="229" t="s">
        <v>748</v>
      </c>
    </row>
    <row r="1098" spans="1:14">
      <c r="A1098" s="232">
        <f t="shared" si="17"/>
        <v>11092</v>
      </c>
      <c r="B1098" s="232">
        <v>4</v>
      </c>
      <c r="C1098" s="232" t="s">
        <v>747</v>
      </c>
      <c r="D1098" s="229" t="s">
        <v>656</v>
      </c>
      <c r="E1098" s="232" t="s">
        <v>446</v>
      </c>
      <c r="F1098" s="234" t="s">
        <v>82</v>
      </c>
      <c r="G1098" s="232">
        <v>79101</v>
      </c>
      <c r="H1098" s="229" t="s">
        <v>499</v>
      </c>
      <c r="I1098" s="229" t="s">
        <v>500</v>
      </c>
      <c r="J1098" s="229" t="s">
        <v>23</v>
      </c>
      <c r="K1098" s="229" t="s">
        <v>753</v>
      </c>
      <c r="L1098" s="229" t="s">
        <v>746</v>
      </c>
      <c r="M1098" s="229" t="s">
        <v>740</v>
      </c>
      <c r="N1098" s="229" t="s">
        <v>748</v>
      </c>
    </row>
    <row r="1099" spans="1:14">
      <c r="A1099" s="232">
        <f t="shared" si="17"/>
        <v>11093</v>
      </c>
      <c r="B1099" s="232">
        <v>4</v>
      </c>
      <c r="C1099" s="232" t="s">
        <v>747</v>
      </c>
      <c r="D1099" s="229" t="s">
        <v>656</v>
      </c>
      <c r="E1099" s="232" t="s">
        <v>573</v>
      </c>
      <c r="F1099" s="234" t="s">
        <v>82</v>
      </c>
      <c r="G1099" s="232">
        <v>11609</v>
      </c>
      <c r="H1099" s="229" t="s">
        <v>499</v>
      </c>
      <c r="I1099" s="229" t="s">
        <v>500</v>
      </c>
      <c r="J1099" s="229" t="s">
        <v>23</v>
      </c>
      <c r="K1099" s="229" t="s">
        <v>753</v>
      </c>
      <c r="L1099" s="229" t="s">
        <v>746</v>
      </c>
      <c r="M1099" s="229" t="s">
        <v>740</v>
      </c>
      <c r="N1099" s="229" t="s">
        <v>748</v>
      </c>
    </row>
    <row r="1100" spans="1:14">
      <c r="A1100" s="232">
        <f t="shared" si="17"/>
        <v>11094</v>
      </c>
      <c r="B1100" s="232">
        <v>4</v>
      </c>
      <c r="C1100" s="232" t="s">
        <v>747</v>
      </c>
      <c r="D1100" s="229" t="s">
        <v>656</v>
      </c>
      <c r="E1100" s="232" t="s">
        <v>446</v>
      </c>
      <c r="F1100" s="234" t="s">
        <v>82</v>
      </c>
      <c r="G1100" s="232">
        <v>11609</v>
      </c>
      <c r="H1100" s="229" t="s">
        <v>499</v>
      </c>
      <c r="I1100" s="229" t="s">
        <v>500</v>
      </c>
      <c r="J1100" s="229" t="s">
        <v>23</v>
      </c>
      <c r="K1100" s="229" t="s">
        <v>753</v>
      </c>
      <c r="L1100" s="229" t="s">
        <v>746</v>
      </c>
      <c r="M1100" s="229" t="s">
        <v>740</v>
      </c>
      <c r="N1100" s="229" t="s">
        <v>748</v>
      </c>
    </row>
    <row r="1101" spans="1:14">
      <c r="A1101" s="232">
        <f t="shared" si="17"/>
        <v>11095</v>
      </c>
      <c r="B1101" s="232">
        <v>4</v>
      </c>
      <c r="C1101" s="232" t="s">
        <v>747</v>
      </c>
      <c r="D1101" s="229" t="s">
        <v>656</v>
      </c>
      <c r="E1101" s="232" t="s">
        <v>573</v>
      </c>
      <c r="F1101" s="234" t="s">
        <v>82</v>
      </c>
      <c r="G1101" s="232">
        <v>21609</v>
      </c>
      <c r="H1101" s="229" t="s">
        <v>499</v>
      </c>
      <c r="I1101" s="229" t="s">
        <v>500</v>
      </c>
      <c r="J1101" s="229" t="s">
        <v>23</v>
      </c>
      <c r="K1101" s="229" t="s">
        <v>753</v>
      </c>
      <c r="L1101" s="229" t="s">
        <v>746</v>
      </c>
      <c r="M1101" s="229" t="s">
        <v>740</v>
      </c>
      <c r="N1101" s="229" t="s">
        <v>748</v>
      </c>
    </row>
    <row r="1102" spans="1:14">
      <c r="A1102" s="232">
        <f t="shared" si="17"/>
        <v>11096</v>
      </c>
      <c r="B1102" s="232">
        <v>4</v>
      </c>
      <c r="C1102" s="232" t="s">
        <v>747</v>
      </c>
      <c r="D1102" s="229" t="s">
        <v>656</v>
      </c>
      <c r="E1102" s="232" t="s">
        <v>446</v>
      </c>
      <c r="F1102" s="234" t="s">
        <v>82</v>
      </c>
      <c r="G1102" s="232">
        <v>21609</v>
      </c>
      <c r="H1102" s="229" t="s">
        <v>499</v>
      </c>
      <c r="I1102" s="229" t="s">
        <v>500</v>
      </c>
      <c r="J1102" s="229" t="s">
        <v>23</v>
      </c>
      <c r="K1102" s="229" t="s">
        <v>753</v>
      </c>
      <c r="L1102" s="229" t="s">
        <v>746</v>
      </c>
      <c r="M1102" s="229" t="s">
        <v>740</v>
      </c>
      <c r="N1102" s="229" t="s">
        <v>748</v>
      </c>
    </row>
    <row r="1103" spans="1:14">
      <c r="A1103" s="232">
        <f t="shared" si="17"/>
        <v>11097</v>
      </c>
      <c r="B1103" s="232">
        <v>4</v>
      </c>
      <c r="C1103" s="232" t="s">
        <v>747</v>
      </c>
      <c r="D1103" s="229" t="s">
        <v>656</v>
      </c>
      <c r="E1103" s="232" t="s">
        <v>573</v>
      </c>
      <c r="F1103" s="235" t="s">
        <v>83</v>
      </c>
      <c r="G1103" s="232">
        <v>99100</v>
      </c>
      <c r="H1103" s="229" t="s">
        <v>499</v>
      </c>
      <c r="I1103" s="229" t="s">
        <v>500</v>
      </c>
      <c r="J1103" s="229" t="s">
        <v>23</v>
      </c>
      <c r="K1103" s="229" t="s">
        <v>753</v>
      </c>
      <c r="L1103" s="229" t="s">
        <v>746</v>
      </c>
      <c r="M1103" s="229" t="s">
        <v>740</v>
      </c>
      <c r="N1103" s="229" t="s">
        <v>748</v>
      </c>
    </row>
    <row r="1104" spans="1:14">
      <c r="A1104" s="232">
        <f t="shared" si="17"/>
        <v>11098</v>
      </c>
      <c r="B1104" s="232">
        <v>4</v>
      </c>
      <c r="C1104" s="232" t="s">
        <v>747</v>
      </c>
      <c r="D1104" s="229" t="s">
        <v>656</v>
      </c>
      <c r="E1104" s="232" t="s">
        <v>446</v>
      </c>
      <c r="F1104" s="235" t="s">
        <v>83</v>
      </c>
      <c r="G1104" s="232">
        <v>99100</v>
      </c>
      <c r="H1104" s="229" t="s">
        <v>499</v>
      </c>
      <c r="I1104" s="229" t="s">
        <v>500</v>
      </c>
      <c r="J1104" s="229" t="s">
        <v>23</v>
      </c>
      <c r="K1104" s="229" t="s">
        <v>753</v>
      </c>
      <c r="L1104" s="229" t="s">
        <v>746</v>
      </c>
      <c r="M1104" s="229" t="s">
        <v>740</v>
      </c>
      <c r="N1104" s="229" t="s">
        <v>748</v>
      </c>
    </row>
    <row r="1105" spans="1:14">
      <c r="A1105" s="232">
        <f t="shared" si="17"/>
        <v>11099</v>
      </c>
      <c r="B1105" s="232">
        <v>4</v>
      </c>
      <c r="C1105" s="232" t="s">
        <v>747</v>
      </c>
      <c r="D1105" s="229" t="s">
        <v>656</v>
      </c>
      <c r="E1105" s="232" t="s">
        <v>573</v>
      </c>
      <c r="F1105" s="235" t="s">
        <v>83</v>
      </c>
      <c r="G1105" s="232">
        <v>79101</v>
      </c>
      <c r="H1105" s="229" t="s">
        <v>499</v>
      </c>
      <c r="I1105" s="229" t="s">
        <v>500</v>
      </c>
      <c r="J1105" s="229" t="s">
        <v>23</v>
      </c>
      <c r="K1105" s="229" t="s">
        <v>753</v>
      </c>
      <c r="L1105" s="229" t="s">
        <v>746</v>
      </c>
      <c r="M1105" s="229" t="s">
        <v>740</v>
      </c>
      <c r="N1105" s="229" t="s">
        <v>748</v>
      </c>
    </row>
    <row r="1106" spans="1:14">
      <c r="A1106" s="232">
        <f t="shared" si="17"/>
        <v>11100</v>
      </c>
      <c r="B1106" s="232">
        <v>4</v>
      </c>
      <c r="C1106" s="232" t="s">
        <v>747</v>
      </c>
      <c r="D1106" s="229" t="s">
        <v>656</v>
      </c>
      <c r="E1106" s="232" t="s">
        <v>446</v>
      </c>
      <c r="F1106" s="235" t="s">
        <v>83</v>
      </c>
      <c r="G1106" s="232">
        <v>79101</v>
      </c>
      <c r="H1106" s="229" t="s">
        <v>499</v>
      </c>
      <c r="I1106" s="229" t="s">
        <v>500</v>
      </c>
      <c r="J1106" s="229" t="s">
        <v>23</v>
      </c>
      <c r="K1106" s="229" t="s">
        <v>753</v>
      </c>
      <c r="L1106" s="229" t="s">
        <v>746</v>
      </c>
      <c r="M1106" s="229" t="s">
        <v>740</v>
      </c>
      <c r="N1106" s="229" t="s">
        <v>748</v>
      </c>
    </row>
    <row r="1107" spans="1:14">
      <c r="A1107" s="232">
        <f t="shared" si="17"/>
        <v>11101</v>
      </c>
      <c r="B1107" s="232">
        <v>4</v>
      </c>
      <c r="C1107" s="232" t="s">
        <v>747</v>
      </c>
      <c r="D1107" s="229" t="s">
        <v>656</v>
      </c>
      <c r="E1107" s="232" t="s">
        <v>573</v>
      </c>
      <c r="F1107" s="235" t="s">
        <v>83</v>
      </c>
      <c r="G1107" s="232">
        <v>11609</v>
      </c>
      <c r="H1107" s="229" t="s">
        <v>499</v>
      </c>
      <c r="I1107" s="229" t="s">
        <v>500</v>
      </c>
      <c r="J1107" s="229" t="s">
        <v>23</v>
      </c>
      <c r="K1107" s="229" t="s">
        <v>753</v>
      </c>
      <c r="L1107" s="229" t="s">
        <v>746</v>
      </c>
      <c r="M1107" s="229" t="s">
        <v>740</v>
      </c>
      <c r="N1107" s="229" t="s">
        <v>748</v>
      </c>
    </row>
    <row r="1108" spans="1:14">
      <c r="A1108" s="232">
        <f t="shared" si="17"/>
        <v>11102</v>
      </c>
      <c r="B1108" s="232">
        <v>4</v>
      </c>
      <c r="C1108" s="232" t="s">
        <v>747</v>
      </c>
      <c r="D1108" s="229" t="s">
        <v>656</v>
      </c>
      <c r="E1108" s="232" t="s">
        <v>446</v>
      </c>
      <c r="F1108" s="235" t="s">
        <v>83</v>
      </c>
      <c r="G1108" s="232">
        <v>11609</v>
      </c>
      <c r="H1108" s="229" t="s">
        <v>499</v>
      </c>
      <c r="I1108" s="229" t="s">
        <v>500</v>
      </c>
      <c r="J1108" s="229" t="s">
        <v>23</v>
      </c>
      <c r="K1108" s="229" t="s">
        <v>753</v>
      </c>
      <c r="L1108" s="229" t="s">
        <v>746</v>
      </c>
      <c r="M1108" s="229" t="s">
        <v>740</v>
      </c>
      <c r="N1108" s="229" t="s">
        <v>748</v>
      </c>
    </row>
    <row r="1109" spans="1:14">
      <c r="A1109" s="232">
        <f t="shared" si="17"/>
        <v>11103</v>
      </c>
      <c r="B1109" s="232">
        <v>4</v>
      </c>
      <c r="C1109" s="232" t="s">
        <v>747</v>
      </c>
      <c r="D1109" s="229" t="s">
        <v>656</v>
      </c>
      <c r="E1109" s="232" t="s">
        <v>573</v>
      </c>
      <c r="F1109" s="235" t="s">
        <v>83</v>
      </c>
      <c r="G1109" s="232">
        <v>21609</v>
      </c>
      <c r="H1109" s="229" t="s">
        <v>499</v>
      </c>
      <c r="I1109" s="229" t="s">
        <v>500</v>
      </c>
      <c r="J1109" s="229" t="s">
        <v>23</v>
      </c>
      <c r="K1109" s="229" t="s">
        <v>753</v>
      </c>
      <c r="L1109" s="229" t="s">
        <v>746</v>
      </c>
      <c r="M1109" s="229" t="s">
        <v>740</v>
      </c>
      <c r="N1109" s="229" t="s">
        <v>748</v>
      </c>
    </row>
    <row r="1110" spans="1:14">
      <c r="A1110" s="232">
        <f t="shared" si="17"/>
        <v>11104</v>
      </c>
      <c r="B1110" s="232">
        <v>4</v>
      </c>
      <c r="C1110" s="232" t="s">
        <v>747</v>
      </c>
      <c r="D1110" s="229" t="s">
        <v>656</v>
      </c>
      <c r="E1110" s="232" t="s">
        <v>446</v>
      </c>
      <c r="F1110" s="235" t="s">
        <v>83</v>
      </c>
      <c r="G1110" s="232">
        <v>21609</v>
      </c>
      <c r="H1110" s="229" t="s">
        <v>499</v>
      </c>
      <c r="I1110" s="229" t="s">
        <v>500</v>
      </c>
      <c r="J1110" s="229" t="s">
        <v>23</v>
      </c>
      <c r="K1110" s="229" t="s">
        <v>753</v>
      </c>
      <c r="L1110" s="229" t="s">
        <v>746</v>
      </c>
      <c r="M1110" s="229" t="s">
        <v>740</v>
      </c>
      <c r="N1110" s="229" t="s">
        <v>748</v>
      </c>
    </row>
    <row r="1111" spans="1:14">
      <c r="A1111" s="232">
        <f t="shared" si="17"/>
        <v>11105</v>
      </c>
      <c r="B1111" s="232">
        <v>4</v>
      </c>
      <c r="C1111" s="232" t="s">
        <v>747</v>
      </c>
      <c r="D1111" s="229" t="s">
        <v>656</v>
      </c>
      <c r="E1111" s="232" t="s">
        <v>573</v>
      </c>
      <c r="F1111" s="234" t="s">
        <v>84</v>
      </c>
      <c r="G1111" s="232">
        <v>99100</v>
      </c>
      <c r="H1111" s="229" t="s">
        <v>499</v>
      </c>
      <c r="I1111" s="229" t="s">
        <v>500</v>
      </c>
      <c r="J1111" s="229" t="s">
        <v>23</v>
      </c>
      <c r="K1111" s="229" t="s">
        <v>753</v>
      </c>
      <c r="L1111" s="229" t="s">
        <v>746</v>
      </c>
      <c r="M1111" s="229" t="s">
        <v>740</v>
      </c>
      <c r="N1111" s="229" t="s">
        <v>748</v>
      </c>
    </row>
    <row r="1112" spans="1:14">
      <c r="A1112" s="232">
        <f t="shared" si="17"/>
        <v>11106</v>
      </c>
      <c r="B1112" s="232">
        <v>4</v>
      </c>
      <c r="C1112" s="232" t="s">
        <v>747</v>
      </c>
      <c r="D1112" s="229" t="s">
        <v>656</v>
      </c>
      <c r="E1112" s="232" t="s">
        <v>446</v>
      </c>
      <c r="F1112" s="234" t="s">
        <v>84</v>
      </c>
      <c r="G1112" s="232">
        <v>99100</v>
      </c>
      <c r="H1112" s="229" t="s">
        <v>499</v>
      </c>
      <c r="I1112" s="229" t="s">
        <v>500</v>
      </c>
      <c r="J1112" s="229" t="s">
        <v>23</v>
      </c>
      <c r="K1112" s="229" t="s">
        <v>753</v>
      </c>
      <c r="L1112" s="229" t="s">
        <v>746</v>
      </c>
      <c r="M1112" s="229" t="s">
        <v>740</v>
      </c>
      <c r="N1112" s="229" t="s">
        <v>748</v>
      </c>
    </row>
    <row r="1113" spans="1:14">
      <c r="A1113" s="232">
        <f t="shared" si="17"/>
        <v>11107</v>
      </c>
      <c r="B1113" s="232">
        <v>4</v>
      </c>
      <c r="C1113" s="232" t="s">
        <v>747</v>
      </c>
      <c r="D1113" s="229" t="s">
        <v>656</v>
      </c>
      <c r="E1113" s="232" t="s">
        <v>573</v>
      </c>
      <c r="F1113" s="234" t="s">
        <v>84</v>
      </c>
      <c r="G1113" s="232">
        <v>79101</v>
      </c>
      <c r="H1113" s="229" t="s">
        <v>499</v>
      </c>
      <c r="I1113" s="229" t="s">
        <v>500</v>
      </c>
      <c r="J1113" s="229" t="s">
        <v>23</v>
      </c>
      <c r="K1113" s="229" t="s">
        <v>753</v>
      </c>
      <c r="L1113" s="229" t="s">
        <v>746</v>
      </c>
      <c r="M1113" s="229" t="s">
        <v>740</v>
      </c>
      <c r="N1113" s="229" t="s">
        <v>748</v>
      </c>
    </row>
    <row r="1114" spans="1:14">
      <c r="A1114" s="232">
        <f t="shared" si="17"/>
        <v>11108</v>
      </c>
      <c r="B1114" s="232">
        <v>4</v>
      </c>
      <c r="C1114" s="232" t="s">
        <v>747</v>
      </c>
      <c r="D1114" s="229" t="s">
        <v>656</v>
      </c>
      <c r="E1114" s="232" t="s">
        <v>446</v>
      </c>
      <c r="F1114" s="234" t="s">
        <v>84</v>
      </c>
      <c r="G1114" s="232">
        <v>79101</v>
      </c>
      <c r="H1114" s="229" t="s">
        <v>499</v>
      </c>
      <c r="I1114" s="229" t="s">
        <v>500</v>
      </c>
      <c r="J1114" s="229" t="s">
        <v>23</v>
      </c>
      <c r="K1114" s="229" t="s">
        <v>753</v>
      </c>
      <c r="L1114" s="229" t="s">
        <v>746</v>
      </c>
      <c r="M1114" s="229" t="s">
        <v>740</v>
      </c>
      <c r="N1114" s="229" t="s">
        <v>748</v>
      </c>
    </row>
    <row r="1115" spans="1:14">
      <c r="A1115" s="232">
        <f t="shared" si="17"/>
        <v>11109</v>
      </c>
      <c r="B1115" s="232">
        <v>4</v>
      </c>
      <c r="C1115" s="232" t="s">
        <v>747</v>
      </c>
      <c r="D1115" s="229" t="s">
        <v>656</v>
      </c>
      <c r="E1115" s="232" t="s">
        <v>573</v>
      </c>
      <c r="F1115" s="234" t="s">
        <v>84</v>
      </c>
      <c r="G1115" s="232">
        <v>11609</v>
      </c>
      <c r="H1115" s="229" t="s">
        <v>499</v>
      </c>
      <c r="I1115" s="229" t="s">
        <v>500</v>
      </c>
      <c r="J1115" s="229" t="s">
        <v>23</v>
      </c>
      <c r="K1115" s="229" t="s">
        <v>753</v>
      </c>
      <c r="L1115" s="229" t="s">
        <v>746</v>
      </c>
      <c r="M1115" s="229" t="s">
        <v>740</v>
      </c>
      <c r="N1115" s="229" t="s">
        <v>748</v>
      </c>
    </row>
    <row r="1116" spans="1:14">
      <c r="A1116" s="232">
        <f t="shared" si="17"/>
        <v>11110</v>
      </c>
      <c r="B1116" s="232">
        <v>4</v>
      </c>
      <c r="C1116" s="232" t="s">
        <v>747</v>
      </c>
      <c r="D1116" s="229" t="s">
        <v>656</v>
      </c>
      <c r="E1116" s="232" t="s">
        <v>446</v>
      </c>
      <c r="F1116" s="234" t="s">
        <v>84</v>
      </c>
      <c r="G1116" s="232">
        <v>11609</v>
      </c>
      <c r="H1116" s="229" t="s">
        <v>499</v>
      </c>
      <c r="I1116" s="229" t="s">
        <v>500</v>
      </c>
      <c r="J1116" s="229" t="s">
        <v>23</v>
      </c>
      <c r="K1116" s="229" t="s">
        <v>753</v>
      </c>
      <c r="L1116" s="229" t="s">
        <v>746</v>
      </c>
      <c r="M1116" s="229" t="s">
        <v>740</v>
      </c>
      <c r="N1116" s="229" t="s">
        <v>748</v>
      </c>
    </row>
    <row r="1117" spans="1:14">
      <c r="A1117" s="232">
        <f t="shared" si="17"/>
        <v>11111</v>
      </c>
      <c r="B1117" s="232">
        <v>4</v>
      </c>
      <c r="C1117" s="232" t="s">
        <v>747</v>
      </c>
      <c r="D1117" s="229" t="s">
        <v>656</v>
      </c>
      <c r="E1117" s="232" t="s">
        <v>573</v>
      </c>
      <c r="F1117" s="234" t="s">
        <v>84</v>
      </c>
      <c r="G1117" s="232">
        <v>21609</v>
      </c>
      <c r="H1117" s="229" t="s">
        <v>499</v>
      </c>
      <c r="I1117" s="229" t="s">
        <v>500</v>
      </c>
      <c r="J1117" s="229" t="s">
        <v>23</v>
      </c>
      <c r="K1117" s="229" t="s">
        <v>753</v>
      </c>
      <c r="L1117" s="229" t="s">
        <v>746</v>
      </c>
      <c r="M1117" s="229" t="s">
        <v>740</v>
      </c>
      <c r="N1117" s="229" t="s">
        <v>748</v>
      </c>
    </row>
    <row r="1118" spans="1:14">
      <c r="A1118" s="232">
        <f t="shared" si="17"/>
        <v>11112</v>
      </c>
      <c r="B1118" s="232">
        <v>4</v>
      </c>
      <c r="C1118" s="232" t="s">
        <v>747</v>
      </c>
      <c r="D1118" s="229" t="s">
        <v>656</v>
      </c>
      <c r="E1118" s="232" t="s">
        <v>446</v>
      </c>
      <c r="F1118" s="234" t="s">
        <v>84</v>
      </c>
      <c r="G1118" s="232">
        <v>21609</v>
      </c>
      <c r="H1118" s="229" t="s">
        <v>499</v>
      </c>
      <c r="I1118" s="229" t="s">
        <v>500</v>
      </c>
      <c r="J1118" s="229" t="s">
        <v>23</v>
      </c>
      <c r="K1118" s="229" t="s">
        <v>753</v>
      </c>
      <c r="L1118" s="229" t="s">
        <v>746</v>
      </c>
      <c r="M1118" s="229" t="s">
        <v>740</v>
      </c>
      <c r="N1118" s="229" t="s">
        <v>748</v>
      </c>
    </row>
    <row r="1119" spans="1:14">
      <c r="A1119" s="232">
        <f t="shared" si="17"/>
        <v>11113</v>
      </c>
      <c r="B1119" s="232">
        <v>4</v>
      </c>
      <c r="C1119" s="232" t="s">
        <v>747</v>
      </c>
      <c r="D1119" s="229" t="s">
        <v>656</v>
      </c>
      <c r="E1119" s="232" t="s">
        <v>573</v>
      </c>
      <c r="F1119" s="235" t="s">
        <v>85</v>
      </c>
      <c r="G1119" s="232">
        <v>99100</v>
      </c>
      <c r="H1119" s="229" t="s">
        <v>499</v>
      </c>
      <c r="I1119" s="229" t="s">
        <v>500</v>
      </c>
      <c r="J1119" s="229" t="s">
        <v>23</v>
      </c>
      <c r="K1119" s="229" t="s">
        <v>753</v>
      </c>
      <c r="L1119" s="229" t="s">
        <v>746</v>
      </c>
      <c r="M1119" s="229" t="s">
        <v>740</v>
      </c>
      <c r="N1119" s="229" t="s">
        <v>748</v>
      </c>
    </row>
    <row r="1120" spans="1:14">
      <c r="A1120" s="232">
        <f t="shared" si="17"/>
        <v>11114</v>
      </c>
      <c r="B1120" s="232">
        <v>4</v>
      </c>
      <c r="C1120" s="232" t="s">
        <v>747</v>
      </c>
      <c r="D1120" s="229" t="s">
        <v>656</v>
      </c>
      <c r="E1120" s="232" t="s">
        <v>446</v>
      </c>
      <c r="F1120" s="235" t="s">
        <v>85</v>
      </c>
      <c r="G1120" s="232">
        <v>99100</v>
      </c>
      <c r="H1120" s="229" t="s">
        <v>499</v>
      </c>
      <c r="I1120" s="229" t="s">
        <v>500</v>
      </c>
      <c r="J1120" s="229" t="s">
        <v>23</v>
      </c>
      <c r="K1120" s="229" t="s">
        <v>753</v>
      </c>
      <c r="L1120" s="229" t="s">
        <v>746</v>
      </c>
      <c r="M1120" s="229" t="s">
        <v>740</v>
      </c>
      <c r="N1120" s="229" t="s">
        <v>748</v>
      </c>
    </row>
    <row r="1121" spans="1:14">
      <c r="A1121" s="232">
        <f t="shared" si="17"/>
        <v>11115</v>
      </c>
      <c r="B1121" s="232">
        <v>4</v>
      </c>
      <c r="C1121" s="232" t="s">
        <v>747</v>
      </c>
      <c r="D1121" s="229" t="s">
        <v>656</v>
      </c>
      <c r="E1121" s="232" t="s">
        <v>573</v>
      </c>
      <c r="F1121" s="235" t="s">
        <v>85</v>
      </c>
      <c r="G1121" s="232">
        <v>79101</v>
      </c>
      <c r="H1121" s="229" t="s">
        <v>499</v>
      </c>
      <c r="I1121" s="229" t="s">
        <v>500</v>
      </c>
      <c r="J1121" s="229" t="s">
        <v>23</v>
      </c>
      <c r="K1121" s="229" t="s">
        <v>753</v>
      </c>
      <c r="L1121" s="229" t="s">
        <v>746</v>
      </c>
      <c r="M1121" s="229" t="s">
        <v>740</v>
      </c>
      <c r="N1121" s="229" t="s">
        <v>748</v>
      </c>
    </row>
    <row r="1122" spans="1:14">
      <c r="A1122" s="232">
        <f t="shared" si="17"/>
        <v>11116</v>
      </c>
      <c r="B1122" s="232">
        <v>4</v>
      </c>
      <c r="C1122" s="232" t="s">
        <v>747</v>
      </c>
      <c r="D1122" s="229" t="s">
        <v>656</v>
      </c>
      <c r="E1122" s="232" t="s">
        <v>446</v>
      </c>
      <c r="F1122" s="235" t="s">
        <v>85</v>
      </c>
      <c r="G1122" s="232">
        <v>79101</v>
      </c>
      <c r="H1122" s="229" t="s">
        <v>499</v>
      </c>
      <c r="I1122" s="229" t="s">
        <v>500</v>
      </c>
      <c r="J1122" s="229" t="s">
        <v>23</v>
      </c>
      <c r="K1122" s="229" t="s">
        <v>753</v>
      </c>
      <c r="L1122" s="229" t="s">
        <v>746</v>
      </c>
      <c r="M1122" s="229" t="s">
        <v>740</v>
      </c>
      <c r="N1122" s="229" t="s">
        <v>748</v>
      </c>
    </row>
    <row r="1123" spans="1:14">
      <c r="A1123" s="232">
        <f t="shared" si="17"/>
        <v>11117</v>
      </c>
      <c r="B1123" s="232">
        <v>4</v>
      </c>
      <c r="C1123" s="232" t="s">
        <v>747</v>
      </c>
      <c r="D1123" s="229" t="s">
        <v>656</v>
      </c>
      <c r="E1123" s="232" t="s">
        <v>573</v>
      </c>
      <c r="F1123" s="235" t="s">
        <v>85</v>
      </c>
      <c r="G1123" s="232">
        <v>11609</v>
      </c>
      <c r="H1123" s="229" t="s">
        <v>499</v>
      </c>
      <c r="I1123" s="229" t="s">
        <v>500</v>
      </c>
      <c r="J1123" s="229" t="s">
        <v>23</v>
      </c>
      <c r="K1123" s="229" t="s">
        <v>753</v>
      </c>
      <c r="L1123" s="229" t="s">
        <v>746</v>
      </c>
      <c r="M1123" s="229" t="s">
        <v>740</v>
      </c>
      <c r="N1123" s="229" t="s">
        <v>748</v>
      </c>
    </row>
    <row r="1124" spans="1:14">
      <c r="A1124" s="232">
        <f t="shared" si="17"/>
        <v>11118</v>
      </c>
      <c r="B1124" s="232">
        <v>4</v>
      </c>
      <c r="C1124" s="232" t="s">
        <v>747</v>
      </c>
      <c r="D1124" s="229" t="s">
        <v>656</v>
      </c>
      <c r="E1124" s="232" t="s">
        <v>446</v>
      </c>
      <c r="F1124" s="235" t="s">
        <v>85</v>
      </c>
      <c r="G1124" s="232">
        <v>11609</v>
      </c>
      <c r="H1124" s="229" t="s">
        <v>499</v>
      </c>
      <c r="I1124" s="229" t="s">
        <v>500</v>
      </c>
      <c r="J1124" s="229" t="s">
        <v>23</v>
      </c>
      <c r="K1124" s="229" t="s">
        <v>753</v>
      </c>
      <c r="L1124" s="229" t="s">
        <v>746</v>
      </c>
      <c r="M1124" s="229" t="s">
        <v>740</v>
      </c>
      <c r="N1124" s="229" t="s">
        <v>748</v>
      </c>
    </row>
    <row r="1125" spans="1:14">
      <c r="A1125" s="232">
        <f t="shared" si="17"/>
        <v>11119</v>
      </c>
      <c r="B1125" s="232">
        <v>4</v>
      </c>
      <c r="C1125" s="232" t="s">
        <v>747</v>
      </c>
      <c r="D1125" s="229" t="s">
        <v>656</v>
      </c>
      <c r="E1125" s="232" t="s">
        <v>573</v>
      </c>
      <c r="F1125" s="235" t="s">
        <v>85</v>
      </c>
      <c r="G1125" s="232">
        <v>21609</v>
      </c>
      <c r="H1125" s="229" t="s">
        <v>499</v>
      </c>
      <c r="I1125" s="229" t="s">
        <v>500</v>
      </c>
      <c r="J1125" s="229" t="s">
        <v>23</v>
      </c>
      <c r="K1125" s="229" t="s">
        <v>753</v>
      </c>
      <c r="L1125" s="229" t="s">
        <v>746</v>
      </c>
      <c r="M1125" s="229" t="s">
        <v>740</v>
      </c>
      <c r="N1125" s="229" t="s">
        <v>748</v>
      </c>
    </row>
    <row r="1126" spans="1:14">
      <c r="A1126" s="232">
        <f t="shared" si="17"/>
        <v>11120</v>
      </c>
      <c r="B1126" s="232">
        <v>4</v>
      </c>
      <c r="C1126" s="232" t="s">
        <v>747</v>
      </c>
      <c r="D1126" s="229" t="s">
        <v>656</v>
      </c>
      <c r="E1126" s="232" t="s">
        <v>446</v>
      </c>
      <c r="F1126" s="235" t="s">
        <v>85</v>
      </c>
      <c r="G1126" s="232">
        <v>21609</v>
      </c>
      <c r="H1126" s="229" t="s">
        <v>499</v>
      </c>
      <c r="I1126" s="229" t="s">
        <v>500</v>
      </c>
      <c r="J1126" s="229" t="s">
        <v>23</v>
      </c>
      <c r="K1126" s="229" t="s">
        <v>753</v>
      </c>
      <c r="L1126" s="229" t="s">
        <v>746</v>
      </c>
      <c r="M1126" s="229" t="s">
        <v>740</v>
      </c>
      <c r="N1126" s="229" t="s">
        <v>748</v>
      </c>
    </row>
    <row r="1127" spans="1:14">
      <c r="A1127" s="232">
        <f t="shared" si="17"/>
        <v>11121</v>
      </c>
      <c r="B1127" s="232">
        <v>4</v>
      </c>
      <c r="C1127" s="232" t="s">
        <v>747</v>
      </c>
      <c r="D1127" s="229" t="s">
        <v>656</v>
      </c>
      <c r="E1127" s="232" t="s">
        <v>573</v>
      </c>
      <c r="F1127" s="234" t="s">
        <v>87</v>
      </c>
      <c r="G1127" s="232">
        <v>99100</v>
      </c>
      <c r="H1127" s="229" t="s">
        <v>499</v>
      </c>
      <c r="I1127" s="229" t="s">
        <v>500</v>
      </c>
      <c r="J1127" s="229" t="s">
        <v>23</v>
      </c>
      <c r="K1127" s="229" t="s">
        <v>753</v>
      </c>
      <c r="L1127" s="229" t="s">
        <v>746</v>
      </c>
      <c r="M1127" s="229" t="s">
        <v>740</v>
      </c>
      <c r="N1127" s="229" t="s">
        <v>748</v>
      </c>
    </row>
    <row r="1128" spans="1:14">
      <c r="A1128" s="232">
        <f t="shared" si="17"/>
        <v>11122</v>
      </c>
      <c r="B1128" s="232">
        <v>4</v>
      </c>
      <c r="C1128" s="232" t="s">
        <v>747</v>
      </c>
      <c r="D1128" s="229" t="s">
        <v>656</v>
      </c>
      <c r="E1128" s="232" t="s">
        <v>446</v>
      </c>
      <c r="F1128" s="234" t="s">
        <v>87</v>
      </c>
      <c r="G1128" s="232">
        <v>99100</v>
      </c>
      <c r="H1128" s="229" t="s">
        <v>499</v>
      </c>
      <c r="I1128" s="229" t="s">
        <v>500</v>
      </c>
      <c r="J1128" s="229" t="s">
        <v>23</v>
      </c>
      <c r="K1128" s="229" t="s">
        <v>753</v>
      </c>
      <c r="L1128" s="229" t="s">
        <v>746</v>
      </c>
      <c r="M1128" s="229" t="s">
        <v>740</v>
      </c>
      <c r="N1128" s="229" t="s">
        <v>748</v>
      </c>
    </row>
    <row r="1129" spans="1:14">
      <c r="A1129" s="232">
        <f t="shared" si="17"/>
        <v>11123</v>
      </c>
      <c r="B1129" s="232">
        <v>4</v>
      </c>
      <c r="C1129" s="232" t="s">
        <v>747</v>
      </c>
      <c r="D1129" s="229" t="s">
        <v>656</v>
      </c>
      <c r="E1129" s="232" t="s">
        <v>573</v>
      </c>
      <c r="F1129" s="234" t="s">
        <v>87</v>
      </c>
      <c r="G1129" s="232">
        <v>79101</v>
      </c>
      <c r="H1129" s="229" t="s">
        <v>499</v>
      </c>
      <c r="I1129" s="229" t="s">
        <v>500</v>
      </c>
      <c r="J1129" s="229" t="s">
        <v>23</v>
      </c>
      <c r="K1129" s="229" t="s">
        <v>753</v>
      </c>
      <c r="L1129" s="229" t="s">
        <v>746</v>
      </c>
      <c r="M1129" s="229" t="s">
        <v>740</v>
      </c>
      <c r="N1129" s="229" t="s">
        <v>748</v>
      </c>
    </row>
    <row r="1130" spans="1:14">
      <c r="A1130" s="232">
        <f t="shared" si="17"/>
        <v>11124</v>
      </c>
      <c r="B1130" s="232">
        <v>4</v>
      </c>
      <c r="C1130" s="232" t="s">
        <v>747</v>
      </c>
      <c r="D1130" s="229" t="s">
        <v>656</v>
      </c>
      <c r="E1130" s="232" t="s">
        <v>446</v>
      </c>
      <c r="F1130" s="234" t="s">
        <v>87</v>
      </c>
      <c r="G1130" s="232">
        <v>79101</v>
      </c>
      <c r="H1130" s="229" t="s">
        <v>499</v>
      </c>
      <c r="I1130" s="229" t="s">
        <v>500</v>
      </c>
      <c r="J1130" s="229" t="s">
        <v>23</v>
      </c>
      <c r="K1130" s="229" t="s">
        <v>753</v>
      </c>
      <c r="L1130" s="229" t="s">
        <v>746</v>
      </c>
      <c r="M1130" s="229" t="s">
        <v>740</v>
      </c>
      <c r="N1130" s="229" t="s">
        <v>748</v>
      </c>
    </row>
    <row r="1131" spans="1:14">
      <c r="A1131" s="232">
        <f t="shared" si="17"/>
        <v>11125</v>
      </c>
      <c r="B1131" s="232">
        <v>4</v>
      </c>
      <c r="C1131" s="232" t="s">
        <v>747</v>
      </c>
      <c r="D1131" s="229" t="s">
        <v>656</v>
      </c>
      <c r="E1131" s="232" t="s">
        <v>573</v>
      </c>
      <c r="F1131" s="234" t="s">
        <v>87</v>
      </c>
      <c r="G1131" s="232">
        <v>11609</v>
      </c>
      <c r="H1131" s="229" t="s">
        <v>499</v>
      </c>
      <c r="I1131" s="229" t="s">
        <v>500</v>
      </c>
      <c r="J1131" s="229" t="s">
        <v>23</v>
      </c>
      <c r="K1131" s="229" t="s">
        <v>753</v>
      </c>
      <c r="L1131" s="229" t="s">
        <v>746</v>
      </c>
      <c r="M1131" s="229" t="s">
        <v>740</v>
      </c>
      <c r="N1131" s="229" t="s">
        <v>748</v>
      </c>
    </row>
    <row r="1132" spans="1:14">
      <c r="A1132" s="232">
        <f t="shared" si="17"/>
        <v>11126</v>
      </c>
      <c r="B1132" s="232">
        <v>4</v>
      </c>
      <c r="C1132" s="232" t="s">
        <v>747</v>
      </c>
      <c r="D1132" s="229" t="s">
        <v>656</v>
      </c>
      <c r="E1132" s="232" t="s">
        <v>446</v>
      </c>
      <c r="F1132" s="234" t="s">
        <v>87</v>
      </c>
      <c r="G1132" s="232">
        <v>11609</v>
      </c>
      <c r="H1132" s="229" t="s">
        <v>499</v>
      </c>
      <c r="I1132" s="229" t="s">
        <v>500</v>
      </c>
      <c r="J1132" s="229" t="s">
        <v>23</v>
      </c>
      <c r="K1132" s="229" t="s">
        <v>753</v>
      </c>
      <c r="L1132" s="229" t="s">
        <v>746</v>
      </c>
      <c r="M1132" s="229" t="s">
        <v>740</v>
      </c>
      <c r="N1132" s="229" t="s">
        <v>748</v>
      </c>
    </row>
    <row r="1133" spans="1:14">
      <c r="A1133" s="232">
        <f t="shared" si="17"/>
        <v>11127</v>
      </c>
      <c r="B1133" s="232">
        <v>4</v>
      </c>
      <c r="C1133" s="232" t="s">
        <v>747</v>
      </c>
      <c r="D1133" s="229" t="s">
        <v>656</v>
      </c>
      <c r="E1133" s="232" t="s">
        <v>573</v>
      </c>
      <c r="F1133" s="234" t="s">
        <v>87</v>
      </c>
      <c r="G1133" s="232">
        <v>21609</v>
      </c>
      <c r="H1133" s="229" t="s">
        <v>499</v>
      </c>
      <c r="I1133" s="229" t="s">
        <v>500</v>
      </c>
      <c r="J1133" s="229" t="s">
        <v>23</v>
      </c>
      <c r="K1133" s="229" t="s">
        <v>753</v>
      </c>
      <c r="L1133" s="229" t="s">
        <v>746</v>
      </c>
      <c r="M1133" s="229" t="s">
        <v>740</v>
      </c>
      <c r="N1133" s="229" t="s">
        <v>748</v>
      </c>
    </row>
    <row r="1134" spans="1:14">
      <c r="A1134" s="232">
        <f t="shared" si="17"/>
        <v>11128</v>
      </c>
      <c r="B1134" s="232">
        <v>4</v>
      </c>
      <c r="C1134" s="232" t="s">
        <v>747</v>
      </c>
      <c r="D1134" s="229" t="s">
        <v>656</v>
      </c>
      <c r="E1134" s="232" t="s">
        <v>446</v>
      </c>
      <c r="F1134" s="234" t="s">
        <v>87</v>
      </c>
      <c r="G1134" s="232">
        <v>21609</v>
      </c>
      <c r="H1134" s="229" t="s">
        <v>499</v>
      </c>
      <c r="I1134" s="229" t="s">
        <v>500</v>
      </c>
      <c r="J1134" s="229" t="s">
        <v>23</v>
      </c>
      <c r="K1134" s="229" t="s">
        <v>753</v>
      </c>
      <c r="L1134" s="229" t="s">
        <v>746</v>
      </c>
      <c r="M1134" s="229" t="s">
        <v>740</v>
      </c>
      <c r="N1134" s="229" t="s">
        <v>748</v>
      </c>
    </row>
    <row r="1135" spans="1:14">
      <c r="A1135" s="232">
        <f t="shared" si="17"/>
        <v>11129</v>
      </c>
      <c r="B1135" s="232">
        <v>4</v>
      </c>
      <c r="C1135" s="232" t="s">
        <v>747</v>
      </c>
      <c r="D1135" s="229" t="s">
        <v>656</v>
      </c>
      <c r="E1135" s="232" t="s">
        <v>573</v>
      </c>
      <c r="F1135" s="234" t="s">
        <v>88</v>
      </c>
      <c r="G1135" s="232">
        <v>99100</v>
      </c>
      <c r="H1135" s="229" t="s">
        <v>499</v>
      </c>
      <c r="I1135" s="229" t="s">
        <v>500</v>
      </c>
      <c r="J1135" s="229" t="s">
        <v>23</v>
      </c>
      <c r="K1135" s="229" t="s">
        <v>753</v>
      </c>
      <c r="L1135" s="229" t="s">
        <v>746</v>
      </c>
      <c r="M1135" s="229" t="s">
        <v>740</v>
      </c>
      <c r="N1135" s="229" t="s">
        <v>748</v>
      </c>
    </row>
    <row r="1136" spans="1:14">
      <c r="A1136" s="232">
        <f t="shared" si="17"/>
        <v>11130</v>
      </c>
      <c r="B1136" s="232">
        <v>4</v>
      </c>
      <c r="C1136" s="232" t="s">
        <v>747</v>
      </c>
      <c r="D1136" s="229" t="s">
        <v>656</v>
      </c>
      <c r="E1136" s="232" t="s">
        <v>446</v>
      </c>
      <c r="F1136" s="234" t="s">
        <v>88</v>
      </c>
      <c r="G1136" s="232">
        <v>99100</v>
      </c>
      <c r="H1136" s="229" t="s">
        <v>499</v>
      </c>
      <c r="I1136" s="229" t="s">
        <v>500</v>
      </c>
      <c r="J1136" s="229" t="s">
        <v>23</v>
      </c>
      <c r="K1136" s="229" t="s">
        <v>753</v>
      </c>
      <c r="L1136" s="229" t="s">
        <v>746</v>
      </c>
      <c r="M1136" s="229" t="s">
        <v>740</v>
      </c>
      <c r="N1136" s="229" t="s">
        <v>748</v>
      </c>
    </row>
    <row r="1137" spans="1:14">
      <c r="A1137" s="232">
        <f t="shared" si="17"/>
        <v>11131</v>
      </c>
      <c r="B1137" s="232">
        <v>4</v>
      </c>
      <c r="C1137" s="232" t="s">
        <v>747</v>
      </c>
      <c r="D1137" s="229" t="s">
        <v>656</v>
      </c>
      <c r="E1137" s="232" t="s">
        <v>573</v>
      </c>
      <c r="F1137" s="234" t="s">
        <v>88</v>
      </c>
      <c r="G1137" s="232">
        <v>79101</v>
      </c>
      <c r="H1137" s="229" t="s">
        <v>499</v>
      </c>
      <c r="I1137" s="229" t="s">
        <v>500</v>
      </c>
      <c r="J1137" s="229" t="s">
        <v>23</v>
      </c>
      <c r="K1137" s="229" t="s">
        <v>753</v>
      </c>
      <c r="L1137" s="229" t="s">
        <v>746</v>
      </c>
      <c r="M1137" s="229" t="s">
        <v>740</v>
      </c>
      <c r="N1137" s="229" t="s">
        <v>748</v>
      </c>
    </row>
    <row r="1138" spans="1:14">
      <c r="A1138" s="232">
        <f t="shared" si="17"/>
        <v>11132</v>
      </c>
      <c r="B1138" s="232">
        <v>4</v>
      </c>
      <c r="C1138" s="232" t="s">
        <v>747</v>
      </c>
      <c r="D1138" s="229" t="s">
        <v>656</v>
      </c>
      <c r="E1138" s="232" t="s">
        <v>446</v>
      </c>
      <c r="F1138" s="234" t="s">
        <v>88</v>
      </c>
      <c r="G1138" s="232">
        <v>79101</v>
      </c>
      <c r="H1138" s="229" t="s">
        <v>499</v>
      </c>
      <c r="I1138" s="229" t="s">
        <v>500</v>
      </c>
      <c r="J1138" s="229" t="s">
        <v>23</v>
      </c>
      <c r="K1138" s="229" t="s">
        <v>753</v>
      </c>
      <c r="L1138" s="229" t="s">
        <v>746</v>
      </c>
      <c r="M1138" s="229" t="s">
        <v>740</v>
      </c>
      <c r="N1138" s="229" t="s">
        <v>748</v>
      </c>
    </row>
    <row r="1139" spans="1:14">
      <c r="A1139" s="232">
        <f t="shared" si="17"/>
        <v>11133</v>
      </c>
      <c r="B1139" s="232">
        <v>4</v>
      </c>
      <c r="C1139" s="232" t="s">
        <v>747</v>
      </c>
      <c r="D1139" s="229" t="s">
        <v>656</v>
      </c>
      <c r="E1139" s="232" t="s">
        <v>573</v>
      </c>
      <c r="F1139" s="234" t="s">
        <v>88</v>
      </c>
      <c r="G1139" s="232">
        <v>11609</v>
      </c>
      <c r="H1139" s="229" t="s">
        <v>499</v>
      </c>
      <c r="I1139" s="229" t="s">
        <v>500</v>
      </c>
      <c r="J1139" s="229" t="s">
        <v>23</v>
      </c>
      <c r="K1139" s="229" t="s">
        <v>753</v>
      </c>
      <c r="L1139" s="229" t="s">
        <v>746</v>
      </c>
      <c r="M1139" s="229" t="s">
        <v>740</v>
      </c>
      <c r="N1139" s="229" t="s">
        <v>748</v>
      </c>
    </row>
    <row r="1140" spans="1:14">
      <c r="A1140" s="232">
        <f t="shared" si="17"/>
        <v>11134</v>
      </c>
      <c r="B1140" s="232">
        <v>4</v>
      </c>
      <c r="C1140" s="232" t="s">
        <v>747</v>
      </c>
      <c r="D1140" s="229" t="s">
        <v>656</v>
      </c>
      <c r="E1140" s="232" t="s">
        <v>446</v>
      </c>
      <c r="F1140" s="234" t="s">
        <v>88</v>
      </c>
      <c r="G1140" s="232">
        <v>11609</v>
      </c>
      <c r="H1140" s="229" t="s">
        <v>499</v>
      </c>
      <c r="I1140" s="229" t="s">
        <v>500</v>
      </c>
      <c r="J1140" s="229" t="s">
        <v>23</v>
      </c>
      <c r="K1140" s="229" t="s">
        <v>753</v>
      </c>
      <c r="L1140" s="229" t="s">
        <v>746</v>
      </c>
      <c r="M1140" s="229" t="s">
        <v>740</v>
      </c>
      <c r="N1140" s="229" t="s">
        <v>748</v>
      </c>
    </row>
    <row r="1141" spans="1:14">
      <c r="A1141" s="232">
        <f t="shared" si="17"/>
        <v>11135</v>
      </c>
      <c r="B1141" s="232">
        <v>4</v>
      </c>
      <c r="C1141" s="232" t="s">
        <v>747</v>
      </c>
      <c r="D1141" s="229" t="s">
        <v>656</v>
      </c>
      <c r="E1141" s="232" t="s">
        <v>573</v>
      </c>
      <c r="F1141" s="234" t="s">
        <v>88</v>
      </c>
      <c r="G1141" s="232">
        <v>21609</v>
      </c>
      <c r="H1141" s="229" t="s">
        <v>499</v>
      </c>
      <c r="I1141" s="229" t="s">
        <v>500</v>
      </c>
      <c r="J1141" s="229" t="s">
        <v>23</v>
      </c>
      <c r="K1141" s="229" t="s">
        <v>753</v>
      </c>
      <c r="L1141" s="229" t="s">
        <v>746</v>
      </c>
      <c r="M1141" s="229" t="s">
        <v>740</v>
      </c>
      <c r="N1141" s="229" t="s">
        <v>748</v>
      </c>
    </row>
    <row r="1142" spans="1:14">
      <c r="A1142" s="232">
        <f t="shared" si="17"/>
        <v>11136</v>
      </c>
      <c r="B1142" s="232">
        <v>4</v>
      </c>
      <c r="C1142" s="232" t="s">
        <v>747</v>
      </c>
      <c r="D1142" s="229" t="s">
        <v>656</v>
      </c>
      <c r="E1142" s="232" t="s">
        <v>446</v>
      </c>
      <c r="F1142" s="234" t="s">
        <v>88</v>
      </c>
      <c r="G1142" s="232">
        <v>21609</v>
      </c>
      <c r="H1142" s="229" t="s">
        <v>499</v>
      </c>
      <c r="I1142" s="229" t="s">
        <v>500</v>
      </c>
      <c r="J1142" s="229" t="s">
        <v>23</v>
      </c>
      <c r="K1142" s="229" t="s">
        <v>753</v>
      </c>
      <c r="L1142" s="229" t="s">
        <v>746</v>
      </c>
      <c r="M1142" s="229" t="s">
        <v>740</v>
      </c>
      <c r="N1142" s="229" t="s">
        <v>748</v>
      </c>
    </row>
    <row r="1143" spans="1:14">
      <c r="A1143" s="232">
        <f t="shared" si="17"/>
        <v>11137</v>
      </c>
      <c r="B1143" s="232">
        <v>4</v>
      </c>
      <c r="C1143" s="232" t="s">
        <v>747</v>
      </c>
      <c r="D1143" s="229" t="s">
        <v>656</v>
      </c>
      <c r="E1143" s="232" t="s">
        <v>573</v>
      </c>
      <c r="F1143" s="234" t="s">
        <v>731</v>
      </c>
      <c r="G1143" s="232">
        <v>99100</v>
      </c>
      <c r="H1143" s="229" t="s">
        <v>499</v>
      </c>
      <c r="I1143" s="229" t="s">
        <v>500</v>
      </c>
      <c r="J1143" s="229" t="s">
        <v>23</v>
      </c>
      <c r="K1143" s="229" t="s">
        <v>753</v>
      </c>
      <c r="L1143" s="229" t="s">
        <v>746</v>
      </c>
      <c r="M1143" s="229" t="s">
        <v>740</v>
      </c>
      <c r="N1143" s="229" t="s">
        <v>748</v>
      </c>
    </row>
    <row r="1144" spans="1:14">
      <c r="A1144" s="232">
        <f t="shared" si="17"/>
        <v>11138</v>
      </c>
      <c r="B1144" s="232">
        <v>4</v>
      </c>
      <c r="C1144" s="232" t="s">
        <v>747</v>
      </c>
      <c r="D1144" s="229" t="s">
        <v>656</v>
      </c>
      <c r="E1144" s="232" t="s">
        <v>446</v>
      </c>
      <c r="F1144" s="234" t="s">
        <v>731</v>
      </c>
      <c r="G1144" s="232">
        <v>99100</v>
      </c>
      <c r="H1144" s="229" t="s">
        <v>499</v>
      </c>
      <c r="I1144" s="229" t="s">
        <v>500</v>
      </c>
      <c r="J1144" s="229" t="s">
        <v>23</v>
      </c>
      <c r="K1144" s="229" t="s">
        <v>753</v>
      </c>
      <c r="L1144" s="229" t="s">
        <v>746</v>
      </c>
      <c r="M1144" s="229" t="s">
        <v>740</v>
      </c>
      <c r="N1144" s="229" t="s">
        <v>748</v>
      </c>
    </row>
    <row r="1145" spans="1:14">
      <c r="A1145" s="232">
        <f t="shared" si="17"/>
        <v>11139</v>
      </c>
      <c r="B1145" s="232">
        <v>4</v>
      </c>
      <c r="C1145" s="232" t="s">
        <v>747</v>
      </c>
      <c r="D1145" s="229" t="s">
        <v>656</v>
      </c>
      <c r="E1145" s="232" t="s">
        <v>573</v>
      </c>
      <c r="F1145" s="234" t="s">
        <v>731</v>
      </c>
      <c r="G1145" s="232">
        <v>79101</v>
      </c>
      <c r="H1145" s="229" t="s">
        <v>499</v>
      </c>
      <c r="I1145" s="229" t="s">
        <v>500</v>
      </c>
      <c r="J1145" s="229" t="s">
        <v>23</v>
      </c>
      <c r="K1145" s="229" t="s">
        <v>753</v>
      </c>
      <c r="L1145" s="229" t="s">
        <v>746</v>
      </c>
      <c r="M1145" s="229" t="s">
        <v>740</v>
      </c>
      <c r="N1145" s="229" t="s">
        <v>748</v>
      </c>
    </row>
    <row r="1146" spans="1:14">
      <c r="A1146" s="232">
        <f t="shared" si="17"/>
        <v>11140</v>
      </c>
      <c r="B1146" s="232">
        <v>4</v>
      </c>
      <c r="C1146" s="232" t="s">
        <v>747</v>
      </c>
      <c r="D1146" s="229" t="s">
        <v>656</v>
      </c>
      <c r="E1146" s="232" t="s">
        <v>446</v>
      </c>
      <c r="F1146" s="234" t="s">
        <v>731</v>
      </c>
      <c r="G1146" s="232">
        <v>79101</v>
      </c>
      <c r="H1146" s="229" t="s">
        <v>499</v>
      </c>
      <c r="I1146" s="229" t="s">
        <v>500</v>
      </c>
      <c r="J1146" s="229" t="s">
        <v>23</v>
      </c>
      <c r="K1146" s="229" t="s">
        <v>753</v>
      </c>
      <c r="L1146" s="229" t="s">
        <v>746</v>
      </c>
      <c r="M1146" s="229" t="s">
        <v>740</v>
      </c>
      <c r="N1146" s="229" t="s">
        <v>748</v>
      </c>
    </row>
    <row r="1147" spans="1:14">
      <c r="A1147" s="232">
        <f t="shared" si="17"/>
        <v>11141</v>
      </c>
      <c r="B1147" s="232">
        <v>4</v>
      </c>
      <c r="C1147" s="232" t="s">
        <v>747</v>
      </c>
      <c r="D1147" s="229" t="s">
        <v>656</v>
      </c>
      <c r="E1147" s="232" t="s">
        <v>573</v>
      </c>
      <c r="F1147" s="234" t="s">
        <v>731</v>
      </c>
      <c r="G1147" s="232">
        <v>11609</v>
      </c>
      <c r="H1147" s="229" t="s">
        <v>499</v>
      </c>
      <c r="I1147" s="229" t="s">
        <v>500</v>
      </c>
      <c r="J1147" s="229" t="s">
        <v>23</v>
      </c>
      <c r="K1147" s="229" t="s">
        <v>753</v>
      </c>
      <c r="L1147" s="229" t="s">
        <v>746</v>
      </c>
      <c r="M1147" s="229" t="s">
        <v>740</v>
      </c>
      <c r="N1147" s="229" t="s">
        <v>748</v>
      </c>
    </row>
    <row r="1148" spans="1:14">
      <c r="A1148" s="232">
        <f t="shared" si="17"/>
        <v>11142</v>
      </c>
      <c r="B1148" s="232">
        <v>4</v>
      </c>
      <c r="C1148" s="232" t="s">
        <v>747</v>
      </c>
      <c r="D1148" s="229" t="s">
        <v>656</v>
      </c>
      <c r="E1148" s="232" t="s">
        <v>446</v>
      </c>
      <c r="F1148" s="234" t="s">
        <v>731</v>
      </c>
      <c r="G1148" s="232">
        <v>11609</v>
      </c>
      <c r="H1148" s="229" t="s">
        <v>499</v>
      </c>
      <c r="I1148" s="229" t="s">
        <v>500</v>
      </c>
      <c r="J1148" s="229" t="s">
        <v>23</v>
      </c>
      <c r="K1148" s="229" t="s">
        <v>753</v>
      </c>
      <c r="L1148" s="229" t="s">
        <v>746</v>
      </c>
      <c r="M1148" s="229" t="s">
        <v>740</v>
      </c>
      <c r="N1148" s="229" t="s">
        <v>748</v>
      </c>
    </row>
    <row r="1149" spans="1:14">
      <c r="A1149" s="232">
        <f t="shared" si="17"/>
        <v>11143</v>
      </c>
      <c r="B1149" s="232">
        <v>4</v>
      </c>
      <c r="C1149" s="232" t="s">
        <v>747</v>
      </c>
      <c r="D1149" s="229" t="s">
        <v>656</v>
      </c>
      <c r="E1149" s="232" t="s">
        <v>573</v>
      </c>
      <c r="F1149" s="234" t="s">
        <v>731</v>
      </c>
      <c r="G1149" s="232">
        <v>21609</v>
      </c>
      <c r="H1149" s="229" t="s">
        <v>499</v>
      </c>
      <c r="I1149" s="229" t="s">
        <v>500</v>
      </c>
      <c r="J1149" s="229" t="s">
        <v>23</v>
      </c>
      <c r="K1149" s="229" t="s">
        <v>753</v>
      </c>
      <c r="L1149" s="229" t="s">
        <v>746</v>
      </c>
      <c r="M1149" s="229" t="s">
        <v>740</v>
      </c>
      <c r="N1149" s="229" t="s">
        <v>748</v>
      </c>
    </row>
    <row r="1150" spans="1:14">
      <c r="A1150" s="232">
        <f t="shared" si="17"/>
        <v>11144</v>
      </c>
      <c r="B1150" s="232">
        <v>4</v>
      </c>
      <c r="C1150" s="232" t="s">
        <v>747</v>
      </c>
      <c r="D1150" s="229" t="s">
        <v>656</v>
      </c>
      <c r="E1150" s="232" t="s">
        <v>446</v>
      </c>
      <c r="F1150" s="234" t="s">
        <v>731</v>
      </c>
      <c r="G1150" s="232">
        <v>21609</v>
      </c>
      <c r="H1150" s="229" t="s">
        <v>499</v>
      </c>
      <c r="I1150" s="229" t="s">
        <v>500</v>
      </c>
      <c r="J1150" s="229" t="s">
        <v>23</v>
      </c>
      <c r="K1150" s="229" t="s">
        <v>753</v>
      </c>
      <c r="L1150" s="229" t="s">
        <v>746</v>
      </c>
      <c r="M1150" s="229" t="s">
        <v>740</v>
      </c>
      <c r="N1150" s="229" t="s">
        <v>748</v>
      </c>
    </row>
    <row r="1151" spans="1:14">
      <c r="A1151" s="232">
        <f t="shared" si="17"/>
        <v>11145</v>
      </c>
      <c r="B1151" s="232">
        <v>4</v>
      </c>
      <c r="C1151" s="232" t="s">
        <v>747</v>
      </c>
      <c r="D1151" s="229" t="s">
        <v>656</v>
      </c>
      <c r="E1151" s="232" t="s">
        <v>573</v>
      </c>
      <c r="F1151" s="234" t="s">
        <v>732</v>
      </c>
      <c r="G1151" s="232">
        <v>99100</v>
      </c>
      <c r="H1151" s="229" t="s">
        <v>499</v>
      </c>
      <c r="I1151" s="229" t="s">
        <v>500</v>
      </c>
      <c r="J1151" s="229" t="s">
        <v>23</v>
      </c>
      <c r="K1151" s="229" t="s">
        <v>753</v>
      </c>
      <c r="L1151" s="229" t="s">
        <v>746</v>
      </c>
      <c r="M1151" s="229" t="s">
        <v>740</v>
      </c>
      <c r="N1151" s="229" t="s">
        <v>748</v>
      </c>
    </row>
    <row r="1152" spans="1:14">
      <c r="A1152" s="232">
        <f t="shared" si="17"/>
        <v>11146</v>
      </c>
      <c r="B1152" s="232">
        <v>4</v>
      </c>
      <c r="C1152" s="232" t="s">
        <v>747</v>
      </c>
      <c r="D1152" s="229" t="s">
        <v>656</v>
      </c>
      <c r="E1152" s="232" t="s">
        <v>446</v>
      </c>
      <c r="F1152" s="234" t="s">
        <v>732</v>
      </c>
      <c r="G1152" s="232">
        <v>99100</v>
      </c>
      <c r="H1152" s="229" t="s">
        <v>499</v>
      </c>
      <c r="I1152" s="229" t="s">
        <v>500</v>
      </c>
      <c r="J1152" s="229" t="s">
        <v>23</v>
      </c>
      <c r="K1152" s="229" t="s">
        <v>753</v>
      </c>
      <c r="L1152" s="229" t="s">
        <v>746</v>
      </c>
      <c r="M1152" s="229" t="s">
        <v>740</v>
      </c>
      <c r="N1152" s="229" t="s">
        <v>748</v>
      </c>
    </row>
    <row r="1153" spans="1:14">
      <c r="A1153" s="232">
        <f t="shared" si="17"/>
        <v>11147</v>
      </c>
      <c r="B1153" s="232">
        <v>4</v>
      </c>
      <c r="C1153" s="232" t="s">
        <v>747</v>
      </c>
      <c r="D1153" s="229" t="s">
        <v>656</v>
      </c>
      <c r="E1153" s="232" t="s">
        <v>573</v>
      </c>
      <c r="F1153" s="234" t="s">
        <v>732</v>
      </c>
      <c r="G1153" s="232">
        <v>79101</v>
      </c>
      <c r="H1153" s="229" t="s">
        <v>499</v>
      </c>
      <c r="I1153" s="229" t="s">
        <v>500</v>
      </c>
      <c r="J1153" s="229" t="s">
        <v>23</v>
      </c>
      <c r="K1153" s="229" t="s">
        <v>753</v>
      </c>
      <c r="L1153" s="229" t="s">
        <v>746</v>
      </c>
      <c r="M1153" s="229" t="s">
        <v>740</v>
      </c>
      <c r="N1153" s="229" t="s">
        <v>748</v>
      </c>
    </row>
    <row r="1154" spans="1:14">
      <c r="A1154" s="232">
        <f t="shared" si="17"/>
        <v>11148</v>
      </c>
      <c r="B1154" s="232">
        <v>4</v>
      </c>
      <c r="C1154" s="232" t="s">
        <v>747</v>
      </c>
      <c r="D1154" s="229" t="s">
        <v>656</v>
      </c>
      <c r="E1154" s="232" t="s">
        <v>446</v>
      </c>
      <c r="F1154" s="234" t="s">
        <v>732</v>
      </c>
      <c r="G1154" s="232">
        <v>79101</v>
      </c>
      <c r="H1154" s="229" t="s">
        <v>499</v>
      </c>
      <c r="I1154" s="229" t="s">
        <v>500</v>
      </c>
      <c r="J1154" s="229" t="s">
        <v>23</v>
      </c>
      <c r="K1154" s="229" t="s">
        <v>753</v>
      </c>
      <c r="L1154" s="229" t="s">
        <v>746</v>
      </c>
      <c r="M1154" s="229" t="s">
        <v>740</v>
      </c>
      <c r="N1154" s="229" t="s">
        <v>748</v>
      </c>
    </row>
    <row r="1155" spans="1:14">
      <c r="A1155" s="232">
        <f t="shared" si="17"/>
        <v>11149</v>
      </c>
      <c r="B1155" s="232">
        <v>4</v>
      </c>
      <c r="C1155" s="232" t="s">
        <v>747</v>
      </c>
      <c r="D1155" s="229" t="s">
        <v>656</v>
      </c>
      <c r="E1155" s="232" t="s">
        <v>573</v>
      </c>
      <c r="F1155" s="234" t="s">
        <v>732</v>
      </c>
      <c r="G1155" s="232">
        <v>11609</v>
      </c>
      <c r="H1155" s="229" t="s">
        <v>499</v>
      </c>
      <c r="I1155" s="229" t="s">
        <v>500</v>
      </c>
      <c r="J1155" s="229" t="s">
        <v>23</v>
      </c>
      <c r="K1155" s="229" t="s">
        <v>753</v>
      </c>
      <c r="L1155" s="229" t="s">
        <v>746</v>
      </c>
      <c r="M1155" s="229" t="s">
        <v>740</v>
      </c>
      <c r="N1155" s="229" t="s">
        <v>748</v>
      </c>
    </row>
    <row r="1156" spans="1:14">
      <c r="A1156" s="232">
        <f t="shared" si="17"/>
        <v>11150</v>
      </c>
      <c r="B1156" s="232">
        <v>4</v>
      </c>
      <c r="C1156" s="232" t="s">
        <v>747</v>
      </c>
      <c r="D1156" s="229" t="s">
        <v>656</v>
      </c>
      <c r="E1156" s="232" t="s">
        <v>446</v>
      </c>
      <c r="F1156" s="234" t="s">
        <v>732</v>
      </c>
      <c r="G1156" s="232">
        <v>11609</v>
      </c>
      <c r="H1156" s="229" t="s">
        <v>499</v>
      </c>
      <c r="I1156" s="229" t="s">
        <v>500</v>
      </c>
      <c r="J1156" s="229" t="s">
        <v>23</v>
      </c>
      <c r="K1156" s="229" t="s">
        <v>753</v>
      </c>
      <c r="L1156" s="229" t="s">
        <v>746</v>
      </c>
      <c r="M1156" s="229" t="s">
        <v>740</v>
      </c>
      <c r="N1156" s="229" t="s">
        <v>748</v>
      </c>
    </row>
    <row r="1157" spans="1:14">
      <c r="A1157" s="232">
        <f t="shared" si="17"/>
        <v>11151</v>
      </c>
      <c r="B1157" s="232">
        <v>4</v>
      </c>
      <c r="C1157" s="232" t="s">
        <v>747</v>
      </c>
      <c r="D1157" s="229" t="s">
        <v>656</v>
      </c>
      <c r="E1157" s="232" t="s">
        <v>573</v>
      </c>
      <c r="F1157" s="234" t="s">
        <v>732</v>
      </c>
      <c r="G1157" s="232">
        <v>21609</v>
      </c>
      <c r="H1157" s="229" t="s">
        <v>499</v>
      </c>
      <c r="I1157" s="229" t="s">
        <v>500</v>
      </c>
      <c r="J1157" s="229" t="s">
        <v>23</v>
      </c>
      <c r="K1157" s="229" t="s">
        <v>753</v>
      </c>
      <c r="L1157" s="229" t="s">
        <v>746</v>
      </c>
      <c r="M1157" s="229" t="s">
        <v>740</v>
      </c>
      <c r="N1157" s="229" t="s">
        <v>748</v>
      </c>
    </row>
    <row r="1158" spans="1:14">
      <c r="A1158" s="232">
        <f t="shared" si="17"/>
        <v>11152</v>
      </c>
      <c r="B1158" s="232">
        <v>4</v>
      </c>
      <c r="C1158" s="232" t="s">
        <v>747</v>
      </c>
      <c r="D1158" s="229" t="s">
        <v>656</v>
      </c>
      <c r="E1158" s="232" t="s">
        <v>446</v>
      </c>
      <c r="F1158" s="234" t="s">
        <v>732</v>
      </c>
      <c r="G1158" s="232">
        <v>21609</v>
      </c>
      <c r="H1158" s="229" t="s">
        <v>499</v>
      </c>
      <c r="I1158" s="229" t="s">
        <v>500</v>
      </c>
      <c r="J1158" s="229" t="s">
        <v>23</v>
      </c>
      <c r="K1158" s="229" t="s">
        <v>753</v>
      </c>
      <c r="L1158" s="229" t="s">
        <v>746</v>
      </c>
      <c r="M1158" s="229" t="s">
        <v>740</v>
      </c>
      <c r="N1158" s="229" t="s">
        <v>748</v>
      </c>
    </row>
    <row r="1159" spans="1:14">
      <c r="A1159" s="232">
        <f t="shared" si="17"/>
        <v>11153</v>
      </c>
      <c r="B1159" s="232">
        <v>4</v>
      </c>
      <c r="C1159" s="232" t="s">
        <v>747</v>
      </c>
      <c r="D1159" s="229" t="s">
        <v>656</v>
      </c>
      <c r="E1159" s="232" t="s">
        <v>573</v>
      </c>
      <c r="F1159" s="234" t="s">
        <v>733</v>
      </c>
      <c r="G1159" s="232">
        <v>99100</v>
      </c>
      <c r="H1159" s="229" t="s">
        <v>499</v>
      </c>
      <c r="I1159" s="229" t="s">
        <v>500</v>
      </c>
      <c r="J1159" s="229" t="s">
        <v>23</v>
      </c>
      <c r="K1159" s="229" t="s">
        <v>753</v>
      </c>
      <c r="L1159" s="229" t="s">
        <v>746</v>
      </c>
      <c r="M1159" s="229" t="s">
        <v>740</v>
      </c>
      <c r="N1159" s="229" t="s">
        <v>748</v>
      </c>
    </row>
    <row r="1160" spans="1:14">
      <c r="A1160" s="232">
        <f t="shared" ref="A1160:A1223" si="18">A1159+1</f>
        <v>11154</v>
      </c>
      <c r="B1160" s="232">
        <v>4</v>
      </c>
      <c r="C1160" s="232" t="s">
        <v>747</v>
      </c>
      <c r="D1160" s="229" t="s">
        <v>656</v>
      </c>
      <c r="E1160" s="232" t="s">
        <v>446</v>
      </c>
      <c r="F1160" s="234" t="s">
        <v>733</v>
      </c>
      <c r="G1160" s="232">
        <v>99100</v>
      </c>
      <c r="H1160" s="229" t="s">
        <v>499</v>
      </c>
      <c r="I1160" s="229" t="s">
        <v>500</v>
      </c>
      <c r="J1160" s="229" t="s">
        <v>23</v>
      </c>
      <c r="K1160" s="229" t="s">
        <v>753</v>
      </c>
      <c r="L1160" s="229" t="s">
        <v>746</v>
      </c>
      <c r="M1160" s="229" t="s">
        <v>740</v>
      </c>
      <c r="N1160" s="229" t="s">
        <v>748</v>
      </c>
    </row>
    <row r="1161" spans="1:14">
      <c r="A1161" s="232">
        <f t="shared" si="18"/>
        <v>11155</v>
      </c>
      <c r="B1161" s="232">
        <v>4</v>
      </c>
      <c r="C1161" s="232" t="s">
        <v>747</v>
      </c>
      <c r="D1161" s="229" t="s">
        <v>656</v>
      </c>
      <c r="E1161" s="232" t="s">
        <v>573</v>
      </c>
      <c r="F1161" s="234" t="s">
        <v>733</v>
      </c>
      <c r="G1161" s="232">
        <v>79101</v>
      </c>
      <c r="H1161" s="229" t="s">
        <v>499</v>
      </c>
      <c r="I1161" s="229" t="s">
        <v>500</v>
      </c>
      <c r="J1161" s="229" t="s">
        <v>23</v>
      </c>
      <c r="K1161" s="229" t="s">
        <v>753</v>
      </c>
      <c r="L1161" s="229" t="s">
        <v>746</v>
      </c>
      <c r="M1161" s="229" t="s">
        <v>740</v>
      </c>
      <c r="N1161" s="229" t="s">
        <v>748</v>
      </c>
    </row>
    <row r="1162" spans="1:14">
      <c r="A1162" s="232">
        <f t="shared" si="18"/>
        <v>11156</v>
      </c>
      <c r="B1162" s="232">
        <v>4</v>
      </c>
      <c r="C1162" s="232" t="s">
        <v>747</v>
      </c>
      <c r="D1162" s="229" t="s">
        <v>656</v>
      </c>
      <c r="E1162" s="232" t="s">
        <v>446</v>
      </c>
      <c r="F1162" s="234" t="s">
        <v>733</v>
      </c>
      <c r="G1162" s="232">
        <v>79101</v>
      </c>
      <c r="H1162" s="229" t="s">
        <v>499</v>
      </c>
      <c r="I1162" s="229" t="s">
        <v>500</v>
      </c>
      <c r="J1162" s="229" t="s">
        <v>23</v>
      </c>
      <c r="K1162" s="229" t="s">
        <v>753</v>
      </c>
      <c r="L1162" s="229" t="s">
        <v>746</v>
      </c>
      <c r="M1162" s="229" t="s">
        <v>740</v>
      </c>
      <c r="N1162" s="229" t="s">
        <v>748</v>
      </c>
    </row>
    <row r="1163" spans="1:14">
      <c r="A1163" s="232">
        <f t="shared" si="18"/>
        <v>11157</v>
      </c>
      <c r="B1163" s="232">
        <v>4</v>
      </c>
      <c r="C1163" s="232" t="s">
        <v>747</v>
      </c>
      <c r="D1163" s="229" t="s">
        <v>656</v>
      </c>
      <c r="E1163" s="232" t="s">
        <v>573</v>
      </c>
      <c r="F1163" s="234" t="s">
        <v>733</v>
      </c>
      <c r="G1163" s="232">
        <v>11609</v>
      </c>
      <c r="H1163" s="229" t="s">
        <v>499</v>
      </c>
      <c r="I1163" s="229" t="s">
        <v>500</v>
      </c>
      <c r="J1163" s="229" t="s">
        <v>23</v>
      </c>
      <c r="K1163" s="229" t="s">
        <v>753</v>
      </c>
      <c r="L1163" s="229" t="s">
        <v>746</v>
      </c>
      <c r="M1163" s="229" t="s">
        <v>740</v>
      </c>
      <c r="N1163" s="229" t="s">
        <v>748</v>
      </c>
    </row>
    <row r="1164" spans="1:14">
      <c r="A1164" s="232">
        <f t="shared" si="18"/>
        <v>11158</v>
      </c>
      <c r="B1164" s="232">
        <v>4</v>
      </c>
      <c r="C1164" s="232" t="s">
        <v>747</v>
      </c>
      <c r="D1164" s="229" t="s">
        <v>656</v>
      </c>
      <c r="E1164" s="232" t="s">
        <v>446</v>
      </c>
      <c r="F1164" s="234" t="s">
        <v>733</v>
      </c>
      <c r="G1164" s="232">
        <v>11609</v>
      </c>
      <c r="H1164" s="229" t="s">
        <v>499</v>
      </c>
      <c r="I1164" s="229" t="s">
        <v>500</v>
      </c>
      <c r="J1164" s="229" t="s">
        <v>23</v>
      </c>
      <c r="K1164" s="229" t="s">
        <v>753</v>
      </c>
      <c r="L1164" s="229" t="s">
        <v>746</v>
      </c>
      <c r="M1164" s="229" t="s">
        <v>740</v>
      </c>
      <c r="N1164" s="229" t="s">
        <v>748</v>
      </c>
    </row>
    <row r="1165" spans="1:14">
      <c r="A1165" s="232">
        <f t="shared" si="18"/>
        <v>11159</v>
      </c>
      <c r="B1165" s="232">
        <v>4</v>
      </c>
      <c r="C1165" s="232" t="s">
        <v>747</v>
      </c>
      <c r="D1165" s="229" t="s">
        <v>656</v>
      </c>
      <c r="E1165" s="232" t="s">
        <v>573</v>
      </c>
      <c r="F1165" s="234" t="s">
        <v>733</v>
      </c>
      <c r="G1165" s="232">
        <v>21609</v>
      </c>
      <c r="H1165" s="229" t="s">
        <v>499</v>
      </c>
      <c r="I1165" s="229" t="s">
        <v>500</v>
      </c>
      <c r="J1165" s="229" t="s">
        <v>23</v>
      </c>
      <c r="K1165" s="229" t="s">
        <v>753</v>
      </c>
      <c r="L1165" s="229" t="s">
        <v>746</v>
      </c>
      <c r="M1165" s="229" t="s">
        <v>740</v>
      </c>
      <c r="N1165" s="229" t="s">
        <v>748</v>
      </c>
    </row>
    <row r="1166" spans="1:14">
      <c r="A1166" s="232">
        <f t="shared" si="18"/>
        <v>11160</v>
      </c>
      <c r="B1166" s="232">
        <v>4</v>
      </c>
      <c r="C1166" s="232" t="s">
        <v>747</v>
      </c>
      <c r="D1166" s="229" t="s">
        <v>656</v>
      </c>
      <c r="E1166" s="232" t="s">
        <v>446</v>
      </c>
      <c r="F1166" s="234" t="s">
        <v>733</v>
      </c>
      <c r="G1166" s="232">
        <v>21609</v>
      </c>
      <c r="H1166" s="229" t="s">
        <v>499</v>
      </c>
      <c r="I1166" s="229" t="s">
        <v>500</v>
      </c>
      <c r="J1166" s="229" t="s">
        <v>23</v>
      </c>
      <c r="K1166" s="229" t="s">
        <v>753</v>
      </c>
      <c r="L1166" s="229" t="s">
        <v>746</v>
      </c>
      <c r="M1166" s="229" t="s">
        <v>740</v>
      </c>
      <c r="N1166" s="229" t="s">
        <v>748</v>
      </c>
    </row>
    <row r="1167" spans="1:14">
      <c r="A1167" s="232">
        <f t="shared" si="18"/>
        <v>11161</v>
      </c>
      <c r="B1167" s="232">
        <v>4</v>
      </c>
      <c r="C1167" s="232" t="s">
        <v>747</v>
      </c>
      <c r="D1167" s="229" t="s">
        <v>656</v>
      </c>
      <c r="E1167" s="232" t="s">
        <v>573</v>
      </c>
      <c r="F1167" s="234" t="s">
        <v>734</v>
      </c>
      <c r="G1167" s="232">
        <v>99100</v>
      </c>
      <c r="H1167" s="229" t="s">
        <v>499</v>
      </c>
      <c r="I1167" s="229" t="s">
        <v>500</v>
      </c>
      <c r="J1167" s="229" t="s">
        <v>23</v>
      </c>
      <c r="K1167" s="229" t="s">
        <v>753</v>
      </c>
      <c r="L1167" s="229" t="s">
        <v>746</v>
      </c>
      <c r="M1167" s="229" t="s">
        <v>740</v>
      </c>
      <c r="N1167" s="229" t="s">
        <v>748</v>
      </c>
    </row>
    <row r="1168" spans="1:14">
      <c r="A1168" s="232">
        <f t="shared" si="18"/>
        <v>11162</v>
      </c>
      <c r="B1168" s="232">
        <v>4</v>
      </c>
      <c r="C1168" s="232" t="s">
        <v>747</v>
      </c>
      <c r="D1168" s="229" t="s">
        <v>656</v>
      </c>
      <c r="E1168" s="232" t="s">
        <v>446</v>
      </c>
      <c r="F1168" s="234" t="s">
        <v>734</v>
      </c>
      <c r="G1168" s="232">
        <v>99100</v>
      </c>
      <c r="H1168" s="229" t="s">
        <v>499</v>
      </c>
      <c r="I1168" s="229" t="s">
        <v>500</v>
      </c>
      <c r="J1168" s="229" t="s">
        <v>23</v>
      </c>
      <c r="K1168" s="229" t="s">
        <v>753</v>
      </c>
      <c r="L1168" s="229" t="s">
        <v>746</v>
      </c>
      <c r="M1168" s="229" t="s">
        <v>740</v>
      </c>
      <c r="N1168" s="229" t="s">
        <v>748</v>
      </c>
    </row>
    <row r="1169" spans="1:14">
      <c r="A1169" s="232">
        <f t="shared" si="18"/>
        <v>11163</v>
      </c>
      <c r="B1169" s="232">
        <v>4</v>
      </c>
      <c r="C1169" s="232" t="s">
        <v>747</v>
      </c>
      <c r="D1169" s="229" t="s">
        <v>656</v>
      </c>
      <c r="E1169" s="232" t="s">
        <v>573</v>
      </c>
      <c r="F1169" s="234" t="s">
        <v>734</v>
      </c>
      <c r="G1169" s="232">
        <v>79101</v>
      </c>
      <c r="H1169" s="229" t="s">
        <v>499</v>
      </c>
      <c r="I1169" s="229" t="s">
        <v>500</v>
      </c>
      <c r="J1169" s="229" t="s">
        <v>23</v>
      </c>
      <c r="K1169" s="229" t="s">
        <v>753</v>
      </c>
      <c r="L1169" s="229" t="s">
        <v>746</v>
      </c>
      <c r="M1169" s="229" t="s">
        <v>740</v>
      </c>
      <c r="N1169" s="229" t="s">
        <v>748</v>
      </c>
    </row>
    <row r="1170" spans="1:14">
      <c r="A1170" s="232">
        <f t="shared" si="18"/>
        <v>11164</v>
      </c>
      <c r="B1170" s="232">
        <v>4</v>
      </c>
      <c r="C1170" s="232" t="s">
        <v>747</v>
      </c>
      <c r="D1170" s="229" t="s">
        <v>656</v>
      </c>
      <c r="E1170" s="232" t="s">
        <v>446</v>
      </c>
      <c r="F1170" s="234" t="s">
        <v>734</v>
      </c>
      <c r="G1170" s="232">
        <v>79101</v>
      </c>
      <c r="H1170" s="229" t="s">
        <v>499</v>
      </c>
      <c r="I1170" s="229" t="s">
        <v>500</v>
      </c>
      <c r="J1170" s="229" t="s">
        <v>23</v>
      </c>
      <c r="K1170" s="229" t="s">
        <v>753</v>
      </c>
      <c r="L1170" s="229" t="s">
        <v>746</v>
      </c>
      <c r="M1170" s="229" t="s">
        <v>740</v>
      </c>
      <c r="N1170" s="229" t="s">
        <v>748</v>
      </c>
    </row>
    <row r="1171" spans="1:14">
      <c r="A1171" s="232">
        <f t="shared" si="18"/>
        <v>11165</v>
      </c>
      <c r="B1171" s="232">
        <v>4</v>
      </c>
      <c r="C1171" s="232" t="s">
        <v>747</v>
      </c>
      <c r="D1171" s="229" t="s">
        <v>656</v>
      </c>
      <c r="E1171" s="232" t="s">
        <v>573</v>
      </c>
      <c r="F1171" s="234" t="s">
        <v>734</v>
      </c>
      <c r="G1171" s="232">
        <v>11609</v>
      </c>
      <c r="H1171" s="229" t="s">
        <v>499</v>
      </c>
      <c r="I1171" s="229" t="s">
        <v>500</v>
      </c>
      <c r="J1171" s="229" t="s">
        <v>23</v>
      </c>
      <c r="K1171" s="229" t="s">
        <v>753</v>
      </c>
      <c r="L1171" s="229" t="s">
        <v>746</v>
      </c>
      <c r="M1171" s="229" t="s">
        <v>740</v>
      </c>
      <c r="N1171" s="229" t="s">
        <v>748</v>
      </c>
    </row>
    <row r="1172" spans="1:14">
      <c r="A1172" s="232">
        <f t="shared" si="18"/>
        <v>11166</v>
      </c>
      <c r="B1172" s="232">
        <v>4</v>
      </c>
      <c r="C1172" s="232" t="s">
        <v>747</v>
      </c>
      <c r="D1172" s="229" t="s">
        <v>656</v>
      </c>
      <c r="E1172" s="232" t="s">
        <v>446</v>
      </c>
      <c r="F1172" s="234" t="s">
        <v>734</v>
      </c>
      <c r="G1172" s="232">
        <v>11609</v>
      </c>
      <c r="H1172" s="229" t="s">
        <v>499</v>
      </c>
      <c r="I1172" s="229" t="s">
        <v>500</v>
      </c>
      <c r="J1172" s="229" t="s">
        <v>23</v>
      </c>
      <c r="K1172" s="229" t="s">
        <v>753</v>
      </c>
      <c r="L1172" s="229" t="s">
        <v>746</v>
      </c>
      <c r="M1172" s="229" t="s">
        <v>740</v>
      </c>
      <c r="N1172" s="229" t="s">
        <v>748</v>
      </c>
    </row>
    <row r="1173" spans="1:14">
      <c r="A1173" s="232">
        <f t="shared" si="18"/>
        <v>11167</v>
      </c>
      <c r="B1173" s="232">
        <v>4</v>
      </c>
      <c r="C1173" s="232" t="s">
        <v>747</v>
      </c>
      <c r="D1173" s="229" t="s">
        <v>656</v>
      </c>
      <c r="E1173" s="232" t="s">
        <v>573</v>
      </c>
      <c r="F1173" s="234" t="s">
        <v>734</v>
      </c>
      <c r="G1173" s="232">
        <v>21609</v>
      </c>
      <c r="H1173" s="229" t="s">
        <v>499</v>
      </c>
      <c r="I1173" s="229" t="s">
        <v>500</v>
      </c>
      <c r="J1173" s="229" t="s">
        <v>23</v>
      </c>
      <c r="K1173" s="229" t="s">
        <v>753</v>
      </c>
      <c r="L1173" s="229" t="s">
        <v>746</v>
      </c>
      <c r="M1173" s="229" t="s">
        <v>740</v>
      </c>
      <c r="N1173" s="229" t="s">
        <v>748</v>
      </c>
    </row>
    <row r="1174" spans="1:14">
      <c r="A1174" s="232">
        <f t="shared" si="18"/>
        <v>11168</v>
      </c>
      <c r="B1174" s="232">
        <v>4</v>
      </c>
      <c r="C1174" s="232" t="s">
        <v>747</v>
      </c>
      <c r="D1174" s="229" t="s">
        <v>656</v>
      </c>
      <c r="E1174" s="232" t="s">
        <v>446</v>
      </c>
      <c r="F1174" s="234" t="s">
        <v>734</v>
      </c>
      <c r="G1174" s="232">
        <v>21609</v>
      </c>
      <c r="H1174" s="229" t="s">
        <v>499</v>
      </c>
      <c r="I1174" s="229" t="s">
        <v>500</v>
      </c>
      <c r="J1174" s="229" t="s">
        <v>23</v>
      </c>
      <c r="K1174" s="229" t="s">
        <v>753</v>
      </c>
      <c r="L1174" s="229" t="s">
        <v>746</v>
      </c>
      <c r="M1174" s="229" t="s">
        <v>740</v>
      </c>
      <c r="N1174" s="229" t="s">
        <v>748</v>
      </c>
    </row>
    <row r="1175" spans="1:14">
      <c r="A1175" s="232">
        <f t="shared" si="18"/>
        <v>11169</v>
      </c>
      <c r="B1175" s="232">
        <v>4</v>
      </c>
      <c r="C1175" s="232" t="s">
        <v>747</v>
      </c>
      <c r="D1175" s="229" t="s">
        <v>656</v>
      </c>
      <c r="E1175" s="232" t="s">
        <v>573</v>
      </c>
      <c r="F1175" s="235" t="s">
        <v>98</v>
      </c>
      <c r="G1175" s="232">
        <v>99100</v>
      </c>
      <c r="H1175" s="229" t="s">
        <v>499</v>
      </c>
      <c r="I1175" s="229" t="s">
        <v>500</v>
      </c>
      <c r="J1175" s="229" t="s">
        <v>23</v>
      </c>
      <c r="K1175" s="229" t="s">
        <v>753</v>
      </c>
      <c r="L1175" s="229" t="s">
        <v>746</v>
      </c>
      <c r="M1175" s="229" t="s">
        <v>740</v>
      </c>
      <c r="N1175" s="229" t="s">
        <v>748</v>
      </c>
    </row>
    <row r="1176" spans="1:14">
      <c r="A1176" s="232">
        <f t="shared" si="18"/>
        <v>11170</v>
      </c>
      <c r="B1176" s="232">
        <v>4</v>
      </c>
      <c r="C1176" s="232" t="s">
        <v>747</v>
      </c>
      <c r="D1176" s="229" t="s">
        <v>656</v>
      </c>
      <c r="E1176" s="232" t="s">
        <v>446</v>
      </c>
      <c r="F1176" s="235" t="s">
        <v>98</v>
      </c>
      <c r="G1176" s="232">
        <v>99100</v>
      </c>
      <c r="H1176" s="229" t="s">
        <v>499</v>
      </c>
      <c r="I1176" s="229" t="s">
        <v>500</v>
      </c>
      <c r="J1176" s="229" t="s">
        <v>23</v>
      </c>
      <c r="K1176" s="229" t="s">
        <v>753</v>
      </c>
      <c r="L1176" s="229" t="s">
        <v>746</v>
      </c>
      <c r="M1176" s="229" t="s">
        <v>740</v>
      </c>
      <c r="N1176" s="229" t="s">
        <v>748</v>
      </c>
    </row>
    <row r="1177" spans="1:14">
      <c r="A1177" s="232">
        <f t="shared" si="18"/>
        <v>11171</v>
      </c>
      <c r="B1177" s="232">
        <v>4</v>
      </c>
      <c r="C1177" s="232" t="s">
        <v>747</v>
      </c>
      <c r="D1177" s="229" t="s">
        <v>656</v>
      </c>
      <c r="E1177" s="232" t="s">
        <v>573</v>
      </c>
      <c r="F1177" s="235" t="s">
        <v>98</v>
      </c>
      <c r="G1177" s="232">
        <v>79101</v>
      </c>
      <c r="H1177" s="229" t="s">
        <v>499</v>
      </c>
      <c r="I1177" s="229" t="s">
        <v>500</v>
      </c>
      <c r="J1177" s="229" t="s">
        <v>23</v>
      </c>
      <c r="K1177" s="229" t="s">
        <v>753</v>
      </c>
      <c r="L1177" s="229" t="s">
        <v>746</v>
      </c>
      <c r="M1177" s="229" t="s">
        <v>740</v>
      </c>
      <c r="N1177" s="229" t="s">
        <v>748</v>
      </c>
    </row>
    <row r="1178" spans="1:14">
      <c r="A1178" s="232">
        <f t="shared" si="18"/>
        <v>11172</v>
      </c>
      <c r="B1178" s="232">
        <v>4</v>
      </c>
      <c r="C1178" s="232" t="s">
        <v>747</v>
      </c>
      <c r="D1178" s="229" t="s">
        <v>656</v>
      </c>
      <c r="E1178" s="232" t="s">
        <v>446</v>
      </c>
      <c r="F1178" s="235" t="s">
        <v>98</v>
      </c>
      <c r="G1178" s="232">
        <v>79101</v>
      </c>
      <c r="H1178" s="229" t="s">
        <v>499</v>
      </c>
      <c r="I1178" s="229" t="s">
        <v>500</v>
      </c>
      <c r="J1178" s="229" t="s">
        <v>23</v>
      </c>
      <c r="K1178" s="229" t="s">
        <v>753</v>
      </c>
      <c r="L1178" s="229" t="s">
        <v>746</v>
      </c>
      <c r="M1178" s="229" t="s">
        <v>740</v>
      </c>
      <c r="N1178" s="229" t="s">
        <v>748</v>
      </c>
    </row>
    <row r="1179" spans="1:14">
      <c r="A1179" s="232">
        <f t="shared" si="18"/>
        <v>11173</v>
      </c>
      <c r="B1179" s="232">
        <v>4</v>
      </c>
      <c r="C1179" s="232" t="s">
        <v>747</v>
      </c>
      <c r="D1179" s="229" t="s">
        <v>656</v>
      </c>
      <c r="E1179" s="232" t="s">
        <v>573</v>
      </c>
      <c r="F1179" s="235" t="s">
        <v>98</v>
      </c>
      <c r="G1179" s="232">
        <v>11609</v>
      </c>
      <c r="H1179" s="229" t="s">
        <v>499</v>
      </c>
      <c r="I1179" s="229" t="s">
        <v>500</v>
      </c>
      <c r="J1179" s="229" t="s">
        <v>23</v>
      </c>
      <c r="K1179" s="229" t="s">
        <v>753</v>
      </c>
      <c r="L1179" s="229" t="s">
        <v>746</v>
      </c>
      <c r="M1179" s="229" t="s">
        <v>740</v>
      </c>
      <c r="N1179" s="229" t="s">
        <v>748</v>
      </c>
    </row>
    <row r="1180" spans="1:14">
      <c r="A1180" s="232">
        <f t="shared" si="18"/>
        <v>11174</v>
      </c>
      <c r="B1180" s="232">
        <v>4</v>
      </c>
      <c r="C1180" s="232" t="s">
        <v>747</v>
      </c>
      <c r="D1180" s="229" t="s">
        <v>656</v>
      </c>
      <c r="E1180" s="232" t="s">
        <v>446</v>
      </c>
      <c r="F1180" s="235" t="s">
        <v>98</v>
      </c>
      <c r="G1180" s="232">
        <v>11609</v>
      </c>
      <c r="H1180" s="229" t="s">
        <v>499</v>
      </c>
      <c r="I1180" s="229" t="s">
        <v>500</v>
      </c>
      <c r="J1180" s="229" t="s">
        <v>23</v>
      </c>
      <c r="K1180" s="229" t="s">
        <v>753</v>
      </c>
      <c r="L1180" s="229" t="s">
        <v>746</v>
      </c>
      <c r="M1180" s="229" t="s">
        <v>740</v>
      </c>
      <c r="N1180" s="229" t="s">
        <v>748</v>
      </c>
    </row>
    <row r="1181" spans="1:14">
      <c r="A1181" s="232">
        <f t="shared" si="18"/>
        <v>11175</v>
      </c>
      <c r="B1181" s="232">
        <v>4</v>
      </c>
      <c r="C1181" s="232" t="s">
        <v>747</v>
      </c>
      <c r="D1181" s="229" t="s">
        <v>656</v>
      </c>
      <c r="E1181" s="232" t="s">
        <v>573</v>
      </c>
      <c r="F1181" s="235" t="s">
        <v>98</v>
      </c>
      <c r="G1181" s="232">
        <v>21609</v>
      </c>
      <c r="H1181" s="229" t="s">
        <v>499</v>
      </c>
      <c r="I1181" s="229" t="s">
        <v>500</v>
      </c>
      <c r="J1181" s="229" t="s">
        <v>23</v>
      </c>
      <c r="K1181" s="229" t="s">
        <v>753</v>
      </c>
      <c r="L1181" s="229" t="s">
        <v>746</v>
      </c>
      <c r="M1181" s="229" t="s">
        <v>740</v>
      </c>
      <c r="N1181" s="229" t="s">
        <v>748</v>
      </c>
    </row>
    <row r="1182" spans="1:14">
      <c r="A1182" s="232">
        <f t="shared" si="18"/>
        <v>11176</v>
      </c>
      <c r="B1182" s="232">
        <v>4</v>
      </c>
      <c r="C1182" s="232" t="s">
        <v>747</v>
      </c>
      <c r="D1182" s="229" t="s">
        <v>656</v>
      </c>
      <c r="E1182" s="232" t="s">
        <v>446</v>
      </c>
      <c r="F1182" s="235" t="s">
        <v>98</v>
      </c>
      <c r="G1182" s="232">
        <v>21609</v>
      </c>
      <c r="H1182" s="229" t="s">
        <v>499</v>
      </c>
      <c r="I1182" s="229" t="s">
        <v>500</v>
      </c>
      <c r="J1182" s="229" t="s">
        <v>23</v>
      </c>
      <c r="K1182" s="229" t="s">
        <v>753</v>
      </c>
      <c r="L1182" s="229" t="s">
        <v>746</v>
      </c>
      <c r="M1182" s="229" t="s">
        <v>740</v>
      </c>
      <c r="N1182" s="229" t="s">
        <v>748</v>
      </c>
    </row>
    <row r="1183" spans="1:14">
      <c r="A1183" s="232">
        <f t="shared" si="18"/>
        <v>11177</v>
      </c>
      <c r="B1183" s="232">
        <v>4</v>
      </c>
      <c r="C1183" s="232" t="s">
        <v>747</v>
      </c>
      <c r="D1183" s="229" t="s">
        <v>656</v>
      </c>
      <c r="E1183" s="232" t="s">
        <v>573</v>
      </c>
      <c r="F1183" s="234" t="s">
        <v>99</v>
      </c>
      <c r="G1183" s="232">
        <v>99100</v>
      </c>
      <c r="H1183" s="229" t="s">
        <v>499</v>
      </c>
      <c r="I1183" s="229" t="s">
        <v>500</v>
      </c>
      <c r="J1183" s="229" t="s">
        <v>23</v>
      </c>
      <c r="K1183" s="229" t="s">
        <v>753</v>
      </c>
      <c r="L1183" s="229" t="s">
        <v>746</v>
      </c>
      <c r="M1183" s="229" t="s">
        <v>740</v>
      </c>
      <c r="N1183" s="229" t="s">
        <v>748</v>
      </c>
    </row>
    <row r="1184" spans="1:14">
      <c r="A1184" s="232">
        <f t="shared" si="18"/>
        <v>11178</v>
      </c>
      <c r="B1184" s="232">
        <v>4</v>
      </c>
      <c r="C1184" s="232" t="s">
        <v>747</v>
      </c>
      <c r="D1184" s="229" t="s">
        <v>656</v>
      </c>
      <c r="E1184" s="232" t="s">
        <v>446</v>
      </c>
      <c r="F1184" s="234" t="s">
        <v>99</v>
      </c>
      <c r="G1184" s="232">
        <v>99100</v>
      </c>
      <c r="H1184" s="229" t="s">
        <v>499</v>
      </c>
      <c r="I1184" s="229" t="s">
        <v>500</v>
      </c>
      <c r="J1184" s="229" t="s">
        <v>23</v>
      </c>
      <c r="K1184" s="229" t="s">
        <v>753</v>
      </c>
      <c r="L1184" s="229" t="s">
        <v>746</v>
      </c>
      <c r="M1184" s="229" t="s">
        <v>740</v>
      </c>
      <c r="N1184" s="229" t="s">
        <v>748</v>
      </c>
    </row>
    <row r="1185" spans="1:14">
      <c r="A1185" s="232">
        <f t="shared" si="18"/>
        <v>11179</v>
      </c>
      <c r="B1185" s="232">
        <v>4</v>
      </c>
      <c r="C1185" s="232" t="s">
        <v>747</v>
      </c>
      <c r="D1185" s="229" t="s">
        <v>656</v>
      </c>
      <c r="E1185" s="232" t="s">
        <v>573</v>
      </c>
      <c r="F1185" s="234" t="s">
        <v>99</v>
      </c>
      <c r="G1185" s="232">
        <v>79101</v>
      </c>
      <c r="H1185" s="229" t="s">
        <v>499</v>
      </c>
      <c r="I1185" s="229" t="s">
        <v>500</v>
      </c>
      <c r="J1185" s="229" t="s">
        <v>23</v>
      </c>
      <c r="K1185" s="229" t="s">
        <v>753</v>
      </c>
      <c r="L1185" s="229" t="s">
        <v>746</v>
      </c>
      <c r="M1185" s="229" t="s">
        <v>740</v>
      </c>
      <c r="N1185" s="229" t="s">
        <v>748</v>
      </c>
    </row>
    <row r="1186" spans="1:14">
      <c r="A1186" s="232">
        <f t="shared" si="18"/>
        <v>11180</v>
      </c>
      <c r="B1186" s="232">
        <v>4</v>
      </c>
      <c r="C1186" s="232" t="s">
        <v>747</v>
      </c>
      <c r="D1186" s="229" t="s">
        <v>656</v>
      </c>
      <c r="E1186" s="232" t="s">
        <v>446</v>
      </c>
      <c r="F1186" s="234" t="s">
        <v>99</v>
      </c>
      <c r="G1186" s="232">
        <v>79101</v>
      </c>
      <c r="H1186" s="229" t="s">
        <v>499</v>
      </c>
      <c r="I1186" s="229" t="s">
        <v>500</v>
      </c>
      <c r="J1186" s="229" t="s">
        <v>23</v>
      </c>
      <c r="K1186" s="229" t="s">
        <v>753</v>
      </c>
      <c r="L1186" s="229" t="s">
        <v>746</v>
      </c>
      <c r="M1186" s="229" t="s">
        <v>740</v>
      </c>
      <c r="N1186" s="229" t="s">
        <v>748</v>
      </c>
    </row>
    <row r="1187" spans="1:14">
      <c r="A1187" s="232">
        <f t="shared" si="18"/>
        <v>11181</v>
      </c>
      <c r="B1187" s="232">
        <v>4</v>
      </c>
      <c r="C1187" s="232" t="s">
        <v>747</v>
      </c>
      <c r="D1187" s="229" t="s">
        <v>656</v>
      </c>
      <c r="E1187" s="232" t="s">
        <v>573</v>
      </c>
      <c r="F1187" s="234" t="s">
        <v>99</v>
      </c>
      <c r="G1187" s="232">
        <v>11609</v>
      </c>
      <c r="H1187" s="229" t="s">
        <v>499</v>
      </c>
      <c r="I1187" s="229" t="s">
        <v>500</v>
      </c>
      <c r="J1187" s="229" t="s">
        <v>23</v>
      </c>
      <c r="K1187" s="229" t="s">
        <v>753</v>
      </c>
      <c r="L1187" s="229" t="s">
        <v>746</v>
      </c>
      <c r="M1187" s="229" t="s">
        <v>740</v>
      </c>
      <c r="N1187" s="229" t="s">
        <v>748</v>
      </c>
    </row>
    <row r="1188" spans="1:14">
      <c r="A1188" s="232">
        <f t="shared" si="18"/>
        <v>11182</v>
      </c>
      <c r="B1188" s="232">
        <v>4</v>
      </c>
      <c r="C1188" s="232" t="s">
        <v>747</v>
      </c>
      <c r="D1188" s="229" t="s">
        <v>656</v>
      </c>
      <c r="E1188" s="232" t="s">
        <v>446</v>
      </c>
      <c r="F1188" s="234" t="s">
        <v>99</v>
      </c>
      <c r="G1188" s="232">
        <v>11609</v>
      </c>
      <c r="H1188" s="229" t="s">
        <v>499</v>
      </c>
      <c r="I1188" s="229" t="s">
        <v>500</v>
      </c>
      <c r="J1188" s="229" t="s">
        <v>23</v>
      </c>
      <c r="K1188" s="229" t="s">
        <v>753</v>
      </c>
      <c r="L1188" s="229" t="s">
        <v>746</v>
      </c>
      <c r="M1188" s="229" t="s">
        <v>740</v>
      </c>
      <c r="N1188" s="229" t="s">
        <v>748</v>
      </c>
    </row>
    <row r="1189" spans="1:14">
      <c r="A1189" s="232">
        <f t="shared" si="18"/>
        <v>11183</v>
      </c>
      <c r="B1189" s="232">
        <v>4</v>
      </c>
      <c r="C1189" s="232" t="s">
        <v>747</v>
      </c>
      <c r="D1189" s="229" t="s">
        <v>656</v>
      </c>
      <c r="E1189" s="232" t="s">
        <v>573</v>
      </c>
      <c r="F1189" s="234" t="s">
        <v>99</v>
      </c>
      <c r="G1189" s="232">
        <v>21609</v>
      </c>
      <c r="H1189" s="229" t="s">
        <v>499</v>
      </c>
      <c r="I1189" s="229" t="s">
        <v>500</v>
      </c>
      <c r="J1189" s="229" t="s">
        <v>23</v>
      </c>
      <c r="K1189" s="229" t="s">
        <v>753</v>
      </c>
      <c r="L1189" s="229" t="s">
        <v>746</v>
      </c>
      <c r="M1189" s="229" t="s">
        <v>740</v>
      </c>
      <c r="N1189" s="229" t="s">
        <v>748</v>
      </c>
    </row>
    <row r="1190" spans="1:14">
      <c r="A1190" s="232">
        <f t="shared" si="18"/>
        <v>11184</v>
      </c>
      <c r="B1190" s="232">
        <v>4</v>
      </c>
      <c r="C1190" s="232" t="s">
        <v>747</v>
      </c>
      <c r="D1190" s="229" t="s">
        <v>656</v>
      </c>
      <c r="E1190" s="232" t="s">
        <v>446</v>
      </c>
      <c r="F1190" s="234" t="s">
        <v>99</v>
      </c>
      <c r="G1190" s="232">
        <v>21609</v>
      </c>
      <c r="H1190" s="229" t="s">
        <v>499</v>
      </c>
      <c r="I1190" s="229" t="s">
        <v>500</v>
      </c>
      <c r="J1190" s="229" t="s">
        <v>23</v>
      </c>
      <c r="K1190" s="229" t="s">
        <v>753</v>
      </c>
      <c r="L1190" s="229" t="s">
        <v>746</v>
      </c>
      <c r="M1190" s="229" t="s">
        <v>740</v>
      </c>
      <c r="N1190" s="229" t="s">
        <v>748</v>
      </c>
    </row>
    <row r="1191" spans="1:14">
      <c r="A1191" s="232">
        <f t="shared" si="18"/>
        <v>11185</v>
      </c>
      <c r="B1191" s="232">
        <v>4</v>
      </c>
      <c r="C1191" s="232" t="s">
        <v>747</v>
      </c>
      <c r="D1191" s="229" t="s">
        <v>656</v>
      </c>
      <c r="E1191" s="232" t="s">
        <v>573</v>
      </c>
      <c r="F1191" s="235" t="s">
        <v>100</v>
      </c>
      <c r="G1191" s="232">
        <v>99100</v>
      </c>
      <c r="H1191" s="229" t="s">
        <v>499</v>
      </c>
      <c r="I1191" s="229" t="s">
        <v>500</v>
      </c>
      <c r="J1191" s="229" t="s">
        <v>23</v>
      </c>
      <c r="K1191" s="229" t="s">
        <v>753</v>
      </c>
      <c r="L1191" s="229" t="s">
        <v>746</v>
      </c>
      <c r="M1191" s="229" t="s">
        <v>740</v>
      </c>
      <c r="N1191" s="229" t="s">
        <v>748</v>
      </c>
    </row>
    <row r="1192" spans="1:14">
      <c r="A1192" s="232">
        <f t="shared" si="18"/>
        <v>11186</v>
      </c>
      <c r="B1192" s="232">
        <v>4</v>
      </c>
      <c r="C1192" s="232" t="s">
        <v>747</v>
      </c>
      <c r="D1192" s="229" t="s">
        <v>656</v>
      </c>
      <c r="E1192" s="232" t="s">
        <v>446</v>
      </c>
      <c r="F1192" s="235" t="s">
        <v>100</v>
      </c>
      <c r="G1192" s="232">
        <v>99100</v>
      </c>
      <c r="H1192" s="229" t="s">
        <v>499</v>
      </c>
      <c r="I1192" s="229" t="s">
        <v>500</v>
      </c>
      <c r="J1192" s="229" t="s">
        <v>23</v>
      </c>
      <c r="K1192" s="229" t="s">
        <v>753</v>
      </c>
      <c r="L1192" s="229" t="s">
        <v>746</v>
      </c>
      <c r="M1192" s="229" t="s">
        <v>740</v>
      </c>
      <c r="N1192" s="229" t="s">
        <v>748</v>
      </c>
    </row>
    <row r="1193" spans="1:14">
      <c r="A1193" s="232">
        <f t="shared" si="18"/>
        <v>11187</v>
      </c>
      <c r="B1193" s="232">
        <v>4</v>
      </c>
      <c r="C1193" s="232" t="s">
        <v>747</v>
      </c>
      <c r="D1193" s="229" t="s">
        <v>656</v>
      </c>
      <c r="E1193" s="232" t="s">
        <v>573</v>
      </c>
      <c r="F1193" s="235" t="s">
        <v>100</v>
      </c>
      <c r="G1193" s="232">
        <v>79101</v>
      </c>
      <c r="H1193" s="229" t="s">
        <v>499</v>
      </c>
      <c r="I1193" s="229" t="s">
        <v>500</v>
      </c>
      <c r="J1193" s="229" t="s">
        <v>23</v>
      </c>
      <c r="K1193" s="229" t="s">
        <v>753</v>
      </c>
      <c r="L1193" s="229" t="s">
        <v>746</v>
      </c>
      <c r="M1193" s="229" t="s">
        <v>740</v>
      </c>
      <c r="N1193" s="229" t="s">
        <v>748</v>
      </c>
    </row>
    <row r="1194" spans="1:14">
      <c r="A1194" s="232">
        <f t="shared" si="18"/>
        <v>11188</v>
      </c>
      <c r="B1194" s="232">
        <v>4</v>
      </c>
      <c r="C1194" s="232" t="s">
        <v>747</v>
      </c>
      <c r="D1194" s="229" t="s">
        <v>656</v>
      </c>
      <c r="E1194" s="232" t="s">
        <v>446</v>
      </c>
      <c r="F1194" s="235" t="s">
        <v>100</v>
      </c>
      <c r="G1194" s="232">
        <v>79101</v>
      </c>
      <c r="H1194" s="229" t="s">
        <v>499</v>
      </c>
      <c r="I1194" s="229" t="s">
        <v>500</v>
      </c>
      <c r="J1194" s="229" t="s">
        <v>23</v>
      </c>
      <c r="K1194" s="229" t="s">
        <v>753</v>
      </c>
      <c r="L1194" s="229" t="s">
        <v>746</v>
      </c>
      <c r="M1194" s="229" t="s">
        <v>740</v>
      </c>
      <c r="N1194" s="229" t="s">
        <v>748</v>
      </c>
    </row>
    <row r="1195" spans="1:14">
      <c r="A1195" s="232">
        <f t="shared" si="18"/>
        <v>11189</v>
      </c>
      <c r="B1195" s="232">
        <v>4</v>
      </c>
      <c r="C1195" s="232" t="s">
        <v>747</v>
      </c>
      <c r="D1195" s="229" t="s">
        <v>656</v>
      </c>
      <c r="E1195" s="232" t="s">
        <v>573</v>
      </c>
      <c r="F1195" s="235" t="s">
        <v>100</v>
      </c>
      <c r="G1195" s="232">
        <v>11609</v>
      </c>
      <c r="H1195" s="229" t="s">
        <v>499</v>
      </c>
      <c r="I1195" s="229" t="s">
        <v>500</v>
      </c>
      <c r="J1195" s="229" t="s">
        <v>23</v>
      </c>
      <c r="K1195" s="229" t="s">
        <v>753</v>
      </c>
      <c r="L1195" s="229" t="s">
        <v>746</v>
      </c>
      <c r="M1195" s="229" t="s">
        <v>740</v>
      </c>
      <c r="N1195" s="229" t="s">
        <v>748</v>
      </c>
    </row>
    <row r="1196" spans="1:14">
      <c r="A1196" s="232">
        <f t="shared" si="18"/>
        <v>11190</v>
      </c>
      <c r="B1196" s="232">
        <v>4</v>
      </c>
      <c r="C1196" s="232" t="s">
        <v>747</v>
      </c>
      <c r="D1196" s="229" t="s">
        <v>656</v>
      </c>
      <c r="E1196" s="232" t="s">
        <v>446</v>
      </c>
      <c r="F1196" s="235" t="s">
        <v>100</v>
      </c>
      <c r="G1196" s="232">
        <v>11609</v>
      </c>
      <c r="H1196" s="229" t="s">
        <v>499</v>
      </c>
      <c r="I1196" s="229" t="s">
        <v>500</v>
      </c>
      <c r="J1196" s="229" t="s">
        <v>23</v>
      </c>
      <c r="K1196" s="229" t="s">
        <v>753</v>
      </c>
      <c r="L1196" s="229" t="s">
        <v>746</v>
      </c>
      <c r="M1196" s="229" t="s">
        <v>740</v>
      </c>
      <c r="N1196" s="229" t="s">
        <v>748</v>
      </c>
    </row>
    <row r="1197" spans="1:14">
      <c r="A1197" s="232">
        <f t="shared" si="18"/>
        <v>11191</v>
      </c>
      <c r="B1197" s="232">
        <v>4</v>
      </c>
      <c r="C1197" s="232" t="s">
        <v>747</v>
      </c>
      <c r="D1197" s="229" t="s">
        <v>656</v>
      </c>
      <c r="E1197" s="232" t="s">
        <v>573</v>
      </c>
      <c r="F1197" s="235" t="s">
        <v>100</v>
      </c>
      <c r="G1197" s="232">
        <v>21609</v>
      </c>
      <c r="H1197" s="229" t="s">
        <v>499</v>
      </c>
      <c r="I1197" s="229" t="s">
        <v>500</v>
      </c>
      <c r="J1197" s="229" t="s">
        <v>23</v>
      </c>
      <c r="K1197" s="229" t="s">
        <v>753</v>
      </c>
      <c r="L1197" s="229" t="s">
        <v>746</v>
      </c>
      <c r="M1197" s="229" t="s">
        <v>740</v>
      </c>
      <c r="N1197" s="229" t="s">
        <v>748</v>
      </c>
    </row>
    <row r="1198" spans="1:14">
      <c r="A1198" s="232">
        <f t="shared" si="18"/>
        <v>11192</v>
      </c>
      <c r="B1198" s="232">
        <v>4</v>
      </c>
      <c r="C1198" s="232" t="s">
        <v>747</v>
      </c>
      <c r="D1198" s="229" t="s">
        <v>656</v>
      </c>
      <c r="E1198" s="232" t="s">
        <v>446</v>
      </c>
      <c r="F1198" s="235" t="s">
        <v>100</v>
      </c>
      <c r="G1198" s="232">
        <v>21609</v>
      </c>
      <c r="H1198" s="229" t="s">
        <v>499</v>
      </c>
      <c r="I1198" s="229" t="s">
        <v>500</v>
      </c>
      <c r="J1198" s="229" t="s">
        <v>23</v>
      </c>
      <c r="K1198" s="229" t="s">
        <v>753</v>
      </c>
      <c r="L1198" s="229" t="s">
        <v>746</v>
      </c>
      <c r="M1198" s="229" t="s">
        <v>740</v>
      </c>
      <c r="N1198" s="229" t="s">
        <v>748</v>
      </c>
    </row>
    <row r="1199" spans="1:14">
      <c r="A1199" s="232">
        <f t="shared" si="18"/>
        <v>11193</v>
      </c>
      <c r="B1199" s="232">
        <v>4</v>
      </c>
      <c r="C1199" s="232" t="s">
        <v>747</v>
      </c>
      <c r="D1199" s="229" t="s">
        <v>656</v>
      </c>
      <c r="E1199" s="232" t="s">
        <v>573</v>
      </c>
      <c r="F1199" s="234" t="s">
        <v>102</v>
      </c>
      <c r="G1199" s="232">
        <v>99100</v>
      </c>
      <c r="H1199" s="229" t="s">
        <v>499</v>
      </c>
      <c r="I1199" s="229" t="s">
        <v>500</v>
      </c>
      <c r="J1199" s="229" t="s">
        <v>23</v>
      </c>
      <c r="K1199" s="229" t="s">
        <v>753</v>
      </c>
      <c r="L1199" s="229" t="s">
        <v>746</v>
      </c>
      <c r="M1199" s="229" t="s">
        <v>740</v>
      </c>
      <c r="N1199" s="229" t="s">
        <v>748</v>
      </c>
    </row>
    <row r="1200" spans="1:14">
      <c r="A1200" s="232">
        <f t="shared" si="18"/>
        <v>11194</v>
      </c>
      <c r="B1200" s="232">
        <v>4</v>
      </c>
      <c r="C1200" s="232" t="s">
        <v>747</v>
      </c>
      <c r="D1200" s="229" t="s">
        <v>656</v>
      </c>
      <c r="E1200" s="232" t="s">
        <v>446</v>
      </c>
      <c r="F1200" s="234" t="s">
        <v>102</v>
      </c>
      <c r="G1200" s="232">
        <v>99100</v>
      </c>
      <c r="H1200" s="229" t="s">
        <v>499</v>
      </c>
      <c r="I1200" s="229" t="s">
        <v>500</v>
      </c>
      <c r="J1200" s="229" t="s">
        <v>23</v>
      </c>
      <c r="K1200" s="229" t="s">
        <v>753</v>
      </c>
      <c r="L1200" s="229" t="s">
        <v>746</v>
      </c>
      <c r="M1200" s="229" t="s">
        <v>740</v>
      </c>
      <c r="N1200" s="229" t="s">
        <v>748</v>
      </c>
    </row>
    <row r="1201" spans="1:14">
      <c r="A1201" s="232">
        <f t="shared" si="18"/>
        <v>11195</v>
      </c>
      <c r="B1201" s="232">
        <v>4</v>
      </c>
      <c r="C1201" s="232" t="s">
        <v>747</v>
      </c>
      <c r="D1201" s="229" t="s">
        <v>656</v>
      </c>
      <c r="E1201" s="232" t="s">
        <v>573</v>
      </c>
      <c r="F1201" s="234" t="s">
        <v>102</v>
      </c>
      <c r="G1201" s="232">
        <v>79101</v>
      </c>
      <c r="H1201" s="229" t="s">
        <v>499</v>
      </c>
      <c r="I1201" s="229" t="s">
        <v>500</v>
      </c>
      <c r="J1201" s="229" t="s">
        <v>23</v>
      </c>
      <c r="K1201" s="229" t="s">
        <v>753</v>
      </c>
      <c r="L1201" s="229" t="s">
        <v>746</v>
      </c>
      <c r="M1201" s="229" t="s">
        <v>740</v>
      </c>
      <c r="N1201" s="229" t="s">
        <v>748</v>
      </c>
    </row>
    <row r="1202" spans="1:14">
      <c r="A1202" s="232">
        <f t="shared" si="18"/>
        <v>11196</v>
      </c>
      <c r="B1202" s="232">
        <v>4</v>
      </c>
      <c r="C1202" s="232" t="s">
        <v>747</v>
      </c>
      <c r="D1202" s="229" t="s">
        <v>656</v>
      </c>
      <c r="E1202" s="232" t="s">
        <v>446</v>
      </c>
      <c r="F1202" s="234" t="s">
        <v>102</v>
      </c>
      <c r="G1202" s="232">
        <v>79101</v>
      </c>
      <c r="H1202" s="229" t="s">
        <v>499</v>
      </c>
      <c r="I1202" s="229" t="s">
        <v>500</v>
      </c>
      <c r="J1202" s="229" t="s">
        <v>23</v>
      </c>
      <c r="K1202" s="229" t="s">
        <v>753</v>
      </c>
      <c r="L1202" s="229" t="s">
        <v>746</v>
      </c>
      <c r="M1202" s="229" t="s">
        <v>740</v>
      </c>
      <c r="N1202" s="229" t="s">
        <v>748</v>
      </c>
    </row>
    <row r="1203" spans="1:14">
      <c r="A1203" s="232">
        <f t="shared" si="18"/>
        <v>11197</v>
      </c>
      <c r="B1203" s="232">
        <v>4</v>
      </c>
      <c r="C1203" s="232" t="s">
        <v>747</v>
      </c>
      <c r="D1203" s="229" t="s">
        <v>656</v>
      </c>
      <c r="E1203" s="232" t="s">
        <v>573</v>
      </c>
      <c r="F1203" s="234" t="s">
        <v>102</v>
      </c>
      <c r="G1203" s="232">
        <v>11609</v>
      </c>
      <c r="H1203" s="229" t="s">
        <v>499</v>
      </c>
      <c r="I1203" s="229" t="s">
        <v>500</v>
      </c>
      <c r="J1203" s="229" t="s">
        <v>23</v>
      </c>
      <c r="K1203" s="229" t="s">
        <v>753</v>
      </c>
      <c r="L1203" s="229" t="s">
        <v>746</v>
      </c>
      <c r="M1203" s="229" t="s">
        <v>740</v>
      </c>
      <c r="N1203" s="229" t="s">
        <v>748</v>
      </c>
    </row>
    <row r="1204" spans="1:14">
      <c r="A1204" s="232">
        <f t="shared" si="18"/>
        <v>11198</v>
      </c>
      <c r="B1204" s="232">
        <v>4</v>
      </c>
      <c r="C1204" s="232" t="s">
        <v>747</v>
      </c>
      <c r="D1204" s="229" t="s">
        <v>656</v>
      </c>
      <c r="E1204" s="232" t="s">
        <v>446</v>
      </c>
      <c r="F1204" s="234" t="s">
        <v>102</v>
      </c>
      <c r="G1204" s="232">
        <v>11609</v>
      </c>
      <c r="H1204" s="229" t="s">
        <v>499</v>
      </c>
      <c r="I1204" s="229" t="s">
        <v>500</v>
      </c>
      <c r="J1204" s="229" t="s">
        <v>23</v>
      </c>
      <c r="K1204" s="229" t="s">
        <v>753</v>
      </c>
      <c r="L1204" s="229" t="s">
        <v>746</v>
      </c>
      <c r="M1204" s="229" t="s">
        <v>740</v>
      </c>
      <c r="N1204" s="229" t="s">
        <v>748</v>
      </c>
    </row>
    <row r="1205" spans="1:14">
      <c r="A1205" s="232">
        <f t="shared" si="18"/>
        <v>11199</v>
      </c>
      <c r="B1205" s="232">
        <v>4</v>
      </c>
      <c r="C1205" s="232" t="s">
        <v>747</v>
      </c>
      <c r="D1205" s="229" t="s">
        <v>656</v>
      </c>
      <c r="E1205" s="232" t="s">
        <v>573</v>
      </c>
      <c r="F1205" s="234" t="s">
        <v>102</v>
      </c>
      <c r="G1205" s="232">
        <v>21609</v>
      </c>
      <c r="H1205" s="229" t="s">
        <v>499</v>
      </c>
      <c r="I1205" s="229" t="s">
        <v>500</v>
      </c>
      <c r="J1205" s="229" t="s">
        <v>23</v>
      </c>
      <c r="K1205" s="229" t="s">
        <v>753</v>
      </c>
      <c r="L1205" s="229" t="s">
        <v>746</v>
      </c>
      <c r="M1205" s="229" t="s">
        <v>740</v>
      </c>
      <c r="N1205" s="229" t="s">
        <v>748</v>
      </c>
    </row>
    <row r="1206" spans="1:14">
      <c r="A1206" s="232">
        <f t="shared" si="18"/>
        <v>11200</v>
      </c>
      <c r="B1206" s="232">
        <v>4</v>
      </c>
      <c r="C1206" s="232" t="s">
        <v>747</v>
      </c>
      <c r="D1206" s="229" t="s">
        <v>656</v>
      </c>
      <c r="E1206" s="232" t="s">
        <v>446</v>
      </c>
      <c r="F1206" s="234" t="s">
        <v>102</v>
      </c>
      <c r="G1206" s="232">
        <v>21609</v>
      </c>
      <c r="H1206" s="229" t="s">
        <v>499</v>
      </c>
      <c r="I1206" s="229" t="s">
        <v>500</v>
      </c>
      <c r="J1206" s="229" t="s">
        <v>23</v>
      </c>
      <c r="K1206" s="229" t="s">
        <v>753</v>
      </c>
      <c r="L1206" s="229" t="s">
        <v>746</v>
      </c>
      <c r="M1206" s="229" t="s">
        <v>740</v>
      </c>
      <c r="N1206" s="229" t="s">
        <v>748</v>
      </c>
    </row>
    <row r="1207" spans="1:14">
      <c r="A1207" s="232">
        <f t="shared" si="18"/>
        <v>11201</v>
      </c>
      <c r="B1207" s="232">
        <v>4</v>
      </c>
      <c r="C1207" s="232" t="s">
        <v>747</v>
      </c>
      <c r="D1207" s="229" t="s">
        <v>656</v>
      </c>
      <c r="E1207" s="232" t="s">
        <v>573</v>
      </c>
      <c r="F1207" s="234" t="s">
        <v>103</v>
      </c>
      <c r="G1207" s="232">
        <v>99100</v>
      </c>
      <c r="H1207" s="229" t="s">
        <v>499</v>
      </c>
      <c r="I1207" s="229" t="s">
        <v>500</v>
      </c>
      <c r="J1207" s="229" t="s">
        <v>23</v>
      </c>
      <c r="K1207" s="229" t="s">
        <v>753</v>
      </c>
      <c r="L1207" s="229" t="s">
        <v>746</v>
      </c>
      <c r="M1207" s="229" t="s">
        <v>740</v>
      </c>
      <c r="N1207" s="229" t="s">
        <v>748</v>
      </c>
    </row>
    <row r="1208" spans="1:14">
      <c r="A1208" s="232">
        <f t="shared" si="18"/>
        <v>11202</v>
      </c>
      <c r="B1208" s="232">
        <v>4</v>
      </c>
      <c r="C1208" s="232" t="s">
        <v>747</v>
      </c>
      <c r="D1208" s="229" t="s">
        <v>656</v>
      </c>
      <c r="E1208" s="232" t="s">
        <v>446</v>
      </c>
      <c r="F1208" s="234" t="s">
        <v>103</v>
      </c>
      <c r="G1208" s="232">
        <v>99100</v>
      </c>
      <c r="H1208" s="229" t="s">
        <v>499</v>
      </c>
      <c r="I1208" s="229" t="s">
        <v>500</v>
      </c>
      <c r="J1208" s="229" t="s">
        <v>23</v>
      </c>
      <c r="K1208" s="229" t="s">
        <v>753</v>
      </c>
      <c r="L1208" s="229" t="s">
        <v>746</v>
      </c>
      <c r="M1208" s="229" t="s">
        <v>740</v>
      </c>
      <c r="N1208" s="229" t="s">
        <v>748</v>
      </c>
    </row>
    <row r="1209" spans="1:14">
      <c r="A1209" s="232">
        <f t="shared" si="18"/>
        <v>11203</v>
      </c>
      <c r="B1209" s="232">
        <v>4</v>
      </c>
      <c r="C1209" s="232" t="s">
        <v>747</v>
      </c>
      <c r="D1209" s="229" t="s">
        <v>656</v>
      </c>
      <c r="E1209" s="232" t="s">
        <v>573</v>
      </c>
      <c r="F1209" s="234" t="s">
        <v>103</v>
      </c>
      <c r="G1209" s="232">
        <v>79101</v>
      </c>
      <c r="H1209" s="229" t="s">
        <v>499</v>
      </c>
      <c r="I1209" s="229" t="s">
        <v>500</v>
      </c>
      <c r="J1209" s="229" t="s">
        <v>23</v>
      </c>
      <c r="K1209" s="229" t="s">
        <v>753</v>
      </c>
      <c r="L1209" s="229" t="s">
        <v>746</v>
      </c>
      <c r="M1209" s="229" t="s">
        <v>740</v>
      </c>
      <c r="N1209" s="229" t="s">
        <v>748</v>
      </c>
    </row>
    <row r="1210" spans="1:14">
      <c r="A1210" s="232">
        <f t="shared" si="18"/>
        <v>11204</v>
      </c>
      <c r="B1210" s="232">
        <v>4</v>
      </c>
      <c r="C1210" s="232" t="s">
        <v>747</v>
      </c>
      <c r="D1210" s="229" t="s">
        <v>656</v>
      </c>
      <c r="E1210" s="232" t="s">
        <v>446</v>
      </c>
      <c r="F1210" s="234" t="s">
        <v>103</v>
      </c>
      <c r="G1210" s="232">
        <v>79101</v>
      </c>
      <c r="H1210" s="229" t="s">
        <v>499</v>
      </c>
      <c r="I1210" s="229" t="s">
        <v>500</v>
      </c>
      <c r="J1210" s="229" t="s">
        <v>23</v>
      </c>
      <c r="K1210" s="229" t="s">
        <v>753</v>
      </c>
      <c r="L1210" s="229" t="s">
        <v>746</v>
      </c>
      <c r="M1210" s="229" t="s">
        <v>740</v>
      </c>
      <c r="N1210" s="229" t="s">
        <v>748</v>
      </c>
    </row>
    <row r="1211" spans="1:14">
      <c r="A1211" s="232">
        <f t="shared" si="18"/>
        <v>11205</v>
      </c>
      <c r="B1211" s="232">
        <v>4</v>
      </c>
      <c r="C1211" s="232" t="s">
        <v>747</v>
      </c>
      <c r="D1211" s="229" t="s">
        <v>656</v>
      </c>
      <c r="E1211" s="232" t="s">
        <v>573</v>
      </c>
      <c r="F1211" s="234" t="s">
        <v>103</v>
      </c>
      <c r="G1211" s="232">
        <v>11609</v>
      </c>
      <c r="H1211" s="229" t="s">
        <v>499</v>
      </c>
      <c r="I1211" s="229" t="s">
        <v>500</v>
      </c>
      <c r="J1211" s="229" t="s">
        <v>23</v>
      </c>
      <c r="K1211" s="229" t="s">
        <v>753</v>
      </c>
      <c r="L1211" s="229" t="s">
        <v>746</v>
      </c>
      <c r="M1211" s="229" t="s">
        <v>740</v>
      </c>
      <c r="N1211" s="229" t="s">
        <v>748</v>
      </c>
    </row>
    <row r="1212" spans="1:14">
      <c r="A1212" s="232">
        <f t="shared" si="18"/>
        <v>11206</v>
      </c>
      <c r="B1212" s="232">
        <v>4</v>
      </c>
      <c r="C1212" s="232" t="s">
        <v>747</v>
      </c>
      <c r="D1212" s="229" t="s">
        <v>656</v>
      </c>
      <c r="E1212" s="232" t="s">
        <v>446</v>
      </c>
      <c r="F1212" s="234" t="s">
        <v>103</v>
      </c>
      <c r="G1212" s="232">
        <v>11609</v>
      </c>
      <c r="H1212" s="229" t="s">
        <v>499</v>
      </c>
      <c r="I1212" s="229" t="s">
        <v>500</v>
      </c>
      <c r="J1212" s="229" t="s">
        <v>23</v>
      </c>
      <c r="K1212" s="229" t="s">
        <v>753</v>
      </c>
      <c r="L1212" s="229" t="s">
        <v>746</v>
      </c>
      <c r="M1212" s="229" t="s">
        <v>740</v>
      </c>
      <c r="N1212" s="229" t="s">
        <v>748</v>
      </c>
    </row>
    <row r="1213" spans="1:14">
      <c r="A1213" s="232">
        <f t="shared" si="18"/>
        <v>11207</v>
      </c>
      <c r="B1213" s="232">
        <v>4</v>
      </c>
      <c r="C1213" s="232" t="s">
        <v>747</v>
      </c>
      <c r="D1213" s="229" t="s">
        <v>656</v>
      </c>
      <c r="E1213" s="232" t="s">
        <v>573</v>
      </c>
      <c r="F1213" s="234" t="s">
        <v>103</v>
      </c>
      <c r="G1213" s="232">
        <v>21609</v>
      </c>
      <c r="H1213" s="229" t="s">
        <v>499</v>
      </c>
      <c r="I1213" s="229" t="s">
        <v>500</v>
      </c>
      <c r="J1213" s="229" t="s">
        <v>23</v>
      </c>
      <c r="K1213" s="229" t="s">
        <v>753</v>
      </c>
      <c r="L1213" s="229" t="s">
        <v>746</v>
      </c>
      <c r="M1213" s="229" t="s">
        <v>740</v>
      </c>
      <c r="N1213" s="229" t="s">
        <v>748</v>
      </c>
    </row>
    <row r="1214" spans="1:14">
      <c r="A1214" s="232">
        <f t="shared" si="18"/>
        <v>11208</v>
      </c>
      <c r="B1214" s="232">
        <v>4</v>
      </c>
      <c r="C1214" s="232" t="s">
        <v>747</v>
      </c>
      <c r="D1214" s="229" t="s">
        <v>656</v>
      </c>
      <c r="E1214" s="232" t="s">
        <v>446</v>
      </c>
      <c r="F1214" s="234" t="s">
        <v>103</v>
      </c>
      <c r="G1214" s="232">
        <v>21609</v>
      </c>
      <c r="H1214" s="229" t="s">
        <v>499</v>
      </c>
      <c r="I1214" s="229" t="s">
        <v>500</v>
      </c>
      <c r="J1214" s="229" t="s">
        <v>23</v>
      </c>
      <c r="K1214" s="229" t="s">
        <v>753</v>
      </c>
      <c r="L1214" s="229" t="s">
        <v>746</v>
      </c>
      <c r="M1214" s="229" t="s">
        <v>740</v>
      </c>
      <c r="N1214" s="229" t="s">
        <v>748</v>
      </c>
    </row>
    <row r="1215" spans="1:14">
      <c r="A1215" s="232">
        <f t="shared" si="18"/>
        <v>11209</v>
      </c>
      <c r="B1215" s="232">
        <v>4</v>
      </c>
      <c r="C1215" s="232" t="s">
        <v>747</v>
      </c>
      <c r="D1215" s="229" t="s">
        <v>656</v>
      </c>
      <c r="E1215" s="232" t="s">
        <v>573</v>
      </c>
      <c r="F1215" s="235" t="s">
        <v>645</v>
      </c>
      <c r="G1215" s="232">
        <v>99100</v>
      </c>
      <c r="H1215" s="229" t="s">
        <v>499</v>
      </c>
      <c r="I1215" s="229" t="s">
        <v>500</v>
      </c>
      <c r="J1215" s="229" t="s">
        <v>23</v>
      </c>
      <c r="K1215" s="229" t="s">
        <v>753</v>
      </c>
      <c r="L1215" s="229" t="s">
        <v>746</v>
      </c>
      <c r="M1215" s="229" t="s">
        <v>740</v>
      </c>
      <c r="N1215" s="229" t="s">
        <v>748</v>
      </c>
    </row>
    <row r="1216" spans="1:14">
      <c r="A1216" s="232">
        <f t="shared" si="18"/>
        <v>11210</v>
      </c>
      <c r="B1216" s="232">
        <v>4</v>
      </c>
      <c r="C1216" s="232" t="s">
        <v>747</v>
      </c>
      <c r="D1216" s="229" t="s">
        <v>656</v>
      </c>
      <c r="E1216" s="232" t="s">
        <v>446</v>
      </c>
      <c r="F1216" s="235" t="s">
        <v>645</v>
      </c>
      <c r="G1216" s="232">
        <v>99100</v>
      </c>
      <c r="H1216" s="229" t="s">
        <v>499</v>
      </c>
      <c r="I1216" s="229" t="s">
        <v>500</v>
      </c>
      <c r="J1216" s="229" t="s">
        <v>23</v>
      </c>
      <c r="K1216" s="229" t="s">
        <v>753</v>
      </c>
      <c r="L1216" s="229" t="s">
        <v>746</v>
      </c>
      <c r="M1216" s="229" t="s">
        <v>740</v>
      </c>
      <c r="N1216" s="229" t="s">
        <v>748</v>
      </c>
    </row>
    <row r="1217" spans="1:14">
      <c r="A1217" s="232">
        <f t="shared" si="18"/>
        <v>11211</v>
      </c>
      <c r="B1217" s="232">
        <v>4</v>
      </c>
      <c r="C1217" s="232" t="s">
        <v>747</v>
      </c>
      <c r="D1217" s="229" t="s">
        <v>656</v>
      </c>
      <c r="E1217" s="232" t="s">
        <v>573</v>
      </c>
      <c r="F1217" s="235" t="s">
        <v>645</v>
      </c>
      <c r="G1217" s="232">
        <v>79101</v>
      </c>
      <c r="H1217" s="229" t="s">
        <v>499</v>
      </c>
      <c r="I1217" s="229" t="s">
        <v>500</v>
      </c>
      <c r="J1217" s="229" t="s">
        <v>23</v>
      </c>
      <c r="K1217" s="229" t="s">
        <v>753</v>
      </c>
      <c r="L1217" s="229" t="s">
        <v>746</v>
      </c>
      <c r="M1217" s="229" t="s">
        <v>740</v>
      </c>
      <c r="N1217" s="229" t="s">
        <v>748</v>
      </c>
    </row>
    <row r="1218" spans="1:14">
      <c r="A1218" s="232">
        <f t="shared" si="18"/>
        <v>11212</v>
      </c>
      <c r="B1218" s="232">
        <v>4</v>
      </c>
      <c r="C1218" s="232" t="s">
        <v>747</v>
      </c>
      <c r="D1218" s="229" t="s">
        <v>656</v>
      </c>
      <c r="E1218" s="232" t="s">
        <v>446</v>
      </c>
      <c r="F1218" s="235" t="s">
        <v>645</v>
      </c>
      <c r="G1218" s="232">
        <v>79101</v>
      </c>
      <c r="H1218" s="229" t="s">
        <v>499</v>
      </c>
      <c r="I1218" s="229" t="s">
        <v>500</v>
      </c>
      <c r="J1218" s="229" t="s">
        <v>23</v>
      </c>
      <c r="K1218" s="229" t="s">
        <v>753</v>
      </c>
      <c r="L1218" s="229" t="s">
        <v>746</v>
      </c>
      <c r="M1218" s="229" t="s">
        <v>740</v>
      </c>
      <c r="N1218" s="229" t="s">
        <v>748</v>
      </c>
    </row>
    <row r="1219" spans="1:14">
      <c r="A1219" s="232">
        <f t="shared" si="18"/>
        <v>11213</v>
      </c>
      <c r="B1219" s="232">
        <v>4</v>
      </c>
      <c r="C1219" s="232" t="s">
        <v>747</v>
      </c>
      <c r="D1219" s="229" t="s">
        <v>656</v>
      </c>
      <c r="E1219" s="232" t="s">
        <v>573</v>
      </c>
      <c r="F1219" s="235" t="s">
        <v>645</v>
      </c>
      <c r="G1219" s="232">
        <v>11609</v>
      </c>
      <c r="H1219" s="229" t="s">
        <v>499</v>
      </c>
      <c r="I1219" s="229" t="s">
        <v>500</v>
      </c>
      <c r="J1219" s="229" t="s">
        <v>23</v>
      </c>
      <c r="K1219" s="229" t="s">
        <v>753</v>
      </c>
      <c r="L1219" s="229" t="s">
        <v>746</v>
      </c>
      <c r="M1219" s="229" t="s">
        <v>740</v>
      </c>
      <c r="N1219" s="229" t="s">
        <v>748</v>
      </c>
    </row>
    <row r="1220" spans="1:14">
      <c r="A1220" s="232">
        <f t="shared" si="18"/>
        <v>11214</v>
      </c>
      <c r="B1220" s="232">
        <v>4</v>
      </c>
      <c r="C1220" s="232" t="s">
        <v>747</v>
      </c>
      <c r="D1220" s="229" t="s">
        <v>656</v>
      </c>
      <c r="E1220" s="232" t="s">
        <v>446</v>
      </c>
      <c r="F1220" s="235" t="s">
        <v>645</v>
      </c>
      <c r="G1220" s="232">
        <v>11609</v>
      </c>
      <c r="H1220" s="229" t="s">
        <v>499</v>
      </c>
      <c r="I1220" s="229" t="s">
        <v>500</v>
      </c>
      <c r="J1220" s="229" t="s">
        <v>23</v>
      </c>
      <c r="K1220" s="229" t="s">
        <v>753</v>
      </c>
      <c r="L1220" s="229" t="s">
        <v>746</v>
      </c>
      <c r="M1220" s="229" t="s">
        <v>740</v>
      </c>
      <c r="N1220" s="229" t="s">
        <v>748</v>
      </c>
    </row>
    <row r="1221" spans="1:14">
      <c r="A1221" s="232">
        <f t="shared" si="18"/>
        <v>11215</v>
      </c>
      <c r="B1221" s="232">
        <v>4</v>
      </c>
      <c r="C1221" s="232" t="s">
        <v>747</v>
      </c>
      <c r="D1221" s="229" t="s">
        <v>656</v>
      </c>
      <c r="E1221" s="232" t="s">
        <v>573</v>
      </c>
      <c r="F1221" s="235" t="s">
        <v>645</v>
      </c>
      <c r="G1221" s="232">
        <v>21609</v>
      </c>
      <c r="H1221" s="229" t="s">
        <v>499</v>
      </c>
      <c r="I1221" s="229" t="s">
        <v>500</v>
      </c>
      <c r="J1221" s="229" t="s">
        <v>23</v>
      </c>
      <c r="K1221" s="229" t="s">
        <v>753</v>
      </c>
      <c r="L1221" s="229" t="s">
        <v>746</v>
      </c>
      <c r="M1221" s="229" t="s">
        <v>740</v>
      </c>
      <c r="N1221" s="229" t="s">
        <v>748</v>
      </c>
    </row>
    <row r="1222" spans="1:14">
      <c r="A1222" s="232">
        <f t="shared" si="18"/>
        <v>11216</v>
      </c>
      <c r="B1222" s="232">
        <v>4</v>
      </c>
      <c r="C1222" s="232" t="s">
        <v>747</v>
      </c>
      <c r="D1222" s="229" t="s">
        <v>656</v>
      </c>
      <c r="E1222" s="232" t="s">
        <v>446</v>
      </c>
      <c r="F1222" s="235" t="s">
        <v>645</v>
      </c>
      <c r="G1222" s="232">
        <v>21609</v>
      </c>
      <c r="H1222" s="229" t="s">
        <v>499</v>
      </c>
      <c r="I1222" s="229" t="s">
        <v>500</v>
      </c>
      <c r="J1222" s="229" t="s">
        <v>23</v>
      </c>
      <c r="K1222" s="229" t="s">
        <v>753</v>
      </c>
      <c r="L1222" s="229" t="s">
        <v>746</v>
      </c>
      <c r="M1222" s="229" t="s">
        <v>740</v>
      </c>
      <c r="N1222" s="229" t="s">
        <v>748</v>
      </c>
    </row>
    <row r="1223" spans="1:14">
      <c r="A1223" s="232">
        <f t="shared" si="18"/>
        <v>11217</v>
      </c>
      <c r="B1223" s="232">
        <v>4</v>
      </c>
      <c r="C1223" s="232" t="s">
        <v>747</v>
      </c>
      <c r="D1223" s="229" t="s">
        <v>656</v>
      </c>
      <c r="E1223" s="232" t="s">
        <v>573</v>
      </c>
      <c r="F1223" s="234" t="s">
        <v>108</v>
      </c>
      <c r="G1223" s="232">
        <v>99100</v>
      </c>
      <c r="H1223" s="229" t="s">
        <v>499</v>
      </c>
      <c r="I1223" s="229" t="s">
        <v>500</v>
      </c>
      <c r="J1223" s="229" t="s">
        <v>23</v>
      </c>
      <c r="K1223" s="229" t="s">
        <v>753</v>
      </c>
      <c r="L1223" s="229" t="s">
        <v>746</v>
      </c>
      <c r="M1223" s="229" t="s">
        <v>740</v>
      </c>
      <c r="N1223" s="229" t="s">
        <v>748</v>
      </c>
    </row>
    <row r="1224" spans="1:14">
      <c r="A1224" s="232">
        <f t="shared" ref="A1224:A1287" si="19">A1223+1</f>
        <v>11218</v>
      </c>
      <c r="B1224" s="232">
        <v>4</v>
      </c>
      <c r="C1224" s="232" t="s">
        <v>747</v>
      </c>
      <c r="D1224" s="229" t="s">
        <v>656</v>
      </c>
      <c r="E1224" s="232" t="s">
        <v>446</v>
      </c>
      <c r="F1224" s="234" t="s">
        <v>108</v>
      </c>
      <c r="G1224" s="232">
        <v>99100</v>
      </c>
      <c r="H1224" s="229" t="s">
        <v>499</v>
      </c>
      <c r="I1224" s="229" t="s">
        <v>500</v>
      </c>
      <c r="J1224" s="229" t="s">
        <v>23</v>
      </c>
      <c r="K1224" s="229" t="s">
        <v>753</v>
      </c>
      <c r="L1224" s="229" t="s">
        <v>746</v>
      </c>
      <c r="M1224" s="229" t="s">
        <v>740</v>
      </c>
      <c r="N1224" s="229" t="s">
        <v>748</v>
      </c>
    </row>
    <row r="1225" spans="1:14">
      <c r="A1225" s="232">
        <f t="shared" si="19"/>
        <v>11219</v>
      </c>
      <c r="B1225" s="232">
        <v>4</v>
      </c>
      <c r="C1225" s="232" t="s">
        <v>747</v>
      </c>
      <c r="D1225" s="229" t="s">
        <v>656</v>
      </c>
      <c r="E1225" s="232" t="s">
        <v>573</v>
      </c>
      <c r="F1225" s="234" t="s">
        <v>108</v>
      </c>
      <c r="G1225" s="232">
        <v>79101</v>
      </c>
      <c r="H1225" s="229" t="s">
        <v>499</v>
      </c>
      <c r="I1225" s="229" t="s">
        <v>500</v>
      </c>
      <c r="J1225" s="229" t="s">
        <v>23</v>
      </c>
      <c r="K1225" s="229" t="s">
        <v>753</v>
      </c>
      <c r="L1225" s="229" t="s">
        <v>746</v>
      </c>
      <c r="M1225" s="229" t="s">
        <v>740</v>
      </c>
      <c r="N1225" s="229" t="s">
        <v>748</v>
      </c>
    </row>
    <row r="1226" spans="1:14">
      <c r="A1226" s="232">
        <f t="shared" si="19"/>
        <v>11220</v>
      </c>
      <c r="B1226" s="232">
        <v>4</v>
      </c>
      <c r="C1226" s="232" t="s">
        <v>747</v>
      </c>
      <c r="D1226" s="229" t="s">
        <v>656</v>
      </c>
      <c r="E1226" s="232" t="s">
        <v>446</v>
      </c>
      <c r="F1226" s="234" t="s">
        <v>108</v>
      </c>
      <c r="G1226" s="232">
        <v>79101</v>
      </c>
      <c r="H1226" s="229" t="s">
        <v>499</v>
      </c>
      <c r="I1226" s="229" t="s">
        <v>500</v>
      </c>
      <c r="J1226" s="229" t="s">
        <v>23</v>
      </c>
      <c r="K1226" s="229" t="s">
        <v>753</v>
      </c>
      <c r="L1226" s="229" t="s">
        <v>746</v>
      </c>
      <c r="M1226" s="229" t="s">
        <v>740</v>
      </c>
      <c r="N1226" s="229" t="s">
        <v>748</v>
      </c>
    </row>
    <row r="1227" spans="1:14">
      <c r="A1227" s="232">
        <f t="shared" si="19"/>
        <v>11221</v>
      </c>
      <c r="B1227" s="232">
        <v>4</v>
      </c>
      <c r="C1227" s="232" t="s">
        <v>747</v>
      </c>
      <c r="D1227" s="229" t="s">
        <v>656</v>
      </c>
      <c r="E1227" s="232" t="s">
        <v>573</v>
      </c>
      <c r="F1227" s="234" t="s">
        <v>108</v>
      </c>
      <c r="G1227" s="232">
        <v>11609</v>
      </c>
      <c r="H1227" s="229" t="s">
        <v>499</v>
      </c>
      <c r="I1227" s="229" t="s">
        <v>500</v>
      </c>
      <c r="J1227" s="229" t="s">
        <v>23</v>
      </c>
      <c r="K1227" s="229" t="s">
        <v>753</v>
      </c>
      <c r="L1227" s="229" t="s">
        <v>746</v>
      </c>
      <c r="M1227" s="229" t="s">
        <v>740</v>
      </c>
      <c r="N1227" s="229" t="s">
        <v>748</v>
      </c>
    </row>
    <row r="1228" spans="1:14">
      <c r="A1228" s="232">
        <f t="shared" si="19"/>
        <v>11222</v>
      </c>
      <c r="B1228" s="232">
        <v>4</v>
      </c>
      <c r="C1228" s="232" t="s">
        <v>747</v>
      </c>
      <c r="D1228" s="229" t="s">
        <v>656</v>
      </c>
      <c r="E1228" s="232" t="s">
        <v>446</v>
      </c>
      <c r="F1228" s="234" t="s">
        <v>108</v>
      </c>
      <c r="G1228" s="232">
        <v>11609</v>
      </c>
      <c r="H1228" s="229" t="s">
        <v>499</v>
      </c>
      <c r="I1228" s="229" t="s">
        <v>500</v>
      </c>
      <c r="J1228" s="229" t="s">
        <v>23</v>
      </c>
      <c r="K1228" s="229" t="s">
        <v>753</v>
      </c>
      <c r="L1228" s="229" t="s">
        <v>746</v>
      </c>
      <c r="M1228" s="229" t="s">
        <v>740</v>
      </c>
      <c r="N1228" s="229" t="s">
        <v>748</v>
      </c>
    </row>
    <row r="1229" spans="1:14">
      <c r="A1229" s="232">
        <f t="shared" si="19"/>
        <v>11223</v>
      </c>
      <c r="B1229" s="232">
        <v>4</v>
      </c>
      <c r="C1229" s="232" t="s">
        <v>747</v>
      </c>
      <c r="D1229" s="229" t="s">
        <v>656</v>
      </c>
      <c r="E1229" s="232" t="s">
        <v>573</v>
      </c>
      <c r="F1229" s="234" t="s">
        <v>108</v>
      </c>
      <c r="G1229" s="232">
        <v>21609</v>
      </c>
      <c r="H1229" s="229" t="s">
        <v>499</v>
      </c>
      <c r="I1229" s="229" t="s">
        <v>500</v>
      </c>
      <c r="J1229" s="229" t="s">
        <v>23</v>
      </c>
      <c r="K1229" s="229" t="s">
        <v>753</v>
      </c>
      <c r="L1229" s="229" t="s">
        <v>746</v>
      </c>
      <c r="M1229" s="229" t="s">
        <v>740</v>
      </c>
      <c r="N1229" s="229" t="s">
        <v>748</v>
      </c>
    </row>
    <row r="1230" spans="1:14">
      <c r="A1230" s="232">
        <f t="shared" si="19"/>
        <v>11224</v>
      </c>
      <c r="B1230" s="232">
        <v>4</v>
      </c>
      <c r="C1230" s="232" t="s">
        <v>747</v>
      </c>
      <c r="D1230" s="229" t="s">
        <v>656</v>
      </c>
      <c r="E1230" s="232" t="s">
        <v>446</v>
      </c>
      <c r="F1230" s="234" t="s">
        <v>108</v>
      </c>
      <c r="G1230" s="232">
        <v>21609</v>
      </c>
      <c r="H1230" s="229" t="s">
        <v>499</v>
      </c>
      <c r="I1230" s="229" t="s">
        <v>500</v>
      </c>
      <c r="J1230" s="229" t="s">
        <v>23</v>
      </c>
      <c r="K1230" s="229" t="s">
        <v>753</v>
      </c>
      <c r="L1230" s="229" t="s">
        <v>746</v>
      </c>
      <c r="M1230" s="229" t="s">
        <v>740</v>
      </c>
      <c r="N1230" s="229" t="s">
        <v>748</v>
      </c>
    </row>
    <row r="1231" spans="1:14">
      <c r="A1231" s="232">
        <f t="shared" si="19"/>
        <v>11225</v>
      </c>
      <c r="B1231" s="232">
        <v>4</v>
      </c>
      <c r="C1231" s="232" t="s">
        <v>747</v>
      </c>
      <c r="D1231" s="229" t="s">
        <v>656</v>
      </c>
      <c r="E1231" s="232" t="s">
        <v>573</v>
      </c>
      <c r="F1231" s="235" t="s">
        <v>109</v>
      </c>
      <c r="G1231" s="232">
        <v>99100</v>
      </c>
      <c r="H1231" s="229" t="s">
        <v>499</v>
      </c>
      <c r="I1231" s="229" t="s">
        <v>500</v>
      </c>
      <c r="J1231" s="229" t="s">
        <v>23</v>
      </c>
      <c r="K1231" s="229" t="s">
        <v>753</v>
      </c>
      <c r="L1231" s="229" t="s">
        <v>746</v>
      </c>
      <c r="M1231" s="229" t="s">
        <v>740</v>
      </c>
      <c r="N1231" s="229" t="s">
        <v>748</v>
      </c>
    </row>
    <row r="1232" spans="1:14">
      <c r="A1232" s="232">
        <f t="shared" si="19"/>
        <v>11226</v>
      </c>
      <c r="B1232" s="232">
        <v>4</v>
      </c>
      <c r="C1232" s="232" t="s">
        <v>747</v>
      </c>
      <c r="D1232" s="229" t="s">
        <v>656</v>
      </c>
      <c r="E1232" s="232" t="s">
        <v>446</v>
      </c>
      <c r="F1232" s="235" t="s">
        <v>109</v>
      </c>
      <c r="G1232" s="232">
        <v>99100</v>
      </c>
      <c r="H1232" s="229" t="s">
        <v>499</v>
      </c>
      <c r="I1232" s="229" t="s">
        <v>500</v>
      </c>
      <c r="J1232" s="229" t="s">
        <v>23</v>
      </c>
      <c r="K1232" s="229" t="s">
        <v>753</v>
      </c>
      <c r="L1232" s="229" t="s">
        <v>746</v>
      </c>
      <c r="M1232" s="229" t="s">
        <v>740</v>
      </c>
      <c r="N1232" s="229" t="s">
        <v>748</v>
      </c>
    </row>
    <row r="1233" spans="1:14">
      <c r="A1233" s="232">
        <f t="shared" si="19"/>
        <v>11227</v>
      </c>
      <c r="B1233" s="232">
        <v>4</v>
      </c>
      <c r="C1233" s="232" t="s">
        <v>747</v>
      </c>
      <c r="D1233" s="229" t="s">
        <v>656</v>
      </c>
      <c r="E1233" s="232" t="s">
        <v>573</v>
      </c>
      <c r="F1233" s="235" t="s">
        <v>109</v>
      </c>
      <c r="G1233" s="232">
        <v>79101</v>
      </c>
      <c r="H1233" s="229" t="s">
        <v>499</v>
      </c>
      <c r="I1233" s="229" t="s">
        <v>500</v>
      </c>
      <c r="J1233" s="229" t="s">
        <v>23</v>
      </c>
      <c r="K1233" s="229" t="s">
        <v>753</v>
      </c>
      <c r="L1233" s="229" t="s">
        <v>746</v>
      </c>
      <c r="M1233" s="229" t="s">
        <v>740</v>
      </c>
      <c r="N1233" s="229" t="s">
        <v>748</v>
      </c>
    </row>
    <row r="1234" spans="1:14">
      <c r="A1234" s="232">
        <f t="shared" si="19"/>
        <v>11228</v>
      </c>
      <c r="B1234" s="232">
        <v>4</v>
      </c>
      <c r="C1234" s="232" t="s">
        <v>747</v>
      </c>
      <c r="D1234" s="229" t="s">
        <v>656</v>
      </c>
      <c r="E1234" s="232" t="s">
        <v>446</v>
      </c>
      <c r="F1234" s="235" t="s">
        <v>109</v>
      </c>
      <c r="G1234" s="232">
        <v>79101</v>
      </c>
      <c r="H1234" s="229" t="s">
        <v>499</v>
      </c>
      <c r="I1234" s="229" t="s">
        <v>500</v>
      </c>
      <c r="J1234" s="229" t="s">
        <v>23</v>
      </c>
      <c r="K1234" s="229" t="s">
        <v>753</v>
      </c>
      <c r="L1234" s="229" t="s">
        <v>746</v>
      </c>
      <c r="M1234" s="229" t="s">
        <v>740</v>
      </c>
      <c r="N1234" s="229" t="s">
        <v>748</v>
      </c>
    </row>
    <row r="1235" spans="1:14">
      <c r="A1235" s="232">
        <f t="shared" si="19"/>
        <v>11229</v>
      </c>
      <c r="B1235" s="232">
        <v>4</v>
      </c>
      <c r="C1235" s="232" t="s">
        <v>747</v>
      </c>
      <c r="D1235" s="229" t="s">
        <v>656</v>
      </c>
      <c r="E1235" s="232" t="s">
        <v>573</v>
      </c>
      <c r="F1235" s="235" t="s">
        <v>109</v>
      </c>
      <c r="G1235" s="232">
        <v>11609</v>
      </c>
      <c r="H1235" s="229" t="s">
        <v>499</v>
      </c>
      <c r="I1235" s="229" t="s">
        <v>500</v>
      </c>
      <c r="J1235" s="229" t="s">
        <v>23</v>
      </c>
      <c r="K1235" s="229" t="s">
        <v>753</v>
      </c>
      <c r="L1235" s="229" t="s">
        <v>746</v>
      </c>
      <c r="M1235" s="229" t="s">
        <v>740</v>
      </c>
      <c r="N1235" s="229" t="s">
        <v>748</v>
      </c>
    </row>
    <row r="1236" spans="1:14">
      <c r="A1236" s="232">
        <f t="shared" si="19"/>
        <v>11230</v>
      </c>
      <c r="B1236" s="232">
        <v>4</v>
      </c>
      <c r="C1236" s="232" t="s">
        <v>747</v>
      </c>
      <c r="D1236" s="229" t="s">
        <v>656</v>
      </c>
      <c r="E1236" s="232" t="s">
        <v>446</v>
      </c>
      <c r="F1236" s="235" t="s">
        <v>109</v>
      </c>
      <c r="G1236" s="232">
        <v>11609</v>
      </c>
      <c r="H1236" s="229" t="s">
        <v>499</v>
      </c>
      <c r="I1236" s="229" t="s">
        <v>500</v>
      </c>
      <c r="J1236" s="229" t="s">
        <v>23</v>
      </c>
      <c r="K1236" s="229" t="s">
        <v>753</v>
      </c>
      <c r="L1236" s="229" t="s">
        <v>746</v>
      </c>
      <c r="M1236" s="229" t="s">
        <v>740</v>
      </c>
      <c r="N1236" s="229" t="s">
        <v>748</v>
      </c>
    </row>
    <row r="1237" spans="1:14">
      <c r="A1237" s="232">
        <f t="shared" si="19"/>
        <v>11231</v>
      </c>
      <c r="B1237" s="232">
        <v>4</v>
      </c>
      <c r="C1237" s="232" t="s">
        <v>747</v>
      </c>
      <c r="D1237" s="229" t="s">
        <v>656</v>
      </c>
      <c r="E1237" s="232" t="s">
        <v>573</v>
      </c>
      <c r="F1237" s="235" t="s">
        <v>109</v>
      </c>
      <c r="G1237" s="232">
        <v>21609</v>
      </c>
      <c r="H1237" s="229" t="s">
        <v>499</v>
      </c>
      <c r="I1237" s="229" t="s">
        <v>500</v>
      </c>
      <c r="J1237" s="229" t="s">
        <v>23</v>
      </c>
      <c r="K1237" s="229" t="s">
        <v>753</v>
      </c>
      <c r="L1237" s="229" t="s">
        <v>746</v>
      </c>
      <c r="M1237" s="229" t="s">
        <v>740</v>
      </c>
      <c r="N1237" s="229" t="s">
        <v>748</v>
      </c>
    </row>
    <row r="1238" spans="1:14">
      <c r="A1238" s="232">
        <f t="shared" si="19"/>
        <v>11232</v>
      </c>
      <c r="B1238" s="232">
        <v>4</v>
      </c>
      <c r="C1238" s="232" t="s">
        <v>747</v>
      </c>
      <c r="D1238" s="229" t="s">
        <v>656</v>
      </c>
      <c r="E1238" s="232" t="s">
        <v>446</v>
      </c>
      <c r="F1238" s="235" t="s">
        <v>109</v>
      </c>
      <c r="G1238" s="232">
        <v>21609</v>
      </c>
      <c r="H1238" s="229" t="s">
        <v>499</v>
      </c>
      <c r="I1238" s="229" t="s">
        <v>500</v>
      </c>
      <c r="J1238" s="229" t="s">
        <v>23</v>
      </c>
      <c r="K1238" s="229" t="s">
        <v>753</v>
      </c>
      <c r="L1238" s="229" t="s">
        <v>746</v>
      </c>
      <c r="M1238" s="229" t="s">
        <v>740</v>
      </c>
      <c r="N1238" s="229" t="s">
        <v>748</v>
      </c>
    </row>
    <row r="1239" spans="1:14">
      <c r="A1239" s="232">
        <f t="shared" si="19"/>
        <v>11233</v>
      </c>
      <c r="B1239" s="232">
        <v>4</v>
      </c>
      <c r="C1239" s="232" t="s">
        <v>747</v>
      </c>
      <c r="D1239" s="229" t="s">
        <v>656</v>
      </c>
      <c r="E1239" s="232" t="s">
        <v>573</v>
      </c>
      <c r="F1239" s="234" t="s">
        <v>111</v>
      </c>
      <c r="G1239" s="232">
        <v>99100</v>
      </c>
      <c r="H1239" s="229" t="s">
        <v>499</v>
      </c>
      <c r="I1239" s="229" t="s">
        <v>500</v>
      </c>
      <c r="J1239" s="229" t="s">
        <v>23</v>
      </c>
      <c r="K1239" s="229" t="s">
        <v>753</v>
      </c>
      <c r="L1239" s="229" t="s">
        <v>746</v>
      </c>
      <c r="M1239" s="229" t="s">
        <v>740</v>
      </c>
      <c r="N1239" s="229" t="s">
        <v>748</v>
      </c>
    </row>
    <row r="1240" spans="1:14">
      <c r="A1240" s="232">
        <f t="shared" si="19"/>
        <v>11234</v>
      </c>
      <c r="B1240" s="232">
        <v>4</v>
      </c>
      <c r="C1240" s="232" t="s">
        <v>747</v>
      </c>
      <c r="D1240" s="229" t="s">
        <v>656</v>
      </c>
      <c r="E1240" s="232" t="s">
        <v>446</v>
      </c>
      <c r="F1240" s="234" t="s">
        <v>111</v>
      </c>
      <c r="G1240" s="232">
        <v>99100</v>
      </c>
      <c r="H1240" s="229" t="s">
        <v>499</v>
      </c>
      <c r="I1240" s="229" t="s">
        <v>500</v>
      </c>
      <c r="J1240" s="229" t="s">
        <v>23</v>
      </c>
      <c r="K1240" s="229" t="s">
        <v>753</v>
      </c>
      <c r="L1240" s="229" t="s">
        <v>746</v>
      </c>
      <c r="M1240" s="229" t="s">
        <v>740</v>
      </c>
      <c r="N1240" s="229" t="s">
        <v>748</v>
      </c>
    </row>
    <row r="1241" spans="1:14">
      <c r="A1241" s="232">
        <f t="shared" si="19"/>
        <v>11235</v>
      </c>
      <c r="B1241" s="232">
        <v>4</v>
      </c>
      <c r="C1241" s="232" t="s">
        <v>747</v>
      </c>
      <c r="D1241" s="229" t="s">
        <v>656</v>
      </c>
      <c r="E1241" s="232" t="s">
        <v>573</v>
      </c>
      <c r="F1241" s="234" t="s">
        <v>111</v>
      </c>
      <c r="G1241" s="232">
        <v>79101</v>
      </c>
      <c r="H1241" s="229" t="s">
        <v>499</v>
      </c>
      <c r="I1241" s="229" t="s">
        <v>500</v>
      </c>
      <c r="J1241" s="229" t="s">
        <v>23</v>
      </c>
      <c r="K1241" s="229" t="s">
        <v>753</v>
      </c>
      <c r="L1241" s="229" t="s">
        <v>746</v>
      </c>
      <c r="M1241" s="229" t="s">
        <v>740</v>
      </c>
      <c r="N1241" s="229" t="s">
        <v>748</v>
      </c>
    </row>
    <row r="1242" spans="1:14">
      <c r="A1242" s="232">
        <f t="shared" si="19"/>
        <v>11236</v>
      </c>
      <c r="B1242" s="232">
        <v>4</v>
      </c>
      <c r="C1242" s="232" t="s">
        <v>747</v>
      </c>
      <c r="D1242" s="229" t="s">
        <v>656</v>
      </c>
      <c r="E1242" s="232" t="s">
        <v>446</v>
      </c>
      <c r="F1242" s="234" t="s">
        <v>111</v>
      </c>
      <c r="G1242" s="232">
        <v>79101</v>
      </c>
      <c r="H1242" s="229" t="s">
        <v>499</v>
      </c>
      <c r="I1242" s="229" t="s">
        <v>500</v>
      </c>
      <c r="J1242" s="229" t="s">
        <v>23</v>
      </c>
      <c r="K1242" s="229" t="s">
        <v>753</v>
      </c>
      <c r="L1242" s="229" t="s">
        <v>746</v>
      </c>
      <c r="M1242" s="229" t="s">
        <v>740</v>
      </c>
      <c r="N1242" s="229" t="s">
        <v>748</v>
      </c>
    </row>
    <row r="1243" spans="1:14">
      <c r="A1243" s="232">
        <f t="shared" si="19"/>
        <v>11237</v>
      </c>
      <c r="B1243" s="232">
        <v>4</v>
      </c>
      <c r="C1243" s="232" t="s">
        <v>747</v>
      </c>
      <c r="D1243" s="229" t="s">
        <v>656</v>
      </c>
      <c r="E1243" s="232" t="s">
        <v>573</v>
      </c>
      <c r="F1243" s="234" t="s">
        <v>111</v>
      </c>
      <c r="G1243" s="232">
        <v>11609</v>
      </c>
      <c r="H1243" s="229" t="s">
        <v>499</v>
      </c>
      <c r="I1243" s="229" t="s">
        <v>500</v>
      </c>
      <c r="J1243" s="229" t="s">
        <v>23</v>
      </c>
      <c r="K1243" s="229" t="s">
        <v>753</v>
      </c>
      <c r="L1243" s="229" t="s">
        <v>746</v>
      </c>
      <c r="M1243" s="229" t="s">
        <v>740</v>
      </c>
      <c r="N1243" s="229" t="s">
        <v>748</v>
      </c>
    </row>
    <row r="1244" spans="1:14">
      <c r="A1244" s="232">
        <f t="shared" si="19"/>
        <v>11238</v>
      </c>
      <c r="B1244" s="232">
        <v>4</v>
      </c>
      <c r="C1244" s="232" t="s">
        <v>747</v>
      </c>
      <c r="D1244" s="229" t="s">
        <v>656</v>
      </c>
      <c r="E1244" s="232" t="s">
        <v>446</v>
      </c>
      <c r="F1244" s="234" t="s">
        <v>111</v>
      </c>
      <c r="G1244" s="232">
        <v>11609</v>
      </c>
      <c r="H1244" s="229" t="s">
        <v>499</v>
      </c>
      <c r="I1244" s="229" t="s">
        <v>500</v>
      </c>
      <c r="J1244" s="229" t="s">
        <v>23</v>
      </c>
      <c r="K1244" s="229" t="s">
        <v>753</v>
      </c>
      <c r="L1244" s="229" t="s">
        <v>746</v>
      </c>
      <c r="M1244" s="229" t="s">
        <v>740</v>
      </c>
      <c r="N1244" s="229" t="s">
        <v>748</v>
      </c>
    </row>
    <row r="1245" spans="1:14">
      <c r="A1245" s="232">
        <f t="shared" si="19"/>
        <v>11239</v>
      </c>
      <c r="B1245" s="232">
        <v>4</v>
      </c>
      <c r="C1245" s="232" t="s">
        <v>747</v>
      </c>
      <c r="D1245" s="229" t="s">
        <v>656</v>
      </c>
      <c r="E1245" s="232" t="s">
        <v>573</v>
      </c>
      <c r="F1245" s="234" t="s">
        <v>111</v>
      </c>
      <c r="G1245" s="232">
        <v>21609</v>
      </c>
      <c r="H1245" s="229" t="s">
        <v>499</v>
      </c>
      <c r="I1245" s="229" t="s">
        <v>500</v>
      </c>
      <c r="J1245" s="229" t="s">
        <v>23</v>
      </c>
      <c r="K1245" s="229" t="s">
        <v>753</v>
      </c>
      <c r="L1245" s="229" t="s">
        <v>746</v>
      </c>
      <c r="M1245" s="229" t="s">
        <v>740</v>
      </c>
      <c r="N1245" s="229" t="s">
        <v>748</v>
      </c>
    </row>
    <row r="1246" spans="1:14">
      <c r="A1246" s="232">
        <f t="shared" si="19"/>
        <v>11240</v>
      </c>
      <c r="B1246" s="232">
        <v>4</v>
      </c>
      <c r="C1246" s="232" t="s">
        <v>747</v>
      </c>
      <c r="D1246" s="229" t="s">
        <v>656</v>
      </c>
      <c r="E1246" s="232" t="s">
        <v>446</v>
      </c>
      <c r="F1246" s="234" t="s">
        <v>111</v>
      </c>
      <c r="G1246" s="232">
        <v>21609</v>
      </c>
      <c r="H1246" s="229" t="s">
        <v>499</v>
      </c>
      <c r="I1246" s="229" t="s">
        <v>500</v>
      </c>
      <c r="J1246" s="229" t="s">
        <v>23</v>
      </c>
      <c r="K1246" s="229" t="s">
        <v>753</v>
      </c>
      <c r="L1246" s="229" t="s">
        <v>746</v>
      </c>
      <c r="M1246" s="229" t="s">
        <v>740</v>
      </c>
      <c r="N1246" s="229" t="s">
        <v>748</v>
      </c>
    </row>
    <row r="1247" spans="1:14">
      <c r="A1247" s="232">
        <f t="shared" si="19"/>
        <v>11241</v>
      </c>
      <c r="B1247" s="232">
        <v>4</v>
      </c>
      <c r="C1247" s="232" t="s">
        <v>747</v>
      </c>
      <c r="D1247" s="229" t="s">
        <v>656</v>
      </c>
      <c r="E1247" s="232" t="s">
        <v>573</v>
      </c>
      <c r="F1247" s="234" t="s">
        <v>112</v>
      </c>
      <c r="G1247" s="232">
        <v>99100</v>
      </c>
      <c r="H1247" s="229" t="s">
        <v>499</v>
      </c>
      <c r="I1247" s="229" t="s">
        <v>500</v>
      </c>
      <c r="J1247" s="229" t="s">
        <v>23</v>
      </c>
      <c r="K1247" s="229" t="s">
        <v>753</v>
      </c>
      <c r="L1247" s="229" t="s">
        <v>746</v>
      </c>
      <c r="M1247" s="229" t="s">
        <v>740</v>
      </c>
      <c r="N1247" s="229" t="s">
        <v>748</v>
      </c>
    </row>
    <row r="1248" spans="1:14">
      <c r="A1248" s="232">
        <f t="shared" si="19"/>
        <v>11242</v>
      </c>
      <c r="B1248" s="232">
        <v>4</v>
      </c>
      <c r="C1248" s="232" t="s">
        <v>747</v>
      </c>
      <c r="D1248" s="229" t="s">
        <v>656</v>
      </c>
      <c r="E1248" s="232" t="s">
        <v>446</v>
      </c>
      <c r="F1248" s="234" t="s">
        <v>112</v>
      </c>
      <c r="G1248" s="232">
        <v>99100</v>
      </c>
      <c r="H1248" s="229" t="s">
        <v>499</v>
      </c>
      <c r="I1248" s="229" t="s">
        <v>500</v>
      </c>
      <c r="J1248" s="229" t="s">
        <v>23</v>
      </c>
      <c r="K1248" s="229" t="s">
        <v>753</v>
      </c>
      <c r="L1248" s="229" t="s">
        <v>746</v>
      </c>
      <c r="M1248" s="229" t="s">
        <v>740</v>
      </c>
      <c r="N1248" s="229" t="s">
        <v>748</v>
      </c>
    </row>
    <row r="1249" spans="1:14">
      <c r="A1249" s="232">
        <f t="shared" si="19"/>
        <v>11243</v>
      </c>
      <c r="B1249" s="232">
        <v>4</v>
      </c>
      <c r="C1249" s="232" t="s">
        <v>747</v>
      </c>
      <c r="D1249" s="229" t="s">
        <v>656</v>
      </c>
      <c r="E1249" s="232" t="s">
        <v>573</v>
      </c>
      <c r="F1249" s="234" t="s">
        <v>112</v>
      </c>
      <c r="G1249" s="232">
        <v>79101</v>
      </c>
      <c r="H1249" s="229" t="s">
        <v>499</v>
      </c>
      <c r="I1249" s="229" t="s">
        <v>500</v>
      </c>
      <c r="J1249" s="229" t="s">
        <v>23</v>
      </c>
      <c r="K1249" s="229" t="s">
        <v>753</v>
      </c>
      <c r="L1249" s="229" t="s">
        <v>746</v>
      </c>
      <c r="M1249" s="229" t="s">
        <v>740</v>
      </c>
      <c r="N1249" s="229" t="s">
        <v>748</v>
      </c>
    </row>
    <row r="1250" spans="1:14">
      <c r="A1250" s="232">
        <f t="shared" si="19"/>
        <v>11244</v>
      </c>
      <c r="B1250" s="232">
        <v>4</v>
      </c>
      <c r="C1250" s="232" t="s">
        <v>747</v>
      </c>
      <c r="D1250" s="229" t="s">
        <v>656</v>
      </c>
      <c r="E1250" s="232" t="s">
        <v>446</v>
      </c>
      <c r="F1250" s="234" t="s">
        <v>112</v>
      </c>
      <c r="G1250" s="232">
        <v>79101</v>
      </c>
      <c r="H1250" s="229" t="s">
        <v>499</v>
      </c>
      <c r="I1250" s="229" t="s">
        <v>500</v>
      </c>
      <c r="J1250" s="229" t="s">
        <v>23</v>
      </c>
      <c r="K1250" s="229" t="s">
        <v>753</v>
      </c>
      <c r="L1250" s="229" t="s">
        <v>746</v>
      </c>
      <c r="M1250" s="229" t="s">
        <v>740</v>
      </c>
      <c r="N1250" s="229" t="s">
        <v>748</v>
      </c>
    </row>
    <row r="1251" spans="1:14">
      <c r="A1251" s="232">
        <f t="shared" si="19"/>
        <v>11245</v>
      </c>
      <c r="B1251" s="232">
        <v>4</v>
      </c>
      <c r="C1251" s="232" t="s">
        <v>747</v>
      </c>
      <c r="D1251" s="229" t="s">
        <v>656</v>
      </c>
      <c r="E1251" s="232" t="s">
        <v>573</v>
      </c>
      <c r="F1251" s="234" t="s">
        <v>112</v>
      </c>
      <c r="G1251" s="232">
        <v>11609</v>
      </c>
      <c r="H1251" s="229" t="s">
        <v>499</v>
      </c>
      <c r="I1251" s="229" t="s">
        <v>500</v>
      </c>
      <c r="J1251" s="229" t="s">
        <v>23</v>
      </c>
      <c r="K1251" s="229" t="s">
        <v>753</v>
      </c>
      <c r="L1251" s="229" t="s">
        <v>746</v>
      </c>
      <c r="M1251" s="229" t="s">
        <v>740</v>
      </c>
      <c r="N1251" s="229" t="s">
        <v>748</v>
      </c>
    </row>
    <row r="1252" spans="1:14">
      <c r="A1252" s="232">
        <f t="shared" si="19"/>
        <v>11246</v>
      </c>
      <c r="B1252" s="232">
        <v>4</v>
      </c>
      <c r="C1252" s="232" t="s">
        <v>747</v>
      </c>
      <c r="D1252" s="229" t="s">
        <v>656</v>
      </c>
      <c r="E1252" s="232" t="s">
        <v>446</v>
      </c>
      <c r="F1252" s="234" t="s">
        <v>112</v>
      </c>
      <c r="G1252" s="232">
        <v>11609</v>
      </c>
      <c r="H1252" s="229" t="s">
        <v>499</v>
      </c>
      <c r="I1252" s="229" t="s">
        <v>500</v>
      </c>
      <c r="J1252" s="229" t="s">
        <v>23</v>
      </c>
      <c r="K1252" s="229" t="s">
        <v>753</v>
      </c>
      <c r="L1252" s="229" t="s">
        <v>746</v>
      </c>
      <c r="M1252" s="229" t="s">
        <v>740</v>
      </c>
      <c r="N1252" s="229" t="s">
        <v>748</v>
      </c>
    </row>
    <row r="1253" spans="1:14">
      <c r="A1253" s="232">
        <f t="shared" si="19"/>
        <v>11247</v>
      </c>
      <c r="B1253" s="232">
        <v>4</v>
      </c>
      <c r="C1253" s="232" t="s">
        <v>747</v>
      </c>
      <c r="D1253" s="229" t="s">
        <v>656</v>
      </c>
      <c r="E1253" s="232" t="s">
        <v>573</v>
      </c>
      <c r="F1253" s="234" t="s">
        <v>112</v>
      </c>
      <c r="G1253" s="232">
        <v>21609</v>
      </c>
      <c r="H1253" s="229" t="s">
        <v>499</v>
      </c>
      <c r="I1253" s="229" t="s">
        <v>500</v>
      </c>
      <c r="J1253" s="229" t="s">
        <v>23</v>
      </c>
      <c r="K1253" s="229" t="s">
        <v>753</v>
      </c>
      <c r="L1253" s="229" t="s">
        <v>746</v>
      </c>
      <c r="M1253" s="229" t="s">
        <v>740</v>
      </c>
      <c r="N1253" s="229" t="s">
        <v>748</v>
      </c>
    </row>
    <row r="1254" spans="1:14">
      <c r="A1254" s="232">
        <f t="shared" si="19"/>
        <v>11248</v>
      </c>
      <c r="B1254" s="232">
        <v>4</v>
      </c>
      <c r="C1254" s="232" t="s">
        <v>747</v>
      </c>
      <c r="D1254" s="229" t="s">
        <v>656</v>
      </c>
      <c r="E1254" s="232" t="s">
        <v>446</v>
      </c>
      <c r="F1254" s="234" t="s">
        <v>112</v>
      </c>
      <c r="G1254" s="232">
        <v>21609</v>
      </c>
      <c r="H1254" s="229" t="s">
        <v>499</v>
      </c>
      <c r="I1254" s="229" t="s">
        <v>500</v>
      </c>
      <c r="J1254" s="229" t="s">
        <v>23</v>
      </c>
      <c r="K1254" s="229" t="s">
        <v>753</v>
      </c>
      <c r="L1254" s="229" t="s">
        <v>746</v>
      </c>
      <c r="M1254" s="229" t="s">
        <v>740</v>
      </c>
      <c r="N1254" s="229" t="s">
        <v>748</v>
      </c>
    </row>
    <row r="1255" spans="1:14">
      <c r="A1255" s="232">
        <f t="shared" si="19"/>
        <v>11249</v>
      </c>
      <c r="B1255" s="232">
        <v>4</v>
      </c>
      <c r="C1255" s="232" t="s">
        <v>747</v>
      </c>
      <c r="D1255" s="229" t="s">
        <v>656</v>
      </c>
      <c r="E1255" s="232" t="s">
        <v>573</v>
      </c>
      <c r="F1255" s="234" t="s">
        <v>116</v>
      </c>
      <c r="G1255" s="232">
        <v>99100</v>
      </c>
      <c r="H1255" s="229" t="s">
        <v>499</v>
      </c>
      <c r="I1255" s="229" t="s">
        <v>500</v>
      </c>
      <c r="J1255" s="229" t="s">
        <v>23</v>
      </c>
      <c r="K1255" s="229" t="s">
        <v>753</v>
      </c>
      <c r="L1255" s="229" t="s">
        <v>746</v>
      </c>
      <c r="M1255" s="229" t="s">
        <v>740</v>
      </c>
      <c r="N1255" s="229" t="s">
        <v>748</v>
      </c>
    </row>
    <row r="1256" spans="1:14">
      <c r="A1256" s="232">
        <f t="shared" si="19"/>
        <v>11250</v>
      </c>
      <c r="B1256" s="232">
        <v>4</v>
      </c>
      <c r="C1256" s="232" t="s">
        <v>747</v>
      </c>
      <c r="D1256" s="229" t="s">
        <v>656</v>
      </c>
      <c r="E1256" s="232" t="s">
        <v>446</v>
      </c>
      <c r="F1256" s="234" t="s">
        <v>116</v>
      </c>
      <c r="G1256" s="232">
        <v>99100</v>
      </c>
      <c r="H1256" s="229" t="s">
        <v>499</v>
      </c>
      <c r="I1256" s="229" t="s">
        <v>500</v>
      </c>
      <c r="J1256" s="229" t="s">
        <v>23</v>
      </c>
      <c r="K1256" s="229" t="s">
        <v>753</v>
      </c>
      <c r="L1256" s="229" t="s">
        <v>746</v>
      </c>
      <c r="M1256" s="229" t="s">
        <v>740</v>
      </c>
      <c r="N1256" s="229" t="s">
        <v>748</v>
      </c>
    </row>
    <row r="1257" spans="1:14">
      <c r="A1257" s="232">
        <f t="shared" si="19"/>
        <v>11251</v>
      </c>
      <c r="B1257" s="232">
        <v>4</v>
      </c>
      <c r="C1257" s="232" t="s">
        <v>747</v>
      </c>
      <c r="D1257" s="229" t="s">
        <v>656</v>
      </c>
      <c r="E1257" s="232" t="s">
        <v>573</v>
      </c>
      <c r="F1257" s="234" t="s">
        <v>116</v>
      </c>
      <c r="G1257" s="232">
        <v>79101</v>
      </c>
      <c r="H1257" s="229" t="s">
        <v>499</v>
      </c>
      <c r="I1257" s="229" t="s">
        <v>500</v>
      </c>
      <c r="J1257" s="229" t="s">
        <v>23</v>
      </c>
      <c r="K1257" s="229" t="s">
        <v>753</v>
      </c>
      <c r="L1257" s="229" t="s">
        <v>746</v>
      </c>
      <c r="M1257" s="229" t="s">
        <v>740</v>
      </c>
      <c r="N1257" s="229" t="s">
        <v>748</v>
      </c>
    </row>
    <row r="1258" spans="1:14">
      <c r="A1258" s="232">
        <f t="shared" si="19"/>
        <v>11252</v>
      </c>
      <c r="B1258" s="232">
        <v>4</v>
      </c>
      <c r="C1258" s="232" t="s">
        <v>747</v>
      </c>
      <c r="D1258" s="229" t="s">
        <v>656</v>
      </c>
      <c r="E1258" s="232" t="s">
        <v>446</v>
      </c>
      <c r="F1258" s="234" t="s">
        <v>116</v>
      </c>
      <c r="G1258" s="232">
        <v>79101</v>
      </c>
      <c r="H1258" s="229" t="s">
        <v>499</v>
      </c>
      <c r="I1258" s="229" t="s">
        <v>500</v>
      </c>
      <c r="J1258" s="229" t="s">
        <v>23</v>
      </c>
      <c r="K1258" s="229" t="s">
        <v>753</v>
      </c>
      <c r="L1258" s="229" t="s">
        <v>746</v>
      </c>
      <c r="M1258" s="229" t="s">
        <v>740</v>
      </c>
      <c r="N1258" s="229" t="s">
        <v>748</v>
      </c>
    </row>
    <row r="1259" spans="1:14">
      <c r="A1259" s="232">
        <f t="shared" si="19"/>
        <v>11253</v>
      </c>
      <c r="B1259" s="232">
        <v>4</v>
      </c>
      <c r="C1259" s="232" t="s">
        <v>747</v>
      </c>
      <c r="D1259" s="229" t="s">
        <v>656</v>
      </c>
      <c r="E1259" s="232" t="s">
        <v>573</v>
      </c>
      <c r="F1259" s="234" t="s">
        <v>116</v>
      </c>
      <c r="G1259" s="232">
        <v>11609</v>
      </c>
      <c r="H1259" s="229" t="s">
        <v>499</v>
      </c>
      <c r="I1259" s="229" t="s">
        <v>500</v>
      </c>
      <c r="J1259" s="229" t="s">
        <v>23</v>
      </c>
      <c r="K1259" s="229" t="s">
        <v>753</v>
      </c>
      <c r="L1259" s="229" t="s">
        <v>746</v>
      </c>
      <c r="M1259" s="229" t="s">
        <v>740</v>
      </c>
      <c r="N1259" s="229" t="s">
        <v>748</v>
      </c>
    </row>
    <row r="1260" spans="1:14">
      <c r="A1260" s="232">
        <f t="shared" si="19"/>
        <v>11254</v>
      </c>
      <c r="B1260" s="232">
        <v>4</v>
      </c>
      <c r="C1260" s="232" t="s">
        <v>747</v>
      </c>
      <c r="D1260" s="229" t="s">
        <v>656</v>
      </c>
      <c r="E1260" s="232" t="s">
        <v>446</v>
      </c>
      <c r="F1260" s="234" t="s">
        <v>116</v>
      </c>
      <c r="G1260" s="232">
        <v>11609</v>
      </c>
      <c r="H1260" s="229" t="s">
        <v>499</v>
      </c>
      <c r="I1260" s="229" t="s">
        <v>500</v>
      </c>
      <c r="J1260" s="229" t="s">
        <v>23</v>
      </c>
      <c r="K1260" s="229" t="s">
        <v>753</v>
      </c>
      <c r="L1260" s="229" t="s">
        <v>746</v>
      </c>
      <c r="M1260" s="229" t="s">
        <v>740</v>
      </c>
      <c r="N1260" s="229" t="s">
        <v>748</v>
      </c>
    </row>
    <row r="1261" spans="1:14">
      <c r="A1261" s="232">
        <f t="shared" si="19"/>
        <v>11255</v>
      </c>
      <c r="B1261" s="232">
        <v>4</v>
      </c>
      <c r="C1261" s="232" t="s">
        <v>747</v>
      </c>
      <c r="D1261" s="229" t="s">
        <v>656</v>
      </c>
      <c r="E1261" s="232" t="s">
        <v>573</v>
      </c>
      <c r="F1261" s="234" t="s">
        <v>116</v>
      </c>
      <c r="G1261" s="232">
        <v>21609</v>
      </c>
      <c r="H1261" s="229" t="s">
        <v>499</v>
      </c>
      <c r="I1261" s="229" t="s">
        <v>500</v>
      </c>
      <c r="J1261" s="229" t="s">
        <v>23</v>
      </c>
      <c r="K1261" s="229" t="s">
        <v>753</v>
      </c>
      <c r="L1261" s="229" t="s">
        <v>746</v>
      </c>
      <c r="M1261" s="229" t="s">
        <v>740</v>
      </c>
      <c r="N1261" s="229" t="s">
        <v>748</v>
      </c>
    </row>
    <row r="1262" spans="1:14">
      <c r="A1262" s="232">
        <f t="shared" si="19"/>
        <v>11256</v>
      </c>
      <c r="B1262" s="232">
        <v>4</v>
      </c>
      <c r="C1262" s="232" t="s">
        <v>747</v>
      </c>
      <c r="D1262" s="229" t="s">
        <v>656</v>
      </c>
      <c r="E1262" s="232" t="s">
        <v>446</v>
      </c>
      <c r="F1262" s="234" t="s">
        <v>116</v>
      </c>
      <c r="G1262" s="232">
        <v>21609</v>
      </c>
      <c r="H1262" s="229" t="s">
        <v>499</v>
      </c>
      <c r="I1262" s="229" t="s">
        <v>500</v>
      </c>
      <c r="J1262" s="229" t="s">
        <v>23</v>
      </c>
      <c r="K1262" s="229" t="s">
        <v>753</v>
      </c>
      <c r="L1262" s="229" t="s">
        <v>746</v>
      </c>
      <c r="M1262" s="229" t="s">
        <v>740</v>
      </c>
      <c r="N1262" s="229" t="s">
        <v>748</v>
      </c>
    </row>
    <row r="1263" spans="1:14">
      <c r="A1263" s="232">
        <f t="shared" si="19"/>
        <v>11257</v>
      </c>
      <c r="B1263" s="232">
        <v>4</v>
      </c>
      <c r="C1263" s="232" t="s">
        <v>747</v>
      </c>
      <c r="D1263" s="229" t="s">
        <v>656</v>
      </c>
      <c r="E1263" s="232" t="s">
        <v>573</v>
      </c>
      <c r="F1263" s="234" t="s">
        <v>117</v>
      </c>
      <c r="G1263" s="232">
        <v>99100</v>
      </c>
      <c r="H1263" s="229" t="s">
        <v>499</v>
      </c>
      <c r="I1263" s="229" t="s">
        <v>500</v>
      </c>
      <c r="J1263" s="229" t="s">
        <v>23</v>
      </c>
      <c r="K1263" s="229" t="s">
        <v>753</v>
      </c>
      <c r="L1263" s="229" t="s">
        <v>746</v>
      </c>
      <c r="M1263" s="229" t="s">
        <v>740</v>
      </c>
      <c r="N1263" s="229" t="s">
        <v>748</v>
      </c>
    </row>
    <row r="1264" spans="1:14">
      <c r="A1264" s="232">
        <f t="shared" si="19"/>
        <v>11258</v>
      </c>
      <c r="B1264" s="232">
        <v>4</v>
      </c>
      <c r="C1264" s="232" t="s">
        <v>747</v>
      </c>
      <c r="D1264" s="229" t="s">
        <v>656</v>
      </c>
      <c r="E1264" s="232" t="s">
        <v>446</v>
      </c>
      <c r="F1264" s="234" t="s">
        <v>117</v>
      </c>
      <c r="G1264" s="232">
        <v>99100</v>
      </c>
      <c r="H1264" s="229" t="s">
        <v>499</v>
      </c>
      <c r="I1264" s="229" t="s">
        <v>500</v>
      </c>
      <c r="J1264" s="229" t="s">
        <v>23</v>
      </c>
      <c r="K1264" s="229" t="s">
        <v>753</v>
      </c>
      <c r="L1264" s="229" t="s">
        <v>746</v>
      </c>
      <c r="M1264" s="229" t="s">
        <v>740</v>
      </c>
      <c r="N1264" s="229" t="s">
        <v>748</v>
      </c>
    </row>
    <row r="1265" spans="1:14">
      <c r="A1265" s="232">
        <f t="shared" si="19"/>
        <v>11259</v>
      </c>
      <c r="B1265" s="232">
        <v>4</v>
      </c>
      <c r="C1265" s="232" t="s">
        <v>747</v>
      </c>
      <c r="D1265" s="229" t="s">
        <v>656</v>
      </c>
      <c r="E1265" s="232" t="s">
        <v>573</v>
      </c>
      <c r="F1265" s="234" t="s">
        <v>117</v>
      </c>
      <c r="G1265" s="232">
        <v>79101</v>
      </c>
      <c r="H1265" s="229" t="s">
        <v>499</v>
      </c>
      <c r="I1265" s="229" t="s">
        <v>500</v>
      </c>
      <c r="J1265" s="229" t="s">
        <v>23</v>
      </c>
      <c r="K1265" s="229" t="s">
        <v>753</v>
      </c>
      <c r="L1265" s="229" t="s">
        <v>746</v>
      </c>
      <c r="M1265" s="229" t="s">
        <v>740</v>
      </c>
      <c r="N1265" s="229" t="s">
        <v>748</v>
      </c>
    </row>
    <row r="1266" spans="1:14">
      <c r="A1266" s="232">
        <f t="shared" si="19"/>
        <v>11260</v>
      </c>
      <c r="B1266" s="232">
        <v>4</v>
      </c>
      <c r="C1266" s="232" t="s">
        <v>747</v>
      </c>
      <c r="D1266" s="229" t="s">
        <v>656</v>
      </c>
      <c r="E1266" s="232" t="s">
        <v>446</v>
      </c>
      <c r="F1266" s="234" t="s">
        <v>117</v>
      </c>
      <c r="G1266" s="232">
        <v>79101</v>
      </c>
      <c r="H1266" s="229" t="s">
        <v>499</v>
      </c>
      <c r="I1266" s="229" t="s">
        <v>500</v>
      </c>
      <c r="J1266" s="229" t="s">
        <v>23</v>
      </c>
      <c r="K1266" s="229" t="s">
        <v>753</v>
      </c>
      <c r="L1266" s="229" t="s">
        <v>746</v>
      </c>
      <c r="M1266" s="229" t="s">
        <v>740</v>
      </c>
      <c r="N1266" s="229" t="s">
        <v>748</v>
      </c>
    </row>
    <row r="1267" spans="1:14">
      <c r="A1267" s="232">
        <f t="shared" si="19"/>
        <v>11261</v>
      </c>
      <c r="B1267" s="232">
        <v>4</v>
      </c>
      <c r="C1267" s="232" t="s">
        <v>747</v>
      </c>
      <c r="D1267" s="229" t="s">
        <v>656</v>
      </c>
      <c r="E1267" s="232" t="s">
        <v>573</v>
      </c>
      <c r="F1267" s="234" t="s">
        <v>117</v>
      </c>
      <c r="G1267" s="232">
        <v>11609</v>
      </c>
      <c r="H1267" s="229" t="s">
        <v>499</v>
      </c>
      <c r="I1267" s="229" t="s">
        <v>500</v>
      </c>
      <c r="J1267" s="229" t="s">
        <v>23</v>
      </c>
      <c r="K1267" s="229" t="s">
        <v>753</v>
      </c>
      <c r="L1267" s="229" t="s">
        <v>746</v>
      </c>
      <c r="M1267" s="229" t="s">
        <v>740</v>
      </c>
      <c r="N1267" s="229" t="s">
        <v>748</v>
      </c>
    </row>
    <row r="1268" spans="1:14">
      <c r="A1268" s="232">
        <f t="shared" si="19"/>
        <v>11262</v>
      </c>
      <c r="B1268" s="232">
        <v>4</v>
      </c>
      <c r="C1268" s="232" t="s">
        <v>747</v>
      </c>
      <c r="D1268" s="229" t="s">
        <v>656</v>
      </c>
      <c r="E1268" s="232" t="s">
        <v>446</v>
      </c>
      <c r="F1268" s="234" t="s">
        <v>117</v>
      </c>
      <c r="G1268" s="232">
        <v>11609</v>
      </c>
      <c r="H1268" s="229" t="s">
        <v>499</v>
      </c>
      <c r="I1268" s="229" t="s">
        <v>500</v>
      </c>
      <c r="J1268" s="229" t="s">
        <v>23</v>
      </c>
      <c r="K1268" s="229" t="s">
        <v>753</v>
      </c>
      <c r="L1268" s="229" t="s">
        <v>746</v>
      </c>
      <c r="M1268" s="229" t="s">
        <v>740</v>
      </c>
      <c r="N1268" s="229" t="s">
        <v>748</v>
      </c>
    </row>
    <row r="1269" spans="1:14">
      <c r="A1269" s="232">
        <f t="shared" si="19"/>
        <v>11263</v>
      </c>
      <c r="B1269" s="232">
        <v>4</v>
      </c>
      <c r="C1269" s="232" t="s">
        <v>747</v>
      </c>
      <c r="D1269" s="229" t="s">
        <v>656</v>
      </c>
      <c r="E1269" s="232" t="s">
        <v>573</v>
      </c>
      <c r="F1269" s="234" t="s">
        <v>117</v>
      </c>
      <c r="G1269" s="232">
        <v>21609</v>
      </c>
      <c r="H1269" s="229" t="s">
        <v>499</v>
      </c>
      <c r="I1269" s="229" t="s">
        <v>500</v>
      </c>
      <c r="J1269" s="229" t="s">
        <v>23</v>
      </c>
      <c r="K1269" s="229" t="s">
        <v>753</v>
      </c>
      <c r="L1269" s="229" t="s">
        <v>746</v>
      </c>
      <c r="M1269" s="229" t="s">
        <v>740</v>
      </c>
      <c r="N1269" s="229" t="s">
        <v>748</v>
      </c>
    </row>
    <row r="1270" spans="1:14">
      <c r="A1270" s="232">
        <f t="shared" si="19"/>
        <v>11264</v>
      </c>
      <c r="B1270" s="232">
        <v>4</v>
      </c>
      <c r="C1270" s="232" t="s">
        <v>747</v>
      </c>
      <c r="D1270" s="229" t="s">
        <v>656</v>
      </c>
      <c r="E1270" s="232" t="s">
        <v>446</v>
      </c>
      <c r="F1270" s="234" t="s">
        <v>117</v>
      </c>
      <c r="G1270" s="232">
        <v>21609</v>
      </c>
      <c r="H1270" s="229" t="s">
        <v>499</v>
      </c>
      <c r="I1270" s="229" t="s">
        <v>500</v>
      </c>
      <c r="J1270" s="229" t="s">
        <v>23</v>
      </c>
      <c r="K1270" s="229" t="s">
        <v>753</v>
      </c>
      <c r="L1270" s="229" t="s">
        <v>746</v>
      </c>
      <c r="M1270" s="229" t="s">
        <v>740</v>
      </c>
      <c r="N1270" s="229" t="s">
        <v>748</v>
      </c>
    </row>
    <row r="1271" spans="1:14">
      <c r="A1271" s="232">
        <f t="shared" si="19"/>
        <v>11265</v>
      </c>
      <c r="B1271" s="232">
        <v>4</v>
      </c>
      <c r="C1271" s="232" t="s">
        <v>747</v>
      </c>
      <c r="D1271" s="229" t="s">
        <v>656</v>
      </c>
      <c r="E1271" s="232" t="s">
        <v>573</v>
      </c>
      <c r="F1271" s="234" t="s">
        <v>119</v>
      </c>
      <c r="G1271" s="232">
        <v>99100</v>
      </c>
      <c r="H1271" s="229" t="s">
        <v>499</v>
      </c>
      <c r="I1271" s="229" t="s">
        <v>500</v>
      </c>
      <c r="J1271" s="229" t="s">
        <v>23</v>
      </c>
      <c r="K1271" s="229" t="s">
        <v>753</v>
      </c>
      <c r="L1271" s="229" t="s">
        <v>746</v>
      </c>
      <c r="M1271" s="229" t="s">
        <v>740</v>
      </c>
      <c r="N1271" s="229" t="s">
        <v>748</v>
      </c>
    </row>
    <row r="1272" spans="1:14">
      <c r="A1272" s="232">
        <f t="shared" si="19"/>
        <v>11266</v>
      </c>
      <c r="B1272" s="232">
        <v>4</v>
      </c>
      <c r="C1272" s="232" t="s">
        <v>747</v>
      </c>
      <c r="D1272" s="229" t="s">
        <v>656</v>
      </c>
      <c r="E1272" s="232" t="s">
        <v>446</v>
      </c>
      <c r="F1272" s="234" t="s">
        <v>119</v>
      </c>
      <c r="G1272" s="232">
        <v>99100</v>
      </c>
      <c r="H1272" s="229" t="s">
        <v>499</v>
      </c>
      <c r="I1272" s="229" t="s">
        <v>500</v>
      </c>
      <c r="J1272" s="229" t="s">
        <v>23</v>
      </c>
      <c r="K1272" s="229" t="s">
        <v>753</v>
      </c>
      <c r="L1272" s="229" t="s">
        <v>746</v>
      </c>
      <c r="M1272" s="229" t="s">
        <v>740</v>
      </c>
      <c r="N1272" s="229" t="s">
        <v>748</v>
      </c>
    </row>
    <row r="1273" spans="1:14">
      <c r="A1273" s="232">
        <f t="shared" si="19"/>
        <v>11267</v>
      </c>
      <c r="B1273" s="232">
        <v>4</v>
      </c>
      <c r="C1273" s="232" t="s">
        <v>747</v>
      </c>
      <c r="D1273" s="229" t="s">
        <v>656</v>
      </c>
      <c r="E1273" s="232" t="s">
        <v>573</v>
      </c>
      <c r="F1273" s="234" t="s">
        <v>119</v>
      </c>
      <c r="G1273" s="232">
        <v>79101</v>
      </c>
      <c r="H1273" s="229" t="s">
        <v>499</v>
      </c>
      <c r="I1273" s="229" t="s">
        <v>500</v>
      </c>
      <c r="J1273" s="229" t="s">
        <v>23</v>
      </c>
      <c r="K1273" s="229" t="s">
        <v>753</v>
      </c>
      <c r="L1273" s="229" t="s">
        <v>746</v>
      </c>
      <c r="M1273" s="229" t="s">
        <v>740</v>
      </c>
      <c r="N1273" s="229" t="s">
        <v>748</v>
      </c>
    </row>
    <row r="1274" spans="1:14">
      <c r="A1274" s="232">
        <f t="shared" si="19"/>
        <v>11268</v>
      </c>
      <c r="B1274" s="232">
        <v>4</v>
      </c>
      <c r="C1274" s="232" t="s">
        <v>747</v>
      </c>
      <c r="D1274" s="229" t="s">
        <v>656</v>
      </c>
      <c r="E1274" s="232" t="s">
        <v>446</v>
      </c>
      <c r="F1274" s="234" t="s">
        <v>119</v>
      </c>
      <c r="G1274" s="232">
        <v>79101</v>
      </c>
      <c r="H1274" s="229" t="s">
        <v>499</v>
      </c>
      <c r="I1274" s="229" t="s">
        <v>500</v>
      </c>
      <c r="J1274" s="229" t="s">
        <v>23</v>
      </c>
      <c r="K1274" s="229" t="s">
        <v>753</v>
      </c>
      <c r="L1274" s="229" t="s">
        <v>746</v>
      </c>
      <c r="M1274" s="229" t="s">
        <v>740</v>
      </c>
      <c r="N1274" s="229" t="s">
        <v>748</v>
      </c>
    </row>
    <row r="1275" spans="1:14">
      <c r="A1275" s="232">
        <f t="shared" si="19"/>
        <v>11269</v>
      </c>
      <c r="B1275" s="232">
        <v>4</v>
      </c>
      <c r="C1275" s="232" t="s">
        <v>747</v>
      </c>
      <c r="D1275" s="229" t="s">
        <v>656</v>
      </c>
      <c r="E1275" s="232" t="s">
        <v>573</v>
      </c>
      <c r="F1275" s="234" t="s">
        <v>119</v>
      </c>
      <c r="G1275" s="232">
        <v>11609</v>
      </c>
      <c r="H1275" s="229" t="s">
        <v>499</v>
      </c>
      <c r="I1275" s="229" t="s">
        <v>500</v>
      </c>
      <c r="J1275" s="229" t="s">
        <v>23</v>
      </c>
      <c r="K1275" s="229" t="s">
        <v>753</v>
      </c>
      <c r="L1275" s="229" t="s">
        <v>746</v>
      </c>
      <c r="M1275" s="229" t="s">
        <v>740</v>
      </c>
      <c r="N1275" s="229" t="s">
        <v>748</v>
      </c>
    </row>
    <row r="1276" spans="1:14">
      <c r="A1276" s="232">
        <f t="shared" si="19"/>
        <v>11270</v>
      </c>
      <c r="B1276" s="232">
        <v>4</v>
      </c>
      <c r="C1276" s="232" t="s">
        <v>747</v>
      </c>
      <c r="D1276" s="229" t="s">
        <v>656</v>
      </c>
      <c r="E1276" s="232" t="s">
        <v>446</v>
      </c>
      <c r="F1276" s="234" t="s">
        <v>119</v>
      </c>
      <c r="G1276" s="232">
        <v>11609</v>
      </c>
      <c r="H1276" s="229" t="s">
        <v>499</v>
      </c>
      <c r="I1276" s="229" t="s">
        <v>500</v>
      </c>
      <c r="J1276" s="229" t="s">
        <v>23</v>
      </c>
      <c r="K1276" s="229" t="s">
        <v>753</v>
      </c>
      <c r="L1276" s="229" t="s">
        <v>746</v>
      </c>
      <c r="M1276" s="229" t="s">
        <v>740</v>
      </c>
      <c r="N1276" s="229" t="s">
        <v>748</v>
      </c>
    </row>
    <row r="1277" spans="1:14">
      <c r="A1277" s="232">
        <f t="shared" si="19"/>
        <v>11271</v>
      </c>
      <c r="B1277" s="232">
        <v>4</v>
      </c>
      <c r="C1277" s="232" t="s">
        <v>747</v>
      </c>
      <c r="D1277" s="229" t="s">
        <v>656</v>
      </c>
      <c r="E1277" s="232" t="s">
        <v>573</v>
      </c>
      <c r="F1277" s="234" t="s">
        <v>119</v>
      </c>
      <c r="G1277" s="232">
        <v>21609</v>
      </c>
      <c r="H1277" s="229" t="s">
        <v>499</v>
      </c>
      <c r="I1277" s="229" t="s">
        <v>500</v>
      </c>
      <c r="J1277" s="229" t="s">
        <v>23</v>
      </c>
      <c r="K1277" s="229" t="s">
        <v>753</v>
      </c>
      <c r="L1277" s="229" t="s">
        <v>746</v>
      </c>
      <c r="M1277" s="229" t="s">
        <v>740</v>
      </c>
      <c r="N1277" s="229" t="s">
        <v>748</v>
      </c>
    </row>
    <row r="1278" spans="1:14">
      <c r="A1278" s="232">
        <f t="shared" si="19"/>
        <v>11272</v>
      </c>
      <c r="B1278" s="232">
        <v>4</v>
      </c>
      <c r="C1278" s="232" t="s">
        <v>747</v>
      </c>
      <c r="D1278" s="229" t="s">
        <v>656</v>
      </c>
      <c r="E1278" s="232" t="s">
        <v>446</v>
      </c>
      <c r="F1278" s="234" t="s">
        <v>119</v>
      </c>
      <c r="G1278" s="232">
        <v>21609</v>
      </c>
      <c r="H1278" s="229" t="s">
        <v>499</v>
      </c>
      <c r="I1278" s="229" t="s">
        <v>500</v>
      </c>
      <c r="J1278" s="229" t="s">
        <v>23</v>
      </c>
      <c r="K1278" s="229" t="s">
        <v>753</v>
      </c>
      <c r="L1278" s="229" t="s">
        <v>746</v>
      </c>
      <c r="M1278" s="229" t="s">
        <v>740</v>
      </c>
      <c r="N1278" s="229" t="s">
        <v>748</v>
      </c>
    </row>
    <row r="1279" spans="1:14">
      <c r="A1279" s="232">
        <f t="shared" si="19"/>
        <v>11273</v>
      </c>
      <c r="B1279" s="232">
        <v>4</v>
      </c>
      <c r="C1279" s="232" t="s">
        <v>747</v>
      </c>
      <c r="D1279" s="229" t="s">
        <v>656</v>
      </c>
      <c r="E1279" s="232" t="s">
        <v>573</v>
      </c>
      <c r="F1279" s="234" t="s">
        <v>120</v>
      </c>
      <c r="G1279" s="232">
        <v>99100</v>
      </c>
      <c r="H1279" s="229" t="s">
        <v>499</v>
      </c>
      <c r="I1279" s="229" t="s">
        <v>500</v>
      </c>
      <c r="J1279" s="229" t="s">
        <v>23</v>
      </c>
      <c r="K1279" s="229" t="s">
        <v>753</v>
      </c>
      <c r="L1279" s="229" t="s">
        <v>746</v>
      </c>
      <c r="M1279" s="229" t="s">
        <v>740</v>
      </c>
      <c r="N1279" s="229" t="s">
        <v>748</v>
      </c>
    </row>
    <row r="1280" spans="1:14">
      <c r="A1280" s="232">
        <f t="shared" si="19"/>
        <v>11274</v>
      </c>
      <c r="B1280" s="232">
        <v>4</v>
      </c>
      <c r="C1280" s="232" t="s">
        <v>747</v>
      </c>
      <c r="D1280" s="229" t="s">
        <v>656</v>
      </c>
      <c r="E1280" s="232" t="s">
        <v>446</v>
      </c>
      <c r="F1280" s="234" t="s">
        <v>120</v>
      </c>
      <c r="G1280" s="232">
        <v>99100</v>
      </c>
      <c r="H1280" s="229" t="s">
        <v>499</v>
      </c>
      <c r="I1280" s="229" t="s">
        <v>500</v>
      </c>
      <c r="J1280" s="229" t="s">
        <v>23</v>
      </c>
      <c r="K1280" s="229" t="s">
        <v>753</v>
      </c>
      <c r="L1280" s="229" t="s">
        <v>746</v>
      </c>
      <c r="M1280" s="229" t="s">
        <v>740</v>
      </c>
      <c r="N1280" s="229" t="s">
        <v>748</v>
      </c>
    </row>
    <row r="1281" spans="1:14">
      <c r="A1281" s="232">
        <f t="shared" si="19"/>
        <v>11275</v>
      </c>
      <c r="B1281" s="232">
        <v>4</v>
      </c>
      <c r="C1281" s="232" t="s">
        <v>747</v>
      </c>
      <c r="D1281" s="229" t="s">
        <v>656</v>
      </c>
      <c r="E1281" s="232" t="s">
        <v>573</v>
      </c>
      <c r="F1281" s="234" t="s">
        <v>120</v>
      </c>
      <c r="G1281" s="232">
        <v>79101</v>
      </c>
      <c r="H1281" s="229" t="s">
        <v>499</v>
      </c>
      <c r="I1281" s="229" t="s">
        <v>500</v>
      </c>
      <c r="J1281" s="229" t="s">
        <v>23</v>
      </c>
      <c r="K1281" s="229" t="s">
        <v>753</v>
      </c>
      <c r="L1281" s="229" t="s">
        <v>746</v>
      </c>
      <c r="M1281" s="229" t="s">
        <v>740</v>
      </c>
      <c r="N1281" s="229" t="s">
        <v>748</v>
      </c>
    </row>
    <row r="1282" spans="1:14">
      <c r="A1282" s="232">
        <f t="shared" si="19"/>
        <v>11276</v>
      </c>
      <c r="B1282" s="232">
        <v>4</v>
      </c>
      <c r="C1282" s="232" t="s">
        <v>747</v>
      </c>
      <c r="D1282" s="229" t="s">
        <v>656</v>
      </c>
      <c r="E1282" s="232" t="s">
        <v>446</v>
      </c>
      <c r="F1282" s="234" t="s">
        <v>120</v>
      </c>
      <c r="G1282" s="232">
        <v>79101</v>
      </c>
      <c r="H1282" s="229" t="s">
        <v>499</v>
      </c>
      <c r="I1282" s="229" t="s">
        <v>500</v>
      </c>
      <c r="J1282" s="229" t="s">
        <v>23</v>
      </c>
      <c r="K1282" s="229" t="s">
        <v>753</v>
      </c>
      <c r="L1282" s="229" t="s">
        <v>746</v>
      </c>
      <c r="M1282" s="229" t="s">
        <v>740</v>
      </c>
      <c r="N1282" s="229" t="s">
        <v>748</v>
      </c>
    </row>
    <row r="1283" spans="1:14">
      <c r="A1283" s="232">
        <f t="shared" si="19"/>
        <v>11277</v>
      </c>
      <c r="B1283" s="232">
        <v>4</v>
      </c>
      <c r="C1283" s="232" t="s">
        <v>747</v>
      </c>
      <c r="D1283" s="229" t="s">
        <v>656</v>
      </c>
      <c r="E1283" s="232" t="s">
        <v>573</v>
      </c>
      <c r="F1283" s="234" t="s">
        <v>120</v>
      </c>
      <c r="G1283" s="232">
        <v>11609</v>
      </c>
      <c r="H1283" s="229" t="s">
        <v>499</v>
      </c>
      <c r="I1283" s="229" t="s">
        <v>500</v>
      </c>
      <c r="J1283" s="229" t="s">
        <v>23</v>
      </c>
      <c r="K1283" s="229" t="s">
        <v>753</v>
      </c>
      <c r="L1283" s="229" t="s">
        <v>746</v>
      </c>
      <c r="M1283" s="229" t="s">
        <v>740</v>
      </c>
      <c r="N1283" s="229" t="s">
        <v>748</v>
      </c>
    </row>
    <row r="1284" spans="1:14">
      <c r="A1284" s="232">
        <f t="shared" si="19"/>
        <v>11278</v>
      </c>
      <c r="B1284" s="232">
        <v>4</v>
      </c>
      <c r="C1284" s="232" t="s">
        <v>747</v>
      </c>
      <c r="D1284" s="229" t="s">
        <v>656</v>
      </c>
      <c r="E1284" s="232" t="s">
        <v>446</v>
      </c>
      <c r="F1284" s="234" t="s">
        <v>120</v>
      </c>
      <c r="G1284" s="232">
        <v>11609</v>
      </c>
      <c r="H1284" s="229" t="s">
        <v>499</v>
      </c>
      <c r="I1284" s="229" t="s">
        <v>500</v>
      </c>
      <c r="J1284" s="229" t="s">
        <v>23</v>
      </c>
      <c r="K1284" s="229" t="s">
        <v>753</v>
      </c>
      <c r="L1284" s="229" t="s">
        <v>746</v>
      </c>
      <c r="M1284" s="229" t="s">
        <v>740</v>
      </c>
      <c r="N1284" s="229" t="s">
        <v>748</v>
      </c>
    </row>
    <row r="1285" spans="1:14">
      <c r="A1285" s="232">
        <f t="shared" si="19"/>
        <v>11279</v>
      </c>
      <c r="B1285" s="232">
        <v>4</v>
      </c>
      <c r="C1285" s="232" t="s">
        <v>747</v>
      </c>
      <c r="D1285" s="229" t="s">
        <v>656</v>
      </c>
      <c r="E1285" s="232" t="s">
        <v>573</v>
      </c>
      <c r="F1285" s="234" t="s">
        <v>120</v>
      </c>
      <c r="G1285" s="232">
        <v>21609</v>
      </c>
      <c r="H1285" s="229" t="s">
        <v>499</v>
      </c>
      <c r="I1285" s="229" t="s">
        <v>500</v>
      </c>
      <c r="J1285" s="229" t="s">
        <v>23</v>
      </c>
      <c r="K1285" s="229" t="s">
        <v>753</v>
      </c>
      <c r="L1285" s="229" t="s">
        <v>746</v>
      </c>
      <c r="M1285" s="229" t="s">
        <v>740</v>
      </c>
      <c r="N1285" s="229" t="s">
        <v>748</v>
      </c>
    </row>
    <row r="1286" spans="1:14">
      <c r="A1286" s="232">
        <f t="shared" si="19"/>
        <v>11280</v>
      </c>
      <c r="B1286" s="232">
        <v>4</v>
      </c>
      <c r="C1286" s="232" t="s">
        <v>747</v>
      </c>
      <c r="D1286" s="229" t="s">
        <v>656</v>
      </c>
      <c r="E1286" s="232" t="s">
        <v>446</v>
      </c>
      <c r="F1286" s="234" t="s">
        <v>120</v>
      </c>
      <c r="G1286" s="232">
        <v>21609</v>
      </c>
      <c r="H1286" s="229" t="s">
        <v>499</v>
      </c>
      <c r="I1286" s="229" t="s">
        <v>500</v>
      </c>
      <c r="J1286" s="229" t="s">
        <v>23</v>
      </c>
      <c r="K1286" s="229" t="s">
        <v>753</v>
      </c>
      <c r="L1286" s="229" t="s">
        <v>746</v>
      </c>
      <c r="M1286" s="229" t="s">
        <v>740</v>
      </c>
      <c r="N1286" s="229" t="s">
        <v>748</v>
      </c>
    </row>
    <row r="1287" spans="1:14">
      <c r="A1287" s="232">
        <f t="shared" si="19"/>
        <v>11281</v>
      </c>
      <c r="B1287" s="232">
        <v>4</v>
      </c>
      <c r="C1287" s="232" t="s">
        <v>747</v>
      </c>
      <c r="D1287" s="229" t="s">
        <v>656</v>
      </c>
      <c r="E1287" s="232" t="s">
        <v>573</v>
      </c>
      <c r="F1287" s="234" t="s">
        <v>128</v>
      </c>
      <c r="G1287" s="232">
        <v>99100</v>
      </c>
      <c r="H1287" s="229" t="s">
        <v>499</v>
      </c>
      <c r="I1287" s="229" t="s">
        <v>500</v>
      </c>
      <c r="J1287" s="229" t="s">
        <v>23</v>
      </c>
      <c r="K1287" s="229" t="s">
        <v>753</v>
      </c>
      <c r="L1287" s="229" t="s">
        <v>746</v>
      </c>
      <c r="M1287" s="229" t="s">
        <v>740</v>
      </c>
      <c r="N1287" s="229" t="s">
        <v>748</v>
      </c>
    </row>
    <row r="1288" spans="1:14">
      <c r="A1288" s="232">
        <f t="shared" ref="A1288:A1350" si="20">A1287+1</f>
        <v>11282</v>
      </c>
      <c r="B1288" s="232">
        <v>4</v>
      </c>
      <c r="C1288" s="232" t="s">
        <v>747</v>
      </c>
      <c r="D1288" s="229" t="s">
        <v>656</v>
      </c>
      <c r="E1288" s="232" t="s">
        <v>446</v>
      </c>
      <c r="F1288" s="234" t="s">
        <v>128</v>
      </c>
      <c r="G1288" s="232">
        <v>99100</v>
      </c>
      <c r="H1288" s="229" t="s">
        <v>499</v>
      </c>
      <c r="I1288" s="229" t="s">
        <v>500</v>
      </c>
      <c r="J1288" s="229" t="s">
        <v>23</v>
      </c>
      <c r="K1288" s="229" t="s">
        <v>753</v>
      </c>
      <c r="L1288" s="229" t="s">
        <v>746</v>
      </c>
      <c r="M1288" s="229" t="s">
        <v>740</v>
      </c>
      <c r="N1288" s="229" t="s">
        <v>748</v>
      </c>
    </row>
    <row r="1289" spans="1:14">
      <c r="A1289" s="232">
        <f t="shared" si="20"/>
        <v>11283</v>
      </c>
      <c r="B1289" s="232">
        <v>4</v>
      </c>
      <c r="C1289" s="232" t="s">
        <v>747</v>
      </c>
      <c r="D1289" s="229" t="s">
        <v>656</v>
      </c>
      <c r="E1289" s="232" t="s">
        <v>573</v>
      </c>
      <c r="F1289" s="234" t="s">
        <v>128</v>
      </c>
      <c r="G1289" s="232">
        <v>79101</v>
      </c>
      <c r="H1289" s="229" t="s">
        <v>499</v>
      </c>
      <c r="I1289" s="229" t="s">
        <v>500</v>
      </c>
      <c r="J1289" s="229" t="s">
        <v>23</v>
      </c>
      <c r="K1289" s="229" t="s">
        <v>753</v>
      </c>
      <c r="L1289" s="229" t="s">
        <v>746</v>
      </c>
      <c r="M1289" s="229" t="s">
        <v>740</v>
      </c>
      <c r="N1289" s="229" t="s">
        <v>748</v>
      </c>
    </row>
    <row r="1290" spans="1:14">
      <c r="A1290" s="232">
        <f t="shared" si="20"/>
        <v>11284</v>
      </c>
      <c r="B1290" s="232">
        <v>4</v>
      </c>
      <c r="C1290" s="232" t="s">
        <v>747</v>
      </c>
      <c r="D1290" s="229" t="s">
        <v>656</v>
      </c>
      <c r="E1290" s="232" t="s">
        <v>446</v>
      </c>
      <c r="F1290" s="234" t="s">
        <v>128</v>
      </c>
      <c r="G1290" s="232">
        <v>79101</v>
      </c>
      <c r="H1290" s="229" t="s">
        <v>499</v>
      </c>
      <c r="I1290" s="229" t="s">
        <v>500</v>
      </c>
      <c r="J1290" s="229" t="s">
        <v>23</v>
      </c>
      <c r="K1290" s="229" t="s">
        <v>753</v>
      </c>
      <c r="L1290" s="229" t="s">
        <v>746</v>
      </c>
      <c r="M1290" s="229" t="s">
        <v>740</v>
      </c>
      <c r="N1290" s="229" t="s">
        <v>748</v>
      </c>
    </row>
    <row r="1291" spans="1:14">
      <c r="A1291" s="232">
        <f t="shared" si="20"/>
        <v>11285</v>
      </c>
      <c r="B1291" s="232">
        <v>4</v>
      </c>
      <c r="C1291" s="232" t="s">
        <v>747</v>
      </c>
      <c r="D1291" s="229" t="s">
        <v>656</v>
      </c>
      <c r="E1291" s="232" t="s">
        <v>573</v>
      </c>
      <c r="F1291" s="234" t="s">
        <v>128</v>
      </c>
      <c r="G1291" s="232">
        <v>11609</v>
      </c>
      <c r="H1291" s="229" t="s">
        <v>499</v>
      </c>
      <c r="I1291" s="229" t="s">
        <v>500</v>
      </c>
      <c r="J1291" s="229" t="s">
        <v>23</v>
      </c>
      <c r="K1291" s="229" t="s">
        <v>753</v>
      </c>
      <c r="L1291" s="229" t="s">
        <v>746</v>
      </c>
      <c r="M1291" s="229" t="s">
        <v>740</v>
      </c>
      <c r="N1291" s="229" t="s">
        <v>748</v>
      </c>
    </row>
    <row r="1292" spans="1:14">
      <c r="A1292" s="232">
        <f t="shared" si="20"/>
        <v>11286</v>
      </c>
      <c r="B1292" s="232">
        <v>4</v>
      </c>
      <c r="C1292" s="232" t="s">
        <v>747</v>
      </c>
      <c r="D1292" s="229" t="s">
        <v>656</v>
      </c>
      <c r="E1292" s="232" t="s">
        <v>446</v>
      </c>
      <c r="F1292" s="234" t="s">
        <v>128</v>
      </c>
      <c r="G1292" s="232">
        <v>11609</v>
      </c>
      <c r="H1292" s="229" t="s">
        <v>499</v>
      </c>
      <c r="I1292" s="229" t="s">
        <v>500</v>
      </c>
      <c r="J1292" s="229" t="s">
        <v>23</v>
      </c>
      <c r="K1292" s="229" t="s">
        <v>753</v>
      </c>
      <c r="L1292" s="229" t="s">
        <v>746</v>
      </c>
      <c r="M1292" s="229" t="s">
        <v>740</v>
      </c>
      <c r="N1292" s="229" t="s">
        <v>748</v>
      </c>
    </row>
    <row r="1293" spans="1:14">
      <c r="A1293" s="232">
        <f t="shared" si="20"/>
        <v>11287</v>
      </c>
      <c r="B1293" s="232">
        <v>4</v>
      </c>
      <c r="C1293" s="232" t="s">
        <v>747</v>
      </c>
      <c r="D1293" s="229" t="s">
        <v>656</v>
      </c>
      <c r="E1293" s="232" t="s">
        <v>573</v>
      </c>
      <c r="F1293" s="234" t="s">
        <v>128</v>
      </c>
      <c r="G1293" s="232">
        <v>21609</v>
      </c>
      <c r="H1293" s="229" t="s">
        <v>499</v>
      </c>
      <c r="I1293" s="229" t="s">
        <v>500</v>
      </c>
      <c r="J1293" s="229" t="s">
        <v>23</v>
      </c>
      <c r="K1293" s="229" t="s">
        <v>753</v>
      </c>
      <c r="L1293" s="229" t="s">
        <v>746</v>
      </c>
      <c r="M1293" s="229" t="s">
        <v>740</v>
      </c>
      <c r="N1293" s="229" t="s">
        <v>748</v>
      </c>
    </row>
    <row r="1294" spans="1:14">
      <c r="A1294" s="232">
        <f t="shared" si="20"/>
        <v>11288</v>
      </c>
      <c r="B1294" s="232">
        <v>4</v>
      </c>
      <c r="C1294" s="232" t="s">
        <v>747</v>
      </c>
      <c r="D1294" s="229" t="s">
        <v>656</v>
      </c>
      <c r="E1294" s="232" t="s">
        <v>446</v>
      </c>
      <c r="F1294" s="234" t="s">
        <v>128</v>
      </c>
      <c r="G1294" s="232">
        <v>21609</v>
      </c>
      <c r="H1294" s="229" t="s">
        <v>499</v>
      </c>
      <c r="I1294" s="229" t="s">
        <v>500</v>
      </c>
      <c r="J1294" s="229" t="s">
        <v>23</v>
      </c>
      <c r="K1294" s="229" t="s">
        <v>753</v>
      </c>
      <c r="L1294" s="229" t="s">
        <v>746</v>
      </c>
      <c r="M1294" s="229" t="s">
        <v>740</v>
      </c>
      <c r="N1294" s="229" t="s">
        <v>748</v>
      </c>
    </row>
    <row r="1295" spans="1:14">
      <c r="A1295" s="232">
        <f t="shared" si="20"/>
        <v>11289</v>
      </c>
      <c r="B1295" s="232">
        <v>4</v>
      </c>
      <c r="C1295" s="232" t="s">
        <v>747</v>
      </c>
      <c r="D1295" s="229" t="s">
        <v>656</v>
      </c>
      <c r="E1295" s="232" t="s">
        <v>573</v>
      </c>
      <c r="F1295" s="234" t="s">
        <v>129</v>
      </c>
      <c r="G1295" s="232">
        <v>99100</v>
      </c>
      <c r="H1295" s="229" t="s">
        <v>499</v>
      </c>
      <c r="I1295" s="229" t="s">
        <v>500</v>
      </c>
      <c r="J1295" s="229" t="s">
        <v>23</v>
      </c>
      <c r="K1295" s="229" t="s">
        <v>753</v>
      </c>
      <c r="L1295" s="229" t="s">
        <v>746</v>
      </c>
      <c r="M1295" s="229" t="s">
        <v>740</v>
      </c>
      <c r="N1295" s="229" t="s">
        <v>748</v>
      </c>
    </row>
    <row r="1296" spans="1:14">
      <c r="A1296" s="232">
        <f t="shared" si="20"/>
        <v>11290</v>
      </c>
      <c r="B1296" s="232">
        <v>4</v>
      </c>
      <c r="C1296" s="232" t="s">
        <v>747</v>
      </c>
      <c r="D1296" s="229" t="s">
        <v>656</v>
      </c>
      <c r="E1296" s="232" t="s">
        <v>446</v>
      </c>
      <c r="F1296" s="234" t="s">
        <v>129</v>
      </c>
      <c r="G1296" s="232">
        <v>99100</v>
      </c>
      <c r="H1296" s="229" t="s">
        <v>499</v>
      </c>
      <c r="I1296" s="229" t="s">
        <v>500</v>
      </c>
      <c r="J1296" s="229" t="s">
        <v>23</v>
      </c>
      <c r="K1296" s="229" t="s">
        <v>753</v>
      </c>
      <c r="L1296" s="229" t="s">
        <v>746</v>
      </c>
      <c r="M1296" s="229" t="s">
        <v>740</v>
      </c>
      <c r="N1296" s="229" t="s">
        <v>748</v>
      </c>
    </row>
    <row r="1297" spans="1:14">
      <c r="A1297" s="232">
        <f t="shared" si="20"/>
        <v>11291</v>
      </c>
      <c r="B1297" s="232">
        <v>4</v>
      </c>
      <c r="C1297" s="232" t="s">
        <v>747</v>
      </c>
      <c r="D1297" s="229" t="s">
        <v>656</v>
      </c>
      <c r="E1297" s="232" t="s">
        <v>573</v>
      </c>
      <c r="F1297" s="234" t="s">
        <v>129</v>
      </c>
      <c r="G1297" s="232">
        <v>79101</v>
      </c>
      <c r="H1297" s="229" t="s">
        <v>499</v>
      </c>
      <c r="I1297" s="229" t="s">
        <v>500</v>
      </c>
      <c r="J1297" s="229" t="s">
        <v>23</v>
      </c>
      <c r="K1297" s="229" t="s">
        <v>753</v>
      </c>
      <c r="L1297" s="229" t="s">
        <v>746</v>
      </c>
      <c r="M1297" s="229" t="s">
        <v>740</v>
      </c>
      <c r="N1297" s="229" t="s">
        <v>748</v>
      </c>
    </row>
    <row r="1298" spans="1:14">
      <c r="A1298" s="232">
        <f t="shared" si="20"/>
        <v>11292</v>
      </c>
      <c r="B1298" s="232">
        <v>4</v>
      </c>
      <c r="C1298" s="232" t="s">
        <v>747</v>
      </c>
      <c r="D1298" s="229" t="s">
        <v>656</v>
      </c>
      <c r="E1298" s="232" t="s">
        <v>446</v>
      </c>
      <c r="F1298" s="234" t="s">
        <v>129</v>
      </c>
      <c r="G1298" s="232">
        <v>79101</v>
      </c>
      <c r="H1298" s="229" t="s">
        <v>499</v>
      </c>
      <c r="I1298" s="229" t="s">
        <v>500</v>
      </c>
      <c r="J1298" s="229" t="s">
        <v>23</v>
      </c>
      <c r="K1298" s="229" t="s">
        <v>753</v>
      </c>
      <c r="L1298" s="229" t="s">
        <v>746</v>
      </c>
      <c r="M1298" s="229" t="s">
        <v>740</v>
      </c>
      <c r="N1298" s="229" t="s">
        <v>748</v>
      </c>
    </row>
    <row r="1299" spans="1:14">
      <c r="A1299" s="232">
        <f t="shared" si="20"/>
        <v>11293</v>
      </c>
      <c r="B1299" s="232">
        <v>4</v>
      </c>
      <c r="C1299" s="232" t="s">
        <v>747</v>
      </c>
      <c r="D1299" s="229" t="s">
        <v>656</v>
      </c>
      <c r="E1299" s="232" t="s">
        <v>573</v>
      </c>
      <c r="F1299" s="234" t="s">
        <v>129</v>
      </c>
      <c r="G1299" s="232">
        <v>11609</v>
      </c>
      <c r="H1299" s="229" t="s">
        <v>499</v>
      </c>
      <c r="I1299" s="229" t="s">
        <v>500</v>
      </c>
      <c r="J1299" s="229" t="s">
        <v>23</v>
      </c>
      <c r="K1299" s="229" t="s">
        <v>753</v>
      </c>
      <c r="L1299" s="229" t="s">
        <v>746</v>
      </c>
      <c r="M1299" s="229" t="s">
        <v>740</v>
      </c>
      <c r="N1299" s="229" t="s">
        <v>748</v>
      </c>
    </row>
    <row r="1300" spans="1:14">
      <c r="A1300" s="232">
        <f t="shared" si="20"/>
        <v>11294</v>
      </c>
      <c r="B1300" s="232">
        <v>4</v>
      </c>
      <c r="C1300" s="232" t="s">
        <v>747</v>
      </c>
      <c r="D1300" s="229" t="s">
        <v>656</v>
      </c>
      <c r="E1300" s="232" t="s">
        <v>446</v>
      </c>
      <c r="F1300" s="234" t="s">
        <v>129</v>
      </c>
      <c r="G1300" s="232">
        <v>11609</v>
      </c>
      <c r="H1300" s="229" t="s">
        <v>499</v>
      </c>
      <c r="I1300" s="229" t="s">
        <v>500</v>
      </c>
      <c r="J1300" s="229" t="s">
        <v>23</v>
      </c>
      <c r="K1300" s="229" t="s">
        <v>753</v>
      </c>
      <c r="L1300" s="229" t="s">
        <v>746</v>
      </c>
      <c r="M1300" s="229" t="s">
        <v>740</v>
      </c>
      <c r="N1300" s="229" t="s">
        <v>748</v>
      </c>
    </row>
    <row r="1301" spans="1:14">
      <c r="A1301" s="232">
        <f t="shared" si="20"/>
        <v>11295</v>
      </c>
      <c r="B1301" s="232">
        <v>4</v>
      </c>
      <c r="C1301" s="232" t="s">
        <v>747</v>
      </c>
      <c r="D1301" s="229" t="s">
        <v>656</v>
      </c>
      <c r="E1301" s="232" t="s">
        <v>573</v>
      </c>
      <c r="F1301" s="234" t="s">
        <v>129</v>
      </c>
      <c r="G1301" s="232">
        <v>21609</v>
      </c>
      <c r="H1301" s="229" t="s">
        <v>499</v>
      </c>
      <c r="I1301" s="229" t="s">
        <v>500</v>
      </c>
      <c r="J1301" s="229" t="s">
        <v>23</v>
      </c>
      <c r="K1301" s="229" t="s">
        <v>753</v>
      </c>
      <c r="L1301" s="229" t="s">
        <v>746</v>
      </c>
      <c r="M1301" s="229" t="s">
        <v>740</v>
      </c>
      <c r="N1301" s="229" t="s">
        <v>748</v>
      </c>
    </row>
    <row r="1302" spans="1:14">
      <c r="A1302" s="232">
        <f t="shared" si="20"/>
        <v>11296</v>
      </c>
      <c r="B1302" s="232">
        <v>4</v>
      </c>
      <c r="C1302" s="232" t="s">
        <v>747</v>
      </c>
      <c r="D1302" s="229" t="s">
        <v>656</v>
      </c>
      <c r="E1302" s="232" t="s">
        <v>446</v>
      </c>
      <c r="F1302" s="234" t="s">
        <v>129</v>
      </c>
      <c r="G1302" s="232">
        <v>21609</v>
      </c>
      <c r="H1302" s="229" t="s">
        <v>499</v>
      </c>
      <c r="I1302" s="229" t="s">
        <v>500</v>
      </c>
      <c r="J1302" s="229" t="s">
        <v>23</v>
      </c>
      <c r="K1302" s="229" t="s">
        <v>753</v>
      </c>
      <c r="L1302" s="229" t="s">
        <v>746</v>
      </c>
      <c r="M1302" s="229" t="s">
        <v>740</v>
      </c>
      <c r="N1302" s="229" t="s">
        <v>748</v>
      </c>
    </row>
    <row r="1303" spans="1:14">
      <c r="A1303" s="232">
        <f t="shared" si="20"/>
        <v>11297</v>
      </c>
      <c r="B1303" s="232">
        <v>4</v>
      </c>
      <c r="C1303" s="232" t="s">
        <v>747</v>
      </c>
      <c r="D1303" s="229" t="s">
        <v>656</v>
      </c>
      <c r="E1303" s="232" t="s">
        <v>573</v>
      </c>
      <c r="F1303" s="228" t="s">
        <v>735</v>
      </c>
      <c r="G1303" s="232">
        <v>99100</v>
      </c>
      <c r="H1303" s="229" t="s">
        <v>499</v>
      </c>
      <c r="I1303" s="229" t="s">
        <v>500</v>
      </c>
      <c r="J1303" s="229" t="s">
        <v>23</v>
      </c>
      <c r="K1303" s="229" t="s">
        <v>753</v>
      </c>
      <c r="L1303" s="229" t="s">
        <v>746</v>
      </c>
      <c r="M1303" s="229" t="s">
        <v>740</v>
      </c>
      <c r="N1303" s="229" t="s">
        <v>748</v>
      </c>
    </row>
    <row r="1304" spans="1:14">
      <c r="A1304" s="232">
        <f t="shared" si="20"/>
        <v>11298</v>
      </c>
      <c r="B1304" s="232">
        <v>4</v>
      </c>
      <c r="C1304" s="232" t="s">
        <v>747</v>
      </c>
      <c r="D1304" s="229" t="s">
        <v>656</v>
      </c>
      <c r="E1304" s="232" t="s">
        <v>446</v>
      </c>
      <c r="F1304" s="228" t="s">
        <v>735</v>
      </c>
      <c r="G1304" s="232">
        <v>99100</v>
      </c>
      <c r="H1304" s="229" t="s">
        <v>499</v>
      </c>
      <c r="I1304" s="229" t="s">
        <v>500</v>
      </c>
      <c r="J1304" s="229" t="s">
        <v>23</v>
      </c>
      <c r="K1304" s="229" t="s">
        <v>753</v>
      </c>
      <c r="L1304" s="229" t="s">
        <v>746</v>
      </c>
      <c r="M1304" s="229" t="s">
        <v>740</v>
      </c>
      <c r="N1304" s="229" t="s">
        <v>748</v>
      </c>
    </row>
    <row r="1305" spans="1:14">
      <c r="A1305" s="232">
        <f t="shared" si="20"/>
        <v>11299</v>
      </c>
      <c r="B1305" s="232">
        <v>4</v>
      </c>
      <c r="C1305" s="232" t="s">
        <v>747</v>
      </c>
      <c r="D1305" s="229" t="s">
        <v>656</v>
      </c>
      <c r="E1305" s="232" t="s">
        <v>573</v>
      </c>
      <c r="F1305" s="228" t="s">
        <v>735</v>
      </c>
      <c r="G1305" s="232">
        <v>79101</v>
      </c>
      <c r="H1305" s="229" t="s">
        <v>499</v>
      </c>
      <c r="I1305" s="229" t="s">
        <v>500</v>
      </c>
      <c r="J1305" s="229" t="s">
        <v>23</v>
      </c>
      <c r="K1305" s="229" t="s">
        <v>753</v>
      </c>
      <c r="L1305" s="229" t="s">
        <v>746</v>
      </c>
      <c r="M1305" s="229" t="s">
        <v>740</v>
      </c>
      <c r="N1305" s="229" t="s">
        <v>748</v>
      </c>
    </row>
    <row r="1306" spans="1:14">
      <c r="A1306" s="232">
        <f t="shared" si="20"/>
        <v>11300</v>
      </c>
      <c r="B1306" s="232">
        <v>4</v>
      </c>
      <c r="C1306" s="232" t="s">
        <v>747</v>
      </c>
      <c r="D1306" s="229" t="s">
        <v>656</v>
      </c>
      <c r="E1306" s="232" t="s">
        <v>446</v>
      </c>
      <c r="F1306" s="228" t="s">
        <v>735</v>
      </c>
      <c r="G1306" s="232">
        <v>79101</v>
      </c>
      <c r="H1306" s="229" t="s">
        <v>499</v>
      </c>
      <c r="I1306" s="229" t="s">
        <v>500</v>
      </c>
      <c r="J1306" s="229" t="s">
        <v>23</v>
      </c>
      <c r="K1306" s="229" t="s">
        <v>753</v>
      </c>
      <c r="L1306" s="229" t="s">
        <v>746</v>
      </c>
      <c r="M1306" s="229" t="s">
        <v>740</v>
      </c>
      <c r="N1306" s="229" t="s">
        <v>748</v>
      </c>
    </row>
    <row r="1307" spans="1:14">
      <c r="A1307" s="232">
        <f t="shared" si="20"/>
        <v>11301</v>
      </c>
      <c r="B1307" s="232">
        <v>4</v>
      </c>
      <c r="C1307" s="232" t="s">
        <v>747</v>
      </c>
      <c r="D1307" s="229" t="s">
        <v>656</v>
      </c>
      <c r="E1307" s="232" t="s">
        <v>573</v>
      </c>
      <c r="F1307" s="228" t="s">
        <v>735</v>
      </c>
      <c r="G1307" s="232">
        <v>11609</v>
      </c>
      <c r="H1307" s="229" t="s">
        <v>499</v>
      </c>
      <c r="I1307" s="229" t="s">
        <v>500</v>
      </c>
      <c r="J1307" s="229" t="s">
        <v>23</v>
      </c>
      <c r="K1307" s="229" t="s">
        <v>753</v>
      </c>
      <c r="L1307" s="229" t="s">
        <v>746</v>
      </c>
      <c r="M1307" s="229" t="s">
        <v>740</v>
      </c>
      <c r="N1307" s="229" t="s">
        <v>748</v>
      </c>
    </row>
    <row r="1308" spans="1:14">
      <c r="A1308" s="232">
        <f t="shared" si="20"/>
        <v>11302</v>
      </c>
      <c r="B1308" s="232">
        <v>4</v>
      </c>
      <c r="C1308" s="232" t="s">
        <v>747</v>
      </c>
      <c r="D1308" s="229" t="s">
        <v>656</v>
      </c>
      <c r="E1308" s="232" t="s">
        <v>446</v>
      </c>
      <c r="F1308" s="228" t="s">
        <v>735</v>
      </c>
      <c r="G1308" s="232">
        <v>11609</v>
      </c>
      <c r="H1308" s="229" t="s">
        <v>499</v>
      </c>
      <c r="I1308" s="229" t="s">
        <v>500</v>
      </c>
      <c r="J1308" s="229" t="s">
        <v>23</v>
      </c>
      <c r="K1308" s="229" t="s">
        <v>753</v>
      </c>
      <c r="L1308" s="229" t="s">
        <v>746</v>
      </c>
      <c r="M1308" s="229" t="s">
        <v>740</v>
      </c>
      <c r="N1308" s="229" t="s">
        <v>748</v>
      </c>
    </row>
    <row r="1309" spans="1:14">
      <c r="A1309" s="232">
        <f t="shared" si="20"/>
        <v>11303</v>
      </c>
      <c r="B1309" s="232">
        <v>4</v>
      </c>
      <c r="C1309" s="232" t="s">
        <v>747</v>
      </c>
      <c r="D1309" s="229" t="s">
        <v>656</v>
      </c>
      <c r="E1309" s="232" t="s">
        <v>573</v>
      </c>
      <c r="F1309" s="228" t="s">
        <v>735</v>
      </c>
      <c r="G1309" s="232">
        <v>21609</v>
      </c>
      <c r="H1309" s="229" t="s">
        <v>499</v>
      </c>
      <c r="I1309" s="229" t="s">
        <v>500</v>
      </c>
      <c r="J1309" s="229" t="s">
        <v>23</v>
      </c>
      <c r="K1309" s="229" t="s">
        <v>753</v>
      </c>
      <c r="L1309" s="229" t="s">
        <v>746</v>
      </c>
      <c r="M1309" s="229" t="s">
        <v>740</v>
      </c>
      <c r="N1309" s="229" t="s">
        <v>748</v>
      </c>
    </row>
    <row r="1310" spans="1:14">
      <c r="A1310" s="232">
        <f t="shared" si="20"/>
        <v>11304</v>
      </c>
      <c r="B1310" s="232">
        <v>4</v>
      </c>
      <c r="C1310" s="232" t="s">
        <v>747</v>
      </c>
      <c r="D1310" s="229" t="s">
        <v>656</v>
      </c>
      <c r="E1310" s="232" t="s">
        <v>446</v>
      </c>
      <c r="F1310" s="228" t="s">
        <v>735</v>
      </c>
      <c r="G1310" s="232">
        <v>21609</v>
      </c>
      <c r="H1310" s="229" t="s">
        <v>499</v>
      </c>
      <c r="I1310" s="229" t="s">
        <v>500</v>
      </c>
      <c r="J1310" s="229" t="s">
        <v>23</v>
      </c>
      <c r="K1310" s="229" t="s">
        <v>753</v>
      </c>
      <c r="L1310" s="229" t="s">
        <v>746</v>
      </c>
      <c r="M1310" s="229" t="s">
        <v>740</v>
      </c>
      <c r="N1310" s="229" t="s">
        <v>748</v>
      </c>
    </row>
    <row r="1311" spans="1:14">
      <c r="A1311" s="232">
        <f t="shared" si="20"/>
        <v>11305</v>
      </c>
      <c r="B1311" s="232">
        <v>4</v>
      </c>
      <c r="C1311" s="232" t="s">
        <v>747</v>
      </c>
      <c r="D1311" s="229" t="s">
        <v>656</v>
      </c>
      <c r="E1311" s="232" t="s">
        <v>573</v>
      </c>
      <c r="F1311" s="228" t="s">
        <v>736</v>
      </c>
      <c r="G1311" s="232">
        <v>99100</v>
      </c>
      <c r="H1311" s="229" t="s">
        <v>499</v>
      </c>
      <c r="I1311" s="229" t="s">
        <v>500</v>
      </c>
      <c r="J1311" s="229" t="s">
        <v>23</v>
      </c>
      <c r="K1311" s="229" t="s">
        <v>753</v>
      </c>
      <c r="L1311" s="229" t="s">
        <v>746</v>
      </c>
      <c r="M1311" s="229" t="s">
        <v>740</v>
      </c>
      <c r="N1311" s="229" t="s">
        <v>748</v>
      </c>
    </row>
    <row r="1312" spans="1:14">
      <c r="A1312" s="232">
        <f t="shared" si="20"/>
        <v>11306</v>
      </c>
      <c r="B1312" s="232">
        <v>4</v>
      </c>
      <c r="C1312" s="232" t="s">
        <v>747</v>
      </c>
      <c r="D1312" s="229" t="s">
        <v>656</v>
      </c>
      <c r="E1312" s="232" t="s">
        <v>446</v>
      </c>
      <c r="F1312" s="228" t="s">
        <v>736</v>
      </c>
      <c r="G1312" s="232">
        <v>99100</v>
      </c>
      <c r="H1312" s="229" t="s">
        <v>499</v>
      </c>
      <c r="I1312" s="229" t="s">
        <v>500</v>
      </c>
      <c r="J1312" s="229" t="s">
        <v>23</v>
      </c>
      <c r="K1312" s="229" t="s">
        <v>753</v>
      </c>
      <c r="L1312" s="229" t="s">
        <v>746</v>
      </c>
      <c r="M1312" s="229" t="s">
        <v>740</v>
      </c>
      <c r="N1312" s="229" t="s">
        <v>748</v>
      </c>
    </row>
    <row r="1313" spans="1:14">
      <c r="A1313" s="232">
        <f t="shared" si="20"/>
        <v>11307</v>
      </c>
      <c r="B1313" s="232">
        <v>4</v>
      </c>
      <c r="C1313" s="232" t="s">
        <v>747</v>
      </c>
      <c r="D1313" s="229" t="s">
        <v>656</v>
      </c>
      <c r="E1313" s="232" t="s">
        <v>573</v>
      </c>
      <c r="F1313" s="228" t="s">
        <v>736</v>
      </c>
      <c r="G1313" s="232">
        <v>79101</v>
      </c>
      <c r="H1313" s="229" t="s">
        <v>499</v>
      </c>
      <c r="I1313" s="229" t="s">
        <v>500</v>
      </c>
      <c r="J1313" s="229" t="s">
        <v>23</v>
      </c>
      <c r="K1313" s="229" t="s">
        <v>753</v>
      </c>
      <c r="L1313" s="229" t="s">
        <v>746</v>
      </c>
      <c r="M1313" s="229" t="s">
        <v>740</v>
      </c>
      <c r="N1313" s="229" t="s">
        <v>748</v>
      </c>
    </row>
    <row r="1314" spans="1:14">
      <c r="A1314" s="232">
        <f t="shared" si="20"/>
        <v>11308</v>
      </c>
      <c r="B1314" s="232">
        <v>4</v>
      </c>
      <c r="C1314" s="232" t="s">
        <v>747</v>
      </c>
      <c r="D1314" s="229" t="s">
        <v>656</v>
      </c>
      <c r="E1314" s="232" t="s">
        <v>446</v>
      </c>
      <c r="F1314" s="228" t="s">
        <v>736</v>
      </c>
      <c r="G1314" s="232">
        <v>79101</v>
      </c>
      <c r="H1314" s="229" t="s">
        <v>499</v>
      </c>
      <c r="I1314" s="229" t="s">
        <v>500</v>
      </c>
      <c r="J1314" s="229" t="s">
        <v>23</v>
      </c>
      <c r="K1314" s="229" t="s">
        <v>753</v>
      </c>
      <c r="L1314" s="229" t="s">
        <v>746</v>
      </c>
      <c r="M1314" s="229" t="s">
        <v>740</v>
      </c>
      <c r="N1314" s="229" t="s">
        <v>748</v>
      </c>
    </row>
    <row r="1315" spans="1:14">
      <c r="A1315" s="232">
        <f t="shared" si="20"/>
        <v>11309</v>
      </c>
      <c r="B1315" s="232">
        <v>4</v>
      </c>
      <c r="C1315" s="232" t="s">
        <v>747</v>
      </c>
      <c r="D1315" s="229" t="s">
        <v>656</v>
      </c>
      <c r="E1315" s="232" t="s">
        <v>573</v>
      </c>
      <c r="F1315" s="228" t="s">
        <v>736</v>
      </c>
      <c r="G1315" s="232">
        <v>11609</v>
      </c>
      <c r="H1315" s="229" t="s">
        <v>499</v>
      </c>
      <c r="I1315" s="229" t="s">
        <v>500</v>
      </c>
      <c r="J1315" s="229" t="s">
        <v>23</v>
      </c>
      <c r="K1315" s="229" t="s">
        <v>753</v>
      </c>
      <c r="L1315" s="229" t="s">
        <v>746</v>
      </c>
      <c r="M1315" s="229" t="s">
        <v>740</v>
      </c>
      <c r="N1315" s="229" t="s">
        <v>748</v>
      </c>
    </row>
    <row r="1316" spans="1:14">
      <c r="A1316" s="232">
        <f t="shared" si="20"/>
        <v>11310</v>
      </c>
      <c r="B1316" s="232">
        <v>4</v>
      </c>
      <c r="C1316" s="232" t="s">
        <v>747</v>
      </c>
      <c r="D1316" s="229" t="s">
        <v>656</v>
      </c>
      <c r="E1316" s="232" t="s">
        <v>446</v>
      </c>
      <c r="F1316" s="228" t="s">
        <v>736</v>
      </c>
      <c r="G1316" s="232">
        <v>11609</v>
      </c>
      <c r="H1316" s="229" t="s">
        <v>499</v>
      </c>
      <c r="I1316" s="229" t="s">
        <v>500</v>
      </c>
      <c r="J1316" s="229" t="s">
        <v>23</v>
      </c>
      <c r="K1316" s="229" t="s">
        <v>753</v>
      </c>
      <c r="L1316" s="229" t="s">
        <v>746</v>
      </c>
      <c r="M1316" s="229" t="s">
        <v>740</v>
      </c>
      <c r="N1316" s="229" t="s">
        <v>748</v>
      </c>
    </row>
    <row r="1317" spans="1:14">
      <c r="A1317" s="232">
        <f t="shared" si="20"/>
        <v>11311</v>
      </c>
      <c r="B1317" s="232">
        <v>4</v>
      </c>
      <c r="C1317" s="232" t="s">
        <v>747</v>
      </c>
      <c r="D1317" s="229" t="s">
        <v>656</v>
      </c>
      <c r="E1317" s="232" t="s">
        <v>573</v>
      </c>
      <c r="F1317" s="228" t="s">
        <v>736</v>
      </c>
      <c r="G1317" s="232">
        <v>21609</v>
      </c>
      <c r="H1317" s="229" t="s">
        <v>499</v>
      </c>
      <c r="I1317" s="229" t="s">
        <v>500</v>
      </c>
      <c r="J1317" s="229" t="s">
        <v>23</v>
      </c>
      <c r="K1317" s="229" t="s">
        <v>753</v>
      </c>
      <c r="L1317" s="229" t="s">
        <v>746</v>
      </c>
      <c r="M1317" s="229" t="s">
        <v>740</v>
      </c>
      <c r="N1317" s="229" t="s">
        <v>748</v>
      </c>
    </row>
    <row r="1318" spans="1:14">
      <c r="A1318" s="232">
        <f t="shared" si="20"/>
        <v>11312</v>
      </c>
      <c r="B1318" s="232">
        <v>4</v>
      </c>
      <c r="C1318" s="232" t="s">
        <v>747</v>
      </c>
      <c r="D1318" s="229" t="s">
        <v>656</v>
      </c>
      <c r="E1318" s="232" t="s">
        <v>446</v>
      </c>
      <c r="F1318" s="228" t="s">
        <v>736</v>
      </c>
      <c r="G1318" s="232">
        <v>21609</v>
      </c>
      <c r="H1318" s="229" t="s">
        <v>499</v>
      </c>
      <c r="I1318" s="229" t="s">
        <v>500</v>
      </c>
      <c r="J1318" s="229" t="s">
        <v>23</v>
      </c>
      <c r="K1318" s="229" t="s">
        <v>753</v>
      </c>
      <c r="L1318" s="229" t="s">
        <v>746</v>
      </c>
      <c r="M1318" s="229" t="s">
        <v>740</v>
      </c>
      <c r="N1318" s="229" t="s">
        <v>748</v>
      </c>
    </row>
    <row r="1319" spans="1:14">
      <c r="A1319" s="232">
        <f t="shared" si="20"/>
        <v>11313</v>
      </c>
      <c r="B1319" s="232">
        <v>4</v>
      </c>
      <c r="C1319" s="232" t="s">
        <v>747</v>
      </c>
      <c r="D1319" s="229" t="s">
        <v>656</v>
      </c>
      <c r="E1319" s="232" t="s">
        <v>573</v>
      </c>
      <c r="F1319" s="228" t="s">
        <v>737</v>
      </c>
      <c r="G1319" s="232">
        <v>99100</v>
      </c>
      <c r="H1319" s="229" t="s">
        <v>499</v>
      </c>
      <c r="I1319" s="229" t="s">
        <v>500</v>
      </c>
      <c r="J1319" s="229" t="s">
        <v>23</v>
      </c>
      <c r="K1319" s="229" t="s">
        <v>753</v>
      </c>
      <c r="L1319" s="229" t="s">
        <v>746</v>
      </c>
      <c r="M1319" s="229" t="s">
        <v>740</v>
      </c>
      <c r="N1319" s="229" t="s">
        <v>748</v>
      </c>
    </row>
    <row r="1320" spans="1:14">
      <c r="A1320" s="232">
        <f t="shared" si="20"/>
        <v>11314</v>
      </c>
      <c r="B1320" s="232">
        <v>4</v>
      </c>
      <c r="C1320" s="232" t="s">
        <v>747</v>
      </c>
      <c r="D1320" s="229" t="s">
        <v>656</v>
      </c>
      <c r="E1320" s="232" t="s">
        <v>446</v>
      </c>
      <c r="F1320" s="228" t="s">
        <v>737</v>
      </c>
      <c r="G1320" s="232">
        <v>99100</v>
      </c>
      <c r="H1320" s="229" t="s">
        <v>499</v>
      </c>
      <c r="I1320" s="229" t="s">
        <v>500</v>
      </c>
      <c r="J1320" s="229" t="s">
        <v>23</v>
      </c>
      <c r="K1320" s="229" t="s">
        <v>753</v>
      </c>
      <c r="L1320" s="229" t="s">
        <v>746</v>
      </c>
      <c r="M1320" s="229" t="s">
        <v>740</v>
      </c>
      <c r="N1320" s="229" t="s">
        <v>748</v>
      </c>
    </row>
    <row r="1321" spans="1:14">
      <c r="A1321" s="232">
        <f t="shared" si="20"/>
        <v>11315</v>
      </c>
      <c r="B1321" s="232">
        <v>4</v>
      </c>
      <c r="C1321" s="232" t="s">
        <v>747</v>
      </c>
      <c r="D1321" s="229" t="s">
        <v>656</v>
      </c>
      <c r="E1321" s="232" t="s">
        <v>573</v>
      </c>
      <c r="F1321" s="228" t="s">
        <v>737</v>
      </c>
      <c r="G1321" s="232">
        <v>79101</v>
      </c>
      <c r="H1321" s="229" t="s">
        <v>499</v>
      </c>
      <c r="I1321" s="229" t="s">
        <v>500</v>
      </c>
      <c r="J1321" s="229" t="s">
        <v>23</v>
      </c>
      <c r="K1321" s="229" t="s">
        <v>753</v>
      </c>
      <c r="L1321" s="229" t="s">
        <v>746</v>
      </c>
      <c r="M1321" s="229" t="s">
        <v>740</v>
      </c>
      <c r="N1321" s="229" t="s">
        <v>748</v>
      </c>
    </row>
    <row r="1322" spans="1:14">
      <c r="A1322" s="232">
        <f t="shared" si="20"/>
        <v>11316</v>
      </c>
      <c r="B1322" s="232">
        <v>4</v>
      </c>
      <c r="C1322" s="232" t="s">
        <v>747</v>
      </c>
      <c r="D1322" s="229" t="s">
        <v>656</v>
      </c>
      <c r="E1322" s="232" t="s">
        <v>446</v>
      </c>
      <c r="F1322" s="228" t="s">
        <v>737</v>
      </c>
      <c r="G1322" s="232">
        <v>79101</v>
      </c>
      <c r="H1322" s="229" t="s">
        <v>499</v>
      </c>
      <c r="I1322" s="229" t="s">
        <v>500</v>
      </c>
      <c r="J1322" s="229" t="s">
        <v>23</v>
      </c>
      <c r="K1322" s="229" t="s">
        <v>753</v>
      </c>
      <c r="L1322" s="229" t="s">
        <v>746</v>
      </c>
      <c r="M1322" s="229" t="s">
        <v>740</v>
      </c>
      <c r="N1322" s="229" t="s">
        <v>748</v>
      </c>
    </row>
    <row r="1323" spans="1:14">
      <c r="A1323" s="232">
        <f t="shared" si="20"/>
        <v>11317</v>
      </c>
      <c r="B1323" s="232">
        <v>4</v>
      </c>
      <c r="C1323" s="232" t="s">
        <v>747</v>
      </c>
      <c r="D1323" s="229" t="s">
        <v>656</v>
      </c>
      <c r="E1323" s="232" t="s">
        <v>573</v>
      </c>
      <c r="F1323" s="228" t="s">
        <v>737</v>
      </c>
      <c r="G1323" s="232">
        <v>11609</v>
      </c>
      <c r="H1323" s="229" t="s">
        <v>499</v>
      </c>
      <c r="I1323" s="229" t="s">
        <v>500</v>
      </c>
      <c r="J1323" s="229" t="s">
        <v>23</v>
      </c>
      <c r="K1323" s="229" t="s">
        <v>753</v>
      </c>
      <c r="L1323" s="229" t="s">
        <v>746</v>
      </c>
      <c r="M1323" s="229" t="s">
        <v>740</v>
      </c>
      <c r="N1323" s="229" t="s">
        <v>748</v>
      </c>
    </row>
    <row r="1324" spans="1:14">
      <c r="A1324" s="232">
        <f t="shared" si="20"/>
        <v>11318</v>
      </c>
      <c r="B1324" s="232">
        <v>4</v>
      </c>
      <c r="C1324" s="232" t="s">
        <v>747</v>
      </c>
      <c r="D1324" s="229" t="s">
        <v>656</v>
      </c>
      <c r="E1324" s="232" t="s">
        <v>446</v>
      </c>
      <c r="F1324" s="228" t="s">
        <v>737</v>
      </c>
      <c r="G1324" s="232">
        <v>11609</v>
      </c>
      <c r="H1324" s="229" t="s">
        <v>499</v>
      </c>
      <c r="I1324" s="229" t="s">
        <v>500</v>
      </c>
      <c r="J1324" s="229" t="s">
        <v>23</v>
      </c>
      <c r="K1324" s="229" t="s">
        <v>753</v>
      </c>
      <c r="L1324" s="229" t="s">
        <v>746</v>
      </c>
      <c r="M1324" s="229" t="s">
        <v>740</v>
      </c>
      <c r="N1324" s="229" t="s">
        <v>748</v>
      </c>
    </row>
    <row r="1325" spans="1:14">
      <c r="A1325" s="232">
        <f t="shared" si="20"/>
        <v>11319</v>
      </c>
      <c r="B1325" s="232">
        <v>4</v>
      </c>
      <c r="C1325" s="232" t="s">
        <v>747</v>
      </c>
      <c r="D1325" s="229" t="s">
        <v>656</v>
      </c>
      <c r="E1325" s="232" t="s">
        <v>573</v>
      </c>
      <c r="F1325" s="228" t="s">
        <v>737</v>
      </c>
      <c r="G1325" s="232">
        <v>21609</v>
      </c>
      <c r="H1325" s="229" t="s">
        <v>499</v>
      </c>
      <c r="I1325" s="229" t="s">
        <v>500</v>
      </c>
      <c r="J1325" s="229" t="s">
        <v>23</v>
      </c>
      <c r="K1325" s="229" t="s">
        <v>753</v>
      </c>
      <c r="L1325" s="229" t="s">
        <v>746</v>
      </c>
      <c r="M1325" s="229" t="s">
        <v>740</v>
      </c>
      <c r="N1325" s="229" t="s">
        <v>748</v>
      </c>
    </row>
    <row r="1326" spans="1:14">
      <c r="A1326" s="232">
        <f t="shared" si="20"/>
        <v>11320</v>
      </c>
      <c r="B1326" s="232">
        <v>4</v>
      </c>
      <c r="C1326" s="232" t="s">
        <v>747</v>
      </c>
      <c r="D1326" s="229" t="s">
        <v>656</v>
      </c>
      <c r="E1326" s="232" t="s">
        <v>446</v>
      </c>
      <c r="F1326" s="228" t="s">
        <v>737</v>
      </c>
      <c r="G1326" s="232">
        <v>21609</v>
      </c>
      <c r="H1326" s="229" t="s">
        <v>499</v>
      </c>
      <c r="I1326" s="229" t="s">
        <v>500</v>
      </c>
      <c r="J1326" s="229" t="s">
        <v>23</v>
      </c>
      <c r="K1326" s="229" t="s">
        <v>753</v>
      </c>
      <c r="L1326" s="229" t="s">
        <v>746</v>
      </c>
      <c r="M1326" s="229" t="s">
        <v>740</v>
      </c>
      <c r="N1326" s="229" t="s">
        <v>748</v>
      </c>
    </row>
    <row r="1327" spans="1:14">
      <c r="A1327" s="232">
        <f t="shared" si="20"/>
        <v>11321</v>
      </c>
      <c r="B1327" s="232">
        <v>4</v>
      </c>
      <c r="C1327" s="232" t="s">
        <v>747</v>
      </c>
      <c r="D1327" s="229" t="s">
        <v>656</v>
      </c>
      <c r="E1327" s="232" t="s">
        <v>573</v>
      </c>
      <c r="F1327" s="228" t="s">
        <v>646</v>
      </c>
      <c r="G1327" s="232">
        <v>99100</v>
      </c>
      <c r="H1327" s="229" t="s">
        <v>499</v>
      </c>
      <c r="I1327" s="229" t="s">
        <v>500</v>
      </c>
      <c r="J1327" s="229" t="s">
        <v>23</v>
      </c>
      <c r="K1327" s="229" t="s">
        <v>753</v>
      </c>
      <c r="L1327" s="229" t="s">
        <v>746</v>
      </c>
      <c r="M1327" s="229" t="s">
        <v>740</v>
      </c>
      <c r="N1327" s="229" t="s">
        <v>748</v>
      </c>
    </row>
    <row r="1328" spans="1:14">
      <c r="A1328" s="232">
        <f t="shared" si="20"/>
        <v>11322</v>
      </c>
      <c r="B1328" s="232">
        <v>4</v>
      </c>
      <c r="C1328" s="232" t="s">
        <v>747</v>
      </c>
      <c r="D1328" s="229" t="s">
        <v>656</v>
      </c>
      <c r="E1328" s="232" t="s">
        <v>446</v>
      </c>
      <c r="F1328" s="228" t="s">
        <v>739</v>
      </c>
      <c r="G1328" s="232">
        <v>99100</v>
      </c>
      <c r="H1328" s="229" t="s">
        <v>499</v>
      </c>
      <c r="I1328" s="229" t="s">
        <v>500</v>
      </c>
      <c r="J1328" s="229" t="s">
        <v>23</v>
      </c>
      <c r="K1328" s="229" t="s">
        <v>753</v>
      </c>
      <c r="L1328" s="229" t="s">
        <v>746</v>
      </c>
      <c r="M1328" s="229" t="s">
        <v>740</v>
      </c>
      <c r="N1328" s="229" t="s">
        <v>748</v>
      </c>
    </row>
    <row r="1329" spans="1:14">
      <c r="A1329" s="232">
        <f t="shared" si="20"/>
        <v>11323</v>
      </c>
      <c r="B1329" s="232">
        <v>4</v>
      </c>
      <c r="C1329" s="232" t="s">
        <v>747</v>
      </c>
      <c r="D1329" s="229" t="s">
        <v>656</v>
      </c>
      <c r="E1329" s="232" t="s">
        <v>573</v>
      </c>
      <c r="F1329" s="228" t="s">
        <v>646</v>
      </c>
      <c r="G1329" s="232">
        <v>79101</v>
      </c>
      <c r="H1329" s="229" t="s">
        <v>499</v>
      </c>
      <c r="I1329" s="229" t="s">
        <v>500</v>
      </c>
      <c r="J1329" s="229" t="s">
        <v>23</v>
      </c>
      <c r="K1329" s="229" t="s">
        <v>753</v>
      </c>
      <c r="L1329" s="229" t="s">
        <v>746</v>
      </c>
      <c r="M1329" s="229" t="s">
        <v>740</v>
      </c>
      <c r="N1329" s="229" t="s">
        <v>748</v>
      </c>
    </row>
    <row r="1330" spans="1:14">
      <c r="A1330" s="232">
        <f t="shared" si="20"/>
        <v>11324</v>
      </c>
      <c r="B1330" s="232">
        <v>4</v>
      </c>
      <c r="C1330" s="232" t="s">
        <v>747</v>
      </c>
      <c r="D1330" s="229" t="s">
        <v>656</v>
      </c>
      <c r="E1330" s="232" t="s">
        <v>446</v>
      </c>
      <c r="F1330" s="228" t="s">
        <v>646</v>
      </c>
      <c r="G1330" s="232">
        <v>79101</v>
      </c>
      <c r="H1330" s="229" t="s">
        <v>499</v>
      </c>
      <c r="I1330" s="229" t="s">
        <v>500</v>
      </c>
      <c r="J1330" s="229" t="s">
        <v>23</v>
      </c>
      <c r="K1330" s="229" t="s">
        <v>753</v>
      </c>
      <c r="L1330" s="229" t="s">
        <v>746</v>
      </c>
      <c r="M1330" s="229" t="s">
        <v>740</v>
      </c>
      <c r="N1330" s="229" t="s">
        <v>748</v>
      </c>
    </row>
    <row r="1331" spans="1:14">
      <c r="A1331" s="232">
        <f t="shared" si="20"/>
        <v>11325</v>
      </c>
      <c r="B1331" s="232">
        <v>4</v>
      </c>
      <c r="C1331" s="232" t="s">
        <v>747</v>
      </c>
      <c r="D1331" s="229" t="s">
        <v>656</v>
      </c>
      <c r="E1331" s="232" t="s">
        <v>573</v>
      </c>
      <c r="F1331" s="228" t="s">
        <v>646</v>
      </c>
      <c r="G1331" s="232">
        <v>11609</v>
      </c>
      <c r="H1331" s="229" t="s">
        <v>499</v>
      </c>
      <c r="I1331" s="229" t="s">
        <v>500</v>
      </c>
      <c r="J1331" s="229" t="s">
        <v>23</v>
      </c>
      <c r="K1331" s="229" t="s">
        <v>753</v>
      </c>
      <c r="L1331" s="229" t="s">
        <v>746</v>
      </c>
      <c r="M1331" s="229" t="s">
        <v>740</v>
      </c>
      <c r="N1331" s="229" t="s">
        <v>748</v>
      </c>
    </row>
    <row r="1332" spans="1:14">
      <c r="A1332" s="232">
        <f t="shared" si="20"/>
        <v>11326</v>
      </c>
      <c r="B1332" s="232">
        <v>4</v>
      </c>
      <c r="C1332" s="232" t="s">
        <v>747</v>
      </c>
      <c r="D1332" s="229" t="s">
        <v>656</v>
      </c>
      <c r="E1332" s="232" t="s">
        <v>446</v>
      </c>
      <c r="F1332" s="228" t="s">
        <v>646</v>
      </c>
      <c r="G1332" s="232">
        <v>11609</v>
      </c>
      <c r="H1332" s="229" t="s">
        <v>499</v>
      </c>
      <c r="I1332" s="229" t="s">
        <v>500</v>
      </c>
      <c r="J1332" s="229" t="s">
        <v>23</v>
      </c>
      <c r="K1332" s="229" t="s">
        <v>753</v>
      </c>
      <c r="L1332" s="229" t="s">
        <v>746</v>
      </c>
      <c r="M1332" s="229" t="s">
        <v>740</v>
      </c>
      <c r="N1332" s="229" t="s">
        <v>748</v>
      </c>
    </row>
    <row r="1333" spans="1:14">
      <c r="A1333" s="232">
        <f t="shared" si="20"/>
        <v>11327</v>
      </c>
      <c r="B1333" s="232">
        <v>4</v>
      </c>
      <c r="C1333" s="232" t="s">
        <v>747</v>
      </c>
      <c r="D1333" s="229" t="s">
        <v>656</v>
      </c>
      <c r="E1333" s="232" t="s">
        <v>573</v>
      </c>
      <c r="F1333" s="228" t="s">
        <v>646</v>
      </c>
      <c r="G1333" s="232">
        <v>21609</v>
      </c>
      <c r="H1333" s="229" t="s">
        <v>499</v>
      </c>
      <c r="I1333" s="229" t="s">
        <v>500</v>
      </c>
      <c r="J1333" s="229" t="s">
        <v>23</v>
      </c>
      <c r="K1333" s="229" t="s">
        <v>753</v>
      </c>
      <c r="L1333" s="229" t="s">
        <v>746</v>
      </c>
      <c r="M1333" s="229" t="s">
        <v>740</v>
      </c>
      <c r="N1333" s="229" t="s">
        <v>748</v>
      </c>
    </row>
    <row r="1334" spans="1:14">
      <c r="A1334" s="232">
        <f t="shared" si="20"/>
        <v>11328</v>
      </c>
      <c r="B1334" s="232">
        <v>4</v>
      </c>
      <c r="C1334" s="232" t="s">
        <v>747</v>
      </c>
      <c r="D1334" s="229" t="s">
        <v>656</v>
      </c>
      <c r="E1334" s="232" t="s">
        <v>446</v>
      </c>
      <c r="F1334" s="228" t="s">
        <v>646</v>
      </c>
      <c r="G1334" s="232">
        <v>21609</v>
      </c>
      <c r="H1334" s="229" t="s">
        <v>499</v>
      </c>
      <c r="I1334" s="229" t="s">
        <v>500</v>
      </c>
      <c r="J1334" s="229" t="s">
        <v>23</v>
      </c>
      <c r="K1334" s="229" t="s">
        <v>753</v>
      </c>
      <c r="L1334" s="229" t="s">
        <v>746</v>
      </c>
      <c r="M1334" s="229" t="s">
        <v>740</v>
      </c>
      <c r="N1334" s="229" t="s">
        <v>748</v>
      </c>
    </row>
    <row r="1335" spans="1:14">
      <c r="A1335" s="232">
        <f t="shared" si="20"/>
        <v>11329</v>
      </c>
      <c r="B1335" s="232">
        <v>4</v>
      </c>
      <c r="C1335" s="232" t="s">
        <v>747</v>
      </c>
      <c r="D1335" s="229" t="s">
        <v>656</v>
      </c>
      <c r="E1335" s="232" t="s">
        <v>573</v>
      </c>
      <c r="F1335" s="228" t="s">
        <v>602</v>
      </c>
      <c r="G1335" s="232">
        <v>99100</v>
      </c>
      <c r="H1335" s="229" t="s">
        <v>499</v>
      </c>
      <c r="I1335" s="229" t="s">
        <v>500</v>
      </c>
      <c r="J1335" s="229" t="s">
        <v>23</v>
      </c>
      <c r="K1335" s="229" t="s">
        <v>753</v>
      </c>
      <c r="L1335" s="229" t="s">
        <v>746</v>
      </c>
      <c r="M1335" s="229" t="s">
        <v>740</v>
      </c>
      <c r="N1335" s="229" t="s">
        <v>748</v>
      </c>
    </row>
    <row r="1336" spans="1:14">
      <c r="A1336" s="232">
        <f t="shared" si="20"/>
        <v>11330</v>
      </c>
      <c r="B1336" s="232">
        <v>4</v>
      </c>
      <c r="C1336" s="232" t="s">
        <v>747</v>
      </c>
      <c r="D1336" s="229" t="s">
        <v>656</v>
      </c>
      <c r="E1336" s="232" t="s">
        <v>446</v>
      </c>
      <c r="F1336" s="228" t="s">
        <v>602</v>
      </c>
      <c r="G1336" s="232">
        <v>99100</v>
      </c>
      <c r="H1336" s="229" t="s">
        <v>499</v>
      </c>
      <c r="I1336" s="229" t="s">
        <v>500</v>
      </c>
      <c r="J1336" s="229" t="s">
        <v>23</v>
      </c>
      <c r="K1336" s="229" t="s">
        <v>753</v>
      </c>
      <c r="L1336" s="229" t="s">
        <v>746</v>
      </c>
      <c r="M1336" s="229" t="s">
        <v>740</v>
      </c>
      <c r="N1336" s="229" t="s">
        <v>748</v>
      </c>
    </row>
    <row r="1337" spans="1:14">
      <c r="A1337" s="232">
        <f t="shared" si="20"/>
        <v>11331</v>
      </c>
      <c r="B1337" s="232">
        <v>4</v>
      </c>
      <c r="C1337" s="232" t="s">
        <v>747</v>
      </c>
      <c r="D1337" s="229" t="s">
        <v>656</v>
      </c>
      <c r="E1337" s="232" t="s">
        <v>573</v>
      </c>
      <c r="F1337" s="228" t="s">
        <v>602</v>
      </c>
      <c r="G1337" s="232">
        <v>79101</v>
      </c>
      <c r="H1337" s="229" t="s">
        <v>499</v>
      </c>
      <c r="I1337" s="229" t="s">
        <v>500</v>
      </c>
      <c r="J1337" s="229" t="s">
        <v>23</v>
      </c>
      <c r="K1337" s="229" t="s">
        <v>753</v>
      </c>
      <c r="L1337" s="229" t="s">
        <v>746</v>
      </c>
      <c r="M1337" s="229" t="s">
        <v>740</v>
      </c>
      <c r="N1337" s="229" t="s">
        <v>748</v>
      </c>
    </row>
    <row r="1338" spans="1:14">
      <c r="A1338" s="232">
        <f t="shared" si="20"/>
        <v>11332</v>
      </c>
      <c r="B1338" s="232">
        <v>4</v>
      </c>
      <c r="C1338" s="232" t="s">
        <v>747</v>
      </c>
      <c r="D1338" s="229" t="s">
        <v>656</v>
      </c>
      <c r="E1338" s="232" t="s">
        <v>446</v>
      </c>
      <c r="F1338" s="228" t="s">
        <v>602</v>
      </c>
      <c r="G1338" s="232">
        <v>79101</v>
      </c>
      <c r="H1338" s="229" t="s">
        <v>499</v>
      </c>
      <c r="I1338" s="229" t="s">
        <v>500</v>
      </c>
      <c r="J1338" s="229" t="s">
        <v>23</v>
      </c>
      <c r="K1338" s="229" t="s">
        <v>753</v>
      </c>
      <c r="L1338" s="229" t="s">
        <v>746</v>
      </c>
      <c r="M1338" s="229" t="s">
        <v>740</v>
      </c>
      <c r="N1338" s="229" t="s">
        <v>748</v>
      </c>
    </row>
    <row r="1339" spans="1:14">
      <c r="A1339" s="232">
        <f t="shared" si="20"/>
        <v>11333</v>
      </c>
      <c r="B1339" s="232">
        <v>4</v>
      </c>
      <c r="C1339" s="232" t="s">
        <v>747</v>
      </c>
      <c r="D1339" s="229" t="s">
        <v>656</v>
      </c>
      <c r="E1339" s="232" t="s">
        <v>573</v>
      </c>
      <c r="F1339" s="228" t="s">
        <v>602</v>
      </c>
      <c r="G1339" s="232">
        <v>11609</v>
      </c>
      <c r="H1339" s="229" t="s">
        <v>499</v>
      </c>
      <c r="I1339" s="229" t="s">
        <v>500</v>
      </c>
      <c r="J1339" s="229" t="s">
        <v>23</v>
      </c>
      <c r="K1339" s="229" t="s">
        <v>753</v>
      </c>
      <c r="L1339" s="229" t="s">
        <v>746</v>
      </c>
      <c r="M1339" s="229" t="s">
        <v>740</v>
      </c>
      <c r="N1339" s="229" t="s">
        <v>748</v>
      </c>
    </row>
    <row r="1340" spans="1:14">
      <c r="A1340" s="232">
        <f t="shared" si="20"/>
        <v>11334</v>
      </c>
      <c r="B1340" s="232">
        <v>4</v>
      </c>
      <c r="C1340" s="232" t="s">
        <v>747</v>
      </c>
      <c r="D1340" s="229" t="s">
        <v>656</v>
      </c>
      <c r="E1340" s="232" t="s">
        <v>446</v>
      </c>
      <c r="F1340" s="228" t="s">
        <v>602</v>
      </c>
      <c r="G1340" s="232">
        <v>11609</v>
      </c>
      <c r="H1340" s="229" t="s">
        <v>499</v>
      </c>
      <c r="I1340" s="229" t="s">
        <v>500</v>
      </c>
      <c r="J1340" s="229" t="s">
        <v>23</v>
      </c>
      <c r="K1340" s="229" t="s">
        <v>753</v>
      </c>
      <c r="L1340" s="229" t="s">
        <v>746</v>
      </c>
      <c r="M1340" s="229" t="s">
        <v>740</v>
      </c>
      <c r="N1340" s="229" t="s">
        <v>748</v>
      </c>
    </row>
    <row r="1341" spans="1:14">
      <c r="A1341" s="232">
        <f t="shared" si="20"/>
        <v>11335</v>
      </c>
      <c r="B1341" s="232">
        <v>4</v>
      </c>
      <c r="C1341" s="232" t="s">
        <v>747</v>
      </c>
      <c r="D1341" s="229" t="s">
        <v>656</v>
      </c>
      <c r="E1341" s="232" t="s">
        <v>573</v>
      </c>
      <c r="F1341" s="228" t="s">
        <v>602</v>
      </c>
      <c r="G1341" s="232">
        <v>21609</v>
      </c>
      <c r="H1341" s="229" t="s">
        <v>499</v>
      </c>
      <c r="I1341" s="229" t="s">
        <v>500</v>
      </c>
      <c r="J1341" s="229" t="s">
        <v>23</v>
      </c>
      <c r="K1341" s="229" t="s">
        <v>753</v>
      </c>
      <c r="L1341" s="229" t="s">
        <v>746</v>
      </c>
      <c r="M1341" s="229" t="s">
        <v>740</v>
      </c>
      <c r="N1341" s="229" t="s">
        <v>748</v>
      </c>
    </row>
    <row r="1342" spans="1:14">
      <c r="A1342" s="232">
        <f t="shared" si="20"/>
        <v>11336</v>
      </c>
      <c r="B1342" s="232">
        <v>4</v>
      </c>
      <c r="C1342" s="232" t="s">
        <v>747</v>
      </c>
      <c r="D1342" s="229" t="s">
        <v>656</v>
      </c>
      <c r="E1342" s="232" t="s">
        <v>446</v>
      </c>
      <c r="F1342" s="228" t="s">
        <v>602</v>
      </c>
      <c r="G1342" s="232">
        <v>21609</v>
      </c>
      <c r="H1342" s="229" t="s">
        <v>499</v>
      </c>
      <c r="I1342" s="229" t="s">
        <v>500</v>
      </c>
      <c r="J1342" s="229" t="s">
        <v>23</v>
      </c>
      <c r="K1342" s="229" t="s">
        <v>753</v>
      </c>
      <c r="L1342" s="229" t="s">
        <v>746</v>
      </c>
      <c r="M1342" s="229" t="s">
        <v>740</v>
      </c>
      <c r="N1342" s="229" t="s">
        <v>748</v>
      </c>
    </row>
    <row r="1343" spans="1:14">
      <c r="A1343" s="232">
        <f t="shared" si="20"/>
        <v>11337</v>
      </c>
      <c r="B1343" s="232">
        <v>4</v>
      </c>
      <c r="C1343" s="232" t="s">
        <v>747</v>
      </c>
      <c r="D1343" s="229" t="s">
        <v>656</v>
      </c>
      <c r="E1343" s="232" t="s">
        <v>573</v>
      </c>
      <c r="F1343" s="228" t="s">
        <v>604</v>
      </c>
      <c r="G1343" s="232">
        <v>99100</v>
      </c>
      <c r="H1343" s="229" t="s">
        <v>499</v>
      </c>
      <c r="I1343" s="229" t="s">
        <v>500</v>
      </c>
      <c r="J1343" s="229" t="s">
        <v>23</v>
      </c>
      <c r="K1343" s="229" t="s">
        <v>753</v>
      </c>
      <c r="L1343" s="229" t="s">
        <v>746</v>
      </c>
      <c r="M1343" s="229" t="s">
        <v>740</v>
      </c>
      <c r="N1343" s="229" t="s">
        <v>748</v>
      </c>
    </row>
    <row r="1344" spans="1:14">
      <c r="A1344" s="232">
        <f t="shared" si="20"/>
        <v>11338</v>
      </c>
      <c r="B1344" s="232">
        <v>4</v>
      </c>
      <c r="C1344" s="232" t="s">
        <v>747</v>
      </c>
      <c r="D1344" s="229" t="s">
        <v>656</v>
      </c>
      <c r="E1344" s="232" t="s">
        <v>446</v>
      </c>
      <c r="F1344" s="228" t="s">
        <v>604</v>
      </c>
      <c r="G1344" s="232">
        <v>99100</v>
      </c>
      <c r="H1344" s="229" t="s">
        <v>499</v>
      </c>
      <c r="I1344" s="229" t="s">
        <v>500</v>
      </c>
      <c r="J1344" s="229" t="s">
        <v>23</v>
      </c>
      <c r="K1344" s="229" t="s">
        <v>753</v>
      </c>
      <c r="L1344" s="229" t="s">
        <v>746</v>
      </c>
      <c r="M1344" s="229" t="s">
        <v>740</v>
      </c>
      <c r="N1344" s="229" t="s">
        <v>748</v>
      </c>
    </row>
    <row r="1345" spans="1:14">
      <c r="A1345" s="232">
        <f t="shared" si="20"/>
        <v>11339</v>
      </c>
      <c r="B1345" s="232">
        <v>4</v>
      </c>
      <c r="C1345" s="232" t="s">
        <v>747</v>
      </c>
      <c r="D1345" s="229" t="s">
        <v>656</v>
      </c>
      <c r="E1345" s="232" t="s">
        <v>573</v>
      </c>
      <c r="F1345" s="228" t="s">
        <v>604</v>
      </c>
      <c r="G1345" s="232">
        <v>79101</v>
      </c>
      <c r="H1345" s="229" t="s">
        <v>499</v>
      </c>
      <c r="I1345" s="229" t="s">
        <v>500</v>
      </c>
      <c r="J1345" s="229" t="s">
        <v>23</v>
      </c>
      <c r="K1345" s="229" t="s">
        <v>753</v>
      </c>
      <c r="L1345" s="229" t="s">
        <v>746</v>
      </c>
      <c r="M1345" s="229" t="s">
        <v>740</v>
      </c>
      <c r="N1345" s="229" t="s">
        <v>748</v>
      </c>
    </row>
    <row r="1346" spans="1:14">
      <c r="A1346" s="232">
        <f t="shared" si="20"/>
        <v>11340</v>
      </c>
      <c r="B1346" s="232">
        <v>4</v>
      </c>
      <c r="C1346" s="232" t="s">
        <v>747</v>
      </c>
      <c r="D1346" s="229" t="s">
        <v>656</v>
      </c>
      <c r="E1346" s="232" t="s">
        <v>446</v>
      </c>
      <c r="F1346" s="228" t="s">
        <v>604</v>
      </c>
      <c r="G1346" s="232">
        <v>79101</v>
      </c>
      <c r="H1346" s="229" t="s">
        <v>499</v>
      </c>
      <c r="I1346" s="229" t="s">
        <v>500</v>
      </c>
      <c r="J1346" s="229" t="s">
        <v>23</v>
      </c>
      <c r="K1346" s="229" t="s">
        <v>753</v>
      </c>
      <c r="L1346" s="229" t="s">
        <v>746</v>
      </c>
      <c r="M1346" s="229" t="s">
        <v>740</v>
      </c>
      <c r="N1346" s="229" t="s">
        <v>748</v>
      </c>
    </row>
    <row r="1347" spans="1:14">
      <c r="A1347" s="232">
        <f t="shared" si="20"/>
        <v>11341</v>
      </c>
      <c r="B1347" s="232">
        <v>4</v>
      </c>
      <c r="C1347" s="232" t="s">
        <v>747</v>
      </c>
      <c r="D1347" s="229" t="s">
        <v>656</v>
      </c>
      <c r="E1347" s="232" t="s">
        <v>573</v>
      </c>
      <c r="F1347" s="228" t="s">
        <v>604</v>
      </c>
      <c r="G1347" s="232">
        <v>11609</v>
      </c>
      <c r="H1347" s="229" t="s">
        <v>499</v>
      </c>
      <c r="I1347" s="229" t="s">
        <v>500</v>
      </c>
      <c r="J1347" s="229" t="s">
        <v>23</v>
      </c>
      <c r="K1347" s="229" t="s">
        <v>753</v>
      </c>
      <c r="L1347" s="229" t="s">
        <v>746</v>
      </c>
      <c r="M1347" s="229" t="s">
        <v>740</v>
      </c>
      <c r="N1347" s="229" t="s">
        <v>748</v>
      </c>
    </row>
    <row r="1348" spans="1:14">
      <c r="A1348" s="232">
        <f t="shared" si="20"/>
        <v>11342</v>
      </c>
      <c r="B1348" s="232">
        <v>4</v>
      </c>
      <c r="C1348" s="232" t="s">
        <v>747</v>
      </c>
      <c r="D1348" s="229" t="s">
        <v>656</v>
      </c>
      <c r="E1348" s="232" t="s">
        <v>446</v>
      </c>
      <c r="F1348" s="228" t="s">
        <v>604</v>
      </c>
      <c r="G1348" s="232">
        <v>11609</v>
      </c>
      <c r="H1348" s="229" t="s">
        <v>499</v>
      </c>
      <c r="I1348" s="229" t="s">
        <v>500</v>
      </c>
      <c r="J1348" s="229" t="s">
        <v>23</v>
      </c>
      <c r="K1348" s="229" t="s">
        <v>753</v>
      </c>
      <c r="L1348" s="229" t="s">
        <v>746</v>
      </c>
      <c r="M1348" s="229" t="s">
        <v>740</v>
      </c>
      <c r="N1348" s="229" t="s">
        <v>748</v>
      </c>
    </row>
    <row r="1349" spans="1:14">
      <c r="A1349" s="232">
        <f t="shared" si="20"/>
        <v>11343</v>
      </c>
      <c r="B1349" s="232">
        <v>4</v>
      </c>
      <c r="C1349" s="232" t="s">
        <v>747</v>
      </c>
      <c r="D1349" s="229" t="s">
        <v>656</v>
      </c>
      <c r="E1349" s="232" t="s">
        <v>573</v>
      </c>
      <c r="F1349" s="228" t="s">
        <v>604</v>
      </c>
      <c r="G1349" s="232">
        <v>21609</v>
      </c>
      <c r="H1349" s="229" t="s">
        <v>499</v>
      </c>
      <c r="I1349" s="229" t="s">
        <v>500</v>
      </c>
      <c r="J1349" s="229" t="s">
        <v>23</v>
      </c>
      <c r="K1349" s="229" t="s">
        <v>753</v>
      </c>
      <c r="L1349" s="229" t="s">
        <v>746</v>
      </c>
      <c r="M1349" s="229" t="s">
        <v>740</v>
      </c>
      <c r="N1349" s="229" t="s">
        <v>748</v>
      </c>
    </row>
    <row r="1350" spans="1:14">
      <c r="A1350" s="232">
        <f t="shared" si="20"/>
        <v>11344</v>
      </c>
      <c r="B1350" s="232">
        <v>4</v>
      </c>
      <c r="C1350" s="232" t="s">
        <v>747</v>
      </c>
      <c r="D1350" s="229" t="s">
        <v>656</v>
      </c>
      <c r="E1350" s="232" t="s">
        <v>446</v>
      </c>
      <c r="F1350" s="228" t="s">
        <v>604</v>
      </c>
      <c r="G1350" s="232">
        <v>21609</v>
      </c>
      <c r="H1350" s="229" t="s">
        <v>499</v>
      </c>
      <c r="I1350" s="229" t="s">
        <v>500</v>
      </c>
      <c r="J1350" s="229" t="s">
        <v>23</v>
      </c>
      <c r="K1350" s="229" t="s">
        <v>753</v>
      </c>
      <c r="L1350" s="229" t="s">
        <v>746</v>
      </c>
      <c r="M1350" s="229" t="s">
        <v>740</v>
      </c>
      <c r="N1350" s="229" t="s">
        <v>748</v>
      </c>
    </row>
    <row r="1351" spans="1:14">
      <c r="A1351" s="232" t="s">
        <v>773</v>
      </c>
      <c r="M1351" s="229"/>
      <c r="N1351" s="229"/>
    </row>
    <row r="1352" spans="1:14">
      <c r="A1352" s="232">
        <v>11345</v>
      </c>
      <c r="B1352" s="232">
        <v>4</v>
      </c>
      <c r="C1352" s="232" t="s">
        <v>747</v>
      </c>
      <c r="D1352" s="229" t="s">
        <v>656</v>
      </c>
      <c r="E1352" s="232" t="s">
        <v>573</v>
      </c>
      <c r="F1352" s="235" t="s">
        <v>50</v>
      </c>
      <c r="G1352" s="232">
        <v>99100</v>
      </c>
      <c r="H1352" s="229" t="s">
        <v>499</v>
      </c>
      <c r="I1352" s="229" t="s">
        <v>500</v>
      </c>
      <c r="J1352" s="229" t="s">
        <v>23</v>
      </c>
      <c r="K1352" s="229" t="s">
        <v>753</v>
      </c>
      <c r="L1352" s="229" t="s">
        <v>749</v>
      </c>
      <c r="M1352" s="229" t="s">
        <v>740</v>
      </c>
      <c r="N1352" s="229" t="s">
        <v>748</v>
      </c>
    </row>
    <row r="1353" spans="1:14">
      <c r="A1353" s="232">
        <f t="shared" ref="A1353:A1416" si="21">A1352+1</f>
        <v>11346</v>
      </c>
      <c r="B1353" s="232">
        <v>4</v>
      </c>
      <c r="C1353" s="232" t="s">
        <v>747</v>
      </c>
      <c r="D1353" s="229" t="s">
        <v>656</v>
      </c>
      <c r="E1353" s="232" t="s">
        <v>446</v>
      </c>
      <c r="F1353" s="235" t="s">
        <v>50</v>
      </c>
      <c r="G1353" s="232">
        <v>99100</v>
      </c>
      <c r="H1353" s="229" t="s">
        <v>499</v>
      </c>
      <c r="I1353" s="229" t="s">
        <v>500</v>
      </c>
      <c r="J1353" s="229" t="s">
        <v>23</v>
      </c>
      <c r="K1353" s="229" t="s">
        <v>753</v>
      </c>
      <c r="L1353" s="229" t="s">
        <v>749</v>
      </c>
      <c r="M1353" s="229" t="s">
        <v>740</v>
      </c>
      <c r="N1353" s="229" t="s">
        <v>748</v>
      </c>
    </row>
    <row r="1354" spans="1:14">
      <c r="A1354" s="232">
        <f t="shared" si="21"/>
        <v>11347</v>
      </c>
      <c r="B1354" s="232">
        <v>4</v>
      </c>
      <c r="C1354" s="232" t="s">
        <v>747</v>
      </c>
      <c r="D1354" s="229" t="s">
        <v>656</v>
      </c>
      <c r="E1354" s="232" t="s">
        <v>573</v>
      </c>
      <c r="F1354" s="235" t="s">
        <v>50</v>
      </c>
      <c r="G1354" s="232">
        <v>79101</v>
      </c>
      <c r="H1354" s="229" t="s">
        <v>499</v>
      </c>
      <c r="I1354" s="229" t="s">
        <v>500</v>
      </c>
      <c r="J1354" s="229" t="s">
        <v>23</v>
      </c>
      <c r="K1354" s="229" t="s">
        <v>753</v>
      </c>
      <c r="L1354" s="229" t="s">
        <v>749</v>
      </c>
      <c r="M1354" s="229" t="s">
        <v>740</v>
      </c>
      <c r="N1354" s="229" t="s">
        <v>748</v>
      </c>
    </row>
    <row r="1355" spans="1:14">
      <c r="A1355" s="232">
        <f t="shared" si="21"/>
        <v>11348</v>
      </c>
      <c r="B1355" s="232">
        <v>4</v>
      </c>
      <c r="C1355" s="232" t="s">
        <v>747</v>
      </c>
      <c r="D1355" s="229" t="s">
        <v>656</v>
      </c>
      <c r="E1355" s="232" t="s">
        <v>446</v>
      </c>
      <c r="F1355" s="235" t="s">
        <v>50</v>
      </c>
      <c r="G1355" s="232">
        <v>79101</v>
      </c>
      <c r="H1355" s="229" t="s">
        <v>499</v>
      </c>
      <c r="I1355" s="229" t="s">
        <v>500</v>
      </c>
      <c r="J1355" s="229" t="s">
        <v>23</v>
      </c>
      <c r="K1355" s="229" t="s">
        <v>753</v>
      </c>
      <c r="L1355" s="229" t="s">
        <v>749</v>
      </c>
      <c r="M1355" s="229" t="s">
        <v>740</v>
      </c>
      <c r="N1355" s="229" t="s">
        <v>748</v>
      </c>
    </row>
    <row r="1356" spans="1:14">
      <c r="A1356" s="232">
        <f t="shared" si="21"/>
        <v>11349</v>
      </c>
      <c r="B1356" s="232">
        <v>4</v>
      </c>
      <c r="C1356" s="232" t="s">
        <v>747</v>
      </c>
      <c r="D1356" s="229" t="s">
        <v>656</v>
      </c>
      <c r="E1356" s="232" t="s">
        <v>573</v>
      </c>
      <c r="F1356" s="235" t="s">
        <v>50</v>
      </c>
      <c r="G1356" s="232">
        <v>11609</v>
      </c>
      <c r="H1356" s="229" t="s">
        <v>499</v>
      </c>
      <c r="I1356" s="229" t="s">
        <v>500</v>
      </c>
      <c r="J1356" s="229" t="s">
        <v>23</v>
      </c>
      <c r="K1356" s="229" t="s">
        <v>753</v>
      </c>
      <c r="L1356" s="229" t="s">
        <v>749</v>
      </c>
      <c r="M1356" s="229" t="s">
        <v>740</v>
      </c>
      <c r="N1356" s="229" t="s">
        <v>748</v>
      </c>
    </row>
    <row r="1357" spans="1:14">
      <c r="A1357" s="232">
        <f t="shared" si="21"/>
        <v>11350</v>
      </c>
      <c r="B1357" s="232">
        <v>4</v>
      </c>
      <c r="C1357" s="232" t="s">
        <v>747</v>
      </c>
      <c r="D1357" s="229" t="s">
        <v>656</v>
      </c>
      <c r="E1357" s="232" t="s">
        <v>446</v>
      </c>
      <c r="F1357" s="235" t="s">
        <v>50</v>
      </c>
      <c r="G1357" s="232">
        <v>11609</v>
      </c>
      <c r="H1357" s="229" t="s">
        <v>499</v>
      </c>
      <c r="I1357" s="229" t="s">
        <v>500</v>
      </c>
      <c r="J1357" s="229" t="s">
        <v>23</v>
      </c>
      <c r="K1357" s="229" t="s">
        <v>753</v>
      </c>
      <c r="L1357" s="229" t="s">
        <v>749</v>
      </c>
      <c r="M1357" s="229" t="s">
        <v>740</v>
      </c>
      <c r="N1357" s="229" t="s">
        <v>748</v>
      </c>
    </row>
    <row r="1358" spans="1:14">
      <c r="A1358" s="232">
        <f t="shared" si="21"/>
        <v>11351</v>
      </c>
      <c r="B1358" s="232">
        <v>4</v>
      </c>
      <c r="C1358" s="232" t="s">
        <v>747</v>
      </c>
      <c r="D1358" s="229" t="s">
        <v>656</v>
      </c>
      <c r="E1358" s="232" t="s">
        <v>573</v>
      </c>
      <c r="F1358" s="235" t="s">
        <v>50</v>
      </c>
      <c r="G1358" s="232">
        <v>21609</v>
      </c>
      <c r="H1358" s="229" t="s">
        <v>499</v>
      </c>
      <c r="I1358" s="229" t="s">
        <v>500</v>
      </c>
      <c r="J1358" s="229" t="s">
        <v>23</v>
      </c>
      <c r="K1358" s="229" t="s">
        <v>753</v>
      </c>
      <c r="L1358" s="229" t="s">
        <v>749</v>
      </c>
      <c r="M1358" s="229" t="s">
        <v>740</v>
      </c>
      <c r="N1358" s="229" t="s">
        <v>748</v>
      </c>
    </row>
    <row r="1359" spans="1:14">
      <c r="A1359" s="232">
        <f t="shared" si="21"/>
        <v>11352</v>
      </c>
      <c r="B1359" s="232">
        <v>4</v>
      </c>
      <c r="C1359" s="232" t="s">
        <v>747</v>
      </c>
      <c r="D1359" s="229" t="s">
        <v>656</v>
      </c>
      <c r="E1359" s="232" t="s">
        <v>446</v>
      </c>
      <c r="F1359" s="235" t="s">
        <v>50</v>
      </c>
      <c r="G1359" s="232">
        <v>21609</v>
      </c>
      <c r="H1359" s="229" t="s">
        <v>499</v>
      </c>
      <c r="I1359" s="229" t="s">
        <v>500</v>
      </c>
      <c r="J1359" s="229" t="s">
        <v>23</v>
      </c>
      <c r="K1359" s="229" t="s">
        <v>753</v>
      </c>
      <c r="L1359" s="229" t="s">
        <v>749</v>
      </c>
      <c r="M1359" s="229" t="s">
        <v>740</v>
      </c>
      <c r="N1359" s="229" t="s">
        <v>748</v>
      </c>
    </row>
    <row r="1360" spans="1:14">
      <c r="A1360" s="232">
        <f t="shared" si="21"/>
        <v>11353</v>
      </c>
      <c r="B1360" s="232">
        <v>4</v>
      </c>
      <c r="C1360" s="232" t="s">
        <v>747</v>
      </c>
      <c r="D1360" s="229" t="s">
        <v>656</v>
      </c>
      <c r="E1360" s="232" t="s">
        <v>573</v>
      </c>
      <c r="F1360" s="235" t="s">
        <v>726</v>
      </c>
      <c r="G1360" s="232">
        <v>99100</v>
      </c>
      <c r="H1360" s="229" t="s">
        <v>499</v>
      </c>
      <c r="I1360" s="229" t="s">
        <v>500</v>
      </c>
      <c r="J1360" s="229" t="s">
        <v>23</v>
      </c>
      <c r="K1360" s="229" t="s">
        <v>753</v>
      </c>
      <c r="L1360" s="229" t="s">
        <v>749</v>
      </c>
      <c r="M1360" s="229" t="s">
        <v>740</v>
      </c>
      <c r="N1360" s="229" t="s">
        <v>748</v>
      </c>
    </row>
    <row r="1361" spans="1:14">
      <c r="A1361" s="232">
        <f t="shared" si="21"/>
        <v>11354</v>
      </c>
      <c r="B1361" s="232">
        <v>4</v>
      </c>
      <c r="C1361" s="232" t="s">
        <v>747</v>
      </c>
      <c r="D1361" s="229" t="s">
        <v>656</v>
      </c>
      <c r="E1361" s="232" t="s">
        <v>446</v>
      </c>
      <c r="F1361" s="235" t="s">
        <v>726</v>
      </c>
      <c r="G1361" s="232">
        <v>99100</v>
      </c>
      <c r="H1361" s="229" t="s">
        <v>499</v>
      </c>
      <c r="I1361" s="229" t="s">
        <v>500</v>
      </c>
      <c r="J1361" s="229" t="s">
        <v>23</v>
      </c>
      <c r="K1361" s="229" t="s">
        <v>753</v>
      </c>
      <c r="L1361" s="229" t="s">
        <v>749</v>
      </c>
      <c r="M1361" s="229" t="s">
        <v>740</v>
      </c>
      <c r="N1361" s="229" t="s">
        <v>748</v>
      </c>
    </row>
    <row r="1362" spans="1:14">
      <c r="A1362" s="232">
        <f t="shared" si="21"/>
        <v>11355</v>
      </c>
      <c r="B1362" s="232">
        <v>4</v>
      </c>
      <c r="C1362" s="232" t="s">
        <v>747</v>
      </c>
      <c r="D1362" s="229" t="s">
        <v>656</v>
      </c>
      <c r="E1362" s="232" t="s">
        <v>573</v>
      </c>
      <c r="F1362" s="235" t="s">
        <v>726</v>
      </c>
      <c r="G1362" s="232">
        <v>79101</v>
      </c>
      <c r="H1362" s="229" t="s">
        <v>499</v>
      </c>
      <c r="I1362" s="229" t="s">
        <v>500</v>
      </c>
      <c r="J1362" s="229" t="s">
        <v>23</v>
      </c>
      <c r="K1362" s="229" t="s">
        <v>753</v>
      </c>
      <c r="L1362" s="229" t="s">
        <v>749</v>
      </c>
      <c r="M1362" s="229" t="s">
        <v>740</v>
      </c>
      <c r="N1362" s="229" t="s">
        <v>748</v>
      </c>
    </row>
    <row r="1363" spans="1:14">
      <c r="A1363" s="232">
        <f t="shared" si="21"/>
        <v>11356</v>
      </c>
      <c r="B1363" s="232">
        <v>4</v>
      </c>
      <c r="C1363" s="232" t="s">
        <v>747</v>
      </c>
      <c r="D1363" s="229" t="s">
        <v>656</v>
      </c>
      <c r="E1363" s="232" t="s">
        <v>446</v>
      </c>
      <c r="F1363" s="235" t="s">
        <v>726</v>
      </c>
      <c r="G1363" s="232">
        <v>79101</v>
      </c>
      <c r="H1363" s="229" t="s">
        <v>499</v>
      </c>
      <c r="I1363" s="229" t="s">
        <v>500</v>
      </c>
      <c r="J1363" s="229" t="s">
        <v>23</v>
      </c>
      <c r="K1363" s="229" t="s">
        <v>753</v>
      </c>
      <c r="L1363" s="229" t="s">
        <v>749</v>
      </c>
      <c r="M1363" s="229" t="s">
        <v>740</v>
      </c>
      <c r="N1363" s="229" t="s">
        <v>748</v>
      </c>
    </row>
    <row r="1364" spans="1:14">
      <c r="A1364" s="232">
        <f t="shared" si="21"/>
        <v>11357</v>
      </c>
      <c r="B1364" s="232">
        <v>4</v>
      </c>
      <c r="C1364" s="232" t="s">
        <v>747</v>
      </c>
      <c r="D1364" s="229" t="s">
        <v>656</v>
      </c>
      <c r="E1364" s="232" t="s">
        <v>573</v>
      </c>
      <c r="F1364" s="235" t="s">
        <v>726</v>
      </c>
      <c r="G1364" s="232">
        <v>11609</v>
      </c>
      <c r="H1364" s="229" t="s">
        <v>499</v>
      </c>
      <c r="I1364" s="229" t="s">
        <v>500</v>
      </c>
      <c r="J1364" s="229" t="s">
        <v>23</v>
      </c>
      <c r="K1364" s="229" t="s">
        <v>753</v>
      </c>
      <c r="L1364" s="229" t="s">
        <v>749</v>
      </c>
      <c r="M1364" s="229" t="s">
        <v>740</v>
      </c>
      <c r="N1364" s="229" t="s">
        <v>748</v>
      </c>
    </row>
    <row r="1365" spans="1:14">
      <c r="A1365" s="232">
        <f t="shared" si="21"/>
        <v>11358</v>
      </c>
      <c r="B1365" s="232">
        <v>4</v>
      </c>
      <c r="C1365" s="232" t="s">
        <v>747</v>
      </c>
      <c r="D1365" s="229" t="s">
        <v>656</v>
      </c>
      <c r="E1365" s="232" t="s">
        <v>446</v>
      </c>
      <c r="F1365" s="235" t="s">
        <v>726</v>
      </c>
      <c r="G1365" s="232">
        <v>11609</v>
      </c>
      <c r="H1365" s="229" t="s">
        <v>499</v>
      </c>
      <c r="I1365" s="229" t="s">
        <v>500</v>
      </c>
      <c r="J1365" s="229" t="s">
        <v>23</v>
      </c>
      <c r="K1365" s="229" t="s">
        <v>753</v>
      </c>
      <c r="L1365" s="229" t="s">
        <v>749</v>
      </c>
      <c r="M1365" s="229" t="s">
        <v>740</v>
      </c>
      <c r="N1365" s="229" t="s">
        <v>748</v>
      </c>
    </row>
    <row r="1366" spans="1:14">
      <c r="A1366" s="232">
        <f t="shared" si="21"/>
        <v>11359</v>
      </c>
      <c r="B1366" s="232">
        <v>4</v>
      </c>
      <c r="C1366" s="232" t="s">
        <v>747</v>
      </c>
      <c r="D1366" s="229" t="s">
        <v>656</v>
      </c>
      <c r="E1366" s="232" t="s">
        <v>573</v>
      </c>
      <c r="F1366" s="235" t="s">
        <v>726</v>
      </c>
      <c r="G1366" s="232">
        <v>21609</v>
      </c>
      <c r="H1366" s="229" t="s">
        <v>499</v>
      </c>
      <c r="I1366" s="229" t="s">
        <v>500</v>
      </c>
      <c r="J1366" s="229" t="s">
        <v>23</v>
      </c>
      <c r="K1366" s="229" t="s">
        <v>753</v>
      </c>
      <c r="L1366" s="229" t="s">
        <v>749</v>
      </c>
      <c r="M1366" s="229" t="s">
        <v>740</v>
      </c>
      <c r="N1366" s="229" t="s">
        <v>748</v>
      </c>
    </row>
    <row r="1367" spans="1:14">
      <c r="A1367" s="232">
        <f t="shared" si="21"/>
        <v>11360</v>
      </c>
      <c r="B1367" s="232">
        <v>4</v>
      </c>
      <c r="C1367" s="232" t="s">
        <v>747</v>
      </c>
      <c r="D1367" s="229" t="s">
        <v>656</v>
      </c>
      <c r="E1367" s="232" t="s">
        <v>446</v>
      </c>
      <c r="F1367" s="235" t="s">
        <v>726</v>
      </c>
      <c r="G1367" s="232">
        <v>21609</v>
      </c>
      <c r="H1367" s="229" t="s">
        <v>499</v>
      </c>
      <c r="I1367" s="229" t="s">
        <v>500</v>
      </c>
      <c r="J1367" s="229" t="s">
        <v>23</v>
      </c>
      <c r="K1367" s="229" t="s">
        <v>753</v>
      </c>
      <c r="L1367" s="229" t="s">
        <v>749</v>
      </c>
      <c r="M1367" s="229" t="s">
        <v>740</v>
      </c>
      <c r="N1367" s="229" t="s">
        <v>748</v>
      </c>
    </row>
    <row r="1368" spans="1:14">
      <c r="A1368" s="232">
        <f t="shared" si="21"/>
        <v>11361</v>
      </c>
      <c r="B1368" s="232">
        <v>4</v>
      </c>
      <c r="C1368" s="232" t="s">
        <v>747</v>
      </c>
      <c r="D1368" s="229" t="s">
        <v>656</v>
      </c>
      <c r="E1368" s="232" t="s">
        <v>573</v>
      </c>
      <c r="F1368" s="235" t="s">
        <v>51</v>
      </c>
      <c r="G1368" s="232">
        <v>99100</v>
      </c>
      <c r="H1368" s="229" t="s">
        <v>499</v>
      </c>
      <c r="I1368" s="229" t="s">
        <v>500</v>
      </c>
      <c r="J1368" s="229" t="s">
        <v>23</v>
      </c>
      <c r="K1368" s="229" t="s">
        <v>753</v>
      </c>
      <c r="L1368" s="229" t="s">
        <v>749</v>
      </c>
      <c r="M1368" s="229" t="s">
        <v>740</v>
      </c>
      <c r="N1368" s="229" t="s">
        <v>748</v>
      </c>
    </row>
    <row r="1369" spans="1:14">
      <c r="A1369" s="232">
        <f t="shared" si="21"/>
        <v>11362</v>
      </c>
      <c r="B1369" s="232">
        <v>4</v>
      </c>
      <c r="C1369" s="232" t="s">
        <v>747</v>
      </c>
      <c r="D1369" s="229" t="s">
        <v>656</v>
      </c>
      <c r="E1369" s="232" t="s">
        <v>446</v>
      </c>
      <c r="F1369" s="235" t="s">
        <v>51</v>
      </c>
      <c r="G1369" s="232">
        <v>99100</v>
      </c>
      <c r="H1369" s="229" t="s">
        <v>499</v>
      </c>
      <c r="I1369" s="229" t="s">
        <v>500</v>
      </c>
      <c r="J1369" s="229" t="s">
        <v>23</v>
      </c>
      <c r="K1369" s="229" t="s">
        <v>753</v>
      </c>
      <c r="L1369" s="229" t="s">
        <v>749</v>
      </c>
      <c r="M1369" s="229" t="s">
        <v>740</v>
      </c>
      <c r="N1369" s="229" t="s">
        <v>748</v>
      </c>
    </row>
    <row r="1370" spans="1:14">
      <c r="A1370" s="232">
        <f t="shared" si="21"/>
        <v>11363</v>
      </c>
      <c r="B1370" s="232">
        <v>4</v>
      </c>
      <c r="C1370" s="232" t="s">
        <v>747</v>
      </c>
      <c r="D1370" s="229" t="s">
        <v>656</v>
      </c>
      <c r="E1370" s="232" t="s">
        <v>573</v>
      </c>
      <c r="F1370" s="235" t="s">
        <v>51</v>
      </c>
      <c r="G1370" s="232">
        <v>79101</v>
      </c>
      <c r="H1370" s="229" t="s">
        <v>499</v>
      </c>
      <c r="I1370" s="229" t="s">
        <v>500</v>
      </c>
      <c r="J1370" s="229" t="s">
        <v>23</v>
      </c>
      <c r="K1370" s="229" t="s">
        <v>753</v>
      </c>
      <c r="L1370" s="229" t="s">
        <v>749</v>
      </c>
      <c r="M1370" s="229" t="s">
        <v>740</v>
      </c>
      <c r="N1370" s="229" t="s">
        <v>748</v>
      </c>
    </row>
    <row r="1371" spans="1:14">
      <c r="A1371" s="232">
        <f t="shared" si="21"/>
        <v>11364</v>
      </c>
      <c r="B1371" s="232">
        <v>4</v>
      </c>
      <c r="C1371" s="232" t="s">
        <v>747</v>
      </c>
      <c r="D1371" s="229" t="s">
        <v>656</v>
      </c>
      <c r="E1371" s="232" t="s">
        <v>446</v>
      </c>
      <c r="F1371" s="235" t="s">
        <v>51</v>
      </c>
      <c r="G1371" s="232">
        <v>79101</v>
      </c>
      <c r="H1371" s="229" t="s">
        <v>499</v>
      </c>
      <c r="I1371" s="229" t="s">
        <v>500</v>
      </c>
      <c r="J1371" s="229" t="s">
        <v>23</v>
      </c>
      <c r="K1371" s="229" t="s">
        <v>753</v>
      </c>
      <c r="L1371" s="229" t="s">
        <v>749</v>
      </c>
      <c r="M1371" s="229" t="s">
        <v>740</v>
      </c>
      <c r="N1371" s="229" t="s">
        <v>748</v>
      </c>
    </row>
    <row r="1372" spans="1:14">
      <c r="A1372" s="232">
        <f t="shared" si="21"/>
        <v>11365</v>
      </c>
      <c r="B1372" s="232">
        <v>4</v>
      </c>
      <c r="C1372" s="232" t="s">
        <v>747</v>
      </c>
      <c r="D1372" s="229" t="s">
        <v>656</v>
      </c>
      <c r="E1372" s="232" t="s">
        <v>573</v>
      </c>
      <c r="F1372" s="235" t="s">
        <v>51</v>
      </c>
      <c r="G1372" s="232">
        <v>11609</v>
      </c>
      <c r="H1372" s="229" t="s">
        <v>499</v>
      </c>
      <c r="I1372" s="229" t="s">
        <v>500</v>
      </c>
      <c r="J1372" s="229" t="s">
        <v>23</v>
      </c>
      <c r="K1372" s="229" t="s">
        <v>753</v>
      </c>
      <c r="L1372" s="229" t="s">
        <v>749</v>
      </c>
      <c r="M1372" s="229" t="s">
        <v>740</v>
      </c>
      <c r="N1372" s="229" t="s">
        <v>748</v>
      </c>
    </row>
    <row r="1373" spans="1:14">
      <c r="A1373" s="232">
        <f t="shared" si="21"/>
        <v>11366</v>
      </c>
      <c r="B1373" s="232">
        <v>4</v>
      </c>
      <c r="C1373" s="232" t="s">
        <v>747</v>
      </c>
      <c r="D1373" s="229" t="s">
        <v>656</v>
      </c>
      <c r="E1373" s="232" t="s">
        <v>446</v>
      </c>
      <c r="F1373" s="235" t="s">
        <v>51</v>
      </c>
      <c r="G1373" s="232">
        <v>11609</v>
      </c>
      <c r="H1373" s="229" t="s">
        <v>499</v>
      </c>
      <c r="I1373" s="229" t="s">
        <v>500</v>
      </c>
      <c r="J1373" s="229" t="s">
        <v>23</v>
      </c>
      <c r="K1373" s="229" t="s">
        <v>753</v>
      </c>
      <c r="L1373" s="229" t="s">
        <v>749</v>
      </c>
      <c r="M1373" s="229" t="s">
        <v>740</v>
      </c>
      <c r="N1373" s="229" t="s">
        <v>748</v>
      </c>
    </row>
    <row r="1374" spans="1:14">
      <c r="A1374" s="232">
        <f t="shared" si="21"/>
        <v>11367</v>
      </c>
      <c r="B1374" s="232">
        <v>4</v>
      </c>
      <c r="C1374" s="232" t="s">
        <v>747</v>
      </c>
      <c r="D1374" s="229" t="s">
        <v>656</v>
      </c>
      <c r="E1374" s="232" t="s">
        <v>573</v>
      </c>
      <c r="F1374" s="235" t="s">
        <v>51</v>
      </c>
      <c r="G1374" s="232">
        <v>21609</v>
      </c>
      <c r="H1374" s="229" t="s">
        <v>499</v>
      </c>
      <c r="I1374" s="229" t="s">
        <v>500</v>
      </c>
      <c r="J1374" s="229" t="s">
        <v>23</v>
      </c>
      <c r="K1374" s="229" t="s">
        <v>753</v>
      </c>
      <c r="L1374" s="229" t="s">
        <v>749</v>
      </c>
      <c r="M1374" s="229" t="s">
        <v>740</v>
      </c>
      <c r="N1374" s="229" t="s">
        <v>748</v>
      </c>
    </row>
    <row r="1375" spans="1:14">
      <c r="A1375" s="232">
        <f t="shared" si="21"/>
        <v>11368</v>
      </c>
      <c r="B1375" s="232">
        <v>4</v>
      </c>
      <c r="C1375" s="232" t="s">
        <v>747</v>
      </c>
      <c r="D1375" s="229" t="s">
        <v>656</v>
      </c>
      <c r="E1375" s="232" t="s">
        <v>446</v>
      </c>
      <c r="F1375" s="235" t="s">
        <v>51</v>
      </c>
      <c r="G1375" s="232">
        <v>21609</v>
      </c>
      <c r="H1375" s="229" t="s">
        <v>499</v>
      </c>
      <c r="I1375" s="229" t="s">
        <v>500</v>
      </c>
      <c r="J1375" s="229" t="s">
        <v>23</v>
      </c>
      <c r="K1375" s="229" t="s">
        <v>753</v>
      </c>
      <c r="L1375" s="229" t="s">
        <v>749</v>
      </c>
      <c r="M1375" s="229" t="s">
        <v>740</v>
      </c>
      <c r="N1375" s="229" t="s">
        <v>748</v>
      </c>
    </row>
    <row r="1376" spans="1:14">
      <c r="A1376" s="232">
        <f t="shared" si="21"/>
        <v>11369</v>
      </c>
      <c r="B1376" s="232">
        <v>4</v>
      </c>
      <c r="C1376" s="232" t="s">
        <v>747</v>
      </c>
      <c r="D1376" s="229" t="s">
        <v>656</v>
      </c>
      <c r="E1376" s="232" t="s">
        <v>573</v>
      </c>
      <c r="F1376" s="235" t="s">
        <v>52</v>
      </c>
      <c r="G1376" s="232">
        <v>99100</v>
      </c>
      <c r="H1376" s="229" t="s">
        <v>499</v>
      </c>
      <c r="I1376" s="229" t="s">
        <v>500</v>
      </c>
      <c r="J1376" s="229" t="s">
        <v>23</v>
      </c>
      <c r="K1376" s="229" t="s">
        <v>753</v>
      </c>
      <c r="L1376" s="229" t="s">
        <v>749</v>
      </c>
      <c r="M1376" s="229" t="s">
        <v>740</v>
      </c>
      <c r="N1376" s="229" t="s">
        <v>748</v>
      </c>
    </row>
    <row r="1377" spans="1:14">
      <c r="A1377" s="232">
        <f t="shared" si="21"/>
        <v>11370</v>
      </c>
      <c r="B1377" s="232">
        <v>4</v>
      </c>
      <c r="C1377" s="232" t="s">
        <v>747</v>
      </c>
      <c r="D1377" s="229" t="s">
        <v>656</v>
      </c>
      <c r="E1377" s="232" t="s">
        <v>446</v>
      </c>
      <c r="F1377" s="235" t="s">
        <v>52</v>
      </c>
      <c r="G1377" s="232">
        <v>99100</v>
      </c>
      <c r="H1377" s="229" t="s">
        <v>499</v>
      </c>
      <c r="I1377" s="229" t="s">
        <v>500</v>
      </c>
      <c r="J1377" s="229" t="s">
        <v>23</v>
      </c>
      <c r="K1377" s="229" t="s">
        <v>753</v>
      </c>
      <c r="L1377" s="229" t="s">
        <v>749</v>
      </c>
      <c r="M1377" s="229" t="s">
        <v>740</v>
      </c>
      <c r="N1377" s="229" t="s">
        <v>748</v>
      </c>
    </row>
    <row r="1378" spans="1:14">
      <c r="A1378" s="232">
        <f t="shared" si="21"/>
        <v>11371</v>
      </c>
      <c r="B1378" s="232">
        <v>4</v>
      </c>
      <c r="C1378" s="232" t="s">
        <v>747</v>
      </c>
      <c r="D1378" s="229" t="s">
        <v>656</v>
      </c>
      <c r="E1378" s="232" t="s">
        <v>573</v>
      </c>
      <c r="F1378" s="235" t="s">
        <v>52</v>
      </c>
      <c r="G1378" s="232">
        <v>79101</v>
      </c>
      <c r="H1378" s="229" t="s">
        <v>499</v>
      </c>
      <c r="I1378" s="229" t="s">
        <v>500</v>
      </c>
      <c r="J1378" s="229" t="s">
        <v>23</v>
      </c>
      <c r="K1378" s="229" t="s">
        <v>753</v>
      </c>
      <c r="L1378" s="229" t="s">
        <v>749</v>
      </c>
      <c r="M1378" s="229" t="s">
        <v>740</v>
      </c>
      <c r="N1378" s="229" t="s">
        <v>748</v>
      </c>
    </row>
    <row r="1379" spans="1:14">
      <c r="A1379" s="232">
        <f t="shared" si="21"/>
        <v>11372</v>
      </c>
      <c r="B1379" s="232">
        <v>4</v>
      </c>
      <c r="C1379" s="232" t="s">
        <v>747</v>
      </c>
      <c r="D1379" s="229" t="s">
        <v>656</v>
      </c>
      <c r="E1379" s="232" t="s">
        <v>446</v>
      </c>
      <c r="F1379" s="235" t="s">
        <v>52</v>
      </c>
      <c r="G1379" s="232">
        <v>79101</v>
      </c>
      <c r="H1379" s="229" t="s">
        <v>499</v>
      </c>
      <c r="I1379" s="229" t="s">
        <v>500</v>
      </c>
      <c r="J1379" s="229" t="s">
        <v>23</v>
      </c>
      <c r="K1379" s="229" t="s">
        <v>753</v>
      </c>
      <c r="L1379" s="229" t="s">
        <v>749</v>
      </c>
      <c r="M1379" s="229" t="s">
        <v>740</v>
      </c>
      <c r="N1379" s="229" t="s">
        <v>748</v>
      </c>
    </row>
    <row r="1380" spans="1:14">
      <c r="A1380" s="232">
        <f t="shared" si="21"/>
        <v>11373</v>
      </c>
      <c r="B1380" s="232">
        <v>4</v>
      </c>
      <c r="C1380" s="232" t="s">
        <v>747</v>
      </c>
      <c r="D1380" s="229" t="s">
        <v>656</v>
      </c>
      <c r="E1380" s="232" t="s">
        <v>573</v>
      </c>
      <c r="F1380" s="235" t="s">
        <v>52</v>
      </c>
      <c r="G1380" s="232">
        <v>11609</v>
      </c>
      <c r="H1380" s="229" t="s">
        <v>499</v>
      </c>
      <c r="I1380" s="229" t="s">
        <v>500</v>
      </c>
      <c r="J1380" s="229" t="s">
        <v>23</v>
      </c>
      <c r="K1380" s="229" t="s">
        <v>753</v>
      </c>
      <c r="L1380" s="229" t="s">
        <v>749</v>
      </c>
      <c r="M1380" s="229" t="s">
        <v>740</v>
      </c>
      <c r="N1380" s="229" t="s">
        <v>748</v>
      </c>
    </row>
    <row r="1381" spans="1:14">
      <c r="A1381" s="232">
        <f t="shared" si="21"/>
        <v>11374</v>
      </c>
      <c r="B1381" s="232">
        <v>4</v>
      </c>
      <c r="C1381" s="232" t="s">
        <v>747</v>
      </c>
      <c r="D1381" s="229" t="s">
        <v>656</v>
      </c>
      <c r="E1381" s="232" t="s">
        <v>446</v>
      </c>
      <c r="F1381" s="235" t="s">
        <v>52</v>
      </c>
      <c r="G1381" s="232">
        <v>11609</v>
      </c>
      <c r="H1381" s="229" t="s">
        <v>499</v>
      </c>
      <c r="I1381" s="229" t="s">
        <v>500</v>
      </c>
      <c r="J1381" s="229" t="s">
        <v>23</v>
      </c>
      <c r="K1381" s="229" t="s">
        <v>753</v>
      </c>
      <c r="L1381" s="229" t="s">
        <v>749</v>
      </c>
      <c r="M1381" s="229" t="s">
        <v>740</v>
      </c>
      <c r="N1381" s="229" t="s">
        <v>748</v>
      </c>
    </row>
    <row r="1382" spans="1:14">
      <c r="A1382" s="232">
        <f t="shared" si="21"/>
        <v>11375</v>
      </c>
      <c r="B1382" s="232">
        <v>4</v>
      </c>
      <c r="C1382" s="232" t="s">
        <v>747</v>
      </c>
      <c r="D1382" s="229" t="s">
        <v>656</v>
      </c>
      <c r="E1382" s="232" t="s">
        <v>573</v>
      </c>
      <c r="F1382" s="235" t="s">
        <v>52</v>
      </c>
      <c r="G1382" s="232">
        <v>21609</v>
      </c>
      <c r="H1382" s="229" t="s">
        <v>499</v>
      </c>
      <c r="I1382" s="229" t="s">
        <v>500</v>
      </c>
      <c r="J1382" s="229" t="s">
        <v>23</v>
      </c>
      <c r="K1382" s="229" t="s">
        <v>753</v>
      </c>
      <c r="L1382" s="229" t="s">
        <v>749</v>
      </c>
      <c r="M1382" s="229" t="s">
        <v>740</v>
      </c>
      <c r="N1382" s="229" t="s">
        <v>748</v>
      </c>
    </row>
    <row r="1383" spans="1:14">
      <c r="A1383" s="232">
        <f t="shared" si="21"/>
        <v>11376</v>
      </c>
      <c r="B1383" s="232">
        <v>4</v>
      </c>
      <c r="C1383" s="232" t="s">
        <v>747</v>
      </c>
      <c r="D1383" s="229" t="s">
        <v>656</v>
      </c>
      <c r="E1383" s="232" t="s">
        <v>446</v>
      </c>
      <c r="F1383" s="235" t="s">
        <v>52</v>
      </c>
      <c r="G1383" s="232">
        <v>21609</v>
      </c>
      <c r="H1383" s="229" t="s">
        <v>499</v>
      </c>
      <c r="I1383" s="229" t="s">
        <v>500</v>
      </c>
      <c r="J1383" s="229" t="s">
        <v>23</v>
      </c>
      <c r="K1383" s="229" t="s">
        <v>753</v>
      </c>
      <c r="L1383" s="229" t="s">
        <v>749</v>
      </c>
      <c r="M1383" s="229" t="s">
        <v>740</v>
      </c>
      <c r="N1383" s="229" t="s">
        <v>748</v>
      </c>
    </row>
    <row r="1384" spans="1:14">
      <c r="A1384" s="232">
        <f t="shared" si="21"/>
        <v>11377</v>
      </c>
      <c r="B1384" s="232">
        <v>4</v>
      </c>
      <c r="C1384" s="232" t="s">
        <v>747</v>
      </c>
      <c r="D1384" s="229" t="s">
        <v>656</v>
      </c>
      <c r="E1384" s="232" t="s">
        <v>573</v>
      </c>
      <c r="F1384" s="235" t="s">
        <v>12</v>
      </c>
      <c r="G1384" s="232">
        <v>99100</v>
      </c>
      <c r="H1384" s="229" t="s">
        <v>499</v>
      </c>
      <c r="I1384" s="229" t="s">
        <v>500</v>
      </c>
      <c r="J1384" s="229" t="s">
        <v>23</v>
      </c>
      <c r="K1384" s="229" t="s">
        <v>753</v>
      </c>
      <c r="L1384" s="229" t="s">
        <v>749</v>
      </c>
      <c r="M1384" s="229" t="s">
        <v>740</v>
      </c>
      <c r="N1384" s="229" t="s">
        <v>748</v>
      </c>
    </row>
    <row r="1385" spans="1:14">
      <c r="A1385" s="232">
        <f t="shared" si="21"/>
        <v>11378</v>
      </c>
      <c r="B1385" s="232">
        <v>4</v>
      </c>
      <c r="C1385" s="232" t="s">
        <v>747</v>
      </c>
      <c r="D1385" s="229" t="s">
        <v>656</v>
      </c>
      <c r="E1385" s="232" t="s">
        <v>446</v>
      </c>
      <c r="F1385" s="235" t="s">
        <v>12</v>
      </c>
      <c r="G1385" s="232">
        <v>99100</v>
      </c>
      <c r="H1385" s="229" t="s">
        <v>499</v>
      </c>
      <c r="I1385" s="229" t="s">
        <v>500</v>
      </c>
      <c r="J1385" s="229" t="s">
        <v>23</v>
      </c>
      <c r="K1385" s="229" t="s">
        <v>753</v>
      </c>
      <c r="L1385" s="229" t="s">
        <v>749</v>
      </c>
      <c r="M1385" s="229" t="s">
        <v>740</v>
      </c>
      <c r="N1385" s="229" t="s">
        <v>748</v>
      </c>
    </row>
    <row r="1386" spans="1:14">
      <c r="A1386" s="232">
        <f t="shared" si="21"/>
        <v>11379</v>
      </c>
      <c r="B1386" s="232">
        <v>4</v>
      </c>
      <c r="C1386" s="232" t="s">
        <v>747</v>
      </c>
      <c r="D1386" s="229" t="s">
        <v>656</v>
      </c>
      <c r="E1386" s="232" t="s">
        <v>573</v>
      </c>
      <c r="F1386" s="235" t="s">
        <v>12</v>
      </c>
      <c r="G1386" s="232">
        <v>79101</v>
      </c>
      <c r="H1386" s="229" t="s">
        <v>499</v>
      </c>
      <c r="I1386" s="229" t="s">
        <v>500</v>
      </c>
      <c r="J1386" s="229" t="s">
        <v>23</v>
      </c>
      <c r="K1386" s="229" t="s">
        <v>753</v>
      </c>
      <c r="L1386" s="229" t="s">
        <v>749</v>
      </c>
      <c r="M1386" s="229" t="s">
        <v>740</v>
      </c>
      <c r="N1386" s="229" t="s">
        <v>748</v>
      </c>
    </row>
    <row r="1387" spans="1:14">
      <c r="A1387" s="232">
        <f t="shared" si="21"/>
        <v>11380</v>
      </c>
      <c r="B1387" s="232">
        <v>4</v>
      </c>
      <c r="C1387" s="232" t="s">
        <v>747</v>
      </c>
      <c r="D1387" s="229" t="s">
        <v>656</v>
      </c>
      <c r="E1387" s="232" t="s">
        <v>446</v>
      </c>
      <c r="F1387" s="235" t="s">
        <v>12</v>
      </c>
      <c r="G1387" s="232">
        <v>79101</v>
      </c>
      <c r="H1387" s="229" t="s">
        <v>499</v>
      </c>
      <c r="I1387" s="229" t="s">
        <v>500</v>
      </c>
      <c r="J1387" s="229" t="s">
        <v>23</v>
      </c>
      <c r="K1387" s="229" t="s">
        <v>753</v>
      </c>
      <c r="L1387" s="229" t="s">
        <v>749</v>
      </c>
      <c r="M1387" s="229" t="s">
        <v>740</v>
      </c>
      <c r="N1387" s="229" t="s">
        <v>748</v>
      </c>
    </row>
    <row r="1388" spans="1:14">
      <c r="A1388" s="232">
        <f t="shared" si="21"/>
        <v>11381</v>
      </c>
      <c r="B1388" s="232">
        <v>4</v>
      </c>
      <c r="C1388" s="232" t="s">
        <v>747</v>
      </c>
      <c r="D1388" s="229" t="s">
        <v>656</v>
      </c>
      <c r="E1388" s="232" t="s">
        <v>573</v>
      </c>
      <c r="F1388" s="235" t="s">
        <v>12</v>
      </c>
      <c r="G1388" s="232">
        <v>11609</v>
      </c>
      <c r="H1388" s="229" t="s">
        <v>499</v>
      </c>
      <c r="I1388" s="229" t="s">
        <v>500</v>
      </c>
      <c r="J1388" s="229" t="s">
        <v>23</v>
      </c>
      <c r="K1388" s="229" t="s">
        <v>753</v>
      </c>
      <c r="L1388" s="229" t="s">
        <v>749</v>
      </c>
      <c r="M1388" s="229" t="s">
        <v>740</v>
      </c>
      <c r="N1388" s="229" t="s">
        <v>748</v>
      </c>
    </row>
    <row r="1389" spans="1:14">
      <c r="A1389" s="232">
        <f t="shared" si="21"/>
        <v>11382</v>
      </c>
      <c r="B1389" s="232">
        <v>4</v>
      </c>
      <c r="C1389" s="232" t="s">
        <v>747</v>
      </c>
      <c r="D1389" s="229" t="s">
        <v>656</v>
      </c>
      <c r="E1389" s="232" t="s">
        <v>446</v>
      </c>
      <c r="F1389" s="235" t="s">
        <v>12</v>
      </c>
      <c r="G1389" s="232">
        <v>11609</v>
      </c>
      <c r="H1389" s="229" t="s">
        <v>499</v>
      </c>
      <c r="I1389" s="229" t="s">
        <v>500</v>
      </c>
      <c r="J1389" s="229" t="s">
        <v>23</v>
      </c>
      <c r="K1389" s="229" t="s">
        <v>753</v>
      </c>
      <c r="L1389" s="229" t="s">
        <v>749</v>
      </c>
      <c r="M1389" s="229" t="s">
        <v>740</v>
      </c>
      <c r="N1389" s="229" t="s">
        <v>748</v>
      </c>
    </row>
    <row r="1390" spans="1:14">
      <c r="A1390" s="232">
        <f t="shared" si="21"/>
        <v>11383</v>
      </c>
      <c r="B1390" s="232">
        <v>4</v>
      </c>
      <c r="C1390" s="232" t="s">
        <v>747</v>
      </c>
      <c r="D1390" s="229" t="s">
        <v>656</v>
      </c>
      <c r="E1390" s="232" t="s">
        <v>573</v>
      </c>
      <c r="F1390" s="235" t="s">
        <v>12</v>
      </c>
      <c r="G1390" s="232">
        <v>21609</v>
      </c>
      <c r="H1390" s="229" t="s">
        <v>499</v>
      </c>
      <c r="I1390" s="229" t="s">
        <v>500</v>
      </c>
      <c r="J1390" s="229" t="s">
        <v>23</v>
      </c>
      <c r="K1390" s="229" t="s">
        <v>753</v>
      </c>
      <c r="L1390" s="229" t="s">
        <v>749</v>
      </c>
      <c r="M1390" s="229" t="s">
        <v>740</v>
      </c>
      <c r="N1390" s="229" t="s">
        <v>748</v>
      </c>
    </row>
    <row r="1391" spans="1:14">
      <c r="A1391" s="232">
        <f t="shared" si="21"/>
        <v>11384</v>
      </c>
      <c r="B1391" s="232">
        <v>4</v>
      </c>
      <c r="C1391" s="232" t="s">
        <v>747</v>
      </c>
      <c r="D1391" s="229" t="s">
        <v>656</v>
      </c>
      <c r="E1391" s="232" t="s">
        <v>446</v>
      </c>
      <c r="F1391" s="235" t="s">
        <v>12</v>
      </c>
      <c r="G1391" s="232">
        <v>21609</v>
      </c>
      <c r="H1391" s="229" t="s">
        <v>499</v>
      </c>
      <c r="I1391" s="229" t="s">
        <v>500</v>
      </c>
      <c r="J1391" s="229" t="s">
        <v>23</v>
      </c>
      <c r="K1391" s="229" t="s">
        <v>753</v>
      </c>
      <c r="L1391" s="229" t="s">
        <v>749</v>
      </c>
      <c r="M1391" s="229" t="s">
        <v>740</v>
      </c>
      <c r="N1391" s="229" t="s">
        <v>748</v>
      </c>
    </row>
    <row r="1392" spans="1:14">
      <c r="A1392" s="232">
        <f t="shared" si="21"/>
        <v>11385</v>
      </c>
      <c r="B1392" s="232">
        <v>4</v>
      </c>
      <c r="C1392" s="232" t="s">
        <v>747</v>
      </c>
      <c r="D1392" s="229" t="s">
        <v>656</v>
      </c>
      <c r="E1392" s="232" t="s">
        <v>573</v>
      </c>
      <c r="F1392" s="235" t="s">
        <v>53</v>
      </c>
      <c r="G1392" s="232">
        <v>99100</v>
      </c>
      <c r="H1392" s="229" t="s">
        <v>499</v>
      </c>
      <c r="I1392" s="229" t="s">
        <v>500</v>
      </c>
      <c r="J1392" s="229" t="s">
        <v>23</v>
      </c>
      <c r="K1392" s="229" t="s">
        <v>753</v>
      </c>
      <c r="L1392" s="229" t="s">
        <v>749</v>
      </c>
      <c r="M1392" s="229" t="s">
        <v>740</v>
      </c>
      <c r="N1392" s="229" t="s">
        <v>748</v>
      </c>
    </row>
    <row r="1393" spans="1:14">
      <c r="A1393" s="232">
        <f t="shared" si="21"/>
        <v>11386</v>
      </c>
      <c r="B1393" s="232">
        <v>4</v>
      </c>
      <c r="C1393" s="232" t="s">
        <v>747</v>
      </c>
      <c r="D1393" s="229" t="s">
        <v>656</v>
      </c>
      <c r="E1393" s="232" t="s">
        <v>446</v>
      </c>
      <c r="F1393" s="235" t="s">
        <v>53</v>
      </c>
      <c r="G1393" s="232">
        <v>99100</v>
      </c>
      <c r="H1393" s="229" t="s">
        <v>499</v>
      </c>
      <c r="I1393" s="229" t="s">
        <v>500</v>
      </c>
      <c r="J1393" s="229" t="s">
        <v>23</v>
      </c>
      <c r="K1393" s="229" t="s">
        <v>753</v>
      </c>
      <c r="L1393" s="229" t="s">
        <v>749</v>
      </c>
      <c r="M1393" s="229" t="s">
        <v>740</v>
      </c>
      <c r="N1393" s="229" t="s">
        <v>748</v>
      </c>
    </row>
    <row r="1394" spans="1:14">
      <c r="A1394" s="232">
        <f t="shared" si="21"/>
        <v>11387</v>
      </c>
      <c r="B1394" s="232">
        <v>4</v>
      </c>
      <c r="C1394" s="232" t="s">
        <v>747</v>
      </c>
      <c r="D1394" s="229" t="s">
        <v>656</v>
      </c>
      <c r="E1394" s="232" t="s">
        <v>573</v>
      </c>
      <c r="F1394" s="235" t="s">
        <v>53</v>
      </c>
      <c r="G1394" s="232">
        <v>79101</v>
      </c>
      <c r="H1394" s="229" t="s">
        <v>499</v>
      </c>
      <c r="I1394" s="229" t="s">
        <v>500</v>
      </c>
      <c r="J1394" s="229" t="s">
        <v>23</v>
      </c>
      <c r="K1394" s="229" t="s">
        <v>753</v>
      </c>
      <c r="L1394" s="229" t="s">
        <v>749</v>
      </c>
      <c r="M1394" s="229" t="s">
        <v>740</v>
      </c>
      <c r="N1394" s="229" t="s">
        <v>748</v>
      </c>
    </row>
    <row r="1395" spans="1:14">
      <c r="A1395" s="232">
        <f t="shared" si="21"/>
        <v>11388</v>
      </c>
      <c r="B1395" s="232">
        <v>4</v>
      </c>
      <c r="C1395" s="232" t="s">
        <v>747</v>
      </c>
      <c r="D1395" s="229" t="s">
        <v>656</v>
      </c>
      <c r="E1395" s="232" t="s">
        <v>446</v>
      </c>
      <c r="F1395" s="235" t="s">
        <v>53</v>
      </c>
      <c r="G1395" s="232">
        <v>79101</v>
      </c>
      <c r="H1395" s="229" t="s">
        <v>499</v>
      </c>
      <c r="I1395" s="229" t="s">
        <v>500</v>
      </c>
      <c r="J1395" s="229" t="s">
        <v>23</v>
      </c>
      <c r="K1395" s="229" t="s">
        <v>753</v>
      </c>
      <c r="L1395" s="229" t="s">
        <v>749</v>
      </c>
      <c r="M1395" s="229" t="s">
        <v>740</v>
      </c>
      <c r="N1395" s="229" t="s">
        <v>748</v>
      </c>
    </row>
    <row r="1396" spans="1:14">
      <c r="A1396" s="232">
        <f t="shared" si="21"/>
        <v>11389</v>
      </c>
      <c r="B1396" s="232">
        <v>4</v>
      </c>
      <c r="C1396" s="232" t="s">
        <v>747</v>
      </c>
      <c r="D1396" s="229" t="s">
        <v>656</v>
      </c>
      <c r="E1396" s="232" t="s">
        <v>573</v>
      </c>
      <c r="F1396" s="235" t="s">
        <v>53</v>
      </c>
      <c r="G1396" s="232">
        <v>11609</v>
      </c>
      <c r="H1396" s="229" t="s">
        <v>499</v>
      </c>
      <c r="I1396" s="229" t="s">
        <v>500</v>
      </c>
      <c r="J1396" s="229" t="s">
        <v>23</v>
      </c>
      <c r="K1396" s="229" t="s">
        <v>753</v>
      </c>
      <c r="L1396" s="229" t="s">
        <v>749</v>
      </c>
      <c r="M1396" s="229" t="s">
        <v>740</v>
      </c>
      <c r="N1396" s="229" t="s">
        <v>748</v>
      </c>
    </row>
    <row r="1397" spans="1:14">
      <c r="A1397" s="232">
        <f t="shared" si="21"/>
        <v>11390</v>
      </c>
      <c r="B1397" s="232">
        <v>4</v>
      </c>
      <c r="C1397" s="232" t="s">
        <v>747</v>
      </c>
      <c r="D1397" s="229" t="s">
        <v>656</v>
      </c>
      <c r="E1397" s="232" t="s">
        <v>446</v>
      </c>
      <c r="F1397" s="235" t="s">
        <v>53</v>
      </c>
      <c r="G1397" s="232">
        <v>11609</v>
      </c>
      <c r="H1397" s="229" t="s">
        <v>499</v>
      </c>
      <c r="I1397" s="229" t="s">
        <v>500</v>
      </c>
      <c r="J1397" s="229" t="s">
        <v>23</v>
      </c>
      <c r="K1397" s="229" t="s">
        <v>753</v>
      </c>
      <c r="L1397" s="229" t="s">
        <v>749</v>
      </c>
      <c r="M1397" s="229" t="s">
        <v>740</v>
      </c>
      <c r="N1397" s="229" t="s">
        <v>748</v>
      </c>
    </row>
    <row r="1398" spans="1:14">
      <c r="A1398" s="232">
        <f t="shared" si="21"/>
        <v>11391</v>
      </c>
      <c r="B1398" s="232">
        <v>4</v>
      </c>
      <c r="C1398" s="232" t="s">
        <v>747</v>
      </c>
      <c r="D1398" s="229" t="s">
        <v>656</v>
      </c>
      <c r="E1398" s="232" t="s">
        <v>573</v>
      </c>
      <c r="F1398" s="235" t="s">
        <v>53</v>
      </c>
      <c r="G1398" s="232">
        <v>21609</v>
      </c>
      <c r="H1398" s="229" t="s">
        <v>499</v>
      </c>
      <c r="I1398" s="229" t="s">
        <v>500</v>
      </c>
      <c r="J1398" s="229" t="s">
        <v>23</v>
      </c>
      <c r="K1398" s="229" t="s">
        <v>753</v>
      </c>
      <c r="L1398" s="229" t="s">
        <v>749</v>
      </c>
      <c r="M1398" s="229" t="s">
        <v>740</v>
      </c>
      <c r="N1398" s="229" t="s">
        <v>748</v>
      </c>
    </row>
    <row r="1399" spans="1:14">
      <c r="A1399" s="232">
        <f t="shared" si="21"/>
        <v>11392</v>
      </c>
      <c r="B1399" s="232">
        <v>4</v>
      </c>
      <c r="C1399" s="232" t="s">
        <v>747</v>
      </c>
      <c r="D1399" s="229" t="s">
        <v>656</v>
      </c>
      <c r="E1399" s="232" t="s">
        <v>446</v>
      </c>
      <c r="F1399" s="235" t="s">
        <v>53</v>
      </c>
      <c r="G1399" s="232">
        <v>21609</v>
      </c>
      <c r="H1399" s="229" t="s">
        <v>499</v>
      </c>
      <c r="I1399" s="229" t="s">
        <v>500</v>
      </c>
      <c r="J1399" s="229" t="s">
        <v>23</v>
      </c>
      <c r="K1399" s="229" t="s">
        <v>753</v>
      </c>
      <c r="L1399" s="229" t="s">
        <v>749</v>
      </c>
      <c r="M1399" s="229" t="s">
        <v>740</v>
      </c>
      <c r="N1399" s="229" t="s">
        <v>748</v>
      </c>
    </row>
    <row r="1400" spans="1:14">
      <c r="A1400" s="232">
        <f t="shared" si="21"/>
        <v>11393</v>
      </c>
      <c r="B1400" s="232">
        <v>4</v>
      </c>
      <c r="C1400" s="232" t="s">
        <v>747</v>
      </c>
      <c r="D1400" s="229" t="s">
        <v>656</v>
      </c>
      <c r="E1400" s="232" t="s">
        <v>573</v>
      </c>
      <c r="F1400" s="235" t="s">
        <v>54</v>
      </c>
      <c r="G1400" s="232">
        <v>99100</v>
      </c>
      <c r="H1400" s="229" t="s">
        <v>499</v>
      </c>
      <c r="I1400" s="229" t="s">
        <v>500</v>
      </c>
      <c r="J1400" s="229" t="s">
        <v>23</v>
      </c>
      <c r="K1400" s="229" t="s">
        <v>753</v>
      </c>
      <c r="L1400" s="229" t="s">
        <v>749</v>
      </c>
      <c r="M1400" s="229" t="s">
        <v>740</v>
      </c>
      <c r="N1400" s="229" t="s">
        <v>748</v>
      </c>
    </row>
    <row r="1401" spans="1:14">
      <c r="A1401" s="232">
        <f t="shared" si="21"/>
        <v>11394</v>
      </c>
      <c r="B1401" s="232">
        <v>4</v>
      </c>
      <c r="C1401" s="232" t="s">
        <v>747</v>
      </c>
      <c r="D1401" s="229" t="s">
        <v>656</v>
      </c>
      <c r="E1401" s="232" t="s">
        <v>446</v>
      </c>
      <c r="F1401" s="235" t="s">
        <v>54</v>
      </c>
      <c r="G1401" s="232">
        <v>99100</v>
      </c>
      <c r="H1401" s="229" t="s">
        <v>499</v>
      </c>
      <c r="I1401" s="229" t="s">
        <v>500</v>
      </c>
      <c r="J1401" s="229" t="s">
        <v>23</v>
      </c>
      <c r="K1401" s="229" t="s">
        <v>753</v>
      </c>
      <c r="L1401" s="229" t="s">
        <v>749</v>
      </c>
      <c r="M1401" s="229" t="s">
        <v>740</v>
      </c>
      <c r="N1401" s="229" t="s">
        <v>748</v>
      </c>
    </row>
    <row r="1402" spans="1:14">
      <c r="A1402" s="232">
        <f t="shared" si="21"/>
        <v>11395</v>
      </c>
      <c r="B1402" s="232">
        <v>4</v>
      </c>
      <c r="C1402" s="232" t="s">
        <v>747</v>
      </c>
      <c r="D1402" s="229" t="s">
        <v>656</v>
      </c>
      <c r="E1402" s="232" t="s">
        <v>573</v>
      </c>
      <c r="F1402" s="235" t="s">
        <v>54</v>
      </c>
      <c r="G1402" s="232">
        <v>79101</v>
      </c>
      <c r="H1402" s="229" t="s">
        <v>499</v>
      </c>
      <c r="I1402" s="229" t="s">
        <v>500</v>
      </c>
      <c r="J1402" s="229" t="s">
        <v>23</v>
      </c>
      <c r="K1402" s="229" t="s">
        <v>753</v>
      </c>
      <c r="L1402" s="229" t="s">
        <v>749</v>
      </c>
      <c r="M1402" s="229" t="s">
        <v>740</v>
      </c>
      <c r="N1402" s="229" t="s">
        <v>748</v>
      </c>
    </row>
    <row r="1403" spans="1:14">
      <c r="A1403" s="232">
        <f t="shared" si="21"/>
        <v>11396</v>
      </c>
      <c r="B1403" s="232">
        <v>4</v>
      </c>
      <c r="C1403" s="232" t="s">
        <v>747</v>
      </c>
      <c r="D1403" s="229" t="s">
        <v>656</v>
      </c>
      <c r="E1403" s="232" t="s">
        <v>446</v>
      </c>
      <c r="F1403" s="235" t="s">
        <v>54</v>
      </c>
      <c r="G1403" s="232">
        <v>79101</v>
      </c>
      <c r="H1403" s="229" t="s">
        <v>499</v>
      </c>
      <c r="I1403" s="229" t="s">
        <v>500</v>
      </c>
      <c r="J1403" s="229" t="s">
        <v>23</v>
      </c>
      <c r="K1403" s="229" t="s">
        <v>753</v>
      </c>
      <c r="L1403" s="229" t="s">
        <v>749</v>
      </c>
      <c r="M1403" s="229" t="s">
        <v>740</v>
      </c>
      <c r="N1403" s="229" t="s">
        <v>748</v>
      </c>
    </row>
    <row r="1404" spans="1:14">
      <c r="A1404" s="232">
        <f t="shared" si="21"/>
        <v>11397</v>
      </c>
      <c r="B1404" s="232">
        <v>4</v>
      </c>
      <c r="C1404" s="232" t="s">
        <v>747</v>
      </c>
      <c r="D1404" s="229" t="s">
        <v>656</v>
      </c>
      <c r="E1404" s="232" t="s">
        <v>573</v>
      </c>
      <c r="F1404" s="235" t="s">
        <v>54</v>
      </c>
      <c r="G1404" s="232">
        <v>11609</v>
      </c>
      <c r="H1404" s="229" t="s">
        <v>499</v>
      </c>
      <c r="I1404" s="229" t="s">
        <v>500</v>
      </c>
      <c r="J1404" s="229" t="s">
        <v>23</v>
      </c>
      <c r="K1404" s="229" t="s">
        <v>753</v>
      </c>
      <c r="L1404" s="229" t="s">
        <v>749</v>
      </c>
      <c r="M1404" s="229" t="s">
        <v>740</v>
      </c>
      <c r="N1404" s="229" t="s">
        <v>748</v>
      </c>
    </row>
    <row r="1405" spans="1:14">
      <c r="A1405" s="232">
        <f t="shared" si="21"/>
        <v>11398</v>
      </c>
      <c r="B1405" s="232">
        <v>4</v>
      </c>
      <c r="C1405" s="232" t="s">
        <v>747</v>
      </c>
      <c r="D1405" s="229" t="s">
        <v>656</v>
      </c>
      <c r="E1405" s="232" t="s">
        <v>446</v>
      </c>
      <c r="F1405" s="235" t="s">
        <v>54</v>
      </c>
      <c r="G1405" s="232">
        <v>11609</v>
      </c>
      <c r="H1405" s="229" t="s">
        <v>499</v>
      </c>
      <c r="I1405" s="229" t="s">
        <v>500</v>
      </c>
      <c r="J1405" s="229" t="s">
        <v>23</v>
      </c>
      <c r="K1405" s="229" t="s">
        <v>753</v>
      </c>
      <c r="L1405" s="229" t="s">
        <v>749</v>
      </c>
      <c r="M1405" s="229" t="s">
        <v>740</v>
      </c>
      <c r="N1405" s="229" t="s">
        <v>748</v>
      </c>
    </row>
    <row r="1406" spans="1:14">
      <c r="A1406" s="232">
        <f t="shared" si="21"/>
        <v>11399</v>
      </c>
      <c r="B1406" s="232">
        <v>4</v>
      </c>
      <c r="C1406" s="232" t="s">
        <v>747</v>
      </c>
      <c r="D1406" s="229" t="s">
        <v>656</v>
      </c>
      <c r="E1406" s="232" t="s">
        <v>573</v>
      </c>
      <c r="F1406" s="235" t="s">
        <v>54</v>
      </c>
      <c r="G1406" s="232">
        <v>21609</v>
      </c>
      <c r="H1406" s="229" t="s">
        <v>499</v>
      </c>
      <c r="I1406" s="229" t="s">
        <v>500</v>
      </c>
      <c r="J1406" s="229" t="s">
        <v>23</v>
      </c>
      <c r="K1406" s="229" t="s">
        <v>753</v>
      </c>
      <c r="L1406" s="229" t="s">
        <v>749</v>
      </c>
      <c r="M1406" s="229" t="s">
        <v>740</v>
      </c>
      <c r="N1406" s="229" t="s">
        <v>748</v>
      </c>
    </row>
    <row r="1407" spans="1:14">
      <c r="A1407" s="232">
        <f t="shared" si="21"/>
        <v>11400</v>
      </c>
      <c r="B1407" s="232">
        <v>4</v>
      </c>
      <c r="C1407" s="232" t="s">
        <v>747</v>
      </c>
      <c r="D1407" s="229" t="s">
        <v>656</v>
      </c>
      <c r="E1407" s="232" t="s">
        <v>446</v>
      </c>
      <c r="F1407" s="235" t="s">
        <v>54</v>
      </c>
      <c r="G1407" s="232">
        <v>21609</v>
      </c>
      <c r="H1407" s="229" t="s">
        <v>499</v>
      </c>
      <c r="I1407" s="229" t="s">
        <v>500</v>
      </c>
      <c r="J1407" s="229" t="s">
        <v>23</v>
      </c>
      <c r="K1407" s="229" t="s">
        <v>753</v>
      </c>
      <c r="L1407" s="229" t="s">
        <v>749</v>
      </c>
      <c r="M1407" s="229" t="s">
        <v>740</v>
      </c>
      <c r="N1407" s="229" t="s">
        <v>748</v>
      </c>
    </row>
    <row r="1408" spans="1:14">
      <c r="A1408" s="232">
        <f t="shared" si="21"/>
        <v>11401</v>
      </c>
      <c r="B1408" s="232">
        <v>4</v>
      </c>
      <c r="C1408" s="232" t="s">
        <v>747</v>
      </c>
      <c r="D1408" s="229" t="s">
        <v>656</v>
      </c>
      <c r="E1408" s="232" t="s">
        <v>573</v>
      </c>
      <c r="F1408" s="235" t="s">
        <v>55</v>
      </c>
      <c r="G1408" s="232">
        <v>99100</v>
      </c>
      <c r="H1408" s="229" t="s">
        <v>499</v>
      </c>
      <c r="I1408" s="229" t="s">
        <v>500</v>
      </c>
      <c r="J1408" s="229" t="s">
        <v>23</v>
      </c>
      <c r="K1408" s="229" t="s">
        <v>753</v>
      </c>
      <c r="L1408" s="229" t="s">
        <v>749</v>
      </c>
      <c r="M1408" s="229" t="s">
        <v>740</v>
      </c>
      <c r="N1408" s="229" t="s">
        <v>748</v>
      </c>
    </row>
    <row r="1409" spans="1:14">
      <c r="A1409" s="232">
        <f t="shared" si="21"/>
        <v>11402</v>
      </c>
      <c r="B1409" s="232">
        <v>4</v>
      </c>
      <c r="C1409" s="232" t="s">
        <v>747</v>
      </c>
      <c r="D1409" s="229" t="s">
        <v>656</v>
      </c>
      <c r="E1409" s="232" t="s">
        <v>446</v>
      </c>
      <c r="F1409" s="235" t="s">
        <v>55</v>
      </c>
      <c r="G1409" s="232">
        <v>99100</v>
      </c>
      <c r="H1409" s="229" t="s">
        <v>499</v>
      </c>
      <c r="I1409" s="229" t="s">
        <v>500</v>
      </c>
      <c r="J1409" s="229" t="s">
        <v>23</v>
      </c>
      <c r="K1409" s="229" t="s">
        <v>753</v>
      </c>
      <c r="L1409" s="229" t="s">
        <v>749</v>
      </c>
      <c r="M1409" s="229" t="s">
        <v>740</v>
      </c>
      <c r="N1409" s="229" t="s">
        <v>748</v>
      </c>
    </row>
    <row r="1410" spans="1:14">
      <c r="A1410" s="232">
        <f t="shared" si="21"/>
        <v>11403</v>
      </c>
      <c r="B1410" s="232">
        <v>4</v>
      </c>
      <c r="C1410" s="232" t="s">
        <v>747</v>
      </c>
      <c r="D1410" s="229" t="s">
        <v>656</v>
      </c>
      <c r="E1410" s="232" t="s">
        <v>573</v>
      </c>
      <c r="F1410" s="235" t="s">
        <v>55</v>
      </c>
      <c r="G1410" s="232">
        <v>79101</v>
      </c>
      <c r="H1410" s="229" t="s">
        <v>499</v>
      </c>
      <c r="I1410" s="229" t="s">
        <v>500</v>
      </c>
      <c r="J1410" s="229" t="s">
        <v>23</v>
      </c>
      <c r="K1410" s="229" t="s">
        <v>753</v>
      </c>
      <c r="L1410" s="229" t="s">
        <v>749</v>
      </c>
      <c r="M1410" s="229" t="s">
        <v>740</v>
      </c>
      <c r="N1410" s="229" t="s">
        <v>748</v>
      </c>
    </row>
    <row r="1411" spans="1:14">
      <c r="A1411" s="232">
        <f t="shared" si="21"/>
        <v>11404</v>
      </c>
      <c r="B1411" s="232">
        <v>4</v>
      </c>
      <c r="C1411" s="232" t="s">
        <v>747</v>
      </c>
      <c r="D1411" s="229" t="s">
        <v>656</v>
      </c>
      <c r="E1411" s="232" t="s">
        <v>446</v>
      </c>
      <c r="F1411" s="235" t="s">
        <v>55</v>
      </c>
      <c r="G1411" s="232">
        <v>79101</v>
      </c>
      <c r="H1411" s="229" t="s">
        <v>499</v>
      </c>
      <c r="I1411" s="229" t="s">
        <v>500</v>
      </c>
      <c r="J1411" s="229" t="s">
        <v>23</v>
      </c>
      <c r="K1411" s="229" t="s">
        <v>753</v>
      </c>
      <c r="L1411" s="229" t="s">
        <v>749</v>
      </c>
      <c r="M1411" s="229" t="s">
        <v>740</v>
      </c>
      <c r="N1411" s="229" t="s">
        <v>748</v>
      </c>
    </row>
    <row r="1412" spans="1:14">
      <c r="A1412" s="232">
        <f t="shared" si="21"/>
        <v>11405</v>
      </c>
      <c r="B1412" s="232">
        <v>4</v>
      </c>
      <c r="C1412" s="232" t="s">
        <v>747</v>
      </c>
      <c r="D1412" s="229" t="s">
        <v>656</v>
      </c>
      <c r="E1412" s="232" t="s">
        <v>573</v>
      </c>
      <c r="F1412" s="235" t="s">
        <v>55</v>
      </c>
      <c r="G1412" s="232">
        <v>11609</v>
      </c>
      <c r="H1412" s="229" t="s">
        <v>499</v>
      </c>
      <c r="I1412" s="229" t="s">
        <v>500</v>
      </c>
      <c r="J1412" s="229" t="s">
        <v>23</v>
      </c>
      <c r="K1412" s="229" t="s">
        <v>753</v>
      </c>
      <c r="L1412" s="229" t="s">
        <v>749</v>
      </c>
      <c r="M1412" s="229" t="s">
        <v>740</v>
      </c>
      <c r="N1412" s="229" t="s">
        <v>748</v>
      </c>
    </row>
    <row r="1413" spans="1:14">
      <c r="A1413" s="232">
        <f t="shared" si="21"/>
        <v>11406</v>
      </c>
      <c r="B1413" s="232">
        <v>4</v>
      </c>
      <c r="C1413" s="232" t="s">
        <v>747</v>
      </c>
      <c r="D1413" s="229" t="s">
        <v>656</v>
      </c>
      <c r="E1413" s="232" t="s">
        <v>446</v>
      </c>
      <c r="F1413" s="235" t="s">
        <v>55</v>
      </c>
      <c r="G1413" s="232">
        <v>11609</v>
      </c>
      <c r="H1413" s="229" t="s">
        <v>499</v>
      </c>
      <c r="I1413" s="229" t="s">
        <v>500</v>
      </c>
      <c r="J1413" s="229" t="s">
        <v>23</v>
      </c>
      <c r="K1413" s="229" t="s">
        <v>753</v>
      </c>
      <c r="L1413" s="229" t="s">
        <v>749</v>
      </c>
      <c r="M1413" s="229" t="s">
        <v>740</v>
      </c>
      <c r="N1413" s="229" t="s">
        <v>748</v>
      </c>
    </row>
    <row r="1414" spans="1:14">
      <c r="A1414" s="232">
        <f t="shared" si="21"/>
        <v>11407</v>
      </c>
      <c r="B1414" s="232">
        <v>4</v>
      </c>
      <c r="C1414" s="232" t="s">
        <v>747</v>
      </c>
      <c r="D1414" s="229" t="s">
        <v>656</v>
      </c>
      <c r="E1414" s="232" t="s">
        <v>573</v>
      </c>
      <c r="F1414" s="235" t="s">
        <v>55</v>
      </c>
      <c r="G1414" s="232">
        <v>21609</v>
      </c>
      <c r="H1414" s="229" t="s">
        <v>499</v>
      </c>
      <c r="I1414" s="229" t="s">
        <v>500</v>
      </c>
      <c r="J1414" s="229" t="s">
        <v>23</v>
      </c>
      <c r="K1414" s="229" t="s">
        <v>753</v>
      </c>
      <c r="L1414" s="229" t="s">
        <v>749</v>
      </c>
      <c r="M1414" s="229" t="s">
        <v>740</v>
      </c>
      <c r="N1414" s="229" t="s">
        <v>748</v>
      </c>
    </row>
    <row r="1415" spans="1:14">
      <c r="A1415" s="232">
        <f t="shared" si="21"/>
        <v>11408</v>
      </c>
      <c r="B1415" s="232">
        <v>4</v>
      </c>
      <c r="C1415" s="232" t="s">
        <v>747</v>
      </c>
      <c r="D1415" s="229" t="s">
        <v>656</v>
      </c>
      <c r="E1415" s="232" t="s">
        <v>446</v>
      </c>
      <c r="F1415" s="235" t="s">
        <v>55</v>
      </c>
      <c r="G1415" s="232">
        <v>21609</v>
      </c>
      <c r="H1415" s="229" t="s">
        <v>499</v>
      </c>
      <c r="I1415" s="229" t="s">
        <v>500</v>
      </c>
      <c r="J1415" s="229" t="s">
        <v>23</v>
      </c>
      <c r="K1415" s="229" t="s">
        <v>753</v>
      </c>
      <c r="L1415" s="229" t="s">
        <v>749</v>
      </c>
      <c r="M1415" s="229" t="s">
        <v>740</v>
      </c>
      <c r="N1415" s="229" t="s">
        <v>748</v>
      </c>
    </row>
    <row r="1416" spans="1:14">
      <c r="A1416" s="232">
        <f t="shared" si="21"/>
        <v>11409</v>
      </c>
      <c r="B1416" s="232">
        <v>4</v>
      </c>
      <c r="C1416" s="232" t="s">
        <v>747</v>
      </c>
      <c r="D1416" s="229" t="s">
        <v>656</v>
      </c>
      <c r="E1416" s="232" t="s">
        <v>573</v>
      </c>
      <c r="F1416" s="235" t="s">
        <v>56</v>
      </c>
      <c r="G1416" s="232">
        <v>99100</v>
      </c>
      <c r="H1416" s="229" t="s">
        <v>499</v>
      </c>
      <c r="I1416" s="229" t="s">
        <v>500</v>
      </c>
      <c r="J1416" s="229" t="s">
        <v>23</v>
      </c>
      <c r="K1416" s="229" t="s">
        <v>753</v>
      </c>
      <c r="L1416" s="229" t="s">
        <v>749</v>
      </c>
      <c r="M1416" s="229" t="s">
        <v>740</v>
      </c>
      <c r="N1416" s="229" t="s">
        <v>748</v>
      </c>
    </row>
    <row r="1417" spans="1:14">
      <c r="A1417" s="232">
        <f t="shared" ref="A1417:A1480" si="22">A1416+1</f>
        <v>11410</v>
      </c>
      <c r="B1417" s="232">
        <v>4</v>
      </c>
      <c r="C1417" s="232" t="s">
        <v>747</v>
      </c>
      <c r="D1417" s="229" t="s">
        <v>656</v>
      </c>
      <c r="E1417" s="232" t="s">
        <v>446</v>
      </c>
      <c r="F1417" s="235" t="s">
        <v>56</v>
      </c>
      <c r="G1417" s="232">
        <v>99100</v>
      </c>
      <c r="H1417" s="229" t="s">
        <v>499</v>
      </c>
      <c r="I1417" s="229" t="s">
        <v>500</v>
      </c>
      <c r="J1417" s="229" t="s">
        <v>23</v>
      </c>
      <c r="K1417" s="229" t="s">
        <v>753</v>
      </c>
      <c r="L1417" s="229" t="s">
        <v>749</v>
      </c>
      <c r="M1417" s="229" t="s">
        <v>740</v>
      </c>
      <c r="N1417" s="229" t="s">
        <v>748</v>
      </c>
    </row>
    <row r="1418" spans="1:14">
      <c r="A1418" s="232">
        <f t="shared" si="22"/>
        <v>11411</v>
      </c>
      <c r="B1418" s="232">
        <v>4</v>
      </c>
      <c r="C1418" s="232" t="s">
        <v>747</v>
      </c>
      <c r="D1418" s="229" t="s">
        <v>656</v>
      </c>
      <c r="E1418" s="232" t="s">
        <v>573</v>
      </c>
      <c r="F1418" s="235" t="s">
        <v>56</v>
      </c>
      <c r="G1418" s="232">
        <v>79101</v>
      </c>
      <c r="H1418" s="229" t="s">
        <v>499</v>
      </c>
      <c r="I1418" s="229" t="s">
        <v>500</v>
      </c>
      <c r="J1418" s="229" t="s">
        <v>23</v>
      </c>
      <c r="K1418" s="229" t="s">
        <v>753</v>
      </c>
      <c r="L1418" s="229" t="s">
        <v>749</v>
      </c>
      <c r="M1418" s="229" t="s">
        <v>740</v>
      </c>
      <c r="N1418" s="229" t="s">
        <v>748</v>
      </c>
    </row>
    <row r="1419" spans="1:14">
      <c r="A1419" s="232">
        <f t="shared" si="22"/>
        <v>11412</v>
      </c>
      <c r="B1419" s="232">
        <v>4</v>
      </c>
      <c r="C1419" s="232" t="s">
        <v>747</v>
      </c>
      <c r="D1419" s="229" t="s">
        <v>656</v>
      </c>
      <c r="E1419" s="232" t="s">
        <v>446</v>
      </c>
      <c r="F1419" s="235" t="s">
        <v>56</v>
      </c>
      <c r="G1419" s="232">
        <v>79101</v>
      </c>
      <c r="H1419" s="229" t="s">
        <v>499</v>
      </c>
      <c r="I1419" s="229" t="s">
        <v>500</v>
      </c>
      <c r="J1419" s="229" t="s">
        <v>23</v>
      </c>
      <c r="K1419" s="229" t="s">
        <v>753</v>
      </c>
      <c r="L1419" s="229" t="s">
        <v>749</v>
      </c>
      <c r="M1419" s="229" t="s">
        <v>740</v>
      </c>
      <c r="N1419" s="229" t="s">
        <v>748</v>
      </c>
    </row>
    <row r="1420" spans="1:14">
      <c r="A1420" s="232">
        <f t="shared" si="22"/>
        <v>11413</v>
      </c>
      <c r="B1420" s="232">
        <v>4</v>
      </c>
      <c r="C1420" s="232" t="s">
        <v>747</v>
      </c>
      <c r="D1420" s="229" t="s">
        <v>656</v>
      </c>
      <c r="E1420" s="232" t="s">
        <v>573</v>
      </c>
      <c r="F1420" s="235" t="s">
        <v>56</v>
      </c>
      <c r="G1420" s="232">
        <v>11609</v>
      </c>
      <c r="H1420" s="229" t="s">
        <v>499</v>
      </c>
      <c r="I1420" s="229" t="s">
        <v>500</v>
      </c>
      <c r="J1420" s="229" t="s">
        <v>23</v>
      </c>
      <c r="K1420" s="229" t="s">
        <v>753</v>
      </c>
      <c r="L1420" s="229" t="s">
        <v>749</v>
      </c>
      <c r="M1420" s="229" t="s">
        <v>740</v>
      </c>
      <c r="N1420" s="229" t="s">
        <v>748</v>
      </c>
    </row>
    <row r="1421" spans="1:14">
      <c r="A1421" s="232">
        <f t="shared" si="22"/>
        <v>11414</v>
      </c>
      <c r="B1421" s="232">
        <v>4</v>
      </c>
      <c r="C1421" s="232" t="s">
        <v>747</v>
      </c>
      <c r="D1421" s="229" t="s">
        <v>656</v>
      </c>
      <c r="E1421" s="232" t="s">
        <v>446</v>
      </c>
      <c r="F1421" s="235" t="s">
        <v>56</v>
      </c>
      <c r="G1421" s="232">
        <v>11609</v>
      </c>
      <c r="H1421" s="229" t="s">
        <v>499</v>
      </c>
      <c r="I1421" s="229" t="s">
        <v>500</v>
      </c>
      <c r="J1421" s="229" t="s">
        <v>23</v>
      </c>
      <c r="K1421" s="229" t="s">
        <v>753</v>
      </c>
      <c r="L1421" s="229" t="s">
        <v>749</v>
      </c>
      <c r="M1421" s="229" t="s">
        <v>740</v>
      </c>
      <c r="N1421" s="229" t="s">
        <v>748</v>
      </c>
    </row>
    <row r="1422" spans="1:14">
      <c r="A1422" s="232">
        <f t="shared" si="22"/>
        <v>11415</v>
      </c>
      <c r="B1422" s="232">
        <v>4</v>
      </c>
      <c r="C1422" s="232" t="s">
        <v>747</v>
      </c>
      <c r="D1422" s="229" t="s">
        <v>656</v>
      </c>
      <c r="E1422" s="232" t="s">
        <v>573</v>
      </c>
      <c r="F1422" s="235" t="s">
        <v>56</v>
      </c>
      <c r="G1422" s="232">
        <v>21609</v>
      </c>
      <c r="H1422" s="229" t="s">
        <v>499</v>
      </c>
      <c r="I1422" s="229" t="s">
        <v>500</v>
      </c>
      <c r="J1422" s="229" t="s">
        <v>23</v>
      </c>
      <c r="K1422" s="229" t="s">
        <v>753</v>
      </c>
      <c r="L1422" s="229" t="s">
        <v>749</v>
      </c>
      <c r="M1422" s="229" t="s">
        <v>740</v>
      </c>
      <c r="N1422" s="229" t="s">
        <v>748</v>
      </c>
    </row>
    <row r="1423" spans="1:14">
      <c r="A1423" s="232">
        <f t="shared" si="22"/>
        <v>11416</v>
      </c>
      <c r="B1423" s="232">
        <v>4</v>
      </c>
      <c r="C1423" s="232" t="s">
        <v>747</v>
      </c>
      <c r="D1423" s="229" t="s">
        <v>656</v>
      </c>
      <c r="E1423" s="232" t="s">
        <v>446</v>
      </c>
      <c r="F1423" s="235" t="s">
        <v>56</v>
      </c>
      <c r="G1423" s="232">
        <v>21609</v>
      </c>
      <c r="H1423" s="229" t="s">
        <v>499</v>
      </c>
      <c r="I1423" s="229" t="s">
        <v>500</v>
      </c>
      <c r="J1423" s="229" t="s">
        <v>23</v>
      </c>
      <c r="K1423" s="229" t="s">
        <v>753</v>
      </c>
      <c r="L1423" s="229" t="s">
        <v>749</v>
      </c>
      <c r="M1423" s="229" t="s">
        <v>740</v>
      </c>
      <c r="N1423" s="229" t="s">
        <v>748</v>
      </c>
    </row>
    <row r="1424" spans="1:14">
      <c r="A1424" s="232">
        <f t="shared" si="22"/>
        <v>11417</v>
      </c>
      <c r="B1424" s="232">
        <v>4</v>
      </c>
      <c r="C1424" s="232" t="s">
        <v>747</v>
      </c>
      <c r="D1424" s="229" t="s">
        <v>656</v>
      </c>
      <c r="E1424" s="232" t="s">
        <v>573</v>
      </c>
      <c r="F1424" s="235" t="s">
        <v>59</v>
      </c>
      <c r="G1424" s="232">
        <v>99100</v>
      </c>
      <c r="H1424" s="229" t="s">
        <v>499</v>
      </c>
      <c r="I1424" s="229" t="s">
        <v>500</v>
      </c>
      <c r="J1424" s="229" t="s">
        <v>23</v>
      </c>
      <c r="K1424" s="229" t="s">
        <v>753</v>
      </c>
      <c r="L1424" s="229" t="s">
        <v>749</v>
      </c>
      <c r="M1424" s="229" t="s">
        <v>740</v>
      </c>
      <c r="N1424" s="229" t="s">
        <v>748</v>
      </c>
    </row>
    <row r="1425" spans="1:14">
      <c r="A1425" s="232">
        <f t="shared" si="22"/>
        <v>11418</v>
      </c>
      <c r="B1425" s="232">
        <v>4</v>
      </c>
      <c r="C1425" s="232" t="s">
        <v>747</v>
      </c>
      <c r="D1425" s="229" t="s">
        <v>656</v>
      </c>
      <c r="E1425" s="232" t="s">
        <v>446</v>
      </c>
      <c r="F1425" s="235" t="s">
        <v>59</v>
      </c>
      <c r="G1425" s="232">
        <v>99100</v>
      </c>
      <c r="H1425" s="229" t="s">
        <v>499</v>
      </c>
      <c r="I1425" s="229" t="s">
        <v>500</v>
      </c>
      <c r="J1425" s="229" t="s">
        <v>23</v>
      </c>
      <c r="K1425" s="229" t="s">
        <v>753</v>
      </c>
      <c r="L1425" s="229" t="s">
        <v>749</v>
      </c>
      <c r="M1425" s="229" t="s">
        <v>740</v>
      </c>
      <c r="N1425" s="229" t="s">
        <v>748</v>
      </c>
    </row>
    <row r="1426" spans="1:14">
      <c r="A1426" s="232">
        <f t="shared" si="22"/>
        <v>11419</v>
      </c>
      <c r="B1426" s="232">
        <v>4</v>
      </c>
      <c r="C1426" s="232" t="s">
        <v>747</v>
      </c>
      <c r="D1426" s="229" t="s">
        <v>656</v>
      </c>
      <c r="E1426" s="232" t="s">
        <v>573</v>
      </c>
      <c r="F1426" s="235" t="s">
        <v>59</v>
      </c>
      <c r="G1426" s="232">
        <v>79101</v>
      </c>
      <c r="H1426" s="229" t="s">
        <v>499</v>
      </c>
      <c r="I1426" s="229" t="s">
        <v>500</v>
      </c>
      <c r="J1426" s="229" t="s">
        <v>23</v>
      </c>
      <c r="K1426" s="229" t="s">
        <v>753</v>
      </c>
      <c r="L1426" s="229" t="s">
        <v>749</v>
      </c>
      <c r="M1426" s="229" t="s">
        <v>740</v>
      </c>
      <c r="N1426" s="229" t="s">
        <v>748</v>
      </c>
    </row>
    <row r="1427" spans="1:14">
      <c r="A1427" s="232">
        <f t="shared" si="22"/>
        <v>11420</v>
      </c>
      <c r="B1427" s="232">
        <v>4</v>
      </c>
      <c r="C1427" s="232" t="s">
        <v>747</v>
      </c>
      <c r="D1427" s="229" t="s">
        <v>656</v>
      </c>
      <c r="E1427" s="232" t="s">
        <v>446</v>
      </c>
      <c r="F1427" s="235" t="s">
        <v>59</v>
      </c>
      <c r="G1427" s="232">
        <v>79101</v>
      </c>
      <c r="H1427" s="229" t="s">
        <v>499</v>
      </c>
      <c r="I1427" s="229" t="s">
        <v>500</v>
      </c>
      <c r="J1427" s="229" t="s">
        <v>23</v>
      </c>
      <c r="K1427" s="229" t="s">
        <v>753</v>
      </c>
      <c r="L1427" s="229" t="s">
        <v>749</v>
      </c>
      <c r="M1427" s="229" t="s">
        <v>740</v>
      </c>
      <c r="N1427" s="229" t="s">
        <v>748</v>
      </c>
    </row>
    <row r="1428" spans="1:14">
      <c r="A1428" s="232">
        <f t="shared" si="22"/>
        <v>11421</v>
      </c>
      <c r="B1428" s="232">
        <v>4</v>
      </c>
      <c r="C1428" s="232" t="s">
        <v>747</v>
      </c>
      <c r="D1428" s="229" t="s">
        <v>656</v>
      </c>
      <c r="E1428" s="232" t="s">
        <v>573</v>
      </c>
      <c r="F1428" s="235" t="s">
        <v>59</v>
      </c>
      <c r="G1428" s="232">
        <v>11609</v>
      </c>
      <c r="H1428" s="229" t="s">
        <v>499</v>
      </c>
      <c r="I1428" s="229" t="s">
        <v>500</v>
      </c>
      <c r="J1428" s="229" t="s">
        <v>23</v>
      </c>
      <c r="K1428" s="229" t="s">
        <v>753</v>
      </c>
      <c r="L1428" s="229" t="s">
        <v>749</v>
      </c>
      <c r="M1428" s="229" t="s">
        <v>740</v>
      </c>
      <c r="N1428" s="229" t="s">
        <v>748</v>
      </c>
    </row>
    <row r="1429" spans="1:14">
      <c r="A1429" s="232">
        <f t="shared" si="22"/>
        <v>11422</v>
      </c>
      <c r="B1429" s="232">
        <v>4</v>
      </c>
      <c r="C1429" s="232" t="s">
        <v>747</v>
      </c>
      <c r="D1429" s="229" t="s">
        <v>656</v>
      </c>
      <c r="E1429" s="232" t="s">
        <v>446</v>
      </c>
      <c r="F1429" s="235" t="s">
        <v>59</v>
      </c>
      <c r="G1429" s="232">
        <v>11609</v>
      </c>
      <c r="H1429" s="229" t="s">
        <v>499</v>
      </c>
      <c r="I1429" s="229" t="s">
        <v>500</v>
      </c>
      <c r="J1429" s="229" t="s">
        <v>23</v>
      </c>
      <c r="K1429" s="229" t="s">
        <v>753</v>
      </c>
      <c r="L1429" s="229" t="s">
        <v>749</v>
      </c>
      <c r="M1429" s="229" t="s">
        <v>740</v>
      </c>
      <c r="N1429" s="229" t="s">
        <v>748</v>
      </c>
    </row>
    <row r="1430" spans="1:14">
      <c r="A1430" s="232">
        <f t="shared" si="22"/>
        <v>11423</v>
      </c>
      <c r="B1430" s="232">
        <v>4</v>
      </c>
      <c r="C1430" s="232" t="s">
        <v>747</v>
      </c>
      <c r="D1430" s="229" t="s">
        <v>656</v>
      </c>
      <c r="E1430" s="232" t="s">
        <v>573</v>
      </c>
      <c r="F1430" s="235" t="s">
        <v>59</v>
      </c>
      <c r="G1430" s="232">
        <v>21609</v>
      </c>
      <c r="H1430" s="229" t="s">
        <v>499</v>
      </c>
      <c r="I1430" s="229" t="s">
        <v>500</v>
      </c>
      <c r="J1430" s="229" t="s">
        <v>23</v>
      </c>
      <c r="K1430" s="229" t="s">
        <v>753</v>
      </c>
      <c r="L1430" s="229" t="s">
        <v>749</v>
      </c>
      <c r="M1430" s="229" t="s">
        <v>740</v>
      </c>
      <c r="N1430" s="229" t="s">
        <v>748</v>
      </c>
    </row>
    <row r="1431" spans="1:14">
      <c r="A1431" s="232">
        <f t="shared" si="22"/>
        <v>11424</v>
      </c>
      <c r="B1431" s="232">
        <v>4</v>
      </c>
      <c r="C1431" s="232" t="s">
        <v>747</v>
      </c>
      <c r="D1431" s="229" t="s">
        <v>656</v>
      </c>
      <c r="E1431" s="232" t="s">
        <v>446</v>
      </c>
      <c r="F1431" s="235" t="s">
        <v>59</v>
      </c>
      <c r="G1431" s="232">
        <v>21609</v>
      </c>
      <c r="H1431" s="229" t="s">
        <v>499</v>
      </c>
      <c r="I1431" s="229" t="s">
        <v>500</v>
      </c>
      <c r="J1431" s="229" t="s">
        <v>23</v>
      </c>
      <c r="K1431" s="229" t="s">
        <v>753</v>
      </c>
      <c r="L1431" s="229" t="s">
        <v>749</v>
      </c>
      <c r="M1431" s="229" t="s">
        <v>740</v>
      </c>
      <c r="N1431" s="229" t="s">
        <v>748</v>
      </c>
    </row>
    <row r="1432" spans="1:14">
      <c r="A1432" s="232">
        <f t="shared" si="22"/>
        <v>11425</v>
      </c>
      <c r="B1432" s="232">
        <v>4</v>
      </c>
      <c r="C1432" s="232" t="s">
        <v>747</v>
      </c>
      <c r="D1432" s="229" t="s">
        <v>656</v>
      </c>
      <c r="E1432" s="232" t="s">
        <v>573</v>
      </c>
      <c r="F1432" s="237" t="s">
        <v>727</v>
      </c>
      <c r="G1432" s="232">
        <v>99100</v>
      </c>
      <c r="H1432" s="229" t="s">
        <v>499</v>
      </c>
      <c r="I1432" s="229" t="s">
        <v>500</v>
      </c>
      <c r="J1432" s="229" t="s">
        <v>23</v>
      </c>
      <c r="K1432" s="229" t="s">
        <v>753</v>
      </c>
      <c r="L1432" s="229" t="s">
        <v>749</v>
      </c>
      <c r="M1432" s="229" t="s">
        <v>740</v>
      </c>
      <c r="N1432" s="229" t="s">
        <v>748</v>
      </c>
    </row>
    <row r="1433" spans="1:14">
      <c r="A1433" s="232">
        <f t="shared" si="22"/>
        <v>11426</v>
      </c>
      <c r="B1433" s="232">
        <v>4</v>
      </c>
      <c r="C1433" s="232" t="s">
        <v>747</v>
      </c>
      <c r="D1433" s="229" t="s">
        <v>656</v>
      </c>
      <c r="E1433" s="232" t="s">
        <v>446</v>
      </c>
      <c r="F1433" s="237" t="s">
        <v>727</v>
      </c>
      <c r="G1433" s="232">
        <v>99100</v>
      </c>
      <c r="H1433" s="229" t="s">
        <v>499</v>
      </c>
      <c r="I1433" s="229" t="s">
        <v>500</v>
      </c>
      <c r="J1433" s="229" t="s">
        <v>23</v>
      </c>
      <c r="K1433" s="229" t="s">
        <v>753</v>
      </c>
      <c r="L1433" s="229" t="s">
        <v>749</v>
      </c>
      <c r="M1433" s="229" t="s">
        <v>740</v>
      </c>
      <c r="N1433" s="229" t="s">
        <v>748</v>
      </c>
    </row>
    <row r="1434" spans="1:14">
      <c r="A1434" s="232">
        <f t="shared" si="22"/>
        <v>11427</v>
      </c>
      <c r="B1434" s="232">
        <v>4</v>
      </c>
      <c r="C1434" s="232" t="s">
        <v>747</v>
      </c>
      <c r="D1434" s="229" t="s">
        <v>656</v>
      </c>
      <c r="E1434" s="232" t="s">
        <v>573</v>
      </c>
      <c r="F1434" s="237" t="s">
        <v>727</v>
      </c>
      <c r="G1434" s="232">
        <v>79101</v>
      </c>
      <c r="H1434" s="229" t="s">
        <v>499</v>
      </c>
      <c r="I1434" s="229" t="s">
        <v>500</v>
      </c>
      <c r="J1434" s="229" t="s">
        <v>23</v>
      </c>
      <c r="K1434" s="229" t="s">
        <v>753</v>
      </c>
      <c r="L1434" s="229" t="s">
        <v>749</v>
      </c>
      <c r="M1434" s="229" t="s">
        <v>740</v>
      </c>
      <c r="N1434" s="229" t="s">
        <v>748</v>
      </c>
    </row>
    <row r="1435" spans="1:14">
      <c r="A1435" s="232">
        <f t="shared" si="22"/>
        <v>11428</v>
      </c>
      <c r="B1435" s="232">
        <v>4</v>
      </c>
      <c r="C1435" s="232" t="s">
        <v>747</v>
      </c>
      <c r="D1435" s="229" t="s">
        <v>656</v>
      </c>
      <c r="E1435" s="232" t="s">
        <v>446</v>
      </c>
      <c r="F1435" s="237" t="s">
        <v>727</v>
      </c>
      <c r="G1435" s="232">
        <v>79101</v>
      </c>
      <c r="H1435" s="229" t="s">
        <v>499</v>
      </c>
      <c r="I1435" s="229" t="s">
        <v>500</v>
      </c>
      <c r="J1435" s="229" t="s">
        <v>23</v>
      </c>
      <c r="K1435" s="229" t="s">
        <v>753</v>
      </c>
      <c r="L1435" s="229" t="s">
        <v>749</v>
      </c>
      <c r="M1435" s="229" t="s">
        <v>740</v>
      </c>
      <c r="N1435" s="229" t="s">
        <v>748</v>
      </c>
    </row>
    <row r="1436" spans="1:14">
      <c r="A1436" s="232">
        <f t="shared" si="22"/>
        <v>11429</v>
      </c>
      <c r="B1436" s="232">
        <v>4</v>
      </c>
      <c r="C1436" s="232" t="s">
        <v>747</v>
      </c>
      <c r="D1436" s="229" t="s">
        <v>656</v>
      </c>
      <c r="E1436" s="232" t="s">
        <v>573</v>
      </c>
      <c r="F1436" s="237" t="s">
        <v>727</v>
      </c>
      <c r="G1436" s="232">
        <v>11609</v>
      </c>
      <c r="H1436" s="229" t="s">
        <v>499</v>
      </c>
      <c r="I1436" s="229" t="s">
        <v>500</v>
      </c>
      <c r="J1436" s="229" t="s">
        <v>23</v>
      </c>
      <c r="K1436" s="229" t="s">
        <v>753</v>
      </c>
      <c r="L1436" s="229" t="s">
        <v>749</v>
      </c>
      <c r="M1436" s="229" t="s">
        <v>740</v>
      </c>
      <c r="N1436" s="229" t="s">
        <v>748</v>
      </c>
    </row>
    <row r="1437" spans="1:14">
      <c r="A1437" s="232">
        <f t="shared" si="22"/>
        <v>11430</v>
      </c>
      <c r="B1437" s="232">
        <v>4</v>
      </c>
      <c r="C1437" s="232" t="s">
        <v>747</v>
      </c>
      <c r="D1437" s="229" t="s">
        <v>656</v>
      </c>
      <c r="E1437" s="232" t="s">
        <v>446</v>
      </c>
      <c r="F1437" s="237" t="s">
        <v>727</v>
      </c>
      <c r="G1437" s="232">
        <v>11609</v>
      </c>
      <c r="H1437" s="229" t="s">
        <v>499</v>
      </c>
      <c r="I1437" s="229" t="s">
        <v>500</v>
      </c>
      <c r="J1437" s="229" t="s">
        <v>23</v>
      </c>
      <c r="K1437" s="229" t="s">
        <v>753</v>
      </c>
      <c r="L1437" s="229" t="s">
        <v>749</v>
      </c>
      <c r="M1437" s="229" t="s">
        <v>740</v>
      </c>
      <c r="N1437" s="229" t="s">
        <v>748</v>
      </c>
    </row>
    <row r="1438" spans="1:14">
      <c r="A1438" s="232">
        <f t="shared" si="22"/>
        <v>11431</v>
      </c>
      <c r="B1438" s="232">
        <v>4</v>
      </c>
      <c r="C1438" s="232" t="s">
        <v>747</v>
      </c>
      <c r="D1438" s="229" t="s">
        <v>656</v>
      </c>
      <c r="E1438" s="232" t="s">
        <v>573</v>
      </c>
      <c r="F1438" s="237" t="s">
        <v>727</v>
      </c>
      <c r="G1438" s="232">
        <v>21609</v>
      </c>
      <c r="H1438" s="229" t="s">
        <v>499</v>
      </c>
      <c r="I1438" s="229" t="s">
        <v>500</v>
      </c>
      <c r="J1438" s="229" t="s">
        <v>23</v>
      </c>
      <c r="K1438" s="229" t="s">
        <v>753</v>
      </c>
      <c r="L1438" s="229" t="s">
        <v>749</v>
      </c>
      <c r="M1438" s="229" t="s">
        <v>740</v>
      </c>
      <c r="N1438" s="229" t="s">
        <v>748</v>
      </c>
    </row>
    <row r="1439" spans="1:14">
      <c r="A1439" s="232">
        <f t="shared" si="22"/>
        <v>11432</v>
      </c>
      <c r="B1439" s="232">
        <v>4</v>
      </c>
      <c r="C1439" s="232" t="s">
        <v>747</v>
      </c>
      <c r="D1439" s="229" t="s">
        <v>656</v>
      </c>
      <c r="E1439" s="232" t="s">
        <v>446</v>
      </c>
      <c r="F1439" s="237" t="s">
        <v>727</v>
      </c>
      <c r="G1439" s="232">
        <v>21609</v>
      </c>
      <c r="H1439" s="229" t="s">
        <v>499</v>
      </c>
      <c r="I1439" s="229" t="s">
        <v>500</v>
      </c>
      <c r="J1439" s="229" t="s">
        <v>23</v>
      </c>
      <c r="K1439" s="229" t="s">
        <v>753</v>
      </c>
      <c r="L1439" s="229" t="s">
        <v>749</v>
      </c>
      <c r="M1439" s="229" t="s">
        <v>740</v>
      </c>
      <c r="N1439" s="229" t="s">
        <v>748</v>
      </c>
    </row>
    <row r="1440" spans="1:14">
      <c r="A1440" s="232">
        <f t="shared" si="22"/>
        <v>11433</v>
      </c>
      <c r="B1440" s="232">
        <v>4</v>
      </c>
      <c r="C1440" s="232" t="s">
        <v>747</v>
      </c>
      <c r="D1440" s="229" t="s">
        <v>656</v>
      </c>
      <c r="E1440" s="232" t="s">
        <v>573</v>
      </c>
      <c r="F1440" s="236" t="s">
        <v>728</v>
      </c>
      <c r="G1440" s="232">
        <v>99100</v>
      </c>
      <c r="H1440" s="229" t="s">
        <v>499</v>
      </c>
      <c r="I1440" s="229" t="s">
        <v>500</v>
      </c>
      <c r="J1440" s="229" t="s">
        <v>23</v>
      </c>
      <c r="K1440" s="229" t="s">
        <v>753</v>
      </c>
      <c r="L1440" s="229" t="s">
        <v>749</v>
      </c>
      <c r="M1440" s="229" t="s">
        <v>740</v>
      </c>
      <c r="N1440" s="229" t="s">
        <v>748</v>
      </c>
    </row>
    <row r="1441" spans="1:14">
      <c r="A1441" s="232">
        <f t="shared" si="22"/>
        <v>11434</v>
      </c>
      <c r="B1441" s="232">
        <v>4</v>
      </c>
      <c r="C1441" s="232" t="s">
        <v>747</v>
      </c>
      <c r="D1441" s="229" t="s">
        <v>656</v>
      </c>
      <c r="E1441" s="232" t="s">
        <v>446</v>
      </c>
      <c r="F1441" s="236" t="s">
        <v>728</v>
      </c>
      <c r="G1441" s="232">
        <v>99100</v>
      </c>
      <c r="H1441" s="229" t="s">
        <v>499</v>
      </c>
      <c r="I1441" s="229" t="s">
        <v>500</v>
      </c>
      <c r="J1441" s="229" t="s">
        <v>23</v>
      </c>
      <c r="K1441" s="229" t="s">
        <v>753</v>
      </c>
      <c r="L1441" s="229" t="s">
        <v>749</v>
      </c>
      <c r="M1441" s="229" t="s">
        <v>740</v>
      </c>
      <c r="N1441" s="229" t="s">
        <v>748</v>
      </c>
    </row>
    <row r="1442" spans="1:14">
      <c r="A1442" s="232">
        <f t="shared" si="22"/>
        <v>11435</v>
      </c>
      <c r="B1442" s="232">
        <v>4</v>
      </c>
      <c r="C1442" s="232" t="s">
        <v>747</v>
      </c>
      <c r="D1442" s="229" t="s">
        <v>656</v>
      </c>
      <c r="E1442" s="232" t="s">
        <v>573</v>
      </c>
      <c r="F1442" s="236" t="s">
        <v>728</v>
      </c>
      <c r="G1442" s="232">
        <v>79101</v>
      </c>
      <c r="H1442" s="229" t="s">
        <v>499</v>
      </c>
      <c r="I1442" s="229" t="s">
        <v>500</v>
      </c>
      <c r="J1442" s="229" t="s">
        <v>23</v>
      </c>
      <c r="K1442" s="229" t="s">
        <v>753</v>
      </c>
      <c r="L1442" s="229" t="s">
        <v>749</v>
      </c>
      <c r="M1442" s="229" t="s">
        <v>740</v>
      </c>
      <c r="N1442" s="229" t="s">
        <v>748</v>
      </c>
    </row>
    <row r="1443" spans="1:14">
      <c r="A1443" s="232">
        <f t="shared" si="22"/>
        <v>11436</v>
      </c>
      <c r="B1443" s="232">
        <v>4</v>
      </c>
      <c r="C1443" s="232" t="s">
        <v>747</v>
      </c>
      <c r="D1443" s="229" t="s">
        <v>656</v>
      </c>
      <c r="E1443" s="232" t="s">
        <v>446</v>
      </c>
      <c r="F1443" s="236" t="s">
        <v>728</v>
      </c>
      <c r="G1443" s="232">
        <v>79101</v>
      </c>
      <c r="H1443" s="229" t="s">
        <v>499</v>
      </c>
      <c r="I1443" s="229" t="s">
        <v>500</v>
      </c>
      <c r="J1443" s="229" t="s">
        <v>23</v>
      </c>
      <c r="K1443" s="229" t="s">
        <v>753</v>
      </c>
      <c r="L1443" s="229" t="s">
        <v>749</v>
      </c>
      <c r="M1443" s="229" t="s">
        <v>740</v>
      </c>
      <c r="N1443" s="229" t="s">
        <v>748</v>
      </c>
    </row>
    <row r="1444" spans="1:14">
      <c r="A1444" s="232">
        <f t="shared" si="22"/>
        <v>11437</v>
      </c>
      <c r="B1444" s="232">
        <v>4</v>
      </c>
      <c r="C1444" s="232" t="s">
        <v>747</v>
      </c>
      <c r="D1444" s="229" t="s">
        <v>656</v>
      </c>
      <c r="E1444" s="232" t="s">
        <v>573</v>
      </c>
      <c r="F1444" s="236" t="s">
        <v>728</v>
      </c>
      <c r="G1444" s="232">
        <v>11609</v>
      </c>
      <c r="H1444" s="229" t="s">
        <v>499</v>
      </c>
      <c r="I1444" s="229" t="s">
        <v>500</v>
      </c>
      <c r="J1444" s="229" t="s">
        <v>23</v>
      </c>
      <c r="K1444" s="229" t="s">
        <v>753</v>
      </c>
      <c r="L1444" s="229" t="s">
        <v>749</v>
      </c>
      <c r="M1444" s="229" t="s">
        <v>740</v>
      </c>
      <c r="N1444" s="229" t="s">
        <v>748</v>
      </c>
    </row>
    <row r="1445" spans="1:14">
      <c r="A1445" s="232">
        <f t="shared" si="22"/>
        <v>11438</v>
      </c>
      <c r="B1445" s="232">
        <v>4</v>
      </c>
      <c r="C1445" s="232" t="s">
        <v>747</v>
      </c>
      <c r="D1445" s="229" t="s">
        <v>656</v>
      </c>
      <c r="E1445" s="232" t="s">
        <v>446</v>
      </c>
      <c r="F1445" s="236" t="s">
        <v>728</v>
      </c>
      <c r="G1445" s="232">
        <v>11609</v>
      </c>
      <c r="H1445" s="229" t="s">
        <v>499</v>
      </c>
      <c r="I1445" s="229" t="s">
        <v>500</v>
      </c>
      <c r="J1445" s="229" t="s">
        <v>23</v>
      </c>
      <c r="K1445" s="229" t="s">
        <v>753</v>
      </c>
      <c r="L1445" s="229" t="s">
        <v>749</v>
      </c>
      <c r="M1445" s="229" t="s">
        <v>740</v>
      </c>
      <c r="N1445" s="229" t="s">
        <v>748</v>
      </c>
    </row>
    <row r="1446" spans="1:14">
      <c r="A1446" s="232">
        <f t="shared" si="22"/>
        <v>11439</v>
      </c>
      <c r="B1446" s="232">
        <v>4</v>
      </c>
      <c r="C1446" s="232" t="s">
        <v>747</v>
      </c>
      <c r="D1446" s="229" t="s">
        <v>656</v>
      </c>
      <c r="E1446" s="232" t="s">
        <v>573</v>
      </c>
      <c r="F1446" s="236" t="s">
        <v>728</v>
      </c>
      <c r="G1446" s="232">
        <v>21609</v>
      </c>
      <c r="H1446" s="229" t="s">
        <v>499</v>
      </c>
      <c r="I1446" s="229" t="s">
        <v>500</v>
      </c>
      <c r="J1446" s="229" t="s">
        <v>23</v>
      </c>
      <c r="K1446" s="229" t="s">
        <v>753</v>
      </c>
      <c r="L1446" s="229" t="s">
        <v>749</v>
      </c>
      <c r="M1446" s="229" t="s">
        <v>740</v>
      </c>
      <c r="N1446" s="229" t="s">
        <v>748</v>
      </c>
    </row>
    <row r="1447" spans="1:14">
      <c r="A1447" s="232">
        <f t="shared" si="22"/>
        <v>11440</v>
      </c>
      <c r="B1447" s="232">
        <v>4</v>
      </c>
      <c r="C1447" s="232" t="s">
        <v>747</v>
      </c>
      <c r="D1447" s="229" t="s">
        <v>656</v>
      </c>
      <c r="E1447" s="232" t="s">
        <v>446</v>
      </c>
      <c r="F1447" s="236" t="s">
        <v>728</v>
      </c>
      <c r="G1447" s="232">
        <v>21609</v>
      </c>
      <c r="H1447" s="229" t="s">
        <v>499</v>
      </c>
      <c r="I1447" s="229" t="s">
        <v>500</v>
      </c>
      <c r="J1447" s="229" t="s">
        <v>23</v>
      </c>
      <c r="K1447" s="229" t="s">
        <v>753</v>
      </c>
      <c r="L1447" s="229" t="s">
        <v>749</v>
      </c>
      <c r="M1447" s="229" t="s">
        <v>740</v>
      </c>
      <c r="N1447" s="229" t="s">
        <v>748</v>
      </c>
    </row>
    <row r="1448" spans="1:14">
      <c r="A1448" s="232">
        <f t="shared" si="22"/>
        <v>11441</v>
      </c>
      <c r="B1448" s="232">
        <v>4</v>
      </c>
      <c r="C1448" s="232" t="s">
        <v>747</v>
      </c>
      <c r="D1448" s="229" t="s">
        <v>656</v>
      </c>
      <c r="E1448" s="232" t="s">
        <v>573</v>
      </c>
      <c r="F1448" s="239" t="s">
        <v>63</v>
      </c>
      <c r="G1448" s="232">
        <v>99100</v>
      </c>
      <c r="H1448" s="229" t="s">
        <v>499</v>
      </c>
      <c r="I1448" s="229" t="s">
        <v>500</v>
      </c>
      <c r="J1448" s="229" t="s">
        <v>23</v>
      </c>
      <c r="K1448" s="229" t="s">
        <v>753</v>
      </c>
      <c r="L1448" s="229" t="s">
        <v>749</v>
      </c>
      <c r="M1448" s="229" t="s">
        <v>740</v>
      </c>
      <c r="N1448" s="229" t="s">
        <v>748</v>
      </c>
    </row>
    <row r="1449" spans="1:14">
      <c r="A1449" s="232">
        <f t="shared" si="22"/>
        <v>11442</v>
      </c>
      <c r="B1449" s="232">
        <v>4</v>
      </c>
      <c r="C1449" s="232" t="s">
        <v>747</v>
      </c>
      <c r="D1449" s="229" t="s">
        <v>656</v>
      </c>
      <c r="E1449" s="232" t="s">
        <v>446</v>
      </c>
      <c r="F1449" s="239" t="s">
        <v>63</v>
      </c>
      <c r="G1449" s="232">
        <v>99100</v>
      </c>
      <c r="H1449" s="229" t="s">
        <v>499</v>
      </c>
      <c r="I1449" s="229" t="s">
        <v>500</v>
      </c>
      <c r="J1449" s="229" t="s">
        <v>23</v>
      </c>
      <c r="K1449" s="229" t="s">
        <v>753</v>
      </c>
      <c r="L1449" s="229" t="s">
        <v>749</v>
      </c>
      <c r="M1449" s="229" t="s">
        <v>740</v>
      </c>
      <c r="N1449" s="229" t="s">
        <v>748</v>
      </c>
    </row>
    <row r="1450" spans="1:14">
      <c r="A1450" s="232">
        <f t="shared" si="22"/>
        <v>11443</v>
      </c>
      <c r="B1450" s="232">
        <v>4</v>
      </c>
      <c r="C1450" s="232" t="s">
        <v>747</v>
      </c>
      <c r="D1450" s="229" t="s">
        <v>656</v>
      </c>
      <c r="E1450" s="232" t="s">
        <v>573</v>
      </c>
      <c r="F1450" s="239" t="s">
        <v>63</v>
      </c>
      <c r="G1450" s="232">
        <v>79101</v>
      </c>
      <c r="H1450" s="229" t="s">
        <v>499</v>
      </c>
      <c r="I1450" s="229" t="s">
        <v>500</v>
      </c>
      <c r="J1450" s="229" t="s">
        <v>23</v>
      </c>
      <c r="K1450" s="229" t="s">
        <v>753</v>
      </c>
      <c r="L1450" s="229" t="s">
        <v>749</v>
      </c>
      <c r="M1450" s="229" t="s">
        <v>740</v>
      </c>
      <c r="N1450" s="229" t="s">
        <v>748</v>
      </c>
    </row>
    <row r="1451" spans="1:14">
      <c r="A1451" s="232">
        <f t="shared" si="22"/>
        <v>11444</v>
      </c>
      <c r="B1451" s="232">
        <v>4</v>
      </c>
      <c r="C1451" s="232" t="s">
        <v>747</v>
      </c>
      <c r="D1451" s="229" t="s">
        <v>656</v>
      </c>
      <c r="E1451" s="232" t="s">
        <v>446</v>
      </c>
      <c r="F1451" s="239" t="s">
        <v>63</v>
      </c>
      <c r="G1451" s="232">
        <v>79101</v>
      </c>
      <c r="H1451" s="229" t="s">
        <v>499</v>
      </c>
      <c r="I1451" s="229" t="s">
        <v>500</v>
      </c>
      <c r="J1451" s="229" t="s">
        <v>23</v>
      </c>
      <c r="K1451" s="229" t="s">
        <v>753</v>
      </c>
      <c r="L1451" s="229" t="s">
        <v>749</v>
      </c>
      <c r="M1451" s="229" t="s">
        <v>740</v>
      </c>
      <c r="N1451" s="229" t="s">
        <v>748</v>
      </c>
    </row>
    <row r="1452" spans="1:14">
      <c r="A1452" s="232">
        <f t="shared" si="22"/>
        <v>11445</v>
      </c>
      <c r="B1452" s="232">
        <v>4</v>
      </c>
      <c r="C1452" s="232" t="s">
        <v>747</v>
      </c>
      <c r="D1452" s="229" t="s">
        <v>656</v>
      </c>
      <c r="E1452" s="232" t="s">
        <v>573</v>
      </c>
      <c r="F1452" s="239" t="s">
        <v>63</v>
      </c>
      <c r="G1452" s="232">
        <v>11609</v>
      </c>
      <c r="H1452" s="229" t="s">
        <v>499</v>
      </c>
      <c r="I1452" s="229" t="s">
        <v>500</v>
      </c>
      <c r="J1452" s="229" t="s">
        <v>23</v>
      </c>
      <c r="K1452" s="229" t="s">
        <v>753</v>
      </c>
      <c r="L1452" s="229" t="s">
        <v>749</v>
      </c>
      <c r="M1452" s="229" t="s">
        <v>740</v>
      </c>
      <c r="N1452" s="229" t="s">
        <v>748</v>
      </c>
    </row>
    <row r="1453" spans="1:14">
      <c r="A1453" s="232">
        <f t="shared" si="22"/>
        <v>11446</v>
      </c>
      <c r="B1453" s="232">
        <v>4</v>
      </c>
      <c r="C1453" s="232" t="s">
        <v>747</v>
      </c>
      <c r="D1453" s="229" t="s">
        <v>656</v>
      </c>
      <c r="E1453" s="232" t="s">
        <v>446</v>
      </c>
      <c r="F1453" s="239" t="s">
        <v>63</v>
      </c>
      <c r="G1453" s="232">
        <v>11609</v>
      </c>
      <c r="H1453" s="229" t="s">
        <v>499</v>
      </c>
      <c r="I1453" s="229" t="s">
        <v>500</v>
      </c>
      <c r="J1453" s="229" t="s">
        <v>23</v>
      </c>
      <c r="K1453" s="229" t="s">
        <v>753</v>
      </c>
      <c r="L1453" s="229" t="s">
        <v>749</v>
      </c>
      <c r="M1453" s="229" t="s">
        <v>740</v>
      </c>
      <c r="N1453" s="229" t="s">
        <v>748</v>
      </c>
    </row>
    <row r="1454" spans="1:14">
      <c r="A1454" s="232">
        <f t="shared" si="22"/>
        <v>11447</v>
      </c>
      <c r="B1454" s="232">
        <v>4</v>
      </c>
      <c r="C1454" s="232" t="s">
        <v>747</v>
      </c>
      <c r="D1454" s="229" t="s">
        <v>656</v>
      </c>
      <c r="E1454" s="232" t="s">
        <v>573</v>
      </c>
      <c r="F1454" s="239" t="s">
        <v>63</v>
      </c>
      <c r="G1454" s="232">
        <v>21609</v>
      </c>
      <c r="H1454" s="229" t="s">
        <v>499</v>
      </c>
      <c r="I1454" s="229" t="s">
        <v>500</v>
      </c>
      <c r="J1454" s="229" t="s">
        <v>23</v>
      </c>
      <c r="K1454" s="229" t="s">
        <v>753</v>
      </c>
      <c r="L1454" s="229" t="s">
        <v>749</v>
      </c>
      <c r="M1454" s="229" t="s">
        <v>740</v>
      </c>
      <c r="N1454" s="229" t="s">
        <v>748</v>
      </c>
    </row>
    <row r="1455" spans="1:14">
      <c r="A1455" s="232">
        <f t="shared" si="22"/>
        <v>11448</v>
      </c>
      <c r="B1455" s="232">
        <v>4</v>
      </c>
      <c r="C1455" s="232" t="s">
        <v>747</v>
      </c>
      <c r="D1455" s="229" t="s">
        <v>656</v>
      </c>
      <c r="E1455" s="232" t="s">
        <v>446</v>
      </c>
      <c r="F1455" s="239" t="s">
        <v>63</v>
      </c>
      <c r="G1455" s="232">
        <v>21609</v>
      </c>
      <c r="H1455" s="229" t="s">
        <v>499</v>
      </c>
      <c r="I1455" s="229" t="s">
        <v>500</v>
      </c>
      <c r="J1455" s="229" t="s">
        <v>23</v>
      </c>
      <c r="K1455" s="229" t="s">
        <v>753</v>
      </c>
      <c r="L1455" s="229" t="s">
        <v>749</v>
      </c>
      <c r="M1455" s="229" t="s">
        <v>740</v>
      </c>
      <c r="N1455" s="229" t="s">
        <v>748</v>
      </c>
    </row>
    <row r="1456" spans="1:14">
      <c r="A1456" s="232">
        <f t="shared" si="22"/>
        <v>11449</v>
      </c>
      <c r="B1456" s="232">
        <v>4</v>
      </c>
      <c r="C1456" s="232" t="s">
        <v>747</v>
      </c>
      <c r="D1456" s="229" t="s">
        <v>656</v>
      </c>
      <c r="E1456" s="232" t="s">
        <v>573</v>
      </c>
      <c r="F1456" s="240" t="s">
        <v>64</v>
      </c>
      <c r="G1456" s="232">
        <v>99100</v>
      </c>
      <c r="H1456" s="229" t="s">
        <v>499</v>
      </c>
      <c r="I1456" s="229" t="s">
        <v>500</v>
      </c>
      <c r="J1456" s="229" t="s">
        <v>23</v>
      </c>
      <c r="K1456" s="229" t="s">
        <v>753</v>
      </c>
      <c r="L1456" s="229" t="s">
        <v>749</v>
      </c>
      <c r="M1456" s="229" t="s">
        <v>740</v>
      </c>
      <c r="N1456" s="229" t="s">
        <v>748</v>
      </c>
    </row>
    <row r="1457" spans="1:14">
      <c r="A1457" s="232">
        <f t="shared" si="22"/>
        <v>11450</v>
      </c>
      <c r="B1457" s="232">
        <v>4</v>
      </c>
      <c r="C1457" s="232" t="s">
        <v>747</v>
      </c>
      <c r="D1457" s="229" t="s">
        <v>656</v>
      </c>
      <c r="E1457" s="232" t="s">
        <v>446</v>
      </c>
      <c r="F1457" s="240" t="s">
        <v>64</v>
      </c>
      <c r="G1457" s="232">
        <v>99100</v>
      </c>
      <c r="H1457" s="229" t="s">
        <v>499</v>
      </c>
      <c r="I1457" s="229" t="s">
        <v>500</v>
      </c>
      <c r="J1457" s="229" t="s">
        <v>23</v>
      </c>
      <c r="K1457" s="229" t="s">
        <v>753</v>
      </c>
      <c r="L1457" s="229" t="s">
        <v>749</v>
      </c>
      <c r="M1457" s="229" t="s">
        <v>740</v>
      </c>
      <c r="N1457" s="229" t="s">
        <v>748</v>
      </c>
    </row>
    <row r="1458" spans="1:14">
      <c r="A1458" s="232">
        <f t="shared" si="22"/>
        <v>11451</v>
      </c>
      <c r="B1458" s="232">
        <v>4</v>
      </c>
      <c r="C1458" s="232" t="s">
        <v>747</v>
      </c>
      <c r="D1458" s="229" t="s">
        <v>656</v>
      </c>
      <c r="E1458" s="232" t="s">
        <v>573</v>
      </c>
      <c r="F1458" s="240" t="s">
        <v>64</v>
      </c>
      <c r="G1458" s="232">
        <v>79101</v>
      </c>
      <c r="H1458" s="229" t="s">
        <v>499</v>
      </c>
      <c r="I1458" s="229" t="s">
        <v>500</v>
      </c>
      <c r="J1458" s="229" t="s">
        <v>23</v>
      </c>
      <c r="K1458" s="229" t="s">
        <v>753</v>
      </c>
      <c r="L1458" s="229" t="s">
        <v>749</v>
      </c>
      <c r="M1458" s="229" t="s">
        <v>740</v>
      </c>
      <c r="N1458" s="229" t="s">
        <v>748</v>
      </c>
    </row>
    <row r="1459" spans="1:14">
      <c r="A1459" s="232">
        <f t="shared" si="22"/>
        <v>11452</v>
      </c>
      <c r="B1459" s="232">
        <v>4</v>
      </c>
      <c r="C1459" s="232" t="s">
        <v>747</v>
      </c>
      <c r="D1459" s="229" t="s">
        <v>656</v>
      </c>
      <c r="E1459" s="232" t="s">
        <v>446</v>
      </c>
      <c r="F1459" s="240" t="s">
        <v>64</v>
      </c>
      <c r="G1459" s="232">
        <v>79101</v>
      </c>
      <c r="H1459" s="229" t="s">
        <v>499</v>
      </c>
      <c r="I1459" s="229" t="s">
        <v>500</v>
      </c>
      <c r="J1459" s="229" t="s">
        <v>23</v>
      </c>
      <c r="K1459" s="229" t="s">
        <v>753</v>
      </c>
      <c r="L1459" s="229" t="s">
        <v>749</v>
      </c>
      <c r="M1459" s="229" t="s">
        <v>740</v>
      </c>
      <c r="N1459" s="229" t="s">
        <v>748</v>
      </c>
    </row>
    <row r="1460" spans="1:14">
      <c r="A1460" s="232">
        <f t="shared" si="22"/>
        <v>11453</v>
      </c>
      <c r="B1460" s="232">
        <v>4</v>
      </c>
      <c r="C1460" s="232" t="s">
        <v>747</v>
      </c>
      <c r="D1460" s="229" t="s">
        <v>656</v>
      </c>
      <c r="E1460" s="232" t="s">
        <v>573</v>
      </c>
      <c r="F1460" s="240" t="s">
        <v>64</v>
      </c>
      <c r="G1460" s="232">
        <v>11609</v>
      </c>
      <c r="H1460" s="229" t="s">
        <v>499</v>
      </c>
      <c r="I1460" s="229" t="s">
        <v>500</v>
      </c>
      <c r="J1460" s="229" t="s">
        <v>23</v>
      </c>
      <c r="K1460" s="229" t="s">
        <v>753</v>
      </c>
      <c r="L1460" s="229" t="s">
        <v>749</v>
      </c>
      <c r="M1460" s="229" t="s">
        <v>740</v>
      </c>
      <c r="N1460" s="229" t="s">
        <v>748</v>
      </c>
    </row>
    <row r="1461" spans="1:14">
      <c r="A1461" s="232">
        <f t="shared" si="22"/>
        <v>11454</v>
      </c>
      <c r="B1461" s="232">
        <v>4</v>
      </c>
      <c r="C1461" s="232" t="s">
        <v>747</v>
      </c>
      <c r="D1461" s="229" t="s">
        <v>656</v>
      </c>
      <c r="E1461" s="232" t="s">
        <v>446</v>
      </c>
      <c r="F1461" s="240" t="s">
        <v>64</v>
      </c>
      <c r="G1461" s="232">
        <v>11609</v>
      </c>
      <c r="H1461" s="229" t="s">
        <v>499</v>
      </c>
      <c r="I1461" s="229" t="s">
        <v>500</v>
      </c>
      <c r="J1461" s="229" t="s">
        <v>23</v>
      </c>
      <c r="K1461" s="229" t="s">
        <v>753</v>
      </c>
      <c r="L1461" s="229" t="s">
        <v>749</v>
      </c>
      <c r="M1461" s="229" t="s">
        <v>740</v>
      </c>
      <c r="N1461" s="229" t="s">
        <v>748</v>
      </c>
    </row>
    <row r="1462" spans="1:14">
      <c r="A1462" s="232">
        <f t="shared" si="22"/>
        <v>11455</v>
      </c>
      <c r="B1462" s="232">
        <v>4</v>
      </c>
      <c r="C1462" s="232" t="s">
        <v>747</v>
      </c>
      <c r="D1462" s="229" t="s">
        <v>656</v>
      </c>
      <c r="E1462" s="232" t="s">
        <v>573</v>
      </c>
      <c r="F1462" s="240" t="s">
        <v>64</v>
      </c>
      <c r="G1462" s="232">
        <v>21609</v>
      </c>
      <c r="H1462" s="229" t="s">
        <v>499</v>
      </c>
      <c r="I1462" s="229" t="s">
        <v>500</v>
      </c>
      <c r="J1462" s="229" t="s">
        <v>23</v>
      </c>
      <c r="K1462" s="229" t="s">
        <v>753</v>
      </c>
      <c r="L1462" s="229" t="s">
        <v>749</v>
      </c>
      <c r="M1462" s="229" t="s">
        <v>740</v>
      </c>
      <c r="N1462" s="229" t="s">
        <v>748</v>
      </c>
    </row>
    <row r="1463" spans="1:14">
      <c r="A1463" s="232">
        <f t="shared" si="22"/>
        <v>11456</v>
      </c>
      <c r="B1463" s="232">
        <v>4</v>
      </c>
      <c r="C1463" s="232" t="s">
        <v>747</v>
      </c>
      <c r="D1463" s="229" t="s">
        <v>656</v>
      </c>
      <c r="E1463" s="232" t="s">
        <v>446</v>
      </c>
      <c r="F1463" s="240" t="s">
        <v>64</v>
      </c>
      <c r="G1463" s="232">
        <v>21609</v>
      </c>
      <c r="H1463" s="229" t="s">
        <v>499</v>
      </c>
      <c r="I1463" s="229" t="s">
        <v>500</v>
      </c>
      <c r="J1463" s="229" t="s">
        <v>23</v>
      </c>
      <c r="K1463" s="229" t="s">
        <v>753</v>
      </c>
      <c r="L1463" s="229" t="s">
        <v>749</v>
      </c>
      <c r="M1463" s="229" t="s">
        <v>740</v>
      </c>
      <c r="N1463" s="229" t="s">
        <v>748</v>
      </c>
    </row>
    <row r="1464" spans="1:14">
      <c r="A1464" s="232">
        <f t="shared" si="22"/>
        <v>11457</v>
      </c>
      <c r="B1464" s="232">
        <v>4</v>
      </c>
      <c r="C1464" s="232" t="s">
        <v>747</v>
      </c>
      <c r="D1464" s="229" t="s">
        <v>656</v>
      </c>
      <c r="E1464" s="232" t="s">
        <v>573</v>
      </c>
      <c r="F1464" s="240" t="s">
        <v>715</v>
      </c>
      <c r="G1464" s="232">
        <v>99100</v>
      </c>
      <c r="H1464" s="229" t="s">
        <v>499</v>
      </c>
      <c r="I1464" s="229" t="s">
        <v>500</v>
      </c>
      <c r="J1464" s="229" t="s">
        <v>23</v>
      </c>
      <c r="K1464" s="229" t="s">
        <v>753</v>
      </c>
      <c r="L1464" s="229" t="s">
        <v>749</v>
      </c>
      <c r="M1464" s="229" t="s">
        <v>740</v>
      </c>
      <c r="N1464" s="229" t="s">
        <v>748</v>
      </c>
    </row>
    <row r="1465" spans="1:14">
      <c r="A1465" s="232">
        <f t="shared" si="22"/>
        <v>11458</v>
      </c>
      <c r="B1465" s="232">
        <v>4</v>
      </c>
      <c r="C1465" s="232" t="s">
        <v>747</v>
      </c>
      <c r="D1465" s="229" t="s">
        <v>656</v>
      </c>
      <c r="E1465" s="232" t="s">
        <v>446</v>
      </c>
      <c r="F1465" s="240" t="s">
        <v>715</v>
      </c>
      <c r="G1465" s="232">
        <v>99100</v>
      </c>
      <c r="H1465" s="229" t="s">
        <v>499</v>
      </c>
      <c r="I1465" s="229" t="s">
        <v>500</v>
      </c>
      <c r="J1465" s="229" t="s">
        <v>23</v>
      </c>
      <c r="K1465" s="229" t="s">
        <v>753</v>
      </c>
      <c r="L1465" s="229" t="s">
        <v>749</v>
      </c>
      <c r="M1465" s="229" t="s">
        <v>740</v>
      </c>
      <c r="N1465" s="229" t="s">
        <v>748</v>
      </c>
    </row>
    <row r="1466" spans="1:14">
      <c r="A1466" s="232">
        <f t="shared" si="22"/>
        <v>11459</v>
      </c>
      <c r="B1466" s="232">
        <v>4</v>
      </c>
      <c r="C1466" s="232" t="s">
        <v>747</v>
      </c>
      <c r="D1466" s="229" t="s">
        <v>656</v>
      </c>
      <c r="E1466" s="232" t="s">
        <v>573</v>
      </c>
      <c r="F1466" s="240" t="s">
        <v>715</v>
      </c>
      <c r="G1466" s="232">
        <v>79101</v>
      </c>
      <c r="H1466" s="229" t="s">
        <v>499</v>
      </c>
      <c r="I1466" s="229" t="s">
        <v>500</v>
      </c>
      <c r="J1466" s="229" t="s">
        <v>23</v>
      </c>
      <c r="K1466" s="229" t="s">
        <v>753</v>
      </c>
      <c r="L1466" s="229" t="s">
        <v>749</v>
      </c>
      <c r="M1466" s="229" t="s">
        <v>740</v>
      </c>
      <c r="N1466" s="229" t="s">
        <v>748</v>
      </c>
    </row>
    <row r="1467" spans="1:14">
      <c r="A1467" s="232">
        <f t="shared" si="22"/>
        <v>11460</v>
      </c>
      <c r="B1467" s="232">
        <v>4</v>
      </c>
      <c r="C1467" s="232" t="s">
        <v>747</v>
      </c>
      <c r="D1467" s="229" t="s">
        <v>656</v>
      </c>
      <c r="E1467" s="232" t="s">
        <v>446</v>
      </c>
      <c r="F1467" s="240" t="s">
        <v>715</v>
      </c>
      <c r="G1467" s="232">
        <v>79101</v>
      </c>
      <c r="H1467" s="229" t="s">
        <v>499</v>
      </c>
      <c r="I1467" s="229" t="s">
        <v>500</v>
      </c>
      <c r="J1467" s="229" t="s">
        <v>23</v>
      </c>
      <c r="K1467" s="229" t="s">
        <v>753</v>
      </c>
      <c r="L1467" s="229" t="s">
        <v>749</v>
      </c>
      <c r="M1467" s="229" t="s">
        <v>740</v>
      </c>
      <c r="N1467" s="229" t="s">
        <v>748</v>
      </c>
    </row>
    <row r="1468" spans="1:14">
      <c r="A1468" s="232">
        <f t="shared" si="22"/>
        <v>11461</v>
      </c>
      <c r="B1468" s="232">
        <v>4</v>
      </c>
      <c r="C1468" s="232" t="s">
        <v>747</v>
      </c>
      <c r="D1468" s="229" t="s">
        <v>656</v>
      </c>
      <c r="E1468" s="232" t="s">
        <v>573</v>
      </c>
      <c r="F1468" s="240" t="s">
        <v>715</v>
      </c>
      <c r="G1468" s="232">
        <v>11609</v>
      </c>
      <c r="H1468" s="229" t="s">
        <v>499</v>
      </c>
      <c r="I1468" s="229" t="s">
        <v>500</v>
      </c>
      <c r="J1468" s="229" t="s">
        <v>23</v>
      </c>
      <c r="K1468" s="229" t="s">
        <v>753</v>
      </c>
      <c r="L1468" s="229" t="s">
        <v>749</v>
      </c>
      <c r="M1468" s="229" t="s">
        <v>740</v>
      </c>
      <c r="N1468" s="229" t="s">
        <v>748</v>
      </c>
    </row>
    <row r="1469" spans="1:14">
      <c r="A1469" s="232">
        <f t="shared" si="22"/>
        <v>11462</v>
      </c>
      <c r="B1469" s="232">
        <v>4</v>
      </c>
      <c r="C1469" s="232" t="s">
        <v>747</v>
      </c>
      <c r="D1469" s="229" t="s">
        <v>656</v>
      </c>
      <c r="E1469" s="232" t="s">
        <v>446</v>
      </c>
      <c r="F1469" s="240" t="s">
        <v>715</v>
      </c>
      <c r="G1469" s="232">
        <v>11609</v>
      </c>
      <c r="H1469" s="229" t="s">
        <v>499</v>
      </c>
      <c r="I1469" s="229" t="s">
        <v>500</v>
      </c>
      <c r="J1469" s="229" t="s">
        <v>23</v>
      </c>
      <c r="K1469" s="229" t="s">
        <v>753</v>
      </c>
      <c r="L1469" s="229" t="s">
        <v>749</v>
      </c>
      <c r="M1469" s="229" t="s">
        <v>740</v>
      </c>
      <c r="N1469" s="229" t="s">
        <v>748</v>
      </c>
    </row>
    <row r="1470" spans="1:14">
      <c r="A1470" s="232">
        <f t="shared" si="22"/>
        <v>11463</v>
      </c>
      <c r="B1470" s="232">
        <v>4</v>
      </c>
      <c r="C1470" s="232" t="s">
        <v>747</v>
      </c>
      <c r="D1470" s="229" t="s">
        <v>656</v>
      </c>
      <c r="E1470" s="232" t="s">
        <v>573</v>
      </c>
      <c r="F1470" s="240" t="s">
        <v>715</v>
      </c>
      <c r="G1470" s="232">
        <v>21609</v>
      </c>
      <c r="H1470" s="229" t="s">
        <v>499</v>
      </c>
      <c r="I1470" s="229" t="s">
        <v>500</v>
      </c>
      <c r="J1470" s="229" t="s">
        <v>23</v>
      </c>
      <c r="K1470" s="229" t="s">
        <v>753</v>
      </c>
      <c r="L1470" s="229" t="s">
        <v>749</v>
      </c>
      <c r="M1470" s="229" t="s">
        <v>740</v>
      </c>
      <c r="N1470" s="229" t="s">
        <v>748</v>
      </c>
    </row>
    <row r="1471" spans="1:14">
      <c r="A1471" s="232">
        <f t="shared" si="22"/>
        <v>11464</v>
      </c>
      <c r="B1471" s="232">
        <v>4</v>
      </c>
      <c r="C1471" s="232" t="s">
        <v>747</v>
      </c>
      <c r="D1471" s="229" t="s">
        <v>656</v>
      </c>
      <c r="E1471" s="232" t="s">
        <v>446</v>
      </c>
      <c r="F1471" s="240" t="s">
        <v>715</v>
      </c>
      <c r="G1471" s="232">
        <v>21609</v>
      </c>
      <c r="H1471" s="229" t="s">
        <v>499</v>
      </c>
      <c r="I1471" s="229" t="s">
        <v>500</v>
      </c>
      <c r="J1471" s="229" t="s">
        <v>23</v>
      </c>
      <c r="K1471" s="229" t="s">
        <v>753</v>
      </c>
      <c r="L1471" s="229" t="s">
        <v>749</v>
      </c>
      <c r="M1471" s="229" t="s">
        <v>740</v>
      </c>
      <c r="N1471" s="229" t="s">
        <v>748</v>
      </c>
    </row>
    <row r="1472" spans="1:14">
      <c r="A1472" s="232">
        <f t="shared" si="22"/>
        <v>11465</v>
      </c>
      <c r="B1472" s="232">
        <v>4</v>
      </c>
      <c r="C1472" s="232" t="s">
        <v>747</v>
      </c>
      <c r="D1472" s="229" t="s">
        <v>656</v>
      </c>
      <c r="E1472" s="232" t="s">
        <v>573</v>
      </c>
      <c r="F1472" s="234" t="s">
        <v>69</v>
      </c>
      <c r="G1472" s="232">
        <v>99100</v>
      </c>
      <c r="H1472" s="229" t="s">
        <v>499</v>
      </c>
      <c r="I1472" s="229" t="s">
        <v>500</v>
      </c>
      <c r="J1472" s="229" t="s">
        <v>23</v>
      </c>
      <c r="K1472" s="229" t="s">
        <v>753</v>
      </c>
      <c r="L1472" s="229" t="s">
        <v>749</v>
      </c>
      <c r="M1472" s="229" t="s">
        <v>740</v>
      </c>
      <c r="N1472" s="229" t="s">
        <v>748</v>
      </c>
    </row>
    <row r="1473" spans="1:14">
      <c r="A1473" s="232">
        <f t="shared" si="22"/>
        <v>11466</v>
      </c>
      <c r="B1473" s="232">
        <v>4</v>
      </c>
      <c r="C1473" s="232" t="s">
        <v>747</v>
      </c>
      <c r="D1473" s="229" t="s">
        <v>656</v>
      </c>
      <c r="E1473" s="232" t="s">
        <v>446</v>
      </c>
      <c r="F1473" s="234" t="s">
        <v>69</v>
      </c>
      <c r="G1473" s="232">
        <v>99100</v>
      </c>
      <c r="H1473" s="229" t="s">
        <v>499</v>
      </c>
      <c r="I1473" s="229" t="s">
        <v>500</v>
      </c>
      <c r="J1473" s="229" t="s">
        <v>23</v>
      </c>
      <c r="K1473" s="229" t="s">
        <v>753</v>
      </c>
      <c r="L1473" s="229" t="s">
        <v>749</v>
      </c>
      <c r="M1473" s="229" t="s">
        <v>740</v>
      </c>
      <c r="N1473" s="229" t="s">
        <v>748</v>
      </c>
    </row>
    <row r="1474" spans="1:14">
      <c r="A1474" s="232">
        <f t="shared" si="22"/>
        <v>11467</v>
      </c>
      <c r="B1474" s="232">
        <v>4</v>
      </c>
      <c r="C1474" s="232" t="s">
        <v>747</v>
      </c>
      <c r="D1474" s="229" t="s">
        <v>656</v>
      </c>
      <c r="E1474" s="232" t="s">
        <v>573</v>
      </c>
      <c r="F1474" s="234" t="s">
        <v>69</v>
      </c>
      <c r="G1474" s="232">
        <v>79101</v>
      </c>
      <c r="H1474" s="229" t="s">
        <v>499</v>
      </c>
      <c r="I1474" s="229" t="s">
        <v>500</v>
      </c>
      <c r="J1474" s="229" t="s">
        <v>23</v>
      </c>
      <c r="K1474" s="229" t="s">
        <v>753</v>
      </c>
      <c r="L1474" s="229" t="s">
        <v>749</v>
      </c>
      <c r="M1474" s="229" t="s">
        <v>740</v>
      </c>
      <c r="N1474" s="229" t="s">
        <v>748</v>
      </c>
    </row>
    <row r="1475" spans="1:14">
      <c r="A1475" s="232">
        <f t="shared" si="22"/>
        <v>11468</v>
      </c>
      <c r="B1475" s="232">
        <v>4</v>
      </c>
      <c r="C1475" s="232" t="s">
        <v>747</v>
      </c>
      <c r="D1475" s="229" t="s">
        <v>656</v>
      </c>
      <c r="E1475" s="232" t="s">
        <v>446</v>
      </c>
      <c r="F1475" s="234" t="s">
        <v>69</v>
      </c>
      <c r="G1475" s="232">
        <v>79101</v>
      </c>
      <c r="H1475" s="229" t="s">
        <v>499</v>
      </c>
      <c r="I1475" s="229" t="s">
        <v>500</v>
      </c>
      <c r="J1475" s="229" t="s">
        <v>23</v>
      </c>
      <c r="K1475" s="229" t="s">
        <v>753</v>
      </c>
      <c r="L1475" s="229" t="s">
        <v>749</v>
      </c>
      <c r="M1475" s="229" t="s">
        <v>740</v>
      </c>
      <c r="N1475" s="229" t="s">
        <v>748</v>
      </c>
    </row>
    <row r="1476" spans="1:14">
      <c r="A1476" s="232">
        <f t="shared" si="22"/>
        <v>11469</v>
      </c>
      <c r="B1476" s="232">
        <v>4</v>
      </c>
      <c r="C1476" s="232" t="s">
        <v>747</v>
      </c>
      <c r="D1476" s="229" t="s">
        <v>656</v>
      </c>
      <c r="E1476" s="232" t="s">
        <v>573</v>
      </c>
      <c r="F1476" s="234" t="s">
        <v>69</v>
      </c>
      <c r="G1476" s="232">
        <v>11609</v>
      </c>
      <c r="H1476" s="229" t="s">
        <v>499</v>
      </c>
      <c r="I1476" s="229" t="s">
        <v>500</v>
      </c>
      <c r="J1476" s="229" t="s">
        <v>23</v>
      </c>
      <c r="K1476" s="229" t="s">
        <v>753</v>
      </c>
      <c r="L1476" s="229" t="s">
        <v>749</v>
      </c>
      <c r="M1476" s="229" t="s">
        <v>740</v>
      </c>
      <c r="N1476" s="229" t="s">
        <v>748</v>
      </c>
    </row>
    <row r="1477" spans="1:14">
      <c r="A1477" s="232">
        <f t="shared" si="22"/>
        <v>11470</v>
      </c>
      <c r="B1477" s="232">
        <v>4</v>
      </c>
      <c r="C1477" s="232" t="s">
        <v>747</v>
      </c>
      <c r="D1477" s="229" t="s">
        <v>656</v>
      </c>
      <c r="E1477" s="232" t="s">
        <v>446</v>
      </c>
      <c r="F1477" s="234" t="s">
        <v>69</v>
      </c>
      <c r="G1477" s="232">
        <v>11609</v>
      </c>
      <c r="H1477" s="229" t="s">
        <v>499</v>
      </c>
      <c r="I1477" s="229" t="s">
        <v>500</v>
      </c>
      <c r="J1477" s="229" t="s">
        <v>23</v>
      </c>
      <c r="K1477" s="229" t="s">
        <v>753</v>
      </c>
      <c r="L1477" s="229" t="s">
        <v>749</v>
      </c>
      <c r="M1477" s="229" t="s">
        <v>740</v>
      </c>
      <c r="N1477" s="229" t="s">
        <v>748</v>
      </c>
    </row>
    <row r="1478" spans="1:14">
      <c r="A1478" s="232">
        <f t="shared" si="22"/>
        <v>11471</v>
      </c>
      <c r="B1478" s="232">
        <v>4</v>
      </c>
      <c r="C1478" s="232" t="s">
        <v>747</v>
      </c>
      <c r="D1478" s="229" t="s">
        <v>656</v>
      </c>
      <c r="E1478" s="232" t="s">
        <v>573</v>
      </c>
      <c r="F1478" s="234" t="s">
        <v>69</v>
      </c>
      <c r="G1478" s="232">
        <v>21609</v>
      </c>
      <c r="H1478" s="229" t="s">
        <v>499</v>
      </c>
      <c r="I1478" s="229" t="s">
        <v>500</v>
      </c>
      <c r="J1478" s="229" t="s">
        <v>23</v>
      </c>
      <c r="K1478" s="229" t="s">
        <v>753</v>
      </c>
      <c r="L1478" s="229" t="s">
        <v>749</v>
      </c>
      <c r="M1478" s="229" t="s">
        <v>740</v>
      </c>
      <c r="N1478" s="229" t="s">
        <v>748</v>
      </c>
    </row>
    <row r="1479" spans="1:14">
      <c r="A1479" s="232">
        <f t="shared" si="22"/>
        <v>11472</v>
      </c>
      <c r="B1479" s="232">
        <v>4</v>
      </c>
      <c r="C1479" s="232" t="s">
        <v>747</v>
      </c>
      <c r="D1479" s="229" t="s">
        <v>656</v>
      </c>
      <c r="E1479" s="232" t="s">
        <v>446</v>
      </c>
      <c r="F1479" s="234" t="s">
        <v>69</v>
      </c>
      <c r="G1479" s="232">
        <v>21609</v>
      </c>
      <c r="H1479" s="229" t="s">
        <v>499</v>
      </c>
      <c r="I1479" s="229" t="s">
        <v>500</v>
      </c>
      <c r="J1479" s="229" t="s">
        <v>23</v>
      </c>
      <c r="K1479" s="229" t="s">
        <v>753</v>
      </c>
      <c r="L1479" s="229" t="s">
        <v>749</v>
      </c>
      <c r="M1479" s="229" t="s">
        <v>740</v>
      </c>
      <c r="N1479" s="229" t="s">
        <v>748</v>
      </c>
    </row>
    <row r="1480" spans="1:14">
      <c r="A1480" s="232">
        <f t="shared" si="22"/>
        <v>11473</v>
      </c>
      <c r="B1480" s="232">
        <v>4</v>
      </c>
      <c r="C1480" s="232" t="s">
        <v>747</v>
      </c>
      <c r="D1480" s="229" t="s">
        <v>656</v>
      </c>
      <c r="E1480" s="232" t="s">
        <v>573</v>
      </c>
      <c r="F1480" s="234" t="s">
        <v>71</v>
      </c>
      <c r="G1480" s="232">
        <v>99100</v>
      </c>
      <c r="H1480" s="229" t="s">
        <v>499</v>
      </c>
      <c r="I1480" s="229" t="s">
        <v>500</v>
      </c>
      <c r="J1480" s="229" t="s">
        <v>23</v>
      </c>
      <c r="K1480" s="229" t="s">
        <v>753</v>
      </c>
      <c r="L1480" s="229" t="s">
        <v>749</v>
      </c>
      <c r="M1480" s="229" t="s">
        <v>740</v>
      </c>
      <c r="N1480" s="229" t="s">
        <v>748</v>
      </c>
    </row>
    <row r="1481" spans="1:14">
      <c r="A1481" s="232">
        <f t="shared" ref="A1481:A1544" si="23">A1480+1</f>
        <v>11474</v>
      </c>
      <c r="B1481" s="232">
        <v>4</v>
      </c>
      <c r="C1481" s="232" t="s">
        <v>747</v>
      </c>
      <c r="D1481" s="229" t="s">
        <v>656</v>
      </c>
      <c r="E1481" s="232" t="s">
        <v>446</v>
      </c>
      <c r="F1481" s="234" t="s">
        <v>71</v>
      </c>
      <c r="G1481" s="232">
        <v>99100</v>
      </c>
      <c r="H1481" s="229" t="s">
        <v>499</v>
      </c>
      <c r="I1481" s="229" t="s">
        <v>500</v>
      </c>
      <c r="J1481" s="229" t="s">
        <v>23</v>
      </c>
      <c r="K1481" s="229" t="s">
        <v>753</v>
      </c>
      <c r="L1481" s="229" t="s">
        <v>749</v>
      </c>
      <c r="M1481" s="229" t="s">
        <v>740</v>
      </c>
      <c r="N1481" s="229" t="s">
        <v>748</v>
      </c>
    </row>
    <row r="1482" spans="1:14">
      <c r="A1482" s="232">
        <f t="shared" si="23"/>
        <v>11475</v>
      </c>
      <c r="B1482" s="232">
        <v>4</v>
      </c>
      <c r="C1482" s="232" t="s">
        <v>747</v>
      </c>
      <c r="D1482" s="229" t="s">
        <v>656</v>
      </c>
      <c r="E1482" s="232" t="s">
        <v>573</v>
      </c>
      <c r="F1482" s="234" t="s">
        <v>71</v>
      </c>
      <c r="G1482" s="232">
        <v>79101</v>
      </c>
      <c r="H1482" s="229" t="s">
        <v>499</v>
      </c>
      <c r="I1482" s="229" t="s">
        <v>500</v>
      </c>
      <c r="J1482" s="229" t="s">
        <v>23</v>
      </c>
      <c r="K1482" s="229" t="s">
        <v>753</v>
      </c>
      <c r="L1482" s="229" t="s">
        <v>749</v>
      </c>
      <c r="M1482" s="229" t="s">
        <v>740</v>
      </c>
      <c r="N1482" s="229" t="s">
        <v>748</v>
      </c>
    </row>
    <row r="1483" spans="1:14">
      <c r="A1483" s="232">
        <f t="shared" si="23"/>
        <v>11476</v>
      </c>
      <c r="B1483" s="232">
        <v>4</v>
      </c>
      <c r="C1483" s="232" t="s">
        <v>747</v>
      </c>
      <c r="D1483" s="229" t="s">
        <v>656</v>
      </c>
      <c r="E1483" s="232" t="s">
        <v>446</v>
      </c>
      <c r="F1483" s="234" t="s">
        <v>71</v>
      </c>
      <c r="G1483" s="232">
        <v>79101</v>
      </c>
      <c r="H1483" s="229" t="s">
        <v>499</v>
      </c>
      <c r="I1483" s="229" t="s">
        <v>500</v>
      </c>
      <c r="J1483" s="229" t="s">
        <v>23</v>
      </c>
      <c r="K1483" s="229" t="s">
        <v>753</v>
      </c>
      <c r="L1483" s="229" t="s">
        <v>749</v>
      </c>
      <c r="M1483" s="229" t="s">
        <v>740</v>
      </c>
      <c r="N1483" s="229" t="s">
        <v>748</v>
      </c>
    </row>
    <row r="1484" spans="1:14">
      <c r="A1484" s="232">
        <f t="shared" si="23"/>
        <v>11477</v>
      </c>
      <c r="B1484" s="232">
        <v>4</v>
      </c>
      <c r="C1484" s="232" t="s">
        <v>747</v>
      </c>
      <c r="D1484" s="229" t="s">
        <v>656</v>
      </c>
      <c r="E1484" s="232" t="s">
        <v>573</v>
      </c>
      <c r="F1484" s="234" t="s">
        <v>71</v>
      </c>
      <c r="G1484" s="232">
        <v>11609</v>
      </c>
      <c r="H1484" s="229" t="s">
        <v>499</v>
      </c>
      <c r="I1484" s="229" t="s">
        <v>500</v>
      </c>
      <c r="J1484" s="229" t="s">
        <v>23</v>
      </c>
      <c r="K1484" s="229" t="s">
        <v>753</v>
      </c>
      <c r="L1484" s="229" t="s">
        <v>749</v>
      </c>
      <c r="M1484" s="229" t="s">
        <v>740</v>
      </c>
      <c r="N1484" s="229" t="s">
        <v>748</v>
      </c>
    </row>
    <row r="1485" spans="1:14">
      <c r="A1485" s="232">
        <f t="shared" si="23"/>
        <v>11478</v>
      </c>
      <c r="B1485" s="232">
        <v>4</v>
      </c>
      <c r="C1485" s="232" t="s">
        <v>747</v>
      </c>
      <c r="D1485" s="229" t="s">
        <v>656</v>
      </c>
      <c r="E1485" s="232" t="s">
        <v>446</v>
      </c>
      <c r="F1485" s="234" t="s">
        <v>71</v>
      </c>
      <c r="G1485" s="232">
        <v>11609</v>
      </c>
      <c r="H1485" s="229" t="s">
        <v>499</v>
      </c>
      <c r="I1485" s="229" t="s">
        <v>500</v>
      </c>
      <c r="J1485" s="229" t="s">
        <v>23</v>
      </c>
      <c r="K1485" s="229" t="s">
        <v>753</v>
      </c>
      <c r="L1485" s="229" t="s">
        <v>749</v>
      </c>
      <c r="M1485" s="229" t="s">
        <v>740</v>
      </c>
      <c r="N1485" s="229" t="s">
        <v>748</v>
      </c>
    </row>
    <row r="1486" spans="1:14">
      <c r="A1486" s="232">
        <f t="shared" si="23"/>
        <v>11479</v>
      </c>
      <c r="B1486" s="232">
        <v>4</v>
      </c>
      <c r="C1486" s="232" t="s">
        <v>747</v>
      </c>
      <c r="D1486" s="229" t="s">
        <v>656</v>
      </c>
      <c r="E1486" s="232" t="s">
        <v>573</v>
      </c>
      <c r="F1486" s="234" t="s">
        <v>71</v>
      </c>
      <c r="G1486" s="232">
        <v>21609</v>
      </c>
      <c r="H1486" s="229" t="s">
        <v>499</v>
      </c>
      <c r="I1486" s="229" t="s">
        <v>500</v>
      </c>
      <c r="J1486" s="229" t="s">
        <v>23</v>
      </c>
      <c r="K1486" s="229" t="s">
        <v>753</v>
      </c>
      <c r="L1486" s="229" t="s">
        <v>749</v>
      </c>
      <c r="M1486" s="229" t="s">
        <v>740</v>
      </c>
      <c r="N1486" s="229" t="s">
        <v>748</v>
      </c>
    </row>
    <row r="1487" spans="1:14">
      <c r="A1487" s="232">
        <f t="shared" si="23"/>
        <v>11480</v>
      </c>
      <c r="B1487" s="232">
        <v>4</v>
      </c>
      <c r="C1487" s="232" t="s">
        <v>747</v>
      </c>
      <c r="D1487" s="229" t="s">
        <v>656</v>
      </c>
      <c r="E1487" s="232" t="s">
        <v>446</v>
      </c>
      <c r="F1487" s="234" t="s">
        <v>71</v>
      </c>
      <c r="G1487" s="232">
        <v>21609</v>
      </c>
      <c r="H1487" s="229" t="s">
        <v>499</v>
      </c>
      <c r="I1487" s="229" t="s">
        <v>500</v>
      </c>
      <c r="J1487" s="229" t="s">
        <v>23</v>
      </c>
      <c r="K1487" s="229" t="s">
        <v>753</v>
      </c>
      <c r="L1487" s="229" t="s">
        <v>749</v>
      </c>
      <c r="M1487" s="229" t="s">
        <v>740</v>
      </c>
      <c r="N1487" s="229" t="s">
        <v>748</v>
      </c>
    </row>
    <row r="1488" spans="1:14">
      <c r="A1488" s="232">
        <f t="shared" si="23"/>
        <v>11481</v>
      </c>
      <c r="B1488" s="232">
        <v>4</v>
      </c>
      <c r="C1488" s="232" t="s">
        <v>747</v>
      </c>
      <c r="D1488" s="229" t="s">
        <v>656</v>
      </c>
      <c r="E1488" s="232" t="s">
        <v>573</v>
      </c>
      <c r="F1488" s="229" t="s">
        <v>729</v>
      </c>
      <c r="G1488" s="232">
        <v>99100</v>
      </c>
      <c r="H1488" s="229" t="s">
        <v>499</v>
      </c>
      <c r="I1488" s="229" t="s">
        <v>500</v>
      </c>
      <c r="J1488" s="229" t="s">
        <v>23</v>
      </c>
      <c r="K1488" s="229" t="s">
        <v>753</v>
      </c>
      <c r="L1488" s="229" t="s">
        <v>749</v>
      </c>
      <c r="M1488" s="229" t="s">
        <v>740</v>
      </c>
      <c r="N1488" s="229" t="s">
        <v>748</v>
      </c>
    </row>
    <row r="1489" spans="1:14">
      <c r="A1489" s="232">
        <f t="shared" si="23"/>
        <v>11482</v>
      </c>
      <c r="B1489" s="232">
        <v>4</v>
      </c>
      <c r="C1489" s="232" t="s">
        <v>747</v>
      </c>
      <c r="D1489" s="229" t="s">
        <v>656</v>
      </c>
      <c r="E1489" s="232" t="s">
        <v>446</v>
      </c>
      <c r="F1489" s="229" t="s">
        <v>729</v>
      </c>
      <c r="G1489" s="232">
        <v>99100</v>
      </c>
      <c r="H1489" s="229" t="s">
        <v>499</v>
      </c>
      <c r="I1489" s="229" t="s">
        <v>500</v>
      </c>
      <c r="J1489" s="229" t="s">
        <v>23</v>
      </c>
      <c r="K1489" s="229" t="s">
        <v>753</v>
      </c>
      <c r="L1489" s="229" t="s">
        <v>749</v>
      </c>
      <c r="M1489" s="229" t="s">
        <v>740</v>
      </c>
      <c r="N1489" s="229" t="s">
        <v>748</v>
      </c>
    </row>
    <row r="1490" spans="1:14">
      <c r="A1490" s="232">
        <f t="shared" si="23"/>
        <v>11483</v>
      </c>
      <c r="B1490" s="232">
        <v>4</v>
      </c>
      <c r="C1490" s="232" t="s">
        <v>747</v>
      </c>
      <c r="D1490" s="229" t="s">
        <v>656</v>
      </c>
      <c r="E1490" s="232" t="s">
        <v>573</v>
      </c>
      <c r="F1490" s="229" t="s">
        <v>729</v>
      </c>
      <c r="G1490" s="232">
        <v>79101</v>
      </c>
      <c r="H1490" s="229" t="s">
        <v>499</v>
      </c>
      <c r="I1490" s="229" t="s">
        <v>500</v>
      </c>
      <c r="J1490" s="229" t="s">
        <v>23</v>
      </c>
      <c r="K1490" s="229" t="s">
        <v>753</v>
      </c>
      <c r="L1490" s="229" t="s">
        <v>749</v>
      </c>
      <c r="M1490" s="229" t="s">
        <v>740</v>
      </c>
      <c r="N1490" s="229" t="s">
        <v>748</v>
      </c>
    </row>
    <row r="1491" spans="1:14">
      <c r="A1491" s="232">
        <f t="shared" si="23"/>
        <v>11484</v>
      </c>
      <c r="B1491" s="232">
        <v>4</v>
      </c>
      <c r="C1491" s="232" t="s">
        <v>747</v>
      </c>
      <c r="D1491" s="229" t="s">
        <v>656</v>
      </c>
      <c r="E1491" s="232" t="s">
        <v>446</v>
      </c>
      <c r="F1491" s="229" t="s">
        <v>729</v>
      </c>
      <c r="G1491" s="232">
        <v>79101</v>
      </c>
      <c r="H1491" s="229" t="s">
        <v>499</v>
      </c>
      <c r="I1491" s="229" t="s">
        <v>500</v>
      </c>
      <c r="J1491" s="229" t="s">
        <v>23</v>
      </c>
      <c r="K1491" s="229" t="s">
        <v>753</v>
      </c>
      <c r="L1491" s="229" t="s">
        <v>749</v>
      </c>
      <c r="M1491" s="229" t="s">
        <v>740</v>
      </c>
      <c r="N1491" s="229" t="s">
        <v>748</v>
      </c>
    </row>
    <row r="1492" spans="1:14">
      <c r="A1492" s="232">
        <f t="shared" si="23"/>
        <v>11485</v>
      </c>
      <c r="B1492" s="232">
        <v>4</v>
      </c>
      <c r="C1492" s="232" t="s">
        <v>747</v>
      </c>
      <c r="D1492" s="229" t="s">
        <v>656</v>
      </c>
      <c r="E1492" s="232" t="s">
        <v>573</v>
      </c>
      <c r="F1492" s="229" t="s">
        <v>729</v>
      </c>
      <c r="G1492" s="232">
        <v>11609</v>
      </c>
      <c r="H1492" s="229" t="s">
        <v>499</v>
      </c>
      <c r="I1492" s="229" t="s">
        <v>500</v>
      </c>
      <c r="J1492" s="229" t="s">
        <v>23</v>
      </c>
      <c r="K1492" s="229" t="s">
        <v>753</v>
      </c>
      <c r="L1492" s="229" t="s">
        <v>749</v>
      </c>
      <c r="M1492" s="229" t="s">
        <v>740</v>
      </c>
      <c r="N1492" s="229" t="s">
        <v>748</v>
      </c>
    </row>
    <row r="1493" spans="1:14">
      <c r="A1493" s="232">
        <f t="shared" si="23"/>
        <v>11486</v>
      </c>
      <c r="B1493" s="232">
        <v>4</v>
      </c>
      <c r="C1493" s="232" t="s">
        <v>747</v>
      </c>
      <c r="D1493" s="229" t="s">
        <v>656</v>
      </c>
      <c r="E1493" s="232" t="s">
        <v>446</v>
      </c>
      <c r="F1493" s="229" t="s">
        <v>729</v>
      </c>
      <c r="G1493" s="232">
        <v>11609</v>
      </c>
      <c r="H1493" s="229" t="s">
        <v>499</v>
      </c>
      <c r="I1493" s="229" t="s">
        <v>500</v>
      </c>
      <c r="J1493" s="229" t="s">
        <v>23</v>
      </c>
      <c r="K1493" s="229" t="s">
        <v>753</v>
      </c>
      <c r="L1493" s="229" t="s">
        <v>749</v>
      </c>
      <c r="M1493" s="229" t="s">
        <v>740</v>
      </c>
      <c r="N1493" s="229" t="s">
        <v>748</v>
      </c>
    </row>
    <row r="1494" spans="1:14">
      <c r="A1494" s="232">
        <f t="shared" si="23"/>
        <v>11487</v>
      </c>
      <c r="B1494" s="232">
        <v>4</v>
      </c>
      <c r="C1494" s="232" t="s">
        <v>747</v>
      </c>
      <c r="D1494" s="229" t="s">
        <v>656</v>
      </c>
      <c r="E1494" s="232" t="s">
        <v>573</v>
      </c>
      <c r="F1494" s="229" t="s">
        <v>729</v>
      </c>
      <c r="G1494" s="232">
        <v>21609</v>
      </c>
      <c r="H1494" s="229" t="s">
        <v>499</v>
      </c>
      <c r="I1494" s="229" t="s">
        <v>500</v>
      </c>
      <c r="J1494" s="229" t="s">
        <v>23</v>
      </c>
      <c r="K1494" s="229" t="s">
        <v>753</v>
      </c>
      <c r="L1494" s="229" t="s">
        <v>749</v>
      </c>
      <c r="M1494" s="229" t="s">
        <v>740</v>
      </c>
      <c r="N1494" s="229" t="s">
        <v>748</v>
      </c>
    </row>
    <row r="1495" spans="1:14">
      <c r="A1495" s="232">
        <f t="shared" si="23"/>
        <v>11488</v>
      </c>
      <c r="B1495" s="232">
        <v>4</v>
      </c>
      <c r="C1495" s="232" t="s">
        <v>747</v>
      </c>
      <c r="D1495" s="229" t="s">
        <v>656</v>
      </c>
      <c r="E1495" s="232" t="s">
        <v>446</v>
      </c>
      <c r="F1495" s="229" t="s">
        <v>729</v>
      </c>
      <c r="G1495" s="232">
        <v>21609</v>
      </c>
      <c r="H1495" s="229" t="s">
        <v>499</v>
      </c>
      <c r="I1495" s="229" t="s">
        <v>500</v>
      </c>
      <c r="J1495" s="229" t="s">
        <v>23</v>
      </c>
      <c r="K1495" s="229" t="s">
        <v>753</v>
      </c>
      <c r="L1495" s="229" t="s">
        <v>749</v>
      </c>
      <c r="M1495" s="229" t="s">
        <v>740</v>
      </c>
      <c r="N1495" s="229" t="s">
        <v>748</v>
      </c>
    </row>
    <row r="1496" spans="1:14">
      <c r="A1496" s="232">
        <f t="shared" si="23"/>
        <v>11489</v>
      </c>
      <c r="B1496" s="232">
        <v>4</v>
      </c>
      <c r="C1496" s="232" t="s">
        <v>747</v>
      </c>
      <c r="D1496" s="229" t="s">
        <v>656</v>
      </c>
      <c r="E1496" s="232" t="s">
        <v>573</v>
      </c>
      <c r="F1496" s="234" t="s">
        <v>77</v>
      </c>
      <c r="G1496" s="232">
        <v>99100</v>
      </c>
      <c r="H1496" s="229" t="s">
        <v>499</v>
      </c>
      <c r="I1496" s="229" t="s">
        <v>500</v>
      </c>
      <c r="J1496" s="229" t="s">
        <v>23</v>
      </c>
      <c r="K1496" s="229" t="s">
        <v>753</v>
      </c>
      <c r="L1496" s="229" t="s">
        <v>749</v>
      </c>
      <c r="M1496" s="229" t="s">
        <v>740</v>
      </c>
      <c r="N1496" s="229" t="s">
        <v>748</v>
      </c>
    </row>
    <row r="1497" spans="1:14">
      <c r="A1497" s="232">
        <f t="shared" si="23"/>
        <v>11490</v>
      </c>
      <c r="B1497" s="232">
        <v>4</v>
      </c>
      <c r="C1497" s="232" t="s">
        <v>747</v>
      </c>
      <c r="D1497" s="229" t="s">
        <v>656</v>
      </c>
      <c r="E1497" s="232" t="s">
        <v>446</v>
      </c>
      <c r="F1497" s="234" t="s">
        <v>77</v>
      </c>
      <c r="G1497" s="232">
        <v>99100</v>
      </c>
      <c r="H1497" s="229" t="s">
        <v>499</v>
      </c>
      <c r="I1497" s="229" t="s">
        <v>500</v>
      </c>
      <c r="J1497" s="229" t="s">
        <v>23</v>
      </c>
      <c r="K1497" s="229" t="s">
        <v>753</v>
      </c>
      <c r="L1497" s="229" t="s">
        <v>749</v>
      </c>
      <c r="M1497" s="229" t="s">
        <v>740</v>
      </c>
      <c r="N1497" s="229" t="s">
        <v>748</v>
      </c>
    </row>
    <row r="1498" spans="1:14">
      <c r="A1498" s="232">
        <f t="shared" si="23"/>
        <v>11491</v>
      </c>
      <c r="B1498" s="232">
        <v>4</v>
      </c>
      <c r="C1498" s="232" t="s">
        <v>747</v>
      </c>
      <c r="D1498" s="229" t="s">
        <v>656</v>
      </c>
      <c r="E1498" s="232" t="s">
        <v>573</v>
      </c>
      <c r="F1498" s="234" t="s">
        <v>77</v>
      </c>
      <c r="G1498" s="232">
        <v>79101</v>
      </c>
      <c r="H1498" s="229" t="s">
        <v>499</v>
      </c>
      <c r="I1498" s="229" t="s">
        <v>500</v>
      </c>
      <c r="J1498" s="229" t="s">
        <v>23</v>
      </c>
      <c r="K1498" s="229" t="s">
        <v>753</v>
      </c>
      <c r="L1498" s="229" t="s">
        <v>749</v>
      </c>
      <c r="M1498" s="229" t="s">
        <v>740</v>
      </c>
      <c r="N1498" s="229" t="s">
        <v>748</v>
      </c>
    </row>
    <row r="1499" spans="1:14">
      <c r="A1499" s="232">
        <f t="shared" si="23"/>
        <v>11492</v>
      </c>
      <c r="B1499" s="232">
        <v>4</v>
      </c>
      <c r="C1499" s="232" t="s">
        <v>747</v>
      </c>
      <c r="D1499" s="229" t="s">
        <v>656</v>
      </c>
      <c r="E1499" s="232" t="s">
        <v>446</v>
      </c>
      <c r="F1499" s="234" t="s">
        <v>77</v>
      </c>
      <c r="G1499" s="232">
        <v>79101</v>
      </c>
      <c r="H1499" s="229" t="s">
        <v>499</v>
      </c>
      <c r="I1499" s="229" t="s">
        <v>500</v>
      </c>
      <c r="J1499" s="229" t="s">
        <v>23</v>
      </c>
      <c r="K1499" s="229" t="s">
        <v>753</v>
      </c>
      <c r="L1499" s="229" t="s">
        <v>749</v>
      </c>
      <c r="M1499" s="229" t="s">
        <v>740</v>
      </c>
      <c r="N1499" s="229" t="s">
        <v>748</v>
      </c>
    </row>
    <row r="1500" spans="1:14">
      <c r="A1500" s="232">
        <f t="shared" si="23"/>
        <v>11493</v>
      </c>
      <c r="B1500" s="232">
        <v>4</v>
      </c>
      <c r="C1500" s="232" t="s">
        <v>747</v>
      </c>
      <c r="D1500" s="229" t="s">
        <v>656</v>
      </c>
      <c r="E1500" s="232" t="s">
        <v>573</v>
      </c>
      <c r="F1500" s="234" t="s">
        <v>77</v>
      </c>
      <c r="G1500" s="232">
        <v>11609</v>
      </c>
      <c r="H1500" s="229" t="s">
        <v>499</v>
      </c>
      <c r="I1500" s="229" t="s">
        <v>500</v>
      </c>
      <c r="J1500" s="229" t="s">
        <v>23</v>
      </c>
      <c r="K1500" s="229" t="s">
        <v>753</v>
      </c>
      <c r="L1500" s="229" t="s">
        <v>749</v>
      </c>
      <c r="M1500" s="229" t="s">
        <v>740</v>
      </c>
      <c r="N1500" s="229" t="s">
        <v>748</v>
      </c>
    </row>
    <row r="1501" spans="1:14">
      <c r="A1501" s="232">
        <f t="shared" si="23"/>
        <v>11494</v>
      </c>
      <c r="B1501" s="232">
        <v>4</v>
      </c>
      <c r="C1501" s="232" t="s">
        <v>747</v>
      </c>
      <c r="D1501" s="229" t="s">
        <v>656</v>
      </c>
      <c r="E1501" s="232" t="s">
        <v>446</v>
      </c>
      <c r="F1501" s="234" t="s">
        <v>77</v>
      </c>
      <c r="G1501" s="232">
        <v>11609</v>
      </c>
      <c r="H1501" s="229" t="s">
        <v>499</v>
      </c>
      <c r="I1501" s="229" t="s">
        <v>500</v>
      </c>
      <c r="J1501" s="229" t="s">
        <v>23</v>
      </c>
      <c r="K1501" s="229" t="s">
        <v>753</v>
      </c>
      <c r="L1501" s="229" t="s">
        <v>749</v>
      </c>
      <c r="M1501" s="229" t="s">
        <v>740</v>
      </c>
      <c r="N1501" s="229" t="s">
        <v>748</v>
      </c>
    </row>
    <row r="1502" spans="1:14">
      <c r="A1502" s="232">
        <f t="shared" si="23"/>
        <v>11495</v>
      </c>
      <c r="B1502" s="232">
        <v>4</v>
      </c>
      <c r="C1502" s="232" t="s">
        <v>747</v>
      </c>
      <c r="D1502" s="229" t="s">
        <v>656</v>
      </c>
      <c r="E1502" s="232" t="s">
        <v>573</v>
      </c>
      <c r="F1502" s="234" t="s">
        <v>77</v>
      </c>
      <c r="G1502" s="232">
        <v>21609</v>
      </c>
      <c r="H1502" s="229" t="s">
        <v>499</v>
      </c>
      <c r="I1502" s="229" t="s">
        <v>500</v>
      </c>
      <c r="J1502" s="229" t="s">
        <v>23</v>
      </c>
      <c r="K1502" s="229" t="s">
        <v>753</v>
      </c>
      <c r="L1502" s="229" t="s">
        <v>749</v>
      </c>
      <c r="M1502" s="229" t="s">
        <v>740</v>
      </c>
      <c r="N1502" s="229" t="s">
        <v>748</v>
      </c>
    </row>
    <row r="1503" spans="1:14">
      <c r="A1503" s="232">
        <f t="shared" si="23"/>
        <v>11496</v>
      </c>
      <c r="B1503" s="232">
        <v>4</v>
      </c>
      <c r="C1503" s="232" t="s">
        <v>747</v>
      </c>
      <c r="D1503" s="229" t="s">
        <v>656</v>
      </c>
      <c r="E1503" s="232" t="s">
        <v>446</v>
      </c>
      <c r="F1503" s="234" t="s">
        <v>77</v>
      </c>
      <c r="G1503" s="232">
        <v>21609</v>
      </c>
      <c r="H1503" s="229" t="s">
        <v>499</v>
      </c>
      <c r="I1503" s="229" t="s">
        <v>500</v>
      </c>
      <c r="J1503" s="229" t="s">
        <v>23</v>
      </c>
      <c r="K1503" s="229" t="s">
        <v>753</v>
      </c>
      <c r="L1503" s="229" t="s">
        <v>749</v>
      </c>
      <c r="M1503" s="229" t="s">
        <v>740</v>
      </c>
      <c r="N1503" s="229" t="s">
        <v>748</v>
      </c>
    </row>
    <row r="1504" spans="1:14">
      <c r="A1504" s="232">
        <f t="shared" si="23"/>
        <v>11497</v>
      </c>
      <c r="B1504" s="232">
        <v>4</v>
      </c>
      <c r="C1504" s="232" t="s">
        <v>747</v>
      </c>
      <c r="D1504" s="229" t="s">
        <v>656</v>
      </c>
      <c r="E1504" s="232" t="s">
        <v>573</v>
      </c>
      <c r="F1504" s="229" t="s">
        <v>730</v>
      </c>
      <c r="G1504" s="232">
        <v>99100</v>
      </c>
      <c r="H1504" s="229" t="s">
        <v>499</v>
      </c>
      <c r="I1504" s="229" t="s">
        <v>500</v>
      </c>
      <c r="J1504" s="229" t="s">
        <v>23</v>
      </c>
      <c r="K1504" s="229" t="s">
        <v>753</v>
      </c>
      <c r="L1504" s="229" t="s">
        <v>749</v>
      </c>
      <c r="M1504" s="229" t="s">
        <v>740</v>
      </c>
      <c r="N1504" s="229" t="s">
        <v>748</v>
      </c>
    </row>
    <row r="1505" spans="1:14">
      <c r="A1505" s="232">
        <f t="shared" si="23"/>
        <v>11498</v>
      </c>
      <c r="B1505" s="232">
        <v>4</v>
      </c>
      <c r="C1505" s="232" t="s">
        <v>747</v>
      </c>
      <c r="D1505" s="229" t="s">
        <v>656</v>
      </c>
      <c r="E1505" s="232" t="s">
        <v>446</v>
      </c>
      <c r="F1505" s="229" t="s">
        <v>730</v>
      </c>
      <c r="G1505" s="232">
        <v>99100</v>
      </c>
      <c r="H1505" s="229" t="s">
        <v>499</v>
      </c>
      <c r="I1505" s="229" t="s">
        <v>500</v>
      </c>
      <c r="J1505" s="229" t="s">
        <v>23</v>
      </c>
      <c r="K1505" s="229" t="s">
        <v>753</v>
      </c>
      <c r="L1505" s="229" t="s">
        <v>749</v>
      </c>
      <c r="M1505" s="229" t="s">
        <v>740</v>
      </c>
      <c r="N1505" s="229" t="s">
        <v>748</v>
      </c>
    </row>
    <row r="1506" spans="1:14">
      <c r="A1506" s="232">
        <f t="shared" si="23"/>
        <v>11499</v>
      </c>
      <c r="B1506" s="232">
        <v>4</v>
      </c>
      <c r="C1506" s="232" t="s">
        <v>747</v>
      </c>
      <c r="D1506" s="229" t="s">
        <v>656</v>
      </c>
      <c r="E1506" s="232" t="s">
        <v>573</v>
      </c>
      <c r="F1506" s="229" t="s">
        <v>730</v>
      </c>
      <c r="G1506" s="232">
        <v>79101</v>
      </c>
      <c r="H1506" s="229" t="s">
        <v>499</v>
      </c>
      <c r="I1506" s="229" t="s">
        <v>500</v>
      </c>
      <c r="J1506" s="229" t="s">
        <v>23</v>
      </c>
      <c r="K1506" s="229" t="s">
        <v>753</v>
      </c>
      <c r="L1506" s="229" t="s">
        <v>749</v>
      </c>
      <c r="M1506" s="229" t="s">
        <v>740</v>
      </c>
      <c r="N1506" s="229" t="s">
        <v>748</v>
      </c>
    </row>
    <row r="1507" spans="1:14">
      <c r="A1507" s="232">
        <f t="shared" si="23"/>
        <v>11500</v>
      </c>
      <c r="B1507" s="232">
        <v>4</v>
      </c>
      <c r="C1507" s="232" t="s">
        <v>747</v>
      </c>
      <c r="D1507" s="229" t="s">
        <v>656</v>
      </c>
      <c r="E1507" s="232" t="s">
        <v>446</v>
      </c>
      <c r="F1507" s="229" t="s">
        <v>730</v>
      </c>
      <c r="G1507" s="232">
        <v>79101</v>
      </c>
      <c r="H1507" s="229" t="s">
        <v>499</v>
      </c>
      <c r="I1507" s="229" t="s">
        <v>500</v>
      </c>
      <c r="J1507" s="229" t="s">
        <v>23</v>
      </c>
      <c r="K1507" s="229" t="s">
        <v>753</v>
      </c>
      <c r="L1507" s="229" t="s">
        <v>749</v>
      </c>
      <c r="M1507" s="229" t="s">
        <v>740</v>
      </c>
      <c r="N1507" s="229" t="s">
        <v>748</v>
      </c>
    </row>
    <row r="1508" spans="1:14">
      <c r="A1508" s="232">
        <f t="shared" si="23"/>
        <v>11501</v>
      </c>
      <c r="B1508" s="232">
        <v>4</v>
      </c>
      <c r="C1508" s="232" t="s">
        <v>747</v>
      </c>
      <c r="D1508" s="229" t="s">
        <v>656</v>
      </c>
      <c r="E1508" s="232" t="s">
        <v>573</v>
      </c>
      <c r="F1508" s="229" t="s">
        <v>730</v>
      </c>
      <c r="G1508" s="232">
        <v>11609</v>
      </c>
      <c r="H1508" s="229" t="s">
        <v>499</v>
      </c>
      <c r="I1508" s="229" t="s">
        <v>500</v>
      </c>
      <c r="J1508" s="229" t="s">
        <v>23</v>
      </c>
      <c r="K1508" s="229" t="s">
        <v>753</v>
      </c>
      <c r="L1508" s="229" t="s">
        <v>749</v>
      </c>
      <c r="M1508" s="229" t="s">
        <v>740</v>
      </c>
      <c r="N1508" s="229" t="s">
        <v>748</v>
      </c>
    </row>
    <row r="1509" spans="1:14">
      <c r="A1509" s="232">
        <f t="shared" si="23"/>
        <v>11502</v>
      </c>
      <c r="B1509" s="232">
        <v>4</v>
      </c>
      <c r="C1509" s="232" t="s">
        <v>747</v>
      </c>
      <c r="D1509" s="229" t="s">
        <v>656</v>
      </c>
      <c r="E1509" s="232" t="s">
        <v>446</v>
      </c>
      <c r="F1509" s="229" t="s">
        <v>730</v>
      </c>
      <c r="G1509" s="232">
        <v>11609</v>
      </c>
      <c r="H1509" s="229" t="s">
        <v>499</v>
      </c>
      <c r="I1509" s="229" t="s">
        <v>500</v>
      </c>
      <c r="J1509" s="229" t="s">
        <v>23</v>
      </c>
      <c r="K1509" s="229" t="s">
        <v>753</v>
      </c>
      <c r="L1509" s="229" t="s">
        <v>749</v>
      </c>
      <c r="M1509" s="229" t="s">
        <v>740</v>
      </c>
      <c r="N1509" s="229" t="s">
        <v>748</v>
      </c>
    </row>
    <row r="1510" spans="1:14">
      <c r="A1510" s="232">
        <f t="shared" si="23"/>
        <v>11503</v>
      </c>
      <c r="B1510" s="232">
        <v>4</v>
      </c>
      <c r="C1510" s="232" t="s">
        <v>747</v>
      </c>
      <c r="D1510" s="229" t="s">
        <v>656</v>
      </c>
      <c r="E1510" s="232" t="s">
        <v>573</v>
      </c>
      <c r="F1510" s="229" t="s">
        <v>730</v>
      </c>
      <c r="G1510" s="232">
        <v>21609</v>
      </c>
      <c r="H1510" s="229" t="s">
        <v>499</v>
      </c>
      <c r="I1510" s="229" t="s">
        <v>500</v>
      </c>
      <c r="J1510" s="229" t="s">
        <v>23</v>
      </c>
      <c r="K1510" s="229" t="s">
        <v>753</v>
      </c>
      <c r="L1510" s="229" t="s">
        <v>749</v>
      </c>
      <c r="M1510" s="229" t="s">
        <v>740</v>
      </c>
      <c r="N1510" s="229" t="s">
        <v>748</v>
      </c>
    </row>
    <row r="1511" spans="1:14">
      <c r="A1511" s="232">
        <f t="shared" si="23"/>
        <v>11504</v>
      </c>
      <c r="B1511" s="232">
        <v>4</v>
      </c>
      <c r="C1511" s="232" t="s">
        <v>747</v>
      </c>
      <c r="D1511" s="229" t="s">
        <v>656</v>
      </c>
      <c r="E1511" s="232" t="s">
        <v>446</v>
      </c>
      <c r="F1511" s="229" t="s">
        <v>730</v>
      </c>
      <c r="G1511" s="232">
        <v>21609</v>
      </c>
      <c r="H1511" s="229" t="s">
        <v>499</v>
      </c>
      <c r="I1511" s="229" t="s">
        <v>500</v>
      </c>
      <c r="J1511" s="229" t="s">
        <v>23</v>
      </c>
      <c r="K1511" s="229" t="s">
        <v>753</v>
      </c>
      <c r="L1511" s="229" t="s">
        <v>749</v>
      </c>
      <c r="M1511" s="229" t="s">
        <v>740</v>
      </c>
      <c r="N1511" s="229" t="s">
        <v>748</v>
      </c>
    </row>
    <row r="1512" spans="1:14">
      <c r="A1512" s="232">
        <f t="shared" si="23"/>
        <v>11505</v>
      </c>
      <c r="B1512" s="232">
        <v>4</v>
      </c>
      <c r="C1512" s="232" t="s">
        <v>747</v>
      </c>
      <c r="D1512" s="229" t="s">
        <v>656</v>
      </c>
      <c r="E1512" s="232" t="s">
        <v>573</v>
      </c>
      <c r="F1512" s="234" t="s">
        <v>79</v>
      </c>
      <c r="G1512" s="232">
        <v>99100</v>
      </c>
      <c r="H1512" s="229" t="s">
        <v>499</v>
      </c>
      <c r="I1512" s="229" t="s">
        <v>500</v>
      </c>
      <c r="J1512" s="229" t="s">
        <v>23</v>
      </c>
      <c r="K1512" s="229" t="s">
        <v>753</v>
      </c>
      <c r="L1512" s="229" t="s">
        <v>749</v>
      </c>
      <c r="M1512" s="229" t="s">
        <v>740</v>
      </c>
      <c r="N1512" s="229" t="s">
        <v>748</v>
      </c>
    </row>
    <row r="1513" spans="1:14">
      <c r="A1513" s="232">
        <f t="shared" si="23"/>
        <v>11506</v>
      </c>
      <c r="B1513" s="232">
        <v>4</v>
      </c>
      <c r="C1513" s="232" t="s">
        <v>747</v>
      </c>
      <c r="D1513" s="229" t="s">
        <v>656</v>
      </c>
      <c r="E1513" s="232" t="s">
        <v>446</v>
      </c>
      <c r="F1513" s="234" t="s">
        <v>79</v>
      </c>
      <c r="G1513" s="232">
        <v>99100</v>
      </c>
      <c r="H1513" s="229" t="s">
        <v>499</v>
      </c>
      <c r="I1513" s="229" t="s">
        <v>500</v>
      </c>
      <c r="J1513" s="229" t="s">
        <v>23</v>
      </c>
      <c r="K1513" s="229" t="s">
        <v>753</v>
      </c>
      <c r="L1513" s="229" t="s">
        <v>749</v>
      </c>
      <c r="M1513" s="229" t="s">
        <v>740</v>
      </c>
      <c r="N1513" s="229" t="s">
        <v>748</v>
      </c>
    </row>
    <row r="1514" spans="1:14">
      <c r="A1514" s="232">
        <f t="shared" si="23"/>
        <v>11507</v>
      </c>
      <c r="B1514" s="232">
        <v>4</v>
      </c>
      <c r="C1514" s="232" t="s">
        <v>747</v>
      </c>
      <c r="D1514" s="229" t="s">
        <v>656</v>
      </c>
      <c r="E1514" s="232" t="s">
        <v>573</v>
      </c>
      <c r="F1514" s="234" t="s">
        <v>79</v>
      </c>
      <c r="G1514" s="232">
        <v>79101</v>
      </c>
      <c r="H1514" s="229" t="s">
        <v>499</v>
      </c>
      <c r="I1514" s="229" t="s">
        <v>500</v>
      </c>
      <c r="J1514" s="229" t="s">
        <v>23</v>
      </c>
      <c r="K1514" s="229" t="s">
        <v>753</v>
      </c>
      <c r="L1514" s="229" t="s">
        <v>749</v>
      </c>
      <c r="M1514" s="229" t="s">
        <v>740</v>
      </c>
      <c r="N1514" s="229" t="s">
        <v>748</v>
      </c>
    </row>
    <row r="1515" spans="1:14">
      <c r="A1515" s="232">
        <f t="shared" si="23"/>
        <v>11508</v>
      </c>
      <c r="B1515" s="232">
        <v>4</v>
      </c>
      <c r="C1515" s="232" t="s">
        <v>747</v>
      </c>
      <c r="D1515" s="229" t="s">
        <v>656</v>
      </c>
      <c r="E1515" s="232" t="s">
        <v>446</v>
      </c>
      <c r="F1515" s="234" t="s">
        <v>79</v>
      </c>
      <c r="G1515" s="232">
        <v>79101</v>
      </c>
      <c r="H1515" s="229" t="s">
        <v>499</v>
      </c>
      <c r="I1515" s="229" t="s">
        <v>500</v>
      </c>
      <c r="J1515" s="229" t="s">
        <v>23</v>
      </c>
      <c r="K1515" s="229" t="s">
        <v>753</v>
      </c>
      <c r="L1515" s="229" t="s">
        <v>749</v>
      </c>
      <c r="M1515" s="229" t="s">
        <v>740</v>
      </c>
      <c r="N1515" s="229" t="s">
        <v>748</v>
      </c>
    </row>
    <row r="1516" spans="1:14">
      <c r="A1516" s="232">
        <f t="shared" si="23"/>
        <v>11509</v>
      </c>
      <c r="B1516" s="232">
        <v>4</v>
      </c>
      <c r="C1516" s="232" t="s">
        <v>747</v>
      </c>
      <c r="D1516" s="229" t="s">
        <v>656</v>
      </c>
      <c r="E1516" s="232" t="s">
        <v>573</v>
      </c>
      <c r="F1516" s="234" t="s">
        <v>79</v>
      </c>
      <c r="G1516" s="232">
        <v>11609</v>
      </c>
      <c r="H1516" s="229" t="s">
        <v>499</v>
      </c>
      <c r="I1516" s="229" t="s">
        <v>500</v>
      </c>
      <c r="J1516" s="229" t="s">
        <v>23</v>
      </c>
      <c r="K1516" s="229" t="s">
        <v>753</v>
      </c>
      <c r="L1516" s="229" t="s">
        <v>749</v>
      </c>
      <c r="M1516" s="229" t="s">
        <v>740</v>
      </c>
      <c r="N1516" s="229" t="s">
        <v>748</v>
      </c>
    </row>
    <row r="1517" spans="1:14">
      <c r="A1517" s="232">
        <f t="shared" si="23"/>
        <v>11510</v>
      </c>
      <c r="B1517" s="232">
        <v>4</v>
      </c>
      <c r="C1517" s="232" t="s">
        <v>747</v>
      </c>
      <c r="D1517" s="229" t="s">
        <v>656</v>
      </c>
      <c r="E1517" s="232" t="s">
        <v>446</v>
      </c>
      <c r="F1517" s="234" t="s">
        <v>79</v>
      </c>
      <c r="G1517" s="232">
        <v>11609</v>
      </c>
      <c r="H1517" s="229" t="s">
        <v>499</v>
      </c>
      <c r="I1517" s="229" t="s">
        <v>500</v>
      </c>
      <c r="J1517" s="229" t="s">
        <v>23</v>
      </c>
      <c r="K1517" s="229" t="s">
        <v>753</v>
      </c>
      <c r="L1517" s="229" t="s">
        <v>749</v>
      </c>
      <c r="M1517" s="229" t="s">
        <v>740</v>
      </c>
      <c r="N1517" s="229" t="s">
        <v>748</v>
      </c>
    </row>
    <row r="1518" spans="1:14">
      <c r="A1518" s="232">
        <f t="shared" si="23"/>
        <v>11511</v>
      </c>
      <c r="B1518" s="232">
        <v>4</v>
      </c>
      <c r="C1518" s="232" t="s">
        <v>747</v>
      </c>
      <c r="D1518" s="229" t="s">
        <v>656</v>
      </c>
      <c r="E1518" s="232" t="s">
        <v>573</v>
      </c>
      <c r="F1518" s="234" t="s">
        <v>79</v>
      </c>
      <c r="G1518" s="232">
        <v>21609</v>
      </c>
      <c r="H1518" s="229" t="s">
        <v>499</v>
      </c>
      <c r="I1518" s="229" t="s">
        <v>500</v>
      </c>
      <c r="J1518" s="229" t="s">
        <v>23</v>
      </c>
      <c r="K1518" s="229" t="s">
        <v>753</v>
      </c>
      <c r="L1518" s="229" t="s">
        <v>749</v>
      </c>
      <c r="M1518" s="229" t="s">
        <v>740</v>
      </c>
      <c r="N1518" s="229" t="s">
        <v>748</v>
      </c>
    </row>
    <row r="1519" spans="1:14">
      <c r="A1519" s="232">
        <f t="shared" si="23"/>
        <v>11512</v>
      </c>
      <c r="B1519" s="232">
        <v>4</v>
      </c>
      <c r="C1519" s="232" t="s">
        <v>747</v>
      </c>
      <c r="D1519" s="229" t="s">
        <v>656</v>
      </c>
      <c r="E1519" s="232" t="s">
        <v>446</v>
      </c>
      <c r="F1519" s="234" t="s">
        <v>79</v>
      </c>
      <c r="G1519" s="232">
        <v>21609</v>
      </c>
      <c r="H1519" s="229" t="s">
        <v>499</v>
      </c>
      <c r="I1519" s="229" t="s">
        <v>500</v>
      </c>
      <c r="J1519" s="229" t="s">
        <v>23</v>
      </c>
      <c r="K1519" s="229" t="s">
        <v>753</v>
      </c>
      <c r="L1519" s="229" t="s">
        <v>749</v>
      </c>
      <c r="M1519" s="229" t="s">
        <v>740</v>
      </c>
      <c r="N1519" s="229" t="s">
        <v>748</v>
      </c>
    </row>
    <row r="1520" spans="1:14">
      <c r="A1520" s="232">
        <f t="shared" si="23"/>
        <v>11513</v>
      </c>
      <c r="B1520" s="232">
        <v>4</v>
      </c>
      <c r="C1520" s="232" t="s">
        <v>747</v>
      </c>
      <c r="D1520" s="229" t="s">
        <v>656</v>
      </c>
      <c r="E1520" s="232" t="s">
        <v>573</v>
      </c>
      <c r="F1520" s="234" t="s">
        <v>21</v>
      </c>
      <c r="G1520" s="232">
        <v>99100</v>
      </c>
      <c r="H1520" s="229" t="s">
        <v>499</v>
      </c>
      <c r="I1520" s="229" t="s">
        <v>500</v>
      </c>
      <c r="J1520" s="229" t="s">
        <v>23</v>
      </c>
      <c r="K1520" s="229" t="s">
        <v>753</v>
      </c>
      <c r="L1520" s="229" t="s">
        <v>749</v>
      </c>
      <c r="M1520" s="229" t="s">
        <v>740</v>
      </c>
      <c r="N1520" s="229" t="s">
        <v>748</v>
      </c>
    </row>
    <row r="1521" spans="1:14">
      <c r="A1521" s="232">
        <f t="shared" si="23"/>
        <v>11514</v>
      </c>
      <c r="B1521" s="232">
        <v>4</v>
      </c>
      <c r="C1521" s="232" t="s">
        <v>747</v>
      </c>
      <c r="D1521" s="229" t="s">
        <v>656</v>
      </c>
      <c r="E1521" s="232" t="s">
        <v>446</v>
      </c>
      <c r="F1521" s="234" t="s">
        <v>21</v>
      </c>
      <c r="G1521" s="232">
        <v>99100</v>
      </c>
      <c r="H1521" s="229" t="s">
        <v>499</v>
      </c>
      <c r="I1521" s="229" t="s">
        <v>500</v>
      </c>
      <c r="J1521" s="229" t="s">
        <v>23</v>
      </c>
      <c r="K1521" s="229" t="s">
        <v>753</v>
      </c>
      <c r="L1521" s="229" t="s">
        <v>749</v>
      </c>
      <c r="M1521" s="229" t="s">
        <v>740</v>
      </c>
      <c r="N1521" s="229" t="s">
        <v>748</v>
      </c>
    </row>
    <row r="1522" spans="1:14">
      <c r="A1522" s="232">
        <f t="shared" si="23"/>
        <v>11515</v>
      </c>
      <c r="B1522" s="232">
        <v>4</v>
      </c>
      <c r="C1522" s="232" t="s">
        <v>747</v>
      </c>
      <c r="D1522" s="229" t="s">
        <v>656</v>
      </c>
      <c r="E1522" s="232" t="s">
        <v>573</v>
      </c>
      <c r="F1522" s="234" t="s">
        <v>21</v>
      </c>
      <c r="G1522" s="232">
        <v>79101</v>
      </c>
      <c r="H1522" s="229" t="s">
        <v>499</v>
      </c>
      <c r="I1522" s="229" t="s">
        <v>500</v>
      </c>
      <c r="J1522" s="229" t="s">
        <v>23</v>
      </c>
      <c r="K1522" s="229" t="s">
        <v>753</v>
      </c>
      <c r="L1522" s="229" t="s">
        <v>749</v>
      </c>
      <c r="M1522" s="229" t="s">
        <v>740</v>
      </c>
      <c r="N1522" s="229" t="s">
        <v>748</v>
      </c>
    </row>
    <row r="1523" spans="1:14">
      <c r="A1523" s="232">
        <f t="shared" si="23"/>
        <v>11516</v>
      </c>
      <c r="B1523" s="232">
        <v>4</v>
      </c>
      <c r="C1523" s="232" t="s">
        <v>747</v>
      </c>
      <c r="D1523" s="229" t="s">
        <v>656</v>
      </c>
      <c r="E1523" s="232" t="s">
        <v>446</v>
      </c>
      <c r="F1523" s="234" t="s">
        <v>21</v>
      </c>
      <c r="G1523" s="232">
        <v>79101</v>
      </c>
      <c r="H1523" s="229" t="s">
        <v>499</v>
      </c>
      <c r="I1523" s="229" t="s">
        <v>500</v>
      </c>
      <c r="J1523" s="229" t="s">
        <v>23</v>
      </c>
      <c r="K1523" s="229" t="s">
        <v>753</v>
      </c>
      <c r="L1523" s="229" t="s">
        <v>749</v>
      </c>
      <c r="M1523" s="229" t="s">
        <v>740</v>
      </c>
      <c r="N1523" s="229" t="s">
        <v>748</v>
      </c>
    </row>
    <row r="1524" spans="1:14">
      <c r="A1524" s="232">
        <f t="shared" si="23"/>
        <v>11517</v>
      </c>
      <c r="B1524" s="232">
        <v>4</v>
      </c>
      <c r="C1524" s="232" t="s">
        <v>747</v>
      </c>
      <c r="D1524" s="229" t="s">
        <v>656</v>
      </c>
      <c r="E1524" s="232" t="s">
        <v>573</v>
      </c>
      <c r="F1524" s="234" t="s">
        <v>21</v>
      </c>
      <c r="G1524" s="232">
        <v>11609</v>
      </c>
      <c r="H1524" s="229" t="s">
        <v>499</v>
      </c>
      <c r="I1524" s="229" t="s">
        <v>500</v>
      </c>
      <c r="J1524" s="229" t="s">
        <v>23</v>
      </c>
      <c r="K1524" s="229" t="s">
        <v>753</v>
      </c>
      <c r="L1524" s="229" t="s">
        <v>749</v>
      </c>
      <c r="M1524" s="229" t="s">
        <v>740</v>
      </c>
      <c r="N1524" s="229" t="s">
        <v>748</v>
      </c>
    </row>
    <row r="1525" spans="1:14">
      <c r="A1525" s="232">
        <f t="shared" si="23"/>
        <v>11518</v>
      </c>
      <c r="B1525" s="232">
        <v>4</v>
      </c>
      <c r="C1525" s="232" t="s">
        <v>747</v>
      </c>
      <c r="D1525" s="229" t="s">
        <v>656</v>
      </c>
      <c r="E1525" s="232" t="s">
        <v>446</v>
      </c>
      <c r="F1525" s="234" t="s">
        <v>21</v>
      </c>
      <c r="G1525" s="232">
        <v>11609</v>
      </c>
      <c r="H1525" s="229" t="s">
        <v>499</v>
      </c>
      <c r="I1525" s="229" t="s">
        <v>500</v>
      </c>
      <c r="J1525" s="229" t="s">
        <v>23</v>
      </c>
      <c r="K1525" s="229" t="s">
        <v>753</v>
      </c>
      <c r="L1525" s="229" t="s">
        <v>749</v>
      </c>
      <c r="M1525" s="229" t="s">
        <v>740</v>
      </c>
      <c r="N1525" s="229" t="s">
        <v>748</v>
      </c>
    </row>
    <row r="1526" spans="1:14">
      <c r="A1526" s="232">
        <f t="shared" si="23"/>
        <v>11519</v>
      </c>
      <c r="B1526" s="232">
        <v>4</v>
      </c>
      <c r="C1526" s="232" t="s">
        <v>747</v>
      </c>
      <c r="D1526" s="229" t="s">
        <v>656</v>
      </c>
      <c r="E1526" s="232" t="s">
        <v>573</v>
      </c>
      <c r="F1526" s="234" t="s">
        <v>21</v>
      </c>
      <c r="G1526" s="232">
        <v>21609</v>
      </c>
      <c r="H1526" s="229" t="s">
        <v>499</v>
      </c>
      <c r="I1526" s="229" t="s">
        <v>500</v>
      </c>
      <c r="J1526" s="229" t="s">
        <v>23</v>
      </c>
      <c r="K1526" s="229" t="s">
        <v>753</v>
      </c>
      <c r="L1526" s="229" t="s">
        <v>749</v>
      </c>
      <c r="M1526" s="229" t="s">
        <v>740</v>
      </c>
      <c r="N1526" s="229" t="s">
        <v>748</v>
      </c>
    </row>
    <row r="1527" spans="1:14">
      <c r="A1527" s="232">
        <f t="shared" si="23"/>
        <v>11520</v>
      </c>
      <c r="B1527" s="232">
        <v>4</v>
      </c>
      <c r="C1527" s="232" t="s">
        <v>747</v>
      </c>
      <c r="D1527" s="229" t="s">
        <v>656</v>
      </c>
      <c r="E1527" s="232" t="s">
        <v>446</v>
      </c>
      <c r="F1527" s="234" t="s">
        <v>21</v>
      </c>
      <c r="G1527" s="232">
        <v>21609</v>
      </c>
      <c r="H1527" s="229" t="s">
        <v>499</v>
      </c>
      <c r="I1527" s="229" t="s">
        <v>500</v>
      </c>
      <c r="J1527" s="229" t="s">
        <v>23</v>
      </c>
      <c r="K1527" s="229" t="s">
        <v>753</v>
      </c>
      <c r="L1527" s="229" t="s">
        <v>749</v>
      </c>
      <c r="M1527" s="229" t="s">
        <v>740</v>
      </c>
      <c r="N1527" s="229" t="s">
        <v>748</v>
      </c>
    </row>
    <row r="1528" spans="1:14">
      <c r="A1528" s="232">
        <f t="shared" si="23"/>
        <v>11521</v>
      </c>
      <c r="B1528" s="232">
        <v>4</v>
      </c>
      <c r="C1528" s="232" t="s">
        <v>747</v>
      </c>
      <c r="D1528" s="229" t="s">
        <v>656</v>
      </c>
      <c r="E1528" s="232" t="s">
        <v>573</v>
      </c>
      <c r="F1528" s="234" t="s">
        <v>80</v>
      </c>
      <c r="G1528" s="232">
        <v>99100</v>
      </c>
      <c r="H1528" s="229" t="s">
        <v>499</v>
      </c>
      <c r="I1528" s="229" t="s">
        <v>500</v>
      </c>
      <c r="J1528" s="229" t="s">
        <v>23</v>
      </c>
      <c r="K1528" s="229" t="s">
        <v>753</v>
      </c>
      <c r="L1528" s="229" t="s">
        <v>749</v>
      </c>
      <c r="M1528" s="229" t="s">
        <v>740</v>
      </c>
      <c r="N1528" s="229" t="s">
        <v>748</v>
      </c>
    </row>
    <row r="1529" spans="1:14">
      <c r="A1529" s="232">
        <f t="shared" si="23"/>
        <v>11522</v>
      </c>
      <c r="B1529" s="232">
        <v>4</v>
      </c>
      <c r="C1529" s="232" t="s">
        <v>747</v>
      </c>
      <c r="D1529" s="229" t="s">
        <v>656</v>
      </c>
      <c r="E1529" s="232" t="s">
        <v>446</v>
      </c>
      <c r="F1529" s="234" t="s">
        <v>80</v>
      </c>
      <c r="G1529" s="232">
        <v>99100</v>
      </c>
      <c r="H1529" s="229" t="s">
        <v>499</v>
      </c>
      <c r="I1529" s="229" t="s">
        <v>500</v>
      </c>
      <c r="J1529" s="229" t="s">
        <v>23</v>
      </c>
      <c r="K1529" s="229" t="s">
        <v>753</v>
      </c>
      <c r="L1529" s="229" t="s">
        <v>749</v>
      </c>
      <c r="M1529" s="229" t="s">
        <v>740</v>
      </c>
      <c r="N1529" s="229" t="s">
        <v>748</v>
      </c>
    </row>
    <row r="1530" spans="1:14">
      <c r="A1530" s="232">
        <f t="shared" si="23"/>
        <v>11523</v>
      </c>
      <c r="B1530" s="232">
        <v>4</v>
      </c>
      <c r="C1530" s="232" t="s">
        <v>747</v>
      </c>
      <c r="D1530" s="229" t="s">
        <v>656</v>
      </c>
      <c r="E1530" s="232" t="s">
        <v>573</v>
      </c>
      <c r="F1530" s="234" t="s">
        <v>80</v>
      </c>
      <c r="G1530" s="232">
        <v>79101</v>
      </c>
      <c r="H1530" s="229" t="s">
        <v>499</v>
      </c>
      <c r="I1530" s="229" t="s">
        <v>500</v>
      </c>
      <c r="J1530" s="229" t="s">
        <v>23</v>
      </c>
      <c r="K1530" s="229" t="s">
        <v>753</v>
      </c>
      <c r="L1530" s="229" t="s">
        <v>749</v>
      </c>
      <c r="M1530" s="229" t="s">
        <v>740</v>
      </c>
      <c r="N1530" s="229" t="s">
        <v>748</v>
      </c>
    </row>
    <row r="1531" spans="1:14">
      <c r="A1531" s="232">
        <f t="shared" si="23"/>
        <v>11524</v>
      </c>
      <c r="B1531" s="232">
        <v>4</v>
      </c>
      <c r="C1531" s="232" t="s">
        <v>747</v>
      </c>
      <c r="D1531" s="229" t="s">
        <v>656</v>
      </c>
      <c r="E1531" s="232" t="s">
        <v>446</v>
      </c>
      <c r="F1531" s="234" t="s">
        <v>80</v>
      </c>
      <c r="G1531" s="232">
        <v>79101</v>
      </c>
      <c r="H1531" s="229" t="s">
        <v>499</v>
      </c>
      <c r="I1531" s="229" t="s">
        <v>500</v>
      </c>
      <c r="J1531" s="229" t="s">
        <v>23</v>
      </c>
      <c r="K1531" s="229" t="s">
        <v>753</v>
      </c>
      <c r="L1531" s="229" t="s">
        <v>749</v>
      </c>
      <c r="M1531" s="229" t="s">
        <v>740</v>
      </c>
      <c r="N1531" s="229" t="s">
        <v>748</v>
      </c>
    </row>
    <row r="1532" spans="1:14">
      <c r="A1532" s="232">
        <f t="shared" si="23"/>
        <v>11525</v>
      </c>
      <c r="B1532" s="232">
        <v>4</v>
      </c>
      <c r="C1532" s="232" t="s">
        <v>747</v>
      </c>
      <c r="D1532" s="229" t="s">
        <v>656</v>
      </c>
      <c r="E1532" s="232" t="s">
        <v>573</v>
      </c>
      <c r="F1532" s="234" t="s">
        <v>80</v>
      </c>
      <c r="G1532" s="232">
        <v>11609</v>
      </c>
      <c r="H1532" s="229" t="s">
        <v>499</v>
      </c>
      <c r="I1532" s="229" t="s">
        <v>500</v>
      </c>
      <c r="J1532" s="229" t="s">
        <v>23</v>
      </c>
      <c r="K1532" s="229" t="s">
        <v>753</v>
      </c>
      <c r="L1532" s="229" t="s">
        <v>749</v>
      </c>
      <c r="M1532" s="229" t="s">
        <v>740</v>
      </c>
      <c r="N1532" s="229" t="s">
        <v>748</v>
      </c>
    </row>
    <row r="1533" spans="1:14">
      <c r="A1533" s="232">
        <f t="shared" si="23"/>
        <v>11526</v>
      </c>
      <c r="B1533" s="232">
        <v>4</v>
      </c>
      <c r="C1533" s="232" t="s">
        <v>747</v>
      </c>
      <c r="D1533" s="229" t="s">
        <v>656</v>
      </c>
      <c r="E1533" s="232" t="s">
        <v>446</v>
      </c>
      <c r="F1533" s="234" t="s">
        <v>80</v>
      </c>
      <c r="G1533" s="232">
        <v>11609</v>
      </c>
      <c r="H1533" s="229" t="s">
        <v>499</v>
      </c>
      <c r="I1533" s="229" t="s">
        <v>500</v>
      </c>
      <c r="J1533" s="229" t="s">
        <v>23</v>
      </c>
      <c r="K1533" s="229" t="s">
        <v>753</v>
      </c>
      <c r="L1533" s="229" t="s">
        <v>749</v>
      </c>
      <c r="M1533" s="229" t="s">
        <v>740</v>
      </c>
      <c r="N1533" s="229" t="s">
        <v>748</v>
      </c>
    </row>
    <row r="1534" spans="1:14">
      <c r="A1534" s="232">
        <f t="shared" si="23"/>
        <v>11527</v>
      </c>
      <c r="B1534" s="232">
        <v>4</v>
      </c>
      <c r="C1534" s="232" t="s">
        <v>747</v>
      </c>
      <c r="D1534" s="229" t="s">
        <v>656</v>
      </c>
      <c r="E1534" s="232" t="s">
        <v>573</v>
      </c>
      <c r="F1534" s="234" t="s">
        <v>80</v>
      </c>
      <c r="G1534" s="232">
        <v>21609</v>
      </c>
      <c r="H1534" s="229" t="s">
        <v>499</v>
      </c>
      <c r="I1534" s="229" t="s">
        <v>500</v>
      </c>
      <c r="J1534" s="229" t="s">
        <v>23</v>
      </c>
      <c r="K1534" s="229" t="s">
        <v>753</v>
      </c>
      <c r="L1534" s="229" t="s">
        <v>749</v>
      </c>
      <c r="M1534" s="229" t="s">
        <v>740</v>
      </c>
      <c r="N1534" s="229" t="s">
        <v>748</v>
      </c>
    </row>
    <row r="1535" spans="1:14">
      <c r="A1535" s="232">
        <f t="shared" si="23"/>
        <v>11528</v>
      </c>
      <c r="B1535" s="232">
        <v>4</v>
      </c>
      <c r="C1535" s="232" t="s">
        <v>747</v>
      </c>
      <c r="D1535" s="229" t="s">
        <v>656</v>
      </c>
      <c r="E1535" s="232" t="s">
        <v>446</v>
      </c>
      <c r="F1535" s="234" t="s">
        <v>80</v>
      </c>
      <c r="G1535" s="232">
        <v>21609</v>
      </c>
      <c r="H1535" s="229" t="s">
        <v>499</v>
      </c>
      <c r="I1535" s="229" t="s">
        <v>500</v>
      </c>
      <c r="J1535" s="229" t="s">
        <v>23</v>
      </c>
      <c r="K1535" s="229" t="s">
        <v>753</v>
      </c>
      <c r="L1535" s="229" t="s">
        <v>749</v>
      </c>
      <c r="M1535" s="229" t="s">
        <v>740</v>
      </c>
      <c r="N1535" s="229" t="s">
        <v>748</v>
      </c>
    </row>
    <row r="1536" spans="1:14">
      <c r="A1536" s="232">
        <f t="shared" si="23"/>
        <v>11529</v>
      </c>
      <c r="B1536" s="232">
        <v>4</v>
      </c>
      <c r="C1536" s="232" t="s">
        <v>747</v>
      </c>
      <c r="D1536" s="229" t="s">
        <v>656</v>
      </c>
      <c r="E1536" s="232" t="s">
        <v>573</v>
      </c>
      <c r="F1536" s="234" t="s">
        <v>81</v>
      </c>
      <c r="G1536" s="232">
        <v>99100</v>
      </c>
      <c r="H1536" s="229" t="s">
        <v>499</v>
      </c>
      <c r="I1536" s="229" t="s">
        <v>500</v>
      </c>
      <c r="J1536" s="229" t="s">
        <v>23</v>
      </c>
      <c r="K1536" s="229" t="s">
        <v>753</v>
      </c>
      <c r="L1536" s="229" t="s">
        <v>749</v>
      </c>
      <c r="M1536" s="229" t="s">
        <v>740</v>
      </c>
      <c r="N1536" s="229" t="s">
        <v>748</v>
      </c>
    </row>
    <row r="1537" spans="1:14">
      <c r="A1537" s="232">
        <f t="shared" si="23"/>
        <v>11530</v>
      </c>
      <c r="B1537" s="232">
        <v>4</v>
      </c>
      <c r="C1537" s="232" t="s">
        <v>747</v>
      </c>
      <c r="D1537" s="229" t="s">
        <v>656</v>
      </c>
      <c r="E1537" s="232" t="s">
        <v>446</v>
      </c>
      <c r="F1537" s="234" t="s">
        <v>81</v>
      </c>
      <c r="G1537" s="232">
        <v>99100</v>
      </c>
      <c r="H1537" s="229" t="s">
        <v>499</v>
      </c>
      <c r="I1537" s="229" t="s">
        <v>500</v>
      </c>
      <c r="J1537" s="229" t="s">
        <v>23</v>
      </c>
      <c r="K1537" s="229" t="s">
        <v>753</v>
      </c>
      <c r="L1537" s="229" t="s">
        <v>749</v>
      </c>
      <c r="M1537" s="229" t="s">
        <v>740</v>
      </c>
      <c r="N1537" s="229" t="s">
        <v>748</v>
      </c>
    </row>
    <row r="1538" spans="1:14">
      <c r="A1538" s="232">
        <f t="shared" si="23"/>
        <v>11531</v>
      </c>
      <c r="B1538" s="232">
        <v>4</v>
      </c>
      <c r="C1538" s="232" t="s">
        <v>747</v>
      </c>
      <c r="D1538" s="229" t="s">
        <v>656</v>
      </c>
      <c r="E1538" s="232" t="s">
        <v>573</v>
      </c>
      <c r="F1538" s="234" t="s">
        <v>81</v>
      </c>
      <c r="G1538" s="232">
        <v>79101</v>
      </c>
      <c r="H1538" s="229" t="s">
        <v>499</v>
      </c>
      <c r="I1538" s="229" t="s">
        <v>500</v>
      </c>
      <c r="J1538" s="229" t="s">
        <v>23</v>
      </c>
      <c r="K1538" s="229" t="s">
        <v>753</v>
      </c>
      <c r="L1538" s="229" t="s">
        <v>749</v>
      </c>
      <c r="M1538" s="229" t="s">
        <v>740</v>
      </c>
      <c r="N1538" s="229" t="s">
        <v>748</v>
      </c>
    </row>
    <row r="1539" spans="1:14">
      <c r="A1539" s="232">
        <f t="shared" si="23"/>
        <v>11532</v>
      </c>
      <c r="B1539" s="232">
        <v>4</v>
      </c>
      <c r="C1539" s="232" t="s">
        <v>747</v>
      </c>
      <c r="D1539" s="229" t="s">
        <v>656</v>
      </c>
      <c r="E1539" s="232" t="s">
        <v>446</v>
      </c>
      <c r="F1539" s="234" t="s">
        <v>81</v>
      </c>
      <c r="G1539" s="232">
        <v>79101</v>
      </c>
      <c r="H1539" s="229" t="s">
        <v>499</v>
      </c>
      <c r="I1539" s="229" t="s">
        <v>500</v>
      </c>
      <c r="J1539" s="229" t="s">
        <v>23</v>
      </c>
      <c r="K1539" s="229" t="s">
        <v>753</v>
      </c>
      <c r="L1539" s="229" t="s">
        <v>749</v>
      </c>
      <c r="M1539" s="229" t="s">
        <v>740</v>
      </c>
      <c r="N1539" s="229" t="s">
        <v>748</v>
      </c>
    </row>
    <row r="1540" spans="1:14">
      <c r="A1540" s="232">
        <f t="shared" si="23"/>
        <v>11533</v>
      </c>
      <c r="B1540" s="232">
        <v>4</v>
      </c>
      <c r="C1540" s="232" t="s">
        <v>747</v>
      </c>
      <c r="D1540" s="229" t="s">
        <v>656</v>
      </c>
      <c r="E1540" s="232" t="s">
        <v>573</v>
      </c>
      <c r="F1540" s="234" t="s">
        <v>81</v>
      </c>
      <c r="G1540" s="232">
        <v>11609</v>
      </c>
      <c r="H1540" s="229" t="s">
        <v>499</v>
      </c>
      <c r="I1540" s="229" t="s">
        <v>500</v>
      </c>
      <c r="J1540" s="229" t="s">
        <v>23</v>
      </c>
      <c r="K1540" s="229" t="s">
        <v>753</v>
      </c>
      <c r="L1540" s="229" t="s">
        <v>749</v>
      </c>
      <c r="M1540" s="229" t="s">
        <v>740</v>
      </c>
      <c r="N1540" s="229" t="s">
        <v>748</v>
      </c>
    </row>
    <row r="1541" spans="1:14">
      <c r="A1541" s="232">
        <f t="shared" si="23"/>
        <v>11534</v>
      </c>
      <c r="B1541" s="232">
        <v>4</v>
      </c>
      <c r="C1541" s="232" t="s">
        <v>747</v>
      </c>
      <c r="D1541" s="229" t="s">
        <v>656</v>
      </c>
      <c r="E1541" s="232" t="s">
        <v>446</v>
      </c>
      <c r="F1541" s="234" t="s">
        <v>81</v>
      </c>
      <c r="G1541" s="232">
        <v>11609</v>
      </c>
      <c r="H1541" s="229" t="s">
        <v>499</v>
      </c>
      <c r="I1541" s="229" t="s">
        <v>500</v>
      </c>
      <c r="J1541" s="229" t="s">
        <v>23</v>
      </c>
      <c r="K1541" s="229" t="s">
        <v>753</v>
      </c>
      <c r="L1541" s="229" t="s">
        <v>749</v>
      </c>
      <c r="M1541" s="229" t="s">
        <v>740</v>
      </c>
      <c r="N1541" s="229" t="s">
        <v>748</v>
      </c>
    </row>
    <row r="1542" spans="1:14">
      <c r="A1542" s="232">
        <f t="shared" si="23"/>
        <v>11535</v>
      </c>
      <c r="B1542" s="232">
        <v>4</v>
      </c>
      <c r="C1542" s="232" t="s">
        <v>747</v>
      </c>
      <c r="D1542" s="229" t="s">
        <v>656</v>
      </c>
      <c r="E1542" s="232" t="s">
        <v>573</v>
      </c>
      <c r="F1542" s="234" t="s">
        <v>81</v>
      </c>
      <c r="G1542" s="232">
        <v>21609</v>
      </c>
      <c r="H1542" s="229" t="s">
        <v>499</v>
      </c>
      <c r="I1542" s="229" t="s">
        <v>500</v>
      </c>
      <c r="J1542" s="229" t="s">
        <v>23</v>
      </c>
      <c r="K1542" s="229" t="s">
        <v>753</v>
      </c>
      <c r="L1542" s="229" t="s">
        <v>749</v>
      </c>
      <c r="M1542" s="229" t="s">
        <v>740</v>
      </c>
      <c r="N1542" s="229" t="s">
        <v>748</v>
      </c>
    </row>
    <row r="1543" spans="1:14">
      <c r="A1543" s="232">
        <f t="shared" si="23"/>
        <v>11536</v>
      </c>
      <c r="B1543" s="232">
        <v>4</v>
      </c>
      <c r="C1543" s="232" t="s">
        <v>747</v>
      </c>
      <c r="D1543" s="229" t="s">
        <v>656</v>
      </c>
      <c r="E1543" s="232" t="s">
        <v>446</v>
      </c>
      <c r="F1543" s="234" t="s">
        <v>81</v>
      </c>
      <c r="G1543" s="232">
        <v>21609</v>
      </c>
      <c r="H1543" s="229" t="s">
        <v>499</v>
      </c>
      <c r="I1543" s="229" t="s">
        <v>500</v>
      </c>
      <c r="J1543" s="229" t="s">
        <v>23</v>
      </c>
      <c r="K1543" s="229" t="s">
        <v>753</v>
      </c>
      <c r="L1543" s="229" t="s">
        <v>749</v>
      </c>
      <c r="M1543" s="229" t="s">
        <v>740</v>
      </c>
      <c r="N1543" s="229" t="s">
        <v>748</v>
      </c>
    </row>
    <row r="1544" spans="1:14">
      <c r="A1544" s="232">
        <f t="shared" si="23"/>
        <v>11537</v>
      </c>
      <c r="B1544" s="232">
        <v>4</v>
      </c>
      <c r="C1544" s="232" t="s">
        <v>747</v>
      </c>
      <c r="D1544" s="229" t="s">
        <v>656</v>
      </c>
      <c r="E1544" s="232" t="s">
        <v>573</v>
      </c>
      <c r="F1544" s="234" t="s">
        <v>82</v>
      </c>
      <c r="G1544" s="232">
        <v>99100</v>
      </c>
      <c r="H1544" s="229" t="s">
        <v>499</v>
      </c>
      <c r="I1544" s="229" t="s">
        <v>500</v>
      </c>
      <c r="J1544" s="229" t="s">
        <v>23</v>
      </c>
      <c r="K1544" s="229" t="s">
        <v>753</v>
      </c>
      <c r="L1544" s="229" t="s">
        <v>749</v>
      </c>
      <c r="M1544" s="229" t="s">
        <v>740</v>
      </c>
      <c r="N1544" s="229" t="s">
        <v>748</v>
      </c>
    </row>
    <row r="1545" spans="1:14">
      <c r="A1545" s="232">
        <f t="shared" ref="A1545:A1608" si="24">A1544+1</f>
        <v>11538</v>
      </c>
      <c r="B1545" s="232">
        <v>4</v>
      </c>
      <c r="C1545" s="232" t="s">
        <v>747</v>
      </c>
      <c r="D1545" s="229" t="s">
        <v>656</v>
      </c>
      <c r="E1545" s="232" t="s">
        <v>446</v>
      </c>
      <c r="F1545" s="234" t="s">
        <v>82</v>
      </c>
      <c r="G1545" s="232">
        <v>99100</v>
      </c>
      <c r="H1545" s="229" t="s">
        <v>499</v>
      </c>
      <c r="I1545" s="229" t="s">
        <v>500</v>
      </c>
      <c r="J1545" s="229" t="s">
        <v>23</v>
      </c>
      <c r="K1545" s="229" t="s">
        <v>753</v>
      </c>
      <c r="L1545" s="229" t="s">
        <v>749</v>
      </c>
      <c r="M1545" s="229" t="s">
        <v>740</v>
      </c>
      <c r="N1545" s="229" t="s">
        <v>748</v>
      </c>
    </row>
    <row r="1546" spans="1:14">
      <c r="A1546" s="232">
        <f t="shared" si="24"/>
        <v>11539</v>
      </c>
      <c r="B1546" s="232">
        <v>4</v>
      </c>
      <c r="C1546" s="232" t="s">
        <v>747</v>
      </c>
      <c r="D1546" s="229" t="s">
        <v>656</v>
      </c>
      <c r="E1546" s="232" t="s">
        <v>573</v>
      </c>
      <c r="F1546" s="234" t="s">
        <v>82</v>
      </c>
      <c r="G1546" s="232">
        <v>79101</v>
      </c>
      <c r="H1546" s="229" t="s">
        <v>499</v>
      </c>
      <c r="I1546" s="229" t="s">
        <v>500</v>
      </c>
      <c r="J1546" s="229" t="s">
        <v>23</v>
      </c>
      <c r="K1546" s="229" t="s">
        <v>753</v>
      </c>
      <c r="L1546" s="229" t="s">
        <v>749</v>
      </c>
      <c r="M1546" s="229" t="s">
        <v>740</v>
      </c>
      <c r="N1546" s="229" t="s">
        <v>748</v>
      </c>
    </row>
    <row r="1547" spans="1:14">
      <c r="A1547" s="232">
        <f t="shared" si="24"/>
        <v>11540</v>
      </c>
      <c r="B1547" s="232">
        <v>4</v>
      </c>
      <c r="C1547" s="232" t="s">
        <v>747</v>
      </c>
      <c r="D1547" s="229" t="s">
        <v>656</v>
      </c>
      <c r="E1547" s="232" t="s">
        <v>446</v>
      </c>
      <c r="F1547" s="234" t="s">
        <v>82</v>
      </c>
      <c r="G1547" s="232">
        <v>79101</v>
      </c>
      <c r="H1547" s="229" t="s">
        <v>499</v>
      </c>
      <c r="I1547" s="229" t="s">
        <v>500</v>
      </c>
      <c r="J1547" s="229" t="s">
        <v>23</v>
      </c>
      <c r="K1547" s="229" t="s">
        <v>753</v>
      </c>
      <c r="L1547" s="229" t="s">
        <v>749</v>
      </c>
      <c r="M1547" s="229" t="s">
        <v>740</v>
      </c>
      <c r="N1547" s="229" t="s">
        <v>748</v>
      </c>
    </row>
    <row r="1548" spans="1:14">
      <c r="A1548" s="232">
        <f t="shared" si="24"/>
        <v>11541</v>
      </c>
      <c r="B1548" s="232">
        <v>4</v>
      </c>
      <c r="C1548" s="232" t="s">
        <v>747</v>
      </c>
      <c r="D1548" s="229" t="s">
        <v>656</v>
      </c>
      <c r="E1548" s="232" t="s">
        <v>573</v>
      </c>
      <c r="F1548" s="234" t="s">
        <v>82</v>
      </c>
      <c r="G1548" s="232">
        <v>11609</v>
      </c>
      <c r="H1548" s="229" t="s">
        <v>499</v>
      </c>
      <c r="I1548" s="229" t="s">
        <v>500</v>
      </c>
      <c r="J1548" s="229" t="s">
        <v>23</v>
      </c>
      <c r="K1548" s="229" t="s">
        <v>753</v>
      </c>
      <c r="L1548" s="229" t="s">
        <v>749</v>
      </c>
      <c r="M1548" s="229" t="s">
        <v>740</v>
      </c>
      <c r="N1548" s="229" t="s">
        <v>748</v>
      </c>
    </row>
    <row r="1549" spans="1:14">
      <c r="A1549" s="232">
        <f t="shared" si="24"/>
        <v>11542</v>
      </c>
      <c r="B1549" s="232">
        <v>4</v>
      </c>
      <c r="C1549" s="232" t="s">
        <v>747</v>
      </c>
      <c r="D1549" s="229" t="s">
        <v>656</v>
      </c>
      <c r="E1549" s="232" t="s">
        <v>446</v>
      </c>
      <c r="F1549" s="234" t="s">
        <v>82</v>
      </c>
      <c r="G1549" s="232">
        <v>11609</v>
      </c>
      <c r="H1549" s="229" t="s">
        <v>499</v>
      </c>
      <c r="I1549" s="229" t="s">
        <v>500</v>
      </c>
      <c r="J1549" s="229" t="s">
        <v>23</v>
      </c>
      <c r="K1549" s="229" t="s">
        <v>753</v>
      </c>
      <c r="L1549" s="229" t="s">
        <v>749</v>
      </c>
      <c r="M1549" s="229" t="s">
        <v>740</v>
      </c>
      <c r="N1549" s="229" t="s">
        <v>748</v>
      </c>
    </row>
    <row r="1550" spans="1:14">
      <c r="A1550" s="232">
        <f t="shared" si="24"/>
        <v>11543</v>
      </c>
      <c r="B1550" s="232">
        <v>4</v>
      </c>
      <c r="C1550" s="232" t="s">
        <v>747</v>
      </c>
      <c r="D1550" s="229" t="s">
        <v>656</v>
      </c>
      <c r="E1550" s="232" t="s">
        <v>573</v>
      </c>
      <c r="F1550" s="234" t="s">
        <v>82</v>
      </c>
      <c r="G1550" s="232">
        <v>21609</v>
      </c>
      <c r="H1550" s="229" t="s">
        <v>499</v>
      </c>
      <c r="I1550" s="229" t="s">
        <v>500</v>
      </c>
      <c r="J1550" s="229" t="s">
        <v>23</v>
      </c>
      <c r="K1550" s="229" t="s">
        <v>753</v>
      </c>
      <c r="L1550" s="229" t="s">
        <v>749</v>
      </c>
      <c r="M1550" s="229" t="s">
        <v>740</v>
      </c>
      <c r="N1550" s="229" t="s">
        <v>748</v>
      </c>
    </row>
    <row r="1551" spans="1:14">
      <c r="A1551" s="232">
        <f t="shared" si="24"/>
        <v>11544</v>
      </c>
      <c r="B1551" s="232">
        <v>4</v>
      </c>
      <c r="C1551" s="232" t="s">
        <v>747</v>
      </c>
      <c r="D1551" s="229" t="s">
        <v>656</v>
      </c>
      <c r="E1551" s="232" t="s">
        <v>446</v>
      </c>
      <c r="F1551" s="234" t="s">
        <v>82</v>
      </c>
      <c r="G1551" s="232">
        <v>21609</v>
      </c>
      <c r="H1551" s="229" t="s">
        <v>499</v>
      </c>
      <c r="I1551" s="229" t="s">
        <v>500</v>
      </c>
      <c r="J1551" s="229" t="s">
        <v>23</v>
      </c>
      <c r="K1551" s="229" t="s">
        <v>753</v>
      </c>
      <c r="L1551" s="229" t="s">
        <v>749</v>
      </c>
      <c r="M1551" s="229" t="s">
        <v>740</v>
      </c>
      <c r="N1551" s="229" t="s">
        <v>748</v>
      </c>
    </row>
    <row r="1552" spans="1:14">
      <c r="A1552" s="232">
        <f t="shared" si="24"/>
        <v>11545</v>
      </c>
      <c r="B1552" s="232">
        <v>4</v>
      </c>
      <c r="C1552" s="232" t="s">
        <v>747</v>
      </c>
      <c r="D1552" s="229" t="s">
        <v>656</v>
      </c>
      <c r="E1552" s="232" t="s">
        <v>573</v>
      </c>
      <c r="F1552" s="235" t="s">
        <v>83</v>
      </c>
      <c r="G1552" s="232">
        <v>99100</v>
      </c>
      <c r="H1552" s="229" t="s">
        <v>499</v>
      </c>
      <c r="I1552" s="229" t="s">
        <v>500</v>
      </c>
      <c r="J1552" s="229" t="s">
        <v>23</v>
      </c>
      <c r="K1552" s="229" t="s">
        <v>753</v>
      </c>
      <c r="L1552" s="229" t="s">
        <v>749</v>
      </c>
      <c r="M1552" s="229" t="s">
        <v>740</v>
      </c>
      <c r="N1552" s="229" t="s">
        <v>748</v>
      </c>
    </row>
    <row r="1553" spans="1:14">
      <c r="A1553" s="232">
        <f t="shared" si="24"/>
        <v>11546</v>
      </c>
      <c r="B1553" s="232">
        <v>4</v>
      </c>
      <c r="C1553" s="232" t="s">
        <v>747</v>
      </c>
      <c r="D1553" s="229" t="s">
        <v>656</v>
      </c>
      <c r="E1553" s="232" t="s">
        <v>446</v>
      </c>
      <c r="F1553" s="235" t="s">
        <v>83</v>
      </c>
      <c r="G1553" s="232">
        <v>99100</v>
      </c>
      <c r="H1553" s="229" t="s">
        <v>499</v>
      </c>
      <c r="I1553" s="229" t="s">
        <v>500</v>
      </c>
      <c r="J1553" s="229" t="s">
        <v>23</v>
      </c>
      <c r="K1553" s="229" t="s">
        <v>753</v>
      </c>
      <c r="L1553" s="229" t="s">
        <v>749</v>
      </c>
      <c r="M1553" s="229" t="s">
        <v>740</v>
      </c>
      <c r="N1553" s="229" t="s">
        <v>748</v>
      </c>
    </row>
    <row r="1554" spans="1:14">
      <c r="A1554" s="232">
        <f t="shared" si="24"/>
        <v>11547</v>
      </c>
      <c r="B1554" s="232">
        <v>4</v>
      </c>
      <c r="C1554" s="232" t="s">
        <v>747</v>
      </c>
      <c r="D1554" s="229" t="s">
        <v>656</v>
      </c>
      <c r="E1554" s="232" t="s">
        <v>573</v>
      </c>
      <c r="F1554" s="235" t="s">
        <v>83</v>
      </c>
      <c r="G1554" s="232">
        <v>79101</v>
      </c>
      <c r="H1554" s="229" t="s">
        <v>499</v>
      </c>
      <c r="I1554" s="229" t="s">
        <v>500</v>
      </c>
      <c r="J1554" s="229" t="s">
        <v>23</v>
      </c>
      <c r="K1554" s="229" t="s">
        <v>753</v>
      </c>
      <c r="L1554" s="229" t="s">
        <v>749</v>
      </c>
      <c r="M1554" s="229" t="s">
        <v>740</v>
      </c>
      <c r="N1554" s="229" t="s">
        <v>748</v>
      </c>
    </row>
    <row r="1555" spans="1:14">
      <c r="A1555" s="232">
        <f t="shared" si="24"/>
        <v>11548</v>
      </c>
      <c r="B1555" s="232">
        <v>4</v>
      </c>
      <c r="C1555" s="232" t="s">
        <v>747</v>
      </c>
      <c r="D1555" s="229" t="s">
        <v>656</v>
      </c>
      <c r="E1555" s="232" t="s">
        <v>446</v>
      </c>
      <c r="F1555" s="235" t="s">
        <v>83</v>
      </c>
      <c r="G1555" s="232">
        <v>79101</v>
      </c>
      <c r="H1555" s="229" t="s">
        <v>499</v>
      </c>
      <c r="I1555" s="229" t="s">
        <v>500</v>
      </c>
      <c r="J1555" s="229" t="s">
        <v>23</v>
      </c>
      <c r="K1555" s="229" t="s">
        <v>753</v>
      </c>
      <c r="L1555" s="229" t="s">
        <v>749</v>
      </c>
      <c r="M1555" s="229" t="s">
        <v>740</v>
      </c>
      <c r="N1555" s="229" t="s">
        <v>748</v>
      </c>
    </row>
    <row r="1556" spans="1:14">
      <c r="A1556" s="232">
        <f t="shared" si="24"/>
        <v>11549</v>
      </c>
      <c r="B1556" s="232">
        <v>4</v>
      </c>
      <c r="C1556" s="232" t="s">
        <v>747</v>
      </c>
      <c r="D1556" s="229" t="s">
        <v>656</v>
      </c>
      <c r="E1556" s="232" t="s">
        <v>573</v>
      </c>
      <c r="F1556" s="235" t="s">
        <v>83</v>
      </c>
      <c r="G1556" s="232">
        <v>11609</v>
      </c>
      <c r="H1556" s="229" t="s">
        <v>499</v>
      </c>
      <c r="I1556" s="229" t="s">
        <v>500</v>
      </c>
      <c r="J1556" s="229" t="s">
        <v>23</v>
      </c>
      <c r="K1556" s="229" t="s">
        <v>753</v>
      </c>
      <c r="L1556" s="229" t="s">
        <v>749</v>
      </c>
      <c r="M1556" s="229" t="s">
        <v>740</v>
      </c>
      <c r="N1556" s="229" t="s">
        <v>748</v>
      </c>
    </row>
    <row r="1557" spans="1:14">
      <c r="A1557" s="232">
        <f t="shared" si="24"/>
        <v>11550</v>
      </c>
      <c r="B1557" s="232">
        <v>4</v>
      </c>
      <c r="C1557" s="232" t="s">
        <v>747</v>
      </c>
      <c r="D1557" s="229" t="s">
        <v>656</v>
      </c>
      <c r="E1557" s="232" t="s">
        <v>446</v>
      </c>
      <c r="F1557" s="235" t="s">
        <v>83</v>
      </c>
      <c r="G1557" s="232">
        <v>11609</v>
      </c>
      <c r="H1557" s="229" t="s">
        <v>499</v>
      </c>
      <c r="I1557" s="229" t="s">
        <v>500</v>
      </c>
      <c r="J1557" s="229" t="s">
        <v>23</v>
      </c>
      <c r="K1557" s="229" t="s">
        <v>753</v>
      </c>
      <c r="L1557" s="229" t="s">
        <v>749</v>
      </c>
      <c r="M1557" s="229" t="s">
        <v>740</v>
      </c>
      <c r="N1557" s="229" t="s">
        <v>748</v>
      </c>
    </row>
    <row r="1558" spans="1:14">
      <c r="A1558" s="232">
        <f t="shared" si="24"/>
        <v>11551</v>
      </c>
      <c r="B1558" s="232">
        <v>4</v>
      </c>
      <c r="C1558" s="232" t="s">
        <v>747</v>
      </c>
      <c r="D1558" s="229" t="s">
        <v>656</v>
      </c>
      <c r="E1558" s="232" t="s">
        <v>573</v>
      </c>
      <c r="F1558" s="235" t="s">
        <v>83</v>
      </c>
      <c r="G1558" s="232">
        <v>21609</v>
      </c>
      <c r="H1558" s="229" t="s">
        <v>499</v>
      </c>
      <c r="I1558" s="229" t="s">
        <v>500</v>
      </c>
      <c r="J1558" s="229" t="s">
        <v>23</v>
      </c>
      <c r="K1558" s="229" t="s">
        <v>753</v>
      </c>
      <c r="L1558" s="229" t="s">
        <v>749</v>
      </c>
      <c r="M1558" s="229" t="s">
        <v>740</v>
      </c>
      <c r="N1558" s="229" t="s">
        <v>748</v>
      </c>
    </row>
    <row r="1559" spans="1:14">
      <c r="A1559" s="232">
        <f t="shared" si="24"/>
        <v>11552</v>
      </c>
      <c r="B1559" s="232">
        <v>4</v>
      </c>
      <c r="C1559" s="232" t="s">
        <v>747</v>
      </c>
      <c r="D1559" s="229" t="s">
        <v>656</v>
      </c>
      <c r="E1559" s="232" t="s">
        <v>446</v>
      </c>
      <c r="F1559" s="235" t="s">
        <v>83</v>
      </c>
      <c r="G1559" s="232">
        <v>21609</v>
      </c>
      <c r="H1559" s="229" t="s">
        <v>499</v>
      </c>
      <c r="I1559" s="229" t="s">
        <v>500</v>
      </c>
      <c r="J1559" s="229" t="s">
        <v>23</v>
      </c>
      <c r="K1559" s="229" t="s">
        <v>753</v>
      </c>
      <c r="L1559" s="229" t="s">
        <v>749</v>
      </c>
      <c r="M1559" s="229" t="s">
        <v>740</v>
      </c>
      <c r="N1559" s="229" t="s">
        <v>748</v>
      </c>
    </row>
    <row r="1560" spans="1:14">
      <c r="A1560" s="232">
        <f t="shared" si="24"/>
        <v>11553</v>
      </c>
      <c r="B1560" s="232">
        <v>4</v>
      </c>
      <c r="C1560" s="232" t="s">
        <v>747</v>
      </c>
      <c r="D1560" s="229" t="s">
        <v>656</v>
      </c>
      <c r="E1560" s="232" t="s">
        <v>573</v>
      </c>
      <c r="F1560" s="234" t="s">
        <v>84</v>
      </c>
      <c r="G1560" s="232">
        <v>99100</v>
      </c>
      <c r="H1560" s="229" t="s">
        <v>499</v>
      </c>
      <c r="I1560" s="229" t="s">
        <v>500</v>
      </c>
      <c r="J1560" s="229" t="s">
        <v>23</v>
      </c>
      <c r="K1560" s="229" t="s">
        <v>753</v>
      </c>
      <c r="L1560" s="229" t="s">
        <v>749</v>
      </c>
      <c r="M1560" s="229" t="s">
        <v>740</v>
      </c>
      <c r="N1560" s="229" t="s">
        <v>748</v>
      </c>
    </row>
    <row r="1561" spans="1:14">
      <c r="A1561" s="232">
        <f t="shared" si="24"/>
        <v>11554</v>
      </c>
      <c r="B1561" s="232">
        <v>4</v>
      </c>
      <c r="C1561" s="232" t="s">
        <v>747</v>
      </c>
      <c r="D1561" s="229" t="s">
        <v>656</v>
      </c>
      <c r="E1561" s="232" t="s">
        <v>446</v>
      </c>
      <c r="F1561" s="234" t="s">
        <v>84</v>
      </c>
      <c r="G1561" s="232">
        <v>99100</v>
      </c>
      <c r="H1561" s="229" t="s">
        <v>499</v>
      </c>
      <c r="I1561" s="229" t="s">
        <v>500</v>
      </c>
      <c r="J1561" s="229" t="s">
        <v>23</v>
      </c>
      <c r="K1561" s="229" t="s">
        <v>753</v>
      </c>
      <c r="L1561" s="229" t="s">
        <v>749</v>
      </c>
      <c r="M1561" s="229" t="s">
        <v>740</v>
      </c>
      <c r="N1561" s="229" t="s">
        <v>748</v>
      </c>
    </row>
    <row r="1562" spans="1:14">
      <c r="A1562" s="232">
        <f t="shared" si="24"/>
        <v>11555</v>
      </c>
      <c r="B1562" s="232">
        <v>4</v>
      </c>
      <c r="C1562" s="232" t="s">
        <v>747</v>
      </c>
      <c r="D1562" s="229" t="s">
        <v>656</v>
      </c>
      <c r="E1562" s="232" t="s">
        <v>573</v>
      </c>
      <c r="F1562" s="234" t="s">
        <v>84</v>
      </c>
      <c r="G1562" s="232">
        <v>79101</v>
      </c>
      <c r="H1562" s="229" t="s">
        <v>499</v>
      </c>
      <c r="I1562" s="229" t="s">
        <v>500</v>
      </c>
      <c r="J1562" s="229" t="s">
        <v>23</v>
      </c>
      <c r="K1562" s="229" t="s">
        <v>753</v>
      </c>
      <c r="L1562" s="229" t="s">
        <v>749</v>
      </c>
      <c r="M1562" s="229" t="s">
        <v>740</v>
      </c>
      <c r="N1562" s="229" t="s">
        <v>748</v>
      </c>
    </row>
    <row r="1563" spans="1:14">
      <c r="A1563" s="232">
        <f t="shared" si="24"/>
        <v>11556</v>
      </c>
      <c r="B1563" s="232">
        <v>4</v>
      </c>
      <c r="C1563" s="232" t="s">
        <v>747</v>
      </c>
      <c r="D1563" s="229" t="s">
        <v>656</v>
      </c>
      <c r="E1563" s="232" t="s">
        <v>446</v>
      </c>
      <c r="F1563" s="234" t="s">
        <v>84</v>
      </c>
      <c r="G1563" s="232">
        <v>79101</v>
      </c>
      <c r="H1563" s="229" t="s">
        <v>499</v>
      </c>
      <c r="I1563" s="229" t="s">
        <v>500</v>
      </c>
      <c r="J1563" s="229" t="s">
        <v>23</v>
      </c>
      <c r="K1563" s="229" t="s">
        <v>753</v>
      </c>
      <c r="L1563" s="229" t="s">
        <v>749</v>
      </c>
      <c r="M1563" s="229" t="s">
        <v>740</v>
      </c>
      <c r="N1563" s="229" t="s">
        <v>748</v>
      </c>
    </row>
    <row r="1564" spans="1:14">
      <c r="A1564" s="232">
        <f t="shared" si="24"/>
        <v>11557</v>
      </c>
      <c r="B1564" s="232">
        <v>4</v>
      </c>
      <c r="C1564" s="232" t="s">
        <v>747</v>
      </c>
      <c r="D1564" s="229" t="s">
        <v>656</v>
      </c>
      <c r="E1564" s="232" t="s">
        <v>573</v>
      </c>
      <c r="F1564" s="234" t="s">
        <v>84</v>
      </c>
      <c r="G1564" s="232">
        <v>11609</v>
      </c>
      <c r="H1564" s="229" t="s">
        <v>499</v>
      </c>
      <c r="I1564" s="229" t="s">
        <v>500</v>
      </c>
      <c r="J1564" s="229" t="s">
        <v>23</v>
      </c>
      <c r="K1564" s="229" t="s">
        <v>753</v>
      </c>
      <c r="L1564" s="229" t="s">
        <v>749</v>
      </c>
      <c r="M1564" s="229" t="s">
        <v>740</v>
      </c>
      <c r="N1564" s="229" t="s">
        <v>748</v>
      </c>
    </row>
    <row r="1565" spans="1:14">
      <c r="A1565" s="232">
        <f t="shared" si="24"/>
        <v>11558</v>
      </c>
      <c r="B1565" s="232">
        <v>4</v>
      </c>
      <c r="C1565" s="232" t="s">
        <v>747</v>
      </c>
      <c r="D1565" s="229" t="s">
        <v>656</v>
      </c>
      <c r="E1565" s="232" t="s">
        <v>446</v>
      </c>
      <c r="F1565" s="234" t="s">
        <v>84</v>
      </c>
      <c r="G1565" s="232">
        <v>11609</v>
      </c>
      <c r="H1565" s="229" t="s">
        <v>499</v>
      </c>
      <c r="I1565" s="229" t="s">
        <v>500</v>
      </c>
      <c r="J1565" s="229" t="s">
        <v>23</v>
      </c>
      <c r="K1565" s="229" t="s">
        <v>753</v>
      </c>
      <c r="L1565" s="229" t="s">
        <v>749</v>
      </c>
      <c r="M1565" s="229" t="s">
        <v>740</v>
      </c>
      <c r="N1565" s="229" t="s">
        <v>748</v>
      </c>
    </row>
    <row r="1566" spans="1:14">
      <c r="A1566" s="232">
        <f t="shared" si="24"/>
        <v>11559</v>
      </c>
      <c r="B1566" s="232">
        <v>4</v>
      </c>
      <c r="C1566" s="232" t="s">
        <v>747</v>
      </c>
      <c r="D1566" s="229" t="s">
        <v>656</v>
      </c>
      <c r="E1566" s="232" t="s">
        <v>573</v>
      </c>
      <c r="F1566" s="234" t="s">
        <v>84</v>
      </c>
      <c r="G1566" s="232">
        <v>21609</v>
      </c>
      <c r="H1566" s="229" t="s">
        <v>499</v>
      </c>
      <c r="I1566" s="229" t="s">
        <v>500</v>
      </c>
      <c r="J1566" s="229" t="s">
        <v>23</v>
      </c>
      <c r="K1566" s="229" t="s">
        <v>753</v>
      </c>
      <c r="L1566" s="229" t="s">
        <v>749</v>
      </c>
      <c r="M1566" s="229" t="s">
        <v>740</v>
      </c>
      <c r="N1566" s="229" t="s">
        <v>748</v>
      </c>
    </row>
    <row r="1567" spans="1:14">
      <c r="A1567" s="232">
        <f t="shared" si="24"/>
        <v>11560</v>
      </c>
      <c r="B1567" s="232">
        <v>4</v>
      </c>
      <c r="C1567" s="232" t="s">
        <v>747</v>
      </c>
      <c r="D1567" s="229" t="s">
        <v>656</v>
      </c>
      <c r="E1567" s="232" t="s">
        <v>446</v>
      </c>
      <c r="F1567" s="234" t="s">
        <v>84</v>
      </c>
      <c r="G1567" s="232">
        <v>21609</v>
      </c>
      <c r="H1567" s="229" t="s">
        <v>499</v>
      </c>
      <c r="I1567" s="229" t="s">
        <v>500</v>
      </c>
      <c r="J1567" s="229" t="s">
        <v>23</v>
      </c>
      <c r="K1567" s="229" t="s">
        <v>753</v>
      </c>
      <c r="L1567" s="229" t="s">
        <v>749</v>
      </c>
      <c r="M1567" s="229" t="s">
        <v>740</v>
      </c>
      <c r="N1567" s="229" t="s">
        <v>748</v>
      </c>
    </row>
    <row r="1568" spans="1:14">
      <c r="A1568" s="232">
        <f t="shared" si="24"/>
        <v>11561</v>
      </c>
      <c r="B1568" s="232">
        <v>4</v>
      </c>
      <c r="C1568" s="232" t="s">
        <v>747</v>
      </c>
      <c r="D1568" s="229" t="s">
        <v>656</v>
      </c>
      <c r="E1568" s="232" t="s">
        <v>573</v>
      </c>
      <c r="F1568" s="235" t="s">
        <v>85</v>
      </c>
      <c r="G1568" s="232">
        <v>99100</v>
      </c>
      <c r="H1568" s="229" t="s">
        <v>499</v>
      </c>
      <c r="I1568" s="229" t="s">
        <v>500</v>
      </c>
      <c r="J1568" s="229" t="s">
        <v>23</v>
      </c>
      <c r="K1568" s="229" t="s">
        <v>753</v>
      </c>
      <c r="L1568" s="229" t="s">
        <v>749</v>
      </c>
      <c r="M1568" s="229" t="s">
        <v>740</v>
      </c>
      <c r="N1568" s="229" t="s">
        <v>748</v>
      </c>
    </row>
    <row r="1569" spans="1:14">
      <c r="A1569" s="232">
        <f t="shared" si="24"/>
        <v>11562</v>
      </c>
      <c r="B1569" s="232">
        <v>4</v>
      </c>
      <c r="C1569" s="232" t="s">
        <v>747</v>
      </c>
      <c r="D1569" s="229" t="s">
        <v>656</v>
      </c>
      <c r="E1569" s="232" t="s">
        <v>446</v>
      </c>
      <c r="F1569" s="235" t="s">
        <v>85</v>
      </c>
      <c r="G1569" s="232">
        <v>99100</v>
      </c>
      <c r="H1569" s="229" t="s">
        <v>499</v>
      </c>
      <c r="I1569" s="229" t="s">
        <v>500</v>
      </c>
      <c r="J1569" s="229" t="s">
        <v>23</v>
      </c>
      <c r="K1569" s="229" t="s">
        <v>753</v>
      </c>
      <c r="L1569" s="229" t="s">
        <v>749</v>
      </c>
      <c r="M1569" s="229" t="s">
        <v>740</v>
      </c>
      <c r="N1569" s="229" t="s">
        <v>748</v>
      </c>
    </row>
    <row r="1570" spans="1:14">
      <c r="A1570" s="232">
        <f t="shared" si="24"/>
        <v>11563</v>
      </c>
      <c r="B1570" s="232">
        <v>4</v>
      </c>
      <c r="C1570" s="232" t="s">
        <v>747</v>
      </c>
      <c r="D1570" s="229" t="s">
        <v>656</v>
      </c>
      <c r="E1570" s="232" t="s">
        <v>573</v>
      </c>
      <c r="F1570" s="235" t="s">
        <v>85</v>
      </c>
      <c r="G1570" s="232">
        <v>79101</v>
      </c>
      <c r="H1570" s="229" t="s">
        <v>499</v>
      </c>
      <c r="I1570" s="229" t="s">
        <v>500</v>
      </c>
      <c r="J1570" s="229" t="s">
        <v>23</v>
      </c>
      <c r="K1570" s="229" t="s">
        <v>753</v>
      </c>
      <c r="L1570" s="229" t="s">
        <v>749</v>
      </c>
      <c r="M1570" s="229" t="s">
        <v>740</v>
      </c>
      <c r="N1570" s="229" t="s">
        <v>748</v>
      </c>
    </row>
    <row r="1571" spans="1:14">
      <c r="A1571" s="232">
        <f t="shared" si="24"/>
        <v>11564</v>
      </c>
      <c r="B1571" s="232">
        <v>4</v>
      </c>
      <c r="C1571" s="232" t="s">
        <v>747</v>
      </c>
      <c r="D1571" s="229" t="s">
        <v>656</v>
      </c>
      <c r="E1571" s="232" t="s">
        <v>446</v>
      </c>
      <c r="F1571" s="235" t="s">
        <v>85</v>
      </c>
      <c r="G1571" s="232">
        <v>79101</v>
      </c>
      <c r="H1571" s="229" t="s">
        <v>499</v>
      </c>
      <c r="I1571" s="229" t="s">
        <v>500</v>
      </c>
      <c r="J1571" s="229" t="s">
        <v>23</v>
      </c>
      <c r="K1571" s="229" t="s">
        <v>753</v>
      </c>
      <c r="L1571" s="229" t="s">
        <v>749</v>
      </c>
      <c r="M1571" s="229" t="s">
        <v>740</v>
      </c>
      <c r="N1571" s="229" t="s">
        <v>748</v>
      </c>
    </row>
    <row r="1572" spans="1:14">
      <c r="A1572" s="232">
        <f t="shared" si="24"/>
        <v>11565</v>
      </c>
      <c r="B1572" s="232">
        <v>4</v>
      </c>
      <c r="C1572" s="232" t="s">
        <v>747</v>
      </c>
      <c r="D1572" s="229" t="s">
        <v>656</v>
      </c>
      <c r="E1572" s="232" t="s">
        <v>573</v>
      </c>
      <c r="F1572" s="235" t="s">
        <v>85</v>
      </c>
      <c r="G1572" s="232">
        <v>11609</v>
      </c>
      <c r="H1572" s="229" t="s">
        <v>499</v>
      </c>
      <c r="I1572" s="229" t="s">
        <v>500</v>
      </c>
      <c r="J1572" s="229" t="s">
        <v>23</v>
      </c>
      <c r="K1572" s="229" t="s">
        <v>753</v>
      </c>
      <c r="L1572" s="229" t="s">
        <v>749</v>
      </c>
      <c r="M1572" s="229" t="s">
        <v>740</v>
      </c>
      <c r="N1572" s="229" t="s">
        <v>748</v>
      </c>
    </row>
    <row r="1573" spans="1:14">
      <c r="A1573" s="232">
        <f t="shared" si="24"/>
        <v>11566</v>
      </c>
      <c r="B1573" s="232">
        <v>4</v>
      </c>
      <c r="C1573" s="232" t="s">
        <v>747</v>
      </c>
      <c r="D1573" s="229" t="s">
        <v>656</v>
      </c>
      <c r="E1573" s="232" t="s">
        <v>446</v>
      </c>
      <c r="F1573" s="235" t="s">
        <v>85</v>
      </c>
      <c r="G1573" s="232">
        <v>11609</v>
      </c>
      <c r="H1573" s="229" t="s">
        <v>499</v>
      </c>
      <c r="I1573" s="229" t="s">
        <v>500</v>
      </c>
      <c r="J1573" s="229" t="s">
        <v>23</v>
      </c>
      <c r="K1573" s="229" t="s">
        <v>753</v>
      </c>
      <c r="L1573" s="229" t="s">
        <v>749</v>
      </c>
      <c r="M1573" s="229" t="s">
        <v>740</v>
      </c>
      <c r="N1573" s="229" t="s">
        <v>748</v>
      </c>
    </row>
    <row r="1574" spans="1:14">
      <c r="A1574" s="232">
        <f t="shared" si="24"/>
        <v>11567</v>
      </c>
      <c r="B1574" s="232">
        <v>4</v>
      </c>
      <c r="C1574" s="232" t="s">
        <v>747</v>
      </c>
      <c r="D1574" s="229" t="s">
        <v>656</v>
      </c>
      <c r="E1574" s="232" t="s">
        <v>573</v>
      </c>
      <c r="F1574" s="235" t="s">
        <v>85</v>
      </c>
      <c r="G1574" s="232">
        <v>21609</v>
      </c>
      <c r="H1574" s="229" t="s">
        <v>499</v>
      </c>
      <c r="I1574" s="229" t="s">
        <v>500</v>
      </c>
      <c r="J1574" s="229" t="s">
        <v>23</v>
      </c>
      <c r="K1574" s="229" t="s">
        <v>753</v>
      </c>
      <c r="L1574" s="229" t="s">
        <v>749</v>
      </c>
      <c r="M1574" s="229" t="s">
        <v>740</v>
      </c>
      <c r="N1574" s="229" t="s">
        <v>748</v>
      </c>
    </row>
    <row r="1575" spans="1:14">
      <c r="A1575" s="232">
        <f t="shared" si="24"/>
        <v>11568</v>
      </c>
      <c r="B1575" s="232">
        <v>4</v>
      </c>
      <c r="C1575" s="232" t="s">
        <v>747</v>
      </c>
      <c r="D1575" s="229" t="s">
        <v>656</v>
      </c>
      <c r="E1575" s="232" t="s">
        <v>446</v>
      </c>
      <c r="F1575" s="235" t="s">
        <v>85</v>
      </c>
      <c r="G1575" s="232">
        <v>21609</v>
      </c>
      <c r="H1575" s="229" t="s">
        <v>499</v>
      </c>
      <c r="I1575" s="229" t="s">
        <v>500</v>
      </c>
      <c r="J1575" s="229" t="s">
        <v>23</v>
      </c>
      <c r="K1575" s="229" t="s">
        <v>753</v>
      </c>
      <c r="L1575" s="229" t="s">
        <v>749</v>
      </c>
      <c r="M1575" s="229" t="s">
        <v>740</v>
      </c>
      <c r="N1575" s="229" t="s">
        <v>748</v>
      </c>
    </row>
    <row r="1576" spans="1:14">
      <c r="A1576" s="232">
        <f t="shared" si="24"/>
        <v>11569</v>
      </c>
      <c r="B1576" s="232">
        <v>4</v>
      </c>
      <c r="C1576" s="232" t="s">
        <v>747</v>
      </c>
      <c r="D1576" s="229" t="s">
        <v>656</v>
      </c>
      <c r="E1576" s="232" t="s">
        <v>573</v>
      </c>
      <c r="F1576" s="234" t="s">
        <v>87</v>
      </c>
      <c r="G1576" s="232">
        <v>99100</v>
      </c>
      <c r="H1576" s="229" t="s">
        <v>499</v>
      </c>
      <c r="I1576" s="229" t="s">
        <v>500</v>
      </c>
      <c r="J1576" s="229" t="s">
        <v>23</v>
      </c>
      <c r="K1576" s="229" t="s">
        <v>753</v>
      </c>
      <c r="L1576" s="229" t="s">
        <v>749</v>
      </c>
      <c r="M1576" s="229" t="s">
        <v>740</v>
      </c>
      <c r="N1576" s="229" t="s">
        <v>748</v>
      </c>
    </row>
    <row r="1577" spans="1:14">
      <c r="A1577" s="232">
        <f t="shared" si="24"/>
        <v>11570</v>
      </c>
      <c r="B1577" s="232">
        <v>4</v>
      </c>
      <c r="C1577" s="232" t="s">
        <v>747</v>
      </c>
      <c r="D1577" s="229" t="s">
        <v>656</v>
      </c>
      <c r="E1577" s="232" t="s">
        <v>446</v>
      </c>
      <c r="F1577" s="234" t="s">
        <v>87</v>
      </c>
      <c r="G1577" s="232">
        <v>99100</v>
      </c>
      <c r="H1577" s="229" t="s">
        <v>499</v>
      </c>
      <c r="I1577" s="229" t="s">
        <v>500</v>
      </c>
      <c r="J1577" s="229" t="s">
        <v>23</v>
      </c>
      <c r="K1577" s="229" t="s">
        <v>753</v>
      </c>
      <c r="L1577" s="229" t="s">
        <v>749</v>
      </c>
      <c r="M1577" s="229" t="s">
        <v>740</v>
      </c>
      <c r="N1577" s="229" t="s">
        <v>748</v>
      </c>
    </row>
    <row r="1578" spans="1:14">
      <c r="A1578" s="232">
        <f t="shared" si="24"/>
        <v>11571</v>
      </c>
      <c r="B1578" s="232">
        <v>4</v>
      </c>
      <c r="C1578" s="232" t="s">
        <v>747</v>
      </c>
      <c r="D1578" s="229" t="s">
        <v>656</v>
      </c>
      <c r="E1578" s="232" t="s">
        <v>573</v>
      </c>
      <c r="F1578" s="234" t="s">
        <v>87</v>
      </c>
      <c r="G1578" s="232">
        <v>79101</v>
      </c>
      <c r="H1578" s="229" t="s">
        <v>499</v>
      </c>
      <c r="I1578" s="229" t="s">
        <v>500</v>
      </c>
      <c r="J1578" s="229" t="s">
        <v>23</v>
      </c>
      <c r="K1578" s="229" t="s">
        <v>753</v>
      </c>
      <c r="L1578" s="229" t="s">
        <v>749</v>
      </c>
      <c r="M1578" s="229" t="s">
        <v>740</v>
      </c>
      <c r="N1578" s="229" t="s">
        <v>748</v>
      </c>
    </row>
    <row r="1579" spans="1:14">
      <c r="A1579" s="232">
        <f t="shared" si="24"/>
        <v>11572</v>
      </c>
      <c r="B1579" s="232">
        <v>4</v>
      </c>
      <c r="C1579" s="232" t="s">
        <v>747</v>
      </c>
      <c r="D1579" s="229" t="s">
        <v>656</v>
      </c>
      <c r="E1579" s="232" t="s">
        <v>446</v>
      </c>
      <c r="F1579" s="234" t="s">
        <v>87</v>
      </c>
      <c r="G1579" s="232">
        <v>79101</v>
      </c>
      <c r="H1579" s="229" t="s">
        <v>499</v>
      </c>
      <c r="I1579" s="229" t="s">
        <v>500</v>
      </c>
      <c r="J1579" s="229" t="s">
        <v>23</v>
      </c>
      <c r="K1579" s="229" t="s">
        <v>753</v>
      </c>
      <c r="L1579" s="229" t="s">
        <v>749</v>
      </c>
      <c r="M1579" s="229" t="s">
        <v>740</v>
      </c>
      <c r="N1579" s="229" t="s">
        <v>748</v>
      </c>
    </row>
    <row r="1580" spans="1:14">
      <c r="A1580" s="232">
        <f t="shared" si="24"/>
        <v>11573</v>
      </c>
      <c r="B1580" s="232">
        <v>4</v>
      </c>
      <c r="C1580" s="232" t="s">
        <v>747</v>
      </c>
      <c r="D1580" s="229" t="s">
        <v>656</v>
      </c>
      <c r="E1580" s="232" t="s">
        <v>573</v>
      </c>
      <c r="F1580" s="234" t="s">
        <v>87</v>
      </c>
      <c r="G1580" s="232">
        <v>11609</v>
      </c>
      <c r="H1580" s="229" t="s">
        <v>499</v>
      </c>
      <c r="I1580" s="229" t="s">
        <v>500</v>
      </c>
      <c r="J1580" s="229" t="s">
        <v>23</v>
      </c>
      <c r="K1580" s="229" t="s">
        <v>753</v>
      </c>
      <c r="L1580" s="229" t="s">
        <v>749</v>
      </c>
      <c r="M1580" s="229" t="s">
        <v>740</v>
      </c>
      <c r="N1580" s="229" t="s">
        <v>748</v>
      </c>
    </row>
    <row r="1581" spans="1:14">
      <c r="A1581" s="232">
        <f t="shared" si="24"/>
        <v>11574</v>
      </c>
      <c r="B1581" s="232">
        <v>4</v>
      </c>
      <c r="C1581" s="232" t="s">
        <v>747</v>
      </c>
      <c r="D1581" s="229" t="s">
        <v>656</v>
      </c>
      <c r="E1581" s="232" t="s">
        <v>446</v>
      </c>
      <c r="F1581" s="234" t="s">
        <v>87</v>
      </c>
      <c r="G1581" s="232">
        <v>11609</v>
      </c>
      <c r="H1581" s="229" t="s">
        <v>499</v>
      </c>
      <c r="I1581" s="229" t="s">
        <v>500</v>
      </c>
      <c r="J1581" s="229" t="s">
        <v>23</v>
      </c>
      <c r="K1581" s="229" t="s">
        <v>753</v>
      </c>
      <c r="L1581" s="229" t="s">
        <v>749</v>
      </c>
      <c r="M1581" s="229" t="s">
        <v>740</v>
      </c>
      <c r="N1581" s="229" t="s">
        <v>748</v>
      </c>
    </row>
    <row r="1582" spans="1:14">
      <c r="A1582" s="232">
        <f t="shared" si="24"/>
        <v>11575</v>
      </c>
      <c r="B1582" s="232">
        <v>4</v>
      </c>
      <c r="C1582" s="232" t="s">
        <v>747</v>
      </c>
      <c r="D1582" s="229" t="s">
        <v>656</v>
      </c>
      <c r="E1582" s="232" t="s">
        <v>573</v>
      </c>
      <c r="F1582" s="234" t="s">
        <v>87</v>
      </c>
      <c r="G1582" s="232">
        <v>21609</v>
      </c>
      <c r="H1582" s="229" t="s">
        <v>499</v>
      </c>
      <c r="I1582" s="229" t="s">
        <v>500</v>
      </c>
      <c r="J1582" s="229" t="s">
        <v>23</v>
      </c>
      <c r="K1582" s="229" t="s">
        <v>753</v>
      </c>
      <c r="L1582" s="229" t="s">
        <v>749</v>
      </c>
      <c r="M1582" s="229" t="s">
        <v>740</v>
      </c>
      <c r="N1582" s="229" t="s">
        <v>748</v>
      </c>
    </row>
    <row r="1583" spans="1:14">
      <c r="A1583" s="232">
        <f t="shared" si="24"/>
        <v>11576</v>
      </c>
      <c r="B1583" s="232">
        <v>4</v>
      </c>
      <c r="C1583" s="232" t="s">
        <v>747</v>
      </c>
      <c r="D1583" s="229" t="s">
        <v>656</v>
      </c>
      <c r="E1583" s="232" t="s">
        <v>446</v>
      </c>
      <c r="F1583" s="234" t="s">
        <v>87</v>
      </c>
      <c r="G1583" s="232">
        <v>21609</v>
      </c>
      <c r="H1583" s="229" t="s">
        <v>499</v>
      </c>
      <c r="I1583" s="229" t="s">
        <v>500</v>
      </c>
      <c r="J1583" s="229" t="s">
        <v>23</v>
      </c>
      <c r="K1583" s="229" t="s">
        <v>753</v>
      </c>
      <c r="L1583" s="229" t="s">
        <v>749</v>
      </c>
      <c r="M1583" s="229" t="s">
        <v>740</v>
      </c>
      <c r="N1583" s="229" t="s">
        <v>748</v>
      </c>
    </row>
    <row r="1584" spans="1:14">
      <c r="A1584" s="232">
        <f t="shared" si="24"/>
        <v>11577</v>
      </c>
      <c r="B1584" s="232">
        <v>4</v>
      </c>
      <c r="C1584" s="232" t="s">
        <v>747</v>
      </c>
      <c r="D1584" s="229" t="s">
        <v>656</v>
      </c>
      <c r="E1584" s="232" t="s">
        <v>573</v>
      </c>
      <c r="F1584" s="234" t="s">
        <v>88</v>
      </c>
      <c r="G1584" s="232">
        <v>99100</v>
      </c>
      <c r="H1584" s="229" t="s">
        <v>499</v>
      </c>
      <c r="I1584" s="229" t="s">
        <v>500</v>
      </c>
      <c r="J1584" s="229" t="s">
        <v>23</v>
      </c>
      <c r="K1584" s="229" t="s">
        <v>753</v>
      </c>
      <c r="L1584" s="229" t="s">
        <v>749</v>
      </c>
      <c r="M1584" s="229" t="s">
        <v>740</v>
      </c>
      <c r="N1584" s="229" t="s">
        <v>748</v>
      </c>
    </row>
    <row r="1585" spans="1:14">
      <c r="A1585" s="232">
        <f t="shared" si="24"/>
        <v>11578</v>
      </c>
      <c r="B1585" s="232">
        <v>4</v>
      </c>
      <c r="C1585" s="232" t="s">
        <v>747</v>
      </c>
      <c r="D1585" s="229" t="s">
        <v>656</v>
      </c>
      <c r="E1585" s="232" t="s">
        <v>446</v>
      </c>
      <c r="F1585" s="234" t="s">
        <v>88</v>
      </c>
      <c r="G1585" s="232">
        <v>99100</v>
      </c>
      <c r="H1585" s="229" t="s">
        <v>499</v>
      </c>
      <c r="I1585" s="229" t="s">
        <v>500</v>
      </c>
      <c r="J1585" s="229" t="s">
        <v>23</v>
      </c>
      <c r="K1585" s="229" t="s">
        <v>753</v>
      </c>
      <c r="L1585" s="229" t="s">
        <v>749</v>
      </c>
      <c r="M1585" s="229" t="s">
        <v>740</v>
      </c>
      <c r="N1585" s="229" t="s">
        <v>748</v>
      </c>
    </row>
    <row r="1586" spans="1:14">
      <c r="A1586" s="232">
        <f t="shared" si="24"/>
        <v>11579</v>
      </c>
      <c r="B1586" s="232">
        <v>4</v>
      </c>
      <c r="C1586" s="232" t="s">
        <v>747</v>
      </c>
      <c r="D1586" s="229" t="s">
        <v>656</v>
      </c>
      <c r="E1586" s="232" t="s">
        <v>573</v>
      </c>
      <c r="F1586" s="234" t="s">
        <v>88</v>
      </c>
      <c r="G1586" s="232">
        <v>79101</v>
      </c>
      <c r="H1586" s="229" t="s">
        <v>499</v>
      </c>
      <c r="I1586" s="229" t="s">
        <v>500</v>
      </c>
      <c r="J1586" s="229" t="s">
        <v>23</v>
      </c>
      <c r="K1586" s="229" t="s">
        <v>753</v>
      </c>
      <c r="L1586" s="229" t="s">
        <v>749</v>
      </c>
      <c r="M1586" s="229" t="s">
        <v>740</v>
      </c>
      <c r="N1586" s="229" t="s">
        <v>748</v>
      </c>
    </row>
    <row r="1587" spans="1:14">
      <c r="A1587" s="232">
        <f t="shared" si="24"/>
        <v>11580</v>
      </c>
      <c r="B1587" s="232">
        <v>4</v>
      </c>
      <c r="C1587" s="232" t="s">
        <v>747</v>
      </c>
      <c r="D1587" s="229" t="s">
        <v>656</v>
      </c>
      <c r="E1587" s="232" t="s">
        <v>446</v>
      </c>
      <c r="F1587" s="234" t="s">
        <v>88</v>
      </c>
      <c r="G1587" s="232">
        <v>79101</v>
      </c>
      <c r="H1587" s="229" t="s">
        <v>499</v>
      </c>
      <c r="I1587" s="229" t="s">
        <v>500</v>
      </c>
      <c r="J1587" s="229" t="s">
        <v>23</v>
      </c>
      <c r="K1587" s="229" t="s">
        <v>753</v>
      </c>
      <c r="L1587" s="229" t="s">
        <v>749</v>
      </c>
      <c r="M1587" s="229" t="s">
        <v>740</v>
      </c>
      <c r="N1587" s="229" t="s">
        <v>748</v>
      </c>
    </row>
    <row r="1588" spans="1:14">
      <c r="A1588" s="232">
        <f t="shared" si="24"/>
        <v>11581</v>
      </c>
      <c r="B1588" s="232">
        <v>4</v>
      </c>
      <c r="C1588" s="232" t="s">
        <v>747</v>
      </c>
      <c r="D1588" s="229" t="s">
        <v>656</v>
      </c>
      <c r="E1588" s="232" t="s">
        <v>573</v>
      </c>
      <c r="F1588" s="234" t="s">
        <v>88</v>
      </c>
      <c r="G1588" s="232">
        <v>11609</v>
      </c>
      <c r="H1588" s="229" t="s">
        <v>499</v>
      </c>
      <c r="I1588" s="229" t="s">
        <v>500</v>
      </c>
      <c r="J1588" s="229" t="s">
        <v>23</v>
      </c>
      <c r="K1588" s="229" t="s">
        <v>753</v>
      </c>
      <c r="L1588" s="229" t="s">
        <v>749</v>
      </c>
      <c r="M1588" s="229" t="s">
        <v>740</v>
      </c>
      <c r="N1588" s="229" t="s">
        <v>748</v>
      </c>
    </row>
    <row r="1589" spans="1:14">
      <c r="A1589" s="232">
        <f t="shared" si="24"/>
        <v>11582</v>
      </c>
      <c r="B1589" s="232">
        <v>4</v>
      </c>
      <c r="C1589" s="232" t="s">
        <v>747</v>
      </c>
      <c r="D1589" s="229" t="s">
        <v>656</v>
      </c>
      <c r="E1589" s="232" t="s">
        <v>446</v>
      </c>
      <c r="F1589" s="234" t="s">
        <v>88</v>
      </c>
      <c r="G1589" s="232">
        <v>11609</v>
      </c>
      <c r="H1589" s="229" t="s">
        <v>499</v>
      </c>
      <c r="I1589" s="229" t="s">
        <v>500</v>
      </c>
      <c r="J1589" s="229" t="s">
        <v>23</v>
      </c>
      <c r="K1589" s="229" t="s">
        <v>753</v>
      </c>
      <c r="L1589" s="229" t="s">
        <v>749</v>
      </c>
      <c r="M1589" s="229" t="s">
        <v>740</v>
      </c>
      <c r="N1589" s="229" t="s">
        <v>748</v>
      </c>
    </row>
    <row r="1590" spans="1:14">
      <c r="A1590" s="232">
        <f t="shared" si="24"/>
        <v>11583</v>
      </c>
      <c r="B1590" s="232">
        <v>4</v>
      </c>
      <c r="C1590" s="232" t="s">
        <v>747</v>
      </c>
      <c r="D1590" s="229" t="s">
        <v>656</v>
      </c>
      <c r="E1590" s="232" t="s">
        <v>573</v>
      </c>
      <c r="F1590" s="234" t="s">
        <v>88</v>
      </c>
      <c r="G1590" s="232">
        <v>21609</v>
      </c>
      <c r="H1590" s="229" t="s">
        <v>499</v>
      </c>
      <c r="I1590" s="229" t="s">
        <v>500</v>
      </c>
      <c r="J1590" s="229" t="s">
        <v>23</v>
      </c>
      <c r="K1590" s="229" t="s">
        <v>753</v>
      </c>
      <c r="L1590" s="229" t="s">
        <v>749</v>
      </c>
      <c r="M1590" s="229" t="s">
        <v>740</v>
      </c>
      <c r="N1590" s="229" t="s">
        <v>748</v>
      </c>
    </row>
    <row r="1591" spans="1:14">
      <c r="A1591" s="232">
        <f t="shared" si="24"/>
        <v>11584</v>
      </c>
      <c r="B1591" s="232">
        <v>4</v>
      </c>
      <c r="C1591" s="232" t="s">
        <v>747</v>
      </c>
      <c r="D1591" s="229" t="s">
        <v>656</v>
      </c>
      <c r="E1591" s="232" t="s">
        <v>446</v>
      </c>
      <c r="F1591" s="234" t="s">
        <v>88</v>
      </c>
      <c r="G1591" s="232">
        <v>21609</v>
      </c>
      <c r="H1591" s="229" t="s">
        <v>499</v>
      </c>
      <c r="I1591" s="229" t="s">
        <v>500</v>
      </c>
      <c r="J1591" s="229" t="s">
        <v>23</v>
      </c>
      <c r="K1591" s="229" t="s">
        <v>753</v>
      </c>
      <c r="L1591" s="229" t="s">
        <v>749</v>
      </c>
      <c r="M1591" s="229" t="s">
        <v>740</v>
      </c>
      <c r="N1591" s="229" t="s">
        <v>748</v>
      </c>
    </row>
    <row r="1592" spans="1:14">
      <c r="A1592" s="232">
        <f t="shared" si="24"/>
        <v>11585</v>
      </c>
      <c r="B1592" s="232">
        <v>4</v>
      </c>
      <c r="C1592" s="232" t="s">
        <v>747</v>
      </c>
      <c r="D1592" s="229" t="s">
        <v>656</v>
      </c>
      <c r="E1592" s="232" t="s">
        <v>573</v>
      </c>
      <c r="F1592" s="234" t="s">
        <v>731</v>
      </c>
      <c r="G1592" s="232">
        <v>99100</v>
      </c>
      <c r="H1592" s="229" t="s">
        <v>499</v>
      </c>
      <c r="I1592" s="229" t="s">
        <v>500</v>
      </c>
      <c r="J1592" s="229" t="s">
        <v>23</v>
      </c>
      <c r="K1592" s="229" t="s">
        <v>753</v>
      </c>
      <c r="L1592" s="229" t="s">
        <v>749</v>
      </c>
      <c r="M1592" s="229" t="s">
        <v>740</v>
      </c>
      <c r="N1592" s="229" t="s">
        <v>748</v>
      </c>
    </row>
    <row r="1593" spans="1:14">
      <c r="A1593" s="232">
        <f t="shared" si="24"/>
        <v>11586</v>
      </c>
      <c r="B1593" s="232">
        <v>4</v>
      </c>
      <c r="C1593" s="232" t="s">
        <v>747</v>
      </c>
      <c r="D1593" s="229" t="s">
        <v>656</v>
      </c>
      <c r="E1593" s="232" t="s">
        <v>446</v>
      </c>
      <c r="F1593" s="234" t="s">
        <v>731</v>
      </c>
      <c r="G1593" s="232">
        <v>99100</v>
      </c>
      <c r="H1593" s="229" t="s">
        <v>499</v>
      </c>
      <c r="I1593" s="229" t="s">
        <v>500</v>
      </c>
      <c r="J1593" s="229" t="s">
        <v>23</v>
      </c>
      <c r="K1593" s="229" t="s">
        <v>753</v>
      </c>
      <c r="L1593" s="229" t="s">
        <v>749</v>
      </c>
      <c r="M1593" s="229" t="s">
        <v>740</v>
      </c>
      <c r="N1593" s="229" t="s">
        <v>748</v>
      </c>
    </row>
    <row r="1594" spans="1:14">
      <c r="A1594" s="232">
        <f t="shared" si="24"/>
        <v>11587</v>
      </c>
      <c r="B1594" s="232">
        <v>4</v>
      </c>
      <c r="C1594" s="232" t="s">
        <v>747</v>
      </c>
      <c r="D1594" s="229" t="s">
        <v>656</v>
      </c>
      <c r="E1594" s="232" t="s">
        <v>573</v>
      </c>
      <c r="F1594" s="234" t="s">
        <v>731</v>
      </c>
      <c r="G1594" s="232">
        <v>79101</v>
      </c>
      <c r="H1594" s="229" t="s">
        <v>499</v>
      </c>
      <c r="I1594" s="229" t="s">
        <v>500</v>
      </c>
      <c r="J1594" s="229" t="s">
        <v>23</v>
      </c>
      <c r="K1594" s="229" t="s">
        <v>753</v>
      </c>
      <c r="L1594" s="229" t="s">
        <v>749</v>
      </c>
      <c r="M1594" s="229" t="s">
        <v>740</v>
      </c>
      <c r="N1594" s="229" t="s">
        <v>748</v>
      </c>
    </row>
    <row r="1595" spans="1:14">
      <c r="A1595" s="232">
        <f t="shared" si="24"/>
        <v>11588</v>
      </c>
      <c r="B1595" s="232">
        <v>4</v>
      </c>
      <c r="C1595" s="232" t="s">
        <v>747</v>
      </c>
      <c r="D1595" s="229" t="s">
        <v>656</v>
      </c>
      <c r="E1595" s="232" t="s">
        <v>446</v>
      </c>
      <c r="F1595" s="234" t="s">
        <v>731</v>
      </c>
      <c r="G1595" s="232">
        <v>79101</v>
      </c>
      <c r="H1595" s="229" t="s">
        <v>499</v>
      </c>
      <c r="I1595" s="229" t="s">
        <v>500</v>
      </c>
      <c r="J1595" s="229" t="s">
        <v>23</v>
      </c>
      <c r="K1595" s="229" t="s">
        <v>753</v>
      </c>
      <c r="L1595" s="229" t="s">
        <v>749</v>
      </c>
      <c r="M1595" s="229" t="s">
        <v>740</v>
      </c>
      <c r="N1595" s="229" t="s">
        <v>748</v>
      </c>
    </row>
    <row r="1596" spans="1:14">
      <c r="A1596" s="232">
        <f t="shared" si="24"/>
        <v>11589</v>
      </c>
      <c r="B1596" s="232">
        <v>4</v>
      </c>
      <c r="C1596" s="232" t="s">
        <v>747</v>
      </c>
      <c r="D1596" s="229" t="s">
        <v>656</v>
      </c>
      <c r="E1596" s="232" t="s">
        <v>573</v>
      </c>
      <c r="F1596" s="234" t="s">
        <v>731</v>
      </c>
      <c r="G1596" s="232">
        <v>11609</v>
      </c>
      <c r="H1596" s="229" t="s">
        <v>499</v>
      </c>
      <c r="I1596" s="229" t="s">
        <v>500</v>
      </c>
      <c r="J1596" s="229" t="s">
        <v>23</v>
      </c>
      <c r="K1596" s="229" t="s">
        <v>753</v>
      </c>
      <c r="L1596" s="229" t="s">
        <v>749</v>
      </c>
      <c r="M1596" s="229" t="s">
        <v>740</v>
      </c>
      <c r="N1596" s="229" t="s">
        <v>748</v>
      </c>
    </row>
    <row r="1597" spans="1:14">
      <c r="A1597" s="232">
        <f t="shared" si="24"/>
        <v>11590</v>
      </c>
      <c r="B1597" s="232">
        <v>4</v>
      </c>
      <c r="C1597" s="232" t="s">
        <v>747</v>
      </c>
      <c r="D1597" s="229" t="s">
        <v>656</v>
      </c>
      <c r="E1597" s="232" t="s">
        <v>446</v>
      </c>
      <c r="F1597" s="234" t="s">
        <v>731</v>
      </c>
      <c r="G1597" s="232">
        <v>11609</v>
      </c>
      <c r="H1597" s="229" t="s">
        <v>499</v>
      </c>
      <c r="I1597" s="229" t="s">
        <v>500</v>
      </c>
      <c r="J1597" s="229" t="s">
        <v>23</v>
      </c>
      <c r="K1597" s="229" t="s">
        <v>753</v>
      </c>
      <c r="L1597" s="229" t="s">
        <v>749</v>
      </c>
      <c r="M1597" s="229" t="s">
        <v>740</v>
      </c>
      <c r="N1597" s="229" t="s">
        <v>748</v>
      </c>
    </row>
    <row r="1598" spans="1:14">
      <c r="A1598" s="232">
        <f t="shared" si="24"/>
        <v>11591</v>
      </c>
      <c r="B1598" s="232">
        <v>4</v>
      </c>
      <c r="C1598" s="232" t="s">
        <v>747</v>
      </c>
      <c r="D1598" s="229" t="s">
        <v>656</v>
      </c>
      <c r="E1598" s="232" t="s">
        <v>573</v>
      </c>
      <c r="F1598" s="234" t="s">
        <v>731</v>
      </c>
      <c r="G1598" s="232">
        <v>21609</v>
      </c>
      <c r="H1598" s="229" t="s">
        <v>499</v>
      </c>
      <c r="I1598" s="229" t="s">
        <v>500</v>
      </c>
      <c r="J1598" s="229" t="s">
        <v>23</v>
      </c>
      <c r="K1598" s="229" t="s">
        <v>753</v>
      </c>
      <c r="L1598" s="229" t="s">
        <v>749</v>
      </c>
      <c r="M1598" s="229" t="s">
        <v>740</v>
      </c>
      <c r="N1598" s="229" t="s">
        <v>748</v>
      </c>
    </row>
    <row r="1599" spans="1:14">
      <c r="A1599" s="232">
        <f t="shared" si="24"/>
        <v>11592</v>
      </c>
      <c r="B1599" s="232">
        <v>4</v>
      </c>
      <c r="C1599" s="232" t="s">
        <v>747</v>
      </c>
      <c r="D1599" s="229" t="s">
        <v>656</v>
      </c>
      <c r="E1599" s="232" t="s">
        <v>446</v>
      </c>
      <c r="F1599" s="234" t="s">
        <v>731</v>
      </c>
      <c r="G1599" s="232">
        <v>21609</v>
      </c>
      <c r="H1599" s="229" t="s">
        <v>499</v>
      </c>
      <c r="I1599" s="229" t="s">
        <v>500</v>
      </c>
      <c r="J1599" s="229" t="s">
        <v>23</v>
      </c>
      <c r="K1599" s="229" t="s">
        <v>753</v>
      </c>
      <c r="L1599" s="229" t="s">
        <v>749</v>
      </c>
      <c r="M1599" s="229" t="s">
        <v>740</v>
      </c>
      <c r="N1599" s="229" t="s">
        <v>748</v>
      </c>
    </row>
    <row r="1600" spans="1:14">
      <c r="A1600" s="232">
        <f t="shared" si="24"/>
        <v>11593</v>
      </c>
      <c r="B1600" s="232">
        <v>4</v>
      </c>
      <c r="C1600" s="232" t="s">
        <v>747</v>
      </c>
      <c r="D1600" s="229" t="s">
        <v>656</v>
      </c>
      <c r="E1600" s="232" t="s">
        <v>573</v>
      </c>
      <c r="F1600" s="234" t="s">
        <v>732</v>
      </c>
      <c r="G1600" s="232">
        <v>99100</v>
      </c>
      <c r="H1600" s="229" t="s">
        <v>499</v>
      </c>
      <c r="I1600" s="229" t="s">
        <v>500</v>
      </c>
      <c r="J1600" s="229" t="s">
        <v>23</v>
      </c>
      <c r="K1600" s="229" t="s">
        <v>753</v>
      </c>
      <c r="L1600" s="229" t="s">
        <v>749</v>
      </c>
      <c r="M1600" s="229" t="s">
        <v>740</v>
      </c>
      <c r="N1600" s="229" t="s">
        <v>748</v>
      </c>
    </row>
    <row r="1601" spans="1:14">
      <c r="A1601" s="232">
        <f t="shared" si="24"/>
        <v>11594</v>
      </c>
      <c r="B1601" s="232">
        <v>4</v>
      </c>
      <c r="C1601" s="232" t="s">
        <v>747</v>
      </c>
      <c r="D1601" s="229" t="s">
        <v>656</v>
      </c>
      <c r="E1601" s="232" t="s">
        <v>446</v>
      </c>
      <c r="F1601" s="234" t="s">
        <v>732</v>
      </c>
      <c r="G1601" s="232">
        <v>99100</v>
      </c>
      <c r="H1601" s="229" t="s">
        <v>499</v>
      </c>
      <c r="I1601" s="229" t="s">
        <v>500</v>
      </c>
      <c r="J1601" s="229" t="s">
        <v>23</v>
      </c>
      <c r="K1601" s="229" t="s">
        <v>753</v>
      </c>
      <c r="L1601" s="229" t="s">
        <v>749</v>
      </c>
      <c r="M1601" s="229" t="s">
        <v>740</v>
      </c>
      <c r="N1601" s="229" t="s">
        <v>748</v>
      </c>
    </row>
    <row r="1602" spans="1:14">
      <c r="A1602" s="232">
        <f t="shared" si="24"/>
        <v>11595</v>
      </c>
      <c r="B1602" s="232">
        <v>4</v>
      </c>
      <c r="C1602" s="232" t="s">
        <v>747</v>
      </c>
      <c r="D1602" s="229" t="s">
        <v>656</v>
      </c>
      <c r="E1602" s="232" t="s">
        <v>573</v>
      </c>
      <c r="F1602" s="234" t="s">
        <v>732</v>
      </c>
      <c r="G1602" s="232">
        <v>79101</v>
      </c>
      <c r="H1602" s="229" t="s">
        <v>499</v>
      </c>
      <c r="I1602" s="229" t="s">
        <v>500</v>
      </c>
      <c r="J1602" s="229" t="s">
        <v>23</v>
      </c>
      <c r="K1602" s="229" t="s">
        <v>753</v>
      </c>
      <c r="L1602" s="229" t="s">
        <v>749</v>
      </c>
      <c r="M1602" s="229" t="s">
        <v>740</v>
      </c>
      <c r="N1602" s="229" t="s">
        <v>748</v>
      </c>
    </row>
    <row r="1603" spans="1:14">
      <c r="A1603" s="232">
        <f t="shared" si="24"/>
        <v>11596</v>
      </c>
      <c r="B1603" s="232">
        <v>4</v>
      </c>
      <c r="C1603" s="232" t="s">
        <v>747</v>
      </c>
      <c r="D1603" s="229" t="s">
        <v>656</v>
      </c>
      <c r="E1603" s="232" t="s">
        <v>446</v>
      </c>
      <c r="F1603" s="234" t="s">
        <v>732</v>
      </c>
      <c r="G1603" s="232">
        <v>79101</v>
      </c>
      <c r="H1603" s="229" t="s">
        <v>499</v>
      </c>
      <c r="I1603" s="229" t="s">
        <v>500</v>
      </c>
      <c r="J1603" s="229" t="s">
        <v>23</v>
      </c>
      <c r="K1603" s="229" t="s">
        <v>753</v>
      </c>
      <c r="L1603" s="229" t="s">
        <v>749</v>
      </c>
      <c r="M1603" s="229" t="s">
        <v>740</v>
      </c>
      <c r="N1603" s="229" t="s">
        <v>748</v>
      </c>
    </row>
    <row r="1604" spans="1:14">
      <c r="A1604" s="232">
        <f t="shared" si="24"/>
        <v>11597</v>
      </c>
      <c r="B1604" s="232">
        <v>4</v>
      </c>
      <c r="C1604" s="232" t="s">
        <v>747</v>
      </c>
      <c r="D1604" s="229" t="s">
        <v>656</v>
      </c>
      <c r="E1604" s="232" t="s">
        <v>573</v>
      </c>
      <c r="F1604" s="234" t="s">
        <v>732</v>
      </c>
      <c r="G1604" s="232">
        <v>11609</v>
      </c>
      <c r="H1604" s="229" t="s">
        <v>499</v>
      </c>
      <c r="I1604" s="229" t="s">
        <v>500</v>
      </c>
      <c r="J1604" s="229" t="s">
        <v>23</v>
      </c>
      <c r="K1604" s="229" t="s">
        <v>753</v>
      </c>
      <c r="L1604" s="229" t="s">
        <v>749</v>
      </c>
      <c r="M1604" s="229" t="s">
        <v>740</v>
      </c>
      <c r="N1604" s="229" t="s">
        <v>748</v>
      </c>
    </row>
    <row r="1605" spans="1:14">
      <c r="A1605" s="232">
        <f t="shared" si="24"/>
        <v>11598</v>
      </c>
      <c r="B1605" s="232">
        <v>4</v>
      </c>
      <c r="C1605" s="232" t="s">
        <v>747</v>
      </c>
      <c r="D1605" s="229" t="s">
        <v>656</v>
      </c>
      <c r="E1605" s="232" t="s">
        <v>446</v>
      </c>
      <c r="F1605" s="234" t="s">
        <v>732</v>
      </c>
      <c r="G1605" s="232">
        <v>11609</v>
      </c>
      <c r="H1605" s="229" t="s">
        <v>499</v>
      </c>
      <c r="I1605" s="229" t="s">
        <v>500</v>
      </c>
      <c r="J1605" s="229" t="s">
        <v>23</v>
      </c>
      <c r="K1605" s="229" t="s">
        <v>753</v>
      </c>
      <c r="L1605" s="229" t="s">
        <v>749</v>
      </c>
      <c r="M1605" s="229" t="s">
        <v>740</v>
      </c>
      <c r="N1605" s="229" t="s">
        <v>748</v>
      </c>
    </row>
    <row r="1606" spans="1:14">
      <c r="A1606" s="232">
        <f t="shared" si="24"/>
        <v>11599</v>
      </c>
      <c r="B1606" s="232">
        <v>4</v>
      </c>
      <c r="C1606" s="232" t="s">
        <v>747</v>
      </c>
      <c r="D1606" s="229" t="s">
        <v>656</v>
      </c>
      <c r="E1606" s="232" t="s">
        <v>573</v>
      </c>
      <c r="F1606" s="234" t="s">
        <v>732</v>
      </c>
      <c r="G1606" s="232">
        <v>21609</v>
      </c>
      <c r="H1606" s="229" t="s">
        <v>499</v>
      </c>
      <c r="I1606" s="229" t="s">
        <v>500</v>
      </c>
      <c r="J1606" s="229" t="s">
        <v>23</v>
      </c>
      <c r="K1606" s="229" t="s">
        <v>753</v>
      </c>
      <c r="L1606" s="229" t="s">
        <v>749</v>
      </c>
      <c r="M1606" s="229" t="s">
        <v>740</v>
      </c>
      <c r="N1606" s="229" t="s">
        <v>748</v>
      </c>
    </row>
    <row r="1607" spans="1:14">
      <c r="A1607" s="232">
        <f t="shared" si="24"/>
        <v>11600</v>
      </c>
      <c r="B1607" s="232">
        <v>4</v>
      </c>
      <c r="C1607" s="232" t="s">
        <v>747</v>
      </c>
      <c r="D1607" s="229" t="s">
        <v>656</v>
      </c>
      <c r="E1607" s="232" t="s">
        <v>446</v>
      </c>
      <c r="F1607" s="234" t="s">
        <v>732</v>
      </c>
      <c r="G1607" s="232">
        <v>21609</v>
      </c>
      <c r="H1607" s="229" t="s">
        <v>499</v>
      </c>
      <c r="I1607" s="229" t="s">
        <v>500</v>
      </c>
      <c r="J1607" s="229" t="s">
        <v>23</v>
      </c>
      <c r="K1607" s="229" t="s">
        <v>753</v>
      </c>
      <c r="L1607" s="229" t="s">
        <v>749</v>
      </c>
      <c r="M1607" s="229" t="s">
        <v>740</v>
      </c>
      <c r="N1607" s="229" t="s">
        <v>748</v>
      </c>
    </row>
    <row r="1608" spans="1:14">
      <c r="A1608" s="232">
        <f t="shared" si="24"/>
        <v>11601</v>
      </c>
      <c r="B1608" s="232">
        <v>4</v>
      </c>
      <c r="C1608" s="232" t="s">
        <v>747</v>
      </c>
      <c r="D1608" s="229" t="s">
        <v>656</v>
      </c>
      <c r="E1608" s="232" t="s">
        <v>573</v>
      </c>
      <c r="F1608" s="234" t="s">
        <v>733</v>
      </c>
      <c r="G1608" s="232">
        <v>99100</v>
      </c>
      <c r="H1608" s="229" t="s">
        <v>499</v>
      </c>
      <c r="I1608" s="229" t="s">
        <v>500</v>
      </c>
      <c r="J1608" s="229" t="s">
        <v>23</v>
      </c>
      <c r="K1608" s="229" t="s">
        <v>753</v>
      </c>
      <c r="L1608" s="229" t="s">
        <v>749</v>
      </c>
      <c r="M1608" s="229" t="s">
        <v>740</v>
      </c>
      <c r="N1608" s="229" t="s">
        <v>748</v>
      </c>
    </row>
    <row r="1609" spans="1:14">
      <c r="A1609" s="232">
        <f t="shared" ref="A1609:A1672" si="25">A1608+1</f>
        <v>11602</v>
      </c>
      <c r="B1609" s="232">
        <v>4</v>
      </c>
      <c r="C1609" s="232" t="s">
        <v>747</v>
      </c>
      <c r="D1609" s="229" t="s">
        <v>656</v>
      </c>
      <c r="E1609" s="232" t="s">
        <v>446</v>
      </c>
      <c r="F1609" s="234" t="s">
        <v>733</v>
      </c>
      <c r="G1609" s="232">
        <v>99100</v>
      </c>
      <c r="H1609" s="229" t="s">
        <v>499</v>
      </c>
      <c r="I1609" s="229" t="s">
        <v>500</v>
      </c>
      <c r="J1609" s="229" t="s">
        <v>23</v>
      </c>
      <c r="K1609" s="229" t="s">
        <v>753</v>
      </c>
      <c r="L1609" s="229" t="s">
        <v>749</v>
      </c>
      <c r="M1609" s="229" t="s">
        <v>740</v>
      </c>
      <c r="N1609" s="229" t="s">
        <v>748</v>
      </c>
    </row>
    <row r="1610" spans="1:14">
      <c r="A1610" s="232">
        <f t="shared" si="25"/>
        <v>11603</v>
      </c>
      <c r="B1610" s="232">
        <v>4</v>
      </c>
      <c r="C1610" s="232" t="s">
        <v>747</v>
      </c>
      <c r="D1610" s="229" t="s">
        <v>656</v>
      </c>
      <c r="E1610" s="232" t="s">
        <v>573</v>
      </c>
      <c r="F1610" s="234" t="s">
        <v>733</v>
      </c>
      <c r="G1610" s="232">
        <v>79101</v>
      </c>
      <c r="H1610" s="229" t="s">
        <v>499</v>
      </c>
      <c r="I1610" s="229" t="s">
        <v>500</v>
      </c>
      <c r="J1610" s="229" t="s">
        <v>23</v>
      </c>
      <c r="K1610" s="229" t="s">
        <v>753</v>
      </c>
      <c r="L1610" s="229" t="s">
        <v>749</v>
      </c>
      <c r="M1610" s="229" t="s">
        <v>740</v>
      </c>
      <c r="N1610" s="229" t="s">
        <v>748</v>
      </c>
    </row>
    <row r="1611" spans="1:14">
      <c r="A1611" s="232">
        <f t="shared" si="25"/>
        <v>11604</v>
      </c>
      <c r="B1611" s="232">
        <v>4</v>
      </c>
      <c r="C1611" s="232" t="s">
        <v>747</v>
      </c>
      <c r="D1611" s="229" t="s">
        <v>656</v>
      </c>
      <c r="E1611" s="232" t="s">
        <v>446</v>
      </c>
      <c r="F1611" s="234" t="s">
        <v>733</v>
      </c>
      <c r="G1611" s="232">
        <v>79101</v>
      </c>
      <c r="H1611" s="229" t="s">
        <v>499</v>
      </c>
      <c r="I1611" s="229" t="s">
        <v>500</v>
      </c>
      <c r="J1611" s="229" t="s">
        <v>23</v>
      </c>
      <c r="K1611" s="229" t="s">
        <v>753</v>
      </c>
      <c r="L1611" s="229" t="s">
        <v>749</v>
      </c>
      <c r="M1611" s="229" t="s">
        <v>740</v>
      </c>
      <c r="N1611" s="229" t="s">
        <v>748</v>
      </c>
    </row>
    <row r="1612" spans="1:14">
      <c r="A1612" s="232">
        <f t="shared" si="25"/>
        <v>11605</v>
      </c>
      <c r="B1612" s="232">
        <v>4</v>
      </c>
      <c r="C1612" s="232" t="s">
        <v>747</v>
      </c>
      <c r="D1612" s="229" t="s">
        <v>656</v>
      </c>
      <c r="E1612" s="232" t="s">
        <v>573</v>
      </c>
      <c r="F1612" s="234" t="s">
        <v>733</v>
      </c>
      <c r="G1612" s="232">
        <v>11609</v>
      </c>
      <c r="H1612" s="229" t="s">
        <v>499</v>
      </c>
      <c r="I1612" s="229" t="s">
        <v>500</v>
      </c>
      <c r="J1612" s="229" t="s">
        <v>23</v>
      </c>
      <c r="K1612" s="229" t="s">
        <v>753</v>
      </c>
      <c r="L1612" s="229" t="s">
        <v>749</v>
      </c>
      <c r="M1612" s="229" t="s">
        <v>740</v>
      </c>
      <c r="N1612" s="229" t="s">
        <v>748</v>
      </c>
    </row>
    <row r="1613" spans="1:14">
      <c r="A1613" s="232">
        <f t="shared" si="25"/>
        <v>11606</v>
      </c>
      <c r="B1613" s="232">
        <v>4</v>
      </c>
      <c r="C1613" s="232" t="s">
        <v>747</v>
      </c>
      <c r="D1613" s="229" t="s">
        <v>656</v>
      </c>
      <c r="E1613" s="232" t="s">
        <v>446</v>
      </c>
      <c r="F1613" s="234" t="s">
        <v>733</v>
      </c>
      <c r="G1613" s="232">
        <v>11609</v>
      </c>
      <c r="H1613" s="229" t="s">
        <v>499</v>
      </c>
      <c r="I1613" s="229" t="s">
        <v>500</v>
      </c>
      <c r="J1613" s="229" t="s">
        <v>23</v>
      </c>
      <c r="K1613" s="229" t="s">
        <v>753</v>
      </c>
      <c r="L1613" s="229" t="s">
        <v>749</v>
      </c>
      <c r="M1613" s="229" t="s">
        <v>740</v>
      </c>
      <c r="N1613" s="229" t="s">
        <v>748</v>
      </c>
    </row>
    <row r="1614" spans="1:14">
      <c r="A1614" s="232">
        <f t="shared" si="25"/>
        <v>11607</v>
      </c>
      <c r="B1614" s="232">
        <v>4</v>
      </c>
      <c r="C1614" s="232" t="s">
        <v>747</v>
      </c>
      <c r="D1614" s="229" t="s">
        <v>656</v>
      </c>
      <c r="E1614" s="232" t="s">
        <v>573</v>
      </c>
      <c r="F1614" s="234" t="s">
        <v>733</v>
      </c>
      <c r="G1614" s="232">
        <v>21609</v>
      </c>
      <c r="H1614" s="229" t="s">
        <v>499</v>
      </c>
      <c r="I1614" s="229" t="s">
        <v>500</v>
      </c>
      <c r="J1614" s="229" t="s">
        <v>23</v>
      </c>
      <c r="K1614" s="229" t="s">
        <v>753</v>
      </c>
      <c r="L1614" s="229" t="s">
        <v>749</v>
      </c>
      <c r="M1614" s="229" t="s">
        <v>740</v>
      </c>
      <c r="N1614" s="229" t="s">
        <v>748</v>
      </c>
    </row>
    <row r="1615" spans="1:14">
      <c r="A1615" s="232">
        <f t="shared" si="25"/>
        <v>11608</v>
      </c>
      <c r="B1615" s="232">
        <v>4</v>
      </c>
      <c r="C1615" s="232" t="s">
        <v>747</v>
      </c>
      <c r="D1615" s="229" t="s">
        <v>656</v>
      </c>
      <c r="E1615" s="232" t="s">
        <v>446</v>
      </c>
      <c r="F1615" s="234" t="s">
        <v>733</v>
      </c>
      <c r="G1615" s="232">
        <v>21609</v>
      </c>
      <c r="H1615" s="229" t="s">
        <v>499</v>
      </c>
      <c r="I1615" s="229" t="s">
        <v>500</v>
      </c>
      <c r="J1615" s="229" t="s">
        <v>23</v>
      </c>
      <c r="K1615" s="229" t="s">
        <v>753</v>
      </c>
      <c r="L1615" s="229" t="s">
        <v>749</v>
      </c>
      <c r="M1615" s="229" t="s">
        <v>740</v>
      </c>
      <c r="N1615" s="229" t="s">
        <v>748</v>
      </c>
    </row>
    <row r="1616" spans="1:14">
      <c r="A1616" s="232">
        <f t="shared" si="25"/>
        <v>11609</v>
      </c>
      <c r="B1616" s="232">
        <v>4</v>
      </c>
      <c r="C1616" s="232" t="s">
        <v>747</v>
      </c>
      <c r="D1616" s="229" t="s">
        <v>656</v>
      </c>
      <c r="E1616" s="232" t="s">
        <v>573</v>
      </c>
      <c r="F1616" s="234" t="s">
        <v>734</v>
      </c>
      <c r="G1616" s="232">
        <v>99100</v>
      </c>
      <c r="H1616" s="229" t="s">
        <v>499</v>
      </c>
      <c r="I1616" s="229" t="s">
        <v>500</v>
      </c>
      <c r="J1616" s="229" t="s">
        <v>23</v>
      </c>
      <c r="K1616" s="229" t="s">
        <v>753</v>
      </c>
      <c r="L1616" s="229" t="s">
        <v>749</v>
      </c>
      <c r="M1616" s="229" t="s">
        <v>740</v>
      </c>
      <c r="N1616" s="229" t="s">
        <v>748</v>
      </c>
    </row>
    <row r="1617" spans="1:14">
      <c r="A1617" s="232">
        <f t="shared" si="25"/>
        <v>11610</v>
      </c>
      <c r="B1617" s="232">
        <v>4</v>
      </c>
      <c r="C1617" s="232" t="s">
        <v>747</v>
      </c>
      <c r="D1617" s="229" t="s">
        <v>656</v>
      </c>
      <c r="E1617" s="232" t="s">
        <v>446</v>
      </c>
      <c r="F1617" s="234" t="s">
        <v>734</v>
      </c>
      <c r="G1617" s="232">
        <v>99100</v>
      </c>
      <c r="H1617" s="229" t="s">
        <v>499</v>
      </c>
      <c r="I1617" s="229" t="s">
        <v>500</v>
      </c>
      <c r="J1617" s="229" t="s">
        <v>23</v>
      </c>
      <c r="K1617" s="229" t="s">
        <v>753</v>
      </c>
      <c r="L1617" s="229" t="s">
        <v>749</v>
      </c>
      <c r="M1617" s="229" t="s">
        <v>740</v>
      </c>
      <c r="N1617" s="229" t="s">
        <v>748</v>
      </c>
    </row>
    <row r="1618" spans="1:14">
      <c r="A1618" s="232">
        <f t="shared" si="25"/>
        <v>11611</v>
      </c>
      <c r="B1618" s="232">
        <v>4</v>
      </c>
      <c r="C1618" s="232" t="s">
        <v>747</v>
      </c>
      <c r="D1618" s="229" t="s">
        <v>656</v>
      </c>
      <c r="E1618" s="232" t="s">
        <v>573</v>
      </c>
      <c r="F1618" s="234" t="s">
        <v>734</v>
      </c>
      <c r="G1618" s="232">
        <v>79101</v>
      </c>
      <c r="H1618" s="229" t="s">
        <v>499</v>
      </c>
      <c r="I1618" s="229" t="s">
        <v>500</v>
      </c>
      <c r="J1618" s="229" t="s">
        <v>23</v>
      </c>
      <c r="K1618" s="229" t="s">
        <v>753</v>
      </c>
      <c r="L1618" s="229" t="s">
        <v>749</v>
      </c>
      <c r="M1618" s="229" t="s">
        <v>740</v>
      </c>
      <c r="N1618" s="229" t="s">
        <v>748</v>
      </c>
    </row>
    <row r="1619" spans="1:14">
      <c r="A1619" s="232">
        <f t="shared" si="25"/>
        <v>11612</v>
      </c>
      <c r="B1619" s="232">
        <v>4</v>
      </c>
      <c r="C1619" s="232" t="s">
        <v>747</v>
      </c>
      <c r="D1619" s="229" t="s">
        <v>656</v>
      </c>
      <c r="E1619" s="232" t="s">
        <v>446</v>
      </c>
      <c r="F1619" s="234" t="s">
        <v>734</v>
      </c>
      <c r="G1619" s="232">
        <v>79101</v>
      </c>
      <c r="H1619" s="229" t="s">
        <v>499</v>
      </c>
      <c r="I1619" s="229" t="s">
        <v>500</v>
      </c>
      <c r="J1619" s="229" t="s">
        <v>23</v>
      </c>
      <c r="K1619" s="229" t="s">
        <v>753</v>
      </c>
      <c r="L1619" s="229" t="s">
        <v>749</v>
      </c>
      <c r="M1619" s="229" t="s">
        <v>740</v>
      </c>
      <c r="N1619" s="229" t="s">
        <v>748</v>
      </c>
    </row>
    <row r="1620" spans="1:14">
      <c r="A1620" s="232">
        <f t="shared" si="25"/>
        <v>11613</v>
      </c>
      <c r="B1620" s="232">
        <v>4</v>
      </c>
      <c r="C1620" s="232" t="s">
        <v>747</v>
      </c>
      <c r="D1620" s="229" t="s">
        <v>656</v>
      </c>
      <c r="E1620" s="232" t="s">
        <v>573</v>
      </c>
      <c r="F1620" s="234" t="s">
        <v>734</v>
      </c>
      <c r="G1620" s="232">
        <v>11609</v>
      </c>
      <c r="H1620" s="229" t="s">
        <v>499</v>
      </c>
      <c r="I1620" s="229" t="s">
        <v>500</v>
      </c>
      <c r="J1620" s="229" t="s">
        <v>23</v>
      </c>
      <c r="K1620" s="229" t="s">
        <v>753</v>
      </c>
      <c r="L1620" s="229" t="s">
        <v>749</v>
      </c>
      <c r="M1620" s="229" t="s">
        <v>740</v>
      </c>
      <c r="N1620" s="229" t="s">
        <v>748</v>
      </c>
    </row>
    <row r="1621" spans="1:14">
      <c r="A1621" s="232">
        <f t="shared" si="25"/>
        <v>11614</v>
      </c>
      <c r="B1621" s="232">
        <v>4</v>
      </c>
      <c r="C1621" s="232" t="s">
        <v>747</v>
      </c>
      <c r="D1621" s="229" t="s">
        <v>656</v>
      </c>
      <c r="E1621" s="232" t="s">
        <v>446</v>
      </c>
      <c r="F1621" s="234" t="s">
        <v>734</v>
      </c>
      <c r="G1621" s="232">
        <v>11609</v>
      </c>
      <c r="H1621" s="229" t="s">
        <v>499</v>
      </c>
      <c r="I1621" s="229" t="s">
        <v>500</v>
      </c>
      <c r="J1621" s="229" t="s">
        <v>23</v>
      </c>
      <c r="K1621" s="229" t="s">
        <v>753</v>
      </c>
      <c r="L1621" s="229" t="s">
        <v>749</v>
      </c>
      <c r="M1621" s="229" t="s">
        <v>740</v>
      </c>
      <c r="N1621" s="229" t="s">
        <v>748</v>
      </c>
    </row>
    <row r="1622" spans="1:14">
      <c r="A1622" s="232">
        <f t="shared" si="25"/>
        <v>11615</v>
      </c>
      <c r="B1622" s="232">
        <v>4</v>
      </c>
      <c r="C1622" s="232" t="s">
        <v>747</v>
      </c>
      <c r="D1622" s="229" t="s">
        <v>656</v>
      </c>
      <c r="E1622" s="232" t="s">
        <v>573</v>
      </c>
      <c r="F1622" s="234" t="s">
        <v>734</v>
      </c>
      <c r="G1622" s="232">
        <v>21609</v>
      </c>
      <c r="H1622" s="229" t="s">
        <v>499</v>
      </c>
      <c r="I1622" s="229" t="s">
        <v>500</v>
      </c>
      <c r="J1622" s="229" t="s">
        <v>23</v>
      </c>
      <c r="K1622" s="229" t="s">
        <v>753</v>
      </c>
      <c r="L1622" s="229" t="s">
        <v>749</v>
      </c>
      <c r="M1622" s="229" t="s">
        <v>740</v>
      </c>
      <c r="N1622" s="229" t="s">
        <v>748</v>
      </c>
    </row>
    <row r="1623" spans="1:14">
      <c r="A1623" s="232">
        <f t="shared" si="25"/>
        <v>11616</v>
      </c>
      <c r="B1623" s="232">
        <v>4</v>
      </c>
      <c r="C1623" s="232" t="s">
        <v>747</v>
      </c>
      <c r="D1623" s="229" t="s">
        <v>656</v>
      </c>
      <c r="E1623" s="232" t="s">
        <v>446</v>
      </c>
      <c r="F1623" s="234" t="s">
        <v>734</v>
      </c>
      <c r="G1623" s="232">
        <v>21609</v>
      </c>
      <c r="H1623" s="229" t="s">
        <v>499</v>
      </c>
      <c r="I1623" s="229" t="s">
        <v>500</v>
      </c>
      <c r="J1623" s="229" t="s">
        <v>23</v>
      </c>
      <c r="K1623" s="229" t="s">
        <v>753</v>
      </c>
      <c r="L1623" s="229" t="s">
        <v>749</v>
      </c>
      <c r="M1623" s="229" t="s">
        <v>740</v>
      </c>
      <c r="N1623" s="229" t="s">
        <v>748</v>
      </c>
    </row>
    <row r="1624" spans="1:14">
      <c r="A1624" s="232">
        <f t="shared" si="25"/>
        <v>11617</v>
      </c>
      <c r="B1624" s="232">
        <v>4</v>
      </c>
      <c r="C1624" s="232" t="s">
        <v>747</v>
      </c>
      <c r="D1624" s="229" t="s">
        <v>656</v>
      </c>
      <c r="E1624" s="232" t="s">
        <v>573</v>
      </c>
      <c r="F1624" s="235" t="s">
        <v>98</v>
      </c>
      <c r="G1624" s="232">
        <v>99100</v>
      </c>
      <c r="H1624" s="229" t="s">
        <v>499</v>
      </c>
      <c r="I1624" s="229" t="s">
        <v>500</v>
      </c>
      <c r="J1624" s="229" t="s">
        <v>23</v>
      </c>
      <c r="K1624" s="229" t="s">
        <v>753</v>
      </c>
      <c r="L1624" s="229" t="s">
        <v>749</v>
      </c>
      <c r="M1624" s="229" t="s">
        <v>740</v>
      </c>
      <c r="N1624" s="229" t="s">
        <v>748</v>
      </c>
    </row>
    <row r="1625" spans="1:14">
      <c r="A1625" s="232">
        <f t="shared" si="25"/>
        <v>11618</v>
      </c>
      <c r="B1625" s="232">
        <v>4</v>
      </c>
      <c r="C1625" s="232" t="s">
        <v>747</v>
      </c>
      <c r="D1625" s="229" t="s">
        <v>656</v>
      </c>
      <c r="E1625" s="232" t="s">
        <v>446</v>
      </c>
      <c r="F1625" s="235" t="s">
        <v>98</v>
      </c>
      <c r="G1625" s="232">
        <v>99100</v>
      </c>
      <c r="H1625" s="229" t="s">
        <v>499</v>
      </c>
      <c r="I1625" s="229" t="s">
        <v>500</v>
      </c>
      <c r="J1625" s="229" t="s">
        <v>23</v>
      </c>
      <c r="K1625" s="229" t="s">
        <v>753</v>
      </c>
      <c r="L1625" s="229" t="s">
        <v>749</v>
      </c>
      <c r="M1625" s="229" t="s">
        <v>740</v>
      </c>
      <c r="N1625" s="229" t="s">
        <v>748</v>
      </c>
    </row>
    <row r="1626" spans="1:14">
      <c r="A1626" s="232">
        <f t="shared" si="25"/>
        <v>11619</v>
      </c>
      <c r="B1626" s="232">
        <v>4</v>
      </c>
      <c r="C1626" s="232" t="s">
        <v>747</v>
      </c>
      <c r="D1626" s="229" t="s">
        <v>656</v>
      </c>
      <c r="E1626" s="232" t="s">
        <v>573</v>
      </c>
      <c r="F1626" s="235" t="s">
        <v>98</v>
      </c>
      <c r="G1626" s="232">
        <v>79101</v>
      </c>
      <c r="H1626" s="229" t="s">
        <v>499</v>
      </c>
      <c r="I1626" s="229" t="s">
        <v>500</v>
      </c>
      <c r="J1626" s="229" t="s">
        <v>23</v>
      </c>
      <c r="K1626" s="229" t="s">
        <v>753</v>
      </c>
      <c r="L1626" s="229" t="s">
        <v>749</v>
      </c>
      <c r="M1626" s="229" t="s">
        <v>740</v>
      </c>
      <c r="N1626" s="229" t="s">
        <v>748</v>
      </c>
    </row>
    <row r="1627" spans="1:14">
      <c r="A1627" s="232">
        <f t="shared" si="25"/>
        <v>11620</v>
      </c>
      <c r="B1627" s="232">
        <v>4</v>
      </c>
      <c r="C1627" s="232" t="s">
        <v>747</v>
      </c>
      <c r="D1627" s="229" t="s">
        <v>656</v>
      </c>
      <c r="E1627" s="232" t="s">
        <v>446</v>
      </c>
      <c r="F1627" s="235" t="s">
        <v>98</v>
      </c>
      <c r="G1627" s="232">
        <v>79101</v>
      </c>
      <c r="H1627" s="229" t="s">
        <v>499</v>
      </c>
      <c r="I1627" s="229" t="s">
        <v>500</v>
      </c>
      <c r="J1627" s="229" t="s">
        <v>23</v>
      </c>
      <c r="K1627" s="229" t="s">
        <v>753</v>
      </c>
      <c r="L1627" s="229" t="s">
        <v>749</v>
      </c>
      <c r="M1627" s="229" t="s">
        <v>740</v>
      </c>
      <c r="N1627" s="229" t="s">
        <v>748</v>
      </c>
    </row>
    <row r="1628" spans="1:14">
      <c r="A1628" s="232">
        <f t="shared" si="25"/>
        <v>11621</v>
      </c>
      <c r="B1628" s="232">
        <v>4</v>
      </c>
      <c r="C1628" s="232" t="s">
        <v>747</v>
      </c>
      <c r="D1628" s="229" t="s">
        <v>656</v>
      </c>
      <c r="E1628" s="232" t="s">
        <v>573</v>
      </c>
      <c r="F1628" s="235" t="s">
        <v>98</v>
      </c>
      <c r="G1628" s="232">
        <v>11609</v>
      </c>
      <c r="H1628" s="229" t="s">
        <v>499</v>
      </c>
      <c r="I1628" s="229" t="s">
        <v>500</v>
      </c>
      <c r="J1628" s="229" t="s">
        <v>23</v>
      </c>
      <c r="K1628" s="229" t="s">
        <v>753</v>
      </c>
      <c r="L1628" s="229" t="s">
        <v>749</v>
      </c>
      <c r="M1628" s="229" t="s">
        <v>740</v>
      </c>
      <c r="N1628" s="229" t="s">
        <v>748</v>
      </c>
    </row>
    <row r="1629" spans="1:14">
      <c r="A1629" s="232">
        <f t="shared" si="25"/>
        <v>11622</v>
      </c>
      <c r="B1629" s="232">
        <v>4</v>
      </c>
      <c r="C1629" s="232" t="s">
        <v>747</v>
      </c>
      <c r="D1629" s="229" t="s">
        <v>656</v>
      </c>
      <c r="E1629" s="232" t="s">
        <v>446</v>
      </c>
      <c r="F1629" s="235" t="s">
        <v>98</v>
      </c>
      <c r="G1629" s="232">
        <v>11609</v>
      </c>
      <c r="H1629" s="229" t="s">
        <v>499</v>
      </c>
      <c r="I1629" s="229" t="s">
        <v>500</v>
      </c>
      <c r="J1629" s="229" t="s">
        <v>23</v>
      </c>
      <c r="K1629" s="229" t="s">
        <v>753</v>
      </c>
      <c r="L1629" s="229" t="s">
        <v>749</v>
      </c>
      <c r="M1629" s="229" t="s">
        <v>740</v>
      </c>
      <c r="N1629" s="229" t="s">
        <v>748</v>
      </c>
    </row>
    <row r="1630" spans="1:14">
      <c r="A1630" s="232">
        <f t="shared" si="25"/>
        <v>11623</v>
      </c>
      <c r="B1630" s="232">
        <v>4</v>
      </c>
      <c r="C1630" s="232" t="s">
        <v>747</v>
      </c>
      <c r="D1630" s="229" t="s">
        <v>656</v>
      </c>
      <c r="E1630" s="232" t="s">
        <v>573</v>
      </c>
      <c r="F1630" s="235" t="s">
        <v>98</v>
      </c>
      <c r="G1630" s="232">
        <v>21609</v>
      </c>
      <c r="H1630" s="229" t="s">
        <v>499</v>
      </c>
      <c r="I1630" s="229" t="s">
        <v>500</v>
      </c>
      <c r="J1630" s="229" t="s">
        <v>23</v>
      </c>
      <c r="K1630" s="229" t="s">
        <v>753</v>
      </c>
      <c r="L1630" s="229" t="s">
        <v>749</v>
      </c>
      <c r="M1630" s="229" t="s">
        <v>740</v>
      </c>
      <c r="N1630" s="229" t="s">
        <v>748</v>
      </c>
    </row>
    <row r="1631" spans="1:14">
      <c r="A1631" s="232">
        <f t="shared" si="25"/>
        <v>11624</v>
      </c>
      <c r="B1631" s="232">
        <v>4</v>
      </c>
      <c r="C1631" s="232" t="s">
        <v>747</v>
      </c>
      <c r="D1631" s="229" t="s">
        <v>656</v>
      </c>
      <c r="E1631" s="232" t="s">
        <v>446</v>
      </c>
      <c r="F1631" s="235" t="s">
        <v>98</v>
      </c>
      <c r="G1631" s="232">
        <v>21609</v>
      </c>
      <c r="H1631" s="229" t="s">
        <v>499</v>
      </c>
      <c r="I1631" s="229" t="s">
        <v>500</v>
      </c>
      <c r="J1631" s="229" t="s">
        <v>23</v>
      </c>
      <c r="K1631" s="229" t="s">
        <v>753</v>
      </c>
      <c r="L1631" s="229" t="s">
        <v>749</v>
      </c>
      <c r="M1631" s="229" t="s">
        <v>740</v>
      </c>
      <c r="N1631" s="229" t="s">
        <v>748</v>
      </c>
    </row>
    <row r="1632" spans="1:14">
      <c r="A1632" s="232">
        <f t="shared" si="25"/>
        <v>11625</v>
      </c>
      <c r="B1632" s="232">
        <v>4</v>
      </c>
      <c r="C1632" s="232" t="s">
        <v>747</v>
      </c>
      <c r="D1632" s="229" t="s">
        <v>656</v>
      </c>
      <c r="E1632" s="232" t="s">
        <v>573</v>
      </c>
      <c r="F1632" s="234" t="s">
        <v>99</v>
      </c>
      <c r="G1632" s="232">
        <v>99100</v>
      </c>
      <c r="H1632" s="229" t="s">
        <v>499</v>
      </c>
      <c r="I1632" s="229" t="s">
        <v>500</v>
      </c>
      <c r="J1632" s="229" t="s">
        <v>23</v>
      </c>
      <c r="K1632" s="229" t="s">
        <v>753</v>
      </c>
      <c r="L1632" s="229" t="s">
        <v>749</v>
      </c>
      <c r="M1632" s="229" t="s">
        <v>740</v>
      </c>
      <c r="N1632" s="229" t="s">
        <v>748</v>
      </c>
    </row>
    <row r="1633" spans="1:14">
      <c r="A1633" s="232">
        <f t="shared" si="25"/>
        <v>11626</v>
      </c>
      <c r="B1633" s="232">
        <v>4</v>
      </c>
      <c r="C1633" s="232" t="s">
        <v>747</v>
      </c>
      <c r="D1633" s="229" t="s">
        <v>656</v>
      </c>
      <c r="E1633" s="232" t="s">
        <v>446</v>
      </c>
      <c r="F1633" s="234" t="s">
        <v>99</v>
      </c>
      <c r="G1633" s="232">
        <v>99100</v>
      </c>
      <c r="H1633" s="229" t="s">
        <v>499</v>
      </c>
      <c r="I1633" s="229" t="s">
        <v>500</v>
      </c>
      <c r="J1633" s="229" t="s">
        <v>23</v>
      </c>
      <c r="K1633" s="229" t="s">
        <v>753</v>
      </c>
      <c r="L1633" s="229" t="s">
        <v>749</v>
      </c>
      <c r="M1633" s="229" t="s">
        <v>740</v>
      </c>
      <c r="N1633" s="229" t="s">
        <v>748</v>
      </c>
    </row>
    <row r="1634" spans="1:14">
      <c r="A1634" s="232">
        <f t="shared" si="25"/>
        <v>11627</v>
      </c>
      <c r="B1634" s="232">
        <v>4</v>
      </c>
      <c r="C1634" s="232" t="s">
        <v>747</v>
      </c>
      <c r="D1634" s="229" t="s">
        <v>656</v>
      </c>
      <c r="E1634" s="232" t="s">
        <v>573</v>
      </c>
      <c r="F1634" s="234" t="s">
        <v>99</v>
      </c>
      <c r="G1634" s="232">
        <v>79101</v>
      </c>
      <c r="H1634" s="229" t="s">
        <v>499</v>
      </c>
      <c r="I1634" s="229" t="s">
        <v>500</v>
      </c>
      <c r="J1634" s="229" t="s">
        <v>23</v>
      </c>
      <c r="K1634" s="229" t="s">
        <v>753</v>
      </c>
      <c r="L1634" s="229" t="s">
        <v>749</v>
      </c>
      <c r="M1634" s="229" t="s">
        <v>740</v>
      </c>
      <c r="N1634" s="229" t="s">
        <v>748</v>
      </c>
    </row>
    <row r="1635" spans="1:14">
      <c r="A1635" s="232">
        <f t="shared" si="25"/>
        <v>11628</v>
      </c>
      <c r="B1635" s="232">
        <v>4</v>
      </c>
      <c r="C1635" s="232" t="s">
        <v>747</v>
      </c>
      <c r="D1635" s="229" t="s">
        <v>656</v>
      </c>
      <c r="E1635" s="232" t="s">
        <v>446</v>
      </c>
      <c r="F1635" s="234" t="s">
        <v>99</v>
      </c>
      <c r="G1635" s="232">
        <v>79101</v>
      </c>
      <c r="H1635" s="229" t="s">
        <v>499</v>
      </c>
      <c r="I1635" s="229" t="s">
        <v>500</v>
      </c>
      <c r="J1635" s="229" t="s">
        <v>23</v>
      </c>
      <c r="K1635" s="229" t="s">
        <v>753</v>
      </c>
      <c r="L1635" s="229" t="s">
        <v>749</v>
      </c>
      <c r="M1635" s="229" t="s">
        <v>740</v>
      </c>
      <c r="N1635" s="229" t="s">
        <v>748</v>
      </c>
    </row>
    <row r="1636" spans="1:14">
      <c r="A1636" s="232">
        <f t="shared" si="25"/>
        <v>11629</v>
      </c>
      <c r="B1636" s="232">
        <v>4</v>
      </c>
      <c r="C1636" s="232" t="s">
        <v>747</v>
      </c>
      <c r="D1636" s="229" t="s">
        <v>656</v>
      </c>
      <c r="E1636" s="232" t="s">
        <v>573</v>
      </c>
      <c r="F1636" s="234" t="s">
        <v>99</v>
      </c>
      <c r="G1636" s="232">
        <v>11609</v>
      </c>
      <c r="H1636" s="229" t="s">
        <v>499</v>
      </c>
      <c r="I1636" s="229" t="s">
        <v>500</v>
      </c>
      <c r="J1636" s="229" t="s">
        <v>23</v>
      </c>
      <c r="K1636" s="229" t="s">
        <v>753</v>
      </c>
      <c r="L1636" s="229" t="s">
        <v>749</v>
      </c>
      <c r="M1636" s="229" t="s">
        <v>740</v>
      </c>
      <c r="N1636" s="229" t="s">
        <v>748</v>
      </c>
    </row>
    <row r="1637" spans="1:14">
      <c r="A1637" s="232">
        <f t="shared" si="25"/>
        <v>11630</v>
      </c>
      <c r="B1637" s="232">
        <v>4</v>
      </c>
      <c r="C1637" s="232" t="s">
        <v>747</v>
      </c>
      <c r="D1637" s="229" t="s">
        <v>656</v>
      </c>
      <c r="E1637" s="232" t="s">
        <v>446</v>
      </c>
      <c r="F1637" s="234" t="s">
        <v>99</v>
      </c>
      <c r="G1637" s="232">
        <v>11609</v>
      </c>
      <c r="H1637" s="229" t="s">
        <v>499</v>
      </c>
      <c r="I1637" s="229" t="s">
        <v>500</v>
      </c>
      <c r="J1637" s="229" t="s">
        <v>23</v>
      </c>
      <c r="K1637" s="229" t="s">
        <v>753</v>
      </c>
      <c r="L1637" s="229" t="s">
        <v>749</v>
      </c>
      <c r="M1637" s="229" t="s">
        <v>740</v>
      </c>
      <c r="N1637" s="229" t="s">
        <v>748</v>
      </c>
    </row>
    <row r="1638" spans="1:14">
      <c r="A1638" s="232">
        <f t="shared" si="25"/>
        <v>11631</v>
      </c>
      <c r="B1638" s="232">
        <v>4</v>
      </c>
      <c r="C1638" s="232" t="s">
        <v>747</v>
      </c>
      <c r="D1638" s="229" t="s">
        <v>656</v>
      </c>
      <c r="E1638" s="232" t="s">
        <v>573</v>
      </c>
      <c r="F1638" s="234" t="s">
        <v>99</v>
      </c>
      <c r="G1638" s="232">
        <v>21609</v>
      </c>
      <c r="H1638" s="229" t="s">
        <v>499</v>
      </c>
      <c r="I1638" s="229" t="s">
        <v>500</v>
      </c>
      <c r="J1638" s="229" t="s">
        <v>23</v>
      </c>
      <c r="K1638" s="229" t="s">
        <v>753</v>
      </c>
      <c r="L1638" s="229" t="s">
        <v>749</v>
      </c>
      <c r="M1638" s="229" t="s">
        <v>740</v>
      </c>
      <c r="N1638" s="229" t="s">
        <v>748</v>
      </c>
    </row>
    <row r="1639" spans="1:14">
      <c r="A1639" s="232">
        <f t="shared" si="25"/>
        <v>11632</v>
      </c>
      <c r="B1639" s="232">
        <v>4</v>
      </c>
      <c r="C1639" s="232" t="s">
        <v>747</v>
      </c>
      <c r="D1639" s="229" t="s">
        <v>656</v>
      </c>
      <c r="E1639" s="232" t="s">
        <v>446</v>
      </c>
      <c r="F1639" s="234" t="s">
        <v>99</v>
      </c>
      <c r="G1639" s="232">
        <v>21609</v>
      </c>
      <c r="H1639" s="229" t="s">
        <v>499</v>
      </c>
      <c r="I1639" s="229" t="s">
        <v>500</v>
      </c>
      <c r="J1639" s="229" t="s">
        <v>23</v>
      </c>
      <c r="K1639" s="229" t="s">
        <v>753</v>
      </c>
      <c r="L1639" s="229" t="s">
        <v>749</v>
      </c>
      <c r="M1639" s="229" t="s">
        <v>740</v>
      </c>
      <c r="N1639" s="229" t="s">
        <v>748</v>
      </c>
    </row>
    <row r="1640" spans="1:14">
      <c r="A1640" s="232">
        <f t="shared" si="25"/>
        <v>11633</v>
      </c>
      <c r="B1640" s="232">
        <v>4</v>
      </c>
      <c r="C1640" s="232" t="s">
        <v>747</v>
      </c>
      <c r="D1640" s="229" t="s">
        <v>656</v>
      </c>
      <c r="E1640" s="232" t="s">
        <v>573</v>
      </c>
      <c r="F1640" s="235" t="s">
        <v>100</v>
      </c>
      <c r="G1640" s="232">
        <v>99100</v>
      </c>
      <c r="H1640" s="229" t="s">
        <v>499</v>
      </c>
      <c r="I1640" s="229" t="s">
        <v>500</v>
      </c>
      <c r="J1640" s="229" t="s">
        <v>23</v>
      </c>
      <c r="K1640" s="229" t="s">
        <v>753</v>
      </c>
      <c r="L1640" s="229" t="s">
        <v>749</v>
      </c>
      <c r="M1640" s="229" t="s">
        <v>740</v>
      </c>
      <c r="N1640" s="229" t="s">
        <v>748</v>
      </c>
    </row>
    <row r="1641" spans="1:14">
      <c r="A1641" s="232">
        <f t="shared" si="25"/>
        <v>11634</v>
      </c>
      <c r="B1641" s="232">
        <v>4</v>
      </c>
      <c r="C1641" s="232" t="s">
        <v>747</v>
      </c>
      <c r="D1641" s="229" t="s">
        <v>656</v>
      </c>
      <c r="E1641" s="232" t="s">
        <v>446</v>
      </c>
      <c r="F1641" s="235" t="s">
        <v>100</v>
      </c>
      <c r="G1641" s="232">
        <v>99100</v>
      </c>
      <c r="H1641" s="229" t="s">
        <v>499</v>
      </c>
      <c r="I1641" s="229" t="s">
        <v>500</v>
      </c>
      <c r="J1641" s="229" t="s">
        <v>23</v>
      </c>
      <c r="K1641" s="229" t="s">
        <v>753</v>
      </c>
      <c r="L1641" s="229" t="s">
        <v>749</v>
      </c>
      <c r="M1641" s="229" t="s">
        <v>740</v>
      </c>
      <c r="N1641" s="229" t="s">
        <v>748</v>
      </c>
    </row>
    <row r="1642" spans="1:14">
      <c r="A1642" s="232">
        <f t="shared" si="25"/>
        <v>11635</v>
      </c>
      <c r="B1642" s="232">
        <v>4</v>
      </c>
      <c r="C1642" s="232" t="s">
        <v>747</v>
      </c>
      <c r="D1642" s="229" t="s">
        <v>656</v>
      </c>
      <c r="E1642" s="232" t="s">
        <v>573</v>
      </c>
      <c r="F1642" s="235" t="s">
        <v>100</v>
      </c>
      <c r="G1642" s="232">
        <v>79101</v>
      </c>
      <c r="H1642" s="229" t="s">
        <v>499</v>
      </c>
      <c r="I1642" s="229" t="s">
        <v>500</v>
      </c>
      <c r="J1642" s="229" t="s">
        <v>23</v>
      </c>
      <c r="K1642" s="229" t="s">
        <v>753</v>
      </c>
      <c r="L1642" s="229" t="s">
        <v>749</v>
      </c>
      <c r="M1642" s="229" t="s">
        <v>740</v>
      </c>
      <c r="N1642" s="229" t="s">
        <v>748</v>
      </c>
    </row>
    <row r="1643" spans="1:14">
      <c r="A1643" s="232">
        <f t="shared" si="25"/>
        <v>11636</v>
      </c>
      <c r="B1643" s="232">
        <v>4</v>
      </c>
      <c r="C1643" s="232" t="s">
        <v>747</v>
      </c>
      <c r="D1643" s="229" t="s">
        <v>656</v>
      </c>
      <c r="E1643" s="232" t="s">
        <v>446</v>
      </c>
      <c r="F1643" s="235" t="s">
        <v>100</v>
      </c>
      <c r="G1643" s="232">
        <v>79101</v>
      </c>
      <c r="H1643" s="229" t="s">
        <v>499</v>
      </c>
      <c r="I1643" s="229" t="s">
        <v>500</v>
      </c>
      <c r="J1643" s="229" t="s">
        <v>23</v>
      </c>
      <c r="K1643" s="229" t="s">
        <v>753</v>
      </c>
      <c r="L1643" s="229" t="s">
        <v>749</v>
      </c>
      <c r="M1643" s="229" t="s">
        <v>740</v>
      </c>
      <c r="N1643" s="229" t="s">
        <v>748</v>
      </c>
    </row>
    <row r="1644" spans="1:14">
      <c r="A1644" s="232">
        <f t="shared" si="25"/>
        <v>11637</v>
      </c>
      <c r="B1644" s="232">
        <v>4</v>
      </c>
      <c r="C1644" s="232" t="s">
        <v>747</v>
      </c>
      <c r="D1644" s="229" t="s">
        <v>656</v>
      </c>
      <c r="E1644" s="232" t="s">
        <v>573</v>
      </c>
      <c r="F1644" s="235" t="s">
        <v>100</v>
      </c>
      <c r="G1644" s="232">
        <v>11609</v>
      </c>
      <c r="H1644" s="229" t="s">
        <v>499</v>
      </c>
      <c r="I1644" s="229" t="s">
        <v>500</v>
      </c>
      <c r="J1644" s="229" t="s">
        <v>23</v>
      </c>
      <c r="K1644" s="229" t="s">
        <v>753</v>
      </c>
      <c r="L1644" s="229" t="s">
        <v>749</v>
      </c>
      <c r="M1644" s="229" t="s">
        <v>740</v>
      </c>
      <c r="N1644" s="229" t="s">
        <v>748</v>
      </c>
    </row>
    <row r="1645" spans="1:14">
      <c r="A1645" s="232">
        <f t="shared" si="25"/>
        <v>11638</v>
      </c>
      <c r="B1645" s="232">
        <v>4</v>
      </c>
      <c r="C1645" s="232" t="s">
        <v>747</v>
      </c>
      <c r="D1645" s="229" t="s">
        <v>656</v>
      </c>
      <c r="E1645" s="232" t="s">
        <v>446</v>
      </c>
      <c r="F1645" s="235" t="s">
        <v>100</v>
      </c>
      <c r="G1645" s="232">
        <v>11609</v>
      </c>
      <c r="H1645" s="229" t="s">
        <v>499</v>
      </c>
      <c r="I1645" s="229" t="s">
        <v>500</v>
      </c>
      <c r="J1645" s="229" t="s">
        <v>23</v>
      </c>
      <c r="K1645" s="229" t="s">
        <v>753</v>
      </c>
      <c r="L1645" s="229" t="s">
        <v>749</v>
      </c>
      <c r="M1645" s="229" t="s">
        <v>740</v>
      </c>
      <c r="N1645" s="229" t="s">
        <v>748</v>
      </c>
    </row>
    <row r="1646" spans="1:14">
      <c r="A1646" s="232">
        <f t="shared" si="25"/>
        <v>11639</v>
      </c>
      <c r="B1646" s="232">
        <v>4</v>
      </c>
      <c r="C1646" s="232" t="s">
        <v>747</v>
      </c>
      <c r="D1646" s="229" t="s">
        <v>656</v>
      </c>
      <c r="E1646" s="232" t="s">
        <v>573</v>
      </c>
      <c r="F1646" s="235" t="s">
        <v>100</v>
      </c>
      <c r="G1646" s="232">
        <v>21609</v>
      </c>
      <c r="H1646" s="229" t="s">
        <v>499</v>
      </c>
      <c r="I1646" s="229" t="s">
        <v>500</v>
      </c>
      <c r="J1646" s="229" t="s">
        <v>23</v>
      </c>
      <c r="K1646" s="229" t="s">
        <v>753</v>
      </c>
      <c r="L1646" s="229" t="s">
        <v>749</v>
      </c>
      <c r="M1646" s="229" t="s">
        <v>740</v>
      </c>
      <c r="N1646" s="229" t="s">
        <v>748</v>
      </c>
    </row>
    <row r="1647" spans="1:14">
      <c r="A1647" s="232">
        <f t="shared" si="25"/>
        <v>11640</v>
      </c>
      <c r="B1647" s="232">
        <v>4</v>
      </c>
      <c r="C1647" s="232" t="s">
        <v>747</v>
      </c>
      <c r="D1647" s="229" t="s">
        <v>656</v>
      </c>
      <c r="E1647" s="232" t="s">
        <v>446</v>
      </c>
      <c r="F1647" s="235" t="s">
        <v>100</v>
      </c>
      <c r="G1647" s="232">
        <v>21609</v>
      </c>
      <c r="H1647" s="229" t="s">
        <v>499</v>
      </c>
      <c r="I1647" s="229" t="s">
        <v>500</v>
      </c>
      <c r="J1647" s="229" t="s">
        <v>23</v>
      </c>
      <c r="K1647" s="229" t="s">
        <v>753</v>
      </c>
      <c r="L1647" s="229" t="s">
        <v>749</v>
      </c>
      <c r="M1647" s="229" t="s">
        <v>740</v>
      </c>
      <c r="N1647" s="229" t="s">
        <v>748</v>
      </c>
    </row>
    <row r="1648" spans="1:14">
      <c r="A1648" s="232">
        <f t="shared" si="25"/>
        <v>11641</v>
      </c>
      <c r="B1648" s="232">
        <v>4</v>
      </c>
      <c r="C1648" s="232" t="s">
        <v>747</v>
      </c>
      <c r="D1648" s="229" t="s">
        <v>656</v>
      </c>
      <c r="E1648" s="232" t="s">
        <v>573</v>
      </c>
      <c r="F1648" s="234" t="s">
        <v>102</v>
      </c>
      <c r="G1648" s="232">
        <v>99100</v>
      </c>
      <c r="H1648" s="229" t="s">
        <v>499</v>
      </c>
      <c r="I1648" s="229" t="s">
        <v>500</v>
      </c>
      <c r="J1648" s="229" t="s">
        <v>23</v>
      </c>
      <c r="K1648" s="229" t="s">
        <v>753</v>
      </c>
      <c r="L1648" s="229" t="s">
        <v>749</v>
      </c>
      <c r="M1648" s="229" t="s">
        <v>740</v>
      </c>
      <c r="N1648" s="229" t="s">
        <v>748</v>
      </c>
    </row>
    <row r="1649" spans="1:14">
      <c r="A1649" s="232">
        <f t="shared" si="25"/>
        <v>11642</v>
      </c>
      <c r="B1649" s="232">
        <v>4</v>
      </c>
      <c r="C1649" s="232" t="s">
        <v>747</v>
      </c>
      <c r="D1649" s="229" t="s">
        <v>656</v>
      </c>
      <c r="E1649" s="232" t="s">
        <v>446</v>
      </c>
      <c r="F1649" s="234" t="s">
        <v>102</v>
      </c>
      <c r="G1649" s="232">
        <v>99100</v>
      </c>
      <c r="H1649" s="229" t="s">
        <v>499</v>
      </c>
      <c r="I1649" s="229" t="s">
        <v>500</v>
      </c>
      <c r="J1649" s="229" t="s">
        <v>23</v>
      </c>
      <c r="K1649" s="229" t="s">
        <v>753</v>
      </c>
      <c r="L1649" s="229" t="s">
        <v>749</v>
      </c>
      <c r="M1649" s="229" t="s">
        <v>740</v>
      </c>
      <c r="N1649" s="229" t="s">
        <v>748</v>
      </c>
    </row>
    <row r="1650" spans="1:14">
      <c r="A1650" s="232">
        <f t="shared" si="25"/>
        <v>11643</v>
      </c>
      <c r="B1650" s="232">
        <v>4</v>
      </c>
      <c r="C1650" s="232" t="s">
        <v>747</v>
      </c>
      <c r="D1650" s="229" t="s">
        <v>656</v>
      </c>
      <c r="E1650" s="232" t="s">
        <v>573</v>
      </c>
      <c r="F1650" s="234" t="s">
        <v>102</v>
      </c>
      <c r="G1650" s="232">
        <v>79101</v>
      </c>
      <c r="H1650" s="229" t="s">
        <v>499</v>
      </c>
      <c r="I1650" s="229" t="s">
        <v>500</v>
      </c>
      <c r="J1650" s="229" t="s">
        <v>23</v>
      </c>
      <c r="K1650" s="229" t="s">
        <v>753</v>
      </c>
      <c r="L1650" s="229" t="s">
        <v>749</v>
      </c>
      <c r="M1650" s="229" t="s">
        <v>740</v>
      </c>
      <c r="N1650" s="229" t="s">
        <v>748</v>
      </c>
    </row>
    <row r="1651" spans="1:14">
      <c r="A1651" s="232">
        <f t="shared" si="25"/>
        <v>11644</v>
      </c>
      <c r="B1651" s="232">
        <v>4</v>
      </c>
      <c r="C1651" s="232" t="s">
        <v>747</v>
      </c>
      <c r="D1651" s="229" t="s">
        <v>656</v>
      </c>
      <c r="E1651" s="232" t="s">
        <v>446</v>
      </c>
      <c r="F1651" s="234" t="s">
        <v>102</v>
      </c>
      <c r="G1651" s="232">
        <v>79101</v>
      </c>
      <c r="H1651" s="229" t="s">
        <v>499</v>
      </c>
      <c r="I1651" s="229" t="s">
        <v>500</v>
      </c>
      <c r="J1651" s="229" t="s">
        <v>23</v>
      </c>
      <c r="K1651" s="229" t="s">
        <v>753</v>
      </c>
      <c r="L1651" s="229" t="s">
        <v>749</v>
      </c>
      <c r="M1651" s="229" t="s">
        <v>740</v>
      </c>
      <c r="N1651" s="229" t="s">
        <v>748</v>
      </c>
    </row>
    <row r="1652" spans="1:14">
      <c r="A1652" s="232">
        <f t="shared" si="25"/>
        <v>11645</v>
      </c>
      <c r="B1652" s="232">
        <v>4</v>
      </c>
      <c r="C1652" s="232" t="s">
        <v>747</v>
      </c>
      <c r="D1652" s="229" t="s">
        <v>656</v>
      </c>
      <c r="E1652" s="232" t="s">
        <v>573</v>
      </c>
      <c r="F1652" s="234" t="s">
        <v>102</v>
      </c>
      <c r="G1652" s="232">
        <v>11609</v>
      </c>
      <c r="H1652" s="229" t="s">
        <v>499</v>
      </c>
      <c r="I1652" s="229" t="s">
        <v>500</v>
      </c>
      <c r="J1652" s="229" t="s">
        <v>23</v>
      </c>
      <c r="K1652" s="229" t="s">
        <v>753</v>
      </c>
      <c r="L1652" s="229" t="s">
        <v>749</v>
      </c>
      <c r="M1652" s="229" t="s">
        <v>740</v>
      </c>
      <c r="N1652" s="229" t="s">
        <v>748</v>
      </c>
    </row>
    <row r="1653" spans="1:14">
      <c r="A1653" s="232">
        <f t="shared" si="25"/>
        <v>11646</v>
      </c>
      <c r="B1653" s="232">
        <v>4</v>
      </c>
      <c r="C1653" s="232" t="s">
        <v>747</v>
      </c>
      <c r="D1653" s="229" t="s">
        <v>656</v>
      </c>
      <c r="E1653" s="232" t="s">
        <v>446</v>
      </c>
      <c r="F1653" s="234" t="s">
        <v>102</v>
      </c>
      <c r="G1653" s="232">
        <v>11609</v>
      </c>
      <c r="H1653" s="229" t="s">
        <v>499</v>
      </c>
      <c r="I1653" s="229" t="s">
        <v>500</v>
      </c>
      <c r="J1653" s="229" t="s">
        <v>23</v>
      </c>
      <c r="K1653" s="229" t="s">
        <v>753</v>
      </c>
      <c r="L1653" s="229" t="s">
        <v>749</v>
      </c>
      <c r="M1653" s="229" t="s">
        <v>740</v>
      </c>
      <c r="N1653" s="229" t="s">
        <v>748</v>
      </c>
    </row>
    <row r="1654" spans="1:14">
      <c r="A1654" s="232">
        <f t="shared" si="25"/>
        <v>11647</v>
      </c>
      <c r="B1654" s="232">
        <v>4</v>
      </c>
      <c r="C1654" s="232" t="s">
        <v>747</v>
      </c>
      <c r="D1654" s="229" t="s">
        <v>656</v>
      </c>
      <c r="E1654" s="232" t="s">
        <v>573</v>
      </c>
      <c r="F1654" s="234" t="s">
        <v>102</v>
      </c>
      <c r="G1654" s="232">
        <v>21609</v>
      </c>
      <c r="H1654" s="229" t="s">
        <v>499</v>
      </c>
      <c r="I1654" s="229" t="s">
        <v>500</v>
      </c>
      <c r="J1654" s="229" t="s">
        <v>23</v>
      </c>
      <c r="K1654" s="229" t="s">
        <v>753</v>
      </c>
      <c r="L1654" s="229" t="s">
        <v>749</v>
      </c>
      <c r="M1654" s="229" t="s">
        <v>740</v>
      </c>
      <c r="N1654" s="229" t="s">
        <v>748</v>
      </c>
    </row>
    <row r="1655" spans="1:14">
      <c r="A1655" s="232">
        <f t="shared" si="25"/>
        <v>11648</v>
      </c>
      <c r="B1655" s="232">
        <v>4</v>
      </c>
      <c r="C1655" s="232" t="s">
        <v>747</v>
      </c>
      <c r="D1655" s="229" t="s">
        <v>656</v>
      </c>
      <c r="E1655" s="232" t="s">
        <v>446</v>
      </c>
      <c r="F1655" s="234" t="s">
        <v>102</v>
      </c>
      <c r="G1655" s="232">
        <v>21609</v>
      </c>
      <c r="H1655" s="229" t="s">
        <v>499</v>
      </c>
      <c r="I1655" s="229" t="s">
        <v>500</v>
      </c>
      <c r="J1655" s="229" t="s">
        <v>23</v>
      </c>
      <c r="K1655" s="229" t="s">
        <v>753</v>
      </c>
      <c r="L1655" s="229" t="s">
        <v>749</v>
      </c>
      <c r="M1655" s="229" t="s">
        <v>740</v>
      </c>
      <c r="N1655" s="229" t="s">
        <v>748</v>
      </c>
    </row>
    <row r="1656" spans="1:14">
      <c r="A1656" s="232">
        <f t="shared" si="25"/>
        <v>11649</v>
      </c>
      <c r="B1656" s="232">
        <v>4</v>
      </c>
      <c r="C1656" s="232" t="s">
        <v>747</v>
      </c>
      <c r="D1656" s="229" t="s">
        <v>656</v>
      </c>
      <c r="E1656" s="232" t="s">
        <v>573</v>
      </c>
      <c r="F1656" s="234" t="s">
        <v>103</v>
      </c>
      <c r="G1656" s="232">
        <v>99100</v>
      </c>
      <c r="H1656" s="229" t="s">
        <v>499</v>
      </c>
      <c r="I1656" s="229" t="s">
        <v>500</v>
      </c>
      <c r="J1656" s="229" t="s">
        <v>23</v>
      </c>
      <c r="K1656" s="229" t="s">
        <v>753</v>
      </c>
      <c r="L1656" s="229" t="s">
        <v>749</v>
      </c>
      <c r="M1656" s="229" t="s">
        <v>740</v>
      </c>
      <c r="N1656" s="229" t="s">
        <v>748</v>
      </c>
    </row>
    <row r="1657" spans="1:14">
      <c r="A1657" s="232">
        <f t="shared" si="25"/>
        <v>11650</v>
      </c>
      <c r="B1657" s="232">
        <v>4</v>
      </c>
      <c r="C1657" s="232" t="s">
        <v>747</v>
      </c>
      <c r="D1657" s="229" t="s">
        <v>656</v>
      </c>
      <c r="E1657" s="232" t="s">
        <v>446</v>
      </c>
      <c r="F1657" s="234" t="s">
        <v>103</v>
      </c>
      <c r="G1657" s="232">
        <v>99100</v>
      </c>
      <c r="H1657" s="229" t="s">
        <v>499</v>
      </c>
      <c r="I1657" s="229" t="s">
        <v>500</v>
      </c>
      <c r="J1657" s="229" t="s">
        <v>23</v>
      </c>
      <c r="K1657" s="229" t="s">
        <v>753</v>
      </c>
      <c r="L1657" s="229" t="s">
        <v>749</v>
      </c>
      <c r="M1657" s="229" t="s">
        <v>740</v>
      </c>
      <c r="N1657" s="229" t="s">
        <v>748</v>
      </c>
    </row>
    <row r="1658" spans="1:14">
      <c r="A1658" s="232">
        <f t="shared" si="25"/>
        <v>11651</v>
      </c>
      <c r="B1658" s="232">
        <v>4</v>
      </c>
      <c r="C1658" s="232" t="s">
        <v>747</v>
      </c>
      <c r="D1658" s="229" t="s">
        <v>656</v>
      </c>
      <c r="E1658" s="232" t="s">
        <v>573</v>
      </c>
      <c r="F1658" s="234" t="s">
        <v>103</v>
      </c>
      <c r="G1658" s="232">
        <v>79101</v>
      </c>
      <c r="H1658" s="229" t="s">
        <v>499</v>
      </c>
      <c r="I1658" s="229" t="s">
        <v>500</v>
      </c>
      <c r="J1658" s="229" t="s">
        <v>23</v>
      </c>
      <c r="K1658" s="229" t="s">
        <v>753</v>
      </c>
      <c r="L1658" s="229" t="s">
        <v>749</v>
      </c>
      <c r="M1658" s="229" t="s">
        <v>740</v>
      </c>
      <c r="N1658" s="229" t="s">
        <v>748</v>
      </c>
    </row>
    <row r="1659" spans="1:14">
      <c r="A1659" s="232">
        <f t="shared" si="25"/>
        <v>11652</v>
      </c>
      <c r="B1659" s="232">
        <v>4</v>
      </c>
      <c r="C1659" s="232" t="s">
        <v>747</v>
      </c>
      <c r="D1659" s="229" t="s">
        <v>656</v>
      </c>
      <c r="E1659" s="232" t="s">
        <v>446</v>
      </c>
      <c r="F1659" s="234" t="s">
        <v>103</v>
      </c>
      <c r="G1659" s="232">
        <v>79101</v>
      </c>
      <c r="H1659" s="229" t="s">
        <v>499</v>
      </c>
      <c r="I1659" s="229" t="s">
        <v>500</v>
      </c>
      <c r="J1659" s="229" t="s">
        <v>23</v>
      </c>
      <c r="K1659" s="229" t="s">
        <v>753</v>
      </c>
      <c r="L1659" s="229" t="s">
        <v>749</v>
      </c>
      <c r="M1659" s="229" t="s">
        <v>740</v>
      </c>
      <c r="N1659" s="229" t="s">
        <v>748</v>
      </c>
    </row>
    <row r="1660" spans="1:14">
      <c r="A1660" s="232">
        <f t="shared" si="25"/>
        <v>11653</v>
      </c>
      <c r="B1660" s="232">
        <v>4</v>
      </c>
      <c r="C1660" s="232" t="s">
        <v>747</v>
      </c>
      <c r="D1660" s="229" t="s">
        <v>656</v>
      </c>
      <c r="E1660" s="232" t="s">
        <v>573</v>
      </c>
      <c r="F1660" s="234" t="s">
        <v>103</v>
      </c>
      <c r="G1660" s="232">
        <v>11609</v>
      </c>
      <c r="H1660" s="229" t="s">
        <v>499</v>
      </c>
      <c r="I1660" s="229" t="s">
        <v>500</v>
      </c>
      <c r="J1660" s="229" t="s">
        <v>23</v>
      </c>
      <c r="K1660" s="229" t="s">
        <v>753</v>
      </c>
      <c r="L1660" s="229" t="s">
        <v>749</v>
      </c>
      <c r="M1660" s="229" t="s">
        <v>740</v>
      </c>
      <c r="N1660" s="229" t="s">
        <v>748</v>
      </c>
    </row>
    <row r="1661" spans="1:14">
      <c r="A1661" s="232">
        <f t="shared" si="25"/>
        <v>11654</v>
      </c>
      <c r="B1661" s="232">
        <v>4</v>
      </c>
      <c r="C1661" s="232" t="s">
        <v>747</v>
      </c>
      <c r="D1661" s="229" t="s">
        <v>656</v>
      </c>
      <c r="E1661" s="232" t="s">
        <v>446</v>
      </c>
      <c r="F1661" s="234" t="s">
        <v>103</v>
      </c>
      <c r="G1661" s="232">
        <v>11609</v>
      </c>
      <c r="H1661" s="229" t="s">
        <v>499</v>
      </c>
      <c r="I1661" s="229" t="s">
        <v>500</v>
      </c>
      <c r="J1661" s="229" t="s">
        <v>23</v>
      </c>
      <c r="K1661" s="229" t="s">
        <v>753</v>
      </c>
      <c r="L1661" s="229" t="s">
        <v>749</v>
      </c>
      <c r="M1661" s="229" t="s">
        <v>740</v>
      </c>
      <c r="N1661" s="229" t="s">
        <v>748</v>
      </c>
    </row>
    <row r="1662" spans="1:14">
      <c r="A1662" s="232">
        <f t="shared" si="25"/>
        <v>11655</v>
      </c>
      <c r="B1662" s="232">
        <v>4</v>
      </c>
      <c r="C1662" s="232" t="s">
        <v>747</v>
      </c>
      <c r="D1662" s="229" t="s">
        <v>656</v>
      </c>
      <c r="E1662" s="232" t="s">
        <v>573</v>
      </c>
      <c r="F1662" s="234" t="s">
        <v>103</v>
      </c>
      <c r="G1662" s="232">
        <v>21609</v>
      </c>
      <c r="H1662" s="229" t="s">
        <v>499</v>
      </c>
      <c r="I1662" s="229" t="s">
        <v>500</v>
      </c>
      <c r="J1662" s="229" t="s">
        <v>23</v>
      </c>
      <c r="K1662" s="229" t="s">
        <v>753</v>
      </c>
      <c r="L1662" s="229" t="s">
        <v>749</v>
      </c>
      <c r="M1662" s="229" t="s">
        <v>740</v>
      </c>
      <c r="N1662" s="229" t="s">
        <v>748</v>
      </c>
    </row>
    <row r="1663" spans="1:14">
      <c r="A1663" s="232">
        <f t="shared" si="25"/>
        <v>11656</v>
      </c>
      <c r="B1663" s="232">
        <v>4</v>
      </c>
      <c r="C1663" s="232" t="s">
        <v>747</v>
      </c>
      <c r="D1663" s="229" t="s">
        <v>656</v>
      </c>
      <c r="E1663" s="232" t="s">
        <v>446</v>
      </c>
      <c r="F1663" s="234" t="s">
        <v>103</v>
      </c>
      <c r="G1663" s="232">
        <v>21609</v>
      </c>
      <c r="H1663" s="229" t="s">
        <v>499</v>
      </c>
      <c r="I1663" s="229" t="s">
        <v>500</v>
      </c>
      <c r="J1663" s="229" t="s">
        <v>23</v>
      </c>
      <c r="K1663" s="229" t="s">
        <v>753</v>
      </c>
      <c r="L1663" s="229" t="s">
        <v>749</v>
      </c>
      <c r="M1663" s="229" t="s">
        <v>740</v>
      </c>
      <c r="N1663" s="229" t="s">
        <v>748</v>
      </c>
    </row>
    <row r="1664" spans="1:14">
      <c r="A1664" s="232">
        <f t="shared" si="25"/>
        <v>11657</v>
      </c>
      <c r="B1664" s="232">
        <v>4</v>
      </c>
      <c r="C1664" s="232" t="s">
        <v>747</v>
      </c>
      <c r="D1664" s="229" t="s">
        <v>656</v>
      </c>
      <c r="E1664" s="232" t="s">
        <v>573</v>
      </c>
      <c r="F1664" s="235" t="s">
        <v>645</v>
      </c>
      <c r="G1664" s="232">
        <v>99100</v>
      </c>
      <c r="H1664" s="229" t="s">
        <v>499</v>
      </c>
      <c r="I1664" s="229" t="s">
        <v>500</v>
      </c>
      <c r="J1664" s="229" t="s">
        <v>23</v>
      </c>
      <c r="K1664" s="229" t="s">
        <v>753</v>
      </c>
      <c r="L1664" s="229" t="s">
        <v>749</v>
      </c>
      <c r="M1664" s="229" t="s">
        <v>740</v>
      </c>
      <c r="N1664" s="229" t="s">
        <v>748</v>
      </c>
    </row>
    <row r="1665" spans="1:14">
      <c r="A1665" s="232">
        <f t="shared" si="25"/>
        <v>11658</v>
      </c>
      <c r="B1665" s="232">
        <v>4</v>
      </c>
      <c r="C1665" s="232" t="s">
        <v>747</v>
      </c>
      <c r="D1665" s="229" t="s">
        <v>656</v>
      </c>
      <c r="E1665" s="232" t="s">
        <v>446</v>
      </c>
      <c r="F1665" s="235" t="s">
        <v>645</v>
      </c>
      <c r="G1665" s="232">
        <v>99100</v>
      </c>
      <c r="H1665" s="229" t="s">
        <v>499</v>
      </c>
      <c r="I1665" s="229" t="s">
        <v>500</v>
      </c>
      <c r="J1665" s="229" t="s">
        <v>23</v>
      </c>
      <c r="K1665" s="229" t="s">
        <v>753</v>
      </c>
      <c r="L1665" s="229" t="s">
        <v>749</v>
      </c>
      <c r="M1665" s="229" t="s">
        <v>740</v>
      </c>
      <c r="N1665" s="229" t="s">
        <v>748</v>
      </c>
    </row>
    <row r="1666" spans="1:14">
      <c r="A1666" s="232">
        <f t="shared" si="25"/>
        <v>11659</v>
      </c>
      <c r="B1666" s="232">
        <v>4</v>
      </c>
      <c r="C1666" s="232" t="s">
        <v>747</v>
      </c>
      <c r="D1666" s="229" t="s">
        <v>656</v>
      </c>
      <c r="E1666" s="232" t="s">
        <v>573</v>
      </c>
      <c r="F1666" s="235" t="s">
        <v>645</v>
      </c>
      <c r="G1666" s="232">
        <v>79101</v>
      </c>
      <c r="H1666" s="229" t="s">
        <v>499</v>
      </c>
      <c r="I1666" s="229" t="s">
        <v>500</v>
      </c>
      <c r="J1666" s="229" t="s">
        <v>23</v>
      </c>
      <c r="K1666" s="229" t="s">
        <v>753</v>
      </c>
      <c r="L1666" s="229" t="s">
        <v>749</v>
      </c>
      <c r="M1666" s="229" t="s">
        <v>740</v>
      </c>
      <c r="N1666" s="229" t="s">
        <v>748</v>
      </c>
    </row>
    <row r="1667" spans="1:14">
      <c r="A1667" s="232">
        <f t="shared" si="25"/>
        <v>11660</v>
      </c>
      <c r="B1667" s="232">
        <v>4</v>
      </c>
      <c r="C1667" s="232" t="s">
        <v>747</v>
      </c>
      <c r="D1667" s="229" t="s">
        <v>656</v>
      </c>
      <c r="E1667" s="232" t="s">
        <v>446</v>
      </c>
      <c r="F1667" s="235" t="s">
        <v>645</v>
      </c>
      <c r="G1667" s="232">
        <v>79101</v>
      </c>
      <c r="H1667" s="229" t="s">
        <v>499</v>
      </c>
      <c r="I1667" s="229" t="s">
        <v>500</v>
      </c>
      <c r="J1667" s="229" t="s">
        <v>23</v>
      </c>
      <c r="K1667" s="229" t="s">
        <v>753</v>
      </c>
      <c r="L1667" s="229" t="s">
        <v>749</v>
      </c>
      <c r="M1667" s="229" t="s">
        <v>740</v>
      </c>
      <c r="N1667" s="229" t="s">
        <v>748</v>
      </c>
    </row>
    <row r="1668" spans="1:14">
      <c r="A1668" s="232">
        <f t="shared" si="25"/>
        <v>11661</v>
      </c>
      <c r="B1668" s="232">
        <v>4</v>
      </c>
      <c r="C1668" s="232" t="s">
        <v>747</v>
      </c>
      <c r="D1668" s="229" t="s">
        <v>656</v>
      </c>
      <c r="E1668" s="232" t="s">
        <v>573</v>
      </c>
      <c r="F1668" s="235" t="s">
        <v>645</v>
      </c>
      <c r="G1668" s="232">
        <v>11609</v>
      </c>
      <c r="H1668" s="229" t="s">
        <v>499</v>
      </c>
      <c r="I1668" s="229" t="s">
        <v>500</v>
      </c>
      <c r="J1668" s="229" t="s">
        <v>23</v>
      </c>
      <c r="K1668" s="229" t="s">
        <v>753</v>
      </c>
      <c r="L1668" s="229" t="s">
        <v>749</v>
      </c>
      <c r="M1668" s="229" t="s">
        <v>740</v>
      </c>
      <c r="N1668" s="229" t="s">
        <v>748</v>
      </c>
    </row>
    <row r="1669" spans="1:14">
      <c r="A1669" s="232">
        <f t="shared" si="25"/>
        <v>11662</v>
      </c>
      <c r="B1669" s="232">
        <v>4</v>
      </c>
      <c r="C1669" s="232" t="s">
        <v>747</v>
      </c>
      <c r="D1669" s="229" t="s">
        <v>656</v>
      </c>
      <c r="E1669" s="232" t="s">
        <v>446</v>
      </c>
      <c r="F1669" s="235" t="s">
        <v>645</v>
      </c>
      <c r="G1669" s="232">
        <v>11609</v>
      </c>
      <c r="H1669" s="229" t="s">
        <v>499</v>
      </c>
      <c r="I1669" s="229" t="s">
        <v>500</v>
      </c>
      <c r="J1669" s="229" t="s">
        <v>23</v>
      </c>
      <c r="K1669" s="229" t="s">
        <v>753</v>
      </c>
      <c r="L1669" s="229" t="s">
        <v>749</v>
      </c>
      <c r="M1669" s="229" t="s">
        <v>740</v>
      </c>
      <c r="N1669" s="229" t="s">
        <v>748</v>
      </c>
    </row>
    <row r="1670" spans="1:14">
      <c r="A1670" s="232">
        <f t="shared" si="25"/>
        <v>11663</v>
      </c>
      <c r="B1670" s="232">
        <v>4</v>
      </c>
      <c r="C1670" s="232" t="s">
        <v>747</v>
      </c>
      <c r="D1670" s="229" t="s">
        <v>656</v>
      </c>
      <c r="E1670" s="232" t="s">
        <v>573</v>
      </c>
      <c r="F1670" s="235" t="s">
        <v>645</v>
      </c>
      <c r="G1670" s="232">
        <v>21609</v>
      </c>
      <c r="H1670" s="229" t="s">
        <v>499</v>
      </c>
      <c r="I1670" s="229" t="s">
        <v>500</v>
      </c>
      <c r="J1670" s="229" t="s">
        <v>23</v>
      </c>
      <c r="K1670" s="229" t="s">
        <v>753</v>
      </c>
      <c r="L1670" s="229" t="s">
        <v>749</v>
      </c>
      <c r="M1670" s="229" t="s">
        <v>740</v>
      </c>
      <c r="N1670" s="229" t="s">
        <v>748</v>
      </c>
    </row>
    <row r="1671" spans="1:14">
      <c r="A1671" s="232">
        <f t="shared" si="25"/>
        <v>11664</v>
      </c>
      <c r="B1671" s="232">
        <v>4</v>
      </c>
      <c r="C1671" s="232" t="s">
        <v>747</v>
      </c>
      <c r="D1671" s="229" t="s">
        <v>656</v>
      </c>
      <c r="E1671" s="232" t="s">
        <v>446</v>
      </c>
      <c r="F1671" s="235" t="s">
        <v>645</v>
      </c>
      <c r="G1671" s="232">
        <v>21609</v>
      </c>
      <c r="H1671" s="229" t="s">
        <v>499</v>
      </c>
      <c r="I1671" s="229" t="s">
        <v>500</v>
      </c>
      <c r="J1671" s="229" t="s">
        <v>23</v>
      </c>
      <c r="K1671" s="229" t="s">
        <v>753</v>
      </c>
      <c r="L1671" s="229" t="s">
        <v>749</v>
      </c>
      <c r="M1671" s="229" t="s">
        <v>740</v>
      </c>
      <c r="N1671" s="229" t="s">
        <v>748</v>
      </c>
    </row>
    <row r="1672" spans="1:14">
      <c r="A1672" s="232">
        <f t="shared" si="25"/>
        <v>11665</v>
      </c>
      <c r="B1672" s="232">
        <v>4</v>
      </c>
      <c r="C1672" s="232" t="s">
        <v>747</v>
      </c>
      <c r="D1672" s="229" t="s">
        <v>656</v>
      </c>
      <c r="E1672" s="232" t="s">
        <v>573</v>
      </c>
      <c r="F1672" s="234" t="s">
        <v>108</v>
      </c>
      <c r="G1672" s="232">
        <v>99100</v>
      </c>
      <c r="H1672" s="229" t="s">
        <v>499</v>
      </c>
      <c r="I1672" s="229" t="s">
        <v>500</v>
      </c>
      <c r="J1672" s="229" t="s">
        <v>23</v>
      </c>
      <c r="K1672" s="229" t="s">
        <v>753</v>
      </c>
      <c r="L1672" s="229" t="s">
        <v>749</v>
      </c>
      <c r="M1672" s="229" t="s">
        <v>740</v>
      </c>
      <c r="N1672" s="229" t="s">
        <v>748</v>
      </c>
    </row>
    <row r="1673" spans="1:14">
      <c r="A1673" s="232">
        <f t="shared" ref="A1673:A1736" si="26">A1672+1</f>
        <v>11666</v>
      </c>
      <c r="B1673" s="232">
        <v>4</v>
      </c>
      <c r="C1673" s="232" t="s">
        <v>747</v>
      </c>
      <c r="D1673" s="229" t="s">
        <v>656</v>
      </c>
      <c r="E1673" s="232" t="s">
        <v>446</v>
      </c>
      <c r="F1673" s="234" t="s">
        <v>108</v>
      </c>
      <c r="G1673" s="232">
        <v>99100</v>
      </c>
      <c r="H1673" s="229" t="s">
        <v>499</v>
      </c>
      <c r="I1673" s="229" t="s">
        <v>500</v>
      </c>
      <c r="J1673" s="229" t="s">
        <v>23</v>
      </c>
      <c r="K1673" s="229" t="s">
        <v>753</v>
      </c>
      <c r="L1673" s="229" t="s">
        <v>749</v>
      </c>
      <c r="M1673" s="229" t="s">
        <v>740</v>
      </c>
      <c r="N1673" s="229" t="s">
        <v>748</v>
      </c>
    </row>
    <row r="1674" spans="1:14">
      <c r="A1674" s="232">
        <f t="shared" si="26"/>
        <v>11667</v>
      </c>
      <c r="B1674" s="232">
        <v>4</v>
      </c>
      <c r="C1674" s="232" t="s">
        <v>747</v>
      </c>
      <c r="D1674" s="229" t="s">
        <v>656</v>
      </c>
      <c r="E1674" s="232" t="s">
        <v>573</v>
      </c>
      <c r="F1674" s="234" t="s">
        <v>108</v>
      </c>
      <c r="G1674" s="232">
        <v>79101</v>
      </c>
      <c r="H1674" s="229" t="s">
        <v>499</v>
      </c>
      <c r="I1674" s="229" t="s">
        <v>500</v>
      </c>
      <c r="J1674" s="229" t="s">
        <v>23</v>
      </c>
      <c r="K1674" s="229" t="s">
        <v>753</v>
      </c>
      <c r="L1674" s="229" t="s">
        <v>749</v>
      </c>
      <c r="M1674" s="229" t="s">
        <v>740</v>
      </c>
      <c r="N1674" s="229" t="s">
        <v>748</v>
      </c>
    </row>
    <row r="1675" spans="1:14">
      <c r="A1675" s="232">
        <f t="shared" si="26"/>
        <v>11668</v>
      </c>
      <c r="B1675" s="232">
        <v>4</v>
      </c>
      <c r="C1675" s="232" t="s">
        <v>747</v>
      </c>
      <c r="D1675" s="229" t="s">
        <v>656</v>
      </c>
      <c r="E1675" s="232" t="s">
        <v>446</v>
      </c>
      <c r="F1675" s="234" t="s">
        <v>108</v>
      </c>
      <c r="G1675" s="232">
        <v>79101</v>
      </c>
      <c r="H1675" s="229" t="s">
        <v>499</v>
      </c>
      <c r="I1675" s="229" t="s">
        <v>500</v>
      </c>
      <c r="J1675" s="229" t="s">
        <v>23</v>
      </c>
      <c r="K1675" s="229" t="s">
        <v>753</v>
      </c>
      <c r="L1675" s="229" t="s">
        <v>749</v>
      </c>
      <c r="M1675" s="229" t="s">
        <v>740</v>
      </c>
      <c r="N1675" s="229" t="s">
        <v>748</v>
      </c>
    </row>
    <row r="1676" spans="1:14">
      <c r="A1676" s="232">
        <f t="shared" si="26"/>
        <v>11669</v>
      </c>
      <c r="B1676" s="232">
        <v>4</v>
      </c>
      <c r="C1676" s="232" t="s">
        <v>747</v>
      </c>
      <c r="D1676" s="229" t="s">
        <v>656</v>
      </c>
      <c r="E1676" s="232" t="s">
        <v>573</v>
      </c>
      <c r="F1676" s="234" t="s">
        <v>108</v>
      </c>
      <c r="G1676" s="232">
        <v>11609</v>
      </c>
      <c r="H1676" s="229" t="s">
        <v>499</v>
      </c>
      <c r="I1676" s="229" t="s">
        <v>500</v>
      </c>
      <c r="J1676" s="229" t="s">
        <v>23</v>
      </c>
      <c r="K1676" s="229" t="s">
        <v>753</v>
      </c>
      <c r="L1676" s="229" t="s">
        <v>749</v>
      </c>
      <c r="M1676" s="229" t="s">
        <v>740</v>
      </c>
      <c r="N1676" s="229" t="s">
        <v>748</v>
      </c>
    </row>
    <row r="1677" spans="1:14">
      <c r="A1677" s="232">
        <f t="shared" si="26"/>
        <v>11670</v>
      </c>
      <c r="B1677" s="232">
        <v>4</v>
      </c>
      <c r="C1677" s="232" t="s">
        <v>747</v>
      </c>
      <c r="D1677" s="229" t="s">
        <v>656</v>
      </c>
      <c r="E1677" s="232" t="s">
        <v>446</v>
      </c>
      <c r="F1677" s="234" t="s">
        <v>108</v>
      </c>
      <c r="G1677" s="232">
        <v>11609</v>
      </c>
      <c r="H1677" s="229" t="s">
        <v>499</v>
      </c>
      <c r="I1677" s="229" t="s">
        <v>500</v>
      </c>
      <c r="J1677" s="229" t="s">
        <v>23</v>
      </c>
      <c r="K1677" s="229" t="s">
        <v>753</v>
      </c>
      <c r="L1677" s="229" t="s">
        <v>749</v>
      </c>
      <c r="M1677" s="229" t="s">
        <v>740</v>
      </c>
      <c r="N1677" s="229" t="s">
        <v>748</v>
      </c>
    </row>
    <row r="1678" spans="1:14">
      <c r="A1678" s="232">
        <f t="shared" si="26"/>
        <v>11671</v>
      </c>
      <c r="B1678" s="232">
        <v>4</v>
      </c>
      <c r="C1678" s="232" t="s">
        <v>747</v>
      </c>
      <c r="D1678" s="229" t="s">
        <v>656</v>
      </c>
      <c r="E1678" s="232" t="s">
        <v>573</v>
      </c>
      <c r="F1678" s="234" t="s">
        <v>108</v>
      </c>
      <c r="G1678" s="232">
        <v>21609</v>
      </c>
      <c r="H1678" s="229" t="s">
        <v>499</v>
      </c>
      <c r="I1678" s="229" t="s">
        <v>500</v>
      </c>
      <c r="J1678" s="229" t="s">
        <v>23</v>
      </c>
      <c r="K1678" s="229" t="s">
        <v>753</v>
      </c>
      <c r="L1678" s="229" t="s">
        <v>749</v>
      </c>
      <c r="M1678" s="229" t="s">
        <v>740</v>
      </c>
      <c r="N1678" s="229" t="s">
        <v>748</v>
      </c>
    </row>
    <row r="1679" spans="1:14">
      <c r="A1679" s="232">
        <f t="shared" si="26"/>
        <v>11672</v>
      </c>
      <c r="B1679" s="232">
        <v>4</v>
      </c>
      <c r="C1679" s="232" t="s">
        <v>747</v>
      </c>
      <c r="D1679" s="229" t="s">
        <v>656</v>
      </c>
      <c r="E1679" s="232" t="s">
        <v>446</v>
      </c>
      <c r="F1679" s="234" t="s">
        <v>108</v>
      </c>
      <c r="G1679" s="232">
        <v>21609</v>
      </c>
      <c r="H1679" s="229" t="s">
        <v>499</v>
      </c>
      <c r="I1679" s="229" t="s">
        <v>500</v>
      </c>
      <c r="J1679" s="229" t="s">
        <v>23</v>
      </c>
      <c r="K1679" s="229" t="s">
        <v>753</v>
      </c>
      <c r="L1679" s="229" t="s">
        <v>749</v>
      </c>
      <c r="M1679" s="229" t="s">
        <v>740</v>
      </c>
      <c r="N1679" s="229" t="s">
        <v>748</v>
      </c>
    </row>
    <row r="1680" spans="1:14">
      <c r="A1680" s="232">
        <f t="shared" si="26"/>
        <v>11673</v>
      </c>
      <c r="B1680" s="232">
        <v>4</v>
      </c>
      <c r="C1680" s="232" t="s">
        <v>747</v>
      </c>
      <c r="D1680" s="229" t="s">
        <v>656</v>
      </c>
      <c r="E1680" s="232" t="s">
        <v>573</v>
      </c>
      <c r="F1680" s="235" t="s">
        <v>109</v>
      </c>
      <c r="G1680" s="232">
        <v>99100</v>
      </c>
      <c r="H1680" s="229" t="s">
        <v>499</v>
      </c>
      <c r="I1680" s="229" t="s">
        <v>500</v>
      </c>
      <c r="J1680" s="229" t="s">
        <v>23</v>
      </c>
      <c r="K1680" s="229" t="s">
        <v>753</v>
      </c>
      <c r="L1680" s="229" t="s">
        <v>749</v>
      </c>
      <c r="M1680" s="229" t="s">
        <v>740</v>
      </c>
      <c r="N1680" s="229" t="s">
        <v>748</v>
      </c>
    </row>
    <row r="1681" spans="1:14">
      <c r="A1681" s="232">
        <f t="shared" si="26"/>
        <v>11674</v>
      </c>
      <c r="B1681" s="232">
        <v>4</v>
      </c>
      <c r="C1681" s="232" t="s">
        <v>747</v>
      </c>
      <c r="D1681" s="229" t="s">
        <v>656</v>
      </c>
      <c r="E1681" s="232" t="s">
        <v>446</v>
      </c>
      <c r="F1681" s="235" t="s">
        <v>109</v>
      </c>
      <c r="G1681" s="232">
        <v>99100</v>
      </c>
      <c r="H1681" s="229" t="s">
        <v>499</v>
      </c>
      <c r="I1681" s="229" t="s">
        <v>500</v>
      </c>
      <c r="J1681" s="229" t="s">
        <v>23</v>
      </c>
      <c r="K1681" s="229" t="s">
        <v>753</v>
      </c>
      <c r="L1681" s="229" t="s">
        <v>749</v>
      </c>
      <c r="M1681" s="229" t="s">
        <v>740</v>
      </c>
      <c r="N1681" s="229" t="s">
        <v>748</v>
      </c>
    </row>
    <row r="1682" spans="1:14">
      <c r="A1682" s="232">
        <f t="shared" si="26"/>
        <v>11675</v>
      </c>
      <c r="B1682" s="232">
        <v>4</v>
      </c>
      <c r="C1682" s="232" t="s">
        <v>747</v>
      </c>
      <c r="D1682" s="229" t="s">
        <v>656</v>
      </c>
      <c r="E1682" s="232" t="s">
        <v>573</v>
      </c>
      <c r="F1682" s="235" t="s">
        <v>109</v>
      </c>
      <c r="G1682" s="232">
        <v>79101</v>
      </c>
      <c r="H1682" s="229" t="s">
        <v>499</v>
      </c>
      <c r="I1682" s="229" t="s">
        <v>500</v>
      </c>
      <c r="J1682" s="229" t="s">
        <v>23</v>
      </c>
      <c r="K1682" s="229" t="s">
        <v>753</v>
      </c>
      <c r="L1682" s="229" t="s">
        <v>749</v>
      </c>
      <c r="M1682" s="229" t="s">
        <v>740</v>
      </c>
      <c r="N1682" s="229" t="s">
        <v>748</v>
      </c>
    </row>
    <row r="1683" spans="1:14">
      <c r="A1683" s="232">
        <f t="shared" si="26"/>
        <v>11676</v>
      </c>
      <c r="B1683" s="232">
        <v>4</v>
      </c>
      <c r="C1683" s="232" t="s">
        <v>747</v>
      </c>
      <c r="D1683" s="229" t="s">
        <v>656</v>
      </c>
      <c r="E1683" s="232" t="s">
        <v>446</v>
      </c>
      <c r="F1683" s="235" t="s">
        <v>109</v>
      </c>
      <c r="G1683" s="232">
        <v>79101</v>
      </c>
      <c r="H1683" s="229" t="s">
        <v>499</v>
      </c>
      <c r="I1683" s="229" t="s">
        <v>500</v>
      </c>
      <c r="J1683" s="229" t="s">
        <v>23</v>
      </c>
      <c r="K1683" s="229" t="s">
        <v>753</v>
      </c>
      <c r="L1683" s="229" t="s">
        <v>749</v>
      </c>
      <c r="M1683" s="229" t="s">
        <v>740</v>
      </c>
      <c r="N1683" s="229" t="s">
        <v>748</v>
      </c>
    </row>
    <row r="1684" spans="1:14">
      <c r="A1684" s="232">
        <f t="shared" si="26"/>
        <v>11677</v>
      </c>
      <c r="B1684" s="232">
        <v>4</v>
      </c>
      <c r="C1684" s="232" t="s">
        <v>747</v>
      </c>
      <c r="D1684" s="229" t="s">
        <v>656</v>
      </c>
      <c r="E1684" s="232" t="s">
        <v>573</v>
      </c>
      <c r="F1684" s="235" t="s">
        <v>109</v>
      </c>
      <c r="G1684" s="232">
        <v>11609</v>
      </c>
      <c r="H1684" s="229" t="s">
        <v>499</v>
      </c>
      <c r="I1684" s="229" t="s">
        <v>500</v>
      </c>
      <c r="J1684" s="229" t="s">
        <v>23</v>
      </c>
      <c r="K1684" s="229" t="s">
        <v>753</v>
      </c>
      <c r="L1684" s="229" t="s">
        <v>749</v>
      </c>
      <c r="M1684" s="229" t="s">
        <v>740</v>
      </c>
      <c r="N1684" s="229" t="s">
        <v>748</v>
      </c>
    </row>
    <row r="1685" spans="1:14">
      <c r="A1685" s="232">
        <f t="shared" si="26"/>
        <v>11678</v>
      </c>
      <c r="B1685" s="232">
        <v>4</v>
      </c>
      <c r="C1685" s="232" t="s">
        <v>747</v>
      </c>
      <c r="D1685" s="229" t="s">
        <v>656</v>
      </c>
      <c r="E1685" s="232" t="s">
        <v>446</v>
      </c>
      <c r="F1685" s="235" t="s">
        <v>109</v>
      </c>
      <c r="G1685" s="232">
        <v>11609</v>
      </c>
      <c r="H1685" s="229" t="s">
        <v>499</v>
      </c>
      <c r="I1685" s="229" t="s">
        <v>500</v>
      </c>
      <c r="J1685" s="229" t="s">
        <v>23</v>
      </c>
      <c r="K1685" s="229" t="s">
        <v>753</v>
      </c>
      <c r="L1685" s="229" t="s">
        <v>749</v>
      </c>
      <c r="M1685" s="229" t="s">
        <v>740</v>
      </c>
      <c r="N1685" s="229" t="s">
        <v>748</v>
      </c>
    </row>
    <row r="1686" spans="1:14">
      <c r="A1686" s="232">
        <f t="shared" si="26"/>
        <v>11679</v>
      </c>
      <c r="B1686" s="232">
        <v>4</v>
      </c>
      <c r="C1686" s="232" t="s">
        <v>747</v>
      </c>
      <c r="D1686" s="229" t="s">
        <v>656</v>
      </c>
      <c r="E1686" s="232" t="s">
        <v>573</v>
      </c>
      <c r="F1686" s="235" t="s">
        <v>109</v>
      </c>
      <c r="G1686" s="232">
        <v>21609</v>
      </c>
      <c r="H1686" s="229" t="s">
        <v>499</v>
      </c>
      <c r="I1686" s="229" t="s">
        <v>500</v>
      </c>
      <c r="J1686" s="229" t="s">
        <v>23</v>
      </c>
      <c r="K1686" s="229" t="s">
        <v>753</v>
      </c>
      <c r="L1686" s="229" t="s">
        <v>749</v>
      </c>
      <c r="M1686" s="229" t="s">
        <v>740</v>
      </c>
      <c r="N1686" s="229" t="s">
        <v>748</v>
      </c>
    </row>
    <row r="1687" spans="1:14">
      <c r="A1687" s="232">
        <f t="shared" si="26"/>
        <v>11680</v>
      </c>
      <c r="B1687" s="232">
        <v>4</v>
      </c>
      <c r="C1687" s="232" t="s">
        <v>747</v>
      </c>
      <c r="D1687" s="229" t="s">
        <v>656</v>
      </c>
      <c r="E1687" s="232" t="s">
        <v>446</v>
      </c>
      <c r="F1687" s="235" t="s">
        <v>109</v>
      </c>
      <c r="G1687" s="232">
        <v>21609</v>
      </c>
      <c r="H1687" s="229" t="s">
        <v>499</v>
      </c>
      <c r="I1687" s="229" t="s">
        <v>500</v>
      </c>
      <c r="J1687" s="229" t="s">
        <v>23</v>
      </c>
      <c r="K1687" s="229" t="s">
        <v>753</v>
      </c>
      <c r="L1687" s="229" t="s">
        <v>749</v>
      </c>
      <c r="M1687" s="229" t="s">
        <v>740</v>
      </c>
      <c r="N1687" s="229" t="s">
        <v>748</v>
      </c>
    </row>
    <row r="1688" spans="1:14">
      <c r="A1688" s="232">
        <f t="shared" si="26"/>
        <v>11681</v>
      </c>
      <c r="B1688" s="232">
        <v>4</v>
      </c>
      <c r="C1688" s="232" t="s">
        <v>747</v>
      </c>
      <c r="D1688" s="229" t="s">
        <v>656</v>
      </c>
      <c r="E1688" s="232" t="s">
        <v>573</v>
      </c>
      <c r="F1688" s="234" t="s">
        <v>111</v>
      </c>
      <c r="G1688" s="232">
        <v>99100</v>
      </c>
      <c r="H1688" s="229" t="s">
        <v>499</v>
      </c>
      <c r="I1688" s="229" t="s">
        <v>500</v>
      </c>
      <c r="J1688" s="229" t="s">
        <v>23</v>
      </c>
      <c r="K1688" s="229" t="s">
        <v>753</v>
      </c>
      <c r="L1688" s="229" t="s">
        <v>749</v>
      </c>
      <c r="M1688" s="229" t="s">
        <v>740</v>
      </c>
      <c r="N1688" s="229" t="s">
        <v>748</v>
      </c>
    </row>
    <row r="1689" spans="1:14">
      <c r="A1689" s="232">
        <f t="shared" si="26"/>
        <v>11682</v>
      </c>
      <c r="B1689" s="232">
        <v>4</v>
      </c>
      <c r="C1689" s="232" t="s">
        <v>747</v>
      </c>
      <c r="D1689" s="229" t="s">
        <v>656</v>
      </c>
      <c r="E1689" s="232" t="s">
        <v>446</v>
      </c>
      <c r="F1689" s="234" t="s">
        <v>111</v>
      </c>
      <c r="G1689" s="232">
        <v>99100</v>
      </c>
      <c r="H1689" s="229" t="s">
        <v>499</v>
      </c>
      <c r="I1689" s="229" t="s">
        <v>500</v>
      </c>
      <c r="J1689" s="229" t="s">
        <v>23</v>
      </c>
      <c r="K1689" s="229" t="s">
        <v>753</v>
      </c>
      <c r="L1689" s="229" t="s">
        <v>749</v>
      </c>
      <c r="M1689" s="229" t="s">
        <v>740</v>
      </c>
      <c r="N1689" s="229" t="s">
        <v>748</v>
      </c>
    </row>
    <row r="1690" spans="1:14">
      <c r="A1690" s="232">
        <f t="shared" si="26"/>
        <v>11683</v>
      </c>
      <c r="B1690" s="232">
        <v>4</v>
      </c>
      <c r="C1690" s="232" t="s">
        <v>747</v>
      </c>
      <c r="D1690" s="229" t="s">
        <v>656</v>
      </c>
      <c r="E1690" s="232" t="s">
        <v>573</v>
      </c>
      <c r="F1690" s="234" t="s">
        <v>111</v>
      </c>
      <c r="G1690" s="232">
        <v>79101</v>
      </c>
      <c r="H1690" s="229" t="s">
        <v>499</v>
      </c>
      <c r="I1690" s="229" t="s">
        <v>500</v>
      </c>
      <c r="J1690" s="229" t="s">
        <v>23</v>
      </c>
      <c r="K1690" s="229" t="s">
        <v>753</v>
      </c>
      <c r="L1690" s="229" t="s">
        <v>749</v>
      </c>
      <c r="M1690" s="229" t="s">
        <v>740</v>
      </c>
      <c r="N1690" s="229" t="s">
        <v>748</v>
      </c>
    </row>
    <row r="1691" spans="1:14">
      <c r="A1691" s="232">
        <f t="shared" si="26"/>
        <v>11684</v>
      </c>
      <c r="B1691" s="232">
        <v>4</v>
      </c>
      <c r="C1691" s="232" t="s">
        <v>747</v>
      </c>
      <c r="D1691" s="229" t="s">
        <v>656</v>
      </c>
      <c r="E1691" s="232" t="s">
        <v>446</v>
      </c>
      <c r="F1691" s="234" t="s">
        <v>111</v>
      </c>
      <c r="G1691" s="232">
        <v>79101</v>
      </c>
      <c r="H1691" s="229" t="s">
        <v>499</v>
      </c>
      <c r="I1691" s="229" t="s">
        <v>500</v>
      </c>
      <c r="J1691" s="229" t="s">
        <v>23</v>
      </c>
      <c r="K1691" s="229" t="s">
        <v>753</v>
      </c>
      <c r="L1691" s="229" t="s">
        <v>749</v>
      </c>
      <c r="M1691" s="229" t="s">
        <v>740</v>
      </c>
      <c r="N1691" s="229" t="s">
        <v>748</v>
      </c>
    </row>
    <row r="1692" spans="1:14">
      <c r="A1692" s="232">
        <f t="shared" si="26"/>
        <v>11685</v>
      </c>
      <c r="B1692" s="232">
        <v>4</v>
      </c>
      <c r="C1692" s="232" t="s">
        <v>747</v>
      </c>
      <c r="D1692" s="229" t="s">
        <v>656</v>
      </c>
      <c r="E1692" s="232" t="s">
        <v>573</v>
      </c>
      <c r="F1692" s="234" t="s">
        <v>111</v>
      </c>
      <c r="G1692" s="232">
        <v>11609</v>
      </c>
      <c r="H1692" s="229" t="s">
        <v>499</v>
      </c>
      <c r="I1692" s="229" t="s">
        <v>500</v>
      </c>
      <c r="J1692" s="229" t="s">
        <v>23</v>
      </c>
      <c r="K1692" s="229" t="s">
        <v>753</v>
      </c>
      <c r="L1692" s="229" t="s">
        <v>749</v>
      </c>
      <c r="M1692" s="229" t="s">
        <v>740</v>
      </c>
      <c r="N1692" s="229" t="s">
        <v>748</v>
      </c>
    </row>
    <row r="1693" spans="1:14">
      <c r="A1693" s="232">
        <f t="shared" si="26"/>
        <v>11686</v>
      </c>
      <c r="B1693" s="232">
        <v>4</v>
      </c>
      <c r="C1693" s="232" t="s">
        <v>747</v>
      </c>
      <c r="D1693" s="229" t="s">
        <v>656</v>
      </c>
      <c r="E1693" s="232" t="s">
        <v>446</v>
      </c>
      <c r="F1693" s="234" t="s">
        <v>111</v>
      </c>
      <c r="G1693" s="232">
        <v>11609</v>
      </c>
      <c r="H1693" s="229" t="s">
        <v>499</v>
      </c>
      <c r="I1693" s="229" t="s">
        <v>500</v>
      </c>
      <c r="J1693" s="229" t="s">
        <v>23</v>
      </c>
      <c r="K1693" s="229" t="s">
        <v>753</v>
      </c>
      <c r="L1693" s="229" t="s">
        <v>749</v>
      </c>
      <c r="M1693" s="229" t="s">
        <v>740</v>
      </c>
      <c r="N1693" s="229" t="s">
        <v>748</v>
      </c>
    </row>
    <row r="1694" spans="1:14">
      <c r="A1694" s="232">
        <f t="shared" si="26"/>
        <v>11687</v>
      </c>
      <c r="B1694" s="232">
        <v>4</v>
      </c>
      <c r="C1694" s="232" t="s">
        <v>747</v>
      </c>
      <c r="D1694" s="229" t="s">
        <v>656</v>
      </c>
      <c r="E1694" s="232" t="s">
        <v>573</v>
      </c>
      <c r="F1694" s="234" t="s">
        <v>111</v>
      </c>
      <c r="G1694" s="232">
        <v>21609</v>
      </c>
      <c r="H1694" s="229" t="s">
        <v>499</v>
      </c>
      <c r="I1694" s="229" t="s">
        <v>500</v>
      </c>
      <c r="J1694" s="229" t="s">
        <v>23</v>
      </c>
      <c r="K1694" s="229" t="s">
        <v>753</v>
      </c>
      <c r="L1694" s="229" t="s">
        <v>749</v>
      </c>
      <c r="M1694" s="229" t="s">
        <v>740</v>
      </c>
      <c r="N1694" s="229" t="s">
        <v>748</v>
      </c>
    </row>
    <row r="1695" spans="1:14">
      <c r="A1695" s="232">
        <f t="shared" si="26"/>
        <v>11688</v>
      </c>
      <c r="B1695" s="232">
        <v>4</v>
      </c>
      <c r="C1695" s="232" t="s">
        <v>747</v>
      </c>
      <c r="D1695" s="229" t="s">
        <v>656</v>
      </c>
      <c r="E1695" s="232" t="s">
        <v>446</v>
      </c>
      <c r="F1695" s="234" t="s">
        <v>111</v>
      </c>
      <c r="G1695" s="232">
        <v>21609</v>
      </c>
      <c r="H1695" s="229" t="s">
        <v>499</v>
      </c>
      <c r="I1695" s="229" t="s">
        <v>500</v>
      </c>
      <c r="J1695" s="229" t="s">
        <v>23</v>
      </c>
      <c r="K1695" s="229" t="s">
        <v>753</v>
      </c>
      <c r="L1695" s="229" t="s">
        <v>749</v>
      </c>
      <c r="M1695" s="229" t="s">
        <v>740</v>
      </c>
      <c r="N1695" s="229" t="s">
        <v>748</v>
      </c>
    </row>
    <row r="1696" spans="1:14">
      <c r="A1696" s="232">
        <f t="shared" si="26"/>
        <v>11689</v>
      </c>
      <c r="B1696" s="232">
        <v>4</v>
      </c>
      <c r="C1696" s="232" t="s">
        <v>747</v>
      </c>
      <c r="D1696" s="229" t="s">
        <v>656</v>
      </c>
      <c r="E1696" s="232" t="s">
        <v>573</v>
      </c>
      <c r="F1696" s="234" t="s">
        <v>112</v>
      </c>
      <c r="G1696" s="232">
        <v>99100</v>
      </c>
      <c r="H1696" s="229" t="s">
        <v>499</v>
      </c>
      <c r="I1696" s="229" t="s">
        <v>500</v>
      </c>
      <c r="J1696" s="229" t="s">
        <v>23</v>
      </c>
      <c r="K1696" s="229" t="s">
        <v>753</v>
      </c>
      <c r="L1696" s="229" t="s">
        <v>749</v>
      </c>
      <c r="M1696" s="229" t="s">
        <v>740</v>
      </c>
      <c r="N1696" s="229" t="s">
        <v>748</v>
      </c>
    </row>
    <row r="1697" spans="1:14">
      <c r="A1697" s="232">
        <f t="shared" si="26"/>
        <v>11690</v>
      </c>
      <c r="B1697" s="232">
        <v>4</v>
      </c>
      <c r="C1697" s="232" t="s">
        <v>747</v>
      </c>
      <c r="D1697" s="229" t="s">
        <v>656</v>
      </c>
      <c r="E1697" s="232" t="s">
        <v>446</v>
      </c>
      <c r="F1697" s="234" t="s">
        <v>112</v>
      </c>
      <c r="G1697" s="232">
        <v>99100</v>
      </c>
      <c r="H1697" s="229" t="s">
        <v>499</v>
      </c>
      <c r="I1697" s="229" t="s">
        <v>500</v>
      </c>
      <c r="J1697" s="229" t="s">
        <v>23</v>
      </c>
      <c r="K1697" s="229" t="s">
        <v>753</v>
      </c>
      <c r="L1697" s="229" t="s">
        <v>749</v>
      </c>
      <c r="M1697" s="229" t="s">
        <v>740</v>
      </c>
      <c r="N1697" s="229" t="s">
        <v>748</v>
      </c>
    </row>
    <row r="1698" spans="1:14">
      <c r="A1698" s="232">
        <f t="shared" si="26"/>
        <v>11691</v>
      </c>
      <c r="B1698" s="232">
        <v>4</v>
      </c>
      <c r="C1698" s="232" t="s">
        <v>747</v>
      </c>
      <c r="D1698" s="229" t="s">
        <v>656</v>
      </c>
      <c r="E1698" s="232" t="s">
        <v>573</v>
      </c>
      <c r="F1698" s="234" t="s">
        <v>112</v>
      </c>
      <c r="G1698" s="232">
        <v>79101</v>
      </c>
      <c r="H1698" s="229" t="s">
        <v>499</v>
      </c>
      <c r="I1698" s="229" t="s">
        <v>500</v>
      </c>
      <c r="J1698" s="229" t="s">
        <v>23</v>
      </c>
      <c r="K1698" s="229" t="s">
        <v>753</v>
      </c>
      <c r="L1698" s="229" t="s">
        <v>749</v>
      </c>
      <c r="M1698" s="229" t="s">
        <v>740</v>
      </c>
      <c r="N1698" s="229" t="s">
        <v>748</v>
      </c>
    </row>
    <row r="1699" spans="1:14">
      <c r="A1699" s="232">
        <f t="shared" si="26"/>
        <v>11692</v>
      </c>
      <c r="B1699" s="232">
        <v>4</v>
      </c>
      <c r="C1699" s="232" t="s">
        <v>747</v>
      </c>
      <c r="D1699" s="229" t="s">
        <v>656</v>
      </c>
      <c r="E1699" s="232" t="s">
        <v>446</v>
      </c>
      <c r="F1699" s="234" t="s">
        <v>112</v>
      </c>
      <c r="G1699" s="232">
        <v>79101</v>
      </c>
      <c r="H1699" s="229" t="s">
        <v>499</v>
      </c>
      <c r="I1699" s="229" t="s">
        <v>500</v>
      </c>
      <c r="J1699" s="229" t="s">
        <v>23</v>
      </c>
      <c r="K1699" s="229" t="s">
        <v>753</v>
      </c>
      <c r="L1699" s="229" t="s">
        <v>749</v>
      </c>
      <c r="M1699" s="229" t="s">
        <v>740</v>
      </c>
      <c r="N1699" s="229" t="s">
        <v>748</v>
      </c>
    </row>
    <row r="1700" spans="1:14">
      <c r="A1700" s="232">
        <f t="shared" si="26"/>
        <v>11693</v>
      </c>
      <c r="B1700" s="232">
        <v>4</v>
      </c>
      <c r="C1700" s="232" t="s">
        <v>747</v>
      </c>
      <c r="D1700" s="229" t="s">
        <v>656</v>
      </c>
      <c r="E1700" s="232" t="s">
        <v>573</v>
      </c>
      <c r="F1700" s="234" t="s">
        <v>112</v>
      </c>
      <c r="G1700" s="232">
        <v>11609</v>
      </c>
      <c r="H1700" s="229" t="s">
        <v>499</v>
      </c>
      <c r="I1700" s="229" t="s">
        <v>500</v>
      </c>
      <c r="J1700" s="229" t="s">
        <v>23</v>
      </c>
      <c r="K1700" s="229" t="s">
        <v>753</v>
      </c>
      <c r="L1700" s="229" t="s">
        <v>749</v>
      </c>
      <c r="M1700" s="229" t="s">
        <v>740</v>
      </c>
      <c r="N1700" s="229" t="s">
        <v>748</v>
      </c>
    </row>
    <row r="1701" spans="1:14">
      <c r="A1701" s="232">
        <f t="shared" si="26"/>
        <v>11694</v>
      </c>
      <c r="B1701" s="232">
        <v>4</v>
      </c>
      <c r="C1701" s="232" t="s">
        <v>747</v>
      </c>
      <c r="D1701" s="229" t="s">
        <v>656</v>
      </c>
      <c r="E1701" s="232" t="s">
        <v>446</v>
      </c>
      <c r="F1701" s="234" t="s">
        <v>112</v>
      </c>
      <c r="G1701" s="232">
        <v>11609</v>
      </c>
      <c r="H1701" s="229" t="s">
        <v>499</v>
      </c>
      <c r="I1701" s="229" t="s">
        <v>500</v>
      </c>
      <c r="J1701" s="229" t="s">
        <v>23</v>
      </c>
      <c r="K1701" s="229" t="s">
        <v>753</v>
      </c>
      <c r="L1701" s="229" t="s">
        <v>749</v>
      </c>
      <c r="M1701" s="229" t="s">
        <v>740</v>
      </c>
      <c r="N1701" s="229" t="s">
        <v>748</v>
      </c>
    </row>
    <row r="1702" spans="1:14">
      <c r="A1702" s="232">
        <f t="shared" si="26"/>
        <v>11695</v>
      </c>
      <c r="B1702" s="232">
        <v>4</v>
      </c>
      <c r="C1702" s="232" t="s">
        <v>747</v>
      </c>
      <c r="D1702" s="229" t="s">
        <v>656</v>
      </c>
      <c r="E1702" s="232" t="s">
        <v>573</v>
      </c>
      <c r="F1702" s="234" t="s">
        <v>112</v>
      </c>
      <c r="G1702" s="232">
        <v>21609</v>
      </c>
      <c r="H1702" s="229" t="s">
        <v>499</v>
      </c>
      <c r="I1702" s="229" t="s">
        <v>500</v>
      </c>
      <c r="J1702" s="229" t="s">
        <v>23</v>
      </c>
      <c r="K1702" s="229" t="s">
        <v>753</v>
      </c>
      <c r="L1702" s="229" t="s">
        <v>749</v>
      </c>
      <c r="M1702" s="229" t="s">
        <v>740</v>
      </c>
      <c r="N1702" s="229" t="s">
        <v>748</v>
      </c>
    </row>
    <row r="1703" spans="1:14">
      <c r="A1703" s="232">
        <f t="shared" si="26"/>
        <v>11696</v>
      </c>
      <c r="B1703" s="232">
        <v>4</v>
      </c>
      <c r="C1703" s="232" t="s">
        <v>747</v>
      </c>
      <c r="D1703" s="229" t="s">
        <v>656</v>
      </c>
      <c r="E1703" s="232" t="s">
        <v>446</v>
      </c>
      <c r="F1703" s="234" t="s">
        <v>112</v>
      </c>
      <c r="G1703" s="232">
        <v>21609</v>
      </c>
      <c r="H1703" s="229" t="s">
        <v>499</v>
      </c>
      <c r="I1703" s="229" t="s">
        <v>500</v>
      </c>
      <c r="J1703" s="229" t="s">
        <v>23</v>
      </c>
      <c r="K1703" s="229" t="s">
        <v>753</v>
      </c>
      <c r="L1703" s="229" t="s">
        <v>749</v>
      </c>
      <c r="M1703" s="229" t="s">
        <v>740</v>
      </c>
      <c r="N1703" s="229" t="s">
        <v>748</v>
      </c>
    </row>
    <row r="1704" spans="1:14">
      <c r="A1704" s="232">
        <f t="shared" si="26"/>
        <v>11697</v>
      </c>
      <c r="B1704" s="232">
        <v>4</v>
      </c>
      <c r="C1704" s="232" t="s">
        <v>747</v>
      </c>
      <c r="D1704" s="229" t="s">
        <v>656</v>
      </c>
      <c r="E1704" s="232" t="s">
        <v>573</v>
      </c>
      <c r="F1704" s="234" t="s">
        <v>116</v>
      </c>
      <c r="G1704" s="232">
        <v>99100</v>
      </c>
      <c r="H1704" s="229" t="s">
        <v>499</v>
      </c>
      <c r="I1704" s="229" t="s">
        <v>500</v>
      </c>
      <c r="J1704" s="229" t="s">
        <v>23</v>
      </c>
      <c r="K1704" s="229" t="s">
        <v>753</v>
      </c>
      <c r="L1704" s="229" t="s">
        <v>749</v>
      </c>
      <c r="M1704" s="229" t="s">
        <v>740</v>
      </c>
      <c r="N1704" s="229" t="s">
        <v>748</v>
      </c>
    </row>
    <row r="1705" spans="1:14">
      <c r="A1705" s="232">
        <f t="shared" si="26"/>
        <v>11698</v>
      </c>
      <c r="B1705" s="232">
        <v>4</v>
      </c>
      <c r="C1705" s="232" t="s">
        <v>747</v>
      </c>
      <c r="D1705" s="229" t="s">
        <v>656</v>
      </c>
      <c r="E1705" s="232" t="s">
        <v>446</v>
      </c>
      <c r="F1705" s="234" t="s">
        <v>116</v>
      </c>
      <c r="G1705" s="232">
        <v>99100</v>
      </c>
      <c r="H1705" s="229" t="s">
        <v>499</v>
      </c>
      <c r="I1705" s="229" t="s">
        <v>500</v>
      </c>
      <c r="J1705" s="229" t="s">
        <v>23</v>
      </c>
      <c r="K1705" s="229" t="s">
        <v>753</v>
      </c>
      <c r="L1705" s="229" t="s">
        <v>749</v>
      </c>
      <c r="M1705" s="229" t="s">
        <v>740</v>
      </c>
      <c r="N1705" s="229" t="s">
        <v>748</v>
      </c>
    </row>
    <row r="1706" spans="1:14">
      <c r="A1706" s="232">
        <f t="shared" si="26"/>
        <v>11699</v>
      </c>
      <c r="B1706" s="232">
        <v>4</v>
      </c>
      <c r="C1706" s="232" t="s">
        <v>747</v>
      </c>
      <c r="D1706" s="229" t="s">
        <v>656</v>
      </c>
      <c r="E1706" s="232" t="s">
        <v>573</v>
      </c>
      <c r="F1706" s="234" t="s">
        <v>116</v>
      </c>
      <c r="G1706" s="232">
        <v>79101</v>
      </c>
      <c r="H1706" s="229" t="s">
        <v>499</v>
      </c>
      <c r="I1706" s="229" t="s">
        <v>500</v>
      </c>
      <c r="J1706" s="229" t="s">
        <v>23</v>
      </c>
      <c r="K1706" s="229" t="s">
        <v>753</v>
      </c>
      <c r="L1706" s="229" t="s">
        <v>749</v>
      </c>
      <c r="M1706" s="229" t="s">
        <v>740</v>
      </c>
      <c r="N1706" s="229" t="s">
        <v>748</v>
      </c>
    </row>
    <row r="1707" spans="1:14">
      <c r="A1707" s="232">
        <f t="shared" si="26"/>
        <v>11700</v>
      </c>
      <c r="B1707" s="232">
        <v>4</v>
      </c>
      <c r="C1707" s="232" t="s">
        <v>747</v>
      </c>
      <c r="D1707" s="229" t="s">
        <v>656</v>
      </c>
      <c r="E1707" s="232" t="s">
        <v>446</v>
      </c>
      <c r="F1707" s="234" t="s">
        <v>116</v>
      </c>
      <c r="G1707" s="232">
        <v>79101</v>
      </c>
      <c r="H1707" s="229" t="s">
        <v>499</v>
      </c>
      <c r="I1707" s="229" t="s">
        <v>500</v>
      </c>
      <c r="J1707" s="229" t="s">
        <v>23</v>
      </c>
      <c r="K1707" s="229" t="s">
        <v>753</v>
      </c>
      <c r="L1707" s="229" t="s">
        <v>749</v>
      </c>
      <c r="M1707" s="229" t="s">
        <v>740</v>
      </c>
      <c r="N1707" s="229" t="s">
        <v>748</v>
      </c>
    </row>
    <row r="1708" spans="1:14">
      <c r="A1708" s="232">
        <f t="shared" si="26"/>
        <v>11701</v>
      </c>
      <c r="B1708" s="232">
        <v>4</v>
      </c>
      <c r="C1708" s="232" t="s">
        <v>747</v>
      </c>
      <c r="D1708" s="229" t="s">
        <v>656</v>
      </c>
      <c r="E1708" s="232" t="s">
        <v>573</v>
      </c>
      <c r="F1708" s="234" t="s">
        <v>116</v>
      </c>
      <c r="G1708" s="232">
        <v>11609</v>
      </c>
      <c r="H1708" s="229" t="s">
        <v>499</v>
      </c>
      <c r="I1708" s="229" t="s">
        <v>500</v>
      </c>
      <c r="J1708" s="229" t="s">
        <v>23</v>
      </c>
      <c r="K1708" s="229" t="s">
        <v>753</v>
      </c>
      <c r="L1708" s="229" t="s">
        <v>749</v>
      </c>
      <c r="M1708" s="229" t="s">
        <v>740</v>
      </c>
      <c r="N1708" s="229" t="s">
        <v>748</v>
      </c>
    </row>
    <row r="1709" spans="1:14">
      <c r="A1709" s="232">
        <f t="shared" si="26"/>
        <v>11702</v>
      </c>
      <c r="B1709" s="232">
        <v>4</v>
      </c>
      <c r="C1709" s="232" t="s">
        <v>747</v>
      </c>
      <c r="D1709" s="229" t="s">
        <v>656</v>
      </c>
      <c r="E1709" s="232" t="s">
        <v>446</v>
      </c>
      <c r="F1709" s="234" t="s">
        <v>116</v>
      </c>
      <c r="G1709" s="232">
        <v>11609</v>
      </c>
      <c r="H1709" s="229" t="s">
        <v>499</v>
      </c>
      <c r="I1709" s="229" t="s">
        <v>500</v>
      </c>
      <c r="J1709" s="229" t="s">
        <v>23</v>
      </c>
      <c r="K1709" s="229" t="s">
        <v>753</v>
      </c>
      <c r="L1709" s="229" t="s">
        <v>749</v>
      </c>
      <c r="M1709" s="229" t="s">
        <v>740</v>
      </c>
      <c r="N1709" s="229" t="s">
        <v>748</v>
      </c>
    </row>
    <row r="1710" spans="1:14">
      <c r="A1710" s="232">
        <f t="shared" si="26"/>
        <v>11703</v>
      </c>
      <c r="B1710" s="232">
        <v>4</v>
      </c>
      <c r="C1710" s="232" t="s">
        <v>747</v>
      </c>
      <c r="D1710" s="229" t="s">
        <v>656</v>
      </c>
      <c r="E1710" s="232" t="s">
        <v>573</v>
      </c>
      <c r="F1710" s="234" t="s">
        <v>116</v>
      </c>
      <c r="G1710" s="232">
        <v>21609</v>
      </c>
      <c r="H1710" s="229" t="s">
        <v>499</v>
      </c>
      <c r="I1710" s="229" t="s">
        <v>500</v>
      </c>
      <c r="J1710" s="229" t="s">
        <v>23</v>
      </c>
      <c r="K1710" s="229" t="s">
        <v>753</v>
      </c>
      <c r="L1710" s="229" t="s">
        <v>749</v>
      </c>
      <c r="M1710" s="229" t="s">
        <v>740</v>
      </c>
      <c r="N1710" s="229" t="s">
        <v>748</v>
      </c>
    </row>
    <row r="1711" spans="1:14">
      <c r="A1711" s="232">
        <f t="shared" si="26"/>
        <v>11704</v>
      </c>
      <c r="B1711" s="232">
        <v>4</v>
      </c>
      <c r="C1711" s="232" t="s">
        <v>747</v>
      </c>
      <c r="D1711" s="229" t="s">
        <v>656</v>
      </c>
      <c r="E1711" s="232" t="s">
        <v>446</v>
      </c>
      <c r="F1711" s="234" t="s">
        <v>116</v>
      </c>
      <c r="G1711" s="232">
        <v>21609</v>
      </c>
      <c r="H1711" s="229" t="s">
        <v>499</v>
      </c>
      <c r="I1711" s="229" t="s">
        <v>500</v>
      </c>
      <c r="J1711" s="229" t="s">
        <v>23</v>
      </c>
      <c r="K1711" s="229" t="s">
        <v>753</v>
      </c>
      <c r="L1711" s="229" t="s">
        <v>749</v>
      </c>
      <c r="M1711" s="229" t="s">
        <v>740</v>
      </c>
      <c r="N1711" s="229" t="s">
        <v>748</v>
      </c>
    </row>
    <row r="1712" spans="1:14">
      <c r="A1712" s="232">
        <f t="shared" si="26"/>
        <v>11705</v>
      </c>
      <c r="B1712" s="232">
        <v>4</v>
      </c>
      <c r="C1712" s="232" t="s">
        <v>747</v>
      </c>
      <c r="D1712" s="229" t="s">
        <v>656</v>
      </c>
      <c r="E1712" s="232" t="s">
        <v>573</v>
      </c>
      <c r="F1712" s="234" t="s">
        <v>117</v>
      </c>
      <c r="G1712" s="232">
        <v>99100</v>
      </c>
      <c r="H1712" s="229" t="s">
        <v>499</v>
      </c>
      <c r="I1712" s="229" t="s">
        <v>500</v>
      </c>
      <c r="J1712" s="229" t="s">
        <v>23</v>
      </c>
      <c r="K1712" s="229" t="s">
        <v>753</v>
      </c>
      <c r="L1712" s="229" t="s">
        <v>749</v>
      </c>
      <c r="M1712" s="229" t="s">
        <v>740</v>
      </c>
      <c r="N1712" s="229" t="s">
        <v>748</v>
      </c>
    </row>
    <row r="1713" spans="1:14">
      <c r="A1713" s="232">
        <f t="shared" si="26"/>
        <v>11706</v>
      </c>
      <c r="B1713" s="232">
        <v>4</v>
      </c>
      <c r="C1713" s="232" t="s">
        <v>747</v>
      </c>
      <c r="D1713" s="229" t="s">
        <v>656</v>
      </c>
      <c r="E1713" s="232" t="s">
        <v>446</v>
      </c>
      <c r="F1713" s="234" t="s">
        <v>117</v>
      </c>
      <c r="G1713" s="232">
        <v>99100</v>
      </c>
      <c r="H1713" s="229" t="s">
        <v>499</v>
      </c>
      <c r="I1713" s="229" t="s">
        <v>500</v>
      </c>
      <c r="J1713" s="229" t="s">
        <v>23</v>
      </c>
      <c r="K1713" s="229" t="s">
        <v>753</v>
      </c>
      <c r="L1713" s="229" t="s">
        <v>749</v>
      </c>
      <c r="M1713" s="229" t="s">
        <v>740</v>
      </c>
      <c r="N1713" s="229" t="s">
        <v>748</v>
      </c>
    </row>
    <row r="1714" spans="1:14">
      <c r="A1714" s="232">
        <f t="shared" si="26"/>
        <v>11707</v>
      </c>
      <c r="B1714" s="232">
        <v>4</v>
      </c>
      <c r="C1714" s="232" t="s">
        <v>747</v>
      </c>
      <c r="D1714" s="229" t="s">
        <v>656</v>
      </c>
      <c r="E1714" s="232" t="s">
        <v>573</v>
      </c>
      <c r="F1714" s="234" t="s">
        <v>117</v>
      </c>
      <c r="G1714" s="232">
        <v>79101</v>
      </c>
      <c r="H1714" s="229" t="s">
        <v>499</v>
      </c>
      <c r="I1714" s="229" t="s">
        <v>500</v>
      </c>
      <c r="J1714" s="229" t="s">
        <v>23</v>
      </c>
      <c r="K1714" s="229" t="s">
        <v>753</v>
      </c>
      <c r="L1714" s="229" t="s">
        <v>749</v>
      </c>
      <c r="M1714" s="229" t="s">
        <v>740</v>
      </c>
      <c r="N1714" s="229" t="s">
        <v>748</v>
      </c>
    </row>
    <row r="1715" spans="1:14">
      <c r="A1715" s="232">
        <f t="shared" si="26"/>
        <v>11708</v>
      </c>
      <c r="B1715" s="232">
        <v>4</v>
      </c>
      <c r="C1715" s="232" t="s">
        <v>747</v>
      </c>
      <c r="D1715" s="229" t="s">
        <v>656</v>
      </c>
      <c r="E1715" s="232" t="s">
        <v>446</v>
      </c>
      <c r="F1715" s="234" t="s">
        <v>117</v>
      </c>
      <c r="G1715" s="232">
        <v>79101</v>
      </c>
      <c r="H1715" s="229" t="s">
        <v>499</v>
      </c>
      <c r="I1715" s="229" t="s">
        <v>500</v>
      </c>
      <c r="J1715" s="229" t="s">
        <v>23</v>
      </c>
      <c r="K1715" s="229" t="s">
        <v>753</v>
      </c>
      <c r="L1715" s="229" t="s">
        <v>749</v>
      </c>
      <c r="M1715" s="229" t="s">
        <v>740</v>
      </c>
      <c r="N1715" s="229" t="s">
        <v>748</v>
      </c>
    </row>
    <row r="1716" spans="1:14">
      <c r="A1716" s="232">
        <f t="shared" si="26"/>
        <v>11709</v>
      </c>
      <c r="B1716" s="232">
        <v>4</v>
      </c>
      <c r="C1716" s="232" t="s">
        <v>747</v>
      </c>
      <c r="D1716" s="229" t="s">
        <v>656</v>
      </c>
      <c r="E1716" s="232" t="s">
        <v>573</v>
      </c>
      <c r="F1716" s="234" t="s">
        <v>117</v>
      </c>
      <c r="G1716" s="232">
        <v>11609</v>
      </c>
      <c r="H1716" s="229" t="s">
        <v>499</v>
      </c>
      <c r="I1716" s="229" t="s">
        <v>500</v>
      </c>
      <c r="J1716" s="229" t="s">
        <v>23</v>
      </c>
      <c r="K1716" s="229" t="s">
        <v>753</v>
      </c>
      <c r="L1716" s="229" t="s">
        <v>749</v>
      </c>
      <c r="M1716" s="229" t="s">
        <v>740</v>
      </c>
      <c r="N1716" s="229" t="s">
        <v>748</v>
      </c>
    </row>
    <row r="1717" spans="1:14">
      <c r="A1717" s="232">
        <f t="shared" si="26"/>
        <v>11710</v>
      </c>
      <c r="B1717" s="232">
        <v>4</v>
      </c>
      <c r="C1717" s="232" t="s">
        <v>747</v>
      </c>
      <c r="D1717" s="229" t="s">
        <v>656</v>
      </c>
      <c r="E1717" s="232" t="s">
        <v>446</v>
      </c>
      <c r="F1717" s="234" t="s">
        <v>117</v>
      </c>
      <c r="G1717" s="232">
        <v>11609</v>
      </c>
      <c r="H1717" s="229" t="s">
        <v>499</v>
      </c>
      <c r="I1717" s="229" t="s">
        <v>500</v>
      </c>
      <c r="J1717" s="229" t="s">
        <v>23</v>
      </c>
      <c r="K1717" s="229" t="s">
        <v>753</v>
      </c>
      <c r="L1717" s="229" t="s">
        <v>749</v>
      </c>
      <c r="M1717" s="229" t="s">
        <v>740</v>
      </c>
      <c r="N1717" s="229" t="s">
        <v>748</v>
      </c>
    </row>
    <row r="1718" spans="1:14">
      <c r="A1718" s="232">
        <f t="shared" si="26"/>
        <v>11711</v>
      </c>
      <c r="B1718" s="232">
        <v>4</v>
      </c>
      <c r="C1718" s="232" t="s">
        <v>747</v>
      </c>
      <c r="D1718" s="229" t="s">
        <v>656</v>
      </c>
      <c r="E1718" s="232" t="s">
        <v>573</v>
      </c>
      <c r="F1718" s="234" t="s">
        <v>117</v>
      </c>
      <c r="G1718" s="232">
        <v>21609</v>
      </c>
      <c r="H1718" s="229" t="s">
        <v>499</v>
      </c>
      <c r="I1718" s="229" t="s">
        <v>500</v>
      </c>
      <c r="J1718" s="229" t="s">
        <v>23</v>
      </c>
      <c r="K1718" s="229" t="s">
        <v>753</v>
      </c>
      <c r="L1718" s="229" t="s">
        <v>749</v>
      </c>
      <c r="M1718" s="229" t="s">
        <v>740</v>
      </c>
      <c r="N1718" s="229" t="s">
        <v>748</v>
      </c>
    </row>
    <row r="1719" spans="1:14">
      <c r="A1719" s="232">
        <f t="shared" si="26"/>
        <v>11712</v>
      </c>
      <c r="B1719" s="232">
        <v>4</v>
      </c>
      <c r="C1719" s="232" t="s">
        <v>747</v>
      </c>
      <c r="D1719" s="229" t="s">
        <v>656</v>
      </c>
      <c r="E1719" s="232" t="s">
        <v>446</v>
      </c>
      <c r="F1719" s="234" t="s">
        <v>117</v>
      </c>
      <c r="G1719" s="232">
        <v>21609</v>
      </c>
      <c r="H1719" s="229" t="s">
        <v>499</v>
      </c>
      <c r="I1719" s="229" t="s">
        <v>500</v>
      </c>
      <c r="J1719" s="229" t="s">
        <v>23</v>
      </c>
      <c r="K1719" s="229" t="s">
        <v>753</v>
      </c>
      <c r="L1719" s="229" t="s">
        <v>749</v>
      </c>
      <c r="M1719" s="229" t="s">
        <v>740</v>
      </c>
      <c r="N1719" s="229" t="s">
        <v>748</v>
      </c>
    </row>
    <row r="1720" spans="1:14">
      <c r="A1720" s="232">
        <f t="shared" si="26"/>
        <v>11713</v>
      </c>
      <c r="B1720" s="232">
        <v>4</v>
      </c>
      <c r="C1720" s="232" t="s">
        <v>747</v>
      </c>
      <c r="D1720" s="229" t="s">
        <v>656</v>
      </c>
      <c r="E1720" s="232" t="s">
        <v>573</v>
      </c>
      <c r="F1720" s="234" t="s">
        <v>119</v>
      </c>
      <c r="G1720" s="232">
        <v>99100</v>
      </c>
      <c r="H1720" s="229" t="s">
        <v>499</v>
      </c>
      <c r="I1720" s="229" t="s">
        <v>500</v>
      </c>
      <c r="J1720" s="229" t="s">
        <v>23</v>
      </c>
      <c r="K1720" s="229" t="s">
        <v>753</v>
      </c>
      <c r="L1720" s="229" t="s">
        <v>749</v>
      </c>
      <c r="M1720" s="229" t="s">
        <v>740</v>
      </c>
      <c r="N1720" s="229" t="s">
        <v>748</v>
      </c>
    </row>
    <row r="1721" spans="1:14">
      <c r="A1721" s="232">
        <f t="shared" si="26"/>
        <v>11714</v>
      </c>
      <c r="B1721" s="232">
        <v>4</v>
      </c>
      <c r="C1721" s="232" t="s">
        <v>747</v>
      </c>
      <c r="D1721" s="229" t="s">
        <v>656</v>
      </c>
      <c r="E1721" s="232" t="s">
        <v>446</v>
      </c>
      <c r="F1721" s="234" t="s">
        <v>119</v>
      </c>
      <c r="G1721" s="232">
        <v>99100</v>
      </c>
      <c r="H1721" s="229" t="s">
        <v>499</v>
      </c>
      <c r="I1721" s="229" t="s">
        <v>500</v>
      </c>
      <c r="J1721" s="229" t="s">
        <v>23</v>
      </c>
      <c r="K1721" s="229" t="s">
        <v>753</v>
      </c>
      <c r="L1721" s="229" t="s">
        <v>749</v>
      </c>
      <c r="M1721" s="229" t="s">
        <v>740</v>
      </c>
      <c r="N1721" s="229" t="s">
        <v>748</v>
      </c>
    </row>
    <row r="1722" spans="1:14">
      <c r="A1722" s="232">
        <f t="shared" si="26"/>
        <v>11715</v>
      </c>
      <c r="B1722" s="232">
        <v>4</v>
      </c>
      <c r="C1722" s="232" t="s">
        <v>747</v>
      </c>
      <c r="D1722" s="229" t="s">
        <v>656</v>
      </c>
      <c r="E1722" s="232" t="s">
        <v>573</v>
      </c>
      <c r="F1722" s="234" t="s">
        <v>119</v>
      </c>
      <c r="G1722" s="232">
        <v>79101</v>
      </c>
      <c r="H1722" s="229" t="s">
        <v>499</v>
      </c>
      <c r="I1722" s="229" t="s">
        <v>500</v>
      </c>
      <c r="J1722" s="229" t="s">
        <v>23</v>
      </c>
      <c r="K1722" s="229" t="s">
        <v>753</v>
      </c>
      <c r="L1722" s="229" t="s">
        <v>749</v>
      </c>
      <c r="M1722" s="229" t="s">
        <v>740</v>
      </c>
      <c r="N1722" s="229" t="s">
        <v>748</v>
      </c>
    </row>
    <row r="1723" spans="1:14">
      <c r="A1723" s="232">
        <f t="shared" si="26"/>
        <v>11716</v>
      </c>
      <c r="B1723" s="232">
        <v>4</v>
      </c>
      <c r="C1723" s="232" t="s">
        <v>747</v>
      </c>
      <c r="D1723" s="229" t="s">
        <v>656</v>
      </c>
      <c r="E1723" s="232" t="s">
        <v>446</v>
      </c>
      <c r="F1723" s="234" t="s">
        <v>119</v>
      </c>
      <c r="G1723" s="232">
        <v>79101</v>
      </c>
      <c r="H1723" s="229" t="s">
        <v>499</v>
      </c>
      <c r="I1723" s="229" t="s">
        <v>500</v>
      </c>
      <c r="J1723" s="229" t="s">
        <v>23</v>
      </c>
      <c r="K1723" s="229" t="s">
        <v>753</v>
      </c>
      <c r="L1723" s="229" t="s">
        <v>749</v>
      </c>
      <c r="M1723" s="229" t="s">
        <v>740</v>
      </c>
      <c r="N1723" s="229" t="s">
        <v>748</v>
      </c>
    </row>
    <row r="1724" spans="1:14">
      <c r="A1724" s="232">
        <f t="shared" si="26"/>
        <v>11717</v>
      </c>
      <c r="B1724" s="232">
        <v>4</v>
      </c>
      <c r="C1724" s="232" t="s">
        <v>747</v>
      </c>
      <c r="D1724" s="229" t="s">
        <v>656</v>
      </c>
      <c r="E1724" s="232" t="s">
        <v>573</v>
      </c>
      <c r="F1724" s="234" t="s">
        <v>119</v>
      </c>
      <c r="G1724" s="232">
        <v>11609</v>
      </c>
      <c r="H1724" s="229" t="s">
        <v>499</v>
      </c>
      <c r="I1724" s="229" t="s">
        <v>500</v>
      </c>
      <c r="J1724" s="229" t="s">
        <v>23</v>
      </c>
      <c r="K1724" s="229" t="s">
        <v>753</v>
      </c>
      <c r="L1724" s="229" t="s">
        <v>749</v>
      </c>
      <c r="M1724" s="229" t="s">
        <v>740</v>
      </c>
      <c r="N1724" s="229" t="s">
        <v>748</v>
      </c>
    </row>
    <row r="1725" spans="1:14">
      <c r="A1725" s="232">
        <f t="shared" si="26"/>
        <v>11718</v>
      </c>
      <c r="B1725" s="232">
        <v>4</v>
      </c>
      <c r="C1725" s="232" t="s">
        <v>747</v>
      </c>
      <c r="D1725" s="229" t="s">
        <v>656</v>
      </c>
      <c r="E1725" s="232" t="s">
        <v>446</v>
      </c>
      <c r="F1725" s="234" t="s">
        <v>119</v>
      </c>
      <c r="G1725" s="232">
        <v>11609</v>
      </c>
      <c r="H1725" s="229" t="s">
        <v>499</v>
      </c>
      <c r="I1725" s="229" t="s">
        <v>500</v>
      </c>
      <c r="J1725" s="229" t="s">
        <v>23</v>
      </c>
      <c r="K1725" s="229" t="s">
        <v>753</v>
      </c>
      <c r="L1725" s="229" t="s">
        <v>749</v>
      </c>
      <c r="M1725" s="229" t="s">
        <v>740</v>
      </c>
      <c r="N1725" s="229" t="s">
        <v>748</v>
      </c>
    </row>
    <row r="1726" spans="1:14">
      <c r="A1726" s="232">
        <f t="shared" si="26"/>
        <v>11719</v>
      </c>
      <c r="B1726" s="232">
        <v>4</v>
      </c>
      <c r="C1726" s="232" t="s">
        <v>747</v>
      </c>
      <c r="D1726" s="229" t="s">
        <v>656</v>
      </c>
      <c r="E1726" s="232" t="s">
        <v>573</v>
      </c>
      <c r="F1726" s="234" t="s">
        <v>119</v>
      </c>
      <c r="G1726" s="232">
        <v>21609</v>
      </c>
      <c r="H1726" s="229" t="s">
        <v>499</v>
      </c>
      <c r="I1726" s="229" t="s">
        <v>500</v>
      </c>
      <c r="J1726" s="229" t="s">
        <v>23</v>
      </c>
      <c r="K1726" s="229" t="s">
        <v>753</v>
      </c>
      <c r="L1726" s="229" t="s">
        <v>749</v>
      </c>
      <c r="M1726" s="229" t="s">
        <v>740</v>
      </c>
      <c r="N1726" s="229" t="s">
        <v>748</v>
      </c>
    </row>
    <row r="1727" spans="1:14">
      <c r="A1727" s="232">
        <f t="shared" si="26"/>
        <v>11720</v>
      </c>
      <c r="B1727" s="232">
        <v>4</v>
      </c>
      <c r="C1727" s="232" t="s">
        <v>747</v>
      </c>
      <c r="D1727" s="229" t="s">
        <v>656</v>
      </c>
      <c r="E1727" s="232" t="s">
        <v>446</v>
      </c>
      <c r="F1727" s="234" t="s">
        <v>119</v>
      </c>
      <c r="G1727" s="232">
        <v>21609</v>
      </c>
      <c r="H1727" s="229" t="s">
        <v>499</v>
      </c>
      <c r="I1727" s="229" t="s">
        <v>500</v>
      </c>
      <c r="J1727" s="229" t="s">
        <v>23</v>
      </c>
      <c r="K1727" s="229" t="s">
        <v>753</v>
      </c>
      <c r="L1727" s="229" t="s">
        <v>749</v>
      </c>
      <c r="M1727" s="229" t="s">
        <v>740</v>
      </c>
      <c r="N1727" s="229" t="s">
        <v>748</v>
      </c>
    </row>
    <row r="1728" spans="1:14">
      <c r="A1728" s="232">
        <f t="shared" si="26"/>
        <v>11721</v>
      </c>
      <c r="B1728" s="232">
        <v>4</v>
      </c>
      <c r="C1728" s="232" t="s">
        <v>747</v>
      </c>
      <c r="D1728" s="229" t="s">
        <v>656</v>
      </c>
      <c r="E1728" s="232" t="s">
        <v>573</v>
      </c>
      <c r="F1728" s="234" t="s">
        <v>120</v>
      </c>
      <c r="G1728" s="232">
        <v>99100</v>
      </c>
      <c r="H1728" s="229" t="s">
        <v>499</v>
      </c>
      <c r="I1728" s="229" t="s">
        <v>500</v>
      </c>
      <c r="J1728" s="229" t="s">
        <v>23</v>
      </c>
      <c r="K1728" s="229" t="s">
        <v>753</v>
      </c>
      <c r="L1728" s="229" t="s">
        <v>749</v>
      </c>
      <c r="M1728" s="229" t="s">
        <v>740</v>
      </c>
      <c r="N1728" s="229" t="s">
        <v>748</v>
      </c>
    </row>
    <row r="1729" spans="1:14">
      <c r="A1729" s="232">
        <f t="shared" si="26"/>
        <v>11722</v>
      </c>
      <c r="B1729" s="232">
        <v>4</v>
      </c>
      <c r="C1729" s="232" t="s">
        <v>747</v>
      </c>
      <c r="D1729" s="229" t="s">
        <v>656</v>
      </c>
      <c r="E1729" s="232" t="s">
        <v>446</v>
      </c>
      <c r="F1729" s="234" t="s">
        <v>120</v>
      </c>
      <c r="G1729" s="232">
        <v>99100</v>
      </c>
      <c r="H1729" s="229" t="s">
        <v>499</v>
      </c>
      <c r="I1729" s="229" t="s">
        <v>500</v>
      </c>
      <c r="J1729" s="229" t="s">
        <v>23</v>
      </c>
      <c r="K1729" s="229" t="s">
        <v>753</v>
      </c>
      <c r="L1729" s="229" t="s">
        <v>749</v>
      </c>
      <c r="M1729" s="229" t="s">
        <v>740</v>
      </c>
      <c r="N1729" s="229" t="s">
        <v>748</v>
      </c>
    </row>
    <row r="1730" spans="1:14">
      <c r="A1730" s="232">
        <f t="shared" si="26"/>
        <v>11723</v>
      </c>
      <c r="B1730" s="232">
        <v>4</v>
      </c>
      <c r="C1730" s="232" t="s">
        <v>747</v>
      </c>
      <c r="D1730" s="229" t="s">
        <v>656</v>
      </c>
      <c r="E1730" s="232" t="s">
        <v>573</v>
      </c>
      <c r="F1730" s="234" t="s">
        <v>120</v>
      </c>
      <c r="G1730" s="232">
        <v>79101</v>
      </c>
      <c r="H1730" s="229" t="s">
        <v>499</v>
      </c>
      <c r="I1730" s="229" t="s">
        <v>500</v>
      </c>
      <c r="J1730" s="229" t="s">
        <v>23</v>
      </c>
      <c r="K1730" s="229" t="s">
        <v>753</v>
      </c>
      <c r="L1730" s="229" t="s">
        <v>749</v>
      </c>
      <c r="M1730" s="229" t="s">
        <v>740</v>
      </c>
      <c r="N1730" s="229" t="s">
        <v>748</v>
      </c>
    </row>
    <row r="1731" spans="1:14">
      <c r="A1731" s="232">
        <f t="shared" si="26"/>
        <v>11724</v>
      </c>
      <c r="B1731" s="232">
        <v>4</v>
      </c>
      <c r="C1731" s="232" t="s">
        <v>747</v>
      </c>
      <c r="D1731" s="229" t="s">
        <v>656</v>
      </c>
      <c r="E1731" s="232" t="s">
        <v>446</v>
      </c>
      <c r="F1731" s="234" t="s">
        <v>120</v>
      </c>
      <c r="G1731" s="232">
        <v>79101</v>
      </c>
      <c r="H1731" s="229" t="s">
        <v>499</v>
      </c>
      <c r="I1731" s="229" t="s">
        <v>500</v>
      </c>
      <c r="J1731" s="229" t="s">
        <v>23</v>
      </c>
      <c r="K1731" s="229" t="s">
        <v>753</v>
      </c>
      <c r="L1731" s="229" t="s">
        <v>749</v>
      </c>
      <c r="M1731" s="229" t="s">
        <v>740</v>
      </c>
      <c r="N1731" s="229" t="s">
        <v>748</v>
      </c>
    </row>
    <row r="1732" spans="1:14">
      <c r="A1732" s="232">
        <f t="shared" si="26"/>
        <v>11725</v>
      </c>
      <c r="B1732" s="232">
        <v>4</v>
      </c>
      <c r="C1732" s="232" t="s">
        <v>747</v>
      </c>
      <c r="D1732" s="229" t="s">
        <v>656</v>
      </c>
      <c r="E1732" s="232" t="s">
        <v>573</v>
      </c>
      <c r="F1732" s="234" t="s">
        <v>120</v>
      </c>
      <c r="G1732" s="232">
        <v>11609</v>
      </c>
      <c r="H1732" s="229" t="s">
        <v>499</v>
      </c>
      <c r="I1732" s="229" t="s">
        <v>500</v>
      </c>
      <c r="J1732" s="229" t="s">
        <v>23</v>
      </c>
      <c r="K1732" s="229" t="s">
        <v>753</v>
      </c>
      <c r="L1732" s="229" t="s">
        <v>749</v>
      </c>
      <c r="M1732" s="229" t="s">
        <v>740</v>
      </c>
      <c r="N1732" s="229" t="s">
        <v>748</v>
      </c>
    </row>
    <row r="1733" spans="1:14">
      <c r="A1733" s="232">
        <f t="shared" si="26"/>
        <v>11726</v>
      </c>
      <c r="B1733" s="232">
        <v>4</v>
      </c>
      <c r="C1733" s="232" t="s">
        <v>747</v>
      </c>
      <c r="D1733" s="229" t="s">
        <v>656</v>
      </c>
      <c r="E1733" s="232" t="s">
        <v>446</v>
      </c>
      <c r="F1733" s="234" t="s">
        <v>120</v>
      </c>
      <c r="G1733" s="232">
        <v>11609</v>
      </c>
      <c r="H1733" s="229" t="s">
        <v>499</v>
      </c>
      <c r="I1733" s="229" t="s">
        <v>500</v>
      </c>
      <c r="J1733" s="229" t="s">
        <v>23</v>
      </c>
      <c r="K1733" s="229" t="s">
        <v>753</v>
      </c>
      <c r="L1733" s="229" t="s">
        <v>749</v>
      </c>
      <c r="M1733" s="229" t="s">
        <v>740</v>
      </c>
      <c r="N1733" s="229" t="s">
        <v>748</v>
      </c>
    </row>
    <row r="1734" spans="1:14">
      <c r="A1734" s="232">
        <f t="shared" si="26"/>
        <v>11727</v>
      </c>
      <c r="B1734" s="232">
        <v>4</v>
      </c>
      <c r="C1734" s="232" t="s">
        <v>747</v>
      </c>
      <c r="D1734" s="229" t="s">
        <v>656</v>
      </c>
      <c r="E1734" s="232" t="s">
        <v>573</v>
      </c>
      <c r="F1734" s="234" t="s">
        <v>120</v>
      </c>
      <c r="G1734" s="232">
        <v>21609</v>
      </c>
      <c r="H1734" s="229" t="s">
        <v>499</v>
      </c>
      <c r="I1734" s="229" t="s">
        <v>500</v>
      </c>
      <c r="J1734" s="229" t="s">
        <v>23</v>
      </c>
      <c r="K1734" s="229" t="s">
        <v>753</v>
      </c>
      <c r="L1734" s="229" t="s">
        <v>749</v>
      </c>
      <c r="M1734" s="229" t="s">
        <v>740</v>
      </c>
      <c r="N1734" s="229" t="s">
        <v>748</v>
      </c>
    </row>
    <row r="1735" spans="1:14">
      <c r="A1735" s="232">
        <f t="shared" si="26"/>
        <v>11728</v>
      </c>
      <c r="B1735" s="232">
        <v>4</v>
      </c>
      <c r="C1735" s="232" t="s">
        <v>747</v>
      </c>
      <c r="D1735" s="229" t="s">
        <v>656</v>
      </c>
      <c r="E1735" s="232" t="s">
        <v>446</v>
      </c>
      <c r="F1735" s="234" t="s">
        <v>120</v>
      </c>
      <c r="G1735" s="232">
        <v>21609</v>
      </c>
      <c r="H1735" s="229" t="s">
        <v>499</v>
      </c>
      <c r="I1735" s="229" t="s">
        <v>500</v>
      </c>
      <c r="J1735" s="229" t="s">
        <v>23</v>
      </c>
      <c r="K1735" s="229" t="s">
        <v>753</v>
      </c>
      <c r="L1735" s="229" t="s">
        <v>749</v>
      </c>
      <c r="M1735" s="229" t="s">
        <v>740</v>
      </c>
      <c r="N1735" s="229" t="s">
        <v>748</v>
      </c>
    </row>
    <row r="1736" spans="1:14">
      <c r="A1736" s="232">
        <f t="shared" si="26"/>
        <v>11729</v>
      </c>
      <c r="B1736" s="232">
        <v>4</v>
      </c>
      <c r="C1736" s="232" t="s">
        <v>747</v>
      </c>
      <c r="D1736" s="229" t="s">
        <v>656</v>
      </c>
      <c r="E1736" s="232" t="s">
        <v>573</v>
      </c>
      <c r="F1736" s="234" t="s">
        <v>128</v>
      </c>
      <c r="G1736" s="232">
        <v>99100</v>
      </c>
      <c r="H1736" s="229" t="s">
        <v>499</v>
      </c>
      <c r="I1736" s="229" t="s">
        <v>500</v>
      </c>
      <c r="J1736" s="229" t="s">
        <v>23</v>
      </c>
      <c r="K1736" s="229" t="s">
        <v>753</v>
      </c>
      <c r="L1736" s="229" t="s">
        <v>749</v>
      </c>
      <c r="M1736" s="229" t="s">
        <v>740</v>
      </c>
      <c r="N1736" s="229" t="s">
        <v>748</v>
      </c>
    </row>
    <row r="1737" spans="1:14">
      <c r="A1737" s="232">
        <f t="shared" ref="A1737:A1799" si="27">A1736+1</f>
        <v>11730</v>
      </c>
      <c r="B1737" s="232">
        <v>4</v>
      </c>
      <c r="C1737" s="232" t="s">
        <v>747</v>
      </c>
      <c r="D1737" s="229" t="s">
        <v>656</v>
      </c>
      <c r="E1737" s="232" t="s">
        <v>446</v>
      </c>
      <c r="F1737" s="234" t="s">
        <v>128</v>
      </c>
      <c r="G1737" s="232">
        <v>99100</v>
      </c>
      <c r="H1737" s="229" t="s">
        <v>499</v>
      </c>
      <c r="I1737" s="229" t="s">
        <v>500</v>
      </c>
      <c r="J1737" s="229" t="s">
        <v>23</v>
      </c>
      <c r="K1737" s="229" t="s">
        <v>753</v>
      </c>
      <c r="L1737" s="229" t="s">
        <v>749</v>
      </c>
      <c r="M1737" s="229" t="s">
        <v>740</v>
      </c>
      <c r="N1737" s="229" t="s">
        <v>748</v>
      </c>
    </row>
    <row r="1738" spans="1:14">
      <c r="A1738" s="232">
        <f t="shared" si="27"/>
        <v>11731</v>
      </c>
      <c r="B1738" s="232">
        <v>4</v>
      </c>
      <c r="C1738" s="232" t="s">
        <v>747</v>
      </c>
      <c r="D1738" s="229" t="s">
        <v>656</v>
      </c>
      <c r="E1738" s="232" t="s">
        <v>573</v>
      </c>
      <c r="F1738" s="234" t="s">
        <v>128</v>
      </c>
      <c r="G1738" s="232">
        <v>79101</v>
      </c>
      <c r="H1738" s="229" t="s">
        <v>499</v>
      </c>
      <c r="I1738" s="229" t="s">
        <v>500</v>
      </c>
      <c r="J1738" s="229" t="s">
        <v>23</v>
      </c>
      <c r="K1738" s="229" t="s">
        <v>753</v>
      </c>
      <c r="L1738" s="229" t="s">
        <v>749</v>
      </c>
      <c r="M1738" s="229" t="s">
        <v>740</v>
      </c>
      <c r="N1738" s="229" t="s">
        <v>748</v>
      </c>
    </row>
    <row r="1739" spans="1:14">
      <c r="A1739" s="232">
        <f t="shared" si="27"/>
        <v>11732</v>
      </c>
      <c r="B1739" s="232">
        <v>4</v>
      </c>
      <c r="C1739" s="232" t="s">
        <v>747</v>
      </c>
      <c r="D1739" s="229" t="s">
        <v>656</v>
      </c>
      <c r="E1739" s="232" t="s">
        <v>446</v>
      </c>
      <c r="F1739" s="234" t="s">
        <v>128</v>
      </c>
      <c r="G1739" s="232">
        <v>79101</v>
      </c>
      <c r="H1739" s="229" t="s">
        <v>499</v>
      </c>
      <c r="I1739" s="229" t="s">
        <v>500</v>
      </c>
      <c r="J1739" s="229" t="s">
        <v>23</v>
      </c>
      <c r="K1739" s="229" t="s">
        <v>753</v>
      </c>
      <c r="L1739" s="229" t="s">
        <v>749</v>
      </c>
      <c r="M1739" s="229" t="s">
        <v>740</v>
      </c>
      <c r="N1739" s="229" t="s">
        <v>748</v>
      </c>
    </row>
    <row r="1740" spans="1:14">
      <c r="A1740" s="232">
        <f t="shared" si="27"/>
        <v>11733</v>
      </c>
      <c r="B1740" s="232">
        <v>4</v>
      </c>
      <c r="C1740" s="232" t="s">
        <v>747</v>
      </c>
      <c r="D1740" s="229" t="s">
        <v>656</v>
      </c>
      <c r="E1740" s="232" t="s">
        <v>573</v>
      </c>
      <c r="F1740" s="234" t="s">
        <v>128</v>
      </c>
      <c r="G1740" s="232">
        <v>11609</v>
      </c>
      <c r="H1740" s="229" t="s">
        <v>499</v>
      </c>
      <c r="I1740" s="229" t="s">
        <v>500</v>
      </c>
      <c r="J1740" s="229" t="s">
        <v>23</v>
      </c>
      <c r="K1740" s="229" t="s">
        <v>753</v>
      </c>
      <c r="L1740" s="229" t="s">
        <v>749</v>
      </c>
      <c r="M1740" s="229" t="s">
        <v>740</v>
      </c>
      <c r="N1740" s="229" t="s">
        <v>748</v>
      </c>
    </row>
    <row r="1741" spans="1:14">
      <c r="A1741" s="232">
        <f t="shared" si="27"/>
        <v>11734</v>
      </c>
      <c r="B1741" s="232">
        <v>4</v>
      </c>
      <c r="C1741" s="232" t="s">
        <v>747</v>
      </c>
      <c r="D1741" s="229" t="s">
        <v>656</v>
      </c>
      <c r="E1741" s="232" t="s">
        <v>446</v>
      </c>
      <c r="F1741" s="234" t="s">
        <v>128</v>
      </c>
      <c r="G1741" s="232">
        <v>11609</v>
      </c>
      <c r="H1741" s="229" t="s">
        <v>499</v>
      </c>
      <c r="I1741" s="229" t="s">
        <v>500</v>
      </c>
      <c r="J1741" s="229" t="s">
        <v>23</v>
      </c>
      <c r="K1741" s="229" t="s">
        <v>753</v>
      </c>
      <c r="L1741" s="229" t="s">
        <v>749</v>
      </c>
      <c r="M1741" s="229" t="s">
        <v>740</v>
      </c>
      <c r="N1741" s="229" t="s">
        <v>748</v>
      </c>
    </row>
    <row r="1742" spans="1:14">
      <c r="A1742" s="232">
        <f t="shared" si="27"/>
        <v>11735</v>
      </c>
      <c r="B1742" s="232">
        <v>4</v>
      </c>
      <c r="C1742" s="232" t="s">
        <v>747</v>
      </c>
      <c r="D1742" s="229" t="s">
        <v>656</v>
      </c>
      <c r="E1742" s="232" t="s">
        <v>573</v>
      </c>
      <c r="F1742" s="234" t="s">
        <v>128</v>
      </c>
      <c r="G1742" s="232">
        <v>21609</v>
      </c>
      <c r="H1742" s="229" t="s">
        <v>499</v>
      </c>
      <c r="I1742" s="229" t="s">
        <v>500</v>
      </c>
      <c r="J1742" s="229" t="s">
        <v>23</v>
      </c>
      <c r="K1742" s="229" t="s">
        <v>753</v>
      </c>
      <c r="L1742" s="229" t="s">
        <v>749</v>
      </c>
      <c r="M1742" s="229" t="s">
        <v>740</v>
      </c>
      <c r="N1742" s="229" t="s">
        <v>748</v>
      </c>
    </row>
    <row r="1743" spans="1:14">
      <c r="A1743" s="232">
        <f t="shared" si="27"/>
        <v>11736</v>
      </c>
      <c r="B1743" s="232">
        <v>4</v>
      </c>
      <c r="C1743" s="232" t="s">
        <v>747</v>
      </c>
      <c r="D1743" s="229" t="s">
        <v>656</v>
      </c>
      <c r="E1743" s="232" t="s">
        <v>446</v>
      </c>
      <c r="F1743" s="234" t="s">
        <v>128</v>
      </c>
      <c r="G1743" s="232">
        <v>21609</v>
      </c>
      <c r="H1743" s="229" t="s">
        <v>499</v>
      </c>
      <c r="I1743" s="229" t="s">
        <v>500</v>
      </c>
      <c r="J1743" s="229" t="s">
        <v>23</v>
      </c>
      <c r="K1743" s="229" t="s">
        <v>753</v>
      </c>
      <c r="L1743" s="229" t="s">
        <v>749</v>
      </c>
      <c r="M1743" s="229" t="s">
        <v>740</v>
      </c>
      <c r="N1743" s="229" t="s">
        <v>748</v>
      </c>
    </row>
    <row r="1744" spans="1:14">
      <c r="A1744" s="232">
        <f t="shared" si="27"/>
        <v>11737</v>
      </c>
      <c r="B1744" s="232">
        <v>4</v>
      </c>
      <c r="C1744" s="232" t="s">
        <v>747</v>
      </c>
      <c r="D1744" s="229" t="s">
        <v>656</v>
      </c>
      <c r="E1744" s="232" t="s">
        <v>573</v>
      </c>
      <c r="F1744" s="234" t="s">
        <v>129</v>
      </c>
      <c r="G1744" s="232">
        <v>99100</v>
      </c>
      <c r="H1744" s="229" t="s">
        <v>499</v>
      </c>
      <c r="I1744" s="229" t="s">
        <v>500</v>
      </c>
      <c r="J1744" s="229" t="s">
        <v>23</v>
      </c>
      <c r="K1744" s="229" t="s">
        <v>753</v>
      </c>
      <c r="L1744" s="229" t="s">
        <v>749</v>
      </c>
      <c r="M1744" s="229" t="s">
        <v>740</v>
      </c>
      <c r="N1744" s="229" t="s">
        <v>748</v>
      </c>
    </row>
    <row r="1745" spans="1:14">
      <c r="A1745" s="232">
        <f t="shared" si="27"/>
        <v>11738</v>
      </c>
      <c r="B1745" s="232">
        <v>4</v>
      </c>
      <c r="C1745" s="232" t="s">
        <v>747</v>
      </c>
      <c r="D1745" s="229" t="s">
        <v>656</v>
      </c>
      <c r="E1745" s="232" t="s">
        <v>446</v>
      </c>
      <c r="F1745" s="234" t="s">
        <v>129</v>
      </c>
      <c r="G1745" s="232">
        <v>99100</v>
      </c>
      <c r="H1745" s="229" t="s">
        <v>499</v>
      </c>
      <c r="I1745" s="229" t="s">
        <v>500</v>
      </c>
      <c r="J1745" s="229" t="s">
        <v>23</v>
      </c>
      <c r="K1745" s="229" t="s">
        <v>753</v>
      </c>
      <c r="L1745" s="229" t="s">
        <v>749</v>
      </c>
      <c r="M1745" s="229" t="s">
        <v>740</v>
      </c>
      <c r="N1745" s="229" t="s">
        <v>748</v>
      </c>
    </row>
    <row r="1746" spans="1:14">
      <c r="A1746" s="232">
        <f t="shared" si="27"/>
        <v>11739</v>
      </c>
      <c r="B1746" s="232">
        <v>4</v>
      </c>
      <c r="C1746" s="232" t="s">
        <v>747</v>
      </c>
      <c r="D1746" s="229" t="s">
        <v>656</v>
      </c>
      <c r="E1746" s="232" t="s">
        <v>573</v>
      </c>
      <c r="F1746" s="234" t="s">
        <v>129</v>
      </c>
      <c r="G1746" s="232">
        <v>79101</v>
      </c>
      <c r="H1746" s="229" t="s">
        <v>499</v>
      </c>
      <c r="I1746" s="229" t="s">
        <v>500</v>
      </c>
      <c r="J1746" s="229" t="s">
        <v>23</v>
      </c>
      <c r="K1746" s="229" t="s">
        <v>753</v>
      </c>
      <c r="L1746" s="229" t="s">
        <v>749</v>
      </c>
      <c r="M1746" s="229" t="s">
        <v>740</v>
      </c>
      <c r="N1746" s="229" t="s">
        <v>748</v>
      </c>
    </row>
    <row r="1747" spans="1:14">
      <c r="A1747" s="232">
        <f t="shared" si="27"/>
        <v>11740</v>
      </c>
      <c r="B1747" s="232">
        <v>4</v>
      </c>
      <c r="C1747" s="232" t="s">
        <v>747</v>
      </c>
      <c r="D1747" s="229" t="s">
        <v>656</v>
      </c>
      <c r="E1747" s="232" t="s">
        <v>446</v>
      </c>
      <c r="F1747" s="234" t="s">
        <v>129</v>
      </c>
      <c r="G1747" s="232">
        <v>79101</v>
      </c>
      <c r="H1747" s="229" t="s">
        <v>499</v>
      </c>
      <c r="I1747" s="229" t="s">
        <v>500</v>
      </c>
      <c r="J1747" s="229" t="s">
        <v>23</v>
      </c>
      <c r="K1747" s="229" t="s">
        <v>753</v>
      </c>
      <c r="L1747" s="229" t="s">
        <v>749</v>
      </c>
      <c r="M1747" s="229" t="s">
        <v>740</v>
      </c>
      <c r="N1747" s="229" t="s">
        <v>748</v>
      </c>
    </row>
    <row r="1748" spans="1:14">
      <c r="A1748" s="232">
        <f t="shared" si="27"/>
        <v>11741</v>
      </c>
      <c r="B1748" s="232">
        <v>4</v>
      </c>
      <c r="C1748" s="232" t="s">
        <v>747</v>
      </c>
      <c r="D1748" s="229" t="s">
        <v>656</v>
      </c>
      <c r="E1748" s="232" t="s">
        <v>573</v>
      </c>
      <c r="F1748" s="234" t="s">
        <v>129</v>
      </c>
      <c r="G1748" s="232">
        <v>11609</v>
      </c>
      <c r="H1748" s="229" t="s">
        <v>499</v>
      </c>
      <c r="I1748" s="229" t="s">
        <v>500</v>
      </c>
      <c r="J1748" s="229" t="s">
        <v>23</v>
      </c>
      <c r="K1748" s="229" t="s">
        <v>753</v>
      </c>
      <c r="L1748" s="229" t="s">
        <v>749</v>
      </c>
      <c r="M1748" s="229" t="s">
        <v>740</v>
      </c>
      <c r="N1748" s="229" t="s">
        <v>748</v>
      </c>
    </row>
    <row r="1749" spans="1:14">
      <c r="A1749" s="232">
        <f t="shared" si="27"/>
        <v>11742</v>
      </c>
      <c r="B1749" s="232">
        <v>4</v>
      </c>
      <c r="C1749" s="232" t="s">
        <v>747</v>
      </c>
      <c r="D1749" s="229" t="s">
        <v>656</v>
      </c>
      <c r="E1749" s="232" t="s">
        <v>446</v>
      </c>
      <c r="F1749" s="234" t="s">
        <v>129</v>
      </c>
      <c r="G1749" s="232">
        <v>11609</v>
      </c>
      <c r="H1749" s="229" t="s">
        <v>499</v>
      </c>
      <c r="I1749" s="229" t="s">
        <v>500</v>
      </c>
      <c r="J1749" s="229" t="s">
        <v>23</v>
      </c>
      <c r="K1749" s="229" t="s">
        <v>753</v>
      </c>
      <c r="L1749" s="229" t="s">
        <v>749</v>
      </c>
      <c r="M1749" s="229" t="s">
        <v>740</v>
      </c>
      <c r="N1749" s="229" t="s">
        <v>748</v>
      </c>
    </row>
    <row r="1750" spans="1:14">
      <c r="A1750" s="232">
        <f t="shared" si="27"/>
        <v>11743</v>
      </c>
      <c r="B1750" s="232">
        <v>4</v>
      </c>
      <c r="C1750" s="232" t="s">
        <v>747</v>
      </c>
      <c r="D1750" s="229" t="s">
        <v>656</v>
      </c>
      <c r="E1750" s="232" t="s">
        <v>573</v>
      </c>
      <c r="F1750" s="234" t="s">
        <v>129</v>
      </c>
      <c r="G1750" s="232">
        <v>21609</v>
      </c>
      <c r="H1750" s="229" t="s">
        <v>499</v>
      </c>
      <c r="I1750" s="229" t="s">
        <v>500</v>
      </c>
      <c r="J1750" s="229" t="s">
        <v>23</v>
      </c>
      <c r="K1750" s="229" t="s">
        <v>753</v>
      </c>
      <c r="L1750" s="229" t="s">
        <v>749</v>
      </c>
      <c r="M1750" s="229" t="s">
        <v>740</v>
      </c>
      <c r="N1750" s="229" t="s">
        <v>748</v>
      </c>
    </row>
    <row r="1751" spans="1:14">
      <c r="A1751" s="232">
        <f t="shared" si="27"/>
        <v>11744</v>
      </c>
      <c r="B1751" s="232">
        <v>4</v>
      </c>
      <c r="C1751" s="232" t="s">
        <v>747</v>
      </c>
      <c r="D1751" s="229" t="s">
        <v>656</v>
      </c>
      <c r="E1751" s="232" t="s">
        <v>446</v>
      </c>
      <c r="F1751" s="234" t="s">
        <v>129</v>
      </c>
      <c r="G1751" s="232">
        <v>21609</v>
      </c>
      <c r="H1751" s="229" t="s">
        <v>499</v>
      </c>
      <c r="I1751" s="229" t="s">
        <v>500</v>
      </c>
      <c r="J1751" s="229" t="s">
        <v>23</v>
      </c>
      <c r="K1751" s="229" t="s">
        <v>753</v>
      </c>
      <c r="L1751" s="229" t="s">
        <v>749</v>
      </c>
      <c r="M1751" s="229" t="s">
        <v>740</v>
      </c>
      <c r="N1751" s="229" t="s">
        <v>748</v>
      </c>
    </row>
    <row r="1752" spans="1:14">
      <c r="A1752" s="232">
        <f t="shared" si="27"/>
        <v>11745</v>
      </c>
      <c r="B1752" s="232">
        <v>4</v>
      </c>
      <c r="C1752" s="232" t="s">
        <v>747</v>
      </c>
      <c r="D1752" s="229" t="s">
        <v>656</v>
      </c>
      <c r="E1752" s="232" t="s">
        <v>573</v>
      </c>
      <c r="F1752" s="228" t="s">
        <v>735</v>
      </c>
      <c r="G1752" s="232">
        <v>99100</v>
      </c>
      <c r="H1752" s="229" t="s">
        <v>499</v>
      </c>
      <c r="I1752" s="229" t="s">
        <v>500</v>
      </c>
      <c r="J1752" s="229" t="s">
        <v>23</v>
      </c>
      <c r="K1752" s="229" t="s">
        <v>753</v>
      </c>
      <c r="L1752" s="229" t="s">
        <v>749</v>
      </c>
      <c r="M1752" s="229" t="s">
        <v>740</v>
      </c>
      <c r="N1752" s="229" t="s">
        <v>748</v>
      </c>
    </row>
    <row r="1753" spans="1:14">
      <c r="A1753" s="232">
        <f t="shared" si="27"/>
        <v>11746</v>
      </c>
      <c r="B1753" s="232">
        <v>4</v>
      </c>
      <c r="C1753" s="232" t="s">
        <v>747</v>
      </c>
      <c r="D1753" s="229" t="s">
        <v>656</v>
      </c>
      <c r="E1753" s="232" t="s">
        <v>446</v>
      </c>
      <c r="F1753" s="228" t="s">
        <v>735</v>
      </c>
      <c r="G1753" s="232">
        <v>99100</v>
      </c>
      <c r="H1753" s="229" t="s">
        <v>499</v>
      </c>
      <c r="I1753" s="229" t="s">
        <v>500</v>
      </c>
      <c r="J1753" s="229" t="s">
        <v>23</v>
      </c>
      <c r="K1753" s="229" t="s">
        <v>753</v>
      </c>
      <c r="L1753" s="229" t="s">
        <v>749</v>
      </c>
      <c r="M1753" s="229" t="s">
        <v>740</v>
      </c>
      <c r="N1753" s="229" t="s">
        <v>748</v>
      </c>
    </row>
    <row r="1754" spans="1:14">
      <c r="A1754" s="232">
        <f t="shared" si="27"/>
        <v>11747</v>
      </c>
      <c r="B1754" s="232">
        <v>4</v>
      </c>
      <c r="C1754" s="232" t="s">
        <v>747</v>
      </c>
      <c r="D1754" s="229" t="s">
        <v>656</v>
      </c>
      <c r="E1754" s="232" t="s">
        <v>573</v>
      </c>
      <c r="F1754" s="228" t="s">
        <v>735</v>
      </c>
      <c r="G1754" s="232">
        <v>79101</v>
      </c>
      <c r="H1754" s="229" t="s">
        <v>499</v>
      </c>
      <c r="I1754" s="229" t="s">
        <v>500</v>
      </c>
      <c r="J1754" s="229" t="s">
        <v>23</v>
      </c>
      <c r="K1754" s="229" t="s">
        <v>753</v>
      </c>
      <c r="L1754" s="229" t="s">
        <v>749</v>
      </c>
      <c r="M1754" s="229" t="s">
        <v>740</v>
      </c>
      <c r="N1754" s="229" t="s">
        <v>748</v>
      </c>
    </row>
    <row r="1755" spans="1:14">
      <c r="A1755" s="232">
        <f t="shared" si="27"/>
        <v>11748</v>
      </c>
      <c r="B1755" s="232">
        <v>4</v>
      </c>
      <c r="C1755" s="232" t="s">
        <v>747</v>
      </c>
      <c r="D1755" s="229" t="s">
        <v>656</v>
      </c>
      <c r="E1755" s="232" t="s">
        <v>446</v>
      </c>
      <c r="F1755" s="228" t="s">
        <v>735</v>
      </c>
      <c r="G1755" s="232">
        <v>79101</v>
      </c>
      <c r="H1755" s="229" t="s">
        <v>499</v>
      </c>
      <c r="I1755" s="229" t="s">
        <v>500</v>
      </c>
      <c r="J1755" s="229" t="s">
        <v>23</v>
      </c>
      <c r="K1755" s="229" t="s">
        <v>753</v>
      </c>
      <c r="L1755" s="229" t="s">
        <v>749</v>
      </c>
      <c r="M1755" s="229" t="s">
        <v>740</v>
      </c>
      <c r="N1755" s="229" t="s">
        <v>748</v>
      </c>
    </row>
    <row r="1756" spans="1:14">
      <c r="A1756" s="232">
        <f t="shared" si="27"/>
        <v>11749</v>
      </c>
      <c r="B1756" s="232">
        <v>4</v>
      </c>
      <c r="C1756" s="232" t="s">
        <v>747</v>
      </c>
      <c r="D1756" s="229" t="s">
        <v>656</v>
      </c>
      <c r="E1756" s="232" t="s">
        <v>573</v>
      </c>
      <c r="F1756" s="228" t="s">
        <v>735</v>
      </c>
      <c r="G1756" s="232">
        <v>11609</v>
      </c>
      <c r="H1756" s="229" t="s">
        <v>499</v>
      </c>
      <c r="I1756" s="229" t="s">
        <v>500</v>
      </c>
      <c r="J1756" s="229" t="s">
        <v>23</v>
      </c>
      <c r="K1756" s="229" t="s">
        <v>753</v>
      </c>
      <c r="L1756" s="229" t="s">
        <v>749</v>
      </c>
      <c r="M1756" s="229" t="s">
        <v>740</v>
      </c>
      <c r="N1756" s="229" t="s">
        <v>748</v>
      </c>
    </row>
    <row r="1757" spans="1:14">
      <c r="A1757" s="232">
        <f t="shared" si="27"/>
        <v>11750</v>
      </c>
      <c r="B1757" s="232">
        <v>4</v>
      </c>
      <c r="C1757" s="232" t="s">
        <v>747</v>
      </c>
      <c r="D1757" s="229" t="s">
        <v>656</v>
      </c>
      <c r="E1757" s="232" t="s">
        <v>446</v>
      </c>
      <c r="F1757" s="228" t="s">
        <v>735</v>
      </c>
      <c r="G1757" s="232">
        <v>11609</v>
      </c>
      <c r="H1757" s="229" t="s">
        <v>499</v>
      </c>
      <c r="I1757" s="229" t="s">
        <v>500</v>
      </c>
      <c r="J1757" s="229" t="s">
        <v>23</v>
      </c>
      <c r="K1757" s="229" t="s">
        <v>753</v>
      </c>
      <c r="L1757" s="229" t="s">
        <v>749</v>
      </c>
      <c r="M1757" s="229" t="s">
        <v>740</v>
      </c>
      <c r="N1757" s="229" t="s">
        <v>748</v>
      </c>
    </row>
    <row r="1758" spans="1:14">
      <c r="A1758" s="232">
        <f t="shared" si="27"/>
        <v>11751</v>
      </c>
      <c r="B1758" s="232">
        <v>4</v>
      </c>
      <c r="C1758" s="232" t="s">
        <v>747</v>
      </c>
      <c r="D1758" s="229" t="s">
        <v>656</v>
      </c>
      <c r="E1758" s="232" t="s">
        <v>573</v>
      </c>
      <c r="F1758" s="228" t="s">
        <v>735</v>
      </c>
      <c r="G1758" s="232">
        <v>21609</v>
      </c>
      <c r="H1758" s="229" t="s">
        <v>499</v>
      </c>
      <c r="I1758" s="229" t="s">
        <v>500</v>
      </c>
      <c r="J1758" s="229" t="s">
        <v>23</v>
      </c>
      <c r="K1758" s="229" t="s">
        <v>753</v>
      </c>
      <c r="L1758" s="229" t="s">
        <v>749</v>
      </c>
      <c r="M1758" s="229" t="s">
        <v>740</v>
      </c>
      <c r="N1758" s="229" t="s">
        <v>748</v>
      </c>
    </row>
    <row r="1759" spans="1:14">
      <c r="A1759" s="232">
        <f t="shared" si="27"/>
        <v>11752</v>
      </c>
      <c r="B1759" s="232">
        <v>4</v>
      </c>
      <c r="C1759" s="232" t="s">
        <v>747</v>
      </c>
      <c r="D1759" s="229" t="s">
        <v>656</v>
      </c>
      <c r="E1759" s="232" t="s">
        <v>446</v>
      </c>
      <c r="F1759" s="228" t="s">
        <v>735</v>
      </c>
      <c r="G1759" s="232">
        <v>21609</v>
      </c>
      <c r="H1759" s="229" t="s">
        <v>499</v>
      </c>
      <c r="I1759" s="229" t="s">
        <v>500</v>
      </c>
      <c r="J1759" s="229" t="s">
        <v>23</v>
      </c>
      <c r="K1759" s="229" t="s">
        <v>753</v>
      </c>
      <c r="L1759" s="229" t="s">
        <v>749</v>
      </c>
      <c r="M1759" s="229" t="s">
        <v>740</v>
      </c>
      <c r="N1759" s="229" t="s">
        <v>748</v>
      </c>
    </row>
    <row r="1760" spans="1:14">
      <c r="A1760" s="232">
        <f t="shared" si="27"/>
        <v>11753</v>
      </c>
      <c r="B1760" s="232">
        <v>4</v>
      </c>
      <c r="C1760" s="232" t="s">
        <v>747</v>
      </c>
      <c r="D1760" s="229" t="s">
        <v>656</v>
      </c>
      <c r="E1760" s="232" t="s">
        <v>573</v>
      </c>
      <c r="F1760" s="228" t="s">
        <v>736</v>
      </c>
      <c r="G1760" s="232">
        <v>99100</v>
      </c>
      <c r="H1760" s="229" t="s">
        <v>499</v>
      </c>
      <c r="I1760" s="229" t="s">
        <v>500</v>
      </c>
      <c r="J1760" s="229" t="s">
        <v>23</v>
      </c>
      <c r="K1760" s="229" t="s">
        <v>753</v>
      </c>
      <c r="L1760" s="229" t="s">
        <v>749</v>
      </c>
      <c r="M1760" s="229" t="s">
        <v>740</v>
      </c>
      <c r="N1760" s="229" t="s">
        <v>748</v>
      </c>
    </row>
    <row r="1761" spans="1:14">
      <c r="A1761" s="232">
        <f t="shared" si="27"/>
        <v>11754</v>
      </c>
      <c r="B1761" s="232">
        <v>4</v>
      </c>
      <c r="C1761" s="232" t="s">
        <v>747</v>
      </c>
      <c r="D1761" s="229" t="s">
        <v>656</v>
      </c>
      <c r="E1761" s="232" t="s">
        <v>446</v>
      </c>
      <c r="F1761" s="228" t="s">
        <v>736</v>
      </c>
      <c r="G1761" s="232">
        <v>99100</v>
      </c>
      <c r="H1761" s="229" t="s">
        <v>499</v>
      </c>
      <c r="I1761" s="229" t="s">
        <v>500</v>
      </c>
      <c r="J1761" s="229" t="s">
        <v>23</v>
      </c>
      <c r="K1761" s="229" t="s">
        <v>753</v>
      </c>
      <c r="L1761" s="229" t="s">
        <v>749</v>
      </c>
      <c r="M1761" s="229" t="s">
        <v>740</v>
      </c>
      <c r="N1761" s="229" t="s">
        <v>748</v>
      </c>
    </row>
    <row r="1762" spans="1:14">
      <c r="A1762" s="232">
        <f t="shared" si="27"/>
        <v>11755</v>
      </c>
      <c r="B1762" s="232">
        <v>4</v>
      </c>
      <c r="C1762" s="232" t="s">
        <v>747</v>
      </c>
      <c r="D1762" s="229" t="s">
        <v>656</v>
      </c>
      <c r="E1762" s="232" t="s">
        <v>573</v>
      </c>
      <c r="F1762" s="228" t="s">
        <v>736</v>
      </c>
      <c r="G1762" s="232">
        <v>79101</v>
      </c>
      <c r="H1762" s="229" t="s">
        <v>499</v>
      </c>
      <c r="I1762" s="229" t="s">
        <v>500</v>
      </c>
      <c r="J1762" s="229" t="s">
        <v>23</v>
      </c>
      <c r="K1762" s="229" t="s">
        <v>753</v>
      </c>
      <c r="L1762" s="229" t="s">
        <v>749</v>
      </c>
      <c r="M1762" s="229" t="s">
        <v>740</v>
      </c>
      <c r="N1762" s="229" t="s">
        <v>748</v>
      </c>
    </row>
    <row r="1763" spans="1:14">
      <c r="A1763" s="232">
        <f t="shared" si="27"/>
        <v>11756</v>
      </c>
      <c r="B1763" s="232">
        <v>4</v>
      </c>
      <c r="C1763" s="232" t="s">
        <v>747</v>
      </c>
      <c r="D1763" s="229" t="s">
        <v>656</v>
      </c>
      <c r="E1763" s="232" t="s">
        <v>446</v>
      </c>
      <c r="F1763" s="228" t="s">
        <v>736</v>
      </c>
      <c r="G1763" s="232">
        <v>79101</v>
      </c>
      <c r="H1763" s="229" t="s">
        <v>499</v>
      </c>
      <c r="I1763" s="229" t="s">
        <v>500</v>
      </c>
      <c r="J1763" s="229" t="s">
        <v>23</v>
      </c>
      <c r="K1763" s="229" t="s">
        <v>753</v>
      </c>
      <c r="L1763" s="229" t="s">
        <v>749</v>
      </c>
      <c r="M1763" s="229" t="s">
        <v>740</v>
      </c>
      <c r="N1763" s="229" t="s">
        <v>748</v>
      </c>
    </row>
    <row r="1764" spans="1:14">
      <c r="A1764" s="232">
        <f t="shared" si="27"/>
        <v>11757</v>
      </c>
      <c r="B1764" s="232">
        <v>4</v>
      </c>
      <c r="C1764" s="232" t="s">
        <v>747</v>
      </c>
      <c r="D1764" s="229" t="s">
        <v>656</v>
      </c>
      <c r="E1764" s="232" t="s">
        <v>573</v>
      </c>
      <c r="F1764" s="228" t="s">
        <v>736</v>
      </c>
      <c r="G1764" s="232">
        <v>11609</v>
      </c>
      <c r="H1764" s="229" t="s">
        <v>499</v>
      </c>
      <c r="I1764" s="229" t="s">
        <v>500</v>
      </c>
      <c r="J1764" s="229" t="s">
        <v>23</v>
      </c>
      <c r="K1764" s="229" t="s">
        <v>753</v>
      </c>
      <c r="L1764" s="229" t="s">
        <v>749</v>
      </c>
      <c r="M1764" s="229" t="s">
        <v>740</v>
      </c>
      <c r="N1764" s="229" t="s">
        <v>748</v>
      </c>
    </row>
    <row r="1765" spans="1:14">
      <c r="A1765" s="232">
        <f t="shared" si="27"/>
        <v>11758</v>
      </c>
      <c r="B1765" s="232">
        <v>4</v>
      </c>
      <c r="C1765" s="232" t="s">
        <v>747</v>
      </c>
      <c r="D1765" s="229" t="s">
        <v>656</v>
      </c>
      <c r="E1765" s="232" t="s">
        <v>446</v>
      </c>
      <c r="F1765" s="228" t="s">
        <v>736</v>
      </c>
      <c r="G1765" s="232">
        <v>11609</v>
      </c>
      <c r="H1765" s="229" t="s">
        <v>499</v>
      </c>
      <c r="I1765" s="229" t="s">
        <v>500</v>
      </c>
      <c r="J1765" s="229" t="s">
        <v>23</v>
      </c>
      <c r="K1765" s="229" t="s">
        <v>753</v>
      </c>
      <c r="L1765" s="229" t="s">
        <v>749</v>
      </c>
      <c r="M1765" s="229" t="s">
        <v>740</v>
      </c>
      <c r="N1765" s="229" t="s">
        <v>748</v>
      </c>
    </row>
    <row r="1766" spans="1:14">
      <c r="A1766" s="232">
        <f t="shared" si="27"/>
        <v>11759</v>
      </c>
      <c r="B1766" s="232">
        <v>4</v>
      </c>
      <c r="C1766" s="232" t="s">
        <v>747</v>
      </c>
      <c r="D1766" s="229" t="s">
        <v>656</v>
      </c>
      <c r="E1766" s="232" t="s">
        <v>573</v>
      </c>
      <c r="F1766" s="228" t="s">
        <v>736</v>
      </c>
      <c r="G1766" s="232">
        <v>21609</v>
      </c>
      <c r="H1766" s="229" t="s">
        <v>499</v>
      </c>
      <c r="I1766" s="229" t="s">
        <v>500</v>
      </c>
      <c r="J1766" s="229" t="s">
        <v>23</v>
      </c>
      <c r="K1766" s="229" t="s">
        <v>753</v>
      </c>
      <c r="L1766" s="229" t="s">
        <v>749</v>
      </c>
      <c r="M1766" s="229" t="s">
        <v>740</v>
      </c>
      <c r="N1766" s="229" t="s">
        <v>748</v>
      </c>
    </row>
    <row r="1767" spans="1:14">
      <c r="A1767" s="232">
        <f t="shared" si="27"/>
        <v>11760</v>
      </c>
      <c r="B1767" s="232">
        <v>4</v>
      </c>
      <c r="C1767" s="232" t="s">
        <v>747</v>
      </c>
      <c r="D1767" s="229" t="s">
        <v>656</v>
      </c>
      <c r="E1767" s="232" t="s">
        <v>446</v>
      </c>
      <c r="F1767" s="228" t="s">
        <v>736</v>
      </c>
      <c r="G1767" s="232">
        <v>21609</v>
      </c>
      <c r="H1767" s="229" t="s">
        <v>499</v>
      </c>
      <c r="I1767" s="229" t="s">
        <v>500</v>
      </c>
      <c r="J1767" s="229" t="s">
        <v>23</v>
      </c>
      <c r="K1767" s="229" t="s">
        <v>753</v>
      </c>
      <c r="L1767" s="229" t="s">
        <v>749</v>
      </c>
      <c r="M1767" s="229" t="s">
        <v>740</v>
      </c>
      <c r="N1767" s="229" t="s">
        <v>748</v>
      </c>
    </row>
    <row r="1768" spans="1:14">
      <c r="A1768" s="232">
        <f t="shared" si="27"/>
        <v>11761</v>
      </c>
      <c r="B1768" s="232">
        <v>4</v>
      </c>
      <c r="C1768" s="232" t="s">
        <v>747</v>
      </c>
      <c r="D1768" s="229" t="s">
        <v>656</v>
      </c>
      <c r="E1768" s="232" t="s">
        <v>573</v>
      </c>
      <c r="F1768" s="228" t="s">
        <v>737</v>
      </c>
      <c r="G1768" s="232">
        <v>99100</v>
      </c>
      <c r="H1768" s="229" t="s">
        <v>499</v>
      </c>
      <c r="I1768" s="229" t="s">
        <v>500</v>
      </c>
      <c r="J1768" s="229" t="s">
        <v>23</v>
      </c>
      <c r="K1768" s="229" t="s">
        <v>753</v>
      </c>
      <c r="L1768" s="229" t="s">
        <v>749</v>
      </c>
      <c r="M1768" s="229" t="s">
        <v>740</v>
      </c>
      <c r="N1768" s="229" t="s">
        <v>748</v>
      </c>
    </row>
    <row r="1769" spans="1:14">
      <c r="A1769" s="232">
        <f t="shared" si="27"/>
        <v>11762</v>
      </c>
      <c r="B1769" s="232">
        <v>4</v>
      </c>
      <c r="C1769" s="232" t="s">
        <v>747</v>
      </c>
      <c r="D1769" s="229" t="s">
        <v>656</v>
      </c>
      <c r="E1769" s="232" t="s">
        <v>446</v>
      </c>
      <c r="F1769" s="228" t="s">
        <v>737</v>
      </c>
      <c r="G1769" s="232">
        <v>99100</v>
      </c>
      <c r="H1769" s="229" t="s">
        <v>499</v>
      </c>
      <c r="I1769" s="229" t="s">
        <v>500</v>
      </c>
      <c r="J1769" s="229" t="s">
        <v>23</v>
      </c>
      <c r="K1769" s="229" t="s">
        <v>753</v>
      </c>
      <c r="L1769" s="229" t="s">
        <v>749</v>
      </c>
      <c r="M1769" s="229" t="s">
        <v>740</v>
      </c>
      <c r="N1769" s="229" t="s">
        <v>748</v>
      </c>
    </row>
    <row r="1770" spans="1:14">
      <c r="A1770" s="232">
        <f t="shared" si="27"/>
        <v>11763</v>
      </c>
      <c r="B1770" s="232">
        <v>4</v>
      </c>
      <c r="C1770" s="232" t="s">
        <v>747</v>
      </c>
      <c r="D1770" s="229" t="s">
        <v>656</v>
      </c>
      <c r="E1770" s="232" t="s">
        <v>573</v>
      </c>
      <c r="F1770" s="228" t="s">
        <v>737</v>
      </c>
      <c r="G1770" s="232">
        <v>79101</v>
      </c>
      <c r="H1770" s="229" t="s">
        <v>499</v>
      </c>
      <c r="I1770" s="229" t="s">
        <v>500</v>
      </c>
      <c r="J1770" s="229" t="s">
        <v>23</v>
      </c>
      <c r="K1770" s="229" t="s">
        <v>753</v>
      </c>
      <c r="L1770" s="229" t="s">
        <v>749</v>
      </c>
      <c r="M1770" s="229" t="s">
        <v>740</v>
      </c>
      <c r="N1770" s="229" t="s">
        <v>748</v>
      </c>
    </row>
    <row r="1771" spans="1:14">
      <c r="A1771" s="232">
        <f t="shared" si="27"/>
        <v>11764</v>
      </c>
      <c r="B1771" s="232">
        <v>4</v>
      </c>
      <c r="C1771" s="232" t="s">
        <v>747</v>
      </c>
      <c r="D1771" s="229" t="s">
        <v>656</v>
      </c>
      <c r="E1771" s="232" t="s">
        <v>446</v>
      </c>
      <c r="F1771" s="228" t="s">
        <v>737</v>
      </c>
      <c r="G1771" s="232">
        <v>79101</v>
      </c>
      <c r="H1771" s="229" t="s">
        <v>499</v>
      </c>
      <c r="I1771" s="229" t="s">
        <v>500</v>
      </c>
      <c r="J1771" s="229" t="s">
        <v>23</v>
      </c>
      <c r="K1771" s="229" t="s">
        <v>753</v>
      </c>
      <c r="L1771" s="229" t="s">
        <v>749</v>
      </c>
      <c r="M1771" s="229" t="s">
        <v>740</v>
      </c>
      <c r="N1771" s="229" t="s">
        <v>748</v>
      </c>
    </row>
    <row r="1772" spans="1:14">
      <c r="A1772" s="232">
        <f t="shared" si="27"/>
        <v>11765</v>
      </c>
      <c r="B1772" s="232">
        <v>4</v>
      </c>
      <c r="C1772" s="232" t="s">
        <v>747</v>
      </c>
      <c r="D1772" s="229" t="s">
        <v>656</v>
      </c>
      <c r="E1772" s="232" t="s">
        <v>573</v>
      </c>
      <c r="F1772" s="228" t="s">
        <v>737</v>
      </c>
      <c r="G1772" s="232">
        <v>11609</v>
      </c>
      <c r="H1772" s="229" t="s">
        <v>499</v>
      </c>
      <c r="I1772" s="229" t="s">
        <v>500</v>
      </c>
      <c r="J1772" s="229" t="s">
        <v>23</v>
      </c>
      <c r="K1772" s="229" t="s">
        <v>753</v>
      </c>
      <c r="L1772" s="229" t="s">
        <v>749</v>
      </c>
      <c r="M1772" s="229" t="s">
        <v>740</v>
      </c>
      <c r="N1772" s="229" t="s">
        <v>748</v>
      </c>
    </row>
    <row r="1773" spans="1:14">
      <c r="A1773" s="232">
        <f t="shared" si="27"/>
        <v>11766</v>
      </c>
      <c r="B1773" s="232">
        <v>4</v>
      </c>
      <c r="C1773" s="232" t="s">
        <v>747</v>
      </c>
      <c r="D1773" s="229" t="s">
        <v>656</v>
      </c>
      <c r="E1773" s="232" t="s">
        <v>446</v>
      </c>
      <c r="F1773" s="228" t="s">
        <v>737</v>
      </c>
      <c r="G1773" s="232">
        <v>11609</v>
      </c>
      <c r="H1773" s="229" t="s">
        <v>499</v>
      </c>
      <c r="I1773" s="229" t="s">
        <v>500</v>
      </c>
      <c r="J1773" s="229" t="s">
        <v>23</v>
      </c>
      <c r="K1773" s="229" t="s">
        <v>753</v>
      </c>
      <c r="L1773" s="229" t="s">
        <v>749</v>
      </c>
      <c r="M1773" s="229" t="s">
        <v>740</v>
      </c>
      <c r="N1773" s="229" t="s">
        <v>748</v>
      </c>
    </row>
    <row r="1774" spans="1:14">
      <c r="A1774" s="232">
        <f t="shared" si="27"/>
        <v>11767</v>
      </c>
      <c r="B1774" s="232">
        <v>4</v>
      </c>
      <c r="C1774" s="232" t="s">
        <v>747</v>
      </c>
      <c r="D1774" s="229" t="s">
        <v>656</v>
      </c>
      <c r="E1774" s="232" t="s">
        <v>573</v>
      </c>
      <c r="F1774" s="228" t="s">
        <v>737</v>
      </c>
      <c r="G1774" s="232">
        <v>21609</v>
      </c>
      <c r="H1774" s="229" t="s">
        <v>499</v>
      </c>
      <c r="I1774" s="229" t="s">
        <v>500</v>
      </c>
      <c r="J1774" s="229" t="s">
        <v>23</v>
      </c>
      <c r="K1774" s="229" t="s">
        <v>753</v>
      </c>
      <c r="L1774" s="229" t="s">
        <v>749</v>
      </c>
      <c r="M1774" s="229" t="s">
        <v>740</v>
      </c>
      <c r="N1774" s="229" t="s">
        <v>748</v>
      </c>
    </row>
    <row r="1775" spans="1:14">
      <c r="A1775" s="232">
        <f t="shared" si="27"/>
        <v>11768</v>
      </c>
      <c r="B1775" s="232">
        <v>4</v>
      </c>
      <c r="C1775" s="232" t="s">
        <v>747</v>
      </c>
      <c r="D1775" s="229" t="s">
        <v>656</v>
      </c>
      <c r="E1775" s="232" t="s">
        <v>446</v>
      </c>
      <c r="F1775" s="228" t="s">
        <v>737</v>
      </c>
      <c r="G1775" s="232">
        <v>21609</v>
      </c>
      <c r="H1775" s="229" t="s">
        <v>499</v>
      </c>
      <c r="I1775" s="229" t="s">
        <v>500</v>
      </c>
      <c r="J1775" s="229" t="s">
        <v>23</v>
      </c>
      <c r="K1775" s="229" t="s">
        <v>753</v>
      </c>
      <c r="L1775" s="229" t="s">
        <v>749</v>
      </c>
      <c r="M1775" s="229" t="s">
        <v>740</v>
      </c>
      <c r="N1775" s="229" t="s">
        <v>748</v>
      </c>
    </row>
    <row r="1776" spans="1:14">
      <c r="A1776" s="232">
        <f t="shared" si="27"/>
        <v>11769</v>
      </c>
      <c r="B1776" s="232">
        <v>4</v>
      </c>
      <c r="C1776" s="232" t="s">
        <v>747</v>
      </c>
      <c r="D1776" s="229" t="s">
        <v>656</v>
      </c>
      <c r="E1776" s="232" t="s">
        <v>573</v>
      </c>
      <c r="F1776" s="228" t="s">
        <v>646</v>
      </c>
      <c r="G1776" s="232">
        <v>99100</v>
      </c>
      <c r="H1776" s="229" t="s">
        <v>499</v>
      </c>
      <c r="I1776" s="229" t="s">
        <v>500</v>
      </c>
      <c r="J1776" s="229" t="s">
        <v>23</v>
      </c>
      <c r="K1776" s="229" t="s">
        <v>753</v>
      </c>
      <c r="L1776" s="229" t="s">
        <v>749</v>
      </c>
      <c r="M1776" s="229" t="s">
        <v>740</v>
      </c>
      <c r="N1776" s="229" t="s">
        <v>748</v>
      </c>
    </row>
    <row r="1777" spans="1:14">
      <c r="A1777" s="232">
        <f t="shared" si="27"/>
        <v>11770</v>
      </c>
      <c r="B1777" s="232">
        <v>4</v>
      </c>
      <c r="C1777" s="232" t="s">
        <v>747</v>
      </c>
      <c r="D1777" s="229" t="s">
        <v>656</v>
      </c>
      <c r="E1777" s="232" t="s">
        <v>446</v>
      </c>
      <c r="F1777" s="228" t="s">
        <v>593</v>
      </c>
      <c r="G1777" s="232">
        <v>99100</v>
      </c>
      <c r="H1777" s="229" t="s">
        <v>499</v>
      </c>
      <c r="I1777" s="229" t="s">
        <v>500</v>
      </c>
      <c r="J1777" s="229" t="s">
        <v>23</v>
      </c>
      <c r="K1777" s="229" t="s">
        <v>753</v>
      </c>
      <c r="L1777" s="229" t="s">
        <v>749</v>
      </c>
      <c r="M1777" s="229" t="s">
        <v>740</v>
      </c>
      <c r="N1777" s="229" t="s">
        <v>748</v>
      </c>
    </row>
    <row r="1778" spans="1:14">
      <c r="A1778" s="232">
        <f t="shared" si="27"/>
        <v>11771</v>
      </c>
      <c r="B1778" s="232">
        <v>4</v>
      </c>
      <c r="C1778" s="232" t="s">
        <v>747</v>
      </c>
      <c r="D1778" s="229" t="s">
        <v>656</v>
      </c>
      <c r="E1778" s="232" t="s">
        <v>573</v>
      </c>
      <c r="F1778" s="228" t="s">
        <v>646</v>
      </c>
      <c r="G1778" s="232">
        <v>79101</v>
      </c>
      <c r="H1778" s="229" t="s">
        <v>499</v>
      </c>
      <c r="I1778" s="229" t="s">
        <v>500</v>
      </c>
      <c r="J1778" s="229" t="s">
        <v>23</v>
      </c>
      <c r="K1778" s="229" t="s">
        <v>753</v>
      </c>
      <c r="L1778" s="229" t="s">
        <v>749</v>
      </c>
      <c r="M1778" s="229" t="s">
        <v>740</v>
      </c>
      <c r="N1778" s="229" t="s">
        <v>748</v>
      </c>
    </row>
    <row r="1779" spans="1:14">
      <c r="A1779" s="232">
        <f t="shared" si="27"/>
        <v>11772</v>
      </c>
      <c r="B1779" s="232">
        <v>4</v>
      </c>
      <c r="C1779" s="232" t="s">
        <v>747</v>
      </c>
      <c r="D1779" s="229" t="s">
        <v>656</v>
      </c>
      <c r="E1779" s="232" t="s">
        <v>446</v>
      </c>
      <c r="F1779" s="228" t="s">
        <v>646</v>
      </c>
      <c r="G1779" s="232">
        <v>79101</v>
      </c>
      <c r="H1779" s="229" t="s">
        <v>499</v>
      </c>
      <c r="I1779" s="229" t="s">
        <v>500</v>
      </c>
      <c r="J1779" s="229" t="s">
        <v>23</v>
      </c>
      <c r="K1779" s="229" t="s">
        <v>753</v>
      </c>
      <c r="L1779" s="229" t="s">
        <v>749</v>
      </c>
      <c r="M1779" s="229" t="s">
        <v>740</v>
      </c>
      <c r="N1779" s="229" t="s">
        <v>748</v>
      </c>
    </row>
    <row r="1780" spans="1:14">
      <c r="A1780" s="232">
        <f t="shared" si="27"/>
        <v>11773</v>
      </c>
      <c r="B1780" s="232">
        <v>4</v>
      </c>
      <c r="C1780" s="232" t="s">
        <v>747</v>
      </c>
      <c r="D1780" s="229" t="s">
        <v>656</v>
      </c>
      <c r="E1780" s="232" t="s">
        <v>573</v>
      </c>
      <c r="F1780" s="228" t="s">
        <v>646</v>
      </c>
      <c r="G1780" s="232">
        <v>11609</v>
      </c>
      <c r="H1780" s="229" t="s">
        <v>499</v>
      </c>
      <c r="I1780" s="229" t="s">
        <v>500</v>
      </c>
      <c r="J1780" s="229" t="s">
        <v>23</v>
      </c>
      <c r="K1780" s="229" t="s">
        <v>753</v>
      </c>
      <c r="L1780" s="229" t="s">
        <v>749</v>
      </c>
      <c r="M1780" s="229" t="s">
        <v>740</v>
      </c>
      <c r="N1780" s="229" t="s">
        <v>748</v>
      </c>
    </row>
    <row r="1781" spans="1:14">
      <c r="A1781" s="232">
        <f t="shared" si="27"/>
        <v>11774</v>
      </c>
      <c r="B1781" s="232">
        <v>4</v>
      </c>
      <c r="C1781" s="232" t="s">
        <v>747</v>
      </c>
      <c r="D1781" s="229" t="s">
        <v>656</v>
      </c>
      <c r="E1781" s="232" t="s">
        <v>446</v>
      </c>
      <c r="F1781" s="228" t="s">
        <v>646</v>
      </c>
      <c r="G1781" s="232">
        <v>11609</v>
      </c>
      <c r="H1781" s="229" t="s">
        <v>499</v>
      </c>
      <c r="I1781" s="229" t="s">
        <v>500</v>
      </c>
      <c r="J1781" s="229" t="s">
        <v>23</v>
      </c>
      <c r="K1781" s="229" t="s">
        <v>753</v>
      </c>
      <c r="L1781" s="229" t="s">
        <v>749</v>
      </c>
      <c r="M1781" s="229" t="s">
        <v>740</v>
      </c>
      <c r="N1781" s="229" t="s">
        <v>748</v>
      </c>
    </row>
    <row r="1782" spans="1:14">
      <c r="A1782" s="232">
        <f t="shared" si="27"/>
        <v>11775</v>
      </c>
      <c r="B1782" s="232">
        <v>4</v>
      </c>
      <c r="C1782" s="232" t="s">
        <v>747</v>
      </c>
      <c r="D1782" s="229" t="s">
        <v>656</v>
      </c>
      <c r="E1782" s="232" t="s">
        <v>573</v>
      </c>
      <c r="F1782" s="228" t="s">
        <v>646</v>
      </c>
      <c r="G1782" s="232">
        <v>21609</v>
      </c>
      <c r="H1782" s="229" t="s">
        <v>499</v>
      </c>
      <c r="I1782" s="229" t="s">
        <v>500</v>
      </c>
      <c r="J1782" s="229" t="s">
        <v>23</v>
      </c>
      <c r="K1782" s="229" t="s">
        <v>753</v>
      </c>
      <c r="L1782" s="229" t="s">
        <v>749</v>
      </c>
      <c r="M1782" s="229" t="s">
        <v>740</v>
      </c>
      <c r="N1782" s="229" t="s">
        <v>748</v>
      </c>
    </row>
    <row r="1783" spans="1:14">
      <c r="A1783" s="232">
        <f t="shared" si="27"/>
        <v>11776</v>
      </c>
      <c r="B1783" s="232">
        <v>4</v>
      </c>
      <c r="C1783" s="232" t="s">
        <v>747</v>
      </c>
      <c r="D1783" s="229" t="s">
        <v>656</v>
      </c>
      <c r="E1783" s="232" t="s">
        <v>446</v>
      </c>
      <c r="F1783" s="228" t="s">
        <v>646</v>
      </c>
      <c r="G1783" s="232">
        <v>21609</v>
      </c>
      <c r="H1783" s="229" t="s">
        <v>499</v>
      </c>
      <c r="I1783" s="229" t="s">
        <v>500</v>
      </c>
      <c r="J1783" s="229" t="s">
        <v>23</v>
      </c>
      <c r="K1783" s="229" t="s">
        <v>753</v>
      </c>
      <c r="L1783" s="229" t="s">
        <v>749</v>
      </c>
      <c r="M1783" s="229" t="s">
        <v>740</v>
      </c>
      <c r="N1783" s="229" t="s">
        <v>748</v>
      </c>
    </row>
    <row r="1784" spans="1:14">
      <c r="A1784" s="232">
        <f t="shared" si="27"/>
        <v>11777</v>
      </c>
      <c r="B1784" s="232">
        <v>4</v>
      </c>
      <c r="C1784" s="232" t="s">
        <v>747</v>
      </c>
      <c r="D1784" s="229" t="s">
        <v>656</v>
      </c>
      <c r="E1784" s="232" t="s">
        <v>573</v>
      </c>
      <c r="F1784" s="228" t="s">
        <v>602</v>
      </c>
      <c r="G1784" s="232">
        <v>99100</v>
      </c>
      <c r="H1784" s="229" t="s">
        <v>499</v>
      </c>
      <c r="I1784" s="229" t="s">
        <v>500</v>
      </c>
      <c r="J1784" s="229" t="s">
        <v>23</v>
      </c>
      <c r="K1784" s="229" t="s">
        <v>753</v>
      </c>
      <c r="L1784" s="229" t="s">
        <v>749</v>
      </c>
      <c r="M1784" s="229" t="s">
        <v>740</v>
      </c>
      <c r="N1784" s="229" t="s">
        <v>748</v>
      </c>
    </row>
    <row r="1785" spans="1:14">
      <c r="A1785" s="232">
        <f t="shared" si="27"/>
        <v>11778</v>
      </c>
      <c r="B1785" s="232">
        <v>4</v>
      </c>
      <c r="C1785" s="232" t="s">
        <v>747</v>
      </c>
      <c r="D1785" s="229" t="s">
        <v>656</v>
      </c>
      <c r="E1785" s="232" t="s">
        <v>446</v>
      </c>
      <c r="F1785" s="228" t="s">
        <v>602</v>
      </c>
      <c r="G1785" s="232">
        <v>99100</v>
      </c>
      <c r="H1785" s="229" t="s">
        <v>499</v>
      </c>
      <c r="I1785" s="229" t="s">
        <v>500</v>
      </c>
      <c r="J1785" s="229" t="s">
        <v>23</v>
      </c>
      <c r="K1785" s="229" t="s">
        <v>753</v>
      </c>
      <c r="L1785" s="229" t="s">
        <v>749</v>
      </c>
      <c r="M1785" s="229" t="s">
        <v>740</v>
      </c>
      <c r="N1785" s="229" t="s">
        <v>748</v>
      </c>
    </row>
    <row r="1786" spans="1:14">
      <c r="A1786" s="232">
        <f t="shared" si="27"/>
        <v>11779</v>
      </c>
      <c r="B1786" s="232">
        <v>4</v>
      </c>
      <c r="C1786" s="232" t="s">
        <v>747</v>
      </c>
      <c r="D1786" s="229" t="s">
        <v>656</v>
      </c>
      <c r="E1786" s="232" t="s">
        <v>573</v>
      </c>
      <c r="F1786" s="228" t="s">
        <v>602</v>
      </c>
      <c r="G1786" s="232">
        <v>79101</v>
      </c>
      <c r="H1786" s="229" t="s">
        <v>499</v>
      </c>
      <c r="I1786" s="229" t="s">
        <v>500</v>
      </c>
      <c r="J1786" s="229" t="s">
        <v>23</v>
      </c>
      <c r="K1786" s="229" t="s">
        <v>753</v>
      </c>
      <c r="L1786" s="229" t="s">
        <v>749</v>
      </c>
      <c r="M1786" s="229" t="s">
        <v>740</v>
      </c>
      <c r="N1786" s="229" t="s">
        <v>748</v>
      </c>
    </row>
    <row r="1787" spans="1:14">
      <c r="A1787" s="232">
        <f t="shared" si="27"/>
        <v>11780</v>
      </c>
      <c r="B1787" s="232">
        <v>4</v>
      </c>
      <c r="C1787" s="232" t="s">
        <v>747</v>
      </c>
      <c r="D1787" s="229" t="s">
        <v>656</v>
      </c>
      <c r="E1787" s="232" t="s">
        <v>446</v>
      </c>
      <c r="F1787" s="228" t="s">
        <v>602</v>
      </c>
      <c r="G1787" s="232">
        <v>79101</v>
      </c>
      <c r="H1787" s="229" t="s">
        <v>499</v>
      </c>
      <c r="I1787" s="229" t="s">
        <v>500</v>
      </c>
      <c r="J1787" s="229" t="s">
        <v>23</v>
      </c>
      <c r="K1787" s="229" t="s">
        <v>753</v>
      </c>
      <c r="L1787" s="229" t="s">
        <v>749</v>
      </c>
      <c r="M1787" s="229" t="s">
        <v>740</v>
      </c>
      <c r="N1787" s="229" t="s">
        <v>748</v>
      </c>
    </row>
    <row r="1788" spans="1:14">
      <c r="A1788" s="232">
        <f t="shared" si="27"/>
        <v>11781</v>
      </c>
      <c r="B1788" s="232">
        <v>4</v>
      </c>
      <c r="C1788" s="232" t="s">
        <v>747</v>
      </c>
      <c r="D1788" s="229" t="s">
        <v>656</v>
      </c>
      <c r="E1788" s="232" t="s">
        <v>573</v>
      </c>
      <c r="F1788" s="228" t="s">
        <v>602</v>
      </c>
      <c r="G1788" s="232">
        <v>11609</v>
      </c>
      <c r="H1788" s="229" t="s">
        <v>499</v>
      </c>
      <c r="I1788" s="229" t="s">
        <v>500</v>
      </c>
      <c r="J1788" s="229" t="s">
        <v>23</v>
      </c>
      <c r="K1788" s="229" t="s">
        <v>753</v>
      </c>
      <c r="L1788" s="229" t="s">
        <v>749</v>
      </c>
      <c r="M1788" s="229" t="s">
        <v>740</v>
      </c>
      <c r="N1788" s="229" t="s">
        <v>748</v>
      </c>
    </row>
    <row r="1789" spans="1:14">
      <c r="A1789" s="232">
        <f t="shared" si="27"/>
        <v>11782</v>
      </c>
      <c r="B1789" s="232">
        <v>4</v>
      </c>
      <c r="C1789" s="232" t="s">
        <v>747</v>
      </c>
      <c r="D1789" s="229" t="s">
        <v>656</v>
      </c>
      <c r="E1789" s="232" t="s">
        <v>446</v>
      </c>
      <c r="F1789" s="228" t="s">
        <v>602</v>
      </c>
      <c r="G1789" s="232">
        <v>11609</v>
      </c>
      <c r="H1789" s="229" t="s">
        <v>499</v>
      </c>
      <c r="I1789" s="229" t="s">
        <v>500</v>
      </c>
      <c r="J1789" s="229" t="s">
        <v>23</v>
      </c>
      <c r="K1789" s="229" t="s">
        <v>753</v>
      </c>
      <c r="L1789" s="229" t="s">
        <v>749</v>
      </c>
      <c r="M1789" s="229" t="s">
        <v>740</v>
      </c>
      <c r="N1789" s="229" t="s">
        <v>748</v>
      </c>
    </row>
    <row r="1790" spans="1:14">
      <c r="A1790" s="232">
        <f t="shared" si="27"/>
        <v>11783</v>
      </c>
      <c r="B1790" s="232">
        <v>4</v>
      </c>
      <c r="C1790" s="232" t="s">
        <v>747</v>
      </c>
      <c r="D1790" s="229" t="s">
        <v>656</v>
      </c>
      <c r="E1790" s="232" t="s">
        <v>573</v>
      </c>
      <c r="F1790" s="228" t="s">
        <v>602</v>
      </c>
      <c r="G1790" s="232">
        <v>21609</v>
      </c>
      <c r="H1790" s="229" t="s">
        <v>499</v>
      </c>
      <c r="I1790" s="229" t="s">
        <v>500</v>
      </c>
      <c r="J1790" s="229" t="s">
        <v>23</v>
      </c>
      <c r="K1790" s="229" t="s">
        <v>753</v>
      </c>
      <c r="L1790" s="229" t="s">
        <v>749</v>
      </c>
      <c r="M1790" s="229" t="s">
        <v>740</v>
      </c>
      <c r="N1790" s="229" t="s">
        <v>748</v>
      </c>
    </row>
    <row r="1791" spans="1:14">
      <c r="A1791" s="232">
        <f t="shared" si="27"/>
        <v>11784</v>
      </c>
      <c r="B1791" s="232">
        <v>4</v>
      </c>
      <c r="C1791" s="232" t="s">
        <v>747</v>
      </c>
      <c r="D1791" s="229" t="s">
        <v>656</v>
      </c>
      <c r="E1791" s="232" t="s">
        <v>446</v>
      </c>
      <c r="F1791" s="228" t="s">
        <v>602</v>
      </c>
      <c r="G1791" s="232">
        <v>21609</v>
      </c>
      <c r="H1791" s="229" t="s">
        <v>499</v>
      </c>
      <c r="I1791" s="229" t="s">
        <v>500</v>
      </c>
      <c r="J1791" s="229" t="s">
        <v>23</v>
      </c>
      <c r="K1791" s="229" t="s">
        <v>753</v>
      </c>
      <c r="L1791" s="229" t="s">
        <v>749</v>
      </c>
      <c r="M1791" s="229" t="s">
        <v>740</v>
      </c>
      <c r="N1791" s="229" t="s">
        <v>748</v>
      </c>
    </row>
    <row r="1792" spans="1:14">
      <c r="A1792" s="232">
        <f t="shared" si="27"/>
        <v>11785</v>
      </c>
      <c r="B1792" s="232">
        <v>4</v>
      </c>
      <c r="C1792" s="232" t="s">
        <v>747</v>
      </c>
      <c r="D1792" s="229" t="s">
        <v>656</v>
      </c>
      <c r="E1792" s="232" t="s">
        <v>573</v>
      </c>
      <c r="F1792" s="228" t="s">
        <v>604</v>
      </c>
      <c r="G1792" s="232">
        <v>99100</v>
      </c>
      <c r="H1792" s="229" t="s">
        <v>499</v>
      </c>
      <c r="I1792" s="229" t="s">
        <v>500</v>
      </c>
      <c r="J1792" s="229" t="s">
        <v>23</v>
      </c>
      <c r="K1792" s="229" t="s">
        <v>753</v>
      </c>
      <c r="L1792" s="229" t="s">
        <v>749</v>
      </c>
      <c r="M1792" s="229" t="s">
        <v>740</v>
      </c>
      <c r="N1792" s="229" t="s">
        <v>748</v>
      </c>
    </row>
    <row r="1793" spans="1:14">
      <c r="A1793" s="232">
        <f t="shared" si="27"/>
        <v>11786</v>
      </c>
      <c r="B1793" s="232">
        <v>4</v>
      </c>
      <c r="C1793" s="232" t="s">
        <v>747</v>
      </c>
      <c r="D1793" s="229" t="s">
        <v>656</v>
      </c>
      <c r="E1793" s="232" t="s">
        <v>446</v>
      </c>
      <c r="F1793" s="228" t="s">
        <v>604</v>
      </c>
      <c r="G1793" s="232">
        <v>99100</v>
      </c>
      <c r="H1793" s="229" t="s">
        <v>499</v>
      </c>
      <c r="I1793" s="229" t="s">
        <v>500</v>
      </c>
      <c r="J1793" s="229" t="s">
        <v>23</v>
      </c>
      <c r="K1793" s="229" t="s">
        <v>753</v>
      </c>
      <c r="L1793" s="229" t="s">
        <v>749</v>
      </c>
      <c r="M1793" s="229" t="s">
        <v>740</v>
      </c>
      <c r="N1793" s="229" t="s">
        <v>748</v>
      </c>
    </row>
    <row r="1794" spans="1:14">
      <c r="A1794" s="232">
        <f t="shared" si="27"/>
        <v>11787</v>
      </c>
      <c r="B1794" s="232">
        <v>4</v>
      </c>
      <c r="C1794" s="232" t="s">
        <v>747</v>
      </c>
      <c r="D1794" s="229" t="s">
        <v>656</v>
      </c>
      <c r="E1794" s="232" t="s">
        <v>573</v>
      </c>
      <c r="F1794" s="228" t="s">
        <v>604</v>
      </c>
      <c r="G1794" s="232">
        <v>79101</v>
      </c>
      <c r="H1794" s="229" t="s">
        <v>499</v>
      </c>
      <c r="I1794" s="229" t="s">
        <v>500</v>
      </c>
      <c r="J1794" s="229" t="s">
        <v>23</v>
      </c>
      <c r="K1794" s="229" t="s">
        <v>753</v>
      </c>
      <c r="L1794" s="229" t="s">
        <v>749</v>
      </c>
      <c r="M1794" s="229" t="s">
        <v>740</v>
      </c>
      <c r="N1794" s="229" t="s">
        <v>748</v>
      </c>
    </row>
    <row r="1795" spans="1:14">
      <c r="A1795" s="232">
        <f t="shared" si="27"/>
        <v>11788</v>
      </c>
      <c r="B1795" s="232">
        <v>4</v>
      </c>
      <c r="C1795" s="232" t="s">
        <v>747</v>
      </c>
      <c r="D1795" s="229" t="s">
        <v>656</v>
      </c>
      <c r="E1795" s="232" t="s">
        <v>446</v>
      </c>
      <c r="F1795" s="228" t="s">
        <v>604</v>
      </c>
      <c r="G1795" s="232">
        <v>79101</v>
      </c>
      <c r="H1795" s="229" t="s">
        <v>499</v>
      </c>
      <c r="I1795" s="229" t="s">
        <v>500</v>
      </c>
      <c r="J1795" s="229" t="s">
        <v>23</v>
      </c>
      <c r="K1795" s="229" t="s">
        <v>753</v>
      </c>
      <c r="L1795" s="229" t="s">
        <v>749</v>
      </c>
      <c r="M1795" s="229" t="s">
        <v>740</v>
      </c>
      <c r="N1795" s="229" t="s">
        <v>748</v>
      </c>
    </row>
    <row r="1796" spans="1:14">
      <c r="A1796" s="232">
        <f t="shared" si="27"/>
        <v>11789</v>
      </c>
      <c r="B1796" s="232">
        <v>4</v>
      </c>
      <c r="C1796" s="232" t="s">
        <v>747</v>
      </c>
      <c r="D1796" s="229" t="s">
        <v>656</v>
      </c>
      <c r="E1796" s="232" t="s">
        <v>573</v>
      </c>
      <c r="F1796" s="228" t="s">
        <v>604</v>
      </c>
      <c r="G1796" s="232">
        <v>11609</v>
      </c>
      <c r="H1796" s="229" t="s">
        <v>499</v>
      </c>
      <c r="I1796" s="229" t="s">
        <v>500</v>
      </c>
      <c r="J1796" s="229" t="s">
        <v>23</v>
      </c>
      <c r="K1796" s="229" t="s">
        <v>753</v>
      </c>
      <c r="L1796" s="229" t="s">
        <v>749</v>
      </c>
      <c r="M1796" s="229" t="s">
        <v>740</v>
      </c>
      <c r="N1796" s="229" t="s">
        <v>748</v>
      </c>
    </row>
    <row r="1797" spans="1:14">
      <c r="A1797" s="232">
        <f t="shared" si="27"/>
        <v>11790</v>
      </c>
      <c r="B1797" s="232">
        <v>4</v>
      </c>
      <c r="C1797" s="232" t="s">
        <v>747</v>
      </c>
      <c r="D1797" s="229" t="s">
        <v>656</v>
      </c>
      <c r="E1797" s="232" t="s">
        <v>446</v>
      </c>
      <c r="F1797" s="228" t="s">
        <v>604</v>
      </c>
      <c r="G1797" s="232">
        <v>11609</v>
      </c>
      <c r="H1797" s="229" t="s">
        <v>499</v>
      </c>
      <c r="I1797" s="229" t="s">
        <v>500</v>
      </c>
      <c r="J1797" s="229" t="s">
        <v>23</v>
      </c>
      <c r="K1797" s="229" t="s">
        <v>753</v>
      </c>
      <c r="L1797" s="229" t="s">
        <v>749</v>
      </c>
      <c r="M1797" s="229" t="s">
        <v>740</v>
      </c>
      <c r="N1797" s="229" t="s">
        <v>748</v>
      </c>
    </row>
    <row r="1798" spans="1:14">
      <c r="A1798" s="232">
        <f t="shared" si="27"/>
        <v>11791</v>
      </c>
      <c r="B1798" s="232">
        <v>4</v>
      </c>
      <c r="C1798" s="232" t="s">
        <v>747</v>
      </c>
      <c r="D1798" s="229" t="s">
        <v>656</v>
      </c>
      <c r="E1798" s="232" t="s">
        <v>573</v>
      </c>
      <c r="F1798" s="228" t="s">
        <v>604</v>
      </c>
      <c r="G1798" s="232">
        <v>21609</v>
      </c>
      <c r="H1798" s="229" t="s">
        <v>499</v>
      </c>
      <c r="I1798" s="229" t="s">
        <v>500</v>
      </c>
      <c r="J1798" s="229" t="s">
        <v>23</v>
      </c>
      <c r="K1798" s="229" t="s">
        <v>753</v>
      </c>
      <c r="L1798" s="229" t="s">
        <v>749</v>
      </c>
      <c r="M1798" s="229" t="s">
        <v>740</v>
      </c>
      <c r="N1798" s="229" t="s">
        <v>748</v>
      </c>
    </row>
    <row r="1799" spans="1:14">
      <c r="A1799" s="232">
        <f t="shared" si="27"/>
        <v>11792</v>
      </c>
      <c r="B1799" s="232">
        <v>4</v>
      </c>
      <c r="C1799" s="232" t="s">
        <v>747</v>
      </c>
      <c r="D1799" s="229" t="s">
        <v>656</v>
      </c>
      <c r="E1799" s="232" t="s">
        <v>446</v>
      </c>
      <c r="F1799" s="228" t="s">
        <v>604</v>
      </c>
      <c r="G1799" s="232">
        <v>21609</v>
      </c>
      <c r="H1799" s="229" t="s">
        <v>499</v>
      </c>
      <c r="I1799" s="229" t="s">
        <v>500</v>
      </c>
      <c r="J1799" s="229" t="s">
        <v>23</v>
      </c>
      <c r="K1799" s="229" t="s">
        <v>753</v>
      </c>
      <c r="L1799" s="229" t="s">
        <v>749</v>
      </c>
      <c r="M1799" s="229" t="s">
        <v>740</v>
      </c>
      <c r="N1799" s="229" t="s">
        <v>748</v>
      </c>
    </row>
    <row r="1800" spans="1:14">
      <c r="A1800" s="232" t="s">
        <v>750</v>
      </c>
      <c r="M1800" s="229"/>
      <c r="N1800" s="229"/>
    </row>
    <row r="1801" spans="1:14">
      <c r="A1801" s="232">
        <v>11793</v>
      </c>
      <c r="B1801" s="232">
        <v>4</v>
      </c>
      <c r="C1801" s="232" t="s">
        <v>747</v>
      </c>
      <c r="D1801" s="229" t="s">
        <v>656</v>
      </c>
      <c r="E1801" s="232" t="s">
        <v>573</v>
      </c>
      <c r="F1801" s="235" t="s">
        <v>50</v>
      </c>
      <c r="G1801" s="232">
        <v>99100</v>
      </c>
      <c r="H1801" s="229" t="s">
        <v>499</v>
      </c>
      <c r="I1801" s="229" t="s">
        <v>500</v>
      </c>
      <c r="J1801" s="229" t="s">
        <v>23</v>
      </c>
      <c r="K1801" s="229" t="s">
        <v>753</v>
      </c>
      <c r="L1801" s="229" t="s">
        <v>751</v>
      </c>
      <c r="M1801" s="229" t="s">
        <v>752</v>
      </c>
      <c r="N1801" s="229" t="s">
        <v>748</v>
      </c>
    </row>
    <row r="1802" spans="1:14">
      <c r="A1802" s="232">
        <f t="shared" ref="A1802:A1865" si="28">A1801+1</f>
        <v>11794</v>
      </c>
      <c r="B1802" s="232">
        <v>4</v>
      </c>
      <c r="C1802" s="232" t="s">
        <v>747</v>
      </c>
      <c r="D1802" s="229" t="s">
        <v>656</v>
      </c>
      <c r="E1802" s="232" t="s">
        <v>446</v>
      </c>
      <c r="F1802" s="235" t="s">
        <v>50</v>
      </c>
      <c r="G1802" s="232">
        <v>99100</v>
      </c>
      <c r="H1802" s="229" t="s">
        <v>499</v>
      </c>
      <c r="I1802" s="229" t="s">
        <v>500</v>
      </c>
      <c r="J1802" s="229" t="s">
        <v>23</v>
      </c>
      <c r="K1802" s="229" t="s">
        <v>753</v>
      </c>
      <c r="L1802" s="229" t="s">
        <v>751</v>
      </c>
      <c r="M1802" s="229" t="s">
        <v>752</v>
      </c>
      <c r="N1802" s="229" t="s">
        <v>748</v>
      </c>
    </row>
    <row r="1803" spans="1:14">
      <c r="A1803" s="232">
        <f t="shared" si="28"/>
        <v>11795</v>
      </c>
      <c r="B1803" s="232">
        <v>4</v>
      </c>
      <c r="C1803" s="232" t="s">
        <v>747</v>
      </c>
      <c r="D1803" s="229" t="s">
        <v>656</v>
      </c>
      <c r="E1803" s="232" t="s">
        <v>573</v>
      </c>
      <c r="F1803" s="235" t="s">
        <v>50</v>
      </c>
      <c r="G1803" s="232">
        <v>79101</v>
      </c>
      <c r="H1803" s="229" t="s">
        <v>499</v>
      </c>
      <c r="I1803" s="229" t="s">
        <v>500</v>
      </c>
      <c r="J1803" s="229" t="s">
        <v>23</v>
      </c>
      <c r="K1803" s="229" t="s">
        <v>753</v>
      </c>
      <c r="L1803" s="229" t="s">
        <v>751</v>
      </c>
      <c r="M1803" s="229" t="s">
        <v>752</v>
      </c>
      <c r="N1803" s="229" t="s">
        <v>748</v>
      </c>
    </row>
    <row r="1804" spans="1:14">
      <c r="A1804" s="232">
        <f t="shared" si="28"/>
        <v>11796</v>
      </c>
      <c r="B1804" s="232">
        <v>4</v>
      </c>
      <c r="C1804" s="232" t="s">
        <v>747</v>
      </c>
      <c r="D1804" s="229" t="s">
        <v>656</v>
      </c>
      <c r="E1804" s="232" t="s">
        <v>446</v>
      </c>
      <c r="F1804" s="235" t="s">
        <v>50</v>
      </c>
      <c r="G1804" s="232">
        <v>79101</v>
      </c>
      <c r="H1804" s="229" t="s">
        <v>499</v>
      </c>
      <c r="I1804" s="229" t="s">
        <v>500</v>
      </c>
      <c r="J1804" s="229" t="s">
        <v>23</v>
      </c>
      <c r="K1804" s="229" t="s">
        <v>753</v>
      </c>
      <c r="L1804" s="229" t="s">
        <v>751</v>
      </c>
      <c r="M1804" s="229" t="s">
        <v>752</v>
      </c>
      <c r="N1804" s="229" t="s">
        <v>748</v>
      </c>
    </row>
    <row r="1805" spans="1:14">
      <c r="A1805" s="232">
        <f t="shared" si="28"/>
        <v>11797</v>
      </c>
      <c r="B1805" s="232">
        <v>4</v>
      </c>
      <c r="C1805" s="232" t="s">
        <v>747</v>
      </c>
      <c r="D1805" s="229" t="s">
        <v>656</v>
      </c>
      <c r="E1805" s="232" t="s">
        <v>573</v>
      </c>
      <c r="F1805" s="235" t="s">
        <v>50</v>
      </c>
      <c r="G1805" s="232">
        <v>11609</v>
      </c>
      <c r="H1805" s="229" t="s">
        <v>499</v>
      </c>
      <c r="I1805" s="229" t="s">
        <v>500</v>
      </c>
      <c r="J1805" s="229" t="s">
        <v>23</v>
      </c>
      <c r="K1805" s="229" t="s">
        <v>753</v>
      </c>
      <c r="L1805" s="229" t="s">
        <v>751</v>
      </c>
      <c r="M1805" s="229" t="s">
        <v>752</v>
      </c>
      <c r="N1805" s="229" t="s">
        <v>748</v>
      </c>
    </row>
    <row r="1806" spans="1:14">
      <c r="A1806" s="232">
        <f t="shared" si="28"/>
        <v>11798</v>
      </c>
      <c r="B1806" s="232">
        <v>4</v>
      </c>
      <c r="C1806" s="232" t="s">
        <v>747</v>
      </c>
      <c r="D1806" s="229" t="s">
        <v>656</v>
      </c>
      <c r="E1806" s="232" t="s">
        <v>446</v>
      </c>
      <c r="F1806" s="235" t="s">
        <v>50</v>
      </c>
      <c r="G1806" s="232">
        <v>11609</v>
      </c>
      <c r="H1806" s="229" t="s">
        <v>499</v>
      </c>
      <c r="I1806" s="229" t="s">
        <v>500</v>
      </c>
      <c r="J1806" s="229" t="s">
        <v>23</v>
      </c>
      <c r="K1806" s="229" t="s">
        <v>753</v>
      </c>
      <c r="L1806" s="229" t="s">
        <v>751</v>
      </c>
      <c r="M1806" s="229" t="s">
        <v>752</v>
      </c>
      <c r="N1806" s="229" t="s">
        <v>748</v>
      </c>
    </row>
    <row r="1807" spans="1:14">
      <c r="A1807" s="232">
        <f t="shared" si="28"/>
        <v>11799</v>
      </c>
      <c r="B1807" s="232">
        <v>4</v>
      </c>
      <c r="C1807" s="232" t="s">
        <v>747</v>
      </c>
      <c r="D1807" s="229" t="s">
        <v>656</v>
      </c>
      <c r="E1807" s="232" t="s">
        <v>573</v>
      </c>
      <c r="F1807" s="235" t="s">
        <v>50</v>
      </c>
      <c r="G1807" s="232">
        <v>21609</v>
      </c>
      <c r="H1807" s="229" t="s">
        <v>499</v>
      </c>
      <c r="I1807" s="229" t="s">
        <v>500</v>
      </c>
      <c r="J1807" s="229" t="s">
        <v>23</v>
      </c>
      <c r="K1807" s="229" t="s">
        <v>753</v>
      </c>
      <c r="L1807" s="229" t="s">
        <v>751</v>
      </c>
      <c r="M1807" s="229" t="s">
        <v>752</v>
      </c>
      <c r="N1807" s="229" t="s">
        <v>748</v>
      </c>
    </row>
    <row r="1808" spans="1:14">
      <c r="A1808" s="232">
        <f t="shared" si="28"/>
        <v>11800</v>
      </c>
      <c r="B1808" s="232">
        <v>4</v>
      </c>
      <c r="C1808" s="232" t="s">
        <v>747</v>
      </c>
      <c r="D1808" s="229" t="s">
        <v>656</v>
      </c>
      <c r="E1808" s="232" t="s">
        <v>446</v>
      </c>
      <c r="F1808" s="235" t="s">
        <v>50</v>
      </c>
      <c r="G1808" s="232">
        <v>21609</v>
      </c>
      <c r="H1808" s="229" t="s">
        <v>499</v>
      </c>
      <c r="I1808" s="229" t="s">
        <v>500</v>
      </c>
      <c r="J1808" s="229" t="s">
        <v>23</v>
      </c>
      <c r="K1808" s="229" t="s">
        <v>753</v>
      </c>
      <c r="L1808" s="229" t="s">
        <v>751</v>
      </c>
      <c r="M1808" s="229" t="s">
        <v>752</v>
      </c>
      <c r="N1808" s="229" t="s">
        <v>748</v>
      </c>
    </row>
    <row r="1809" spans="1:14">
      <c r="A1809" s="232">
        <f t="shared" si="28"/>
        <v>11801</v>
      </c>
      <c r="B1809" s="232">
        <v>4</v>
      </c>
      <c r="C1809" s="232" t="s">
        <v>747</v>
      </c>
      <c r="D1809" s="229" t="s">
        <v>656</v>
      </c>
      <c r="E1809" s="232" t="s">
        <v>573</v>
      </c>
      <c r="F1809" s="235" t="s">
        <v>726</v>
      </c>
      <c r="G1809" s="232">
        <v>99100</v>
      </c>
      <c r="H1809" s="229" t="s">
        <v>499</v>
      </c>
      <c r="I1809" s="229" t="s">
        <v>500</v>
      </c>
      <c r="J1809" s="229" t="s">
        <v>23</v>
      </c>
      <c r="K1809" s="229" t="s">
        <v>753</v>
      </c>
      <c r="L1809" s="229" t="s">
        <v>751</v>
      </c>
      <c r="M1809" s="229" t="s">
        <v>752</v>
      </c>
      <c r="N1809" s="229" t="s">
        <v>748</v>
      </c>
    </row>
    <row r="1810" spans="1:14">
      <c r="A1810" s="232">
        <f t="shared" si="28"/>
        <v>11802</v>
      </c>
      <c r="B1810" s="232">
        <v>4</v>
      </c>
      <c r="C1810" s="232" t="s">
        <v>747</v>
      </c>
      <c r="D1810" s="229" t="s">
        <v>656</v>
      </c>
      <c r="E1810" s="232" t="s">
        <v>446</v>
      </c>
      <c r="F1810" s="235" t="s">
        <v>726</v>
      </c>
      <c r="G1810" s="232">
        <v>99100</v>
      </c>
      <c r="H1810" s="229" t="s">
        <v>499</v>
      </c>
      <c r="I1810" s="229" t="s">
        <v>500</v>
      </c>
      <c r="J1810" s="229" t="s">
        <v>23</v>
      </c>
      <c r="K1810" s="229" t="s">
        <v>753</v>
      </c>
      <c r="L1810" s="229" t="s">
        <v>751</v>
      </c>
      <c r="M1810" s="229" t="s">
        <v>752</v>
      </c>
      <c r="N1810" s="229" t="s">
        <v>748</v>
      </c>
    </row>
    <row r="1811" spans="1:14">
      <c r="A1811" s="232">
        <f t="shared" si="28"/>
        <v>11803</v>
      </c>
      <c r="B1811" s="232">
        <v>4</v>
      </c>
      <c r="C1811" s="232" t="s">
        <v>747</v>
      </c>
      <c r="D1811" s="229" t="s">
        <v>656</v>
      </c>
      <c r="E1811" s="232" t="s">
        <v>573</v>
      </c>
      <c r="F1811" s="235" t="s">
        <v>726</v>
      </c>
      <c r="G1811" s="232">
        <v>79101</v>
      </c>
      <c r="H1811" s="229" t="s">
        <v>499</v>
      </c>
      <c r="I1811" s="229" t="s">
        <v>500</v>
      </c>
      <c r="J1811" s="229" t="s">
        <v>23</v>
      </c>
      <c r="K1811" s="229" t="s">
        <v>753</v>
      </c>
      <c r="L1811" s="229" t="s">
        <v>751</v>
      </c>
      <c r="M1811" s="229" t="s">
        <v>752</v>
      </c>
      <c r="N1811" s="229" t="s">
        <v>748</v>
      </c>
    </row>
    <row r="1812" spans="1:14">
      <c r="A1812" s="232">
        <f t="shared" si="28"/>
        <v>11804</v>
      </c>
      <c r="B1812" s="232">
        <v>4</v>
      </c>
      <c r="C1812" s="232" t="s">
        <v>747</v>
      </c>
      <c r="D1812" s="229" t="s">
        <v>656</v>
      </c>
      <c r="E1812" s="232" t="s">
        <v>446</v>
      </c>
      <c r="F1812" s="235" t="s">
        <v>726</v>
      </c>
      <c r="G1812" s="232">
        <v>79101</v>
      </c>
      <c r="H1812" s="229" t="s">
        <v>499</v>
      </c>
      <c r="I1812" s="229" t="s">
        <v>500</v>
      </c>
      <c r="J1812" s="229" t="s">
        <v>23</v>
      </c>
      <c r="K1812" s="229" t="s">
        <v>753</v>
      </c>
      <c r="L1812" s="229" t="s">
        <v>751</v>
      </c>
      <c r="M1812" s="229" t="s">
        <v>752</v>
      </c>
      <c r="N1812" s="229" t="s">
        <v>748</v>
      </c>
    </row>
    <row r="1813" spans="1:14">
      <c r="A1813" s="232">
        <f t="shared" si="28"/>
        <v>11805</v>
      </c>
      <c r="B1813" s="232">
        <v>4</v>
      </c>
      <c r="C1813" s="232" t="s">
        <v>747</v>
      </c>
      <c r="D1813" s="229" t="s">
        <v>656</v>
      </c>
      <c r="E1813" s="232" t="s">
        <v>573</v>
      </c>
      <c r="F1813" s="235" t="s">
        <v>726</v>
      </c>
      <c r="G1813" s="232">
        <v>11609</v>
      </c>
      <c r="H1813" s="229" t="s">
        <v>499</v>
      </c>
      <c r="I1813" s="229" t="s">
        <v>500</v>
      </c>
      <c r="J1813" s="229" t="s">
        <v>23</v>
      </c>
      <c r="K1813" s="229" t="s">
        <v>753</v>
      </c>
      <c r="L1813" s="229" t="s">
        <v>751</v>
      </c>
      <c r="M1813" s="229" t="s">
        <v>752</v>
      </c>
      <c r="N1813" s="229" t="s">
        <v>748</v>
      </c>
    </row>
    <row r="1814" spans="1:14">
      <c r="A1814" s="232">
        <f t="shared" si="28"/>
        <v>11806</v>
      </c>
      <c r="B1814" s="232">
        <v>4</v>
      </c>
      <c r="C1814" s="232" t="s">
        <v>747</v>
      </c>
      <c r="D1814" s="229" t="s">
        <v>656</v>
      </c>
      <c r="E1814" s="232" t="s">
        <v>446</v>
      </c>
      <c r="F1814" s="235" t="s">
        <v>726</v>
      </c>
      <c r="G1814" s="232">
        <v>11609</v>
      </c>
      <c r="H1814" s="229" t="s">
        <v>499</v>
      </c>
      <c r="I1814" s="229" t="s">
        <v>500</v>
      </c>
      <c r="J1814" s="229" t="s">
        <v>23</v>
      </c>
      <c r="K1814" s="229" t="s">
        <v>753</v>
      </c>
      <c r="L1814" s="229" t="s">
        <v>751</v>
      </c>
      <c r="M1814" s="229" t="s">
        <v>752</v>
      </c>
      <c r="N1814" s="229" t="s">
        <v>748</v>
      </c>
    </row>
    <row r="1815" spans="1:14">
      <c r="A1815" s="232">
        <f t="shared" si="28"/>
        <v>11807</v>
      </c>
      <c r="B1815" s="232">
        <v>4</v>
      </c>
      <c r="C1815" s="232" t="s">
        <v>747</v>
      </c>
      <c r="D1815" s="229" t="s">
        <v>656</v>
      </c>
      <c r="E1815" s="232" t="s">
        <v>573</v>
      </c>
      <c r="F1815" s="235" t="s">
        <v>726</v>
      </c>
      <c r="G1815" s="232">
        <v>21609</v>
      </c>
      <c r="H1815" s="229" t="s">
        <v>499</v>
      </c>
      <c r="I1815" s="229" t="s">
        <v>500</v>
      </c>
      <c r="J1815" s="229" t="s">
        <v>23</v>
      </c>
      <c r="K1815" s="229" t="s">
        <v>753</v>
      </c>
      <c r="L1815" s="229" t="s">
        <v>751</v>
      </c>
      <c r="M1815" s="229" t="s">
        <v>752</v>
      </c>
      <c r="N1815" s="229" t="s">
        <v>748</v>
      </c>
    </row>
    <row r="1816" spans="1:14">
      <c r="A1816" s="232">
        <f t="shared" si="28"/>
        <v>11808</v>
      </c>
      <c r="B1816" s="232">
        <v>4</v>
      </c>
      <c r="C1816" s="232" t="s">
        <v>747</v>
      </c>
      <c r="D1816" s="229" t="s">
        <v>656</v>
      </c>
      <c r="E1816" s="232" t="s">
        <v>446</v>
      </c>
      <c r="F1816" s="235" t="s">
        <v>726</v>
      </c>
      <c r="G1816" s="232">
        <v>21609</v>
      </c>
      <c r="H1816" s="229" t="s">
        <v>499</v>
      </c>
      <c r="I1816" s="229" t="s">
        <v>500</v>
      </c>
      <c r="J1816" s="229" t="s">
        <v>23</v>
      </c>
      <c r="K1816" s="229" t="s">
        <v>753</v>
      </c>
      <c r="L1816" s="229" t="s">
        <v>751</v>
      </c>
      <c r="M1816" s="229" t="s">
        <v>752</v>
      </c>
      <c r="N1816" s="229" t="s">
        <v>748</v>
      </c>
    </row>
    <row r="1817" spans="1:14">
      <c r="A1817" s="232">
        <f t="shared" si="28"/>
        <v>11809</v>
      </c>
      <c r="B1817" s="232">
        <v>4</v>
      </c>
      <c r="C1817" s="232" t="s">
        <v>747</v>
      </c>
      <c r="D1817" s="229" t="s">
        <v>656</v>
      </c>
      <c r="E1817" s="232" t="s">
        <v>573</v>
      </c>
      <c r="F1817" s="235" t="s">
        <v>51</v>
      </c>
      <c r="G1817" s="232">
        <v>99100</v>
      </c>
      <c r="H1817" s="229" t="s">
        <v>499</v>
      </c>
      <c r="I1817" s="229" t="s">
        <v>500</v>
      </c>
      <c r="J1817" s="229" t="s">
        <v>23</v>
      </c>
      <c r="K1817" s="229" t="s">
        <v>753</v>
      </c>
      <c r="L1817" s="229" t="s">
        <v>751</v>
      </c>
      <c r="M1817" s="229" t="s">
        <v>752</v>
      </c>
      <c r="N1817" s="229" t="s">
        <v>748</v>
      </c>
    </row>
    <row r="1818" spans="1:14">
      <c r="A1818" s="232">
        <f t="shared" si="28"/>
        <v>11810</v>
      </c>
      <c r="B1818" s="232">
        <v>4</v>
      </c>
      <c r="C1818" s="232" t="s">
        <v>747</v>
      </c>
      <c r="D1818" s="229" t="s">
        <v>656</v>
      </c>
      <c r="E1818" s="232" t="s">
        <v>446</v>
      </c>
      <c r="F1818" s="235" t="s">
        <v>51</v>
      </c>
      <c r="G1818" s="232">
        <v>99100</v>
      </c>
      <c r="H1818" s="229" t="s">
        <v>499</v>
      </c>
      <c r="I1818" s="229" t="s">
        <v>500</v>
      </c>
      <c r="J1818" s="229" t="s">
        <v>23</v>
      </c>
      <c r="K1818" s="229" t="s">
        <v>753</v>
      </c>
      <c r="L1818" s="229" t="s">
        <v>751</v>
      </c>
      <c r="M1818" s="229" t="s">
        <v>752</v>
      </c>
      <c r="N1818" s="229" t="s">
        <v>748</v>
      </c>
    </row>
    <row r="1819" spans="1:14">
      <c r="A1819" s="232">
        <f t="shared" si="28"/>
        <v>11811</v>
      </c>
      <c r="B1819" s="232">
        <v>4</v>
      </c>
      <c r="C1819" s="232" t="s">
        <v>747</v>
      </c>
      <c r="D1819" s="229" t="s">
        <v>656</v>
      </c>
      <c r="E1819" s="232" t="s">
        <v>573</v>
      </c>
      <c r="F1819" s="235" t="s">
        <v>51</v>
      </c>
      <c r="G1819" s="232">
        <v>79101</v>
      </c>
      <c r="H1819" s="229" t="s">
        <v>499</v>
      </c>
      <c r="I1819" s="229" t="s">
        <v>500</v>
      </c>
      <c r="J1819" s="229" t="s">
        <v>23</v>
      </c>
      <c r="K1819" s="229" t="s">
        <v>753</v>
      </c>
      <c r="L1819" s="229" t="s">
        <v>751</v>
      </c>
      <c r="M1819" s="229" t="s">
        <v>752</v>
      </c>
      <c r="N1819" s="229" t="s">
        <v>748</v>
      </c>
    </row>
    <row r="1820" spans="1:14">
      <c r="A1820" s="232">
        <f t="shared" si="28"/>
        <v>11812</v>
      </c>
      <c r="B1820" s="232">
        <v>4</v>
      </c>
      <c r="C1820" s="232" t="s">
        <v>747</v>
      </c>
      <c r="D1820" s="229" t="s">
        <v>656</v>
      </c>
      <c r="E1820" s="232" t="s">
        <v>446</v>
      </c>
      <c r="F1820" s="235" t="s">
        <v>51</v>
      </c>
      <c r="G1820" s="232">
        <v>79101</v>
      </c>
      <c r="H1820" s="229" t="s">
        <v>499</v>
      </c>
      <c r="I1820" s="229" t="s">
        <v>500</v>
      </c>
      <c r="J1820" s="229" t="s">
        <v>23</v>
      </c>
      <c r="K1820" s="229" t="s">
        <v>753</v>
      </c>
      <c r="L1820" s="229" t="s">
        <v>751</v>
      </c>
      <c r="M1820" s="229" t="s">
        <v>752</v>
      </c>
      <c r="N1820" s="229" t="s">
        <v>748</v>
      </c>
    </row>
    <row r="1821" spans="1:14">
      <c r="A1821" s="232">
        <f t="shared" si="28"/>
        <v>11813</v>
      </c>
      <c r="B1821" s="232">
        <v>4</v>
      </c>
      <c r="C1821" s="232" t="s">
        <v>747</v>
      </c>
      <c r="D1821" s="229" t="s">
        <v>656</v>
      </c>
      <c r="E1821" s="232" t="s">
        <v>573</v>
      </c>
      <c r="F1821" s="235" t="s">
        <v>51</v>
      </c>
      <c r="G1821" s="232">
        <v>11609</v>
      </c>
      <c r="H1821" s="229" t="s">
        <v>499</v>
      </c>
      <c r="I1821" s="229" t="s">
        <v>500</v>
      </c>
      <c r="J1821" s="229" t="s">
        <v>23</v>
      </c>
      <c r="K1821" s="229" t="s">
        <v>753</v>
      </c>
      <c r="L1821" s="229" t="s">
        <v>751</v>
      </c>
      <c r="M1821" s="229" t="s">
        <v>752</v>
      </c>
      <c r="N1821" s="229" t="s">
        <v>748</v>
      </c>
    </row>
    <row r="1822" spans="1:14">
      <c r="A1822" s="232">
        <f t="shared" si="28"/>
        <v>11814</v>
      </c>
      <c r="B1822" s="232">
        <v>4</v>
      </c>
      <c r="C1822" s="232" t="s">
        <v>747</v>
      </c>
      <c r="D1822" s="229" t="s">
        <v>656</v>
      </c>
      <c r="E1822" s="232" t="s">
        <v>446</v>
      </c>
      <c r="F1822" s="235" t="s">
        <v>51</v>
      </c>
      <c r="G1822" s="232">
        <v>11609</v>
      </c>
      <c r="H1822" s="229" t="s">
        <v>499</v>
      </c>
      <c r="I1822" s="229" t="s">
        <v>500</v>
      </c>
      <c r="J1822" s="229" t="s">
        <v>23</v>
      </c>
      <c r="K1822" s="229" t="s">
        <v>753</v>
      </c>
      <c r="L1822" s="229" t="s">
        <v>751</v>
      </c>
      <c r="M1822" s="229" t="s">
        <v>752</v>
      </c>
      <c r="N1822" s="229" t="s">
        <v>748</v>
      </c>
    </row>
    <row r="1823" spans="1:14">
      <c r="A1823" s="232">
        <f t="shared" si="28"/>
        <v>11815</v>
      </c>
      <c r="B1823" s="232">
        <v>4</v>
      </c>
      <c r="C1823" s="232" t="s">
        <v>747</v>
      </c>
      <c r="D1823" s="229" t="s">
        <v>656</v>
      </c>
      <c r="E1823" s="232" t="s">
        <v>573</v>
      </c>
      <c r="F1823" s="235" t="s">
        <v>51</v>
      </c>
      <c r="G1823" s="232">
        <v>21609</v>
      </c>
      <c r="H1823" s="229" t="s">
        <v>499</v>
      </c>
      <c r="I1823" s="229" t="s">
        <v>500</v>
      </c>
      <c r="J1823" s="229" t="s">
        <v>23</v>
      </c>
      <c r="K1823" s="229" t="s">
        <v>753</v>
      </c>
      <c r="L1823" s="229" t="s">
        <v>751</v>
      </c>
      <c r="M1823" s="229" t="s">
        <v>752</v>
      </c>
      <c r="N1823" s="229" t="s">
        <v>748</v>
      </c>
    </row>
    <row r="1824" spans="1:14">
      <c r="A1824" s="232">
        <f t="shared" si="28"/>
        <v>11816</v>
      </c>
      <c r="B1824" s="232">
        <v>4</v>
      </c>
      <c r="C1824" s="232" t="s">
        <v>747</v>
      </c>
      <c r="D1824" s="229" t="s">
        <v>656</v>
      </c>
      <c r="E1824" s="232" t="s">
        <v>446</v>
      </c>
      <c r="F1824" s="235" t="s">
        <v>51</v>
      </c>
      <c r="G1824" s="232">
        <v>21609</v>
      </c>
      <c r="H1824" s="229" t="s">
        <v>499</v>
      </c>
      <c r="I1824" s="229" t="s">
        <v>500</v>
      </c>
      <c r="J1824" s="229" t="s">
        <v>23</v>
      </c>
      <c r="K1824" s="229" t="s">
        <v>753</v>
      </c>
      <c r="L1824" s="229" t="s">
        <v>751</v>
      </c>
      <c r="M1824" s="229" t="s">
        <v>752</v>
      </c>
      <c r="N1824" s="229" t="s">
        <v>748</v>
      </c>
    </row>
    <row r="1825" spans="1:14">
      <c r="A1825" s="232">
        <f t="shared" si="28"/>
        <v>11817</v>
      </c>
      <c r="B1825" s="232">
        <v>4</v>
      </c>
      <c r="C1825" s="232" t="s">
        <v>747</v>
      </c>
      <c r="D1825" s="229" t="s">
        <v>656</v>
      </c>
      <c r="E1825" s="232" t="s">
        <v>573</v>
      </c>
      <c r="F1825" s="235" t="s">
        <v>52</v>
      </c>
      <c r="G1825" s="232">
        <v>99100</v>
      </c>
      <c r="H1825" s="229" t="s">
        <v>499</v>
      </c>
      <c r="I1825" s="229" t="s">
        <v>500</v>
      </c>
      <c r="J1825" s="229" t="s">
        <v>23</v>
      </c>
      <c r="K1825" s="229" t="s">
        <v>753</v>
      </c>
      <c r="L1825" s="229" t="s">
        <v>751</v>
      </c>
      <c r="M1825" s="229" t="s">
        <v>752</v>
      </c>
      <c r="N1825" s="229" t="s">
        <v>748</v>
      </c>
    </row>
    <row r="1826" spans="1:14">
      <c r="A1826" s="232">
        <f t="shared" si="28"/>
        <v>11818</v>
      </c>
      <c r="B1826" s="232">
        <v>4</v>
      </c>
      <c r="C1826" s="232" t="s">
        <v>747</v>
      </c>
      <c r="D1826" s="229" t="s">
        <v>656</v>
      </c>
      <c r="E1826" s="232" t="s">
        <v>446</v>
      </c>
      <c r="F1826" s="235" t="s">
        <v>52</v>
      </c>
      <c r="G1826" s="232">
        <v>99100</v>
      </c>
      <c r="H1826" s="229" t="s">
        <v>499</v>
      </c>
      <c r="I1826" s="229" t="s">
        <v>500</v>
      </c>
      <c r="J1826" s="229" t="s">
        <v>23</v>
      </c>
      <c r="K1826" s="229" t="s">
        <v>753</v>
      </c>
      <c r="L1826" s="229" t="s">
        <v>751</v>
      </c>
      <c r="M1826" s="229" t="s">
        <v>752</v>
      </c>
      <c r="N1826" s="229" t="s">
        <v>748</v>
      </c>
    </row>
    <row r="1827" spans="1:14">
      <c r="A1827" s="232">
        <f t="shared" si="28"/>
        <v>11819</v>
      </c>
      <c r="B1827" s="232">
        <v>4</v>
      </c>
      <c r="C1827" s="232" t="s">
        <v>747</v>
      </c>
      <c r="D1827" s="229" t="s">
        <v>656</v>
      </c>
      <c r="E1827" s="232" t="s">
        <v>573</v>
      </c>
      <c r="F1827" s="235" t="s">
        <v>52</v>
      </c>
      <c r="G1827" s="232">
        <v>79101</v>
      </c>
      <c r="H1827" s="229" t="s">
        <v>499</v>
      </c>
      <c r="I1827" s="229" t="s">
        <v>500</v>
      </c>
      <c r="J1827" s="229" t="s">
        <v>23</v>
      </c>
      <c r="K1827" s="229" t="s">
        <v>753</v>
      </c>
      <c r="L1827" s="229" t="s">
        <v>751</v>
      </c>
      <c r="M1827" s="229" t="s">
        <v>752</v>
      </c>
      <c r="N1827" s="229" t="s">
        <v>748</v>
      </c>
    </row>
    <row r="1828" spans="1:14">
      <c r="A1828" s="232">
        <f t="shared" si="28"/>
        <v>11820</v>
      </c>
      <c r="B1828" s="232">
        <v>4</v>
      </c>
      <c r="C1828" s="232" t="s">
        <v>747</v>
      </c>
      <c r="D1828" s="229" t="s">
        <v>656</v>
      </c>
      <c r="E1828" s="232" t="s">
        <v>446</v>
      </c>
      <c r="F1828" s="235" t="s">
        <v>52</v>
      </c>
      <c r="G1828" s="232">
        <v>79101</v>
      </c>
      <c r="H1828" s="229" t="s">
        <v>499</v>
      </c>
      <c r="I1828" s="229" t="s">
        <v>500</v>
      </c>
      <c r="J1828" s="229" t="s">
        <v>23</v>
      </c>
      <c r="K1828" s="229" t="s">
        <v>753</v>
      </c>
      <c r="L1828" s="229" t="s">
        <v>751</v>
      </c>
      <c r="M1828" s="229" t="s">
        <v>752</v>
      </c>
      <c r="N1828" s="229" t="s">
        <v>748</v>
      </c>
    </row>
    <row r="1829" spans="1:14">
      <c r="A1829" s="232">
        <f t="shared" si="28"/>
        <v>11821</v>
      </c>
      <c r="B1829" s="232">
        <v>4</v>
      </c>
      <c r="C1829" s="232" t="s">
        <v>747</v>
      </c>
      <c r="D1829" s="229" t="s">
        <v>656</v>
      </c>
      <c r="E1829" s="232" t="s">
        <v>573</v>
      </c>
      <c r="F1829" s="235" t="s">
        <v>52</v>
      </c>
      <c r="G1829" s="232">
        <v>11609</v>
      </c>
      <c r="H1829" s="229" t="s">
        <v>499</v>
      </c>
      <c r="I1829" s="229" t="s">
        <v>500</v>
      </c>
      <c r="J1829" s="229" t="s">
        <v>23</v>
      </c>
      <c r="K1829" s="229" t="s">
        <v>753</v>
      </c>
      <c r="L1829" s="229" t="s">
        <v>751</v>
      </c>
      <c r="M1829" s="229" t="s">
        <v>752</v>
      </c>
      <c r="N1829" s="229" t="s">
        <v>748</v>
      </c>
    </row>
    <row r="1830" spans="1:14">
      <c r="A1830" s="232">
        <f t="shared" si="28"/>
        <v>11822</v>
      </c>
      <c r="B1830" s="232">
        <v>4</v>
      </c>
      <c r="C1830" s="232" t="s">
        <v>747</v>
      </c>
      <c r="D1830" s="229" t="s">
        <v>656</v>
      </c>
      <c r="E1830" s="232" t="s">
        <v>446</v>
      </c>
      <c r="F1830" s="235" t="s">
        <v>52</v>
      </c>
      <c r="G1830" s="232">
        <v>11609</v>
      </c>
      <c r="H1830" s="229" t="s">
        <v>499</v>
      </c>
      <c r="I1830" s="229" t="s">
        <v>500</v>
      </c>
      <c r="J1830" s="229" t="s">
        <v>23</v>
      </c>
      <c r="K1830" s="229" t="s">
        <v>753</v>
      </c>
      <c r="L1830" s="229" t="s">
        <v>751</v>
      </c>
      <c r="M1830" s="229" t="s">
        <v>752</v>
      </c>
      <c r="N1830" s="229" t="s">
        <v>748</v>
      </c>
    </row>
    <row r="1831" spans="1:14">
      <c r="A1831" s="232">
        <f t="shared" si="28"/>
        <v>11823</v>
      </c>
      <c r="B1831" s="232">
        <v>4</v>
      </c>
      <c r="C1831" s="232" t="s">
        <v>747</v>
      </c>
      <c r="D1831" s="229" t="s">
        <v>656</v>
      </c>
      <c r="E1831" s="232" t="s">
        <v>573</v>
      </c>
      <c r="F1831" s="235" t="s">
        <v>52</v>
      </c>
      <c r="G1831" s="232">
        <v>21609</v>
      </c>
      <c r="H1831" s="229" t="s">
        <v>499</v>
      </c>
      <c r="I1831" s="229" t="s">
        <v>500</v>
      </c>
      <c r="J1831" s="229" t="s">
        <v>23</v>
      </c>
      <c r="K1831" s="229" t="s">
        <v>753</v>
      </c>
      <c r="L1831" s="229" t="s">
        <v>751</v>
      </c>
      <c r="M1831" s="229" t="s">
        <v>752</v>
      </c>
      <c r="N1831" s="229" t="s">
        <v>748</v>
      </c>
    </row>
    <row r="1832" spans="1:14">
      <c r="A1832" s="232">
        <f t="shared" si="28"/>
        <v>11824</v>
      </c>
      <c r="B1832" s="232">
        <v>4</v>
      </c>
      <c r="C1832" s="232" t="s">
        <v>747</v>
      </c>
      <c r="D1832" s="229" t="s">
        <v>656</v>
      </c>
      <c r="E1832" s="232" t="s">
        <v>446</v>
      </c>
      <c r="F1832" s="235" t="s">
        <v>52</v>
      </c>
      <c r="G1832" s="232">
        <v>21609</v>
      </c>
      <c r="H1832" s="229" t="s">
        <v>499</v>
      </c>
      <c r="I1832" s="229" t="s">
        <v>500</v>
      </c>
      <c r="J1832" s="229" t="s">
        <v>23</v>
      </c>
      <c r="K1832" s="229" t="s">
        <v>753</v>
      </c>
      <c r="L1832" s="229" t="s">
        <v>751</v>
      </c>
      <c r="M1832" s="229" t="s">
        <v>752</v>
      </c>
      <c r="N1832" s="229" t="s">
        <v>748</v>
      </c>
    </row>
    <row r="1833" spans="1:14">
      <c r="A1833" s="232">
        <f t="shared" si="28"/>
        <v>11825</v>
      </c>
      <c r="B1833" s="232">
        <v>4</v>
      </c>
      <c r="C1833" s="232" t="s">
        <v>747</v>
      </c>
      <c r="D1833" s="229" t="s">
        <v>656</v>
      </c>
      <c r="E1833" s="232" t="s">
        <v>573</v>
      </c>
      <c r="F1833" s="235" t="s">
        <v>12</v>
      </c>
      <c r="G1833" s="232">
        <v>99100</v>
      </c>
      <c r="H1833" s="229" t="s">
        <v>499</v>
      </c>
      <c r="I1833" s="229" t="s">
        <v>500</v>
      </c>
      <c r="J1833" s="229" t="s">
        <v>23</v>
      </c>
      <c r="K1833" s="229" t="s">
        <v>753</v>
      </c>
      <c r="L1833" s="229" t="s">
        <v>751</v>
      </c>
      <c r="M1833" s="229" t="s">
        <v>752</v>
      </c>
      <c r="N1833" s="229" t="s">
        <v>748</v>
      </c>
    </row>
    <row r="1834" spans="1:14">
      <c r="A1834" s="232">
        <f t="shared" si="28"/>
        <v>11826</v>
      </c>
      <c r="B1834" s="232">
        <v>4</v>
      </c>
      <c r="C1834" s="232" t="s">
        <v>747</v>
      </c>
      <c r="D1834" s="229" t="s">
        <v>656</v>
      </c>
      <c r="E1834" s="232" t="s">
        <v>446</v>
      </c>
      <c r="F1834" s="235" t="s">
        <v>12</v>
      </c>
      <c r="G1834" s="232">
        <v>99100</v>
      </c>
      <c r="H1834" s="229" t="s">
        <v>499</v>
      </c>
      <c r="I1834" s="229" t="s">
        <v>500</v>
      </c>
      <c r="J1834" s="229" t="s">
        <v>23</v>
      </c>
      <c r="K1834" s="229" t="s">
        <v>753</v>
      </c>
      <c r="L1834" s="229" t="s">
        <v>751</v>
      </c>
      <c r="M1834" s="229" t="s">
        <v>752</v>
      </c>
      <c r="N1834" s="229" t="s">
        <v>748</v>
      </c>
    </row>
    <row r="1835" spans="1:14">
      <c r="A1835" s="232">
        <f t="shared" si="28"/>
        <v>11827</v>
      </c>
      <c r="B1835" s="232">
        <v>4</v>
      </c>
      <c r="C1835" s="232" t="s">
        <v>747</v>
      </c>
      <c r="D1835" s="229" t="s">
        <v>656</v>
      </c>
      <c r="E1835" s="232" t="s">
        <v>573</v>
      </c>
      <c r="F1835" s="235" t="s">
        <v>12</v>
      </c>
      <c r="G1835" s="232">
        <v>79101</v>
      </c>
      <c r="H1835" s="229" t="s">
        <v>499</v>
      </c>
      <c r="I1835" s="229" t="s">
        <v>500</v>
      </c>
      <c r="J1835" s="229" t="s">
        <v>23</v>
      </c>
      <c r="K1835" s="229" t="s">
        <v>753</v>
      </c>
      <c r="L1835" s="229" t="s">
        <v>751</v>
      </c>
      <c r="M1835" s="229" t="s">
        <v>752</v>
      </c>
      <c r="N1835" s="229" t="s">
        <v>748</v>
      </c>
    </row>
    <row r="1836" spans="1:14">
      <c r="A1836" s="232">
        <f t="shared" si="28"/>
        <v>11828</v>
      </c>
      <c r="B1836" s="232">
        <v>4</v>
      </c>
      <c r="C1836" s="232" t="s">
        <v>747</v>
      </c>
      <c r="D1836" s="229" t="s">
        <v>656</v>
      </c>
      <c r="E1836" s="232" t="s">
        <v>446</v>
      </c>
      <c r="F1836" s="235" t="s">
        <v>12</v>
      </c>
      <c r="G1836" s="232">
        <v>79101</v>
      </c>
      <c r="H1836" s="229" t="s">
        <v>499</v>
      </c>
      <c r="I1836" s="229" t="s">
        <v>500</v>
      </c>
      <c r="J1836" s="229" t="s">
        <v>23</v>
      </c>
      <c r="K1836" s="229" t="s">
        <v>753</v>
      </c>
      <c r="L1836" s="229" t="s">
        <v>751</v>
      </c>
      <c r="M1836" s="229" t="s">
        <v>752</v>
      </c>
      <c r="N1836" s="229" t="s">
        <v>748</v>
      </c>
    </row>
    <row r="1837" spans="1:14">
      <c r="A1837" s="232">
        <f t="shared" si="28"/>
        <v>11829</v>
      </c>
      <c r="B1837" s="232">
        <v>4</v>
      </c>
      <c r="C1837" s="232" t="s">
        <v>747</v>
      </c>
      <c r="D1837" s="229" t="s">
        <v>656</v>
      </c>
      <c r="E1837" s="232" t="s">
        <v>573</v>
      </c>
      <c r="F1837" s="235" t="s">
        <v>12</v>
      </c>
      <c r="G1837" s="232">
        <v>11609</v>
      </c>
      <c r="H1837" s="229" t="s">
        <v>499</v>
      </c>
      <c r="I1837" s="229" t="s">
        <v>500</v>
      </c>
      <c r="J1837" s="229" t="s">
        <v>23</v>
      </c>
      <c r="K1837" s="229" t="s">
        <v>753</v>
      </c>
      <c r="L1837" s="229" t="s">
        <v>751</v>
      </c>
      <c r="M1837" s="229" t="s">
        <v>752</v>
      </c>
      <c r="N1837" s="229" t="s">
        <v>748</v>
      </c>
    </row>
    <row r="1838" spans="1:14">
      <c r="A1838" s="232">
        <f t="shared" si="28"/>
        <v>11830</v>
      </c>
      <c r="B1838" s="232">
        <v>4</v>
      </c>
      <c r="C1838" s="232" t="s">
        <v>747</v>
      </c>
      <c r="D1838" s="229" t="s">
        <v>656</v>
      </c>
      <c r="E1838" s="232" t="s">
        <v>446</v>
      </c>
      <c r="F1838" s="235" t="s">
        <v>12</v>
      </c>
      <c r="G1838" s="232">
        <v>11609</v>
      </c>
      <c r="H1838" s="229" t="s">
        <v>499</v>
      </c>
      <c r="I1838" s="229" t="s">
        <v>500</v>
      </c>
      <c r="J1838" s="229" t="s">
        <v>23</v>
      </c>
      <c r="K1838" s="229" t="s">
        <v>753</v>
      </c>
      <c r="L1838" s="229" t="s">
        <v>751</v>
      </c>
      <c r="M1838" s="229" t="s">
        <v>752</v>
      </c>
      <c r="N1838" s="229" t="s">
        <v>748</v>
      </c>
    </row>
    <row r="1839" spans="1:14">
      <c r="A1839" s="232">
        <f t="shared" si="28"/>
        <v>11831</v>
      </c>
      <c r="B1839" s="232">
        <v>4</v>
      </c>
      <c r="C1839" s="232" t="s">
        <v>747</v>
      </c>
      <c r="D1839" s="229" t="s">
        <v>656</v>
      </c>
      <c r="E1839" s="232" t="s">
        <v>573</v>
      </c>
      <c r="F1839" s="235" t="s">
        <v>12</v>
      </c>
      <c r="G1839" s="232">
        <v>21609</v>
      </c>
      <c r="H1839" s="229" t="s">
        <v>499</v>
      </c>
      <c r="I1839" s="229" t="s">
        <v>500</v>
      </c>
      <c r="J1839" s="229" t="s">
        <v>23</v>
      </c>
      <c r="K1839" s="229" t="s">
        <v>753</v>
      </c>
      <c r="L1839" s="229" t="s">
        <v>751</v>
      </c>
      <c r="M1839" s="229" t="s">
        <v>752</v>
      </c>
      <c r="N1839" s="229" t="s">
        <v>748</v>
      </c>
    </row>
    <row r="1840" spans="1:14">
      <c r="A1840" s="232">
        <f t="shared" si="28"/>
        <v>11832</v>
      </c>
      <c r="B1840" s="232">
        <v>4</v>
      </c>
      <c r="C1840" s="232" t="s">
        <v>747</v>
      </c>
      <c r="D1840" s="229" t="s">
        <v>656</v>
      </c>
      <c r="E1840" s="232" t="s">
        <v>446</v>
      </c>
      <c r="F1840" s="235" t="s">
        <v>12</v>
      </c>
      <c r="G1840" s="232">
        <v>21609</v>
      </c>
      <c r="H1840" s="229" t="s">
        <v>499</v>
      </c>
      <c r="I1840" s="229" t="s">
        <v>500</v>
      </c>
      <c r="J1840" s="229" t="s">
        <v>23</v>
      </c>
      <c r="K1840" s="229" t="s">
        <v>753</v>
      </c>
      <c r="L1840" s="229" t="s">
        <v>751</v>
      </c>
      <c r="M1840" s="229" t="s">
        <v>752</v>
      </c>
      <c r="N1840" s="229" t="s">
        <v>748</v>
      </c>
    </row>
    <row r="1841" spans="1:14">
      <c r="A1841" s="232">
        <f t="shared" si="28"/>
        <v>11833</v>
      </c>
      <c r="B1841" s="232">
        <v>4</v>
      </c>
      <c r="C1841" s="232" t="s">
        <v>747</v>
      </c>
      <c r="D1841" s="229" t="s">
        <v>656</v>
      </c>
      <c r="E1841" s="232" t="s">
        <v>573</v>
      </c>
      <c r="F1841" s="235" t="s">
        <v>53</v>
      </c>
      <c r="G1841" s="232">
        <v>99100</v>
      </c>
      <c r="H1841" s="229" t="s">
        <v>499</v>
      </c>
      <c r="I1841" s="229" t="s">
        <v>500</v>
      </c>
      <c r="J1841" s="229" t="s">
        <v>23</v>
      </c>
      <c r="K1841" s="229" t="s">
        <v>753</v>
      </c>
      <c r="L1841" s="229" t="s">
        <v>751</v>
      </c>
      <c r="M1841" s="229" t="s">
        <v>752</v>
      </c>
      <c r="N1841" s="229" t="s">
        <v>748</v>
      </c>
    </row>
    <row r="1842" spans="1:14">
      <c r="A1842" s="232">
        <f t="shared" si="28"/>
        <v>11834</v>
      </c>
      <c r="B1842" s="232">
        <v>4</v>
      </c>
      <c r="C1842" s="232" t="s">
        <v>747</v>
      </c>
      <c r="D1842" s="229" t="s">
        <v>656</v>
      </c>
      <c r="E1842" s="232" t="s">
        <v>446</v>
      </c>
      <c r="F1842" s="235" t="s">
        <v>53</v>
      </c>
      <c r="G1842" s="232">
        <v>99100</v>
      </c>
      <c r="H1842" s="229" t="s">
        <v>499</v>
      </c>
      <c r="I1842" s="229" t="s">
        <v>500</v>
      </c>
      <c r="J1842" s="229" t="s">
        <v>23</v>
      </c>
      <c r="K1842" s="229" t="s">
        <v>753</v>
      </c>
      <c r="L1842" s="229" t="s">
        <v>751</v>
      </c>
      <c r="M1842" s="229" t="s">
        <v>752</v>
      </c>
      <c r="N1842" s="229" t="s">
        <v>748</v>
      </c>
    </row>
    <row r="1843" spans="1:14">
      <c r="A1843" s="232">
        <f t="shared" si="28"/>
        <v>11835</v>
      </c>
      <c r="B1843" s="232">
        <v>4</v>
      </c>
      <c r="C1843" s="232" t="s">
        <v>747</v>
      </c>
      <c r="D1843" s="229" t="s">
        <v>656</v>
      </c>
      <c r="E1843" s="232" t="s">
        <v>573</v>
      </c>
      <c r="F1843" s="235" t="s">
        <v>53</v>
      </c>
      <c r="G1843" s="232">
        <v>79101</v>
      </c>
      <c r="H1843" s="229" t="s">
        <v>499</v>
      </c>
      <c r="I1843" s="229" t="s">
        <v>500</v>
      </c>
      <c r="J1843" s="229" t="s">
        <v>23</v>
      </c>
      <c r="K1843" s="229" t="s">
        <v>753</v>
      </c>
      <c r="L1843" s="229" t="s">
        <v>751</v>
      </c>
      <c r="M1843" s="229" t="s">
        <v>752</v>
      </c>
      <c r="N1843" s="229" t="s">
        <v>748</v>
      </c>
    </row>
    <row r="1844" spans="1:14">
      <c r="A1844" s="232">
        <f t="shared" si="28"/>
        <v>11836</v>
      </c>
      <c r="B1844" s="232">
        <v>4</v>
      </c>
      <c r="C1844" s="232" t="s">
        <v>747</v>
      </c>
      <c r="D1844" s="229" t="s">
        <v>656</v>
      </c>
      <c r="E1844" s="232" t="s">
        <v>446</v>
      </c>
      <c r="F1844" s="235" t="s">
        <v>53</v>
      </c>
      <c r="G1844" s="232">
        <v>79101</v>
      </c>
      <c r="H1844" s="229" t="s">
        <v>499</v>
      </c>
      <c r="I1844" s="229" t="s">
        <v>500</v>
      </c>
      <c r="J1844" s="229" t="s">
        <v>23</v>
      </c>
      <c r="K1844" s="229" t="s">
        <v>753</v>
      </c>
      <c r="L1844" s="229" t="s">
        <v>751</v>
      </c>
      <c r="M1844" s="229" t="s">
        <v>752</v>
      </c>
      <c r="N1844" s="229" t="s">
        <v>748</v>
      </c>
    </row>
    <row r="1845" spans="1:14">
      <c r="A1845" s="232">
        <f t="shared" si="28"/>
        <v>11837</v>
      </c>
      <c r="B1845" s="232">
        <v>4</v>
      </c>
      <c r="C1845" s="232" t="s">
        <v>747</v>
      </c>
      <c r="D1845" s="229" t="s">
        <v>656</v>
      </c>
      <c r="E1845" s="232" t="s">
        <v>573</v>
      </c>
      <c r="F1845" s="235" t="s">
        <v>53</v>
      </c>
      <c r="G1845" s="232">
        <v>11609</v>
      </c>
      <c r="H1845" s="229" t="s">
        <v>499</v>
      </c>
      <c r="I1845" s="229" t="s">
        <v>500</v>
      </c>
      <c r="J1845" s="229" t="s">
        <v>23</v>
      </c>
      <c r="K1845" s="229" t="s">
        <v>753</v>
      </c>
      <c r="L1845" s="229" t="s">
        <v>751</v>
      </c>
      <c r="M1845" s="229" t="s">
        <v>752</v>
      </c>
      <c r="N1845" s="229" t="s">
        <v>748</v>
      </c>
    </row>
    <row r="1846" spans="1:14">
      <c r="A1846" s="232">
        <f t="shared" si="28"/>
        <v>11838</v>
      </c>
      <c r="B1846" s="232">
        <v>4</v>
      </c>
      <c r="C1846" s="232" t="s">
        <v>747</v>
      </c>
      <c r="D1846" s="229" t="s">
        <v>656</v>
      </c>
      <c r="E1846" s="232" t="s">
        <v>446</v>
      </c>
      <c r="F1846" s="235" t="s">
        <v>53</v>
      </c>
      <c r="G1846" s="232">
        <v>11609</v>
      </c>
      <c r="H1846" s="229" t="s">
        <v>499</v>
      </c>
      <c r="I1846" s="229" t="s">
        <v>500</v>
      </c>
      <c r="J1846" s="229" t="s">
        <v>23</v>
      </c>
      <c r="K1846" s="229" t="s">
        <v>753</v>
      </c>
      <c r="L1846" s="229" t="s">
        <v>751</v>
      </c>
      <c r="M1846" s="229" t="s">
        <v>752</v>
      </c>
      <c r="N1846" s="229" t="s">
        <v>748</v>
      </c>
    </row>
    <row r="1847" spans="1:14">
      <c r="A1847" s="232">
        <f t="shared" si="28"/>
        <v>11839</v>
      </c>
      <c r="B1847" s="232">
        <v>4</v>
      </c>
      <c r="C1847" s="232" t="s">
        <v>747</v>
      </c>
      <c r="D1847" s="229" t="s">
        <v>656</v>
      </c>
      <c r="E1847" s="232" t="s">
        <v>573</v>
      </c>
      <c r="F1847" s="235" t="s">
        <v>53</v>
      </c>
      <c r="G1847" s="232">
        <v>21609</v>
      </c>
      <c r="H1847" s="229" t="s">
        <v>499</v>
      </c>
      <c r="I1847" s="229" t="s">
        <v>500</v>
      </c>
      <c r="J1847" s="229" t="s">
        <v>23</v>
      </c>
      <c r="K1847" s="229" t="s">
        <v>753</v>
      </c>
      <c r="L1847" s="229" t="s">
        <v>751</v>
      </c>
      <c r="M1847" s="229" t="s">
        <v>752</v>
      </c>
      <c r="N1847" s="229" t="s">
        <v>748</v>
      </c>
    </row>
    <row r="1848" spans="1:14">
      <c r="A1848" s="232">
        <f t="shared" si="28"/>
        <v>11840</v>
      </c>
      <c r="B1848" s="232">
        <v>4</v>
      </c>
      <c r="C1848" s="232" t="s">
        <v>747</v>
      </c>
      <c r="D1848" s="229" t="s">
        <v>656</v>
      </c>
      <c r="E1848" s="232" t="s">
        <v>446</v>
      </c>
      <c r="F1848" s="235" t="s">
        <v>53</v>
      </c>
      <c r="G1848" s="232">
        <v>21609</v>
      </c>
      <c r="H1848" s="229" t="s">
        <v>499</v>
      </c>
      <c r="I1848" s="229" t="s">
        <v>500</v>
      </c>
      <c r="J1848" s="229" t="s">
        <v>23</v>
      </c>
      <c r="K1848" s="229" t="s">
        <v>753</v>
      </c>
      <c r="L1848" s="229" t="s">
        <v>751</v>
      </c>
      <c r="M1848" s="229" t="s">
        <v>752</v>
      </c>
      <c r="N1848" s="229" t="s">
        <v>748</v>
      </c>
    </row>
    <row r="1849" spans="1:14">
      <c r="A1849" s="232">
        <f t="shared" si="28"/>
        <v>11841</v>
      </c>
      <c r="B1849" s="232">
        <v>4</v>
      </c>
      <c r="C1849" s="232" t="s">
        <v>747</v>
      </c>
      <c r="D1849" s="229" t="s">
        <v>656</v>
      </c>
      <c r="E1849" s="232" t="s">
        <v>573</v>
      </c>
      <c r="F1849" s="235" t="s">
        <v>54</v>
      </c>
      <c r="G1849" s="232">
        <v>99100</v>
      </c>
      <c r="H1849" s="229" t="s">
        <v>499</v>
      </c>
      <c r="I1849" s="229" t="s">
        <v>500</v>
      </c>
      <c r="J1849" s="229" t="s">
        <v>23</v>
      </c>
      <c r="K1849" s="229" t="s">
        <v>753</v>
      </c>
      <c r="L1849" s="229" t="s">
        <v>751</v>
      </c>
      <c r="M1849" s="229" t="s">
        <v>752</v>
      </c>
      <c r="N1849" s="229" t="s">
        <v>748</v>
      </c>
    </row>
    <row r="1850" spans="1:14">
      <c r="A1850" s="232">
        <f t="shared" si="28"/>
        <v>11842</v>
      </c>
      <c r="B1850" s="232">
        <v>4</v>
      </c>
      <c r="C1850" s="232" t="s">
        <v>747</v>
      </c>
      <c r="D1850" s="229" t="s">
        <v>656</v>
      </c>
      <c r="E1850" s="232" t="s">
        <v>446</v>
      </c>
      <c r="F1850" s="235" t="s">
        <v>54</v>
      </c>
      <c r="G1850" s="232">
        <v>99100</v>
      </c>
      <c r="H1850" s="229" t="s">
        <v>499</v>
      </c>
      <c r="I1850" s="229" t="s">
        <v>500</v>
      </c>
      <c r="J1850" s="229" t="s">
        <v>23</v>
      </c>
      <c r="K1850" s="229" t="s">
        <v>753</v>
      </c>
      <c r="L1850" s="229" t="s">
        <v>751</v>
      </c>
      <c r="M1850" s="229" t="s">
        <v>752</v>
      </c>
      <c r="N1850" s="229" t="s">
        <v>748</v>
      </c>
    </row>
    <row r="1851" spans="1:14">
      <c r="A1851" s="232">
        <f t="shared" si="28"/>
        <v>11843</v>
      </c>
      <c r="B1851" s="232">
        <v>4</v>
      </c>
      <c r="C1851" s="232" t="s">
        <v>747</v>
      </c>
      <c r="D1851" s="229" t="s">
        <v>656</v>
      </c>
      <c r="E1851" s="232" t="s">
        <v>573</v>
      </c>
      <c r="F1851" s="235" t="s">
        <v>54</v>
      </c>
      <c r="G1851" s="232">
        <v>79101</v>
      </c>
      <c r="H1851" s="229" t="s">
        <v>499</v>
      </c>
      <c r="I1851" s="229" t="s">
        <v>500</v>
      </c>
      <c r="J1851" s="229" t="s">
        <v>23</v>
      </c>
      <c r="K1851" s="229" t="s">
        <v>753</v>
      </c>
      <c r="L1851" s="229" t="s">
        <v>751</v>
      </c>
      <c r="M1851" s="229" t="s">
        <v>752</v>
      </c>
      <c r="N1851" s="229" t="s">
        <v>748</v>
      </c>
    </row>
    <row r="1852" spans="1:14">
      <c r="A1852" s="232">
        <f t="shared" si="28"/>
        <v>11844</v>
      </c>
      <c r="B1852" s="232">
        <v>4</v>
      </c>
      <c r="C1852" s="232" t="s">
        <v>747</v>
      </c>
      <c r="D1852" s="229" t="s">
        <v>656</v>
      </c>
      <c r="E1852" s="232" t="s">
        <v>446</v>
      </c>
      <c r="F1852" s="235" t="s">
        <v>54</v>
      </c>
      <c r="G1852" s="232">
        <v>79101</v>
      </c>
      <c r="H1852" s="229" t="s">
        <v>499</v>
      </c>
      <c r="I1852" s="229" t="s">
        <v>500</v>
      </c>
      <c r="J1852" s="229" t="s">
        <v>23</v>
      </c>
      <c r="K1852" s="229" t="s">
        <v>753</v>
      </c>
      <c r="L1852" s="229" t="s">
        <v>751</v>
      </c>
      <c r="M1852" s="229" t="s">
        <v>752</v>
      </c>
      <c r="N1852" s="229" t="s">
        <v>748</v>
      </c>
    </row>
    <row r="1853" spans="1:14">
      <c r="A1853" s="232">
        <f t="shared" si="28"/>
        <v>11845</v>
      </c>
      <c r="B1853" s="232">
        <v>4</v>
      </c>
      <c r="C1853" s="232" t="s">
        <v>747</v>
      </c>
      <c r="D1853" s="229" t="s">
        <v>656</v>
      </c>
      <c r="E1853" s="232" t="s">
        <v>573</v>
      </c>
      <c r="F1853" s="235" t="s">
        <v>54</v>
      </c>
      <c r="G1853" s="232">
        <v>11609</v>
      </c>
      <c r="H1853" s="229" t="s">
        <v>499</v>
      </c>
      <c r="I1853" s="229" t="s">
        <v>500</v>
      </c>
      <c r="J1853" s="229" t="s">
        <v>23</v>
      </c>
      <c r="K1853" s="229" t="s">
        <v>753</v>
      </c>
      <c r="L1853" s="229" t="s">
        <v>751</v>
      </c>
      <c r="M1853" s="229" t="s">
        <v>752</v>
      </c>
      <c r="N1853" s="229" t="s">
        <v>748</v>
      </c>
    </row>
    <row r="1854" spans="1:14">
      <c r="A1854" s="232">
        <f t="shared" si="28"/>
        <v>11846</v>
      </c>
      <c r="B1854" s="232">
        <v>4</v>
      </c>
      <c r="C1854" s="232" t="s">
        <v>747</v>
      </c>
      <c r="D1854" s="229" t="s">
        <v>656</v>
      </c>
      <c r="E1854" s="232" t="s">
        <v>446</v>
      </c>
      <c r="F1854" s="235" t="s">
        <v>54</v>
      </c>
      <c r="G1854" s="232">
        <v>11609</v>
      </c>
      <c r="H1854" s="229" t="s">
        <v>499</v>
      </c>
      <c r="I1854" s="229" t="s">
        <v>500</v>
      </c>
      <c r="J1854" s="229" t="s">
        <v>23</v>
      </c>
      <c r="K1854" s="229" t="s">
        <v>753</v>
      </c>
      <c r="L1854" s="229" t="s">
        <v>751</v>
      </c>
      <c r="M1854" s="229" t="s">
        <v>752</v>
      </c>
      <c r="N1854" s="229" t="s">
        <v>748</v>
      </c>
    </row>
    <row r="1855" spans="1:14">
      <c r="A1855" s="232">
        <f t="shared" si="28"/>
        <v>11847</v>
      </c>
      <c r="B1855" s="232">
        <v>4</v>
      </c>
      <c r="C1855" s="232" t="s">
        <v>747</v>
      </c>
      <c r="D1855" s="229" t="s">
        <v>656</v>
      </c>
      <c r="E1855" s="232" t="s">
        <v>573</v>
      </c>
      <c r="F1855" s="235" t="s">
        <v>54</v>
      </c>
      <c r="G1855" s="232">
        <v>21609</v>
      </c>
      <c r="H1855" s="229" t="s">
        <v>499</v>
      </c>
      <c r="I1855" s="229" t="s">
        <v>500</v>
      </c>
      <c r="J1855" s="229" t="s">
        <v>23</v>
      </c>
      <c r="K1855" s="229" t="s">
        <v>753</v>
      </c>
      <c r="L1855" s="229" t="s">
        <v>751</v>
      </c>
      <c r="M1855" s="229" t="s">
        <v>752</v>
      </c>
      <c r="N1855" s="229" t="s">
        <v>748</v>
      </c>
    </row>
    <row r="1856" spans="1:14">
      <c r="A1856" s="232">
        <f t="shared" si="28"/>
        <v>11848</v>
      </c>
      <c r="B1856" s="232">
        <v>4</v>
      </c>
      <c r="C1856" s="232" t="s">
        <v>747</v>
      </c>
      <c r="D1856" s="229" t="s">
        <v>656</v>
      </c>
      <c r="E1856" s="232" t="s">
        <v>446</v>
      </c>
      <c r="F1856" s="235" t="s">
        <v>54</v>
      </c>
      <c r="G1856" s="232">
        <v>21609</v>
      </c>
      <c r="H1856" s="229" t="s">
        <v>499</v>
      </c>
      <c r="I1856" s="229" t="s">
        <v>500</v>
      </c>
      <c r="J1856" s="229" t="s">
        <v>23</v>
      </c>
      <c r="K1856" s="229" t="s">
        <v>753</v>
      </c>
      <c r="L1856" s="229" t="s">
        <v>751</v>
      </c>
      <c r="M1856" s="229" t="s">
        <v>752</v>
      </c>
      <c r="N1856" s="229" t="s">
        <v>748</v>
      </c>
    </row>
    <row r="1857" spans="1:14">
      <c r="A1857" s="232">
        <f t="shared" si="28"/>
        <v>11849</v>
      </c>
      <c r="B1857" s="232">
        <v>4</v>
      </c>
      <c r="C1857" s="232" t="s">
        <v>747</v>
      </c>
      <c r="D1857" s="229" t="s">
        <v>656</v>
      </c>
      <c r="E1857" s="232" t="s">
        <v>573</v>
      </c>
      <c r="F1857" s="235" t="s">
        <v>55</v>
      </c>
      <c r="G1857" s="232">
        <v>99100</v>
      </c>
      <c r="H1857" s="229" t="s">
        <v>499</v>
      </c>
      <c r="I1857" s="229" t="s">
        <v>500</v>
      </c>
      <c r="J1857" s="229" t="s">
        <v>23</v>
      </c>
      <c r="K1857" s="229" t="s">
        <v>753</v>
      </c>
      <c r="L1857" s="229" t="s">
        <v>751</v>
      </c>
      <c r="M1857" s="229" t="s">
        <v>752</v>
      </c>
      <c r="N1857" s="229" t="s">
        <v>748</v>
      </c>
    </row>
    <row r="1858" spans="1:14">
      <c r="A1858" s="232">
        <f t="shared" si="28"/>
        <v>11850</v>
      </c>
      <c r="B1858" s="232">
        <v>4</v>
      </c>
      <c r="C1858" s="232" t="s">
        <v>747</v>
      </c>
      <c r="D1858" s="229" t="s">
        <v>656</v>
      </c>
      <c r="E1858" s="232" t="s">
        <v>446</v>
      </c>
      <c r="F1858" s="235" t="s">
        <v>55</v>
      </c>
      <c r="G1858" s="232">
        <v>99100</v>
      </c>
      <c r="H1858" s="229" t="s">
        <v>499</v>
      </c>
      <c r="I1858" s="229" t="s">
        <v>500</v>
      </c>
      <c r="J1858" s="229" t="s">
        <v>23</v>
      </c>
      <c r="K1858" s="229" t="s">
        <v>753</v>
      </c>
      <c r="L1858" s="229" t="s">
        <v>751</v>
      </c>
      <c r="M1858" s="229" t="s">
        <v>752</v>
      </c>
      <c r="N1858" s="229" t="s">
        <v>748</v>
      </c>
    </row>
    <row r="1859" spans="1:14">
      <c r="A1859" s="232">
        <f t="shared" si="28"/>
        <v>11851</v>
      </c>
      <c r="B1859" s="232">
        <v>4</v>
      </c>
      <c r="C1859" s="232" t="s">
        <v>747</v>
      </c>
      <c r="D1859" s="229" t="s">
        <v>656</v>
      </c>
      <c r="E1859" s="232" t="s">
        <v>573</v>
      </c>
      <c r="F1859" s="235" t="s">
        <v>55</v>
      </c>
      <c r="G1859" s="232">
        <v>79101</v>
      </c>
      <c r="H1859" s="229" t="s">
        <v>499</v>
      </c>
      <c r="I1859" s="229" t="s">
        <v>500</v>
      </c>
      <c r="J1859" s="229" t="s">
        <v>23</v>
      </c>
      <c r="K1859" s="229" t="s">
        <v>753</v>
      </c>
      <c r="L1859" s="229" t="s">
        <v>751</v>
      </c>
      <c r="M1859" s="229" t="s">
        <v>752</v>
      </c>
      <c r="N1859" s="229" t="s">
        <v>748</v>
      </c>
    </row>
    <row r="1860" spans="1:14">
      <c r="A1860" s="232">
        <f t="shared" si="28"/>
        <v>11852</v>
      </c>
      <c r="B1860" s="232">
        <v>4</v>
      </c>
      <c r="C1860" s="232" t="s">
        <v>747</v>
      </c>
      <c r="D1860" s="229" t="s">
        <v>656</v>
      </c>
      <c r="E1860" s="232" t="s">
        <v>446</v>
      </c>
      <c r="F1860" s="235" t="s">
        <v>55</v>
      </c>
      <c r="G1860" s="232">
        <v>79101</v>
      </c>
      <c r="H1860" s="229" t="s">
        <v>499</v>
      </c>
      <c r="I1860" s="229" t="s">
        <v>500</v>
      </c>
      <c r="J1860" s="229" t="s">
        <v>23</v>
      </c>
      <c r="K1860" s="229" t="s">
        <v>753</v>
      </c>
      <c r="L1860" s="229" t="s">
        <v>751</v>
      </c>
      <c r="M1860" s="229" t="s">
        <v>752</v>
      </c>
      <c r="N1860" s="229" t="s">
        <v>748</v>
      </c>
    </row>
    <row r="1861" spans="1:14">
      <c r="A1861" s="232">
        <f t="shared" si="28"/>
        <v>11853</v>
      </c>
      <c r="B1861" s="232">
        <v>4</v>
      </c>
      <c r="C1861" s="232" t="s">
        <v>747</v>
      </c>
      <c r="D1861" s="229" t="s">
        <v>656</v>
      </c>
      <c r="E1861" s="232" t="s">
        <v>573</v>
      </c>
      <c r="F1861" s="235" t="s">
        <v>55</v>
      </c>
      <c r="G1861" s="232">
        <v>11609</v>
      </c>
      <c r="H1861" s="229" t="s">
        <v>499</v>
      </c>
      <c r="I1861" s="229" t="s">
        <v>500</v>
      </c>
      <c r="J1861" s="229" t="s">
        <v>23</v>
      </c>
      <c r="K1861" s="229" t="s">
        <v>753</v>
      </c>
      <c r="L1861" s="229" t="s">
        <v>751</v>
      </c>
      <c r="M1861" s="229" t="s">
        <v>752</v>
      </c>
      <c r="N1861" s="229" t="s">
        <v>748</v>
      </c>
    </row>
    <row r="1862" spans="1:14">
      <c r="A1862" s="232">
        <f t="shared" si="28"/>
        <v>11854</v>
      </c>
      <c r="B1862" s="232">
        <v>4</v>
      </c>
      <c r="C1862" s="232" t="s">
        <v>747</v>
      </c>
      <c r="D1862" s="229" t="s">
        <v>656</v>
      </c>
      <c r="E1862" s="232" t="s">
        <v>446</v>
      </c>
      <c r="F1862" s="235" t="s">
        <v>55</v>
      </c>
      <c r="G1862" s="232">
        <v>11609</v>
      </c>
      <c r="H1862" s="229" t="s">
        <v>499</v>
      </c>
      <c r="I1862" s="229" t="s">
        <v>500</v>
      </c>
      <c r="J1862" s="229" t="s">
        <v>23</v>
      </c>
      <c r="K1862" s="229" t="s">
        <v>753</v>
      </c>
      <c r="L1862" s="229" t="s">
        <v>751</v>
      </c>
      <c r="M1862" s="229" t="s">
        <v>752</v>
      </c>
      <c r="N1862" s="229" t="s">
        <v>748</v>
      </c>
    </row>
    <row r="1863" spans="1:14">
      <c r="A1863" s="232">
        <f t="shared" si="28"/>
        <v>11855</v>
      </c>
      <c r="B1863" s="232">
        <v>4</v>
      </c>
      <c r="C1863" s="232" t="s">
        <v>747</v>
      </c>
      <c r="D1863" s="229" t="s">
        <v>656</v>
      </c>
      <c r="E1863" s="232" t="s">
        <v>573</v>
      </c>
      <c r="F1863" s="235" t="s">
        <v>55</v>
      </c>
      <c r="G1863" s="232">
        <v>21609</v>
      </c>
      <c r="H1863" s="229" t="s">
        <v>499</v>
      </c>
      <c r="I1863" s="229" t="s">
        <v>500</v>
      </c>
      <c r="J1863" s="229" t="s">
        <v>23</v>
      </c>
      <c r="K1863" s="229" t="s">
        <v>753</v>
      </c>
      <c r="L1863" s="229" t="s">
        <v>751</v>
      </c>
      <c r="M1863" s="229" t="s">
        <v>752</v>
      </c>
      <c r="N1863" s="229" t="s">
        <v>748</v>
      </c>
    </row>
    <row r="1864" spans="1:14">
      <c r="A1864" s="232">
        <f t="shared" si="28"/>
        <v>11856</v>
      </c>
      <c r="B1864" s="232">
        <v>4</v>
      </c>
      <c r="C1864" s="232" t="s">
        <v>747</v>
      </c>
      <c r="D1864" s="229" t="s">
        <v>656</v>
      </c>
      <c r="E1864" s="232" t="s">
        <v>446</v>
      </c>
      <c r="F1864" s="235" t="s">
        <v>55</v>
      </c>
      <c r="G1864" s="232">
        <v>21609</v>
      </c>
      <c r="H1864" s="229" t="s">
        <v>499</v>
      </c>
      <c r="I1864" s="229" t="s">
        <v>500</v>
      </c>
      <c r="J1864" s="229" t="s">
        <v>23</v>
      </c>
      <c r="K1864" s="229" t="s">
        <v>753</v>
      </c>
      <c r="L1864" s="229" t="s">
        <v>751</v>
      </c>
      <c r="M1864" s="229" t="s">
        <v>752</v>
      </c>
      <c r="N1864" s="229" t="s">
        <v>748</v>
      </c>
    </row>
    <row r="1865" spans="1:14">
      <c r="A1865" s="232">
        <f t="shared" si="28"/>
        <v>11857</v>
      </c>
      <c r="B1865" s="232">
        <v>4</v>
      </c>
      <c r="C1865" s="232" t="s">
        <v>747</v>
      </c>
      <c r="D1865" s="229" t="s">
        <v>656</v>
      </c>
      <c r="E1865" s="232" t="s">
        <v>573</v>
      </c>
      <c r="F1865" s="235" t="s">
        <v>56</v>
      </c>
      <c r="G1865" s="232">
        <v>99100</v>
      </c>
      <c r="H1865" s="229" t="s">
        <v>499</v>
      </c>
      <c r="I1865" s="229" t="s">
        <v>500</v>
      </c>
      <c r="J1865" s="229" t="s">
        <v>23</v>
      </c>
      <c r="K1865" s="229" t="s">
        <v>753</v>
      </c>
      <c r="L1865" s="229" t="s">
        <v>751</v>
      </c>
      <c r="M1865" s="229" t="s">
        <v>752</v>
      </c>
      <c r="N1865" s="229" t="s">
        <v>748</v>
      </c>
    </row>
    <row r="1866" spans="1:14">
      <c r="A1866" s="232">
        <f t="shared" ref="A1866:A1929" si="29">A1865+1</f>
        <v>11858</v>
      </c>
      <c r="B1866" s="232">
        <v>4</v>
      </c>
      <c r="C1866" s="232" t="s">
        <v>747</v>
      </c>
      <c r="D1866" s="229" t="s">
        <v>656</v>
      </c>
      <c r="E1866" s="232" t="s">
        <v>446</v>
      </c>
      <c r="F1866" s="235" t="s">
        <v>56</v>
      </c>
      <c r="G1866" s="232">
        <v>99100</v>
      </c>
      <c r="H1866" s="229" t="s">
        <v>499</v>
      </c>
      <c r="I1866" s="229" t="s">
        <v>500</v>
      </c>
      <c r="J1866" s="229" t="s">
        <v>23</v>
      </c>
      <c r="K1866" s="229" t="s">
        <v>753</v>
      </c>
      <c r="L1866" s="229" t="s">
        <v>751</v>
      </c>
      <c r="M1866" s="229" t="s">
        <v>752</v>
      </c>
      <c r="N1866" s="229" t="s">
        <v>748</v>
      </c>
    </row>
    <row r="1867" spans="1:14">
      <c r="A1867" s="232">
        <f t="shared" si="29"/>
        <v>11859</v>
      </c>
      <c r="B1867" s="232">
        <v>4</v>
      </c>
      <c r="C1867" s="232" t="s">
        <v>747</v>
      </c>
      <c r="D1867" s="229" t="s">
        <v>656</v>
      </c>
      <c r="E1867" s="232" t="s">
        <v>573</v>
      </c>
      <c r="F1867" s="235" t="s">
        <v>56</v>
      </c>
      <c r="G1867" s="232">
        <v>79101</v>
      </c>
      <c r="H1867" s="229" t="s">
        <v>499</v>
      </c>
      <c r="I1867" s="229" t="s">
        <v>500</v>
      </c>
      <c r="J1867" s="229" t="s">
        <v>23</v>
      </c>
      <c r="K1867" s="229" t="s">
        <v>753</v>
      </c>
      <c r="L1867" s="229" t="s">
        <v>751</v>
      </c>
      <c r="M1867" s="229" t="s">
        <v>752</v>
      </c>
      <c r="N1867" s="229" t="s">
        <v>748</v>
      </c>
    </row>
    <row r="1868" spans="1:14">
      <c r="A1868" s="232">
        <f t="shared" si="29"/>
        <v>11860</v>
      </c>
      <c r="B1868" s="232">
        <v>4</v>
      </c>
      <c r="C1868" s="232" t="s">
        <v>747</v>
      </c>
      <c r="D1868" s="229" t="s">
        <v>656</v>
      </c>
      <c r="E1868" s="232" t="s">
        <v>446</v>
      </c>
      <c r="F1868" s="235" t="s">
        <v>56</v>
      </c>
      <c r="G1868" s="232">
        <v>79101</v>
      </c>
      <c r="H1868" s="229" t="s">
        <v>499</v>
      </c>
      <c r="I1868" s="229" t="s">
        <v>500</v>
      </c>
      <c r="J1868" s="229" t="s">
        <v>23</v>
      </c>
      <c r="K1868" s="229" t="s">
        <v>753</v>
      </c>
      <c r="L1868" s="229" t="s">
        <v>751</v>
      </c>
      <c r="M1868" s="229" t="s">
        <v>752</v>
      </c>
      <c r="N1868" s="229" t="s">
        <v>748</v>
      </c>
    </row>
    <row r="1869" spans="1:14">
      <c r="A1869" s="232">
        <f t="shared" si="29"/>
        <v>11861</v>
      </c>
      <c r="B1869" s="232">
        <v>4</v>
      </c>
      <c r="C1869" s="232" t="s">
        <v>747</v>
      </c>
      <c r="D1869" s="229" t="s">
        <v>656</v>
      </c>
      <c r="E1869" s="232" t="s">
        <v>573</v>
      </c>
      <c r="F1869" s="235" t="s">
        <v>56</v>
      </c>
      <c r="G1869" s="232">
        <v>11609</v>
      </c>
      <c r="H1869" s="229" t="s">
        <v>499</v>
      </c>
      <c r="I1869" s="229" t="s">
        <v>500</v>
      </c>
      <c r="J1869" s="229" t="s">
        <v>23</v>
      </c>
      <c r="K1869" s="229" t="s">
        <v>753</v>
      </c>
      <c r="L1869" s="229" t="s">
        <v>751</v>
      </c>
      <c r="M1869" s="229" t="s">
        <v>752</v>
      </c>
      <c r="N1869" s="229" t="s">
        <v>748</v>
      </c>
    </row>
    <row r="1870" spans="1:14">
      <c r="A1870" s="232">
        <f t="shared" si="29"/>
        <v>11862</v>
      </c>
      <c r="B1870" s="232">
        <v>4</v>
      </c>
      <c r="C1870" s="232" t="s">
        <v>747</v>
      </c>
      <c r="D1870" s="229" t="s">
        <v>656</v>
      </c>
      <c r="E1870" s="232" t="s">
        <v>446</v>
      </c>
      <c r="F1870" s="235" t="s">
        <v>56</v>
      </c>
      <c r="G1870" s="232">
        <v>11609</v>
      </c>
      <c r="H1870" s="229" t="s">
        <v>499</v>
      </c>
      <c r="I1870" s="229" t="s">
        <v>500</v>
      </c>
      <c r="J1870" s="229" t="s">
        <v>23</v>
      </c>
      <c r="K1870" s="229" t="s">
        <v>753</v>
      </c>
      <c r="L1870" s="229" t="s">
        <v>751</v>
      </c>
      <c r="M1870" s="229" t="s">
        <v>752</v>
      </c>
      <c r="N1870" s="229" t="s">
        <v>748</v>
      </c>
    </row>
    <row r="1871" spans="1:14">
      <c r="A1871" s="232">
        <f t="shared" si="29"/>
        <v>11863</v>
      </c>
      <c r="B1871" s="232">
        <v>4</v>
      </c>
      <c r="C1871" s="232" t="s">
        <v>747</v>
      </c>
      <c r="D1871" s="229" t="s">
        <v>656</v>
      </c>
      <c r="E1871" s="232" t="s">
        <v>573</v>
      </c>
      <c r="F1871" s="235" t="s">
        <v>56</v>
      </c>
      <c r="G1871" s="232">
        <v>21609</v>
      </c>
      <c r="H1871" s="229" t="s">
        <v>499</v>
      </c>
      <c r="I1871" s="229" t="s">
        <v>500</v>
      </c>
      <c r="J1871" s="229" t="s">
        <v>23</v>
      </c>
      <c r="K1871" s="229" t="s">
        <v>753</v>
      </c>
      <c r="L1871" s="229" t="s">
        <v>751</v>
      </c>
      <c r="M1871" s="229" t="s">
        <v>752</v>
      </c>
      <c r="N1871" s="229" t="s">
        <v>748</v>
      </c>
    </row>
    <row r="1872" spans="1:14">
      <c r="A1872" s="232">
        <f t="shared" si="29"/>
        <v>11864</v>
      </c>
      <c r="B1872" s="232">
        <v>4</v>
      </c>
      <c r="C1872" s="232" t="s">
        <v>747</v>
      </c>
      <c r="D1872" s="229" t="s">
        <v>656</v>
      </c>
      <c r="E1872" s="232" t="s">
        <v>446</v>
      </c>
      <c r="F1872" s="235" t="s">
        <v>56</v>
      </c>
      <c r="G1872" s="232">
        <v>21609</v>
      </c>
      <c r="H1872" s="229" t="s">
        <v>499</v>
      </c>
      <c r="I1872" s="229" t="s">
        <v>500</v>
      </c>
      <c r="J1872" s="229" t="s">
        <v>23</v>
      </c>
      <c r="K1872" s="229" t="s">
        <v>753</v>
      </c>
      <c r="L1872" s="229" t="s">
        <v>751</v>
      </c>
      <c r="M1872" s="229" t="s">
        <v>752</v>
      </c>
      <c r="N1872" s="229" t="s">
        <v>748</v>
      </c>
    </row>
    <row r="1873" spans="1:14">
      <c r="A1873" s="232">
        <f t="shared" si="29"/>
        <v>11865</v>
      </c>
      <c r="B1873" s="232">
        <v>4</v>
      </c>
      <c r="C1873" s="232" t="s">
        <v>747</v>
      </c>
      <c r="D1873" s="229" t="s">
        <v>656</v>
      </c>
      <c r="E1873" s="232" t="s">
        <v>573</v>
      </c>
      <c r="F1873" s="235" t="s">
        <v>59</v>
      </c>
      <c r="G1873" s="232">
        <v>99100</v>
      </c>
      <c r="H1873" s="229" t="s">
        <v>499</v>
      </c>
      <c r="I1873" s="229" t="s">
        <v>500</v>
      </c>
      <c r="J1873" s="229" t="s">
        <v>23</v>
      </c>
      <c r="K1873" s="229" t="s">
        <v>753</v>
      </c>
      <c r="L1873" s="229" t="s">
        <v>751</v>
      </c>
      <c r="M1873" s="229" t="s">
        <v>752</v>
      </c>
      <c r="N1873" s="229" t="s">
        <v>748</v>
      </c>
    </row>
    <row r="1874" spans="1:14">
      <c r="A1874" s="232">
        <f t="shared" si="29"/>
        <v>11866</v>
      </c>
      <c r="B1874" s="232">
        <v>4</v>
      </c>
      <c r="C1874" s="232" t="s">
        <v>747</v>
      </c>
      <c r="D1874" s="229" t="s">
        <v>656</v>
      </c>
      <c r="E1874" s="232" t="s">
        <v>446</v>
      </c>
      <c r="F1874" s="235" t="s">
        <v>59</v>
      </c>
      <c r="G1874" s="232">
        <v>99100</v>
      </c>
      <c r="H1874" s="229" t="s">
        <v>499</v>
      </c>
      <c r="I1874" s="229" t="s">
        <v>500</v>
      </c>
      <c r="J1874" s="229" t="s">
        <v>23</v>
      </c>
      <c r="K1874" s="229" t="s">
        <v>753</v>
      </c>
      <c r="L1874" s="229" t="s">
        <v>751</v>
      </c>
      <c r="M1874" s="229" t="s">
        <v>752</v>
      </c>
      <c r="N1874" s="229" t="s">
        <v>748</v>
      </c>
    </row>
    <row r="1875" spans="1:14">
      <c r="A1875" s="232">
        <f t="shared" si="29"/>
        <v>11867</v>
      </c>
      <c r="B1875" s="232">
        <v>4</v>
      </c>
      <c r="C1875" s="232" t="s">
        <v>747</v>
      </c>
      <c r="D1875" s="229" t="s">
        <v>656</v>
      </c>
      <c r="E1875" s="232" t="s">
        <v>573</v>
      </c>
      <c r="F1875" s="235" t="s">
        <v>59</v>
      </c>
      <c r="G1875" s="232">
        <v>79101</v>
      </c>
      <c r="H1875" s="229" t="s">
        <v>499</v>
      </c>
      <c r="I1875" s="229" t="s">
        <v>500</v>
      </c>
      <c r="J1875" s="229" t="s">
        <v>23</v>
      </c>
      <c r="K1875" s="229" t="s">
        <v>753</v>
      </c>
      <c r="L1875" s="229" t="s">
        <v>751</v>
      </c>
      <c r="M1875" s="229" t="s">
        <v>752</v>
      </c>
      <c r="N1875" s="229" t="s">
        <v>748</v>
      </c>
    </row>
    <row r="1876" spans="1:14">
      <c r="A1876" s="232">
        <f t="shared" si="29"/>
        <v>11868</v>
      </c>
      <c r="B1876" s="232">
        <v>4</v>
      </c>
      <c r="C1876" s="232" t="s">
        <v>747</v>
      </c>
      <c r="D1876" s="229" t="s">
        <v>656</v>
      </c>
      <c r="E1876" s="232" t="s">
        <v>446</v>
      </c>
      <c r="F1876" s="235" t="s">
        <v>59</v>
      </c>
      <c r="G1876" s="232">
        <v>79101</v>
      </c>
      <c r="H1876" s="229" t="s">
        <v>499</v>
      </c>
      <c r="I1876" s="229" t="s">
        <v>500</v>
      </c>
      <c r="J1876" s="229" t="s">
        <v>23</v>
      </c>
      <c r="K1876" s="229" t="s">
        <v>753</v>
      </c>
      <c r="L1876" s="229" t="s">
        <v>751</v>
      </c>
      <c r="M1876" s="229" t="s">
        <v>752</v>
      </c>
      <c r="N1876" s="229" t="s">
        <v>748</v>
      </c>
    </row>
    <row r="1877" spans="1:14">
      <c r="A1877" s="232">
        <f t="shared" si="29"/>
        <v>11869</v>
      </c>
      <c r="B1877" s="232">
        <v>4</v>
      </c>
      <c r="C1877" s="232" t="s">
        <v>747</v>
      </c>
      <c r="D1877" s="229" t="s">
        <v>656</v>
      </c>
      <c r="E1877" s="232" t="s">
        <v>573</v>
      </c>
      <c r="F1877" s="235" t="s">
        <v>59</v>
      </c>
      <c r="G1877" s="232">
        <v>11609</v>
      </c>
      <c r="H1877" s="229" t="s">
        <v>499</v>
      </c>
      <c r="I1877" s="229" t="s">
        <v>500</v>
      </c>
      <c r="J1877" s="229" t="s">
        <v>23</v>
      </c>
      <c r="K1877" s="229" t="s">
        <v>753</v>
      </c>
      <c r="L1877" s="229" t="s">
        <v>751</v>
      </c>
      <c r="M1877" s="229" t="s">
        <v>752</v>
      </c>
      <c r="N1877" s="229" t="s">
        <v>748</v>
      </c>
    </row>
    <row r="1878" spans="1:14">
      <c r="A1878" s="232">
        <f t="shared" si="29"/>
        <v>11870</v>
      </c>
      <c r="B1878" s="232">
        <v>4</v>
      </c>
      <c r="C1878" s="232" t="s">
        <v>747</v>
      </c>
      <c r="D1878" s="229" t="s">
        <v>656</v>
      </c>
      <c r="E1878" s="232" t="s">
        <v>446</v>
      </c>
      <c r="F1878" s="235" t="s">
        <v>59</v>
      </c>
      <c r="G1878" s="232">
        <v>11609</v>
      </c>
      <c r="H1878" s="229" t="s">
        <v>499</v>
      </c>
      <c r="I1878" s="229" t="s">
        <v>500</v>
      </c>
      <c r="J1878" s="229" t="s">
        <v>23</v>
      </c>
      <c r="K1878" s="229" t="s">
        <v>753</v>
      </c>
      <c r="L1878" s="229" t="s">
        <v>751</v>
      </c>
      <c r="M1878" s="229" t="s">
        <v>752</v>
      </c>
      <c r="N1878" s="229" t="s">
        <v>748</v>
      </c>
    </row>
    <row r="1879" spans="1:14">
      <c r="A1879" s="232">
        <f t="shared" si="29"/>
        <v>11871</v>
      </c>
      <c r="B1879" s="232">
        <v>4</v>
      </c>
      <c r="C1879" s="232" t="s">
        <v>747</v>
      </c>
      <c r="D1879" s="229" t="s">
        <v>656</v>
      </c>
      <c r="E1879" s="232" t="s">
        <v>573</v>
      </c>
      <c r="F1879" s="235" t="s">
        <v>59</v>
      </c>
      <c r="G1879" s="232">
        <v>21609</v>
      </c>
      <c r="H1879" s="229" t="s">
        <v>499</v>
      </c>
      <c r="I1879" s="229" t="s">
        <v>500</v>
      </c>
      <c r="J1879" s="229" t="s">
        <v>23</v>
      </c>
      <c r="K1879" s="229" t="s">
        <v>753</v>
      </c>
      <c r="L1879" s="229" t="s">
        <v>751</v>
      </c>
      <c r="M1879" s="229" t="s">
        <v>752</v>
      </c>
      <c r="N1879" s="229" t="s">
        <v>748</v>
      </c>
    </row>
    <row r="1880" spans="1:14">
      <c r="A1880" s="232">
        <f t="shared" si="29"/>
        <v>11872</v>
      </c>
      <c r="B1880" s="232">
        <v>4</v>
      </c>
      <c r="C1880" s="232" t="s">
        <v>747</v>
      </c>
      <c r="D1880" s="229" t="s">
        <v>656</v>
      </c>
      <c r="E1880" s="232" t="s">
        <v>446</v>
      </c>
      <c r="F1880" s="235" t="s">
        <v>59</v>
      </c>
      <c r="G1880" s="232">
        <v>21609</v>
      </c>
      <c r="H1880" s="229" t="s">
        <v>499</v>
      </c>
      <c r="I1880" s="229" t="s">
        <v>500</v>
      </c>
      <c r="J1880" s="229" t="s">
        <v>23</v>
      </c>
      <c r="K1880" s="229" t="s">
        <v>753</v>
      </c>
      <c r="L1880" s="229" t="s">
        <v>751</v>
      </c>
      <c r="M1880" s="229" t="s">
        <v>752</v>
      </c>
      <c r="N1880" s="229" t="s">
        <v>748</v>
      </c>
    </row>
    <row r="1881" spans="1:14">
      <c r="A1881" s="232">
        <f t="shared" si="29"/>
        <v>11873</v>
      </c>
      <c r="B1881" s="232">
        <v>4</v>
      </c>
      <c r="C1881" s="232" t="s">
        <v>747</v>
      </c>
      <c r="D1881" s="229" t="s">
        <v>656</v>
      </c>
      <c r="E1881" s="232" t="s">
        <v>573</v>
      </c>
      <c r="F1881" s="237" t="s">
        <v>727</v>
      </c>
      <c r="G1881" s="232">
        <v>99100</v>
      </c>
      <c r="H1881" s="229" t="s">
        <v>499</v>
      </c>
      <c r="I1881" s="229" t="s">
        <v>500</v>
      </c>
      <c r="J1881" s="229" t="s">
        <v>23</v>
      </c>
      <c r="K1881" s="229" t="s">
        <v>753</v>
      </c>
      <c r="L1881" s="229" t="s">
        <v>751</v>
      </c>
      <c r="M1881" s="229" t="s">
        <v>752</v>
      </c>
      <c r="N1881" s="229" t="s">
        <v>748</v>
      </c>
    </row>
    <row r="1882" spans="1:14">
      <c r="A1882" s="232">
        <f t="shared" si="29"/>
        <v>11874</v>
      </c>
      <c r="B1882" s="232">
        <v>4</v>
      </c>
      <c r="C1882" s="232" t="s">
        <v>747</v>
      </c>
      <c r="D1882" s="229" t="s">
        <v>656</v>
      </c>
      <c r="E1882" s="232" t="s">
        <v>446</v>
      </c>
      <c r="F1882" s="237" t="s">
        <v>727</v>
      </c>
      <c r="G1882" s="232">
        <v>99100</v>
      </c>
      <c r="H1882" s="229" t="s">
        <v>499</v>
      </c>
      <c r="I1882" s="229" t="s">
        <v>500</v>
      </c>
      <c r="J1882" s="229" t="s">
        <v>23</v>
      </c>
      <c r="K1882" s="229" t="s">
        <v>753</v>
      </c>
      <c r="L1882" s="229" t="s">
        <v>751</v>
      </c>
      <c r="M1882" s="229" t="s">
        <v>752</v>
      </c>
      <c r="N1882" s="229" t="s">
        <v>748</v>
      </c>
    </row>
    <row r="1883" spans="1:14">
      <c r="A1883" s="232">
        <f t="shared" si="29"/>
        <v>11875</v>
      </c>
      <c r="B1883" s="232">
        <v>4</v>
      </c>
      <c r="C1883" s="232" t="s">
        <v>747</v>
      </c>
      <c r="D1883" s="229" t="s">
        <v>656</v>
      </c>
      <c r="E1883" s="232" t="s">
        <v>573</v>
      </c>
      <c r="F1883" s="237" t="s">
        <v>727</v>
      </c>
      <c r="G1883" s="232">
        <v>79101</v>
      </c>
      <c r="H1883" s="229" t="s">
        <v>499</v>
      </c>
      <c r="I1883" s="229" t="s">
        <v>500</v>
      </c>
      <c r="J1883" s="229" t="s">
        <v>23</v>
      </c>
      <c r="K1883" s="229" t="s">
        <v>753</v>
      </c>
      <c r="L1883" s="229" t="s">
        <v>751</v>
      </c>
      <c r="M1883" s="229" t="s">
        <v>752</v>
      </c>
      <c r="N1883" s="229" t="s">
        <v>748</v>
      </c>
    </row>
    <row r="1884" spans="1:14">
      <c r="A1884" s="232">
        <f t="shared" si="29"/>
        <v>11876</v>
      </c>
      <c r="B1884" s="232">
        <v>4</v>
      </c>
      <c r="C1884" s="232" t="s">
        <v>747</v>
      </c>
      <c r="D1884" s="229" t="s">
        <v>656</v>
      </c>
      <c r="E1884" s="232" t="s">
        <v>446</v>
      </c>
      <c r="F1884" s="237" t="s">
        <v>727</v>
      </c>
      <c r="G1884" s="232">
        <v>79101</v>
      </c>
      <c r="H1884" s="229" t="s">
        <v>499</v>
      </c>
      <c r="I1884" s="229" t="s">
        <v>500</v>
      </c>
      <c r="J1884" s="229" t="s">
        <v>23</v>
      </c>
      <c r="K1884" s="229" t="s">
        <v>753</v>
      </c>
      <c r="L1884" s="229" t="s">
        <v>751</v>
      </c>
      <c r="M1884" s="229" t="s">
        <v>752</v>
      </c>
      <c r="N1884" s="229" t="s">
        <v>748</v>
      </c>
    </row>
    <row r="1885" spans="1:14">
      <c r="A1885" s="232">
        <f t="shared" si="29"/>
        <v>11877</v>
      </c>
      <c r="B1885" s="232">
        <v>4</v>
      </c>
      <c r="C1885" s="232" t="s">
        <v>747</v>
      </c>
      <c r="D1885" s="229" t="s">
        <v>656</v>
      </c>
      <c r="E1885" s="232" t="s">
        <v>573</v>
      </c>
      <c r="F1885" s="237" t="s">
        <v>727</v>
      </c>
      <c r="G1885" s="232">
        <v>11609</v>
      </c>
      <c r="H1885" s="229" t="s">
        <v>499</v>
      </c>
      <c r="I1885" s="229" t="s">
        <v>500</v>
      </c>
      <c r="J1885" s="229" t="s">
        <v>23</v>
      </c>
      <c r="K1885" s="229" t="s">
        <v>753</v>
      </c>
      <c r="L1885" s="229" t="s">
        <v>751</v>
      </c>
      <c r="M1885" s="229" t="s">
        <v>752</v>
      </c>
      <c r="N1885" s="229" t="s">
        <v>748</v>
      </c>
    </row>
    <row r="1886" spans="1:14">
      <c r="A1886" s="232">
        <f t="shared" si="29"/>
        <v>11878</v>
      </c>
      <c r="B1886" s="232">
        <v>4</v>
      </c>
      <c r="C1886" s="232" t="s">
        <v>747</v>
      </c>
      <c r="D1886" s="229" t="s">
        <v>656</v>
      </c>
      <c r="E1886" s="232" t="s">
        <v>446</v>
      </c>
      <c r="F1886" s="237" t="s">
        <v>727</v>
      </c>
      <c r="G1886" s="232">
        <v>11609</v>
      </c>
      <c r="H1886" s="229" t="s">
        <v>499</v>
      </c>
      <c r="I1886" s="229" t="s">
        <v>500</v>
      </c>
      <c r="J1886" s="229" t="s">
        <v>23</v>
      </c>
      <c r="K1886" s="229" t="s">
        <v>753</v>
      </c>
      <c r="L1886" s="229" t="s">
        <v>751</v>
      </c>
      <c r="M1886" s="229" t="s">
        <v>752</v>
      </c>
      <c r="N1886" s="229" t="s">
        <v>748</v>
      </c>
    </row>
    <row r="1887" spans="1:14">
      <c r="A1887" s="232">
        <f t="shared" si="29"/>
        <v>11879</v>
      </c>
      <c r="B1887" s="232">
        <v>4</v>
      </c>
      <c r="C1887" s="232" t="s">
        <v>747</v>
      </c>
      <c r="D1887" s="229" t="s">
        <v>656</v>
      </c>
      <c r="E1887" s="232" t="s">
        <v>573</v>
      </c>
      <c r="F1887" s="237" t="s">
        <v>727</v>
      </c>
      <c r="G1887" s="232">
        <v>21609</v>
      </c>
      <c r="H1887" s="229" t="s">
        <v>499</v>
      </c>
      <c r="I1887" s="229" t="s">
        <v>500</v>
      </c>
      <c r="J1887" s="229" t="s">
        <v>23</v>
      </c>
      <c r="K1887" s="229" t="s">
        <v>753</v>
      </c>
      <c r="L1887" s="229" t="s">
        <v>751</v>
      </c>
      <c r="M1887" s="229" t="s">
        <v>752</v>
      </c>
      <c r="N1887" s="229" t="s">
        <v>748</v>
      </c>
    </row>
    <row r="1888" spans="1:14">
      <c r="A1888" s="232">
        <f t="shared" si="29"/>
        <v>11880</v>
      </c>
      <c r="B1888" s="232">
        <v>4</v>
      </c>
      <c r="C1888" s="232" t="s">
        <v>747</v>
      </c>
      <c r="D1888" s="229" t="s">
        <v>656</v>
      </c>
      <c r="E1888" s="232" t="s">
        <v>446</v>
      </c>
      <c r="F1888" s="237" t="s">
        <v>727</v>
      </c>
      <c r="G1888" s="232">
        <v>21609</v>
      </c>
      <c r="H1888" s="229" t="s">
        <v>499</v>
      </c>
      <c r="I1888" s="229" t="s">
        <v>500</v>
      </c>
      <c r="J1888" s="229" t="s">
        <v>23</v>
      </c>
      <c r="K1888" s="229" t="s">
        <v>753</v>
      </c>
      <c r="L1888" s="229" t="s">
        <v>751</v>
      </c>
      <c r="M1888" s="229" t="s">
        <v>752</v>
      </c>
      <c r="N1888" s="229" t="s">
        <v>748</v>
      </c>
    </row>
    <row r="1889" spans="1:14">
      <c r="A1889" s="232">
        <f t="shared" si="29"/>
        <v>11881</v>
      </c>
      <c r="B1889" s="232">
        <v>4</v>
      </c>
      <c r="C1889" s="232" t="s">
        <v>747</v>
      </c>
      <c r="D1889" s="229" t="s">
        <v>656</v>
      </c>
      <c r="E1889" s="232" t="s">
        <v>573</v>
      </c>
      <c r="F1889" s="236" t="s">
        <v>728</v>
      </c>
      <c r="G1889" s="232">
        <v>99100</v>
      </c>
      <c r="H1889" s="229" t="s">
        <v>499</v>
      </c>
      <c r="I1889" s="229" t="s">
        <v>500</v>
      </c>
      <c r="J1889" s="229" t="s">
        <v>23</v>
      </c>
      <c r="K1889" s="229" t="s">
        <v>753</v>
      </c>
      <c r="L1889" s="229" t="s">
        <v>751</v>
      </c>
      <c r="M1889" s="229" t="s">
        <v>752</v>
      </c>
      <c r="N1889" s="229" t="s">
        <v>748</v>
      </c>
    </row>
    <row r="1890" spans="1:14">
      <c r="A1890" s="232">
        <f t="shared" si="29"/>
        <v>11882</v>
      </c>
      <c r="B1890" s="232">
        <v>4</v>
      </c>
      <c r="C1890" s="232" t="s">
        <v>747</v>
      </c>
      <c r="D1890" s="229" t="s">
        <v>656</v>
      </c>
      <c r="E1890" s="232" t="s">
        <v>446</v>
      </c>
      <c r="F1890" s="236" t="s">
        <v>728</v>
      </c>
      <c r="G1890" s="232">
        <v>99100</v>
      </c>
      <c r="H1890" s="229" t="s">
        <v>499</v>
      </c>
      <c r="I1890" s="229" t="s">
        <v>500</v>
      </c>
      <c r="J1890" s="229" t="s">
        <v>23</v>
      </c>
      <c r="K1890" s="229" t="s">
        <v>753</v>
      </c>
      <c r="L1890" s="229" t="s">
        <v>751</v>
      </c>
      <c r="M1890" s="229" t="s">
        <v>752</v>
      </c>
      <c r="N1890" s="229" t="s">
        <v>748</v>
      </c>
    </row>
    <row r="1891" spans="1:14">
      <c r="A1891" s="232">
        <f t="shared" si="29"/>
        <v>11883</v>
      </c>
      <c r="B1891" s="232">
        <v>4</v>
      </c>
      <c r="C1891" s="232" t="s">
        <v>747</v>
      </c>
      <c r="D1891" s="229" t="s">
        <v>656</v>
      </c>
      <c r="E1891" s="232" t="s">
        <v>573</v>
      </c>
      <c r="F1891" s="236" t="s">
        <v>728</v>
      </c>
      <c r="G1891" s="232">
        <v>79101</v>
      </c>
      <c r="H1891" s="229" t="s">
        <v>499</v>
      </c>
      <c r="I1891" s="229" t="s">
        <v>500</v>
      </c>
      <c r="J1891" s="229" t="s">
        <v>23</v>
      </c>
      <c r="K1891" s="229" t="s">
        <v>753</v>
      </c>
      <c r="L1891" s="229" t="s">
        <v>751</v>
      </c>
      <c r="M1891" s="229" t="s">
        <v>752</v>
      </c>
      <c r="N1891" s="229" t="s">
        <v>748</v>
      </c>
    </row>
    <row r="1892" spans="1:14">
      <c r="A1892" s="232">
        <f t="shared" si="29"/>
        <v>11884</v>
      </c>
      <c r="B1892" s="232">
        <v>4</v>
      </c>
      <c r="C1892" s="232" t="s">
        <v>747</v>
      </c>
      <c r="D1892" s="229" t="s">
        <v>656</v>
      </c>
      <c r="E1892" s="232" t="s">
        <v>446</v>
      </c>
      <c r="F1892" s="236" t="s">
        <v>728</v>
      </c>
      <c r="G1892" s="232">
        <v>79101</v>
      </c>
      <c r="H1892" s="229" t="s">
        <v>499</v>
      </c>
      <c r="I1892" s="229" t="s">
        <v>500</v>
      </c>
      <c r="J1892" s="229" t="s">
        <v>23</v>
      </c>
      <c r="K1892" s="229" t="s">
        <v>753</v>
      </c>
      <c r="L1892" s="229" t="s">
        <v>751</v>
      </c>
      <c r="M1892" s="229" t="s">
        <v>752</v>
      </c>
      <c r="N1892" s="229" t="s">
        <v>748</v>
      </c>
    </row>
    <row r="1893" spans="1:14">
      <c r="A1893" s="232">
        <f t="shared" si="29"/>
        <v>11885</v>
      </c>
      <c r="B1893" s="232">
        <v>4</v>
      </c>
      <c r="C1893" s="232" t="s">
        <v>747</v>
      </c>
      <c r="D1893" s="229" t="s">
        <v>656</v>
      </c>
      <c r="E1893" s="232" t="s">
        <v>573</v>
      </c>
      <c r="F1893" s="236" t="s">
        <v>728</v>
      </c>
      <c r="G1893" s="232">
        <v>11609</v>
      </c>
      <c r="H1893" s="229" t="s">
        <v>499</v>
      </c>
      <c r="I1893" s="229" t="s">
        <v>500</v>
      </c>
      <c r="J1893" s="229" t="s">
        <v>23</v>
      </c>
      <c r="K1893" s="229" t="s">
        <v>753</v>
      </c>
      <c r="L1893" s="229" t="s">
        <v>751</v>
      </c>
      <c r="M1893" s="229" t="s">
        <v>752</v>
      </c>
      <c r="N1893" s="229" t="s">
        <v>748</v>
      </c>
    </row>
    <row r="1894" spans="1:14">
      <c r="A1894" s="232">
        <f t="shared" si="29"/>
        <v>11886</v>
      </c>
      <c r="B1894" s="232">
        <v>4</v>
      </c>
      <c r="C1894" s="232" t="s">
        <v>747</v>
      </c>
      <c r="D1894" s="229" t="s">
        <v>656</v>
      </c>
      <c r="E1894" s="232" t="s">
        <v>446</v>
      </c>
      <c r="F1894" s="236" t="s">
        <v>728</v>
      </c>
      <c r="G1894" s="232">
        <v>11609</v>
      </c>
      <c r="H1894" s="229" t="s">
        <v>499</v>
      </c>
      <c r="I1894" s="229" t="s">
        <v>500</v>
      </c>
      <c r="J1894" s="229" t="s">
        <v>23</v>
      </c>
      <c r="K1894" s="229" t="s">
        <v>753</v>
      </c>
      <c r="L1894" s="229" t="s">
        <v>751</v>
      </c>
      <c r="M1894" s="229" t="s">
        <v>752</v>
      </c>
      <c r="N1894" s="229" t="s">
        <v>748</v>
      </c>
    </row>
    <row r="1895" spans="1:14">
      <c r="A1895" s="232">
        <f t="shared" si="29"/>
        <v>11887</v>
      </c>
      <c r="B1895" s="232">
        <v>4</v>
      </c>
      <c r="C1895" s="232" t="s">
        <v>747</v>
      </c>
      <c r="D1895" s="229" t="s">
        <v>656</v>
      </c>
      <c r="E1895" s="232" t="s">
        <v>573</v>
      </c>
      <c r="F1895" s="236" t="s">
        <v>728</v>
      </c>
      <c r="G1895" s="232">
        <v>21609</v>
      </c>
      <c r="H1895" s="229" t="s">
        <v>499</v>
      </c>
      <c r="I1895" s="229" t="s">
        <v>500</v>
      </c>
      <c r="J1895" s="229" t="s">
        <v>23</v>
      </c>
      <c r="K1895" s="229" t="s">
        <v>753</v>
      </c>
      <c r="L1895" s="229" t="s">
        <v>751</v>
      </c>
      <c r="M1895" s="229" t="s">
        <v>752</v>
      </c>
      <c r="N1895" s="229" t="s">
        <v>748</v>
      </c>
    </row>
    <row r="1896" spans="1:14">
      <c r="A1896" s="232">
        <f t="shared" si="29"/>
        <v>11888</v>
      </c>
      <c r="B1896" s="232">
        <v>4</v>
      </c>
      <c r="C1896" s="232" t="s">
        <v>747</v>
      </c>
      <c r="D1896" s="229" t="s">
        <v>656</v>
      </c>
      <c r="E1896" s="232" t="s">
        <v>446</v>
      </c>
      <c r="F1896" s="236" t="s">
        <v>728</v>
      </c>
      <c r="G1896" s="232">
        <v>21609</v>
      </c>
      <c r="H1896" s="229" t="s">
        <v>499</v>
      </c>
      <c r="I1896" s="229" t="s">
        <v>500</v>
      </c>
      <c r="J1896" s="229" t="s">
        <v>23</v>
      </c>
      <c r="K1896" s="229" t="s">
        <v>753</v>
      </c>
      <c r="L1896" s="229" t="s">
        <v>751</v>
      </c>
      <c r="M1896" s="229" t="s">
        <v>752</v>
      </c>
      <c r="N1896" s="229" t="s">
        <v>748</v>
      </c>
    </row>
    <row r="1897" spans="1:14">
      <c r="A1897" s="232">
        <f t="shared" si="29"/>
        <v>11889</v>
      </c>
      <c r="B1897" s="232">
        <v>4</v>
      </c>
      <c r="C1897" s="232" t="s">
        <v>747</v>
      </c>
      <c r="D1897" s="229" t="s">
        <v>656</v>
      </c>
      <c r="E1897" s="232" t="s">
        <v>573</v>
      </c>
      <c r="F1897" s="239" t="s">
        <v>63</v>
      </c>
      <c r="G1897" s="232">
        <v>99100</v>
      </c>
      <c r="H1897" s="229" t="s">
        <v>499</v>
      </c>
      <c r="I1897" s="229" t="s">
        <v>500</v>
      </c>
      <c r="J1897" s="229" t="s">
        <v>23</v>
      </c>
      <c r="K1897" s="229" t="s">
        <v>753</v>
      </c>
      <c r="L1897" s="229" t="s">
        <v>751</v>
      </c>
      <c r="M1897" s="229" t="s">
        <v>752</v>
      </c>
      <c r="N1897" s="229" t="s">
        <v>748</v>
      </c>
    </row>
    <row r="1898" spans="1:14">
      <c r="A1898" s="232">
        <f t="shared" si="29"/>
        <v>11890</v>
      </c>
      <c r="B1898" s="232">
        <v>4</v>
      </c>
      <c r="C1898" s="232" t="s">
        <v>747</v>
      </c>
      <c r="D1898" s="229" t="s">
        <v>656</v>
      </c>
      <c r="E1898" s="232" t="s">
        <v>446</v>
      </c>
      <c r="F1898" s="239" t="s">
        <v>63</v>
      </c>
      <c r="G1898" s="232">
        <v>99100</v>
      </c>
      <c r="H1898" s="229" t="s">
        <v>499</v>
      </c>
      <c r="I1898" s="229" t="s">
        <v>500</v>
      </c>
      <c r="J1898" s="229" t="s">
        <v>23</v>
      </c>
      <c r="K1898" s="229" t="s">
        <v>753</v>
      </c>
      <c r="L1898" s="229" t="s">
        <v>751</v>
      </c>
      <c r="M1898" s="229" t="s">
        <v>752</v>
      </c>
      <c r="N1898" s="229" t="s">
        <v>748</v>
      </c>
    </row>
    <row r="1899" spans="1:14">
      <c r="A1899" s="232">
        <f t="shared" si="29"/>
        <v>11891</v>
      </c>
      <c r="B1899" s="232">
        <v>4</v>
      </c>
      <c r="C1899" s="232" t="s">
        <v>747</v>
      </c>
      <c r="D1899" s="229" t="s">
        <v>656</v>
      </c>
      <c r="E1899" s="232" t="s">
        <v>573</v>
      </c>
      <c r="F1899" s="239" t="s">
        <v>63</v>
      </c>
      <c r="G1899" s="232">
        <v>79101</v>
      </c>
      <c r="H1899" s="229" t="s">
        <v>499</v>
      </c>
      <c r="I1899" s="229" t="s">
        <v>500</v>
      </c>
      <c r="J1899" s="229" t="s">
        <v>23</v>
      </c>
      <c r="K1899" s="229" t="s">
        <v>753</v>
      </c>
      <c r="L1899" s="229" t="s">
        <v>751</v>
      </c>
      <c r="M1899" s="229" t="s">
        <v>752</v>
      </c>
      <c r="N1899" s="229" t="s">
        <v>748</v>
      </c>
    </row>
    <row r="1900" spans="1:14">
      <c r="A1900" s="232">
        <f t="shared" si="29"/>
        <v>11892</v>
      </c>
      <c r="B1900" s="232">
        <v>4</v>
      </c>
      <c r="C1900" s="232" t="s">
        <v>747</v>
      </c>
      <c r="D1900" s="229" t="s">
        <v>656</v>
      </c>
      <c r="E1900" s="232" t="s">
        <v>446</v>
      </c>
      <c r="F1900" s="239" t="s">
        <v>63</v>
      </c>
      <c r="G1900" s="232">
        <v>79101</v>
      </c>
      <c r="H1900" s="229" t="s">
        <v>499</v>
      </c>
      <c r="I1900" s="229" t="s">
        <v>500</v>
      </c>
      <c r="J1900" s="229" t="s">
        <v>23</v>
      </c>
      <c r="K1900" s="229" t="s">
        <v>753</v>
      </c>
      <c r="L1900" s="229" t="s">
        <v>751</v>
      </c>
      <c r="M1900" s="229" t="s">
        <v>752</v>
      </c>
      <c r="N1900" s="229" t="s">
        <v>748</v>
      </c>
    </row>
    <row r="1901" spans="1:14">
      <c r="A1901" s="232">
        <f t="shared" si="29"/>
        <v>11893</v>
      </c>
      <c r="B1901" s="232">
        <v>4</v>
      </c>
      <c r="C1901" s="232" t="s">
        <v>747</v>
      </c>
      <c r="D1901" s="229" t="s">
        <v>656</v>
      </c>
      <c r="E1901" s="232" t="s">
        <v>573</v>
      </c>
      <c r="F1901" s="239" t="s">
        <v>63</v>
      </c>
      <c r="G1901" s="232">
        <v>11609</v>
      </c>
      <c r="H1901" s="229" t="s">
        <v>499</v>
      </c>
      <c r="I1901" s="229" t="s">
        <v>500</v>
      </c>
      <c r="J1901" s="229" t="s">
        <v>23</v>
      </c>
      <c r="K1901" s="229" t="s">
        <v>753</v>
      </c>
      <c r="L1901" s="229" t="s">
        <v>751</v>
      </c>
      <c r="M1901" s="229" t="s">
        <v>752</v>
      </c>
      <c r="N1901" s="229" t="s">
        <v>748</v>
      </c>
    </row>
    <row r="1902" spans="1:14">
      <c r="A1902" s="232">
        <f t="shared" si="29"/>
        <v>11894</v>
      </c>
      <c r="B1902" s="232">
        <v>4</v>
      </c>
      <c r="C1902" s="232" t="s">
        <v>747</v>
      </c>
      <c r="D1902" s="229" t="s">
        <v>656</v>
      </c>
      <c r="E1902" s="232" t="s">
        <v>446</v>
      </c>
      <c r="F1902" s="239" t="s">
        <v>63</v>
      </c>
      <c r="G1902" s="232">
        <v>11609</v>
      </c>
      <c r="H1902" s="229" t="s">
        <v>499</v>
      </c>
      <c r="I1902" s="229" t="s">
        <v>500</v>
      </c>
      <c r="J1902" s="229" t="s">
        <v>23</v>
      </c>
      <c r="K1902" s="229" t="s">
        <v>753</v>
      </c>
      <c r="L1902" s="229" t="s">
        <v>751</v>
      </c>
      <c r="M1902" s="229" t="s">
        <v>752</v>
      </c>
      <c r="N1902" s="229" t="s">
        <v>748</v>
      </c>
    </row>
    <row r="1903" spans="1:14">
      <c r="A1903" s="232">
        <f t="shared" si="29"/>
        <v>11895</v>
      </c>
      <c r="B1903" s="232">
        <v>4</v>
      </c>
      <c r="C1903" s="232" t="s">
        <v>747</v>
      </c>
      <c r="D1903" s="229" t="s">
        <v>656</v>
      </c>
      <c r="E1903" s="232" t="s">
        <v>573</v>
      </c>
      <c r="F1903" s="239" t="s">
        <v>63</v>
      </c>
      <c r="G1903" s="232">
        <v>21609</v>
      </c>
      <c r="H1903" s="229" t="s">
        <v>499</v>
      </c>
      <c r="I1903" s="229" t="s">
        <v>500</v>
      </c>
      <c r="J1903" s="229" t="s">
        <v>23</v>
      </c>
      <c r="K1903" s="229" t="s">
        <v>753</v>
      </c>
      <c r="L1903" s="229" t="s">
        <v>751</v>
      </c>
      <c r="M1903" s="229" t="s">
        <v>752</v>
      </c>
      <c r="N1903" s="229" t="s">
        <v>748</v>
      </c>
    </row>
    <row r="1904" spans="1:14">
      <c r="A1904" s="232">
        <f t="shared" si="29"/>
        <v>11896</v>
      </c>
      <c r="B1904" s="232">
        <v>4</v>
      </c>
      <c r="C1904" s="232" t="s">
        <v>747</v>
      </c>
      <c r="D1904" s="229" t="s">
        <v>656</v>
      </c>
      <c r="E1904" s="232" t="s">
        <v>446</v>
      </c>
      <c r="F1904" s="239" t="s">
        <v>63</v>
      </c>
      <c r="G1904" s="232">
        <v>21609</v>
      </c>
      <c r="H1904" s="229" t="s">
        <v>499</v>
      </c>
      <c r="I1904" s="229" t="s">
        <v>500</v>
      </c>
      <c r="J1904" s="229" t="s">
        <v>23</v>
      </c>
      <c r="K1904" s="229" t="s">
        <v>753</v>
      </c>
      <c r="L1904" s="229" t="s">
        <v>751</v>
      </c>
      <c r="M1904" s="229" t="s">
        <v>752</v>
      </c>
      <c r="N1904" s="229" t="s">
        <v>748</v>
      </c>
    </row>
    <row r="1905" spans="1:14">
      <c r="A1905" s="232">
        <f t="shared" si="29"/>
        <v>11897</v>
      </c>
      <c r="B1905" s="232">
        <v>4</v>
      </c>
      <c r="C1905" s="232" t="s">
        <v>747</v>
      </c>
      <c r="D1905" s="229" t="s">
        <v>656</v>
      </c>
      <c r="E1905" s="232" t="s">
        <v>573</v>
      </c>
      <c r="F1905" s="240" t="s">
        <v>64</v>
      </c>
      <c r="G1905" s="232">
        <v>99100</v>
      </c>
      <c r="H1905" s="229" t="s">
        <v>499</v>
      </c>
      <c r="I1905" s="229" t="s">
        <v>500</v>
      </c>
      <c r="J1905" s="229" t="s">
        <v>23</v>
      </c>
      <c r="K1905" s="229" t="s">
        <v>753</v>
      </c>
      <c r="L1905" s="229" t="s">
        <v>751</v>
      </c>
      <c r="M1905" s="229" t="s">
        <v>752</v>
      </c>
      <c r="N1905" s="229" t="s">
        <v>748</v>
      </c>
    </row>
    <row r="1906" spans="1:14">
      <c r="A1906" s="232">
        <f t="shared" si="29"/>
        <v>11898</v>
      </c>
      <c r="B1906" s="232">
        <v>4</v>
      </c>
      <c r="C1906" s="232" t="s">
        <v>747</v>
      </c>
      <c r="D1906" s="229" t="s">
        <v>656</v>
      </c>
      <c r="E1906" s="232" t="s">
        <v>446</v>
      </c>
      <c r="F1906" s="240" t="s">
        <v>64</v>
      </c>
      <c r="G1906" s="232">
        <v>99100</v>
      </c>
      <c r="H1906" s="229" t="s">
        <v>499</v>
      </c>
      <c r="I1906" s="229" t="s">
        <v>500</v>
      </c>
      <c r="J1906" s="229" t="s">
        <v>23</v>
      </c>
      <c r="K1906" s="229" t="s">
        <v>753</v>
      </c>
      <c r="L1906" s="229" t="s">
        <v>751</v>
      </c>
      <c r="M1906" s="229" t="s">
        <v>752</v>
      </c>
      <c r="N1906" s="229" t="s">
        <v>748</v>
      </c>
    </row>
    <row r="1907" spans="1:14">
      <c r="A1907" s="232">
        <f t="shared" si="29"/>
        <v>11899</v>
      </c>
      <c r="B1907" s="232">
        <v>4</v>
      </c>
      <c r="C1907" s="232" t="s">
        <v>747</v>
      </c>
      <c r="D1907" s="229" t="s">
        <v>656</v>
      </c>
      <c r="E1907" s="232" t="s">
        <v>573</v>
      </c>
      <c r="F1907" s="240" t="s">
        <v>64</v>
      </c>
      <c r="G1907" s="232">
        <v>79101</v>
      </c>
      <c r="H1907" s="229" t="s">
        <v>499</v>
      </c>
      <c r="I1907" s="229" t="s">
        <v>500</v>
      </c>
      <c r="J1907" s="229" t="s">
        <v>23</v>
      </c>
      <c r="K1907" s="229" t="s">
        <v>753</v>
      </c>
      <c r="L1907" s="229" t="s">
        <v>751</v>
      </c>
      <c r="M1907" s="229" t="s">
        <v>752</v>
      </c>
      <c r="N1907" s="229" t="s">
        <v>748</v>
      </c>
    </row>
    <row r="1908" spans="1:14">
      <c r="A1908" s="232">
        <f t="shared" si="29"/>
        <v>11900</v>
      </c>
      <c r="B1908" s="232">
        <v>4</v>
      </c>
      <c r="C1908" s="232" t="s">
        <v>747</v>
      </c>
      <c r="D1908" s="229" t="s">
        <v>656</v>
      </c>
      <c r="E1908" s="232" t="s">
        <v>446</v>
      </c>
      <c r="F1908" s="240" t="s">
        <v>64</v>
      </c>
      <c r="G1908" s="232">
        <v>79101</v>
      </c>
      <c r="H1908" s="229" t="s">
        <v>499</v>
      </c>
      <c r="I1908" s="229" t="s">
        <v>500</v>
      </c>
      <c r="J1908" s="229" t="s">
        <v>23</v>
      </c>
      <c r="K1908" s="229" t="s">
        <v>753</v>
      </c>
      <c r="L1908" s="229" t="s">
        <v>751</v>
      </c>
      <c r="M1908" s="229" t="s">
        <v>752</v>
      </c>
      <c r="N1908" s="229" t="s">
        <v>748</v>
      </c>
    </row>
    <row r="1909" spans="1:14">
      <c r="A1909" s="232">
        <f t="shared" si="29"/>
        <v>11901</v>
      </c>
      <c r="B1909" s="232">
        <v>4</v>
      </c>
      <c r="C1909" s="232" t="s">
        <v>747</v>
      </c>
      <c r="D1909" s="229" t="s">
        <v>656</v>
      </c>
      <c r="E1909" s="232" t="s">
        <v>573</v>
      </c>
      <c r="F1909" s="240" t="s">
        <v>64</v>
      </c>
      <c r="G1909" s="232">
        <v>11609</v>
      </c>
      <c r="H1909" s="229" t="s">
        <v>499</v>
      </c>
      <c r="I1909" s="229" t="s">
        <v>500</v>
      </c>
      <c r="J1909" s="229" t="s">
        <v>23</v>
      </c>
      <c r="K1909" s="229" t="s">
        <v>753</v>
      </c>
      <c r="L1909" s="229" t="s">
        <v>751</v>
      </c>
      <c r="M1909" s="229" t="s">
        <v>752</v>
      </c>
      <c r="N1909" s="229" t="s">
        <v>748</v>
      </c>
    </row>
    <row r="1910" spans="1:14">
      <c r="A1910" s="232">
        <f t="shared" si="29"/>
        <v>11902</v>
      </c>
      <c r="B1910" s="232">
        <v>4</v>
      </c>
      <c r="C1910" s="232" t="s">
        <v>747</v>
      </c>
      <c r="D1910" s="229" t="s">
        <v>656</v>
      </c>
      <c r="E1910" s="232" t="s">
        <v>446</v>
      </c>
      <c r="F1910" s="240" t="s">
        <v>64</v>
      </c>
      <c r="G1910" s="232">
        <v>11609</v>
      </c>
      <c r="H1910" s="229" t="s">
        <v>499</v>
      </c>
      <c r="I1910" s="229" t="s">
        <v>500</v>
      </c>
      <c r="J1910" s="229" t="s">
        <v>23</v>
      </c>
      <c r="K1910" s="229" t="s">
        <v>753</v>
      </c>
      <c r="L1910" s="229" t="s">
        <v>751</v>
      </c>
      <c r="M1910" s="229" t="s">
        <v>752</v>
      </c>
      <c r="N1910" s="229" t="s">
        <v>748</v>
      </c>
    </row>
    <row r="1911" spans="1:14">
      <c r="A1911" s="232">
        <f t="shared" si="29"/>
        <v>11903</v>
      </c>
      <c r="B1911" s="232">
        <v>4</v>
      </c>
      <c r="C1911" s="232" t="s">
        <v>747</v>
      </c>
      <c r="D1911" s="229" t="s">
        <v>656</v>
      </c>
      <c r="E1911" s="232" t="s">
        <v>573</v>
      </c>
      <c r="F1911" s="240" t="s">
        <v>64</v>
      </c>
      <c r="G1911" s="232">
        <v>21609</v>
      </c>
      <c r="H1911" s="229" t="s">
        <v>499</v>
      </c>
      <c r="I1911" s="229" t="s">
        <v>500</v>
      </c>
      <c r="J1911" s="229" t="s">
        <v>23</v>
      </c>
      <c r="K1911" s="229" t="s">
        <v>753</v>
      </c>
      <c r="L1911" s="229" t="s">
        <v>751</v>
      </c>
      <c r="M1911" s="229" t="s">
        <v>752</v>
      </c>
      <c r="N1911" s="229" t="s">
        <v>748</v>
      </c>
    </row>
    <row r="1912" spans="1:14">
      <c r="A1912" s="232">
        <f t="shared" si="29"/>
        <v>11904</v>
      </c>
      <c r="B1912" s="232">
        <v>4</v>
      </c>
      <c r="C1912" s="232" t="s">
        <v>747</v>
      </c>
      <c r="D1912" s="229" t="s">
        <v>656</v>
      </c>
      <c r="E1912" s="232" t="s">
        <v>446</v>
      </c>
      <c r="F1912" s="240" t="s">
        <v>64</v>
      </c>
      <c r="G1912" s="232">
        <v>21609</v>
      </c>
      <c r="H1912" s="229" t="s">
        <v>499</v>
      </c>
      <c r="I1912" s="229" t="s">
        <v>500</v>
      </c>
      <c r="J1912" s="229" t="s">
        <v>23</v>
      </c>
      <c r="K1912" s="229" t="s">
        <v>753</v>
      </c>
      <c r="L1912" s="229" t="s">
        <v>751</v>
      </c>
      <c r="M1912" s="229" t="s">
        <v>752</v>
      </c>
      <c r="N1912" s="229" t="s">
        <v>748</v>
      </c>
    </row>
    <row r="1913" spans="1:14">
      <c r="A1913" s="232">
        <f t="shared" si="29"/>
        <v>11905</v>
      </c>
      <c r="B1913" s="232">
        <v>4</v>
      </c>
      <c r="C1913" s="232" t="s">
        <v>747</v>
      </c>
      <c r="D1913" s="229" t="s">
        <v>656</v>
      </c>
      <c r="E1913" s="232" t="s">
        <v>573</v>
      </c>
      <c r="F1913" s="240" t="s">
        <v>715</v>
      </c>
      <c r="G1913" s="232">
        <v>99100</v>
      </c>
      <c r="H1913" s="229" t="s">
        <v>499</v>
      </c>
      <c r="I1913" s="229" t="s">
        <v>500</v>
      </c>
      <c r="J1913" s="229" t="s">
        <v>23</v>
      </c>
      <c r="K1913" s="229" t="s">
        <v>753</v>
      </c>
      <c r="L1913" s="229" t="s">
        <v>751</v>
      </c>
      <c r="M1913" s="229" t="s">
        <v>752</v>
      </c>
      <c r="N1913" s="229" t="s">
        <v>748</v>
      </c>
    </row>
    <row r="1914" spans="1:14">
      <c r="A1914" s="232">
        <f t="shared" si="29"/>
        <v>11906</v>
      </c>
      <c r="B1914" s="232">
        <v>4</v>
      </c>
      <c r="C1914" s="232" t="s">
        <v>747</v>
      </c>
      <c r="D1914" s="229" t="s">
        <v>656</v>
      </c>
      <c r="E1914" s="232" t="s">
        <v>446</v>
      </c>
      <c r="F1914" s="240" t="s">
        <v>715</v>
      </c>
      <c r="G1914" s="232">
        <v>99100</v>
      </c>
      <c r="H1914" s="229" t="s">
        <v>499</v>
      </c>
      <c r="I1914" s="229" t="s">
        <v>500</v>
      </c>
      <c r="J1914" s="229" t="s">
        <v>23</v>
      </c>
      <c r="K1914" s="229" t="s">
        <v>753</v>
      </c>
      <c r="L1914" s="229" t="s">
        <v>751</v>
      </c>
      <c r="M1914" s="229" t="s">
        <v>752</v>
      </c>
      <c r="N1914" s="229" t="s">
        <v>748</v>
      </c>
    </row>
    <row r="1915" spans="1:14">
      <c r="A1915" s="232">
        <f t="shared" si="29"/>
        <v>11907</v>
      </c>
      <c r="B1915" s="232">
        <v>4</v>
      </c>
      <c r="C1915" s="232" t="s">
        <v>747</v>
      </c>
      <c r="D1915" s="229" t="s">
        <v>656</v>
      </c>
      <c r="E1915" s="232" t="s">
        <v>573</v>
      </c>
      <c r="F1915" s="240" t="s">
        <v>715</v>
      </c>
      <c r="G1915" s="232">
        <v>79101</v>
      </c>
      <c r="H1915" s="229" t="s">
        <v>499</v>
      </c>
      <c r="I1915" s="229" t="s">
        <v>500</v>
      </c>
      <c r="J1915" s="229" t="s">
        <v>23</v>
      </c>
      <c r="K1915" s="229" t="s">
        <v>753</v>
      </c>
      <c r="L1915" s="229" t="s">
        <v>751</v>
      </c>
      <c r="M1915" s="229" t="s">
        <v>752</v>
      </c>
      <c r="N1915" s="229" t="s">
        <v>748</v>
      </c>
    </row>
    <row r="1916" spans="1:14">
      <c r="A1916" s="232">
        <f t="shared" si="29"/>
        <v>11908</v>
      </c>
      <c r="B1916" s="232">
        <v>4</v>
      </c>
      <c r="C1916" s="232" t="s">
        <v>747</v>
      </c>
      <c r="D1916" s="229" t="s">
        <v>656</v>
      </c>
      <c r="E1916" s="232" t="s">
        <v>446</v>
      </c>
      <c r="F1916" s="240" t="s">
        <v>715</v>
      </c>
      <c r="G1916" s="232">
        <v>79101</v>
      </c>
      <c r="H1916" s="229" t="s">
        <v>499</v>
      </c>
      <c r="I1916" s="229" t="s">
        <v>500</v>
      </c>
      <c r="J1916" s="229" t="s">
        <v>23</v>
      </c>
      <c r="K1916" s="229" t="s">
        <v>753</v>
      </c>
      <c r="L1916" s="229" t="s">
        <v>751</v>
      </c>
      <c r="M1916" s="229" t="s">
        <v>752</v>
      </c>
      <c r="N1916" s="229" t="s">
        <v>748</v>
      </c>
    </row>
    <row r="1917" spans="1:14">
      <c r="A1917" s="232">
        <f t="shared" si="29"/>
        <v>11909</v>
      </c>
      <c r="B1917" s="232">
        <v>4</v>
      </c>
      <c r="C1917" s="232" t="s">
        <v>747</v>
      </c>
      <c r="D1917" s="229" t="s">
        <v>656</v>
      </c>
      <c r="E1917" s="232" t="s">
        <v>573</v>
      </c>
      <c r="F1917" s="240" t="s">
        <v>715</v>
      </c>
      <c r="G1917" s="232">
        <v>11609</v>
      </c>
      <c r="H1917" s="229" t="s">
        <v>499</v>
      </c>
      <c r="I1917" s="229" t="s">
        <v>500</v>
      </c>
      <c r="J1917" s="229" t="s">
        <v>23</v>
      </c>
      <c r="K1917" s="229" t="s">
        <v>753</v>
      </c>
      <c r="L1917" s="229" t="s">
        <v>751</v>
      </c>
      <c r="M1917" s="229" t="s">
        <v>752</v>
      </c>
      <c r="N1917" s="229" t="s">
        <v>748</v>
      </c>
    </row>
    <row r="1918" spans="1:14">
      <c r="A1918" s="232">
        <f t="shared" si="29"/>
        <v>11910</v>
      </c>
      <c r="B1918" s="232">
        <v>4</v>
      </c>
      <c r="C1918" s="232" t="s">
        <v>747</v>
      </c>
      <c r="D1918" s="229" t="s">
        <v>656</v>
      </c>
      <c r="E1918" s="232" t="s">
        <v>446</v>
      </c>
      <c r="F1918" s="240" t="s">
        <v>715</v>
      </c>
      <c r="G1918" s="232">
        <v>11609</v>
      </c>
      <c r="H1918" s="229" t="s">
        <v>499</v>
      </c>
      <c r="I1918" s="229" t="s">
        <v>500</v>
      </c>
      <c r="J1918" s="229" t="s">
        <v>23</v>
      </c>
      <c r="K1918" s="229" t="s">
        <v>753</v>
      </c>
      <c r="L1918" s="229" t="s">
        <v>751</v>
      </c>
      <c r="M1918" s="229" t="s">
        <v>752</v>
      </c>
      <c r="N1918" s="229" t="s">
        <v>748</v>
      </c>
    </row>
    <row r="1919" spans="1:14">
      <c r="A1919" s="232">
        <f t="shared" si="29"/>
        <v>11911</v>
      </c>
      <c r="B1919" s="232">
        <v>4</v>
      </c>
      <c r="C1919" s="232" t="s">
        <v>747</v>
      </c>
      <c r="D1919" s="229" t="s">
        <v>656</v>
      </c>
      <c r="E1919" s="232" t="s">
        <v>573</v>
      </c>
      <c r="F1919" s="240" t="s">
        <v>715</v>
      </c>
      <c r="G1919" s="232">
        <v>21609</v>
      </c>
      <c r="H1919" s="229" t="s">
        <v>499</v>
      </c>
      <c r="I1919" s="229" t="s">
        <v>500</v>
      </c>
      <c r="J1919" s="229" t="s">
        <v>23</v>
      </c>
      <c r="K1919" s="229" t="s">
        <v>753</v>
      </c>
      <c r="L1919" s="229" t="s">
        <v>751</v>
      </c>
      <c r="M1919" s="229" t="s">
        <v>752</v>
      </c>
      <c r="N1919" s="229" t="s">
        <v>748</v>
      </c>
    </row>
    <row r="1920" spans="1:14">
      <c r="A1920" s="232">
        <f t="shared" si="29"/>
        <v>11912</v>
      </c>
      <c r="B1920" s="232">
        <v>4</v>
      </c>
      <c r="C1920" s="232" t="s">
        <v>747</v>
      </c>
      <c r="D1920" s="229" t="s">
        <v>656</v>
      </c>
      <c r="E1920" s="232" t="s">
        <v>446</v>
      </c>
      <c r="F1920" s="240" t="s">
        <v>715</v>
      </c>
      <c r="G1920" s="232">
        <v>21609</v>
      </c>
      <c r="H1920" s="229" t="s">
        <v>499</v>
      </c>
      <c r="I1920" s="229" t="s">
        <v>500</v>
      </c>
      <c r="J1920" s="229" t="s">
        <v>23</v>
      </c>
      <c r="K1920" s="229" t="s">
        <v>753</v>
      </c>
      <c r="L1920" s="229" t="s">
        <v>751</v>
      </c>
      <c r="M1920" s="229" t="s">
        <v>752</v>
      </c>
      <c r="N1920" s="229" t="s">
        <v>748</v>
      </c>
    </row>
    <row r="1921" spans="1:14">
      <c r="A1921" s="232">
        <f t="shared" si="29"/>
        <v>11913</v>
      </c>
      <c r="B1921" s="232">
        <v>4</v>
      </c>
      <c r="C1921" s="232" t="s">
        <v>747</v>
      </c>
      <c r="D1921" s="229" t="s">
        <v>656</v>
      </c>
      <c r="E1921" s="232" t="s">
        <v>573</v>
      </c>
      <c r="F1921" s="234" t="s">
        <v>69</v>
      </c>
      <c r="G1921" s="232">
        <v>99100</v>
      </c>
      <c r="H1921" s="229" t="s">
        <v>499</v>
      </c>
      <c r="I1921" s="229" t="s">
        <v>500</v>
      </c>
      <c r="J1921" s="229" t="s">
        <v>23</v>
      </c>
      <c r="K1921" s="229" t="s">
        <v>753</v>
      </c>
      <c r="L1921" s="229" t="s">
        <v>751</v>
      </c>
      <c r="M1921" s="229" t="s">
        <v>752</v>
      </c>
      <c r="N1921" s="229" t="s">
        <v>748</v>
      </c>
    </row>
    <row r="1922" spans="1:14">
      <c r="A1922" s="232">
        <f t="shared" si="29"/>
        <v>11914</v>
      </c>
      <c r="B1922" s="232">
        <v>4</v>
      </c>
      <c r="C1922" s="232" t="s">
        <v>747</v>
      </c>
      <c r="D1922" s="229" t="s">
        <v>656</v>
      </c>
      <c r="E1922" s="232" t="s">
        <v>446</v>
      </c>
      <c r="F1922" s="234" t="s">
        <v>69</v>
      </c>
      <c r="G1922" s="232">
        <v>99100</v>
      </c>
      <c r="H1922" s="229" t="s">
        <v>499</v>
      </c>
      <c r="I1922" s="229" t="s">
        <v>500</v>
      </c>
      <c r="J1922" s="229" t="s">
        <v>23</v>
      </c>
      <c r="K1922" s="229" t="s">
        <v>753</v>
      </c>
      <c r="L1922" s="229" t="s">
        <v>751</v>
      </c>
      <c r="M1922" s="229" t="s">
        <v>752</v>
      </c>
      <c r="N1922" s="229" t="s">
        <v>748</v>
      </c>
    </row>
    <row r="1923" spans="1:14">
      <c r="A1923" s="232">
        <f t="shared" si="29"/>
        <v>11915</v>
      </c>
      <c r="B1923" s="232">
        <v>4</v>
      </c>
      <c r="C1923" s="232" t="s">
        <v>747</v>
      </c>
      <c r="D1923" s="229" t="s">
        <v>656</v>
      </c>
      <c r="E1923" s="232" t="s">
        <v>573</v>
      </c>
      <c r="F1923" s="234" t="s">
        <v>69</v>
      </c>
      <c r="G1923" s="232">
        <v>79101</v>
      </c>
      <c r="H1923" s="229" t="s">
        <v>499</v>
      </c>
      <c r="I1923" s="229" t="s">
        <v>500</v>
      </c>
      <c r="J1923" s="229" t="s">
        <v>23</v>
      </c>
      <c r="K1923" s="229" t="s">
        <v>753</v>
      </c>
      <c r="L1923" s="229" t="s">
        <v>751</v>
      </c>
      <c r="M1923" s="229" t="s">
        <v>752</v>
      </c>
      <c r="N1923" s="229" t="s">
        <v>748</v>
      </c>
    </row>
    <row r="1924" spans="1:14">
      <c r="A1924" s="232">
        <f t="shared" si="29"/>
        <v>11916</v>
      </c>
      <c r="B1924" s="232">
        <v>4</v>
      </c>
      <c r="C1924" s="232" t="s">
        <v>747</v>
      </c>
      <c r="D1924" s="229" t="s">
        <v>656</v>
      </c>
      <c r="E1924" s="232" t="s">
        <v>446</v>
      </c>
      <c r="F1924" s="234" t="s">
        <v>69</v>
      </c>
      <c r="G1924" s="232">
        <v>79101</v>
      </c>
      <c r="H1924" s="229" t="s">
        <v>499</v>
      </c>
      <c r="I1924" s="229" t="s">
        <v>500</v>
      </c>
      <c r="J1924" s="229" t="s">
        <v>23</v>
      </c>
      <c r="K1924" s="229" t="s">
        <v>753</v>
      </c>
      <c r="L1924" s="229" t="s">
        <v>751</v>
      </c>
      <c r="M1924" s="229" t="s">
        <v>752</v>
      </c>
      <c r="N1924" s="229" t="s">
        <v>748</v>
      </c>
    </row>
    <row r="1925" spans="1:14">
      <c r="A1925" s="232">
        <f t="shared" si="29"/>
        <v>11917</v>
      </c>
      <c r="B1925" s="232">
        <v>4</v>
      </c>
      <c r="C1925" s="232" t="s">
        <v>747</v>
      </c>
      <c r="D1925" s="229" t="s">
        <v>656</v>
      </c>
      <c r="E1925" s="232" t="s">
        <v>573</v>
      </c>
      <c r="F1925" s="234" t="s">
        <v>69</v>
      </c>
      <c r="G1925" s="232">
        <v>11609</v>
      </c>
      <c r="H1925" s="229" t="s">
        <v>499</v>
      </c>
      <c r="I1925" s="229" t="s">
        <v>500</v>
      </c>
      <c r="J1925" s="229" t="s">
        <v>23</v>
      </c>
      <c r="K1925" s="229" t="s">
        <v>753</v>
      </c>
      <c r="L1925" s="229" t="s">
        <v>751</v>
      </c>
      <c r="M1925" s="229" t="s">
        <v>752</v>
      </c>
      <c r="N1925" s="229" t="s">
        <v>748</v>
      </c>
    </row>
    <row r="1926" spans="1:14">
      <c r="A1926" s="232">
        <f t="shared" si="29"/>
        <v>11918</v>
      </c>
      <c r="B1926" s="232">
        <v>4</v>
      </c>
      <c r="C1926" s="232" t="s">
        <v>747</v>
      </c>
      <c r="D1926" s="229" t="s">
        <v>656</v>
      </c>
      <c r="E1926" s="232" t="s">
        <v>446</v>
      </c>
      <c r="F1926" s="234" t="s">
        <v>69</v>
      </c>
      <c r="G1926" s="232">
        <v>11609</v>
      </c>
      <c r="H1926" s="229" t="s">
        <v>499</v>
      </c>
      <c r="I1926" s="229" t="s">
        <v>500</v>
      </c>
      <c r="J1926" s="229" t="s">
        <v>23</v>
      </c>
      <c r="K1926" s="229" t="s">
        <v>753</v>
      </c>
      <c r="L1926" s="229" t="s">
        <v>751</v>
      </c>
      <c r="M1926" s="229" t="s">
        <v>752</v>
      </c>
      <c r="N1926" s="229" t="s">
        <v>748</v>
      </c>
    </row>
    <row r="1927" spans="1:14">
      <c r="A1927" s="232">
        <f t="shared" si="29"/>
        <v>11919</v>
      </c>
      <c r="B1927" s="232">
        <v>4</v>
      </c>
      <c r="C1927" s="232" t="s">
        <v>747</v>
      </c>
      <c r="D1927" s="229" t="s">
        <v>656</v>
      </c>
      <c r="E1927" s="232" t="s">
        <v>573</v>
      </c>
      <c r="F1927" s="234" t="s">
        <v>69</v>
      </c>
      <c r="G1927" s="232">
        <v>21609</v>
      </c>
      <c r="H1927" s="229" t="s">
        <v>499</v>
      </c>
      <c r="I1927" s="229" t="s">
        <v>500</v>
      </c>
      <c r="J1927" s="229" t="s">
        <v>23</v>
      </c>
      <c r="K1927" s="229" t="s">
        <v>753</v>
      </c>
      <c r="L1927" s="229" t="s">
        <v>751</v>
      </c>
      <c r="M1927" s="229" t="s">
        <v>752</v>
      </c>
      <c r="N1927" s="229" t="s">
        <v>748</v>
      </c>
    </row>
    <row r="1928" spans="1:14">
      <c r="A1928" s="232">
        <f t="shared" si="29"/>
        <v>11920</v>
      </c>
      <c r="B1928" s="232">
        <v>4</v>
      </c>
      <c r="C1928" s="232" t="s">
        <v>747</v>
      </c>
      <c r="D1928" s="229" t="s">
        <v>656</v>
      </c>
      <c r="E1928" s="232" t="s">
        <v>446</v>
      </c>
      <c r="F1928" s="234" t="s">
        <v>69</v>
      </c>
      <c r="G1928" s="232">
        <v>21609</v>
      </c>
      <c r="H1928" s="229" t="s">
        <v>499</v>
      </c>
      <c r="I1928" s="229" t="s">
        <v>500</v>
      </c>
      <c r="J1928" s="229" t="s">
        <v>23</v>
      </c>
      <c r="K1928" s="229" t="s">
        <v>753</v>
      </c>
      <c r="L1928" s="229" t="s">
        <v>751</v>
      </c>
      <c r="M1928" s="229" t="s">
        <v>752</v>
      </c>
      <c r="N1928" s="229" t="s">
        <v>748</v>
      </c>
    </row>
    <row r="1929" spans="1:14">
      <c r="A1929" s="232">
        <f t="shared" si="29"/>
        <v>11921</v>
      </c>
      <c r="B1929" s="232">
        <v>4</v>
      </c>
      <c r="C1929" s="232" t="s">
        <v>747</v>
      </c>
      <c r="D1929" s="229" t="s">
        <v>656</v>
      </c>
      <c r="E1929" s="232" t="s">
        <v>573</v>
      </c>
      <c r="F1929" s="234" t="s">
        <v>71</v>
      </c>
      <c r="G1929" s="232">
        <v>99100</v>
      </c>
      <c r="H1929" s="229" t="s">
        <v>499</v>
      </c>
      <c r="I1929" s="229" t="s">
        <v>500</v>
      </c>
      <c r="J1929" s="229" t="s">
        <v>23</v>
      </c>
      <c r="K1929" s="229" t="s">
        <v>753</v>
      </c>
      <c r="L1929" s="229" t="s">
        <v>751</v>
      </c>
      <c r="M1929" s="229" t="s">
        <v>752</v>
      </c>
      <c r="N1929" s="229" t="s">
        <v>748</v>
      </c>
    </row>
    <row r="1930" spans="1:14">
      <c r="A1930" s="232">
        <f t="shared" ref="A1930:A1993" si="30">A1929+1</f>
        <v>11922</v>
      </c>
      <c r="B1930" s="232">
        <v>4</v>
      </c>
      <c r="C1930" s="232" t="s">
        <v>747</v>
      </c>
      <c r="D1930" s="229" t="s">
        <v>656</v>
      </c>
      <c r="E1930" s="232" t="s">
        <v>446</v>
      </c>
      <c r="F1930" s="234" t="s">
        <v>71</v>
      </c>
      <c r="G1930" s="232">
        <v>99100</v>
      </c>
      <c r="H1930" s="229" t="s">
        <v>499</v>
      </c>
      <c r="I1930" s="229" t="s">
        <v>500</v>
      </c>
      <c r="J1930" s="229" t="s">
        <v>23</v>
      </c>
      <c r="K1930" s="229" t="s">
        <v>753</v>
      </c>
      <c r="L1930" s="229" t="s">
        <v>751</v>
      </c>
      <c r="M1930" s="229" t="s">
        <v>752</v>
      </c>
      <c r="N1930" s="229" t="s">
        <v>748</v>
      </c>
    </row>
    <row r="1931" spans="1:14">
      <c r="A1931" s="232">
        <f t="shared" si="30"/>
        <v>11923</v>
      </c>
      <c r="B1931" s="232">
        <v>4</v>
      </c>
      <c r="C1931" s="232" t="s">
        <v>747</v>
      </c>
      <c r="D1931" s="229" t="s">
        <v>656</v>
      </c>
      <c r="E1931" s="232" t="s">
        <v>573</v>
      </c>
      <c r="F1931" s="234" t="s">
        <v>71</v>
      </c>
      <c r="G1931" s="232">
        <v>79101</v>
      </c>
      <c r="H1931" s="229" t="s">
        <v>499</v>
      </c>
      <c r="I1931" s="229" t="s">
        <v>500</v>
      </c>
      <c r="J1931" s="229" t="s">
        <v>23</v>
      </c>
      <c r="K1931" s="229" t="s">
        <v>753</v>
      </c>
      <c r="L1931" s="229" t="s">
        <v>751</v>
      </c>
      <c r="M1931" s="229" t="s">
        <v>752</v>
      </c>
      <c r="N1931" s="229" t="s">
        <v>748</v>
      </c>
    </row>
    <row r="1932" spans="1:14">
      <c r="A1932" s="232">
        <f t="shared" si="30"/>
        <v>11924</v>
      </c>
      <c r="B1932" s="232">
        <v>4</v>
      </c>
      <c r="C1932" s="232" t="s">
        <v>747</v>
      </c>
      <c r="D1932" s="229" t="s">
        <v>656</v>
      </c>
      <c r="E1932" s="232" t="s">
        <v>446</v>
      </c>
      <c r="F1932" s="234" t="s">
        <v>71</v>
      </c>
      <c r="G1932" s="232">
        <v>79101</v>
      </c>
      <c r="H1932" s="229" t="s">
        <v>499</v>
      </c>
      <c r="I1932" s="229" t="s">
        <v>500</v>
      </c>
      <c r="J1932" s="229" t="s">
        <v>23</v>
      </c>
      <c r="K1932" s="229" t="s">
        <v>753</v>
      </c>
      <c r="L1932" s="229" t="s">
        <v>751</v>
      </c>
      <c r="M1932" s="229" t="s">
        <v>752</v>
      </c>
      <c r="N1932" s="229" t="s">
        <v>748</v>
      </c>
    </row>
    <row r="1933" spans="1:14">
      <c r="A1933" s="232">
        <f t="shared" si="30"/>
        <v>11925</v>
      </c>
      <c r="B1933" s="232">
        <v>4</v>
      </c>
      <c r="C1933" s="232" t="s">
        <v>747</v>
      </c>
      <c r="D1933" s="229" t="s">
        <v>656</v>
      </c>
      <c r="E1933" s="232" t="s">
        <v>573</v>
      </c>
      <c r="F1933" s="234" t="s">
        <v>71</v>
      </c>
      <c r="G1933" s="232">
        <v>11609</v>
      </c>
      <c r="H1933" s="229" t="s">
        <v>499</v>
      </c>
      <c r="I1933" s="229" t="s">
        <v>500</v>
      </c>
      <c r="J1933" s="229" t="s">
        <v>23</v>
      </c>
      <c r="K1933" s="229" t="s">
        <v>753</v>
      </c>
      <c r="L1933" s="229" t="s">
        <v>751</v>
      </c>
      <c r="M1933" s="229" t="s">
        <v>752</v>
      </c>
      <c r="N1933" s="229" t="s">
        <v>748</v>
      </c>
    </row>
    <row r="1934" spans="1:14">
      <c r="A1934" s="232">
        <f t="shared" si="30"/>
        <v>11926</v>
      </c>
      <c r="B1934" s="232">
        <v>4</v>
      </c>
      <c r="C1934" s="232" t="s">
        <v>747</v>
      </c>
      <c r="D1934" s="229" t="s">
        <v>656</v>
      </c>
      <c r="E1934" s="232" t="s">
        <v>446</v>
      </c>
      <c r="F1934" s="234" t="s">
        <v>71</v>
      </c>
      <c r="G1934" s="232">
        <v>11609</v>
      </c>
      <c r="H1934" s="229" t="s">
        <v>499</v>
      </c>
      <c r="I1934" s="229" t="s">
        <v>500</v>
      </c>
      <c r="J1934" s="229" t="s">
        <v>23</v>
      </c>
      <c r="K1934" s="229" t="s">
        <v>753</v>
      </c>
      <c r="L1934" s="229" t="s">
        <v>751</v>
      </c>
      <c r="M1934" s="229" t="s">
        <v>752</v>
      </c>
      <c r="N1934" s="229" t="s">
        <v>748</v>
      </c>
    </row>
    <row r="1935" spans="1:14">
      <c r="A1935" s="232">
        <f t="shared" si="30"/>
        <v>11927</v>
      </c>
      <c r="B1935" s="232">
        <v>4</v>
      </c>
      <c r="C1935" s="232" t="s">
        <v>747</v>
      </c>
      <c r="D1935" s="229" t="s">
        <v>656</v>
      </c>
      <c r="E1935" s="232" t="s">
        <v>573</v>
      </c>
      <c r="F1935" s="234" t="s">
        <v>71</v>
      </c>
      <c r="G1935" s="232">
        <v>21609</v>
      </c>
      <c r="H1935" s="229" t="s">
        <v>499</v>
      </c>
      <c r="I1935" s="229" t="s">
        <v>500</v>
      </c>
      <c r="J1935" s="229" t="s">
        <v>23</v>
      </c>
      <c r="K1935" s="229" t="s">
        <v>753</v>
      </c>
      <c r="L1935" s="229" t="s">
        <v>751</v>
      </c>
      <c r="M1935" s="229" t="s">
        <v>752</v>
      </c>
      <c r="N1935" s="229" t="s">
        <v>748</v>
      </c>
    </row>
    <row r="1936" spans="1:14">
      <c r="A1936" s="232">
        <f t="shared" si="30"/>
        <v>11928</v>
      </c>
      <c r="B1936" s="232">
        <v>4</v>
      </c>
      <c r="C1936" s="232" t="s">
        <v>747</v>
      </c>
      <c r="D1936" s="229" t="s">
        <v>656</v>
      </c>
      <c r="E1936" s="232" t="s">
        <v>446</v>
      </c>
      <c r="F1936" s="234" t="s">
        <v>71</v>
      </c>
      <c r="G1936" s="232">
        <v>21609</v>
      </c>
      <c r="H1936" s="229" t="s">
        <v>499</v>
      </c>
      <c r="I1936" s="229" t="s">
        <v>500</v>
      </c>
      <c r="J1936" s="229" t="s">
        <v>23</v>
      </c>
      <c r="K1936" s="229" t="s">
        <v>753</v>
      </c>
      <c r="L1936" s="229" t="s">
        <v>751</v>
      </c>
      <c r="M1936" s="229" t="s">
        <v>752</v>
      </c>
      <c r="N1936" s="229" t="s">
        <v>748</v>
      </c>
    </row>
    <row r="1937" spans="1:14">
      <c r="A1937" s="232">
        <f t="shared" si="30"/>
        <v>11929</v>
      </c>
      <c r="B1937" s="232">
        <v>4</v>
      </c>
      <c r="C1937" s="232" t="s">
        <v>747</v>
      </c>
      <c r="D1937" s="229" t="s">
        <v>656</v>
      </c>
      <c r="E1937" s="232" t="s">
        <v>573</v>
      </c>
      <c r="F1937" s="229" t="s">
        <v>729</v>
      </c>
      <c r="G1937" s="232">
        <v>99100</v>
      </c>
      <c r="H1937" s="229" t="s">
        <v>499</v>
      </c>
      <c r="I1937" s="229" t="s">
        <v>500</v>
      </c>
      <c r="J1937" s="229" t="s">
        <v>23</v>
      </c>
      <c r="K1937" s="229" t="s">
        <v>753</v>
      </c>
      <c r="L1937" s="229" t="s">
        <v>751</v>
      </c>
      <c r="M1937" s="229" t="s">
        <v>752</v>
      </c>
      <c r="N1937" s="229" t="s">
        <v>748</v>
      </c>
    </row>
    <row r="1938" spans="1:14">
      <c r="A1938" s="232">
        <f t="shared" si="30"/>
        <v>11930</v>
      </c>
      <c r="B1938" s="232">
        <v>4</v>
      </c>
      <c r="C1938" s="232" t="s">
        <v>747</v>
      </c>
      <c r="D1938" s="229" t="s">
        <v>656</v>
      </c>
      <c r="E1938" s="232" t="s">
        <v>446</v>
      </c>
      <c r="F1938" s="229" t="s">
        <v>729</v>
      </c>
      <c r="G1938" s="232">
        <v>99100</v>
      </c>
      <c r="H1938" s="229" t="s">
        <v>499</v>
      </c>
      <c r="I1938" s="229" t="s">
        <v>500</v>
      </c>
      <c r="J1938" s="229" t="s">
        <v>23</v>
      </c>
      <c r="K1938" s="229" t="s">
        <v>753</v>
      </c>
      <c r="L1938" s="229" t="s">
        <v>751</v>
      </c>
      <c r="M1938" s="229" t="s">
        <v>752</v>
      </c>
      <c r="N1938" s="229" t="s">
        <v>748</v>
      </c>
    </row>
    <row r="1939" spans="1:14">
      <c r="A1939" s="232">
        <f t="shared" si="30"/>
        <v>11931</v>
      </c>
      <c r="B1939" s="232">
        <v>4</v>
      </c>
      <c r="C1939" s="232" t="s">
        <v>747</v>
      </c>
      <c r="D1939" s="229" t="s">
        <v>656</v>
      </c>
      <c r="E1939" s="232" t="s">
        <v>573</v>
      </c>
      <c r="F1939" s="229" t="s">
        <v>729</v>
      </c>
      <c r="G1939" s="232">
        <v>79101</v>
      </c>
      <c r="H1939" s="229" t="s">
        <v>499</v>
      </c>
      <c r="I1939" s="229" t="s">
        <v>500</v>
      </c>
      <c r="J1939" s="229" t="s">
        <v>23</v>
      </c>
      <c r="K1939" s="229" t="s">
        <v>753</v>
      </c>
      <c r="L1939" s="229" t="s">
        <v>751</v>
      </c>
      <c r="M1939" s="229" t="s">
        <v>752</v>
      </c>
      <c r="N1939" s="229" t="s">
        <v>748</v>
      </c>
    </row>
    <row r="1940" spans="1:14">
      <c r="A1940" s="232">
        <f t="shared" si="30"/>
        <v>11932</v>
      </c>
      <c r="B1940" s="232">
        <v>4</v>
      </c>
      <c r="C1940" s="232" t="s">
        <v>747</v>
      </c>
      <c r="D1940" s="229" t="s">
        <v>656</v>
      </c>
      <c r="E1940" s="232" t="s">
        <v>446</v>
      </c>
      <c r="F1940" s="229" t="s">
        <v>729</v>
      </c>
      <c r="G1940" s="232">
        <v>79101</v>
      </c>
      <c r="H1940" s="229" t="s">
        <v>499</v>
      </c>
      <c r="I1940" s="229" t="s">
        <v>500</v>
      </c>
      <c r="J1940" s="229" t="s">
        <v>23</v>
      </c>
      <c r="K1940" s="229" t="s">
        <v>753</v>
      </c>
      <c r="L1940" s="229" t="s">
        <v>751</v>
      </c>
      <c r="M1940" s="229" t="s">
        <v>752</v>
      </c>
      <c r="N1940" s="229" t="s">
        <v>748</v>
      </c>
    </row>
    <row r="1941" spans="1:14">
      <c r="A1941" s="232">
        <f t="shared" si="30"/>
        <v>11933</v>
      </c>
      <c r="B1941" s="232">
        <v>4</v>
      </c>
      <c r="C1941" s="232" t="s">
        <v>747</v>
      </c>
      <c r="D1941" s="229" t="s">
        <v>656</v>
      </c>
      <c r="E1941" s="232" t="s">
        <v>573</v>
      </c>
      <c r="F1941" s="229" t="s">
        <v>729</v>
      </c>
      <c r="G1941" s="232">
        <v>11609</v>
      </c>
      <c r="H1941" s="229" t="s">
        <v>499</v>
      </c>
      <c r="I1941" s="229" t="s">
        <v>500</v>
      </c>
      <c r="J1941" s="229" t="s">
        <v>23</v>
      </c>
      <c r="K1941" s="229" t="s">
        <v>753</v>
      </c>
      <c r="L1941" s="229" t="s">
        <v>751</v>
      </c>
      <c r="M1941" s="229" t="s">
        <v>752</v>
      </c>
      <c r="N1941" s="229" t="s">
        <v>748</v>
      </c>
    </row>
    <row r="1942" spans="1:14">
      <c r="A1942" s="232">
        <f t="shared" si="30"/>
        <v>11934</v>
      </c>
      <c r="B1942" s="232">
        <v>4</v>
      </c>
      <c r="C1942" s="232" t="s">
        <v>747</v>
      </c>
      <c r="D1942" s="229" t="s">
        <v>656</v>
      </c>
      <c r="E1942" s="232" t="s">
        <v>446</v>
      </c>
      <c r="F1942" s="229" t="s">
        <v>729</v>
      </c>
      <c r="G1942" s="232">
        <v>11609</v>
      </c>
      <c r="H1942" s="229" t="s">
        <v>499</v>
      </c>
      <c r="I1942" s="229" t="s">
        <v>500</v>
      </c>
      <c r="J1942" s="229" t="s">
        <v>23</v>
      </c>
      <c r="K1942" s="229" t="s">
        <v>753</v>
      </c>
      <c r="L1942" s="229" t="s">
        <v>751</v>
      </c>
      <c r="M1942" s="229" t="s">
        <v>752</v>
      </c>
      <c r="N1942" s="229" t="s">
        <v>748</v>
      </c>
    </row>
    <row r="1943" spans="1:14">
      <c r="A1943" s="232">
        <f t="shared" si="30"/>
        <v>11935</v>
      </c>
      <c r="B1943" s="232">
        <v>4</v>
      </c>
      <c r="C1943" s="232" t="s">
        <v>747</v>
      </c>
      <c r="D1943" s="229" t="s">
        <v>656</v>
      </c>
      <c r="E1943" s="232" t="s">
        <v>573</v>
      </c>
      <c r="F1943" s="229" t="s">
        <v>729</v>
      </c>
      <c r="G1943" s="232">
        <v>21609</v>
      </c>
      <c r="H1943" s="229" t="s">
        <v>499</v>
      </c>
      <c r="I1943" s="229" t="s">
        <v>500</v>
      </c>
      <c r="J1943" s="229" t="s">
        <v>23</v>
      </c>
      <c r="K1943" s="229" t="s">
        <v>753</v>
      </c>
      <c r="L1943" s="229" t="s">
        <v>751</v>
      </c>
      <c r="M1943" s="229" t="s">
        <v>752</v>
      </c>
      <c r="N1943" s="229" t="s">
        <v>748</v>
      </c>
    </row>
    <row r="1944" spans="1:14">
      <c r="A1944" s="232">
        <f t="shared" si="30"/>
        <v>11936</v>
      </c>
      <c r="B1944" s="232">
        <v>4</v>
      </c>
      <c r="C1944" s="232" t="s">
        <v>747</v>
      </c>
      <c r="D1944" s="229" t="s">
        <v>656</v>
      </c>
      <c r="E1944" s="232" t="s">
        <v>446</v>
      </c>
      <c r="F1944" s="229" t="s">
        <v>729</v>
      </c>
      <c r="G1944" s="232">
        <v>21609</v>
      </c>
      <c r="H1944" s="229" t="s">
        <v>499</v>
      </c>
      <c r="I1944" s="229" t="s">
        <v>500</v>
      </c>
      <c r="J1944" s="229" t="s">
        <v>23</v>
      </c>
      <c r="K1944" s="229" t="s">
        <v>753</v>
      </c>
      <c r="L1944" s="229" t="s">
        <v>751</v>
      </c>
      <c r="M1944" s="229" t="s">
        <v>752</v>
      </c>
      <c r="N1944" s="229" t="s">
        <v>748</v>
      </c>
    </row>
    <row r="1945" spans="1:14">
      <c r="A1945" s="232">
        <f t="shared" si="30"/>
        <v>11937</v>
      </c>
      <c r="B1945" s="232">
        <v>4</v>
      </c>
      <c r="C1945" s="232" t="s">
        <v>747</v>
      </c>
      <c r="D1945" s="229" t="s">
        <v>656</v>
      </c>
      <c r="E1945" s="232" t="s">
        <v>573</v>
      </c>
      <c r="F1945" s="234" t="s">
        <v>77</v>
      </c>
      <c r="G1945" s="232">
        <v>99100</v>
      </c>
      <c r="H1945" s="229" t="s">
        <v>499</v>
      </c>
      <c r="I1945" s="229" t="s">
        <v>500</v>
      </c>
      <c r="J1945" s="229" t="s">
        <v>23</v>
      </c>
      <c r="K1945" s="229" t="s">
        <v>753</v>
      </c>
      <c r="L1945" s="229" t="s">
        <v>751</v>
      </c>
      <c r="M1945" s="229" t="s">
        <v>752</v>
      </c>
      <c r="N1945" s="229" t="s">
        <v>748</v>
      </c>
    </row>
    <row r="1946" spans="1:14">
      <c r="A1946" s="232">
        <f t="shared" si="30"/>
        <v>11938</v>
      </c>
      <c r="B1946" s="232">
        <v>4</v>
      </c>
      <c r="C1946" s="232" t="s">
        <v>747</v>
      </c>
      <c r="D1946" s="229" t="s">
        <v>656</v>
      </c>
      <c r="E1946" s="232" t="s">
        <v>446</v>
      </c>
      <c r="F1946" s="234" t="s">
        <v>77</v>
      </c>
      <c r="G1946" s="232">
        <v>99100</v>
      </c>
      <c r="H1946" s="229" t="s">
        <v>499</v>
      </c>
      <c r="I1946" s="229" t="s">
        <v>500</v>
      </c>
      <c r="J1946" s="229" t="s">
        <v>23</v>
      </c>
      <c r="K1946" s="229" t="s">
        <v>753</v>
      </c>
      <c r="L1946" s="229" t="s">
        <v>751</v>
      </c>
      <c r="M1946" s="229" t="s">
        <v>752</v>
      </c>
      <c r="N1946" s="229" t="s">
        <v>748</v>
      </c>
    </row>
    <row r="1947" spans="1:14">
      <c r="A1947" s="232">
        <f t="shared" si="30"/>
        <v>11939</v>
      </c>
      <c r="B1947" s="232">
        <v>4</v>
      </c>
      <c r="C1947" s="232" t="s">
        <v>747</v>
      </c>
      <c r="D1947" s="229" t="s">
        <v>656</v>
      </c>
      <c r="E1947" s="232" t="s">
        <v>573</v>
      </c>
      <c r="F1947" s="234" t="s">
        <v>77</v>
      </c>
      <c r="G1947" s="232">
        <v>79101</v>
      </c>
      <c r="H1947" s="229" t="s">
        <v>499</v>
      </c>
      <c r="I1947" s="229" t="s">
        <v>500</v>
      </c>
      <c r="J1947" s="229" t="s">
        <v>23</v>
      </c>
      <c r="K1947" s="229" t="s">
        <v>753</v>
      </c>
      <c r="L1947" s="229" t="s">
        <v>751</v>
      </c>
      <c r="M1947" s="229" t="s">
        <v>752</v>
      </c>
      <c r="N1947" s="229" t="s">
        <v>748</v>
      </c>
    </row>
    <row r="1948" spans="1:14">
      <c r="A1948" s="232">
        <f t="shared" si="30"/>
        <v>11940</v>
      </c>
      <c r="B1948" s="232">
        <v>4</v>
      </c>
      <c r="C1948" s="232" t="s">
        <v>747</v>
      </c>
      <c r="D1948" s="229" t="s">
        <v>656</v>
      </c>
      <c r="E1948" s="232" t="s">
        <v>446</v>
      </c>
      <c r="F1948" s="234" t="s">
        <v>77</v>
      </c>
      <c r="G1948" s="232">
        <v>79101</v>
      </c>
      <c r="H1948" s="229" t="s">
        <v>499</v>
      </c>
      <c r="I1948" s="229" t="s">
        <v>500</v>
      </c>
      <c r="J1948" s="229" t="s">
        <v>23</v>
      </c>
      <c r="K1948" s="229" t="s">
        <v>753</v>
      </c>
      <c r="L1948" s="229" t="s">
        <v>751</v>
      </c>
      <c r="M1948" s="229" t="s">
        <v>752</v>
      </c>
      <c r="N1948" s="229" t="s">
        <v>748</v>
      </c>
    </row>
    <row r="1949" spans="1:14">
      <c r="A1949" s="232">
        <f t="shared" si="30"/>
        <v>11941</v>
      </c>
      <c r="B1949" s="232">
        <v>4</v>
      </c>
      <c r="C1949" s="232" t="s">
        <v>747</v>
      </c>
      <c r="D1949" s="229" t="s">
        <v>656</v>
      </c>
      <c r="E1949" s="232" t="s">
        <v>573</v>
      </c>
      <c r="F1949" s="234" t="s">
        <v>77</v>
      </c>
      <c r="G1949" s="232">
        <v>11609</v>
      </c>
      <c r="H1949" s="229" t="s">
        <v>499</v>
      </c>
      <c r="I1949" s="229" t="s">
        <v>500</v>
      </c>
      <c r="J1949" s="229" t="s">
        <v>23</v>
      </c>
      <c r="K1949" s="229" t="s">
        <v>753</v>
      </c>
      <c r="L1949" s="229" t="s">
        <v>751</v>
      </c>
      <c r="M1949" s="229" t="s">
        <v>752</v>
      </c>
      <c r="N1949" s="229" t="s">
        <v>748</v>
      </c>
    </row>
    <row r="1950" spans="1:14">
      <c r="A1950" s="232">
        <f t="shared" si="30"/>
        <v>11942</v>
      </c>
      <c r="B1950" s="232">
        <v>4</v>
      </c>
      <c r="C1950" s="232" t="s">
        <v>747</v>
      </c>
      <c r="D1950" s="229" t="s">
        <v>656</v>
      </c>
      <c r="E1950" s="232" t="s">
        <v>446</v>
      </c>
      <c r="F1950" s="234" t="s">
        <v>77</v>
      </c>
      <c r="G1950" s="232">
        <v>11609</v>
      </c>
      <c r="H1950" s="229" t="s">
        <v>499</v>
      </c>
      <c r="I1950" s="229" t="s">
        <v>500</v>
      </c>
      <c r="J1950" s="229" t="s">
        <v>23</v>
      </c>
      <c r="K1950" s="229" t="s">
        <v>753</v>
      </c>
      <c r="L1950" s="229" t="s">
        <v>751</v>
      </c>
      <c r="M1950" s="229" t="s">
        <v>752</v>
      </c>
      <c r="N1950" s="229" t="s">
        <v>748</v>
      </c>
    </row>
    <row r="1951" spans="1:14">
      <c r="A1951" s="232">
        <f t="shared" si="30"/>
        <v>11943</v>
      </c>
      <c r="B1951" s="232">
        <v>4</v>
      </c>
      <c r="C1951" s="232" t="s">
        <v>747</v>
      </c>
      <c r="D1951" s="229" t="s">
        <v>656</v>
      </c>
      <c r="E1951" s="232" t="s">
        <v>573</v>
      </c>
      <c r="F1951" s="234" t="s">
        <v>77</v>
      </c>
      <c r="G1951" s="232">
        <v>21609</v>
      </c>
      <c r="H1951" s="229" t="s">
        <v>499</v>
      </c>
      <c r="I1951" s="229" t="s">
        <v>500</v>
      </c>
      <c r="J1951" s="229" t="s">
        <v>23</v>
      </c>
      <c r="K1951" s="229" t="s">
        <v>753</v>
      </c>
      <c r="L1951" s="229" t="s">
        <v>751</v>
      </c>
      <c r="M1951" s="229" t="s">
        <v>752</v>
      </c>
      <c r="N1951" s="229" t="s">
        <v>748</v>
      </c>
    </row>
    <row r="1952" spans="1:14">
      <c r="A1952" s="232">
        <f t="shared" si="30"/>
        <v>11944</v>
      </c>
      <c r="B1952" s="232">
        <v>4</v>
      </c>
      <c r="C1952" s="232" t="s">
        <v>747</v>
      </c>
      <c r="D1952" s="229" t="s">
        <v>656</v>
      </c>
      <c r="E1952" s="232" t="s">
        <v>446</v>
      </c>
      <c r="F1952" s="234" t="s">
        <v>77</v>
      </c>
      <c r="G1952" s="232">
        <v>21609</v>
      </c>
      <c r="H1952" s="229" t="s">
        <v>499</v>
      </c>
      <c r="I1952" s="229" t="s">
        <v>500</v>
      </c>
      <c r="J1952" s="229" t="s">
        <v>23</v>
      </c>
      <c r="K1952" s="229" t="s">
        <v>753</v>
      </c>
      <c r="L1952" s="229" t="s">
        <v>751</v>
      </c>
      <c r="M1952" s="229" t="s">
        <v>752</v>
      </c>
      <c r="N1952" s="229" t="s">
        <v>748</v>
      </c>
    </row>
    <row r="1953" spans="1:14">
      <c r="A1953" s="232">
        <f t="shared" si="30"/>
        <v>11945</v>
      </c>
      <c r="B1953" s="232">
        <v>4</v>
      </c>
      <c r="C1953" s="232" t="s">
        <v>747</v>
      </c>
      <c r="D1953" s="229" t="s">
        <v>656</v>
      </c>
      <c r="E1953" s="232" t="s">
        <v>573</v>
      </c>
      <c r="F1953" s="229" t="s">
        <v>730</v>
      </c>
      <c r="G1953" s="232">
        <v>99100</v>
      </c>
      <c r="H1953" s="229" t="s">
        <v>499</v>
      </c>
      <c r="I1953" s="229" t="s">
        <v>500</v>
      </c>
      <c r="J1953" s="229" t="s">
        <v>23</v>
      </c>
      <c r="K1953" s="229" t="s">
        <v>753</v>
      </c>
      <c r="L1953" s="229" t="s">
        <v>751</v>
      </c>
      <c r="M1953" s="229" t="s">
        <v>752</v>
      </c>
      <c r="N1953" s="229" t="s">
        <v>748</v>
      </c>
    </row>
    <row r="1954" spans="1:14">
      <c r="A1954" s="232">
        <f t="shared" si="30"/>
        <v>11946</v>
      </c>
      <c r="B1954" s="232">
        <v>4</v>
      </c>
      <c r="C1954" s="232" t="s">
        <v>747</v>
      </c>
      <c r="D1954" s="229" t="s">
        <v>656</v>
      </c>
      <c r="E1954" s="232" t="s">
        <v>446</v>
      </c>
      <c r="F1954" s="229" t="s">
        <v>730</v>
      </c>
      <c r="G1954" s="232">
        <v>99100</v>
      </c>
      <c r="H1954" s="229" t="s">
        <v>499</v>
      </c>
      <c r="I1954" s="229" t="s">
        <v>500</v>
      </c>
      <c r="J1954" s="229" t="s">
        <v>23</v>
      </c>
      <c r="K1954" s="229" t="s">
        <v>753</v>
      </c>
      <c r="L1954" s="229" t="s">
        <v>751</v>
      </c>
      <c r="M1954" s="229" t="s">
        <v>752</v>
      </c>
      <c r="N1954" s="229" t="s">
        <v>748</v>
      </c>
    </row>
    <row r="1955" spans="1:14">
      <c r="A1955" s="232">
        <f t="shared" si="30"/>
        <v>11947</v>
      </c>
      <c r="B1955" s="232">
        <v>4</v>
      </c>
      <c r="C1955" s="232" t="s">
        <v>747</v>
      </c>
      <c r="D1955" s="229" t="s">
        <v>656</v>
      </c>
      <c r="E1955" s="232" t="s">
        <v>573</v>
      </c>
      <c r="F1955" s="229" t="s">
        <v>730</v>
      </c>
      <c r="G1955" s="232">
        <v>79101</v>
      </c>
      <c r="H1955" s="229" t="s">
        <v>499</v>
      </c>
      <c r="I1955" s="229" t="s">
        <v>500</v>
      </c>
      <c r="J1955" s="229" t="s">
        <v>23</v>
      </c>
      <c r="K1955" s="229" t="s">
        <v>753</v>
      </c>
      <c r="L1955" s="229" t="s">
        <v>751</v>
      </c>
      <c r="M1955" s="229" t="s">
        <v>752</v>
      </c>
      <c r="N1955" s="229" t="s">
        <v>748</v>
      </c>
    </row>
    <row r="1956" spans="1:14">
      <c r="A1956" s="232">
        <f t="shared" si="30"/>
        <v>11948</v>
      </c>
      <c r="B1956" s="232">
        <v>4</v>
      </c>
      <c r="C1956" s="232" t="s">
        <v>747</v>
      </c>
      <c r="D1956" s="229" t="s">
        <v>656</v>
      </c>
      <c r="E1956" s="232" t="s">
        <v>446</v>
      </c>
      <c r="F1956" s="229" t="s">
        <v>730</v>
      </c>
      <c r="G1956" s="232">
        <v>79101</v>
      </c>
      <c r="H1956" s="229" t="s">
        <v>499</v>
      </c>
      <c r="I1956" s="229" t="s">
        <v>500</v>
      </c>
      <c r="J1956" s="229" t="s">
        <v>23</v>
      </c>
      <c r="K1956" s="229" t="s">
        <v>753</v>
      </c>
      <c r="L1956" s="229" t="s">
        <v>751</v>
      </c>
      <c r="M1956" s="229" t="s">
        <v>752</v>
      </c>
      <c r="N1956" s="229" t="s">
        <v>748</v>
      </c>
    </row>
    <row r="1957" spans="1:14">
      <c r="A1957" s="232">
        <f t="shared" si="30"/>
        <v>11949</v>
      </c>
      <c r="B1957" s="232">
        <v>4</v>
      </c>
      <c r="C1957" s="232" t="s">
        <v>747</v>
      </c>
      <c r="D1957" s="229" t="s">
        <v>656</v>
      </c>
      <c r="E1957" s="232" t="s">
        <v>573</v>
      </c>
      <c r="F1957" s="229" t="s">
        <v>730</v>
      </c>
      <c r="G1957" s="232">
        <v>11609</v>
      </c>
      <c r="H1957" s="229" t="s">
        <v>499</v>
      </c>
      <c r="I1957" s="229" t="s">
        <v>500</v>
      </c>
      <c r="J1957" s="229" t="s">
        <v>23</v>
      </c>
      <c r="K1957" s="229" t="s">
        <v>753</v>
      </c>
      <c r="L1957" s="229" t="s">
        <v>751</v>
      </c>
      <c r="M1957" s="229" t="s">
        <v>752</v>
      </c>
      <c r="N1957" s="229" t="s">
        <v>748</v>
      </c>
    </row>
    <row r="1958" spans="1:14">
      <c r="A1958" s="232">
        <f t="shared" si="30"/>
        <v>11950</v>
      </c>
      <c r="B1958" s="232">
        <v>4</v>
      </c>
      <c r="C1958" s="232" t="s">
        <v>747</v>
      </c>
      <c r="D1958" s="229" t="s">
        <v>656</v>
      </c>
      <c r="E1958" s="232" t="s">
        <v>446</v>
      </c>
      <c r="F1958" s="229" t="s">
        <v>730</v>
      </c>
      <c r="G1958" s="232">
        <v>11609</v>
      </c>
      <c r="H1958" s="229" t="s">
        <v>499</v>
      </c>
      <c r="I1958" s="229" t="s">
        <v>500</v>
      </c>
      <c r="J1958" s="229" t="s">
        <v>23</v>
      </c>
      <c r="K1958" s="229" t="s">
        <v>753</v>
      </c>
      <c r="L1958" s="229" t="s">
        <v>751</v>
      </c>
      <c r="M1958" s="229" t="s">
        <v>752</v>
      </c>
      <c r="N1958" s="229" t="s">
        <v>748</v>
      </c>
    </row>
    <row r="1959" spans="1:14">
      <c r="A1959" s="232">
        <f t="shared" si="30"/>
        <v>11951</v>
      </c>
      <c r="B1959" s="232">
        <v>4</v>
      </c>
      <c r="C1959" s="232" t="s">
        <v>747</v>
      </c>
      <c r="D1959" s="229" t="s">
        <v>656</v>
      </c>
      <c r="E1959" s="232" t="s">
        <v>573</v>
      </c>
      <c r="F1959" s="229" t="s">
        <v>730</v>
      </c>
      <c r="G1959" s="232">
        <v>21609</v>
      </c>
      <c r="H1959" s="229" t="s">
        <v>499</v>
      </c>
      <c r="I1959" s="229" t="s">
        <v>500</v>
      </c>
      <c r="J1959" s="229" t="s">
        <v>23</v>
      </c>
      <c r="K1959" s="229" t="s">
        <v>753</v>
      </c>
      <c r="L1959" s="229" t="s">
        <v>751</v>
      </c>
      <c r="M1959" s="229" t="s">
        <v>752</v>
      </c>
      <c r="N1959" s="229" t="s">
        <v>748</v>
      </c>
    </row>
    <row r="1960" spans="1:14">
      <c r="A1960" s="232">
        <f t="shared" si="30"/>
        <v>11952</v>
      </c>
      <c r="B1960" s="232">
        <v>4</v>
      </c>
      <c r="C1960" s="232" t="s">
        <v>747</v>
      </c>
      <c r="D1960" s="229" t="s">
        <v>656</v>
      </c>
      <c r="E1960" s="232" t="s">
        <v>446</v>
      </c>
      <c r="F1960" s="229" t="s">
        <v>730</v>
      </c>
      <c r="G1960" s="232">
        <v>21609</v>
      </c>
      <c r="H1960" s="229" t="s">
        <v>499</v>
      </c>
      <c r="I1960" s="229" t="s">
        <v>500</v>
      </c>
      <c r="J1960" s="229" t="s">
        <v>23</v>
      </c>
      <c r="K1960" s="229" t="s">
        <v>753</v>
      </c>
      <c r="L1960" s="229" t="s">
        <v>751</v>
      </c>
      <c r="M1960" s="229" t="s">
        <v>752</v>
      </c>
      <c r="N1960" s="229" t="s">
        <v>748</v>
      </c>
    </row>
    <row r="1961" spans="1:14">
      <c r="A1961" s="232">
        <f t="shared" si="30"/>
        <v>11953</v>
      </c>
      <c r="B1961" s="232">
        <v>4</v>
      </c>
      <c r="C1961" s="232" t="s">
        <v>747</v>
      </c>
      <c r="D1961" s="229" t="s">
        <v>656</v>
      </c>
      <c r="E1961" s="232" t="s">
        <v>573</v>
      </c>
      <c r="F1961" s="234" t="s">
        <v>79</v>
      </c>
      <c r="G1961" s="232">
        <v>99100</v>
      </c>
      <c r="H1961" s="229" t="s">
        <v>499</v>
      </c>
      <c r="I1961" s="229" t="s">
        <v>500</v>
      </c>
      <c r="J1961" s="229" t="s">
        <v>23</v>
      </c>
      <c r="K1961" s="229" t="s">
        <v>753</v>
      </c>
      <c r="L1961" s="229" t="s">
        <v>751</v>
      </c>
      <c r="M1961" s="229" t="s">
        <v>752</v>
      </c>
      <c r="N1961" s="229" t="s">
        <v>748</v>
      </c>
    </row>
    <row r="1962" spans="1:14">
      <c r="A1962" s="232">
        <f t="shared" si="30"/>
        <v>11954</v>
      </c>
      <c r="B1962" s="232">
        <v>4</v>
      </c>
      <c r="C1962" s="232" t="s">
        <v>747</v>
      </c>
      <c r="D1962" s="229" t="s">
        <v>656</v>
      </c>
      <c r="E1962" s="232" t="s">
        <v>446</v>
      </c>
      <c r="F1962" s="234" t="s">
        <v>79</v>
      </c>
      <c r="G1962" s="232">
        <v>99100</v>
      </c>
      <c r="H1962" s="229" t="s">
        <v>499</v>
      </c>
      <c r="I1962" s="229" t="s">
        <v>500</v>
      </c>
      <c r="J1962" s="229" t="s">
        <v>23</v>
      </c>
      <c r="K1962" s="229" t="s">
        <v>753</v>
      </c>
      <c r="L1962" s="229" t="s">
        <v>751</v>
      </c>
      <c r="M1962" s="229" t="s">
        <v>752</v>
      </c>
      <c r="N1962" s="229" t="s">
        <v>748</v>
      </c>
    </row>
    <row r="1963" spans="1:14">
      <c r="A1963" s="232">
        <f t="shared" si="30"/>
        <v>11955</v>
      </c>
      <c r="B1963" s="232">
        <v>4</v>
      </c>
      <c r="C1963" s="232" t="s">
        <v>747</v>
      </c>
      <c r="D1963" s="229" t="s">
        <v>656</v>
      </c>
      <c r="E1963" s="232" t="s">
        <v>573</v>
      </c>
      <c r="F1963" s="234" t="s">
        <v>79</v>
      </c>
      <c r="G1963" s="232">
        <v>79101</v>
      </c>
      <c r="H1963" s="229" t="s">
        <v>499</v>
      </c>
      <c r="I1963" s="229" t="s">
        <v>500</v>
      </c>
      <c r="J1963" s="229" t="s">
        <v>23</v>
      </c>
      <c r="K1963" s="229" t="s">
        <v>753</v>
      </c>
      <c r="L1963" s="229" t="s">
        <v>751</v>
      </c>
      <c r="M1963" s="229" t="s">
        <v>752</v>
      </c>
      <c r="N1963" s="229" t="s">
        <v>748</v>
      </c>
    </row>
    <row r="1964" spans="1:14">
      <c r="A1964" s="232">
        <f t="shared" si="30"/>
        <v>11956</v>
      </c>
      <c r="B1964" s="232">
        <v>4</v>
      </c>
      <c r="C1964" s="232" t="s">
        <v>747</v>
      </c>
      <c r="D1964" s="229" t="s">
        <v>656</v>
      </c>
      <c r="E1964" s="232" t="s">
        <v>446</v>
      </c>
      <c r="F1964" s="234" t="s">
        <v>79</v>
      </c>
      <c r="G1964" s="232">
        <v>79101</v>
      </c>
      <c r="H1964" s="229" t="s">
        <v>499</v>
      </c>
      <c r="I1964" s="229" t="s">
        <v>500</v>
      </c>
      <c r="J1964" s="229" t="s">
        <v>23</v>
      </c>
      <c r="K1964" s="229" t="s">
        <v>753</v>
      </c>
      <c r="L1964" s="229" t="s">
        <v>751</v>
      </c>
      <c r="M1964" s="229" t="s">
        <v>752</v>
      </c>
      <c r="N1964" s="229" t="s">
        <v>748</v>
      </c>
    </row>
    <row r="1965" spans="1:14">
      <c r="A1965" s="232">
        <f t="shared" si="30"/>
        <v>11957</v>
      </c>
      <c r="B1965" s="232">
        <v>4</v>
      </c>
      <c r="C1965" s="232" t="s">
        <v>747</v>
      </c>
      <c r="D1965" s="229" t="s">
        <v>656</v>
      </c>
      <c r="E1965" s="232" t="s">
        <v>573</v>
      </c>
      <c r="F1965" s="234" t="s">
        <v>79</v>
      </c>
      <c r="G1965" s="232">
        <v>11609</v>
      </c>
      <c r="H1965" s="229" t="s">
        <v>499</v>
      </c>
      <c r="I1965" s="229" t="s">
        <v>500</v>
      </c>
      <c r="J1965" s="229" t="s">
        <v>23</v>
      </c>
      <c r="K1965" s="229" t="s">
        <v>753</v>
      </c>
      <c r="L1965" s="229" t="s">
        <v>751</v>
      </c>
      <c r="M1965" s="229" t="s">
        <v>752</v>
      </c>
      <c r="N1965" s="229" t="s">
        <v>748</v>
      </c>
    </row>
    <row r="1966" spans="1:14">
      <c r="A1966" s="232">
        <f t="shared" si="30"/>
        <v>11958</v>
      </c>
      <c r="B1966" s="232">
        <v>4</v>
      </c>
      <c r="C1966" s="232" t="s">
        <v>747</v>
      </c>
      <c r="D1966" s="229" t="s">
        <v>656</v>
      </c>
      <c r="E1966" s="232" t="s">
        <v>446</v>
      </c>
      <c r="F1966" s="234" t="s">
        <v>79</v>
      </c>
      <c r="G1966" s="232">
        <v>11609</v>
      </c>
      <c r="H1966" s="229" t="s">
        <v>499</v>
      </c>
      <c r="I1966" s="229" t="s">
        <v>500</v>
      </c>
      <c r="J1966" s="229" t="s">
        <v>23</v>
      </c>
      <c r="K1966" s="229" t="s">
        <v>753</v>
      </c>
      <c r="L1966" s="229" t="s">
        <v>751</v>
      </c>
      <c r="M1966" s="229" t="s">
        <v>752</v>
      </c>
      <c r="N1966" s="229" t="s">
        <v>748</v>
      </c>
    </row>
    <row r="1967" spans="1:14">
      <c r="A1967" s="232">
        <f t="shared" si="30"/>
        <v>11959</v>
      </c>
      <c r="B1967" s="232">
        <v>4</v>
      </c>
      <c r="C1967" s="232" t="s">
        <v>747</v>
      </c>
      <c r="D1967" s="229" t="s">
        <v>656</v>
      </c>
      <c r="E1967" s="232" t="s">
        <v>573</v>
      </c>
      <c r="F1967" s="234" t="s">
        <v>79</v>
      </c>
      <c r="G1967" s="232">
        <v>21609</v>
      </c>
      <c r="H1967" s="229" t="s">
        <v>499</v>
      </c>
      <c r="I1967" s="229" t="s">
        <v>500</v>
      </c>
      <c r="J1967" s="229" t="s">
        <v>23</v>
      </c>
      <c r="K1967" s="229" t="s">
        <v>753</v>
      </c>
      <c r="L1967" s="229" t="s">
        <v>751</v>
      </c>
      <c r="M1967" s="229" t="s">
        <v>752</v>
      </c>
      <c r="N1967" s="229" t="s">
        <v>748</v>
      </c>
    </row>
    <row r="1968" spans="1:14">
      <c r="A1968" s="232">
        <f t="shared" si="30"/>
        <v>11960</v>
      </c>
      <c r="B1968" s="232">
        <v>4</v>
      </c>
      <c r="C1968" s="232" t="s">
        <v>747</v>
      </c>
      <c r="D1968" s="229" t="s">
        <v>656</v>
      </c>
      <c r="E1968" s="232" t="s">
        <v>446</v>
      </c>
      <c r="F1968" s="234" t="s">
        <v>79</v>
      </c>
      <c r="G1968" s="232">
        <v>21609</v>
      </c>
      <c r="H1968" s="229" t="s">
        <v>499</v>
      </c>
      <c r="I1968" s="229" t="s">
        <v>500</v>
      </c>
      <c r="J1968" s="229" t="s">
        <v>23</v>
      </c>
      <c r="K1968" s="229" t="s">
        <v>753</v>
      </c>
      <c r="L1968" s="229" t="s">
        <v>751</v>
      </c>
      <c r="M1968" s="229" t="s">
        <v>752</v>
      </c>
      <c r="N1968" s="229" t="s">
        <v>748</v>
      </c>
    </row>
    <row r="1969" spans="1:14">
      <c r="A1969" s="232">
        <f t="shared" si="30"/>
        <v>11961</v>
      </c>
      <c r="B1969" s="232">
        <v>4</v>
      </c>
      <c r="C1969" s="232" t="s">
        <v>747</v>
      </c>
      <c r="D1969" s="229" t="s">
        <v>656</v>
      </c>
      <c r="E1969" s="232" t="s">
        <v>573</v>
      </c>
      <c r="F1969" s="234" t="s">
        <v>21</v>
      </c>
      <c r="G1969" s="232">
        <v>99100</v>
      </c>
      <c r="H1969" s="229" t="s">
        <v>499</v>
      </c>
      <c r="I1969" s="229" t="s">
        <v>500</v>
      </c>
      <c r="J1969" s="229" t="s">
        <v>23</v>
      </c>
      <c r="K1969" s="229" t="s">
        <v>753</v>
      </c>
      <c r="L1969" s="229" t="s">
        <v>751</v>
      </c>
      <c r="M1969" s="229" t="s">
        <v>752</v>
      </c>
      <c r="N1969" s="229" t="s">
        <v>748</v>
      </c>
    </row>
    <row r="1970" spans="1:14">
      <c r="A1970" s="232">
        <f t="shared" si="30"/>
        <v>11962</v>
      </c>
      <c r="B1970" s="232">
        <v>4</v>
      </c>
      <c r="C1970" s="232" t="s">
        <v>747</v>
      </c>
      <c r="D1970" s="229" t="s">
        <v>656</v>
      </c>
      <c r="E1970" s="232" t="s">
        <v>446</v>
      </c>
      <c r="F1970" s="234" t="s">
        <v>21</v>
      </c>
      <c r="G1970" s="232">
        <v>99100</v>
      </c>
      <c r="H1970" s="229" t="s">
        <v>499</v>
      </c>
      <c r="I1970" s="229" t="s">
        <v>500</v>
      </c>
      <c r="J1970" s="229" t="s">
        <v>23</v>
      </c>
      <c r="K1970" s="229" t="s">
        <v>753</v>
      </c>
      <c r="L1970" s="229" t="s">
        <v>751</v>
      </c>
      <c r="M1970" s="229" t="s">
        <v>752</v>
      </c>
      <c r="N1970" s="229" t="s">
        <v>748</v>
      </c>
    </row>
    <row r="1971" spans="1:14">
      <c r="A1971" s="232">
        <f t="shared" si="30"/>
        <v>11963</v>
      </c>
      <c r="B1971" s="232">
        <v>4</v>
      </c>
      <c r="C1971" s="232" t="s">
        <v>747</v>
      </c>
      <c r="D1971" s="229" t="s">
        <v>656</v>
      </c>
      <c r="E1971" s="232" t="s">
        <v>573</v>
      </c>
      <c r="F1971" s="234" t="s">
        <v>21</v>
      </c>
      <c r="G1971" s="232">
        <v>79101</v>
      </c>
      <c r="H1971" s="229" t="s">
        <v>499</v>
      </c>
      <c r="I1971" s="229" t="s">
        <v>500</v>
      </c>
      <c r="J1971" s="229" t="s">
        <v>23</v>
      </c>
      <c r="K1971" s="229" t="s">
        <v>753</v>
      </c>
      <c r="L1971" s="229" t="s">
        <v>751</v>
      </c>
      <c r="M1971" s="229" t="s">
        <v>752</v>
      </c>
      <c r="N1971" s="229" t="s">
        <v>748</v>
      </c>
    </row>
    <row r="1972" spans="1:14">
      <c r="A1972" s="232">
        <f t="shared" si="30"/>
        <v>11964</v>
      </c>
      <c r="B1972" s="232">
        <v>4</v>
      </c>
      <c r="C1972" s="232" t="s">
        <v>747</v>
      </c>
      <c r="D1972" s="229" t="s">
        <v>656</v>
      </c>
      <c r="E1972" s="232" t="s">
        <v>446</v>
      </c>
      <c r="F1972" s="234" t="s">
        <v>21</v>
      </c>
      <c r="G1972" s="232">
        <v>79101</v>
      </c>
      <c r="H1972" s="229" t="s">
        <v>499</v>
      </c>
      <c r="I1972" s="229" t="s">
        <v>500</v>
      </c>
      <c r="J1972" s="229" t="s">
        <v>23</v>
      </c>
      <c r="K1972" s="229" t="s">
        <v>753</v>
      </c>
      <c r="L1972" s="229" t="s">
        <v>751</v>
      </c>
      <c r="M1972" s="229" t="s">
        <v>752</v>
      </c>
      <c r="N1972" s="229" t="s">
        <v>748</v>
      </c>
    </row>
    <row r="1973" spans="1:14">
      <c r="A1973" s="232">
        <f t="shared" si="30"/>
        <v>11965</v>
      </c>
      <c r="B1973" s="232">
        <v>4</v>
      </c>
      <c r="C1973" s="232" t="s">
        <v>747</v>
      </c>
      <c r="D1973" s="229" t="s">
        <v>656</v>
      </c>
      <c r="E1973" s="232" t="s">
        <v>573</v>
      </c>
      <c r="F1973" s="234" t="s">
        <v>21</v>
      </c>
      <c r="G1973" s="232">
        <v>11609</v>
      </c>
      <c r="H1973" s="229" t="s">
        <v>499</v>
      </c>
      <c r="I1973" s="229" t="s">
        <v>500</v>
      </c>
      <c r="J1973" s="229" t="s">
        <v>23</v>
      </c>
      <c r="K1973" s="229" t="s">
        <v>753</v>
      </c>
      <c r="L1973" s="229" t="s">
        <v>751</v>
      </c>
      <c r="M1973" s="229" t="s">
        <v>752</v>
      </c>
      <c r="N1973" s="229" t="s">
        <v>748</v>
      </c>
    </row>
    <row r="1974" spans="1:14">
      <c r="A1974" s="232">
        <f t="shared" si="30"/>
        <v>11966</v>
      </c>
      <c r="B1974" s="232">
        <v>4</v>
      </c>
      <c r="C1974" s="232" t="s">
        <v>747</v>
      </c>
      <c r="D1974" s="229" t="s">
        <v>656</v>
      </c>
      <c r="E1974" s="232" t="s">
        <v>446</v>
      </c>
      <c r="F1974" s="234" t="s">
        <v>21</v>
      </c>
      <c r="G1974" s="232">
        <v>11609</v>
      </c>
      <c r="H1974" s="229" t="s">
        <v>499</v>
      </c>
      <c r="I1974" s="229" t="s">
        <v>500</v>
      </c>
      <c r="J1974" s="229" t="s">
        <v>23</v>
      </c>
      <c r="K1974" s="229" t="s">
        <v>753</v>
      </c>
      <c r="L1974" s="229" t="s">
        <v>751</v>
      </c>
      <c r="M1974" s="229" t="s">
        <v>752</v>
      </c>
      <c r="N1974" s="229" t="s">
        <v>748</v>
      </c>
    </row>
    <row r="1975" spans="1:14">
      <c r="A1975" s="232">
        <f t="shared" si="30"/>
        <v>11967</v>
      </c>
      <c r="B1975" s="232">
        <v>4</v>
      </c>
      <c r="C1975" s="232" t="s">
        <v>747</v>
      </c>
      <c r="D1975" s="229" t="s">
        <v>656</v>
      </c>
      <c r="E1975" s="232" t="s">
        <v>573</v>
      </c>
      <c r="F1975" s="234" t="s">
        <v>21</v>
      </c>
      <c r="G1975" s="232">
        <v>21609</v>
      </c>
      <c r="H1975" s="229" t="s">
        <v>499</v>
      </c>
      <c r="I1975" s="229" t="s">
        <v>500</v>
      </c>
      <c r="J1975" s="229" t="s">
        <v>23</v>
      </c>
      <c r="K1975" s="229" t="s">
        <v>753</v>
      </c>
      <c r="L1975" s="229" t="s">
        <v>751</v>
      </c>
      <c r="M1975" s="229" t="s">
        <v>752</v>
      </c>
      <c r="N1975" s="229" t="s">
        <v>748</v>
      </c>
    </row>
    <row r="1976" spans="1:14">
      <c r="A1976" s="232">
        <f t="shared" si="30"/>
        <v>11968</v>
      </c>
      <c r="B1976" s="232">
        <v>4</v>
      </c>
      <c r="C1976" s="232" t="s">
        <v>747</v>
      </c>
      <c r="D1976" s="229" t="s">
        <v>656</v>
      </c>
      <c r="E1976" s="232" t="s">
        <v>446</v>
      </c>
      <c r="F1976" s="234" t="s">
        <v>21</v>
      </c>
      <c r="G1976" s="232">
        <v>21609</v>
      </c>
      <c r="H1976" s="229" t="s">
        <v>499</v>
      </c>
      <c r="I1976" s="229" t="s">
        <v>500</v>
      </c>
      <c r="J1976" s="229" t="s">
        <v>23</v>
      </c>
      <c r="K1976" s="229" t="s">
        <v>753</v>
      </c>
      <c r="L1976" s="229" t="s">
        <v>751</v>
      </c>
      <c r="M1976" s="229" t="s">
        <v>752</v>
      </c>
      <c r="N1976" s="229" t="s">
        <v>748</v>
      </c>
    </row>
    <row r="1977" spans="1:14">
      <c r="A1977" s="232">
        <f t="shared" si="30"/>
        <v>11969</v>
      </c>
      <c r="B1977" s="232">
        <v>4</v>
      </c>
      <c r="C1977" s="232" t="s">
        <v>747</v>
      </c>
      <c r="D1977" s="229" t="s">
        <v>656</v>
      </c>
      <c r="E1977" s="232" t="s">
        <v>573</v>
      </c>
      <c r="F1977" s="234" t="s">
        <v>80</v>
      </c>
      <c r="G1977" s="232">
        <v>99100</v>
      </c>
      <c r="H1977" s="229" t="s">
        <v>499</v>
      </c>
      <c r="I1977" s="229" t="s">
        <v>500</v>
      </c>
      <c r="J1977" s="229" t="s">
        <v>23</v>
      </c>
      <c r="K1977" s="229" t="s">
        <v>753</v>
      </c>
      <c r="L1977" s="229" t="s">
        <v>751</v>
      </c>
      <c r="M1977" s="229" t="s">
        <v>752</v>
      </c>
      <c r="N1977" s="229" t="s">
        <v>748</v>
      </c>
    </row>
    <row r="1978" spans="1:14">
      <c r="A1978" s="232">
        <f t="shared" si="30"/>
        <v>11970</v>
      </c>
      <c r="B1978" s="232">
        <v>4</v>
      </c>
      <c r="C1978" s="232" t="s">
        <v>747</v>
      </c>
      <c r="D1978" s="229" t="s">
        <v>656</v>
      </c>
      <c r="E1978" s="232" t="s">
        <v>446</v>
      </c>
      <c r="F1978" s="234" t="s">
        <v>80</v>
      </c>
      <c r="G1978" s="232">
        <v>99100</v>
      </c>
      <c r="H1978" s="229" t="s">
        <v>499</v>
      </c>
      <c r="I1978" s="229" t="s">
        <v>500</v>
      </c>
      <c r="J1978" s="229" t="s">
        <v>23</v>
      </c>
      <c r="K1978" s="229" t="s">
        <v>753</v>
      </c>
      <c r="L1978" s="229" t="s">
        <v>751</v>
      </c>
      <c r="M1978" s="229" t="s">
        <v>752</v>
      </c>
      <c r="N1978" s="229" t="s">
        <v>748</v>
      </c>
    </row>
    <row r="1979" spans="1:14">
      <c r="A1979" s="232">
        <f t="shared" si="30"/>
        <v>11971</v>
      </c>
      <c r="B1979" s="232">
        <v>4</v>
      </c>
      <c r="C1979" s="232" t="s">
        <v>747</v>
      </c>
      <c r="D1979" s="229" t="s">
        <v>656</v>
      </c>
      <c r="E1979" s="232" t="s">
        <v>573</v>
      </c>
      <c r="F1979" s="234" t="s">
        <v>80</v>
      </c>
      <c r="G1979" s="232">
        <v>79101</v>
      </c>
      <c r="H1979" s="229" t="s">
        <v>499</v>
      </c>
      <c r="I1979" s="229" t="s">
        <v>500</v>
      </c>
      <c r="J1979" s="229" t="s">
        <v>23</v>
      </c>
      <c r="K1979" s="229" t="s">
        <v>753</v>
      </c>
      <c r="L1979" s="229" t="s">
        <v>751</v>
      </c>
      <c r="M1979" s="229" t="s">
        <v>752</v>
      </c>
      <c r="N1979" s="229" t="s">
        <v>748</v>
      </c>
    </row>
    <row r="1980" spans="1:14">
      <c r="A1980" s="232">
        <f t="shared" si="30"/>
        <v>11972</v>
      </c>
      <c r="B1980" s="232">
        <v>4</v>
      </c>
      <c r="C1980" s="232" t="s">
        <v>747</v>
      </c>
      <c r="D1980" s="229" t="s">
        <v>656</v>
      </c>
      <c r="E1980" s="232" t="s">
        <v>446</v>
      </c>
      <c r="F1980" s="234" t="s">
        <v>80</v>
      </c>
      <c r="G1980" s="232">
        <v>79101</v>
      </c>
      <c r="H1980" s="229" t="s">
        <v>499</v>
      </c>
      <c r="I1980" s="229" t="s">
        <v>500</v>
      </c>
      <c r="J1980" s="229" t="s">
        <v>23</v>
      </c>
      <c r="K1980" s="229" t="s">
        <v>753</v>
      </c>
      <c r="L1980" s="229" t="s">
        <v>751</v>
      </c>
      <c r="M1980" s="229" t="s">
        <v>752</v>
      </c>
      <c r="N1980" s="229" t="s">
        <v>748</v>
      </c>
    </row>
    <row r="1981" spans="1:14">
      <c r="A1981" s="232">
        <f t="shared" si="30"/>
        <v>11973</v>
      </c>
      <c r="B1981" s="232">
        <v>4</v>
      </c>
      <c r="C1981" s="232" t="s">
        <v>747</v>
      </c>
      <c r="D1981" s="229" t="s">
        <v>656</v>
      </c>
      <c r="E1981" s="232" t="s">
        <v>573</v>
      </c>
      <c r="F1981" s="234" t="s">
        <v>80</v>
      </c>
      <c r="G1981" s="232">
        <v>11609</v>
      </c>
      <c r="H1981" s="229" t="s">
        <v>499</v>
      </c>
      <c r="I1981" s="229" t="s">
        <v>500</v>
      </c>
      <c r="J1981" s="229" t="s">
        <v>23</v>
      </c>
      <c r="K1981" s="229" t="s">
        <v>753</v>
      </c>
      <c r="L1981" s="229" t="s">
        <v>751</v>
      </c>
      <c r="M1981" s="229" t="s">
        <v>752</v>
      </c>
      <c r="N1981" s="229" t="s">
        <v>748</v>
      </c>
    </row>
    <row r="1982" spans="1:14">
      <c r="A1982" s="232">
        <f t="shared" si="30"/>
        <v>11974</v>
      </c>
      <c r="B1982" s="232">
        <v>4</v>
      </c>
      <c r="C1982" s="232" t="s">
        <v>747</v>
      </c>
      <c r="D1982" s="229" t="s">
        <v>656</v>
      </c>
      <c r="E1982" s="232" t="s">
        <v>446</v>
      </c>
      <c r="F1982" s="234" t="s">
        <v>80</v>
      </c>
      <c r="G1982" s="232">
        <v>11609</v>
      </c>
      <c r="H1982" s="229" t="s">
        <v>499</v>
      </c>
      <c r="I1982" s="229" t="s">
        <v>500</v>
      </c>
      <c r="J1982" s="229" t="s">
        <v>23</v>
      </c>
      <c r="K1982" s="229" t="s">
        <v>753</v>
      </c>
      <c r="L1982" s="229" t="s">
        <v>751</v>
      </c>
      <c r="M1982" s="229" t="s">
        <v>752</v>
      </c>
      <c r="N1982" s="229" t="s">
        <v>748</v>
      </c>
    </row>
    <row r="1983" spans="1:14">
      <c r="A1983" s="232">
        <f t="shared" si="30"/>
        <v>11975</v>
      </c>
      <c r="B1983" s="232">
        <v>4</v>
      </c>
      <c r="C1983" s="232" t="s">
        <v>747</v>
      </c>
      <c r="D1983" s="229" t="s">
        <v>656</v>
      </c>
      <c r="E1983" s="232" t="s">
        <v>573</v>
      </c>
      <c r="F1983" s="234" t="s">
        <v>80</v>
      </c>
      <c r="G1983" s="232">
        <v>21609</v>
      </c>
      <c r="H1983" s="229" t="s">
        <v>499</v>
      </c>
      <c r="I1983" s="229" t="s">
        <v>500</v>
      </c>
      <c r="J1983" s="229" t="s">
        <v>23</v>
      </c>
      <c r="K1983" s="229" t="s">
        <v>753</v>
      </c>
      <c r="L1983" s="229" t="s">
        <v>751</v>
      </c>
      <c r="M1983" s="229" t="s">
        <v>752</v>
      </c>
      <c r="N1983" s="229" t="s">
        <v>748</v>
      </c>
    </row>
    <row r="1984" spans="1:14">
      <c r="A1984" s="232">
        <f t="shared" si="30"/>
        <v>11976</v>
      </c>
      <c r="B1984" s="232">
        <v>4</v>
      </c>
      <c r="C1984" s="232" t="s">
        <v>747</v>
      </c>
      <c r="D1984" s="229" t="s">
        <v>656</v>
      </c>
      <c r="E1984" s="232" t="s">
        <v>446</v>
      </c>
      <c r="F1984" s="234" t="s">
        <v>80</v>
      </c>
      <c r="G1984" s="232">
        <v>21609</v>
      </c>
      <c r="H1984" s="229" t="s">
        <v>499</v>
      </c>
      <c r="I1984" s="229" t="s">
        <v>500</v>
      </c>
      <c r="J1984" s="229" t="s">
        <v>23</v>
      </c>
      <c r="K1984" s="229" t="s">
        <v>753</v>
      </c>
      <c r="L1984" s="229" t="s">
        <v>751</v>
      </c>
      <c r="M1984" s="229" t="s">
        <v>752</v>
      </c>
      <c r="N1984" s="229" t="s">
        <v>748</v>
      </c>
    </row>
    <row r="1985" spans="1:14">
      <c r="A1985" s="232">
        <f t="shared" si="30"/>
        <v>11977</v>
      </c>
      <c r="B1985" s="232">
        <v>4</v>
      </c>
      <c r="C1985" s="232" t="s">
        <v>747</v>
      </c>
      <c r="D1985" s="229" t="s">
        <v>656</v>
      </c>
      <c r="E1985" s="232" t="s">
        <v>573</v>
      </c>
      <c r="F1985" s="234" t="s">
        <v>81</v>
      </c>
      <c r="G1985" s="232">
        <v>99100</v>
      </c>
      <c r="H1985" s="229" t="s">
        <v>499</v>
      </c>
      <c r="I1985" s="229" t="s">
        <v>500</v>
      </c>
      <c r="J1985" s="229" t="s">
        <v>23</v>
      </c>
      <c r="K1985" s="229" t="s">
        <v>753</v>
      </c>
      <c r="L1985" s="229" t="s">
        <v>751</v>
      </c>
      <c r="M1985" s="229" t="s">
        <v>752</v>
      </c>
      <c r="N1985" s="229" t="s">
        <v>748</v>
      </c>
    </row>
    <row r="1986" spans="1:14">
      <c r="A1986" s="232">
        <f t="shared" si="30"/>
        <v>11978</v>
      </c>
      <c r="B1986" s="232">
        <v>4</v>
      </c>
      <c r="C1986" s="232" t="s">
        <v>747</v>
      </c>
      <c r="D1986" s="229" t="s">
        <v>656</v>
      </c>
      <c r="E1986" s="232" t="s">
        <v>446</v>
      </c>
      <c r="F1986" s="234" t="s">
        <v>81</v>
      </c>
      <c r="G1986" s="232">
        <v>99100</v>
      </c>
      <c r="H1986" s="229" t="s">
        <v>499</v>
      </c>
      <c r="I1986" s="229" t="s">
        <v>500</v>
      </c>
      <c r="J1986" s="229" t="s">
        <v>23</v>
      </c>
      <c r="K1986" s="229" t="s">
        <v>753</v>
      </c>
      <c r="L1986" s="229" t="s">
        <v>751</v>
      </c>
      <c r="M1986" s="229" t="s">
        <v>752</v>
      </c>
      <c r="N1986" s="229" t="s">
        <v>748</v>
      </c>
    </row>
    <row r="1987" spans="1:14">
      <c r="A1987" s="232">
        <f t="shared" si="30"/>
        <v>11979</v>
      </c>
      <c r="B1987" s="232">
        <v>4</v>
      </c>
      <c r="C1987" s="232" t="s">
        <v>747</v>
      </c>
      <c r="D1987" s="229" t="s">
        <v>656</v>
      </c>
      <c r="E1987" s="232" t="s">
        <v>573</v>
      </c>
      <c r="F1987" s="234" t="s">
        <v>81</v>
      </c>
      <c r="G1987" s="232">
        <v>79101</v>
      </c>
      <c r="H1987" s="229" t="s">
        <v>499</v>
      </c>
      <c r="I1987" s="229" t="s">
        <v>500</v>
      </c>
      <c r="J1987" s="229" t="s">
        <v>23</v>
      </c>
      <c r="K1987" s="229" t="s">
        <v>753</v>
      </c>
      <c r="L1987" s="229" t="s">
        <v>751</v>
      </c>
      <c r="M1987" s="229" t="s">
        <v>752</v>
      </c>
      <c r="N1987" s="229" t="s">
        <v>748</v>
      </c>
    </row>
    <row r="1988" spans="1:14">
      <c r="A1988" s="232">
        <f t="shared" si="30"/>
        <v>11980</v>
      </c>
      <c r="B1988" s="232">
        <v>4</v>
      </c>
      <c r="C1988" s="232" t="s">
        <v>747</v>
      </c>
      <c r="D1988" s="229" t="s">
        <v>656</v>
      </c>
      <c r="E1988" s="232" t="s">
        <v>446</v>
      </c>
      <c r="F1988" s="234" t="s">
        <v>81</v>
      </c>
      <c r="G1988" s="232">
        <v>79101</v>
      </c>
      <c r="H1988" s="229" t="s">
        <v>499</v>
      </c>
      <c r="I1988" s="229" t="s">
        <v>500</v>
      </c>
      <c r="J1988" s="229" t="s">
        <v>23</v>
      </c>
      <c r="K1988" s="229" t="s">
        <v>753</v>
      </c>
      <c r="L1988" s="229" t="s">
        <v>751</v>
      </c>
      <c r="M1988" s="229" t="s">
        <v>752</v>
      </c>
      <c r="N1988" s="229" t="s">
        <v>748</v>
      </c>
    </row>
    <row r="1989" spans="1:14">
      <c r="A1989" s="232">
        <f t="shared" si="30"/>
        <v>11981</v>
      </c>
      <c r="B1989" s="232">
        <v>4</v>
      </c>
      <c r="C1989" s="232" t="s">
        <v>747</v>
      </c>
      <c r="D1989" s="229" t="s">
        <v>656</v>
      </c>
      <c r="E1989" s="232" t="s">
        <v>573</v>
      </c>
      <c r="F1989" s="234" t="s">
        <v>81</v>
      </c>
      <c r="G1989" s="232">
        <v>11609</v>
      </c>
      <c r="H1989" s="229" t="s">
        <v>499</v>
      </c>
      <c r="I1989" s="229" t="s">
        <v>500</v>
      </c>
      <c r="J1989" s="229" t="s">
        <v>23</v>
      </c>
      <c r="K1989" s="229" t="s">
        <v>753</v>
      </c>
      <c r="L1989" s="229" t="s">
        <v>751</v>
      </c>
      <c r="M1989" s="229" t="s">
        <v>752</v>
      </c>
      <c r="N1989" s="229" t="s">
        <v>748</v>
      </c>
    </row>
    <row r="1990" spans="1:14">
      <c r="A1990" s="232">
        <f t="shared" si="30"/>
        <v>11982</v>
      </c>
      <c r="B1990" s="232">
        <v>4</v>
      </c>
      <c r="C1990" s="232" t="s">
        <v>747</v>
      </c>
      <c r="D1990" s="229" t="s">
        <v>656</v>
      </c>
      <c r="E1990" s="232" t="s">
        <v>446</v>
      </c>
      <c r="F1990" s="234" t="s">
        <v>81</v>
      </c>
      <c r="G1990" s="232">
        <v>11609</v>
      </c>
      <c r="H1990" s="229" t="s">
        <v>499</v>
      </c>
      <c r="I1990" s="229" t="s">
        <v>500</v>
      </c>
      <c r="J1990" s="229" t="s">
        <v>23</v>
      </c>
      <c r="K1990" s="229" t="s">
        <v>753</v>
      </c>
      <c r="L1990" s="229" t="s">
        <v>751</v>
      </c>
      <c r="M1990" s="229" t="s">
        <v>752</v>
      </c>
      <c r="N1990" s="229" t="s">
        <v>748</v>
      </c>
    </row>
    <row r="1991" spans="1:14">
      <c r="A1991" s="232">
        <f t="shared" si="30"/>
        <v>11983</v>
      </c>
      <c r="B1991" s="232">
        <v>4</v>
      </c>
      <c r="C1991" s="232" t="s">
        <v>747</v>
      </c>
      <c r="D1991" s="229" t="s">
        <v>656</v>
      </c>
      <c r="E1991" s="232" t="s">
        <v>573</v>
      </c>
      <c r="F1991" s="234" t="s">
        <v>81</v>
      </c>
      <c r="G1991" s="232">
        <v>21609</v>
      </c>
      <c r="H1991" s="229" t="s">
        <v>499</v>
      </c>
      <c r="I1991" s="229" t="s">
        <v>500</v>
      </c>
      <c r="J1991" s="229" t="s">
        <v>23</v>
      </c>
      <c r="K1991" s="229" t="s">
        <v>753</v>
      </c>
      <c r="L1991" s="229" t="s">
        <v>751</v>
      </c>
      <c r="M1991" s="229" t="s">
        <v>752</v>
      </c>
      <c r="N1991" s="229" t="s">
        <v>748</v>
      </c>
    </row>
    <row r="1992" spans="1:14">
      <c r="A1992" s="232">
        <f t="shared" si="30"/>
        <v>11984</v>
      </c>
      <c r="B1992" s="232">
        <v>4</v>
      </c>
      <c r="C1992" s="232" t="s">
        <v>747</v>
      </c>
      <c r="D1992" s="229" t="s">
        <v>656</v>
      </c>
      <c r="E1992" s="232" t="s">
        <v>446</v>
      </c>
      <c r="F1992" s="234" t="s">
        <v>81</v>
      </c>
      <c r="G1992" s="232">
        <v>21609</v>
      </c>
      <c r="H1992" s="229" t="s">
        <v>499</v>
      </c>
      <c r="I1992" s="229" t="s">
        <v>500</v>
      </c>
      <c r="J1992" s="229" t="s">
        <v>23</v>
      </c>
      <c r="K1992" s="229" t="s">
        <v>753</v>
      </c>
      <c r="L1992" s="229" t="s">
        <v>751</v>
      </c>
      <c r="M1992" s="229" t="s">
        <v>752</v>
      </c>
      <c r="N1992" s="229" t="s">
        <v>748</v>
      </c>
    </row>
    <row r="1993" spans="1:14">
      <c r="A1993" s="232">
        <f t="shared" si="30"/>
        <v>11985</v>
      </c>
      <c r="B1993" s="232">
        <v>4</v>
      </c>
      <c r="C1993" s="232" t="s">
        <v>747</v>
      </c>
      <c r="D1993" s="229" t="s">
        <v>656</v>
      </c>
      <c r="E1993" s="232" t="s">
        <v>573</v>
      </c>
      <c r="F1993" s="234" t="s">
        <v>82</v>
      </c>
      <c r="G1993" s="232">
        <v>99100</v>
      </c>
      <c r="H1993" s="229" t="s">
        <v>499</v>
      </c>
      <c r="I1993" s="229" t="s">
        <v>500</v>
      </c>
      <c r="J1993" s="229" t="s">
        <v>23</v>
      </c>
      <c r="K1993" s="229" t="s">
        <v>753</v>
      </c>
      <c r="L1993" s="229" t="s">
        <v>751</v>
      </c>
      <c r="M1993" s="229" t="s">
        <v>752</v>
      </c>
      <c r="N1993" s="229" t="s">
        <v>748</v>
      </c>
    </row>
    <row r="1994" spans="1:14">
      <c r="A1994" s="232">
        <f t="shared" ref="A1994:A2057" si="31">A1993+1</f>
        <v>11986</v>
      </c>
      <c r="B1994" s="232">
        <v>4</v>
      </c>
      <c r="C1994" s="232" t="s">
        <v>747</v>
      </c>
      <c r="D1994" s="229" t="s">
        <v>656</v>
      </c>
      <c r="E1994" s="232" t="s">
        <v>446</v>
      </c>
      <c r="F1994" s="234" t="s">
        <v>82</v>
      </c>
      <c r="G1994" s="232">
        <v>99100</v>
      </c>
      <c r="H1994" s="229" t="s">
        <v>499</v>
      </c>
      <c r="I1994" s="229" t="s">
        <v>500</v>
      </c>
      <c r="J1994" s="229" t="s">
        <v>23</v>
      </c>
      <c r="K1994" s="229" t="s">
        <v>753</v>
      </c>
      <c r="L1994" s="229" t="s">
        <v>751</v>
      </c>
      <c r="M1994" s="229" t="s">
        <v>752</v>
      </c>
      <c r="N1994" s="229" t="s">
        <v>748</v>
      </c>
    </row>
    <row r="1995" spans="1:14">
      <c r="A1995" s="232">
        <f t="shared" si="31"/>
        <v>11987</v>
      </c>
      <c r="B1995" s="232">
        <v>4</v>
      </c>
      <c r="C1995" s="232" t="s">
        <v>747</v>
      </c>
      <c r="D1995" s="229" t="s">
        <v>656</v>
      </c>
      <c r="E1995" s="232" t="s">
        <v>573</v>
      </c>
      <c r="F1995" s="234" t="s">
        <v>82</v>
      </c>
      <c r="G1995" s="232">
        <v>79101</v>
      </c>
      <c r="H1995" s="229" t="s">
        <v>499</v>
      </c>
      <c r="I1995" s="229" t="s">
        <v>500</v>
      </c>
      <c r="J1995" s="229" t="s">
        <v>23</v>
      </c>
      <c r="K1995" s="229" t="s">
        <v>753</v>
      </c>
      <c r="L1995" s="229" t="s">
        <v>751</v>
      </c>
      <c r="M1995" s="229" t="s">
        <v>752</v>
      </c>
      <c r="N1995" s="229" t="s">
        <v>748</v>
      </c>
    </row>
    <row r="1996" spans="1:14">
      <c r="A1996" s="232">
        <f t="shared" si="31"/>
        <v>11988</v>
      </c>
      <c r="B1996" s="232">
        <v>4</v>
      </c>
      <c r="C1996" s="232" t="s">
        <v>747</v>
      </c>
      <c r="D1996" s="229" t="s">
        <v>656</v>
      </c>
      <c r="E1996" s="232" t="s">
        <v>446</v>
      </c>
      <c r="F1996" s="234" t="s">
        <v>82</v>
      </c>
      <c r="G1996" s="232">
        <v>79101</v>
      </c>
      <c r="H1996" s="229" t="s">
        <v>499</v>
      </c>
      <c r="I1996" s="229" t="s">
        <v>500</v>
      </c>
      <c r="J1996" s="229" t="s">
        <v>23</v>
      </c>
      <c r="K1996" s="229" t="s">
        <v>753</v>
      </c>
      <c r="L1996" s="229" t="s">
        <v>751</v>
      </c>
      <c r="M1996" s="229" t="s">
        <v>752</v>
      </c>
      <c r="N1996" s="229" t="s">
        <v>748</v>
      </c>
    </row>
    <row r="1997" spans="1:14">
      <c r="A1997" s="232">
        <f t="shared" si="31"/>
        <v>11989</v>
      </c>
      <c r="B1997" s="232">
        <v>4</v>
      </c>
      <c r="C1997" s="232" t="s">
        <v>747</v>
      </c>
      <c r="D1997" s="229" t="s">
        <v>656</v>
      </c>
      <c r="E1997" s="232" t="s">
        <v>573</v>
      </c>
      <c r="F1997" s="234" t="s">
        <v>82</v>
      </c>
      <c r="G1997" s="232">
        <v>11609</v>
      </c>
      <c r="H1997" s="229" t="s">
        <v>499</v>
      </c>
      <c r="I1997" s="229" t="s">
        <v>500</v>
      </c>
      <c r="J1997" s="229" t="s">
        <v>23</v>
      </c>
      <c r="K1997" s="229" t="s">
        <v>753</v>
      </c>
      <c r="L1997" s="229" t="s">
        <v>751</v>
      </c>
      <c r="M1997" s="229" t="s">
        <v>752</v>
      </c>
      <c r="N1997" s="229" t="s">
        <v>748</v>
      </c>
    </row>
    <row r="1998" spans="1:14">
      <c r="A1998" s="232">
        <f t="shared" si="31"/>
        <v>11990</v>
      </c>
      <c r="B1998" s="232">
        <v>4</v>
      </c>
      <c r="C1998" s="232" t="s">
        <v>747</v>
      </c>
      <c r="D1998" s="229" t="s">
        <v>656</v>
      </c>
      <c r="E1998" s="232" t="s">
        <v>446</v>
      </c>
      <c r="F1998" s="234" t="s">
        <v>82</v>
      </c>
      <c r="G1998" s="232">
        <v>11609</v>
      </c>
      <c r="H1998" s="229" t="s">
        <v>499</v>
      </c>
      <c r="I1998" s="229" t="s">
        <v>500</v>
      </c>
      <c r="J1998" s="229" t="s">
        <v>23</v>
      </c>
      <c r="K1998" s="229" t="s">
        <v>753</v>
      </c>
      <c r="L1998" s="229" t="s">
        <v>751</v>
      </c>
      <c r="M1998" s="229" t="s">
        <v>752</v>
      </c>
      <c r="N1998" s="229" t="s">
        <v>748</v>
      </c>
    </row>
    <row r="1999" spans="1:14">
      <c r="A1999" s="232">
        <f t="shared" si="31"/>
        <v>11991</v>
      </c>
      <c r="B1999" s="232">
        <v>4</v>
      </c>
      <c r="C1999" s="232" t="s">
        <v>747</v>
      </c>
      <c r="D1999" s="229" t="s">
        <v>656</v>
      </c>
      <c r="E1999" s="232" t="s">
        <v>573</v>
      </c>
      <c r="F1999" s="234" t="s">
        <v>82</v>
      </c>
      <c r="G1999" s="232">
        <v>21609</v>
      </c>
      <c r="H1999" s="229" t="s">
        <v>499</v>
      </c>
      <c r="I1999" s="229" t="s">
        <v>500</v>
      </c>
      <c r="J1999" s="229" t="s">
        <v>23</v>
      </c>
      <c r="K1999" s="229" t="s">
        <v>753</v>
      </c>
      <c r="L1999" s="229" t="s">
        <v>751</v>
      </c>
      <c r="M1999" s="229" t="s">
        <v>752</v>
      </c>
      <c r="N1999" s="229" t="s">
        <v>748</v>
      </c>
    </row>
    <row r="2000" spans="1:14">
      <c r="A2000" s="232">
        <f t="shared" si="31"/>
        <v>11992</v>
      </c>
      <c r="B2000" s="232">
        <v>4</v>
      </c>
      <c r="C2000" s="232" t="s">
        <v>747</v>
      </c>
      <c r="D2000" s="229" t="s">
        <v>656</v>
      </c>
      <c r="E2000" s="232" t="s">
        <v>446</v>
      </c>
      <c r="F2000" s="234" t="s">
        <v>82</v>
      </c>
      <c r="G2000" s="232">
        <v>21609</v>
      </c>
      <c r="H2000" s="229" t="s">
        <v>499</v>
      </c>
      <c r="I2000" s="229" t="s">
        <v>500</v>
      </c>
      <c r="J2000" s="229" t="s">
        <v>23</v>
      </c>
      <c r="K2000" s="229" t="s">
        <v>753</v>
      </c>
      <c r="L2000" s="229" t="s">
        <v>751</v>
      </c>
      <c r="M2000" s="229" t="s">
        <v>752</v>
      </c>
      <c r="N2000" s="229" t="s">
        <v>748</v>
      </c>
    </row>
    <row r="2001" spans="1:14">
      <c r="A2001" s="232">
        <f t="shared" si="31"/>
        <v>11993</v>
      </c>
      <c r="B2001" s="232">
        <v>4</v>
      </c>
      <c r="C2001" s="232" t="s">
        <v>747</v>
      </c>
      <c r="D2001" s="229" t="s">
        <v>656</v>
      </c>
      <c r="E2001" s="232" t="s">
        <v>573</v>
      </c>
      <c r="F2001" s="235" t="s">
        <v>83</v>
      </c>
      <c r="G2001" s="232">
        <v>99100</v>
      </c>
      <c r="H2001" s="229" t="s">
        <v>499</v>
      </c>
      <c r="I2001" s="229" t="s">
        <v>500</v>
      </c>
      <c r="J2001" s="229" t="s">
        <v>23</v>
      </c>
      <c r="K2001" s="229" t="s">
        <v>753</v>
      </c>
      <c r="L2001" s="229" t="s">
        <v>751</v>
      </c>
      <c r="M2001" s="229" t="s">
        <v>752</v>
      </c>
      <c r="N2001" s="229" t="s">
        <v>748</v>
      </c>
    </row>
    <row r="2002" spans="1:14">
      <c r="A2002" s="232">
        <f t="shared" si="31"/>
        <v>11994</v>
      </c>
      <c r="B2002" s="232">
        <v>4</v>
      </c>
      <c r="C2002" s="232" t="s">
        <v>747</v>
      </c>
      <c r="D2002" s="229" t="s">
        <v>656</v>
      </c>
      <c r="E2002" s="232" t="s">
        <v>446</v>
      </c>
      <c r="F2002" s="235" t="s">
        <v>83</v>
      </c>
      <c r="G2002" s="232">
        <v>99100</v>
      </c>
      <c r="H2002" s="229" t="s">
        <v>499</v>
      </c>
      <c r="I2002" s="229" t="s">
        <v>500</v>
      </c>
      <c r="J2002" s="229" t="s">
        <v>23</v>
      </c>
      <c r="K2002" s="229" t="s">
        <v>753</v>
      </c>
      <c r="L2002" s="229" t="s">
        <v>751</v>
      </c>
      <c r="M2002" s="229" t="s">
        <v>752</v>
      </c>
      <c r="N2002" s="229" t="s">
        <v>748</v>
      </c>
    </row>
    <row r="2003" spans="1:14">
      <c r="A2003" s="232">
        <f t="shared" si="31"/>
        <v>11995</v>
      </c>
      <c r="B2003" s="232">
        <v>4</v>
      </c>
      <c r="C2003" s="232" t="s">
        <v>747</v>
      </c>
      <c r="D2003" s="229" t="s">
        <v>656</v>
      </c>
      <c r="E2003" s="232" t="s">
        <v>573</v>
      </c>
      <c r="F2003" s="235" t="s">
        <v>83</v>
      </c>
      <c r="G2003" s="232">
        <v>79101</v>
      </c>
      <c r="H2003" s="229" t="s">
        <v>499</v>
      </c>
      <c r="I2003" s="229" t="s">
        <v>500</v>
      </c>
      <c r="J2003" s="229" t="s">
        <v>23</v>
      </c>
      <c r="K2003" s="229" t="s">
        <v>753</v>
      </c>
      <c r="L2003" s="229" t="s">
        <v>751</v>
      </c>
      <c r="M2003" s="229" t="s">
        <v>752</v>
      </c>
      <c r="N2003" s="229" t="s">
        <v>748</v>
      </c>
    </row>
    <row r="2004" spans="1:14">
      <c r="A2004" s="232">
        <f t="shared" si="31"/>
        <v>11996</v>
      </c>
      <c r="B2004" s="232">
        <v>4</v>
      </c>
      <c r="C2004" s="232" t="s">
        <v>747</v>
      </c>
      <c r="D2004" s="229" t="s">
        <v>656</v>
      </c>
      <c r="E2004" s="232" t="s">
        <v>446</v>
      </c>
      <c r="F2004" s="235" t="s">
        <v>83</v>
      </c>
      <c r="G2004" s="232">
        <v>79101</v>
      </c>
      <c r="H2004" s="229" t="s">
        <v>499</v>
      </c>
      <c r="I2004" s="229" t="s">
        <v>500</v>
      </c>
      <c r="J2004" s="229" t="s">
        <v>23</v>
      </c>
      <c r="K2004" s="229" t="s">
        <v>753</v>
      </c>
      <c r="L2004" s="229" t="s">
        <v>751</v>
      </c>
      <c r="M2004" s="229" t="s">
        <v>752</v>
      </c>
      <c r="N2004" s="229" t="s">
        <v>748</v>
      </c>
    </row>
    <row r="2005" spans="1:14">
      <c r="A2005" s="232">
        <f t="shared" si="31"/>
        <v>11997</v>
      </c>
      <c r="B2005" s="232">
        <v>4</v>
      </c>
      <c r="C2005" s="232" t="s">
        <v>747</v>
      </c>
      <c r="D2005" s="229" t="s">
        <v>656</v>
      </c>
      <c r="E2005" s="232" t="s">
        <v>573</v>
      </c>
      <c r="F2005" s="235" t="s">
        <v>83</v>
      </c>
      <c r="G2005" s="232">
        <v>11609</v>
      </c>
      <c r="H2005" s="229" t="s">
        <v>499</v>
      </c>
      <c r="I2005" s="229" t="s">
        <v>500</v>
      </c>
      <c r="J2005" s="229" t="s">
        <v>23</v>
      </c>
      <c r="K2005" s="229" t="s">
        <v>753</v>
      </c>
      <c r="L2005" s="229" t="s">
        <v>751</v>
      </c>
      <c r="M2005" s="229" t="s">
        <v>752</v>
      </c>
      <c r="N2005" s="229" t="s">
        <v>748</v>
      </c>
    </row>
    <row r="2006" spans="1:14">
      <c r="A2006" s="232">
        <f t="shared" si="31"/>
        <v>11998</v>
      </c>
      <c r="B2006" s="232">
        <v>4</v>
      </c>
      <c r="C2006" s="232" t="s">
        <v>747</v>
      </c>
      <c r="D2006" s="229" t="s">
        <v>656</v>
      </c>
      <c r="E2006" s="232" t="s">
        <v>446</v>
      </c>
      <c r="F2006" s="235" t="s">
        <v>83</v>
      </c>
      <c r="G2006" s="232">
        <v>11609</v>
      </c>
      <c r="H2006" s="229" t="s">
        <v>499</v>
      </c>
      <c r="I2006" s="229" t="s">
        <v>500</v>
      </c>
      <c r="J2006" s="229" t="s">
        <v>23</v>
      </c>
      <c r="K2006" s="229" t="s">
        <v>753</v>
      </c>
      <c r="L2006" s="229" t="s">
        <v>751</v>
      </c>
      <c r="M2006" s="229" t="s">
        <v>752</v>
      </c>
      <c r="N2006" s="229" t="s">
        <v>748</v>
      </c>
    </row>
    <row r="2007" spans="1:14">
      <c r="A2007" s="232">
        <f t="shared" si="31"/>
        <v>11999</v>
      </c>
      <c r="B2007" s="232">
        <v>4</v>
      </c>
      <c r="C2007" s="232" t="s">
        <v>747</v>
      </c>
      <c r="D2007" s="229" t="s">
        <v>656</v>
      </c>
      <c r="E2007" s="232" t="s">
        <v>573</v>
      </c>
      <c r="F2007" s="235" t="s">
        <v>83</v>
      </c>
      <c r="G2007" s="232">
        <v>21609</v>
      </c>
      <c r="H2007" s="229" t="s">
        <v>499</v>
      </c>
      <c r="I2007" s="229" t="s">
        <v>500</v>
      </c>
      <c r="J2007" s="229" t="s">
        <v>23</v>
      </c>
      <c r="K2007" s="229" t="s">
        <v>753</v>
      </c>
      <c r="L2007" s="229" t="s">
        <v>751</v>
      </c>
      <c r="M2007" s="229" t="s">
        <v>752</v>
      </c>
      <c r="N2007" s="229" t="s">
        <v>748</v>
      </c>
    </row>
    <row r="2008" spans="1:14">
      <c r="A2008" s="232">
        <f t="shared" si="31"/>
        <v>12000</v>
      </c>
      <c r="B2008" s="232">
        <v>4</v>
      </c>
      <c r="C2008" s="232" t="s">
        <v>747</v>
      </c>
      <c r="D2008" s="229" t="s">
        <v>656</v>
      </c>
      <c r="E2008" s="232" t="s">
        <v>446</v>
      </c>
      <c r="F2008" s="235" t="s">
        <v>83</v>
      </c>
      <c r="G2008" s="232">
        <v>21609</v>
      </c>
      <c r="H2008" s="229" t="s">
        <v>499</v>
      </c>
      <c r="I2008" s="229" t="s">
        <v>500</v>
      </c>
      <c r="J2008" s="229" t="s">
        <v>23</v>
      </c>
      <c r="K2008" s="229" t="s">
        <v>753</v>
      </c>
      <c r="L2008" s="229" t="s">
        <v>751</v>
      </c>
      <c r="M2008" s="229" t="s">
        <v>752</v>
      </c>
      <c r="N2008" s="229" t="s">
        <v>748</v>
      </c>
    </row>
    <row r="2009" spans="1:14">
      <c r="A2009" s="232">
        <f t="shared" si="31"/>
        <v>12001</v>
      </c>
      <c r="B2009" s="232">
        <v>4</v>
      </c>
      <c r="C2009" s="232" t="s">
        <v>747</v>
      </c>
      <c r="D2009" s="229" t="s">
        <v>656</v>
      </c>
      <c r="E2009" s="232" t="s">
        <v>573</v>
      </c>
      <c r="F2009" s="234" t="s">
        <v>84</v>
      </c>
      <c r="G2009" s="232">
        <v>99100</v>
      </c>
      <c r="H2009" s="229" t="s">
        <v>499</v>
      </c>
      <c r="I2009" s="229" t="s">
        <v>500</v>
      </c>
      <c r="J2009" s="229" t="s">
        <v>23</v>
      </c>
      <c r="K2009" s="229" t="s">
        <v>753</v>
      </c>
      <c r="L2009" s="229" t="s">
        <v>751</v>
      </c>
      <c r="M2009" s="229" t="s">
        <v>752</v>
      </c>
      <c r="N2009" s="229" t="s">
        <v>748</v>
      </c>
    </row>
    <row r="2010" spans="1:14">
      <c r="A2010" s="232">
        <f t="shared" si="31"/>
        <v>12002</v>
      </c>
      <c r="B2010" s="232">
        <v>4</v>
      </c>
      <c r="C2010" s="232" t="s">
        <v>747</v>
      </c>
      <c r="D2010" s="229" t="s">
        <v>656</v>
      </c>
      <c r="E2010" s="232" t="s">
        <v>446</v>
      </c>
      <c r="F2010" s="234" t="s">
        <v>84</v>
      </c>
      <c r="G2010" s="232">
        <v>99100</v>
      </c>
      <c r="H2010" s="229" t="s">
        <v>499</v>
      </c>
      <c r="I2010" s="229" t="s">
        <v>500</v>
      </c>
      <c r="J2010" s="229" t="s">
        <v>23</v>
      </c>
      <c r="K2010" s="229" t="s">
        <v>753</v>
      </c>
      <c r="L2010" s="229" t="s">
        <v>751</v>
      </c>
      <c r="M2010" s="229" t="s">
        <v>752</v>
      </c>
      <c r="N2010" s="229" t="s">
        <v>748</v>
      </c>
    </row>
    <row r="2011" spans="1:14">
      <c r="A2011" s="232">
        <f t="shared" si="31"/>
        <v>12003</v>
      </c>
      <c r="B2011" s="232">
        <v>4</v>
      </c>
      <c r="C2011" s="232" t="s">
        <v>747</v>
      </c>
      <c r="D2011" s="229" t="s">
        <v>656</v>
      </c>
      <c r="E2011" s="232" t="s">
        <v>573</v>
      </c>
      <c r="F2011" s="234" t="s">
        <v>84</v>
      </c>
      <c r="G2011" s="232">
        <v>79101</v>
      </c>
      <c r="H2011" s="229" t="s">
        <v>499</v>
      </c>
      <c r="I2011" s="229" t="s">
        <v>500</v>
      </c>
      <c r="J2011" s="229" t="s">
        <v>23</v>
      </c>
      <c r="K2011" s="229" t="s">
        <v>753</v>
      </c>
      <c r="L2011" s="229" t="s">
        <v>751</v>
      </c>
      <c r="M2011" s="229" t="s">
        <v>752</v>
      </c>
      <c r="N2011" s="229" t="s">
        <v>748</v>
      </c>
    </row>
    <row r="2012" spans="1:14">
      <c r="A2012" s="232">
        <f t="shared" si="31"/>
        <v>12004</v>
      </c>
      <c r="B2012" s="232">
        <v>4</v>
      </c>
      <c r="C2012" s="232" t="s">
        <v>747</v>
      </c>
      <c r="D2012" s="229" t="s">
        <v>656</v>
      </c>
      <c r="E2012" s="232" t="s">
        <v>446</v>
      </c>
      <c r="F2012" s="234" t="s">
        <v>84</v>
      </c>
      <c r="G2012" s="232">
        <v>79101</v>
      </c>
      <c r="H2012" s="229" t="s">
        <v>499</v>
      </c>
      <c r="I2012" s="229" t="s">
        <v>500</v>
      </c>
      <c r="J2012" s="229" t="s">
        <v>23</v>
      </c>
      <c r="K2012" s="229" t="s">
        <v>753</v>
      </c>
      <c r="L2012" s="229" t="s">
        <v>751</v>
      </c>
      <c r="M2012" s="229" t="s">
        <v>752</v>
      </c>
      <c r="N2012" s="229" t="s">
        <v>748</v>
      </c>
    </row>
    <row r="2013" spans="1:14">
      <c r="A2013" s="232">
        <f t="shared" si="31"/>
        <v>12005</v>
      </c>
      <c r="B2013" s="232">
        <v>4</v>
      </c>
      <c r="C2013" s="232" t="s">
        <v>747</v>
      </c>
      <c r="D2013" s="229" t="s">
        <v>656</v>
      </c>
      <c r="E2013" s="232" t="s">
        <v>573</v>
      </c>
      <c r="F2013" s="234" t="s">
        <v>84</v>
      </c>
      <c r="G2013" s="232">
        <v>11609</v>
      </c>
      <c r="H2013" s="229" t="s">
        <v>499</v>
      </c>
      <c r="I2013" s="229" t="s">
        <v>500</v>
      </c>
      <c r="J2013" s="229" t="s">
        <v>23</v>
      </c>
      <c r="K2013" s="229" t="s">
        <v>753</v>
      </c>
      <c r="L2013" s="229" t="s">
        <v>751</v>
      </c>
      <c r="M2013" s="229" t="s">
        <v>752</v>
      </c>
      <c r="N2013" s="229" t="s">
        <v>748</v>
      </c>
    </row>
    <row r="2014" spans="1:14">
      <c r="A2014" s="232">
        <f t="shared" si="31"/>
        <v>12006</v>
      </c>
      <c r="B2014" s="232">
        <v>4</v>
      </c>
      <c r="C2014" s="232" t="s">
        <v>747</v>
      </c>
      <c r="D2014" s="229" t="s">
        <v>656</v>
      </c>
      <c r="E2014" s="232" t="s">
        <v>446</v>
      </c>
      <c r="F2014" s="234" t="s">
        <v>84</v>
      </c>
      <c r="G2014" s="232">
        <v>11609</v>
      </c>
      <c r="H2014" s="229" t="s">
        <v>499</v>
      </c>
      <c r="I2014" s="229" t="s">
        <v>500</v>
      </c>
      <c r="J2014" s="229" t="s">
        <v>23</v>
      </c>
      <c r="K2014" s="229" t="s">
        <v>753</v>
      </c>
      <c r="L2014" s="229" t="s">
        <v>751</v>
      </c>
      <c r="M2014" s="229" t="s">
        <v>752</v>
      </c>
      <c r="N2014" s="229" t="s">
        <v>748</v>
      </c>
    </row>
    <row r="2015" spans="1:14">
      <c r="A2015" s="232">
        <f t="shared" si="31"/>
        <v>12007</v>
      </c>
      <c r="B2015" s="232">
        <v>4</v>
      </c>
      <c r="C2015" s="232" t="s">
        <v>747</v>
      </c>
      <c r="D2015" s="229" t="s">
        <v>656</v>
      </c>
      <c r="E2015" s="232" t="s">
        <v>573</v>
      </c>
      <c r="F2015" s="234" t="s">
        <v>84</v>
      </c>
      <c r="G2015" s="232">
        <v>21609</v>
      </c>
      <c r="H2015" s="229" t="s">
        <v>499</v>
      </c>
      <c r="I2015" s="229" t="s">
        <v>500</v>
      </c>
      <c r="J2015" s="229" t="s">
        <v>23</v>
      </c>
      <c r="K2015" s="229" t="s">
        <v>753</v>
      </c>
      <c r="L2015" s="229" t="s">
        <v>751</v>
      </c>
      <c r="M2015" s="229" t="s">
        <v>752</v>
      </c>
      <c r="N2015" s="229" t="s">
        <v>748</v>
      </c>
    </row>
    <row r="2016" spans="1:14">
      <c r="A2016" s="232">
        <f t="shared" si="31"/>
        <v>12008</v>
      </c>
      <c r="B2016" s="232">
        <v>4</v>
      </c>
      <c r="C2016" s="232" t="s">
        <v>747</v>
      </c>
      <c r="D2016" s="229" t="s">
        <v>656</v>
      </c>
      <c r="E2016" s="232" t="s">
        <v>446</v>
      </c>
      <c r="F2016" s="234" t="s">
        <v>84</v>
      </c>
      <c r="G2016" s="232">
        <v>21609</v>
      </c>
      <c r="H2016" s="229" t="s">
        <v>499</v>
      </c>
      <c r="I2016" s="229" t="s">
        <v>500</v>
      </c>
      <c r="J2016" s="229" t="s">
        <v>23</v>
      </c>
      <c r="K2016" s="229" t="s">
        <v>753</v>
      </c>
      <c r="L2016" s="229" t="s">
        <v>751</v>
      </c>
      <c r="M2016" s="229" t="s">
        <v>752</v>
      </c>
      <c r="N2016" s="229" t="s">
        <v>748</v>
      </c>
    </row>
    <row r="2017" spans="1:14">
      <c r="A2017" s="232">
        <f t="shared" si="31"/>
        <v>12009</v>
      </c>
      <c r="B2017" s="232">
        <v>4</v>
      </c>
      <c r="C2017" s="232" t="s">
        <v>747</v>
      </c>
      <c r="D2017" s="229" t="s">
        <v>656</v>
      </c>
      <c r="E2017" s="232" t="s">
        <v>573</v>
      </c>
      <c r="F2017" s="235" t="s">
        <v>85</v>
      </c>
      <c r="G2017" s="232">
        <v>99100</v>
      </c>
      <c r="H2017" s="229" t="s">
        <v>499</v>
      </c>
      <c r="I2017" s="229" t="s">
        <v>500</v>
      </c>
      <c r="J2017" s="229" t="s">
        <v>23</v>
      </c>
      <c r="K2017" s="229" t="s">
        <v>753</v>
      </c>
      <c r="L2017" s="229" t="s">
        <v>751</v>
      </c>
      <c r="M2017" s="229" t="s">
        <v>752</v>
      </c>
      <c r="N2017" s="229" t="s">
        <v>748</v>
      </c>
    </row>
    <row r="2018" spans="1:14">
      <c r="A2018" s="232">
        <f t="shared" si="31"/>
        <v>12010</v>
      </c>
      <c r="B2018" s="232">
        <v>4</v>
      </c>
      <c r="C2018" s="232" t="s">
        <v>747</v>
      </c>
      <c r="D2018" s="229" t="s">
        <v>656</v>
      </c>
      <c r="E2018" s="232" t="s">
        <v>446</v>
      </c>
      <c r="F2018" s="235" t="s">
        <v>85</v>
      </c>
      <c r="G2018" s="232">
        <v>99100</v>
      </c>
      <c r="H2018" s="229" t="s">
        <v>499</v>
      </c>
      <c r="I2018" s="229" t="s">
        <v>500</v>
      </c>
      <c r="J2018" s="229" t="s">
        <v>23</v>
      </c>
      <c r="K2018" s="229" t="s">
        <v>753</v>
      </c>
      <c r="L2018" s="229" t="s">
        <v>751</v>
      </c>
      <c r="M2018" s="229" t="s">
        <v>752</v>
      </c>
      <c r="N2018" s="229" t="s">
        <v>748</v>
      </c>
    </row>
    <row r="2019" spans="1:14">
      <c r="A2019" s="232">
        <f t="shared" si="31"/>
        <v>12011</v>
      </c>
      <c r="B2019" s="232">
        <v>4</v>
      </c>
      <c r="C2019" s="232" t="s">
        <v>747</v>
      </c>
      <c r="D2019" s="229" t="s">
        <v>656</v>
      </c>
      <c r="E2019" s="232" t="s">
        <v>573</v>
      </c>
      <c r="F2019" s="235" t="s">
        <v>85</v>
      </c>
      <c r="G2019" s="232">
        <v>79101</v>
      </c>
      <c r="H2019" s="229" t="s">
        <v>499</v>
      </c>
      <c r="I2019" s="229" t="s">
        <v>500</v>
      </c>
      <c r="J2019" s="229" t="s">
        <v>23</v>
      </c>
      <c r="K2019" s="229" t="s">
        <v>753</v>
      </c>
      <c r="L2019" s="229" t="s">
        <v>751</v>
      </c>
      <c r="M2019" s="229" t="s">
        <v>752</v>
      </c>
      <c r="N2019" s="229" t="s">
        <v>748</v>
      </c>
    </row>
    <row r="2020" spans="1:14">
      <c r="A2020" s="232">
        <f t="shared" si="31"/>
        <v>12012</v>
      </c>
      <c r="B2020" s="232">
        <v>4</v>
      </c>
      <c r="C2020" s="232" t="s">
        <v>747</v>
      </c>
      <c r="D2020" s="229" t="s">
        <v>656</v>
      </c>
      <c r="E2020" s="232" t="s">
        <v>446</v>
      </c>
      <c r="F2020" s="235" t="s">
        <v>85</v>
      </c>
      <c r="G2020" s="232">
        <v>79101</v>
      </c>
      <c r="H2020" s="229" t="s">
        <v>499</v>
      </c>
      <c r="I2020" s="229" t="s">
        <v>500</v>
      </c>
      <c r="J2020" s="229" t="s">
        <v>23</v>
      </c>
      <c r="K2020" s="229" t="s">
        <v>753</v>
      </c>
      <c r="L2020" s="229" t="s">
        <v>751</v>
      </c>
      <c r="M2020" s="229" t="s">
        <v>752</v>
      </c>
      <c r="N2020" s="229" t="s">
        <v>748</v>
      </c>
    </row>
    <row r="2021" spans="1:14">
      <c r="A2021" s="232">
        <f t="shared" si="31"/>
        <v>12013</v>
      </c>
      <c r="B2021" s="232">
        <v>4</v>
      </c>
      <c r="C2021" s="232" t="s">
        <v>747</v>
      </c>
      <c r="D2021" s="229" t="s">
        <v>656</v>
      </c>
      <c r="E2021" s="232" t="s">
        <v>573</v>
      </c>
      <c r="F2021" s="235" t="s">
        <v>85</v>
      </c>
      <c r="G2021" s="232">
        <v>11609</v>
      </c>
      <c r="H2021" s="229" t="s">
        <v>499</v>
      </c>
      <c r="I2021" s="229" t="s">
        <v>500</v>
      </c>
      <c r="J2021" s="229" t="s">
        <v>23</v>
      </c>
      <c r="K2021" s="229" t="s">
        <v>753</v>
      </c>
      <c r="L2021" s="229" t="s">
        <v>751</v>
      </c>
      <c r="M2021" s="229" t="s">
        <v>752</v>
      </c>
      <c r="N2021" s="229" t="s">
        <v>748</v>
      </c>
    </row>
    <row r="2022" spans="1:14">
      <c r="A2022" s="232">
        <f t="shared" si="31"/>
        <v>12014</v>
      </c>
      <c r="B2022" s="232">
        <v>4</v>
      </c>
      <c r="C2022" s="232" t="s">
        <v>747</v>
      </c>
      <c r="D2022" s="229" t="s">
        <v>656</v>
      </c>
      <c r="E2022" s="232" t="s">
        <v>446</v>
      </c>
      <c r="F2022" s="235" t="s">
        <v>85</v>
      </c>
      <c r="G2022" s="232">
        <v>11609</v>
      </c>
      <c r="H2022" s="229" t="s">
        <v>499</v>
      </c>
      <c r="I2022" s="229" t="s">
        <v>500</v>
      </c>
      <c r="J2022" s="229" t="s">
        <v>23</v>
      </c>
      <c r="K2022" s="229" t="s">
        <v>753</v>
      </c>
      <c r="L2022" s="229" t="s">
        <v>751</v>
      </c>
      <c r="M2022" s="229" t="s">
        <v>752</v>
      </c>
      <c r="N2022" s="229" t="s">
        <v>748</v>
      </c>
    </row>
    <row r="2023" spans="1:14">
      <c r="A2023" s="232">
        <f t="shared" si="31"/>
        <v>12015</v>
      </c>
      <c r="B2023" s="232">
        <v>4</v>
      </c>
      <c r="C2023" s="232" t="s">
        <v>747</v>
      </c>
      <c r="D2023" s="229" t="s">
        <v>656</v>
      </c>
      <c r="E2023" s="232" t="s">
        <v>573</v>
      </c>
      <c r="F2023" s="235" t="s">
        <v>85</v>
      </c>
      <c r="G2023" s="232">
        <v>21609</v>
      </c>
      <c r="H2023" s="229" t="s">
        <v>499</v>
      </c>
      <c r="I2023" s="229" t="s">
        <v>500</v>
      </c>
      <c r="J2023" s="229" t="s">
        <v>23</v>
      </c>
      <c r="K2023" s="229" t="s">
        <v>753</v>
      </c>
      <c r="L2023" s="229" t="s">
        <v>751</v>
      </c>
      <c r="M2023" s="229" t="s">
        <v>752</v>
      </c>
      <c r="N2023" s="229" t="s">
        <v>748</v>
      </c>
    </row>
    <row r="2024" spans="1:14">
      <c r="A2024" s="232">
        <f t="shared" si="31"/>
        <v>12016</v>
      </c>
      <c r="B2024" s="232">
        <v>4</v>
      </c>
      <c r="C2024" s="232" t="s">
        <v>747</v>
      </c>
      <c r="D2024" s="229" t="s">
        <v>656</v>
      </c>
      <c r="E2024" s="232" t="s">
        <v>446</v>
      </c>
      <c r="F2024" s="235" t="s">
        <v>85</v>
      </c>
      <c r="G2024" s="232">
        <v>21609</v>
      </c>
      <c r="H2024" s="229" t="s">
        <v>499</v>
      </c>
      <c r="I2024" s="229" t="s">
        <v>500</v>
      </c>
      <c r="J2024" s="229" t="s">
        <v>23</v>
      </c>
      <c r="K2024" s="229" t="s">
        <v>753</v>
      </c>
      <c r="L2024" s="229" t="s">
        <v>751</v>
      </c>
      <c r="M2024" s="229" t="s">
        <v>752</v>
      </c>
      <c r="N2024" s="229" t="s">
        <v>748</v>
      </c>
    </row>
    <row r="2025" spans="1:14">
      <c r="A2025" s="232">
        <f t="shared" si="31"/>
        <v>12017</v>
      </c>
      <c r="B2025" s="232">
        <v>4</v>
      </c>
      <c r="C2025" s="232" t="s">
        <v>747</v>
      </c>
      <c r="D2025" s="229" t="s">
        <v>656</v>
      </c>
      <c r="E2025" s="232" t="s">
        <v>573</v>
      </c>
      <c r="F2025" s="234" t="s">
        <v>87</v>
      </c>
      <c r="G2025" s="232">
        <v>99100</v>
      </c>
      <c r="H2025" s="229" t="s">
        <v>499</v>
      </c>
      <c r="I2025" s="229" t="s">
        <v>500</v>
      </c>
      <c r="J2025" s="229" t="s">
        <v>23</v>
      </c>
      <c r="K2025" s="229" t="s">
        <v>753</v>
      </c>
      <c r="L2025" s="229" t="s">
        <v>751</v>
      </c>
      <c r="M2025" s="229" t="s">
        <v>752</v>
      </c>
      <c r="N2025" s="229" t="s">
        <v>748</v>
      </c>
    </row>
    <row r="2026" spans="1:14">
      <c r="A2026" s="232">
        <f t="shared" si="31"/>
        <v>12018</v>
      </c>
      <c r="B2026" s="232">
        <v>4</v>
      </c>
      <c r="C2026" s="232" t="s">
        <v>747</v>
      </c>
      <c r="D2026" s="229" t="s">
        <v>656</v>
      </c>
      <c r="E2026" s="232" t="s">
        <v>446</v>
      </c>
      <c r="F2026" s="234" t="s">
        <v>87</v>
      </c>
      <c r="G2026" s="232">
        <v>99100</v>
      </c>
      <c r="H2026" s="229" t="s">
        <v>499</v>
      </c>
      <c r="I2026" s="229" t="s">
        <v>500</v>
      </c>
      <c r="J2026" s="229" t="s">
        <v>23</v>
      </c>
      <c r="K2026" s="229" t="s">
        <v>753</v>
      </c>
      <c r="L2026" s="229" t="s">
        <v>751</v>
      </c>
      <c r="M2026" s="229" t="s">
        <v>752</v>
      </c>
      <c r="N2026" s="229" t="s">
        <v>748</v>
      </c>
    </row>
    <row r="2027" spans="1:14">
      <c r="A2027" s="232">
        <f t="shared" si="31"/>
        <v>12019</v>
      </c>
      <c r="B2027" s="232">
        <v>4</v>
      </c>
      <c r="C2027" s="232" t="s">
        <v>747</v>
      </c>
      <c r="D2027" s="229" t="s">
        <v>656</v>
      </c>
      <c r="E2027" s="232" t="s">
        <v>573</v>
      </c>
      <c r="F2027" s="234" t="s">
        <v>87</v>
      </c>
      <c r="G2027" s="232">
        <v>79101</v>
      </c>
      <c r="H2027" s="229" t="s">
        <v>499</v>
      </c>
      <c r="I2027" s="229" t="s">
        <v>500</v>
      </c>
      <c r="J2027" s="229" t="s">
        <v>23</v>
      </c>
      <c r="K2027" s="229" t="s">
        <v>753</v>
      </c>
      <c r="L2027" s="229" t="s">
        <v>751</v>
      </c>
      <c r="M2027" s="229" t="s">
        <v>752</v>
      </c>
      <c r="N2027" s="229" t="s">
        <v>748</v>
      </c>
    </row>
    <row r="2028" spans="1:14">
      <c r="A2028" s="232">
        <f t="shared" si="31"/>
        <v>12020</v>
      </c>
      <c r="B2028" s="232">
        <v>4</v>
      </c>
      <c r="C2028" s="232" t="s">
        <v>747</v>
      </c>
      <c r="D2028" s="229" t="s">
        <v>656</v>
      </c>
      <c r="E2028" s="232" t="s">
        <v>446</v>
      </c>
      <c r="F2028" s="234" t="s">
        <v>87</v>
      </c>
      <c r="G2028" s="232">
        <v>79101</v>
      </c>
      <c r="H2028" s="229" t="s">
        <v>499</v>
      </c>
      <c r="I2028" s="229" t="s">
        <v>500</v>
      </c>
      <c r="J2028" s="229" t="s">
        <v>23</v>
      </c>
      <c r="K2028" s="229" t="s">
        <v>753</v>
      </c>
      <c r="L2028" s="229" t="s">
        <v>751</v>
      </c>
      <c r="M2028" s="229" t="s">
        <v>752</v>
      </c>
      <c r="N2028" s="229" t="s">
        <v>748</v>
      </c>
    </row>
    <row r="2029" spans="1:14">
      <c r="A2029" s="232">
        <f t="shared" si="31"/>
        <v>12021</v>
      </c>
      <c r="B2029" s="232">
        <v>4</v>
      </c>
      <c r="C2029" s="232" t="s">
        <v>747</v>
      </c>
      <c r="D2029" s="229" t="s">
        <v>656</v>
      </c>
      <c r="E2029" s="232" t="s">
        <v>573</v>
      </c>
      <c r="F2029" s="234" t="s">
        <v>87</v>
      </c>
      <c r="G2029" s="232">
        <v>11609</v>
      </c>
      <c r="H2029" s="229" t="s">
        <v>499</v>
      </c>
      <c r="I2029" s="229" t="s">
        <v>500</v>
      </c>
      <c r="J2029" s="229" t="s">
        <v>23</v>
      </c>
      <c r="K2029" s="229" t="s">
        <v>753</v>
      </c>
      <c r="L2029" s="229" t="s">
        <v>751</v>
      </c>
      <c r="M2029" s="229" t="s">
        <v>752</v>
      </c>
      <c r="N2029" s="229" t="s">
        <v>748</v>
      </c>
    </row>
    <row r="2030" spans="1:14">
      <c r="A2030" s="232">
        <f t="shared" si="31"/>
        <v>12022</v>
      </c>
      <c r="B2030" s="232">
        <v>4</v>
      </c>
      <c r="C2030" s="232" t="s">
        <v>747</v>
      </c>
      <c r="D2030" s="229" t="s">
        <v>656</v>
      </c>
      <c r="E2030" s="232" t="s">
        <v>446</v>
      </c>
      <c r="F2030" s="234" t="s">
        <v>87</v>
      </c>
      <c r="G2030" s="232">
        <v>11609</v>
      </c>
      <c r="H2030" s="229" t="s">
        <v>499</v>
      </c>
      <c r="I2030" s="229" t="s">
        <v>500</v>
      </c>
      <c r="J2030" s="229" t="s">
        <v>23</v>
      </c>
      <c r="K2030" s="229" t="s">
        <v>753</v>
      </c>
      <c r="L2030" s="229" t="s">
        <v>751</v>
      </c>
      <c r="M2030" s="229" t="s">
        <v>752</v>
      </c>
      <c r="N2030" s="229" t="s">
        <v>748</v>
      </c>
    </row>
    <row r="2031" spans="1:14">
      <c r="A2031" s="232">
        <f t="shared" si="31"/>
        <v>12023</v>
      </c>
      <c r="B2031" s="232">
        <v>4</v>
      </c>
      <c r="C2031" s="232" t="s">
        <v>747</v>
      </c>
      <c r="D2031" s="229" t="s">
        <v>656</v>
      </c>
      <c r="E2031" s="232" t="s">
        <v>573</v>
      </c>
      <c r="F2031" s="234" t="s">
        <v>87</v>
      </c>
      <c r="G2031" s="232">
        <v>21609</v>
      </c>
      <c r="H2031" s="229" t="s">
        <v>499</v>
      </c>
      <c r="I2031" s="229" t="s">
        <v>500</v>
      </c>
      <c r="J2031" s="229" t="s">
        <v>23</v>
      </c>
      <c r="K2031" s="229" t="s">
        <v>753</v>
      </c>
      <c r="L2031" s="229" t="s">
        <v>751</v>
      </c>
      <c r="M2031" s="229" t="s">
        <v>752</v>
      </c>
      <c r="N2031" s="229" t="s">
        <v>748</v>
      </c>
    </row>
    <row r="2032" spans="1:14">
      <c r="A2032" s="232">
        <f t="shared" si="31"/>
        <v>12024</v>
      </c>
      <c r="B2032" s="232">
        <v>4</v>
      </c>
      <c r="C2032" s="232" t="s">
        <v>747</v>
      </c>
      <c r="D2032" s="229" t="s">
        <v>656</v>
      </c>
      <c r="E2032" s="232" t="s">
        <v>446</v>
      </c>
      <c r="F2032" s="234" t="s">
        <v>87</v>
      </c>
      <c r="G2032" s="232">
        <v>21609</v>
      </c>
      <c r="H2032" s="229" t="s">
        <v>499</v>
      </c>
      <c r="I2032" s="229" t="s">
        <v>500</v>
      </c>
      <c r="J2032" s="229" t="s">
        <v>23</v>
      </c>
      <c r="K2032" s="229" t="s">
        <v>753</v>
      </c>
      <c r="L2032" s="229" t="s">
        <v>751</v>
      </c>
      <c r="M2032" s="229" t="s">
        <v>752</v>
      </c>
      <c r="N2032" s="229" t="s">
        <v>748</v>
      </c>
    </row>
    <row r="2033" spans="1:14">
      <c r="A2033" s="232">
        <f t="shared" si="31"/>
        <v>12025</v>
      </c>
      <c r="B2033" s="232">
        <v>4</v>
      </c>
      <c r="C2033" s="232" t="s">
        <v>747</v>
      </c>
      <c r="D2033" s="229" t="s">
        <v>656</v>
      </c>
      <c r="E2033" s="232" t="s">
        <v>573</v>
      </c>
      <c r="F2033" s="234" t="s">
        <v>88</v>
      </c>
      <c r="G2033" s="232">
        <v>99100</v>
      </c>
      <c r="H2033" s="229" t="s">
        <v>499</v>
      </c>
      <c r="I2033" s="229" t="s">
        <v>500</v>
      </c>
      <c r="J2033" s="229" t="s">
        <v>23</v>
      </c>
      <c r="K2033" s="229" t="s">
        <v>753</v>
      </c>
      <c r="L2033" s="229" t="s">
        <v>751</v>
      </c>
      <c r="M2033" s="229" t="s">
        <v>752</v>
      </c>
      <c r="N2033" s="229" t="s">
        <v>748</v>
      </c>
    </row>
    <row r="2034" spans="1:14">
      <c r="A2034" s="232">
        <f t="shared" si="31"/>
        <v>12026</v>
      </c>
      <c r="B2034" s="232">
        <v>4</v>
      </c>
      <c r="C2034" s="232" t="s">
        <v>747</v>
      </c>
      <c r="D2034" s="229" t="s">
        <v>656</v>
      </c>
      <c r="E2034" s="232" t="s">
        <v>446</v>
      </c>
      <c r="F2034" s="234" t="s">
        <v>88</v>
      </c>
      <c r="G2034" s="232">
        <v>99100</v>
      </c>
      <c r="H2034" s="229" t="s">
        <v>499</v>
      </c>
      <c r="I2034" s="229" t="s">
        <v>500</v>
      </c>
      <c r="J2034" s="229" t="s">
        <v>23</v>
      </c>
      <c r="K2034" s="229" t="s">
        <v>753</v>
      </c>
      <c r="L2034" s="229" t="s">
        <v>751</v>
      </c>
      <c r="M2034" s="229" t="s">
        <v>752</v>
      </c>
      <c r="N2034" s="229" t="s">
        <v>748</v>
      </c>
    </row>
    <row r="2035" spans="1:14">
      <c r="A2035" s="232">
        <f t="shared" si="31"/>
        <v>12027</v>
      </c>
      <c r="B2035" s="232">
        <v>4</v>
      </c>
      <c r="C2035" s="232" t="s">
        <v>747</v>
      </c>
      <c r="D2035" s="229" t="s">
        <v>656</v>
      </c>
      <c r="E2035" s="232" t="s">
        <v>573</v>
      </c>
      <c r="F2035" s="234" t="s">
        <v>88</v>
      </c>
      <c r="G2035" s="232">
        <v>79101</v>
      </c>
      <c r="H2035" s="229" t="s">
        <v>499</v>
      </c>
      <c r="I2035" s="229" t="s">
        <v>500</v>
      </c>
      <c r="J2035" s="229" t="s">
        <v>23</v>
      </c>
      <c r="K2035" s="229" t="s">
        <v>753</v>
      </c>
      <c r="L2035" s="229" t="s">
        <v>751</v>
      </c>
      <c r="M2035" s="229" t="s">
        <v>752</v>
      </c>
      <c r="N2035" s="229" t="s">
        <v>748</v>
      </c>
    </row>
    <row r="2036" spans="1:14">
      <c r="A2036" s="232">
        <f t="shared" si="31"/>
        <v>12028</v>
      </c>
      <c r="B2036" s="232">
        <v>4</v>
      </c>
      <c r="C2036" s="232" t="s">
        <v>747</v>
      </c>
      <c r="D2036" s="229" t="s">
        <v>656</v>
      </c>
      <c r="E2036" s="232" t="s">
        <v>446</v>
      </c>
      <c r="F2036" s="234" t="s">
        <v>88</v>
      </c>
      <c r="G2036" s="232">
        <v>79101</v>
      </c>
      <c r="H2036" s="229" t="s">
        <v>499</v>
      </c>
      <c r="I2036" s="229" t="s">
        <v>500</v>
      </c>
      <c r="J2036" s="229" t="s">
        <v>23</v>
      </c>
      <c r="K2036" s="229" t="s">
        <v>753</v>
      </c>
      <c r="L2036" s="229" t="s">
        <v>751</v>
      </c>
      <c r="M2036" s="229" t="s">
        <v>752</v>
      </c>
      <c r="N2036" s="229" t="s">
        <v>748</v>
      </c>
    </row>
    <row r="2037" spans="1:14">
      <c r="A2037" s="232">
        <f t="shared" si="31"/>
        <v>12029</v>
      </c>
      <c r="B2037" s="232">
        <v>4</v>
      </c>
      <c r="C2037" s="232" t="s">
        <v>747</v>
      </c>
      <c r="D2037" s="229" t="s">
        <v>656</v>
      </c>
      <c r="E2037" s="232" t="s">
        <v>573</v>
      </c>
      <c r="F2037" s="234" t="s">
        <v>88</v>
      </c>
      <c r="G2037" s="232">
        <v>11609</v>
      </c>
      <c r="H2037" s="229" t="s">
        <v>499</v>
      </c>
      <c r="I2037" s="229" t="s">
        <v>500</v>
      </c>
      <c r="J2037" s="229" t="s">
        <v>23</v>
      </c>
      <c r="K2037" s="229" t="s">
        <v>753</v>
      </c>
      <c r="L2037" s="229" t="s">
        <v>751</v>
      </c>
      <c r="M2037" s="229" t="s">
        <v>752</v>
      </c>
      <c r="N2037" s="229" t="s">
        <v>748</v>
      </c>
    </row>
    <row r="2038" spans="1:14">
      <c r="A2038" s="232">
        <f t="shared" si="31"/>
        <v>12030</v>
      </c>
      <c r="B2038" s="232">
        <v>4</v>
      </c>
      <c r="C2038" s="232" t="s">
        <v>747</v>
      </c>
      <c r="D2038" s="229" t="s">
        <v>656</v>
      </c>
      <c r="E2038" s="232" t="s">
        <v>446</v>
      </c>
      <c r="F2038" s="234" t="s">
        <v>88</v>
      </c>
      <c r="G2038" s="232">
        <v>11609</v>
      </c>
      <c r="H2038" s="229" t="s">
        <v>499</v>
      </c>
      <c r="I2038" s="229" t="s">
        <v>500</v>
      </c>
      <c r="J2038" s="229" t="s">
        <v>23</v>
      </c>
      <c r="K2038" s="229" t="s">
        <v>753</v>
      </c>
      <c r="L2038" s="229" t="s">
        <v>751</v>
      </c>
      <c r="M2038" s="229" t="s">
        <v>752</v>
      </c>
      <c r="N2038" s="229" t="s">
        <v>748</v>
      </c>
    </row>
    <row r="2039" spans="1:14">
      <c r="A2039" s="232">
        <f t="shared" si="31"/>
        <v>12031</v>
      </c>
      <c r="B2039" s="232">
        <v>4</v>
      </c>
      <c r="C2039" s="232" t="s">
        <v>747</v>
      </c>
      <c r="D2039" s="229" t="s">
        <v>656</v>
      </c>
      <c r="E2039" s="232" t="s">
        <v>573</v>
      </c>
      <c r="F2039" s="234" t="s">
        <v>88</v>
      </c>
      <c r="G2039" s="232">
        <v>21609</v>
      </c>
      <c r="H2039" s="229" t="s">
        <v>499</v>
      </c>
      <c r="I2039" s="229" t="s">
        <v>500</v>
      </c>
      <c r="J2039" s="229" t="s">
        <v>23</v>
      </c>
      <c r="K2039" s="229" t="s">
        <v>753</v>
      </c>
      <c r="L2039" s="229" t="s">
        <v>751</v>
      </c>
      <c r="M2039" s="229" t="s">
        <v>752</v>
      </c>
      <c r="N2039" s="229" t="s">
        <v>748</v>
      </c>
    </row>
    <row r="2040" spans="1:14">
      <c r="A2040" s="232">
        <f t="shared" si="31"/>
        <v>12032</v>
      </c>
      <c r="B2040" s="232">
        <v>4</v>
      </c>
      <c r="C2040" s="232" t="s">
        <v>747</v>
      </c>
      <c r="D2040" s="229" t="s">
        <v>656</v>
      </c>
      <c r="E2040" s="232" t="s">
        <v>446</v>
      </c>
      <c r="F2040" s="234" t="s">
        <v>88</v>
      </c>
      <c r="G2040" s="232">
        <v>21609</v>
      </c>
      <c r="H2040" s="229" t="s">
        <v>499</v>
      </c>
      <c r="I2040" s="229" t="s">
        <v>500</v>
      </c>
      <c r="J2040" s="229" t="s">
        <v>23</v>
      </c>
      <c r="K2040" s="229" t="s">
        <v>753</v>
      </c>
      <c r="L2040" s="229" t="s">
        <v>751</v>
      </c>
      <c r="M2040" s="229" t="s">
        <v>752</v>
      </c>
      <c r="N2040" s="229" t="s">
        <v>748</v>
      </c>
    </row>
    <row r="2041" spans="1:14">
      <c r="A2041" s="232">
        <f t="shared" si="31"/>
        <v>12033</v>
      </c>
      <c r="B2041" s="232">
        <v>4</v>
      </c>
      <c r="C2041" s="232" t="s">
        <v>747</v>
      </c>
      <c r="D2041" s="229" t="s">
        <v>656</v>
      </c>
      <c r="E2041" s="232" t="s">
        <v>573</v>
      </c>
      <c r="F2041" s="234" t="s">
        <v>731</v>
      </c>
      <c r="G2041" s="232">
        <v>99100</v>
      </c>
      <c r="H2041" s="229" t="s">
        <v>499</v>
      </c>
      <c r="I2041" s="229" t="s">
        <v>500</v>
      </c>
      <c r="J2041" s="229" t="s">
        <v>23</v>
      </c>
      <c r="K2041" s="229" t="s">
        <v>753</v>
      </c>
      <c r="L2041" s="229" t="s">
        <v>751</v>
      </c>
      <c r="M2041" s="229" t="s">
        <v>752</v>
      </c>
      <c r="N2041" s="229" t="s">
        <v>748</v>
      </c>
    </row>
    <row r="2042" spans="1:14">
      <c r="A2042" s="232">
        <f t="shared" si="31"/>
        <v>12034</v>
      </c>
      <c r="B2042" s="232">
        <v>4</v>
      </c>
      <c r="C2042" s="232" t="s">
        <v>747</v>
      </c>
      <c r="D2042" s="229" t="s">
        <v>656</v>
      </c>
      <c r="E2042" s="232" t="s">
        <v>446</v>
      </c>
      <c r="F2042" s="234" t="s">
        <v>731</v>
      </c>
      <c r="G2042" s="232">
        <v>99100</v>
      </c>
      <c r="H2042" s="229" t="s">
        <v>499</v>
      </c>
      <c r="I2042" s="229" t="s">
        <v>500</v>
      </c>
      <c r="J2042" s="229" t="s">
        <v>23</v>
      </c>
      <c r="K2042" s="229" t="s">
        <v>753</v>
      </c>
      <c r="L2042" s="229" t="s">
        <v>751</v>
      </c>
      <c r="M2042" s="229" t="s">
        <v>752</v>
      </c>
      <c r="N2042" s="229" t="s">
        <v>748</v>
      </c>
    </row>
    <row r="2043" spans="1:14">
      <c r="A2043" s="232">
        <f t="shared" si="31"/>
        <v>12035</v>
      </c>
      <c r="B2043" s="232">
        <v>4</v>
      </c>
      <c r="C2043" s="232" t="s">
        <v>747</v>
      </c>
      <c r="D2043" s="229" t="s">
        <v>656</v>
      </c>
      <c r="E2043" s="232" t="s">
        <v>573</v>
      </c>
      <c r="F2043" s="234" t="s">
        <v>731</v>
      </c>
      <c r="G2043" s="232">
        <v>79101</v>
      </c>
      <c r="H2043" s="229" t="s">
        <v>499</v>
      </c>
      <c r="I2043" s="229" t="s">
        <v>500</v>
      </c>
      <c r="J2043" s="229" t="s">
        <v>23</v>
      </c>
      <c r="K2043" s="229" t="s">
        <v>753</v>
      </c>
      <c r="L2043" s="229" t="s">
        <v>751</v>
      </c>
      <c r="M2043" s="229" t="s">
        <v>752</v>
      </c>
      <c r="N2043" s="229" t="s">
        <v>748</v>
      </c>
    </row>
    <row r="2044" spans="1:14">
      <c r="A2044" s="232">
        <f t="shared" si="31"/>
        <v>12036</v>
      </c>
      <c r="B2044" s="232">
        <v>4</v>
      </c>
      <c r="C2044" s="232" t="s">
        <v>747</v>
      </c>
      <c r="D2044" s="229" t="s">
        <v>656</v>
      </c>
      <c r="E2044" s="232" t="s">
        <v>446</v>
      </c>
      <c r="F2044" s="234" t="s">
        <v>731</v>
      </c>
      <c r="G2044" s="232">
        <v>79101</v>
      </c>
      <c r="H2044" s="229" t="s">
        <v>499</v>
      </c>
      <c r="I2044" s="229" t="s">
        <v>500</v>
      </c>
      <c r="J2044" s="229" t="s">
        <v>23</v>
      </c>
      <c r="K2044" s="229" t="s">
        <v>753</v>
      </c>
      <c r="L2044" s="229" t="s">
        <v>751</v>
      </c>
      <c r="M2044" s="229" t="s">
        <v>752</v>
      </c>
      <c r="N2044" s="229" t="s">
        <v>748</v>
      </c>
    </row>
    <row r="2045" spans="1:14">
      <c r="A2045" s="232">
        <f t="shared" si="31"/>
        <v>12037</v>
      </c>
      <c r="B2045" s="232">
        <v>4</v>
      </c>
      <c r="C2045" s="232" t="s">
        <v>747</v>
      </c>
      <c r="D2045" s="229" t="s">
        <v>656</v>
      </c>
      <c r="E2045" s="232" t="s">
        <v>573</v>
      </c>
      <c r="F2045" s="234" t="s">
        <v>731</v>
      </c>
      <c r="G2045" s="232">
        <v>11609</v>
      </c>
      <c r="H2045" s="229" t="s">
        <v>499</v>
      </c>
      <c r="I2045" s="229" t="s">
        <v>500</v>
      </c>
      <c r="J2045" s="229" t="s">
        <v>23</v>
      </c>
      <c r="K2045" s="229" t="s">
        <v>753</v>
      </c>
      <c r="L2045" s="229" t="s">
        <v>751</v>
      </c>
      <c r="M2045" s="229" t="s">
        <v>752</v>
      </c>
      <c r="N2045" s="229" t="s">
        <v>748</v>
      </c>
    </row>
    <row r="2046" spans="1:14">
      <c r="A2046" s="232">
        <f t="shared" si="31"/>
        <v>12038</v>
      </c>
      <c r="B2046" s="232">
        <v>4</v>
      </c>
      <c r="C2046" s="232" t="s">
        <v>747</v>
      </c>
      <c r="D2046" s="229" t="s">
        <v>656</v>
      </c>
      <c r="E2046" s="232" t="s">
        <v>446</v>
      </c>
      <c r="F2046" s="234" t="s">
        <v>731</v>
      </c>
      <c r="G2046" s="232">
        <v>11609</v>
      </c>
      <c r="H2046" s="229" t="s">
        <v>499</v>
      </c>
      <c r="I2046" s="229" t="s">
        <v>500</v>
      </c>
      <c r="J2046" s="229" t="s">
        <v>23</v>
      </c>
      <c r="K2046" s="229" t="s">
        <v>753</v>
      </c>
      <c r="L2046" s="229" t="s">
        <v>751</v>
      </c>
      <c r="M2046" s="229" t="s">
        <v>752</v>
      </c>
      <c r="N2046" s="229" t="s">
        <v>748</v>
      </c>
    </row>
    <row r="2047" spans="1:14">
      <c r="A2047" s="232">
        <f t="shared" si="31"/>
        <v>12039</v>
      </c>
      <c r="B2047" s="232">
        <v>4</v>
      </c>
      <c r="C2047" s="232" t="s">
        <v>747</v>
      </c>
      <c r="D2047" s="229" t="s">
        <v>656</v>
      </c>
      <c r="E2047" s="232" t="s">
        <v>573</v>
      </c>
      <c r="F2047" s="234" t="s">
        <v>731</v>
      </c>
      <c r="G2047" s="232">
        <v>21609</v>
      </c>
      <c r="H2047" s="229" t="s">
        <v>499</v>
      </c>
      <c r="I2047" s="229" t="s">
        <v>500</v>
      </c>
      <c r="J2047" s="229" t="s">
        <v>23</v>
      </c>
      <c r="K2047" s="229" t="s">
        <v>753</v>
      </c>
      <c r="L2047" s="229" t="s">
        <v>751</v>
      </c>
      <c r="M2047" s="229" t="s">
        <v>752</v>
      </c>
      <c r="N2047" s="229" t="s">
        <v>748</v>
      </c>
    </row>
    <row r="2048" spans="1:14">
      <c r="A2048" s="232">
        <f t="shared" si="31"/>
        <v>12040</v>
      </c>
      <c r="B2048" s="232">
        <v>4</v>
      </c>
      <c r="C2048" s="232" t="s">
        <v>747</v>
      </c>
      <c r="D2048" s="229" t="s">
        <v>656</v>
      </c>
      <c r="E2048" s="232" t="s">
        <v>446</v>
      </c>
      <c r="F2048" s="234" t="s">
        <v>731</v>
      </c>
      <c r="G2048" s="232">
        <v>21609</v>
      </c>
      <c r="H2048" s="229" t="s">
        <v>499</v>
      </c>
      <c r="I2048" s="229" t="s">
        <v>500</v>
      </c>
      <c r="J2048" s="229" t="s">
        <v>23</v>
      </c>
      <c r="K2048" s="229" t="s">
        <v>753</v>
      </c>
      <c r="L2048" s="229" t="s">
        <v>751</v>
      </c>
      <c r="M2048" s="229" t="s">
        <v>752</v>
      </c>
      <c r="N2048" s="229" t="s">
        <v>748</v>
      </c>
    </row>
    <row r="2049" spans="1:14">
      <c r="A2049" s="232">
        <f t="shared" si="31"/>
        <v>12041</v>
      </c>
      <c r="B2049" s="232">
        <v>4</v>
      </c>
      <c r="C2049" s="232" t="s">
        <v>747</v>
      </c>
      <c r="D2049" s="229" t="s">
        <v>656</v>
      </c>
      <c r="E2049" s="232" t="s">
        <v>573</v>
      </c>
      <c r="F2049" s="234" t="s">
        <v>732</v>
      </c>
      <c r="G2049" s="232">
        <v>99100</v>
      </c>
      <c r="H2049" s="229" t="s">
        <v>499</v>
      </c>
      <c r="I2049" s="229" t="s">
        <v>500</v>
      </c>
      <c r="J2049" s="229" t="s">
        <v>23</v>
      </c>
      <c r="K2049" s="229" t="s">
        <v>753</v>
      </c>
      <c r="L2049" s="229" t="s">
        <v>751</v>
      </c>
      <c r="M2049" s="229" t="s">
        <v>752</v>
      </c>
      <c r="N2049" s="229" t="s">
        <v>748</v>
      </c>
    </row>
    <row r="2050" spans="1:14">
      <c r="A2050" s="232">
        <f t="shared" si="31"/>
        <v>12042</v>
      </c>
      <c r="B2050" s="232">
        <v>4</v>
      </c>
      <c r="C2050" s="232" t="s">
        <v>747</v>
      </c>
      <c r="D2050" s="229" t="s">
        <v>656</v>
      </c>
      <c r="E2050" s="232" t="s">
        <v>446</v>
      </c>
      <c r="F2050" s="234" t="s">
        <v>732</v>
      </c>
      <c r="G2050" s="232">
        <v>99100</v>
      </c>
      <c r="H2050" s="229" t="s">
        <v>499</v>
      </c>
      <c r="I2050" s="229" t="s">
        <v>500</v>
      </c>
      <c r="J2050" s="229" t="s">
        <v>23</v>
      </c>
      <c r="K2050" s="229" t="s">
        <v>753</v>
      </c>
      <c r="L2050" s="229" t="s">
        <v>751</v>
      </c>
      <c r="M2050" s="229" t="s">
        <v>752</v>
      </c>
      <c r="N2050" s="229" t="s">
        <v>748</v>
      </c>
    </row>
    <row r="2051" spans="1:14">
      <c r="A2051" s="232">
        <f t="shared" si="31"/>
        <v>12043</v>
      </c>
      <c r="B2051" s="232">
        <v>4</v>
      </c>
      <c r="C2051" s="232" t="s">
        <v>747</v>
      </c>
      <c r="D2051" s="229" t="s">
        <v>656</v>
      </c>
      <c r="E2051" s="232" t="s">
        <v>573</v>
      </c>
      <c r="F2051" s="234" t="s">
        <v>732</v>
      </c>
      <c r="G2051" s="232">
        <v>79101</v>
      </c>
      <c r="H2051" s="229" t="s">
        <v>499</v>
      </c>
      <c r="I2051" s="229" t="s">
        <v>500</v>
      </c>
      <c r="J2051" s="229" t="s">
        <v>23</v>
      </c>
      <c r="K2051" s="229" t="s">
        <v>753</v>
      </c>
      <c r="L2051" s="229" t="s">
        <v>751</v>
      </c>
      <c r="M2051" s="229" t="s">
        <v>752</v>
      </c>
      <c r="N2051" s="229" t="s">
        <v>748</v>
      </c>
    </row>
    <row r="2052" spans="1:14">
      <c r="A2052" s="232">
        <f t="shared" si="31"/>
        <v>12044</v>
      </c>
      <c r="B2052" s="232">
        <v>4</v>
      </c>
      <c r="C2052" s="232" t="s">
        <v>747</v>
      </c>
      <c r="D2052" s="229" t="s">
        <v>656</v>
      </c>
      <c r="E2052" s="232" t="s">
        <v>446</v>
      </c>
      <c r="F2052" s="234" t="s">
        <v>732</v>
      </c>
      <c r="G2052" s="232">
        <v>79101</v>
      </c>
      <c r="H2052" s="229" t="s">
        <v>499</v>
      </c>
      <c r="I2052" s="229" t="s">
        <v>500</v>
      </c>
      <c r="J2052" s="229" t="s">
        <v>23</v>
      </c>
      <c r="K2052" s="229" t="s">
        <v>753</v>
      </c>
      <c r="L2052" s="229" t="s">
        <v>751</v>
      </c>
      <c r="M2052" s="229" t="s">
        <v>752</v>
      </c>
      <c r="N2052" s="229" t="s">
        <v>748</v>
      </c>
    </row>
    <row r="2053" spans="1:14">
      <c r="A2053" s="232">
        <f t="shared" si="31"/>
        <v>12045</v>
      </c>
      <c r="B2053" s="232">
        <v>4</v>
      </c>
      <c r="C2053" s="232" t="s">
        <v>747</v>
      </c>
      <c r="D2053" s="229" t="s">
        <v>656</v>
      </c>
      <c r="E2053" s="232" t="s">
        <v>573</v>
      </c>
      <c r="F2053" s="234" t="s">
        <v>732</v>
      </c>
      <c r="G2053" s="232">
        <v>11609</v>
      </c>
      <c r="H2053" s="229" t="s">
        <v>499</v>
      </c>
      <c r="I2053" s="229" t="s">
        <v>500</v>
      </c>
      <c r="J2053" s="229" t="s">
        <v>23</v>
      </c>
      <c r="K2053" s="229" t="s">
        <v>753</v>
      </c>
      <c r="L2053" s="229" t="s">
        <v>751</v>
      </c>
      <c r="M2053" s="229" t="s">
        <v>752</v>
      </c>
      <c r="N2053" s="229" t="s">
        <v>748</v>
      </c>
    </row>
    <row r="2054" spans="1:14">
      <c r="A2054" s="232">
        <f t="shared" si="31"/>
        <v>12046</v>
      </c>
      <c r="B2054" s="232">
        <v>4</v>
      </c>
      <c r="C2054" s="232" t="s">
        <v>747</v>
      </c>
      <c r="D2054" s="229" t="s">
        <v>656</v>
      </c>
      <c r="E2054" s="232" t="s">
        <v>446</v>
      </c>
      <c r="F2054" s="234" t="s">
        <v>732</v>
      </c>
      <c r="G2054" s="232">
        <v>11609</v>
      </c>
      <c r="H2054" s="229" t="s">
        <v>499</v>
      </c>
      <c r="I2054" s="229" t="s">
        <v>500</v>
      </c>
      <c r="J2054" s="229" t="s">
        <v>23</v>
      </c>
      <c r="K2054" s="229" t="s">
        <v>753</v>
      </c>
      <c r="L2054" s="229" t="s">
        <v>751</v>
      </c>
      <c r="M2054" s="229" t="s">
        <v>752</v>
      </c>
      <c r="N2054" s="229" t="s">
        <v>748</v>
      </c>
    </row>
    <row r="2055" spans="1:14">
      <c r="A2055" s="232">
        <f t="shared" si="31"/>
        <v>12047</v>
      </c>
      <c r="B2055" s="232">
        <v>4</v>
      </c>
      <c r="C2055" s="232" t="s">
        <v>747</v>
      </c>
      <c r="D2055" s="229" t="s">
        <v>656</v>
      </c>
      <c r="E2055" s="232" t="s">
        <v>573</v>
      </c>
      <c r="F2055" s="234" t="s">
        <v>732</v>
      </c>
      <c r="G2055" s="232">
        <v>21609</v>
      </c>
      <c r="H2055" s="229" t="s">
        <v>499</v>
      </c>
      <c r="I2055" s="229" t="s">
        <v>500</v>
      </c>
      <c r="J2055" s="229" t="s">
        <v>23</v>
      </c>
      <c r="K2055" s="229" t="s">
        <v>753</v>
      </c>
      <c r="L2055" s="229" t="s">
        <v>751</v>
      </c>
      <c r="M2055" s="229" t="s">
        <v>752</v>
      </c>
      <c r="N2055" s="229" t="s">
        <v>748</v>
      </c>
    </row>
    <row r="2056" spans="1:14">
      <c r="A2056" s="232">
        <f t="shared" si="31"/>
        <v>12048</v>
      </c>
      <c r="B2056" s="232">
        <v>4</v>
      </c>
      <c r="C2056" s="232" t="s">
        <v>747</v>
      </c>
      <c r="D2056" s="229" t="s">
        <v>656</v>
      </c>
      <c r="E2056" s="232" t="s">
        <v>446</v>
      </c>
      <c r="F2056" s="234" t="s">
        <v>732</v>
      </c>
      <c r="G2056" s="232">
        <v>21609</v>
      </c>
      <c r="H2056" s="229" t="s">
        <v>499</v>
      </c>
      <c r="I2056" s="229" t="s">
        <v>500</v>
      </c>
      <c r="J2056" s="229" t="s">
        <v>23</v>
      </c>
      <c r="K2056" s="229" t="s">
        <v>753</v>
      </c>
      <c r="L2056" s="229" t="s">
        <v>751</v>
      </c>
      <c r="M2056" s="229" t="s">
        <v>752</v>
      </c>
      <c r="N2056" s="229" t="s">
        <v>748</v>
      </c>
    </row>
    <row r="2057" spans="1:14">
      <c r="A2057" s="232">
        <f t="shared" si="31"/>
        <v>12049</v>
      </c>
      <c r="B2057" s="232">
        <v>4</v>
      </c>
      <c r="C2057" s="232" t="s">
        <v>747</v>
      </c>
      <c r="D2057" s="229" t="s">
        <v>656</v>
      </c>
      <c r="E2057" s="232" t="s">
        <v>573</v>
      </c>
      <c r="F2057" s="234" t="s">
        <v>733</v>
      </c>
      <c r="G2057" s="232">
        <v>99100</v>
      </c>
      <c r="H2057" s="229" t="s">
        <v>499</v>
      </c>
      <c r="I2057" s="229" t="s">
        <v>500</v>
      </c>
      <c r="J2057" s="229" t="s">
        <v>23</v>
      </c>
      <c r="K2057" s="229" t="s">
        <v>753</v>
      </c>
      <c r="L2057" s="229" t="s">
        <v>751</v>
      </c>
      <c r="M2057" s="229" t="s">
        <v>752</v>
      </c>
      <c r="N2057" s="229" t="s">
        <v>748</v>
      </c>
    </row>
    <row r="2058" spans="1:14">
      <c r="A2058" s="232">
        <f t="shared" ref="A2058:A2121" si="32">A2057+1</f>
        <v>12050</v>
      </c>
      <c r="B2058" s="232">
        <v>4</v>
      </c>
      <c r="C2058" s="232" t="s">
        <v>747</v>
      </c>
      <c r="D2058" s="229" t="s">
        <v>656</v>
      </c>
      <c r="E2058" s="232" t="s">
        <v>446</v>
      </c>
      <c r="F2058" s="234" t="s">
        <v>733</v>
      </c>
      <c r="G2058" s="232">
        <v>99100</v>
      </c>
      <c r="H2058" s="229" t="s">
        <v>499</v>
      </c>
      <c r="I2058" s="229" t="s">
        <v>500</v>
      </c>
      <c r="J2058" s="229" t="s">
        <v>23</v>
      </c>
      <c r="K2058" s="229" t="s">
        <v>753</v>
      </c>
      <c r="L2058" s="229" t="s">
        <v>751</v>
      </c>
      <c r="M2058" s="229" t="s">
        <v>752</v>
      </c>
      <c r="N2058" s="229" t="s">
        <v>748</v>
      </c>
    </row>
    <row r="2059" spans="1:14">
      <c r="A2059" s="232">
        <f t="shared" si="32"/>
        <v>12051</v>
      </c>
      <c r="B2059" s="232">
        <v>4</v>
      </c>
      <c r="C2059" s="232" t="s">
        <v>747</v>
      </c>
      <c r="D2059" s="229" t="s">
        <v>656</v>
      </c>
      <c r="E2059" s="232" t="s">
        <v>573</v>
      </c>
      <c r="F2059" s="234" t="s">
        <v>733</v>
      </c>
      <c r="G2059" s="232">
        <v>79101</v>
      </c>
      <c r="H2059" s="229" t="s">
        <v>499</v>
      </c>
      <c r="I2059" s="229" t="s">
        <v>500</v>
      </c>
      <c r="J2059" s="229" t="s">
        <v>23</v>
      </c>
      <c r="K2059" s="229" t="s">
        <v>753</v>
      </c>
      <c r="L2059" s="229" t="s">
        <v>751</v>
      </c>
      <c r="M2059" s="229" t="s">
        <v>752</v>
      </c>
      <c r="N2059" s="229" t="s">
        <v>748</v>
      </c>
    </row>
    <row r="2060" spans="1:14">
      <c r="A2060" s="232">
        <f t="shared" si="32"/>
        <v>12052</v>
      </c>
      <c r="B2060" s="232">
        <v>4</v>
      </c>
      <c r="C2060" s="232" t="s">
        <v>747</v>
      </c>
      <c r="D2060" s="229" t="s">
        <v>656</v>
      </c>
      <c r="E2060" s="232" t="s">
        <v>446</v>
      </c>
      <c r="F2060" s="234" t="s">
        <v>733</v>
      </c>
      <c r="G2060" s="232">
        <v>79101</v>
      </c>
      <c r="H2060" s="229" t="s">
        <v>499</v>
      </c>
      <c r="I2060" s="229" t="s">
        <v>500</v>
      </c>
      <c r="J2060" s="229" t="s">
        <v>23</v>
      </c>
      <c r="K2060" s="229" t="s">
        <v>753</v>
      </c>
      <c r="L2060" s="229" t="s">
        <v>751</v>
      </c>
      <c r="M2060" s="229" t="s">
        <v>752</v>
      </c>
      <c r="N2060" s="229" t="s">
        <v>748</v>
      </c>
    </row>
    <row r="2061" spans="1:14">
      <c r="A2061" s="232">
        <f t="shared" si="32"/>
        <v>12053</v>
      </c>
      <c r="B2061" s="232">
        <v>4</v>
      </c>
      <c r="C2061" s="232" t="s">
        <v>747</v>
      </c>
      <c r="D2061" s="229" t="s">
        <v>656</v>
      </c>
      <c r="E2061" s="232" t="s">
        <v>573</v>
      </c>
      <c r="F2061" s="234" t="s">
        <v>733</v>
      </c>
      <c r="G2061" s="232">
        <v>11609</v>
      </c>
      <c r="H2061" s="229" t="s">
        <v>499</v>
      </c>
      <c r="I2061" s="229" t="s">
        <v>500</v>
      </c>
      <c r="J2061" s="229" t="s">
        <v>23</v>
      </c>
      <c r="K2061" s="229" t="s">
        <v>753</v>
      </c>
      <c r="L2061" s="229" t="s">
        <v>751</v>
      </c>
      <c r="M2061" s="229" t="s">
        <v>752</v>
      </c>
      <c r="N2061" s="229" t="s">
        <v>748</v>
      </c>
    </row>
    <row r="2062" spans="1:14">
      <c r="A2062" s="232">
        <f t="shared" si="32"/>
        <v>12054</v>
      </c>
      <c r="B2062" s="232">
        <v>4</v>
      </c>
      <c r="C2062" s="232" t="s">
        <v>747</v>
      </c>
      <c r="D2062" s="229" t="s">
        <v>656</v>
      </c>
      <c r="E2062" s="232" t="s">
        <v>446</v>
      </c>
      <c r="F2062" s="234" t="s">
        <v>733</v>
      </c>
      <c r="G2062" s="232">
        <v>11609</v>
      </c>
      <c r="H2062" s="229" t="s">
        <v>499</v>
      </c>
      <c r="I2062" s="229" t="s">
        <v>500</v>
      </c>
      <c r="J2062" s="229" t="s">
        <v>23</v>
      </c>
      <c r="K2062" s="229" t="s">
        <v>753</v>
      </c>
      <c r="L2062" s="229" t="s">
        <v>751</v>
      </c>
      <c r="M2062" s="229" t="s">
        <v>752</v>
      </c>
      <c r="N2062" s="229" t="s">
        <v>748</v>
      </c>
    </row>
    <row r="2063" spans="1:14">
      <c r="A2063" s="232">
        <f t="shared" si="32"/>
        <v>12055</v>
      </c>
      <c r="B2063" s="232">
        <v>4</v>
      </c>
      <c r="C2063" s="232" t="s">
        <v>747</v>
      </c>
      <c r="D2063" s="229" t="s">
        <v>656</v>
      </c>
      <c r="E2063" s="232" t="s">
        <v>573</v>
      </c>
      <c r="F2063" s="234" t="s">
        <v>733</v>
      </c>
      <c r="G2063" s="232">
        <v>21609</v>
      </c>
      <c r="H2063" s="229" t="s">
        <v>499</v>
      </c>
      <c r="I2063" s="229" t="s">
        <v>500</v>
      </c>
      <c r="J2063" s="229" t="s">
        <v>23</v>
      </c>
      <c r="K2063" s="229" t="s">
        <v>753</v>
      </c>
      <c r="L2063" s="229" t="s">
        <v>751</v>
      </c>
      <c r="M2063" s="229" t="s">
        <v>752</v>
      </c>
      <c r="N2063" s="229" t="s">
        <v>748</v>
      </c>
    </row>
    <row r="2064" spans="1:14">
      <c r="A2064" s="232">
        <f t="shared" si="32"/>
        <v>12056</v>
      </c>
      <c r="B2064" s="232">
        <v>4</v>
      </c>
      <c r="C2064" s="232" t="s">
        <v>747</v>
      </c>
      <c r="D2064" s="229" t="s">
        <v>656</v>
      </c>
      <c r="E2064" s="232" t="s">
        <v>446</v>
      </c>
      <c r="F2064" s="234" t="s">
        <v>733</v>
      </c>
      <c r="G2064" s="232">
        <v>21609</v>
      </c>
      <c r="H2064" s="229" t="s">
        <v>499</v>
      </c>
      <c r="I2064" s="229" t="s">
        <v>500</v>
      </c>
      <c r="J2064" s="229" t="s">
        <v>23</v>
      </c>
      <c r="K2064" s="229" t="s">
        <v>753</v>
      </c>
      <c r="L2064" s="229" t="s">
        <v>751</v>
      </c>
      <c r="M2064" s="229" t="s">
        <v>752</v>
      </c>
      <c r="N2064" s="229" t="s">
        <v>748</v>
      </c>
    </row>
    <row r="2065" spans="1:14">
      <c r="A2065" s="232">
        <f t="shared" si="32"/>
        <v>12057</v>
      </c>
      <c r="B2065" s="232">
        <v>4</v>
      </c>
      <c r="C2065" s="232" t="s">
        <v>747</v>
      </c>
      <c r="D2065" s="229" t="s">
        <v>656</v>
      </c>
      <c r="E2065" s="232" t="s">
        <v>573</v>
      </c>
      <c r="F2065" s="234" t="s">
        <v>734</v>
      </c>
      <c r="G2065" s="232">
        <v>99100</v>
      </c>
      <c r="H2065" s="229" t="s">
        <v>499</v>
      </c>
      <c r="I2065" s="229" t="s">
        <v>500</v>
      </c>
      <c r="J2065" s="229" t="s">
        <v>23</v>
      </c>
      <c r="K2065" s="229" t="s">
        <v>753</v>
      </c>
      <c r="L2065" s="229" t="s">
        <v>751</v>
      </c>
      <c r="M2065" s="229" t="s">
        <v>752</v>
      </c>
      <c r="N2065" s="229" t="s">
        <v>748</v>
      </c>
    </row>
    <row r="2066" spans="1:14">
      <c r="A2066" s="232">
        <f t="shared" si="32"/>
        <v>12058</v>
      </c>
      <c r="B2066" s="232">
        <v>4</v>
      </c>
      <c r="C2066" s="232" t="s">
        <v>747</v>
      </c>
      <c r="D2066" s="229" t="s">
        <v>656</v>
      </c>
      <c r="E2066" s="232" t="s">
        <v>446</v>
      </c>
      <c r="F2066" s="234" t="s">
        <v>734</v>
      </c>
      <c r="G2066" s="232">
        <v>99100</v>
      </c>
      <c r="H2066" s="229" t="s">
        <v>499</v>
      </c>
      <c r="I2066" s="229" t="s">
        <v>500</v>
      </c>
      <c r="J2066" s="229" t="s">
        <v>23</v>
      </c>
      <c r="K2066" s="229" t="s">
        <v>753</v>
      </c>
      <c r="L2066" s="229" t="s">
        <v>751</v>
      </c>
      <c r="M2066" s="229" t="s">
        <v>752</v>
      </c>
      <c r="N2066" s="229" t="s">
        <v>748</v>
      </c>
    </row>
    <row r="2067" spans="1:14">
      <c r="A2067" s="232">
        <f t="shared" si="32"/>
        <v>12059</v>
      </c>
      <c r="B2067" s="232">
        <v>4</v>
      </c>
      <c r="C2067" s="232" t="s">
        <v>747</v>
      </c>
      <c r="D2067" s="229" t="s">
        <v>656</v>
      </c>
      <c r="E2067" s="232" t="s">
        <v>573</v>
      </c>
      <c r="F2067" s="234" t="s">
        <v>734</v>
      </c>
      <c r="G2067" s="232">
        <v>79101</v>
      </c>
      <c r="H2067" s="229" t="s">
        <v>499</v>
      </c>
      <c r="I2067" s="229" t="s">
        <v>500</v>
      </c>
      <c r="J2067" s="229" t="s">
        <v>23</v>
      </c>
      <c r="K2067" s="229" t="s">
        <v>753</v>
      </c>
      <c r="L2067" s="229" t="s">
        <v>751</v>
      </c>
      <c r="M2067" s="229" t="s">
        <v>752</v>
      </c>
      <c r="N2067" s="229" t="s">
        <v>748</v>
      </c>
    </row>
    <row r="2068" spans="1:14">
      <c r="A2068" s="232">
        <f t="shared" si="32"/>
        <v>12060</v>
      </c>
      <c r="B2068" s="232">
        <v>4</v>
      </c>
      <c r="C2068" s="232" t="s">
        <v>747</v>
      </c>
      <c r="D2068" s="229" t="s">
        <v>656</v>
      </c>
      <c r="E2068" s="232" t="s">
        <v>446</v>
      </c>
      <c r="F2068" s="234" t="s">
        <v>734</v>
      </c>
      <c r="G2068" s="232">
        <v>79101</v>
      </c>
      <c r="H2068" s="229" t="s">
        <v>499</v>
      </c>
      <c r="I2068" s="229" t="s">
        <v>500</v>
      </c>
      <c r="J2068" s="229" t="s">
        <v>23</v>
      </c>
      <c r="K2068" s="229" t="s">
        <v>753</v>
      </c>
      <c r="L2068" s="229" t="s">
        <v>751</v>
      </c>
      <c r="M2068" s="229" t="s">
        <v>752</v>
      </c>
      <c r="N2068" s="229" t="s">
        <v>748</v>
      </c>
    </row>
    <row r="2069" spans="1:14">
      <c r="A2069" s="232">
        <f t="shared" si="32"/>
        <v>12061</v>
      </c>
      <c r="B2069" s="232">
        <v>4</v>
      </c>
      <c r="C2069" s="232" t="s">
        <v>747</v>
      </c>
      <c r="D2069" s="229" t="s">
        <v>656</v>
      </c>
      <c r="E2069" s="232" t="s">
        <v>573</v>
      </c>
      <c r="F2069" s="234" t="s">
        <v>734</v>
      </c>
      <c r="G2069" s="232">
        <v>11609</v>
      </c>
      <c r="H2069" s="229" t="s">
        <v>499</v>
      </c>
      <c r="I2069" s="229" t="s">
        <v>500</v>
      </c>
      <c r="J2069" s="229" t="s">
        <v>23</v>
      </c>
      <c r="K2069" s="229" t="s">
        <v>753</v>
      </c>
      <c r="L2069" s="229" t="s">
        <v>751</v>
      </c>
      <c r="M2069" s="229" t="s">
        <v>752</v>
      </c>
      <c r="N2069" s="229" t="s">
        <v>748</v>
      </c>
    </row>
    <row r="2070" spans="1:14">
      <c r="A2070" s="232">
        <f t="shared" si="32"/>
        <v>12062</v>
      </c>
      <c r="B2070" s="232">
        <v>4</v>
      </c>
      <c r="C2070" s="232" t="s">
        <v>747</v>
      </c>
      <c r="D2070" s="229" t="s">
        <v>656</v>
      </c>
      <c r="E2070" s="232" t="s">
        <v>446</v>
      </c>
      <c r="F2070" s="234" t="s">
        <v>734</v>
      </c>
      <c r="G2070" s="232">
        <v>11609</v>
      </c>
      <c r="H2070" s="229" t="s">
        <v>499</v>
      </c>
      <c r="I2070" s="229" t="s">
        <v>500</v>
      </c>
      <c r="J2070" s="229" t="s">
        <v>23</v>
      </c>
      <c r="K2070" s="229" t="s">
        <v>753</v>
      </c>
      <c r="L2070" s="229" t="s">
        <v>751</v>
      </c>
      <c r="M2070" s="229" t="s">
        <v>752</v>
      </c>
      <c r="N2070" s="229" t="s">
        <v>748</v>
      </c>
    </row>
    <row r="2071" spans="1:14">
      <c r="A2071" s="232">
        <f t="shared" si="32"/>
        <v>12063</v>
      </c>
      <c r="B2071" s="232">
        <v>4</v>
      </c>
      <c r="C2071" s="232" t="s">
        <v>747</v>
      </c>
      <c r="D2071" s="229" t="s">
        <v>656</v>
      </c>
      <c r="E2071" s="232" t="s">
        <v>573</v>
      </c>
      <c r="F2071" s="234" t="s">
        <v>734</v>
      </c>
      <c r="G2071" s="232">
        <v>21609</v>
      </c>
      <c r="H2071" s="229" t="s">
        <v>499</v>
      </c>
      <c r="I2071" s="229" t="s">
        <v>500</v>
      </c>
      <c r="J2071" s="229" t="s">
        <v>23</v>
      </c>
      <c r="K2071" s="229" t="s">
        <v>753</v>
      </c>
      <c r="L2071" s="229" t="s">
        <v>751</v>
      </c>
      <c r="M2071" s="229" t="s">
        <v>752</v>
      </c>
      <c r="N2071" s="229" t="s">
        <v>748</v>
      </c>
    </row>
    <row r="2072" spans="1:14">
      <c r="A2072" s="232">
        <f t="shared" si="32"/>
        <v>12064</v>
      </c>
      <c r="B2072" s="232">
        <v>4</v>
      </c>
      <c r="C2072" s="232" t="s">
        <v>747</v>
      </c>
      <c r="D2072" s="229" t="s">
        <v>656</v>
      </c>
      <c r="E2072" s="232" t="s">
        <v>446</v>
      </c>
      <c r="F2072" s="234" t="s">
        <v>734</v>
      </c>
      <c r="G2072" s="232">
        <v>21609</v>
      </c>
      <c r="H2072" s="229" t="s">
        <v>499</v>
      </c>
      <c r="I2072" s="229" t="s">
        <v>500</v>
      </c>
      <c r="J2072" s="229" t="s">
        <v>23</v>
      </c>
      <c r="K2072" s="229" t="s">
        <v>753</v>
      </c>
      <c r="L2072" s="229" t="s">
        <v>751</v>
      </c>
      <c r="M2072" s="229" t="s">
        <v>752</v>
      </c>
      <c r="N2072" s="229" t="s">
        <v>748</v>
      </c>
    </row>
    <row r="2073" spans="1:14">
      <c r="A2073" s="232">
        <f t="shared" si="32"/>
        <v>12065</v>
      </c>
      <c r="B2073" s="232">
        <v>4</v>
      </c>
      <c r="C2073" s="232" t="s">
        <v>747</v>
      </c>
      <c r="D2073" s="229" t="s">
        <v>656</v>
      </c>
      <c r="E2073" s="232" t="s">
        <v>573</v>
      </c>
      <c r="F2073" s="235" t="s">
        <v>98</v>
      </c>
      <c r="G2073" s="232">
        <v>99100</v>
      </c>
      <c r="H2073" s="229" t="s">
        <v>499</v>
      </c>
      <c r="I2073" s="229" t="s">
        <v>500</v>
      </c>
      <c r="J2073" s="229" t="s">
        <v>23</v>
      </c>
      <c r="K2073" s="229" t="s">
        <v>753</v>
      </c>
      <c r="L2073" s="229" t="s">
        <v>751</v>
      </c>
      <c r="M2073" s="229" t="s">
        <v>752</v>
      </c>
      <c r="N2073" s="229" t="s">
        <v>748</v>
      </c>
    </row>
    <row r="2074" spans="1:14">
      <c r="A2074" s="232">
        <f t="shared" si="32"/>
        <v>12066</v>
      </c>
      <c r="B2074" s="232">
        <v>4</v>
      </c>
      <c r="C2074" s="232" t="s">
        <v>747</v>
      </c>
      <c r="D2074" s="229" t="s">
        <v>656</v>
      </c>
      <c r="E2074" s="232" t="s">
        <v>446</v>
      </c>
      <c r="F2074" s="235" t="s">
        <v>98</v>
      </c>
      <c r="G2074" s="232">
        <v>99100</v>
      </c>
      <c r="H2074" s="229" t="s">
        <v>499</v>
      </c>
      <c r="I2074" s="229" t="s">
        <v>500</v>
      </c>
      <c r="J2074" s="229" t="s">
        <v>23</v>
      </c>
      <c r="K2074" s="229" t="s">
        <v>753</v>
      </c>
      <c r="L2074" s="229" t="s">
        <v>751</v>
      </c>
      <c r="M2074" s="229" t="s">
        <v>752</v>
      </c>
      <c r="N2074" s="229" t="s">
        <v>748</v>
      </c>
    </row>
    <row r="2075" spans="1:14">
      <c r="A2075" s="232">
        <f t="shared" si="32"/>
        <v>12067</v>
      </c>
      <c r="B2075" s="232">
        <v>4</v>
      </c>
      <c r="C2075" s="232" t="s">
        <v>747</v>
      </c>
      <c r="D2075" s="229" t="s">
        <v>656</v>
      </c>
      <c r="E2075" s="232" t="s">
        <v>573</v>
      </c>
      <c r="F2075" s="235" t="s">
        <v>98</v>
      </c>
      <c r="G2075" s="232">
        <v>79101</v>
      </c>
      <c r="H2075" s="229" t="s">
        <v>499</v>
      </c>
      <c r="I2075" s="229" t="s">
        <v>500</v>
      </c>
      <c r="J2075" s="229" t="s">
        <v>23</v>
      </c>
      <c r="K2075" s="229" t="s">
        <v>753</v>
      </c>
      <c r="L2075" s="229" t="s">
        <v>751</v>
      </c>
      <c r="M2075" s="229" t="s">
        <v>752</v>
      </c>
      <c r="N2075" s="229" t="s">
        <v>748</v>
      </c>
    </row>
    <row r="2076" spans="1:14">
      <c r="A2076" s="232">
        <f t="shared" si="32"/>
        <v>12068</v>
      </c>
      <c r="B2076" s="232">
        <v>4</v>
      </c>
      <c r="C2076" s="232" t="s">
        <v>747</v>
      </c>
      <c r="D2076" s="229" t="s">
        <v>656</v>
      </c>
      <c r="E2076" s="232" t="s">
        <v>446</v>
      </c>
      <c r="F2076" s="235" t="s">
        <v>98</v>
      </c>
      <c r="G2076" s="232">
        <v>79101</v>
      </c>
      <c r="H2076" s="229" t="s">
        <v>499</v>
      </c>
      <c r="I2076" s="229" t="s">
        <v>500</v>
      </c>
      <c r="J2076" s="229" t="s">
        <v>23</v>
      </c>
      <c r="K2076" s="229" t="s">
        <v>753</v>
      </c>
      <c r="L2076" s="229" t="s">
        <v>751</v>
      </c>
      <c r="M2076" s="229" t="s">
        <v>752</v>
      </c>
      <c r="N2076" s="229" t="s">
        <v>748</v>
      </c>
    </row>
    <row r="2077" spans="1:14">
      <c r="A2077" s="232">
        <f t="shared" si="32"/>
        <v>12069</v>
      </c>
      <c r="B2077" s="232">
        <v>4</v>
      </c>
      <c r="C2077" s="232" t="s">
        <v>747</v>
      </c>
      <c r="D2077" s="229" t="s">
        <v>656</v>
      </c>
      <c r="E2077" s="232" t="s">
        <v>573</v>
      </c>
      <c r="F2077" s="235" t="s">
        <v>98</v>
      </c>
      <c r="G2077" s="232">
        <v>11609</v>
      </c>
      <c r="H2077" s="229" t="s">
        <v>499</v>
      </c>
      <c r="I2077" s="229" t="s">
        <v>500</v>
      </c>
      <c r="J2077" s="229" t="s">
        <v>23</v>
      </c>
      <c r="K2077" s="229" t="s">
        <v>753</v>
      </c>
      <c r="L2077" s="229" t="s">
        <v>751</v>
      </c>
      <c r="M2077" s="229" t="s">
        <v>752</v>
      </c>
      <c r="N2077" s="229" t="s">
        <v>748</v>
      </c>
    </row>
    <row r="2078" spans="1:14">
      <c r="A2078" s="232">
        <f t="shared" si="32"/>
        <v>12070</v>
      </c>
      <c r="B2078" s="232">
        <v>4</v>
      </c>
      <c r="C2078" s="232" t="s">
        <v>747</v>
      </c>
      <c r="D2078" s="229" t="s">
        <v>656</v>
      </c>
      <c r="E2078" s="232" t="s">
        <v>446</v>
      </c>
      <c r="F2078" s="235" t="s">
        <v>98</v>
      </c>
      <c r="G2078" s="232">
        <v>11609</v>
      </c>
      <c r="H2078" s="229" t="s">
        <v>499</v>
      </c>
      <c r="I2078" s="229" t="s">
        <v>500</v>
      </c>
      <c r="J2078" s="229" t="s">
        <v>23</v>
      </c>
      <c r="K2078" s="229" t="s">
        <v>753</v>
      </c>
      <c r="L2078" s="229" t="s">
        <v>751</v>
      </c>
      <c r="M2078" s="229" t="s">
        <v>752</v>
      </c>
      <c r="N2078" s="229" t="s">
        <v>748</v>
      </c>
    </row>
    <row r="2079" spans="1:14">
      <c r="A2079" s="232">
        <f t="shared" si="32"/>
        <v>12071</v>
      </c>
      <c r="B2079" s="232">
        <v>4</v>
      </c>
      <c r="C2079" s="232" t="s">
        <v>747</v>
      </c>
      <c r="D2079" s="229" t="s">
        <v>656</v>
      </c>
      <c r="E2079" s="232" t="s">
        <v>573</v>
      </c>
      <c r="F2079" s="235" t="s">
        <v>98</v>
      </c>
      <c r="G2079" s="232">
        <v>21609</v>
      </c>
      <c r="H2079" s="229" t="s">
        <v>499</v>
      </c>
      <c r="I2079" s="229" t="s">
        <v>500</v>
      </c>
      <c r="J2079" s="229" t="s">
        <v>23</v>
      </c>
      <c r="K2079" s="229" t="s">
        <v>753</v>
      </c>
      <c r="L2079" s="229" t="s">
        <v>751</v>
      </c>
      <c r="M2079" s="229" t="s">
        <v>752</v>
      </c>
      <c r="N2079" s="229" t="s">
        <v>748</v>
      </c>
    </row>
    <row r="2080" spans="1:14">
      <c r="A2080" s="232">
        <f t="shared" si="32"/>
        <v>12072</v>
      </c>
      <c r="B2080" s="232">
        <v>4</v>
      </c>
      <c r="C2080" s="232" t="s">
        <v>747</v>
      </c>
      <c r="D2080" s="229" t="s">
        <v>656</v>
      </c>
      <c r="E2080" s="232" t="s">
        <v>446</v>
      </c>
      <c r="F2080" s="235" t="s">
        <v>98</v>
      </c>
      <c r="G2080" s="232">
        <v>21609</v>
      </c>
      <c r="H2080" s="229" t="s">
        <v>499</v>
      </c>
      <c r="I2080" s="229" t="s">
        <v>500</v>
      </c>
      <c r="J2080" s="229" t="s">
        <v>23</v>
      </c>
      <c r="K2080" s="229" t="s">
        <v>753</v>
      </c>
      <c r="L2080" s="229" t="s">
        <v>751</v>
      </c>
      <c r="M2080" s="229" t="s">
        <v>752</v>
      </c>
      <c r="N2080" s="229" t="s">
        <v>748</v>
      </c>
    </row>
    <row r="2081" spans="1:14">
      <c r="A2081" s="232">
        <f t="shared" si="32"/>
        <v>12073</v>
      </c>
      <c r="B2081" s="232">
        <v>4</v>
      </c>
      <c r="C2081" s="232" t="s">
        <v>747</v>
      </c>
      <c r="D2081" s="229" t="s">
        <v>656</v>
      </c>
      <c r="E2081" s="232" t="s">
        <v>573</v>
      </c>
      <c r="F2081" s="234" t="s">
        <v>99</v>
      </c>
      <c r="G2081" s="232">
        <v>99100</v>
      </c>
      <c r="H2081" s="229" t="s">
        <v>499</v>
      </c>
      <c r="I2081" s="229" t="s">
        <v>500</v>
      </c>
      <c r="J2081" s="229" t="s">
        <v>23</v>
      </c>
      <c r="K2081" s="229" t="s">
        <v>753</v>
      </c>
      <c r="L2081" s="229" t="s">
        <v>751</v>
      </c>
      <c r="M2081" s="229" t="s">
        <v>752</v>
      </c>
      <c r="N2081" s="229" t="s">
        <v>748</v>
      </c>
    </row>
    <row r="2082" spans="1:14">
      <c r="A2082" s="232">
        <f t="shared" si="32"/>
        <v>12074</v>
      </c>
      <c r="B2082" s="232">
        <v>4</v>
      </c>
      <c r="C2082" s="232" t="s">
        <v>747</v>
      </c>
      <c r="D2082" s="229" t="s">
        <v>656</v>
      </c>
      <c r="E2082" s="232" t="s">
        <v>446</v>
      </c>
      <c r="F2082" s="234" t="s">
        <v>99</v>
      </c>
      <c r="G2082" s="232">
        <v>99100</v>
      </c>
      <c r="H2082" s="229" t="s">
        <v>499</v>
      </c>
      <c r="I2082" s="229" t="s">
        <v>500</v>
      </c>
      <c r="J2082" s="229" t="s">
        <v>23</v>
      </c>
      <c r="K2082" s="229" t="s">
        <v>753</v>
      </c>
      <c r="L2082" s="229" t="s">
        <v>751</v>
      </c>
      <c r="M2082" s="229" t="s">
        <v>752</v>
      </c>
      <c r="N2082" s="229" t="s">
        <v>748</v>
      </c>
    </row>
    <row r="2083" spans="1:14">
      <c r="A2083" s="232">
        <f t="shared" si="32"/>
        <v>12075</v>
      </c>
      <c r="B2083" s="232">
        <v>4</v>
      </c>
      <c r="C2083" s="232" t="s">
        <v>747</v>
      </c>
      <c r="D2083" s="229" t="s">
        <v>656</v>
      </c>
      <c r="E2083" s="232" t="s">
        <v>573</v>
      </c>
      <c r="F2083" s="234" t="s">
        <v>99</v>
      </c>
      <c r="G2083" s="232">
        <v>79101</v>
      </c>
      <c r="H2083" s="229" t="s">
        <v>499</v>
      </c>
      <c r="I2083" s="229" t="s">
        <v>500</v>
      </c>
      <c r="J2083" s="229" t="s">
        <v>23</v>
      </c>
      <c r="K2083" s="229" t="s">
        <v>753</v>
      </c>
      <c r="L2083" s="229" t="s">
        <v>751</v>
      </c>
      <c r="M2083" s="229" t="s">
        <v>752</v>
      </c>
      <c r="N2083" s="229" t="s">
        <v>748</v>
      </c>
    </row>
    <row r="2084" spans="1:14">
      <c r="A2084" s="232">
        <f t="shared" si="32"/>
        <v>12076</v>
      </c>
      <c r="B2084" s="232">
        <v>4</v>
      </c>
      <c r="C2084" s="232" t="s">
        <v>747</v>
      </c>
      <c r="D2084" s="229" t="s">
        <v>656</v>
      </c>
      <c r="E2084" s="232" t="s">
        <v>446</v>
      </c>
      <c r="F2084" s="234" t="s">
        <v>99</v>
      </c>
      <c r="G2084" s="232">
        <v>79101</v>
      </c>
      <c r="H2084" s="229" t="s">
        <v>499</v>
      </c>
      <c r="I2084" s="229" t="s">
        <v>500</v>
      </c>
      <c r="J2084" s="229" t="s">
        <v>23</v>
      </c>
      <c r="K2084" s="229" t="s">
        <v>753</v>
      </c>
      <c r="L2084" s="229" t="s">
        <v>751</v>
      </c>
      <c r="M2084" s="229" t="s">
        <v>752</v>
      </c>
      <c r="N2084" s="229" t="s">
        <v>748</v>
      </c>
    </row>
    <row r="2085" spans="1:14">
      <c r="A2085" s="232">
        <f t="shared" si="32"/>
        <v>12077</v>
      </c>
      <c r="B2085" s="232">
        <v>4</v>
      </c>
      <c r="C2085" s="232" t="s">
        <v>747</v>
      </c>
      <c r="D2085" s="229" t="s">
        <v>656</v>
      </c>
      <c r="E2085" s="232" t="s">
        <v>573</v>
      </c>
      <c r="F2085" s="234" t="s">
        <v>99</v>
      </c>
      <c r="G2085" s="232">
        <v>11609</v>
      </c>
      <c r="H2085" s="229" t="s">
        <v>499</v>
      </c>
      <c r="I2085" s="229" t="s">
        <v>500</v>
      </c>
      <c r="J2085" s="229" t="s">
        <v>23</v>
      </c>
      <c r="K2085" s="229" t="s">
        <v>753</v>
      </c>
      <c r="L2085" s="229" t="s">
        <v>751</v>
      </c>
      <c r="M2085" s="229" t="s">
        <v>752</v>
      </c>
      <c r="N2085" s="229" t="s">
        <v>748</v>
      </c>
    </row>
    <row r="2086" spans="1:14">
      <c r="A2086" s="232">
        <f t="shared" si="32"/>
        <v>12078</v>
      </c>
      <c r="B2086" s="232">
        <v>4</v>
      </c>
      <c r="C2086" s="232" t="s">
        <v>747</v>
      </c>
      <c r="D2086" s="229" t="s">
        <v>656</v>
      </c>
      <c r="E2086" s="232" t="s">
        <v>446</v>
      </c>
      <c r="F2086" s="234" t="s">
        <v>99</v>
      </c>
      <c r="G2086" s="232">
        <v>11609</v>
      </c>
      <c r="H2086" s="229" t="s">
        <v>499</v>
      </c>
      <c r="I2086" s="229" t="s">
        <v>500</v>
      </c>
      <c r="J2086" s="229" t="s">
        <v>23</v>
      </c>
      <c r="K2086" s="229" t="s">
        <v>753</v>
      </c>
      <c r="L2086" s="229" t="s">
        <v>751</v>
      </c>
      <c r="M2086" s="229" t="s">
        <v>752</v>
      </c>
      <c r="N2086" s="229" t="s">
        <v>748</v>
      </c>
    </row>
    <row r="2087" spans="1:14">
      <c r="A2087" s="232">
        <f t="shared" si="32"/>
        <v>12079</v>
      </c>
      <c r="B2087" s="232">
        <v>4</v>
      </c>
      <c r="C2087" s="232" t="s">
        <v>747</v>
      </c>
      <c r="D2087" s="229" t="s">
        <v>656</v>
      </c>
      <c r="E2087" s="232" t="s">
        <v>573</v>
      </c>
      <c r="F2087" s="234" t="s">
        <v>99</v>
      </c>
      <c r="G2087" s="232">
        <v>21609</v>
      </c>
      <c r="H2087" s="229" t="s">
        <v>499</v>
      </c>
      <c r="I2087" s="229" t="s">
        <v>500</v>
      </c>
      <c r="J2087" s="229" t="s">
        <v>23</v>
      </c>
      <c r="K2087" s="229" t="s">
        <v>753</v>
      </c>
      <c r="L2087" s="229" t="s">
        <v>751</v>
      </c>
      <c r="M2087" s="229" t="s">
        <v>752</v>
      </c>
      <c r="N2087" s="229" t="s">
        <v>748</v>
      </c>
    </row>
    <row r="2088" spans="1:14">
      <c r="A2088" s="232">
        <f t="shared" si="32"/>
        <v>12080</v>
      </c>
      <c r="B2088" s="232">
        <v>4</v>
      </c>
      <c r="C2088" s="232" t="s">
        <v>747</v>
      </c>
      <c r="D2088" s="229" t="s">
        <v>656</v>
      </c>
      <c r="E2088" s="232" t="s">
        <v>446</v>
      </c>
      <c r="F2088" s="234" t="s">
        <v>99</v>
      </c>
      <c r="G2088" s="232">
        <v>21609</v>
      </c>
      <c r="H2088" s="229" t="s">
        <v>499</v>
      </c>
      <c r="I2088" s="229" t="s">
        <v>500</v>
      </c>
      <c r="J2088" s="229" t="s">
        <v>23</v>
      </c>
      <c r="K2088" s="229" t="s">
        <v>753</v>
      </c>
      <c r="L2088" s="229" t="s">
        <v>751</v>
      </c>
      <c r="M2088" s="229" t="s">
        <v>752</v>
      </c>
      <c r="N2088" s="229" t="s">
        <v>748</v>
      </c>
    </row>
    <row r="2089" spans="1:14">
      <c r="A2089" s="232">
        <f t="shared" si="32"/>
        <v>12081</v>
      </c>
      <c r="B2089" s="232">
        <v>4</v>
      </c>
      <c r="C2089" s="232" t="s">
        <v>747</v>
      </c>
      <c r="D2089" s="229" t="s">
        <v>656</v>
      </c>
      <c r="E2089" s="232" t="s">
        <v>573</v>
      </c>
      <c r="F2089" s="235" t="s">
        <v>100</v>
      </c>
      <c r="G2089" s="232">
        <v>99100</v>
      </c>
      <c r="H2089" s="229" t="s">
        <v>499</v>
      </c>
      <c r="I2089" s="229" t="s">
        <v>500</v>
      </c>
      <c r="J2089" s="229" t="s">
        <v>23</v>
      </c>
      <c r="K2089" s="229" t="s">
        <v>753</v>
      </c>
      <c r="L2089" s="229" t="s">
        <v>751</v>
      </c>
      <c r="M2089" s="229" t="s">
        <v>752</v>
      </c>
      <c r="N2089" s="229" t="s">
        <v>748</v>
      </c>
    </row>
    <row r="2090" spans="1:14">
      <c r="A2090" s="232">
        <f t="shared" si="32"/>
        <v>12082</v>
      </c>
      <c r="B2090" s="232">
        <v>4</v>
      </c>
      <c r="C2090" s="232" t="s">
        <v>747</v>
      </c>
      <c r="D2090" s="229" t="s">
        <v>656</v>
      </c>
      <c r="E2090" s="232" t="s">
        <v>446</v>
      </c>
      <c r="F2090" s="235" t="s">
        <v>100</v>
      </c>
      <c r="G2090" s="232">
        <v>99100</v>
      </c>
      <c r="H2090" s="229" t="s">
        <v>499</v>
      </c>
      <c r="I2090" s="229" t="s">
        <v>500</v>
      </c>
      <c r="J2090" s="229" t="s">
        <v>23</v>
      </c>
      <c r="K2090" s="229" t="s">
        <v>753</v>
      </c>
      <c r="L2090" s="229" t="s">
        <v>751</v>
      </c>
      <c r="M2090" s="229" t="s">
        <v>752</v>
      </c>
      <c r="N2090" s="229" t="s">
        <v>748</v>
      </c>
    </row>
    <row r="2091" spans="1:14">
      <c r="A2091" s="232">
        <f t="shared" si="32"/>
        <v>12083</v>
      </c>
      <c r="B2091" s="232">
        <v>4</v>
      </c>
      <c r="C2091" s="232" t="s">
        <v>747</v>
      </c>
      <c r="D2091" s="229" t="s">
        <v>656</v>
      </c>
      <c r="E2091" s="232" t="s">
        <v>573</v>
      </c>
      <c r="F2091" s="235" t="s">
        <v>100</v>
      </c>
      <c r="G2091" s="232">
        <v>79101</v>
      </c>
      <c r="H2091" s="229" t="s">
        <v>499</v>
      </c>
      <c r="I2091" s="229" t="s">
        <v>500</v>
      </c>
      <c r="J2091" s="229" t="s">
        <v>23</v>
      </c>
      <c r="K2091" s="229" t="s">
        <v>753</v>
      </c>
      <c r="L2091" s="229" t="s">
        <v>751</v>
      </c>
      <c r="M2091" s="229" t="s">
        <v>752</v>
      </c>
      <c r="N2091" s="229" t="s">
        <v>748</v>
      </c>
    </row>
    <row r="2092" spans="1:14">
      <c r="A2092" s="232">
        <f t="shared" si="32"/>
        <v>12084</v>
      </c>
      <c r="B2092" s="232">
        <v>4</v>
      </c>
      <c r="C2092" s="232" t="s">
        <v>747</v>
      </c>
      <c r="D2092" s="229" t="s">
        <v>656</v>
      </c>
      <c r="E2092" s="232" t="s">
        <v>446</v>
      </c>
      <c r="F2092" s="235" t="s">
        <v>100</v>
      </c>
      <c r="G2092" s="232">
        <v>79101</v>
      </c>
      <c r="H2092" s="229" t="s">
        <v>499</v>
      </c>
      <c r="I2092" s="229" t="s">
        <v>500</v>
      </c>
      <c r="J2092" s="229" t="s">
        <v>23</v>
      </c>
      <c r="K2092" s="229" t="s">
        <v>753</v>
      </c>
      <c r="L2092" s="229" t="s">
        <v>751</v>
      </c>
      <c r="M2092" s="229" t="s">
        <v>752</v>
      </c>
      <c r="N2092" s="229" t="s">
        <v>748</v>
      </c>
    </row>
    <row r="2093" spans="1:14">
      <c r="A2093" s="232">
        <f t="shared" si="32"/>
        <v>12085</v>
      </c>
      <c r="B2093" s="232">
        <v>4</v>
      </c>
      <c r="C2093" s="232" t="s">
        <v>747</v>
      </c>
      <c r="D2093" s="229" t="s">
        <v>656</v>
      </c>
      <c r="E2093" s="232" t="s">
        <v>573</v>
      </c>
      <c r="F2093" s="235" t="s">
        <v>100</v>
      </c>
      <c r="G2093" s="232">
        <v>11609</v>
      </c>
      <c r="H2093" s="229" t="s">
        <v>499</v>
      </c>
      <c r="I2093" s="229" t="s">
        <v>500</v>
      </c>
      <c r="J2093" s="229" t="s">
        <v>23</v>
      </c>
      <c r="K2093" s="229" t="s">
        <v>753</v>
      </c>
      <c r="L2093" s="229" t="s">
        <v>751</v>
      </c>
      <c r="M2093" s="229" t="s">
        <v>752</v>
      </c>
      <c r="N2093" s="229" t="s">
        <v>748</v>
      </c>
    </row>
    <row r="2094" spans="1:14">
      <c r="A2094" s="232">
        <f t="shared" si="32"/>
        <v>12086</v>
      </c>
      <c r="B2094" s="232">
        <v>4</v>
      </c>
      <c r="C2094" s="232" t="s">
        <v>747</v>
      </c>
      <c r="D2094" s="229" t="s">
        <v>656</v>
      </c>
      <c r="E2094" s="232" t="s">
        <v>446</v>
      </c>
      <c r="F2094" s="235" t="s">
        <v>100</v>
      </c>
      <c r="G2094" s="232">
        <v>11609</v>
      </c>
      <c r="H2094" s="229" t="s">
        <v>499</v>
      </c>
      <c r="I2094" s="229" t="s">
        <v>500</v>
      </c>
      <c r="J2094" s="229" t="s">
        <v>23</v>
      </c>
      <c r="K2094" s="229" t="s">
        <v>753</v>
      </c>
      <c r="L2094" s="229" t="s">
        <v>751</v>
      </c>
      <c r="M2094" s="229" t="s">
        <v>752</v>
      </c>
      <c r="N2094" s="229" t="s">
        <v>748</v>
      </c>
    </row>
    <row r="2095" spans="1:14">
      <c r="A2095" s="232">
        <f t="shared" si="32"/>
        <v>12087</v>
      </c>
      <c r="B2095" s="232">
        <v>4</v>
      </c>
      <c r="C2095" s="232" t="s">
        <v>747</v>
      </c>
      <c r="D2095" s="229" t="s">
        <v>656</v>
      </c>
      <c r="E2095" s="232" t="s">
        <v>573</v>
      </c>
      <c r="F2095" s="235" t="s">
        <v>100</v>
      </c>
      <c r="G2095" s="232">
        <v>21609</v>
      </c>
      <c r="H2095" s="229" t="s">
        <v>499</v>
      </c>
      <c r="I2095" s="229" t="s">
        <v>500</v>
      </c>
      <c r="J2095" s="229" t="s">
        <v>23</v>
      </c>
      <c r="K2095" s="229" t="s">
        <v>753</v>
      </c>
      <c r="L2095" s="229" t="s">
        <v>751</v>
      </c>
      <c r="M2095" s="229" t="s">
        <v>752</v>
      </c>
      <c r="N2095" s="229" t="s">
        <v>748</v>
      </c>
    </row>
    <row r="2096" spans="1:14">
      <c r="A2096" s="232">
        <f t="shared" si="32"/>
        <v>12088</v>
      </c>
      <c r="B2096" s="232">
        <v>4</v>
      </c>
      <c r="C2096" s="232" t="s">
        <v>747</v>
      </c>
      <c r="D2096" s="229" t="s">
        <v>656</v>
      </c>
      <c r="E2096" s="232" t="s">
        <v>446</v>
      </c>
      <c r="F2096" s="235" t="s">
        <v>100</v>
      </c>
      <c r="G2096" s="232">
        <v>21609</v>
      </c>
      <c r="H2096" s="229" t="s">
        <v>499</v>
      </c>
      <c r="I2096" s="229" t="s">
        <v>500</v>
      </c>
      <c r="J2096" s="229" t="s">
        <v>23</v>
      </c>
      <c r="K2096" s="229" t="s">
        <v>753</v>
      </c>
      <c r="L2096" s="229" t="s">
        <v>751</v>
      </c>
      <c r="M2096" s="229" t="s">
        <v>752</v>
      </c>
      <c r="N2096" s="229" t="s">
        <v>748</v>
      </c>
    </row>
    <row r="2097" spans="1:14">
      <c r="A2097" s="232">
        <f t="shared" si="32"/>
        <v>12089</v>
      </c>
      <c r="B2097" s="232">
        <v>4</v>
      </c>
      <c r="C2097" s="232" t="s">
        <v>747</v>
      </c>
      <c r="D2097" s="229" t="s">
        <v>656</v>
      </c>
      <c r="E2097" s="232" t="s">
        <v>573</v>
      </c>
      <c r="F2097" s="234" t="s">
        <v>102</v>
      </c>
      <c r="G2097" s="232">
        <v>99100</v>
      </c>
      <c r="H2097" s="229" t="s">
        <v>499</v>
      </c>
      <c r="I2097" s="229" t="s">
        <v>500</v>
      </c>
      <c r="J2097" s="229" t="s">
        <v>23</v>
      </c>
      <c r="K2097" s="229" t="s">
        <v>753</v>
      </c>
      <c r="L2097" s="229" t="s">
        <v>751</v>
      </c>
      <c r="M2097" s="229" t="s">
        <v>752</v>
      </c>
      <c r="N2097" s="229" t="s">
        <v>748</v>
      </c>
    </row>
    <row r="2098" spans="1:14">
      <c r="A2098" s="232">
        <f t="shared" si="32"/>
        <v>12090</v>
      </c>
      <c r="B2098" s="232">
        <v>4</v>
      </c>
      <c r="C2098" s="232" t="s">
        <v>747</v>
      </c>
      <c r="D2098" s="229" t="s">
        <v>656</v>
      </c>
      <c r="E2098" s="232" t="s">
        <v>446</v>
      </c>
      <c r="F2098" s="234" t="s">
        <v>102</v>
      </c>
      <c r="G2098" s="232">
        <v>99100</v>
      </c>
      <c r="H2098" s="229" t="s">
        <v>499</v>
      </c>
      <c r="I2098" s="229" t="s">
        <v>500</v>
      </c>
      <c r="J2098" s="229" t="s">
        <v>23</v>
      </c>
      <c r="K2098" s="229" t="s">
        <v>753</v>
      </c>
      <c r="L2098" s="229" t="s">
        <v>751</v>
      </c>
      <c r="M2098" s="229" t="s">
        <v>752</v>
      </c>
      <c r="N2098" s="229" t="s">
        <v>748</v>
      </c>
    </row>
    <row r="2099" spans="1:14">
      <c r="A2099" s="232">
        <f t="shared" si="32"/>
        <v>12091</v>
      </c>
      <c r="B2099" s="232">
        <v>4</v>
      </c>
      <c r="C2099" s="232" t="s">
        <v>747</v>
      </c>
      <c r="D2099" s="229" t="s">
        <v>656</v>
      </c>
      <c r="E2099" s="232" t="s">
        <v>573</v>
      </c>
      <c r="F2099" s="234" t="s">
        <v>102</v>
      </c>
      <c r="G2099" s="232">
        <v>79101</v>
      </c>
      <c r="H2099" s="229" t="s">
        <v>499</v>
      </c>
      <c r="I2099" s="229" t="s">
        <v>500</v>
      </c>
      <c r="J2099" s="229" t="s">
        <v>23</v>
      </c>
      <c r="K2099" s="229" t="s">
        <v>753</v>
      </c>
      <c r="L2099" s="229" t="s">
        <v>751</v>
      </c>
      <c r="M2099" s="229" t="s">
        <v>752</v>
      </c>
      <c r="N2099" s="229" t="s">
        <v>748</v>
      </c>
    </row>
    <row r="2100" spans="1:14">
      <c r="A2100" s="232">
        <f t="shared" si="32"/>
        <v>12092</v>
      </c>
      <c r="B2100" s="232">
        <v>4</v>
      </c>
      <c r="C2100" s="232" t="s">
        <v>747</v>
      </c>
      <c r="D2100" s="229" t="s">
        <v>656</v>
      </c>
      <c r="E2100" s="232" t="s">
        <v>446</v>
      </c>
      <c r="F2100" s="234" t="s">
        <v>102</v>
      </c>
      <c r="G2100" s="232">
        <v>79101</v>
      </c>
      <c r="H2100" s="229" t="s">
        <v>499</v>
      </c>
      <c r="I2100" s="229" t="s">
        <v>500</v>
      </c>
      <c r="J2100" s="229" t="s">
        <v>23</v>
      </c>
      <c r="K2100" s="229" t="s">
        <v>753</v>
      </c>
      <c r="L2100" s="229" t="s">
        <v>751</v>
      </c>
      <c r="M2100" s="229" t="s">
        <v>752</v>
      </c>
      <c r="N2100" s="229" t="s">
        <v>748</v>
      </c>
    </row>
    <row r="2101" spans="1:14">
      <c r="A2101" s="232">
        <f t="shared" si="32"/>
        <v>12093</v>
      </c>
      <c r="B2101" s="232">
        <v>4</v>
      </c>
      <c r="C2101" s="232" t="s">
        <v>747</v>
      </c>
      <c r="D2101" s="229" t="s">
        <v>656</v>
      </c>
      <c r="E2101" s="232" t="s">
        <v>573</v>
      </c>
      <c r="F2101" s="234" t="s">
        <v>102</v>
      </c>
      <c r="G2101" s="232">
        <v>11609</v>
      </c>
      <c r="H2101" s="229" t="s">
        <v>499</v>
      </c>
      <c r="I2101" s="229" t="s">
        <v>500</v>
      </c>
      <c r="J2101" s="229" t="s">
        <v>23</v>
      </c>
      <c r="K2101" s="229" t="s">
        <v>753</v>
      </c>
      <c r="L2101" s="229" t="s">
        <v>751</v>
      </c>
      <c r="M2101" s="229" t="s">
        <v>752</v>
      </c>
      <c r="N2101" s="229" t="s">
        <v>748</v>
      </c>
    </row>
    <row r="2102" spans="1:14">
      <c r="A2102" s="232">
        <f t="shared" si="32"/>
        <v>12094</v>
      </c>
      <c r="B2102" s="232">
        <v>4</v>
      </c>
      <c r="C2102" s="232" t="s">
        <v>747</v>
      </c>
      <c r="D2102" s="229" t="s">
        <v>656</v>
      </c>
      <c r="E2102" s="232" t="s">
        <v>446</v>
      </c>
      <c r="F2102" s="234" t="s">
        <v>102</v>
      </c>
      <c r="G2102" s="232">
        <v>11609</v>
      </c>
      <c r="H2102" s="229" t="s">
        <v>499</v>
      </c>
      <c r="I2102" s="229" t="s">
        <v>500</v>
      </c>
      <c r="J2102" s="229" t="s">
        <v>23</v>
      </c>
      <c r="K2102" s="229" t="s">
        <v>753</v>
      </c>
      <c r="L2102" s="229" t="s">
        <v>751</v>
      </c>
      <c r="M2102" s="229" t="s">
        <v>752</v>
      </c>
      <c r="N2102" s="229" t="s">
        <v>748</v>
      </c>
    </row>
    <row r="2103" spans="1:14">
      <c r="A2103" s="232">
        <f t="shared" si="32"/>
        <v>12095</v>
      </c>
      <c r="B2103" s="232">
        <v>4</v>
      </c>
      <c r="C2103" s="232" t="s">
        <v>747</v>
      </c>
      <c r="D2103" s="229" t="s">
        <v>656</v>
      </c>
      <c r="E2103" s="232" t="s">
        <v>573</v>
      </c>
      <c r="F2103" s="234" t="s">
        <v>102</v>
      </c>
      <c r="G2103" s="232">
        <v>21609</v>
      </c>
      <c r="H2103" s="229" t="s">
        <v>499</v>
      </c>
      <c r="I2103" s="229" t="s">
        <v>500</v>
      </c>
      <c r="J2103" s="229" t="s">
        <v>23</v>
      </c>
      <c r="K2103" s="229" t="s">
        <v>753</v>
      </c>
      <c r="L2103" s="229" t="s">
        <v>751</v>
      </c>
      <c r="M2103" s="229" t="s">
        <v>752</v>
      </c>
      <c r="N2103" s="229" t="s">
        <v>748</v>
      </c>
    </row>
    <row r="2104" spans="1:14">
      <c r="A2104" s="232">
        <f t="shared" si="32"/>
        <v>12096</v>
      </c>
      <c r="B2104" s="232">
        <v>4</v>
      </c>
      <c r="C2104" s="232" t="s">
        <v>747</v>
      </c>
      <c r="D2104" s="229" t="s">
        <v>656</v>
      </c>
      <c r="E2104" s="232" t="s">
        <v>446</v>
      </c>
      <c r="F2104" s="234" t="s">
        <v>102</v>
      </c>
      <c r="G2104" s="232">
        <v>21609</v>
      </c>
      <c r="H2104" s="229" t="s">
        <v>499</v>
      </c>
      <c r="I2104" s="229" t="s">
        <v>500</v>
      </c>
      <c r="J2104" s="229" t="s">
        <v>23</v>
      </c>
      <c r="K2104" s="229" t="s">
        <v>753</v>
      </c>
      <c r="L2104" s="229" t="s">
        <v>751</v>
      </c>
      <c r="M2104" s="229" t="s">
        <v>752</v>
      </c>
      <c r="N2104" s="229" t="s">
        <v>748</v>
      </c>
    </row>
    <row r="2105" spans="1:14">
      <c r="A2105" s="232">
        <f t="shared" si="32"/>
        <v>12097</v>
      </c>
      <c r="B2105" s="232">
        <v>4</v>
      </c>
      <c r="C2105" s="232" t="s">
        <v>747</v>
      </c>
      <c r="D2105" s="229" t="s">
        <v>656</v>
      </c>
      <c r="E2105" s="232" t="s">
        <v>573</v>
      </c>
      <c r="F2105" s="234" t="s">
        <v>103</v>
      </c>
      <c r="G2105" s="232">
        <v>99100</v>
      </c>
      <c r="H2105" s="229" t="s">
        <v>499</v>
      </c>
      <c r="I2105" s="229" t="s">
        <v>500</v>
      </c>
      <c r="J2105" s="229" t="s">
        <v>23</v>
      </c>
      <c r="K2105" s="229" t="s">
        <v>753</v>
      </c>
      <c r="L2105" s="229" t="s">
        <v>751</v>
      </c>
      <c r="M2105" s="229" t="s">
        <v>752</v>
      </c>
      <c r="N2105" s="229" t="s">
        <v>748</v>
      </c>
    </row>
    <row r="2106" spans="1:14">
      <c r="A2106" s="232">
        <f t="shared" si="32"/>
        <v>12098</v>
      </c>
      <c r="B2106" s="232">
        <v>4</v>
      </c>
      <c r="C2106" s="232" t="s">
        <v>747</v>
      </c>
      <c r="D2106" s="229" t="s">
        <v>656</v>
      </c>
      <c r="E2106" s="232" t="s">
        <v>446</v>
      </c>
      <c r="F2106" s="234" t="s">
        <v>103</v>
      </c>
      <c r="G2106" s="232">
        <v>99100</v>
      </c>
      <c r="H2106" s="229" t="s">
        <v>499</v>
      </c>
      <c r="I2106" s="229" t="s">
        <v>500</v>
      </c>
      <c r="J2106" s="229" t="s">
        <v>23</v>
      </c>
      <c r="K2106" s="229" t="s">
        <v>753</v>
      </c>
      <c r="L2106" s="229" t="s">
        <v>751</v>
      </c>
      <c r="M2106" s="229" t="s">
        <v>752</v>
      </c>
      <c r="N2106" s="229" t="s">
        <v>748</v>
      </c>
    </row>
    <row r="2107" spans="1:14">
      <c r="A2107" s="232">
        <f t="shared" si="32"/>
        <v>12099</v>
      </c>
      <c r="B2107" s="232">
        <v>4</v>
      </c>
      <c r="C2107" s="232" t="s">
        <v>747</v>
      </c>
      <c r="D2107" s="229" t="s">
        <v>656</v>
      </c>
      <c r="E2107" s="232" t="s">
        <v>573</v>
      </c>
      <c r="F2107" s="234" t="s">
        <v>103</v>
      </c>
      <c r="G2107" s="232">
        <v>79101</v>
      </c>
      <c r="H2107" s="229" t="s">
        <v>499</v>
      </c>
      <c r="I2107" s="229" t="s">
        <v>500</v>
      </c>
      <c r="J2107" s="229" t="s">
        <v>23</v>
      </c>
      <c r="K2107" s="229" t="s">
        <v>753</v>
      </c>
      <c r="L2107" s="229" t="s">
        <v>751</v>
      </c>
      <c r="M2107" s="229" t="s">
        <v>752</v>
      </c>
      <c r="N2107" s="229" t="s">
        <v>748</v>
      </c>
    </row>
    <row r="2108" spans="1:14">
      <c r="A2108" s="232">
        <f t="shared" si="32"/>
        <v>12100</v>
      </c>
      <c r="B2108" s="232">
        <v>4</v>
      </c>
      <c r="C2108" s="232" t="s">
        <v>747</v>
      </c>
      <c r="D2108" s="229" t="s">
        <v>656</v>
      </c>
      <c r="E2108" s="232" t="s">
        <v>446</v>
      </c>
      <c r="F2108" s="234" t="s">
        <v>103</v>
      </c>
      <c r="G2108" s="232">
        <v>79101</v>
      </c>
      <c r="H2108" s="229" t="s">
        <v>499</v>
      </c>
      <c r="I2108" s="229" t="s">
        <v>500</v>
      </c>
      <c r="J2108" s="229" t="s">
        <v>23</v>
      </c>
      <c r="K2108" s="229" t="s">
        <v>753</v>
      </c>
      <c r="L2108" s="229" t="s">
        <v>751</v>
      </c>
      <c r="M2108" s="229" t="s">
        <v>752</v>
      </c>
      <c r="N2108" s="229" t="s">
        <v>748</v>
      </c>
    </row>
    <row r="2109" spans="1:14">
      <c r="A2109" s="232">
        <f t="shared" si="32"/>
        <v>12101</v>
      </c>
      <c r="B2109" s="232">
        <v>4</v>
      </c>
      <c r="C2109" s="232" t="s">
        <v>747</v>
      </c>
      <c r="D2109" s="229" t="s">
        <v>656</v>
      </c>
      <c r="E2109" s="232" t="s">
        <v>573</v>
      </c>
      <c r="F2109" s="234" t="s">
        <v>103</v>
      </c>
      <c r="G2109" s="232">
        <v>11609</v>
      </c>
      <c r="H2109" s="229" t="s">
        <v>499</v>
      </c>
      <c r="I2109" s="229" t="s">
        <v>500</v>
      </c>
      <c r="J2109" s="229" t="s">
        <v>23</v>
      </c>
      <c r="K2109" s="229" t="s">
        <v>753</v>
      </c>
      <c r="L2109" s="229" t="s">
        <v>751</v>
      </c>
      <c r="M2109" s="229" t="s">
        <v>752</v>
      </c>
      <c r="N2109" s="229" t="s">
        <v>748</v>
      </c>
    </row>
    <row r="2110" spans="1:14">
      <c r="A2110" s="232">
        <f t="shared" si="32"/>
        <v>12102</v>
      </c>
      <c r="B2110" s="232">
        <v>4</v>
      </c>
      <c r="C2110" s="232" t="s">
        <v>747</v>
      </c>
      <c r="D2110" s="229" t="s">
        <v>656</v>
      </c>
      <c r="E2110" s="232" t="s">
        <v>446</v>
      </c>
      <c r="F2110" s="234" t="s">
        <v>103</v>
      </c>
      <c r="G2110" s="232">
        <v>11609</v>
      </c>
      <c r="H2110" s="229" t="s">
        <v>499</v>
      </c>
      <c r="I2110" s="229" t="s">
        <v>500</v>
      </c>
      <c r="J2110" s="229" t="s">
        <v>23</v>
      </c>
      <c r="K2110" s="229" t="s">
        <v>753</v>
      </c>
      <c r="L2110" s="229" t="s">
        <v>751</v>
      </c>
      <c r="M2110" s="229" t="s">
        <v>752</v>
      </c>
      <c r="N2110" s="229" t="s">
        <v>748</v>
      </c>
    </row>
    <row r="2111" spans="1:14">
      <c r="A2111" s="232">
        <f t="shared" si="32"/>
        <v>12103</v>
      </c>
      <c r="B2111" s="232">
        <v>4</v>
      </c>
      <c r="C2111" s="232" t="s">
        <v>747</v>
      </c>
      <c r="D2111" s="229" t="s">
        <v>656</v>
      </c>
      <c r="E2111" s="232" t="s">
        <v>573</v>
      </c>
      <c r="F2111" s="234" t="s">
        <v>103</v>
      </c>
      <c r="G2111" s="232">
        <v>21609</v>
      </c>
      <c r="H2111" s="229" t="s">
        <v>499</v>
      </c>
      <c r="I2111" s="229" t="s">
        <v>500</v>
      </c>
      <c r="J2111" s="229" t="s">
        <v>23</v>
      </c>
      <c r="K2111" s="229" t="s">
        <v>753</v>
      </c>
      <c r="L2111" s="229" t="s">
        <v>751</v>
      </c>
      <c r="M2111" s="229" t="s">
        <v>752</v>
      </c>
      <c r="N2111" s="229" t="s">
        <v>748</v>
      </c>
    </row>
    <row r="2112" spans="1:14">
      <c r="A2112" s="232">
        <f t="shared" si="32"/>
        <v>12104</v>
      </c>
      <c r="B2112" s="232">
        <v>4</v>
      </c>
      <c r="C2112" s="232" t="s">
        <v>747</v>
      </c>
      <c r="D2112" s="229" t="s">
        <v>656</v>
      </c>
      <c r="E2112" s="232" t="s">
        <v>446</v>
      </c>
      <c r="F2112" s="234" t="s">
        <v>103</v>
      </c>
      <c r="G2112" s="232">
        <v>21609</v>
      </c>
      <c r="H2112" s="229" t="s">
        <v>499</v>
      </c>
      <c r="I2112" s="229" t="s">
        <v>500</v>
      </c>
      <c r="J2112" s="229" t="s">
        <v>23</v>
      </c>
      <c r="K2112" s="229" t="s">
        <v>753</v>
      </c>
      <c r="L2112" s="229" t="s">
        <v>751</v>
      </c>
      <c r="M2112" s="229" t="s">
        <v>752</v>
      </c>
      <c r="N2112" s="229" t="s">
        <v>748</v>
      </c>
    </row>
    <row r="2113" spans="1:14">
      <c r="A2113" s="232">
        <f t="shared" si="32"/>
        <v>12105</v>
      </c>
      <c r="B2113" s="232">
        <v>4</v>
      </c>
      <c r="C2113" s="232" t="s">
        <v>747</v>
      </c>
      <c r="D2113" s="229" t="s">
        <v>656</v>
      </c>
      <c r="E2113" s="232" t="s">
        <v>573</v>
      </c>
      <c r="F2113" s="235" t="s">
        <v>645</v>
      </c>
      <c r="G2113" s="232">
        <v>99100</v>
      </c>
      <c r="H2113" s="229" t="s">
        <v>499</v>
      </c>
      <c r="I2113" s="229" t="s">
        <v>500</v>
      </c>
      <c r="J2113" s="229" t="s">
        <v>23</v>
      </c>
      <c r="K2113" s="229" t="s">
        <v>753</v>
      </c>
      <c r="L2113" s="229" t="s">
        <v>751</v>
      </c>
      <c r="M2113" s="229" t="s">
        <v>752</v>
      </c>
      <c r="N2113" s="229" t="s">
        <v>748</v>
      </c>
    </row>
    <row r="2114" spans="1:14">
      <c r="A2114" s="232">
        <f t="shared" si="32"/>
        <v>12106</v>
      </c>
      <c r="B2114" s="232">
        <v>4</v>
      </c>
      <c r="C2114" s="232" t="s">
        <v>747</v>
      </c>
      <c r="D2114" s="229" t="s">
        <v>656</v>
      </c>
      <c r="E2114" s="232" t="s">
        <v>446</v>
      </c>
      <c r="F2114" s="235" t="s">
        <v>645</v>
      </c>
      <c r="G2114" s="232">
        <v>99100</v>
      </c>
      <c r="H2114" s="229" t="s">
        <v>499</v>
      </c>
      <c r="I2114" s="229" t="s">
        <v>500</v>
      </c>
      <c r="J2114" s="229" t="s">
        <v>23</v>
      </c>
      <c r="K2114" s="229" t="s">
        <v>753</v>
      </c>
      <c r="L2114" s="229" t="s">
        <v>751</v>
      </c>
      <c r="M2114" s="229" t="s">
        <v>752</v>
      </c>
      <c r="N2114" s="229" t="s">
        <v>748</v>
      </c>
    </row>
    <row r="2115" spans="1:14">
      <c r="A2115" s="232">
        <f t="shared" si="32"/>
        <v>12107</v>
      </c>
      <c r="B2115" s="232">
        <v>4</v>
      </c>
      <c r="C2115" s="232" t="s">
        <v>747</v>
      </c>
      <c r="D2115" s="229" t="s">
        <v>656</v>
      </c>
      <c r="E2115" s="232" t="s">
        <v>573</v>
      </c>
      <c r="F2115" s="235" t="s">
        <v>645</v>
      </c>
      <c r="G2115" s="232">
        <v>79101</v>
      </c>
      <c r="H2115" s="229" t="s">
        <v>499</v>
      </c>
      <c r="I2115" s="229" t="s">
        <v>500</v>
      </c>
      <c r="J2115" s="229" t="s">
        <v>23</v>
      </c>
      <c r="K2115" s="229" t="s">
        <v>753</v>
      </c>
      <c r="L2115" s="229" t="s">
        <v>751</v>
      </c>
      <c r="M2115" s="229" t="s">
        <v>752</v>
      </c>
      <c r="N2115" s="229" t="s">
        <v>748</v>
      </c>
    </row>
    <row r="2116" spans="1:14">
      <c r="A2116" s="232">
        <f t="shared" si="32"/>
        <v>12108</v>
      </c>
      <c r="B2116" s="232">
        <v>4</v>
      </c>
      <c r="C2116" s="232" t="s">
        <v>747</v>
      </c>
      <c r="D2116" s="229" t="s">
        <v>656</v>
      </c>
      <c r="E2116" s="232" t="s">
        <v>446</v>
      </c>
      <c r="F2116" s="235" t="s">
        <v>645</v>
      </c>
      <c r="G2116" s="232">
        <v>79101</v>
      </c>
      <c r="H2116" s="229" t="s">
        <v>499</v>
      </c>
      <c r="I2116" s="229" t="s">
        <v>500</v>
      </c>
      <c r="J2116" s="229" t="s">
        <v>23</v>
      </c>
      <c r="K2116" s="229" t="s">
        <v>753</v>
      </c>
      <c r="L2116" s="229" t="s">
        <v>751</v>
      </c>
      <c r="M2116" s="229" t="s">
        <v>752</v>
      </c>
      <c r="N2116" s="229" t="s">
        <v>748</v>
      </c>
    </row>
    <row r="2117" spans="1:14">
      <c r="A2117" s="232">
        <f t="shared" si="32"/>
        <v>12109</v>
      </c>
      <c r="B2117" s="232">
        <v>4</v>
      </c>
      <c r="C2117" s="232" t="s">
        <v>747</v>
      </c>
      <c r="D2117" s="229" t="s">
        <v>656</v>
      </c>
      <c r="E2117" s="232" t="s">
        <v>573</v>
      </c>
      <c r="F2117" s="235" t="s">
        <v>645</v>
      </c>
      <c r="G2117" s="232">
        <v>11609</v>
      </c>
      <c r="H2117" s="229" t="s">
        <v>499</v>
      </c>
      <c r="I2117" s="229" t="s">
        <v>500</v>
      </c>
      <c r="J2117" s="229" t="s">
        <v>23</v>
      </c>
      <c r="K2117" s="229" t="s">
        <v>753</v>
      </c>
      <c r="L2117" s="229" t="s">
        <v>751</v>
      </c>
      <c r="M2117" s="229" t="s">
        <v>752</v>
      </c>
      <c r="N2117" s="229" t="s">
        <v>748</v>
      </c>
    </row>
    <row r="2118" spans="1:14">
      <c r="A2118" s="232">
        <f t="shared" si="32"/>
        <v>12110</v>
      </c>
      <c r="B2118" s="232">
        <v>4</v>
      </c>
      <c r="C2118" s="232" t="s">
        <v>747</v>
      </c>
      <c r="D2118" s="229" t="s">
        <v>656</v>
      </c>
      <c r="E2118" s="232" t="s">
        <v>446</v>
      </c>
      <c r="F2118" s="235" t="s">
        <v>645</v>
      </c>
      <c r="G2118" s="232">
        <v>11609</v>
      </c>
      <c r="H2118" s="229" t="s">
        <v>499</v>
      </c>
      <c r="I2118" s="229" t="s">
        <v>500</v>
      </c>
      <c r="J2118" s="229" t="s">
        <v>23</v>
      </c>
      <c r="K2118" s="229" t="s">
        <v>753</v>
      </c>
      <c r="L2118" s="229" t="s">
        <v>751</v>
      </c>
      <c r="M2118" s="229" t="s">
        <v>752</v>
      </c>
      <c r="N2118" s="229" t="s">
        <v>748</v>
      </c>
    </row>
    <row r="2119" spans="1:14">
      <c r="A2119" s="232">
        <f t="shared" si="32"/>
        <v>12111</v>
      </c>
      <c r="B2119" s="232">
        <v>4</v>
      </c>
      <c r="C2119" s="232" t="s">
        <v>747</v>
      </c>
      <c r="D2119" s="229" t="s">
        <v>656</v>
      </c>
      <c r="E2119" s="232" t="s">
        <v>573</v>
      </c>
      <c r="F2119" s="235" t="s">
        <v>645</v>
      </c>
      <c r="G2119" s="232">
        <v>21609</v>
      </c>
      <c r="H2119" s="229" t="s">
        <v>499</v>
      </c>
      <c r="I2119" s="229" t="s">
        <v>500</v>
      </c>
      <c r="J2119" s="229" t="s">
        <v>23</v>
      </c>
      <c r="K2119" s="229" t="s">
        <v>753</v>
      </c>
      <c r="L2119" s="229" t="s">
        <v>751</v>
      </c>
      <c r="M2119" s="229" t="s">
        <v>752</v>
      </c>
      <c r="N2119" s="229" t="s">
        <v>748</v>
      </c>
    </row>
    <row r="2120" spans="1:14">
      <c r="A2120" s="232">
        <f t="shared" si="32"/>
        <v>12112</v>
      </c>
      <c r="B2120" s="232">
        <v>4</v>
      </c>
      <c r="C2120" s="232" t="s">
        <v>747</v>
      </c>
      <c r="D2120" s="229" t="s">
        <v>656</v>
      </c>
      <c r="E2120" s="232" t="s">
        <v>446</v>
      </c>
      <c r="F2120" s="235" t="s">
        <v>645</v>
      </c>
      <c r="G2120" s="232">
        <v>21609</v>
      </c>
      <c r="H2120" s="229" t="s">
        <v>499</v>
      </c>
      <c r="I2120" s="229" t="s">
        <v>500</v>
      </c>
      <c r="J2120" s="229" t="s">
        <v>23</v>
      </c>
      <c r="K2120" s="229" t="s">
        <v>753</v>
      </c>
      <c r="L2120" s="229" t="s">
        <v>751</v>
      </c>
      <c r="M2120" s="229" t="s">
        <v>752</v>
      </c>
      <c r="N2120" s="229" t="s">
        <v>748</v>
      </c>
    </row>
    <row r="2121" spans="1:14">
      <c r="A2121" s="232">
        <f t="shared" si="32"/>
        <v>12113</v>
      </c>
      <c r="B2121" s="232">
        <v>4</v>
      </c>
      <c r="C2121" s="232" t="s">
        <v>747</v>
      </c>
      <c r="D2121" s="229" t="s">
        <v>656</v>
      </c>
      <c r="E2121" s="232" t="s">
        <v>573</v>
      </c>
      <c r="F2121" s="234" t="s">
        <v>108</v>
      </c>
      <c r="G2121" s="232">
        <v>99100</v>
      </c>
      <c r="H2121" s="229" t="s">
        <v>499</v>
      </c>
      <c r="I2121" s="229" t="s">
        <v>500</v>
      </c>
      <c r="J2121" s="229" t="s">
        <v>23</v>
      </c>
      <c r="K2121" s="229" t="s">
        <v>753</v>
      </c>
      <c r="L2121" s="229" t="s">
        <v>751</v>
      </c>
      <c r="M2121" s="229" t="s">
        <v>752</v>
      </c>
      <c r="N2121" s="229" t="s">
        <v>748</v>
      </c>
    </row>
    <row r="2122" spans="1:14">
      <c r="A2122" s="232">
        <f t="shared" ref="A2122:A2185" si="33">A2121+1</f>
        <v>12114</v>
      </c>
      <c r="B2122" s="232">
        <v>4</v>
      </c>
      <c r="C2122" s="232" t="s">
        <v>747</v>
      </c>
      <c r="D2122" s="229" t="s">
        <v>656</v>
      </c>
      <c r="E2122" s="232" t="s">
        <v>446</v>
      </c>
      <c r="F2122" s="234" t="s">
        <v>108</v>
      </c>
      <c r="G2122" s="232">
        <v>99100</v>
      </c>
      <c r="H2122" s="229" t="s">
        <v>499</v>
      </c>
      <c r="I2122" s="229" t="s">
        <v>500</v>
      </c>
      <c r="J2122" s="229" t="s">
        <v>23</v>
      </c>
      <c r="K2122" s="229" t="s">
        <v>753</v>
      </c>
      <c r="L2122" s="229" t="s">
        <v>751</v>
      </c>
      <c r="M2122" s="229" t="s">
        <v>752</v>
      </c>
      <c r="N2122" s="229" t="s">
        <v>748</v>
      </c>
    </row>
    <row r="2123" spans="1:14">
      <c r="A2123" s="232">
        <f t="shared" si="33"/>
        <v>12115</v>
      </c>
      <c r="B2123" s="232">
        <v>4</v>
      </c>
      <c r="C2123" s="232" t="s">
        <v>747</v>
      </c>
      <c r="D2123" s="229" t="s">
        <v>656</v>
      </c>
      <c r="E2123" s="232" t="s">
        <v>573</v>
      </c>
      <c r="F2123" s="234" t="s">
        <v>108</v>
      </c>
      <c r="G2123" s="232">
        <v>79101</v>
      </c>
      <c r="H2123" s="229" t="s">
        <v>499</v>
      </c>
      <c r="I2123" s="229" t="s">
        <v>500</v>
      </c>
      <c r="J2123" s="229" t="s">
        <v>23</v>
      </c>
      <c r="K2123" s="229" t="s">
        <v>753</v>
      </c>
      <c r="L2123" s="229" t="s">
        <v>751</v>
      </c>
      <c r="M2123" s="229" t="s">
        <v>752</v>
      </c>
      <c r="N2123" s="229" t="s">
        <v>748</v>
      </c>
    </row>
    <row r="2124" spans="1:14">
      <c r="A2124" s="232">
        <f t="shared" si="33"/>
        <v>12116</v>
      </c>
      <c r="B2124" s="232">
        <v>4</v>
      </c>
      <c r="C2124" s="232" t="s">
        <v>747</v>
      </c>
      <c r="D2124" s="229" t="s">
        <v>656</v>
      </c>
      <c r="E2124" s="232" t="s">
        <v>446</v>
      </c>
      <c r="F2124" s="234" t="s">
        <v>108</v>
      </c>
      <c r="G2124" s="232">
        <v>79101</v>
      </c>
      <c r="H2124" s="229" t="s">
        <v>499</v>
      </c>
      <c r="I2124" s="229" t="s">
        <v>500</v>
      </c>
      <c r="J2124" s="229" t="s">
        <v>23</v>
      </c>
      <c r="K2124" s="229" t="s">
        <v>753</v>
      </c>
      <c r="L2124" s="229" t="s">
        <v>751</v>
      </c>
      <c r="M2124" s="229" t="s">
        <v>752</v>
      </c>
      <c r="N2124" s="229" t="s">
        <v>748</v>
      </c>
    </row>
    <row r="2125" spans="1:14">
      <c r="A2125" s="232">
        <f t="shared" si="33"/>
        <v>12117</v>
      </c>
      <c r="B2125" s="232">
        <v>4</v>
      </c>
      <c r="C2125" s="232" t="s">
        <v>747</v>
      </c>
      <c r="D2125" s="229" t="s">
        <v>656</v>
      </c>
      <c r="E2125" s="232" t="s">
        <v>573</v>
      </c>
      <c r="F2125" s="234" t="s">
        <v>108</v>
      </c>
      <c r="G2125" s="232">
        <v>11609</v>
      </c>
      <c r="H2125" s="229" t="s">
        <v>499</v>
      </c>
      <c r="I2125" s="229" t="s">
        <v>500</v>
      </c>
      <c r="J2125" s="229" t="s">
        <v>23</v>
      </c>
      <c r="K2125" s="229" t="s">
        <v>753</v>
      </c>
      <c r="L2125" s="229" t="s">
        <v>751</v>
      </c>
      <c r="M2125" s="229" t="s">
        <v>752</v>
      </c>
      <c r="N2125" s="229" t="s">
        <v>748</v>
      </c>
    </row>
    <row r="2126" spans="1:14">
      <c r="A2126" s="232">
        <f t="shared" si="33"/>
        <v>12118</v>
      </c>
      <c r="B2126" s="232">
        <v>4</v>
      </c>
      <c r="C2126" s="232" t="s">
        <v>747</v>
      </c>
      <c r="D2126" s="229" t="s">
        <v>656</v>
      </c>
      <c r="E2126" s="232" t="s">
        <v>446</v>
      </c>
      <c r="F2126" s="234" t="s">
        <v>108</v>
      </c>
      <c r="G2126" s="232">
        <v>11609</v>
      </c>
      <c r="H2126" s="229" t="s">
        <v>499</v>
      </c>
      <c r="I2126" s="229" t="s">
        <v>500</v>
      </c>
      <c r="J2126" s="229" t="s">
        <v>23</v>
      </c>
      <c r="K2126" s="229" t="s">
        <v>753</v>
      </c>
      <c r="L2126" s="229" t="s">
        <v>751</v>
      </c>
      <c r="M2126" s="229" t="s">
        <v>752</v>
      </c>
      <c r="N2126" s="229" t="s">
        <v>748</v>
      </c>
    </row>
    <row r="2127" spans="1:14">
      <c r="A2127" s="232">
        <f t="shared" si="33"/>
        <v>12119</v>
      </c>
      <c r="B2127" s="232">
        <v>4</v>
      </c>
      <c r="C2127" s="232" t="s">
        <v>747</v>
      </c>
      <c r="D2127" s="229" t="s">
        <v>656</v>
      </c>
      <c r="E2127" s="232" t="s">
        <v>573</v>
      </c>
      <c r="F2127" s="234" t="s">
        <v>108</v>
      </c>
      <c r="G2127" s="232">
        <v>21609</v>
      </c>
      <c r="H2127" s="229" t="s">
        <v>499</v>
      </c>
      <c r="I2127" s="229" t="s">
        <v>500</v>
      </c>
      <c r="J2127" s="229" t="s">
        <v>23</v>
      </c>
      <c r="K2127" s="229" t="s">
        <v>753</v>
      </c>
      <c r="L2127" s="229" t="s">
        <v>751</v>
      </c>
      <c r="M2127" s="229" t="s">
        <v>752</v>
      </c>
      <c r="N2127" s="229" t="s">
        <v>748</v>
      </c>
    </row>
    <row r="2128" spans="1:14">
      <c r="A2128" s="232">
        <f t="shared" si="33"/>
        <v>12120</v>
      </c>
      <c r="B2128" s="232">
        <v>4</v>
      </c>
      <c r="C2128" s="232" t="s">
        <v>747</v>
      </c>
      <c r="D2128" s="229" t="s">
        <v>656</v>
      </c>
      <c r="E2128" s="232" t="s">
        <v>446</v>
      </c>
      <c r="F2128" s="234" t="s">
        <v>108</v>
      </c>
      <c r="G2128" s="232">
        <v>21609</v>
      </c>
      <c r="H2128" s="229" t="s">
        <v>499</v>
      </c>
      <c r="I2128" s="229" t="s">
        <v>500</v>
      </c>
      <c r="J2128" s="229" t="s">
        <v>23</v>
      </c>
      <c r="K2128" s="229" t="s">
        <v>753</v>
      </c>
      <c r="L2128" s="229" t="s">
        <v>751</v>
      </c>
      <c r="M2128" s="229" t="s">
        <v>752</v>
      </c>
      <c r="N2128" s="229" t="s">
        <v>748</v>
      </c>
    </row>
    <row r="2129" spans="1:14">
      <c r="A2129" s="232">
        <f t="shared" si="33"/>
        <v>12121</v>
      </c>
      <c r="B2129" s="232">
        <v>4</v>
      </c>
      <c r="C2129" s="232" t="s">
        <v>747</v>
      </c>
      <c r="D2129" s="229" t="s">
        <v>656</v>
      </c>
      <c r="E2129" s="232" t="s">
        <v>573</v>
      </c>
      <c r="F2129" s="235" t="s">
        <v>109</v>
      </c>
      <c r="G2129" s="232">
        <v>99100</v>
      </c>
      <c r="H2129" s="229" t="s">
        <v>499</v>
      </c>
      <c r="I2129" s="229" t="s">
        <v>500</v>
      </c>
      <c r="J2129" s="229" t="s">
        <v>23</v>
      </c>
      <c r="K2129" s="229" t="s">
        <v>753</v>
      </c>
      <c r="L2129" s="229" t="s">
        <v>751</v>
      </c>
      <c r="M2129" s="229" t="s">
        <v>752</v>
      </c>
      <c r="N2129" s="229" t="s">
        <v>748</v>
      </c>
    </row>
    <row r="2130" spans="1:14">
      <c r="A2130" s="232">
        <f t="shared" si="33"/>
        <v>12122</v>
      </c>
      <c r="B2130" s="232">
        <v>4</v>
      </c>
      <c r="C2130" s="232" t="s">
        <v>747</v>
      </c>
      <c r="D2130" s="229" t="s">
        <v>656</v>
      </c>
      <c r="E2130" s="232" t="s">
        <v>446</v>
      </c>
      <c r="F2130" s="235" t="s">
        <v>109</v>
      </c>
      <c r="G2130" s="232">
        <v>99100</v>
      </c>
      <c r="H2130" s="229" t="s">
        <v>499</v>
      </c>
      <c r="I2130" s="229" t="s">
        <v>500</v>
      </c>
      <c r="J2130" s="229" t="s">
        <v>23</v>
      </c>
      <c r="K2130" s="229" t="s">
        <v>753</v>
      </c>
      <c r="L2130" s="229" t="s">
        <v>751</v>
      </c>
      <c r="M2130" s="229" t="s">
        <v>752</v>
      </c>
      <c r="N2130" s="229" t="s">
        <v>748</v>
      </c>
    </row>
    <row r="2131" spans="1:14">
      <c r="A2131" s="232">
        <f t="shared" si="33"/>
        <v>12123</v>
      </c>
      <c r="B2131" s="232">
        <v>4</v>
      </c>
      <c r="C2131" s="232" t="s">
        <v>747</v>
      </c>
      <c r="D2131" s="229" t="s">
        <v>656</v>
      </c>
      <c r="E2131" s="232" t="s">
        <v>573</v>
      </c>
      <c r="F2131" s="235" t="s">
        <v>109</v>
      </c>
      <c r="G2131" s="232">
        <v>79101</v>
      </c>
      <c r="H2131" s="229" t="s">
        <v>499</v>
      </c>
      <c r="I2131" s="229" t="s">
        <v>500</v>
      </c>
      <c r="J2131" s="229" t="s">
        <v>23</v>
      </c>
      <c r="K2131" s="229" t="s">
        <v>753</v>
      </c>
      <c r="L2131" s="229" t="s">
        <v>751</v>
      </c>
      <c r="M2131" s="229" t="s">
        <v>752</v>
      </c>
      <c r="N2131" s="229" t="s">
        <v>748</v>
      </c>
    </row>
    <row r="2132" spans="1:14">
      <c r="A2132" s="232">
        <f t="shared" si="33"/>
        <v>12124</v>
      </c>
      <c r="B2132" s="232">
        <v>4</v>
      </c>
      <c r="C2132" s="232" t="s">
        <v>747</v>
      </c>
      <c r="D2132" s="229" t="s">
        <v>656</v>
      </c>
      <c r="E2132" s="232" t="s">
        <v>446</v>
      </c>
      <c r="F2132" s="235" t="s">
        <v>109</v>
      </c>
      <c r="G2132" s="232">
        <v>79101</v>
      </c>
      <c r="H2132" s="229" t="s">
        <v>499</v>
      </c>
      <c r="I2132" s="229" t="s">
        <v>500</v>
      </c>
      <c r="J2132" s="229" t="s">
        <v>23</v>
      </c>
      <c r="K2132" s="229" t="s">
        <v>753</v>
      </c>
      <c r="L2132" s="229" t="s">
        <v>751</v>
      </c>
      <c r="M2132" s="229" t="s">
        <v>752</v>
      </c>
      <c r="N2132" s="229" t="s">
        <v>748</v>
      </c>
    </row>
    <row r="2133" spans="1:14">
      <c r="A2133" s="232">
        <f t="shared" si="33"/>
        <v>12125</v>
      </c>
      <c r="B2133" s="232">
        <v>4</v>
      </c>
      <c r="C2133" s="232" t="s">
        <v>747</v>
      </c>
      <c r="D2133" s="229" t="s">
        <v>656</v>
      </c>
      <c r="E2133" s="232" t="s">
        <v>573</v>
      </c>
      <c r="F2133" s="235" t="s">
        <v>109</v>
      </c>
      <c r="G2133" s="232">
        <v>11609</v>
      </c>
      <c r="H2133" s="229" t="s">
        <v>499</v>
      </c>
      <c r="I2133" s="229" t="s">
        <v>500</v>
      </c>
      <c r="J2133" s="229" t="s">
        <v>23</v>
      </c>
      <c r="K2133" s="229" t="s">
        <v>753</v>
      </c>
      <c r="L2133" s="229" t="s">
        <v>751</v>
      </c>
      <c r="M2133" s="229" t="s">
        <v>752</v>
      </c>
      <c r="N2133" s="229" t="s">
        <v>748</v>
      </c>
    </row>
    <row r="2134" spans="1:14">
      <c r="A2134" s="232">
        <f t="shared" si="33"/>
        <v>12126</v>
      </c>
      <c r="B2134" s="232">
        <v>4</v>
      </c>
      <c r="C2134" s="232" t="s">
        <v>747</v>
      </c>
      <c r="D2134" s="229" t="s">
        <v>656</v>
      </c>
      <c r="E2134" s="232" t="s">
        <v>446</v>
      </c>
      <c r="F2134" s="235" t="s">
        <v>109</v>
      </c>
      <c r="G2134" s="232">
        <v>11609</v>
      </c>
      <c r="H2134" s="229" t="s">
        <v>499</v>
      </c>
      <c r="I2134" s="229" t="s">
        <v>500</v>
      </c>
      <c r="J2134" s="229" t="s">
        <v>23</v>
      </c>
      <c r="K2134" s="229" t="s">
        <v>753</v>
      </c>
      <c r="L2134" s="229" t="s">
        <v>751</v>
      </c>
      <c r="M2134" s="229" t="s">
        <v>752</v>
      </c>
      <c r="N2134" s="229" t="s">
        <v>748</v>
      </c>
    </row>
    <row r="2135" spans="1:14">
      <c r="A2135" s="232">
        <f t="shared" si="33"/>
        <v>12127</v>
      </c>
      <c r="B2135" s="232">
        <v>4</v>
      </c>
      <c r="C2135" s="232" t="s">
        <v>747</v>
      </c>
      <c r="D2135" s="229" t="s">
        <v>656</v>
      </c>
      <c r="E2135" s="232" t="s">
        <v>573</v>
      </c>
      <c r="F2135" s="235" t="s">
        <v>109</v>
      </c>
      <c r="G2135" s="232">
        <v>21609</v>
      </c>
      <c r="H2135" s="229" t="s">
        <v>499</v>
      </c>
      <c r="I2135" s="229" t="s">
        <v>500</v>
      </c>
      <c r="J2135" s="229" t="s">
        <v>23</v>
      </c>
      <c r="K2135" s="229" t="s">
        <v>753</v>
      </c>
      <c r="L2135" s="229" t="s">
        <v>751</v>
      </c>
      <c r="M2135" s="229" t="s">
        <v>752</v>
      </c>
      <c r="N2135" s="229" t="s">
        <v>748</v>
      </c>
    </row>
    <row r="2136" spans="1:14">
      <c r="A2136" s="232">
        <f t="shared" si="33"/>
        <v>12128</v>
      </c>
      <c r="B2136" s="232">
        <v>4</v>
      </c>
      <c r="C2136" s="232" t="s">
        <v>747</v>
      </c>
      <c r="D2136" s="229" t="s">
        <v>656</v>
      </c>
      <c r="E2136" s="232" t="s">
        <v>446</v>
      </c>
      <c r="F2136" s="235" t="s">
        <v>109</v>
      </c>
      <c r="G2136" s="232">
        <v>21609</v>
      </c>
      <c r="H2136" s="229" t="s">
        <v>499</v>
      </c>
      <c r="I2136" s="229" t="s">
        <v>500</v>
      </c>
      <c r="J2136" s="229" t="s">
        <v>23</v>
      </c>
      <c r="K2136" s="229" t="s">
        <v>753</v>
      </c>
      <c r="L2136" s="229" t="s">
        <v>751</v>
      </c>
      <c r="M2136" s="229" t="s">
        <v>752</v>
      </c>
      <c r="N2136" s="229" t="s">
        <v>748</v>
      </c>
    </row>
    <row r="2137" spans="1:14">
      <c r="A2137" s="232">
        <f t="shared" si="33"/>
        <v>12129</v>
      </c>
      <c r="B2137" s="232">
        <v>4</v>
      </c>
      <c r="C2137" s="232" t="s">
        <v>747</v>
      </c>
      <c r="D2137" s="229" t="s">
        <v>656</v>
      </c>
      <c r="E2137" s="232" t="s">
        <v>573</v>
      </c>
      <c r="F2137" s="234" t="s">
        <v>111</v>
      </c>
      <c r="G2137" s="232">
        <v>99100</v>
      </c>
      <c r="H2137" s="229" t="s">
        <v>499</v>
      </c>
      <c r="I2137" s="229" t="s">
        <v>500</v>
      </c>
      <c r="J2137" s="229" t="s">
        <v>23</v>
      </c>
      <c r="K2137" s="229" t="s">
        <v>753</v>
      </c>
      <c r="L2137" s="229" t="s">
        <v>751</v>
      </c>
      <c r="M2137" s="229" t="s">
        <v>752</v>
      </c>
      <c r="N2137" s="229" t="s">
        <v>748</v>
      </c>
    </row>
    <row r="2138" spans="1:14">
      <c r="A2138" s="232">
        <f t="shared" si="33"/>
        <v>12130</v>
      </c>
      <c r="B2138" s="232">
        <v>4</v>
      </c>
      <c r="C2138" s="232" t="s">
        <v>747</v>
      </c>
      <c r="D2138" s="229" t="s">
        <v>656</v>
      </c>
      <c r="E2138" s="232" t="s">
        <v>446</v>
      </c>
      <c r="F2138" s="234" t="s">
        <v>111</v>
      </c>
      <c r="G2138" s="232">
        <v>99100</v>
      </c>
      <c r="H2138" s="229" t="s">
        <v>499</v>
      </c>
      <c r="I2138" s="229" t="s">
        <v>500</v>
      </c>
      <c r="J2138" s="229" t="s">
        <v>23</v>
      </c>
      <c r="K2138" s="229" t="s">
        <v>753</v>
      </c>
      <c r="L2138" s="229" t="s">
        <v>751</v>
      </c>
      <c r="M2138" s="229" t="s">
        <v>752</v>
      </c>
      <c r="N2138" s="229" t="s">
        <v>748</v>
      </c>
    </row>
    <row r="2139" spans="1:14">
      <c r="A2139" s="232">
        <f t="shared" si="33"/>
        <v>12131</v>
      </c>
      <c r="B2139" s="232">
        <v>4</v>
      </c>
      <c r="C2139" s="232" t="s">
        <v>747</v>
      </c>
      <c r="D2139" s="229" t="s">
        <v>656</v>
      </c>
      <c r="E2139" s="232" t="s">
        <v>573</v>
      </c>
      <c r="F2139" s="234" t="s">
        <v>111</v>
      </c>
      <c r="G2139" s="232">
        <v>79101</v>
      </c>
      <c r="H2139" s="229" t="s">
        <v>499</v>
      </c>
      <c r="I2139" s="229" t="s">
        <v>500</v>
      </c>
      <c r="J2139" s="229" t="s">
        <v>23</v>
      </c>
      <c r="K2139" s="229" t="s">
        <v>753</v>
      </c>
      <c r="L2139" s="229" t="s">
        <v>751</v>
      </c>
      <c r="M2139" s="229" t="s">
        <v>752</v>
      </c>
      <c r="N2139" s="229" t="s">
        <v>748</v>
      </c>
    </row>
    <row r="2140" spans="1:14">
      <c r="A2140" s="232">
        <f t="shared" si="33"/>
        <v>12132</v>
      </c>
      <c r="B2140" s="232">
        <v>4</v>
      </c>
      <c r="C2140" s="232" t="s">
        <v>747</v>
      </c>
      <c r="D2140" s="229" t="s">
        <v>656</v>
      </c>
      <c r="E2140" s="232" t="s">
        <v>446</v>
      </c>
      <c r="F2140" s="234" t="s">
        <v>111</v>
      </c>
      <c r="G2140" s="232">
        <v>79101</v>
      </c>
      <c r="H2140" s="229" t="s">
        <v>499</v>
      </c>
      <c r="I2140" s="229" t="s">
        <v>500</v>
      </c>
      <c r="J2140" s="229" t="s">
        <v>23</v>
      </c>
      <c r="K2140" s="229" t="s">
        <v>753</v>
      </c>
      <c r="L2140" s="229" t="s">
        <v>751</v>
      </c>
      <c r="M2140" s="229" t="s">
        <v>752</v>
      </c>
      <c r="N2140" s="229" t="s">
        <v>748</v>
      </c>
    </row>
    <row r="2141" spans="1:14">
      <c r="A2141" s="232">
        <f t="shared" si="33"/>
        <v>12133</v>
      </c>
      <c r="B2141" s="232">
        <v>4</v>
      </c>
      <c r="C2141" s="232" t="s">
        <v>747</v>
      </c>
      <c r="D2141" s="229" t="s">
        <v>656</v>
      </c>
      <c r="E2141" s="232" t="s">
        <v>573</v>
      </c>
      <c r="F2141" s="234" t="s">
        <v>111</v>
      </c>
      <c r="G2141" s="232">
        <v>11609</v>
      </c>
      <c r="H2141" s="229" t="s">
        <v>499</v>
      </c>
      <c r="I2141" s="229" t="s">
        <v>500</v>
      </c>
      <c r="J2141" s="229" t="s">
        <v>23</v>
      </c>
      <c r="K2141" s="229" t="s">
        <v>753</v>
      </c>
      <c r="L2141" s="229" t="s">
        <v>751</v>
      </c>
      <c r="M2141" s="229" t="s">
        <v>752</v>
      </c>
      <c r="N2141" s="229" t="s">
        <v>748</v>
      </c>
    </row>
    <row r="2142" spans="1:14">
      <c r="A2142" s="232">
        <f t="shared" si="33"/>
        <v>12134</v>
      </c>
      <c r="B2142" s="232">
        <v>4</v>
      </c>
      <c r="C2142" s="232" t="s">
        <v>747</v>
      </c>
      <c r="D2142" s="229" t="s">
        <v>656</v>
      </c>
      <c r="E2142" s="232" t="s">
        <v>446</v>
      </c>
      <c r="F2142" s="234" t="s">
        <v>111</v>
      </c>
      <c r="G2142" s="232">
        <v>11609</v>
      </c>
      <c r="H2142" s="229" t="s">
        <v>499</v>
      </c>
      <c r="I2142" s="229" t="s">
        <v>500</v>
      </c>
      <c r="J2142" s="229" t="s">
        <v>23</v>
      </c>
      <c r="K2142" s="229" t="s">
        <v>753</v>
      </c>
      <c r="L2142" s="229" t="s">
        <v>751</v>
      </c>
      <c r="M2142" s="229" t="s">
        <v>752</v>
      </c>
      <c r="N2142" s="229" t="s">
        <v>748</v>
      </c>
    </row>
    <row r="2143" spans="1:14">
      <c r="A2143" s="232">
        <f t="shared" si="33"/>
        <v>12135</v>
      </c>
      <c r="B2143" s="232">
        <v>4</v>
      </c>
      <c r="C2143" s="232" t="s">
        <v>747</v>
      </c>
      <c r="D2143" s="229" t="s">
        <v>656</v>
      </c>
      <c r="E2143" s="232" t="s">
        <v>573</v>
      </c>
      <c r="F2143" s="234" t="s">
        <v>111</v>
      </c>
      <c r="G2143" s="232">
        <v>21609</v>
      </c>
      <c r="H2143" s="229" t="s">
        <v>499</v>
      </c>
      <c r="I2143" s="229" t="s">
        <v>500</v>
      </c>
      <c r="J2143" s="229" t="s">
        <v>23</v>
      </c>
      <c r="K2143" s="229" t="s">
        <v>753</v>
      </c>
      <c r="L2143" s="229" t="s">
        <v>751</v>
      </c>
      <c r="M2143" s="229" t="s">
        <v>752</v>
      </c>
      <c r="N2143" s="229" t="s">
        <v>748</v>
      </c>
    </row>
    <row r="2144" spans="1:14">
      <c r="A2144" s="232">
        <f t="shared" si="33"/>
        <v>12136</v>
      </c>
      <c r="B2144" s="232">
        <v>4</v>
      </c>
      <c r="C2144" s="232" t="s">
        <v>747</v>
      </c>
      <c r="D2144" s="229" t="s">
        <v>656</v>
      </c>
      <c r="E2144" s="232" t="s">
        <v>446</v>
      </c>
      <c r="F2144" s="234" t="s">
        <v>111</v>
      </c>
      <c r="G2144" s="232">
        <v>21609</v>
      </c>
      <c r="H2144" s="229" t="s">
        <v>499</v>
      </c>
      <c r="I2144" s="229" t="s">
        <v>500</v>
      </c>
      <c r="J2144" s="229" t="s">
        <v>23</v>
      </c>
      <c r="K2144" s="229" t="s">
        <v>753</v>
      </c>
      <c r="L2144" s="229" t="s">
        <v>751</v>
      </c>
      <c r="M2144" s="229" t="s">
        <v>752</v>
      </c>
      <c r="N2144" s="229" t="s">
        <v>748</v>
      </c>
    </row>
    <row r="2145" spans="1:14">
      <c r="A2145" s="232">
        <f t="shared" si="33"/>
        <v>12137</v>
      </c>
      <c r="B2145" s="232">
        <v>4</v>
      </c>
      <c r="C2145" s="232" t="s">
        <v>747</v>
      </c>
      <c r="D2145" s="229" t="s">
        <v>656</v>
      </c>
      <c r="E2145" s="232" t="s">
        <v>573</v>
      </c>
      <c r="F2145" s="234" t="s">
        <v>112</v>
      </c>
      <c r="G2145" s="232">
        <v>99100</v>
      </c>
      <c r="H2145" s="229" t="s">
        <v>499</v>
      </c>
      <c r="I2145" s="229" t="s">
        <v>500</v>
      </c>
      <c r="J2145" s="229" t="s">
        <v>23</v>
      </c>
      <c r="K2145" s="229" t="s">
        <v>753</v>
      </c>
      <c r="L2145" s="229" t="s">
        <v>751</v>
      </c>
      <c r="M2145" s="229" t="s">
        <v>752</v>
      </c>
      <c r="N2145" s="229" t="s">
        <v>748</v>
      </c>
    </row>
    <row r="2146" spans="1:14">
      <c r="A2146" s="232">
        <f t="shared" si="33"/>
        <v>12138</v>
      </c>
      <c r="B2146" s="232">
        <v>4</v>
      </c>
      <c r="C2146" s="232" t="s">
        <v>747</v>
      </c>
      <c r="D2146" s="229" t="s">
        <v>656</v>
      </c>
      <c r="E2146" s="232" t="s">
        <v>446</v>
      </c>
      <c r="F2146" s="234" t="s">
        <v>112</v>
      </c>
      <c r="G2146" s="232">
        <v>99100</v>
      </c>
      <c r="H2146" s="229" t="s">
        <v>499</v>
      </c>
      <c r="I2146" s="229" t="s">
        <v>500</v>
      </c>
      <c r="J2146" s="229" t="s">
        <v>23</v>
      </c>
      <c r="K2146" s="229" t="s">
        <v>753</v>
      </c>
      <c r="L2146" s="229" t="s">
        <v>751</v>
      </c>
      <c r="M2146" s="229" t="s">
        <v>752</v>
      </c>
      <c r="N2146" s="229" t="s">
        <v>748</v>
      </c>
    </row>
    <row r="2147" spans="1:14">
      <c r="A2147" s="232">
        <f t="shared" si="33"/>
        <v>12139</v>
      </c>
      <c r="B2147" s="232">
        <v>4</v>
      </c>
      <c r="C2147" s="232" t="s">
        <v>747</v>
      </c>
      <c r="D2147" s="229" t="s">
        <v>656</v>
      </c>
      <c r="E2147" s="232" t="s">
        <v>573</v>
      </c>
      <c r="F2147" s="234" t="s">
        <v>112</v>
      </c>
      <c r="G2147" s="232">
        <v>79101</v>
      </c>
      <c r="H2147" s="229" t="s">
        <v>499</v>
      </c>
      <c r="I2147" s="229" t="s">
        <v>500</v>
      </c>
      <c r="J2147" s="229" t="s">
        <v>23</v>
      </c>
      <c r="K2147" s="229" t="s">
        <v>753</v>
      </c>
      <c r="L2147" s="229" t="s">
        <v>751</v>
      </c>
      <c r="M2147" s="229" t="s">
        <v>752</v>
      </c>
      <c r="N2147" s="229" t="s">
        <v>748</v>
      </c>
    </row>
    <row r="2148" spans="1:14">
      <c r="A2148" s="232">
        <f t="shared" si="33"/>
        <v>12140</v>
      </c>
      <c r="B2148" s="232">
        <v>4</v>
      </c>
      <c r="C2148" s="232" t="s">
        <v>747</v>
      </c>
      <c r="D2148" s="229" t="s">
        <v>656</v>
      </c>
      <c r="E2148" s="232" t="s">
        <v>446</v>
      </c>
      <c r="F2148" s="234" t="s">
        <v>112</v>
      </c>
      <c r="G2148" s="232">
        <v>79101</v>
      </c>
      <c r="H2148" s="229" t="s">
        <v>499</v>
      </c>
      <c r="I2148" s="229" t="s">
        <v>500</v>
      </c>
      <c r="J2148" s="229" t="s">
        <v>23</v>
      </c>
      <c r="K2148" s="229" t="s">
        <v>753</v>
      </c>
      <c r="L2148" s="229" t="s">
        <v>751</v>
      </c>
      <c r="M2148" s="229" t="s">
        <v>752</v>
      </c>
      <c r="N2148" s="229" t="s">
        <v>748</v>
      </c>
    </row>
    <row r="2149" spans="1:14">
      <c r="A2149" s="232">
        <f t="shared" si="33"/>
        <v>12141</v>
      </c>
      <c r="B2149" s="232">
        <v>4</v>
      </c>
      <c r="C2149" s="232" t="s">
        <v>747</v>
      </c>
      <c r="D2149" s="229" t="s">
        <v>656</v>
      </c>
      <c r="E2149" s="232" t="s">
        <v>573</v>
      </c>
      <c r="F2149" s="234" t="s">
        <v>112</v>
      </c>
      <c r="G2149" s="232">
        <v>11609</v>
      </c>
      <c r="H2149" s="229" t="s">
        <v>499</v>
      </c>
      <c r="I2149" s="229" t="s">
        <v>500</v>
      </c>
      <c r="J2149" s="229" t="s">
        <v>23</v>
      </c>
      <c r="K2149" s="229" t="s">
        <v>753</v>
      </c>
      <c r="L2149" s="229" t="s">
        <v>751</v>
      </c>
      <c r="M2149" s="229" t="s">
        <v>752</v>
      </c>
      <c r="N2149" s="229" t="s">
        <v>748</v>
      </c>
    </row>
    <row r="2150" spans="1:14">
      <c r="A2150" s="232">
        <f t="shared" si="33"/>
        <v>12142</v>
      </c>
      <c r="B2150" s="232">
        <v>4</v>
      </c>
      <c r="C2150" s="232" t="s">
        <v>747</v>
      </c>
      <c r="D2150" s="229" t="s">
        <v>656</v>
      </c>
      <c r="E2150" s="232" t="s">
        <v>446</v>
      </c>
      <c r="F2150" s="234" t="s">
        <v>112</v>
      </c>
      <c r="G2150" s="232">
        <v>11609</v>
      </c>
      <c r="H2150" s="229" t="s">
        <v>499</v>
      </c>
      <c r="I2150" s="229" t="s">
        <v>500</v>
      </c>
      <c r="J2150" s="229" t="s">
        <v>23</v>
      </c>
      <c r="K2150" s="229" t="s">
        <v>753</v>
      </c>
      <c r="L2150" s="229" t="s">
        <v>751</v>
      </c>
      <c r="M2150" s="229" t="s">
        <v>752</v>
      </c>
      <c r="N2150" s="229" t="s">
        <v>748</v>
      </c>
    </row>
    <row r="2151" spans="1:14">
      <c r="A2151" s="232">
        <f t="shared" si="33"/>
        <v>12143</v>
      </c>
      <c r="B2151" s="232">
        <v>4</v>
      </c>
      <c r="C2151" s="232" t="s">
        <v>747</v>
      </c>
      <c r="D2151" s="229" t="s">
        <v>656</v>
      </c>
      <c r="E2151" s="232" t="s">
        <v>573</v>
      </c>
      <c r="F2151" s="234" t="s">
        <v>112</v>
      </c>
      <c r="G2151" s="232">
        <v>21609</v>
      </c>
      <c r="H2151" s="229" t="s">
        <v>499</v>
      </c>
      <c r="I2151" s="229" t="s">
        <v>500</v>
      </c>
      <c r="J2151" s="229" t="s">
        <v>23</v>
      </c>
      <c r="K2151" s="229" t="s">
        <v>753</v>
      </c>
      <c r="L2151" s="229" t="s">
        <v>751</v>
      </c>
      <c r="M2151" s="229" t="s">
        <v>752</v>
      </c>
      <c r="N2151" s="229" t="s">
        <v>748</v>
      </c>
    </row>
    <row r="2152" spans="1:14">
      <c r="A2152" s="232">
        <f t="shared" si="33"/>
        <v>12144</v>
      </c>
      <c r="B2152" s="232">
        <v>4</v>
      </c>
      <c r="C2152" s="232" t="s">
        <v>747</v>
      </c>
      <c r="D2152" s="229" t="s">
        <v>656</v>
      </c>
      <c r="E2152" s="232" t="s">
        <v>446</v>
      </c>
      <c r="F2152" s="234" t="s">
        <v>112</v>
      </c>
      <c r="G2152" s="232">
        <v>21609</v>
      </c>
      <c r="H2152" s="229" t="s">
        <v>499</v>
      </c>
      <c r="I2152" s="229" t="s">
        <v>500</v>
      </c>
      <c r="J2152" s="229" t="s">
        <v>23</v>
      </c>
      <c r="K2152" s="229" t="s">
        <v>753</v>
      </c>
      <c r="L2152" s="229" t="s">
        <v>751</v>
      </c>
      <c r="M2152" s="229" t="s">
        <v>752</v>
      </c>
      <c r="N2152" s="229" t="s">
        <v>748</v>
      </c>
    </row>
    <row r="2153" spans="1:14">
      <c r="A2153" s="232">
        <f t="shared" si="33"/>
        <v>12145</v>
      </c>
      <c r="B2153" s="232">
        <v>4</v>
      </c>
      <c r="C2153" s="232" t="s">
        <v>747</v>
      </c>
      <c r="D2153" s="229" t="s">
        <v>656</v>
      </c>
      <c r="E2153" s="232" t="s">
        <v>573</v>
      </c>
      <c r="F2153" s="234" t="s">
        <v>116</v>
      </c>
      <c r="G2153" s="232">
        <v>99100</v>
      </c>
      <c r="H2153" s="229" t="s">
        <v>499</v>
      </c>
      <c r="I2153" s="229" t="s">
        <v>500</v>
      </c>
      <c r="J2153" s="229" t="s">
        <v>23</v>
      </c>
      <c r="K2153" s="229" t="s">
        <v>753</v>
      </c>
      <c r="L2153" s="229" t="s">
        <v>751</v>
      </c>
      <c r="M2153" s="229" t="s">
        <v>752</v>
      </c>
      <c r="N2153" s="229" t="s">
        <v>748</v>
      </c>
    </row>
    <row r="2154" spans="1:14">
      <c r="A2154" s="232">
        <f t="shared" si="33"/>
        <v>12146</v>
      </c>
      <c r="B2154" s="232">
        <v>4</v>
      </c>
      <c r="C2154" s="232" t="s">
        <v>747</v>
      </c>
      <c r="D2154" s="229" t="s">
        <v>656</v>
      </c>
      <c r="E2154" s="232" t="s">
        <v>446</v>
      </c>
      <c r="F2154" s="234" t="s">
        <v>116</v>
      </c>
      <c r="G2154" s="232">
        <v>99100</v>
      </c>
      <c r="H2154" s="229" t="s">
        <v>499</v>
      </c>
      <c r="I2154" s="229" t="s">
        <v>500</v>
      </c>
      <c r="J2154" s="229" t="s">
        <v>23</v>
      </c>
      <c r="K2154" s="229" t="s">
        <v>753</v>
      </c>
      <c r="L2154" s="229" t="s">
        <v>751</v>
      </c>
      <c r="M2154" s="229" t="s">
        <v>752</v>
      </c>
      <c r="N2154" s="229" t="s">
        <v>748</v>
      </c>
    </row>
    <row r="2155" spans="1:14">
      <c r="A2155" s="232">
        <f t="shared" si="33"/>
        <v>12147</v>
      </c>
      <c r="B2155" s="232">
        <v>4</v>
      </c>
      <c r="C2155" s="232" t="s">
        <v>747</v>
      </c>
      <c r="D2155" s="229" t="s">
        <v>656</v>
      </c>
      <c r="E2155" s="232" t="s">
        <v>573</v>
      </c>
      <c r="F2155" s="234" t="s">
        <v>116</v>
      </c>
      <c r="G2155" s="232">
        <v>79101</v>
      </c>
      <c r="H2155" s="229" t="s">
        <v>499</v>
      </c>
      <c r="I2155" s="229" t="s">
        <v>500</v>
      </c>
      <c r="J2155" s="229" t="s">
        <v>23</v>
      </c>
      <c r="K2155" s="229" t="s">
        <v>753</v>
      </c>
      <c r="L2155" s="229" t="s">
        <v>751</v>
      </c>
      <c r="M2155" s="229" t="s">
        <v>752</v>
      </c>
      <c r="N2155" s="229" t="s">
        <v>748</v>
      </c>
    </row>
    <row r="2156" spans="1:14">
      <c r="A2156" s="232">
        <f t="shared" si="33"/>
        <v>12148</v>
      </c>
      <c r="B2156" s="232">
        <v>4</v>
      </c>
      <c r="C2156" s="232" t="s">
        <v>747</v>
      </c>
      <c r="D2156" s="229" t="s">
        <v>656</v>
      </c>
      <c r="E2156" s="232" t="s">
        <v>446</v>
      </c>
      <c r="F2156" s="234" t="s">
        <v>116</v>
      </c>
      <c r="G2156" s="232">
        <v>79101</v>
      </c>
      <c r="H2156" s="229" t="s">
        <v>499</v>
      </c>
      <c r="I2156" s="229" t="s">
        <v>500</v>
      </c>
      <c r="J2156" s="229" t="s">
        <v>23</v>
      </c>
      <c r="K2156" s="229" t="s">
        <v>753</v>
      </c>
      <c r="L2156" s="229" t="s">
        <v>751</v>
      </c>
      <c r="M2156" s="229" t="s">
        <v>752</v>
      </c>
      <c r="N2156" s="229" t="s">
        <v>748</v>
      </c>
    </row>
    <row r="2157" spans="1:14">
      <c r="A2157" s="232">
        <f t="shared" si="33"/>
        <v>12149</v>
      </c>
      <c r="B2157" s="232">
        <v>4</v>
      </c>
      <c r="C2157" s="232" t="s">
        <v>747</v>
      </c>
      <c r="D2157" s="229" t="s">
        <v>656</v>
      </c>
      <c r="E2157" s="232" t="s">
        <v>573</v>
      </c>
      <c r="F2157" s="234" t="s">
        <v>116</v>
      </c>
      <c r="G2157" s="232">
        <v>11609</v>
      </c>
      <c r="H2157" s="229" t="s">
        <v>499</v>
      </c>
      <c r="I2157" s="229" t="s">
        <v>500</v>
      </c>
      <c r="J2157" s="229" t="s">
        <v>23</v>
      </c>
      <c r="K2157" s="229" t="s">
        <v>753</v>
      </c>
      <c r="L2157" s="229" t="s">
        <v>751</v>
      </c>
      <c r="M2157" s="229" t="s">
        <v>752</v>
      </c>
      <c r="N2157" s="229" t="s">
        <v>748</v>
      </c>
    </row>
    <row r="2158" spans="1:14">
      <c r="A2158" s="232">
        <f t="shared" si="33"/>
        <v>12150</v>
      </c>
      <c r="B2158" s="232">
        <v>4</v>
      </c>
      <c r="C2158" s="232" t="s">
        <v>747</v>
      </c>
      <c r="D2158" s="229" t="s">
        <v>656</v>
      </c>
      <c r="E2158" s="232" t="s">
        <v>446</v>
      </c>
      <c r="F2158" s="234" t="s">
        <v>116</v>
      </c>
      <c r="G2158" s="232">
        <v>11609</v>
      </c>
      <c r="H2158" s="229" t="s">
        <v>499</v>
      </c>
      <c r="I2158" s="229" t="s">
        <v>500</v>
      </c>
      <c r="J2158" s="229" t="s">
        <v>23</v>
      </c>
      <c r="K2158" s="229" t="s">
        <v>753</v>
      </c>
      <c r="L2158" s="229" t="s">
        <v>751</v>
      </c>
      <c r="M2158" s="229" t="s">
        <v>752</v>
      </c>
      <c r="N2158" s="229" t="s">
        <v>748</v>
      </c>
    </row>
    <row r="2159" spans="1:14">
      <c r="A2159" s="232">
        <f t="shared" si="33"/>
        <v>12151</v>
      </c>
      <c r="B2159" s="232">
        <v>4</v>
      </c>
      <c r="C2159" s="232" t="s">
        <v>747</v>
      </c>
      <c r="D2159" s="229" t="s">
        <v>656</v>
      </c>
      <c r="E2159" s="232" t="s">
        <v>573</v>
      </c>
      <c r="F2159" s="234" t="s">
        <v>116</v>
      </c>
      <c r="G2159" s="232">
        <v>21609</v>
      </c>
      <c r="H2159" s="229" t="s">
        <v>499</v>
      </c>
      <c r="I2159" s="229" t="s">
        <v>500</v>
      </c>
      <c r="J2159" s="229" t="s">
        <v>23</v>
      </c>
      <c r="K2159" s="229" t="s">
        <v>753</v>
      </c>
      <c r="L2159" s="229" t="s">
        <v>751</v>
      </c>
      <c r="M2159" s="229" t="s">
        <v>752</v>
      </c>
      <c r="N2159" s="229" t="s">
        <v>748</v>
      </c>
    </row>
    <row r="2160" spans="1:14">
      <c r="A2160" s="232">
        <f t="shared" si="33"/>
        <v>12152</v>
      </c>
      <c r="B2160" s="232">
        <v>4</v>
      </c>
      <c r="C2160" s="232" t="s">
        <v>747</v>
      </c>
      <c r="D2160" s="229" t="s">
        <v>656</v>
      </c>
      <c r="E2160" s="232" t="s">
        <v>446</v>
      </c>
      <c r="F2160" s="234" t="s">
        <v>116</v>
      </c>
      <c r="G2160" s="232">
        <v>21609</v>
      </c>
      <c r="H2160" s="229" t="s">
        <v>499</v>
      </c>
      <c r="I2160" s="229" t="s">
        <v>500</v>
      </c>
      <c r="J2160" s="229" t="s">
        <v>23</v>
      </c>
      <c r="K2160" s="229" t="s">
        <v>753</v>
      </c>
      <c r="L2160" s="229" t="s">
        <v>751</v>
      </c>
      <c r="M2160" s="229" t="s">
        <v>752</v>
      </c>
      <c r="N2160" s="229" t="s">
        <v>748</v>
      </c>
    </row>
    <row r="2161" spans="1:14">
      <c r="A2161" s="232">
        <f t="shared" si="33"/>
        <v>12153</v>
      </c>
      <c r="B2161" s="232">
        <v>4</v>
      </c>
      <c r="C2161" s="232" t="s">
        <v>747</v>
      </c>
      <c r="D2161" s="229" t="s">
        <v>656</v>
      </c>
      <c r="E2161" s="232" t="s">
        <v>573</v>
      </c>
      <c r="F2161" s="234" t="s">
        <v>117</v>
      </c>
      <c r="G2161" s="232">
        <v>99100</v>
      </c>
      <c r="H2161" s="229" t="s">
        <v>499</v>
      </c>
      <c r="I2161" s="229" t="s">
        <v>500</v>
      </c>
      <c r="J2161" s="229" t="s">
        <v>23</v>
      </c>
      <c r="K2161" s="229" t="s">
        <v>753</v>
      </c>
      <c r="L2161" s="229" t="s">
        <v>751</v>
      </c>
      <c r="M2161" s="229" t="s">
        <v>752</v>
      </c>
      <c r="N2161" s="229" t="s">
        <v>748</v>
      </c>
    </row>
    <row r="2162" spans="1:14">
      <c r="A2162" s="232">
        <f t="shared" si="33"/>
        <v>12154</v>
      </c>
      <c r="B2162" s="232">
        <v>4</v>
      </c>
      <c r="C2162" s="232" t="s">
        <v>747</v>
      </c>
      <c r="D2162" s="229" t="s">
        <v>656</v>
      </c>
      <c r="E2162" s="232" t="s">
        <v>446</v>
      </c>
      <c r="F2162" s="234" t="s">
        <v>117</v>
      </c>
      <c r="G2162" s="232">
        <v>99100</v>
      </c>
      <c r="H2162" s="229" t="s">
        <v>499</v>
      </c>
      <c r="I2162" s="229" t="s">
        <v>500</v>
      </c>
      <c r="J2162" s="229" t="s">
        <v>23</v>
      </c>
      <c r="K2162" s="229" t="s">
        <v>753</v>
      </c>
      <c r="L2162" s="229" t="s">
        <v>751</v>
      </c>
      <c r="M2162" s="229" t="s">
        <v>752</v>
      </c>
      <c r="N2162" s="229" t="s">
        <v>748</v>
      </c>
    </row>
    <row r="2163" spans="1:14">
      <c r="A2163" s="232">
        <f t="shared" si="33"/>
        <v>12155</v>
      </c>
      <c r="B2163" s="232">
        <v>4</v>
      </c>
      <c r="C2163" s="232" t="s">
        <v>747</v>
      </c>
      <c r="D2163" s="229" t="s">
        <v>656</v>
      </c>
      <c r="E2163" s="232" t="s">
        <v>573</v>
      </c>
      <c r="F2163" s="234" t="s">
        <v>117</v>
      </c>
      <c r="G2163" s="232">
        <v>79101</v>
      </c>
      <c r="H2163" s="229" t="s">
        <v>499</v>
      </c>
      <c r="I2163" s="229" t="s">
        <v>500</v>
      </c>
      <c r="J2163" s="229" t="s">
        <v>23</v>
      </c>
      <c r="K2163" s="229" t="s">
        <v>753</v>
      </c>
      <c r="L2163" s="229" t="s">
        <v>751</v>
      </c>
      <c r="M2163" s="229" t="s">
        <v>752</v>
      </c>
      <c r="N2163" s="229" t="s">
        <v>748</v>
      </c>
    </row>
    <row r="2164" spans="1:14">
      <c r="A2164" s="232">
        <f t="shared" si="33"/>
        <v>12156</v>
      </c>
      <c r="B2164" s="232">
        <v>4</v>
      </c>
      <c r="C2164" s="232" t="s">
        <v>747</v>
      </c>
      <c r="D2164" s="229" t="s">
        <v>656</v>
      </c>
      <c r="E2164" s="232" t="s">
        <v>446</v>
      </c>
      <c r="F2164" s="234" t="s">
        <v>117</v>
      </c>
      <c r="G2164" s="232">
        <v>79101</v>
      </c>
      <c r="H2164" s="229" t="s">
        <v>499</v>
      </c>
      <c r="I2164" s="229" t="s">
        <v>500</v>
      </c>
      <c r="J2164" s="229" t="s">
        <v>23</v>
      </c>
      <c r="K2164" s="229" t="s">
        <v>753</v>
      </c>
      <c r="L2164" s="229" t="s">
        <v>751</v>
      </c>
      <c r="M2164" s="229" t="s">
        <v>752</v>
      </c>
      <c r="N2164" s="229" t="s">
        <v>748</v>
      </c>
    </row>
    <row r="2165" spans="1:14">
      <c r="A2165" s="232">
        <f t="shared" si="33"/>
        <v>12157</v>
      </c>
      <c r="B2165" s="232">
        <v>4</v>
      </c>
      <c r="C2165" s="232" t="s">
        <v>747</v>
      </c>
      <c r="D2165" s="229" t="s">
        <v>656</v>
      </c>
      <c r="E2165" s="232" t="s">
        <v>573</v>
      </c>
      <c r="F2165" s="234" t="s">
        <v>117</v>
      </c>
      <c r="G2165" s="232">
        <v>11609</v>
      </c>
      <c r="H2165" s="229" t="s">
        <v>499</v>
      </c>
      <c r="I2165" s="229" t="s">
        <v>500</v>
      </c>
      <c r="J2165" s="229" t="s">
        <v>23</v>
      </c>
      <c r="K2165" s="229" t="s">
        <v>753</v>
      </c>
      <c r="L2165" s="229" t="s">
        <v>751</v>
      </c>
      <c r="M2165" s="229" t="s">
        <v>752</v>
      </c>
      <c r="N2165" s="229" t="s">
        <v>748</v>
      </c>
    </row>
    <row r="2166" spans="1:14">
      <c r="A2166" s="232">
        <f t="shared" si="33"/>
        <v>12158</v>
      </c>
      <c r="B2166" s="232">
        <v>4</v>
      </c>
      <c r="C2166" s="232" t="s">
        <v>747</v>
      </c>
      <c r="D2166" s="229" t="s">
        <v>656</v>
      </c>
      <c r="E2166" s="232" t="s">
        <v>446</v>
      </c>
      <c r="F2166" s="234" t="s">
        <v>117</v>
      </c>
      <c r="G2166" s="232">
        <v>11609</v>
      </c>
      <c r="H2166" s="229" t="s">
        <v>499</v>
      </c>
      <c r="I2166" s="229" t="s">
        <v>500</v>
      </c>
      <c r="J2166" s="229" t="s">
        <v>23</v>
      </c>
      <c r="K2166" s="229" t="s">
        <v>753</v>
      </c>
      <c r="L2166" s="229" t="s">
        <v>751</v>
      </c>
      <c r="M2166" s="229" t="s">
        <v>752</v>
      </c>
      <c r="N2166" s="229" t="s">
        <v>748</v>
      </c>
    </row>
    <row r="2167" spans="1:14">
      <c r="A2167" s="232">
        <f t="shared" si="33"/>
        <v>12159</v>
      </c>
      <c r="B2167" s="232">
        <v>4</v>
      </c>
      <c r="C2167" s="232" t="s">
        <v>747</v>
      </c>
      <c r="D2167" s="229" t="s">
        <v>656</v>
      </c>
      <c r="E2167" s="232" t="s">
        <v>573</v>
      </c>
      <c r="F2167" s="234" t="s">
        <v>117</v>
      </c>
      <c r="G2167" s="232">
        <v>21609</v>
      </c>
      <c r="H2167" s="229" t="s">
        <v>499</v>
      </c>
      <c r="I2167" s="229" t="s">
        <v>500</v>
      </c>
      <c r="J2167" s="229" t="s">
        <v>23</v>
      </c>
      <c r="K2167" s="229" t="s">
        <v>753</v>
      </c>
      <c r="L2167" s="229" t="s">
        <v>751</v>
      </c>
      <c r="M2167" s="229" t="s">
        <v>752</v>
      </c>
      <c r="N2167" s="229" t="s">
        <v>748</v>
      </c>
    </row>
    <row r="2168" spans="1:14">
      <c r="A2168" s="232">
        <f t="shared" si="33"/>
        <v>12160</v>
      </c>
      <c r="B2168" s="232">
        <v>4</v>
      </c>
      <c r="C2168" s="232" t="s">
        <v>747</v>
      </c>
      <c r="D2168" s="229" t="s">
        <v>656</v>
      </c>
      <c r="E2168" s="232" t="s">
        <v>446</v>
      </c>
      <c r="F2168" s="234" t="s">
        <v>117</v>
      </c>
      <c r="G2168" s="232">
        <v>21609</v>
      </c>
      <c r="H2168" s="229" t="s">
        <v>499</v>
      </c>
      <c r="I2168" s="229" t="s">
        <v>500</v>
      </c>
      <c r="J2168" s="229" t="s">
        <v>23</v>
      </c>
      <c r="K2168" s="229" t="s">
        <v>753</v>
      </c>
      <c r="L2168" s="229" t="s">
        <v>751</v>
      </c>
      <c r="M2168" s="229" t="s">
        <v>752</v>
      </c>
      <c r="N2168" s="229" t="s">
        <v>748</v>
      </c>
    </row>
    <row r="2169" spans="1:14">
      <c r="A2169" s="232">
        <f t="shared" si="33"/>
        <v>12161</v>
      </c>
      <c r="B2169" s="232">
        <v>4</v>
      </c>
      <c r="C2169" s="232" t="s">
        <v>747</v>
      </c>
      <c r="D2169" s="229" t="s">
        <v>656</v>
      </c>
      <c r="E2169" s="232" t="s">
        <v>573</v>
      </c>
      <c r="F2169" s="234" t="s">
        <v>119</v>
      </c>
      <c r="G2169" s="232">
        <v>99100</v>
      </c>
      <c r="H2169" s="229" t="s">
        <v>499</v>
      </c>
      <c r="I2169" s="229" t="s">
        <v>500</v>
      </c>
      <c r="J2169" s="229" t="s">
        <v>23</v>
      </c>
      <c r="K2169" s="229" t="s">
        <v>753</v>
      </c>
      <c r="L2169" s="229" t="s">
        <v>751</v>
      </c>
      <c r="M2169" s="229" t="s">
        <v>752</v>
      </c>
      <c r="N2169" s="229" t="s">
        <v>748</v>
      </c>
    </row>
    <row r="2170" spans="1:14">
      <c r="A2170" s="232">
        <f t="shared" si="33"/>
        <v>12162</v>
      </c>
      <c r="B2170" s="232">
        <v>4</v>
      </c>
      <c r="C2170" s="232" t="s">
        <v>747</v>
      </c>
      <c r="D2170" s="229" t="s">
        <v>656</v>
      </c>
      <c r="E2170" s="232" t="s">
        <v>446</v>
      </c>
      <c r="F2170" s="234" t="s">
        <v>119</v>
      </c>
      <c r="G2170" s="232">
        <v>99100</v>
      </c>
      <c r="H2170" s="229" t="s">
        <v>499</v>
      </c>
      <c r="I2170" s="229" t="s">
        <v>500</v>
      </c>
      <c r="J2170" s="229" t="s">
        <v>23</v>
      </c>
      <c r="K2170" s="229" t="s">
        <v>753</v>
      </c>
      <c r="L2170" s="229" t="s">
        <v>751</v>
      </c>
      <c r="M2170" s="229" t="s">
        <v>752</v>
      </c>
      <c r="N2170" s="229" t="s">
        <v>748</v>
      </c>
    </row>
    <row r="2171" spans="1:14">
      <c r="A2171" s="232">
        <f t="shared" si="33"/>
        <v>12163</v>
      </c>
      <c r="B2171" s="232">
        <v>4</v>
      </c>
      <c r="C2171" s="232" t="s">
        <v>747</v>
      </c>
      <c r="D2171" s="229" t="s">
        <v>656</v>
      </c>
      <c r="E2171" s="232" t="s">
        <v>573</v>
      </c>
      <c r="F2171" s="234" t="s">
        <v>119</v>
      </c>
      <c r="G2171" s="232">
        <v>79101</v>
      </c>
      <c r="H2171" s="229" t="s">
        <v>499</v>
      </c>
      <c r="I2171" s="229" t="s">
        <v>500</v>
      </c>
      <c r="J2171" s="229" t="s">
        <v>23</v>
      </c>
      <c r="K2171" s="229" t="s">
        <v>753</v>
      </c>
      <c r="L2171" s="229" t="s">
        <v>751</v>
      </c>
      <c r="M2171" s="229" t="s">
        <v>752</v>
      </c>
      <c r="N2171" s="229" t="s">
        <v>748</v>
      </c>
    </row>
    <row r="2172" spans="1:14">
      <c r="A2172" s="232">
        <f t="shared" si="33"/>
        <v>12164</v>
      </c>
      <c r="B2172" s="232">
        <v>4</v>
      </c>
      <c r="C2172" s="232" t="s">
        <v>747</v>
      </c>
      <c r="D2172" s="229" t="s">
        <v>656</v>
      </c>
      <c r="E2172" s="232" t="s">
        <v>446</v>
      </c>
      <c r="F2172" s="234" t="s">
        <v>119</v>
      </c>
      <c r="G2172" s="232">
        <v>79101</v>
      </c>
      <c r="H2172" s="229" t="s">
        <v>499</v>
      </c>
      <c r="I2172" s="229" t="s">
        <v>500</v>
      </c>
      <c r="J2172" s="229" t="s">
        <v>23</v>
      </c>
      <c r="K2172" s="229" t="s">
        <v>753</v>
      </c>
      <c r="L2172" s="229" t="s">
        <v>751</v>
      </c>
      <c r="M2172" s="229" t="s">
        <v>752</v>
      </c>
      <c r="N2172" s="229" t="s">
        <v>748</v>
      </c>
    </row>
    <row r="2173" spans="1:14">
      <c r="A2173" s="232">
        <f t="shared" si="33"/>
        <v>12165</v>
      </c>
      <c r="B2173" s="232">
        <v>4</v>
      </c>
      <c r="C2173" s="232" t="s">
        <v>747</v>
      </c>
      <c r="D2173" s="229" t="s">
        <v>656</v>
      </c>
      <c r="E2173" s="232" t="s">
        <v>573</v>
      </c>
      <c r="F2173" s="234" t="s">
        <v>119</v>
      </c>
      <c r="G2173" s="232">
        <v>11609</v>
      </c>
      <c r="H2173" s="229" t="s">
        <v>499</v>
      </c>
      <c r="I2173" s="229" t="s">
        <v>500</v>
      </c>
      <c r="J2173" s="229" t="s">
        <v>23</v>
      </c>
      <c r="K2173" s="229" t="s">
        <v>753</v>
      </c>
      <c r="L2173" s="229" t="s">
        <v>751</v>
      </c>
      <c r="M2173" s="229" t="s">
        <v>752</v>
      </c>
      <c r="N2173" s="229" t="s">
        <v>748</v>
      </c>
    </row>
    <row r="2174" spans="1:14">
      <c r="A2174" s="232">
        <f t="shared" si="33"/>
        <v>12166</v>
      </c>
      <c r="B2174" s="232">
        <v>4</v>
      </c>
      <c r="C2174" s="232" t="s">
        <v>747</v>
      </c>
      <c r="D2174" s="229" t="s">
        <v>656</v>
      </c>
      <c r="E2174" s="232" t="s">
        <v>446</v>
      </c>
      <c r="F2174" s="234" t="s">
        <v>119</v>
      </c>
      <c r="G2174" s="232">
        <v>11609</v>
      </c>
      <c r="H2174" s="229" t="s">
        <v>499</v>
      </c>
      <c r="I2174" s="229" t="s">
        <v>500</v>
      </c>
      <c r="J2174" s="229" t="s">
        <v>23</v>
      </c>
      <c r="K2174" s="229" t="s">
        <v>753</v>
      </c>
      <c r="L2174" s="229" t="s">
        <v>751</v>
      </c>
      <c r="M2174" s="229" t="s">
        <v>752</v>
      </c>
      <c r="N2174" s="229" t="s">
        <v>748</v>
      </c>
    </row>
    <row r="2175" spans="1:14">
      <c r="A2175" s="232">
        <f t="shared" si="33"/>
        <v>12167</v>
      </c>
      <c r="B2175" s="232">
        <v>4</v>
      </c>
      <c r="C2175" s="232" t="s">
        <v>747</v>
      </c>
      <c r="D2175" s="229" t="s">
        <v>656</v>
      </c>
      <c r="E2175" s="232" t="s">
        <v>573</v>
      </c>
      <c r="F2175" s="234" t="s">
        <v>119</v>
      </c>
      <c r="G2175" s="232">
        <v>21609</v>
      </c>
      <c r="H2175" s="229" t="s">
        <v>499</v>
      </c>
      <c r="I2175" s="229" t="s">
        <v>500</v>
      </c>
      <c r="J2175" s="229" t="s">
        <v>23</v>
      </c>
      <c r="K2175" s="229" t="s">
        <v>753</v>
      </c>
      <c r="L2175" s="229" t="s">
        <v>751</v>
      </c>
      <c r="M2175" s="229" t="s">
        <v>752</v>
      </c>
      <c r="N2175" s="229" t="s">
        <v>748</v>
      </c>
    </row>
    <row r="2176" spans="1:14">
      <c r="A2176" s="232">
        <f t="shared" si="33"/>
        <v>12168</v>
      </c>
      <c r="B2176" s="232">
        <v>4</v>
      </c>
      <c r="C2176" s="232" t="s">
        <v>747</v>
      </c>
      <c r="D2176" s="229" t="s">
        <v>656</v>
      </c>
      <c r="E2176" s="232" t="s">
        <v>446</v>
      </c>
      <c r="F2176" s="234" t="s">
        <v>119</v>
      </c>
      <c r="G2176" s="232">
        <v>21609</v>
      </c>
      <c r="H2176" s="229" t="s">
        <v>499</v>
      </c>
      <c r="I2176" s="229" t="s">
        <v>500</v>
      </c>
      <c r="J2176" s="229" t="s">
        <v>23</v>
      </c>
      <c r="K2176" s="229" t="s">
        <v>753</v>
      </c>
      <c r="L2176" s="229" t="s">
        <v>751</v>
      </c>
      <c r="M2176" s="229" t="s">
        <v>752</v>
      </c>
      <c r="N2176" s="229" t="s">
        <v>748</v>
      </c>
    </row>
    <row r="2177" spans="1:14">
      <c r="A2177" s="232">
        <f t="shared" si="33"/>
        <v>12169</v>
      </c>
      <c r="B2177" s="232">
        <v>4</v>
      </c>
      <c r="C2177" s="232" t="s">
        <v>747</v>
      </c>
      <c r="D2177" s="229" t="s">
        <v>656</v>
      </c>
      <c r="E2177" s="232" t="s">
        <v>573</v>
      </c>
      <c r="F2177" s="234" t="s">
        <v>120</v>
      </c>
      <c r="G2177" s="232">
        <v>99100</v>
      </c>
      <c r="H2177" s="229" t="s">
        <v>499</v>
      </c>
      <c r="I2177" s="229" t="s">
        <v>500</v>
      </c>
      <c r="J2177" s="229" t="s">
        <v>23</v>
      </c>
      <c r="K2177" s="229" t="s">
        <v>753</v>
      </c>
      <c r="L2177" s="229" t="s">
        <v>751</v>
      </c>
      <c r="M2177" s="229" t="s">
        <v>752</v>
      </c>
      <c r="N2177" s="229" t="s">
        <v>748</v>
      </c>
    </row>
    <row r="2178" spans="1:14">
      <c r="A2178" s="232">
        <f t="shared" si="33"/>
        <v>12170</v>
      </c>
      <c r="B2178" s="232">
        <v>4</v>
      </c>
      <c r="C2178" s="232" t="s">
        <v>747</v>
      </c>
      <c r="D2178" s="229" t="s">
        <v>656</v>
      </c>
      <c r="E2178" s="232" t="s">
        <v>446</v>
      </c>
      <c r="F2178" s="234" t="s">
        <v>120</v>
      </c>
      <c r="G2178" s="232">
        <v>99100</v>
      </c>
      <c r="H2178" s="229" t="s">
        <v>499</v>
      </c>
      <c r="I2178" s="229" t="s">
        <v>500</v>
      </c>
      <c r="J2178" s="229" t="s">
        <v>23</v>
      </c>
      <c r="K2178" s="229" t="s">
        <v>753</v>
      </c>
      <c r="L2178" s="229" t="s">
        <v>751</v>
      </c>
      <c r="M2178" s="229" t="s">
        <v>752</v>
      </c>
      <c r="N2178" s="229" t="s">
        <v>748</v>
      </c>
    </row>
    <row r="2179" spans="1:14">
      <c r="A2179" s="232">
        <f t="shared" si="33"/>
        <v>12171</v>
      </c>
      <c r="B2179" s="232">
        <v>4</v>
      </c>
      <c r="C2179" s="232" t="s">
        <v>747</v>
      </c>
      <c r="D2179" s="229" t="s">
        <v>656</v>
      </c>
      <c r="E2179" s="232" t="s">
        <v>573</v>
      </c>
      <c r="F2179" s="234" t="s">
        <v>120</v>
      </c>
      <c r="G2179" s="232">
        <v>79101</v>
      </c>
      <c r="H2179" s="229" t="s">
        <v>499</v>
      </c>
      <c r="I2179" s="229" t="s">
        <v>500</v>
      </c>
      <c r="J2179" s="229" t="s">
        <v>23</v>
      </c>
      <c r="K2179" s="229" t="s">
        <v>753</v>
      </c>
      <c r="L2179" s="229" t="s">
        <v>751</v>
      </c>
      <c r="M2179" s="229" t="s">
        <v>752</v>
      </c>
      <c r="N2179" s="229" t="s">
        <v>748</v>
      </c>
    </row>
    <row r="2180" spans="1:14">
      <c r="A2180" s="232">
        <f t="shared" si="33"/>
        <v>12172</v>
      </c>
      <c r="B2180" s="232">
        <v>4</v>
      </c>
      <c r="C2180" s="232" t="s">
        <v>747</v>
      </c>
      <c r="D2180" s="229" t="s">
        <v>656</v>
      </c>
      <c r="E2180" s="232" t="s">
        <v>446</v>
      </c>
      <c r="F2180" s="234" t="s">
        <v>120</v>
      </c>
      <c r="G2180" s="232">
        <v>79101</v>
      </c>
      <c r="H2180" s="229" t="s">
        <v>499</v>
      </c>
      <c r="I2180" s="229" t="s">
        <v>500</v>
      </c>
      <c r="J2180" s="229" t="s">
        <v>23</v>
      </c>
      <c r="K2180" s="229" t="s">
        <v>753</v>
      </c>
      <c r="L2180" s="229" t="s">
        <v>751</v>
      </c>
      <c r="M2180" s="229" t="s">
        <v>752</v>
      </c>
      <c r="N2180" s="229" t="s">
        <v>748</v>
      </c>
    </row>
    <row r="2181" spans="1:14">
      <c r="A2181" s="232">
        <f t="shared" si="33"/>
        <v>12173</v>
      </c>
      <c r="B2181" s="232">
        <v>4</v>
      </c>
      <c r="C2181" s="232" t="s">
        <v>747</v>
      </c>
      <c r="D2181" s="229" t="s">
        <v>656</v>
      </c>
      <c r="E2181" s="232" t="s">
        <v>573</v>
      </c>
      <c r="F2181" s="234" t="s">
        <v>120</v>
      </c>
      <c r="G2181" s="232">
        <v>11609</v>
      </c>
      <c r="H2181" s="229" t="s">
        <v>499</v>
      </c>
      <c r="I2181" s="229" t="s">
        <v>500</v>
      </c>
      <c r="J2181" s="229" t="s">
        <v>23</v>
      </c>
      <c r="K2181" s="229" t="s">
        <v>753</v>
      </c>
      <c r="L2181" s="229" t="s">
        <v>751</v>
      </c>
      <c r="M2181" s="229" t="s">
        <v>752</v>
      </c>
      <c r="N2181" s="229" t="s">
        <v>748</v>
      </c>
    </row>
    <row r="2182" spans="1:14">
      <c r="A2182" s="232">
        <f t="shared" si="33"/>
        <v>12174</v>
      </c>
      <c r="B2182" s="232">
        <v>4</v>
      </c>
      <c r="C2182" s="232" t="s">
        <v>747</v>
      </c>
      <c r="D2182" s="229" t="s">
        <v>656</v>
      </c>
      <c r="E2182" s="232" t="s">
        <v>446</v>
      </c>
      <c r="F2182" s="234" t="s">
        <v>120</v>
      </c>
      <c r="G2182" s="232">
        <v>11609</v>
      </c>
      <c r="H2182" s="229" t="s">
        <v>499</v>
      </c>
      <c r="I2182" s="229" t="s">
        <v>500</v>
      </c>
      <c r="J2182" s="229" t="s">
        <v>23</v>
      </c>
      <c r="K2182" s="229" t="s">
        <v>753</v>
      </c>
      <c r="L2182" s="229" t="s">
        <v>751</v>
      </c>
      <c r="M2182" s="229" t="s">
        <v>752</v>
      </c>
      <c r="N2182" s="229" t="s">
        <v>748</v>
      </c>
    </row>
    <row r="2183" spans="1:14">
      <c r="A2183" s="232">
        <f t="shared" si="33"/>
        <v>12175</v>
      </c>
      <c r="B2183" s="232">
        <v>4</v>
      </c>
      <c r="C2183" s="232" t="s">
        <v>747</v>
      </c>
      <c r="D2183" s="229" t="s">
        <v>656</v>
      </c>
      <c r="E2183" s="232" t="s">
        <v>573</v>
      </c>
      <c r="F2183" s="234" t="s">
        <v>120</v>
      </c>
      <c r="G2183" s="232">
        <v>21609</v>
      </c>
      <c r="H2183" s="229" t="s">
        <v>499</v>
      </c>
      <c r="I2183" s="229" t="s">
        <v>500</v>
      </c>
      <c r="J2183" s="229" t="s">
        <v>23</v>
      </c>
      <c r="K2183" s="229" t="s">
        <v>753</v>
      </c>
      <c r="L2183" s="229" t="s">
        <v>751</v>
      </c>
      <c r="M2183" s="229" t="s">
        <v>752</v>
      </c>
      <c r="N2183" s="229" t="s">
        <v>748</v>
      </c>
    </row>
    <row r="2184" spans="1:14">
      <c r="A2184" s="232">
        <f t="shared" si="33"/>
        <v>12176</v>
      </c>
      <c r="B2184" s="232">
        <v>4</v>
      </c>
      <c r="C2184" s="232" t="s">
        <v>747</v>
      </c>
      <c r="D2184" s="229" t="s">
        <v>656</v>
      </c>
      <c r="E2184" s="232" t="s">
        <v>446</v>
      </c>
      <c r="F2184" s="234" t="s">
        <v>120</v>
      </c>
      <c r="G2184" s="232">
        <v>21609</v>
      </c>
      <c r="H2184" s="229" t="s">
        <v>499</v>
      </c>
      <c r="I2184" s="229" t="s">
        <v>500</v>
      </c>
      <c r="J2184" s="229" t="s">
        <v>23</v>
      </c>
      <c r="K2184" s="229" t="s">
        <v>753</v>
      </c>
      <c r="L2184" s="229" t="s">
        <v>751</v>
      </c>
      <c r="M2184" s="229" t="s">
        <v>752</v>
      </c>
      <c r="N2184" s="229" t="s">
        <v>748</v>
      </c>
    </row>
    <row r="2185" spans="1:14">
      <c r="A2185" s="232">
        <f t="shared" si="33"/>
        <v>12177</v>
      </c>
      <c r="B2185" s="232">
        <v>4</v>
      </c>
      <c r="C2185" s="232" t="s">
        <v>747</v>
      </c>
      <c r="D2185" s="229" t="s">
        <v>656</v>
      </c>
      <c r="E2185" s="232" t="s">
        <v>573</v>
      </c>
      <c r="F2185" s="234" t="s">
        <v>128</v>
      </c>
      <c r="G2185" s="232">
        <v>99100</v>
      </c>
      <c r="H2185" s="229" t="s">
        <v>499</v>
      </c>
      <c r="I2185" s="229" t="s">
        <v>500</v>
      </c>
      <c r="J2185" s="229" t="s">
        <v>23</v>
      </c>
      <c r="K2185" s="229" t="s">
        <v>753</v>
      </c>
      <c r="L2185" s="229" t="s">
        <v>751</v>
      </c>
      <c r="M2185" s="229" t="s">
        <v>752</v>
      </c>
      <c r="N2185" s="229" t="s">
        <v>748</v>
      </c>
    </row>
    <row r="2186" spans="1:14">
      <c r="A2186" s="232">
        <f t="shared" ref="A2186:A2248" si="34">A2185+1</f>
        <v>12178</v>
      </c>
      <c r="B2186" s="232">
        <v>4</v>
      </c>
      <c r="C2186" s="232" t="s">
        <v>747</v>
      </c>
      <c r="D2186" s="229" t="s">
        <v>656</v>
      </c>
      <c r="E2186" s="232" t="s">
        <v>446</v>
      </c>
      <c r="F2186" s="234" t="s">
        <v>128</v>
      </c>
      <c r="G2186" s="232">
        <v>99100</v>
      </c>
      <c r="H2186" s="229" t="s">
        <v>499</v>
      </c>
      <c r="I2186" s="229" t="s">
        <v>500</v>
      </c>
      <c r="J2186" s="229" t="s">
        <v>23</v>
      </c>
      <c r="K2186" s="229" t="s">
        <v>753</v>
      </c>
      <c r="L2186" s="229" t="s">
        <v>751</v>
      </c>
      <c r="M2186" s="229" t="s">
        <v>752</v>
      </c>
      <c r="N2186" s="229" t="s">
        <v>748</v>
      </c>
    </row>
    <row r="2187" spans="1:14">
      <c r="A2187" s="232">
        <f t="shared" si="34"/>
        <v>12179</v>
      </c>
      <c r="B2187" s="232">
        <v>4</v>
      </c>
      <c r="C2187" s="232" t="s">
        <v>747</v>
      </c>
      <c r="D2187" s="229" t="s">
        <v>656</v>
      </c>
      <c r="E2187" s="232" t="s">
        <v>573</v>
      </c>
      <c r="F2187" s="234" t="s">
        <v>128</v>
      </c>
      <c r="G2187" s="232">
        <v>79101</v>
      </c>
      <c r="H2187" s="229" t="s">
        <v>499</v>
      </c>
      <c r="I2187" s="229" t="s">
        <v>500</v>
      </c>
      <c r="J2187" s="229" t="s">
        <v>23</v>
      </c>
      <c r="K2187" s="229" t="s">
        <v>753</v>
      </c>
      <c r="L2187" s="229" t="s">
        <v>751</v>
      </c>
      <c r="M2187" s="229" t="s">
        <v>752</v>
      </c>
      <c r="N2187" s="229" t="s">
        <v>748</v>
      </c>
    </row>
    <row r="2188" spans="1:14">
      <c r="A2188" s="232">
        <f t="shared" si="34"/>
        <v>12180</v>
      </c>
      <c r="B2188" s="232">
        <v>4</v>
      </c>
      <c r="C2188" s="232" t="s">
        <v>747</v>
      </c>
      <c r="D2188" s="229" t="s">
        <v>656</v>
      </c>
      <c r="E2188" s="232" t="s">
        <v>446</v>
      </c>
      <c r="F2188" s="234" t="s">
        <v>128</v>
      </c>
      <c r="G2188" s="232">
        <v>79101</v>
      </c>
      <c r="H2188" s="229" t="s">
        <v>499</v>
      </c>
      <c r="I2188" s="229" t="s">
        <v>500</v>
      </c>
      <c r="J2188" s="229" t="s">
        <v>23</v>
      </c>
      <c r="K2188" s="229" t="s">
        <v>753</v>
      </c>
      <c r="L2188" s="229" t="s">
        <v>751</v>
      </c>
      <c r="M2188" s="229" t="s">
        <v>752</v>
      </c>
      <c r="N2188" s="229" t="s">
        <v>748</v>
      </c>
    </row>
    <row r="2189" spans="1:14">
      <c r="A2189" s="232">
        <f t="shared" si="34"/>
        <v>12181</v>
      </c>
      <c r="B2189" s="232">
        <v>4</v>
      </c>
      <c r="C2189" s="232" t="s">
        <v>747</v>
      </c>
      <c r="D2189" s="229" t="s">
        <v>656</v>
      </c>
      <c r="E2189" s="232" t="s">
        <v>573</v>
      </c>
      <c r="F2189" s="234" t="s">
        <v>128</v>
      </c>
      <c r="G2189" s="232">
        <v>11609</v>
      </c>
      <c r="H2189" s="229" t="s">
        <v>499</v>
      </c>
      <c r="I2189" s="229" t="s">
        <v>500</v>
      </c>
      <c r="J2189" s="229" t="s">
        <v>23</v>
      </c>
      <c r="K2189" s="229" t="s">
        <v>753</v>
      </c>
      <c r="L2189" s="229" t="s">
        <v>751</v>
      </c>
      <c r="M2189" s="229" t="s">
        <v>752</v>
      </c>
      <c r="N2189" s="229" t="s">
        <v>748</v>
      </c>
    </row>
    <row r="2190" spans="1:14">
      <c r="A2190" s="232">
        <f t="shared" si="34"/>
        <v>12182</v>
      </c>
      <c r="B2190" s="232">
        <v>4</v>
      </c>
      <c r="C2190" s="232" t="s">
        <v>747</v>
      </c>
      <c r="D2190" s="229" t="s">
        <v>656</v>
      </c>
      <c r="E2190" s="232" t="s">
        <v>446</v>
      </c>
      <c r="F2190" s="234" t="s">
        <v>128</v>
      </c>
      <c r="G2190" s="232">
        <v>11609</v>
      </c>
      <c r="H2190" s="229" t="s">
        <v>499</v>
      </c>
      <c r="I2190" s="229" t="s">
        <v>500</v>
      </c>
      <c r="J2190" s="229" t="s">
        <v>23</v>
      </c>
      <c r="K2190" s="229" t="s">
        <v>753</v>
      </c>
      <c r="L2190" s="229" t="s">
        <v>751</v>
      </c>
      <c r="M2190" s="229" t="s">
        <v>752</v>
      </c>
      <c r="N2190" s="229" t="s">
        <v>748</v>
      </c>
    </row>
    <row r="2191" spans="1:14">
      <c r="A2191" s="232">
        <f t="shared" si="34"/>
        <v>12183</v>
      </c>
      <c r="B2191" s="232">
        <v>4</v>
      </c>
      <c r="C2191" s="232" t="s">
        <v>747</v>
      </c>
      <c r="D2191" s="229" t="s">
        <v>656</v>
      </c>
      <c r="E2191" s="232" t="s">
        <v>573</v>
      </c>
      <c r="F2191" s="234" t="s">
        <v>128</v>
      </c>
      <c r="G2191" s="232">
        <v>21609</v>
      </c>
      <c r="H2191" s="229" t="s">
        <v>499</v>
      </c>
      <c r="I2191" s="229" t="s">
        <v>500</v>
      </c>
      <c r="J2191" s="229" t="s">
        <v>23</v>
      </c>
      <c r="K2191" s="229" t="s">
        <v>753</v>
      </c>
      <c r="L2191" s="229" t="s">
        <v>751</v>
      </c>
      <c r="M2191" s="229" t="s">
        <v>752</v>
      </c>
      <c r="N2191" s="229" t="s">
        <v>748</v>
      </c>
    </row>
    <row r="2192" spans="1:14">
      <c r="A2192" s="232">
        <f t="shared" si="34"/>
        <v>12184</v>
      </c>
      <c r="B2192" s="232">
        <v>4</v>
      </c>
      <c r="C2192" s="232" t="s">
        <v>747</v>
      </c>
      <c r="D2192" s="229" t="s">
        <v>656</v>
      </c>
      <c r="E2192" s="232" t="s">
        <v>446</v>
      </c>
      <c r="F2192" s="234" t="s">
        <v>128</v>
      </c>
      <c r="G2192" s="232">
        <v>21609</v>
      </c>
      <c r="H2192" s="229" t="s">
        <v>499</v>
      </c>
      <c r="I2192" s="229" t="s">
        <v>500</v>
      </c>
      <c r="J2192" s="229" t="s">
        <v>23</v>
      </c>
      <c r="K2192" s="229" t="s">
        <v>753</v>
      </c>
      <c r="L2192" s="229" t="s">
        <v>751</v>
      </c>
      <c r="M2192" s="229" t="s">
        <v>752</v>
      </c>
      <c r="N2192" s="229" t="s">
        <v>748</v>
      </c>
    </row>
    <row r="2193" spans="1:14">
      <c r="A2193" s="232">
        <f t="shared" si="34"/>
        <v>12185</v>
      </c>
      <c r="B2193" s="232">
        <v>4</v>
      </c>
      <c r="C2193" s="232" t="s">
        <v>747</v>
      </c>
      <c r="D2193" s="229" t="s">
        <v>656</v>
      </c>
      <c r="E2193" s="232" t="s">
        <v>573</v>
      </c>
      <c r="F2193" s="234" t="s">
        <v>129</v>
      </c>
      <c r="G2193" s="232">
        <v>99100</v>
      </c>
      <c r="H2193" s="229" t="s">
        <v>499</v>
      </c>
      <c r="I2193" s="229" t="s">
        <v>500</v>
      </c>
      <c r="J2193" s="229" t="s">
        <v>23</v>
      </c>
      <c r="K2193" s="229" t="s">
        <v>753</v>
      </c>
      <c r="L2193" s="229" t="s">
        <v>751</v>
      </c>
      <c r="M2193" s="229" t="s">
        <v>752</v>
      </c>
      <c r="N2193" s="229" t="s">
        <v>748</v>
      </c>
    </row>
    <row r="2194" spans="1:14">
      <c r="A2194" s="232">
        <f t="shared" si="34"/>
        <v>12186</v>
      </c>
      <c r="B2194" s="232">
        <v>4</v>
      </c>
      <c r="C2194" s="232" t="s">
        <v>747</v>
      </c>
      <c r="D2194" s="229" t="s">
        <v>656</v>
      </c>
      <c r="E2194" s="232" t="s">
        <v>446</v>
      </c>
      <c r="F2194" s="234" t="s">
        <v>129</v>
      </c>
      <c r="G2194" s="232">
        <v>99100</v>
      </c>
      <c r="H2194" s="229" t="s">
        <v>499</v>
      </c>
      <c r="I2194" s="229" t="s">
        <v>500</v>
      </c>
      <c r="J2194" s="229" t="s">
        <v>23</v>
      </c>
      <c r="K2194" s="229" t="s">
        <v>753</v>
      </c>
      <c r="L2194" s="229" t="s">
        <v>751</v>
      </c>
      <c r="M2194" s="229" t="s">
        <v>752</v>
      </c>
      <c r="N2194" s="229" t="s">
        <v>748</v>
      </c>
    </row>
    <row r="2195" spans="1:14">
      <c r="A2195" s="232">
        <f t="shared" si="34"/>
        <v>12187</v>
      </c>
      <c r="B2195" s="232">
        <v>4</v>
      </c>
      <c r="C2195" s="232" t="s">
        <v>747</v>
      </c>
      <c r="D2195" s="229" t="s">
        <v>656</v>
      </c>
      <c r="E2195" s="232" t="s">
        <v>573</v>
      </c>
      <c r="F2195" s="234" t="s">
        <v>129</v>
      </c>
      <c r="G2195" s="232">
        <v>79101</v>
      </c>
      <c r="H2195" s="229" t="s">
        <v>499</v>
      </c>
      <c r="I2195" s="229" t="s">
        <v>500</v>
      </c>
      <c r="J2195" s="229" t="s">
        <v>23</v>
      </c>
      <c r="K2195" s="229" t="s">
        <v>753</v>
      </c>
      <c r="L2195" s="229" t="s">
        <v>751</v>
      </c>
      <c r="M2195" s="229" t="s">
        <v>752</v>
      </c>
      <c r="N2195" s="229" t="s">
        <v>748</v>
      </c>
    </row>
    <row r="2196" spans="1:14">
      <c r="A2196" s="232">
        <f t="shared" si="34"/>
        <v>12188</v>
      </c>
      <c r="B2196" s="232">
        <v>4</v>
      </c>
      <c r="C2196" s="232" t="s">
        <v>747</v>
      </c>
      <c r="D2196" s="229" t="s">
        <v>656</v>
      </c>
      <c r="E2196" s="232" t="s">
        <v>446</v>
      </c>
      <c r="F2196" s="234" t="s">
        <v>129</v>
      </c>
      <c r="G2196" s="232">
        <v>79101</v>
      </c>
      <c r="H2196" s="229" t="s">
        <v>499</v>
      </c>
      <c r="I2196" s="229" t="s">
        <v>500</v>
      </c>
      <c r="J2196" s="229" t="s">
        <v>23</v>
      </c>
      <c r="K2196" s="229" t="s">
        <v>753</v>
      </c>
      <c r="L2196" s="229" t="s">
        <v>751</v>
      </c>
      <c r="M2196" s="229" t="s">
        <v>752</v>
      </c>
      <c r="N2196" s="229" t="s">
        <v>748</v>
      </c>
    </row>
    <row r="2197" spans="1:14">
      <c r="A2197" s="232">
        <f t="shared" si="34"/>
        <v>12189</v>
      </c>
      <c r="B2197" s="232">
        <v>4</v>
      </c>
      <c r="C2197" s="232" t="s">
        <v>747</v>
      </c>
      <c r="D2197" s="229" t="s">
        <v>656</v>
      </c>
      <c r="E2197" s="232" t="s">
        <v>573</v>
      </c>
      <c r="F2197" s="234" t="s">
        <v>129</v>
      </c>
      <c r="G2197" s="232">
        <v>11609</v>
      </c>
      <c r="H2197" s="229" t="s">
        <v>499</v>
      </c>
      <c r="I2197" s="229" t="s">
        <v>500</v>
      </c>
      <c r="J2197" s="229" t="s">
        <v>23</v>
      </c>
      <c r="K2197" s="229" t="s">
        <v>753</v>
      </c>
      <c r="L2197" s="229" t="s">
        <v>751</v>
      </c>
      <c r="M2197" s="229" t="s">
        <v>752</v>
      </c>
      <c r="N2197" s="229" t="s">
        <v>748</v>
      </c>
    </row>
    <row r="2198" spans="1:14">
      <c r="A2198" s="232">
        <f t="shared" si="34"/>
        <v>12190</v>
      </c>
      <c r="B2198" s="232">
        <v>4</v>
      </c>
      <c r="C2198" s="232" t="s">
        <v>747</v>
      </c>
      <c r="D2198" s="229" t="s">
        <v>656</v>
      </c>
      <c r="E2198" s="232" t="s">
        <v>446</v>
      </c>
      <c r="F2198" s="234" t="s">
        <v>129</v>
      </c>
      <c r="G2198" s="232">
        <v>11609</v>
      </c>
      <c r="H2198" s="229" t="s">
        <v>499</v>
      </c>
      <c r="I2198" s="229" t="s">
        <v>500</v>
      </c>
      <c r="J2198" s="229" t="s">
        <v>23</v>
      </c>
      <c r="K2198" s="229" t="s">
        <v>753</v>
      </c>
      <c r="L2198" s="229" t="s">
        <v>751</v>
      </c>
      <c r="M2198" s="229" t="s">
        <v>752</v>
      </c>
      <c r="N2198" s="229" t="s">
        <v>748</v>
      </c>
    </row>
    <row r="2199" spans="1:14">
      <c r="A2199" s="232">
        <f t="shared" si="34"/>
        <v>12191</v>
      </c>
      <c r="B2199" s="232">
        <v>4</v>
      </c>
      <c r="C2199" s="232" t="s">
        <v>747</v>
      </c>
      <c r="D2199" s="229" t="s">
        <v>656</v>
      </c>
      <c r="E2199" s="232" t="s">
        <v>573</v>
      </c>
      <c r="F2199" s="234" t="s">
        <v>129</v>
      </c>
      <c r="G2199" s="232">
        <v>21609</v>
      </c>
      <c r="H2199" s="229" t="s">
        <v>499</v>
      </c>
      <c r="I2199" s="229" t="s">
        <v>500</v>
      </c>
      <c r="J2199" s="229" t="s">
        <v>23</v>
      </c>
      <c r="K2199" s="229" t="s">
        <v>753</v>
      </c>
      <c r="L2199" s="229" t="s">
        <v>751</v>
      </c>
      <c r="M2199" s="229" t="s">
        <v>752</v>
      </c>
      <c r="N2199" s="229" t="s">
        <v>748</v>
      </c>
    </row>
    <row r="2200" spans="1:14">
      <c r="A2200" s="232">
        <f t="shared" si="34"/>
        <v>12192</v>
      </c>
      <c r="B2200" s="232">
        <v>4</v>
      </c>
      <c r="C2200" s="232" t="s">
        <v>747</v>
      </c>
      <c r="D2200" s="229" t="s">
        <v>656</v>
      </c>
      <c r="E2200" s="232" t="s">
        <v>446</v>
      </c>
      <c r="F2200" s="234" t="s">
        <v>129</v>
      </c>
      <c r="G2200" s="232">
        <v>21609</v>
      </c>
      <c r="H2200" s="229" t="s">
        <v>499</v>
      </c>
      <c r="I2200" s="229" t="s">
        <v>500</v>
      </c>
      <c r="J2200" s="229" t="s">
        <v>23</v>
      </c>
      <c r="K2200" s="229" t="s">
        <v>753</v>
      </c>
      <c r="L2200" s="229" t="s">
        <v>751</v>
      </c>
      <c r="M2200" s="229" t="s">
        <v>752</v>
      </c>
      <c r="N2200" s="229" t="s">
        <v>748</v>
      </c>
    </row>
    <row r="2201" spans="1:14">
      <c r="A2201" s="232">
        <f t="shared" si="34"/>
        <v>12193</v>
      </c>
      <c r="B2201" s="232">
        <v>4</v>
      </c>
      <c r="C2201" s="232" t="s">
        <v>747</v>
      </c>
      <c r="D2201" s="229" t="s">
        <v>656</v>
      </c>
      <c r="E2201" s="232" t="s">
        <v>573</v>
      </c>
      <c r="F2201" s="228" t="s">
        <v>735</v>
      </c>
      <c r="G2201" s="232">
        <v>99100</v>
      </c>
      <c r="H2201" s="229" t="s">
        <v>499</v>
      </c>
      <c r="I2201" s="229" t="s">
        <v>500</v>
      </c>
      <c r="J2201" s="229" t="s">
        <v>23</v>
      </c>
      <c r="K2201" s="229" t="s">
        <v>753</v>
      </c>
      <c r="L2201" s="229" t="s">
        <v>751</v>
      </c>
      <c r="M2201" s="229" t="s">
        <v>752</v>
      </c>
      <c r="N2201" s="229" t="s">
        <v>748</v>
      </c>
    </row>
    <row r="2202" spans="1:14">
      <c r="A2202" s="232">
        <f t="shared" si="34"/>
        <v>12194</v>
      </c>
      <c r="B2202" s="232">
        <v>4</v>
      </c>
      <c r="C2202" s="232" t="s">
        <v>747</v>
      </c>
      <c r="D2202" s="229" t="s">
        <v>656</v>
      </c>
      <c r="E2202" s="232" t="s">
        <v>446</v>
      </c>
      <c r="F2202" s="228" t="s">
        <v>735</v>
      </c>
      <c r="G2202" s="232">
        <v>99100</v>
      </c>
      <c r="H2202" s="229" t="s">
        <v>499</v>
      </c>
      <c r="I2202" s="229" t="s">
        <v>500</v>
      </c>
      <c r="J2202" s="229" t="s">
        <v>23</v>
      </c>
      <c r="K2202" s="229" t="s">
        <v>753</v>
      </c>
      <c r="L2202" s="229" t="s">
        <v>751</v>
      </c>
      <c r="M2202" s="229" t="s">
        <v>752</v>
      </c>
      <c r="N2202" s="229" t="s">
        <v>748</v>
      </c>
    </row>
    <row r="2203" spans="1:14">
      <c r="A2203" s="232">
        <f t="shared" si="34"/>
        <v>12195</v>
      </c>
      <c r="B2203" s="232">
        <v>4</v>
      </c>
      <c r="C2203" s="232" t="s">
        <v>747</v>
      </c>
      <c r="D2203" s="229" t="s">
        <v>656</v>
      </c>
      <c r="E2203" s="232" t="s">
        <v>573</v>
      </c>
      <c r="F2203" s="228" t="s">
        <v>735</v>
      </c>
      <c r="G2203" s="232">
        <v>79101</v>
      </c>
      <c r="H2203" s="229" t="s">
        <v>499</v>
      </c>
      <c r="I2203" s="229" t="s">
        <v>500</v>
      </c>
      <c r="J2203" s="229" t="s">
        <v>23</v>
      </c>
      <c r="K2203" s="229" t="s">
        <v>753</v>
      </c>
      <c r="L2203" s="229" t="s">
        <v>751</v>
      </c>
      <c r="M2203" s="229" t="s">
        <v>752</v>
      </c>
      <c r="N2203" s="229" t="s">
        <v>748</v>
      </c>
    </row>
    <row r="2204" spans="1:14">
      <c r="A2204" s="232">
        <f t="shared" si="34"/>
        <v>12196</v>
      </c>
      <c r="B2204" s="232">
        <v>4</v>
      </c>
      <c r="C2204" s="232" t="s">
        <v>747</v>
      </c>
      <c r="D2204" s="229" t="s">
        <v>656</v>
      </c>
      <c r="E2204" s="232" t="s">
        <v>446</v>
      </c>
      <c r="F2204" s="228" t="s">
        <v>735</v>
      </c>
      <c r="G2204" s="232">
        <v>79101</v>
      </c>
      <c r="H2204" s="229" t="s">
        <v>499</v>
      </c>
      <c r="I2204" s="229" t="s">
        <v>500</v>
      </c>
      <c r="J2204" s="229" t="s">
        <v>23</v>
      </c>
      <c r="K2204" s="229" t="s">
        <v>753</v>
      </c>
      <c r="L2204" s="229" t="s">
        <v>751</v>
      </c>
      <c r="M2204" s="229" t="s">
        <v>752</v>
      </c>
      <c r="N2204" s="229" t="s">
        <v>748</v>
      </c>
    </row>
    <row r="2205" spans="1:14">
      <c r="A2205" s="232">
        <f t="shared" si="34"/>
        <v>12197</v>
      </c>
      <c r="B2205" s="232">
        <v>4</v>
      </c>
      <c r="C2205" s="232" t="s">
        <v>747</v>
      </c>
      <c r="D2205" s="229" t="s">
        <v>656</v>
      </c>
      <c r="E2205" s="232" t="s">
        <v>573</v>
      </c>
      <c r="F2205" s="228" t="s">
        <v>735</v>
      </c>
      <c r="G2205" s="232">
        <v>11609</v>
      </c>
      <c r="H2205" s="229" t="s">
        <v>499</v>
      </c>
      <c r="I2205" s="229" t="s">
        <v>500</v>
      </c>
      <c r="J2205" s="229" t="s">
        <v>23</v>
      </c>
      <c r="K2205" s="229" t="s">
        <v>753</v>
      </c>
      <c r="L2205" s="229" t="s">
        <v>751</v>
      </c>
      <c r="M2205" s="229" t="s">
        <v>752</v>
      </c>
      <c r="N2205" s="229" t="s">
        <v>748</v>
      </c>
    </row>
    <row r="2206" spans="1:14">
      <c r="A2206" s="232">
        <f t="shared" si="34"/>
        <v>12198</v>
      </c>
      <c r="B2206" s="232">
        <v>4</v>
      </c>
      <c r="C2206" s="232" t="s">
        <v>747</v>
      </c>
      <c r="D2206" s="229" t="s">
        <v>656</v>
      </c>
      <c r="E2206" s="232" t="s">
        <v>446</v>
      </c>
      <c r="F2206" s="228" t="s">
        <v>735</v>
      </c>
      <c r="G2206" s="232">
        <v>11609</v>
      </c>
      <c r="H2206" s="229" t="s">
        <v>499</v>
      </c>
      <c r="I2206" s="229" t="s">
        <v>500</v>
      </c>
      <c r="J2206" s="229" t="s">
        <v>23</v>
      </c>
      <c r="K2206" s="229" t="s">
        <v>753</v>
      </c>
      <c r="L2206" s="229" t="s">
        <v>751</v>
      </c>
      <c r="M2206" s="229" t="s">
        <v>752</v>
      </c>
      <c r="N2206" s="229" t="s">
        <v>748</v>
      </c>
    </row>
    <row r="2207" spans="1:14">
      <c r="A2207" s="232">
        <f t="shared" si="34"/>
        <v>12199</v>
      </c>
      <c r="B2207" s="232">
        <v>4</v>
      </c>
      <c r="C2207" s="232" t="s">
        <v>747</v>
      </c>
      <c r="D2207" s="229" t="s">
        <v>656</v>
      </c>
      <c r="E2207" s="232" t="s">
        <v>573</v>
      </c>
      <c r="F2207" s="228" t="s">
        <v>735</v>
      </c>
      <c r="G2207" s="232">
        <v>21609</v>
      </c>
      <c r="H2207" s="229" t="s">
        <v>499</v>
      </c>
      <c r="I2207" s="229" t="s">
        <v>500</v>
      </c>
      <c r="J2207" s="229" t="s">
        <v>23</v>
      </c>
      <c r="K2207" s="229" t="s">
        <v>753</v>
      </c>
      <c r="L2207" s="229" t="s">
        <v>751</v>
      </c>
      <c r="M2207" s="229" t="s">
        <v>752</v>
      </c>
      <c r="N2207" s="229" t="s">
        <v>748</v>
      </c>
    </row>
    <row r="2208" spans="1:14">
      <c r="A2208" s="232">
        <f t="shared" si="34"/>
        <v>12200</v>
      </c>
      <c r="B2208" s="232">
        <v>4</v>
      </c>
      <c r="C2208" s="232" t="s">
        <v>747</v>
      </c>
      <c r="D2208" s="229" t="s">
        <v>656</v>
      </c>
      <c r="E2208" s="232" t="s">
        <v>446</v>
      </c>
      <c r="F2208" s="228" t="s">
        <v>735</v>
      </c>
      <c r="G2208" s="232">
        <v>21609</v>
      </c>
      <c r="H2208" s="229" t="s">
        <v>499</v>
      </c>
      <c r="I2208" s="229" t="s">
        <v>500</v>
      </c>
      <c r="J2208" s="229" t="s">
        <v>23</v>
      </c>
      <c r="K2208" s="229" t="s">
        <v>753</v>
      </c>
      <c r="L2208" s="229" t="s">
        <v>751</v>
      </c>
      <c r="M2208" s="229" t="s">
        <v>752</v>
      </c>
      <c r="N2208" s="229" t="s">
        <v>748</v>
      </c>
    </row>
    <row r="2209" spans="1:14">
      <c r="A2209" s="232">
        <f t="shared" si="34"/>
        <v>12201</v>
      </c>
      <c r="B2209" s="232">
        <v>4</v>
      </c>
      <c r="C2209" s="232" t="s">
        <v>747</v>
      </c>
      <c r="D2209" s="229" t="s">
        <v>656</v>
      </c>
      <c r="E2209" s="232" t="s">
        <v>573</v>
      </c>
      <c r="F2209" s="228" t="s">
        <v>736</v>
      </c>
      <c r="G2209" s="232">
        <v>99100</v>
      </c>
      <c r="H2209" s="229" t="s">
        <v>499</v>
      </c>
      <c r="I2209" s="229" t="s">
        <v>500</v>
      </c>
      <c r="J2209" s="229" t="s">
        <v>23</v>
      </c>
      <c r="K2209" s="229" t="s">
        <v>753</v>
      </c>
      <c r="L2209" s="229" t="s">
        <v>751</v>
      </c>
      <c r="M2209" s="229" t="s">
        <v>752</v>
      </c>
      <c r="N2209" s="229" t="s">
        <v>748</v>
      </c>
    </row>
    <row r="2210" spans="1:14">
      <c r="A2210" s="232">
        <f t="shared" si="34"/>
        <v>12202</v>
      </c>
      <c r="B2210" s="232">
        <v>4</v>
      </c>
      <c r="C2210" s="232" t="s">
        <v>747</v>
      </c>
      <c r="D2210" s="229" t="s">
        <v>656</v>
      </c>
      <c r="E2210" s="232" t="s">
        <v>446</v>
      </c>
      <c r="F2210" s="228" t="s">
        <v>736</v>
      </c>
      <c r="G2210" s="232">
        <v>99100</v>
      </c>
      <c r="H2210" s="229" t="s">
        <v>499</v>
      </c>
      <c r="I2210" s="229" t="s">
        <v>500</v>
      </c>
      <c r="J2210" s="229" t="s">
        <v>23</v>
      </c>
      <c r="K2210" s="229" t="s">
        <v>753</v>
      </c>
      <c r="L2210" s="229" t="s">
        <v>751</v>
      </c>
      <c r="M2210" s="229" t="s">
        <v>752</v>
      </c>
      <c r="N2210" s="229" t="s">
        <v>748</v>
      </c>
    </row>
    <row r="2211" spans="1:14">
      <c r="A2211" s="232">
        <f t="shared" si="34"/>
        <v>12203</v>
      </c>
      <c r="B2211" s="232">
        <v>4</v>
      </c>
      <c r="C2211" s="232" t="s">
        <v>747</v>
      </c>
      <c r="D2211" s="229" t="s">
        <v>656</v>
      </c>
      <c r="E2211" s="232" t="s">
        <v>573</v>
      </c>
      <c r="F2211" s="228" t="s">
        <v>736</v>
      </c>
      <c r="G2211" s="232">
        <v>79101</v>
      </c>
      <c r="H2211" s="229" t="s">
        <v>499</v>
      </c>
      <c r="I2211" s="229" t="s">
        <v>500</v>
      </c>
      <c r="J2211" s="229" t="s">
        <v>23</v>
      </c>
      <c r="K2211" s="229" t="s">
        <v>753</v>
      </c>
      <c r="L2211" s="229" t="s">
        <v>751</v>
      </c>
      <c r="M2211" s="229" t="s">
        <v>752</v>
      </c>
      <c r="N2211" s="229" t="s">
        <v>748</v>
      </c>
    </row>
    <row r="2212" spans="1:14">
      <c r="A2212" s="232">
        <f t="shared" si="34"/>
        <v>12204</v>
      </c>
      <c r="B2212" s="232">
        <v>4</v>
      </c>
      <c r="C2212" s="232" t="s">
        <v>747</v>
      </c>
      <c r="D2212" s="229" t="s">
        <v>656</v>
      </c>
      <c r="E2212" s="232" t="s">
        <v>446</v>
      </c>
      <c r="F2212" s="228" t="s">
        <v>736</v>
      </c>
      <c r="G2212" s="232">
        <v>79101</v>
      </c>
      <c r="H2212" s="229" t="s">
        <v>499</v>
      </c>
      <c r="I2212" s="229" t="s">
        <v>500</v>
      </c>
      <c r="J2212" s="229" t="s">
        <v>23</v>
      </c>
      <c r="K2212" s="229" t="s">
        <v>753</v>
      </c>
      <c r="L2212" s="229" t="s">
        <v>751</v>
      </c>
      <c r="M2212" s="229" t="s">
        <v>752</v>
      </c>
      <c r="N2212" s="229" t="s">
        <v>748</v>
      </c>
    </row>
    <row r="2213" spans="1:14">
      <c r="A2213" s="232">
        <f t="shared" si="34"/>
        <v>12205</v>
      </c>
      <c r="B2213" s="232">
        <v>4</v>
      </c>
      <c r="C2213" s="232" t="s">
        <v>747</v>
      </c>
      <c r="D2213" s="229" t="s">
        <v>656</v>
      </c>
      <c r="E2213" s="232" t="s">
        <v>573</v>
      </c>
      <c r="F2213" s="228" t="s">
        <v>736</v>
      </c>
      <c r="G2213" s="232">
        <v>11609</v>
      </c>
      <c r="H2213" s="229" t="s">
        <v>499</v>
      </c>
      <c r="I2213" s="229" t="s">
        <v>500</v>
      </c>
      <c r="J2213" s="229" t="s">
        <v>23</v>
      </c>
      <c r="K2213" s="229" t="s">
        <v>753</v>
      </c>
      <c r="L2213" s="229" t="s">
        <v>751</v>
      </c>
      <c r="M2213" s="229" t="s">
        <v>752</v>
      </c>
      <c r="N2213" s="229" t="s">
        <v>748</v>
      </c>
    </row>
    <row r="2214" spans="1:14">
      <c r="A2214" s="232">
        <f t="shared" si="34"/>
        <v>12206</v>
      </c>
      <c r="B2214" s="232">
        <v>4</v>
      </c>
      <c r="C2214" s="232" t="s">
        <v>747</v>
      </c>
      <c r="D2214" s="229" t="s">
        <v>656</v>
      </c>
      <c r="E2214" s="232" t="s">
        <v>446</v>
      </c>
      <c r="F2214" s="228" t="s">
        <v>736</v>
      </c>
      <c r="G2214" s="232">
        <v>11609</v>
      </c>
      <c r="H2214" s="229" t="s">
        <v>499</v>
      </c>
      <c r="I2214" s="229" t="s">
        <v>500</v>
      </c>
      <c r="J2214" s="229" t="s">
        <v>23</v>
      </c>
      <c r="K2214" s="229" t="s">
        <v>753</v>
      </c>
      <c r="L2214" s="229" t="s">
        <v>751</v>
      </c>
      <c r="M2214" s="229" t="s">
        <v>752</v>
      </c>
      <c r="N2214" s="229" t="s">
        <v>748</v>
      </c>
    </row>
    <row r="2215" spans="1:14">
      <c r="A2215" s="232">
        <f t="shared" si="34"/>
        <v>12207</v>
      </c>
      <c r="B2215" s="232">
        <v>4</v>
      </c>
      <c r="C2215" s="232" t="s">
        <v>747</v>
      </c>
      <c r="D2215" s="229" t="s">
        <v>656</v>
      </c>
      <c r="E2215" s="232" t="s">
        <v>573</v>
      </c>
      <c r="F2215" s="228" t="s">
        <v>736</v>
      </c>
      <c r="G2215" s="232">
        <v>21609</v>
      </c>
      <c r="H2215" s="229" t="s">
        <v>499</v>
      </c>
      <c r="I2215" s="229" t="s">
        <v>500</v>
      </c>
      <c r="J2215" s="229" t="s">
        <v>23</v>
      </c>
      <c r="K2215" s="229" t="s">
        <v>753</v>
      </c>
      <c r="L2215" s="229" t="s">
        <v>751</v>
      </c>
      <c r="M2215" s="229" t="s">
        <v>752</v>
      </c>
      <c r="N2215" s="229" t="s">
        <v>748</v>
      </c>
    </row>
    <row r="2216" spans="1:14">
      <c r="A2216" s="232">
        <f t="shared" si="34"/>
        <v>12208</v>
      </c>
      <c r="B2216" s="232">
        <v>4</v>
      </c>
      <c r="C2216" s="232" t="s">
        <v>747</v>
      </c>
      <c r="D2216" s="229" t="s">
        <v>656</v>
      </c>
      <c r="E2216" s="232" t="s">
        <v>446</v>
      </c>
      <c r="F2216" s="228" t="s">
        <v>736</v>
      </c>
      <c r="G2216" s="232">
        <v>21609</v>
      </c>
      <c r="H2216" s="229" t="s">
        <v>499</v>
      </c>
      <c r="I2216" s="229" t="s">
        <v>500</v>
      </c>
      <c r="J2216" s="229" t="s">
        <v>23</v>
      </c>
      <c r="K2216" s="229" t="s">
        <v>753</v>
      </c>
      <c r="L2216" s="229" t="s">
        <v>751</v>
      </c>
      <c r="M2216" s="229" t="s">
        <v>752</v>
      </c>
      <c r="N2216" s="229" t="s">
        <v>748</v>
      </c>
    </row>
    <row r="2217" spans="1:14">
      <c r="A2217" s="232">
        <f t="shared" si="34"/>
        <v>12209</v>
      </c>
      <c r="B2217" s="232">
        <v>4</v>
      </c>
      <c r="C2217" s="232" t="s">
        <v>747</v>
      </c>
      <c r="D2217" s="229" t="s">
        <v>656</v>
      </c>
      <c r="E2217" s="232" t="s">
        <v>573</v>
      </c>
      <c r="F2217" s="228" t="s">
        <v>737</v>
      </c>
      <c r="G2217" s="232">
        <v>99100</v>
      </c>
      <c r="H2217" s="229" t="s">
        <v>499</v>
      </c>
      <c r="I2217" s="229" t="s">
        <v>500</v>
      </c>
      <c r="J2217" s="229" t="s">
        <v>23</v>
      </c>
      <c r="K2217" s="229" t="s">
        <v>753</v>
      </c>
      <c r="L2217" s="229" t="s">
        <v>751</v>
      </c>
      <c r="M2217" s="229" t="s">
        <v>752</v>
      </c>
      <c r="N2217" s="229" t="s">
        <v>748</v>
      </c>
    </row>
    <row r="2218" spans="1:14">
      <c r="A2218" s="232">
        <f t="shared" si="34"/>
        <v>12210</v>
      </c>
      <c r="B2218" s="232">
        <v>4</v>
      </c>
      <c r="C2218" s="232" t="s">
        <v>747</v>
      </c>
      <c r="D2218" s="229" t="s">
        <v>656</v>
      </c>
      <c r="E2218" s="232" t="s">
        <v>446</v>
      </c>
      <c r="F2218" s="228" t="s">
        <v>737</v>
      </c>
      <c r="G2218" s="232">
        <v>99100</v>
      </c>
      <c r="H2218" s="229" t="s">
        <v>499</v>
      </c>
      <c r="I2218" s="229" t="s">
        <v>500</v>
      </c>
      <c r="J2218" s="229" t="s">
        <v>23</v>
      </c>
      <c r="K2218" s="229" t="s">
        <v>753</v>
      </c>
      <c r="L2218" s="229" t="s">
        <v>751</v>
      </c>
      <c r="M2218" s="229" t="s">
        <v>752</v>
      </c>
      <c r="N2218" s="229" t="s">
        <v>748</v>
      </c>
    </row>
    <row r="2219" spans="1:14">
      <c r="A2219" s="232">
        <f t="shared" si="34"/>
        <v>12211</v>
      </c>
      <c r="B2219" s="232">
        <v>4</v>
      </c>
      <c r="C2219" s="232" t="s">
        <v>747</v>
      </c>
      <c r="D2219" s="229" t="s">
        <v>656</v>
      </c>
      <c r="E2219" s="232" t="s">
        <v>573</v>
      </c>
      <c r="F2219" s="228" t="s">
        <v>737</v>
      </c>
      <c r="G2219" s="232">
        <v>79101</v>
      </c>
      <c r="H2219" s="229" t="s">
        <v>499</v>
      </c>
      <c r="I2219" s="229" t="s">
        <v>500</v>
      </c>
      <c r="J2219" s="229" t="s">
        <v>23</v>
      </c>
      <c r="K2219" s="229" t="s">
        <v>753</v>
      </c>
      <c r="L2219" s="229" t="s">
        <v>751</v>
      </c>
      <c r="M2219" s="229" t="s">
        <v>752</v>
      </c>
      <c r="N2219" s="229" t="s">
        <v>748</v>
      </c>
    </row>
    <row r="2220" spans="1:14">
      <c r="A2220" s="232">
        <f t="shared" si="34"/>
        <v>12212</v>
      </c>
      <c r="B2220" s="232">
        <v>4</v>
      </c>
      <c r="C2220" s="232" t="s">
        <v>747</v>
      </c>
      <c r="D2220" s="229" t="s">
        <v>656</v>
      </c>
      <c r="E2220" s="232" t="s">
        <v>446</v>
      </c>
      <c r="F2220" s="228" t="s">
        <v>737</v>
      </c>
      <c r="G2220" s="232">
        <v>79101</v>
      </c>
      <c r="H2220" s="229" t="s">
        <v>499</v>
      </c>
      <c r="I2220" s="229" t="s">
        <v>500</v>
      </c>
      <c r="J2220" s="229" t="s">
        <v>23</v>
      </c>
      <c r="K2220" s="229" t="s">
        <v>753</v>
      </c>
      <c r="L2220" s="229" t="s">
        <v>751</v>
      </c>
      <c r="M2220" s="229" t="s">
        <v>752</v>
      </c>
      <c r="N2220" s="229" t="s">
        <v>748</v>
      </c>
    </row>
    <row r="2221" spans="1:14">
      <c r="A2221" s="232">
        <f t="shared" si="34"/>
        <v>12213</v>
      </c>
      <c r="B2221" s="232">
        <v>4</v>
      </c>
      <c r="C2221" s="232" t="s">
        <v>747</v>
      </c>
      <c r="D2221" s="229" t="s">
        <v>656</v>
      </c>
      <c r="E2221" s="232" t="s">
        <v>573</v>
      </c>
      <c r="F2221" s="228" t="s">
        <v>737</v>
      </c>
      <c r="G2221" s="232">
        <v>11609</v>
      </c>
      <c r="H2221" s="229" t="s">
        <v>499</v>
      </c>
      <c r="I2221" s="229" t="s">
        <v>500</v>
      </c>
      <c r="J2221" s="229" t="s">
        <v>23</v>
      </c>
      <c r="K2221" s="229" t="s">
        <v>753</v>
      </c>
      <c r="L2221" s="229" t="s">
        <v>751</v>
      </c>
      <c r="M2221" s="229" t="s">
        <v>752</v>
      </c>
      <c r="N2221" s="229" t="s">
        <v>748</v>
      </c>
    </row>
    <row r="2222" spans="1:14">
      <c r="A2222" s="232">
        <f t="shared" si="34"/>
        <v>12214</v>
      </c>
      <c r="B2222" s="232">
        <v>4</v>
      </c>
      <c r="C2222" s="232" t="s">
        <v>747</v>
      </c>
      <c r="D2222" s="229" t="s">
        <v>656</v>
      </c>
      <c r="E2222" s="232" t="s">
        <v>446</v>
      </c>
      <c r="F2222" s="228" t="s">
        <v>737</v>
      </c>
      <c r="G2222" s="232">
        <v>11609</v>
      </c>
      <c r="H2222" s="229" t="s">
        <v>499</v>
      </c>
      <c r="I2222" s="229" t="s">
        <v>500</v>
      </c>
      <c r="J2222" s="229" t="s">
        <v>23</v>
      </c>
      <c r="K2222" s="229" t="s">
        <v>753</v>
      </c>
      <c r="L2222" s="229" t="s">
        <v>751</v>
      </c>
      <c r="M2222" s="229" t="s">
        <v>752</v>
      </c>
      <c r="N2222" s="229" t="s">
        <v>748</v>
      </c>
    </row>
    <row r="2223" spans="1:14">
      <c r="A2223" s="232">
        <f t="shared" si="34"/>
        <v>12215</v>
      </c>
      <c r="B2223" s="232">
        <v>4</v>
      </c>
      <c r="C2223" s="232" t="s">
        <v>747</v>
      </c>
      <c r="D2223" s="229" t="s">
        <v>656</v>
      </c>
      <c r="E2223" s="232" t="s">
        <v>573</v>
      </c>
      <c r="F2223" s="228" t="s">
        <v>737</v>
      </c>
      <c r="G2223" s="232">
        <v>21609</v>
      </c>
      <c r="H2223" s="229" t="s">
        <v>499</v>
      </c>
      <c r="I2223" s="229" t="s">
        <v>500</v>
      </c>
      <c r="J2223" s="229" t="s">
        <v>23</v>
      </c>
      <c r="K2223" s="229" t="s">
        <v>753</v>
      </c>
      <c r="L2223" s="229" t="s">
        <v>751</v>
      </c>
      <c r="M2223" s="229" t="s">
        <v>752</v>
      </c>
      <c r="N2223" s="229" t="s">
        <v>748</v>
      </c>
    </row>
    <row r="2224" spans="1:14">
      <c r="A2224" s="232">
        <f t="shared" si="34"/>
        <v>12216</v>
      </c>
      <c r="B2224" s="232">
        <v>4</v>
      </c>
      <c r="C2224" s="232" t="s">
        <v>747</v>
      </c>
      <c r="D2224" s="229" t="s">
        <v>656</v>
      </c>
      <c r="E2224" s="232" t="s">
        <v>446</v>
      </c>
      <c r="F2224" s="228" t="s">
        <v>737</v>
      </c>
      <c r="G2224" s="232">
        <v>21609</v>
      </c>
      <c r="H2224" s="229" t="s">
        <v>499</v>
      </c>
      <c r="I2224" s="229" t="s">
        <v>500</v>
      </c>
      <c r="J2224" s="229" t="s">
        <v>23</v>
      </c>
      <c r="K2224" s="229" t="s">
        <v>753</v>
      </c>
      <c r="L2224" s="229" t="s">
        <v>751</v>
      </c>
      <c r="M2224" s="229" t="s">
        <v>752</v>
      </c>
      <c r="N2224" s="229" t="s">
        <v>748</v>
      </c>
    </row>
    <row r="2225" spans="1:14">
      <c r="A2225" s="232">
        <f t="shared" si="34"/>
        <v>12217</v>
      </c>
      <c r="B2225" s="232">
        <v>4</v>
      </c>
      <c r="C2225" s="232" t="s">
        <v>747</v>
      </c>
      <c r="D2225" s="229" t="s">
        <v>656</v>
      </c>
      <c r="E2225" s="232" t="s">
        <v>573</v>
      </c>
      <c r="F2225" s="228" t="s">
        <v>646</v>
      </c>
      <c r="G2225" s="232">
        <v>99100</v>
      </c>
      <c r="H2225" s="229" t="s">
        <v>499</v>
      </c>
      <c r="I2225" s="229" t="s">
        <v>500</v>
      </c>
      <c r="J2225" s="229" t="s">
        <v>23</v>
      </c>
      <c r="K2225" s="229" t="s">
        <v>753</v>
      </c>
      <c r="L2225" s="229" t="s">
        <v>751</v>
      </c>
      <c r="M2225" s="229" t="s">
        <v>752</v>
      </c>
      <c r="N2225" s="229" t="s">
        <v>748</v>
      </c>
    </row>
    <row r="2226" spans="1:14">
      <c r="A2226" s="232">
        <f t="shared" si="34"/>
        <v>12218</v>
      </c>
      <c r="B2226" s="232">
        <v>4</v>
      </c>
      <c r="C2226" s="232" t="s">
        <v>747</v>
      </c>
      <c r="D2226" s="229" t="s">
        <v>656</v>
      </c>
      <c r="E2226" s="232" t="s">
        <v>446</v>
      </c>
      <c r="F2226" s="228" t="s">
        <v>593</v>
      </c>
      <c r="G2226" s="232">
        <v>99100</v>
      </c>
      <c r="H2226" s="229" t="s">
        <v>499</v>
      </c>
      <c r="I2226" s="229" t="s">
        <v>500</v>
      </c>
      <c r="J2226" s="229" t="s">
        <v>23</v>
      </c>
      <c r="K2226" s="229" t="s">
        <v>753</v>
      </c>
      <c r="L2226" s="229" t="s">
        <v>751</v>
      </c>
      <c r="M2226" s="229" t="s">
        <v>752</v>
      </c>
      <c r="N2226" s="229" t="s">
        <v>748</v>
      </c>
    </row>
    <row r="2227" spans="1:14">
      <c r="A2227" s="232">
        <f t="shared" si="34"/>
        <v>12219</v>
      </c>
      <c r="B2227" s="232">
        <v>4</v>
      </c>
      <c r="C2227" s="232" t="s">
        <v>747</v>
      </c>
      <c r="D2227" s="229" t="s">
        <v>656</v>
      </c>
      <c r="E2227" s="232" t="s">
        <v>573</v>
      </c>
      <c r="F2227" s="228" t="s">
        <v>646</v>
      </c>
      <c r="G2227" s="232">
        <v>79101</v>
      </c>
      <c r="H2227" s="229" t="s">
        <v>499</v>
      </c>
      <c r="I2227" s="229" t="s">
        <v>500</v>
      </c>
      <c r="J2227" s="229" t="s">
        <v>23</v>
      </c>
      <c r="K2227" s="229" t="s">
        <v>753</v>
      </c>
      <c r="L2227" s="229" t="s">
        <v>751</v>
      </c>
      <c r="M2227" s="229" t="s">
        <v>752</v>
      </c>
      <c r="N2227" s="229" t="s">
        <v>748</v>
      </c>
    </row>
    <row r="2228" spans="1:14">
      <c r="A2228" s="232">
        <f t="shared" si="34"/>
        <v>12220</v>
      </c>
      <c r="B2228" s="232">
        <v>4</v>
      </c>
      <c r="C2228" s="232" t="s">
        <v>747</v>
      </c>
      <c r="D2228" s="229" t="s">
        <v>656</v>
      </c>
      <c r="E2228" s="232" t="s">
        <v>446</v>
      </c>
      <c r="F2228" s="228" t="s">
        <v>646</v>
      </c>
      <c r="G2228" s="232">
        <v>79101</v>
      </c>
      <c r="H2228" s="229" t="s">
        <v>499</v>
      </c>
      <c r="I2228" s="229" t="s">
        <v>500</v>
      </c>
      <c r="J2228" s="229" t="s">
        <v>23</v>
      </c>
      <c r="K2228" s="229" t="s">
        <v>753</v>
      </c>
      <c r="L2228" s="229" t="s">
        <v>751</v>
      </c>
      <c r="M2228" s="229" t="s">
        <v>752</v>
      </c>
      <c r="N2228" s="229" t="s">
        <v>748</v>
      </c>
    </row>
    <row r="2229" spans="1:14">
      <c r="A2229" s="232">
        <f t="shared" si="34"/>
        <v>12221</v>
      </c>
      <c r="B2229" s="232">
        <v>4</v>
      </c>
      <c r="C2229" s="232" t="s">
        <v>747</v>
      </c>
      <c r="D2229" s="229" t="s">
        <v>656</v>
      </c>
      <c r="E2229" s="232" t="s">
        <v>573</v>
      </c>
      <c r="F2229" s="228" t="s">
        <v>646</v>
      </c>
      <c r="G2229" s="232">
        <v>11609</v>
      </c>
      <c r="H2229" s="229" t="s">
        <v>499</v>
      </c>
      <c r="I2229" s="229" t="s">
        <v>500</v>
      </c>
      <c r="J2229" s="229" t="s">
        <v>23</v>
      </c>
      <c r="K2229" s="229" t="s">
        <v>753</v>
      </c>
      <c r="L2229" s="229" t="s">
        <v>751</v>
      </c>
      <c r="M2229" s="229" t="s">
        <v>752</v>
      </c>
      <c r="N2229" s="229" t="s">
        <v>748</v>
      </c>
    </row>
    <row r="2230" spans="1:14">
      <c r="A2230" s="232">
        <f t="shared" si="34"/>
        <v>12222</v>
      </c>
      <c r="B2230" s="232">
        <v>4</v>
      </c>
      <c r="C2230" s="232" t="s">
        <v>747</v>
      </c>
      <c r="D2230" s="229" t="s">
        <v>656</v>
      </c>
      <c r="E2230" s="232" t="s">
        <v>446</v>
      </c>
      <c r="F2230" s="228" t="s">
        <v>646</v>
      </c>
      <c r="G2230" s="232">
        <v>11609</v>
      </c>
      <c r="H2230" s="229" t="s">
        <v>499</v>
      </c>
      <c r="I2230" s="229" t="s">
        <v>500</v>
      </c>
      <c r="J2230" s="229" t="s">
        <v>23</v>
      </c>
      <c r="K2230" s="229" t="s">
        <v>753</v>
      </c>
      <c r="L2230" s="229" t="s">
        <v>751</v>
      </c>
      <c r="M2230" s="229" t="s">
        <v>752</v>
      </c>
      <c r="N2230" s="229" t="s">
        <v>748</v>
      </c>
    </row>
    <row r="2231" spans="1:14">
      <c r="A2231" s="232">
        <f t="shared" si="34"/>
        <v>12223</v>
      </c>
      <c r="B2231" s="232">
        <v>4</v>
      </c>
      <c r="C2231" s="232" t="s">
        <v>747</v>
      </c>
      <c r="D2231" s="229" t="s">
        <v>656</v>
      </c>
      <c r="E2231" s="232" t="s">
        <v>573</v>
      </c>
      <c r="F2231" s="228" t="s">
        <v>646</v>
      </c>
      <c r="G2231" s="232">
        <v>21609</v>
      </c>
      <c r="H2231" s="229" t="s">
        <v>499</v>
      </c>
      <c r="I2231" s="229" t="s">
        <v>500</v>
      </c>
      <c r="J2231" s="229" t="s">
        <v>23</v>
      </c>
      <c r="K2231" s="229" t="s">
        <v>753</v>
      </c>
      <c r="L2231" s="229" t="s">
        <v>751</v>
      </c>
      <c r="M2231" s="229" t="s">
        <v>752</v>
      </c>
      <c r="N2231" s="229" t="s">
        <v>748</v>
      </c>
    </row>
    <row r="2232" spans="1:14">
      <c r="A2232" s="232">
        <f t="shared" si="34"/>
        <v>12224</v>
      </c>
      <c r="B2232" s="232">
        <v>4</v>
      </c>
      <c r="C2232" s="232" t="s">
        <v>747</v>
      </c>
      <c r="D2232" s="229" t="s">
        <v>656</v>
      </c>
      <c r="E2232" s="232" t="s">
        <v>446</v>
      </c>
      <c r="F2232" s="228" t="s">
        <v>646</v>
      </c>
      <c r="G2232" s="232">
        <v>21609</v>
      </c>
      <c r="H2232" s="229" t="s">
        <v>499</v>
      </c>
      <c r="I2232" s="229" t="s">
        <v>500</v>
      </c>
      <c r="J2232" s="229" t="s">
        <v>23</v>
      </c>
      <c r="K2232" s="229" t="s">
        <v>753</v>
      </c>
      <c r="L2232" s="229" t="s">
        <v>751</v>
      </c>
      <c r="M2232" s="229" t="s">
        <v>752</v>
      </c>
      <c r="N2232" s="229" t="s">
        <v>748</v>
      </c>
    </row>
    <row r="2233" spans="1:14">
      <c r="A2233" s="232">
        <f t="shared" si="34"/>
        <v>12225</v>
      </c>
      <c r="B2233" s="232">
        <v>4</v>
      </c>
      <c r="C2233" s="232" t="s">
        <v>747</v>
      </c>
      <c r="D2233" s="229" t="s">
        <v>656</v>
      </c>
      <c r="E2233" s="232" t="s">
        <v>573</v>
      </c>
      <c r="F2233" s="228" t="s">
        <v>602</v>
      </c>
      <c r="G2233" s="232">
        <v>99100</v>
      </c>
      <c r="H2233" s="229" t="s">
        <v>499</v>
      </c>
      <c r="I2233" s="229" t="s">
        <v>500</v>
      </c>
      <c r="J2233" s="229" t="s">
        <v>23</v>
      </c>
      <c r="K2233" s="229" t="s">
        <v>753</v>
      </c>
      <c r="L2233" s="229" t="s">
        <v>751</v>
      </c>
      <c r="M2233" s="229" t="s">
        <v>752</v>
      </c>
      <c r="N2233" s="229" t="s">
        <v>748</v>
      </c>
    </row>
    <row r="2234" spans="1:14">
      <c r="A2234" s="232">
        <f t="shared" si="34"/>
        <v>12226</v>
      </c>
      <c r="B2234" s="232">
        <v>4</v>
      </c>
      <c r="C2234" s="232" t="s">
        <v>747</v>
      </c>
      <c r="D2234" s="229" t="s">
        <v>656</v>
      </c>
      <c r="E2234" s="232" t="s">
        <v>446</v>
      </c>
      <c r="F2234" s="228" t="s">
        <v>602</v>
      </c>
      <c r="G2234" s="232">
        <v>99100</v>
      </c>
      <c r="H2234" s="229" t="s">
        <v>499</v>
      </c>
      <c r="I2234" s="229" t="s">
        <v>500</v>
      </c>
      <c r="J2234" s="229" t="s">
        <v>23</v>
      </c>
      <c r="K2234" s="229" t="s">
        <v>753</v>
      </c>
      <c r="L2234" s="229" t="s">
        <v>751</v>
      </c>
      <c r="M2234" s="229" t="s">
        <v>752</v>
      </c>
      <c r="N2234" s="229" t="s">
        <v>748</v>
      </c>
    </row>
    <row r="2235" spans="1:14">
      <c r="A2235" s="232">
        <f t="shared" si="34"/>
        <v>12227</v>
      </c>
      <c r="B2235" s="232">
        <v>4</v>
      </c>
      <c r="C2235" s="232" t="s">
        <v>747</v>
      </c>
      <c r="D2235" s="229" t="s">
        <v>656</v>
      </c>
      <c r="E2235" s="232" t="s">
        <v>573</v>
      </c>
      <c r="F2235" s="228" t="s">
        <v>602</v>
      </c>
      <c r="G2235" s="232">
        <v>79101</v>
      </c>
      <c r="H2235" s="229" t="s">
        <v>499</v>
      </c>
      <c r="I2235" s="229" t="s">
        <v>500</v>
      </c>
      <c r="J2235" s="229" t="s">
        <v>23</v>
      </c>
      <c r="K2235" s="229" t="s">
        <v>753</v>
      </c>
      <c r="L2235" s="229" t="s">
        <v>751</v>
      </c>
      <c r="M2235" s="229" t="s">
        <v>752</v>
      </c>
      <c r="N2235" s="229" t="s">
        <v>748</v>
      </c>
    </row>
    <row r="2236" spans="1:14">
      <c r="A2236" s="232">
        <f t="shared" si="34"/>
        <v>12228</v>
      </c>
      <c r="B2236" s="232">
        <v>4</v>
      </c>
      <c r="C2236" s="232" t="s">
        <v>747</v>
      </c>
      <c r="D2236" s="229" t="s">
        <v>656</v>
      </c>
      <c r="E2236" s="232" t="s">
        <v>446</v>
      </c>
      <c r="F2236" s="228" t="s">
        <v>602</v>
      </c>
      <c r="G2236" s="232">
        <v>79101</v>
      </c>
      <c r="H2236" s="229" t="s">
        <v>499</v>
      </c>
      <c r="I2236" s="229" t="s">
        <v>500</v>
      </c>
      <c r="J2236" s="229" t="s">
        <v>23</v>
      </c>
      <c r="K2236" s="229" t="s">
        <v>753</v>
      </c>
      <c r="L2236" s="229" t="s">
        <v>751</v>
      </c>
      <c r="M2236" s="229" t="s">
        <v>752</v>
      </c>
      <c r="N2236" s="229" t="s">
        <v>748</v>
      </c>
    </row>
    <row r="2237" spans="1:14">
      <c r="A2237" s="232">
        <f t="shared" si="34"/>
        <v>12229</v>
      </c>
      <c r="B2237" s="232">
        <v>4</v>
      </c>
      <c r="C2237" s="232" t="s">
        <v>747</v>
      </c>
      <c r="D2237" s="229" t="s">
        <v>656</v>
      </c>
      <c r="E2237" s="232" t="s">
        <v>573</v>
      </c>
      <c r="F2237" s="228" t="s">
        <v>602</v>
      </c>
      <c r="G2237" s="232">
        <v>11609</v>
      </c>
      <c r="H2237" s="229" t="s">
        <v>499</v>
      </c>
      <c r="I2237" s="229" t="s">
        <v>500</v>
      </c>
      <c r="J2237" s="229" t="s">
        <v>23</v>
      </c>
      <c r="K2237" s="229" t="s">
        <v>753</v>
      </c>
      <c r="L2237" s="229" t="s">
        <v>751</v>
      </c>
      <c r="M2237" s="229" t="s">
        <v>752</v>
      </c>
      <c r="N2237" s="229" t="s">
        <v>748</v>
      </c>
    </row>
    <row r="2238" spans="1:14">
      <c r="A2238" s="232">
        <f t="shared" si="34"/>
        <v>12230</v>
      </c>
      <c r="B2238" s="232">
        <v>4</v>
      </c>
      <c r="C2238" s="232" t="s">
        <v>747</v>
      </c>
      <c r="D2238" s="229" t="s">
        <v>656</v>
      </c>
      <c r="E2238" s="232" t="s">
        <v>446</v>
      </c>
      <c r="F2238" s="228" t="s">
        <v>602</v>
      </c>
      <c r="G2238" s="232">
        <v>11609</v>
      </c>
      <c r="H2238" s="229" t="s">
        <v>499</v>
      </c>
      <c r="I2238" s="229" t="s">
        <v>500</v>
      </c>
      <c r="J2238" s="229" t="s">
        <v>23</v>
      </c>
      <c r="K2238" s="229" t="s">
        <v>753</v>
      </c>
      <c r="L2238" s="229" t="s">
        <v>751</v>
      </c>
      <c r="M2238" s="229" t="s">
        <v>752</v>
      </c>
      <c r="N2238" s="229" t="s">
        <v>748</v>
      </c>
    </row>
    <row r="2239" spans="1:14">
      <c r="A2239" s="232">
        <f t="shared" si="34"/>
        <v>12231</v>
      </c>
      <c r="B2239" s="232">
        <v>4</v>
      </c>
      <c r="C2239" s="232" t="s">
        <v>747</v>
      </c>
      <c r="D2239" s="229" t="s">
        <v>656</v>
      </c>
      <c r="E2239" s="232" t="s">
        <v>573</v>
      </c>
      <c r="F2239" s="228" t="s">
        <v>602</v>
      </c>
      <c r="G2239" s="232">
        <v>21609</v>
      </c>
      <c r="H2239" s="229" t="s">
        <v>499</v>
      </c>
      <c r="I2239" s="229" t="s">
        <v>500</v>
      </c>
      <c r="J2239" s="229" t="s">
        <v>23</v>
      </c>
      <c r="K2239" s="229" t="s">
        <v>753</v>
      </c>
      <c r="L2239" s="229" t="s">
        <v>751</v>
      </c>
      <c r="M2239" s="229" t="s">
        <v>752</v>
      </c>
      <c r="N2239" s="229" t="s">
        <v>748</v>
      </c>
    </row>
    <row r="2240" spans="1:14">
      <c r="A2240" s="232">
        <f t="shared" si="34"/>
        <v>12232</v>
      </c>
      <c r="B2240" s="232">
        <v>4</v>
      </c>
      <c r="C2240" s="232" t="s">
        <v>747</v>
      </c>
      <c r="D2240" s="229" t="s">
        <v>656</v>
      </c>
      <c r="E2240" s="232" t="s">
        <v>446</v>
      </c>
      <c r="F2240" s="228" t="s">
        <v>602</v>
      </c>
      <c r="G2240" s="232">
        <v>21609</v>
      </c>
      <c r="H2240" s="229" t="s">
        <v>499</v>
      </c>
      <c r="I2240" s="229" t="s">
        <v>500</v>
      </c>
      <c r="J2240" s="229" t="s">
        <v>23</v>
      </c>
      <c r="K2240" s="229" t="s">
        <v>753</v>
      </c>
      <c r="L2240" s="229" t="s">
        <v>751</v>
      </c>
      <c r="M2240" s="229" t="s">
        <v>752</v>
      </c>
      <c r="N2240" s="229" t="s">
        <v>748</v>
      </c>
    </row>
    <row r="2241" spans="1:14">
      <c r="A2241" s="232">
        <f t="shared" si="34"/>
        <v>12233</v>
      </c>
      <c r="B2241" s="232">
        <v>4</v>
      </c>
      <c r="C2241" s="232" t="s">
        <v>747</v>
      </c>
      <c r="D2241" s="229" t="s">
        <v>656</v>
      </c>
      <c r="E2241" s="232" t="s">
        <v>573</v>
      </c>
      <c r="F2241" s="228" t="s">
        <v>604</v>
      </c>
      <c r="G2241" s="232">
        <v>99100</v>
      </c>
      <c r="H2241" s="229" t="s">
        <v>499</v>
      </c>
      <c r="I2241" s="229" t="s">
        <v>500</v>
      </c>
      <c r="J2241" s="229" t="s">
        <v>23</v>
      </c>
      <c r="K2241" s="229" t="s">
        <v>753</v>
      </c>
      <c r="L2241" s="229" t="s">
        <v>751</v>
      </c>
      <c r="M2241" s="229" t="s">
        <v>752</v>
      </c>
      <c r="N2241" s="229" t="s">
        <v>748</v>
      </c>
    </row>
    <row r="2242" spans="1:14">
      <c r="A2242" s="232">
        <f t="shared" si="34"/>
        <v>12234</v>
      </c>
      <c r="B2242" s="232">
        <v>4</v>
      </c>
      <c r="C2242" s="232" t="s">
        <v>747</v>
      </c>
      <c r="D2242" s="229" t="s">
        <v>656</v>
      </c>
      <c r="E2242" s="232" t="s">
        <v>446</v>
      </c>
      <c r="F2242" s="228" t="s">
        <v>604</v>
      </c>
      <c r="G2242" s="232">
        <v>99100</v>
      </c>
      <c r="H2242" s="229" t="s">
        <v>499</v>
      </c>
      <c r="I2242" s="229" t="s">
        <v>500</v>
      </c>
      <c r="J2242" s="229" t="s">
        <v>23</v>
      </c>
      <c r="K2242" s="229" t="s">
        <v>753</v>
      </c>
      <c r="L2242" s="229" t="s">
        <v>751</v>
      </c>
      <c r="M2242" s="229" t="s">
        <v>752</v>
      </c>
      <c r="N2242" s="229" t="s">
        <v>748</v>
      </c>
    </row>
    <row r="2243" spans="1:14">
      <c r="A2243" s="232">
        <f t="shared" si="34"/>
        <v>12235</v>
      </c>
      <c r="B2243" s="232">
        <v>4</v>
      </c>
      <c r="C2243" s="232" t="s">
        <v>747</v>
      </c>
      <c r="D2243" s="229" t="s">
        <v>656</v>
      </c>
      <c r="E2243" s="232" t="s">
        <v>573</v>
      </c>
      <c r="F2243" s="228" t="s">
        <v>604</v>
      </c>
      <c r="G2243" s="232">
        <v>79101</v>
      </c>
      <c r="H2243" s="229" t="s">
        <v>499</v>
      </c>
      <c r="I2243" s="229" t="s">
        <v>500</v>
      </c>
      <c r="J2243" s="229" t="s">
        <v>23</v>
      </c>
      <c r="K2243" s="229" t="s">
        <v>753</v>
      </c>
      <c r="L2243" s="229" t="s">
        <v>751</v>
      </c>
      <c r="M2243" s="229" t="s">
        <v>752</v>
      </c>
      <c r="N2243" s="229" t="s">
        <v>748</v>
      </c>
    </row>
    <row r="2244" spans="1:14">
      <c r="A2244" s="232">
        <f t="shared" si="34"/>
        <v>12236</v>
      </c>
      <c r="B2244" s="232">
        <v>4</v>
      </c>
      <c r="C2244" s="232" t="s">
        <v>747</v>
      </c>
      <c r="D2244" s="229" t="s">
        <v>656</v>
      </c>
      <c r="E2244" s="232" t="s">
        <v>446</v>
      </c>
      <c r="F2244" s="228" t="s">
        <v>604</v>
      </c>
      <c r="G2244" s="232">
        <v>79101</v>
      </c>
      <c r="H2244" s="229" t="s">
        <v>499</v>
      </c>
      <c r="I2244" s="229" t="s">
        <v>500</v>
      </c>
      <c r="J2244" s="229" t="s">
        <v>23</v>
      </c>
      <c r="K2244" s="229" t="s">
        <v>753</v>
      </c>
      <c r="L2244" s="229" t="s">
        <v>751</v>
      </c>
      <c r="M2244" s="229" t="s">
        <v>752</v>
      </c>
      <c r="N2244" s="229" t="s">
        <v>748</v>
      </c>
    </row>
    <row r="2245" spans="1:14">
      <c r="A2245" s="232">
        <f t="shared" si="34"/>
        <v>12237</v>
      </c>
      <c r="B2245" s="232">
        <v>4</v>
      </c>
      <c r="C2245" s="232" t="s">
        <v>747</v>
      </c>
      <c r="D2245" s="229" t="s">
        <v>656</v>
      </c>
      <c r="E2245" s="232" t="s">
        <v>573</v>
      </c>
      <c r="F2245" s="228" t="s">
        <v>604</v>
      </c>
      <c r="G2245" s="232">
        <v>11609</v>
      </c>
      <c r="H2245" s="229" t="s">
        <v>499</v>
      </c>
      <c r="I2245" s="229" t="s">
        <v>500</v>
      </c>
      <c r="J2245" s="229" t="s">
        <v>23</v>
      </c>
      <c r="K2245" s="229" t="s">
        <v>753</v>
      </c>
      <c r="L2245" s="229" t="s">
        <v>751</v>
      </c>
      <c r="M2245" s="229" t="s">
        <v>752</v>
      </c>
      <c r="N2245" s="229" t="s">
        <v>748</v>
      </c>
    </row>
    <row r="2246" spans="1:14">
      <c r="A2246" s="232">
        <f t="shared" si="34"/>
        <v>12238</v>
      </c>
      <c r="B2246" s="232">
        <v>4</v>
      </c>
      <c r="C2246" s="232" t="s">
        <v>747</v>
      </c>
      <c r="D2246" s="229" t="s">
        <v>656</v>
      </c>
      <c r="E2246" s="232" t="s">
        <v>446</v>
      </c>
      <c r="F2246" s="228" t="s">
        <v>604</v>
      </c>
      <c r="G2246" s="232">
        <v>11609</v>
      </c>
      <c r="H2246" s="229" t="s">
        <v>499</v>
      </c>
      <c r="I2246" s="229" t="s">
        <v>500</v>
      </c>
      <c r="J2246" s="229" t="s">
        <v>23</v>
      </c>
      <c r="K2246" s="229" t="s">
        <v>753</v>
      </c>
      <c r="L2246" s="229" t="s">
        <v>751</v>
      </c>
      <c r="M2246" s="229" t="s">
        <v>752</v>
      </c>
      <c r="N2246" s="229" t="s">
        <v>748</v>
      </c>
    </row>
    <row r="2247" spans="1:14">
      <c r="A2247" s="232">
        <f t="shared" si="34"/>
        <v>12239</v>
      </c>
      <c r="B2247" s="232">
        <v>4</v>
      </c>
      <c r="C2247" s="232" t="s">
        <v>747</v>
      </c>
      <c r="D2247" s="229" t="s">
        <v>656</v>
      </c>
      <c r="E2247" s="232" t="s">
        <v>573</v>
      </c>
      <c r="F2247" s="228" t="s">
        <v>604</v>
      </c>
      <c r="G2247" s="232">
        <v>21609</v>
      </c>
      <c r="H2247" s="229" t="s">
        <v>499</v>
      </c>
      <c r="I2247" s="229" t="s">
        <v>500</v>
      </c>
      <c r="J2247" s="229" t="s">
        <v>23</v>
      </c>
      <c r="K2247" s="229" t="s">
        <v>753</v>
      </c>
      <c r="L2247" s="229" t="s">
        <v>751</v>
      </c>
      <c r="M2247" s="229" t="s">
        <v>752</v>
      </c>
      <c r="N2247" s="229" t="s">
        <v>748</v>
      </c>
    </row>
    <row r="2248" spans="1:14">
      <c r="A2248" s="232">
        <f t="shared" si="34"/>
        <v>12240</v>
      </c>
      <c r="B2248" s="232">
        <v>4</v>
      </c>
      <c r="C2248" s="232" t="s">
        <v>747</v>
      </c>
      <c r="D2248" s="229" t="s">
        <v>656</v>
      </c>
      <c r="E2248" s="232" t="s">
        <v>446</v>
      </c>
      <c r="F2248" s="228" t="s">
        <v>604</v>
      </c>
      <c r="G2248" s="232">
        <v>21609</v>
      </c>
      <c r="H2248" s="229" t="s">
        <v>499</v>
      </c>
      <c r="I2248" s="229" t="s">
        <v>500</v>
      </c>
      <c r="J2248" s="229" t="s">
        <v>23</v>
      </c>
      <c r="K2248" s="229" t="s">
        <v>753</v>
      </c>
      <c r="L2248" s="229" t="s">
        <v>751</v>
      </c>
      <c r="M2248" s="229" t="s">
        <v>752</v>
      </c>
      <c r="N2248" s="229" t="s">
        <v>748</v>
      </c>
    </row>
    <row r="2249" spans="1:14">
      <c r="A2249" s="232" t="s">
        <v>754</v>
      </c>
      <c r="M2249" s="229"/>
      <c r="N2249" s="229"/>
    </row>
    <row r="2250" spans="1:14">
      <c r="A2250" s="232">
        <v>12241</v>
      </c>
      <c r="B2250" s="232">
        <v>4</v>
      </c>
      <c r="C2250" s="232" t="s">
        <v>747</v>
      </c>
      <c r="D2250" s="229" t="s">
        <v>656</v>
      </c>
      <c r="E2250" s="232" t="s">
        <v>573</v>
      </c>
      <c r="F2250" s="235" t="s">
        <v>50</v>
      </c>
      <c r="G2250" s="232">
        <v>99100</v>
      </c>
      <c r="H2250" s="229" t="s">
        <v>499</v>
      </c>
      <c r="I2250" s="229" t="s">
        <v>500</v>
      </c>
      <c r="J2250" s="229" t="s">
        <v>23</v>
      </c>
      <c r="K2250" s="229" t="s">
        <v>755</v>
      </c>
      <c r="L2250" s="229" t="s">
        <v>756</v>
      </c>
      <c r="M2250" s="229" t="s">
        <v>757</v>
      </c>
      <c r="N2250" s="229" t="s">
        <v>748</v>
      </c>
    </row>
    <row r="2251" spans="1:14">
      <c r="A2251" s="232">
        <f t="shared" ref="A2251:A2314" si="35">A2250+1</f>
        <v>12242</v>
      </c>
      <c r="B2251" s="232">
        <v>4</v>
      </c>
      <c r="C2251" s="232" t="s">
        <v>747</v>
      </c>
      <c r="D2251" s="229" t="s">
        <v>656</v>
      </c>
      <c r="E2251" s="232" t="s">
        <v>446</v>
      </c>
      <c r="F2251" s="235" t="s">
        <v>50</v>
      </c>
      <c r="G2251" s="232">
        <v>99100</v>
      </c>
      <c r="H2251" s="229" t="s">
        <v>499</v>
      </c>
      <c r="I2251" s="229" t="s">
        <v>500</v>
      </c>
      <c r="J2251" s="229" t="s">
        <v>23</v>
      </c>
      <c r="K2251" s="229" t="s">
        <v>755</v>
      </c>
      <c r="L2251" s="229" t="s">
        <v>756</v>
      </c>
      <c r="M2251" s="229" t="s">
        <v>757</v>
      </c>
      <c r="N2251" s="229" t="s">
        <v>748</v>
      </c>
    </row>
    <row r="2252" spans="1:14">
      <c r="A2252" s="232">
        <f t="shared" si="35"/>
        <v>12243</v>
      </c>
      <c r="B2252" s="232">
        <v>4</v>
      </c>
      <c r="C2252" s="232" t="s">
        <v>747</v>
      </c>
      <c r="D2252" s="229" t="s">
        <v>656</v>
      </c>
      <c r="E2252" s="232" t="s">
        <v>573</v>
      </c>
      <c r="F2252" s="235" t="s">
        <v>50</v>
      </c>
      <c r="G2252" s="232">
        <v>79101</v>
      </c>
      <c r="H2252" s="229" t="s">
        <v>499</v>
      </c>
      <c r="I2252" s="229" t="s">
        <v>500</v>
      </c>
      <c r="J2252" s="229" t="s">
        <v>23</v>
      </c>
      <c r="K2252" s="229" t="s">
        <v>755</v>
      </c>
      <c r="L2252" s="229" t="s">
        <v>756</v>
      </c>
      <c r="M2252" s="229" t="s">
        <v>757</v>
      </c>
      <c r="N2252" s="229" t="s">
        <v>748</v>
      </c>
    </row>
    <row r="2253" spans="1:14">
      <c r="A2253" s="232">
        <f t="shared" si="35"/>
        <v>12244</v>
      </c>
      <c r="B2253" s="232">
        <v>4</v>
      </c>
      <c r="C2253" s="232" t="s">
        <v>747</v>
      </c>
      <c r="D2253" s="229" t="s">
        <v>656</v>
      </c>
      <c r="E2253" s="232" t="s">
        <v>446</v>
      </c>
      <c r="F2253" s="235" t="s">
        <v>50</v>
      </c>
      <c r="G2253" s="232">
        <v>79101</v>
      </c>
      <c r="H2253" s="229" t="s">
        <v>499</v>
      </c>
      <c r="I2253" s="229" t="s">
        <v>500</v>
      </c>
      <c r="J2253" s="229" t="s">
        <v>23</v>
      </c>
      <c r="K2253" s="229" t="s">
        <v>755</v>
      </c>
      <c r="L2253" s="229" t="s">
        <v>756</v>
      </c>
      <c r="M2253" s="229" t="s">
        <v>757</v>
      </c>
      <c r="N2253" s="229" t="s">
        <v>748</v>
      </c>
    </row>
    <row r="2254" spans="1:14">
      <c r="A2254" s="232">
        <f t="shared" si="35"/>
        <v>12245</v>
      </c>
      <c r="B2254" s="232">
        <v>4</v>
      </c>
      <c r="C2254" s="232" t="s">
        <v>747</v>
      </c>
      <c r="D2254" s="229" t="s">
        <v>656</v>
      </c>
      <c r="E2254" s="232" t="s">
        <v>573</v>
      </c>
      <c r="F2254" s="235" t="s">
        <v>50</v>
      </c>
      <c r="G2254" s="232">
        <v>11609</v>
      </c>
      <c r="H2254" s="229" t="s">
        <v>499</v>
      </c>
      <c r="I2254" s="229" t="s">
        <v>500</v>
      </c>
      <c r="J2254" s="229" t="s">
        <v>23</v>
      </c>
      <c r="K2254" s="229" t="s">
        <v>755</v>
      </c>
      <c r="L2254" s="229" t="s">
        <v>756</v>
      </c>
      <c r="M2254" s="229" t="s">
        <v>757</v>
      </c>
      <c r="N2254" s="229" t="s">
        <v>748</v>
      </c>
    </row>
    <row r="2255" spans="1:14">
      <c r="A2255" s="232">
        <f t="shared" si="35"/>
        <v>12246</v>
      </c>
      <c r="B2255" s="232">
        <v>4</v>
      </c>
      <c r="C2255" s="232" t="s">
        <v>747</v>
      </c>
      <c r="D2255" s="229" t="s">
        <v>656</v>
      </c>
      <c r="E2255" s="232" t="s">
        <v>446</v>
      </c>
      <c r="F2255" s="235" t="s">
        <v>50</v>
      </c>
      <c r="G2255" s="232">
        <v>11609</v>
      </c>
      <c r="H2255" s="229" t="s">
        <v>499</v>
      </c>
      <c r="I2255" s="229" t="s">
        <v>500</v>
      </c>
      <c r="J2255" s="229" t="s">
        <v>23</v>
      </c>
      <c r="K2255" s="229" t="s">
        <v>755</v>
      </c>
      <c r="L2255" s="229" t="s">
        <v>756</v>
      </c>
      <c r="M2255" s="229" t="s">
        <v>757</v>
      </c>
      <c r="N2255" s="229" t="s">
        <v>748</v>
      </c>
    </row>
    <row r="2256" spans="1:14">
      <c r="A2256" s="232">
        <f t="shared" si="35"/>
        <v>12247</v>
      </c>
      <c r="B2256" s="232">
        <v>4</v>
      </c>
      <c r="C2256" s="232" t="s">
        <v>747</v>
      </c>
      <c r="D2256" s="229" t="s">
        <v>656</v>
      </c>
      <c r="E2256" s="232" t="s">
        <v>573</v>
      </c>
      <c r="F2256" s="235" t="s">
        <v>50</v>
      </c>
      <c r="G2256" s="232">
        <v>21609</v>
      </c>
      <c r="H2256" s="229" t="s">
        <v>499</v>
      </c>
      <c r="I2256" s="229" t="s">
        <v>500</v>
      </c>
      <c r="J2256" s="229" t="s">
        <v>23</v>
      </c>
      <c r="K2256" s="229" t="s">
        <v>755</v>
      </c>
      <c r="L2256" s="229" t="s">
        <v>756</v>
      </c>
      <c r="M2256" s="229" t="s">
        <v>757</v>
      </c>
      <c r="N2256" s="229" t="s">
        <v>748</v>
      </c>
    </row>
    <row r="2257" spans="1:14">
      <c r="A2257" s="232">
        <f t="shared" si="35"/>
        <v>12248</v>
      </c>
      <c r="B2257" s="232">
        <v>4</v>
      </c>
      <c r="C2257" s="232" t="s">
        <v>747</v>
      </c>
      <c r="D2257" s="229" t="s">
        <v>656</v>
      </c>
      <c r="E2257" s="232" t="s">
        <v>446</v>
      </c>
      <c r="F2257" s="235" t="s">
        <v>50</v>
      </c>
      <c r="G2257" s="232">
        <v>21609</v>
      </c>
      <c r="H2257" s="229" t="s">
        <v>499</v>
      </c>
      <c r="I2257" s="229" t="s">
        <v>500</v>
      </c>
      <c r="J2257" s="229" t="s">
        <v>23</v>
      </c>
      <c r="K2257" s="229" t="s">
        <v>755</v>
      </c>
      <c r="L2257" s="229" t="s">
        <v>756</v>
      </c>
      <c r="M2257" s="229" t="s">
        <v>757</v>
      </c>
      <c r="N2257" s="229" t="s">
        <v>748</v>
      </c>
    </row>
    <row r="2258" spans="1:14">
      <c r="A2258" s="232">
        <f t="shared" si="35"/>
        <v>12249</v>
      </c>
      <c r="B2258" s="232">
        <v>4</v>
      </c>
      <c r="C2258" s="232" t="s">
        <v>747</v>
      </c>
      <c r="D2258" s="229" t="s">
        <v>656</v>
      </c>
      <c r="E2258" s="232" t="s">
        <v>573</v>
      </c>
      <c r="F2258" s="235" t="s">
        <v>726</v>
      </c>
      <c r="G2258" s="232">
        <v>99100</v>
      </c>
      <c r="H2258" s="229" t="s">
        <v>499</v>
      </c>
      <c r="I2258" s="229" t="s">
        <v>500</v>
      </c>
      <c r="J2258" s="229" t="s">
        <v>23</v>
      </c>
      <c r="K2258" s="229" t="s">
        <v>755</v>
      </c>
      <c r="L2258" s="229" t="s">
        <v>756</v>
      </c>
      <c r="M2258" s="229" t="s">
        <v>757</v>
      </c>
      <c r="N2258" s="229" t="s">
        <v>748</v>
      </c>
    </row>
    <row r="2259" spans="1:14">
      <c r="A2259" s="232">
        <f t="shared" si="35"/>
        <v>12250</v>
      </c>
      <c r="B2259" s="232">
        <v>4</v>
      </c>
      <c r="C2259" s="232" t="s">
        <v>747</v>
      </c>
      <c r="D2259" s="229" t="s">
        <v>656</v>
      </c>
      <c r="E2259" s="232" t="s">
        <v>446</v>
      </c>
      <c r="F2259" s="235" t="s">
        <v>726</v>
      </c>
      <c r="G2259" s="232">
        <v>99100</v>
      </c>
      <c r="H2259" s="229" t="s">
        <v>499</v>
      </c>
      <c r="I2259" s="229" t="s">
        <v>500</v>
      </c>
      <c r="J2259" s="229" t="s">
        <v>23</v>
      </c>
      <c r="K2259" s="229" t="s">
        <v>755</v>
      </c>
      <c r="L2259" s="229" t="s">
        <v>756</v>
      </c>
      <c r="M2259" s="229" t="s">
        <v>757</v>
      </c>
      <c r="N2259" s="229" t="s">
        <v>748</v>
      </c>
    </row>
    <row r="2260" spans="1:14">
      <c r="A2260" s="232">
        <f t="shared" si="35"/>
        <v>12251</v>
      </c>
      <c r="B2260" s="232">
        <v>4</v>
      </c>
      <c r="C2260" s="232" t="s">
        <v>747</v>
      </c>
      <c r="D2260" s="229" t="s">
        <v>656</v>
      </c>
      <c r="E2260" s="232" t="s">
        <v>573</v>
      </c>
      <c r="F2260" s="235" t="s">
        <v>726</v>
      </c>
      <c r="G2260" s="232">
        <v>79101</v>
      </c>
      <c r="H2260" s="229" t="s">
        <v>499</v>
      </c>
      <c r="I2260" s="229" t="s">
        <v>500</v>
      </c>
      <c r="J2260" s="229" t="s">
        <v>23</v>
      </c>
      <c r="K2260" s="229" t="s">
        <v>755</v>
      </c>
      <c r="L2260" s="229" t="s">
        <v>756</v>
      </c>
      <c r="M2260" s="229" t="s">
        <v>757</v>
      </c>
      <c r="N2260" s="229" t="s">
        <v>748</v>
      </c>
    </row>
    <row r="2261" spans="1:14">
      <c r="A2261" s="232">
        <f t="shared" si="35"/>
        <v>12252</v>
      </c>
      <c r="B2261" s="232">
        <v>4</v>
      </c>
      <c r="C2261" s="232" t="s">
        <v>747</v>
      </c>
      <c r="D2261" s="229" t="s">
        <v>656</v>
      </c>
      <c r="E2261" s="232" t="s">
        <v>446</v>
      </c>
      <c r="F2261" s="235" t="s">
        <v>726</v>
      </c>
      <c r="G2261" s="232">
        <v>79101</v>
      </c>
      <c r="H2261" s="229" t="s">
        <v>499</v>
      </c>
      <c r="I2261" s="229" t="s">
        <v>500</v>
      </c>
      <c r="J2261" s="229" t="s">
        <v>23</v>
      </c>
      <c r="K2261" s="229" t="s">
        <v>755</v>
      </c>
      <c r="L2261" s="229" t="s">
        <v>756</v>
      </c>
      <c r="M2261" s="229" t="s">
        <v>757</v>
      </c>
      <c r="N2261" s="229" t="s">
        <v>748</v>
      </c>
    </row>
    <row r="2262" spans="1:14">
      <c r="A2262" s="232">
        <f t="shared" si="35"/>
        <v>12253</v>
      </c>
      <c r="B2262" s="232">
        <v>4</v>
      </c>
      <c r="C2262" s="232" t="s">
        <v>747</v>
      </c>
      <c r="D2262" s="229" t="s">
        <v>656</v>
      </c>
      <c r="E2262" s="232" t="s">
        <v>573</v>
      </c>
      <c r="F2262" s="235" t="s">
        <v>726</v>
      </c>
      <c r="G2262" s="232">
        <v>11609</v>
      </c>
      <c r="H2262" s="229" t="s">
        <v>499</v>
      </c>
      <c r="I2262" s="229" t="s">
        <v>500</v>
      </c>
      <c r="J2262" s="229" t="s">
        <v>23</v>
      </c>
      <c r="K2262" s="229" t="s">
        <v>755</v>
      </c>
      <c r="L2262" s="229" t="s">
        <v>756</v>
      </c>
      <c r="M2262" s="229" t="s">
        <v>757</v>
      </c>
      <c r="N2262" s="229" t="s">
        <v>748</v>
      </c>
    </row>
    <row r="2263" spans="1:14">
      <c r="A2263" s="232">
        <f t="shared" si="35"/>
        <v>12254</v>
      </c>
      <c r="B2263" s="232">
        <v>4</v>
      </c>
      <c r="C2263" s="232" t="s">
        <v>747</v>
      </c>
      <c r="D2263" s="229" t="s">
        <v>656</v>
      </c>
      <c r="E2263" s="232" t="s">
        <v>446</v>
      </c>
      <c r="F2263" s="235" t="s">
        <v>726</v>
      </c>
      <c r="G2263" s="232">
        <v>11609</v>
      </c>
      <c r="H2263" s="229" t="s">
        <v>499</v>
      </c>
      <c r="I2263" s="229" t="s">
        <v>500</v>
      </c>
      <c r="J2263" s="229" t="s">
        <v>23</v>
      </c>
      <c r="K2263" s="229" t="s">
        <v>755</v>
      </c>
      <c r="L2263" s="229" t="s">
        <v>756</v>
      </c>
      <c r="M2263" s="229" t="s">
        <v>757</v>
      </c>
      <c r="N2263" s="229" t="s">
        <v>748</v>
      </c>
    </row>
    <row r="2264" spans="1:14">
      <c r="A2264" s="232">
        <f t="shared" si="35"/>
        <v>12255</v>
      </c>
      <c r="B2264" s="232">
        <v>4</v>
      </c>
      <c r="C2264" s="232" t="s">
        <v>747</v>
      </c>
      <c r="D2264" s="229" t="s">
        <v>656</v>
      </c>
      <c r="E2264" s="232" t="s">
        <v>573</v>
      </c>
      <c r="F2264" s="235" t="s">
        <v>726</v>
      </c>
      <c r="G2264" s="232">
        <v>21609</v>
      </c>
      <c r="H2264" s="229" t="s">
        <v>499</v>
      </c>
      <c r="I2264" s="229" t="s">
        <v>500</v>
      </c>
      <c r="J2264" s="229" t="s">
        <v>23</v>
      </c>
      <c r="K2264" s="229" t="s">
        <v>755</v>
      </c>
      <c r="L2264" s="229" t="s">
        <v>756</v>
      </c>
      <c r="M2264" s="229" t="s">
        <v>757</v>
      </c>
      <c r="N2264" s="229" t="s">
        <v>748</v>
      </c>
    </row>
    <row r="2265" spans="1:14">
      <c r="A2265" s="232">
        <f t="shared" si="35"/>
        <v>12256</v>
      </c>
      <c r="B2265" s="232">
        <v>4</v>
      </c>
      <c r="C2265" s="232" t="s">
        <v>747</v>
      </c>
      <c r="D2265" s="229" t="s">
        <v>656</v>
      </c>
      <c r="E2265" s="232" t="s">
        <v>446</v>
      </c>
      <c r="F2265" s="235" t="s">
        <v>726</v>
      </c>
      <c r="G2265" s="232">
        <v>21609</v>
      </c>
      <c r="H2265" s="229" t="s">
        <v>499</v>
      </c>
      <c r="I2265" s="229" t="s">
        <v>500</v>
      </c>
      <c r="J2265" s="229" t="s">
        <v>23</v>
      </c>
      <c r="K2265" s="229" t="s">
        <v>755</v>
      </c>
      <c r="L2265" s="229" t="s">
        <v>756</v>
      </c>
      <c r="M2265" s="229" t="s">
        <v>757</v>
      </c>
      <c r="N2265" s="229" t="s">
        <v>748</v>
      </c>
    </row>
    <row r="2266" spans="1:14">
      <c r="A2266" s="232">
        <f t="shared" si="35"/>
        <v>12257</v>
      </c>
      <c r="B2266" s="232">
        <v>4</v>
      </c>
      <c r="C2266" s="232" t="s">
        <v>747</v>
      </c>
      <c r="D2266" s="229" t="s">
        <v>656</v>
      </c>
      <c r="E2266" s="232" t="s">
        <v>573</v>
      </c>
      <c r="F2266" s="235" t="s">
        <v>51</v>
      </c>
      <c r="G2266" s="232">
        <v>99100</v>
      </c>
      <c r="H2266" s="229" t="s">
        <v>499</v>
      </c>
      <c r="I2266" s="229" t="s">
        <v>500</v>
      </c>
      <c r="J2266" s="229" t="s">
        <v>23</v>
      </c>
      <c r="K2266" s="229" t="s">
        <v>755</v>
      </c>
      <c r="L2266" s="229" t="s">
        <v>756</v>
      </c>
      <c r="M2266" s="229" t="s">
        <v>757</v>
      </c>
      <c r="N2266" s="229" t="s">
        <v>748</v>
      </c>
    </row>
    <row r="2267" spans="1:14">
      <c r="A2267" s="232">
        <f t="shared" si="35"/>
        <v>12258</v>
      </c>
      <c r="B2267" s="232">
        <v>4</v>
      </c>
      <c r="C2267" s="232" t="s">
        <v>747</v>
      </c>
      <c r="D2267" s="229" t="s">
        <v>656</v>
      </c>
      <c r="E2267" s="232" t="s">
        <v>446</v>
      </c>
      <c r="F2267" s="235" t="s">
        <v>51</v>
      </c>
      <c r="G2267" s="232">
        <v>99100</v>
      </c>
      <c r="H2267" s="229" t="s">
        <v>499</v>
      </c>
      <c r="I2267" s="229" t="s">
        <v>500</v>
      </c>
      <c r="J2267" s="229" t="s">
        <v>23</v>
      </c>
      <c r="K2267" s="229" t="s">
        <v>755</v>
      </c>
      <c r="L2267" s="229" t="s">
        <v>756</v>
      </c>
      <c r="M2267" s="229" t="s">
        <v>757</v>
      </c>
      <c r="N2267" s="229" t="s">
        <v>748</v>
      </c>
    </row>
    <row r="2268" spans="1:14">
      <c r="A2268" s="232">
        <f t="shared" si="35"/>
        <v>12259</v>
      </c>
      <c r="B2268" s="232">
        <v>4</v>
      </c>
      <c r="C2268" s="232" t="s">
        <v>747</v>
      </c>
      <c r="D2268" s="229" t="s">
        <v>656</v>
      </c>
      <c r="E2268" s="232" t="s">
        <v>573</v>
      </c>
      <c r="F2268" s="235" t="s">
        <v>51</v>
      </c>
      <c r="G2268" s="232">
        <v>79101</v>
      </c>
      <c r="H2268" s="229" t="s">
        <v>499</v>
      </c>
      <c r="I2268" s="229" t="s">
        <v>500</v>
      </c>
      <c r="J2268" s="229" t="s">
        <v>23</v>
      </c>
      <c r="K2268" s="229" t="s">
        <v>755</v>
      </c>
      <c r="L2268" s="229" t="s">
        <v>756</v>
      </c>
      <c r="M2268" s="229" t="s">
        <v>757</v>
      </c>
      <c r="N2268" s="229" t="s">
        <v>748</v>
      </c>
    </row>
    <row r="2269" spans="1:14">
      <c r="A2269" s="232">
        <f t="shared" si="35"/>
        <v>12260</v>
      </c>
      <c r="B2269" s="232">
        <v>4</v>
      </c>
      <c r="C2269" s="232" t="s">
        <v>747</v>
      </c>
      <c r="D2269" s="229" t="s">
        <v>656</v>
      </c>
      <c r="E2269" s="232" t="s">
        <v>446</v>
      </c>
      <c r="F2269" s="235" t="s">
        <v>51</v>
      </c>
      <c r="G2269" s="232">
        <v>79101</v>
      </c>
      <c r="H2269" s="229" t="s">
        <v>499</v>
      </c>
      <c r="I2269" s="229" t="s">
        <v>500</v>
      </c>
      <c r="J2269" s="229" t="s">
        <v>23</v>
      </c>
      <c r="K2269" s="229" t="s">
        <v>755</v>
      </c>
      <c r="L2269" s="229" t="s">
        <v>756</v>
      </c>
      <c r="M2269" s="229" t="s">
        <v>757</v>
      </c>
      <c r="N2269" s="229" t="s">
        <v>748</v>
      </c>
    </row>
    <row r="2270" spans="1:14">
      <c r="A2270" s="232">
        <f t="shared" si="35"/>
        <v>12261</v>
      </c>
      <c r="B2270" s="232">
        <v>4</v>
      </c>
      <c r="C2270" s="232" t="s">
        <v>747</v>
      </c>
      <c r="D2270" s="229" t="s">
        <v>656</v>
      </c>
      <c r="E2270" s="232" t="s">
        <v>573</v>
      </c>
      <c r="F2270" s="235" t="s">
        <v>51</v>
      </c>
      <c r="G2270" s="232">
        <v>11609</v>
      </c>
      <c r="H2270" s="229" t="s">
        <v>499</v>
      </c>
      <c r="I2270" s="229" t="s">
        <v>500</v>
      </c>
      <c r="J2270" s="229" t="s">
        <v>23</v>
      </c>
      <c r="K2270" s="229" t="s">
        <v>755</v>
      </c>
      <c r="L2270" s="229" t="s">
        <v>756</v>
      </c>
      <c r="M2270" s="229" t="s">
        <v>757</v>
      </c>
      <c r="N2270" s="229" t="s">
        <v>748</v>
      </c>
    </row>
    <row r="2271" spans="1:14">
      <c r="A2271" s="232">
        <f t="shared" si="35"/>
        <v>12262</v>
      </c>
      <c r="B2271" s="232">
        <v>4</v>
      </c>
      <c r="C2271" s="232" t="s">
        <v>747</v>
      </c>
      <c r="D2271" s="229" t="s">
        <v>656</v>
      </c>
      <c r="E2271" s="232" t="s">
        <v>446</v>
      </c>
      <c r="F2271" s="235" t="s">
        <v>51</v>
      </c>
      <c r="G2271" s="232">
        <v>11609</v>
      </c>
      <c r="H2271" s="229" t="s">
        <v>499</v>
      </c>
      <c r="I2271" s="229" t="s">
        <v>500</v>
      </c>
      <c r="J2271" s="229" t="s">
        <v>23</v>
      </c>
      <c r="K2271" s="229" t="s">
        <v>755</v>
      </c>
      <c r="L2271" s="229" t="s">
        <v>756</v>
      </c>
      <c r="M2271" s="229" t="s">
        <v>757</v>
      </c>
      <c r="N2271" s="229" t="s">
        <v>748</v>
      </c>
    </row>
    <row r="2272" spans="1:14">
      <c r="A2272" s="232">
        <f t="shared" si="35"/>
        <v>12263</v>
      </c>
      <c r="B2272" s="232">
        <v>4</v>
      </c>
      <c r="C2272" s="232" t="s">
        <v>747</v>
      </c>
      <c r="D2272" s="229" t="s">
        <v>656</v>
      </c>
      <c r="E2272" s="232" t="s">
        <v>573</v>
      </c>
      <c r="F2272" s="235" t="s">
        <v>51</v>
      </c>
      <c r="G2272" s="232">
        <v>21609</v>
      </c>
      <c r="H2272" s="229" t="s">
        <v>499</v>
      </c>
      <c r="I2272" s="229" t="s">
        <v>500</v>
      </c>
      <c r="J2272" s="229" t="s">
        <v>23</v>
      </c>
      <c r="K2272" s="229" t="s">
        <v>755</v>
      </c>
      <c r="L2272" s="229" t="s">
        <v>756</v>
      </c>
      <c r="M2272" s="229" t="s">
        <v>757</v>
      </c>
      <c r="N2272" s="229" t="s">
        <v>748</v>
      </c>
    </row>
    <row r="2273" spans="1:14">
      <c r="A2273" s="232">
        <f t="shared" si="35"/>
        <v>12264</v>
      </c>
      <c r="B2273" s="232">
        <v>4</v>
      </c>
      <c r="C2273" s="232" t="s">
        <v>747</v>
      </c>
      <c r="D2273" s="229" t="s">
        <v>656</v>
      </c>
      <c r="E2273" s="232" t="s">
        <v>446</v>
      </c>
      <c r="F2273" s="235" t="s">
        <v>51</v>
      </c>
      <c r="G2273" s="232">
        <v>21609</v>
      </c>
      <c r="H2273" s="229" t="s">
        <v>499</v>
      </c>
      <c r="I2273" s="229" t="s">
        <v>500</v>
      </c>
      <c r="J2273" s="229" t="s">
        <v>23</v>
      </c>
      <c r="K2273" s="229" t="s">
        <v>755</v>
      </c>
      <c r="L2273" s="229" t="s">
        <v>756</v>
      </c>
      <c r="M2273" s="229" t="s">
        <v>757</v>
      </c>
      <c r="N2273" s="229" t="s">
        <v>748</v>
      </c>
    </row>
    <row r="2274" spans="1:14">
      <c r="A2274" s="232">
        <f t="shared" si="35"/>
        <v>12265</v>
      </c>
      <c r="B2274" s="232">
        <v>4</v>
      </c>
      <c r="C2274" s="232" t="s">
        <v>747</v>
      </c>
      <c r="D2274" s="229" t="s">
        <v>656</v>
      </c>
      <c r="E2274" s="232" t="s">
        <v>573</v>
      </c>
      <c r="F2274" s="235" t="s">
        <v>52</v>
      </c>
      <c r="G2274" s="232">
        <v>99100</v>
      </c>
      <c r="H2274" s="229" t="s">
        <v>499</v>
      </c>
      <c r="I2274" s="229" t="s">
        <v>500</v>
      </c>
      <c r="J2274" s="229" t="s">
        <v>23</v>
      </c>
      <c r="K2274" s="229" t="s">
        <v>755</v>
      </c>
      <c r="L2274" s="229" t="s">
        <v>756</v>
      </c>
      <c r="M2274" s="229" t="s">
        <v>757</v>
      </c>
      <c r="N2274" s="229" t="s">
        <v>748</v>
      </c>
    </row>
    <row r="2275" spans="1:14">
      <c r="A2275" s="232">
        <f t="shared" si="35"/>
        <v>12266</v>
      </c>
      <c r="B2275" s="232">
        <v>4</v>
      </c>
      <c r="C2275" s="232" t="s">
        <v>747</v>
      </c>
      <c r="D2275" s="229" t="s">
        <v>656</v>
      </c>
      <c r="E2275" s="232" t="s">
        <v>446</v>
      </c>
      <c r="F2275" s="235" t="s">
        <v>52</v>
      </c>
      <c r="G2275" s="232">
        <v>99100</v>
      </c>
      <c r="H2275" s="229" t="s">
        <v>499</v>
      </c>
      <c r="I2275" s="229" t="s">
        <v>500</v>
      </c>
      <c r="J2275" s="229" t="s">
        <v>23</v>
      </c>
      <c r="K2275" s="229" t="s">
        <v>755</v>
      </c>
      <c r="L2275" s="229" t="s">
        <v>756</v>
      </c>
      <c r="M2275" s="229" t="s">
        <v>757</v>
      </c>
      <c r="N2275" s="229" t="s">
        <v>748</v>
      </c>
    </row>
    <row r="2276" spans="1:14">
      <c r="A2276" s="232">
        <f t="shared" si="35"/>
        <v>12267</v>
      </c>
      <c r="B2276" s="232">
        <v>4</v>
      </c>
      <c r="C2276" s="232" t="s">
        <v>747</v>
      </c>
      <c r="D2276" s="229" t="s">
        <v>656</v>
      </c>
      <c r="E2276" s="232" t="s">
        <v>573</v>
      </c>
      <c r="F2276" s="235" t="s">
        <v>52</v>
      </c>
      <c r="G2276" s="232">
        <v>79101</v>
      </c>
      <c r="H2276" s="229" t="s">
        <v>499</v>
      </c>
      <c r="I2276" s="229" t="s">
        <v>500</v>
      </c>
      <c r="J2276" s="229" t="s">
        <v>23</v>
      </c>
      <c r="K2276" s="229" t="s">
        <v>755</v>
      </c>
      <c r="L2276" s="229" t="s">
        <v>756</v>
      </c>
      <c r="M2276" s="229" t="s">
        <v>757</v>
      </c>
      <c r="N2276" s="229" t="s">
        <v>748</v>
      </c>
    </row>
    <row r="2277" spans="1:14">
      <c r="A2277" s="232">
        <f t="shared" si="35"/>
        <v>12268</v>
      </c>
      <c r="B2277" s="232">
        <v>4</v>
      </c>
      <c r="C2277" s="232" t="s">
        <v>747</v>
      </c>
      <c r="D2277" s="229" t="s">
        <v>656</v>
      </c>
      <c r="E2277" s="232" t="s">
        <v>446</v>
      </c>
      <c r="F2277" s="235" t="s">
        <v>52</v>
      </c>
      <c r="G2277" s="232">
        <v>79101</v>
      </c>
      <c r="H2277" s="229" t="s">
        <v>499</v>
      </c>
      <c r="I2277" s="229" t="s">
        <v>500</v>
      </c>
      <c r="J2277" s="229" t="s">
        <v>23</v>
      </c>
      <c r="K2277" s="229" t="s">
        <v>755</v>
      </c>
      <c r="L2277" s="229" t="s">
        <v>756</v>
      </c>
      <c r="M2277" s="229" t="s">
        <v>757</v>
      </c>
      <c r="N2277" s="229" t="s">
        <v>748</v>
      </c>
    </row>
    <row r="2278" spans="1:14">
      <c r="A2278" s="232">
        <f t="shared" si="35"/>
        <v>12269</v>
      </c>
      <c r="B2278" s="232">
        <v>4</v>
      </c>
      <c r="C2278" s="232" t="s">
        <v>747</v>
      </c>
      <c r="D2278" s="229" t="s">
        <v>656</v>
      </c>
      <c r="E2278" s="232" t="s">
        <v>573</v>
      </c>
      <c r="F2278" s="235" t="s">
        <v>52</v>
      </c>
      <c r="G2278" s="232">
        <v>11609</v>
      </c>
      <c r="H2278" s="229" t="s">
        <v>499</v>
      </c>
      <c r="I2278" s="229" t="s">
        <v>500</v>
      </c>
      <c r="J2278" s="229" t="s">
        <v>23</v>
      </c>
      <c r="K2278" s="229" t="s">
        <v>755</v>
      </c>
      <c r="L2278" s="229" t="s">
        <v>756</v>
      </c>
      <c r="M2278" s="229" t="s">
        <v>757</v>
      </c>
      <c r="N2278" s="229" t="s">
        <v>748</v>
      </c>
    </row>
    <row r="2279" spans="1:14">
      <c r="A2279" s="232">
        <f t="shared" si="35"/>
        <v>12270</v>
      </c>
      <c r="B2279" s="232">
        <v>4</v>
      </c>
      <c r="C2279" s="232" t="s">
        <v>747</v>
      </c>
      <c r="D2279" s="229" t="s">
        <v>656</v>
      </c>
      <c r="E2279" s="232" t="s">
        <v>446</v>
      </c>
      <c r="F2279" s="235" t="s">
        <v>52</v>
      </c>
      <c r="G2279" s="232">
        <v>11609</v>
      </c>
      <c r="H2279" s="229" t="s">
        <v>499</v>
      </c>
      <c r="I2279" s="229" t="s">
        <v>500</v>
      </c>
      <c r="J2279" s="229" t="s">
        <v>23</v>
      </c>
      <c r="K2279" s="229" t="s">
        <v>755</v>
      </c>
      <c r="L2279" s="229" t="s">
        <v>756</v>
      </c>
      <c r="M2279" s="229" t="s">
        <v>757</v>
      </c>
      <c r="N2279" s="229" t="s">
        <v>748</v>
      </c>
    </row>
    <row r="2280" spans="1:14">
      <c r="A2280" s="232">
        <f t="shared" si="35"/>
        <v>12271</v>
      </c>
      <c r="B2280" s="232">
        <v>4</v>
      </c>
      <c r="C2280" s="232" t="s">
        <v>747</v>
      </c>
      <c r="D2280" s="229" t="s">
        <v>656</v>
      </c>
      <c r="E2280" s="232" t="s">
        <v>573</v>
      </c>
      <c r="F2280" s="235" t="s">
        <v>52</v>
      </c>
      <c r="G2280" s="232">
        <v>21609</v>
      </c>
      <c r="H2280" s="229" t="s">
        <v>499</v>
      </c>
      <c r="I2280" s="229" t="s">
        <v>500</v>
      </c>
      <c r="J2280" s="229" t="s">
        <v>23</v>
      </c>
      <c r="K2280" s="229" t="s">
        <v>755</v>
      </c>
      <c r="L2280" s="229" t="s">
        <v>756</v>
      </c>
      <c r="M2280" s="229" t="s">
        <v>757</v>
      </c>
      <c r="N2280" s="229" t="s">
        <v>748</v>
      </c>
    </row>
    <row r="2281" spans="1:14">
      <c r="A2281" s="232">
        <f t="shared" si="35"/>
        <v>12272</v>
      </c>
      <c r="B2281" s="232">
        <v>4</v>
      </c>
      <c r="C2281" s="232" t="s">
        <v>747</v>
      </c>
      <c r="D2281" s="229" t="s">
        <v>656</v>
      </c>
      <c r="E2281" s="232" t="s">
        <v>446</v>
      </c>
      <c r="F2281" s="235" t="s">
        <v>52</v>
      </c>
      <c r="G2281" s="232">
        <v>21609</v>
      </c>
      <c r="H2281" s="229" t="s">
        <v>499</v>
      </c>
      <c r="I2281" s="229" t="s">
        <v>500</v>
      </c>
      <c r="J2281" s="229" t="s">
        <v>23</v>
      </c>
      <c r="K2281" s="229" t="s">
        <v>755</v>
      </c>
      <c r="L2281" s="229" t="s">
        <v>756</v>
      </c>
      <c r="M2281" s="229" t="s">
        <v>757</v>
      </c>
      <c r="N2281" s="229" t="s">
        <v>748</v>
      </c>
    </row>
    <row r="2282" spans="1:14">
      <c r="A2282" s="232">
        <f t="shared" si="35"/>
        <v>12273</v>
      </c>
      <c r="B2282" s="232">
        <v>4</v>
      </c>
      <c r="C2282" s="232" t="s">
        <v>747</v>
      </c>
      <c r="D2282" s="229" t="s">
        <v>656</v>
      </c>
      <c r="E2282" s="232" t="s">
        <v>573</v>
      </c>
      <c r="F2282" s="235" t="s">
        <v>12</v>
      </c>
      <c r="G2282" s="232">
        <v>99100</v>
      </c>
      <c r="H2282" s="229" t="s">
        <v>499</v>
      </c>
      <c r="I2282" s="229" t="s">
        <v>500</v>
      </c>
      <c r="J2282" s="229" t="s">
        <v>23</v>
      </c>
      <c r="K2282" s="229" t="s">
        <v>755</v>
      </c>
      <c r="L2282" s="229" t="s">
        <v>756</v>
      </c>
      <c r="M2282" s="229" t="s">
        <v>757</v>
      </c>
      <c r="N2282" s="229" t="s">
        <v>748</v>
      </c>
    </row>
    <row r="2283" spans="1:14">
      <c r="A2283" s="232">
        <f t="shared" si="35"/>
        <v>12274</v>
      </c>
      <c r="B2283" s="232">
        <v>4</v>
      </c>
      <c r="C2283" s="232" t="s">
        <v>747</v>
      </c>
      <c r="D2283" s="229" t="s">
        <v>656</v>
      </c>
      <c r="E2283" s="232" t="s">
        <v>446</v>
      </c>
      <c r="F2283" s="235" t="s">
        <v>12</v>
      </c>
      <c r="G2283" s="232">
        <v>99100</v>
      </c>
      <c r="H2283" s="229" t="s">
        <v>499</v>
      </c>
      <c r="I2283" s="229" t="s">
        <v>500</v>
      </c>
      <c r="J2283" s="229" t="s">
        <v>23</v>
      </c>
      <c r="K2283" s="229" t="s">
        <v>755</v>
      </c>
      <c r="L2283" s="229" t="s">
        <v>756</v>
      </c>
      <c r="M2283" s="229" t="s">
        <v>757</v>
      </c>
      <c r="N2283" s="229" t="s">
        <v>748</v>
      </c>
    </row>
    <row r="2284" spans="1:14">
      <c r="A2284" s="232">
        <f t="shared" si="35"/>
        <v>12275</v>
      </c>
      <c r="B2284" s="232">
        <v>4</v>
      </c>
      <c r="C2284" s="232" t="s">
        <v>747</v>
      </c>
      <c r="D2284" s="229" t="s">
        <v>656</v>
      </c>
      <c r="E2284" s="232" t="s">
        <v>573</v>
      </c>
      <c r="F2284" s="235" t="s">
        <v>12</v>
      </c>
      <c r="G2284" s="232">
        <v>79101</v>
      </c>
      <c r="H2284" s="229" t="s">
        <v>499</v>
      </c>
      <c r="I2284" s="229" t="s">
        <v>500</v>
      </c>
      <c r="J2284" s="229" t="s">
        <v>23</v>
      </c>
      <c r="K2284" s="229" t="s">
        <v>755</v>
      </c>
      <c r="L2284" s="229" t="s">
        <v>756</v>
      </c>
      <c r="M2284" s="229" t="s">
        <v>757</v>
      </c>
      <c r="N2284" s="229" t="s">
        <v>748</v>
      </c>
    </row>
    <row r="2285" spans="1:14">
      <c r="A2285" s="232">
        <f t="shared" si="35"/>
        <v>12276</v>
      </c>
      <c r="B2285" s="232">
        <v>4</v>
      </c>
      <c r="C2285" s="232" t="s">
        <v>747</v>
      </c>
      <c r="D2285" s="229" t="s">
        <v>656</v>
      </c>
      <c r="E2285" s="232" t="s">
        <v>446</v>
      </c>
      <c r="F2285" s="235" t="s">
        <v>12</v>
      </c>
      <c r="G2285" s="232">
        <v>79101</v>
      </c>
      <c r="H2285" s="229" t="s">
        <v>499</v>
      </c>
      <c r="I2285" s="229" t="s">
        <v>500</v>
      </c>
      <c r="J2285" s="229" t="s">
        <v>23</v>
      </c>
      <c r="K2285" s="229" t="s">
        <v>755</v>
      </c>
      <c r="L2285" s="229" t="s">
        <v>756</v>
      </c>
      <c r="M2285" s="229" t="s">
        <v>757</v>
      </c>
      <c r="N2285" s="229" t="s">
        <v>748</v>
      </c>
    </row>
    <row r="2286" spans="1:14">
      <c r="A2286" s="232">
        <f t="shared" si="35"/>
        <v>12277</v>
      </c>
      <c r="B2286" s="232">
        <v>4</v>
      </c>
      <c r="C2286" s="232" t="s">
        <v>747</v>
      </c>
      <c r="D2286" s="229" t="s">
        <v>656</v>
      </c>
      <c r="E2286" s="232" t="s">
        <v>573</v>
      </c>
      <c r="F2286" s="235" t="s">
        <v>12</v>
      </c>
      <c r="G2286" s="232">
        <v>11609</v>
      </c>
      <c r="H2286" s="229" t="s">
        <v>499</v>
      </c>
      <c r="I2286" s="229" t="s">
        <v>500</v>
      </c>
      <c r="J2286" s="229" t="s">
        <v>23</v>
      </c>
      <c r="K2286" s="229" t="s">
        <v>755</v>
      </c>
      <c r="L2286" s="229" t="s">
        <v>756</v>
      </c>
      <c r="M2286" s="229" t="s">
        <v>757</v>
      </c>
      <c r="N2286" s="229" t="s">
        <v>748</v>
      </c>
    </row>
    <row r="2287" spans="1:14">
      <c r="A2287" s="232">
        <f t="shared" si="35"/>
        <v>12278</v>
      </c>
      <c r="B2287" s="232">
        <v>4</v>
      </c>
      <c r="C2287" s="232" t="s">
        <v>747</v>
      </c>
      <c r="D2287" s="229" t="s">
        <v>656</v>
      </c>
      <c r="E2287" s="232" t="s">
        <v>446</v>
      </c>
      <c r="F2287" s="235" t="s">
        <v>12</v>
      </c>
      <c r="G2287" s="232">
        <v>11609</v>
      </c>
      <c r="H2287" s="229" t="s">
        <v>499</v>
      </c>
      <c r="I2287" s="229" t="s">
        <v>500</v>
      </c>
      <c r="J2287" s="229" t="s">
        <v>23</v>
      </c>
      <c r="K2287" s="229" t="s">
        <v>755</v>
      </c>
      <c r="L2287" s="229" t="s">
        <v>756</v>
      </c>
      <c r="M2287" s="229" t="s">
        <v>757</v>
      </c>
      <c r="N2287" s="229" t="s">
        <v>748</v>
      </c>
    </row>
    <row r="2288" spans="1:14">
      <c r="A2288" s="232">
        <f t="shared" si="35"/>
        <v>12279</v>
      </c>
      <c r="B2288" s="232">
        <v>4</v>
      </c>
      <c r="C2288" s="232" t="s">
        <v>747</v>
      </c>
      <c r="D2288" s="229" t="s">
        <v>656</v>
      </c>
      <c r="E2288" s="232" t="s">
        <v>573</v>
      </c>
      <c r="F2288" s="235" t="s">
        <v>12</v>
      </c>
      <c r="G2288" s="232">
        <v>21609</v>
      </c>
      <c r="H2288" s="229" t="s">
        <v>499</v>
      </c>
      <c r="I2288" s="229" t="s">
        <v>500</v>
      </c>
      <c r="J2288" s="229" t="s">
        <v>23</v>
      </c>
      <c r="K2288" s="229" t="s">
        <v>755</v>
      </c>
      <c r="L2288" s="229" t="s">
        <v>756</v>
      </c>
      <c r="M2288" s="229" t="s">
        <v>757</v>
      </c>
      <c r="N2288" s="229" t="s">
        <v>748</v>
      </c>
    </row>
    <row r="2289" spans="1:14">
      <c r="A2289" s="232">
        <f t="shared" si="35"/>
        <v>12280</v>
      </c>
      <c r="B2289" s="232">
        <v>4</v>
      </c>
      <c r="C2289" s="232" t="s">
        <v>747</v>
      </c>
      <c r="D2289" s="229" t="s">
        <v>656</v>
      </c>
      <c r="E2289" s="232" t="s">
        <v>446</v>
      </c>
      <c r="F2289" s="235" t="s">
        <v>12</v>
      </c>
      <c r="G2289" s="232">
        <v>21609</v>
      </c>
      <c r="H2289" s="229" t="s">
        <v>499</v>
      </c>
      <c r="I2289" s="229" t="s">
        <v>500</v>
      </c>
      <c r="J2289" s="229" t="s">
        <v>23</v>
      </c>
      <c r="K2289" s="229" t="s">
        <v>755</v>
      </c>
      <c r="L2289" s="229" t="s">
        <v>756</v>
      </c>
      <c r="M2289" s="229" t="s">
        <v>757</v>
      </c>
      <c r="N2289" s="229" t="s">
        <v>748</v>
      </c>
    </row>
    <row r="2290" spans="1:14">
      <c r="A2290" s="232">
        <f t="shared" si="35"/>
        <v>12281</v>
      </c>
      <c r="B2290" s="232">
        <v>4</v>
      </c>
      <c r="C2290" s="232" t="s">
        <v>747</v>
      </c>
      <c r="D2290" s="229" t="s">
        <v>656</v>
      </c>
      <c r="E2290" s="232" t="s">
        <v>573</v>
      </c>
      <c r="F2290" s="235" t="s">
        <v>53</v>
      </c>
      <c r="G2290" s="232">
        <v>99100</v>
      </c>
      <c r="H2290" s="229" t="s">
        <v>499</v>
      </c>
      <c r="I2290" s="229" t="s">
        <v>500</v>
      </c>
      <c r="J2290" s="229" t="s">
        <v>23</v>
      </c>
      <c r="K2290" s="229" t="s">
        <v>755</v>
      </c>
      <c r="L2290" s="229" t="s">
        <v>756</v>
      </c>
      <c r="M2290" s="229" t="s">
        <v>757</v>
      </c>
      <c r="N2290" s="229" t="s">
        <v>748</v>
      </c>
    </row>
    <row r="2291" spans="1:14">
      <c r="A2291" s="232">
        <f t="shared" si="35"/>
        <v>12282</v>
      </c>
      <c r="B2291" s="232">
        <v>4</v>
      </c>
      <c r="C2291" s="232" t="s">
        <v>747</v>
      </c>
      <c r="D2291" s="229" t="s">
        <v>656</v>
      </c>
      <c r="E2291" s="232" t="s">
        <v>446</v>
      </c>
      <c r="F2291" s="235" t="s">
        <v>53</v>
      </c>
      <c r="G2291" s="232">
        <v>99100</v>
      </c>
      <c r="H2291" s="229" t="s">
        <v>499</v>
      </c>
      <c r="I2291" s="229" t="s">
        <v>500</v>
      </c>
      <c r="J2291" s="229" t="s">
        <v>23</v>
      </c>
      <c r="K2291" s="229" t="s">
        <v>755</v>
      </c>
      <c r="L2291" s="229" t="s">
        <v>756</v>
      </c>
      <c r="M2291" s="229" t="s">
        <v>757</v>
      </c>
      <c r="N2291" s="229" t="s">
        <v>748</v>
      </c>
    </row>
    <row r="2292" spans="1:14">
      <c r="A2292" s="232">
        <f t="shared" si="35"/>
        <v>12283</v>
      </c>
      <c r="B2292" s="232">
        <v>4</v>
      </c>
      <c r="C2292" s="232" t="s">
        <v>747</v>
      </c>
      <c r="D2292" s="229" t="s">
        <v>656</v>
      </c>
      <c r="E2292" s="232" t="s">
        <v>573</v>
      </c>
      <c r="F2292" s="235" t="s">
        <v>53</v>
      </c>
      <c r="G2292" s="232">
        <v>79101</v>
      </c>
      <c r="H2292" s="229" t="s">
        <v>499</v>
      </c>
      <c r="I2292" s="229" t="s">
        <v>500</v>
      </c>
      <c r="J2292" s="229" t="s">
        <v>23</v>
      </c>
      <c r="K2292" s="229" t="s">
        <v>755</v>
      </c>
      <c r="L2292" s="229" t="s">
        <v>756</v>
      </c>
      <c r="M2292" s="229" t="s">
        <v>757</v>
      </c>
      <c r="N2292" s="229" t="s">
        <v>748</v>
      </c>
    </row>
    <row r="2293" spans="1:14">
      <c r="A2293" s="232">
        <f t="shared" si="35"/>
        <v>12284</v>
      </c>
      <c r="B2293" s="232">
        <v>4</v>
      </c>
      <c r="C2293" s="232" t="s">
        <v>747</v>
      </c>
      <c r="D2293" s="229" t="s">
        <v>656</v>
      </c>
      <c r="E2293" s="232" t="s">
        <v>446</v>
      </c>
      <c r="F2293" s="235" t="s">
        <v>53</v>
      </c>
      <c r="G2293" s="232">
        <v>79101</v>
      </c>
      <c r="H2293" s="229" t="s">
        <v>499</v>
      </c>
      <c r="I2293" s="229" t="s">
        <v>500</v>
      </c>
      <c r="J2293" s="229" t="s">
        <v>23</v>
      </c>
      <c r="K2293" s="229" t="s">
        <v>755</v>
      </c>
      <c r="L2293" s="229" t="s">
        <v>756</v>
      </c>
      <c r="M2293" s="229" t="s">
        <v>757</v>
      </c>
      <c r="N2293" s="229" t="s">
        <v>748</v>
      </c>
    </row>
    <row r="2294" spans="1:14">
      <c r="A2294" s="232">
        <f t="shared" si="35"/>
        <v>12285</v>
      </c>
      <c r="B2294" s="232">
        <v>4</v>
      </c>
      <c r="C2294" s="232" t="s">
        <v>747</v>
      </c>
      <c r="D2294" s="229" t="s">
        <v>656</v>
      </c>
      <c r="E2294" s="232" t="s">
        <v>573</v>
      </c>
      <c r="F2294" s="235" t="s">
        <v>53</v>
      </c>
      <c r="G2294" s="232">
        <v>11609</v>
      </c>
      <c r="H2294" s="229" t="s">
        <v>499</v>
      </c>
      <c r="I2294" s="229" t="s">
        <v>500</v>
      </c>
      <c r="J2294" s="229" t="s">
        <v>23</v>
      </c>
      <c r="K2294" s="229" t="s">
        <v>755</v>
      </c>
      <c r="L2294" s="229" t="s">
        <v>756</v>
      </c>
      <c r="M2294" s="229" t="s">
        <v>757</v>
      </c>
      <c r="N2294" s="229" t="s">
        <v>748</v>
      </c>
    </row>
    <row r="2295" spans="1:14">
      <c r="A2295" s="232">
        <f t="shared" si="35"/>
        <v>12286</v>
      </c>
      <c r="B2295" s="232">
        <v>4</v>
      </c>
      <c r="C2295" s="232" t="s">
        <v>747</v>
      </c>
      <c r="D2295" s="229" t="s">
        <v>656</v>
      </c>
      <c r="E2295" s="232" t="s">
        <v>446</v>
      </c>
      <c r="F2295" s="235" t="s">
        <v>53</v>
      </c>
      <c r="G2295" s="232">
        <v>11609</v>
      </c>
      <c r="H2295" s="229" t="s">
        <v>499</v>
      </c>
      <c r="I2295" s="229" t="s">
        <v>500</v>
      </c>
      <c r="J2295" s="229" t="s">
        <v>23</v>
      </c>
      <c r="K2295" s="229" t="s">
        <v>755</v>
      </c>
      <c r="L2295" s="229" t="s">
        <v>756</v>
      </c>
      <c r="M2295" s="229" t="s">
        <v>757</v>
      </c>
      <c r="N2295" s="229" t="s">
        <v>748</v>
      </c>
    </row>
    <row r="2296" spans="1:14">
      <c r="A2296" s="232">
        <f t="shared" si="35"/>
        <v>12287</v>
      </c>
      <c r="B2296" s="232">
        <v>4</v>
      </c>
      <c r="C2296" s="232" t="s">
        <v>747</v>
      </c>
      <c r="D2296" s="229" t="s">
        <v>656</v>
      </c>
      <c r="E2296" s="232" t="s">
        <v>573</v>
      </c>
      <c r="F2296" s="235" t="s">
        <v>53</v>
      </c>
      <c r="G2296" s="232">
        <v>21609</v>
      </c>
      <c r="H2296" s="229" t="s">
        <v>499</v>
      </c>
      <c r="I2296" s="229" t="s">
        <v>500</v>
      </c>
      <c r="J2296" s="229" t="s">
        <v>23</v>
      </c>
      <c r="K2296" s="229" t="s">
        <v>755</v>
      </c>
      <c r="L2296" s="229" t="s">
        <v>756</v>
      </c>
      <c r="M2296" s="229" t="s">
        <v>757</v>
      </c>
      <c r="N2296" s="229" t="s">
        <v>748</v>
      </c>
    </row>
    <row r="2297" spans="1:14">
      <c r="A2297" s="232">
        <f t="shared" si="35"/>
        <v>12288</v>
      </c>
      <c r="B2297" s="232">
        <v>4</v>
      </c>
      <c r="C2297" s="232" t="s">
        <v>747</v>
      </c>
      <c r="D2297" s="229" t="s">
        <v>656</v>
      </c>
      <c r="E2297" s="232" t="s">
        <v>446</v>
      </c>
      <c r="F2297" s="235" t="s">
        <v>53</v>
      </c>
      <c r="G2297" s="232">
        <v>21609</v>
      </c>
      <c r="H2297" s="229" t="s">
        <v>499</v>
      </c>
      <c r="I2297" s="229" t="s">
        <v>500</v>
      </c>
      <c r="J2297" s="229" t="s">
        <v>23</v>
      </c>
      <c r="K2297" s="229" t="s">
        <v>755</v>
      </c>
      <c r="L2297" s="229" t="s">
        <v>756</v>
      </c>
      <c r="M2297" s="229" t="s">
        <v>757</v>
      </c>
      <c r="N2297" s="229" t="s">
        <v>748</v>
      </c>
    </row>
    <row r="2298" spans="1:14">
      <c r="A2298" s="232">
        <f t="shared" si="35"/>
        <v>12289</v>
      </c>
      <c r="B2298" s="232">
        <v>4</v>
      </c>
      <c r="C2298" s="232" t="s">
        <v>747</v>
      </c>
      <c r="D2298" s="229" t="s">
        <v>656</v>
      </c>
      <c r="E2298" s="232" t="s">
        <v>573</v>
      </c>
      <c r="F2298" s="235" t="s">
        <v>54</v>
      </c>
      <c r="G2298" s="232">
        <v>99100</v>
      </c>
      <c r="H2298" s="229" t="s">
        <v>499</v>
      </c>
      <c r="I2298" s="229" t="s">
        <v>500</v>
      </c>
      <c r="J2298" s="229" t="s">
        <v>23</v>
      </c>
      <c r="K2298" s="229" t="s">
        <v>755</v>
      </c>
      <c r="L2298" s="229" t="s">
        <v>756</v>
      </c>
      <c r="M2298" s="229" t="s">
        <v>757</v>
      </c>
      <c r="N2298" s="229" t="s">
        <v>748</v>
      </c>
    </row>
    <row r="2299" spans="1:14">
      <c r="A2299" s="232">
        <f t="shared" si="35"/>
        <v>12290</v>
      </c>
      <c r="B2299" s="232">
        <v>4</v>
      </c>
      <c r="C2299" s="232" t="s">
        <v>747</v>
      </c>
      <c r="D2299" s="229" t="s">
        <v>656</v>
      </c>
      <c r="E2299" s="232" t="s">
        <v>446</v>
      </c>
      <c r="F2299" s="235" t="s">
        <v>54</v>
      </c>
      <c r="G2299" s="232">
        <v>99100</v>
      </c>
      <c r="H2299" s="229" t="s">
        <v>499</v>
      </c>
      <c r="I2299" s="229" t="s">
        <v>500</v>
      </c>
      <c r="J2299" s="229" t="s">
        <v>23</v>
      </c>
      <c r="K2299" s="229" t="s">
        <v>755</v>
      </c>
      <c r="L2299" s="229" t="s">
        <v>756</v>
      </c>
      <c r="M2299" s="229" t="s">
        <v>757</v>
      </c>
      <c r="N2299" s="229" t="s">
        <v>748</v>
      </c>
    </row>
    <row r="2300" spans="1:14">
      <c r="A2300" s="232">
        <f t="shared" si="35"/>
        <v>12291</v>
      </c>
      <c r="B2300" s="232">
        <v>4</v>
      </c>
      <c r="C2300" s="232" t="s">
        <v>747</v>
      </c>
      <c r="D2300" s="229" t="s">
        <v>656</v>
      </c>
      <c r="E2300" s="232" t="s">
        <v>573</v>
      </c>
      <c r="F2300" s="235" t="s">
        <v>54</v>
      </c>
      <c r="G2300" s="232">
        <v>79101</v>
      </c>
      <c r="H2300" s="229" t="s">
        <v>499</v>
      </c>
      <c r="I2300" s="229" t="s">
        <v>500</v>
      </c>
      <c r="J2300" s="229" t="s">
        <v>23</v>
      </c>
      <c r="K2300" s="229" t="s">
        <v>755</v>
      </c>
      <c r="L2300" s="229" t="s">
        <v>756</v>
      </c>
      <c r="M2300" s="229" t="s">
        <v>757</v>
      </c>
      <c r="N2300" s="229" t="s">
        <v>748</v>
      </c>
    </row>
    <row r="2301" spans="1:14">
      <c r="A2301" s="232">
        <f t="shared" si="35"/>
        <v>12292</v>
      </c>
      <c r="B2301" s="232">
        <v>4</v>
      </c>
      <c r="C2301" s="232" t="s">
        <v>747</v>
      </c>
      <c r="D2301" s="229" t="s">
        <v>656</v>
      </c>
      <c r="E2301" s="232" t="s">
        <v>446</v>
      </c>
      <c r="F2301" s="235" t="s">
        <v>54</v>
      </c>
      <c r="G2301" s="232">
        <v>79101</v>
      </c>
      <c r="H2301" s="229" t="s">
        <v>499</v>
      </c>
      <c r="I2301" s="229" t="s">
        <v>500</v>
      </c>
      <c r="J2301" s="229" t="s">
        <v>23</v>
      </c>
      <c r="K2301" s="229" t="s">
        <v>755</v>
      </c>
      <c r="L2301" s="229" t="s">
        <v>756</v>
      </c>
      <c r="M2301" s="229" t="s">
        <v>757</v>
      </c>
      <c r="N2301" s="229" t="s">
        <v>748</v>
      </c>
    </row>
    <row r="2302" spans="1:14">
      <c r="A2302" s="232">
        <f t="shared" si="35"/>
        <v>12293</v>
      </c>
      <c r="B2302" s="232">
        <v>4</v>
      </c>
      <c r="C2302" s="232" t="s">
        <v>747</v>
      </c>
      <c r="D2302" s="229" t="s">
        <v>656</v>
      </c>
      <c r="E2302" s="232" t="s">
        <v>573</v>
      </c>
      <c r="F2302" s="235" t="s">
        <v>54</v>
      </c>
      <c r="G2302" s="232">
        <v>11609</v>
      </c>
      <c r="H2302" s="229" t="s">
        <v>499</v>
      </c>
      <c r="I2302" s="229" t="s">
        <v>500</v>
      </c>
      <c r="J2302" s="229" t="s">
        <v>23</v>
      </c>
      <c r="K2302" s="229" t="s">
        <v>755</v>
      </c>
      <c r="L2302" s="229" t="s">
        <v>756</v>
      </c>
      <c r="M2302" s="229" t="s">
        <v>757</v>
      </c>
      <c r="N2302" s="229" t="s">
        <v>748</v>
      </c>
    </row>
    <row r="2303" spans="1:14">
      <c r="A2303" s="232">
        <f t="shared" si="35"/>
        <v>12294</v>
      </c>
      <c r="B2303" s="232">
        <v>4</v>
      </c>
      <c r="C2303" s="232" t="s">
        <v>747</v>
      </c>
      <c r="D2303" s="229" t="s">
        <v>656</v>
      </c>
      <c r="E2303" s="232" t="s">
        <v>446</v>
      </c>
      <c r="F2303" s="235" t="s">
        <v>54</v>
      </c>
      <c r="G2303" s="232">
        <v>11609</v>
      </c>
      <c r="H2303" s="229" t="s">
        <v>499</v>
      </c>
      <c r="I2303" s="229" t="s">
        <v>500</v>
      </c>
      <c r="J2303" s="229" t="s">
        <v>23</v>
      </c>
      <c r="K2303" s="229" t="s">
        <v>755</v>
      </c>
      <c r="L2303" s="229" t="s">
        <v>756</v>
      </c>
      <c r="M2303" s="229" t="s">
        <v>757</v>
      </c>
      <c r="N2303" s="229" t="s">
        <v>748</v>
      </c>
    </row>
    <row r="2304" spans="1:14">
      <c r="A2304" s="232">
        <f t="shared" si="35"/>
        <v>12295</v>
      </c>
      <c r="B2304" s="232">
        <v>4</v>
      </c>
      <c r="C2304" s="232" t="s">
        <v>747</v>
      </c>
      <c r="D2304" s="229" t="s">
        <v>656</v>
      </c>
      <c r="E2304" s="232" t="s">
        <v>573</v>
      </c>
      <c r="F2304" s="235" t="s">
        <v>54</v>
      </c>
      <c r="G2304" s="232">
        <v>21609</v>
      </c>
      <c r="H2304" s="229" t="s">
        <v>499</v>
      </c>
      <c r="I2304" s="229" t="s">
        <v>500</v>
      </c>
      <c r="J2304" s="229" t="s">
        <v>23</v>
      </c>
      <c r="K2304" s="229" t="s">
        <v>755</v>
      </c>
      <c r="L2304" s="229" t="s">
        <v>756</v>
      </c>
      <c r="M2304" s="229" t="s">
        <v>757</v>
      </c>
      <c r="N2304" s="229" t="s">
        <v>748</v>
      </c>
    </row>
    <row r="2305" spans="1:14">
      <c r="A2305" s="232">
        <f t="shared" si="35"/>
        <v>12296</v>
      </c>
      <c r="B2305" s="232">
        <v>4</v>
      </c>
      <c r="C2305" s="232" t="s">
        <v>747</v>
      </c>
      <c r="D2305" s="229" t="s">
        <v>656</v>
      </c>
      <c r="E2305" s="232" t="s">
        <v>446</v>
      </c>
      <c r="F2305" s="235" t="s">
        <v>54</v>
      </c>
      <c r="G2305" s="232">
        <v>21609</v>
      </c>
      <c r="H2305" s="229" t="s">
        <v>499</v>
      </c>
      <c r="I2305" s="229" t="s">
        <v>500</v>
      </c>
      <c r="J2305" s="229" t="s">
        <v>23</v>
      </c>
      <c r="K2305" s="229" t="s">
        <v>755</v>
      </c>
      <c r="L2305" s="229" t="s">
        <v>756</v>
      </c>
      <c r="M2305" s="229" t="s">
        <v>757</v>
      </c>
      <c r="N2305" s="229" t="s">
        <v>748</v>
      </c>
    </row>
    <row r="2306" spans="1:14">
      <c r="A2306" s="232">
        <f t="shared" si="35"/>
        <v>12297</v>
      </c>
      <c r="B2306" s="232">
        <v>4</v>
      </c>
      <c r="C2306" s="232" t="s">
        <v>747</v>
      </c>
      <c r="D2306" s="229" t="s">
        <v>656</v>
      </c>
      <c r="E2306" s="232" t="s">
        <v>573</v>
      </c>
      <c r="F2306" s="235" t="s">
        <v>55</v>
      </c>
      <c r="G2306" s="232">
        <v>99100</v>
      </c>
      <c r="H2306" s="229" t="s">
        <v>499</v>
      </c>
      <c r="I2306" s="229" t="s">
        <v>500</v>
      </c>
      <c r="J2306" s="229" t="s">
        <v>23</v>
      </c>
      <c r="K2306" s="229" t="s">
        <v>755</v>
      </c>
      <c r="L2306" s="229" t="s">
        <v>756</v>
      </c>
      <c r="M2306" s="229" t="s">
        <v>757</v>
      </c>
      <c r="N2306" s="229" t="s">
        <v>748</v>
      </c>
    </row>
    <row r="2307" spans="1:14">
      <c r="A2307" s="232">
        <f t="shared" si="35"/>
        <v>12298</v>
      </c>
      <c r="B2307" s="232">
        <v>4</v>
      </c>
      <c r="C2307" s="232" t="s">
        <v>747</v>
      </c>
      <c r="D2307" s="229" t="s">
        <v>656</v>
      </c>
      <c r="E2307" s="232" t="s">
        <v>446</v>
      </c>
      <c r="F2307" s="235" t="s">
        <v>55</v>
      </c>
      <c r="G2307" s="232">
        <v>99100</v>
      </c>
      <c r="H2307" s="229" t="s">
        <v>499</v>
      </c>
      <c r="I2307" s="229" t="s">
        <v>500</v>
      </c>
      <c r="J2307" s="229" t="s">
        <v>23</v>
      </c>
      <c r="K2307" s="229" t="s">
        <v>755</v>
      </c>
      <c r="L2307" s="229" t="s">
        <v>756</v>
      </c>
      <c r="M2307" s="229" t="s">
        <v>757</v>
      </c>
      <c r="N2307" s="229" t="s">
        <v>748</v>
      </c>
    </row>
    <row r="2308" spans="1:14">
      <c r="A2308" s="232">
        <f t="shared" si="35"/>
        <v>12299</v>
      </c>
      <c r="B2308" s="232">
        <v>4</v>
      </c>
      <c r="C2308" s="232" t="s">
        <v>747</v>
      </c>
      <c r="D2308" s="229" t="s">
        <v>656</v>
      </c>
      <c r="E2308" s="232" t="s">
        <v>573</v>
      </c>
      <c r="F2308" s="235" t="s">
        <v>55</v>
      </c>
      <c r="G2308" s="232">
        <v>79101</v>
      </c>
      <c r="H2308" s="229" t="s">
        <v>499</v>
      </c>
      <c r="I2308" s="229" t="s">
        <v>500</v>
      </c>
      <c r="J2308" s="229" t="s">
        <v>23</v>
      </c>
      <c r="K2308" s="229" t="s">
        <v>755</v>
      </c>
      <c r="L2308" s="229" t="s">
        <v>756</v>
      </c>
      <c r="M2308" s="229" t="s">
        <v>757</v>
      </c>
      <c r="N2308" s="229" t="s">
        <v>748</v>
      </c>
    </row>
    <row r="2309" spans="1:14">
      <c r="A2309" s="232">
        <f t="shared" si="35"/>
        <v>12300</v>
      </c>
      <c r="B2309" s="232">
        <v>4</v>
      </c>
      <c r="C2309" s="232" t="s">
        <v>747</v>
      </c>
      <c r="D2309" s="229" t="s">
        <v>656</v>
      </c>
      <c r="E2309" s="232" t="s">
        <v>446</v>
      </c>
      <c r="F2309" s="235" t="s">
        <v>55</v>
      </c>
      <c r="G2309" s="232">
        <v>79101</v>
      </c>
      <c r="H2309" s="229" t="s">
        <v>499</v>
      </c>
      <c r="I2309" s="229" t="s">
        <v>500</v>
      </c>
      <c r="J2309" s="229" t="s">
        <v>23</v>
      </c>
      <c r="K2309" s="229" t="s">
        <v>755</v>
      </c>
      <c r="L2309" s="229" t="s">
        <v>756</v>
      </c>
      <c r="M2309" s="229" t="s">
        <v>757</v>
      </c>
      <c r="N2309" s="229" t="s">
        <v>748</v>
      </c>
    </row>
    <row r="2310" spans="1:14">
      <c r="A2310" s="232">
        <f t="shared" si="35"/>
        <v>12301</v>
      </c>
      <c r="B2310" s="232">
        <v>4</v>
      </c>
      <c r="C2310" s="232" t="s">
        <v>747</v>
      </c>
      <c r="D2310" s="229" t="s">
        <v>656</v>
      </c>
      <c r="E2310" s="232" t="s">
        <v>573</v>
      </c>
      <c r="F2310" s="235" t="s">
        <v>55</v>
      </c>
      <c r="G2310" s="232">
        <v>11609</v>
      </c>
      <c r="H2310" s="229" t="s">
        <v>499</v>
      </c>
      <c r="I2310" s="229" t="s">
        <v>500</v>
      </c>
      <c r="J2310" s="229" t="s">
        <v>23</v>
      </c>
      <c r="K2310" s="229" t="s">
        <v>755</v>
      </c>
      <c r="L2310" s="229" t="s">
        <v>756</v>
      </c>
      <c r="M2310" s="229" t="s">
        <v>757</v>
      </c>
      <c r="N2310" s="229" t="s">
        <v>748</v>
      </c>
    </row>
    <row r="2311" spans="1:14">
      <c r="A2311" s="232">
        <f t="shared" si="35"/>
        <v>12302</v>
      </c>
      <c r="B2311" s="232">
        <v>4</v>
      </c>
      <c r="C2311" s="232" t="s">
        <v>747</v>
      </c>
      <c r="D2311" s="229" t="s">
        <v>656</v>
      </c>
      <c r="E2311" s="232" t="s">
        <v>446</v>
      </c>
      <c r="F2311" s="235" t="s">
        <v>55</v>
      </c>
      <c r="G2311" s="232">
        <v>11609</v>
      </c>
      <c r="H2311" s="229" t="s">
        <v>499</v>
      </c>
      <c r="I2311" s="229" t="s">
        <v>500</v>
      </c>
      <c r="J2311" s="229" t="s">
        <v>23</v>
      </c>
      <c r="K2311" s="229" t="s">
        <v>755</v>
      </c>
      <c r="L2311" s="229" t="s">
        <v>756</v>
      </c>
      <c r="M2311" s="229" t="s">
        <v>757</v>
      </c>
      <c r="N2311" s="229" t="s">
        <v>748</v>
      </c>
    </row>
    <row r="2312" spans="1:14">
      <c r="A2312" s="232">
        <f t="shared" si="35"/>
        <v>12303</v>
      </c>
      <c r="B2312" s="232">
        <v>4</v>
      </c>
      <c r="C2312" s="232" t="s">
        <v>747</v>
      </c>
      <c r="D2312" s="229" t="s">
        <v>656</v>
      </c>
      <c r="E2312" s="232" t="s">
        <v>573</v>
      </c>
      <c r="F2312" s="235" t="s">
        <v>55</v>
      </c>
      <c r="G2312" s="232">
        <v>21609</v>
      </c>
      <c r="H2312" s="229" t="s">
        <v>499</v>
      </c>
      <c r="I2312" s="229" t="s">
        <v>500</v>
      </c>
      <c r="J2312" s="229" t="s">
        <v>23</v>
      </c>
      <c r="K2312" s="229" t="s">
        <v>755</v>
      </c>
      <c r="L2312" s="229" t="s">
        <v>756</v>
      </c>
      <c r="M2312" s="229" t="s">
        <v>757</v>
      </c>
      <c r="N2312" s="229" t="s">
        <v>748</v>
      </c>
    </row>
    <row r="2313" spans="1:14">
      <c r="A2313" s="232">
        <f t="shared" si="35"/>
        <v>12304</v>
      </c>
      <c r="B2313" s="232">
        <v>4</v>
      </c>
      <c r="C2313" s="232" t="s">
        <v>747</v>
      </c>
      <c r="D2313" s="229" t="s">
        <v>656</v>
      </c>
      <c r="E2313" s="232" t="s">
        <v>446</v>
      </c>
      <c r="F2313" s="235" t="s">
        <v>55</v>
      </c>
      <c r="G2313" s="232">
        <v>21609</v>
      </c>
      <c r="H2313" s="229" t="s">
        <v>499</v>
      </c>
      <c r="I2313" s="229" t="s">
        <v>500</v>
      </c>
      <c r="J2313" s="229" t="s">
        <v>23</v>
      </c>
      <c r="K2313" s="229" t="s">
        <v>755</v>
      </c>
      <c r="L2313" s="229" t="s">
        <v>756</v>
      </c>
      <c r="M2313" s="229" t="s">
        <v>757</v>
      </c>
      <c r="N2313" s="229" t="s">
        <v>748</v>
      </c>
    </row>
    <row r="2314" spans="1:14">
      <c r="A2314" s="232">
        <f t="shared" si="35"/>
        <v>12305</v>
      </c>
      <c r="B2314" s="232">
        <v>4</v>
      </c>
      <c r="C2314" s="232" t="s">
        <v>747</v>
      </c>
      <c r="D2314" s="229" t="s">
        <v>656</v>
      </c>
      <c r="E2314" s="232" t="s">
        <v>573</v>
      </c>
      <c r="F2314" s="235" t="s">
        <v>56</v>
      </c>
      <c r="G2314" s="232">
        <v>99100</v>
      </c>
      <c r="H2314" s="229" t="s">
        <v>499</v>
      </c>
      <c r="I2314" s="229" t="s">
        <v>500</v>
      </c>
      <c r="J2314" s="229" t="s">
        <v>23</v>
      </c>
      <c r="K2314" s="229" t="s">
        <v>755</v>
      </c>
      <c r="L2314" s="229" t="s">
        <v>756</v>
      </c>
      <c r="M2314" s="229" t="s">
        <v>757</v>
      </c>
      <c r="N2314" s="229" t="s">
        <v>748</v>
      </c>
    </row>
    <row r="2315" spans="1:14">
      <c r="A2315" s="232">
        <f t="shared" ref="A2315:A2378" si="36">A2314+1</f>
        <v>12306</v>
      </c>
      <c r="B2315" s="232">
        <v>4</v>
      </c>
      <c r="C2315" s="232" t="s">
        <v>747</v>
      </c>
      <c r="D2315" s="229" t="s">
        <v>656</v>
      </c>
      <c r="E2315" s="232" t="s">
        <v>446</v>
      </c>
      <c r="F2315" s="235" t="s">
        <v>56</v>
      </c>
      <c r="G2315" s="232">
        <v>99100</v>
      </c>
      <c r="H2315" s="229" t="s">
        <v>499</v>
      </c>
      <c r="I2315" s="229" t="s">
        <v>500</v>
      </c>
      <c r="J2315" s="229" t="s">
        <v>23</v>
      </c>
      <c r="K2315" s="229" t="s">
        <v>755</v>
      </c>
      <c r="L2315" s="229" t="s">
        <v>756</v>
      </c>
      <c r="M2315" s="229" t="s">
        <v>757</v>
      </c>
      <c r="N2315" s="229" t="s">
        <v>748</v>
      </c>
    </row>
    <row r="2316" spans="1:14">
      <c r="A2316" s="232">
        <f t="shared" si="36"/>
        <v>12307</v>
      </c>
      <c r="B2316" s="232">
        <v>4</v>
      </c>
      <c r="C2316" s="232" t="s">
        <v>747</v>
      </c>
      <c r="D2316" s="229" t="s">
        <v>656</v>
      </c>
      <c r="E2316" s="232" t="s">
        <v>573</v>
      </c>
      <c r="F2316" s="235" t="s">
        <v>56</v>
      </c>
      <c r="G2316" s="232">
        <v>79101</v>
      </c>
      <c r="H2316" s="229" t="s">
        <v>499</v>
      </c>
      <c r="I2316" s="229" t="s">
        <v>500</v>
      </c>
      <c r="J2316" s="229" t="s">
        <v>23</v>
      </c>
      <c r="K2316" s="229" t="s">
        <v>755</v>
      </c>
      <c r="L2316" s="229" t="s">
        <v>756</v>
      </c>
      <c r="M2316" s="229" t="s">
        <v>757</v>
      </c>
      <c r="N2316" s="229" t="s">
        <v>748</v>
      </c>
    </row>
    <row r="2317" spans="1:14">
      <c r="A2317" s="232">
        <f t="shared" si="36"/>
        <v>12308</v>
      </c>
      <c r="B2317" s="232">
        <v>4</v>
      </c>
      <c r="C2317" s="232" t="s">
        <v>747</v>
      </c>
      <c r="D2317" s="229" t="s">
        <v>656</v>
      </c>
      <c r="E2317" s="232" t="s">
        <v>446</v>
      </c>
      <c r="F2317" s="235" t="s">
        <v>56</v>
      </c>
      <c r="G2317" s="232">
        <v>79101</v>
      </c>
      <c r="H2317" s="229" t="s">
        <v>499</v>
      </c>
      <c r="I2317" s="229" t="s">
        <v>500</v>
      </c>
      <c r="J2317" s="229" t="s">
        <v>23</v>
      </c>
      <c r="K2317" s="229" t="s">
        <v>755</v>
      </c>
      <c r="L2317" s="229" t="s">
        <v>756</v>
      </c>
      <c r="M2317" s="229" t="s">
        <v>757</v>
      </c>
      <c r="N2317" s="229" t="s">
        <v>748</v>
      </c>
    </row>
    <row r="2318" spans="1:14">
      <c r="A2318" s="232">
        <f t="shared" si="36"/>
        <v>12309</v>
      </c>
      <c r="B2318" s="232">
        <v>4</v>
      </c>
      <c r="C2318" s="232" t="s">
        <v>747</v>
      </c>
      <c r="D2318" s="229" t="s">
        <v>656</v>
      </c>
      <c r="E2318" s="232" t="s">
        <v>573</v>
      </c>
      <c r="F2318" s="235" t="s">
        <v>56</v>
      </c>
      <c r="G2318" s="232">
        <v>11609</v>
      </c>
      <c r="H2318" s="229" t="s">
        <v>499</v>
      </c>
      <c r="I2318" s="229" t="s">
        <v>500</v>
      </c>
      <c r="J2318" s="229" t="s">
        <v>23</v>
      </c>
      <c r="K2318" s="229" t="s">
        <v>755</v>
      </c>
      <c r="L2318" s="229" t="s">
        <v>756</v>
      </c>
      <c r="M2318" s="229" t="s">
        <v>757</v>
      </c>
      <c r="N2318" s="229" t="s">
        <v>748</v>
      </c>
    </row>
    <row r="2319" spans="1:14">
      <c r="A2319" s="232">
        <f t="shared" si="36"/>
        <v>12310</v>
      </c>
      <c r="B2319" s="232">
        <v>4</v>
      </c>
      <c r="C2319" s="232" t="s">
        <v>747</v>
      </c>
      <c r="D2319" s="229" t="s">
        <v>656</v>
      </c>
      <c r="E2319" s="232" t="s">
        <v>446</v>
      </c>
      <c r="F2319" s="235" t="s">
        <v>56</v>
      </c>
      <c r="G2319" s="232">
        <v>11609</v>
      </c>
      <c r="H2319" s="229" t="s">
        <v>499</v>
      </c>
      <c r="I2319" s="229" t="s">
        <v>500</v>
      </c>
      <c r="J2319" s="229" t="s">
        <v>23</v>
      </c>
      <c r="K2319" s="229" t="s">
        <v>755</v>
      </c>
      <c r="L2319" s="229" t="s">
        <v>756</v>
      </c>
      <c r="M2319" s="229" t="s">
        <v>757</v>
      </c>
      <c r="N2319" s="229" t="s">
        <v>748</v>
      </c>
    </row>
    <row r="2320" spans="1:14">
      <c r="A2320" s="232">
        <f t="shared" si="36"/>
        <v>12311</v>
      </c>
      <c r="B2320" s="232">
        <v>4</v>
      </c>
      <c r="C2320" s="232" t="s">
        <v>747</v>
      </c>
      <c r="D2320" s="229" t="s">
        <v>656</v>
      </c>
      <c r="E2320" s="232" t="s">
        <v>573</v>
      </c>
      <c r="F2320" s="235" t="s">
        <v>56</v>
      </c>
      <c r="G2320" s="232">
        <v>21609</v>
      </c>
      <c r="H2320" s="229" t="s">
        <v>499</v>
      </c>
      <c r="I2320" s="229" t="s">
        <v>500</v>
      </c>
      <c r="J2320" s="229" t="s">
        <v>23</v>
      </c>
      <c r="K2320" s="229" t="s">
        <v>755</v>
      </c>
      <c r="L2320" s="229" t="s">
        <v>756</v>
      </c>
      <c r="M2320" s="229" t="s">
        <v>757</v>
      </c>
      <c r="N2320" s="229" t="s">
        <v>748</v>
      </c>
    </row>
    <row r="2321" spans="1:14">
      <c r="A2321" s="232">
        <f t="shared" si="36"/>
        <v>12312</v>
      </c>
      <c r="B2321" s="232">
        <v>4</v>
      </c>
      <c r="C2321" s="232" t="s">
        <v>747</v>
      </c>
      <c r="D2321" s="229" t="s">
        <v>656</v>
      </c>
      <c r="E2321" s="232" t="s">
        <v>446</v>
      </c>
      <c r="F2321" s="235" t="s">
        <v>56</v>
      </c>
      <c r="G2321" s="232">
        <v>21609</v>
      </c>
      <c r="H2321" s="229" t="s">
        <v>499</v>
      </c>
      <c r="I2321" s="229" t="s">
        <v>500</v>
      </c>
      <c r="J2321" s="229" t="s">
        <v>23</v>
      </c>
      <c r="K2321" s="229" t="s">
        <v>755</v>
      </c>
      <c r="L2321" s="229" t="s">
        <v>756</v>
      </c>
      <c r="M2321" s="229" t="s">
        <v>757</v>
      </c>
      <c r="N2321" s="229" t="s">
        <v>748</v>
      </c>
    </row>
    <row r="2322" spans="1:14">
      <c r="A2322" s="232">
        <f t="shared" si="36"/>
        <v>12313</v>
      </c>
      <c r="B2322" s="232">
        <v>4</v>
      </c>
      <c r="C2322" s="232" t="s">
        <v>747</v>
      </c>
      <c r="D2322" s="229" t="s">
        <v>656</v>
      </c>
      <c r="E2322" s="232" t="s">
        <v>573</v>
      </c>
      <c r="F2322" s="235" t="s">
        <v>59</v>
      </c>
      <c r="G2322" s="232">
        <v>99100</v>
      </c>
      <c r="H2322" s="229" t="s">
        <v>499</v>
      </c>
      <c r="I2322" s="229" t="s">
        <v>500</v>
      </c>
      <c r="J2322" s="229" t="s">
        <v>23</v>
      </c>
      <c r="K2322" s="229" t="s">
        <v>755</v>
      </c>
      <c r="L2322" s="229" t="s">
        <v>756</v>
      </c>
      <c r="M2322" s="229" t="s">
        <v>757</v>
      </c>
      <c r="N2322" s="229" t="s">
        <v>748</v>
      </c>
    </row>
    <row r="2323" spans="1:14">
      <c r="A2323" s="232">
        <f t="shared" si="36"/>
        <v>12314</v>
      </c>
      <c r="B2323" s="232">
        <v>4</v>
      </c>
      <c r="C2323" s="232" t="s">
        <v>747</v>
      </c>
      <c r="D2323" s="229" t="s">
        <v>656</v>
      </c>
      <c r="E2323" s="232" t="s">
        <v>446</v>
      </c>
      <c r="F2323" s="235" t="s">
        <v>59</v>
      </c>
      <c r="G2323" s="232">
        <v>99100</v>
      </c>
      <c r="H2323" s="229" t="s">
        <v>499</v>
      </c>
      <c r="I2323" s="229" t="s">
        <v>500</v>
      </c>
      <c r="J2323" s="229" t="s">
        <v>23</v>
      </c>
      <c r="K2323" s="229" t="s">
        <v>755</v>
      </c>
      <c r="L2323" s="229" t="s">
        <v>756</v>
      </c>
      <c r="M2323" s="229" t="s">
        <v>757</v>
      </c>
      <c r="N2323" s="229" t="s">
        <v>748</v>
      </c>
    </row>
    <row r="2324" spans="1:14">
      <c r="A2324" s="232">
        <f t="shared" si="36"/>
        <v>12315</v>
      </c>
      <c r="B2324" s="232">
        <v>4</v>
      </c>
      <c r="C2324" s="232" t="s">
        <v>747</v>
      </c>
      <c r="D2324" s="229" t="s">
        <v>656</v>
      </c>
      <c r="E2324" s="232" t="s">
        <v>573</v>
      </c>
      <c r="F2324" s="235" t="s">
        <v>59</v>
      </c>
      <c r="G2324" s="232">
        <v>79101</v>
      </c>
      <c r="H2324" s="229" t="s">
        <v>499</v>
      </c>
      <c r="I2324" s="229" t="s">
        <v>500</v>
      </c>
      <c r="J2324" s="229" t="s">
        <v>23</v>
      </c>
      <c r="K2324" s="229" t="s">
        <v>755</v>
      </c>
      <c r="L2324" s="229" t="s">
        <v>756</v>
      </c>
      <c r="M2324" s="229" t="s">
        <v>757</v>
      </c>
      <c r="N2324" s="229" t="s">
        <v>748</v>
      </c>
    </row>
    <row r="2325" spans="1:14">
      <c r="A2325" s="232">
        <f t="shared" si="36"/>
        <v>12316</v>
      </c>
      <c r="B2325" s="232">
        <v>4</v>
      </c>
      <c r="C2325" s="232" t="s">
        <v>747</v>
      </c>
      <c r="D2325" s="229" t="s">
        <v>656</v>
      </c>
      <c r="E2325" s="232" t="s">
        <v>446</v>
      </c>
      <c r="F2325" s="235" t="s">
        <v>59</v>
      </c>
      <c r="G2325" s="232">
        <v>79101</v>
      </c>
      <c r="H2325" s="229" t="s">
        <v>499</v>
      </c>
      <c r="I2325" s="229" t="s">
        <v>500</v>
      </c>
      <c r="J2325" s="229" t="s">
        <v>23</v>
      </c>
      <c r="K2325" s="229" t="s">
        <v>755</v>
      </c>
      <c r="L2325" s="229" t="s">
        <v>756</v>
      </c>
      <c r="M2325" s="229" t="s">
        <v>757</v>
      </c>
      <c r="N2325" s="229" t="s">
        <v>748</v>
      </c>
    </row>
    <row r="2326" spans="1:14">
      <c r="A2326" s="232">
        <f t="shared" si="36"/>
        <v>12317</v>
      </c>
      <c r="B2326" s="232">
        <v>4</v>
      </c>
      <c r="C2326" s="232" t="s">
        <v>747</v>
      </c>
      <c r="D2326" s="229" t="s">
        <v>656</v>
      </c>
      <c r="E2326" s="232" t="s">
        <v>573</v>
      </c>
      <c r="F2326" s="235" t="s">
        <v>59</v>
      </c>
      <c r="G2326" s="232">
        <v>11609</v>
      </c>
      <c r="H2326" s="229" t="s">
        <v>499</v>
      </c>
      <c r="I2326" s="229" t="s">
        <v>500</v>
      </c>
      <c r="J2326" s="229" t="s">
        <v>23</v>
      </c>
      <c r="K2326" s="229" t="s">
        <v>755</v>
      </c>
      <c r="L2326" s="229" t="s">
        <v>756</v>
      </c>
      <c r="M2326" s="229" t="s">
        <v>757</v>
      </c>
      <c r="N2326" s="229" t="s">
        <v>748</v>
      </c>
    </row>
    <row r="2327" spans="1:14">
      <c r="A2327" s="232">
        <f t="shared" si="36"/>
        <v>12318</v>
      </c>
      <c r="B2327" s="232">
        <v>4</v>
      </c>
      <c r="C2327" s="232" t="s">
        <v>747</v>
      </c>
      <c r="D2327" s="229" t="s">
        <v>656</v>
      </c>
      <c r="E2327" s="232" t="s">
        <v>446</v>
      </c>
      <c r="F2327" s="235" t="s">
        <v>59</v>
      </c>
      <c r="G2327" s="232">
        <v>11609</v>
      </c>
      <c r="H2327" s="229" t="s">
        <v>499</v>
      </c>
      <c r="I2327" s="229" t="s">
        <v>500</v>
      </c>
      <c r="J2327" s="229" t="s">
        <v>23</v>
      </c>
      <c r="K2327" s="229" t="s">
        <v>755</v>
      </c>
      <c r="L2327" s="229" t="s">
        <v>756</v>
      </c>
      <c r="M2327" s="229" t="s">
        <v>757</v>
      </c>
      <c r="N2327" s="229" t="s">
        <v>748</v>
      </c>
    </row>
    <row r="2328" spans="1:14">
      <c r="A2328" s="232">
        <f t="shared" si="36"/>
        <v>12319</v>
      </c>
      <c r="B2328" s="232">
        <v>4</v>
      </c>
      <c r="C2328" s="232" t="s">
        <v>747</v>
      </c>
      <c r="D2328" s="229" t="s">
        <v>656</v>
      </c>
      <c r="E2328" s="232" t="s">
        <v>573</v>
      </c>
      <c r="F2328" s="235" t="s">
        <v>59</v>
      </c>
      <c r="G2328" s="232">
        <v>21609</v>
      </c>
      <c r="H2328" s="229" t="s">
        <v>499</v>
      </c>
      <c r="I2328" s="229" t="s">
        <v>500</v>
      </c>
      <c r="J2328" s="229" t="s">
        <v>23</v>
      </c>
      <c r="K2328" s="229" t="s">
        <v>755</v>
      </c>
      <c r="L2328" s="229" t="s">
        <v>756</v>
      </c>
      <c r="M2328" s="229" t="s">
        <v>757</v>
      </c>
      <c r="N2328" s="229" t="s">
        <v>748</v>
      </c>
    </row>
    <row r="2329" spans="1:14">
      <c r="A2329" s="232">
        <f t="shared" si="36"/>
        <v>12320</v>
      </c>
      <c r="B2329" s="232">
        <v>4</v>
      </c>
      <c r="C2329" s="232" t="s">
        <v>747</v>
      </c>
      <c r="D2329" s="229" t="s">
        <v>656</v>
      </c>
      <c r="E2329" s="232" t="s">
        <v>446</v>
      </c>
      <c r="F2329" s="235" t="s">
        <v>59</v>
      </c>
      <c r="G2329" s="232">
        <v>21609</v>
      </c>
      <c r="H2329" s="229" t="s">
        <v>499</v>
      </c>
      <c r="I2329" s="229" t="s">
        <v>500</v>
      </c>
      <c r="J2329" s="229" t="s">
        <v>23</v>
      </c>
      <c r="K2329" s="229" t="s">
        <v>755</v>
      </c>
      <c r="L2329" s="229" t="s">
        <v>756</v>
      </c>
      <c r="M2329" s="229" t="s">
        <v>757</v>
      </c>
      <c r="N2329" s="229" t="s">
        <v>748</v>
      </c>
    </row>
    <row r="2330" spans="1:14">
      <c r="A2330" s="232">
        <f t="shared" si="36"/>
        <v>12321</v>
      </c>
      <c r="B2330" s="232">
        <v>4</v>
      </c>
      <c r="C2330" s="232" t="s">
        <v>747</v>
      </c>
      <c r="D2330" s="229" t="s">
        <v>656</v>
      </c>
      <c r="E2330" s="232" t="s">
        <v>573</v>
      </c>
      <c r="F2330" s="237" t="s">
        <v>727</v>
      </c>
      <c r="G2330" s="232">
        <v>99100</v>
      </c>
      <c r="H2330" s="229" t="s">
        <v>499</v>
      </c>
      <c r="I2330" s="229" t="s">
        <v>500</v>
      </c>
      <c r="J2330" s="229" t="s">
        <v>23</v>
      </c>
      <c r="K2330" s="229" t="s">
        <v>755</v>
      </c>
      <c r="L2330" s="229" t="s">
        <v>756</v>
      </c>
      <c r="M2330" s="229" t="s">
        <v>757</v>
      </c>
      <c r="N2330" s="229" t="s">
        <v>748</v>
      </c>
    </row>
    <row r="2331" spans="1:14">
      <c r="A2331" s="232">
        <f t="shared" si="36"/>
        <v>12322</v>
      </c>
      <c r="B2331" s="232">
        <v>4</v>
      </c>
      <c r="C2331" s="232" t="s">
        <v>747</v>
      </c>
      <c r="D2331" s="229" t="s">
        <v>656</v>
      </c>
      <c r="E2331" s="232" t="s">
        <v>446</v>
      </c>
      <c r="F2331" s="237" t="s">
        <v>727</v>
      </c>
      <c r="G2331" s="232">
        <v>99100</v>
      </c>
      <c r="H2331" s="229" t="s">
        <v>499</v>
      </c>
      <c r="I2331" s="229" t="s">
        <v>500</v>
      </c>
      <c r="J2331" s="229" t="s">
        <v>23</v>
      </c>
      <c r="K2331" s="229" t="s">
        <v>755</v>
      </c>
      <c r="L2331" s="229" t="s">
        <v>756</v>
      </c>
      <c r="M2331" s="229" t="s">
        <v>757</v>
      </c>
      <c r="N2331" s="229" t="s">
        <v>748</v>
      </c>
    </row>
    <row r="2332" spans="1:14">
      <c r="A2332" s="232">
        <f t="shared" si="36"/>
        <v>12323</v>
      </c>
      <c r="B2332" s="232">
        <v>4</v>
      </c>
      <c r="C2332" s="232" t="s">
        <v>747</v>
      </c>
      <c r="D2332" s="229" t="s">
        <v>656</v>
      </c>
      <c r="E2332" s="232" t="s">
        <v>573</v>
      </c>
      <c r="F2332" s="237" t="s">
        <v>727</v>
      </c>
      <c r="G2332" s="232">
        <v>79101</v>
      </c>
      <c r="H2332" s="229" t="s">
        <v>499</v>
      </c>
      <c r="I2332" s="229" t="s">
        <v>500</v>
      </c>
      <c r="J2332" s="229" t="s">
        <v>23</v>
      </c>
      <c r="K2332" s="229" t="s">
        <v>755</v>
      </c>
      <c r="L2332" s="229" t="s">
        <v>756</v>
      </c>
      <c r="M2332" s="229" t="s">
        <v>757</v>
      </c>
      <c r="N2332" s="229" t="s">
        <v>748</v>
      </c>
    </row>
    <row r="2333" spans="1:14">
      <c r="A2333" s="232">
        <f t="shared" si="36"/>
        <v>12324</v>
      </c>
      <c r="B2333" s="232">
        <v>4</v>
      </c>
      <c r="C2333" s="232" t="s">
        <v>747</v>
      </c>
      <c r="D2333" s="229" t="s">
        <v>656</v>
      </c>
      <c r="E2333" s="232" t="s">
        <v>446</v>
      </c>
      <c r="F2333" s="237" t="s">
        <v>727</v>
      </c>
      <c r="G2333" s="232">
        <v>79101</v>
      </c>
      <c r="H2333" s="229" t="s">
        <v>499</v>
      </c>
      <c r="I2333" s="229" t="s">
        <v>500</v>
      </c>
      <c r="J2333" s="229" t="s">
        <v>23</v>
      </c>
      <c r="K2333" s="229" t="s">
        <v>755</v>
      </c>
      <c r="L2333" s="229" t="s">
        <v>756</v>
      </c>
      <c r="M2333" s="229" t="s">
        <v>757</v>
      </c>
      <c r="N2333" s="229" t="s">
        <v>748</v>
      </c>
    </row>
    <row r="2334" spans="1:14">
      <c r="A2334" s="232">
        <f t="shared" si="36"/>
        <v>12325</v>
      </c>
      <c r="B2334" s="232">
        <v>4</v>
      </c>
      <c r="C2334" s="232" t="s">
        <v>747</v>
      </c>
      <c r="D2334" s="229" t="s">
        <v>656</v>
      </c>
      <c r="E2334" s="232" t="s">
        <v>573</v>
      </c>
      <c r="F2334" s="237" t="s">
        <v>727</v>
      </c>
      <c r="G2334" s="232">
        <v>11609</v>
      </c>
      <c r="H2334" s="229" t="s">
        <v>499</v>
      </c>
      <c r="I2334" s="229" t="s">
        <v>500</v>
      </c>
      <c r="J2334" s="229" t="s">
        <v>23</v>
      </c>
      <c r="K2334" s="229" t="s">
        <v>755</v>
      </c>
      <c r="L2334" s="229" t="s">
        <v>756</v>
      </c>
      <c r="M2334" s="229" t="s">
        <v>757</v>
      </c>
      <c r="N2334" s="229" t="s">
        <v>748</v>
      </c>
    </row>
    <row r="2335" spans="1:14">
      <c r="A2335" s="232">
        <f t="shared" si="36"/>
        <v>12326</v>
      </c>
      <c r="B2335" s="232">
        <v>4</v>
      </c>
      <c r="C2335" s="232" t="s">
        <v>747</v>
      </c>
      <c r="D2335" s="229" t="s">
        <v>656</v>
      </c>
      <c r="E2335" s="232" t="s">
        <v>446</v>
      </c>
      <c r="F2335" s="237" t="s">
        <v>727</v>
      </c>
      <c r="G2335" s="232">
        <v>11609</v>
      </c>
      <c r="H2335" s="229" t="s">
        <v>499</v>
      </c>
      <c r="I2335" s="229" t="s">
        <v>500</v>
      </c>
      <c r="J2335" s="229" t="s">
        <v>23</v>
      </c>
      <c r="K2335" s="229" t="s">
        <v>755</v>
      </c>
      <c r="L2335" s="229" t="s">
        <v>756</v>
      </c>
      <c r="M2335" s="229" t="s">
        <v>757</v>
      </c>
      <c r="N2335" s="229" t="s">
        <v>748</v>
      </c>
    </row>
    <row r="2336" spans="1:14">
      <c r="A2336" s="232">
        <f t="shared" si="36"/>
        <v>12327</v>
      </c>
      <c r="B2336" s="232">
        <v>4</v>
      </c>
      <c r="C2336" s="232" t="s">
        <v>747</v>
      </c>
      <c r="D2336" s="229" t="s">
        <v>656</v>
      </c>
      <c r="E2336" s="232" t="s">
        <v>573</v>
      </c>
      <c r="F2336" s="237" t="s">
        <v>727</v>
      </c>
      <c r="G2336" s="232">
        <v>21609</v>
      </c>
      <c r="H2336" s="229" t="s">
        <v>499</v>
      </c>
      <c r="I2336" s="229" t="s">
        <v>500</v>
      </c>
      <c r="J2336" s="229" t="s">
        <v>23</v>
      </c>
      <c r="K2336" s="229" t="s">
        <v>755</v>
      </c>
      <c r="L2336" s="229" t="s">
        <v>756</v>
      </c>
      <c r="M2336" s="229" t="s">
        <v>757</v>
      </c>
      <c r="N2336" s="229" t="s">
        <v>748</v>
      </c>
    </row>
    <row r="2337" spans="1:14">
      <c r="A2337" s="232">
        <f t="shared" si="36"/>
        <v>12328</v>
      </c>
      <c r="B2337" s="232">
        <v>4</v>
      </c>
      <c r="C2337" s="232" t="s">
        <v>747</v>
      </c>
      <c r="D2337" s="229" t="s">
        <v>656</v>
      </c>
      <c r="E2337" s="232" t="s">
        <v>446</v>
      </c>
      <c r="F2337" s="237" t="s">
        <v>727</v>
      </c>
      <c r="G2337" s="232">
        <v>21609</v>
      </c>
      <c r="H2337" s="229" t="s">
        <v>499</v>
      </c>
      <c r="I2337" s="229" t="s">
        <v>500</v>
      </c>
      <c r="J2337" s="229" t="s">
        <v>23</v>
      </c>
      <c r="K2337" s="229" t="s">
        <v>755</v>
      </c>
      <c r="L2337" s="229" t="s">
        <v>756</v>
      </c>
      <c r="M2337" s="229" t="s">
        <v>757</v>
      </c>
      <c r="N2337" s="229" t="s">
        <v>748</v>
      </c>
    </row>
    <row r="2338" spans="1:14">
      <c r="A2338" s="232">
        <f t="shared" si="36"/>
        <v>12329</v>
      </c>
      <c r="B2338" s="232">
        <v>4</v>
      </c>
      <c r="C2338" s="232" t="s">
        <v>747</v>
      </c>
      <c r="D2338" s="229" t="s">
        <v>656</v>
      </c>
      <c r="E2338" s="232" t="s">
        <v>573</v>
      </c>
      <c r="F2338" s="236" t="s">
        <v>728</v>
      </c>
      <c r="G2338" s="232">
        <v>99100</v>
      </c>
      <c r="H2338" s="229" t="s">
        <v>499</v>
      </c>
      <c r="I2338" s="229" t="s">
        <v>500</v>
      </c>
      <c r="J2338" s="229" t="s">
        <v>23</v>
      </c>
      <c r="K2338" s="229" t="s">
        <v>755</v>
      </c>
      <c r="L2338" s="229" t="s">
        <v>756</v>
      </c>
      <c r="M2338" s="229" t="s">
        <v>757</v>
      </c>
      <c r="N2338" s="229" t="s">
        <v>748</v>
      </c>
    </row>
    <row r="2339" spans="1:14">
      <c r="A2339" s="232">
        <f t="shared" si="36"/>
        <v>12330</v>
      </c>
      <c r="B2339" s="232">
        <v>4</v>
      </c>
      <c r="C2339" s="232" t="s">
        <v>747</v>
      </c>
      <c r="D2339" s="229" t="s">
        <v>656</v>
      </c>
      <c r="E2339" s="232" t="s">
        <v>446</v>
      </c>
      <c r="F2339" s="236" t="s">
        <v>728</v>
      </c>
      <c r="G2339" s="232">
        <v>99100</v>
      </c>
      <c r="H2339" s="229" t="s">
        <v>499</v>
      </c>
      <c r="I2339" s="229" t="s">
        <v>500</v>
      </c>
      <c r="J2339" s="229" t="s">
        <v>23</v>
      </c>
      <c r="K2339" s="229" t="s">
        <v>755</v>
      </c>
      <c r="L2339" s="229" t="s">
        <v>756</v>
      </c>
      <c r="M2339" s="229" t="s">
        <v>757</v>
      </c>
      <c r="N2339" s="229" t="s">
        <v>748</v>
      </c>
    </row>
    <row r="2340" spans="1:14">
      <c r="A2340" s="232">
        <f t="shared" si="36"/>
        <v>12331</v>
      </c>
      <c r="B2340" s="232">
        <v>4</v>
      </c>
      <c r="C2340" s="232" t="s">
        <v>747</v>
      </c>
      <c r="D2340" s="229" t="s">
        <v>656</v>
      </c>
      <c r="E2340" s="232" t="s">
        <v>573</v>
      </c>
      <c r="F2340" s="236" t="s">
        <v>728</v>
      </c>
      <c r="G2340" s="232">
        <v>79101</v>
      </c>
      <c r="H2340" s="229" t="s">
        <v>499</v>
      </c>
      <c r="I2340" s="229" t="s">
        <v>500</v>
      </c>
      <c r="J2340" s="229" t="s">
        <v>23</v>
      </c>
      <c r="K2340" s="229" t="s">
        <v>755</v>
      </c>
      <c r="L2340" s="229" t="s">
        <v>756</v>
      </c>
      <c r="M2340" s="229" t="s">
        <v>757</v>
      </c>
      <c r="N2340" s="229" t="s">
        <v>748</v>
      </c>
    </row>
    <row r="2341" spans="1:14">
      <c r="A2341" s="232">
        <f t="shared" si="36"/>
        <v>12332</v>
      </c>
      <c r="B2341" s="232">
        <v>4</v>
      </c>
      <c r="C2341" s="232" t="s">
        <v>747</v>
      </c>
      <c r="D2341" s="229" t="s">
        <v>656</v>
      </c>
      <c r="E2341" s="232" t="s">
        <v>446</v>
      </c>
      <c r="F2341" s="236" t="s">
        <v>728</v>
      </c>
      <c r="G2341" s="232">
        <v>79101</v>
      </c>
      <c r="H2341" s="229" t="s">
        <v>499</v>
      </c>
      <c r="I2341" s="229" t="s">
        <v>500</v>
      </c>
      <c r="J2341" s="229" t="s">
        <v>23</v>
      </c>
      <c r="K2341" s="229" t="s">
        <v>755</v>
      </c>
      <c r="L2341" s="229" t="s">
        <v>756</v>
      </c>
      <c r="M2341" s="229" t="s">
        <v>757</v>
      </c>
      <c r="N2341" s="229" t="s">
        <v>748</v>
      </c>
    </row>
    <row r="2342" spans="1:14">
      <c r="A2342" s="232">
        <f t="shared" si="36"/>
        <v>12333</v>
      </c>
      <c r="B2342" s="232">
        <v>4</v>
      </c>
      <c r="C2342" s="232" t="s">
        <v>747</v>
      </c>
      <c r="D2342" s="229" t="s">
        <v>656</v>
      </c>
      <c r="E2342" s="232" t="s">
        <v>573</v>
      </c>
      <c r="F2342" s="236" t="s">
        <v>728</v>
      </c>
      <c r="G2342" s="232">
        <v>11609</v>
      </c>
      <c r="H2342" s="229" t="s">
        <v>499</v>
      </c>
      <c r="I2342" s="229" t="s">
        <v>500</v>
      </c>
      <c r="J2342" s="229" t="s">
        <v>23</v>
      </c>
      <c r="K2342" s="229" t="s">
        <v>755</v>
      </c>
      <c r="L2342" s="229" t="s">
        <v>756</v>
      </c>
      <c r="M2342" s="229" t="s">
        <v>757</v>
      </c>
      <c r="N2342" s="229" t="s">
        <v>748</v>
      </c>
    </row>
    <row r="2343" spans="1:14">
      <c r="A2343" s="232">
        <f t="shared" si="36"/>
        <v>12334</v>
      </c>
      <c r="B2343" s="232">
        <v>4</v>
      </c>
      <c r="C2343" s="232" t="s">
        <v>747</v>
      </c>
      <c r="D2343" s="229" t="s">
        <v>656</v>
      </c>
      <c r="E2343" s="232" t="s">
        <v>446</v>
      </c>
      <c r="F2343" s="236" t="s">
        <v>728</v>
      </c>
      <c r="G2343" s="232">
        <v>11609</v>
      </c>
      <c r="H2343" s="229" t="s">
        <v>499</v>
      </c>
      <c r="I2343" s="229" t="s">
        <v>500</v>
      </c>
      <c r="J2343" s="229" t="s">
        <v>23</v>
      </c>
      <c r="K2343" s="229" t="s">
        <v>755</v>
      </c>
      <c r="L2343" s="229" t="s">
        <v>756</v>
      </c>
      <c r="M2343" s="229" t="s">
        <v>757</v>
      </c>
      <c r="N2343" s="229" t="s">
        <v>748</v>
      </c>
    </row>
    <row r="2344" spans="1:14">
      <c r="A2344" s="232">
        <f t="shared" si="36"/>
        <v>12335</v>
      </c>
      <c r="B2344" s="232">
        <v>4</v>
      </c>
      <c r="C2344" s="232" t="s">
        <v>747</v>
      </c>
      <c r="D2344" s="229" t="s">
        <v>656</v>
      </c>
      <c r="E2344" s="232" t="s">
        <v>573</v>
      </c>
      <c r="F2344" s="236" t="s">
        <v>728</v>
      </c>
      <c r="G2344" s="232">
        <v>21609</v>
      </c>
      <c r="H2344" s="229" t="s">
        <v>499</v>
      </c>
      <c r="I2344" s="229" t="s">
        <v>500</v>
      </c>
      <c r="J2344" s="229" t="s">
        <v>23</v>
      </c>
      <c r="K2344" s="229" t="s">
        <v>755</v>
      </c>
      <c r="L2344" s="229" t="s">
        <v>756</v>
      </c>
      <c r="M2344" s="229" t="s">
        <v>757</v>
      </c>
      <c r="N2344" s="229" t="s">
        <v>748</v>
      </c>
    </row>
    <row r="2345" spans="1:14">
      <c r="A2345" s="232">
        <f t="shared" si="36"/>
        <v>12336</v>
      </c>
      <c r="B2345" s="232">
        <v>4</v>
      </c>
      <c r="C2345" s="232" t="s">
        <v>747</v>
      </c>
      <c r="D2345" s="229" t="s">
        <v>656</v>
      </c>
      <c r="E2345" s="232" t="s">
        <v>446</v>
      </c>
      <c r="F2345" s="236" t="s">
        <v>728</v>
      </c>
      <c r="G2345" s="232">
        <v>21609</v>
      </c>
      <c r="H2345" s="229" t="s">
        <v>499</v>
      </c>
      <c r="I2345" s="229" t="s">
        <v>500</v>
      </c>
      <c r="J2345" s="229" t="s">
        <v>23</v>
      </c>
      <c r="K2345" s="229" t="s">
        <v>755</v>
      </c>
      <c r="L2345" s="229" t="s">
        <v>756</v>
      </c>
      <c r="M2345" s="229" t="s">
        <v>757</v>
      </c>
      <c r="N2345" s="229" t="s">
        <v>748</v>
      </c>
    </row>
    <row r="2346" spans="1:14">
      <c r="A2346" s="232">
        <f t="shared" si="36"/>
        <v>12337</v>
      </c>
      <c r="B2346" s="232">
        <v>4</v>
      </c>
      <c r="C2346" s="232" t="s">
        <v>747</v>
      </c>
      <c r="D2346" s="229" t="s">
        <v>656</v>
      </c>
      <c r="E2346" s="232" t="s">
        <v>573</v>
      </c>
      <c r="F2346" s="239" t="s">
        <v>63</v>
      </c>
      <c r="G2346" s="232">
        <v>99100</v>
      </c>
      <c r="H2346" s="229" t="s">
        <v>499</v>
      </c>
      <c r="I2346" s="229" t="s">
        <v>500</v>
      </c>
      <c r="J2346" s="229" t="s">
        <v>23</v>
      </c>
      <c r="K2346" s="229" t="s">
        <v>755</v>
      </c>
      <c r="L2346" s="229" t="s">
        <v>756</v>
      </c>
      <c r="M2346" s="229" t="s">
        <v>757</v>
      </c>
      <c r="N2346" s="229" t="s">
        <v>748</v>
      </c>
    </row>
    <row r="2347" spans="1:14">
      <c r="A2347" s="232">
        <f t="shared" si="36"/>
        <v>12338</v>
      </c>
      <c r="B2347" s="232">
        <v>4</v>
      </c>
      <c r="C2347" s="232" t="s">
        <v>747</v>
      </c>
      <c r="D2347" s="229" t="s">
        <v>656</v>
      </c>
      <c r="E2347" s="232" t="s">
        <v>446</v>
      </c>
      <c r="F2347" s="239" t="s">
        <v>63</v>
      </c>
      <c r="G2347" s="232">
        <v>99100</v>
      </c>
      <c r="H2347" s="229" t="s">
        <v>499</v>
      </c>
      <c r="I2347" s="229" t="s">
        <v>500</v>
      </c>
      <c r="J2347" s="229" t="s">
        <v>23</v>
      </c>
      <c r="K2347" s="229" t="s">
        <v>755</v>
      </c>
      <c r="L2347" s="229" t="s">
        <v>756</v>
      </c>
      <c r="M2347" s="229" t="s">
        <v>757</v>
      </c>
      <c r="N2347" s="229" t="s">
        <v>748</v>
      </c>
    </row>
    <row r="2348" spans="1:14">
      <c r="A2348" s="232">
        <f t="shared" si="36"/>
        <v>12339</v>
      </c>
      <c r="B2348" s="232">
        <v>4</v>
      </c>
      <c r="C2348" s="232" t="s">
        <v>747</v>
      </c>
      <c r="D2348" s="229" t="s">
        <v>656</v>
      </c>
      <c r="E2348" s="232" t="s">
        <v>573</v>
      </c>
      <c r="F2348" s="239" t="s">
        <v>63</v>
      </c>
      <c r="G2348" s="232">
        <v>79101</v>
      </c>
      <c r="H2348" s="229" t="s">
        <v>499</v>
      </c>
      <c r="I2348" s="229" t="s">
        <v>500</v>
      </c>
      <c r="J2348" s="229" t="s">
        <v>23</v>
      </c>
      <c r="K2348" s="229" t="s">
        <v>755</v>
      </c>
      <c r="L2348" s="229" t="s">
        <v>756</v>
      </c>
      <c r="M2348" s="229" t="s">
        <v>757</v>
      </c>
      <c r="N2348" s="229" t="s">
        <v>748</v>
      </c>
    </row>
    <row r="2349" spans="1:14">
      <c r="A2349" s="232">
        <f t="shared" si="36"/>
        <v>12340</v>
      </c>
      <c r="B2349" s="232">
        <v>4</v>
      </c>
      <c r="C2349" s="232" t="s">
        <v>747</v>
      </c>
      <c r="D2349" s="229" t="s">
        <v>656</v>
      </c>
      <c r="E2349" s="232" t="s">
        <v>446</v>
      </c>
      <c r="F2349" s="239" t="s">
        <v>63</v>
      </c>
      <c r="G2349" s="232">
        <v>79101</v>
      </c>
      <c r="H2349" s="229" t="s">
        <v>499</v>
      </c>
      <c r="I2349" s="229" t="s">
        <v>500</v>
      </c>
      <c r="J2349" s="229" t="s">
        <v>23</v>
      </c>
      <c r="K2349" s="229" t="s">
        <v>755</v>
      </c>
      <c r="L2349" s="229" t="s">
        <v>756</v>
      </c>
      <c r="M2349" s="229" t="s">
        <v>757</v>
      </c>
      <c r="N2349" s="229" t="s">
        <v>748</v>
      </c>
    </row>
    <row r="2350" spans="1:14">
      <c r="A2350" s="232">
        <f t="shared" si="36"/>
        <v>12341</v>
      </c>
      <c r="B2350" s="232">
        <v>4</v>
      </c>
      <c r="C2350" s="232" t="s">
        <v>747</v>
      </c>
      <c r="D2350" s="229" t="s">
        <v>656</v>
      </c>
      <c r="E2350" s="232" t="s">
        <v>573</v>
      </c>
      <c r="F2350" s="239" t="s">
        <v>63</v>
      </c>
      <c r="G2350" s="232">
        <v>11609</v>
      </c>
      <c r="H2350" s="229" t="s">
        <v>499</v>
      </c>
      <c r="I2350" s="229" t="s">
        <v>500</v>
      </c>
      <c r="J2350" s="229" t="s">
        <v>23</v>
      </c>
      <c r="K2350" s="229" t="s">
        <v>755</v>
      </c>
      <c r="L2350" s="229" t="s">
        <v>756</v>
      </c>
      <c r="M2350" s="229" t="s">
        <v>757</v>
      </c>
      <c r="N2350" s="229" t="s">
        <v>748</v>
      </c>
    </row>
    <row r="2351" spans="1:14">
      <c r="A2351" s="232">
        <f t="shared" si="36"/>
        <v>12342</v>
      </c>
      <c r="B2351" s="232">
        <v>4</v>
      </c>
      <c r="C2351" s="232" t="s">
        <v>747</v>
      </c>
      <c r="D2351" s="229" t="s">
        <v>656</v>
      </c>
      <c r="E2351" s="232" t="s">
        <v>446</v>
      </c>
      <c r="F2351" s="239" t="s">
        <v>63</v>
      </c>
      <c r="G2351" s="232">
        <v>11609</v>
      </c>
      <c r="H2351" s="229" t="s">
        <v>499</v>
      </c>
      <c r="I2351" s="229" t="s">
        <v>500</v>
      </c>
      <c r="J2351" s="229" t="s">
        <v>23</v>
      </c>
      <c r="K2351" s="229" t="s">
        <v>755</v>
      </c>
      <c r="L2351" s="229" t="s">
        <v>756</v>
      </c>
      <c r="M2351" s="229" t="s">
        <v>757</v>
      </c>
      <c r="N2351" s="229" t="s">
        <v>748</v>
      </c>
    </row>
    <row r="2352" spans="1:14">
      <c r="A2352" s="232">
        <f t="shared" si="36"/>
        <v>12343</v>
      </c>
      <c r="B2352" s="232">
        <v>4</v>
      </c>
      <c r="C2352" s="232" t="s">
        <v>747</v>
      </c>
      <c r="D2352" s="229" t="s">
        <v>656</v>
      </c>
      <c r="E2352" s="232" t="s">
        <v>573</v>
      </c>
      <c r="F2352" s="239" t="s">
        <v>63</v>
      </c>
      <c r="G2352" s="232">
        <v>21609</v>
      </c>
      <c r="H2352" s="229" t="s">
        <v>499</v>
      </c>
      <c r="I2352" s="229" t="s">
        <v>500</v>
      </c>
      <c r="J2352" s="229" t="s">
        <v>23</v>
      </c>
      <c r="K2352" s="229" t="s">
        <v>755</v>
      </c>
      <c r="L2352" s="229" t="s">
        <v>756</v>
      </c>
      <c r="M2352" s="229" t="s">
        <v>757</v>
      </c>
      <c r="N2352" s="229" t="s">
        <v>748</v>
      </c>
    </row>
    <row r="2353" spans="1:14">
      <c r="A2353" s="232">
        <f t="shared" si="36"/>
        <v>12344</v>
      </c>
      <c r="B2353" s="232">
        <v>4</v>
      </c>
      <c r="C2353" s="232" t="s">
        <v>747</v>
      </c>
      <c r="D2353" s="229" t="s">
        <v>656</v>
      </c>
      <c r="E2353" s="232" t="s">
        <v>446</v>
      </c>
      <c r="F2353" s="239" t="s">
        <v>63</v>
      </c>
      <c r="G2353" s="232">
        <v>21609</v>
      </c>
      <c r="H2353" s="229" t="s">
        <v>499</v>
      </c>
      <c r="I2353" s="229" t="s">
        <v>500</v>
      </c>
      <c r="J2353" s="229" t="s">
        <v>23</v>
      </c>
      <c r="K2353" s="229" t="s">
        <v>755</v>
      </c>
      <c r="L2353" s="229" t="s">
        <v>756</v>
      </c>
      <c r="M2353" s="229" t="s">
        <v>757</v>
      </c>
      <c r="N2353" s="229" t="s">
        <v>748</v>
      </c>
    </row>
    <row r="2354" spans="1:14">
      <c r="A2354" s="232">
        <f t="shared" si="36"/>
        <v>12345</v>
      </c>
      <c r="B2354" s="232">
        <v>4</v>
      </c>
      <c r="C2354" s="232" t="s">
        <v>747</v>
      </c>
      <c r="D2354" s="229" t="s">
        <v>656</v>
      </c>
      <c r="E2354" s="232" t="s">
        <v>573</v>
      </c>
      <c r="F2354" s="240" t="s">
        <v>64</v>
      </c>
      <c r="G2354" s="232">
        <v>99100</v>
      </c>
      <c r="H2354" s="229" t="s">
        <v>499</v>
      </c>
      <c r="I2354" s="229" t="s">
        <v>500</v>
      </c>
      <c r="J2354" s="229" t="s">
        <v>23</v>
      </c>
      <c r="K2354" s="229" t="s">
        <v>755</v>
      </c>
      <c r="L2354" s="229" t="s">
        <v>756</v>
      </c>
      <c r="M2354" s="229" t="s">
        <v>757</v>
      </c>
      <c r="N2354" s="229" t="s">
        <v>748</v>
      </c>
    </row>
    <row r="2355" spans="1:14">
      <c r="A2355" s="232">
        <f t="shared" si="36"/>
        <v>12346</v>
      </c>
      <c r="B2355" s="232">
        <v>4</v>
      </c>
      <c r="C2355" s="232" t="s">
        <v>747</v>
      </c>
      <c r="D2355" s="229" t="s">
        <v>656</v>
      </c>
      <c r="E2355" s="232" t="s">
        <v>446</v>
      </c>
      <c r="F2355" s="240" t="s">
        <v>64</v>
      </c>
      <c r="G2355" s="232">
        <v>99100</v>
      </c>
      <c r="H2355" s="229" t="s">
        <v>499</v>
      </c>
      <c r="I2355" s="229" t="s">
        <v>500</v>
      </c>
      <c r="J2355" s="229" t="s">
        <v>23</v>
      </c>
      <c r="K2355" s="229" t="s">
        <v>755</v>
      </c>
      <c r="L2355" s="229" t="s">
        <v>756</v>
      </c>
      <c r="M2355" s="229" t="s">
        <v>757</v>
      </c>
      <c r="N2355" s="229" t="s">
        <v>748</v>
      </c>
    </row>
    <row r="2356" spans="1:14">
      <c r="A2356" s="232">
        <f t="shared" si="36"/>
        <v>12347</v>
      </c>
      <c r="B2356" s="232">
        <v>4</v>
      </c>
      <c r="C2356" s="232" t="s">
        <v>747</v>
      </c>
      <c r="D2356" s="229" t="s">
        <v>656</v>
      </c>
      <c r="E2356" s="232" t="s">
        <v>573</v>
      </c>
      <c r="F2356" s="240" t="s">
        <v>64</v>
      </c>
      <c r="G2356" s="232">
        <v>79101</v>
      </c>
      <c r="H2356" s="229" t="s">
        <v>499</v>
      </c>
      <c r="I2356" s="229" t="s">
        <v>500</v>
      </c>
      <c r="J2356" s="229" t="s">
        <v>23</v>
      </c>
      <c r="K2356" s="229" t="s">
        <v>755</v>
      </c>
      <c r="L2356" s="229" t="s">
        <v>756</v>
      </c>
      <c r="M2356" s="229" t="s">
        <v>757</v>
      </c>
      <c r="N2356" s="229" t="s">
        <v>748</v>
      </c>
    </row>
    <row r="2357" spans="1:14">
      <c r="A2357" s="232">
        <f t="shared" si="36"/>
        <v>12348</v>
      </c>
      <c r="B2357" s="232">
        <v>4</v>
      </c>
      <c r="C2357" s="232" t="s">
        <v>747</v>
      </c>
      <c r="D2357" s="229" t="s">
        <v>656</v>
      </c>
      <c r="E2357" s="232" t="s">
        <v>446</v>
      </c>
      <c r="F2357" s="240" t="s">
        <v>64</v>
      </c>
      <c r="G2357" s="232">
        <v>79101</v>
      </c>
      <c r="H2357" s="229" t="s">
        <v>499</v>
      </c>
      <c r="I2357" s="229" t="s">
        <v>500</v>
      </c>
      <c r="J2357" s="229" t="s">
        <v>23</v>
      </c>
      <c r="K2357" s="229" t="s">
        <v>755</v>
      </c>
      <c r="L2357" s="229" t="s">
        <v>756</v>
      </c>
      <c r="M2357" s="229" t="s">
        <v>757</v>
      </c>
      <c r="N2357" s="229" t="s">
        <v>748</v>
      </c>
    </row>
    <row r="2358" spans="1:14">
      <c r="A2358" s="232">
        <f t="shared" si="36"/>
        <v>12349</v>
      </c>
      <c r="B2358" s="232">
        <v>4</v>
      </c>
      <c r="C2358" s="232" t="s">
        <v>747</v>
      </c>
      <c r="D2358" s="229" t="s">
        <v>656</v>
      </c>
      <c r="E2358" s="232" t="s">
        <v>573</v>
      </c>
      <c r="F2358" s="240" t="s">
        <v>64</v>
      </c>
      <c r="G2358" s="232">
        <v>11609</v>
      </c>
      <c r="H2358" s="229" t="s">
        <v>499</v>
      </c>
      <c r="I2358" s="229" t="s">
        <v>500</v>
      </c>
      <c r="J2358" s="229" t="s">
        <v>23</v>
      </c>
      <c r="K2358" s="229" t="s">
        <v>755</v>
      </c>
      <c r="L2358" s="229" t="s">
        <v>756</v>
      </c>
      <c r="M2358" s="229" t="s">
        <v>757</v>
      </c>
      <c r="N2358" s="229" t="s">
        <v>748</v>
      </c>
    </row>
    <row r="2359" spans="1:14">
      <c r="A2359" s="232">
        <f t="shared" si="36"/>
        <v>12350</v>
      </c>
      <c r="B2359" s="232">
        <v>4</v>
      </c>
      <c r="C2359" s="232" t="s">
        <v>747</v>
      </c>
      <c r="D2359" s="229" t="s">
        <v>656</v>
      </c>
      <c r="E2359" s="232" t="s">
        <v>446</v>
      </c>
      <c r="F2359" s="240" t="s">
        <v>64</v>
      </c>
      <c r="G2359" s="232">
        <v>11609</v>
      </c>
      <c r="H2359" s="229" t="s">
        <v>499</v>
      </c>
      <c r="I2359" s="229" t="s">
        <v>500</v>
      </c>
      <c r="J2359" s="229" t="s">
        <v>23</v>
      </c>
      <c r="K2359" s="229" t="s">
        <v>755</v>
      </c>
      <c r="L2359" s="229" t="s">
        <v>756</v>
      </c>
      <c r="M2359" s="229" t="s">
        <v>757</v>
      </c>
      <c r="N2359" s="229" t="s">
        <v>748</v>
      </c>
    </row>
    <row r="2360" spans="1:14">
      <c r="A2360" s="232">
        <f t="shared" si="36"/>
        <v>12351</v>
      </c>
      <c r="B2360" s="232">
        <v>4</v>
      </c>
      <c r="C2360" s="232" t="s">
        <v>747</v>
      </c>
      <c r="D2360" s="229" t="s">
        <v>656</v>
      </c>
      <c r="E2360" s="232" t="s">
        <v>573</v>
      </c>
      <c r="F2360" s="240" t="s">
        <v>64</v>
      </c>
      <c r="G2360" s="232">
        <v>21609</v>
      </c>
      <c r="H2360" s="229" t="s">
        <v>499</v>
      </c>
      <c r="I2360" s="229" t="s">
        <v>500</v>
      </c>
      <c r="J2360" s="229" t="s">
        <v>23</v>
      </c>
      <c r="K2360" s="229" t="s">
        <v>755</v>
      </c>
      <c r="L2360" s="229" t="s">
        <v>756</v>
      </c>
      <c r="M2360" s="229" t="s">
        <v>757</v>
      </c>
      <c r="N2360" s="229" t="s">
        <v>748</v>
      </c>
    </row>
    <row r="2361" spans="1:14">
      <c r="A2361" s="232">
        <f t="shared" si="36"/>
        <v>12352</v>
      </c>
      <c r="B2361" s="232">
        <v>4</v>
      </c>
      <c r="C2361" s="232" t="s">
        <v>747</v>
      </c>
      <c r="D2361" s="229" t="s">
        <v>656</v>
      </c>
      <c r="E2361" s="232" t="s">
        <v>446</v>
      </c>
      <c r="F2361" s="240" t="s">
        <v>64</v>
      </c>
      <c r="G2361" s="232">
        <v>21609</v>
      </c>
      <c r="H2361" s="229" t="s">
        <v>499</v>
      </c>
      <c r="I2361" s="229" t="s">
        <v>500</v>
      </c>
      <c r="J2361" s="229" t="s">
        <v>23</v>
      </c>
      <c r="K2361" s="229" t="s">
        <v>755</v>
      </c>
      <c r="L2361" s="229" t="s">
        <v>756</v>
      </c>
      <c r="M2361" s="229" t="s">
        <v>757</v>
      </c>
      <c r="N2361" s="229" t="s">
        <v>748</v>
      </c>
    </row>
    <row r="2362" spans="1:14">
      <c r="A2362" s="232">
        <f t="shared" si="36"/>
        <v>12353</v>
      </c>
      <c r="B2362" s="232">
        <v>4</v>
      </c>
      <c r="C2362" s="232" t="s">
        <v>747</v>
      </c>
      <c r="D2362" s="229" t="s">
        <v>656</v>
      </c>
      <c r="E2362" s="232" t="s">
        <v>573</v>
      </c>
      <c r="F2362" s="240" t="s">
        <v>715</v>
      </c>
      <c r="G2362" s="232">
        <v>99100</v>
      </c>
      <c r="H2362" s="229" t="s">
        <v>499</v>
      </c>
      <c r="I2362" s="229" t="s">
        <v>500</v>
      </c>
      <c r="J2362" s="229" t="s">
        <v>23</v>
      </c>
      <c r="K2362" s="229" t="s">
        <v>755</v>
      </c>
      <c r="L2362" s="229" t="s">
        <v>756</v>
      </c>
      <c r="M2362" s="229" t="s">
        <v>757</v>
      </c>
      <c r="N2362" s="229" t="s">
        <v>748</v>
      </c>
    </row>
    <row r="2363" spans="1:14">
      <c r="A2363" s="232">
        <f t="shared" si="36"/>
        <v>12354</v>
      </c>
      <c r="B2363" s="232">
        <v>4</v>
      </c>
      <c r="C2363" s="232" t="s">
        <v>747</v>
      </c>
      <c r="D2363" s="229" t="s">
        <v>656</v>
      </c>
      <c r="E2363" s="232" t="s">
        <v>446</v>
      </c>
      <c r="F2363" s="240" t="s">
        <v>715</v>
      </c>
      <c r="G2363" s="232">
        <v>99100</v>
      </c>
      <c r="H2363" s="229" t="s">
        <v>499</v>
      </c>
      <c r="I2363" s="229" t="s">
        <v>500</v>
      </c>
      <c r="J2363" s="229" t="s">
        <v>23</v>
      </c>
      <c r="K2363" s="229" t="s">
        <v>755</v>
      </c>
      <c r="L2363" s="229" t="s">
        <v>756</v>
      </c>
      <c r="M2363" s="229" t="s">
        <v>757</v>
      </c>
      <c r="N2363" s="229" t="s">
        <v>748</v>
      </c>
    </row>
    <row r="2364" spans="1:14">
      <c r="A2364" s="232">
        <f t="shared" si="36"/>
        <v>12355</v>
      </c>
      <c r="B2364" s="232">
        <v>4</v>
      </c>
      <c r="C2364" s="232" t="s">
        <v>747</v>
      </c>
      <c r="D2364" s="229" t="s">
        <v>656</v>
      </c>
      <c r="E2364" s="232" t="s">
        <v>573</v>
      </c>
      <c r="F2364" s="240" t="s">
        <v>715</v>
      </c>
      <c r="G2364" s="232">
        <v>79101</v>
      </c>
      <c r="H2364" s="229" t="s">
        <v>499</v>
      </c>
      <c r="I2364" s="229" t="s">
        <v>500</v>
      </c>
      <c r="J2364" s="229" t="s">
        <v>23</v>
      </c>
      <c r="K2364" s="229" t="s">
        <v>755</v>
      </c>
      <c r="L2364" s="229" t="s">
        <v>756</v>
      </c>
      <c r="M2364" s="229" t="s">
        <v>757</v>
      </c>
      <c r="N2364" s="229" t="s">
        <v>748</v>
      </c>
    </row>
    <row r="2365" spans="1:14">
      <c r="A2365" s="232">
        <f t="shared" si="36"/>
        <v>12356</v>
      </c>
      <c r="B2365" s="232">
        <v>4</v>
      </c>
      <c r="C2365" s="232" t="s">
        <v>747</v>
      </c>
      <c r="D2365" s="229" t="s">
        <v>656</v>
      </c>
      <c r="E2365" s="232" t="s">
        <v>446</v>
      </c>
      <c r="F2365" s="240" t="s">
        <v>715</v>
      </c>
      <c r="G2365" s="232">
        <v>79101</v>
      </c>
      <c r="H2365" s="229" t="s">
        <v>499</v>
      </c>
      <c r="I2365" s="229" t="s">
        <v>500</v>
      </c>
      <c r="J2365" s="229" t="s">
        <v>23</v>
      </c>
      <c r="K2365" s="229" t="s">
        <v>755</v>
      </c>
      <c r="L2365" s="229" t="s">
        <v>756</v>
      </c>
      <c r="M2365" s="229" t="s">
        <v>757</v>
      </c>
      <c r="N2365" s="229" t="s">
        <v>748</v>
      </c>
    </row>
    <row r="2366" spans="1:14">
      <c r="A2366" s="232">
        <f t="shared" si="36"/>
        <v>12357</v>
      </c>
      <c r="B2366" s="232">
        <v>4</v>
      </c>
      <c r="C2366" s="232" t="s">
        <v>747</v>
      </c>
      <c r="D2366" s="229" t="s">
        <v>656</v>
      </c>
      <c r="E2366" s="232" t="s">
        <v>573</v>
      </c>
      <c r="F2366" s="240" t="s">
        <v>715</v>
      </c>
      <c r="G2366" s="232">
        <v>11609</v>
      </c>
      <c r="H2366" s="229" t="s">
        <v>499</v>
      </c>
      <c r="I2366" s="229" t="s">
        <v>500</v>
      </c>
      <c r="J2366" s="229" t="s">
        <v>23</v>
      </c>
      <c r="K2366" s="229" t="s">
        <v>755</v>
      </c>
      <c r="L2366" s="229" t="s">
        <v>756</v>
      </c>
      <c r="M2366" s="229" t="s">
        <v>757</v>
      </c>
      <c r="N2366" s="229" t="s">
        <v>748</v>
      </c>
    </row>
    <row r="2367" spans="1:14">
      <c r="A2367" s="232">
        <f t="shared" si="36"/>
        <v>12358</v>
      </c>
      <c r="B2367" s="232">
        <v>4</v>
      </c>
      <c r="C2367" s="232" t="s">
        <v>747</v>
      </c>
      <c r="D2367" s="229" t="s">
        <v>656</v>
      </c>
      <c r="E2367" s="232" t="s">
        <v>446</v>
      </c>
      <c r="F2367" s="240" t="s">
        <v>715</v>
      </c>
      <c r="G2367" s="232">
        <v>11609</v>
      </c>
      <c r="H2367" s="229" t="s">
        <v>499</v>
      </c>
      <c r="I2367" s="229" t="s">
        <v>500</v>
      </c>
      <c r="J2367" s="229" t="s">
        <v>23</v>
      </c>
      <c r="K2367" s="229" t="s">
        <v>755</v>
      </c>
      <c r="L2367" s="229" t="s">
        <v>756</v>
      </c>
      <c r="M2367" s="229" t="s">
        <v>757</v>
      </c>
      <c r="N2367" s="229" t="s">
        <v>748</v>
      </c>
    </row>
    <row r="2368" spans="1:14">
      <c r="A2368" s="232">
        <f t="shared" si="36"/>
        <v>12359</v>
      </c>
      <c r="B2368" s="232">
        <v>4</v>
      </c>
      <c r="C2368" s="232" t="s">
        <v>747</v>
      </c>
      <c r="D2368" s="229" t="s">
        <v>656</v>
      </c>
      <c r="E2368" s="232" t="s">
        <v>573</v>
      </c>
      <c r="F2368" s="240" t="s">
        <v>715</v>
      </c>
      <c r="G2368" s="232">
        <v>21609</v>
      </c>
      <c r="H2368" s="229" t="s">
        <v>499</v>
      </c>
      <c r="I2368" s="229" t="s">
        <v>500</v>
      </c>
      <c r="J2368" s="229" t="s">
        <v>23</v>
      </c>
      <c r="K2368" s="229" t="s">
        <v>755</v>
      </c>
      <c r="L2368" s="229" t="s">
        <v>756</v>
      </c>
      <c r="M2368" s="229" t="s">
        <v>757</v>
      </c>
      <c r="N2368" s="229" t="s">
        <v>748</v>
      </c>
    </row>
    <row r="2369" spans="1:14">
      <c r="A2369" s="232">
        <f t="shared" si="36"/>
        <v>12360</v>
      </c>
      <c r="B2369" s="232">
        <v>4</v>
      </c>
      <c r="C2369" s="232" t="s">
        <v>747</v>
      </c>
      <c r="D2369" s="229" t="s">
        <v>656</v>
      </c>
      <c r="E2369" s="232" t="s">
        <v>446</v>
      </c>
      <c r="F2369" s="240" t="s">
        <v>715</v>
      </c>
      <c r="G2369" s="232">
        <v>21609</v>
      </c>
      <c r="H2369" s="229" t="s">
        <v>499</v>
      </c>
      <c r="I2369" s="229" t="s">
        <v>500</v>
      </c>
      <c r="J2369" s="229" t="s">
        <v>23</v>
      </c>
      <c r="K2369" s="229" t="s">
        <v>755</v>
      </c>
      <c r="L2369" s="229" t="s">
        <v>756</v>
      </c>
      <c r="M2369" s="229" t="s">
        <v>757</v>
      </c>
      <c r="N2369" s="229" t="s">
        <v>748</v>
      </c>
    </row>
    <row r="2370" spans="1:14">
      <c r="A2370" s="232">
        <f t="shared" si="36"/>
        <v>12361</v>
      </c>
      <c r="B2370" s="232">
        <v>4</v>
      </c>
      <c r="C2370" s="232" t="s">
        <v>747</v>
      </c>
      <c r="D2370" s="229" t="s">
        <v>656</v>
      </c>
      <c r="E2370" s="232" t="s">
        <v>573</v>
      </c>
      <c r="F2370" s="234" t="s">
        <v>69</v>
      </c>
      <c r="G2370" s="232">
        <v>99100</v>
      </c>
      <c r="H2370" s="229" t="s">
        <v>499</v>
      </c>
      <c r="I2370" s="229" t="s">
        <v>500</v>
      </c>
      <c r="J2370" s="229" t="s">
        <v>23</v>
      </c>
      <c r="K2370" s="229" t="s">
        <v>755</v>
      </c>
      <c r="L2370" s="229" t="s">
        <v>756</v>
      </c>
      <c r="M2370" s="229" t="s">
        <v>757</v>
      </c>
      <c r="N2370" s="229" t="s">
        <v>748</v>
      </c>
    </row>
    <row r="2371" spans="1:14">
      <c r="A2371" s="232">
        <f t="shared" si="36"/>
        <v>12362</v>
      </c>
      <c r="B2371" s="232">
        <v>4</v>
      </c>
      <c r="C2371" s="232" t="s">
        <v>747</v>
      </c>
      <c r="D2371" s="229" t="s">
        <v>656</v>
      </c>
      <c r="E2371" s="232" t="s">
        <v>446</v>
      </c>
      <c r="F2371" s="234" t="s">
        <v>69</v>
      </c>
      <c r="G2371" s="232">
        <v>99100</v>
      </c>
      <c r="H2371" s="229" t="s">
        <v>499</v>
      </c>
      <c r="I2371" s="229" t="s">
        <v>500</v>
      </c>
      <c r="J2371" s="229" t="s">
        <v>23</v>
      </c>
      <c r="K2371" s="229" t="s">
        <v>755</v>
      </c>
      <c r="L2371" s="229" t="s">
        <v>756</v>
      </c>
      <c r="M2371" s="229" t="s">
        <v>757</v>
      </c>
      <c r="N2371" s="229" t="s">
        <v>748</v>
      </c>
    </row>
    <row r="2372" spans="1:14">
      <c r="A2372" s="232">
        <f t="shared" si="36"/>
        <v>12363</v>
      </c>
      <c r="B2372" s="232">
        <v>4</v>
      </c>
      <c r="C2372" s="232" t="s">
        <v>747</v>
      </c>
      <c r="D2372" s="229" t="s">
        <v>656</v>
      </c>
      <c r="E2372" s="232" t="s">
        <v>573</v>
      </c>
      <c r="F2372" s="234" t="s">
        <v>69</v>
      </c>
      <c r="G2372" s="232">
        <v>79101</v>
      </c>
      <c r="H2372" s="229" t="s">
        <v>499</v>
      </c>
      <c r="I2372" s="229" t="s">
        <v>500</v>
      </c>
      <c r="J2372" s="229" t="s">
        <v>23</v>
      </c>
      <c r="K2372" s="229" t="s">
        <v>755</v>
      </c>
      <c r="L2372" s="229" t="s">
        <v>756</v>
      </c>
      <c r="M2372" s="229" t="s">
        <v>757</v>
      </c>
      <c r="N2372" s="229" t="s">
        <v>748</v>
      </c>
    </row>
    <row r="2373" spans="1:14">
      <c r="A2373" s="232">
        <f t="shared" si="36"/>
        <v>12364</v>
      </c>
      <c r="B2373" s="232">
        <v>4</v>
      </c>
      <c r="C2373" s="232" t="s">
        <v>747</v>
      </c>
      <c r="D2373" s="229" t="s">
        <v>656</v>
      </c>
      <c r="E2373" s="232" t="s">
        <v>446</v>
      </c>
      <c r="F2373" s="234" t="s">
        <v>69</v>
      </c>
      <c r="G2373" s="232">
        <v>79101</v>
      </c>
      <c r="H2373" s="229" t="s">
        <v>499</v>
      </c>
      <c r="I2373" s="229" t="s">
        <v>500</v>
      </c>
      <c r="J2373" s="229" t="s">
        <v>23</v>
      </c>
      <c r="K2373" s="229" t="s">
        <v>755</v>
      </c>
      <c r="L2373" s="229" t="s">
        <v>756</v>
      </c>
      <c r="M2373" s="229" t="s">
        <v>757</v>
      </c>
      <c r="N2373" s="229" t="s">
        <v>748</v>
      </c>
    </row>
    <row r="2374" spans="1:14">
      <c r="A2374" s="232">
        <f t="shared" si="36"/>
        <v>12365</v>
      </c>
      <c r="B2374" s="232">
        <v>4</v>
      </c>
      <c r="C2374" s="232" t="s">
        <v>747</v>
      </c>
      <c r="D2374" s="229" t="s">
        <v>656</v>
      </c>
      <c r="E2374" s="232" t="s">
        <v>573</v>
      </c>
      <c r="F2374" s="234" t="s">
        <v>69</v>
      </c>
      <c r="G2374" s="232">
        <v>11609</v>
      </c>
      <c r="H2374" s="229" t="s">
        <v>499</v>
      </c>
      <c r="I2374" s="229" t="s">
        <v>500</v>
      </c>
      <c r="J2374" s="229" t="s">
        <v>23</v>
      </c>
      <c r="K2374" s="229" t="s">
        <v>755</v>
      </c>
      <c r="L2374" s="229" t="s">
        <v>756</v>
      </c>
      <c r="M2374" s="229" t="s">
        <v>757</v>
      </c>
      <c r="N2374" s="229" t="s">
        <v>748</v>
      </c>
    </row>
    <row r="2375" spans="1:14">
      <c r="A2375" s="232">
        <f t="shared" si="36"/>
        <v>12366</v>
      </c>
      <c r="B2375" s="232">
        <v>4</v>
      </c>
      <c r="C2375" s="232" t="s">
        <v>747</v>
      </c>
      <c r="D2375" s="229" t="s">
        <v>656</v>
      </c>
      <c r="E2375" s="232" t="s">
        <v>446</v>
      </c>
      <c r="F2375" s="234" t="s">
        <v>69</v>
      </c>
      <c r="G2375" s="232">
        <v>11609</v>
      </c>
      <c r="H2375" s="229" t="s">
        <v>499</v>
      </c>
      <c r="I2375" s="229" t="s">
        <v>500</v>
      </c>
      <c r="J2375" s="229" t="s">
        <v>23</v>
      </c>
      <c r="K2375" s="229" t="s">
        <v>755</v>
      </c>
      <c r="L2375" s="229" t="s">
        <v>756</v>
      </c>
      <c r="M2375" s="229" t="s">
        <v>757</v>
      </c>
      <c r="N2375" s="229" t="s">
        <v>748</v>
      </c>
    </row>
    <row r="2376" spans="1:14">
      <c r="A2376" s="232">
        <f t="shared" si="36"/>
        <v>12367</v>
      </c>
      <c r="B2376" s="232">
        <v>4</v>
      </c>
      <c r="C2376" s="232" t="s">
        <v>747</v>
      </c>
      <c r="D2376" s="229" t="s">
        <v>656</v>
      </c>
      <c r="E2376" s="232" t="s">
        <v>573</v>
      </c>
      <c r="F2376" s="234" t="s">
        <v>69</v>
      </c>
      <c r="G2376" s="232">
        <v>21609</v>
      </c>
      <c r="H2376" s="229" t="s">
        <v>499</v>
      </c>
      <c r="I2376" s="229" t="s">
        <v>500</v>
      </c>
      <c r="J2376" s="229" t="s">
        <v>23</v>
      </c>
      <c r="K2376" s="229" t="s">
        <v>755</v>
      </c>
      <c r="L2376" s="229" t="s">
        <v>756</v>
      </c>
      <c r="M2376" s="229" t="s">
        <v>757</v>
      </c>
      <c r="N2376" s="229" t="s">
        <v>748</v>
      </c>
    </row>
    <row r="2377" spans="1:14">
      <c r="A2377" s="232">
        <f t="shared" si="36"/>
        <v>12368</v>
      </c>
      <c r="B2377" s="232">
        <v>4</v>
      </c>
      <c r="C2377" s="232" t="s">
        <v>747</v>
      </c>
      <c r="D2377" s="229" t="s">
        <v>656</v>
      </c>
      <c r="E2377" s="232" t="s">
        <v>446</v>
      </c>
      <c r="F2377" s="234" t="s">
        <v>69</v>
      </c>
      <c r="G2377" s="232">
        <v>21609</v>
      </c>
      <c r="H2377" s="229" t="s">
        <v>499</v>
      </c>
      <c r="I2377" s="229" t="s">
        <v>500</v>
      </c>
      <c r="J2377" s="229" t="s">
        <v>23</v>
      </c>
      <c r="K2377" s="229" t="s">
        <v>755</v>
      </c>
      <c r="L2377" s="229" t="s">
        <v>756</v>
      </c>
      <c r="M2377" s="229" t="s">
        <v>757</v>
      </c>
      <c r="N2377" s="229" t="s">
        <v>748</v>
      </c>
    </row>
    <row r="2378" spans="1:14">
      <c r="A2378" s="232">
        <f t="shared" si="36"/>
        <v>12369</v>
      </c>
      <c r="B2378" s="232">
        <v>4</v>
      </c>
      <c r="C2378" s="232" t="s">
        <v>747</v>
      </c>
      <c r="D2378" s="229" t="s">
        <v>656</v>
      </c>
      <c r="E2378" s="232" t="s">
        <v>573</v>
      </c>
      <c r="F2378" s="234" t="s">
        <v>71</v>
      </c>
      <c r="G2378" s="232">
        <v>99100</v>
      </c>
      <c r="H2378" s="229" t="s">
        <v>499</v>
      </c>
      <c r="I2378" s="229" t="s">
        <v>500</v>
      </c>
      <c r="J2378" s="229" t="s">
        <v>23</v>
      </c>
      <c r="K2378" s="229" t="s">
        <v>755</v>
      </c>
      <c r="L2378" s="229" t="s">
        <v>756</v>
      </c>
      <c r="M2378" s="229" t="s">
        <v>757</v>
      </c>
      <c r="N2378" s="229" t="s">
        <v>748</v>
      </c>
    </row>
    <row r="2379" spans="1:14">
      <c r="A2379" s="232">
        <f t="shared" ref="A2379:A2442" si="37">A2378+1</f>
        <v>12370</v>
      </c>
      <c r="B2379" s="232">
        <v>4</v>
      </c>
      <c r="C2379" s="232" t="s">
        <v>747</v>
      </c>
      <c r="D2379" s="229" t="s">
        <v>656</v>
      </c>
      <c r="E2379" s="232" t="s">
        <v>446</v>
      </c>
      <c r="F2379" s="234" t="s">
        <v>71</v>
      </c>
      <c r="G2379" s="232">
        <v>99100</v>
      </c>
      <c r="H2379" s="229" t="s">
        <v>499</v>
      </c>
      <c r="I2379" s="229" t="s">
        <v>500</v>
      </c>
      <c r="J2379" s="229" t="s">
        <v>23</v>
      </c>
      <c r="K2379" s="229" t="s">
        <v>755</v>
      </c>
      <c r="L2379" s="229" t="s">
        <v>756</v>
      </c>
      <c r="M2379" s="229" t="s">
        <v>757</v>
      </c>
      <c r="N2379" s="229" t="s">
        <v>748</v>
      </c>
    </row>
    <row r="2380" spans="1:14">
      <c r="A2380" s="232">
        <f t="shared" si="37"/>
        <v>12371</v>
      </c>
      <c r="B2380" s="232">
        <v>4</v>
      </c>
      <c r="C2380" s="232" t="s">
        <v>747</v>
      </c>
      <c r="D2380" s="229" t="s">
        <v>656</v>
      </c>
      <c r="E2380" s="232" t="s">
        <v>573</v>
      </c>
      <c r="F2380" s="234" t="s">
        <v>71</v>
      </c>
      <c r="G2380" s="232">
        <v>79101</v>
      </c>
      <c r="H2380" s="229" t="s">
        <v>499</v>
      </c>
      <c r="I2380" s="229" t="s">
        <v>500</v>
      </c>
      <c r="J2380" s="229" t="s">
        <v>23</v>
      </c>
      <c r="K2380" s="229" t="s">
        <v>755</v>
      </c>
      <c r="L2380" s="229" t="s">
        <v>756</v>
      </c>
      <c r="M2380" s="229" t="s">
        <v>757</v>
      </c>
      <c r="N2380" s="229" t="s">
        <v>748</v>
      </c>
    </row>
    <row r="2381" spans="1:14">
      <c r="A2381" s="232">
        <f t="shared" si="37"/>
        <v>12372</v>
      </c>
      <c r="B2381" s="232">
        <v>4</v>
      </c>
      <c r="C2381" s="232" t="s">
        <v>747</v>
      </c>
      <c r="D2381" s="229" t="s">
        <v>656</v>
      </c>
      <c r="E2381" s="232" t="s">
        <v>446</v>
      </c>
      <c r="F2381" s="234" t="s">
        <v>71</v>
      </c>
      <c r="G2381" s="232">
        <v>79101</v>
      </c>
      <c r="H2381" s="229" t="s">
        <v>499</v>
      </c>
      <c r="I2381" s="229" t="s">
        <v>500</v>
      </c>
      <c r="J2381" s="229" t="s">
        <v>23</v>
      </c>
      <c r="K2381" s="229" t="s">
        <v>755</v>
      </c>
      <c r="L2381" s="229" t="s">
        <v>756</v>
      </c>
      <c r="M2381" s="229" t="s">
        <v>757</v>
      </c>
      <c r="N2381" s="229" t="s">
        <v>748</v>
      </c>
    </row>
    <row r="2382" spans="1:14">
      <c r="A2382" s="232">
        <f t="shared" si="37"/>
        <v>12373</v>
      </c>
      <c r="B2382" s="232">
        <v>4</v>
      </c>
      <c r="C2382" s="232" t="s">
        <v>747</v>
      </c>
      <c r="D2382" s="229" t="s">
        <v>656</v>
      </c>
      <c r="E2382" s="232" t="s">
        <v>573</v>
      </c>
      <c r="F2382" s="234" t="s">
        <v>71</v>
      </c>
      <c r="G2382" s="232">
        <v>11609</v>
      </c>
      <c r="H2382" s="229" t="s">
        <v>499</v>
      </c>
      <c r="I2382" s="229" t="s">
        <v>500</v>
      </c>
      <c r="J2382" s="229" t="s">
        <v>23</v>
      </c>
      <c r="K2382" s="229" t="s">
        <v>755</v>
      </c>
      <c r="L2382" s="229" t="s">
        <v>756</v>
      </c>
      <c r="M2382" s="229" t="s">
        <v>757</v>
      </c>
      <c r="N2382" s="229" t="s">
        <v>748</v>
      </c>
    </row>
    <row r="2383" spans="1:14">
      <c r="A2383" s="232">
        <f t="shared" si="37"/>
        <v>12374</v>
      </c>
      <c r="B2383" s="232">
        <v>4</v>
      </c>
      <c r="C2383" s="232" t="s">
        <v>747</v>
      </c>
      <c r="D2383" s="229" t="s">
        <v>656</v>
      </c>
      <c r="E2383" s="232" t="s">
        <v>446</v>
      </c>
      <c r="F2383" s="234" t="s">
        <v>71</v>
      </c>
      <c r="G2383" s="232">
        <v>11609</v>
      </c>
      <c r="H2383" s="229" t="s">
        <v>499</v>
      </c>
      <c r="I2383" s="229" t="s">
        <v>500</v>
      </c>
      <c r="J2383" s="229" t="s">
        <v>23</v>
      </c>
      <c r="K2383" s="229" t="s">
        <v>755</v>
      </c>
      <c r="L2383" s="229" t="s">
        <v>756</v>
      </c>
      <c r="M2383" s="229" t="s">
        <v>757</v>
      </c>
      <c r="N2383" s="229" t="s">
        <v>748</v>
      </c>
    </row>
    <row r="2384" spans="1:14">
      <c r="A2384" s="232">
        <f t="shared" si="37"/>
        <v>12375</v>
      </c>
      <c r="B2384" s="232">
        <v>4</v>
      </c>
      <c r="C2384" s="232" t="s">
        <v>747</v>
      </c>
      <c r="D2384" s="229" t="s">
        <v>656</v>
      </c>
      <c r="E2384" s="232" t="s">
        <v>573</v>
      </c>
      <c r="F2384" s="234" t="s">
        <v>71</v>
      </c>
      <c r="G2384" s="232">
        <v>21609</v>
      </c>
      <c r="H2384" s="229" t="s">
        <v>499</v>
      </c>
      <c r="I2384" s="229" t="s">
        <v>500</v>
      </c>
      <c r="J2384" s="229" t="s">
        <v>23</v>
      </c>
      <c r="K2384" s="229" t="s">
        <v>755</v>
      </c>
      <c r="L2384" s="229" t="s">
        <v>756</v>
      </c>
      <c r="M2384" s="229" t="s">
        <v>757</v>
      </c>
      <c r="N2384" s="229" t="s">
        <v>748</v>
      </c>
    </row>
    <row r="2385" spans="1:14">
      <c r="A2385" s="232">
        <f t="shared" si="37"/>
        <v>12376</v>
      </c>
      <c r="B2385" s="232">
        <v>4</v>
      </c>
      <c r="C2385" s="232" t="s">
        <v>747</v>
      </c>
      <c r="D2385" s="229" t="s">
        <v>656</v>
      </c>
      <c r="E2385" s="232" t="s">
        <v>446</v>
      </c>
      <c r="F2385" s="234" t="s">
        <v>71</v>
      </c>
      <c r="G2385" s="232">
        <v>21609</v>
      </c>
      <c r="H2385" s="229" t="s">
        <v>499</v>
      </c>
      <c r="I2385" s="229" t="s">
        <v>500</v>
      </c>
      <c r="J2385" s="229" t="s">
        <v>23</v>
      </c>
      <c r="K2385" s="229" t="s">
        <v>755</v>
      </c>
      <c r="L2385" s="229" t="s">
        <v>756</v>
      </c>
      <c r="M2385" s="229" t="s">
        <v>757</v>
      </c>
      <c r="N2385" s="229" t="s">
        <v>748</v>
      </c>
    </row>
    <row r="2386" spans="1:14">
      <c r="A2386" s="232">
        <f t="shared" si="37"/>
        <v>12377</v>
      </c>
      <c r="B2386" s="232">
        <v>4</v>
      </c>
      <c r="C2386" s="232" t="s">
        <v>747</v>
      </c>
      <c r="D2386" s="229" t="s">
        <v>656</v>
      </c>
      <c r="E2386" s="232" t="s">
        <v>573</v>
      </c>
      <c r="F2386" s="229" t="s">
        <v>729</v>
      </c>
      <c r="G2386" s="232">
        <v>99100</v>
      </c>
      <c r="H2386" s="229" t="s">
        <v>499</v>
      </c>
      <c r="I2386" s="229" t="s">
        <v>500</v>
      </c>
      <c r="J2386" s="229" t="s">
        <v>23</v>
      </c>
      <c r="K2386" s="229" t="s">
        <v>755</v>
      </c>
      <c r="L2386" s="229" t="s">
        <v>756</v>
      </c>
      <c r="M2386" s="229" t="s">
        <v>757</v>
      </c>
      <c r="N2386" s="229" t="s">
        <v>748</v>
      </c>
    </row>
    <row r="2387" spans="1:14">
      <c r="A2387" s="232">
        <f t="shared" si="37"/>
        <v>12378</v>
      </c>
      <c r="B2387" s="232">
        <v>4</v>
      </c>
      <c r="C2387" s="232" t="s">
        <v>747</v>
      </c>
      <c r="D2387" s="229" t="s">
        <v>656</v>
      </c>
      <c r="E2387" s="232" t="s">
        <v>446</v>
      </c>
      <c r="F2387" s="229" t="s">
        <v>729</v>
      </c>
      <c r="G2387" s="232">
        <v>99100</v>
      </c>
      <c r="H2387" s="229" t="s">
        <v>499</v>
      </c>
      <c r="I2387" s="229" t="s">
        <v>500</v>
      </c>
      <c r="J2387" s="229" t="s">
        <v>23</v>
      </c>
      <c r="K2387" s="229" t="s">
        <v>755</v>
      </c>
      <c r="L2387" s="229" t="s">
        <v>756</v>
      </c>
      <c r="M2387" s="229" t="s">
        <v>757</v>
      </c>
      <c r="N2387" s="229" t="s">
        <v>748</v>
      </c>
    </row>
    <row r="2388" spans="1:14">
      <c r="A2388" s="232">
        <f t="shared" si="37"/>
        <v>12379</v>
      </c>
      <c r="B2388" s="232">
        <v>4</v>
      </c>
      <c r="C2388" s="232" t="s">
        <v>747</v>
      </c>
      <c r="D2388" s="229" t="s">
        <v>656</v>
      </c>
      <c r="E2388" s="232" t="s">
        <v>573</v>
      </c>
      <c r="F2388" s="229" t="s">
        <v>729</v>
      </c>
      <c r="G2388" s="232">
        <v>79101</v>
      </c>
      <c r="H2388" s="229" t="s">
        <v>499</v>
      </c>
      <c r="I2388" s="229" t="s">
        <v>500</v>
      </c>
      <c r="J2388" s="229" t="s">
        <v>23</v>
      </c>
      <c r="K2388" s="229" t="s">
        <v>755</v>
      </c>
      <c r="L2388" s="229" t="s">
        <v>756</v>
      </c>
      <c r="M2388" s="229" t="s">
        <v>757</v>
      </c>
      <c r="N2388" s="229" t="s">
        <v>748</v>
      </c>
    </row>
    <row r="2389" spans="1:14">
      <c r="A2389" s="232">
        <f t="shared" si="37"/>
        <v>12380</v>
      </c>
      <c r="B2389" s="232">
        <v>4</v>
      </c>
      <c r="C2389" s="232" t="s">
        <v>747</v>
      </c>
      <c r="D2389" s="229" t="s">
        <v>656</v>
      </c>
      <c r="E2389" s="232" t="s">
        <v>446</v>
      </c>
      <c r="F2389" s="229" t="s">
        <v>729</v>
      </c>
      <c r="G2389" s="232">
        <v>79101</v>
      </c>
      <c r="H2389" s="229" t="s">
        <v>499</v>
      </c>
      <c r="I2389" s="229" t="s">
        <v>500</v>
      </c>
      <c r="J2389" s="229" t="s">
        <v>23</v>
      </c>
      <c r="K2389" s="229" t="s">
        <v>755</v>
      </c>
      <c r="L2389" s="229" t="s">
        <v>756</v>
      </c>
      <c r="M2389" s="229" t="s">
        <v>757</v>
      </c>
      <c r="N2389" s="229" t="s">
        <v>748</v>
      </c>
    </row>
    <row r="2390" spans="1:14">
      <c r="A2390" s="232">
        <f t="shared" si="37"/>
        <v>12381</v>
      </c>
      <c r="B2390" s="232">
        <v>4</v>
      </c>
      <c r="C2390" s="232" t="s">
        <v>747</v>
      </c>
      <c r="D2390" s="229" t="s">
        <v>656</v>
      </c>
      <c r="E2390" s="232" t="s">
        <v>573</v>
      </c>
      <c r="F2390" s="229" t="s">
        <v>729</v>
      </c>
      <c r="G2390" s="232">
        <v>11609</v>
      </c>
      <c r="H2390" s="229" t="s">
        <v>499</v>
      </c>
      <c r="I2390" s="229" t="s">
        <v>500</v>
      </c>
      <c r="J2390" s="229" t="s">
        <v>23</v>
      </c>
      <c r="K2390" s="229" t="s">
        <v>755</v>
      </c>
      <c r="L2390" s="229" t="s">
        <v>756</v>
      </c>
      <c r="M2390" s="229" t="s">
        <v>757</v>
      </c>
      <c r="N2390" s="229" t="s">
        <v>748</v>
      </c>
    </row>
    <row r="2391" spans="1:14">
      <c r="A2391" s="232">
        <f t="shared" si="37"/>
        <v>12382</v>
      </c>
      <c r="B2391" s="232">
        <v>4</v>
      </c>
      <c r="C2391" s="232" t="s">
        <v>747</v>
      </c>
      <c r="D2391" s="229" t="s">
        <v>656</v>
      </c>
      <c r="E2391" s="232" t="s">
        <v>446</v>
      </c>
      <c r="F2391" s="229" t="s">
        <v>729</v>
      </c>
      <c r="G2391" s="232">
        <v>11609</v>
      </c>
      <c r="H2391" s="229" t="s">
        <v>499</v>
      </c>
      <c r="I2391" s="229" t="s">
        <v>500</v>
      </c>
      <c r="J2391" s="229" t="s">
        <v>23</v>
      </c>
      <c r="K2391" s="229" t="s">
        <v>755</v>
      </c>
      <c r="L2391" s="229" t="s">
        <v>756</v>
      </c>
      <c r="M2391" s="229" t="s">
        <v>757</v>
      </c>
      <c r="N2391" s="229" t="s">
        <v>748</v>
      </c>
    </row>
    <row r="2392" spans="1:14">
      <c r="A2392" s="232">
        <f t="shared" si="37"/>
        <v>12383</v>
      </c>
      <c r="B2392" s="232">
        <v>4</v>
      </c>
      <c r="C2392" s="232" t="s">
        <v>747</v>
      </c>
      <c r="D2392" s="229" t="s">
        <v>656</v>
      </c>
      <c r="E2392" s="232" t="s">
        <v>573</v>
      </c>
      <c r="F2392" s="229" t="s">
        <v>729</v>
      </c>
      <c r="G2392" s="232">
        <v>21609</v>
      </c>
      <c r="H2392" s="229" t="s">
        <v>499</v>
      </c>
      <c r="I2392" s="229" t="s">
        <v>500</v>
      </c>
      <c r="J2392" s="229" t="s">
        <v>23</v>
      </c>
      <c r="K2392" s="229" t="s">
        <v>755</v>
      </c>
      <c r="L2392" s="229" t="s">
        <v>756</v>
      </c>
      <c r="M2392" s="229" t="s">
        <v>757</v>
      </c>
      <c r="N2392" s="229" t="s">
        <v>748</v>
      </c>
    </row>
    <row r="2393" spans="1:14">
      <c r="A2393" s="232">
        <f t="shared" si="37"/>
        <v>12384</v>
      </c>
      <c r="B2393" s="232">
        <v>4</v>
      </c>
      <c r="C2393" s="232" t="s">
        <v>747</v>
      </c>
      <c r="D2393" s="229" t="s">
        <v>656</v>
      </c>
      <c r="E2393" s="232" t="s">
        <v>446</v>
      </c>
      <c r="F2393" s="229" t="s">
        <v>729</v>
      </c>
      <c r="G2393" s="232">
        <v>21609</v>
      </c>
      <c r="H2393" s="229" t="s">
        <v>499</v>
      </c>
      <c r="I2393" s="229" t="s">
        <v>500</v>
      </c>
      <c r="J2393" s="229" t="s">
        <v>23</v>
      </c>
      <c r="K2393" s="229" t="s">
        <v>755</v>
      </c>
      <c r="L2393" s="229" t="s">
        <v>756</v>
      </c>
      <c r="M2393" s="229" t="s">
        <v>757</v>
      </c>
      <c r="N2393" s="229" t="s">
        <v>748</v>
      </c>
    </row>
    <row r="2394" spans="1:14">
      <c r="A2394" s="232">
        <f t="shared" si="37"/>
        <v>12385</v>
      </c>
      <c r="B2394" s="232">
        <v>4</v>
      </c>
      <c r="C2394" s="232" t="s">
        <v>747</v>
      </c>
      <c r="D2394" s="229" t="s">
        <v>656</v>
      </c>
      <c r="E2394" s="232" t="s">
        <v>573</v>
      </c>
      <c r="F2394" s="234" t="s">
        <v>77</v>
      </c>
      <c r="G2394" s="232">
        <v>99100</v>
      </c>
      <c r="H2394" s="229" t="s">
        <v>499</v>
      </c>
      <c r="I2394" s="229" t="s">
        <v>500</v>
      </c>
      <c r="J2394" s="229" t="s">
        <v>23</v>
      </c>
      <c r="K2394" s="229" t="s">
        <v>755</v>
      </c>
      <c r="L2394" s="229" t="s">
        <v>756</v>
      </c>
      <c r="M2394" s="229" t="s">
        <v>757</v>
      </c>
      <c r="N2394" s="229" t="s">
        <v>748</v>
      </c>
    </row>
    <row r="2395" spans="1:14">
      <c r="A2395" s="232">
        <f t="shared" si="37"/>
        <v>12386</v>
      </c>
      <c r="B2395" s="232">
        <v>4</v>
      </c>
      <c r="C2395" s="232" t="s">
        <v>747</v>
      </c>
      <c r="D2395" s="229" t="s">
        <v>656</v>
      </c>
      <c r="E2395" s="232" t="s">
        <v>446</v>
      </c>
      <c r="F2395" s="234" t="s">
        <v>77</v>
      </c>
      <c r="G2395" s="232">
        <v>99100</v>
      </c>
      <c r="H2395" s="229" t="s">
        <v>499</v>
      </c>
      <c r="I2395" s="229" t="s">
        <v>500</v>
      </c>
      <c r="J2395" s="229" t="s">
        <v>23</v>
      </c>
      <c r="K2395" s="229" t="s">
        <v>755</v>
      </c>
      <c r="L2395" s="229" t="s">
        <v>756</v>
      </c>
      <c r="M2395" s="229" t="s">
        <v>757</v>
      </c>
      <c r="N2395" s="229" t="s">
        <v>748</v>
      </c>
    </row>
    <row r="2396" spans="1:14">
      <c r="A2396" s="232">
        <f t="shared" si="37"/>
        <v>12387</v>
      </c>
      <c r="B2396" s="232">
        <v>4</v>
      </c>
      <c r="C2396" s="232" t="s">
        <v>747</v>
      </c>
      <c r="D2396" s="229" t="s">
        <v>656</v>
      </c>
      <c r="E2396" s="232" t="s">
        <v>573</v>
      </c>
      <c r="F2396" s="234" t="s">
        <v>77</v>
      </c>
      <c r="G2396" s="232">
        <v>79101</v>
      </c>
      <c r="H2396" s="229" t="s">
        <v>499</v>
      </c>
      <c r="I2396" s="229" t="s">
        <v>500</v>
      </c>
      <c r="J2396" s="229" t="s">
        <v>23</v>
      </c>
      <c r="K2396" s="229" t="s">
        <v>755</v>
      </c>
      <c r="L2396" s="229" t="s">
        <v>756</v>
      </c>
      <c r="M2396" s="229" t="s">
        <v>757</v>
      </c>
      <c r="N2396" s="229" t="s">
        <v>748</v>
      </c>
    </row>
    <row r="2397" spans="1:14">
      <c r="A2397" s="232">
        <f t="shared" si="37"/>
        <v>12388</v>
      </c>
      <c r="B2397" s="232">
        <v>4</v>
      </c>
      <c r="C2397" s="232" t="s">
        <v>747</v>
      </c>
      <c r="D2397" s="229" t="s">
        <v>656</v>
      </c>
      <c r="E2397" s="232" t="s">
        <v>446</v>
      </c>
      <c r="F2397" s="234" t="s">
        <v>77</v>
      </c>
      <c r="G2397" s="232">
        <v>79101</v>
      </c>
      <c r="H2397" s="229" t="s">
        <v>499</v>
      </c>
      <c r="I2397" s="229" t="s">
        <v>500</v>
      </c>
      <c r="J2397" s="229" t="s">
        <v>23</v>
      </c>
      <c r="K2397" s="229" t="s">
        <v>755</v>
      </c>
      <c r="L2397" s="229" t="s">
        <v>756</v>
      </c>
      <c r="M2397" s="229" t="s">
        <v>757</v>
      </c>
      <c r="N2397" s="229" t="s">
        <v>748</v>
      </c>
    </row>
    <row r="2398" spans="1:14">
      <c r="A2398" s="232">
        <f t="shared" si="37"/>
        <v>12389</v>
      </c>
      <c r="B2398" s="232">
        <v>4</v>
      </c>
      <c r="C2398" s="232" t="s">
        <v>747</v>
      </c>
      <c r="D2398" s="229" t="s">
        <v>656</v>
      </c>
      <c r="E2398" s="232" t="s">
        <v>573</v>
      </c>
      <c r="F2398" s="234" t="s">
        <v>77</v>
      </c>
      <c r="G2398" s="232">
        <v>11609</v>
      </c>
      <c r="H2398" s="229" t="s">
        <v>499</v>
      </c>
      <c r="I2398" s="229" t="s">
        <v>500</v>
      </c>
      <c r="J2398" s="229" t="s">
        <v>23</v>
      </c>
      <c r="K2398" s="229" t="s">
        <v>755</v>
      </c>
      <c r="L2398" s="229" t="s">
        <v>756</v>
      </c>
      <c r="M2398" s="229" t="s">
        <v>757</v>
      </c>
      <c r="N2398" s="229" t="s">
        <v>748</v>
      </c>
    </row>
    <row r="2399" spans="1:14">
      <c r="A2399" s="232">
        <f t="shared" si="37"/>
        <v>12390</v>
      </c>
      <c r="B2399" s="232">
        <v>4</v>
      </c>
      <c r="C2399" s="232" t="s">
        <v>747</v>
      </c>
      <c r="D2399" s="229" t="s">
        <v>656</v>
      </c>
      <c r="E2399" s="232" t="s">
        <v>446</v>
      </c>
      <c r="F2399" s="234" t="s">
        <v>77</v>
      </c>
      <c r="G2399" s="232">
        <v>11609</v>
      </c>
      <c r="H2399" s="229" t="s">
        <v>499</v>
      </c>
      <c r="I2399" s="229" t="s">
        <v>500</v>
      </c>
      <c r="J2399" s="229" t="s">
        <v>23</v>
      </c>
      <c r="K2399" s="229" t="s">
        <v>755</v>
      </c>
      <c r="L2399" s="229" t="s">
        <v>756</v>
      </c>
      <c r="M2399" s="229" t="s">
        <v>757</v>
      </c>
      <c r="N2399" s="229" t="s">
        <v>748</v>
      </c>
    </row>
    <row r="2400" spans="1:14">
      <c r="A2400" s="232">
        <f t="shared" si="37"/>
        <v>12391</v>
      </c>
      <c r="B2400" s="232">
        <v>4</v>
      </c>
      <c r="C2400" s="232" t="s">
        <v>747</v>
      </c>
      <c r="D2400" s="229" t="s">
        <v>656</v>
      </c>
      <c r="E2400" s="232" t="s">
        <v>573</v>
      </c>
      <c r="F2400" s="234" t="s">
        <v>77</v>
      </c>
      <c r="G2400" s="232">
        <v>21609</v>
      </c>
      <c r="H2400" s="229" t="s">
        <v>499</v>
      </c>
      <c r="I2400" s="229" t="s">
        <v>500</v>
      </c>
      <c r="J2400" s="229" t="s">
        <v>23</v>
      </c>
      <c r="K2400" s="229" t="s">
        <v>755</v>
      </c>
      <c r="L2400" s="229" t="s">
        <v>756</v>
      </c>
      <c r="M2400" s="229" t="s">
        <v>757</v>
      </c>
      <c r="N2400" s="229" t="s">
        <v>748</v>
      </c>
    </row>
    <row r="2401" spans="1:14">
      <c r="A2401" s="232">
        <f t="shared" si="37"/>
        <v>12392</v>
      </c>
      <c r="B2401" s="232">
        <v>4</v>
      </c>
      <c r="C2401" s="232" t="s">
        <v>747</v>
      </c>
      <c r="D2401" s="229" t="s">
        <v>656</v>
      </c>
      <c r="E2401" s="232" t="s">
        <v>446</v>
      </c>
      <c r="F2401" s="234" t="s">
        <v>77</v>
      </c>
      <c r="G2401" s="232">
        <v>21609</v>
      </c>
      <c r="H2401" s="229" t="s">
        <v>499</v>
      </c>
      <c r="I2401" s="229" t="s">
        <v>500</v>
      </c>
      <c r="J2401" s="229" t="s">
        <v>23</v>
      </c>
      <c r="K2401" s="229" t="s">
        <v>755</v>
      </c>
      <c r="L2401" s="229" t="s">
        <v>756</v>
      </c>
      <c r="M2401" s="229" t="s">
        <v>757</v>
      </c>
      <c r="N2401" s="229" t="s">
        <v>748</v>
      </c>
    </row>
    <row r="2402" spans="1:14">
      <c r="A2402" s="232">
        <f t="shared" si="37"/>
        <v>12393</v>
      </c>
      <c r="B2402" s="232">
        <v>4</v>
      </c>
      <c r="C2402" s="232" t="s">
        <v>747</v>
      </c>
      <c r="D2402" s="229" t="s">
        <v>656</v>
      </c>
      <c r="E2402" s="232" t="s">
        <v>573</v>
      </c>
      <c r="F2402" s="229" t="s">
        <v>730</v>
      </c>
      <c r="G2402" s="232">
        <v>99100</v>
      </c>
      <c r="H2402" s="229" t="s">
        <v>499</v>
      </c>
      <c r="I2402" s="229" t="s">
        <v>500</v>
      </c>
      <c r="J2402" s="229" t="s">
        <v>23</v>
      </c>
      <c r="K2402" s="229" t="s">
        <v>755</v>
      </c>
      <c r="L2402" s="229" t="s">
        <v>756</v>
      </c>
      <c r="M2402" s="229" t="s">
        <v>757</v>
      </c>
      <c r="N2402" s="229" t="s">
        <v>748</v>
      </c>
    </row>
    <row r="2403" spans="1:14">
      <c r="A2403" s="232">
        <f t="shared" si="37"/>
        <v>12394</v>
      </c>
      <c r="B2403" s="232">
        <v>4</v>
      </c>
      <c r="C2403" s="232" t="s">
        <v>747</v>
      </c>
      <c r="D2403" s="229" t="s">
        <v>656</v>
      </c>
      <c r="E2403" s="232" t="s">
        <v>446</v>
      </c>
      <c r="F2403" s="229" t="s">
        <v>730</v>
      </c>
      <c r="G2403" s="232">
        <v>99100</v>
      </c>
      <c r="H2403" s="229" t="s">
        <v>499</v>
      </c>
      <c r="I2403" s="229" t="s">
        <v>500</v>
      </c>
      <c r="J2403" s="229" t="s">
        <v>23</v>
      </c>
      <c r="K2403" s="229" t="s">
        <v>755</v>
      </c>
      <c r="L2403" s="229" t="s">
        <v>756</v>
      </c>
      <c r="M2403" s="229" t="s">
        <v>757</v>
      </c>
      <c r="N2403" s="229" t="s">
        <v>748</v>
      </c>
    </row>
    <row r="2404" spans="1:14">
      <c r="A2404" s="232">
        <f t="shared" si="37"/>
        <v>12395</v>
      </c>
      <c r="B2404" s="232">
        <v>4</v>
      </c>
      <c r="C2404" s="232" t="s">
        <v>747</v>
      </c>
      <c r="D2404" s="229" t="s">
        <v>656</v>
      </c>
      <c r="E2404" s="232" t="s">
        <v>573</v>
      </c>
      <c r="F2404" s="229" t="s">
        <v>730</v>
      </c>
      <c r="G2404" s="232">
        <v>79101</v>
      </c>
      <c r="H2404" s="229" t="s">
        <v>499</v>
      </c>
      <c r="I2404" s="229" t="s">
        <v>500</v>
      </c>
      <c r="J2404" s="229" t="s">
        <v>23</v>
      </c>
      <c r="K2404" s="229" t="s">
        <v>755</v>
      </c>
      <c r="L2404" s="229" t="s">
        <v>756</v>
      </c>
      <c r="M2404" s="229" t="s">
        <v>757</v>
      </c>
      <c r="N2404" s="229" t="s">
        <v>748</v>
      </c>
    </row>
    <row r="2405" spans="1:14">
      <c r="A2405" s="232">
        <f t="shared" si="37"/>
        <v>12396</v>
      </c>
      <c r="B2405" s="232">
        <v>4</v>
      </c>
      <c r="C2405" s="232" t="s">
        <v>747</v>
      </c>
      <c r="D2405" s="229" t="s">
        <v>656</v>
      </c>
      <c r="E2405" s="232" t="s">
        <v>446</v>
      </c>
      <c r="F2405" s="229" t="s">
        <v>730</v>
      </c>
      <c r="G2405" s="232">
        <v>79101</v>
      </c>
      <c r="H2405" s="229" t="s">
        <v>499</v>
      </c>
      <c r="I2405" s="229" t="s">
        <v>500</v>
      </c>
      <c r="J2405" s="229" t="s">
        <v>23</v>
      </c>
      <c r="K2405" s="229" t="s">
        <v>755</v>
      </c>
      <c r="L2405" s="229" t="s">
        <v>756</v>
      </c>
      <c r="M2405" s="229" t="s">
        <v>757</v>
      </c>
      <c r="N2405" s="229" t="s">
        <v>748</v>
      </c>
    </row>
    <row r="2406" spans="1:14">
      <c r="A2406" s="232">
        <f t="shared" si="37"/>
        <v>12397</v>
      </c>
      <c r="B2406" s="232">
        <v>4</v>
      </c>
      <c r="C2406" s="232" t="s">
        <v>747</v>
      </c>
      <c r="D2406" s="229" t="s">
        <v>656</v>
      </c>
      <c r="E2406" s="232" t="s">
        <v>573</v>
      </c>
      <c r="F2406" s="229" t="s">
        <v>730</v>
      </c>
      <c r="G2406" s="232">
        <v>11609</v>
      </c>
      <c r="H2406" s="229" t="s">
        <v>499</v>
      </c>
      <c r="I2406" s="229" t="s">
        <v>500</v>
      </c>
      <c r="J2406" s="229" t="s">
        <v>23</v>
      </c>
      <c r="K2406" s="229" t="s">
        <v>755</v>
      </c>
      <c r="L2406" s="229" t="s">
        <v>756</v>
      </c>
      <c r="M2406" s="229" t="s">
        <v>757</v>
      </c>
      <c r="N2406" s="229" t="s">
        <v>748</v>
      </c>
    </row>
    <row r="2407" spans="1:14">
      <c r="A2407" s="232">
        <f t="shared" si="37"/>
        <v>12398</v>
      </c>
      <c r="B2407" s="232">
        <v>4</v>
      </c>
      <c r="C2407" s="232" t="s">
        <v>747</v>
      </c>
      <c r="D2407" s="229" t="s">
        <v>656</v>
      </c>
      <c r="E2407" s="232" t="s">
        <v>446</v>
      </c>
      <c r="F2407" s="229" t="s">
        <v>730</v>
      </c>
      <c r="G2407" s="232">
        <v>11609</v>
      </c>
      <c r="H2407" s="229" t="s">
        <v>499</v>
      </c>
      <c r="I2407" s="229" t="s">
        <v>500</v>
      </c>
      <c r="J2407" s="229" t="s">
        <v>23</v>
      </c>
      <c r="K2407" s="229" t="s">
        <v>755</v>
      </c>
      <c r="L2407" s="229" t="s">
        <v>756</v>
      </c>
      <c r="M2407" s="229" t="s">
        <v>757</v>
      </c>
      <c r="N2407" s="229" t="s">
        <v>748</v>
      </c>
    </row>
    <row r="2408" spans="1:14">
      <c r="A2408" s="232">
        <f t="shared" si="37"/>
        <v>12399</v>
      </c>
      <c r="B2408" s="232">
        <v>4</v>
      </c>
      <c r="C2408" s="232" t="s">
        <v>747</v>
      </c>
      <c r="D2408" s="229" t="s">
        <v>656</v>
      </c>
      <c r="E2408" s="232" t="s">
        <v>573</v>
      </c>
      <c r="F2408" s="229" t="s">
        <v>730</v>
      </c>
      <c r="G2408" s="232">
        <v>21609</v>
      </c>
      <c r="H2408" s="229" t="s">
        <v>499</v>
      </c>
      <c r="I2408" s="229" t="s">
        <v>500</v>
      </c>
      <c r="J2408" s="229" t="s">
        <v>23</v>
      </c>
      <c r="K2408" s="229" t="s">
        <v>755</v>
      </c>
      <c r="L2408" s="229" t="s">
        <v>756</v>
      </c>
      <c r="M2408" s="229" t="s">
        <v>757</v>
      </c>
      <c r="N2408" s="229" t="s">
        <v>748</v>
      </c>
    </row>
    <row r="2409" spans="1:14">
      <c r="A2409" s="232">
        <f t="shared" si="37"/>
        <v>12400</v>
      </c>
      <c r="B2409" s="232">
        <v>4</v>
      </c>
      <c r="C2409" s="232" t="s">
        <v>747</v>
      </c>
      <c r="D2409" s="229" t="s">
        <v>656</v>
      </c>
      <c r="E2409" s="232" t="s">
        <v>446</v>
      </c>
      <c r="F2409" s="229" t="s">
        <v>730</v>
      </c>
      <c r="G2409" s="232">
        <v>21609</v>
      </c>
      <c r="H2409" s="229" t="s">
        <v>499</v>
      </c>
      <c r="I2409" s="229" t="s">
        <v>500</v>
      </c>
      <c r="J2409" s="229" t="s">
        <v>23</v>
      </c>
      <c r="K2409" s="229" t="s">
        <v>755</v>
      </c>
      <c r="L2409" s="229" t="s">
        <v>756</v>
      </c>
      <c r="M2409" s="229" t="s">
        <v>757</v>
      </c>
      <c r="N2409" s="229" t="s">
        <v>748</v>
      </c>
    </row>
    <row r="2410" spans="1:14">
      <c r="A2410" s="232">
        <f t="shared" si="37"/>
        <v>12401</v>
      </c>
      <c r="B2410" s="232">
        <v>4</v>
      </c>
      <c r="C2410" s="232" t="s">
        <v>747</v>
      </c>
      <c r="D2410" s="229" t="s">
        <v>656</v>
      </c>
      <c r="E2410" s="232" t="s">
        <v>573</v>
      </c>
      <c r="F2410" s="234" t="s">
        <v>79</v>
      </c>
      <c r="G2410" s="232">
        <v>99100</v>
      </c>
      <c r="H2410" s="229" t="s">
        <v>499</v>
      </c>
      <c r="I2410" s="229" t="s">
        <v>500</v>
      </c>
      <c r="J2410" s="229" t="s">
        <v>23</v>
      </c>
      <c r="K2410" s="229" t="s">
        <v>755</v>
      </c>
      <c r="L2410" s="229" t="s">
        <v>756</v>
      </c>
      <c r="M2410" s="229" t="s">
        <v>757</v>
      </c>
      <c r="N2410" s="229" t="s">
        <v>748</v>
      </c>
    </row>
    <row r="2411" spans="1:14">
      <c r="A2411" s="232">
        <f t="shared" si="37"/>
        <v>12402</v>
      </c>
      <c r="B2411" s="232">
        <v>4</v>
      </c>
      <c r="C2411" s="232" t="s">
        <v>747</v>
      </c>
      <c r="D2411" s="229" t="s">
        <v>656</v>
      </c>
      <c r="E2411" s="232" t="s">
        <v>446</v>
      </c>
      <c r="F2411" s="234" t="s">
        <v>79</v>
      </c>
      <c r="G2411" s="232">
        <v>99100</v>
      </c>
      <c r="H2411" s="229" t="s">
        <v>499</v>
      </c>
      <c r="I2411" s="229" t="s">
        <v>500</v>
      </c>
      <c r="J2411" s="229" t="s">
        <v>23</v>
      </c>
      <c r="K2411" s="229" t="s">
        <v>755</v>
      </c>
      <c r="L2411" s="229" t="s">
        <v>756</v>
      </c>
      <c r="M2411" s="229" t="s">
        <v>757</v>
      </c>
      <c r="N2411" s="229" t="s">
        <v>748</v>
      </c>
    </row>
    <row r="2412" spans="1:14">
      <c r="A2412" s="232">
        <f t="shared" si="37"/>
        <v>12403</v>
      </c>
      <c r="B2412" s="232">
        <v>4</v>
      </c>
      <c r="C2412" s="232" t="s">
        <v>747</v>
      </c>
      <c r="D2412" s="229" t="s">
        <v>656</v>
      </c>
      <c r="E2412" s="232" t="s">
        <v>573</v>
      </c>
      <c r="F2412" s="234" t="s">
        <v>79</v>
      </c>
      <c r="G2412" s="232">
        <v>79101</v>
      </c>
      <c r="H2412" s="229" t="s">
        <v>499</v>
      </c>
      <c r="I2412" s="229" t="s">
        <v>500</v>
      </c>
      <c r="J2412" s="229" t="s">
        <v>23</v>
      </c>
      <c r="K2412" s="229" t="s">
        <v>755</v>
      </c>
      <c r="L2412" s="229" t="s">
        <v>756</v>
      </c>
      <c r="M2412" s="229" t="s">
        <v>757</v>
      </c>
      <c r="N2412" s="229" t="s">
        <v>748</v>
      </c>
    </row>
    <row r="2413" spans="1:14">
      <c r="A2413" s="232">
        <f t="shared" si="37"/>
        <v>12404</v>
      </c>
      <c r="B2413" s="232">
        <v>4</v>
      </c>
      <c r="C2413" s="232" t="s">
        <v>747</v>
      </c>
      <c r="D2413" s="229" t="s">
        <v>656</v>
      </c>
      <c r="E2413" s="232" t="s">
        <v>446</v>
      </c>
      <c r="F2413" s="234" t="s">
        <v>79</v>
      </c>
      <c r="G2413" s="232">
        <v>79101</v>
      </c>
      <c r="H2413" s="229" t="s">
        <v>499</v>
      </c>
      <c r="I2413" s="229" t="s">
        <v>500</v>
      </c>
      <c r="J2413" s="229" t="s">
        <v>23</v>
      </c>
      <c r="K2413" s="229" t="s">
        <v>755</v>
      </c>
      <c r="L2413" s="229" t="s">
        <v>756</v>
      </c>
      <c r="M2413" s="229" t="s">
        <v>757</v>
      </c>
      <c r="N2413" s="229" t="s">
        <v>748</v>
      </c>
    </row>
    <row r="2414" spans="1:14">
      <c r="A2414" s="232">
        <f t="shared" si="37"/>
        <v>12405</v>
      </c>
      <c r="B2414" s="232">
        <v>4</v>
      </c>
      <c r="C2414" s="232" t="s">
        <v>747</v>
      </c>
      <c r="D2414" s="229" t="s">
        <v>656</v>
      </c>
      <c r="E2414" s="232" t="s">
        <v>573</v>
      </c>
      <c r="F2414" s="234" t="s">
        <v>79</v>
      </c>
      <c r="G2414" s="232">
        <v>11609</v>
      </c>
      <c r="H2414" s="229" t="s">
        <v>499</v>
      </c>
      <c r="I2414" s="229" t="s">
        <v>500</v>
      </c>
      <c r="J2414" s="229" t="s">
        <v>23</v>
      </c>
      <c r="K2414" s="229" t="s">
        <v>755</v>
      </c>
      <c r="L2414" s="229" t="s">
        <v>756</v>
      </c>
      <c r="M2414" s="229" t="s">
        <v>757</v>
      </c>
      <c r="N2414" s="229" t="s">
        <v>748</v>
      </c>
    </row>
    <row r="2415" spans="1:14">
      <c r="A2415" s="232">
        <f t="shared" si="37"/>
        <v>12406</v>
      </c>
      <c r="B2415" s="232">
        <v>4</v>
      </c>
      <c r="C2415" s="232" t="s">
        <v>747</v>
      </c>
      <c r="D2415" s="229" t="s">
        <v>656</v>
      </c>
      <c r="E2415" s="232" t="s">
        <v>446</v>
      </c>
      <c r="F2415" s="234" t="s">
        <v>79</v>
      </c>
      <c r="G2415" s="232">
        <v>11609</v>
      </c>
      <c r="H2415" s="229" t="s">
        <v>499</v>
      </c>
      <c r="I2415" s="229" t="s">
        <v>500</v>
      </c>
      <c r="J2415" s="229" t="s">
        <v>23</v>
      </c>
      <c r="K2415" s="229" t="s">
        <v>755</v>
      </c>
      <c r="L2415" s="229" t="s">
        <v>756</v>
      </c>
      <c r="M2415" s="229" t="s">
        <v>757</v>
      </c>
      <c r="N2415" s="229" t="s">
        <v>748</v>
      </c>
    </row>
    <row r="2416" spans="1:14">
      <c r="A2416" s="232">
        <f t="shared" si="37"/>
        <v>12407</v>
      </c>
      <c r="B2416" s="232">
        <v>4</v>
      </c>
      <c r="C2416" s="232" t="s">
        <v>747</v>
      </c>
      <c r="D2416" s="229" t="s">
        <v>656</v>
      </c>
      <c r="E2416" s="232" t="s">
        <v>573</v>
      </c>
      <c r="F2416" s="234" t="s">
        <v>79</v>
      </c>
      <c r="G2416" s="232">
        <v>21609</v>
      </c>
      <c r="H2416" s="229" t="s">
        <v>499</v>
      </c>
      <c r="I2416" s="229" t="s">
        <v>500</v>
      </c>
      <c r="J2416" s="229" t="s">
        <v>23</v>
      </c>
      <c r="K2416" s="229" t="s">
        <v>755</v>
      </c>
      <c r="L2416" s="229" t="s">
        <v>756</v>
      </c>
      <c r="M2416" s="229" t="s">
        <v>757</v>
      </c>
      <c r="N2416" s="229" t="s">
        <v>748</v>
      </c>
    </row>
    <row r="2417" spans="1:14">
      <c r="A2417" s="232">
        <f t="shared" si="37"/>
        <v>12408</v>
      </c>
      <c r="B2417" s="232">
        <v>4</v>
      </c>
      <c r="C2417" s="232" t="s">
        <v>747</v>
      </c>
      <c r="D2417" s="229" t="s">
        <v>656</v>
      </c>
      <c r="E2417" s="232" t="s">
        <v>446</v>
      </c>
      <c r="F2417" s="234" t="s">
        <v>79</v>
      </c>
      <c r="G2417" s="232">
        <v>21609</v>
      </c>
      <c r="H2417" s="229" t="s">
        <v>499</v>
      </c>
      <c r="I2417" s="229" t="s">
        <v>500</v>
      </c>
      <c r="J2417" s="229" t="s">
        <v>23</v>
      </c>
      <c r="K2417" s="229" t="s">
        <v>755</v>
      </c>
      <c r="L2417" s="229" t="s">
        <v>756</v>
      </c>
      <c r="M2417" s="229" t="s">
        <v>757</v>
      </c>
      <c r="N2417" s="229" t="s">
        <v>748</v>
      </c>
    </row>
    <row r="2418" spans="1:14">
      <c r="A2418" s="232">
        <f t="shared" si="37"/>
        <v>12409</v>
      </c>
      <c r="B2418" s="232">
        <v>4</v>
      </c>
      <c r="C2418" s="232" t="s">
        <v>747</v>
      </c>
      <c r="D2418" s="229" t="s">
        <v>656</v>
      </c>
      <c r="E2418" s="232" t="s">
        <v>573</v>
      </c>
      <c r="F2418" s="234" t="s">
        <v>21</v>
      </c>
      <c r="G2418" s="232">
        <v>99100</v>
      </c>
      <c r="H2418" s="229" t="s">
        <v>499</v>
      </c>
      <c r="I2418" s="229" t="s">
        <v>500</v>
      </c>
      <c r="J2418" s="229" t="s">
        <v>23</v>
      </c>
      <c r="K2418" s="229" t="s">
        <v>755</v>
      </c>
      <c r="L2418" s="229" t="s">
        <v>756</v>
      </c>
      <c r="M2418" s="229" t="s">
        <v>757</v>
      </c>
      <c r="N2418" s="229" t="s">
        <v>748</v>
      </c>
    </row>
    <row r="2419" spans="1:14">
      <c r="A2419" s="232">
        <f t="shared" si="37"/>
        <v>12410</v>
      </c>
      <c r="B2419" s="232">
        <v>4</v>
      </c>
      <c r="C2419" s="232" t="s">
        <v>747</v>
      </c>
      <c r="D2419" s="229" t="s">
        <v>656</v>
      </c>
      <c r="E2419" s="232" t="s">
        <v>446</v>
      </c>
      <c r="F2419" s="234" t="s">
        <v>21</v>
      </c>
      <c r="G2419" s="232">
        <v>99100</v>
      </c>
      <c r="H2419" s="229" t="s">
        <v>499</v>
      </c>
      <c r="I2419" s="229" t="s">
        <v>500</v>
      </c>
      <c r="J2419" s="229" t="s">
        <v>23</v>
      </c>
      <c r="K2419" s="229" t="s">
        <v>755</v>
      </c>
      <c r="L2419" s="229" t="s">
        <v>756</v>
      </c>
      <c r="M2419" s="229" t="s">
        <v>757</v>
      </c>
      <c r="N2419" s="229" t="s">
        <v>748</v>
      </c>
    </row>
    <row r="2420" spans="1:14">
      <c r="A2420" s="232">
        <f t="shared" si="37"/>
        <v>12411</v>
      </c>
      <c r="B2420" s="232">
        <v>4</v>
      </c>
      <c r="C2420" s="232" t="s">
        <v>747</v>
      </c>
      <c r="D2420" s="229" t="s">
        <v>656</v>
      </c>
      <c r="E2420" s="232" t="s">
        <v>573</v>
      </c>
      <c r="F2420" s="234" t="s">
        <v>21</v>
      </c>
      <c r="G2420" s="232">
        <v>79101</v>
      </c>
      <c r="H2420" s="229" t="s">
        <v>499</v>
      </c>
      <c r="I2420" s="229" t="s">
        <v>500</v>
      </c>
      <c r="J2420" s="229" t="s">
        <v>23</v>
      </c>
      <c r="K2420" s="229" t="s">
        <v>755</v>
      </c>
      <c r="L2420" s="229" t="s">
        <v>756</v>
      </c>
      <c r="M2420" s="229" t="s">
        <v>757</v>
      </c>
      <c r="N2420" s="229" t="s">
        <v>748</v>
      </c>
    </row>
    <row r="2421" spans="1:14">
      <c r="A2421" s="232">
        <f t="shared" si="37"/>
        <v>12412</v>
      </c>
      <c r="B2421" s="232">
        <v>4</v>
      </c>
      <c r="C2421" s="232" t="s">
        <v>747</v>
      </c>
      <c r="D2421" s="229" t="s">
        <v>656</v>
      </c>
      <c r="E2421" s="232" t="s">
        <v>446</v>
      </c>
      <c r="F2421" s="234" t="s">
        <v>21</v>
      </c>
      <c r="G2421" s="232">
        <v>79101</v>
      </c>
      <c r="H2421" s="229" t="s">
        <v>499</v>
      </c>
      <c r="I2421" s="229" t="s">
        <v>500</v>
      </c>
      <c r="J2421" s="229" t="s">
        <v>23</v>
      </c>
      <c r="K2421" s="229" t="s">
        <v>755</v>
      </c>
      <c r="L2421" s="229" t="s">
        <v>756</v>
      </c>
      <c r="M2421" s="229" t="s">
        <v>757</v>
      </c>
      <c r="N2421" s="229" t="s">
        <v>748</v>
      </c>
    </row>
    <row r="2422" spans="1:14">
      <c r="A2422" s="232">
        <f t="shared" si="37"/>
        <v>12413</v>
      </c>
      <c r="B2422" s="232">
        <v>4</v>
      </c>
      <c r="C2422" s="232" t="s">
        <v>747</v>
      </c>
      <c r="D2422" s="229" t="s">
        <v>656</v>
      </c>
      <c r="E2422" s="232" t="s">
        <v>573</v>
      </c>
      <c r="F2422" s="234" t="s">
        <v>21</v>
      </c>
      <c r="G2422" s="232">
        <v>11609</v>
      </c>
      <c r="H2422" s="229" t="s">
        <v>499</v>
      </c>
      <c r="I2422" s="229" t="s">
        <v>500</v>
      </c>
      <c r="J2422" s="229" t="s">
        <v>23</v>
      </c>
      <c r="K2422" s="229" t="s">
        <v>755</v>
      </c>
      <c r="L2422" s="229" t="s">
        <v>756</v>
      </c>
      <c r="M2422" s="229" t="s">
        <v>757</v>
      </c>
      <c r="N2422" s="229" t="s">
        <v>748</v>
      </c>
    </row>
    <row r="2423" spans="1:14">
      <c r="A2423" s="232">
        <f t="shared" si="37"/>
        <v>12414</v>
      </c>
      <c r="B2423" s="232">
        <v>4</v>
      </c>
      <c r="C2423" s="232" t="s">
        <v>747</v>
      </c>
      <c r="D2423" s="229" t="s">
        <v>656</v>
      </c>
      <c r="E2423" s="232" t="s">
        <v>446</v>
      </c>
      <c r="F2423" s="234" t="s">
        <v>21</v>
      </c>
      <c r="G2423" s="232">
        <v>11609</v>
      </c>
      <c r="H2423" s="229" t="s">
        <v>499</v>
      </c>
      <c r="I2423" s="229" t="s">
        <v>500</v>
      </c>
      <c r="J2423" s="229" t="s">
        <v>23</v>
      </c>
      <c r="K2423" s="229" t="s">
        <v>755</v>
      </c>
      <c r="L2423" s="229" t="s">
        <v>756</v>
      </c>
      <c r="M2423" s="229" t="s">
        <v>757</v>
      </c>
      <c r="N2423" s="229" t="s">
        <v>748</v>
      </c>
    </row>
    <row r="2424" spans="1:14">
      <c r="A2424" s="232">
        <f t="shared" si="37"/>
        <v>12415</v>
      </c>
      <c r="B2424" s="232">
        <v>4</v>
      </c>
      <c r="C2424" s="232" t="s">
        <v>747</v>
      </c>
      <c r="D2424" s="229" t="s">
        <v>656</v>
      </c>
      <c r="E2424" s="232" t="s">
        <v>573</v>
      </c>
      <c r="F2424" s="234" t="s">
        <v>21</v>
      </c>
      <c r="G2424" s="232">
        <v>21609</v>
      </c>
      <c r="H2424" s="229" t="s">
        <v>499</v>
      </c>
      <c r="I2424" s="229" t="s">
        <v>500</v>
      </c>
      <c r="J2424" s="229" t="s">
        <v>23</v>
      </c>
      <c r="K2424" s="229" t="s">
        <v>755</v>
      </c>
      <c r="L2424" s="229" t="s">
        <v>756</v>
      </c>
      <c r="M2424" s="229" t="s">
        <v>757</v>
      </c>
      <c r="N2424" s="229" t="s">
        <v>748</v>
      </c>
    </row>
    <row r="2425" spans="1:14">
      <c r="A2425" s="232">
        <f t="shared" si="37"/>
        <v>12416</v>
      </c>
      <c r="B2425" s="232">
        <v>4</v>
      </c>
      <c r="C2425" s="232" t="s">
        <v>747</v>
      </c>
      <c r="D2425" s="229" t="s">
        <v>656</v>
      </c>
      <c r="E2425" s="232" t="s">
        <v>446</v>
      </c>
      <c r="F2425" s="234" t="s">
        <v>21</v>
      </c>
      <c r="G2425" s="232">
        <v>21609</v>
      </c>
      <c r="H2425" s="229" t="s">
        <v>499</v>
      </c>
      <c r="I2425" s="229" t="s">
        <v>500</v>
      </c>
      <c r="J2425" s="229" t="s">
        <v>23</v>
      </c>
      <c r="K2425" s="229" t="s">
        <v>755</v>
      </c>
      <c r="L2425" s="229" t="s">
        <v>756</v>
      </c>
      <c r="M2425" s="229" t="s">
        <v>757</v>
      </c>
      <c r="N2425" s="229" t="s">
        <v>748</v>
      </c>
    </row>
    <row r="2426" spans="1:14">
      <c r="A2426" s="232">
        <f t="shared" si="37"/>
        <v>12417</v>
      </c>
      <c r="B2426" s="232">
        <v>4</v>
      </c>
      <c r="C2426" s="232" t="s">
        <v>747</v>
      </c>
      <c r="D2426" s="229" t="s">
        <v>656</v>
      </c>
      <c r="E2426" s="232" t="s">
        <v>573</v>
      </c>
      <c r="F2426" s="234" t="s">
        <v>80</v>
      </c>
      <c r="G2426" s="232">
        <v>99100</v>
      </c>
      <c r="H2426" s="229" t="s">
        <v>499</v>
      </c>
      <c r="I2426" s="229" t="s">
        <v>500</v>
      </c>
      <c r="J2426" s="229" t="s">
        <v>23</v>
      </c>
      <c r="K2426" s="229" t="s">
        <v>755</v>
      </c>
      <c r="L2426" s="229" t="s">
        <v>756</v>
      </c>
      <c r="M2426" s="229" t="s">
        <v>757</v>
      </c>
      <c r="N2426" s="229" t="s">
        <v>748</v>
      </c>
    </row>
    <row r="2427" spans="1:14">
      <c r="A2427" s="232">
        <f t="shared" si="37"/>
        <v>12418</v>
      </c>
      <c r="B2427" s="232">
        <v>4</v>
      </c>
      <c r="C2427" s="232" t="s">
        <v>747</v>
      </c>
      <c r="D2427" s="229" t="s">
        <v>656</v>
      </c>
      <c r="E2427" s="232" t="s">
        <v>446</v>
      </c>
      <c r="F2427" s="234" t="s">
        <v>80</v>
      </c>
      <c r="G2427" s="232">
        <v>99100</v>
      </c>
      <c r="H2427" s="229" t="s">
        <v>499</v>
      </c>
      <c r="I2427" s="229" t="s">
        <v>500</v>
      </c>
      <c r="J2427" s="229" t="s">
        <v>23</v>
      </c>
      <c r="K2427" s="229" t="s">
        <v>755</v>
      </c>
      <c r="L2427" s="229" t="s">
        <v>756</v>
      </c>
      <c r="M2427" s="229" t="s">
        <v>757</v>
      </c>
      <c r="N2427" s="229" t="s">
        <v>748</v>
      </c>
    </row>
    <row r="2428" spans="1:14">
      <c r="A2428" s="232">
        <f t="shared" si="37"/>
        <v>12419</v>
      </c>
      <c r="B2428" s="232">
        <v>4</v>
      </c>
      <c r="C2428" s="232" t="s">
        <v>747</v>
      </c>
      <c r="D2428" s="229" t="s">
        <v>656</v>
      </c>
      <c r="E2428" s="232" t="s">
        <v>573</v>
      </c>
      <c r="F2428" s="234" t="s">
        <v>80</v>
      </c>
      <c r="G2428" s="232">
        <v>79101</v>
      </c>
      <c r="H2428" s="229" t="s">
        <v>499</v>
      </c>
      <c r="I2428" s="229" t="s">
        <v>500</v>
      </c>
      <c r="J2428" s="229" t="s">
        <v>23</v>
      </c>
      <c r="K2428" s="229" t="s">
        <v>755</v>
      </c>
      <c r="L2428" s="229" t="s">
        <v>756</v>
      </c>
      <c r="M2428" s="229" t="s">
        <v>757</v>
      </c>
      <c r="N2428" s="229" t="s">
        <v>748</v>
      </c>
    </row>
    <row r="2429" spans="1:14">
      <c r="A2429" s="232">
        <f t="shared" si="37"/>
        <v>12420</v>
      </c>
      <c r="B2429" s="232">
        <v>4</v>
      </c>
      <c r="C2429" s="232" t="s">
        <v>747</v>
      </c>
      <c r="D2429" s="229" t="s">
        <v>656</v>
      </c>
      <c r="E2429" s="232" t="s">
        <v>446</v>
      </c>
      <c r="F2429" s="234" t="s">
        <v>80</v>
      </c>
      <c r="G2429" s="232">
        <v>79101</v>
      </c>
      <c r="H2429" s="229" t="s">
        <v>499</v>
      </c>
      <c r="I2429" s="229" t="s">
        <v>500</v>
      </c>
      <c r="J2429" s="229" t="s">
        <v>23</v>
      </c>
      <c r="K2429" s="229" t="s">
        <v>755</v>
      </c>
      <c r="L2429" s="229" t="s">
        <v>756</v>
      </c>
      <c r="M2429" s="229" t="s">
        <v>757</v>
      </c>
      <c r="N2429" s="229" t="s">
        <v>748</v>
      </c>
    </row>
    <row r="2430" spans="1:14">
      <c r="A2430" s="232">
        <f t="shared" si="37"/>
        <v>12421</v>
      </c>
      <c r="B2430" s="232">
        <v>4</v>
      </c>
      <c r="C2430" s="232" t="s">
        <v>747</v>
      </c>
      <c r="D2430" s="229" t="s">
        <v>656</v>
      </c>
      <c r="E2430" s="232" t="s">
        <v>573</v>
      </c>
      <c r="F2430" s="234" t="s">
        <v>80</v>
      </c>
      <c r="G2430" s="232">
        <v>11609</v>
      </c>
      <c r="H2430" s="229" t="s">
        <v>499</v>
      </c>
      <c r="I2430" s="229" t="s">
        <v>500</v>
      </c>
      <c r="J2430" s="229" t="s">
        <v>23</v>
      </c>
      <c r="K2430" s="229" t="s">
        <v>755</v>
      </c>
      <c r="L2430" s="229" t="s">
        <v>756</v>
      </c>
      <c r="M2430" s="229" t="s">
        <v>757</v>
      </c>
      <c r="N2430" s="229" t="s">
        <v>748</v>
      </c>
    </row>
    <row r="2431" spans="1:14">
      <c r="A2431" s="232">
        <f t="shared" si="37"/>
        <v>12422</v>
      </c>
      <c r="B2431" s="232">
        <v>4</v>
      </c>
      <c r="C2431" s="232" t="s">
        <v>747</v>
      </c>
      <c r="D2431" s="229" t="s">
        <v>656</v>
      </c>
      <c r="E2431" s="232" t="s">
        <v>446</v>
      </c>
      <c r="F2431" s="234" t="s">
        <v>80</v>
      </c>
      <c r="G2431" s="232">
        <v>11609</v>
      </c>
      <c r="H2431" s="229" t="s">
        <v>499</v>
      </c>
      <c r="I2431" s="229" t="s">
        <v>500</v>
      </c>
      <c r="J2431" s="229" t="s">
        <v>23</v>
      </c>
      <c r="K2431" s="229" t="s">
        <v>755</v>
      </c>
      <c r="L2431" s="229" t="s">
        <v>756</v>
      </c>
      <c r="M2431" s="229" t="s">
        <v>757</v>
      </c>
      <c r="N2431" s="229" t="s">
        <v>748</v>
      </c>
    </row>
    <row r="2432" spans="1:14">
      <c r="A2432" s="232">
        <f t="shared" si="37"/>
        <v>12423</v>
      </c>
      <c r="B2432" s="232">
        <v>4</v>
      </c>
      <c r="C2432" s="232" t="s">
        <v>747</v>
      </c>
      <c r="D2432" s="229" t="s">
        <v>656</v>
      </c>
      <c r="E2432" s="232" t="s">
        <v>573</v>
      </c>
      <c r="F2432" s="234" t="s">
        <v>80</v>
      </c>
      <c r="G2432" s="232">
        <v>21609</v>
      </c>
      <c r="H2432" s="229" t="s">
        <v>499</v>
      </c>
      <c r="I2432" s="229" t="s">
        <v>500</v>
      </c>
      <c r="J2432" s="229" t="s">
        <v>23</v>
      </c>
      <c r="K2432" s="229" t="s">
        <v>755</v>
      </c>
      <c r="L2432" s="229" t="s">
        <v>756</v>
      </c>
      <c r="M2432" s="229" t="s">
        <v>757</v>
      </c>
      <c r="N2432" s="229" t="s">
        <v>748</v>
      </c>
    </row>
    <row r="2433" spans="1:14">
      <c r="A2433" s="232">
        <f t="shared" si="37"/>
        <v>12424</v>
      </c>
      <c r="B2433" s="232">
        <v>4</v>
      </c>
      <c r="C2433" s="232" t="s">
        <v>747</v>
      </c>
      <c r="D2433" s="229" t="s">
        <v>656</v>
      </c>
      <c r="E2433" s="232" t="s">
        <v>446</v>
      </c>
      <c r="F2433" s="234" t="s">
        <v>80</v>
      </c>
      <c r="G2433" s="232">
        <v>21609</v>
      </c>
      <c r="H2433" s="229" t="s">
        <v>499</v>
      </c>
      <c r="I2433" s="229" t="s">
        <v>500</v>
      </c>
      <c r="J2433" s="229" t="s">
        <v>23</v>
      </c>
      <c r="K2433" s="229" t="s">
        <v>755</v>
      </c>
      <c r="L2433" s="229" t="s">
        <v>756</v>
      </c>
      <c r="M2433" s="229" t="s">
        <v>757</v>
      </c>
      <c r="N2433" s="229" t="s">
        <v>748</v>
      </c>
    </row>
    <row r="2434" spans="1:14">
      <c r="A2434" s="232">
        <f t="shared" si="37"/>
        <v>12425</v>
      </c>
      <c r="B2434" s="232">
        <v>4</v>
      </c>
      <c r="C2434" s="232" t="s">
        <v>747</v>
      </c>
      <c r="D2434" s="229" t="s">
        <v>656</v>
      </c>
      <c r="E2434" s="232" t="s">
        <v>573</v>
      </c>
      <c r="F2434" s="234" t="s">
        <v>81</v>
      </c>
      <c r="G2434" s="232">
        <v>99100</v>
      </c>
      <c r="H2434" s="229" t="s">
        <v>499</v>
      </c>
      <c r="I2434" s="229" t="s">
        <v>500</v>
      </c>
      <c r="J2434" s="229" t="s">
        <v>23</v>
      </c>
      <c r="K2434" s="229" t="s">
        <v>755</v>
      </c>
      <c r="L2434" s="229" t="s">
        <v>756</v>
      </c>
      <c r="M2434" s="229" t="s">
        <v>757</v>
      </c>
      <c r="N2434" s="229" t="s">
        <v>748</v>
      </c>
    </row>
    <row r="2435" spans="1:14">
      <c r="A2435" s="232">
        <f t="shared" si="37"/>
        <v>12426</v>
      </c>
      <c r="B2435" s="232">
        <v>4</v>
      </c>
      <c r="C2435" s="232" t="s">
        <v>747</v>
      </c>
      <c r="D2435" s="229" t="s">
        <v>656</v>
      </c>
      <c r="E2435" s="232" t="s">
        <v>446</v>
      </c>
      <c r="F2435" s="234" t="s">
        <v>81</v>
      </c>
      <c r="G2435" s="232">
        <v>99100</v>
      </c>
      <c r="H2435" s="229" t="s">
        <v>499</v>
      </c>
      <c r="I2435" s="229" t="s">
        <v>500</v>
      </c>
      <c r="J2435" s="229" t="s">
        <v>23</v>
      </c>
      <c r="K2435" s="229" t="s">
        <v>755</v>
      </c>
      <c r="L2435" s="229" t="s">
        <v>756</v>
      </c>
      <c r="M2435" s="229" t="s">
        <v>757</v>
      </c>
      <c r="N2435" s="229" t="s">
        <v>748</v>
      </c>
    </row>
    <row r="2436" spans="1:14">
      <c r="A2436" s="232">
        <f t="shared" si="37"/>
        <v>12427</v>
      </c>
      <c r="B2436" s="232">
        <v>4</v>
      </c>
      <c r="C2436" s="232" t="s">
        <v>747</v>
      </c>
      <c r="D2436" s="229" t="s">
        <v>656</v>
      </c>
      <c r="E2436" s="232" t="s">
        <v>573</v>
      </c>
      <c r="F2436" s="234" t="s">
        <v>81</v>
      </c>
      <c r="G2436" s="232">
        <v>79101</v>
      </c>
      <c r="H2436" s="229" t="s">
        <v>499</v>
      </c>
      <c r="I2436" s="229" t="s">
        <v>500</v>
      </c>
      <c r="J2436" s="229" t="s">
        <v>23</v>
      </c>
      <c r="K2436" s="229" t="s">
        <v>755</v>
      </c>
      <c r="L2436" s="229" t="s">
        <v>756</v>
      </c>
      <c r="M2436" s="229" t="s">
        <v>757</v>
      </c>
      <c r="N2436" s="229" t="s">
        <v>748</v>
      </c>
    </row>
    <row r="2437" spans="1:14">
      <c r="A2437" s="232">
        <f t="shared" si="37"/>
        <v>12428</v>
      </c>
      <c r="B2437" s="232">
        <v>4</v>
      </c>
      <c r="C2437" s="232" t="s">
        <v>747</v>
      </c>
      <c r="D2437" s="229" t="s">
        <v>656</v>
      </c>
      <c r="E2437" s="232" t="s">
        <v>446</v>
      </c>
      <c r="F2437" s="234" t="s">
        <v>81</v>
      </c>
      <c r="G2437" s="232">
        <v>79101</v>
      </c>
      <c r="H2437" s="229" t="s">
        <v>499</v>
      </c>
      <c r="I2437" s="229" t="s">
        <v>500</v>
      </c>
      <c r="J2437" s="229" t="s">
        <v>23</v>
      </c>
      <c r="K2437" s="229" t="s">
        <v>755</v>
      </c>
      <c r="L2437" s="229" t="s">
        <v>756</v>
      </c>
      <c r="M2437" s="229" t="s">
        <v>757</v>
      </c>
      <c r="N2437" s="229" t="s">
        <v>748</v>
      </c>
    </row>
    <row r="2438" spans="1:14">
      <c r="A2438" s="232">
        <f t="shared" si="37"/>
        <v>12429</v>
      </c>
      <c r="B2438" s="232">
        <v>4</v>
      </c>
      <c r="C2438" s="232" t="s">
        <v>747</v>
      </c>
      <c r="D2438" s="229" t="s">
        <v>656</v>
      </c>
      <c r="E2438" s="232" t="s">
        <v>573</v>
      </c>
      <c r="F2438" s="234" t="s">
        <v>81</v>
      </c>
      <c r="G2438" s="232">
        <v>11609</v>
      </c>
      <c r="H2438" s="229" t="s">
        <v>499</v>
      </c>
      <c r="I2438" s="229" t="s">
        <v>500</v>
      </c>
      <c r="J2438" s="229" t="s">
        <v>23</v>
      </c>
      <c r="K2438" s="229" t="s">
        <v>755</v>
      </c>
      <c r="L2438" s="229" t="s">
        <v>756</v>
      </c>
      <c r="M2438" s="229" t="s">
        <v>757</v>
      </c>
      <c r="N2438" s="229" t="s">
        <v>748</v>
      </c>
    </row>
    <row r="2439" spans="1:14">
      <c r="A2439" s="232">
        <f t="shared" si="37"/>
        <v>12430</v>
      </c>
      <c r="B2439" s="232">
        <v>4</v>
      </c>
      <c r="C2439" s="232" t="s">
        <v>747</v>
      </c>
      <c r="D2439" s="229" t="s">
        <v>656</v>
      </c>
      <c r="E2439" s="232" t="s">
        <v>446</v>
      </c>
      <c r="F2439" s="234" t="s">
        <v>81</v>
      </c>
      <c r="G2439" s="232">
        <v>11609</v>
      </c>
      <c r="H2439" s="229" t="s">
        <v>499</v>
      </c>
      <c r="I2439" s="229" t="s">
        <v>500</v>
      </c>
      <c r="J2439" s="229" t="s">
        <v>23</v>
      </c>
      <c r="K2439" s="229" t="s">
        <v>755</v>
      </c>
      <c r="L2439" s="229" t="s">
        <v>756</v>
      </c>
      <c r="M2439" s="229" t="s">
        <v>757</v>
      </c>
      <c r="N2439" s="229" t="s">
        <v>748</v>
      </c>
    </row>
    <row r="2440" spans="1:14">
      <c r="A2440" s="232">
        <f t="shared" si="37"/>
        <v>12431</v>
      </c>
      <c r="B2440" s="232">
        <v>4</v>
      </c>
      <c r="C2440" s="232" t="s">
        <v>747</v>
      </c>
      <c r="D2440" s="229" t="s">
        <v>656</v>
      </c>
      <c r="E2440" s="232" t="s">
        <v>573</v>
      </c>
      <c r="F2440" s="234" t="s">
        <v>81</v>
      </c>
      <c r="G2440" s="232">
        <v>21609</v>
      </c>
      <c r="H2440" s="229" t="s">
        <v>499</v>
      </c>
      <c r="I2440" s="229" t="s">
        <v>500</v>
      </c>
      <c r="J2440" s="229" t="s">
        <v>23</v>
      </c>
      <c r="K2440" s="229" t="s">
        <v>755</v>
      </c>
      <c r="L2440" s="229" t="s">
        <v>756</v>
      </c>
      <c r="M2440" s="229" t="s">
        <v>757</v>
      </c>
      <c r="N2440" s="229" t="s">
        <v>748</v>
      </c>
    </row>
    <row r="2441" spans="1:14">
      <c r="A2441" s="232">
        <f t="shared" si="37"/>
        <v>12432</v>
      </c>
      <c r="B2441" s="232">
        <v>4</v>
      </c>
      <c r="C2441" s="232" t="s">
        <v>747</v>
      </c>
      <c r="D2441" s="229" t="s">
        <v>656</v>
      </c>
      <c r="E2441" s="232" t="s">
        <v>446</v>
      </c>
      <c r="F2441" s="234" t="s">
        <v>81</v>
      </c>
      <c r="G2441" s="232">
        <v>21609</v>
      </c>
      <c r="H2441" s="229" t="s">
        <v>499</v>
      </c>
      <c r="I2441" s="229" t="s">
        <v>500</v>
      </c>
      <c r="J2441" s="229" t="s">
        <v>23</v>
      </c>
      <c r="K2441" s="229" t="s">
        <v>755</v>
      </c>
      <c r="L2441" s="229" t="s">
        <v>756</v>
      </c>
      <c r="M2441" s="229" t="s">
        <v>757</v>
      </c>
      <c r="N2441" s="229" t="s">
        <v>748</v>
      </c>
    </row>
    <row r="2442" spans="1:14">
      <c r="A2442" s="232">
        <f t="shared" si="37"/>
        <v>12433</v>
      </c>
      <c r="B2442" s="232">
        <v>4</v>
      </c>
      <c r="C2442" s="232" t="s">
        <v>747</v>
      </c>
      <c r="D2442" s="229" t="s">
        <v>656</v>
      </c>
      <c r="E2442" s="232" t="s">
        <v>573</v>
      </c>
      <c r="F2442" s="234" t="s">
        <v>82</v>
      </c>
      <c r="G2442" s="232">
        <v>99100</v>
      </c>
      <c r="H2442" s="229" t="s">
        <v>499</v>
      </c>
      <c r="I2442" s="229" t="s">
        <v>500</v>
      </c>
      <c r="J2442" s="229" t="s">
        <v>23</v>
      </c>
      <c r="K2442" s="229" t="s">
        <v>755</v>
      </c>
      <c r="L2442" s="229" t="s">
        <v>756</v>
      </c>
      <c r="M2442" s="229" t="s">
        <v>757</v>
      </c>
      <c r="N2442" s="229" t="s">
        <v>748</v>
      </c>
    </row>
    <row r="2443" spans="1:14">
      <c r="A2443" s="232">
        <f t="shared" ref="A2443:A2506" si="38">A2442+1</f>
        <v>12434</v>
      </c>
      <c r="B2443" s="232">
        <v>4</v>
      </c>
      <c r="C2443" s="232" t="s">
        <v>747</v>
      </c>
      <c r="D2443" s="229" t="s">
        <v>656</v>
      </c>
      <c r="E2443" s="232" t="s">
        <v>446</v>
      </c>
      <c r="F2443" s="234" t="s">
        <v>82</v>
      </c>
      <c r="G2443" s="232">
        <v>99100</v>
      </c>
      <c r="H2443" s="229" t="s">
        <v>499</v>
      </c>
      <c r="I2443" s="229" t="s">
        <v>500</v>
      </c>
      <c r="J2443" s="229" t="s">
        <v>23</v>
      </c>
      <c r="K2443" s="229" t="s">
        <v>755</v>
      </c>
      <c r="L2443" s="229" t="s">
        <v>756</v>
      </c>
      <c r="M2443" s="229" t="s">
        <v>757</v>
      </c>
      <c r="N2443" s="229" t="s">
        <v>748</v>
      </c>
    </row>
    <row r="2444" spans="1:14">
      <c r="A2444" s="232">
        <f t="shared" si="38"/>
        <v>12435</v>
      </c>
      <c r="B2444" s="232">
        <v>4</v>
      </c>
      <c r="C2444" s="232" t="s">
        <v>747</v>
      </c>
      <c r="D2444" s="229" t="s">
        <v>656</v>
      </c>
      <c r="E2444" s="232" t="s">
        <v>573</v>
      </c>
      <c r="F2444" s="234" t="s">
        <v>82</v>
      </c>
      <c r="G2444" s="232">
        <v>79101</v>
      </c>
      <c r="H2444" s="229" t="s">
        <v>499</v>
      </c>
      <c r="I2444" s="229" t="s">
        <v>500</v>
      </c>
      <c r="J2444" s="229" t="s">
        <v>23</v>
      </c>
      <c r="K2444" s="229" t="s">
        <v>755</v>
      </c>
      <c r="L2444" s="229" t="s">
        <v>756</v>
      </c>
      <c r="M2444" s="229" t="s">
        <v>757</v>
      </c>
      <c r="N2444" s="229" t="s">
        <v>748</v>
      </c>
    </row>
    <row r="2445" spans="1:14">
      <c r="A2445" s="232">
        <f t="shared" si="38"/>
        <v>12436</v>
      </c>
      <c r="B2445" s="232">
        <v>4</v>
      </c>
      <c r="C2445" s="232" t="s">
        <v>747</v>
      </c>
      <c r="D2445" s="229" t="s">
        <v>656</v>
      </c>
      <c r="E2445" s="232" t="s">
        <v>446</v>
      </c>
      <c r="F2445" s="234" t="s">
        <v>82</v>
      </c>
      <c r="G2445" s="232">
        <v>79101</v>
      </c>
      <c r="H2445" s="229" t="s">
        <v>499</v>
      </c>
      <c r="I2445" s="229" t="s">
        <v>500</v>
      </c>
      <c r="J2445" s="229" t="s">
        <v>23</v>
      </c>
      <c r="K2445" s="229" t="s">
        <v>755</v>
      </c>
      <c r="L2445" s="229" t="s">
        <v>756</v>
      </c>
      <c r="M2445" s="229" t="s">
        <v>757</v>
      </c>
      <c r="N2445" s="229" t="s">
        <v>748</v>
      </c>
    </row>
    <row r="2446" spans="1:14">
      <c r="A2446" s="232">
        <f t="shared" si="38"/>
        <v>12437</v>
      </c>
      <c r="B2446" s="232">
        <v>4</v>
      </c>
      <c r="C2446" s="232" t="s">
        <v>747</v>
      </c>
      <c r="D2446" s="229" t="s">
        <v>656</v>
      </c>
      <c r="E2446" s="232" t="s">
        <v>573</v>
      </c>
      <c r="F2446" s="234" t="s">
        <v>82</v>
      </c>
      <c r="G2446" s="232">
        <v>11609</v>
      </c>
      <c r="H2446" s="229" t="s">
        <v>499</v>
      </c>
      <c r="I2446" s="229" t="s">
        <v>500</v>
      </c>
      <c r="J2446" s="229" t="s">
        <v>23</v>
      </c>
      <c r="K2446" s="229" t="s">
        <v>755</v>
      </c>
      <c r="L2446" s="229" t="s">
        <v>756</v>
      </c>
      <c r="M2446" s="229" t="s">
        <v>757</v>
      </c>
      <c r="N2446" s="229" t="s">
        <v>748</v>
      </c>
    </row>
    <row r="2447" spans="1:14">
      <c r="A2447" s="232">
        <f t="shared" si="38"/>
        <v>12438</v>
      </c>
      <c r="B2447" s="232">
        <v>4</v>
      </c>
      <c r="C2447" s="232" t="s">
        <v>747</v>
      </c>
      <c r="D2447" s="229" t="s">
        <v>656</v>
      </c>
      <c r="E2447" s="232" t="s">
        <v>446</v>
      </c>
      <c r="F2447" s="234" t="s">
        <v>82</v>
      </c>
      <c r="G2447" s="232">
        <v>11609</v>
      </c>
      <c r="H2447" s="229" t="s">
        <v>499</v>
      </c>
      <c r="I2447" s="229" t="s">
        <v>500</v>
      </c>
      <c r="J2447" s="229" t="s">
        <v>23</v>
      </c>
      <c r="K2447" s="229" t="s">
        <v>755</v>
      </c>
      <c r="L2447" s="229" t="s">
        <v>756</v>
      </c>
      <c r="M2447" s="229" t="s">
        <v>757</v>
      </c>
      <c r="N2447" s="229" t="s">
        <v>748</v>
      </c>
    </row>
    <row r="2448" spans="1:14">
      <c r="A2448" s="232">
        <f t="shared" si="38"/>
        <v>12439</v>
      </c>
      <c r="B2448" s="232">
        <v>4</v>
      </c>
      <c r="C2448" s="232" t="s">
        <v>747</v>
      </c>
      <c r="D2448" s="229" t="s">
        <v>656</v>
      </c>
      <c r="E2448" s="232" t="s">
        <v>573</v>
      </c>
      <c r="F2448" s="234" t="s">
        <v>82</v>
      </c>
      <c r="G2448" s="232">
        <v>21609</v>
      </c>
      <c r="H2448" s="229" t="s">
        <v>499</v>
      </c>
      <c r="I2448" s="229" t="s">
        <v>500</v>
      </c>
      <c r="J2448" s="229" t="s">
        <v>23</v>
      </c>
      <c r="K2448" s="229" t="s">
        <v>755</v>
      </c>
      <c r="L2448" s="229" t="s">
        <v>756</v>
      </c>
      <c r="M2448" s="229" t="s">
        <v>757</v>
      </c>
      <c r="N2448" s="229" t="s">
        <v>748</v>
      </c>
    </row>
    <row r="2449" spans="1:14">
      <c r="A2449" s="232">
        <f t="shared" si="38"/>
        <v>12440</v>
      </c>
      <c r="B2449" s="232">
        <v>4</v>
      </c>
      <c r="C2449" s="232" t="s">
        <v>747</v>
      </c>
      <c r="D2449" s="229" t="s">
        <v>656</v>
      </c>
      <c r="E2449" s="232" t="s">
        <v>446</v>
      </c>
      <c r="F2449" s="234" t="s">
        <v>82</v>
      </c>
      <c r="G2449" s="232">
        <v>21609</v>
      </c>
      <c r="H2449" s="229" t="s">
        <v>499</v>
      </c>
      <c r="I2449" s="229" t="s">
        <v>500</v>
      </c>
      <c r="J2449" s="229" t="s">
        <v>23</v>
      </c>
      <c r="K2449" s="229" t="s">
        <v>755</v>
      </c>
      <c r="L2449" s="229" t="s">
        <v>756</v>
      </c>
      <c r="M2449" s="229" t="s">
        <v>757</v>
      </c>
      <c r="N2449" s="229" t="s">
        <v>748</v>
      </c>
    </row>
    <row r="2450" spans="1:14">
      <c r="A2450" s="232">
        <f t="shared" si="38"/>
        <v>12441</v>
      </c>
      <c r="B2450" s="232">
        <v>4</v>
      </c>
      <c r="C2450" s="232" t="s">
        <v>747</v>
      </c>
      <c r="D2450" s="229" t="s">
        <v>656</v>
      </c>
      <c r="E2450" s="232" t="s">
        <v>573</v>
      </c>
      <c r="F2450" s="235" t="s">
        <v>83</v>
      </c>
      <c r="G2450" s="232">
        <v>99100</v>
      </c>
      <c r="H2450" s="229" t="s">
        <v>499</v>
      </c>
      <c r="I2450" s="229" t="s">
        <v>500</v>
      </c>
      <c r="J2450" s="229" t="s">
        <v>23</v>
      </c>
      <c r="K2450" s="229" t="s">
        <v>755</v>
      </c>
      <c r="L2450" s="229" t="s">
        <v>756</v>
      </c>
      <c r="M2450" s="229" t="s">
        <v>757</v>
      </c>
      <c r="N2450" s="229" t="s">
        <v>748</v>
      </c>
    </row>
    <row r="2451" spans="1:14">
      <c r="A2451" s="232">
        <f t="shared" si="38"/>
        <v>12442</v>
      </c>
      <c r="B2451" s="232">
        <v>4</v>
      </c>
      <c r="C2451" s="232" t="s">
        <v>747</v>
      </c>
      <c r="D2451" s="229" t="s">
        <v>656</v>
      </c>
      <c r="E2451" s="232" t="s">
        <v>446</v>
      </c>
      <c r="F2451" s="235" t="s">
        <v>83</v>
      </c>
      <c r="G2451" s="232">
        <v>99100</v>
      </c>
      <c r="H2451" s="229" t="s">
        <v>499</v>
      </c>
      <c r="I2451" s="229" t="s">
        <v>500</v>
      </c>
      <c r="J2451" s="229" t="s">
        <v>23</v>
      </c>
      <c r="K2451" s="229" t="s">
        <v>755</v>
      </c>
      <c r="L2451" s="229" t="s">
        <v>756</v>
      </c>
      <c r="M2451" s="229" t="s">
        <v>757</v>
      </c>
      <c r="N2451" s="229" t="s">
        <v>748</v>
      </c>
    </row>
    <row r="2452" spans="1:14">
      <c r="A2452" s="232">
        <f t="shared" si="38"/>
        <v>12443</v>
      </c>
      <c r="B2452" s="232">
        <v>4</v>
      </c>
      <c r="C2452" s="232" t="s">
        <v>747</v>
      </c>
      <c r="D2452" s="229" t="s">
        <v>656</v>
      </c>
      <c r="E2452" s="232" t="s">
        <v>573</v>
      </c>
      <c r="F2452" s="235" t="s">
        <v>83</v>
      </c>
      <c r="G2452" s="232">
        <v>79101</v>
      </c>
      <c r="H2452" s="229" t="s">
        <v>499</v>
      </c>
      <c r="I2452" s="229" t="s">
        <v>500</v>
      </c>
      <c r="J2452" s="229" t="s">
        <v>23</v>
      </c>
      <c r="K2452" s="229" t="s">
        <v>755</v>
      </c>
      <c r="L2452" s="229" t="s">
        <v>756</v>
      </c>
      <c r="M2452" s="229" t="s">
        <v>757</v>
      </c>
      <c r="N2452" s="229" t="s">
        <v>748</v>
      </c>
    </row>
    <row r="2453" spans="1:14">
      <c r="A2453" s="232">
        <f t="shared" si="38"/>
        <v>12444</v>
      </c>
      <c r="B2453" s="232">
        <v>4</v>
      </c>
      <c r="C2453" s="232" t="s">
        <v>747</v>
      </c>
      <c r="D2453" s="229" t="s">
        <v>656</v>
      </c>
      <c r="E2453" s="232" t="s">
        <v>446</v>
      </c>
      <c r="F2453" s="235" t="s">
        <v>83</v>
      </c>
      <c r="G2453" s="232">
        <v>79101</v>
      </c>
      <c r="H2453" s="229" t="s">
        <v>499</v>
      </c>
      <c r="I2453" s="229" t="s">
        <v>500</v>
      </c>
      <c r="J2453" s="229" t="s">
        <v>23</v>
      </c>
      <c r="K2453" s="229" t="s">
        <v>755</v>
      </c>
      <c r="L2453" s="229" t="s">
        <v>756</v>
      </c>
      <c r="M2453" s="229" t="s">
        <v>757</v>
      </c>
      <c r="N2453" s="229" t="s">
        <v>748</v>
      </c>
    </row>
    <row r="2454" spans="1:14">
      <c r="A2454" s="232">
        <f t="shared" si="38"/>
        <v>12445</v>
      </c>
      <c r="B2454" s="232">
        <v>4</v>
      </c>
      <c r="C2454" s="232" t="s">
        <v>747</v>
      </c>
      <c r="D2454" s="229" t="s">
        <v>656</v>
      </c>
      <c r="E2454" s="232" t="s">
        <v>573</v>
      </c>
      <c r="F2454" s="235" t="s">
        <v>83</v>
      </c>
      <c r="G2454" s="232">
        <v>11609</v>
      </c>
      <c r="H2454" s="229" t="s">
        <v>499</v>
      </c>
      <c r="I2454" s="229" t="s">
        <v>500</v>
      </c>
      <c r="J2454" s="229" t="s">
        <v>23</v>
      </c>
      <c r="K2454" s="229" t="s">
        <v>755</v>
      </c>
      <c r="L2454" s="229" t="s">
        <v>756</v>
      </c>
      <c r="M2454" s="229" t="s">
        <v>757</v>
      </c>
      <c r="N2454" s="229" t="s">
        <v>748</v>
      </c>
    </row>
    <row r="2455" spans="1:14">
      <c r="A2455" s="232">
        <f t="shared" si="38"/>
        <v>12446</v>
      </c>
      <c r="B2455" s="232">
        <v>4</v>
      </c>
      <c r="C2455" s="232" t="s">
        <v>747</v>
      </c>
      <c r="D2455" s="229" t="s">
        <v>656</v>
      </c>
      <c r="E2455" s="232" t="s">
        <v>446</v>
      </c>
      <c r="F2455" s="235" t="s">
        <v>83</v>
      </c>
      <c r="G2455" s="232">
        <v>11609</v>
      </c>
      <c r="H2455" s="229" t="s">
        <v>499</v>
      </c>
      <c r="I2455" s="229" t="s">
        <v>500</v>
      </c>
      <c r="J2455" s="229" t="s">
        <v>23</v>
      </c>
      <c r="K2455" s="229" t="s">
        <v>755</v>
      </c>
      <c r="L2455" s="229" t="s">
        <v>756</v>
      </c>
      <c r="M2455" s="229" t="s">
        <v>757</v>
      </c>
      <c r="N2455" s="229" t="s">
        <v>748</v>
      </c>
    </row>
    <row r="2456" spans="1:14">
      <c r="A2456" s="232">
        <f t="shared" si="38"/>
        <v>12447</v>
      </c>
      <c r="B2456" s="232">
        <v>4</v>
      </c>
      <c r="C2456" s="232" t="s">
        <v>747</v>
      </c>
      <c r="D2456" s="229" t="s">
        <v>656</v>
      </c>
      <c r="E2456" s="232" t="s">
        <v>573</v>
      </c>
      <c r="F2456" s="235" t="s">
        <v>83</v>
      </c>
      <c r="G2456" s="232">
        <v>21609</v>
      </c>
      <c r="H2456" s="229" t="s">
        <v>499</v>
      </c>
      <c r="I2456" s="229" t="s">
        <v>500</v>
      </c>
      <c r="J2456" s="229" t="s">
        <v>23</v>
      </c>
      <c r="K2456" s="229" t="s">
        <v>755</v>
      </c>
      <c r="L2456" s="229" t="s">
        <v>756</v>
      </c>
      <c r="M2456" s="229" t="s">
        <v>757</v>
      </c>
      <c r="N2456" s="229" t="s">
        <v>748</v>
      </c>
    </row>
    <row r="2457" spans="1:14">
      <c r="A2457" s="232">
        <f t="shared" si="38"/>
        <v>12448</v>
      </c>
      <c r="B2457" s="232">
        <v>4</v>
      </c>
      <c r="C2457" s="232" t="s">
        <v>747</v>
      </c>
      <c r="D2457" s="229" t="s">
        <v>656</v>
      </c>
      <c r="E2457" s="232" t="s">
        <v>446</v>
      </c>
      <c r="F2457" s="235" t="s">
        <v>83</v>
      </c>
      <c r="G2457" s="232">
        <v>21609</v>
      </c>
      <c r="H2457" s="229" t="s">
        <v>499</v>
      </c>
      <c r="I2457" s="229" t="s">
        <v>500</v>
      </c>
      <c r="J2457" s="229" t="s">
        <v>23</v>
      </c>
      <c r="K2457" s="229" t="s">
        <v>755</v>
      </c>
      <c r="L2457" s="229" t="s">
        <v>756</v>
      </c>
      <c r="M2457" s="229" t="s">
        <v>757</v>
      </c>
      <c r="N2457" s="229" t="s">
        <v>748</v>
      </c>
    </row>
    <row r="2458" spans="1:14">
      <c r="A2458" s="232">
        <f t="shared" si="38"/>
        <v>12449</v>
      </c>
      <c r="B2458" s="232">
        <v>4</v>
      </c>
      <c r="C2458" s="232" t="s">
        <v>747</v>
      </c>
      <c r="D2458" s="229" t="s">
        <v>656</v>
      </c>
      <c r="E2458" s="232" t="s">
        <v>573</v>
      </c>
      <c r="F2458" s="234" t="s">
        <v>84</v>
      </c>
      <c r="G2458" s="232">
        <v>99100</v>
      </c>
      <c r="H2458" s="229" t="s">
        <v>499</v>
      </c>
      <c r="I2458" s="229" t="s">
        <v>500</v>
      </c>
      <c r="J2458" s="229" t="s">
        <v>23</v>
      </c>
      <c r="K2458" s="229" t="s">
        <v>755</v>
      </c>
      <c r="L2458" s="229" t="s">
        <v>756</v>
      </c>
      <c r="M2458" s="229" t="s">
        <v>757</v>
      </c>
      <c r="N2458" s="229" t="s">
        <v>748</v>
      </c>
    </row>
    <row r="2459" spans="1:14">
      <c r="A2459" s="232">
        <f t="shared" si="38"/>
        <v>12450</v>
      </c>
      <c r="B2459" s="232">
        <v>4</v>
      </c>
      <c r="C2459" s="232" t="s">
        <v>747</v>
      </c>
      <c r="D2459" s="229" t="s">
        <v>656</v>
      </c>
      <c r="E2459" s="232" t="s">
        <v>446</v>
      </c>
      <c r="F2459" s="234" t="s">
        <v>84</v>
      </c>
      <c r="G2459" s="232">
        <v>99100</v>
      </c>
      <c r="H2459" s="229" t="s">
        <v>499</v>
      </c>
      <c r="I2459" s="229" t="s">
        <v>500</v>
      </c>
      <c r="J2459" s="229" t="s">
        <v>23</v>
      </c>
      <c r="K2459" s="229" t="s">
        <v>755</v>
      </c>
      <c r="L2459" s="229" t="s">
        <v>756</v>
      </c>
      <c r="M2459" s="229" t="s">
        <v>757</v>
      </c>
      <c r="N2459" s="229" t="s">
        <v>748</v>
      </c>
    </row>
    <row r="2460" spans="1:14">
      <c r="A2460" s="232">
        <f t="shared" si="38"/>
        <v>12451</v>
      </c>
      <c r="B2460" s="232">
        <v>4</v>
      </c>
      <c r="C2460" s="232" t="s">
        <v>747</v>
      </c>
      <c r="D2460" s="229" t="s">
        <v>656</v>
      </c>
      <c r="E2460" s="232" t="s">
        <v>573</v>
      </c>
      <c r="F2460" s="234" t="s">
        <v>84</v>
      </c>
      <c r="G2460" s="232">
        <v>79101</v>
      </c>
      <c r="H2460" s="229" t="s">
        <v>499</v>
      </c>
      <c r="I2460" s="229" t="s">
        <v>500</v>
      </c>
      <c r="J2460" s="229" t="s">
        <v>23</v>
      </c>
      <c r="K2460" s="229" t="s">
        <v>755</v>
      </c>
      <c r="L2460" s="229" t="s">
        <v>756</v>
      </c>
      <c r="M2460" s="229" t="s">
        <v>757</v>
      </c>
      <c r="N2460" s="229" t="s">
        <v>748</v>
      </c>
    </row>
    <row r="2461" spans="1:14">
      <c r="A2461" s="232">
        <f t="shared" si="38"/>
        <v>12452</v>
      </c>
      <c r="B2461" s="232">
        <v>4</v>
      </c>
      <c r="C2461" s="232" t="s">
        <v>747</v>
      </c>
      <c r="D2461" s="229" t="s">
        <v>656</v>
      </c>
      <c r="E2461" s="232" t="s">
        <v>446</v>
      </c>
      <c r="F2461" s="234" t="s">
        <v>84</v>
      </c>
      <c r="G2461" s="232">
        <v>79101</v>
      </c>
      <c r="H2461" s="229" t="s">
        <v>499</v>
      </c>
      <c r="I2461" s="229" t="s">
        <v>500</v>
      </c>
      <c r="J2461" s="229" t="s">
        <v>23</v>
      </c>
      <c r="K2461" s="229" t="s">
        <v>755</v>
      </c>
      <c r="L2461" s="229" t="s">
        <v>756</v>
      </c>
      <c r="M2461" s="229" t="s">
        <v>757</v>
      </c>
      <c r="N2461" s="229" t="s">
        <v>748</v>
      </c>
    </row>
    <row r="2462" spans="1:14">
      <c r="A2462" s="232">
        <f t="shared" si="38"/>
        <v>12453</v>
      </c>
      <c r="B2462" s="232">
        <v>4</v>
      </c>
      <c r="C2462" s="232" t="s">
        <v>747</v>
      </c>
      <c r="D2462" s="229" t="s">
        <v>656</v>
      </c>
      <c r="E2462" s="232" t="s">
        <v>573</v>
      </c>
      <c r="F2462" s="234" t="s">
        <v>84</v>
      </c>
      <c r="G2462" s="232">
        <v>11609</v>
      </c>
      <c r="H2462" s="229" t="s">
        <v>499</v>
      </c>
      <c r="I2462" s="229" t="s">
        <v>500</v>
      </c>
      <c r="J2462" s="229" t="s">
        <v>23</v>
      </c>
      <c r="K2462" s="229" t="s">
        <v>755</v>
      </c>
      <c r="L2462" s="229" t="s">
        <v>756</v>
      </c>
      <c r="M2462" s="229" t="s">
        <v>757</v>
      </c>
      <c r="N2462" s="229" t="s">
        <v>748</v>
      </c>
    </row>
    <row r="2463" spans="1:14">
      <c r="A2463" s="232">
        <f t="shared" si="38"/>
        <v>12454</v>
      </c>
      <c r="B2463" s="232">
        <v>4</v>
      </c>
      <c r="C2463" s="232" t="s">
        <v>747</v>
      </c>
      <c r="D2463" s="229" t="s">
        <v>656</v>
      </c>
      <c r="E2463" s="232" t="s">
        <v>446</v>
      </c>
      <c r="F2463" s="234" t="s">
        <v>84</v>
      </c>
      <c r="G2463" s="232">
        <v>11609</v>
      </c>
      <c r="H2463" s="229" t="s">
        <v>499</v>
      </c>
      <c r="I2463" s="229" t="s">
        <v>500</v>
      </c>
      <c r="J2463" s="229" t="s">
        <v>23</v>
      </c>
      <c r="K2463" s="229" t="s">
        <v>755</v>
      </c>
      <c r="L2463" s="229" t="s">
        <v>756</v>
      </c>
      <c r="M2463" s="229" t="s">
        <v>757</v>
      </c>
      <c r="N2463" s="229" t="s">
        <v>748</v>
      </c>
    </row>
    <row r="2464" spans="1:14">
      <c r="A2464" s="232">
        <f t="shared" si="38"/>
        <v>12455</v>
      </c>
      <c r="B2464" s="232">
        <v>4</v>
      </c>
      <c r="C2464" s="232" t="s">
        <v>747</v>
      </c>
      <c r="D2464" s="229" t="s">
        <v>656</v>
      </c>
      <c r="E2464" s="232" t="s">
        <v>573</v>
      </c>
      <c r="F2464" s="234" t="s">
        <v>84</v>
      </c>
      <c r="G2464" s="232">
        <v>21609</v>
      </c>
      <c r="H2464" s="229" t="s">
        <v>499</v>
      </c>
      <c r="I2464" s="229" t="s">
        <v>500</v>
      </c>
      <c r="J2464" s="229" t="s">
        <v>23</v>
      </c>
      <c r="K2464" s="229" t="s">
        <v>755</v>
      </c>
      <c r="L2464" s="229" t="s">
        <v>756</v>
      </c>
      <c r="M2464" s="229" t="s">
        <v>757</v>
      </c>
      <c r="N2464" s="229" t="s">
        <v>748</v>
      </c>
    </row>
    <row r="2465" spans="1:14">
      <c r="A2465" s="232">
        <f t="shared" si="38"/>
        <v>12456</v>
      </c>
      <c r="B2465" s="232">
        <v>4</v>
      </c>
      <c r="C2465" s="232" t="s">
        <v>747</v>
      </c>
      <c r="D2465" s="229" t="s">
        <v>656</v>
      </c>
      <c r="E2465" s="232" t="s">
        <v>446</v>
      </c>
      <c r="F2465" s="234" t="s">
        <v>84</v>
      </c>
      <c r="G2465" s="232">
        <v>21609</v>
      </c>
      <c r="H2465" s="229" t="s">
        <v>499</v>
      </c>
      <c r="I2465" s="229" t="s">
        <v>500</v>
      </c>
      <c r="J2465" s="229" t="s">
        <v>23</v>
      </c>
      <c r="K2465" s="229" t="s">
        <v>755</v>
      </c>
      <c r="L2465" s="229" t="s">
        <v>756</v>
      </c>
      <c r="M2465" s="229" t="s">
        <v>757</v>
      </c>
      <c r="N2465" s="229" t="s">
        <v>748</v>
      </c>
    </row>
    <row r="2466" spans="1:14">
      <c r="A2466" s="232">
        <f t="shared" si="38"/>
        <v>12457</v>
      </c>
      <c r="B2466" s="232">
        <v>4</v>
      </c>
      <c r="C2466" s="232" t="s">
        <v>747</v>
      </c>
      <c r="D2466" s="229" t="s">
        <v>656</v>
      </c>
      <c r="E2466" s="232" t="s">
        <v>573</v>
      </c>
      <c r="F2466" s="235" t="s">
        <v>85</v>
      </c>
      <c r="G2466" s="232">
        <v>99100</v>
      </c>
      <c r="H2466" s="229" t="s">
        <v>499</v>
      </c>
      <c r="I2466" s="229" t="s">
        <v>500</v>
      </c>
      <c r="J2466" s="229" t="s">
        <v>23</v>
      </c>
      <c r="K2466" s="229" t="s">
        <v>755</v>
      </c>
      <c r="L2466" s="229" t="s">
        <v>756</v>
      </c>
      <c r="M2466" s="229" t="s">
        <v>757</v>
      </c>
      <c r="N2466" s="229" t="s">
        <v>748</v>
      </c>
    </row>
    <row r="2467" spans="1:14">
      <c r="A2467" s="232">
        <f t="shared" si="38"/>
        <v>12458</v>
      </c>
      <c r="B2467" s="232">
        <v>4</v>
      </c>
      <c r="C2467" s="232" t="s">
        <v>747</v>
      </c>
      <c r="D2467" s="229" t="s">
        <v>656</v>
      </c>
      <c r="E2467" s="232" t="s">
        <v>446</v>
      </c>
      <c r="F2467" s="235" t="s">
        <v>85</v>
      </c>
      <c r="G2467" s="232">
        <v>99100</v>
      </c>
      <c r="H2467" s="229" t="s">
        <v>499</v>
      </c>
      <c r="I2467" s="229" t="s">
        <v>500</v>
      </c>
      <c r="J2467" s="229" t="s">
        <v>23</v>
      </c>
      <c r="K2467" s="229" t="s">
        <v>755</v>
      </c>
      <c r="L2467" s="229" t="s">
        <v>756</v>
      </c>
      <c r="M2467" s="229" t="s">
        <v>757</v>
      </c>
      <c r="N2467" s="229" t="s">
        <v>748</v>
      </c>
    </row>
    <row r="2468" spans="1:14">
      <c r="A2468" s="232">
        <f t="shared" si="38"/>
        <v>12459</v>
      </c>
      <c r="B2468" s="232">
        <v>4</v>
      </c>
      <c r="C2468" s="232" t="s">
        <v>747</v>
      </c>
      <c r="D2468" s="229" t="s">
        <v>656</v>
      </c>
      <c r="E2468" s="232" t="s">
        <v>573</v>
      </c>
      <c r="F2468" s="235" t="s">
        <v>85</v>
      </c>
      <c r="G2468" s="232">
        <v>79101</v>
      </c>
      <c r="H2468" s="229" t="s">
        <v>499</v>
      </c>
      <c r="I2468" s="229" t="s">
        <v>500</v>
      </c>
      <c r="J2468" s="229" t="s">
        <v>23</v>
      </c>
      <c r="K2468" s="229" t="s">
        <v>755</v>
      </c>
      <c r="L2468" s="229" t="s">
        <v>756</v>
      </c>
      <c r="M2468" s="229" t="s">
        <v>757</v>
      </c>
      <c r="N2468" s="229" t="s">
        <v>748</v>
      </c>
    </row>
    <row r="2469" spans="1:14">
      <c r="A2469" s="232">
        <f t="shared" si="38"/>
        <v>12460</v>
      </c>
      <c r="B2469" s="232">
        <v>4</v>
      </c>
      <c r="C2469" s="232" t="s">
        <v>747</v>
      </c>
      <c r="D2469" s="229" t="s">
        <v>656</v>
      </c>
      <c r="E2469" s="232" t="s">
        <v>446</v>
      </c>
      <c r="F2469" s="235" t="s">
        <v>85</v>
      </c>
      <c r="G2469" s="232">
        <v>79101</v>
      </c>
      <c r="H2469" s="229" t="s">
        <v>499</v>
      </c>
      <c r="I2469" s="229" t="s">
        <v>500</v>
      </c>
      <c r="J2469" s="229" t="s">
        <v>23</v>
      </c>
      <c r="K2469" s="229" t="s">
        <v>755</v>
      </c>
      <c r="L2469" s="229" t="s">
        <v>756</v>
      </c>
      <c r="M2469" s="229" t="s">
        <v>757</v>
      </c>
      <c r="N2469" s="229" t="s">
        <v>748</v>
      </c>
    </row>
    <row r="2470" spans="1:14">
      <c r="A2470" s="232">
        <f t="shared" si="38"/>
        <v>12461</v>
      </c>
      <c r="B2470" s="232">
        <v>4</v>
      </c>
      <c r="C2470" s="232" t="s">
        <v>747</v>
      </c>
      <c r="D2470" s="229" t="s">
        <v>656</v>
      </c>
      <c r="E2470" s="232" t="s">
        <v>573</v>
      </c>
      <c r="F2470" s="235" t="s">
        <v>85</v>
      </c>
      <c r="G2470" s="232">
        <v>11609</v>
      </c>
      <c r="H2470" s="229" t="s">
        <v>499</v>
      </c>
      <c r="I2470" s="229" t="s">
        <v>500</v>
      </c>
      <c r="J2470" s="229" t="s">
        <v>23</v>
      </c>
      <c r="K2470" s="229" t="s">
        <v>755</v>
      </c>
      <c r="L2470" s="229" t="s">
        <v>756</v>
      </c>
      <c r="M2470" s="229" t="s">
        <v>757</v>
      </c>
      <c r="N2470" s="229" t="s">
        <v>748</v>
      </c>
    </row>
    <row r="2471" spans="1:14">
      <c r="A2471" s="232">
        <f t="shared" si="38"/>
        <v>12462</v>
      </c>
      <c r="B2471" s="232">
        <v>4</v>
      </c>
      <c r="C2471" s="232" t="s">
        <v>747</v>
      </c>
      <c r="D2471" s="229" t="s">
        <v>656</v>
      </c>
      <c r="E2471" s="232" t="s">
        <v>446</v>
      </c>
      <c r="F2471" s="235" t="s">
        <v>85</v>
      </c>
      <c r="G2471" s="232">
        <v>11609</v>
      </c>
      <c r="H2471" s="229" t="s">
        <v>499</v>
      </c>
      <c r="I2471" s="229" t="s">
        <v>500</v>
      </c>
      <c r="J2471" s="229" t="s">
        <v>23</v>
      </c>
      <c r="K2471" s="229" t="s">
        <v>755</v>
      </c>
      <c r="L2471" s="229" t="s">
        <v>756</v>
      </c>
      <c r="M2471" s="229" t="s">
        <v>757</v>
      </c>
      <c r="N2471" s="229" t="s">
        <v>748</v>
      </c>
    </row>
    <row r="2472" spans="1:14">
      <c r="A2472" s="232">
        <f t="shared" si="38"/>
        <v>12463</v>
      </c>
      <c r="B2472" s="232">
        <v>4</v>
      </c>
      <c r="C2472" s="232" t="s">
        <v>747</v>
      </c>
      <c r="D2472" s="229" t="s">
        <v>656</v>
      </c>
      <c r="E2472" s="232" t="s">
        <v>573</v>
      </c>
      <c r="F2472" s="235" t="s">
        <v>85</v>
      </c>
      <c r="G2472" s="232">
        <v>21609</v>
      </c>
      <c r="H2472" s="229" t="s">
        <v>499</v>
      </c>
      <c r="I2472" s="229" t="s">
        <v>500</v>
      </c>
      <c r="J2472" s="229" t="s">
        <v>23</v>
      </c>
      <c r="K2472" s="229" t="s">
        <v>755</v>
      </c>
      <c r="L2472" s="229" t="s">
        <v>756</v>
      </c>
      <c r="M2472" s="229" t="s">
        <v>757</v>
      </c>
      <c r="N2472" s="229" t="s">
        <v>748</v>
      </c>
    </row>
    <row r="2473" spans="1:14">
      <c r="A2473" s="232">
        <f t="shared" si="38"/>
        <v>12464</v>
      </c>
      <c r="B2473" s="232">
        <v>4</v>
      </c>
      <c r="C2473" s="232" t="s">
        <v>747</v>
      </c>
      <c r="D2473" s="229" t="s">
        <v>656</v>
      </c>
      <c r="E2473" s="232" t="s">
        <v>446</v>
      </c>
      <c r="F2473" s="235" t="s">
        <v>85</v>
      </c>
      <c r="G2473" s="232">
        <v>21609</v>
      </c>
      <c r="H2473" s="229" t="s">
        <v>499</v>
      </c>
      <c r="I2473" s="229" t="s">
        <v>500</v>
      </c>
      <c r="J2473" s="229" t="s">
        <v>23</v>
      </c>
      <c r="K2473" s="229" t="s">
        <v>755</v>
      </c>
      <c r="L2473" s="229" t="s">
        <v>756</v>
      </c>
      <c r="M2473" s="229" t="s">
        <v>757</v>
      </c>
      <c r="N2473" s="229" t="s">
        <v>748</v>
      </c>
    </row>
    <row r="2474" spans="1:14">
      <c r="A2474" s="232">
        <f t="shared" si="38"/>
        <v>12465</v>
      </c>
      <c r="B2474" s="232">
        <v>4</v>
      </c>
      <c r="C2474" s="232" t="s">
        <v>747</v>
      </c>
      <c r="D2474" s="229" t="s">
        <v>656</v>
      </c>
      <c r="E2474" s="232" t="s">
        <v>573</v>
      </c>
      <c r="F2474" s="234" t="s">
        <v>87</v>
      </c>
      <c r="G2474" s="232">
        <v>99100</v>
      </c>
      <c r="H2474" s="229" t="s">
        <v>499</v>
      </c>
      <c r="I2474" s="229" t="s">
        <v>500</v>
      </c>
      <c r="J2474" s="229" t="s">
        <v>23</v>
      </c>
      <c r="K2474" s="229" t="s">
        <v>755</v>
      </c>
      <c r="L2474" s="229" t="s">
        <v>756</v>
      </c>
      <c r="M2474" s="229" t="s">
        <v>757</v>
      </c>
      <c r="N2474" s="229" t="s">
        <v>748</v>
      </c>
    </row>
    <row r="2475" spans="1:14">
      <c r="A2475" s="232">
        <f t="shared" si="38"/>
        <v>12466</v>
      </c>
      <c r="B2475" s="232">
        <v>4</v>
      </c>
      <c r="C2475" s="232" t="s">
        <v>747</v>
      </c>
      <c r="D2475" s="229" t="s">
        <v>656</v>
      </c>
      <c r="E2475" s="232" t="s">
        <v>446</v>
      </c>
      <c r="F2475" s="234" t="s">
        <v>87</v>
      </c>
      <c r="G2475" s="232">
        <v>99100</v>
      </c>
      <c r="H2475" s="229" t="s">
        <v>499</v>
      </c>
      <c r="I2475" s="229" t="s">
        <v>500</v>
      </c>
      <c r="J2475" s="229" t="s">
        <v>23</v>
      </c>
      <c r="K2475" s="229" t="s">
        <v>755</v>
      </c>
      <c r="L2475" s="229" t="s">
        <v>756</v>
      </c>
      <c r="M2475" s="229" t="s">
        <v>757</v>
      </c>
      <c r="N2475" s="229" t="s">
        <v>748</v>
      </c>
    </row>
    <row r="2476" spans="1:14">
      <c r="A2476" s="232">
        <f t="shared" si="38"/>
        <v>12467</v>
      </c>
      <c r="B2476" s="232">
        <v>4</v>
      </c>
      <c r="C2476" s="232" t="s">
        <v>747</v>
      </c>
      <c r="D2476" s="229" t="s">
        <v>656</v>
      </c>
      <c r="E2476" s="232" t="s">
        <v>573</v>
      </c>
      <c r="F2476" s="234" t="s">
        <v>87</v>
      </c>
      <c r="G2476" s="232">
        <v>79101</v>
      </c>
      <c r="H2476" s="229" t="s">
        <v>499</v>
      </c>
      <c r="I2476" s="229" t="s">
        <v>500</v>
      </c>
      <c r="J2476" s="229" t="s">
        <v>23</v>
      </c>
      <c r="K2476" s="229" t="s">
        <v>755</v>
      </c>
      <c r="L2476" s="229" t="s">
        <v>756</v>
      </c>
      <c r="M2476" s="229" t="s">
        <v>757</v>
      </c>
      <c r="N2476" s="229" t="s">
        <v>748</v>
      </c>
    </row>
    <row r="2477" spans="1:14">
      <c r="A2477" s="232">
        <f t="shared" si="38"/>
        <v>12468</v>
      </c>
      <c r="B2477" s="232">
        <v>4</v>
      </c>
      <c r="C2477" s="232" t="s">
        <v>747</v>
      </c>
      <c r="D2477" s="229" t="s">
        <v>656</v>
      </c>
      <c r="E2477" s="232" t="s">
        <v>446</v>
      </c>
      <c r="F2477" s="234" t="s">
        <v>87</v>
      </c>
      <c r="G2477" s="232">
        <v>79101</v>
      </c>
      <c r="H2477" s="229" t="s">
        <v>499</v>
      </c>
      <c r="I2477" s="229" t="s">
        <v>500</v>
      </c>
      <c r="J2477" s="229" t="s">
        <v>23</v>
      </c>
      <c r="K2477" s="229" t="s">
        <v>755</v>
      </c>
      <c r="L2477" s="229" t="s">
        <v>756</v>
      </c>
      <c r="M2477" s="229" t="s">
        <v>757</v>
      </c>
      <c r="N2477" s="229" t="s">
        <v>748</v>
      </c>
    </row>
    <row r="2478" spans="1:14">
      <c r="A2478" s="232">
        <f t="shared" si="38"/>
        <v>12469</v>
      </c>
      <c r="B2478" s="232">
        <v>4</v>
      </c>
      <c r="C2478" s="232" t="s">
        <v>747</v>
      </c>
      <c r="D2478" s="229" t="s">
        <v>656</v>
      </c>
      <c r="E2478" s="232" t="s">
        <v>573</v>
      </c>
      <c r="F2478" s="234" t="s">
        <v>87</v>
      </c>
      <c r="G2478" s="232">
        <v>11609</v>
      </c>
      <c r="H2478" s="229" t="s">
        <v>499</v>
      </c>
      <c r="I2478" s="229" t="s">
        <v>500</v>
      </c>
      <c r="J2478" s="229" t="s">
        <v>23</v>
      </c>
      <c r="K2478" s="229" t="s">
        <v>755</v>
      </c>
      <c r="L2478" s="229" t="s">
        <v>756</v>
      </c>
      <c r="M2478" s="229" t="s">
        <v>757</v>
      </c>
      <c r="N2478" s="229" t="s">
        <v>748</v>
      </c>
    </row>
    <row r="2479" spans="1:14">
      <c r="A2479" s="232">
        <f t="shared" si="38"/>
        <v>12470</v>
      </c>
      <c r="B2479" s="232">
        <v>4</v>
      </c>
      <c r="C2479" s="232" t="s">
        <v>747</v>
      </c>
      <c r="D2479" s="229" t="s">
        <v>656</v>
      </c>
      <c r="E2479" s="232" t="s">
        <v>446</v>
      </c>
      <c r="F2479" s="234" t="s">
        <v>87</v>
      </c>
      <c r="G2479" s="232">
        <v>11609</v>
      </c>
      <c r="H2479" s="229" t="s">
        <v>499</v>
      </c>
      <c r="I2479" s="229" t="s">
        <v>500</v>
      </c>
      <c r="J2479" s="229" t="s">
        <v>23</v>
      </c>
      <c r="K2479" s="229" t="s">
        <v>755</v>
      </c>
      <c r="L2479" s="229" t="s">
        <v>756</v>
      </c>
      <c r="M2479" s="229" t="s">
        <v>757</v>
      </c>
      <c r="N2479" s="229" t="s">
        <v>748</v>
      </c>
    </row>
    <row r="2480" spans="1:14">
      <c r="A2480" s="232">
        <f t="shared" si="38"/>
        <v>12471</v>
      </c>
      <c r="B2480" s="232">
        <v>4</v>
      </c>
      <c r="C2480" s="232" t="s">
        <v>747</v>
      </c>
      <c r="D2480" s="229" t="s">
        <v>656</v>
      </c>
      <c r="E2480" s="232" t="s">
        <v>573</v>
      </c>
      <c r="F2480" s="234" t="s">
        <v>87</v>
      </c>
      <c r="G2480" s="232">
        <v>21609</v>
      </c>
      <c r="H2480" s="229" t="s">
        <v>499</v>
      </c>
      <c r="I2480" s="229" t="s">
        <v>500</v>
      </c>
      <c r="J2480" s="229" t="s">
        <v>23</v>
      </c>
      <c r="K2480" s="229" t="s">
        <v>755</v>
      </c>
      <c r="L2480" s="229" t="s">
        <v>756</v>
      </c>
      <c r="M2480" s="229" t="s">
        <v>757</v>
      </c>
      <c r="N2480" s="229" t="s">
        <v>748</v>
      </c>
    </row>
    <row r="2481" spans="1:14">
      <c r="A2481" s="232">
        <f t="shared" si="38"/>
        <v>12472</v>
      </c>
      <c r="B2481" s="232">
        <v>4</v>
      </c>
      <c r="C2481" s="232" t="s">
        <v>747</v>
      </c>
      <c r="D2481" s="229" t="s">
        <v>656</v>
      </c>
      <c r="E2481" s="232" t="s">
        <v>446</v>
      </c>
      <c r="F2481" s="234" t="s">
        <v>87</v>
      </c>
      <c r="G2481" s="232">
        <v>21609</v>
      </c>
      <c r="H2481" s="229" t="s">
        <v>499</v>
      </c>
      <c r="I2481" s="229" t="s">
        <v>500</v>
      </c>
      <c r="J2481" s="229" t="s">
        <v>23</v>
      </c>
      <c r="K2481" s="229" t="s">
        <v>755</v>
      </c>
      <c r="L2481" s="229" t="s">
        <v>756</v>
      </c>
      <c r="M2481" s="229" t="s">
        <v>757</v>
      </c>
      <c r="N2481" s="229" t="s">
        <v>748</v>
      </c>
    </row>
    <row r="2482" spans="1:14">
      <c r="A2482" s="232">
        <f t="shared" si="38"/>
        <v>12473</v>
      </c>
      <c r="B2482" s="232">
        <v>4</v>
      </c>
      <c r="C2482" s="232" t="s">
        <v>747</v>
      </c>
      <c r="D2482" s="229" t="s">
        <v>656</v>
      </c>
      <c r="E2482" s="232" t="s">
        <v>573</v>
      </c>
      <c r="F2482" s="234" t="s">
        <v>88</v>
      </c>
      <c r="G2482" s="232">
        <v>99100</v>
      </c>
      <c r="H2482" s="229" t="s">
        <v>499</v>
      </c>
      <c r="I2482" s="229" t="s">
        <v>500</v>
      </c>
      <c r="J2482" s="229" t="s">
        <v>23</v>
      </c>
      <c r="K2482" s="229" t="s">
        <v>755</v>
      </c>
      <c r="L2482" s="229" t="s">
        <v>756</v>
      </c>
      <c r="M2482" s="229" t="s">
        <v>757</v>
      </c>
      <c r="N2482" s="229" t="s">
        <v>748</v>
      </c>
    </row>
    <row r="2483" spans="1:14">
      <c r="A2483" s="232">
        <f t="shared" si="38"/>
        <v>12474</v>
      </c>
      <c r="B2483" s="232">
        <v>4</v>
      </c>
      <c r="C2483" s="232" t="s">
        <v>747</v>
      </c>
      <c r="D2483" s="229" t="s">
        <v>656</v>
      </c>
      <c r="E2483" s="232" t="s">
        <v>446</v>
      </c>
      <c r="F2483" s="234" t="s">
        <v>88</v>
      </c>
      <c r="G2483" s="232">
        <v>99100</v>
      </c>
      <c r="H2483" s="229" t="s">
        <v>499</v>
      </c>
      <c r="I2483" s="229" t="s">
        <v>500</v>
      </c>
      <c r="J2483" s="229" t="s">
        <v>23</v>
      </c>
      <c r="K2483" s="229" t="s">
        <v>755</v>
      </c>
      <c r="L2483" s="229" t="s">
        <v>756</v>
      </c>
      <c r="M2483" s="229" t="s">
        <v>757</v>
      </c>
      <c r="N2483" s="229" t="s">
        <v>748</v>
      </c>
    </row>
    <row r="2484" spans="1:14">
      <c r="A2484" s="232">
        <f t="shared" si="38"/>
        <v>12475</v>
      </c>
      <c r="B2484" s="232">
        <v>4</v>
      </c>
      <c r="C2484" s="232" t="s">
        <v>747</v>
      </c>
      <c r="D2484" s="229" t="s">
        <v>656</v>
      </c>
      <c r="E2484" s="232" t="s">
        <v>573</v>
      </c>
      <c r="F2484" s="234" t="s">
        <v>88</v>
      </c>
      <c r="G2484" s="232">
        <v>79101</v>
      </c>
      <c r="H2484" s="229" t="s">
        <v>499</v>
      </c>
      <c r="I2484" s="229" t="s">
        <v>500</v>
      </c>
      <c r="J2484" s="229" t="s">
        <v>23</v>
      </c>
      <c r="K2484" s="229" t="s">
        <v>755</v>
      </c>
      <c r="L2484" s="229" t="s">
        <v>756</v>
      </c>
      <c r="M2484" s="229" t="s">
        <v>757</v>
      </c>
      <c r="N2484" s="229" t="s">
        <v>748</v>
      </c>
    </row>
    <row r="2485" spans="1:14">
      <c r="A2485" s="232">
        <f t="shared" si="38"/>
        <v>12476</v>
      </c>
      <c r="B2485" s="232">
        <v>4</v>
      </c>
      <c r="C2485" s="232" t="s">
        <v>747</v>
      </c>
      <c r="D2485" s="229" t="s">
        <v>656</v>
      </c>
      <c r="E2485" s="232" t="s">
        <v>446</v>
      </c>
      <c r="F2485" s="234" t="s">
        <v>88</v>
      </c>
      <c r="G2485" s="232">
        <v>79101</v>
      </c>
      <c r="H2485" s="229" t="s">
        <v>499</v>
      </c>
      <c r="I2485" s="229" t="s">
        <v>500</v>
      </c>
      <c r="J2485" s="229" t="s">
        <v>23</v>
      </c>
      <c r="K2485" s="229" t="s">
        <v>755</v>
      </c>
      <c r="L2485" s="229" t="s">
        <v>756</v>
      </c>
      <c r="M2485" s="229" t="s">
        <v>757</v>
      </c>
      <c r="N2485" s="229" t="s">
        <v>748</v>
      </c>
    </row>
    <row r="2486" spans="1:14">
      <c r="A2486" s="232">
        <f t="shared" si="38"/>
        <v>12477</v>
      </c>
      <c r="B2486" s="232">
        <v>4</v>
      </c>
      <c r="C2486" s="232" t="s">
        <v>747</v>
      </c>
      <c r="D2486" s="229" t="s">
        <v>656</v>
      </c>
      <c r="E2486" s="232" t="s">
        <v>573</v>
      </c>
      <c r="F2486" s="234" t="s">
        <v>88</v>
      </c>
      <c r="G2486" s="232">
        <v>11609</v>
      </c>
      <c r="H2486" s="229" t="s">
        <v>499</v>
      </c>
      <c r="I2486" s="229" t="s">
        <v>500</v>
      </c>
      <c r="J2486" s="229" t="s">
        <v>23</v>
      </c>
      <c r="K2486" s="229" t="s">
        <v>755</v>
      </c>
      <c r="L2486" s="229" t="s">
        <v>756</v>
      </c>
      <c r="M2486" s="229" t="s">
        <v>757</v>
      </c>
      <c r="N2486" s="229" t="s">
        <v>748</v>
      </c>
    </row>
    <row r="2487" spans="1:14">
      <c r="A2487" s="232">
        <f t="shared" si="38"/>
        <v>12478</v>
      </c>
      <c r="B2487" s="232">
        <v>4</v>
      </c>
      <c r="C2487" s="232" t="s">
        <v>747</v>
      </c>
      <c r="D2487" s="229" t="s">
        <v>656</v>
      </c>
      <c r="E2487" s="232" t="s">
        <v>446</v>
      </c>
      <c r="F2487" s="234" t="s">
        <v>88</v>
      </c>
      <c r="G2487" s="232">
        <v>11609</v>
      </c>
      <c r="H2487" s="229" t="s">
        <v>499</v>
      </c>
      <c r="I2487" s="229" t="s">
        <v>500</v>
      </c>
      <c r="J2487" s="229" t="s">
        <v>23</v>
      </c>
      <c r="K2487" s="229" t="s">
        <v>755</v>
      </c>
      <c r="L2487" s="229" t="s">
        <v>756</v>
      </c>
      <c r="M2487" s="229" t="s">
        <v>757</v>
      </c>
      <c r="N2487" s="229" t="s">
        <v>748</v>
      </c>
    </row>
    <row r="2488" spans="1:14">
      <c r="A2488" s="232">
        <f t="shared" si="38"/>
        <v>12479</v>
      </c>
      <c r="B2488" s="232">
        <v>4</v>
      </c>
      <c r="C2488" s="232" t="s">
        <v>747</v>
      </c>
      <c r="D2488" s="229" t="s">
        <v>656</v>
      </c>
      <c r="E2488" s="232" t="s">
        <v>573</v>
      </c>
      <c r="F2488" s="234" t="s">
        <v>88</v>
      </c>
      <c r="G2488" s="232">
        <v>21609</v>
      </c>
      <c r="H2488" s="229" t="s">
        <v>499</v>
      </c>
      <c r="I2488" s="229" t="s">
        <v>500</v>
      </c>
      <c r="J2488" s="229" t="s">
        <v>23</v>
      </c>
      <c r="K2488" s="229" t="s">
        <v>755</v>
      </c>
      <c r="L2488" s="229" t="s">
        <v>756</v>
      </c>
      <c r="M2488" s="229" t="s">
        <v>757</v>
      </c>
      <c r="N2488" s="229" t="s">
        <v>748</v>
      </c>
    </row>
    <row r="2489" spans="1:14">
      <c r="A2489" s="232">
        <f t="shared" si="38"/>
        <v>12480</v>
      </c>
      <c r="B2489" s="232">
        <v>4</v>
      </c>
      <c r="C2489" s="232" t="s">
        <v>747</v>
      </c>
      <c r="D2489" s="229" t="s">
        <v>656</v>
      </c>
      <c r="E2489" s="232" t="s">
        <v>446</v>
      </c>
      <c r="F2489" s="234" t="s">
        <v>88</v>
      </c>
      <c r="G2489" s="232">
        <v>21609</v>
      </c>
      <c r="H2489" s="229" t="s">
        <v>499</v>
      </c>
      <c r="I2489" s="229" t="s">
        <v>500</v>
      </c>
      <c r="J2489" s="229" t="s">
        <v>23</v>
      </c>
      <c r="K2489" s="229" t="s">
        <v>755</v>
      </c>
      <c r="L2489" s="229" t="s">
        <v>756</v>
      </c>
      <c r="M2489" s="229" t="s">
        <v>757</v>
      </c>
      <c r="N2489" s="229" t="s">
        <v>748</v>
      </c>
    </row>
    <row r="2490" spans="1:14">
      <c r="A2490" s="232">
        <f t="shared" si="38"/>
        <v>12481</v>
      </c>
      <c r="B2490" s="232">
        <v>4</v>
      </c>
      <c r="C2490" s="232" t="s">
        <v>747</v>
      </c>
      <c r="D2490" s="229" t="s">
        <v>656</v>
      </c>
      <c r="E2490" s="232" t="s">
        <v>573</v>
      </c>
      <c r="F2490" s="234" t="s">
        <v>731</v>
      </c>
      <c r="G2490" s="232">
        <v>99100</v>
      </c>
      <c r="H2490" s="229" t="s">
        <v>499</v>
      </c>
      <c r="I2490" s="229" t="s">
        <v>500</v>
      </c>
      <c r="J2490" s="229" t="s">
        <v>23</v>
      </c>
      <c r="K2490" s="229" t="s">
        <v>755</v>
      </c>
      <c r="L2490" s="229" t="s">
        <v>756</v>
      </c>
      <c r="M2490" s="229" t="s">
        <v>757</v>
      </c>
      <c r="N2490" s="229" t="s">
        <v>748</v>
      </c>
    </row>
    <row r="2491" spans="1:14">
      <c r="A2491" s="232">
        <f t="shared" si="38"/>
        <v>12482</v>
      </c>
      <c r="B2491" s="232">
        <v>4</v>
      </c>
      <c r="C2491" s="232" t="s">
        <v>747</v>
      </c>
      <c r="D2491" s="229" t="s">
        <v>656</v>
      </c>
      <c r="E2491" s="232" t="s">
        <v>446</v>
      </c>
      <c r="F2491" s="234" t="s">
        <v>731</v>
      </c>
      <c r="G2491" s="232">
        <v>99100</v>
      </c>
      <c r="H2491" s="229" t="s">
        <v>499</v>
      </c>
      <c r="I2491" s="229" t="s">
        <v>500</v>
      </c>
      <c r="J2491" s="229" t="s">
        <v>23</v>
      </c>
      <c r="K2491" s="229" t="s">
        <v>755</v>
      </c>
      <c r="L2491" s="229" t="s">
        <v>756</v>
      </c>
      <c r="M2491" s="229" t="s">
        <v>757</v>
      </c>
      <c r="N2491" s="229" t="s">
        <v>748</v>
      </c>
    </row>
    <row r="2492" spans="1:14">
      <c r="A2492" s="232">
        <f t="shared" si="38"/>
        <v>12483</v>
      </c>
      <c r="B2492" s="232">
        <v>4</v>
      </c>
      <c r="C2492" s="232" t="s">
        <v>747</v>
      </c>
      <c r="D2492" s="229" t="s">
        <v>656</v>
      </c>
      <c r="E2492" s="232" t="s">
        <v>573</v>
      </c>
      <c r="F2492" s="234" t="s">
        <v>731</v>
      </c>
      <c r="G2492" s="232">
        <v>79101</v>
      </c>
      <c r="H2492" s="229" t="s">
        <v>499</v>
      </c>
      <c r="I2492" s="229" t="s">
        <v>500</v>
      </c>
      <c r="J2492" s="229" t="s">
        <v>23</v>
      </c>
      <c r="K2492" s="229" t="s">
        <v>755</v>
      </c>
      <c r="L2492" s="229" t="s">
        <v>756</v>
      </c>
      <c r="M2492" s="229" t="s">
        <v>757</v>
      </c>
      <c r="N2492" s="229" t="s">
        <v>748</v>
      </c>
    </row>
    <row r="2493" spans="1:14">
      <c r="A2493" s="232">
        <f t="shared" si="38"/>
        <v>12484</v>
      </c>
      <c r="B2493" s="232">
        <v>4</v>
      </c>
      <c r="C2493" s="232" t="s">
        <v>747</v>
      </c>
      <c r="D2493" s="229" t="s">
        <v>656</v>
      </c>
      <c r="E2493" s="232" t="s">
        <v>446</v>
      </c>
      <c r="F2493" s="234" t="s">
        <v>731</v>
      </c>
      <c r="G2493" s="232">
        <v>79101</v>
      </c>
      <c r="H2493" s="229" t="s">
        <v>499</v>
      </c>
      <c r="I2493" s="229" t="s">
        <v>500</v>
      </c>
      <c r="J2493" s="229" t="s">
        <v>23</v>
      </c>
      <c r="K2493" s="229" t="s">
        <v>755</v>
      </c>
      <c r="L2493" s="229" t="s">
        <v>756</v>
      </c>
      <c r="M2493" s="229" t="s">
        <v>757</v>
      </c>
      <c r="N2493" s="229" t="s">
        <v>748</v>
      </c>
    </row>
    <row r="2494" spans="1:14">
      <c r="A2494" s="232">
        <f t="shared" si="38"/>
        <v>12485</v>
      </c>
      <c r="B2494" s="232">
        <v>4</v>
      </c>
      <c r="C2494" s="232" t="s">
        <v>747</v>
      </c>
      <c r="D2494" s="229" t="s">
        <v>656</v>
      </c>
      <c r="E2494" s="232" t="s">
        <v>573</v>
      </c>
      <c r="F2494" s="234" t="s">
        <v>731</v>
      </c>
      <c r="G2494" s="232">
        <v>11609</v>
      </c>
      <c r="H2494" s="229" t="s">
        <v>499</v>
      </c>
      <c r="I2494" s="229" t="s">
        <v>500</v>
      </c>
      <c r="J2494" s="229" t="s">
        <v>23</v>
      </c>
      <c r="K2494" s="229" t="s">
        <v>755</v>
      </c>
      <c r="L2494" s="229" t="s">
        <v>756</v>
      </c>
      <c r="M2494" s="229" t="s">
        <v>757</v>
      </c>
      <c r="N2494" s="229" t="s">
        <v>748</v>
      </c>
    </row>
    <row r="2495" spans="1:14">
      <c r="A2495" s="232">
        <f t="shared" si="38"/>
        <v>12486</v>
      </c>
      <c r="B2495" s="232">
        <v>4</v>
      </c>
      <c r="C2495" s="232" t="s">
        <v>747</v>
      </c>
      <c r="D2495" s="229" t="s">
        <v>656</v>
      </c>
      <c r="E2495" s="232" t="s">
        <v>446</v>
      </c>
      <c r="F2495" s="234" t="s">
        <v>731</v>
      </c>
      <c r="G2495" s="232">
        <v>11609</v>
      </c>
      <c r="H2495" s="229" t="s">
        <v>499</v>
      </c>
      <c r="I2495" s="229" t="s">
        <v>500</v>
      </c>
      <c r="J2495" s="229" t="s">
        <v>23</v>
      </c>
      <c r="K2495" s="229" t="s">
        <v>755</v>
      </c>
      <c r="L2495" s="229" t="s">
        <v>756</v>
      </c>
      <c r="M2495" s="229" t="s">
        <v>757</v>
      </c>
      <c r="N2495" s="229" t="s">
        <v>748</v>
      </c>
    </row>
    <row r="2496" spans="1:14">
      <c r="A2496" s="232">
        <f t="shared" si="38"/>
        <v>12487</v>
      </c>
      <c r="B2496" s="232">
        <v>4</v>
      </c>
      <c r="C2496" s="232" t="s">
        <v>747</v>
      </c>
      <c r="D2496" s="229" t="s">
        <v>656</v>
      </c>
      <c r="E2496" s="232" t="s">
        <v>573</v>
      </c>
      <c r="F2496" s="234" t="s">
        <v>731</v>
      </c>
      <c r="G2496" s="232">
        <v>21609</v>
      </c>
      <c r="H2496" s="229" t="s">
        <v>499</v>
      </c>
      <c r="I2496" s="229" t="s">
        <v>500</v>
      </c>
      <c r="J2496" s="229" t="s">
        <v>23</v>
      </c>
      <c r="K2496" s="229" t="s">
        <v>755</v>
      </c>
      <c r="L2496" s="229" t="s">
        <v>756</v>
      </c>
      <c r="M2496" s="229" t="s">
        <v>757</v>
      </c>
      <c r="N2496" s="229" t="s">
        <v>748</v>
      </c>
    </row>
    <row r="2497" spans="1:14">
      <c r="A2497" s="232">
        <f t="shared" si="38"/>
        <v>12488</v>
      </c>
      <c r="B2497" s="232">
        <v>4</v>
      </c>
      <c r="C2497" s="232" t="s">
        <v>747</v>
      </c>
      <c r="D2497" s="229" t="s">
        <v>656</v>
      </c>
      <c r="E2497" s="232" t="s">
        <v>446</v>
      </c>
      <c r="F2497" s="234" t="s">
        <v>731</v>
      </c>
      <c r="G2497" s="232">
        <v>21609</v>
      </c>
      <c r="H2497" s="229" t="s">
        <v>499</v>
      </c>
      <c r="I2497" s="229" t="s">
        <v>500</v>
      </c>
      <c r="J2497" s="229" t="s">
        <v>23</v>
      </c>
      <c r="K2497" s="229" t="s">
        <v>755</v>
      </c>
      <c r="L2497" s="229" t="s">
        <v>756</v>
      </c>
      <c r="M2497" s="229" t="s">
        <v>757</v>
      </c>
      <c r="N2497" s="229" t="s">
        <v>748</v>
      </c>
    </row>
    <row r="2498" spans="1:14">
      <c r="A2498" s="232">
        <f t="shared" si="38"/>
        <v>12489</v>
      </c>
      <c r="B2498" s="232">
        <v>4</v>
      </c>
      <c r="C2498" s="232" t="s">
        <v>747</v>
      </c>
      <c r="D2498" s="229" t="s">
        <v>656</v>
      </c>
      <c r="E2498" s="232" t="s">
        <v>573</v>
      </c>
      <c r="F2498" s="234" t="s">
        <v>732</v>
      </c>
      <c r="G2498" s="232">
        <v>99100</v>
      </c>
      <c r="H2498" s="229" t="s">
        <v>499</v>
      </c>
      <c r="I2498" s="229" t="s">
        <v>500</v>
      </c>
      <c r="J2498" s="229" t="s">
        <v>23</v>
      </c>
      <c r="K2498" s="229" t="s">
        <v>755</v>
      </c>
      <c r="L2498" s="229" t="s">
        <v>756</v>
      </c>
      <c r="M2498" s="229" t="s">
        <v>757</v>
      </c>
      <c r="N2498" s="229" t="s">
        <v>748</v>
      </c>
    </row>
    <row r="2499" spans="1:14">
      <c r="A2499" s="232">
        <f t="shared" si="38"/>
        <v>12490</v>
      </c>
      <c r="B2499" s="232">
        <v>4</v>
      </c>
      <c r="C2499" s="232" t="s">
        <v>747</v>
      </c>
      <c r="D2499" s="229" t="s">
        <v>656</v>
      </c>
      <c r="E2499" s="232" t="s">
        <v>446</v>
      </c>
      <c r="F2499" s="234" t="s">
        <v>732</v>
      </c>
      <c r="G2499" s="232">
        <v>99100</v>
      </c>
      <c r="H2499" s="229" t="s">
        <v>499</v>
      </c>
      <c r="I2499" s="229" t="s">
        <v>500</v>
      </c>
      <c r="J2499" s="229" t="s">
        <v>23</v>
      </c>
      <c r="K2499" s="229" t="s">
        <v>755</v>
      </c>
      <c r="L2499" s="229" t="s">
        <v>756</v>
      </c>
      <c r="M2499" s="229" t="s">
        <v>757</v>
      </c>
      <c r="N2499" s="229" t="s">
        <v>748</v>
      </c>
    </row>
    <row r="2500" spans="1:14">
      <c r="A2500" s="232">
        <f t="shared" si="38"/>
        <v>12491</v>
      </c>
      <c r="B2500" s="232">
        <v>4</v>
      </c>
      <c r="C2500" s="232" t="s">
        <v>747</v>
      </c>
      <c r="D2500" s="229" t="s">
        <v>656</v>
      </c>
      <c r="E2500" s="232" t="s">
        <v>573</v>
      </c>
      <c r="F2500" s="234" t="s">
        <v>732</v>
      </c>
      <c r="G2500" s="232">
        <v>79101</v>
      </c>
      <c r="H2500" s="229" t="s">
        <v>499</v>
      </c>
      <c r="I2500" s="229" t="s">
        <v>500</v>
      </c>
      <c r="J2500" s="229" t="s">
        <v>23</v>
      </c>
      <c r="K2500" s="229" t="s">
        <v>755</v>
      </c>
      <c r="L2500" s="229" t="s">
        <v>756</v>
      </c>
      <c r="M2500" s="229" t="s">
        <v>757</v>
      </c>
      <c r="N2500" s="229" t="s">
        <v>748</v>
      </c>
    </row>
    <row r="2501" spans="1:14">
      <c r="A2501" s="232">
        <f t="shared" si="38"/>
        <v>12492</v>
      </c>
      <c r="B2501" s="232">
        <v>4</v>
      </c>
      <c r="C2501" s="232" t="s">
        <v>747</v>
      </c>
      <c r="D2501" s="229" t="s">
        <v>656</v>
      </c>
      <c r="E2501" s="232" t="s">
        <v>446</v>
      </c>
      <c r="F2501" s="234" t="s">
        <v>732</v>
      </c>
      <c r="G2501" s="232">
        <v>79101</v>
      </c>
      <c r="H2501" s="229" t="s">
        <v>499</v>
      </c>
      <c r="I2501" s="229" t="s">
        <v>500</v>
      </c>
      <c r="J2501" s="229" t="s">
        <v>23</v>
      </c>
      <c r="K2501" s="229" t="s">
        <v>755</v>
      </c>
      <c r="L2501" s="229" t="s">
        <v>756</v>
      </c>
      <c r="M2501" s="229" t="s">
        <v>757</v>
      </c>
      <c r="N2501" s="229" t="s">
        <v>748</v>
      </c>
    </row>
    <row r="2502" spans="1:14">
      <c r="A2502" s="232">
        <f t="shared" si="38"/>
        <v>12493</v>
      </c>
      <c r="B2502" s="232">
        <v>4</v>
      </c>
      <c r="C2502" s="232" t="s">
        <v>747</v>
      </c>
      <c r="D2502" s="229" t="s">
        <v>656</v>
      </c>
      <c r="E2502" s="232" t="s">
        <v>573</v>
      </c>
      <c r="F2502" s="234" t="s">
        <v>732</v>
      </c>
      <c r="G2502" s="232">
        <v>11609</v>
      </c>
      <c r="H2502" s="229" t="s">
        <v>499</v>
      </c>
      <c r="I2502" s="229" t="s">
        <v>500</v>
      </c>
      <c r="J2502" s="229" t="s">
        <v>23</v>
      </c>
      <c r="K2502" s="229" t="s">
        <v>755</v>
      </c>
      <c r="L2502" s="229" t="s">
        <v>756</v>
      </c>
      <c r="M2502" s="229" t="s">
        <v>757</v>
      </c>
      <c r="N2502" s="229" t="s">
        <v>748</v>
      </c>
    </row>
    <row r="2503" spans="1:14">
      <c r="A2503" s="232">
        <f t="shared" si="38"/>
        <v>12494</v>
      </c>
      <c r="B2503" s="232">
        <v>4</v>
      </c>
      <c r="C2503" s="232" t="s">
        <v>747</v>
      </c>
      <c r="D2503" s="229" t="s">
        <v>656</v>
      </c>
      <c r="E2503" s="232" t="s">
        <v>446</v>
      </c>
      <c r="F2503" s="234" t="s">
        <v>732</v>
      </c>
      <c r="G2503" s="232">
        <v>11609</v>
      </c>
      <c r="H2503" s="229" t="s">
        <v>499</v>
      </c>
      <c r="I2503" s="229" t="s">
        <v>500</v>
      </c>
      <c r="J2503" s="229" t="s">
        <v>23</v>
      </c>
      <c r="K2503" s="229" t="s">
        <v>755</v>
      </c>
      <c r="L2503" s="229" t="s">
        <v>756</v>
      </c>
      <c r="M2503" s="229" t="s">
        <v>757</v>
      </c>
      <c r="N2503" s="229" t="s">
        <v>748</v>
      </c>
    </row>
    <row r="2504" spans="1:14">
      <c r="A2504" s="232">
        <f t="shared" si="38"/>
        <v>12495</v>
      </c>
      <c r="B2504" s="232">
        <v>4</v>
      </c>
      <c r="C2504" s="232" t="s">
        <v>747</v>
      </c>
      <c r="D2504" s="229" t="s">
        <v>656</v>
      </c>
      <c r="E2504" s="232" t="s">
        <v>573</v>
      </c>
      <c r="F2504" s="234" t="s">
        <v>732</v>
      </c>
      <c r="G2504" s="232">
        <v>21609</v>
      </c>
      <c r="H2504" s="229" t="s">
        <v>499</v>
      </c>
      <c r="I2504" s="229" t="s">
        <v>500</v>
      </c>
      <c r="J2504" s="229" t="s">
        <v>23</v>
      </c>
      <c r="K2504" s="229" t="s">
        <v>755</v>
      </c>
      <c r="L2504" s="229" t="s">
        <v>756</v>
      </c>
      <c r="M2504" s="229" t="s">
        <v>757</v>
      </c>
      <c r="N2504" s="229" t="s">
        <v>748</v>
      </c>
    </row>
    <row r="2505" spans="1:14">
      <c r="A2505" s="232">
        <f t="shared" si="38"/>
        <v>12496</v>
      </c>
      <c r="B2505" s="232">
        <v>4</v>
      </c>
      <c r="C2505" s="232" t="s">
        <v>747</v>
      </c>
      <c r="D2505" s="229" t="s">
        <v>656</v>
      </c>
      <c r="E2505" s="232" t="s">
        <v>446</v>
      </c>
      <c r="F2505" s="234" t="s">
        <v>732</v>
      </c>
      <c r="G2505" s="232">
        <v>21609</v>
      </c>
      <c r="H2505" s="229" t="s">
        <v>499</v>
      </c>
      <c r="I2505" s="229" t="s">
        <v>500</v>
      </c>
      <c r="J2505" s="229" t="s">
        <v>23</v>
      </c>
      <c r="K2505" s="229" t="s">
        <v>755</v>
      </c>
      <c r="L2505" s="229" t="s">
        <v>756</v>
      </c>
      <c r="M2505" s="229" t="s">
        <v>757</v>
      </c>
      <c r="N2505" s="229" t="s">
        <v>748</v>
      </c>
    </row>
    <row r="2506" spans="1:14">
      <c r="A2506" s="232">
        <f t="shared" si="38"/>
        <v>12497</v>
      </c>
      <c r="B2506" s="232">
        <v>4</v>
      </c>
      <c r="C2506" s="232" t="s">
        <v>747</v>
      </c>
      <c r="D2506" s="229" t="s">
        <v>656</v>
      </c>
      <c r="E2506" s="232" t="s">
        <v>573</v>
      </c>
      <c r="F2506" s="234" t="s">
        <v>733</v>
      </c>
      <c r="G2506" s="232">
        <v>99100</v>
      </c>
      <c r="H2506" s="229" t="s">
        <v>499</v>
      </c>
      <c r="I2506" s="229" t="s">
        <v>500</v>
      </c>
      <c r="J2506" s="229" t="s">
        <v>23</v>
      </c>
      <c r="K2506" s="229" t="s">
        <v>755</v>
      </c>
      <c r="L2506" s="229" t="s">
        <v>756</v>
      </c>
      <c r="M2506" s="229" t="s">
        <v>757</v>
      </c>
      <c r="N2506" s="229" t="s">
        <v>748</v>
      </c>
    </row>
    <row r="2507" spans="1:14">
      <c r="A2507" s="232">
        <f t="shared" ref="A2507:A2570" si="39">A2506+1</f>
        <v>12498</v>
      </c>
      <c r="B2507" s="232">
        <v>4</v>
      </c>
      <c r="C2507" s="232" t="s">
        <v>747</v>
      </c>
      <c r="D2507" s="229" t="s">
        <v>656</v>
      </c>
      <c r="E2507" s="232" t="s">
        <v>446</v>
      </c>
      <c r="F2507" s="234" t="s">
        <v>733</v>
      </c>
      <c r="G2507" s="232">
        <v>99100</v>
      </c>
      <c r="H2507" s="229" t="s">
        <v>499</v>
      </c>
      <c r="I2507" s="229" t="s">
        <v>500</v>
      </c>
      <c r="J2507" s="229" t="s">
        <v>23</v>
      </c>
      <c r="K2507" s="229" t="s">
        <v>755</v>
      </c>
      <c r="L2507" s="229" t="s">
        <v>756</v>
      </c>
      <c r="M2507" s="229" t="s">
        <v>757</v>
      </c>
      <c r="N2507" s="229" t="s">
        <v>748</v>
      </c>
    </row>
    <row r="2508" spans="1:14">
      <c r="A2508" s="232">
        <f t="shared" si="39"/>
        <v>12499</v>
      </c>
      <c r="B2508" s="232">
        <v>4</v>
      </c>
      <c r="C2508" s="232" t="s">
        <v>747</v>
      </c>
      <c r="D2508" s="229" t="s">
        <v>656</v>
      </c>
      <c r="E2508" s="232" t="s">
        <v>573</v>
      </c>
      <c r="F2508" s="234" t="s">
        <v>733</v>
      </c>
      <c r="G2508" s="232">
        <v>79101</v>
      </c>
      <c r="H2508" s="229" t="s">
        <v>499</v>
      </c>
      <c r="I2508" s="229" t="s">
        <v>500</v>
      </c>
      <c r="J2508" s="229" t="s">
        <v>23</v>
      </c>
      <c r="K2508" s="229" t="s">
        <v>755</v>
      </c>
      <c r="L2508" s="229" t="s">
        <v>756</v>
      </c>
      <c r="M2508" s="229" t="s">
        <v>757</v>
      </c>
      <c r="N2508" s="229" t="s">
        <v>748</v>
      </c>
    </row>
    <row r="2509" spans="1:14">
      <c r="A2509" s="232">
        <f t="shared" si="39"/>
        <v>12500</v>
      </c>
      <c r="B2509" s="232">
        <v>4</v>
      </c>
      <c r="C2509" s="232" t="s">
        <v>747</v>
      </c>
      <c r="D2509" s="229" t="s">
        <v>656</v>
      </c>
      <c r="E2509" s="232" t="s">
        <v>446</v>
      </c>
      <c r="F2509" s="234" t="s">
        <v>733</v>
      </c>
      <c r="G2509" s="232">
        <v>79101</v>
      </c>
      <c r="H2509" s="229" t="s">
        <v>499</v>
      </c>
      <c r="I2509" s="229" t="s">
        <v>500</v>
      </c>
      <c r="J2509" s="229" t="s">
        <v>23</v>
      </c>
      <c r="K2509" s="229" t="s">
        <v>755</v>
      </c>
      <c r="L2509" s="229" t="s">
        <v>756</v>
      </c>
      <c r="M2509" s="229" t="s">
        <v>757</v>
      </c>
      <c r="N2509" s="229" t="s">
        <v>748</v>
      </c>
    </row>
    <row r="2510" spans="1:14">
      <c r="A2510" s="232">
        <f t="shared" si="39"/>
        <v>12501</v>
      </c>
      <c r="B2510" s="232">
        <v>4</v>
      </c>
      <c r="C2510" s="232" t="s">
        <v>747</v>
      </c>
      <c r="D2510" s="229" t="s">
        <v>656</v>
      </c>
      <c r="E2510" s="232" t="s">
        <v>573</v>
      </c>
      <c r="F2510" s="234" t="s">
        <v>733</v>
      </c>
      <c r="G2510" s="232">
        <v>11609</v>
      </c>
      <c r="H2510" s="229" t="s">
        <v>499</v>
      </c>
      <c r="I2510" s="229" t="s">
        <v>500</v>
      </c>
      <c r="J2510" s="229" t="s">
        <v>23</v>
      </c>
      <c r="K2510" s="229" t="s">
        <v>755</v>
      </c>
      <c r="L2510" s="229" t="s">
        <v>756</v>
      </c>
      <c r="M2510" s="229" t="s">
        <v>757</v>
      </c>
      <c r="N2510" s="229" t="s">
        <v>748</v>
      </c>
    </row>
    <row r="2511" spans="1:14">
      <c r="A2511" s="232">
        <f t="shared" si="39"/>
        <v>12502</v>
      </c>
      <c r="B2511" s="232">
        <v>4</v>
      </c>
      <c r="C2511" s="232" t="s">
        <v>747</v>
      </c>
      <c r="D2511" s="229" t="s">
        <v>656</v>
      </c>
      <c r="E2511" s="232" t="s">
        <v>446</v>
      </c>
      <c r="F2511" s="234" t="s">
        <v>733</v>
      </c>
      <c r="G2511" s="232">
        <v>11609</v>
      </c>
      <c r="H2511" s="229" t="s">
        <v>499</v>
      </c>
      <c r="I2511" s="229" t="s">
        <v>500</v>
      </c>
      <c r="J2511" s="229" t="s">
        <v>23</v>
      </c>
      <c r="K2511" s="229" t="s">
        <v>755</v>
      </c>
      <c r="L2511" s="229" t="s">
        <v>756</v>
      </c>
      <c r="M2511" s="229" t="s">
        <v>757</v>
      </c>
      <c r="N2511" s="229" t="s">
        <v>748</v>
      </c>
    </row>
    <row r="2512" spans="1:14">
      <c r="A2512" s="232">
        <f t="shared" si="39"/>
        <v>12503</v>
      </c>
      <c r="B2512" s="232">
        <v>4</v>
      </c>
      <c r="C2512" s="232" t="s">
        <v>747</v>
      </c>
      <c r="D2512" s="229" t="s">
        <v>656</v>
      </c>
      <c r="E2512" s="232" t="s">
        <v>573</v>
      </c>
      <c r="F2512" s="234" t="s">
        <v>733</v>
      </c>
      <c r="G2512" s="232">
        <v>21609</v>
      </c>
      <c r="H2512" s="229" t="s">
        <v>499</v>
      </c>
      <c r="I2512" s="229" t="s">
        <v>500</v>
      </c>
      <c r="J2512" s="229" t="s">
        <v>23</v>
      </c>
      <c r="K2512" s="229" t="s">
        <v>755</v>
      </c>
      <c r="L2512" s="229" t="s">
        <v>756</v>
      </c>
      <c r="M2512" s="229" t="s">
        <v>757</v>
      </c>
      <c r="N2512" s="229" t="s">
        <v>748</v>
      </c>
    </row>
    <row r="2513" spans="1:14">
      <c r="A2513" s="232">
        <f t="shared" si="39"/>
        <v>12504</v>
      </c>
      <c r="B2513" s="232">
        <v>4</v>
      </c>
      <c r="C2513" s="232" t="s">
        <v>747</v>
      </c>
      <c r="D2513" s="229" t="s">
        <v>656</v>
      </c>
      <c r="E2513" s="232" t="s">
        <v>446</v>
      </c>
      <c r="F2513" s="234" t="s">
        <v>733</v>
      </c>
      <c r="G2513" s="232">
        <v>21609</v>
      </c>
      <c r="H2513" s="229" t="s">
        <v>499</v>
      </c>
      <c r="I2513" s="229" t="s">
        <v>500</v>
      </c>
      <c r="J2513" s="229" t="s">
        <v>23</v>
      </c>
      <c r="K2513" s="229" t="s">
        <v>755</v>
      </c>
      <c r="L2513" s="229" t="s">
        <v>756</v>
      </c>
      <c r="M2513" s="229" t="s">
        <v>757</v>
      </c>
      <c r="N2513" s="229" t="s">
        <v>748</v>
      </c>
    </row>
    <row r="2514" spans="1:14">
      <c r="A2514" s="232">
        <f t="shared" si="39"/>
        <v>12505</v>
      </c>
      <c r="B2514" s="232">
        <v>4</v>
      </c>
      <c r="C2514" s="232" t="s">
        <v>747</v>
      </c>
      <c r="D2514" s="229" t="s">
        <v>656</v>
      </c>
      <c r="E2514" s="232" t="s">
        <v>573</v>
      </c>
      <c r="F2514" s="234" t="s">
        <v>734</v>
      </c>
      <c r="G2514" s="232">
        <v>99100</v>
      </c>
      <c r="H2514" s="229" t="s">
        <v>499</v>
      </c>
      <c r="I2514" s="229" t="s">
        <v>500</v>
      </c>
      <c r="J2514" s="229" t="s">
        <v>23</v>
      </c>
      <c r="K2514" s="229" t="s">
        <v>755</v>
      </c>
      <c r="L2514" s="229" t="s">
        <v>756</v>
      </c>
      <c r="M2514" s="229" t="s">
        <v>757</v>
      </c>
      <c r="N2514" s="229" t="s">
        <v>748</v>
      </c>
    </row>
    <row r="2515" spans="1:14">
      <c r="A2515" s="232">
        <f t="shared" si="39"/>
        <v>12506</v>
      </c>
      <c r="B2515" s="232">
        <v>4</v>
      </c>
      <c r="C2515" s="232" t="s">
        <v>747</v>
      </c>
      <c r="D2515" s="229" t="s">
        <v>656</v>
      </c>
      <c r="E2515" s="232" t="s">
        <v>446</v>
      </c>
      <c r="F2515" s="234" t="s">
        <v>734</v>
      </c>
      <c r="G2515" s="232">
        <v>99100</v>
      </c>
      <c r="H2515" s="229" t="s">
        <v>499</v>
      </c>
      <c r="I2515" s="229" t="s">
        <v>500</v>
      </c>
      <c r="J2515" s="229" t="s">
        <v>23</v>
      </c>
      <c r="K2515" s="229" t="s">
        <v>755</v>
      </c>
      <c r="L2515" s="229" t="s">
        <v>756</v>
      </c>
      <c r="M2515" s="229" t="s">
        <v>757</v>
      </c>
      <c r="N2515" s="229" t="s">
        <v>748</v>
      </c>
    </row>
    <row r="2516" spans="1:14">
      <c r="A2516" s="232">
        <f t="shared" si="39"/>
        <v>12507</v>
      </c>
      <c r="B2516" s="232">
        <v>4</v>
      </c>
      <c r="C2516" s="232" t="s">
        <v>747</v>
      </c>
      <c r="D2516" s="229" t="s">
        <v>656</v>
      </c>
      <c r="E2516" s="232" t="s">
        <v>573</v>
      </c>
      <c r="F2516" s="234" t="s">
        <v>734</v>
      </c>
      <c r="G2516" s="232">
        <v>79101</v>
      </c>
      <c r="H2516" s="229" t="s">
        <v>499</v>
      </c>
      <c r="I2516" s="229" t="s">
        <v>500</v>
      </c>
      <c r="J2516" s="229" t="s">
        <v>23</v>
      </c>
      <c r="K2516" s="229" t="s">
        <v>755</v>
      </c>
      <c r="L2516" s="229" t="s">
        <v>756</v>
      </c>
      <c r="M2516" s="229" t="s">
        <v>757</v>
      </c>
      <c r="N2516" s="229" t="s">
        <v>748</v>
      </c>
    </row>
    <row r="2517" spans="1:14">
      <c r="A2517" s="232">
        <f t="shared" si="39"/>
        <v>12508</v>
      </c>
      <c r="B2517" s="232">
        <v>4</v>
      </c>
      <c r="C2517" s="232" t="s">
        <v>747</v>
      </c>
      <c r="D2517" s="229" t="s">
        <v>656</v>
      </c>
      <c r="E2517" s="232" t="s">
        <v>446</v>
      </c>
      <c r="F2517" s="234" t="s">
        <v>734</v>
      </c>
      <c r="G2517" s="232">
        <v>79101</v>
      </c>
      <c r="H2517" s="229" t="s">
        <v>499</v>
      </c>
      <c r="I2517" s="229" t="s">
        <v>500</v>
      </c>
      <c r="J2517" s="229" t="s">
        <v>23</v>
      </c>
      <c r="K2517" s="229" t="s">
        <v>755</v>
      </c>
      <c r="L2517" s="229" t="s">
        <v>756</v>
      </c>
      <c r="M2517" s="229" t="s">
        <v>757</v>
      </c>
      <c r="N2517" s="229" t="s">
        <v>748</v>
      </c>
    </row>
    <row r="2518" spans="1:14">
      <c r="A2518" s="232">
        <f t="shared" si="39"/>
        <v>12509</v>
      </c>
      <c r="B2518" s="232">
        <v>4</v>
      </c>
      <c r="C2518" s="232" t="s">
        <v>747</v>
      </c>
      <c r="D2518" s="229" t="s">
        <v>656</v>
      </c>
      <c r="E2518" s="232" t="s">
        <v>573</v>
      </c>
      <c r="F2518" s="234" t="s">
        <v>734</v>
      </c>
      <c r="G2518" s="232">
        <v>11609</v>
      </c>
      <c r="H2518" s="229" t="s">
        <v>499</v>
      </c>
      <c r="I2518" s="229" t="s">
        <v>500</v>
      </c>
      <c r="J2518" s="229" t="s">
        <v>23</v>
      </c>
      <c r="K2518" s="229" t="s">
        <v>755</v>
      </c>
      <c r="L2518" s="229" t="s">
        <v>756</v>
      </c>
      <c r="M2518" s="229" t="s">
        <v>757</v>
      </c>
      <c r="N2518" s="229" t="s">
        <v>748</v>
      </c>
    </row>
    <row r="2519" spans="1:14">
      <c r="A2519" s="232">
        <f t="shared" si="39"/>
        <v>12510</v>
      </c>
      <c r="B2519" s="232">
        <v>4</v>
      </c>
      <c r="C2519" s="232" t="s">
        <v>747</v>
      </c>
      <c r="D2519" s="229" t="s">
        <v>656</v>
      </c>
      <c r="E2519" s="232" t="s">
        <v>446</v>
      </c>
      <c r="F2519" s="234" t="s">
        <v>734</v>
      </c>
      <c r="G2519" s="232">
        <v>11609</v>
      </c>
      <c r="H2519" s="229" t="s">
        <v>499</v>
      </c>
      <c r="I2519" s="229" t="s">
        <v>500</v>
      </c>
      <c r="J2519" s="229" t="s">
        <v>23</v>
      </c>
      <c r="K2519" s="229" t="s">
        <v>755</v>
      </c>
      <c r="L2519" s="229" t="s">
        <v>756</v>
      </c>
      <c r="M2519" s="229" t="s">
        <v>757</v>
      </c>
      <c r="N2519" s="229" t="s">
        <v>748</v>
      </c>
    </row>
    <row r="2520" spans="1:14">
      <c r="A2520" s="232">
        <f t="shared" si="39"/>
        <v>12511</v>
      </c>
      <c r="B2520" s="232">
        <v>4</v>
      </c>
      <c r="C2520" s="232" t="s">
        <v>747</v>
      </c>
      <c r="D2520" s="229" t="s">
        <v>656</v>
      </c>
      <c r="E2520" s="232" t="s">
        <v>573</v>
      </c>
      <c r="F2520" s="234" t="s">
        <v>734</v>
      </c>
      <c r="G2520" s="232">
        <v>21609</v>
      </c>
      <c r="H2520" s="229" t="s">
        <v>499</v>
      </c>
      <c r="I2520" s="229" t="s">
        <v>500</v>
      </c>
      <c r="J2520" s="229" t="s">
        <v>23</v>
      </c>
      <c r="K2520" s="229" t="s">
        <v>755</v>
      </c>
      <c r="L2520" s="229" t="s">
        <v>756</v>
      </c>
      <c r="M2520" s="229" t="s">
        <v>757</v>
      </c>
      <c r="N2520" s="229" t="s">
        <v>748</v>
      </c>
    </row>
    <row r="2521" spans="1:14">
      <c r="A2521" s="232">
        <f t="shared" si="39"/>
        <v>12512</v>
      </c>
      <c r="B2521" s="232">
        <v>4</v>
      </c>
      <c r="C2521" s="232" t="s">
        <v>747</v>
      </c>
      <c r="D2521" s="229" t="s">
        <v>656</v>
      </c>
      <c r="E2521" s="232" t="s">
        <v>446</v>
      </c>
      <c r="F2521" s="234" t="s">
        <v>734</v>
      </c>
      <c r="G2521" s="232">
        <v>21609</v>
      </c>
      <c r="H2521" s="229" t="s">
        <v>499</v>
      </c>
      <c r="I2521" s="229" t="s">
        <v>500</v>
      </c>
      <c r="J2521" s="229" t="s">
        <v>23</v>
      </c>
      <c r="K2521" s="229" t="s">
        <v>755</v>
      </c>
      <c r="L2521" s="229" t="s">
        <v>756</v>
      </c>
      <c r="M2521" s="229" t="s">
        <v>757</v>
      </c>
      <c r="N2521" s="229" t="s">
        <v>748</v>
      </c>
    </row>
    <row r="2522" spans="1:14">
      <c r="A2522" s="232">
        <f t="shared" si="39"/>
        <v>12513</v>
      </c>
      <c r="B2522" s="232">
        <v>4</v>
      </c>
      <c r="C2522" s="232" t="s">
        <v>747</v>
      </c>
      <c r="D2522" s="229" t="s">
        <v>656</v>
      </c>
      <c r="E2522" s="232" t="s">
        <v>573</v>
      </c>
      <c r="F2522" s="235" t="s">
        <v>98</v>
      </c>
      <c r="G2522" s="232">
        <v>99100</v>
      </c>
      <c r="H2522" s="229" t="s">
        <v>499</v>
      </c>
      <c r="I2522" s="229" t="s">
        <v>500</v>
      </c>
      <c r="J2522" s="229" t="s">
        <v>23</v>
      </c>
      <c r="K2522" s="229" t="s">
        <v>755</v>
      </c>
      <c r="L2522" s="229" t="s">
        <v>756</v>
      </c>
      <c r="M2522" s="229" t="s">
        <v>757</v>
      </c>
      <c r="N2522" s="229" t="s">
        <v>748</v>
      </c>
    </row>
    <row r="2523" spans="1:14">
      <c r="A2523" s="232">
        <f t="shared" si="39"/>
        <v>12514</v>
      </c>
      <c r="B2523" s="232">
        <v>4</v>
      </c>
      <c r="C2523" s="232" t="s">
        <v>747</v>
      </c>
      <c r="D2523" s="229" t="s">
        <v>656</v>
      </c>
      <c r="E2523" s="232" t="s">
        <v>446</v>
      </c>
      <c r="F2523" s="235" t="s">
        <v>98</v>
      </c>
      <c r="G2523" s="232">
        <v>99100</v>
      </c>
      <c r="H2523" s="229" t="s">
        <v>499</v>
      </c>
      <c r="I2523" s="229" t="s">
        <v>500</v>
      </c>
      <c r="J2523" s="229" t="s">
        <v>23</v>
      </c>
      <c r="K2523" s="229" t="s">
        <v>755</v>
      </c>
      <c r="L2523" s="229" t="s">
        <v>756</v>
      </c>
      <c r="M2523" s="229" t="s">
        <v>757</v>
      </c>
      <c r="N2523" s="229" t="s">
        <v>748</v>
      </c>
    </row>
    <row r="2524" spans="1:14">
      <c r="A2524" s="232">
        <f t="shared" si="39"/>
        <v>12515</v>
      </c>
      <c r="B2524" s="232">
        <v>4</v>
      </c>
      <c r="C2524" s="232" t="s">
        <v>747</v>
      </c>
      <c r="D2524" s="229" t="s">
        <v>656</v>
      </c>
      <c r="E2524" s="232" t="s">
        <v>573</v>
      </c>
      <c r="F2524" s="235" t="s">
        <v>98</v>
      </c>
      <c r="G2524" s="232">
        <v>79101</v>
      </c>
      <c r="H2524" s="229" t="s">
        <v>499</v>
      </c>
      <c r="I2524" s="229" t="s">
        <v>500</v>
      </c>
      <c r="J2524" s="229" t="s">
        <v>23</v>
      </c>
      <c r="K2524" s="229" t="s">
        <v>755</v>
      </c>
      <c r="L2524" s="229" t="s">
        <v>756</v>
      </c>
      <c r="M2524" s="229" t="s">
        <v>757</v>
      </c>
      <c r="N2524" s="229" t="s">
        <v>748</v>
      </c>
    </row>
    <row r="2525" spans="1:14">
      <c r="A2525" s="232">
        <f t="shared" si="39"/>
        <v>12516</v>
      </c>
      <c r="B2525" s="232">
        <v>4</v>
      </c>
      <c r="C2525" s="232" t="s">
        <v>747</v>
      </c>
      <c r="D2525" s="229" t="s">
        <v>656</v>
      </c>
      <c r="E2525" s="232" t="s">
        <v>446</v>
      </c>
      <c r="F2525" s="235" t="s">
        <v>98</v>
      </c>
      <c r="G2525" s="232">
        <v>79101</v>
      </c>
      <c r="H2525" s="229" t="s">
        <v>499</v>
      </c>
      <c r="I2525" s="229" t="s">
        <v>500</v>
      </c>
      <c r="J2525" s="229" t="s">
        <v>23</v>
      </c>
      <c r="K2525" s="229" t="s">
        <v>755</v>
      </c>
      <c r="L2525" s="229" t="s">
        <v>756</v>
      </c>
      <c r="M2525" s="229" t="s">
        <v>757</v>
      </c>
      <c r="N2525" s="229" t="s">
        <v>748</v>
      </c>
    </row>
    <row r="2526" spans="1:14">
      <c r="A2526" s="232">
        <f t="shared" si="39"/>
        <v>12517</v>
      </c>
      <c r="B2526" s="232">
        <v>4</v>
      </c>
      <c r="C2526" s="232" t="s">
        <v>747</v>
      </c>
      <c r="D2526" s="229" t="s">
        <v>656</v>
      </c>
      <c r="E2526" s="232" t="s">
        <v>573</v>
      </c>
      <c r="F2526" s="235" t="s">
        <v>98</v>
      </c>
      <c r="G2526" s="232">
        <v>11609</v>
      </c>
      <c r="H2526" s="229" t="s">
        <v>499</v>
      </c>
      <c r="I2526" s="229" t="s">
        <v>500</v>
      </c>
      <c r="J2526" s="229" t="s">
        <v>23</v>
      </c>
      <c r="K2526" s="229" t="s">
        <v>755</v>
      </c>
      <c r="L2526" s="229" t="s">
        <v>756</v>
      </c>
      <c r="M2526" s="229" t="s">
        <v>757</v>
      </c>
      <c r="N2526" s="229" t="s">
        <v>748</v>
      </c>
    </row>
    <row r="2527" spans="1:14">
      <c r="A2527" s="232">
        <f t="shared" si="39"/>
        <v>12518</v>
      </c>
      <c r="B2527" s="232">
        <v>4</v>
      </c>
      <c r="C2527" s="232" t="s">
        <v>747</v>
      </c>
      <c r="D2527" s="229" t="s">
        <v>656</v>
      </c>
      <c r="E2527" s="232" t="s">
        <v>446</v>
      </c>
      <c r="F2527" s="235" t="s">
        <v>98</v>
      </c>
      <c r="G2527" s="232">
        <v>11609</v>
      </c>
      <c r="H2527" s="229" t="s">
        <v>499</v>
      </c>
      <c r="I2527" s="229" t="s">
        <v>500</v>
      </c>
      <c r="J2527" s="229" t="s">
        <v>23</v>
      </c>
      <c r="K2527" s="229" t="s">
        <v>755</v>
      </c>
      <c r="L2527" s="229" t="s">
        <v>756</v>
      </c>
      <c r="M2527" s="229" t="s">
        <v>757</v>
      </c>
      <c r="N2527" s="229" t="s">
        <v>748</v>
      </c>
    </row>
    <row r="2528" spans="1:14">
      <c r="A2528" s="232">
        <f t="shared" si="39"/>
        <v>12519</v>
      </c>
      <c r="B2528" s="232">
        <v>4</v>
      </c>
      <c r="C2528" s="232" t="s">
        <v>747</v>
      </c>
      <c r="D2528" s="229" t="s">
        <v>656</v>
      </c>
      <c r="E2528" s="232" t="s">
        <v>573</v>
      </c>
      <c r="F2528" s="235" t="s">
        <v>98</v>
      </c>
      <c r="G2528" s="232">
        <v>21609</v>
      </c>
      <c r="H2528" s="229" t="s">
        <v>499</v>
      </c>
      <c r="I2528" s="229" t="s">
        <v>500</v>
      </c>
      <c r="J2528" s="229" t="s">
        <v>23</v>
      </c>
      <c r="K2528" s="229" t="s">
        <v>755</v>
      </c>
      <c r="L2528" s="229" t="s">
        <v>756</v>
      </c>
      <c r="M2528" s="229" t="s">
        <v>757</v>
      </c>
      <c r="N2528" s="229" t="s">
        <v>748</v>
      </c>
    </row>
    <row r="2529" spans="1:14">
      <c r="A2529" s="232">
        <f t="shared" si="39"/>
        <v>12520</v>
      </c>
      <c r="B2529" s="232">
        <v>4</v>
      </c>
      <c r="C2529" s="232" t="s">
        <v>747</v>
      </c>
      <c r="D2529" s="229" t="s">
        <v>656</v>
      </c>
      <c r="E2529" s="232" t="s">
        <v>446</v>
      </c>
      <c r="F2529" s="235" t="s">
        <v>98</v>
      </c>
      <c r="G2529" s="232">
        <v>21609</v>
      </c>
      <c r="H2529" s="229" t="s">
        <v>499</v>
      </c>
      <c r="I2529" s="229" t="s">
        <v>500</v>
      </c>
      <c r="J2529" s="229" t="s">
        <v>23</v>
      </c>
      <c r="K2529" s="229" t="s">
        <v>755</v>
      </c>
      <c r="L2529" s="229" t="s">
        <v>756</v>
      </c>
      <c r="M2529" s="229" t="s">
        <v>757</v>
      </c>
      <c r="N2529" s="229" t="s">
        <v>748</v>
      </c>
    </row>
    <row r="2530" spans="1:14">
      <c r="A2530" s="232">
        <f t="shared" si="39"/>
        <v>12521</v>
      </c>
      <c r="B2530" s="232">
        <v>4</v>
      </c>
      <c r="C2530" s="232" t="s">
        <v>747</v>
      </c>
      <c r="D2530" s="229" t="s">
        <v>656</v>
      </c>
      <c r="E2530" s="232" t="s">
        <v>573</v>
      </c>
      <c r="F2530" s="234" t="s">
        <v>99</v>
      </c>
      <c r="G2530" s="232">
        <v>99100</v>
      </c>
      <c r="H2530" s="229" t="s">
        <v>499</v>
      </c>
      <c r="I2530" s="229" t="s">
        <v>500</v>
      </c>
      <c r="J2530" s="229" t="s">
        <v>23</v>
      </c>
      <c r="K2530" s="229" t="s">
        <v>755</v>
      </c>
      <c r="L2530" s="229" t="s">
        <v>756</v>
      </c>
      <c r="M2530" s="229" t="s">
        <v>757</v>
      </c>
      <c r="N2530" s="229" t="s">
        <v>748</v>
      </c>
    </row>
    <row r="2531" spans="1:14">
      <c r="A2531" s="232">
        <f t="shared" si="39"/>
        <v>12522</v>
      </c>
      <c r="B2531" s="232">
        <v>4</v>
      </c>
      <c r="C2531" s="232" t="s">
        <v>747</v>
      </c>
      <c r="D2531" s="229" t="s">
        <v>656</v>
      </c>
      <c r="E2531" s="232" t="s">
        <v>446</v>
      </c>
      <c r="F2531" s="234" t="s">
        <v>99</v>
      </c>
      <c r="G2531" s="232">
        <v>99100</v>
      </c>
      <c r="H2531" s="229" t="s">
        <v>499</v>
      </c>
      <c r="I2531" s="229" t="s">
        <v>500</v>
      </c>
      <c r="J2531" s="229" t="s">
        <v>23</v>
      </c>
      <c r="K2531" s="229" t="s">
        <v>755</v>
      </c>
      <c r="L2531" s="229" t="s">
        <v>756</v>
      </c>
      <c r="M2531" s="229" t="s">
        <v>757</v>
      </c>
      <c r="N2531" s="229" t="s">
        <v>748</v>
      </c>
    </row>
    <row r="2532" spans="1:14">
      <c r="A2532" s="232">
        <f t="shared" si="39"/>
        <v>12523</v>
      </c>
      <c r="B2532" s="232">
        <v>4</v>
      </c>
      <c r="C2532" s="232" t="s">
        <v>747</v>
      </c>
      <c r="D2532" s="229" t="s">
        <v>656</v>
      </c>
      <c r="E2532" s="232" t="s">
        <v>573</v>
      </c>
      <c r="F2532" s="234" t="s">
        <v>99</v>
      </c>
      <c r="G2532" s="232">
        <v>79101</v>
      </c>
      <c r="H2532" s="229" t="s">
        <v>499</v>
      </c>
      <c r="I2532" s="229" t="s">
        <v>500</v>
      </c>
      <c r="J2532" s="229" t="s">
        <v>23</v>
      </c>
      <c r="K2532" s="229" t="s">
        <v>755</v>
      </c>
      <c r="L2532" s="229" t="s">
        <v>756</v>
      </c>
      <c r="M2532" s="229" t="s">
        <v>757</v>
      </c>
      <c r="N2532" s="229" t="s">
        <v>748</v>
      </c>
    </row>
    <row r="2533" spans="1:14">
      <c r="A2533" s="232">
        <f t="shared" si="39"/>
        <v>12524</v>
      </c>
      <c r="B2533" s="232">
        <v>4</v>
      </c>
      <c r="C2533" s="232" t="s">
        <v>747</v>
      </c>
      <c r="D2533" s="229" t="s">
        <v>656</v>
      </c>
      <c r="E2533" s="232" t="s">
        <v>446</v>
      </c>
      <c r="F2533" s="234" t="s">
        <v>99</v>
      </c>
      <c r="G2533" s="232">
        <v>79101</v>
      </c>
      <c r="H2533" s="229" t="s">
        <v>499</v>
      </c>
      <c r="I2533" s="229" t="s">
        <v>500</v>
      </c>
      <c r="J2533" s="229" t="s">
        <v>23</v>
      </c>
      <c r="K2533" s="229" t="s">
        <v>755</v>
      </c>
      <c r="L2533" s="229" t="s">
        <v>756</v>
      </c>
      <c r="M2533" s="229" t="s">
        <v>757</v>
      </c>
      <c r="N2533" s="229" t="s">
        <v>748</v>
      </c>
    </row>
    <row r="2534" spans="1:14">
      <c r="A2534" s="232">
        <f t="shared" si="39"/>
        <v>12525</v>
      </c>
      <c r="B2534" s="232">
        <v>4</v>
      </c>
      <c r="C2534" s="232" t="s">
        <v>747</v>
      </c>
      <c r="D2534" s="229" t="s">
        <v>656</v>
      </c>
      <c r="E2534" s="232" t="s">
        <v>573</v>
      </c>
      <c r="F2534" s="234" t="s">
        <v>99</v>
      </c>
      <c r="G2534" s="232">
        <v>11609</v>
      </c>
      <c r="H2534" s="229" t="s">
        <v>499</v>
      </c>
      <c r="I2534" s="229" t="s">
        <v>500</v>
      </c>
      <c r="J2534" s="229" t="s">
        <v>23</v>
      </c>
      <c r="K2534" s="229" t="s">
        <v>755</v>
      </c>
      <c r="L2534" s="229" t="s">
        <v>756</v>
      </c>
      <c r="M2534" s="229" t="s">
        <v>757</v>
      </c>
      <c r="N2534" s="229" t="s">
        <v>748</v>
      </c>
    </row>
    <row r="2535" spans="1:14">
      <c r="A2535" s="232">
        <f t="shared" si="39"/>
        <v>12526</v>
      </c>
      <c r="B2535" s="232">
        <v>4</v>
      </c>
      <c r="C2535" s="232" t="s">
        <v>747</v>
      </c>
      <c r="D2535" s="229" t="s">
        <v>656</v>
      </c>
      <c r="E2535" s="232" t="s">
        <v>446</v>
      </c>
      <c r="F2535" s="234" t="s">
        <v>99</v>
      </c>
      <c r="G2535" s="232">
        <v>11609</v>
      </c>
      <c r="H2535" s="229" t="s">
        <v>499</v>
      </c>
      <c r="I2535" s="229" t="s">
        <v>500</v>
      </c>
      <c r="J2535" s="229" t="s">
        <v>23</v>
      </c>
      <c r="K2535" s="229" t="s">
        <v>755</v>
      </c>
      <c r="L2535" s="229" t="s">
        <v>756</v>
      </c>
      <c r="M2535" s="229" t="s">
        <v>757</v>
      </c>
      <c r="N2535" s="229" t="s">
        <v>748</v>
      </c>
    </row>
    <row r="2536" spans="1:14">
      <c r="A2536" s="232">
        <f t="shared" si="39"/>
        <v>12527</v>
      </c>
      <c r="B2536" s="232">
        <v>4</v>
      </c>
      <c r="C2536" s="232" t="s">
        <v>747</v>
      </c>
      <c r="D2536" s="229" t="s">
        <v>656</v>
      </c>
      <c r="E2536" s="232" t="s">
        <v>573</v>
      </c>
      <c r="F2536" s="234" t="s">
        <v>99</v>
      </c>
      <c r="G2536" s="232">
        <v>21609</v>
      </c>
      <c r="H2536" s="229" t="s">
        <v>499</v>
      </c>
      <c r="I2536" s="229" t="s">
        <v>500</v>
      </c>
      <c r="J2536" s="229" t="s">
        <v>23</v>
      </c>
      <c r="K2536" s="229" t="s">
        <v>755</v>
      </c>
      <c r="L2536" s="229" t="s">
        <v>756</v>
      </c>
      <c r="M2536" s="229" t="s">
        <v>757</v>
      </c>
      <c r="N2536" s="229" t="s">
        <v>748</v>
      </c>
    </row>
    <row r="2537" spans="1:14">
      <c r="A2537" s="232">
        <f t="shared" si="39"/>
        <v>12528</v>
      </c>
      <c r="B2537" s="232">
        <v>4</v>
      </c>
      <c r="C2537" s="232" t="s">
        <v>747</v>
      </c>
      <c r="D2537" s="229" t="s">
        <v>656</v>
      </c>
      <c r="E2537" s="232" t="s">
        <v>446</v>
      </c>
      <c r="F2537" s="234" t="s">
        <v>99</v>
      </c>
      <c r="G2537" s="232">
        <v>21609</v>
      </c>
      <c r="H2537" s="229" t="s">
        <v>499</v>
      </c>
      <c r="I2537" s="229" t="s">
        <v>500</v>
      </c>
      <c r="J2537" s="229" t="s">
        <v>23</v>
      </c>
      <c r="K2537" s="229" t="s">
        <v>755</v>
      </c>
      <c r="L2537" s="229" t="s">
        <v>756</v>
      </c>
      <c r="M2537" s="229" t="s">
        <v>757</v>
      </c>
      <c r="N2537" s="229" t="s">
        <v>748</v>
      </c>
    </row>
    <row r="2538" spans="1:14">
      <c r="A2538" s="232">
        <f t="shared" si="39"/>
        <v>12529</v>
      </c>
      <c r="B2538" s="232">
        <v>4</v>
      </c>
      <c r="C2538" s="232" t="s">
        <v>747</v>
      </c>
      <c r="D2538" s="229" t="s">
        <v>656</v>
      </c>
      <c r="E2538" s="232" t="s">
        <v>573</v>
      </c>
      <c r="F2538" s="235" t="s">
        <v>100</v>
      </c>
      <c r="G2538" s="232">
        <v>99100</v>
      </c>
      <c r="H2538" s="229" t="s">
        <v>499</v>
      </c>
      <c r="I2538" s="229" t="s">
        <v>500</v>
      </c>
      <c r="J2538" s="229" t="s">
        <v>23</v>
      </c>
      <c r="K2538" s="229" t="s">
        <v>755</v>
      </c>
      <c r="L2538" s="229" t="s">
        <v>756</v>
      </c>
      <c r="M2538" s="229" t="s">
        <v>757</v>
      </c>
      <c r="N2538" s="229" t="s">
        <v>748</v>
      </c>
    </row>
    <row r="2539" spans="1:14">
      <c r="A2539" s="232">
        <f t="shared" si="39"/>
        <v>12530</v>
      </c>
      <c r="B2539" s="232">
        <v>4</v>
      </c>
      <c r="C2539" s="232" t="s">
        <v>747</v>
      </c>
      <c r="D2539" s="229" t="s">
        <v>656</v>
      </c>
      <c r="E2539" s="232" t="s">
        <v>446</v>
      </c>
      <c r="F2539" s="235" t="s">
        <v>100</v>
      </c>
      <c r="G2539" s="232">
        <v>99100</v>
      </c>
      <c r="H2539" s="229" t="s">
        <v>499</v>
      </c>
      <c r="I2539" s="229" t="s">
        <v>500</v>
      </c>
      <c r="J2539" s="229" t="s">
        <v>23</v>
      </c>
      <c r="K2539" s="229" t="s">
        <v>755</v>
      </c>
      <c r="L2539" s="229" t="s">
        <v>756</v>
      </c>
      <c r="M2539" s="229" t="s">
        <v>757</v>
      </c>
      <c r="N2539" s="229" t="s">
        <v>748</v>
      </c>
    </row>
    <row r="2540" spans="1:14">
      <c r="A2540" s="232">
        <f t="shared" si="39"/>
        <v>12531</v>
      </c>
      <c r="B2540" s="232">
        <v>4</v>
      </c>
      <c r="C2540" s="232" t="s">
        <v>747</v>
      </c>
      <c r="D2540" s="229" t="s">
        <v>656</v>
      </c>
      <c r="E2540" s="232" t="s">
        <v>573</v>
      </c>
      <c r="F2540" s="235" t="s">
        <v>100</v>
      </c>
      <c r="G2540" s="232">
        <v>79101</v>
      </c>
      <c r="H2540" s="229" t="s">
        <v>499</v>
      </c>
      <c r="I2540" s="229" t="s">
        <v>500</v>
      </c>
      <c r="J2540" s="229" t="s">
        <v>23</v>
      </c>
      <c r="K2540" s="229" t="s">
        <v>755</v>
      </c>
      <c r="L2540" s="229" t="s">
        <v>756</v>
      </c>
      <c r="M2540" s="229" t="s">
        <v>757</v>
      </c>
      <c r="N2540" s="229" t="s">
        <v>748</v>
      </c>
    </row>
    <row r="2541" spans="1:14">
      <c r="A2541" s="232">
        <f t="shared" si="39"/>
        <v>12532</v>
      </c>
      <c r="B2541" s="232">
        <v>4</v>
      </c>
      <c r="C2541" s="232" t="s">
        <v>747</v>
      </c>
      <c r="D2541" s="229" t="s">
        <v>656</v>
      </c>
      <c r="E2541" s="232" t="s">
        <v>446</v>
      </c>
      <c r="F2541" s="235" t="s">
        <v>100</v>
      </c>
      <c r="G2541" s="232">
        <v>79101</v>
      </c>
      <c r="H2541" s="229" t="s">
        <v>499</v>
      </c>
      <c r="I2541" s="229" t="s">
        <v>500</v>
      </c>
      <c r="J2541" s="229" t="s">
        <v>23</v>
      </c>
      <c r="K2541" s="229" t="s">
        <v>755</v>
      </c>
      <c r="L2541" s="229" t="s">
        <v>756</v>
      </c>
      <c r="M2541" s="229" t="s">
        <v>757</v>
      </c>
      <c r="N2541" s="229" t="s">
        <v>748</v>
      </c>
    </row>
    <row r="2542" spans="1:14">
      <c r="A2542" s="232">
        <f t="shared" si="39"/>
        <v>12533</v>
      </c>
      <c r="B2542" s="232">
        <v>4</v>
      </c>
      <c r="C2542" s="232" t="s">
        <v>747</v>
      </c>
      <c r="D2542" s="229" t="s">
        <v>656</v>
      </c>
      <c r="E2542" s="232" t="s">
        <v>573</v>
      </c>
      <c r="F2542" s="235" t="s">
        <v>100</v>
      </c>
      <c r="G2542" s="232">
        <v>11609</v>
      </c>
      <c r="H2542" s="229" t="s">
        <v>499</v>
      </c>
      <c r="I2542" s="229" t="s">
        <v>500</v>
      </c>
      <c r="J2542" s="229" t="s">
        <v>23</v>
      </c>
      <c r="K2542" s="229" t="s">
        <v>755</v>
      </c>
      <c r="L2542" s="229" t="s">
        <v>756</v>
      </c>
      <c r="M2542" s="229" t="s">
        <v>757</v>
      </c>
      <c r="N2542" s="229" t="s">
        <v>748</v>
      </c>
    </row>
    <row r="2543" spans="1:14">
      <c r="A2543" s="232">
        <f t="shared" si="39"/>
        <v>12534</v>
      </c>
      <c r="B2543" s="232">
        <v>4</v>
      </c>
      <c r="C2543" s="232" t="s">
        <v>747</v>
      </c>
      <c r="D2543" s="229" t="s">
        <v>656</v>
      </c>
      <c r="E2543" s="232" t="s">
        <v>446</v>
      </c>
      <c r="F2543" s="235" t="s">
        <v>100</v>
      </c>
      <c r="G2543" s="232">
        <v>11609</v>
      </c>
      <c r="H2543" s="229" t="s">
        <v>499</v>
      </c>
      <c r="I2543" s="229" t="s">
        <v>500</v>
      </c>
      <c r="J2543" s="229" t="s">
        <v>23</v>
      </c>
      <c r="K2543" s="229" t="s">
        <v>755</v>
      </c>
      <c r="L2543" s="229" t="s">
        <v>756</v>
      </c>
      <c r="M2543" s="229" t="s">
        <v>757</v>
      </c>
      <c r="N2543" s="229" t="s">
        <v>748</v>
      </c>
    </row>
    <row r="2544" spans="1:14">
      <c r="A2544" s="232">
        <f t="shared" si="39"/>
        <v>12535</v>
      </c>
      <c r="B2544" s="232">
        <v>4</v>
      </c>
      <c r="C2544" s="232" t="s">
        <v>747</v>
      </c>
      <c r="D2544" s="229" t="s">
        <v>656</v>
      </c>
      <c r="E2544" s="232" t="s">
        <v>573</v>
      </c>
      <c r="F2544" s="235" t="s">
        <v>100</v>
      </c>
      <c r="G2544" s="232">
        <v>21609</v>
      </c>
      <c r="H2544" s="229" t="s">
        <v>499</v>
      </c>
      <c r="I2544" s="229" t="s">
        <v>500</v>
      </c>
      <c r="J2544" s="229" t="s">
        <v>23</v>
      </c>
      <c r="K2544" s="229" t="s">
        <v>755</v>
      </c>
      <c r="L2544" s="229" t="s">
        <v>756</v>
      </c>
      <c r="M2544" s="229" t="s">
        <v>757</v>
      </c>
      <c r="N2544" s="229" t="s">
        <v>748</v>
      </c>
    </row>
    <row r="2545" spans="1:14">
      <c r="A2545" s="232">
        <f t="shared" si="39"/>
        <v>12536</v>
      </c>
      <c r="B2545" s="232">
        <v>4</v>
      </c>
      <c r="C2545" s="232" t="s">
        <v>747</v>
      </c>
      <c r="D2545" s="229" t="s">
        <v>656</v>
      </c>
      <c r="E2545" s="232" t="s">
        <v>446</v>
      </c>
      <c r="F2545" s="235" t="s">
        <v>100</v>
      </c>
      <c r="G2545" s="232">
        <v>21609</v>
      </c>
      <c r="H2545" s="229" t="s">
        <v>499</v>
      </c>
      <c r="I2545" s="229" t="s">
        <v>500</v>
      </c>
      <c r="J2545" s="229" t="s">
        <v>23</v>
      </c>
      <c r="K2545" s="229" t="s">
        <v>755</v>
      </c>
      <c r="L2545" s="229" t="s">
        <v>756</v>
      </c>
      <c r="M2545" s="229" t="s">
        <v>757</v>
      </c>
      <c r="N2545" s="229" t="s">
        <v>748</v>
      </c>
    </row>
    <row r="2546" spans="1:14">
      <c r="A2546" s="232">
        <f t="shared" si="39"/>
        <v>12537</v>
      </c>
      <c r="B2546" s="232">
        <v>4</v>
      </c>
      <c r="C2546" s="232" t="s">
        <v>747</v>
      </c>
      <c r="D2546" s="229" t="s">
        <v>656</v>
      </c>
      <c r="E2546" s="232" t="s">
        <v>573</v>
      </c>
      <c r="F2546" s="234" t="s">
        <v>102</v>
      </c>
      <c r="G2546" s="232">
        <v>99100</v>
      </c>
      <c r="H2546" s="229" t="s">
        <v>499</v>
      </c>
      <c r="I2546" s="229" t="s">
        <v>500</v>
      </c>
      <c r="J2546" s="229" t="s">
        <v>23</v>
      </c>
      <c r="K2546" s="229" t="s">
        <v>755</v>
      </c>
      <c r="L2546" s="229" t="s">
        <v>756</v>
      </c>
      <c r="M2546" s="229" t="s">
        <v>757</v>
      </c>
      <c r="N2546" s="229" t="s">
        <v>748</v>
      </c>
    </row>
    <row r="2547" spans="1:14">
      <c r="A2547" s="232">
        <f t="shared" si="39"/>
        <v>12538</v>
      </c>
      <c r="B2547" s="232">
        <v>4</v>
      </c>
      <c r="C2547" s="232" t="s">
        <v>747</v>
      </c>
      <c r="D2547" s="229" t="s">
        <v>656</v>
      </c>
      <c r="E2547" s="232" t="s">
        <v>446</v>
      </c>
      <c r="F2547" s="234" t="s">
        <v>102</v>
      </c>
      <c r="G2547" s="232">
        <v>99100</v>
      </c>
      <c r="H2547" s="229" t="s">
        <v>499</v>
      </c>
      <c r="I2547" s="229" t="s">
        <v>500</v>
      </c>
      <c r="J2547" s="229" t="s">
        <v>23</v>
      </c>
      <c r="K2547" s="229" t="s">
        <v>755</v>
      </c>
      <c r="L2547" s="229" t="s">
        <v>756</v>
      </c>
      <c r="M2547" s="229" t="s">
        <v>757</v>
      </c>
      <c r="N2547" s="229" t="s">
        <v>748</v>
      </c>
    </row>
    <row r="2548" spans="1:14">
      <c r="A2548" s="232">
        <f t="shared" si="39"/>
        <v>12539</v>
      </c>
      <c r="B2548" s="232">
        <v>4</v>
      </c>
      <c r="C2548" s="232" t="s">
        <v>747</v>
      </c>
      <c r="D2548" s="229" t="s">
        <v>656</v>
      </c>
      <c r="E2548" s="232" t="s">
        <v>573</v>
      </c>
      <c r="F2548" s="234" t="s">
        <v>102</v>
      </c>
      <c r="G2548" s="232">
        <v>79101</v>
      </c>
      <c r="H2548" s="229" t="s">
        <v>499</v>
      </c>
      <c r="I2548" s="229" t="s">
        <v>500</v>
      </c>
      <c r="J2548" s="229" t="s">
        <v>23</v>
      </c>
      <c r="K2548" s="229" t="s">
        <v>755</v>
      </c>
      <c r="L2548" s="229" t="s">
        <v>756</v>
      </c>
      <c r="M2548" s="229" t="s">
        <v>757</v>
      </c>
      <c r="N2548" s="229" t="s">
        <v>748</v>
      </c>
    </row>
    <row r="2549" spans="1:14">
      <c r="A2549" s="232">
        <f t="shared" si="39"/>
        <v>12540</v>
      </c>
      <c r="B2549" s="232">
        <v>4</v>
      </c>
      <c r="C2549" s="232" t="s">
        <v>747</v>
      </c>
      <c r="D2549" s="229" t="s">
        <v>656</v>
      </c>
      <c r="E2549" s="232" t="s">
        <v>446</v>
      </c>
      <c r="F2549" s="234" t="s">
        <v>102</v>
      </c>
      <c r="G2549" s="232">
        <v>79101</v>
      </c>
      <c r="H2549" s="229" t="s">
        <v>499</v>
      </c>
      <c r="I2549" s="229" t="s">
        <v>500</v>
      </c>
      <c r="J2549" s="229" t="s">
        <v>23</v>
      </c>
      <c r="K2549" s="229" t="s">
        <v>755</v>
      </c>
      <c r="L2549" s="229" t="s">
        <v>756</v>
      </c>
      <c r="M2549" s="229" t="s">
        <v>757</v>
      </c>
      <c r="N2549" s="229" t="s">
        <v>748</v>
      </c>
    </row>
    <row r="2550" spans="1:14">
      <c r="A2550" s="232">
        <f t="shared" si="39"/>
        <v>12541</v>
      </c>
      <c r="B2550" s="232">
        <v>4</v>
      </c>
      <c r="C2550" s="232" t="s">
        <v>747</v>
      </c>
      <c r="D2550" s="229" t="s">
        <v>656</v>
      </c>
      <c r="E2550" s="232" t="s">
        <v>573</v>
      </c>
      <c r="F2550" s="234" t="s">
        <v>102</v>
      </c>
      <c r="G2550" s="232">
        <v>11609</v>
      </c>
      <c r="H2550" s="229" t="s">
        <v>499</v>
      </c>
      <c r="I2550" s="229" t="s">
        <v>500</v>
      </c>
      <c r="J2550" s="229" t="s">
        <v>23</v>
      </c>
      <c r="K2550" s="229" t="s">
        <v>755</v>
      </c>
      <c r="L2550" s="229" t="s">
        <v>756</v>
      </c>
      <c r="M2550" s="229" t="s">
        <v>757</v>
      </c>
      <c r="N2550" s="229" t="s">
        <v>748</v>
      </c>
    </row>
    <row r="2551" spans="1:14">
      <c r="A2551" s="232">
        <f t="shared" si="39"/>
        <v>12542</v>
      </c>
      <c r="B2551" s="232">
        <v>4</v>
      </c>
      <c r="C2551" s="232" t="s">
        <v>747</v>
      </c>
      <c r="D2551" s="229" t="s">
        <v>656</v>
      </c>
      <c r="E2551" s="232" t="s">
        <v>446</v>
      </c>
      <c r="F2551" s="234" t="s">
        <v>102</v>
      </c>
      <c r="G2551" s="232">
        <v>11609</v>
      </c>
      <c r="H2551" s="229" t="s">
        <v>499</v>
      </c>
      <c r="I2551" s="229" t="s">
        <v>500</v>
      </c>
      <c r="J2551" s="229" t="s">
        <v>23</v>
      </c>
      <c r="K2551" s="229" t="s">
        <v>755</v>
      </c>
      <c r="L2551" s="229" t="s">
        <v>756</v>
      </c>
      <c r="M2551" s="229" t="s">
        <v>757</v>
      </c>
      <c r="N2551" s="229" t="s">
        <v>748</v>
      </c>
    </row>
    <row r="2552" spans="1:14">
      <c r="A2552" s="232">
        <f t="shared" si="39"/>
        <v>12543</v>
      </c>
      <c r="B2552" s="232">
        <v>4</v>
      </c>
      <c r="C2552" s="232" t="s">
        <v>747</v>
      </c>
      <c r="D2552" s="229" t="s">
        <v>656</v>
      </c>
      <c r="E2552" s="232" t="s">
        <v>573</v>
      </c>
      <c r="F2552" s="234" t="s">
        <v>102</v>
      </c>
      <c r="G2552" s="232">
        <v>21609</v>
      </c>
      <c r="H2552" s="229" t="s">
        <v>499</v>
      </c>
      <c r="I2552" s="229" t="s">
        <v>500</v>
      </c>
      <c r="J2552" s="229" t="s">
        <v>23</v>
      </c>
      <c r="K2552" s="229" t="s">
        <v>755</v>
      </c>
      <c r="L2552" s="229" t="s">
        <v>756</v>
      </c>
      <c r="M2552" s="229" t="s">
        <v>757</v>
      </c>
      <c r="N2552" s="229" t="s">
        <v>748</v>
      </c>
    </row>
    <row r="2553" spans="1:14">
      <c r="A2553" s="232">
        <f t="shared" si="39"/>
        <v>12544</v>
      </c>
      <c r="B2553" s="232">
        <v>4</v>
      </c>
      <c r="C2553" s="232" t="s">
        <v>747</v>
      </c>
      <c r="D2553" s="229" t="s">
        <v>656</v>
      </c>
      <c r="E2553" s="232" t="s">
        <v>446</v>
      </c>
      <c r="F2553" s="234" t="s">
        <v>102</v>
      </c>
      <c r="G2553" s="232">
        <v>21609</v>
      </c>
      <c r="H2553" s="229" t="s">
        <v>499</v>
      </c>
      <c r="I2553" s="229" t="s">
        <v>500</v>
      </c>
      <c r="J2553" s="229" t="s">
        <v>23</v>
      </c>
      <c r="K2553" s="229" t="s">
        <v>755</v>
      </c>
      <c r="L2553" s="229" t="s">
        <v>756</v>
      </c>
      <c r="M2553" s="229" t="s">
        <v>757</v>
      </c>
      <c r="N2553" s="229" t="s">
        <v>748</v>
      </c>
    </row>
    <row r="2554" spans="1:14">
      <c r="A2554" s="232">
        <f t="shared" si="39"/>
        <v>12545</v>
      </c>
      <c r="B2554" s="232">
        <v>4</v>
      </c>
      <c r="C2554" s="232" t="s">
        <v>747</v>
      </c>
      <c r="D2554" s="229" t="s">
        <v>656</v>
      </c>
      <c r="E2554" s="232" t="s">
        <v>573</v>
      </c>
      <c r="F2554" s="234" t="s">
        <v>103</v>
      </c>
      <c r="G2554" s="232">
        <v>99100</v>
      </c>
      <c r="H2554" s="229" t="s">
        <v>499</v>
      </c>
      <c r="I2554" s="229" t="s">
        <v>500</v>
      </c>
      <c r="J2554" s="229" t="s">
        <v>23</v>
      </c>
      <c r="K2554" s="229" t="s">
        <v>755</v>
      </c>
      <c r="L2554" s="229" t="s">
        <v>756</v>
      </c>
      <c r="M2554" s="229" t="s">
        <v>757</v>
      </c>
      <c r="N2554" s="229" t="s">
        <v>748</v>
      </c>
    </row>
    <row r="2555" spans="1:14">
      <c r="A2555" s="232">
        <f t="shared" si="39"/>
        <v>12546</v>
      </c>
      <c r="B2555" s="232">
        <v>4</v>
      </c>
      <c r="C2555" s="232" t="s">
        <v>747</v>
      </c>
      <c r="D2555" s="229" t="s">
        <v>656</v>
      </c>
      <c r="E2555" s="232" t="s">
        <v>446</v>
      </c>
      <c r="F2555" s="234" t="s">
        <v>103</v>
      </c>
      <c r="G2555" s="232">
        <v>99100</v>
      </c>
      <c r="H2555" s="229" t="s">
        <v>499</v>
      </c>
      <c r="I2555" s="229" t="s">
        <v>500</v>
      </c>
      <c r="J2555" s="229" t="s">
        <v>23</v>
      </c>
      <c r="K2555" s="229" t="s">
        <v>755</v>
      </c>
      <c r="L2555" s="229" t="s">
        <v>756</v>
      </c>
      <c r="M2555" s="229" t="s">
        <v>757</v>
      </c>
      <c r="N2555" s="229" t="s">
        <v>748</v>
      </c>
    </row>
    <row r="2556" spans="1:14">
      <c r="A2556" s="232">
        <f t="shared" si="39"/>
        <v>12547</v>
      </c>
      <c r="B2556" s="232">
        <v>4</v>
      </c>
      <c r="C2556" s="232" t="s">
        <v>747</v>
      </c>
      <c r="D2556" s="229" t="s">
        <v>656</v>
      </c>
      <c r="E2556" s="232" t="s">
        <v>573</v>
      </c>
      <c r="F2556" s="234" t="s">
        <v>103</v>
      </c>
      <c r="G2556" s="232">
        <v>79101</v>
      </c>
      <c r="H2556" s="229" t="s">
        <v>499</v>
      </c>
      <c r="I2556" s="229" t="s">
        <v>500</v>
      </c>
      <c r="J2556" s="229" t="s">
        <v>23</v>
      </c>
      <c r="K2556" s="229" t="s">
        <v>755</v>
      </c>
      <c r="L2556" s="229" t="s">
        <v>756</v>
      </c>
      <c r="M2556" s="229" t="s">
        <v>757</v>
      </c>
      <c r="N2556" s="229" t="s">
        <v>748</v>
      </c>
    </row>
    <row r="2557" spans="1:14">
      <c r="A2557" s="232">
        <f t="shared" si="39"/>
        <v>12548</v>
      </c>
      <c r="B2557" s="232">
        <v>4</v>
      </c>
      <c r="C2557" s="232" t="s">
        <v>747</v>
      </c>
      <c r="D2557" s="229" t="s">
        <v>656</v>
      </c>
      <c r="E2557" s="232" t="s">
        <v>446</v>
      </c>
      <c r="F2557" s="234" t="s">
        <v>103</v>
      </c>
      <c r="G2557" s="232">
        <v>79101</v>
      </c>
      <c r="H2557" s="229" t="s">
        <v>499</v>
      </c>
      <c r="I2557" s="229" t="s">
        <v>500</v>
      </c>
      <c r="J2557" s="229" t="s">
        <v>23</v>
      </c>
      <c r="K2557" s="229" t="s">
        <v>755</v>
      </c>
      <c r="L2557" s="229" t="s">
        <v>756</v>
      </c>
      <c r="M2557" s="229" t="s">
        <v>757</v>
      </c>
      <c r="N2557" s="229" t="s">
        <v>748</v>
      </c>
    </row>
    <row r="2558" spans="1:14">
      <c r="A2558" s="232">
        <f t="shared" si="39"/>
        <v>12549</v>
      </c>
      <c r="B2558" s="232">
        <v>4</v>
      </c>
      <c r="C2558" s="232" t="s">
        <v>747</v>
      </c>
      <c r="D2558" s="229" t="s">
        <v>656</v>
      </c>
      <c r="E2558" s="232" t="s">
        <v>573</v>
      </c>
      <c r="F2558" s="234" t="s">
        <v>103</v>
      </c>
      <c r="G2558" s="232">
        <v>11609</v>
      </c>
      <c r="H2558" s="229" t="s">
        <v>499</v>
      </c>
      <c r="I2558" s="229" t="s">
        <v>500</v>
      </c>
      <c r="J2558" s="229" t="s">
        <v>23</v>
      </c>
      <c r="K2558" s="229" t="s">
        <v>755</v>
      </c>
      <c r="L2558" s="229" t="s">
        <v>756</v>
      </c>
      <c r="M2558" s="229" t="s">
        <v>757</v>
      </c>
      <c r="N2558" s="229" t="s">
        <v>748</v>
      </c>
    </row>
    <row r="2559" spans="1:14">
      <c r="A2559" s="232">
        <f t="shared" si="39"/>
        <v>12550</v>
      </c>
      <c r="B2559" s="232">
        <v>4</v>
      </c>
      <c r="C2559" s="232" t="s">
        <v>747</v>
      </c>
      <c r="D2559" s="229" t="s">
        <v>656</v>
      </c>
      <c r="E2559" s="232" t="s">
        <v>446</v>
      </c>
      <c r="F2559" s="234" t="s">
        <v>103</v>
      </c>
      <c r="G2559" s="232">
        <v>11609</v>
      </c>
      <c r="H2559" s="229" t="s">
        <v>499</v>
      </c>
      <c r="I2559" s="229" t="s">
        <v>500</v>
      </c>
      <c r="J2559" s="229" t="s">
        <v>23</v>
      </c>
      <c r="K2559" s="229" t="s">
        <v>755</v>
      </c>
      <c r="L2559" s="229" t="s">
        <v>756</v>
      </c>
      <c r="M2559" s="229" t="s">
        <v>757</v>
      </c>
      <c r="N2559" s="229" t="s">
        <v>748</v>
      </c>
    </row>
    <row r="2560" spans="1:14">
      <c r="A2560" s="232">
        <f t="shared" si="39"/>
        <v>12551</v>
      </c>
      <c r="B2560" s="232">
        <v>4</v>
      </c>
      <c r="C2560" s="232" t="s">
        <v>747</v>
      </c>
      <c r="D2560" s="229" t="s">
        <v>656</v>
      </c>
      <c r="E2560" s="232" t="s">
        <v>573</v>
      </c>
      <c r="F2560" s="234" t="s">
        <v>103</v>
      </c>
      <c r="G2560" s="232">
        <v>21609</v>
      </c>
      <c r="H2560" s="229" t="s">
        <v>499</v>
      </c>
      <c r="I2560" s="229" t="s">
        <v>500</v>
      </c>
      <c r="J2560" s="229" t="s">
        <v>23</v>
      </c>
      <c r="K2560" s="229" t="s">
        <v>755</v>
      </c>
      <c r="L2560" s="229" t="s">
        <v>756</v>
      </c>
      <c r="M2560" s="229" t="s">
        <v>757</v>
      </c>
      <c r="N2560" s="229" t="s">
        <v>748</v>
      </c>
    </row>
    <row r="2561" spans="1:14">
      <c r="A2561" s="232">
        <f t="shared" si="39"/>
        <v>12552</v>
      </c>
      <c r="B2561" s="232">
        <v>4</v>
      </c>
      <c r="C2561" s="232" t="s">
        <v>747</v>
      </c>
      <c r="D2561" s="229" t="s">
        <v>656</v>
      </c>
      <c r="E2561" s="232" t="s">
        <v>446</v>
      </c>
      <c r="F2561" s="234" t="s">
        <v>103</v>
      </c>
      <c r="G2561" s="232">
        <v>21609</v>
      </c>
      <c r="H2561" s="229" t="s">
        <v>499</v>
      </c>
      <c r="I2561" s="229" t="s">
        <v>500</v>
      </c>
      <c r="J2561" s="229" t="s">
        <v>23</v>
      </c>
      <c r="K2561" s="229" t="s">
        <v>755</v>
      </c>
      <c r="L2561" s="229" t="s">
        <v>756</v>
      </c>
      <c r="M2561" s="229" t="s">
        <v>757</v>
      </c>
      <c r="N2561" s="229" t="s">
        <v>748</v>
      </c>
    </row>
    <row r="2562" spans="1:14">
      <c r="A2562" s="232">
        <f t="shared" si="39"/>
        <v>12553</v>
      </c>
      <c r="B2562" s="232">
        <v>4</v>
      </c>
      <c r="C2562" s="232" t="s">
        <v>747</v>
      </c>
      <c r="D2562" s="229" t="s">
        <v>656</v>
      </c>
      <c r="E2562" s="232" t="s">
        <v>573</v>
      </c>
      <c r="F2562" s="235" t="s">
        <v>645</v>
      </c>
      <c r="G2562" s="232">
        <v>99100</v>
      </c>
      <c r="H2562" s="229" t="s">
        <v>499</v>
      </c>
      <c r="I2562" s="229" t="s">
        <v>500</v>
      </c>
      <c r="J2562" s="229" t="s">
        <v>23</v>
      </c>
      <c r="K2562" s="229" t="s">
        <v>755</v>
      </c>
      <c r="L2562" s="229" t="s">
        <v>756</v>
      </c>
      <c r="M2562" s="229" t="s">
        <v>757</v>
      </c>
      <c r="N2562" s="229" t="s">
        <v>748</v>
      </c>
    </row>
    <row r="2563" spans="1:14">
      <c r="A2563" s="232">
        <f t="shared" si="39"/>
        <v>12554</v>
      </c>
      <c r="B2563" s="232">
        <v>4</v>
      </c>
      <c r="C2563" s="232" t="s">
        <v>747</v>
      </c>
      <c r="D2563" s="229" t="s">
        <v>656</v>
      </c>
      <c r="E2563" s="232" t="s">
        <v>446</v>
      </c>
      <c r="F2563" s="235" t="s">
        <v>645</v>
      </c>
      <c r="G2563" s="232">
        <v>99100</v>
      </c>
      <c r="H2563" s="229" t="s">
        <v>499</v>
      </c>
      <c r="I2563" s="229" t="s">
        <v>500</v>
      </c>
      <c r="J2563" s="229" t="s">
        <v>23</v>
      </c>
      <c r="K2563" s="229" t="s">
        <v>755</v>
      </c>
      <c r="L2563" s="229" t="s">
        <v>756</v>
      </c>
      <c r="M2563" s="229" t="s">
        <v>757</v>
      </c>
      <c r="N2563" s="229" t="s">
        <v>748</v>
      </c>
    </row>
    <row r="2564" spans="1:14">
      <c r="A2564" s="232">
        <f t="shared" si="39"/>
        <v>12555</v>
      </c>
      <c r="B2564" s="232">
        <v>4</v>
      </c>
      <c r="C2564" s="232" t="s">
        <v>747</v>
      </c>
      <c r="D2564" s="229" t="s">
        <v>656</v>
      </c>
      <c r="E2564" s="232" t="s">
        <v>573</v>
      </c>
      <c r="F2564" s="235" t="s">
        <v>645</v>
      </c>
      <c r="G2564" s="232">
        <v>79101</v>
      </c>
      <c r="H2564" s="229" t="s">
        <v>499</v>
      </c>
      <c r="I2564" s="229" t="s">
        <v>500</v>
      </c>
      <c r="J2564" s="229" t="s">
        <v>23</v>
      </c>
      <c r="K2564" s="229" t="s">
        <v>755</v>
      </c>
      <c r="L2564" s="229" t="s">
        <v>756</v>
      </c>
      <c r="M2564" s="229" t="s">
        <v>757</v>
      </c>
      <c r="N2564" s="229" t="s">
        <v>748</v>
      </c>
    </row>
    <row r="2565" spans="1:14">
      <c r="A2565" s="232">
        <f t="shared" si="39"/>
        <v>12556</v>
      </c>
      <c r="B2565" s="232">
        <v>4</v>
      </c>
      <c r="C2565" s="232" t="s">
        <v>747</v>
      </c>
      <c r="D2565" s="229" t="s">
        <v>656</v>
      </c>
      <c r="E2565" s="232" t="s">
        <v>446</v>
      </c>
      <c r="F2565" s="235" t="s">
        <v>645</v>
      </c>
      <c r="G2565" s="232">
        <v>79101</v>
      </c>
      <c r="H2565" s="229" t="s">
        <v>499</v>
      </c>
      <c r="I2565" s="229" t="s">
        <v>500</v>
      </c>
      <c r="J2565" s="229" t="s">
        <v>23</v>
      </c>
      <c r="K2565" s="229" t="s">
        <v>755</v>
      </c>
      <c r="L2565" s="229" t="s">
        <v>756</v>
      </c>
      <c r="M2565" s="229" t="s">
        <v>757</v>
      </c>
      <c r="N2565" s="229" t="s">
        <v>748</v>
      </c>
    </row>
    <row r="2566" spans="1:14">
      <c r="A2566" s="232">
        <f t="shared" si="39"/>
        <v>12557</v>
      </c>
      <c r="B2566" s="232">
        <v>4</v>
      </c>
      <c r="C2566" s="232" t="s">
        <v>747</v>
      </c>
      <c r="D2566" s="229" t="s">
        <v>656</v>
      </c>
      <c r="E2566" s="232" t="s">
        <v>573</v>
      </c>
      <c r="F2566" s="235" t="s">
        <v>645</v>
      </c>
      <c r="G2566" s="232">
        <v>11609</v>
      </c>
      <c r="H2566" s="229" t="s">
        <v>499</v>
      </c>
      <c r="I2566" s="229" t="s">
        <v>500</v>
      </c>
      <c r="J2566" s="229" t="s">
        <v>23</v>
      </c>
      <c r="K2566" s="229" t="s">
        <v>755</v>
      </c>
      <c r="L2566" s="229" t="s">
        <v>756</v>
      </c>
      <c r="M2566" s="229" t="s">
        <v>757</v>
      </c>
      <c r="N2566" s="229" t="s">
        <v>748</v>
      </c>
    </row>
    <row r="2567" spans="1:14">
      <c r="A2567" s="232">
        <f t="shared" si="39"/>
        <v>12558</v>
      </c>
      <c r="B2567" s="232">
        <v>4</v>
      </c>
      <c r="C2567" s="232" t="s">
        <v>747</v>
      </c>
      <c r="D2567" s="229" t="s">
        <v>656</v>
      </c>
      <c r="E2567" s="232" t="s">
        <v>446</v>
      </c>
      <c r="F2567" s="235" t="s">
        <v>645</v>
      </c>
      <c r="G2567" s="232">
        <v>11609</v>
      </c>
      <c r="H2567" s="229" t="s">
        <v>499</v>
      </c>
      <c r="I2567" s="229" t="s">
        <v>500</v>
      </c>
      <c r="J2567" s="229" t="s">
        <v>23</v>
      </c>
      <c r="K2567" s="229" t="s">
        <v>755</v>
      </c>
      <c r="L2567" s="229" t="s">
        <v>756</v>
      </c>
      <c r="M2567" s="229" t="s">
        <v>757</v>
      </c>
      <c r="N2567" s="229" t="s">
        <v>748</v>
      </c>
    </row>
    <row r="2568" spans="1:14">
      <c r="A2568" s="232">
        <f t="shared" si="39"/>
        <v>12559</v>
      </c>
      <c r="B2568" s="232">
        <v>4</v>
      </c>
      <c r="C2568" s="232" t="s">
        <v>747</v>
      </c>
      <c r="D2568" s="229" t="s">
        <v>656</v>
      </c>
      <c r="E2568" s="232" t="s">
        <v>573</v>
      </c>
      <c r="F2568" s="235" t="s">
        <v>645</v>
      </c>
      <c r="G2568" s="232">
        <v>21609</v>
      </c>
      <c r="H2568" s="229" t="s">
        <v>499</v>
      </c>
      <c r="I2568" s="229" t="s">
        <v>500</v>
      </c>
      <c r="J2568" s="229" t="s">
        <v>23</v>
      </c>
      <c r="K2568" s="229" t="s">
        <v>755</v>
      </c>
      <c r="L2568" s="229" t="s">
        <v>756</v>
      </c>
      <c r="M2568" s="229" t="s">
        <v>757</v>
      </c>
      <c r="N2568" s="229" t="s">
        <v>748</v>
      </c>
    </row>
    <row r="2569" spans="1:14">
      <c r="A2569" s="232">
        <f t="shared" si="39"/>
        <v>12560</v>
      </c>
      <c r="B2569" s="232">
        <v>4</v>
      </c>
      <c r="C2569" s="232" t="s">
        <v>747</v>
      </c>
      <c r="D2569" s="229" t="s">
        <v>656</v>
      </c>
      <c r="E2569" s="232" t="s">
        <v>446</v>
      </c>
      <c r="F2569" s="235" t="s">
        <v>645</v>
      </c>
      <c r="G2569" s="232">
        <v>21609</v>
      </c>
      <c r="H2569" s="229" t="s">
        <v>499</v>
      </c>
      <c r="I2569" s="229" t="s">
        <v>500</v>
      </c>
      <c r="J2569" s="229" t="s">
        <v>23</v>
      </c>
      <c r="K2569" s="229" t="s">
        <v>755</v>
      </c>
      <c r="L2569" s="229" t="s">
        <v>756</v>
      </c>
      <c r="M2569" s="229" t="s">
        <v>757</v>
      </c>
      <c r="N2569" s="229" t="s">
        <v>748</v>
      </c>
    </row>
    <row r="2570" spans="1:14">
      <c r="A2570" s="232">
        <f t="shared" si="39"/>
        <v>12561</v>
      </c>
      <c r="B2570" s="232">
        <v>4</v>
      </c>
      <c r="C2570" s="232" t="s">
        <v>747</v>
      </c>
      <c r="D2570" s="229" t="s">
        <v>656</v>
      </c>
      <c r="E2570" s="232" t="s">
        <v>573</v>
      </c>
      <c r="F2570" s="234" t="s">
        <v>108</v>
      </c>
      <c r="G2570" s="232">
        <v>99100</v>
      </c>
      <c r="H2570" s="229" t="s">
        <v>499</v>
      </c>
      <c r="I2570" s="229" t="s">
        <v>500</v>
      </c>
      <c r="J2570" s="229" t="s">
        <v>23</v>
      </c>
      <c r="K2570" s="229" t="s">
        <v>755</v>
      </c>
      <c r="L2570" s="229" t="s">
        <v>756</v>
      </c>
      <c r="M2570" s="229" t="s">
        <v>757</v>
      </c>
      <c r="N2570" s="229" t="s">
        <v>748</v>
      </c>
    </row>
    <row r="2571" spans="1:14">
      <c r="A2571" s="232">
        <f t="shared" ref="A2571:A2634" si="40">A2570+1</f>
        <v>12562</v>
      </c>
      <c r="B2571" s="232">
        <v>4</v>
      </c>
      <c r="C2571" s="232" t="s">
        <v>747</v>
      </c>
      <c r="D2571" s="229" t="s">
        <v>656</v>
      </c>
      <c r="E2571" s="232" t="s">
        <v>446</v>
      </c>
      <c r="F2571" s="234" t="s">
        <v>108</v>
      </c>
      <c r="G2571" s="232">
        <v>99100</v>
      </c>
      <c r="H2571" s="229" t="s">
        <v>499</v>
      </c>
      <c r="I2571" s="229" t="s">
        <v>500</v>
      </c>
      <c r="J2571" s="229" t="s">
        <v>23</v>
      </c>
      <c r="K2571" s="229" t="s">
        <v>755</v>
      </c>
      <c r="L2571" s="229" t="s">
        <v>756</v>
      </c>
      <c r="M2571" s="229" t="s">
        <v>757</v>
      </c>
      <c r="N2571" s="229" t="s">
        <v>748</v>
      </c>
    </row>
    <row r="2572" spans="1:14">
      <c r="A2572" s="232">
        <f t="shared" si="40"/>
        <v>12563</v>
      </c>
      <c r="B2572" s="232">
        <v>4</v>
      </c>
      <c r="C2572" s="232" t="s">
        <v>747</v>
      </c>
      <c r="D2572" s="229" t="s">
        <v>656</v>
      </c>
      <c r="E2572" s="232" t="s">
        <v>573</v>
      </c>
      <c r="F2572" s="234" t="s">
        <v>108</v>
      </c>
      <c r="G2572" s="232">
        <v>79101</v>
      </c>
      <c r="H2572" s="229" t="s">
        <v>499</v>
      </c>
      <c r="I2572" s="229" t="s">
        <v>500</v>
      </c>
      <c r="J2572" s="229" t="s">
        <v>23</v>
      </c>
      <c r="K2572" s="229" t="s">
        <v>755</v>
      </c>
      <c r="L2572" s="229" t="s">
        <v>756</v>
      </c>
      <c r="M2572" s="229" t="s">
        <v>757</v>
      </c>
      <c r="N2572" s="229" t="s">
        <v>748</v>
      </c>
    </row>
    <row r="2573" spans="1:14">
      <c r="A2573" s="232">
        <f t="shared" si="40"/>
        <v>12564</v>
      </c>
      <c r="B2573" s="232">
        <v>4</v>
      </c>
      <c r="C2573" s="232" t="s">
        <v>747</v>
      </c>
      <c r="D2573" s="229" t="s">
        <v>656</v>
      </c>
      <c r="E2573" s="232" t="s">
        <v>446</v>
      </c>
      <c r="F2573" s="234" t="s">
        <v>108</v>
      </c>
      <c r="G2573" s="232">
        <v>79101</v>
      </c>
      <c r="H2573" s="229" t="s">
        <v>499</v>
      </c>
      <c r="I2573" s="229" t="s">
        <v>500</v>
      </c>
      <c r="J2573" s="229" t="s">
        <v>23</v>
      </c>
      <c r="K2573" s="229" t="s">
        <v>755</v>
      </c>
      <c r="L2573" s="229" t="s">
        <v>756</v>
      </c>
      <c r="M2573" s="229" t="s">
        <v>757</v>
      </c>
      <c r="N2573" s="229" t="s">
        <v>748</v>
      </c>
    </row>
    <row r="2574" spans="1:14">
      <c r="A2574" s="232">
        <f t="shared" si="40"/>
        <v>12565</v>
      </c>
      <c r="B2574" s="232">
        <v>4</v>
      </c>
      <c r="C2574" s="232" t="s">
        <v>747</v>
      </c>
      <c r="D2574" s="229" t="s">
        <v>656</v>
      </c>
      <c r="E2574" s="232" t="s">
        <v>573</v>
      </c>
      <c r="F2574" s="234" t="s">
        <v>108</v>
      </c>
      <c r="G2574" s="232">
        <v>11609</v>
      </c>
      <c r="H2574" s="229" t="s">
        <v>499</v>
      </c>
      <c r="I2574" s="229" t="s">
        <v>500</v>
      </c>
      <c r="J2574" s="229" t="s">
        <v>23</v>
      </c>
      <c r="K2574" s="229" t="s">
        <v>755</v>
      </c>
      <c r="L2574" s="229" t="s">
        <v>756</v>
      </c>
      <c r="M2574" s="229" t="s">
        <v>757</v>
      </c>
      <c r="N2574" s="229" t="s">
        <v>748</v>
      </c>
    </row>
    <row r="2575" spans="1:14">
      <c r="A2575" s="232">
        <f t="shared" si="40"/>
        <v>12566</v>
      </c>
      <c r="B2575" s="232">
        <v>4</v>
      </c>
      <c r="C2575" s="232" t="s">
        <v>747</v>
      </c>
      <c r="D2575" s="229" t="s">
        <v>656</v>
      </c>
      <c r="E2575" s="232" t="s">
        <v>446</v>
      </c>
      <c r="F2575" s="234" t="s">
        <v>108</v>
      </c>
      <c r="G2575" s="232">
        <v>11609</v>
      </c>
      <c r="H2575" s="229" t="s">
        <v>499</v>
      </c>
      <c r="I2575" s="229" t="s">
        <v>500</v>
      </c>
      <c r="J2575" s="229" t="s">
        <v>23</v>
      </c>
      <c r="K2575" s="229" t="s">
        <v>755</v>
      </c>
      <c r="L2575" s="229" t="s">
        <v>756</v>
      </c>
      <c r="M2575" s="229" t="s">
        <v>757</v>
      </c>
      <c r="N2575" s="229" t="s">
        <v>748</v>
      </c>
    </row>
    <row r="2576" spans="1:14">
      <c r="A2576" s="232">
        <f t="shared" si="40"/>
        <v>12567</v>
      </c>
      <c r="B2576" s="232">
        <v>4</v>
      </c>
      <c r="C2576" s="232" t="s">
        <v>747</v>
      </c>
      <c r="D2576" s="229" t="s">
        <v>656</v>
      </c>
      <c r="E2576" s="232" t="s">
        <v>573</v>
      </c>
      <c r="F2576" s="234" t="s">
        <v>108</v>
      </c>
      <c r="G2576" s="232">
        <v>21609</v>
      </c>
      <c r="H2576" s="229" t="s">
        <v>499</v>
      </c>
      <c r="I2576" s="229" t="s">
        <v>500</v>
      </c>
      <c r="J2576" s="229" t="s">
        <v>23</v>
      </c>
      <c r="K2576" s="229" t="s">
        <v>755</v>
      </c>
      <c r="L2576" s="229" t="s">
        <v>756</v>
      </c>
      <c r="M2576" s="229" t="s">
        <v>757</v>
      </c>
      <c r="N2576" s="229" t="s">
        <v>748</v>
      </c>
    </row>
    <row r="2577" spans="1:14">
      <c r="A2577" s="232">
        <f t="shared" si="40"/>
        <v>12568</v>
      </c>
      <c r="B2577" s="232">
        <v>4</v>
      </c>
      <c r="C2577" s="232" t="s">
        <v>747</v>
      </c>
      <c r="D2577" s="229" t="s">
        <v>656</v>
      </c>
      <c r="E2577" s="232" t="s">
        <v>446</v>
      </c>
      <c r="F2577" s="234" t="s">
        <v>108</v>
      </c>
      <c r="G2577" s="232">
        <v>21609</v>
      </c>
      <c r="H2577" s="229" t="s">
        <v>499</v>
      </c>
      <c r="I2577" s="229" t="s">
        <v>500</v>
      </c>
      <c r="J2577" s="229" t="s">
        <v>23</v>
      </c>
      <c r="K2577" s="229" t="s">
        <v>755</v>
      </c>
      <c r="L2577" s="229" t="s">
        <v>756</v>
      </c>
      <c r="M2577" s="229" t="s">
        <v>757</v>
      </c>
      <c r="N2577" s="229" t="s">
        <v>748</v>
      </c>
    </row>
    <row r="2578" spans="1:14">
      <c r="A2578" s="232">
        <f t="shared" si="40"/>
        <v>12569</v>
      </c>
      <c r="B2578" s="232">
        <v>4</v>
      </c>
      <c r="C2578" s="232" t="s">
        <v>747</v>
      </c>
      <c r="D2578" s="229" t="s">
        <v>656</v>
      </c>
      <c r="E2578" s="232" t="s">
        <v>573</v>
      </c>
      <c r="F2578" s="235" t="s">
        <v>109</v>
      </c>
      <c r="G2578" s="232">
        <v>99100</v>
      </c>
      <c r="H2578" s="229" t="s">
        <v>499</v>
      </c>
      <c r="I2578" s="229" t="s">
        <v>500</v>
      </c>
      <c r="J2578" s="229" t="s">
        <v>23</v>
      </c>
      <c r="K2578" s="229" t="s">
        <v>755</v>
      </c>
      <c r="L2578" s="229" t="s">
        <v>756</v>
      </c>
      <c r="M2578" s="229" t="s">
        <v>757</v>
      </c>
      <c r="N2578" s="229" t="s">
        <v>748</v>
      </c>
    </row>
    <row r="2579" spans="1:14">
      <c r="A2579" s="232">
        <f t="shared" si="40"/>
        <v>12570</v>
      </c>
      <c r="B2579" s="232">
        <v>4</v>
      </c>
      <c r="C2579" s="232" t="s">
        <v>747</v>
      </c>
      <c r="D2579" s="229" t="s">
        <v>656</v>
      </c>
      <c r="E2579" s="232" t="s">
        <v>446</v>
      </c>
      <c r="F2579" s="235" t="s">
        <v>109</v>
      </c>
      <c r="G2579" s="232">
        <v>99100</v>
      </c>
      <c r="H2579" s="229" t="s">
        <v>499</v>
      </c>
      <c r="I2579" s="229" t="s">
        <v>500</v>
      </c>
      <c r="J2579" s="229" t="s">
        <v>23</v>
      </c>
      <c r="K2579" s="229" t="s">
        <v>755</v>
      </c>
      <c r="L2579" s="229" t="s">
        <v>756</v>
      </c>
      <c r="M2579" s="229" t="s">
        <v>757</v>
      </c>
      <c r="N2579" s="229" t="s">
        <v>748</v>
      </c>
    </row>
    <row r="2580" spans="1:14">
      <c r="A2580" s="232">
        <f t="shared" si="40"/>
        <v>12571</v>
      </c>
      <c r="B2580" s="232">
        <v>4</v>
      </c>
      <c r="C2580" s="232" t="s">
        <v>747</v>
      </c>
      <c r="D2580" s="229" t="s">
        <v>656</v>
      </c>
      <c r="E2580" s="232" t="s">
        <v>573</v>
      </c>
      <c r="F2580" s="235" t="s">
        <v>109</v>
      </c>
      <c r="G2580" s="232">
        <v>79101</v>
      </c>
      <c r="H2580" s="229" t="s">
        <v>499</v>
      </c>
      <c r="I2580" s="229" t="s">
        <v>500</v>
      </c>
      <c r="J2580" s="229" t="s">
        <v>23</v>
      </c>
      <c r="K2580" s="229" t="s">
        <v>755</v>
      </c>
      <c r="L2580" s="229" t="s">
        <v>756</v>
      </c>
      <c r="M2580" s="229" t="s">
        <v>757</v>
      </c>
      <c r="N2580" s="229" t="s">
        <v>748</v>
      </c>
    </row>
    <row r="2581" spans="1:14">
      <c r="A2581" s="232">
        <f t="shared" si="40"/>
        <v>12572</v>
      </c>
      <c r="B2581" s="232">
        <v>4</v>
      </c>
      <c r="C2581" s="232" t="s">
        <v>747</v>
      </c>
      <c r="D2581" s="229" t="s">
        <v>656</v>
      </c>
      <c r="E2581" s="232" t="s">
        <v>446</v>
      </c>
      <c r="F2581" s="235" t="s">
        <v>109</v>
      </c>
      <c r="G2581" s="232">
        <v>79101</v>
      </c>
      <c r="H2581" s="229" t="s">
        <v>499</v>
      </c>
      <c r="I2581" s="229" t="s">
        <v>500</v>
      </c>
      <c r="J2581" s="229" t="s">
        <v>23</v>
      </c>
      <c r="K2581" s="229" t="s">
        <v>755</v>
      </c>
      <c r="L2581" s="229" t="s">
        <v>756</v>
      </c>
      <c r="M2581" s="229" t="s">
        <v>757</v>
      </c>
      <c r="N2581" s="229" t="s">
        <v>748</v>
      </c>
    </row>
    <row r="2582" spans="1:14">
      <c r="A2582" s="232">
        <f t="shared" si="40"/>
        <v>12573</v>
      </c>
      <c r="B2582" s="232">
        <v>4</v>
      </c>
      <c r="C2582" s="232" t="s">
        <v>747</v>
      </c>
      <c r="D2582" s="229" t="s">
        <v>656</v>
      </c>
      <c r="E2582" s="232" t="s">
        <v>573</v>
      </c>
      <c r="F2582" s="235" t="s">
        <v>109</v>
      </c>
      <c r="G2582" s="232">
        <v>11609</v>
      </c>
      <c r="H2582" s="229" t="s">
        <v>499</v>
      </c>
      <c r="I2582" s="229" t="s">
        <v>500</v>
      </c>
      <c r="J2582" s="229" t="s">
        <v>23</v>
      </c>
      <c r="K2582" s="229" t="s">
        <v>755</v>
      </c>
      <c r="L2582" s="229" t="s">
        <v>756</v>
      </c>
      <c r="M2582" s="229" t="s">
        <v>757</v>
      </c>
      <c r="N2582" s="229" t="s">
        <v>748</v>
      </c>
    </row>
    <row r="2583" spans="1:14">
      <c r="A2583" s="232">
        <f t="shared" si="40"/>
        <v>12574</v>
      </c>
      <c r="B2583" s="232">
        <v>4</v>
      </c>
      <c r="C2583" s="232" t="s">
        <v>747</v>
      </c>
      <c r="D2583" s="229" t="s">
        <v>656</v>
      </c>
      <c r="E2583" s="232" t="s">
        <v>446</v>
      </c>
      <c r="F2583" s="235" t="s">
        <v>109</v>
      </c>
      <c r="G2583" s="232">
        <v>11609</v>
      </c>
      <c r="H2583" s="229" t="s">
        <v>499</v>
      </c>
      <c r="I2583" s="229" t="s">
        <v>500</v>
      </c>
      <c r="J2583" s="229" t="s">
        <v>23</v>
      </c>
      <c r="K2583" s="229" t="s">
        <v>755</v>
      </c>
      <c r="L2583" s="229" t="s">
        <v>756</v>
      </c>
      <c r="M2583" s="229" t="s">
        <v>757</v>
      </c>
      <c r="N2583" s="229" t="s">
        <v>748</v>
      </c>
    </row>
    <row r="2584" spans="1:14">
      <c r="A2584" s="232">
        <f t="shared" si="40"/>
        <v>12575</v>
      </c>
      <c r="B2584" s="232">
        <v>4</v>
      </c>
      <c r="C2584" s="232" t="s">
        <v>747</v>
      </c>
      <c r="D2584" s="229" t="s">
        <v>656</v>
      </c>
      <c r="E2584" s="232" t="s">
        <v>573</v>
      </c>
      <c r="F2584" s="235" t="s">
        <v>109</v>
      </c>
      <c r="G2584" s="232">
        <v>21609</v>
      </c>
      <c r="H2584" s="229" t="s">
        <v>499</v>
      </c>
      <c r="I2584" s="229" t="s">
        <v>500</v>
      </c>
      <c r="J2584" s="229" t="s">
        <v>23</v>
      </c>
      <c r="K2584" s="229" t="s">
        <v>755</v>
      </c>
      <c r="L2584" s="229" t="s">
        <v>756</v>
      </c>
      <c r="M2584" s="229" t="s">
        <v>757</v>
      </c>
      <c r="N2584" s="229" t="s">
        <v>748</v>
      </c>
    </row>
    <row r="2585" spans="1:14">
      <c r="A2585" s="232">
        <f t="shared" si="40"/>
        <v>12576</v>
      </c>
      <c r="B2585" s="232">
        <v>4</v>
      </c>
      <c r="C2585" s="232" t="s">
        <v>747</v>
      </c>
      <c r="D2585" s="229" t="s">
        <v>656</v>
      </c>
      <c r="E2585" s="232" t="s">
        <v>446</v>
      </c>
      <c r="F2585" s="235" t="s">
        <v>109</v>
      </c>
      <c r="G2585" s="232">
        <v>21609</v>
      </c>
      <c r="H2585" s="229" t="s">
        <v>499</v>
      </c>
      <c r="I2585" s="229" t="s">
        <v>500</v>
      </c>
      <c r="J2585" s="229" t="s">
        <v>23</v>
      </c>
      <c r="K2585" s="229" t="s">
        <v>755</v>
      </c>
      <c r="L2585" s="229" t="s">
        <v>756</v>
      </c>
      <c r="M2585" s="229" t="s">
        <v>757</v>
      </c>
      <c r="N2585" s="229" t="s">
        <v>748</v>
      </c>
    </row>
    <row r="2586" spans="1:14">
      <c r="A2586" s="232">
        <f t="shared" si="40"/>
        <v>12577</v>
      </c>
      <c r="B2586" s="232">
        <v>4</v>
      </c>
      <c r="C2586" s="232" t="s">
        <v>747</v>
      </c>
      <c r="D2586" s="229" t="s">
        <v>656</v>
      </c>
      <c r="E2586" s="232" t="s">
        <v>573</v>
      </c>
      <c r="F2586" s="234" t="s">
        <v>111</v>
      </c>
      <c r="G2586" s="232">
        <v>99100</v>
      </c>
      <c r="H2586" s="229" t="s">
        <v>499</v>
      </c>
      <c r="I2586" s="229" t="s">
        <v>500</v>
      </c>
      <c r="J2586" s="229" t="s">
        <v>23</v>
      </c>
      <c r="K2586" s="229" t="s">
        <v>755</v>
      </c>
      <c r="L2586" s="229" t="s">
        <v>756</v>
      </c>
      <c r="M2586" s="229" t="s">
        <v>757</v>
      </c>
      <c r="N2586" s="229" t="s">
        <v>748</v>
      </c>
    </row>
    <row r="2587" spans="1:14">
      <c r="A2587" s="232">
        <f t="shared" si="40"/>
        <v>12578</v>
      </c>
      <c r="B2587" s="232">
        <v>4</v>
      </c>
      <c r="C2587" s="232" t="s">
        <v>747</v>
      </c>
      <c r="D2587" s="229" t="s">
        <v>656</v>
      </c>
      <c r="E2587" s="232" t="s">
        <v>446</v>
      </c>
      <c r="F2587" s="234" t="s">
        <v>111</v>
      </c>
      <c r="G2587" s="232">
        <v>99100</v>
      </c>
      <c r="H2587" s="229" t="s">
        <v>499</v>
      </c>
      <c r="I2587" s="229" t="s">
        <v>500</v>
      </c>
      <c r="J2587" s="229" t="s">
        <v>23</v>
      </c>
      <c r="K2587" s="229" t="s">
        <v>755</v>
      </c>
      <c r="L2587" s="229" t="s">
        <v>756</v>
      </c>
      <c r="M2587" s="229" t="s">
        <v>757</v>
      </c>
      <c r="N2587" s="229" t="s">
        <v>748</v>
      </c>
    </row>
    <row r="2588" spans="1:14">
      <c r="A2588" s="232">
        <f t="shared" si="40"/>
        <v>12579</v>
      </c>
      <c r="B2588" s="232">
        <v>4</v>
      </c>
      <c r="C2588" s="232" t="s">
        <v>747</v>
      </c>
      <c r="D2588" s="229" t="s">
        <v>656</v>
      </c>
      <c r="E2588" s="232" t="s">
        <v>573</v>
      </c>
      <c r="F2588" s="234" t="s">
        <v>111</v>
      </c>
      <c r="G2588" s="232">
        <v>79101</v>
      </c>
      <c r="H2588" s="229" t="s">
        <v>499</v>
      </c>
      <c r="I2588" s="229" t="s">
        <v>500</v>
      </c>
      <c r="J2588" s="229" t="s">
        <v>23</v>
      </c>
      <c r="K2588" s="229" t="s">
        <v>755</v>
      </c>
      <c r="L2588" s="229" t="s">
        <v>756</v>
      </c>
      <c r="M2588" s="229" t="s">
        <v>757</v>
      </c>
      <c r="N2588" s="229" t="s">
        <v>748</v>
      </c>
    </row>
    <row r="2589" spans="1:14">
      <c r="A2589" s="232">
        <f t="shared" si="40"/>
        <v>12580</v>
      </c>
      <c r="B2589" s="232">
        <v>4</v>
      </c>
      <c r="C2589" s="232" t="s">
        <v>747</v>
      </c>
      <c r="D2589" s="229" t="s">
        <v>656</v>
      </c>
      <c r="E2589" s="232" t="s">
        <v>446</v>
      </c>
      <c r="F2589" s="234" t="s">
        <v>111</v>
      </c>
      <c r="G2589" s="232">
        <v>79101</v>
      </c>
      <c r="H2589" s="229" t="s">
        <v>499</v>
      </c>
      <c r="I2589" s="229" t="s">
        <v>500</v>
      </c>
      <c r="J2589" s="229" t="s">
        <v>23</v>
      </c>
      <c r="K2589" s="229" t="s">
        <v>755</v>
      </c>
      <c r="L2589" s="229" t="s">
        <v>756</v>
      </c>
      <c r="M2589" s="229" t="s">
        <v>757</v>
      </c>
      <c r="N2589" s="229" t="s">
        <v>748</v>
      </c>
    </row>
    <row r="2590" spans="1:14">
      <c r="A2590" s="232">
        <f t="shared" si="40"/>
        <v>12581</v>
      </c>
      <c r="B2590" s="232">
        <v>4</v>
      </c>
      <c r="C2590" s="232" t="s">
        <v>747</v>
      </c>
      <c r="D2590" s="229" t="s">
        <v>656</v>
      </c>
      <c r="E2590" s="232" t="s">
        <v>573</v>
      </c>
      <c r="F2590" s="234" t="s">
        <v>111</v>
      </c>
      <c r="G2590" s="232">
        <v>11609</v>
      </c>
      <c r="H2590" s="229" t="s">
        <v>499</v>
      </c>
      <c r="I2590" s="229" t="s">
        <v>500</v>
      </c>
      <c r="J2590" s="229" t="s">
        <v>23</v>
      </c>
      <c r="K2590" s="229" t="s">
        <v>755</v>
      </c>
      <c r="L2590" s="229" t="s">
        <v>756</v>
      </c>
      <c r="M2590" s="229" t="s">
        <v>757</v>
      </c>
      <c r="N2590" s="229" t="s">
        <v>748</v>
      </c>
    </row>
    <row r="2591" spans="1:14">
      <c r="A2591" s="232">
        <f t="shared" si="40"/>
        <v>12582</v>
      </c>
      <c r="B2591" s="232">
        <v>4</v>
      </c>
      <c r="C2591" s="232" t="s">
        <v>747</v>
      </c>
      <c r="D2591" s="229" t="s">
        <v>656</v>
      </c>
      <c r="E2591" s="232" t="s">
        <v>446</v>
      </c>
      <c r="F2591" s="234" t="s">
        <v>111</v>
      </c>
      <c r="G2591" s="232">
        <v>11609</v>
      </c>
      <c r="H2591" s="229" t="s">
        <v>499</v>
      </c>
      <c r="I2591" s="229" t="s">
        <v>500</v>
      </c>
      <c r="J2591" s="229" t="s">
        <v>23</v>
      </c>
      <c r="K2591" s="229" t="s">
        <v>755</v>
      </c>
      <c r="L2591" s="229" t="s">
        <v>756</v>
      </c>
      <c r="M2591" s="229" t="s">
        <v>757</v>
      </c>
      <c r="N2591" s="229" t="s">
        <v>748</v>
      </c>
    </row>
    <row r="2592" spans="1:14">
      <c r="A2592" s="232">
        <f t="shared" si="40"/>
        <v>12583</v>
      </c>
      <c r="B2592" s="232">
        <v>4</v>
      </c>
      <c r="C2592" s="232" t="s">
        <v>747</v>
      </c>
      <c r="D2592" s="229" t="s">
        <v>656</v>
      </c>
      <c r="E2592" s="232" t="s">
        <v>573</v>
      </c>
      <c r="F2592" s="234" t="s">
        <v>111</v>
      </c>
      <c r="G2592" s="232">
        <v>21609</v>
      </c>
      <c r="H2592" s="229" t="s">
        <v>499</v>
      </c>
      <c r="I2592" s="229" t="s">
        <v>500</v>
      </c>
      <c r="J2592" s="229" t="s">
        <v>23</v>
      </c>
      <c r="K2592" s="229" t="s">
        <v>755</v>
      </c>
      <c r="L2592" s="229" t="s">
        <v>756</v>
      </c>
      <c r="M2592" s="229" t="s">
        <v>757</v>
      </c>
      <c r="N2592" s="229" t="s">
        <v>748</v>
      </c>
    </row>
    <row r="2593" spans="1:14">
      <c r="A2593" s="232">
        <f t="shared" si="40"/>
        <v>12584</v>
      </c>
      <c r="B2593" s="232">
        <v>4</v>
      </c>
      <c r="C2593" s="232" t="s">
        <v>747</v>
      </c>
      <c r="D2593" s="229" t="s">
        <v>656</v>
      </c>
      <c r="E2593" s="232" t="s">
        <v>446</v>
      </c>
      <c r="F2593" s="234" t="s">
        <v>111</v>
      </c>
      <c r="G2593" s="232">
        <v>21609</v>
      </c>
      <c r="H2593" s="229" t="s">
        <v>499</v>
      </c>
      <c r="I2593" s="229" t="s">
        <v>500</v>
      </c>
      <c r="J2593" s="229" t="s">
        <v>23</v>
      </c>
      <c r="K2593" s="229" t="s">
        <v>755</v>
      </c>
      <c r="L2593" s="229" t="s">
        <v>756</v>
      </c>
      <c r="M2593" s="229" t="s">
        <v>757</v>
      </c>
      <c r="N2593" s="229" t="s">
        <v>748</v>
      </c>
    </row>
    <row r="2594" spans="1:14">
      <c r="A2594" s="232">
        <f t="shared" si="40"/>
        <v>12585</v>
      </c>
      <c r="B2594" s="232">
        <v>4</v>
      </c>
      <c r="C2594" s="232" t="s">
        <v>747</v>
      </c>
      <c r="D2594" s="229" t="s">
        <v>656</v>
      </c>
      <c r="E2594" s="232" t="s">
        <v>573</v>
      </c>
      <c r="F2594" s="234" t="s">
        <v>112</v>
      </c>
      <c r="G2594" s="232">
        <v>99100</v>
      </c>
      <c r="H2594" s="229" t="s">
        <v>499</v>
      </c>
      <c r="I2594" s="229" t="s">
        <v>500</v>
      </c>
      <c r="J2594" s="229" t="s">
        <v>23</v>
      </c>
      <c r="K2594" s="229" t="s">
        <v>755</v>
      </c>
      <c r="L2594" s="229" t="s">
        <v>756</v>
      </c>
      <c r="M2594" s="229" t="s">
        <v>757</v>
      </c>
      <c r="N2594" s="229" t="s">
        <v>748</v>
      </c>
    </row>
    <row r="2595" spans="1:14">
      <c r="A2595" s="232">
        <f t="shared" si="40"/>
        <v>12586</v>
      </c>
      <c r="B2595" s="232">
        <v>4</v>
      </c>
      <c r="C2595" s="232" t="s">
        <v>747</v>
      </c>
      <c r="D2595" s="229" t="s">
        <v>656</v>
      </c>
      <c r="E2595" s="232" t="s">
        <v>446</v>
      </c>
      <c r="F2595" s="234" t="s">
        <v>112</v>
      </c>
      <c r="G2595" s="232">
        <v>99100</v>
      </c>
      <c r="H2595" s="229" t="s">
        <v>499</v>
      </c>
      <c r="I2595" s="229" t="s">
        <v>500</v>
      </c>
      <c r="J2595" s="229" t="s">
        <v>23</v>
      </c>
      <c r="K2595" s="229" t="s">
        <v>755</v>
      </c>
      <c r="L2595" s="229" t="s">
        <v>756</v>
      </c>
      <c r="M2595" s="229" t="s">
        <v>757</v>
      </c>
      <c r="N2595" s="229" t="s">
        <v>748</v>
      </c>
    </row>
    <row r="2596" spans="1:14">
      <c r="A2596" s="232">
        <f t="shared" si="40"/>
        <v>12587</v>
      </c>
      <c r="B2596" s="232">
        <v>4</v>
      </c>
      <c r="C2596" s="232" t="s">
        <v>747</v>
      </c>
      <c r="D2596" s="229" t="s">
        <v>656</v>
      </c>
      <c r="E2596" s="232" t="s">
        <v>573</v>
      </c>
      <c r="F2596" s="234" t="s">
        <v>112</v>
      </c>
      <c r="G2596" s="232">
        <v>79101</v>
      </c>
      <c r="H2596" s="229" t="s">
        <v>499</v>
      </c>
      <c r="I2596" s="229" t="s">
        <v>500</v>
      </c>
      <c r="J2596" s="229" t="s">
        <v>23</v>
      </c>
      <c r="K2596" s="229" t="s">
        <v>755</v>
      </c>
      <c r="L2596" s="229" t="s">
        <v>756</v>
      </c>
      <c r="M2596" s="229" t="s">
        <v>757</v>
      </c>
      <c r="N2596" s="229" t="s">
        <v>748</v>
      </c>
    </row>
    <row r="2597" spans="1:14">
      <c r="A2597" s="232">
        <f t="shared" si="40"/>
        <v>12588</v>
      </c>
      <c r="B2597" s="232">
        <v>4</v>
      </c>
      <c r="C2597" s="232" t="s">
        <v>747</v>
      </c>
      <c r="D2597" s="229" t="s">
        <v>656</v>
      </c>
      <c r="E2597" s="232" t="s">
        <v>446</v>
      </c>
      <c r="F2597" s="234" t="s">
        <v>112</v>
      </c>
      <c r="G2597" s="232">
        <v>79101</v>
      </c>
      <c r="H2597" s="229" t="s">
        <v>499</v>
      </c>
      <c r="I2597" s="229" t="s">
        <v>500</v>
      </c>
      <c r="J2597" s="229" t="s">
        <v>23</v>
      </c>
      <c r="K2597" s="229" t="s">
        <v>755</v>
      </c>
      <c r="L2597" s="229" t="s">
        <v>756</v>
      </c>
      <c r="M2597" s="229" t="s">
        <v>757</v>
      </c>
      <c r="N2597" s="229" t="s">
        <v>748</v>
      </c>
    </row>
    <row r="2598" spans="1:14">
      <c r="A2598" s="232">
        <f t="shared" si="40"/>
        <v>12589</v>
      </c>
      <c r="B2598" s="232">
        <v>4</v>
      </c>
      <c r="C2598" s="232" t="s">
        <v>747</v>
      </c>
      <c r="D2598" s="229" t="s">
        <v>656</v>
      </c>
      <c r="E2598" s="232" t="s">
        <v>573</v>
      </c>
      <c r="F2598" s="234" t="s">
        <v>112</v>
      </c>
      <c r="G2598" s="232">
        <v>11609</v>
      </c>
      <c r="H2598" s="229" t="s">
        <v>499</v>
      </c>
      <c r="I2598" s="229" t="s">
        <v>500</v>
      </c>
      <c r="J2598" s="229" t="s">
        <v>23</v>
      </c>
      <c r="K2598" s="229" t="s">
        <v>755</v>
      </c>
      <c r="L2598" s="229" t="s">
        <v>756</v>
      </c>
      <c r="M2598" s="229" t="s">
        <v>757</v>
      </c>
      <c r="N2598" s="229" t="s">
        <v>748</v>
      </c>
    </row>
    <row r="2599" spans="1:14">
      <c r="A2599" s="232">
        <f t="shared" si="40"/>
        <v>12590</v>
      </c>
      <c r="B2599" s="232">
        <v>4</v>
      </c>
      <c r="C2599" s="232" t="s">
        <v>747</v>
      </c>
      <c r="D2599" s="229" t="s">
        <v>656</v>
      </c>
      <c r="E2599" s="232" t="s">
        <v>446</v>
      </c>
      <c r="F2599" s="234" t="s">
        <v>112</v>
      </c>
      <c r="G2599" s="232">
        <v>11609</v>
      </c>
      <c r="H2599" s="229" t="s">
        <v>499</v>
      </c>
      <c r="I2599" s="229" t="s">
        <v>500</v>
      </c>
      <c r="J2599" s="229" t="s">
        <v>23</v>
      </c>
      <c r="K2599" s="229" t="s">
        <v>755</v>
      </c>
      <c r="L2599" s="229" t="s">
        <v>756</v>
      </c>
      <c r="M2599" s="229" t="s">
        <v>757</v>
      </c>
      <c r="N2599" s="229" t="s">
        <v>748</v>
      </c>
    </row>
    <row r="2600" spans="1:14">
      <c r="A2600" s="232">
        <f t="shared" si="40"/>
        <v>12591</v>
      </c>
      <c r="B2600" s="232">
        <v>4</v>
      </c>
      <c r="C2600" s="232" t="s">
        <v>747</v>
      </c>
      <c r="D2600" s="229" t="s">
        <v>656</v>
      </c>
      <c r="E2600" s="232" t="s">
        <v>573</v>
      </c>
      <c r="F2600" s="234" t="s">
        <v>112</v>
      </c>
      <c r="G2600" s="232">
        <v>21609</v>
      </c>
      <c r="H2600" s="229" t="s">
        <v>499</v>
      </c>
      <c r="I2600" s="229" t="s">
        <v>500</v>
      </c>
      <c r="J2600" s="229" t="s">
        <v>23</v>
      </c>
      <c r="K2600" s="229" t="s">
        <v>755</v>
      </c>
      <c r="L2600" s="229" t="s">
        <v>756</v>
      </c>
      <c r="M2600" s="229" t="s">
        <v>757</v>
      </c>
      <c r="N2600" s="229" t="s">
        <v>748</v>
      </c>
    </row>
    <row r="2601" spans="1:14">
      <c r="A2601" s="232">
        <f t="shared" si="40"/>
        <v>12592</v>
      </c>
      <c r="B2601" s="232">
        <v>4</v>
      </c>
      <c r="C2601" s="232" t="s">
        <v>747</v>
      </c>
      <c r="D2601" s="229" t="s">
        <v>656</v>
      </c>
      <c r="E2601" s="232" t="s">
        <v>446</v>
      </c>
      <c r="F2601" s="234" t="s">
        <v>112</v>
      </c>
      <c r="G2601" s="232">
        <v>21609</v>
      </c>
      <c r="H2601" s="229" t="s">
        <v>499</v>
      </c>
      <c r="I2601" s="229" t="s">
        <v>500</v>
      </c>
      <c r="J2601" s="229" t="s">
        <v>23</v>
      </c>
      <c r="K2601" s="229" t="s">
        <v>755</v>
      </c>
      <c r="L2601" s="229" t="s">
        <v>756</v>
      </c>
      <c r="M2601" s="229" t="s">
        <v>757</v>
      </c>
      <c r="N2601" s="229" t="s">
        <v>748</v>
      </c>
    </row>
    <row r="2602" spans="1:14">
      <c r="A2602" s="232">
        <f t="shared" si="40"/>
        <v>12593</v>
      </c>
      <c r="B2602" s="232">
        <v>4</v>
      </c>
      <c r="C2602" s="232" t="s">
        <v>747</v>
      </c>
      <c r="D2602" s="229" t="s">
        <v>656</v>
      </c>
      <c r="E2602" s="232" t="s">
        <v>573</v>
      </c>
      <c r="F2602" s="234" t="s">
        <v>116</v>
      </c>
      <c r="G2602" s="232">
        <v>99100</v>
      </c>
      <c r="H2602" s="229" t="s">
        <v>499</v>
      </c>
      <c r="I2602" s="229" t="s">
        <v>500</v>
      </c>
      <c r="J2602" s="229" t="s">
        <v>23</v>
      </c>
      <c r="K2602" s="229" t="s">
        <v>755</v>
      </c>
      <c r="L2602" s="229" t="s">
        <v>756</v>
      </c>
      <c r="M2602" s="229" t="s">
        <v>757</v>
      </c>
      <c r="N2602" s="229" t="s">
        <v>748</v>
      </c>
    </row>
    <row r="2603" spans="1:14">
      <c r="A2603" s="232">
        <f t="shared" si="40"/>
        <v>12594</v>
      </c>
      <c r="B2603" s="232">
        <v>4</v>
      </c>
      <c r="C2603" s="232" t="s">
        <v>747</v>
      </c>
      <c r="D2603" s="229" t="s">
        <v>656</v>
      </c>
      <c r="E2603" s="232" t="s">
        <v>446</v>
      </c>
      <c r="F2603" s="234" t="s">
        <v>116</v>
      </c>
      <c r="G2603" s="232">
        <v>99100</v>
      </c>
      <c r="H2603" s="229" t="s">
        <v>499</v>
      </c>
      <c r="I2603" s="229" t="s">
        <v>500</v>
      </c>
      <c r="J2603" s="229" t="s">
        <v>23</v>
      </c>
      <c r="K2603" s="229" t="s">
        <v>755</v>
      </c>
      <c r="L2603" s="229" t="s">
        <v>756</v>
      </c>
      <c r="M2603" s="229" t="s">
        <v>757</v>
      </c>
      <c r="N2603" s="229" t="s">
        <v>748</v>
      </c>
    </row>
    <row r="2604" spans="1:14">
      <c r="A2604" s="232">
        <f t="shared" si="40"/>
        <v>12595</v>
      </c>
      <c r="B2604" s="232">
        <v>4</v>
      </c>
      <c r="C2604" s="232" t="s">
        <v>747</v>
      </c>
      <c r="D2604" s="229" t="s">
        <v>656</v>
      </c>
      <c r="E2604" s="232" t="s">
        <v>573</v>
      </c>
      <c r="F2604" s="234" t="s">
        <v>116</v>
      </c>
      <c r="G2604" s="232">
        <v>79101</v>
      </c>
      <c r="H2604" s="229" t="s">
        <v>499</v>
      </c>
      <c r="I2604" s="229" t="s">
        <v>500</v>
      </c>
      <c r="J2604" s="229" t="s">
        <v>23</v>
      </c>
      <c r="K2604" s="229" t="s">
        <v>755</v>
      </c>
      <c r="L2604" s="229" t="s">
        <v>756</v>
      </c>
      <c r="M2604" s="229" t="s">
        <v>757</v>
      </c>
      <c r="N2604" s="229" t="s">
        <v>748</v>
      </c>
    </row>
    <row r="2605" spans="1:14">
      <c r="A2605" s="232">
        <f t="shared" si="40"/>
        <v>12596</v>
      </c>
      <c r="B2605" s="232">
        <v>4</v>
      </c>
      <c r="C2605" s="232" t="s">
        <v>747</v>
      </c>
      <c r="D2605" s="229" t="s">
        <v>656</v>
      </c>
      <c r="E2605" s="232" t="s">
        <v>446</v>
      </c>
      <c r="F2605" s="234" t="s">
        <v>116</v>
      </c>
      <c r="G2605" s="232">
        <v>79101</v>
      </c>
      <c r="H2605" s="229" t="s">
        <v>499</v>
      </c>
      <c r="I2605" s="229" t="s">
        <v>500</v>
      </c>
      <c r="J2605" s="229" t="s">
        <v>23</v>
      </c>
      <c r="K2605" s="229" t="s">
        <v>755</v>
      </c>
      <c r="L2605" s="229" t="s">
        <v>756</v>
      </c>
      <c r="M2605" s="229" t="s">
        <v>757</v>
      </c>
      <c r="N2605" s="229" t="s">
        <v>748</v>
      </c>
    </row>
    <row r="2606" spans="1:14">
      <c r="A2606" s="232">
        <f t="shared" si="40"/>
        <v>12597</v>
      </c>
      <c r="B2606" s="232">
        <v>4</v>
      </c>
      <c r="C2606" s="232" t="s">
        <v>747</v>
      </c>
      <c r="D2606" s="229" t="s">
        <v>656</v>
      </c>
      <c r="E2606" s="232" t="s">
        <v>573</v>
      </c>
      <c r="F2606" s="234" t="s">
        <v>116</v>
      </c>
      <c r="G2606" s="232">
        <v>11609</v>
      </c>
      <c r="H2606" s="229" t="s">
        <v>499</v>
      </c>
      <c r="I2606" s="229" t="s">
        <v>500</v>
      </c>
      <c r="J2606" s="229" t="s">
        <v>23</v>
      </c>
      <c r="K2606" s="229" t="s">
        <v>755</v>
      </c>
      <c r="L2606" s="229" t="s">
        <v>756</v>
      </c>
      <c r="M2606" s="229" t="s">
        <v>757</v>
      </c>
      <c r="N2606" s="229" t="s">
        <v>748</v>
      </c>
    </row>
    <row r="2607" spans="1:14">
      <c r="A2607" s="232">
        <f t="shared" si="40"/>
        <v>12598</v>
      </c>
      <c r="B2607" s="232">
        <v>4</v>
      </c>
      <c r="C2607" s="232" t="s">
        <v>747</v>
      </c>
      <c r="D2607" s="229" t="s">
        <v>656</v>
      </c>
      <c r="E2607" s="232" t="s">
        <v>446</v>
      </c>
      <c r="F2607" s="234" t="s">
        <v>116</v>
      </c>
      <c r="G2607" s="232">
        <v>11609</v>
      </c>
      <c r="H2607" s="229" t="s">
        <v>499</v>
      </c>
      <c r="I2607" s="229" t="s">
        <v>500</v>
      </c>
      <c r="J2607" s="229" t="s">
        <v>23</v>
      </c>
      <c r="K2607" s="229" t="s">
        <v>755</v>
      </c>
      <c r="L2607" s="229" t="s">
        <v>756</v>
      </c>
      <c r="M2607" s="229" t="s">
        <v>757</v>
      </c>
      <c r="N2607" s="229" t="s">
        <v>748</v>
      </c>
    </row>
    <row r="2608" spans="1:14">
      <c r="A2608" s="232">
        <f t="shared" si="40"/>
        <v>12599</v>
      </c>
      <c r="B2608" s="232">
        <v>4</v>
      </c>
      <c r="C2608" s="232" t="s">
        <v>747</v>
      </c>
      <c r="D2608" s="229" t="s">
        <v>656</v>
      </c>
      <c r="E2608" s="232" t="s">
        <v>573</v>
      </c>
      <c r="F2608" s="234" t="s">
        <v>116</v>
      </c>
      <c r="G2608" s="232">
        <v>21609</v>
      </c>
      <c r="H2608" s="229" t="s">
        <v>499</v>
      </c>
      <c r="I2608" s="229" t="s">
        <v>500</v>
      </c>
      <c r="J2608" s="229" t="s">
        <v>23</v>
      </c>
      <c r="K2608" s="229" t="s">
        <v>755</v>
      </c>
      <c r="L2608" s="229" t="s">
        <v>756</v>
      </c>
      <c r="M2608" s="229" t="s">
        <v>757</v>
      </c>
      <c r="N2608" s="229" t="s">
        <v>748</v>
      </c>
    </row>
    <row r="2609" spans="1:14">
      <c r="A2609" s="232">
        <f t="shared" si="40"/>
        <v>12600</v>
      </c>
      <c r="B2609" s="232">
        <v>4</v>
      </c>
      <c r="C2609" s="232" t="s">
        <v>747</v>
      </c>
      <c r="D2609" s="229" t="s">
        <v>656</v>
      </c>
      <c r="E2609" s="232" t="s">
        <v>446</v>
      </c>
      <c r="F2609" s="234" t="s">
        <v>116</v>
      </c>
      <c r="G2609" s="232">
        <v>21609</v>
      </c>
      <c r="H2609" s="229" t="s">
        <v>499</v>
      </c>
      <c r="I2609" s="229" t="s">
        <v>500</v>
      </c>
      <c r="J2609" s="229" t="s">
        <v>23</v>
      </c>
      <c r="K2609" s="229" t="s">
        <v>755</v>
      </c>
      <c r="L2609" s="229" t="s">
        <v>756</v>
      </c>
      <c r="M2609" s="229" t="s">
        <v>757</v>
      </c>
      <c r="N2609" s="229" t="s">
        <v>748</v>
      </c>
    </row>
    <row r="2610" spans="1:14">
      <c r="A2610" s="232">
        <f t="shared" si="40"/>
        <v>12601</v>
      </c>
      <c r="B2610" s="232">
        <v>4</v>
      </c>
      <c r="C2610" s="232" t="s">
        <v>747</v>
      </c>
      <c r="D2610" s="229" t="s">
        <v>656</v>
      </c>
      <c r="E2610" s="232" t="s">
        <v>573</v>
      </c>
      <c r="F2610" s="234" t="s">
        <v>117</v>
      </c>
      <c r="G2610" s="232">
        <v>99100</v>
      </c>
      <c r="H2610" s="229" t="s">
        <v>499</v>
      </c>
      <c r="I2610" s="229" t="s">
        <v>500</v>
      </c>
      <c r="J2610" s="229" t="s">
        <v>23</v>
      </c>
      <c r="K2610" s="229" t="s">
        <v>755</v>
      </c>
      <c r="L2610" s="229" t="s">
        <v>756</v>
      </c>
      <c r="M2610" s="229" t="s">
        <v>757</v>
      </c>
      <c r="N2610" s="229" t="s">
        <v>748</v>
      </c>
    </row>
    <row r="2611" spans="1:14">
      <c r="A2611" s="232">
        <f t="shared" si="40"/>
        <v>12602</v>
      </c>
      <c r="B2611" s="232">
        <v>4</v>
      </c>
      <c r="C2611" s="232" t="s">
        <v>747</v>
      </c>
      <c r="D2611" s="229" t="s">
        <v>656</v>
      </c>
      <c r="E2611" s="232" t="s">
        <v>446</v>
      </c>
      <c r="F2611" s="234" t="s">
        <v>117</v>
      </c>
      <c r="G2611" s="232">
        <v>99100</v>
      </c>
      <c r="H2611" s="229" t="s">
        <v>499</v>
      </c>
      <c r="I2611" s="229" t="s">
        <v>500</v>
      </c>
      <c r="J2611" s="229" t="s">
        <v>23</v>
      </c>
      <c r="K2611" s="229" t="s">
        <v>755</v>
      </c>
      <c r="L2611" s="229" t="s">
        <v>756</v>
      </c>
      <c r="M2611" s="229" t="s">
        <v>757</v>
      </c>
      <c r="N2611" s="229" t="s">
        <v>748</v>
      </c>
    </row>
    <row r="2612" spans="1:14">
      <c r="A2612" s="232">
        <f t="shared" si="40"/>
        <v>12603</v>
      </c>
      <c r="B2612" s="232">
        <v>4</v>
      </c>
      <c r="C2612" s="232" t="s">
        <v>747</v>
      </c>
      <c r="D2612" s="229" t="s">
        <v>656</v>
      </c>
      <c r="E2612" s="232" t="s">
        <v>573</v>
      </c>
      <c r="F2612" s="234" t="s">
        <v>117</v>
      </c>
      <c r="G2612" s="232">
        <v>79101</v>
      </c>
      <c r="H2612" s="229" t="s">
        <v>499</v>
      </c>
      <c r="I2612" s="229" t="s">
        <v>500</v>
      </c>
      <c r="J2612" s="229" t="s">
        <v>23</v>
      </c>
      <c r="K2612" s="229" t="s">
        <v>755</v>
      </c>
      <c r="L2612" s="229" t="s">
        <v>756</v>
      </c>
      <c r="M2612" s="229" t="s">
        <v>757</v>
      </c>
      <c r="N2612" s="229" t="s">
        <v>748</v>
      </c>
    </row>
    <row r="2613" spans="1:14">
      <c r="A2613" s="232">
        <f t="shared" si="40"/>
        <v>12604</v>
      </c>
      <c r="B2613" s="232">
        <v>4</v>
      </c>
      <c r="C2613" s="232" t="s">
        <v>747</v>
      </c>
      <c r="D2613" s="229" t="s">
        <v>656</v>
      </c>
      <c r="E2613" s="232" t="s">
        <v>446</v>
      </c>
      <c r="F2613" s="234" t="s">
        <v>117</v>
      </c>
      <c r="G2613" s="232">
        <v>79101</v>
      </c>
      <c r="H2613" s="229" t="s">
        <v>499</v>
      </c>
      <c r="I2613" s="229" t="s">
        <v>500</v>
      </c>
      <c r="J2613" s="229" t="s">
        <v>23</v>
      </c>
      <c r="K2613" s="229" t="s">
        <v>755</v>
      </c>
      <c r="L2613" s="229" t="s">
        <v>756</v>
      </c>
      <c r="M2613" s="229" t="s">
        <v>757</v>
      </c>
      <c r="N2613" s="229" t="s">
        <v>748</v>
      </c>
    </row>
    <row r="2614" spans="1:14">
      <c r="A2614" s="232">
        <f t="shared" si="40"/>
        <v>12605</v>
      </c>
      <c r="B2614" s="232">
        <v>4</v>
      </c>
      <c r="C2614" s="232" t="s">
        <v>747</v>
      </c>
      <c r="D2614" s="229" t="s">
        <v>656</v>
      </c>
      <c r="E2614" s="232" t="s">
        <v>573</v>
      </c>
      <c r="F2614" s="234" t="s">
        <v>117</v>
      </c>
      <c r="G2614" s="232">
        <v>11609</v>
      </c>
      <c r="H2614" s="229" t="s">
        <v>499</v>
      </c>
      <c r="I2614" s="229" t="s">
        <v>500</v>
      </c>
      <c r="J2614" s="229" t="s">
        <v>23</v>
      </c>
      <c r="K2614" s="229" t="s">
        <v>755</v>
      </c>
      <c r="L2614" s="229" t="s">
        <v>756</v>
      </c>
      <c r="M2614" s="229" t="s">
        <v>757</v>
      </c>
      <c r="N2614" s="229" t="s">
        <v>748</v>
      </c>
    </row>
    <row r="2615" spans="1:14">
      <c r="A2615" s="232">
        <f t="shared" si="40"/>
        <v>12606</v>
      </c>
      <c r="B2615" s="232">
        <v>4</v>
      </c>
      <c r="C2615" s="232" t="s">
        <v>747</v>
      </c>
      <c r="D2615" s="229" t="s">
        <v>656</v>
      </c>
      <c r="E2615" s="232" t="s">
        <v>446</v>
      </c>
      <c r="F2615" s="234" t="s">
        <v>117</v>
      </c>
      <c r="G2615" s="232">
        <v>11609</v>
      </c>
      <c r="H2615" s="229" t="s">
        <v>499</v>
      </c>
      <c r="I2615" s="229" t="s">
        <v>500</v>
      </c>
      <c r="J2615" s="229" t="s">
        <v>23</v>
      </c>
      <c r="K2615" s="229" t="s">
        <v>755</v>
      </c>
      <c r="L2615" s="229" t="s">
        <v>756</v>
      </c>
      <c r="M2615" s="229" t="s">
        <v>757</v>
      </c>
      <c r="N2615" s="229" t="s">
        <v>748</v>
      </c>
    </row>
    <row r="2616" spans="1:14">
      <c r="A2616" s="232">
        <f t="shared" si="40"/>
        <v>12607</v>
      </c>
      <c r="B2616" s="232">
        <v>4</v>
      </c>
      <c r="C2616" s="232" t="s">
        <v>747</v>
      </c>
      <c r="D2616" s="229" t="s">
        <v>656</v>
      </c>
      <c r="E2616" s="232" t="s">
        <v>573</v>
      </c>
      <c r="F2616" s="234" t="s">
        <v>117</v>
      </c>
      <c r="G2616" s="232">
        <v>21609</v>
      </c>
      <c r="H2616" s="229" t="s">
        <v>499</v>
      </c>
      <c r="I2616" s="229" t="s">
        <v>500</v>
      </c>
      <c r="J2616" s="229" t="s">
        <v>23</v>
      </c>
      <c r="K2616" s="229" t="s">
        <v>755</v>
      </c>
      <c r="L2616" s="229" t="s">
        <v>756</v>
      </c>
      <c r="M2616" s="229" t="s">
        <v>757</v>
      </c>
      <c r="N2616" s="229" t="s">
        <v>748</v>
      </c>
    </row>
    <row r="2617" spans="1:14">
      <c r="A2617" s="232">
        <f t="shared" si="40"/>
        <v>12608</v>
      </c>
      <c r="B2617" s="232">
        <v>4</v>
      </c>
      <c r="C2617" s="232" t="s">
        <v>747</v>
      </c>
      <c r="D2617" s="229" t="s">
        <v>656</v>
      </c>
      <c r="E2617" s="232" t="s">
        <v>446</v>
      </c>
      <c r="F2617" s="234" t="s">
        <v>117</v>
      </c>
      <c r="G2617" s="232">
        <v>21609</v>
      </c>
      <c r="H2617" s="229" t="s">
        <v>499</v>
      </c>
      <c r="I2617" s="229" t="s">
        <v>500</v>
      </c>
      <c r="J2617" s="229" t="s">
        <v>23</v>
      </c>
      <c r="K2617" s="229" t="s">
        <v>755</v>
      </c>
      <c r="L2617" s="229" t="s">
        <v>756</v>
      </c>
      <c r="M2617" s="229" t="s">
        <v>757</v>
      </c>
      <c r="N2617" s="229" t="s">
        <v>748</v>
      </c>
    </row>
    <row r="2618" spans="1:14">
      <c r="A2618" s="232">
        <f t="shared" si="40"/>
        <v>12609</v>
      </c>
      <c r="B2618" s="232">
        <v>4</v>
      </c>
      <c r="C2618" s="232" t="s">
        <v>747</v>
      </c>
      <c r="D2618" s="229" t="s">
        <v>656</v>
      </c>
      <c r="E2618" s="232" t="s">
        <v>573</v>
      </c>
      <c r="F2618" s="234" t="s">
        <v>119</v>
      </c>
      <c r="G2618" s="232">
        <v>99100</v>
      </c>
      <c r="H2618" s="229" t="s">
        <v>499</v>
      </c>
      <c r="I2618" s="229" t="s">
        <v>500</v>
      </c>
      <c r="J2618" s="229" t="s">
        <v>23</v>
      </c>
      <c r="K2618" s="229" t="s">
        <v>755</v>
      </c>
      <c r="L2618" s="229" t="s">
        <v>756</v>
      </c>
      <c r="M2618" s="229" t="s">
        <v>757</v>
      </c>
      <c r="N2618" s="229" t="s">
        <v>748</v>
      </c>
    </row>
    <row r="2619" spans="1:14">
      <c r="A2619" s="232">
        <f t="shared" si="40"/>
        <v>12610</v>
      </c>
      <c r="B2619" s="232">
        <v>4</v>
      </c>
      <c r="C2619" s="232" t="s">
        <v>747</v>
      </c>
      <c r="D2619" s="229" t="s">
        <v>656</v>
      </c>
      <c r="E2619" s="232" t="s">
        <v>446</v>
      </c>
      <c r="F2619" s="234" t="s">
        <v>119</v>
      </c>
      <c r="G2619" s="232">
        <v>99100</v>
      </c>
      <c r="H2619" s="229" t="s">
        <v>499</v>
      </c>
      <c r="I2619" s="229" t="s">
        <v>500</v>
      </c>
      <c r="J2619" s="229" t="s">
        <v>23</v>
      </c>
      <c r="K2619" s="229" t="s">
        <v>755</v>
      </c>
      <c r="L2619" s="229" t="s">
        <v>756</v>
      </c>
      <c r="M2619" s="229" t="s">
        <v>757</v>
      </c>
      <c r="N2619" s="229" t="s">
        <v>748</v>
      </c>
    </row>
    <row r="2620" spans="1:14">
      <c r="A2620" s="232">
        <f t="shared" si="40"/>
        <v>12611</v>
      </c>
      <c r="B2620" s="232">
        <v>4</v>
      </c>
      <c r="C2620" s="232" t="s">
        <v>747</v>
      </c>
      <c r="D2620" s="229" t="s">
        <v>656</v>
      </c>
      <c r="E2620" s="232" t="s">
        <v>573</v>
      </c>
      <c r="F2620" s="234" t="s">
        <v>119</v>
      </c>
      <c r="G2620" s="232">
        <v>79101</v>
      </c>
      <c r="H2620" s="229" t="s">
        <v>499</v>
      </c>
      <c r="I2620" s="229" t="s">
        <v>500</v>
      </c>
      <c r="J2620" s="229" t="s">
        <v>23</v>
      </c>
      <c r="K2620" s="229" t="s">
        <v>755</v>
      </c>
      <c r="L2620" s="229" t="s">
        <v>756</v>
      </c>
      <c r="M2620" s="229" t="s">
        <v>757</v>
      </c>
      <c r="N2620" s="229" t="s">
        <v>748</v>
      </c>
    </row>
    <row r="2621" spans="1:14">
      <c r="A2621" s="232">
        <f t="shared" si="40"/>
        <v>12612</v>
      </c>
      <c r="B2621" s="232">
        <v>4</v>
      </c>
      <c r="C2621" s="232" t="s">
        <v>747</v>
      </c>
      <c r="D2621" s="229" t="s">
        <v>656</v>
      </c>
      <c r="E2621" s="232" t="s">
        <v>446</v>
      </c>
      <c r="F2621" s="234" t="s">
        <v>119</v>
      </c>
      <c r="G2621" s="232">
        <v>79101</v>
      </c>
      <c r="H2621" s="229" t="s">
        <v>499</v>
      </c>
      <c r="I2621" s="229" t="s">
        <v>500</v>
      </c>
      <c r="J2621" s="229" t="s">
        <v>23</v>
      </c>
      <c r="K2621" s="229" t="s">
        <v>755</v>
      </c>
      <c r="L2621" s="229" t="s">
        <v>756</v>
      </c>
      <c r="M2621" s="229" t="s">
        <v>757</v>
      </c>
      <c r="N2621" s="229" t="s">
        <v>748</v>
      </c>
    </row>
    <row r="2622" spans="1:14">
      <c r="A2622" s="232">
        <f t="shared" si="40"/>
        <v>12613</v>
      </c>
      <c r="B2622" s="232">
        <v>4</v>
      </c>
      <c r="C2622" s="232" t="s">
        <v>747</v>
      </c>
      <c r="D2622" s="229" t="s">
        <v>656</v>
      </c>
      <c r="E2622" s="232" t="s">
        <v>573</v>
      </c>
      <c r="F2622" s="234" t="s">
        <v>119</v>
      </c>
      <c r="G2622" s="232">
        <v>11609</v>
      </c>
      <c r="H2622" s="229" t="s">
        <v>499</v>
      </c>
      <c r="I2622" s="229" t="s">
        <v>500</v>
      </c>
      <c r="J2622" s="229" t="s">
        <v>23</v>
      </c>
      <c r="K2622" s="229" t="s">
        <v>755</v>
      </c>
      <c r="L2622" s="229" t="s">
        <v>756</v>
      </c>
      <c r="M2622" s="229" t="s">
        <v>757</v>
      </c>
      <c r="N2622" s="229" t="s">
        <v>748</v>
      </c>
    </row>
    <row r="2623" spans="1:14">
      <c r="A2623" s="232">
        <f t="shared" si="40"/>
        <v>12614</v>
      </c>
      <c r="B2623" s="232">
        <v>4</v>
      </c>
      <c r="C2623" s="232" t="s">
        <v>747</v>
      </c>
      <c r="D2623" s="229" t="s">
        <v>656</v>
      </c>
      <c r="E2623" s="232" t="s">
        <v>446</v>
      </c>
      <c r="F2623" s="234" t="s">
        <v>119</v>
      </c>
      <c r="G2623" s="232">
        <v>11609</v>
      </c>
      <c r="H2623" s="229" t="s">
        <v>499</v>
      </c>
      <c r="I2623" s="229" t="s">
        <v>500</v>
      </c>
      <c r="J2623" s="229" t="s">
        <v>23</v>
      </c>
      <c r="K2623" s="229" t="s">
        <v>755</v>
      </c>
      <c r="L2623" s="229" t="s">
        <v>756</v>
      </c>
      <c r="M2623" s="229" t="s">
        <v>757</v>
      </c>
      <c r="N2623" s="229" t="s">
        <v>748</v>
      </c>
    </row>
    <row r="2624" spans="1:14">
      <c r="A2624" s="232">
        <f t="shared" si="40"/>
        <v>12615</v>
      </c>
      <c r="B2624" s="232">
        <v>4</v>
      </c>
      <c r="C2624" s="232" t="s">
        <v>747</v>
      </c>
      <c r="D2624" s="229" t="s">
        <v>656</v>
      </c>
      <c r="E2624" s="232" t="s">
        <v>573</v>
      </c>
      <c r="F2624" s="234" t="s">
        <v>119</v>
      </c>
      <c r="G2624" s="232">
        <v>21609</v>
      </c>
      <c r="H2624" s="229" t="s">
        <v>499</v>
      </c>
      <c r="I2624" s="229" t="s">
        <v>500</v>
      </c>
      <c r="J2624" s="229" t="s">
        <v>23</v>
      </c>
      <c r="K2624" s="229" t="s">
        <v>755</v>
      </c>
      <c r="L2624" s="229" t="s">
        <v>756</v>
      </c>
      <c r="M2624" s="229" t="s">
        <v>757</v>
      </c>
      <c r="N2624" s="229" t="s">
        <v>748</v>
      </c>
    </row>
    <row r="2625" spans="1:14">
      <c r="A2625" s="232">
        <f t="shared" si="40"/>
        <v>12616</v>
      </c>
      <c r="B2625" s="232">
        <v>4</v>
      </c>
      <c r="C2625" s="232" t="s">
        <v>747</v>
      </c>
      <c r="D2625" s="229" t="s">
        <v>656</v>
      </c>
      <c r="E2625" s="232" t="s">
        <v>446</v>
      </c>
      <c r="F2625" s="234" t="s">
        <v>119</v>
      </c>
      <c r="G2625" s="232">
        <v>21609</v>
      </c>
      <c r="H2625" s="229" t="s">
        <v>499</v>
      </c>
      <c r="I2625" s="229" t="s">
        <v>500</v>
      </c>
      <c r="J2625" s="229" t="s">
        <v>23</v>
      </c>
      <c r="K2625" s="229" t="s">
        <v>755</v>
      </c>
      <c r="L2625" s="229" t="s">
        <v>756</v>
      </c>
      <c r="M2625" s="229" t="s">
        <v>757</v>
      </c>
      <c r="N2625" s="229" t="s">
        <v>748</v>
      </c>
    </row>
    <row r="2626" spans="1:14">
      <c r="A2626" s="232">
        <f t="shared" si="40"/>
        <v>12617</v>
      </c>
      <c r="B2626" s="232">
        <v>4</v>
      </c>
      <c r="C2626" s="232" t="s">
        <v>747</v>
      </c>
      <c r="D2626" s="229" t="s">
        <v>656</v>
      </c>
      <c r="E2626" s="232" t="s">
        <v>573</v>
      </c>
      <c r="F2626" s="234" t="s">
        <v>120</v>
      </c>
      <c r="G2626" s="232">
        <v>99100</v>
      </c>
      <c r="H2626" s="229" t="s">
        <v>499</v>
      </c>
      <c r="I2626" s="229" t="s">
        <v>500</v>
      </c>
      <c r="J2626" s="229" t="s">
        <v>23</v>
      </c>
      <c r="K2626" s="229" t="s">
        <v>755</v>
      </c>
      <c r="L2626" s="229" t="s">
        <v>756</v>
      </c>
      <c r="M2626" s="229" t="s">
        <v>757</v>
      </c>
      <c r="N2626" s="229" t="s">
        <v>748</v>
      </c>
    </row>
    <row r="2627" spans="1:14">
      <c r="A2627" s="232">
        <f t="shared" si="40"/>
        <v>12618</v>
      </c>
      <c r="B2627" s="232">
        <v>4</v>
      </c>
      <c r="C2627" s="232" t="s">
        <v>747</v>
      </c>
      <c r="D2627" s="229" t="s">
        <v>656</v>
      </c>
      <c r="E2627" s="232" t="s">
        <v>446</v>
      </c>
      <c r="F2627" s="234" t="s">
        <v>120</v>
      </c>
      <c r="G2627" s="232">
        <v>99100</v>
      </c>
      <c r="H2627" s="229" t="s">
        <v>499</v>
      </c>
      <c r="I2627" s="229" t="s">
        <v>500</v>
      </c>
      <c r="J2627" s="229" t="s">
        <v>23</v>
      </c>
      <c r="K2627" s="229" t="s">
        <v>755</v>
      </c>
      <c r="L2627" s="229" t="s">
        <v>756</v>
      </c>
      <c r="M2627" s="229" t="s">
        <v>757</v>
      </c>
      <c r="N2627" s="229" t="s">
        <v>748</v>
      </c>
    </row>
    <row r="2628" spans="1:14">
      <c r="A2628" s="232">
        <f t="shared" si="40"/>
        <v>12619</v>
      </c>
      <c r="B2628" s="232">
        <v>4</v>
      </c>
      <c r="C2628" s="232" t="s">
        <v>747</v>
      </c>
      <c r="D2628" s="229" t="s">
        <v>656</v>
      </c>
      <c r="E2628" s="232" t="s">
        <v>573</v>
      </c>
      <c r="F2628" s="234" t="s">
        <v>120</v>
      </c>
      <c r="G2628" s="232">
        <v>79101</v>
      </c>
      <c r="H2628" s="229" t="s">
        <v>499</v>
      </c>
      <c r="I2628" s="229" t="s">
        <v>500</v>
      </c>
      <c r="J2628" s="229" t="s">
        <v>23</v>
      </c>
      <c r="K2628" s="229" t="s">
        <v>755</v>
      </c>
      <c r="L2628" s="229" t="s">
        <v>756</v>
      </c>
      <c r="M2628" s="229" t="s">
        <v>757</v>
      </c>
      <c r="N2628" s="229" t="s">
        <v>748</v>
      </c>
    </row>
    <row r="2629" spans="1:14">
      <c r="A2629" s="232">
        <f t="shared" si="40"/>
        <v>12620</v>
      </c>
      <c r="B2629" s="232">
        <v>4</v>
      </c>
      <c r="C2629" s="232" t="s">
        <v>747</v>
      </c>
      <c r="D2629" s="229" t="s">
        <v>656</v>
      </c>
      <c r="E2629" s="232" t="s">
        <v>446</v>
      </c>
      <c r="F2629" s="234" t="s">
        <v>120</v>
      </c>
      <c r="G2629" s="232">
        <v>79101</v>
      </c>
      <c r="H2629" s="229" t="s">
        <v>499</v>
      </c>
      <c r="I2629" s="229" t="s">
        <v>500</v>
      </c>
      <c r="J2629" s="229" t="s">
        <v>23</v>
      </c>
      <c r="K2629" s="229" t="s">
        <v>755</v>
      </c>
      <c r="L2629" s="229" t="s">
        <v>756</v>
      </c>
      <c r="M2629" s="229" t="s">
        <v>757</v>
      </c>
      <c r="N2629" s="229" t="s">
        <v>748</v>
      </c>
    </row>
    <row r="2630" spans="1:14">
      <c r="A2630" s="232">
        <f t="shared" si="40"/>
        <v>12621</v>
      </c>
      <c r="B2630" s="232">
        <v>4</v>
      </c>
      <c r="C2630" s="232" t="s">
        <v>747</v>
      </c>
      <c r="D2630" s="229" t="s">
        <v>656</v>
      </c>
      <c r="E2630" s="232" t="s">
        <v>573</v>
      </c>
      <c r="F2630" s="234" t="s">
        <v>120</v>
      </c>
      <c r="G2630" s="232">
        <v>11609</v>
      </c>
      <c r="H2630" s="229" t="s">
        <v>499</v>
      </c>
      <c r="I2630" s="229" t="s">
        <v>500</v>
      </c>
      <c r="J2630" s="229" t="s">
        <v>23</v>
      </c>
      <c r="K2630" s="229" t="s">
        <v>755</v>
      </c>
      <c r="L2630" s="229" t="s">
        <v>756</v>
      </c>
      <c r="M2630" s="229" t="s">
        <v>757</v>
      </c>
      <c r="N2630" s="229" t="s">
        <v>748</v>
      </c>
    </row>
    <row r="2631" spans="1:14">
      <c r="A2631" s="232">
        <f t="shared" si="40"/>
        <v>12622</v>
      </c>
      <c r="B2631" s="232">
        <v>4</v>
      </c>
      <c r="C2631" s="232" t="s">
        <v>747</v>
      </c>
      <c r="D2631" s="229" t="s">
        <v>656</v>
      </c>
      <c r="E2631" s="232" t="s">
        <v>446</v>
      </c>
      <c r="F2631" s="234" t="s">
        <v>120</v>
      </c>
      <c r="G2631" s="232">
        <v>11609</v>
      </c>
      <c r="H2631" s="229" t="s">
        <v>499</v>
      </c>
      <c r="I2631" s="229" t="s">
        <v>500</v>
      </c>
      <c r="J2631" s="229" t="s">
        <v>23</v>
      </c>
      <c r="K2631" s="229" t="s">
        <v>755</v>
      </c>
      <c r="L2631" s="229" t="s">
        <v>756</v>
      </c>
      <c r="M2631" s="229" t="s">
        <v>757</v>
      </c>
      <c r="N2631" s="229" t="s">
        <v>748</v>
      </c>
    </row>
    <row r="2632" spans="1:14">
      <c r="A2632" s="232">
        <f t="shared" si="40"/>
        <v>12623</v>
      </c>
      <c r="B2632" s="232">
        <v>4</v>
      </c>
      <c r="C2632" s="232" t="s">
        <v>747</v>
      </c>
      <c r="D2632" s="229" t="s">
        <v>656</v>
      </c>
      <c r="E2632" s="232" t="s">
        <v>573</v>
      </c>
      <c r="F2632" s="234" t="s">
        <v>120</v>
      </c>
      <c r="G2632" s="232">
        <v>21609</v>
      </c>
      <c r="H2632" s="229" t="s">
        <v>499</v>
      </c>
      <c r="I2632" s="229" t="s">
        <v>500</v>
      </c>
      <c r="J2632" s="229" t="s">
        <v>23</v>
      </c>
      <c r="K2632" s="229" t="s">
        <v>755</v>
      </c>
      <c r="L2632" s="229" t="s">
        <v>756</v>
      </c>
      <c r="M2632" s="229" t="s">
        <v>757</v>
      </c>
      <c r="N2632" s="229" t="s">
        <v>748</v>
      </c>
    </row>
    <row r="2633" spans="1:14">
      <c r="A2633" s="232">
        <f t="shared" si="40"/>
        <v>12624</v>
      </c>
      <c r="B2633" s="232">
        <v>4</v>
      </c>
      <c r="C2633" s="232" t="s">
        <v>747</v>
      </c>
      <c r="D2633" s="229" t="s">
        <v>656</v>
      </c>
      <c r="E2633" s="232" t="s">
        <v>446</v>
      </c>
      <c r="F2633" s="234" t="s">
        <v>120</v>
      </c>
      <c r="G2633" s="232">
        <v>21609</v>
      </c>
      <c r="H2633" s="229" t="s">
        <v>499</v>
      </c>
      <c r="I2633" s="229" t="s">
        <v>500</v>
      </c>
      <c r="J2633" s="229" t="s">
        <v>23</v>
      </c>
      <c r="K2633" s="229" t="s">
        <v>755</v>
      </c>
      <c r="L2633" s="229" t="s">
        <v>756</v>
      </c>
      <c r="M2633" s="229" t="s">
        <v>757</v>
      </c>
      <c r="N2633" s="229" t="s">
        <v>748</v>
      </c>
    </row>
    <row r="2634" spans="1:14">
      <c r="A2634" s="232">
        <f t="shared" si="40"/>
        <v>12625</v>
      </c>
      <c r="B2634" s="232">
        <v>4</v>
      </c>
      <c r="C2634" s="232" t="s">
        <v>747</v>
      </c>
      <c r="D2634" s="229" t="s">
        <v>656</v>
      </c>
      <c r="E2634" s="232" t="s">
        <v>573</v>
      </c>
      <c r="F2634" s="234" t="s">
        <v>128</v>
      </c>
      <c r="G2634" s="232">
        <v>99100</v>
      </c>
      <c r="H2634" s="229" t="s">
        <v>499</v>
      </c>
      <c r="I2634" s="229" t="s">
        <v>500</v>
      </c>
      <c r="J2634" s="229" t="s">
        <v>23</v>
      </c>
      <c r="K2634" s="229" t="s">
        <v>755</v>
      </c>
      <c r="L2634" s="229" t="s">
        <v>756</v>
      </c>
      <c r="M2634" s="229" t="s">
        <v>757</v>
      </c>
      <c r="N2634" s="229" t="s">
        <v>748</v>
      </c>
    </row>
    <row r="2635" spans="1:14">
      <c r="A2635" s="232">
        <f t="shared" ref="A2635:A2697" si="41">A2634+1</f>
        <v>12626</v>
      </c>
      <c r="B2635" s="232">
        <v>4</v>
      </c>
      <c r="C2635" s="232" t="s">
        <v>747</v>
      </c>
      <c r="D2635" s="229" t="s">
        <v>656</v>
      </c>
      <c r="E2635" s="232" t="s">
        <v>446</v>
      </c>
      <c r="F2635" s="234" t="s">
        <v>128</v>
      </c>
      <c r="G2635" s="232">
        <v>99100</v>
      </c>
      <c r="H2635" s="229" t="s">
        <v>499</v>
      </c>
      <c r="I2635" s="229" t="s">
        <v>500</v>
      </c>
      <c r="J2635" s="229" t="s">
        <v>23</v>
      </c>
      <c r="K2635" s="229" t="s">
        <v>755</v>
      </c>
      <c r="L2635" s="229" t="s">
        <v>756</v>
      </c>
      <c r="M2635" s="229" t="s">
        <v>757</v>
      </c>
      <c r="N2635" s="229" t="s">
        <v>748</v>
      </c>
    </row>
    <row r="2636" spans="1:14">
      <c r="A2636" s="232">
        <f t="shared" si="41"/>
        <v>12627</v>
      </c>
      <c r="B2636" s="232">
        <v>4</v>
      </c>
      <c r="C2636" s="232" t="s">
        <v>747</v>
      </c>
      <c r="D2636" s="229" t="s">
        <v>656</v>
      </c>
      <c r="E2636" s="232" t="s">
        <v>573</v>
      </c>
      <c r="F2636" s="234" t="s">
        <v>128</v>
      </c>
      <c r="G2636" s="232">
        <v>79101</v>
      </c>
      <c r="H2636" s="229" t="s">
        <v>499</v>
      </c>
      <c r="I2636" s="229" t="s">
        <v>500</v>
      </c>
      <c r="J2636" s="229" t="s">
        <v>23</v>
      </c>
      <c r="K2636" s="229" t="s">
        <v>755</v>
      </c>
      <c r="L2636" s="229" t="s">
        <v>756</v>
      </c>
      <c r="M2636" s="229" t="s">
        <v>757</v>
      </c>
      <c r="N2636" s="229" t="s">
        <v>748</v>
      </c>
    </row>
    <row r="2637" spans="1:14">
      <c r="A2637" s="232">
        <f t="shared" si="41"/>
        <v>12628</v>
      </c>
      <c r="B2637" s="232">
        <v>4</v>
      </c>
      <c r="C2637" s="232" t="s">
        <v>747</v>
      </c>
      <c r="D2637" s="229" t="s">
        <v>656</v>
      </c>
      <c r="E2637" s="232" t="s">
        <v>446</v>
      </c>
      <c r="F2637" s="234" t="s">
        <v>128</v>
      </c>
      <c r="G2637" s="232">
        <v>79101</v>
      </c>
      <c r="H2637" s="229" t="s">
        <v>499</v>
      </c>
      <c r="I2637" s="229" t="s">
        <v>500</v>
      </c>
      <c r="J2637" s="229" t="s">
        <v>23</v>
      </c>
      <c r="K2637" s="229" t="s">
        <v>755</v>
      </c>
      <c r="L2637" s="229" t="s">
        <v>756</v>
      </c>
      <c r="M2637" s="229" t="s">
        <v>757</v>
      </c>
      <c r="N2637" s="229" t="s">
        <v>748</v>
      </c>
    </row>
    <row r="2638" spans="1:14">
      <c r="A2638" s="232">
        <f t="shared" si="41"/>
        <v>12629</v>
      </c>
      <c r="B2638" s="232">
        <v>4</v>
      </c>
      <c r="C2638" s="232" t="s">
        <v>747</v>
      </c>
      <c r="D2638" s="229" t="s">
        <v>656</v>
      </c>
      <c r="E2638" s="232" t="s">
        <v>573</v>
      </c>
      <c r="F2638" s="234" t="s">
        <v>128</v>
      </c>
      <c r="G2638" s="232">
        <v>11609</v>
      </c>
      <c r="H2638" s="229" t="s">
        <v>499</v>
      </c>
      <c r="I2638" s="229" t="s">
        <v>500</v>
      </c>
      <c r="J2638" s="229" t="s">
        <v>23</v>
      </c>
      <c r="K2638" s="229" t="s">
        <v>755</v>
      </c>
      <c r="L2638" s="229" t="s">
        <v>756</v>
      </c>
      <c r="M2638" s="229" t="s">
        <v>757</v>
      </c>
      <c r="N2638" s="229" t="s">
        <v>748</v>
      </c>
    </row>
    <row r="2639" spans="1:14">
      <c r="A2639" s="232">
        <f t="shared" si="41"/>
        <v>12630</v>
      </c>
      <c r="B2639" s="232">
        <v>4</v>
      </c>
      <c r="C2639" s="232" t="s">
        <v>747</v>
      </c>
      <c r="D2639" s="229" t="s">
        <v>656</v>
      </c>
      <c r="E2639" s="232" t="s">
        <v>446</v>
      </c>
      <c r="F2639" s="234" t="s">
        <v>128</v>
      </c>
      <c r="G2639" s="232">
        <v>11609</v>
      </c>
      <c r="H2639" s="229" t="s">
        <v>499</v>
      </c>
      <c r="I2639" s="229" t="s">
        <v>500</v>
      </c>
      <c r="J2639" s="229" t="s">
        <v>23</v>
      </c>
      <c r="K2639" s="229" t="s">
        <v>755</v>
      </c>
      <c r="L2639" s="229" t="s">
        <v>756</v>
      </c>
      <c r="M2639" s="229" t="s">
        <v>757</v>
      </c>
      <c r="N2639" s="229" t="s">
        <v>748</v>
      </c>
    </row>
    <row r="2640" spans="1:14">
      <c r="A2640" s="232">
        <f t="shared" si="41"/>
        <v>12631</v>
      </c>
      <c r="B2640" s="232">
        <v>4</v>
      </c>
      <c r="C2640" s="232" t="s">
        <v>747</v>
      </c>
      <c r="D2640" s="229" t="s">
        <v>656</v>
      </c>
      <c r="E2640" s="232" t="s">
        <v>573</v>
      </c>
      <c r="F2640" s="234" t="s">
        <v>128</v>
      </c>
      <c r="G2640" s="232">
        <v>21609</v>
      </c>
      <c r="H2640" s="229" t="s">
        <v>499</v>
      </c>
      <c r="I2640" s="229" t="s">
        <v>500</v>
      </c>
      <c r="J2640" s="229" t="s">
        <v>23</v>
      </c>
      <c r="K2640" s="229" t="s">
        <v>755</v>
      </c>
      <c r="L2640" s="229" t="s">
        <v>756</v>
      </c>
      <c r="M2640" s="229" t="s">
        <v>757</v>
      </c>
      <c r="N2640" s="229" t="s">
        <v>748</v>
      </c>
    </row>
    <row r="2641" spans="1:14">
      <c r="A2641" s="232">
        <f t="shared" si="41"/>
        <v>12632</v>
      </c>
      <c r="B2641" s="232">
        <v>4</v>
      </c>
      <c r="C2641" s="232" t="s">
        <v>747</v>
      </c>
      <c r="D2641" s="229" t="s">
        <v>656</v>
      </c>
      <c r="E2641" s="232" t="s">
        <v>446</v>
      </c>
      <c r="F2641" s="234" t="s">
        <v>128</v>
      </c>
      <c r="G2641" s="232">
        <v>21609</v>
      </c>
      <c r="H2641" s="229" t="s">
        <v>499</v>
      </c>
      <c r="I2641" s="229" t="s">
        <v>500</v>
      </c>
      <c r="J2641" s="229" t="s">
        <v>23</v>
      </c>
      <c r="K2641" s="229" t="s">
        <v>755</v>
      </c>
      <c r="L2641" s="229" t="s">
        <v>756</v>
      </c>
      <c r="M2641" s="229" t="s">
        <v>757</v>
      </c>
      <c r="N2641" s="229" t="s">
        <v>748</v>
      </c>
    </row>
    <row r="2642" spans="1:14">
      <c r="A2642" s="232">
        <f t="shared" si="41"/>
        <v>12633</v>
      </c>
      <c r="B2642" s="232">
        <v>4</v>
      </c>
      <c r="C2642" s="232" t="s">
        <v>747</v>
      </c>
      <c r="D2642" s="229" t="s">
        <v>656</v>
      </c>
      <c r="E2642" s="232" t="s">
        <v>573</v>
      </c>
      <c r="F2642" s="234" t="s">
        <v>129</v>
      </c>
      <c r="G2642" s="232">
        <v>99100</v>
      </c>
      <c r="H2642" s="229" t="s">
        <v>499</v>
      </c>
      <c r="I2642" s="229" t="s">
        <v>500</v>
      </c>
      <c r="J2642" s="229" t="s">
        <v>23</v>
      </c>
      <c r="K2642" s="229" t="s">
        <v>755</v>
      </c>
      <c r="L2642" s="229" t="s">
        <v>756</v>
      </c>
      <c r="M2642" s="229" t="s">
        <v>757</v>
      </c>
      <c r="N2642" s="229" t="s">
        <v>748</v>
      </c>
    </row>
    <row r="2643" spans="1:14">
      <c r="A2643" s="232">
        <f t="shared" si="41"/>
        <v>12634</v>
      </c>
      <c r="B2643" s="232">
        <v>4</v>
      </c>
      <c r="C2643" s="232" t="s">
        <v>747</v>
      </c>
      <c r="D2643" s="229" t="s">
        <v>656</v>
      </c>
      <c r="E2643" s="232" t="s">
        <v>446</v>
      </c>
      <c r="F2643" s="234" t="s">
        <v>129</v>
      </c>
      <c r="G2643" s="232">
        <v>99100</v>
      </c>
      <c r="H2643" s="229" t="s">
        <v>499</v>
      </c>
      <c r="I2643" s="229" t="s">
        <v>500</v>
      </c>
      <c r="J2643" s="229" t="s">
        <v>23</v>
      </c>
      <c r="K2643" s="229" t="s">
        <v>755</v>
      </c>
      <c r="L2643" s="229" t="s">
        <v>756</v>
      </c>
      <c r="M2643" s="229" t="s">
        <v>757</v>
      </c>
      <c r="N2643" s="229" t="s">
        <v>748</v>
      </c>
    </row>
    <row r="2644" spans="1:14">
      <c r="A2644" s="232">
        <f t="shared" si="41"/>
        <v>12635</v>
      </c>
      <c r="B2644" s="232">
        <v>4</v>
      </c>
      <c r="C2644" s="232" t="s">
        <v>747</v>
      </c>
      <c r="D2644" s="229" t="s">
        <v>656</v>
      </c>
      <c r="E2644" s="232" t="s">
        <v>573</v>
      </c>
      <c r="F2644" s="234" t="s">
        <v>129</v>
      </c>
      <c r="G2644" s="232">
        <v>79101</v>
      </c>
      <c r="H2644" s="229" t="s">
        <v>499</v>
      </c>
      <c r="I2644" s="229" t="s">
        <v>500</v>
      </c>
      <c r="J2644" s="229" t="s">
        <v>23</v>
      </c>
      <c r="K2644" s="229" t="s">
        <v>755</v>
      </c>
      <c r="L2644" s="229" t="s">
        <v>756</v>
      </c>
      <c r="M2644" s="229" t="s">
        <v>757</v>
      </c>
      <c r="N2644" s="229" t="s">
        <v>748</v>
      </c>
    </row>
    <row r="2645" spans="1:14">
      <c r="A2645" s="232">
        <f t="shared" si="41"/>
        <v>12636</v>
      </c>
      <c r="B2645" s="232">
        <v>4</v>
      </c>
      <c r="C2645" s="232" t="s">
        <v>747</v>
      </c>
      <c r="D2645" s="229" t="s">
        <v>656</v>
      </c>
      <c r="E2645" s="232" t="s">
        <v>446</v>
      </c>
      <c r="F2645" s="234" t="s">
        <v>129</v>
      </c>
      <c r="G2645" s="232">
        <v>79101</v>
      </c>
      <c r="H2645" s="229" t="s">
        <v>499</v>
      </c>
      <c r="I2645" s="229" t="s">
        <v>500</v>
      </c>
      <c r="J2645" s="229" t="s">
        <v>23</v>
      </c>
      <c r="K2645" s="229" t="s">
        <v>755</v>
      </c>
      <c r="L2645" s="229" t="s">
        <v>756</v>
      </c>
      <c r="M2645" s="229" t="s">
        <v>757</v>
      </c>
      <c r="N2645" s="229" t="s">
        <v>748</v>
      </c>
    </row>
    <row r="2646" spans="1:14">
      <c r="A2646" s="232">
        <f t="shared" si="41"/>
        <v>12637</v>
      </c>
      <c r="B2646" s="232">
        <v>4</v>
      </c>
      <c r="C2646" s="232" t="s">
        <v>747</v>
      </c>
      <c r="D2646" s="229" t="s">
        <v>656</v>
      </c>
      <c r="E2646" s="232" t="s">
        <v>573</v>
      </c>
      <c r="F2646" s="234" t="s">
        <v>129</v>
      </c>
      <c r="G2646" s="232">
        <v>11609</v>
      </c>
      <c r="H2646" s="229" t="s">
        <v>499</v>
      </c>
      <c r="I2646" s="229" t="s">
        <v>500</v>
      </c>
      <c r="J2646" s="229" t="s">
        <v>23</v>
      </c>
      <c r="K2646" s="229" t="s">
        <v>755</v>
      </c>
      <c r="L2646" s="229" t="s">
        <v>756</v>
      </c>
      <c r="M2646" s="229" t="s">
        <v>757</v>
      </c>
      <c r="N2646" s="229" t="s">
        <v>748</v>
      </c>
    </row>
    <row r="2647" spans="1:14">
      <c r="A2647" s="232">
        <f t="shared" si="41"/>
        <v>12638</v>
      </c>
      <c r="B2647" s="232">
        <v>4</v>
      </c>
      <c r="C2647" s="232" t="s">
        <v>747</v>
      </c>
      <c r="D2647" s="229" t="s">
        <v>656</v>
      </c>
      <c r="E2647" s="232" t="s">
        <v>446</v>
      </c>
      <c r="F2647" s="234" t="s">
        <v>129</v>
      </c>
      <c r="G2647" s="232">
        <v>11609</v>
      </c>
      <c r="H2647" s="229" t="s">
        <v>499</v>
      </c>
      <c r="I2647" s="229" t="s">
        <v>500</v>
      </c>
      <c r="J2647" s="229" t="s">
        <v>23</v>
      </c>
      <c r="K2647" s="229" t="s">
        <v>755</v>
      </c>
      <c r="L2647" s="229" t="s">
        <v>756</v>
      </c>
      <c r="M2647" s="229" t="s">
        <v>757</v>
      </c>
      <c r="N2647" s="229" t="s">
        <v>748</v>
      </c>
    </row>
    <row r="2648" spans="1:14">
      <c r="A2648" s="232">
        <f t="shared" si="41"/>
        <v>12639</v>
      </c>
      <c r="B2648" s="232">
        <v>4</v>
      </c>
      <c r="C2648" s="232" t="s">
        <v>747</v>
      </c>
      <c r="D2648" s="229" t="s">
        <v>656</v>
      </c>
      <c r="E2648" s="232" t="s">
        <v>573</v>
      </c>
      <c r="F2648" s="234" t="s">
        <v>129</v>
      </c>
      <c r="G2648" s="232">
        <v>21609</v>
      </c>
      <c r="H2648" s="229" t="s">
        <v>499</v>
      </c>
      <c r="I2648" s="229" t="s">
        <v>500</v>
      </c>
      <c r="J2648" s="229" t="s">
        <v>23</v>
      </c>
      <c r="K2648" s="229" t="s">
        <v>755</v>
      </c>
      <c r="L2648" s="229" t="s">
        <v>756</v>
      </c>
      <c r="M2648" s="229" t="s">
        <v>757</v>
      </c>
      <c r="N2648" s="229" t="s">
        <v>748</v>
      </c>
    </row>
    <row r="2649" spans="1:14">
      <c r="A2649" s="232">
        <f t="shared" si="41"/>
        <v>12640</v>
      </c>
      <c r="B2649" s="232">
        <v>4</v>
      </c>
      <c r="C2649" s="232" t="s">
        <v>747</v>
      </c>
      <c r="D2649" s="229" t="s">
        <v>656</v>
      </c>
      <c r="E2649" s="232" t="s">
        <v>446</v>
      </c>
      <c r="F2649" s="234" t="s">
        <v>129</v>
      </c>
      <c r="G2649" s="232">
        <v>21609</v>
      </c>
      <c r="H2649" s="229" t="s">
        <v>499</v>
      </c>
      <c r="I2649" s="229" t="s">
        <v>500</v>
      </c>
      <c r="J2649" s="229" t="s">
        <v>23</v>
      </c>
      <c r="K2649" s="229" t="s">
        <v>755</v>
      </c>
      <c r="L2649" s="229" t="s">
        <v>756</v>
      </c>
      <c r="M2649" s="229" t="s">
        <v>757</v>
      </c>
      <c r="N2649" s="229" t="s">
        <v>748</v>
      </c>
    </row>
    <row r="2650" spans="1:14">
      <c r="A2650" s="232">
        <f t="shared" si="41"/>
        <v>12641</v>
      </c>
      <c r="B2650" s="232">
        <v>4</v>
      </c>
      <c r="C2650" s="232" t="s">
        <v>747</v>
      </c>
      <c r="D2650" s="229" t="s">
        <v>656</v>
      </c>
      <c r="E2650" s="232" t="s">
        <v>573</v>
      </c>
      <c r="F2650" s="228" t="s">
        <v>735</v>
      </c>
      <c r="G2650" s="232">
        <v>99100</v>
      </c>
      <c r="H2650" s="229" t="s">
        <v>499</v>
      </c>
      <c r="I2650" s="229" t="s">
        <v>500</v>
      </c>
      <c r="J2650" s="229" t="s">
        <v>23</v>
      </c>
      <c r="K2650" s="229" t="s">
        <v>755</v>
      </c>
      <c r="L2650" s="229" t="s">
        <v>756</v>
      </c>
      <c r="M2650" s="229" t="s">
        <v>757</v>
      </c>
      <c r="N2650" s="229" t="s">
        <v>748</v>
      </c>
    </row>
    <row r="2651" spans="1:14">
      <c r="A2651" s="232">
        <f t="shared" si="41"/>
        <v>12642</v>
      </c>
      <c r="B2651" s="232">
        <v>4</v>
      </c>
      <c r="C2651" s="232" t="s">
        <v>747</v>
      </c>
      <c r="D2651" s="229" t="s">
        <v>656</v>
      </c>
      <c r="E2651" s="232" t="s">
        <v>446</v>
      </c>
      <c r="F2651" s="228" t="s">
        <v>735</v>
      </c>
      <c r="G2651" s="232">
        <v>99100</v>
      </c>
      <c r="H2651" s="229" t="s">
        <v>499</v>
      </c>
      <c r="I2651" s="229" t="s">
        <v>500</v>
      </c>
      <c r="J2651" s="229" t="s">
        <v>23</v>
      </c>
      <c r="K2651" s="229" t="s">
        <v>755</v>
      </c>
      <c r="L2651" s="229" t="s">
        <v>756</v>
      </c>
      <c r="M2651" s="229" t="s">
        <v>757</v>
      </c>
      <c r="N2651" s="229" t="s">
        <v>748</v>
      </c>
    </row>
    <row r="2652" spans="1:14">
      <c r="A2652" s="232">
        <f t="shared" si="41"/>
        <v>12643</v>
      </c>
      <c r="B2652" s="232">
        <v>4</v>
      </c>
      <c r="C2652" s="232" t="s">
        <v>747</v>
      </c>
      <c r="D2652" s="229" t="s">
        <v>656</v>
      </c>
      <c r="E2652" s="232" t="s">
        <v>573</v>
      </c>
      <c r="F2652" s="228" t="s">
        <v>735</v>
      </c>
      <c r="G2652" s="232">
        <v>79101</v>
      </c>
      <c r="H2652" s="229" t="s">
        <v>499</v>
      </c>
      <c r="I2652" s="229" t="s">
        <v>500</v>
      </c>
      <c r="J2652" s="229" t="s">
        <v>23</v>
      </c>
      <c r="K2652" s="229" t="s">
        <v>755</v>
      </c>
      <c r="L2652" s="229" t="s">
        <v>756</v>
      </c>
      <c r="M2652" s="229" t="s">
        <v>757</v>
      </c>
      <c r="N2652" s="229" t="s">
        <v>748</v>
      </c>
    </row>
    <row r="2653" spans="1:14">
      <c r="A2653" s="232">
        <f t="shared" si="41"/>
        <v>12644</v>
      </c>
      <c r="B2653" s="232">
        <v>4</v>
      </c>
      <c r="C2653" s="232" t="s">
        <v>747</v>
      </c>
      <c r="D2653" s="229" t="s">
        <v>656</v>
      </c>
      <c r="E2653" s="232" t="s">
        <v>446</v>
      </c>
      <c r="F2653" s="228" t="s">
        <v>735</v>
      </c>
      <c r="G2653" s="232">
        <v>79101</v>
      </c>
      <c r="H2653" s="229" t="s">
        <v>499</v>
      </c>
      <c r="I2653" s="229" t="s">
        <v>500</v>
      </c>
      <c r="J2653" s="229" t="s">
        <v>23</v>
      </c>
      <c r="K2653" s="229" t="s">
        <v>755</v>
      </c>
      <c r="L2653" s="229" t="s">
        <v>756</v>
      </c>
      <c r="M2653" s="229" t="s">
        <v>757</v>
      </c>
      <c r="N2653" s="229" t="s">
        <v>748</v>
      </c>
    </row>
    <row r="2654" spans="1:14">
      <c r="A2654" s="232">
        <f t="shared" si="41"/>
        <v>12645</v>
      </c>
      <c r="B2654" s="232">
        <v>4</v>
      </c>
      <c r="C2654" s="232" t="s">
        <v>747</v>
      </c>
      <c r="D2654" s="229" t="s">
        <v>656</v>
      </c>
      <c r="E2654" s="232" t="s">
        <v>573</v>
      </c>
      <c r="F2654" s="228" t="s">
        <v>735</v>
      </c>
      <c r="G2654" s="232">
        <v>11609</v>
      </c>
      <c r="H2654" s="229" t="s">
        <v>499</v>
      </c>
      <c r="I2654" s="229" t="s">
        <v>500</v>
      </c>
      <c r="J2654" s="229" t="s">
        <v>23</v>
      </c>
      <c r="K2654" s="229" t="s">
        <v>755</v>
      </c>
      <c r="L2654" s="229" t="s">
        <v>756</v>
      </c>
      <c r="M2654" s="229" t="s">
        <v>757</v>
      </c>
      <c r="N2654" s="229" t="s">
        <v>748</v>
      </c>
    </row>
    <row r="2655" spans="1:14">
      <c r="A2655" s="232">
        <f t="shared" si="41"/>
        <v>12646</v>
      </c>
      <c r="B2655" s="232">
        <v>4</v>
      </c>
      <c r="C2655" s="232" t="s">
        <v>747</v>
      </c>
      <c r="D2655" s="229" t="s">
        <v>656</v>
      </c>
      <c r="E2655" s="232" t="s">
        <v>446</v>
      </c>
      <c r="F2655" s="228" t="s">
        <v>735</v>
      </c>
      <c r="G2655" s="232">
        <v>11609</v>
      </c>
      <c r="H2655" s="229" t="s">
        <v>499</v>
      </c>
      <c r="I2655" s="229" t="s">
        <v>500</v>
      </c>
      <c r="J2655" s="229" t="s">
        <v>23</v>
      </c>
      <c r="K2655" s="229" t="s">
        <v>755</v>
      </c>
      <c r="L2655" s="229" t="s">
        <v>756</v>
      </c>
      <c r="M2655" s="229" t="s">
        <v>757</v>
      </c>
      <c r="N2655" s="229" t="s">
        <v>748</v>
      </c>
    </row>
    <row r="2656" spans="1:14">
      <c r="A2656" s="232">
        <f t="shared" si="41"/>
        <v>12647</v>
      </c>
      <c r="B2656" s="232">
        <v>4</v>
      </c>
      <c r="C2656" s="232" t="s">
        <v>747</v>
      </c>
      <c r="D2656" s="229" t="s">
        <v>656</v>
      </c>
      <c r="E2656" s="232" t="s">
        <v>573</v>
      </c>
      <c r="F2656" s="228" t="s">
        <v>735</v>
      </c>
      <c r="G2656" s="232">
        <v>21609</v>
      </c>
      <c r="H2656" s="229" t="s">
        <v>499</v>
      </c>
      <c r="I2656" s="229" t="s">
        <v>500</v>
      </c>
      <c r="J2656" s="229" t="s">
        <v>23</v>
      </c>
      <c r="K2656" s="229" t="s">
        <v>755</v>
      </c>
      <c r="L2656" s="229" t="s">
        <v>756</v>
      </c>
      <c r="M2656" s="229" t="s">
        <v>757</v>
      </c>
      <c r="N2656" s="229" t="s">
        <v>748</v>
      </c>
    </row>
    <row r="2657" spans="1:14">
      <c r="A2657" s="232">
        <f t="shared" si="41"/>
        <v>12648</v>
      </c>
      <c r="B2657" s="232">
        <v>4</v>
      </c>
      <c r="C2657" s="232" t="s">
        <v>747</v>
      </c>
      <c r="D2657" s="229" t="s">
        <v>656</v>
      </c>
      <c r="E2657" s="232" t="s">
        <v>446</v>
      </c>
      <c r="F2657" s="228" t="s">
        <v>735</v>
      </c>
      <c r="G2657" s="232">
        <v>21609</v>
      </c>
      <c r="H2657" s="229" t="s">
        <v>499</v>
      </c>
      <c r="I2657" s="229" t="s">
        <v>500</v>
      </c>
      <c r="J2657" s="229" t="s">
        <v>23</v>
      </c>
      <c r="K2657" s="229" t="s">
        <v>755</v>
      </c>
      <c r="L2657" s="229" t="s">
        <v>756</v>
      </c>
      <c r="M2657" s="229" t="s">
        <v>757</v>
      </c>
      <c r="N2657" s="229" t="s">
        <v>748</v>
      </c>
    </row>
    <row r="2658" spans="1:14">
      <c r="A2658" s="232">
        <f t="shared" si="41"/>
        <v>12649</v>
      </c>
      <c r="B2658" s="232">
        <v>4</v>
      </c>
      <c r="C2658" s="232" t="s">
        <v>747</v>
      </c>
      <c r="D2658" s="229" t="s">
        <v>656</v>
      </c>
      <c r="E2658" s="232" t="s">
        <v>573</v>
      </c>
      <c r="F2658" s="228" t="s">
        <v>736</v>
      </c>
      <c r="G2658" s="232">
        <v>99100</v>
      </c>
      <c r="H2658" s="229" t="s">
        <v>499</v>
      </c>
      <c r="I2658" s="229" t="s">
        <v>500</v>
      </c>
      <c r="J2658" s="229" t="s">
        <v>23</v>
      </c>
      <c r="K2658" s="229" t="s">
        <v>755</v>
      </c>
      <c r="L2658" s="229" t="s">
        <v>756</v>
      </c>
      <c r="M2658" s="229" t="s">
        <v>757</v>
      </c>
      <c r="N2658" s="229" t="s">
        <v>748</v>
      </c>
    </row>
    <row r="2659" spans="1:14">
      <c r="A2659" s="232">
        <f t="shared" si="41"/>
        <v>12650</v>
      </c>
      <c r="B2659" s="232">
        <v>4</v>
      </c>
      <c r="C2659" s="232" t="s">
        <v>747</v>
      </c>
      <c r="D2659" s="229" t="s">
        <v>656</v>
      </c>
      <c r="E2659" s="232" t="s">
        <v>446</v>
      </c>
      <c r="F2659" s="228" t="s">
        <v>736</v>
      </c>
      <c r="G2659" s="232">
        <v>99100</v>
      </c>
      <c r="H2659" s="229" t="s">
        <v>499</v>
      </c>
      <c r="I2659" s="229" t="s">
        <v>500</v>
      </c>
      <c r="J2659" s="229" t="s">
        <v>23</v>
      </c>
      <c r="K2659" s="229" t="s">
        <v>755</v>
      </c>
      <c r="L2659" s="229" t="s">
        <v>756</v>
      </c>
      <c r="M2659" s="229" t="s">
        <v>757</v>
      </c>
      <c r="N2659" s="229" t="s">
        <v>748</v>
      </c>
    </row>
    <row r="2660" spans="1:14">
      <c r="A2660" s="232">
        <f t="shared" si="41"/>
        <v>12651</v>
      </c>
      <c r="B2660" s="232">
        <v>4</v>
      </c>
      <c r="C2660" s="232" t="s">
        <v>747</v>
      </c>
      <c r="D2660" s="229" t="s">
        <v>656</v>
      </c>
      <c r="E2660" s="232" t="s">
        <v>573</v>
      </c>
      <c r="F2660" s="228" t="s">
        <v>736</v>
      </c>
      <c r="G2660" s="232">
        <v>79101</v>
      </c>
      <c r="H2660" s="229" t="s">
        <v>499</v>
      </c>
      <c r="I2660" s="229" t="s">
        <v>500</v>
      </c>
      <c r="J2660" s="229" t="s">
        <v>23</v>
      </c>
      <c r="K2660" s="229" t="s">
        <v>755</v>
      </c>
      <c r="L2660" s="229" t="s">
        <v>756</v>
      </c>
      <c r="M2660" s="229" t="s">
        <v>757</v>
      </c>
      <c r="N2660" s="229" t="s">
        <v>748</v>
      </c>
    </row>
    <row r="2661" spans="1:14">
      <c r="A2661" s="232">
        <f t="shared" si="41"/>
        <v>12652</v>
      </c>
      <c r="B2661" s="232">
        <v>4</v>
      </c>
      <c r="C2661" s="232" t="s">
        <v>747</v>
      </c>
      <c r="D2661" s="229" t="s">
        <v>656</v>
      </c>
      <c r="E2661" s="232" t="s">
        <v>446</v>
      </c>
      <c r="F2661" s="228" t="s">
        <v>736</v>
      </c>
      <c r="G2661" s="232">
        <v>79101</v>
      </c>
      <c r="H2661" s="229" t="s">
        <v>499</v>
      </c>
      <c r="I2661" s="229" t="s">
        <v>500</v>
      </c>
      <c r="J2661" s="229" t="s">
        <v>23</v>
      </c>
      <c r="K2661" s="229" t="s">
        <v>755</v>
      </c>
      <c r="L2661" s="229" t="s">
        <v>756</v>
      </c>
      <c r="M2661" s="229" t="s">
        <v>757</v>
      </c>
      <c r="N2661" s="229" t="s">
        <v>748</v>
      </c>
    </row>
    <row r="2662" spans="1:14">
      <c r="A2662" s="232">
        <f t="shared" si="41"/>
        <v>12653</v>
      </c>
      <c r="B2662" s="232">
        <v>4</v>
      </c>
      <c r="C2662" s="232" t="s">
        <v>747</v>
      </c>
      <c r="D2662" s="229" t="s">
        <v>656</v>
      </c>
      <c r="E2662" s="232" t="s">
        <v>573</v>
      </c>
      <c r="F2662" s="228" t="s">
        <v>736</v>
      </c>
      <c r="G2662" s="232">
        <v>11609</v>
      </c>
      <c r="H2662" s="229" t="s">
        <v>499</v>
      </c>
      <c r="I2662" s="229" t="s">
        <v>500</v>
      </c>
      <c r="J2662" s="229" t="s">
        <v>23</v>
      </c>
      <c r="K2662" s="229" t="s">
        <v>755</v>
      </c>
      <c r="L2662" s="229" t="s">
        <v>756</v>
      </c>
      <c r="M2662" s="229" t="s">
        <v>757</v>
      </c>
      <c r="N2662" s="229" t="s">
        <v>748</v>
      </c>
    </row>
    <row r="2663" spans="1:14">
      <c r="A2663" s="232">
        <f t="shared" si="41"/>
        <v>12654</v>
      </c>
      <c r="B2663" s="232">
        <v>4</v>
      </c>
      <c r="C2663" s="232" t="s">
        <v>747</v>
      </c>
      <c r="D2663" s="229" t="s">
        <v>656</v>
      </c>
      <c r="E2663" s="232" t="s">
        <v>446</v>
      </c>
      <c r="F2663" s="228" t="s">
        <v>736</v>
      </c>
      <c r="G2663" s="232">
        <v>11609</v>
      </c>
      <c r="H2663" s="229" t="s">
        <v>499</v>
      </c>
      <c r="I2663" s="229" t="s">
        <v>500</v>
      </c>
      <c r="J2663" s="229" t="s">
        <v>23</v>
      </c>
      <c r="K2663" s="229" t="s">
        <v>755</v>
      </c>
      <c r="L2663" s="229" t="s">
        <v>756</v>
      </c>
      <c r="M2663" s="229" t="s">
        <v>757</v>
      </c>
      <c r="N2663" s="229" t="s">
        <v>748</v>
      </c>
    </row>
    <row r="2664" spans="1:14">
      <c r="A2664" s="232">
        <f t="shared" si="41"/>
        <v>12655</v>
      </c>
      <c r="B2664" s="232">
        <v>4</v>
      </c>
      <c r="C2664" s="232" t="s">
        <v>747</v>
      </c>
      <c r="D2664" s="229" t="s">
        <v>656</v>
      </c>
      <c r="E2664" s="232" t="s">
        <v>573</v>
      </c>
      <c r="F2664" s="228" t="s">
        <v>736</v>
      </c>
      <c r="G2664" s="232">
        <v>21609</v>
      </c>
      <c r="H2664" s="229" t="s">
        <v>499</v>
      </c>
      <c r="I2664" s="229" t="s">
        <v>500</v>
      </c>
      <c r="J2664" s="229" t="s">
        <v>23</v>
      </c>
      <c r="K2664" s="229" t="s">
        <v>755</v>
      </c>
      <c r="L2664" s="229" t="s">
        <v>756</v>
      </c>
      <c r="M2664" s="229" t="s">
        <v>757</v>
      </c>
      <c r="N2664" s="229" t="s">
        <v>748</v>
      </c>
    </row>
    <row r="2665" spans="1:14">
      <c r="A2665" s="232">
        <f t="shared" si="41"/>
        <v>12656</v>
      </c>
      <c r="B2665" s="232">
        <v>4</v>
      </c>
      <c r="C2665" s="232" t="s">
        <v>747</v>
      </c>
      <c r="D2665" s="229" t="s">
        <v>656</v>
      </c>
      <c r="E2665" s="232" t="s">
        <v>446</v>
      </c>
      <c r="F2665" s="228" t="s">
        <v>736</v>
      </c>
      <c r="G2665" s="232">
        <v>21609</v>
      </c>
      <c r="H2665" s="229" t="s">
        <v>499</v>
      </c>
      <c r="I2665" s="229" t="s">
        <v>500</v>
      </c>
      <c r="J2665" s="229" t="s">
        <v>23</v>
      </c>
      <c r="K2665" s="229" t="s">
        <v>755</v>
      </c>
      <c r="L2665" s="229" t="s">
        <v>756</v>
      </c>
      <c r="M2665" s="229" t="s">
        <v>757</v>
      </c>
      <c r="N2665" s="229" t="s">
        <v>748</v>
      </c>
    </row>
    <row r="2666" spans="1:14">
      <c r="A2666" s="232">
        <f t="shared" si="41"/>
        <v>12657</v>
      </c>
      <c r="B2666" s="232">
        <v>4</v>
      </c>
      <c r="C2666" s="232" t="s">
        <v>747</v>
      </c>
      <c r="D2666" s="229" t="s">
        <v>656</v>
      </c>
      <c r="E2666" s="232" t="s">
        <v>573</v>
      </c>
      <c r="F2666" s="228" t="s">
        <v>737</v>
      </c>
      <c r="G2666" s="232">
        <v>99100</v>
      </c>
      <c r="H2666" s="229" t="s">
        <v>499</v>
      </c>
      <c r="I2666" s="229" t="s">
        <v>500</v>
      </c>
      <c r="J2666" s="229" t="s">
        <v>23</v>
      </c>
      <c r="K2666" s="229" t="s">
        <v>755</v>
      </c>
      <c r="L2666" s="229" t="s">
        <v>756</v>
      </c>
      <c r="M2666" s="229" t="s">
        <v>757</v>
      </c>
      <c r="N2666" s="229" t="s">
        <v>748</v>
      </c>
    </row>
    <row r="2667" spans="1:14">
      <c r="A2667" s="232">
        <f t="shared" si="41"/>
        <v>12658</v>
      </c>
      <c r="B2667" s="232">
        <v>4</v>
      </c>
      <c r="C2667" s="232" t="s">
        <v>747</v>
      </c>
      <c r="D2667" s="229" t="s">
        <v>656</v>
      </c>
      <c r="E2667" s="232" t="s">
        <v>446</v>
      </c>
      <c r="F2667" s="228" t="s">
        <v>737</v>
      </c>
      <c r="G2667" s="232">
        <v>99100</v>
      </c>
      <c r="H2667" s="229" t="s">
        <v>499</v>
      </c>
      <c r="I2667" s="229" t="s">
        <v>500</v>
      </c>
      <c r="J2667" s="229" t="s">
        <v>23</v>
      </c>
      <c r="K2667" s="229" t="s">
        <v>755</v>
      </c>
      <c r="L2667" s="229" t="s">
        <v>756</v>
      </c>
      <c r="M2667" s="229" t="s">
        <v>757</v>
      </c>
      <c r="N2667" s="229" t="s">
        <v>748</v>
      </c>
    </row>
    <row r="2668" spans="1:14">
      <c r="A2668" s="232">
        <f t="shared" si="41"/>
        <v>12659</v>
      </c>
      <c r="B2668" s="232">
        <v>4</v>
      </c>
      <c r="C2668" s="232" t="s">
        <v>747</v>
      </c>
      <c r="D2668" s="229" t="s">
        <v>656</v>
      </c>
      <c r="E2668" s="232" t="s">
        <v>573</v>
      </c>
      <c r="F2668" s="228" t="s">
        <v>737</v>
      </c>
      <c r="G2668" s="232">
        <v>79101</v>
      </c>
      <c r="H2668" s="229" t="s">
        <v>499</v>
      </c>
      <c r="I2668" s="229" t="s">
        <v>500</v>
      </c>
      <c r="J2668" s="229" t="s">
        <v>23</v>
      </c>
      <c r="K2668" s="229" t="s">
        <v>755</v>
      </c>
      <c r="L2668" s="229" t="s">
        <v>756</v>
      </c>
      <c r="M2668" s="229" t="s">
        <v>757</v>
      </c>
      <c r="N2668" s="229" t="s">
        <v>748</v>
      </c>
    </row>
    <row r="2669" spans="1:14">
      <c r="A2669" s="232">
        <f t="shared" si="41"/>
        <v>12660</v>
      </c>
      <c r="B2669" s="232">
        <v>4</v>
      </c>
      <c r="C2669" s="232" t="s">
        <v>747</v>
      </c>
      <c r="D2669" s="229" t="s">
        <v>656</v>
      </c>
      <c r="E2669" s="232" t="s">
        <v>446</v>
      </c>
      <c r="F2669" s="228" t="s">
        <v>737</v>
      </c>
      <c r="G2669" s="232">
        <v>79101</v>
      </c>
      <c r="H2669" s="229" t="s">
        <v>499</v>
      </c>
      <c r="I2669" s="229" t="s">
        <v>500</v>
      </c>
      <c r="J2669" s="229" t="s">
        <v>23</v>
      </c>
      <c r="K2669" s="229" t="s">
        <v>755</v>
      </c>
      <c r="L2669" s="229" t="s">
        <v>756</v>
      </c>
      <c r="M2669" s="229" t="s">
        <v>757</v>
      </c>
      <c r="N2669" s="229" t="s">
        <v>748</v>
      </c>
    </row>
    <row r="2670" spans="1:14">
      <c r="A2670" s="232">
        <f t="shared" si="41"/>
        <v>12661</v>
      </c>
      <c r="B2670" s="232">
        <v>4</v>
      </c>
      <c r="C2670" s="232" t="s">
        <v>747</v>
      </c>
      <c r="D2670" s="229" t="s">
        <v>656</v>
      </c>
      <c r="E2670" s="232" t="s">
        <v>573</v>
      </c>
      <c r="F2670" s="228" t="s">
        <v>737</v>
      </c>
      <c r="G2670" s="232">
        <v>11609</v>
      </c>
      <c r="H2670" s="229" t="s">
        <v>499</v>
      </c>
      <c r="I2670" s="229" t="s">
        <v>500</v>
      </c>
      <c r="J2670" s="229" t="s">
        <v>23</v>
      </c>
      <c r="K2670" s="229" t="s">
        <v>755</v>
      </c>
      <c r="L2670" s="229" t="s">
        <v>756</v>
      </c>
      <c r="M2670" s="229" t="s">
        <v>757</v>
      </c>
      <c r="N2670" s="229" t="s">
        <v>748</v>
      </c>
    </row>
    <row r="2671" spans="1:14">
      <c r="A2671" s="232">
        <f t="shared" si="41"/>
        <v>12662</v>
      </c>
      <c r="B2671" s="232">
        <v>4</v>
      </c>
      <c r="C2671" s="232" t="s">
        <v>747</v>
      </c>
      <c r="D2671" s="229" t="s">
        <v>656</v>
      </c>
      <c r="E2671" s="232" t="s">
        <v>446</v>
      </c>
      <c r="F2671" s="228" t="s">
        <v>737</v>
      </c>
      <c r="G2671" s="232">
        <v>11609</v>
      </c>
      <c r="H2671" s="229" t="s">
        <v>499</v>
      </c>
      <c r="I2671" s="229" t="s">
        <v>500</v>
      </c>
      <c r="J2671" s="229" t="s">
        <v>23</v>
      </c>
      <c r="K2671" s="229" t="s">
        <v>755</v>
      </c>
      <c r="L2671" s="229" t="s">
        <v>756</v>
      </c>
      <c r="M2671" s="229" t="s">
        <v>757</v>
      </c>
      <c r="N2671" s="229" t="s">
        <v>748</v>
      </c>
    </row>
    <row r="2672" spans="1:14">
      <c r="A2672" s="232">
        <f t="shared" si="41"/>
        <v>12663</v>
      </c>
      <c r="B2672" s="232">
        <v>4</v>
      </c>
      <c r="C2672" s="232" t="s">
        <v>747</v>
      </c>
      <c r="D2672" s="229" t="s">
        <v>656</v>
      </c>
      <c r="E2672" s="232" t="s">
        <v>573</v>
      </c>
      <c r="F2672" s="228" t="s">
        <v>737</v>
      </c>
      <c r="G2672" s="232">
        <v>21609</v>
      </c>
      <c r="H2672" s="229" t="s">
        <v>499</v>
      </c>
      <c r="I2672" s="229" t="s">
        <v>500</v>
      </c>
      <c r="J2672" s="229" t="s">
        <v>23</v>
      </c>
      <c r="K2672" s="229" t="s">
        <v>755</v>
      </c>
      <c r="L2672" s="229" t="s">
        <v>756</v>
      </c>
      <c r="M2672" s="229" t="s">
        <v>757</v>
      </c>
      <c r="N2672" s="229" t="s">
        <v>748</v>
      </c>
    </row>
    <row r="2673" spans="1:14">
      <c r="A2673" s="232">
        <f t="shared" si="41"/>
        <v>12664</v>
      </c>
      <c r="B2673" s="232">
        <v>4</v>
      </c>
      <c r="C2673" s="232" t="s">
        <v>747</v>
      </c>
      <c r="D2673" s="229" t="s">
        <v>656</v>
      </c>
      <c r="E2673" s="232" t="s">
        <v>446</v>
      </c>
      <c r="F2673" s="228" t="s">
        <v>737</v>
      </c>
      <c r="G2673" s="232">
        <v>21609</v>
      </c>
      <c r="H2673" s="229" t="s">
        <v>499</v>
      </c>
      <c r="I2673" s="229" t="s">
        <v>500</v>
      </c>
      <c r="J2673" s="229" t="s">
        <v>23</v>
      </c>
      <c r="K2673" s="229" t="s">
        <v>755</v>
      </c>
      <c r="L2673" s="229" t="s">
        <v>756</v>
      </c>
      <c r="M2673" s="229" t="s">
        <v>757</v>
      </c>
      <c r="N2673" s="229" t="s">
        <v>748</v>
      </c>
    </row>
    <row r="2674" spans="1:14">
      <c r="A2674" s="232">
        <f t="shared" si="41"/>
        <v>12665</v>
      </c>
      <c r="B2674" s="232">
        <v>4</v>
      </c>
      <c r="C2674" s="232" t="s">
        <v>747</v>
      </c>
      <c r="D2674" s="229" t="s">
        <v>656</v>
      </c>
      <c r="E2674" s="232" t="s">
        <v>573</v>
      </c>
      <c r="F2674" s="228" t="s">
        <v>646</v>
      </c>
      <c r="G2674" s="232">
        <v>99100</v>
      </c>
      <c r="H2674" s="229" t="s">
        <v>499</v>
      </c>
      <c r="I2674" s="229" t="s">
        <v>500</v>
      </c>
      <c r="J2674" s="229" t="s">
        <v>23</v>
      </c>
      <c r="K2674" s="229" t="s">
        <v>755</v>
      </c>
      <c r="L2674" s="229" t="s">
        <v>756</v>
      </c>
      <c r="M2674" s="229" t="s">
        <v>757</v>
      </c>
      <c r="N2674" s="229" t="s">
        <v>748</v>
      </c>
    </row>
    <row r="2675" spans="1:14">
      <c r="A2675" s="232">
        <f t="shared" si="41"/>
        <v>12666</v>
      </c>
      <c r="B2675" s="232">
        <v>4</v>
      </c>
      <c r="C2675" s="232" t="s">
        <v>747</v>
      </c>
      <c r="D2675" s="229" t="s">
        <v>656</v>
      </c>
      <c r="E2675" s="232" t="s">
        <v>446</v>
      </c>
      <c r="F2675" s="228" t="s">
        <v>593</v>
      </c>
      <c r="G2675" s="232">
        <v>99100</v>
      </c>
      <c r="H2675" s="229" t="s">
        <v>499</v>
      </c>
      <c r="I2675" s="229" t="s">
        <v>500</v>
      </c>
      <c r="J2675" s="229" t="s">
        <v>23</v>
      </c>
      <c r="K2675" s="229" t="s">
        <v>755</v>
      </c>
      <c r="L2675" s="229" t="s">
        <v>756</v>
      </c>
      <c r="M2675" s="229" t="s">
        <v>757</v>
      </c>
      <c r="N2675" s="229" t="s">
        <v>748</v>
      </c>
    </row>
    <row r="2676" spans="1:14">
      <c r="A2676" s="232">
        <f t="shared" si="41"/>
        <v>12667</v>
      </c>
      <c r="B2676" s="232">
        <v>4</v>
      </c>
      <c r="C2676" s="232" t="s">
        <v>747</v>
      </c>
      <c r="D2676" s="229" t="s">
        <v>656</v>
      </c>
      <c r="E2676" s="232" t="s">
        <v>573</v>
      </c>
      <c r="F2676" s="228" t="s">
        <v>646</v>
      </c>
      <c r="G2676" s="232">
        <v>79101</v>
      </c>
      <c r="H2676" s="229" t="s">
        <v>499</v>
      </c>
      <c r="I2676" s="229" t="s">
        <v>500</v>
      </c>
      <c r="J2676" s="229" t="s">
        <v>23</v>
      </c>
      <c r="K2676" s="229" t="s">
        <v>755</v>
      </c>
      <c r="L2676" s="229" t="s">
        <v>756</v>
      </c>
      <c r="M2676" s="229" t="s">
        <v>757</v>
      </c>
      <c r="N2676" s="229" t="s">
        <v>748</v>
      </c>
    </row>
    <row r="2677" spans="1:14">
      <c r="A2677" s="232">
        <f t="shared" si="41"/>
        <v>12668</v>
      </c>
      <c r="B2677" s="232">
        <v>4</v>
      </c>
      <c r="C2677" s="232" t="s">
        <v>747</v>
      </c>
      <c r="D2677" s="229" t="s">
        <v>656</v>
      </c>
      <c r="E2677" s="232" t="s">
        <v>446</v>
      </c>
      <c r="F2677" s="228" t="s">
        <v>646</v>
      </c>
      <c r="G2677" s="232">
        <v>79101</v>
      </c>
      <c r="H2677" s="229" t="s">
        <v>499</v>
      </c>
      <c r="I2677" s="229" t="s">
        <v>500</v>
      </c>
      <c r="J2677" s="229" t="s">
        <v>23</v>
      </c>
      <c r="K2677" s="229" t="s">
        <v>755</v>
      </c>
      <c r="L2677" s="229" t="s">
        <v>756</v>
      </c>
      <c r="M2677" s="229" t="s">
        <v>757</v>
      </c>
      <c r="N2677" s="229" t="s">
        <v>748</v>
      </c>
    </row>
    <row r="2678" spans="1:14">
      <c r="A2678" s="232">
        <f t="shared" si="41"/>
        <v>12669</v>
      </c>
      <c r="B2678" s="232">
        <v>4</v>
      </c>
      <c r="C2678" s="232" t="s">
        <v>747</v>
      </c>
      <c r="D2678" s="229" t="s">
        <v>656</v>
      </c>
      <c r="E2678" s="232" t="s">
        <v>573</v>
      </c>
      <c r="F2678" s="228" t="s">
        <v>646</v>
      </c>
      <c r="G2678" s="232">
        <v>11609</v>
      </c>
      <c r="H2678" s="229" t="s">
        <v>499</v>
      </c>
      <c r="I2678" s="229" t="s">
        <v>500</v>
      </c>
      <c r="J2678" s="229" t="s">
        <v>23</v>
      </c>
      <c r="K2678" s="229" t="s">
        <v>755</v>
      </c>
      <c r="L2678" s="229" t="s">
        <v>756</v>
      </c>
      <c r="M2678" s="229" t="s">
        <v>757</v>
      </c>
      <c r="N2678" s="229" t="s">
        <v>748</v>
      </c>
    </row>
    <row r="2679" spans="1:14">
      <c r="A2679" s="232">
        <f t="shared" si="41"/>
        <v>12670</v>
      </c>
      <c r="B2679" s="232">
        <v>4</v>
      </c>
      <c r="C2679" s="232" t="s">
        <v>747</v>
      </c>
      <c r="D2679" s="229" t="s">
        <v>656</v>
      </c>
      <c r="E2679" s="232" t="s">
        <v>446</v>
      </c>
      <c r="F2679" s="228" t="s">
        <v>646</v>
      </c>
      <c r="G2679" s="232">
        <v>11609</v>
      </c>
      <c r="H2679" s="229" t="s">
        <v>499</v>
      </c>
      <c r="I2679" s="229" t="s">
        <v>500</v>
      </c>
      <c r="J2679" s="229" t="s">
        <v>23</v>
      </c>
      <c r="K2679" s="229" t="s">
        <v>755</v>
      </c>
      <c r="L2679" s="229" t="s">
        <v>756</v>
      </c>
      <c r="M2679" s="229" t="s">
        <v>757</v>
      </c>
      <c r="N2679" s="229" t="s">
        <v>748</v>
      </c>
    </row>
    <row r="2680" spans="1:14">
      <c r="A2680" s="232">
        <f t="shared" si="41"/>
        <v>12671</v>
      </c>
      <c r="B2680" s="232">
        <v>4</v>
      </c>
      <c r="C2680" s="232" t="s">
        <v>747</v>
      </c>
      <c r="D2680" s="229" t="s">
        <v>656</v>
      </c>
      <c r="E2680" s="232" t="s">
        <v>573</v>
      </c>
      <c r="F2680" s="228" t="s">
        <v>646</v>
      </c>
      <c r="G2680" s="232">
        <v>21609</v>
      </c>
      <c r="H2680" s="229" t="s">
        <v>499</v>
      </c>
      <c r="I2680" s="229" t="s">
        <v>500</v>
      </c>
      <c r="J2680" s="229" t="s">
        <v>23</v>
      </c>
      <c r="K2680" s="229" t="s">
        <v>755</v>
      </c>
      <c r="L2680" s="229" t="s">
        <v>756</v>
      </c>
      <c r="M2680" s="229" t="s">
        <v>757</v>
      </c>
      <c r="N2680" s="229" t="s">
        <v>748</v>
      </c>
    </row>
    <row r="2681" spans="1:14">
      <c r="A2681" s="232">
        <f t="shared" si="41"/>
        <v>12672</v>
      </c>
      <c r="B2681" s="232">
        <v>4</v>
      </c>
      <c r="C2681" s="232" t="s">
        <v>747</v>
      </c>
      <c r="D2681" s="229" t="s">
        <v>656</v>
      </c>
      <c r="E2681" s="232" t="s">
        <v>446</v>
      </c>
      <c r="F2681" s="228" t="s">
        <v>646</v>
      </c>
      <c r="G2681" s="232">
        <v>21609</v>
      </c>
      <c r="H2681" s="229" t="s">
        <v>499</v>
      </c>
      <c r="I2681" s="229" t="s">
        <v>500</v>
      </c>
      <c r="J2681" s="229" t="s">
        <v>23</v>
      </c>
      <c r="K2681" s="229" t="s">
        <v>755</v>
      </c>
      <c r="L2681" s="229" t="s">
        <v>756</v>
      </c>
      <c r="M2681" s="229" t="s">
        <v>757</v>
      </c>
      <c r="N2681" s="229" t="s">
        <v>748</v>
      </c>
    </row>
    <row r="2682" spans="1:14">
      <c r="A2682" s="232">
        <f t="shared" si="41"/>
        <v>12673</v>
      </c>
      <c r="B2682" s="232">
        <v>4</v>
      </c>
      <c r="C2682" s="232" t="s">
        <v>747</v>
      </c>
      <c r="D2682" s="229" t="s">
        <v>656</v>
      </c>
      <c r="E2682" s="232" t="s">
        <v>573</v>
      </c>
      <c r="F2682" s="228" t="s">
        <v>602</v>
      </c>
      <c r="G2682" s="232">
        <v>99100</v>
      </c>
      <c r="H2682" s="229" t="s">
        <v>499</v>
      </c>
      <c r="I2682" s="229" t="s">
        <v>500</v>
      </c>
      <c r="J2682" s="229" t="s">
        <v>23</v>
      </c>
      <c r="K2682" s="229" t="s">
        <v>755</v>
      </c>
      <c r="L2682" s="229" t="s">
        <v>756</v>
      </c>
      <c r="M2682" s="229" t="s">
        <v>757</v>
      </c>
      <c r="N2682" s="229" t="s">
        <v>748</v>
      </c>
    </row>
    <row r="2683" spans="1:14">
      <c r="A2683" s="232">
        <f t="shared" si="41"/>
        <v>12674</v>
      </c>
      <c r="B2683" s="232">
        <v>4</v>
      </c>
      <c r="C2683" s="232" t="s">
        <v>747</v>
      </c>
      <c r="D2683" s="229" t="s">
        <v>656</v>
      </c>
      <c r="E2683" s="232" t="s">
        <v>446</v>
      </c>
      <c r="F2683" s="228" t="s">
        <v>602</v>
      </c>
      <c r="G2683" s="232">
        <v>99100</v>
      </c>
      <c r="H2683" s="229" t="s">
        <v>499</v>
      </c>
      <c r="I2683" s="229" t="s">
        <v>500</v>
      </c>
      <c r="J2683" s="229" t="s">
        <v>23</v>
      </c>
      <c r="K2683" s="229" t="s">
        <v>755</v>
      </c>
      <c r="L2683" s="229" t="s">
        <v>756</v>
      </c>
      <c r="M2683" s="229" t="s">
        <v>757</v>
      </c>
      <c r="N2683" s="229" t="s">
        <v>748</v>
      </c>
    </row>
    <row r="2684" spans="1:14">
      <c r="A2684" s="232">
        <f t="shared" si="41"/>
        <v>12675</v>
      </c>
      <c r="B2684" s="232">
        <v>4</v>
      </c>
      <c r="C2684" s="232" t="s">
        <v>747</v>
      </c>
      <c r="D2684" s="229" t="s">
        <v>656</v>
      </c>
      <c r="E2684" s="232" t="s">
        <v>573</v>
      </c>
      <c r="F2684" s="228" t="s">
        <v>602</v>
      </c>
      <c r="G2684" s="232">
        <v>79101</v>
      </c>
      <c r="H2684" s="229" t="s">
        <v>499</v>
      </c>
      <c r="I2684" s="229" t="s">
        <v>500</v>
      </c>
      <c r="J2684" s="229" t="s">
        <v>23</v>
      </c>
      <c r="K2684" s="229" t="s">
        <v>755</v>
      </c>
      <c r="L2684" s="229" t="s">
        <v>756</v>
      </c>
      <c r="M2684" s="229" t="s">
        <v>757</v>
      </c>
      <c r="N2684" s="229" t="s">
        <v>748</v>
      </c>
    </row>
    <row r="2685" spans="1:14">
      <c r="A2685" s="232">
        <f t="shared" si="41"/>
        <v>12676</v>
      </c>
      <c r="B2685" s="232">
        <v>4</v>
      </c>
      <c r="C2685" s="232" t="s">
        <v>747</v>
      </c>
      <c r="D2685" s="229" t="s">
        <v>656</v>
      </c>
      <c r="E2685" s="232" t="s">
        <v>446</v>
      </c>
      <c r="F2685" s="228" t="s">
        <v>602</v>
      </c>
      <c r="G2685" s="232">
        <v>79101</v>
      </c>
      <c r="H2685" s="229" t="s">
        <v>499</v>
      </c>
      <c r="I2685" s="229" t="s">
        <v>500</v>
      </c>
      <c r="J2685" s="229" t="s">
        <v>23</v>
      </c>
      <c r="K2685" s="229" t="s">
        <v>755</v>
      </c>
      <c r="L2685" s="229" t="s">
        <v>756</v>
      </c>
      <c r="M2685" s="229" t="s">
        <v>757</v>
      </c>
      <c r="N2685" s="229" t="s">
        <v>748</v>
      </c>
    </row>
    <row r="2686" spans="1:14">
      <c r="A2686" s="232">
        <f t="shared" si="41"/>
        <v>12677</v>
      </c>
      <c r="B2686" s="232">
        <v>4</v>
      </c>
      <c r="C2686" s="232" t="s">
        <v>747</v>
      </c>
      <c r="D2686" s="229" t="s">
        <v>656</v>
      </c>
      <c r="E2686" s="232" t="s">
        <v>573</v>
      </c>
      <c r="F2686" s="228" t="s">
        <v>602</v>
      </c>
      <c r="G2686" s="232">
        <v>11609</v>
      </c>
      <c r="H2686" s="229" t="s">
        <v>499</v>
      </c>
      <c r="I2686" s="229" t="s">
        <v>500</v>
      </c>
      <c r="J2686" s="229" t="s">
        <v>23</v>
      </c>
      <c r="K2686" s="229" t="s">
        <v>755</v>
      </c>
      <c r="L2686" s="229" t="s">
        <v>756</v>
      </c>
      <c r="M2686" s="229" t="s">
        <v>757</v>
      </c>
      <c r="N2686" s="229" t="s">
        <v>748</v>
      </c>
    </row>
    <row r="2687" spans="1:14">
      <c r="A2687" s="232">
        <f t="shared" si="41"/>
        <v>12678</v>
      </c>
      <c r="B2687" s="232">
        <v>4</v>
      </c>
      <c r="C2687" s="232" t="s">
        <v>747</v>
      </c>
      <c r="D2687" s="229" t="s">
        <v>656</v>
      </c>
      <c r="E2687" s="232" t="s">
        <v>446</v>
      </c>
      <c r="F2687" s="228" t="s">
        <v>602</v>
      </c>
      <c r="G2687" s="232">
        <v>11609</v>
      </c>
      <c r="H2687" s="229" t="s">
        <v>499</v>
      </c>
      <c r="I2687" s="229" t="s">
        <v>500</v>
      </c>
      <c r="J2687" s="229" t="s">
        <v>23</v>
      </c>
      <c r="K2687" s="229" t="s">
        <v>755</v>
      </c>
      <c r="L2687" s="229" t="s">
        <v>756</v>
      </c>
      <c r="M2687" s="229" t="s">
        <v>757</v>
      </c>
      <c r="N2687" s="229" t="s">
        <v>748</v>
      </c>
    </row>
    <row r="2688" spans="1:14">
      <c r="A2688" s="232">
        <f t="shared" si="41"/>
        <v>12679</v>
      </c>
      <c r="B2688" s="232">
        <v>4</v>
      </c>
      <c r="C2688" s="232" t="s">
        <v>747</v>
      </c>
      <c r="D2688" s="229" t="s">
        <v>656</v>
      </c>
      <c r="E2688" s="232" t="s">
        <v>573</v>
      </c>
      <c r="F2688" s="228" t="s">
        <v>602</v>
      </c>
      <c r="G2688" s="232">
        <v>21609</v>
      </c>
      <c r="H2688" s="229" t="s">
        <v>499</v>
      </c>
      <c r="I2688" s="229" t="s">
        <v>500</v>
      </c>
      <c r="J2688" s="229" t="s">
        <v>23</v>
      </c>
      <c r="K2688" s="229" t="s">
        <v>755</v>
      </c>
      <c r="L2688" s="229" t="s">
        <v>756</v>
      </c>
      <c r="M2688" s="229" t="s">
        <v>757</v>
      </c>
      <c r="N2688" s="229" t="s">
        <v>748</v>
      </c>
    </row>
    <row r="2689" spans="1:14">
      <c r="A2689" s="232">
        <f t="shared" si="41"/>
        <v>12680</v>
      </c>
      <c r="B2689" s="232">
        <v>4</v>
      </c>
      <c r="C2689" s="232" t="s">
        <v>747</v>
      </c>
      <c r="D2689" s="229" t="s">
        <v>656</v>
      </c>
      <c r="E2689" s="232" t="s">
        <v>446</v>
      </c>
      <c r="F2689" s="228" t="s">
        <v>602</v>
      </c>
      <c r="G2689" s="232">
        <v>21609</v>
      </c>
      <c r="H2689" s="229" t="s">
        <v>499</v>
      </c>
      <c r="I2689" s="229" t="s">
        <v>500</v>
      </c>
      <c r="J2689" s="229" t="s">
        <v>23</v>
      </c>
      <c r="K2689" s="229" t="s">
        <v>755</v>
      </c>
      <c r="L2689" s="229" t="s">
        <v>756</v>
      </c>
      <c r="M2689" s="229" t="s">
        <v>757</v>
      </c>
      <c r="N2689" s="229" t="s">
        <v>748</v>
      </c>
    </row>
    <row r="2690" spans="1:14">
      <c r="A2690" s="232">
        <f t="shared" si="41"/>
        <v>12681</v>
      </c>
      <c r="B2690" s="232">
        <v>4</v>
      </c>
      <c r="C2690" s="232" t="s">
        <v>747</v>
      </c>
      <c r="D2690" s="229" t="s">
        <v>656</v>
      </c>
      <c r="E2690" s="232" t="s">
        <v>573</v>
      </c>
      <c r="F2690" s="228" t="s">
        <v>604</v>
      </c>
      <c r="G2690" s="232">
        <v>99100</v>
      </c>
      <c r="H2690" s="229" t="s">
        <v>499</v>
      </c>
      <c r="I2690" s="229" t="s">
        <v>500</v>
      </c>
      <c r="J2690" s="229" t="s">
        <v>23</v>
      </c>
      <c r="K2690" s="229" t="s">
        <v>755</v>
      </c>
      <c r="L2690" s="229" t="s">
        <v>756</v>
      </c>
      <c r="M2690" s="229" t="s">
        <v>757</v>
      </c>
      <c r="N2690" s="229" t="s">
        <v>748</v>
      </c>
    </row>
    <row r="2691" spans="1:14">
      <c r="A2691" s="232">
        <f t="shared" si="41"/>
        <v>12682</v>
      </c>
      <c r="B2691" s="232">
        <v>4</v>
      </c>
      <c r="C2691" s="232" t="s">
        <v>747</v>
      </c>
      <c r="D2691" s="229" t="s">
        <v>656</v>
      </c>
      <c r="E2691" s="232" t="s">
        <v>446</v>
      </c>
      <c r="F2691" s="228" t="s">
        <v>604</v>
      </c>
      <c r="G2691" s="232">
        <v>99100</v>
      </c>
      <c r="H2691" s="229" t="s">
        <v>499</v>
      </c>
      <c r="I2691" s="229" t="s">
        <v>500</v>
      </c>
      <c r="J2691" s="229" t="s">
        <v>23</v>
      </c>
      <c r="K2691" s="229" t="s">
        <v>755</v>
      </c>
      <c r="L2691" s="229" t="s">
        <v>756</v>
      </c>
      <c r="M2691" s="229" t="s">
        <v>757</v>
      </c>
      <c r="N2691" s="229" t="s">
        <v>748</v>
      </c>
    </row>
    <row r="2692" spans="1:14">
      <c r="A2692" s="232">
        <f t="shared" si="41"/>
        <v>12683</v>
      </c>
      <c r="B2692" s="232">
        <v>4</v>
      </c>
      <c r="C2692" s="232" t="s">
        <v>747</v>
      </c>
      <c r="D2692" s="229" t="s">
        <v>656</v>
      </c>
      <c r="E2692" s="232" t="s">
        <v>573</v>
      </c>
      <c r="F2692" s="228" t="s">
        <v>604</v>
      </c>
      <c r="G2692" s="232">
        <v>79101</v>
      </c>
      <c r="H2692" s="229" t="s">
        <v>499</v>
      </c>
      <c r="I2692" s="229" t="s">
        <v>500</v>
      </c>
      <c r="J2692" s="229" t="s">
        <v>23</v>
      </c>
      <c r="K2692" s="229" t="s">
        <v>755</v>
      </c>
      <c r="L2692" s="229" t="s">
        <v>756</v>
      </c>
      <c r="M2692" s="229" t="s">
        <v>757</v>
      </c>
      <c r="N2692" s="229" t="s">
        <v>748</v>
      </c>
    </row>
    <row r="2693" spans="1:14">
      <c r="A2693" s="232">
        <f t="shared" si="41"/>
        <v>12684</v>
      </c>
      <c r="B2693" s="232">
        <v>4</v>
      </c>
      <c r="C2693" s="232" t="s">
        <v>747</v>
      </c>
      <c r="D2693" s="229" t="s">
        <v>656</v>
      </c>
      <c r="E2693" s="232" t="s">
        <v>446</v>
      </c>
      <c r="F2693" s="228" t="s">
        <v>604</v>
      </c>
      <c r="G2693" s="232">
        <v>79101</v>
      </c>
      <c r="H2693" s="229" t="s">
        <v>499</v>
      </c>
      <c r="I2693" s="229" t="s">
        <v>500</v>
      </c>
      <c r="J2693" s="229" t="s">
        <v>23</v>
      </c>
      <c r="K2693" s="229" t="s">
        <v>755</v>
      </c>
      <c r="L2693" s="229" t="s">
        <v>756</v>
      </c>
      <c r="M2693" s="229" t="s">
        <v>757</v>
      </c>
      <c r="N2693" s="229" t="s">
        <v>748</v>
      </c>
    </row>
    <row r="2694" spans="1:14">
      <c r="A2694" s="232">
        <f t="shared" si="41"/>
        <v>12685</v>
      </c>
      <c r="B2694" s="232">
        <v>4</v>
      </c>
      <c r="C2694" s="232" t="s">
        <v>747</v>
      </c>
      <c r="D2694" s="229" t="s">
        <v>656</v>
      </c>
      <c r="E2694" s="232" t="s">
        <v>573</v>
      </c>
      <c r="F2694" s="228" t="s">
        <v>604</v>
      </c>
      <c r="G2694" s="232">
        <v>11609</v>
      </c>
      <c r="H2694" s="229" t="s">
        <v>499</v>
      </c>
      <c r="I2694" s="229" t="s">
        <v>500</v>
      </c>
      <c r="J2694" s="229" t="s">
        <v>23</v>
      </c>
      <c r="K2694" s="229" t="s">
        <v>755</v>
      </c>
      <c r="L2694" s="229" t="s">
        <v>756</v>
      </c>
      <c r="M2694" s="229" t="s">
        <v>757</v>
      </c>
      <c r="N2694" s="229" t="s">
        <v>748</v>
      </c>
    </row>
    <row r="2695" spans="1:14">
      <c r="A2695" s="232">
        <f t="shared" si="41"/>
        <v>12686</v>
      </c>
      <c r="B2695" s="232">
        <v>4</v>
      </c>
      <c r="C2695" s="232" t="s">
        <v>747</v>
      </c>
      <c r="D2695" s="229" t="s">
        <v>656</v>
      </c>
      <c r="E2695" s="232" t="s">
        <v>446</v>
      </c>
      <c r="F2695" s="228" t="s">
        <v>604</v>
      </c>
      <c r="G2695" s="232">
        <v>11609</v>
      </c>
      <c r="H2695" s="229" t="s">
        <v>499</v>
      </c>
      <c r="I2695" s="229" t="s">
        <v>500</v>
      </c>
      <c r="J2695" s="229" t="s">
        <v>23</v>
      </c>
      <c r="K2695" s="229" t="s">
        <v>755</v>
      </c>
      <c r="L2695" s="229" t="s">
        <v>756</v>
      </c>
      <c r="M2695" s="229" t="s">
        <v>757</v>
      </c>
      <c r="N2695" s="229" t="s">
        <v>748</v>
      </c>
    </row>
    <row r="2696" spans="1:14">
      <c r="A2696" s="232">
        <f t="shared" si="41"/>
        <v>12687</v>
      </c>
      <c r="B2696" s="232">
        <v>4</v>
      </c>
      <c r="C2696" s="232" t="s">
        <v>747</v>
      </c>
      <c r="D2696" s="229" t="s">
        <v>656</v>
      </c>
      <c r="E2696" s="232" t="s">
        <v>573</v>
      </c>
      <c r="F2696" s="228" t="s">
        <v>604</v>
      </c>
      <c r="G2696" s="232">
        <v>21609</v>
      </c>
      <c r="H2696" s="229" t="s">
        <v>499</v>
      </c>
      <c r="I2696" s="229" t="s">
        <v>500</v>
      </c>
      <c r="J2696" s="229" t="s">
        <v>23</v>
      </c>
      <c r="K2696" s="229" t="s">
        <v>755</v>
      </c>
      <c r="L2696" s="229" t="s">
        <v>756</v>
      </c>
      <c r="M2696" s="229" t="s">
        <v>757</v>
      </c>
      <c r="N2696" s="229" t="s">
        <v>748</v>
      </c>
    </row>
    <row r="2697" spans="1:14">
      <c r="A2697" s="232">
        <f t="shared" si="41"/>
        <v>12688</v>
      </c>
      <c r="B2697" s="232">
        <v>4</v>
      </c>
      <c r="C2697" s="232" t="s">
        <v>747</v>
      </c>
      <c r="D2697" s="229" t="s">
        <v>656</v>
      </c>
      <c r="E2697" s="232" t="s">
        <v>446</v>
      </c>
      <c r="F2697" s="228" t="s">
        <v>604</v>
      </c>
      <c r="G2697" s="232">
        <v>21609</v>
      </c>
      <c r="H2697" s="229" t="s">
        <v>499</v>
      </c>
      <c r="I2697" s="229" t="s">
        <v>500</v>
      </c>
      <c r="J2697" s="229" t="s">
        <v>23</v>
      </c>
      <c r="K2697" s="229" t="s">
        <v>755</v>
      </c>
      <c r="L2697" s="229" t="s">
        <v>756</v>
      </c>
      <c r="M2697" s="229" t="s">
        <v>757</v>
      </c>
      <c r="N2697" s="229" t="s">
        <v>748</v>
      </c>
    </row>
    <row r="2698" spans="1:14">
      <c r="A2698" s="232" t="s">
        <v>776</v>
      </c>
      <c r="M2698" s="229"/>
      <c r="N2698" s="229"/>
    </row>
    <row r="2699" spans="1:14">
      <c r="A2699" s="232">
        <v>12689</v>
      </c>
      <c r="B2699" s="232">
        <v>4</v>
      </c>
      <c r="C2699" s="232" t="s">
        <v>747</v>
      </c>
      <c r="D2699" s="229" t="s">
        <v>656</v>
      </c>
      <c r="E2699" s="232" t="s">
        <v>573</v>
      </c>
      <c r="F2699" s="235" t="s">
        <v>50</v>
      </c>
      <c r="G2699" s="232">
        <v>99100</v>
      </c>
      <c r="H2699" s="229" t="s">
        <v>499</v>
      </c>
      <c r="I2699" s="229" t="s">
        <v>500</v>
      </c>
      <c r="J2699" s="229" t="s">
        <v>23</v>
      </c>
      <c r="K2699" s="229" t="s">
        <v>755</v>
      </c>
      <c r="L2699" s="229" t="s">
        <v>718</v>
      </c>
      <c r="M2699" s="229" t="s">
        <v>777</v>
      </c>
      <c r="N2699" s="229" t="s">
        <v>748</v>
      </c>
    </row>
    <row r="2700" spans="1:14">
      <c r="A2700" s="232">
        <f t="shared" ref="A2700:A2763" si="42">A2699+1</f>
        <v>12690</v>
      </c>
      <c r="B2700" s="232">
        <v>4</v>
      </c>
      <c r="C2700" s="232" t="s">
        <v>747</v>
      </c>
      <c r="D2700" s="229" t="s">
        <v>656</v>
      </c>
      <c r="E2700" s="232" t="s">
        <v>446</v>
      </c>
      <c r="F2700" s="235" t="s">
        <v>50</v>
      </c>
      <c r="G2700" s="232">
        <v>99100</v>
      </c>
      <c r="H2700" s="229" t="s">
        <v>499</v>
      </c>
      <c r="I2700" s="229" t="s">
        <v>500</v>
      </c>
      <c r="J2700" s="229" t="s">
        <v>23</v>
      </c>
      <c r="K2700" s="229" t="s">
        <v>755</v>
      </c>
      <c r="L2700" s="229" t="s">
        <v>718</v>
      </c>
      <c r="M2700" s="229" t="s">
        <v>777</v>
      </c>
      <c r="N2700" s="229" t="s">
        <v>748</v>
      </c>
    </row>
    <row r="2701" spans="1:14">
      <c r="A2701" s="232">
        <f t="shared" si="42"/>
        <v>12691</v>
      </c>
      <c r="B2701" s="232">
        <v>4</v>
      </c>
      <c r="C2701" s="232" t="s">
        <v>747</v>
      </c>
      <c r="D2701" s="229" t="s">
        <v>656</v>
      </c>
      <c r="E2701" s="232" t="s">
        <v>573</v>
      </c>
      <c r="F2701" s="235" t="s">
        <v>50</v>
      </c>
      <c r="G2701" s="232">
        <v>79101</v>
      </c>
      <c r="H2701" s="229" t="s">
        <v>499</v>
      </c>
      <c r="I2701" s="229" t="s">
        <v>500</v>
      </c>
      <c r="J2701" s="229" t="s">
        <v>23</v>
      </c>
      <c r="K2701" s="229" t="s">
        <v>755</v>
      </c>
      <c r="L2701" s="229" t="s">
        <v>718</v>
      </c>
      <c r="M2701" s="229" t="s">
        <v>777</v>
      </c>
      <c r="N2701" s="229" t="s">
        <v>748</v>
      </c>
    </row>
    <row r="2702" spans="1:14">
      <c r="A2702" s="232">
        <f t="shared" si="42"/>
        <v>12692</v>
      </c>
      <c r="B2702" s="232">
        <v>4</v>
      </c>
      <c r="C2702" s="232" t="s">
        <v>747</v>
      </c>
      <c r="D2702" s="229" t="s">
        <v>656</v>
      </c>
      <c r="E2702" s="232" t="s">
        <v>446</v>
      </c>
      <c r="F2702" s="235" t="s">
        <v>50</v>
      </c>
      <c r="G2702" s="232">
        <v>79101</v>
      </c>
      <c r="H2702" s="229" t="s">
        <v>499</v>
      </c>
      <c r="I2702" s="229" t="s">
        <v>500</v>
      </c>
      <c r="J2702" s="229" t="s">
        <v>23</v>
      </c>
      <c r="K2702" s="229" t="s">
        <v>755</v>
      </c>
      <c r="L2702" s="229" t="s">
        <v>718</v>
      </c>
      <c r="M2702" s="229" t="s">
        <v>777</v>
      </c>
      <c r="N2702" s="229" t="s">
        <v>748</v>
      </c>
    </row>
    <row r="2703" spans="1:14">
      <c r="A2703" s="232">
        <f t="shared" si="42"/>
        <v>12693</v>
      </c>
      <c r="B2703" s="232">
        <v>4</v>
      </c>
      <c r="C2703" s="232" t="s">
        <v>747</v>
      </c>
      <c r="D2703" s="229" t="s">
        <v>656</v>
      </c>
      <c r="E2703" s="232" t="s">
        <v>573</v>
      </c>
      <c r="F2703" s="235" t="s">
        <v>50</v>
      </c>
      <c r="G2703" s="232">
        <v>11609</v>
      </c>
      <c r="H2703" s="229" t="s">
        <v>499</v>
      </c>
      <c r="I2703" s="229" t="s">
        <v>500</v>
      </c>
      <c r="J2703" s="229" t="s">
        <v>23</v>
      </c>
      <c r="K2703" s="229" t="s">
        <v>755</v>
      </c>
      <c r="L2703" s="229" t="s">
        <v>718</v>
      </c>
      <c r="M2703" s="229" t="s">
        <v>777</v>
      </c>
      <c r="N2703" s="229" t="s">
        <v>748</v>
      </c>
    </row>
    <row r="2704" spans="1:14">
      <c r="A2704" s="232">
        <f t="shared" si="42"/>
        <v>12694</v>
      </c>
      <c r="B2704" s="232">
        <v>4</v>
      </c>
      <c r="C2704" s="232" t="s">
        <v>747</v>
      </c>
      <c r="D2704" s="229" t="s">
        <v>656</v>
      </c>
      <c r="E2704" s="232" t="s">
        <v>446</v>
      </c>
      <c r="F2704" s="235" t="s">
        <v>50</v>
      </c>
      <c r="G2704" s="232">
        <v>11609</v>
      </c>
      <c r="H2704" s="229" t="s">
        <v>499</v>
      </c>
      <c r="I2704" s="229" t="s">
        <v>500</v>
      </c>
      <c r="J2704" s="229" t="s">
        <v>23</v>
      </c>
      <c r="K2704" s="229" t="s">
        <v>755</v>
      </c>
      <c r="L2704" s="229" t="s">
        <v>718</v>
      </c>
      <c r="M2704" s="229" t="s">
        <v>777</v>
      </c>
      <c r="N2704" s="229" t="s">
        <v>748</v>
      </c>
    </row>
    <row r="2705" spans="1:14">
      <c r="A2705" s="232">
        <f t="shared" si="42"/>
        <v>12695</v>
      </c>
      <c r="B2705" s="232">
        <v>4</v>
      </c>
      <c r="C2705" s="232" t="s">
        <v>747</v>
      </c>
      <c r="D2705" s="229" t="s">
        <v>656</v>
      </c>
      <c r="E2705" s="232" t="s">
        <v>573</v>
      </c>
      <c r="F2705" s="235" t="s">
        <v>50</v>
      </c>
      <c r="G2705" s="232">
        <v>21609</v>
      </c>
      <c r="H2705" s="229" t="s">
        <v>499</v>
      </c>
      <c r="I2705" s="229" t="s">
        <v>500</v>
      </c>
      <c r="J2705" s="229" t="s">
        <v>23</v>
      </c>
      <c r="K2705" s="229" t="s">
        <v>755</v>
      </c>
      <c r="L2705" s="229" t="s">
        <v>718</v>
      </c>
      <c r="M2705" s="229" t="s">
        <v>777</v>
      </c>
      <c r="N2705" s="229" t="s">
        <v>748</v>
      </c>
    </row>
    <row r="2706" spans="1:14">
      <c r="A2706" s="232">
        <f t="shared" si="42"/>
        <v>12696</v>
      </c>
      <c r="B2706" s="232">
        <v>4</v>
      </c>
      <c r="C2706" s="232" t="s">
        <v>747</v>
      </c>
      <c r="D2706" s="229" t="s">
        <v>656</v>
      </c>
      <c r="E2706" s="232" t="s">
        <v>446</v>
      </c>
      <c r="F2706" s="235" t="s">
        <v>50</v>
      </c>
      <c r="G2706" s="232">
        <v>21609</v>
      </c>
      <c r="H2706" s="229" t="s">
        <v>499</v>
      </c>
      <c r="I2706" s="229" t="s">
        <v>500</v>
      </c>
      <c r="J2706" s="229" t="s">
        <v>23</v>
      </c>
      <c r="K2706" s="229" t="s">
        <v>755</v>
      </c>
      <c r="L2706" s="229" t="s">
        <v>718</v>
      </c>
      <c r="M2706" s="229" t="s">
        <v>777</v>
      </c>
      <c r="N2706" s="229" t="s">
        <v>748</v>
      </c>
    </row>
    <row r="2707" spans="1:14">
      <c r="A2707" s="232">
        <f t="shared" si="42"/>
        <v>12697</v>
      </c>
      <c r="B2707" s="232">
        <v>4</v>
      </c>
      <c r="C2707" s="232" t="s">
        <v>747</v>
      </c>
      <c r="D2707" s="229" t="s">
        <v>656</v>
      </c>
      <c r="E2707" s="232" t="s">
        <v>573</v>
      </c>
      <c r="F2707" s="235" t="s">
        <v>726</v>
      </c>
      <c r="G2707" s="232">
        <v>99100</v>
      </c>
      <c r="H2707" s="229" t="s">
        <v>499</v>
      </c>
      <c r="I2707" s="229" t="s">
        <v>500</v>
      </c>
      <c r="J2707" s="229" t="s">
        <v>23</v>
      </c>
      <c r="K2707" s="229" t="s">
        <v>755</v>
      </c>
      <c r="L2707" s="229" t="s">
        <v>718</v>
      </c>
      <c r="M2707" s="229" t="s">
        <v>777</v>
      </c>
      <c r="N2707" s="229" t="s">
        <v>748</v>
      </c>
    </row>
    <row r="2708" spans="1:14">
      <c r="A2708" s="232">
        <f t="shared" si="42"/>
        <v>12698</v>
      </c>
      <c r="B2708" s="232">
        <v>4</v>
      </c>
      <c r="C2708" s="232" t="s">
        <v>747</v>
      </c>
      <c r="D2708" s="229" t="s">
        <v>656</v>
      </c>
      <c r="E2708" s="232" t="s">
        <v>446</v>
      </c>
      <c r="F2708" s="235" t="s">
        <v>726</v>
      </c>
      <c r="G2708" s="232">
        <v>99100</v>
      </c>
      <c r="H2708" s="229" t="s">
        <v>499</v>
      </c>
      <c r="I2708" s="229" t="s">
        <v>500</v>
      </c>
      <c r="J2708" s="229" t="s">
        <v>23</v>
      </c>
      <c r="K2708" s="229" t="s">
        <v>755</v>
      </c>
      <c r="L2708" s="229" t="s">
        <v>718</v>
      </c>
      <c r="M2708" s="229" t="s">
        <v>777</v>
      </c>
      <c r="N2708" s="229" t="s">
        <v>748</v>
      </c>
    </row>
    <row r="2709" spans="1:14">
      <c r="A2709" s="232">
        <f t="shared" si="42"/>
        <v>12699</v>
      </c>
      <c r="B2709" s="232">
        <v>4</v>
      </c>
      <c r="C2709" s="232" t="s">
        <v>747</v>
      </c>
      <c r="D2709" s="229" t="s">
        <v>656</v>
      </c>
      <c r="E2709" s="232" t="s">
        <v>573</v>
      </c>
      <c r="F2709" s="235" t="s">
        <v>726</v>
      </c>
      <c r="G2709" s="232">
        <v>79101</v>
      </c>
      <c r="H2709" s="229" t="s">
        <v>499</v>
      </c>
      <c r="I2709" s="229" t="s">
        <v>500</v>
      </c>
      <c r="J2709" s="229" t="s">
        <v>23</v>
      </c>
      <c r="K2709" s="229" t="s">
        <v>755</v>
      </c>
      <c r="L2709" s="229" t="s">
        <v>718</v>
      </c>
      <c r="M2709" s="229" t="s">
        <v>777</v>
      </c>
      <c r="N2709" s="229" t="s">
        <v>748</v>
      </c>
    </row>
    <row r="2710" spans="1:14">
      <c r="A2710" s="232">
        <f t="shared" si="42"/>
        <v>12700</v>
      </c>
      <c r="B2710" s="232">
        <v>4</v>
      </c>
      <c r="C2710" s="232" t="s">
        <v>747</v>
      </c>
      <c r="D2710" s="229" t="s">
        <v>656</v>
      </c>
      <c r="E2710" s="232" t="s">
        <v>446</v>
      </c>
      <c r="F2710" s="235" t="s">
        <v>726</v>
      </c>
      <c r="G2710" s="232">
        <v>79101</v>
      </c>
      <c r="H2710" s="229" t="s">
        <v>499</v>
      </c>
      <c r="I2710" s="229" t="s">
        <v>500</v>
      </c>
      <c r="J2710" s="229" t="s">
        <v>23</v>
      </c>
      <c r="K2710" s="229" t="s">
        <v>755</v>
      </c>
      <c r="L2710" s="229" t="s">
        <v>718</v>
      </c>
      <c r="M2710" s="229" t="s">
        <v>777</v>
      </c>
      <c r="N2710" s="229" t="s">
        <v>748</v>
      </c>
    </row>
    <row r="2711" spans="1:14">
      <c r="A2711" s="232">
        <f t="shared" si="42"/>
        <v>12701</v>
      </c>
      <c r="B2711" s="232">
        <v>4</v>
      </c>
      <c r="C2711" s="232" t="s">
        <v>747</v>
      </c>
      <c r="D2711" s="229" t="s">
        <v>656</v>
      </c>
      <c r="E2711" s="232" t="s">
        <v>573</v>
      </c>
      <c r="F2711" s="235" t="s">
        <v>726</v>
      </c>
      <c r="G2711" s="232">
        <v>11609</v>
      </c>
      <c r="H2711" s="229" t="s">
        <v>499</v>
      </c>
      <c r="I2711" s="229" t="s">
        <v>500</v>
      </c>
      <c r="J2711" s="229" t="s">
        <v>23</v>
      </c>
      <c r="K2711" s="229" t="s">
        <v>755</v>
      </c>
      <c r="L2711" s="229" t="s">
        <v>718</v>
      </c>
      <c r="M2711" s="229" t="s">
        <v>777</v>
      </c>
      <c r="N2711" s="229" t="s">
        <v>748</v>
      </c>
    </row>
    <row r="2712" spans="1:14">
      <c r="A2712" s="232">
        <f t="shared" si="42"/>
        <v>12702</v>
      </c>
      <c r="B2712" s="232">
        <v>4</v>
      </c>
      <c r="C2712" s="232" t="s">
        <v>747</v>
      </c>
      <c r="D2712" s="229" t="s">
        <v>656</v>
      </c>
      <c r="E2712" s="232" t="s">
        <v>446</v>
      </c>
      <c r="F2712" s="235" t="s">
        <v>726</v>
      </c>
      <c r="G2712" s="232">
        <v>11609</v>
      </c>
      <c r="H2712" s="229" t="s">
        <v>499</v>
      </c>
      <c r="I2712" s="229" t="s">
        <v>500</v>
      </c>
      <c r="J2712" s="229" t="s">
        <v>23</v>
      </c>
      <c r="K2712" s="229" t="s">
        <v>755</v>
      </c>
      <c r="L2712" s="229" t="s">
        <v>718</v>
      </c>
      <c r="M2712" s="229" t="s">
        <v>777</v>
      </c>
      <c r="N2712" s="229" t="s">
        <v>748</v>
      </c>
    </row>
    <row r="2713" spans="1:14">
      <c r="A2713" s="232">
        <f t="shared" si="42"/>
        <v>12703</v>
      </c>
      <c r="B2713" s="232">
        <v>4</v>
      </c>
      <c r="C2713" s="232" t="s">
        <v>747</v>
      </c>
      <c r="D2713" s="229" t="s">
        <v>656</v>
      </c>
      <c r="E2713" s="232" t="s">
        <v>573</v>
      </c>
      <c r="F2713" s="235" t="s">
        <v>726</v>
      </c>
      <c r="G2713" s="232">
        <v>21609</v>
      </c>
      <c r="H2713" s="229" t="s">
        <v>499</v>
      </c>
      <c r="I2713" s="229" t="s">
        <v>500</v>
      </c>
      <c r="J2713" s="229" t="s">
        <v>23</v>
      </c>
      <c r="K2713" s="229" t="s">
        <v>755</v>
      </c>
      <c r="L2713" s="229" t="s">
        <v>718</v>
      </c>
      <c r="M2713" s="229" t="s">
        <v>777</v>
      </c>
      <c r="N2713" s="229" t="s">
        <v>748</v>
      </c>
    </row>
    <row r="2714" spans="1:14">
      <c r="A2714" s="232">
        <f t="shared" si="42"/>
        <v>12704</v>
      </c>
      <c r="B2714" s="232">
        <v>4</v>
      </c>
      <c r="C2714" s="232" t="s">
        <v>747</v>
      </c>
      <c r="D2714" s="229" t="s">
        <v>656</v>
      </c>
      <c r="E2714" s="232" t="s">
        <v>446</v>
      </c>
      <c r="F2714" s="235" t="s">
        <v>726</v>
      </c>
      <c r="G2714" s="232">
        <v>21609</v>
      </c>
      <c r="H2714" s="229" t="s">
        <v>499</v>
      </c>
      <c r="I2714" s="229" t="s">
        <v>500</v>
      </c>
      <c r="J2714" s="229" t="s">
        <v>23</v>
      </c>
      <c r="K2714" s="229" t="s">
        <v>755</v>
      </c>
      <c r="L2714" s="229" t="s">
        <v>718</v>
      </c>
      <c r="M2714" s="229" t="s">
        <v>777</v>
      </c>
      <c r="N2714" s="229" t="s">
        <v>748</v>
      </c>
    </row>
    <row r="2715" spans="1:14">
      <c r="A2715" s="232">
        <f t="shared" si="42"/>
        <v>12705</v>
      </c>
      <c r="B2715" s="232">
        <v>4</v>
      </c>
      <c r="C2715" s="232" t="s">
        <v>747</v>
      </c>
      <c r="D2715" s="229" t="s">
        <v>656</v>
      </c>
      <c r="E2715" s="232" t="s">
        <v>573</v>
      </c>
      <c r="F2715" s="235" t="s">
        <v>51</v>
      </c>
      <c r="G2715" s="232">
        <v>99100</v>
      </c>
      <c r="H2715" s="229" t="s">
        <v>499</v>
      </c>
      <c r="I2715" s="229" t="s">
        <v>500</v>
      </c>
      <c r="J2715" s="229" t="s">
        <v>23</v>
      </c>
      <c r="K2715" s="229" t="s">
        <v>755</v>
      </c>
      <c r="L2715" s="229" t="s">
        <v>718</v>
      </c>
      <c r="M2715" s="229" t="s">
        <v>777</v>
      </c>
      <c r="N2715" s="229" t="s">
        <v>748</v>
      </c>
    </row>
    <row r="2716" spans="1:14">
      <c r="A2716" s="232">
        <f t="shared" si="42"/>
        <v>12706</v>
      </c>
      <c r="B2716" s="232">
        <v>4</v>
      </c>
      <c r="C2716" s="232" t="s">
        <v>747</v>
      </c>
      <c r="D2716" s="229" t="s">
        <v>656</v>
      </c>
      <c r="E2716" s="232" t="s">
        <v>446</v>
      </c>
      <c r="F2716" s="235" t="s">
        <v>51</v>
      </c>
      <c r="G2716" s="232">
        <v>99100</v>
      </c>
      <c r="H2716" s="229" t="s">
        <v>499</v>
      </c>
      <c r="I2716" s="229" t="s">
        <v>500</v>
      </c>
      <c r="J2716" s="229" t="s">
        <v>23</v>
      </c>
      <c r="K2716" s="229" t="s">
        <v>755</v>
      </c>
      <c r="L2716" s="229" t="s">
        <v>718</v>
      </c>
      <c r="M2716" s="229" t="s">
        <v>777</v>
      </c>
      <c r="N2716" s="229" t="s">
        <v>748</v>
      </c>
    </row>
    <row r="2717" spans="1:14">
      <c r="A2717" s="232">
        <f t="shared" si="42"/>
        <v>12707</v>
      </c>
      <c r="B2717" s="232">
        <v>4</v>
      </c>
      <c r="C2717" s="232" t="s">
        <v>747</v>
      </c>
      <c r="D2717" s="229" t="s">
        <v>656</v>
      </c>
      <c r="E2717" s="232" t="s">
        <v>573</v>
      </c>
      <c r="F2717" s="235" t="s">
        <v>51</v>
      </c>
      <c r="G2717" s="232">
        <v>79101</v>
      </c>
      <c r="H2717" s="229" t="s">
        <v>499</v>
      </c>
      <c r="I2717" s="229" t="s">
        <v>500</v>
      </c>
      <c r="J2717" s="229" t="s">
        <v>23</v>
      </c>
      <c r="K2717" s="229" t="s">
        <v>755</v>
      </c>
      <c r="L2717" s="229" t="s">
        <v>718</v>
      </c>
      <c r="M2717" s="229" t="s">
        <v>777</v>
      </c>
      <c r="N2717" s="229" t="s">
        <v>748</v>
      </c>
    </row>
    <row r="2718" spans="1:14">
      <c r="A2718" s="232">
        <f t="shared" si="42"/>
        <v>12708</v>
      </c>
      <c r="B2718" s="232">
        <v>4</v>
      </c>
      <c r="C2718" s="232" t="s">
        <v>747</v>
      </c>
      <c r="D2718" s="229" t="s">
        <v>656</v>
      </c>
      <c r="E2718" s="232" t="s">
        <v>446</v>
      </c>
      <c r="F2718" s="235" t="s">
        <v>51</v>
      </c>
      <c r="G2718" s="232">
        <v>79101</v>
      </c>
      <c r="H2718" s="229" t="s">
        <v>499</v>
      </c>
      <c r="I2718" s="229" t="s">
        <v>500</v>
      </c>
      <c r="J2718" s="229" t="s">
        <v>23</v>
      </c>
      <c r="K2718" s="229" t="s">
        <v>755</v>
      </c>
      <c r="L2718" s="229" t="s">
        <v>718</v>
      </c>
      <c r="M2718" s="229" t="s">
        <v>777</v>
      </c>
      <c r="N2718" s="229" t="s">
        <v>748</v>
      </c>
    </row>
    <row r="2719" spans="1:14">
      <c r="A2719" s="232">
        <f t="shared" si="42"/>
        <v>12709</v>
      </c>
      <c r="B2719" s="232">
        <v>4</v>
      </c>
      <c r="C2719" s="232" t="s">
        <v>747</v>
      </c>
      <c r="D2719" s="229" t="s">
        <v>656</v>
      </c>
      <c r="E2719" s="232" t="s">
        <v>573</v>
      </c>
      <c r="F2719" s="235" t="s">
        <v>51</v>
      </c>
      <c r="G2719" s="232">
        <v>11609</v>
      </c>
      <c r="H2719" s="229" t="s">
        <v>499</v>
      </c>
      <c r="I2719" s="229" t="s">
        <v>500</v>
      </c>
      <c r="J2719" s="229" t="s">
        <v>23</v>
      </c>
      <c r="K2719" s="229" t="s">
        <v>755</v>
      </c>
      <c r="L2719" s="229" t="s">
        <v>718</v>
      </c>
      <c r="M2719" s="229" t="s">
        <v>777</v>
      </c>
      <c r="N2719" s="229" t="s">
        <v>748</v>
      </c>
    </row>
    <row r="2720" spans="1:14">
      <c r="A2720" s="232">
        <f t="shared" si="42"/>
        <v>12710</v>
      </c>
      <c r="B2720" s="232">
        <v>4</v>
      </c>
      <c r="C2720" s="232" t="s">
        <v>747</v>
      </c>
      <c r="D2720" s="229" t="s">
        <v>656</v>
      </c>
      <c r="E2720" s="232" t="s">
        <v>446</v>
      </c>
      <c r="F2720" s="235" t="s">
        <v>51</v>
      </c>
      <c r="G2720" s="232">
        <v>11609</v>
      </c>
      <c r="H2720" s="229" t="s">
        <v>499</v>
      </c>
      <c r="I2720" s="229" t="s">
        <v>500</v>
      </c>
      <c r="J2720" s="229" t="s">
        <v>23</v>
      </c>
      <c r="K2720" s="229" t="s">
        <v>755</v>
      </c>
      <c r="L2720" s="229" t="s">
        <v>718</v>
      </c>
      <c r="M2720" s="229" t="s">
        <v>777</v>
      </c>
      <c r="N2720" s="229" t="s">
        <v>748</v>
      </c>
    </row>
    <row r="2721" spans="1:14">
      <c r="A2721" s="232">
        <f t="shared" si="42"/>
        <v>12711</v>
      </c>
      <c r="B2721" s="232">
        <v>4</v>
      </c>
      <c r="C2721" s="232" t="s">
        <v>747</v>
      </c>
      <c r="D2721" s="229" t="s">
        <v>656</v>
      </c>
      <c r="E2721" s="232" t="s">
        <v>573</v>
      </c>
      <c r="F2721" s="235" t="s">
        <v>51</v>
      </c>
      <c r="G2721" s="232">
        <v>21609</v>
      </c>
      <c r="H2721" s="229" t="s">
        <v>499</v>
      </c>
      <c r="I2721" s="229" t="s">
        <v>500</v>
      </c>
      <c r="J2721" s="229" t="s">
        <v>23</v>
      </c>
      <c r="K2721" s="229" t="s">
        <v>755</v>
      </c>
      <c r="L2721" s="229" t="s">
        <v>718</v>
      </c>
      <c r="M2721" s="229" t="s">
        <v>777</v>
      </c>
      <c r="N2721" s="229" t="s">
        <v>748</v>
      </c>
    </row>
    <row r="2722" spans="1:14">
      <c r="A2722" s="232">
        <f t="shared" si="42"/>
        <v>12712</v>
      </c>
      <c r="B2722" s="232">
        <v>4</v>
      </c>
      <c r="C2722" s="232" t="s">
        <v>747</v>
      </c>
      <c r="D2722" s="229" t="s">
        <v>656</v>
      </c>
      <c r="E2722" s="232" t="s">
        <v>446</v>
      </c>
      <c r="F2722" s="235" t="s">
        <v>51</v>
      </c>
      <c r="G2722" s="232">
        <v>21609</v>
      </c>
      <c r="H2722" s="229" t="s">
        <v>499</v>
      </c>
      <c r="I2722" s="229" t="s">
        <v>500</v>
      </c>
      <c r="J2722" s="229" t="s">
        <v>23</v>
      </c>
      <c r="K2722" s="229" t="s">
        <v>755</v>
      </c>
      <c r="L2722" s="229" t="s">
        <v>718</v>
      </c>
      <c r="M2722" s="229" t="s">
        <v>777</v>
      </c>
      <c r="N2722" s="229" t="s">
        <v>748</v>
      </c>
    </row>
    <row r="2723" spans="1:14">
      <c r="A2723" s="232">
        <f t="shared" si="42"/>
        <v>12713</v>
      </c>
      <c r="B2723" s="232">
        <v>4</v>
      </c>
      <c r="C2723" s="232" t="s">
        <v>747</v>
      </c>
      <c r="D2723" s="229" t="s">
        <v>656</v>
      </c>
      <c r="E2723" s="232" t="s">
        <v>573</v>
      </c>
      <c r="F2723" s="235" t="s">
        <v>52</v>
      </c>
      <c r="G2723" s="232">
        <v>99100</v>
      </c>
      <c r="H2723" s="229" t="s">
        <v>499</v>
      </c>
      <c r="I2723" s="229" t="s">
        <v>500</v>
      </c>
      <c r="J2723" s="229" t="s">
        <v>23</v>
      </c>
      <c r="K2723" s="229" t="s">
        <v>755</v>
      </c>
      <c r="L2723" s="229" t="s">
        <v>718</v>
      </c>
      <c r="M2723" s="229" t="s">
        <v>777</v>
      </c>
      <c r="N2723" s="229" t="s">
        <v>748</v>
      </c>
    </row>
    <row r="2724" spans="1:14">
      <c r="A2724" s="232">
        <f t="shared" si="42"/>
        <v>12714</v>
      </c>
      <c r="B2724" s="232">
        <v>4</v>
      </c>
      <c r="C2724" s="232" t="s">
        <v>747</v>
      </c>
      <c r="D2724" s="229" t="s">
        <v>656</v>
      </c>
      <c r="E2724" s="232" t="s">
        <v>446</v>
      </c>
      <c r="F2724" s="235" t="s">
        <v>52</v>
      </c>
      <c r="G2724" s="232">
        <v>99100</v>
      </c>
      <c r="H2724" s="229" t="s">
        <v>499</v>
      </c>
      <c r="I2724" s="229" t="s">
        <v>500</v>
      </c>
      <c r="J2724" s="229" t="s">
        <v>23</v>
      </c>
      <c r="K2724" s="229" t="s">
        <v>755</v>
      </c>
      <c r="L2724" s="229" t="s">
        <v>718</v>
      </c>
      <c r="M2724" s="229" t="s">
        <v>777</v>
      </c>
      <c r="N2724" s="229" t="s">
        <v>748</v>
      </c>
    </row>
    <row r="2725" spans="1:14">
      <c r="A2725" s="232">
        <f t="shared" si="42"/>
        <v>12715</v>
      </c>
      <c r="B2725" s="232">
        <v>4</v>
      </c>
      <c r="C2725" s="232" t="s">
        <v>747</v>
      </c>
      <c r="D2725" s="229" t="s">
        <v>656</v>
      </c>
      <c r="E2725" s="232" t="s">
        <v>573</v>
      </c>
      <c r="F2725" s="235" t="s">
        <v>52</v>
      </c>
      <c r="G2725" s="232">
        <v>79101</v>
      </c>
      <c r="H2725" s="229" t="s">
        <v>499</v>
      </c>
      <c r="I2725" s="229" t="s">
        <v>500</v>
      </c>
      <c r="J2725" s="229" t="s">
        <v>23</v>
      </c>
      <c r="K2725" s="229" t="s">
        <v>755</v>
      </c>
      <c r="L2725" s="229" t="s">
        <v>718</v>
      </c>
      <c r="M2725" s="229" t="s">
        <v>777</v>
      </c>
      <c r="N2725" s="229" t="s">
        <v>748</v>
      </c>
    </row>
    <row r="2726" spans="1:14">
      <c r="A2726" s="232">
        <f t="shared" si="42"/>
        <v>12716</v>
      </c>
      <c r="B2726" s="232">
        <v>4</v>
      </c>
      <c r="C2726" s="232" t="s">
        <v>747</v>
      </c>
      <c r="D2726" s="229" t="s">
        <v>656</v>
      </c>
      <c r="E2726" s="232" t="s">
        <v>446</v>
      </c>
      <c r="F2726" s="235" t="s">
        <v>52</v>
      </c>
      <c r="G2726" s="232">
        <v>79101</v>
      </c>
      <c r="H2726" s="229" t="s">
        <v>499</v>
      </c>
      <c r="I2726" s="229" t="s">
        <v>500</v>
      </c>
      <c r="J2726" s="229" t="s">
        <v>23</v>
      </c>
      <c r="K2726" s="229" t="s">
        <v>755</v>
      </c>
      <c r="L2726" s="229" t="s">
        <v>718</v>
      </c>
      <c r="M2726" s="229" t="s">
        <v>777</v>
      </c>
      <c r="N2726" s="229" t="s">
        <v>748</v>
      </c>
    </row>
    <row r="2727" spans="1:14">
      <c r="A2727" s="232">
        <f t="shared" si="42"/>
        <v>12717</v>
      </c>
      <c r="B2727" s="232">
        <v>4</v>
      </c>
      <c r="C2727" s="232" t="s">
        <v>747</v>
      </c>
      <c r="D2727" s="229" t="s">
        <v>656</v>
      </c>
      <c r="E2727" s="232" t="s">
        <v>573</v>
      </c>
      <c r="F2727" s="235" t="s">
        <v>52</v>
      </c>
      <c r="G2727" s="232">
        <v>11609</v>
      </c>
      <c r="H2727" s="229" t="s">
        <v>499</v>
      </c>
      <c r="I2727" s="229" t="s">
        <v>500</v>
      </c>
      <c r="J2727" s="229" t="s">
        <v>23</v>
      </c>
      <c r="K2727" s="229" t="s">
        <v>755</v>
      </c>
      <c r="L2727" s="229" t="s">
        <v>718</v>
      </c>
      <c r="M2727" s="229" t="s">
        <v>777</v>
      </c>
      <c r="N2727" s="229" t="s">
        <v>748</v>
      </c>
    </row>
    <row r="2728" spans="1:14">
      <c r="A2728" s="232">
        <f t="shared" si="42"/>
        <v>12718</v>
      </c>
      <c r="B2728" s="232">
        <v>4</v>
      </c>
      <c r="C2728" s="232" t="s">
        <v>747</v>
      </c>
      <c r="D2728" s="229" t="s">
        <v>656</v>
      </c>
      <c r="E2728" s="232" t="s">
        <v>446</v>
      </c>
      <c r="F2728" s="235" t="s">
        <v>52</v>
      </c>
      <c r="G2728" s="232">
        <v>11609</v>
      </c>
      <c r="H2728" s="229" t="s">
        <v>499</v>
      </c>
      <c r="I2728" s="229" t="s">
        <v>500</v>
      </c>
      <c r="J2728" s="229" t="s">
        <v>23</v>
      </c>
      <c r="K2728" s="229" t="s">
        <v>755</v>
      </c>
      <c r="L2728" s="229" t="s">
        <v>718</v>
      </c>
      <c r="M2728" s="229" t="s">
        <v>777</v>
      </c>
      <c r="N2728" s="229" t="s">
        <v>748</v>
      </c>
    </row>
    <row r="2729" spans="1:14">
      <c r="A2729" s="232">
        <f t="shared" si="42"/>
        <v>12719</v>
      </c>
      <c r="B2729" s="232">
        <v>4</v>
      </c>
      <c r="C2729" s="232" t="s">
        <v>747</v>
      </c>
      <c r="D2729" s="229" t="s">
        <v>656</v>
      </c>
      <c r="E2729" s="232" t="s">
        <v>573</v>
      </c>
      <c r="F2729" s="235" t="s">
        <v>52</v>
      </c>
      <c r="G2729" s="232">
        <v>21609</v>
      </c>
      <c r="H2729" s="229" t="s">
        <v>499</v>
      </c>
      <c r="I2729" s="229" t="s">
        <v>500</v>
      </c>
      <c r="J2729" s="229" t="s">
        <v>23</v>
      </c>
      <c r="K2729" s="229" t="s">
        <v>755</v>
      </c>
      <c r="L2729" s="229" t="s">
        <v>718</v>
      </c>
      <c r="M2729" s="229" t="s">
        <v>777</v>
      </c>
      <c r="N2729" s="229" t="s">
        <v>748</v>
      </c>
    </row>
    <row r="2730" spans="1:14">
      <c r="A2730" s="232">
        <f t="shared" si="42"/>
        <v>12720</v>
      </c>
      <c r="B2730" s="232">
        <v>4</v>
      </c>
      <c r="C2730" s="232" t="s">
        <v>747</v>
      </c>
      <c r="D2730" s="229" t="s">
        <v>656</v>
      </c>
      <c r="E2730" s="232" t="s">
        <v>446</v>
      </c>
      <c r="F2730" s="235" t="s">
        <v>52</v>
      </c>
      <c r="G2730" s="232">
        <v>21609</v>
      </c>
      <c r="H2730" s="229" t="s">
        <v>499</v>
      </c>
      <c r="I2730" s="229" t="s">
        <v>500</v>
      </c>
      <c r="J2730" s="229" t="s">
        <v>23</v>
      </c>
      <c r="K2730" s="229" t="s">
        <v>755</v>
      </c>
      <c r="L2730" s="229" t="s">
        <v>718</v>
      </c>
      <c r="M2730" s="229" t="s">
        <v>777</v>
      </c>
      <c r="N2730" s="229" t="s">
        <v>748</v>
      </c>
    </row>
    <row r="2731" spans="1:14">
      <c r="A2731" s="232">
        <f t="shared" si="42"/>
        <v>12721</v>
      </c>
      <c r="B2731" s="232">
        <v>4</v>
      </c>
      <c r="C2731" s="232" t="s">
        <v>747</v>
      </c>
      <c r="D2731" s="229" t="s">
        <v>656</v>
      </c>
      <c r="E2731" s="232" t="s">
        <v>573</v>
      </c>
      <c r="F2731" s="235" t="s">
        <v>12</v>
      </c>
      <c r="G2731" s="232">
        <v>99100</v>
      </c>
      <c r="H2731" s="229" t="s">
        <v>499</v>
      </c>
      <c r="I2731" s="229" t="s">
        <v>500</v>
      </c>
      <c r="J2731" s="229" t="s">
        <v>23</v>
      </c>
      <c r="K2731" s="229" t="s">
        <v>755</v>
      </c>
      <c r="L2731" s="229" t="s">
        <v>718</v>
      </c>
      <c r="M2731" s="229" t="s">
        <v>777</v>
      </c>
      <c r="N2731" s="229" t="s">
        <v>748</v>
      </c>
    </row>
    <row r="2732" spans="1:14">
      <c r="A2732" s="232">
        <f t="shared" si="42"/>
        <v>12722</v>
      </c>
      <c r="B2732" s="232">
        <v>4</v>
      </c>
      <c r="C2732" s="232" t="s">
        <v>747</v>
      </c>
      <c r="D2732" s="229" t="s">
        <v>656</v>
      </c>
      <c r="E2732" s="232" t="s">
        <v>446</v>
      </c>
      <c r="F2732" s="235" t="s">
        <v>12</v>
      </c>
      <c r="G2732" s="232">
        <v>99100</v>
      </c>
      <c r="H2732" s="229" t="s">
        <v>499</v>
      </c>
      <c r="I2732" s="229" t="s">
        <v>500</v>
      </c>
      <c r="J2732" s="229" t="s">
        <v>23</v>
      </c>
      <c r="K2732" s="229" t="s">
        <v>755</v>
      </c>
      <c r="L2732" s="229" t="s">
        <v>718</v>
      </c>
      <c r="M2732" s="229" t="s">
        <v>777</v>
      </c>
      <c r="N2732" s="229" t="s">
        <v>748</v>
      </c>
    </row>
    <row r="2733" spans="1:14">
      <c r="A2733" s="232">
        <f t="shared" si="42"/>
        <v>12723</v>
      </c>
      <c r="B2733" s="232">
        <v>4</v>
      </c>
      <c r="C2733" s="232" t="s">
        <v>747</v>
      </c>
      <c r="D2733" s="229" t="s">
        <v>656</v>
      </c>
      <c r="E2733" s="232" t="s">
        <v>573</v>
      </c>
      <c r="F2733" s="235" t="s">
        <v>12</v>
      </c>
      <c r="G2733" s="232">
        <v>79101</v>
      </c>
      <c r="H2733" s="229" t="s">
        <v>499</v>
      </c>
      <c r="I2733" s="229" t="s">
        <v>500</v>
      </c>
      <c r="J2733" s="229" t="s">
        <v>23</v>
      </c>
      <c r="K2733" s="229" t="s">
        <v>755</v>
      </c>
      <c r="L2733" s="229" t="s">
        <v>718</v>
      </c>
      <c r="M2733" s="229" t="s">
        <v>777</v>
      </c>
      <c r="N2733" s="229" t="s">
        <v>748</v>
      </c>
    </row>
    <row r="2734" spans="1:14">
      <c r="A2734" s="232">
        <f t="shared" si="42"/>
        <v>12724</v>
      </c>
      <c r="B2734" s="232">
        <v>4</v>
      </c>
      <c r="C2734" s="232" t="s">
        <v>747</v>
      </c>
      <c r="D2734" s="229" t="s">
        <v>656</v>
      </c>
      <c r="E2734" s="232" t="s">
        <v>446</v>
      </c>
      <c r="F2734" s="235" t="s">
        <v>12</v>
      </c>
      <c r="G2734" s="232">
        <v>79101</v>
      </c>
      <c r="H2734" s="229" t="s">
        <v>499</v>
      </c>
      <c r="I2734" s="229" t="s">
        <v>500</v>
      </c>
      <c r="J2734" s="229" t="s">
        <v>23</v>
      </c>
      <c r="K2734" s="229" t="s">
        <v>755</v>
      </c>
      <c r="L2734" s="229" t="s">
        <v>718</v>
      </c>
      <c r="M2734" s="229" t="s">
        <v>777</v>
      </c>
      <c r="N2734" s="229" t="s">
        <v>748</v>
      </c>
    </row>
    <row r="2735" spans="1:14">
      <c r="A2735" s="232">
        <f t="shared" si="42"/>
        <v>12725</v>
      </c>
      <c r="B2735" s="232">
        <v>4</v>
      </c>
      <c r="C2735" s="232" t="s">
        <v>747</v>
      </c>
      <c r="D2735" s="229" t="s">
        <v>656</v>
      </c>
      <c r="E2735" s="232" t="s">
        <v>573</v>
      </c>
      <c r="F2735" s="235" t="s">
        <v>12</v>
      </c>
      <c r="G2735" s="232">
        <v>11609</v>
      </c>
      <c r="H2735" s="229" t="s">
        <v>499</v>
      </c>
      <c r="I2735" s="229" t="s">
        <v>500</v>
      </c>
      <c r="J2735" s="229" t="s">
        <v>23</v>
      </c>
      <c r="K2735" s="229" t="s">
        <v>755</v>
      </c>
      <c r="L2735" s="229" t="s">
        <v>718</v>
      </c>
      <c r="M2735" s="229" t="s">
        <v>777</v>
      </c>
      <c r="N2735" s="229" t="s">
        <v>748</v>
      </c>
    </row>
    <row r="2736" spans="1:14">
      <c r="A2736" s="232">
        <f t="shared" si="42"/>
        <v>12726</v>
      </c>
      <c r="B2736" s="232">
        <v>4</v>
      </c>
      <c r="C2736" s="232" t="s">
        <v>747</v>
      </c>
      <c r="D2736" s="229" t="s">
        <v>656</v>
      </c>
      <c r="E2736" s="232" t="s">
        <v>446</v>
      </c>
      <c r="F2736" s="235" t="s">
        <v>12</v>
      </c>
      <c r="G2736" s="232">
        <v>11609</v>
      </c>
      <c r="H2736" s="229" t="s">
        <v>499</v>
      </c>
      <c r="I2736" s="229" t="s">
        <v>500</v>
      </c>
      <c r="J2736" s="229" t="s">
        <v>23</v>
      </c>
      <c r="K2736" s="229" t="s">
        <v>755</v>
      </c>
      <c r="L2736" s="229" t="s">
        <v>718</v>
      </c>
      <c r="M2736" s="229" t="s">
        <v>777</v>
      </c>
      <c r="N2736" s="229" t="s">
        <v>748</v>
      </c>
    </row>
    <row r="2737" spans="1:14">
      <c r="A2737" s="232">
        <f t="shared" si="42"/>
        <v>12727</v>
      </c>
      <c r="B2737" s="232">
        <v>4</v>
      </c>
      <c r="C2737" s="232" t="s">
        <v>747</v>
      </c>
      <c r="D2737" s="229" t="s">
        <v>656</v>
      </c>
      <c r="E2737" s="232" t="s">
        <v>573</v>
      </c>
      <c r="F2737" s="235" t="s">
        <v>12</v>
      </c>
      <c r="G2737" s="232">
        <v>21609</v>
      </c>
      <c r="H2737" s="229" t="s">
        <v>499</v>
      </c>
      <c r="I2737" s="229" t="s">
        <v>500</v>
      </c>
      <c r="J2737" s="229" t="s">
        <v>23</v>
      </c>
      <c r="K2737" s="229" t="s">
        <v>755</v>
      </c>
      <c r="L2737" s="229" t="s">
        <v>718</v>
      </c>
      <c r="M2737" s="229" t="s">
        <v>777</v>
      </c>
      <c r="N2737" s="229" t="s">
        <v>748</v>
      </c>
    </row>
    <row r="2738" spans="1:14">
      <c r="A2738" s="232">
        <f t="shared" si="42"/>
        <v>12728</v>
      </c>
      <c r="B2738" s="232">
        <v>4</v>
      </c>
      <c r="C2738" s="232" t="s">
        <v>747</v>
      </c>
      <c r="D2738" s="229" t="s">
        <v>656</v>
      </c>
      <c r="E2738" s="232" t="s">
        <v>446</v>
      </c>
      <c r="F2738" s="235" t="s">
        <v>12</v>
      </c>
      <c r="G2738" s="232">
        <v>21609</v>
      </c>
      <c r="H2738" s="229" t="s">
        <v>499</v>
      </c>
      <c r="I2738" s="229" t="s">
        <v>500</v>
      </c>
      <c r="J2738" s="229" t="s">
        <v>23</v>
      </c>
      <c r="K2738" s="229" t="s">
        <v>755</v>
      </c>
      <c r="L2738" s="229" t="s">
        <v>718</v>
      </c>
      <c r="M2738" s="229" t="s">
        <v>777</v>
      </c>
      <c r="N2738" s="229" t="s">
        <v>748</v>
      </c>
    </row>
    <row r="2739" spans="1:14">
      <c r="A2739" s="232">
        <f t="shared" si="42"/>
        <v>12729</v>
      </c>
      <c r="B2739" s="232">
        <v>4</v>
      </c>
      <c r="C2739" s="232" t="s">
        <v>747</v>
      </c>
      <c r="D2739" s="229" t="s">
        <v>656</v>
      </c>
      <c r="E2739" s="232" t="s">
        <v>573</v>
      </c>
      <c r="F2739" s="235" t="s">
        <v>53</v>
      </c>
      <c r="G2739" s="232">
        <v>99100</v>
      </c>
      <c r="H2739" s="229" t="s">
        <v>499</v>
      </c>
      <c r="I2739" s="229" t="s">
        <v>500</v>
      </c>
      <c r="J2739" s="229" t="s">
        <v>23</v>
      </c>
      <c r="K2739" s="229" t="s">
        <v>755</v>
      </c>
      <c r="L2739" s="229" t="s">
        <v>718</v>
      </c>
      <c r="M2739" s="229" t="s">
        <v>777</v>
      </c>
      <c r="N2739" s="229" t="s">
        <v>748</v>
      </c>
    </row>
    <row r="2740" spans="1:14">
      <c r="A2740" s="232">
        <f t="shared" si="42"/>
        <v>12730</v>
      </c>
      <c r="B2740" s="232">
        <v>4</v>
      </c>
      <c r="C2740" s="232" t="s">
        <v>747</v>
      </c>
      <c r="D2740" s="229" t="s">
        <v>656</v>
      </c>
      <c r="E2740" s="232" t="s">
        <v>446</v>
      </c>
      <c r="F2740" s="235" t="s">
        <v>53</v>
      </c>
      <c r="G2740" s="232">
        <v>99100</v>
      </c>
      <c r="H2740" s="229" t="s">
        <v>499</v>
      </c>
      <c r="I2740" s="229" t="s">
        <v>500</v>
      </c>
      <c r="J2740" s="229" t="s">
        <v>23</v>
      </c>
      <c r="K2740" s="229" t="s">
        <v>755</v>
      </c>
      <c r="L2740" s="229" t="s">
        <v>718</v>
      </c>
      <c r="M2740" s="229" t="s">
        <v>777</v>
      </c>
      <c r="N2740" s="229" t="s">
        <v>748</v>
      </c>
    </row>
    <row r="2741" spans="1:14">
      <c r="A2741" s="232">
        <f t="shared" si="42"/>
        <v>12731</v>
      </c>
      <c r="B2741" s="232">
        <v>4</v>
      </c>
      <c r="C2741" s="232" t="s">
        <v>747</v>
      </c>
      <c r="D2741" s="229" t="s">
        <v>656</v>
      </c>
      <c r="E2741" s="232" t="s">
        <v>573</v>
      </c>
      <c r="F2741" s="235" t="s">
        <v>53</v>
      </c>
      <c r="G2741" s="232">
        <v>79101</v>
      </c>
      <c r="H2741" s="229" t="s">
        <v>499</v>
      </c>
      <c r="I2741" s="229" t="s">
        <v>500</v>
      </c>
      <c r="J2741" s="229" t="s">
        <v>23</v>
      </c>
      <c r="K2741" s="229" t="s">
        <v>755</v>
      </c>
      <c r="L2741" s="229" t="s">
        <v>718</v>
      </c>
      <c r="M2741" s="229" t="s">
        <v>777</v>
      </c>
      <c r="N2741" s="229" t="s">
        <v>748</v>
      </c>
    </row>
    <row r="2742" spans="1:14">
      <c r="A2742" s="232">
        <f t="shared" si="42"/>
        <v>12732</v>
      </c>
      <c r="B2742" s="232">
        <v>4</v>
      </c>
      <c r="C2742" s="232" t="s">
        <v>747</v>
      </c>
      <c r="D2742" s="229" t="s">
        <v>656</v>
      </c>
      <c r="E2742" s="232" t="s">
        <v>446</v>
      </c>
      <c r="F2742" s="235" t="s">
        <v>53</v>
      </c>
      <c r="G2742" s="232">
        <v>79101</v>
      </c>
      <c r="H2742" s="229" t="s">
        <v>499</v>
      </c>
      <c r="I2742" s="229" t="s">
        <v>500</v>
      </c>
      <c r="J2742" s="229" t="s">
        <v>23</v>
      </c>
      <c r="K2742" s="229" t="s">
        <v>755</v>
      </c>
      <c r="L2742" s="229" t="s">
        <v>718</v>
      </c>
      <c r="M2742" s="229" t="s">
        <v>777</v>
      </c>
      <c r="N2742" s="229" t="s">
        <v>748</v>
      </c>
    </row>
    <row r="2743" spans="1:14">
      <c r="A2743" s="232">
        <f t="shared" si="42"/>
        <v>12733</v>
      </c>
      <c r="B2743" s="232">
        <v>4</v>
      </c>
      <c r="C2743" s="232" t="s">
        <v>747</v>
      </c>
      <c r="D2743" s="229" t="s">
        <v>656</v>
      </c>
      <c r="E2743" s="232" t="s">
        <v>573</v>
      </c>
      <c r="F2743" s="235" t="s">
        <v>53</v>
      </c>
      <c r="G2743" s="232">
        <v>11609</v>
      </c>
      <c r="H2743" s="229" t="s">
        <v>499</v>
      </c>
      <c r="I2743" s="229" t="s">
        <v>500</v>
      </c>
      <c r="J2743" s="229" t="s">
        <v>23</v>
      </c>
      <c r="K2743" s="229" t="s">
        <v>755</v>
      </c>
      <c r="L2743" s="229" t="s">
        <v>718</v>
      </c>
      <c r="M2743" s="229" t="s">
        <v>777</v>
      </c>
      <c r="N2743" s="229" t="s">
        <v>748</v>
      </c>
    </row>
    <row r="2744" spans="1:14">
      <c r="A2744" s="232">
        <f t="shared" si="42"/>
        <v>12734</v>
      </c>
      <c r="B2744" s="232">
        <v>4</v>
      </c>
      <c r="C2744" s="232" t="s">
        <v>747</v>
      </c>
      <c r="D2744" s="229" t="s">
        <v>656</v>
      </c>
      <c r="E2744" s="232" t="s">
        <v>446</v>
      </c>
      <c r="F2744" s="235" t="s">
        <v>53</v>
      </c>
      <c r="G2744" s="232">
        <v>11609</v>
      </c>
      <c r="H2744" s="229" t="s">
        <v>499</v>
      </c>
      <c r="I2744" s="229" t="s">
        <v>500</v>
      </c>
      <c r="J2744" s="229" t="s">
        <v>23</v>
      </c>
      <c r="K2744" s="229" t="s">
        <v>755</v>
      </c>
      <c r="L2744" s="229" t="s">
        <v>718</v>
      </c>
      <c r="M2744" s="229" t="s">
        <v>777</v>
      </c>
      <c r="N2744" s="229" t="s">
        <v>748</v>
      </c>
    </row>
    <row r="2745" spans="1:14">
      <c r="A2745" s="232">
        <f t="shared" si="42"/>
        <v>12735</v>
      </c>
      <c r="B2745" s="232">
        <v>4</v>
      </c>
      <c r="C2745" s="232" t="s">
        <v>747</v>
      </c>
      <c r="D2745" s="229" t="s">
        <v>656</v>
      </c>
      <c r="E2745" s="232" t="s">
        <v>573</v>
      </c>
      <c r="F2745" s="235" t="s">
        <v>53</v>
      </c>
      <c r="G2745" s="232">
        <v>21609</v>
      </c>
      <c r="H2745" s="229" t="s">
        <v>499</v>
      </c>
      <c r="I2745" s="229" t="s">
        <v>500</v>
      </c>
      <c r="J2745" s="229" t="s">
        <v>23</v>
      </c>
      <c r="K2745" s="229" t="s">
        <v>755</v>
      </c>
      <c r="L2745" s="229" t="s">
        <v>718</v>
      </c>
      <c r="M2745" s="229" t="s">
        <v>777</v>
      </c>
      <c r="N2745" s="229" t="s">
        <v>748</v>
      </c>
    </row>
    <row r="2746" spans="1:14">
      <c r="A2746" s="232">
        <f t="shared" si="42"/>
        <v>12736</v>
      </c>
      <c r="B2746" s="232">
        <v>4</v>
      </c>
      <c r="C2746" s="232" t="s">
        <v>747</v>
      </c>
      <c r="D2746" s="229" t="s">
        <v>656</v>
      </c>
      <c r="E2746" s="232" t="s">
        <v>446</v>
      </c>
      <c r="F2746" s="235" t="s">
        <v>53</v>
      </c>
      <c r="G2746" s="232">
        <v>21609</v>
      </c>
      <c r="H2746" s="229" t="s">
        <v>499</v>
      </c>
      <c r="I2746" s="229" t="s">
        <v>500</v>
      </c>
      <c r="J2746" s="229" t="s">
        <v>23</v>
      </c>
      <c r="K2746" s="229" t="s">
        <v>755</v>
      </c>
      <c r="L2746" s="229" t="s">
        <v>718</v>
      </c>
      <c r="M2746" s="229" t="s">
        <v>777</v>
      </c>
      <c r="N2746" s="229" t="s">
        <v>748</v>
      </c>
    </row>
    <row r="2747" spans="1:14">
      <c r="A2747" s="232">
        <f t="shared" si="42"/>
        <v>12737</v>
      </c>
      <c r="B2747" s="232">
        <v>4</v>
      </c>
      <c r="C2747" s="232" t="s">
        <v>747</v>
      </c>
      <c r="D2747" s="229" t="s">
        <v>656</v>
      </c>
      <c r="E2747" s="232" t="s">
        <v>573</v>
      </c>
      <c r="F2747" s="235" t="s">
        <v>54</v>
      </c>
      <c r="G2747" s="232">
        <v>99100</v>
      </c>
      <c r="H2747" s="229" t="s">
        <v>499</v>
      </c>
      <c r="I2747" s="229" t="s">
        <v>500</v>
      </c>
      <c r="J2747" s="229" t="s">
        <v>23</v>
      </c>
      <c r="K2747" s="229" t="s">
        <v>755</v>
      </c>
      <c r="L2747" s="229" t="s">
        <v>718</v>
      </c>
      <c r="M2747" s="229" t="s">
        <v>777</v>
      </c>
      <c r="N2747" s="229" t="s">
        <v>748</v>
      </c>
    </row>
    <row r="2748" spans="1:14">
      <c r="A2748" s="232">
        <f t="shared" si="42"/>
        <v>12738</v>
      </c>
      <c r="B2748" s="232">
        <v>4</v>
      </c>
      <c r="C2748" s="232" t="s">
        <v>747</v>
      </c>
      <c r="D2748" s="229" t="s">
        <v>656</v>
      </c>
      <c r="E2748" s="232" t="s">
        <v>446</v>
      </c>
      <c r="F2748" s="235" t="s">
        <v>54</v>
      </c>
      <c r="G2748" s="232">
        <v>99100</v>
      </c>
      <c r="H2748" s="229" t="s">
        <v>499</v>
      </c>
      <c r="I2748" s="229" t="s">
        <v>500</v>
      </c>
      <c r="J2748" s="229" t="s">
        <v>23</v>
      </c>
      <c r="K2748" s="229" t="s">
        <v>755</v>
      </c>
      <c r="L2748" s="229" t="s">
        <v>718</v>
      </c>
      <c r="M2748" s="229" t="s">
        <v>777</v>
      </c>
      <c r="N2748" s="229" t="s">
        <v>748</v>
      </c>
    </row>
    <row r="2749" spans="1:14">
      <c r="A2749" s="232">
        <f t="shared" si="42"/>
        <v>12739</v>
      </c>
      <c r="B2749" s="232">
        <v>4</v>
      </c>
      <c r="C2749" s="232" t="s">
        <v>747</v>
      </c>
      <c r="D2749" s="229" t="s">
        <v>656</v>
      </c>
      <c r="E2749" s="232" t="s">
        <v>573</v>
      </c>
      <c r="F2749" s="235" t="s">
        <v>54</v>
      </c>
      <c r="G2749" s="232">
        <v>79101</v>
      </c>
      <c r="H2749" s="229" t="s">
        <v>499</v>
      </c>
      <c r="I2749" s="229" t="s">
        <v>500</v>
      </c>
      <c r="J2749" s="229" t="s">
        <v>23</v>
      </c>
      <c r="K2749" s="229" t="s">
        <v>755</v>
      </c>
      <c r="L2749" s="229" t="s">
        <v>718</v>
      </c>
      <c r="M2749" s="229" t="s">
        <v>777</v>
      </c>
      <c r="N2749" s="229" t="s">
        <v>748</v>
      </c>
    </row>
    <row r="2750" spans="1:14">
      <c r="A2750" s="232">
        <f t="shared" si="42"/>
        <v>12740</v>
      </c>
      <c r="B2750" s="232">
        <v>4</v>
      </c>
      <c r="C2750" s="232" t="s">
        <v>747</v>
      </c>
      <c r="D2750" s="229" t="s">
        <v>656</v>
      </c>
      <c r="E2750" s="232" t="s">
        <v>446</v>
      </c>
      <c r="F2750" s="235" t="s">
        <v>54</v>
      </c>
      <c r="G2750" s="232">
        <v>79101</v>
      </c>
      <c r="H2750" s="229" t="s">
        <v>499</v>
      </c>
      <c r="I2750" s="229" t="s">
        <v>500</v>
      </c>
      <c r="J2750" s="229" t="s">
        <v>23</v>
      </c>
      <c r="K2750" s="229" t="s">
        <v>755</v>
      </c>
      <c r="L2750" s="229" t="s">
        <v>718</v>
      </c>
      <c r="M2750" s="229" t="s">
        <v>777</v>
      </c>
      <c r="N2750" s="229" t="s">
        <v>748</v>
      </c>
    </row>
    <row r="2751" spans="1:14">
      <c r="A2751" s="232">
        <f t="shared" si="42"/>
        <v>12741</v>
      </c>
      <c r="B2751" s="232">
        <v>4</v>
      </c>
      <c r="C2751" s="232" t="s">
        <v>747</v>
      </c>
      <c r="D2751" s="229" t="s">
        <v>656</v>
      </c>
      <c r="E2751" s="232" t="s">
        <v>573</v>
      </c>
      <c r="F2751" s="235" t="s">
        <v>54</v>
      </c>
      <c r="G2751" s="232">
        <v>11609</v>
      </c>
      <c r="H2751" s="229" t="s">
        <v>499</v>
      </c>
      <c r="I2751" s="229" t="s">
        <v>500</v>
      </c>
      <c r="J2751" s="229" t="s">
        <v>23</v>
      </c>
      <c r="K2751" s="229" t="s">
        <v>755</v>
      </c>
      <c r="L2751" s="229" t="s">
        <v>718</v>
      </c>
      <c r="M2751" s="229" t="s">
        <v>777</v>
      </c>
      <c r="N2751" s="229" t="s">
        <v>748</v>
      </c>
    </row>
    <row r="2752" spans="1:14">
      <c r="A2752" s="232">
        <f t="shared" si="42"/>
        <v>12742</v>
      </c>
      <c r="B2752" s="232">
        <v>4</v>
      </c>
      <c r="C2752" s="232" t="s">
        <v>747</v>
      </c>
      <c r="D2752" s="229" t="s">
        <v>656</v>
      </c>
      <c r="E2752" s="232" t="s">
        <v>446</v>
      </c>
      <c r="F2752" s="235" t="s">
        <v>54</v>
      </c>
      <c r="G2752" s="232">
        <v>11609</v>
      </c>
      <c r="H2752" s="229" t="s">
        <v>499</v>
      </c>
      <c r="I2752" s="229" t="s">
        <v>500</v>
      </c>
      <c r="J2752" s="229" t="s">
        <v>23</v>
      </c>
      <c r="K2752" s="229" t="s">
        <v>755</v>
      </c>
      <c r="L2752" s="229" t="s">
        <v>718</v>
      </c>
      <c r="M2752" s="229" t="s">
        <v>777</v>
      </c>
      <c r="N2752" s="229" t="s">
        <v>748</v>
      </c>
    </row>
    <row r="2753" spans="1:14">
      <c r="A2753" s="232">
        <f t="shared" si="42"/>
        <v>12743</v>
      </c>
      <c r="B2753" s="232">
        <v>4</v>
      </c>
      <c r="C2753" s="232" t="s">
        <v>747</v>
      </c>
      <c r="D2753" s="229" t="s">
        <v>656</v>
      </c>
      <c r="E2753" s="232" t="s">
        <v>573</v>
      </c>
      <c r="F2753" s="235" t="s">
        <v>54</v>
      </c>
      <c r="G2753" s="232">
        <v>21609</v>
      </c>
      <c r="H2753" s="229" t="s">
        <v>499</v>
      </c>
      <c r="I2753" s="229" t="s">
        <v>500</v>
      </c>
      <c r="J2753" s="229" t="s">
        <v>23</v>
      </c>
      <c r="K2753" s="229" t="s">
        <v>755</v>
      </c>
      <c r="L2753" s="229" t="s">
        <v>718</v>
      </c>
      <c r="M2753" s="229" t="s">
        <v>777</v>
      </c>
      <c r="N2753" s="229" t="s">
        <v>748</v>
      </c>
    </row>
    <row r="2754" spans="1:14">
      <c r="A2754" s="232">
        <f t="shared" si="42"/>
        <v>12744</v>
      </c>
      <c r="B2754" s="232">
        <v>4</v>
      </c>
      <c r="C2754" s="232" t="s">
        <v>747</v>
      </c>
      <c r="D2754" s="229" t="s">
        <v>656</v>
      </c>
      <c r="E2754" s="232" t="s">
        <v>446</v>
      </c>
      <c r="F2754" s="235" t="s">
        <v>54</v>
      </c>
      <c r="G2754" s="232">
        <v>21609</v>
      </c>
      <c r="H2754" s="229" t="s">
        <v>499</v>
      </c>
      <c r="I2754" s="229" t="s">
        <v>500</v>
      </c>
      <c r="J2754" s="229" t="s">
        <v>23</v>
      </c>
      <c r="K2754" s="229" t="s">
        <v>755</v>
      </c>
      <c r="L2754" s="229" t="s">
        <v>718</v>
      </c>
      <c r="M2754" s="229" t="s">
        <v>777</v>
      </c>
      <c r="N2754" s="229" t="s">
        <v>748</v>
      </c>
    </row>
    <row r="2755" spans="1:14">
      <c r="A2755" s="232">
        <f t="shared" si="42"/>
        <v>12745</v>
      </c>
      <c r="B2755" s="232">
        <v>4</v>
      </c>
      <c r="C2755" s="232" t="s">
        <v>747</v>
      </c>
      <c r="D2755" s="229" t="s">
        <v>656</v>
      </c>
      <c r="E2755" s="232" t="s">
        <v>573</v>
      </c>
      <c r="F2755" s="235" t="s">
        <v>55</v>
      </c>
      <c r="G2755" s="232">
        <v>99100</v>
      </c>
      <c r="H2755" s="229" t="s">
        <v>499</v>
      </c>
      <c r="I2755" s="229" t="s">
        <v>500</v>
      </c>
      <c r="J2755" s="229" t="s">
        <v>23</v>
      </c>
      <c r="K2755" s="229" t="s">
        <v>755</v>
      </c>
      <c r="L2755" s="229" t="s">
        <v>718</v>
      </c>
      <c r="M2755" s="229" t="s">
        <v>777</v>
      </c>
      <c r="N2755" s="229" t="s">
        <v>748</v>
      </c>
    </row>
    <row r="2756" spans="1:14">
      <c r="A2756" s="232">
        <f t="shared" si="42"/>
        <v>12746</v>
      </c>
      <c r="B2756" s="232">
        <v>4</v>
      </c>
      <c r="C2756" s="232" t="s">
        <v>747</v>
      </c>
      <c r="D2756" s="229" t="s">
        <v>656</v>
      </c>
      <c r="E2756" s="232" t="s">
        <v>446</v>
      </c>
      <c r="F2756" s="235" t="s">
        <v>55</v>
      </c>
      <c r="G2756" s="232">
        <v>99100</v>
      </c>
      <c r="H2756" s="229" t="s">
        <v>499</v>
      </c>
      <c r="I2756" s="229" t="s">
        <v>500</v>
      </c>
      <c r="J2756" s="229" t="s">
        <v>23</v>
      </c>
      <c r="K2756" s="229" t="s">
        <v>755</v>
      </c>
      <c r="L2756" s="229" t="s">
        <v>718</v>
      </c>
      <c r="M2756" s="229" t="s">
        <v>777</v>
      </c>
      <c r="N2756" s="229" t="s">
        <v>748</v>
      </c>
    </row>
    <row r="2757" spans="1:14">
      <c r="A2757" s="232">
        <f t="shared" si="42"/>
        <v>12747</v>
      </c>
      <c r="B2757" s="232">
        <v>4</v>
      </c>
      <c r="C2757" s="232" t="s">
        <v>747</v>
      </c>
      <c r="D2757" s="229" t="s">
        <v>656</v>
      </c>
      <c r="E2757" s="232" t="s">
        <v>573</v>
      </c>
      <c r="F2757" s="235" t="s">
        <v>55</v>
      </c>
      <c r="G2757" s="232">
        <v>79101</v>
      </c>
      <c r="H2757" s="229" t="s">
        <v>499</v>
      </c>
      <c r="I2757" s="229" t="s">
        <v>500</v>
      </c>
      <c r="J2757" s="229" t="s">
        <v>23</v>
      </c>
      <c r="K2757" s="229" t="s">
        <v>755</v>
      </c>
      <c r="L2757" s="229" t="s">
        <v>718</v>
      </c>
      <c r="M2757" s="229" t="s">
        <v>777</v>
      </c>
      <c r="N2757" s="229" t="s">
        <v>748</v>
      </c>
    </row>
    <row r="2758" spans="1:14">
      <c r="A2758" s="232">
        <f t="shared" si="42"/>
        <v>12748</v>
      </c>
      <c r="B2758" s="232">
        <v>4</v>
      </c>
      <c r="C2758" s="232" t="s">
        <v>747</v>
      </c>
      <c r="D2758" s="229" t="s">
        <v>656</v>
      </c>
      <c r="E2758" s="232" t="s">
        <v>446</v>
      </c>
      <c r="F2758" s="235" t="s">
        <v>55</v>
      </c>
      <c r="G2758" s="232">
        <v>79101</v>
      </c>
      <c r="H2758" s="229" t="s">
        <v>499</v>
      </c>
      <c r="I2758" s="229" t="s">
        <v>500</v>
      </c>
      <c r="J2758" s="229" t="s">
        <v>23</v>
      </c>
      <c r="K2758" s="229" t="s">
        <v>755</v>
      </c>
      <c r="L2758" s="229" t="s">
        <v>718</v>
      </c>
      <c r="M2758" s="229" t="s">
        <v>777</v>
      </c>
      <c r="N2758" s="229" t="s">
        <v>748</v>
      </c>
    </row>
    <row r="2759" spans="1:14">
      <c r="A2759" s="232">
        <f t="shared" si="42"/>
        <v>12749</v>
      </c>
      <c r="B2759" s="232">
        <v>4</v>
      </c>
      <c r="C2759" s="232" t="s">
        <v>747</v>
      </c>
      <c r="D2759" s="229" t="s">
        <v>656</v>
      </c>
      <c r="E2759" s="232" t="s">
        <v>573</v>
      </c>
      <c r="F2759" s="235" t="s">
        <v>55</v>
      </c>
      <c r="G2759" s="232">
        <v>11609</v>
      </c>
      <c r="H2759" s="229" t="s">
        <v>499</v>
      </c>
      <c r="I2759" s="229" t="s">
        <v>500</v>
      </c>
      <c r="J2759" s="229" t="s">
        <v>23</v>
      </c>
      <c r="K2759" s="229" t="s">
        <v>755</v>
      </c>
      <c r="L2759" s="229" t="s">
        <v>718</v>
      </c>
      <c r="M2759" s="229" t="s">
        <v>777</v>
      </c>
      <c r="N2759" s="229" t="s">
        <v>748</v>
      </c>
    </row>
    <row r="2760" spans="1:14">
      <c r="A2760" s="232">
        <f t="shared" si="42"/>
        <v>12750</v>
      </c>
      <c r="B2760" s="232">
        <v>4</v>
      </c>
      <c r="C2760" s="232" t="s">
        <v>747</v>
      </c>
      <c r="D2760" s="229" t="s">
        <v>656</v>
      </c>
      <c r="E2760" s="232" t="s">
        <v>446</v>
      </c>
      <c r="F2760" s="235" t="s">
        <v>55</v>
      </c>
      <c r="G2760" s="232">
        <v>11609</v>
      </c>
      <c r="H2760" s="229" t="s">
        <v>499</v>
      </c>
      <c r="I2760" s="229" t="s">
        <v>500</v>
      </c>
      <c r="J2760" s="229" t="s">
        <v>23</v>
      </c>
      <c r="K2760" s="229" t="s">
        <v>755</v>
      </c>
      <c r="L2760" s="229" t="s">
        <v>718</v>
      </c>
      <c r="M2760" s="229" t="s">
        <v>777</v>
      </c>
      <c r="N2760" s="229" t="s">
        <v>748</v>
      </c>
    </row>
    <row r="2761" spans="1:14">
      <c r="A2761" s="232">
        <f t="shared" si="42"/>
        <v>12751</v>
      </c>
      <c r="B2761" s="232">
        <v>4</v>
      </c>
      <c r="C2761" s="232" t="s">
        <v>747</v>
      </c>
      <c r="D2761" s="229" t="s">
        <v>656</v>
      </c>
      <c r="E2761" s="232" t="s">
        <v>573</v>
      </c>
      <c r="F2761" s="235" t="s">
        <v>55</v>
      </c>
      <c r="G2761" s="232">
        <v>21609</v>
      </c>
      <c r="H2761" s="229" t="s">
        <v>499</v>
      </c>
      <c r="I2761" s="229" t="s">
        <v>500</v>
      </c>
      <c r="J2761" s="229" t="s">
        <v>23</v>
      </c>
      <c r="K2761" s="229" t="s">
        <v>755</v>
      </c>
      <c r="L2761" s="229" t="s">
        <v>718</v>
      </c>
      <c r="M2761" s="229" t="s">
        <v>777</v>
      </c>
      <c r="N2761" s="229" t="s">
        <v>748</v>
      </c>
    </row>
    <row r="2762" spans="1:14">
      <c r="A2762" s="232">
        <f t="shared" si="42"/>
        <v>12752</v>
      </c>
      <c r="B2762" s="232">
        <v>4</v>
      </c>
      <c r="C2762" s="232" t="s">
        <v>747</v>
      </c>
      <c r="D2762" s="229" t="s">
        <v>656</v>
      </c>
      <c r="E2762" s="232" t="s">
        <v>446</v>
      </c>
      <c r="F2762" s="235" t="s">
        <v>55</v>
      </c>
      <c r="G2762" s="232">
        <v>21609</v>
      </c>
      <c r="H2762" s="229" t="s">
        <v>499</v>
      </c>
      <c r="I2762" s="229" t="s">
        <v>500</v>
      </c>
      <c r="J2762" s="229" t="s">
        <v>23</v>
      </c>
      <c r="K2762" s="229" t="s">
        <v>755</v>
      </c>
      <c r="L2762" s="229" t="s">
        <v>718</v>
      </c>
      <c r="M2762" s="229" t="s">
        <v>777</v>
      </c>
      <c r="N2762" s="229" t="s">
        <v>748</v>
      </c>
    </row>
    <row r="2763" spans="1:14">
      <c r="A2763" s="232">
        <f t="shared" si="42"/>
        <v>12753</v>
      </c>
      <c r="B2763" s="232">
        <v>4</v>
      </c>
      <c r="C2763" s="232" t="s">
        <v>747</v>
      </c>
      <c r="D2763" s="229" t="s">
        <v>656</v>
      </c>
      <c r="E2763" s="232" t="s">
        <v>573</v>
      </c>
      <c r="F2763" s="235" t="s">
        <v>56</v>
      </c>
      <c r="G2763" s="232">
        <v>99100</v>
      </c>
      <c r="H2763" s="229" t="s">
        <v>499</v>
      </c>
      <c r="I2763" s="229" t="s">
        <v>500</v>
      </c>
      <c r="J2763" s="229" t="s">
        <v>23</v>
      </c>
      <c r="K2763" s="229" t="s">
        <v>755</v>
      </c>
      <c r="L2763" s="229" t="s">
        <v>718</v>
      </c>
      <c r="M2763" s="229" t="s">
        <v>777</v>
      </c>
      <c r="N2763" s="229" t="s">
        <v>748</v>
      </c>
    </row>
    <row r="2764" spans="1:14">
      <c r="A2764" s="232">
        <f t="shared" ref="A2764:A2827" si="43">A2763+1</f>
        <v>12754</v>
      </c>
      <c r="B2764" s="232">
        <v>4</v>
      </c>
      <c r="C2764" s="232" t="s">
        <v>747</v>
      </c>
      <c r="D2764" s="229" t="s">
        <v>656</v>
      </c>
      <c r="E2764" s="232" t="s">
        <v>446</v>
      </c>
      <c r="F2764" s="235" t="s">
        <v>56</v>
      </c>
      <c r="G2764" s="232">
        <v>99100</v>
      </c>
      <c r="H2764" s="229" t="s">
        <v>499</v>
      </c>
      <c r="I2764" s="229" t="s">
        <v>500</v>
      </c>
      <c r="J2764" s="229" t="s">
        <v>23</v>
      </c>
      <c r="K2764" s="229" t="s">
        <v>755</v>
      </c>
      <c r="L2764" s="229" t="s">
        <v>718</v>
      </c>
      <c r="M2764" s="229" t="s">
        <v>777</v>
      </c>
      <c r="N2764" s="229" t="s">
        <v>748</v>
      </c>
    </row>
    <row r="2765" spans="1:14">
      <c r="A2765" s="232">
        <f t="shared" si="43"/>
        <v>12755</v>
      </c>
      <c r="B2765" s="232">
        <v>4</v>
      </c>
      <c r="C2765" s="232" t="s">
        <v>747</v>
      </c>
      <c r="D2765" s="229" t="s">
        <v>656</v>
      </c>
      <c r="E2765" s="232" t="s">
        <v>573</v>
      </c>
      <c r="F2765" s="235" t="s">
        <v>56</v>
      </c>
      <c r="G2765" s="232">
        <v>79101</v>
      </c>
      <c r="H2765" s="229" t="s">
        <v>499</v>
      </c>
      <c r="I2765" s="229" t="s">
        <v>500</v>
      </c>
      <c r="J2765" s="229" t="s">
        <v>23</v>
      </c>
      <c r="K2765" s="229" t="s">
        <v>755</v>
      </c>
      <c r="L2765" s="229" t="s">
        <v>718</v>
      </c>
      <c r="M2765" s="229" t="s">
        <v>777</v>
      </c>
      <c r="N2765" s="229" t="s">
        <v>748</v>
      </c>
    </row>
    <row r="2766" spans="1:14">
      <c r="A2766" s="232">
        <f t="shared" si="43"/>
        <v>12756</v>
      </c>
      <c r="B2766" s="232">
        <v>4</v>
      </c>
      <c r="C2766" s="232" t="s">
        <v>747</v>
      </c>
      <c r="D2766" s="229" t="s">
        <v>656</v>
      </c>
      <c r="E2766" s="232" t="s">
        <v>446</v>
      </c>
      <c r="F2766" s="235" t="s">
        <v>56</v>
      </c>
      <c r="G2766" s="232">
        <v>79101</v>
      </c>
      <c r="H2766" s="229" t="s">
        <v>499</v>
      </c>
      <c r="I2766" s="229" t="s">
        <v>500</v>
      </c>
      <c r="J2766" s="229" t="s">
        <v>23</v>
      </c>
      <c r="K2766" s="229" t="s">
        <v>755</v>
      </c>
      <c r="L2766" s="229" t="s">
        <v>718</v>
      </c>
      <c r="M2766" s="229" t="s">
        <v>777</v>
      </c>
      <c r="N2766" s="229" t="s">
        <v>748</v>
      </c>
    </row>
    <row r="2767" spans="1:14">
      <c r="A2767" s="232">
        <f t="shared" si="43"/>
        <v>12757</v>
      </c>
      <c r="B2767" s="232">
        <v>4</v>
      </c>
      <c r="C2767" s="232" t="s">
        <v>747</v>
      </c>
      <c r="D2767" s="229" t="s">
        <v>656</v>
      </c>
      <c r="E2767" s="232" t="s">
        <v>573</v>
      </c>
      <c r="F2767" s="235" t="s">
        <v>56</v>
      </c>
      <c r="G2767" s="232">
        <v>11609</v>
      </c>
      <c r="H2767" s="229" t="s">
        <v>499</v>
      </c>
      <c r="I2767" s="229" t="s">
        <v>500</v>
      </c>
      <c r="J2767" s="229" t="s">
        <v>23</v>
      </c>
      <c r="K2767" s="229" t="s">
        <v>755</v>
      </c>
      <c r="L2767" s="229" t="s">
        <v>718</v>
      </c>
      <c r="M2767" s="229" t="s">
        <v>777</v>
      </c>
      <c r="N2767" s="229" t="s">
        <v>748</v>
      </c>
    </row>
    <row r="2768" spans="1:14">
      <c r="A2768" s="232">
        <f t="shared" si="43"/>
        <v>12758</v>
      </c>
      <c r="B2768" s="232">
        <v>4</v>
      </c>
      <c r="C2768" s="232" t="s">
        <v>747</v>
      </c>
      <c r="D2768" s="229" t="s">
        <v>656</v>
      </c>
      <c r="E2768" s="232" t="s">
        <v>446</v>
      </c>
      <c r="F2768" s="235" t="s">
        <v>56</v>
      </c>
      <c r="G2768" s="232">
        <v>11609</v>
      </c>
      <c r="H2768" s="229" t="s">
        <v>499</v>
      </c>
      <c r="I2768" s="229" t="s">
        <v>500</v>
      </c>
      <c r="J2768" s="229" t="s">
        <v>23</v>
      </c>
      <c r="K2768" s="229" t="s">
        <v>755</v>
      </c>
      <c r="L2768" s="229" t="s">
        <v>718</v>
      </c>
      <c r="M2768" s="229" t="s">
        <v>777</v>
      </c>
      <c r="N2768" s="229" t="s">
        <v>748</v>
      </c>
    </row>
    <row r="2769" spans="1:14">
      <c r="A2769" s="232">
        <f t="shared" si="43"/>
        <v>12759</v>
      </c>
      <c r="B2769" s="232">
        <v>4</v>
      </c>
      <c r="C2769" s="232" t="s">
        <v>747</v>
      </c>
      <c r="D2769" s="229" t="s">
        <v>656</v>
      </c>
      <c r="E2769" s="232" t="s">
        <v>573</v>
      </c>
      <c r="F2769" s="235" t="s">
        <v>56</v>
      </c>
      <c r="G2769" s="232">
        <v>21609</v>
      </c>
      <c r="H2769" s="229" t="s">
        <v>499</v>
      </c>
      <c r="I2769" s="229" t="s">
        <v>500</v>
      </c>
      <c r="J2769" s="229" t="s">
        <v>23</v>
      </c>
      <c r="K2769" s="229" t="s">
        <v>755</v>
      </c>
      <c r="L2769" s="229" t="s">
        <v>718</v>
      </c>
      <c r="M2769" s="229" t="s">
        <v>777</v>
      </c>
      <c r="N2769" s="229" t="s">
        <v>748</v>
      </c>
    </row>
    <row r="2770" spans="1:14">
      <c r="A2770" s="232">
        <f t="shared" si="43"/>
        <v>12760</v>
      </c>
      <c r="B2770" s="232">
        <v>4</v>
      </c>
      <c r="C2770" s="232" t="s">
        <v>747</v>
      </c>
      <c r="D2770" s="229" t="s">
        <v>656</v>
      </c>
      <c r="E2770" s="232" t="s">
        <v>446</v>
      </c>
      <c r="F2770" s="235" t="s">
        <v>56</v>
      </c>
      <c r="G2770" s="232">
        <v>21609</v>
      </c>
      <c r="H2770" s="229" t="s">
        <v>499</v>
      </c>
      <c r="I2770" s="229" t="s">
        <v>500</v>
      </c>
      <c r="J2770" s="229" t="s">
        <v>23</v>
      </c>
      <c r="K2770" s="229" t="s">
        <v>755</v>
      </c>
      <c r="L2770" s="229" t="s">
        <v>718</v>
      </c>
      <c r="M2770" s="229" t="s">
        <v>777</v>
      </c>
      <c r="N2770" s="229" t="s">
        <v>748</v>
      </c>
    </row>
    <row r="2771" spans="1:14">
      <c r="A2771" s="232">
        <f t="shared" si="43"/>
        <v>12761</v>
      </c>
      <c r="B2771" s="232">
        <v>4</v>
      </c>
      <c r="C2771" s="232" t="s">
        <v>747</v>
      </c>
      <c r="D2771" s="229" t="s">
        <v>656</v>
      </c>
      <c r="E2771" s="232" t="s">
        <v>573</v>
      </c>
      <c r="F2771" s="235" t="s">
        <v>59</v>
      </c>
      <c r="G2771" s="232">
        <v>99100</v>
      </c>
      <c r="H2771" s="229" t="s">
        <v>499</v>
      </c>
      <c r="I2771" s="229" t="s">
        <v>500</v>
      </c>
      <c r="J2771" s="229" t="s">
        <v>23</v>
      </c>
      <c r="K2771" s="229" t="s">
        <v>755</v>
      </c>
      <c r="L2771" s="229" t="s">
        <v>718</v>
      </c>
      <c r="M2771" s="229" t="s">
        <v>777</v>
      </c>
      <c r="N2771" s="229" t="s">
        <v>748</v>
      </c>
    </row>
    <row r="2772" spans="1:14">
      <c r="A2772" s="232">
        <f t="shared" si="43"/>
        <v>12762</v>
      </c>
      <c r="B2772" s="232">
        <v>4</v>
      </c>
      <c r="C2772" s="232" t="s">
        <v>747</v>
      </c>
      <c r="D2772" s="229" t="s">
        <v>656</v>
      </c>
      <c r="E2772" s="232" t="s">
        <v>446</v>
      </c>
      <c r="F2772" s="235" t="s">
        <v>59</v>
      </c>
      <c r="G2772" s="232">
        <v>99100</v>
      </c>
      <c r="H2772" s="229" t="s">
        <v>499</v>
      </c>
      <c r="I2772" s="229" t="s">
        <v>500</v>
      </c>
      <c r="J2772" s="229" t="s">
        <v>23</v>
      </c>
      <c r="K2772" s="229" t="s">
        <v>755</v>
      </c>
      <c r="L2772" s="229" t="s">
        <v>718</v>
      </c>
      <c r="M2772" s="229" t="s">
        <v>777</v>
      </c>
      <c r="N2772" s="229" t="s">
        <v>748</v>
      </c>
    </row>
    <row r="2773" spans="1:14">
      <c r="A2773" s="232">
        <f t="shared" si="43"/>
        <v>12763</v>
      </c>
      <c r="B2773" s="232">
        <v>4</v>
      </c>
      <c r="C2773" s="232" t="s">
        <v>747</v>
      </c>
      <c r="D2773" s="229" t="s">
        <v>656</v>
      </c>
      <c r="E2773" s="232" t="s">
        <v>573</v>
      </c>
      <c r="F2773" s="235" t="s">
        <v>59</v>
      </c>
      <c r="G2773" s="232">
        <v>79101</v>
      </c>
      <c r="H2773" s="229" t="s">
        <v>499</v>
      </c>
      <c r="I2773" s="229" t="s">
        <v>500</v>
      </c>
      <c r="J2773" s="229" t="s">
        <v>23</v>
      </c>
      <c r="K2773" s="229" t="s">
        <v>755</v>
      </c>
      <c r="L2773" s="229" t="s">
        <v>718</v>
      </c>
      <c r="M2773" s="229" t="s">
        <v>777</v>
      </c>
      <c r="N2773" s="229" t="s">
        <v>748</v>
      </c>
    </row>
    <row r="2774" spans="1:14">
      <c r="A2774" s="232">
        <f t="shared" si="43"/>
        <v>12764</v>
      </c>
      <c r="B2774" s="232">
        <v>4</v>
      </c>
      <c r="C2774" s="232" t="s">
        <v>747</v>
      </c>
      <c r="D2774" s="229" t="s">
        <v>656</v>
      </c>
      <c r="E2774" s="232" t="s">
        <v>446</v>
      </c>
      <c r="F2774" s="235" t="s">
        <v>59</v>
      </c>
      <c r="G2774" s="232">
        <v>79101</v>
      </c>
      <c r="H2774" s="229" t="s">
        <v>499</v>
      </c>
      <c r="I2774" s="229" t="s">
        <v>500</v>
      </c>
      <c r="J2774" s="229" t="s">
        <v>23</v>
      </c>
      <c r="K2774" s="229" t="s">
        <v>755</v>
      </c>
      <c r="L2774" s="229" t="s">
        <v>718</v>
      </c>
      <c r="M2774" s="229" t="s">
        <v>777</v>
      </c>
      <c r="N2774" s="229" t="s">
        <v>748</v>
      </c>
    </row>
    <row r="2775" spans="1:14">
      <c r="A2775" s="232">
        <f t="shared" si="43"/>
        <v>12765</v>
      </c>
      <c r="B2775" s="232">
        <v>4</v>
      </c>
      <c r="C2775" s="232" t="s">
        <v>747</v>
      </c>
      <c r="D2775" s="229" t="s">
        <v>656</v>
      </c>
      <c r="E2775" s="232" t="s">
        <v>573</v>
      </c>
      <c r="F2775" s="235" t="s">
        <v>59</v>
      </c>
      <c r="G2775" s="232">
        <v>11609</v>
      </c>
      <c r="H2775" s="229" t="s">
        <v>499</v>
      </c>
      <c r="I2775" s="229" t="s">
        <v>500</v>
      </c>
      <c r="J2775" s="229" t="s">
        <v>23</v>
      </c>
      <c r="K2775" s="229" t="s">
        <v>755</v>
      </c>
      <c r="L2775" s="229" t="s">
        <v>718</v>
      </c>
      <c r="M2775" s="229" t="s">
        <v>777</v>
      </c>
      <c r="N2775" s="229" t="s">
        <v>748</v>
      </c>
    </row>
    <row r="2776" spans="1:14">
      <c r="A2776" s="232">
        <f t="shared" si="43"/>
        <v>12766</v>
      </c>
      <c r="B2776" s="232">
        <v>4</v>
      </c>
      <c r="C2776" s="232" t="s">
        <v>747</v>
      </c>
      <c r="D2776" s="229" t="s">
        <v>656</v>
      </c>
      <c r="E2776" s="232" t="s">
        <v>446</v>
      </c>
      <c r="F2776" s="235" t="s">
        <v>59</v>
      </c>
      <c r="G2776" s="232">
        <v>11609</v>
      </c>
      <c r="H2776" s="229" t="s">
        <v>499</v>
      </c>
      <c r="I2776" s="229" t="s">
        <v>500</v>
      </c>
      <c r="J2776" s="229" t="s">
        <v>23</v>
      </c>
      <c r="K2776" s="229" t="s">
        <v>755</v>
      </c>
      <c r="L2776" s="229" t="s">
        <v>718</v>
      </c>
      <c r="M2776" s="229" t="s">
        <v>777</v>
      </c>
      <c r="N2776" s="229" t="s">
        <v>748</v>
      </c>
    </row>
    <row r="2777" spans="1:14">
      <c r="A2777" s="232">
        <f t="shared" si="43"/>
        <v>12767</v>
      </c>
      <c r="B2777" s="232">
        <v>4</v>
      </c>
      <c r="C2777" s="232" t="s">
        <v>747</v>
      </c>
      <c r="D2777" s="229" t="s">
        <v>656</v>
      </c>
      <c r="E2777" s="232" t="s">
        <v>573</v>
      </c>
      <c r="F2777" s="235" t="s">
        <v>59</v>
      </c>
      <c r="G2777" s="232">
        <v>21609</v>
      </c>
      <c r="H2777" s="229" t="s">
        <v>499</v>
      </c>
      <c r="I2777" s="229" t="s">
        <v>500</v>
      </c>
      <c r="J2777" s="229" t="s">
        <v>23</v>
      </c>
      <c r="K2777" s="229" t="s">
        <v>755</v>
      </c>
      <c r="L2777" s="229" t="s">
        <v>718</v>
      </c>
      <c r="M2777" s="229" t="s">
        <v>777</v>
      </c>
      <c r="N2777" s="229" t="s">
        <v>748</v>
      </c>
    </row>
    <row r="2778" spans="1:14">
      <c r="A2778" s="232">
        <f t="shared" si="43"/>
        <v>12768</v>
      </c>
      <c r="B2778" s="232">
        <v>4</v>
      </c>
      <c r="C2778" s="232" t="s">
        <v>747</v>
      </c>
      <c r="D2778" s="229" t="s">
        <v>656</v>
      </c>
      <c r="E2778" s="232" t="s">
        <v>446</v>
      </c>
      <c r="F2778" s="235" t="s">
        <v>59</v>
      </c>
      <c r="G2778" s="232">
        <v>21609</v>
      </c>
      <c r="H2778" s="229" t="s">
        <v>499</v>
      </c>
      <c r="I2778" s="229" t="s">
        <v>500</v>
      </c>
      <c r="J2778" s="229" t="s">
        <v>23</v>
      </c>
      <c r="K2778" s="229" t="s">
        <v>755</v>
      </c>
      <c r="L2778" s="229" t="s">
        <v>718</v>
      </c>
      <c r="M2778" s="229" t="s">
        <v>777</v>
      </c>
      <c r="N2778" s="229" t="s">
        <v>748</v>
      </c>
    </row>
    <row r="2779" spans="1:14">
      <c r="A2779" s="232">
        <f t="shared" si="43"/>
        <v>12769</v>
      </c>
      <c r="B2779" s="232">
        <v>4</v>
      </c>
      <c r="C2779" s="232" t="s">
        <v>747</v>
      </c>
      <c r="D2779" s="229" t="s">
        <v>656</v>
      </c>
      <c r="E2779" s="232" t="s">
        <v>573</v>
      </c>
      <c r="F2779" s="237" t="s">
        <v>727</v>
      </c>
      <c r="G2779" s="232">
        <v>99100</v>
      </c>
      <c r="H2779" s="229" t="s">
        <v>499</v>
      </c>
      <c r="I2779" s="229" t="s">
        <v>500</v>
      </c>
      <c r="J2779" s="229" t="s">
        <v>23</v>
      </c>
      <c r="K2779" s="229" t="s">
        <v>755</v>
      </c>
      <c r="L2779" s="229" t="s">
        <v>718</v>
      </c>
      <c r="M2779" s="229" t="s">
        <v>777</v>
      </c>
      <c r="N2779" s="229" t="s">
        <v>748</v>
      </c>
    </row>
    <row r="2780" spans="1:14">
      <c r="A2780" s="232">
        <f t="shared" si="43"/>
        <v>12770</v>
      </c>
      <c r="B2780" s="232">
        <v>4</v>
      </c>
      <c r="C2780" s="232" t="s">
        <v>747</v>
      </c>
      <c r="D2780" s="229" t="s">
        <v>656</v>
      </c>
      <c r="E2780" s="232" t="s">
        <v>446</v>
      </c>
      <c r="F2780" s="237" t="s">
        <v>727</v>
      </c>
      <c r="G2780" s="232">
        <v>99100</v>
      </c>
      <c r="H2780" s="229" t="s">
        <v>499</v>
      </c>
      <c r="I2780" s="229" t="s">
        <v>500</v>
      </c>
      <c r="J2780" s="229" t="s">
        <v>23</v>
      </c>
      <c r="K2780" s="229" t="s">
        <v>755</v>
      </c>
      <c r="L2780" s="229" t="s">
        <v>718</v>
      </c>
      <c r="M2780" s="229" t="s">
        <v>777</v>
      </c>
      <c r="N2780" s="229" t="s">
        <v>748</v>
      </c>
    </row>
    <row r="2781" spans="1:14">
      <c r="A2781" s="232">
        <f t="shared" si="43"/>
        <v>12771</v>
      </c>
      <c r="B2781" s="232">
        <v>4</v>
      </c>
      <c r="C2781" s="232" t="s">
        <v>747</v>
      </c>
      <c r="D2781" s="229" t="s">
        <v>656</v>
      </c>
      <c r="E2781" s="232" t="s">
        <v>573</v>
      </c>
      <c r="F2781" s="237" t="s">
        <v>727</v>
      </c>
      <c r="G2781" s="232">
        <v>79101</v>
      </c>
      <c r="H2781" s="229" t="s">
        <v>499</v>
      </c>
      <c r="I2781" s="229" t="s">
        <v>500</v>
      </c>
      <c r="J2781" s="229" t="s">
        <v>23</v>
      </c>
      <c r="K2781" s="229" t="s">
        <v>755</v>
      </c>
      <c r="L2781" s="229" t="s">
        <v>718</v>
      </c>
      <c r="M2781" s="229" t="s">
        <v>777</v>
      </c>
      <c r="N2781" s="229" t="s">
        <v>748</v>
      </c>
    </row>
    <row r="2782" spans="1:14">
      <c r="A2782" s="232">
        <f t="shared" si="43"/>
        <v>12772</v>
      </c>
      <c r="B2782" s="232">
        <v>4</v>
      </c>
      <c r="C2782" s="232" t="s">
        <v>747</v>
      </c>
      <c r="D2782" s="229" t="s">
        <v>656</v>
      </c>
      <c r="E2782" s="232" t="s">
        <v>446</v>
      </c>
      <c r="F2782" s="237" t="s">
        <v>727</v>
      </c>
      <c r="G2782" s="232">
        <v>79101</v>
      </c>
      <c r="H2782" s="229" t="s">
        <v>499</v>
      </c>
      <c r="I2782" s="229" t="s">
        <v>500</v>
      </c>
      <c r="J2782" s="229" t="s">
        <v>23</v>
      </c>
      <c r="K2782" s="229" t="s">
        <v>755</v>
      </c>
      <c r="L2782" s="229" t="s">
        <v>718</v>
      </c>
      <c r="M2782" s="229" t="s">
        <v>777</v>
      </c>
      <c r="N2782" s="229" t="s">
        <v>748</v>
      </c>
    </row>
    <row r="2783" spans="1:14">
      <c r="A2783" s="232">
        <f t="shared" si="43"/>
        <v>12773</v>
      </c>
      <c r="B2783" s="232">
        <v>4</v>
      </c>
      <c r="C2783" s="232" t="s">
        <v>747</v>
      </c>
      <c r="D2783" s="229" t="s">
        <v>656</v>
      </c>
      <c r="E2783" s="232" t="s">
        <v>573</v>
      </c>
      <c r="F2783" s="237" t="s">
        <v>727</v>
      </c>
      <c r="G2783" s="232">
        <v>11609</v>
      </c>
      <c r="H2783" s="229" t="s">
        <v>499</v>
      </c>
      <c r="I2783" s="229" t="s">
        <v>500</v>
      </c>
      <c r="J2783" s="229" t="s">
        <v>23</v>
      </c>
      <c r="K2783" s="229" t="s">
        <v>755</v>
      </c>
      <c r="L2783" s="229" t="s">
        <v>718</v>
      </c>
      <c r="M2783" s="229" t="s">
        <v>777</v>
      </c>
      <c r="N2783" s="229" t="s">
        <v>748</v>
      </c>
    </row>
    <row r="2784" spans="1:14">
      <c r="A2784" s="232">
        <f t="shared" si="43"/>
        <v>12774</v>
      </c>
      <c r="B2784" s="232">
        <v>4</v>
      </c>
      <c r="C2784" s="232" t="s">
        <v>747</v>
      </c>
      <c r="D2784" s="229" t="s">
        <v>656</v>
      </c>
      <c r="E2784" s="232" t="s">
        <v>446</v>
      </c>
      <c r="F2784" s="237" t="s">
        <v>727</v>
      </c>
      <c r="G2784" s="232">
        <v>11609</v>
      </c>
      <c r="H2784" s="229" t="s">
        <v>499</v>
      </c>
      <c r="I2784" s="229" t="s">
        <v>500</v>
      </c>
      <c r="J2784" s="229" t="s">
        <v>23</v>
      </c>
      <c r="K2784" s="229" t="s">
        <v>755</v>
      </c>
      <c r="L2784" s="229" t="s">
        <v>718</v>
      </c>
      <c r="M2784" s="229" t="s">
        <v>777</v>
      </c>
      <c r="N2784" s="229" t="s">
        <v>748</v>
      </c>
    </row>
    <row r="2785" spans="1:14">
      <c r="A2785" s="232">
        <f t="shared" si="43"/>
        <v>12775</v>
      </c>
      <c r="B2785" s="232">
        <v>4</v>
      </c>
      <c r="C2785" s="232" t="s">
        <v>747</v>
      </c>
      <c r="D2785" s="229" t="s">
        <v>656</v>
      </c>
      <c r="E2785" s="232" t="s">
        <v>573</v>
      </c>
      <c r="F2785" s="237" t="s">
        <v>727</v>
      </c>
      <c r="G2785" s="232">
        <v>21609</v>
      </c>
      <c r="H2785" s="229" t="s">
        <v>499</v>
      </c>
      <c r="I2785" s="229" t="s">
        <v>500</v>
      </c>
      <c r="J2785" s="229" t="s">
        <v>23</v>
      </c>
      <c r="K2785" s="229" t="s">
        <v>755</v>
      </c>
      <c r="L2785" s="229" t="s">
        <v>718</v>
      </c>
      <c r="M2785" s="229" t="s">
        <v>777</v>
      </c>
      <c r="N2785" s="229" t="s">
        <v>748</v>
      </c>
    </row>
    <row r="2786" spans="1:14">
      <c r="A2786" s="232">
        <f t="shared" si="43"/>
        <v>12776</v>
      </c>
      <c r="B2786" s="232">
        <v>4</v>
      </c>
      <c r="C2786" s="232" t="s">
        <v>747</v>
      </c>
      <c r="D2786" s="229" t="s">
        <v>656</v>
      </c>
      <c r="E2786" s="232" t="s">
        <v>446</v>
      </c>
      <c r="F2786" s="237" t="s">
        <v>727</v>
      </c>
      <c r="G2786" s="232">
        <v>21609</v>
      </c>
      <c r="H2786" s="229" t="s">
        <v>499</v>
      </c>
      <c r="I2786" s="229" t="s">
        <v>500</v>
      </c>
      <c r="J2786" s="229" t="s">
        <v>23</v>
      </c>
      <c r="K2786" s="229" t="s">
        <v>755</v>
      </c>
      <c r="L2786" s="229" t="s">
        <v>718</v>
      </c>
      <c r="M2786" s="229" t="s">
        <v>777</v>
      </c>
      <c r="N2786" s="229" t="s">
        <v>748</v>
      </c>
    </row>
    <row r="2787" spans="1:14">
      <c r="A2787" s="232">
        <f t="shared" si="43"/>
        <v>12777</v>
      </c>
      <c r="B2787" s="232">
        <v>4</v>
      </c>
      <c r="C2787" s="232" t="s">
        <v>747</v>
      </c>
      <c r="D2787" s="229" t="s">
        <v>656</v>
      </c>
      <c r="E2787" s="232" t="s">
        <v>573</v>
      </c>
      <c r="F2787" s="236" t="s">
        <v>728</v>
      </c>
      <c r="G2787" s="232">
        <v>99100</v>
      </c>
      <c r="H2787" s="229" t="s">
        <v>499</v>
      </c>
      <c r="I2787" s="229" t="s">
        <v>500</v>
      </c>
      <c r="J2787" s="229" t="s">
        <v>23</v>
      </c>
      <c r="K2787" s="229" t="s">
        <v>755</v>
      </c>
      <c r="L2787" s="229" t="s">
        <v>718</v>
      </c>
      <c r="M2787" s="229" t="s">
        <v>777</v>
      </c>
      <c r="N2787" s="229" t="s">
        <v>748</v>
      </c>
    </row>
    <row r="2788" spans="1:14">
      <c r="A2788" s="232">
        <f t="shared" si="43"/>
        <v>12778</v>
      </c>
      <c r="B2788" s="232">
        <v>4</v>
      </c>
      <c r="C2788" s="232" t="s">
        <v>747</v>
      </c>
      <c r="D2788" s="229" t="s">
        <v>656</v>
      </c>
      <c r="E2788" s="232" t="s">
        <v>446</v>
      </c>
      <c r="F2788" s="236" t="s">
        <v>728</v>
      </c>
      <c r="G2788" s="232">
        <v>99100</v>
      </c>
      <c r="H2788" s="229" t="s">
        <v>499</v>
      </c>
      <c r="I2788" s="229" t="s">
        <v>500</v>
      </c>
      <c r="J2788" s="229" t="s">
        <v>23</v>
      </c>
      <c r="K2788" s="229" t="s">
        <v>755</v>
      </c>
      <c r="L2788" s="229" t="s">
        <v>718</v>
      </c>
      <c r="M2788" s="229" t="s">
        <v>777</v>
      </c>
      <c r="N2788" s="229" t="s">
        <v>748</v>
      </c>
    </row>
    <row r="2789" spans="1:14">
      <c r="A2789" s="232">
        <f t="shared" si="43"/>
        <v>12779</v>
      </c>
      <c r="B2789" s="232">
        <v>4</v>
      </c>
      <c r="C2789" s="232" t="s">
        <v>747</v>
      </c>
      <c r="D2789" s="229" t="s">
        <v>656</v>
      </c>
      <c r="E2789" s="232" t="s">
        <v>573</v>
      </c>
      <c r="F2789" s="236" t="s">
        <v>728</v>
      </c>
      <c r="G2789" s="232">
        <v>79101</v>
      </c>
      <c r="H2789" s="229" t="s">
        <v>499</v>
      </c>
      <c r="I2789" s="229" t="s">
        <v>500</v>
      </c>
      <c r="J2789" s="229" t="s">
        <v>23</v>
      </c>
      <c r="K2789" s="229" t="s">
        <v>755</v>
      </c>
      <c r="L2789" s="229" t="s">
        <v>718</v>
      </c>
      <c r="M2789" s="229" t="s">
        <v>777</v>
      </c>
      <c r="N2789" s="229" t="s">
        <v>748</v>
      </c>
    </row>
    <row r="2790" spans="1:14">
      <c r="A2790" s="232">
        <f t="shared" si="43"/>
        <v>12780</v>
      </c>
      <c r="B2790" s="232">
        <v>4</v>
      </c>
      <c r="C2790" s="232" t="s">
        <v>747</v>
      </c>
      <c r="D2790" s="229" t="s">
        <v>656</v>
      </c>
      <c r="E2790" s="232" t="s">
        <v>446</v>
      </c>
      <c r="F2790" s="236" t="s">
        <v>728</v>
      </c>
      <c r="G2790" s="232">
        <v>79101</v>
      </c>
      <c r="H2790" s="229" t="s">
        <v>499</v>
      </c>
      <c r="I2790" s="229" t="s">
        <v>500</v>
      </c>
      <c r="J2790" s="229" t="s">
        <v>23</v>
      </c>
      <c r="K2790" s="229" t="s">
        <v>755</v>
      </c>
      <c r="L2790" s="229" t="s">
        <v>718</v>
      </c>
      <c r="M2790" s="229" t="s">
        <v>777</v>
      </c>
      <c r="N2790" s="229" t="s">
        <v>748</v>
      </c>
    </row>
    <row r="2791" spans="1:14">
      <c r="A2791" s="232">
        <f t="shared" si="43"/>
        <v>12781</v>
      </c>
      <c r="B2791" s="232">
        <v>4</v>
      </c>
      <c r="C2791" s="232" t="s">
        <v>747</v>
      </c>
      <c r="D2791" s="229" t="s">
        <v>656</v>
      </c>
      <c r="E2791" s="232" t="s">
        <v>573</v>
      </c>
      <c r="F2791" s="236" t="s">
        <v>728</v>
      </c>
      <c r="G2791" s="232">
        <v>11609</v>
      </c>
      <c r="H2791" s="229" t="s">
        <v>499</v>
      </c>
      <c r="I2791" s="229" t="s">
        <v>500</v>
      </c>
      <c r="J2791" s="229" t="s">
        <v>23</v>
      </c>
      <c r="K2791" s="229" t="s">
        <v>755</v>
      </c>
      <c r="L2791" s="229" t="s">
        <v>718</v>
      </c>
      <c r="M2791" s="229" t="s">
        <v>777</v>
      </c>
      <c r="N2791" s="229" t="s">
        <v>748</v>
      </c>
    </row>
    <row r="2792" spans="1:14">
      <c r="A2792" s="232">
        <f t="shared" si="43"/>
        <v>12782</v>
      </c>
      <c r="B2792" s="232">
        <v>4</v>
      </c>
      <c r="C2792" s="232" t="s">
        <v>747</v>
      </c>
      <c r="D2792" s="229" t="s">
        <v>656</v>
      </c>
      <c r="E2792" s="232" t="s">
        <v>446</v>
      </c>
      <c r="F2792" s="236" t="s">
        <v>728</v>
      </c>
      <c r="G2792" s="232">
        <v>11609</v>
      </c>
      <c r="H2792" s="229" t="s">
        <v>499</v>
      </c>
      <c r="I2792" s="229" t="s">
        <v>500</v>
      </c>
      <c r="J2792" s="229" t="s">
        <v>23</v>
      </c>
      <c r="K2792" s="229" t="s">
        <v>755</v>
      </c>
      <c r="L2792" s="229" t="s">
        <v>718</v>
      </c>
      <c r="M2792" s="229" t="s">
        <v>777</v>
      </c>
      <c r="N2792" s="229" t="s">
        <v>748</v>
      </c>
    </row>
    <row r="2793" spans="1:14">
      <c r="A2793" s="232">
        <f t="shared" si="43"/>
        <v>12783</v>
      </c>
      <c r="B2793" s="232">
        <v>4</v>
      </c>
      <c r="C2793" s="232" t="s">
        <v>747</v>
      </c>
      <c r="D2793" s="229" t="s">
        <v>656</v>
      </c>
      <c r="E2793" s="232" t="s">
        <v>573</v>
      </c>
      <c r="F2793" s="236" t="s">
        <v>728</v>
      </c>
      <c r="G2793" s="232">
        <v>21609</v>
      </c>
      <c r="H2793" s="229" t="s">
        <v>499</v>
      </c>
      <c r="I2793" s="229" t="s">
        <v>500</v>
      </c>
      <c r="J2793" s="229" t="s">
        <v>23</v>
      </c>
      <c r="K2793" s="229" t="s">
        <v>755</v>
      </c>
      <c r="L2793" s="229" t="s">
        <v>718</v>
      </c>
      <c r="M2793" s="229" t="s">
        <v>777</v>
      </c>
      <c r="N2793" s="229" t="s">
        <v>748</v>
      </c>
    </row>
    <row r="2794" spans="1:14">
      <c r="A2794" s="232">
        <f t="shared" si="43"/>
        <v>12784</v>
      </c>
      <c r="B2794" s="232">
        <v>4</v>
      </c>
      <c r="C2794" s="232" t="s">
        <v>747</v>
      </c>
      <c r="D2794" s="229" t="s">
        <v>656</v>
      </c>
      <c r="E2794" s="232" t="s">
        <v>446</v>
      </c>
      <c r="F2794" s="236" t="s">
        <v>728</v>
      </c>
      <c r="G2794" s="232">
        <v>21609</v>
      </c>
      <c r="H2794" s="229" t="s">
        <v>499</v>
      </c>
      <c r="I2794" s="229" t="s">
        <v>500</v>
      </c>
      <c r="J2794" s="229" t="s">
        <v>23</v>
      </c>
      <c r="K2794" s="229" t="s">
        <v>755</v>
      </c>
      <c r="L2794" s="229" t="s">
        <v>718</v>
      </c>
      <c r="M2794" s="229" t="s">
        <v>777</v>
      </c>
      <c r="N2794" s="229" t="s">
        <v>748</v>
      </c>
    </row>
    <row r="2795" spans="1:14">
      <c r="A2795" s="232">
        <f t="shared" si="43"/>
        <v>12785</v>
      </c>
      <c r="B2795" s="232">
        <v>4</v>
      </c>
      <c r="C2795" s="232" t="s">
        <v>747</v>
      </c>
      <c r="D2795" s="229" t="s">
        <v>656</v>
      </c>
      <c r="E2795" s="232" t="s">
        <v>573</v>
      </c>
      <c r="F2795" s="239" t="s">
        <v>63</v>
      </c>
      <c r="G2795" s="232">
        <v>99100</v>
      </c>
      <c r="H2795" s="229" t="s">
        <v>499</v>
      </c>
      <c r="I2795" s="229" t="s">
        <v>500</v>
      </c>
      <c r="J2795" s="229" t="s">
        <v>23</v>
      </c>
      <c r="K2795" s="229" t="s">
        <v>755</v>
      </c>
      <c r="L2795" s="229" t="s">
        <v>718</v>
      </c>
      <c r="M2795" s="229" t="s">
        <v>777</v>
      </c>
      <c r="N2795" s="229" t="s">
        <v>748</v>
      </c>
    </row>
    <row r="2796" spans="1:14">
      <c r="A2796" s="232">
        <f t="shared" si="43"/>
        <v>12786</v>
      </c>
      <c r="B2796" s="232">
        <v>4</v>
      </c>
      <c r="C2796" s="232" t="s">
        <v>747</v>
      </c>
      <c r="D2796" s="229" t="s">
        <v>656</v>
      </c>
      <c r="E2796" s="232" t="s">
        <v>446</v>
      </c>
      <c r="F2796" s="239" t="s">
        <v>63</v>
      </c>
      <c r="G2796" s="232">
        <v>99100</v>
      </c>
      <c r="H2796" s="229" t="s">
        <v>499</v>
      </c>
      <c r="I2796" s="229" t="s">
        <v>500</v>
      </c>
      <c r="J2796" s="229" t="s">
        <v>23</v>
      </c>
      <c r="K2796" s="229" t="s">
        <v>755</v>
      </c>
      <c r="L2796" s="229" t="s">
        <v>718</v>
      </c>
      <c r="M2796" s="229" t="s">
        <v>777</v>
      </c>
      <c r="N2796" s="229" t="s">
        <v>748</v>
      </c>
    </row>
    <row r="2797" spans="1:14">
      <c r="A2797" s="232">
        <f t="shared" si="43"/>
        <v>12787</v>
      </c>
      <c r="B2797" s="232">
        <v>4</v>
      </c>
      <c r="C2797" s="232" t="s">
        <v>747</v>
      </c>
      <c r="D2797" s="229" t="s">
        <v>656</v>
      </c>
      <c r="E2797" s="232" t="s">
        <v>573</v>
      </c>
      <c r="F2797" s="239" t="s">
        <v>63</v>
      </c>
      <c r="G2797" s="232">
        <v>79101</v>
      </c>
      <c r="H2797" s="229" t="s">
        <v>499</v>
      </c>
      <c r="I2797" s="229" t="s">
        <v>500</v>
      </c>
      <c r="J2797" s="229" t="s">
        <v>23</v>
      </c>
      <c r="K2797" s="229" t="s">
        <v>755</v>
      </c>
      <c r="L2797" s="229" t="s">
        <v>718</v>
      </c>
      <c r="M2797" s="229" t="s">
        <v>777</v>
      </c>
      <c r="N2797" s="229" t="s">
        <v>748</v>
      </c>
    </row>
    <row r="2798" spans="1:14">
      <c r="A2798" s="232">
        <f t="shared" si="43"/>
        <v>12788</v>
      </c>
      <c r="B2798" s="232">
        <v>4</v>
      </c>
      <c r="C2798" s="232" t="s">
        <v>747</v>
      </c>
      <c r="D2798" s="229" t="s">
        <v>656</v>
      </c>
      <c r="E2798" s="232" t="s">
        <v>446</v>
      </c>
      <c r="F2798" s="239" t="s">
        <v>63</v>
      </c>
      <c r="G2798" s="232">
        <v>79101</v>
      </c>
      <c r="H2798" s="229" t="s">
        <v>499</v>
      </c>
      <c r="I2798" s="229" t="s">
        <v>500</v>
      </c>
      <c r="J2798" s="229" t="s">
        <v>23</v>
      </c>
      <c r="K2798" s="229" t="s">
        <v>755</v>
      </c>
      <c r="L2798" s="229" t="s">
        <v>718</v>
      </c>
      <c r="M2798" s="229" t="s">
        <v>777</v>
      </c>
      <c r="N2798" s="229" t="s">
        <v>748</v>
      </c>
    </row>
    <row r="2799" spans="1:14">
      <c r="A2799" s="232">
        <f t="shared" si="43"/>
        <v>12789</v>
      </c>
      <c r="B2799" s="232">
        <v>4</v>
      </c>
      <c r="C2799" s="232" t="s">
        <v>747</v>
      </c>
      <c r="D2799" s="229" t="s">
        <v>656</v>
      </c>
      <c r="E2799" s="232" t="s">
        <v>573</v>
      </c>
      <c r="F2799" s="239" t="s">
        <v>63</v>
      </c>
      <c r="G2799" s="232">
        <v>11609</v>
      </c>
      <c r="H2799" s="229" t="s">
        <v>499</v>
      </c>
      <c r="I2799" s="229" t="s">
        <v>500</v>
      </c>
      <c r="J2799" s="229" t="s">
        <v>23</v>
      </c>
      <c r="K2799" s="229" t="s">
        <v>755</v>
      </c>
      <c r="L2799" s="229" t="s">
        <v>718</v>
      </c>
      <c r="M2799" s="229" t="s">
        <v>777</v>
      </c>
      <c r="N2799" s="229" t="s">
        <v>748</v>
      </c>
    </row>
    <row r="2800" spans="1:14">
      <c r="A2800" s="232">
        <f t="shared" si="43"/>
        <v>12790</v>
      </c>
      <c r="B2800" s="232">
        <v>4</v>
      </c>
      <c r="C2800" s="232" t="s">
        <v>747</v>
      </c>
      <c r="D2800" s="229" t="s">
        <v>656</v>
      </c>
      <c r="E2800" s="232" t="s">
        <v>446</v>
      </c>
      <c r="F2800" s="239" t="s">
        <v>63</v>
      </c>
      <c r="G2800" s="232">
        <v>11609</v>
      </c>
      <c r="H2800" s="229" t="s">
        <v>499</v>
      </c>
      <c r="I2800" s="229" t="s">
        <v>500</v>
      </c>
      <c r="J2800" s="229" t="s">
        <v>23</v>
      </c>
      <c r="K2800" s="229" t="s">
        <v>755</v>
      </c>
      <c r="L2800" s="229" t="s">
        <v>718</v>
      </c>
      <c r="M2800" s="229" t="s">
        <v>777</v>
      </c>
      <c r="N2800" s="229" t="s">
        <v>748</v>
      </c>
    </row>
    <row r="2801" spans="1:14">
      <c r="A2801" s="232">
        <f t="shared" si="43"/>
        <v>12791</v>
      </c>
      <c r="B2801" s="232">
        <v>4</v>
      </c>
      <c r="C2801" s="232" t="s">
        <v>747</v>
      </c>
      <c r="D2801" s="229" t="s">
        <v>656</v>
      </c>
      <c r="E2801" s="232" t="s">
        <v>573</v>
      </c>
      <c r="F2801" s="239" t="s">
        <v>63</v>
      </c>
      <c r="G2801" s="232">
        <v>21609</v>
      </c>
      <c r="H2801" s="229" t="s">
        <v>499</v>
      </c>
      <c r="I2801" s="229" t="s">
        <v>500</v>
      </c>
      <c r="J2801" s="229" t="s">
        <v>23</v>
      </c>
      <c r="K2801" s="229" t="s">
        <v>755</v>
      </c>
      <c r="L2801" s="229" t="s">
        <v>718</v>
      </c>
      <c r="M2801" s="229" t="s">
        <v>777</v>
      </c>
      <c r="N2801" s="229" t="s">
        <v>748</v>
      </c>
    </row>
    <row r="2802" spans="1:14">
      <c r="A2802" s="232">
        <f t="shared" si="43"/>
        <v>12792</v>
      </c>
      <c r="B2802" s="232">
        <v>4</v>
      </c>
      <c r="C2802" s="232" t="s">
        <v>747</v>
      </c>
      <c r="D2802" s="229" t="s">
        <v>656</v>
      </c>
      <c r="E2802" s="232" t="s">
        <v>446</v>
      </c>
      <c r="F2802" s="239" t="s">
        <v>63</v>
      </c>
      <c r="G2802" s="232">
        <v>21609</v>
      </c>
      <c r="H2802" s="229" t="s">
        <v>499</v>
      </c>
      <c r="I2802" s="229" t="s">
        <v>500</v>
      </c>
      <c r="J2802" s="229" t="s">
        <v>23</v>
      </c>
      <c r="K2802" s="229" t="s">
        <v>755</v>
      </c>
      <c r="L2802" s="229" t="s">
        <v>718</v>
      </c>
      <c r="M2802" s="229" t="s">
        <v>777</v>
      </c>
      <c r="N2802" s="229" t="s">
        <v>748</v>
      </c>
    </row>
    <row r="2803" spans="1:14">
      <c r="A2803" s="232">
        <f t="shared" si="43"/>
        <v>12793</v>
      </c>
      <c r="B2803" s="232">
        <v>4</v>
      </c>
      <c r="C2803" s="232" t="s">
        <v>747</v>
      </c>
      <c r="D2803" s="229" t="s">
        <v>656</v>
      </c>
      <c r="E2803" s="232" t="s">
        <v>573</v>
      </c>
      <c r="F2803" s="240" t="s">
        <v>64</v>
      </c>
      <c r="G2803" s="232">
        <v>99100</v>
      </c>
      <c r="H2803" s="229" t="s">
        <v>499</v>
      </c>
      <c r="I2803" s="229" t="s">
        <v>500</v>
      </c>
      <c r="J2803" s="229" t="s">
        <v>23</v>
      </c>
      <c r="K2803" s="229" t="s">
        <v>755</v>
      </c>
      <c r="L2803" s="229" t="s">
        <v>718</v>
      </c>
      <c r="M2803" s="229" t="s">
        <v>777</v>
      </c>
      <c r="N2803" s="229" t="s">
        <v>748</v>
      </c>
    </row>
    <row r="2804" spans="1:14">
      <c r="A2804" s="232">
        <f t="shared" si="43"/>
        <v>12794</v>
      </c>
      <c r="B2804" s="232">
        <v>4</v>
      </c>
      <c r="C2804" s="232" t="s">
        <v>747</v>
      </c>
      <c r="D2804" s="229" t="s">
        <v>656</v>
      </c>
      <c r="E2804" s="232" t="s">
        <v>446</v>
      </c>
      <c r="F2804" s="240" t="s">
        <v>64</v>
      </c>
      <c r="G2804" s="232">
        <v>99100</v>
      </c>
      <c r="H2804" s="229" t="s">
        <v>499</v>
      </c>
      <c r="I2804" s="229" t="s">
        <v>500</v>
      </c>
      <c r="J2804" s="229" t="s">
        <v>23</v>
      </c>
      <c r="K2804" s="229" t="s">
        <v>755</v>
      </c>
      <c r="L2804" s="229" t="s">
        <v>718</v>
      </c>
      <c r="M2804" s="229" t="s">
        <v>777</v>
      </c>
      <c r="N2804" s="229" t="s">
        <v>748</v>
      </c>
    </row>
    <row r="2805" spans="1:14">
      <c r="A2805" s="232">
        <f t="shared" si="43"/>
        <v>12795</v>
      </c>
      <c r="B2805" s="232">
        <v>4</v>
      </c>
      <c r="C2805" s="232" t="s">
        <v>747</v>
      </c>
      <c r="D2805" s="229" t="s">
        <v>656</v>
      </c>
      <c r="E2805" s="232" t="s">
        <v>573</v>
      </c>
      <c r="F2805" s="240" t="s">
        <v>64</v>
      </c>
      <c r="G2805" s="232">
        <v>79101</v>
      </c>
      <c r="H2805" s="229" t="s">
        <v>499</v>
      </c>
      <c r="I2805" s="229" t="s">
        <v>500</v>
      </c>
      <c r="J2805" s="229" t="s">
        <v>23</v>
      </c>
      <c r="K2805" s="229" t="s">
        <v>755</v>
      </c>
      <c r="L2805" s="229" t="s">
        <v>718</v>
      </c>
      <c r="M2805" s="229" t="s">
        <v>777</v>
      </c>
      <c r="N2805" s="229" t="s">
        <v>748</v>
      </c>
    </row>
    <row r="2806" spans="1:14">
      <c r="A2806" s="232">
        <f t="shared" si="43"/>
        <v>12796</v>
      </c>
      <c r="B2806" s="232">
        <v>4</v>
      </c>
      <c r="C2806" s="232" t="s">
        <v>747</v>
      </c>
      <c r="D2806" s="229" t="s">
        <v>656</v>
      </c>
      <c r="E2806" s="232" t="s">
        <v>446</v>
      </c>
      <c r="F2806" s="240" t="s">
        <v>64</v>
      </c>
      <c r="G2806" s="232">
        <v>79101</v>
      </c>
      <c r="H2806" s="229" t="s">
        <v>499</v>
      </c>
      <c r="I2806" s="229" t="s">
        <v>500</v>
      </c>
      <c r="J2806" s="229" t="s">
        <v>23</v>
      </c>
      <c r="K2806" s="229" t="s">
        <v>755</v>
      </c>
      <c r="L2806" s="229" t="s">
        <v>718</v>
      </c>
      <c r="M2806" s="229" t="s">
        <v>777</v>
      </c>
      <c r="N2806" s="229" t="s">
        <v>748</v>
      </c>
    </row>
    <row r="2807" spans="1:14">
      <c r="A2807" s="232">
        <f t="shared" si="43"/>
        <v>12797</v>
      </c>
      <c r="B2807" s="232">
        <v>4</v>
      </c>
      <c r="C2807" s="232" t="s">
        <v>747</v>
      </c>
      <c r="D2807" s="229" t="s">
        <v>656</v>
      </c>
      <c r="E2807" s="232" t="s">
        <v>573</v>
      </c>
      <c r="F2807" s="240" t="s">
        <v>64</v>
      </c>
      <c r="G2807" s="232">
        <v>11609</v>
      </c>
      <c r="H2807" s="229" t="s">
        <v>499</v>
      </c>
      <c r="I2807" s="229" t="s">
        <v>500</v>
      </c>
      <c r="J2807" s="229" t="s">
        <v>23</v>
      </c>
      <c r="K2807" s="229" t="s">
        <v>755</v>
      </c>
      <c r="L2807" s="229" t="s">
        <v>718</v>
      </c>
      <c r="M2807" s="229" t="s">
        <v>777</v>
      </c>
      <c r="N2807" s="229" t="s">
        <v>748</v>
      </c>
    </row>
    <row r="2808" spans="1:14">
      <c r="A2808" s="232">
        <f t="shared" si="43"/>
        <v>12798</v>
      </c>
      <c r="B2808" s="232">
        <v>4</v>
      </c>
      <c r="C2808" s="232" t="s">
        <v>747</v>
      </c>
      <c r="D2808" s="229" t="s">
        <v>656</v>
      </c>
      <c r="E2808" s="232" t="s">
        <v>446</v>
      </c>
      <c r="F2808" s="240" t="s">
        <v>64</v>
      </c>
      <c r="G2808" s="232">
        <v>11609</v>
      </c>
      <c r="H2808" s="229" t="s">
        <v>499</v>
      </c>
      <c r="I2808" s="229" t="s">
        <v>500</v>
      </c>
      <c r="J2808" s="229" t="s">
        <v>23</v>
      </c>
      <c r="K2808" s="229" t="s">
        <v>755</v>
      </c>
      <c r="L2808" s="229" t="s">
        <v>718</v>
      </c>
      <c r="M2808" s="229" t="s">
        <v>777</v>
      </c>
      <c r="N2808" s="229" t="s">
        <v>748</v>
      </c>
    </row>
    <row r="2809" spans="1:14">
      <c r="A2809" s="232">
        <f t="shared" si="43"/>
        <v>12799</v>
      </c>
      <c r="B2809" s="232">
        <v>4</v>
      </c>
      <c r="C2809" s="232" t="s">
        <v>747</v>
      </c>
      <c r="D2809" s="229" t="s">
        <v>656</v>
      </c>
      <c r="E2809" s="232" t="s">
        <v>573</v>
      </c>
      <c r="F2809" s="240" t="s">
        <v>64</v>
      </c>
      <c r="G2809" s="232">
        <v>21609</v>
      </c>
      <c r="H2809" s="229" t="s">
        <v>499</v>
      </c>
      <c r="I2809" s="229" t="s">
        <v>500</v>
      </c>
      <c r="J2809" s="229" t="s">
        <v>23</v>
      </c>
      <c r="K2809" s="229" t="s">
        <v>755</v>
      </c>
      <c r="L2809" s="229" t="s">
        <v>718</v>
      </c>
      <c r="M2809" s="229" t="s">
        <v>777</v>
      </c>
      <c r="N2809" s="229" t="s">
        <v>748</v>
      </c>
    </row>
    <row r="2810" spans="1:14">
      <c r="A2810" s="232">
        <f t="shared" si="43"/>
        <v>12800</v>
      </c>
      <c r="B2810" s="232">
        <v>4</v>
      </c>
      <c r="C2810" s="232" t="s">
        <v>747</v>
      </c>
      <c r="D2810" s="229" t="s">
        <v>656</v>
      </c>
      <c r="E2810" s="232" t="s">
        <v>446</v>
      </c>
      <c r="F2810" s="240" t="s">
        <v>64</v>
      </c>
      <c r="G2810" s="232">
        <v>21609</v>
      </c>
      <c r="H2810" s="229" t="s">
        <v>499</v>
      </c>
      <c r="I2810" s="229" t="s">
        <v>500</v>
      </c>
      <c r="J2810" s="229" t="s">
        <v>23</v>
      </c>
      <c r="K2810" s="229" t="s">
        <v>755</v>
      </c>
      <c r="L2810" s="229" t="s">
        <v>718</v>
      </c>
      <c r="M2810" s="229" t="s">
        <v>777</v>
      </c>
      <c r="N2810" s="229" t="s">
        <v>748</v>
      </c>
    </row>
    <row r="2811" spans="1:14">
      <c r="A2811" s="232">
        <f t="shared" si="43"/>
        <v>12801</v>
      </c>
      <c r="B2811" s="232">
        <v>4</v>
      </c>
      <c r="C2811" s="232" t="s">
        <v>747</v>
      </c>
      <c r="D2811" s="229" t="s">
        <v>656</v>
      </c>
      <c r="E2811" s="232" t="s">
        <v>573</v>
      </c>
      <c r="F2811" s="240" t="s">
        <v>715</v>
      </c>
      <c r="G2811" s="232">
        <v>99100</v>
      </c>
      <c r="H2811" s="229" t="s">
        <v>499</v>
      </c>
      <c r="I2811" s="229" t="s">
        <v>500</v>
      </c>
      <c r="J2811" s="229" t="s">
        <v>23</v>
      </c>
      <c r="K2811" s="229" t="s">
        <v>755</v>
      </c>
      <c r="L2811" s="229" t="s">
        <v>718</v>
      </c>
      <c r="M2811" s="229" t="s">
        <v>777</v>
      </c>
      <c r="N2811" s="229" t="s">
        <v>748</v>
      </c>
    </row>
    <row r="2812" spans="1:14">
      <c r="A2812" s="232">
        <f t="shared" si="43"/>
        <v>12802</v>
      </c>
      <c r="B2812" s="232">
        <v>4</v>
      </c>
      <c r="C2812" s="232" t="s">
        <v>747</v>
      </c>
      <c r="D2812" s="229" t="s">
        <v>656</v>
      </c>
      <c r="E2812" s="232" t="s">
        <v>446</v>
      </c>
      <c r="F2812" s="240" t="s">
        <v>715</v>
      </c>
      <c r="G2812" s="232">
        <v>99100</v>
      </c>
      <c r="H2812" s="229" t="s">
        <v>499</v>
      </c>
      <c r="I2812" s="229" t="s">
        <v>500</v>
      </c>
      <c r="J2812" s="229" t="s">
        <v>23</v>
      </c>
      <c r="K2812" s="229" t="s">
        <v>755</v>
      </c>
      <c r="L2812" s="229" t="s">
        <v>718</v>
      </c>
      <c r="M2812" s="229" t="s">
        <v>777</v>
      </c>
      <c r="N2812" s="229" t="s">
        <v>748</v>
      </c>
    </row>
    <row r="2813" spans="1:14">
      <c r="A2813" s="232">
        <f t="shared" si="43"/>
        <v>12803</v>
      </c>
      <c r="B2813" s="232">
        <v>4</v>
      </c>
      <c r="C2813" s="232" t="s">
        <v>747</v>
      </c>
      <c r="D2813" s="229" t="s">
        <v>656</v>
      </c>
      <c r="E2813" s="232" t="s">
        <v>573</v>
      </c>
      <c r="F2813" s="240" t="s">
        <v>715</v>
      </c>
      <c r="G2813" s="232">
        <v>79101</v>
      </c>
      <c r="H2813" s="229" t="s">
        <v>499</v>
      </c>
      <c r="I2813" s="229" t="s">
        <v>500</v>
      </c>
      <c r="J2813" s="229" t="s">
        <v>23</v>
      </c>
      <c r="K2813" s="229" t="s">
        <v>755</v>
      </c>
      <c r="L2813" s="229" t="s">
        <v>718</v>
      </c>
      <c r="M2813" s="229" t="s">
        <v>777</v>
      </c>
      <c r="N2813" s="229" t="s">
        <v>748</v>
      </c>
    </row>
    <row r="2814" spans="1:14">
      <c r="A2814" s="232">
        <f t="shared" si="43"/>
        <v>12804</v>
      </c>
      <c r="B2814" s="232">
        <v>4</v>
      </c>
      <c r="C2814" s="232" t="s">
        <v>747</v>
      </c>
      <c r="D2814" s="229" t="s">
        <v>656</v>
      </c>
      <c r="E2814" s="232" t="s">
        <v>446</v>
      </c>
      <c r="F2814" s="240" t="s">
        <v>715</v>
      </c>
      <c r="G2814" s="232">
        <v>79101</v>
      </c>
      <c r="H2814" s="229" t="s">
        <v>499</v>
      </c>
      <c r="I2814" s="229" t="s">
        <v>500</v>
      </c>
      <c r="J2814" s="229" t="s">
        <v>23</v>
      </c>
      <c r="K2814" s="229" t="s">
        <v>755</v>
      </c>
      <c r="L2814" s="229" t="s">
        <v>718</v>
      </c>
      <c r="M2814" s="229" t="s">
        <v>777</v>
      </c>
      <c r="N2814" s="229" t="s">
        <v>748</v>
      </c>
    </row>
    <row r="2815" spans="1:14">
      <c r="A2815" s="232">
        <f t="shared" si="43"/>
        <v>12805</v>
      </c>
      <c r="B2815" s="232">
        <v>4</v>
      </c>
      <c r="C2815" s="232" t="s">
        <v>747</v>
      </c>
      <c r="D2815" s="229" t="s">
        <v>656</v>
      </c>
      <c r="E2815" s="232" t="s">
        <v>573</v>
      </c>
      <c r="F2815" s="240" t="s">
        <v>715</v>
      </c>
      <c r="G2815" s="232">
        <v>11609</v>
      </c>
      <c r="H2815" s="229" t="s">
        <v>499</v>
      </c>
      <c r="I2815" s="229" t="s">
        <v>500</v>
      </c>
      <c r="J2815" s="229" t="s">
        <v>23</v>
      </c>
      <c r="K2815" s="229" t="s">
        <v>755</v>
      </c>
      <c r="L2815" s="229" t="s">
        <v>718</v>
      </c>
      <c r="M2815" s="229" t="s">
        <v>777</v>
      </c>
      <c r="N2815" s="229" t="s">
        <v>748</v>
      </c>
    </row>
    <row r="2816" spans="1:14">
      <c r="A2816" s="232">
        <f t="shared" si="43"/>
        <v>12806</v>
      </c>
      <c r="B2816" s="232">
        <v>4</v>
      </c>
      <c r="C2816" s="232" t="s">
        <v>747</v>
      </c>
      <c r="D2816" s="229" t="s">
        <v>656</v>
      </c>
      <c r="E2816" s="232" t="s">
        <v>446</v>
      </c>
      <c r="F2816" s="240" t="s">
        <v>715</v>
      </c>
      <c r="G2816" s="232">
        <v>11609</v>
      </c>
      <c r="H2816" s="229" t="s">
        <v>499</v>
      </c>
      <c r="I2816" s="229" t="s">
        <v>500</v>
      </c>
      <c r="J2816" s="229" t="s">
        <v>23</v>
      </c>
      <c r="K2816" s="229" t="s">
        <v>755</v>
      </c>
      <c r="L2816" s="229" t="s">
        <v>718</v>
      </c>
      <c r="M2816" s="229" t="s">
        <v>777</v>
      </c>
      <c r="N2816" s="229" t="s">
        <v>748</v>
      </c>
    </row>
    <row r="2817" spans="1:14">
      <c r="A2817" s="232">
        <f t="shared" si="43"/>
        <v>12807</v>
      </c>
      <c r="B2817" s="232">
        <v>4</v>
      </c>
      <c r="C2817" s="232" t="s">
        <v>747</v>
      </c>
      <c r="D2817" s="229" t="s">
        <v>656</v>
      </c>
      <c r="E2817" s="232" t="s">
        <v>573</v>
      </c>
      <c r="F2817" s="240" t="s">
        <v>715</v>
      </c>
      <c r="G2817" s="232">
        <v>21609</v>
      </c>
      <c r="H2817" s="229" t="s">
        <v>499</v>
      </c>
      <c r="I2817" s="229" t="s">
        <v>500</v>
      </c>
      <c r="J2817" s="229" t="s">
        <v>23</v>
      </c>
      <c r="K2817" s="229" t="s">
        <v>755</v>
      </c>
      <c r="L2817" s="229" t="s">
        <v>718</v>
      </c>
      <c r="M2817" s="229" t="s">
        <v>777</v>
      </c>
      <c r="N2817" s="229" t="s">
        <v>748</v>
      </c>
    </row>
    <row r="2818" spans="1:14">
      <c r="A2818" s="232">
        <f t="shared" si="43"/>
        <v>12808</v>
      </c>
      <c r="B2818" s="232">
        <v>4</v>
      </c>
      <c r="C2818" s="232" t="s">
        <v>747</v>
      </c>
      <c r="D2818" s="229" t="s">
        <v>656</v>
      </c>
      <c r="E2818" s="232" t="s">
        <v>446</v>
      </c>
      <c r="F2818" s="240" t="s">
        <v>715</v>
      </c>
      <c r="G2818" s="232">
        <v>21609</v>
      </c>
      <c r="H2818" s="229" t="s">
        <v>499</v>
      </c>
      <c r="I2818" s="229" t="s">
        <v>500</v>
      </c>
      <c r="J2818" s="229" t="s">
        <v>23</v>
      </c>
      <c r="K2818" s="229" t="s">
        <v>755</v>
      </c>
      <c r="L2818" s="229" t="s">
        <v>718</v>
      </c>
      <c r="M2818" s="229" t="s">
        <v>777</v>
      </c>
      <c r="N2818" s="229" t="s">
        <v>748</v>
      </c>
    </row>
    <row r="2819" spans="1:14">
      <c r="A2819" s="232">
        <f t="shared" si="43"/>
        <v>12809</v>
      </c>
      <c r="B2819" s="232">
        <v>4</v>
      </c>
      <c r="C2819" s="232" t="s">
        <v>747</v>
      </c>
      <c r="D2819" s="229" t="s">
        <v>656</v>
      </c>
      <c r="E2819" s="232" t="s">
        <v>573</v>
      </c>
      <c r="F2819" s="234" t="s">
        <v>69</v>
      </c>
      <c r="G2819" s="232">
        <v>99100</v>
      </c>
      <c r="H2819" s="229" t="s">
        <v>499</v>
      </c>
      <c r="I2819" s="229" t="s">
        <v>500</v>
      </c>
      <c r="J2819" s="229" t="s">
        <v>23</v>
      </c>
      <c r="K2819" s="229" t="s">
        <v>755</v>
      </c>
      <c r="L2819" s="229" t="s">
        <v>718</v>
      </c>
      <c r="M2819" s="229" t="s">
        <v>777</v>
      </c>
      <c r="N2819" s="229" t="s">
        <v>748</v>
      </c>
    </row>
    <row r="2820" spans="1:14">
      <c r="A2820" s="232">
        <f t="shared" si="43"/>
        <v>12810</v>
      </c>
      <c r="B2820" s="232">
        <v>4</v>
      </c>
      <c r="C2820" s="232" t="s">
        <v>747</v>
      </c>
      <c r="D2820" s="229" t="s">
        <v>656</v>
      </c>
      <c r="E2820" s="232" t="s">
        <v>446</v>
      </c>
      <c r="F2820" s="234" t="s">
        <v>69</v>
      </c>
      <c r="G2820" s="232">
        <v>99100</v>
      </c>
      <c r="H2820" s="229" t="s">
        <v>499</v>
      </c>
      <c r="I2820" s="229" t="s">
        <v>500</v>
      </c>
      <c r="J2820" s="229" t="s">
        <v>23</v>
      </c>
      <c r="K2820" s="229" t="s">
        <v>755</v>
      </c>
      <c r="L2820" s="229" t="s">
        <v>718</v>
      </c>
      <c r="M2820" s="229" t="s">
        <v>777</v>
      </c>
      <c r="N2820" s="229" t="s">
        <v>748</v>
      </c>
    </row>
    <row r="2821" spans="1:14">
      <c r="A2821" s="232">
        <f t="shared" si="43"/>
        <v>12811</v>
      </c>
      <c r="B2821" s="232">
        <v>4</v>
      </c>
      <c r="C2821" s="232" t="s">
        <v>747</v>
      </c>
      <c r="D2821" s="229" t="s">
        <v>656</v>
      </c>
      <c r="E2821" s="232" t="s">
        <v>573</v>
      </c>
      <c r="F2821" s="234" t="s">
        <v>69</v>
      </c>
      <c r="G2821" s="232">
        <v>79101</v>
      </c>
      <c r="H2821" s="229" t="s">
        <v>499</v>
      </c>
      <c r="I2821" s="229" t="s">
        <v>500</v>
      </c>
      <c r="J2821" s="229" t="s">
        <v>23</v>
      </c>
      <c r="K2821" s="229" t="s">
        <v>755</v>
      </c>
      <c r="L2821" s="229" t="s">
        <v>718</v>
      </c>
      <c r="M2821" s="229" t="s">
        <v>777</v>
      </c>
      <c r="N2821" s="229" t="s">
        <v>748</v>
      </c>
    </row>
    <row r="2822" spans="1:14">
      <c r="A2822" s="232">
        <f t="shared" si="43"/>
        <v>12812</v>
      </c>
      <c r="B2822" s="232">
        <v>4</v>
      </c>
      <c r="C2822" s="232" t="s">
        <v>747</v>
      </c>
      <c r="D2822" s="229" t="s">
        <v>656</v>
      </c>
      <c r="E2822" s="232" t="s">
        <v>446</v>
      </c>
      <c r="F2822" s="234" t="s">
        <v>69</v>
      </c>
      <c r="G2822" s="232">
        <v>79101</v>
      </c>
      <c r="H2822" s="229" t="s">
        <v>499</v>
      </c>
      <c r="I2822" s="229" t="s">
        <v>500</v>
      </c>
      <c r="J2822" s="229" t="s">
        <v>23</v>
      </c>
      <c r="K2822" s="229" t="s">
        <v>755</v>
      </c>
      <c r="L2822" s="229" t="s">
        <v>718</v>
      </c>
      <c r="M2822" s="229" t="s">
        <v>777</v>
      </c>
      <c r="N2822" s="229" t="s">
        <v>748</v>
      </c>
    </row>
    <row r="2823" spans="1:14">
      <c r="A2823" s="232">
        <f t="shared" si="43"/>
        <v>12813</v>
      </c>
      <c r="B2823" s="232">
        <v>4</v>
      </c>
      <c r="C2823" s="232" t="s">
        <v>747</v>
      </c>
      <c r="D2823" s="229" t="s">
        <v>656</v>
      </c>
      <c r="E2823" s="232" t="s">
        <v>573</v>
      </c>
      <c r="F2823" s="234" t="s">
        <v>69</v>
      </c>
      <c r="G2823" s="232">
        <v>11609</v>
      </c>
      <c r="H2823" s="229" t="s">
        <v>499</v>
      </c>
      <c r="I2823" s="229" t="s">
        <v>500</v>
      </c>
      <c r="J2823" s="229" t="s">
        <v>23</v>
      </c>
      <c r="K2823" s="229" t="s">
        <v>755</v>
      </c>
      <c r="L2823" s="229" t="s">
        <v>718</v>
      </c>
      <c r="M2823" s="229" t="s">
        <v>777</v>
      </c>
      <c r="N2823" s="229" t="s">
        <v>748</v>
      </c>
    </row>
    <row r="2824" spans="1:14">
      <c r="A2824" s="232">
        <f t="shared" si="43"/>
        <v>12814</v>
      </c>
      <c r="B2824" s="232">
        <v>4</v>
      </c>
      <c r="C2824" s="232" t="s">
        <v>747</v>
      </c>
      <c r="D2824" s="229" t="s">
        <v>656</v>
      </c>
      <c r="E2824" s="232" t="s">
        <v>446</v>
      </c>
      <c r="F2824" s="234" t="s">
        <v>69</v>
      </c>
      <c r="G2824" s="232">
        <v>11609</v>
      </c>
      <c r="H2824" s="229" t="s">
        <v>499</v>
      </c>
      <c r="I2824" s="229" t="s">
        <v>500</v>
      </c>
      <c r="J2824" s="229" t="s">
        <v>23</v>
      </c>
      <c r="K2824" s="229" t="s">
        <v>755</v>
      </c>
      <c r="L2824" s="229" t="s">
        <v>718</v>
      </c>
      <c r="M2824" s="229" t="s">
        <v>777</v>
      </c>
      <c r="N2824" s="229" t="s">
        <v>748</v>
      </c>
    </row>
    <row r="2825" spans="1:14">
      <c r="A2825" s="232">
        <f t="shared" si="43"/>
        <v>12815</v>
      </c>
      <c r="B2825" s="232">
        <v>4</v>
      </c>
      <c r="C2825" s="232" t="s">
        <v>747</v>
      </c>
      <c r="D2825" s="229" t="s">
        <v>656</v>
      </c>
      <c r="E2825" s="232" t="s">
        <v>573</v>
      </c>
      <c r="F2825" s="234" t="s">
        <v>69</v>
      </c>
      <c r="G2825" s="232">
        <v>21609</v>
      </c>
      <c r="H2825" s="229" t="s">
        <v>499</v>
      </c>
      <c r="I2825" s="229" t="s">
        <v>500</v>
      </c>
      <c r="J2825" s="229" t="s">
        <v>23</v>
      </c>
      <c r="K2825" s="229" t="s">
        <v>755</v>
      </c>
      <c r="L2825" s="229" t="s">
        <v>718</v>
      </c>
      <c r="M2825" s="229" t="s">
        <v>777</v>
      </c>
      <c r="N2825" s="229" t="s">
        <v>748</v>
      </c>
    </row>
    <row r="2826" spans="1:14">
      <c r="A2826" s="232">
        <f t="shared" si="43"/>
        <v>12816</v>
      </c>
      <c r="B2826" s="232">
        <v>4</v>
      </c>
      <c r="C2826" s="232" t="s">
        <v>747</v>
      </c>
      <c r="D2826" s="229" t="s">
        <v>656</v>
      </c>
      <c r="E2826" s="232" t="s">
        <v>446</v>
      </c>
      <c r="F2826" s="234" t="s">
        <v>69</v>
      </c>
      <c r="G2826" s="232">
        <v>21609</v>
      </c>
      <c r="H2826" s="229" t="s">
        <v>499</v>
      </c>
      <c r="I2826" s="229" t="s">
        <v>500</v>
      </c>
      <c r="J2826" s="229" t="s">
        <v>23</v>
      </c>
      <c r="K2826" s="229" t="s">
        <v>755</v>
      </c>
      <c r="L2826" s="229" t="s">
        <v>718</v>
      </c>
      <c r="M2826" s="229" t="s">
        <v>777</v>
      </c>
      <c r="N2826" s="229" t="s">
        <v>748</v>
      </c>
    </row>
    <row r="2827" spans="1:14">
      <c r="A2827" s="232">
        <f t="shared" si="43"/>
        <v>12817</v>
      </c>
      <c r="B2827" s="232">
        <v>4</v>
      </c>
      <c r="C2827" s="232" t="s">
        <v>747</v>
      </c>
      <c r="D2827" s="229" t="s">
        <v>656</v>
      </c>
      <c r="E2827" s="232" t="s">
        <v>573</v>
      </c>
      <c r="F2827" s="234" t="s">
        <v>71</v>
      </c>
      <c r="G2827" s="232">
        <v>99100</v>
      </c>
      <c r="H2827" s="229" t="s">
        <v>499</v>
      </c>
      <c r="I2827" s="229" t="s">
        <v>500</v>
      </c>
      <c r="J2827" s="229" t="s">
        <v>23</v>
      </c>
      <c r="K2827" s="229" t="s">
        <v>755</v>
      </c>
      <c r="L2827" s="229" t="s">
        <v>718</v>
      </c>
      <c r="M2827" s="229" t="s">
        <v>777</v>
      </c>
      <c r="N2827" s="229" t="s">
        <v>748</v>
      </c>
    </row>
    <row r="2828" spans="1:14">
      <c r="A2828" s="232">
        <f t="shared" ref="A2828:A2891" si="44">A2827+1</f>
        <v>12818</v>
      </c>
      <c r="B2828" s="232">
        <v>4</v>
      </c>
      <c r="C2828" s="232" t="s">
        <v>747</v>
      </c>
      <c r="D2828" s="229" t="s">
        <v>656</v>
      </c>
      <c r="E2828" s="232" t="s">
        <v>446</v>
      </c>
      <c r="F2828" s="234" t="s">
        <v>71</v>
      </c>
      <c r="G2828" s="232">
        <v>99100</v>
      </c>
      <c r="H2828" s="229" t="s">
        <v>499</v>
      </c>
      <c r="I2828" s="229" t="s">
        <v>500</v>
      </c>
      <c r="J2828" s="229" t="s">
        <v>23</v>
      </c>
      <c r="K2828" s="229" t="s">
        <v>755</v>
      </c>
      <c r="L2828" s="229" t="s">
        <v>718</v>
      </c>
      <c r="M2828" s="229" t="s">
        <v>777</v>
      </c>
      <c r="N2828" s="229" t="s">
        <v>748</v>
      </c>
    </row>
    <row r="2829" spans="1:14">
      <c r="A2829" s="232">
        <f t="shared" si="44"/>
        <v>12819</v>
      </c>
      <c r="B2829" s="232">
        <v>4</v>
      </c>
      <c r="C2829" s="232" t="s">
        <v>747</v>
      </c>
      <c r="D2829" s="229" t="s">
        <v>656</v>
      </c>
      <c r="E2829" s="232" t="s">
        <v>573</v>
      </c>
      <c r="F2829" s="234" t="s">
        <v>71</v>
      </c>
      <c r="G2829" s="232">
        <v>79101</v>
      </c>
      <c r="H2829" s="229" t="s">
        <v>499</v>
      </c>
      <c r="I2829" s="229" t="s">
        <v>500</v>
      </c>
      <c r="J2829" s="229" t="s">
        <v>23</v>
      </c>
      <c r="K2829" s="229" t="s">
        <v>755</v>
      </c>
      <c r="L2829" s="229" t="s">
        <v>718</v>
      </c>
      <c r="M2829" s="229" t="s">
        <v>777</v>
      </c>
      <c r="N2829" s="229" t="s">
        <v>748</v>
      </c>
    </row>
    <row r="2830" spans="1:14">
      <c r="A2830" s="232">
        <f t="shared" si="44"/>
        <v>12820</v>
      </c>
      <c r="B2830" s="232">
        <v>4</v>
      </c>
      <c r="C2830" s="232" t="s">
        <v>747</v>
      </c>
      <c r="D2830" s="229" t="s">
        <v>656</v>
      </c>
      <c r="E2830" s="232" t="s">
        <v>446</v>
      </c>
      <c r="F2830" s="234" t="s">
        <v>71</v>
      </c>
      <c r="G2830" s="232">
        <v>79101</v>
      </c>
      <c r="H2830" s="229" t="s">
        <v>499</v>
      </c>
      <c r="I2830" s="229" t="s">
        <v>500</v>
      </c>
      <c r="J2830" s="229" t="s">
        <v>23</v>
      </c>
      <c r="K2830" s="229" t="s">
        <v>755</v>
      </c>
      <c r="L2830" s="229" t="s">
        <v>718</v>
      </c>
      <c r="M2830" s="229" t="s">
        <v>777</v>
      </c>
      <c r="N2830" s="229" t="s">
        <v>748</v>
      </c>
    </row>
    <row r="2831" spans="1:14">
      <c r="A2831" s="232">
        <f t="shared" si="44"/>
        <v>12821</v>
      </c>
      <c r="B2831" s="232">
        <v>4</v>
      </c>
      <c r="C2831" s="232" t="s">
        <v>747</v>
      </c>
      <c r="D2831" s="229" t="s">
        <v>656</v>
      </c>
      <c r="E2831" s="232" t="s">
        <v>573</v>
      </c>
      <c r="F2831" s="234" t="s">
        <v>71</v>
      </c>
      <c r="G2831" s="232">
        <v>11609</v>
      </c>
      <c r="H2831" s="229" t="s">
        <v>499</v>
      </c>
      <c r="I2831" s="229" t="s">
        <v>500</v>
      </c>
      <c r="J2831" s="229" t="s">
        <v>23</v>
      </c>
      <c r="K2831" s="229" t="s">
        <v>755</v>
      </c>
      <c r="L2831" s="229" t="s">
        <v>718</v>
      </c>
      <c r="M2831" s="229" t="s">
        <v>777</v>
      </c>
      <c r="N2831" s="229" t="s">
        <v>748</v>
      </c>
    </row>
    <row r="2832" spans="1:14">
      <c r="A2832" s="232">
        <f t="shared" si="44"/>
        <v>12822</v>
      </c>
      <c r="B2832" s="232">
        <v>4</v>
      </c>
      <c r="C2832" s="232" t="s">
        <v>747</v>
      </c>
      <c r="D2832" s="229" t="s">
        <v>656</v>
      </c>
      <c r="E2832" s="232" t="s">
        <v>446</v>
      </c>
      <c r="F2832" s="234" t="s">
        <v>71</v>
      </c>
      <c r="G2832" s="232">
        <v>11609</v>
      </c>
      <c r="H2832" s="229" t="s">
        <v>499</v>
      </c>
      <c r="I2832" s="229" t="s">
        <v>500</v>
      </c>
      <c r="J2832" s="229" t="s">
        <v>23</v>
      </c>
      <c r="K2832" s="229" t="s">
        <v>755</v>
      </c>
      <c r="L2832" s="229" t="s">
        <v>718</v>
      </c>
      <c r="M2832" s="229" t="s">
        <v>777</v>
      </c>
      <c r="N2832" s="229" t="s">
        <v>748</v>
      </c>
    </row>
    <row r="2833" spans="1:14">
      <c r="A2833" s="232">
        <f t="shared" si="44"/>
        <v>12823</v>
      </c>
      <c r="B2833" s="232">
        <v>4</v>
      </c>
      <c r="C2833" s="232" t="s">
        <v>747</v>
      </c>
      <c r="D2833" s="229" t="s">
        <v>656</v>
      </c>
      <c r="E2833" s="232" t="s">
        <v>573</v>
      </c>
      <c r="F2833" s="234" t="s">
        <v>71</v>
      </c>
      <c r="G2833" s="232">
        <v>21609</v>
      </c>
      <c r="H2833" s="229" t="s">
        <v>499</v>
      </c>
      <c r="I2833" s="229" t="s">
        <v>500</v>
      </c>
      <c r="J2833" s="229" t="s">
        <v>23</v>
      </c>
      <c r="K2833" s="229" t="s">
        <v>755</v>
      </c>
      <c r="L2833" s="229" t="s">
        <v>718</v>
      </c>
      <c r="M2833" s="229" t="s">
        <v>777</v>
      </c>
      <c r="N2833" s="229" t="s">
        <v>748</v>
      </c>
    </row>
    <row r="2834" spans="1:14">
      <c r="A2834" s="232">
        <f t="shared" si="44"/>
        <v>12824</v>
      </c>
      <c r="B2834" s="232">
        <v>4</v>
      </c>
      <c r="C2834" s="232" t="s">
        <v>747</v>
      </c>
      <c r="D2834" s="229" t="s">
        <v>656</v>
      </c>
      <c r="E2834" s="232" t="s">
        <v>446</v>
      </c>
      <c r="F2834" s="234" t="s">
        <v>71</v>
      </c>
      <c r="G2834" s="232">
        <v>21609</v>
      </c>
      <c r="H2834" s="229" t="s">
        <v>499</v>
      </c>
      <c r="I2834" s="229" t="s">
        <v>500</v>
      </c>
      <c r="J2834" s="229" t="s">
        <v>23</v>
      </c>
      <c r="K2834" s="229" t="s">
        <v>755</v>
      </c>
      <c r="L2834" s="229" t="s">
        <v>718</v>
      </c>
      <c r="M2834" s="229" t="s">
        <v>777</v>
      </c>
      <c r="N2834" s="229" t="s">
        <v>748</v>
      </c>
    </row>
    <row r="2835" spans="1:14">
      <c r="A2835" s="232">
        <f t="shared" si="44"/>
        <v>12825</v>
      </c>
      <c r="B2835" s="232">
        <v>4</v>
      </c>
      <c r="C2835" s="232" t="s">
        <v>747</v>
      </c>
      <c r="D2835" s="229" t="s">
        <v>656</v>
      </c>
      <c r="E2835" s="232" t="s">
        <v>573</v>
      </c>
      <c r="F2835" s="229" t="s">
        <v>729</v>
      </c>
      <c r="G2835" s="232">
        <v>99100</v>
      </c>
      <c r="H2835" s="229" t="s">
        <v>499</v>
      </c>
      <c r="I2835" s="229" t="s">
        <v>500</v>
      </c>
      <c r="J2835" s="229" t="s">
        <v>23</v>
      </c>
      <c r="K2835" s="229" t="s">
        <v>755</v>
      </c>
      <c r="L2835" s="229" t="s">
        <v>718</v>
      </c>
      <c r="M2835" s="229" t="s">
        <v>777</v>
      </c>
      <c r="N2835" s="229" t="s">
        <v>748</v>
      </c>
    </row>
    <row r="2836" spans="1:14">
      <c r="A2836" s="232">
        <f t="shared" si="44"/>
        <v>12826</v>
      </c>
      <c r="B2836" s="232">
        <v>4</v>
      </c>
      <c r="C2836" s="232" t="s">
        <v>747</v>
      </c>
      <c r="D2836" s="229" t="s">
        <v>656</v>
      </c>
      <c r="E2836" s="232" t="s">
        <v>446</v>
      </c>
      <c r="F2836" s="229" t="s">
        <v>729</v>
      </c>
      <c r="G2836" s="232">
        <v>99100</v>
      </c>
      <c r="H2836" s="229" t="s">
        <v>499</v>
      </c>
      <c r="I2836" s="229" t="s">
        <v>500</v>
      </c>
      <c r="J2836" s="229" t="s">
        <v>23</v>
      </c>
      <c r="K2836" s="229" t="s">
        <v>755</v>
      </c>
      <c r="L2836" s="229" t="s">
        <v>718</v>
      </c>
      <c r="M2836" s="229" t="s">
        <v>777</v>
      </c>
      <c r="N2836" s="229" t="s">
        <v>748</v>
      </c>
    </row>
    <row r="2837" spans="1:14">
      <c r="A2837" s="232">
        <f t="shared" si="44"/>
        <v>12827</v>
      </c>
      <c r="B2837" s="232">
        <v>4</v>
      </c>
      <c r="C2837" s="232" t="s">
        <v>747</v>
      </c>
      <c r="D2837" s="229" t="s">
        <v>656</v>
      </c>
      <c r="E2837" s="232" t="s">
        <v>573</v>
      </c>
      <c r="F2837" s="229" t="s">
        <v>729</v>
      </c>
      <c r="G2837" s="232">
        <v>79101</v>
      </c>
      <c r="H2837" s="229" t="s">
        <v>499</v>
      </c>
      <c r="I2837" s="229" t="s">
        <v>500</v>
      </c>
      <c r="J2837" s="229" t="s">
        <v>23</v>
      </c>
      <c r="K2837" s="229" t="s">
        <v>755</v>
      </c>
      <c r="L2837" s="229" t="s">
        <v>718</v>
      </c>
      <c r="M2837" s="229" t="s">
        <v>777</v>
      </c>
      <c r="N2837" s="229" t="s">
        <v>748</v>
      </c>
    </row>
    <row r="2838" spans="1:14">
      <c r="A2838" s="232">
        <f t="shared" si="44"/>
        <v>12828</v>
      </c>
      <c r="B2838" s="232">
        <v>4</v>
      </c>
      <c r="C2838" s="232" t="s">
        <v>747</v>
      </c>
      <c r="D2838" s="229" t="s">
        <v>656</v>
      </c>
      <c r="E2838" s="232" t="s">
        <v>446</v>
      </c>
      <c r="F2838" s="229" t="s">
        <v>729</v>
      </c>
      <c r="G2838" s="232">
        <v>79101</v>
      </c>
      <c r="H2838" s="229" t="s">
        <v>499</v>
      </c>
      <c r="I2838" s="229" t="s">
        <v>500</v>
      </c>
      <c r="J2838" s="229" t="s">
        <v>23</v>
      </c>
      <c r="K2838" s="229" t="s">
        <v>755</v>
      </c>
      <c r="L2838" s="229" t="s">
        <v>718</v>
      </c>
      <c r="M2838" s="229" t="s">
        <v>777</v>
      </c>
      <c r="N2838" s="229" t="s">
        <v>748</v>
      </c>
    </row>
    <row r="2839" spans="1:14">
      <c r="A2839" s="232">
        <f t="shared" si="44"/>
        <v>12829</v>
      </c>
      <c r="B2839" s="232">
        <v>4</v>
      </c>
      <c r="C2839" s="232" t="s">
        <v>747</v>
      </c>
      <c r="D2839" s="229" t="s">
        <v>656</v>
      </c>
      <c r="E2839" s="232" t="s">
        <v>573</v>
      </c>
      <c r="F2839" s="229" t="s">
        <v>729</v>
      </c>
      <c r="G2839" s="232">
        <v>11609</v>
      </c>
      <c r="H2839" s="229" t="s">
        <v>499</v>
      </c>
      <c r="I2839" s="229" t="s">
        <v>500</v>
      </c>
      <c r="J2839" s="229" t="s">
        <v>23</v>
      </c>
      <c r="K2839" s="229" t="s">
        <v>755</v>
      </c>
      <c r="L2839" s="229" t="s">
        <v>718</v>
      </c>
      <c r="M2839" s="229" t="s">
        <v>777</v>
      </c>
      <c r="N2839" s="229" t="s">
        <v>748</v>
      </c>
    </row>
    <row r="2840" spans="1:14">
      <c r="A2840" s="232">
        <f t="shared" si="44"/>
        <v>12830</v>
      </c>
      <c r="B2840" s="232">
        <v>4</v>
      </c>
      <c r="C2840" s="232" t="s">
        <v>747</v>
      </c>
      <c r="D2840" s="229" t="s">
        <v>656</v>
      </c>
      <c r="E2840" s="232" t="s">
        <v>446</v>
      </c>
      <c r="F2840" s="229" t="s">
        <v>729</v>
      </c>
      <c r="G2840" s="232">
        <v>11609</v>
      </c>
      <c r="H2840" s="229" t="s">
        <v>499</v>
      </c>
      <c r="I2840" s="229" t="s">
        <v>500</v>
      </c>
      <c r="J2840" s="229" t="s">
        <v>23</v>
      </c>
      <c r="K2840" s="229" t="s">
        <v>755</v>
      </c>
      <c r="L2840" s="229" t="s">
        <v>718</v>
      </c>
      <c r="M2840" s="229" t="s">
        <v>777</v>
      </c>
      <c r="N2840" s="229" t="s">
        <v>748</v>
      </c>
    </row>
    <row r="2841" spans="1:14">
      <c r="A2841" s="232">
        <f t="shared" si="44"/>
        <v>12831</v>
      </c>
      <c r="B2841" s="232">
        <v>4</v>
      </c>
      <c r="C2841" s="232" t="s">
        <v>747</v>
      </c>
      <c r="D2841" s="229" t="s">
        <v>656</v>
      </c>
      <c r="E2841" s="232" t="s">
        <v>573</v>
      </c>
      <c r="F2841" s="229" t="s">
        <v>729</v>
      </c>
      <c r="G2841" s="232">
        <v>21609</v>
      </c>
      <c r="H2841" s="229" t="s">
        <v>499</v>
      </c>
      <c r="I2841" s="229" t="s">
        <v>500</v>
      </c>
      <c r="J2841" s="229" t="s">
        <v>23</v>
      </c>
      <c r="K2841" s="229" t="s">
        <v>755</v>
      </c>
      <c r="L2841" s="229" t="s">
        <v>718</v>
      </c>
      <c r="M2841" s="229" t="s">
        <v>777</v>
      </c>
      <c r="N2841" s="229" t="s">
        <v>748</v>
      </c>
    </row>
    <row r="2842" spans="1:14">
      <c r="A2842" s="232">
        <f t="shared" si="44"/>
        <v>12832</v>
      </c>
      <c r="B2842" s="232">
        <v>4</v>
      </c>
      <c r="C2842" s="232" t="s">
        <v>747</v>
      </c>
      <c r="D2842" s="229" t="s">
        <v>656</v>
      </c>
      <c r="E2842" s="232" t="s">
        <v>446</v>
      </c>
      <c r="F2842" s="229" t="s">
        <v>729</v>
      </c>
      <c r="G2842" s="232">
        <v>21609</v>
      </c>
      <c r="H2842" s="229" t="s">
        <v>499</v>
      </c>
      <c r="I2842" s="229" t="s">
        <v>500</v>
      </c>
      <c r="J2842" s="229" t="s">
        <v>23</v>
      </c>
      <c r="K2842" s="229" t="s">
        <v>755</v>
      </c>
      <c r="L2842" s="229" t="s">
        <v>718</v>
      </c>
      <c r="M2842" s="229" t="s">
        <v>777</v>
      </c>
      <c r="N2842" s="229" t="s">
        <v>748</v>
      </c>
    </row>
    <row r="2843" spans="1:14">
      <c r="A2843" s="232">
        <f t="shared" si="44"/>
        <v>12833</v>
      </c>
      <c r="B2843" s="232">
        <v>4</v>
      </c>
      <c r="C2843" s="232" t="s">
        <v>747</v>
      </c>
      <c r="D2843" s="229" t="s">
        <v>656</v>
      </c>
      <c r="E2843" s="232" t="s">
        <v>573</v>
      </c>
      <c r="F2843" s="234" t="s">
        <v>77</v>
      </c>
      <c r="G2843" s="232">
        <v>99100</v>
      </c>
      <c r="H2843" s="229" t="s">
        <v>499</v>
      </c>
      <c r="I2843" s="229" t="s">
        <v>500</v>
      </c>
      <c r="J2843" s="229" t="s">
        <v>23</v>
      </c>
      <c r="K2843" s="229" t="s">
        <v>755</v>
      </c>
      <c r="L2843" s="229" t="s">
        <v>718</v>
      </c>
      <c r="M2843" s="229" t="s">
        <v>777</v>
      </c>
      <c r="N2843" s="229" t="s">
        <v>748</v>
      </c>
    </row>
    <row r="2844" spans="1:14">
      <c r="A2844" s="232">
        <f t="shared" si="44"/>
        <v>12834</v>
      </c>
      <c r="B2844" s="232">
        <v>4</v>
      </c>
      <c r="C2844" s="232" t="s">
        <v>747</v>
      </c>
      <c r="D2844" s="229" t="s">
        <v>656</v>
      </c>
      <c r="E2844" s="232" t="s">
        <v>446</v>
      </c>
      <c r="F2844" s="234" t="s">
        <v>77</v>
      </c>
      <c r="G2844" s="232">
        <v>99100</v>
      </c>
      <c r="H2844" s="229" t="s">
        <v>499</v>
      </c>
      <c r="I2844" s="229" t="s">
        <v>500</v>
      </c>
      <c r="J2844" s="229" t="s">
        <v>23</v>
      </c>
      <c r="K2844" s="229" t="s">
        <v>755</v>
      </c>
      <c r="L2844" s="229" t="s">
        <v>718</v>
      </c>
      <c r="M2844" s="229" t="s">
        <v>777</v>
      </c>
      <c r="N2844" s="229" t="s">
        <v>748</v>
      </c>
    </row>
    <row r="2845" spans="1:14">
      <c r="A2845" s="232">
        <f t="shared" si="44"/>
        <v>12835</v>
      </c>
      <c r="B2845" s="232">
        <v>4</v>
      </c>
      <c r="C2845" s="232" t="s">
        <v>747</v>
      </c>
      <c r="D2845" s="229" t="s">
        <v>656</v>
      </c>
      <c r="E2845" s="232" t="s">
        <v>573</v>
      </c>
      <c r="F2845" s="234" t="s">
        <v>77</v>
      </c>
      <c r="G2845" s="232">
        <v>79101</v>
      </c>
      <c r="H2845" s="229" t="s">
        <v>499</v>
      </c>
      <c r="I2845" s="229" t="s">
        <v>500</v>
      </c>
      <c r="J2845" s="229" t="s">
        <v>23</v>
      </c>
      <c r="K2845" s="229" t="s">
        <v>755</v>
      </c>
      <c r="L2845" s="229" t="s">
        <v>718</v>
      </c>
      <c r="M2845" s="229" t="s">
        <v>777</v>
      </c>
      <c r="N2845" s="229" t="s">
        <v>748</v>
      </c>
    </row>
    <row r="2846" spans="1:14">
      <c r="A2846" s="232">
        <f t="shared" si="44"/>
        <v>12836</v>
      </c>
      <c r="B2846" s="232">
        <v>4</v>
      </c>
      <c r="C2846" s="232" t="s">
        <v>747</v>
      </c>
      <c r="D2846" s="229" t="s">
        <v>656</v>
      </c>
      <c r="E2846" s="232" t="s">
        <v>446</v>
      </c>
      <c r="F2846" s="234" t="s">
        <v>77</v>
      </c>
      <c r="G2846" s="232">
        <v>79101</v>
      </c>
      <c r="H2846" s="229" t="s">
        <v>499</v>
      </c>
      <c r="I2846" s="229" t="s">
        <v>500</v>
      </c>
      <c r="J2846" s="229" t="s">
        <v>23</v>
      </c>
      <c r="K2846" s="229" t="s">
        <v>755</v>
      </c>
      <c r="L2846" s="229" t="s">
        <v>718</v>
      </c>
      <c r="M2846" s="229" t="s">
        <v>777</v>
      </c>
      <c r="N2846" s="229" t="s">
        <v>748</v>
      </c>
    </row>
    <row r="2847" spans="1:14">
      <c r="A2847" s="232">
        <f t="shared" si="44"/>
        <v>12837</v>
      </c>
      <c r="B2847" s="232">
        <v>4</v>
      </c>
      <c r="C2847" s="232" t="s">
        <v>747</v>
      </c>
      <c r="D2847" s="229" t="s">
        <v>656</v>
      </c>
      <c r="E2847" s="232" t="s">
        <v>573</v>
      </c>
      <c r="F2847" s="234" t="s">
        <v>77</v>
      </c>
      <c r="G2847" s="232">
        <v>11609</v>
      </c>
      <c r="H2847" s="229" t="s">
        <v>499</v>
      </c>
      <c r="I2847" s="229" t="s">
        <v>500</v>
      </c>
      <c r="J2847" s="229" t="s">
        <v>23</v>
      </c>
      <c r="K2847" s="229" t="s">
        <v>755</v>
      </c>
      <c r="L2847" s="229" t="s">
        <v>718</v>
      </c>
      <c r="M2847" s="229" t="s">
        <v>777</v>
      </c>
      <c r="N2847" s="229" t="s">
        <v>748</v>
      </c>
    </row>
    <row r="2848" spans="1:14">
      <c r="A2848" s="232">
        <f t="shared" si="44"/>
        <v>12838</v>
      </c>
      <c r="B2848" s="232">
        <v>4</v>
      </c>
      <c r="C2848" s="232" t="s">
        <v>747</v>
      </c>
      <c r="D2848" s="229" t="s">
        <v>656</v>
      </c>
      <c r="E2848" s="232" t="s">
        <v>446</v>
      </c>
      <c r="F2848" s="234" t="s">
        <v>77</v>
      </c>
      <c r="G2848" s="232">
        <v>11609</v>
      </c>
      <c r="H2848" s="229" t="s">
        <v>499</v>
      </c>
      <c r="I2848" s="229" t="s">
        <v>500</v>
      </c>
      <c r="J2848" s="229" t="s">
        <v>23</v>
      </c>
      <c r="K2848" s="229" t="s">
        <v>755</v>
      </c>
      <c r="L2848" s="229" t="s">
        <v>718</v>
      </c>
      <c r="M2848" s="229" t="s">
        <v>777</v>
      </c>
      <c r="N2848" s="229" t="s">
        <v>748</v>
      </c>
    </row>
    <row r="2849" spans="1:14">
      <c r="A2849" s="232">
        <f t="shared" si="44"/>
        <v>12839</v>
      </c>
      <c r="B2849" s="232">
        <v>4</v>
      </c>
      <c r="C2849" s="232" t="s">
        <v>747</v>
      </c>
      <c r="D2849" s="229" t="s">
        <v>656</v>
      </c>
      <c r="E2849" s="232" t="s">
        <v>573</v>
      </c>
      <c r="F2849" s="234" t="s">
        <v>77</v>
      </c>
      <c r="G2849" s="232">
        <v>21609</v>
      </c>
      <c r="H2849" s="229" t="s">
        <v>499</v>
      </c>
      <c r="I2849" s="229" t="s">
        <v>500</v>
      </c>
      <c r="J2849" s="229" t="s">
        <v>23</v>
      </c>
      <c r="K2849" s="229" t="s">
        <v>755</v>
      </c>
      <c r="L2849" s="229" t="s">
        <v>718</v>
      </c>
      <c r="M2849" s="229" t="s">
        <v>777</v>
      </c>
      <c r="N2849" s="229" t="s">
        <v>748</v>
      </c>
    </row>
    <row r="2850" spans="1:14">
      <c r="A2850" s="232">
        <f t="shared" si="44"/>
        <v>12840</v>
      </c>
      <c r="B2850" s="232">
        <v>4</v>
      </c>
      <c r="C2850" s="232" t="s">
        <v>747</v>
      </c>
      <c r="D2850" s="229" t="s">
        <v>656</v>
      </c>
      <c r="E2850" s="232" t="s">
        <v>446</v>
      </c>
      <c r="F2850" s="234" t="s">
        <v>77</v>
      </c>
      <c r="G2850" s="232">
        <v>21609</v>
      </c>
      <c r="H2850" s="229" t="s">
        <v>499</v>
      </c>
      <c r="I2850" s="229" t="s">
        <v>500</v>
      </c>
      <c r="J2850" s="229" t="s">
        <v>23</v>
      </c>
      <c r="K2850" s="229" t="s">
        <v>755</v>
      </c>
      <c r="L2850" s="229" t="s">
        <v>718</v>
      </c>
      <c r="M2850" s="229" t="s">
        <v>777</v>
      </c>
      <c r="N2850" s="229" t="s">
        <v>748</v>
      </c>
    </row>
    <row r="2851" spans="1:14">
      <c r="A2851" s="232">
        <f t="shared" si="44"/>
        <v>12841</v>
      </c>
      <c r="B2851" s="232">
        <v>4</v>
      </c>
      <c r="C2851" s="232" t="s">
        <v>747</v>
      </c>
      <c r="D2851" s="229" t="s">
        <v>656</v>
      </c>
      <c r="E2851" s="232" t="s">
        <v>573</v>
      </c>
      <c r="F2851" s="229" t="s">
        <v>730</v>
      </c>
      <c r="G2851" s="232">
        <v>99100</v>
      </c>
      <c r="H2851" s="229" t="s">
        <v>499</v>
      </c>
      <c r="I2851" s="229" t="s">
        <v>500</v>
      </c>
      <c r="J2851" s="229" t="s">
        <v>23</v>
      </c>
      <c r="K2851" s="229" t="s">
        <v>755</v>
      </c>
      <c r="L2851" s="229" t="s">
        <v>718</v>
      </c>
      <c r="M2851" s="229" t="s">
        <v>777</v>
      </c>
      <c r="N2851" s="229" t="s">
        <v>748</v>
      </c>
    </row>
    <row r="2852" spans="1:14">
      <c r="A2852" s="232">
        <f t="shared" si="44"/>
        <v>12842</v>
      </c>
      <c r="B2852" s="232">
        <v>4</v>
      </c>
      <c r="C2852" s="232" t="s">
        <v>747</v>
      </c>
      <c r="D2852" s="229" t="s">
        <v>656</v>
      </c>
      <c r="E2852" s="232" t="s">
        <v>446</v>
      </c>
      <c r="F2852" s="229" t="s">
        <v>730</v>
      </c>
      <c r="G2852" s="232">
        <v>99100</v>
      </c>
      <c r="H2852" s="229" t="s">
        <v>499</v>
      </c>
      <c r="I2852" s="229" t="s">
        <v>500</v>
      </c>
      <c r="J2852" s="229" t="s">
        <v>23</v>
      </c>
      <c r="K2852" s="229" t="s">
        <v>755</v>
      </c>
      <c r="L2852" s="229" t="s">
        <v>718</v>
      </c>
      <c r="M2852" s="229" t="s">
        <v>777</v>
      </c>
      <c r="N2852" s="229" t="s">
        <v>748</v>
      </c>
    </row>
    <row r="2853" spans="1:14">
      <c r="A2853" s="232">
        <f t="shared" si="44"/>
        <v>12843</v>
      </c>
      <c r="B2853" s="232">
        <v>4</v>
      </c>
      <c r="C2853" s="232" t="s">
        <v>747</v>
      </c>
      <c r="D2853" s="229" t="s">
        <v>656</v>
      </c>
      <c r="E2853" s="232" t="s">
        <v>573</v>
      </c>
      <c r="F2853" s="229" t="s">
        <v>730</v>
      </c>
      <c r="G2853" s="232">
        <v>79101</v>
      </c>
      <c r="H2853" s="229" t="s">
        <v>499</v>
      </c>
      <c r="I2853" s="229" t="s">
        <v>500</v>
      </c>
      <c r="J2853" s="229" t="s">
        <v>23</v>
      </c>
      <c r="K2853" s="229" t="s">
        <v>755</v>
      </c>
      <c r="L2853" s="229" t="s">
        <v>718</v>
      </c>
      <c r="M2853" s="229" t="s">
        <v>777</v>
      </c>
      <c r="N2853" s="229" t="s">
        <v>748</v>
      </c>
    </row>
    <row r="2854" spans="1:14">
      <c r="A2854" s="232">
        <f t="shared" si="44"/>
        <v>12844</v>
      </c>
      <c r="B2854" s="232">
        <v>4</v>
      </c>
      <c r="C2854" s="232" t="s">
        <v>747</v>
      </c>
      <c r="D2854" s="229" t="s">
        <v>656</v>
      </c>
      <c r="E2854" s="232" t="s">
        <v>446</v>
      </c>
      <c r="F2854" s="229" t="s">
        <v>730</v>
      </c>
      <c r="G2854" s="232">
        <v>79101</v>
      </c>
      <c r="H2854" s="229" t="s">
        <v>499</v>
      </c>
      <c r="I2854" s="229" t="s">
        <v>500</v>
      </c>
      <c r="J2854" s="229" t="s">
        <v>23</v>
      </c>
      <c r="K2854" s="229" t="s">
        <v>755</v>
      </c>
      <c r="L2854" s="229" t="s">
        <v>718</v>
      </c>
      <c r="M2854" s="229" t="s">
        <v>777</v>
      </c>
      <c r="N2854" s="229" t="s">
        <v>748</v>
      </c>
    </row>
    <row r="2855" spans="1:14">
      <c r="A2855" s="232">
        <f t="shared" si="44"/>
        <v>12845</v>
      </c>
      <c r="B2855" s="232">
        <v>4</v>
      </c>
      <c r="C2855" s="232" t="s">
        <v>747</v>
      </c>
      <c r="D2855" s="229" t="s">
        <v>656</v>
      </c>
      <c r="E2855" s="232" t="s">
        <v>573</v>
      </c>
      <c r="F2855" s="229" t="s">
        <v>730</v>
      </c>
      <c r="G2855" s="232">
        <v>11609</v>
      </c>
      <c r="H2855" s="229" t="s">
        <v>499</v>
      </c>
      <c r="I2855" s="229" t="s">
        <v>500</v>
      </c>
      <c r="J2855" s="229" t="s">
        <v>23</v>
      </c>
      <c r="K2855" s="229" t="s">
        <v>755</v>
      </c>
      <c r="L2855" s="229" t="s">
        <v>718</v>
      </c>
      <c r="M2855" s="229" t="s">
        <v>777</v>
      </c>
      <c r="N2855" s="229" t="s">
        <v>748</v>
      </c>
    </row>
    <row r="2856" spans="1:14">
      <c r="A2856" s="232">
        <f t="shared" si="44"/>
        <v>12846</v>
      </c>
      <c r="B2856" s="232">
        <v>4</v>
      </c>
      <c r="C2856" s="232" t="s">
        <v>747</v>
      </c>
      <c r="D2856" s="229" t="s">
        <v>656</v>
      </c>
      <c r="E2856" s="232" t="s">
        <v>446</v>
      </c>
      <c r="F2856" s="229" t="s">
        <v>730</v>
      </c>
      <c r="G2856" s="232">
        <v>11609</v>
      </c>
      <c r="H2856" s="229" t="s">
        <v>499</v>
      </c>
      <c r="I2856" s="229" t="s">
        <v>500</v>
      </c>
      <c r="J2856" s="229" t="s">
        <v>23</v>
      </c>
      <c r="K2856" s="229" t="s">
        <v>755</v>
      </c>
      <c r="L2856" s="229" t="s">
        <v>718</v>
      </c>
      <c r="M2856" s="229" t="s">
        <v>777</v>
      </c>
      <c r="N2856" s="229" t="s">
        <v>748</v>
      </c>
    </row>
    <row r="2857" spans="1:14">
      <c r="A2857" s="232">
        <f t="shared" si="44"/>
        <v>12847</v>
      </c>
      <c r="B2857" s="232">
        <v>4</v>
      </c>
      <c r="C2857" s="232" t="s">
        <v>747</v>
      </c>
      <c r="D2857" s="229" t="s">
        <v>656</v>
      </c>
      <c r="E2857" s="232" t="s">
        <v>573</v>
      </c>
      <c r="F2857" s="229" t="s">
        <v>730</v>
      </c>
      <c r="G2857" s="232">
        <v>21609</v>
      </c>
      <c r="H2857" s="229" t="s">
        <v>499</v>
      </c>
      <c r="I2857" s="229" t="s">
        <v>500</v>
      </c>
      <c r="J2857" s="229" t="s">
        <v>23</v>
      </c>
      <c r="K2857" s="229" t="s">
        <v>755</v>
      </c>
      <c r="L2857" s="229" t="s">
        <v>718</v>
      </c>
      <c r="M2857" s="229" t="s">
        <v>777</v>
      </c>
      <c r="N2857" s="229" t="s">
        <v>748</v>
      </c>
    </row>
    <row r="2858" spans="1:14">
      <c r="A2858" s="232">
        <f t="shared" si="44"/>
        <v>12848</v>
      </c>
      <c r="B2858" s="232">
        <v>4</v>
      </c>
      <c r="C2858" s="232" t="s">
        <v>747</v>
      </c>
      <c r="D2858" s="229" t="s">
        <v>656</v>
      </c>
      <c r="E2858" s="232" t="s">
        <v>446</v>
      </c>
      <c r="F2858" s="229" t="s">
        <v>730</v>
      </c>
      <c r="G2858" s="232">
        <v>21609</v>
      </c>
      <c r="H2858" s="229" t="s">
        <v>499</v>
      </c>
      <c r="I2858" s="229" t="s">
        <v>500</v>
      </c>
      <c r="J2858" s="229" t="s">
        <v>23</v>
      </c>
      <c r="K2858" s="229" t="s">
        <v>755</v>
      </c>
      <c r="L2858" s="229" t="s">
        <v>718</v>
      </c>
      <c r="M2858" s="229" t="s">
        <v>777</v>
      </c>
      <c r="N2858" s="229" t="s">
        <v>748</v>
      </c>
    </row>
    <row r="2859" spans="1:14">
      <c r="A2859" s="232">
        <f t="shared" si="44"/>
        <v>12849</v>
      </c>
      <c r="B2859" s="232">
        <v>4</v>
      </c>
      <c r="C2859" s="232" t="s">
        <v>747</v>
      </c>
      <c r="D2859" s="229" t="s">
        <v>656</v>
      </c>
      <c r="E2859" s="232" t="s">
        <v>573</v>
      </c>
      <c r="F2859" s="234" t="s">
        <v>79</v>
      </c>
      <c r="G2859" s="232">
        <v>99100</v>
      </c>
      <c r="H2859" s="229" t="s">
        <v>499</v>
      </c>
      <c r="I2859" s="229" t="s">
        <v>500</v>
      </c>
      <c r="J2859" s="229" t="s">
        <v>23</v>
      </c>
      <c r="K2859" s="229" t="s">
        <v>755</v>
      </c>
      <c r="L2859" s="229" t="s">
        <v>718</v>
      </c>
      <c r="M2859" s="229" t="s">
        <v>777</v>
      </c>
      <c r="N2859" s="229" t="s">
        <v>748</v>
      </c>
    </row>
    <row r="2860" spans="1:14">
      <c r="A2860" s="232">
        <f t="shared" si="44"/>
        <v>12850</v>
      </c>
      <c r="B2860" s="232">
        <v>4</v>
      </c>
      <c r="C2860" s="232" t="s">
        <v>747</v>
      </c>
      <c r="D2860" s="229" t="s">
        <v>656</v>
      </c>
      <c r="E2860" s="232" t="s">
        <v>446</v>
      </c>
      <c r="F2860" s="234" t="s">
        <v>79</v>
      </c>
      <c r="G2860" s="232">
        <v>99100</v>
      </c>
      <c r="H2860" s="229" t="s">
        <v>499</v>
      </c>
      <c r="I2860" s="229" t="s">
        <v>500</v>
      </c>
      <c r="J2860" s="229" t="s">
        <v>23</v>
      </c>
      <c r="K2860" s="229" t="s">
        <v>755</v>
      </c>
      <c r="L2860" s="229" t="s">
        <v>718</v>
      </c>
      <c r="M2860" s="229" t="s">
        <v>777</v>
      </c>
      <c r="N2860" s="229" t="s">
        <v>748</v>
      </c>
    </row>
    <row r="2861" spans="1:14">
      <c r="A2861" s="232">
        <f t="shared" si="44"/>
        <v>12851</v>
      </c>
      <c r="B2861" s="232">
        <v>4</v>
      </c>
      <c r="C2861" s="232" t="s">
        <v>747</v>
      </c>
      <c r="D2861" s="229" t="s">
        <v>656</v>
      </c>
      <c r="E2861" s="232" t="s">
        <v>573</v>
      </c>
      <c r="F2861" s="234" t="s">
        <v>79</v>
      </c>
      <c r="G2861" s="232">
        <v>79101</v>
      </c>
      <c r="H2861" s="229" t="s">
        <v>499</v>
      </c>
      <c r="I2861" s="229" t="s">
        <v>500</v>
      </c>
      <c r="J2861" s="229" t="s">
        <v>23</v>
      </c>
      <c r="K2861" s="229" t="s">
        <v>755</v>
      </c>
      <c r="L2861" s="229" t="s">
        <v>718</v>
      </c>
      <c r="M2861" s="229" t="s">
        <v>777</v>
      </c>
      <c r="N2861" s="229" t="s">
        <v>748</v>
      </c>
    </row>
    <row r="2862" spans="1:14">
      <c r="A2862" s="232">
        <f t="shared" si="44"/>
        <v>12852</v>
      </c>
      <c r="B2862" s="232">
        <v>4</v>
      </c>
      <c r="C2862" s="232" t="s">
        <v>747</v>
      </c>
      <c r="D2862" s="229" t="s">
        <v>656</v>
      </c>
      <c r="E2862" s="232" t="s">
        <v>446</v>
      </c>
      <c r="F2862" s="234" t="s">
        <v>79</v>
      </c>
      <c r="G2862" s="232">
        <v>79101</v>
      </c>
      <c r="H2862" s="229" t="s">
        <v>499</v>
      </c>
      <c r="I2862" s="229" t="s">
        <v>500</v>
      </c>
      <c r="J2862" s="229" t="s">
        <v>23</v>
      </c>
      <c r="K2862" s="229" t="s">
        <v>755</v>
      </c>
      <c r="L2862" s="229" t="s">
        <v>718</v>
      </c>
      <c r="M2862" s="229" t="s">
        <v>777</v>
      </c>
      <c r="N2862" s="229" t="s">
        <v>748</v>
      </c>
    </row>
    <row r="2863" spans="1:14">
      <c r="A2863" s="232">
        <f t="shared" si="44"/>
        <v>12853</v>
      </c>
      <c r="B2863" s="232">
        <v>4</v>
      </c>
      <c r="C2863" s="232" t="s">
        <v>747</v>
      </c>
      <c r="D2863" s="229" t="s">
        <v>656</v>
      </c>
      <c r="E2863" s="232" t="s">
        <v>573</v>
      </c>
      <c r="F2863" s="234" t="s">
        <v>79</v>
      </c>
      <c r="G2863" s="232">
        <v>11609</v>
      </c>
      <c r="H2863" s="229" t="s">
        <v>499</v>
      </c>
      <c r="I2863" s="229" t="s">
        <v>500</v>
      </c>
      <c r="J2863" s="229" t="s">
        <v>23</v>
      </c>
      <c r="K2863" s="229" t="s">
        <v>755</v>
      </c>
      <c r="L2863" s="229" t="s">
        <v>718</v>
      </c>
      <c r="M2863" s="229" t="s">
        <v>777</v>
      </c>
      <c r="N2863" s="229" t="s">
        <v>748</v>
      </c>
    </row>
    <row r="2864" spans="1:14">
      <c r="A2864" s="232">
        <f t="shared" si="44"/>
        <v>12854</v>
      </c>
      <c r="B2864" s="232">
        <v>4</v>
      </c>
      <c r="C2864" s="232" t="s">
        <v>747</v>
      </c>
      <c r="D2864" s="229" t="s">
        <v>656</v>
      </c>
      <c r="E2864" s="232" t="s">
        <v>446</v>
      </c>
      <c r="F2864" s="234" t="s">
        <v>79</v>
      </c>
      <c r="G2864" s="232">
        <v>11609</v>
      </c>
      <c r="H2864" s="229" t="s">
        <v>499</v>
      </c>
      <c r="I2864" s="229" t="s">
        <v>500</v>
      </c>
      <c r="J2864" s="229" t="s">
        <v>23</v>
      </c>
      <c r="K2864" s="229" t="s">
        <v>755</v>
      </c>
      <c r="L2864" s="229" t="s">
        <v>718</v>
      </c>
      <c r="M2864" s="229" t="s">
        <v>777</v>
      </c>
      <c r="N2864" s="229" t="s">
        <v>748</v>
      </c>
    </row>
    <row r="2865" spans="1:14">
      <c r="A2865" s="232">
        <f t="shared" si="44"/>
        <v>12855</v>
      </c>
      <c r="B2865" s="232">
        <v>4</v>
      </c>
      <c r="C2865" s="232" t="s">
        <v>747</v>
      </c>
      <c r="D2865" s="229" t="s">
        <v>656</v>
      </c>
      <c r="E2865" s="232" t="s">
        <v>573</v>
      </c>
      <c r="F2865" s="234" t="s">
        <v>79</v>
      </c>
      <c r="G2865" s="232">
        <v>21609</v>
      </c>
      <c r="H2865" s="229" t="s">
        <v>499</v>
      </c>
      <c r="I2865" s="229" t="s">
        <v>500</v>
      </c>
      <c r="J2865" s="229" t="s">
        <v>23</v>
      </c>
      <c r="K2865" s="229" t="s">
        <v>755</v>
      </c>
      <c r="L2865" s="229" t="s">
        <v>718</v>
      </c>
      <c r="M2865" s="229" t="s">
        <v>777</v>
      </c>
      <c r="N2865" s="229" t="s">
        <v>748</v>
      </c>
    </row>
    <row r="2866" spans="1:14">
      <c r="A2866" s="232">
        <f t="shared" si="44"/>
        <v>12856</v>
      </c>
      <c r="B2866" s="232">
        <v>4</v>
      </c>
      <c r="C2866" s="232" t="s">
        <v>747</v>
      </c>
      <c r="D2866" s="229" t="s">
        <v>656</v>
      </c>
      <c r="E2866" s="232" t="s">
        <v>446</v>
      </c>
      <c r="F2866" s="234" t="s">
        <v>79</v>
      </c>
      <c r="G2866" s="232">
        <v>21609</v>
      </c>
      <c r="H2866" s="229" t="s">
        <v>499</v>
      </c>
      <c r="I2866" s="229" t="s">
        <v>500</v>
      </c>
      <c r="J2866" s="229" t="s">
        <v>23</v>
      </c>
      <c r="K2866" s="229" t="s">
        <v>755</v>
      </c>
      <c r="L2866" s="229" t="s">
        <v>718</v>
      </c>
      <c r="M2866" s="229" t="s">
        <v>777</v>
      </c>
      <c r="N2866" s="229" t="s">
        <v>748</v>
      </c>
    </row>
    <row r="2867" spans="1:14">
      <c r="A2867" s="232">
        <f t="shared" si="44"/>
        <v>12857</v>
      </c>
      <c r="B2867" s="232">
        <v>4</v>
      </c>
      <c r="C2867" s="232" t="s">
        <v>747</v>
      </c>
      <c r="D2867" s="229" t="s">
        <v>656</v>
      </c>
      <c r="E2867" s="232" t="s">
        <v>573</v>
      </c>
      <c r="F2867" s="234" t="s">
        <v>21</v>
      </c>
      <c r="G2867" s="232">
        <v>99100</v>
      </c>
      <c r="H2867" s="229" t="s">
        <v>499</v>
      </c>
      <c r="I2867" s="229" t="s">
        <v>500</v>
      </c>
      <c r="J2867" s="229" t="s">
        <v>23</v>
      </c>
      <c r="K2867" s="229" t="s">
        <v>755</v>
      </c>
      <c r="L2867" s="229" t="s">
        <v>718</v>
      </c>
      <c r="M2867" s="229" t="s">
        <v>777</v>
      </c>
      <c r="N2867" s="229" t="s">
        <v>748</v>
      </c>
    </row>
    <row r="2868" spans="1:14">
      <c r="A2868" s="232">
        <f t="shared" si="44"/>
        <v>12858</v>
      </c>
      <c r="B2868" s="232">
        <v>4</v>
      </c>
      <c r="C2868" s="232" t="s">
        <v>747</v>
      </c>
      <c r="D2868" s="229" t="s">
        <v>656</v>
      </c>
      <c r="E2868" s="232" t="s">
        <v>446</v>
      </c>
      <c r="F2868" s="234" t="s">
        <v>21</v>
      </c>
      <c r="G2868" s="232">
        <v>99100</v>
      </c>
      <c r="H2868" s="229" t="s">
        <v>499</v>
      </c>
      <c r="I2868" s="229" t="s">
        <v>500</v>
      </c>
      <c r="J2868" s="229" t="s">
        <v>23</v>
      </c>
      <c r="K2868" s="229" t="s">
        <v>755</v>
      </c>
      <c r="L2868" s="229" t="s">
        <v>718</v>
      </c>
      <c r="M2868" s="229" t="s">
        <v>777</v>
      </c>
      <c r="N2868" s="229" t="s">
        <v>748</v>
      </c>
    </row>
    <row r="2869" spans="1:14">
      <c r="A2869" s="232">
        <f t="shared" si="44"/>
        <v>12859</v>
      </c>
      <c r="B2869" s="232">
        <v>4</v>
      </c>
      <c r="C2869" s="232" t="s">
        <v>747</v>
      </c>
      <c r="D2869" s="229" t="s">
        <v>656</v>
      </c>
      <c r="E2869" s="232" t="s">
        <v>573</v>
      </c>
      <c r="F2869" s="234" t="s">
        <v>21</v>
      </c>
      <c r="G2869" s="232">
        <v>79101</v>
      </c>
      <c r="H2869" s="229" t="s">
        <v>499</v>
      </c>
      <c r="I2869" s="229" t="s">
        <v>500</v>
      </c>
      <c r="J2869" s="229" t="s">
        <v>23</v>
      </c>
      <c r="K2869" s="229" t="s">
        <v>755</v>
      </c>
      <c r="L2869" s="229" t="s">
        <v>718</v>
      </c>
      <c r="M2869" s="229" t="s">
        <v>777</v>
      </c>
      <c r="N2869" s="229" t="s">
        <v>748</v>
      </c>
    </row>
    <row r="2870" spans="1:14">
      <c r="A2870" s="232">
        <f t="shared" si="44"/>
        <v>12860</v>
      </c>
      <c r="B2870" s="232">
        <v>4</v>
      </c>
      <c r="C2870" s="232" t="s">
        <v>747</v>
      </c>
      <c r="D2870" s="229" t="s">
        <v>656</v>
      </c>
      <c r="E2870" s="232" t="s">
        <v>446</v>
      </c>
      <c r="F2870" s="234" t="s">
        <v>21</v>
      </c>
      <c r="G2870" s="232">
        <v>79101</v>
      </c>
      <c r="H2870" s="229" t="s">
        <v>499</v>
      </c>
      <c r="I2870" s="229" t="s">
        <v>500</v>
      </c>
      <c r="J2870" s="229" t="s">
        <v>23</v>
      </c>
      <c r="K2870" s="229" t="s">
        <v>755</v>
      </c>
      <c r="L2870" s="229" t="s">
        <v>718</v>
      </c>
      <c r="M2870" s="229" t="s">
        <v>777</v>
      </c>
      <c r="N2870" s="229" t="s">
        <v>748</v>
      </c>
    </row>
    <row r="2871" spans="1:14">
      <c r="A2871" s="232">
        <f t="shared" si="44"/>
        <v>12861</v>
      </c>
      <c r="B2871" s="232">
        <v>4</v>
      </c>
      <c r="C2871" s="232" t="s">
        <v>747</v>
      </c>
      <c r="D2871" s="229" t="s">
        <v>656</v>
      </c>
      <c r="E2871" s="232" t="s">
        <v>573</v>
      </c>
      <c r="F2871" s="234" t="s">
        <v>21</v>
      </c>
      <c r="G2871" s="232">
        <v>11609</v>
      </c>
      <c r="H2871" s="229" t="s">
        <v>499</v>
      </c>
      <c r="I2871" s="229" t="s">
        <v>500</v>
      </c>
      <c r="J2871" s="229" t="s">
        <v>23</v>
      </c>
      <c r="K2871" s="229" t="s">
        <v>755</v>
      </c>
      <c r="L2871" s="229" t="s">
        <v>718</v>
      </c>
      <c r="M2871" s="229" t="s">
        <v>777</v>
      </c>
      <c r="N2871" s="229" t="s">
        <v>748</v>
      </c>
    </row>
    <row r="2872" spans="1:14">
      <c r="A2872" s="232">
        <f t="shared" si="44"/>
        <v>12862</v>
      </c>
      <c r="B2872" s="232">
        <v>4</v>
      </c>
      <c r="C2872" s="232" t="s">
        <v>747</v>
      </c>
      <c r="D2872" s="229" t="s">
        <v>656</v>
      </c>
      <c r="E2872" s="232" t="s">
        <v>446</v>
      </c>
      <c r="F2872" s="234" t="s">
        <v>21</v>
      </c>
      <c r="G2872" s="232">
        <v>11609</v>
      </c>
      <c r="H2872" s="229" t="s">
        <v>499</v>
      </c>
      <c r="I2872" s="229" t="s">
        <v>500</v>
      </c>
      <c r="J2872" s="229" t="s">
        <v>23</v>
      </c>
      <c r="K2872" s="229" t="s">
        <v>755</v>
      </c>
      <c r="L2872" s="229" t="s">
        <v>718</v>
      </c>
      <c r="M2872" s="229" t="s">
        <v>777</v>
      </c>
      <c r="N2872" s="229" t="s">
        <v>748</v>
      </c>
    </row>
    <row r="2873" spans="1:14">
      <c r="A2873" s="232">
        <f t="shared" si="44"/>
        <v>12863</v>
      </c>
      <c r="B2873" s="232">
        <v>4</v>
      </c>
      <c r="C2873" s="232" t="s">
        <v>747</v>
      </c>
      <c r="D2873" s="229" t="s">
        <v>656</v>
      </c>
      <c r="E2873" s="232" t="s">
        <v>573</v>
      </c>
      <c r="F2873" s="234" t="s">
        <v>21</v>
      </c>
      <c r="G2873" s="232">
        <v>21609</v>
      </c>
      <c r="H2873" s="229" t="s">
        <v>499</v>
      </c>
      <c r="I2873" s="229" t="s">
        <v>500</v>
      </c>
      <c r="J2873" s="229" t="s">
        <v>23</v>
      </c>
      <c r="K2873" s="229" t="s">
        <v>755</v>
      </c>
      <c r="L2873" s="229" t="s">
        <v>718</v>
      </c>
      <c r="M2873" s="229" t="s">
        <v>777</v>
      </c>
      <c r="N2873" s="229" t="s">
        <v>748</v>
      </c>
    </row>
    <row r="2874" spans="1:14">
      <c r="A2874" s="232">
        <f t="shared" si="44"/>
        <v>12864</v>
      </c>
      <c r="B2874" s="232">
        <v>4</v>
      </c>
      <c r="C2874" s="232" t="s">
        <v>747</v>
      </c>
      <c r="D2874" s="229" t="s">
        <v>656</v>
      </c>
      <c r="E2874" s="232" t="s">
        <v>446</v>
      </c>
      <c r="F2874" s="234" t="s">
        <v>21</v>
      </c>
      <c r="G2874" s="232">
        <v>21609</v>
      </c>
      <c r="H2874" s="229" t="s">
        <v>499</v>
      </c>
      <c r="I2874" s="229" t="s">
        <v>500</v>
      </c>
      <c r="J2874" s="229" t="s">
        <v>23</v>
      </c>
      <c r="K2874" s="229" t="s">
        <v>755</v>
      </c>
      <c r="L2874" s="229" t="s">
        <v>718</v>
      </c>
      <c r="M2874" s="229" t="s">
        <v>777</v>
      </c>
      <c r="N2874" s="229" t="s">
        <v>748</v>
      </c>
    </row>
    <row r="2875" spans="1:14">
      <c r="A2875" s="232">
        <f t="shared" si="44"/>
        <v>12865</v>
      </c>
      <c r="B2875" s="232">
        <v>4</v>
      </c>
      <c r="C2875" s="232" t="s">
        <v>747</v>
      </c>
      <c r="D2875" s="229" t="s">
        <v>656</v>
      </c>
      <c r="E2875" s="232" t="s">
        <v>573</v>
      </c>
      <c r="F2875" s="234" t="s">
        <v>80</v>
      </c>
      <c r="G2875" s="232">
        <v>99100</v>
      </c>
      <c r="H2875" s="229" t="s">
        <v>499</v>
      </c>
      <c r="I2875" s="229" t="s">
        <v>500</v>
      </c>
      <c r="J2875" s="229" t="s">
        <v>23</v>
      </c>
      <c r="K2875" s="229" t="s">
        <v>755</v>
      </c>
      <c r="L2875" s="229" t="s">
        <v>718</v>
      </c>
      <c r="M2875" s="229" t="s">
        <v>777</v>
      </c>
      <c r="N2875" s="229" t="s">
        <v>748</v>
      </c>
    </row>
    <row r="2876" spans="1:14">
      <c r="A2876" s="232">
        <f t="shared" si="44"/>
        <v>12866</v>
      </c>
      <c r="B2876" s="232">
        <v>4</v>
      </c>
      <c r="C2876" s="232" t="s">
        <v>747</v>
      </c>
      <c r="D2876" s="229" t="s">
        <v>656</v>
      </c>
      <c r="E2876" s="232" t="s">
        <v>446</v>
      </c>
      <c r="F2876" s="234" t="s">
        <v>80</v>
      </c>
      <c r="G2876" s="232">
        <v>99100</v>
      </c>
      <c r="H2876" s="229" t="s">
        <v>499</v>
      </c>
      <c r="I2876" s="229" t="s">
        <v>500</v>
      </c>
      <c r="J2876" s="229" t="s">
        <v>23</v>
      </c>
      <c r="K2876" s="229" t="s">
        <v>755</v>
      </c>
      <c r="L2876" s="229" t="s">
        <v>718</v>
      </c>
      <c r="M2876" s="229" t="s">
        <v>777</v>
      </c>
      <c r="N2876" s="229" t="s">
        <v>748</v>
      </c>
    </row>
    <row r="2877" spans="1:14">
      <c r="A2877" s="232">
        <f t="shared" si="44"/>
        <v>12867</v>
      </c>
      <c r="B2877" s="232">
        <v>4</v>
      </c>
      <c r="C2877" s="232" t="s">
        <v>747</v>
      </c>
      <c r="D2877" s="229" t="s">
        <v>656</v>
      </c>
      <c r="E2877" s="232" t="s">
        <v>573</v>
      </c>
      <c r="F2877" s="234" t="s">
        <v>80</v>
      </c>
      <c r="G2877" s="232">
        <v>79101</v>
      </c>
      <c r="H2877" s="229" t="s">
        <v>499</v>
      </c>
      <c r="I2877" s="229" t="s">
        <v>500</v>
      </c>
      <c r="J2877" s="229" t="s">
        <v>23</v>
      </c>
      <c r="K2877" s="229" t="s">
        <v>755</v>
      </c>
      <c r="L2877" s="229" t="s">
        <v>718</v>
      </c>
      <c r="M2877" s="229" t="s">
        <v>777</v>
      </c>
      <c r="N2877" s="229" t="s">
        <v>748</v>
      </c>
    </row>
    <row r="2878" spans="1:14">
      <c r="A2878" s="232">
        <f t="shared" si="44"/>
        <v>12868</v>
      </c>
      <c r="B2878" s="232">
        <v>4</v>
      </c>
      <c r="C2878" s="232" t="s">
        <v>747</v>
      </c>
      <c r="D2878" s="229" t="s">
        <v>656</v>
      </c>
      <c r="E2878" s="232" t="s">
        <v>446</v>
      </c>
      <c r="F2878" s="234" t="s">
        <v>80</v>
      </c>
      <c r="G2878" s="232">
        <v>79101</v>
      </c>
      <c r="H2878" s="229" t="s">
        <v>499</v>
      </c>
      <c r="I2878" s="229" t="s">
        <v>500</v>
      </c>
      <c r="J2878" s="229" t="s">
        <v>23</v>
      </c>
      <c r="K2878" s="229" t="s">
        <v>755</v>
      </c>
      <c r="L2878" s="229" t="s">
        <v>718</v>
      </c>
      <c r="M2878" s="229" t="s">
        <v>777</v>
      </c>
      <c r="N2878" s="229" t="s">
        <v>748</v>
      </c>
    </row>
    <row r="2879" spans="1:14">
      <c r="A2879" s="232">
        <f t="shared" si="44"/>
        <v>12869</v>
      </c>
      <c r="B2879" s="232">
        <v>4</v>
      </c>
      <c r="C2879" s="232" t="s">
        <v>747</v>
      </c>
      <c r="D2879" s="229" t="s">
        <v>656</v>
      </c>
      <c r="E2879" s="232" t="s">
        <v>573</v>
      </c>
      <c r="F2879" s="234" t="s">
        <v>80</v>
      </c>
      <c r="G2879" s="232">
        <v>11609</v>
      </c>
      <c r="H2879" s="229" t="s">
        <v>499</v>
      </c>
      <c r="I2879" s="229" t="s">
        <v>500</v>
      </c>
      <c r="J2879" s="229" t="s">
        <v>23</v>
      </c>
      <c r="K2879" s="229" t="s">
        <v>755</v>
      </c>
      <c r="L2879" s="229" t="s">
        <v>718</v>
      </c>
      <c r="M2879" s="229" t="s">
        <v>777</v>
      </c>
      <c r="N2879" s="229" t="s">
        <v>748</v>
      </c>
    </row>
    <row r="2880" spans="1:14">
      <c r="A2880" s="232">
        <f t="shared" si="44"/>
        <v>12870</v>
      </c>
      <c r="B2880" s="232">
        <v>4</v>
      </c>
      <c r="C2880" s="232" t="s">
        <v>747</v>
      </c>
      <c r="D2880" s="229" t="s">
        <v>656</v>
      </c>
      <c r="E2880" s="232" t="s">
        <v>446</v>
      </c>
      <c r="F2880" s="234" t="s">
        <v>80</v>
      </c>
      <c r="G2880" s="232">
        <v>11609</v>
      </c>
      <c r="H2880" s="229" t="s">
        <v>499</v>
      </c>
      <c r="I2880" s="229" t="s">
        <v>500</v>
      </c>
      <c r="J2880" s="229" t="s">
        <v>23</v>
      </c>
      <c r="K2880" s="229" t="s">
        <v>755</v>
      </c>
      <c r="L2880" s="229" t="s">
        <v>718</v>
      </c>
      <c r="M2880" s="229" t="s">
        <v>777</v>
      </c>
      <c r="N2880" s="229" t="s">
        <v>748</v>
      </c>
    </row>
    <row r="2881" spans="1:14">
      <c r="A2881" s="232">
        <f t="shared" si="44"/>
        <v>12871</v>
      </c>
      <c r="B2881" s="232">
        <v>4</v>
      </c>
      <c r="C2881" s="232" t="s">
        <v>747</v>
      </c>
      <c r="D2881" s="229" t="s">
        <v>656</v>
      </c>
      <c r="E2881" s="232" t="s">
        <v>573</v>
      </c>
      <c r="F2881" s="234" t="s">
        <v>80</v>
      </c>
      <c r="G2881" s="232">
        <v>21609</v>
      </c>
      <c r="H2881" s="229" t="s">
        <v>499</v>
      </c>
      <c r="I2881" s="229" t="s">
        <v>500</v>
      </c>
      <c r="J2881" s="229" t="s">
        <v>23</v>
      </c>
      <c r="K2881" s="229" t="s">
        <v>755</v>
      </c>
      <c r="L2881" s="229" t="s">
        <v>718</v>
      </c>
      <c r="M2881" s="229" t="s">
        <v>777</v>
      </c>
      <c r="N2881" s="229" t="s">
        <v>748</v>
      </c>
    </row>
    <row r="2882" spans="1:14">
      <c r="A2882" s="232">
        <f t="shared" si="44"/>
        <v>12872</v>
      </c>
      <c r="B2882" s="232">
        <v>4</v>
      </c>
      <c r="C2882" s="232" t="s">
        <v>747</v>
      </c>
      <c r="D2882" s="229" t="s">
        <v>656</v>
      </c>
      <c r="E2882" s="232" t="s">
        <v>446</v>
      </c>
      <c r="F2882" s="234" t="s">
        <v>80</v>
      </c>
      <c r="G2882" s="232">
        <v>21609</v>
      </c>
      <c r="H2882" s="229" t="s">
        <v>499</v>
      </c>
      <c r="I2882" s="229" t="s">
        <v>500</v>
      </c>
      <c r="J2882" s="229" t="s">
        <v>23</v>
      </c>
      <c r="K2882" s="229" t="s">
        <v>755</v>
      </c>
      <c r="L2882" s="229" t="s">
        <v>718</v>
      </c>
      <c r="M2882" s="229" t="s">
        <v>777</v>
      </c>
      <c r="N2882" s="229" t="s">
        <v>748</v>
      </c>
    </row>
    <row r="2883" spans="1:14">
      <c r="A2883" s="232">
        <f t="shared" si="44"/>
        <v>12873</v>
      </c>
      <c r="B2883" s="232">
        <v>4</v>
      </c>
      <c r="C2883" s="232" t="s">
        <v>747</v>
      </c>
      <c r="D2883" s="229" t="s">
        <v>656</v>
      </c>
      <c r="E2883" s="232" t="s">
        <v>573</v>
      </c>
      <c r="F2883" s="234" t="s">
        <v>81</v>
      </c>
      <c r="G2883" s="232">
        <v>99100</v>
      </c>
      <c r="H2883" s="229" t="s">
        <v>499</v>
      </c>
      <c r="I2883" s="229" t="s">
        <v>500</v>
      </c>
      <c r="J2883" s="229" t="s">
        <v>23</v>
      </c>
      <c r="K2883" s="229" t="s">
        <v>755</v>
      </c>
      <c r="L2883" s="229" t="s">
        <v>718</v>
      </c>
      <c r="M2883" s="229" t="s">
        <v>777</v>
      </c>
      <c r="N2883" s="229" t="s">
        <v>748</v>
      </c>
    </row>
    <row r="2884" spans="1:14">
      <c r="A2884" s="232">
        <f t="shared" si="44"/>
        <v>12874</v>
      </c>
      <c r="B2884" s="232">
        <v>4</v>
      </c>
      <c r="C2884" s="232" t="s">
        <v>747</v>
      </c>
      <c r="D2884" s="229" t="s">
        <v>656</v>
      </c>
      <c r="E2884" s="232" t="s">
        <v>446</v>
      </c>
      <c r="F2884" s="234" t="s">
        <v>81</v>
      </c>
      <c r="G2884" s="232">
        <v>99100</v>
      </c>
      <c r="H2884" s="229" t="s">
        <v>499</v>
      </c>
      <c r="I2884" s="229" t="s">
        <v>500</v>
      </c>
      <c r="J2884" s="229" t="s">
        <v>23</v>
      </c>
      <c r="K2884" s="229" t="s">
        <v>755</v>
      </c>
      <c r="L2884" s="229" t="s">
        <v>718</v>
      </c>
      <c r="M2884" s="229" t="s">
        <v>777</v>
      </c>
      <c r="N2884" s="229" t="s">
        <v>748</v>
      </c>
    </row>
    <row r="2885" spans="1:14">
      <c r="A2885" s="232">
        <f t="shared" si="44"/>
        <v>12875</v>
      </c>
      <c r="B2885" s="232">
        <v>4</v>
      </c>
      <c r="C2885" s="232" t="s">
        <v>747</v>
      </c>
      <c r="D2885" s="229" t="s">
        <v>656</v>
      </c>
      <c r="E2885" s="232" t="s">
        <v>573</v>
      </c>
      <c r="F2885" s="234" t="s">
        <v>81</v>
      </c>
      <c r="G2885" s="232">
        <v>79101</v>
      </c>
      <c r="H2885" s="229" t="s">
        <v>499</v>
      </c>
      <c r="I2885" s="229" t="s">
        <v>500</v>
      </c>
      <c r="J2885" s="229" t="s">
        <v>23</v>
      </c>
      <c r="K2885" s="229" t="s">
        <v>755</v>
      </c>
      <c r="L2885" s="229" t="s">
        <v>718</v>
      </c>
      <c r="M2885" s="229" t="s">
        <v>777</v>
      </c>
      <c r="N2885" s="229" t="s">
        <v>748</v>
      </c>
    </row>
    <row r="2886" spans="1:14">
      <c r="A2886" s="232">
        <f t="shared" si="44"/>
        <v>12876</v>
      </c>
      <c r="B2886" s="232">
        <v>4</v>
      </c>
      <c r="C2886" s="232" t="s">
        <v>747</v>
      </c>
      <c r="D2886" s="229" t="s">
        <v>656</v>
      </c>
      <c r="E2886" s="232" t="s">
        <v>446</v>
      </c>
      <c r="F2886" s="234" t="s">
        <v>81</v>
      </c>
      <c r="G2886" s="232">
        <v>79101</v>
      </c>
      <c r="H2886" s="229" t="s">
        <v>499</v>
      </c>
      <c r="I2886" s="229" t="s">
        <v>500</v>
      </c>
      <c r="J2886" s="229" t="s">
        <v>23</v>
      </c>
      <c r="K2886" s="229" t="s">
        <v>755</v>
      </c>
      <c r="L2886" s="229" t="s">
        <v>718</v>
      </c>
      <c r="M2886" s="229" t="s">
        <v>777</v>
      </c>
      <c r="N2886" s="229" t="s">
        <v>748</v>
      </c>
    </row>
    <row r="2887" spans="1:14">
      <c r="A2887" s="232">
        <f t="shared" si="44"/>
        <v>12877</v>
      </c>
      <c r="B2887" s="232">
        <v>4</v>
      </c>
      <c r="C2887" s="232" t="s">
        <v>747</v>
      </c>
      <c r="D2887" s="229" t="s">
        <v>656</v>
      </c>
      <c r="E2887" s="232" t="s">
        <v>573</v>
      </c>
      <c r="F2887" s="234" t="s">
        <v>81</v>
      </c>
      <c r="G2887" s="232">
        <v>11609</v>
      </c>
      <c r="H2887" s="229" t="s">
        <v>499</v>
      </c>
      <c r="I2887" s="229" t="s">
        <v>500</v>
      </c>
      <c r="J2887" s="229" t="s">
        <v>23</v>
      </c>
      <c r="K2887" s="229" t="s">
        <v>755</v>
      </c>
      <c r="L2887" s="229" t="s">
        <v>718</v>
      </c>
      <c r="M2887" s="229" t="s">
        <v>777</v>
      </c>
      <c r="N2887" s="229" t="s">
        <v>748</v>
      </c>
    </row>
    <row r="2888" spans="1:14">
      <c r="A2888" s="232">
        <f t="shared" si="44"/>
        <v>12878</v>
      </c>
      <c r="B2888" s="232">
        <v>4</v>
      </c>
      <c r="C2888" s="232" t="s">
        <v>747</v>
      </c>
      <c r="D2888" s="229" t="s">
        <v>656</v>
      </c>
      <c r="E2888" s="232" t="s">
        <v>446</v>
      </c>
      <c r="F2888" s="234" t="s">
        <v>81</v>
      </c>
      <c r="G2888" s="232">
        <v>11609</v>
      </c>
      <c r="H2888" s="229" t="s">
        <v>499</v>
      </c>
      <c r="I2888" s="229" t="s">
        <v>500</v>
      </c>
      <c r="J2888" s="229" t="s">
        <v>23</v>
      </c>
      <c r="K2888" s="229" t="s">
        <v>755</v>
      </c>
      <c r="L2888" s="229" t="s">
        <v>718</v>
      </c>
      <c r="M2888" s="229" t="s">
        <v>777</v>
      </c>
      <c r="N2888" s="229" t="s">
        <v>748</v>
      </c>
    </row>
    <row r="2889" spans="1:14">
      <c r="A2889" s="232">
        <f t="shared" si="44"/>
        <v>12879</v>
      </c>
      <c r="B2889" s="232">
        <v>4</v>
      </c>
      <c r="C2889" s="232" t="s">
        <v>747</v>
      </c>
      <c r="D2889" s="229" t="s">
        <v>656</v>
      </c>
      <c r="E2889" s="232" t="s">
        <v>573</v>
      </c>
      <c r="F2889" s="234" t="s">
        <v>81</v>
      </c>
      <c r="G2889" s="232">
        <v>21609</v>
      </c>
      <c r="H2889" s="229" t="s">
        <v>499</v>
      </c>
      <c r="I2889" s="229" t="s">
        <v>500</v>
      </c>
      <c r="J2889" s="229" t="s">
        <v>23</v>
      </c>
      <c r="K2889" s="229" t="s">
        <v>755</v>
      </c>
      <c r="L2889" s="229" t="s">
        <v>718</v>
      </c>
      <c r="M2889" s="229" t="s">
        <v>777</v>
      </c>
      <c r="N2889" s="229" t="s">
        <v>748</v>
      </c>
    </row>
    <row r="2890" spans="1:14">
      <c r="A2890" s="232">
        <f t="shared" si="44"/>
        <v>12880</v>
      </c>
      <c r="B2890" s="232">
        <v>4</v>
      </c>
      <c r="C2890" s="232" t="s">
        <v>747</v>
      </c>
      <c r="D2890" s="229" t="s">
        <v>656</v>
      </c>
      <c r="E2890" s="232" t="s">
        <v>446</v>
      </c>
      <c r="F2890" s="234" t="s">
        <v>81</v>
      </c>
      <c r="G2890" s="232">
        <v>21609</v>
      </c>
      <c r="H2890" s="229" t="s">
        <v>499</v>
      </c>
      <c r="I2890" s="229" t="s">
        <v>500</v>
      </c>
      <c r="J2890" s="229" t="s">
        <v>23</v>
      </c>
      <c r="K2890" s="229" t="s">
        <v>755</v>
      </c>
      <c r="L2890" s="229" t="s">
        <v>718</v>
      </c>
      <c r="M2890" s="229" t="s">
        <v>777</v>
      </c>
      <c r="N2890" s="229" t="s">
        <v>748</v>
      </c>
    </row>
    <row r="2891" spans="1:14">
      <c r="A2891" s="232">
        <f t="shared" si="44"/>
        <v>12881</v>
      </c>
      <c r="B2891" s="232">
        <v>4</v>
      </c>
      <c r="C2891" s="232" t="s">
        <v>747</v>
      </c>
      <c r="D2891" s="229" t="s">
        <v>656</v>
      </c>
      <c r="E2891" s="232" t="s">
        <v>573</v>
      </c>
      <c r="F2891" s="234" t="s">
        <v>82</v>
      </c>
      <c r="G2891" s="232">
        <v>99100</v>
      </c>
      <c r="H2891" s="229" t="s">
        <v>499</v>
      </c>
      <c r="I2891" s="229" t="s">
        <v>500</v>
      </c>
      <c r="J2891" s="229" t="s">
        <v>23</v>
      </c>
      <c r="K2891" s="229" t="s">
        <v>755</v>
      </c>
      <c r="L2891" s="229" t="s">
        <v>718</v>
      </c>
      <c r="M2891" s="229" t="s">
        <v>777</v>
      </c>
      <c r="N2891" s="229" t="s">
        <v>748</v>
      </c>
    </row>
    <row r="2892" spans="1:14">
      <c r="A2892" s="232">
        <f t="shared" ref="A2892:A2955" si="45">A2891+1</f>
        <v>12882</v>
      </c>
      <c r="B2892" s="232">
        <v>4</v>
      </c>
      <c r="C2892" s="232" t="s">
        <v>747</v>
      </c>
      <c r="D2892" s="229" t="s">
        <v>656</v>
      </c>
      <c r="E2892" s="232" t="s">
        <v>446</v>
      </c>
      <c r="F2892" s="234" t="s">
        <v>82</v>
      </c>
      <c r="G2892" s="232">
        <v>99100</v>
      </c>
      <c r="H2892" s="229" t="s">
        <v>499</v>
      </c>
      <c r="I2892" s="229" t="s">
        <v>500</v>
      </c>
      <c r="J2892" s="229" t="s">
        <v>23</v>
      </c>
      <c r="K2892" s="229" t="s">
        <v>755</v>
      </c>
      <c r="L2892" s="229" t="s">
        <v>718</v>
      </c>
      <c r="M2892" s="229" t="s">
        <v>777</v>
      </c>
      <c r="N2892" s="229" t="s">
        <v>748</v>
      </c>
    </row>
    <row r="2893" spans="1:14">
      <c r="A2893" s="232">
        <f t="shared" si="45"/>
        <v>12883</v>
      </c>
      <c r="B2893" s="232">
        <v>4</v>
      </c>
      <c r="C2893" s="232" t="s">
        <v>747</v>
      </c>
      <c r="D2893" s="229" t="s">
        <v>656</v>
      </c>
      <c r="E2893" s="232" t="s">
        <v>573</v>
      </c>
      <c r="F2893" s="234" t="s">
        <v>82</v>
      </c>
      <c r="G2893" s="232">
        <v>79101</v>
      </c>
      <c r="H2893" s="229" t="s">
        <v>499</v>
      </c>
      <c r="I2893" s="229" t="s">
        <v>500</v>
      </c>
      <c r="J2893" s="229" t="s">
        <v>23</v>
      </c>
      <c r="K2893" s="229" t="s">
        <v>755</v>
      </c>
      <c r="L2893" s="229" t="s">
        <v>718</v>
      </c>
      <c r="M2893" s="229" t="s">
        <v>777</v>
      </c>
      <c r="N2893" s="229" t="s">
        <v>748</v>
      </c>
    </row>
    <row r="2894" spans="1:14">
      <c r="A2894" s="232">
        <f t="shared" si="45"/>
        <v>12884</v>
      </c>
      <c r="B2894" s="232">
        <v>4</v>
      </c>
      <c r="C2894" s="232" t="s">
        <v>747</v>
      </c>
      <c r="D2894" s="229" t="s">
        <v>656</v>
      </c>
      <c r="E2894" s="232" t="s">
        <v>446</v>
      </c>
      <c r="F2894" s="234" t="s">
        <v>82</v>
      </c>
      <c r="G2894" s="232">
        <v>79101</v>
      </c>
      <c r="H2894" s="229" t="s">
        <v>499</v>
      </c>
      <c r="I2894" s="229" t="s">
        <v>500</v>
      </c>
      <c r="J2894" s="229" t="s">
        <v>23</v>
      </c>
      <c r="K2894" s="229" t="s">
        <v>755</v>
      </c>
      <c r="L2894" s="229" t="s">
        <v>718</v>
      </c>
      <c r="M2894" s="229" t="s">
        <v>777</v>
      </c>
      <c r="N2894" s="229" t="s">
        <v>748</v>
      </c>
    </row>
    <row r="2895" spans="1:14">
      <c r="A2895" s="232">
        <f t="shared" si="45"/>
        <v>12885</v>
      </c>
      <c r="B2895" s="232">
        <v>4</v>
      </c>
      <c r="C2895" s="232" t="s">
        <v>747</v>
      </c>
      <c r="D2895" s="229" t="s">
        <v>656</v>
      </c>
      <c r="E2895" s="232" t="s">
        <v>573</v>
      </c>
      <c r="F2895" s="234" t="s">
        <v>82</v>
      </c>
      <c r="G2895" s="232">
        <v>11609</v>
      </c>
      <c r="H2895" s="229" t="s">
        <v>499</v>
      </c>
      <c r="I2895" s="229" t="s">
        <v>500</v>
      </c>
      <c r="J2895" s="229" t="s">
        <v>23</v>
      </c>
      <c r="K2895" s="229" t="s">
        <v>755</v>
      </c>
      <c r="L2895" s="229" t="s">
        <v>718</v>
      </c>
      <c r="M2895" s="229" t="s">
        <v>777</v>
      </c>
      <c r="N2895" s="229" t="s">
        <v>748</v>
      </c>
    </row>
    <row r="2896" spans="1:14">
      <c r="A2896" s="232">
        <f t="shared" si="45"/>
        <v>12886</v>
      </c>
      <c r="B2896" s="232">
        <v>4</v>
      </c>
      <c r="C2896" s="232" t="s">
        <v>747</v>
      </c>
      <c r="D2896" s="229" t="s">
        <v>656</v>
      </c>
      <c r="E2896" s="232" t="s">
        <v>446</v>
      </c>
      <c r="F2896" s="234" t="s">
        <v>82</v>
      </c>
      <c r="G2896" s="232">
        <v>11609</v>
      </c>
      <c r="H2896" s="229" t="s">
        <v>499</v>
      </c>
      <c r="I2896" s="229" t="s">
        <v>500</v>
      </c>
      <c r="J2896" s="229" t="s">
        <v>23</v>
      </c>
      <c r="K2896" s="229" t="s">
        <v>755</v>
      </c>
      <c r="L2896" s="229" t="s">
        <v>718</v>
      </c>
      <c r="M2896" s="229" t="s">
        <v>777</v>
      </c>
      <c r="N2896" s="229" t="s">
        <v>748</v>
      </c>
    </row>
    <row r="2897" spans="1:14">
      <c r="A2897" s="232">
        <f t="shared" si="45"/>
        <v>12887</v>
      </c>
      <c r="B2897" s="232">
        <v>4</v>
      </c>
      <c r="C2897" s="232" t="s">
        <v>747</v>
      </c>
      <c r="D2897" s="229" t="s">
        <v>656</v>
      </c>
      <c r="E2897" s="232" t="s">
        <v>573</v>
      </c>
      <c r="F2897" s="234" t="s">
        <v>82</v>
      </c>
      <c r="G2897" s="232">
        <v>21609</v>
      </c>
      <c r="H2897" s="229" t="s">
        <v>499</v>
      </c>
      <c r="I2897" s="229" t="s">
        <v>500</v>
      </c>
      <c r="J2897" s="229" t="s">
        <v>23</v>
      </c>
      <c r="K2897" s="229" t="s">
        <v>755</v>
      </c>
      <c r="L2897" s="229" t="s">
        <v>718</v>
      </c>
      <c r="M2897" s="229" t="s">
        <v>777</v>
      </c>
      <c r="N2897" s="229" t="s">
        <v>748</v>
      </c>
    </row>
    <row r="2898" spans="1:14">
      <c r="A2898" s="232">
        <f t="shared" si="45"/>
        <v>12888</v>
      </c>
      <c r="B2898" s="232">
        <v>4</v>
      </c>
      <c r="C2898" s="232" t="s">
        <v>747</v>
      </c>
      <c r="D2898" s="229" t="s">
        <v>656</v>
      </c>
      <c r="E2898" s="232" t="s">
        <v>446</v>
      </c>
      <c r="F2898" s="234" t="s">
        <v>82</v>
      </c>
      <c r="G2898" s="232">
        <v>21609</v>
      </c>
      <c r="H2898" s="229" t="s">
        <v>499</v>
      </c>
      <c r="I2898" s="229" t="s">
        <v>500</v>
      </c>
      <c r="J2898" s="229" t="s">
        <v>23</v>
      </c>
      <c r="K2898" s="229" t="s">
        <v>755</v>
      </c>
      <c r="L2898" s="229" t="s">
        <v>718</v>
      </c>
      <c r="M2898" s="229" t="s">
        <v>777</v>
      </c>
      <c r="N2898" s="229" t="s">
        <v>748</v>
      </c>
    </row>
    <row r="2899" spans="1:14">
      <c r="A2899" s="232">
        <f t="shared" si="45"/>
        <v>12889</v>
      </c>
      <c r="B2899" s="232">
        <v>4</v>
      </c>
      <c r="C2899" s="232" t="s">
        <v>747</v>
      </c>
      <c r="D2899" s="229" t="s">
        <v>656</v>
      </c>
      <c r="E2899" s="232" t="s">
        <v>573</v>
      </c>
      <c r="F2899" s="235" t="s">
        <v>83</v>
      </c>
      <c r="G2899" s="232">
        <v>99100</v>
      </c>
      <c r="H2899" s="229" t="s">
        <v>499</v>
      </c>
      <c r="I2899" s="229" t="s">
        <v>500</v>
      </c>
      <c r="J2899" s="229" t="s">
        <v>23</v>
      </c>
      <c r="K2899" s="229" t="s">
        <v>755</v>
      </c>
      <c r="L2899" s="229" t="s">
        <v>718</v>
      </c>
      <c r="M2899" s="229" t="s">
        <v>777</v>
      </c>
      <c r="N2899" s="229" t="s">
        <v>748</v>
      </c>
    </row>
    <row r="2900" spans="1:14">
      <c r="A2900" s="232">
        <f t="shared" si="45"/>
        <v>12890</v>
      </c>
      <c r="B2900" s="232">
        <v>4</v>
      </c>
      <c r="C2900" s="232" t="s">
        <v>747</v>
      </c>
      <c r="D2900" s="229" t="s">
        <v>656</v>
      </c>
      <c r="E2900" s="232" t="s">
        <v>446</v>
      </c>
      <c r="F2900" s="235" t="s">
        <v>83</v>
      </c>
      <c r="G2900" s="232">
        <v>99100</v>
      </c>
      <c r="H2900" s="229" t="s">
        <v>499</v>
      </c>
      <c r="I2900" s="229" t="s">
        <v>500</v>
      </c>
      <c r="J2900" s="229" t="s">
        <v>23</v>
      </c>
      <c r="K2900" s="229" t="s">
        <v>755</v>
      </c>
      <c r="L2900" s="229" t="s">
        <v>718</v>
      </c>
      <c r="M2900" s="229" t="s">
        <v>777</v>
      </c>
      <c r="N2900" s="229" t="s">
        <v>748</v>
      </c>
    </row>
    <row r="2901" spans="1:14">
      <c r="A2901" s="232">
        <f t="shared" si="45"/>
        <v>12891</v>
      </c>
      <c r="B2901" s="232">
        <v>4</v>
      </c>
      <c r="C2901" s="232" t="s">
        <v>747</v>
      </c>
      <c r="D2901" s="229" t="s">
        <v>656</v>
      </c>
      <c r="E2901" s="232" t="s">
        <v>573</v>
      </c>
      <c r="F2901" s="235" t="s">
        <v>83</v>
      </c>
      <c r="G2901" s="232">
        <v>79101</v>
      </c>
      <c r="H2901" s="229" t="s">
        <v>499</v>
      </c>
      <c r="I2901" s="229" t="s">
        <v>500</v>
      </c>
      <c r="J2901" s="229" t="s">
        <v>23</v>
      </c>
      <c r="K2901" s="229" t="s">
        <v>755</v>
      </c>
      <c r="L2901" s="229" t="s">
        <v>718</v>
      </c>
      <c r="M2901" s="229" t="s">
        <v>777</v>
      </c>
      <c r="N2901" s="229" t="s">
        <v>748</v>
      </c>
    </row>
    <row r="2902" spans="1:14">
      <c r="A2902" s="232">
        <f t="shared" si="45"/>
        <v>12892</v>
      </c>
      <c r="B2902" s="232">
        <v>4</v>
      </c>
      <c r="C2902" s="232" t="s">
        <v>747</v>
      </c>
      <c r="D2902" s="229" t="s">
        <v>656</v>
      </c>
      <c r="E2902" s="232" t="s">
        <v>446</v>
      </c>
      <c r="F2902" s="235" t="s">
        <v>83</v>
      </c>
      <c r="G2902" s="232">
        <v>79101</v>
      </c>
      <c r="H2902" s="229" t="s">
        <v>499</v>
      </c>
      <c r="I2902" s="229" t="s">
        <v>500</v>
      </c>
      <c r="J2902" s="229" t="s">
        <v>23</v>
      </c>
      <c r="K2902" s="229" t="s">
        <v>755</v>
      </c>
      <c r="L2902" s="229" t="s">
        <v>718</v>
      </c>
      <c r="M2902" s="229" t="s">
        <v>777</v>
      </c>
      <c r="N2902" s="229" t="s">
        <v>748</v>
      </c>
    </row>
    <row r="2903" spans="1:14">
      <c r="A2903" s="232">
        <f t="shared" si="45"/>
        <v>12893</v>
      </c>
      <c r="B2903" s="232">
        <v>4</v>
      </c>
      <c r="C2903" s="232" t="s">
        <v>747</v>
      </c>
      <c r="D2903" s="229" t="s">
        <v>656</v>
      </c>
      <c r="E2903" s="232" t="s">
        <v>573</v>
      </c>
      <c r="F2903" s="235" t="s">
        <v>83</v>
      </c>
      <c r="G2903" s="232">
        <v>11609</v>
      </c>
      <c r="H2903" s="229" t="s">
        <v>499</v>
      </c>
      <c r="I2903" s="229" t="s">
        <v>500</v>
      </c>
      <c r="J2903" s="229" t="s">
        <v>23</v>
      </c>
      <c r="K2903" s="229" t="s">
        <v>755</v>
      </c>
      <c r="L2903" s="229" t="s">
        <v>718</v>
      </c>
      <c r="M2903" s="229" t="s">
        <v>777</v>
      </c>
      <c r="N2903" s="229" t="s">
        <v>748</v>
      </c>
    </row>
    <row r="2904" spans="1:14">
      <c r="A2904" s="232">
        <f t="shared" si="45"/>
        <v>12894</v>
      </c>
      <c r="B2904" s="232">
        <v>4</v>
      </c>
      <c r="C2904" s="232" t="s">
        <v>747</v>
      </c>
      <c r="D2904" s="229" t="s">
        <v>656</v>
      </c>
      <c r="E2904" s="232" t="s">
        <v>446</v>
      </c>
      <c r="F2904" s="235" t="s">
        <v>83</v>
      </c>
      <c r="G2904" s="232">
        <v>11609</v>
      </c>
      <c r="H2904" s="229" t="s">
        <v>499</v>
      </c>
      <c r="I2904" s="229" t="s">
        <v>500</v>
      </c>
      <c r="J2904" s="229" t="s">
        <v>23</v>
      </c>
      <c r="K2904" s="229" t="s">
        <v>755</v>
      </c>
      <c r="L2904" s="229" t="s">
        <v>718</v>
      </c>
      <c r="M2904" s="229" t="s">
        <v>777</v>
      </c>
      <c r="N2904" s="229" t="s">
        <v>748</v>
      </c>
    </row>
    <row r="2905" spans="1:14">
      <c r="A2905" s="232">
        <f t="shared" si="45"/>
        <v>12895</v>
      </c>
      <c r="B2905" s="232">
        <v>4</v>
      </c>
      <c r="C2905" s="232" t="s">
        <v>747</v>
      </c>
      <c r="D2905" s="229" t="s">
        <v>656</v>
      </c>
      <c r="E2905" s="232" t="s">
        <v>573</v>
      </c>
      <c r="F2905" s="235" t="s">
        <v>83</v>
      </c>
      <c r="G2905" s="232">
        <v>21609</v>
      </c>
      <c r="H2905" s="229" t="s">
        <v>499</v>
      </c>
      <c r="I2905" s="229" t="s">
        <v>500</v>
      </c>
      <c r="J2905" s="229" t="s">
        <v>23</v>
      </c>
      <c r="K2905" s="229" t="s">
        <v>755</v>
      </c>
      <c r="L2905" s="229" t="s">
        <v>718</v>
      </c>
      <c r="M2905" s="229" t="s">
        <v>777</v>
      </c>
      <c r="N2905" s="229" t="s">
        <v>748</v>
      </c>
    </row>
    <row r="2906" spans="1:14">
      <c r="A2906" s="232">
        <f t="shared" si="45"/>
        <v>12896</v>
      </c>
      <c r="B2906" s="232">
        <v>4</v>
      </c>
      <c r="C2906" s="232" t="s">
        <v>747</v>
      </c>
      <c r="D2906" s="229" t="s">
        <v>656</v>
      </c>
      <c r="E2906" s="232" t="s">
        <v>446</v>
      </c>
      <c r="F2906" s="235" t="s">
        <v>83</v>
      </c>
      <c r="G2906" s="232">
        <v>21609</v>
      </c>
      <c r="H2906" s="229" t="s">
        <v>499</v>
      </c>
      <c r="I2906" s="229" t="s">
        <v>500</v>
      </c>
      <c r="J2906" s="229" t="s">
        <v>23</v>
      </c>
      <c r="K2906" s="229" t="s">
        <v>755</v>
      </c>
      <c r="L2906" s="229" t="s">
        <v>718</v>
      </c>
      <c r="M2906" s="229" t="s">
        <v>777</v>
      </c>
      <c r="N2906" s="229" t="s">
        <v>748</v>
      </c>
    </row>
    <row r="2907" spans="1:14">
      <c r="A2907" s="232">
        <f t="shared" si="45"/>
        <v>12897</v>
      </c>
      <c r="B2907" s="232">
        <v>4</v>
      </c>
      <c r="C2907" s="232" t="s">
        <v>747</v>
      </c>
      <c r="D2907" s="229" t="s">
        <v>656</v>
      </c>
      <c r="E2907" s="232" t="s">
        <v>573</v>
      </c>
      <c r="F2907" s="234" t="s">
        <v>84</v>
      </c>
      <c r="G2907" s="232">
        <v>99100</v>
      </c>
      <c r="H2907" s="229" t="s">
        <v>499</v>
      </c>
      <c r="I2907" s="229" t="s">
        <v>500</v>
      </c>
      <c r="J2907" s="229" t="s">
        <v>23</v>
      </c>
      <c r="K2907" s="229" t="s">
        <v>755</v>
      </c>
      <c r="L2907" s="229" t="s">
        <v>718</v>
      </c>
      <c r="M2907" s="229" t="s">
        <v>777</v>
      </c>
      <c r="N2907" s="229" t="s">
        <v>748</v>
      </c>
    </row>
    <row r="2908" spans="1:14">
      <c r="A2908" s="232">
        <f t="shared" si="45"/>
        <v>12898</v>
      </c>
      <c r="B2908" s="232">
        <v>4</v>
      </c>
      <c r="C2908" s="232" t="s">
        <v>747</v>
      </c>
      <c r="D2908" s="229" t="s">
        <v>656</v>
      </c>
      <c r="E2908" s="232" t="s">
        <v>446</v>
      </c>
      <c r="F2908" s="234" t="s">
        <v>84</v>
      </c>
      <c r="G2908" s="232">
        <v>99100</v>
      </c>
      <c r="H2908" s="229" t="s">
        <v>499</v>
      </c>
      <c r="I2908" s="229" t="s">
        <v>500</v>
      </c>
      <c r="J2908" s="229" t="s">
        <v>23</v>
      </c>
      <c r="K2908" s="229" t="s">
        <v>755</v>
      </c>
      <c r="L2908" s="229" t="s">
        <v>718</v>
      </c>
      <c r="M2908" s="229" t="s">
        <v>777</v>
      </c>
      <c r="N2908" s="229" t="s">
        <v>748</v>
      </c>
    </row>
    <row r="2909" spans="1:14">
      <c r="A2909" s="232">
        <f t="shared" si="45"/>
        <v>12899</v>
      </c>
      <c r="B2909" s="232">
        <v>4</v>
      </c>
      <c r="C2909" s="232" t="s">
        <v>747</v>
      </c>
      <c r="D2909" s="229" t="s">
        <v>656</v>
      </c>
      <c r="E2909" s="232" t="s">
        <v>573</v>
      </c>
      <c r="F2909" s="234" t="s">
        <v>84</v>
      </c>
      <c r="G2909" s="232">
        <v>79101</v>
      </c>
      <c r="H2909" s="229" t="s">
        <v>499</v>
      </c>
      <c r="I2909" s="229" t="s">
        <v>500</v>
      </c>
      <c r="J2909" s="229" t="s">
        <v>23</v>
      </c>
      <c r="K2909" s="229" t="s">
        <v>755</v>
      </c>
      <c r="L2909" s="229" t="s">
        <v>718</v>
      </c>
      <c r="M2909" s="229" t="s">
        <v>777</v>
      </c>
      <c r="N2909" s="229" t="s">
        <v>748</v>
      </c>
    </row>
    <row r="2910" spans="1:14">
      <c r="A2910" s="232">
        <f t="shared" si="45"/>
        <v>12900</v>
      </c>
      <c r="B2910" s="232">
        <v>4</v>
      </c>
      <c r="C2910" s="232" t="s">
        <v>747</v>
      </c>
      <c r="D2910" s="229" t="s">
        <v>656</v>
      </c>
      <c r="E2910" s="232" t="s">
        <v>446</v>
      </c>
      <c r="F2910" s="234" t="s">
        <v>84</v>
      </c>
      <c r="G2910" s="232">
        <v>79101</v>
      </c>
      <c r="H2910" s="229" t="s">
        <v>499</v>
      </c>
      <c r="I2910" s="229" t="s">
        <v>500</v>
      </c>
      <c r="J2910" s="229" t="s">
        <v>23</v>
      </c>
      <c r="K2910" s="229" t="s">
        <v>755</v>
      </c>
      <c r="L2910" s="229" t="s">
        <v>718</v>
      </c>
      <c r="M2910" s="229" t="s">
        <v>777</v>
      </c>
      <c r="N2910" s="229" t="s">
        <v>748</v>
      </c>
    </row>
    <row r="2911" spans="1:14">
      <c r="A2911" s="232">
        <f t="shared" si="45"/>
        <v>12901</v>
      </c>
      <c r="B2911" s="232">
        <v>4</v>
      </c>
      <c r="C2911" s="232" t="s">
        <v>747</v>
      </c>
      <c r="D2911" s="229" t="s">
        <v>656</v>
      </c>
      <c r="E2911" s="232" t="s">
        <v>573</v>
      </c>
      <c r="F2911" s="234" t="s">
        <v>84</v>
      </c>
      <c r="G2911" s="232">
        <v>11609</v>
      </c>
      <c r="H2911" s="229" t="s">
        <v>499</v>
      </c>
      <c r="I2911" s="229" t="s">
        <v>500</v>
      </c>
      <c r="J2911" s="229" t="s">
        <v>23</v>
      </c>
      <c r="K2911" s="229" t="s">
        <v>755</v>
      </c>
      <c r="L2911" s="229" t="s">
        <v>718</v>
      </c>
      <c r="M2911" s="229" t="s">
        <v>777</v>
      </c>
      <c r="N2911" s="229" t="s">
        <v>748</v>
      </c>
    </row>
    <row r="2912" spans="1:14">
      <c r="A2912" s="232">
        <f t="shared" si="45"/>
        <v>12902</v>
      </c>
      <c r="B2912" s="232">
        <v>4</v>
      </c>
      <c r="C2912" s="232" t="s">
        <v>747</v>
      </c>
      <c r="D2912" s="229" t="s">
        <v>656</v>
      </c>
      <c r="E2912" s="232" t="s">
        <v>446</v>
      </c>
      <c r="F2912" s="234" t="s">
        <v>84</v>
      </c>
      <c r="G2912" s="232">
        <v>11609</v>
      </c>
      <c r="H2912" s="229" t="s">
        <v>499</v>
      </c>
      <c r="I2912" s="229" t="s">
        <v>500</v>
      </c>
      <c r="J2912" s="229" t="s">
        <v>23</v>
      </c>
      <c r="K2912" s="229" t="s">
        <v>755</v>
      </c>
      <c r="L2912" s="229" t="s">
        <v>718</v>
      </c>
      <c r="M2912" s="229" t="s">
        <v>777</v>
      </c>
      <c r="N2912" s="229" t="s">
        <v>748</v>
      </c>
    </row>
    <row r="2913" spans="1:14">
      <c r="A2913" s="232">
        <f t="shared" si="45"/>
        <v>12903</v>
      </c>
      <c r="B2913" s="232">
        <v>4</v>
      </c>
      <c r="C2913" s="232" t="s">
        <v>747</v>
      </c>
      <c r="D2913" s="229" t="s">
        <v>656</v>
      </c>
      <c r="E2913" s="232" t="s">
        <v>573</v>
      </c>
      <c r="F2913" s="234" t="s">
        <v>84</v>
      </c>
      <c r="G2913" s="232">
        <v>21609</v>
      </c>
      <c r="H2913" s="229" t="s">
        <v>499</v>
      </c>
      <c r="I2913" s="229" t="s">
        <v>500</v>
      </c>
      <c r="J2913" s="229" t="s">
        <v>23</v>
      </c>
      <c r="K2913" s="229" t="s">
        <v>755</v>
      </c>
      <c r="L2913" s="229" t="s">
        <v>718</v>
      </c>
      <c r="M2913" s="229" t="s">
        <v>777</v>
      </c>
      <c r="N2913" s="229" t="s">
        <v>748</v>
      </c>
    </row>
    <row r="2914" spans="1:14">
      <c r="A2914" s="232">
        <f t="shared" si="45"/>
        <v>12904</v>
      </c>
      <c r="B2914" s="232">
        <v>4</v>
      </c>
      <c r="C2914" s="232" t="s">
        <v>747</v>
      </c>
      <c r="D2914" s="229" t="s">
        <v>656</v>
      </c>
      <c r="E2914" s="232" t="s">
        <v>446</v>
      </c>
      <c r="F2914" s="234" t="s">
        <v>84</v>
      </c>
      <c r="G2914" s="232">
        <v>21609</v>
      </c>
      <c r="H2914" s="229" t="s">
        <v>499</v>
      </c>
      <c r="I2914" s="229" t="s">
        <v>500</v>
      </c>
      <c r="J2914" s="229" t="s">
        <v>23</v>
      </c>
      <c r="K2914" s="229" t="s">
        <v>755</v>
      </c>
      <c r="L2914" s="229" t="s">
        <v>718</v>
      </c>
      <c r="M2914" s="229" t="s">
        <v>777</v>
      </c>
      <c r="N2914" s="229" t="s">
        <v>748</v>
      </c>
    </row>
    <row r="2915" spans="1:14">
      <c r="A2915" s="232">
        <f t="shared" si="45"/>
        <v>12905</v>
      </c>
      <c r="B2915" s="232">
        <v>4</v>
      </c>
      <c r="C2915" s="232" t="s">
        <v>747</v>
      </c>
      <c r="D2915" s="229" t="s">
        <v>656</v>
      </c>
      <c r="E2915" s="232" t="s">
        <v>573</v>
      </c>
      <c r="F2915" s="235" t="s">
        <v>85</v>
      </c>
      <c r="G2915" s="232">
        <v>99100</v>
      </c>
      <c r="H2915" s="229" t="s">
        <v>499</v>
      </c>
      <c r="I2915" s="229" t="s">
        <v>500</v>
      </c>
      <c r="J2915" s="229" t="s">
        <v>23</v>
      </c>
      <c r="K2915" s="229" t="s">
        <v>755</v>
      </c>
      <c r="L2915" s="229" t="s">
        <v>718</v>
      </c>
      <c r="M2915" s="229" t="s">
        <v>777</v>
      </c>
      <c r="N2915" s="229" t="s">
        <v>748</v>
      </c>
    </row>
    <row r="2916" spans="1:14">
      <c r="A2916" s="232">
        <f t="shared" si="45"/>
        <v>12906</v>
      </c>
      <c r="B2916" s="232">
        <v>4</v>
      </c>
      <c r="C2916" s="232" t="s">
        <v>747</v>
      </c>
      <c r="D2916" s="229" t="s">
        <v>656</v>
      </c>
      <c r="E2916" s="232" t="s">
        <v>446</v>
      </c>
      <c r="F2916" s="235" t="s">
        <v>85</v>
      </c>
      <c r="G2916" s="232">
        <v>99100</v>
      </c>
      <c r="H2916" s="229" t="s">
        <v>499</v>
      </c>
      <c r="I2916" s="229" t="s">
        <v>500</v>
      </c>
      <c r="J2916" s="229" t="s">
        <v>23</v>
      </c>
      <c r="K2916" s="229" t="s">
        <v>755</v>
      </c>
      <c r="L2916" s="229" t="s">
        <v>718</v>
      </c>
      <c r="M2916" s="229" t="s">
        <v>777</v>
      </c>
      <c r="N2916" s="229" t="s">
        <v>748</v>
      </c>
    </row>
    <row r="2917" spans="1:14">
      <c r="A2917" s="232">
        <f t="shared" si="45"/>
        <v>12907</v>
      </c>
      <c r="B2917" s="232">
        <v>4</v>
      </c>
      <c r="C2917" s="232" t="s">
        <v>747</v>
      </c>
      <c r="D2917" s="229" t="s">
        <v>656</v>
      </c>
      <c r="E2917" s="232" t="s">
        <v>573</v>
      </c>
      <c r="F2917" s="235" t="s">
        <v>85</v>
      </c>
      <c r="G2917" s="232">
        <v>79101</v>
      </c>
      <c r="H2917" s="229" t="s">
        <v>499</v>
      </c>
      <c r="I2917" s="229" t="s">
        <v>500</v>
      </c>
      <c r="J2917" s="229" t="s">
        <v>23</v>
      </c>
      <c r="K2917" s="229" t="s">
        <v>755</v>
      </c>
      <c r="L2917" s="229" t="s">
        <v>718</v>
      </c>
      <c r="M2917" s="229" t="s">
        <v>777</v>
      </c>
      <c r="N2917" s="229" t="s">
        <v>748</v>
      </c>
    </row>
    <row r="2918" spans="1:14">
      <c r="A2918" s="232">
        <f t="shared" si="45"/>
        <v>12908</v>
      </c>
      <c r="B2918" s="232">
        <v>4</v>
      </c>
      <c r="C2918" s="232" t="s">
        <v>747</v>
      </c>
      <c r="D2918" s="229" t="s">
        <v>656</v>
      </c>
      <c r="E2918" s="232" t="s">
        <v>446</v>
      </c>
      <c r="F2918" s="235" t="s">
        <v>85</v>
      </c>
      <c r="G2918" s="232">
        <v>79101</v>
      </c>
      <c r="H2918" s="229" t="s">
        <v>499</v>
      </c>
      <c r="I2918" s="229" t="s">
        <v>500</v>
      </c>
      <c r="J2918" s="229" t="s">
        <v>23</v>
      </c>
      <c r="K2918" s="229" t="s">
        <v>755</v>
      </c>
      <c r="L2918" s="229" t="s">
        <v>718</v>
      </c>
      <c r="M2918" s="229" t="s">
        <v>777</v>
      </c>
      <c r="N2918" s="229" t="s">
        <v>748</v>
      </c>
    </row>
    <row r="2919" spans="1:14">
      <c r="A2919" s="232">
        <f t="shared" si="45"/>
        <v>12909</v>
      </c>
      <c r="B2919" s="232">
        <v>4</v>
      </c>
      <c r="C2919" s="232" t="s">
        <v>747</v>
      </c>
      <c r="D2919" s="229" t="s">
        <v>656</v>
      </c>
      <c r="E2919" s="232" t="s">
        <v>573</v>
      </c>
      <c r="F2919" s="235" t="s">
        <v>85</v>
      </c>
      <c r="G2919" s="232">
        <v>11609</v>
      </c>
      <c r="H2919" s="229" t="s">
        <v>499</v>
      </c>
      <c r="I2919" s="229" t="s">
        <v>500</v>
      </c>
      <c r="J2919" s="229" t="s">
        <v>23</v>
      </c>
      <c r="K2919" s="229" t="s">
        <v>755</v>
      </c>
      <c r="L2919" s="229" t="s">
        <v>718</v>
      </c>
      <c r="M2919" s="229" t="s">
        <v>777</v>
      </c>
      <c r="N2919" s="229" t="s">
        <v>748</v>
      </c>
    </row>
    <row r="2920" spans="1:14">
      <c r="A2920" s="232">
        <f t="shared" si="45"/>
        <v>12910</v>
      </c>
      <c r="B2920" s="232">
        <v>4</v>
      </c>
      <c r="C2920" s="232" t="s">
        <v>747</v>
      </c>
      <c r="D2920" s="229" t="s">
        <v>656</v>
      </c>
      <c r="E2920" s="232" t="s">
        <v>446</v>
      </c>
      <c r="F2920" s="235" t="s">
        <v>85</v>
      </c>
      <c r="G2920" s="232">
        <v>11609</v>
      </c>
      <c r="H2920" s="229" t="s">
        <v>499</v>
      </c>
      <c r="I2920" s="229" t="s">
        <v>500</v>
      </c>
      <c r="J2920" s="229" t="s">
        <v>23</v>
      </c>
      <c r="K2920" s="229" t="s">
        <v>755</v>
      </c>
      <c r="L2920" s="229" t="s">
        <v>718</v>
      </c>
      <c r="M2920" s="229" t="s">
        <v>777</v>
      </c>
      <c r="N2920" s="229" t="s">
        <v>748</v>
      </c>
    </row>
    <row r="2921" spans="1:14">
      <c r="A2921" s="232">
        <f t="shared" si="45"/>
        <v>12911</v>
      </c>
      <c r="B2921" s="232">
        <v>4</v>
      </c>
      <c r="C2921" s="232" t="s">
        <v>747</v>
      </c>
      <c r="D2921" s="229" t="s">
        <v>656</v>
      </c>
      <c r="E2921" s="232" t="s">
        <v>573</v>
      </c>
      <c r="F2921" s="235" t="s">
        <v>85</v>
      </c>
      <c r="G2921" s="232">
        <v>21609</v>
      </c>
      <c r="H2921" s="229" t="s">
        <v>499</v>
      </c>
      <c r="I2921" s="229" t="s">
        <v>500</v>
      </c>
      <c r="J2921" s="229" t="s">
        <v>23</v>
      </c>
      <c r="K2921" s="229" t="s">
        <v>755</v>
      </c>
      <c r="L2921" s="229" t="s">
        <v>718</v>
      </c>
      <c r="M2921" s="229" t="s">
        <v>777</v>
      </c>
      <c r="N2921" s="229" t="s">
        <v>748</v>
      </c>
    </row>
    <row r="2922" spans="1:14">
      <c r="A2922" s="232">
        <f t="shared" si="45"/>
        <v>12912</v>
      </c>
      <c r="B2922" s="232">
        <v>4</v>
      </c>
      <c r="C2922" s="232" t="s">
        <v>747</v>
      </c>
      <c r="D2922" s="229" t="s">
        <v>656</v>
      </c>
      <c r="E2922" s="232" t="s">
        <v>446</v>
      </c>
      <c r="F2922" s="235" t="s">
        <v>85</v>
      </c>
      <c r="G2922" s="232">
        <v>21609</v>
      </c>
      <c r="H2922" s="229" t="s">
        <v>499</v>
      </c>
      <c r="I2922" s="229" t="s">
        <v>500</v>
      </c>
      <c r="J2922" s="229" t="s">
        <v>23</v>
      </c>
      <c r="K2922" s="229" t="s">
        <v>755</v>
      </c>
      <c r="L2922" s="229" t="s">
        <v>718</v>
      </c>
      <c r="M2922" s="229" t="s">
        <v>777</v>
      </c>
      <c r="N2922" s="229" t="s">
        <v>748</v>
      </c>
    </row>
    <row r="2923" spans="1:14">
      <c r="A2923" s="232">
        <f t="shared" si="45"/>
        <v>12913</v>
      </c>
      <c r="B2923" s="232">
        <v>4</v>
      </c>
      <c r="C2923" s="232" t="s">
        <v>747</v>
      </c>
      <c r="D2923" s="229" t="s">
        <v>656</v>
      </c>
      <c r="E2923" s="232" t="s">
        <v>573</v>
      </c>
      <c r="F2923" s="234" t="s">
        <v>87</v>
      </c>
      <c r="G2923" s="232">
        <v>99100</v>
      </c>
      <c r="H2923" s="229" t="s">
        <v>499</v>
      </c>
      <c r="I2923" s="229" t="s">
        <v>500</v>
      </c>
      <c r="J2923" s="229" t="s">
        <v>23</v>
      </c>
      <c r="K2923" s="229" t="s">
        <v>755</v>
      </c>
      <c r="L2923" s="229" t="s">
        <v>718</v>
      </c>
      <c r="M2923" s="229" t="s">
        <v>777</v>
      </c>
      <c r="N2923" s="229" t="s">
        <v>748</v>
      </c>
    </row>
    <row r="2924" spans="1:14">
      <c r="A2924" s="232">
        <f t="shared" si="45"/>
        <v>12914</v>
      </c>
      <c r="B2924" s="232">
        <v>4</v>
      </c>
      <c r="C2924" s="232" t="s">
        <v>747</v>
      </c>
      <c r="D2924" s="229" t="s">
        <v>656</v>
      </c>
      <c r="E2924" s="232" t="s">
        <v>446</v>
      </c>
      <c r="F2924" s="234" t="s">
        <v>87</v>
      </c>
      <c r="G2924" s="232">
        <v>99100</v>
      </c>
      <c r="H2924" s="229" t="s">
        <v>499</v>
      </c>
      <c r="I2924" s="229" t="s">
        <v>500</v>
      </c>
      <c r="J2924" s="229" t="s">
        <v>23</v>
      </c>
      <c r="K2924" s="229" t="s">
        <v>755</v>
      </c>
      <c r="L2924" s="229" t="s">
        <v>718</v>
      </c>
      <c r="M2924" s="229" t="s">
        <v>777</v>
      </c>
      <c r="N2924" s="229" t="s">
        <v>748</v>
      </c>
    </row>
    <row r="2925" spans="1:14">
      <c r="A2925" s="232">
        <f t="shared" si="45"/>
        <v>12915</v>
      </c>
      <c r="B2925" s="232">
        <v>4</v>
      </c>
      <c r="C2925" s="232" t="s">
        <v>747</v>
      </c>
      <c r="D2925" s="229" t="s">
        <v>656</v>
      </c>
      <c r="E2925" s="232" t="s">
        <v>573</v>
      </c>
      <c r="F2925" s="234" t="s">
        <v>87</v>
      </c>
      <c r="G2925" s="232">
        <v>79101</v>
      </c>
      <c r="H2925" s="229" t="s">
        <v>499</v>
      </c>
      <c r="I2925" s="229" t="s">
        <v>500</v>
      </c>
      <c r="J2925" s="229" t="s">
        <v>23</v>
      </c>
      <c r="K2925" s="229" t="s">
        <v>755</v>
      </c>
      <c r="L2925" s="229" t="s">
        <v>718</v>
      </c>
      <c r="M2925" s="229" t="s">
        <v>777</v>
      </c>
      <c r="N2925" s="229" t="s">
        <v>748</v>
      </c>
    </row>
    <row r="2926" spans="1:14">
      <c r="A2926" s="232">
        <f t="shared" si="45"/>
        <v>12916</v>
      </c>
      <c r="B2926" s="232">
        <v>4</v>
      </c>
      <c r="C2926" s="232" t="s">
        <v>747</v>
      </c>
      <c r="D2926" s="229" t="s">
        <v>656</v>
      </c>
      <c r="E2926" s="232" t="s">
        <v>446</v>
      </c>
      <c r="F2926" s="234" t="s">
        <v>87</v>
      </c>
      <c r="G2926" s="232">
        <v>79101</v>
      </c>
      <c r="H2926" s="229" t="s">
        <v>499</v>
      </c>
      <c r="I2926" s="229" t="s">
        <v>500</v>
      </c>
      <c r="J2926" s="229" t="s">
        <v>23</v>
      </c>
      <c r="K2926" s="229" t="s">
        <v>755</v>
      </c>
      <c r="L2926" s="229" t="s">
        <v>718</v>
      </c>
      <c r="M2926" s="229" t="s">
        <v>777</v>
      </c>
      <c r="N2926" s="229" t="s">
        <v>748</v>
      </c>
    </row>
    <row r="2927" spans="1:14">
      <c r="A2927" s="232">
        <f t="shared" si="45"/>
        <v>12917</v>
      </c>
      <c r="B2927" s="232">
        <v>4</v>
      </c>
      <c r="C2927" s="232" t="s">
        <v>747</v>
      </c>
      <c r="D2927" s="229" t="s">
        <v>656</v>
      </c>
      <c r="E2927" s="232" t="s">
        <v>573</v>
      </c>
      <c r="F2927" s="234" t="s">
        <v>87</v>
      </c>
      <c r="G2927" s="232">
        <v>11609</v>
      </c>
      <c r="H2927" s="229" t="s">
        <v>499</v>
      </c>
      <c r="I2927" s="229" t="s">
        <v>500</v>
      </c>
      <c r="J2927" s="229" t="s">
        <v>23</v>
      </c>
      <c r="K2927" s="229" t="s">
        <v>755</v>
      </c>
      <c r="L2927" s="229" t="s">
        <v>718</v>
      </c>
      <c r="M2927" s="229" t="s">
        <v>777</v>
      </c>
      <c r="N2927" s="229" t="s">
        <v>748</v>
      </c>
    </row>
    <row r="2928" spans="1:14">
      <c r="A2928" s="232">
        <f t="shared" si="45"/>
        <v>12918</v>
      </c>
      <c r="B2928" s="232">
        <v>4</v>
      </c>
      <c r="C2928" s="232" t="s">
        <v>747</v>
      </c>
      <c r="D2928" s="229" t="s">
        <v>656</v>
      </c>
      <c r="E2928" s="232" t="s">
        <v>446</v>
      </c>
      <c r="F2928" s="234" t="s">
        <v>87</v>
      </c>
      <c r="G2928" s="232">
        <v>11609</v>
      </c>
      <c r="H2928" s="229" t="s">
        <v>499</v>
      </c>
      <c r="I2928" s="229" t="s">
        <v>500</v>
      </c>
      <c r="J2928" s="229" t="s">
        <v>23</v>
      </c>
      <c r="K2928" s="229" t="s">
        <v>755</v>
      </c>
      <c r="L2928" s="229" t="s">
        <v>718</v>
      </c>
      <c r="M2928" s="229" t="s">
        <v>777</v>
      </c>
      <c r="N2928" s="229" t="s">
        <v>748</v>
      </c>
    </row>
    <row r="2929" spans="1:14">
      <c r="A2929" s="232">
        <f t="shared" si="45"/>
        <v>12919</v>
      </c>
      <c r="B2929" s="232">
        <v>4</v>
      </c>
      <c r="C2929" s="232" t="s">
        <v>747</v>
      </c>
      <c r="D2929" s="229" t="s">
        <v>656</v>
      </c>
      <c r="E2929" s="232" t="s">
        <v>573</v>
      </c>
      <c r="F2929" s="234" t="s">
        <v>87</v>
      </c>
      <c r="G2929" s="232">
        <v>21609</v>
      </c>
      <c r="H2929" s="229" t="s">
        <v>499</v>
      </c>
      <c r="I2929" s="229" t="s">
        <v>500</v>
      </c>
      <c r="J2929" s="229" t="s">
        <v>23</v>
      </c>
      <c r="K2929" s="229" t="s">
        <v>755</v>
      </c>
      <c r="L2929" s="229" t="s">
        <v>718</v>
      </c>
      <c r="M2929" s="229" t="s">
        <v>777</v>
      </c>
      <c r="N2929" s="229" t="s">
        <v>748</v>
      </c>
    </row>
    <row r="2930" spans="1:14">
      <c r="A2930" s="232">
        <f t="shared" si="45"/>
        <v>12920</v>
      </c>
      <c r="B2930" s="232">
        <v>4</v>
      </c>
      <c r="C2930" s="232" t="s">
        <v>747</v>
      </c>
      <c r="D2930" s="229" t="s">
        <v>656</v>
      </c>
      <c r="E2930" s="232" t="s">
        <v>446</v>
      </c>
      <c r="F2930" s="234" t="s">
        <v>87</v>
      </c>
      <c r="G2930" s="232">
        <v>21609</v>
      </c>
      <c r="H2930" s="229" t="s">
        <v>499</v>
      </c>
      <c r="I2930" s="229" t="s">
        <v>500</v>
      </c>
      <c r="J2930" s="229" t="s">
        <v>23</v>
      </c>
      <c r="K2930" s="229" t="s">
        <v>755</v>
      </c>
      <c r="L2930" s="229" t="s">
        <v>718</v>
      </c>
      <c r="M2930" s="229" t="s">
        <v>777</v>
      </c>
      <c r="N2930" s="229" t="s">
        <v>748</v>
      </c>
    </row>
    <row r="2931" spans="1:14">
      <c r="A2931" s="232">
        <f t="shared" si="45"/>
        <v>12921</v>
      </c>
      <c r="B2931" s="232">
        <v>4</v>
      </c>
      <c r="C2931" s="232" t="s">
        <v>747</v>
      </c>
      <c r="D2931" s="229" t="s">
        <v>656</v>
      </c>
      <c r="E2931" s="232" t="s">
        <v>573</v>
      </c>
      <c r="F2931" s="234" t="s">
        <v>88</v>
      </c>
      <c r="G2931" s="232">
        <v>99100</v>
      </c>
      <c r="H2931" s="229" t="s">
        <v>499</v>
      </c>
      <c r="I2931" s="229" t="s">
        <v>500</v>
      </c>
      <c r="J2931" s="229" t="s">
        <v>23</v>
      </c>
      <c r="K2931" s="229" t="s">
        <v>755</v>
      </c>
      <c r="L2931" s="229" t="s">
        <v>718</v>
      </c>
      <c r="M2931" s="229" t="s">
        <v>777</v>
      </c>
      <c r="N2931" s="229" t="s">
        <v>748</v>
      </c>
    </row>
    <row r="2932" spans="1:14">
      <c r="A2932" s="232">
        <f t="shared" si="45"/>
        <v>12922</v>
      </c>
      <c r="B2932" s="232">
        <v>4</v>
      </c>
      <c r="C2932" s="232" t="s">
        <v>747</v>
      </c>
      <c r="D2932" s="229" t="s">
        <v>656</v>
      </c>
      <c r="E2932" s="232" t="s">
        <v>446</v>
      </c>
      <c r="F2932" s="234" t="s">
        <v>88</v>
      </c>
      <c r="G2932" s="232">
        <v>99100</v>
      </c>
      <c r="H2932" s="229" t="s">
        <v>499</v>
      </c>
      <c r="I2932" s="229" t="s">
        <v>500</v>
      </c>
      <c r="J2932" s="229" t="s">
        <v>23</v>
      </c>
      <c r="K2932" s="229" t="s">
        <v>755</v>
      </c>
      <c r="L2932" s="229" t="s">
        <v>718</v>
      </c>
      <c r="M2932" s="229" t="s">
        <v>777</v>
      </c>
      <c r="N2932" s="229" t="s">
        <v>748</v>
      </c>
    </row>
    <row r="2933" spans="1:14">
      <c r="A2933" s="232">
        <f t="shared" si="45"/>
        <v>12923</v>
      </c>
      <c r="B2933" s="232">
        <v>4</v>
      </c>
      <c r="C2933" s="232" t="s">
        <v>747</v>
      </c>
      <c r="D2933" s="229" t="s">
        <v>656</v>
      </c>
      <c r="E2933" s="232" t="s">
        <v>573</v>
      </c>
      <c r="F2933" s="234" t="s">
        <v>88</v>
      </c>
      <c r="G2933" s="232">
        <v>79101</v>
      </c>
      <c r="H2933" s="229" t="s">
        <v>499</v>
      </c>
      <c r="I2933" s="229" t="s">
        <v>500</v>
      </c>
      <c r="J2933" s="229" t="s">
        <v>23</v>
      </c>
      <c r="K2933" s="229" t="s">
        <v>755</v>
      </c>
      <c r="L2933" s="229" t="s">
        <v>718</v>
      </c>
      <c r="M2933" s="229" t="s">
        <v>777</v>
      </c>
      <c r="N2933" s="229" t="s">
        <v>748</v>
      </c>
    </row>
    <row r="2934" spans="1:14">
      <c r="A2934" s="232">
        <f t="shared" si="45"/>
        <v>12924</v>
      </c>
      <c r="B2934" s="232">
        <v>4</v>
      </c>
      <c r="C2934" s="232" t="s">
        <v>747</v>
      </c>
      <c r="D2934" s="229" t="s">
        <v>656</v>
      </c>
      <c r="E2934" s="232" t="s">
        <v>446</v>
      </c>
      <c r="F2934" s="234" t="s">
        <v>88</v>
      </c>
      <c r="G2934" s="232">
        <v>79101</v>
      </c>
      <c r="H2934" s="229" t="s">
        <v>499</v>
      </c>
      <c r="I2934" s="229" t="s">
        <v>500</v>
      </c>
      <c r="J2934" s="229" t="s">
        <v>23</v>
      </c>
      <c r="K2934" s="229" t="s">
        <v>755</v>
      </c>
      <c r="L2934" s="229" t="s">
        <v>718</v>
      </c>
      <c r="M2934" s="229" t="s">
        <v>777</v>
      </c>
      <c r="N2934" s="229" t="s">
        <v>748</v>
      </c>
    </row>
    <row r="2935" spans="1:14">
      <c r="A2935" s="232">
        <f t="shared" si="45"/>
        <v>12925</v>
      </c>
      <c r="B2935" s="232">
        <v>4</v>
      </c>
      <c r="C2935" s="232" t="s">
        <v>747</v>
      </c>
      <c r="D2935" s="229" t="s">
        <v>656</v>
      </c>
      <c r="E2935" s="232" t="s">
        <v>573</v>
      </c>
      <c r="F2935" s="234" t="s">
        <v>88</v>
      </c>
      <c r="G2935" s="232">
        <v>11609</v>
      </c>
      <c r="H2935" s="229" t="s">
        <v>499</v>
      </c>
      <c r="I2935" s="229" t="s">
        <v>500</v>
      </c>
      <c r="J2935" s="229" t="s">
        <v>23</v>
      </c>
      <c r="K2935" s="229" t="s">
        <v>755</v>
      </c>
      <c r="L2935" s="229" t="s">
        <v>718</v>
      </c>
      <c r="M2935" s="229" t="s">
        <v>777</v>
      </c>
      <c r="N2935" s="229" t="s">
        <v>748</v>
      </c>
    </row>
    <row r="2936" spans="1:14">
      <c r="A2936" s="232">
        <f t="shared" si="45"/>
        <v>12926</v>
      </c>
      <c r="B2936" s="232">
        <v>4</v>
      </c>
      <c r="C2936" s="232" t="s">
        <v>747</v>
      </c>
      <c r="D2936" s="229" t="s">
        <v>656</v>
      </c>
      <c r="E2936" s="232" t="s">
        <v>446</v>
      </c>
      <c r="F2936" s="234" t="s">
        <v>88</v>
      </c>
      <c r="G2936" s="232">
        <v>11609</v>
      </c>
      <c r="H2936" s="229" t="s">
        <v>499</v>
      </c>
      <c r="I2936" s="229" t="s">
        <v>500</v>
      </c>
      <c r="J2936" s="229" t="s">
        <v>23</v>
      </c>
      <c r="K2936" s="229" t="s">
        <v>755</v>
      </c>
      <c r="L2936" s="229" t="s">
        <v>718</v>
      </c>
      <c r="M2936" s="229" t="s">
        <v>777</v>
      </c>
      <c r="N2936" s="229" t="s">
        <v>748</v>
      </c>
    </row>
    <row r="2937" spans="1:14">
      <c r="A2937" s="232">
        <f t="shared" si="45"/>
        <v>12927</v>
      </c>
      <c r="B2937" s="232">
        <v>4</v>
      </c>
      <c r="C2937" s="232" t="s">
        <v>747</v>
      </c>
      <c r="D2937" s="229" t="s">
        <v>656</v>
      </c>
      <c r="E2937" s="232" t="s">
        <v>573</v>
      </c>
      <c r="F2937" s="234" t="s">
        <v>88</v>
      </c>
      <c r="G2937" s="232">
        <v>21609</v>
      </c>
      <c r="H2937" s="229" t="s">
        <v>499</v>
      </c>
      <c r="I2937" s="229" t="s">
        <v>500</v>
      </c>
      <c r="J2937" s="229" t="s">
        <v>23</v>
      </c>
      <c r="K2937" s="229" t="s">
        <v>755</v>
      </c>
      <c r="L2937" s="229" t="s">
        <v>718</v>
      </c>
      <c r="M2937" s="229" t="s">
        <v>777</v>
      </c>
      <c r="N2937" s="229" t="s">
        <v>748</v>
      </c>
    </row>
    <row r="2938" spans="1:14">
      <c r="A2938" s="232">
        <f t="shared" si="45"/>
        <v>12928</v>
      </c>
      <c r="B2938" s="232">
        <v>4</v>
      </c>
      <c r="C2938" s="232" t="s">
        <v>747</v>
      </c>
      <c r="D2938" s="229" t="s">
        <v>656</v>
      </c>
      <c r="E2938" s="232" t="s">
        <v>446</v>
      </c>
      <c r="F2938" s="234" t="s">
        <v>88</v>
      </c>
      <c r="G2938" s="232">
        <v>21609</v>
      </c>
      <c r="H2938" s="229" t="s">
        <v>499</v>
      </c>
      <c r="I2938" s="229" t="s">
        <v>500</v>
      </c>
      <c r="J2938" s="229" t="s">
        <v>23</v>
      </c>
      <c r="K2938" s="229" t="s">
        <v>755</v>
      </c>
      <c r="L2938" s="229" t="s">
        <v>718</v>
      </c>
      <c r="M2938" s="229" t="s">
        <v>777</v>
      </c>
      <c r="N2938" s="229" t="s">
        <v>748</v>
      </c>
    </row>
    <row r="2939" spans="1:14">
      <c r="A2939" s="232">
        <f t="shared" si="45"/>
        <v>12929</v>
      </c>
      <c r="B2939" s="232">
        <v>4</v>
      </c>
      <c r="C2939" s="232" t="s">
        <v>747</v>
      </c>
      <c r="D2939" s="229" t="s">
        <v>656</v>
      </c>
      <c r="E2939" s="232" t="s">
        <v>573</v>
      </c>
      <c r="F2939" s="234" t="s">
        <v>731</v>
      </c>
      <c r="G2939" s="232">
        <v>99100</v>
      </c>
      <c r="H2939" s="229" t="s">
        <v>499</v>
      </c>
      <c r="I2939" s="229" t="s">
        <v>500</v>
      </c>
      <c r="J2939" s="229" t="s">
        <v>23</v>
      </c>
      <c r="K2939" s="229" t="s">
        <v>755</v>
      </c>
      <c r="L2939" s="229" t="s">
        <v>718</v>
      </c>
      <c r="M2939" s="229" t="s">
        <v>777</v>
      </c>
      <c r="N2939" s="229" t="s">
        <v>748</v>
      </c>
    </row>
    <row r="2940" spans="1:14">
      <c r="A2940" s="232">
        <f t="shared" si="45"/>
        <v>12930</v>
      </c>
      <c r="B2940" s="232">
        <v>4</v>
      </c>
      <c r="C2940" s="232" t="s">
        <v>747</v>
      </c>
      <c r="D2940" s="229" t="s">
        <v>656</v>
      </c>
      <c r="E2940" s="232" t="s">
        <v>446</v>
      </c>
      <c r="F2940" s="234" t="s">
        <v>731</v>
      </c>
      <c r="G2940" s="232">
        <v>99100</v>
      </c>
      <c r="H2940" s="229" t="s">
        <v>499</v>
      </c>
      <c r="I2940" s="229" t="s">
        <v>500</v>
      </c>
      <c r="J2940" s="229" t="s">
        <v>23</v>
      </c>
      <c r="K2940" s="229" t="s">
        <v>755</v>
      </c>
      <c r="L2940" s="229" t="s">
        <v>718</v>
      </c>
      <c r="M2940" s="229" t="s">
        <v>777</v>
      </c>
      <c r="N2940" s="229" t="s">
        <v>748</v>
      </c>
    </row>
    <row r="2941" spans="1:14">
      <c r="A2941" s="232">
        <f t="shared" si="45"/>
        <v>12931</v>
      </c>
      <c r="B2941" s="232">
        <v>4</v>
      </c>
      <c r="C2941" s="232" t="s">
        <v>747</v>
      </c>
      <c r="D2941" s="229" t="s">
        <v>656</v>
      </c>
      <c r="E2941" s="232" t="s">
        <v>573</v>
      </c>
      <c r="F2941" s="234" t="s">
        <v>731</v>
      </c>
      <c r="G2941" s="232">
        <v>79101</v>
      </c>
      <c r="H2941" s="229" t="s">
        <v>499</v>
      </c>
      <c r="I2941" s="229" t="s">
        <v>500</v>
      </c>
      <c r="J2941" s="229" t="s">
        <v>23</v>
      </c>
      <c r="K2941" s="229" t="s">
        <v>755</v>
      </c>
      <c r="L2941" s="229" t="s">
        <v>718</v>
      </c>
      <c r="M2941" s="229" t="s">
        <v>777</v>
      </c>
      <c r="N2941" s="229" t="s">
        <v>748</v>
      </c>
    </row>
    <row r="2942" spans="1:14">
      <c r="A2942" s="232">
        <f t="shared" si="45"/>
        <v>12932</v>
      </c>
      <c r="B2942" s="232">
        <v>4</v>
      </c>
      <c r="C2942" s="232" t="s">
        <v>747</v>
      </c>
      <c r="D2942" s="229" t="s">
        <v>656</v>
      </c>
      <c r="E2942" s="232" t="s">
        <v>446</v>
      </c>
      <c r="F2942" s="234" t="s">
        <v>731</v>
      </c>
      <c r="G2942" s="232">
        <v>79101</v>
      </c>
      <c r="H2942" s="229" t="s">
        <v>499</v>
      </c>
      <c r="I2942" s="229" t="s">
        <v>500</v>
      </c>
      <c r="J2942" s="229" t="s">
        <v>23</v>
      </c>
      <c r="K2942" s="229" t="s">
        <v>755</v>
      </c>
      <c r="L2942" s="229" t="s">
        <v>718</v>
      </c>
      <c r="M2942" s="229" t="s">
        <v>777</v>
      </c>
      <c r="N2942" s="229" t="s">
        <v>748</v>
      </c>
    </row>
    <row r="2943" spans="1:14">
      <c r="A2943" s="232">
        <f t="shared" si="45"/>
        <v>12933</v>
      </c>
      <c r="B2943" s="232">
        <v>4</v>
      </c>
      <c r="C2943" s="232" t="s">
        <v>747</v>
      </c>
      <c r="D2943" s="229" t="s">
        <v>656</v>
      </c>
      <c r="E2943" s="232" t="s">
        <v>573</v>
      </c>
      <c r="F2943" s="234" t="s">
        <v>731</v>
      </c>
      <c r="G2943" s="232">
        <v>11609</v>
      </c>
      <c r="H2943" s="229" t="s">
        <v>499</v>
      </c>
      <c r="I2943" s="229" t="s">
        <v>500</v>
      </c>
      <c r="J2943" s="229" t="s">
        <v>23</v>
      </c>
      <c r="K2943" s="229" t="s">
        <v>755</v>
      </c>
      <c r="L2943" s="229" t="s">
        <v>718</v>
      </c>
      <c r="M2943" s="229" t="s">
        <v>777</v>
      </c>
      <c r="N2943" s="229" t="s">
        <v>748</v>
      </c>
    </row>
    <row r="2944" spans="1:14">
      <c r="A2944" s="232">
        <f t="shared" si="45"/>
        <v>12934</v>
      </c>
      <c r="B2944" s="232">
        <v>4</v>
      </c>
      <c r="C2944" s="232" t="s">
        <v>747</v>
      </c>
      <c r="D2944" s="229" t="s">
        <v>656</v>
      </c>
      <c r="E2944" s="232" t="s">
        <v>446</v>
      </c>
      <c r="F2944" s="234" t="s">
        <v>731</v>
      </c>
      <c r="G2944" s="232">
        <v>11609</v>
      </c>
      <c r="H2944" s="229" t="s">
        <v>499</v>
      </c>
      <c r="I2944" s="229" t="s">
        <v>500</v>
      </c>
      <c r="J2944" s="229" t="s">
        <v>23</v>
      </c>
      <c r="K2944" s="229" t="s">
        <v>755</v>
      </c>
      <c r="L2944" s="229" t="s">
        <v>718</v>
      </c>
      <c r="M2944" s="229" t="s">
        <v>777</v>
      </c>
      <c r="N2944" s="229" t="s">
        <v>748</v>
      </c>
    </row>
    <row r="2945" spans="1:14">
      <c r="A2945" s="232">
        <f t="shared" si="45"/>
        <v>12935</v>
      </c>
      <c r="B2945" s="232">
        <v>4</v>
      </c>
      <c r="C2945" s="232" t="s">
        <v>747</v>
      </c>
      <c r="D2945" s="229" t="s">
        <v>656</v>
      </c>
      <c r="E2945" s="232" t="s">
        <v>573</v>
      </c>
      <c r="F2945" s="234" t="s">
        <v>731</v>
      </c>
      <c r="G2945" s="232">
        <v>21609</v>
      </c>
      <c r="H2945" s="229" t="s">
        <v>499</v>
      </c>
      <c r="I2945" s="229" t="s">
        <v>500</v>
      </c>
      <c r="J2945" s="229" t="s">
        <v>23</v>
      </c>
      <c r="K2945" s="229" t="s">
        <v>755</v>
      </c>
      <c r="L2945" s="229" t="s">
        <v>718</v>
      </c>
      <c r="M2945" s="229" t="s">
        <v>777</v>
      </c>
      <c r="N2945" s="229" t="s">
        <v>748</v>
      </c>
    </row>
    <row r="2946" spans="1:14">
      <c r="A2946" s="232">
        <f t="shared" si="45"/>
        <v>12936</v>
      </c>
      <c r="B2946" s="232">
        <v>4</v>
      </c>
      <c r="C2946" s="232" t="s">
        <v>747</v>
      </c>
      <c r="D2946" s="229" t="s">
        <v>656</v>
      </c>
      <c r="E2946" s="232" t="s">
        <v>446</v>
      </c>
      <c r="F2946" s="234" t="s">
        <v>731</v>
      </c>
      <c r="G2946" s="232">
        <v>21609</v>
      </c>
      <c r="H2946" s="229" t="s">
        <v>499</v>
      </c>
      <c r="I2946" s="229" t="s">
        <v>500</v>
      </c>
      <c r="J2946" s="229" t="s">
        <v>23</v>
      </c>
      <c r="K2946" s="229" t="s">
        <v>755</v>
      </c>
      <c r="L2946" s="229" t="s">
        <v>718</v>
      </c>
      <c r="M2946" s="229" t="s">
        <v>777</v>
      </c>
      <c r="N2946" s="229" t="s">
        <v>748</v>
      </c>
    </row>
    <row r="2947" spans="1:14">
      <c r="A2947" s="232">
        <f t="shared" si="45"/>
        <v>12937</v>
      </c>
      <c r="B2947" s="232">
        <v>4</v>
      </c>
      <c r="C2947" s="232" t="s">
        <v>747</v>
      </c>
      <c r="D2947" s="229" t="s">
        <v>656</v>
      </c>
      <c r="E2947" s="232" t="s">
        <v>573</v>
      </c>
      <c r="F2947" s="234" t="s">
        <v>732</v>
      </c>
      <c r="G2947" s="232">
        <v>99100</v>
      </c>
      <c r="H2947" s="229" t="s">
        <v>499</v>
      </c>
      <c r="I2947" s="229" t="s">
        <v>500</v>
      </c>
      <c r="J2947" s="229" t="s">
        <v>23</v>
      </c>
      <c r="K2947" s="229" t="s">
        <v>755</v>
      </c>
      <c r="L2947" s="229" t="s">
        <v>718</v>
      </c>
      <c r="M2947" s="229" t="s">
        <v>777</v>
      </c>
      <c r="N2947" s="229" t="s">
        <v>748</v>
      </c>
    </row>
    <row r="2948" spans="1:14">
      <c r="A2948" s="232">
        <f t="shared" si="45"/>
        <v>12938</v>
      </c>
      <c r="B2948" s="232">
        <v>4</v>
      </c>
      <c r="C2948" s="232" t="s">
        <v>747</v>
      </c>
      <c r="D2948" s="229" t="s">
        <v>656</v>
      </c>
      <c r="E2948" s="232" t="s">
        <v>446</v>
      </c>
      <c r="F2948" s="234" t="s">
        <v>732</v>
      </c>
      <c r="G2948" s="232">
        <v>99100</v>
      </c>
      <c r="H2948" s="229" t="s">
        <v>499</v>
      </c>
      <c r="I2948" s="229" t="s">
        <v>500</v>
      </c>
      <c r="J2948" s="229" t="s">
        <v>23</v>
      </c>
      <c r="K2948" s="229" t="s">
        <v>755</v>
      </c>
      <c r="L2948" s="229" t="s">
        <v>718</v>
      </c>
      <c r="M2948" s="229" t="s">
        <v>777</v>
      </c>
      <c r="N2948" s="229" t="s">
        <v>748</v>
      </c>
    </row>
    <row r="2949" spans="1:14">
      <c r="A2949" s="232">
        <f t="shared" si="45"/>
        <v>12939</v>
      </c>
      <c r="B2949" s="232">
        <v>4</v>
      </c>
      <c r="C2949" s="232" t="s">
        <v>747</v>
      </c>
      <c r="D2949" s="229" t="s">
        <v>656</v>
      </c>
      <c r="E2949" s="232" t="s">
        <v>573</v>
      </c>
      <c r="F2949" s="234" t="s">
        <v>732</v>
      </c>
      <c r="G2949" s="232">
        <v>79101</v>
      </c>
      <c r="H2949" s="229" t="s">
        <v>499</v>
      </c>
      <c r="I2949" s="229" t="s">
        <v>500</v>
      </c>
      <c r="J2949" s="229" t="s">
        <v>23</v>
      </c>
      <c r="K2949" s="229" t="s">
        <v>755</v>
      </c>
      <c r="L2949" s="229" t="s">
        <v>718</v>
      </c>
      <c r="M2949" s="229" t="s">
        <v>777</v>
      </c>
      <c r="N2949" s="229" t="s">
        <v>748</v>
      </c>
    </row>
    <row r="2950" spans="1:14">
      <c r="A2950" s="232">
        <f t="shared" si="45"/>
        <v>12940</v>
      </c>
      <c r="B2950" s="232">
        <v>4</v>
      </c>
      <c r="C2950" s="232" t="s">
        <v>747</v>
      </c>
      <c r="D2950" s="229" t="s">
        <v>656</v>
      </c>
      <c r="E2950" s="232" t="s">
        <v>446</v>
      </c>
      <c r="F2950" s="234" t="s">
        <v>732</v>
      </c>
      <c r="G2950" s="232">
        <v>79101</v>
      </c>
      <c r="H2950" s="229" t="s">
        <v>499</v>
      </c>
      <c r="I2950" s="229" t="s">
        <v>500</v>
      </c>
      <c r="J2950" s="229" t="s">
        <v>23</v>
      </c>
      <c r="K2950" s="229" t="s">
        <v>755</v>
      </c>
      <c r="L2950" s="229" t="s">
        <v>718</v>
      </c>
      <c r="M2950" s="229" t="s">
        <v>777</v>
      </c>
      <c r="N2950" s="229" t="s">
        <v>748</v>
      </c>
    </row>
    <row r="2951" spans="1:14">
      <c r="A2951" s="232">
        <f t="shared" si="45"/>
        <v>12941</v>
      </c>
      <c r="B2951" s="232">
        <v>4</v>
      </c>
      <c r="C2951" s="232" t="s">
        <v>747</v>
      </c>
      <c r="D2951" s="229" t="s">
        <v>656</v>
      </c>
      <c r="E2951" s="232" t="s">
        <v>573</v>
      </c>
      <c r="F2951" s="234" t="s">
        <v>732</v>
      </c>
      <c r="G2951" s="232">
        <v>11609</v>
      </c>
      <c r="H2951" s="229" t="s">
        <v>499</v>
      </c>
      <c r="I2951" s="229" t="s">
        <v>500</v>
      </c>
      <c r="J2951" s="229" t="s">
        <v>23</v>
      </c>
      <c r="K2951" s="229" t="s">
        <v>755</v>
      </c>
      <c r="L2951" s="229" t="s">
        <v>718</v>
      </c>
      <c r="M2951" s="229" t="s">
        <v>777</v>
      </c>
      <c r="N2951" s="229" t="s">
        <v>748</v>
      </c>
    </row>
    <row r="2952" spans="1:14">
      <c r="A2952" s="232">
        <f t="shared" si="45"/>
        <v>12942</v>
      </c>
      <c r="B2952" s="232">
        <v>4</v>
      </c>
      <c r="C2952" s="232" t="s">
        <v>747</v>
      </c>
      <c r="D2952" s="229" t="s">
        <v>656</v>
      </c>
      <c r="E2952" s="232" t="s">
        <v>446</v>
      </c>
      <c r="F2952" s="234" t="s">
        <v>732</v>
      </c>
      <c r="G2952" s="232">
        <v>11609</v>
      </c>
      <c r="H2952" s="229" t="s">
        <v>499</v>
      </c>
      <c r="I2952" s="229" t="s">
        <v>500</v>
      </c>
      <c r="J2952" s="229" t="s">
        <v>23</v>
      </c>
      <c r="K2952" s="229" t="s">
        <v>755</v>
      </c>
      <c r="L2952" s="229" t="s">
        <v>718</v>
      </c>
      <c r="M2952" s="229" t="s">
        <v>777</v>
      </c>
      <c r="N2952" s="229" t="s">
        <v>748</v>
      </c>
    </row>
    <row r="2953" spans="1:14">
      <c r="A2953" s="232">
        <f t="shared" si="45"/>
        <v>12943</v>
      </c>
      <c r="B2953" s="232">
        <v>4</v>
      </c>
      <c r="C2953" s="232" t="s">
        <v>747</v>
      </c>
      <c r="D2953" s="229" t="s">
        <v>656</v>
      </c>
      <c r="E2953" s="232" t="s">
        <v>573</v>
      </c>
      <c r="F2953" s="234" t="s">
        <v>732</v>
      </c>
      <c r="G2953" s="232">
        <v>21609</v>
      </c>
      <c r="H2953" s="229" t="s">
        <v>499</v>
      </c>
      <c r="I2953" s="229" t="s">
        <v>500</v>
      </c>
      <c r="J2953" s="229" t="s">
        <v>23</v>
      </c>
      <c r="K2953" s="229" t="s">
        <v>755</v>
      </c>
      <c r="L2953" s="229" t="s">
        <v>718</v>
      </c>
      <c r="M2953" s="229" t="s">
        <v>777</v>
      </c>
      <c r="N2953" s="229" t="s">
        <v>748</v>
      </c>
    </row>
    <row r="2954" spans="1:14">
      <c r="A2954" s="232">
        <f t="shared" si="45"/>
        <v>12944</v>
      </c>
      <c r="B2954" s="232">
        <v>4</v>
      </c>
      <c r="C2954" s="232" t="s">
        <v>747</v>
      </c>
      <c r="D2954" s="229" t="s">
        <v>656</v>
      </c>
      <c r="E2954" s="232" t="s">
        <v>446</v>
      </c>
      <c r="F2954" s="234" t="s">
        <v>732</v>
      </c>
      <c r="G2954" s="232">
        <v>21609</v>
      </c>
      <c r="H2954" s="229" t="s">
        <v>499</v>
      </c>
      <c r="I2954" s="229" t="s">
        <v>500</v>
      </c>
      <c r="J2954" s="229" t="s">
        <v>23</v>
      </c>
      <c r="K2954" s="229" t="s">
        <v>755</v>
      </c>
      <c r="L2954" s="229" t="s">
        <v>718</v>
      </c>
      <c r="M2954" s="229" t="s">
        <v>777</v>
      </c>
      <c r="N2954" s="229" t="s">
        <v>748</v>
      </c>
    </row>
    <row r="2955" spans="1:14">
      <c r="A2955" s="232">
        <f t="shared" si="45"/>
        <v>12945</v>
      </c>
      <c r="B2955" s="232">
        <v>4</v>
      </c>
      <c r="C2955" s="232" t="s">
        <v>747</v>
      </c>
      <c r="D2955" s="229" t="s">
        <v>656</v>
      </c>
      <c r="E2955" s="232" t="s">
        <v>573</v>
      </c>
      <c r="F2955" s="234" t="s">
        <v>733</v>
      </c>
      <c r="G2955" s="232">
        <v>99100</v>
      </c>
      <c r="H2955" s="229" t="s">
        <v>499</v>
      </c>
      <c r="I2955" s="229" t="s">
        <v>500</v>
      </c>
      <c r="J2955" s="229" t="s">
        <v>23</v>
      </c>
      <c r="K2955" s="229" t="s">
        <v>755</v>
      </c>
      <c r="L2955" s="229" t="s">
        <v>718</v>
      </c>
      <c r="M2955" s="229" t="s">
        <v>777</v>
      </c>
      <c r="N2955" s="229" t="s">
        <v>748</v>
      </c>
    </row>
    <row r="2956" spans="1:14">
      <c r="A2956" s="232">
        <f t="shared" ref="A2956:A3019" si="46">A2955+1</f>
        <v>12946</v>
      </c>
      <c r="B2956" s="232">
        <v>4</v>
      </c>
      <c r="C2956" s="232" t="s">
        <v>747</v>
      </c>
      <c r="D2956" s="229" t="s">
        <v>656</v>
      </c>
      <c r="E2956" s="232" t="s">
        <v>446</v>
      </c>
      <c r="F2956" s="234" t="s">
        <v>733</v>
      </c>
      <c r="G2956" s="232">
        <v>99100</v>
      </c>
      <c r="H2956" s="229" t="s">
        <v>499</v>
      </c>
      <c r="I2956" s="229" t="s">
        <v>500</v>
      </c>
      <c r="J2956" s="229" t="s">
        <v>23</v>
      </c>
      <c r="K2956" s="229" t="s">
        <v>755</v>
      </c>
      <c r="L2956" s="229" t="s">
        <v>718</v>
      </c>
      <c r="M2956" s="229" t="s">
        <v>777</v>
      </c>
      <c r="N2956" s="229" t="s">
        <v>748</v>
      </c>
    </row>
    <row r="2957" spans="1:14">
      <c r="A2957" s="232">
        <f t="shared" si="46"/>
        <v>12947</v>
      </c>
      <c r="B2957" s="232">
        <v>4</v>
      </c>
      <c r="C2957" s="232" t="s">
        <v>747</v>
      </c>
      <c r="D2957" s="229" t="s">
        <v>656</v>
      </c>
      <c r="E2957" s="232" t="s">
        <v>573</v>
      </c>
      <c r="F2957" s="234" t="s">
        <v>733</v>
      </c>
      <c r="G2957" s="232">
        <v>79101</v>
      </c>
      <c r="H2957" s="229" t="s">
        <v>499</v>
      </c>
      <c r="I2957" s="229" t="s">
        <v>500</v>
      </c>
      <c r="J2957" s="229" t="s">
        <v>23</v>
      </c>
      <c r="K2957" s="229" t="s">
        <v>755</v>
      </c>
      <c r="L2957" s="229" t="s">
        <v>718</v>
      </c>
      <c r="M2957" s="229" t="s">
        <v>777</v>
      </c>
      <c r="N2957" s="229" t="s">
        <v>748</v>
      </c>
    </row>
    <row r="2958" spans="1:14">
      <c r="A2958" s="232">
        <f t="shared" si="46"/>
        <v>12948</v>
      </c>
      <c r="B2958" s="232">
        <v>4</v>
      </c>
      <c r="C2958" s="232" t="s">
        <v>747</v>
      </c>
      <c r="D2958" s="229" t="s">
        <v>656</v>
      </c>
      <c r="E2958" s="232" t="s">
        <v>446</v>
      </c>
      <c r="F2958" s="234" t="s">
        <v>733</v>
      </c>
      <c r="G2958" s="232">
        <v>79101</v>
      </c>
      <c r="H2958" s="229" t="s">
        <v>499</v>
      </c>
      <c r="I2958" s="229" t="s">
        <v>500</v>
      </c>
      <c r="J2958" s="229" t="s">
        <v>23</v>
      </c>
      <c r="K2958" s="229" t="s">
        <v>755</v>
      </c>
      <c r="L2958" s="229" t="s">
        <v>718</v>
      </c>
      <c r="M2958" s="229" t="s">
        <v>777</v>
      </c>
      <c r="N2958" s="229" t="s">
        <v>748</v>
      </c>
    </row>
    <row r="2959" spans="1:14">
      <c r="A2959" s="232">
        <f t="shared" si="46"/>
        <v>12949</v>
      </c>
      <c r="B2959" s="232">
        <v>4</v>
      </c>
      <c r="C2959" s="232" t="s">
        <v>747</v>
      </c>
      <c r="D2959" s="229" t="s">
        <v>656</v>
      </c>
      <c r="E2959" s="232" t="s">
        <v>573</v>
      </c>
      <c r="F2959" s="234" t="s">
        <v>733</v>
      </c>
      <c r="G2959" s="232">
        <v>11609</v>
      </c>
      <c r="H2959" s="229" t="s">
        <v>499</v>
      </c>
      <c r="I2959" s="229" t="s">
        <v>500</v>
      </c>
      <c r="J2959" s="229" t="s">
        <v>23</v>
      </c>
      <c r="K2959" s="229" t="s">
        <v>755</v>
      </c>
      <c r="L2959" s="229" t="s">
        <v>718</v>
      </c>
      <c r="M2959" s="229" t="s">
        <v>777</v>
      </c>
      <c r="N2959" s="229" t="s">
        <v>748</v>
      </c>
    </row>
    <row r="2960" spans="1:14">
      <c r="A2960" s="232">
        <f t="shared" si="46"/>
        <v>12950</v>
      </c>
      <c r="B2960" s="232">
        <v>4</v>
      </c>
      <c r="C2960" s="232" t="s">
        <v>747</v>
      </c>
      <c r="D2960" s="229" t="s">
        <v>656</v>
      </c>
      <c r="E2960" s="232" t="s">
        <v>446</v>
      </c>
      <c r="F2960" s="234" t="s">
        <v>733</v>
      </c>
      <c r="G2960" s="232">
        <v>11609</v>
      </c>
      <c r="H2960" s="229" t="s">
        <v>499</v>
      </c>
      <c r="I2960" s="229" t="s">
        <v>500</v>
      </c>
      <c r="J2960" s="229" t="s">
        <v>23</v>
      </c>
      <c r="K2960" s="229" t="s">
        <v>755</v>
      </c>
      <c r="L2960" s="229" t="s">
        <v>718</v>
      </c>
      <c r="M2960" s="229" t="s">
        <v>777</v>
      </c>
      <c r="N2960" s="229" t="s">
        <v>748</v>
      </c>
    </row>
    <row r="2961" spans="1:14">
      <c r="A2961" s="232">
        <f t="shared" si="46"/>
        <v>12951</v>
      </c>
      <c r="B2961" s="232">
        <v>4</v>
      </c>
      <c r="C2961" s="232" t="s">
        <v>747</v>
      </c>
      <c r="D2961" s="229" t="s">
        <v>656</v>
      </c>
      <c r="E2961" s="232" t="s">
        <v>573</v>
      </c>
      <c r="F2961" s="234" t="s">
        <v>733</v>
      </c>
      <c r="G2961" s="232">
        <v>21609</v>
      </c>
      <c r="H2961" s="229" t="s">
        <v>499</v>
      </c>
      <c r="I2961" s="229" t="s">
        <v>500</v>
      </c>
      <c r="J2961" s="229" t="s">
        <v>23</v>
      </c>
      <c r="K2961" s="229" t="s">
        <v>755</v>
      </c>
      <c r="L2961" s="229" t="s">
        <v>718</v>
      </c>
      <c r="M2961" s="229" t="s">
        <v>777</v>
      </c>
      <c r="N2961" s="229" t="s">
        <v>748</v>
      </c>
    </row>
    <row r="2962" spans="1:14">
      <c r="A2962" s="232">
        <f t="shared" si="46"/>
        <v>12952</v>
      </c>
      <c r="B2962" s="232">
        <v>4</v>
      </c>
      <c r="C2962" s="232" t="s">
        <v>747</v>
      </c>
      <c r="D2962" s="229" t="s">
        <v>656</v>
      </c>
      <c r="E2962" s="232" t="s">
        <v>446</v>
      </c>
      <c r="F2962" s="234" t="s">
        <v>733</v>
      </c>
      <c r="G2962" s="232">
        <v>21609</v>
      </c>
      <c r="H2962" s="229" t="s">
        <v>499</v>
      </c>
      <c r="I2962" s="229" t="s">
        <v>500</v>
      </c>
      <c r="J2962" s="229" t="s">
        <v>23</v>
      </c>
      <c r="K2962" s="229" t="s">
        <v>755</v>
      </c>
      <c r="L2962" s="229" t="s">
        <v>718</v>
      </c>
      <c r="M2962" s="229" t="s">
        <v>777</v>
      </c>
      <c r="N2962" s="229" t="s">
        <v>748</v>
      </c>
    </row>
    <row r="2963" spans="1:14">
      <c r="A2963" s="232">
        <f t="shared" si="46"/>
        <v>12953</v>
      </c>
      <c r="B2963" s="232">
        <v>4</v>
      </c>
      <c r="C2963" s="232" t="s">
        <v>747</v>
      </c>
      <c r="D2963" s="229" t="s">
        <v>656</v>
      </c>
      <c r="E2963" s="232" t="s">
        <v>573</v>
      </c>
      <c r="F2963" s="234" t="s">
        <v>734</v>
      </c>
      <c r="G2963" s="232">
        <v>99100</v>
      </c>
      <c r="H2963" s="229" t="s">
        <v>499</v>
      </c>
      <c r="I2963" s="229" t="s">
        <v>500</v>
      </c>
      <c r="J2963" s="229" t="s">
        <v>23</v>
      </c>
      <c r="K2963" s="229" t="s">
        <v>755</v>
      </c>
      <c r="L2963" s="229" t="s">
        <v>718</v>
      </c>
      <c r="M2963" s="229" t="s">
        <v>777</v>
      </c>
      <c r="N2963" s="229" t="s">
        <v>748</v>
      </c>
    </row>
    <row r="2964" spans="1:14">
      <c r="A2964" s="232">
        <f t="shared" si="46"/>
        <v>12954</v>
      </c>
      <c r="B2964" s="232">
        <v>4</v>
      </c>
      <c r="C2964" s="232" t="s">
        <v>747</v>
      </c>
      <c r="D2964" s="229" t="s">
        <v>656</v>
      </c>
      <c r="E2964" s="232" t="s">
        <v>446</v>
      </c>
      <c r="F2964" s="234" t="s">
        <v>734</v>
      </c>
      <c r="G2964" s="232">
        <v>99100</v>
      </c>
      <c r="H2964" s="229" t="s">
        <v>499</v>
      </c>
      <c r="I2964" s="229" t="s">
        <v>500</v>
      </c>
      <c r="J2964" s="229" t="s">
        <v>23</v>
      </c>
      <c r="K2964" s="229" t="s">
        <v>755</v>
      </c>
      <c r="L2964" s="229" t="s">
        <v>718</v>
      </c>
      <c r="M2964" s="229" t="s">
        <v>777</v>
      </c>
      <c r="N2964" s="229" t="s">
        <v>748</v>
      </c>
    </row>
    <row r="2965" spans="1:14">
      <c r="A2965" s="232">
        <f t="shared" si="46"/>
        <v>12955</v>
      </c>
      <c r="B2965" s="232">
        <v>4</v>
      </c>
      <c r="C2965" s="232" t="s">
        <v>747</v>
      </c>
      <c r="D2965" s="229" t="s">
        <v>656</v>
      </c>
      <c r="E2965" s="232" t="s">
        <v>573</v>
      </c>
      <c r="F2965" s="234" t="s">
        <v>734</v>
      </c>
      <c r="G2965" s="232">
        <v>79101</v>
      </c>
      <c r="H2965" s="229" t="s">
        <v>499</v>
      </c>
      <c r="I2965" s="229" t="s">
        <v>500</v>
      </c>
      <c r="J2965" s="229" t="s">
        <v>23</v>
      </c>
      <c r="K2965" s="229" t="s">
        <v>755</v>
      </c>
      <c r="L2965" s="229" t="s">
        <v>718</v>
      </c>
      <c r="M2965" s="229" t="s">
        <v>777</v>
      </c>
      <c r="N2965" s="229" t="s">
        <v>748</v>
      </c>
    </row>
    <row r="2966" spans="1:14">
      <c r="A2966" s="232">
        <f t="shared" si="46"/>
        <v>12956</v>
      </c>
      <c r="B2966" s="232">
        <v>4</v>
      </c>
      <c r="C2966" s="232" t="s">
        <v>747</v>
      </c>
      <c r="D2966" s="229" t="s">
        <v>656</v>
      </c>
      <c r="E2966" s="232" t="s">
        <v>446</v>
      </c>
      <c r="F2966" s="234" t="s">
        <v>734</v>
      </c>
      <c r="G2966" s="232">
        <v>79101</v>
      </c>
      <c r="H2966" s="229" t="s">
        <v>499</v>
      </c>
      <c r="I2966" s="229" t="s">
        <v>500</v>
      </c>
      <c r="J2966" s="229" t="s">
        <v>23</v>
      </c>
      <c r="K2966" s="229" t="s">
        <v>755</v>
      </c>
      <c r="L2966" s="229" t="s">
        <v>718</v>
      </c>
      <c r="M2966" s="229" t="s">
        <v>777</v>
      </c>
      <c r="N2966" s="229" t="s">
        <v>748</v>
      </c>
    </row>
    <row r="2967" spans="1:14">
      <c r="A2967" s="232">
        <f t="shared" si="46"/>
        <v>12957</v>
      </c>
      <c r="B2967" s="232">
        <v>4</v>
      </c>
      <c r="C2967" s="232" t="s">
        <v>747</v>
      </c>
      <c r="D2967" s="229" t="s">
        <v>656</v>
      </c>
      <c r="E2967" s="232" t="s">
        <v>573</v>
      </c>
      <c r="F2967" s="234" t="s">
        <v>734</v>
      </c>
      <c r="G2967" s="232">
        <v>11609</v>
      </c>
      <c r="H2967" s="229" t="s">
        <v>499</v>
      </c>
      <c r="I2967" s="229" t="s">
        <v>500</v>
      </c>
      <c r="J2967" s="229" t="s">
        <v>23</v>
      </c>
      <c r="K2967" s="229" t="s">
        <v>755</v>
      </c>
      <c r="L2967" s="229" t="s">
        <v>718</v>
      </c>
      <c r="M2967" s="229" t="s">
        <v>777</v>
      </c>
      <c r="N2967" s="229" t="s">
        <v>748</v>
      </c>
    </row>
    <row r="2968" spans="1:14">
      <c r="A2968" s="232">
        <f t="shared" si="46"/>
        <v>12958</v>
      </c>
      <c r="B2968" s="232">
        <v>4</v>
      </c>
      <c r="C2968" s="232" t="s">
        <v>747</v>
      </c>
      <c r="D2968" s="229" t="s">
        <v>656</v>
      </c>
      <c r="E2968" s="232" t="s">
        <v>446</v>
      </c>
      <c r="F2968" s="234" t="s">
        <v>734</v>
      </c>
      <c r="G2968" s="232">
        <v>11609</v>
      </c>
      <c r="H2968" s="229" t="s">
        <v>499</v>
      </c>
      <c r="I2968" s="229" t="s">
        <v>500</v>
      </c>
      <c r="J2968" s="229" t="s">
        <v>23</v>
      </c>
      <c r="K2968" s="229" t="s">
        <v>755</v>
      </c>
      <c r="L2968" s="229" t="s">
        <v>718</v>
      </c>
      <c r="M2968" s="229" t="s">
        <v>777</v>
      </c>
      <c r="N2968" s="229" t="s">
        <v>748</v>
      </c>
    </row>
    <row r="2969" spans="1:14">
      <c r="A2969" s="232">
        <f t="shared" si="46"/>
        <v>12959</v>
      </c>
      <c r="B2969" s="232">
        <v>4</v>
      </c>
      <c r="C2969" s="232" t="s">
        <v>747</v>
      </c>
      <c r="D2969" s="229" t="s">
        <v>656</v>
      </c>
      <c r="E2969" s="232" t="s">
        <v>573</v>
      </c>
      <c r="F2969" s="234" t="s">
        <v>734</v>
      </c>
      <c r="G2969" s="232">
        <v>21609</v>
      </c>
      <c r="H2969" s="229" t="s">
        <v>499</v>
      </c>
      <c r="I2969" s="229" t="s">
        <v>500</v>
      </c>
      <c r="J2969" s="229" t="s">
        <v>23</v>
      </c>
      <c r="K2969" s="229" t="s">
        <v>755</v>
      </c>
      <c r="L2969" s="229" t="s">
        <v>718</v>
      </c>
      <c r="M2969" s="229" t="s">
        <v>777</v>
      </c>
      <c r="N2969" s="229" t="s">
        <v>748</v>
      </c>
    </row>
    <row r="2970" spans="1:14">
      <c r="A2970" s="232">
        <f t="shared" si="46"/>
        <v>12960</v>
      </c>
      <c r="B2970" s="232">
        <v>4</v>
      </c>
      <c r="C2970" s="232" t="s">
        <v>747</v>
      </c>
      <c r="D2970" s="229" t="s">
        <v>656</v>
      </c>
      <c r="E2970" s="232" t="s">
        <v>446</v>
      </c>
      <c r="F2970" s="234" t="s">
        <v>734</v>
      </c>
      <c r="G2970" s="232">
        <v>21609</v>
      </c>
      <c r="H2970" s="229" t="s">
        <v>499</v>
      </c>
      <c r="I2970" s="229" t="s">
        <v>500</v>
      </c>
      <c r="J2970" s="229" t="s">
        <v>23</v>
      </c>
      <c r="K2970" s="229" t="s">
        <v>755</v>
      </c>
      <c r="L2970" s="229" t="s">
        <v>718</v>
      </c>
      <c r="M2970" s="229" t="s">
        <v>777</v>
      </c>
      <c r="N2970" s="229" t="s">
        <v>748</v>
      </c>
    </row>
    <row r="2971" spans="1:14">
      <c r="A2971" s="232">
        <f t="shared" si="46"/>
        <v>12961</v>
      </c>
      <c r="B2971" s="232">
        <v>4</v>
      </c>
      <c r="C2971" s="232" t="s">
        <v>747</v>
      </c>
      <c r="D2971" s="229" t="s">
        <v>656</v>
      </c>
      <c r="E2971" s="232" t="s">
        <v>573</v>
      </c>
      <c r="F2971" s="235" t="s">
        <v>98</v>
      </c>
      <c r="G2971" s="232">
        <v>99100</v>
      </c>
      <c r="H2971" s="229" t="s">
        <v>499</v>
      </c>
      <c r="I2971" s="229" t="s">
        <v>500</v>
      </c>
      <c r="J2971" s="229" t="s">
        <v>23</v>
      </c>
      <c r="K2971" s="229" t="s">
        <v>755</v>
      </c>
      <c r="L2971" s="229" t="s">
        <v>718</v>
      </c>
      <c r="M2971" s="229" t="s">
        <v>777</v>
      </c>
      <c r="N2971" s="229" t="s">
        <v>748</v>
      </c>
    </row>
    <row r="2972" spans="1:14">
      <c r="A2972" s="232">
        <f t="shared" si="46"/>
        <v>12962</v>
      </c>
      <c r="B2972" s="232">
        <v>4</v>
      </c>
      <c r="C2972" s="232" t="s">
        <v>747</v>
      </c>
      <c r="D2972" s="229" t="s">
        <v>656</v>
      </c>
      <c r="E2972" s="232" t="s">
        <v>446</v>
      </c>
      <c r="F2972" s="235" t="s">
        <v>98</v>
      </c>
      <c r="G2972" s="232">
        <v>99100</v>
      </c>
      <c r="H2972" s="229" t="s">
        <v>499</v>
      </c>
      <c r="I2972" s="229" t="s">
        <v>500</v>
      </c>
      <c r="J2972" s="229" t="s">
        <v>23</v>
      </c>
      <c r="K2972" s="229" t="s">
        <v>755</v>
      </c>
      <c r="L2972" s="229" t="s">
        <v>718</v>
      </c>
      <c r="M2972" s="229" t="s">
        <v>777</v>
      </c>
      <c r="N2972" s="229" t="s">
        <v>748</v>
      </c>
    </row>
    <row r="2973" spans="1:14">
      <c r="A2973" s="232">
        <f t="shared" si="46"/>
        <v>12963</v>
      </c>
      <c r="B2973" s="232">
        <v>4</v>
      </c>
      <c r="C2973" s="232" t="s">
        <v>747</v>
      </c>
      <c r="D2973" s="229" t="s">
        <v>656</v>
      </c>
      <c r="E2973" s="232" t="s">
        <v>573</v>
      </c>
      <c r="F2973" s="235" t="s">
        <v>98</v>
      </c>
      <c r="G2973" s="232">
        <v>79101</v>
      </c>
      <c r="H2973" s="229" t="s">
        <v>499</v>
      </c>
      <c r="I2973" s="229" t="s">
        <v>500</v>
      </c>
      <c r="J2973" s="229" t="s">
        <v>23</v>
      </c>
      <c r="K2973" s="229" t="s">
        <v>755</v>
      </c>
      <c r="L2973" s="229" t="s">
        <v>718</v>
      </c>
      <c r="M2973" s="229" t="s">
        <v>777</v>
      </c>
      <c r="N2973" s="229" t="s">
        <v>748</v>
      </c>
    </row>
    <row r="2974" spans="1:14">
      <c r="A2974" s="232">
        <f t="shared" si="46"/>
        <v>12964</v>
      </c>
      <c r="B2974" s="232">
        <v>4</v>
      </c>
      <c r="C2974" s="232" t="s">
        <v>747</v>
      </c>
      <c r="D2974" s="229" t="s">
        <v>656</v>
      </c>
      <c r="E2974" s="232" t="s">
        <v>446</v>
      </c>
      <c r="F2974" s="235" t="s">
        <v>98</v>
      </c>
      <c r="G2974" s="232">
        <v>79101</v>
      </c>
      <c r="H2974" s="229" t="s">
        <v>499</v>
      </c>
      <c r="I2974" s="229" t="s">
        <v>500</v>
      </c>
      <c r="J2974" s="229" t="s">
        <v>23</v>
      </c>
      <c r="K2974" s="229" t="s">
        <v>755</v>
      </c>
      <c r="L2974" s="229" t="s">
        <v>718</v>
      </c>
      <c r="M2974" s="229" t="s">
        <v>777</v>
      </c>
      <c r="N2974" s="229" t="s">
        <v>748</v>
      </c>
    </row>
    <row r="2975" spans="1:14">
      <c r="A2975" s="232">
        <f t="shared" si="46"/>
        <v>12965</v>
      </c>
      <c r="B2975" s="232">
        <v>4</v>
      </c>
      <c r="C2975" s="232" t="s">
        <v>747</v>
      </c>
      <c r="D2975" s="229" t="s">
        <v>656</v>
      </c>
      <c r="E2975" s="232" t="s">
        <v>573</v>
      </c>
      <c r="F2975" s="235" t="s">
        <v>98</v>
      </c>
      <c r="G2975" s="232">
        <v>11609</v>
      </c>
      <c r="H2975" s="229" t="s">
        <v>499</v>
      </c>
      <c r="I2975" s="229" t="s">
        <v>500</v>
      </c>
      <c r="J2975" s="229" t="s">
        <v>23</v>
      </c>
      <c r="K2975" s="229" t="s">
        <v>755</v>
      </c>
      <c r="L2975" s="229" t="s">
        <v>718</v>
      </c>
      <c r="M2975" s="229" t="s">
        <v>777</v>
      </c>
      <c r="N2975" s="229" t="s">
        <v>748</v>
      </c>
    </row>
    <row r="2976" spans="1:14">
      <c r="A2976" s="232">
        <f t="shared" si="46"/>
        <v>12966</v>
      </c>
      <c r="B2976" s="232">
        <v>4</v>
      </c>
      <c r="C2976" s="232" t="s">
        <v>747</v>
      </c>
      <c r="D2976" s="229" t="s">
        <v>656</v>
      </c>
      <c r="E2976" s="232" t="s">
        <v>446</v>
      </c>
      <c r="F2976" s="235" t="s">
        <v>98</v>
      </c>
      <c r="G2976" s="232">
        <v>11609</v>
      </c>
      <c r="H2976" s="229" t="s">
        <v>499</v>
      </c>
      <c r="I2976" s="229" t="s">
        <v>500</v>
      </c>
      <c r="J2976" s="229" t="s">
        <v>23</v>
      </c>
      <c r="K2976" s="229" t="s">
        <v>755</v>
      </c>
      <c r="L2976" s="229" t="s">
        <v>718</v>
      </c>
      <c r="M2976" s="229" t="s">
        <v>777</v>
      </c>
      <c r="N2976" s="229" t="s">
        <v>748</v>
      </c>
    </row>
    <row r="2977" spans="1:14">
      <c r="A2977" s="232">
        <f t="shared" si="46"/>
        <v>12967</v>
      </c>
      <c r="B2977" s="232">
        <v>4</v>
      </c>
      <c r="C2977" s="232" t="s">
        <v>747</v>
      </c>
      <c r="D2977" s="229" t="s">
        <v>656</v>
      </c>
      <c r="E2977" s="232" t="s">
        <v>573</v>
      </c>
      <c r="F2977" s="235" t="s">
        <v>98</v>
      </c>
      <c r="G2977" s="232">
        <v>21609</v>
      </c>
      <c r="H2977" s="229" t="s">
        <v>499</v>
      </c>
      <c r="I2977" s="229" t="s">
        <v>500</v>
      </c>
      <c r="J2977" s="229" t="s">
        <v>23</v>
      </c>
      <c r="K2977" s="229" t="s">
        <v>755</v>
      </c>
      <c r="L2977" s="229" t="s">
        <v>718</v>
      </c>
      <c r="M2977" s="229" t="s">
        <v>777</v>
      </c>
      <c r="N2977" s="229" t="s">
        <v>748</v>
      </c>
    </row>
    <row r="2978" spans="1:14">
      <c r="A2978" s="232">
        <f t="shared" si="46"/>
        <v>12968</v>
      </c>
      <c r="B2978" s="232">
        <v>4</v>
      </c>
      <c r="C2978" s="232" t="s">
        <v>747</v>
      </c>
      <c r="D2978" s="229" t="s">
        <v>656</v>
      </c>
      <c r="E2978" s="232" t="s">
        <v>446</v>
      </c>
      <c r="F2978" s="235" t="s">
        <v>98</v>
      </c>
      <c r="G2978" s="232">
        <v>21609</v>
      </c>
      <c r="H2978" s="229" t="s">
        <v>499</v>
      </c>
      <c r="I2978" s="229" t="s">
        <v>500</v>
      </c>
      <c r="J2978" s="229" t="s">
        <v>23</v>
      </c>
      <c r="K2978" s="229" t="s">
        <v>755</v>
      </c>
      <c r="L2978" s="229" t="s">
        <v>718</v>
      </c>
      <c r="M2978" s="229" t="s">
        <v>777</v>
      </c>
      <c r="N2978" s="229" t="s">
        <v>748</v>
      </c>
    </row>
    <row r="2979" spans="1:14">
      <c r="A2979" s="232">
        <f t="shared" si="46"/>
        <v>12969</v>
      </c>
      <c r="B2979" s="232">
        <v>4</v>
      </c>
      <c r="C2979" s="232" t="s">
        <v>747</v>
      </c>
      <c r="D2979" s="229" t="s">
        <v>656</v>
      </c>
      <c r="E2979" s="232" t="s">
        <v>573</v>
      </c>
      <c r="F2979" s="234" t="s">
        <v>99</v>
      </c>
      <c r="G2979" s="232">
        <v>99100</v>
      </c>
      <c r="H2979" s="229" t="s">
        <v>499</v>
      </c>
      <c r="I2979" s="229" t="s">
        <v>500</v>
      </c>
      <c r="J2979" s="229" t="s">
        <v>23</v>
      </c>
      <c r="K2979" s="229" t="s">
        <v>755</v>
      </c>
      <c r="L2979" s="229" t="s">
        <v>718</v>
      </c>
      <c r="M2979" s="229" t="s">
        <v>777</v>
      </c>
      <c r="N2979" s="229" t="s">
        <v>748</v>
      </c>
    </row>
    <row r="2980" spans="1:14">
      <c r="A2980" s="232">
        <f t="shared" si="46"/>
        <v>12970</v>
      </c>
      <c r="B2980" s="232">
        <v>4</v>
      </c>
      <c r="C2980" s="232" t="s">
        <v>747</v>
      </c>
      <c r="D2980" s="229" t="s">
        <v>656</v>
      </c>
      <c r="E2980" s="232" t="s">
        <v>446</v>
      </c>
      <c r="F2980" s="234" t="s">
        <v>99</v>
      </c>
      <c r="G2980" s="232">
        <v>99100</v>
      </c>
      <c r="H2980" s="229" t="s">
        <v>499</v>
      </c>
      <c r="I2980" s="229" t="s">
        <v>500</v>
      </c>
      <c r="J2980" s="229" t="s">
        <v>23</v>
      </c>
      <c r="K2980" s="229" t="s">
        <v>755</v>
      </c>
      <c r="L2980" s="229" t="s">
        <v>718</v>
      </c>
      <c r="M2980" s="229" t="s">
        <v>777</v>
      </c>
      <c r="N2980" s="229" t="s">
        <v>748</v>
      </c>
    </row>
    <row r="2981" spans="1:14">
      <c r="A2981" s="232">
        <f t="shared" si="46"/>
        <v>12971</v>
      </c>
      <c r="B2981" s="232">
        <v>4</v>
      </c>
      <c r="C2981" s="232" t="s">
        <v>747</v>
      </c>
      <c r="D2981" s="229" t="s">
        <v>656</v>
      </c>
      <c r="E2981" s="232" t="s">
        <v>573</v>
      </c>
      <c r="F2981" s="234" t="s">
        <v>99</v>
      </c>
      <c r="G2981" s="232">
        <v>79101</v>
      </c>
      <c r="H2981" s="229" t="s">
        <v>499</v>
      </c>
      <c r="I2981" s="229" t="s">
        <v>500</v>
      </c>
      <c r="J2981" s="229" t="s">
        <v>23</v>
      </c>
      <c r="K2981" s="229" t="s">
        <v>755</v>
      </c>
      <c r="L2981" s="229" t="s">
        <v>718</v>
      </c>
      <c r="M2981" s="229" t="s">
        <v>777</v>
      </c>
      <c r="N2981" s="229" t="s">
        <v>748</v>
      </c>
    </row>
    <row r="2982" spans="1:14">
      <c r="A2982" s="232">
        <f t="shared" si="46"/>
        <v>12972</v>
      </c>
      <c r="B2982" s="232">
        <v>4</v>
      </c>
      <c r="C2982" s="232" t="s">
        <v>747</v>
      </c>
      <c r="D2982" s="229" t="s">
        <v>656</v>
      </c>
      <c r="E2982" s="232" t="s">
        <v>446</v>
      </c>
      <c r="F2982" s="234" t="s">
        <v>99</v>
      </c>
      <c r="G2982" s="232">
        <v>79101</v>
      </c>
      <c r="H2982" s="229" t="s">
        <v>499</v>
      </c>
      <c r="I2982" s="229" t="s">
        <v>500</v>
      </c>
      <c r="J2982" s="229" t="s">
        <v>23</v>
      </c>
      <c r="K2982" s="229" t="s">
        <v>755</v>
      </c>
      <c r="L2982" s="229" t="s">
        <v>718</v>
      </c>
      <c r="M2982" s="229" t="s">
        <v>777</v>
      </c>
      <c r="N2982" s="229" t="s">
        <v>748</v>
      </c>
    </row>
    <row r="2983" spans="1:14">
      <c r="A2983" s="232">
        <f t="shared" si="46"/>
        <v>12973</v>
      </c>
      <c r="B2983" s="232">
        <v>4</v>
      </c>
      <c r="C2983" s="232" t="s">
        <v>747</v>
      </c>
      <c r="D2983" s="229" t="s">
        <v>656</v>
      </c>
      <c r="E2983" s="232" t="s">
        <v>573</v>
      </c>
      <c r="F2983" s="234" t="s">
        <v>99</v>
      </c>
      <c r="G2983" s="232">
        <v>11609</v>
      </c>
      <c r="H2983" s="229" t="s">
        <v>499</v>
      </c>
      <c r="I2983" s="229" t="s">
        <v>500</v>
      </c>
      <c r="J2983" s="229" t="s">
        <v>23</v>
      </c>
      <c r="K2983" s="229" t="s">
        <v>755</v>
      </c>
      <c r="L2983" s="229" t="s">
        <v>718</v>
      </c>
      <c r="M2983" s="229" t="s">
        <v>777</v>
      </c>
      <c r="N2983" s="229" t="s">
        <v>748</v>
      </c>
    </row>
    <row r="2984" spans="1:14">
      <c r="A2984" s="232">
        <f t="shared" si="46"/>
        <v>12974</v>
      </c>
      <c r="B2984" s="232">
        <v>4</v>
      </c>
      <c r="C2984" s="232" t="s">
        <v>747</v>
      </c>
      <c r="D2984" s="229" t="s">
        <v>656</v>
      </c>
      <c r="E2984" s="232" t="s">
        <v>446</v>
      </c>
      <c r="F2984" s="234" t="s">
        <v>99</v>
      </c>
      <c r="G2984" s="232">
        <v>11609</v>
      </c>
      <c r="H2984" s="229" t="s">
        <v>499</v>
      </c>
      <c r="I2984" s="229" t="s">
        <v>500</v>
      </c>
      <c r="J2984" s="229" t="s">
        <v>23</v>
      </c>
      <c r="K2984" s="229" t="s">
        <v>755</v>
      </c>
      <c r="L2984" s="229" t="s">
        <v>718</v>
      </c>
      <c r="M2984" s="229" t="s">
        <v>777</v>
      </c>
      <c r="N2984" s="229" t="s">
        <v>748</v>
      </c>
    </row>
    <row r="2985" spans="1:14">
      <c r="A2985" s="232">
        <f t="shared" si="46"/>
        <v>12975</v>
      </c>
      <c r="B2985" s="232">
        <v>4</v>
      </c>
      <c r="C2985" s="232" t="s">
        <v>747</v>
      </c>
      <c r="D2985" s="229" t="s">
        <v>656</v>
      </c>
      <c r="E2985" s="232" t="s">
        <v>573</v>
      </c>
      <c r="F2985" s="234" t="s">
        <v>99</v>
      </c>
      <c r="G2985" s="232">
        <v>21609</v>
      </c>
      <c r="H2985" s="229" t="s">
        <v>499</v>
      </c>
      <c r="I2985" s="229" t="s">
        <v>500</v>
      </c>
      <c r="J2985" s="229" t="s">
        <v>23</v>
      </c>
      <c r="K2985" s="229" t="s">
        <v>755</v>
      </c>
      <c r="L2985" s="229" t="s">
        <v>718</v>
      </c>
      <c r="M2985" s="229" t="s">
        <v>777</v>
      </c>
      <c r="N2985" s="229" t="s">
        <v>748</v>
      </c>
    </row>
    <row r="2986" spans="1:14">
      <c r="A2986" s="232">
        <f t="shared" si="46"/>
        <v>12976</v>
      </c>
      <c r="B2986" s="232">
        <v>4</v>
      </c>
      <c r="C2986" s="232" t="s">
        <v>747</v>
      </c>
      <c r="D2986" s="229" t="s">
        <v>656</v>
      </c>
      <c r="E2986" s="232" t="s">
        <v>446</v>
      </c>
      <c r="F2986" s="234" t="s">
        <v>99</v>
      </c>
      <c r="G2986" s="232">
        <v>21609</v>
      </c>
      <c r="H2986" s="229" t="s">
        <v>499</v>
      </c>
      <c r="I2986" s="229" t="s">
        <v>500</v>
      </c>
      <c r="J2986" s="229" t="s">
        <v>23</v>
      </c>
      <c r="K2986" s="229" t="s">
        <v>755</v>
      </c>
      <c r="L2986" s="229" t="s">
        <v>718</v>
      </c>
      <c r="M2986" s="229" t="s">
        <v>777</v>
      </c>
      <c r="N2986" s="229" t="s">
        <v>748</v>
      </c>
    </row>
    <row r="2987" spans="1:14">
      <c r="A2987" s="232">
        <f t="shared" si="46"/>
        <v>12977</v>
      </c>
      <c r="B2987" s="232">
        <v>4</v>
      </c>
      <c r="C2987" s="232" t="s">
        <v>747</v>
      </c>
      <c r="D2987" s="229" t="s">
        <v>656</v>
      </c>
      <c r="E2987" s="232" t="s">
        <v>573</v>
      </c>
      <c r="F2987" s="235" t="s">
        <v>100</v>
      </c>
      <c r="G2987" s="232">
        <v>99100</v>
      </c>
      <c r="H2987" s="229" t="s">
        <v>499</v>
      </c>
      <c r="I2987" s="229" t="s">
        <v>500</v>
      </c>
      <c r="J2987" s="229" t="s">
        <v>23</v>
      </c>
      <c r="K2987" s="229" t="s">
        <v>755</v>
      </c>
      <c r="L2987" s="229" t="s">
        <v>718</v>
      </c>
      <c r="M2987" s="229" t="s">
        <v>777</v>
      </c>
      <c r="N2987" s="229" t="s">
        <v>748</v>
      </c>
    </row>
    <row r="2988" spans="1:14">
      <c r="A2988" s="232">
        <f t="shared" si="46"/>
        <v>12978</v>
      </c>
      <c r="B2988" s="232">
        <v>4</v>
      </c>
      <c r="C2988" s="232" t="s">
        <v>747</v>
      </c>
      <c r="D2988" s="229" t="s">
        <v>656</v>
      </c>
      <c r="E2988" s="232" t="s">
        <v>446</v>
      </c>
      <c r="F2988" s="235" t="s">
        <v>100</v>
      </c>
      <c r="G2988" s="232">
        <v>99100</v>
      </c>
      <c r="H2988" s="229" t="s">
        <v>499</v>
      </c>
      <c r="I2988" s="229" t="s">
        <v>500</v>
      </c>
      <c r="J2988" s="229" t="s">
        <v>23</v>
      </c>
      <c r="K2988" s="229" t="s">
        <v>755</v>
      </c>
      <c r="L2988" s="229" t="s">
        <v>718</v>
      </c>
      <c r="M2988" s="229" t="s">
        <v>777</v>
      </c>
      <c r="N2988" s="229" t="s">
        <v>748</v>
      </c>
    </row>
    <row r="2989" spans="1:14">
      <c r="A2989" s="232">
        <f t="shared" si="46"/>
        <v>12979</v>
      </c>
      <c r="B2989" s="232">
        <v>4</v>
      </c>
      <c r="C2989" s="232" t="s">
        <v>747</v>
      </c>
      <c r="D2989" s="229" t="s">
        <v>656</v>
      </c>
      <c r="E2989" s="232" t="s">
        <v>573</v>
      </c>
      <c r="F2989" s="235" t="s">
        <v>100</v>
      </c>
      <c r="G2989" s="232">
        <v>79101</v>
      </c>
      <c r="H2989" s="229" t="s">
        <v>499</v>
      </c>
      <c r="I2989" s="229" t="s">
        <v>500</v>
      </c>
      <c r="J2989" s="229" t="s">
        <v>23</v>
      </c>
      <c r="K2989" s="229" t="s">
        <v>755</v>
      </c>
      <c r="L2989" s="229" t="s">
        <v>718</v>
      </c>
      <c r="M2989" s="229" t="s">
        <v>777</v>
      </c>
      <c r="N2989" s="229" t="s">
        <v>748</v>
      </c>
    </row>
    <row r="2990" spans="1:14">
      <c r="A2990" s="232">
        <f t="shared" si="46"/>
        <v>12980</v>
      </c>
      <c r="B2990" s="232">
        <v>4</v>
      </c>
      <c r="C2990" s="232" t="s">
        <v>747</v>
      </c>
      <c r="D2990" s="229" t="s">
        <v>656</v>
      </c>
      <c r="E2990" s="232" t="s">
        <v>446</v>
      </c>
      <c r="F2990" s="235" t="s">
        <v>100</v>
      </c>
      <c r="G2990" s="232">
        <v>79101</v>
      </c>
      <c r="H2990" s="229" t="s">
        <v>499</v>
      </c>
      <c r="I2990" s="229" t="s">
        <v>500</v>
      </c>
      <c r="J2990" s="229" t="s">
        <v>23</v>
      </c>
      <c r="K2990" s="229" t="s">
        <v>755</v>
      </c>
      <c r="L2990" s="229" t="s">
        <v>718</v>
      </c>
      <c r="M2990" s="229" t="s">
        <v>777</v>
      </c>
      <c r="N2990" s="229" t="s">
        <v>748</v>
      </c>
    </row>
    <row r="2991" spans="1:14">
      <c r="A2991" s="232">
        <f t="shared" si="46"/>
        <v>12981</v>
      </c>
      <c r="B2991" s="232">
        <v>4</v>
      </c>
      <c r="C2991" s="232" t="s">
        <v>747</v>
      </c>
      <c r="D2991" s="229" t="s">
        <v>656</v>
      </c>
      <c r="E2991" s="232" t="s">
        <v>573</v>
      </c>
      <c r="F2991" s="235" t="s">
        <v>100</v>
      </c>
      <c r="G2991" s="232">
        <v>11609</v>
      </c>
      <c r="H2991" s="229" t="s">
        <v>499</v>
      </c>
      <c r="I2991" s="229" t="s">
        <v>500</v>
      </c>
      <c r="J2991" s="229" t="s">
        <v>23</v>
      </c>
      <c r="K2991" s="229" t="s">
        <v>755</v>
      </c>
      <c r="L2991" s="229" t="s">
        <v>718</v>
      </c>
      <c r="M2991" s="229" t="s">
        <v>777</v>
      </c>
      <c r="N2991" s="229" t="s">
        <v>748</v>
      </c>
    </row>
    <row r="2992" spans="1:14">
      <c r="A2992" s="232">
        <f t="shared" si="46"/>
        <v>12982</v>
      </c>
      <c r="B2992" s="232">
        <v>4</v>
      </c>
      <c r="C2992" s="232" t="s">
        <v>747</v>
      </c>
      <c r="D2992" s="229" t="s">
        <v>656</v>
      </c>
      <c r="E2992" s="232" t="s">
        <v>446</v>
      </c>
      <c r="F2992" s="235" t="s">
        <v>100</v>
      </c>
      <c r="G2992" s="232">
        <v>11609</v>
      </c>
      <c r="H2992" s="229" t="s">
        <v>499</v>
      </c>
      <c r="I2992" s="229" t="s">
        <v>500</v>
      </c>
      <c r="J2992" s="229" t="s">
        <v>23</v>
      </c>
      <c r="K2992" s="229" t="s">
        <v>755</v>
      </c>
      <c r="L2992" s="229" t="s">
        <v>718</v>
      </c>
      <c r="M2992" s="229" t="s">
        <v>777</v>
      </c>
      <c r="N2992" s="229" t="s">
        <v>748</v>
      </c>
    </row>
    <row r="2993" spans="1:14">
      <c r="A2993" s="232">
        <f t="shared" si="46"/>
        <v>12983</v>
      </c>
      <c r="B2993" s="232">
        <v>4</v>
      </c>
      <c r="C2993" s="232" t="s">
        <v>747</v>
      </c>
      <c r="D2993" s="229" t="s">
        <v>656</v>
      </c>
      <c r="E2993" s="232" t="s">
        <v>573</v>
      </c>
      <c r="F2993" s="235" t="s">
        <v>100</v>
      </c>
      <c r="G2993" s="232">
        <v>21609</v>
      </c>
      <c r="H2993" s="229" t="s">
        <v>499</v>
      </c>
      <c r="I2993" s="229" t="s">
        <v>500</v>
      </c>
      <c r="J2993" s="229" t="s">
        <v>23</v>
      </c>
      <c r="K2993" s="229" t="s">
        <v>755</v>
      </c>
      <c r="L2993" s="229" t="s">
        <v>718</v>
      </c>
      <c r="M2993" s="229" t="s">
        <v>777</v>
      </c>
      <c r="N2993" s="229" t="s">
        <v>748</v>
      </c>
    </row>
    <row r="2994" spans="1:14">
      <c r="A2994" s="232">
        <f t="shared" si="46"/>
        <v>12984</v>
      </c>
      <c r="B2994" s="232">
        <v>4</v>
      </c>
      <c r="C2994" s="232" t="s">
        <v>747</v>
      </c>
      <c r="D2994" s="229" t="s">
        <v>656</v>
      </c>
      <c r="E2994" s="232" t="s">
        <v>446</v>
      </c>
      <c r="F2994" s="235" t="s">
        <v>100</v>
      </c>
      <c r="G2994" s="232">
        <v>21609</v>
      </c>
      <c r="H2994" s="229" t="s">
        <v>499</v>
      </c>
      <c r="I2994" s="229" t="s">
        <v>500</v>
      </c>
      <c r="J2994" s="229" t="s">
        <v>23</v>
      </c>
      <c r="K2994" s="229" t="s">
        <v>755</v>
      </c>
      <c r="L2994" s="229" t="s">
        <v>718</v>
      </c>
      <c r="M2994" s="229" t="s">
        <v>777</v>
      </c>
      <c r="N2994" s="229" t="s">
        <v>748</v>
      </c>
    </row>
    <row r="2995" spans="1:14">
      <c r="A2995" s="232">
        <f t="shared" si="46"/>
        <v>12985</v>
      </c>
      <c r="B2995" s="232">
        <v>4</v>
      </c>
      <c r="C2995" s="232" t="s">
        <v>747</v>
      </c>
      <c r="D2995" s="229" t="s">
        <v>656</v>
      </c>
      <c r="E2995" s="232" t="s">
        <v>573</v>
      </c>
      <c r="F2995" s="234" t="s">
        <v>102</v>
      </c>
      <c r="G2995" s="232">
        <v>99100</v>
      </c>
      <c r="H2995" s="229" t="s">
        <v>499</v>
      </c>
      <c r="I2995" s="229" t="s">
        <v>500</v>
      </c>
      <c r="J2995" s="229" t="s">
        <v>23</v>
      </c>
      <c r="K2995" s="229" t="s">
        <v>755</v>
      </c>
      <c r="L2995" s="229" t="s">
        <v>718</v>
      </c>
      <c r="M2995" s="229" t="s">
        <v>777</v>
      </c>
      <c r="N2995" s="229" t="s">
        <v>748</v>
      </c>
    </row>
    <row r="2996" spans="1:14">
      <c r="A2996" s="232">
        <f t="shared" si="46"/>
        <v>12986</v>
      </c>
      <c r="B2996" s="232">
        <v>4</v>
      </c>
      <c r="C2996" s="232" t="s">
        <v>747</v>
      </c>
      <c r="D2996" s="229" t="s">
        <v>656</v>
      </c>
      <c r="E2996" s="232" t="s">
        <v>446</v>
      </c>
      <c r="F2996" s="234" t="s">
        <v>102</v>
      </c>
      <c r="G2996" s="232">
        <v>99100</v>
      </c>
      <c r="H2996" s="229" t="s">
        <v>499</v>
      </c>
      <c r="I2996" s="229" t="s">
        <v>500</v>
      </c>
      <c r="J2996" s="229" t="s">
        <v>23</v>
      </c>
      <c r="K2996" s="229" t="s">
        <v>755</v>
      </c>
      <c r="L2996" s="229" t="s">
        <v>718</v>
      </c>
      <c r="M2996" s="229" t="s">
        <v>777</v>
      </c>
      <c r="N2996" s="229" t="s">
        <v>748</v>
      </c>
    </row>
    <row r="2997" spans="1:14">
      <c r="A2997" s="232">
        <f t="shared" si="46"/>
        <v>12987</v>
      </c>
      <c r="B2997" s="232">
        <v>4</v>
      </c>
      <c r="C2997" s="232" t="s">
        <v>747</v>
      </c>
      <c r="D2997" s="229" t="s">
        <v>656</v>
      </c>
      <c r="E2997" s="232" t="s">
        <v>573</v>
      </c>
      <c r="F2997" s="234" t="s">
        <v>102</v>
      </c>
      <c r="G2997" s="232">
        <v>79101</v>
      </c>
      <c r="H2997" s="229" t="s">
        <v>499</v>
      </c>
      <c r="I2997" s="229" t="s">
        <v>500</v>
      </c>
      <c r="J2997" s="229" t="s">
        <v>23</v>
      </c>
      <c r="K2997" s="229" t="s">
        <v>755</v>
      </c>
      <c r="L2997" s="229" t="s">
        <v>718</v>
      </c>
      <c r="M2997" s="229" t="s">
        <v>777</v>
      </c>
      <c r="N2997" s="229" t="s">
        <v>748</v>
      </c>
    </row>
    <row r="2998" spans="1:14">
      <c r="A2998" s="232">
        <f t="shared" si="46"/>
        <v>12988</v>
      </c>
      <c r="B2998" s="232">
        <v>4</v>
      </c>
      <c r="C2998" s="232" t="s">
        <v>747</v>
      </c>
      <c r="D2998" s="229" t="s">
        <v>656</v>
      </c>
      <c r="E2998" s="232" t="s">
        <v>446</v>
      </c>
      <c r="F2998" s="234" t="s">
        <v>102</v>
      </c>
      <c r="G2998" s="232">
        <v>79101</v>
      </c>
      <c r="H2998" s="229" t="s">
        <v>499</v>
      </c>
      <c r="I2998" s="229" t="s">
        <v>500</v>
      </c>
      <c r="J2998" s="229" t="s">
        <v>23</v>
      </c>
      <c r="K2998" s="229" t="s">
        <v>755</v>
      </c>
      <c r="L2998" s="229" t="s">
        <v>718</v>
      </c>
      <c r="M2998" s="229" t="s">
        <v>777</v>
      </c>
      <c r="N2998" s="229" t="s">
        <v>748</v>
      </c>
    </row>
    <row r="2999" spans="1:14">
      <c r="A2999" s="232">
        <f t="shared" si="46"/>
        <v>12989</v>
      </c>
      <c r="B2999" s="232">
        <v>4</v>
      </c>
      <c r="C2999" s="232" t="s">
        <v>747</v>
      </c>
      <c r="D2999" s="229" t="s">
        <v>656</v>
      </c>
      <c r="E2999" s="232" t="s">
        <v>573</v>
      </c>
      <c r="F2999" s="234" t="s">
        <v>102</v>
      </c>
      <c r="G2999" s="232">
        <v>11609</v>
      </c>
      <c r="H2999" s="229" t="s">
        <v>499</v>
      </c>
      <c r="I2999" s="229" t="s">
        <v>500</v>
      </c>
      <c r="J2999" s="229" t="s">
        <v>23</v>
      </c>
      <c r="K2999" s="229" t="s">
        <v>755</v>
      </c>
      <c r="L2999" s="229" t="s">
        <v>718</v>
      </c>
      <c r="M2999" s="229" t="s">
        <v>777</v>
      </c>
      <c r="N2999" s="229" t="s">
        <v>748</v>
      </c>
    </row>
    <row r="3000" spans="1:14">
      <c r="A3000" s="232">
        <f t="shared" si="46"/>
        <v>12990</v>
      </c>
      <c r="B3000" s="232">
        <v>4</v>
      </c>
      <c r="C3000" s="232" t="s">
        <v>747</v>
      </c>
      <c r="D3000" s="229" t="s">
        <v>656</v>
      </c>
      <c r="E3000" s="232" t="s">
        <v>446</v>
      </c>
      <c r="F3000" s="234" t="s">
        <v>102</v>
      </c>
      <c r="G3000" s="232">
        <v>11609</v>
      </c>
      <c r="H3000" s="229" t="s">
        <v>499</v>
      </c>
      <c r="I3000" s="229" t="s">
        <v>500</v>
      </c>
      <c r="J3000" s="229" t="s">
        <v>23</v>
      </c>
      <c r="K3000" s="229" t="s">
        <v>755</v>
      </c>
      <c r="L3000" s="229" t="s">
        <v>718</v>
      </c>
      <c r="M3000" s="229" t="s">
        <v>777</v>
      </c>
      <c r="N3000" s="229" t="s">
        <v>748</v>
      </c>
    </row>
    <row r="3001" spans="1:14">
      <c r="A3001" s="232">
        <f t="shared" si="46"/>
        <v>12991</v>
      </c>
      <c r="B3001" s="232">
        <v>4</v>
      </c>
      <c r="C3001" s="232" t="s">
        <v>747</v>
      </c>
      <c r="D3001" s="229" t="s">
        <v>656</v>
      </c>
      <c r="E3001" s="232" t="s">
        <v>573</v>
      </c>
      <c r="F3001" s="234" t="s">
        <v>102</v>
      </c>
      <c r="G3001" s="232">
        <v>21609</v>
      </c>
      <c r="H3001" s="229" t="s">
        <v>499</v>
      </c>
      <c r="I3001" s="229" t="s">
        <v>500</v>
      </c>
      <c r="J3001" s="229" t="s">
        <v>23</v>
      </c>
      <c r="K3001" s="229" t="s">
        <v>755</v>
      </c>
      <c r="L3001" s="229" t="s">
        <v>718</v>
      </c>
      <c r="M3001" s="229" t="s">
        <v>777</v>
      </c>
      <c r="N3001" s="229" t="s">
        <v>748</v>
      </c>
    </row>
    <row r="3002" spans="1:14">
      <c r="A3002" s="232">
        <f t="shared" si="46"/>
        <v>12992</v>
      </c>
      <c r="B3002" s="232">
        <v>4</v>
      </c>
      <c r="C3002" s="232" t="s">
        <v>747</v>
      </c>
      <c r="D3002" s="229" t="s">
        <v>656</v>
      </c>
      <c r="E3002" s="232" t="s">
        <v>446</v>
      </c>
      <c r="F3002" s="234" t="s">
        <v>102</v>
      </c>
      <c r="G3002" s="232">
        <v>21609</v>
      </c>
      <c r="H3002" s="229" t="s">
        <v>499</v>
      </c>
      <c r="I3002" s="229" t="s">
        <v>500</v>
      </c>
      <c r="J3002" s="229" t="s">
        <v>23</v>
      </c>
      <c r="K3002" s="229" t="s">
        <v>755</v>
      </c>
      <c r="L3002" s="229" t="s">
        <v>718</v>
      </c>
      <c r="M3002" s="229" t="s">
        <v>777</v>
      </c>
      <c r="N3002" s="229" t="s">
        <v>748</v>
      </c>
    </row>
    <row r="3003" spans="1:14">
      <c r="A3003" s="232">
        <f t="shared" si="46"/>
        <v>12993</v>
      </c>
      <c r="B3003" s="232">
        <v>4</v>
      </c>
      <c r="C3003" s="232" t="s">
        <v>747</v>
      </c>
      <c r="D3003" s="229" t="s">
        <v>656</v>
      </c>
      <c r="E3003" s="232" t="s">
        <v>573</v>
      </c>
      <c r="F3003" s="234" t="s">
        <v>103</v>
      </c>
      <c r="G3003" s="232">
        <v>99100</v>
      </c>
      <c r="H3003" s="229" t="s">
        <v>499</v>
      </c>
      <c r="I3003" s="229" t="s">
        <v>500</v>
      </c>
      <c r="J3003" s="229" t="s">
        <v>23</v>
      </c>
      <c r="K3003" s="229" t="s">
        <v>755</v>
      </c>
      <c r="L3003" s="229" t="s">
        <v>718</v>
      </c>
      <c r="M3003" s="229" t="s">
        <v>777</v>
      </c>
      <c r="N3003" s="229" t="s">
        <v>748</v>
      </c>
    </row>
    <row r="3004" spans="1:14">
      <c r="A3004" s="232">
        <f t="shared" si="46"/>
        <v>12994</v>
      </c>
      <c r="B3004" s="232">
        <v>4</v>
      </c>
      <c r="C3004" s="232" t="s">
        <v>747</v>
      </c>
      <c r="D3004" s="229" t="s">
        <v>656</v>
      </c>
      <c r="E3004" s="232" t="s">
        <v>446</v>
      </c>
      <c r="F3004" s="234" t="s">
        <v>103</v>
      </c>
      <c r="G3004" s="232">
        <v>99100</v>
      </c>
      <c r="H3004" s="229" t="s">
        <v>499</v>
      </c>
      <c r="I3004" s="229" t="s">
        <v>500</v>
      </c>
      <c r="J3004" s="229" t="s">
        <v>23</v>
      </c>
      <c r="K3004" s="229" t="s">
        <v>755</v>
      </c>
      <c r="L3004" s="229" t="s">
        <v>718</v>
      </c>
      <c r="M3004" s="229" t="s">
        <v>777</v>
      </c>
      <c r="N3004" s="229" t="s">
        <v>748</v>
      </c>
    </row>
    <row r="3005" spans="1:14">
      <c r="A3005" s="232">
        <f t="shared" si="46"/>
        <v>12995</v>
      </c>
      <c r="B3005" s="232">
        <v>4</v>
      </c>
      <c r="C3005" s="232" t="s">
        <v>747</v>
      </c>
      <c r="D3005" s="229" t="s">
        <v>656</v>
      </c>
      <c r="E3005" s="232" t="s">
        <v>573</v>
      </c>
      <c r="F3005" s="234" t="s">
        <v>103</v>
      </c>
      <c r="G3005" s="232">
        <v>79101</v>
      </c>
      <c r="H3005" s="229" t="s">
        <v>499</v>
      </c>
      <c r="I3005" s="229" t="s">
        <v>500</v>
      </c>
      <c r="J3005" s="229" t="s">
        <v>23</v>
      </c>
      <c r="K3005" s="229" t="s">
        <v>755</v>
      </c>
      <c r="L3005" s="229" t="s">
        <v>718</v>
      </c>
      <c r="M3005" s="229" t="s">
        <v>777</v>
      </c>
      <c r="N3005" s="229" t="s">
        <v>748</v>
      </c>
    </row>
    <row r="3006" spans="1:14">
      <c r="A3006" s="232">
        <f t="shared" si="46"/>
        <v>12996</v>
      </c>
      <c r="B3006" s="232">
        <v>4</v>
      </c>
      <c r="C3006" s="232" t="s">
        <v>747</v>
      </c>
      <c r="D3006" s="229" t="s">
        <v>656</v>
      </c>
      <c r="E3006" s="232" t="s">
        <v>446</v>
      </c>
      <c r="F3006" s="234" t="s">
        <v>103</v>
      </c>
      <c r="G3006" s="232">
        <v>79101</v>
      </c>
      <c r="H3006" s="229" t="s">
        <v>499</v>
      </c>
      <c r="I3006" s="229" t="s">
        <v>500</v>
      </c>
      <c r="J3006" s="229" t="s">
        <v>23</v>
      </c>
      <c r="K3006" s="229" t="s">
        <v>755</v>
      </c>
      <c r="L3006" s="229" t="s">
        <v>718</v>
      </c>
      <c r="M3006" s="229" t="s">
        <v>777</v>
      </c>
      <c r="N3006" s="229" t="s">
        <v>748</v>
      </c>
    </row>
    <row r="3007" spans="1:14">
      <c r="A3007" s="232">
        <f t="shared" si="46"/>
        <v>12997</v>
      </c>
      <c r="B3007" s="232">
        <v>4</v>
      </c>
      <c r="C3007" s="232" t="s">
        <v>747</v>
      </c>
      <c r="D3007" s="229" t="s">
        <v>656</v>
      </c>
      <c r="E3007" s="232" t="s">
        <v>573</v>
      </c>
      <c r="F3007" s="234" t="s">
        <v>103</v>
      </c>
      <c r="G3007" s="232">
        <v>11609</v>
      </c>
      <c r="H3007" s="229" t="s">
        <v>499</v>
      </c>
      <c r="I3007" s="229" t="s">
        <v>500</v>
      </c>
      <c r="J3007" s="229" t="s">
        <v>23</v>
      </c>
      <c r="K3007" s="229" t="s">
        <v>755</v>
      </c>
      <c r="L3007" s="229" t="s">
        <v>718</v>
      </c>
      <c r="M3007" s="229" t="s">
        <v>777</v>
      </c>
      <c r="N3007" s="229" t="s">
        <v>748</v>
      </c>
    </row>
    <row r="3008" spans="1:14">
      <c r="A3008" s="232">
        <f t="shared" si="46"/>
        <v>12998</v>
      </c>
      <c r="B3008" s="232">
        <v>4</v>
      </c>
      <c r="C3008" s="232" t="s">
        <v>747</v>
      </c>
      <c r="D3008" s="229" t="s">
        <v>656</v>
      </c>
      <c r="E3008" s="232" t="s">
        <v>446</v>
      </c>
      <c r="F3008" s="234" t="s">
        <v>103</v>
      </c>
      <c r="G3008" s="232">
        <v>11609</v>
      </c>
      <c r="H3008" s="229" t="s">
        <v>499</v>
      </c>
      <c r="I3008" s="229" t="s">
        <v>500</v>
      </c>
      <c r="J3008" s="229" t="s">
        <v>23</v>
      </c>
      <c r="K3008" s="229" t="s">
        <v>755</v>
      </c>
      <c r="L3008" s="229" t="s">
        <v>718</v>
      </c>
      <c r="M3008" s="229" t="s">
        <v>777</v>
      </c>
      <c r="N3008" s="229" t="s">
        <v>748</v>
      </c>
    </row>
    <row r="3009" spans="1:14">
      <c r="A3009" s="232">
        <f t="shared" si="46"/>
        <v>12999</v>
      </c>
      <c r="B3009" s="232">
        <v>4</v>
      </c>
      <c r="C3009" s="232" t="s">
        <v>747</v>
      </c>
      <c r="D3009" s="229" t="s">
        <v>656</v>
      </c>
      <c r="E3009" s="232" t="s">
        <v>573</v>
      </c>
      <c r="F3009" s="234" t="s">
        <v>103</v>
      </c>
      <c r="G3009" s="232">
        <v>21609</v>
      </c>
      <c r="H3009" s="229" t="s">
        <v>499</v>
      </c>
      <c r="I3009" s="229" t="s">
        <v>500</v>
      </c>
      <c r="J3009" s="229" t="s">
        <v>23</v>
      </c>
      <c r="K3009" s="229" t="s">
        <v>755</v>
      </c>
      <c r="L3009" s="229" t="s">
        <v>718</v>
      </c>
      <c r="M3009" s="229" t="s">
        <v>777</v>
      </c>
      <c r="N3009" s="229" t="s">
        <v>748</v>
      </c>
    </row>
    <row r="3010" spans="1:14">
      <c r="A3010" s="232">
        <f t="shared" si="46"/>
        <v>13000</v>
      </c>
      <c r="B3010" s="232">
        <v>4</v>
      </c>
      <c r="C3010" s="232" t="s">
        <v>747</v>
      </c>
      <c r="D3010" s="229" t="s">
        <v>656</v>
      </c>
      <c r="E3010" s="232" t="s">
        <v>446</v>
      </c>
      <c r="F3010" s="234" t="s">
        <v>103</v>
      </c>
      <c r="G3010" s="232">
        <v>21609</v>
      </c>
      <c r="H3010" s="229" t="s">
        <v>499</v>
      </c>
      <c r="I3010" s="229" t="s">
        <v>500</v>
      </c>
      <c r="J3010" s="229" t="s">
        <v>23</v>
      </c>
      <c r="K3010" s="229" t="s">
        <v>755</v>
      </c>
      <c r="L3010" s="229" t="s">
        <v>718</v>
      </c>
      <c r="M3010" s="229" t="s">
        <v>777</v>
      </c>
      <c r="N3010" s="229" t="s">
        <v>748</v>
      </c>
    </row>
    <row r="3011" spans="1:14">
      <c r="A3011" s="232">
        <f t="shared" si="46"/>
        <v>13001</v>
      </c>
      <c r="B3011" s="232">
        <v>4</v>
      </c>
      <c r="C3011" s="232" t="s">
        <v>747</v>
      </c>
      <c r="D3011" s="229" t="s">
        <v>656</v>
      </c>
      <c r="E3011" s="232" t="s">
        <v>573</v>
      </c>
      <c r="F3011" s="235" t="s">
        <v>645</v>
      </c>
      <c r="G3011" s="232">
        <v>99100</v>
      </c>
      <c r="H3011" s="229" t="s">
        <v>499</v>
      </c>
      <c r="I3011" s="229" t="s">
        <v>500</v>
      </c>
      <c r="J3011" s="229" t="s">
        <v>23</v>
      </c>
      <c r="K3011" s="229" t="s">
        <v>755</v>
      </c>
      <c r="L3011" s="229" t="s">
        <v>718</v>
      </c>
      <c r="M3011" s="229" t="s">
        <v>777</v>
      </c>
      <c r="N3011" s="229" t="s">
        <v>748</v>
      </c>
    </row>
    <row r="3012" spans="1:14">
      <c r="A3012" s="232">
        <f t="shared" si="46"/>
        <v>13002</v>
      </c>
      <c r="B3012" s="232">
        <v>4</v>
      </c>
      <c r="C3012" s="232" t="s">
        <v>747</v>
      </c>
      <c r="D3012" s="229" t="s">
        <v>656</v>
      </c>
      <c r="E3012" s="232" t="s">
        <v>446</v>
      </c>
      <c r="F3012" s="235" t="s">
        <v>645</v>
      </c>
      <c r="G3012" s="232">
        <v>99100</v>
      </c>
      <c r="H3012" s="229" t="s">
        <v>499</v>
      </c>
      <c r="I3012" s="229" t="s">
        <v>500</v>
      </c>
      <c r="J3012" s="229" t="s">
        <v>23</v>
      </c>
      <c r="K3012" s="229" t="s">
        <v>755</v>
      </c>
      <c r="L3012" s="229" t="s">
        <v>718</v>
      </c>
      <c r="M3012" s="229" t="s">
        <v>777</v>
      </c>
      <c r="N3012" s="229" t="s">
        <v>748</v>
      </c>
    </row>
    <row r="3013" spans="1:14">
      <c r="A3013" s="232">
        <f t="shared" si="46"/>
        <v>13003</v>
      </c>
      <c r="B3013" s="232">
        <v>4</v>
      </c>
      <c r="C3013" s="232" t="s">
        <v>747</v>
      </c>
      <c r="D3013" s="229" t="s">
        <v>656</v>
      </c>
      <c r="E3013" s="232" t="s">
        <v>573</v>
      </c>
      <c r="F3013" s="235" t="s">
        <v>645</v>
      </c>
      <c r="G3013" s="232">
        <v>79101</v>
      </c>
      <c r="H3013" s="229" t="s">
        <v>499</v>
      </c>
      <c r="I3013" s="229" t="s">
        <v>500</v>
      </c>
      <c r="J3013" s="229" t="s">
        <v>23</v>
      </c>
      <c r="K3013" s="229" t="s">
        <v>755</v>
      </c>
      <c r="L3013" s="229" t="s">
        <v>718</v>
      </c>
      <c r="M3013" s="229" t="s">
        <v>777</v>
      </c>
      <c r="N3013" s="229" t="s">
        <v>748</v>
      </c>
    </row>
    <row r="3014" spans="1:14">
      <c r="A3014" s="232">
        <f t="shared" si="46"/>
        <v>13004</v>
      </c>
      <c r="B3014" s="232">
        <v>4</v>
      </c>
      <c r="C3014" s="232" t="s">
        <v>747</v>
      </c>
      <c r="D3014" s="229" t="s">
        <v>656</v>
      </c>
      <c r="E3014" s="232" t="s">
        <v>446</v>
      </c>
      <c r="F3014" s="235" t="s">
        <v>645</v>
      </c>
      <c r="G3014" s="232">
        <v>79101</v>
      </c>
      <c r="H3014" s="229" t="s">
        <v>499</v>
      </c>
      <c r="I3014" s="229" t="s">
        <v>500</v>
      </c>
      <c r="J3014" s="229" t="s">
        <v>23</v>
      </c>
      <c r="K3014" s="229" t="s">
        <v>755</v>
      </c>
      <c r="L3014" s="229" t="s">
        <v>718</v>
      </c>
      <c r="M3014" s="229" t="s">
        <v>777</v>
      </c>
      <c r="N3014" s="229" t="s">
        <v>748</v>
      </c>
    </row>
    <row r="3015" spans="1:14">
      <c r="A3015" s="232">
        <f t="shared" si="46"/>
        <v>13005</v>
      </c>
      <c r="B3015" s="232">
        <v>4</v>
      </c>
      <c r="C3015" s="232" t="s">
        <v>747</v>
      </c>
      <c r="D3015" s="229" t="s">
        <v>656</v>
      </c>
      <c r="E3015" s="232" t="s">
        <v>573</v>
      </c>
      <c r="F3015" s="235" t="s">
        <v>645</v>
      </c>
      <c r="G3015" s="232">
        <v>11609</v>
      </c>
      <c r="H3015" s="229" t="s">
        <v>499</v>
      </c>
      <c r="I3015" s="229" t="s">
        <v>500</v>
      </c>
      <c r="J3015" s="229" t="s">
        <v>23</v>
      </c>
      <c r="K3015" s="229" t="s">
        <v>755</v>
      </c>
      <c r="L3015" s="229" t="s">
        <v>718</v>
      </c>
      <c r="M3015" s="229" t="s">
        <v>777</v>
      </c>
      <c r="N3015" s="229" t="s">
        <v>748</v>
      </c>
    </row>
    <row r="3016" spans="1:14">
      <c r="A3016" s="232">
        <f t="shared" si="46"/>
        <v>13006</v>
      </c>
      <c r="B3016" s="232">
        <v>4</v>
      </c>
      <c r="C3016" s="232" t="s">
        <v>747</v>
      </c>
      <c r="D3016" s="229" t="s">
        <v>656</v>
      </c>
      <c r="E3016" s="232" t="s">
        <v>446</v>
      </c>
      <c r="F3016" s="235" t="s">
        <v>645</v>
      </c>
      <c r="G3016" s="232">
        <v>11609</v>
      </c>
      <c r="H3016" s="229" t="s">
        <v>499</v>
      </c>
      <c r="I3016" s="229" t="s">
        <v>500</v>
      </c>
      <c r="J3016" s="229" t="s">
        <v>23</v>
      </c>
      <c r="K3016" s="229" t="s">
        <v>755</v>
      </c>
      <c r="L3016" s="229" t="s">
        <v>718</v>
      </c>
      <c r="M3016" s="229" t="s">
        <v>777</v>
      </c>
      <c r="N3016" s="229" t="s">
        <v>748</v>
      </c>
    </row>
    <row r="3017" spans="1:14">
      <c r="A3017" s="232">
        <f t="shared" si="46"/>
        <v>13007</v>
      </c>
      <c r="B3017" s="232">
        <v>4</v>
      </c>
      <c r="C3017" s="232" t="s">
        <v>747</v>
      </c>
      <c r="D3017" s="229" t="s">
        <v>656</v>
      </c>
      <c r="E3017" s="232" t="s">
        <v>573</v>
      </c>
      <c r="F3017" s="235" t="s">
        <v>645</v>
      </c>
      <c r="G3017" s="232">
        <v>21609</v>
      </c>
      <c r="H3017" s="229" t="s">
        <v>499</v>
      </c>
      <c r="I3017" s="229" t="s">
        <v>500</v>
      </c>
      <c r="J3017" s="229" t="s">
        <v>23</v>
      </c>
      <c r="K3017" s="229" t="s">
        <v>755</v>
      </c>
      <c r="L3017" s="229" t="s">
        <v>718</v>
      </c>
      <c r="M3017" s="229" t="s">
        <v>777</v>
      </c>
      <c r="N3017" s="229" t="s">
        <v>748</v>
      </c>
    </row>
    <row r="3018" spans="1:14">
      <c r="A3018" s="232">
        <f t="shared" si="46"/>
        <v>13008</v>
      </c>
      <c r="B3018" s="232">
        <v>4</v>
      </c>
      <c r="C3018" s="232" t="s">
        <v>747</v>
      </c>
      <c r="D3018" s="229" t="s">
        <v>656</v>
      </c>
      <c r="E3018" s="232" t="s">
        <v>446</v>
      </c>
      <c r="F3018" s="235" t="s">
        <v>645</v>
      </c>
      <c r="G3018" s="232">
        <v>21609</v>
      </c>
      <c r="H3018" s="229" t="s">
        <v>499</v>
      </c>
      <c r="I3018" s="229" t="s">
        <v>500</v>
      </c>
      <c r="J3018" s="229" t="s">
        <v>23</v>
      </c>
      <c r="K3018" s="229" t="s">
        <v>755</v>
      </c>
      <c r="L3018" s="229" t="s">
        <v>718</v>
      </c>
      <c r="M3018" s="229" t="s">
        <v>777</v>
      </c>
      <c r="N3018" s="229" t="s">
        <v>748</v>
      </c>
    </row>
    <row r="3019" spans="1:14">
      <c r="A3019" s="232">
        <f t="shared" si="46"/>
        <v>13009</v>
      </c>
      <c r="B3019" s="232">
        <v>4</v>
      </c>
      <c r="C3019" s="232" t="s">
        <v>747</v>
      </c>
      <c r="D3019" s="229" t="s">
        <v>656</v>
      </c>
      <c r="E3019" s="232" t="s">
        <v>573</v>
      </c>
      <c r="F3019" s="234" t="s">
        <v>108</v>
      </c>
      <c r="G3019" s="232">
        <v>99100</v>
      </c>
      <c r="H3019" s="229" t="s">
        <v>499</v>
      </c>
      <c r="I3019" s="229" t="s">
        <v>500</v>
      </c>
      <c r="J3019" s="229" t="s">
        <v>23</v>
      </c>
      <c r="K3019" s="229" t="s">
        <v>755</v>
      </c>
      <c r="L3019" s="229" t="s">
        <v>718</v>
      </c>
      <c r="M3019" s="229" t="s">
        <v>777</v>
      </c>
      <c r="N3019" s="229" t="s">
        <v>748</v>
      </c>
    </row>
    <row r="3020" spans="1:14">
      <c r="A3020" s="232">
        <f t="shared" ref="A3020:A3083" si="47">A3019+1</f>
        <v>13010</v>
      </c>
      <c r="B3020" s="232">
        <v>4</v>
      </c>
      <c r="C3020" s="232" t="s">
        <v>747</v>
      </c>
      <c r="D3020" s="229" t="s">
        <v>656</v>
      </c>
      <c r="E3020" s="232" t="s">
        <v>446</v>
      </c>
      <c r="F3020" s="234" t="s">
        <v>108</v>
      </c>
      <c r="G3020" s="232">
        <v>99100</v>
      </c>
      <c r="H3020" s="229" t="s">
        <v>499</v>
      </c>
      <c r="I3020" s="229" t="s">
        <v>500</v>
      </c>
      <c r="J3020" s="229" t="s">
        <v>23</v>
      </c>
      <c r="K3020" s="229" t="s">
        <v>755</v>
      </c>
      <c r="L3020" s="229" t="s">
        <v>718</v>
      </c>
      <c r="M3020" s="229" t="s">
        <v>777</v>
      </c>
      <c r="N3020" s="229" t="s">
        <v>748</v>
      </c>
    </row>
    <row r="3021" spans="1:14">
      <c r="A3021" s="232">
        <f t="shared" si="47"/>
        <v>13011</v>
      </c>
      <c r="B3021" s="232">
        <v>4</v>
      </c>
      <c r="C3021" s="232" t="s">
        <v>747</v>
      </c>
      <c r="D3021" s="229" t="s">
        <v>656</v>
      </c>
      <c r="E3021" s="232" t="s">
        <v>573</v>
      </c>
      <c r="F3021" s="234" t="s">
        <v>108</v>
      </c>
      <c r="G3021" s="232">
        <v>79101</v>
      </c>
      <c r="H3021" s="229" t="s">
        <v>499</v>
      </c>
      <c r="I3021" s="229" t="s">
        <v>500</v>
      </c>
      <c r="J3021" s="229" t="s">
        <v>23</v>
      </c>
      <c r="K3021" s="229" t="s">
        <v>755</v>
      </c>
      <c r="L3021" s="229" t="s">
        <v>718</v>
      </c>
      <c r="M3021" s="229" t="s">
        <v>777</v>
      </c>
      <c r="N3021" s="229" t="s">
        <v>748</v>
      </c>
    </row>
    <row r="3022" spans="1:14">
      <c r="A3022" s="232">
        <f t="shared" si="47"/>
        <v>13012</v>
      </c>
      <c r="B3022" s="232">
        <v>4</v>
      </c>
      <c r="C3022" s="232" t="s">
        <v>747</v>
      </c>
      <c r="D3022" s="229" t="s">
        <v>656</v>
      </c>
      <c r="E3022" s="232" t="s">
        <v>446</v>
      </c>
      <c r="F3022" s="234" t="s">
        <v>108</v>
      </c>
      <c r="G3022" s="232">
        <v>79101</v>
      </c>
      <c r="H3022" s="229" t="s">
        <v>499</v>
      </c>
      <c r="I3022" s="229" t="s">
        <v>500</v>
      </c>
      <c r="J3022" s="229" t="s">
        <v>23</v>
      </c>
      <c r="K3022" s="229" t="s">
        <v>755</v>
      </c>
      <c r="L3022" s="229" t="s">
        <v>718</v>
      </c>
      <c r="M3022" s="229" t="s">
        <v>777</v>
      </c>
      <c r="N3022" s="229" t="s">
        <v>748</v>
      </c>
    </row>
    <row r="3023" spans="1:14">
      <c r="A3023" s="232">
        <f t="shared" si="47"/>
        <v>13013</v>
      </c>
      <c r="B3023" s="232">
        <v>4</v>
      </c>
      <c r="C3023" s="232" t="s">
        <v>747</v>
      </c>
      <c r="D3023" s="229" t="s">
        <v>656</v>
      </c>
      <c r="E3023" s="232" t="s">
        <v>573</v>
      </c>
      <c r="F3023" s="234" t="s">
        <v>108</v>
      </c>
      <c r="G3023" s="232">
        <v>11609</v>
      </c>
      <c r="H3023" s="229" t="s">
        <v>499</v>
      </c>
      <c r="I3023" s="229" t="s">
        <v>500</v>
      </c>
      <c r="J3023" s="229" t="s">
        <v>23</v>
      </c>
      <c r="K3023" s="229" t="s">
        <v>755</v>
      </c>
      <c r="L3023" s="229" t="s">
        <v>718</v>
      </c>
      <c r="M3023" s="229" t="s">
        <v>777</v>
      </c>
      <c r="N3023" s="229" t="s">
        <v>748</v>
      </c>
    </row>
    <row r="3024" spans="1:14">
      <c r="A3024" s="232">
        <f t="shared" si="47"/>
        <v>13014</v>
      </c>
      <c r="B3024" s="232">
        <v>4</v>
      </c>
      <c r="C3024" s="232" t="s">
        <v>747</v>
      </c>
      <c r="D3024" s="229" t="s">
        <v>656</v>
      </c>
      <c r="E3024" s="232" t="s">
        <v>446</v>
      </c>
      <c r="F3024" s="234" t="s">
        <v>108</v>
      </c>
      <c r="G3024" s="232">
        <v>11609</v>
      </c>
      <c r="H3024" s="229" t="s">
        <v>499</v>
      </c>
      <c r="I3024" s="229" t="s">
        <v>500</v>
      </c>
      <c r="J3024" s="229" t="s">
        <v>23</v>
      </c>
      <c r="K3024" s="229" t="s">
        <v>755</v>
      </c>
      <c r="L3024" s="229" t="s">
        <v>718</v>
      </c>
      <c r="M3024" s="229" t="s">
        <v>777</v>
      </c>
      <c r="N3024" s="229" t="s">
        <v>748</v>
      </c>
    </row>
    <row r="3025" spans="1:14">
      <c r="A3025" s="232">
        <f t="shared" si="47"/>
        <v>13015</v>
      </c>
      <c r="B3025" s="232">
        <v>4</v>
      </c>
      <c r="C3025" s="232" t="s">
        <v>747</v>
      </c>
      <c r="D3025" s="229" t="s">
        <v>656</v>
      </c>
      <c r="E3025" s="232" t="s">
        <v>573</v>
      </c>
      <c r="F3025" s="234" t="s">
        <v>108</v>
      </c>
      <c r="G3025" s="232">
        <v>21609</v>
      </c>
      <c r="H3025" s="229" t="s">
        <v>499</v>
      </c>
      <c r="I3025" s="229" t="s">
        <v>500</v>
      </c>
      <c r="J3025" s="229" t="s">
        <v>23</v>
      </c>
      <c r="K3025" s="229" t="s">
        <v>755</v>
      </c>
      <c r="L3025" s="229" t="s">
        <v>718</v>
      </c>
      <c r="M3025" s="229" t="s">
        <v>777</v>
      </c>
      <c r="N3025" s="229" t="s">
        <v>748</v>
      </c>
    </row>
    <row r="3026" spans="1:14">
      <c r="A3026" s="232">
        <f t="shared" si="47"/>
        <v>13016</v>
      </c>
      <c r="B3026" s="232">
        <v>4</v>
      </c>
      <c r="C3026" s="232" t="s">
        <v>747</v>
      </c>
      <c r="D3026" s="229" t="s">
        <v>656</v>
      </c>
      <c r="E3026" s="232" t="s">
        <v>446</v>
      </c>
      <c r="F3026" s="234" t="s">
        <v>108</v>
      </c>
      <c r="G3026" s="232">
        <v>21609</v>
      </c>
      <c r="H3026" s="229" t="s">
        <v>499</v>
      </c>
      <c r="I3026" s="229" t="s">
        <v>500</v>
      </c>
      <c r="J3026" s="229" t="s">
        <v>23</v>
      </c>
      <c r="K3026" s="229" t="s">
        <v>755</v>
      </c>
      <c r="L3026" s="229" t="s">
        <v>718</v>
      </c>
      <c r="M3026" s="229" t="s">
        <v>777</v>
      </c>
      <c r="N3026" s="229" t="s">
        <v>748</v>
      </c>
    </row>
    <row r="3027" spans="1:14">
      <c r="A3027" s="232">
        <f t="shared" si="47"/>
        <v>13017</v>
      </c>
      <c r="B3027" s="232">
        <v>4</v>
      </c>
      <c r="C3027" s="232" t="s">
        <v>747</v>
      </c>
      <c r="D3027" s="229" t="s">
        <v>656</v>
      </c>
      <c r="E3027" s="232" t="s">
        <v>573</v>
      </c>
      <c r="F3027" s="235" t="s">
        <v>109</v>
      </c>
      <c r="G3027" s="232">
        <v>99100</v>
      </c>
      <c r="H3027" s="229" t="s">
        <v>499</v>
      </c>
      <c r="I3027" s="229" t="s">
        <v>500</v>
      </c>
      <c r="J3027" s="229" t="s">
        <v>23</v>
      </c>
      <c r="K3027" s="229" t="s">
        <v>755</v>
      </c>
      <c r="L3027" s="229" t="s">
        <v>718</v>
      </c>
      <c r="M3027" s="229" t="s">
        <v>777</v>
      </c>
      <c r="N3027" s="229" t="s">
        <v>748</v>
      </c>
    </row>
    <row r="3028" spans="1:14">
      <c r="A3028" s="232">
        <f t="shared" si="47"/>
        <v>13018</v>
      </c>
      <c r="B3028" s="232">
        <v>4</v>
      </c>
      <c r="C3028" s="232" t="s">
        <v>747</v>
      </c>
      <c r="D3028" s="229" t="s">
        <v>656</v>
      </c>
      <c r="E3028" s="232" t="s">
        <v>446</v>
      </c>
      <c r="F3028" s="235" t="s">
        <v>109</v>
      </c>
      <c r="G3028" s="232">
        <v>99100</v>
      </c>
      <c r="H3028" s="229" t="s">
        <v>499</v>
      </c>
      <c r="I3028" s="229" t="s">
        <v>500</v>
      </c>
      <c r="J3028" s="229" t="s">
        <v>23</v>
      </c>
      <c r="K3028" s="229" t="s">
        <v>755</v>
      </c>
      <c r="L3028" s="229" t="s">
        <v>718</v>
      </c>
      <c r="M3028" s="229" t="s">
        <v>777</v>
      </c>
      <c r="N3028" s="229" t="s">
        <v>748</v>
      </c>
    </row>
    <row r="3029" spans="1:14">
      <c r="A3029" s="232">
        <f t="shared" si="47"/>
        <v>13019</v>
      </c>
      <c r="B3029" s="232">
        <v>4</v>
      </c>
      <c r="C3029" s="232" t="s">
        <v>747</v>
      </c>
      <c r="D3029" s="229" t="s">
        <v>656</v>
      </c>
      <c r="E3029" s="232" t="s">
        <v>573</v>
      </c>
      <c r="F3029" s="235" t="s">
        <v>109</v>
      </c>
      <c r="G3029" s="232">
        <v>79101</v>
      </c>
      <c r="H3029" s="229" t="s">
        <v>499</v>
      </c>
      <c r="I3029" s="229" t="s">
        <v>500</v>
      </c>
      <c r="J3029" s="229" t="s">
        <v>23</v>
      </c>
      <c r="K3029" s="229" t="s">
        <v>755</v>
      </c>
      <c r="L3029" s="229" t="s">
        <v>718</v>
      </c>
      <c r="M3029" s="229" t="s">
        <v>777</v>
      </c>
      <c r="N3029" s="229" t="s">
        <v>748</v>
      </c>
    </row>
    <row r="3030" spans="1:14">
      <c r="A3030" s="232">
        <f t="shared" si="47"/>
        <v>13020</v>
      </c>
      <c r="B3030" s="232">
        <v>4</v>
      </c>
      <c r="C3030" s="232" t="s">
        <v>747</v>
      </c>
      <c r="D3030" s="229" t="s">
        <v>656</v>
      </c>
      <c r="E3030" s="232" t="s">
        <v>446</v>
      </c>
      <c r="F3030" s="235" t="s">
        <v>109</v>
      </c>
      <c r="G3030" s="232">
        <v>79101</v>
      </c>
      <c r="H3030" s="229" t="s">
        <v>499</v>
      </c>
      <c r="I3030" s="229" t="s">
        <v>500</v>
      </c>
      <c r="J3030" s="229" t="s">
        <v>23</v>
      </c>
      <c r="K3030" s="229" t="s">
        <v>755</v>
      </c>
      <c r="L3030" s="229" t="s">
        <v>718</v>
      </c>
      <c r="M3030" s="229" t="s">
        <v>777</v>
      </c>
      <c r="N3030" s="229" t="s">
        <v>748</v>
      </c>
    </row>
    <row r="3031" spans="1:14">
      <c r="A3031" s="232">
        <f t="shared" si="47"/>
        <v>13021</v>
      </c>
      <c r="B3031" s="232">
        <v>4</v>
      </c>
      <c r="C3031" s="232" t="s">
        <v>747</v>
      </c>
      <c r="D3031" s="229" t="s">
        <v>656</v>
      </c>
      <c r="E3031" s="232" t="s">
        <v>573</v>
      </c>
      <c r="F3031" s="235" t="s">
        <v>109</v>
      </c>
      <c r="G3031" s="232">
        <v>11609</v>
      </c>
      <c r="H3031" s="229" t="s">
        <v>499</v>
      </c>
      <c r="I3031" s="229" t="s">
        <v>500</v>
      </c>
      <c r="J3031" s="229" t="s">
        <v>23</v>
      </c>
      <c r="K3031" s="229" t="s">
        <v>755</v>
      </c>
      <c r="L3031" s="229" t="s">
        <v>718</v>
      </c>
      <c r="M3031" s="229" t="s">
        <v>777</v>
      </c>
      <c r="N3031" s="229" t="s">
        <v>748</v>
      </c>
    </row>
    <row r="3032" spans="1:14">
      <c r="A3032" s="232">
        <f t="shared" si="47"/>
        <v>13022</v>
      </c>
      <c r="B3032" s="232">
        <v>4</v>
      </c>
      <c r="C3032" s="232" t="s">
        <v>747</v>
      </c>
      <c r="D3032" s="229" t="s">
        <v>656</v>
      </c>
      <c r="E3032" s="232" t="s">
        <v>446</v>
      </c>
      <c r="F3032" s="235" t="s">
        <v>109</v>
      </c>
      <c r="G3032" s="232">
        <v>11609</v>
      </c>
      <c r="H3032" s="229" t="s">
        <v>499</v>
      </c>
      <c r="I3032" s="229" t="s">
        <v>500</v>
      </c>
      <c r="J3032" s="229" t="s">
        <v>23</v>
      </c>
      <c r="K3032" s="229" t="s">
        <v>755</v>
      </c>
      <c r="L3032" s="229" t="s">
        <v>718</v>
      </c>
      <c r="M3032" s="229" t="s">
        <v>777</v>
      </c>
      <c r="N3032" s="229" t="s">
        <v>748</v>
      </c>
    </row>
    <row r="3033" spans="1:14">
      <c r="A3033" s="232">
        <f t="shared" si="47"/>
        <v>13023</v>
      </c>
      <c r="B3033" s="232">
        <v>4</v>
      </c>
      <c r="C3033" s="232" t="s">
        <v>747</v>
      </c>
      <c r="D3033" s="229" t="s">
        <v>656</v>
      </c>
      <c r="E3033" s="232" t="s">
        <v>573</v>
      </c>
      <c r="F3033" s="235" t="s">
        <v>109</v>
      </c>
      <c r="G3033" s="232">
        <v>21609</v>
      </c>
      <c r="H3033" s="229" t="s">
        <v>499</v>
      </c>
      <c r="I3033" s="229" t="s">
        <v>500</v>
      </c>
      <c r="J3033" s="229" t="s">
        <v>23</v>
      </c>
      <c r="K3033" s="229" t="s">
        <v>755</v>
      </c>
      <c r="L3033" s="229" t="s">
        <v>718</v>
      </c>
      <c r="M3033" s="229" t="s">
        <v>777</v>
      </c>
      <c r="N3033" s="229" t="s">
        <v>748</v>
      </c>
    </row>
    <row r="3034" spans="1:14">
      <c r="A3034" s="232">
        <f t="shared" si="47"/>
        <v>13024</v>
      </c>
      <c r="B3034" s="232">
        <v>4</v>
      </c>
      <c r="C3034" s="232" t="s">
        <v>747</v>
      </c>
      <c r="D3034" s="229" t="s">
        <v>656</v>
      </c>
      <c r="E3034" s="232" t="s">
        <v>446</v>
      </c>
      <c r="F3034" s="235" t="s">
        <v>109</v>
      </c>
      <c r="G3034" s="232">
        <v>21609</v>
      </c>
      <c r="H3034" s="229" t="s">
        <v>499</v>
      </c>
      <c r="I3034" s="229" t="s">
        <v>500</v>
      </c>
      <c r="J3034" s="229" t="s">
        <v>23</v>
      </c>
      <c r="K3034" s="229" t="s">
        <v>755</v>
      </c>
      <c r="L3034" s="229" t="s">
        <v>718</v>
      </c>
      <c r="M3034" s="229" t="s">
        <v>777</v>
      </c>
      <c r="N3034" s="229" t="s">
        <v>748</v>
      </c>
    </row>
    <row r="3035" spans="1:14">
      <c r="A3035" s="232">
        <f t="shared" si="47"/>
        <v>13025</v>
      </c>
      <c r="B3035" s="232">
        <v>4</v>
      </c>
      <c r="C3035" s="232" t="s">
        <v>747</v>
      </c>
      <c r="D3035" s="229" t="s">
        <v>656</v>
      </c>
      <c r="E3035" s="232" t="s">
        <v>573</v>
      </c>
      <c r="F3035" s="234" t="s">
        <v>111</v>
      </c>
      <c r="G3035" s="232">
        <v>99100</v>
      </c>
      <c r="H3035" s="229" t="s">
        <v>499</v>
      </c>
      <c r="I3035" s="229" t="s">
        <v>500</v>
      </c>
      <c r="J3035" s="229" t="s">
        <v>23</v>
      </c>
      <c r="K3035" s="229" t="s">
        <v>755</v>
      </c>
      <c r="L3035" s="229" t="s">
        <v>718</v>
      </c>
      <c r="M3035" s="229" t="s">
        <v>777</v>
      </c>
      <c r="N3035" s="229" t="s">
        <v>748</v>
      </c>
    </row>
    <row r="3036" spans="1:14">
      <c r="A3036" s="232">
        <f t="shared" si="47"/>
        <v>13026</v>
      </c>
      <c r="B3036" s="232">
        <v>4</v>
      </c>
      <c r="C3036" s="232" t="s">
        <v>747</v>
      </c>
      <c r="D3036" s="229" t="s">
        <v>656</v>
      </c>
      <c r="E3036" s="232" t="s">
        <v>446</v>
      </c>
      <c r="F3036" s="234" t="s">
        <v>111</v>
      </c>
      <c r="G3036" s="232">
        <v>99100</v>
      </c>
      <c r="H3036" s="229" t="s">
        <v>499</v>
      </c>
      <c r="I3036" s="229" t="s">
        <v>500</v>
      </c>
      <c r="J3036" s="229" t="s">
        <v>23</v>
      </c>
      <c r="K3036" s="229" t="s">
        <v>755</v>
      </c>
      <c r="L3036" s="229" t="s">
        <v>718</v>
      </c>
      <c r="M3036" s="229" t="s">
        <v>777</v>
      </c>
      <c r="N3036" s="229" t="s">
        <v>748</v>
      </c>
    </row>
    <row r="3037" spans="1:14">
      <c r="A3037" s="232">
        <f t="shared" si="47"/>
        <v>13027</v>
      </c>
      <c r="B3037" s="232">
        <v>4</v>
      </c>
      <c r="C3037" s="232" t="s">
        <v>747</v>
      </c>
      <c r="D3037" s="229" t="s">
        <v>656</v>
      </c>
      <c r="E3037" s="232" t="s">
        <v>573</v>
      </c>
      <c r="F3037" s="234" t="s">
        <v>111</v>
      </c>
      <c r="G3037" s="232">
        <v>79101</v>
      </c>
      <c r="H3037" s="229" t="s">
        <v>499</v>
      </c>
      <c r="I3037" s="229" t="s">
        <v>500</v>
      </c>
      <c r="J3037" s="229" t="s">
        <v>23</v>
      </c>
      <c r="K3037" s="229" t="s">
        <v>755</v>
      </c>
      <c r="L3037" s="229" t="s">
        <v>718</v>
      </c>
      <c r="M3037" s="229" t="s">
        <v>777</v>
      </c>
      <c r="N3037" s="229" t="s">
        <v>748</v>
      </c>
    </row>
    <row r="3038" spans="1:14">
      <c r="A3038" s="232">
        <f t="shared" si="47"/>
        <v>13028</v>
      </c>
      <c r="B3038" s="232">
        <v>4</v>
      </c>
      <c r="C3038" s="232" t="s">
        <v>747</v>
      </c>
      <c r="D3038" s="229" t="s">
        <v>656</v>
      </c>
      <c r="E3038" s="232" t="s">
        <v>446</v>
      </c>
      <c r="F3038" s="234" t="s">
        <v>111</v>
      </c>
      <c r="G3038" s="232">
        <v>79101</v>
      </c>
      <c r="H3038" s="229" t="s">
        <v>499</v>
      </c>
      <c r="I3038" s="229" t="s">
        <v>500</v>
      </c>
      <c r="J3038" s="229" t="s">
        <v>23</v>
      </c>
      <c r="K3038" s="229" t="s">
        <v>755</v>
      </c>
      <c r="L3038" s="229" t="s">
        <v>718</v>
      </c>
      <c r="M3038" s="229" t="s">
        <v>777</v>
      </c>
      <c r="N3038" s="229" t="s">
        <v>748</v>
      </c>
    </row>
    <row r="3039" spans="1:14">
      <c r="A3039" s="232">
        <f t="shared" si="47"/>
        <v>13029</v>
      </c>
      <c r="B3039" s="232">
        <v>4</v>
      </c>
      <c r="C3039" s="232" t="s">
        <v>747</v>
      </c>
      <c r="D3039" s="229" t="s">
        <v>656</v>
      </c>
      <c r="E3039" s="232" t="s">
        <v>573</v>
      </c>
      <c r="F3039" s="234" t="s">
        <v>111</v>
      </c>
      <c r="G3039" s="232">
        <v>11609</v>
      </c>
      <c r="H3039" s="229" t="s">
        <v>499</v>
      </c>
      <c r="I3039" s="229" t="s">
        <v>500</v>
      </c>
      <c r="J3039" s="229" t="s">
        <v>23</v>
      </c>
      <c r="K3039" s="229" t="s">
        <v>755</v>
      </c>
      <c r="L3039" s="229" t="s">
        <v>718</v>
      </c>
      <c r="M3039" s="229" t="s">
        <v>777</v>
      </c>
      <c r="N3039" s="229" t="s">
        <v>748</v>
      </c>
    </row>
    <row r="3040" spans="1:14">
      <c r="A3040" s="232">
        <f t="shared" si="47"/>
        <v>13030</v>
      </c>
      <c r="B3040" s="232">
        <v>4</v>
      </c>
      <c r="C3040" s="232" t="s">
        <v>747</v>
      </c>
      <c r="D3040" s="229" t="s">
        <v>656</v>
      </c>
      <c r="E3040" s="232" t="s">
        <v>446</v>
      </c>
      <c r="F3040" s="234" t="s">
        <v>111</v>
      </c>
      <c r="G3040" s="232">
        <v>11609</v>
      </c>
      <c r="H3040" s="229" t="s">
        <v>499</v>
      </c>
      <c r="I3040" s="229" t="s">
        <v>500</v>
      </c>
      <c r="J3040" s="229" t="s">
        <v>23</v>
      </c>
      <c r="K3040" s="229" t="s">
        <v>755</v>
      </c>
      <c r="L3040" s="229" t="s">
        <v>718</v>
      </c>
      <c r="M3040" s="229" t="s">
        <v>777</v>
      </c>
      <c r="N3040" s="229" t="s">
        <v>748</v>
      </c>
    </row>
    <row r="3041" spans="1:14">
      <c r="A3041" s="232">
        <f t="shared" si="47"/>
        <v>13031</v>
      </c>
      <c r="B3041" s="232">
        <v>4</v>
      </c>
      <c r="C3041" s="232" t="s">
        <v>747</v>
      </c>
      <c r="D3041" s="229" t="s">
        <v>656</v>
      </c>
      <c r="E3041" s="232" t="s">
        <v>573</v>
      </c>
      <c r="F3041" s="234" t="s">
        <v>111</v>
      </c>
      <c r="G3041" s="232">
        <v>21609</v>
      </c>
      <c r="H3041" s="229" t="s">
        <v>499</v>
      </c>
      <c r="I3041" s="229" t="s">
        <v>500</v>
      </c>
      <c r="J3041" s="229" t="s">
        <v>23</v>
      </c>
      <c r="K3041" s="229" t="s">
        <v>755</v>
      </c>
      <c r="L3041" s="229" t="s">
        <v>718</v>
      </c>
      <c r="M3041" s="229" t="s">
        <v>777</v>
      </c>
      <c r="N3041" s="229" t="s">
        <v>748</v>
      </c>
    </row>
    <row r="3042" spans="1:14">
      <c r="A3042" s="232">
        <f t="shared" si="47"/>
        <v>13032</v>
      </c>
      <c r="B3042" s="232">
        <v>4</v>
      </c>
      <c r="C3042" s="232" t="s">
        <v>747</v>
      </c>
      <c r="D3042" s="229" t="s">
        <v>656</v>
      </c>
      <c r="E3042" s="232" t="s">
        <v>446</v>
      </c>
      <c r="F3042" s="234" t="s">
        <v>111</v>
      </c>
      <c r="G3042" s="232">
        <v>21609</v>
      </c>
      <c r="H3042" s="229" t="s">
        <v>499</v>
      </c>
      <c r="I3042" s="229" t="s">
        <v>500</v>
      </c>
      <c r="J3042" s="229" t="s">
        <v>23</v>
      </c>
      <c r="K3042" s="229" t="s">
        <v>755</v>
      </c>
      <c r="L3042" s="229" t="s">
        <v>718</v>
      </c>
      <c r="M3042" s="229" t="s">
        <v>777</v>
      </c>
      <c r="N3042" s="229" t="s">
        <v>748</v>
      </c>
    </row>
    <row r="3043" spans="1:14">
      <c r="A3043" s="232">
        <f t="shared" si="47"/>
        <v>13033</v>
      </c>
      <c r="B3043" s="232">
        <v>4</v>
      </c>
      <c r="C3043" s="232" t="s">
        <v>747</v>
      </c>
      <c r="D3043" s="229" t="s">
        <v>656</v>
      </c>
      <c r="E3043" s="232" t="s">
        <v>573</v>
      </c>
      <c r="F3043" s="234" t="s">
        <v>112</v>
      </c>
      <c r="G3043" s="232">
        <v>99100</v>
      </c>
      <c r="H3043" s="229" t="s">
        <v>499</v>
      </c>
      <c r="I3043" s="229" t="s">
        <v>500</v>
      </c>
      <c r="J3043" s="229" t="s">
        <v>23</v>
      </c>
      <c r="K3043" s="229" t="s">
        <v>755</v>
      </c>
      <c r="L3043" s="229" t="s">
        <v>718</v>
      </c>
      <c r="M3043" s="229" t="s">
        <v>777</v>
      </c>
      <c r="N3043" s="229" t="s">
        <v>748</v>
      </c>
    </row>
    <row r="3044" spans="1:14">
      <c r="A3044" s="232">
        <f t="shared" si="47"/>
        <v>13034</v>
      </c>
      <c r="B3044" s="232">
        <v>4</v>
      </c>
      <c r="C3044" s="232" t="s">
        <v>747</v>
      </c>
      <c r="D3044" s="229" t="s">
        <v>656</v>
      </c>
      <c r="E3044" s="232" t="s">
        <v>446</v>
      </c>
      <c r="F3044" s="234" t="s">
        <v>112</v>
      </c>
      <c r="G3044" s="232">
        <v>99100</v>
      </c>
      <c r="H3044" s="229" t="s">
        <v>499</v>
      </c>
      <c r="I3044" s="229" t="s">
        <v>500</v>
      </c>
      <c r="J3044" s="229" t="s">
        <v>23</v>
      </c>
      <c r="K3044" s="229" t="s">
        <v>755</v>
      </c>
      <c r="L3044" s="229" t="s">
        <v>718</v>
      </c>
      <c r="M3044" s="229" t="s">
        <v>777</v>
      </c>
      <c r="N3044" s="229" t="s">
        <v>748</v>
      </c>
    </row>
    <row r="3045" spans="1:14">
      <c r="A3045" s="232">
        <f t="shared" si="47"/>
        <v>13035</v>
      </c>
      <c r="B3045" s="232">
        <v>4</v>
      </c>
      <c r="C3045" s="232" t="s">
        <v>747</v>
      </c>
      <c r="D3045" s="229" t="s">
        <v>656</v>
      </c>
      <c r="E3045" s="232" t="s">
        <v>573</v>
      </c>
      <c r="F3045" s="234" t="s">
        <v>112</v>
      </c>
      <c r="G3045" s="232">
        <v>79101</v>
      </c>
      <c r="H3045" s="229" t="s">
        <v>499</v>
      </c>
      <c r="I3045" s="229" t="s">
        <v>500</v>
      </c>
      <c r="J3045" s="229" t="s">
        <v>23</v>
      </c>
      <c r="K3045" s="229" t="s">
        <v>755</v>
      </c>
      <c r="L3045" s="229" t="s">
        <v>718</v>
      </c>
      <c r="M3045" s="229" t="s">
        <v>777</v>
      </c>
      <c r="N3045" s="229" t="s">
        <v>748</v>
      </c>
    </row>
    <row r="3046" spans="1:14">
      <c r="A3046" s="232">
        <f t="shared" si="47"/>
        <v>13036</v>
      </c>
      <c r="B3046" s="232">
        <v>4</v>
      </c>
      <c r="C3046" s="232" t="s">
        <v>747</v>
      </c>
      <c r="D3046" s="229" t="s">
        <v>656</v>
      </c>
      <c r="E3046" s="232" t="s">
        <v>446</v>
      </c>
      <c r="F3046" s="234" t="s">
        <v>112</v>
      </c>
      <c r="G3046" s="232">
        <v>79101</v>
      </c>
      <c r="H3046" s="229" t="s">
        <v>499</v>
      </c>
      <c r="I3046" s="229" t="s">
        <v>500</v>
      </c>
      <c r="J3046" s="229" t="s">
        <v>23</v>
      </c>
      <c r="K3046" s="229" t="s">
        <v>755</v>
      </c>
      <c r="L3046" s="229" t="s">
        <v>718</v>
      </c>
      <c r="M3046" s="229" t="s">
        <v>777</v>
      </c>
      <c r="N3046" s="229" t="s">
        <v>748</v>
      </c>
    </row>
    <row r="3047" spans="1:14">
      <c r="A3047" s="232">
        <f t="shared" si="47"/>
        <v>13037</v>
      </c>
      <c r="B3047" s="232">
        <v>4</v>
      </c>
      <c r="C3047" s="232" t="s">
        <v>747</v>
      </c>
      <c r="D3047" s="229" t="s">
        <v>656</v>
      </c>
      <c r="E3047" s="232" t="s">
        <v>573</v>
      </c>
      <c r="F3047" s="234" t="s">
        <v>112</v>
      </c>
      <c r="G3047" s="232">
        <v>11609</v>
      </c>
      <c r="H3047" s="229" t="s">
        <v>499</v>
      </c>
      <c r="I3047" s="229" t="s">
        <v>500</v>
      </c>
      <c r="J3047" s="229" t="s">
        <v>23</v>
      </c>
      <c r="K3047" s="229" t="s">
        <v>755</v>
      </c>
      <c r="L3047" s="229" t="s">
        <v>718</v>
      </c>
      <c r="M3047" s="229" t="s">
        <v>777</v>
      </c>
      <c r="N3047" s="229" t="s">
        <v>748</v>
      </c>
    </row>
    <row r="3048" spans="1:14">
      <c r="A3048" s="232">
        <f t="shared" si="47"/>
        <v>13038</v>
      </c>
      <c r="B3048" s="232">
        <v>4</v>
      </c>
      <c r="C3048" s="232" t="s">
        <v>747</v>
      </c>
      <c r="D3048" s="229" t="s">
        <v>656</v>
      </c>
      <c r="E3048" s="232" t="s">
        <v>446</v>
      </c>
      <c r="F3048" s="234" t="s">
        <v>112</v>
      </c>
      <c r="G3048" s="232">
        <v>11609</v>
      </c>
      <c r="H3048" s="229" t="s">
        <v>499</v>
      </c>
      <c r="I3048" s="229" t="s">
        <v>500</v>
      </c>
      <c r="J3048" s="229" t="s">
        <v>23</v>
      </c>
      <c r="K3048" s="229" t="s">
        <v>755</v>
      </c>
      <c r="L3048" s="229" t="s">
        <v>718</v>
      </c>
      <c r="M3048" s="229" t="s">
        <v>777</v>
      </c>
      <c r="N3048" s="229" t="s">
        <v>748</v>
      </c>
    </row>
    <row r="3049" spans="1:14">
      <c r="A3049" s="232">
        <f t="shared" si="47"/>
        <v>13039</v>
      </c>
      <c r="B3049" s="232">
        <v>4</v>
      </c>
      <c r="C3049" s="232" t="s">
        <v>747</v>
      </c>
      <c r="D3049" s="229" t="s">
        <v>656</v>
      </c>
      <c r="E3049" s="232" t="s">
        <v>573</v>
      </c>
      <c r="F3049" s="234" t="s">
        <v>112</v>
      </c>
      <c r="G3049" s="232">
        <v>21609</v>
      </c>
      <c r="H3049" s="229" t="s">
        <v>499</v>
      </c>
      <c r="I3049" s="229" t="s">
        <v>500</v>
      </c>
      <c r="J3049" s="229" t="s">
        <v>23</v>
      </c>
      <c r="K3049" s="229" t="s">
        <v>755</v>
      </c>
      <c r="L3049" s="229" t="s">
        <v>718</v>
      </c>
      <c r="M3049" s="229" t="s">
        <v>777</v>
      </c>
      <c r="N3049" s="229" t="s">
        <v>748</v>
      </c>
    </row>
    <row r="3050" spans="1:14">
      <c r="A3050" s="232">
        <f t="shared" si="47"/>
        <v>13040</v>
      </c>
      <c r="B3050" s="232">
        <v>4</v>
      </c>
      <c r="C3050" s="232" t="s">
        <v>747</v>
      </c>
      <c r="D3050" s="229" t="s">
        <v>656</v>
      </c>
      <c r="E3050" s="232" t="s">
        <v>446</v>
      </c>
      <c r="F3050" s="234" t="s">
        <v>112</v>
      </c>
      <c r="G3050" s="232">
        <v>21609</v>
      </c>
      <c r="H3050" s="229" t="s">
        <v>499</v>
      </c>
      <c r="I3050" s="229" t="s">
        <v>500</v>
      </c>
      <c r="J3050" s="229" t="s">
        <v>23</v>
      </c>
      <c r="K3050" s="229" t="s">
        <v>755</v>
      </c>
      <c r="L3050" s="229" t="s">
        <v>718</v>
      </c>
      <c r="M3050" s="229" t="s">
        <v>777</v>
      </c>
      <c r="N3050" s="229" t="s">
        <v>748</v>
      </c>
    </row>
    <row r="3051" spans="1:14">
      <c r="A3051" s="232">
        <f t="shared" si="47"/>
        <v>13041</v>
      </c>
      <c r="B3051" s="232">
        <v>4</v>
      </c>
      <c r="C3051" s="232" t="s">
        <v>747</v>
      </c>
      <c r="D3051" s="229" t="s">
        <v>656</v>
      </c>
      <c r="E3051" s="232" t="s">
        <v>573</v>
      </c>
      <c r="F3051" s="234" t="s">
        <v>116</v>
      </c>
      <c r="G3051" s="232">
        <v>99100</v>
      </c>
      <c r="H3051" s="229" t="s">
        <v>499</v>
      </c>
      <c r="I3051" s="229" t="s">
        <v>500</v>
      </c>
      <c r="J3051" s="229" t="s">
        <v>23</v>
      </c>
      <c r="K3051" s="229" t="s">
        <v>755</v>
      </c>
      <c r="L3051" s="229" t="s">
        <v>718</v>
      </c>
      <c r="M3051" s="229" t="s">
        <v>777</v>
      </c>
      <c r="N3051" s="229" t="s">
        <v>748</v>
      </c>
    </row>
    <row r="3052" spans="1:14">
      <c r="A3052" s="232">
        <f t="shared" si="47"/>
        <v>13042</v>
      </c>
      <c r="B3052" s="232">
        <v>4</v>
      </c>
      <c r="C3052" s="232" t="s">
        <v>747</v>
      </c>
      <c r="D3052" s="229" t="s">
        <v>656</v>
      </c>
      <c r="E3052" s="232" t="s">
        <v>446</v>
      </c>
      <c r="F3052" s="234" t="s">
        <v>116</v>
      </c>
      <c r="G3052" s="232">
        <v>99100</v>
      </c>
      <c r="H3052" s="229" t="s">
        <v>499</v>
      </c>
      <c r="I3052" s="229" t="s">
        <v>500</v>
      </c>
      <c r="J3052" s="229" t="s">
        <v>23</v>
      </c>
      <c r="K3052" s="229" t="s">
        <v>755</v>
      </c>
      <c r="L3052" s="229" t="s">
        <v>718</v>
      </c>
      <c r="M3052" s="229" t="s">
        <v>777</v>
      </c>
      <c r="N3052" s="229" t="s">
        <v>748</v>
      </c>
    </row>
    <row r="3053" spans="1:14">
      <c r="A3053" s="232">
        <f t="shared" si="47"/>
        <v>13043</v>
      </c>
      <c r="B3053" s="232">
        <v>4</v>
      </c>
      <c r="C3053" s="232" t="s">
        <v>747</v>
      </c>
      <c r="D3053" s="229" t="s">
        <v>656</v>
      </c>
      <c r="E3053" s="232" t="s">
        <v>573</v>
      </c>
      <c r="F3053" s="234" t="s">
        <v>116</v>
      </c>
      <c r="G3053" s="232">
        <v>79101</v>
      </c>
      <c r="H3053" s="229" t="s">
        <v>499</v>
      </c>
      <c r="I3053" s="229" t="s">
        <v>500</v>
      </c>
      <c r="J3053" s="229" t="s">
        <v>23</v>
      </c>
      <c r="K3053" s="229" t="s">
        <v>755</v>
      </c>
      <c r="L3053" s="229" t="s">
        <v>718</v>
      </c>
      <c r="M3053" s="229" t="s">
        <v>777</v>
      </c>
      <c r="N3053" s="229" t="s">
        <v>748</v>
      </c>
    </row>
    <row r="3054" spans="1:14">
      <c r="A3054" s="232">
        <f t="shared" si="47"/>
        <v>13044</v>
      </c>
      <c r="B3054" s="232">
        <v>4</v>
      </c>
      <c r="C3054" s="232" t="s">
        <v>747</v>
      </c>
      <c r="D3054" s="229" t="s">
        <v>656</v>
      </c>
      <c r="E3054" s="232" t="s">
        <v>446</v>
      </c>
      <c r="F3054" s="234" t="s">
        <v>116</v>
      </c>
      <c r="G3054" s="232">
        <v>79101</v>
      </c>
      <c r="H3054" s="229" t="s">
        <v>499</v>
      </c>
      <c r="I3054" s="229" t="s">
        <v>500</v>
      </c>
      <c r="J3054" s="229" t="s">
        <v>23</v>
      </c>
      <c r="K3054" s="229" t="s">
        <v>755</v>
      </c>
      <c r="L3054" s="229" t="s">
        <v>718</v>
      </c>
      <c r="M3054" s="229" t="s">
        <v>777</v>
      </c>
      <c r="N3054" s="229" t="s">
        <v>748</v>
      </c>
    </row>
    <row r="3055" spans="1:14">
      <c r="A3055" s="232">
        <f t="shared" si="47"/>
        <v>13045</v>
      </c>
      <c r="B3055" s="232">
        <v>4</v>
      </c>
      <c r="C3055" s="232" t="s">
        <v>747</v>
      </c>
      <c r="D3055" s="229" t="s">
        <v>656</v>
      </c>
      <c r="E3055" s="232" t="s">
        <v>573</v>
      </c>
      <c r="F3055" s="234" t="s">
        <v>116</v>
      </c>
      <c r="G3055" s="232">
        <v>11609</v>
      </c>
      <c r="H3055" s="229" t="s">
        <v>499</v>
      </c>
      <c r="I3055" s="229" t="s">
        <v>500</v>
      </c>
      <c r="J3055" s="229" t="s">
        <v>23</v>
      </c>
      <c r="K3055" s="229" t="s">
        <v>755</v>
      </c>
      <c r="L3055" s="229" t="s">
        <v>718</v>
      </c>
      <c r="M3055" s="229" t="s">
        <v>777</v>
      </c>
      <c r="N3055" s="229" t="s">
        <v>748</v>
      </c>
    </row>
    <row r="3056" spans="1:14">
      <c r="A3056" s="232">
        <f t="shared" si="47"/>
        <v>13046</v>
      </c>
      <c r="B3056" s="232">
        <v>4</v>
      </c>
      <c r="C3056" s="232" t="s">
        <v>747</v>
      </c>
      <c r="D3056" s="229" t="s">
        <v>656</v>
      </c>
      <c r="E3056" s="232" t="s">
        <v>446</v>
      </c>
      <c r="F3056" s="234" t="s">
        <v>116</v>
      </c>
      <c r="G3056" s="232">
        <v>11609</v>
      </c>
      <c r="H3056" s="229" t="s">
        <v>499</v>
      </c>
      <c r="I3056" s="229" t="s">
        <v>500</v>
      </c>
      <c r="J3056" s="229" t="s">
        <v>23</v>
      </c>
      <c r="K3056" s="229" t="s">
        <v>755</v>
      </c>
      <c r="L3056" s="229" t="s">
        <v>718</v>
      </c>
      <c r="M3056" s="229" t="s">
        <v>777</v>
      </c>
      <c r="N3056" s="229" t="s">
        <v>748</v>
      </c>
    </row>
    <row r="3057" spans="1:14">
      <c r="A3057" s="232">
        <f t="shared" si="47"/>
        <v>13047</v>
      </c>
      <c r="B3057" s="232">
        <v>4</v>
      </c>
      <c r="C3057" s="232" t="s">
        <v>747</v>
      </c>
      <c r="D3057" s="229" t="s">
        <v>656</v>
      </c>
      <c r="E3057" s="232" t="s">
        <v>573</v>
      </c>
      <c r="F3057" s="234" t="s">
        <v>116</v>
      </c>
      <c r="G3057" s="232">
        <v>21609</v>
      </c>
      <c r="H3057" s="229" t="s">
        <v>499</v>
      </c>
      <c r="I3057" s="229" t="s">
        <v>500</v>
      </c>
      <c r="J3057" s="229" t="s">
        <v>23</v>
      </c>
      <c r="K3057" s="229" t="s">
        <v>755</v>
      </c>
      <c r="L3057" s="229" t="s">
        <v>718</v>
      </c>
      <c r="M3057" s="229" t="s">
        <v>777</v>
      </c>
      <c r="N3057" s="229" t="s">
        <v>748</v>
      </c>
    </row>
    <row r="3058" spans="1:14">
      <c r="A3058" s="232">
        <f t="shared" si="47"/>
        <v>13048</v>
      </c>
      <c r="B3058" s="232">
        <v>4</v>
      </c>
      <c r="C3058" s="232" t="s">
        <v>747</v>
      </c>
      <c r="D3058" s="229" t="s">
        <v>656</v>
      </c>
      <c r="E3058" s="232" t="s">
        <v>446</v>
      </c>
      <c r="F3058" s="234" t="s">
        <v>116</v>
      </c>
      <c r="G3058" s="232">
        <v>21609</v>
      </c>
      <c r="H3058" s="229" t="s">
        <v>499</v>
      </c>
      <c r="I3058" s="229" t="s">
        <v>500</v>
      </c>
      <c r="J3058" s="229" t="s">
        <v>23</v>
      </c>
      <c r="K3058" s="229" t="s">
        <v>755</v>
      </c>
      <c r="L3058" s="229" t="s">
        <v>718</v>
      </c>
      <c r="M3058" s="229" t="s">
        <v>777</v>
      </c>
      <c r="N3058" s="229" t="s">
        <v>748</v>
      </c>
    </row>
    <row r="3059" spans="1:14">
      <c r="A3059" s="232">
        <f t="shared" si="47"/>
        <v>13049</v>
      </c>
      <c r="B3059" s="232">
        <v>4</v>
      </c>
      <c r="C3059" s="232" t="s">
        <v>747</v>
      </c>
      <c r="D3059" s="229" t="s">
        <v>656</v>
      </c>
      <c r="E3059" s="232" t="s">
        <v>573</v>
      </c>
      <c r="F3059" s="234" t="s">
        <v>117</v>
      </c>
      <c r="G3059" s="232">
        <v>99100</v>
      </c>
      <c r="H3059" s="229" t="s">
        <v>499</v>
      </c>
      <c r="I3059" s="229" t="s">
        <v>500</v>
      </c>
      <c r="J3059" s="229" t="s">
        <v>23</v>
      </c>
      <c r="K3059" s="229" t="s">
        <v>755</v>
      </c>
      <c r="L3059" s="229" t="s">
        <v>718</v>
      </c>
      <c r="M3059" s="229" t="s">
        <v>777</v>
      </c>
      <c r="N3059" s="229" t="s">
        <v>748</v>
      </c>
    </row>
    <row r="3060" spans="1:14">
      <c r="A3060" s="232">
        <f t="shared" si="47"/>
        <v>13050</v>
      </c>
      <c r="B3060" s="232">
        <v>4</v>
      </c>
      <c r="C3060" s="232" t="s">
        <v>747</v>
      </c>
      <c r="D3060" s="229" t="s">
        <v>656</v>
      </c>
      <c r="E3060" s="232" t="s">
        <v>446</v>
      </c>
      <c r="F3060" s="234" t="s">
        <v>117</v>
      </c>
      <c r="G3060" s="232">
        <v>99100</v>
      </c>
      <c r="H3060" s="229" t="s">
        <v>499</v>
      </c>
      <c r="I3060" s="229" t="s">
        <v>500</v>
      </c>
      <c r="J3060" s="229" t="s">
        <v>23</v>
      </c>
      <c r="K3060" s="229" t="s">
        <v>755</v>
      </c>
      <c r="L3060" s="229" t="s">
        <v>718</v>
      </c>
      <c r="M3060" s="229" t="s">
        <v>777</v>
      </c>
      <c r="N3060" s="229" t="s">
        <v>748</v>
      </c>
    </row>
    <row r="3061" spans="1:14">
      <c r="A3061" s="232">
        <f t="shared" si="47"/>
        <v>13051</v>
      </c>
      <c r="B3061" s="232">
        <v>4</v>
      </c>
      <c r="C3061" s="232" t="s">
        <v>747</v>
      </c>
      <c r="D3061" s="229" t="s">
        <v>656</v>
      </c>
      <c r="E3061" s="232" t="s">
        <v>573</v>
      </c>
      <c r="F3061" s="234" t="s">
        <v>117</v>
      </c>
      <c r="G3061" s="232">
        <v>79101</v>
      </c>
      <c r="H3061" s="229" t="s">
        <v>499</v>
      </c>
      <c r="I3061" s="229" t="s">
        <v>500</v>
      </c>
      <c r="J3061" s="229" t="s">
        <v>23</v>
      </c>
      <c r="K3061" s="229" t="s">
        <v>755</v>
      </c>
      <c r="L3061" s="229" t="s">
        <v>718</v>
      </c>
      <c r="M3061" s="229" t="s">
        <v>777</v>
      </c>
      <c r="N3061" s="229" t="s">
        <v>748</v>
      </c>
    </row>
    <row r="3062" spans="1:14">
      <c r="A3062" s="232">
        <f t="shared" si="47"/>
        <v>13052</v>
      </c>
      <c r="B3062" s="232">
        <v>4</v>
      </c>
      <c r="C3062" s="232" t="s">
        <v>747</v>
      </c>
      <c r="D3062" s="229" t="s">
        <v>656</v>
      </c>
      <c r="E3062" s="232" t="s">
        <v>446</v>
      </c>
      <c r="F3062" s="234" t="s">
        <v>117</v>
      </c>
      <c r="G3062" s="232">
        <v>79101</v>
      </c>
      <c r="H3062" s="229" t="s">
        <v>499</v>
      </c>
      <c r="I3062" s="229" t="s">
        <v>500</v>
      </c>
      <c r="J3062" s="229" t="s">
        <v>23</v>
      </c>
      <c r="K3062" s="229" t="s">
        <v>755</v>
      </c>
      <c r="L3062" s="229" t="s">
        <v>718</v>
      </c>
      <c r="M3062" s="229" t="s">
        <v>777</v>
      </c>
      <c r="N3062" s="229" t="s">
        <v>748</v>
      </c>
    </row>
    <row r="3063" spans="1:14">
      <c r="A3063" s="232">
        <f t="shared" si="47"/>
        <v>13053</v>
      </c>
      <c r="B3063" s="232">
        <v>4</v>
      </c>
      <c r="C3063" s="232" t="s">
        <v>747</v>
      </c>
      <c r="D3063" s="229" t="s">
        <v>656</v>
      </c>
      <c r="E3063" s="232" t="s">
        <v>573</v>
      </c>
      <c r="F3063" s="234" t="s">
        <v>117</v>
      </c>
      <c r="G3063" s="232">
        <v>11609</v>
      </c>
      <c r="H3063" s="229" t="s">
        <v>499</v>
      </c>
      <c r="I3063" s="229" t="s">
        <v>500</v>
      </c>
      <c r="J3063" s="229" t="s">
        <v>23</v>
      </c>
      <c r="K3063" s="229" t="s">
        <v>755</v>
      </c>
      <c r="L3063" s="229" t="s">
        <v>718</v>
      </c>
      <c r="M3063" s="229" t="s">
        <v>777</v>
      </c>
      <c r="N3063" s="229" t="s">
        <v>748</v>
      </c>
    </row>
    <row r="3064" spans="1:14">
      <c r="A3064" s="232">
        <f t="shared" si="47"/>
        <v>13054</v>
      </c>
      <c r="B3064" s="232">
        <v>4</v>
      </c>
      <c r="C3064" s="232" t="s">
        <v>747</v>
      </c>
      <c r="D3064" s="229" t="s">
        <v>656</v>
      </c>
      <c r="E3064" s="232" t="s">
        <v>446</v>
      </c>
      <c r="F3064" s="234" t="s">
        <v>117</v>
      </c>
      <c r="G3064" s="232">
        <v>11609</v>
      </c>
      <c r="H3064" s="229" t="s">
        <v>499</v>
      </c>
      <c r="I3064" s="229" t="s">
        <v>500</v>
      </c>
      <c r="J3064" s="229" t="s">
        <v>23</v>
      </c>
      <c r="K3064" s="229" t="s">
        <v>755</v>
      </c>
      <c r="L3064" s="229" t="s">
        <v>718</v>
      </c>
      <c r="M3064" s="229" t="s">
        <v>777</v>
      </c>
      <c r="N3064" s="229" t="s">
        <v>748</v>
      </c>
    </row>
    <row r="3065" spans="1:14">
      <c r="A3065" s="232">
        <f t="shared" si="47"/>
        <v>13055</v>
      </c>
      <c r="B3065" s="232">
        <v>4</v>
      </c>
      <c r="C3065" s="232" t="s">
        <v>747</v>
      </c>
      <c r="D3065" s="229" t="s">
        <v>656</v>
      </c>
      <c r="E3065" s="232" t="s">
        <v>573</v>
      </c>
      <c r="F3065" s="234" t="s">
        <v>117</v>
      </c>
      <c r="G3065" s="232">
        <v>21609</v>
      </c>
      <c r="H3065" s="229" t="s">
        <v>499</v>
      </c>
      <c r="I3065" s="229" t="s">
        <v>500</v>
      </c>
      <c r="J3065" s="229" t="s">
        <v>23</v>
      </c>
      <c r="K3065" s="229" t="s">
        <v>755</v>
      </c>
      <c r="L3065" s="229" t="s">
        <v>718</v>
      </c>
      <c r="M3065" s="229" t="s">
        <v>777</v>
      </c>
      <c r="N3065" s="229" t="s">
        <v>748</v>
      </c>
    </row>
    <row r="3066" spans="1:14">
      <c r="A3066" s="232">
        <f t="shared" si="47"/>
        <v>13056</v>
      </c>
      <c r="B3066" s="232">
        <v>4</v>
      </c>
      <c r="C3066" s="232" t="s">
        <v>747</v>
      </c>
      <c r="D3066" s="229" t="s">
        <v>656</v>
      </c>
      <c r="E3066" s="232" t="s">
        <v>446</v>
      </c>
      <c r="F3066" s="234" t="s">
        <v>117</v>
      </c>
      <c r="G3066" s="232">
        <v>21609</v>
      </c>
      <c r="H3066" s="229" t="s">
        <v>499</v>
      </c>
      <c r="I3066" s="229" t="s">
        <v>500</v>
      </c>
      <c r="J3066" s="229" t="s">
        <v>23</v>
      </c>
      <c r="K3066" s="229" t="s">
        <v>755</v>
      </c>
      <c r="L3066" s="229" t="s">
        <v>718</v>
      </c>
      <c r="M3066" s="229" t="s">
        <v>777</v>
      </c>
      <c r="N3066" s="229" t="s">
        <v>748</v>
      </c>
    </row>
    <row r="3067" spans="1:14">
      <c r="A3067" s="232">
        <f t="shared" si="47"/>
        <v>13057</v>
      </c>
      <c r="B3067" s="232">
        <v>4</v>
      </c>
      <c r="C3067" s="232" t="s">
        <v>747</v>
      </c>
      <c r="D3067" s="229" t="s">
        <v>656</v>
      </c>
      <c r="E3067" s="232" t="s">
        <v>573</v>
      </c>
      <c r="F3067" s="234" t="s">
        <v>119</v>
      </c>
      <c r="G3067" s="232">
        <v>99100</v>
      </c>
      <c r="H3067" s="229" t="s">
        <v>499</v>
      </c>
      <c r="I3067" s="229" t="s">
        <v>500</v>
      </c>
      <c r="J3067" s="229" t="s">
        <v>23</v>
      </c>
      <c r="K3067" s="229" t="s">
        <v>755</v>
      </c>
      <c r="L3067" s="229" t="s">
        <v>718</v>
      </c>
      <c r="M3067" s="229" t="s">
        <v>777</v>
      </c>
      <c r="N3067" s="229" t="s">
        <v>748</v>
      </c>
    </row>
    <row r="3068" spans="1:14">
      <c r="A3068" s="232">
        <f t="shared" si="47"/>
        <v>13058</v>
      </c>
      <c r="B3068" s="232">
        <v>4</v>
      </c>
      <c r="C3068" s="232" t="s">
        <v>747</v>
      </c>
      <c r="D3068" s="229" t="s">
        <v>656</v>
      </c>
      <c r="E3068" s="232" t="s">
        <v>446</v>
      </c>
      <c r="F3068" s="234" t="s">
        <v>119</v>
      </c>
      <c r="G3068" s="232">
        <v>99100</v>
      </c>
      <c r="H3068" s="229" t="s">
        <v>499</v>
      </c>
      <c r="I3068" s="229" t="s">
        <v>500</v>
      </c>
      <c r="J3068" s="229" t="s">
        <v>23</v>
      </c>
      <c r="K3068" s="229" t="s">
        <v>755</v>
      </c>
      <c r="L3068" s="229" t="s">
        <v>718</v>
      </c>
      <c r="M3068" s="229" t="s">
        <v>777</v>
      </c>
      <c r="N3068" s="229" t="s">
        <v>748</v>
      </c>
    </row>
    <row r="3069" spans="1:14">
      <c r="A3069" s="232">
        <f t="shared" si="47"/>
        <v>13059</v>
      </c>
      <c r="B3069" s="232">
        <v>4</v>
      </c>
      <c r="C3069" s="232" t="s">
        <v>747</v>
      </c>
      <c r="D3069" s="229" t="s">
        <v>656</v>
      </c>
      <c r="E3069" s="232" t="s">
        <v>573</v>
      </c>
      <c r="F3069" s="234" t="s">
        <v>119</v>
      </c>
      <c r="G3069" s="232">
        <v>79101</v>
      </c>
      <c r="H3069" s="229" t="s">
        <v>499</v>
      </c>
      <c r="I3069" s="229" t="s">
        <v>500</v>
      </c>
      <c r="J3069" s="229" t="s">
        <v>23</v>
      </c>
      <c r="K3069" s="229" t="s">
        <v>755</v>
      </c>
      <c r="L3069" s="229" t="s">
        <v>718</v>
      </c>
      <c r="M3069" s="229" t="s">
        <v>777</v>
      </c>
      <c r="N3069" s="229" t="s">
        <v>748</v>
      </c>
    </row>
    <row r="3070" spans="1:14">
      <c r="A3070" s="232">
        <f t="shared" si="47"/>
        <v>13060</v>
      </c>
      <c r="B3070" s="232">
        <v>4</v>
      </c>
      <c r="C3070" s="232" t="s">
        <v>747</v>
      </c>
      <c r="D3070" s="229" t="s">
        <v>656</v>
      </c>
      <c r="E3070" s="232" t="s">
        <v>446</v>
      </c>
      <c r="F3070" s="234" t="s">
        <v>119</v>
      </c>
      <c r="G3070" s="232">
        <v>79101</v>
      </c>
      <c r="H3070" s="229" t="s">
        <v>499</v>
      </c>
      <c r="I3070" s="229" t="s">
        <v>500</v>
      </c>
      <c r="J3070" s="229" t="s">
        <v>23</v>
      </c>
      <c r="K3070" s="229" t="s">
        <v>755</v>
      </c>
      <c r="L3070" s="229" t="s">
        <v>718</v>
      </c>
      <c r="M3070" s="229" t="s">
        <v>777</v>
      </c>
      <c r="N3070" s="229" t="s">
        <v>748</v>
      </c>
    </row>
    <row r="3071" spans="1:14">
      <c r="A3071" s="232">
        <f t="shared" si="47"/>
        <v>13061</v>
      </c>
      <c r="B3071" s="232">
        <v>4</v>
      </c>
      <c r="C3071" s="232" t="s">
        <v>747</v>
      </c>
      <c r="D3071" s="229" t="s">
        <v>656</v>
      </c>
      <c r="E3071" s="232" t="s">
        <v>573</v>
      </c>
      <c r="F3071" s="234" t="s">
        <v>119</v>
      </c>
      <c r="G3071" s="232">
        <v>11609</v>
      </c>
      <c r="H3071" s="229" t="s">
        <v>499</v>
      </c>
      <c r="I3071" s="229" t="s">
        <v>500</v>
      </c>
      <c r="J3071" s="229" t="s">
        <v>23</v>
      </c>
      <c r="K3071" s="229" t="s">
        <v>755</v>
      </c>
      <c r="L3071" s="229" t="s">
        <v>718</v>
      </c>
      <c r="M3071" s="229" t="s">
        <v>777</v>
      </c>
      <c r="N3071" s="229" t="s">
        <v>748</v>
      </c>
    </row>
    <row r="3072" spans="1:14">
      <c r="A3072" s="232">
        <f t="shared" si="47"/>
        <v>13062</v>
      </c>
      <c r="B3072" s="232">
        <v>4</v>
      </c>
      <c r="C3072" s="232" t="s">
        <v>747</v>
      </c>
      <c r="D3072" s="229" t="s">
        <v>656</v>
      </c>
      <c r="E3072" s="232" t="s">
        <v>446</v>
      </c>
      <c r="F3072" s="234" t="s">
        <v>119</v>
      </c>
      <c r="G3072" s="232">
        <v>11609</v>
      </c>
      <c r="H3072" s="229" t="s">
        <v>499</v>
      </c>
      <c r="I3072" s="229" t="s">
        <v>500</v>
      </c>
      <c r="J3072" s="229" t="s">
        <v>23</v>
      </c>
      <c r="K3072" s="229" t="s">
        <v>755</v>
      </c>
      <c r="L3072" s="229" t="s">
        <v>718</v>
      </c>
      <c r="M3072" s="229" t="s">
        <v>777</v>
      </c>
      <c r="N3072" s="229" t="s">
        <v>748</v>
      </c>
    </row>
    <row r="3073" spans="1:14">
      <c r="A3073" s="232">
        <f t="shared" si="47"/>
        <v>13063</v>
      </c>
      <c r="B3073" s="232">
        <v>4</v>
      </c>
      <c r="C3073" s="232" t="s">
        <v>747</v>
      </c>
      <c r="D3073" s="229" t="s">
        <v>656</v>
      </c>
      <c r="E3073" s="232" t="s">
        <v>573</v>
      </c>
      <c r="F3073" s="234" t="s">
        <v>119</v>
      </c>
      <c r="G3073" s="232">
        <v>21609</v>
      </c>
      <c r="H3073" s="229" t="s">
        <v>499</v>
      </c>
      <c r="I3073" s="229" t="s">
        <v>500</v>
      </c>
      <c r="J3073" s="229" t="s">
        <v>23</v>
      </c>
      <c r="K3073" s="229" t="s">
        <v>755</v>
      </c>
      <c r="L3073" s="229" t="s">
        <v>718</v>
      </c>
      <c r="M3073" s="229" t="s">
        <v>777</v>
      </c>
      <c r="N3073" s="229" t="s">
        <v>748</v>
      </c>
    </row>
    <row r="3074" spans="1:14">
      <c r="A3074" s="232">
        <f t="shared" si="47"/>
        <v>13064</v>
      </c>
      <c r="B3074" s="232">
        <v>4</v>
      </c>
      <c r="C3074" s="232" t="s">
        <v>747</v>
      </c>
      <c r="D3074" s="229" t="s">
        <v>656</v>
      </c>
      <c r="E3074" s="232" t="s">
        <v>446</v>
      </c>
      <c r="F3074" s="234" t="s">
        <v>119</v>
      </c>
      <c r="G3074" s="232">
        <v>21609</v>
      </c>
      <c r="H3074" s="229" t="s">
        <v>499</v>
      </c>
      <c r="I3074" s="229" t="s">
        <v>500</v>
      </c>
      <c r="J3074" s="229" t="s">
        <v>23</v>
      </c>
      <c r="K3074" s="229" t="s">
        <v>755</v>
      </c>
      <c r="L3074" s="229" t="s">
        <v>718</v>
      </c>
      <c r="M3074" s="229" t="s">
        <v>777</v>
      </c>
      <c r="N3074" s="229" t="s">
        <v>748</v>
      </c>
    </row>
    <row r="3075" spans="1:14">
      <c r="A3075" s="232">
        <f t="shared" si="47"/>
        <v>13065</v>
      </c>
      <c r="B3075" s="232">
        <v>4</v>
      </c>
      <c r="C3075" s="232" t="s">
        <v>747</v>
      </c>
      <c r="D3075" s="229" t="s">
        <v>656</v>
      </c>
      <c r="E3075" s="232" t="s">
        <v>573</v>
      </c>
      <c r="F3075" s="234" t="s">
        <v>120</v>
      </c>
      <c r="G3075" s="232">
        <v>99100</v>
      </c>
      <c r="H3075" s="229" t="s">
        <v>499</v>
      </c>
      <c r="I3075" s="229" t="s">
        <v>500</v>
      </c>
      <c r="J3075" s="229" t="s">
        <v>23</v>
      </c>
      <c r="K3075" s="229" t="s">
        <v>755</v>
      </c>
      <c r="L3075" s="229" t="s">
        <v>718</v>
      </c>
      <c r="M3075" s="229" t="s">
        <v>777</v>
      </c>
      <c r="N3075" s="229" t="s">
        <v>748</v>
      </c>
    </row>
    <row r="3076" spans="1:14">
      <c r="A3076" s="232">
        <f t="shared" si="47"/>
        <v>13066</v>
      </c>
      <c r="B3076" s="232">
        <v>4</v>
      </c>
      <c r="C3076" s="232" t="s">
        <v>747</v>
      </c>
      <c r="D3076" s="229" t="s">
        <v>656</v>
      </c>
      <c r="E3076" s="232" t="s">
        <v>446</v>
      </c>
      <c r="F3076" s="234" t="s">
        <v>120</v>
      </c>
      <c r="G3076" s="232">
        <v>99100</v>
      </c>
      <c r="H3076" s="229" t="s">
        <v>499</v>
      </c>
      <c r="I3076" s="229" t="s">
        <v>500</v>
      </c>
      <c r="J3076" s="229" t="s">
        <v>23</v>
      </c>
      <c r="K3076" s="229" t="s">
        <v>755</v>
      </c>
      <c r="L3076" s="229" t="s">
        <v>718</v>
      </c>
      <c r="M3076" s="229" t="s">
        <v>777</v>
      </c>
      <c r="N3076" s="229" t="s">
        <v>748</v>
      </c>
    </row>
    <row r="3077" spans="1:14">
      <c r="A3077" s="232">
        <f t="shared" si="47"/>
        <v>13067</v>
      </c>
      <c r="B3077" s="232">
        <v>4</v>
      </c>
      <c r="C3077" s="232" t="s">
        <v>747</v>
      </c>
      <c r="D3077" s="229" t="s">
        <v>656</v>
      </c>
      <c r="E3077" s="232" t="s">
        <v>573</v>
      </c>
      <c r="F3077" s="234" t="s">
        <v>120</v>
      </c>
      <c r="G3077" s="232">
        <v>79101</v>
      </c>
      <c r="H3077" s="229" t="s">
        <v>499</v>
      </c>
      <c r="I3077" s="229" t="s">
        <v>500</v>
      </c>
      <c r="J3077" s="229" t="s">
        <v>23</v>
      </c>
      <c r="K3077" s="229" t="s">
        <v>755</v>
      </c>
      <c r="L3077" s="229" t="s">
        <v>718</v>
      </c>
      <c r="M3077" s="229" t="s">
        <v>777</v>
      </c>
      <c r="N3077" s="229" t="s">
        <v>748</v>
      </c>
    </row>
    <row r="3078" spans="1:14">
      <c r="A3078" s="232">
        <f t="shared" si="47"/>
        <v>13068</v>
      </c>
      <c r="B3078" s="232">
        <v>4</v>
      </c>
      <c r="C3078" s="232" t="s">
        <v>747</v>
      </c>
      <c r="D3078" s="229" t="s">
        <v>656</v>
      </c>
      <c r="E3078" s="232" t="s">
        <v>446</v>
      </c>
      <c r="F3078" s="234" t="s">
        <v>120</v>
      </c>
      <c r="G3078" s="232">
        <v>79101</v>
      </c>
      <c r="H3078" s="229" t="s">
        <v>499</v>
      </c>
      <c r="I3078" s="229" t="s">
        <v>500</v>
      </c>
      <c r="J3078" s="229" t="s">
        <v>23</v>
      </c>
      <c r="K3078" s="229" t="s">
        <v>755</v>
      </c>
      <c r="L3078" s="229" t="s">
        <v>718</v>
      </c>
      <c r="M3078" s="229" t="s">
        <v>777</v>
      </c>
      <c r="N3078" s="229" t="s">
        <v>748</v>
      </c>
    </row>
    <row r="3079" spans="1:14">
      <c r="A3079" s="232">
        <f t="shared" si="47"/>
        <v>13069</v>
      </c>
      <c r="B3079" s="232">
        <v>4</v>
      </c>
      <c r="C3079" s="232" t="s">
        <v>747</v>
      </c>
      <c r="D3079" s="229" t="s">
        <v>656</v>
      </c>
      <c r="E3079" s="232" t="s">
        <v>573</v>
      </c>
      <c r="F3079" s="234" t="s">
        <v>120</v>
      </c>
      <c r="G3079" s="232">
        <v>11609</v>
      </c>
      <c r="H3079" s="229" t="s">
        <v>499</v>
      </c>
      <c r="I3079" s="229" t="s">
        <v>500</v>
      </c>
      <c r="J3079" s="229" t="s">
        <v>23</v>
      </c>
      <c r="K3079" s="229" t="s">
        <v>755</v>
      </c>
      <c r="L3079" s="229" t="s">
        <v>718</v>
      </c>
      <c r="M3079" s="229" t="s">
        <v>777</v>
      </c>
      <c r="N3079" s="229" t="s">
        <v>748</v>
      </c>
    </row>
    <row r="3080" spans="1:14">
      <c r="A3080" s="232">
        <f t="shared" si="47"/>
        <v>13070</v>
      </c>
      <c r="B3080" s="232">
        <v>4</v>
      </c>
      <c r="C3080" s="232" t="s">
        <v>747</v>
      </c>
      <c r="D3080" s="229" t="s">
        <v>656</v>
      </c>
      <c r="E3080" s="232" t="s">
        <v>446</v>
      </c>
      <c r="F3080" s="234" t="s">
        <v>120</v>
      </c>
      <c r="G3080" s="232">
        <v>11609</v>
      </c>
      <c r="H3080" s="229" t="s">
        <v>499</v>
      </c>
      <c r="I3080" s="229" t="s">
        <v>500</v>
      </c>
      <c r="J3080" s="229" t="s">
        <v>23</v>
      </c>
      <c r="K3080" s="229" t="s">
        <v>755</v>
      </c>
      <c r="L3080" s="229" t="s">
        <v>718</v>
      </c>
      <c r="M3080" s="229" t="s">
        <v>777</v>
      </c>
      <c r="N3080" s="229" t="s">
        <v>748</v>
      </c>
    </row>
    <row r="3081" spans="1:14">
      <c r="A3081" s="232">
        <f t="shared" si="47"/>
        <v>13071</v>
      </c>
      <c r="B3081" s="232">
        <v>4</v>
      </c>
      <c r="C3081" s="232" t="s">
        <v>747</v>
      </c>
      <c r="D3081" s="229" t="s">
        <v>656</v>
      </c>
      <c r="E3081" s="232" t="s">
        <v>573</v>
      </c>
      <c r="F3081" s="234" t="s">
        <v>120</v>
      </c>
      <c r="G3081" s="232">
        <v>21609</v>
      </c>
      <c r="H3081" s="229" t="s">
        <v>499</v>
      </c>
      <c r="I3081" s="229" t="s">
        <v>500</v>
      </c>
      <c r="J3081" s="229" t="s">
        <v>23</v>
      </c>
      <c r="K3081" s="229" t="s">
        <v>755</v>
      </c>
      <c r="L3081" s="229" t="s">
        <v>718</v>
      </c>
      <c r="M3081" s="229" t="s">
        <v>777</v>
      </c>
      <c r="N3081" s="229" t="s">
        <v>748</v>
      </c>
    </row>
    <row r="3082" spans="1:14">
      <c r="A3082" s="232">
        <f t="shared" si="47"/>
        <v>13072</v>
      </c>
      <c r="B3082" s="232">
        <v>4</v>
      </c>
      <c r="C3082" s="232" t="s">
        <v>747</v>
      </c>
      <c r="D3082" s="229" t="s">
        <v>656</v>
      </c>
      <c r="E3082" s="232" t="s">
        <v>446</v>
      </c>
      <c r="F3082" s="234" t="s">
        <v>120</v>
      </c>
      <c r="G3082" s="232">
        <v>21609</v>
      </c>
      <c r="H3082" s="229" t="s">
        <v>499</v>
      </c>
      <c r="I3082" s="229" t="s">
        <v>500</v>
      </c>
      <c r="J3082" s="229" t="s">
        <v>23</v>
      </c>
      <c r="K3082" s="229" t="s">
        <v>755</v>
      </c>
      <c r="L3082" s="229" t="s">
        <v>718</v>
      </c>
      <c r="M3082" s="229" t="s">
        <v>777</v>
      </c>
      <c r="N3082" s="229" t="s">
        <v>748</v>
      </c>
    </row>
    <row r="3083" spans="1:14">
      <c r="A3083" s="232">
        <f t="shared" si="47"/>
        <v>13073</v>
      </c>
      <c r="B3083" s="232">
        <v>4</v>
      </c>
      <c r="C3083" s="232" t="s">
        <v>747</v>
      </c>
      <c r="D3083" s="229" t="s">
        <v>656</v>
      </c>
      <c r="E3083" s="232" t="s">
        <v>573</v>
      </c>
      <c r="F3083" s="234" t="s">
        <v>128</v>
      </c>
      <c r="G3083" s="232">
        <v>99100</v>
      </c>
      <c r="H3083" s="229" t="s">
        <v>499</v>
      </c>
      <c r="I3083" s="229" t="s">
        <v>500</v>
      </c>
      <c r="J3083" s="229" t="s">
        <v>23</v>
      </c>
      <c r="K3083" s="229" t="s">
        <v>755</v>
      </c>
      <c r="L3083" s="229" t="s">
        <v>718</v>
      </c>
      <c r="M3083" s="229" t="s">
        <v>777</v>
      </c>
      <c r="N3083" s="229" t="s">
        <v>748</v>
      </c>
    </row>
    <row r="3084" spans="1:14">
      <c r="A3084" s="232">
        <f t="shared" ref="A3084:A3146" si="48">A3083+1</f>
        <v>13074</v>
      </c>
      <c r="B3084" s="232">
        <v>4</v>
      </c>
      <c r="C3084" s="232" t="s">
        <v>747</v>
      </c>
      <c r="D3084" s="229" t="s">
        <v>656</v>
      </c>
      <c r="E3084" s="232" t="s">
        <v>446</v>
      </c>
      <c r="F3084" s="234" t="s">
        <v>128</v>
      </c>
      <c r="G3084" s="232">
        <v>99100</v>
      </c>
      <c r="H3084" s="229" t="s">
        <v>499</v>
      </c>
      <c r="I3084" s="229" t="s">
        <v>500</v>
      </c>
      <c r="J3084" s="229" t="s">
        <v>23</v>
      </c>
      <c r="K3084" s="229" t="s">
        <v>755</v>
      </c>
      <c r="L3084" s="229" t="s">
        <v>718</v>
      </c>
      <c r="M3084" s="229" t="s">
        <v>777</v>
      </c>
      <c r="N3084" s="229" t="s">
        <v>748</v>
      </c>
    </row>
    <row r="3085" spans="1:14">
      <c r="A3085" s="232">
        <f t="shared" si="48"/>
        <v>13075</v>
      </c>
      <c r="B3085" s="232">
        <v>4</v>
      </c>
      <c r="C3085" s="232" t="s">
        <v>747</v>
      </c>
      <c r="D3085" s="229" t="s">
        <v>656</v>
      </c>
      <c r="E3085" s="232" t="s">
        <v>573</v>
      </c>
      <c r="F3085" s="234" t="s">
        <v>128</v>
      </c>
      <c r="G3085" s="232">
        <v>79101</v>
      </c>
      <c r="H3085" s="229" t="s">
        <v>499</v>
      </c>
      <c r="I3085" s="229" t="s">
        <v>500</v>
      </c>
      <c r="J3085" s="229" t="s">
        <v>23</v>
      </c>
      <c r="K3085" s="229" t="s">
        <v>755</v>
      </c>
      <c r="L3085" s="229" t="s">
        <v>718</v>
      </c>
      <c r="M3085" s="229" t="s">
        <v>777</v>
      </c>
      <c r="N3085" s="229" t="s">
        <v>748</v>
      </c>
    </row>
    <row r="3086" spans="1:14">
      <c r="A3086" s="232">
        <f t="shared" si="48"/>
        <v>13076</v>
      </c>
      <c r="B3086" s="232">
        <v>4</v>
      </c>
      <c r="C3086" s="232" t="s">
        <v>747</v>
      </c>
      <c r="D3086" s="229" t="s">
        <v>656</v>
      </c>
      <c r="E3086" s="232" t="s">
        <v>446</v>
      </c>
      <c r="F3086" s="234" t="s">
        <v>128</v>
      </c>
      <c r="G3086" s="232">
        <v>79101</v>
      </c>
      <c r="H3086" s="229" t="s">
        <v>499</v>
      </c>
      <c r="I3086" s="229" t="s">
        <v>500</v>
      </c>
      <c r="J3086" s="229" t="s">
        <v>23</v>
      </c>
      <c r="K3086" s="229" t="s">
        <v>755</v>
      </c>
      <c r="L3086" s="229" t="s">
        <v>718</v>
      </c>
      <c r="M3086" s="229" t="s">
        <v>777</v>
      </c>
      <c r="N3086" s="229" t="s">
        <v>748</v>
      </c>
    </row>
    <row r="3087" spans="1:14">
      <c r="A3087" s="232">
        <f t="shared" si="48"/>
        <v>13077</v>
      </c>
      <c r="B3087" s="232">
        <v>4</v>
      </c>
      <c r="C3087" s="232" t="s">
        <v>747</v>
      </c>
      <c r="D3087" s="229" t="s">
        <v>656</v>
      </c>
      <c r="E3087" s="232" t="s">
        <v>573</v>
      </c>
      <c r="F3087" s="234" t="s">
        <v>128</v>
      </c>
      <c r="G3087" s="232">
        <v>11609</v>
      </c>
      <c r="H3087" s="229" t="s">
        <v>499</v>
      </c>
      <c r="I3087" s="229" t="s">
        <v>500</v>
      </c>
      <c r="J3087" s="229" t="s">
        <v>23</v>
      </c>
      <c r="K3087" s="229" t="s">
        <v>755</v>
      </c>
      <c r="L3087" s="229" t="s">
        <v>718</v>
      </c>
      <c r="M3087" s="229" t="s">
        <v>777</v>
      </c>
      <c r="N3087" s="229" t="s">
        <v>748</v>
      </c>
    </row>
    <row r="3088" spans="1:14">
      <c r="A3088" s="232">
        <f t="shared" si="48"/>
        <v>13078</v>
      </c>
      <c r="B3088" s="232">
        <v>4</v>
      </c>
      <c r="C3088" s="232" t="s">
        <v>747</v>
      </c>
      <c r="D3088" s="229" t="s">
        <v>656</v>
      </c>
      <c r="E3088" s="232" t="s">
        <v>446</v>
      </c>
      <c r="F3088" s="234" t="s">
        <v>128</v>
      </c>
      <c r="G3088" s="232">
        <v>11609</v>
      </c>
      <c r="H3088" s="229" t="s">
        <v>499</v>
      </c>
      <c r="I3088" s="229" t="s">
        <v>500</v>
      </c>
      <c r="J3088" s="229" t="s">
        <v>23</v>
      </c>
      <c r="K3088" s="229" t="s">
        <v>755</v>
      </c>
      <c r="L3088" s="229" t="s">
        <v>718</v>
      </c>
      <c r="M3088" s="229" t="s">
        <v>777</v>
      </c>
      <c r="N3088" s="229" t="s">
        <v>748</v>
      </c>
    </row>
    <row r="3089" spans="1:14">
      <c r="A3089" s="232">
        <f t="shared" si="48"/>
        <v>13079</v>
      </c>
      <c r="B3089" s="232">
        <v>4</v>
      </c>
      <c r="C3089" s="232" t="s">
        <v>747</v>
      </c>
      <c r="D3089" s="229" t="s">
        <v>656</v>
      </c>
      <c r="E3089" s="232" t="s">
        <v>573</v>
      </c>
      <c r="F3089" s="234" t="s">
        <v>128</v>
      </c>
      <c r="G3089" s="232">
        <v>21609</v>
      </c>
      <c r="H3089" s="229" t="s">
        <v>499</v>
      </c>
      <c r="I3089" s="229" t="s">
        <v>500</v>
      </c>
      <c r="J3089" s="229" t="s">
        <v>23</v>
      </c>
      <c r="K3089" s="229" t="s">
        <v>755</v>
      </c>
      <c r="L3089" s="229" t="s">
        <v>718</v>
      </c>
      <c r="M3089" s="229" t="s">
        <v>777</v>
      </c>
      <c r="N3089" s="229" t="s">
        <v>748</v>
      </c>
    </row>
    <row r="3090" spans="1:14">
      <c r="A3090" s="232">
        <f t="shared" si="48"/>
        <v>13080</v>
      </c>
      <c r="B3090" s="232">
        <v>4</v>
      </c>
      <c r="C3090" s="232" t="s">
        <v>747</v>
      </c>
      <c r="D3090" s="229" t="s">
        <v>656</v>
      </c>
      <c r="E3090" s="232" t="s">
        <v>446</v>
      </c>
      <c r="F3090" s="234" t="s">
        <v>128</v>
      </c>
      <c r="G3090" s="232">
        <v>21609</v>
      </c>
      <c r="H3090" s="229" t="s">
        <v>499</v>
      </c>
      <c r="I3090" s="229" t="s">
        <v>500</v>
      </c>
      <c r="J3090" s="229" t="s">
        <v>23</v>
      </c>
      <c r="K3090" s="229" t="s">
        <v>755</v>
      </c>
      <c r="L3090" s="229" t="s">
        <v>718</v>
      </c>
      <c r="M3090" s="229" t="s">
        <v>777</v>
      </c>
      <c r="N3090" s="229" t="s">
        <v>748</v>
      </c>
    </row>
    <row r="3091" spans="1:14">
      <c r="A3091" s="232">
        <f t="shared" si="48"/>
        <v>13081</v>
      </c>
      <c r="B3091" s="232">
        <v>4</v>
      </c>
      <c r="C3091" s="232" t="s">
        <v>747</v>
      </c>
      <c r="D3091" s="229" t="s">
        <v>656</v>
      </c>
      <c r="E3091" s="232" t="s">
        <v>573</v>
      </c>
      <c r="F3091" s="234" t="s">
        <v>129</v>
      </c>
      <c r="G3091" s="232">
        <v>99100</v>
      </c>
      <c r="H3091" s="229" t="s">
        <v>499</v>
      </c>
      <c r="I3091" s="229" t="s">
        <v>500</v>
      </c>
      <c r="J3091" s="229" t="s">
        <v>23</v>
      </c>
      <c r="K3091" s="229" t="s">
        <v>755</v>
      </c>
      <c r="L3091" s="229" t="s">
        <v>718</v>
      </c>
      <c r="M3091" s="229" t="s">
        <v>777</v>
      </c>
      <c r="N3091" s="229" t="s">
        <v>748</v>
      </c>
    </row>
    <row r="3092" spans="1:14">
      <c r="A3092" s="232">
        <f t="shared" si="48"/>
        <v>13082</v>
      </c>
      <c r="B3092" s="232">
        <v>4</v>
      </c>
      <c r="C3092" s="232" t="s">
        <v>747</v>
      </c>
      <c r="D3092" s="229" t="s">
        <v>656</v>
      </c>
      <c r="E3092" s="232" t="s">
        <v>446</v>
      </c>
      <c r="F3092" s="234" t="s">
        <v>129</v>
      </c>
      <c r="G3092" s="232">
        <v>99100</v>
      </c>
      <c r="H3092" s="229" t="s">
        <v>499</v>
      </c>
      <c r="I3092" s="229" t="s">
        <v>500</v>
      </c>
      <c r="J3092" s="229" t="s">
        <v>23</v>
      </c>
      <c r="K3092" s="229" t="s">
        <v>755</v>
      </c>
      <c r="L3092" s="229" t="s">
        <v>718</v>
      </c>
      <c r="M3092" s="229" t="s">
        <v>777</v>
      </c>
      <c r="N3092" s="229" t="s">
        <v>748</v>
      </c>
    </row>
    <row r="3093" spans="1:14">
      <c r="A3093" s="232">
        <f t="shared" si="48"/>
        <v>13083</v>
      </c>
      <c r="B3093" s="232">
        <v>4</v>
      </c>
      <c r="C3093" s="232" t="s">
        <v>747</v>
      </c>
      <c r="D3093" s="229" t="s">
        <v>656</v>
      </c>
      <c r="E3093" s="232" t="s">
        <v>573</v>
      </c>
      <c r="F3093" s="234" t="s">
        <v>129</v>
      </c>
      <c r="G3093" s="232">
        <v>79101</v>
      </c>
      <c r="H3093" s="229" t="s">
        <v>499</v>
      </c>
      <c r="I3093" s="229" t="s">
        <v>500</v>
      </c>
      <c r="J3093" s="229" t="s">
        <v>23</v>
      </c>
      <c r="K3093" s="229" t="s">
        <v>755</v>
      </c>
      <c r="L3093" s="229" t="s">
        <v>718</v>
      </c>
      <c r="M3093" s="229" t="s">
        <v>777</v>
      </c>
      <c r="N3093" s="229" t="s">
        <v>748</v>
      </c>
    </row>
    <row r="3094" spans="1:14">
      <c r="A3094" s="232">
        <f t="shared" si="48"/>
        <v>13084</v>
      </c>
      <c r="B3094" s="232">
        <v>4</v>
      </c>
      <c r="C3094" s="232" t="s">
        <v>747</v>
      </c>
      <c r="D3094" s="229" t="s">
        <v>656</v>
      </c>
      <c r="E3094" s="232" t="s">
        <v>446</v>
      </c>
      <c r="F3094" s="234" t="s">
        <v>129</v>
      </c>
      <c r="G3094" s="232">
        <v>79101</v>
      </c>
      <c r="H3094" s="229" t="s">
        <v>499</v>
      </c>
      <c r="I3094" s="229" t="s">
        <v>500</v>
      </c>
      <c r="J3094" s="229" t="s">
        <v>23</v>
      </c>
      <c r="K3094" s="229" t="s">
        <v>755</v>
      </c>
      <c r="L3094" s="229" t="s">
        <v>718</v>
      </c>
      <c r="M3094" s="229" t="s">
        <v>777</v>
      </c>
      <c r="N3094" s="229" t="s">
        <v>748</v>
      </c>
    </row>
    <row r="3095" spans="1:14">
      <c r="A3095" s="232">
        <f t="shared" si="48"/>
        <v>13085</v>
      </c>
      <c r="B3095" s="232">
        <v>4</v>
      </c>
      <c r="C3095" s="232" t="s">
        <v>747</v>
      </c>
      <c r="D3095" s="229" t="s">
        <v>656</v>
      </c>
      <c r="E3095" s="232" t="s">
        <v>573</v>
      </c>
      <c r="F3095" s="234" t="s">
        <v>129</v>
      </c>
      <c r="G3095" s="232">
        <v>11609</v>
      </c>
      <c r="H3095" s="229" t="s">
        <v>499</v>
      </c>
      <c r="I3095" s="229" t="s">
        <v>500</v>
      </c>
      <c r="J3095" s="229" t="s">
        <v>23</v>
      </c>
      <c r="K3095" s="229" t="s">
        <v>755</v>
      </c>
      <c r="L3095" s="229" t="s">
        <v>718</v>
      </c>
      <c r="M3095" s="229" t="s">
        <v>777</v>
      </c>
      <c r="N3095" s="229" t="s">
        <v>748</v>
      </c>
    </row>
    <row r="3096" spans="1:14">
      <c r="A3096" s="232">
        <f t="shared" si="48"/>
        <v>13086</v>
      </c>
      <c r="B3096" s="232">
        <v>4</v>
      </c>
      <c r="C3096" s="232" t="s">
        <v>747</v>
      </c>
      <c r="D3096" s="229" t="s">
        <v>656</v>
      </c>
      <c r="E3096" s="232" t="s">
        <v>446</v>
      </c>
      <c r="F3096" s="234" t="s">
        <v>129</v>
      </c>
      <c r="G3096" s="232">
        <v>11609</v>
      </c>
      <c r="H3096" s="229" t="s">
        <v>499</v>
      </c>
      <c r="I3096" s="229" t="s">
        <v>500</v>
      </c>
      <c r="J3096" s="229" t="s">
        <v>23</v>
      </c>
      <c r="K3096" s="229" t="s">
        <v>755</v>
      </c>
      <c r="L3096" s="229" t="s">
        <v>718</v>
      </c>
      <c r="M3096" s="229" t="s">
        <v>777</v>
      </c>
      <c r="N3096" s="229" t="s">
        <v>748</v>
      </c>
    </row>
    <row r="3097" spans="1:14">
      <c r="A3097" s="232">
        <f t="shared" si="48"/>
        <v>13087</v>
      </c>
      <c r="B3097" s="232">
        <v>4</v>
      </c>
      <c r="C3097" s="232" t="s">
        <v>747</v>
      </c>
      <c r="D3097" s="229" t="s">
        <v>656</v>
      </c>
      <c r="E3097" s="232" t="s">
        <v>573</v>
      </c>
      <c r="F3097" s="234" t="s">
        <v>129</v>
      </c>
      <c r="G3097" s="232">
        <v>21609</v>
      </c>
      <c r="H3097" s="229" t="s">
        <v>499</v>
      </c>
      <c r="I3097" s="229" t="s">
        <v>500</v>
      </c>
      <c r="J3097" s="229" t="s">
        <v>23</v>
      </c>
      <c r="K3097" s="229" t="s">
        <v>755</v>
      </c>
      <c r="L3097" s="229" t="s">
        <v>718</v>
      </c>
      <c r="M3097" s="229" t="s">
        <v>777</v>
      </c>
      <c r="N3097" s="229" t="s">
        <v>748</v>
      </c>
    </row>
    <row r="3098" spans="1:14">
      <c r="A3098" s="232">
        <f t="shared" si="48"/>
        <v>13088</v>
      </c>
      <c r="B3098" s="232">
        <v>4</v>
      </c>
      <c r="C3098" s="232" t="s">
        <v>747</v>
      </c>
      <c r="D3098" s="229" t="s">
        <v>656</v>
      </c>
      <c r="E3098" s="232" t="s">
        <v>446</v>
      </c>
      <c r="F3098" s="234" t="s">
        <v>129</v>
      </c>
      <c r="G3098" s="232">
        <v>21609</v>
      </c>
      <c r="H3098" s="229" t="s">
        <v>499</v>
      </c>
      <c r="I3098" s="229" t="s">
        <v>500</v>
      </c>
      <c r="J3098" s="229" t="s">
        <v>23</v>
      </c>
      <c r="K3098" s="229" t="s">
        <v>755</v>
      </c>
      <c r="L3098" s="229" t="s">
        <v>718</v>
      </c>
      <c r="M3098" s="229" t="s">
        <v>777</v>
      </c>
      <c r="N3098" s="229" t="s">
        <v>748</v>
      </c>
    </row>
    <row r="3099" spans="1:14">
      <c r="A3099" s="232">
        <f t="shared" si="48"/>
        <v>13089</v>
      </c>
      <c r="B3099" s="232">
        <v>4</v>
      </c>
      <c r="C3099" s="232" t="s">
        <v>747</v>
      </c>
      <c r="D3099" s="229" t="s">
        <v>656</v>
      </c>
      <c r="E3099" s="232" t="s">
        <v>573</v>
      </c>
      <c r="F3099" s="228" t="s">
        <v>735</v>
      </c>
      <c r="G3099" s="232">
        <v>99100</v>
      </c>
      <c r="H3099" s="229" t="s">
        <v>499</v>
      </c>
      <c r="I3099" s="229" t="s">
        <v>500</v>
      </c>
      <c r="J3099" s="229" t="s">
        <v>23</v>
      </c>
      <c r="K3099" s="229" t="s">
        <v>755</v>
      </c>
      <c r="L3099" s="229" t="s">
        <v>718</v>
      </c>
      <c r="M3099" s="229" t="s">
        <v>777</v>
      </c>
      <c r="N3099" s="229" t="s">
        <v>748</v>
      </c>
    </row>
    <row r="3100" spans="1:14">
      <c r="A3100" s="232">
        <f t="shared" si="48"/>
        <v>13090</v>
      </c>
      <c r="B3100" s="232">
        <v>4</v>
      </c>
      <c r="C3100" s="232" t="s">
        <v>747</v>
      </c>
      <c r="D3100" s="229" t="s">
        <v>656</v>
      </c>
      <c r="E3100" s="232" t="s">
        <v>446</v>
      </c>
      <c r="F3100" s="228" t="s">
        <v>735</v>
      </c>
      <c r="G3100" s="232">
        <v>99100</v>
      </c>
      <c r="H3100" s="229" t="s">
        <v>499</v>
      </c>
      <c r="I3100" s="229" t="s">
        <v>500</v>
      </c>
      <c r="J3100" s="229" t="s">
        <v>23</v>
      </c>
      <c r="K3100" s="229" t="s">
        <v>755</v>
      </c>
      <c r="L3100" s="229" t="s">
        <v>718</v>
      </c>
      <c r="M3100" s="229" t="s">
        <v>777</v>
      </c>
      <c r="N3100" s="229" t="s">
        <v>748</v>
      </c>
    </row>
    <row r="3101" spans="1:14">
      <c r="A3101" s="232">
        <f t="shared" si="48"/>
        <v>13091</v>
      </c>
      <c r="B3101" s="232">
        <v>4</v>
      </c>
      <c r="C3101" s="232" t="s">
        <v>747</v>
      </c>
      <c r="D3101" s="229" t="s">
        <v>656</v>
      </c>
      <c r="E3101" s="232" t="s">
        <v>573</v>
      </c>
      <c r="F3101" s="228" t="s">
        <v>735</v>
      </c>
      <c r="G3101" s="232">
        <v>79101</v>
      </c>
      <c r="H3101" s="229" t="s">
        <v>499</v>
      </c>
      <c r="I3101" s="229" t="s">
        <v>500</v>
      </c>
      <c r="J3101" s="229" t="s">
        <v>23</v>
      </c>
      <c r="K3101" s="229" t="s">
        <v>755</v>
      </c>
      <c r="L3101" s="229" t="s">
        <v>718</v>
      </c>
      <c r="M3101" s="229" t="s">
        <v>777</v>
      </c>
      <c r="N3101" s="229" t="s">
        <v>748</v>
      </c>
    </row>
    <row r="3102" spans="1:14">
      <c r="A3102" s="232">
        <f t="shared" si="48"/>
        <v>13092</v>
      </c>
      <c r="B3102" s="232">
        <v>4</v>
      </c>
      <c r="C3102" s="232" t="s">
        <v>747</v>
      </c>
      <c r="D3102" s="229" t="s">
        <v>656</v>
      </c>
      <c r="E3102" s="232" t="s">
        <v>446</v>
      </c>
      <c r="F3102" s="228" t="s">
        <v>735</v>
      </c>
      <c r="G3102" s="232">
        <v>79101</v>
      </c>
      <c r="H3102" s="229" t="s">
        <v>499</v>
      </c>
      <c r="I3102" s="229" t="s">
        <v>500</v>
      </c>
      <c r="J3102" s="229" t="s">
        <v>23</v>
      </c>
      <c r="K3102" s="229" t="s">
        <v>755</v>
      </c>
      <c r="L3102" s="229" t="s">
        <v>718</v>
      </c>
      <c r="M3102" s="229" t="s">
        <v>777</v>
      </c>
      <c r="N3102" s="229" t="s">
        <v>748</v>
      </c>
    </row>
    <row r="3103" spans="1:14">
      <c r="A3103" s="232">
        <f t="shared" si="48"/>
        <v>13093</v>
      </c>
      <c r="B3103" s="232">
        <v>4</v>
      </c>
      <c r="C3103" s="232" t="s">
        <v>747</v>
      </c>
      <c r="D3103" s="229" t="s">
        <v>656</v>
      </c>
      <c r="E3103" s="232" t="s">
        <v>573</v>
      </c>
      <c r="F3103" s="228" t="s">
        <v>735</v>
      </c>
      <c r="G3103" s="232">
        <v>11609</v>
      </c>
      <c r="H3103" s="229" t="s">
        <v>499</v>
      </c>
      <c r="I3103" s="229" t="s">
        <v>500</v>
      </c>
      <c r="J3103" s="229" t="s">
        <v>23</v>
      </c>
      <c r="K3103" s="229" t="s">
        <v>755</v>
      </c>
      <c r="L3103" s="229" t="s">
        <v>718</v>
      </c>
      <c r="M3103" s="229" t="s">
        <v>777</v>
      </c>
      <c r="N3103" s="229" t="s">
        <v>748</v>
      </c>
    </row>
    <row r="3104" spans="1:14">
      <c r="A3104" s="232">
        <f t="shared" si="48"/>
        <v>13094</v>
      </c>
      <c r="B3104" s="232">
        <v>4</v>
      </c>
      <c r="C3104" s="232" t="s">
        <v>747</v>
      </c>
      <c r="D3104" s="229" t="s">
        <v>656</v>
      </c>
      <c r="E3104" s="232" t="s">
        <v>446</v>
      </c>
      <c r="F3104" s="228" t="s">
        <v>735</v>
      </c>
      <c r="G3104" s="232">
        <v>11609</v>
      </c>
      <c r="H3104" s="229" t="s">
        <v>499</v>
      </c>
      <c r="I3104" s="229" t="s">
        <v>500</v>
      </c>
      <c r="J3104" s="229" t="s">
        <v>23</v>
      </c>
      <c r="K3104" s="229" t="s">
        <v>755</v>
      </c>
      <c r="L3104" s="229" t="s">
        <v>718</v>
      </c>
      <c r="M3104" s="229" t="s">
        <v>777</v>
      </c>
      <c r="N3104" s="229" t="s">
        <v>748</v>
      </c>
    </row>
    <row r="3105" spans="1:14">
      <c r="A3105" s="232">
        <f t="shared" si="48"/>
        <v>13095</v>
      </c>
      <c r="B3105" s="232">
        <v>4</v>
      </c>
      <c r="C3105" s="232" t="s">
        <v>747</v>
      </c>
      <c r="D3105" s="229" t="s">
        <v>656</v>
      </c>
      <c r="E3105" s="232" t="s">
        <v>573</v>
      </c>
      <c r="F3105" s="228" t="s">
        <v>735</v>
      </c>
      <c r="G3105" s="232">
        <v>21609</v>
      </c>
      <c r="H3105" s="229" t="s">
        <v>499</v>
      </c>
      <c r="I3105" s="229" t="s">
        <v>500</v>
      </c>
      <c r="J3105" s="229" t="s">
        <v>23</v>
      </c>
      <c r="K3105" s="229" t="s">
        <v>755</v>
      </c>
      <c r="L3105" s="229" t="s">
        <v>718</v>
      </c>
      <c r="M3105" s="229" t="s">
        <v>777</v>
      </c>
      <c r="N3105" s="229" t="s">
        <v>748</v>
      </c>
    </row>
    <row r="3106" spans="1:14">
      <c r="A3106" s="232">
        <f t="shared" si="48"/>
        <v>13096</v>
      </c>
      <c r="B3106" s="232">
        <v>4</v>
      </c>
      <c r="C3106" s="232" t="s">
        <v>747</v>
      </c>
      <c r="D3106" s="229" t="s">
        <v>656</v>
      </c>
      <c r="E3106" s="232" t="s">
        <v>446</v>
      </c>
      <c r="F3106" s="228" t="s">
        <v>735</v>
      </c>
      <c r="G3106" s="232">
        <v>21609</v>
      </c>
      <c r="H3106" s="229" t="s">
        <v>499</v>
      </c>
      <c r="I3106" s="229" t="s">
        <v>500</v>
      </c>
      <c r="J3106" s="229" t="s">
        <v>23</v>
      </c>
      <c r="K3106" s="229" t="s">
        <v>755</v>
      </c>
      <c r="L3106" s="229" t="s">
        <v>718</v>
      </c>
      <c r="M3106" s="229" t="s">
        <v>777</v>
      </c>
      <c r="N3106" s="229" t="s">
        <v>748</v>
      </c>
    </row>
    <row r="3107" spans="1:14">
      <c r="A3107" s="232">
        <f t="shared" si="48"/>
        <v>13097</v>
      </c>
      <c r="B3107" s="232">
        <v>4</v>
      </c>
      <c r="C3107" s="232" t="s">
        <v>747</v>
      </c>
      <c r="D3107" s="229" t="s">
        <v>656</v>
      </c>
      <c r="E3107" s="232" t="s">
        <v>573</v>
      </c>
      <c r="F3107" s="228" t="s">
        <v>736</v>
      </c>
      <c r="G3107" s="232">
        <v>99100</v>
      </c>
      <c r="H3107" s="229" t="s">
        <v>499</v>
      </c>
      <c r="I3107" s="229" t="s">
        <v>500</v>
      </c>
      <c r="J3107" s="229" t="s">
        <v>23</v>
      </c>
      <c r="K3107" s="229" t="s">
        <v>755</v>
      </c>
      <c r="L3107" s="229" t="s">
        <v>718</v>
      </c>
      <c r="M3107" s="229" t="s">
        <v>777</v>
      </c>
      <c r="N3107" s="229" t="s">
        <v>748</v>
      </c>
    </row>
    <row r="3108" spans="1:14">
      <c r="A3108" s="232">
        <f t="shared" si="48"/>
        <v>13098</v>
      </c>
      <c r="B3108" s="232">
        <v>4</v>
      </c>
      <c r="C3108" s="232" t="s">
        <v>747</v>
      </c>
      <c r="D3108" s="229" t="s">
        <v>656</v>
      </c>
      <c r="E3108" s="232" t="s">
        <v>446</v>
      </c>
      <c r="F3108" s="228" t="s">
        <v>736</v>
      </c>
      <c r="G3108" s="232">
        <v>99100</v>
      </c>
      <c r="H3108" s="229" t="s">
        <v>499</v>
      </c>
      <c r="I3108" s="229" t="s">
        <v>500</v>
      </c>
      <c r="J3108" s="229" t="s">
        <v>23</v>
      </c>
      <c r="K3108" s="229" t="s">
        <v>755</v>
      </c>
      <c r="L3108" s="229" t="s">
        <v>718</v>
      </c>
      <c r="M3108" s="229" t="s">
        <v>777</v>
      </c>
      <c r="N3108" s="229" t="s">
        <v>748</v>
      </c>
    </row>
    <row r="3109" spans="1:14">
      <c r="A3109" s="232">
        <f t="shared" si="48"/>
        <v>13099</v>
      </c>
      <c r="B3109" s="232">
        <v>4</v>
      </c>
      <c r="C3109" s="232" t="s">
        <v>747</v>
      </c>
      <c r="D3109" s="229" t="s">
        <v>656</v>
      </c>
      <c r="E3109" s="232" t="s">
        <v>573</v>
      </c>
      <c r="F3109" s="228" t="s">
        <v>736</v>
      </c>
      <c r="G3109" s="232">
        <v>79101</v>
      </c>
      <c r="H3109" s="229" t="s">
        <v>499</v>
      </c>
      <c r="I3109" s="229" t="s">
        <v>500</v>
      </c>
      <c r="J3109" s="229" t="s">
        <v>23</v>
      </c>
      <c r="K3109" s="229" t="s">
        <v>755</v>
      </c>
      <c r="L3109" s="229" t="s">
        <v>718</v>
      </c>
      <c r="M3109" s="229" t="s">
        <v>777</v>
      </c>
      <c r="N3109" s="229" t="s">
        <v>748</v>
      </c>
    </row>
    <row r="3110" spans="1:14">
      <c r="A3110" s="232">
        <f t="shared" si="48"/>
        <v>13100</v>
      </c>
      <c r="B3110" s="232">
        <v>4</v>
      </c>
      <c r="C3110" s="232" t="s">
        <v>747</v>
      </c>
      <c r="D3110" s="229" t="s">
        <v>656</v>
      </c>
      <c r="E3110" s="232" t="s">
        <v>446</v>
      </c>
      <c r="F3110" s="228" t="s">
        <v>736</v>
      </c>
      <c r="G3110" s="232">
        <v>79101</v>
      </c>
      <c r="H3110" s="229" t="s">
        <v>499</v>
      </c>
      <c r="I3110" s="229" t="s">
        <v>500</v>
      </c>
      <c r="J3110" s="229" t="s">
        <v>23</v>
      </c>
      <c r="K3110" s="229" t="s">
        <v>755</v>
      </c>
      <c r="L3110" s="229" t="s">
        <v>718</v>
      </c>
      <c r="M3110" s="229" t="s">
        <v>777</v>
      </c>
      <c r="N3110" s="229" t="s">
        <v>748</v>
      </c>
    </row>
    <row r="3111" spans="1:14">
      <c r="A3111" s="232">
        <f t="shared" si="48"/>
        <v>13101</v>
      </c>
      <c r="B3111" s="232">
        <v>4</v>
      </c>
      <c r="C3111" s="232" t="s">
        <v>747</v>
      </c>
      <c r="D3111" s="229" t="s">
        <v>656</v>
      </c>
      <c r="E3111" s="232" t="s">
        <v>573</v>
      </c>
      <c r="F3111" s="228" t="s">
        <v>736</v>
      </c>
      <c r="G3111" s="232">
        <v>11609</v>
      </c>
      <c r="H3111" s="229" t="s">
        <v>499</v>
      </c>
      <c r="I3111" s="229" t="s">
        <v>500</v>
      </c>
      <c r="J3111" s="229" t="s">
        <v>23</v>
      </c>
      <c r="K3111" s="229" t="s">
        <v>755</v>
      </c>
      <c r="L3111" s="229" t="s">
        <v>718</v>
      </c>
      <c r="M3111" s="229" t="s">
        <v>777</v>
      </c>
      <c r="N3111" s="229" t="s">
        <v>748</v>
      </c>
    </row>
    <row r="3112" spans="1:14">
      <c r="A3112" s="232">
        <f t="shared" si="48"/>
        <v>13102</v>
      </c>
      <c r="B3112" s="232">
        <v>4</v>
      </c>
      <c r="C3112" s="232" t="s">
        <v>747</v>
      </c>
      <c r="D3112" s="229" t="s">
        <v>656</v>
      </c>
      <c r="E3112" s="232" t="s">
        <v>446</v>
      </c>
      <c r="F3112" s="228" t="s">
        <v>736</v>
      </c>
      <c r="G3112" s="232">
        <v>11609</v>
      </c>
      <c r="H3112" s="229" t="s">
        <v>499</v>
      </c>
      <c r="I3112" s="229" t="s">
        <v>500</v>
      </c>
      <c r="J3112" s="229" t="s">
        <v>23</v>
      </c>
      <c r="K3112" s="229" t="s">
        <v>755</v>
      </c>
      <c r="L3112" s="229" t="s">
        <v>718</v>
      </c>
      <c r="M3112" s="229" t="s">
        <v>777</v>
      </c>
      <c r="N3112" s="229" t="s">
        <v>748</v>
      </c>
    </row>
    <row r="3113" spans="1:14">
      <c r="A3113" s="232">
        <f t="shared" si="48"/>
        <v>13103</v>
      </c>
      <c r="B3113" s="232">
        <v>4</v>
      </c>
      <c r="C3113" s="232" t="s">
        <v>747</v>
      </c>
      <c r="D3113" s="229" t="s">
        <v>656</v>
      </c>
      <c r="E3113" s="232" t="s">
        <v>573</v>
      </c>
      <c r="F3113" s="228" t="s">
        <v>736</v>
      </c>
      <c r="G3113" s="232">
        <v>21609</v>
      </c>
      <c r="H3113" s="229" t="s">
        <v>499</v>
      </c>
      <c r="I3113" s="229" t="s">
        <v>500</v>
      </c>
      <c r="J3113" s="229" t="s">
        <v>23</v>
      </c>
      <c r="K3113" s="229" t="s">
        <v>755</v>
      </c>
      <c r="L3113" s="229" t="s">
        <v>718</v>
      </c>
      <c r="M3113" s="229" t="s">
        <v>777</v>
      </c>
      <c r="N3113" s="229" t="s">
        <v>748</v>
      </c>
    </row>
    <row r="3114" spans="1:14">
      <c r="A3114" s="232">
        <f t="shared" si="48"/>
        <v>13104</v>
      </c>
      <c r="B3114" s="232">
        <v>4</v>
      </c>
      <c r="C3114" s="232" t="s">
        <v>747</v>
      </c>
      <c r="D3114" s="229" t="s">
        <v>656</v>
      </c>
      <c r="E3114" s="232" t="s">
        <v>446</v>
      </c>
      <c r="F3114" s="228" t="s">
        <v>736</v>
      </c>
      <c r="G3114" s="232">
        <v>21609</v>
      </c>
      <c r="H3114" s="229" t="s">
        <v>499</v>
      </c>
      <c r="I3114" s="229" t="s">
        <v>500</v>
      </c>
      <c r="J3114" s="229" t="s">
        <v>23</v>
      </c>
      <c r="K3114" s="229" t="s">
        <v>755</v>
      </c>
      <c r="L3114" s="229" t="s">
        <v>718</v>
      </c>
      <c r="M3114" s="229" t="s">
        <v>777</v>
      </c>
      <c r="N3114" s="229" t="s">
        <v>748</v>
      </c>
    </row>
    <row r="3115" spans="1:14">
      <c r="A3115" s="232">
        <f t="shared" si="48"/>
        <v>13105</v>
      </c>
      <c r="B3115" s="232">
        <v>4</v>
      </c>
      <c r="C3115" s="232" t="s">
        <v>747</v>
      </c>
      <c r="D3115" s="229" t="s">
        <v>656</v>
      </c>
      <c r="E3115" s="232" t="s">
        <v>573</v>
      </c>
      <c r="F3115" s="228" t="s">
        <v>737</v>
      </c>
      <c r="G3115" s="232">
        <v>99100</v>
      </c>
      <c r="H3115" s="229" t="s">
        <v>499</v>
      </c>
      <c r="I3115" s="229" t="s">
        <v>500</v>
      </c>
      <c r="J3115" s="229" t="s">
        <v>23</v>
      </c>
      <c r="K3115" s="229" t="s">
        <v>755</v>
      </c>
      <c r="L3115" s="229" t="s">
        <v>718</v>
      </c>
      <c r="M3115" s="229" t="s">
        <v>777</v>
      </c>
      <c r="N3115" s="229" t="s">
        <v>748</v>
      </c>
    </row>
    <row r="3116" spans="1:14">
      <c r="A3116" s="232">
        <f t="shared" si="48"/>
        <v>13106</v>
      </c>
      <c r="B3116" s="232">
        <v>4</v>
      </c>
      <c r="C3116" s="232" t="s">
        <v>747</v>
      </c>
      <c r="D3116" s="229" t="s">
        <v>656</v>
      </c>
      <c r="E3116" s="232" t="s">
        <v>446</v>
      </c>
      <c r="F3116" s="228" t="s">
        <v>737</v>
      </c>
      <c r="G3116" s="232">
        <v>99100</v>
      </c>
      <c r="H3116" s="229" t="s">
        <v>499</v>
      </c>
      <c r="I3116" s="229" t="s">
        <v>500</v>
      </c>
      <c r="J3116" s="229" t="s">
        <v>23</v>
      </c>
      <c r="K3116" s="229" t="s">
        <v>755</v>
      </c>
      <c r="L3116" s="229" t="s">
        <v>718</v>
      </c>
      <c r="M3116" s="229" t="s">
        <v>777</v>
      </c>
      <c r="N3116" s="229" t="s">
        <v>748</v>
      </c>
    </row>
    <row r="3117" spans="1:14">
      <c r="A3117" s="232">
        <f t="shared" si="48"/>
        <v>13107</v>
      </c>
      <c r="B3117" s="232">
        <v>4</v>
      </c>
      <c r="C3117" s="232" t="s">
        <v>747</v>
      </c>
      <c r="D3117" s="229" t="s">
        <v>656</v>
      </c>
      <c r="E3117" s="232" t="s">
        <v>573</v>
      </c>
      <c r="F3117" s="228" t="s">
        <v>737</v>
      </c>
      <c r="G3117" s="232">
        <v>79101</v>
      </c>
      <c r="H3117" s="229" t="s">
        <v>499</v>
      </c>
      <c r="I3117" s="229" t="s">
        <v>500</v>
      </c>
      <c r="J3117" s="229" t="s">
        <v>23</v>
      </c>
      <c r="K3117" s="229" t="s">
        <v>755</v>
      </c>
      <c r="L3117" s="229" t="s">
        <v>718</v>
      </c>
      <c r="M3117" s="229" t="s">
        <v>777</v>
      </c>
      <c r="N3117" s="229" t="s">
        <v>748</v>
      </c>
    </row>
    <row r="3118" spans="1:14">
      <c r="A3118" s="232">
        <f t="shared" si="48"/>
        <v>13108</v>
      </c>
      <c r="B3118" s="232">
        <v>4</v>
      </c>
      <c r="C3118" s="232" t="s">
        <v>747</v>
      </c>
      <c r="D3118" s="229" t="s">
        <v>656</v>
      </c>
      <c r="E3118" s="232" t="s">
        <v>446</v>
      </c>
      <c r="F3118" s="228" t="s">
        <v>737</v>
      </c>
      <c r="G3118" s="232">
        <v>79101</v>
      </c>
      <c r="H3118" s="229" t="s">
        <v>499</v>
      </c>
      <c r="I3118" s="229" t="s">
        <v>500</v>
      </c>
      <c r="J3118" s="229" t="s">
        <v>23</v>
      </c>
      <c r="K3118" s="229" t="s">
        <v>755</v>
      </c>
      <c r="L3118" s="229" t="s">
        <v>718</v>
      </c>
      <c r="M3118" s="229" t="s">
        <v>777</v>
      </c>
      <c r="N3118" s="229" t="s">
        <v>748</v>
      </c>
    </row>
    <row r="3119" spans="1:14">
      <c r="A3119" s="232">
        <f t="shared" si="48"/>
        <v>13109</v>
      </c>
      <c r="B3119" s="232">
        <v>4</v>
      </c>
      <c r="C3119" s="232" t="s">
        <v>747</v>
      </c>
      <c r="D3119" s="229" t="s">
        <v>656</v>
      </c>
      <c r="E3119" s="232" t="s">
        <v>573</v>
      </c>
      <c r="F3119" s="228" t="s">
        <v>737</v>
      </c>
      <c r="G3119" s="232">
        <v>11609</v>
      </c>
      <c r="H3119" s="229" t="s">
        <v>499</v>
      </c>
      <c r="I3119" s="229" t="s">
        <v>500</v>
      </c>
      <c r="J3119" s="229" t="s">
        <v>23</v>
      </c>
      <c r="K3119" s="229" t="s">
        <v>755</v>
      </c>
      <c r="L3119" s="229" t="s">
        <v>718</v>
      </c>
      <c r="M3119" s="229" t="s">
        <v>777</v>
      </c>
      <c r="N3119" s="229" t="s">
        <v>748</v>
      </c>
    </row>
    <row r="3120" spans="1:14">
      <c r="A3120" s="232">
        <f t="shared" si="48"/>
        <v>13110</v>
      </c>
      <c r="B3120" s="232">
        <v>4</v>
      </c>
      <c r="C3120" s="232" t="s">
        <v>747</v>
      </c>
      <c r="D3120" s="229" t="s">
        <v>656</v>
      </c>
      <c r="E3120" s="232" t="s">
        <v>446</v>
      </c>
      <c r="F3120" s="228" t="s">
        <v>737</v>
      </c>
      <c r="G3120" s="232">
        <v>11609</v>
      </c>
      <c r="H3120" s="229" t="s">
        <v>499</v>
      </c>
      <c r="I3120" s="229" t="s">
        <v>500</v>
      </c>
      <c r="J3120" s="229" t="s">
        <v>23</v>
      </c>
      <c r="K3120" s="229" t="s">
        <v>755</v>
      </c>
      <c r="L3120" s="229" t="s">
        <v>718</v>
      </c>
      <c r="M3120" s="229" t="s">
        <v>777</v>
      </c>
      <c r="N3120" s="229" t="s">
        <v>748</v>
      </c>
    </row>
    <row r="3121" spans="1:14">
      <c r="A3121" s="232">
        <f t="shared" si="48"/>
        <v>13111</v>
      </c>
      <c r="B3121" s="232">
        <v>4</v>
      </c>
      <c r="C3121" s="232" t="s">
        <v>747</v>
      </c>
      <c r="D3121" s="229" t="s">
        <v>656</v>
      </c>
      <c r="E3121" s="232" t="s">
        <v>573</v>
      </c>
      <c r="F3121" s="228" t="s">
        <v>737</v>
      </c>
      <c r="G3121" s="232">
        <v>21609</v>
      </c>
      <c r="H3121" s="229" t="s">
        <v>499</v>
      </c>
      <c r="I3121" s="229" t="s">
        <v>500</v>
      </c>
      <c r="J3121" s="229" t="s">
        <v>23</v>
      </c>
      <c r="K3121" s="229" t="s">
        <v>755</v>
      </c>
      <c r="L3121" s="229" t="s">
        <v>718</v>
      </c>
      <c r="M3121" s="229" t="s">
        <v>777</v>
      </c>
      <c r="N3121" s="229" t="s">
        <v>748</v>
      </c>
    </row>
    <row r="3122" spans="1:14">
      <c r="A3122" s="232">
        <f t="shared" si="48"/>
        <v>13112</v>
      </c>
      <c r="B3122" s="232">
        <v>4</v>
      </c>
      <c r="C3122" s="232" t="s">
        <v>747</v>
      </c>
      <c r="D3122" s="229" t="s">
        <v>656</v>
      </c>
      <c r="E3122" s="232" t="s">
        <v>446</v>
      </c>
      <c r="F3122" s="228" t="s">
        <v>737</v>
      </c>
      <c r="G3122" s="232">
        <v>21609</v>
      </c>
      <c r="H3122" s="229" t="s">
        <v>499</v>
      </c>
      <c r="I3122" s="229" t="s">
        <v>500</v>
      </c>
      <c r="J3122" s="229" t="s">
        <v>23</v>
      </c>
      <c r="K3122" s="229" t="s">
        <v>755</v>
      </c>
      <c r="L3122" s="229" t="s">
        <v>718</v>
      </c>
      <c r="M3122" s="229" t="s">
        <v>777</v>
      </c>
      <c r="N3122" s="229" t="s">
        <v>748</v>
      </c>
    </row>
    <row r="3123" spans="1:14">
      <c r="A3123" s="232">
        <f t="shared" si="48"/>
        <v>13113</v>
      </c>
      <c r="B3123" s="232">
        <v>4</v>
      </c>
      <c r="C3123" s="232" t="s">
        <v>747</v>
      </c>
      <c r="D3123" s="229" t="s">
        <v>656</v>
      </c>
      <c r="E3123" s="232" t="s">
        <v>573</v>
      </c>
      <c r="F3123" s="228" t="s">
        <v>646</v>
      </c>
      <c r="G3123" s="232">
        <v>99100</v>
      </c>
      <c r="H3123" s="229" t="s">
        <v>499</v>
      </c>
      <c r="I3123" s="229" t="s">
        <v>500</v>
      </c>
      <c r="J3123" s="229" t="s">
        <v>23</v>
      </c>
      <c r="K3123" s="229" t="s">
        <v>755</v>
      </c>
      <c r="L3123" s="229" t="s">
        <v>718</v>
      </c>
      <c r="M3123" s="229" t="s">
        <v>777</v>
      </c>
      <c r="N3123" s="229" t="s">
        <v>748</v>
      </c>
    </row>
    <row r="3124" spans="1:14">
      <c r="A3124" s="232">
        <f t="shared" si="48"/>
        <v>13114</v>
      </c>
      <c r="B3124" s="232">
        <v>4</v>
      </c>
      <c r="C3124" s="232" t="s">
        <v>747</v>
      </c>
      <c r="D3124" s="229" t="s">
        <v>656</v>
      </c>
      <c r="E3124" s="232" t="s">
        <v>446</v>
      </c>
      <c r="F3124" s="228" t="s">
        <v>593</v>
      </c>
      <c r="G3124" s="232">
        <v>99100</v>
      </c>
      <c r="H3124" s="229" t="s">
        <v>499</v>
      </c>
      <c r="I3124" s="229" t="s">
        <v>500</v>
      </c>
      <c r="J3124" s="229" t="s">
        <v>23</v>
      </c>
      <c r="K3124" s="229" t="s">
        <v>755</v>
      </c>
      <c r="L3124" s="229" t="s">
        <v>718</v>
      </c>
      <c r="M3124" s="229" t="s">
        <v>777</v>
      </c>
      <c r="N3124" s="229" t="s">
        <v>748</v>
      </c>
    </row>
    <row r="3125" spans="1:14">
      <c r="A3125" s="232">
        <f t="shared" si="48"/>
        <v>13115</v>
      </c>
      <c r="B3125" s="232">
        <v>4</v>
      </c>
      <c r="C3125" s="232" t="s">
        <v>747</v>
      </c>
      <c r="D3125" s="229" t="s">
        <v>656</v>
      </c>
      <c r="E3125" s="232" t="s">
        <v>573</v>
      </c>
      <c r="F3125" s="228" t="s">
        <v>646</v>
      </c>
      <c r="G3125" s="232">
        <v>79101</v>
      </c>
      <c r="H3125" s="229" t="s">
        <v>499</v>
      </c>
      <c r="I3125" s="229" t="s">
        <v>500</v>
      </c>
      <c r="J3125" s="229" t="s">
        <v>23</v>
      </c>
      <c r="K3125" s="229" t="s">
        <v>755</v>
      </c>
      <c r="L3125" s="229" t="s">
        <v>718</v>
      </c>
      <c r="M3125" s="229" t="s">
        <v>777</v>
      </c>
      <c r="N3125" s="229" t="s">
        <v>748</v>
      </c>
    </row>
    <row r="3126" spans="1:14">
      <c r="A3126" s="232">
        <f t="shared" si="48"/>
        <v>13116</v>
      </c>
      <c r="B3126" s="232">
        <v>4</v>
      </c>
      <c r="C3126" s="232" t="s">
        <v>747</v>
      </c>
      <c r="D3126" s="229" t="s">
        <v>656</v>
      </c>
      <c r="E3126" s="232" t="s">
        <v>446</v>
      </c>
      <c r="F3126" s="228" t="s">
        <v>646</v>
      </c>
      <c r="G3126" s="232">
        <v>79101</v>
      </c>
      <c r="H3126" s="229" t="s">
        <v>499</v>
      </c>
      <c r="I3126" s="229" t="s">
        <v>500</v>
      </c>
      <c r="J3126" s="229" t="s">
        <v>23</v>
      </c>
      <c r="K3126" s="229" t="s">
        <v>755</v>
      </c>
      <c r="L3126" s="229" t="s">
        <v>718</v>
      </c>
      <c r="M3126" s="229" t="s">
        <v>777</v>
      </c>
      <c r="N3126" s="229" t="s">
        <v>748</v>
      </c>
    </row>
    <row r="3127" spans="1:14">
      <c r="A3127" s="232">
        <f t="shared" si="48"/>
        <v>13117</v>
      </c>
      <c r="B3127" s="232">
        <v>4</v>
      </c>
      <c r="C3127" s="232" t="s">
        <v>747</v>
      </c>
      <c r="D3127" s="229" t="s">
        <v>656</v>
      </c>
      <c r="E3127" s="232" t="s">
        <v>573</v>
      </c>
      <c r="F3127" s="228" t="s">
        <v>646</v>
      </c>
      <c r="G3127" s="232">
        <v>11609</v>
      </c>
      <c r="H3127" s="229" t="s">
        <v>499</v>
      </c>
      <c r="I3127" s="229" t="s">
        <v>500</v>
      </c>
      <c r="J3127" s="229" t="s">
        <v>23</v>
      </c>
      <c r="K3127" s="229" t="s">
        <v>755</v>
      </c>
      <c r="L3127" s="229" t="s">
        <v>718</v>
      </c>
      <c r="M3127" s="229" t="s">
        <v>777</v>
      </c>
      <c r="N3127" s="229" t="s">
        <v>748</v>
      </c>
    </row>
    <row r="3128" spans="1:14">
      <c r="A3128" s="232">
        <f t="shared" si="48"/>
        <v>13118</v>
      </c>
      <c r="B3128" s="232">
        <v>4</v>
      </c>
      <c r="C3128" s="232" t="s">
        <v>747</v>
      </c>
      <c r="D3128" s="229" t="s">
        <v>656</v>
      </c>
      <c r="E3128" s="232" t="s">
        <v>446</v>
      </c>
      <c r="F3128" s="228" t="s">
        <v>646</v>
      </c>
      <c r="G3128" s="232">
        <v>11609</v>
      </c>
      <c r="H3128" s="229" t="s">
        <v>499</v>
      </c>
      <c r="I3128" s="229" t="s">
        <v>500</v>
      </c>
      <c r="J3128" s="229" t="s">
        <v>23</v>
      </c>
      <c r="K3128" s="229" t="s">
        <v>755</v>
      </c>
      <c r="L3128" s="229" t="s">
        <v>718</v>
      </c>
      <c r="M3128" s="229" t="s">
        <v>777</v>
      </c>
      <c r="N3128" s="229" t="s">
        <v>748</v>
      </c>
    </row>
    <row r="3129" spans="1:14">
      <c r="A3129" s="232">
        <f t="shared" si="48"/>
        <v>13119</v>
      </c>
      <c r="B3129" s="232">
        <v>4</v>
      </c>
      <c r="C3129" s="232" t="s">
        <v>747</v>
      </c>
      <c r="D3129" s="229" t="s">
        <v>656</v>
      </c>
      <c r="E3129" s="232" t="s">
        <v>573</v>
      </c>
      <c r="F3129" s="228" t="s">
        <v>646</v>
      </c>
      <c r="G3129" s="232">
        <v>21609</v>
      </c>
      <c r="H3129" s="229" t="s">
        <v>499</v>
      </c>
      <c r="I3129" s="229" t="s">
        <v>500</v>
      </c>
      <c r="J3129" s="229" t="s">
        <v>23</v>
      </c>
      <c r="K3129" s="229" t="s">
        <v>755</v>
      </c>
      <c r="L3129" s="229" t="s">
        <v>718</v>
      </c>
      <c r="M3129" s="229" t="s">
        <v>777</v>
      </c>
      <c r="N3129" s="229" t="s">
        <v>748</v>
      </c>
    </row>
    <row r="3130" spans="1:14">
      <c r="A3130" s="232">
        <f t="shared" si="48"/>
        <v>13120</v>
      </c>
      <c r="B3130" s="232">
        <v>4</v>
      </c>
      <c r="C3130" s="232" t="s">
        <v>747</v>
      </c>
      <c r="D3130" s="229" t="s">
        <v>656</v>
      </c>
      <c r="E3130" s="232" t="s">
        <v>446</v>
      </c>
      <c r="F3130" s="228" t="s">
        <v>646</v>
      </c>
      <c r="G3130" s="232">
        <v>21609</v>
      </c>
      <c r="H3130" s="229" t="s">
        <v>499</v>
      </c>
      <c r="I3130" s="229" t="s">
        <v>500</v>
      </c>
      <c r="J3130" s="229" t="s">
        <v>23</v>
      </c>
      <c r="K3130" s="229" t="s">
        <v>755</v>
      </c>
      <c r="L3130" s="229" t="s">
        <v>718</v>
      </c>
      <c r="M3130" s="229" t="s">
        <v>777</v>
      </c>
      <c r="N3130" s="229" t="s">
        <v>748</v>
      </c>
    </row>
    <row r="3131" spans="1:14">
      <c r="A3131" s="232">
        <f t="shared" si="48"/>
        <v>13121</v>
      </c>
      <c r="B3131" s="232">
        <v>4</v>
      </c>
      <c r="C3131" s="232" t="s">
        <v>747</v>
      </c>
      <c r="D3131" s="229" t="s">
        <v>656</v>
      </c>
      <c r="E3131" s="232" t="s">
        <v>573</v>
      </c>
      <c r="F3131" s="228" t="s">
        <v>602</v>
      </c>
      <c r="G3131" s="232">
        <v>99100</v>
      </c>
      <c r="H3131" s="229" t="s">
        <v>499</v>
      </c>
      <c r="I3131" s="229" t="s">
        <v>500</v>
      </c>
      <c r="J3131" s="229" t="s">
        <v>23</v>
      </c>
      <c r="K3131" s="229" t="s">
        <v>755</v>
      </c>
      <c r="L3131" s="229" t="s">
        <v>718</v>
      </c>
      <c r="M3131" s="229" t="s">
        <v>777</v>
      </c>
      <c r="N3131" s="229" t="s">
        <v>748</v>
      </c>
    </row>
    <row r="3132" spans="1:14">
      <c r="A3132" s="232">
        <f t="shared" si="48"/>
        <v>13122</v>
      </c>
      <c r="B3132" s="232">
        <v>4</v>
      </c>
      <c r="C3132" s="232" t="s">
        <v>747</v>
      </c>
      <c r="D3132" s="229" t="s">
        <v>656</v>
      </c>
      <c r="E3132" s="232" t="s">
        <v>446</v>
      </c>
      <c r="F3132" s="228" t="s">
        <v>602</v>
      </c>
      <c r="G3132" s="232">
        <v>99100</v>
      </c>
      <c r="H3132" s="229" t="s">
        <v>499</v>
      </c>
      <c r="I3132" s="229" t="s">
        <v>500</v>
      </c>
      <c r="J3132" s="229" t="s">
        <v>23</v>
      </c>
      <c r="K3132" s="229" t="s">
        <v>755</v>
      </c>
      <c r="L3132" s="229" t="s">
        <v>718</v>
      </c>
      <c r="M3132" s="229" t="s">
        <v>777</v>
      </c>
      <c r="N3132" s="229" t="s">
        <v>748</v>
      </c>
    </row>
    <row r="3133" spans="1:14">
      <c r="A3133" s="232">
        <f t="shared" si="48"/>
        <v>13123</v>
      </c>
      <c r="B3133" s="232">
        <v>4</v>
      </c>
      <c r="C3133" s="232" t="s">
        <v>747</v>
      </c>
      <c r="D3133" s="229" t="s">
        <v>656</v>
      </c>
      <c r="E3133" s="232" t="s">
        <v>573</v>
      </c>
      <c r="F3133" s="228" t="s">
        <v>602</v>
      </c>
      <c r="G3133" s="232">
        <v>79101</v>
      </c>
      <c r="H3133" s="229" t="s">
        <v>499</v>
      </c>
      <c r="I3133" s="229" t="s">
        <v>500</v>
      </c>
      <c r="J3133" s="229" t="s">
        <v>23</v>
      </c>
      <c r="K3133" s="229" t="s">
        <v>755</v>
      </c>
      <c r="L3133" s="229" t="s">
        <v>718</v>
      </c>
      <c r="M3133" s="229" t="s">
        <v>777</v>
      </c>
      <c r="N3133" s="229" t="s">
        <v>748</v>
      </c>
    </row>
    <row r="3134" spans="1:14">
      <c r="A3134" s="232">
        <f t="shared" si="48"/>
        <v>13124</v>
      </c>
      <c r="B3134" s="232">
        <v>4</v>
      </c>
      <c r="C3134" s="232" t="s">
        <v>747</v>
      </c>
      <c r="D3134" s="229" t="s">
        <v>656</v>
      </c>
      <c r="E3134" s="232" t="s">
        <v>446</v>
      </c>
      <c r="F3134" s="228" t="s">
        <v>602</v>
      </c>
      <c r="G3134" s="232">
        <v>79101</v>
      </c>
      <c r="H3134" s="229" t="s">
        <v>499</v>
      </c>
      <c r="I3134" s="229" t="s">
        <v>500</v>
      </c>
      <c r="J3134" s="229" t="s">
        <v>23</v>
      </c>
      <c r="K3134" s="229" t="s">
        <v>755</v>
      </c>
      <c r="L3134" s="229" t="s">
        <v>718</v>
      </c>
      <c r="M3134" s="229" t="s">
        <v>777</v>
      </c>
      <c r="N3134" s="229" t="s">
        <v>748</v>
      </c>
    </row>
    <row r="3135" spans="1:14">
      <c r="A3135" s="232">
        <f t="shared" si="48"/>
        <v>13125</v>
      </c>
      <c r="B3135" s="232">
        <v>4</v>
      </c>
      <c r="C3135" s="232" t="s">
        <v>747</v>
      </c>
      <c r="D3135" s="229" t="s">
        <v>656</v>
      </c>
      <c r="E3135" s="232" t="s">
        <v>573</v>
      </c>
      <c r="F3135" s="228" t="s">
        <v>602</v>
      </c>
      <c r="G3135" s="232">
        <v>11609</v>
      </c>
      <c r="H3135" s="229" t="s">
        <v>499</v>
      </c>
      <c r="I3135" s="229" t="s">
        <v>500</v>
      </c>
      <c r="J3135" s="229" t="s">
        <v>23</v>
      </c>
      <c r="K3135" s="229" t="s">
        <v>755</v>
      </c>
      <c r="L3135" s="229" t="s">
        <v>718</v>
      </c>
      <c r="M3135" s="229" t="s">
        <v>777</v>
      </c>
      <c r="N3135" s="229" t="s">
        <v>748</v>
      </c>
    </row>
    <row r="3136" spans="1:14">
      <c r="A3136" s="232">
        <f t="shared" si="48"/>
        <v>13126</v>
      </c>
      <c r="B3136" s="232">
        <v>4</v>
      </c>
      <c r="C3136" s="232" t="s">
        <v>747</v>
      </c>
      <c r="D3136" s="229" t="s">
        <v>656</v>
      </c>
      <c r="E3136" s="232" t="s">
        <v>446</v>
      </c>
      <c r="F3136" s="228" t="s">
        <v>602</v>
      </c>
      <c r="G3136" s="232">
        <v>11609</v>
      </c>
      <c r="H3136" s="229" t="s">
        <v>499</v>
      </c>
      <c r="I3136" s="229" t="s">
        <v>500</v>
      </c>
      <c r="J3136" s="229" t="s">
        <v>23</v>
      </c>
      <c r="K3136" s="229" t="s">
        <v>755</v>
      </c>
      <c r="L3136" s="229" t="s">
        <v>718</v>
      </c>
      <c r="M3136" s="229" t="s">
        <v>777</v>
      </c>
      <c r="N3136" s="229" t="s">
        <v>748</v>
      </c>
    </row>
    <row r="3137" spans="1:14">
      <c r="A3137" s="232">
        <f t="shared" si="48"/>
        <v>13127</v>
      </c>
      <c r="B3137" s="232">
        <v>4</v>
      </c>
      <c r="C3137" s="232" t="s">
        <v>747</v>
      </c>
      <c r="D3137" s="229" t="s">
        <v>656</v>
      </c>
      <c r="E3137" s="232" t="s">
        <v>573</v>
      </c>
      <c r="F3137" s="228" t="s">
        <v>602</v>
      </c>
      <c r="G3137" s="232">
        <v>21609</v>
      </c>
      <c r="H3137" s="229" t="s">
        <v>499</v>
      </c>
      <c r="I3137" s="229" t="s">
        <v>500</v>
      </c>
      <c r="J3137" s="229" t="s">
        <v>23</v>
      </c>
      <c r="K3137" s="229" t="s">
        <v>755</v>
      </c>
      <c r="L3137" s="229" t="s">
        <v>718</v>
      </c>
      <c r="M3137" s="229" t="s">
        <v>777</v>
      </c>
      <c r="N3137" s="229" t="s">
        <v>748</v>
      </c>
    </row>
    <row r="3138" spans="1:14">
      <c r="A3138" s="232">
        <f t="shared" si="48"/>
        <v>13128</v>
      </c>
      <c r="B3138" s="232">
        <v>4</v>
      </c>
      <c r="C3138" s="232" t="s">
        <v>747</v>
      </c>
      <c r="D3138" s="229" t="s">
        <v>656</v>
      </c>
      <c r="E3138" s="232" t="s">
        <v>446</v>
      </c>
      <c r="F3138" s="228" t="s">
        <v>602</v>
      </c>
      <c r="G3138" s="232">
        <v>21609</v>
      </c>
      <c r="H3138" s="229" t="s">
        <v>499</v>
      </c>
      <c r="I3138" s="229" t="s">
        <v>500</v>
      </c>
      <c r="J3138" s="229" t="s">
        <v>23</v>
      </c>
      <c r="K3138" s="229" t="s">
        <v>755</v>
      </c>
      <c r="L3138" s="229" t="s">
        <v>718</v>
      </c>
      <c r="M3138" s="229" t="s">
        <v>777</v>
      </c>
      <c r="N3138" s="229" t="s">
        <v>748</v>
      </c>
    </row>
    <row r="3139" spans="1:14">
      <c r="A3139" s="232">
        <f t="shared" si="48"/>
        <v>13129</v>
      </c>
      <c r="B3139" s="232">
        <v>4</v>
      </c>
      <c r="C3139" s="232" t="s">
        <v>747</v>
      </c>
      <c r="D3139" s="229" t="s">
        <v>656</v>
      </c>
      <c r="E3139" s="232" t="s">
        <v>573</v>
      </c>
      <c r="F3139" s="228" t="s">
        <v>604</v>
      </c>
      <c r="G3139" s="232">
        <v>99100</v>
      </c>
      <c r="H3139" s="229" t="s">
        <v>499</v>
      </c>
      <c r="I3139" s="229" t="s">
        <v>500</v>
      </c>
      <c r="J3139" s="229" t="s">
        <v>23</v>
      </c>
      <c r="K3139" s="229" t="s">
        <v>755</v>
      </c>
      <c r="L3139" s="229" t="s">
        <v>718</v>
      </c>
      <c r="M3139" s="229" t="s">
        <v>777</v>
      </c>
      <c r="N3139" s="229" t="s">
        <v>748</v>
      </c>
    </row>
    <row r="3140" spans="1:14">
      <c r="A3140" s="232">
        <f t="shared" si="48"/>
        <v>13130</v>
      </c>
      <c r="B3140" s="232">
        <v>4</v>
      </c>
      <c r="C3140" s="232" t="s">
        <v>747</v>
      </c>
      <c r="D3140" s="229" t="s">
        <v>656</v>
      </c>
      <c r="E3140" s="232" t="s">
        <v>446</v>
      </c>
      <c r="F3140" s="228" t="s">
        <v>604</v>
      </c>
      <c r="G3140" s="232">
        <v>99100</v>
      </c>
      <c r="H3140" s="229" t="s">
        <v>499</v>
      </c>
      <c r="I3140" s="229" t="s">
        <v>500</v>
      </c>
      <c r="J3140" s="229" t="s">
        <v>23</v>
      </c>
      <c r="K3140" s="229" t="s">
        <v>755</v>
      </c>
      <c r="L3140" s="229" t="s">
        <v>718</v>
      </c>
      <c r="M3140" s="229" t="s">
        <v>777</v>
      </c>
      <c r="N3140" s="229" t="s">
        <v>748</v>
      </c>
    </row>
    <row r="3141" spans="1:14">
      <c r="A3141" s="232">
        <f t="shared" si="48"/>
        <v>13131</v>
      </c>
      <c r="B3141" s="232">
        <v>4</v>
      </c>
      <c r="C3141" s="232" t="s">
        <v>747</v>
      </c>
      <c r="D3141" s="229" t="s">
        <v>656</v>
      </c>
      <c r="E3141" s="232" t="s">
        <v>573</v>
      </c>
      <c r="F3141" s="228" t="s">
        <v>604</v>
      </c>
      <c r="G3141" s="232">
        <v>79101</v>
      </c>
      <c r="H3141" s="229" t="s">
        <v>499</v>
      </c>
      <c r="I3141" s="229" t="s">
        <v>500</v>
      </c>
      <c r="J3141" s="229" t="s">
        <v>23</v>
      </c>
      <c r="K3141" s="229" t="s">
        <v>755</v>
      </c>
      <c r="L3141" s="229" t="s">
        <v>718</v>
      </c>
      <c r="M3141" s="229" t="s">
        <v>777</v>
      </c>
      <c r="N3141" s="229" t="s">
        <v>748</v>
      </c>
    </row>
    <row r="3142" spans="1:14">
      <c r="A3142" s="232">
        <f t="shared" si="48"/>
        <v>13132</v>
      </c>
      <c r="B3142" s="232">
        <v>4</v>
      </c>
      <c r="C3142" s="232" t="s">
        <v>747</v>
      </c>
      <c r="D3142" s="229" t="s">
        <v>656</v>
      </c>
      <c r="E3142" s="232" t="s">
        <v>446</v>
      </c>
      <c r="F3142" s="228" t="s">
        <v>604</v>
      </c>
      <c r="G3142" s="232">
        <v>79101</v>
      </c>
      <c r="H3142" s="229" t="s">
        <v>499</v>
      </c>
      <c r="I3142" s="229" t="s">
        <v>500</v>
      </c>
      <c r="J3142" s="229" t="s">
        <v>23</v>
      </c>
      <c r="K3142" s="229" t="s">
        <v>755</v>
      </c>
      <c r="L3142" s="229" t="s">
        <v>718</v>
      </c>
      <c r="M3142" s="229" t="s">
        <v>777</v>
      </c>
      <c r="N3142" s="229" t="s">
        <v>748</v>
      </c>
    </row>
    <row r="3143" spans="1:14">
      <c r="A3143" s="232">
        <f t="shared" si="48"/>
        <v>13133</v>
      </c>
      <c r="B3143" s="232">
        <v>4</v>
      </c>
      <c r="C3143" s="232" t="s">
        <v>747</v>
      </c>
      <c r="D3143" s="229" t="s">
        <v>656</v>
      </c>
      <c r="E3143" s="232" t="s">
        <v>573</v>
      </c>
      <c r="F3143" s="228" t="s">
        <v>604</v>
      </c>
      <c r="G3143" s="232">
        <v>11609</v>
      </c>
      <c r="H3143" s="229" t="s">
        <v>499</v>
      </c>
      <c r="I3143" s="229" t="s">
        <v>500</v>
      </c>
      <c r="J3143" s="229" t="s">
        <v>23</v>
      </c>
      <c r="K3143" s="229" t="s">
        <v>755</v>
      </c>
      <c r="L3143" s="229" t="s">
        <v>718</v>
      </c>
      <c r="M3143" s="229" t="s">
        <v>777</v>
      </c>
      <c r="N3143" s="229" t="s">
        <v>748</v>
      </c>
    </row>
    <row r="3144" spans="1:14">
      <c r="A3144" s="232">
        <f t="shared" si="48"/>
        <v>13134</v>
      </c>
      <c r="B3144" s="232">
        <v>4</v>
      </c>
      <c r="C3144" s="232" t="s">
        <v>747</v>
      </c>
      <c r="D3144" s="229" t="s">
        <v>656</v>
      </c>
      <c r="E3144" s="232" t="s">
        <v>446</v>
      </c>
      <c r="F3144" s="228" t="s">
        <v>604</v>
      </c>
      <c r="G3144" s="232">
        <v>11609</v>
      </c>
      <c r="H3144" s="229" t="s">
        <v>499</v>
      </c>
      <c r="I3144" s="229" t="s">
        <v>500</v>
      </c>
      <c r="J3144" s="229" t="s">
        <v>23</v>
      </c>
      <c r="K3144" s="229" t="s">
        <v>755</v>
      </c>
      <c r="L3144" s="229" t="s">
        <v>718</v>
      </c>
      <c r="M3144" s="229" t="s">
        <v>777</v>
      </c>
      <c r="N3144" s="229" t="s">
        <v>748</v>
      </c>
    </row>
    <row r="3145" spans="1:14">
      <c r="A3145" s="232">
        <f t="shared" si="48"/>
        <v>13135</v>
      </c>
      <c r="B3145" s="232">
        <v>4</v>
      </c>
      <c r="C3145" s="232" t="s">
        <v>747</v>
      </c>
      <c r="D3145" s="229" t="s">
        <v>656</v>
      </c>
      <c r="E3145" s="232" t="s">
        <v>573</v>
      </c>
      <c r="F3145" s="228" t="s">
        <v>604</v>
      </c>
      <c r="G3145" s="232">
        <v>21609</v>
      </c>
      <c r="H3145" s="229" t="s">
        <v>499</v>
      </c>
      <c r="I3145" s="229" t="s">
        <v>500</v>
      </c>
      <c r="J3145" s="229" t="s">
        <v>23</v>
      </c>
      <c r="K3145" s="229" t="s">
        <v>755</v>
      </c>
      <c r="L3145" s="229" t="s">
        <v>718</v>
      </c>
      <c r="M3145" s="229" t="s">
        <v>777</v>
      </c>
      <c r="N3145" s="229" t="s">
        <v>748</v>
      </c>
    </row>
    <row r="3146" spans="1:14">
      <c r="A3146" s="232">
        <f t="shared" si="48"/>
        <v>13136</v>
      </c>
      <c r="B3146" s="232">
        <v>4</v>
      </c>
      <c r="C3146" s="232" t="s">
        <v>747</v>
      </c>
      <c r="D3146" s="229" t="s">
        <v>656</v>
      </c>
      <c r="E3146" s="232" t="s">
        <v>446</v>
      </c>
      <c r="F3146" s="228" t="s">
        <v>604</v>
      </c>
      <c r="G3146" s="232">
        <v>21609</v>
      </c>
      <c r="H3146" s="229" t="s">
        <v>499</v>
      </c>
      <c r="I3146" s="229" t="s">
        <v>500</v>
      </c>
      <c r="J3146" s="229" t="s">
        <v>23</v>
      </c>
      <c r="K3146" s="229" t="s">
        <v>755</v>
      </c>
      <c r="L3146" s="229" t="s">
        <v>718</v>
      </c>
      <c r="M3146" s="229" t="s">
        <v>777</v>
      </c>
      <c r="N3146" s="229" t="s">
        <v>748</v>
      </c>
    </row>
    <row r="3147" spans="1:14">
      <c r="A3147" s="232" t="s">
        <v>778</v>
      </c>
      <c r="M3147" s="229"/>
      <c r="N3147" s="229"/>
    </row>
    <row r="3148" spans="1:14">
      <c r="A3148" s="232">
        <v>13137</v>
      </c>
      <c r="B3148" s="232">
        <v>4</v>
      </c>
      <c r="C3148" s="232" t="s">
        <v>747</v>
      </c>
      <c r="D3148" s="229" t="s">
        <v>656</v>
      </c>
      <c r="E3148" s="232" t="s">
        <v>573</v>
      </c>
      <c r="F3148" s="235" t="s">
        <v>50</v>
      </c>
      <c r="G3148" s="232">
        <v>99100</v>
      </c>
      <c r="H3148" s="229" t="s">
        <v>499</v>
      </c>
      <c r="I3148" s="229" t="s">
        <v>500</v>
      </c>
      <c r="J3148" s="229" t="s">
        <v>23</v>
      </c>
      <c r="K3148" s="229" t="s">
        <v>779</v>
      </c>
      <c r="L3148" s="229" t="s">
        <v>780</v>
      </c>
      <c r="M3148" s="229" t="s">
        <v>740</v>
      </c>
      <c r="N3148" s="229" t="s">
        <v>748</v>
      </c>
    </row>
    <row r="3149" spans="1:14">
      <c r="A3149" s="232">
        <f t="shared" ref="A3149:A3212" si="49">A3148+1</f>
        <v>13138</v>
      </c>
      <c r="B3149" s="232">
        <v>4</v>
      </c>
      <c r="C3149" s="232" t="s">
        <v>747</v>
      </c>
      <c r="D3149" s="229" t="s">
        <v>656</v>
      </c>
      <c r="E3149" s="232" t="s">
        <v>446</v>
      </c>
      <c r="F3149" s="235" t="s">
        <v>50</v>
      </c>
      <c r="G3149" s="232">
        <v>99100</v>
      </c>
      <c r="H3149" s="229" t="s">
        <v>499</v>
      </c>
      <c r="I3149" s="229" t="s">
        <v>500</v>
      </c>
      <c r="J3149" s="229" t="s">
        <v>23</v>
      </c>
      <c r="K3149" s="229" t="s">
        <v>779</v>
      </c>
      <c r="L3149" s="229" t="s">
        <v>780</v>
      </c>
      <c r="M3149" s="229" t="s">
        <v>740</v>
      </c>
      <c r="N3149" s="229" t="s">
        <v>748</v>
      </c>
    </row>
    <row r="3150" spans="1:14">
      <c r="A3150" s="232">
        <f t="shared" si="49"/>
        <v>13139</v>
      </c>
      <c r="B3150" s="232">
        <v>4</v>
      </c>
      <c r="C3150" s="232" t="s">
        <v>747</v>
      </c>
      <c r="D3150" s="229" t="s">
        <v>656</v>
      </c>
      <c r="E3150" s="232" t="s">
        <v>573</v>
      </c>
      <c r="F3150" s="235" t="s">
        <v>50</v>
      </c>
      <c r="G3150" s="232">
        <v>79101</v>
      </c>
      <c r="H3150" s="229" t="s">
        <v>499</v>
      </c>
      <c r="I3150" s="229" t="s">
        <v>500</v>
      </c>
      <c r="J3150" s="229" t="s">
        <v>23</v>
      </c>
      <c r="K3150" s="229" t="s">
        <v>779</v>
      </c>
      <c r="L3150" s="229" t="s">
        <v>780</v>
      </c>
      <c r="M3150" s="229" t="s">
        <v>740</v>
      </c>
      <c r="N3150" s="229" t="s">
        <v>748</v>
      </c>
    </row>
    <row r="3151" spans="1:14">
      <c r="A3151" s="232">
        <f t="shared" si="49"/>
        <v>13140</v>
      </c>
      <c r="B3151" s="232">
        <v>4</v>
      </c>
      <c r="C3151" s="232" t="s">
        <v>747</v>
      </c>
      <c r="D3151" s="229" t="s">
        <v>656</v>
      </c>
      <c r="E3151" s="232" t="s">
        <v>446</v>
      </c>
      <c r="F3151" s="235" t="s">
        <v>50</v>
      </c>
      <c r="G3151" s="232">
        <v>79101</v>
      </c>
      <c r="H3151" s="229" t="s">
        <v>499</v>
      </c>
      <c r="I3151" s="229" t="s">
        <v>500</v>
      </c>
      <c r="J3151" s="229" t="s">
        <v>23</v>
      </c>
      <c r="K3151" s="229" t="s">
        <v>779</v>
      </c>
      <c r="L3151" s="229" t="s">
        <v>780</v>
      </c>
      <c r="M3151" s="229" t="s">
        <v>740</v>
      </c>
      <c r="N3151" s="229" t="s">
        <v>748</v>
      </c>
    </row>
    <row r="3152" spans="1:14">
      <c r="A3152" s="232">
        <f t="shared" si="49"/>
        <v>13141</v>
      </c>
      <c r="B3152" s="232">
        <v>4</v>
      </c>
      <c r="C3152" s="232" t="s">
        <v>747</v>
      </c>
      <c r="D3152" s="229" t="s">
        <v>656</v>
      </c>
      <c r="E3152" s="232" t="s">
        <v>573</v>
      </c>
      <c r="F3152" s="235" t="s">
        <v>50</v>
      </c>
      <c r="G3152" s="232">
        <v>11609</v>
      </c>
      <c r="H3152" s="229" t="s">
        <v>499</v>
      </c>
      <c r="I3152" s="229" t="s">
        <v>500</v>
      </c>
      <c r="J3152" s="229" t="s">
        <v>23</v>
      </c>
      <c r="K3152" s="229" t="s">
        <v>779</v>
      </c>
      <c r="L3152" s="229" t="s">
        <v>780</v>
      </c>
      <c r="M3152" s="229" t="s">
        <v>740</v>
      </c>
      <c r="N3152" s="229" t="s">
        <v>748</v>
      </c>
    </row>
    <row r="3153" spans="1:14">
      <c r="A3153" s="232">
        <f t="shared" si="49"/>
        <v>13142</v>
      </c>
      <c r="B3153" s="232">
        <v>4</v>
      </c>
      <c r="C3153" s="232" t="s">
        <v>747</v>
      </c>
      <c r="D3153" s="229" t="s">
        <v>656</v>
      </c>
      <c r="E3153" s="232" t="s">
        <v>446</v>
      </c>
      <c r="F3153" s="235" t="s">
        <v>50</v>
      </c>
      <c r="G3153" s="232">
        <v>11609</v>
      </c>
      <c r="H3153" s="229" t="s">
        <v>499</v>
      </c>
      <c r="I3153" s="229" t="s">
        <v>500</v>
      </c>
      <c r="J3153" s="229" t="s">
        <v>23</v>
      </c>
      <c r="K3153" s="229" t="s">
        <v>779</v>
      </c>
      <c r="L3153" s="229" t="s">
        <v>780</v>
      </c>
      <c r="M3153" s="229" t="s">
        <v>740</v>
      </c>
      <c r="N3153" s="229" t="s">
        <v>748</v>
      </c>
    </row>
    <row r="3154" spans="1:14">
      <c r="A3154" s="232">
        <f t="shared" si="49"/>
        <v>13143</v>
      </c>
      <c r="B3154" s="232">
        <v>4</v>
      </c>
      <c r="C3154" s="232" t="s">
        <v>747</v>
      </c>
      <c r="D3154" s="229" t="s">
        <v>656</v>
      </c>
      <c r="E3154" s="232" t="s">
        <v>573</v>
      </c>
      <c r="F3154" s="235" t="s">
        <v>50</v>
      </c>
      <c r="G3154" s="232">
        <v>21609</v>
      </c>
      <c r="H3154" s="229" t="s">
        <v>499</v>
      </c>
      <c r="I3154" s="229" t="s">
        <v>500</v>
      </c>
      <c r="J3154" s="229" t="s">
        <v>23</v>
      </c>
      <c r="K3154" s="229" t="s">
        <v>779</v>
      </c>
      <c r="L3154" s="229" t="s">
        <v>780</v>
      </c>
      <c r="M3154" s="229" t="s">
        <v>740</v>
      </c>
      <c r="N3154" s="229" t="s">
        <v>748</v>
      </c>
    </row>
    <row r="3155" spans="1:14">
      <c r="A3155" s="232">
        <f t="shared" si="49"/>
        <v>13144</v>
      </c>
      <c r="B3155" s="232">
        <v>4</v>
      </c>
      <c r="C3155" s="232" t="s">
        <v>747</v>
      </c>
      <c r="D3155" s="229" t="s">
        <v>656</v>
      </c>
      <c r="E3155" s="232" t="s">
        <v>446</v>
      </c>
      <c r="F3155" s="235" t="s">
        <v>50</v>
      </c>
      <c r="G3155" s="232">
        <v>21609</v>
      </c>
      <c r="H3155" s="229" t="s">
        <v>499</v>
      </c>
      <c r="I3155" s="229" t="s">
        <v>500</v>
      </c>
      <c r="J3155" s="229" t="s">
        <v>23</v>
      </c>
      <c r="K3155" s="229" t="s">
        <v>779</v>
      </c>
      <c r="L3155" s="229" t="s">
        <v>780</v>
      </c>
      <c r="M3155" s="229" t="s">
        <v>740</v>
      </c>
      <c r="N3155" s="229" t="s">
        <v>748</v>
      </c>
    </row>
    <row r="3156" spans="1:14">
      <c r="A3156" s="232">
        <f t="shared" si="49"/>
        <v>13145</v>
      </c>
      <c r="B3156" s="232">
        <v>4</v>
      </c>
      <c r="C3156" s="232" t="s">
        <v>747</v>
      </c>
      <c r="D3156" s="229" t="s">
        <v>656</v>
      </c>
      <c r="E3156" s="232" t="s">
        <v>573</v>
      </c>
      <c r="F3156" s="235" t="s">
        <v>726</v>
      </c>
      <c r="G3156" s="232">
        <v>99100</v>
      </c>
      <c r="H3156" s="229" t="s">
        <v>499</v>
      </c>
      <c r="I3156" s="229" t="s">
        <v>500</v>
      </c>
      <c r="J3156" s="229" t="s">
        <v>23</v>
      </c>
      <c r="K3156" s="229" t="s">
        <v>779</v>
      </c>
      <c r="L3156" s="229" t="s">
        <v>780</v>
      </c>
      <c r="M3156" s="229" t="s">
        <v>740</v>
      </c>
      <c r="N3156" s="229" t="s">
        <v>748</v>
      </c>
    </row>
    <row r="3157" spans="1:14">
      <c r="A3157" s="232">
        <f t="shared" si="49"/>
        <v>13146</v>
      </c>
      <c r="B3157" s="232">
        <v>4</v>
      </c>
      <c r="C3157" s="232" t="s">
        <v>747</v>
      </c>
      <c r="D3157" s="229" t="s">
        <v>656</v>
      </c>
      <c r="E3157" s="232" t="s">
        <v>446</v>
      </c>
      <c r="F3157" s="235" t="s">
        <v>726</v>
      </c>
      <c r="G3157" s="232">
        <v>99100</v>
      </c>
      <c r="H3157" s="229" t="s">
        <v>499</v>
      </c>
      <c r="I3157" s="229" t="s">
        <v>500</v>
      </c>
      <c r="J3157" s="229" t="s">
        <v>23</v>
      </c>
      <c r="K3157" s="229" t="s">
        <v>779</v>
      </c>
      <c r="L3157" s="229" t="s">
        <v>780</v>
      </c>
      <c r="M3157" s="229" t="s">
        <v>740</v>
      </c>
      <c r="N3157" s="229" t="s">
        <v>748</v>
      </c>
    </row>
    <row r="3158" spans="1:14">
      <c r="A3158" s="232">
        <f t="shared" si="49"/>
        <v>13147</v>
      </c>
      <c r="B3158" s="232">
        <v>4</v>
      </c>
      <c r="C3158" s="232" t="s">
        <v>747</v>
      </c>
      <c r="D3158" s="229" t="s">
        <v>656</v>
      </c>
      <c r="E3158" s="232" t="s">
        <v>573</v>
      </c>
      <c r="F3158" s="235" t="s">
        <v>726</v>
      </c>
      <c r="G3158" s="232">
        <v>79101</v>
      </c>
      <c r="H3158" s="229" t="s">
        <v>499</v>
      </c>
      <c r="I3158" s="229" t="s">
        <v>500</v>
      </c>
      <c r="J3158" s="229" t="s">
        <v>23</v>
      </c>
      <c r="K3158" s="229" t="s">
        <v>779</v>
      </c>
      <c r="L3158" s="229" t="s">
        <v>780</v>
      </c>
      <c r="M3158" s="229" t="s">
        <v>740</v>
      </c>
      <c r="N3158" s="229" t="s">
        <v>748</v>
      </c>
    </row>
    <row r="3159" spans="1:14">
      <c r="A3159" s="232">
        <f t="shared" si="49"/>
        <v>13148</v>
      </c>
      <c r="B3159" s="232">
        <v>4</v>
      </c>
      <c r="C3159" s="232" t="s">
        <v>747</v>
      </c>
      <c r="D3159" s="229" t="s">
        <v>656</v>
      </c>
      <c r="E3159" s="232" t="s">
        <v>446</v>
      </c>
      <c r="F3159" s="235" t="s">
        <v>726</v>
      </c>
      <c r="G3159" s="232">
        <v>79101</v>
      </c>
      <c r="H3159" s="229" t="s">
        <v>499</v>
      </c>
      <c r="I3159" s="229" t="s">
        <v>500</v>
      </c>
      <c r="J3159" s="229" t="s">
        <v>23</v>
      </c>
      <c r="K3159" s="229" t="s">
        <v>779</v>
      </c>
      <c r="L3159" s="229" t="s">
        <v>780</v>
      </c>
      <c r="M3159" s="229" t="s">
        <v>740</v>
      </c>
      <c r="N3159" s="229" t="s">
        <v>748</v>
      </c>
    </row>
    <row r="3160" spans="1:14">
      <c r="A3160" s="232">
        <f t="shared" si="49"/>
        <v>13149</v>
      </c>
      <c r="B3160" s="232">
        <v>4</v>
      </c>
      <c r="C3160" s="232" t="s">
        <v>747</v>
      </c>
      <c r="D3160" s="229" t="s">
        <v>656</v>
      </c>
      <c r="E3160" s="232" t="s">
        <v>573</v>
      </c>
      <c r="F3160" s="235" t="s">
        <v>726</v>
      </c>
      <c r="G3160" s="232">
        <v>11609</v>
      </c>
      <c r="H3160" s="229" t="s">
        <v>499</v>
      </c>
      <c r="I3160" s="229" t="s">
        <v>500</v>
      </c>
      <c r="J3160" s="229" t="s">
        <v>23</v>
      </c>
      <c r="K3160" s="229" t="s">
        <v>779</v>
      </c>
      <c r="L3160" s="229" t="s">
        <v>780</v>
      </c>
      <c r="M3160" s="229" t="s">
        <v>740</v>
      </c>
      <c r="N3160" s="229" t="s">
        <v>748</v>
      </c>
    </row>
    <row r="3161" spans="1:14">
      <c r="A3161" s="232">
        <f t="shared" si="49"/>
        <v>13150</v>
      </c>
      <c r="B3161" s="232">
        <v>4</v>
      </c>
      <c r="C3161" s="232" t="s">
        <v>747</v>
      </c>
      <c r="D3161" s="229" t="s">
        <v>656</v>
      </c>
      <c r="E3161" s="232" t="s">
        <v>446</v>
      </c>
      <c r="F3161" s="235" t="s">
        <v>726</v>
      </c>
      <c r="G3161" s="232">
        <v>11609</v>
      </c>
      <c r="H3161" s="229" t="s">
        <v>499</v>
      </c>
      <c r="I3161" s="229" t="s">
        <v>500</v>
      </c>
      <c r="J3161" s="229" t="s">
        <v>23</v>
      </c>
      <c r="K3161" s="229" t="s">
        <v>779</v>
      </c>
      <c r="L3161" s="229" t="s">
        <v>780</v>
      </c>
      <c r="M3161" s="229" t="s">
        <v>740</v>
      </c>
      <c r="N3161" s="229" t="s">
        <v>748</v>
      </c>
    </row>
    <row r="3162" spans="1:14">
      <c r="A3162" s="232">
        <f t="shared" si="49"/>
        <v>13151</v>
      </c>
      <c r="B3162" s="232">
        <v>4</v>
      </c>
      <c r="C3162" s="232" t="s">
        <v>747</v>
      </c>
      <c r="D3162" s="229" t="s">
        <v>656</v>
      </c>
      <c r="E3162" s="232" t="s">
        <v>573</v>
      </c>
      <c r="F3162" s="235" t="s">
        <v>726</v>
      </c>
      <c r="G3162" s="232">
        <v>21609</v>
      </c>
      <c r="H3162" s="229" t="s">
        <v>499</v>
      </c>
      <c r="I3162" s="229" t="s">
        <v>500</v>
      </c>
      <c r="J3162" s="229" t="s">
        <v>23</v>
      </c>
      <c r="K3162" s="229" t="s">
        <v>779</v>
      </c>
      <c r="L3162" s="229" t="s">
        <v>780</v>
      </c>
      <c r="M3162" s="229" t="s">
        <v>740</v>
      </c>
      <c r="N3162" s="229" t="s">
        <v>748</v>
      </c>
    </row>
    <row r="3163" spans="1:14">
      <c r="A3163" s="232">
        <f t="shared" si="49"/>
        <v>13152</v>
      </c>
      <c r="B3163" s="232">
        <v>4</v>
      </c>
      <c r="C3163" s="232" t="s">
        <v>747</v>
      </c>
      <c r="D3163" s="229" t="s">
        <v>656</v>
      </c>
      <c r="E3163" s="232" t="s">
        <v>446</v>
      </c>
      <c r="F3163" s="235" t="s">
        <v>726</v>
      </c>
      <c r="G3163" s="232">
        <v>21609</v>
      </c>
      <c r="H3163" s="229" t="s">
        <v>499</v>
      </c>
      <c r="I3163" s="229" t="s">
        <v>500</v>
      </c>
      <c r="J3163" s="229" t="s">
        <v>23</v>
      </c>
      <c r="K3163" s="229" t="s">
        <v>779</v>
      </c>
      <c r="L3163" s="229" t="s">
        <v>780</v>
      </c>
      <c r="M3163" s="229" t="s">
        <v>740</v>
      </c>
      <c r="N3163" s="229" t="s">
        <v>748</v>
      </c>
    </row>
    <row r="3164" spans="1:14">
      <c r="A3164" s="232">
        <f t="shared" si="49"/>
        <v>13153</v>
      </c>
      <c r="B3164" s="232">
        <v>4</v>
      </c>
      <c r="C3164" s="232" t="s">
        <v>747</v>
      </c>
      <c r="D3164" s="229" t="s">
        <v>656</v>
      </c>
      <c r="E3164" s="232" t="s">
        <v>573</v>
      </c>
      <c r="F3164" s="235" t="s">
        <v>51</v>
      </c>
      <c r="G3164" s="232">
        <v>99100</v>
      </c>
      <c r="H3164" s="229" t="s">
        <v>499</v>
      </c>
      <c r="I3164" s="229" t="s">
        <v>500</v>
      </c>
      <c r="J3164" s="229" t="s">
        <v>23</v>
      </c>
      <c r="K3164" s="229" t="s">
        <v>779</v>
      </c>
      <c r="L3164" s="229" t="s">
        <v>780</v>
      </c>
      <c r="M3164" s="229" t="s">
        <v>740</v>
      </c>
      <c r="N3164" s="229" t="s">
        <v>748</v>
      </c>
    </row>
    <row r="3165" spans="1:14">
      <c r="A3165" s="232">
        <f t="shared" si="49"/>
        <v>13154</v>
      </c>
      <c r="B3165" s="232">
        <v>4</v>
      </c>
      <c r="C3165" s="232" t="s">
        <v>747</v>
      </c>
      <c r="D3165" s="229" t="s">
        <v>656</v>
      </c>
      <c r="E3165" s="232" t="s">
        <v>446</v>
      </c>
      <c r="F3165" s="235" t="s">
        <v>51</v>
      </c>
      <c r="G3165" s="232">
        <v>99100</v>
      </c>
      <c r="H3165" s="229" t="s">
        <v>499</v>
      </c>
      <c r="I3165" s="229" t="s">
        <v>500</v>
      </c>
      <c r="J3165" s="229" t="s">
        <v>23</v>
      </c>
      <c r="K3165" s="229" t="s">
        <v>779</v>
      </c>
      <c r="L3165" s="229" t="s">
        <v>780</v>
      </c>
      <c r="M3165" s="229" t="s">
        <v>740</v>
      </c>
      <c r="N3165" s="229" t="s">
        <v>748</v>
      </c>
    </row>
    <row r="3166" spans="1:14">
      <c r="A3166" s="232">
        <f t="shared" si="49"/>
        <v>13155</v>
      </c>
      <c r="B3166" s="232">
        <v>4</v>
      </c>
      <c r="C3166" s="232" t="s">
        <v>747</v>
      </c>
      <c r="D3166" s="229" t="s">
        <v>656</v>
      </c>
      <c r="E3166" s="232" t="s">
        <v>573</v>
      </c>
      <c r="F3166" s="235" t="s">
        <v>51</v>
      </c>
      <c r="G3166" s="232">
        <v>79101</v>
      </c>
      <c r="H3166" s="229" t="s">
        <v>499</v>
      </c>
      <c r="I3166" s="229" t="s">
        <v>500</v>
      </c>
      <c r="J3166" s="229" t="s">
        <v>23</v>
      </c>
      <c r="K3166" s="229" t="s">
        <v>779</v>
      </c>
      <c r="L3166" s="229" t="s">
        <v>780</v>
      </c>
      <c r="M3166" s="229" t="s">
        <v>740</v>
      </c>
      <c r="N3166" s="229" t="s">
        <v>748</v>
      </c>
    </row>
    <row r="3167" spans="1:14">
      <c r="A3167" s="232">
        <f t="shared" si="49"/>
        <v>13156</v>
      </c>
      <c r="B3167" s="232">
        <v>4</v>
      </c>
      <c r="C3167" s="232" t="s">
        <v>747</v>
      </c>
      <c r="D3167" s="229" t="s">
        <v>656</v>
      </c>
      <c r="E3167" s="232" t="s">
        <v>446</v>
      </c>
      <c r="F3167" s="235" t="s">
        <v>51</v>
      </c>
      <c r="G3167" s="232">
        <v>79101</v>
      </c>
      <c r="H3167" s="229" t="s">
        <v>499</v>
      </c>
      <c r="I3167" s="229" t="s">
        <v>500</v>
      </c>
      <c r="J3167" s="229" t="s">
        <v>23</v>
      </c>
      <c r="K3167" s="229" t="s">
        <v>779</v>
      </c>
      <c r="L3167" s="229" t="s">
        <v>780</v>
      </c>
      <c r="M3167" s="229" t="s">
        <v>740</v>
      </c>
      <c r="N3167" s="229" t="s">
        <v>748</v>
      </c>
    </row>
    <row r="3168" spans="1:14">
      <c r="A3168" s="232">
        <f t="shared" si="49"/>
        <v>13157</v>
      </c>
      <c r="B3168" s="232">
        <v>4</v>
      </c>
      <c r="C3168" s="232" t="s">
        <v>747</v>
      </c>
      <c r="D3168" s="229" t="s">
        <v>656</v>
      </c>
      <c r="E3168" s="232" t="s">
        <v>573</v>
      </c>
      <c r="F3168" s="235" t="s">
        <v>51</v>
      </c>
      <c r="G3168" s="232">
        <v>11609</v>
      </c>
      <c r="H3168" s="229" t="s">
        <v>499</v>
      </c>
      <c r="I3168" s="229" t="s">
        <v>500</v>
      </c>
      <c r="J3168" s="229" t="s">
        <v>23</v>
      </c>
      <c r="K3168" s="229" t="s">
        <v>779</v>
      </c>
      <c r="L3168" s="229" t="s">
        <v>780</v>
      </c>
      <c r="M3168" s="229" t="s">
        <v>740</v>
      </c>
      <c r="N3168" s="229" t="s">
        <v>748</v>
      </c>
    </row>
    <row r="3169" spans="1:14">
      <c r="A3169" s="232">
        <f t="shared" si="49"/>
        <v>13158</v>
      </c>
      <c r="B3169" s="232">
        <v>4</v>
      </c>
      <c r="C3169" s="232" t="s">
        <v>747</v>
      </c>
      <c r="D3169" s="229" t="s">
        <v>656</v>
      </c>
      <c r="E3169" s="232" t="s">
        <v>446</v>
      </c>
      <c r="F3169" s="235" t="s">
        <v>51</v>
      </c>
      <c r="G3169" s="232">
        <v>11609</v>
      </c>
      <c r="H3169" s="229" t="s">
        <v>499</v>
      </c>
      <c r="I3169" s="229" t="s">
        <v>500</v>
      </c>
      <c r="J3169" s="229" t="s">
        <v>23</v>
      </c>
      <c r="K3169" s="229" t="s">
        <v>779</v>
      </c>
      <c r="L3169" s="229" t="s">
        <v>780</v>
      </c>
      <c r="M3169" s="229" t="s">
        <v>740</v>
      </c>
      <c r="N3169" s="229" t="s">
        <v>748</v>
      </c>
    </row>
    <row r="3170" spans="1:14">
      <c r="A3170" s="232">
        <f t="shared" si="49"/>
        <v>13159</v>
      </c>
      <c r="B3170" s="232">
        <v>4</v>
      </c>
      <c r="C3170" s="232" t="s">
        <v>747</v>
      </c>
      <c r="D3170" s="229" t="s">
        <v>656</v>
      </c>
      <c r="E3170" s="232" t="s">
        <v>573</v>
      </c>
      <c r="F3170" s="235" t="s">
        <v>51</v>
      </c>
      <c r="G3170" s="232">
        <v>21609</v>
      </c>
      <c r="H3170" s="229" t="s">
        <v>499</v>
      </c>
      <c r="I3170" s="229" t="s">
        <v>500</v>
      </c>
      <c r="J3170" s="229" t="s">
        <v>23</v>
      </c>
      <c r="K3170" s="229" t="s">
        <v>779</v>
      </c>
      <c r="L3170" s="229" t="s">
        <v>780</v>
      </c>
      <c r="M3170" s="229" t="s">
        <v>740</v>
      </c>
      <c r="N3170" s="229" t="s">
        <v>748</v>
      </c>
    </row>
    <row r="3171" spans="1:14">
      <c r="A3171" s="232">
        <f t="shared" si="49"/>
        <v>13160</v>
      </c>
      <c r="B3171" s="232">
        <v>4</v>
      </c>
      <c r="C3171" s="232" t="s">
        <v>747</v>
      </c>
      <c r="D3171" s="229" t="s">
        <v>656</v>
      </c>
      <c r="E3171" s="232" t="s">
        <v>446</v>
      </c>
      <c r="F3171" s="235" t="s">
        <v>51</v>
      </c>
      <c r="G3171" s="232">
        <v>21609</v>
      </c>
      <c r="H3171" s="229" t="s">
        <v>499</v>
      </c>
      <c r="I3171" s="229" t="s">
        <v>500</v>
      </c>
      <c r="J3171" s="229" t="s">
        <v>23</v>
      </c>
      <c r="K3171" s="229" t="s">
        <v>779</v>
      </c>
      <c r="L3171" s="229" t="s">
        <v>780</v>
      </c>
      <c r="M3171" s="229" t="s">
        <v>740</v>
      </c>
      <c r="N3171" s="229" t="s">
        <v>748</v>
      </c>
    </row>
    <row r="3172" spans="1:14">
      <c r="A3172" s="232">
        <f t="shared" si="49"/>
        <v>13161</v>
      </c>
      <c r="B3172" s="232">
        <v>4</v>
      </c>
      <c r="C3172" s="232" t="s">
        <v>747</v>
      </c>
      <c r="D3172" s="229" t="s">
        <v>656</v>
      </c>
      <c r="E3172" s="232" t="s">
        <v>573</v>
      </c>
      <c r="F3172" s="235" t="s">
        <v>52</v>
      </c>
      <c r="G3172" s="232">
        <v>99100</v>
      </c>
      <c r="H3172" s="229" t="s">
        <v>499</v>
      </c>
      <c r="I3172" s="229" t="s">
        <v>500</v>
      </c>
      <c r="J3172" s="229" t="s">
        <v>23</v>
      </c>
      <c r="K3172" s="229" t="s">
        <v>779</v>
      </c>
      <c r="L3172" s="229" t="s">
        <v>780</v>
      </c>
      <c r="M3172" s="229" t="s">
        <v>740</v>
      </c>
      <c r="N3172" s="229" t="s">
        <v>748</v>
      </c>
    </row>
    <row r="3173" spans="1:14">
      <c r="A3173" s="232">
        <f t="shared" si="49"/>
        <v>13162</v>
      </c>
      <c r="B3173" s="232">
        <v>4</v>
      </c>
      <c r="C3173" s="232" t="s">
        <v>747</v>
      </c>
      <c r="D3173" s="229" t="s">
        <v>656</v>
      </c>
      <c r="E3173" s="232" t="s">
        <v>446</v>
      </c>
      <c r="F3173" s="235" t="s">
        <v>52</v>
      </c>
      <c r="G3173" s="232">
        <v>99100</v>
      </c>
      <c r="H3173" s="229" t="s">
        <v>499</v>
      </c>
      <c r="I3173" s="229" t="s">
        <v>500</v>
      </c>
      <c r="J3173" s="229" t="s">
        <v>23</v>
      </c>
      <c r="K3173" s="229" t="s">
        <v>779</v>
      </c>
      <c r="L3173" s="229" t="s">
        <v>780</v>
      </c>
      <c r="M3173" s="229" t="s">
        <v>740</v>
      </c>
      <c r="N3173" s="229" t="s">
        <v>748</v>
      </c>
    </row>
    <row r="3174" spans="1:14">
      <c r="A3174" s="232">
        <f t="shared" si="49"/>
        <v>13163</v>
      </c>
      <c r="B3174" s="232">
        <v>4</v>
      </c>
      <c r="C3174" s="232" t="s">
        <v>747</v>
      </c>
      <c r="D3174" s="229" t="s">
        <v>656</v>
      </c>
      <c r="E3174" s="232" t="s">
        <v>573</v>
      </c>
      <c r="F3174" s="235" t="s">
        <v>52</v>
      </c>
      <c r="G3174" s="232">
        <v>79101</v>
      </c>
      <c r="H3174" s="229" t="s">
        <v>499</v>
      </c>
      <c r="I3174" s="229" t="s">
        <v>500</v>
      </c>
      <c r="J3174" s="229" t="s">
        <v>23</v>
      </c>
      <c r="K3174" s="229" t="s">
        <v>779</v>
      </c>
      <c r="L3174" s="229" t="s">
        <v>780</v>
      </c>
      <c r="M3174" s="229" t="s">
        <v>740</v>
      </c>
      <c r="N3174" s="229" t="s">
        <v>748</v>
      </c>
    </row>
    <row r="3175" spans="1:14">
      <c r="A3175" s="232">
        <f t="shared" si="49"/>
        <v>13164</v>
      </c>
      <c r="B3175" s="232">
        <v>4</v>
      </c>
      <c r="C3175" s="232" t="s">
        <v>747</v>
      </c>
      <c r="D3175" s="229" t="s">
        <v>656</v>
      </c>
      <c r="E3175" s="232" t="s">
        <v>446</v>
      </c>
      <c r="F3175" s="235" t="s">
        <v>52</v>
      </c>
      <c r="G3175" s="232">
        <v>79101</v>
      </c>
      <c r="H3175" s="229" t="s">
        <v>499</v>
      </c>
      <c r="I3175" s="229" t="s">
        <v>500</v>
      </c>
      <c r="J3175" s="229" t="s">
        <v>23</v>
      </c>
      <c r="K3175" s="229" t="s">
        <v>779</v>
      </c>
      <c r="L3175" s="229" t="s">
        <v>780</v>
      </c>
      <c r="M3175" s="229" t="s">
        <v>740</v>
      </c>
      <c r="N3175" s="229" t="s">
        <v>748</v>
      </c>
    </row>
    <row r="3176" spans="1:14">
      <c r="A3176" s="232">
        <f t="shared" si="49"/>
        <v>13165</v>
      </c>
      <c r="B3176" s="232">
        <v>4</v>
      </c>
      <c r="C3176" s="232" t="s">
        <v>747</v>
      </c>
      <c r="D3176" s="229" t="s">
        <v>656</v>
      </c>
      <c r="E3176" s="232" t="s">
        <v>573</v>
      </c>
      <c r="F3176" s="235" t="s">
        <v>52</v>
      </c>
      <c r="G3176" s="232">
        <v>11609</v>
      </c>
      <c r="H3176" s="229" t="s">
        <v>499</v>
      </c>
      <c r="I3176" s="229" t="s">
        <v>500</v>
      </c>
      <c r="J3176" s="229" t="s">
        <v>23</v>
      </c>
      <c r="K3176" s="229" t="s">
        <v>779</v>
      </c>
      <c r="L3176" s="229" t="s">
        <v>780</v>
      </c>
      <c r="M3176" s="229" t="s">
        <v>740</v>
      </c>
      <c r="N3176" s="229" t="s">
        <v>748</v>
      </c>
    </row>
    <row r="3177" spans="1:14">
      <c r="A3177" s="232">
        <f t="shared" si="49"/>
        <v>13166</v>
      </c>
      <c r="B3177" s="232">
        <v>4</v>
      </c>
      <c r="C3177" s="232" t="s">
        <v>747</v>
      </c>
      <c r="D3177" s="229" t="s">
        <v>656</v>
      </c>
      <c r="E3177" s="232" t="s">
        <v>446</v>
      </c>
      <c r="F3177" s="235" t="s">
        <v>52</v>
      </c>
      <c r="G3177" s="232">
        <v>11609</v>
      </c>
      <c r="H3177" s="229" t="s">
        <v>499</v>
      </c>
      <c r="I3177" s="229" t="s">
        <v>500</v>
      </c>
      <c r="J3177" s="229" t="s">
        <v>23</v>
      </c>
      <c r="K3177" s="229" t="s">
        <v>779</v>
      </c>
      <c r="L3177" s="229" t="s">
        <v>780</v>
      </c>
      <c r="M3177" s="229" t="s">
        <v>740</v>
      </c>
      <c r="N3177" s="229" t="s">
        <v>748</v>
      </c>
    </row>
    <row r="3178" spans="1:14">
      <c r="A3178" s="232">
        <f t="shared" si="49"/>
        <v>13167</v>
      </c>
      <c r="B3178" s="232">
        <v>4</v>
      </c>
      <c r="C3178" s="232" t="s">
        <v>747</v>
      </c>
      <c r="D3178" s="229" t="s">
        <v>656</v>
      </c>
      <c r="E3178" s="232" t="s">
        <v>573</v>
      </c>
      <c r="F3178" s="235" t="s">
        <v>52</v>
      </c>
      <c r="G3178" s="232">
        <v>21609</v>
      </c>
      <c r="H3178" s="229" t="s">
        <v>499</v>
      </c>
      <c r="I3178" s="229" t="s">
        <v>500</v>
      </c>
      <c r="J3178" s="229" t="s">
        <v>23</v>
      </c>
      <c r="K3178" s="229" t="s">
        <v>779</v>
      </c>
      <c r="L3178" s="229" t="s">
        <v>780</v>
      </c>
      <c r="M3178" s="229" t="s">
        <v>740</v>
      </c>
      <c r="N3178" s="229" t="s">
        <v>748</v>
      </c>
    </row>
    <row r="3179" spans="1:14">
      <c r="A3179" s="232">
        <f t="shared" si="49"/>
        <v>13168</v>
      </c>
      <c r="B3179" s="232">
        <v>4</v>
      </c>
      <c r="C3179" s="232" t="s">
        <v>747</v>
      </c>
      <c r="D3179" s="229" t="s">
        <v>656</v>
      </c>
      <c r="E3179" s="232" t="s">
        <v>446</v>
      </c>
      <c r="F3179" s="235" t="s">
        <v>52</v>
      </c>
      <c r="G3179" s="232">
        <v>21609</v>
      </c>
      <c r="H3179" s="229" t="s">
        <v>499</v>
      </c>
      <c r="I3179" s="229" t="s">
        <v>500</v>
      </c>
      <c r="J3179" s="229" t="s">
        <v>23</v>
      </c>
      <c r="K3179" s="229" t="s">
        <v>779</v>
      </c>
      <c r="L3179" s="229" t="s">
        <v>780</v>
      </c>
      <c r="M3179" s="229" t="s">
        <v>740</v>
      </c>
      <c r="N3179" s="229" t="s">
        <v>748</v>
      </c>
    </row>
    <row r="3180" spans="1:14">
      <c r="A3180" s="232">
        <f t="shared" si="49"/>
        <v>13169</v>
      </c>
      <c r="B3180" s="232">
        <v>4</v>
      </c>
      <c r="C3180" s="232" t="s">
        <v>747</v>
      </c>
      <c r="D3180" s="229" t="s">
        <v>656</v>
      </c>
      <c r="E3180" s="232" t="s">
        <v>573</v>
      </c>
      <c r="F3180" s="235" t="s">
        <v>12</v>
      </c>
      <c r="G3180" s="232">
        <v>99100</v>
      </c>
      <c r="H3180" s="229" t="s">
        <v>499</v>
      </c>
      <c r="I3180" s="229" t="s">
        <v>500</v>
      </c>
      <c r="J3180" s="229" t="s">
        <v>23</v>
      </c>
      <c r="K3180" s="229" t="s">
        <v>779</v>
      </c>
      <c r="L3180" s="229" t="s">
        <v>780</v>
      </c>
      <c r="M3180" s="229" t="s">
        <v>740</v>
      </c>
      <c r="N3180" s="229" t="s">
        <v>748</v>
      </c>
    </row>
    <row r="3181" spans="1:14">
      <c r="A3181" s="232">
        <f t="shared" si="49"/>
        <v>13170</v>
      </c>
      <c r="B3181" s="232">
        <v>4</v>
      </c>
      <c r="C3181" s="232" t="s">
        <v>747</v>
      </c>
      <c r="D3181" s="229" t="s">
        <v>656</v>
      </c>
      <c r="E3181" s="232" t="s">
        <v>446</v>
      </c>
      <c r="F3181" s="235" t="s">
        <v>12</v>
      </c>
      <c r="G3181" s="232">
        <v>99100</v>
      </c>
      <c r="H3181" s="229" t="s">
        <v>499</v>
      </c>
      <c r="I3181" s="229" t="s">
        <v>500</v>
      </c>
      <c r="J3181" s="229" t="s">
        <v>23</v>
      </c>
      <c r="K3181" s="229" t="s">
        <v>779</v>
      </c>
      <c r="L3181" s="229" t="s">
        <v>780</v>
      </c>
      <c r="M3181" s="229" t="s">
        <v>740</v>
      </c>
      <c r="N3181" s="229" t="s">
        <v>748</v>
      </c>
    </row>
    <row r="3182" spans="1:14">
      <c r="A3182" s="232">
        <f t="shared" si="49"/>
        <v>13171</v>
      </c>
      <c r="B3182" s="232">
        <v>4</v>
      </c>
      <c r="C3182" s="232" t="s">
        <v>747</v>
      </c>
      <c r="D3182" s="229" t="s">
        <v>656</v>
      </c>
      <c r="E3182" s="232" t="s">
        <v>573</v>
      </c>
      <c r="F3182" s="235" t="s">
        <v>12</v>
      </c>
      <c r="G3182" s="232">
        <v>79101</v>
      </c>
      <c r="H3182" s="229" t="s">
        <v>499</v>
      </c>
      <c r="I3182" s="229" t="s">
        <v>500</v>
      </c>
      <c r="J3182" s="229" t="s">
        <v>23</v>
      </c>
      <c r="K3182" s="229" t="s">
        <v>779</v>
      </c>
      <c r="L3182" s="229" t="s">
        <v>780</v>
      </c>
      <c r="M3182" s="229" t="s">
        <v>740</v>
      </c>
      <c r="N3182" s="229" t="s">
        <v>748</v>
      </c>
    </row>
    <row r="3183" spans="1:14">
      <c r="A3183" s="232">
        <f t="shared" si="49"/>
        <v>13172</v>
      </c>
      <c r="B3183" s="232">
        <v>4</v>
      </c>
      <c r="C3183" s="232" t="s">
        <v>747</v>
      </c>
      <c r="D3183" s="229" t="s">
        <v>656</v>
      </c>
      <c r="E3183" s="232" t="s">
        <v>446</v>
      </c>
      <c r="F3183" s="235" t="s">
        <v>12</v>
      </c>
      <c r="G3183" s="232">
        <v>79101</v>
      </c>
      <c r="H3183" s="229" t="s">
        <v>499</v>
      </c>
      <c r="I3183" s="229" t="s">
        <v>500</v>
      </c>
      <c r="J3183" s="229" t="s">
        <v>23</v>
      </c>
      <c r="K3183" s="229" t="s">
        <v>779</v>
      </c>
      <c r="L3183" s="229" t="s">
        <v>780</v>
      </c>
      <c r="M3183" s="229" t="s">
        <v>740</v>
      </c>
      <c r="N3183" s="229" t="s">
        <v>748</v>
      </c>
    </row>
    <row r="3184" spans="1:14">
      <c r="A3184" s="232">
        <f t="shared" si="49"/>
        <v>13173</v>
      </c>
      <c r="B3184" s="232">
        <v>4</v>
      </c>
      <c r="C3184" s="232" t="s">
        <v>747</v>
      </c>
      <c r="D3184" s="229" t="s">
        <v>656</v>
      </c>
      <c r="E3184" s="232" t="s">
        <v>573</v>
      </c>
      <c r="F3184" s="235" t="s">
        <v>12</v>
      </c>
      <c r="G3184" s="232">
        <v>11609</v>
      </c>
      <c r="H3184" s="229" t="s">
        <v>499</v>
      </c>
      <c r="I3184" s="229" t="s">
        <v>500</v>
      </c>
      <c r="J3184" s="229" t="s">
        <v>23</v>
      </c>
      <c r="K3184" s="229" t="s">
        <v>779</v>
      </c>
      <c r="L3184" s="229" t="s">
        <v>780</v>
      </c>
      <c r="M3184" s="229" t="s">
        <v>740</v>
      </c>
      <c r="N3184" s="229" t="s">
        <v>748</v>
      </c>
    </row>
    <row r="3185" spans="1:14">
      <c r="A3185" s="232">
        <f t="shared" si="49"/>
        <v>13174</v>
      </c>
      <c r="B3185" s="232">
        <v>4</v>
      </c>
      <c r="C3185" s="232" t="s">
        <v>747</v>
      </c>
      <c r="D3185" s="229" t="s">
        <v>656</v>
      </c>
      <c r="E3185" s="232" t="s">
        <v>446</v>
      </c>
      <c r="F3185" s="235" t="s">
        <v>12</v>
      </c>
      <c r="G3185" s="232">
        <v>11609</v>
      </c>
      <c r="H3185" s="229" t="s">
        <v>499</v>
      </c>
      <c r="I3185" s="229" t="s">
        <v>500</v>
      </c>
      <c r="J3185" s="229" t="s">
        <v>23</v>
      </c>
      <c r="K3185" s="229" t="s">
        <v>779</v>
      </c>
      <c r="L3185" s="229" t="s">
        <v>780</v>
      </c>
      <c r="M3185" s="229" t="s">
        <v>740</v>
      </c>
      <c r="N3185" s="229" t="s">
        <v>748</v>
      </c>
    </row>
    <row r="3186" spans="1:14">
      <c r="A3186" s="232">
        <f t="shared" si="49"/>
        <v>13175</v>
      </c>
      <c r="B3186" s="232">
        <v>4</v>
      </c>
      <c r="C3186" s="232" t="s">
        <v>747</v>
      </c>
      <c r="D3186" s="229" t="s">
        <v>656</v>
      </c>
      <c r="E3186" s="232" t="s">
        <v>573</v>
      </c>
      <c r="F3186" s="235" t="s">
        <v>12</v>
      </c>
      <c r="G3186" s="232">
        <v>21609</v>
      </c>
      <c r="H3186" s="229" t="s">
        <v>499</v>
      </c>
      <c r="I3186" s="229" t="s">
        <v>500</v>
      </c>
      <c r="J3186" s="229" t="s">
        <v>23</v>
      </c>
      <c r="K3186" s="229" t="s">
        <v>779</v>
      </c>
      <c r="L3186" s="229" t="s">
        <v>780</v>
      </c>
      <c r="M3186" s="229" t="s">
        <v>740</v>
      </c>
      <c r="N3186" s="229" t="s">
        <v>748</v>
      </c>
    </row>
    <row r="3187" spans="1:14">
      <c r="A3187" s="232">
        <f t="shared" si="49"/>
        <v>13176</v>
      </c>
      <c r="B3187" s="232">
        <v>4</v>
      </c>
      <c r="C3187" s="232" t="s">
        <v>747</v>
      </c>
      <c r="D3187" s="229" t="s">
        <v>656</v>
      </c>
      <c r="E3187" s="232" t="s">
        <v>446</v>
      </c>
      <c r="F3187" s="235" t="s">
        <v>12</v>
      </c>
      <c r="G3187" s="232">
        <v>21609</v>
      </c>
      <c r="H3187" s="229" t="s">
        <v>499</v>
      </c>
      <c r="I3187" s="229" t="s">
        <v>500</v>
      </c>
      <c r="J3187" s="229" t="s">
        <v>23</v>
      </c>
      <c r="K3187" s="229" t="s">
        <v>779</v>
      </c>
      <c r="L3187" s="229" t="s">
        <v>780</v>
      </c>
      <c r="M3187" s="229" t="s">
        <v>740</v>
      </c>
      <c r="N3187" s="229" t="s">
        <v>748</v>
      </c>
    </row>
    <row r="3188" spans="1:14">
      <c r="A3188" s="232">
        <f t="shared" si="49"/>
        <v>13177</v>
      </c>
      <c r="B3188" s="232">
        <v>4</v>
      </c>
      <c r="C3188" s="232" t="s">
        <v>747</v>
      </c>
      <c r="D3188" s="229" t="s">
        <v>656</v>
      </c>
      <c r="E3188" s="232" t="s">
        <v>573</v>
      </c>
      <c r="F3188" s="235" t="s">
        <v>53</v>
      </c>
      <c r="G3188" s="232">
        <v>99100</v>
      </c>
      <c r="H3188" s="229" t="s">
        <v>499</v>
      </c>
      <c r="I3188" s="229" t="s">
        <v>500</v>
      </c>
      <c r="J3188" s="229" t="s">
        <v>23</v>
      </c>
      <c r="K3188" s="229" t="s">
        <v>779</v>
      </c>
      <c r="L3188" s="229" t="s">
        <v>780</v>
      </c>
      <c r="M3188" s="229" t="s">
        <v>740</v>
      </c>
      <c r="N3188" s="229" t="s">
        <v>748</v>
      </c>
    </row>
    <row r="3189" spans="1:14">
      <c r="A3189" s="232">
        <f t="shared" si="49"/>
        <v>13178</v>
      </c>
      <c r="B3189" s="232">
        <v>4</v>
      </c>
      <c r="C3189" s="232" t="s">
        <v>747</v>
      </c>
      <c r="D3189" s="229" t="s">
        <v>656</v>
      </c>
      <c r="E3189" s="232" t="s">
        <v>446</v>
      </c>
      <c r="F3189" s="235" t="s">
        <v>53</v>
      </c>
      <c r="G3189" s="232">
        <v>99100</v>
      </c>
      <c r="H3189" s="229" t="s">
        <v>499</v>
      </c>
      <c r="I3189" s="229" t="s">
        <v>500</v>
      </c>
      <c r="J3189" s="229" t="s">
        <v>23</v>
      </c>
      <c r="K3189" s="229" t="s">
        <v>779</v>
      </c>
      <c r="L3189" s="229" t="s">
        <v>780</v>
      </c>
      <c r="M3189" s="229" t="s">
        <v>740</v>
      </c>
      <c r="N3189" s="229" t="s">
        <v>748</v>
      </c>
    </row>
    <row r="3190" spans="1:14">
      <c r="A3190" s="232">
        <f t="shared" si="49"/>
        <v>13179</v>
      </c>
      <c r="B3190" s="232">
        <v>4</v>
      </c>
      <c r="C3190" s="232" t="s">
        <v>747</v>
      </c>
      <c r="D3190" s="229" t="s">
        <v>656</v>
      </c>
      <c r="E3190" s="232" t="s">
        <v>573</v>
      </c>
      <c r="F3190" s="235" t="s">
        <v>53</v>
      </c>
      <c r="G3190" s="232">
        <v>79101</v>
      </c>
      <c r="H3190" s="229" t="s">
        <v>499</v>
      </c>
      <c r="I3190" s="229" t="s">
        <v>500</v>
      </c>
      <c r="J3190" s="229" t="s">
        <v>23</v>
      </c>
      <c r="K3190" s="229" t="s">
        <v>779</v>
      </c>
      <c r="L3190" s="229" t="s">
        <v>780</v>
      </c>
      <c r="M3190" s="229" t="s">
        <v>740</v>
      </c>
      <c r="N3190" s="229" t="s">
        <v>748</v>
      </c>
    </row>
    <row r="3191" spans="1:14">
      <c r="A3191" s="232">
        <f t="shared" si="49"/>
        <v>13180</v>
      </c>
      <c r="B3191" s="232">
        <v>4</v>
      </c>
      <c r="C3191" s="232" t="s">
        <v>747</v>
      </c>
      <c r="D3191" s="229" t="s">
        <v>656</v>
      </c>
      <c r="E3191" s="232" t="s">
        <v>446</v>
      </c>
      <c r="F3191" s="235" t="s">
        <v>53</v>
      </c>
      <c r="G3191" s="232">
        <v>79101</v>
      </c>
      <c r="H3191" s="229" t="s">
        <v>499</v>
      </c>
      <c r="I3191" s="229" t="s">
        <v>500</v>
      </c>
      <c r="J3191" s="229" t="s">
        <v>23</v>
      </c>
      <c r="K3191" s="229" t="s">
        <v>779</v>
      </c>
      <c r="L3191" s="229" t="s">
        <v>780</v>
      </c>
      <c r="M3191" s="229" t="s">
        <v>740</v>
      </c>
      <c r="N3191" s="229" t="s">
        <v>748</v>
      </c>
    </row>
    <row r="3192" spans="1:14">
      <c r="A3192" s="232">
        <f t="shared" si="49"/>
        <v>13181</v>
      </c>
      <c r="B3192" s="232">
        <v>4</v>
      </c>
      <c r="C3192" s="232" t="s">
        <v>747</v>
      </c>
      <c r="D3192" s="229" t="s">
        <v>656</v>
      </c>
      <c r="E3192" s="232" t="s">
        <v>573</v>
      </c>
      <c r="F3192" s="235" t="s">
        <v>53</v>
      </c>
      <c r="G3192" s="232">
        <v>11609</v>
      </c>
      <c r="H3192" s="229" t="s">
        <v>499</v>
      </c>
      <c r="I3192" s="229" t="s">
        <v>500</v>
      </c>
      <c r="J3192" s="229" t="s">
        <v>23</v>
      </c>
      <c r="K3192" s="229" t="s">
        <v>779</v>
      </c>
      <c r="L3192" s="229" t="s">
        <v>780</v>
      </c>
      <c r="M3192" s="229" t="s">
        <v>740</v>
      </c>
      <c r="N3192" s="229" t="s">
        <v>748</v>
      </c>
    </row>
    <row r="3193" spans="1:14">
      <c r="A3193" s="232">
        <f t="shared" si="49"/>
        <v>13182</v>
      </c>
      <c r="B3193" s="232">
        <v>4</v>
      </c>
      <c r="C3193" s="232" t="s">
        <v>747</v>
      </c>
      <c r="D3193" s="229" t="s">
        <v>656</v>
      </c>
      <c r="E3193" s="232" t="s">
        <v>446</v>
      </c>
      <c r="F3193" s="235" t="s">
        <v>53</v>
      </c>
      <c r="G3193" s="232">
        <v>11609</v>
      </c>
      <c r="H3193" s="229" t="s">
        <v>499</v>
      </c>
      <c r="I3193" s="229" t="s">
        <v>500</v>
      </c>
      <c r="J3193" s="229" t="s">
        <v>23</v>
      </c>
      <c r="K3193" s="229" t="s">
        <v>779</v>
      </c>
      <c r="L3193" s="229" t="s">
        <v>780</v>
      </c>
      <c r="M3193" s="229" t="s">
        <v>740</v>
      </c>
      <c r="N3193" s="229" t="s">
        <v>748</v>
      </c>
    </row>
    <row r="3194" spans="1:14">
      <c r="A3194" s="232">
        <f t="shared" si="49"/>
        <v>13183</v>
      </c>
      <c r="B3194" s="232">
        <v>4</v>
      </c>
      <c r="C3194" s="232" t="s">
        <v>747</v>
      </c>
      <c r="D3194" s="229" t="s">
        <v>656</v>
      </c>
      <c r="E3194" s="232" t="s">
        <v>573</v>
      </c>
      <c r="F3194" s="235" t="s">
        <v>53</v>
      </c>
      <c r="G3194" s="232">
        <v>21609</v>
      </c>
      <c r="H3194" s="229" t="s">
        <v>499</v>
      </c>
      <c r="I3194" s="229" t="s">
        <v>500</v>
      </c>
      <c r="J3194" s="229" t="s">
        <v>23</v>
      </c>
      <c r="K3194" s="229" t="s">
        <v>779</v>
      </c>
      <c r="L3194" s="229" t="s">
        <v>780</v>
      </c>
      <c r="M3194" s="229" t="s">
        <v>740</v>
      </c>
      <c r="N3194" s="229" t="s">
        <v>748</v>
      </c>
    </row>
    <row r="3195" spans="1:14">
      <c r="A3195" s="232">
        <f t="shared" si="49"/>
        <v>13184</v>
      </c>
      <c r="B3195" s="232">
        <v>4</v>
      </c>
      <c r="C3195" s="232" t="s">
        <v>747</v>
      </c>
      <c r="D3195" s="229" t="s">
        <v>656</v>
      </c>
      <c r="E3195" s="232" t="s">
        <v>446</v>
      </c>
      <c r="F3195" s="235" t="s">
        <v>53</v>
      </c>
      <c r="G3195" s="232">
        <v>21609</v>
      </c>
      <c r="H3195" s="229" t="s">
        <v>499</v>
      </c>
      <c r="I3195" s="229" t="s">
        <v>500</v>
      </c>
      <c r="J3195" s="229" t="s">
        <v>23</v>
      </c>
      <c r="K3195" s="229" t="s">
        <v>779</v>
      </c>
      <c r="L3195" s="229" t="s">
        <v>780</v>
      </c>
      <c r="M3195" s="229" t="s">
        <v>740</v>
      </c>
      <c r="N3195" s="229" t="s">
        <v>748</v>
      </c>
    </row>
    <row r="3196" spans="1:14">
      <c r="A3196" s="232">
        <f t="shared" si="49"/>
        <v>13185</v>
      </c>
      <c r="B3196" s="232">
        <v>4</v>
      </c>
      <c r="C3196" s="232" t="s">
        <v>747</v>
      </c>
      <c r="D3196" s="229" t="s">
        <v>656</v>
      </c>
      <c r="E3196" s="232" t="s">
        <v>573</v>
      </c>
      <c r="F3196" s="235" t="s">
        <v>54</v>
      </c>
      <c r="G3196" s="232">
        <v>99100</v>
      </c>
      <c r="H3196" s="229" t="s">
        <v>499</v>
      </c>
      <c r="I3196" s="229" t="s">
        <v>500</v>
      </c>
      <c r="J3196" s="229" t="s">
        <v>23</v>
      </c>
      <c r="K3196" s="229" t="s">
        <v>779</v>
      </c>
      <c r="L3196" s="229" t="s">
        <v>780</v>
      </c>
      <c r="M3196" s="229" t="s">
        <v>740</v>
      </c>
      <c r="N3196" s="229" t="s">
        <v>748</v>
      </c>
    </row>
    <row r="3197" spans="1:14">
      <c r="A3197" s="232">
        <f t="shared" si="49"/>
        <v>13186</v>
      </c>
      <c r="B3197" s="232">
        <v>4</v>
      </c>
      <c r="C3197" s="232" t="s">
        <v>747</v>
      </c>
      <c r="D3197" s="229" t="s">
        <v>656</v>
      </c>
      <c r="E3197" s="232" t="s">
        <v>446</v>
      </c>
      <c r="F3197" s="235" t="s">
        <v>54</v>
      </c>
      <c r="G3197" s="232">
        <v>99100</v>
      </c>
      <c r="H3197" s="229" t="s">
        <v>499</v>
      </c>
      <c r="I3197" s="229" t="s">
        <v>500</v>
      </c>
      <c r="J3197" s="229" t="s">
        <v>23</v>
      </c>
      <c r="K3197" s="229" t="s">
        <v>779</v>
      </c>
      <c r="L3197" s="229" t="s">
        <v>780</v>
      </c>
      <c r="M3197" s="229" t="s">
        <v>740</v>
      </c>
      <c r="N3197" s="229" t="s">
        <v>748</v>
      </c>
    </row>
    <row r="3198" spans="1:14">
      <c r="A3198" s="232">
        <f t="shared" si="49"/>
        <v>13187</v>
      </c>
      <c r="B3198" s="232">
        <v>4</v>
      </c>
      <c r="C3198" s="232" t="s">
        <v>747</v>
      </c>
      <c r="D3198" s="229" t="s">
        <v>656</v>
      </c>
      <c r="E3198" s="232" t="s">
        <v>573</v>
      </c>
      <c r="F3198" s="235" t="s">
        <v>54</v>
      </c>
      <c r="G3198" s="232">
        <v>79101</v>
      </c>
      <c r="H3198" s="229" t="s">
        <v>499</v>
      </c>
      <c r="I3198" s="229" t="s">
        <v>500</v>
      </c>
      <c r="J3198" s="229" t="s">
        <v>23</v>
      </c>
      <c r="K3198" s="229" t="s">
        <v>779</v>
      </c>
      <c r="L3198" s="229" t="s">
        <v>780</v>
      </c>
      <c r="M3198" s="229" t="s">
        <v>740</v>
      </c>
      <c r="N3198" s="229" t="s">
        <v>748</v>
      </c>
    </row>
    <row r="3199" spans="1:14">
      <c r="A3199" s="232">
        <f t="shared" si="49"/>
        <v>13188</v>
      </c>
      <c r="B3199" s="232">
        <v>4</v>
      </c>
      <c r="C3199" s="232" t="s">
        <v>747</v>
      </c>
      <c r="D3199" s="229" t="s">
        <v>656</v>
      </c>
      <c r="E3199" s="232" t="s">
        <v>446</v>
      </c>
      <c r="F3199" s="235" t="s">
        <v>54</v>
      </c>
      <c r="G3199" s="232">
        <v>79101</v>
      </c>
      <c r="H3199" s="229" t="s">
        <v>499</v>
      </c>
      <c r="I3199" s="229" t="s">
        <v>500</v>
      </c>
      <c r="J3199" s="229" t="s">
        <v>23</v>
      </c>
      <c r="K3199" s="229" t="s">
        <v>779</v>
      </c>
      <c r="L3199" s="229" t="s">
        <v>780</v>
      </c>
      <c r="M3199" s="229" t="s">
        <v>740</v>
      </c>
      <c r="N3199" s="229" t="s">
        <v>748</v>
      </c>
    </row>
    <row r="3200" spans="1:14">
      <c r="A3200" s="232">
        <f t="shared" si="49"/>
        <v>13189</v>
      </c>
      <c r="B3200" s="232">
        <v>4</v>
      </c>
      <c r="C3200" s="232" t="s">
        <v>747</v>
      </c>
      <c r="D3200" s="229" t="s">
        <v>656</v>
      </c>
      <c r="E3200" s="232" t="s">
        <v>573</v>
      </c>
      <c r="F3200" s="235" t="s">
        <v>54</v>
      </c>
      <c r="G3200" s="232">
        <v>11609</v>
      </c>
      <c r="H3200" s="229" t="s">
        <v>499</v>
      </c>
      <c r="I3200" s="229" t="s">
        <v>500</v>
      </c>
      <c r="J3200" s="229" t="s">
        <v>23</v>
      </c>
      <c r="K3200" s="229" t="s">
        <v>779</v>
      </c>
      <c r="L3200" s="229" t="s">
        <v>780</v>
      </c>
      <c r="M3200" s="229" t="s">
        <v>740</v>
      </c>
      <c r="N3200" s="229" t="s">
        <v>748</v>
      </c>
    </row>
    <row r="3201" spans="1:14">
      <c r="A3201" s="232">
        <f t="shared" si="49"/>
        <v>13190</v>
      </c>
      <c r="B3201" s="232">
        <v>4</v>
      </c>
      <c r="C3201" s="232" t="s">
        <v>747</v>
      </c>
      <c r="D3201" s="229" t="s">
        <v>656</v>
      </c>
      <c r="E3201" s="232" t="s">
        <v>446</v>
      </c>
      <c r="F3201" s="235" t="s">
        <v>54</v>
      </c>
      <c r="G3201" s="232">
        <v>11609</v>
      </c>
      <c r="H3201" s="229" t="s">
        <v>499</v>
      </c>
      <c r="I3201" s="229" t="s">
        <v>500</v>
      </c>
      <c r="J3201" s="229" t="s">
        <v>23</v>
      </c>
      <c r="K3201" s="229" t="s">
        <v>779</v>
      </c>
      <c r="L3201" s="229" t="s">
        <v>780</v>
      </c>
      <c r="M3201" s="229" t="s">
        <v>740</v>
      </c>
      <c r="N3201" s="229" t="s">
        <v>748</v>
      </c>
    </row>
    <row r="3202" spans="1:14">
      <c r="A3202" s="232">
        <f t="shared" si="49"/>
        <v>13191</v>
      </c>
      <c r="B3202" s="232">
        <v>4</v>
      </c>
      <c r="C3202" s="232" t="s">
        <v>747</v>
      </c>
      <c r="D3202" s="229" t="s">
        <v>656</v>
      </c>
      <c r="E3202" s="232" t="s">
        <v>573</v>
      </c>
      <c r="F3202" s="235" t="s">
        <v>54</v>
      </c>
      <c r="G3202" s="232">
        <v>21609</v>
      </c>
      <c r="H3202" s="229" t="s">
        <v>499</v>
      </c>
      <c r="I3202" s="229" t="s">
        <v>500</v>
      </c>
      <c r="J3202" s="229" t="s">
        <v>23</v>
      </c>
      <c r="K3202" s="229" t="s">
        <v>779</v>
      </c>
      <c r="L3202" s="229" t="s">
        <v>780</v>
      </c>
      <c r="M3202" s="229" t="s">
        <v>740</v>
      </c>
      <c r="N3202" s="229" t="s">
        <v>748</v>
      </c>
    </row>
    <row r="3203" spans="1:14">
      <c r="A3203" s="232">
        <f t="shared" si="49"/>
        <v>13192</v>
      </c>
      <c r="B3203" s="232">
        <v>4</v>
      </c>
      <c r="C3203" s="232" t="s">
        <v>747</v>
      </c>
      <c r="D3203" s="229" t="s">
        <v>656</v>
      </c>
      <c r="E3203" s="232" t="s">
        <v>446</v>
      </c>
      <c r="F3203" s="235" t="s">
        <v>54</v>
      </c>
      <c r="G3203" s="232">
        <v>21609</v>
      </c>
      <c r="H3203" s="229" t="s">
        <v>499</v>
      </c>
      <c r="I3203" s="229" t="s">
        <v>500</v>
      </c>
      <c r="J3203" s="229" t="s">
        <v>23</v>
      </c>
      <c r="K3203" s="229" t="s">
        <v>779</v>
      </c>
      <c r="L3203" s="229" t="s">
        <v>780</v>
      </c>
      <c r="M3203" s="229" t="s">
        <v>740</v>
      </c>
      <c r="N3203" s="229" t="s">
        <v>748</v>
      </c>
    </row>
    <row r="3204" spans="1:14">
      <c r="A3204" s="232">
        <f t="shared" si="49"/>
        <v>13193</v>
      </c>
      <c r="B3204" s="232">
        <v>4</v>
      </c>
      <c r="C3204" s="232" t="s">
        <v>747</v>
      </c>
      <c r="D3204" s="229" t="s">
        <v>656</v>
      </c>
      <c r="E3204" s="232" t="s">
        <v>573</v>
      </c>
      <c r="F3204" s="235" t="s">
        <v>55</v>
      </c>
      <c r="G3204" s="232">
        <v>99100</v>
      </c>
      <c r="H3204" s="229" t="s">
        <v>499</v>
      </c>
      <c r="I3204" s="229" t="s">
        <v>500</v>
      </c>
      <c r="J3204" s="229" t="s">
        <v>23</v>
      </c>
      <c r="K3204" s="229" t="s">
        <v>779</v>
      </c>
      <c r="L3204" s="229" t="s">
        <v>780</v>
      </c>
      <c r="M3204" s="229" t="s">
        <v>740</v>
      </c>
      <c r="N3204" s="229" t="s">
        <v>748</v>
      </c>
    </row>
    <row r="3205" spans="1:14">
      <c r="A3205" s="232">
        <f t="shared" si="49"/>
        <v>13194</v>
      </c>
      <c r="B3205" s="232">
        <v>4</v>
      </c>
      <c r="C3205" s="232" t="s">
        <v>747</v>
      </c>
      <c r="D3205" s="229" t="s">
        <v>656</v>
      </c>
      <c r="E3205" s="232" t="s">
        <v>446</v>
      </c>
      <c r="F3205" s="235" t="s">
        <v>55</v>
      </c>
      <c r="G3205" s="232">
        <v>99100</v>
      </c>
      <c r="H3205" s="229" t="s">
        <v>499</v>
      </c>
      <c r="I3205" s="229" t="s">
        <v>500</v>
      </c>
      <c r="J3205" s="229" t="s">
        <v>23</v>
      </c>
      <c r="K3205" s="229" t="s">
        <v>779</v>
      </c>
      <c r="L3205" s="229" t="s">
        <v>780</v>
      </c>
      <c r="M3205" s="229" t="s">
        <v>740</v>
      </c>
      <c r="N3205" s="229" t="s">
        <v>748</v>
      </c>
    </row>
    <row r="3206" spans="1:14">
      <c r="A3206" s="232">
        <f t="shared" si="49"/>
        <v>13195</v>
      </c>
      <c r="B3206" s="232">
        <v>4</v>
      </c>
      <c r="C3206" s="232" t="s">
        <v>747</v>
      </c>
      <c r="D3206" s="229" t="s">
        <v>656</v>
      </c>
      <c r="E3206" s="232" t="s">
        <v>573</v>
      </c>
      <c r="F3206" s="235" t="s">
        <v>55</v>
      </c>
      <c r="G3206" s="232">
        <v>79101</v>
      </c>
      <c r="H3206" s="229" t="s">
        <v>499</v>
      </c>
      <c r="I3206" s="229" t="s">
        <v>500</v>
      </c>
      <c r="J3206" s="229" t="s">
        <v>23</v>
      </c>
      <c r="K3206" s="229" t="s">
        <v>779</v>
      </c>
      <c r="L3206" s="229" t="s">
        <v>780</v>
      </c>
      <c r="M3206" s="229" t="s">
        <v>740</v>
      </c>
      <c r="N3206" s="229" t="s">
        <v>748</v>
      </c>
    </row>
    <row r="3207" spans="1:14">
      <c r="A3207" s="232">
        <f t="shared" si="49"/>
        <v>13196</v>
      </c>
      <c r="B3207" s="232">
        <v>4</v>
      </c>
      <c r="C3207" s="232" t="s">
        <v>747</v>
      </c>
      <c r="D3207" s="229" t="s">
        <v>656</v>
      </c>
      <c r="E3207" s="232" t="s">
        <v>446</v>
      </c>
      <c r="F3207" s="235" t="s">
        <v>55</v>
      </c>
      <c r="G3207" s="232">
        <v>79101</v>
      </c>
      <c r="H3207" s="229" t="s">
        <v>499</v>
      </c>
      <c r="I3207" s="229" t="s">
        <v>500</v>
      </c>
      <c r="J3207" s="229" t="s">
        <v>23</v>
      </c>
      <c r="K3207" s="229" t="s">
        <v>779</v>
      </c>
      <c r="L3207" s="229" t="s">
        <v>780</v>
      </c>
      <c r="M3207" s="229" t="s">
        <v>740</v>
      </c>
      <c r="N3207" s="229" t="s">
        <v>748</v>
      </c>
    </row>
    <row r="3208" spans="1:14">
      <c r="A3208" s="232">
        <f t="shared" si="49"/>
        <v>13197</v>
      </c>
      <c r="B3208" s="232">
        <v>4</v>
      </c>
      <c r="C3208" s="232" t="s">
        <v>747</v>
      </c>
      <c r="D3208" s="229" t="s">
        <v>656</v>
      </c>
      <c r="E3208" s="232" t="s">
        <v>573</v>
      </c>
      <c r="F3208" s="235" t="s">
        <v>55</v>
      </c>
      <c r="G3208" s="232">
        <v>11609</v>
      </c>
      <c r="H3208" s="229" t="s">
        <v>499</v>
      </c>
      <c r="I3208" s="229" t="s">
        <v>500</v>
      </c>
      <c r="J3208" s="229" t="s">
        <v>23</v>
      </c>
      <c r="K3208" s="229" t="s">
        <v>779</v>
      </c>
      <c r="L3208" s="229" t="s">
        <v>780</v>
      </c>
      <c r="M3208" s="229" t="s">
        <v>740</v>
      </c>
      <c r="N3208" s="229" t="s">
        <v>748</v>
      </c>
    </row>
    <row r="3209" spans="1:14">
      <c r="A3209" s="232">
        <f t="shared" si="49"/>
        <v>13198</v>
      </c>
      <c r="B3209" s="232">
        <v>4</v>
      </c>
      <c r="C3209" s="232" t="s">
        <v>747</v>
      </c>
      <c r="D3209" s="229" t="s">
        <v>656</v>
      </c>
      <c r="E3209" s="232" t="s">
        <v>446</v>
      </c>
      <c r="F3209" s="235" t="s">
        <v>55</v>
      </c>
      <c r="G3209" s="232">
        <v>11609</v>
      </c>
      <c r="H3209" s="229" t="s">
        <v>499</v>
      </c>
      <c r="I3209" s="229" t="s">
        <v>500</v>
      </c>
      <c r="J3209" s="229" t="s">
        <v>23</v>
      </c>
      <c r="K3209" s="229" t="s">
        <v>779</v>
      </c>
      <c r="L3209" s="229" t="s">
        <v>780</v>
      </c>
      <c r="M3209" s="229" t="s">
        <v>740</v>
      </c>
      <c r="N3209" s="229" t="s">
        <v>748</v>
      </c>
    </row>
    <row r="3210" spans="1:14">
      <c r="A3210" s="232">
        <f t="shared" si="49"/>
        <v>13199</v>
      </c>
      <c r="B3210" s="232">
        <v>4</v>
      </c>
      <c r="C3210" s="232" t="s">
        <v>747</v>
      </c>
      <c r="D3210" s="229" t="s">
        <v>656</v>
      </c>
      <c r="E3210" s="232" t="s">
        <v>573</v>
      </c>
      <c r="F3210" s="235" t="s">
        <v>55</v>
      </c>
      <c r="G3210" s="232">
        <v>21609</v>
      </c>
      <c r="H3210" s="229" t="s">
        <v>499</v>
      </c>
      <c r="I3210" s="229" t="s">
        <v>500</v>
      </c>
      <c r="J3210" s="229" t="s">
        <v>23</v>
      </c>
      <c r="K3210" s="229" t="s">
        <v>779</v>
      </c>
      <c r="L3210" s="229" t="s">
        <v>780</v>
      </c>
      <c r="M3210" s="229" t="s">
        <v>740</v>
      </c>
      <c r="N3210" s="229" t="s">
        <v>748</v>
      </c>
    </row>
    <row r="3211" spans="1:14">
      <c r="A3211" s="232">
        <f t="shared" si="49"/>
        <v>13200</v>
      </c>
      <c r="B3211" s="232">
        <v>4</v>
      </c>
      <c r="C3211" s="232" t="s">
        <v>747</v>
      </c>
      <c r="D3211" s="229" t="s">
        <v>656</v>
      </c>
      <c r="E3211" s="232" t="s">
        <v>446</v>
      </c>
      <c r="F3211" s="235" t="s">
        <v>55</v>
      </c>
      <c r="G3211" s="232">
        <v>21609</v>
      </c>
      <c r="H3211" s="229" t="s">
        <v>499</v>
      </c>
      <c r="I3211" s="229" t="s">
        <v>500</v>
      </c>
      <c r="J3211" s="229" t="s">
        <v>23</v>
      </c>
      <c r="K3211" s="229" t="s">
        <v>779</v>
      </c>
      <c r="L3211" s="229" t="s">
        <v>780</v>
      </c>
      <c r="M3211" s="229" t="s">
        <v>740</v>
      </c>
      <c r="N3211" s="229" t="s">
        <v>748</v>
      </c>
    </row>
    <row r="3212" spans="1:14">
      <c r="A3212" s="232">
        <f t="shared" si="49"/>
        <v>13201</v>
      </c>
      <c r="B3212" s="232">
        <v>4</v>
      </c>
      <c r="C3212" s="232" t="s">
        <v>747</v>
      </c>
      <c r="D3212" s="229" t="s">
        <v>656</v>
      </c>
      <c r="E3212" s="232" t="s">
        <v>573</v>
      </c>
      <c r="F3212" s="235" t="s">
        <v>56</v>
      </c>
      <c r="G3212" s="232">
        <v>99100</v>
      </c>
      <c r="H3212" s="229" t="s">
        <v>499</v>
      </c>
      <c r="I3212" s="229" t="s">
        <v>500</v>
      </c>
      <c r="J3212" s="229" t="s">
        <v>23</v>
      </c>
      <c r="K3212" s="229" t="s">
        <v>779</v>
      </c>
      <c r="L3212" s="229" t="s">
        <v>780</v>
      </c>
      <c r="M3212" s="229" t="s">
        <v>740</v>
      </c>
      <c r="N3212" s="229" t="s">
        <v>748</v>
      </c>
    </row>
    <row r="3213" spans="1:14">
      <c r="A3213" s="232">
        <f t="shared" ref="A3213:A3276" si="50">A3212+1</f>
        <v>13202</v>
      </c>
      <c r="B3213" s="232">
        <v>4</v>
      </c>
      <c r="C3213" s="232" t="s">
        <v>747</v>
      </c>
      <c r="D3213" s="229" t="s">
        <v>656</v>
      </c>
      <c r="E3213" s="232" t="s">
        <v>446</v>
      </c>
      <c r="F3213" s="235" t="s">
        <v>56</v>
      </c>
      <c r="G3213" s="232">
        <v>99100</v>
      </c>
      <c r="H3213" s="229" t="s">
        <v>499</v>
      </c>
      <c r="I3213" s="229" t="s">
        <v>500</v>
      </c>
      <c r="J3213" s="229" t="s">
        <v>23</v>
      </c>
      <c r="K3213" s="229" t="s">
        <v>779</v>
      </c>
      <c r="L3213" s="229" t="s">
        <v>780</v>
      </c>
      <c r="M3213" s="229" t="s">
        <v>740</v>
      </c>
      <c r="N3213" s="229" t="s">
        <v>748</v>
      </c>
    </row>
    <row r="3214" spans="1:14">
      <c r="A3214" s="232">
        <f t="shared" si="50"/>
        <v>13203</v>
      </c>
      <c r="B3214" s="232">
        <v>4</v>
      </c>
      <c r="C3214" s="232" t="s">
        <v>747</v>
      </c>
      <c r="D3214" s="229" t="s">
        <v>656</v>
      </c>
      <c r="E3214" s="232" t="s">
        <v>573</v>
      </c>
      <c r="F3214" s="235" t="s">
        <v>56</v>
      </c>
      <c r="G3214" s="232">
        <v>79101</v>
      </c>
      <c r="H3214" s="229" t="s">
        <v>499</v>
      </c>
      <c r="I3214" s="229" t="s">
        <v>500</v>
      </c>
      <c r="J3214" s="229" t="s">
        <v>23</v>
      </c>
      <c r="K3214" s="229" t="s">
        <v>779</v>
      </c>
      <c r="L3214" s="229" t="s">
        <v>780</v>
      </c>
      <c r="M3214" s="229" t="s">
        <v>740</v>
      </c>
      <c r="N3214" s="229" t="s">
        <v>748</v>
      </c>
    </row>
    <row r="3215" spans="1:14">
      <c r="A3215" s="232">
        <f t="shared" si="50"/>
        <v>13204</v>
      </c>
      <c r="B3215" s="232">
        <v>4</v>
      </c>
      <c r="C3215" s="232" t="s">
        <v>747</v>
      </c>
      <c r="D3215" s="229" t="s">
        <v>656</v>
      </c>
      <c r="E3215" s="232" t="s">
        <v>446</v>
      </c>
      <c r="F3215" s="235" t="s">
        <v>56</v>
      </c>
      <c r="G3215" s="232">
        <v>79101</v>
      </c>
      <c r="H3215" s="229" t="s">
        <v>499</v>
      </c>
      <c r="I3215" s="229" t="s">
        <v>500</v>
      </c>
      <c r="J3215" s="229" t="s">
        <v>23</v>
      </c>
      <c r="K3215" s="229" t="s">
        <v>779</v>
      </c>
      <c r="L3215" s="229" t="s">
        <v>780</v>
      </c>
      <c r="M3215" s="229" t="s">
        <v>740</v>
      </c>
      <c r="N3215" s="229" t="s">
        <v>748</v>
      </c>
    </row>
    <row r="3216" spans="1:14">
      <c r="A3216" s="232">
        <f t="shared" si="50"/>
        <v>13205</v>
      </c>
      <c r="B3216" s="232">
        <v>4</v>
      </c>
      <c r="C3216" s="232" t="s">
        <v>747</v>
      </c>
      <c r="D3216" s="229" t="s">
        <v>656</v>
      </c>
      <c r="E3216" s="232" t="s">
        <v>573</v>
      </c>
      <c r="F3216" s="235" t="s">
        <v>56</v>
      </c>
      <c r="G3216" s="232">
        <v>11609</v>
      </c>
      <c r="H3216" s="229" t="s">
        <v>499</v>
      </c>
      <c r="I3216" s="229" t="s">
        <v>500</v>
      </c>
      <c r="J3216" s="229" t="s">
        <v>23</v>
      </c>
      <c r="K3216" s="229" t="s">
        <v>779</v>
      </c>
      <c r="L3216" s="229" t="s">
        <v>780</v>
      </c>
      <c r="M3216" s="229" t="s">
        <v>740</v>
      </c>
      <c r="N3216" s="229" t="s">
        <v>748</v>
      </c>
    </row>
    <row r="3217" spans="1:14">
      <c r="A3217" s="232">
        <f t="shared" si="50"/>
        <v>13206</v>
      </c>
      <c r="B3217" s="232">
        <v>4</v>
      </c>
      <c r="C3217" s="232" t="s">
        <v>747</v>
      </c>
      <c r="D3217" s="229" t="s">
        <v>656</v>
      </c>
      <c r="E3217" s="232" t="s">
        <v>446</v>
      </c>
      <c r="F3217" s="235" t="s">
        <v>56</v>
      </c>
      <c r="G3217" s="232">
        <v>11609</v>
      </c>
      <c r="H3217" s="229" t="s">
        <v>499</v>
      </c>
      <c r="I3217" s="229" t="s">
        <v>500</v>
      </c>
      <c r="J3217" s="229" t="s">
        <v>23</v>
      </c>
      <c r="K3217" s="229" t="s">
        <v>779</v>
      </c>
      <c r="L3217" s="229" t="s">
        <v>780</v>
      </c>
      <c r="M3217" s="229" t="s">
        <v>740</v>
      </c>
      <c r="N3217" s="229" t="s">
        <v>748</v>
      </c>
    </row>
    <row r="3218" spans="1:14">
      <c r="A3218" s="232">
        <f t="shared" si="50"/>
        <v>13207</v>
      </c>
      <c r="B3218" s="232">
        <v>4</v>
      </c>
      <c r="C3218" s="232" t="s">
        <v>747</v>
      </c>
      <c r="D3218" s="229" t="s">
        <v>656</v>
      </c>
      <c r="E3218" s="232" t="s">
        <v>573</v>
      </c>
      <c r="F3218" s="235" t="s">
        <v>56</v>
      </c>
      <c r="G3218" s="232">
        <v>21609</v>
      </c>
      <c r="H3218" s="229" t="s">
        <v>499</v>
      </c>
      <c r="I3218" s="229" t="s">
        <v>500</v>
      </c>
      <c r="J3218" s="229" t="s">
        <v>23</v>
      </c>
      <c r="K3218" s="229" t="s">
        <v>779</v>
      </c>
      <c r="L3218" s="229" t="s">
        <v>780</v>
      </c>
      <c r="M3218" s="229" t="s">
        <v>740</v>
      </c>
      <c r="N3218" s="229" t="s">
        <v>748</v>
      </c>
    </row>
    <row r="3219" spans="1:14">
      <c r="A3219" s="232">
        <f t="shared" si="50"/>
        <v>13208</v>
      </c>
      <c r="B3219" s="232">
        <v>4</v>
      </c>
      <c r="C3219" s="232" t="s">
        <v>747</v>
      </c>
      <c r="D3219" s="229" t="s">
        <v>656</v>
      </c>
      <c r="E3219" s="232" t="s">
        <v>446</v>
      </c>
      <c r="F3219" s="235" t="s">
        <v>56</v>
      </c>
      <c r="G3219" s="232">
        <v>21609</v>
      </c>
      <c r="H3219" s="229" t="s">
        <v>499</v>
      </c>
      <c r="I3219" s="229" t="s">
        <v>500</v>
      </c>
      <c r="J3219" s="229" t="s">
        <v>23</v>
      </c>
      <c r="K3219" s="229" t="s">
        <v>779</v>
      </c>
      <c r="L3219" s="229" t="s">
        <v>780</v>
      </c>
      <c r="M3219" s="229" t="s">
        <v>740</v>
      </c>
      <c r="N3219" s="229" t="s">
        <v>748</v>
      </c>
    </row>
    <row r="3220" spans="1:14">
      <c r="A3220" s="232">
        <f t="shared" si="50"/>
        <v>13209</v>
      </c>
      <c r="B3220" s="232">
        <v>4</v>
      </c>
      <c r="C3220" s="232" t="s">
        <v>747</v>
      </c>
      <c r="D3220" s="229" t="s">
        <v>656</v>
      </c>
      <c r="E3220" s="232" t="s">
        <v>573</v>
      </c>
      <c r="F3220" s="235" t="s">
        <v>59</v>
      </c>
      <c r="G3220" s="232">
        <v>99100</v>
      </c>
      <c r="H3220" s="229" t="s">
        <v>499</v>
      </c>
      <c r="I3220" s="229" t="s">
        <v>500</v>
      </c>
      <c r="J3220" s="229" t="s">
        <v>23</v>
      </c>
      <c r="K3220" s="229" t="s">
        <v>779</v>
      </c>
      <c r="L3220" s="229" t="s">
        <v>780</v>
      </c>
      <c r="M3220" s="229" t="s">
        <v>740</v>
      </c>
      <c r="N3220" s="229" t="s">
        <v>748</v>
      </c>
    </row>
    <row r="3221" spans="1:14">
      <c r="A3221" s="232">
        <f t="shared" si="50"/>
        <v>13210</v>
      </c>
      <c r="B3221" s="232">
        <v>4</v>
      </c>
      <c r="C3221" s="232" t="s">
        <v>747</v>
      </c>
      <c r="D3221" s="229" t="s">
        <v>656</v>
      </c>
      <c r="E3221" s="232" t="s">
        <v>446</v>
      </c>
      <c r="F3221" s="235" t="s">
        <v>59</v>
      </c>
      <c r="G3221" s="232">
        <v>99100</v>
      </c>
      <c r="H3221" s="229" t="s">
        <v>499</v>
      </c>
      <c r="I3221" s="229" t="s">
        <v>500</v>
      </c>
      <c r="J3221" s="229" t="s">
        <v>23</v>
      </c>
      <c r="K3221" s="229" t="s">
        <v>779</v>
      </c>
      <c r="L3221" s="229" t="s">
        <v>780</v>
      </c>
      <c r="M3221" s="229" t="s">
        <v>740</v>
      </c>
      <c r="N3221" s="229" t="s">
        <v>748</v>
      </c>
    </row>
    <row r="3222" spans="1:14">
      <c r="A3222" s="232">
        <f t="shared" si="50"/>
        <v>13211</v>
      </c>
      <c r="B3222" s="232">
        <v>4</v>
      </c>
      <c r="C3222" s="232" t="s">
        <v>747</v>
      </c>
      <c r="D3222" s="229" t="s">
        <v>656</v>
      </c>
      <c r="E3222" s="232" t="s">
        <v>573</v>
      </c>
      <c r="F3222" s="235" t="s">
        <v>59</v>
      </c>
      <c r="G3222" s="232">
        <v>79101</v>
      </c>
      <c r="H3222" s="229" t="s">
        <v>499</v>
      </c>
      <c r="I3222" s="229" t="s">
        <v>500</v>
      </c>
      <c r="J3222" s="229" t="s">
        <v>23</v>
      </c>
      <c r="K3222" s="229" t="s">
        <v>779</v>
      </c>
      <c r="L3222" s="229" t="s">
        <v>780</v>
      </c>
      <c r="M3222" s="229" t="s">
        <v>740</v>
      </c>
      <c r="N3222" s="229" t="s">
        <v>748</v>
      </c>
    </row>
    <row r="3223" spans="1:14">
      <c r="A3223" s="232">
        <f t="shared" si="50"/>
        <v>13212</v>
      </c>
      <c r="B3223" s="232">
        <v>4</v>
      </c>
      <c r="C3223" s="232" t="s">
        <v>747</v>
      </c>
      <c r="D3223" s="229" t="s">
        <v>656</v>
      </c>
      <c r="E3223" s="232" t="s">
        <v>446</v>
      </c>
      <c r="F3223" s="235" t="s">
        <v>59</v>
      </c>
      <c r="G3223" s="232">
        <v>79101</v>
      </c>
      <c r="H3223" s="229" t="s">
        <v>499</v>
      </c>
      <c r="I3223" s="229" t="s">
        <v>500</v>
      </c>
      <c r="J3223" s="229" t="s">
        <v>23</v>
      </c>
      <c r="K3223" s="229" t="s">
        <v>779</v>
      </c>
      <c r="L3223" s="229" t="s">
        <v>780</v>
      </c>
      <c r="M3223" s="229" t="s">
        <v>740</v>
      </c>
      <c r="N3223" s="229" t="s">
        <v>748</v>
      </c>
    </row>
    <row r="3224" spans="1:14">
      <c r="A3224" s="232">
        <f t="shared" si="50"/>
        <v>13213</v>
      </c>
      <c r="B3224" s="232">
        <v>4</v>
      </c>
      <c r="C3224" s="232" t="s">
        <v>747</v>
      </c>
      <c r="D3224" s="229" t="s">
        <v>656</v>
      </c>
      <c r="E3224" s="232" t="s">
        <v>573</v>
      </c>
      <c r="F3224" s="235" t="s">
        <v>59</v>
      </c>
      <c r="G3224" s="232">
        <v>11609</v>
      </c>
      <c r="H3224" s="229" t="s">
        <v>499</v>
      </c>
      <c r="I3224" s="229" t="s">
        <v>500</v>
      </c>
      <c r="J3224" s="229" t="s">
        <v>23</v>
      </c>
      <c r="K3224" s="229" t="s">
        <v>779</v>
      </c>
      <c r="L3224" s="229" t="s">
        <v>780</v>
      </c>
      <c r="M3224" s="229" t="s">
        <v>740</v>
      </c>
      <c r="N3224" s="229" t="s">
        <v>748</v>
      </c>
    </row>
    <row r="3225" spans="1:14">
      <c r="A3225" s="232">
        <f t="shared" si="50"/>
        <v>13214</v>
      </c>
      <c r="B3225" s="232">
        <v>4</v>
      </c>
      <c r="C3225" s="232" t="s">
        <v>747</v>
      </c>
      <c r="D3225" s="229" t="s">
        <v>656</v>
      </c>
      <c r="E3225" s="232" t="s">
        <v>446</v>
      </c>
      <c r="F3225" s="235" t="s">
        <v>59</v>
      </c>
      <c r="G3225" s="232">
        <v>11609</v>
      </c>
      <c r="H3225" s="229" t="s">
        <v>499</v>
      </c>
      <c r="I3225" s="229" t="s">
        <v>500</v>
      </c>
      <c r="J3225" s="229" t="s">
        <v>23</v>
      </c>
      <c r="K3225" s="229" t="s">
        <v>779</v>
      </c>
      <c r="L3225" s="229" t="s">
        <v>780</v>
      </c>
      <c r="M3225" s="229" t="s">
        <v>740</v>
      </c>
      <c r="N3225" s="229" t="s">
        <v>748</v>
      </c>
    </row>
    <row r="3226" spans="1:14">
      <c r="A3226" s="232">
        <f t="shared" si="50"/>
        <v>13215</v>
      </c>
      <c r="B3226" s="232">
        <v>4</v>
      </c>
      <c r="C3226" s="232" t="s">
        <v>747</v>
      </c>
      <c r="D3226" s="229" t="s">
        <v>656</v>
      </c>
      <c r="E3226" s="232" t="s">
        <v>573</v>
      </c>
      <c r="F3226" s="235" t="s">
        <v>59</v>
      </c>
      <c r="G3226" s="232">
        <v>21609</v>
      </c>
      <c r="H3226" s="229" t="s">
        <v>499</v>
      </c>
      <c r="I3226" s="229" t="s">
        <v>500</v>
      </c>
      <c r="J3226" s="229" t="s">
        <v>23</v>
      </c>
      <c r="K3226" s="229" t="s">
        <v>779</v>
      </c>
      <c r="L3226" s="229" t="s">
        <v>780</v>
      </c>
      <c r="M3226" s="229" t="s">
        <v>740</v>
      </c>
      <c r="N3226" s="229" t="s">
        <v>748</v>
      </c>
    </row>
    <row r="3227" spans="1:14">
      <c r="A3227" s="232">
        <f t="shared" si="50"/>
        <v>13216</v>
      </c>
      <c r="B3227" s="232">
        <v>4</v>
      </c>
      <c r="C3227" s="232" t="s">
        <v>747</v>
      </c>
      <c r="D3227" s="229" t="s">
        <v>656</v>
      </c>
      <c r="E3227" s="232" t="s">
        <v>446</v>
      </c>
      <c r="F3227" s="235" t="s">
        <v>59</v>
      </c>
      <c r="G3227" s="232">
        <v>21609</v>
      </c>
      <c r="H3227" s="229" t="s">
        <v>499</v>
      </c>
      <c r="I3227" s="229" t="s">
        <v>500</v>
      </c>
      <c r="J3227" s="229" t="s">
        <v>23</v>
      </c>
      <c r="K3227" s="229" t="s">
        <v>779</v>
      </c>
      <c r="L3227" s="229" t="s">
        <v>780</v>
      </c>
      <c r="M3227" s="229" t="s">
        <v>740</v>
      </c>
      <c r="N3227" s="229" t="s">
        <v>748</v>
      </c>
    </row>
    <row r="3228" spans="1:14">
      <c r="A3228" s="232">
        <f t="shared" si="50"/>
        <v>13217</v>
      </c>
      <c r="B3228" s="232">
        <v>4</v>
      </c>
      <c r="C3228" s="232" t="s">
        <v>747</v>
      </c>
      <c r="D3228" s="229" t="s">
        <v>656</v>
      </c>
      <c r="E3228" s="232" t="s">
        <v>573</v>
      </c>
      <c r="F3228" s="237" t="s">
        <v>727</v>
      </c>
      <c r="G3228" s="232">
        <v>99100</v>
      </c>
      <c r="H3228" s="229" t="s">
        <v>499</v>
      </c>
      <c r="I3228" s="229" t="s">
        <v>500</v>
      </c>
      <c r="J3228" s="229" t="s">
        <v>23</v>
      </c>
      <c r="K3228" s="229" t="s">
        <v>779</v>
      </c>
      <c r="L3228" s="229" t="s">
        <v>780</v>
      </c>
      <c r="M3228" s="229" t="s">
        <v>740</v>
      </c>
      <c r="N3228" s="229" t="s">
        <v>748</v>
      </c>
    </row>
    <row r="3229" spans="1:14">
      <c r="A3229" s="232">
        <f t="shared" si="50"/>
        <v>13218</v>
      </c>
      <c r="B3229" s="232">
        <v>4</v>
      </c>
      <c r="C3229" s="232" t="s">
        <v>747</v>
      </c>
      <c r="D3229" s="229" t="s">
        <v>656</v>
      </c>
      <c r="E3229" s="232" t="s">
        <v>446</v>
      </c>
      <c r="F3229" s="237" t="s">
        <v>727</v>
      </c>
      <c r="G3229" s="232">
        <v>99100</v>
      </c>
      <c r="H3229" s="229" t="s">
        <v>499</v>
      </c>
      <c r="I3229" s="229" t="s">
        <v>500</v>
      </c>
      <c r="J3229" s="229" t="s">
        <v>23</v>
      </c>
      <c r="K3229" s="229" t="s">
        <v>779</v>
      </c>
      <c r="L3229" s="229" t="s">
        <v>780</v>
      </c>
      <c r="M3229" s="229" t="s">
        <v>740</v>
      </c>
      <c r="N3229" s="229" t="s">
        <v>748</v>
      </c>
    </row>
    <row r="3230" spans="1:14">
      <c r="A3230" s="232">
        <f t="shared" si="50"/>
        <v>13219</v>
      </c>
      <c r="B3230" s="232">
        <v>4</v>
      </c>
      <c r="C3230" s="232" t="s">
        <v>747</v>
      </c>
      <c r="D3230" s="229" t="s">
        <v>656</v>
      </c>
      <c r="E3230" s="232" t="s">
        <v>573</v>
      </c>
      <c r="F3230" s="237" t="s">
        <v>727</v>
      </c>
      <c r="G3230" s="232">
        <v>79101</v>
      </c>
      <c r="H3230" s="229" t="s">
        <v>499</v>
      </c>
      <c r="I3230" s="229" t="s">
        <v>500</v>
      </c>
      <c r="J3230" s="229" t="s">
        <v>23</v>
      </c>
      <c r="K3230" s="229" t="s">
        <v>779</v>
      </c>
      <c r="L3230" s="229" t="s">
        <v>780</v>
      </c>
      <c r="M3230" s="229" t="s">
        <v>740</v>
      </c>
      <c r="N3230" s="229" t="s">
        <v>748</v>
      </c>
    </row>
    <row r="3231" spans="1:14">
      <c r="A3231" s="232">
        <f t="shared" si="50"/>
        <v>13220</v>
      </c>
      <c r="B3231" s="232">
        <v>4</v>
      </c>
      <c r="C3231" s="232" t="s">
        <v>747</v>
      </c>
      <c r="D3231" s="229" t="s">
        <v>656</v>
      </c>
      <c r="E3231" s="232" t="s">
        <v>446</v>
      </c>
      <c r="F3231" s="237" t="s">
        <v>727</v>
      </c>
      <c r="G3231" s="232">
        <v>79101</v>
      </c>
      <c r="H3231" s="229" t="s">
        <v>499</v>
      </c>
      <c r="I3231" s="229" t="s">
        <v>500</v>
      </c>
      <c r="J3231" s="229" t="s">
        <v>23</v>
      </c>
      <c r="K3231" s="229" t="s">
        <v>779</v>
      </c>
      <c r="L3231" s="229" t="s">
        <v>780</v>
      </c>
      <c r="M3231" s="229" t="s">
        <v>740</v>
      </c>
      <c r="N3231" s="229" t="s">
        <v>748</v>
      </c>
    </row>
    <row r="3232" spans="1:14">
      <c r="A3232" s="232">
        <f t="shared" si="50"/>
        <v>13221</v>
      </c>
      <c r="B3232" s="232">
        <v>4</v>
      </c>
      <c r="C3232" s="232" t="s">
        <v>747</v>
      </c>
      <c r="D3232" s="229" t="s">
        <v>656</v>
      </c>
      <c r="E3232" s="232" t="s">
        <v>573</v>
      </c>
      <c r="F3232" s="237" t="s">
        <v>727</v>
      </c>
      <c r="G3232" s="232">
        <v>11609</v>
      </c>
      <c r="H3232" s="229" t="s">
        <v>499</v>
      </c>
      <c r="I3232" s="229" t="s">
        <v>500</v>
      </c>
      <c r="J3232" s="229" t="s">
        <v>23</v>
      </c>
      <c r="K3232" s="229" t="s">
        <v>779</v>
      </c>
      <c r="L3232" s="229" t="s">
        <v>780</v>
      </c>
      <c r="M3232" s="229" t="s">
        <v>740</v>
      </c>
      <c r="N3232" s="229" t="s">
        <v>748</v>
      </c>
    </row>
    <row r="3233" spans="1:14">
      <c r="A3233" s="232">
        <f t="shared" si="50"/>
        <v>13222</v>
      </c>
      <c r="B3233" s="232">
        <v>4</v>
      </c>
      <c r="C3233" s="232" t="s">
        <v>747</v>
      </c>
      <c r="D3233" s="229" t="s">
        <v>656</v>
      </c>
      <c r="E3233" s="232" t="s">
        <v>446</v>
      </c>
      <c r="F3233" s="237" t="s">
        <v>727</v>
      </c>
      <c r="G3233" s="232">
        <v>11609</v>
      </c>
      <c r="H3233" s="229" t="s">
        <v>499</v>
      </c>
      <c r="I3233" s="229" t="s">
        <v>500</v>
      </c>
      <c r="J3233" s="229" t="s">
        <v>23</v>
      </c>
      <c r="K3233" s="229" t="s">
        <v>779</v>
      </c>
      <c r="L3233" s="229" t="s">
        <v>780</v>
      </c>
      <c r="M3233" s="229" t="s">
        <v>740</v>
      </c>
      <c r="N3233" s="229" t="s">
        <v>748</v>
      </c>
    </row>
    <row r="3234" spans="1:14">
      <c r="A3234" s="232">
        <f t="shared" si="50"/>
        <v>13223</v>
      </c>
      <c r="B3234" s="232">
        <v>4</v>
      </c>
      <c r="C3234" s="232" t="s">
        <v>747</v>
      </c>
      <c r="D3234" s="229" t="s">
        <v>656</v>
      </c>
      <c r="E3234" s="232" t="s">
        <v>573</v>
      </c>
      <c r="F3234" s="237" t="s">
        <v>727</v>
      </c>
      <c r="G3234" s="232">
        <v>21609</v>
      </c>
      <c r="H3234" s="229" t="s">
        <v>499</v>
      </c>
      <c r="I3234" s="229" t="s">
        <v>500</v>
      </c>
      <c r="J3234" s="229" t="s">
        <v>23</v>
      </c>
      <c r="K3234" s="229" t="s">
        <v>779</v>
      </c>
      <c r="L3234" s="229" t="s">
        <v>780</v>
      </c>
      <c r="M3234" s="229" t="s">
        <v>740</v>
      </c>
      <c r="N3234" s="229" t="s">
        <v>748</v>
      </c>
    </row>
    <row r="3235" spans="1:14">
      <c r="A3235" s="232">
        <f t="shared" si="50"/>
        <v>13224</v>
      </c>
      <c r="B3235" s="232">
        <v>4</v>
      </c>
      <c r="C3235" s="232" t="s">
        <v>747</v>
      </c>
      <c r="D3235" s="229" t="s">
        <v>656</v>
      </c>
      <c r="E3235" s="232" t="s">
        <v>446</v>
      </c>
      <c r="F3235" s="237" t="s">
        <v>727</v>
      </c>
      <c r="G3235" s="232">
        <v>21609</v>
      </c>
      <c r="H3235" s="229" t="s">
        <v>499</v>
      </c>
      <c r="I3235" s="229" t="s">
        <v>500</v>
      </c>
      <c r="J3235" s="229" t="s">
        <v>23</v>
      </c>
      <c r="K3235" s="229" t="s">
        <v>779</v>
      </c>
      <c r="L3235" s="229" t="s">
        <v>780</v>
      </c>
      <c r="M3235" s="229" t="s">
        <v>740</v>
      </c>
      <c r="N3235" s="229" t="s">
        <v>748</v>
      </c>
    </row>
    <row r="3236" spans="1:14">
      <c r="A3236" s="232">
        <f t="shared" si="50"/>
        <v>13225</v>
      </c>
      <c r="B3236" s="232">
        <v>4</v>
      </c>
      <c r="C3236" s="232" t="s">
        <v>747</v>
      </c>
      <c r="D3236" s="229" t="s">
        <v>656</v>
      </c>
      <c r="E3236" s="232" t="s">
        <v>573</v>
      </c>
      <c r="F3236" s="236" t="s">
        <v>728</v>
      </c>
      <c r="G3236" s="232">
        <v>99100</v>
      </c>
      <c r="H3236" s="229" t="s">
        <v>499</v>
      </c>
      <c r="I3236" s="229" t="s">
        <v>500</v>
      </c>
      <c r="J3236" s="229" t="s">
        <v>23</v>
      </c>
      <c r="K3236" s="229" t="s">
        <v>779</v>
      </c>
      <c r="L3236" s="229" t="s">
        <v>780</v>
      </c>
      <c r="M3236" s="229" t="s">
        <v>740</v>
      </c>
      <c r="N3236" s="229" t="s">
        <v>748</v>
      </c>
    </row>
    <row r="3237" spans="1:14">
      <c r="A3237" s="232">
        <f t="shared" si="50"/>
        <v>13226</v>
      </c>
      <c r="B3237" s="232">
        <v>4</v>
      </c>
      <c r="C3237" s="232" t="s">
        <v>747</v>
      </c>
      <c r="D3237" s="229" t="s">
        <v>656</v>
      </c>
      <c r="E3237" s="232" t="s">
        <v>446</v>
      </c>
      <c r="F3237" s="236" t="s">
        <v>728</v>
      </c>
      <c r="G3237" s="232">
        <v>99100</v>
      </c>
      <c r="H3237" s="229" t="s">
        <v>499</v>
      </c>
      <c r="I3237" s="229" t="s">
        <v>500</v>
      </c>
      <c r="J3237" s="229" t="s">
        <v>23</v>
      </c>
      <c r="K3237" s="229" t="s">
        <v>779</v>
      </c>
      <c r="L3237" s="229" t="s">
        <v>780</v>
      </c>
      <c r="M3237" s="229" t="s">
        <v>740</v>
      </c>
      <c r="N3237" s="229" t="s">
        <v>748</v>
      </c>
    </row>
    <row r="3238" spans="1:14">
      <c r="A3238" s="232">
        <f t="shared" si="50"/>
        <v>13227</v>
      </c>
      <c r="B3238" s="232">
        <v>4</v>
      </c>
      <c r="C3238" s="232" t="s">
        <v>747</v>
      </c>
      <c r="D3238" s="229" t="s">
        <v>656</v>
      </c>
      <c r="E3238" s="232" t="s">
        <v>573</v>
      </c>
      <c r="F3238" s="236" t="s">
        <v>728</v>
      </c>
      <c r="G3238" s="232">
        <v>79101</v>
      </c>
      <c r="H3238" s="229" t="s">
        <v>499</v>
      </c>
      <c r="I3238" s="229" t="s">
        <v>500</v>
      </c>
      <c r="J3238" s="229" t="s">
        <v>23</v>
      </c>
      <c r="K3238" s="229" t="s">
        <v>779</v>
      </c>
      <c r="L3238" s="229" t="s">
        <v>780</v>
      </c>
      <c r="M3238" s="229" t="s">
        <v>740</v>
      </c>
      <c r="N3238" s="229" t="s">
        <v>748</v>
      </c>
    </row>
    <row r="3239" spans="1:14">
      <c r="A3239" s="232">
        <f t="shared" si="50"/>
        <v>13228</v>
      </c>
      <c r="B3239" s="232">
        <v>4</v>
      </c>
      <c r="C3239" s="232" t="s">
        <v>747</v>
      </c>
      <c r="D3239" s="229" t="s">
        <v>656</v>
      </c>
      <c r="E3239" s="232" t="s">
        <v>446</v>
      </c>
      <c r="F3239" s="236" t="s">
        <v>728</v>
      </c>
      <c r="G3239" s="232">
        <v>79101</v>
      </c>
      <c r="H3239" s="229" t="s">
        <v>499</v>
      </c>
      <c r="I3239" s="229" t="s">
        <v>500</v>
      </c>
      <c r="J3239" s="229" t="s">
        <v>23</v>
      </c>
      <c r="K3239" s="229" t="s">
        <v>779</v>
      </c>
      <c r="L3239" s="229" t="s">
        <v>780</v>
      </c>
      <c r="M3239" s="229" t="s">
        <v>740</v>
      </c>
      <c r="N3239" s="229" t="s">
        <v>748</v>
      </c>
    </row>
    <row r="3240" spans="1:14">
      <c r="A3240" s="232">
        <f t="shared" si="50"/>
        <v>13229</v>
      </c>
      <c r="B3240" s="232">
        <v>4</v>
      </c>
      <c r="C3240" s="232" t="s">
        <v>747</v>
      </c>
      <c r="D3240" s="229" t="s">
        <v>656</v>
      </c>
      <c r="E3240" s="232" t="s">
        <v>573</v>
      </c>
      <c r="F3240" s="236" t="s">
        <v>728</v>
      </c>
      <c r="G3240" s="232">
        <v>11609</v>
      </c>
      <c r="H3240" s="229" t="s">
        <v>499</v>
      </c>
      <c r="I3240" s="229" t="s">
        <v>500</v>
      </c>
      <c r="J3240" s="229" t="s">
        <v>23</v>
      </c>
      <c r="K3240" s="229" t="s">
        <v>779</v>
      </c>
      <c r="L3240" s="229" t="s">
        <v>780</v>
      </c>
      <c r="M3240" s="229" t="s">
        <v>740</v>
      </c>
      <c r="N3240" s="229" t="s">
        <v>748</v>
      </c>
    </row>
    <row r="3241" spans="1:14">
      <c r="A3241" s="232">
        <f t="shared" si="50"/>
        <v>13230</v>
      </c>
      <c r="B3241" s="232">
        <v>4</v>
      </c>
      <c r="C3241" s="232" t="s">
        <v>747</v>
      </c>
      <c r="D3241" s="229" t="s">
        <v>656</v>
      </c>
      <c r="E3241" s="232" t="s">
        <v>446</v>
      </c>
      <c r="F3241" s="236" t="s">
        <v>728</v>
      </c>
      <c r="G3241" s="232">
        <v>11609</v>
      </c>
      <c r="H3241" s="229" t="s">
        <v>499</v>
      </c>
      <c r="I3241" s="229" t="s">
        <v>500</v>
      </c>
      <c r="J3241" s="229" t="s">
        <v>23</v>
      </c>
      <c r="K3241" s="229" t="s">
        <v>779</v>
      </c>
      <c r="L3241" s="229" t="s">
        <v>780</v>
      </c>
      <c r="M3241" s="229" t="s">
        <v>740</v>
      </c>
      <c r="N3241" s="229" t="s">
        <v>748</v>
      </c>
    </row>
    <row r="3242" spans="1:14">
      <c r="A3242" s="232">
        <f t="shared" si="50"/>
        <v>13231</v>
      </c>
      <c r="B3242" s="232">
        <v>4</v>
      </c>
      <c r="C3242" s="232" t="s">
        <v>747</v>
      </c>
      <c r="D3242" s="229" t="s">
        <v>656</v>
      </c>
      <c r="E3242" s="232" t="s">
        <v>573</v>
      </c>
      <c r="F3242" s="236" t="s">
        <v>728</v>
      </c>
      <c r="G3242" s="232">
        <v>21609</v>
      </c>
      <c r="H3242" s="229" t="s">
        <v>499</v>
      </c>
      <c r="I3242" s="229" t="s">
        <v>500</v>
      </c>
      <c r="J3242" s="229" t="s">
        <v>23</v>
      </c>
      <c r="K3242" s="229" t="s">
        <v>779</v>
      </c>
      <c r="L3242" s="229" t="s">
        <v>780</v>
      </c>
      <c r="M3242" s="229" t="s">
        <v>740</v>
      </c>
      <c r="N3242" s="229" t="s">
        <v>748</v>
      </c>
    </row>
    <row r="3243" spans="1:14">
      <c r="A3243" s="232">
        <f t="shared" si="50"/>
        <v>13232</v>
      </c>
      <c r="B3243" s="232">
        <v>4</v>
      </c>
      <c r="C3243" s="232" t="s">
        <v>747</v>
      </c>
      <c r="D3243" s="229" t="s">
        <v>656</v>
      </c>
      <c r="E3243" s="232" t="s">
        <v>446</v>
      </c>
      <c r="F3243" s="236" t="s">
        <v>728</v>
      </c>
      <c r="G3243" s="232">
        <v>21609</v>
      </c>
      <c r="H3243" s="229" t="s">
        <v>499</v>
      </c>
      <c r="I3243" s="229" t="s">
        <v>500</v>
      </c>
      <c r="J3243" s="229" t="s">
        <v>23</v>
      </c>
      <c r="K3243" s="229" t="s">
        <v>779</v>
      </c>
      <c r="L3243" s="229" t="s">
        <v>780</v>
      </c>
      <c r="M3243" s="229" t="s">
        <v>740</v>
      </c>
      <c r="N3243" s="229" t="s">
        <v>748</v>
      </c>
    </row>
    <row r="3244" spans="1:14">
      <c r="A3244" s="232">
        <f t="shared" si="50"/>
        <v>13233</v>
      </c>
      <c r="B3244" s="232">
        <v>4</v>
      </c>
      <c r="C3244" s="232" t="s">
        <v>747</v>
      </c>
      <c r="D3244" s="229" t="s">
        <v>656</v>
      </c>
      <c r="E3244" s="232" t="s">
        <v>573</v>
      </c>
      <c r="F3244" s="239" t="s">
        <v>63</v>
      </c>
      <c r="G3244" s="232">
        <v>99100</v>
      </c>
      <c r="H3244" s="229" t="s">
        <v>499</v>
      </c>
      <c r="I3244" s="229" t="s">
        <v>500</v>
      </c>
      <c r="J3244" s="229" t="s">
        <v>23</v>
      </c>
      <c r="K3244" s="229" t="s">
        <v>779</v>
      </c>
      <c r="L3244" s="229" t="s">
        <v>780</v>
      </c>
      <c r="M3244" s="229" t="s">
        <v>740</v>
      </c>
      <c r="N3244" s="229" t="s">
        <v>748</v>
      </c>
    </row>
    <row r="3245" spans="1:14">
      <c r="A3245" s="232">
        <f t="shared" si="50"/>
        <v>13234</v>
      </c>
      <c r="B3245" s="232">
        <v>4</v>
      </c>
      <c r="C3245" s="232" t="s">
        <v>747</v>
      </c>
      <c r="D3245" s="229" t="s">
        <v>656</v>
      </c>
      <c r="E3245" s="232" t="s">
        <v>446</v>
      </c>
      <c r="F3245" s="239" t="s">
        <v>63</v>
      </c>
      <c r="G3245" s="232">
        <v>99100</v>
      </c>
      <c r="H3245" s="229" t="s">
        <v>499</v>
      </c>
      <c r="I3245" s="229" t="s">
        <v>500</v>
      </c>
      <c r="J3245" s="229" t="s">
        <v>23</v>
      </c>
      <c r="K3245" s="229" t="s">
        <v>779</v>
      </c>
      <c r="L3245" s="229" t="s">
        <v>780</v>
      </c>
      <c r="M3245" s="229" t="s">
        <v>740</v>
      </c>
      <c r="N3245" s="229" t="s">
        <v>748</v>
      </c>
    </row>
    <row r="3246" spans="1:14">
      <c r="A3246" s="232">
        <f t="shared" si="50"/>
        <v>13235</v>
      </c>
      <c r="B3246" s="232">
        <v>4</v>
      </c>
      <c r="C3246" s="232" t="s">
        <v>747</v>
      </c>
      <c r="D3246" s="229" t="s">
        <v>656</v>
      </c>
      <c r="E3246" s="232" t="s">
        <v>573</v>
      </c>
      <c r="F3246" s="239" t="s">
        <v>63</v>
      </c>
      <c r="G3246" s="232">
        <v>79101</v>
      </c>
      <c r="H3246" s="229" t="s">
        <v>499</v>
      </c>
      <c r="I3246" s="229" t="s">
        <v>500</v>
      </c>
      <c r="J3246" s="229" t="s">
        <v>23</v>
      </c>
      <c r="K3246" s="229" t="s">
        <v>779</v>
      </c>
      <c r="L3246" s="229" t="s">
        <v>780</v>
      </c>
      <c r="M3246" s="229" t="s">
        <v>740</v>
      </c>
      <c r="N3246" s="229" t="s">
        <v>748</v>
      </c>
    </row>
    <row r="3247" spans="1:14">
      <c r="A3247" s="232">
        <f t="shared" si="50"/>
        <v>13236</v>
      </c>
      <c r="B3247" s="232">
        <v>4</v>
      </c>
      <c r="C3247" s="232" t="s">
        <v>747</v>
      </c>
      <c r="D3247" s="229" t="s">
        <v>656</v>
      </c>
      <c r="E3247" s="232" t="s">
        <v>446</v>
      </c>
      <c r="F3247" s="239" t="s">
        <v>63</v>
      </c>
      <c r="G3247" s="232">
        <v>79101</v>
      </c>
      <c r="H3247" s="229" t="s">
        <v>499</v>
      </c>
      <c r="I3247" s="229" t="s">
        <v>500</v>
      </c>
      <c r="J3247" s="229" t="s">
        <v>23</v>
      </c>
      <c r="K3247" s="229" t="s">
        <v>779</v>
      </c>
      <c r="L3247" s="229" t="s">
        <v>780</v>
      </c>
      <c r="M3247" s="229" t="s">
        <v>740</v>
      </c>
      <c r="N3247" s="229" t="s">
        <v>748</v>
      </c>
    </row>
    <row r="3248" spans="1:14">
      <c r="A3248" s="232">
        <f t="shared" si="50"/>
        <v>13237</v>
      </c>
      <c r="B3248" s="232">
        <v>4</v>
      </c>
      <c r="C3248" s="232" t="s">
        <v>747</v>
      </c>
      <c r="D3248" s="229" t="s">
        <v>656</v>
      </c>
      <c r="E3248" s="232" t="s">
        <v>573</v>
      </c>
      <c r="F3248" s="239" t="s">
        <v>63</v>
      </c>
      <c r="G3248" s="232">
        <v>11609</v>
      </c>
      <c r="H3248" s="229" t="s">
        <v>499</v>
      </c>
      <c r="I3248" s="229" t="s">
        <v>500</v>
      </c>
      <c r="J3248" s="229" t="s">
        <v>23</v>
      </c>
      <c r="K3248" s="229" t="s">
        <v>779</v>
      </c>
      <c r="L3248" s="229" t="s">
        <v>780</v>
      </c>
      <c r="M3248" s="229" t="s">
        <v>740</v>
      </c>
      <c r="N3248" s="229" t="s">
        <v>748</v>
      </c>
    </row>
    <row r="3249" spans="1:14">
      <c r="A3249" s="232">
        <f t="shared" si="50"/>
        <v>13238</v>
      </c>
      <c r="B3249" s="232">
        <v>4</v>
      </c>
      <c r="C3249" s="232" t="s">
        <v>747</v>
      </c>
      <c r="D3249" s="229" t="s">
        <v>656</v>
      </c>
      <c r="E3249" s="232" t="s">
        <v>446</v>
      </c>
      <c r="F3249" s="239" t="s">
        <v>63</v>
      </c>
      <c r="G3249" s="232">
        <v>11609</v>
      </c>
      <c r="H3249" s="229" t="s">
        <v>499</v>
      </c>
      <c r="I3249" s="229" t="s">
        <v>500</v>
      </c>
      <c r="J3249" s="229" t="s">
        <v>23</v>
      </c>
      <c r="K3249" s="229" t="s">
        <v>779</v>
      </c>
      <c r="L3249" s="229" t="s">
        <v>780</v>
      </c>
      <c r="M3249" s="229" t="s">
        <v>740</v>
      </c>
      <c r="N3249" s="229" t="s">
        <v>748</v>
      </c>
    </row>
    <row r="3250" spans="1:14">
      <c r="A3250" s="232">
        <f t="shared" si="50"/>
        <v>13239</v>
      </c>
      <c r="B3250" s="232">
        <v>4</v>
      </c>
      <c r="C3250" s="232" t="s">
        <v>747</v>
      </c>
      <c r="D3250" s="229" t="s">
        <v>656</v>
      </c>
      <c r="E3250" s="232" t="s">
        <v>573</v>
      </c>
      <c r="F3250" s="239" t="s">
        <v>63</v>
      </c>
      <c r="G3250" s="232">
        <v>21609</v>
      </c>
      <c r="H3250" s="229" t="s">
        <v>499</v>
      </c>
      <c r="I3250" s="229" t="s">
        <v>500</v>
      </c>
      <c r="J3250" s="229" t="s">
        <v>23</v>
      </c>
      <c r="K3250" s="229" t="s">
        <v>779</v>
      </c>
      <c r="L3250" s="229" t="s">
        <v>780</v>
      </c>
      <c r="M3250" s="229" t="s">
        <v>740</v>
      </c>
      <c r="N3250" s="229" t="s">
        <v>748</v>
      </c>
    </row>
    <row r="3251" spans="1:14">
      <c r="A3251" s="232">
        <f t="shared" si="50"/>
        <v>13240</v>
      </c>
      <c r="B3251" s="232">
        <v>4</v>
      </c>
      <c r="C3251" s="232" t="s">
        <v>747</v>
      </c>
      <c r="D3251" s="229" t="s">
        <v>656</v>
      </c>
      <c r="E3251" s="232" t="s">
        <v>446</v>
      </c>
      <c r="F3251" s="239" t="s">
        <v>63</v>
      </c>
      <c r="G3251" s="232">
        <v>21609</v>
      </c>
      <c r="H3251" s="229" t="s">
        <v>499</v>
      </c>
      <c r="I3251" s="229" t="s">
        <v>500</v>
      </c>
      <c r="J3251" s="229" t="s">
        <v>23</v>
      </c>
      <c r="K3251" s="229" t="s">
        <v>779</v>
      </c>
      <c r="L3251" s="229" t="s">
        <v>780</v>
      </c>
      <c r="M3251" s="229" t="s">
        <v>740</v>
      </c>
      <c r="N3251" s="229" t="s">
        <v>748</v>
      </c>
    </row>
    <row r="3252" spans="1:14">
      <c r="A3252" s="232">
        <f t="shared" si="50"/>
        <v>13241</v>
      </c>
      <c r="B3252" s="232">
        <v>4</v>
      </c>
      <c r="C3252" s="232" t="s">
        <v>747</v>
      </c>
      <c r="D3252" s="229" t="s">
        <v>656</v>
      </c>
      <c r="E3252" s="232" t="s">
        <v>573</v>
      </c>
      <c r="F3252" s="240" t="s">
        <v>64</v>
      </c>
      <c r="G3252" s="232">
        <v>99100</v>
      </c>
      <c r="H3252" s="229" t="s">
        <v>499</v>
      </c>
      <c r="I3252" s="229" t="s">
        <v>500</v>
      </c>
      <c r="J3252" s="229" t="s">
        <v>23</v>
      </c>
      <c r="K3252" s="229" t="s">
        <v>779</v>
      </c>
      <c r="L3252" s="229" t="s">
        <v>780</v>
      </c>
      <c r="M3252" s="229" t="s">
        <v>740</v>
      </c>
      <c r="N3252" s="229" t="s">
        <v>748</v>
      </c>
    </row>
    <row r="3253" spans="1:14">
      <c r="A3253" s="232">
        <f t="shared" si="50"/>
        <v>13242</v>
      </c>
      <c r="B3253" s="232">
        <v>4</v>
      </c>
      <c r="C3253" s="232" t="s">
        <v>747</v>
      </c>
      <c r="D3253" s="229" t="s">
        <v>656</v>
      </c>
      <c r="E3253" s="232" t="s">
        <v>446</v>
      </c>
      <c r="F3253" s="240" t="s">
        <v>64</v>
      </c>
      <c r="G3253" s="232">
        <v>99100</v>
      </c>
      <c r="H3253" s="229" t="s">
        <v>499</v>
      </c>
      <c r="I3253" s="229" t="s">
        <v>500</v>
      </c>
      <c r="J3253" s="229" t="s">
        <v>23</v>
      </c>
      <c r="K3253" s="229" t="s">
        <v>779</v>
      </c>
      <c r="L3253" s="229" t="s">
        <v>780</v>
      </c>
      <c r="M3253" s="229" t="s">
        <v>740</v>
      </c>
      <c r="N3253" s="229" t="s">
        <v>748</v>
      </c>
    </row>
    <row r="3254" spans="1:14">
      <c r="A3254" s="232">
        <f t="shared" si="50"/>
        <v>13243</v>
      </c>
      <c r="B3254" s="232">
        <v>4</v>
      </c>
      <c r="C3254" s="232" t="s">
        <v>747</v>
      </c>
      <c r="D3254" s="229" t="s">
        <v>656</v>
      </c>
      <c r="E3254" s="232" t="s">
        <v>573</v>
      </c>
      <c r="F3254" s="240" t="s">
        <v>64</v>
      </c>
      <c r="G3254" s="232">
        <v>79101</v>
      </c>
      <c r="H3254" s="229" t="s">
        <v>499</v>
      </c>
      <c r="I3254" s="229" t="s">
        <v>500</v>
      </c>
      <c r="J3254" s="229" t="s">
        <v>23</v>
      </c>
      <c r="K3254" s="229" t="s">
        <v>779</v>
      </c>
      <c r="L3254" s="229" t="s">
        <v>780</v>
      </c>
      <c r="M3254" s="229" t="s">
        <v>740</v>
      </c>
      <c r="N3254" s="229" t="s">
        <v>748</v>
      </c>
    </row>
    <row r="3255" spans="1:14">
      <c r="A3255" s="232">
        <f t="shared" si="50"/>
        <v>13244</v>
      </c>
      <c r="B3255" s="232">
        <v>4</v>
      </c>
      <c r="C3255" s="232" t="s">
        <v>747</v>
      </c>
      <c r="D3255" s="229" t="s">
        <v>656</v>
      </c>
      <c r="E3255" s="232" t="s">
        <v>446</v>
      </c>
      <c r="F3255" s="240" t="s">
        <v>64</v>
      </c>
      <c r="G3255" s="232">
        <v>79101</v>
      </c>
      <c r="H3255" s="229" t="s">
        <v>499</v>
      </c>
      <c r="I3255" s="229" t="s">
        <v>500</v>
      </c>
      <c r="J3255" s="229" t="s">
        <v>23</v>
      </c>
      <c r="K3255" s="229" t="s">
        <v>779</v>
      </c>
      <c r="L3255" s="229" t="s">
        <v>780</v>
      </c>
      <c r="M3255" s="229" t="s">
        <v>740</v>
      </c>
      <c r="N3255" s="229" t="s">
        <v>748</v>
      </c>
    </row>
    <row r="3256" spans="1:14">
      <c r="A3256" s="232">
        <f t="shared" si="50"/>
        <v>13245</v>
      </c>
      <c r="B3256" s="232">
        <v>4</v>
      </c>
      <c r="C3256" s="232" t="s">
        <v>747</v>
      </c>
      <c r="D3256" s="229" t="s">
        <v>656</v>
      </c>
      <c r="E3256" s="232" t="s">
        <v>573</v>
      </c>
      <c r="F3256" s="240" t="s">
        <v>64</v>
      </c>
      <c r="G3256" s="232">
        <v>11609</v>
      </c>
      <c r="H3256" s="229" t="s">
        <v>499</v>
      </c>
      <c r="I3256" s="229" t="s">
        <v>500</v>
      </c>
      <c r="J3256" s="229" t="s">
        <v>23</v>
      </c>
      <c r="K3256" s="229" t="s">
        <v>779</v>
      </c>
      <c r="L3256" s="229" t="s">
        <v>780</v>
      </c>
      <c r="M3256" s="229" t="s">
        <v>740</v>
      </c>
      <c r="N3256" s="229" t="s">
        <v>748</v>
      </c>
    </row>
    <row r="3257" spans="1:14">
      <c r="A3257" s="232">
        <f t="shared" si="50"/>
        <v>13246</v>
      </c>
      <c r="B3257" s="232">
        <v>4</v>
      </c>
      <c r="C3257" s="232" t="s">
        <v>747</v>
      </c>
      <c r="D3257" s="229" t="s">
        <v>656</v>
      </c>
      <c r="E3257" s="232" t="s">
        <v>446</v>
      </c>
      <c r="F3257" s="240" t="s">
        <v>64</v>
      </c>
      <c r="G3257" s="232">
        <v>11609</v>
      </c>
      <c r="H3257" s="229" t="s">
        <v>499</v>
      </c>
      <c r="I3257" s="229" t="s">
        <v>500</v>
      </c>
      <c r="J3257" s="229" t="s">
        <v>23</v>
      </c>
      <c r="K3257" s="229" t="s">
        <v>779</v>
      </c>
      <c r="L3257" s="229" t="s">
        <v>780</v>
      </c>
      <c r="M3257" s="229" t="s">
        <v>740</v>
      </c>
      <c r="N3257" s="229" t="s">
        <v>748</v>
      </c>
    </row>
    <row r="3258" spans="1:14">
      <c r="A3258" s="232">
        <f t="shared" si="50"/>
        <v>13247</v>
      </c>
      <c r="B3258" s="232">
        <v>4</v>
      </c>
      <c r="C3258" s="232" t="s">
        <v>747</v>
      </c>
      <c r="D3258" s="229" t="s">
        <v>656</v>
      </c>
      <c r="E3258" s="232" t="s">
        <v>573</v>
      </c>
      <c r="F3258" s="240" t="s">
        <v>64</v>
      </c>
      <c r="G3258" s="232">
        <v>21609</v>
      </c>
      <c r="H3258" s="229" t="s">
        <v>499</v>
      </c>
      <c r="I3258" s="229" t="s">
        <v>500</v>
      </c>
      <c r="J3258" s="229" t="s">
        <v>23</v>
      </c>
      <c r="K3258" s="229" t="s">
        <v>779</v>
      </c>
      <c r="L3258" s="229" t="s">
        <v>780</v>
      </c>
      <c r="M3258" s="229" t="s">
        <v>740</v>
      </c>
      <c r="N3258" s="229" t="s">
        <v>748</v>
      </c>
    </row>
    <row r="3259" spans="1:14">
      <c r="A3259" s="232">
        <f t="shared" si="50"/>
        <v>13248</v>
      </c>
      <c r="B3259" s="232">
        <v>4</v>
      </c>
      <c r="C3259" s="232" t="s">
        <v>747</v>
      </c>
      <c r="D3259" s="229" t="s">
        <v>656</v>
      </c>
      <c r="E3259" s="232" t="s">
        <v>446</v>
      </c>
      <c r="F3259" s="240" t="s">
        <v>64</v>
      </c>
      <c r="G3259" s="232">
        <v>21609</v>
      </c>
      <c r="H3259" s="229" t="s">
        <v>499</v>
      </c>
      <c r="I3259" s="229" t="s">
        <v>500</v>
      </c>
      <c r="J3259" s="229" t="s">
        <v>23</v>
      </c>
      <c r="K3259" s="229" t="s">
        <v>779</v>
      </c>
      <c r="L3259" s="229" t="s">
        <v>780</v>
      </c>
      <c r="M3259" s="229" t="s">
        <v>740</v>
      </c>
      <c r="N3259" s="229" t="s">
        <v>748</v>
      </c>
    </row>
    <row r="3260" spans="1:14">
      <c r="A3260" s="232">
        <f t="shared" si="50"/>
        <v>13249</v>
      </c>
      <c r="B3260" s="232">
        <v>4</v>
      </c>
      <c r="C3260" s="232" t="s">
        <v>747</v>
      </c>
      <c r="D3260" s="229" t="s">
        <v>656</v>
      </c>
      <c r="E3260" s="232" t="s">
        <v>573</v>
      </c>
      <c r="F3260" s="240" t="s">
        <v>715</v>
      </c>
      <c r="G3260" s="232">
        <v>99100</v>
      </c>
      <c r="H3260" s="229" t="s">
        <v>499</v>
      </c>
      <c r="I3260" s="229" t="s">
        <v>500</v>
      </c>
      <c r="J3260" s="229" t="s">
        <v>23</v>
      </c>
      <c r="K3260" s="229" t="s">
        <v>779</v>
      </c>
      <c r="L3260" s="229" t="s">
        <v>780</v>
      </c>
      <c r="M3260" s="229" t="s">
        <v>740</v>
      </c>
      <c r="N3260" s="229" t="s">
        <v>748</v>
      </c>
    </row>
    <row r="3261" spans="1:14">
      <c r="A3261" s="232">
        <f t="shared" si="50"/>
        <v>13250</v>
      </c>
      <c r="B3261" s="232">
        <v>4</v>
      </c>
      <c r="C3261" s="232" t="s">
        <v>747</v>
      </c>
      <c r="D3261" s="229" t="s">
        <v>656</v>
      </c>
      <c r="E3261" s="232" t="s">
        <v>446</v>
      </c>
      <c r="F3261" s="240" t="s">
        <v>715</v>
      </c>
      <c r="G3261" s="232">
        <v>99100</v>
      </c>
      <c r="H3261" s="229" t="s">
        <v>499</v>
      </c>
      <c r="I3261" s="229" t="s">
        <v>500</v>
      </c>
      <c r="J3261" s="229" t="s">
        <v>23</v>
      </c>
      <c r="K3261" s="229" t="s">
        <v>779</v>
      </c>
      <c r="L3261" s="229" t="s">
        <v>780</v>
      </c>
      <c r="M3261" s="229" t="s">
        <v>740</v>
      </c>
      <c r="N3261" s="229" t="s">
        <v>748</v>
      </c>
    </row>
    <row r="3262" spans="1:14">
      <c r="A3262" s="232">
        <f t="shared" si="50"/>
        <v>13251</v>
      </c>
      <c r="B3262" s="232">
        <v>4</v>
      </c>
      <c r="C3262" s="232" t="s">
        <v>747</v>
      </c>
      <c r="D3262" s="229" t="s">
        <v>656</v>
      </c>
      <c r="E3262" s="232" t="s">
        <v>573</v>
      </c>
      <c r="F3262" s="240" t="s">
        <v>715</v>
      </c>
      <c r="G3262" s="232">
        <v>79101</v>
      </c>
      <c r="H3262" s="229" t="s">
        <v>499</v>
      </c>
      <c r="I3262" s="229" t="s">
        <v>500</v>
      </c>
      <c r="J3262" s="229" t="s">
        <v>23</v>
      </c>
      <c r="K3262" s="229" t="s">
        <v>779</v>
      </c>
      <c r="L3262" s="229" t="s">
        <v>780</v>
      </c>
      <c r="M3262" s="229" t="s">
        <v>740</v>
      </c>
      <c r="N3262" s="229" t="s">
        <v>748</v>
      </c>
    </row>
    <row r="3263" spans="1:14">
      <c r="A3263" s="232">
        <f t="shared" si="50"/>
        <v>13252</v>
      </c>
      <c r="B3263" s="232">
        <v>4</v>
      </c>
      <c r="C3263" s="232" t="s">
        <v>747</v>
      </c>
      <c r="D3263" s="229" t="s">
        <v>656</v>
      </c>
      <c r="E3263" s="232" t="s">
        <v>446</v>
      </c>
      <c r="F3263" s="240" t="s">
        <v>715</v>
      </c>
      <c r="G3263" s="232">
        <v>79101</v>
      </c>
      <c r="H3263" s="229" t="s">
        <v>499</v>
      </c>
      <c r="I3263" s="229" t="s">
        <v>500</v>
      </c>
      <c r="J3263" s="229" t="s">
        <v>23</v>
      </c>
      <c r="K3263" s="229" t="s">
        <v>779</v>
      </c>
      <c r="L3263" s="229" t="s">
        <v>780</v>
      </c>
      <c r="M3263" s="229" t="s">
        <v>740</v>
      </c>
      <c r="N3263" s="229" t="s">
        <v>748</v>
      </c>
    </row>
    <row r="3264" spans="1:14">
      <c r="A3264" s="232">
        <f t="shared" si="50"/>
        <v>13253</v>
      </c>
      <c r="B3264" s="232">
        <v>4</v>
      </c>
      <c r="C3264" s="232" t="s">
        <v>747</v>
      </c>
      <c r="D3264" s="229" t="s">
        <v>656</v>
      </c>
      <c r="E3264" s="232" t="s">
        <v>573</v>
      </c>
      <c r="F3264" s="240" t="s">
        <v>715</v>
      </c>
      <c r="G3264" s="232">
        <v>11609</v>
      </c>
      <c r="H3264" s="229" t="s">
        <v>499</v>
      </c>
      <c r="I3264" s="229" t="s">
        <v>500</v>
      </c>
      <c r="J3264" s="229" t="s">
        <v>23</v>
      </c>
      <c r="K3264" s="229" t="s">
        <v>779</v>
      </c>
      <c r="L3264" s="229" t="s">
        <v>780</v>
      </c>
      <c r="M3264" s="229" t="s">
        <v>740</v>
      </c>
      <c r="N3264" s="229" t="s">
        <v>748</v>
      </c>
    </row>
    <row r="3265" spans="1:14">
      <c r="A3265" s="232">
        <f t="shared" si="50"/>
        <v>13254</v>
      </c>
      <c r="B3265" s="232">
        <v>4</v>
      </c>
      <c r="C3265" s="232" t="s">
        <v>747</v>
      </c>
      <c r="D3265" s="229" t="s">
        <v>656</v>
      </c>
      <c r="E3265" s="232" t="s">
        <v>446</v>
      </c>
      <c r="F3265" s="240" t="s">
        <v>715</v>
      </c>
      <c r="G3265" s="232">
        <v>11609</v>
      </c>
      <c r="H3265" s="229" t="s">
        <v>499</v>
      </c>
      <c r="I3265" s="229" t="s">
        <v>500</v>
      </c>
      <c r="J3265" s="229" t="s">
        <v>23</v>
      </c>
      <c r="K3265" s="229" t="s">
        <v>779</v>
      </c>
      <c r="L3265" s="229" t="s">
        <v>780</v>
      </c>
      <c r="M3265" s="229" t="s">
        <v>740</v>
      </c>
      <c r="N3265" s="229" t="s">
        <v>748</v>
      </c>
    </row>
    <row r="3266" spans="1:14">
      <c r="A3266" s="232">
        <f t="shared" si="50"/>
        <v>13255</v>
      </c>
      <c r="B3266" s="232">
        <v>4</v>
      </c>
      <c r="C3266" s="232" t="s">
        <v>747</v>
      </c>
      <c r="D3266" s="229" t="s">
        <v>656</v>
      </c>
      <c r="E3266" s="232" t="s">
        <v>573</v>
      </c>
      <c r="F3266" s="240" t="s">
        <v>715</v>
      </c>
      <c r="G3266" s="232">
        <v>21609</v>
      </c>
      <c r="H3266" s="229" t="s">
        <v>499</v>
      </c>
      <c r="I3266" s="229" t="s">
        <v>500</v>
      </c>
      <c r="J3266" s="229" t="s">
        <v>23</v>
      </c>
      <c r="K3266" s="229" t="s">
        <v>779</v>
      </c>
      <c r="L3266" s="229" t="s">
        <v>780</v>
      </c>
      <c r="M3266" s="229" t="s">
        <v>740</v>
      </c>
      <c r="N3266" s="229" t="s">
        <v>748</v>
      </c>
    </row>
    <row r="3267" spans="1:14">
      <c r="A3267" s="232">
        <f t="shared" si="50"/>
        <v>13256</v>
      </c>
      <c r="B3267" s="232">
        <v>4</v>
      </c>
      <c r="C3267" s="232" t="s">
        <v>747</v>
      </c>
      <c r="D3267" s="229" t="s">
        <v>656</v>
      </c>
      <c r="E3267" s="232" t="s">
        <v>446</v>
      </c>
      <c r="F3267" s="240" t="s">
        <v>715</v>
      </c>
      <c r="G3267" s="232">
        <v>21609</v>
      </c>
      <c r="H3267" s="229" t="s">
        <v>499</v>
      </c>
      <c r="I3267" s="229" t="s">
        <v>500</v>
      </c>
      <c r="J3267" s="229" t="s">
        <v>23</v>
      </c>
      <c r="K3267" s="229" t="s">
        <v>779</v>
      </c>
      <c r="L3267" s="229" t="s">
        <v>780</v>
      </c>
      <c r="M3267" s="229" t="s">
        <v>740</v>
      </c>
      <c r="N3267" s="229" t="s">
        <v>748</v>
      </c>
    </row>
    <row r="3268" spans="1:14">
      <c r="A3268" s="232">
        <f t="shared" si="50"/>
        <v>13257</v>
      </c>
      <c r="B3268" s="232">
        <v>4</v>
      </c>
      <c r="C3268" s="232" t="s">
        <v>747</v>
      </c>
      <c r="D3268" s="229" t="s">
        <v>656</v>
      </c>
      <c r="E3268" s="232" t="s">
        <v>573</v>
      </c>
      <c r="F3268" s="234" t="s">
        <v>69</v>
      </c>
      <c r="G3268" s="232">
        <v>99100</v>
      </c>
      <c r="H3268" s="229" t="s">
        <v>499</v>
      </c>
      <c r="I3268" s="229" t="s">
        <v>500</v>
      </c>
      <c r="J3268" s="229" t="s">
        <v>23</v>
      </c>
      <c r="K3268" s="229" t="s">
        <v>779</v>
      </c>
      <c r="L3268" s="229" t="s">
        <v>780</v>
      </c>
      <c r="M3268" s="229" t="s">
        <v>740</v>
      </c>
      <c r="N3268" s="229" t="s">
        <v>748</v>
      </c>
    </row>
    <row r="3269" spans="1:14">
      <c r="A3269" s="232">
        <f t="shared" si="50"/>
        <v>13258</v>
      </c>
      <c r="B3269" s="232">
        <v>4</v>
      </c>
      <c r="C3269" s="232" t="s">
        <v>747</v>
      </c>
      <c r="D3269" s="229" t="s">
        <v>656</v>
      </c>
      <c r="E3269" s="232" t="s">
        <v>446</v>
      </c>
      <c r="F3269" s="234" t="s">
        <v>69</v>
      </c>
      <c r="G3269" s="232">
        <v>99100</v>
      </c>
      <c r="H3269" s="229" t="s">
        <v>499</v>
      </c>
      <c r="I3269" s="229" t="s">
        <v>500</v>
      </c>
      <c r="J3269" s="229" t="s">
        <v>23</v>
      </c>
      <c r="K3269" s="229" t="s">
        <v>779</v>
      </c>
      <c r="L3269" s="229" t="s">
        <v>780</v>
      </c>
      <c r="M3269" s="229" t="s">
        <v>740</v>
      </c>
      <c r="N3269" s="229" t="s">
        <v>748</v>
      </c>
    </row>
    <row r="3270" spans="1:14">
      <c r="A3270" s="232">
        <f t="shared" si="50"/>
        <v>13259</v>
      </c>
      <c r="B3270" s="232">
        <v>4</v>
      </c>
      <c r="C3270" s="232" t="s">
        <v>747</v>
      </c>
      <c r="D3270" s="229" t="s">
        <v>656</v>
      </c>
      <c r="E3270" s="232" t="s">
        <v>573</v>
      </c>
      <c r="F3270" s="234" t="s">
        <v>69</v>
      </c>
      <c r="G3270" s="232">
        <v>79101</v>
      </c>
      <c r="H3270" s="229" t="s">
        <v>499</v>
      </c>
      <c r="I3270" s="229" t="s">
        <v>500</v>
      </c>
      <c r="J3270" s="229" t="s">
        <v>23</v>
      </c>
      <c r="K3270" s="229" t="s">
        <v>779</v>
      </c>
      <c r="L3270" s="229" t="s">
        <v>780</v>
      </c>
      <c r="M3270" s="229" t="s">
        <v>740</v>
      </c>
      <c r="N3270" s="229" t="s">
        <v>748</v>
      </c>
    </row>
    <row r="3271" spans="1:14">
      <c r="A3271" s="232">
        <f t="shared" si="50"/>
        <v>13260</v>
      </c>
      <c r="B3271" s="232">
        <v>4</v>
      </c>
      <c r="C3271" s="232" t="s">
        <v>747</v>
      </c>
      <c r="D3271" s="229" t="s">
        <v>656</v>
      </c>
      <c r="E3271" s="232" t="s">
        <v>446</v>
      </c>
      <c r="F3271" s="234" t="s">
        <v>69</v>
      </c>
      <c r="G3271" s="232">
        <v>79101</v>
      </c>
      <c r="H3271" s="229" t="s">
        <v>499</v>
      </c>
      <c r="I3271" s="229" t="s">
        <v>500</v>
      </c>
      <c r="J3271" s="229" t="s">
        <v>23</v>
      </c>
      <c r="K3271" s="229" t="s">
        <v>779</v>
      </c>
      <c r="L3271" s="229" t="s">
        <v>780</v>
      </c>
      <c r="M3271" s="229" t="s">
        <v>740</v>
      </c>
      <c r="N3271" s="229" t="s">
        <v>748</v>
      </c>
    </row>
    <row r="3272" spans="1:14">
      <c r="A3272" s="232">
        <f t="shared" si="50"/>
        <v>13261</v>
      </c>
      <c r="B3272" s="232">
        <v>4</v>
      </c>
      <c r="C3272" s="232" t="s">
        <v>747</v>
      </c>
      <c r="D3272" s="229" t="s">
        <v>656</v>
      </c>
      <c r="E3272" s="232" t="s">
        <v>573</v>
      </c>
      <c r="F3272" s="234" t="s">
        <v>69</v>
      </c>
      <c r="G3272" s="232">
        <v>11609</v>
      </c>
      <c r="H3272" s="229" t="s">
        <v>499</v>
      </c>
      <c r="I3272" s="229" t="s">
        <v>500</v>
      </c>
      <c r="J3272" s="229" t="s">
        <v>23</v>
      </c>
      <c r="K3272" s="229" t="s">
        <v>779</v>
      </c>
      <c r="L3272" s="229" t="s">
        <v>780</v>
      </c>
      <c r="M3272" s="229" t="s">
        <v>740</v>
      </c>
      <c r="N3272" s="229" t="s">
        <v>748</v>
      </c>
    </row>
    <row r="3273" spans="1:14">
      <c r="A3273" s="232">
        <f t="shared" si="50"/>
        <v>13262</v>
      </c>
      <c r="B3273" s="232">
        <v>4</v>
      </c>
      <c r="C3273" s="232" t="s">
        <v>747</v>
      </c>
      <c r="D3273" s="229" t="s">
        <v>656</v>
      </c>
      <c r="E3273" s="232" t="s">
        <v>446</v>
      </c>
      <c r="F3273" s="234" t="s">
        <v>69</v>
      </c>
      <c r="G3273" s="232">
        <v>11609</v>
      </c>
      <c r="H3273" s="229" t="s">
        <v>499</v>
      </c>
      <c r="I3273" s="229" t="s">
        <v>500</v>
      </c>
      <c r="J3273" s="229" t="s">
        <v>23</v>
      </c>
      <c r="K3273" s="229" t="s">
        <v>779</v>
      </c>
      <c r="L3273" s="229" t="s">
        <v>780</v>
      </c>
      <c r="M3273" s="229" t="s">
        <v>740</v>
      </c>
      <c r="N3273" s="229" t="s">
        <v>748</v>
      </c>
    </row>
    <row r="3274" spans="1:14">
      <c r="A3274" s="232">
        <f t="shared" si="50"/>
        <v>13263</v>
      </c>
      <c r="B3274" s="232">
        <v>4</v>
      </c>
      <c r="C3274" s="232" t="s">
        <v>747</v>
      </c>
      <c r="D3274" s="229" t="s">
        <v>656</v>
      </c>
      <c r="E3274" s="232" t="s">
        <v>573</v>
      </c>
      <c r="F3274" s="234" t="s">
        <v>69</v>
      </c>
      <c r="G3274" s="232">
        <v>21609</v>
      </c>
      <c r="H3274" s="229" t="s">
        <v>499</v>
      </c>
      <c r="I3274" s="229" t="s">
        <v>500</v>
      </c>
      <c r="J3274" s="229" t="s">
        <v>23</v>
      </c>
      <c r="K3274" s="229" t="s">
        <v>779</v>
      </c>
      <c r="L3274" s="229" t="s">
        <v>780</v>
      </c>
      <c r="M3274" s="229" t="s">
        <v>740</v>
      </c>
      <c r="N3274" s="229" t="s">
        <v>748</v>
      </c>
    </row>
    <row r="3275" spans="1:14">
      <c r="A3275" s="232">
        <f t="shared" si="50"/>
        <v>13264</v>
      </c>
      <c r="B3275" s="232">
        <v>4</v>
      </c>
      <c r="C3275" s="232" t="s">
        <v>747</v>
      </c>
      <c r="D3275" s="229" t="s">
        <v>656</v>
      </c>
      <c r="E3275" s="232" t="s">
        <v>446</v>
      </c>
      <c r="F3275" s="234" t="s">
        <v>69</v>
      </c>
      <c r="G3275" s="232">
        <v>21609</v>
      </c>
      <c r="H3275" s="229" t="s">
        <v>499</v>
      </c>
      <c r="I3275" s="229" t="s">
        <v>500</v>
      </c>
      <c r="J3275" s="229" t="s">
        <v>23</v>
      </c>
      <c r="K3275" s="229" t="s">
        <v>779</v>
      </c>
      <c r="L3275" s="229" t="s">
        <v>780</v>
      </c>
      <c r="M3275" s="229" t="s">
        <v>740</v>
      </c>
      <c r="N3275" s="229" t="s">
        <v>748</v>
      </c>
    </row>
    <row r="3276" spans="1:14">
      <c r="A3276" s="232">
        <f t="shared" si="50"/>
        <v>13265</v>
      </c>
      <c r="B3276" s="232">
        <v>4</v>
      </c>
      <c r="C3276" s="232" t="s">
        <v>747</v>
      </c>
      <c r="D3276" s="229" t="s">
        <v>656</v>
      </c>
      <c r="E3276" s="232" t="s">
        <v>573</v>
      </c>
      <c r="F3276" s="234" t="s">
        <v>71</v>
      </c>
      <c r="G3276" s="232">
        <v>99100</v>
      </c>
      <c r="H3276" s="229" t="s">
        <v>499</v>
      </c>
      <c r="I3276" s="229" t="s">
        <v>500</v>
      </c>
      <c r="J3276" s="229" t="s">
        <v>23</v>
      </c>
      <c r="K3276" s="229" t="s">
        <v>779</v>
      </c>
      <c r="L3276" s="229" t="s">
        <v>780</v>
      </c>
      <c r="M3276" s="229" t="s">
        <v>740</v>
      </c>
      <c r="N3276" s="229" t="s">
        <v>748</v>
      </c>
    </row>
    <row r="3277" spans="1:14">
      <c r="A3277" s="232">
        <f t="shared" ref="A3277:A3340" si="51">A3276+1</f>
        <v>13266</v>
      </c>
      <c r="B3277" s="232">
        <v>4</v>
      </c>
      <c r="C3277" s="232" t="s">
        <v>747</v>
      </c>
      <c r="D3277" s="229" t="s">
        <v>656</v>
      </c>
      <c r="E3277" s="232" t="s">
        <v>446</v>
      </c>
      <c r="F3277" s="234" t="s">
        <v>71</v>
      </c>
      <c r="G3277" s="232">
        <v>99100</v>
      </c>
      <c r="H3277" s="229" t="s">
        <v>499</v>
      </c>
      <c r="I3277" s="229" t="s">
        <v>500</v>
      </c>
      <c r="J3277" s="229" t="s">
        <v>23</v>
      </c>
      <c r="K3277" s="229" t="s">
        <v>779</v>
      </c>
      <c r="L3277" s="229" t="s">
        <v>780</v>
      </c>
      <c r="M3277" s="229" t="s">
        <v>740</v>
      </c>
      <c r="N3277" s="229" t="s">
        <v>748</v>
      </c>
    </row>
    <row r="3278" spans="1:14">
      <c r="A3278" s="232">
        <f t="shared" si="51"/>
        <v>13267</v>
      </c>
      <c r="B3278" s="232">
        <v>4</v>
      </c>
      <c r="C3278" s="232" t="s">
        <v>747</v>
      </c>
      <c r="D3278" s="229" t="s">
        <v>656</v>
      </c>
      <c r="E3278" s="232" t="s">
        <v>573</v>
      </c>
      <c r="F3278" s="234" t="s">
        <v>71</v>
      </c>
      <c r="G3278" s="232">
        <v>79101</v>
      </c>
      <c r="H3278" s="229" t="s">
        <v>499</v>
      </c>
      <c r="I3278" s="229" t="s">
        <v>500</v>
      </c>
      <c r="J3278" s="229" t="s">
        <v>23</v>
      </c>
      <c r="K3278" s="229" t="s">
        <v>779</v>
      </c>
      <c r="L3278" s="229" t="s">
        <v>780</v>
      </c>
      <c r="M3278" s="229" t="s">
        <v>740</v>
      </c>
      <c r="N3278" s="229" t="s">
        <v>748</v>
      </c>
    </row>
    <row r="3279" spans="1:14">
      <c r="A3279" s="232">
        <f t="shared" si="51"/>
        <v>13268</v>
      </c>
      <c r="B3279" s="232">
        <v>4</v>
      </c>
      <c r="C3279" s="232" t="s">
        <v>747</v>
      </c>
      <c r="D3279" s="229" t="s">
        <v>656</v>
      </c>
      <c r="E3279" s="232" t="s">
        <v>446</v>
      </c>
      <c r="F3279" s="234" t="s">
        <v>71</v>
      </c>
      <c r="G3279" s="232">
        <v>79101</v>
      </c>
      <c r="H3279" s="229" t="s">
        <v>499</v>
      </c>
      <c r="I3279" s="229" t="s">
        <v>500</v>
      </c>
      <c r="J3279" s="229" t="s">
        <v>23</v>
      </c>
      <c r="K3279" s="229" t="s">
        <v>779</v>
      </c>
      <c r="L3279" s="229" t="s">
        <v>780</v>
      </c>
      <c r="M3279" s="229" t="s">
        <v>740</v>
      </c>
      <c r="N3279" s="229" t="s">
        <v>748</v>
      </c>
    </row>
    <row r="3280" spans="1:14">
      <c r="A3280" s="232">
        <f t="shared" si="51"/>
        <v>13269</v>
      </c>
      <c r="B3280" s="232">
        <v>4</v>
      </c>
      <c r="C3280" s="232" t="s">
        <v>747</v>
      </c>
      <c r="D3280" s="229" t="s">
        <v>656</v>
      </c>
      <c r="E3280" s="232" t="s">
        <v>573</v>
      </c>
      <c r="F3280" s="234" t="s">
        <v>71</v>
      </c>
      <c r="G3280" s="232">
        <v>11609</v>
      </c>
      <c r="H3280" s="229" t="s">
        <v>499</v>
      </c>
      <c r="I3280" s="229" t="s">
        <v>500</v>
      </c>
      <c r="J3280" s="229" t="s">
        <v>23</v>
      </c>
      <c r="K3280" s="229" t="s">
        <v>779</v>
      </c>
      <c r="L3280" s="229" t="s">
        <v>780</v>
      </c>
      <c r="M3280" s="229" t="s">
        <v>740</v>
      </c>
      <c r="N3280" s="229" t="s">
        <v>748</v>
      </c>
    </row>
    <row r="3281" spans="1:14">
      <c r="A3281" s="232">
        <f t="shared" si="51"/>
        <v>13270</v>
      </c>
      <c r="B3281" s="232">
        <v>4</v>
      </c>
      <c r="C3281" s="232" t="s">
        <v>747</v>
      </c>
      <c r="D3281" s="229" t="s">
        <v>656</v>
      </c>
      <c r="E3281" s="232" t="s">
        <v>446</v>
      </c>
      <c r="F3281" s="234" t="s">
        <v>71</v>
      </c>
      <c r="G3281" s="232">
        <v>11609</v>
      </c>
      <c r="H3281" s="229" t="s">
        <v>499</v>
      </c>
      <c r="I3281" s="229" t="s">
        <v>500</v>
      </c>
      <c r="J3281" s="229" t="s">
        <v>23</v>
      </c>
      <c r="K3281" s="229" t="s">
        <v>779</v>
      </c>
      <c r="L3281" s="229" t="s">
        <v>780</v>
      </c>
      <c r="M3281" s="229" t="s">
        <v>740</v>
      </c>
      <c r="N3281" s="229" t="s">
        <v>748</v>
      </c>
    </row>
    <row r="3282" spans="1:14">
      <c r="A3282" s="232">
        <f t="shared" si="51"/>
        <v>13271</v>
      </c>
      <c r="B3282" s="232">
        <v>4</v>
      </c>
      <c r="C3282" s="232" t="s">
        <v>747</v>
      </c>
      <c r="D3282" s="229" t="s">
        <v>656</v>
      </c>
      <c r="E3282" s="232" t="s">
        <v>573</v>
      </c>
      <c r="F3282" s="234" t="s">
        <v>71</v>
      </c>
      <c r="G3282" s="232">
        <v>21609</v>
      </c>
      <c r="H3282" s="229" t="s">
        <v>499</v>
      </c>
      <c r="I3282" s="229" t="s">
        <v>500</v>
      </c>
      <c r="J3282" s="229" t="s">
        <v>23</v>
      </c>
      <c r="K3282" s="229" t="s">
        <v>779</v>
      </c>
      <c r="L3282" s="229" t="s">
        <v>780</v>
      </c>
      <c r="M3282" s="229" t="s">
        <v>740</v>
      </c>
      <c r="N3282" s="229" t="s">
        <v>748</v>
      </c>
    </row>
    <row r="3283" spans="1:14">
      <c r="A3283" s="232">
        <f t="shared" si="51"/>
        <v>13272</v>
      </c>
      <c r="B3283" s="232">
        <v>4</v>
      </c>
      <c r="C3283" s="232" t="s">
        <v>747</v>
      </c>
      <c r="D3283" s="229" t="s">
        <v>656</v>
      </c>
      <c r="E3283" s="232" t="s">
        <v>446</v>
      </c>
      <c r="F3283" s="234" t="s">
        <v>71</v>
      </c>
      <c r="G3283" s="232">
        <v>21609</v>
      </c>
      <c r="H3283" s="229" t="s">
        <v>499</v>
      </c>
      <c r="I3283" s="229" t="s">
        <v>500</v>
      </c>
      <c r="J3283" s="229" t="s">
        <v>23</v>
      </c>
      <c r="K3283" s="229" t="s">
        <v>779</v>
      </c>
      <c r="L3283" s="229" t="s">
        <v>780</v>
      </c>
      <c r="M3283" s="229" t="s">
        <v>740</v>
      </c>
      <c r="N3283" s="229" t="s">
        <v>748</v>
      </c>
    </row>
    <row r="3284" spans="1:14">
      <c r="A3284" s="232">
        <f t="shared" si="51"/>
        <v>13273</v>
      </c>
      <c r="B3284" s="232">
        <v>4</v>
      </c>
      <c r="C3284" s="232" t="s">
        <v>747</v>
      </c>
      <c r="D3284" s="229" t="s">
        <v>656</v>
      </c>
      <c r="E3284" s="232" t="s">
        <v>573</v>
      </c>
      <c r="F3284" s="229" t="s">
        <v>729</v>
      </c>
      <c r="G3284" s="232">
        <v>99100</v>
      </c>
      <c r="H3284" s="229" t="s">
        <v>499</v>
      </c>
      <c r="I3284" s="229" t="s">
        <v>500</v>
      </c>
      <c r="J3284" s="229" t="s">
        <v>23</v>
      </c>
      <c r="K3284" s="229" t="s">
        <v>779</v>
      </c>
      <c r="L3284" s="229" t="s">
        <v>780</v>
      </c>
      <c r="M3284" s="229" t="s">
        <v>740</v>
      </c>
      <c r="N3284" s="229" t="s">
        <v>748</v>
      </c>
    </row>
    <row r="3285" spans="1:14">
      <c r="A3285" s="232">
        <f t="shared" si="51"/>
        <v>13274</v>
      </c>
      <c r="B3285" s="232">
        <v>4</v>
      </c>
      <c r="C3285" s="232" t="s">
        <v>747</v>
      </c>
      <c r="D3285" s="229" t="s">
        <v>656</v>
      </c>
      <c r="E3285" s="232" t="s">
        <v>446</v>
      </c>
      <c r="F3285" s="229" t="s">
        <v>729</v>
      </c>
      <c r="G3285" s="232">
        <v>99100</v>
      </c>
      <c r="H3285" s="229" t="s">
        <v>499</v>
      </c>
      <c r="I3285" s="229" t="s">
        <v>500</v>
      </c>
      <c r="J3285" s="229" t="s">
        <v>23</v>
      </c>
      <c r="K3285" s="229" t="s">
        <v>779</v>
      </c>
      <c r="L3285" s="229" t="s">
        <v>780</v>
      </c>
      <c r="M3285" s="229" t="s">
        <v>740</v>
      </c>
      <c r="N3285" s="229" t="s">
        <v>748</v>
      </c>
    </row>
    <row r="3286" spans="1:14">
      <c r="A3286" s="232">
        <f t="shared" si="51"/>
        <v>13275</v>
      </c>
      <c r="B3286" s="232">
        <v>4</v>
      </c>
      <c r="C3286" s="232" t="s">
        <v>747</v>
      </c>
      <c r="D3286" s="229" t="s">
        <v>656</v>
      </c>
      <c r="E3286" s="232" t="s">
        <v>573</v>
      </c>
      <c r="F3286" s="229" t="s">
        <v>729</v>
      </c>
      <c r="G3286" s="232">
        <v>79101</v>
      </c>
      <c r="H3286" s="229" t="s">
        <v>499</v>
      </c>
      <c r="I3286" s="229" t="s">
        <v>500</v>
      </c>
      <c r="J3286" s="229" t="s">
        <v>23</v>
      </c>
      <c r="K3286" s="229" t="s">
        <v>779</v>
      </c>
      <c r="L3286" s="229" t="s">
        <v>780</v>
      </c>
      <c r="M3286" s="229" t="s">
        <v>740</v>
      </c>
      <c r="N3286" s="229" t="s">
        <v>748</v>
      </c>
    </row>
    <row r="3287" spans="1:14">
      <c r="A3287" s="232">
        <f t="shared" si="51"/>
        <v>13276</v>
      </c>
      <c r="B3287" s="232">
        <v>4</v>
      </c>
      <c r="C3287" s="232" t="s">
        <v>747</v>
      </c>
      <c r="D3287" s="229" t="s">
        <v>656</v>
      </c>
      <c r="E3287" s="232" t="s">
        <v>446</v>
      </c>
      <c r="F3287" s="229" t="s">
        <v>729</v>
      </c>
      <c r="G3287" s="232">
        <v>79101</v>
      </c>
      <c r="H3287" s="229" t="s">
        <v>499</v>
      </c>
      <c r="I3287" s="229" t="s">
        <v>500</v>
      </c>
      <c r="J3287" s="229" t="s">
        <v>23</v>
      </c>
      <c r="K3287" s="229" t="s">
        <v>779</v>
      </c>
      <c r="L3287" s="229" t="s">
        <v>780</v>
      </c>
      <c r="M3287" s="229" t="s">
        <v>740</v>
      </c>
      <c r="N3287" s="229" t="s">
        <v>748</v>
      </c>
    </row>
    <row r="3288" spans="1:14">
      <c r="A3288" s="232">
        <f t="shared" si="51"/>
        <v>13277</v>
      </c>
      <c r="B3288" s="232">
        <v>4</v>
      </c>
      <c r="C3288" s="232" t="s">
        <v>747</v>
      </c>
      <c r="D3288" s="229" t="s">
        <v>656</v>
      </c>
      <c r="E3288" s="232" t="s">
        <v>573</v>
      </c>
      <c r="F3288" s="229" t="s">
        <v>729</v>
      </c>
      <c r="G3288" s="232">
        <v>11609</v>
      </c>
      <c r="H3288" s="229" t="s">
        <v>499</v>
      </c>
      <c r="I3288" s="229" t="s">
        <v>500</v>
      </c>
      <c r="J3288" s="229" t="s">
        <v>23</v>
      </c>
      <c r="K3288" s="229" t="s">
        <v>779</v>
      </c>
      <c r="L3288" s="229" t="s">
        <v>780</v>
      </c>
      <c r="M3288" s="229" t="s">
        <v>740</v>
      </c>
      <c r="N3288" s="229" t="s">
        <v>748</v>
      </c>
    </row>
    <row r="3289" spans="1:14">
      <c r="A3289" s="232">
        <f t="shared" si="51"/>
        <v>13278</v>
      </c>
      <c r="B3289" s="232">
        <v>4</v>
      </c>
      <c r="C3289" s="232" t="s">
        <v>747</v>
      </c>
      <c r="D3289" s="229" t="s">
        <v>656</v>
      </c>
      <c r="E3289" s="232" t="s">
        <v>446</v>
      </c>
      <c r="F3289" s="229" t="s">
        <v>729</v>
      </c>
      <c r="G3289" s="232">
        <v>11609</v>
      </c>
      <c r="H3289" s="229" t="s">
        <v>499</v>
      </c>
      <c r="I3289" s="229" t="s">
        <v>500</v>
      </c>
      <c r="J3289" s="229" t="s">
        <v>23</v>
      </c>
      <c r="K3289" s="229" t="s">
        <v>779</v>
      </c>
      <c r="L3289" s="229" t="s">
        <v>780</v>
      </c>
      <c r="M3289" s="229" t="s">
        <v>740</v>
      </c>
      <c r="N3289" s="229" t="s">
        <v>748</v>
      </c>
    </row>
    <row r="3290" spans="1:14">
      <c r="A3290" s="232">
        <f t="shared" si="51"/>
        <v>13279</v>
      </c>
      <c r="B3290" s="232">
        <v>4</v>
      </c>
      <c r="C3290" s="232" t="s">
        <v>747</v>
      </c>
      <c r="D3290" s="229" t="s">
        <v>656</v>
      </c>
      <c r="E3290" s="232" t="s">
        <v>573</v>
      </c>
      <c r="F3290" s="229" t="s">
        <v>729</v>
      </c>
      <c r="G3290" s="232">
        <v>21609</v>
      </c>
      <c r="H3290" s="229" t="s">
        <v>499</v>
      </c>
      <c r="I3290" s="229" t="s">
        <v>500</v>
      </c>
      <c r="J3290" s="229" t="s">
        <v>23</v>
      </c>
      <c r="K3290" s="229" t="s">
        <v>779</v>
      </c>
      <c r="L3290" s="229" t="s">
        <v>780</v>
      </c>
      <c r="M3290" s="229" t="s">
        <v>740</v>
      </c>
      <c r="N3290" s="229" t="s">
        <v>748</v>
      </c>
    </row>
    <row r="3291" spans="1:14">
      <c r="A3291" s="232">
        <f t="shared" si="51"/>
        <v>13280</v>
      </c>
      <c r="B3291" s="232">
        <v>4</v>
      </c>
      <c r="C3291" s="232" t="s">
        <v>747</v>
      </c>
      <c r="D3291" s="229" t="s">
        <v>656</v>
      </c>
      <c r="E3291" s="232" t="s">
        <v>446</v>
      </c>
      <c r="F3291" s="229" t="s">
        <v>729</v>
      </c>
      <c r="G3291" s="232">
        <v>21609</v>
      </c>
      <c r="H3291" s="229" t="s">
        <v>499</v>
      </c>
      <c r="I3291" s="229" t="s">
        <v>500</v>
      </c>
      <c r="J3291" s="229" t="s">
        <v>23</v>
      </c>
      <c r="K3291" s="229" t="s">
        <v>779</v>
      </c>
      <c r="L3291" s="229" t="s">
        <v>780</v>
      </c>
      <c r="M3291" s="229" t="s">
        <v>740</v>
      </c>
      <c r="N3291" s="229" t="s">
        <v>748</v>
      </c>
    </row>
    <row r="3292" spans="1:14">
      <c r="A3292" s="232">
        <f t="shared" si="51"/>
        <v>13281</v>
      </c>
      <c r="B3292" s="232">
        <v>4</v>
      </c>
      <c r="C3292" s="232" t="s">
        <v>747</v>
      </c>
      <c r="D3292" s="229" t="s">
        <v>656</v>
      </c>
      <c r="E3292" s="232" t="s">
        <v>573</v>
      </c>
      <c r="F3292" s="234" t="s">
        <v>77</v>
      </c>
      <c r="G3292" s="232">
        <v>99100</v>
      </c>
      <c r="H3292" s="229" t="s">
        <v>499</v>
      </c>
      <c r="I3292" s="229" t="s">
        <v>500</v>
      </c>
      <c r="J3292" s="229" t="s">
        <v>23</v>
      </c>
      <c r="K3292" s="229" t="s">
        <v>779</v>
      </c>
      <c r="L3292" s="229" t="s">
        <v>780</v>
      </c>
      <c r="M3292" s="229" t="s">
        <v>740</v>
      </c>
      <c r="N3292" s="229" t="s">
        <v>748</v>
      </c>
    </row>
    <row r="3293" spans="1:14">
      <c r="A3293" s="232">
        <f t="shared" si="51"/>
        <v>13282</v>
      </c>
      <c r="B3293" s="232">
        <v>4</v>
      </c>
      <c r="C3293" s="232" t="s">
        <v>747</v>
      </c>
      <c r="D3293" s="229" t="s">
        <v>656</v>
      </c>
      <c r="E3293" s="232" t="s">
        <v>446</v>
      </c>
      <c r="F3293" s="234" t="s">
        <v>77</v>
      </c>
      <c r="G3293" s="232">
        <v>99100</v>
      </c>
      <c r="H3293" s="229" t="s">
        <v>499</v>
      </c>
      <c r="I3293" s="229" t="s">
        <v>500</v>
      </c>
      <c r="J3293" s="229" t="s">
        <v>23</v>
      </c>
      <c r="K3293" s="229" t="s">
        <v>779</v>
      </c>
      <c r="L3293" s="229" t="s">
        <v>780</v>
      </c>
      <c r="M3293" s="229" t="s">
        <v>740</v>
      </c>
      <c r="N3293" s="229" t="s">
        <v>748</v>
      </c>
    </row>
    <row r="3294" spans="1:14">
      <c r="A3294" s="232">
        <f t="shared" si="51"/>
        <v>13283</v>
      </c>
      <c r="B3294" s="232">
        <v>4</v>
      </c>
      <c r="C3294" s="232" t="s">
        <v>747</v>
      </c>
      <c r="D3294" s="229" t="s">
        <v>656</v>
      </c>
      <c r="E3294" s="232" t="s">
        <v>573</v>
      </c>
      <c r="F3294" s="234" t="s">
        <v>77</v>
      </c>
      <c r="G3294" s="232">
        <v>79101</v>
      </c>
      <c r="H3294" s="229" t="s">
        <v>499</v>
      </c>
      <c r="I3294" s="229" t="s">
        <v>500</v>
      </c>
      <c r="J3294" s="229" t="s">
        <v>23</v>
      </c>
      <c r="K3294" s="229" t="s">
        <v>779</v>
      </c>
      <c r="L3294" s="229" t="s">
        <v>780</v>
      </c>
      <c r="M3294" s="229" t="s">
        <v>740</v>
      </c>
      <c r="N3294" s="229" t="s">
        <v>748</v>
      </c>
    </row>
    <row r="3295" spans="1:14">
      <c r="A3295" s="232">
        <f t="shared" si="51"/>
        <v>13284</v>
      </c>
      <c r="B3295" s="232">
        <v>4</v>
      </c>
      <c r="C3295" s="232" t="s">
        <v>747</v>
      </c>
      <c r="D3295" s="229" t="s">
        <v>656</v>
      </c>
      <c r="E3295" s="232" t="s">
        <v>446</v>
      </c>
      <c r="F3295" s="234" t="s">
        <v>77</v>
      </c>
      <c r="G3295" s="232">
        <v>79101</v>
      </c>
      <c r="H3295" s="229" t="s">
        <v>499</v>
      </c>
      <c r="I3295" s="229" t="s">
        <v>500</v>
      </c>
      <c r="J3295" s="229" t="s">
        <v>23</v>
      </c>
      <c r="K3295" s="229" t="s">
        <v>779</v>
      </c>
      <c r="L3295" s="229" t="s">
        <v>780</v>
      </c>
      <c r="M3295" s="229" t="s">
        <v>740</v>
      </c>
      <c r="N3295" s="229" t="s">
        <v>748</v>
      </c>
    </row>
    <row r="3296" spans="1:14">
      <c r="A3296" s="232">
        <f t="shared" si="51"/>
        <v>13285</v>
      </c>
      <c r="B3296" s="232">
        <v>4</v>
      </c>
      <c r="C3296" s="232" t="s">
        <v>747</v>
      </c>
      <c r="D3296" s="229" t="s">
        <v>656</v>
      </c>
      <c r="E3296" s="232" t="s">
        <v>573</v>
      </c>
      <c r="F3296" s="234" t="s">
        <v>77</v>
      </c>
      <c r="G3296" s="232">
        <v>11609</v>
      </c>
      <c r="H3296" s="229" t="s">
        <v>499</v>
      </c>
      <c r="I3296" s="229" t="s">
        <v>500</v>
      </c>
      <c r="J3296" s="229" t="s">
        <v>23</v>
      </c>
      <c r="K3296" s="229" t="s">
        <v>779</v>
      </c>
      <c r="L3296" s="229" t="s">
        <v>780</v>
      </c>
      <c r="M3296" s="229" t="s">
        <v>740</v>
      </c>
      <c r="N3296" s="229" t="s">
        <v>748</v>
      </c>
    </row>
    <row r="3297" spans="1:14">
      <c r="A3297" s="232">
        <f t="shared" si="51"/>
        <v>13286</v>
      </c>
      <c r="B3297" s="232">
        <v>4</v>
      </c>
      <c r="C3297" s="232" t="s">
        <v>747</v>
      </c>
      <c r="D3297" s="229" t="s">
        <v>656</v>
      </c>
      <c r="E3297" s="232" t="s">
        <v>446</v>
      </c>
      <c r="F3297" s="234" t="s">
        <v>77</v>
      </c>
      <c r="G3297" s="232">
        <v>11609</v>
      </c>
      <c r="H3297" s="229" t="s">
        <v>499</v>
      </c>
      <c r="I3297" s="229" t="s">
        <v>500</v>
      </c>
      <c r="J3297" s="229" t="s">
        <v>23</v>
      </c>
      <c r="K3297" s="229" t="s">
        <v>779</v>
      </c>
      <c r="L3297" s="229" t="s">
        <v>780</v>
      </c>
      <c r="M3297" s="229" t="s">
        <v>740</v>
      </c>
      <c r="N3297" s="229" t="s">
        <v>748</v>
      </c>
    </row>
    <row r="3298" spans="1:14">
      <c r="A3298" s="232">
        <f t="shared" si="51"/>
        <v>13287</v>
      </c>
      <c r="B3298" s="232">
        <v>4</v>
      </c>
      <c r="C3298" s="232" t="s">
        <v>747</v>
      </c>
      <c r="D3298" s="229" t="s">
        <v>656</v>
      </c>
      <c r="E3298" s="232" t="s">
        <v>573</v>
      </c>
      <c r="F3298" s="234" t="s">
        <v>77</v>
      </c>
      <c r="G3298" s="232">
        <v>21609</v>
      </c>
      <c r="H3298" s="229" t="s">
        <v>499</v>
      </c>
      <c r="I3298" s="229" t="s">
        <v>500</v>
      </c>
      <c r="J3298" s="229" t="s">
        <v>23</v>
      </c>
      <c r="K3298" s="229" t="s">
        <v>779</v>
      </c>
      <c r="L3298" s="229" t="s">
        <v>780</v>
      </c>
      <c r="M3298" s="229" t="s">
        <v>740</v>
      </c>
      <c r="N3298" s="229" t="s">
        <v>748</v>
      </c>
    </row>
    <row r="3299" spans="1:14">
      <c r="A3299" s="232">
        <f t="shared" si="51"/>
        <v>13288</v>
      </c>
      <c r="B3299" s="232">
        <v>4</v>
      </c>
      <c r="C3299" s="232" t="s">
        <v>747</v>
      </c>
      <c r="D3299" s="229" t="s">
        <v>656</v>
      </c>
      <c r="E3299" s="232" t="s">
        <v>446</v>
      </c>
      <c r="F3299" s="234" t="s">
        <v>77</v>
      </c>
      <c r="G3299" s="232">
        <v>21609</v>
      </c>
      <c r="H3299" s="229" t="s">
        <v>499</v>
      </c>
      <c r="I3299" s="229" t="s">
        <v>500</v>
      </c>
      <c r="J3299" s="229" t="s">
        <v>23</v>
      </c>
      <c r="K3299" s="229" t="s">
        <v>779</v>
      </c>
      <c r="L3299" s="229" t="s">
        <v>780</v>
      </c>
      <c r="M3299" s="229" t="s">
        <v>740</v>
      </c>
      <c r="N3299" s="229" t="s">
        <v>748</v>
      </c>
    </row>
    <row r="3300" spans="1:14">
      <c r="A3300" s="232">
        <f t="shared" si="51"/>
        <v>13289</v>
      </c>
      <c r="B3300" s="232">
        <v>4</v>
      </c>
      <c r="C3300" s="232" t="s">
        <v>747</v>
      </c>
      <c r="D3300" s="229" t="s">
        <v>656</v>
      </c>
      <c r="E3300" s="232" t="s">
        <v>573</v>
      </c>
      <c r="F3300" s="229" t="s">
        <v>730</v>
      </c>
      <c r="G3300" s="232">
        <v>99100</v>
      </c>
      <c r="H3300" s="229" t="s">
        <v>499</v>
      </c>
      <c r="I3300" s="229" t="s">
        <v>500</v>
      </c>
      <c r="J3300" s="229" t="s">
        <v>23</v>
      </c>
      <c r="K3300" s="229" t="s">
        <v>779</v>
      </c>
      <c r="L3300" s="229" t="s">
        <v>780</v>
      </c>
      <c r="M3300" s="229" t="s">
        <v>740</v>
      </c>
      <c r="N3300" s="229" t="s">
        <v>748</v>
      </c>
    </row>
    <row r="3301" spans="1:14">
      <c r="A3301" s="232">
        <f t="shared" si="51"/>
        <v>13290</v>
      </c>
      <c r="B3301" s="232">
        <v>4</v>
      </c>
      <c r="C3301" s="232" t="s">
        <v>747</v>
      </c>
      <c r="D3301" s="229" t="s">
        <v>656</v>
      </c>
      <c r="E3301" s="232" t="s">
        <v>446</v>
      </c>
      <c r="F3301" s="229" t="s">
        <v>730</v>
      </c>
      <c r="G3301" s="232">
        <v>99100</v>
      </c>
      <c r="H3301" s="229" t="s">
        <v>499</v>
      </c>
      <c r="I3301" s="229" t="s">
        <v>500</v>
      </c>
      <c r="J3301" s="229" t="s">
        <v>23</v>
      </c>
      <c r="K3301" s="229" t="s">
        <v>779</v>
      </c>
      <c r="L3301" s="229" t="s">
        <v>780</v>
      </c>
      <c r="M3301" s="229" t="s">
        <v>740</v>
      </c>
      <c r="N3301" s="229" t="s">
        <v>748</v>
      </c>
    </row>
    <row r="3302" spans="1:14">
      <c r="A3302" s="232">
        <f t="shared" si="51"/>
        <v>13291</v>
      </c>
      <c r="B3302" s="232">
        <v>4</v>
      </c>
      <c r="C3302" s="232" t="s">
        <v>747</v>
      </c>
      <c r="D3302" s="229" t="s">
        <v>656</v>
      </c>
      <c r="E3302" s="232" t="s">
        <v>573</v>
      </c>
      <c r="F3302" s="229" t="s">
        <v>730</v>
      </c>
      <c r="G3302" s="232">
        <v>79101</v>
      </c>
      <c r="H3302" s="229" t="s">
        <v>499</v>
      </c>
      <c r="I3302" s="229" t="s">
        <v>500</v>
      </c>
      <c r="J3302" s="229" t="s">
        <v>23</v>
      </c>
      <c r="K3302" s="229" t="s">
        <v>779</v>
      </c>
      <c r="L3302" s="229" t="s">
        <v>780</v>
      </c>
      <c r="M3302" s="229" t="s">
        <v>740</v>
      </c>
      <c r="N3302" s="229" t="s">
        <v>748</v>
      </c>
    </row>
    <row r="3303" spans="1:14">
      <c r="A3303" s="232">
        <f t="shared" si="51"/>
        <v>13292</v>
      </c>
      <c r="B3303" s="232">
        <v>4</v>
      </c>
      <c r="C3303" s="232" t="s">
        <v>747</v>
      </c>
      <c r="D3303" s="229" t="s">
        <v>656</v>
      </c>
      <c r="E3303" s="232" t="s">
        <v>446</v>
      </c>
      <c r="F3303" s="229" t="s">
        <v>730</v>
      </c>
      <c r="G3303" s="232">
        <v>79101</v>
      </c>
      <c r="H3303" s="229" t="s">
        <v>499</v>
      </c>
      <c r="I3303" s="229" t="s">
        <v>500</v>
      </c>
      <c r="J3303" s="229" t="s">
        <v>23</v>
      </c>
      <c r="K3303" s="229" t="s">
        <v>779</v>
      </c>
      <c r="L3303" s="229" t="s">
        <v>780</v>
      </c>
      <c r="M3303" s="229" t="s">
        <v>740</v>
      </c>
      <c r="N3303" s="229" t="s">
        <v>748</v>
      </c>
    </row>
    <row r="3304" spans="1:14">
      <c r="A3304" s="232">
        <f t="shared" si="51"/>
        <v>13293</v>
      </c>
      <c r="B3304" s="232">
        <v>4</v>
      </c>
      <c r="C3304" s="232" t="s">
        <v>747</v>
      </c>
      <c r="D3304" s="229" t="s">
        <v>656</v>
      </c>
      <c r="E3304" s="232" t="s">
        <v>573</v>
      </c>
      <c r="F3304" s="229" t="s">
        <v>730</v>
      </c>
      <c r="G3304" s="232">
        <v>11609</v>
      </c>
      <c r="H3304" s="229" t="s">
        <v>499</v>
      </c>
      <c r="I3304" s="229" t="s">
        <v>500</v>
      </c>
      <c r="J3304" s="229" t="s">
        <v>23</v>
      </c>
      <c r="K3304" s="229" t="s">
        <v>779</v>
      </c>
      <c r="L3304" s="229" t="s">
        <v>780</v>
      </c>
      <c r="M3304" s="229" t="s">
        <v>740</v>
      </c>
      <c r="N3304" s="229" t="s">
        <v>748</v>
      </c>
    </row>
    <row r="3305" spans="1:14">
      <c r="A3305" s="232">
        <f t="shared" si="51"/>
        <v>13294</v>
      </c>
      <c r="B3305" s="232">
        <v>4</v>
      </c>
      <c r="C3305" s="232" t="s">
        <v>747</v>
      </c>
      <c r="D3305" s="229" t="s">
        <v>656</v>
      </c>
      <c r="E3305" s="232" t="s">
        <v>446</v>
      </c>
      <c r="F3305" s="229" t="s">
        <v>730</v>
      </c>
      <c r="G3305" s="232">
        <v>11609</v>
      </c>
      <c r="H3305" s="229" t="s">
        <v>499</v>
      </c>
      <c r="I3305" s="229" t="s">
        <v>500</v>
      </c>
      <c r="J3305" s="229" t="s">
        <v>23</v>
      </c>
      <c r="K3305" s="229" t="s">
        <v>779</v>
      </c>
      <c r="L3305" s="229" t="s">
        <v>780</v>
      </c>
      <c r="M3305" s="229" t="s">
        <v>740</v>
      </c>
      <c r="N3305" s="229" t="s">
        <v>748</v>
      </c>
    </row>
    <row r="3306" spans="1:14">
      <c r="A3306" s="232">
        <f t="shared" si="51"/>
        <v>13295</v>
      </c>
      <c r="B3306" s="232">
        <v>4</v>
      </c>
      <c r="C3306" s="232" t="s">
        <v>747</v>
      </c>
      <c r="D3306" s="229" t="s">
        <v>656</v>
      </c>
      <c r="E3306" s="232" t="s">
        <v>573</v>
      </c>
      <c r="F3306" s="229" t="s">
        <v>730</v>
      </c>
      <c r="G3306" s="232">
        <v>21609</v>
      </c>
      <c r="H3306" s="229" t="s">
        <v>499</v>
      </c>
      <c r="I3306" s="229" t="s">
        <v>500</v>
      </c>
      <c r="J3306" s="229" t="s">
        <v>23</v>
      </c>
      <c r="K3306" s="229" t="s">
        <v>779</v>
      </c>
      <c r="L3306" s="229" t="s">
        <v>780</v>
      </c>
      <c r="M3306" s="229" t="s">
        <v>740</v>
      </c>
      <c r="N3306" s="229" t="s">
        <v>748</v>
      </c>
    </row>
    <row r="3307" spans="1:14">
      <c r="A3307" s="232">
        <f t="shared" si="51"/>
        <v>13296</v>
      </c>
      <c r="B3307" s="232">
        <v>4</v>
      </c>
      <c r="C3307" s="232" t="s">
        <v>747</v>
      </c>
      <c r="D3307" s="229" t="s">
        <v>656</v>
      </c>
      <c r="E3307" s="232" t="s">
        <v>446</v>
      </c>
      <c r="F3307" s="229" t="s">
        <v>730</v>
      </c>
      <c r="G3307" s="232">
        <v>21609</v>
      </c>
      <c r="H3307" s="229" t="s">
        <v>499</v>
      </c>
      <c r="I3307" s="229" t="s">
        <v>500</v>
      </c>
      <c r="J3307" s="229" t="s">
        <v>23</v>
      </c>
      <c r="K3307" s="229" t="s">
        <v>779</v>
      </c>
      <c r="L3307" s="229" t="s">
        <v>780</v>
      </c>
      <c r="M3307" s="229" t="s">
        <v>740</v>
      </c>
      <c r="N3307" s="229" t="s">
        <v>748</v>
      </c>
    </row>
    <row r="3308" spans="1:14">
      <c r="A3308" s="232">
        <f t="shared" si="51"/>
        <v>13297</v>
      </c>
      <c r="B3308" s="232">
        <v>4</v>
      </c>
      <c r="C3308" s="232" t="s">
        <v>747</v>
      </c>
      <c r="D3308" s="229" t="s">
        <v>656</v>
      </c>
      <c r="E3308" s="232" t="s">
        <v>573</v>
      </c>
      <c r="F3308" s="234" t="s">
        <v>79</v>
      </c>
      <c r="G3308" s="232">
        <v>99100</v>
      </c>
      <c r="H3308" s="229" t="s">
        <v>499</v>
      </c>
      <c r="I3308" s="229" t="s">
        <v>500</v>
      </c>
      <c r="J3308" s="229" t="s">
        <v>23</v>
      </c>
      <c r="K3308" s="229" t="s">
        <v>779</v>
      </c>
      <c r="L3308" s="229" t="s">
        <v>780</v>
      </c>
      <c r="M3308" s="229" t="s">
        <v>740</v>
      </c>
      <c r="N3308" s="229" t="s">
        <v>748</v>
      </c>
    </row>
    <row r="3309" spans="1:14">
      <c r="A3309" s="232">
        <f t="shared" si="51"/>
        <v>13298</v>
      </c>
      <c r="B3309" s="232">
        <v>4</v>
      </c>
      <c r="C3309" s="232" t="s">
        <v>747</v>
      </c>
      <c r="D3309" s="229" t="s">
        <v>656</v>
      </c>
      <c r="E3309" s="232" t="s">
        <v>446</v>
      </c>
      <c r="F3309" s="234" t="s">
        <v>79</v>
      </c>
      <c r="G3309" s="232">
        <v>99100</v>
      </c>
      <c r="H3309" s="229" t="s">
        <v>499</v>
      </c>
      <c r="I3309" s="229" t="s">
        <v>500</v>
      </c>
      <c r="J3309" s="229" t="s">
        <v>23</v>
      </c>
      <c r="K3309" s="229" t="s">
        <v>779</v>
      </c>
      <c r="L3309" s="229" t="s">
        <v>780</v>
      </c>
      <c r="M3309" s="229" t="s">
        <v>740</v>
      </c>
      <c r="N3309" s="229" t="s">
        <v>748</v>
      </c>
    </row>
    <row r="3310" spans="1:14">
      <c r="A3310" s="232">
        <f t="shared" si="51"/>
        <v>13299</v>
      </c>
      <c r="B3310" s="232">
        <v>4</v>
      </c>
      <c r="C3310" s="232" t="s">
        <v>747</v>
      </c>
      <c r="D3310" s="229" t="s">
        <v>656</v>
      </c>
      <c r="E3310" s="232" t="s">
        <v>573</v>
      </c>
      <c r="F3310" s="234" t="s">
        <v>79</v>
      </c>
      <c r="G3310" s="232">
        <v>79101</v>
      </c>
      <c r="H3310" s="229" t="s">
        <v>499</v>
      </c>
      <c r="I3310" s="229" t="s">
        <v>500</v>
      </c>
      <c r="J3310" s="229" t="s">
        <v>23</v>
      </c>
      <c r="K3310" s="229" t="s">
        <v>779</v>
      </c>
      <c r="L3310" s="229" t="s">
        <v>780</v>
      </c>
      <c r="M3310" s="229" t="s">
        <v>740</v>
      </c>
      <c r="N3310" s="229" t="s">
        <v>748</v>
      </c>
    </row>
    <row r="3311" spans="1:14">
      <c r="A3311" s="232">
        <f t="shared" si="51"/>
        <v>13300</v>
      </c>
      <c r="B3311" s="232">
        <v>4</v>
      </c>
      <c r="C3311" s="232" t="s">
        <v>747</v>
      </c>
      <c r="D3311" s="229" t="s">
        <v>656</v>
      </c>
      <c r="E3311" s="232" t="s">
        <v>446</v>
      </c>
      <c r="F3311" s="234" t="s">
        <v>79</v>
      </c>
      <c r="G3311" s="232">
        <v>79101</v>
      </c>
      <c r="H3311" s="229" t="s">
        <v>499</v>
      </c>
      <c r="I3311" s="229" t="s">
        <v>500</v>
      </c>
      <c r="J3311" s="229" t="s">
        <v>23</v>
      </c>
      <c r="K3311" s="229" t="s">
        <v>779</v>
      </c>
      <c r="L3311" s="229" t="s">
        <v>780</v>
      </c>
      <c r="M3311" s="229" t="s">
        <v>740</v>
      </c>
      <c r="N3311" s="229" t="s">
        <v>748</v>
      </c>
    </row>
    <row r="3312" spans="1:14">
      <c r="A3312" s="232">
        <f t="shared" si="51"/>
        <v>13301</v>
      </c>
      <c r="B3312" s="232">
        <v>4</v>
      </c>
      <c r="C3312" s="232" t="s">
        <v>747</v>
      </c>
      <c r="D3312" s="229" t="s">
        <v>656</v>
      </c>
      <c r="E3312" s="232" t="s">
        <v>573</v>
      </c>
      <c r="F3312" s="234" t="s">
        <v>79</v>
      </c>
      <c r="G3312" s="232">
        <v>11609</v>
      </c>
      <c r="H3312" s="229" t="s">
        <v>499</v>
      </c>
      <c r="I3312" s="229" t="s">
        <v>500</v>
      </c>
      <c r="J3312" s="229" t="s">
        <v>23</v>
      </c>
      <c r="K3312" s="229" t="s">
        <v>779</v>
      </c>
      <c r="L3312" s="229" t="s">
        <v>780</v>
      </c>
      <c r="M3312" s="229" t="s">
        <v>740</v>
      </c>
      <c r="N3312" s="229" t="s">
        <v>748</v>
      </c>
    </row>
    <row r="3313" spans="1:14">
      <c r="A3313" s="232">
        <f t="shared" si="51"/>
        <v>13302</v>
      </c>
      <c r="B3313" s="232">
        <v>4</v>
      </c>
      <c r="C3313" s="232" t="s">
        <v>747</v>
      </c>
      <c r="D3313" s="229" t="s">
        <v>656</v>
      </c>
      <c r="E3313" s="232" t="s">
        <v>446</v>
      </c>
      <c r="F3313" s="234" t="s">
        <v>79</v>
      </c>
      <c r="G3313" s="232">
        <v>11609</v>
      </c>
      <c r="H3313" s="229" t="s">
        <v>499</v>
      </c>
      <c r="I3313" s="229" t="s">
        <v>500</v>
      </c>
      <c r="J3313" s="229" t="s">
        <v>23</v>
      </c>
      <c r="K3313" s="229" t="s">
        <v>779</v>
      </c>
      <c r="L3313" s="229" t="s">
        <v>780</v>
      </c>
      <c r="M3313" s="229" t="s">
        <v>740</v>
      </c>
      <c r="N3313" s="229" t="s">
        <v>748</v>
      </c>
    </row>
    <row r="3314" spans="1:14">
      <c r="A3314" s="232">
        <f t="shared" si="51"/>
        <v>13303</v>
      </c>
      <c r="B3314" s="232">
        <v>4</v>
      </c>
      <c r="C3314" s="232" t="s">
        <v>747</v>
      </c>
      <c r="D3314" s="229" t="s">
        <v>656</v>
      </c>
      <c r="E3314" s="232" t="s">
        <v>573</v>
      </c>
      <c r="F3314" s="234" t="s">
        <v>79</v>
      </c>
      <c r="G3314" s="232">
        <v>21609</v>
      </c>
      <c r="H3314" s="229" t="s">
        <v>499</v>
      </c>
      <c r="I3314" s="229" t="s">
        <v>500</v>
      </c>
      <c r="J3314" s="229" t="s">
        <v>23</v>
      </c>
      <c r="K3314" s="229" t="s">
        <v>779</v>
      </c>
      <c r="L3314" s="229" t="s">
        <v>780</v>
      </c>
      <c r="M3314" s="229" t="s">
        <v>740</v>
      </c>
      <c r="N3314" s="229" t="s">
        <v>748</v>
      </c>
    </row>
    <row r="3315" spans="1:14">
      <c r="A3315" s="232">
        <f t="shared" si="51"/>
        <v>13304</v>
      </c>
      <c r="B3315" s="232">
        <v>4</v>
      </c>
      <c r="C3315" s="232" t="s">
        <v>747</v>
      </c>
      <c r="D3315" s="229" t="s">
        <v>656</v>
      </c>
      <c r="E3315" s="232" t="s">
        <v>446</v>
      </c>
      <c r="F3315" s="234" t="s">
        <v>79</v>
      </c>
      <c r="G3315" s="232">
        <v>21609</v>
      </c>
      <c r="H3315" s="229" t="s">
        <v>499</v>
      </c>
      <c r="I3315" s="229" t="s">
        <v>500</v>
      </c>
      <c r="J3315" s="229" t="s">
        <v>23</v>
      </c>
      <c r="K3315" s="229" t="s">
        <v>779</v>
      </c>
      <c r="L3315" s="229" t="s">
        <v>780</v>
      </c>
      <c r="M3315" s="229" t="s">
        <v>740</v>
      </c>
      <c r="N3315" s="229" t="s">
        <v>748</v>
      </c>
    </row>
    <row r="3316" spans="1:14">
      <c r="A3316" s="232">
        <f t="shared" si="51"/>
        <v>13305</v>
      </c>
      <c r="B3316" s="232">
        <v>4</v>
      </c>
      <c r="C3316" s="232" t="s">
        <v>747</v>
      </c>
      <c r="D3316" s="229" t="s">
        <v>656</v>
      </c>
      <c r="E3316" s="232" t="s">
        <v>573</v>
      </c>
      <c r="F3316" s="234" t="s">
        <v>21</v>
      </c>
      <c r="G3316" s="232">
        <v>99100</v>
      </c>
      <c r="H3316" s="229" t="s">
        <v>499</v>
      </c>
      <c r="I3316" s="229" t="s">
        <v>500</v>
      </c>
      <c r="J3316" s="229" t="s">
        <v>23</v>
      </c>
      <c r="K3316" s="229" t="s">
        <v>779</v>
      </c>
      <c r="L3316" s="229" t="s">
        <v>780</v>
      </c>
      <c r="M3316" s="229" t="s">
        <v>740</v>
      </c>
      <c r="N3316" s="229" t="s">
        <v>748</v>
      </c>
    </row>
    <row r="3317" spans="1:14">
      <c r="A3317" s="232">
        <f t="shared" si="51"/>
        <v>13306</v>
      </c>
      <c r="B3317" s="232">
        <v>4</v>
      </c>
      <c r="C3317" s="232" t="s">
        <v>747</v>
      </c>
      <c r="D3317" s="229" t="s">
        <v>656</v>
      </c>
      <c r="E3317" s="232" t="s">
        <v>446</v>
      </c>
      <c r="F3317" s="234" t="s">
        <v>21</v>
      </c>
      <c r="G3317" s="232">
        <v>99100</v>
      </c>
      <c r="H3317" s="229" t="s">
        <v>499</v>
      </c>
      <c r="I3317" s="229" t="s">
        <v>500</v>
      </c>
      <c r="J3317" s="229" t="s">
        <v>23</v>
      </c>
      <c r="K3317" s="229" t="s">
        <v>779</v>
      </c>
      <c r="L3317" s="229" t="s">
        <v>780</v>
      </c>
      <c r="M3317" s="229" t="s">
        <v>740</v>
      </c>
      <c r="N3317" s="229" t="s">
        <v>748</v>
      </c>
    </row>
    <row r="3318" spans="1:14">
      <c r="A3318" s="232">
        <f t="shared" si="51"/>
        <v>13307</v>
      </c>
      <c r="B3318" s="232">
        <v>4</v>
      </c>
      <c r="C3318" s="232" t="s">
        <v>747</v>
      </c>
      <c r="D3318" s="229" t="s">
        <v>656</v>
      </c>
      <c r="E3318" s="232" t="s">
        <v>573</v>
      </c>
      <c r="F3318" s="234" t="s">
        <v>21</v>
      </c>
      <c r="G3318" s="232">
        <v>79101</v>
      </c>
      <c r="H3318" s="229" t="s">
        <v>499</v>
      </c>
      <c r="I3318" s="229" t="s">
        <v>500</v>
      </c>
      <c r="J3318" s="229" t="s">
        <v>23</v>
      </c>
      <c r="K3318" s="229" t="s">
        <v>779</v>
      </c>
      <c r="L3318" s="229" t="s">
        <v>780</v>
      </c>
      <c r="M3318" s="229" t="s">
        <v>740</v>
      </c>
      <c r="N3318" s="229" t="s">
        <v>748</v>
      </c>
    </row>
    <row r="3319" spans="1:14">
      <c r="A3319" s="232">
        <f t="shared" si="51"/>
        <v>13308</v>
      </c>
      <c r="B3319" s="232">
        <v>4</v>
      </c>
      <c r="C3319" s="232" t="s">
        <v>747</v>
      </c>
      <c r="D3319" s="229" t="s">
        <v>656</v>
      </c>
      <c r="E3319" s="232" t="s">
        <v>446</v>
      </c>
      <c r="F3319" s="234" t="s">
        <v>21</v>
      </c>
      <c r="G3319" s="232">
        <v>79101</v>
      </c>
      <c r="H3319" s="229" t="s">
        <v>499</v>
      </c>
      <c r="I3319" s="229" t="s">
        <v>500</v>
      </c>
      <c r="J3319" s="229" t="s">
        <v>23</v>
      </c>
      <c r="K3319" s="229" t="s">
        <v>779</v>
      </c>
      <c r="L3319" s="229" t="s">
        <v>780</v>
      </c>
      <c r="M3319" s="229" t="s">
        <v>740</v>
      </c>
      <c r="N3319" s="229" t="s">
        <v>748</v>
      </c>
    </row>
    <row r="3320" spans="1:14">
      <c r="A3320" s="232">
        <f t="shared" si="51"/>
        <v>13309</v>
      </c>
      <c r="B3320" s="232">
        <v>4</v>
      </c>
      <c r="C3320" s="232" t="s">
        <v>747</v>
      </c>
      <c r="D3320" s="229" t="s">
        <v>656</v>
      </c>
      <c r="E3320" s="232" t="s">
        <v>573</v>
      </c>
      <c r="F3320" s="234" t="s">
        <v>21</v>
      </c>
      <c r="G3320" s="232">
        <v>11609</v>
      </c>
      <c r="H3320" s="229" t="s">
        <v>499</v>
      </c>
      <c r="I3320" s="229" t="s">
        <v>500</v>
      </c>
      <c r="J3320" s="229" t="s">
        <v>23</v>
      </c>
      <c r="K3320" s="229" t="s">
        <v>779</v>
      </c>
      <c r="L3320" s="229" t="s">
        <v>780</v>
      </c>
      <c r="M3320" s="229" t="s">
        <v>740</v>
      </c>
      <c r="N3320" s="229" t="s">
        <v>748</v>
      </c>
    </row>
    <row r="3321" spans="1:14">
      <c r="A3321" s="232">
        <f t="shared" si="51"/>
        <v>13310</v>
      </c>
      <c r="B3321" s="232">
        <v>4</v>
      </c>
      <c r="C3321" s="232" t="s">
        <v>747</v>
      </c>
      <c r="D3321" s="229" t="s">
        <v>656</v>
      </c>
      <c r="E3321" s="232" t="s">
        <v>446</v>
      </c>
      <c r="F3321" s="234" t="s">
        <v>21</v>
      </c>
      <c r="G3321" s="232">
        <v>11609</v>
      </c>
      <c r="H3321" s="229" t="s">
        <v>499</v>
      </c>
      <c r="I3321" s="229" t="s">
        <v>500</v>
      </c>
      <c r="J3321" s="229" t="s">
        <v>23</v>
      </c>
      <c r="K3321" s="229" t="s">
        <v>779</v>
      </c>
      <c r="L3321" s="229" t="s">
        <v>780</v>
      </c>
      <c r="M3321" s="229" t="s">
        <v>740</v>
      </c>
      <c r="N3321" s="229" t="s">
        <v>748</v>
      </c>
    </row>
    <row r="3322" spans="1:14">
      <c r="A3322" s="232">
        <f t="shared" si="51"/>
        <v>13311</v>
      </c>
      <c r="B3322" s="232">
        <v>4</v>
      </c>
      <c r="C3322" s="232" t="s">
        <v>747</v>
      </c>
      <c r="D3322" s="229" t="s">
        <v>656</v>
      </c>
      <c r="E3322" s="232" t="s">
        <v>573</v>
      </c>
      <c r="F3322" s="234" t="s">
        <v>21</v>
      </c>
      <c r="G3322" s="232">
        <v>21609</v>
      </c>
      <c r="H3322" s="229" t="s">
        <v>499</v>
      </c>
      <c r="I3322" s="229" t="s">
        <v>500</v>
      </c>
      <c r="J3322" s="229" t="s">
        <v>23</v>
      </c>
      <c r="K3322" s="229" t="s">
        <v>779</v>
      </c>
      <c r="L3322" s="229" t="s">
        <v>780</v>
      </c>
      <c r="M3322" s="229" t="s">
        <v>740</v>
      </c>
      <c r="N3322" s="229" t="s">
        <v>748</v>
      </c>
    </row>
    <row r="3323" spans="1:14">
      <c r="A3323" s="232">
        <f t="shared" si="51"/>
        <v>13312</v>
      </c>
      <c r="B3323" s="232">
        <v>4</v>
      </c>
      <c r="C3323" s="232" t="s">
        <v>747</v>
      </c>
      <c r="D3323" s="229" t="s">
        <v>656</v>
      </c>
      <c r="E3323" s="232" t="s">
        <v>446</v>
      </c>
      <c r="F3323" s="234" t="s">
        <v>21</v>
      </c>
      <c r="G3323" s="232">
        <v>21609</v>
      </c>
      <c r="H3323" s="229" t="s">
        <v>499</v>
      </c>
      <c r="I3323" s="229" t="s">
        <v>500</v>
      </c>
      <c r="J3323" s="229" t="s">
        <v>23</v>
      </c>
      <c r="K3323" s="229" t="s">
        <v>779</v>
      </c>
      <c r="L3323" s="229" t="s">
        <v>780</v>
      </c>
      <c r="M3323" s="229" t="s">
        <v>740</v>
      </c>
      <c r="N3323" s="229" t="s">
        <v>748</v>
      </c>
    </row>
    <row r="3324" spans="1:14">
      <c r="A3324" s="232">
        <f t="shared" si="51"/>
        <v>13313</v>
      </c>
      <c r="B3324" s="232">
        <v>4</v>
      </c>
      <c r="C3324" s="232" t="s">
        <v>747</v>
      </c>
      <c r="D3324" s="229" t="s">
        <v>656</v>
      </c>
      <c r="E3324" s="232" t="s">
        <v>573</v>
      </c>
      <c r="F3324" s="234" t="s">
        <v>80</v>
      </c>
      <c r="G3324" s="232">
        <v>99100</v>
      </c>
      <c r="H3324" s="229" t="s">
        <v>499</v>
      </c>
      <c r="I3324" s="229" t="s">
        <v>500</v>
      </c>
      <c r="J3324" s="229" t="s">
        <v>23</v>
      </c>
      <c r="K3324" s="229" t="s">
        <v>779</v>
      </c>
      <c r="L3324" s="229" t="s">
        <v>780</v>
      </c>
      <c r="M3324" s="229" t="s">
        <v>740</v>
      </c>
      <c r="N3324" s="229" t="s">
        <v>748</v>
      </c>
    </row>
    <row r="3325" spans="1:14">
      <c r="A3325" s="232">
        <f t="shared" si="51"/>
        <v>13314</v>
      </c>
      <c r="B3325" s="232">
        <v>4</v>
      </c>
      <c r="C3325" s="232" t="s">
        <v>747</v>
      </c>
      <c r="D3325" s="229" t="s">
        <v>656</v>
      </c>
      <c r="E3325" s="232" t="s">
        <v>446</v>
      </c>
      <c r="F3325" s="234" t="s">
        <v>80</v>
      </c>
      <c r="G3325" s="232">
        <v>99100</v>
      </c>
      <c r="H3325" s="229" t="s">
        <v>499</v>
      </c>
      <c r="I3325" s="229" t="s">
        <v>500</v>
      </c>
      <c r="J3325" s="229" t="s">
        <v>23</v>
      </c>
      <c r="K3325" s="229" t="s">
        <v>779</v>
      </c>
      <c r="L3325" s="229" t="s">
        <v>780</v>
      </c>
      <c r="M3325" s="229" t="s">
        <v>740</v>
      </c>
      <c r="N3325" s="229" t="s">
        <v>748</v>
      </c>
    </row>
    <row r="3326" spans="1:14">
      <c r="A3326" s="232">
        <f t="shared" si="51"/>
        <v>13315</v>
      </c>
      <c r="B3326" s="232">
        <v>4</v>
      </c>
      <c r="C3326" s="232" t="s">
        <v>747</v>
      </c>
      <c r="D3326" s="229" t="s">
        <v>656</v>
      </c>
      <c r="E3326" s="232" t="s">
        <v>573</v>
      </c>
      <c r="F3326" s="234" t="s">
        <v>80</v>
      </c>
      <c r="G3326" s="232">
        <v>79101</v>
      </c>
      <c r="H3326" s="229" t="s">
        <v>499</v>
      </c>
      <c r="I3326" s="229" t="s">
        <v>500</v>
      </c>
      <c r="J3326" s="229" t="s">
        <v>23</v>
      </c>
      <c r="K3326" s="229" t="s">
        <v>779</v>
      </c>
      <c r="L3326" s="229" t="s">
        <v>780</v>
      </c>
      <c r="M3326" s="229" t="s">
        <v>740</v>
      </c>
      <c r="N3326" s="229" t="s">
        <v>748</v>
      </c>
    </row>
    <row r="3327" spans="1:14">
      <c r="A3327" s="232">
        <f t="shared" si="51"/>
        <v>13316</v>
      </c>
      <c r="B3327" s="232">
        <v>4</v>
      </c>
      <c r="C3327" s="232" t="s">
        <v>747</v>
      </c>
      <c r="D3327" s="229" t="s">
        <v>656</v>
      </c>
      <c r="E3327" s="232" t="s">
        <v>446</v>
      </c>
      <c r="F3327" s="234" t="s">
        <v>80</v>
      </c>
      <c r="G3327" s="232">
        <v>79101</v>
      </c>
      <c r="H3327" s="229" t="s">
        <v>499</v>
      </c>
      <c r="I3327" s="229" t="s">
        <v>500</v>
      </c>
      <c r="J3327" s="229" t="s">
        <v>23</v>
      </c>
      <c r="K3327" s="229" t="s">
        <v>779</v>
      </c>
      <c r="L3327" s="229" t="s">
        <v>780</v>
      </c>
      <c r="M3327" s="229" t="s">
        <v>740</v>
      </c>
      <c r="N3327" s="229" t="s">
        <v>748</v>
      </c>
    </row>
    <row r="3328" spans="1:14">
      <c r="A3328" s="232">
        <f t="shared" si="51"/>
        <v>13317</v>
      </c>
      <c r="B3328" s="232">
        <v>4</v>
      </c>
      <c r="C3328" s="232" t="s">
        <v>747</v>
      </c>
      <c r="D3328" s="229" t="s">
        <v>656</v>
      </c>
      <c r="E3328" s="232" t="s">
        <v>573</v>
      </c>
      <c r="F3328" s="234" t="s">
        <v>80</v>
      </c>
      <c r="G3328" s="232">
        <v>11609</v>
      </c>
      <c r="H3328" s="229" t="s">
        <v>499</v>
      </c>
      <c r="I3328" s="229" t="s">
        <v>500</v>
      </c>
      <c r="J3328" s="229" t="s">
        <v>23</v>
      </c>
      <c r="K3328" s="229" t="s">
        <v>779</v>
      </c>
      <c r="L3328" s="229" t="s">
        <v>780</v>
      </c>
      <c r="M3328" s="229" t="s">
        <v>740</v>
      </c>
      <c r="N3328" s="229" t="s">
        <v>748</v>
      </c>
    </row>
    <row r="3329" spans="1:14">
      <c r="A3329" s="232">
        <f t="shared" si="51"/>
        <v>13318</v>
      </c>
      <c r="B3329" s="232">
        <v>4</v>
      </c>
      <c r="C3329" s="232" t="s">
        <v>747</v>
      </c>
      <c r="D3329" s="229" t="s">
        <v>656</v>
      </c>
      <c r="E3329" s="232" t="s">
        <v>446</v>
      </c>
      <c r="F3329" s="234" t="s">
        <v>80</v>
      </c>
      <c r="G3329" s="232">
        <v>11609</v>
      </c>
      <c r="H3329" s="229" t="s">
        <v>499</v>
      </c>
      <c r="I3329" s="229" t="s">
        <v>500</v>
      </c>
      <c r="J3329" s="229" t="s">
        <v>23</v>
      </c>
      <c r="K3329" s="229" t="s">
        <v>779</v>
      </c>
      <c r="L3329" s="229" t="s">
        <v>780</v>
      </c>
      <c r="M3329" s="229" t="s">
        <v>740</v>
      </c>
      <c r="N3329" s="229" t="s">
        <v>748</v>
      </c>
    </row>
    <row r="3330" spans="1:14">
      <c r="A3330" s="232">
        <f t="shared" si="51"/>
        <v>13319</v>
      </c>
      <c r="B3330" s="232">
        <v>4</v>
      </c>
      <c r="C3330" s="232" t="s">
        <v>747</v>
      </c>
      <c r="D3330" s="229" t="s">
        <v>656</v>
      </c>
      <c r="E3330" s="232" t="s">
        <v>573</v>
      </c>
      <c r="F3330" s="234" t="s">
        <v>80</v>
      </c>
      <c r="G3330" s="232">
        <v>21609</v>
      </c>
      <c r="H3330" s="229" t="s">
        <v>499</v>
      </c>
      <c r="I3330" s="229" t="s">
        <v>500</v>
      </c>
      <c r="J3330" s="229" t="s">
        <v>23</v>
      </c>
      <c r="K3330" s="229" t="s">
        <v>779</v>
      </c>
      <c r="L3330" s="229" t="s">
        <v>780</v>
      </c>
      <c r="M3330" s="229" t="s">
        <v>740</v>
      </c>
      <c r="N3330" s="229" t="s">
        <v>748</v>
      </c>
    </row>
    <row r="3331" spans="1:14">
      <c r="A3331" s="232">
        <f t="shared" si="51"/>
        <v>13320</v>
      </c>
      <c r="B3331" s="232">
        <v>4</v>
      </c>
      <c r="C3331" s="232" t="s">
        <v>747</v>
      </c>
      <c r="D3331" s="229" t="s">
        <v>656</v>
      </c>
      <c r="E3331" s="232" t="s">
        <v>446</v>
      </c>
      <c r="F3331" s="234" t="s">
        <v>80</v>
      </c>
      <c r="G3331" s="232">
        <v>21609</v>
      </c>
      <c r="H3331" s="229" t="s">
        <v>499</v>
      </c>
      <c r="I3331" s="229" t="s">
        <v>500</v>
      </c>
      <c r="J3331" s="229" t="s">
        <v>23</v>
      </c>
      <c r="K3331" s="229" t="s">
        <v>779</v>
      </c>
      <c r="L3331" s="229" t="s">
        <v>780</v>
      </c>
      <c r="M3331" s="229" t="s">
        <v>740</v>
      </c>
      <c r="N3331" s="229" t="s">
        <v>748</v>
      </c>
    </row>
    <row r="3332" spans="1:14">
      <c r="A3332" s="232">
        <f t="shared" si="51"/>
        <v>13321</v>
      </c>
      <c r="B3332" s="232">
        <v>4</v>
      </c>
      <c r="C3332" s="232" t="s">
        <v>747</v>
      </c>
      <c r="D3332" s="229" t="s">
        <v>656</v>
      </c>
      <c r="E3332" s="232" t="s">
        <v>573</v>
      </c>
      <c r="F3332" s="234" t="s">
        <v>81</v>
      </c>
      <c r="G3332" s="232">
        <v>99100</v>
      </c>
      <c r="H3332" s="229" t="s">
        <v>499</v>
      </c>
      <c r="I3332" s="229" t="s">
        <v>500</v>
      </c>
      <c r="J3332" s="229" t="s">
        <v>23</v>
      </c>
      <c r="K3332" s="229" t="s">
        <v>779</v>
      </c>
      <c r="L3332" s="229" t="s">
        <v>780</v>
      </c>
      <c r="M3332" s="229" t="s">
        <v>740</v>
      </c>
      <c r="N3332" s="229" t="s">
        <v>748</v>
      </c>
    </row>
    <row r="3333" spans="1:14">
      <c r="A3333" s="232">
        <f t="shared" si="51"/>
        <v>13322</v>
      </c>
      <c r="B3333" s="232">
        <v>4</v>
      </c>
      <c r="C3333" s="232" t="s">
        <v>747</v>
      </c>
      <c r="D3333" s="229" t="s">
        <v>656</v>
      </c>
      <c r="E3333" s="232" t="s">
        <v>446</v>
      </c>
      <c r="F3333" s="234" t="s">
        <v>81</v>
      </c>
      <c r="G3333" s="232">
        <v>99100</v>
      </c>
      <c r="H3333" s="229" t="s">
        <v>499</v>
      </c>
      <c r="I3333" s="229" t="s">
        <v>500</v>
      </c>
      <c r="J3333" s="229" t="s">
        <v>23</v>
      </c>
      <c r="K3333" s="229" t="s">
        <v>779</v>
      </c>
      <c r="L3333" s="229" t="s">
        <v>780</v>
      </c>
      <c r="M3333" s="229" t="s">
        <v>740</v>
      </c>
      <c r="N3333" s="229" t="s">
        <v>748</v>
      </c>
    </row>
    <row r="3334" spans="1:14">
      <c r="A3334" s="232">
        <f t="shared" si="51"/>
        <v>13323</v>
      </c>
      <c r="B3334" s="232">
        <v>4</v>
      </c>
      <c r="C3334" s="232" t="s">
        <v>747</v>
      </c>
      <c r="D3334" s="229" t="s">
        <v>656</v>
      </c>
      <c r="E3334" s="232" t="s">
        <v>573</v>
      </c>
      <c r="F3334" s="234" t="s">
        <v>81</v>
      </c>
      <c r="G3334" s="232">
        <v>79101</v>
      </c>
      <c r="H3334" s="229" t="s">
        <v>499</v>
      </c>
      <c r="I3334" s="229" t="s">
        <v>500</v>
      </c>
      <c r="J3334" s="229" t="s">
        <v>23</v>
      </c>
      <c r="K3334" s="229" t="s">
        <v>779</v>
      </c>
      <c r="L3334" s="229" t="s">
        <v>780</v>
      </c>
      <c r="M3334" s="229" t="s">
        <v>740</v>
      </c>
      <c r="N3334" s="229" t="s">
        <v>748</v>
      </c>
    </row>
    <row r="3335" spans="1:14">
      <c r="A3335" s="232">
        <f t="shared" si="51"/>
        <v>13324</v>
      </c>
      <c r="B3335" s="232">
        <v>4</v>
      </c>
      <c r="C3335" s="232" t="s">
        <v>747</v>
      </c>
      <c r="D3335" s="229" t="s">
        <v>656</v>
      </c>
      <c r="E3335" s="232" t="s">
        <v>446</v>
      </c>
      <c r="F3335" s="234" t="s">
        <v>81</v>
      </c>
      <c r="G3335" s="232">
        <v>79101</v>
      </c>
      <c r="H3335" s="229" t="s">
        <v>499</v>
      </c>
      <c r="I3335" s="229" t="s">
        <v>500</v>
      </c>
      <c r="J3335" s="229" t="s">
        <v>23</v>
      </c>
      <c r="K3335" s="229" t="s">
        <v>779</v>
      </c>
      <c r="L3335" s="229" t="s">
        <v>780</v>
      </c>
      <c r="M3335" s="229" t="s">
        <v>740</v>
      </c>
      <c r="N3335" s="229" t="s">
        <v>748</v>
      </c>
    </row>
    <row r="3336" spans="1:14">
      <c r="A3336" s="232">
        <f t="shared" si="51"/>
        <v>13325</v>
      </c>
      <c r="B3336" s="232">
        <v>4</v>
      </c>
      <c r="C3336" s="232" t="s">
        <v>747</v>
      </c>
      <c r="D3336" s="229" t="s">
        <v>656</v>
      </c>
      <c r="E3336" s="232" t="s">
        <v>573</v>
      </c>
      <c r="F3336" s="234" t="s">
        <v>81</v>
      </c>
      <c r="G3336" s="232">
        <v>11609</v>
      </c>
      <c r="H3336" s="229" t="s">
        <v>499</v>
      </c>
      <c r="I3336" s="229" t="s">
        <v>500</v>
      </c>
      <c r="J3336" s="229" t="s">
        <v>23</v>
      </c>
      <c r="K3336" s="229" t="s">
        <v>779</v>
      </c>
      <c r="L3336" s="229" t="s">
        <v>780</v>
      </c>
      <c r="M3336" s="229" t="s">
        <v>740</v>
      </c>
      <c r="N3336" s="229" t="s">
        <v>748</v>
      </c>
    </row>
    <row r="3337" spans="1:14">
      <c r="A3337" s="232">
        <f t="shared" si="51"/>
        <v>13326</v>
      </c>
      <c r="B3337" s="232">
        <v>4</v>
      </c>
      <c r="C3337" s="232" t="s">
        <v>747</v>
      </c>
      <c r="D3337" s="229" t="s">
        <v>656</v>
      </c>
      <c r="E3337" s="232" t="s">
        <v>446</v>
      </c>
      <c r="F3337" s="234" t="s">
        <v>81</v>
      </c>
      <c r="G3337" s="232">
        <v>11609</v>
      </c>
      <c r="H3337" s="229" t="s">
        <v>499</v>
      </c>
      <c r="I3337" s="229" t="s">
        <v>500</v>
      </c>
      <c r="J3337" s="229" t="s">
        <v>23</v>
      </c>
      <c r="K3337" s="229" t="s">
        <v>779</v>
      </c>
      <c r="L3337" s="229" t="s">
        <v>780</v>
      </c>
      <c r="M3337" s="229" t="s">
        <v>740</v>
      </c>
      <c r="N3337" s="229" t="s">
        <v>748</v>
      </c>
    </row>
    <row r="3338" spans="1:14">
      <c r="A3338" s="232">
        <f t="shared" si="51"/>
        <v>13327</v>
      </c>
      <c r="B3338" s="232">
        <v>4</v>
      </c>
      <c r="C3338" s="232" t="s">
        <v>747</v>
      </c>
      <c r="D3338" s="229" t="s">
        <v>656</v>
      </c>
      <c r="E3338" s="232" t="s">
        <v>573</v>
      </c>
      <c r="F3338" s="234" t="s">
        <v>81</v>
      </c>
      <c r="G3338" s="232">
        <v>21609</v>
      </c>
      <c r="H3338" s="229" t="s">
        <v>499</v>
      </c>
      <c r="I3338" s="229" t="s">
        <v>500</v>
      </c>
      <c r="J3338" s="229" t="s">
        <v>23</v>
      </c>
      <c r="K3338" s="229" t="s">
        <v>779</v>
      </c>
      <c r="L3338" s="229" t="s">
        <v>780</v>
      </c>
      <c r="M3338" s="229" t="s">
        <v>740</v>
      </c>
      <c r="N3338" s="229" t="s">
        <v>748</v>
      </c>
    </row>
    <row r="3339" spans="1:14">
      <c r="A3339" s="232">
        <f t="shared" si="51"/>
        <v>13328</v>
      </c>
      <c r="B3339" s="232">
        <v>4</v>
      </c>
      <c r="C3339" s="232" t="s">
        <v>747</v>
      </c>
      <c r="D3339" s="229" t="s">
        <v>656</v>
      </c>
      <c r="E3339" s="232" t="s">
        <v>446</v>
      </c>
      <c r="F3339" s="234" t="s">
        <v>81</v>
      </c>
      <c r="G3339" s="232">
        <v>21609</v>
      </c>
      <c r="H3339" s="229" t="s">
        <v>499</v>
      </c>
      <c r="I3339" s="229" t="s">
        <v>500</v>
      </c>
      <c r="J3339" s="229" t="s">
        <v>23</v>
      </c>
      <c r="K3339" s="229" t="s">
        <v>779</v>
      </c>
      <c r="L3339" s="229" t="s">
        <v>780</v>
      </c>
      <c r="M3339" s="229" t="s">
        <v>740</v>
      </c>
      <c r="N3339" s="229" t="s">
        <v>748</v>
      </c>
    </row>
    <row r="3340" spans="1:14">
      <c r="A3340" s="232">
        <f t="shared" si="51"/>
        <v>13329</v>
      </c>
      <c r="B3340" s="232">
        <v>4</v>
      </c>
      <c r="C3340" s="232" t="s">
        <v>747</v>
      </c>
      <c r="D3340" s="229" t="s">
        <v>656</v>
      </c>
      <c r="E3340" s="232" t="s">
        <v>573</v>
      </c>
      <c r="F3340" s="234" t="s">
        <v>82</v>
      </c>
      <c r="G3340" s="232">
        <v>99100</v>
      </c>
      <c r="H3340" s="229" t="s">
        <v>499</v>
      </c>
      <c r="I3340" s="229" t="s">
        <v>500</v>
      </c>
      <c r="J3340" s="229" t="s">
        <v>23</v>
      </c>
      <c r="K3340" s="229" t="s">
        <v>779</v>
      </c>
      <c r="L3340" s="229" t="s">
        <v>780</v>
      </c>
      <c r="M3340" s="229" t="s">
        <v>740</v>
      </c>
      <c r="N3340" s="229" t="s">
        <v>748</v>
      </c>
    </row>
    <row r="3341" spans="1:14">
      <c r="A3341" s="232">
        <f t="shared" ref="A3341:A3404" si="52">A3340+1</f>
        <v>13330</v>
      </c>
      <c r="B3341" s="232">
        <v>4</v>
      </c>
      <c r="C3341" s="232" t="s">
        <v>747</v>
      </c>
      <c r="D3341" s="229" t="s">
        <v>656</v>
      </c>
      <c r="E3341" s="232" t="s">
        <v>446</v>
      </c>
      <c r="F3341" s="234" t="s">
        <v>82</v>
      </c>
      <c r="G3341" s="232">
        <v>99100</v>
      </c>
      <c r="H3341" s="229" t="s">
        <v>499</v>
      </c>
      <c r="I3341" s="229" t="s">
        <v>500</v>
      </c>
      <c r="J3341" s="229" t="s">
        <v>23</v>
      </c>
      <c r="K3341" s="229" t="s">
        <v>779</v>
      </c>
      <c r="L3341" s="229" t="s">
        <v>780</v>
      </c>
      <c r="M3341" s="229" t="s">
        <v>740</v>
      </c>
      <c r="N3341" s="229" t="s">
        <v>748</v>
      </c>
    </row>
    <row r="3342" spans="1:14">
      <c r="A3342" s="232">
        <f t="shared" si="52"/>
        <v>13331</v>
      </c>
      <c r="B3342" s="232">
        <v>4</v>
      </c>
      <c r="C3342" s="232" t="s">
        <v>747</v>
      </c>
      <c r="D3342" s="229" t="s">
        <v>656</v>
      </c>
      <c r="E3342" s="232" t="s">
        <v>573</v>
      </c>
      <c r="F3342" s="234" t="s">
        <v>82</v>
      </c>
      <c r="G3342" s="232">
        <v>79101</v>
      </c>
      <c r="H3342" s="229" t="s">
        <v>499</v>
      </c>
      <c r="I3342" s="229" t="s">
        <v>500</v>
      </c>
      <c r="J3342" s="229" t="s">
        <v>23</v>
      </c>
      <c r="K3342" s="229" t="s">
        <v>779</v>
      </c>
      <c r="L3342" s="229" t="s">
        <v>780</v>
      </c>
      <c r="M3342" s="229" t="s">
        <v>740</v>
      </c>
      <c r="N3342" s="229" t="s">
        <v>748</v>
      </c>
    </row>
    <row r="3343" spans="1:14">
      <c r="A3343" s="232">
        <f t="shared" si="52"/>
        <v>13332</v>
      </c>
      <c r="B3343" s="232">
        <v>4</v>
      </c>
      <c r="C3343" s="232" t="s">
        <v>747</v>
      </c>
      <c r="D3343" s="229" t="s">
        <v>656</v>
      </c>
      <c r="E3343" s="232" t="s">
        <v>446</v>
      </c>
      <c r="F3343" s="234" t="s">
        <v>82</v>
      </c>
      <c r="G3343" s="232">
        <v>79101</v>
      </c>
      <c r="H3343" s="229" t="s">
        <v>499</v>
      </c>
      <c r="I3343" s="229" t="s">
        <v>500</v>
      </c>
      <c r="J3343" s="229" t="s">
        <v>23</v>
      </c>
      <c r="K3343" s="229" t="s">
        <v>779</v>
      </c>
      <c r="L3343" s="229" t="s">
        <v>780</v>
      </c>
      <c r="M3343" s="229" t="s">
        <v>740</v>
      </c>
      <c r="N3343" s="229" t="s">
        <v>748</v>
      </c>
    </row>
    <row r="3344" spans="1:14">
      <c r="A3344" s="232">
        <f t="shared" si="52"/>
        <v>13333</v>
      </c>
      <c r="B3344" s="232">
        <v>4</v>
      </c>
      <c r="C3344" s="232" t="s">
        <v>747</v>
      </c>
      <c r="D3344" s="229" t="s">
        <v>656</v>
      </c>
      <c r="E3344" s="232" t="s">
        <v>573</v>
      </c>
      <c r="F3344" s="234" t="s">
        <v>82</v>
      </c>
      <c r="G3344" s="232">
        <v>11609</v>
      </c>
      <c r="H3344" s="229" t="s">
        <v>499</v>
      </c>
      <c r="I3344" s="229" t="s">
        <v>500</v>
      </c>
      <c r="J3344" s="229" t="s">
        <v>23</v>
      </c>
      <c r="K3344" s="229" t="s">
        <v>779</v>
      </c>
      <c r="L3344" s="229" t="s">
        <v>780</v>
      </c>
      <c r="M3344" s="229" t="s">
        <v>740</v>
      </c>
      <c r="N3344" s="229" t="s">
        <v>748</v>
      </c>
    </row>
    <row r="3345" spans="1:14">
      <c r="A3345" s="232">
        <f t="shared" si="52"/>
        <v>13334</v>
      </c>
      <c r="B3345" s="232">
        <v>4</v>
      </c>
      <c r="C3345" s="232" t="s">
        <v>747</v>
      </c>
      <c r="D3345" s="229" t="s">
        <v>656</v>
      </c>
      <c r="E3345" s="232" t="s">
        <v>446</v>
      </c>
      <c r="F3345" s="234" t="s">
        <v>82</v>
      </c>
      <c r="G3345" s="232">
        <v>11609</v>
      </c>
      <c r="H3345" s="229" t="s">
        <v>499</v>
      </c>
      <c r="I3345" s="229" t="s">
        <v>500</v>
      </c>
      <c r="J3345" s="229" t="s">
        <v>23</v>
      </c>
      <c r="K3345" s="229" t="s">
        <v>779</v>
      </c>
      <c r="L3345" s="229" t="s">
        <v>780</v>
      </c>
      <c r="M3345" s="229" t="s">
        <v>740</v>
      </c>
      <c r="N3345" s="229" t="s">
        <v>748</v>
      </c>
    </row>
    <row r="3346" spans="1:14">
      <c r="A3346" s="232">
        <f t="shared" si="52"/>
        <v>13335</v>
      </c>
      <c r="B3346" s="232">
        <v>4</v>
      </c>
      <c r="C3346" s="232" t="s">
        <v>747</v>
      </c>
      <c r="D3346" s="229" t="s">
        <v>656</v>
      </c>
      <c r="E3346" s="232" t="s">
        <v>573</v>
      </c>
      <c r="F3346" s="234" t="s">
        <v>82</v>
      </c>
      <c r="G3346" s="232">
        <v>21609</v>
      </c>
      <c r="H3346" s="229" t="s">
        <v>499</v>
      </c>
      <c r="I3346" s="229" t="s">
        <v>500</v>
      </c>
      <c r="J3346" s="229" t="s">
        <v>23</v>
      </c>
      <c r="K3346" s="229" t="s">
        <v>779</v>
      </c>
      <c r="L3346" s="229" t="s">
        <v>780</v>
      </c>
      <c r="M3346" s="229" t="s">
        <v>740</v>
      </c>
      <c r="N3346" s="229" t="s">
        <v>748</v>
      </c>
    </row>
    <row r="3347" spans="1:14">
      <c r="A3347" s="232">
        <f t="shared" si="52"/>
        <v>13336</v>
      </c>
      <c r="B3347" s="232">
        <v>4</v>
      </c>
      <c r="C3347" s="232" t="s">
        <v>747</v>
      </c>
      <c r="D3347" s="229" t="s">
        <v>656</v>
      </c>
      <c r="E3347" s="232" t="s">
        <v>446</v>
      </c>
      <c r="F3347" s="234" t="s">
        <v>82</v>
      </c>
      <c r="G3347" s="232">
        <v>21609</v>
      </c>
      <c r="H3347" s="229" t="s">
        <v>499</v>
      </c>
      <c r="I3347" s="229" t="s">
        <v>500</v>
      </c>
      <c r="J3347" s="229" t="s">
        <v>23</v>
      </c>
      <c r="K3347" s="229" t="s">
        <v>779</v>
      </c>
      <c r="L3347" s="229" t="s">
        <v>780</v>
      </c>
      <c r="M3347" s="229" t="s">
        <v>740</v>
      </c>
      <c r="N3347" s="229" t="s">
        <v>748</v>
      </c>
    </row>
    <row r="3348" spans="1:14">
      <c r="A3348" s="232">
        <f t="shared" si="52"/>
        <v>13337</v>
      </c>
      <c r="B3348" s="232">
        <v>4</v>
      </c>
      <c r="C3348" s="232" t="s">
        <v>747</v>
      </c>
      <c r="D3348" s="229" t="s">
        <v>656</v>
      </c>
      <c r="E3348" s="232" t="s">
        <v>573</v>
      </c>
      <c r="F3348" s="235" t="s">
        <v>83</v>
      </c>
      <c r="G3348" s="232">
        <v>99100</v>
      </c>
      <c r="H3348" s="229" t="s">
        <v>499</v>
      </c>
      <c r="I3348" s="229" t="s">
        <v>500</v>
      </c>
      <c r="J3348" s="229" t="s">
        <v>23</v>
      </c>
      <c r="K3348" s="229" t="s">
        <v>779</v>
      </c>
      <c r="L3348" s="229" t="s">
        <v>780</v>
      </c>
      <c r="M3348" s="229" t="s">
        <v>740</v>
      </c>
      <c r="N3348" s="229" t="s">
        <v>748</v>
      </c>
    </row>
    <row r="3349" spans="1:14">
      <c r="A3349" s="232">
        <f t="shared" si="52"/>
        <v>13338</v>
      </c>
      <c r="B3349" s="232">
        <v>4</v>
      </c>
      <c r="C3349" s="232" t="s">
        <v>747</v>
      </c>
      <c r="D3349" s="229" t="s">
        <v>656</v>
      </c>
      <c r="E3349" s="232" t="s">
        <v>446</v>
      </c>
      <c r="F3349" s="235" t="s">
        <v>83</v>
      </c>
      <c r="G3349" s="232">
        <v>99100</v>
      </c>
      <c r="H3349" s="229" t="s">
        <v>499</v>
      </c>
      <c r="I3349" s="229" t="s">
        <v>500</v>
      </c>
      <c r="J3349" s="229" t="s">
        <v>23</v>
      </c>
      <c r="K3349" s="229" t="s">
        <v>779</v>
      </c>
      <c r="L3349" s="229" t="s">
        <v>780</v>
      </c>
      <c r="M3349" s="229" t="s">
        <v>740</v>
      </c>
      <c r="N3349" s="229" t="s">
        <v>748</v>
      </c>
    </row>
    <row r="3350" spans="1:14">
      <c r="A3350" s="232">
        <f t="shared" si="52"/>
        <v>13339</v>
      </c>
      <c r="B3350" s="232">
        <v>4</v>
      </c>
      <c r="C3350" s="232" t="s">
        <v>747</v>
      </c>
      <c r="D3350" s="229" t="s">
        <v>656</v>
      </c>
      <c r="E3350" s="232" t="s">
        <v>573</v>
      </c>
      <c r="F3350" s="235" t="s">
        <v>83</v>
      </c>
      <c r="G3350" s="232">
        <v>79101</v>
      </c>
      <c r="H3350" s="229" t="s">
        <v>499</v>
      </c>
      <c r="I3350" s="229" t="s">
        <v>500</v>
      </c>
      <c r="J3350" s="229" t="s">
        <v>23</v>
      </c>
      <c r="K3350" s="229" t="s">
        <v>779</v>
      </c>
      <c r="L3350" s="229" t="s">
        <v>780</v>
      </c>
      <c r="M3350" s="229" t="s">
        <v>740</v>
      </c>
      <c r="N3350" s="229" t="s">
        <v>748</v>
      </c>
    </row>
    <row r="3351" spans="1:14">
      <c r="A3351" s="232">
        <f t="shared" si="52"/>
        <v>13340</v>
      </c>
      <c r="B3351" s="232">
        <v>4</v>
      </c>
      <c r="C3351" s="232" t="s">
        <v>747</v>
      </c>
      <c r="D3351" s="229" t="s">
        <v>656</v>
      </c>
      <c r="E3351" s="232" t="s">
        <v>446</v>
      </c>
      <c r="F3351" s="235" t="s">
        <v>83</v>
      </c>
      <c r="G3351" s="232">
        <v>79101</v>
      </c>
      <c r="H3351" s="229" t="s">
        <v>499</v>
      </c>
      <c r="I3351" s="229" t="s">
        <v>500</v>
      </c>
      <c r="J3351" s="229" t="s">
        <v>23</v>
      </c>
      <c r="K3351" s="229" t="s">
        <v>779</v>
      </c>
      <c r="L3351" s="229" t="s">
        <v>780</v>
      </c>
      <c r="M3351" s="229" t="s">
        <v>740</v>
      </c>
      <c r="N3351" s="229" t="s">
        <v>748</v>
      </c>
    </row>
    <row r="3352" spans="1:14">
      <c r="A3352" s="232">
        <f t="shared" si="52"/>
        <v>13341</v>
      </c>
      <c r="B3352" s="232">
        <v>4</v>
      </c>
      <c r="C3352" s="232" t="s">
        <v>747</v>
      </c>
      <c r="D3352" s="229" t="s">
        <v>656</v>
      </c>
      <c r="E3352" s="232" t="s">
        <v>573</v>
      </c>
      <c r="F3352" s="235" t="s">
        <v>83</v>
      </c>
      <c r="G3352" s="232">
        <v>11609</v>
      </c>
      <c r="H3352" s="229" t="s">
        <v>499</v>
      </c>
      <c r="I3352" s="229" t="s">
        <v>500</v>
      </c>
      <c r="J3352" s="229" t="s">
        <v>23</v>
      </c>
      <c r="K3352" s="229" t="s">
        <v>779</v>
      </c>
      <c r="L3352" s="229" t="s">
        <v>780</v>
      </c>
      <c r="M3352" s="229" t="s">
        <v>740</v>
      </c>
      <c r="N3352" s="229" t="s">
        <v>748</v>
      </c>
    </row>
    <row r="3353" spans="1:14">
      <c r="A3353" s="232">
        <f t="shared" si="52"/>
        <v>13342</v>
      </c>
      <c r="B3353" s="232">
        <v>4</v>
      </c>
      <c r="C3353" s="232" t="s">
        <v>747</v>
      </c>
      <c r="D3353" s="229" t="s">
        <v>656</v>
      </c>
      <c r="E3353" s="232" t="s">
        <v>446</v>
      </c>
      <c r="F3353" s="235" t="s">
        <v>83</v>
      </c>
      <c r="G3353" s="232">
        <v>11609</v>
      </c>
      <c r="H3353" s="229" t="s">
        <v>499</v>
      </c>
      <c r="I3353" s="229" t="s">
        <v>500</v>
      </c>
      <c r="J3353" s="229" t="s">
        <v>23</v>
      </c>
      <c r="K3353" s="229" t="s">
        <v>779</v>
      </c>
      <c r="L3353" s="229" t="s">
        <v>780</v>
      </c>
      <c r="M3353" s="229" t="s">
        <v>740</v>
      </c>
      <c r="N3353" s="229" t="s">
        <v>748</v>
      </c>
    </row>
    <row r="3354" spans="1:14">
      <c r="A3354" s="232">
        <f t="shared" si="52"/>
        <v>13343</v>
      </c>
      <c r="B3354" s="232">
        <v>4</v>
      </c>
      <c r="C3354" s="232" t="s">
        <v>747</v>
      </c>
      <c r="D3354" s="229" t="s">
        <v>656</v>
      </c>
      <c r="E3354" s="232" t="s">
        <v>573</v>
      </c>
      <c r="F3354" s="235" t="s">
        <v>83</v>
      </c>
      <c r="G3354" s="232">
        <v>21609</v>
      </c>
      <c r="H3354" s="229" t="s">
        <v>499</v>
      </c>
      <c r="I3354" s="229" t="s">
        <v>500</v>
      </c>
      <c r="J3354" s="229" t="s">
        <v>23</v>
      </c>
      <c r="K3354" s="229" t="s">
        <v>779</v>
      </c>
      <c r="L3354" s="229" t="s">
        <v>780</v>
      </c>
      <c r="M3354" s="229" t="s">
        <v>740</v>
      </c>
      <c r="N3354" s="229" t="s">
        <v>748</v>
      </c>
    </row>
    <row r="3355" spans="1:14">
      <c r="A3355" s="232">
        <f t="shared" si="52"/>
        <v>13344</v>
      </c>
      <c r="B3355" s="232">
        <v>4</v>
      </c>
      <c r="C3355" s="232" t="s">
        <v>747</v>
      </c>
      <c r="D3355" s="229" t="s">
        <v>656</v>
      </c>
      <c r="E3355" s="232" t="s">
        <v>446</v>
      </c>
      <c r="F3355" s="235" t="s">
        <v>83</v>
      </c>
      <c r="G3355" s="232">
        <v>21609</v>
      </c>
      <c r="H3355" s="229" t="s">
        <v>499</v>
      </c>
      <c r="I3355" s="229" t="s">
        <v>500</v>
      </c>
      <c r="J3355" s="229" t="s">
        <v>23</v>
      </c>
      <c r="K3355" s="229" t="s">
        <v>779</v>
      </c>
      <c r="L3355" s="229" t="s">
        <v>780</v>
      </c>
      <c r="M3355" s="229" t="s">
        <v>740</v>
      </c>
      <c r="N3355" s="229" t="s">
        <v>748</v>
      </c>
    </row>
    <row r="3356" spans="1:14">
      <c r="A3356" s="232">
        <f t="shared" si="52"/>
        <v>13345</v>
      </c>
      <c r="B3356" s="232">
        <v>4</v>
      </c>
      <c r="C3356" s="232" t="s">
        <v>747</v>
      </c>
      <c r="D3356" s="229" t="s">
        <v>656</v>
      </c>
      <c r="E3356" s="232" t="s">
        <v>573</v>
      </c>
      <c r="F3356" s="234" t="s">
        <v>84</v>
      </c>
      <c r="G3356" s="232">
        <v>99100</v>
      </c>
      <c r="H3356" s="229" t="s">
        <v>499</v>
      </c>
      <c r="I3356" s="229" t="s">
        <v>500</v>
      </c>
      <c r="J3356" s="229" t="s">
        <v>23</v>
      </c>
      <c r="K3356" s="229" t="s">
        <v>779</v>
      </c>
      <c r="L3356" s="229" t="s">
        <v>780</v>
      </c>
      <c r="M3356" s="229" t="s">
        <v>740</v>
      </c>
      <c r="N3356" s="229" t="s">
        <v>748</v>
      </c>
    </row>
    <row r="3357" spans="1:14">
      <c r="A3357" s="232">
        <f t="shared" si="52"/>
        <v>13346</v>
      </c>
      <c r="B3357" s="232">
        <v>4</v>
      </c>
      <c r="C3357" s="232" t="s">
        <v>747</v>
      </c>
      <c r="D3357" s="229" t="s">
        <v>656</v>
      </c>
      <c r="E3357" s="232" t="s">
        <v>446</v>
      </c>
      <c r="F3357" s="234" t="s">
        <v>84</v>
      </c>
      <c r="G3357" s="232">
        <v>99100</v>
      </c>
      <c r="H3357" s="229" t="s">
        <v>499</v>
      </c>
      <c r="I3357" s="229" t="s">
        <v>500</v>
      </c>
      <c r="J3357" s="229" t="s">
        <v>23</v>
      </c>
      <c r="K3357" s="229" t="s">
        <v>779</v>
      </c>
      <c r="L3357" s="229" t="s">
        <v>780</v>
      </c>
      <c r="M3357" s="229" t="s">
        <v>740</v>
      </c>
      <c r="N3357" s="229" t="s">
        <v>748</v>
      </c>
    </row>
    <row r="3358" spans="1:14">
      <c r="A3358" s="232">
        <f t="shared" si="52"/>
        <v>13347</v>
      </c>
      <c r="B3358" s="232">
        <v>4</v>
      </c>
      <c r="C3358" s="232" t="s">
        <v>747</v>
      </c>
      <c r="D3358" s="229" t="s">
        <v>656</v>
      </c>
      <c r="E3358" s="232" t="s">
        <v>573</v>
      </c>
      <c r="F3358" s="234" t="s">
        <v>84</v>
      </c>
      <c r="G3358" s="232">
        <v>79101</v>
      </c>
      <c r="H3358" s="229" t="s">
        <v>499</v>
      </c>
      <c r="I3358" s="229" t="s">
        <v>500</v>
      </c>
      <c r="J3358" s="229" t="s">
        <v>23</v>
      </c>
      <c r="K3358" s="229" t="s">
        <v>779</v>
      </c>
      <c r="L3358" s="229" t="s">
        <v>780</v>
      </c>
      <c r="M3358" s="229" t="s">
        <v>740</v>
      </c>
      <c r="N3358" s="229" t="s">
        <v>748</v>
      </c>
    </row>
    <row r="3359" spans="1:14">
      <c r="A3359" s="232">
        <f t="shared" si="52"/>
        <v>13348</v>
      </c>
      <c r="B3359" s="232">
        <v>4</v>
      </c>
      <c r="C3359" s="232" t="s">
        <v>747</v>
      </c>
      <c r="D3359" s="229" t="s">
        <v>656</v>
      </c>
      <c r="E3359" s="232" t="s">
        <v>446</v>
      </c>
      <c r="F3359" s="234" t="s">
        <v>84</v>
      </c>
      <c r="G3359" s="232">
        <v>79101</v>
      </c>
      <c r="H3359" s="229" t="s">
        <v>499</v>
      </c>
      <c r="I3359" s="229" t="s">
        <v>500</v>
      </c>
      <c r="J3359" s="229" t="s">
        <v>23</v>
      </c>
      <c r="K3359" s="229" t="s">
        <v>779</v>
      </c>
      <c r="L3359" s="229" t="s">
        <v>780</v>
      </c>
      <c r="M3359" s="229" t="s">
        <v>740</v>
      </c>
      <c r="N3359" s="229" t="s">
        <v>748</v>
      </c>
    </row>
    <row r="3360" spans="1:14">
      <c r="A3360" s="232">
        <f t="shared" si="52"/>
        <v>13349</v>
      </c>
      <c r="B3360" s="232">
        <v>4</v>
      </c>
      <c r="C3360" s="232" t="s">
        <v>747</v>
      </c>
      <c r="D3360" s="229" t="s">
        <v>656</v>
      </c>
      <c r="E3360" s="232" t="s">
        <v>573</v>
      </c>
      <c r="F3360" s="234" t="s">
        <v>84</v>
      </c>
      <c r="G3360" s="232">
        <v>11609</v>
      </c>
      <c r="H3360" s="229" t="s">
        <v>499</v>
      </c>
      <c r="I3360" s="229" t="s">
        <v>500</v>
      </c>
      <c r="J3360" s="229" t="s">
        <v>23</v>
      </c>
      <c r="K3360" s="229" t="s">
        <v>779</v>
      </c>
      <c r="L3360" s="229" t="s">
        <v>780</v>
      </c>
      <c r="M3360" s="229" t="s">
        <v>740</v>
      </c>
      <c r="N3360" s="229" t="s">
        <v>748</v>
      </c>
    </row>
    <row r="3361" spans="1:14">
      <c r="A3361" s="232">
        <f t="shared" si="52"/>
        <v>13350</v>
      </c>
      <c r="B3361" s="232">
        <v>4</v>
      </c>
      <c r="C3361" s="232" t="s">
        <v>747</v>
      </c>
      <c r="D3361" s="229" t="s">
        <v>656</v>
      </c>
      <c r="E3361" s="232" t="s">
        <v>446</v>
      </c>
      <c r="F3361" s="234" t="s">
        <v>84</v>
      </c>
      <c r="G3361" s="232">
        <v>11609</v>
      </c>
      <c r="H3361" s="229" t="s">
        <v>499</v>
      </c>
      <c r="I3361" s="229" t="s">
        <v>500</v>
      </c>
      <c r="J3361" s="229" t="s">
        <v>23</v>
      </c>
      <c r="K3361" s="229" t="s">
        <v>779</v>
      </c>
      <c r="L3361" s="229" t="s">
        <v>780</v>
      </c>
      <c r="M3361" s="229" t="s">
        <v>740</v>
      </c>
      <c r="N3361" s="229" t="s">
        <v>748</v>
      </c>
    </row>
    <row r="3362" spans="1:14">
      <c r="A3362" s="232">
        <f t="shared" si="52"/>
        <v>13351</v>
      </c>
      <c r="B3362" s="232">
        <v>4</v>
      </c>
      <c r="C3362" s="232" t="s">
        <v>747</v>
      </c>
      <c r="D3362" s="229" t="s">
        <v>656</v>
      </c>
      <c r="E3362" s="232" t="s">
        <v>573</v>
      </c>
      <c r="F3362" s="234" t="s">
        <v>84</v>
      </c>
      <c r="G3362" s="232">
        <v>21609</v>
      </c>
      <c r="H3362" s="229" t="s">
        <v>499</v>
      </c>
      <c r="I3362" s="229" t="s">
        <v>500</v>
      </c>
      <c r="J3362" s="229" t="s">
        <v>23</v>
      </c>
      <c r="K3362" s="229" t="s">
        <v>779</v>
      </c>
      <c r="L3362" s="229" t="s">
        <v>780</v>
      </c>
      <c r="M3362" s="229" t="s">
        <v>740</v>
      </c>
      <c r="N3362" s="229" t="s">
        <v>748</v>
      </c>
    </row>
    <row r="3363" spans="1:14">
      <c r="A3363" s="232">
        <f t="shared" si="52"/>
        <v>13352</v>
      </c>
      <c r="B3363" s="232">
        <v>4</v>
      </c>
      <c r="C3363" s="232" t="s">
        <v>747</v>
      </c>
      <c r="D3363" s="229" t="s">
        <v>656</v>
      </c>
      <c r="E3363" s="232" t="s">
        <v>446</v>
      </c>
      <c r="F3363" s="234" t="s">
        <v>84</v>
      </c>
      <c r="G3363" s="232">
        <v>21609</v>
      </c>
      <c r="H3363" s="229" t="s">
        <v>499</v>
      </c>
      <c r="I3363" s="229" t="s">
        <v>500</v>
      </c>
      <c r="J3363" s="229" t="s">
        <v>23</v>
      </c>
      <c r="K3363" s="229" t="s">
        <v>779</v>
      </c>
      <c r="L3363" s="229" t="s">
        <v>780</v>
      </c>
      <c r="M3363" s="229" t="s">
        <v>740</v>
      </c>
      <c r="N3363" s="229" t="s">
        <v>748</v>
      </c>
    </row>
    <row r="3364" spans="1:14">
      <c r="A3364" s="232">
        <f t="shared" si="52"/>
        <v>13353</v>
      </c>
      <c r="B3364" s="232">
        <v>4</v>
      </c>
      <c r="C3364" s="232" t="s">
        <v>747</v>
      </c>
      <c r="D3364" s="229" t="s">
        <v>656</v>
      </c>
      <c r="E3364" s="232" t="s">
        <v>573</v>
      </c>
      <c r="F3364" s="235" t="s">
        <v>85</v>
      </c>
      <c r="G3364" s="232">
        <v>99100</v>
      </c>
      <c r="H3364" s="229" t="s">
        <v>499</v>
      </c>
      <c r="I3364" s="229" t="s">
        <v>500</v>
      </c>
      <c r="J3364" s="229" t="s">
        <v>23</v>
      </c>
      <c r="K3364" s="229" t="s">
        <v>779</v>
      </c>
      <c r="L3364" s="229" t="s">
        <v>780</v>
      </c>
      <c r="M3364" s="229" t="s">
        <v>740</v>
      </c>
      <c r="N3364" s="229" t="s">
        <v>748</v>
      </c>
    </row>
    <row r="3365" spans="1:14">
      <c r="A3365" s="232">
        <f t="shared" si="52"/>
        <v>13354</v>
      </c>
      <c r="B3365" s="232">
        <v>4</v>
      </c>
      <c r="C3365" s="232" t="s">
        <v>747</v>
      </c>
      <c r="D3365" s="229" t="s">
        <v>656</v>
      </c>
      <c r="E3365" s="232" t="s">
        <v>446</v>
      </c>
      <c r="F3365" s="235" t="s">
        <v>85</v>
      </c>
      <c r="G3365" s="232">
        <v>99100</v>
      </c>
      <c r="H3365" s="229" t="s">
        <v>499</v>
      </c>
      <c r="I3365" s="229" t="s">
        <v>500</v>
      </c>
      <c r="J3365" s="229" t="s">
        <v>23</v>
      </c>
      <c r="K3365" s="229" t="s">
        <v>779</v>
      </c>
      <c r="L3365" s="229" t="s">
        <v>780</v>
      </c>
      <c r="M3365" s="229" t="s">
        <v>740</v>
      </c>
      <c r="N3365" s="229" t="s">
        <v>748</v>
      </c>
    </row>
    <row r="3366" spans="1:14">
      <c r="A3366" s="232">
        <f t="shared" si="52"/>
        <v>13355</v>
      </c>
      <c r="B3366" s="232">
        <v>4</v>
      </c>
      <c r="C3366" s="232" t="s">
        <v>747</v>
      </c>
      <c r="D3366" s="229" t="s">
        <v>656</v>
      </c>
      <c r="E3366" s="232" t="s">
        <v>573</v>
      </c>
      <c r="F3366" s="235" t="s">
        <v>85</v>
      </c>
      <c r="G3366" s="232">
        <v>79101</v>
      </c>
      <c r="H3366" s="229" t="s">
        <v>499</v>
      </c>
      <c r="I3366" s="229" t="s">
        <v>500</v>
      </c>
      <c r="J3366" s="229" t="s">
        <v>23</v>
      </c>
      <c r="K3366" s="229" t="s">
        <v>779</v>
      </c>
      <c r="L3366" s="229" t="s">
        <v>780</v>
      </c>
      <c r="M3366" s="229" t="s">
        <v>740</v>
      </c>
      <c r="N3366" s="229" t="s">
        <v>748</v>
      </c>
    </row>
    <row r="3367" spans="1:14">
      <c r="A3367" s="232">
        <f t="shared" si="52"/>
        <v>13356</v>
      </c>
      <c r="B3367" s="232">
        <v>4</v>
      </c>
      <c r="C3367" s="232" t="s">
        <v>747</v>
      </c>
      <c r="D3367" s="229" t="s">
        <v>656</v>
      </c>
      <c r="E3367" s="232" t="s">
        <v>446</v>
      </c>
      <c r="F3367" s="235" t="s">
        <v>85</v>
      </c>
      <c r="G3367" s="232">
        <v>79101</v>
      </c>
      <c r="H3367" s="229" t="s">
        <v>499</v>
      </c>
      <c r="I3367" s="229" t="s">
        <v>500</v>
      </c>
      <c r="J3367" s="229" t="s">
        <v>23</v>
      </c>
      <c r="K3367" s="229" t="s">
        <v>779</v>
      </c>
      <c r="L3367" s="229" t="s">
        <v>780</v>
      </c>
      <c r="M3367" s="229" t="s">
        <v>740</v>
      </c>
      <c r="N3367" s="229" t="s">
        <v>748</v>
      </c>
    </row>
    <row r="3368" spans="1:14">
      <c r="A3368" s="232">
        <f t="shared" si="52"/>
        <v>13357</v>
      </c>
      <c r="B3368" s="232">
        <v>4</v>
      </c>
      <c r="C3368" s="232" t="s">
        <v>747</v>
      </c>
      <c r="D3368" s="229" t="s">
        <v>656</v>
      </c>
      <c r="E3368" s="232" t="s">
        <v>573</v>
      </c>
      <c r="F3368" s="235" t="s">
        <v>85</v>
      </c>
      <c r="G3368" s="232">
        <v>11609</v>
      </c>
      <c r="H3368" s="229" t="s">
        <v>499</v>
      </c>
      <c r="I3368" s="229" t="s">
        <v>500</v>
      </c>
      <c r="J3368" s="229" t="s">
        <v>23</v>
      </c>
      <c r="K3368" s="229" t="s">
        <v>779</v>
      </c>
      <c r="L3368" s="229" t="s">
        <v>780</v>
      </c>
      <c r="M3368" s="229" t="s">
        <v>740</v>
      </c>
      <c r="N3368" s="229" t="s">
        <v>748</v>
      </c>
    </row>
    <row r="3369" spans="1:14">
      <c r="A3369" s="232">
        <f t="shared" si="52"/>
        <v>13358</v>
      </c>
      <c r="B3369" s="232">
        <v>4</v>
      </c>
      <c r="C3369" s="232" t="s">
        <v>747</v>
      </c>
      <c r="D3369" s="229" t="s">
        <v>656</v>
      </c>
      <c r="E3369" s="232" t="s">
        <v>446</v>
      </c>
      <c r="F3369" s="235" t="s">
        <v>85</v>
      </c>
      <c r="G3369" s="232">
        <v>11609</v>
      </c>
      <c r="H3369" s="229" t="s">
        <v>499</v>
      </c>
      <c r="I3369" s="229" t="s">
        <v>500</v>
      </c>
      <c r="J3369" s="229" t="s">
        <v>23</v>
      </c>
      <c r="K3369" s="229" t="s">
        <v>779</v>
      </c>
      <c r="L3369" s="229" t="s">
        <v>780</v>
      </c>
      <c r="M3369" s="229" t="s">
        <v>740</v>
      </c>
      <c r="N3369" s="229" t="s">
        <v>748</v>
      </c>
    </row>
    <row r="3370" spans="1:14">
      <c r="A3370" s="232">
        <f t="shared" si="52"/>
        <v>13359</v>
      </c>
      <c r="B3370" s="232">
        <v>4</v>
      </c>
      <c r="C3370" s="232" t="s">
        <v>747</v>
      </c>
      <c r="D3370" s="229" t="s">
        <v>656</v>
      </c>
      <c r="E3370" s="232" t="s">
        <v>573</v>
      </c>
      <c r="F3370" s="235" t="s">
        <v>85</v>
      </c>
      <c r="G3370" s="232">
        <v>21609</v>
      </c>
      <c r="H3370" s="229" t="s">
        <v>499</v>
      </c>
      <c r="I3370" s="229" t="s">
        <v>500</v>
      </c>
      <c r="J3370" s="229" t="s">
        <v>23</v>
      </c>
      <c r="K3370" s="229" t="s">
        <v>779</v>
      </c>
      <c r="L3370" s="229" t="s">
        <v>780</v>
      </c>
      <c r="M3370" s="229" t="s">
        <v>740</v>
      </c>
      <c r="N3370" s="229" t="s">
        <v>748</v>
      </c>
    </row>
    <row r="3371" spans="1:14">
      <c r="A3371" s="232">
        <f t="shared" si="52"/>
        <v>13360</v>
      </c>
      <c r="B3371" s="232">
        <v>4</v>
      </c>
      <c r="C3371" s="232" t="s">
        <v>747</v>
      </c>
      <c r="D3371" s="229" t="s">
        <v>656</v>
      </c>
      <c r="E3371" s="232" t="s">
        <v>446</v>
      </c>
      <c r="F3371" s="235" t="s">
        <v>85</v>
      </c>
      <c r="G3371" s="232">
        <v>21609</v>
      </c>
      <c r="H3371" s="229" t="s">
        <v>499</v>
      </c>
      <c r="I3371" s="229" t="s">
        <v>500</v>
      </c>
      <c r="J3371" s="229" t="s">
        <v>23</v>
      </c>
      <c r="K3371" s="229" t="s">
        <v>779</v>
      </c>
      <c r="L3371" s="229" t="s">
        <v>780</v>
      </c>
      <c r="M3371" s="229" t="s">
        <v>740</v>
      </c>
      <c r="N3371" s="229" t="s">
        <v>748</v>
      </c>
    </row>
    <row r="3372" spans="1:14">
      <c r="A3372" s="232">
        <f t="shared" si="52"/>
        <v>13361</v>
      </c>
      <c r="B3372" s="232">
        <v>4</v>
      </c>
      <c r="C3372" s="232" t="s">
        <v>747</v>
      </c>
      <c r="D3372" s="229" t="s">
        <v>656</v>
      </c>
      <c r="E3372" s="232" t="s">
        <v>573</v>
      </c>
      <c r="F3372" s="234" t="s">
        <v>87</v>
      </c>
      <c r="G3372" s="232">
        <v>99100</v>
      </c>
      <c r="H3372" s="229" t="s">
        <v>499</v>
      </c>
      <c r="I3372" s="229" t="s">
        <v>500</v>
      </c>
      <c r="J3372" s="229" t="s">
        <v>23</v>
      </c>
      <c r="K3372" s="229" t="s">
        <v>779</v>
      </c>
      <c r="L3372" s="229" t="s">
        <v>780</v>
      </c>
      <c r="M3372" s="229" t="s">
        <v>740</v>
      </c>
      <c r="N3372" s="229" t="s">
        <v>748</v>
      </c>
    </row>
    <row r="3373" spans="1:14">
      <c r="A3373" s="232">
        <f t="shared" si="52"/>
        <v>13362</v>
      </c>
      <c r="B3373" s="232">
        <v>4</v>
      </c>
      <c r="C3373" s="232" t="s">
        <v>747</v>
      </c>
      <c r="D3373" s="229" t="s">
        <v>656</v>
      </c>
      <c r="E3373" s="232" t="s">
        <v>446</v>
      </c>
      <c r="F3373" s="234" t="s">
        <v>87</v>
      </c>
      <c r="G3373" s="232">
        <v>99100</v>
      </c>
      <c r="H3373" s="229" t="s">
        <v>499</v>
      </c>
      <c r="I3373" s="229" t="s">
        <v>500</v>
      </c>
      <c r="J3373" s="229" t="s">
        <v>23</v>
      </c>
      <c r="K3373" s="229" t="s">
        <v>779</v>
      </c>
      <c r="L3373" s="229" t="s">
        <v>780</v>
      </c>
      <c r="M3373" s="229" t="s">
        <v>740</v>
      </c>
      <c r="N3373" s="229" t="s">
        <v>748</v>
      </c>
    </row>
    <row r="3374" spans="1:14">
      <c r="A3374" s="232">
        <f t="shared" si="52"/>
        <v>13363</v>
      </c>
      <c r="B3374" s="232">
        <v>4</v>
      </c>
      <c r="C3374" s="232" t="s">
        <v>747</v>
      </c>
      <c r="D3374" s="229" t="s">
        <v>656</v>
      </c>
      <c r="E3374" s="232" t="s">
        <v>573</v>
      </c>
      <c r="F3374" s="234" t="s">
        <v>87</v>
      </c>
      <c r="G3374" s="232">
        <v>79101</v>
      </c>
      <c r="H3374" s="229" t="s">
        <v>499</v>
      </c>
      <c r="I3374" s="229" t="s">
        <v>500</v>
      </c>
      <c r="J3374" s="229" t="s">
        <v>23</v>
      </c>
      <c r="K3374" s="229" t="s">
        <v>779</v>
      </c>
      <c r="L3374" s="229" t="s">
        <v>780</v>
      </c>
      <c r="M3374" s="229" t="s">
        <v>740</v>
      </c>
      <c r="N3374" s="229" t="s">
        <v>748</v>
      </c>
    </row>
    <row r="3375" spans="1:14">
      <c r="A3375" s="232">
        <f t="shared" si="52"/>
        <v>13364</v>
      </c>
      <c r="B3375" s="232">
        <v>4</v>
      </c>
      <c r="C3375" s="232" t="s">
        <v>747</v>
      </c>
      <c r="D3375" s="229" t="s">
        <v>656</v>
      </c>
      <c r="E3375" s="232" t="s">
        <v>446</v>
      </c>
      <c r="F3375" s="234" t="s">
        <v>87</v>
      </c>
      <c r="G3375" s="232">
        <v>79101</v>
      </c>
      <c r="H3375" s="229" t="s">
        <v>499</v>
      </c>
      <c r="I3375" s="229" t="s">
        <v>500</v>
      </c>
      <c r="J3375" s="229" t="s">
        <v>23</v>
      </c>
      <c r="K3375" s="229" t="s">
        <v>779</v>
      </c>
      <c r="L3375" s="229" t="s">
        <v>780</v>
      </c>
      <c r="M3375" s="229" t="s">
        <v>740</v>
      </c>
      <c r="N3375" s="229" t="s">
        <v>748</v>
      </c>
    </row>
    <row r="3376" spans="1:14">
      <c r="A3376" s="232">
        <f t="shared" si="52"/>
        <v>13365</v>
      </c>
      <c r="B3376" s="232">
        <v>4</v>
      </c>
      <c r="C3376" s="232" t="s">
        <v>747</v>
      </c>
      <c r="D3376" s="229" t="s">
        <v>656</v>
      </c>
      <c r="E3376" s="232" t="s">
        <v>573</v>
      </c>
      <c r="F3376" s="234" t="s">
        <v>87</v>
      </c>
      <c r="G3376" s="232">
        <v>11609</v>
      </c>
      <c r="H3376" s="229" t="s">
        <v>499</v>
      </c>
      <c r="I3376" s="229" t="s">
        <v>500</v>
      </c>
      <c r="J3376" s="229" t="s">
        <v>23</v>
      </c>
      <c r="K3376" s="229" t="s">
        <v>779</v>
      </c>
      <c r="L3376" s="229" t="s">
        <v>780</v>
      </c>
      <c r="M3376" s="229" t="s">
        <v>740</v>
      </c>
      <c r="N3376" s="229" t="s">
        <v>748</v>
      </c>
    </row>
    <row r="3377" spans="1:14">
      <c r="A3377" s="232">
        <f t="shared" si="52"/>
        <v>13366</v>
      </c>
      <c r="B3377" s="232">
        <v>4</v>
      </c>
      <c r="C3377" s="232" t="s">
        <v>747</v>
      </c>
      <c r="D3377" s="229" t="s">
        <v>656</v>
      </c>
      <c r="E3377" s="232" t="s">
        <v>446</v>
      </c>
      <c r="F3377" s="234" t="s">
        <v>87</v>
      </c>
      <c r="G3377" s="232">
        <v>11609</v>
      </c>
      <c r="H3377" s="229" t="s">
        <v>499</v>
      </c>
      <c r="I3377" s="229" t="s">
        <v>500</v>
      </c>
      <c r="J3377" s="229" t="s">
        <v>23</v>
      </c>
      <c r="K3377" s="229" t="s">
        <v>779</v>
      </c>
      <c r="L3377" s="229" t="s">
        <v>780</v>
      </c>
      <c r="M3377" s="229" t="s">
        <v>740</v>
      </c>
      <c r="N3377" s="229" t="s">
        <v>748</v>
      </c>
    </row>
    <row r="3378" spans="1:14">
      <c r="A3378" s="232">
        <f t="shared" si="52"/>
        <v>13367</v>
      </c>
      <c r="B3378" s="232">
        <v>4</v>
      </c>
      <c r="C3378" s="232" t="s">
        <v>747</v>
      </c>
      <c r="D3378" s="229" t="s">
        <v>656</v>
      </c>
      <c r="E3378" s="232" t="s">
        <v>573</v>
      </c>
      <c r="F3378" s="234" t="s">
        <v>87</v>
      </c>
      <c r="G3378" s="232">
        <v>21609</v>
      </c>
      <c r="H3378" s="229" t="s">
        <v>499</v>
      </c>
      <c r="I3378" s="229" t="s">
        <v>500</v>
      </c>
      <c r="J3378" s="229" t="s">
        <v>23</v>
      </c>
      <c r="K3378" s="229" t="s">
        <v>779</v>
      </c>
      <c r="L3378" s="229" t="s">
        <v>780</v>
      </c>
      <c r="M3378" s="229" t="s">
        <v>740</v>
      </c>
      <c r="N3378" s="229" t="s">
        <v>748</v>
      </c>
    </row>
    <row r="3379" spans="1:14">
      <c r="A3379" s="232">
        <f t="shared" si="52"/>
        <v>13368</v>
      </c>
      <c r="B3379" s="232">
        <v>4</v>
      </c>
      <c r="C3379" s="232" t="s">
        <v>747</v>
      </c>
      <c r="D3379" s="229" t="s">
        <v>656</v>
      </c>
      <c r="E3379" s="232" t="s">
        <v>446</v>
      </c>
      <c r="F3379" s="234" t="s">
        <v>87</v>
      </c>
      <c r="G3379" s="232">
        <v>21609</v>
      </c>
      <c r="H3379" s="229" t="s">
        <v>499</v>
      </c>
      <c r="I3379" s="229" t="s">
        <v>500</v>
      </c>
      <c r="J3379" s="229" t="s">
        <v>23</v>
      </c>
      <c r="K3379" s="229" t="s">
        <v>779</v>
      </c>
      <c r="L3379" s="229" t="s">
        <v>780</v>
      </c>
      <c r="M3379" s="229" t="s">
        <v>740</v>
      </c>
      <c r="N3379" s="229" t="s">
        <v>748</v>
      </c>
    </row>
    <row r="3380" spans="1:14">
      <c r="A3380" s="232">
        <f t="shared" si="52"/>
        <v>13369</v>
      </c>
      <c r="B3380" s="232">
        <v>4</v>
      </c>
      <c r="C3380" s="232" t="s">
        <v>747</v>
      </c>
      <c r="D3380" s="229" t="s">
        <v>656</v>
      </c>
      <c r="E3380" s="232" t="s">
        <v>573</v>
      </c>
      <c r="F3380" s="234" t="s">
        <v>88</v>
      </c>
      <c r="G3380" s="232">
        <v>99100</v>
      </c>
      <c r="H3380" s="229" t="s">
        <v>499</v>
      </c>
      <c r="I3380" s="229" t="s">
        <v>500</v>
      </c>
      <c r="J3380" s="229" t="s">
        <v>23</v>
      </c>
      <c r="K3380" s="229" t="s">
        <v>779</v>
      </c>
      <c r="L3380" s="229" t="s">
        <v>780</v>
      </c>
      <c r="M3380" s="229" t="s">
        <v>740</v>
      </c>
      <c r="N3380" s="229" t="s">
        <v>748</v>
      </c>
    </row>
    <row r="3381" spans="1:14">
      <c r="A3381" s="232">
        <f t="shared" si="52"/>
        <v>13370</v>
      </c>
      <c r="B3381" s="232">
        <v>4</v>
      </c>
      <c r="C3381" s="232" t="s">
        <v>747</v>
      </c>
      <c r="D3381" s="229" t="s">
        <v>656</v>
      </c>
      <c r="E3381" s="232" t="s">
        <v>446</v>
      </c>
      <c r="F3381" s="234" t="s">
        <v>88</v>
      </c>
      <c r="G3381" s="232">
        <v>99100</v>
      </c>
      <c r="H3381" s="229" t="s">
        <v>499</v>
      </c>
      <c r="I3381" s="229" t="s">
        <v>500</v>
      </c>
      <c r="J3381" s="229" t="s">
        <v>23</v>
      </c>
      <c r="K3381" s="229" t="s">
        <v>779</v>
      </c>
      <c r="L3381" s="229" t="s">
        <v>780</v>
      </c>
      <c r="M3381" s="229" t="s">
        <v>740</v>
      </c>
      <c r="N3381" s="229" t="s">
        <v>748</v>
      </c>
    </row>
    <row r="3382" spans="1:14">
      <c r="A3382" s="232">
        <f t="shared" si="52"/>
        <v>13371</v>
      </c>
      <c r="B3382" s="232">
        <v>4</v>
      </c>
      <c r="C3382" s="232" t="s">
        <v>747</v>
      </c>
      <c r="D3382" s="229" t="s">
        <v>656</v>
      </c>
      <c r="E3382" s="232" t="s">
        <v>573</v>
      </c>
      <c r="F3382" s="234" t="s">
        <v>88</v>
      </c>
      <c r="G3382" s="232">
        <v>79101</v>
      </c>
      <c r="H3382" s="229" t="s">
        <v>499</v>
      </c>
      <c r="I3382" s="229" t="s">
        <v>500</v>
      </c>
      <c r="J3382" s="229" t="s">
        <v>23</v>
      </c>
      <c r="K3382" s="229" t="s">
        <v>779</v>
      </c>
      <c r="L3382" s="229" t="s">
        <v>780</v>
      </c>
      <c r="M3382" s="229" t="s">
        <v>740</v>
      </c>
      <c r="N3382" s="229" t="s">
        <v>748</v>
      </c>
    </row>
    <row r="3383" spans="1:14">
      <c r="A3383" s="232">
        <f t="shared" si="52"/>
        <v>13372</v>
      </c>
      <c r="B3383" s="232">
        <v>4</v>
      </c>
      <c r="C3383" s="232" t="s">
        <v>747</v>
      </c>
      <c r="D3383" s="229" t="s">
        <v>656</v>
      </c>
      <c r="E3383" s="232" t="s">
        <v>446</v>
      </c>
      <c r="F3383" s="234" t="s">
        <v>88</v>
      </c>
      <c r="G3383" s="232">
        <v>79101</v>
      </c>
      <c r="H3383" s="229" t="s">
        <v>499</v>
      </c>
      <c r="I3383" s="229" t="s">
        <v>500</v>
      </c>
      <c r="J3383" s="229" t="s">
        <v>23</v>
      </c>
      <c r="K3383" s="229" t="s">
        <v>779</v>
      </c>
      <c r="L3383" s="229" t="s">
        <v>780</v>
      </c>
      <c r="M3383" s="229" t="s">
        <v>740</v>
      </c>
      <c r="N3383" s="229" t="s">
        <v>748</v>
      </c>
    </row>
    <row r="3384" spans="1:14">
      <c r="A3384" s="232">
        <f t="shared" si="52"/>
        <v>13373</v>
      </c>
      <c r="B3384" s="232">
        <v>4</v>
      </c>
      <c r="C3384" s="232" t="s">
        <v>747</v>
      </c>
      <c r="D3384" s="229" t="s">
        <v>656</v>
      </c>
      <c r="E3384" s="232" t="s">
        <v>573</v>
      </c>
      <c r="F3384" s="234" t="s">
        <v>88</v>
      </c>
      <c r="G3384" s="232">
        <v>11609</v>
      </c>
      <c r="H3384" s="229" t="s">
        <v>499</v>
      </c>
      <c r="I3384" s="229" t="s">
        <v>500</v>
      </c>
      <c r="J3384" s="229" t="s">
        <v>23</v>
      </c>
      <c r="K3384" s="229" t="s">
        <v>779</v>
      </c>
      <c r="L3384" s="229" t="s">
        <v>780</v>
      </c>
      <c r="M3384" s="229" t="s">
        <v>740</v>
      </c>
      <c r="N3384" s="229" t="s">
        <v>748</v>
      </c>
    </row>
    <row r="3385" spans="1:14">
      <c r="A3385" s="232">
        <f t="shared" si="52"/>
        <v>13374</v>
      </c>
      <c r="B3385" s="232">
        <v>4</v>
      </c>
      <c r="C3385" s="232" t="s">
        <v>747</v>
      </c>
      <c r="D3385" s="229" t="s">
        <v>656</v>
      </c>
      <c r="E3385" s="232" t="s">
        <v>446</v>
      </c>
      <c r="F3385" s="234" t="s">
        <v>88</v>
      </c>
      <c r="G3385" s="232">
        <v>11609</v>
      </c>
      <c r="H3385" s="229" t="s">
        <v>499</v>
      </c>
      <c r="I3385" s="229" t="s">
        <v>500</v>
      </c>
      <c r="J3385" s="229" t="s">
        <v>23</v>
      </c>
      <c r="K3385" s="229" t="s">
        <v>779</v>
      </c>
      <c r="L3385" s="229" t="s">
        <v>780</v>
      </c>
      <c r="M3385" s="229" t="s">
        <v>740</v>
      </c>
      <c r="N3385" s="229" t="s">
        <v>748</v>
      </c>
    </row>
    <row r="3386" spans="1:14">
      <c r="A3386" s="232">
        <f t="shared" si="52"/>
        <v>13375</v>
      </c>
      <c r="B3386" s="232">
        <v>4</v>
      </c>
      <c r="C3386" s="232" t="s">
        <v>747</v>
      </c>
      <c r="D3386" s="229" t="s">
        <v>656</v>
      </c>
      <c r="E3386" s="232" t="s">
        <v>573</v>
      </c>
      <c r="F3386" s="234" t="s">
        <v>88</v>
      </c>
      <c r="G3386" s="232">
        <v>21609</v>
      </c>
      <c r="H3386" s="229" t="s">
        <v>499</v>
      </c>
      <c r="I3386" s="229" t="s">
        <v>500</v>
      </c>
      <c r="J3386" s="229" t="s">
        <v>23</v>
      </c>
      <c r="K3386" s="229" t="s">
        <v>779</v>
      </c>
      <c r="L3386" s="229" t="s">
        <v>780</v>
      </c>
      <c r="M3386" s="229" t="s">
        <v>740</v>
      </c>
      <c r="N3386" s="229" t="s">
        <v>748</v>
      </c>
    </row>
    <row r="3387" spans="1:14">
      <c r="A3387" s="232">
        <f t="shared" si="52"/>
        <v>13376</v>
      </c>
      <c r="B3387" s="232">
        <v>4</v>
      </c>
      <c r="C3387" s="232" t="s">
        <v>747</v>
      </c>
      <c r="D3387" s="229" t="s">
        <v>656</v>
      </c>
      <c r="E3387" s="232" t="s">
        <v>446</v>
      </c>
      <c r="F3387" s="234" t="s">
        <v>88</v>
      </c>
      <c r="G3387" s="232">
        <v>21609</v>
      </c>
      <c r="H3387" s="229" t="s">
        <v>499</v>
      </c>
      <c r="I3387" s="229" t="s">
        <v>500</v>
      </c>
      <c r="J3387" s="229" t="s">
        <v>23</v>
      </c>
      <c r="K3387" s="229" t="s">
        <v>779</v>
      </c>
      <c r="L3387" s="229" t="s">
        <v>780</v>
      </c>
      <c r="M3387" s="229" t="s">
        <v>740</v>
      </c>
      <c r="N3387" s="229" t="s">
        <v>748</v>
      </c>
    </row>
    <row r="3388" spans="1:14">
      <c r="A3388" s="232">
        <f t="shared" si="52"/>
        <v>13377</v>
      </c>
      <c r="B3388" s="232">
        <v>4</v>
      </c>
      <c r="C3388" s="232" t="s">
        <v>747</v>
      </c>
      <c r="D3388" s="229" t="s">
        <v>656</v>
      </c>
      <c r="E3388" s="232" t="s">
        <v>573</v>
      </c>
      <c r="F3388" s="234" t="s">
        <v>731</v>
      </c>
      <c r="G3388" s="232">
        <v>99100</v>
      </c>
      <c r="H3388" s="229" t="s">
        <v>499</v>
      </c>
      <c r="I3388" s="229" t="s">
        <v>500</v>
      </c>
      <c r="J3388" s="229" t="s">
        <v>23</v>
      </c>
      <c r="K3388" s="229" t="s">
        <v>779</v>
      </c>
      <c r="L3388" s="229" t="s">
        <v>780</v>
      </c>
      <c r="M3388" s="229" t="s">
        <v>740</v>
      </c>
      <c r="N3388" s="229" t="s">
        <v>748</v>
      </c>
    </row>
    <row r="3389" spans="1:14">
      <c r="A3389" s="232">
        <f t="shared" si="52"/>
        <v>13378</v>
      </c>
      <c r="B3389" s="232">
        <v>4</v>
      </c>
      <c r="C3389" s="232" t="s">
        <v>747</v>
      </c>
      <c r="D3389" s="229" t="s">
        <v>656</v>
      </c>
      <c r="E3389" s="232" t="s">
        <v>446</v>
      </c>
      <c r="F3389" s="234" t="s">
        <v>731</v>
      </c>
      <c r="G3389" s="232">
        <v>99100</v>
      </c>
      <c r="H3389" s="229" t="s">
        <v>499</v>
      </c>
      <c r="I3389" s="229" t="s">
        <v>500</v>
      </c>
      <c r="J3389" s="229" t="s">
        <v>23</v>
      </c>
      <c r="K3389" s="229" t="s">
        <v>779</v>
      </c>
      <c r="L3389" s="229" t="s">
        <v>780</v>
      </c>
      <c r="M3389" s="229" t="s">
        <v>740</v>
      </c>
      <c r="N3389" s="229" t="s">
        <v>748</v>
      </c>
    </row>
    <row r="3390" spans="1:14">
      <c r="A3390" s="232">
        <f t="shared" si="52"/>
        <v>13379</v>
      </c>
      <c r="B3390" s="232">
        <v>4</v>
      </c>
      <c r="C3390" s="232" t="s">
        <v>747</v>
      </c>
      <c r="D3390" s="229" t="s">
        <v>656</v>
      </c>
      <c r="E3390" s="232" t="s">
        <v>573</v>
      </c>
      <c r="F3390" s="234" t="s">
        <v>731</v>
      </c>
      <c r="G3390" s="232">
        <v>79101</v>
      </c>
      <c r="H3390" s="229" t="s">
        <v>499</v>
      </c>
      <c r="I3390" s="229" t="s">
        <v>500</v>
      </c>
      <c r="J3390" s="229" t="s">
        <v>23</v>
      </c>
      <c r="K3390" s="229" t="s">
        <v>779</v>
      </c>
      <c r="L3390" s="229" t="s">
        <v>780</v>
      </c>
      <c r="M3390" s="229" t="s">
        <v>740</v>
      </c>
      <c r="N3390" s="229" t="s">
        <v>748</v>
      </c>
    </row>
    <row r="3391" spans="1:14">
      <c r="A3391" s="232">
        <f t="shared" si="52"/>
        <v>13380</v>
      </c>
      <c r="B3391" s="232">
        <v>4</v>
      </c>
      <c r="C3391" s="232" t="s">
        <v>747</v>
      </c>
      <c r="D3391" s="229" t="s">
        <v>656</v>
      </c>
      <c r="E3391" s="232" t="s">
        <v>446</v>
      </c>
      <c r="F3391" s="234" t="s">
        <v>731</v>
      </c>
      <c r="G3391" s="232">
        <v>79101</v>
      </c>
      <c r="H3391" s="229" t="s">
        <v>499</v>
      </c>
      <c r="I3391" s="229" t="s">
        <v>500</v>
      </c>
      <c r="J3391" s="229" t="s">
        <v>23</v>
      </c>
      <c r="K3391" s="229" t="s">
        <v>779</v>
      </c>
      <c r="L3391" s="229" t="s">
        <v>780</v>
      </c>
      <c r="M3391" s="229" t="s">
        <v>740</v>
      </c>
      <c r="N3391" s="229" t="s">
        <v>748</v>
      </c>
    </row>
    <row r="3392" spans="1:14">
      <c r="A3392" s="232">
        <f t="shared" si="52"/>
        <v>13381</v>
      </c>
      <c r="B3392" s="232">
        <v>4</v>
      </c>
      <c r="C3392" s="232" t="s">
        <v>747</v>
      </c>
      <c r="D3392" s="229" t="s">
        <v>656</v>
      </c>
      <c r="E3392" s="232" t="s">
        <v>573</v>
      </c>
      <c r="F3392" s="234" t="s">
        <v>731</v>
      </c>
      <c r="G3392" s="232">
        <v>11609</v>
      </c>
      <c r="H3392" s="229" t="s">
        <v>499</v>
      </c>
      <c r="I3392" s="229" t="s">
        <v>500</v>
      </c>
      <c r="J3392" s="229" t="s">
        <v>23</v>
      </c>
      <c r="K3392" s="229" t="s">
        <v>779</v>
      </c>
      <c r="L3392" s="229" t="s">
        <v>780</v>
      </c>
      <c r="M3392" s="229" t="s">
        <v>740</v>
      </c>
      <c r="N3392" s="229" t="s">
        <v>748</v>
      </c>
    </row>
    <row r="3393" spans="1:14">
      <c r="A3393" s="232">
        <f t="shared" si="52"/>
        <v>13382</v>
      </c>
      <c r="B3393" s="232">
        <v>4</v>
      </c>
      <c r="C3393" s="232" t="s">
        <v>747</v>
      </c>
      <c r="D3393" s="229" t="s">
        <v>656</v>
      </c>
      <c r="E3393" s="232" t="s">
        <v>446</v>
      </c>
      <c r="F3393" s="234" t="s">
        <v>731</v>
      </c>
      <c r="G3393" s="232">
        <v>11609</v>
      </c>
      <c r="H3393" s="229" t="s">
        <v>499</v>
      </c>
      <c r="I3393" s="229" t="s">
        <v>500</v>
      </c>
      <c r="J3393" s="229" t="s">
        <v>23</v>
      </c>
      <c r="K3393" s="229" t="s">
        <v>779</v>
      </c>
      <c r="L3393" s="229" t="s">
        <v>780</v>
      </c>
      <c r="M3393" s="229" t="s">
        <v>740</v>
      </c>
      <c r="N3393" s="229" t="s">
        <v>748</v>
      </c>
    </row>
    <row r="3394" spans="1:14">
      <c r="A3394" s="232">
        <f t="shared" si="52"/>
        <v>13383</v>
      </c>
      <c r="B3394" s="232">
        <v>4</v>
      </c>
      <c r="C3394" s="232" t="s">
        <v>747</v>
      </c>
      <c r="D3394" s="229" t="s">
        <v>656</v>
      </c>
      <c r="E3394" s="232" t="s">
        <v>573</v>
      </c>
      <c r="F3394" s="234" t="s">
        <v>731</v>
      </c>
      <c r="G3394" s="232">
        <v>21609</v>
      </c>
      <c r="H3394" s="229" t="s">
        <v>499</v>
      </c>
      <c r="I3394" s="229" t="s">
        <v>500</v>
      </c>
      <c r="J3394" s="229" t="s">
        <v>23</v>
      </c>
      <c r="K3394" s="229" t="s">
        <v>779</v>
      </c>
      <c r="L3394" s="229" t="s">
        <v>780</v>
      </c>
      <c r="M3394" s="229" t="s">
        <v>740</v>
      </c>
      <c r="N3394" s="229" t="s">
        <v>748</v>
      </c>
    </row>
    <row r="3395" spans="1:14">
      <c r="A3395" s="232">
        <f t="shared" si="52"/>
        <v>13384</v>
      </c>
      <c r="B3395" s="232">
        <v>4</v>
      </c>
      <c r="C3395" s="232" t="s">
        <v>747</v>
      </c>
      <c r="D3395" s="229" t="s">
        <v>656</v>
      </c>
      <c r="E3395" s="232" t="s">
        <v>446</v>
      </c>
      <c r="F3395" s="234" t="s">
        <v>731</v>
      </c>
      <c r="G3395" s="232">
        <v>21609</v>
      </c>
      <c r="H3395" s="229" t="s">
        <v>499</v>
      </c>
      <c r="I3395" s="229" t="s">
        <v>500</v>
      </c>
      <c r="J3395" s="229" t="s">
        <v>23</v>
      </c>
      <c r="K3395" s="229" t="s">
        <v>779</v>
      </c>
      <c r="L3395" s="229" t="s">
        <v>780</v>
      </c>
      <c r="M3395" s="229" t="s">
        <v>740</v>
      </c>
      <c r="N3395" s="229" t="s">
        <v>748</v>
      </c>
    </row>
    <row r="3396" spans="1:14">
      <c r="A3396" s="232">
        <f t="shared" si="52"/>
        <v>13385</v>
      </c>
      <c r="B3396" s="232">
        <v>4</v>
      </c>
      <c r="C3396" s="232" t="s">
        <v>747</v>
      </c>
      <c r="D3396" s="229" t="s">
        <v>656</v>
      </c>
      <c r="E3396" s="232" t="s">
        <v>573</v>
      </c>
      <c r="F3396" s="234" t="s">
        <v>732</v>
      </c>
      <c r="G3396" s="232">
        <v>99100</v>
      </c>
      <c r="H3396" s="229" t="s">
        <v>499</v>
      </c>
      <c r="I3396" s="229" t="s">
        <v>500</v>
      </c>
      <c r="J3396" s="229" t="s">
        <v>23</v>
      </c>
      <c r="K3396" s="229" t="s">
        <v>779</v>
      </c>
      <c r="L3396" s="229" t="s">
        <v>780</v>
      </c>
      <c r="M3396" s="229" t="s">
        <v>740</v>
      </c>
      <c r="N3396" s="229" t="s">
        <v>748</v>
      </c>
    </row>
    <row r="3397" spans="1:14">
      <c r="A3397" s="232">
        <f t="shared" si="52"/>
        <v>13386</v>
      </c>
      <c r="B3397" s="232">
        <v>4</v>
      </c>
      <c r="C3397" s="232" t="s">
        <v>747</v>
      </c>
      <c r="D3397" s="229" t="s">
        <v>656</v>
      </c>
      <c r="E3397" s="232" t="s">
        <v>446</v>
      </c>
      <c r="F3397" s="234" t="s">
        <v>732</v>
      </c>
      <c r="G3397" s="232">
        <v>99100</v>
      </c>
      <c r="H3397" s="229" t="s">
        <v>499</v>
      </c>
      <c r="I3397" s="229" t="s">
        <v>500</v>
      </c>
      <c r="J3397" s="229" t="s">
        <v>23</v>
      </c>
      <c r="K3397" s="229" t="s">
        <v>779</v>
      </c>
      <c r="L3397" s="229" t="s">
        <v>780</v>
      </c>
      <c r="M3397" s="229" t="s">
        <v>740</v>
      </c>
      <c r="N3397" s="229" t="s">
        <v>748</v>
      </c>
    </row>
    <row r="3398" spans="1:14">
      <c r="A3398" s="232">
        <f t="shared" si="52"/>
        <v>13387</v>
      </c>
      <c r="B3398" s="232">
        <v>4</v>
      </c>
      <c r="C3398" s="232" t="s">
        <v>747</v>
      </c>
      <c r="D3398" s="229" t="s">
        <v>656</v>
      </c>
      <c r="E3398" s="232" t="s">
        <v>573</v>
      </c>
      <c r="F3398" s="234" t="s">
        <v>732</v>
      </c>
      <c r="G3398" s="232">
        <v>79101</v>
      </c>
      <c r="H3398" s="229" t="s">
        <v>499</v>
      </c>
      <c r="I3398" s="229" t="s">
        <v>500</v>
      </c>
      <c r="J3398" s="229" t="s">
        <v>23</v>
      </c>
      <c r="K3398" s="229" t="s">
        <v>779</v>
      </c>
      <c r="L3398" s="229" t="s">
        <v>780</v>
      </c>
      <c r="M3398" s="229" t="s">
        <v>740</v>
      </c>
      <c r="N3398" s="229" t="s">
        <v>748</v>
      </c>
    </row>
    <row r="3399" spans="1:14">
      <c r="A3399" s="232">
        <f t="shared" si="52"/>
        <v>13388</v>
      </c>
      <c r="B3399" s="232">
        <v>4</v>
      </c>
      <c r="C3399" s="232" t="s">
        <v>747</v>
      </c>
      <c r="D3399" s="229" t="s">
        <v>656</v>
      </c>
      <c r="E3399" s="232" t="s">
        <v>446</v>
      </c>
      <c r="F3399" s="234" t="s">
        <v>732</v>
      </c>
      <c r="G3399" s="232">
        <v>79101</v>
      </c>
      <c r="H3399" s="229" t="s">
        <v>499</v>
      </c>
      <c r="I3399" s="229" t="s">
        <v>500</v>
      </c>
      <c r="J3399" s="229" t="s">
        <v>23</v>
      </c>
      <c r="K3399" s="229" t="s">
        <v>779</v>
      </c>
      <c r="L3399" s="229" t="s">
        <v>780</v>
      </c>
      <c r="M3399" s="229" t="s">
        <v>740</v>
      </c>
      <c r="N3399" s="229" t="s">
        <v>748</v>
      </c>
    </row>
    <row r="3400" spans="1:14">
      <c r="A3400" s="232">
        <f t="shared" si="52"/>
        <v>13389</v>
      </c>
      <c r="B3400" s="232">
        <v>4</v>
      </c>
      <c r="C3400" s="232" t="s">
        <v>747</v>
      </c>
      <c r="D3400" s="229" t="s">
        <v>656</v>
      </c>
      <c r="E3400" s="232" t="s">
        <v>573</v>
      </c>
      <c r="F3400" s="234" t="s">
        <v>732</v>
      </c>
      <c r="G3400" s="232">
        <v>11609</v>
      </c>
      <c r="H3400" s="229" t="s">
        <v>499</v>
      </c>
      <c r="I3400" s="229" t="s">
        <v>500</v>
      </c>
      <c r="J3400" s="229" t="s">
        <v>23</v>
      </c>
      <c r="K3400" s="229" t="s">
        <v>779</v>
      </c>
      <c r="L3400" s="229" t="s">
        <v>780</v>
      </c>
      <c r="M3400" s="229" t="s">
        <v>740</v>
      </c>
      <c r="N3400" s="229" t="s">
        <v>748</v>
      </c>
    </row>
    <row r="3401" spans="1:14">
      <c r="A3401" s="232">
        <f t="shared" si="52"/>
        <v>13390</v>
      </c>
      <c r="B3401" s="232">
        <v>4</v>
      </c>
      <c r="C3401" s="232" t="s">
        <v>747</v>
      </c>
      <c r="D3401" s="229" t="s">
        <v>656</v>
      </c>
      <c r="E3401" s="232" t="s">
        <v>446</v>
      </c>
      <c r="F3401" s="234" t="s">
        <v>732</v>
      </c>
      <c r="G3401" s="232">
        <v>11609</v>
      </c>
      <c r="H3401" s="229" t="s">
        <v>499</v>
      </c>
      <c r="I3401" s="229" t="s">
        <v>500</v>
      </c>
      <c r="J3401" s="229" t="s">
        <v>23</v>
      </c>
      <c r="K3401" s="229" t="s">
        <v>779</v>
      </c>
      <c r="L3401" s="229" t="s">
        <v>780</v>
      </c>
      <c r="M3401" s="229" t="s">
        <v>740</v>
      </c>
      <c r="N3401" s="229" t="s">
        <v>748</v>
      </c>
    </row>
    <row r="3402" spans="1:14">
      <c r="A3402" s="232">
        <f t="shared" si="52"/>
        <v>13391</v>
      </c>
      <c r="B3402" s="232">
        <v>4</v>
      </c>
      <c r="C3402" s="232" t="s">
        <v>747</v>
      </c>
      <c r="D3402" s="229" t="s">
        <v>656</v>
      </c>
      <c r="E3402" s="232" t="s">
        <v>573</v>
      </c>
      <c r="F3402" s="234" t="s">
        <v>732</v>
      </c>
      <c r="G3402" s="232">
        <v>21609</v>
      </c>
      <c r="H3402" s="229" t="s">
        <v>499</v>
      </c>
      <c r="I3402" s="229" t="s">
        <v>500</v>
      </c>
      <c r="J3402" s="229" t="s">
        <v>23</v>
      </c>
      <c r="K3402" s="229" t="s">
        <v>779</v>
      </c>
      <c r="L3402" s="229" t="s">
        <v>780</v>
      </c>
      <c r="M3402" s="229" t="s">
        <v>740</v>
      </c>
      <c r="N3402" s="229" t="s">
        <v>748</v>
      </c>
    </row>
    <row r="3403" spans="1:14">
      <c r="A3403" s="232">
        <f t="shared" si="52"/>
        <v>13392</v>
      </c>
      <c r="B3403" s="232">
        <v>4</v>
      </c>
      <c r="C3403" s="232" t="s">
        <v>747</v>
      </c>
      <c r="D3403" s="229" t="s">
        <v>656</v>
      </c>
      <c r="E3403" s="232" t="s">
        <v>446</v>
      </c>
      <c r="F3403" s="234" t="s">
        <v>732</v>
      </c>
      <c r="G3403" s="232">
        <v>21609</v>
      </c>
      <c r="H3403" s="229" t="s">
        <v>499</v>
      </c>
      <c r="I3403" s="229" t="s">
        <v>500</v>
      </c>
      <c r="J3403" s="229" t="s">
        <v>23</v>
      </c>
      <c r="K3403" s="229" t="s">
        <v>779</v>
      </c>
      <c r="L3403" s="229" t="s">
        <v>780</v>
      </c>
      <c r="M3403" s="229" t="s">
        <v>740</v>
      </c>
      <c r="N3403" s="229" t="s">
        <v>748</v>
      </c>
    </row>
    <row r="3404" spans="1:14">
      <c r="A3404" s="232">
        <f t="shared" si="52"/>
        <v>13393</v>
      </c>
      <c r="B3404" s="232">
        <v>4</v>
      </c>
      <c r="C3404" s="232" t="s">
        <v>747</v>
      </c>
      <c r="D3404" s="229" t="s">
        <v>656</v>
      </c>
      <c r="E3404" s="232" t="s">
        <v>573</v>
      </c>
      <c r="F3404" s="234" t="s">
        <v>733</v>
      </c>
      <c r="G3404" s="232">
        <v>99100</v>
      </c>
      <c r="H3404" s="229" t="s">
        <v>499</v>
      </c>
      <c r="I3404" s="229" t="s">
        <v>500</v>
      </c>
      <c r="J3404" s="229" t="s">
        <v>23</v>
      </c>
      <c r="K3404" s="229" t="s">
        <v>779</v>
      </c>
      <c r="L3404" s="229" t="s">
        <v>780</v>
      </c>
      <c r="M3404" s="229" t="s">
        <v>740</v>
      </c>
      <c r="N3404" s="229" t="s">
        <v>748</v>
      </c>
    </row>
    <row r="3405" spans="1:14">
      <c r="A3405" s="232">
        <f t="shared" ref="A3405:A3468" si="53">A3404+1</f>
        <v>13394</v>
      </c>
      <c r="B3405" s="232">
        <v>4</v>
      </c>
      <c r="C3405" s="232" t="s">
        <v>747</v>
      </c>
      <c r="D3405" s="229" t="s">
        <v>656</v>
      </c>
      <c r="E3405" s="232" t="s">
        <v>446</v>
      </c>
      <c r="F3405" s="234" t="s">
        <v>733</v>
      </c>
      <c r="G3405" s="232">
        <v>99100</v>
      </c>
      <c r="H3405" s="229" t="s">
        <v>499</v>
      </c>
      <c r="I3405" s="229" t="s">
        <v>500</v>
      </c>
      <c r="J3405" s="229" t="s">
        <v>23</v>
      </c>
      <c r="K3405" s="229" t="s">
        <v>779</v>
      </c>
      <c r="L3405" s="229" t="s">
        <v>780</v>
      </c>
      <c r="M3405" s="229" t="s">
        <v>740</v>
      </c>
      <c r="N3405" s="229" t="s">
        <v>748</v>
      </c>
    </row>
    <row r="3406" spans="1:14">
      <c r="A3406" s="232">
        <f t="shared" si="53"/>
        <v>13395</v>
      </c>
      <c r="B3406" s="232">
        <v>4</v>
      </c>
      <c r="C3406" s="232" t="s">
        <v>747</v>
      </c>
      <c r="D3406" s="229" t="s">
        <v>656</v>
      </c>
      <c r="E3406" s="232" t="s">
        <v>573</v>
      </c>
      <c r="F3406" s="234" t="s">
        <v>733</v>
      </c>
      <c r="G3406" s="232">
        <v>79101</v>
      </c>
      <c r="H3406" s="229" t="s">
        <v>499</v>
      </c>
      <c r="I3406" s="229" t="s">
        <v>500</v>
      </c>
      <c r="J3406" s="229" t="s">
        <v>23</v>
      </c>
      <c r="K3406" s="229" t="s">
        <v>779</v>
      </c>
      <c r="L3406" s="229" t="s">
        <v>780</v>
      </c>
      <c r="M3406" s="229" t="s">
        <v>740</v>
      </c>
      <c r="N3406" s="229" t="s">
        <v>748</v>
      </c>
    </row>
    <row r="3407" spans="1:14">
      <c r="A3407" s="232">
        <f t="shared" si="53"/>
        <v>13396</v>
      </c>
      <c r="B3407" s="232">
        <v>4</v>
      </c>
      <c r="C3407" s="232" t="s">
        <v>747</v>
      </c>
      <c r="D3407" s="229" t="s">
        <v>656</v>
      </c>
      <c r="E3407" s="232" t="s">
        <v>446</v>
      </c>
      <c r="F3407" s="234" t="s">
        <v>733</v>
      </c>
      <c r="G3407" s="232">
        <v>79101</v>
      </c>
      <c r="H3407" s="229" t="s">
        <v>499</v>
      </c>
      <c r="I3407" s="229" t="s">
        <v>500</v>
      </c>
      <c r="J3407" s="229" t="s">
        <v>23</v>
      </c>
      <c r="K3407" s="229" t="s">
        <v>779</v>
      </c>
      <c r="L3407" s="229" t="s">
        <v>780</v>
      </c>
      <c r="M3407" s="229" t="s">
        <v>740</v>
      </c>
      <c r="N3407" s="229" t="s">
        <v>748</v>
      </c>
    </row>
    <row r="3408" spans="1:14">
      <c r="A3408" s="232">
        <f t="shared" si="53"/>
        <v>13397</v>
      </c>
      <c r="B3408" s="232">
        <v>4</v>
      </c>
      <c r="C3408" s="232" t="s">
        <v>747</v>
      </c>
      <c r="D3408" s="229" t="s">
        <v>656</v>
      </c>
      <c r="E3408" s="232" t="s">
        <v>573</v>
      </c>
      <c r="F3408" s="234" t="s">
        <v>733</v>
      </c>
      <c r="G3408" s="232">
        <v>11609</v>
      </c>
      <c r="H3408" s="229" t="s">
        <v>499</v>
      </c>
      <c r="I3408" s="229" t="s">
        <v>500</v>
      </c>
      <c r="J3408" s="229" t="s">
        <v>23</v>
      </c>
      <c r="K3408" s="229" t="s">
        <v>779</v>
      </c>
      <c r="L3408" s="229" t="s">
        <v>780</v>
      </c>
      <c r="M3408" s="229" t="s">
        <v>740</v>
      </c>
      <c r="N3408" s="229" t="s">
        <v>748</v>
      </c>
    </row>
    <row r="3409" spans="1:14">
      <c r="A3409" s="232">
        <f t="shared" si="53"/>
        <v>13398</v>
      </c>
      <c r="B3409" s="232">
        <v>4</v>
      </c>
      <c r="C3409" s="232" t="s">
        <v>747</v>
      </c>
      <c r="D3409" s="229" t="s">
        <v>656</v>
      </c>
      <c r="E3409" s="232" t="s">
        <v>446</v>
      </c>
      <c r="F3409" s="234" t="s">
        <v>733</v>
      </c>
      <c r="G3409" s="232">
        <v>11609</v>
      </c>
      <c r="H3409" s="229" t="s">
        <v>499</v>
      </c>
      <c r="I3409" s="229" t="s">
        <v>500</v>
      </c>
      <c r="J3409" s="229" t="s">
        <v>23</v>
      </c>
      <c r="K3409" s="229" t="s">
        <v>779</v>
      </c>
      <c r="L3409" s="229" t="s">
        <v>780</v>
      </c>
      <c r="M3409" s="229" t="s">
        <v>740</v>
      </c>
      <c r="N3409" s="229" t="s">
        <v>748</v>
      </c>
    </row>
    <row r="3410" spans="1:14">
      <c r="A3410" s="232">
        <f t="shared" si="53"/>
        <v>13399</v>
      </c>
      <c r="B3410" s="232">
        <v>4</v>
      </c>
      <c r="C3410" s="232" t="s">
        <v>747</v>
      </c>
      <c r="D3410" s="229" t="s">
        <v>656</v>
      </c>
      <c r="E3410" s="232" t="s">
        <v>573</v>
      </c>
      <c r="F3410" s="234" t="s">
        <v>733</v>
      </c>
      <c r="G3410" s="232">
        <v>21609</v>
      </c>
      <c r="H3410" s="229" t="s">
        <v>499</v>
      </c>
      <c r="I3410" s="229" t="s">
        <v>500</v>
      </c>
      <c r="J3410" s="229" t="s">
        <v>23</v>
      </c>
      <c r="K3410" s="229" t="s">
        <v>779</v>
      </c>
      <c r="L3410" s="229" t="s">
        <v>780</v>
      </c>
      <c r="M3410" s="229" t="s">
        <v>740</v>
      </c>
      <c r="N3410" s="229" t="s">
        <v>748</v>
      </c>
    </row>
    <row r="3411" spans="1:14">
      <c r="A3411" s="232">
        <f t="shared" si="53"/>
        <v>13400</v>
      </c>
      <c r="B3411" s="232">
        <v>4</v>
      </c>
      <c r="C3411" s="232" t="s">
        <v>747</v>
      </c>
      <c r="D3411" s="229" t="s">
        <v>656</v>
      </c>
      <c r="E3411" s="232" t="s">
        <v>446</v>
      </c>
      <c r="F3411" s="234" t="s">
        <v>733</v>
      </c>
      <c r="G3411" s="232">
        <v>21609</v>
      </c>
      <c r="H3411" s="229" t="s">
        <v>499</v>
      </c>
      <c r="I3411" s="229" t="s">
        <v>500</v>
      </c>
      <c r="J3411" s="229" t="s">
        <v>23</v>
      </c>
      <c r="K3411" s="229" t="s">
        <v>779</v>
      </c>
      <c r="L3411" s="229" t="s">
        <v>780</v>
      </c>
      <c r="M3411" s="229" t="s">
        <v>740</v>
      </c>
      <c r="N3411" s="229" t="s">
        <v>748</v>
      </c>
    </row>
    <row r="3412" spans="1:14">
      <c r="A3412" s="232">
        <f t="shared" si="53"/>
        <v>13401</v>
      </c>
      <c r="B3412" s="232">
        <v>4</v>
      </c>
      <c r="C3412" s="232" t="s">
        <v>747</v>
      </c>
      <c r="D3412" s="229" t="s">
        <v>656</v>
      </c>
      <c r="E3412" s="232" t="s">
        <v>573</v>
      </c>
      <c r="F3412" s="234" t="s">
        <v>734</v>
      </c>
      <c r="G3412" s="232">
        <v>99100</v>
      </c>
      <c r="H3412" s="229" t="s">
        <v>499</v>
      </c>
      <c r="I3412" s="229" t="s">
        <v>500</v>
      </c>
      <c r="J3412" s="229" t="s">
        <v>23</v>
      </c>
      <c r="K3412" s="229" t="s">
        <v>779</v>
      </c>
      <c r="L3412" s="229" t="s">
        <v>780</v>
      </c>
      <c r="M3412" s="229" t="s">
        <v>740</v>
      </c>
      <c r="N3412" s="229" t="s">
        <v>748</v>
      </c>
    </row>
    <row r="3413" spans="1:14">
      <c r="A3413" s="232">
        <f t="shared" si="53"/>
        <v>13402</v>
      </c>
      <c r="B3413" s="232">
        <v>4</v>
      </c>
      <c r="C3413" s="232" t="s">
        <v>747</v>
      </c>
      <c r="D3413" s="229" t="s">
        <v>656</v>
      </c>
      <c r="E3413" s="232" t="s">
        <v>446</v>
      </c>
      <c r="F3413" s="234" t="s">
        <v>734</v>
      </c>
      <c r="G3413" s="232">
        <v>99100</v>
      </c>
      <c r="H3413" s="229" t="s">
        <v>499</v>
      </c>
      <c r="I3413" s="229" t="s">
        <v>500</v>
      </c>
      <c r="J3413" s="229" t="s">
        <v>23</v>
      </c>
      <c r="K3413" s="229" t="s">
        <v>779</v>
      </c>
      <c r="L3413" s="229" t="s">
        <v>780</v>
      </c>
      <c r="M3413" s="229" t="s">
        <v>740</v>
      </c>
      <c r="N3413" s="229" t="s">
        <v>748</v>
      </c>
    </row>
    <row r="3414" spans="1:14">
      <c r="A3414" s="232">
        <f t="shared" si="53"/>
        <v>13403</v>
      </c>
      <c r="B3414" s="232">
        <v>4</v>
      </c>
      <c r="C3414" s="232" t="s">
        <v>747</v>
      </c>
      <c r="D3414" s="229" t="s">
        <v>656</v>
      </c>
      <c r="E3414" s="232" t="s">
        <v>573</v>
      </c>
      <c r="F3414" s="234" t="s">
        <v>734</v>
      </c>
      <c r="G3414" s="232">
        <v>79101</v>
      </c>
      <c r="H3414" s="229" t="s">
        <v>499</v>
      </c>
      <c r="I3414" s="229" t="s">
        <v>500</v>
      </c>
      <c r="J3414" s="229" t="s">
        <v>23</v>
      </c>
      <c r="K3414" s="229" t="s">
        <v>779</v>
      </c>
      <c r="L3414" s="229" t="s">
        <v>780</v>
      </c>
      <c r="M3414" s="229" t="s">
        <v>740</v>
      </c>
      <c r="N3414" s="229" t="s">
        <v>748</v>
      </c>
    </row>
    <row r="3415" spans="1:14">
      <c r="A3415" s="232">
        <f t="shared" si="53"/>
        <v>13404</v>
      </c>
      <c r="B3415" s="232">
        <v>4</v>
      </c>
      <c r="C3415" s="232" t="s">
        <v>747</v>
      </c>
      <c r="D3415" s="229" t="s">
        <v>656</v>
      </c>
      <c r="E3415" s="232" t="s">
        <v>446</v>
      </c>
      <c r="F3415" s="234" t="s">
        <v>734</v>
      </c>
      <c r="G3415" s="232">
        <v>79101</v>
      </c>
      <c r="H3415" s="229" t="s">
        <v>499</v>
      </c>
      <c r="I3415" s="229" t="s">
        <v>500</v>
      </c>
      <c r="J3415" s="229" t="s">
        <v>23</v>
      </c>
      <c r="K3415" s="229" t="s">
        <v>779</v>
      </c>
      <c r="L3415" s="229" t="s">
        <v>780</v>
      </c>
      <c r="M3415" s="229" t="s">
        <v>740</v>
      </c>
      <c r="N3415" s="229" t="s">
        <v>748</v>
      </c>
    </row>
    <row r="3416" spans="1:14">
      <c r="A3416" s="232">
        <f t="shared" si="53"/>
        <v>13405</v>
      </c>
      <c r="B3416" s="232">
        <v>4</v>
      </c>
      <c r="C3416" s="232" t="s">
        <v>747</v>
      </c>
      <c r="D3416" s="229" t="s">
        <v>656</v>
      </c>
      <c r="E3416" s="232" t="s">
        <v>573</v>
      </c>
      <c r="F3416" s="234" t="s">
        <v>734</v>
      </c>
      <c r="G3416" s="232">
        <v>11609</v>
      </c>
      <c r="H3416" s="229" t="s">
        <v>499</v>
      </c>
      <c r="I3416" s="229" t="s">
        <v>500</v>
      </c>
      <c r="J3416" s="229" t="s">
        <v>23</v>
      </c>
      <c r="K3416" s="229" t="s">
        <v>779</v>
      </c>
      <c r="L3416" s="229" t="s">
        <v>780</v>
      </c>
      <c r="M3416" s="229" t="s">
        <v>740</v>
      </c>
      <c r="N3416" s="229" t="s">
        <v>748</v>
      </c>
    </row>
    <row r="3417" spans="1:14">
      <c r="A3417" s="232">
        <f t="shared" si="53"/>
        <v>13406</v>
      </c>
      <c r="B3417" s="232">
        <v>4</v>
      </c>
      <c r="C3417" s="232" t="s">
        <v>747</v>
      </c>
      <c r="D3417" s="229" t="s">
        <v>656</v>
      </c>
      <c r="E3417" s="232" t="s">
        <v>446</v>
      </c>
      <c r="F3417" s="234" t="s">
        <v>734</v>
      </c>
      <c r="G3417" s="232">
        <v>11609</v>
      </c>
      <c r="H3417" s="229" t="s">
        <v>499</v>
      </c>
      <c r="I3417" s="229" t="s">
        <v>500</v>
      </c>
      <c r="J3417" s="229" t="s">
        <v>23</v>
      </c>
      <c r="K3417" s="229" t="s">
        <v>779</v>
      </c>
      <c r="L3417" s="229" t="s">
        <v>780</v>
      </c>
      <c r="M3417" s="229" t="s">
        <v>740</v>
      </c>
      <c r="N3417" s="229" t="s">
        <v>748</v>
      </c>
    </row>
    <row r="3418" spans="1:14">
      <c r="A3418" s="232">
        <f t="shared" si="53"/>
        <v>13407</v>
      </c>
      <c r="B3418" s="232">
        <v>4</v>
      </c>
      <c r="C3418" s="232" t="s">
        <v>747</v>
      </c>
      <c r="D3418" s="229" t="s">
        <v>656</v>
      </c>
      <c r="E3418" s="232" t="s">
        <v>573</v>
      </c>
      <c r="F3418" s="234" t="s">
        <v>734</v>
      </c>
      <c r="G3418" s="232">
        <v>21609</v>
      </c>
      <c r="H3418" s="229" t="s">
        <v>499</v>
      </c>
      <c r="I3418" s="229" t="s">
        <v>500</v>
      </c>
      <c r="J3418" s="229" t="s">
        <v>23</v>
      </c>
      <c r="K3418" s="229" t="s">
        <v>779</v>
      </c>
      <c r="L3418" s="229" t="s">
        <v>780</v>
      </c>
      <c r="M3418" s="229" t="s">
        <v>740</v>
      </c>
      <c r="N3418" s="229" t="s">
        <v>748</v>
      </c>
    </row>
    <row r="3419" spans="1:14">
      <c r="A3419" s="232">
        <f t="shared" si="53"/>
        <v>13408</v>
      </c>
      <c r="B3419" s="232">
        <v>4</v>
      </c>
      <c r="C3419" s="232" t="s">
        <v>747</v>
      </c>
      <c r="D3419" s="229" t="s">
        <v>656</v>
      </c>
      <c r="E3419" s="232" t="s">
        <v>446</v>
      </c>
      <c r="F3419" s="234" t="s">
        <v>734</v>
      </c>
      <c r="G3419" s="232">
        <v>21609</v>
      </c>
      <c r="H3419" s="229" t="s">
        <v>499</v>
      </c>
      <c r="I3419" s="229" t="s">
        <v>500</v>
      </c>
      <c r="J3419" s="229" t="s">
        <v>23</v>
      </c>
      <c r="K3419" s="229" t="s">
        <v>779</v>
      </c>
      <c r="L3419" s="229" t="s">
        <v>780</v>
      </c>
      <c r="M3419" s="229" t="s">
        <v>740</v>
      </c>
      <c r="N3419" s="229" t="s">
        <v>748</v>
      </c>
    </row>
    <row r="3420" spans="1:14">
      <c r="A3420" s="232">
        <f t="shared" si="53"/>
        <v>13409</v>
      </c>
      <c r="B3420" s="232">
        <v>4</v>
      </c>
      <c r="C3420" s="232" t="s">
        <v>747</v>
      </c>
      <c r="D3420" s="229" t="s">
        <v>656</v>
      </c>
      <c r="E3420" s="232" t="s">
        <v>573</v>
      </c>
      <c r="F3420" s="235" t="s">
        <v>98</v>
      </c>
      <c r="G3420" s="232">
        <v>99100</v>
      </c>
      <c r="H3420" s="229" t="s">
        <v>499</v>
      </c>
      <c r="I3420" s="229" t="s">
        <v>500</v>
      </c>
      <c r="J3420" s="229" t="s">
        <v>23</v>
      </c>
      <c r="K3420" s="229" t="s">
        <v>779</v>
      </c>
      <c r="L3420" s="229" t="s">
        <v>780</v>
      </c>
      <c r="M3420" s="229" t="s">
        <v>740</v>
      </c>
      <c r="N3420" s="229" t="s">
        <v>748</v>
      </c>
    </row>
    <row r="3421" spans="1:14">
      <c r="A3421" s="232">
        <f t="shared" si="53"/>
        <v>13410</v>
      </c>
      <c r="B3421" s="232">
        <v>4</v>
      </c>
      <c r="C3421" s="232" t="s">
        <v>747</v>
      </c>
      <c r="D3421" s="229" t="s">
        <v>656</v>
      </c>
      <c r="E3421" s="232" t="s">
        <v>446</v>
      </c>
      <c r="F3421" s="235" t="s">
        <v>98</v>
      </c>
      <c r="G3421" s="232">
        <v>99100</v>
      </c>
      <c r="H3421" s="229" t="s">
        <v>499</v>
      </c>
      <c r="I3421" s="229" t="s">
        <v>500</v>
      </c>
      <c r="J3421" s="229" t="s">
        <v>23</v>
      </c>
      <c r="K3421" s="229" t="s">
        <v>779</v>
      </c>
      <c r="L3421" s="229" t="s">
        <v>780</v>
      </c>
      <c r="M3421" s="229" t="s">
        <v>740</v>
      </c>
      <c r="N3421" s="229" t="s">
        <v>748</v>
      </c>
    </row>
    <row r="3422" spans="1:14">
      <c r="A3422" s="232">
        <f t="shared" si="53"/>
        <v>13411</v>
      </c>
      <c r="B3422" s="232">
        <v>4</v>
      </c>
      <c r="C3422" s="232" t="s">
        <v>747</v>
      </c>
      <c r="D3422" s="229" t="s">
        <v>656</v>
      </c>
      <c r="E3422" s="232" t="s">
        <v>573</v>
      </c>
      <c r="F3422" s="235" t="s">
        <v>98</v>
      </c>
      <c r="G3422" s="232">
        <v>79101</v>
      </c>
      <c r="H3422" s="229" t="s">
        <v>499</v>
      </c>
      <c r="I3422" s="229" t="s">
        <v>500</v>
      </c>
      <c r="J3422" s="229" t="s">
        <v>23</v>
      </c>
      <c r="K3422" s="229" t="s">
        <v>779</v>
      </c>
      <c r="L3422" s="229" t="s">
        <v>780</v>
      </c>
      <c r="M3422" s="229" t="s">
        <v>740</v>
      </c>
      <c r="N3422" s="229" t="s">
        <v>748</v>
      </c>
    </row>
    <row r="3423" spans="1:14">
      <c r="A3423" s="232">
        <f t="shared" si="53"/>
        <v>13412</v>
      </c>
      <c r="B3423" s="232">
        <v>4</v>
      </c>
      <c r="C3423" s="232" t="s">
        <v>747</v>
      </c>
      <c r="D3423" s="229" t="s">
        <v>656</v>
      </c>
      <c r="E3423" s="232" t="s">
        <v>446</v>
      </c>
      <c r="F3423" s="235" t="s">
        <v>98</v>
      </c>
      <c r="G3423" s="232">
        <v>79101</v>
      </c>
      <c r="H3423" s="229" t="s">
        <v>499</v>
      </c>
      <c r="I3423" s="229" t="s">
        <v>500</v>
      </c>
      <c r="J3423" s="229" t="s">
        <v>23</v>
      </c>
      <c r="K3423" s="229" t="s">
        <v>779</v>
      </c>
      <c r="L3423" s="229" t="s">
        <v>780</v>
      </c>
      <c r="M3423" s="229" t="s">
        <v>740</v>
      </c>
      <c r="N3423" s="229" t="s">
        <v>748</v>
      </c>
    </row>
    <row r="3424" spans="1:14">
      <c r="A3424" s="232">
        <f t="shared" si="53"/>
        <v>13413</v>
      </c>
      <c r="B3424" s="232">
        <v>4</v>
      </c>
      <c r="C3424" s="232" t="s">
        <v>747</v>
      </c>
      <c r="D3424" s="229" t="s">
        <v>656</v>
      </c>
      <c r="E3424" s="232" t="s">
        <v>573</v>
      </c>
      <c r="F3424" s="235" t="s">
        <v>98</v>
      </c>
      <c r="G3424" s="232">
        <v>11609</v>
      </c>
      <c r="H3424" s="229" t="s">
        <v>499</v>
      </c>
      <c r="I3424" s="229" t="s">
        <v>500</v>
      </c>
      <c r="J3424" s="229" t="s">
        <v>23</v>
      </c>
      <c r="K3424" s="229" t="s">
        <v>779</v>
      </c>
      <c r="L3424" s="229" t="s">
        <v>780</v>
      </c>
      <c r="M3424" s="229" t="s">
        <v>740</v>
      </c>
      <c r="N3424" s="229" t="s">
        <v>748</v>
      </c>
    </row>
    <row r="3425" spans="1:14">
      <c r="A3425" s="232">
        <f t="shared" si="53"/>
        <v>13414</v>
      </c>
      <c r="B3425" s="232">
        <v>4</v>
      </c>
      <c r="C3425" s="232" t="s">
        <v>747</v>
      </c>
      <c r="D3425" s="229" t="s">
        <v>656</v>
      </c>
      <c r="E3425" s="232" t="s">
        <v>446</v>
      </c>
      <c r="F3425" s="235" t="s">
        <v>98</v>
      </c>
      <c r="G3425" s="232">
        <v>11609</v>
      </c>
      <c r="H3425" s="229" t="s">
        <v>499</v>
      </c>
      <c r="I3425" s="229" t="s">
        <v>500</v>
      </c>
      <c r="J3425" s="229" t="s">
        <v>23</v>
      </c>
      <c r="K3425" s="229" t="s">
        <v>779</v>
      </c>
      <c r="L3425" s="229" t="s">
        <v>780</v>
      </c>
      <c r="M3425" s="229" t="s">
        <v>740</v>
      </c>
      <c r="N3425" s="229" t="s">
        <v>748</v>
      </c>
    </row>
    <row r="3426" spans="1:14">
      <c r="A3426" s="232">
        <f t="shared" si="53"/>
        <v>13415</v>
      </c>
      <c r="B3426" s="232">
        <v>4</v>
      </c>
      <c r="C3426" s="232" t="s">
        <v>747</v>
      </c>
      <c r="D3426" s="229" t="s">
        <v>656</v>
      </c>
      <c r="E3426" s="232" t="s">
        <v>573</v>
      </c>
      <c r="F3426" s="235" t="s">
        <v>98</v>
      </c>
      <c r="G3426" s="232">
        <v>21609</v>
      </c>
      <c r="H3426" s="229" t="s">
        <v>499</v>
      </c>
      <c r="I3426" s="229" t="s">
        <v>500</v>
      </c>
      <c r="J3426" s="229" t="s">
        <v>23</v>
      </c>
      <c r="K3426" s="229" t="s">
        <v>779</v>
      </c>
      <c r="L3426" s="229" t="s">
        <v>780</v>
      </c>
      <c r="M3426" s="229" t="s">
        <v>740</v>
      </c>
      <c r="N3426" s="229" t="s">
        <v>748</v>
      </c>
    </row>
    <row r="3427" spans="1:14">
      <c r="A3427" s="232">
        <f t="shared" si="53"/>
        <v>13416</v>
      </c>
      <c r="B3427" s="232">
        <v>4</v>
      </c>
      <c r="C3427" s="232" t="s">
        <v>747</v>
      </c>
      <c r="D3427" s="229" t="s">
        <v>656</v>
      </c>
      <c r="E3427" s="232" t="s">
        <v>446</v>
      </c>
      <c r="F3427" s="235" t="s">
        <v>98</v>
      </c>
      <c r="G3427" s="232">
        <v>21609</v>
      </c>
      <c r="H3427" s="229" t="s">
        <v>499</v>
      </c>
      <c r="I3427" s="229" t="s">
        <v>500</v>
      </c>
      <c r="J3427" s="229" t="s">
        <v>23</v>
      </c>
      <c r="K3427" s="229" t="s">
        <v>779</v>
      </c>
      <c r="L3427" s="229" t="s">
        <v>780</v>
      </c>
      <c r="M3427" s="229" t="s">
        <v>740</v>
      </c>
      <c r="N3427" s="229" t="s">
        <v>748</v>
      </c>
    </row>
    <row r="3428" spans="1:14">
      <c r="A3428" s="232">
        <f t="shared" si="53"/>
        <v>13417</v>
      </c>
      <c r="B3428" s="232">
        <v>4</v>
      </c>
      <c r="C3428" s="232" t="s">
        <v>747</v>
      </c>
      <c r="D3428" s="229" t="s">
        <v>656</v>
      </c>
      <c r="E3428" s="232" t="s">
        <v>573</v>
      </c>
      <c r="F3428" s="234" t="s">
        <v>99</v>
      </c>
      <c r="G3428" s="232">
        <v>99100</v>
      </c>
      <c r="H3428" s="229" t="s">
        <v>499</v>
      </c>
      <c r="I3428" s="229" t="s">
        <v>500</v>
      </c>
      <c r="J3428" s="229" t="s">
        <v>23</v>
      </c>
      <c r="K3428" s="229" t="s">
        <v>779</v>
      </c>
      <c r="L3428" s="229" t="s">
        <v>780</v>
      </c>
      <c r="M3428" s="229" t="s">
        <v>740</v>
      </c>
      <c r="N3428" s="229" t="s">
        <v>748</v>
      </c>
    </row>
    <row r="3429" spans="1:14">
      <c r="A3429" s="232">
        <f t="shared" si="53"/>
        <v>13418</v>
      </c>
      <c r="B3429" s="232">
        <v>4</v>
      </c>
      <c r="C3429" s="232" t="s">
        <v>747</v>
      </c>
      <c r="D3429" s="229" t="s">
        <v>656</v>
      </c>
      <c r="E3429" s="232" t="s">
        <v>446</v>
      </c>
      <c r="F3429" s="234" t="s">
        <v>99</v>
      </c>
      <c r="G3429" s="232">
        <v>99100</v>
      </c>
      <c r="H3429" s="229" t="s">
        <v>499</v>
      </c>
      <c r="I3429" s="229" t="s">
        <v>500</v>
      </c>
      <c r="J3429" s="229" t="s">
        <v>23</v>
      </c>
      <c r="K3429" s="229" t="s">
        <v>779</v>
      </c>
      <c r="L3429" s="229" t="s">
        <v>780</v>
      </c>
      <c r="M3429" s="229" t="s">
        <v>740</v>
      </c>
      <c r="N3429" s="229" t="s">
        <v>748</v>
      </c>
    </row>
    <row r="3430" spans="1:14">
      <c r="A3430" s="232">
        <f t="shared" si="53"/>
        <v>13419</v>
      </c>
      <c r="B3430" s="232">
        <v>4</v>
      </c>
      <c r="C3430" s="232" t="s">
        <v>747</v>
      </c>
      <c r="D3430" s="229" t="s">
        <v>656</v>
      </c>
      <c r="E3430" s="232" t="s">
        <v>573</v>
      </c>
      <c r="F3430" s="234" t="s">
        <v>99</v>
      </c>
      <c r="G3430" s="232">
        <v>79101</v>
      </c>
      <c r="H3430" s="229" t="s">
        <v>499</v>
      </c>
      <c r="I3430" s="229" t="s">
        <v>500</v>
      </c>
      <c r="J3430" s="229" t="s">
        <v>23</v>
      </c>
      <c r="K3430" s="229" t="s">
        <v>779</v>
      </c>
      <c r="L3430" s="229" t="s">
        <v>780</v>
      </c>
      <c r="M3430" s="229" t="s">
        <v>740</v>
      </c>
      <c r="N3430" s="229" t="s">
        <v>748</v>
      </c>
    </row>
    <row r="3431" spans="1:14">
      <c r="A3431" s="232">
        <f t="shared" si="53"/>
        <v>13420</v>
      </c>
      <c r="B3431" s="232">
        <v>4</v>
      </c>
      <c r="C3431" s="232" t="s">
        <v>747</v>
      </c>
      <c r="D3431" s="229" t="s">
        <v>656</v>
      </c>
      <c r="E3431" s="232" t="s">
        <v>446</v>
      </c>
      <c r="F3431" s="234" t="s">
        <v>99</v>
      </c>
      <c r="G3431" s="232">
        <v>79101</v>
      </c>
      <c r="H3431" s="229" t="s">
        <v>499</v>
      </c>
      <c r="I3431" s="229" t="s">
        <v>500</v>
      </c>
      <c r="J3431" s="229" t="s">
        <v>23</v>
      </c>
      <c r="K3431" s="229" t="s">
        <v>779</v>
      </c>
      <c r="L3431" s="229" t="s">
        <v>780</v>
      </c>
      <c r="M3431" s="229" t="s">
        <v>740</v>
      </c>
      <c r="N3431" s="229" t="s">
        <v>748</v>
      </c>
    </row>
    <row r="3432" spans="1:14">
      <c r="A3432" s="232">
        <f t="shared" si="53"/>
        <v>13421</v>
      </c>
      <c r="B3432" s="232">
        <v>4</v>
      </c>
      <c r="C3432" s="232" t="s">
        <v>747</v>
      </c>
      <c r="D3432" s="229" t="s">
        <v>656</v>
      </c>
      <c r="E3432" s="232" t="s">
        <v>573</v>
      </c>
      <c r="F3432" s="234" t="s">
        <v>99</v>
      </c>
      <c r="G3432" s="232">
        <v>11609</v>
      </c>
      <c r="H3432" s="229" t="s">
        <v>499</v>
      </c>
      <c r="I3432" s="229" t="s">
        <v>500</v>
      </c>
      <c r="J3432" s="229" t="s">
        <v>23</v>
      </c>
      <c r="K3432" s="229" t="s">
        <v>779</v>
      </c>
      <c r="L3432" s="229" t="s">
        <v>780</v>
      </c>
      <c r="M3432" s="229" t="s">
        <v>740</v>
      </c>
      <c r="N3432" s="229" t="s">
        <v>748</v>
      </c>
    </row>
    <row r="3433" spans="1:14">
      <c r="A3433" s="232">
        <f t="shared" si="53"/>
        <v>13422</v>
      </c>
      <c r="B3433" s="232">
        <v>4</v>
      </c>
      <c r="C3433" s="232" t="s">
        <v>747</v>
      </c>
      <c r="D3433" s="229" t="s">
        <v>656</v>
      </c>
      <c r="E3433" s="232" t="s">
        <v>446</v>
      </c>
      <c r="F3433" s="234" t="s">
        <v>99</v>
      </c>
      <c r="G3433" s="232">
        <v>11609</v>
      </c>
      <c r="H3433" s="229" t="s">
        <v>499</v>
      </c>
      <c r="I3433" s="229" t="s">
        <v>500</v>
      </c>
      <c r="J3433" s="229" t="s">
        <v>23</v>
      </c>
      <c r="K3433" s="229" t="s">
        <v>779</v>
      </c>
      <c r="L3433" s="229" t="s">
        <v>780</v>
      </c>
      <c r="M3433" s="229" t="s">
        <v>740</v>
      </c>
      <c r="N3433" s="229" t="s">
        <v>748</v>
      </c>
    </row>
    <row r="3434" spans="1:14">
      <c r="A3434" s="232">
        <f t="shared" si="53"/>
        <v>13423</v>
      </c>
      <c r="B3434" s="232">
        <v>4</v>
      </c>
      <c r="C3434" s="232" t="s">
        <v>747</v>
      </c>
      <c r="D3434" s="229" t="s">
        <v>656</v>
      </c>
      <c r="E3434" s="232" t="s">
        <v>573</v>
      </c>
      <c r="F3434" s="234" t="s">
        <v>99</v>
      </c>
      <c r="G3434" s="232">
        <v>21609</v>
      </c>
      <c r="H3434" s="229" t="s">
        <v>499</v>
      </c>
      <c r="I3434" s="229" t="s">
        <v>500</v>
      </c>
      <c r="J3434" s="229" t="s">
        <v>23</v>
      </c>
      <c r="K3434" s="229" t="s">
        <v>779</v>
      </c>
      <c r="L3434" s="229" t="s">
        <v>780</v>
      </c>
      <c r="M3434" s="229" t="s">
        <v>740</v>
      </c>
      <c r="N3434" s="229" t="s">
        <v>748</v>
      </c>
    </row>
    <row r="3435" spans="1:14">
      <c r="A3435" s="232">
        <f t="shared" si="53"/>
        <v>13424</v>
      </c>
      <c r="B3435" s="232">
        <v>4</v>
      </c>
      <c r="C3435" s="232" t="s">
        <v>747</v>
      </c>
      <c r="D3435" s="229" t="s">
        <v>656</v>
      </c>
      <c r="E3435" s="232" t="s">
        <v>446</v>
      </c>
      <c r="F3435" s="234" t="s">
        <v>99</v>
      </c>
      <c r="G3435" s="232">
        <v>21609</v>
      </c>
      <c r="H3435" s="229" t="s">
        <v>499</v>
      </c>
      <c r="I3435" s="229" t="s">
        <v>500</v>
      </c>
      <c r="J3435" s="229" t="s">
        <v>23</v>
      </c>
      <c r="K3435" s="229" t="s">
        <v>779</v>
      </c>
      <c r="L3435" s="229" t="s">
        <v>780</v>
      </c>
      <c r="M3435" s="229" t="s">
        <v>740</v>
      </c>
      <c r="N3435" s="229" t="s">
        <v>748</v>
      </c>
    </row>
    <row r="3436" spans="1:14">
      <c r="A3436" s="232">
        <f t="shared" si="53"/>
        <v>13425</v>
      </c>
      <c r="B3436" s="232">
        <v>4</v>
      </c>
      <c r="C3436" s="232" t="s">
        <v>747</v>
      </c>
      <c r="D3436" s="229" t="s">
        <v>656</v>
      </c>
      <c r="E3436" s="232" t="s">
        <v>573</v>
      </c>
      <c r="F3436" s="235" t="s">
        <v>100</v>
      </c>
      <c r="G3436" s="232">
        <v>99100</v>
      </c>
      <c r="H3436" s="229" t="s">
        <v>499</v>
      </c>
      <c r="I3436" s="229" t="s">
        <v>500</v>
      </c>
      <c r="J3436" s="229" t="s">
        <v>23</v>
      </c>
      <c r="K3436" s="229" t="s">
        <v>779</v>
      </c>
      <c r="L3436" s="229" t="s">
        <v>780</v>
      </c>
      <c r="M3436" s="229" t="s">
        <v>740</v>
      </c>
      <c r="N3436" s="229" t="s">
        <v>748</v>
      </c>
    </row>
    <row r="3437" spans="1:14">
      <c r="A3437" s="232">
        <f t="shared" si="53"/>
        <v>13426</v>
      </c>
      <c r="B3437" s="232">
        <v>4</v>
      </c>
      <c r="C3437" s="232" t="s">
        <v>747</v>
      </c>
      <c r="D3437" s="229" t="s">
        <v>656</v>
      </c>
      <c r="E3437" s="232" t="s">
        <v>446</v>
      </c>
      <c r="F3437" s="235" t="s">
        <v>100</v>
      </c>
      <c r="G3437" s="232">
        <v>99100</v>
      </c>
      <c r="H3437" s="229" t="s">
        <v>499</v>
      </c>
      <c r="I3437" s="229" t="s">
        <v>500</v>
      </c>
      <c r="J3437" s="229" t="s">
        <v>23</v>
      </c>
      <c r="K3437" s="229" t="s">
        <v>779</v>
      </c>
      <c r="L3437" s="229" t="s">
        <v>780</v>
      </c>
      <c r="M3437" s="229" t="s">
        <v>740</v>
      </c>
      <c r="N3437" s="229" t="s">
        <v>748</v>
      </c>
    </row>
    <row r="3438" spans="1:14">
      <c r="A3438" s="232">
        <f t="shared" si="53"/>
        <v>13427</v>
      </c>
      <c r="B3438" s="232">
        <v>4</v>
      </c>
      <c r="C3438" s="232" t="s">
        <v>747</v>
      </c>
      <c r="D3438" s="229" t="s">
        <v>656</v>
      </c>
      <c r="E3438" s="232" t="s">
        <v>573</v>
      </c>
      <c r="F3438" s="235" t="s">
        <v>100</v>
      </c>
      <c r="G3438" s="232">
        <v>79101</v>
      </c>
      <c r="H3438" s="229" t="s">
        <v>499</v>
      </c>
      <c r="I3438" s="229" t="s">
        <v>500</v>
      </c>
      <c r="J3438" s="229" t="s">
        <v>23</v>
      </c>
      <c r="K3438" s="229" t="s">
        <v>779</v>
      </c>
      <c r="L3438" s="229" t="s">
        <v>780</v>
      </c>
      <c r="M3438" s="229" t="s">
        <v>740</v>
      </c>
      <c r="N3438" s="229" t="s">
        <v>748</v>
      </c>
    </row>
    <row r="3439" spans="1:14">
      <c r="A3439" s="232">
        <f t="shared" si="53"/>
        <v>13428</v>
      </c>
      <c r="B3439" s="232">
        <v>4</v>
      </c>
      <c r="C3439" s="232" t="s">
        <v>747</v>
      </c>
      <c r="D3439" s="229" t="s">
        <v>656</v>
      </c>
      <c r="E3439" s="232" t="s">
        <v>446</v>
      </c>
      <c r="F3439" s="235" t="s">
        <v>100</v>
      </c>
      <c r="G3439" s="232">
        <v>79101</v>
      </c>
      <c r="H3439" s="229" t="s">
        <v>499</v>
      </c>
      <c r="I3439" s="229" t="s">
        <v>500</v>
      </c>
      <c r="J3439" s="229" t="s">
        <v>23</v>
      </c>
      <c r="K3439" s="229" t="s">
        <v>779</v>
      </c>
      <c r="L3439" s="229" t="s">
        <v>780</v>
      </c>
      <c r="M3439" s="229" t="s">
        <v>740</v>
      </c>
      <c r="N3439" s="229" t="s">
        <v>748</v>
      </c>
    </row>
    <row r="3440" spans="1:14">
      <c r="A3440" s="232">
        <f t="shared" si="53"/>
        <v>13429</v>
      </c>
      <c r="B3440" s="232">
        <v>4</v>
      </c>
      <c r="C3440" s="232" t="s">
        <v>747</v>
      </c>
      <c r="D3440" s="229" t="s">
        <v>656</v>
      </c>
      <c r="E3440" s="232" t="s">
        <v>573</v>
      </c>
      <c r="F3440" s="235" t="s">
        <v>100</v>
      </c>
      <c r="G3440" s="232">
        <v>11609</v>
      </c>
      <c r="H3440" s="229" t="s">
        <v>499</v>
      </c>
      <c r="I3440" s="229" t="s">
        <v>500</v>
      </c>
      <c r="J3440" s="229" t="s">
        <v>23</v>
      </c>
      <c r="K3440" s="229" t="s">
        <v>779</v>
      </c>
      <c r="L3440" s="229" t="s">
        <v>780</v>
      </c>
      <c r="M3440" s="229" t="s">
        <v>740</v>
      </c>
      <c r="N3440" s="229" t="s">
        <v>748</v>
      </c>
    </row>
    <row r="3441" spans="1:14">
      <c r="A3441" s="232">
        <f t="shared" si="53"/>
        <v>13430</v>
      </c>
      <c r="B3441" s="232">
        <v>4</v>
      </c>
      <c r="C3441" s="232" t="s">
        <v>747</v>
      </c>
      <c r="D3441" s="229" t="s">
        <v>656</v>
      </c>
      <c r="E3441" s="232" t="s">
        <v>446</v>
      </c>
      <c r="F3441" s="235" t="s">
        <v>100</v>
      </c>
      <c r="G3441" s="232">
        <v>11609</v>
      </c>
      <c r="H3441" s="229" t="s">
        <v>499</v>
      </c>
      <c r="I3441" s="229" t="s">
        <v>500</v>
      </c>
      <c r="J3441" s="229" t="s">
        <v>23</v>
      </c>
      <c r="K3441" s="229" t="s">
        <v>779</v>
      </c>
      <c r="L3441" s="229" t="s">
        <v>780</v>
      </c>
      <c r="M3441" s="229" t="s">
        <v>740</v>
      </c>
      <c r="N3441" s="229" t="s">
        <v>748</v>
      </c>
    </row>
    <row r="3442" spans="1:14">
      <c r="A3442" s="232">
        <f t="shared" si="53"/>
        <v>13431</v>
      </c>
      <c r="B3442" s="232">
        <v>4</v>
      </c>
      <c r="C3442" s="232" t="s">
        <v>747</v>
      </c>
      <c r="D3442" s="229" t="s">
        <v>656</v>
      </c>
      <c r="E3442" s="232" t="s">
        <v>573</v>
      </c>
      <c r="F3442" s="235" t="s">
        <v>100</v>
      </c>
      <c r="G3442" s="232">
        <v>21609</v>
      </c>
      <c r="H3442" s="229" t="s">
        <v>499</v>
      </c>
      <c r="I3442" s="229" t="s">
        <v>500</v>
      </c>
      <c r="J3442" s="229" t="s">
        <v>23</v>
      </c>
      <c r="K3442" s="229" t="s">
        <v>779</v>
      </c>
      <c r="L3442" s="229" t="s">
        <v>780</v>
      </c>
      <c r="M3442" s="229" t="s">
        <v>740</v>
      </c>
      <c r="N3442" s="229" t="s">
        <v>748</v>
      </c>
    </row>
    <row r="3443" spans="1:14">
      <c r="A3443" s="232">
        <f t="shared" si="53"/>
        <v>13432</v>
      </c>
      <c r="B3443" s="232">
        <v>4</v>
      </c>
      <c r="C3443" s="232" t="s">
        <v>747</v>
      </c>
      <c r="D3443" s="229" t="s">
        <v>656</v>
      </c>
      <c r="E3443" s="232" t="s">
        <v>446</v>
      </c>
      <c r="F3443" s="235" t="s">
        <v>100</v>
      </c>
      <c r="G3443" s="232">
        <v>21609</v>
      </c>
      <c r="H3443" s="229" t="s">
        <v>499</v>
      </c>
      <c r="I3443" s="229" t="s">
        <v>500</v>
      </c>
      <c r="J3443" s="229" t="s">
        <v>23</v>
      </c>
      <c r="K3443" s="229" t="s">
        <v>779</v>
      </c>
      <c r="L3443" s="229" t="s">
        <v>780</v>
      </c>
      <c r="M3443" s="229" t="s">
        <v>740</v>
      </c>
      <c r="N3443" s="229" t="s">
        <v>748</v>
      </c>
    </row>
    <row r="3444" spans="1:14">
      <c r="A3444" s="232">
        <f t="shared" si="53"/>
        <v>13433</v>
      </c>
      <c r="B3444" s="232">
        <v>4</v>
      </c>
      <c r="C3444" s="232" t="s">
        <v>747</v>
      </c>
      <c r="D3444" s="229" t="s">
        <v>656</v>
      </c>
      <c r="E3444" s="232" t="s">
        <v>573</v>
      </c>
      <c r="F3444" s="234" t="s">
        <v>102</v>
      </c>
      <c r="G3444" s="232">
        <v>99100</v>
      </c>
      <c r="H3444" s="229" t="s">
        <v>499</v>
      </c>
      <c r="I3444" s="229" t="s">
        <v>500</v>
      </c>
      <c r="J3444" s="229" t="s">
        <v>23</v>
      </c>
      <c r="K3444" s="229" t="s">
        <v>779</v>
      </c>
      <c r="L3444" s="229" t="s">
        <v>780</v>
      </c>
      <c r="M3444" s="229" t="s">
        <v>740</v>
      </c>
      <c r="N3444" s="229" t="s">
        <v>748</v>
      </c>
    </row>
    <row r="3445" spans="1:14">
      <c r="A3445" s="232">
        <f t="shared" si="53"/>
        <v>13434</v>
      </c>
      <c r="B3445" s="232">
        <v>4</v>
      </c>
      <c r="C3445" s="232" t="s">
        <v>747</v>
      </c>
      <c r="D3445" s="229" t="s">
        <v>656</v>
      </c>
      <c r="E3445" s="232" t="s">
        <v>446</v>
      </c>
      <c r="F3445" s="234" t="s">
        <v>102</v>
      </c>
      <c r="G3445" s="232">
        <v>99100</v>
      </c>
      <c r="H3445" s="229" t="s">
        <v>499</v>
      </c>
      <c r="I3445" s="229" t="s">
        <v>500</v>
      </c>
      <c r="J3445" s="229" t="s">
        <v>23</v>
      </c>
      <c r="K3445" s="229" t="s">
        <v>779</v>
      </c>
      <c r="L3445" s="229" t="s">
        <v>780</v>
      </c>
      <c r="M3445" s="229" t="s">
        <v>740</v>
      </c>
      <c r="N3445" s="229" t="s">
        <v>748</v>
      </c>
    </row>
    <row r="3446" spans="1:14">
      <c r="A3446" s="232">
        <f t="shared" si="53"/>
        <v>13435</v>
      </c>
      <c r="B3446" s="232">
        <v>4</v>
      </c>
      <c r="C3446" s="232" t="s">
        <v>747</v>
      </c>
      <c r="D3446" s="229" t="s">
        <v>656</v>
      </c>
      <c r="E3446" s="232" t="s">
        <v>573</v>
      </c>
      <c r="F3446" s="234" t="s">
        <v>102</v>
      </c>
      <c r="G3446" s="232">
        <v>79101</v>
      </c>
      <c r="H3446" s="229" t="s">
        <v>499</v>
      </c>
      <c r="I3446" s="229" t="s">
        <v>500</v>
      </c>
      <c r="J3446" s="229" t="s">
        <v>23</v>
      </c>
      <c r="K3446" s="229" t="s">
        <v>779</v>
      </c>
      <c r="L3446" s="229" t="s">
        <v>780</v>
      </c>
      <c r="M3446" s="229" t="s">
        <v>740</v>
      </c>
      <c r="N3446" s="229" t="s">
        <v>748</v>
      </c>
    </row>
    <row r="3447" spans="1:14">
      <c r="A3447" s="232">
        <f t="shared" si="53"/>
        <v>13436</v>
      </c>
      <c r="B3447" s="232">
        <v>4</v>
      </c>
      <c r="C3447" s="232" t="s">
        <v>747</v>
      </c>
      <c r="D3447" s="229" t="s">
        <v>656</v>
      </c>
      <c r="E3447" s="232" t="s">
        <v>446</v>
      </c>
      <c r="F3447" s="234" t="s">
        <v>102</v>
      </c>
      <c r="G3447" s="232">
        <v>79101</v>
      </c>
      <c r="H3447" s="229" t="s">
        <v>499</v>
      </c>
      <c r="I3447" s="229" t="s">
        <v>500</v>
      </c>
      <c r="J3447" s="229" t="s">
        <v>23</v>
      </c>
      <c r="K3447" s="229" t="s">
        <v>779</v>
      </c>
      <c r="L3447" s="229" t="s">
        <v>780</v>
      </c>
      <c r="M3447" s="229" t="s">
        <v>740</v>
      </c>
      <c r="N3447" s="229" t="s">
        <v>748</v>
      </c>
    </row>
    <row r="3448" spans="1:14">
      <c r="A3448" s="232">
        <f t="shared" si="53"/>
        <v>13437</v>
      </c>
      <c r="B3448" s="232">
        <v>4</v>
      </c>
      <c r="C3448" s="232" t="s">
        <v>747</v>
      </c>
      <c r="D3448" s="229" t="s">
        <v>656</v>
      </c>
      <c r="E3448" s="232" t="s">
        <v>573</v>
      </c>
      <c r="F3448" s="234" t="s">
        <v>102</v>
      </c>
      <c r="G3448" s="232">
        <v>11609</v>
      </c>
      <c r="H3448" s="229" t="s">
        <v>499</v>
      </c>
      <c r="I3448" s="229" t="s">
        <v>500</v>
      </c>
      <c r="J3448" s="229" t="s">
        <v>23</v>
      </c>
      <c r="K3448" s="229" t="s">
        <v>779</v>
      </c>
      <c r="L3448" s="229" t="s">
        <v>780</v>
      </c>
      <c r="M3448" s="229" t="s">
        <v>740</v>
      </c>
      <c r="N3448" s="229" t="s">
        <v>748</v>
      </c>
    </row>
    <row r="3449" spans="1:14">
      <c r="A3449" s="232">
        <f t="shared" si="53"/>
        <v>13438</v>
      </c>
      <c r="B3449" s="232">
        <v>4</v>
      </c>
      <c r="C3449" s="232" t="s">
        <v>747</v>
      </c>
      <c r="D3449" s="229" t="s">
        <v>656</v>
      </c>
      <c r="E3449" s="232" t="s">
        <v>446</v>
      </c>
      <c r="F3449" s="234" t="s">
        <v>102</v>
      </c>
      <c r="G3449" s="232">
        <v>11609</v>
      </c>
      <c r="H3449" s="229" t="s">
        <v>499</v>
      </c>
      <c r="I3449" s="229" t="s">
        <v>500</v>
      </c>
      <c r="J3449" s="229" t="s">
        <v>23</v>
      </c>
      <c r="K3449" s="229" t="s">
        <v>779</v>
      </c>
      <c r="L3449" s="229" t="s">
        <v>780</v>
      </c>
      <c r="M3449" s="229" t="s">
        <v>740</v>
      </c>
      <c r="N3449" s="229" t="s">
        <v>748</v>
      </c>
    </row>
    <row r="3450" spans="1:14">
      <c r="A3450" s="232">
        <f t="shared" si="53"/>
        <v>13439</v>
      </c>
      <c r="B3450" s="232">
        <v>4</v>
      </c>
      <c r="C3450" s="232" t="s">
        <v>747</v>
      </c>
      <c r="D3450" s="229" t="s">
        <v>656</v>
      </c>
      <c r="E3450" s="232" t="s">
        <v>573</v>
      </c>
      <c r="F3450" s="234" t="s">
        <v>102</v>
      </c>
      <c r="G3450" s="232">
        <v>21609</v>
      </c>
      <c r="H3450" s="229" t="s">
        <v>499</v>
      </c>
      <c r="I3450" s="229" t="s">
        <v>500</v>
      </c>
      <c r="J3450" s="229" t="s">
        <v>23</v>
      </c>
      <c r="K3450" s="229" t="s">
        <v>779</v>
      </c>
      <c r="L3450" s="229" t="s">
        <v>780</v>
      </c>
      <c r="M3450" s="229" t="s">
        <v>740</v>
      </c>
      <c r="N3450" s="229" t="s">
        <v>748</v>
      </c>
    </row>
    <row r="3451" spans="1:14">
      <c r="A3451" s="232">
        <f t="shared" si="53"/>
        <v>13440</v>
      </c>
      <c r="B3451" s="232">
        <v>4</v>
      </c>
      <c r="C3451" s="232" t="s">
        <v>747</v>
      </c>
      <c r="D3451" s="229" t="s">
        <v>656</v>
      </c>
      <c r="E3451" s="232" t="s">
        <v>446</v>
      </c>
      <c r="F3451" s="234" t="s">
        <v>102</v>
      </c>
      <c r="G3451" s="232">
        <v>21609</v>
      </c>
      <c r="H3451" s="229" t="s">
        <v>499</v>
      </c>
      <c r="I3451" s="229" t="s">
        <v>500</v>
      </c>
      <c r="J3451" s="229" t="s">
        <v>23</v>
      </c>
      <c r="K3451" s="229" t="s">
        <v>779</v>
      </c>
      <c r="L3451" s="229" t="s">
        <v>780</v>
      </c>
      <c r="M3451" s="229" t="s">
        <v>740</v>
      </c>
      <c r="N3451" s="229" t="s">
        <v>748</v>
      </c>
    </row>
    <row r="3452" spans="1:14">
      <c r="A3452" s="232">
        <f t="shared" si="53"/>
        <v>13441</v>
      </c>
      <c r="B3452" s="232">
        <v>4</v>
      </c>
      <c r="C3452" s="232" t="s">
        <v>747</v>
      </c>
      <c r="D3452" s="229" t="s">
        <v>656</v>
      </c>
      <c r="E3452" s="232" t="s">
        <v>573</v>
      </c>
      <c r="F3452" s="234" t="s">
        <v>103</v>
      </c>
      <c r="G3452" s="232">
        <v>99100</v>
      </c>
      <c r="H3452" s="229" t="s">
        <v>499</v>
      </c>
      <c r="I3452" s="229" t="s">
        <v>500</v>
      </c>
      <c r="J3452" s="229" t="s">
        <v>23</v>
      </c>
      <c r="K3452" s="229" t="s">
        <v>779</v>
      </c>
      <c r="L3452" s="229" t="s">
        <v>780</v>
      </c>
      <c r="M3452" s="229" t="s">
        <v>740</v>
      </c>
      <c r="N3452" s="229" t="s">
        <v>748</v>
      </c>
    </row>
    <row r="3453" spans="1:14">
      <c r="A3453" s="232">
        <f t="shared" si="53"/>
        <v>13442</v>
      </c>
      <c r="B3453" s="232">
        <v>4</v>
      </c>
      <c r="C3453" s="232" t="s">
        <v>747</v>
      </c>
      <c r="D3453" s="229" t="s">
        <v>656</v>
      </c>
      <c r="E3453" s="232" t="s">
        <v>446</v>
      </c>
      <c r="F3453" s="234" t="s">
        <v>103</v>
      </c>
      <c r="G3453" s="232">
        <v>99100</v>
      </c>
      <c r="H3453" s="229" t="s">
        <v>499</v>
      </c>
      <c r="I3453" s="229" t="s">
        <v>500</v>
      </c>
      <c r="J3453" s="229" t="s">
        <v>23</v>
      </c>
      <c r="K3453" s="229" t="s">
        <v>779</v>
      </c>
      <c r="L3453" s="229" t="s">
        <v>780</v>
      </c>
      <c r="M3453" s="229" t="s">
        <v>740</v>
      </c>
      <c r="N3453" s="229" t="s">
        <v>748</v>
      </c>
    </row>
    <row r="3454" spans="1:14">
      <c r="A3454" s="232">
        <f t="shared" si="53"/>
        <v>13443</v>
      </c>
      <c r="B3454" s="232">
        <v>4</v>
      </c>
      <c r="C3454" s="232" t="s">
        <v>747</v>
      </c>
      <c r="D3454" s="229" t="s">
        <v>656</v>
      </c>
      <c r="E3454" s="232" t="s">
        <v>573</v>
      </c>
      <c r="F3454" s="234" t="s">
        <v>103</v>
      </c>
      <c r="G3454" s="232">
        <v>79101</v>
      </c>
      <c r="H3454" s="229" t="s">
        <v>499</v>
      </c>
      <c r="I3454" s="229" t="s">
        <v>500</v>
      </c>
      <c r="J3454" s="229" t="s">
        <v>23</v>
      </c>
      <c r="K3454" s="229" t="s">
        <v>779</v>
      </c>
      <c r="L3454" s="229" t="s">
        <v>780</v>
      </c>
      <c r="M3454" s="229" t="s">
        <v>740</v>
      </c>
      <c r="N3454" s="229" t="s">
        <v>748</v>
      </c>
    </row>
    <row r="3455" spans="1:14">
      <c r="A3455" s="232">
        <f t="shared" si="53"/>
        <v>13444</v>
      </c>
      <c r="B3455" s="232">
        <v>4</v>
      </c>
      <c r="C3455" s="232" t="s">
        <v>747</v>
      </c>
      <c r="D3455" s="229" t="s">
        <v>656</v>
      </c>
      <c r="E3455" s="232" t="s">
        <v>446</v>
      </c>
      <c r="F3455" s="234" t="s">
        <v>103</v>
      </c>
      <c r="G3455" s="232">
        <v>79101</v>
      </c>
      <c r="H3455" s="229" t="s">
        <v>499</v>
      </c>
      <c r="I3455" s="229" t="s">
        <v>500</v>
      </c>
      <c r="J3455" s="229" t="s">
        <v>23</v>
      </c>
      <c r="K3455" s="229" t="s">
        <v>779</v>
      </c>
      <c r="L3455" s="229" t="s">
        <v>780</v>
      </c>
      <c r="M3455" s="229" t="s">
        <v>740</v>
      </c>
      <c r="N3455" s="229" t="s">
        <v>748</v>
      </c>
    </row>
    <row r="3456" spans="1:14">
      <c r="A3456" s="232">
        <f t="shared" si="53"/>
        <v>13445</v>
      </c>
      <c r="B3456" s="232">
        <v>4</v>
      </c>
      <c r="C3456" s="232" t="s">
        <v>747</v>
      </c>
      <c r="D3456" s="229" t="s">
        <v>656</v>
      </c>
      <c r="E3456" s="232" t="s">
        <v>573</v>
      </c>
      <c r="F3456" s="234" t="s">
        <v>103</v>
      </c>
      <c r="G3456" s="232">
        <v>11609</v>
      </c>
      <c r="H3456" s="229" t="s">
        <v>499</v>
      </c>
      <c r="I3456" s="229" t="s">
        <v>500</v>
      </c>
      <c r="J3456" s="229" t="s">
        <v>23</v>
      </c>
      <c r="K3456" s="229" t="s">
        <v>779</v>
      </c>
      <c r="L3456" s="229" t="s">
        <v>780</v>
      </c>
      <c r="M3456" s="229" t="s">
        <v>740</v>
      </c>
      <c r="N3456" s="229" t="s">
        <v>748</v>
      </c>
    </row>
    <row r="3457" spans="1:14">
      <c r="A3457" s="232">
        <f t="shared" si="53"/>
        <v>13446</v>
      </c>
      <c r="B3457" s="232">
        <v>4</v>
      </c>
      <c r="C3457" s="232" t="s">
        <v>747</v>
      </c>
      <c r="D3457" s="229" t="s">
        <v>656</v>
      </c>
      <c r="E3457" s="232" t="s">
        <v>446</v>
      </c>
      <c r="F3457" s="234" t="s">
        <v>103</v>
      </c>
      <c r="G3457" s="232">
        <v>11609</v>
      </c>
      <c r="H3457" s="229" t="s">
        <v>499</v>
      </c>
      <c r="I3457" s="229" t="s">
        <v>500</v>
      </c>
      <c r="J3457" s="229" t="s">
        <v>23</v>
      </c>
      <c r="K3457" s="229" t="s">
        <v>779</v>
      </c>
      <c r="L3457" s="229" t="s">
        <v>780</v>
      </c>
      <c r="M3457" s="229" t="s">
        <v>740</v>
      </c>
      <c r="N3457" s="229" t="s">
        <v>748</v>
      </c>
    </row>
    <row r="3458" spans="1:14">
      <c r="A3458" s="232">
        <f t="shared" si="53"/>
        <v>13447</v>
      </c>
      <c r="B3458" s="232">
        <v>4</v>
      </c>
      <c r="C3458" s="232" t="s">
        <v>747</v>
      </c>
      <c r="D3458" s="229" t="s">
        <v>656</v>
      </c>
      <c r="E3458" s="232" t="s">
        <v>573</v>
      </c>
      <c r="F3458" s="234" t="s">
        <v>103</v>
      </c>
      <c r="G3458" s="232">
        <v>21609</v>
      </c>
      <c r="H3458" s="229" t="s">
        <v>499</v>
      </c>
      <c r="I3458" s="229" t="s">
        <v>500</v>
      </c>
      <c r="J3458" s="229" t="s">
        <v>23</v>
      </c>
      <c r="K3458" s="229" t="s">
        <v>779</v>
      </c>
      <c r="L3458" s="229" t="s">
        <v>780</v>
      </c>
      <c r="M3458" s="229" t="s">
        <v>740</v>
      </c>
      <c r="N3458" s="229" t="s">
        <v>748</v>
      </c>
    </row>
    <row r="3459" spans="1:14">
      <c r="A3459" s="232">
        <f t="shared" si="53"/>
        <v>13448</v>
      </c>
      <c r="B3459" s="232">
        <v>4</v>
      </c>
      <c r="C3459" s="232" t="s">
        <v>747</v>
      </c>
      <c r="D3459" s="229" t="s">
        <v>656</v>
      </c>
      <c r="E3459" s="232" t="s">
        <v>446</v>
      </c>
      <c r="F3459" s="234" t="s">
        <v>103</v>
      </c>
      <c r="G3459" s="232">
        <v>21609</v>
      </c>
      <c r="H3459" s="229" t="s">
        <v>499</v>
      </c>
      <c r="I3459" s="229" t="s">
        <v>500</v>
      </c>
      <c r="J3459" s="229" t="s">
        <v>23</v>
      </c>
      <c r="K3459" s="229" t="s">
        <v>779</v>
      </c>
      <c r="L3459" s="229" t="s">
        <v>780</v>
      </c>
      <c r="M3459" s="229" t="s">
        <v>740</v>
      </c>
      <c r="N3459" s="229" t="s">
        <v>748</v>
      </c>
    </row>
    <row r="3460" spans="1:14">
      <c r="A3460" s="232">
        <f t="shared" si="53"/>
        <v>13449</v>
      </c>
      <c r="B3460" s="232">
        <v>4</v>
      </c>
      <c r="C3460" s="232" t="s">
        <v>747</v>
      </c>
      <c r="D3460" s="229" t="s">
        <v>656</v>
      </c>
      <c r="E3460" s="232" t="s">
        <v>573</v>
      </c>
      <c r="F3460" s="235" t="s">
        <v>645</v>
      </c>
      <c r="G3460" s="232">
        <v>99100</v>
      </c>
      <c r="H3460" s="229" t="s">
        <v>499</v>
      </c>
      <c r="I3460" s="229" t="s">
        <v>500</v>
      </c>
      <c r="J3460" s="229" t="s">
        <v>23</v>
      </c>
      <c r="K3460" s="229" t="s">
        <v>779</v>
      </c>
      <c r="L3460" s="229" t="s">
        <v>780</v>
      </c>
      <c r="M3460" s="229" t="s">
        <v>740</v>
      </c>
      <c r="N3460" s="229" t="s">
        <v>748</v>
      </c>
    </row>
    <row r="3461" spans="1:14">
      <c r="A3461" s="232">
        <f t="shared" si="53"/>
        <v>13450</v>
      </c>
      <c r="B3461" s="232">
        <v>4</v>
      </c>
      <c r="C3461" s="232" t="s">
        <v>747</v>
      </c>
      <c r="D3461" s="229" t="s">
        <v>656</v>
      </c>
      <c r="E3461" s="232" t="s">
        <v>446</v>
      </c>
      <c r="F3461" s="235" t="s">
        <v>645</v>
      </c>
      <c r="G3461" s="232">
        <v>99100</v>
      </c>
      <c r="H3461" s="229" t="s">
        <v>499</v>
      </c>
      <c r="I3461" s="229" t="s">
        <v>500</v>
      </c>
      <c r="J3461" s="229" t="s">
        <v>23</v>
      </c>
      <c r="K3461" s="229" t="s">
        <v>779</v>
      </c>
      <c r="L3461" s="229" t="s">
        <v>780</v>
      </c>
      <c r="M3461" s="229" t="s">
        <v>740</v>
      </c>
      <c r="N3461" s="229" t="s">
        <v>748</v>
      </c>
    </row>
    <row r="3462" spans="1:14">
      <c r="A3462" s="232">
        <f t="shared" si="53"/>
        <v>13451</v>
      </c>
      <c r="B3462" s="232">
        <v>4</v>
      </c>
      <c r="C3462" s="232" t="s">
        <v>747</v>
      </c>
      <c r="D3462" s="229" t="s">
        <v>656</v>
      </c>
      <c r="E3462" s="232" t="s">
        <v>573</v>
      </c>
      <c r="F3462" s="235" t="s">
        <v>645</v>
      </c>
      <c r="G3462" s="232">
        <v>79101</v>
      </c>
      <c r="H3462" s="229" t="s">
        <v>499</v>
      </c>
      <c r="I3462" s="229" t="s">
        <v>500</v>
      </c>
      <c r="J3462" s="229" t="s">
        <v>23</v>
      </c>
      <c r="K3462" s="229" t="s">
        <v>779</v>
      </c>
      <c r="L3462" s="229" t="s">
        <v>780</v>
      </c>
      <c r="M3462" s="229" t="s">
        <v>740</v>
      </c>
      <c r="N3462" s="229" t="s">
        <v>748</v>
      </c>
    </row>
    <row r="3463" spans="1:14">
      <c r="A3463" s="232">
        <f t="shared" si="53"/>
        <v>13452</v>
      </c>
      <c r="B3463" s="232">
        <v>4</v>
      </c>
      <c r="C3463" s="232" t="s">
        <v>747</v>
      </c>
      <c r="D3463" s="229" t="s">
        <v>656</v>
      </c>
      <c r="E3463" s="232" t="s">
        <v>446</v>
      </c>
      <c r="F3463" s="235" t="s">
        <v>645</v>
      </c>
      <c r="G3463" s="232">
        <v>79101</v>
      </c>
      <c r="H3463" s="229" t="s">
        <v>499</v>
      </c>
      <c r="I3463" s="229" t="s">
        <v>500</v>
      </c>
      <c r="J3463" s="229" t="s">
        <v>23</v>
      </c>
      <c r="K3463" s="229" t="s">
        <v>779</v>
      </c>
      <c r="L3463" s="229" t="s">
        <v>780</v>
      </c>
      <c r="M3463" s="229" t="s">
        <v>740</v>
      </c>
      <c r="N3463" s="229" t="s">
        <v>748</v>
      </c>
    </row>
    <row r="3464" spans="1:14">
      <c r="A3464" s="232">
        <f t="shared" si="53"/>
        <v>13453</v>
      </c>
      <c r="B3464" s="232">
        <v>4</v>
      </c>
      <c r="C3464" s="232" t="s">
        <v>747</v>
      </c>
      <c r="D3464" s="229" t="s">
        <v>656</v>
      </c>
      <c r="E3464" s="232" t="s">
        <v>573</v>
      </c>
      <c r="F3464" s="235" t="s">
        <v>645</v>
      </c>
      <c r="G3464" s="232">
        <v>11609</v>
      </c>
      <c r="H3464" s="229" t="s">
        <v>499</v>
      </c>
      <c r="I3464" s="229" t="s">
        <v>500</v>
      </c>
      <c r="J3464" s="229" t="s">
        <v>23</v>
      </c>
      <c r="K3464" s="229" t="s">
        <v>779</v>
      </c>
      <c r="L3464" s="229" t="s">
        <v>780</v>
      </c>
      <c r="M3464" s="229" t="s">
        <v>740</v>
      </c>
      <c r="N3464" s="229" t="s">
        <v>748</v>
      </c>
    </row>
    <row r="3465" spans="1:14">
      <c r="A3465" s="232">
        <f t="shared" si="53"/>
        <v>13454</v>
      </c>
      <c r="B3465" s="232">
        <v>4</v>
      </c>
      <c r="C3465" s="232" t="s">
        <v>747</v>
      </c>
      <c r="D3465" s="229" t="s">
        <v>656</v>
      </c>
      <c r="E3465" s="232" t="s">
        <v>446</v>
      </c>
      <c r="F3465" s="235" t="s">
        <v>645</v>
      </c>
      <c r="G3465" s="232">
        <v>11609</v>
      </c>
      <c r="H3465" s="229" t="s">
        <v>499</v>
      </c>
      <c r="I3465" s="229" t="s">
        <v>500</v>
      </c>
      <c r="J3465" s="229" t="s">
        <v>23</v>
      </c>
      <c r="K3465" s="229" t="s">
        <v>779</v>
      </c>
      <c r="L3465" s="229" t="s">
        <v>780</v>
      </c>
      <c r="M3465" s="229" t="s">
        <v>740</v>
      </c>
      <c r="N3465" s="229" t="s">
        <v>748</v>
      </c>
    </row>
    <row r="3466" spans="1:14">
      <c r="A3466" s="232">
        <f t="shared" si="53"/>
        <v>13455</v>
      </c>
      <c r="B3466" s="232">
        <v>4</v>
      </c>
      <c r="C3466" s="232" t="s">
        <v>747</v>
      </c>
      <c r="D3466" s="229" t="s">
        <v>656</v>
      </c>
      <c r="E3466" s="232" t="s">
        <v>573</v>
      </c>
      <c r="F3466" s="235" t="s">
        <v>645</v>
      </c>
      <c r="G3466" s="232">
        <v>21609</v>
      </c>
      <c r="H3466" s="229" t="s">
        <v>499</v>
      </c>
      <c r="I3466" s="229" t="s">
        <v>500</v>
      </c>
      <c r="J3466" s="229" t="s">
        <v>23</v>
      </c>
      <c r="K3466" s="229" t="s">
        <v>779</v>
      </c>
      <c r="L3466" s="229" t="s">
        <v>780</v>
      </c>
      <c r="M3466" s="229" t="s">
        <v>740</v>
      </c>
      <c r="N3466" s="229" t="s">
        <v>748</v>
      </c>
    </row>
    <row r="3467" spans="1:14">
      <c r="A3467" s="232">
        <f t="shared" si="53"/>
        <v>13456</v>
      </c>
      <c r="B3467" s="232">
        <v>4</v>
      </c>
      <c r="C3467" s="232" t="s">
        <v>747</v>
      </c>
      <c r="D3467" s="229" t="s">
        <v>656</v>
      </c>
      <c r="E3467" s="232" t="s">
        <v>446</v>
      </c>
      <c r="F3467" s="235" t="s">
        <v>645</v>
      </c>
      <c r="G3467" s="232">
        <v>21609</v>
      </c>
      <c r="H3467" s="229" t="s">
        <v>499</v>
      </c>
      <c r="I3467" s="229" t="s">
        <v>500</v>
      </c>
      <c r="J3467" s="229" t="s">
        <v>23</v>
      </c>
      <c r="K3467" s="229" t="s">
        <v>779</v>
      </c>
      <c r="L3467" s="229" t="s">
        <v>780</v>
      </c>
      <c r="M3467" s="229" t="s">
        <v>740</v>
      </c>
      <c r="N3467" s="229" t="s">
        <v>748</v>
      </c>
    </row>
    <row r="3468" spans="1:14">
      <c r="A3468" s="232">
        <f t="shared" si="53"/>
        <v>13457</v>
      </c>
      <c r="B3468" s="232">
        <v>4</v>
      </c>
      <c r="C3468" s="232" t="s">
        <v>747</v>
      </c>
      <c r="D3468" s="229" t="s">
        <v>656</v>
      </c>
      <c r="E3468" s="232" t="s">
        <v>573</v>
      </c>
      <c r="F3468" s="234" t="s">
        <v>108</v>
      </c>
      <c r="G3468" s="232">
        <v>99100</v>
      </c>
      <c r="H3468" s="229" t="s">
        <v>499</v>
      </c>
      <c r="I3468" s="229" t="s">
        <v>500</v>
      </c>
      <c r="J3468" s="229" t="s">
        <v>23</v>
      </c>
      <c r="K3468" s="229" t="s">
        <v>779</v>
      </c>
      <c r="L3468" s="229" t="s">
        <v>780</v>
      </c>
      <c r="M3468" s="229" t="s">
        <v>740</v>
      </c>
      <c r="N3468" s="229" t="s">
        <v>748</v>
      </c>
    </row>
    <row r="3469" spans="1:14">
      <c r="A3469" s="232">
        <f t="shared" ref="A3469:A3532" si="54">A3468+1</f>
        <v>13458</v>
      </c>
      <c r="B3469" s="232">
        <v>4</v>
      </c>
      <c r="C3469" s="232" t="s">
        <v>747</v>
      </c>
      <c r="D3469" s="229" t="s">
        <v>656</v>
      </c>
      <c r="E3469" s="232" t="s">
        <v>446</v>
      </c>
      <c r="F3469" s="234" t="s">
        <v>108</v>
      </c>
      <c r="G3469" s="232">
        <v>99100</v>
      </c>
      <c r="H3469" s="229" t="s">
        <v>499</v>
      </c>
      <c r="I3469" s="229" t="s">
        <v>500</v>
      </c>
      <c r="J3469" s="229" t="s">
        <v>23</v>
      </c>
      <c r="K3469" s="229" t="s">
        <v>779</v>
      </c>
      <c r="L3469" s="229" t="s">
        <v>780</v>
      </c>
      <c r="M3469" s="229" t="s">
        <v>740</v>
      </c>
      <c r="N3469" s="229" t="s">
        <v>748</v>
      </c>
    </row>
    <row r="3470" spans="1:14">
      <c r="A3470" s="232">
        <f t="shared" si="54"/>
        <v>13459</v>
      </c>
      <c r="B3470" s="232">
        <v>4</v>
      </c>
      <c r="C3470" s="232" t="s">
        <v>747</v>
      </c>
      <c r="D3470" s="229" t="s">
        <v>656</v>
      </c>
      <c r="E3470" s="232" t="s">
        <v>573</v>
      </c>
      <c r="F3470" s="234" t="s">
        <v>108</v>
      </c>
      <c r="G3470" s="232">
        <v>79101</v>
      </c>
      <c r="H3470" s="229" t="s">
        <v>499</v>
      </c>
      <c r="I3470" s="229" t="s">
        <v>500</v>
      </c>
      <c r="J3470" s="229" t="s">
        <v>23</v>
      </c>
      <c r="K3470" s="229" t="s">
        <v>779</v>
      </c>
      <c r="L3470" s="229" t="s">
        <v>780</v>
      </c>
      <c r="M3470" s="229" t="s">
        <v>740</v>
      </c>
      <c r="N3470" s="229" t="s">
        <v>748</v>
      </c>
    </row>
    <row r="3471" spans="1:14">
      <c r="A3471" s="232">
        <f t="shared" si="54"/>
        <v>13460</v>
      </c>
      <c r="B3471" s="232">
        <v>4</v>
      </c>
      <c r="C3471" s="232" t="s">
        <v>747</v>
      </c>
      <c r="D3471" s="229" t="s">
        <v>656</v>
      </c>
      <c r="E3471" s="232" t="s">
        <v>446</v>
      </c>
      <c r="F3471" s="234" t="s">
        <v>108</v>
      </c>
      <c r="G3471" s="232">
        <v>79101</v>
      </c>
      <c r="H3471" s="229" t="s">
        <v>499</v>
      </c>
      <c r="I3471" s="229" t="s">
        <v>500</v>
      </c>
      <c r="J3471" s="229" t="s">
        <v>23</v>
      </c>
      <c r="K3471" s="229" t="s">
        <v>779</v>
      </c>
      <c r="L3471" s="229" t="s">
        <v>780</v>
      </c>
      <c r="M3471" s="229" t="s">
        <v>740</v>
      </c>
      <c r="N3471" s="229" t="s">
        <v>748</v>
      </c>
    </row>
    <row r="3472" spans="1:14">
      <c r="A3472" s="232">
        <f t="shared" si="54"/>
        <v>13461</v>
      </c>
      <c r="B3472" s="232">
        <v>4</v>
      </c>
      <c r="C3472" s="232" t="s">
        <v>747</v>
      </c>
      <c r="D3472" s="229" t="s">
        <v>656</v>
      </c>
      <c r="E3472" s="232" t="s">
        <v>573</v>
      </c>
      <c r="F3472" s="234" t="s">
        <v>108</v>
      </c>
      <c r="G3472" s="232">
        <v>11609</v>
      </c>
      <c r="H3472" s="229" t="s">
        <v>499</v>
      </c>
      <c r="I3472" s="229" t="s">
        <v>500</v>
      </c>
      <c r="J3472" s="229" t="s">
        <v>23</v>
      </c>
      <c r="K3472" s="229" t="s">
        <v>779</v>
      </c>
      <c r="L3472" s="229" t="s">
        <v>780</v>
      </c>
      <c r="M3472" s="229" t="s">
        <v>740</v>
      </c>
      <c r="N3472" s="229" t="s">
        <v>748</v>
      </c>
    </row>
    <row r="3473" spans="1:14">
      <c r="A3473" s="232">
        <f t="shared" si="54"/>
        <v>13462</v>
      </c>
      <c r="B3473" s="232">
        <v>4</v>
      </c>
      <c r="C3473" s="232" t="s">
        <v>747</v>
      </c>
      <c r="D3473" s="229" t="s">
        <v>656</v>
      </c>
      <c r="E3473" s="232" t="s">
        <v>446</v>
      </c>
      <c r="F3473" s="234" t="s">
        <v>108</v>
      </c>
      <c r="G3473" s="232">
        <v>11609</v>
      </c>
      <c r="H3473" s="229" t="s">
        <v>499</v>
      </c>
      <c r="I3473" s="229" t="s">
        <v>500</v>
      </c>
      <c r="J3473" s="229" t="s">
        <v>23</v>
      </c>
      <c r="K3473" s="229" t="s">
        <v>779</v>
      </c>
      <c r="L3473" s="229" t="s">
        <v>780</v>
      </c>
      <c r="M3473" s="229" t="s">
        <v>740</v>
      </c>
      <c r="N3473" s="229" t="s">
        <v>748</v>
      </c>
    </row>
    <row r="3474" spans="1:14">
      <c r="A3474" s="232">
        <f t="shared" si="54"/>
        <v>13463</v>
      </c>
      <c r="B3474" s="232">
        <v>4</v>
      </c>
      <c r="C3474" s="232" t="s">
        <v>747</v>
      </c>
      <c r="D3474" s="229" t="s">
        <v>656</v>
      </c>
      <c r="E3474" s="232" t="s">
        <v>573</v>
      </c>
      <c r="F3474" s="234" t="s">
        <v>108</v>
      </c>
      <c r="G3474" s="232">
        <v>21609</v>
      </c>
      <c r="H3474" s="229" t="s">
        <v>499</v>
      </c>
      <c r="I3474" s="229" t="s">
        <v>500</v>
      </c>
      <c r="J3474" s="229" t="s">
        <v>23</v>
      </c>
      <c r="K3474" s="229" t="s">
        <v>779</v>
      </c>
      <c r="L3474" s="229" t="s">
        <v>780</v>
      </c>
      <c r="M3474" s="229" t="s">
        <v>740</v>
      </c>
      <c r="N3474" s="229" t="s">
        <v>748</v>
      </c>
    </row>
    <row r="3475" spans="1:14">
      <c r="A3475" s="232">
        <f t="shared" si="54"/>
        <v>13464</v>
      </c>
      <c r="B3475" s="232">
        <v>4</v>
      </c>
      <c r="C3475" s="232" t="s">
        <v>747</v>
      </c>
      <c r="D3475" s="229" t="s">
        <v>656</v>
      </c>
      <c r="E3475" s="232" t="s">
        <v>446</v>
      </c>
      <c r="F3475" s="234" t="s">
        <v>108</v>
      </c>
      <c r="G3475" s="232">
        <v>21609</v>
      </c>
      <c r="H3475" s="229" t="s">
        <v>499</v>
      </c>
      <c r="I3475" s="229" t="s">
        <v>500</v>
      </c>
      <c r="J3475" s="229" t="s">
        <v>23</v>
      </c>
      <c r="K3475" s="229" t="s">
        <v>779</v>
      </c>
      <c r="L3475" s="229" t="s">
        <v>780</v>
      </c>
      <c r="M3475" s="229" t="s">
        <v>740</v>
      </c>
      <c r="N3475" s="229" t="s">
        <v>748</v>
      </c>
    </row>
    <row r="3476" spans="1:14">
      <c r="A3476" s="232">
        <f t="shared" si="54"/>
        <v>13465</v>
      </c>
      <c r="B3476" s="232">
        <v>4</v>
      </c>
      <c r="C3476" s="232" t="s">
        <v>747</v>
      </c>
      <c r="D3476" s="229" t="s">
        <v>656</v>
      </c>
      <c r="E3476" s="232" t="s">
        <v>573</v>
      </c>
      <c r="F3476" s="235" t="s">
        <v>109</v>
      </c>
      <c r="G3476" s="232">
        <v>99100</v>
      </c>
      <c r="H3476" s="229" t="s">
        <v>499</v>
      </c>
      <c r="I3476" s="229" t="s">
        <v>500</v>
      </c>
      <c r="J3476" s="229" t="s">
        <v>23</v>
      </c>
      <c r="K3476" s="229" t="s">
        <v>779</v>
      </c>
      <c r="L3476" s="229" t="s">
        <v>780</v>
      </c>
      <c r="M3476" s="229" t="s">
        <v>740</v>
      </c>
      <c r="N3476" s="229" t="s">
        <v>748</v>
      </c>
    </row>
    <row r="3477" spans="1:14">
      <c r="A3477" s="232">
        <f t="shared" si="54"/>
        <v>13466</v>
      </c>
      <c r="B3477" s="232">
        <v>4</v>
      </c>
      <c r="C3477" s="232" t="s">
        <v>747</v>
      </c>
      <c r="D3477" s="229" t="s">
        <v>656</v>
      </c>
      <c r="E3477" s="232" t="s">
        <v>446</v>
      </c>
      <c r="F3477" s="235" t="s">
        <v>109</v>
      </c>
      <c r="G3477" s="232">
        <v>99100</v>
      </c>
      <c r="H3477" s="229" t="s">
        <v>499</v>
      </c>
      <c r="I3477" s="229" t="s">
        <v>500</v>
      </c>
      <c r="J3477" s="229" t="s">
        <v>23</v>
      </c>
      <c r="K3477" s="229" t="s">
        <v>779</v>
      </c>
      <c r="L3477" s="229" t="s">
        <v>780</v>
      </c>
      <c r="M3477" s="229" t="s">
        <v>740</v>
      </c>
      <c r="N3477" s="229" t="s">
        <v>748</v>
      </c>
    </row>
    <row r="3478" spans="1:14">
      <c r="A3478" s="232">
        <f t="shared" si="54"/>
        <v>13467</v>
      </c>
      <c r="B3478" s="232">
        <v>4</v>
      </c>
      <c r="C3478" s="232" t="s">
        <v>747</v>
      </c>
      <c r="D3478" s="229" t="s">
        <v>656</v>
      </c>
      <c r="E3478" s="232" t="s">
        <v>573</v>
      </c>
      <c r="F3478" s="235" t="s">
        <v>109</v>
      </c>
      <c r="G3478" s="232">
        <v>79101</v>
      </c>
      <c r="H3478" s="229" t="s">
        <v>499</v>
      </c>
      <c r="I3478" s="229" t="s">
        <v>500</v>
      </c>
      <c r="J3478" s="229" t="s">
        <v>23</v>
      </c>
      <c r="K3478" s="229" t="s">
        <v>779</v>
      </c>
      <c r="L3478" s="229" t="s">
        <v>780</v>
      </c>
      <c r="M3478" s="229" t="s">
        <v>740</v>
      </c>
      <c r="N3478" s="229" t="s">
        <v>748</v>
      </c>
    </row>
    <row r="3479" spans="1:14">
      <c r="A3479" s="232">
        <f t="shared" si="54"/>
        <v>13468</v>
      </c>
      <c r="B3479" s="232">
        <v>4</v>
      </c>
      <c r="C3479" s="232" t="s">
        <v>747</v>
      </c>
      <c r="D3479" s="229" t="s">
        <v>656</v>
      </c>
      <c r="E3479" s="232" t="s">
        <v>446</v>
      </c>
      <c r="F3479" s="235" t="s">
        <v>109</v>
      </c>
      <c r="G3479" s="232">
        <v>79101</v>
      </c>
      <c r="H3479" s="229" t="s">
        <v>499</v>
      </c>
      <c r="I3479" s="229" t="s">
        <v>500</v>
      </c>
      <c r="J3479" s="229" t="s">
        <v>23</v>
      </c>
      <c r="K3479" s="229" t="s">
        <v>779</v>
      </c>
      <c r="L3479" s="229" t="s">
        <v>780</v>
      </c>
      <c r="M3479" s="229" t="s">
        <v>740</v>
      </c>
      <c r="N3479" s="229" t="s">
        <v>748</v>
      </c>
    </row>
    <row r="3480" spans="1:14">
      <c r="A3480" s="232">
        <f t="shared" si="54"/>
        <v>13469</v>
      </c>
      <c r="B3480" s="232">
        <v>4</v>
      </c>
      <c r="C3480" s="232" t="s">
        <v>747</v>
      </c>
      <c r="D3480" s="229" t="s">
        <v>656</v>
      </c>
      <c r="E3480" s="232" t="s">
        <v>573</v>
      </c>
      <c r="F3480" s="235" t="s">
        <v>109</v>
      </c>
      <c r="G3480" s="232">
        <v>11609</v>
      </c>
      <c r="H3480" s="229" t="s">
        <v>499</v>
      </c>
      <c r="I3480" s="229" t="s">
        <v>500</v>
      </c>
      <c r="J3480" s="229" t="s">
        <v>23</v>
      </c>
      <c r="K3480" s="229" t="s">
        <v>779</v>
      </c>
      <c r="L3480" s="229" t="s">
        <v>780</v>
      </c>
      <c r="M3480" s="229" t="s">
        <v>740</v>
      </c>
      <c r="N3480" s="229" t="s">
        <v>748</v>
      </c>
    </row>
    <row r="3481" spans="1:14">
      <c r="A3481" s="232">
        <f t="shared" si="54"/>
        <v>13470</v>
      </c>
      <c r="B3481" s="232">
        <v>4</v>
      </c>
      <c r="C3481" s="232" t="s">
        <v>747</v>
      </c>
      <c r="D3481" s="229" t="s">
        <v>656</v>
      </c>
      <c r="E3481" s="232" t="s">
        <v>446</v>
      </c>
      <c r="F3481" s="235" t="s">
        <v>109</v>
      </c>
      <c r="G3481" s="232">
        <v>11609</v>
      </c>
      <c r="H3481" s="229" t="s">
        <v>499</v>
      </c>
      <c r="I3481" s="229" t="s">
        <v>500</v>
      </c>
      <c r="J3481" s="229" t="s">
        <v>23</v>
      </c>
      <c r="K3481" s="229" t="s">
        <v>779</v>
      </c>
      <c r="L3481" s="229" t="s">
        <v>780</v>
      </c>
      <c r="M3481" s="229" t="s">
        <v>740</v>
      </c>
      <c r="N3481" s="229" t="s">
        <v>748</v>
      </c>
    </row>
    <row r="3482" spans="1:14">
      <c r="A3482" s="232">
        <f t="shared" si="54"/>
        <v>13471</v>
      </c>
      <c r="B3482" s="232">
        <v>4</v>
      </c>
      <c r="C3482" s="232" t="s">
        <v>747</v>
      </c>
      <c r="D3482" s="229" t="s">
        <v>656</v>
      </c>
      <c r="E3482" s="232" t="s">
        <v>573</v>
      </c>
      <c r="F3482" s="235" t="s">
        <v>109</v>
      </c>
      <c r="G3482" s="232">
        <v>21609</v>
      </c>
      <c r="H3482" s="229" t="s">
        <v>499</v>
      </c>
      <c r="I3482" s="229" t="s">
        <v>500</v>
      </c>
      <c r="J3482" s="229" t="s">
        <v>23</v>
      </c>
      <c r="K3482" s="229" t="s">
        <v>779</v>
      </c>
      <c r="L3482" s="229" t="s">
        <v>780</v>
      </c>
      <c r="M3482" s="229" t="s">
        <v>740</v>
      </c>
      <c r="N3482" s="229" t="s">
        <v>748</v>
      </c>
    </row>
    <row r="3483" spans="1:14">
      <c r="A3483" s="232">
        <f t="shared" si="54"/>
        <v>13472</v>
      </c>
      <c r="B3483" s="232">
        <v>4</v>
      </c>
      <c r="C3483" s="232" t="s">
        <v>747</v>
      </c>
      <c r="D3483" s="229" t="s">
        <v>656</v>
      </c>
      <c r="E3483" s="232" t="s">
        <v>446</v>
      </c>
      <c r="F3483" s="235" t="s">
        <v>109</v>
      </c>
      <c r="G3483" s="232">
        <v>21609</v>
      </c>
      <c r="H3483" s="229" t="s">
        <v>499</v>
      </c>
      <c r="I3483" s="229" t="s">
        <v>500</v>
      </c>
      <c r="J3483" s="229" t="s">
        <v>23</v>
      </c>
      <c r="K3483" s="229" t="s">
        <v>779</v>
      </c>
      <c r="L3483" s="229" t="s">
        <v>780</v>
      </c>
      <c r="M3483" s="229" t="s">
        <v>740</v>
      </c>
      <c r="N3483" s="229" t="s">
        <v>748</v>
      </c>
    </row>
    <row r="3484" spans="1:14">
      <c r="A3484" s="232">
        <f t="shared" si="54"/>
        <v>13473</v>
      </c>
      <c r="B3484" s="232">
        <v>4</v>
      </c>
      <c r="C3484" s="232" t="s">
        <v>747</v>
      </c>
      <c r="D3484" s="229" t="s">
        <v>656</v>
      </c>
      <c r="E3484" s="232" t="s">
        <v>573</v>
      </c>
      <c r="F3484" s="234" t="s">
        <v>111</v>
      </c>
      <c r="G3484" s="232">
        <v>99100</v>
      </c>
      <c r="H3484" s="229" t="s">
        <v>499</v>
      </c>
      <c r="I3484" s="229" t="s">
        <v>500</v>
      </c>
      <c r="J3484" s="229" t="s">
        <v>23</v>
      </c>
      <c r="K3484" s="229" t="s">
        <v>779</v>
      </c>
      <c r="L3484" s="229" t="s">
        <v>780</v>
      </c>
      <c r="M3484" s="229" t="s">
        <v>740</v>
      </c>
      <c r="N3484" s="229" t="s">
        <v>748</v>
      </c>
    </row>
    <row r="3485" spans="1:14">
      <c r="A3485" s="232">
        <f t="shared" si="54"/>
        <v>13474</v>
      </c>
      <c r="B3485" s="232">
        <v>4</v>
      </c>
      <c r="C3485" s="232" t="s">
        <v>747</v>
      </c>
      <c r="D3485" s="229" t="s">
        <v>656</v>
      </c>
      <c r="E3485" s="232" t="s">
        <v>446</v>
      </c>
      <c r="F3485" s="234" t="s">
        <v>111</v>
      </c>
      <c r="G3485" s="232">
        <v>99100</v>
      </c>
      <c r="H3485" s="229" t="s">
        <v>499</v>
      </c>
      <c r="I3485" s="229" t="s">
        <v>500</v>
      </c>
      <c r="J3485" s="229" t="s">
        <v>23</v>
      </c>
      <c r="K3485" s="229" t="s">
        <v>779</v>
      </c>
      <c r="L3485" s="229" t="s">
        <v>780</v>
      </c>
      <c r="M3485" s="229" t="s">
        <v>740</v>
      </c>
      <c r="N3485" s="229" t="s">
        <v>748</v>
      </c>
    </row>
    <row r="3486" spans="1:14">
      <c r="A3486" s="232">
        <f t="shared" si="54"/>
        <v>13475</v>
      </c>
      <c r="B3486" s="232">
        <v>4</v>
      </c>
      <c r="C3486" s="232" t="s">
        <v>747</v>
      </c>
      <c r="D3486" s="229" t="s">
        <v>656</v>
      </c>
      <c r="E3486" s="232" t="s">
        <v>573</v>
      </c>
      <c r="F3486" s="234" t="s">
        <v>111</v>
      </c>
      <c r="G3486" s="232">
        <v>79101</v>
      </c>
      <c r="H3486" s="229" t="s">
        <v>499</v>
      </c>
      <c r="I3486" s="229" t="s">
        <v>500</v>
      </c>
      <c r="J3486" s="229" t="s">
        <v>23</v>
      </c>
      <c r="K3486" s="229" t="s">
        <v>779</v>
      </c>
      <c r="L3486" s="229" t="s">
        <v>780</v>
      </c>
      <c r="M3486" s="229" t="s">
        <v>740</v>
      </c>
      <c r="N3486" s="229" t="s">
        <v>748</v>
      </c>
    </row>
    <row r="3487" spans="1:14">
      <c r="A3487" s="232">
        <f t="shared" si="54"/>
        <v>13476</v>
      </c>
      <c r="B3487" s="232">
        <v>4</v>
      </c>
      <c r="C3487" s="232" t="s">
        <v>747</v>
      </c>
      <c r="D3487" s="229" t="s">
        <v>656</v>
      </c>
      <c r="E3487" s="232" t="s">
        <v>446</v>
      </c>
      <c r="F3487" s="234" t="s">
        <v>111</v>
      </c>
      <c r="G3487" s="232">
        <v>79101</v>
      </c>
      <c r="H3487" s="229" t="s">
        <v>499</v>
      </c>
      <c r="I3487" s="229" t="s">
        <v>500</v>
      </c>
      <c r="J3487" s="229" t="s">
        <v>23</v>
      </c>
      <c r="K3487" s="229" t="s">
        <v>779</v>
      </c>
      <c r="L3487" s="229" t="s">
        <v>780</v>
      </c>
      <c r="M3487" s="229" t="s">
        <v>740</v>
      </c>
      <c r="N3487" s="229" t="s">
        <v>748</v>
      </c>
    </row>
    <row r="3488" spans="1:14">
      <c r="A3488" s="232">
        <f t="shared" si="54"/>
        <v>13477</v>
      </c>
      <c r="B3488" s="232">
        <v>4</v>
      </c>
      <c r="C3488" s="232" t="s">
        <v>747</v>
      </c>
      <c r="D3488" s="229" t="s">
        <v>656</v>
      </c>
      <c r="E3488" s="232" t="s">
        <v>573</v>
      </c>
      <c r="F3488" s="234" t="s">
        <v>111</v>
      </c>
      <c r="G3488" s="232">
        <v>11609</v>
      </c>
      <c r="H3488" s="229" t="s">
        <v>499</v>
      </c>
      <c r="I3488" s="229" t="s">
        <v>500</v>
      </c>
      <c r="J3488" s="229" t="s">
        <v>23</v>
      </c>
      <c r="K3488" s="229" t="s">
        <v>779</v>
      </c>
      <c r="L3488" s="229" t="s">
        <v>780</v>
      </c>
      <c r="M3488" s="229" t="s">
        <v>740</v>
      </c>
      <c r="N3488" s="229" t="s">
        <v>748</v>
      </c>
    </row>
    <row r="3489" spans="1:14">
      <c r="A3489" s="232">
        <f t="shared" si="54"/>
        <v>13478</v>
      </c>
      <c r="B3489" s="232">
        <v>4</v>
      </c>
      <c r="C3489" s="232" t="s">
        <v>747</v>
      </c>
      <c r="D3489" s="229" t="s">
        <v>656</v>
      </c>
      <c r="E3489" s="232" t="s">
        <v>446</v>
      </c>
      <c r="F3489" s="234" t="s">
        <v>111</v>
      </c>
      <c r="G3489" s="232">
        <v>11609</v>
      </c>
      <c r="H3489" s="229" t="s">
        <v>499</v>
      </c>
      <c r="I3489" s="229" t="s">
        <v>500</v>
      </c>
      <c r="J3489" s="229" t="s">
        <v>23</v>
      </c>
      <c r="K3489" s="229" t="s">
        <v>779</v>
      </c>
      <c r="L3489" s="229" t="s">
        <v>780</v>
      </c>
      <c r="M3489" s="229" t="s">
        <v>740</v>
      </c>
      <c r="N3489" s="229" t="s">
        <v>748</v>
      </c>
    </row>
    <row r="3490" spans="1:14">
      <c r="A3490" s="232">
        <f t="shared" si="54"/>
        <v>13479</v>
      </c>
      <c r="B3490" s="232">
        <v>4</v>
      </c>
      <c r="C3490" s="232" t="s">
        <v>747</v>
      </c>
      <c r="D3490" s="229" t="s">
        <v>656</v>
      </c>
      <c r="E3490" s="232" t="s">
        <v>573</v>
      </c>
      <c r="F3490" s="234" t="s">
        <v>111</v>
      </c>
      <c r="G3490" s="232">
        <v>21609</v>
      </c>
      <c r="H3490" s="229" t="s">
        <v>499</v>
      </c>
      <c r="I3490" s="229" t="s">
        <v>500</v>
      </c>
      <c r="J3490" s="229" t="s">
        <v>23</v>
      </c>
      <c r="K3490" s="229" t="s">
        <v>779</v>
      </c>
      <c r="L3490" s="229" t="s">
        <v>780</v>
      </c>
      <c r="M3490" s="229" t="s">
        <v>740</v>
      </c>
      <c r="N3490" s="229" t="s">
        <v>748</v>
      </c>
    </row>
    <row r="3491" spans="1:14">
      <c r="A3491" s="232">
        <f t="shared" si="54"/>
        <v>13480</v>
      </c>
      <c r="B3491" s="232">
        <v>4</v>
      </c>
      <c r="C3491" s="232" t="s">
        <v>747</v>
      </c>
      <c r="D3491" s="229" t="s">
        <v>656</v>
      </c>
      <c r="E3491" s="232" t="s">
        <v>446</v>
      </c>
      <c r="F3491" s="234" t="s">
        <v>111</v>
      </c>
      <c r="G3491" s="232">
        <v>21609</v>
      </c>
      <c r="H3491" s="229" t="s">
        <v>499</v>
      </c>
      <c r="I3491" s="229" t="s">
        <v>500</v>
      </c>
      <c r="J3491" s="229" t="s">
        <v>23</v>
      </c>
      <c r="K3491" s="229" t="s">
        <v>779</v>
      </c>
      <c r="L3491" s="229" t="s">
        <v>780</v>
      </c>
      <c r="M3491" s="229" t="s">
        <v>740</v>
      </c>
      <c r="N3491" s="229" t="s">
        <v>748</v>
      </c>
    </row>
    <row r="3492" spans="1:14">
      <c r="A3492" s="232">
        <f t="shared" si="54"/>
        <v>13481</v>
      </c>
      <c r="B3492" s="232">
        <v>4</v>
      </c>
      <c r="C3492" s="232" t="s">
        <v>747</v>
      </c>
      <c r="D3492" s="229" t="s">
        <v>656</v>
      </c>
      <c r="E3492" s="232" t="s">
        <v>573</v>
      </c>
      <c r="F3492" s="234" t="s">
        <v>112</v>
      </c>
      <c r="G3492" s="232">
        <v>99100</v>
      </c>
      <c r="H3492" s="229" t="s">
        <v>499</v>
      </c>
      <c r="I3492" s="229" t="s">
        <v>500</v>
      </c>
      <c r="J3492" s="229" t="s">
        <v>23</v>
      </c>
      <c r="K3492" s="229" t="s">
        <v>779</v>
      </c>
      <c r="L3492" s="229" t="s">
        <v>780</v>
      </c>
      <c r="M3492" s="229" t="s">
        <v>740</v>
      </c>
      <c r="N3492" s="229" t="s">
        <v>748</v>
      </c>
    </row>
    <row r="3493" spans="1:14">
      <c r="A3493" s="232">
        <f t="shared" si="54"/>
        <v>13482</v>
      </c>
      <c r="B3493" s="232">
        <v>4</v>
      </c>
      <c r="C3493" s="232" t="s">
        <v>747</v>
      </c>
      <c r="D3493" s="229" t="s">
        <v>656</v>
      </c>
      <c r="E3493" s="232" t="s">
        <v>446</v>
      </c>
      <c r="F3493" s="234" t="s">
        <v>112</v>
      </c>
      <c r="G3493" s="232">
        <v>99100</v>
      </c>
      <c r="H3493" s="229" t="s">
        <v>499</v>
      </c>
      <c r="I3493" s="229" t="s">
        <v>500</v>
      </c>
      <c r="J3493" s="229" t="s">
        <v>23</v>
      </c>
      <c r="K3493" s="229" t="s">
        <v>779</v>
      </c>
      <c r="L3493" s="229" t="s">
        <v>780</v>
      </c>
      <c r="M3493" s="229" t="s">
        <v>740</v>
      </c>
      <c r="N3493" s="229" t="s">
        <v>748</v>
      </c>
    </row>
    <row r="3494" spans="1:14">
      <c r="A3494" s="232">
        <f t="shared" si="54"/>
        <v>13483</v>
      </c>
      <c r="B3494" s="232">
        <v>4</v>
      </c>
      <c r="C3494" s="232" t="s">
        <v>747</v>
      </c>
      <c r="D3494" s="229" t="s">
        <v>656</v>
      </c>
      <c r="E3494" s="232" t="s">
        <v>573</v>
      </c>
      <c r="F3494" s="234" t="s">
        <v>112</v>
      </c>
      <c r="G3494" s="232">
        <v>79101</v>
      </c>
      <c r="H3494" s="229" t="s">
        <v>499</v>
      </c>
      <c r="I3494" s="229" t="s">
        <v>500</v>
      </c>
      <c r="J3494" s="229" t="s">
        <v>23</v>
      </c>
      <c r="K3494" s="229" t="s">
        <v>779</v>
      </c>
      <c r="L3494" s="229" t="s">
        <v>780</v>
      </c>
      <c r="M3494" s="229" t="s">
        <v>740</v>
      </c>
      <c r="N3494" s="229" t="s">
        <v>748</v>
      </c>
    </row>
    <row r="3495" spans="1:14">
      <c r="A3495" s="232">
        <f t="shared" si="54"/>
        <v>13484</v>
      </c>
      <c r="B3495" s="232">
        <v>4</v>
      </c>
      <c r="C3495" s="232" t="s">
        <v>747</v>
      </c>
      <c r="D3495" s="229" t="s">
        <v>656</v>
      </c>
      <c r="E3495" s="232" t="s">
        <v>446</v>
      </c>
      <c r="F3495" s="234" t="s">
        <v>112</v>
      </c>
      <c r="G3495" s="232">
        <v>79101</v>
      </c>
      <c r="H3495" s="229" t="s">
        <v>499</v>
      </c>
      <c r="I3495" s="229" t="s">
        <v>500</v>
      </c>
      <c r="J3495" s="229" t="s">
        <v>23</v>
      </c>
      <c r="K3495" s="229" t="s">
        <v>779</v>
      </c>
      <c r="L3495" s="229" t="s">
        <v>780</v>
      </c>
      <c r="M3495" s="229" t="s">
        <v>740</v>
      </c>
      <c r="N3495" s="229" t="s">
        <v>748</v>
      </c>
    </row>
    <row r="3496" spans="1:14">
      <c r="A3496" s="232">
        <f t="shared" si="54"/>
        <v>13485</v>
      </c>
      <c r="B3496" s="232">
        <v>4</v>
      </c>
      <c r="C3496" s="232" t="s">
        <v>747</v>
      </c>
      <c r="D3496" s="229" t="s">
        <v>656</v>
      </c>
      <c r="E3496" s="232" t="s">
        <v>573</v>
      </c>
      <c r="F3496" s="234" t="s">
        <v>112</v>
      </c>
      <c r="G3496" s="232">
        <v>11609</v>
      </c>
      <c r="H3496" s="229" t="s">
        <v>499</v>
      </c>
      <c r="I3496" s="229" t="s">
        <v>500</v>
      </c>
      <c r="J3496" s="229" t="s">
        <v>23</v>
      </c>
      <c r="K3496" s="229" t="s">
        <v>779</v>
      </c>
      <c r="L3496" s="229" t="s">
        <v>780</v>
      </c>
      <c r="M3496" s="229" t="s">
        <v>740</v>
      </c>
      <c r="N3496" s="229" t="s">
        <v>748</v>
      </c>
    </row>
    <row r="3497" spans="1:14">
      <c r="A3497" s="232">
        <f t="shared" si="54"/>
        <v>13486</v>
      </c>
      <c r="B3497" s="232">
        <v>4</v>
      </c>
      <c r="C3497" s="232" t="s">
        <v>747</v>
      </c>
      <c r="D3497" s="229" t="s">
        <v>656</v>
      </c>
      <c r="E3497" s="232" t="s">
        <v>446</v>
      </c>
      <c r="F3497" s="234" t="s">
        <v>112</v>
      </c>
      <c r="G3497" s="232">
        <v>11609</v>
      </c>
      <c r="H3497" s="229" t="s">
        <v>499</v>
      </c>
      <c r="I3497" s="229" t="s">
        <v>500</v>
      </c>
      <c r="J3497" s="229" t="s">
        <v>23</v>
      </c>
      <c r="K3497" s="229" t="s">
        <v>779</v>
      </c>
      <c r="L3497" s="229" t="s">
        <v>780</v>
      </c>
      <c r="M3497" s="229" t="s">
        <v>740</v>
      </c>
      <c r="N3497" s="229" t="s">
        <v>748</v>
      </c>
    </row>
    <row r="3498" spans="1:14">
      <c r="A3498" s="232">
        <f t="shared" si="54"/>
        <v>13487</v>
      </c>
      <c r="B3498" s="232">
        <v>4</v>
      </c>
      <c r="C3498" s="232" t="s">
        <v>747</v>
      </c>
      <c r="D3498" s="229" t="s">
        <v>656</v>
      </c>
      <c r="E3498" s="232" t="s">
        <v>573</v>
      </c>
      <c r="F3498" s="234" t="s">
        <v>112</v>
      </c>
      <c r="G3498" s="232">
        <v>21609</v>
      </c>
      <c r="H3498" s="229" t="s">
        <v>499</v>
      </c>
      <c r="I3498" s="229" t="s">
        <v>500</v>
      </c>
      <c r="J3498" s="229" t="s">
        <v>23</v>
      </c>
      <c r="K3498" s="229" t="s">
        <v>779</v>
      </c>
      <c r="L3498" s="229" t="s">
        <v>780</v>
      </c>
      <c r="M3498" s="229" t="s">
        <v>740</v>
      </c>
      <c r="N3498" s="229" t="s">
        <v>748</v>
      </c>
    </row>
    <row r="3499" spans="1:14">
      <c r="A3499" s="232">
        <f t="shared" si="54"/>
        <v>13488</v>
      </c>
      <c r="B3499" s="232">
        <v>4</v>
      </c>
      <c r="C3499" s="232" t="s">
        <v>747</v>
      </c>
      <c r="D3499" s="229" t="s">
        <v>656</v>
      </c>
      <c r="E3499" s="232" t="s">
        <v>446</v>
      </c>
      <c r="F3499" s="234" t="s">
        <v>112</v>
      </c>
      <c r="G3499" s="232">
        <v>21609</v>
      </c>
      <c r="H3499" s="229" t="s">
        <v>499</v>
      </c>
      <c r="I3499" s="229" t="s">
        <v>500</v>
      </c>
      <c r="J3499" s="229" t="s">
        <v>23</v>
      </c>
      <c r="K3499" s="229" t="s">
        <v>779</v>
      </c>
      <c r="L3499" s="229" t="s">
        <v>780</v>
      </c>
      <c r="M3499" s="229" t="s">
        <v>740</v>
      </c>
      <c r="N3499" s="229" t="s">
        <v>748</v>
      </c>
    </row>
    <row r="3500" spans="1:14">
      <c r="A3500" s="232">
        <f t="shared" si="54"/>
        <v>13489</v>
      </c>
      <c r="B3500" s="232">
        <v>4</v>
      </c>
      <c r="C3500" s="232" t="s">
        <v>747</v>
      </c>
      <c r="D3500" s="229" t="s">
        <v>656</v>
      </c>
      <c r="E3500" s="232" t="s">
        <v>573</v>
      </c>
      <c r="F3500" s="234" t="s">
        <v>116</v>
      </c>
      <c r="G3500" s="232">
        <v>99100</v>
      </c>
      <c r="H3500" s="229" t="s">
        <v>499</v>
      </c>
      <c r="I3500" s="229" t="s">
        <v>500</v>
      </c>
      <c r="J3500" s="229" t="s">
        <v>23</v>
      </c>
      <c r="K3500" s="229" t="s">
        <v>779</v>
      </c>
      <c r="L3500" s="229" t="s">
        <v>780</v>
      </c>
      <c r="M3500" s="229" t="s">
        <v>740</v>
      </c>
      <c r="N3500" s="229" t="s">
        <v>748</v>
      </c>
    </row>
    <row r="3501" spans="1:14">
      <c r="A3501" s="232">
        <f t="shared" si="54"/>
        <v>13490</v>
      </c>
      <c r="B3501" s="232">
        <v>4</v>
      </c>
      <c r="C3501" s="232" t="s">
        <v>747</v>
      </c>
      <c r="D3501" s="229" t="s">
        <v>656</v>
      </c>
      <c r="E3501" s="232" t="s">
        <v>446</v>
      </c>
      <c r="F3501" s="234" t="s">
        <v>116</v>
      </c>
      <c r="G3501" s="232">
        <v>99100</v>
      </c>
      <c r="H3501" s="229" t="s">
        <v>499</v>
      </c>
      <c r="I3501" s="229" t="s">
        <v>500</v>
      </c>
      <c r="J3501" s="229" t="s">
        <v>23</v>
      </c>
      <c r="K3501" s="229" t="s">
        <v>779</v>
      </c>
      <c r="L3501" s="229" t="s">
        <v>780</v>
      </c>
      <c r="M3501" s="229" t="s">
        <v>740</v>
      </c>
      <c r="N3501" s="229" t="s">
        <v>748</v>
      </c>
    </row>
    <row r="3502" spans="1:14">
      <c r="A3502" s="232">
        <f t="shared" si="54"/>
        <v>13491</v>
      </c>
      <c r="B3502" s="232">
        <v>4</v>
      </c>
      <c r="C3502" s="232" t="s">
        <v>747</v>
      </c>
      <c r="D3502" s="229" t="s">
        <v>656</v>
      </c>
      <c r="E3502" s="232" t="s">
        <v>573</v>
      </c>
      <c r="F3502" s="234" t="s">
        <v>116</v>
      </c>
      <c r="G3502" s="232">
        <v>79101</v>
      </c>
      <c r="H3502" s="229" t="s">
        <v>499</v>
      </c>
      <c r="I3502" s="229" t="s">
        <v>500</v>
      </c>
      <c r="J3502" s="229" t="s">
        <v>23</v>
      </c>
      <c r="K3502" s="229" t="s">
        <v>779</v>
      </c>
      <c r="L3502" s="229" t="s">
        <v>780</v>
      </c>
      <c r="M3502" s="229" t="s">
        <v>740</v>
      </c>
      <c r="N3502" s="229" t="s">
        <v>748</v>
      </c>
    </row>
    <row r="3503" spans="1:14">
      <c r="A3503" s="232">
        <f t="shared" si="54"/>
        <v>13492</v>
      </c>
      <c r="B3503" s="232">
        <v>4</v>
      </c>
      <c r="C3503" s="232" t="s">
        <v>747</v>
      </c>
      <c r="D3503" s="229" t="s">
        <v>656</v>
      </c>
      <c r="E3503" s="232" t="s">
        <v>446</v>
      </c>
      <c r="F3503" s="234" t="s">
        <v>116</v>
      </c>
      <c r="G3503" s="232">
        <v>79101</v>
      </c>
      <c r="H3503" s="229" t="s">
        <v>499</v>
      </c>
      <c r="I3503" s="229" t="s">
        <v>500</v>
      </c>
      <c r="J3503" s="229" t="s">
        <v>23</v>
      </c>
      <c r="K3503" s="229" t="s">
        <v>779</v>
      </c>
      <c r="L3503" s="229" t="s">
        <v>780</v>
      </c>
      <c r="M3503" s="229" t="s">
        <v>740</v>
      </c>
      <c r="N3503" s="229" t="s">
        <v>748</v>
      </c>
    </row>
    <row r="3504" spans="1:14">
      <c r="A3504" s="232">
        <f t="shared" si="54"/>
        <v>13493</v>
      </c>
      <c r="B3504" s="232">
        <v>4</v>
      </c>
      <c r="C3504" s="232" t="s">
        <v>747</v>
      </c>
      <c r="D3504" s="229" t="s">
        <v>656</v>
      </c>
      <c r="E3504" s="232" t="s">
        <v>573</v>
      </c>
      <c r="F3504" s="234" t="s">
        <v>116</v>
      </c>
      <c r="G3504" s="232">
        <v>11609</v>
      </c>
      <c r="H3504" s="229" t="s">
        <v>499</v>
      </c>
      <c r="I3504" s="229" t="s">
        <v>500</v>
      </c>
      <c r="J3504" s="229" t="s">
        <v>23</v>
      </c>
      <c r="K3504" s="229" t="s">
        <v>779</v>
      </c>
      <c r="L3504" s="229" t="s">
        <v>780</v>
      </c>
      <c r="M3504" s="229" t="s">
        <v>740</v>
      </c>
      <c r="N3504" s="229" t="s">
        <v>748</v>
      </c>
    </row>
    <row r="3505" spans="1:14">
      <c r="A3505" s="232">
        <f t="shared" si="54"/>
        <v>13494</v>
      </c>
      <c r="B3505" s="232">
        <v>4</v>
      </c>
      <c r="C3505" s="232" t="s">
        <v>747</v>
      </c>
      <c r="D3505" s="229" t="s">
        <v>656</v>
      </c>
      <c r="E3505" s="232" t="s">
        <v>446</v>
      </c>
      <c r="F3505" s="234" t="s">
        <v>116</v>
      </c>
      <c r="G3505" s="232">
        <v>11609</v>
      </c>
      <c r="H3505" s="229" t="s">
        <v>499</v>
      </c>
      <c r="I3505" s="229" t="s">
        <v>500</v>
      </c>
      <c r="J3505" s="229" t="s">
        <v>23</v>
      </c>
      <c r="K3505" s="229" t="s">
        <v>779</v>
      </c>
      <c r="L3505" s="229" t="s">
        <v>780</v>
      </c>
      <c r="M3505" s="229" t="s">
        <v>740</v>
      </c>
      <c r="N3505" s="229" t="s">
        <v>748</v>
      </c>
    </row>
    <row r="3506" spans="1:14">
      <c r="A3506" s="232">
        <f t="shared" si="54"/>
        <v>13495</v>
      </c>
      <c r="B3506" s="232">
        <v>4</v>
      </c>
      <c r="C3506" s="232" t="s">
        <v>747</v>
      </c>
      <c r="D3506" s="229" t="s">
        <v>656</v>
      </c>
      <c r="E3506" s="232" t="s">
        <v>573</v>
      </c>
      <c r="F3506" s="234" t="s">
        <v>116</v>
      </c>
      <c r="G3506" s="232">
        <v>21609</v>
      </c>
      <c r="H3506" s="229" t="s">
        <v>499</v>
      </c>
      <c r="I3506" s="229" t="s">
        <v>500</v>
      </c>
      <c r="J3506" s="229" t="s">
        <v>23</v>
      </c>
      <c r="K3506" s="229" t="s">
        <v>779</v>
      </c>
      <c r="L3506" s="229" t="s">
        <v>780</v>
      </c>
      <c r="M3506" s="229" t="s">
        <v>740</v>
      </c>
      <c r="N3506" s="229" t="s">
        <v>748</v>
      </c>
    </row>
    <row r="3507" spans="1:14">
      <c r="A3507" s="232">
        <f t="shared" si="54"/>
        <v>13496</v>
      </c>
      <c r="B3507" s="232">
        <v>4</v>
      </c>
      <c r="C3507" s="232" t="s">
        <v>747</v>
      </c>
      <c r="D3507" s="229" t="s">
        <v>656</v>
      </c>
      <c r="E3507" s="232" t="s">
        <v>446</v>
      </c>
      <c r="F3507" s="234" t="s">
        <v>116</v>
      </c>
      <c r="G3507" s="232">
        <v>21609</v>
      </c>
      <c r="H3507" s="229" t="s">
        <v>499</v>
      </c>
      <c r="I3507" s="229" t="s">
        <v>500</v>
      </c>
      <c r="J3507" s="229" t="s">
        <v>23</v>
      </c>
      <c r="K3507" s="229" t="s">
        <v>779</v>
      </c>
      <c r="L3507" s="229" t="s">
        <v>780</v>
      </c>
      <c r="M3507" s="229" t="s">
        <v>740</v>
      </c>
      <c r="N3507" s="229" t="s">
        <v>748</v>
      </c>
    </row>
    <row r="3508" spans="1:14">
      <c r="A3508" s="232">
        <f t="shared" si="54"/>
        <v>13497</v>
      </c>
      <c r="B3508" s="232">
        <v>4</v>
      </c>
      <c r="C3508" s="232" t="s">
        <v>747</v>
      </c>
      <c r="D3508" s="229" t="s">
        <v>656</v>
      </c>
      <c r="E3508" s="232" t="s">
        <v>573</v>
      </c>
      <c r="F3508" s="234" t="s">
        <v>117</v>
      </c>
      <c r="G3508" s="232">
        <v>99100</v>
      </c>
      <c r="H3508" s="229" t="s">
        <v>499</v>
      </c>
      <c r="I3508" s="229" t="s">
        <v>500</v>
      </c>
      <c r="J3508" s="229" t="s">
        <v>23</v>
      </c>
      <c r="K3508" s="229" t="s">
        <v>779</v>
      </c>
      <c r="L3508" s="229" t="s">
        <v>780</v>
      </c>
      <c r="M3508" s="229" t="s">
        <v>740</v>
      </c>
      <c r="N3508" s="229" t="s">
        <v>748</v>
      </c>
    </row>
    <row r="3509" spans="1:14">
      <c r="A3509" s="232">
        <f t="shared" si="54"/>
        <v>13498</v>
      </c>
      <c r="B3509" s="232">
        <v>4</v>
      </c>
      <c r="C3509" s="232" t="s">
        <v>747</v>
      </c>
      <c r="D3509" s="229" t="s">
        <v>656</v>
      </c>
      <c r="E3509" s="232" t="s">
        <v>446</v>
      </c>
      <c r="F3509" s="234" t="s">
        <v>117</v>
      </c>
      <c r="G3509" s="232">
        <v>99100</v>
      </c>
      <c r="H3509" s="229" t="s">
        <v>499</v>
      </c>
      <c r="I3509" s="229" t="s">
        <v>500</v>
      </c>
      <c r="J3509" s="229" t="s">
        <v>23</v>
      </c>
      <c r="K3509" s="229" t="s">
        <v>779</v>
      </c>
      <c r="L3509" s="229" t="s">
        <v>780</v>
      </c>
      <c r="M3509" s="229" t="s">
        <v>740</v>
      </c>
      <c r="N3509" s="229" t="s">
        <v>748</v>
      </c>
    </row>
    <row r="3510" spans="1:14">
      <c r="A3510" s="232">
        <f t="shared" si="54"/>
        <v>13499</v>
      </c>
      <c r="B3510" s="232">
        <v>4</v>
      </c>
      <c r="C3510" s="232" t="s">
        <v>747</v>
      </c>
      <c r="D3510" s="229" t="s">
        <v>656</v>
      </c>
      <c r="E3510" s="232" t="s">
        <v>573</v>
      </c>
      <c r="F3510" s="234" t="s">
        <v>117</v>
      </c>
      <c r="G3510" s="232">
        <v>79101</v>
      </c>
      <c r="H3510" s="229" t="s">
        <v>499</v>
      </c>
      <c r="I3510" s="229" t="s">
        <v>500</v>
      </c>
      <c r="J3510" s="229" t="s">
        <v>23</v>
      </c>
      <c r="K3510" s="229" t="s">
        <v>779</v>
      </c>
      <c r="L3510" s="229" t="s">
        <v>780</v>
      </c>
      <c r="M3510" s="229" t="s">
        <v>740</v>
      </c>
      <c r="N3510" s="229" t="s">
        <v>748</v>
      </c>
    </row>
    <row r="3511" spans="1:14">
      <c r="A3511" s="232">
        <f t="shared" si="54"/>
        <v>13500</v>
      </c>
      <c r="B3511" s="232">
        <v>4</v>
      </c>
      <c r="C3511" s="232" t="s">
        <v>747</v>
      </c>
      <c r="D3511" s="229" t="s">
        <v>656</v>
      </c>
      <c r="E3511" s="232" t="s">
        <v>446</v>
      </c>
      <c r="F3511" s="234" t="s">
        <v>117</v>
      </c>
      <c r="G3511" s="232">
        <v>79101</v>
      </c>
      <c r="H3511" s="229" t="s">
        <v>499</v>
      </c>
      <c r="I3511" s="229" t="s">
        <v>500</v>
      </c>
      <c r="J3511" s="229" t="s">
        <v>23</v>
      </c>
      <c r="K3511" s="229" t="s">
        <v>779</v>
      </c>
      <c r="L3511" s="229" t="s">
        <v>780</v>
      </c>
      <c r="M3511" s="229" t="s">
        <v>740</v>
      </c>
      <c r="N3511" s="229" t="s">
        <v>748</v>
      </c>
    </row>
    <row r="3512" spans="1:14">
      <c r="A3512" s="232">
        <f t="shared" si="54"/>
        <v>13501</v>
      </c>
      <c r="B3512" s="232">
        <v>4</v>
      </c>
      <c r="C3512" s="232" t="s">
        <v>747</v>
      </c>
      <c r="D3512" s="229" t="s">
        <v>656</v>
      </c>
      <c r="E3512" s="232" t="s">
        <v>573</v>
      </c>
      <c r="F3512" s="234" t="s">
        <v>117</v>
      </c>
      <c r="G3512" s="232">
        <v>11609</v>
      </c>
      <c r="H3512" s="229" t="s">
        <v>499</v>
      </c>
      <c r="I3512" s="229" t="s">
        <v>500</v>
      </c>
      <c r="J3512" s="229" t="s">
        <v>23</v>
      </c>
      <c r="K3512" s="229" t="s">
        <v>779</v>
      </c>
      <c r="L3512" s="229" t="s">
        <v>780</v>
      </c>
      <c r="M3512" s="229" t="s">
        <v>740</v>
      </c>
      <c r="N3512" s="229" t="s">
        <v>748</v>
      </c>
    </row>
    <row r="3513" spans="1:14">
      <c r="A3513" s="232">
        <f t="shared" si="54"/>
        <v>13502</v>
      </c>
      <c r="B3513" s="232">
        <v>4</v>
      </c>
      <c r="C3513" s="232" t="s">
        <v>747</v>
      </c>
      <c r="D3513" s="229" t="s">
        <v>656</v>
      </c>
      <c r="E3513" s="232" t="s">
        <v>446</v>
      </c>
      <c r="F3513" s="234" t="s">
        <v>117</v>
      </c>
      <c r="G3513" s="232">
        <v>11609</v>
      </c>
      <c r="H3513" s="229" t="s">
        <v>499</v>
      </c>
      <c r="I3513" s="229" t="s">
        <v>500</v>
      </c>
      <c r="J3513" s="229" t="s">
        <v>23</v>
      </c>
      <c r="K3513" s="229" t="s">
        <v>779</v>
      </c>
      <c r="L3513" s="229" t="s">
        <v>780</v>
      </c>
      <c r="M3513" s="229" t="s">
        <v>740</v>
      </c>
      <c r="N3513" s="229" t="s">
        <v>748</v>
      </c>
    </row>
    <row r="3514" spans="1:14">
      <c r="A3514" s="232">
        <f t="shared" si="54"/>
        <v>13503</v>
      </c>
      <c r="B3514" s="232">
        <v>4</v>
      </c>
      <c r="C3514" s="232" t="s">
        <v>747</v>
      </c>
      <c r="D3514" s="229" t="s">
        <v>656</v>
      </c>
      <c r="E3514" s="232" t="s">
        <v>573</v>
      </c>
      <c r="F3514" s="234" t="s">
        <v>117</v>
      </c>
      <c r="G3514" s="232">
        <v>21609</v>
      </c>
      <c r="H3514" s="229" t="s">
        <v>499</v>
      </c>
      <c r="I3514" s="229" t="s">
        <v>500</v>
      </c>
      <c r="J3514" s="229" t="s">
        <v>23</v>
      </c>
      <c r="K3514" s="229" t="s">
        <v>779</v>
      </c>
      <c r="L3514" s="229" t="s">
        <v>780</v>
      </c>
      <c r="M3514" s="229" t="s">
        <v>740</v>
      </c>
      <c r="N3514" s="229" t="s">
        <v>748</v>
      </c>
    </row>
    <row r="3515" spans="1:14">
      <c r="A3515" s="232">
        <f t="shared" si="54"/>
        <v>13504</v>
      </c>
      <c r="B3515" s="232">
        <v>4</v>
      </c>
      <c r="C3515" s="232" t="s">
        <v>747</v>
      </c>
      <c r="D3515" s="229" t="s">
        <v>656</v>
      </c>
      <c r="E3515" s="232" t="s">
        <v>446</v>
      </c>
      <c r="F3515" s="234" t="s">
        <v>117</v>
      </c>
      <c r="G3515" s="232">
        <v>21609</v>
      </c>
      <c r="H3515" s="229" t="s">
        <v>499</v>
      </c>
      <c r="I3515" s="229" t="s">
        <v>500</v>
      </c>
      <c r="J3515" s="229" t="s">
        <v>23</v>
      </c>
      <c r="K3515" s="229" t="s">
        <v>779</v>
      </c>
      <c r="L3515" s="229" t="s">
        <v>780</v>
      </c>
      <c r="M3515" s="229" t="s">
        <v>740</v>
      </c>
      <c r="N3515" s="229" t="s">
        <v>748</v>
      </c>
    </row>
    <row r="3516" spans="1:14">
      <c r="A3516" s="232">
        <f t="shared" si="54"/>
        <v>13505</v>
      </c>
      <c r="B3516" s="232">
        <v>4</v>
      </c>
      <c r="C3516" s="232" t="s">
        <v>747</v>
      </c>
      <c r="D3516" s="229" t="s">
        <v>656</v>
      </c>
      <c r="E3516" s="232" t="s">
        <v>573</v>
      </c>
      <c r="F3516" s="234" t="s">
        <v>119</v>
      </c>
      <c r="G3516" s="232">
        <v>99100</v>
      </c>
      <c r="H3516" s="229" t="s">
        <v>499</v>
      </c>
      <c r="I3516" s="229" t="s">
        <v>500</v>
      </c>
      <c r="J3516" s="229" t="s">
        <v>23</v>
      </c>
      <c r="K3516" s="229" t="s">
        <v>779</v>
      </c>
      <c r="L3516" s="229" t="s">
        <v>780</v>
      </c>
      <c r="M3516" s="229" t="s">
        <v>740</v>
      </c>
      <c r="N3516" s="229" t="s">
        <v>748</v>
      </c>
    </row>
    <row r="3517" spans="1:14">
      <c r="A3517" s="232">
        <f t="shared" si="54"/>
        <v>13506</v>
      </c>
      <c r="B3517" s="232">
        <v>4</v>
      </c>
      <c r="C3517" s="232" t="s">
        <v>747</v>
      </c>
      <c r="D3517" s="229" t="s">
        <v>656</v>
      </c>
      <c r="E3517" s="232" t="s">
        <v>446</v>
      </c>
      <c r="F3517" s="234" t="s">
        <v>119</v>
      </c>
      <c r="G3517" s="232">
        <v>99100</v>
      </c>
      <c r="H3517" s="229" t="s">
        <v>499</v>
      </c>
      <c r="I3517" s="229" t="s">
        <v>500</v>
      </c>
      <c r="J3517" s="229" t="s">
        <v>23</v>
      </c>
      <c r="K3517" s="229" t="s">
        <v>779</v>
      </c>
      <c r="L3517" s="229" t="s">
        <v>780</v>
      </c>
      <c r="M3517" s="229" t="s">
        <v>740</v>
      </c>
      <c r="N3517" s="229" t="s">
        <v>748</v>
      </c>
    </row>
    <row r="3518" spans="1:14">
      <c r="A3518" s="232">
        <f t="shared" si="54"/>
        <v>13507</v>
      </c>
      <c r="B3518" s="232">
        <v>4</v>
      </c>
      <c r="C3518" s="232" t="s">
        <v>747</v>
      </c>
      <c r="D3518" s="229" t="s">
        <v>656</v>
      </c>
      <c r="E3518" s="232" t="s">
        <v>573</v>
      </c>
      <c r="F3518" s="234" t="s">
        <v>119</v>
      </c>
      <c r="G3518" s="232">
        <v>79101</v>
      </c>
      <c r="H3518" s="229" t="s">
        <v>499</v>
      </c>
      <c r="I3518" s="229" t="s">
        <v>500</v>
      </c>
      <c r="J3518" s="229" t="s">
        <v>23</v>
      </c>
      <c r="K3518" s="229" t="s">
        <v>779</v>
      </c>
      <c r="L3518" s="229" t="s">
        <v>780</v>
      </c>
      <c r="M3518" s="229" t="s">
        <v>740</v>
      </c>
      <c r="N3518" s="229" t="s">
        <v>748</v>
      </c>
    </row>
    <row r="3519" spans="1:14">
      <c r="A3519" s="232">
        <f t="shared" si="54"/>
        <v>13508</v>
      </c>
      <c r="B3519" s="232">
        <v>4</v>
      </c>
      <c r="C3519" s="232" t="s">
        <v>747</v>
      </c>
      <c r="D3519" s="229" t="s">
        <v>656</v>
      </c>
      <c r="E3519" s="232" t="s">
        <v>446</v>
      </c>
      <c r="F3519" s="234" t="s">
        <v>119</v>
      </c>
      <c r="G3519" s="232">
        <v>79101</v>
      </c>
      <c r="H3519" s="229" t="s">
        <v>499</v>
      </c>
      <c r="I3519" s="229" t="s">
        <v>500</v>
      </c>
      <c r="J3519" s="229" t="s">
        <v>23</v>
      </c>
      <c r="K3519" s="229" t="s">
        <v>779</v>
      </c>
      <c r="L3519" s="229" t="s">
        <v>780</v>
      </c>
      <c r="M3519" s="229" t="s">
        <v>740</v>
      </c>
      <c r="N3519" s="229" t="s">
        <v>748</v>
      </c>
    </row>
    <row r="3520" spans="1:14">
      <c r="A3520" s="232">
        <f t="shared" si="54"/>
        <v>13509</v>
      </c>
      <c r="B3520" s="232">
        <v>4</v>
      </c>
      <c r="C3520" s="232" t="s">
        <v>747</v>
      </c>
      <c r="D3520" s="229" t="s">
        <v>656</v>
      </c>
      <c r="E3520" s="232" t="s">
        <v>573</v>
      </c>
      <c r="F3520" s="234" t="s">
        <v>119</v>
      </c>
      <c r="G3520" s="232">
        <v>11609</v>
      </c>
      <c r="H3520" s="229" t="s">
        <v>499</v>
      </c>
      <c r="I3520" s="229" t="s">
        <v>500</v>
      </c>
      <c r="J3520" s="229" t="s">
        <v>23</v>
      </c>
      <c r="K3520" s="229" t="s">
        <v>779</v>
      </c>
      <c r="L3520" s="229" t="s">
        <v>780</v>
      </c>
      <c r="M3520" s="229" t="s">
        <v>740</v>
      </c>
      <c r="N3520" s="229" t="s">
        <v>748</v>
      </c>
    </row>
    <row r="3521" spans="1:14">
      <c r="A3521" s="232">
        <f t="shared" si="54"/>
        <v>13510</v>
      </c>
      <c r="B3521" s="232">
        <v>4</v>
      </c>
      <c r="C3521" s="232" t="s">
        <v>747</v>
      </c>
      <c r="D3521" s="229" t="s">
        <v>656</v>
      </c>
      <c r="E3521" s="232" t="s">
        <v>446</v>
      </c>
      <c r="F3521" s="234" t="s">
        <v>119</v>
      </c>
      <c r="G3521" s="232">
        <v>11609</v>
      </c>
      <c r="H3521" s="229" t="s">
        <v>499</v>
      </c>
      <c r="I3521" s="229" t="s">
        <v>500</v>
      </c>
      <c r="J3521" s="229" t="s">
        <v>23</v>
      </c>
      <c r="K3521" s="229" t="s">
        <v>779</v>
      </c>
      <c r="L3521" s="229" t="s">
        <v>780</v>
      </c>
      <c r="M3521" s="229" t="s">
        <v>740</v>
      </c>
      <c r="N3521" s="229" t="s">
        <v>748</v>
      </c>
    </row>
    <row r="3522" spans="1:14">
      <c r="A3522" s="232">
        <f t="shared" si="54"/>
        <v>13511</v>
      </c>
      <c r="B3522" s="232">
        <v>4</v>
      </c>
      <c r="C3522" s="232" t="s">
        <v>747</v>
      </c>
      <c r="D3522" s="229" t="s">
        <v>656</v>
      </c>
      <c r="E3522" s="232" t="s">
        <v>573</v>
      </c>
      <c r="F3522" s="234" t="s">
        <v>119</v>
      </c>
      <c r="G3522" s="232">
        <v>21609</v>
      </c>
      <c r="H3522" s="229" t="s">
        <v>499</v>
      </c>
      <c r="I3522" s="229" t="s">
        <v>500</v>
      </c>
      <c r="J3522" s="229" t="s">
        <v>23</v>
      </c>
      <c r="K3522" s="229" t="s">
        <v>779</v>
      </c>
      <c r="L3522" s="229" t="s">
        <v>780</v>
      </c>
      <c r="M3522" s="229" t="s">
        <v>740</v>
      </c>
      <c r="N3522" s="229" t="s">
        <v>748</v>
      </c>
    </row>
    <row r="3523" spans="1:14">
      <c r="A3523" s="232">
        <f t="shared" si="54"/>
        <v>13512</v>
      </c>
      <c r="B3523" s="232">
        <v>4</v>
      </c>
      <c r="C3523" s="232" t="s">
        <v>747</v>
      </c>
      <c r="D3523" s="229" t="s">
        <v>656</v>
      </c>
      <c r="E3523" s="232" t="s">
        <v>446</v>
      </c>
      <c r="F3523" s="234" t="s">
        <v>119</v>
      </c>
      <c r="G3523" s="232">
        <v>21609</v>
      </c>
      <c r="H3523" s="229" t="s">
        <v>499</v>
      </c>
      <c r="I3523" s="229" t="s">
        <v>500</v>
      </c>
      <c r="J3523" s="229" t="s">
        <v>23</v>
      </c>
      <c r="K3523" s="229" t="s">
        <v>779</v>
      </c>
      <c r="L3523" s="229" t="s">
        <v>780</v>
      </c>
      <c r="M3523" s="229" t="s">
        <v>740</v>
      </c>
      <c r="N3523" s="229" t="s">
        <v>748</v>
      </c>
    </row>
    <row r="3524" spans="1:14">
      <c r="A3524" s="232">
        <f t="shared" si="54"/>
        <v>13513</v>
      </c>
      <c r="B3524" s="232">
        <v>4</v>
      </c>
      <c r="C3524" s="232" t="s">
        <v>747</v>
      </c>
      <c r="D3524" s="229" t="s">
        <v>656</v>
      </c>
      <c r="E3524" s="232" t="s">
        <v>573</v>
      </c>
      <c r="F3524" s="234" t="s">
        <v>120</v>
      </c>
      <c r="G3524" s="232">
        <v>99100</v>
      </c>
      <c r="H3524" s="229" t="s">
        <v>499</v>
      </c>
      <c r="I3524" s="229" t="s">
        <v>500</v>
      </c>
      <c r="J3524" s="229" t="s">
        <v>23</v>
      </c>
      <c r="K3524" s="229" t="s">
        <v>779</v>
      </c>
      <c r="L3524" s="229" t="s">
        <v>780</v>
      </c>
      <c r="M3524" s="229" t="s">
        <v>740</v>
      </c>
      <c r="N3524" s="229" t="s">
        <v>748</v>
      </c>
    </row>
    <row r="3525" spans="1:14">
      <c r="A3525" s="232">
        <f t="shared" si="54"/>
        <v>13514</v>
      </c>
      <c r="B3525" s="232">
        <v>4</v>
      </c>
      <c r="C3525" s="232" t="s">
        <v>747</v>
      </c>
      <c r="D3525" s="229" t="s">
        <v>656</v>
      </c>
      <c r="E3525" s="232" t="s">
        <v>446</v>
      </c>
      <c r="F3525" s="234" t="s">
        <v>120</v>
      </c>
      <c r="G3525" s="232">
        <v>99100</v>
      </c>
      <c r="H3525" s="229" t="s">
        <v>499</v>
      </c>
      <c r="I3525" s="229" t="s">
        <v>500</v>
      </c>
      <c r="J3525" s="229" t="s">
        <v>23</v>
      </c>
      <c r="K3525" s="229" t="s">
        <v>779</v>
      </c>
      <c r="L3525" s="229" t="s">
        <v>780</v>
      </c>
      <c r="M3525" s="229" t="s">
        <v>740</v>
      </c>
      <c r="N3525" s="229" t="s">
        <v>748</v>
      </c>
    </row>
    <row r="3526" spans="1:14">
      <c r="A3526" s="232">
        <f t="shared" si="54"/>
        <v>13515</v>
      </c>
      <c r="B3526" s="232">
        <v>4</v>
      </c>
      <c r="C3526" s="232" t="s">
        <v>747</v>
      </c>
      <c r="D3526" s="229" t="s">
        <v>656</v>
      </c>
      <c r="E3526" s="232" t="s">
        <v>573</v>
      </c>
      <c r="F3526" s="234" t="s">
        <v>120</v>
      </c>
      <c r="G3526" s="232">
        <v>79101</v>
      </c>
      <c r="H3526" s="229" t="s">
        <v>499</v>
      </c>
      <c r="I3526" s="229" t="s">
        <v>500</v>
      </c>
      <c r="J3526" s="229" t="s">
        <v>23</v>
      </c>
      <c r="K3526" s="229" t="s">
        <v>779</v>
      </c>
      <c r="L3526" s="229" t="s">
        <v>780</v>
      </c>
      <c r="M3526" s="229" t="s">
        <v>740</v>
      </c>
      <c r="N3526" s="229" t="s">
        <v>748</v>
      </c>
    </row>
    <row r="3527" spans="1:14">
      <c r="A3527" s="232">
        <f t="shared" si="54"/>
        <v>13516</v>
      </c>
      <c r="B3527" s="232">
        <v>4</v>
      </c>
      <c r="C3527" s="232" t="s">
        <v>747</v>
      </c>
      <c r="D3527" s="229" t="s">
        <v>656</v>
      </c>
      <c r="E3527" s="232" t="s">
        <v>446</v>
      </c>
      <c r="F3527" s="234" t="s">
        <v>120</v>
      </c>
      <c r="G3527" s="232">
        <v>79101</v>
      </c>
      <c r="H3527" s="229" t="s">
        <v>499</v>
      </c>
      <c r="I3527" s="229" t="s">
        <v>500</v>
      </c>
      <c r="J3527" s="229" t="s">
        <v>23</v>
      </c>
      <c r="K3527" s="229" t="s">
        <v>779</v>
      </c>
      <c r="L3527" s="229" t="s">
        <v>780</v>
      </c>
      <c r="M3527" s="229" t="s">
        <v>740</v>
      </c>
      <c r="N3527" s="229" t="s">
        <v>748</v>
      </c>
    </row>
    <row r="3528" spans="1:14">
      <c r="A3528" s="232">
        <f t="shared" si="54"/>
        <v>13517</v>
      </c>
      <c r="B3528" s="232">
        <v>4</v>
      </c>
      <c r="C3528" s="232" t="s">
        <v>747</v>
      </c>
      <c r="D3528" s="229" t="s">
        <v>656</v>
      </c>
      <c r="E3528" s="232" t="s">
        <v>573</v>
      </c>
      <c r="F3528" s="234" t="s">
        <v>120</v>
      </c>
      <c r="G3528" s="232">
        <v>11609</v>
      </c>
      <c r="H3528" s="229" t="s">
        <v>499</v>
      </c>
      <c r="I3528" s="229" t="s">
        <v>500</v>
      </c>
      <c r="J3528" s="229" t="s">
        <v>23</v>
      </c>
      <c r="K3528" s="229" t="s">
        <v>779</v>
      </c>
      <c r="L3528" s="229" t="s">
        <v>780</v>
      </c>
      <c r="M3528" s="229" t="s">
        <v>740</v>
      </c>
      <c r="N3528" s="229" t="s">
        <v>748</v>
      </c>
    </row>
    <row r="3529" spans="1:14">
      <c r="A3529" s="232">
        <f t="shared" si="54"/>
        <v>13518</v>
      </c>
      <c r="B3529" s="232">
        <v>4</v>
      </c>
      <c r="C3529" s="232" t="s">
        <v>747</v>
      </c>
      <c r="D3529" s="229" t="s">
        <v>656</v>
      </c>
      <c r="E3529" s="232" t="s">
        <v>446</v>
      </c>
      <c r="F3529" s="234" t="s">
        <v>120</v>
      </c>
      <c r="G3529" s="232">
        <v>11609</v>
      </c>
      <c r="H3529" s="229" t="s">
        <v>499</v>
      </c>
      <c r="I3529" s="229" t="s">
        <v>500</v>
      </c>
      <c r="J3529" s="229" t="s">
        <v>23</v>
      </c>
      <c r="K3529" s="229" t="s">
        <v>779</v>
      </c>
      <c r="L3529" s="229" t="s">
        <v>780</v>
      </c>
      <c r="M3529" s="229" t="s">
        <v>740</v>
      </c>
      <c r="N3529" s="229" t="s">
        <v>748</v>
      </c>
    </row>
    <row r="3530" spans="1:14">
      <c r="A3530" s="232">
        <f t="shared" si="54"/>
        <v>13519</v>
      </c>
      <c r="B3530" s="232">
        <v>4</v>
      </c>
      <c r="C3530" s="232" t="s">
        <v>747</v>
      </c>
      <c r="D3530" s="229" t="s">
        <v>656</v>
      </c>
      <c r="E3530" s="232" t="s">
        <v>573</v>
      </c>
      <c r="F3530" s="234" t="s">
        <v>120</v>
      </c>
      <c r="G3530" s="232">
        <v>21609</v>
      </c>
      <c r="H3530" s="229" t="s">
        <v>499</v>
      </c>
      <c r="I3530" s="229" t="s">
        <v>500</v>
      </c>
      <c r="J3530" s="229" t="s">
        <v>23</v>
      </c>
      <c r="K3530" s="229" t="s">
        <v>779</v>
      </c>
      <c r="L3530" s="229" t="s">
        <v>780</v>
      </c>
      <c r="M3530" s="229" t="s">
        <v>740</v>
      </c>
      <c r="N3530" s="229" t="s">
        <v>748</v>
      </c>
    </row>
    <row r="3531" spans="1:14">
      <c r="A3531" s="232">
        <f t="shared" si="54"/>
        <v>13520</v>
      </c>
      <c r="B3531" s="232">
        <v>4</v>
      </c>
      <c r="C3531" s="232" t="s">
        <v>747</v>
      </c>
      <c r="D3531" s="229" t="s">
        <v>656</v>
      </c>
      <c r="E3531" s="232" t="s">
        <v>446</v>
      </c>
      <c r="F3531" s="234" t="s">
        <v>120</v>
      </c>
      <c r="G3531" s="232">
        <v>21609</v>
      </c>
      <c r="H3531" s="229" t="s">
        <v>499</v>
      </c>
      <c r="I3531" s="229" t="s">
        <v>500</v>
      </c>
      <c r="J3531" s="229" t="s">
        <v>23</v>
      </c>
      <c r="K3531" s="229" t="s">
        <v>779</v>
      </c>
      <c r="L3531" s="229" t="s">
        <v>780</v>
      </c>
      <c r="M3531" s="229" t="s">
        <v>740</v>
      </c>
      <c r="N3531" s="229" t="s">
        <v>748</v>
      </c>
    </row>
    <row r="3532" spans="1:14">
      <c r="A3532" s="232">
        <f t="shared" si="54"/>
        <v>13521</v>
      </c>
      <c r="B3532" s="232">
        <v>4</v>
      </c>
      <c r="C3532" s="232" t="s">
        <v>747</v>
      </c>
      <c r="D3532" s="229" t="s">
        <v>656</v>
      </c>
      <c r="E3532" s="232" t="s">
        <v>573</v>
      </c>
      <c r="F3532" s="234" t="s">
        <v>128</v>
      </c>
      <c r="G3532" s="232">
        <v>99100</v>
      </c>
      <c r="H3532" s="229" t="s">
        <v>499</v>
      </c>
      <c r="I3532" s="229" t="s">
        <v>500</v>
      </c>
      <c r="J3532" s="229" t="s">
        <v>23</v>
      </c>
      <c r="K3532" s="229" t="s">
        <v>779</v>
      </c>
      <c r="L3532" s="229" t="s">
        <v>780</v>
      </c>
      <c r="M3532" s="229" t="s">
        <v>740</v>
      </c>
      <c r="N3532" s="229" t="s">
        <v>748</v>
      </c>
    </row>
    <row r="3533" spans="1:14">
      <c r="A3533" s="232">
        <f t="shared" ref="A3533:A3595" si="55">A3532+1</f>
        <v>13522</v>
      </c>
      <c r="B3533" s="232">
        <v>4</v>
      </c>
      <c r="C3533" s="232" t="s">
        <v>747</v>
      </c>
      <c r="D3533" s="229" t="s">
        <v>656</v>
      </c>
      <c r="E3533" s="232" t="s">
        <v>446</v>
      </c>
      <c r="F3533" s="234" t="s">
        <v>128</v>
      </c>
      <c r="G3533" s="232">
        <v>99100</v>
      </c>
      <c r="H3533" s="229" t="s">
        <v>499</v>
      </c>
      <c r="I3533" s="229" t="s">
        <v>500</v>
      </c>
      <c r="J3533" s="229" t="s">
        <v>23</v>
      </c>
      <c r="K3533" s="229" t="s">
        <v>779</v>
      </c>
      <c r="L3533" s="229" t="s">
        <v>780</v>
      </c>
      <c r="M3533" s="229" t="s">
        <v>740</v>
      </c>
      <c r="N3533" s="229" t="s">
        <v>748</v>
      </c>
    </row>
    <row r="3534" spans="1:14">
      <c r="A3534" s="232">
        <f t="shared" si="55"/>
        <v>13523</v>
      </c>
      <c r="B3534" s="232">
        <v>4</v>
      </c>
      <c r="C3534" s="232" t="s">
        <v>747</v>
      </c>
      <c r="D3534" s="229" t="s">
        <v>656</v>
      </c>
      <c r="E3534" s="232" t="s">
        <v>573</v>
      </c>
      <c r="F3534" s="234" t="s">
        <v>128</v>
      </c>
      <c r="G3534" s="232">
        <v>79101</v>
      </c>
      <c r="H3534" s="229" t="s">
        <v>499</v>
      </c>
      <c r="I3534" s="229" t="s">
        <v>500</v>
      </c>
      <c r="J3534" s="229" t="s">
        <v>23</v>
      </c>
      <c r="K3534" s="229" t="s">
        <v>779</v>
      </c>
      <c r="L3534" s="229" t="s">
        <v>780</v>
      </c>
      <c r="M3534" s="229" t="s">
        <v>740</v>
      </c>
      <c r="N3534" s="229" t="s">
        <v>748</v>
      </c>
    </row>
    <row r="3535" spans="1:14">
      <c r="A3535" s="232">
        <f t="shared" si="55"/>
        <v>13524</v>
      </c>
      <c r="B3535" s="232">
        <v>4</v>
      </c>
      <c r="C3535" s="232" t="s">
        <v>747</v>
      </c>
      <c r="D3535" s="229" t="s">
        <v>656</v>
      </c>
      <c r="E3535" s="232" t="s">
        <v>446</v>
      </c>
      <c r="F3535" s="234" t="s">
        <v>128</v>
      </c>
      <c r="G3535" s="232">
        <v>79101</v>
      </c>
      <c r="H3535" s="229" t="s">
        <v>499</v>
      </c>
      <c r="I3535" s="229" t="s">
        <v>500</v>
      </c>
      <c r="J3535" s="229" t="s">
        <v>23</v>
      </c>
      <c r="K3535" s="229" t="s">
        <v>779</v>
      </c>
      <c r="L3535" s="229" t="s">
        <v>780</v>
      </c>
      <c r="M3535" s="229" t="s">
        <v>740</v>
      </c>
      <c r="N3535" s="229" t="s">
        <v>748</v>
      </c>
    </row>
    <row r="3536" spans="1:14">
      <c r="A3536" s="232">
        <f t="shared" si="55"/>
        <v>13525</v>
      </c>
      <c r="B3536" s="232">
        <v>4</v>
      </c>
      <c r="C3536" s="232" t="s">
        <v>747</v>
      </c>
      <c r="D3536" s="229" t="s">
        <v>656</v>
      </c>
      <c r="E3536" s="232" t="s">
        <v>573</v>
      </c>
      <c r="F3536" s="234" t="s">
        <v>128</v>
      </c>
      <c r="G3536" s="232">
        <v>11609</v>
      </c>
      <c r="H3536" s="229" t="s">
        <v>499</v>
      </c>
      <c r="I3536" s="229" t="s">
        <v>500</v>
      </c>
      <c r="J3536" s="229" t="s">
        <v>23</v>
      </c>
      <c r="K3536" s="229" t="s">
        <v>779</v>
      </c>
      <c r="L3536" s="229" t="s">
        <v>780</v>
      </c>
      <c r="M3536" s="229" t="s">
        <v>740</v>
      </c>
      <c r="N3536" s="229" t="s">
        <v>748</v>
      </c>
    </row>
    <row r="3537" spans="1:14">
      <c r="A3537" s="232">
        <f t="shared" si="55"/>
        <v>13526</v>
      </c>
      <c r="B3537" s="232">
        <v>4</v>
      </c>
      <c r="C3537" s="232" t="s">
        <v>747</v>
      </c>
      <c r="D3537" s="229" t="s">
        <v>656</v>
      </c>
      <c r="E3537" s="232" t="s">
        <v>446</v>
      </c>
      <c r="F3537" s="234" t="s">
        <v>128</v>
      </c>
      <c r="G3537" s="232">
        <v>11609</v>
      </c>
      <c r="H3537" s="229" t="s">
        <v>499</v>
      </c>
      <c r="I3537" s="229" t="s">
        <v>500</v>
      </c>
      <c r="J3537" s="229" t="s">
        <v>23</v>
      </c>
      <c r="K3537" s="229" t="s">
        <v>779</v>
      </c>
      <c r="L3537" s="229" t="s">
        <v>780</v>
      </c>
      <c r="M3537" s="229" t="s">
        <v>740</v>
      </c>
      <c r="N3537" s="229" t="s">
        <v>748</v>
      </c>
    </row>
    <row r="3538" spans="1:14">
      <c r="A3538" s="232">
        <f t="shared" si="55"/>
        <v>13527</v>
      </c>
      <c r="B3538" s="232">
        <v>4</v>
      </c>
      <c r="C3538" s="232" t="s">
        <v>747</v>
      </c>
      <c r="D3538" s="229" t="s">
        <v>656</v>
      </c>
      <c r="E3538" s="232" t="s">
        <v>573</v>
      </c>
      <c r="F3538" s="234" t="s">
        <v>128</v>
      </c>
      <c r="G3538" s="232">
        <v>21609</v>
      </c>
      <c r="H3538" s="229" t="s">
        <v>499</v>
      </c>
      <c r="I3538" s="229" t="s">
        <v>500</v>
      </c>
      <c r="J3538" s="229" t="s">
        <v>23</v>
      </c>
      <c r="K3538" s="229" t="s">
        <v>779</v>
      </c>
      <c r="L3538" s="229" t="s">
        <v>780</v>
      </c>
      <c r="M3538" s="229" t="s">
        <v>740</v>
      </c>
      <c r="N3538" s="229" t="s">
        <v>748</v>
      </c>
    </row>
    <row r="3539" spans="1:14">
      <c r="A3539" s="232">
        <f t="shared" si="55"/>
        <v>13528</v>
      </c>
      <c r="B3539" s="232">
        <v>4</v>
      </c>
      <c r="C3539" s="232" t="s">
        <v>747</v>
      </c>
      <c r="D3539" s="229" t="s">
        <v>656</v>
      </c>
      <c r="E3539" s="232" t="s">
        <v>446</v>
      </c>
      <c r="F3539" s="234" t="s">
        <v>128</v>
      </c>
      <c r="G3539" s="232">
        <v>21609</v>
      </c>
      <c r="H3539" s="229" t="s">
        <v>499</v>
      </c>
      <c r="I3539" s="229" t="s">
        <v>500</v>
      </c>
      <c r="J3539" s="229" t="s">
        <v>23</v>
      </c>
      <c r="K3539" s="229" t="s">
        <v>779</v>
      </c>
      <c r="L3539" s="229" t="s">
        <v>780</v>
      </c>
      <c r="M3539" s="229" t="s">
        <v>740</v>
      </c>
      <c r="N3539" s="229" t="s">
        <v>748</v>
      </c>
    </row>
    <row r="3540" spans="1:14">
      <c r="A3540" s="232">
        <f t="shared" si="55"/>
        <v>13529</v>
      </c>
      <c r="B3540" s="232">
        <v>4</v>
      </c>
      <c r="C3540" s="232" t="s">
        <v>747</v>
      </c>
      <c r="D3540" s="229" t="s">
        <v>656</v>
      </c>
      <c r="E3540" s="232" t="s">
        <v>573</v>
      </c>
      <c r="F3540" s="234" t="s">
        <v>129</v>
      </c>
      <c r="G3540" s="232">
        <v>99100</v>
      </c>
      <c r="H3540" s="229" t="s">
        <v>499</v>
      </c>
      <c r="I3540" s="229" t="s">
        <v>500</v>
      </c>
      <c r="J3540" s="229" t="s">
        <v>23</v>
      </c>
      <c r="K3540" s="229" t="s">
        <v>779</v>
      </c>
      <c r="L3540" s="229" t="s">
        <v>780</v>
      </c>
      <c r="M3540" s="229" t="s">
        <v>740</v>
      </c>
      <c r="N3540" s="229" t="s">
        <v>748</v>
      </c>
    </row>
    <row r="3541" spans="1:14">
      <c r="A3541" s="232">
        <f t="shared" si="55"/>
        <v>13530</v>
      </c>
      <c r="B3541" s="232">
        <v>4</v>
      </c>
      <c r="C3541" s="232" t="s">
        <v>747</v>
      </c>
      <c r="D3541" s="229" t="s">
        <v>656</v>
      </c>
      <c r="E3541" s="232" t="s">
        <v>446</v>
      </c>
      <c r="F3541" s="234" t="s">
        <v>129</v>
      </c>
      <c r="G3541" s="232">
        <v>99100</v>
      </c>
      <c r="H3541" s="229" t="s">
        <v>499</v>
      </c>
      <c r="I3541" s="229" t="s">
        <v>500</v>
      </c>
      <c r="J3541" s="229" t="s">
        <v>23</v>
      </c>
      <c r="K3541" s="229" t="s">
        <v>779</v>
      </c>
      <c r="L3541" s="229" t="s">
        <v>780</v>
      </c>
      <c r="M3541" s="229" t="s">
        <v>740</v>
      </c>
      <c r="N3541" s="229" t="s">
        <v>748</v>
      </c>
    </row>
    <row r="3542" spans="1:14">
      <c r="A3542" s="232">
        <f t="shared" si="55"/>
        <v>13531</v>
      </c>
      <c r="B3542" s="232">
        <v>4</v>
      </c>
      <c r="C3542" s="232" t="s">
        <v>747</v>
      </c>
      <c r="D3542" s="229" t="s">
        <v>656</v>
      </c>
      <c r="E3542" s="232" t="s">
        <v>573</v>
      </c>
      <c r="F3542" s="234" t="s">
        <v>129</v>
      </c>
      <c r="G3542" s="232">
        <v>79101</v>
      </c>
      <c r="H3542" s="229" t="s">
        <v>499</v>
      </c>
      <c r="I3542" s="229" t="s">
        <v>500</v>
      </c>
      <c r="J3542" s="229" t="s">
        <v>23</v>
      </c>
      <c r="K3542" s="229" t="s">
        <v>779</v>
      </c>
      <c r="L3542" s="229" t="s">
        <v>780</v>
      </c>
      <c r="M3542" s="229" t="s">
        <v>740</v>
      </c>
      <c r="N3542" s="229" t="s">
        <v>748</v>
      </c>
    </row>
    <row r="3543" spans="1:14">
      <c r="A3543" s="232">
        <f t="shared" si="55"/>
        <v>13532</v>
      </c>
      <c r="B3543" s="232">
        <v>4</v>
      </c>
      <c r="C3543" s="232" t="s">
        <v>747</v>
      </c>
      <c r="D3543" s="229" t="s">
        <v>656</v>
      </c>
      <c r="E3543" s="232" t="s">
        <v>446</v>
      </c>
      <c r="F3543" s="234" t="s">
        <v>129</v>
      </c>
      <c r="G3543" s="232">
        <v>79101</v>
      </c>
      <c r="H3543" s="229" t="s">
        <v>499</v>
      </c>
      <c r="I3543" s="229" t="s">
        <v>500</v>
      </c>
      <c r="J3543" s="229" t="s">
        <v>23</v>
      </c>
      <c r="K3543" s="229" t="s">
        <v>779</v>
      </c>
      <c r="L3543" s="229" t="s">
        <v>780</v>
      </c>
      <c r="M3543" s="229" t="s">
        <v>740</v>
      </c>
      <c r="N3543" s="229" t="s">
        <v>748</v>
      </c>
    </row>
    <row r="3544" spans="1:14">
      <c r="A3544" s="232">
        <f t="shared" si="55"/>
        <v>13533</v>
      </c>
      <c r="B3544" s="232">
        <v>4</v>
      </c>
      <c r="C3544" s="232" t="s">
        <v>747</v>
      </c>
      <c r="D3544" s="229" t="s">
        <v>656</v>
      </c>
      <c r="E3544" s="232" t="s">
        <v>573</v>
      </c>
      <c r="F3544" s="234" t="s">
        <v>129</v>
      </c>
      <c r="G3544" s="232">
        <v>11609</v>
      </c>
      <c r="H3544" s="229" t="s">
        <v>499</v>
      </c>
      <c r="I3544" s="229" t="s">
        <v>500</v>
      </c>
      <c r="J3544" s="229" t="s">
        <v>23</v>
      </c>
      <c r="K3544" s="229" t="s">
        <v>779</v>
      </c>
      <c r="L3544" s="229" t="s">
        <v>780</v>
      </c>
      <c r="M3544" s="229" t="s">
        <v>740</v>
      </c>
      <c r="N3544" s="229" t="s">
        <v>748</v>
      </c>
    </row>
    <row r="3545" spans="1:14">
      <c r="A3545" s="232">
        <f t="shared" si="55"/>
        <v>13534</v>
      </c>
      <c r="B3545" s="232">
        <v>4</v>
      </c>
      <c r="C3545" s="232" t="s">
        <v>747</v>
      </c>
      <c r="D3545" s="229" t="s">
        <v>656</v>
      </c>
      <c r="E3545" s="232" t="s">
        <v>446</v>
      </c>
      <c r="F3545" s="234" t="s">
        <v>129</v>
      </c>
      <c r="G3545" s="232">
        <v>11609</v>
      </c>
      <c r="H3545" s="229" t="s">
        <v>499</v>
      </c>
      <c r="I3545" s="229" t="s">
        <v>500</v>
      </c>
      <c r="J3545" s="229" t="s">
        <v>23</v>
      </c>
      <c r="K3545" s="229" t="s">
        <v>779</v>
      </c>
      <c r="L3545" s="229" t="s">
        <v>780</v>
      </c>
      <c r="M3545" s="229" t="s">
        <v>740</v>
      </c>
      <c r="N3545" s="229" t="s">
        <v>748</v>
      </c>
    </row>
    <row r="3546" spans="1:14">
      <c r="A3546" s="232">
        <f t="shared" si="55"/>
        <v>13535</v>
      </c>
      <c r="B3546" s="232">
        <v>4</v>
      </c>
      <c r="C3546" s="232" t="s">
        <v>747</v>
      </c>
      <c r="D3546" s="229" t="s">
        <v>656</v>
      </c>
      <c r="E3546" s="232" t="s">
        <v>573</v>
      </c>
      <c r="F3546" s="234" t="s">
        <v>129</v>
      </c>
      <c r="G3546" s="232">
        <v>21609</v>
      </c>
      <c r="H3546" s="229" t="s">
        <v>499</v>
      </c>
      <c r="I3546" s="229" t="s">
        <v>500</v>
      </c>
      <c r="J3546" s="229" t="s">
        <v>23</v>
      </c>
      <c r="K3546" s="229" t="s">
        <v>779</v>
      </c>
      <c r="L3546" s="229" t="s">
        <v>780</v>
      </c>
      <c r="M3546" s="229" t="s">
        <v>740</v>
      </c>
      <c r="N3546" s="229" t="s">
        <v>748</v>
      </c>
    </row>
    <row r="3547" spans="1:14">
      <c r="A3547" s="232">
        <f t="shared" si="55"/>
        <v>13536</v>
      </c>
      <c r="B3547" s="232">
        <v>4</v>
      </c>
      <c r="C3547" s="232" t="s">
        <v>747</v>
      </c>
      <c r="D3547" s="229" t="s">
        <v>656</v>
      </c>
      <c r="E3547" s="232" t="s">
        <v>446</v>
      </c>
      <c r="F3547" s="234" t="s">
        <v>129</v>
      </c>
      <c r="G3547" s="232">
        <v>21609</v>
      </c>
      <c r="H3547" s="229" t="s">
        <v>499</v>
      </c>
      <c r="I3547" s="229" t="s">
        <v>500</v>
      </c>
      <c r="J3547" s="229" t="s">
        <v>23</v>
      </c>
      <c r="K3547" s="229" t="s">
        <v>779</v>
      </c>
      <c r="L3547" s="229" t="s">
        <v>780</v>
      </c>
      <c r="M3547" s="229" t="s">
        <v>740</v>
      </c>
      <c r="N3547" s="229" t="s">
        <v>748</v>
      </c>
    </row>
    <row r="3548" spans="1:14">
      <c r="A3548" s="232">
        <f t="shared" si="55"/>
        <v>13537</v>
      </c>
      <c r="B3548" s="232">
        <v>4</v>
      </c>
      <c r="C3548" s="232" t="s">
        <v>747</v>
      </c>
      <c r="D3548" s="229" t="s">
        <v>656</v>
      </c>
      <c r="E3548" s="232" t="s">
        <v>573</v>
      </c>
      <c r="F3548" s="228" t="s">
        <v>735</v>
      </c>
      <c r="G3548" s="232">
        <v>99100</v>
      </c>
      <c r="H3548" s="229" t="s">
        <v>499</v>
      </c>
      <c r="I3548" s="229" t="s">
        <v>500</v>
      </c>
      <c r="J3548" s="229" t="s">
        <v>23</v>
      </c>
      <c r="K3548" s="229" t="s">
        <v>779</v>
      </c>
      <c r="L3548" s="229" t="s">
        <v>780</v>
      </c>
      <c r="M3548" s="229" t="s">
        <v>740</v>
      </c>
      <c r="N3548" s="229" t="s">
        <v>748</v>
      </c>
    </row>
    <row r="3549" spans="1:14">
      <c r="A3549" s="232">
        <f t="shared" si="55"/>
        <v>13538</v>
      </c>
      <c r="B3549" s="232">
        <v>4</v>
      </c>
      <c r="C3549" s="232" t="s">
        <v>747</v>
      </c>
      <c r="D3549" s="229" t="s">
        <v>656</v>
      </c>
      <c r="E3549" s="232" t="s">
        <v>446</v>
      </c>
      <c r="F3549" s="228" t="s">
        <v>735</v>
      </c>
      <c r="G3549" s="232">
        <v>99100</v>
      </c>
      <c r="H3549" s="229" t="s">
        <v>499</v>
      </c>
      <c r="I3549" s="229" t="s">
        <v>500</v>
      </c>
      <c r="J3549" s="229" t="s">
        <v>23</v>
      </c>
      <c r="K3549" s="229" t="s">
        <v>779</v>
      </c>
      <c r="L3549" s="229" t="s">
        <v>780</v>
      </c>
      <c r="M3549" s="229" t="s">
        <v>740</v>
      </c>
      <c r="N3549" s="229" t="s">
        <v>748</v>
      </c>
    </row>
    <row r="3550" spans="1:14">
      <c r="A3550" s="232">
        <f t="shared" si="55"/>
        <v>13539</v>
      </c>
      <c r="B3550" s="232">
        <v>4</v>
      </c>
      <c r="C3550" s="232" t="s">
        <v>747</v>
      </c>
      <c r="D3550" s="229" t="s">
        <v>656</v>
      </c>
      <c r="E3550" s="232" t="s">
        <v>573</v>
      </c>
      <c r="F3550" s="228" t="s">
        <v>735</v>
      </c>
      <c r="G3550" s="232">
        <v>79101</v>
      </c>
      <c r="H3550" s="229" t="s">
        <v>499</v>
      </c>
      <c r="I3550" s="229" t="s">
        <v>500</v>
      </c>
      <c r="J3550" s="229" t="s">
        <v>23</v>
      </c>
      <c r="K3550" s="229" t="s">
        <v>779</v>
      </c>
      <c r="L3550" s="229" t="s">
        <v>780</v>
      </c>
      <c r="M3550" s="229" t="s">
        <v>740</v>
      </c>
      <c r="N3550" s="229" t="s">
        <v>748</v>
      </c>
    </row>
    <row r="3551" spans="1:14">
      <c r="A3551" s="232">
        <f t="shared" si="55"/>
        <v>13540</v>
      </c>
      <c r="B3551" s="232">
        <v>4</v>
      </c>
      <c r="C3551" s="232" t="s">
        <v>747</v>
      </c>
      <c r="D3551" s="229" t="s">
        <v>656</v>
      </c>
      <c r="E3551" s="232" t="s">
        <v>446</v>
      </c>
      <c r="F3551" s="228" t="s">
        <v>735</v>
      </c>
      <c r="G3551" s="232">
        <v>79101</v>
      </c>
      <c r="H3551" s="229" t="s">
        <v>499</v>
      </c>
      <c r="I3551" s="229" t="s">
        <v>500</v>
      </c>
      <c r="J3551" s="229" t="s">
        <v>23</v>
      </c>
      <c r="K3551" s="229" t="s">
        <v>779</v>
      </c>
      <c r="L3551" s="229" t="s">
        <v>780</v>
      </c>
      <c r="M3551" s="229" t="s">
        <v>740</v>
      </c>
      <c r="N3551" s="229" t="s">
        <v>748</v>
      </c>
    </row>
    <row r="3552" spans="1:14">
      <c r="A3552" s="232">
        <f t="shared" si="55"/>
        <v>13541</v>
      </c>
      <c r="B3552" s="232">
        <v>4</v>
      </c>
      <c r="C3552" s="232" t="s">
        <v>747</v>
      </c>
      <c r="D3552" s="229" t="s">
        <v>656</v>
      </c>
      <c r="E3552" s="232" t="s">
        <v>573</v>
      </c>
      <c r="F3552" s="228" t="s">
        <v>735</v>
      </c>
      <c r="G3552" s="232">
        <v>11609</v>
      </c>
      <c r="H3552" s="229" t="s">
        <v>499</v>
      </c>
      <c r="I3552" s="229" t="s">
        <v>500</v>
      </c>
      <c r="J3552" s="229" t="s">
        <v>23</v>
      </c>
      <c r="K3552" s="229" t="s">
        <v>779</v>
      </c>
      <c r="L3552" s="229" t="s">
        <v>780</v>
      </c>
      <c r="M3552" s="229" t="s">
        <v>740</v>
      </c>
      <c r="N3552" s="229" t="s">
        <v>748</v>
      </c>
    </row>
    <row r="3553" spans="1:14">
      <c r="A3553" s="232">
        <f t="shared" si="55"/>
        <v>13542</v>
      </c>
      <c r="B3553" s="232">
        <v>4</v>
      </c>
      <c r="C3553" s="232" t="s">
        <v>747</v>
      </c>
      <c r="D3553" s="229" t="s">
        <v>656</v>
      </c>
      <c r="E3553" s="232" t="s">
        <v>446</v>
      </c>
      <c r="F3553" s="228" t="s">
        <v>735</v>
      </c>
      <c r="G3553" s="232">
        <v>11609</v>
      </c>
      <c r="H3553" s="229" t="s">
        <v>499</v>
      </c>
      <c r="I3553" s="229" t="s">
        <v>500</v>
      </c>
      <c r="J3553" s="229" t="s">
        <v>23</v>
      </c>
      <c r="K3553" s="229" t="s">
        <v>779</v>
      </c>
      <c r="L3553" s="229" t="s">
        <v>780</v>
      </c>
      <c r="M3553" s="229" t="s">
        <v>740</v>
      </c>
      <c r="N3553" s="229" t="s">
        <v>748</v>
      </c>
    </row>
    <row r="3554" spans="1:14">
      <c r="A3554" s="232">
        <f t="shared" si="55"/>
        <v>13543</v>
      </c>
      <c r="B3554" s="232">
        <v>4</v>
      </c>
      <c r="C3554" s="232" t="s">
        <v>747</v>
      </c>
      <c r="D3554" s="229" t="s">
        <v>656</v>
      </c>
      <c r="E3554" s="232" t="s">
        <v>573</v>
      </c>
      <c r="F3554" s="228" t="s">
        <v>735</v>
      </c>
      <c r="G3554" s="232">
        <v>21609</v>
      </c>
      <c r="H3554" s="229" t="s">
        <v>499</v>
      </c>
      <c r="I3554" s="229" t="s">
        <v>500</v>
      </c>
      <c r="J3554" s="229" t="s">
        <v>23</v>
      </c>
      <c r="K3554" s="229" t="s">
        <v>779</v>
      </c>
      <c r="L3554" s="229" t="s">
        <v>780</v>
      </c>
      <c r="M3554" s="229" t="s">
        <v>740</v>
      </c>
      <c r="N3554" s="229" t="s">
        <v>748</v>
      </c>
    </row>
    <row r="3555" spans="1:14">
      <c r="A3555" s="232">
        <f t="shared" si="55"/>
        <v>13544</v>
      </c>
      <c r="B3555" s="232">
        <v>4</v>
      </c>
      <c r="C3555" s="232" t="s">
        <v>747</v>
      </c>
      <c r="D3555" s="229" t="s">
        <v>656</v>
      </c>
      <c r="E3555" s="232" t="s">
        <v>446</v>
      </c>
      <c r="F3555" s="228" t="s">
        <v>735</v>
      </c>
      <c r="G3555" s="232">
        <v>21609</v>
      </c>
      <c r="H3555" s="229" t="s">
        <v>499</v>
      </c>
      <c r="I3555" s="229" t="s">
        <v>500</v>
      </c>
      <c r="J3555" s="229" t="s">
        <v>23</v>
      </c>
      <c r="K3555" s="229" t="s">
        <v>779</v>
      </c>
      <c r="L3555" s="229" t="s">
        <v>780</v>
      </c>
      <c r="M3555" s="229" t="s">
        <v>740</v>
      </c>
      <c r="N3555" s="229" t="s">
        <v>748</v>
      </c>
    </row>
    <row r="3556" spans="1:14">
      <c r="A3556" s="232">
        <f t="shared" si="55"/>
        <v>13545</v>
      </c>
      <c r="B3556" s="232">
        <v>4</v>
      </c>
      <c r="C3556" s="232" t="s">
        <v>747</v>
      </c>
      <c r="D3556" s="229" t="s">
        <v>656</v>
      </c>
      <c r="E3556" s="232" t="s">
        <v>573</v>
      </c>
      <c r="F3556" s="228" t="s">
        <v>736</v>
      </c>
      <c r="G3556" s="232">
        <v>99100</v>
      </c>
      <c r="H3556" s="229" t="s">
        <v>499</v>
      </c>
      <c r="I3556" s="229" t="s">
        <v>500</v>
      </c>
      <c r="J3556" s="229" t="s">
        <v>23</v>
      </c>
      <c r="K3556" s="229" t="s">
        <v>779</v>
      </c>
      <c r="L3556" s="229" t="s">
        <v>780</v>
      </c>
      <c r="M3556" s="229" t="s">
        <v>740</v>
      </c>
      <c r="N3556" s="229" t="s">
        <v>748</v>
      </c>
    </row>
    <row r="3557" spans="1:14">
      <c r="A3557" s="232">
        <f t="shared" si="55"/>
        <v>13546</v>
      </c>
      <c r="B3557" s="232">
        <v>4</v>
      </c>
      <c r="C3557" s="232" t="s">
        <v>747</v>
      </c>
      <c r="D3557" s="229" t="s">
        <v>656</v>
      </c>
      <c r="E3557" s="232" t="s">
        <v>446</v>
      </c>
      <c r="F3557" s="228" t="s">
        <v>736</v>
      </c>
      <c r="G3557" s="232">
        <v>99100</v>
      </c>
      <c r="H3557" s="229" t="s">
        <v>499</v>
      </c>
      <c r="I3557" s="229" t="s">
        <v>500</v>
      </c>
      <c r="J3557" s="229" t="s">
        <v>23</v>
      </c>
      <c r="K3557" s="229" t="s">
        <v>779</v>
      </c>
      <c r="L3557" s="229" t="s">
        <v>780</v>
      </c>
      <c r="M3557" s="229" t="s">
        <v>740</v>
      </c>
      <c r="N3557" s="229" t="s">
        <v>748</v>
      </c>
    </row>
    <row r="3558" spans="1:14">
      <c r="A3558" s="232">
        <f t="shared" si="55"/>
        <v>13547</v>
      </c>
      <c r="B3558" s="232">
        <v>4</v>
      </c>
      <c r="C3558" s="232" t="s">
        <v>747</v>
      </c>
      <c r="D3558" s="229" t="s">
        <v>656</v>
      </c>
      <c r="E3558" s="232" t="s">
        <v>573</v>
      </c>
      <c r="F3558" s="228" t="s">
        <v>736</v>
      </c>
      <c r="G3558" s="232">
        <v>79101</v>
      </c>
      <c r="H3558" s="229" t="s">
        <v>499</v>
      </c>
      <c r="I3558" s="229" t="s">
        <v>500</v>
      </c>
      <c r="J3558" s="229" t="s">
        <v>23</v>
      </c>
      <c r="K3558" s="229" t="s">
        <v>779</v>
      </c>
      <c r="L3558" s="229" t="s">
        <v>780</v>
      </c>
      <c r="M3558" s="229" t="s">
        <v>740</v>
      </c>
      <c r="N3558" s="229" t="s">
        <v>748</v>
      </c>
    </row>
    <row r="3559" spans="1:14">
      <c r="A3559" s="232">
        <f t="shared" si="55"/>
        <v>13548</v>
      </c>
      <c r="B3559" s="232">
        <v>4</v>
      </c>
      <c r="C3559" s="232" t="s">
        <v>747</v>
      </c>
      <c r="D3559" s="229" t="s">
        <v>656</v>
      </c>
      <c r="E3559" s="232" t="s">
        <v>446</v>
      </c>
      <c r="F3559" s="228" t="s">
        <v>736</v>
      </c>
      <c r="G3559" s="232">
        <v>79101</v>
      </c>
      <c r="H3559" s="229" t="s">
        <v>499</v>
      </c>
      <c r="I3559" s="229" t="s">
        <v>500</v>
      </c>
      <c r="J3559" s="229" t="s">
        <v>23</v>
      </c>
      <c r="K3559" s="229" t="s">
        <v>779</v>
      </c>
      <c r="L3559" s="229" t="s">
        <v>780</v>
      </c>
      <c r="M3559" s="229" t="s">
        <v>740</v>
      </c>
      <c r="N3559" s="229" t="s">
        <v>748</v>
      </c>
    </row>
    <row r="3560" spans="1:14">
      <c r="A3560" s="232">
        <f t="shared" si="55"/>
        <v>13549</v>
      </c>
      <c r="B3560" s="232">
        <v>4</v>
      </c>
      <c r="C3560" s="232" t="s">
        <v>747</v>
      </c>
      <c r="D3560" s="229" t="s">
        <v>656</v>
      </c>
      <c r="E3560" s="232" t="s">
        <v>573</v>
      </c>
      <c r="F3560" s="228" t="s">
        <v>736</v>
      </c>
      <c r="G3560" s="232">
        <v>11609</v>
      </c>
      <c r="H3560" s="229" t="s">
        <v>499</v>
      </c>
      <c r="I3560" s="229" t="s">
        <v>500</v>
      </c>
      <c r="J3560" s="229" t="s">
        <v>23</v>
      </c>
      <c r="K3560" s="229" t="s">
        <v>779</v>
      </c>
      <c r="L3560" s="229" t="s">
        <v>780</v>
      </c>
      <c r="M3560" s="229" t="s">
        <v>740</v>
      </c>
      <c r="N3560" s="229" t="s">
        <v>748</v>
      </c>
    </row>
    <row r="3561" spans="1:14">
      <c r="A3561" s="232">
        <f t="shared" si="55"/>
        <v>13550</v>
      </c>
      <c r="B3561" s="232">
        <v>4</v>
      </c>
      <c r="C3561" s="232" t="s">
        <v>747</v>
      </c>
      <c r="D3561" s="229" t="s">
        <v>656</v>
      </c>
      <c r="E3561" s="232" t="s">
        <v>446</v>
      </c>
      <c r="F3561" s="228" t="s">
        <v>736</v>
      </c>
      <c r="G3561" s="232">
        <v>11609</v>
      </c>
      <c r="H3561" s="229" t="s">
        <v>499</v>
      </c>
      <c r="I3561" s="229" t="s">
        <v>500</v>
      </c>
      <c r="J3561" s="229" t="s">
        <v>23</v>
      </c>
      <c r="K3561" s="229" t="s">
        <v>779</v>
      </c>
      <c r="L3561" s="229" t="s">
        <v>780</v>
      </c>
      <c r="M3561" s="229" t="s">
        <v>740</v>
      </c>
      <c r="N3561" s="229" t="s">
        <v>748</v>
      </c>
    </row>
    <row r="3562" spans="1:14">
      <c r="A3562" s="232">
        <f t="shared" si="55"/>
        <v>13551</v>
      </c>
      <c r="B3562" s="232">
        <v>4</v>
      </c>
      <c r="C3562" s="232" t="s">
        <v>747</v>
      </c>
      <c r="D3562" s="229" t="s">
        <v>656</v>
      </c>
      <c r="E3562" s="232" t="s">
        <v>573</v>
      </c>
      <c r="F3562" s="228" t="s">
        <v>736</v>
      </c>
      <c r="G3562" s="232">
        <v>21609</v>
      </c>
      <c r="H3562" s="229" t="s">
        <v>499</v>
      </c>
      <c r="I3562" s="229" t="s">
        <v>500</v>
      </c>
      <c r="J3562" s="229" t="s">
        <v>23</v>
      </c>
      <c r="K3562" s="229" t="s">
        <v>779</v>
      </c>
      <c r="L3562" s="229" t="s">
        <v>780</v>
      </c>
      <c r="M3562" s="229" t="s">
        <v>740</v>
      </c>
      <c r="N3562" s="229" t="s">
        <v>748</v>
      </c>
    </row>
    <row r="3563" spans="1:14">
      <c r="A3563" s="232">
        <f t="shared" si="55"/>
        <v>13552</v>
      </c>
      <c r="B3563" s="232">
        <v>4</v>
      </c>
      <c r="C3563" s="232" t="s">
        <v>747</v>
      </c>
      <c r="D3563" s="229" t="s">
        <v>656</v>
      </c>
      <c r="E3563" s="232" t="s">
        <v>446</v>
      </c>
      <c r="F3563" s="228" t="s">
        <v>736</v>
      </c>
      <c r="G3563" s="232">
        <v>21609</v>
      </c>
      <c r="H3563" s="229" t="s">
        <v>499</v>
      </c>
      <c r="I3563" s="229" t="s">
        <v>500</v>
      </c>
      <c r="J3563" s="229" t="s">
        <v>23</v>
      </c>
      <c r="K3563" s="229" t="s">
        <v>779</v>
      </c>
      <c r="L3563" s="229" t="s">
        <v>780</v>
      </c>
      <c r="M3563" s="229" t="s">
        <v>740</v>
      </c>
      <c r="N3563" s="229" t="s">
        <v>748</v>
      </c>
    </row>
    <row r="3564" spans="1:14">
      <c r="A3564" s="232">
        <f t="shared" si="55"/>
        <v>13553</v>
      </c>
      <c r="B3564" s="232">
        <v>4</v>
      </c>
      <c r="C3564" s="232" t="s">
        <v>747</v>
      </c>
      <c r="D3564" s="229" t="s">
        <v>656</v>
      </c>
      <c r="E3564" s="232" t="s">
        <v>573</v>
      </c>
      <c r="F3564" s="228" t="s">
        <v>737</v>
      </c>
      <c r="G3564" s="232">
        <v>99100</v>
      </c>
      <c r="H3564" s="229" t="s">
        <v>499</v>
      </c>
      <c r="I3564" s="229" t="s">
        <v>500</v>
      </c>
      <c r="J3564" s="229" t="s">
        <v>23</v>
      </c>
      <c r="K3564" s="229" t="s">
        <v>779</v>
      </c>
      <c r="L3564" s="229" t="s">
        <v>780</v>
      </c>
      <c r="M3564" s="229" t="s">
        <v>740</v>
      </c>
      <c r="N3564" s="229" t="s">
        <v>748</v>
      </c>
    </row>
    <row r="3565" spans="1:14">
      <c r="A3565" s="232">
        <f t="shared" si="55"/>
        <v>13554</v>
      </c>
      <c r="B3565" s="232">
        <v>4</v>
      </c>
      <c r="C3565" s="232" t="s">
        <v>747</v>
      </c>
      <c r="D3565" s="229" t="s">
        <v>656</v>
      </c>
      <c r="E3565" s="232" t="s">
        <v>446</v>
      </c>
      <c r="F3565" s="228" t="s">
        <v>737</v>
      </c>
      <c r="G3565" s="232">
        <v>99100</v>
      </c>
      <c r="H3565" s="229" t="s">
        <v>499</v>
      </c>
      <c r="I3565" s="229" t="s">
        <v>500</v>
      </c>
      <c r="J3565" s="229" t="s">
        <v>23</v>
      </c>
      <c r="K3565" s="229" t="s">
        <v>779</v>
      </c>
      <c r="L3565" s="229" t="s">
        <v>780</v>
      </c>
      <c r="M3565" s="229" t="s">
        <v>740</v>
      </c>
      <c r="N3565" s="229" t="s">
        <v>748</v>
      </c>
    </row>
    <row r="3566" spans="1:14">
      <c r="A3566" s="232">
        <f t="shared" si="55"/>
        <v>13555</v>
      </c>
      <c r="B3566" s="232">
        <v>4</v>
      </c>
      <c r="C3566" s="232" t="s">
        <v>747</v>
      </c>
      <c r="D3566" s="229" t="s">
        <v>656</v>
      </c>
      <c r="E3566" s="232" t="s">
        <v>573</v>
      </c>
      <c r="F3566" s="228" t="s">
        <v>737</v>
      </c>
      <c r="G3566" s="232">
        <v>79101</v>
      </c>
      <c r="H3566" s="229" t="s">
        <v>499</v>
      </c>
      <c r="I3566" s="229" t="s">
        <v>500</v>
      </c>
      <c r="J3566" s="229" t="s">
        <v>23</v>
      </c>
      <c r="K3566" s="229" t="s">
        <v>779</v>
      </c>
      <c r="L3566" s="229" t="s">
        <v>780</v>
      </c>
      <c r="M3566" s="229" t="s">
        <v>740</v>
      </c>
      <c r="N3566" s="229" t="s">
        <v>748</v>
      </c>
    </row>
    <row r="3567" spans="1:14">
      <c r="A3567" s="232">
        <f t="shared" si="55"/>
        <v>13556</v>
      </c>
      <c r="B3567" s="232">
        <v>4</v>
      </c>
      <c r="C3567" s="232" t="s">
        <v>747</v>
      </c>
      <c r="D3567" s="229" t="s">
        <v>656</v>
      </c>
      <c r="E3567" s="232" t="s">
        <v>446</v>
      </c>
      <c r="F3567" s="228" t="s">
        <v>737</v>
      </c>
      <c r="G3567" s="232">
        <v>79101</v>
      </c>
      <c r="H3567" s="229" t="s">
        <v>499</v>
      </c>
      <c r="I3567" s="229" t="s">
        <v>500</v>
      </c>
      <c r="J3567" s="229" t="s">
        <v>23</v>
      </c>
      <c r="K3567" s="229" t="s">
        <v>779</v>
      </c>
      <c r="L3567" s="229" t="s">
        <v>780</v>
      </c>
      <c r="M3567" s="229" t="s">
        <v>740</v>
      </c>
      <c r="N3567" s="229" t="s">
        <v>748</v>
      </c>
    </row>
    <row r="3568" spans="1:14">
      <c r="A3568" s="232">
        <f t="shared" si="55"/>
        <v>13557</v>
      </c>
      <c r="B3568" s="232">
        <v>4</v>
      </c>
      <c r="C3568" s="232" t="s">
        <v>747</v>
      </c>
      <c r="D3568" s="229" t="s">
        <v>656</v>
      </c>
      <c r="E3568" s="232" t="s">
        <v>573</v>
      </c>
      <c r="F3568" s="228" t="s">
        <v>737</v>
      </c>
      <c r="G3568" s="232">
        <v>11609</v>
      </c>
      <c r="H3568" s="229" t="s">
        <v>499</v>
      </c>
      <c r="I3568" s="229" t="s">
        <v>500</v>
      </c>
      <c r="J3568" s="229" t="s">
        <v>23</v>
      </c>
      <c r="K3568" s="229" t="s">
        <v>779</v>
      </c>
      <c r="L3568" s="229" t="s">
        <v>780</v>
      </c>
      <c r="M3568" s="229" t="s">
        <v>740</v>
      </c>
      <c r="N3568" s="229" t="s">
        <v>748</v>
      </c>
    </row>
    <row r="3569" spans="1:14">
      <c r="A3569" s="232">
        <f t="shared" si="55"/>
        <v>13558</v>
      </c>
      <c r="B3569" s="232">
        <v>4</v>
      </c>
      <c r="C3569" s="232" t="s">
        <v>747</v>
      </c>
      <c r="D3569" s="229" t="s">
        <v>656</v>
      </c>
      <c r="E3569" s="232" t="s">
        <v>446</v>
      </c>
      <c r="F3569" s="228" t="s">
        <v>737</v>
      </c>
      <c r="G3569" s="232">
        <v>11609</v>
      </c>
      <c r="H3569" s="229" t="s">
        <v>499</v>
      </c>
      <c r="I3569" s="229" t="s">
        <v>500</v>
      </c>
      <c r="J3569" s="229" t="s">
        <v>23</v>
      </c>
      <c r="K3569" s="229" t="s">
        <v>779</v>
      </c>
      <c r="L3569" s="229" t="s">
        <v>780</v>
      </c>
      <c r="M3569" s="229" t="s">
        <v>740</v>
      </c>
      <c r="N3569" s="229" t="s">
        <v>748</v>
      </c>
    </row>
    <row r="3570" spans="1:14">
      <c r="A3570" s="232">
        <f t="shared" si="55"/>
        <v>13559</v>
      </c>
      <c r="B3570" s="232">
        <v>4</v>
      </c>
      <c r="C3570" s="232" t="s">
        <v>747</v>
      </c>
      <c r="D3570" s="229" t="s">
        <v>656</v>
      </c>
      <c r="E3570" s="232" t="s">
        <v>573</v>
      </c>
      <c r="F3570" s="228" t="s">
        <v>737</v>
      </c>
      <c r="G3570" s="232">
        <v>21609</v>
      </c>
      <c r="H3570" s="229" t="s">
        <v>499</v>
      </c>
      <c r="I3570" s="229" t="s">
        <v>500</v>
      </c>
      <c r="J3570" s="229" t="s">
        <v>23</v>
      </c>
      <c r="K3570" s="229" t="s">
        <v>779</v>
      </c>
      <c r="L3570" s="229" t="s">
        <v>780</v>
      </c>
      <c r="M3570" s="229" t="s">
        <v>740</v>
      </c>
      <c r="N3570" s="229" t="s">
        <v>748</v>
      </c>
    </row>
    <row r="3571" spans="1:14">
      <c r="A3571" s="232">
        <f t="shared" si="55"/>
        <v>13560</v>
      </c>
      <c r="B3571" s="232">
        <v>4</v>
      </c>
      <c r="C3571" s="232" t="s">
        <v>747</v>
      </c>
      <c r="D3571" s="229" t="s">
        <v>656</v>
      </c>
      <c r="E3571" s="232" t="s">
        <v>446</v>
      </c>
      <c r="F3571" s="228" t="s">
        <v>737</v>
      </c>
      <c r="G3571" s="232">
        <v>21609</v>
      </c>
      <c r="H3571" s="229" t="s">
        <v>499</v>
      </c>
      <c r="I3571" s="229" t="s">
        <v>500</v>
      </c>
      <c r="J3571" s="229" t="s">
        <v>23</v>
      </c>
      <c r="K3571" s="229" t="s">
        <v>779</v>
      </c>
      <c r="L3571" s="229" t="s">
        <v>780</v>
      </c>
      <c r="M3571" s="229" t="s">
        <v>740</v>
      </c>
      <c r="N3571" s="229" t="s">
        <v>748</v>
      </c>
    </row>
    <row r="3572" spans="1:14">
      <c r="A3572" s="232">
        <f t="shared" si="55"/>
        <v>13561</v>
      </c>
      <c r="B3572" s="232">
        <v>4</v>
      </c>
      <c r="C3572" s="232" t="s">
        <v>747</v>
      </c>
      <c r="D3572" s="229" t="s">
        <v>656</v>
      </c>
      <c r="E3572" s="232" t="s">
        <v>573</v>
      </c>
      <c r="F3572" s="228" t="s">
        <v>646</v>
      </c>
      <c r="G3572" s="232">
        <v>99100</v>
      </c>
      <c r="H3572" s="229" t="s">
        <v>499</v>
      </c>
      <c r="I3572" s="229" t="s">
        <v>500</v>
      </c>
      <c r="J3572" s="229" t="s">
        <v>23</v>
      </c>
      <c r="K3572" s="229" t="s">
        <v>779</v>
      </c>
      <c r="L3572" s="229" t="s">
        <v>780</v>
      </c>
      <c r="M3572" s="229" t="s">
        <v>740</v>
      </c>
      <c r="N3572" s="229" t="s">
        <v>748</v>
      </c>
    </row>
    <row r="3573" spans="1:14">
      <c r="A3573" s="232">
        <f t="shared" si="55"/>
        <v>13562</v>
      </c>
      <c r="B3573" s="232">
        <v>4</v>
      </c>
      <c r="C3573" s="232" t="s">
        <v>747</v>
      </c>
      <c r="D3573" s="229" t="s">
        <v>656</v>
      </c>
      <c r="E3573" s="232" t="s">
        <v>446</v>
      </c>
      <c r="F3573" s="228" t="s">
        <v>739</v>
      </c>
      <c r="G3573" s="232">
        <v>99100</v>
      </c>
      <c r="H3573" s="229" t="s">
        <v>499</v>
      </c>
      <c r="I3573" s="229" t="s">
        <v>500</v>
      </c>
      <c r="J3573" s="229" t="s">
        <v>23</v>
      </c>
      <c r="K3573" s="229" t="s">
        <v>779</v>
      </c>
      <c r="L3573" s="229" t="s">
        <v>780</v>
      </c>
      <c r="M3573" s="229" t="s">
        <v>740</v>
      </c>
      <c r="N3573" s="229" t="s">
        <v>748</v>
      </c>
    </row>
    <row r="3574" spans="1:14">
      <c r="A3574" s="232">
        <f t="shared" si="55"/>
        <v>13563</v>
      </c>
      <c r="B3574" s="232">
        <v>4</v>
      </c>
      <c r="C3574" s="232" t="s">
        <v>747</v>
      </c>
      <c r="D3574" s="229" t="s">
        <v>656</v>
      </c>
      <c r="E3574" s="232" t="s">
        <v>573</v>
      </c>
      <c r="F3574" s="228" t="s">
        <v>646</v>
      </c>
      <c r="G3574" s="232">
        <v>79101</v>
      </c>
      <c r="H3574" s="229" t="s">
        <v>499</v>
      </c>
      <c r="I3574" s="229" t="s">
        <v>500</v>
      </c>
      <c r="J3574" s="229" t="s">
        <v>23</v>
      </c>
      <c r="K3574" s="229" t="s">
        <v>779</v>
      </c>
      <c r="L3574" s="229" t="s">
        <v>780</v>
      </c>
      <c r="M3574" s="229" t="s">
        <v>740</v>
      </c>
      <c r="N3574" s="229" t="s">
        <v>748</v>
      </c>
    </row>
    <row r="3575" spans="1:14">
      <c r="A3575" s="232">
        <f t="shared" si="55"/>
        <v>13564</v>
      </c>
      <c r="B3575" s="232">
        <v>4</v>
      </c>
      <c r="C3575" s="232" t="s">
        <v>747</v>
      </c>
      <c r="D3575" s="229" t="s">
        <v>656</v>
      </c>
      <c r="E3575" s="232" t="s">
        <v>446</v>
      </c>
      <c r="F3575" s="228" t="s">
        <v>646</v>
      </c>
      <c r="G3575" s="232">
        <v>79101</v>
      </c>
      <c r="H3575" s="229" t="s">
        <v>499</v>
      </c>
      <c r="I3575" s="229" t="s">
        <v>500</v>
      </c>
      <c r="J3575" s="229" t="s">
        <v>23</v>
      </c>
      <c r="K3575" s="229" t="s">
        <v>779</v>
      </c>
      <c r="L3575" s="229" t="s">
        <v>780</v>
      </c>
      <c r="M3575" s="229" t="s">
        <v>740</v>
      </c>
      <c r="N3575" s="229" t="s">
        <v>748</v>
      </c>
    </row>
    <row r="3576" spans="1:14">
      <c r="A3576" s="232">
        <f t="shared" si="55"/>
        <v>13565</v>
      </c>
      <c r="B3576" s="232">
        <v>4</v>
      </c>
      <c r="C3576" s="232" t="s">
        <v>747</v>
      </c>
      <c r="D3576" s="229" t="s">
        <v>656</v>
      </c>
      <c r="E3576" s="232" t="s">
        <v>573</v>
      </c>
      <c r="F3576" s="228" t="s">
        <v>646</v>
      </c>
      <c r="G3576" s="232">
        <v>11609</v>
      </c>
      <c r="H3576" s="229" t="s">
        <v>499</v>
      </c>
      <c r="I3576" s="229" t="s">
        <v>500</v>
      </c>
      <c r="J3576" s="229" t="s">
        <v>23</v>
      </c>
      <c r="K3576" s="229" t="s">
        <v>779</v>
      </c>
      <c r="L3576" s="229" t="s">
        <v>780</v>
      </c>
      <c r="M3576" s="229" t="s">
        <v>740</v>
      </c>
      <c r="N3576" s="229" t="s">
        <v>748</v>
      </c>
    </row>
    <row r="3577" spans="1:14">
      <c r="A3577" s="232">
        <f t="shared" si="55"/>
        <v>13566</v>
      </c>
      <c r="B3577" s="232">
        <v>4</v>
      </c>
      <c r="C3577" s="232" t="s">
        <v>747</v>
      </c>
      <c r="D3577" s="229" t="s">
        <v>656</v>
      </c>
      <c r="E3577" s="232" t="s">
        <v>446</v>
      </c>
      <c r="F3577" s="228" t="s">
        <v>646</v>
      </c>
      <c r="G3577" s="232">
        <v>11609</v>
      </c>
      <c r="H3577" s="229" t="s">
        <v>499</v>
      </c>
      <c r="I3577" s="229" t="s">
        <v>500</v>
      </c>
      <c r="J3577" s="229" t="s">
        <v>23</v>
      </c>
      <c r="K3577" s="229" t="s">
        <v>779</v>
      </c>
      <c r="L3577" s="229" t="s">
        <v>780</v>
      </c>
      <c r="M3577" s="229" t="s">
        <v>740</v>
      </c>
      <c r="N3577" s="229" t="s">
        <v>748</v>
      </c>
    </row>
    <row r="3578" spans="1:14">
      <c r="A3578" s="232">
        <f t="shared" si="55"/>
        <v>13567</v>
      </c>
      <c r="B3578" s="232">
        <v>4</v>
      </c>
      <c r="C3578" s="232" t="s">
        <v>747</v>
      </c>
      <c r="D3578" s="229" t="s">
        <v>656</v>
      </c>
      <c r="E3578" s="232" t="s">
        <v>573</v>
      </c>
      <c r="F3578" s="228" t="s">
        <v>646</v>
      </c>
      <c r="G3578" s="232">
        <v>21609</v>
      </c>
      <c r="H3578" s="229" t="s">
        <v>499</v>
      </c>
      <c r="I3578" s="229" t="s">
        <v>500</v>
      </c>
      <c r="J3578" s="229" t="s">
        <v>23</v>
      </c>
      <c r="K3578" s="229" t="s">
        <v>779</v>
      </c>
      <c r="L3578" s="229" t="s">
        <v>780</v>
      </c>
      <c r="M3578" s="229" t="s">
        <v>740</v>
      </c>
      <c r="N3578" s="229" t="s">
        <v>748</v>
      </c>
    </row>
    <row r="3579" spans="1:14">
      <c r="A3579" s="232">
        <f t="shared" si="55"/>
        <v>13568</v>
      </c>
      <c r="B3579" s="232">
        <v>4</v>
      </c>
      <c r="C3579" s="232" t="s">
        <v>747</v>
      </c>
      <c r="D3579" s="229" t="s">
        <v>656</v>
      </c>
      <c r="E3579" s="232" t="s">
        <v>446</v>
      </c>
      <c r="F3579" s="228" t="s">
        <v>646</v>
      </c>
      <c r="G3579" s="232">
        <v>21609</v>
      </c>
      <c r="H3579" s="229" t="s">
        <v>499</v>
      </c>
      <c r="I3579" s="229" t="s">
        <v>500</v>
      </c>
      <c r="J3579" s="229" t="s">
        <v>23</v>
      </c>
      <c r="K3579" s="229" t="s">
        <v>779</v>
      </c>
      <c r="L3579" s="229" t="s">
        <v>780</v>
      </c>
      <c r="M3579" s="229" t="s">
        <v>740</v>
      </c>
      <c r="N3579" s="229" t="s">
        <v>748</v>
      </c>
    </row>
    <row r="3580" spans="1:14">
      <c r="A3580" s="232">
        <f t="shared" si="55"/>
        <v>13569</v>
      </c>
      <c r="B3580" s="232">
        <v>4</v>
      </c>
      <c r="C3580" s="232" t="s">
        <v>747</v>
      </c>
      <c r="D3580" s="229" t="s">
        <v>656</v>
      </c>
      <c r="E3580" s="232" t="s">
        <v>573</v>
      </c>
      <c r="F3580" s="228" t="s">
        <v>602</v>
      </c>
      <c r="G3580" s="232">
        <v>99100</v>
      </c>
      <c r="H3580" s="229" t="s">
        <v>499</v>
      </c>
      <c r="I3580" s="229" t="s">
        <v>500</v>
      </c>
      <c r="J3580" s="229" t="s">
        <v>23</v>
      </c>
      <c r="K3580" s="229" t="s">
        <v>779</v>
      </c>
      <c r="L3580" s="229" t="s">
        <v>780</v>
      </c>
      <c r="M3580" s="229" t="s">
        <v>740</v>
      </c>
      <c r="N3580" s="229" t="s">
        <v>748</v>
      </c>
    </row>
    <row r="3581" spans="1:14">
      <c r="A3581" s="232">
        <f t="shared" si="55"/>
        <v>13570</v>
      </c>
      <c r="B3581" s="232">
        <v>4</v>
      </c>
      <c r="C3581" s="232" t="s">
        <v>747</v>
      </c>
      <c r="D3581" s="229" t="s">
        <v>656</v>
      </c>
      <c r="E3581" s="232" t="s">
        <v>446</v>
      </c>
      <c r="F3581" s="228" t="s">
        <v>602</v>
      </c>
      <c r="G3581" s="232">
        <v>99100</v>
      </c>
      <c r="H3581" s="229" t="s">
        <v>499</v>
      </c>
      <c r="I3581" s="229" t="s">
        <v>500</v>
      </c>
      <c r="J3581" s="229" t="s">
        <v>23</v>
      </c>
      <c r="K3581" s="229" t="s">
        <v>779</v>
      </c>
      <c r="L3581" s="229" t="s">
        <v>780</v>
      </c>
      <c r="M3581" s="229" t="s">
        <v>740</v>
      </c>
      <c r="N3581" s="229" t="s">
        <v>748</v>
      </c>
    </row>
    <row r="3582" spans="1:14">
      <c r="A3582" s="232">
        <f t="shared" si="55"/>
        <v>13571</v>
      </c>
      <c r="B3582" s="232">
        <v>4</v>
      </c>
      <c r="C3582" s="232" t="s">
        <v>747</v>
      </c>
      <c r="D3582" s="229" t="s">
        <v>656</v>
      </c>
      <c r="E3582" s="232" t="s">
        <v>573</v>
      </c>
      <c r="F3582" s="228" t="s">
        <v>602</v>
      </c>
      <c r="G3582" s="232">
        <v>79101</v>
      </c>
      <c r="H3582" s="229" t="s">
        <v>499</v>
      </c>
      <c r="I3582" s="229" t="s">
        <v>500</v>
      </c>
      <c r="J3582" s="229" t="s">
        <v>23</v>
      </c>
      <c r="K3582" s="229" t="s">
        <v>779</v>
      </c>
      <c r="L3582" s="229" t="s">
        <v>780</v>
      </c>
      <c r="M3582" s="229" t="s">
        <v>740</v>
      </c>
      <c r="N3582" s="229" t="s">
        <v>748</v>
      </c>
    </row>
    <row r="3583" spans="1:14">
      <c r="A3583" s="232">
        <f t="shared" si="55"/>
        <v>13572</v>
      </c>
      <c r="B3583" s="232">
        <v>4</v>
      </c>
      <c r="C3583" s="232" t="s">
        <v>747</v>
      </c>
      <c r="D3583" s="229" t="s">
        <v>656</v>
      </c>
      <c r="E3583" s="232" t="s">
        <v>446</v>
      </c>
      <c r="F3583" s="228" t="s">
        <v>602</v>
      </c>
      <c r="G3583" s="232">
        <v>79101</v>
      </c>
      <c r="H3583" s="229" t="s">
        <v>499</v>
      </c>
      <c r="I3583" s="229" t="s">
        <v>500</v>
      </c>
      <c r="J3583" s="229" t="s">
        <v>23</v>
      </c>
      <c r="K3583" s="229" t="s">
        <v>779</v>
      </c>
      <c r="L3583" s="229" t="s">
        <v>780</v>
      </c>
      <c r="M3583" s="229" t="s">
        <v>740</v>
      </c>
      <c r="N3583" s="229" t="s">
        <v>748</v>
      </c>
    </row>
    <row r="3584" spans="1:14">
      <c r="A3584" s="232">
        <f t="shared" si="55"/>
        <v>13573</v>
      </c>
      <c r="B3584" s="232">
        <v>4</v>
      </c>
      <c r="C3584" s="232" t="s">
        <v>747</v>
      </c>
      <c r="D3584" s="229" t="s">
        <v>656</v>
      </c>
      <c r="E3584" s="232" t="s">
        <v>573</v>
      </c>
      <c r="F3584" s="228" t="s">
        <v>602</v>
      </c>
      <c r="G3584" s="232">
        <v>11609</v>
      </c>
      <c r="H3584" s="229" t="s">
        <v>499</v>
      </c>
      <c r="I3584" s="229" t="s">
        <v>500</v>
      </c>
      <c r="J3584" s="229" t="s">
        <v>23</v>
      </c>
      <c r="K3584" s="229" t="s">
        <v>779</v>
      </c>
      <c r="L3584" s="229" t="s">
        <v>780</v>
      </c>
      <c r="M3584" s="229" t="s">
        <v>740</v>
      </c>
      <c r="N3584" s="229" t="s">
        <v>748</v>
      </c>
    </row>
    <row r="3585" spans="1:14">
      <c r="A3585" s="232">
        <f t="shared" si="55"/>
        <v>13574</v>
      </c>
      <c r="B3585" s="232">
        <v>4</v>
      </c>
      <c r="C3585" s="232" t="s">
        <v>747</v>
      </c>
      <c r="D3585" s="229" t="s">
        <v>656</v>
      </c>
      <c r="E3585" s="232" t="s">
        <v>446</v>
      </c>
      <c r="F3585" s="228" t="s">
        <v>602</v>
      </c>
      <c r="G3585" s="232">
        <v>11609</v>
      </c>
      <c r="H3585" s="229" t="s">
        <v>499</v>
      </c>
      <c r="I3585" s="229" t="s">
        <v>500</v>
      </c>
      <c r="J3585" s="229" t="s">
        <v>23</v>
      </c>
      <c r="K3585" s="229" t="s">
        <v>779</v>
      </c>
      <c r="L3585" s="229" t="s">
        <v>780</v>
      </c>
      <c r="M3585" s="229" t="s">
        <v>740</v>
      </c>
      <c r="N3585" s="229" t="s">
        <v>748</v>
      </c>
    </row>
    <row r="3586" spans="1:14">
      <c r="A3586" s="232">
        <f t="shared" si="55"/>
        <v>13575</v>
      </c>
      <c r="B3586" s="232">
        <v>4</v>
      </c>
      <c r="C3586" s="232" t="s">
        <v>747</v>
      </c>
      <c r="D3586" s="229" t="s">
        <v>656</v>
      </c>
      <c r="E3586" s="232" t="s">
        <v>573</v>
      </c>
      <c r="F3586" s="228" t="s">
        <v>602</v>
      </c>
      <c r="G3586" s="232">
        <v>21609</v>
      </c>
      <c r="H3586" s="229" t="s">
        <v>499</v>
      </c>
      <c r="I3586" s="229" t="s">
        <v>500</v>
      </c>
      <c r="J3586" s="229" t="s">
        <v>23</v>
      </c>
      <c r="K3586" s="229" t="s">
        <v>779</v>
      </c>
      <c r="L3586" s="229" t="s">
        <v>780</v>
      </c>
      <c r="M3586" s="229" t="s">
        <v>740</v>
      </c>
      <c r="N3586" s="229" t="s">
        <v>748</v>
      </c>
    </row>
    <row r="3587" spans="1:14">
      <c r="A3587" s="232">
        <f t="shared" si="55"/>
        <v>13576</v>
      </c>
      <c r="B3587" s="232">
        <v>4</v>
      </c>
      <c r="C3587" s="232" t="s">
        <v>747</v>
      </c>
      <c r="D3587" s="229" t="s">
        <v>656</v>
      </c>
      <c r="E3587" s="232" t="s">
        <v>446</v>
      </c>
      <c r="F3587" s="228" t="s">
        <v>602</v>
      </c>
      <c r="G3587" s="232">
        <v>21609</v>
      </c>
      <c r="H3587" s="229" t="s">
        <v>499</v>
      </c>
      <c r="I3587" s="229" t="s">
        <v>500</v>
      </c>
      <c r="J3587" s="229" t="s">
        <v>23</v>
      </c>
      <c r="K3587" s="229" t="s">
        <v>779</v>
      </c>
      <c r="L3587" s="229" t="s">
        <v>780</v>
      </c>
      <c r="M3587" s="229" t="s">
        <v>740</v>
      </c>
      <c r="N3587" s="229" t="s">
        <v>748</v>
      </c>
    </row>
    <row r="3588" spans="1:14">
      <c r="A3588" s="232">
        <f t="shared" si="55"/>
        <v>13577</v>
      </c>
      <c r="B3588" s="232">
        <v>4</v>
      </c>
      <c r="C3588" s="232" t="s">
        <v>747</v>
      </c>
      <c r="D3588" s="229" t="s">
        <v>656</v>
      </c>
      <c r="E3588" s="232" t="s">
        <v>573</v>
      </c>
      <c r="F3588" s="228" t="s">
        <v>604</v>
      </c>
      <c r="G3588" s="232">
        <v>99100</v>
      </c>
      <c r="H3588" s="229" t="s">
        <v>499</v>
      </c>
      <c r="I3588" s="229" t="s">
        <v>500</v>
      </c>
      <c r="J3588" s="229" t="s">
        <v>23</v>
      </c>
      <c r="K3588" s="229" t="s">
        <v>779</v>
      </c>
      <c r="L3588" s="229" t="s">
        <v>780</v>
      </c>
      <c r="M3588" s="229" t="s">
        <v>740</v>
      </c>
      <c r="N3588" s="229" t="s">
        <v>748</v>
      </c>
    </row>
    <row r="3589" spans="1:14">
      <c r="A3589" s="232">
        <f t="shared" si="55"/>
        <v>13578</v>
      </c>
      <c r="B3589" s="232">
        <v>4</v>
      </c>
      <c r="C3589" s="232" t="s">
        <v>747</v>
      </c>
      <c r="D3589" s="229" t="s">
        <v>656</v>
      </c>
      <c r="E3589" s="232" t="s">
        <v>446</v>
      </c>
      <c r="F3589" s="228" t="s">
        <v>604</v>
      </c>
      <c r="G3589" s="232">
        <v>99100</v>
      </c>
      <c r="H3589" s="229" t="s">
        <v>499</v>
      </c>
      <c r="I3589" s="229" t="s">
        <v>500</v>
      </c>
      <c r="J3589" s="229" t="s">
        <v>23</v>
      </c>
      <c r="K3589" s="229" t="s">
        <v>779</v>
      </c>
      <c r="L3589" s="229" t="s">
        <v>780</v>
      </c>
      <c r="M3589" s="229" t="s">
        <v>740</v>
      </c>
      <c r="N3589" s="229" t="s">
        <v>748</v>
      </c>
    </row>
    <row r="3590" spans="1:14">
      <c r="A3590" s="232">
        <f t="shared" si="55"/>
        <v>13579</v>
      </c>
      <c r="B3590" s="232">
        <v>4</v>
      </c>
      <c r="C3590" s="232" t="s">
        <v>747</v>
      </c>
      <c r="D3590" s="229" t="s">
        <v>656</v>
      </c>
      <c r="E3590" s="232" t="s">
        <v>573</v>
      </c>
      <c r="F3590" s="228" t="s">
        <v>604</v>
      </c>
      <c r="G3590" s="232">
        <v>79101</v>
      </c>
      <c r="H3590" s="229" t="s">
        <v>499</v>
      </c>
      <c r="I3590" s="229" t="s">
        <v>500</v>
      </c>
      <c r="J3590" s="229" t="s">
        <v>23</v>
      </c>
      <c r="K3590" s="229" t="s">
        <v>779</v>
      </c>
      <c r="L3590" s="229" t="s">
        <v>780</v>
      </c>
      <c r="M3590" s="229" t="s">
        <v>740</v>
      </c>
      <c r="N3590" s="229" t="s">
        <v>748</v>
      </c>
    </row>
    <row r="3591" spans="1:14">
      <c r="A3591" s="232">
        <f t="shared" si="55"/>
        <v>13580</v>
      </c>
      <c r="B3591" s="232">
        <v>4</v>
      </c>
      <c r="C3591" s="232" t="s">
        <v>747</v>
      </c>
      <c r="D3591" s="229" t="s">
        <v>656</v>
      </c>
      <c r="E3591" s="232" t="s">
        <v>446</v>
      </c>
      <c r="F3591" s="228" t="s">
        <v>604</v>
      </c>
      <c r="G3591" s="232">
        <v>79101</v>
      </c>
      <c r="H3591" s="229" t="s">
        <v>499</v>
      </c>
      <c r="I3591" s="229" t="s">
        <v>500</v>
      </c>
      <c r="J3591" s="229" t="s">
        <v>23</v>
      </c>
      <c r="K3591" s="229" t="s">
        <v>779</v>
      </c>
      <c r="L3591" s="229" t="s">
        <v>780</v>
      </c>
      <c r="M3591" s="229" t="s">
        <v>740</v>
      </c>
      <c r="N3591" s="229" t="s">
        <v>748</v>
      </c>
    </row>
    <row r="3592" spans="1:14">
      <c r="A3592" s="232">
        <f t="shared" si="55"/>
        <v>13581</v>
      </c>
      <c r="B3592" s="232">
        <v>4</v>
      </c>
      <c r="C3592" s="232" t="s">
        <v>747</v>
      </c>
      <c r="D3592" s="229" t="s">
        <v>656</v>
      </c>
      <c r="E3592" s="232" t="s">
        <v>573</v>
      </c>
      <c r="F3592" s="228" t="s">
        <v>604</v>
      </c>
      <c r="G3592" s="232">
        <v>11609</v>
      </c>
      <c r="H3592" s="229" t="s">
        <v>499</v>
      </c>
      <c r="I3592" s="229" t="s">
        <v>500</v>
      </c>
      <c r="J3592" s="229" t="s">
        <v>23</v>
      </c>
      <c r="K3592" s="229" t="s">
        <v>779</v>
      </c>
      <c r="L3592" s="229" t="s">
        <v>780</v>
      </c>
      <c r="M3592" s="229" t="s">
        <v>740</v>
      </c>
      <c r="N3592" s="229" t="s">
        <v>748</v>
      </c>
    </row>
    <row r="3593" spans="1:14">
      <c r="A3593" s="232">
        <f t="shared" si="55"/>
        <v>13582</v>
      </c>
      <c r="B3593" s="232">
        <v>4</v>
      </c>
      <c r="C3593" s="232" t="s">
        <v>747</v>
      </c>
      <c r="D3593" s="229" t="s">
        <v>656</v>
      </c>
      <c r="E3593" s="232" t="s">
        <v>446</v>
      </c>
      <c r="F3593" s="228" t="s">
        <v>604</v>
      </c>
      <c r="G3593" s="232">
        <v>11609</v>
      </c>
      <c r="H3593" s="229" t="s">
        <v>499</v>
      </c>
      <c r="I3593" s="229" t="s">
        <v>500</v>
      </c>
      <c r="J3593" s="229" t="s">
        <v>23</v>
      </c>
      <c r="K3593" s="229" t="s">
        <v>779</v>
      </c>
      <c r="L3593" s="229" t="s">
        <v>780</v>
      </c>
      <c r="M3593" s="229" t="s">
        <v>740</v>
      </c>
      <c r="N3593" s="229" t="s">
        <v>748</v>
      </c>
    </row>
    <row r="3594" spans="1:14">
      <c r="A3594" s="232">
        <f t="shared" si="55"/>
        <v>13583</v>
      </c>
      <c r="B3594" s="232">
        <v>4</v>
      </c>
      <c r="C3594" s="232" t="s">
        <v>747</v>
      </c>
      <c r="D3594" s="229" t="s">
        <v>656</v>
      </c>
      <c r="E3594" s="232" t="s">
        <v>573</v>
      </c>
      <c r="F3594" s="228" t="s">
        <v>604</v>
      </c>
      <c r="G3594" s="232">
        <v>21609</v>
      </c>
      <c r="H3594" s="229" t="s">
        <v>499</v>
      </c>
      <c r="I3594" s="229" t="s">
        <v>500</v>
      </c>
      <c r="J3594" s="229" t="s">
        <v>23</v>
      </c>
      <c r="K3594" s="229" t="s">
        <v>779</v>
      </c>
      <c r="L3594" s="229" t="s">
        <v>780</v>
      </c>
      <c r="M3594" s="229" t="s">
        <v>740</v>
      </c>
      <c r="N3594" s="229" t="s">
        <v>748</v>
      </c>
    </row>
    <row r="3595" spans="1:14">
      <c r="A3595" s="232">
        <f t="shared" si="55"/>
        <v>13584</v>
      </c>
      <c r="B3595" s="232">
        <v>4</v>
      </c>
      <c r="C3595" s="232" t="s">
        <v>747</v>
      </c>
      <c r="D3595" s="229" t="s">
        <v>656</v>
      </c>
      <c r="E3595" s="232" t="s">
        <v>446</v>
      </c>
      <c r="F3595" s="228" t="s">
        <v>604</v>
      </c>
      <c r="G3595" s="232">
        <v>21609</v>
      </c>
      <c r="H3595" s="229" t="s">
        <v>499</v>
      </c>
      <c r="I3595" s="229" t="s">
        <v>500</v>
      </c>
      <c r="J3595" s="229" t="s">
        <v>23</v>
      </c>
      <c r="K3595" s="229" t="s">
        <v>779</v>
      </c>
      <c r="L3595" s="229" t="s">
        <v>780</v>
      </c>
      <c r="M3595" s="229" t="s">
        <v>740</v>
      </c>
      <c r="N3595" s="229" t="s">
        <v>748</v>
      </c>
    </row>
    <row r="3596" spans="1:14">
      <c r="M3596" s="229"/>
      <c r="N3596" s="229"/>
    </row>
    <row r="3597" spans="1:14">
      <c r="M3597" s="229"/>
      <c r="N3597" s="229"/>
    </row>
    <row r="3598" spans="1:14">
      <c r="M3598" s="229"/>
      <c r="N3598" s="229"/>
    </row>
    <row r="3599" spans="1:14">
      <c r="M3599" s="229"/>
      <c r="N3599" s="229"/>
    </row>
    <row r="3600" spans="1:14">
      <c r="M3600" s="229"/>
      <c r="N3600" s="229"/>
    </row>
    <row r="3601" spans="13:14">
      <c r="M3601" s="229"/>
      <c r="N3601" s="229"/>
    </row>
    <row r="3602" spans="13:14">
      <c r="M3602" s="229"/>
      <c r="N3602" s="229"/>
    </row>
    <row r="3603" spans="13:14">
      <c r="M3603" s="229"/>
      <c r="N3603" s="229"/>
    </row>
    <row r="3604" spans="13:14">
      <c r="M3604" s="229"/>
      <c r="N3604" s="229"/>
    </row>
    <row r="3605" spans="13:14">
      <c r="M3605" s="229"/>
      <c r="N3605" s="229"/>
    </row>
    <row r="3606" spans="13:14">
      <c r="M3606" s="229"/>
      <c r="N3606" s="229"/>
    </row>
    <row r="3607" spans="13:14">
      <c r="M3607" s="229"/>
      <c r="N3607" s="229"/>
    </row>
    <row r="3608" spans="13:14">
      <c r="M3608" s="229"/>
      <c r="N3608" s="229"/>
    </row>
    <row r="3609" spans="13:14">
      <c r="M3609" s="229"/>
      <c r="N3609" s="229"/>
    </row>
    <row r="3610" spans="13:14">
      <c r="M3610" s="229"/>
      <c r="N3610" s="229"/>
    </row>
    <row r="3611" spans="13:14">
      <c r="M3611" s="229"/>
      <c r="N3611" s="229"/>
    </row>
    <row r="3612" spans="13:14">
      <c r="M3612" s="229"/>
      <c r="N3612" s="229"/>
    </row>
    <row r="3613" spans="13:14">
      <c r="M3613" s="229"/>
      <c r="N3613" s="229"/>
    </row>
    <row r="3614" spans="13:14">
      <c r="M3614" s="229"/>
      <c r="N3614" s="229"/>
    </row>
    <row r="3615" spans="13:14">
      <c r="M3615" s="229"/>
      <c r="N3615" s="229"/>
    </row>
    <row r="3616" spans="13:14">
      <c r="M3616" s="229"/>
      <c r="N3616" s="229"/>
    </row>
    <row r="3617" spans="13:14">
      <c r="M3617" s="229"/>
      <c r="N3617" s="229"/>
    </row>
    <row r="3618" spans="13:14">
      <c r="M3618" s="229"/>
      <c r="N3618" s="229"/>
    </row>
    <row r="3619" spans="13:14">
      <c r="M3619" s="229"/>
      <c r="N3619" s="229"/>
    </row>
    <row r="3620" spans="13:14">
      <c r="M3620" s="229"/>
      <c r="N3620" s="229"/>
    </row>
    <row r="3621" spans="13:14">
      <c r="M3621" s="229"/>
      <c r="N3621" s="229"/>
    </row>
    <row r="3622" spans="13:14">
      <c r="M3622" s="229"/>
      <c r="N3622" s="229"/>
    </row>
    <row r="3623" spans="13:14">
      <c r="M3623" s="229"/>
      <c r="N3623" s="229"/>
    </row>
    <row r="3624" spans="13:14">
      <c r="M3624" s="229"/>
      <c r="N3624" s="229"/>
    </row>
    <row r="3625" spans="13:14">
      <c r="M3625" s="229"/>
      <c r="N3625" s="229"/>
    </row>
    <row r="3626" spans="13:14">
      <c r="M3626" s="229"/>
      <c r="N3626" s="229"/>
    </row>
    <row r="3627" spans="13:14">
      <c r="M3627" s="229"/>
      <c r="N3627" s="229"/>
    </row>
    <row r="3628" spans="13:14">
      <c r="M3628" s="229"/>
      <c r="N3628" s="229"/>
    </row>
    <row r="3629" spans="13:14">
      <c r="M3629" s="229"/>
      <c r="N3629" s="229"/>
    </row>
    <row r="3630" spans="13:14">
      <c r="M3630" s="229"/>
      <c r="N3630" s="229"/>
    </row>
    <row r="3631" spans="13:14">
      <c r="M3631" s="229"/>
      <c r="N3631" s="229"/>
    </row>
    <row r="3632" spans="13:14">
      <c r="M3632" s="229"/>
      <c r="N3632" s="229"/>
    </row>
    <row r="3633" spans="13:14">
      <c r="M3633" s="229"/>
      <c r="N3633" s="229"/>
    </row>
    <row r="3634" spans="13:14">
      <c r="M3634" s="229"/>
      <c r="N3634" s="229"/>
    </row>
    <row r="3635" spans="13:14">
      <c r="M3635" s="229"/>
      <c r="N3635" s="229"/>
    </row>
    <row r="3636" spans="13:14">
      <c r="M3636" s="229"/>
      <c r="N3636" s="229"/>
    </row>
    <row r="3637" spans="13:14">
      <c r="M3637" s="229"/>
      <c r="N3637" s="229"/>
    </row>
    <row r="3638" spans="13:14">
      <c r="M3638" s="229"/>
      <c r="N3638" s="229"/>
    </row>
    <row r="3639" spans="13:14">
      <c r="M3639" s="229"/>
      <c r="N3639" s="229"/>
    </row>
    <row r="3640" spans="13:14">
      <c r="M3640" s="229"/>
      <c r="N3640" s="229"/>
    </row>
    <row r="3641" spans="13:14">
      <c r="M3641" s="229"/>
      <c r="N3641" s="229"/>
    </row>
    <row r="3642" spans="13:14">
      <c r="M3642" s="229"/>
      <c r="N3642" s="229"/>
    </row>
    <row r="3643" spans="13:14">
      <c r="M3643" s="229"/>
      <c r="N3643" s="229"/>
    </row>
    <row r="3644" spans="13:14">
      <c r="M3644" s="229"/>
      <c r="N3644" s="229"/>
    </row>
    <row r="3645" spans="13:14">
      <c r="M3645" s="229"/>
      <c r="N3645" s="229"/>
    </row>
    <row r="3646" spans="13:14">
      <c r="M3646" s="229"/>
      <c r="N3646" s="229"/>
    </row>
    <row r="3647" spans="13:14">
      <c r="M3647" s="229"/>
      <c r="N3647" s="229"/>
    </row>
    <row r="3648" spans="13:14">
      <c r="M3648" s="229"/>
      <c r="N3648" s="229"/>
    </row>
    <row r="3649" spans="13:14">
      <c r="M3649" s="229"/>
      <c r="N3649" s="229"/>
    </row>
    <row r="3650" spans="13:14">
      <c r="M3650" s="229"/>
      <c r="N3650" s="229"/>
    </row>
    <row r="3651" spans="13:14">
      <c r="M3651" s="229"/>
      <c r="N3651" s="229"/>
    </row>
    <row r="3652" spans="13:14">
      <c r="M3652" s="229"/>
      <c r="N3652" s="229"/>
    </row>
    <row r="3653" spans="13:14">
      <c r="M3653" s="229"/>
      <c r="N3653" s="229"/>
    </row>
    <row r="3654" spans="13:14">
      <c r="M3654" s="229"/>
      <c r="N3654" s="229"/>
    </row>
    <row r="3655" spans="13:14">
      <c r="M3655" s="229"/>
      <c r="N3655" s="229"/>
    </row>
    <row r="3656" spans="13:14">
      <c r="M3656" s="229"/>
      <c r="N3656" s="229"/>
    </row>
    <row r="3657" spans="13:14">
      <c r="M3657" s="229"/>
      <c r="N3657" s="229"/>
    </row>
    <row r="3658" spans="13:14">
      <c r="M3658" s="229"/>
      <c r="N3658" s="229"/>
    </row>
    <row r="3659" spans="13:14">
      <c r="M3659" s="229"/>
      <c r="N3659" s="229"/>
    </row>
    <row r="3660" spans="13:14">
      <c r="M3660" s="229"/>
      <c r="N3660" s="229"/>
    </row>
    <row r="3661" spans="13:14">
      <c r="M3661" s="229"/>
      <c r="N3661" s="229"/>
    </row>
    <row r="3662" spans="13:14">
      <c r="M3662" s="229"/>
      <c r="N3662" s="229"/>
    </row>
    <row r="3663" spans="13:14">
      <c r="M3663" s="229"/>
      <c r="N3663" s="229"/>
    </row>
    <row r="3664" spans="13:14">
      <c r="M3664" s="229"/>
      <c r="N3664" s="229"/>
    </row>
    <row r="3665" spans="13:14">
      <c r="M3665" s="229"/>
      <c r="N3665" s="229"/>
    </row>
    <row r="3666" spans="13:14">
      <c r="M3666" s="229"/>
      <c r="N3666" s="229"/>
    </row>
    <row r="3667" spans="13:14">
      <c r="M3667" s="229"/>
      <c r="N3667" s="229"/>
    </row>
    <row r="3668" spans="13:14">
      <c r="M3668" s="229"/>
      <c r="N3668" s="229"/>
    </row>
    <row r="3669" spans="13:14">
      <c r="M3669" s="229"/>
      <c r="N3669" s="229"/>
    </row>
    <row r="3670" spans="13:14">
      <c r="M3670" s="229"/>
      <c r="N3670" s="229"/>
    </row>
    <row r="3671" spans="13:14">
      <c r="M3671" s="229"/>
      <c r="N3671" s="229"/>
    </row>
    <row r="3672" spans="13:14">
      <c r="M3672" s="229"/>
      <c r="N3672" s="229"/>
    </row>
    <row r="3673" spans="13:14">
      <c r="M3673" s="229"/>
      <c r="N3673" s="229"/>
    </row>
    <row r="3674" spans="13:14">
      <c r="M3674" s="229"/>
      <c r="N3674" s="229"/>
    </row>
    <row r="3675" spans="13:14">
      <c r="M3675" s="229"/>
      <c r="N3675" s="229"/>
    </row>
    <row r="3676" spans="13:14">
      <c r="M3676" s="229"/>
      <c r="N3676" s="229"/>
    </row>
    <row r="3677" spans="13:14">
      <c r="M3677" s="229"/>
      <c r="N3677" s="229"/>
    </row>
    <row r="3678" spans="13:14">
      <c r="M3678" s="229"/>
      <c r="N3678" s="229"/>
    </row>
    <row r="3679" spans="13:14">
      <c r="M3679" s="229"/>
      <c r="N3679" s="229"/>
    </row>
    <row r="3680" spans="13:14">
      <c r="M3680" s="229"/>
      <c r="N3680" s="229"/>
    </row>
    <row r="3681" spans="13:14">
      <c r="M3681" s="229"/>
      <c r="N3681" s="229"/>
    </row>
    <row r="3682" spans="13:14">
      <c r="M3682" s="229"/>
      <c r="N3682" s="229"/>
    </row>
    <row r="3683" spans="13:14">
      <c r="M3683" s="229"/>
      <c r="N3683" s="229"/>
    </row>
    <row r="3684" spans="13:14">
      <c r="M3684" s="229"/>
      <c r="N3684" s="229"/>
    </row>
    <row r="3685" spans="13:14">
      <c r="M3685" s="229"/>
      <c r="N3685" s="229"/>
    </row>
    <row r="3686" spans="13:14">
      <c r="M3686" s="229"/>
      <c r="N3686" s="229"/>
    </row>
    <row r="3687" spans="13:14">
      <c r="M3687" s="229"/>
      <c r="N3687" s="229"/>
    </row>
    <row r="3688" spans="13:14">
      <c r="M3688" s="229"/>
      <c r="N3688" s="229"/>
    </row>
    <row r="3689" spans="13:14">
      <c r="M3689" s="229"/>
      <c r="N3689" s="229"/>
    </row>
    <row r="3690" spans="13:14">
      <c r="M3690" s="229"/>
      <c r="N3690" s="229"/>
    </row>
    <row r="3691" spans="13:14">
      <c r="M3691" s="229"/>
      <c r="N3691" s="229"/>
    </row>
    <row r="3692" spans="13:14">
      <c r="M3692" s="229"/>
      <c r="N3692" s="229"/>
    </row>
    <row r="3693" spans="13:14">
      <c r="M3693" s="229"/>
      <c r="N3693" s="229"/>
    </row>
    <row r="3694" spans="13:14">
      <c r="M3694" s="229"/>
      <c r="N3694" s="229"/>
    </row>
    <row r="3695" spans="13:14">
      <c r="M3695" s="229"/>
      <c r="N3695" s="229"/>
    </row>
    <row r="3696" spans="13:14">
      <c r="M3696" s="229"/>
      <c r="N3696" s="229"/>
    </row>
    <row r="3697" spans="13:14">
      <c r="M3697" s="229"/>
      <c r="N3697" s="229"/>
    </row>
    <row r="3698" spans="13:14">
      <c r="M3698" s="229"/>
      <c r="N3698" s="229"/>
    </row>
    <row r="3699" spans="13:14">
      <c r="M3699" s="229"/>
      <c r="N3699" s="229"/>
    </row>
    <row r="3700" spans="13:14">
      <c r="M3700" s="229"/>
      <c r="N3700" s="229"/>
    </row>
    <row r="3701" spans="13:14">
      <c r="M3701" s="229"/>
      <c r="N3701" s="229"/>
    </row>
    <row r="3702" spans="13:14">
      <c r="M3702" s="229"/>
      <c r="N3702" s="229"/>
    </row>
    <row r="3703" spans="13:14">
      <c r="M3703" s="229"/>
      <c r="N3703" s="229"/>
    </row>
    <row r="3704" spans="13:14">
      <c r="M3704" s="229"/>
      <c r="N3704" s="229"/>
    </row>
    <row r="3705" spans="13:14">
      <c r="M3705" s="229"/>
      <c r="N3705" s="229"/>
    </row>
    <row r="3706" spans="13:14">
      <c r="M3706" s="229"/>
      <c r="N3706" s="229"/>
    </row>
    <row r="3707" spans="13:14">
      <c r="M3707" s="229"/>
      <c r="N3707" s="229"/>
    </row>
    <row r="3708" spans="13:14">
      <c r="M3708" s="229"/>
      <c r="N3708" s="229"/>
    </row>
    <row r="3709" spans="13:14">
      <c r="M3709" s="229"/>
      <c r="N3709" s="229"/>
    </row>
    <row r="3710" spans="13:14">
      <c r="M3710" s="229"/>
      <c r="N3710" s="229"/>
    </row>
    <row r="3711" spans="13:14">
      <c r="M3711" s="229"/>
      <c r="N3711" s="229"/>
    </row>
    <row r="3712" spans="13:14">
      <c r="M3712" s="229"/>
      <c r="N3712" s="229"/>
    </row>
    <row r="3713" spans="13:14">
      <c r="M3713" s="229"/>
      <c r="N3713" s="229"/>
    </row>
    <row r="3714" spans="13:14">
      <c r="M3714" s="229"/>
      <c r="N3714" s="229"/>
    </row>
    <row r="3715" spans="13:14">
      <c r="M3715" s="229"/>
      <c r="N3715" s="229"/>
    </row>
    <row r="3716" spans="13:14">
      <c r="M3716" s="229"/>
      <c r="N3716" s="229"/>
    </row>
    <row r="3717" spans="13:14">
      <c r="M3717" s="229"/>
      <c r="N3717" s="229"/>
    </row>
    <row r="3718" spans="13:14">
      <c r="M3718" s="229"/>
      <c r="N3718" s="229"/>
    </row>
    <row r="3719" spans="13:14">
      <c r="M3719" s="229"/>
      <c r="N3719" s="229"/>
    </row>
    <row r="3720" spans="13:14">
      <c r="M3720" s="229"/>
      <c r="N3720" s="229"/>
    </row>
    <row r="3721" spans="13:14">
      <c r="M3721" s="229"/>
      <c r="N3721" s="229"/>
    </row>
    <row r="3722" spans="13:14">
      <c r="M3722" s="229"/>
      <c r="N3722" s="229"/>
    </row>
    <row r="3723" spans="13:14">
      <c r="M3723" s="229"/>
      <c r="N3723" s="229"/>
    </row>
    <row r="3724" spans="13:14">
      <c r="M3724" s="229"/>
      <c r="N3724" s="229"/>
    </row>
    <row r="3725" spans="13:14">
      <c r="M3725" s="229"/>
      <c r="N3725" s="229"/>
    </row>
    <row r="3726" spans="13:14">
      <c r="M3726" s="229"/>
      <c r="N3726" s="229"/>
    </row>
    <row r="3727" spans="13:14">
      <c r="M3727" s="229"/>
      <c r="N3727" s="229"/>
    </row>
    <row r="3728" spans="13:14">
      <c r="M3728" s="229"/>
      <c r="N3728" s="229"/>
    </row>
    <row r="3729" spans="13:14">
      <c r="M3729" s="229"/>
      <c r="N3729" s="229"/>
    </row>
    <row r="3730" spans="13:14">
      <c r="M3730" s="229"/>
      <c r="N3730" s="229"/>
    </row>
    <row r="3731" spans="13:14">
      <c r="M3731" s="229"/>
      <c r="N3731" s="229"/>
    </row>
    <row r="3732" spans="13:14">
      <c r="M3732" s="229"/>
      <c r="N3732" s="229"/>
    </row>
    <row r="3733" spans="13:14">
      <c r="M3733" s="229"/>
      <c r="N3733" s="229"/>
    </row>
    <row r="3734" spans="13:14">
      <c r="M3734" s="229"/>
      <c r="N3734" s="229"/>
    </row>
    <row r="3735" spans="13:14">
      <c r="M3735" s="229"/>
      <c r="N3735" s="229"/>
    </row>
    <row r="3736" spans="13:14">
      <c r="M3736" s="229"/>
      <c r="N3736" s="229"/>
    </row>
    <row r="3737" spans="13:14">
      <c r="M3737" s="229"/>
      <c r="N3737" s="229"/>
    </row>
    <row r="3738" spans="13:14">
      <c r="M3738" s="229"/>
      <c r="N3738" s="229"/>
    </row>
    <row r="3739" spans="13:14">
      <c r="M3739" s="229"/>
      <c r="N3739" s="229"/>
    </row>
    <row r="3740" spans="13:14">
      <c r="M3740" s="229"/>
      <c r="N3740" s="229"/>
    </row>
    <row r="3741" spans="13:14">
      <c r="M3741" s="229"/>
      <c r="N3741" s="229"/>
    </row>
    <row r="3742" spans="13:14">
      <c r="M3742" s="229"/>
      <c r="N3742" s="229"/>
    </row>
    <row r="3743" spans="13:14">
      <c r="M3743" s="229"/>
      <c r="N3743" s="229"/>
    </row>
    <row r="3744" spans="13:14">
      <c r="M3744" s="229"/>
      <c r="N3744" s="229"/>
    </row>
    <row r="3745" spans="13:14">
      <c r="M3745" s="229"/>
      <c r="N3745" s="229"/>
    </row>
    <row r="3746" spans="13:14">
      <c r="M3746" s="229"/>
      <c r="N3746" s="229"/>
    </row>
    <row r="3747" spans="13:14">
      <c r="M3747" s="229"/>
      <c r="N3747" s="229"/>
    </row>
    <row r="3748" spans="13:14">
      <c r="M3748" s="229"/>
      <c r="N3748" s="229"/>
    </row>
    <row r="3749" spans="13:14">
      <c r="M3749" s="229"/>
      <c r="N3749" s="229"/>
    </row>
    <row r="3750" spans="13:14">
      <c r="M3750" s="229"/>
      <c r="N3750" s="229"/>
    </row>
    <row r="3751" spans="13:14">
      <c r="M3751" s="229"/>
      <c r="N3751" s="229"/>
    </row>
    <row r="3752" spans="13:14">
      <c r="M3752" s="229"/>
      <c r="N3752" s="229"/>
    </row>
    <row r="3753" spans="13:14">
      <c r="M3753" s="229"/>
      <c r="N3753" s="229"/>
    </row>
    <row r="3754" spans="13:14">
      <c r="M3754" s="229"/>
      <c r="N3754" s="229"/>
    </row>
    <row r="3755" spans="13:14">
      <c r="M3755" s="229"/>
      <c r="N3755" s="229"/>
    </row>
    <row r="3756" spans="13:14">
      <c r="M3756" s="229"/>
      <c r="N3756" s="229"/>
    </row>
    <row r="3757" spans="13:14">
      <c r="M3757" s="229"/>
      <c r="N3757" s="229"/>
    </row>
    <row r="3758" spans="13:14">
      <c r="M3758" s="229"/>
      <c r="N3758" s="229"/>
    </row>
    <row r="3759" spans="13:14">
      <c r="M3759" s="229"/>
      <c r="N3759" s="229"/>
    </row>
    <row r="3760" spans="13:14">
      <c r="M3760" s="229"/>
      <c r="N3760" s="229"/>
    </row>
    <row r="3761" spans="13:14">
      <c r="M3761" s="229"/>
      <c r="N3761" s="229"/>
    </row>
    <row r="3762" spans="13:14">
      <c r="M3762" s="229"/>
      <c r="N3762" s="229"/>
    </row>
    <row r="3763" spans="13:14">
      <c r="M3763" s="229"/>
      <c r="N3763" s="229"/>
    </row>
    <row r="3764" spans="13:14">
      <c r="M3764" s="229"/>
      <c r="N3764" s="229"/>
    </row>
    <row r="3765" spans="13:14">
      <c r="M3765" s="229"/>
      <c r="N3765" s="229"/>
    </row>
    <row r="3766" spans="13:14">
      <c r="M3766" s="229"/>
      <c r="N3766" s="229"/>
    </row>
    <row r="3767" spans="13:14">
      <c r="M3767" s="229"/>
      <c r="N3767" s="229"/>
    </row>
    <row r="3768" spans="13:14">
      <c r="M3768" s="229"/>
      <c r="N3768" s="229"/>
    </row>
    <row r="3769" spans="13:14">
      <c r="M3769" s="229"/>
      <c r="N3769" s="229"/>
    </row>
    <row r="3770" spans="13:14">
      <c r="M3770" s="229"/>
      <c r="N3770" s="229"/>
    </row>
    <row r="3771" spans="13:14">
      <c r="M3771" s="229"/>
      <c r="N3771" s="229"/>
    </row>
    <row r="3772" spans="13:14">
      <c r="M3772" s="229"/>
      <c r="N3772" s="229"/>
    </row>
    <row r="3773" spans="13:14">
      <c r="M3773" s="229"/>
      <c r="N3773" s="229"/>
    </row>
    <row r="3774" spans="13:14">
      <c r="M3774" s="229"/>
      <c r="N3774" s="229"/>
    </row>
    <row r="3775" spans="13:14">
      <c r="M3775" s="229"/>
      <c r="N3775" s="229"/>
    </row>
    <row r="3776" spans="13:14">
      <c r="M3776" s="229"/>
      <c r="N3776" s="229"/>
    </row>
    <row r="3777" spans="13:14">
      <c r="M3777" s="229"/>
      <c r="N3777" s="229"/>
    </row>
    <row r="3778" spans="13:14">
      <c r="M3778" s="229"/>
      <c r="N3778" s="229"/>
    </row>
    <row r="3779" spans="13:14">
      <c r="M3779" s="229"/>
      <c r="N3779" s="229"/>
    </row>
    <row r="3780" spans="13:14">
      <c r="M3780" s="229"/>
      <c r="N3780" s="229"/>
    </row>
    <row r="3781" spans="13:14">
      <c r="M3781" s="229"/>
      <c r="N3781" s="229"/>
    </row>
    <row r="3782" spans="13:14">
      <c r="M3782" s="229"/>
      <c r="N3782" s="229"/>
    </row>
    <row r="3783" spans="13:14">
      <c r="M3783" s="229"/>
      <c r="N3783" s="229"/>
    </row>
    <row r="3784" spans="13:14">
      <c r="M3784" s="229"/>
      <c r="N3784" s="229"/>
    </row>
    <row r="3785" spans="13:14">
      <c r="M3785" s="229"/>
      <c r="N3785" s="229"/>
    </row>
    <row r="3786" spans="13:14">
      <c r="M3786" s="229"/>
      <c r="N3786" s="229"/>
    </row>
    <row r="3787" spans="13:14">
      <c r="M3787" s="229"/>
      <c r="N3787" s="229"/>
    </row>
    <row r="3788" spans="13:14">
      <c r="M3788" s="229"/>
      <c r="N3788" s="229"/>
    </row>
    <row r="3789" spans="13:14">
      <c r="M3789" s="229"/>
      <c r="N3789" s="229"/>
    </row>
    <row r="3790" spans="13:14">
      <c r="M3790" s="229"/>
      <c r="N3790" s="229"/>
    </row>
    <row r="3791" spans="13:14">
      <c r="M3791" s="229"/>
      <c r="N3791" s="229"/>
    </row>
    <row r="3792" spans="13:14">
      <c r="M3792" s="229"/>
      <c r="N3792" s="229"/>
    </row>
    <row r="3793" spans="13:14">
      <c r="M3793" s="229"/>
      <c r="N3793" s="229"/>
    </row>
    <row r="3794" spans="13:14">
      <c r="M3794" s="229"/>
      <c r="N3794" s="229"/>
    </row>
    <row r="3795" spans="13:14">
      <c r="M3795" s="229"/>
      <c r="N3795" s="229"/>
    </row>
    <row r="3796" spans="13:14">
      <c r="M3796" s="229"/>
      <c r="N3796" s="229"/>
    </row>
    <row r="3797" spans="13:14">
      <c r="M3797" s="229"/>
      <c r="N3797" s="229"/>
    </row>
    <row r="3798" spans="13:14">
      <c r="M3798" s="229"/>
      <c r="N3798" s="229"/>
    </row>
    <row r="3799" spans="13:14">
      <c r="M3799" s="229"/>
      <c r="N3799" s="229"/>
    </row>
    <row r="3800" spans="13:14">
      <c r="M3800" s="229"/>
      <c r="N3800" s="229"/>
    </row>
    <row r="3801" spans="13:14">
      <c r="M3801" s="229"/>
      <c r="N3801" s="229"/>
    </row>
    <row r="3802" spans="13:14">
      <c r="M3802" s="229"/>
      <c r="N3802" s="229"/>
    </row>
    <row r="3803" spans="13:14">
      <c r="M3803" s="229"/>
      <c r="N3803" s="229"/>
    </row>
    <row r="3804" spans="13:14">
      <c r="M3804" s="229"/>
      <c r="N3804" s="229"/>
    </row>
    <row r="3805" spans="13:14">
      <c r="M3805" s="229"/>
      <c r="N3805" s="229"/>
    </row>
    <row r="3806" spans="13:14">
      <c r="M3806" s="229"/>
      <c r="N3806" s="229"/>
    </row>
    <row r="3807" spans="13:14">
      <c r="M3807" s="229"/>
      <c r="N3807" s="229"/>
    </row>
    <row r="3808" spans="13:14">
      <c r="M3808" s="229"/>
      <c r="N3808" s="229"/>
    </row>
    <row r="3809" spans="13:14">
      <c r="M3809" s="229"/>
      <c r="N3809" s="229"/>
    </row>
    <row r="3810" spans="13:14">
      <c r="M3810" s="229"/>
      <c r="N3810" s="229"/>
    </row>
    <row r="3811" spans="13:14">
      <c r="M3811" s="229"/>
      <c r="N3811" s="229"/>
    </row>
    <row r="3812" spans="13:14">
      <c r="M3812" s="229"/>
      <c r="N3812" s="229"/>
    </row>
    <row r="3813" spans="13:14">
      <c r="M3813" s="229"/>
      <c r="N3813" s="229"/>
    </row>
    <row r="3814" spans="13:14">
      <c r="M3814" s="229"/>
      <c r="N3814" s="229"/>
    </row>
    <row r="3815" spans="13:14">
      <c r="M3815" s="229"/>
      <c r="N3815" s="229"/>
    </row>
    <row r="3816" spans="13:14">
      <c r="M3816" s="229"/>
      <c r="N3816" s="229"/>
    </row>
    <row r="3817" spans="13:14">
      <c r="M3817" s="229"/>
      <c r="N3817" s="229"/>
    </row>
    <row r="3818" spans="13:14">
      <c r="M3818" s="229"/>
      <c r="N3818" s="229"/>
    </row>
    <row r="3819" spans="13:14">
      <c r="M3819" s="229"/>
      <c r="N3819" s="229"/>
    </row>
    <row r="3820" spans="13:14">
      <c r="M3820" s="229"/>
      <c r="N3820" s="229"/>
    </row>
    <row r="3821" spans="13:14">
      <c r="M3821" s="229"/>
      <c r="N3821" s="229"/>
    </row>
    <row r="3822" spans="13:14">
      <c r="M3822" s="229"/>
      <c r="N3822" s="229"/>
    </row>
    <row r="3823" spans="13:14">
      <c r="M3823" s="229"/>
      <c r="N3823" s="229"/>
    </row>
    <row r="3824" spans="13:14">
      <c r="M3824" s="229"/>
      <c r="N3824" s="229"/>
    </row>
    <row r="3825" spans="13:14">
      <c r="M3825" s="229"/>
      <c r="N3825" s="229"/>
    </row>
    <row r="3826" spans="13:14">
      <c r="M3826" s="229"/>
      <c r="N3826" s="229"/>
    </row>
    <row r="3827" spans="13:14">
      <c r="M3827" s="229"/>
      <c r="N3827" s="229"/>
    </row>
    <row r="3828" spans="13:14">
      <c r="M3828" s="229"/>
      <c r="N3828" s="229"/>
    </row>
    <row r="3829" spans="13:14">
      <c r="M3829" s="229"/>
      <c r="N3829" s="229"/>
    </row>
    <row r="3830" spans="13:14">
      <c r="M3830" s="229"/>
      <c r="N3830" s="229"/>
    </row>
    <row r="3831" spans="13:14">
      <c r="M3831" s="229"/>
      <c r="N3831" s="229"/>
    </row>
    <row r="3832" spans="13:14">
      <c r="M3832" s="229"/>
      <c r="N3832" s="229"/>
    </row>
    <row r="3833" spans="13:14">
      <c r="M3833" s="229"/>
      <c r="N3833" s="229"/>
    </row>
    <row r="3834" spans="13:14">
      <c r="M3834" s="229"/>
      <c r="N3834" s="229"/>
    </row>
    <row r="3835" spans="13:14">
      <c r="M3835" s="229"/>
      <c r="N3835" s="229"/>
    </row>
    <row r="3836" spans="13:14">
      <c r="M3836" s="229"/>
      <c r="N3836" s="229"/>
    </row>
    <row r="3837" spans="13:14">
      <c r="M3837" s="229"/>
      <c r="N3837" s="229"/>
    </row>
    <row r="3838" spans="13:14">
      <c r="M3838" s="229"/>
      <c r="N3838" s="229"/>
    </row>
    <row r="3839" spans="13:14">
      <c r="M3839" s="229"/>
      <c r="N3839" s="229"/>
    </row>
    <row r="3840" spans="13:14">
      <c r="M3840" s="229"/>
      <c r="N3840" s="229"/>
    </row>
    <row r="3841" spans="13:14">
      <c r="M3841" s="229"/>
      <c r="N3841" s="229"/>
    </row>
    <row r="3842" spans="13:14">
      <c r="M3842" s="229"/>
      <c r="N3842" s="229"/>
    </row>
    <row r="3843" spans="13:14">
      <c r="M3843" s="229"/>
      <c r="N3843" s="229"/>
    </row>
    <row r="3844" spans="13:14">
      <c r="M3844" s="229"/>
      <c r="N3844" s="229"/>
    </row>
    <row r="3845" spans="13:14">
      <c r="M3845" s="229"/>
      <c r="N3845" s="229"/>
    </row>
    <row r="3846" spans="13:14">
      <c r="M3846" s="229"/>
      <c r="N3846" s="229"/>
    </row>
    <row r="3847" spans="13:14">
      <c r="M3847" s="229"/>
      <c r="N3847" s="229"/>
    </row>
    <row r="3848" spans="13:14">
      <c r="M3848" s="229"/>
      <c r="N3848" s="229"/>
    </row>
    <row r="3849" spans="13:14">
      <c r="M3849" s="229"/>
      <c r="N3849" s="229"/>
    </row>
    <row r="3850" spans="13:14">
      <c r="M3850" s="229"/>
      <c r="N3850" s="229"/>
    </row>
    <row r="3851" spans="13:14">
      <c r="M3851" s="229"/>
      <c r="N3851" s="229"/>
    </row>
    <row r="3852" spans="13:14">
      <c r="M3852" s="229"/>
      <c r="N3852" s="229"/>
    </row>
    <row r="3853" spans="13:14">
      <c r="M3853" s="229"/>
      <c r="N3853" s="229"/>
    </row>
    <row r="3854" spans="13:14">
      <c r="M3854" s="229"/>
      <c r="N3854" s="229"/>
    </row>
    <row r="3855" spans="13:14">
      <c r="M3855" s="229"/>
      <c r="N3855" s="229"/>
    </row>
    <row r="3856" spans="13:14">
      <c r="M3856" s="229"/>
      <c r="N3856" s="229"/>
    </row>
    <row r="3857" spans="13:14">
      <c r="M3857" s="229"/>
      <c r="N3857" s="229"/>
    </row>
    <row r="3858" spans="13:14">
      <c r="M3858" s="229"/>
      <c r="N3858" s="229"/>
    </row>
    <row r="3859" spans="13:14">
      <c r="M3859" s="229"/>
      <c r="N3859" s="229"/>
    </row>
    <row r="3860" spans="13:14">
      <c r="M3860" s="229"/>
      <c r="N3860" s="229"/>
    </row>
    <row r="3861" spans="13:14">
      <c r="M3861" s="229"/>
      <c r="N3861" s="229"/>
    </row>
    <row r="3862" spans="13:14">
      <c r="M3862" s="229"/>
      <c r="N3862" s="229"/>
    </row>
    <row r="3863" spans="13:14">
      <c r="M3863" s="229"/>
      <c r="N3863" s="229"/>
    </row>
    <row r="3864" spans="13:14">
      <c r="M3864" s="229"/>
      <c r="N3864" s="229"/>
    </row>
    <row r="3865" spans="13:14">
      <c r="M3865" s="229"/>
      <c r="N3865" s="229"/>
    </row>
    <row r="3866" spans="13:14">
      <c r="M3866" s="229"/>
      <c r="N3866" s="229"/>
    </row>
    <row r="3867" spans="13:14">
      <c r="M3867" s="229"/>
      <c r="N3867" s="229"/>
    </row>
    <row r="3868" spans="13:14">
      <c r="M3868" s="229"/>
      <c r="N3868" s="229"/>
    </row>
    <row r="3869" spans="13:14">
      <c r="M3869" s="229"/>
      <c r="N3869" s="229"/>
    </row>
    <row r="3870" spans="13:14">
      <c r="M3870" s="229"/>
      <c r="N3870" s="229"/>
    </row>
    <row r="3871" spans="13:14">
      <c r="M3871" s="229"/>
      <c r="N3871" s="229"/>
    </row>
    <row r="3872" spans="13:14">
      <c r="M3872" s="229"/>
      <c r="N3872" s="229"/>
    </row>
    <row r="3873" spans="13:14">
      <c r="M3873" s="229"/>
      <c r="N3873" s="229"/>
    </row>
    <row r="3874" spans="13:14">
      <c r="M3874" s="229"/>
      <c r="N3874" s="229"/>
    </row>
    <row r="3875" spans="13:14">
      <c r="M3875" s="229"/>
      <c r="N3875" s="229"/>
    </row>
    <row r="3876" spans="13:14">
      <c r="M3876" s="229"/>
      <c r="N3876" s="229"/>
    </row>
    <row r="3877" spans="13:14">
      <c r="M3877" s="229"/>
      <c r="N3877" s="229"/>
    </row>
    <row r="3878" spans="13:14">
      <c r="M3878" s="229"/>
      <c r="N3878" s="229"/>
    </row>
    <row r="3879" spans="13:14">
      <c r="M3879" s="229"/>
      <c r="N3879" s="229"/>
    </row>
    <row r="3880" spans="13:14">
      <c r="M3880" s="229"/>
      <c r="N3880" s="229"/>
    </row>
    <row r="3881" spans="13:14">
      <c r="M3881" s="229"/>
      <c r="N3881" s="229"/>
    </row>
    <row r="3882" spans="13:14">
      <c r="M3882" s="229"/>
      <c r="N3882" s="229"/>
    </row>
    <row r="3883" spans="13:14">
      <c r="M3883" s="229"/>
      <c r="N3883" s="229"/>
    </row>
    <row r="3884" spans="13:14">
      <c r="M3884" s="229"/>
      <c r="N3884" s="229"/>
    </row>
    <row r="3885" spans="13:14">
      <c r="M3885" s="229"/>
      <c r="N3885" s="229"/>
    </row>
    <row r="3886" spans="13:14">
      <c r="M3886" s="229"/>
      <c r="N3886" s="229"/>
    </row>
    <row r="3887" spans="13:14">
      <c r="M3887" s="229"/>
      <c r="N3887" s="229"/>
    </row>
    <row r="3888" spans="13:14">
      <c r="M3888" s="229"/>
      <c r="N3888" s="229"/>
    </row>
    <row r="3889" spans="13:14">
      <c r="M3889" s="229"/>
      <c r="N3889" s="229"/>
    </row>
    <row r="3890" spans="13:14">
      <c r="M3890" s="229"/>
      <c r="N3890" s="229"/>
    </row>
    <row r="3891" spans="13:14">
      <c r="M3891" s="229"/>
      <c r="N3891" s="229"/>
    </row>
    <row r="3892" spans="13:14">
      <c r="M3892" s="229"/>
      <c r="N3892" s="229"/>
    </row>
    <row r="3893" spans="13:14">
      <c r="M3893" s="229"/>
      <c r="N3893" s="229"/>
    </row>
    <row r="3894" spans="13:14">
      <c r="M3894" s="229"/>
      <c r="N3894" s="229"/>
    </row>
    <row r="3895" spans="13:14">
      <c r="M3895" s="229"/>
      <c r="N3895" s="229"/>
    </row>
    <row r="3896" spans="13:14">
      <c r="M3896" s="229"/>
      <c r="N3896" s="229"/>
    </row>
    <row r="3897" spans="13:14">
      <c r="M3897" s="229"/>
      <c r="N3897" s="229"/>
    </row>
    <row r="3898" spans="13:14">
      <c r="M3898" s="229"/>
      <c r="N3898" s="229"/>
    </row>
    <row r="3899" spans="13:14">
      <c r="M3899" s="229"/>
      <c r="N3899" s="229"/>
    </row>
    <row r="3900" spans="13:14">
      <c r="M3900" s="229"/>
      <c r="N3900" s="229"/>
    </row>
    <row r="3901" spans="13:14">
      <c r="M3901" s="229"/>
      <c r="N3901" s="229"/>
    </row>
    <row r="3902" spans="13:14">
      <c r="M3902" s="229"/>
      <c r="N3902" s="229"/>
    </row>
    <row r="3903" spans="13:14">
      <c r="M3903" s="229"/>
      <c r="N3903" s="229"/>
    </row>
    <row r="3904" spans="13:14">
      <c r="M3904" s="229"/>
      <c r="N3904" s="229"/>
    </row>
    <row r="3905" spans="13:14">
      <c r="M3905" s="229"/>
      <c r="N3905" s="229"/>
    </row>
    <row r="3906" spans="13:14">
      <c r="M3906" s="229"/>
      <c r="N3906" s="229"/>
    </row>
    <row r="3907" spans="13:14">
      <c r="M3907" s="229"/>
      <c r="N3907" s="229"/>
    </row>
    <row r="3908" spans="13:14">
      <c r="M3908" s="229"/>
      <c r="N3908" s="229"/>
    </row>
    <row r="3909" spans="13:14">
      <c r="M3909" s="229"/>
      <c r="N3909" s="229"/>
    </row>
    <row r="3910" spans="13:14">
      <c r="M3910" s="229"/>
      <c r="N3910" s="229"/>
    </row>
    <row r="3911" spans="13:14">
      <c r="M3911" s="229"/>
      <c r="N3911" s="229"/>
    </row>
    <row r="3912" spans="13:14">
      <c r="M3912" s="229"/>
      <c r="N3912" s="229"/>
    </row>
    <row r="3913" spans="13:14">
      <c r="M3913" s="229"/>
      <c r="N3913" s="229"/>
    </row>
    <row r="3914" spans="13:14">
      <c r="M3914" s="229"/>
      <c r="N3914" s="229"/>
    </row>
    <row r="3915" spans="13:14">
      <c r="M3915" s="229"/>
      <c r="N3915" s="229"/>
    </row>
    <row r="3916" spans="13:14">
      <c r="M3916" s="229"/>
      <c r="N3916" s="229"/>
    </row>
    <row r="3917" spans="13:14">
      <c r="M3917" s="229"/>
      <c r="N3917" s="229"/>
    </row>
    <row r="3918" spans="13:14">
      <c r="M3918" s="229"/>
      <c r="N3918" s="229"/>
    </row>
    <row r="3919" spans="13:14">
      <c r="M3919" s="229"/>
      <c r="N3919" s="229"/>
    </row>
    <row r="3920" spans="13:14">
      <c r="M3920" s="229"/>
      <c r="N3920" s="229"/>
    </row>
    <row r="3921" spans="13:14">
      <c r="M3921" s="229"/>
      <c r="N3921" s="229"/>
    </row>
    <row r="3922" spans="13:14">
      <c r="M3922" s="229"/>
      <c r="N3922" s="229"/>
    </row>
    <row r="3923" spans="13:14">
      <c r="M3923" s="229"/>
      <c r="N3923" s="229"/>
    </row>
    <row r="3924" spans="13:14">
      <c r="M3924" s="229"/>
      <c r="N3924" s="229"/>
    </row>
    <row r="3925" spans="13:14">
      <c r="M3925" s="229"/>
      <c r="N3925" s="229"/>
    </row>
    <row r="3926" spans="13:14">
      <c r="M3926" s="229"/>
      <c r="N3926" s="229"/>
    </row>
    <row r="3927" spans="13:14">
      <c r="M3927" s="229"/>
      <c r="N3927" s="229"/>
    </row>
    <row r="3928" spans="13:14">
      <c r="M3928" s="229"/>
      <c r="N3928" s="229"/>
    </row>
    <row r="3929" spans="13:14">
      <c r="M3929" s="229"/>
      <c r="N3929" s="229"/>
    </row>
    <row r="3930" spans="13:14">
      <c r="M3930" s="229"/>
      <c r="N3930" s="229"/>
    </row>
    <row r="3931" spans="13:14">
      <c r="M3931" s="229"/>
      <c r="N3931" s="229"/>
    </row>
    <row r="3932" spans="13:14">
      <c r="M3932" s="229"/>
      <c r="N3932" s="229"/>
    </row>
    <row r="3933" spans="13:14">
      <c r="M3933" s="229"/>
      <c r="N3933" s="229"/>
    </row>
    <row r="3934" spans="13:14">
      <c r="M3934" s="229"/>
      <c r="N3934" s="229"/>
    </row>
    <row r="3935" spans="13:14">
      <c r="M3935" s="229"/>
      <c r="N3935" s="229"/>
    </row>
    <row r="3936" spans="13:14">
      <c r="M3936" s="229"/>
      <c r="N3936" s="229"/>
    </row>
    <row r="3937" spans="13:14">
      <c r="M3937" s="229"/>
      <c r="N3937" s="229"/>
    </row>
    <row r="3938" spans="13:14">
      <c r="M3938" s="229"/>
      <c r="N3938" s="229"/>
    </row>
    <row r="3939" spans="13:14">
      <c r="M3939" s="229"/>
      <c r="N3939" s="229"/>
    </row>
    <row r="3940" spans="13:14">
      <c r="M3940" s="229"/>
      <c r="N3940" s="229"/>
    </row>
    <row r="3941" spans="13:14">
      <c r="M3941" s="229"/>
      <c r="N3941" s="229"/>
    </row>
    <row r="3942" spans="13:14">
      <c r="M3942" s="229"/>
      <c r="N3942" s="229"/>
    </row>
    <row r="3943" spans="13:14">
      <c r="M3943" s="229"/>
      <c r="N3943" s="229"/>
    </row>
    <row r="3944" spans="13:14">
      <c r="M3944" s="229"/>
      <c r="N3944" s="229"/>
    </row>
    <row r="3945" spans="13:14">
      <c r="M3945" s="229"/>
      <c r="N3945" s="229"/>
    </row>
    <row r="3946" spans="13:14">
      <c r="M3946" s="229"/>
      <c r="N3946" s="229"/>
    </row>
    <row r="3947" spans="13:14">
      <c r="M3947" s="229"/>
      <c r="N3947" s="229"/>
    </row>
    <row r="3948" spans="13:14">
      <c r="M3948" s="229"/>
      <c r="N3948" s="229"/>
    </row>
    <row r="3949" spans="13:14">
      <c r="M3949" s="229"/>
      <c r="N3949" s="229"/>
    </row>
    <row r="3950" spans="13:14">
      <c r="M3950" s="229"/>
      <c r="N3950" s="229"/>
    </row>
    <row r="3951" spans="13:14">
      <c r="M3951" s="229"/>
      <c r="N3951" s="229"/>
    </row>
    <row r="3952" spans="13:14">
      <c r="M3952" s="229"/>
      <c r="N3952" s="229"/>
    </row>
    <row r="3953" spans="13:14">
      <c r="M3953" s="229"/>
      <c r="N3953" s="229"/>
    </row>
    <row r="3954" spans="13:14">
      <c r="M3954" s="229"/>
      <c r="N3954" s="229"/>
    </row>
    <row r="3955" spans="13:14">
      <c r="M3955" s="229"/>
      <c r="N3955" s="229"/>
    </row>
    <row r="3956" spans="13:14">
      <c r="M3956" s="229"/>
      <c r="N3956" s="229"/>
    </row>
    <row r="3957" spans="13:14">
      <c r="M3957" s="229"/>
      <c r="N3957" s="229"/>
    </row>
    <row r="3958" spans="13:14">
      <c r="M3958" s="229"/>
      <c r="N3958" s="229"/>
    </row>
    <row r="3959" spans="13:14">
      <c r="M3959" s="229"/>
      <c r="N3959" s="229"/>
    </row>
    <row r="3960" spans="13:14">
      <c r="M3960" s="229"/>
      <c r="N3960" s="229"/>
    </row>
    <row r="3961" spans="13:14">
      <c r="M3961" s="229"/>
      <c r="N3961" s="229"/>
    </row>
    <row r="3962" spans="13:14">
      <c r="M3962" s="229"/>
      <c r="N3962" s="229"/>
    </row>
    <row r="3963" spans="13:14">
      <c r="M3963" s="229"/>
      <c r="N3963" s="229"/>
    </row>
    <row r="3964" spans="13:14">
      <c r="M3964" s="229"/>
      <c r="N3964" s="229"/>
    </row>
    <row r="3965" spans="13:14">
      <c r="M3965" s="229"/>
      <c r="N3965" s="229"/>
    </row>
    <row r="3966" spans="13:14">
      <c r="M3966" s="229"/>
      <c r="N3966" s="229"/>
    </row>
    <row r="3967" spans="13:14">
      <c r="M3967" s="229"/>
      <c r="N3967" s="229"/>
    </row>
    <row r="3968" spans="13:14">
      <c r="M3968" s="229"/>
      <c r="N3968" s="229"/>
    </row>
    <row r="3969" spans="13:14">
      <c r="M3969" s="229"/>
      <c r="N3969" s="229"/>
    </row>
    <row r="3970" spans="13:14">
      <c r="M3970" s="229"/>
      <c r="N3970" s="229"/>
    </row>
    <row r="3971" spans="13:14">
      <c r="M3971" s="229"/>
      <c r="N3971" s="229"/>
    </row>
    <row r="3972" spans="13:14">
      <c r="M3972" s="229"/>
      <c r="N3972" s="229"/>
    </row>
    <row r="3973" spans="13:14">
      <c r="M3973" s="229"/>
      <c r="N3973" s="229"/>
    </row>
    <row r="3974" spans="13:14">
      <c r="M3974" s="229"/>
      <c r="N3974" s="229"/>
    </row>
    <row r="3975" spans="13:14">
      <c r="M3975" s="229"/>
      <c r="N3975" s="229"/>
    </row>
    <row r="3976" spans="13:14">
      <c r="M3976" s="229"/>
      <c r="N3976" s="229"/>
    </row>
    <row r="3977" spans="13:14">
      <c r="M3977" s="229"/>
      <c r="N3977" s="229"/>
    </row>
    <row r="3978" spans="13:14">
      <c r="M3978" s="229"/>
      <c r="N3978" s="229"/>
    </row>
    <row r="3979" spans="13:14">
      <c r="M3979" s="229"/>
      <c r="N3979" s="229"/>
    </row>
    <row r="3980" spans="13:14">
      <c r="M3980" s="229"/>
      <c r="N3980" s="229"/>
    </row>
    <row r="3981" spans="13:14">
      <c r="M3981" s="229"/>
      <c r="N3981" s="229"/>
    </row>
    <row r="3982" spans="13:14">
      <c r="M3982" s="229"/>
      <c r="N3982" s="229"/>
    </row>
    <row r="3983" spans="13:14">
      <c r="M3983" s="229"/>
      <c r="N3983" s="229"/>
    </row>
    <row r="3984" spans="13:14">
      <c r="M3984" s="229"/>
      <c r="N3984" s="229"/>
    </row>
    <row r="3985" spans="13:14">
      <c r="M3985" s="229"/>
      <c r="N3985" s="229"/>
    </row>
    <row r="3986" spans="13:14">
      <c r="M3986" s="229"/>
      <c r="N3986" s="229"/>
    </row>
    <row r="3987" spans="13:14">
      <c r="M3987" s="229"/>
      <c r="N3987" s="229"/>
    </row>
    <row r="3988" spans="13:14">
      <c r="M3988" s="229"/>
      <c r="N3988" s="229"/>
    </row>
    <row r="3989" spans="13:14">
      <c r="M3989" s="229"/>
      <c r="N3989" s="229"/>
    </row>
    <row r="3990" spans="13:14">
      <c r="M3990" s="229"/>
      <c r="N3990" s="229"/>
    </row>
    <row r="3991" spans="13:14">
      <c r="M3991" s="229"/>
      <c r="N3991" s="229"/>
    </row>
    <row r="3992" spans="13:14">
      <c r="M3992" s="229"/>
      <c r="N3992" s="229"/>
    </row>
    <row r="3993" spans="13:14">
      <c r="M3993" s="229"/>
      <c r="N3993" s="229"/>
    </row>
    <row r="3994" spans="13:14">
      <c r="M3994" s="229"/>
      <c r="N3994" s="229"/>
    </row>
    <row r="3995" spans="13:14">
      <c r="M3995" s="229"/>
      <c r="N3995" s="229"/>
    </row>
    <row r="3996" spans="13:14">
      <c r="M3996" s="229"/>
      <c r="N3996" s="229"/>
    </row>
    <row r="3997" spans="13:14">
      <c r="M3997" s="229"/>
      <c r="N3997" s="229"/>
    </row>
    <row r="3998" spans="13:14">
      <c r="M3998" s="229"/>
      <c r="N3998" s="229"/>
    </row>
    <row r="3999" spans="13:14">
      <c r="M3999" s="229"/>
      <c r="N3999" s="229"/>
    </row>
    <row r="4000" spans="13:14">
      <c r="M4000" s="229"/>
      <c r="N4000" s="229"/>
    </row>
    <row r="4001" spans="13:14">
      <c r="M4001" s="229"/>
      <c r="N4001" s="229"/>
    </row>
    <row r="4002" spans="13:14">
      <c r="M4002" s="229"/>
      <c r="N4002" s="229"/>
    </row>
    <row r="4003" spans="13:14">
      <c r="M4003" s="229"/>
      <c r="N4003" s="229"/>
    </row>
    <row r="4004" spans="13:14">
      <c r="M4004" s="229"/>
      <c r="N4004" s="229"/>
    </row>
    <row r="4005" spans="13:14">
      <c r="M4005" s="229"/>
      <c r="N4005" s="229"/>
    </row>
    <row r="4006" spans="13:14">
      <c r="M4006" s="229"/>
      <c r="N4006" s="229"/>
    </row>
    <row r="4007" spans="13:14">
      <c r="M4007" s="229"/>
      <c r="N4007" s="229"/>
    </row>
    <row r="4008" spans="13:14">
      <c r="M4008" s="229"/>
      <c r="N4008" s="229"/>
    </row>
    <row r="4009" spans="13:14">
      <c r="M4009" s="229"/>
      <c r="N4009" s="229"/>
    </row>
    <row r="4010" spans="13:14">
      <c r="M4010" s="229"/>
      <c r="N4010" s="229"/>
    </row>
    <row r="4011" spans="13:14">
      <c r="M4011" s="229"/>
      <c r="N4011" s="229"/>
    </row>
    <row r="4012" spans="13:14">
      <c r="M4012" s="229"/>
      <c r="N4012" s="229"/>
    </row>
    <row r="4013" spans="13:14">
      <c r="M4013" s="229"/>
      <c r="N4013" s="229"/>
    </row>
    <row r="4014" spans="13:14">
      <c r="M4014" s="229"/>
      <c r="N4014" s="229"/>
    </row>
    <row r="4015" spans="13:14">
      <c r="M4015" s="229"/>
      <c r="N4015" s="229"/>
    </row>
    <row r="4016" spans="13:14">
      <c r="M4016" s="229"/>
      <c r="N4016" s="229"/>
    </row>
    <row r="4017" spans="13:14">
      <c r="M4017" s="229"/>
      <c r="N4017" s="229"/>
    </row>
    <row r="4018" spans="13:14">
      <c r="M4018" s="229"/>
      <c r="N4018" s="229"/>
    </row>
    <row r="4019" spans="13:14">
      <c r="M4019" s="229"/>
      <c r="N4019" s="229"/>
    </row>
    <row r="4020" spans="13:14">
      <c r="M4020" s="229"/>
      <c r="N4020" s="229"/>
    </row>
    <row r="4021" spans="13:14">
      <c r="M4021" s="229"/>
      <c r="N4021" s="229"/>
    </row>
    <row r="4022" spans="13:14">
      <c r="M4022" s="229"/>
      <c r="N4022" s="229"/>
    </row>
    <row r="4023" spans="13:14">
      <c r="M4023" s="229"/>
      <c r="N4023" s="229"/>
    </row>
    <row r="4024" spans="13:14">
      <c r="M4024" s="229"/>
      <c r="N4024" s="229"/>
    </row>
    <row r="4025" spans="13:14">
      <c r="M4025" s="229"/>
      <c r="N4025" s="229"/>
    </row>
    <row r="4026" spans="13:14">
      <c r="M4026" s="229"/>
      <c r="N4026" s="229"/>
    </row>
    <row r="4027" spans="13:14">
      <c r="M4027" s="229"/>
      <c r="N4027" s="229"/>
    </row>
    <row r="4028" spans="13:14">
      <c r="M4028" s="229"/>
      <c r="N4028" s="229"/>
    </row>
    <row r="4029" spans="13:14">
      <c r="M4029" s="229"/>
      <c r="N4029" s="229"/>
    </row>
    <row r="4030" spans="13:14">
      <c r="M4030" s="229"/>
      <c r="N4030" s="229"/>
    </row>
    <row r="4031" spans="13:14">
      <c r="M4031" s="229"/>
      <c r="N4031" s="229"/>
    </row>
    <row r="4032" spans="13:14">
      <c r="M4032" s="229"/>
      <c r="N4032" s="229"/>
    </row>
    <row r="4033" spans="13:14">
      <c r="M4033" s="229"/>
      <c r="N4033" s="229"/>
    </row>
    <row r="4034" spans="13:14">
      <c r="M4034" s="229"/>
      <c r="N4034" s="229"/>
    </row>
    <row r="4035" spans="13:14">
      <c r="M4035" s="229"/>
      <c r="N4035" s="229"/>
    </row>
    <row r="4036" spans="13:14">
      <c r="M4036" s="229"/>
      <c r="N4036" s="229"/>
    </row>
    <row r="4037" spans="13:14">
      <c r="M4037" s="229"/>
      <c r="N4037" s="229"/>
    </row>
    <row r="4038" spans="13:14">
      <c r="M4038" s="229"/>
      <c r="N4038" s="229"/>
    </row>
    <row r="4039" spans="13:14">
      <c r="M4039" s="229"/>
      <c r="N4039" s="229"/>
    </row>
    <row r="4040" spans="13:14">
      <c r="M4040" s="229"/>
      <c r="N4040" s="229"/>
    </row>
    <row r="4041" spans="13:14">
      <c r="M4041" s="229"/>
      <c r="N4041" s="229"/>
    </row>
    <row r="4042" spans="13:14">
      <c r="M4042" s="229"/>
      <c r="N4042" s="229"/>
    </row>
    <row r="4043" spans="13:14">
      <c r="M4043" s="229"/>
      <c r="N4043" s="229"/>
    </row>
    <row r="4044" spans="13:14">
      <c r="M4044" s="229"/>
      <c r="N4044" s="229"/>
    </row>
    <row r="4045" spans="13:14">
      <c r="M4045" s="229"/>
      <c r="N4045" s="229"/>
    </row>
    <row r="4046" spans="13:14">
      <c r="M4046" s="229"/>
      <c r="N4046" s="229"/>
    </row>
    <row r="4047" spans="13:14">
      <c r="M4047" s="229"/>
      <c r="N4047" s="229"/>
    </row>
    <row r="4048" spans="13:14">
      <c r="M4048" s="229"/>
      <c r="N4048" s="229"/>
    </row>
    <row r="4049" spans="13:14">
      <c r="M4049" s="229"/>
      <c r="N4049" s="229"/>
    </row>
    <row r="4050" spans="13:14">
      <c r="M4050" s="229"/>
      <c r="N4050" s="229"/>
    </row>
    <row r="4051" spans="13:14">
      <c r="M4051" s="229"/>
      <c r="N4051" s="229"/>
    </row>
    <row r="4052" spans="13:14">
      <c r="M4052" s="229"/>
      <c r="N4052" s="229"/>
    </row>
    <row r="4053" spans="13:14">
      <c r="M4053" s="229"/>
      <c r="N4053" s="229"/>
    </row>
    <row r="4054" spans="13:14">
      <c r="M4054" s="229"/>
      <c r="N4054" s="229"/>
    </row>
    <row r="4055" spans="13:14">
      <c r="M4055" s="229"/>
      <c r="N4055" s="229"/>
    </row>
    <row r="4056" spans="13:14">
      <c r="M4056" s="229"/>
      <c r="N4056" s="229"/>
    </row>
    <row r="4057" spans="13:14">
      <c r="M4057" s="229"/>
      <c r="N4057" s="229"/>
    </row>
    <row r="4058" spans="13:14">
      <c r="M4058" s="229"/>
      <c r="N4058" s="229"/>
    </row>
    <row r="4059" spans="13:14">
      <c r="M4059" s="229"/>
      <c r="N4059" s="229"/>
    </row>
    <row r="4060" spans="13:14">
      <c r="M4060" s="229"/>
      <c r="N4060" s="229"/>
    </row>
    <row r="4061" spans="13:14">
      <c r="M4061" s="229"/>
      <c r="N4061" s="229"/>
    </row>
    <row r="4062" spans="13:14">
      <c r="M4062" s="229"/>
      <c r="N4062" s="229"/>
    </row>
    <row r="4063" spans="13:14">
      <c r="M4063" s="229"/>
      <c r="N4063" s="229"/>
    </row>
    <row r="4064" spans="13:14">
      <c r="M4064" s="229"/>
      <c r="N4064" s="229"/>
    </row>
    <row r="4065" spans="13:14">
      <c r="M4065" s="229"/>
      <c r="N4065" s="229"/>
    </row>
    <row r="4066" spans="13:14">
      <c r="M4066" s="229"/>
      <c r="N4066" s="229"/>
    </row>
    <row r="4067" spans="13:14">
      <c r="M4067" s="229"/>
      <c r="N4067" s="229"/>
    </row>
    <row r="4068" spans="13:14">
      <c r="M4068" s="229"/>
      <c r="N4068" s="229"/>
    </row>
    <row r="4069" spans="13:14">
      <c r="M4069" s="229"/>
      <c r="N4069" s="229"/>
    </row>
    <row r="4070" spans="13:14">
      <c r="M4070" s="229"/>
      <c r="N4070" s="229"/>
    </row>
    <row r="4071" spans="13:14">
      <c r="M4071" s="229"/>
      <c r="N4071" s="229"/>
    </row>
    <row r="4072" spans="13:14">
      <c r="M4072" s="229"/>
      <c r="N4072" s="229"/>
    </row>
    <row r="4073" spans="13:14">
      <c r="M4073" s="229"/>
      <c r="N4073" s="229"/>
    </row>
    <row r="4074" spans="13:14">
      <c r="M4074" s="229"/>
      <c r="N4074" s="229"/>
    </row>
    <row r="4075" spans="13:14">
      <c r="M4075" s="229"/>
      <c r="N4075" s="229"/>
    </row>
    <row r="4076" spans="13:14">
      <c r="M4076" s="229"/>
      <c r="N4076" s="229"/>
    </row>
    <row r="4077" spans="13:14">
      <c r="M4077" s="229"/>
      <c r="N4077" s="229"/>
    </row>
    <row r="4078" spans="13:14">
      <c r="M4078" s="229"/>
      <c r="N4078" s="229"/>
    </row>
    <row r="4079" spans="13:14">
      <c r="M4079" s="229"/>
      <c r="N4079" s="229"/>
    </row>
    <row r="4080" spans="13:14">
      <c r="M4080" s="229"/>
      <c r="N4080" s="229"/>
    </row>
    <row r="4081" spans="13:14">
      <c r="M4081" s="229"/>
      <c r="N4081" s="229"/>
    </row>
    <row r="4082" spans="13:14">
      <c r="M4082" s="229"/>
      <c r="N4082" s="229"/>
    </row>
    <row r="4083" spans="13:14">
      <c r="M4083" s="229"/>
      <c r="N4083" s="229"/>
    </row>
    <row r="4084" spans="13:14">
      <c r="M4084" s="229"/>
      <c r="N4084" s="229"/>
    </row>
    <row r="4085" spans="13:14">
      <c r="M4085" s="229"/>
      <c r="N4085" s="229"/>
    </row>
    <row r="4086" spans="13:14">
      <c r="M4086" s="229"/>
      <c r="N4086" s="229"/>
    </row>
    <row r="4087" spans="13:14">
      <c r="M4087" s="229"/>
      <c r="N4087" s="229"/>
    </row>
    <row r="4088" spans="13:14">
      <c r="M4088" s="229"/>
      <c r="N4088" s="229"/>
    </row>
    <row r="4089" spans="13:14">
      <c r="M4089" s="229"/>
      <c r="N4089" s="229"/>
    </row>
    <row r="4090" spans="13:14">
      <c r="M4090" s="229"/>
      <c r="N4090" s="229"/>
    </row>
    <row r="4091" spans="13:14">
      <c r="M4091" s="229"/>
      <c r="N4091" s="229"/>
    </row>
    <row r="4092" spans="13:14">
      <c r="M4092" s="229"/>
      <c r="N4092" s="229"/>
    </row>
    <row r="4093" spans="13:14">
      <c r="M4093" s="229"/>
      <c r="N4093" s="229"/>
    </row>
    <row r="4094" spans="13:14">
      <c r="M4094" s="229"/>
      <c r="N4094" s="229"/>
    </row>
    <row r="4095" spans="13:14">
      <c r="M4095" s="229"/>
      <c r="N4095" s="229"/>
    </row>
    <row r="4096" spans="13:14">
      <c r="M4096" s="229"/>
      <c r="N4096" s="229"/>
    </row>
    <row r="4097" spans="13:14">
      <c r="M4097" s="229"/>
      <c r="N4097" s="229"/>
    </row>
    <row r="4098" spans="13:14">
      <c r="M4098" s="229"/>
      <c r="N4098" s="229"/>
    </row>
    <row r="4099" spans="13:14">
      <c r="M4099" s="229"/>
      <c r="N4099" s="229"/>
    </row>
    <row r="4100" spans="13:14">
      <c r="M4100" s="229"/>
      <c r="N4100" s="229"/>
    </row>
    <row r="4101" spans="13:14">
      <c r="M4101" s="229"/>
      <c r="N4101" s="229"/>
    </row>
    <row r="4102" spans="13:14">
      <c r="M4102" s="229"/>
      <c r="N4102" s="229"/>
    </row>
    <row r="4103" spans="13:14">
      <c r="M4103" s="229"/>
      <c r="N4103" s="229"/>
    </row>
    <row r="4104" spans="13:14">
      <c r="M4104" s="229"/>
      <c r="N4104" s="229"/>
    </row>
    <row r="4105" spans="13:14">
      <c r="M4105" s="229"/>
      <c r="N4105" s="229"/>
    </row>
    <row r="4106" spans="13:14">
      <c r="M4106" s="229"/>
      <c r="N4106" s="229"/>
    </row>
    <row r="4107" spans="13:14">
      <c r="M4107" s="229"/>
      <c r="N4107" s="229"/>
    </row>
    <row r="4108" spans="13:14">
      <c r="M4108" s="229"/>
      <c r="N4108" s="229"/>
    </row>
    <row r="4109" spans="13:14">
      <c r="M4109" s="229"/>
      <c r="N4109" s="229"/>
    </row>
    <row r="4110" spans="13:14">
      <c r="M4110" s="229"/>
      <c r="N4110" s="229"/>
    </row>
    <row r="4111" spans="13:14">
      <c r="M4111" s="229"/>
      <c r="N4111" s="229"/>
    </row>
    <row r="4112" spans="13:14">
      <c r="M4112" s="229"/>
      <c r="N4112" s="229"/>
    </row>
    <row r="4113" spans="13:14">
      <c r="M4113" s="229"/>
      <c r="N4113" s="229"/>
    </row>
    <row r="4114" spans="13:14">
      <c r="M4114" s="229"/>
      <c r="N4114" s="229"/>
    </row>
    <row r="4115" spans="13:14">
      <c r="M4115" s="229"/>
      <c r="N4115" s="229"/>
    </row>
    <row r="4116" spans="13:14">
      <c r="M4116" s="229"/>
      <c r="N4116" s="229"/>
    </row>
    <row r="4117" spans="13:14">
      <c r="M4117" s="229"/>
      <c r="N4117" s="229"/>
    </row>
    <row r="4118" spans="13:14">
      <c r="M4118" s="229"/>
      <c r="N4118" s="229"/>
    </row>
    <row r="4119" spans="13:14">
      <c r="M4119" s="229"/>
      <c r="N4119" s="229"/>
    </row>
    <row r="4120" spans="13:14">
      <c r="M4120" s="229"/>
      <c r="N4120" s="229"/>
    </row>
    <row r="4121" spans="13:14">
      <c r="M4121" s="229"/>
      <c r="N4121" s="229"/>
    </row>
    <row r="4122" spans="13:14">
      <c r="M4122" s="229"/>
      <c r="N4122" s="229"/>
    </row>
    <row r="4123" spans="13:14">
      <c r="M4123" s="229"/>
      <c r="N4123" s="229"/>
    </row>
    <row r="4124" spans="13:14">
      <c r="M4124" s="229"/>
      <c r="N4124" s="229"/>
    </row>
    <row r="4125" spans="13:14">
      <c r="M4125" s="229"/>
      <c r="N4125" s="229"/>
    </row>
    <row r="4126" spans="13:14">
      <c r="M4126" s="229"/>
      <c r="N4126" s="229"/>
    </row>
    <row r="4127" spans="13:14">
      <c r="M4127" s="229"/>
      <c r="N4127" s="229"/>
    </row>
    <row r="4128" spans="13:14">
      <c r="M4128" s="229"/>
      <c r="N4128" s="229"/>
    </row>
    <row r="4129" spans="13:14">
      <c r="M4129" s="229"/>
      <c r="N4129" s="229"/>
    </row>
    <row r="4130" spans="13:14">
      <c r="M4130" s="229"/>
      <c r="N4130" s="229"/>
    </row>
    <row r="4131" spans="13:14">
      <c r="M4131" s="229"/>
      <c r="N4131" s="229"/>
    </row>
    <row r="4132" spans="13:14">
      <c r="M4132" s="229"/>
      <c r="N4132" s="229"/>
    </row>
    <row r="4133" spans="13:14">
      <c r="M4133" s="229"/>
      <c r="N4133" s="229"/>
    </row>
    <row r="4134" spans="13:14">
      <c r="M4134" s="229"/>
      <c r="N4134" s="229"/>
    </row>
    <row r="4135" spans="13:14">
      <c r="M4135" s="229"/>
      <c r="N4135" s="229"/>
    </row>
    <row r="4136" spans="13:14">
      <c r="M4136" s="229"/>
      <c r="N4136" s="229"/>
    </row>
    <row r="4137" spans="13:14">
      <c r="M4137" s="229"/>
      <c r="N4137" s="229"/>
    </row>
    <row r="4138" spans="13:14">
      <c r="M4138" s="229"/>
      <c r="N4138" s="229"/>
    </row>
    <row r="4139" spans="13:14">
      <c r="M4139" s="229"/>
      <c r="N4139" s="229"/>
    </row>
    <row r="4140" spans="13:14">
      <c r="M4140" s="229"/>
      <c r="N4140" s="229"/>
    </row>
    <row r="4141" spans="13:14">
      <c r="M4141" s="229"/>
      <c r="N4141" s="229"/>
    </row>
    <row r="4142" spans="13:14">
      <c r="M4142" s="229"/>
      <c r="N4142" s="229"/>
    </row>
    <row r="4143" spans="13:14">
      <c r="M4143" s="229"/>
      <c r="N4143" s="229"/>
    </row>
    <row r="4144" spans="13:14">
      <c r="M4144" s="229"/>
      <c r="N4144" s="229"/>
    </row>
    <row r="4145" spans="13:14">
      <c r="M4145" s="229"/>
      <c r="N4145" s="229"/>
    </row>
    <row r="4146" spans="13:14">
      <c r="M4146" s="229"/>
      <c r="N4146" s="229"/>
    </row>
    <row r="4147" spans="13:14">
      <c r="M4147" s="229"/>
      <c r="N4147" s="229"/>
    </row>
    <row r="4148" spans="13:14">
      <c r="M4148" s="229"/>
      <c r="N4148" s="229"/>
    </row>
    <row r="4149" spans="13:14">
      <c r="M4149" s="229"/>
      <c r="N4149" s="229"/>
    </row>
    <row r="4150" spans="13:14">
      <c r="M4150" s="229"/>
      <c r="N4150" s="229"/>
    </row>
    <row r="4151" spans="13:14">
      <c r="M4151" s="229"/>
      <c r="N4151" s="229"/>
    </row>
    <row r="4152" spans="13:14">
      <c r="M4152" s="229"/>
      <c r="N4152" s="229"/>
    </row>
    <row r="4153" spans="13:14">
      <c r="M4153" s="229"/>
      <c r="N4153" s="229"/>
    </row>
    <row r="4154" spans="13:14">
      <c r="M4154" s="229"/>
      <c r="N4154" s="229"/>
    </row>
    <row r="4155" spans="13:14">
      <c r="M4155" s="229"/>
      <c r="N4155" s="229"/>
    </row>
    <row r="4156" spans="13:14">
      <c r="M4156" s="229"/>
      <c r="N4156" s="229"/>
    </row>
    <row r="4157" spans="13:14">
      <c r="M4157" s="229"/>
      <c r="N4157" s="229"/>
    </row>
    <row r="4158" spans="13:14">
      <c r="M4158" s="229"/>
      <c r="N4158" s="229"/>
    </row>
    <row r="4159" spans="13:14">
      <c r="M4159" s="229"/>
      <c r="N4159" s="229"/>
    </row>
    <row r="4160" spans="13:14">
      <c r="M4160" s="229"/>
      <c r="N4160" s="229"/>
    </row>
    <row r="4161" spans="13:14">
      <c r="M4161" s="229"/>
      <c r="N4161" s="229"/>
    </row>
    <row r="4162" spans="13:14">
      <c r="M4162" s="229"/>
      <c r="N4162" s="229"/>
    </row>
    <row r="4163" spans="13:14">
      <c r="M4163" s="229"/>
      <c r="N4163" s="229"/>
    </row>
    <row r="4164" spans="13:14">
      <c r="M4164" s="229"/>
      <c r="N4164" s="229"/>
    </row>
    <row r="4165" spans="13:14">
      <c r="M4165" s="229"/>
      <c r="N4165" s="229"/>
    </row>
    <row r="4166" spans="13:14">
      <c r="M4166" s="229"/>
      <c r="N4166" s="229"/>
    </row>
    <row r="4167" spans="13:14">
      <c r="M4167" s="229"/>
      <c r="N4167" s="229"/>
    </row>
    <row r="4168" spans="13:14">
      <c r="M4168" s="229"/>
      <c r="N4168" s="229"/>
    </row>
    <row r="4169" spans="13:14">
      <c r="M4169" s="229"/>
      <c r="N4169" s="229"/>
    </row>
    <row r="4170" spans="13:14">
      <c r="M4170" s="229"/>
      <c r="N4170" s="229"/>
    </row>
    <row r="4171" spans="13:14">
      <c r="M4171" s="229"/>
      <c r="N4171" s="229"/>
    </row>
    <row r="4172" spans="13:14">
      <c r="M4172" s="229"/>
      <c r="N4172" s="229"/>
    </row>
    <row r="4173" spans="13:14">
      <c r="M4173" s="229"/>
      <c r="N4173" s="229"/>
    </row>
    <row r="4174" spans="13:14">
      <c r="M4174" s="229"/>
      <c r="N4174" s="229"/>
    </row>
    <row r="4175" spans="13:14">
      <c r="M4175" s="229"/>
      <c r="N4175" s="229"/>
    </row>
    <row r="4176" spans="13:14">
      <c r="M4176" s="229"/>
      <c r="N4176" s="229"/>
    </row>
    <row r="4177" spans="13:14">
      <c r="M4177" s="229"/>
      <c r="N4177" s="229"/>
    </row>
    <row r="4178" spans="13:14">
      <c r="M4178" s="229"/>
      <c r="N4178" s="229"/>
    </row>
    <row r="4179" spans="13:14">
      <c r="M4179" s="229"/>
      <c r="N4179" s="229"/>
    </row>
    <row r="4180" spans="13:14">
      <c r="M4180" s="229"/>
      <c r="N4180" s="229"/>
    </row>
    <row r="4181" spans="13:14">
      <c r="M4181" s="229"/>
      <c r="N4181" s="229"/>
    </row>
    <row r="4182" spans="13:14">
      <c r="M4182" s="229"/>
      <c r="N4182" s="229"/>
    </row>
    <row r="4183" spans="13:14">
      <c r="M4183" s="229"/>
      <c r="N4183" s="229"/>
    </row>
    <row r="4184" spans="13:14">
      <c r="M4184" s="229"/>
      <c r="N4184" s="229"/>
    </row>
    <row r="4185" spans="13:14">
      <c r="M4185" s="229"/>
      <c r="N4185" s="229"/>
    </row>
    <row r="4186" spans="13:14">
      <c r="M4186" s="229"/>
      <c r="N4186" s="229"/>
    </row>
    <row r="4187" spans="13:14">
      <c r="M4187" s="229"/>
      <c r="N4187" s="229"/>
    </row>
    <row r="4188" spans="13:14">
      <c r="M4188" s="229"/>
      <c r="N4188" s="229"/>
    </row>
    <row r="4189" spans="13:14">
      <c r="M4189" s="229"/>
      <c r="N4189" s="229"/>
    </row>
    <row r="4190" spans="13:14">
      <c r="M4190" s="229"/>
      <c r="N4190" s="229"/>
    </row>
    <row r="4191" spans="13:14">
      <c r="M4191" s="229"/>
      <c r="N4191" s="229"/>
    </row>
    <row r="4192" spans="13:14">
      <c r="M4192" s="229"/>
      <c r="N4192" s="229"/>
    </row>
    <row r="4193" spans="13:14">
      <c r="M4193" s="229"/>
      <c r="N4193" s="229"/>
    </row>
    <row r="4194" spans="13:14">
      <c r="M4194" s="229"/>
      <c r="N4194" s="229"/>
    </row>
    <row r="4195" spans="13:14">
      <c r="M4195" s="229"/>
      <c r="N4195" s="229"/>
    </row>
    <row r="4196" spans="13:14">
      <c r="M4196" s="229"/>
      <c r="N4196" s="229"/>
    </row>
    <row r="4197" spans="13:14">
      <c r="M4197" s="229"/>
      <c r="N4197" s="229"/>
    </row>
    <row r="4198" spans="13:14">
      <c r="M4198" s="229"/>
      <c r="N4198" s="229"/>
    </row>
    <row r="4199" spans="13:14">
      <c r="M4199" s="229"/>
      <c r="N4199" s="229"/>
    </row>
    <row r="4200" spans="13:14">
      <c r="M4200" s="229"/>
      <c r="N4200" s="229"/>
    </row>
    <row r="4201" spans="13:14">
      <c r="M4201" s="229"/>
      <c r="N4201" s="229"/>
    </row>
    <row r="4202" spans="13:14">
      <c r="M4202" s="229"/>
      <c r="N4202" s="229"/>
    </row>
    <row r="4203" spans="13:14">
      <c r="M4203" s="229"/>
      <c r="N4203" s="229"/>
    </row>
    <row r="4204" spans="13:14">
      <c r="M4204" s="229"/>
      <c r="N4204" s="229"/>
    </row>
    <row r="4205" spans="13:14">
      <c r="M4205" s="229"/>
      <c r="N4205" s="229"/>
    </row>
    <row r="4206" spans="13:14">
      <c r="M4206" s="229"/>
      <c r="N4206" s="229"/>
    </row>
    <row r="4207" spans="13:14">
      <c r="M4207" s="229"/>
      <c r="N4207" s="229"/>
    </row>
    <row r="4208" spans="13:14">
      <c r="M4208" s="229"/>
      <c r="N4208" s="229"/>
    </row>
    <row r="4209" spans="13:14">
      <c r="M4209" s="229"/>
      <c r="N4209" s="229"/>
    </row>
    <row r="4210" spans="13:14">
      <c r="M4210" s="229"/>
      <c r="N4210" s="229"/>
    </row>
    <row r="4211" spans="13:14">
      <c r="M4211" s="229"/>
      <c r="N4211" s="229"/>
    </row>
    <row r="4212" spans="13:14">
      <c r="M4212" s="229"/>
      <c r="N4212" s="229"/>
    </row>
    <row r="4213" spans="13:14">
      <c r="M4213" s="229"/>
      <c r="N4213" s="229"/>
    </row>
    <row r="4214" spans="13:14">
      <c r="M4214" s="229"/>
      <c r="N4214" s="229"/>
    </row>
    <row r="4215" spans="13:14">
      <c r="M4215" s="229"/>
      <c r="N4215" s="229"/>
    </row>
    <row r="4216" spans="13:14">
      <c r="M4216" s="229"/>
      <c r="N4216" s="229"/>
    </row>
    <row r="4217" spans="13:14">
      <c r="M4217" s="229"/>
      <c r="N4217" s="229"/>
    </row>
    <row r="4218" spans="13:14">
      <c r="M4218" s="229"/>
      <c r="N4218" s="229"/>
    </row>
    <row r="4219" spans="13:14">
      <c r="M4219" s="229"/>
      <c r="N4219" s="229"/>
    </row>
    <row r="4220" spans="13:14">
      <c r="M4220" s="229"/>
      <c r="N4220" s="229"/>
    </row>
    <row r="4221" spans="13:14">
      <c r="M4221" s="229"/>
      <c r="N4221" s="229"/>
    </row>
    <row r="4222" spans="13:14">
      <c r="M4222" s="229"/>
      <c r="N4222" s="229"/>
    </row>
    <row r="4223" spans="13:14">
      <c r="M4223" s="229"/>
      <c r="N4223" s="229"/>
    </row>
    <row r="4224" spans="13:14">
      <c r="M4224" s="229"/>
      <c r="N4224" s="229"/>
    </row>
    <row r="4225" spans="13:14">
      <c r="M4225" s="229"/>
      <c r="N4225" s="229"/>
    </row>
    <row r="4226" spans="13:14">
      <c r="M4226" s="229"/>
      <c r="N4226" s="229"/>
    </row>
    <row r="4227" spans="13:14">
      <c r="M4227" s="229"/>
      <c r="N4227" s="229"/>
    </row>
    <row r="4228" spans="13:14">
      <c r="M4228" s="229"/>
      <c r="N4228" s="229"/>
    </row>
    <row r="4229" spans="13:14">
      <c r="M4229" s="229"/>
      <c r="N4229" s="229"/>
    </row>
    <row r="4230" spans="13:14">
      <c r="M4230" s="229"/>
      <c r="N4230" s="229"/>
    </row>
    <row r="4231" spans="13:14">
      <c r="M4231" s="229"/>
      <c r="N4231" s="229"/>
    </row>
    <row r="4232" spans="13:14">
      <c r="M4232" s="229"/>
      <c r="N4232" s="229"/>
    </row>
    <row r="4233" spans="13:14">
      <c r="M4233" s="229"/>
      <c r="N4233" s="229"/>
    </row>
    <row r="4234" spans="13:14">
      <c r="M4234" s="229"/>
      <c r="N4234" s="229"/>
    </row>
    <row r="4235" spans="13:14">
      <c r="M4235" s="229"/>
      <c r="N4235" s="229"/>
    </row>
    <row r="4236" spans="13:14">
      <c r="M4236" s="229"/>
      <c r="N4236" s="229"/>
    </row>
    <row r="4237" spans="13:14">
      <c r="M4237" s="229"/>
      <c r="N4237" s="229"/>
    </row>
    <row r="4238" spans="13:14">
      <c r="M4238" s="229"/>
      <c r="N4238" s="229"/>
    </row>
    <row r="4239" spans="13:14">
      <c r="M4239" s="229"/>
      <c r="N4239" s="229"/>
    </row>
    <row r="4240" spans="13:14">
      <c r="M4240" s="229"/>
      <c r="N4240" s="229"/>
    </row>
    <row r="4241" spans="13:14">
      <c r="M4241" s="229"/>
      <c r="N4241" s="229"/>
    </row>
    <row r="4242" spans="13:14">
      <c r="M4242" s="229"/>
      <c r="N4242" s="229"/>
    </row>
    <row r="4243" spans="13:14">
      <c r="M4243" s="229"/>
      <c r="N4243" s="229"/>
    </row>
    <row r="4244" spans="13:14">
      <c r="M4244" s="229"/>
      <c r="N4244" s="229"/>
    </row>
    <row r="4245" spans="13:14">
      <c r="M4245" s="229"/>
      <c r="N4245" s="229"/>
    </row>
    <row r="4246" spans="13:14">
      <c r="M4246" s="229"/>
      <c r="N4246" s="229"/>
    </row>
    <row r="4247" spans="13:14">
      <c r="M4247" s="229"/>
      <c r="N4247" s="229"/>
    </row>
    <row r="4248" spans="13:14">
      <c r="M4248" s="229"/>
      <c r="N4248" s="229"/>
    </row>
    <row r="4249" spans="13:14">
      <c r="M4249" s="229"/>
      <c r="N4249" s="229"/>
    </row>
    <row r="4250" spans="13:14">
      <c r="M4250" s="229"/>
      <c r="N4250" s="229"/>
    </row>
    <row r="4251" spans="13:14">
      <c r="M4251" s="229"/>
      <c r="N4251" s="229"/>
    </row>
    <row r="4252" spans="13:14">
      <c r="M4252" s="229"/>
      <c r="N4252" s="229"/>
    </row>
    <row r="4253" spans="13:14">
      <c r="M4253" s="229"/>
      <c r="N4253" s="229"/>
    </row>
    <row r="4254" spans="13:14">
      <c r="M4254" s="229"/>
      <c r="N4254" s="229"/>
    </row>
    <row r="4255" spans="13:14">
      <c r="M4255" s="229"/>
      <c r="N4255" s="229"/>
    </row>
    <row r="4256" spans="13:14">
      <c r="M4256" s="229"/>
      <c r="N4256" s="229"/>
    </row>
    <row r="4257" spans="13:14">
      <c r="M4257" s="229"/>
      <c r="N4257" s="229"/>
    </row>
    <row r="4258" spans="13:14">
      <c r="M4258" s="229"/>
      <c r="N4258" s="229"/>
    </row>
    <row r="4259" spans="13:14">
      <c r="M4259" s="229"/>
      <c r="N4259" s="229"/>
    </row>
    <row r="4260" spans="13:14">
      <c r="M4260" s="229"/>
      <c r="N4260" s="229"/>
    </row>
    <row r="4261" spans="13:14">
      <c r="M4261" s="229"/>
      <c r="N4261" s="229"/>
    </row>
    <row r="4262" spans="13:14">
      <c r="M4262" s="229"/>
      <c r="N4262" s="229"/>
    </row>
    <row r="4263" spans="13:14">
      <c r="M4263" s="229"/>
      <c r="N4263" s="229"/>
    </row>
    <row r="4264" spans="13:14">
      <c r="M4264" s="229"/>
      <c r="N4264" s="229"/>
    </row>
    <row r="4265" spans="13:14">
      <c r="M4265" s="229"/>
      <c r="N4265" s="229"/>
    </row>
    <row r="4266" spans="13:14">
      <c r="M4266" s="229"/>
      <c r="N4266" s="229"/>
    </row>
    <row r="4267" spans="13:14">
      <c r="M4267" s="229"/>
      <c r="N4267" s="229"/>
    </row>
    <row r="4268" spans="13:14">
      <c r="M4268" s="229"/>
      <c r="N4268" s="229"/>
    </row>
    <row r="4269" spans="13:14">
      <c r="M4269" s="229"/>
      <c r="N4269" s="229"/>
    </row>
    <row r="4270" spans="13:14">
      <c r="M4270" s="229"/>
      <c r="N4270" s="229"/>
    </row>
    <row r="4271" spans="13:14">
      <c r="M4271" s="229"/>
      <c r="N4271" s="229"/>
    </row>
    <row r="4272" spans="13:14">
      <c r="M4272" s="229"/>
      <c r="N4272" s="229"/>
    </row>
    <row r="4273" spans="13:14">
      <c r="M4273" s="229"/>
      <c r="N4273" s="229"/>
    </row>
    <row r="4274" spans="13:14">
      <c r="M4274" s="229"/>
      <c r="N4274" s="229"/>
    </row>
    <row r="4275" spans="13:14">
      <c r="M4275" s="229"/>
      <c r="N4275" s="229"/>
    </row>
    <row r="4276" spans="13:14">
      <c r="M4276" s="229"/>
      <c r="N4276" s="229"/>
    </row>
    <row r="4277" spans="13:14">
      <c r="M4277" s="229"/>
      <c r="N4277" s="229"/>
    </row>
    <row r="4278" spans="13:14">
      <c r="M4278" s="229"/>
      <c r="N4278" s="229"/>
    </row>
    <row r="4279" spans="13:14">
      <c r="M4279" s="229"/>
      <c r="N4279" s="229"/>
    </row>
    <row r="4280" spans="13:14">
      <c r="M4280" s="229"/>
      <c r="N4280" s="229"/>
    </row>
    <row r="4281" spans="13:14">
      <c r="M4281" s="229"/>
      <c r="N4281" s="229"/>
    </row>
    <row r="4282" spans="13:14">
      <c r="M4282" s="229"/>
      <c r="N4282" s="229"/>
    </row>
    <row r="4283" spans="13:14">
      <c r="M4283" s="229"/>
      <c r="N4283" s="229"/>
    </row>
    <row r="4284" spans="13:14">
      <c r="M4284" s="229"/>
      <c r="N4284" s="229"/>
    </row>
    <row r="4285" spans="13:14">
      <c r="M4285" s="229"/>
      <c r="N4285" s="229"/>
    </row>
    <row r="4286" spans="13:14">
      <c r="M4286" s="229"/>
      <c r="N4286" s="229"/>
    </row>
    <row r="4287" spans="13:14">
      <c r="M4287" s="229"/>
      <c r="N4287" s="229"/>
    </row>
    <row r="4288" spans="13:14">
      <c r="M4288" s="229"/>
      <c r="N4288" s="229"/>
    </row>
    <row r="4289" spans="13:14">
      <c r="M4289" s="229"/>
      <c r="N4289" s="229"/>
    </row>
    <row r="4290" spans="13:14">
      <c r="M4290" s="229"/>
      <c r="N4290" s="229"/>
    </row>
    <row r="4291" spans="13:14">
      <c r="M4291" s="229"/>
      <c r="N4291" s="229"/>
    </row>
    <row r="4292" spans="13:14">
      <c r="M4292" s="229"/>
      <c r="N4292" s="229"/>
    </row>
    <row r="4293" spans="13:14">
      <c r="M4293" s="229"/>
      <c r="N4293" s="229"/>
    </row>
    <row r="4294" spans="13:14">
      <c r="M4294" s="229"/>
      <c r="N4294" s="229"/>
    </row>
    <row r="4295" spans="13:14">
      <c r="M4295" s="229"/>
      <c r="N4295" s="229"/>
    </row>
    <row r="4296" spans="13:14">
      <c r="M4296" s="229"/>
      <c r="N4296" s="229"/>
    </row>
    <row r="4297" spans="13:14">
      <c r="M4297" s="229"/>
      <c r="N4297" s="229"/>
    </row>
    <row r="4298" spans="13:14">
      <c r="M4298" s="229"/>
      <c r="N4298" s="229"/>
    </row>
    <row r="4299" spans="13:14">
      <c r="M4299" s="229"/>
      <c r="N4299" s="229"/>
    </row>
    <row r="4300" spans="13:14">
      <c r="M4300" s="229"/>
      <c r="N4300" s="229"/>
    </row>
    <row r="4301" spans="13:14">
      <c r="M4301" s="229"/>
      <c r="N4301" s="229"/>
    </row>
    <row r="4302" spans="13:14">
      <c r="M4302" s="229"/>
      <c r="N4302" s="229"/>
    </row>
    <row r="4303" spans="13:14">
      <c r="M4303" s="229"/>
      <c r="N4303" s="229"/>
    </row>
    <row r="4304" spans="13:14">
      <c r="M4304" s="229"/>
      <c r="N4304" s="229"/>
    </row>
    <row r="4305" spans="13:14">
      <c r="M4305" s="229"/>
      <c r="N4305" s="229"/>
    </row>
    <row r="4306" spans="13:14">
      <c r="M4306" s="229"/>
      <c r="N4306" s="229"/>
    </row>
    <row r="4307" spans="13:14">
      <c r="M4307" s="229"/>
      <c r="N4307" s="229"/>
    </row>
    <row r="4308" spans="13:14">
      <c r="M4308" s="229"/>
      <c r="N4308" s="229"/>
    </row>
    <row r="4309" spans="13:14">
      <c r="M4309" s="229"/>
      <c r="N4309" s="229"/>
    </row>
    <row r="4310" spans="13:14">
      <c r="M4310" s="229"/>
      <c r="N4310" s="229"/>
    </row>
    <row r="4311" spans="13:14">
      <c r="M4311" s="229"/>
      <c r="N4311" s="229"/>
    </row>
    <row r="4312" spans="13:14">
      <c r="M4312" s="229"/>
      <c r="N4312" s="229"/>
    </row>
    <row r="4313" spans="13:14">
      <c r="M4313" s="229"/>
      <c r="N4313" s="229"/>
    </row>
    <row r="4314" spans="13:14">
      <c r="M4314" s="229"/>
      <c r="N4314" s="229"/>
    </row>
    <row r="4315" spans="13:14">
      <c r="M4315" s="229"/>
      <c r="N4315" s="229"/>
    </row>
    <row r="4316" spans="13:14">
      <c r="M4316" s="229"/>
      <c r="N4316" s="229"/>
    </row>
    <row r="4317" spans="13:14">
      <c r="M4317" s="229"/>
      <c r="N4317" s="229"/>
    </row>
    <row r="4318" spans="13:14">
      <c r="M4318" s="229"/>
      <c r="N4318" s="229"/>
    </row>
    <row r="4319" spans="13:14">
      <c r="M4319" s="229"/>
      <c r="N4319" s="229"/>
    </row>
    <row r="4320" spans="13:14">
      <c r="M4320" s="229"/>
      <c r="N4320" s="229"/>
    </row>
    <row r="4321" spans="13:14">
      <c r="M4321" s="229"/>
      <c r="N4321" s="229"/>
    </row>
    <row r="4322" spans="13:14">
      <c r="M4322" s="229"/>
      <c r="N4322" s="229"/>
    </row>
    <row r="4323" spans="13:14">
      <c r="M4323" s="229"/>
      <c r="N4323" s="229"/>
    </row>
    <row r="4324" spans="13:14">
      <c r="M4324" s="229"/>
      <c r="N4324" s="229"/>
    </row>
    <row r="4325" spans="13:14">
      <c r="M4325" s="229"/>
      <c r="N4325" s="229"/>
    </row>
    <row r="4326" spans="13:14">
      <c r="M4326" s="229"/>
      <c r="N4326" s="229"/>
    </row>
    <row r="4327" spans="13:14">
      <c r="M4327" s="229"/>
      <c r="N4327" s="229"/>
    </row>
    <row r="4328" spans="13:14">
      <c r="M4328" s="229"/>
      <c r="N4328" s="229"/>
    </row>
    <row r="4329" spans="13:14">
      <c r="M4329" s="229"/>
      <c r="N4329" s="229"/>
    </row>
    <row r="4330" spans="13:14">
      <c r="M4330" s="229"/>
      <c r="N4330" s="229"/>
    </row>
    <row r="4331" spans="13:14">
      <c r="M4331" s="229"/>
      <c r="N4331" s="229"/>
    </row>
    <row r="4332" spans="13:14">
      <c r="M4332" s="229"/>
      <c r="N4332" s="229"/>
    </row>
    <row r="4333" spans="13:14">
      <c r="M4333" s="229"/>
      <c r="N4333" s="229"/>
    </row>
    <row r="4334" spans="13:14">
      <c r="M4334" s="229"/>
      <c r="N4334" s="229"/>
    </row>
    <row r="4335" spans="13:14">
      <c r="M4335" s="229"/>
      <c r="N4335" s="229"/>
    </row>
    <row r="4336" spans="13:14">
      <c r="M4336" s="229"/>
      <c r="N4336" s="229"/>
    </row>
    <row r="4337" spans="13:14">
      <c r="M4337" s="229"/>
      <c r="N4337" s="229"/>
    </row>
    <row r="4338" spans="13:14">
      <c r="M4338" s="229"/>
      <c r="N4338" s="229"/>
    </row>
    <row r="4339" spans="13:14">
      <c r="M4339" s="229"/>
      <c r="N4339" s="229"/>
    </row>
    <row r="4340" spans="13:14">
      <c r="M4340" s="229"/>
      <c r="N4340" s="229"/>
    </row>
    <row r="4341" spans="13:14">
      <c r="M4341" s="229"/>
      <c r="N4341" s="229"/>
    </row>
    <row r="4342" spans="13:14">
      <c r="M4342" s="229"/>
      <c r="N4342" s="229"/>
    </row>
    <row r="4343" spans="13:14">
      <c r="M4343" s="229"/>
      <c r="N4343" s="229"/>
    </row>
    <row r="4344" spans="13:14">
      <c r="M4344" s="229"/>
      <c r="N4344" s="229"/>
    </row>
    <row r="4345" spans="13:14">
      <c r="M4345" s="229"/>
      <c r="N4345" s="229"/>
    </row>
    <row r="4346" spans="13:14">
      <c r="M4346" s="229"/>
      <c r="N4346" s="229"/>
    </row>
    <row r="4347" spans="13:14">
      <c r="M4347" s="229"/>
      <c r="N4347" s="229"/>
    </row>
    <row r="4348" spans="13:14">
      <c r="M4348" s="229"/>
      <c r="N4348" s="229"/>
    </row>
    <row r="4349" spans="13:14">
      <c r="M4349" s="229"/>
      <c r="N4349" s="229"/>
    </row>
    <row r="4350" spans="13:14">
      <c r="M4350" s="229"/>
      <c r="N4350" s="229"/>
    </row>
    <row r="4351" spans="13:14">
      <c r="M4351" s="229"/>
      <c r="N4351" s="229"/>
    </row>
    <row r="4352" spans="13:14">
      <c r="M4352" s="229"/>
      <c r="N4352" s="229"/>
    </row>
    <row r="4353" spans="13:14">
      <c r="M4353" s="229"/>
      <c r="N4353" s="229"/>
    </row>
    <row r="4354" spans="13:14">
      <c r="M4354" s="229"/>
      <c r="N4354" s="229"/>
    </row>
    <row r="4355" spans="13:14">
      <c r="M4355" s="229"/>
      <c r="N4355" s="229"/>
    </row>
    <row r="4356" spans="13:14">
      <c r="M4356" s="229"/>
      <c r="N4356" s="229"/>
    </row>
    <row r="4357" spans="13:14">
      <c r="M4357" s="229"/>
      <c r="N4357" s="229"/>
    </row>
    <row r="4358" spans="13:14">
      <c r="M4358" s="229"/>
      <c r="N4358" s="229"/>
    </row>
    <row r="4359" spans="13:14">
      <c r="M4359" s="229"/>
      <c r="N4359" s="229"/>
    </row>
    <row r="4360" spans="13:14">
      <c r="M4360" s="229"/>
      <c r="N4360" s="229"/>
    </row>
    <row r="4361" spans="13:14">
      <c r="M4361" s="229"/>
      <c r="N4361" s="229"/>
    </row>
    <row r="4362" spans="13:14">
      <c r="M4362" s="229"/>
      <c r="N4362" s="229"/>
    </row>
    <row r="4363" spans="13:14">
      <c r="M4363" s="229"/>
      <c r="N4363" s="229"/>
    </row>
    <row r="4364" spans="13:14">
      <c r="M4364" s="229"/>
      <c r="N4364" s="229"/>
    </row>
    <row r="4365" spans="13:14">
      <c r="M4365" s="229"/>
      <c r="N4365" s="229"/>
    </row>
    <row r="4366" spans="13:14">
      <c r="M4366" s="229"/>
      <c r="N4366" s="229"/>
    </row>
    <row r="4367" spans="13:14">
      <c r="M4367" s="229"/>
      <c r="N4367" s="229"/>
    </row>
    <row r="4368" spans="13:14">
      <c r="M4368" s="229"/>
      <c r="N4368" s="229"/>
    </row>
    <row r="4369" spans="13:14">
      <c r="M4369" s="229"/>
      <c r="N4369" s="229"/>
    </row>
    <row r="4370" spans="13:14">
      <c r="M4370" s="229"/>
      <c r="N4370" s="229"/>
    </row>
    <row r="4371" spans="13:14">
      <c r="M4371" s="229"/>
      <c r="N4371" s="229"/>
    </row>
    <row r="4372" spans="13:14">
      <c r="M4372" s="229"/>
      <c r="N4372" s="229"/>
    </row>
    <row r="4373" spans="13:14">
      <c r="M4373" s="229"/>
      <c r="N4373" s="229"/>
    </row>
    <row r="4374" spans="13:14">
      <c r="M4374" s="229"/>
      <c r="N4374" s="229"/>
    </row>
    <row r="4375" spans="13:14">
      <c r="M4375" s="229"/>
      <c r="N4375" s="229"/>
    </row>
    <row r="4376" spans="13:14">
      <c r="M4376" s="229"/>
      <c r="N4376" s="229"/>
    </row>
    <row r="4377" spans="13:14">
      <c r="M4377" s="229"/>
      <c r="N4377" s="229"/>
    </row>
    <row r="4378" spans="13:14">
      <c r="M4378" s="229"/>
      <c r="N4378" s="229"/>
    </row>
    <row r="4379" spans="13:14">
      <c r="M4379" s="229"/>
      <c r="N4379" s="229"/>
    </row>
    <row r="4380" spans="13:14">
      <c r="M4380" s="229"/>
      <c r="N4380" s="229"/>
    </row>
    <row r="4381" spans="13:14">
      <c r="M4381" s="229"/>
      <c r="N4381" s="229"/>
    </row>
    <row r="4382" spans="13:14">
      <c r="M4382" s="229"/>
      <c r="N4382" s="229"/>
    </row>
    <row r="4383" spans="13:14">
      <c r="M4383" s="229"/>
      <c r="N4383" s="229"/>
    </row>
    <row r="4384" spans="13:14">
      <c r="M4384" s="229"/>
      <c r="N4384" s="229"/>
    </row>
    <row r="4385" spans="13:14">
      <c r="M4385" s="229"/>
      <c r="N4385" s="229"/>
    </row>
    <row r="4386" spans="13:14">
      <c r="M4386" s="229"/>
      <c r="N4386" s="229"/>
    </row>
    <row r="4387" spans="13:14">
      <c r="M4387" s="229"/>
      <c r="N4387" s="229"/>
    </row>
    <row r="4388" spans="13:14">
      <c r="M4388" s="229"/>
      <c r="N4388" s="229"/>
    </row>
    <row r="4389" spans="13:14">
      <c r="M4389" s="229"/>
      <c r="N4389" s="229"/>
    </row>
    <row r="4390" spans="13:14">
      <c r="M4390" s="229"/>
      <c r="N4390" s="229"/>
    </row>
    <row r="4391" spans="13:14">
      <c r="M4391" s="229"/>
      <c r="N4391" s="229"/>
    </row>
    <row r="4392" spans="13:14">
      <c r="M4392" s="229"/>
      <c r="N4392" s="229"/>
    </row>
    <row r="4393" spans="13:14">
      <c r="M4393" s="229"/>
      <c r="N4393" s="229"/>
    </row>
    <row r="4394" spans="13:14">
      <c r="M4394" s="229"/>
      <c r="N4394" s="229"/>
    </row>
    <row r="4395" spans="13:14">
      <c r="M4395" s="229"/>
      <c r="N4395" s="229"/>
    </row>
    <row r="4396" spans="13:14">
      <c r="M4396" s="229"/>
      <c r="N4396" s="229"/>
    </row>
    <row r="4398" spans="13:14">
      <c r="M4398" s="229"/>
      <c r="N4398" s="229"/>
    </row>
    <row r="4399" spans="13:14">
      <c r="M4399" s="229"/>
      <c r="N4399" s="229"/>
    </row>
    <row r="4402" spans="13:14">
      <c r="M4402" s="229"/>
      <c r="N4402" s="229"/>
    </row>
    <row r="4403" spans="13:14">
      <c r="M4403" s="229"/>
      <c r="N4403" s="229"/>
    </row>
    <row r="4404" spans="13:14">
      <c r="M4404" s="229"/>
      <c r="N4404" s="229"/>
    </row>
    <row r="4405" spans="13:14">
      <c r="M4405" s="229"/>
      <c r="N4405" s="229"/>
    </row>
    <row r="4406" spans="13:14">
      <c r="M4406" s="229"/>
      <c r="N4406" s="229"/>
    </row>
    <row r="4407" spans="13:14">
      <c r="M4407" s="229"/>
      <c r="N4407" s="229"/>
    </row>
    <row r="4408" spans="13:14">
      <c r="M4408" s="229"/>
      <c r="N4408" s="229"/>
    </row>
    <row r="4409" spans="13:14">
      <c r="M4409" s="229"/>
      <c r="N4409" s="229"/>
    </row>
    <row r="4410" spans="13:14">
      <c r="M4410" s="229"/>
      <c r="N4410" s="229"/>
    </row>
    <row r="4411" spans="13:14">
      <c r="M4411" s="229"/>
      <c r="N4411" s="229"/>
    </row>
    <row r="4412" spans="13:14">
      <c r="M4412" s="229"/>
      <c r="N4412" s="229"/>
    </row>
    <row r="4413" spans="13:14">
      <c r="M4413" s="229"/>
      <c r="N4413" s="229"/>
    </row>
    <row r="4414" spans="13:14">
      <c r="M4414" s="229"/>
      <c r="N4414" s="229"/>
    </row>
    <row r="4415" spans="13:14">
      <c r="M4415" s="229"/>
      <c r="N4415" s="229"/>
    </row>
    <row r="4416" spans="13:14">
      <c r="M4416" s="229"/>
      <c r="N4416" s="229"/>
    </row>
    <row r="4417" spans="13:14">
      <c r="M4417" s="229"/>
      <c r="N4417" s="229"/>
    </row>
    <row r="4418" spans="13:14">
      <c r="M4418" s="229"/>
      <c r="N4418" s="229"/>
    </row>
    <row r="4419" spans="13:14">
      <c r="M4419" s="229"/>
      <c r="N4419" s="229"/>
    </row>
    <row r="4420" spans="13:14">
      <c r="M4420" s="229"/>
      <c r="N4420" s="229"/>
    </row>
    <row r="4421" spans="13:14">
      <c r="M4421" s="229"/>
      <c r="N4421" s="229"/>
    </row>
    <row r="4422" spans="13:14">
      <c r="M4422" s="229"/>
      <c r="N4422" s="229"/>
    </row>
    <row r="4423" spans="13:14">
      <c r="M4423" s="229"/>
      <c r="N4423" s="229"/>
    </row>
    <row r="4424" spans="13:14">
      <c r="M4424" s="229"/>
      <c r="N4424" s="229"/>
    </row>
    <row r="4425" spans="13:14">
      <c r="M4425" s="229"/>
      <c r="N4425" s="229"/>
    </row>
    <row r="4426" spans="13:14">
      <c r="M4426" s="229"/>
      <c r="N4426" s="229"/>
    </row>
    <row r="4427" spans="13:14">
      <c r="M4427" s="229"/>
      <c r="N4427" s="229"/>
    </row>
    <row r="4428" spans="13:14">
      <c r="M4428" s="229"/>
      <c r="N4428" s="229"/>
    </row>
    <row r="4429" spans="13:14">
      <c r="M4429" s="229"/>
      <c r="N4429" s="229"/>
    </row>
    <row r="4430" spans="13:14">
      <c r="M4430" s="229"/>
      <c r="N4430" s="229"/>
    </row>
    <row r="4431" spans="13:14">
      <c r="M4431" s="229"/>
      <c r="N4431" s="229"/>
    </row>
    <row r="4432" spans="13:14">
      <c r="M4432" s="229"/>
      <c r="N4432" s="229"/>
    </row>
    <row r="4433" spans="13:14">
      <c r="M4433" s="229"/>
      <c r="N4433" s="229"/>
    </row>
    <row r="4434" spans="13:14">
      <c r="M4434" s="229"/>
      <c r="N4434" s="229"/>
    </row>
    <row r="4435" spans="13:14">
      <c r="M4435" s="229"/>
      <c r="N4435" s="229"/>
    </row>
    <row r="4436" spans="13:14">
      <c r="M4436" s="229"/>
      <c r="N4436" s="229"/>
    </row>
    <row r="4437" spans="13:14">
      <c r="M4437" s="229"/>
      <c r="N4437" s="229"/>
    </row>
    <row r="4438" spans="13:14">
      <c r="M4438" s="229"/>
      <c r="N4438" s="229"/>
    </row>
    <row r="4439" spans="13:14">
      <c r="M4439" s="229"/>
      <c r="N4439" s="229"/>
    </row>
    <row r="4440" spans="13:14">
      <c r="M4440" s="229"/>
      <c r="N4440" s="229"/>
    </row>
    <row r="4441" spans="13:14">
      <c r="M4441" s="229"/>
      <c r="N4441" s="229"/>
    </row>
    <row r="4442" spans="13:14">
      <c r="M4442" s="229"/>
      <c r="N4442" s="229"/>
    </row>
    <row r="4443" spans="13:14">
      <c r="M4443" s="229"/>
      <c r="N4443" s="229"/>
    </row>
    <row r="4444" spans="13:14">
      <c r="M4444" s="229"/>
      <c r="N4444" s="229"/>
    </row>
    <row r="4445" spans="13:14">
      <c r="M4445" s="229"/>
      <c r="N4445" s="229"/>
    </row>
    <row r="4446" spans="13:14">
      <c r="M4446" s="229"/>
      <c r="N4446" s="229"/>
    </row>
    <row r="4447" spans="13:14">
      <c r="M4447" s="229"/>
      <c r="N4447" s="229"/>
    </row>
    <row r="4448" spans="13:14">
      <c r="M4448" s="229"/>
      <c r="N4448" s="229"/>
    </row>
    <row r="4449" spans="13:14">
      <c r="M4449" s="229"/>
      <c r="N4449" s="229"/>
    </row>
    <row r="4450" spans="13:14">
      <c r="M4450" s="229"/>
      <c r="N4450" s="229"/>
    </row>
    <row r="4451" spans="13:14">
      <c r="M4451" s="229"/>
      <c r="N4451" s="229"/>
    </row>
    <row r="4452" spans="13:14">
      <c r="M4452" s="229"/>
      <c r="N4452" s="229"/>
    </row>
    <row r="4453" spans="13:14">
      <c r="M4453" s="229"/>
      <c r="N4453" s="229"/>
    </row>
    <row r="4454" spans="13:14">
      <c r="M4454" s="229"/>
      <c r="N4454" s="229"/>
    </row>
    <row r="4455" spans="13:14">
      <c r="M4455" s="229"/>
      <c r="N4455" s="229"/>
    </row>
    <row r="4456" spans="13:14">
      <c r="M4456" s="229"/>
      <c r="N4456" s="229"/>
    </row>
    <row r="4457" spans="13:14">
      <c r="M4457" s="229"/>
      <c r="N4457" s="229"/>
    </row>
    <row r="4458" spans="13:14">
      <c r="M4458" s="229"/>
      <c r="N4458" s="229"/>
    </row>
    <row r="4459" spans="13:14">
      <c r="M4459" s="229"/>
      <c r="N4459" s="229"/>
    </row>
    <row r="4460" spans="13:14">
      <c r="M4460" s="229"/>
      <c r="N4460" s="229"/>
    </row>
    <row r="4461" spans="13:14">
      <c r="M4461" s="229"/>
      <c r="N4461" s="229"/>
    </row>
    <row r="4462" spans="13:14">
      <c r="M4462" s="229"/>
      <c r="N4462" s="229"/>
    </row>
    <row r="4463" spans="13:14">
      <c r="M4463" s="229"/>
      <c r="N4463" s="229"/>
    </row>
    <row r="4464" spans="13:14">
      <c r="M4464" s="229"/>
      <c r="N4464" s="229"/>
    </row>
    <row r="4465" spans="13:14">
      <c r="M4465" s="229"/>
      <c r="N4465" s="229"/>
    </row>
    <row r="4466" spans="13:14">
      <c r="M4466" s="229"/>
      <c r="N4466" s="229"/>
    </row>
    <row r="4467" spans="13:14">
      <c r="M4467" s="229"/>
      <c r="N4467" s="229"/>
    </row>
    <row r="4468" spans="13:14">
      <c r="M4468" s="229"/>
      <c r="N4468" s="229"/>
    </row>
    <row r="4469" spans="13:14">
      <c r="M4469" s="229"/>
      <c r="N4469" s="229"/>
    </row>
    <row r="4470" spans="13:14">
      <c r="M4470" s="229"/>
      <c r="N4470" s="229"/>
    </row>
    <row r="4471" spans="13:14">
      <c r="M4471" s="229"/>
      <c r="N4471" s="229"/>
    </row>
    <row r="4472" spans="13:14">
      <c r="M4472" s="229"/>
      <c r="N4472" s="229"/>
    </row>
    <row r="4473" spans="13:14">
      <c r="M4473" s="229"/>
      <c r="N4473" s="229"/>
    </row>
    <row r="4474" spans="13:14">
      <c r="M4474" s="229"/>
      <c r="N4474" s="229"/>
    </row>
    <row r="4475" spans="13:14">
      <c r="M4475" s="229"/>
      <c r="N4475" s="229"/>
    </row>
    <row r="4476" spans="13:14">
      <c r="M4476" s="229"/>
      <c r="N4476" s="229"/>
    </row>
    <row r="4477" spans="13:14">
      <c r="M4477" s="229"/>
      <c r="N4477" s="229"/>
    </row>
    <row r="4478" spans="13:14">
      <c r="M4478" s="229"/>
      <c r="N4478" s="229"/>
    </row>
    <row r="4479" spans="13:14">
      <c r="M4479" s="229"/>
      <c r="N4479" s="229"/>
    </row>
    <row r="4480" spans="13:14">
      <c r="M4480" s="229"/>
      <c r="N4480" s="229"/>
    </row>
    <row r="4481" spans="13:14">
      <c r="M4481" s="229"/>
      <c r="N4481" s="229"/>
    </row>
    <row r="4482" spans="13:14">
      <c r="M4482" s="229"/>
      <c r="N4482" s="229"/>
    </row>
    <row r="4483" spans="13:14">
      <c r="M4483" s="229"/>
      <c r="N4483" s="229"/>
    </row>
    <row r="4484" spans="13:14">
      <c r="M4484" s="229"/>
      <c r="N4484" s="229"/>
    </row>
    <row r="4485" spans="13:14">
      <c r="M4485" s="229"/>
      <c r="N4485" s="229"/>
    </row>
    <row r="4486" spans="13:14">
      <c r="M4486" s="229"/>
      <c r="N4486" s="229"/>
    </row>
    <row r="4487" spans="13:14">
      <c r="M4487" s="229"/>
      <c r="N4487" s="229"/>
    </row>
    <row r="4488" spans="13:14">
      <c r="M4488" s="229"/>
      <c r="N4488" s="229"/>
    </row>
    <row r="4489" spans="13:14">
      <c r="M4489" s="229"/>
      <c r="N4489" s="229"/>
    </row>
    <row r="4490" spans="13:14">
      <c r="M4490" s="229"/>
      <c r="N4490" s="229"/>
    </row>
    <row r="4491" spans="13:14">
      <c r="M4491" s="229"/>
      <c r="N4491" s="229"/>
    </row>
    <row r="4492" spans="13:14">
      <c r="M4492" s="229"/>
      <c r="N4492" s="229"/>
    </row>
    <row r="4493" spans="13:14">
      <c r="M4493" s="229"/>
      <c r="N4493" s="229"/>
    </row>
    <row r="4494" spans="13:14">
      <c r="M4494" s="229"/>
      <c r="N4494" s="229"/>
    </row>
    <row r="4495" spans="13:14">
      <c r="M4495" s="229"/>
      <c r="N4495" s="229"/>
    </row>
    <row r="4496" spans="13:14">
      <c r="M4496" s="229"/>
      <c r="N4496" s="229"/>
    </row>
    <row r="4497" spans="13:14">
      <c r="M4497" s="229"/>
      <c r="N4497" s="229"/>
    </row>
    <row r="4500" spans="13:14">
      <c r="M4500" s="229"/>
      <c r="N4500" s="229"/>
    </row>
    <row r="4501" spans="13:14">
      <c r="M4501" s="229"/>
      <c r="N4501" s="229"/>
    </row>
    <row r="4502" spans="13:14">
      <c r="M4502" s="229"/>
      <c r="N4502" s="229"/>
    </row>
    <row r="4503" spans="13:14">
      <c r="M4503" s="229"/>
      <c r="N4503" s="229"/>
    </row>
    <row r="4504" spans="13:14">
      <c r="M4504" s="229"/>
      <c r="N4504" s="229"/>
    </row>
    <row r="4505" spans="13:14">
      <c r="M4505" s="229"/>
      <c r="N4505" s="229"/>
    </row>
    <row r="4506" spans="13:14">
      <c r="M4506" s="229"/>
      <c r="N4506" s="229"/>
    </row>
    <row r="4507" spans="13:14">
      <c r="M4507" s="229"/>
      <c r="N4507" s="229"/>
    </row>
    <row r="4508" spans="13:14">
      <c r="M4508" s="229"/>
      <c r="N4508" s="229"/>
    </row>
    <row r="4509" spans="13:14">
      <c r="M4509" s="229"/>
      <c r="N4509" s="229"/>
    </row>
    <row r="4510" spans="13:14">
      <c r="M4510" s="229"/>
      <c r="N4510" s="229"/>
    </row>
    <row r="4511" spans="13:14">
      <c r="M4511" s="229"/>
      <c r="N4511" s="229"/>
    </row>
    <row r="4512" spans="13:14">
      <c r="M4512" s="229"/>
      <c r="N4512" s="229"/>
    </row>
    <row r="4513" spans="13:14">
      <c r="M4513" s="229"/>
      <c r="N4513" s="229"/>
    </row>
    <row r="4514" spans="13:14">
      <c r="M4514" s="229"/>
      <c r="N4514" s="229"/>
    </row>
    <row r="4515" spans="13:14">
      <c r="M4515" s="229"/>
      <c r="N4515" s="229"/>
    </row>
    <row r="4516" spans="13:14">
      <c r="M4516" s="229"/>
      <c r="N4516" s="229"/>
    </row>
    <row r="4517" spans="13:14">
      <c r="M4517" s="229"/>
      <c r="N4517" s="229"/>
    </row>
    <row r="4518" spans="13:14">
      <c r="M4518" s="229"/>
      <c r="N4518" s="229"/>
    </row>
    <row r="4519" spans="13:14">
      <c r="M4519" s="229"/>
      <c r="N4519" s="229"/>
    </row>
    <row r="4520" spans="13:14">
      <c r="M4520" s="229"/>
      <c r="N4520" s="229"/>
    </row>
    <row r="4521" spans="13:14">
      <c r="M4521" s="229"/>
      <c r="N4521" s="229"/>
    </row>
    <row r="4522" spans="13:14">
      <c r="M4522" s="229"/>
      <c r="N4522" s="229"/>
    </row>
    <row r="4523" spans="13:14">
      <c r="M4523" s="229"/>
      <c r="N4523" s="229"/>
    </row>
    <row r="4524" spans="13:14">
      <c r="M4524" s="229"/>
      <c r="N4524" s="229"/>
    </row>
    <row r="4525" spans="13:14">
      <c r="M4525" s="229"/>
      <c r="N4525" s="229"/>
    </row>
    <row r="4526" spans="13:14">
      <c r="M4526" s="229"/>
      <c r="N4526" s="229"/>
    </row>
    <row r="4527" spans="13:14">
      <c r="M4527" s="229"/>
      <c r="N4527" s="229"/>
    </row>
    <row r="4528" spans="13:14">
      <c r="M4528" s="229"/>
      <c r="N4528" s="229"/>
    </row>
    <row r="4529" spans="13:14">
      <c r="M4529" s="229"/>
      <c r="N4529" s="229"/>
    </row>
    <row r="4530" spans="13:14">
      <c r="M4530" s="229"/>
      <c r="N4530" s="229"/>
    </row>
    <row r="4531" spans="13:14">
      <c r="M4531" s="229"/>
      <c r="N4531" s="229"/>
    </row>
    <row r="4532" spans="13:14">
      <c r="M4532" s="229"/>
      <c r="N4532" s="229"/>
    </row>
    <row r="4533" spans="13:14">
      <c r="M4533" s="229"/>
      <c r="N4533" s="229"/>
    </row>
    <row r="4534" spans="13:14">
      <c r="M4534" s="229"/>
      <c r="N4534" s="229"/>
    </row>
    <row r="4535" spans="13:14">
      <c r="M4535" s="229"/>
      <c r="N4535" s="229"/>
    </row>
    <row r="4536" spans="13:14">
      <c r="M4536" s="229"/>
      <c r="N4536" s="229"/>
    </row>
    <row r="4537" spans="13:14">
      <c r="M4537" s="229"/>
      <c r="N4537" s="229"/>
    </row>
    <row r="4538" spans="13:14">
      <c r="M4538" s="229"/>
      <c r="N4538" s="229"/>
    </row>
    <row r="4539" spans="13:14">
      <c r="M4539" s="229"/>
      <c r="N4539" s="229"/>
    </row>
    <row r="4540" spans="13:14">
      <c r="M4540" s="229"/>
      <c r="N4540" s="229"/>
    </row>
    <row r="4541" spans="13:14">
      <c r="M4541" s="229"/>
      <c r="N4541" s="229"/>
    </row>
    <row r="4542" spans="13:14">
      <c r="M4542" s="229"/>
      <c r="N4542" s="229"/>
    </row>
    <row r="4543" spans="13:14">
      <c r="M4543" s="229"/>
      <c r="N4543" s="229"/>
    </row>
    <row r="4544" spans="13:14">
      <c r="M4544" s="229"/>
      <c r="N4544" s="229"/>
    </row>
    <row r="4545" spans="13:14">
      <c r="M4545" s="229"/>
      <c r="N4545" s="229"/>
    </row>
    <row r="4546" spans="13:14">
      <c r="M4546" s="229"/>
      <c r="N4546" s="229"/>
    </row>
    <row r="4547" spans="13:14">
      <c r="M4547" s="229"/>
      <c r="N4547" s="229"/>
    </row>
    <row r="4548" spans="13:14">
      <c r="M4548" s="229"/>
      <c r="N4548" s="229"/>
    </row>
    <row r="4549" spans="13:14">
      <c r="M4549" s="229"/>
      <c r="N4549" s="229"/>
    </row>
    <row r="4550" spans="13:14">
      <c r="M4550" s="229"/>
      <c r="N4550" s="229"/>
    </row>
    <row r="4551" spans="13:14">
      <c r="M4551" s="229"/>
      <c r="N4551" s="229"/>
    </row>
    <row r="4552" spans="13:14">
      <c r="M4552" s="229"/>
      <c r="N4552" s="229"/>
    </row>
    <row r="4553" spans="13:14">
      <c r="M4553" s="229"/>
      <c r="N4553" s="229"/>
    </row>
    <row r="4554" spans="13:14">
      <c r="M4554" s="229"/>
      <c r="N4554" s="229"/>
    </row>
    <row r="4555" spans="13:14">
      <c r="M4555" s="229"/>
      <c r="N4555" s="229"/>
    </row>
    <row r="4556" spans="13:14">
      <c r="M4556" s="229"/>
      <c r="N4556" s="229"/>
    </row>
    <row r="4557" spans="13:14">
      <c r="M4557" s="229"/>
      <c r="N4557" s="229"/>
    </row>
    <row r="4558" spans="13:14">
      <c r="M4558" s="229"/>
      <c r="N4558" s="229"/>
    </row>
    <row r="4559" spans="13:14">
      <c r="M4559" s="229"/>
      <c r="N4559" s="229"/>
    </row>
    <row r="4560" spans="13:14">
      <c r="M4560" s="229"/>
      <c r="N4560" s="229"/>
    </row>
    <row r="4561" spans="13:14">
      <c r="M4561" s="229"/>
      <c r="N4561" s="229"/>
    </row>
    <row r="4562" spans="13:14">
      <c r="M4562" s="229"/>
      <c r="N4562" s="229"/>
    </row>
    <row r="4563" spans="13:14">
      <c r="M4563" s="229"/>
      <c r="N4563" s="229"/>
    </row>
    <row r="4564" spans="13:14">
      <c r="M4564" s="229"/>
      <c r="N4564" s="229"/>
    </row>
    <row r="4565" spans="13:14">
      <c r="M4565" s="229"/>
      <c r="N4565" s="229"/>
    </row>
    <row r="4566" spans="13:14">
      <c r="M4566" s="229"/>
      <c r="N4566" s="229"/>
    </row>
    <row r="4567" spans="13:14">
      <c r="M4567" s="229"/>
      <c r="N4567" s="229"/>
    </row>
    <row r="4568" spans="13:14">
      <c r="M4568" s="229"/>
      <c r="N4568" s="229"/>
    </row>
    <row r="4569" spans="13:14">
      <c r="M4569" s="229"/>
      <c r="N4569" s="229"/>
    </row>
    <row r="4570" spans="13:14">
      <c r="M4570" s="229"/>
      <c r="N4570" s="229"/>
    </row>
    <row r="4571" spans="13:14">
      <c r="M4571" s="229"/>
      <c r="N4571" s="229"/>
    </row>
    <row r="4572" spans="13:14">
      <c r="M4572" s="229"/>
      <c r="N4572" s="229"/>
    </row>
    <row r="4573" spans="13:14">
      <c r="M4573" s="229"/>
      <c r="N4573" s="229"/>
    </row>
    <row r="4574" spans="13:14">
      <c r="M4574" s="229"/>
      <c r="N4574" s="229"/>
    </row>
    <row r="4575" spans="13:14">
      <c r="M4575" s="229"/>
      <c r="N4575" s="229"/>
    </row>
    <row r="4576" spans="13:14">
      <c r="M4576" s="229"/>
      <c r="N4576" s="229"/>
    </row>
    <row r="4577" spans="13:14">
      <c r="M4577" s="229"/>
      <c r="N4577" s="229"/>
    </row>
    <row r="4578" spans="13:14">
      <c r="M4578" s="229"/>
      <c r="N4578" s="229"/>
    </row>
    <row r="4579" spans="13:14">
      <c r="M4579" s="229"/>
      <c r="N4579" s="229"/>
    </row>
    <row r="4580" spans="13:14">
      <c r="M4580" s="229"/>
      <c r="N4580" s="229"/>
    </row>
    <row r="4581" spans="13:14">
      <c r="M4581" s="229"/>
      <c r="N4581" s="229"/>
    </row>
    <row r="4582" spans="13:14">
      <c r="M4582" s="229"/>
      <c r="N4582" s="229"/>
    </row>
    <row r="4583" spans="13:14">
      <c r="M4583" s="229"/>
      <c r="N4583" s="229"/>
    </row>
    <row r="4584" spans="13:14">
      <c r="M4584" s="229"/>
      <c r="N4584" s="229"/>
    </row>
    <row r="4585" spans="13:14">
      <c r="M4585" s="229"/>
      <c r="N4585" s="229"/>
    </row>
    <row r="4586" spans="13:14">
      <c r="M4586" s="229"/>
      <c r="N4586" s="229"/>
    </row>
    <row r="4587" spans="13:14">
      <c r="M4587" s="229"/>
      <c r="N4587" s="229"/>
    </row>
    <row r="4588" spans="13:14">
      <c r="M4588" s="229"/>
      <c r="N4588" s="229"/>
    </row>
    <row r="4589" spans="13:14">
      <c r="M4589" s="229"/>
      <c r="N4589" s="229"/>
    </row>
    <row r="4590" spans="13:14">
      <c r="M4590" s="229"/>
      <c r="N4590" s="229"/>
    </row>
    <row r="4591" spans="13:14">
      <c r="M4591" s="229"/>
      <c r="N4591" s="229"/>
    </row>
    <row r="4592" spans="13:14">
      <c r="M4592" s="229"/>
      <c r="N4592" s="229"/>
    </row>
    <row r="4593" spans="13:14">
      <c r="M4593" s="229"/>
      <c r="N4593" s="229"/>
    </row>
    <row r="4594" spans="13:14">
      <c r="M4594" s="229"/>
      <c r="N4594" s="229"/>
    </row>
    <row r="4595" spans="13:14">
      <c r="M4595" s="229"/>
      <c r="N4595" s="229"/>
    </row>
    <row r="4596" spans="13:14">
      <c r="M4596" s="229"/>
      <c r="N4596" s="229"/>
    </row>
    <row r="4597" spans="13:14">
      <c r="M4597" s="229"/>
      <c r="N4597" s="229"/>
    </row>
    <row r="4598" spans="13:14">
      <c r="M4598" s="229"/>
      <c r="N4598" s="229"/>
    </row>
    <row r="4599" spans="13:14">
      <c r="M4599" s="231"/>
      <c r="N4599" s="231"/>
    </row>
    <row r="4600" spans="13:14">
      <c r="M4600" s="231"/>
      <c r="N4600" s="231"/>
    </row>
    <row r="4601" spans="13:14">
      <c r="M4601" s="231"/>
      <c r="N4601" s="231"/>
    </row>
    <row r="4602" spans="13:14">
      <c r="M4602" s="231"/>
      <c r="N4602" s="231"/>
    </row>
    <row r="4603" spans="13:14">
      <c r="M4603" s="231"/>
      <c r="N4603" s="231"/>
    </row>
    <row r="4604" spans="13:14">
      <c r="M4604" s="231"/>
      <c r="N4604" s="231"/>
    </row>
    <row r="4605" spans="13:14">
      <c r="M4605" s="231"/>
      <c r="N4605" s="231"/>
    </row>
    <row r="4606" spans="13:14">
      <c r="M4606" s="231"/>
      <c r="N4606" s="231"/>
    </row>
    <row r="4607" spans="13:14">
      <c r="M4607" s="231"/>
      <c r="N4607" s="231"/>
    </row>
    <row r="4608" spans="13:14">
      <c r="M4608" s="231"/>
      <c r="N4608" s="231"/>
    </row>
    <row r="4609" spans="13:14">
      <c r="M4609" s="231"/>
      <c r="N4609" s="231"/>
    </row>
    <row r="4610" spans="13:14">
      <c r="M4610" s="231"/>
      <c r="N4610" s="231"/>
    </row>
    <row r="4611" spans="13:14">
      <c r="M4611" s="231"/>
      <c r="N4611" s="231"/>
    </row>
    <row r="4612" spans="13:14">
      <c r="M4612" s="231"/>
      <c r="N4612" s="231"/>
    </row>
    <row r="4613" spans="13:14">
      <c r="M4613" s="231"/>
      <c r="N4613" s="231"/>
    </row>
    <row r="4614" spans="13:14">
      <c r="M4614" s="231"/>
      <c r="N4614" s="231"/>
    </row>
    <row r="4615" spans="13:14">
      <c r="M4615" s="231"/>
      <c r="N4615" s="231"/>
    </row>
    <row r="4616" spans="13:14">
      <c r="M4616" s="231"/>
      <c r="N4616" s="231"/>
    </row>
    <row r="4617" spans="13:14">
      <c r="M4617" s="231"/>
      <c r="N4617" s="231"/>
    </row>
    <row r="4618" spans="13:14">
      <c r="M4618" s="231"/>
      <c r="N4618" s="231"/>
    </row>
    <row r="4619" spans="13:14">
      <c r="M4619" s="231"/>
      <c r="N4619" s="231"/>
    </row>
    <row r="4620" spans="13:14">
      <c r="M4620" s="231"/>
      <c r="N4620" s="231"/>
    </row>
    <row r="4621" spans="13:14">
      <c r="M4621" s="231"/>
      <c r="N4621" s="231"/>
    </row>
    <row r="4622" spans="13:14">
      <c r="M4622" s="231"/>
      <c r="N4622" s="231"/>
    </row>
    <row r="4623" spans="13:14">
      <c r="M4623" s="231"/>
      <c r="N4623" s="231"/>
    </row>
    <row r="4624" spans="13:14">
      <c r="M4624" s="231"/>
      <c r="N4624" s="231"/>
    </row>
    <row r="4625" spans="13:14">
      <c r="M4625" s="231"/>
      <c r="N4625" s="231"/>
    </row>
    <row r="4626" spans="13:14">
      <c r="M4626" s="231"/>
      <c r="N4626" s="231"/>
    </row>
    <row r="4627" spans="13:14">
      <c r="M4627" s="231"/>
      <c r="N4627" s="231"/>
    </row>
    <row r="4628" spans="13:14">
      <c r="M4628" s="231"/>
      <c r="N4628" s="231"/>
    </row>
    <row r="4629" spans="13:14">
      <c r="M4629" s="231"/>
      <c r="N4629" s="231"/>
    </row>
    <row r="4630" spans="13:14">
      <c r="M4630" s="231"/>
      <c r="N4630" s="231"/>
    </row>
    <row r="4631" spans="13:14">
      <c r="M4631" s="231"/>
      <c r="N4631" s="231"/>
    </row>
    <row r="4632" spans="13:14">
      <c r="M4632" s="231"/>
      <c r="N4632" s="231"/>
    </row>
    <row r="4633" spans="13:14">
      <c r="M4633" s="231"/>
      <c r="N4633" s="231"/>
    </row>
    <row r="4634" spans="13:14">
      <c r="M4634" s="231"/>
      <c r="N4634" s="231"/>
    </row>
    <row r="4635" spans="13:14">
      <c r="M4635" s="231"/>
      <c r="N4635" s="231"/>
    </row>
    <row r="4636" spans="13:14">
      <c r="M4636" s="231"/>
      <c r="N4636" s="231"/>
    </row>
    <row r="4637" spans="13:14">
      <c r="M4637" s="231"/>
      <c r="N4637" s="231"/>
    </row>
    <row r="4638" spans="13:14">
      <c r="M4638" s="231"/>
      <c r="N4638" s="231"/>
    </row>
    <row r="4639" spans="13:14">
      <c r="M4639" s="231"/>
      <c r="N4639" s="231"/>
    </row>
    <row r="4640" spans="13:14">
      <c r="M4640" s="231"/>
      <c r="N4640" s="231"/>
    </row>
    <row r="4641" spans="13:14">
      <c r="M4641" s="231"/>
      <c r="N4641" s="231"/>
    </row>
    <row r="4642" spans="13:14">
      <c r="M4642" s="231"/>
      <c r="N4642" s="231"/>
    </row>
    <row r="4643" spans="13:14">
      <c r="M4643" s="231"/>
      <c r="N4643" s="231"/>
    </row>
    <row r="4644" spans="13:14">
      <c r="M4644" s="231"/>
      <c r="N4644" s="231"/>
    </row>
    <row r="4645" spans="13:14">
      <c r="M4645" s="231"/>
      <c r="N4645" s="231"/>
    </row>
    <row r="4646" spans="13:14">
      <c r="M4646" s="231"/>
      <c r="N4646" s="231"/>
    </row>
    <row r="4647" spans="13:14">
      <c r="M4647" s="231"/>
      <c r="N4647" s="231"/>
    </row>
    <row r="4648" spans="13:14">
      <c r="M4648" s="231"/>
      <c r="N4648" s="231"/>
    </row>
    <row r="4649" spans="13:14">
      <c r="M4649" s="231"/>
      <c r="N4649" s="231"/>
    </row>
    <row r="4650" spans="13:14">
      <c r="M4650" s="231"/>
      <c r="N4650" s="231"/>
    </row>
    <row r="4651" spans="13:14">
      <c r="M4651" s="231"/>
      <c r="N4651" s="231"/>
    </row>
    <row r="4652" spans="13:14">
      <c r="M4652" s="231"/>
      <c r="N4652" s="231"/>
    </row>
    <row r="4653" spans="13:14">
      <c r="M4653" s="231"/>
      <c r="N4653" s="231"/>
    </row>
    <row r="4654" spans="13:14">
      <c r="M4654" s="231"/>
      <c r="N4654" s="231"/>
    </row>
    <row r="4655" spans="13:14">
      <c r="M4655" s="231"/>
      <c r="N4655" s="231"/>
    </row>
    <row r="4656" spans="13:14">
      <c r="M4656" s="231"/>
      <c r="N4656" s="231"/>
    </row>
    <row r="4657" spans="13:14">
      <c r="M4657" s="231"/>
      <c r="N4657" s="231"/>
    </row>
    <row r="4658" spans="13:14">
      <c r="M4658" s="231"/>
      <c r="N4658" s="231"/>
    </row>
    <row r="4659" spans="13:14">
      <c r="M4659" s="231"/>
      <c r="N4659" s="231"/>
    </row>
    <row r="4660" spans="13:14">
      <c r="M4660" s="231"/>
      <c r="N4660" s="231"/>
    </row>
    <row r="4661" spans="13:14">
      <c r="M4661" s="231"/>
      <c r="N4661" s="231"/>
    </row>
    <row r="4662" spans="13:14">
      <c r="M4662" s="231"/>
      <c r="N4662" s="231"/>
    </row>
    <row r="4663" spans="13:14">
      <c r="M4663" s="231"/>
      <c r="N4663" s="231"/>
    </row>
    <row r="4664" spans="13:14">
      <c r="M4664" s="231"/>
      <c r="N4664" s="231"/>
    </row>
    <row r="4665" spans="13:14">
      <c r="M4665" s="231"/>
      <c r="N4665" s="231"/>
    </row>
    <row r="4666" spans="13:14">
      <c r="M4666" s="231"/>
      <c r="N4666" s="231"/>
    </row>
    <row r="4667" spans="13:14">
      <c r="M4667" s="231"/>
      <c r="N4667" s="231"/>
    </row>
    <row r="4668" spans="13:14">
      <c r="M4668" s="231"/>
      <c r="N4668" s="231"/>
    </row>
    <row r="4669" spans="13:14">
      <c r="M4669" s="231"/>
      <c r="N4669" s="231"/>
    </row>
    <row r="4670" spans="13:14">
      <c r="M4670" s="231"/>
      <c r="N4670" s="231"/>
    </row>
    <row r="4671" spans="13:14">
      <c r="M4671" s="231"/>
      <c r="N4671" s="231"/>
    </row>
    <row r="4672" spans="13:14">
      <c r="M4672" s="231"/>
      <c r="N4672" s="231"/>
    </row>
    <row r="4673" spans="13:14">
      <c r="M4673" s="231"/>
      <c r="N4673" s="231"/>
    </row>
    <row r="4674" spans="13:14">
      <c r="M4674" s="231"/>
      <c r="N4674" s="231"/>
    </row>
    <row r="4675" spans="13:14">
      <c r="M4675" s="231"/>
      <c r="N4675" s="231"/>
    </row>
    <row r="4676" spans="13:14">
      <c r="M4676" s="231"/>
      <c r="N4676" s="231"/>
    </row>
    <row r="4677" spans="13:14">
      <c r="M4677" s="231"/>
      <c r="N4677" s="231"/>
    </row>
    <row r="4678" spans="13:14">
      <c r="M4678" s="231"/>
      <c r="N4678" s="231"/>
    </row>
    <row r="4679" spans="13:14">
      <c r="M4679" s="231"/>
      <c r="N4679" s="231"/>
    </row>
    <row r="4680" spans="13:14">
      <c r="M4680" s="231"/>
      <c r="N4680" s="231"/>
    </row>
    <row r="4681" spans="13:14">
      <c r="M4681" s="231"/>
      <c r="N4681" s="231"/>
    </row>
    <row r="4682" spans="13:14">
      <c r="M4682" s="231"/>
      <c r="N4682" s="231"/>
    </row>
    <row r="4683" spans="13:14">
      <c r="M4683" s="231"/>
      <c r="N4683" s="231"/>
    </row>
    <row r="4684" spans="13:14">
      <c r="M4684" s="231"/>
      <c r="N4684" s="231"/>
    </row>
    <row r="4685" spans="13:14">
      <c r="M4685" s="231"/>
      <c r="N4685" s="231"/>
    </row>
    <row r="4686" spans="13:14">
      <c r="M4686" s="231"/>
      <c r="N4686" s="231"/>
    </row>
    <row r="4687" spans="13:14">
      <c r="M4687" s="231"/>
      <c r="N4687" s="231"/>
    </row>
    <row r="4688" spans="13:14">
      <c r="M4688" s="231"/>
      <c r="N4688" s="231"/>
    </row>
    <row r="4689" spans="13:14">
      <c r="M4689" s="231"/>
      <c r="N4689" s="231"/>
    </row>
    <row r="4690" spans="13:14">
      <c r="M4690" s="231"/>
      <c r="N4690" s="231"/>
    </row>
    <row r="4691" spans="13:14">
      <c r="M4691" s="231"/>
      <c r="N4691" s="231"/>
    </row>
    <row r="4692" spans="13:14">
      <c r="M4692" s="231"/>
      <c r="N4692" s="231"/>
    </row>
    <row r="4693" spans="13:14">
      <c r="M4693" s="231"/>
      <c r="N4693" s="231"/>
    </row>
    <row r="4694" spans="13:14">
      <c r="M4694" s="231"/>
      <c r="N4694" s="231"/>
    </row>
    <row r="4695" spans="13:14">
      <c r="M4695" s="231"/>
      <c r="N4695" s="231"/>
    </row>
    <row r="4696" spans="13:14">
      <c r="M4696" s="231"/>
      <c r="N4696" s="231"/>
    </row>
    <row r="4697" spans="13:14">
      <c r="M4697" s="231"/>
      <c r="N4697" s="231"/>
    </row>
    <row r="4698" spans="13:14">
      <c r="M4698" s="229"/>
      <c r="N4698" s="229"/>
    </row>
    <row r="4699" spans="13:14">
      <c r="M4699" s="229"/>
      <c r="N4699" s="229"/>
    </row>
    <row r="4700" spans="13:14">
      <c r="M4700" s="229"/>
      <c r="N4700" s="229"/>
    </row>
    <row r="4701" spans="13:14">
      <c r="M4701" s="229"/>
      <c r="N4701" s="229"/>
    </row>
    <row r="4702" spans="13:14">
      <c r="M4702" s="229"/>
      <c r="N4702" s="229"/>
    </row>
    <row r="4703" spans="13:14">
      <c r="M4703" s="229"/>
      <c r="N4703" s="229"/>
    </row>
    <row r="4704" spans="13:14">
      <c r="M4704" s="229"/>
      <c r="N4704" s="229"/>
    </row>
    <row r="4705" spans="13:14">
      <c r="M4705" s="229"/>
      <c r="N4705" s="229"/>
    </row>
    <row r="4706" spans="13:14">
      <c r="M4706" s="229"/>
      <c r="N4706" s="229"/>
    </row>
    <row r="4707" spans="13:14">
      <c r="M4707" s="229"/>
      <c r="N4707" s="229"/>
    </row>
    <row r="4708" spans="13:14">
      <c r="M4708" s="229"/>
      <c r="N4708" s="229"/>
    </row>
    <row r="4709" spans="13:14">
      <c r="M4709" s="229"/>
      <c r="N4709" s="229"/>
    </row>
    <row r="4710" spans="13:14">
      <c r="M4710" s="229"/>
      <c r="N4710" s="229"/>
    </row>
    <row r="4711" spans="13:14">
      <c r="M4711" s="229"/>
      <c r="N4711" s="229"/>
    </row>
    <row r="4712" spans="13:14">
      <c r="M4712" s="229"/>
      <c r="N4712" s="229"/>
    </row>
    <row r="4713" spans="13:14">
      <c r="M4713" s="229"/>
      <c r="N4713" s="229"/>
    </row>
    <row r="4714" spans="13:14">
      <c r="M4714" s="229"/>
      <c r="N4714" s="229"/>
    </row>
    <row r="4715" spans="13:14">
      <c r="M4715" s="229"/>
      <c r="N4715" s="229"/>
    </row>
    <row r="4716" spans="13:14">
      <c r="M4716" s="229"/>
      <c r="N4716" s="229"/>
    </row>
    <row r="4717" spans="13:14">
      <c r="M4717" s="229"/>
      <c r="N4717" s="229"/>
    </row>
    <row r="4718" spans="13:14">
      <c r="M4718" s="229"/>
      <c r="N4718" s="229"/>
    </row>
    <row r="4719" spans="13:14">
      <c r="M4719" s="229"/>
      <c r="N4719" s="229"/>
    </row>
    <row r="4720" spans="13:14">
      <c r="M4720" s="229"/>
      <c r="N4720" s="229"/>
    </row>
    <row r="4721" spans="13:14">
      <c r="M4721" s="229"/>
      <c r="N4721" s="229"/>
    </row>
    <row r="4722" spans="13:14">
      <c r="M4722" s="229"/>
      <c r="N4722" s="229"/>
    </row>
    <row r="4723" spans="13:14">
      <c r="M4723" s="229"/>
      <c r="N4723" s="229"/>
    </row>
    <row r="4724" spans="13:14">
      <c r="M4724" s="229"/>
      <c r="N4724" s="229"/>
    </row>
    <row r="4725" spans="13:14">
      <c r="M4725" s="229"/>
      <c r="N4725" s="229"/>
    </row>
    <row r="4726" spans="13:14">
      <c r="M4726" s="229"/>
      <c r="N4726" s="229"/>
    </row>
    <row r="4727" spans="13:14">
      <c r="M4727" s="229"/>
      <c r="N4727" s="229"/>
    </row>
    <row r="4728" spans="13:14">
      <c r="M4728" s="229"/>
      <c r="N4728" s="229"/>
    </row>
    <row r="4729" spans="13:14">
      <c r="M4729" s="229"/>
      <c r="N4729" s="229"/>
    </row>
    <row r="4730" spans="13:14">
      <c r="M4730" s="229"/>
      <c r="N4730" s="229"/>
    </row>
    <row r="4731" spans="13:14">
      <c r="M4731" s="229"/>
      <c r="N4731" s="229"/>
    </row>
    <row r="4732" spans="13:14">
      <c r="M4732" s="229"/>
      <c r="N4732" s="229"/>
    </row>
    <row r="4733" spans="13:14">
      <c r="M4733" s="229"/>
      <c r="N4733" s="229"/>
    </row>
    <row r="4734" spans="13:14">
      <c r="M4734" s="229"/>
      <c r="N4734" s="229"/>
    </row>
    <row r="4735" spans="13:14">
      <c r="M4735" s="229"/>
      <c r="N4735" s="229"/>
    </row>
    <row r="4736" spans="13:14">
      <c r="M4736" s="229"/>
      <c r="N4736" s="229"/>
    </row>
    <row r="4737" spans="13:14">
      <c r="M4737" s="229"/>
      <c r="N4737" s="229"/>
    </row>
    <row r="4738" spans="13:14">
      <c r="M4738" s="229"/>
      <c r="N4738" s="229"/>
    </row>
    <row r="4739" spans="13:14">
      <c r="M4739" s="229"/>
      <c r="N4739" s="229"/>
    </row>
    <row r="4740" spans="13:14">
      <c r="M4740" s="229"/>
      <c r="N4740" s="229"/>
    </row>
    <row r="4741" spans="13:14">
      <c r="M4741" s="229"/>
      <c r="N4741" s="229"/>
    </row>
    <row r="4742" spans="13:14">
      <c r="M4742" s="229"/>
      <c r="N4742" s="229"/>
    </row>
    <row r="4743" spans="13:14">
      <c r="M4743" s="229"/>
      <c r="N4743" s="229"/>
    </row>
    <row r="4744" spans="13:14">
      <c r="M4744" s="229"/>
      <c r="N4744" s="229"/>
    </row>
    <row r="4745" spans="13:14">
      <c r="M4745" s="229"/>
      <c r="N4745" s="229"/>
    </row>
    <row r="4746" spans="13:14">
      <c r="M4746" s="229"/>
      <c r="N4746" s="229"/>
    </row>
    <row r="4747" spans="13:14">
      <c r="M4747" s="229"/>
      <c r="N4747" s="229"/>
    </row>
    <row r="4748" spans="13:14">
      <c r="M4748" s="229"/>
      <c r="N4748" s="229"/>
    </row>
    <row r="4749" spans="13:14">
      <c r="M4749" s="229"/>
      <c r="N4749" s="229"/>
    </row>
    <row r="4750" spans="13:14">
      <c r="M4750" s="229"/>
      <c r="N4750" s="229"/>
    </row>
    <row r="4751" spans="13:14">
      <c r="M4751" s="229"/>
      <c r="N4751" s="229"/>
    </row>
    <row r="4752" spans="13:14">
      <c r="M4752" s="229"/>
      <c r="N4752" s="229"/>
    </row>
    <row r="4753" spans="13:14">
      <c r="M4753" s="229"/>
      <c r="N4753" s="229"/>
    </row>
    <row r="4754" spans="13:14">
      <c r="M4754" s="229"/>
      <c r="N4754" s="229"/>
    </row>
    <row r="4755" spans="13:14">
      <c r="M4755" s="229"/>
      <c r="N4755" s="229"/>
    </row>
    <row r="4756" spans="13:14">
      <c r="M4756" s="229"/>
      <c r="N4756" s="229"/>
    </row>
    <row r="4757" spans="13:14">
      <c r="M4757" s="229"/>
      <c r="N4757" s="229"/>
    </row>
    <row r="4758" spans="13:14">
      <c r="M4758" s="229"/>
      <c r="N4758" s="229"/>
    </row>
    <row r="4759" spans="13:14">
      <c r="M4759" s="229"/>
      <c r="N4759" s="229"/>
    </row>
    <row r="4760" spans="13:14">
      <c r="M4760" s="229"/>
      <c r="N4760" s="229"/>
    </row>
    <row r="4761" spans="13:14">
      <c r="M4761" s="229"/>
      <c r="N4761" s="229"/>
    </row>
    <row r="4762" spans="13:14">
      <c r="M4762" s="229"/>
      <c r="N4762" s="229"/>
    </row>
    <row r="4763" spans="13:14">
      <c r="M4763" s="229"/>
      <c r="N4763" s="229"/>
    </row>
    <row r="4764" spans="13:14">
      <c r="M4764" s="229"/>
      <c r="N4764" s="229"/>
    </row>
    <row r="4765" spans="13:14">
      <c r="M4765" s="229"/>
      <c r="N4765" s="229"/>
    </row>
    <row r="4766" spans="13:14">
      <c r="M4766" s="229"/>
      <c r="N4766" s="229"/>
    </row>
    <row r="4767" spans="13:14">
      <c r="M4767" s="229"/>
      <c r="N4767" s="229"/>
    </row>
    <row r="4768" spans="13:14">
      <c r="M4768" s="229"/>
      <c r="N4768" s="229"/>
    </row>
    <row r="4769" spans="13:14">
      <c r="M4769" s="229"/>
      <c r="N4769" s="229"/>
    </row>
    <row r="4770" spans="13:14">
      <c r="M4770" s="229"/>
      <c r="N4770" s="229"/>
    </row>
    <row r="4771" spans="13:14">
      <c r="M4771" s="229"/>
      <c r="N4771" s="229"/>
    </row>
    <row r="4772" spans="13:14">
      <c r="M4772" s="229"/>
      <c r="N4772" s="229"/>
    </row>
    <row r="4773" spans="13:14">
      <c r="M4773" s="229"/>
      <c r="N4773" s="229"/>
    </row>
    <row r="4774" spans="13:14">
      <c r="M4774" s="229"/>
      <c r="N4774" s="229"/>
    </row>
    <row r="4775" spans="13:14">
      <c r="M4775" s="229"/>
      <c r="N4775" s="229"/>
    </row>
    <row r="4776" spans="13:14">
      <c r="M4776" s="229"/>
      <c r="N4776" s="229"/>
    </row>
    <row r="4777" spans="13:14">
      <c r="M4777" s="229"/>
      <c r="N4777" s="229"/>
    </row>
    <row r="4778" spans="13:14">
      <c r="M4778" s="229"/>
      <c r="N4778" s="229"/>
    </row>
    <row r="4779" spans="13:14">
      <c r="M4779" s="229"/>
      <c r="N4779" s="229"/>
    </row>
    <row r="4780" spans="13:14">
      <c r="M4780" s="229"/>
      <c r="N4780" s="229"/>
    </row>
    <row r="4781" spans="13:14">
      <c r="M4781" s="229"/>
      <c r="N4781" s="229"/>
    </row>
    <row r="4782" spans="13:14">
      <c r="M4782" s="229"/>
      <c r="N4782" s="229"/>
    </row>
    <row r="4783" spans="13:14">
      <c r="M4783" s="229"/>
      <c r="N4783" s="229"/>
    </row>
    <row r="4784" spans="13:14">
      <c r="M4784" s="229"/>
      <c r="N4784" s="229"/>
    </row>
    <row r="4785" spans="13:14">
      <c r="M4785" s="229"/>
      <c r="N4785" s="229"/>
    </row>
    <row r="4786" spans="13:14">
      <c r="M4786" s="229"/>
      <c r="N4786" s="229"/>
    </row>
    <row r="4787" spans="13:14">
      <c r="M4787" s="229"/>
      <c r="N4787" s="229"/>
    </row>
    <row r="4788" spans="13:14">
      <c r="M4788" s="229"/>
      <c r="N4788" s="229"/>
    </row>
    <row r="4789" spans="13:14">
      <c r="M4789" s="229"/>
      <c r="N4789" s="229"/>
    </row>
    <row r="4790" spans="13:14">
      <c r="M4790" s="229"/>
      <c r="N4790" s="229"/>
    </row>
    <row r="4791" spans="13:14">
      <c r="M4791" s="229"/>
      <c r="N4791" s="229"/>
    </row>
    <row r="4792" spans="13:14">
      <c r="M4792" s="229"/>
      <c r="N4792" s="229"/>
    </row>
    <row r="4793" spans="13:14">
      <c r="M4793" s="229"/>
      <c r="N4793" s="229"/>
    </row>
    <row r="4794" spans="13:14">
      <c r="M4794" s="229"/>
      <c r="N4794" s="229"/>
    </row>
    <row r="4795" spans="13:14">
      <c r="M4795" s="229"/>
      <c r="N4795" s="229"/>
    </row>
    <row r="4796" spans="13:14">
      <c r="M4796" s="229"/>
      <c r="N4796" s="229"/>
    </row>
    <row r="4799" spans="13:14">
      <c r="M4799" s="229"/>
      <c r="N4799" s="229"/>
    </row>
    <row r="4800" spans="13:14">
      <c r="M4800" s="229"/>
      <c r="N4800" s="229"/>
    </row>
    <row r="4801" spans="13:14">
      <c r="M4801" s="229"/>
      <c r="N4801" s="229"/>
    </row>
    <row r="4802" spans="13:14">
      <c r="M4802" s="229"/>
      <c r="N4802" s="229"/>
    </row>
    <row r="4803" spans="13:14">
      <c r="M4803" s="229"/>
      <c r="N4803" s="229"/>
    </row>
    <row r="4804" spans="13:14">
      <c r="M4804" s="229"/>
      <c r="N4804" s="229"/>
    </row>
    <row r="4805" spans="13:14">
      <c r="M4805" s="229"/>
      <c r="N4805" s="229"/>
    </row>
    <row r="4806" spans="13:14">
      <c r="M4806" s="229"/>
      <c r="N4806" s="229"/>
    </row>
    <row r="4807" spans="13:14">
      <c r="M4807" s="229"/>
      <c r="N4807" s="229"/>
    </row>
    <row r="4808" spans="13:14">
      <c r="M4808" s="229"/>
      <c r="N4808" s="229"/>
    </row>
    <row r="4809" spans="13:14">
      <c r="M4809" s="229"/>
      <c r="N4809" s="229"/>
    </row>
    <row r="4810" spans="13:14">
      <c r="M4810" s="229"/>
      <c r="N4810" s="229"/>
    </row>
    <row r="4811" spans="13:14">
      <c r="M4811" s="229"/>
      <c r="N4811" s="229"/>
    </row>
    <row r="4812" spans="13:14">
      <c r="M4812" s="229"/>
      <c r="N4812" s="229"/>
    </row>
    <row r="4813" spans="13:14">
      <c r="M4813" s="229"/>
      <c r="N4813" s="229"/>
    </row>
    <row r="4814" spans="13:14">
      <c r="M4814" s="229"/>
      <c r="N4814" s="229"/>
    </row>
    <row r="4815" spans="13:14">
      <c r="M4815" s="229"/>
      <c r="N4815" s="229"/>
    </row>
    <row r="4816" spans="13:14">
      <c r="M4816" s="229"/>
      <c r="N4816" s="229"/>
    </row>
    <row r="4817" spans="13:14">
      <c r="M4817" s="229"/>
      <c r="N4817" s="229"/>
    </row>
    <row r="4818" spans="13:14">
      <c r="M4818" s="229"/>
      <c r="N4818" s="229"/>
    </row>
    <row r="4819" spans="13:14">
      <c r="M4819" s="229"/>
      <c r="N4819" s="229"/>
    </row>
    <row r="4820" spans="13:14">
      <c r="M4820" s="229"/>
      <c r="N4820" s="229"/>
    </row>
    <row r="4821" spans="13:14">
      <c r="M4821" s="229"/>
      <c r="N4821" s="229"/>
    </row>
    <row r="4822" spans="13:14">
      <c r="M4822" s="229"/>
      <c r="N4822" s="229"/>
    </row>
    <row r="4823" spans="13:14">
      <c r="M4823" s="229"/>
      <c r="N4823" s="229"/>
    </row>
    <row r="4824" spans="13:14">
      <c r="M4824" s="229"/>
      <c r="N4824" s="229"/>
    </row>
    <row r="4825" spans="13:14">
      <c r="M4825" s="229"/>
      <c r="N4825" s="229"/>
    </row>
    <row r="4826" spans="13:14">
      <c r="M4826" s="229"/>
      <c r="N4826" s="229"/>
    </row>
    <row r="4827" spans="13:14">
      <c r="M4827" s="229"/>
      <c r="N4827" s="229"/>
    </row>
    <row r="4828" spans="13:14">
      <c r="M4828" s="229"/>
      <c r="N4828" s="229"/>
    </row>
    <row r="4829" spans="13:14">
      <c r="M4829" s="229"/>
      <c r="N4829" s="229"/>
    </row>
    <row r="4830" spans="13:14">
      <c r="M4830" s="229"/>
      <c r="N4830" s="229"/>
    </row>
    <row r="4832" spans="13:14">
      <c r="M4832" s="229"/>
      <c r="N4832" s="229"/>
    </row>
    <row r="4833" spans="13:14">
      <c r="M4833" s="229"/>
      <c r="N4833" s="229"/>
    </row>
    <row r="4834" spans="13:14">
      <c r="M4834" s="229"/>
      <c r="N4834" s="229"/>
    </row>
    <row r="4835" spans="13:14">
      <c r="M4835" s="229"/>
      <c r="N4835" s="229"/>
    </row>
    <row r="4836" spans="13:14">
      <c r="M4836" s="229"/>
      <c r="N4836" s="229"/>
    </row>
    <row r="4837" spans="13:14">
      <c r="M4837" s="229"/>
      <c r="N4837" s="229"/>
    </row>
    <row r="4838" spans="13:14">
      <c r="M4838" s="229"/>
      <c r="N4838" s="229"/>
    </row>
    <row r="4839" spans="13:14">
      <c r="M4839" s="229"/>
      <c r="N4839" s="229"/>
    </row>
    <row r="4840" spans="13:14">
      <c r="M4840" s="229"/>
      <c r="N4840" s="229"/>
    </row>
    <row r="4841" spans="13:14">
      <c r="M4841" s="229"/>
      <c r="N4841" s="229"/>
    </row>
    <row r="4842" spans="13:14">
      <c r="M4842" s="229"/>
      <c r="N4842" s="229"/>
    </row>
    <row r="4843" spans="13:14">
      <c r="M4843" s="229"/>
      <c r="N4843" s="229"/>
    </row>
    <row r="4844" spans="13:14">
      <c r="M4844" s="229"/>
      <c r="N4844" s="229"/>
    </row>
    <row r="4845" spans="13:14">
      <c r="M4845" s="229"/>
      <c r="N4845" s="229"/>
    </row>
    <row r="4846" spans="13:14">
      <c r="M4846" s="229"/>
      <c r="N4846" s="229"/>
    </row>
    <row r="4847" spans="13:14">
      <c r="M4847" s="229"/>
      <c r="N4847" s="229"/>
    </row>
    <row r="4848" spans="13:14">
      <c r="M4848" s="229"/>
      <c r="N4848" s="229"/>
    </row>
    <row r="4849" spans="13:14">
      <c r="M4849" s="229"/>
      <c r="N4849" s="229"/>
    </row>
    <row r="4850" spans="13:14">
      <c r="M4850" s="229"/>
      <c r="N4850" s="229"/>
    </row>
    <row r="4851" spans="13:14">
      <c r="M4851" s="229"/>
      <c r="N4851" s="229"/>
    </row>
    <row r="4852" spans="13:14">
      <c r="M4852" s="229"/>
      <c r="N4852" s="229"/>
    </row>
    <row r="4853" spans="13:14">
      <c r="M4853" s="229"/>
      <c r="N4853" s="229"/>
    </row>
    <row r="4854" spans="13:14">
      <c r="M4854" s="229"/>
      <c r="N4854" s="229"/>
    </row>
    <row r="4855" spans="13:14">
      <c r="M4855" s="229"/>
      <c r="N4855" s="229"/>
    </row>
    <row r="4856" spans="13:14">
      <c r="M4856" s="229"/>
      <c r="N4856" s="229"/>
    </row>
    <row r="4857" spans="13:14">
      <c r="M4857" s="229"/>
      <c r="N4857" s="229"/>
    </row>
    <row r="4858" spans="13:14">
      <c r="M4858" s="229"/>
      <c r="N4858" s="229"/>
    </row>
    <row r="4859" spans="13:14">
      <c r="M4859" s="229"/>
      <c r="N4859" s="229"/>
    </row>
    <row r="4860" spans="13:14">
      <c r="M4860" s="229"/>
      <c r="N4860" s="229"/>
    </row>
    <row r="4861" spans="13:14">
      <c r="M4861" s="229"/>
      <c r="N4861" s="229"/>
    </row>
    <row r="4862" spans="13:14">
      <c r="M4862" s="229"/>
      <c r="N4862" s="229"/>
    </row>
    <row r="4863" spans="13:14">
      <c r="M4863" s="229"/>
      <c r="N4863" s="229"/>
    </row>
    <row r="4864" spans="13:14">
      <c r="M4864" s="229"/>
      <c r="N4864" s="229"/>
    </row>
    <row r="4865" spans="13:14">
      <c r="M4865" s="229"/>
      <c r="N4865" s="229"/>
    </row>
    <row r="4866" spans="13:14">
      <c r="M4866" s="229"/>
      <c r="N4866" s="229"/>
    </row>
    <row r="4867" spans="13:14">
      <c r="M4867" s="229"/>
      <c r="N4867" s="229"/>
    </row>
    <row r="4868" spans="13:14">
      <c r="M4868" s="229"/>
      <c r="N4868" s="229"/>
    </row>
    <row r="4869" spans="13:14">
      <c r="M4869" s="229"/>
      <c r="N4869" s="229"/>
    </row>
    <row r="4870" spans="13:14">
      <c r="M4870" s="229"/>
      <c r="N4870" s="229"/>
    </row>
    <row r="4871" spans="13:14">
      <c r="M4871" s="229"/>
      <c r="N4871" s="229"/>
    </row>
    <row r="4872" spans="13:14">
      <c r="M4872" s="229"/>
      <c r="N4872" s="229"/>
    </row>
    <row r="4873" spans="13:14">
      <c r="M4873" s="229"/>
      <c r="N4873" s="229"/>
    </row>
    <row r="4874" spans="13:14">
      <c r="M4874" s="229"/>
      <c r="N4874" s="229"/>
    </row>
    <row r="4875" spans="13:14">
      <c r="M4875" s="229"/>
      <c r="N4875" s="229"/>
    </row>
    <row r="4876" spans="13:14">
      <c r="M4876" s="229"/>
      <c r="N4876" s="229"/>
    </row>
    <row r="4877" spans="13:14">
      <c r="M4877" s="229"/>
      <c r="N4877" s="229"/>
    </row>
    <row r="4878" spans="13:14">
      <c r="M4878" s="229"/>
      <c r="N4878" s="229"/>
    </row>
    <row r="4879" spans="13:14">
      <c r="M4879" s="229"/>
      <c r="N4879" s="229"/>
    </row>
    <row r="4880" spans="13:14">
      <c r="M4880" s="229"/>
      <c r="N4880" s="229"/>
    </row>
    <row r="4881" spans="13:14">
      <c r="M4881" s="229"/>
      <c r="N4881" s="229"/>
    </row>
    <row r="4882" spans="13:14">
      <c r="M4882" s="229"/>
      <c r="N4882" s="229"/>
    </row>
    <row r="4883" spans="13:14">
      <c r="M4883" s="229"/>
      <c r="N4883" s="229"/>
    </row>
    <row r="4884" spans="13:14">
      <c r="M4884" s="229"/>
      <c r="N4884" s="229"/>
    </row>
    <row r="4885" spans="13:14">
      <c r="M4885" s="229"/>
      <c r="N4885" s="229"/>
    </row>
    <row r="4886" spans="13:14">
      <c r="M4886" s="229"/>
      <c r="N4886" s="229"/>
    </row>
    <row r="4887" spans="13:14">
      <c r="M4887" s="229"/>
      <c r="N4887" s="229"/>
    </row>
    <row r="4888" spans="13:14">
      <c r="M4888" s="229"/>
      <c r="N4888" s="229"/>
    </row>
    <row r="4889" spans="13:14">
      <c r="M4889" s="229"/>
      <c r="N4889" s="229"/>
    </row>
    <row r="4890" spans="13:14">
      <c r="M4890" s="229"/>
      <c r="N4890" s="229"/>
    </row>
    <row r="4891" spans="13:14">
      <c r="M4891" s="229"/>
      <c r="N4891" s="229"/>
    </row>
    <row r="4892" spans="13:14">
      <c r="M4892" s="229"/>
      <c r="N4892" s="229"/>
    </row>
    <row r="4893" spans="13:14">
      <c r="M4893" s="229"/>
      <c r="N4893" s="229"/>
    </row>
    <row r="4894" spans="13:14">
      <c r="M4894" s="229"/>
      <c r="N4894" s="229"/>
    </row>
    <row r="4895" spans="13:14">
      <c r="M4895" s="229"/>
      <c r="N4895" s="229"/>
    </row>
    <row r="4896" spans="13:14">
      <c r="M4896" s="229"/>
      <c r="N4896" s="229"/>
    </row>
    <row r="4897" spans="13:14">
      <c r="M4897" s="229"/>
      <c r="N4897" s="229"/>
    </row>
    <row r="4898" spans="13:14">
      <c r="M4898" s="229"/>
      <c r="N4898" s="229"/>
    </row>
    <row r="4899" spans="13:14">
      <c r="M4899" s="229"/>
      <c r="N4899" s="229"/>
    </row>
    <row r="4900" spans="13:14">
      <c r="M4900" s="229"/>
      <c r="N4900" s="229"/>
    </row>
    <row r="4901" spans="13:14">
      <c r="M4901" s="229"/>
      <c r="N4901" s="229"/>
    </row>
    <row r="4902" spans="13:14">
      <c r="M4902" s="229"/>
      <c r="N4902" s="229"/>
    </row>
    <row r="4903" spans="13:14">
      <c r="M4903" s="229"/>
      <c r="N4903" s="229"/>
    </row>
    <row r="4904" spans="13:14">
      <c r="M4904" s="229"/>
      <c r="N4904" s="229"/>
    </row>
    <row r="4905" spans="13:14">
      <c r="M4905" s="229"/>
      <c r="N4905" s="229"/>
    </row>
    <row r="4906" spans="13:14">
      <c r="M4906" s="229"/>
      <c r="N4906" s="229"/>
    </row>
    <row r="4907" spans="13:14">
      <c r="M4907" s="229"/>
      <c r="N4907" s="229"/>
    </row>
    <row r="4908" spans="13:14">
      <c r="M4908" s="229"/>
      <c r="N4908" s="229"/>
    </row>
    <row r="4909" spans="13:14">
      <c r="M4909" s="229"/>
      <c r="N4909" s="229"/>
    </row>
    <row r="4910" spans="13:14">
      <c r="M4910" s="229"/>
      <c r="N4910" s="229"/>
    </row>
    <row r="4911" spans="13:14">
      <c r="M4911" s="229"/>
      <c r="N4911" s="229"/>
    </row>
    <row r="4912" spans="13:14">
      <c r="M4912" s="229"/>
      <c r="N4912" s="229"/>
    </row>
    <row r="4913" spans="13:14">
      <c r="M4913" s="229"/>
      <c r="N4913" s="229"/>
    </row>
    <row r="4914" spans="13:14">
      <c r="M4914" s="229"/>
      <c r="N4914" s="229"/>
    </row>
    <row r="4915" spans="13:14">
      <c r="M4915" s="229"/>
      <c r="N4915" s="229"/>
    </row>
    <row r="4916" spans="13:14">
      <c r="M4916" s="229"/>
      <c r="N4916" s="229"/>
    </row>
    <row r="4917" spans="13:14">
      <c r="M4917" s="229"/>
      <c r="N4917" s="229"/>
    </row>
    <row r="4918" spans="13:14">
      <c r="M4918" s="229"/>
      <c r="N4918" s="229"/>
    </row>
    <row r="4919" spans="13:14">
      <c r="M4919" s="229"/>
      <c r="N4919" s="229"/>
    </row>
    <row r="4920" spans="13:14">
      <c r="M4920" s="229"/>
      <c r="N4920" s="229"/>
    </row>
    <row r="4921" spans="13:14">
      <c r="M4921" s="229"/>
      <c r="N4921" s="229"/>
    </row>
    <row r="4922" spans="13:14">
      <c r="M4922" s="229"/>
      <c r="N4922" s="229"/>
    </row>
    <row r="4923" spans="13:14">
      <c r="M4923" s="229"/>
      <c r="N4923" s="229"/>
    </row>
    <row r="4924" spans="13:14">
      <c r="M4924" s="229"/>
      <c r="N4924" s="229"/>
    </row>
    <row r="4925" spans="13:14">
      <c r="M4925" s="229"/>
      <c r="N4925" s="229"/>
    </row>
    <row r="4926" spans="13:14">
      <c r="M4926" s="229"/>
      <c r="N4926" s="229"/>
    </row>
    <row r="4927" spans="13:14">
      <c r="M4927" s="229"/>
      <c r="N4927" s="229"/>
    </row>
    <row r="4928" spans="13:14">
      <c r="M4928" s="229"/>
      <c r="N4928" s="229"/>
    </row>
    <row r="4929" spans="13:14">
      <c r="M4929" s="229"/>
      <c r="N4929" s="229"/>
    </row>
    <row r="4930" spans="13:14">
      <c r="M4930" s="229"/>
      <c r="N4930" s="229"/>
    </row>
    <row r="4932" spans="13:14">
      <c r="M4932" s="229"/>
      <c r="N4932" s="229"/>
    </row>
    <row r="4933" spans="13:14">
      <c r="M4933" s="229"/>
      <c r="N4933" s="229"/>
    </row>
    <row r="4934" spans="13:14">
      <c r="M4934" s="229"/>
      <c r="N4934" s="229"/>
    </row>
    <row r="4935" spans="13:14">
      <c r="M4935" s="229"/>
      <c r="N4935" s="229"/>
    </row>
    <row r="4936" spans="13:14">
      <c r="M4936" s="229"/>
      <c r="N4936" s="229"/>
    </row>
    <row r="4937" spans="13:14">
      <c r="M4937" s="229"/>
      <c r="N4937" s="229"/>
    </row>
    <row r="4938" spans="13:14">
      <c r="M4938" s="229"/>
      <c r="N4938" s="229"/>
    </row>
    <row r="4939" spans="13:14">
      <c r="M4939" s="229"/>
      <c r="N4939" s="229"/>
    </row>
    <row r="4940" spans="13:14">
      <c r="M4940" s="229"/>
      <c r="N4940" s="229"/>
    </row>
    <row r="4941" spans="13:14">
      <c r="M4941" s="229"/>
      <c r="N4941" s="229"/>
    </row>
    <row r="4942" spans="13:14">
      <c r="M4942" s="229"/>
      <c r="N4942" s="229"/>
    </row>
    <row r="4943" spans="13:14">
      <c r="M4943" s="229"/>
      <c r="N4943" s="229"/>
    </row>
    <row r="4944" spans="13:14">
      <c r="M4944" s="229"/>
      <c r="N4944" s="229"/>
    </row>
    <row r="4945" spans="13:14">
      <c r="M4945" s="229"/>
      <c r="N4945" s="229"/>
    </row>
    <row r="4946" spans="13:14">
      <c r="M4946" s="229"/>
      <c r="N4946" s="229"/>
    </row>
    <row r="4947" spans="13:14">
      <c r="M4947" s="229"/>
      <c r="N4947" s="229"/>
    </row>
    <row r="4948" spans="13:14">
      <c r="M4948" s="229"/>
      <c r="N4948" s="229"/>
    </row>
    <row r="4949" spans="13:14">
      <c r="M4949" s="229"/>
      <c r="N4949" s="229"/>
    </row>
    <row r="4950" spans="13:14">
      <c r="M4950" s="229"/>
      <c r="N4950" s="229"/>
    </row>
    <row r="4951" spans="13:14">
      <c r="M4951" s="229"/>
      <c r="N4951" s="229"/>
    </row>
    <row r="4952" spans="13:14">
      <c r="M4952" s="229"/>
      <c r="N4952" s="229"/>
    </row>
    <row r="4953" spans="13:14">
      <c r="M4953" s="229"/>
      <c r="N4953" s="229"/>
    </row>
    <row r="4954" spans="13:14">
      <c r="M4954" s="229"/>
      <c r="N4954" s="229"/>
    </row>
    <row r="4955" spans="13:14">
      <c r="M4955" s="229"/>
      <c r="N4955" s="229"/>
    </row>
    <row r="4956" spans="13:14">
      <c r="M4956" s="229"/>
      <c r="N4956" s="229"/>
    </row>
    <row r="4957" spans="13:14">
      <c r="M4957" s="229"/>
      <c r="N4957" s="229"/>
    </row>
    <row r="4958" spans="13:14">
      <c r="M4958" s="229"/>
      <c r="N4958" s="229"/>
    </row>
    <row r="4959" spans="13:14">
      <c r="M4959" s="229"/>
      <c r="N4959" s="229"/>
    </row>
    <row r="4960" spans="13:14">
      <c r="M4960" s="229"/>
      <c r="N4960" s="229"/>
    </row>
    <row r="4961" spans="13:14">
      <c r="M4961" s="229"/>
      <c r="N4961" s="229"/>
    </row>
    <row r="4962" spans="13:14">
      <c r="M4962" s="229"/>
      <c r="N4962" s="229"/>
    </row>
    <row r="4963" spans="13:14">
      <c r="M4963" s="229"/>
      <c r="N4963" s="229"/>
    </row>
    <row r="4964" spans="13:14">
      <c r="M4964" s="229"/>
      <c r="N4964" s="229"/>
    </row>
    <row r="4965" spans="13:14">
      <c r="M4965" s="229"/>
      <c r="N4965" s="229"/>
    </row>
    <row r="4966" spans="13:14">
      <c r="M4966" s="229"/>
      <c r="N4966" s="229"/>
    </row>
    <row r="4967" spans="13:14">
      <c r="M4967" s="229"/>
      <c r="N4967" s="229"/>
    </row>
    <row r="4968" spans="13:14">
      <c r="M4968" s="229"/>
      <c r="N4968" s="229"/>
    </row>
    <row r="4969" spans="13:14">
      <c r="M4969" s="229"/>
      <c r="N4969" s="229"/>
    </row>
    <row r="4970" spans="13:14">
      <c r="M4970" s="229"/>
      <c r="N4970" s="229"/>
    </row>
    <row r="4971" spans="13:14">
      <c r="M4971" s="229"/>
      <c r="N4971" s="229"/>
    </row>
    <row r="4972" spans="13:14">
      <c r="M4972" s="229"/>
      <c r="N4972" s="229"/>
    </row>
    <row r="4973" spans="13:14">
      <c r="M4973" s="229"/>
      <c r="N4973" s="229"/>
    </row>
    <row r="4974" spans="13:14">
      <c r="M4974" s="229"/>
      <c r="N4974" s="229"/>
    </row>
    <row r="4975" spans="13:14">
      <c r="M4975" s="229"/>
      <c r="N4975" s="229"/>
    </row>
    <row r="4976" spans="13:14">
      <c r="M4976" s="229"/>
      <c r="N4976" s="229"/>
    </row>
    <row r="4977" spans="13:14">
      <c r="M4977" s="229"/>
      <c r="N4977" s="229"/>
    </row>
    <row r="4978" spans="13:14">
      <c r="M4978" s="229"/>
      <c r="N4978" s="229"/>
    </row>
    <row r="4979" spans="13:14">
      <c r="M4979" s="229"/>
      <c r="N4979" s="229"/>
    </row>
    <row r="4980" spans="13:14">
      <c r="M4980" s="229"/>
      <c r="N4980" s="229"/>
    </row>
    <row r="4981" spans="13:14">
      <c r="M4981" s="229"/>
      <c r="N4981" s="229"/>
    </row>
    <row r="4982" spans="13:14">
      <c r="M4982" s="229"/>
      <c r="N4982" s="229"/>
    </row>
    <row r="4983" spans="13:14">
      <c r="M4983" s="229"/>
      <c r="N4983" s="229"/>
    </row>
    <row r="4984" spans="13:14">
      <c r="M4984" s="229"/>
      <c r="N4984" s="229"/>
    </row>
    <row r="4985" spans="13:14">
      <c r="M4985" s="229"/>
      <c r="N4985" s="229"/>
    </row>
    <row r="4986" spans="13:14">
      <c r="M4986" s="229"/>
      <c r="N4986" s="229"/>
    </row>
    <row r="4987" spans="13:14">
      <c r="M4987" s="229"/>
      <c r="N4987" s="229"/>
    </row>
    <row r="4988" spans="13:14">
      <c r="M4988" s="229"/>
      <c r="N4988" s="229"/>
    </row>
    <row r="4989" spans="13:14">
      <c r="M4989" s="229"/>
      <c r="N4989" s="229"/>
    </row>
    <row r="4990" spans="13:14">
      <c r="M4990" s="229"/>
      <c r="N4990" s="229"/>
    </row>
    <row r="4991" spans="13:14">
      <c r="M4991" s="229"/>
      <c r="N4991" s="229"/>
    </row>
    <row r="4992" spans="13:14">
      <c r="M4992" s="229"/>
      <c r="N4992" s="229"/>
    </row>
    <row r="4993" spans="13:14">
      <c r="M4993" s="229"/>
      <c r="N4993" s="229"/>
    </row>
    <row r="4994" spans="13:14">
      <c r="M4994" s="229"/>
      <c r="N4994" s="229"/>
    </row>
    <row r="4995" spans="13:14">
      <c r="M4995" s="229"/>
      <c r="N4995" s="229"/>
    </row>
    <row r="4996" spans="13:14">
      <c r="M4996" s="229"/>
      <c r="N4996" s="229"/>
    </row>
    <row r="4997" spans="13:14">
      <c r="M4997" s="229"/>
      <c r="N4997" s="229"/>
    </row>
    <row r="4998" spans="13:14">
      <c r="M4998" s="229"/>
      <c r="N4998" s="229"/>
    </row>
    <row r="4999" spans="13:14">
      <c r="M4999" s="229"/>
      <c r="N4999" s="229"/>
    </row>
    <row r="5000" spans="13:14">
      <c r="M5000" s="229"/>
      <c r="N5000" s="229"/>
    </row>
    <row r="5001" spans="13:14">
      <c r="M5001" s="229"/>
      <c r="N5001" s="229"/>
    </row>
    <row r="5002" spans="13:14">
      <c r="M5002" s="229"/>
      <c r="N5002" s="229"/>
    </row>
    <row r="5003" spans="13:14">
      <c r="M5003" s="229"/>
      <c r="N5003" s="229"/>
    </row>
    <row r="5004" spans="13:14">
      <c r="M5004" s="229"/>
      <c r="N5004" s="229"/>
    </row>
    <row r="5005" spans="13:14">
      <c r="M5005" s="229"/>
      <c r="N5005" s="229"/>
    </row>
    <row r="5006" spans="13:14">
      <c r="M5006" s="229"/>
      <c r="N5006" s="229"/>
    </row>
    <row r="5007" spans="13:14">
      <c r="M5007" s="229"/>
      <c r="N5007" s="229"/>
    </row>
    <row r="5008" spans="13:14">
      <c r="M5008" s="229"/>
      <c r="N5008" s="229"/>
    </row>
    <row r="5009" spans="13:14">
      <c r="M5009" s="229"/>
      <c r="N5009" s="229"/>
    </row>
    <row r="5010" spans="13:14">
      <c r="M5010" s="229"/>
      <c r="N5010" s="229"/>
    </row>
    <row r="5011" spans="13:14">
      <c r="M5011" s="229"/>
      <c r="N5011" s="229"/>
    </row>
    <row r="5012" spans="13:14">
      <c r="M5012" s="229"/>
      <c r="N5012" s="229"/>
    </row>
    <row r="5013" spans="13:14">
      <c r="M5013" s="229"/>
      <c r="N5013" s="229"/>
    </row>
    <row r="5014" spans="13:14">
      <c r="M5014" s="229"/>
      <c r="N5014" s="229"/>
    </row>
    <row r="5015" spans="13:14">
      <c r="M5015" s="229"/>
      <c r="N5015" s="229"/>
    </row>
    <row r="5016" spans="13:14">
      <c r="M5016" s="229"/>
      <c r="N5016" s="229"/>
    </row>
    <row r="5017" spans="13:14">
      <c r="M5017" s="229"/>
      <c r="N5017" s="229"/>
    </row>
    <row r="5018" spans="13:14">
      <c r="M5018" s="229"/>
      <c r="N5018" s="229"/>
    </row>
    <row r="5019" spans="13:14">
      <c r="M5019" s="229"/>
      <c r="N5019" s="229"/>
    </row>
    <row r="5020" spans="13:14">
      <c r="M5020" s="229"/>
      <c r="N5020" s="229"/>
    </row>
    <row r="5021" spans="13:14">
      <c r="M5021" s="229"/>
      <c r="N5021" s="229"/>
    </row>
    <row r="5022" spans="13:14">
      <c r="M5022" s="229"/>
      <c r="N5022" s="229"/>
    </row>
    <row r="5023" spans="13:14">
      <c r="M5023" s="229"/>
      <c r="N5023" s="229"/>
    </row>
    <row r="5024" spans="13:14">
      <c r="M5024" s="229"/>
      <c r="N5024" s="229"/>
    </row>
    <row r="5025" spans="13:14">
      <c r="M5025" s="229"/>
      <c r="N5025" s="229"/>
    </row>
    <row r="5026" spans="13:14">
      <c r="M5026" s="229"/>
      <c r="N5026" s="229"/>
    </row>
    <row r="5027" spans="13:14">
      <c r="M5027" s="229"/>
      <c r="N5027" s="229"/>
    </row>
    <row r="5028" spans="13:14">
      <c r="M5028" s="229"/>
      <c r="N5028" s="229"/>
    </row>
    <row r="5029" spans="13:14">
      <c r="M5029" s="229"/>
      <c r="N5029" s="229"/>
    </row>
    <row r="5030" spans="13:14">
      <c r="M5030" s="229"/>
      <c r="N5030" s="229"/>
    </row>
    <row r="5031" spans="13:14">
      <c r="M5031" s="229"/>
      <c r="N5031" s="229"/>
    </row>
    <row r="5032" spans="13:14">
      <c r="M5032" s="229"/>
      <c r="N5032" s="229"/>
    </row>
    <row r="5033" spans="13:14">
      <c r="M5033" s="229"/>
      <c r="N5033" s="229"/>
    </row>
    <row r="5034" spans="13:14">
      <c r="M5034" s="229"/>
      <c r="N5034" s="229"/>
    </row>
    <row r="5035" spans="13:14">
      <c r="M5035" s="229"/>
      <c r="N5035" s="229"/>
    </row>
    <row r="5036" spans="13:14">
      <c r="M5036" s="229"/>
      <c r="N5036" s="229"/>
    </row>
    <row r="5037" spans="13:14">
      <c r="M5037" s="229"/>
      <c r="N5037" s="229"/>
    </row>
    <row r="5038" spans="13:14">
      <c r="M5038" s="229"/>
      <c r="N5038" s="229"/>
    </row>
    <row r="5039" spans="13:14">
      <c r="M5039" s="229"/>
      <c r="N5039" s="229"/>
    </row>
    <row r="5040" spans="13:14">
      <c r="M5040" s="229"/>
      <c r="N5040" s="229"/>
    </row>
    <row r="5041" spans="13:14">
      <c r="M5041" s="229"/>
      <c r="N5041" s="229"/>
    </row>
    <row r="5042" spans="13:14">
      <c r="M5042" s="229"/>
      <c r="N5042" s="229"/>
    </row>
    <row r="5043" spans="13:14">
      <c r="M5043" s="229"/>
      <c r="N5043" s="229"/>
    </row>
    <row r="5044" spans="13:14">
      <c r="M5044" s="229"/>
      <c r="N5044" s="229"/>
    </row>
    <row r="5045" spans="13:14">
      <c r="M5045" s="229"/>
      <c r="N5045" s="229"/>
    </row>
    <row r="5046" spans="13:14">
      <c r="M5046" s="229"/>
      <c r="N5046" s="229"/>
    </row>
    <row r="5047" spans="13:14">
      <c r="M5047" s="229"/>
      <c r="N5047" s="229"/>
    </row>
    <row r="5048" spans="13:14">
      <c r="M5048" s="229"/>
      <c r="N5048" s="229"/>
    </row>
    <row r="5049" spans="13:14">
      <c r="M5049" s="229"/>
      <c r="N5049" s="229"/>
    </row>
    <row r="5050" spans="13:14">
      <c r="M5050" s="229"/>
      <c r="N5050" s="229"/>
    </row>
    <row r="5051" spans="13:14">
      <c r="M5051" s="229"/>
      <c r="N5051" s="229"/>
    </row>
    <row r="5052" spans="13:14">
      <c r="M5052" s="229"/>
      <c r="N5052" s="229"/>
    </row>
    <row r="5053" spans="13:14">
      <c r="M5053" s="229"/>
      <c r="N5053" s="229"/>
    </row>
    <row r="5054" spans="13:14">
      <c r="M5054" s="229"/>
      <c r="N5054" s="229"/>
    </row>
    <row r="5055" spans="13:14">
      <c r="M5055" s="229"/>
      <c r="N5055" s="229"/>
    </row>
    <row r="5056" spans="13:14">
      <c r="M5056" s="229"/>
      <c r="N5056" s="229"/>
    </row>
    <row r="5057" spans="13:14">
      <c r="M5057" s="229"/>
      <c r="N5057" s="229"/>
    </row>
    <row r="5058" spans="13:14">
      <c r="M5058" s="229"/>
      <c r="N5058" s="229"/>
    </row>
    <row r="5059" spans="13:14">
      <c r="M5059" s="229"/>
      <c r="N5059" s="229"/>
    </row>
    <row r="5060" spans="13:14">
      <c r="M5060" s="229"/>
      <c r="N5060" s="229"/>
    </row>
    <row r="5061" spans="13:14">
      <c r="M5061" s="229"/>
      <c r="N5061" s="229"/>
    </row>
    <row r="5062" spans="13:14">
      <c r="M5062" s="229"/>
      <c r="N5062" s="229"/>
    </row>
    <row r="5063" spans="13:14">
      <c r="M5063" s="229"/>
      <c r="N5063" s="229"/>
    </row>
    <row r="5064" spans="13:14">
      <c r="M5064" s="229"/>
      <c r="N5064" s="229"/>
    </row>
    <row r="5065" spans="13:14">
      <c r="M5065" s="229"/>
      <c r="N5065" s="229"/>
    </row>
    <row r="5066" spans="13:14">
      <c r="M5066" s="229"/>
      <c r="N5066" s="229"/>
    </row>
    <row r="5067" spans="13:14">
      <c r="M5067" s="229"/>
      <c r="N5067" s="229"/>
    </row>
    <row r="5068" spans="13:14">
      <c r="M5068" s="229"/>
      <c r="N5068" s="229"/>
    </row>
    <row r="5069" spans="13:14">
      <c r="M5069" s="229"/>
      <c r="N5069" s="229"/>
    </row>
    <row r="5070" spans="13:14">
      <c r="M5070" s="229"/>
      <c r="N5070" s="229"/>
    </row>
    <row r="5071" spans="13:14">
      <c r="M5071" s="229"/>
      <c r="N5071" s="229"/>
    </row>
    <row r="5072" spans="13:14">
      <c r="M5072" s="229"/>
      <c r="N5072" s="229"/>
    </row>
    <row r="5073" spans="13:14">
      <c r="M5073" s="229"/>
      <c r="N5073" s="229"/>
    </row>
    <row r="5074" spans="13:14">
      <c r="M5074" s="229"/>
      <c r="N5074" s="229"/>
    </row>
    <row r="5075" spans="13:14">
      <c r="M5075" s="229"/>
      <c r="N5075" s="229"/>
    </row>
    <row r="5076" spans="13:14">
      <c r="M5076" s="229"/>
      <c r="N5076" s="229"/>
    </row>
    <row r="5077" spans="13:14">
      <c r="M5077" s="229"/>
      <c r="N5077" s="229"/>
    </row>
    <row r="5078" spans="13:14">
      <c r="M5078" s="229"/>
      <c r="N5078" s="229"/>
    </row>
    <row r="5079" spans="13:14">
      <c r="M5079" s="229"/>
      <c r="N5079" s="229"/>
    </row>
    <row r="5080" spans="13:14">
      <c r="M5080" s="229"/>
      <c r="N5080" s="229"/>
    </row>
    <row r="5081" spans="13:14">
      <c r="M5081" s="229"/>
      <c r="N5081" s="229"/>
    </row>
    <row r="5082" spans="13:14">
      <c r="M5082" s="229"/>
      <c r="N5082" s="229"/>
    </row>
    <row r="5083" spans="13:14">
      <c r="M5083" s="229"/>
      <c r="N5083" s="229"/>
    </row>
    <row r="5084" spans="13:14">
      <c r="M5084" s="229"/>
      <c r="N5084" s="229"/>
    </row>
    <row r="5085" spans="13:14">
      <c r="M5085" s="229"/>
      <c r="N5085" s="229"/>
    </row>
    <row r="5086" spans="13:14">
      <c r="M5086" s="229"/>
      <c r="N5086" s="229"/>
    </row>
    <row r="5087" spans="13:14">
      <c r="M5087" s="229"/>
      <c r="N5087" s="229"/>
    </row>
    <row r="5088" spans="13:14">
      <c r="M5088" s="229"/>
      <c r="N5088" s="229"/>
    </row>
    <row r="5089" spans="13:14">
      <c r="M5089" s="229"/>
      <c r="N5089" s="229"/>
    </row>
    <row r="5090" spans="13:14">
      <c r="M5090" s="229"/>
      <c r="N5090" s="229"/>
    </row>
    <row r="5091" spans="13:14">
      <c r="M5091" s="229"/>
      <c r="N5091" s="229"/>
    </row>
    <row r="5092" spans="13:14">
      <c r="M5092" s="229"/>
      <c r="N5092" s="229"/>
    </row>
    <row r="5093" spans="13:14">
      <c r="M5093" s="229"/>
      <c r="N5093" s="229"/>
    </row>
    <row r="5094" spans="13:14">
      <c r="M5094" s="229"/>
      <c r="N5094" s="229"/>
    </row>
    <row r="5095" spans="13:14">
      <c r="M5095" s="229"/>
      <c r="N5095" s="229"/>
    </row>
    <row r="5096" spans="13:14">
      <c r="M5096" s="229"/>
      <c r="N5096" s="229"/>
    </row>
    <row r="5097" spans="13:14">
      <c r="M5097" s="229"/>
      <c r="N5097" s="229"/>
    </row>
    <row r="5098" spans="13:14">
      <c r="M5098" s="229"/>
      <c r="N5098" s="229"/>
    </row>
    <row r="5099" spans="13:14">
      <c r="M5099" s="229"/>
      <c r="N5099" s="229"/>
    </row>
    <row r="5100" spans="13:14">
      <c r="M5100" s="229"/>
      <c r="N5100" s="229"/>
    </row>
    <row r="5101" spans="13:14">
      <c r="M5101" s="229"/>
      <c r="N5101" s="229"/>
    </row>
    <row r="5102" spans="13:14">
      <c r="M5102" s="229"/>
      <c r="N5102" s="229"/>
    </row>
    <row r="5103" spans="13:14">
      <c r="M5103" s="229"/>
      <c r="N5103" s="229"/>
    </row>
    <row r="5104" spans="13:14">
      <c r="M5104" s="229"/>
      <c r="N5104" s="229"/>
    </row>
    <row r="5105" spans="13:14">
      <c r="M5105" s="229"/>
      <c r="N5105" s="229"/>
    </row>
    <row r="5106" spans="13:14">
      <c r="M5106" s="229"/>
      <c r="N5106" s="229"/>
    </row>
    <row r="5107" spans="13:14">
      <c r="M5107" s="229"/>
      <c r="N5107" s="229"/>
    </row>
    <row r="5108" spans="13:14">
      <c r="M5108" s="229"/>
      <c r="N5108" s="229"/>
    </row>
    <row r="5109" spans="13:14">
      <c r="M5109" s="229"/>
      <c r="N5109" s="229"/>
    </row>
    <row r="5110" spans="13:14">
      <c r="M5110" s="229"/>
      <c r="N5110" s="229"/>
    </row>
    <row r="5111" spans="13:14">
      <c r="M5111" s="229"/>
      <c r="N5111" s="229"/>
    </row>
    <row r="5112" spans="13:14">
      <c r="M5112" s="229"/>
      <c r="N5112" s="229"/>
    </row>
    <row r="5113" spans="13:14">
      <c r="M5113" s="229"/>
      <c r="N5113" s="229"/>
    </row>
    <row r="5114" spans="13:14">
      <c r="M5114" s="229"/>
      <c r="N5114" s="229"/>
    </row>
    <row r="5115" spans="13:14">
      <c r="M5115" s="229"/>
      <c r="N5115" s="229"/>
    </row>
    <row r="5116" spans="13:14">
      <c r="M5116" s="229"/>
      <c r="N5116" s="229"/>
    </row>
    <row r="5117" spans="13:14">
      <c r="M5117" s="229"/>
      <c r="N5117" s="229"/>
    </row>
    <row r="5118" spans="13:14">
      <c r="M5118" s="229"/>
      <c r="N5118" s="229"/>
    </row>
    <row r="5119" spans="13:14">
      <c r="M5119" s="229"/>
      <c r="N5119" s="229"/>
    </row>
    <row r="5120" spans="13:14">
      <c r="M5120" s="229"/>
      <c r="N5120" s="229"/>
    </row>
    <row r="5121" spans="13:14">
      <c r="M5121" s="229"/>
      <c r="N5121" s="229"/>
    </row>
    <row r="5122" spans="13:14">
      <c r="M5122" s="229"/>
      <c r="N5122" s="229"/>
    </row>
    <row r="5123" spans="13:14">
      <c r="M5123" s="229"/>
      <c r="N5123" s="229"/>
    </row>
    <row r="5124" spans="13:14">
      <c r="M5124" s="229"/>
      <c r="N5124" s="229"/>
    </row>
    <row r="5125" spans="13:14">
      <c r="M5125" s="229"/>
      <c r="N5125" s="229"/>
    </row>
    <row r="5126" spans="13:14">
      <c r="M5126" s="229"/>
      <c r="N5126" s="229"/>
    </row>
    <row r="5127" spans="13:14">
      <c r="M5127" s="229"/>
      <c r="N5127" s="229"/>
    </row>
    <row r="5128" spans="13:14">
      <c r="M5128" s="229"/>
      <c r="N5128" s="229"/>
    </row>
    <row r="5129" spans="13:14">
      <c r="M5129" s="229"/>
      <c r="N5129" s="229"/>
    </row>
    <row r="5131" spans="13:14">
      <c r="M5131" s="229"/>
      <c r="N5131" s="229"/>
    </row>
    <row r="5132" spans="13:14">
      <c r="M5132" s="229"/>
      <c r="N5132" s="229"/>
    </row>
    <row r="5133" spans="13:14">
      <c r="M5133" s="229"/>
      <c r="N5133" s="229"/>
    </row>
    <row r="5134" spans="13:14">
      <c r="M5134" s="229"/>
      <c r="N5134" s="229"/>
    </row>
    <row r="5135" spans="13:14">
      <c r="M5135" s="229"/>
      <c r="N5135" s="229"/>
    </row>
    <row r="5136" spans="13:14">
      <c r="M5136" s="229"/>
      <c r="N5136" s="229"/>
    </row>
    <row r="5137" spans="13:14">
      <c r="M5137" s="229"/>
      <c r="N5137" s="229"/>
    </row>
    <row r="5138" spans="13:14">
      <c r="M5138" s="229"/>
      <c r="N5138" s="229"/>
    </row>
    <row r="5139" spans="13:14">
      <c r="M5139" s="229"/>
      <c r="N5139" s="229"/>
    </row>
    <row r="5140" spans="13:14">
      <c r="M5140" s="229"/>
      <c r="N5140" s="229"/>
    </row>
    <row r="5141" spans="13:14">
      <c r="M5141" s="229"/>
      <c r="N5141" s="229"/>
    </row>
    <row r="5142" spans="13:14">
      <c r="M5142" s="229"/>
      <c r="N5142" s="229"/>
    </row>
    <row r="5143" spans="13:14">
      <c r="M5143" s="229"/>
      <c r="N5143" s="229"/>
    </row>
    <row r="5144" spans="13:14">
      <c r="M5144" s="229"/>
      <c r="N5144" s="229"/>
    </row>
    <row r="5145" spans="13:14">
      <c r="M5145" s="229"/>
      <c r="N5145" s="229"/>
    </row>
    <row r="5146" spans="13:14">
      <c r="M5146" s="229"/>
      <c r="N5146" s="229"/>
    </row>
    <row r="5147" spans="13:14">
      <c r="M5147" s="229"/>
      <c r="N5147" s="229"/>
    </row>
    <row r="5148" spans="13:14">
      <c r="M5148" s="229"/>
      <c r="N5148" s="229"/>
    </row>
    <row r="5149" spans="13:14">
      <c r="M5149" s="229"/>
      <c r="N5149" s="229"/>
    </row>
    <row r="5150" spans="13:14">
      <c r="M5150" s="229"/>
      <c r="N5150" s="229"/>
    </row>
    <row r="5151" spans="13:14">
      <c r="M5151" s="229"/>
      <c r="N5151" s="229"/>
    </row>
    <row r="5152" spans="13:14">
      <c r="M5152" s="229"/>
      <c r="N5152" s="229"/>
    </row>
    <row r="5153" spans="13:14">
      <c r="M5153" s="229"/>
      <c r="N5153" s="229"/>
    </row>
    <row r="5154" spans="13:14">
      <c r="M5154" s="229"/>
      <c r="N5154" s="229"/>
    </row>
    <row r="5155" spans="13:14">
      <c r="M5155" s="229"/>
      <c r="N5155" s="229"/>
    </row>
    <row r="5156" spans="13:14">
      <c r="M5156" s="229"/>
      <c r="N5156" s="229"/>
    </row>
    <row r="5157" spans="13:14">
      <c r="M5157" s="229"/>
      <c r="N5157" s="229"/>
    </row>
    <row r="5158" spans="13:14">
      <c r="M5158" s="229"/>
      <c r="N5158" s="229"/>
    </row>
    <row r="5159" spans="13:14">
      <c r="M5159" s="229"/>
      <c r="N5159" s="229"/>
    </row>
    <row r="5160" spans="13:14">
      <c r="M5160" s="229"/>
      <c r="N5160" s="229"/>
    </row>
    <row r="5161" spans="13:14">
      <c r="M5161" s="229"/>
      <c r="N5161" s="229"/>
    </row>
    <row r="5162" spans="13:14">
      <c r="M5162" s="229"/>
      <c r="N5162" s="229"/>
    </row>
    <row r="5163" spans="13:14">
      <c r="M5163" s="229"/>
      <c r="N5163" s="229"/>
    </row>
    <row r="5164" spans="13:14">
      <c r="M5164" s="229"/>
      <c r="N5164" s="229"/>
    </row>
    <row r="5165" spans="13:14">
      <c r="M5165" s="229"/>
      <c r="N5165" s="229"/>
    </row>
    <row r="5166" spans="13:14">
      <c r="M5166" s="229"/>
      <c r="N5166" s="229"/>
    </row>
    <row r="5167" spans="13:14">
      <c r="M5167" s="229"/>
      <c r="N5167" s="229"/>
    </row>
    <row r="5168" spans="13:14">
      <c r="M5168" s="229"/>
      <c r="N5168" s="229"/>
    </row>
    <row r="5169" spans="13:14">
      <c r="M5169" s="229"/>
      <c r="N5169" s="229"/>
    </row>
    <row r="5170" spans="13:14">
      <c r="M5170" s="229"/>
      <c r="N5170" s="229"/>
    </row>
    <row r="5171" spans="13:14">
      <c r="M5171" s="229"/>
      <c r="N5171" s="229"/>
    </row>
    <row r="5172" spans="13:14">
      <c r="M5172" s="229"/>
      <c r="N5172" s="229"/>
    </row>
    <row r="5173" spans="13:14">
      <c r="M5173" s="229"/>
      <c r="N5173" s="229"/>
    </row>
    <row r="5174" spans="13:14">
      <c r="M5174" s="229"/>
      <c r="N5174" s="229"/>
    </row>
    <row r="5175" spans="13:14">
      <c r="M5175" s="229"/>
      <c r="N5175" s="229"/>
    </row>
    <row r="5176" spans="13:14">
      <c r="M5176" s="229"/>
      <c r="N5176" s="229"/>
    </row>
    <row r="5177" spans="13:14">
      <c r="M5177" s="229"/>
      <c r="N5177" s="229"/>
    </row>
    <row r="5178" spans="13:14">
      <c r="M5178" s="229"/>
      <c r="N5178" s="229"/>
    </row>
    <row r="5179" spans="13:14">
      <c r="M5179" s="229"/>
      <c r="N5179" s="229"/>
    </row>
    <row r="5180" spans="13:14">
      <c r="M5180" s="229"/>
      <c r="N5180" s="229"/>
    </row>
    <row r="5181" spans="13:14">
      <c r="M5181" s="229"/>
      <c r="N5181" s="229"/>
    </row>
    <row r="5182" spans="13:14">
      <c r="M5182" s="229"/>
      <c r="N5182" s="229"/>
    </row>
    <row r="5183" spans="13:14">
      <c r="M5183" s="229"/>
      <c r="N5183" s="229"/>
    </row>
    <row r="5184" spans="13:14">
      <c r="M5184" s="229"/>
      <c r="N5184" s="229"/>
    </row>
    <row r="5185" spans="13:14">
      <c r="M5185" s="229"/>
      <c r="N5185" s="229"/>
    </row>
    <row r="5186" spans="13:14">
      <c r="M5186" s="229"/>
      <c r="N5186" s="229"/>
    </row>
    <row r="5187" spans="13:14">
      <c r="M5187" s="229"/>
      <c r="N5187" s="229"/>
    </row>
    <row r="5188" spans="13:14">
      <c r="M5188" s="229"/>
      <c r="N5188" s="229"/>
    </row>
    <row r="5189" spans="13:14">
      <c r="M5189" s="229"/>
      <c r="N5189" s="229"/>
    </row>
    <row r="5190" spans="13:14">
      <c r="M5190" s="229"/>
      <c r="N5190" s="229"/>
    </row>
    <row r="5191" spans="13:14">
      <c r="M5191" s="229"/>
      <c r="N5191" s="229"/>
    </row>
    <row r="5192" spans="13:14">
      <c r="M5192" s="229"/>
      <c r="N5192" s="229"/>
    </row>
    <row r="5193" spans="13:14">
      <c r="M5193" s="229"/>
      <c r="N5193" s="229"/>
    </row>
    <row r="5194" spans="13:14">
      <c r="M5194" s="229"/>
      <c r="N5194" s="229"/>
    </row>
    <row r="5195" spans="13:14">
      <c r="M5195" s="229"/>
      <c r="N5195" s="229"/>
    </row>
    <row r="5196" spans="13:14">
      <c r="M5196" s="229"/>
      <c r="N5196" s="229"/>
    </row>
    <row r="5197" spans="13:14">
      <c r="M5197" s="229"/>
      <c r="N5197" s="229"/>
    </row>
    <row r="5198" spans="13:14">
      <c r="M5198" s="229"/>
      <c r="N5198" s="229"/>
    </row>
    <row r="5199" spans="13:14">
      <c r="M5199" s="229"/>
      <c r="N5199" s="229"/>
    </row>
    <row r="5200" spans="13:14">
      <c r="M5200" s="229"/>
      <c r="N5200" s="229"/>
    </row>
    <row r="5201" spans="13:14">
      <c r="M5201" s="229"/>
      <c r="N5201" s="229"/>
    </row>
    <row r="5202" spans="13:14">
      <c r="M5202" s="229"/>
      <c r="N5202" s="229"/>
    </row>
    <row r="5203" spans="13:14">
      <c r="M5203" s="229"/>
      <c r="N5203" s="229"/>
    </row>
    <row r="5204" spans="13:14">
      <c r="M5204" s="229"/>
      <c r="N5204" s="229"/>
    </row>
    <row r="5205" spans="13:14">
      <c r="M5205" s="229"/>
      <c r="N5205" s="229"/>
    </row>
    <row r="5206" spans="13:14">
      <c r="M5206" s="229"/>
      <c r="N5206" s="229"/>
    </row>
    <row r="5207" spans="13:14">
      <c r="M5207" s="229"/>
      <c r="N5207" s="229"/>
    </row>
    <row r="5208" spans="13:14">
      <c r="M5208" s="229"/>
      <c r="N5208" s="229"/>
    </row>
    <row r="5209" spans="13:14">
      <c r="M5209" s="229"/>
      <c r="N5209" s="229"/>
    </row>
    <row r="5210" spans="13:14">
      <c r="M5210" s="229"/>
      <c r="N5210" s="229"/>
    </row>
    <row r="5211" spans="13:14">
      <c r="M5211" s="229"/>
      <c r="N5211" s="229"/>
    </row>
    <row r="5212" spans="13:14">
      <c r="M5212" s="229"/>
      <c r="N5212" s="229"/>
    </row>
    <row r="5213" spans="13:14">
      <c r="M5213" s="229"/>
      <c r="N5213" s="229"/>
    </row>
    <row r="5214" spans="13:14">
      <c r="M5214" s="229"/>
      <c r="N5214" s="229"/>
    </row>
    <row r="5215" spans="13:14">
      <c r="M5215" s="229"/>
      <c r="N5215" s="229"/>
    </row>
    <row r="5216" spans="13:14">
      <c r="M5216" s="229"/>
      <c r="N5216" s="229"/>
    </row>
    <row r="5217" spans="13:14">
      <c r="M5217" s="229"/>
      <c r="N5217" s="229"/>
    </row>
    <row r="5218" spans="13:14">
      <c r="M5218" s="229"/>
      <c r="N5218" s="229"/>
    </row>
    <row r="5219" spans="13:14">
      <c r="M5219" s="229"/>
      <c r="N5219" s="229"/>
    </row>
    <row r="5220" spans="13:14">
      <c r="M5220" s="229"/>
      <c r="N5220" s="229"/>
    </row>
    <row r="5221" spans="13:14">
      <c r="M5221" s="229"/>
      <c r="N5221" s="229"/>
    </row>
    <row r="5222" spans="13:14">
      <c r="M5222" s="229"/>
      <c r="N5222" s="229"/>
    </row>
    <row r="5223" spans="13:14">
      <c r="M5223" s="229"/>
      <c r="N5223" s="229"/>
    </row>
    <row r="5224" spans="13:14">
      <c r="M5224" s="229"/>
      <c r="N5224" s="229"/>
    </row>
    <row r="5225" spans="13:14">
      <c r="M5225" s="229"/>
      <c r="N5225" s="229"/>
    </row>
    <row r="5226" spans="13:14">
      <c r="M5226" s="229"/>
      <c r="N5226" s="229"/>
    </row>
    <row r="5227" spans="13:14">
      <c r="M5227" s="229"/>
      <c r="N5227" s="229"/>
    </row>
    <row r="5228" spans="13:14">
      <c r="M5228" s="229"/>
      <c r="N5228" s="229"/>
    </row>
    <row r="5229" spans="13:14">
      <c r="M5229" s="229"/>
      <c r="N5229" s="229"/>
    </row>
    <row r="5230" spans="13:14">
      <c r="M5230" s="229"/>
      <c r="N5230" s="229"/>
    </row>
    <row r="5231" spans="13:14">
      <c r="M5231" s="229"/>
      <c r="N5231" s="229"/>
    </row>
    <row r="5232" spans="13:14">
      <c r="M5232" s="229"/>
      <c r="N5232" s="229"/>
    </row>
    <row r="5233" spans="13:14">
      <c r="M5233" s="229"/>
      <c r="N5233" s="229"/>
    </row>
    <row r="5234" spans="13:14">
      <c r="M5234" s="229"/>
      <c r="N5234" s="229"/>
    </row>
    <row r="5235" spans="13:14">
      <c r="M5235" s="229"/>
      <c r="N5235" s="229"/>
    </row>
    <row r="5236" spans="13:14">
      <c r="M5236" s="229"/>
      <c r="N5236" s="229"/>
    </row>
    <row r="5237" spans="13:14">
      <c r="M5237" s="229"/>
      <c r="N5237" s="229"/>
    </row>
    <row r="5238" spans="13:14">
      <c r="M5238" s="229"/>
      <c r="N5238" s="229"/>
    </row>
    <row r="5239" spans="13:14">
      <c r="M5239" s="229"/>
      <c r="N5239" s="229"/>
    </row>
    <row r="5240" spans="13:14">
      <c r="M5240" s="229"/>
      <c r="N5240" s="229"/>
    </row>
    <row r="5241" spans="13:14">
      <c r="M5241" s="229"/>
      <c r="N5241" s="229"/>
    </row>
    <row r="5242" spans="13:14">
      <c r="M5242" s="229"/>
      <c r="N5242" s="229"/>
    </row>
    <row r="5243" spans="13:14">
      <c r="M5243" s="229"/>
      <c r="N5243" s="229"/>
    </row>
    <row r="5244" spans="13:14">
      <c r="M5244" s="229"/>
      <c r="N5244" s="229"/>
    </row>
    <row r="5245" spans="13:14">
      <c r="M5245" s="229"/>
      <c r="N5245" s="229"/>
    </row>
    <row r="5246" spans="13:14">
      <c r="M5246" s="229"/>
      <c r="N5246" s="229"/>
    </row>
    <row r="5247" spans="13:14">
      <c r="M5247" s="229"/>
      <c r="N5247" s="229"/>
    </row>
    <row r="5248" spans="13:14">
      <c r="M5248" s="229"/>
      <c r="N5248" s="229"/>
    </row>
    <row r="5249" spans="13:14">
      <c r="M5249" s="229"/>
      <c r="N5249" s="229"/>
    </row>
    <row r="5250" spans="13:14">
      <c r="M5250" s="229"/>
      <c r="N5250" s="229"/>
    </row>
    <row r="5251" spans="13:14">
      <c r="M5251" s="229"/>
      <c r="N5251" s="229"/>
    </row>
    <row r="5252" spans="13:14">
      <c r="M5252" s="229"/>
      <c r="N5252" s="229"/>
    </row>
    <row r="5253" spans="13:14">
      <c r="M5253" s="229"/>
      <c r="N5253" s="229"/>
    </row>
    <row r="5254" spans="13:14">
      <c r="M5254" s="229"/>
      <c r="N5254" s="229"/>
    </row>
    <row r="5255" spans="13:14">
      <c r="M5255" s="229"/>
      <c r="N5255" s="229"/>
    </row>
    <row r="5256" spans="13:14">
      <c r="M5256" s="229"/>
      <c r="N5256" s="229"/>
    </row>
    <row r="5257" spans="13:14">
      <c r="M5257" s="229"/>
      <c r="N5257" s="229"/>
    </row>
    <row r="5258" spans="13:14">
      <c r="M5258" s="229"/>
      <c r="N5258" s="229"/>
    </row>
    <row r="5259" spans="13:14">
      <c r="M5259" s="229"/>
      <c r="N5259" s="229"/>
    </row>
    <row r="5260" spans="13:14">
      <c r="M5260" s="229"/>
      <c r="N5260" s="229"/>
    </row>
    <row r="5261" spans="13:14">
      <c r="M5261" s="229"/>
      <c r="N5261" s="229"/>
    </row>
    <row r="5262" spans="13:14">
      <c r="M5262" s="229"/>
      <c r="N5262" s="229"/>
    </row>
    <row r="5263" spans="13:14">
      <c r="M5263" s="229"/>
      <c r="N5263" s="229"/>
    </row>
    <row r="5264" spans="13:14">
      <c r="M5264" s="229"/>
      <c r="N5264" s="229"/>
    </row>
    <row r="5265" spans="13:14">
      <c r="M5265" s="229"/>
      <c r="N5265" s="229"/>
    </row>
    <row r="5266" spans="13:14">
      <c r="M5266" s="229"/>
      <c r="N5266" s="229"/>
    </row>
    <row r="5267" spans="13:14">
      <c r="M5267" s="229"/>
      <c r="N5267" s="229"/>
    </row>
    <row r="5268" spans="13:14">
      <c r="M5268" s="229"/>
      <c r="N5268" s="229"/>
    </row>
    <row r="5269" spans="13:14">
      <c r="M5269" s="229"/>
      <c r="N5269" s="229"/>
    </row>
    <row r="5270" spans="13:14">
      <c r="M5270" s="229"/>
      <c r="N5270" s="229"/>
    </row>
    <row r="5271" spans="13:14">
      <c r="M5271" s="229"/>
      <c r="N5271" s="229"/>
    </row>
    <row r="5272" spans="13:14">
      <c r="M5272" s="229"/>
      <c r="N5272" s="229"/>
    </row>
    <row r="5273" spans="13:14">
      <c r="M5273" s="229"/>
      <c r="N5273" s="229"/>
    </row>
    <row r="5274" spans="13:14">
      <c r="M5274" s="229"/>
      <c r="N5274" s="229"/>
    </row>
    <row r="5275" spans="13:14">
      <c r="M5275" s="229"/>
      <c r="N5275" s="229"/>
    </row>
    <row r="5276" spans="13:14">
      <c r="M5276" s="229"/>
      <c r="N5276" s="229"/>
    </row>
    <row r="5277" spans="13:14">
      <c r="M5277" s="229"/>
      <c r="N5277" s="229"/>
    </row>
    <row r="5278" spans="13:14">
      <c r="M5278" s="229"/>
      <c r="N5278" s="229"/>
    </row>
    <row r="5279" spans="13:14">
      <c r="M5279" s="229"/>
      <c r="N5279" s="229"/>
    </row>
    <row r="5280" spans="13:14">
      <c r="M5280" s="229"/>
      <c r="N5280" s="229"/>
    </row>
    <row r="5281" spans="13:14">
      <c r="M5281" s="229"/>
      <c r="N5281" s="229"/>
    </row>
    <row r="5282" spans="13:14">
      <c r="M5282" s="229"/>
      <c r="N5282" s="229"/>
    </row>
    <row r="5283" spans="13:14">
      <c r="M5283" s="229"/>
      <c r="N5283" s="229"/>
    </row>
    <row r="5284" spans="13:14">
      <c r="M5284" s="229"/>
      <c r="N5284" s="229"/>
    </row>
    <row r="5285" spans="13:14">
      <c r="M5285" s="229"/>
      <c r="N5285" s="229"/>
    </row>
    <row r="5286" spans="13:14">
      <c r="M5286" s="229"/>
      <c r="N5286" s="229"/>
    </row>
    <row r="5287" spans="13:14">
      <c r="M5287" s="229"/>
      <c r="N5287" s="229"/>
    </row>
    <row r="5288" spans="13:14">
      <c r="M5288" s="229"/>
      <c r="N5288" s="229"/>
    </row>
    <row r="5289" spans="13:14">
      <c r="M5289" s="229"/>
      <c r="N5289" s="229"/>
    </row>
    <row r="5290" spans="13:14">
      <c r="M5290" s="229"/>
      <c r="N5290" s="229"/>
    </row>
    <row r="5291" spans="13:14">
      <c r="M5291" s="229"/>
      <c r="N5291" s="229"/>
    </row>
    <row r="5292" spans="13:14">
      <c r="M5292" s="229"/>
      <c r="N5292" s="229"/>
    </row>
    <row r="5293" spans="13:14">
      <c r="M5293" s="229"/>
      <c r="N5293" s="229"/>
    </row>
    <row r="5294" spans="13:14">
      <c r="M5294" s="229"/>
      <c r="N5294" s="229"/>
    </row>
    <row r="5295" spans="13:14">
      <c r="M5295" s="229"/>
      <c r="N5295" s="229"/>
    </row>
    <row r="5296" spans="13:14">
      <c r="M5296" s="229"/>
      <c r="N5296" s="229"/>
    </row>
    <row r="5297" spans="13:14">
      <c r="M5297" s="229"/>
      <c r="N5297" s="229"/>
    </row>
    <row r="5298" spans="13:14">
      <c r="M5298" s="229"/>
      <c r="N5298" s="229"/>
    </row>
    <row r="5299" spans="13:14">
      <c r="M5299" s="229"/>
      <c r="N5299" s="229"/>
    </row>
    <row r="5300" spans="13:14">
      <c r="M5300" s="229"/>
      <c r="N5300" s="229"/>
    </row>
    <row r="5301" spans="13:14">
      <c r="M5301" s="229"/>
      <c r="N5301" s="229"/>
    </row>
    <row r="5302" spans="13:14">
      <c r="M5302" s="229"/>
      <c r="N5302" s="229"/>
    </row>
    <row r="5303" spans="13:14">
      <c r="M5303" s="229"/>
      <c r="N5303" s="229"/>
    </row>
    <row r="5304" spans="13:14">
      <c r="M5304" s="229"/>
      <c r="N5304" s="229"/>
    </row>
    <row r="5305" spans="13:14">
      <c r="M5305" s="229"/>
      <c r="N5305" s="229"/>
    </row>
    <row r="5306" spans="13:14">
      <c r="M5306" s="229"/>
      <c r="N5306" s="229"/>
    </row>
    <row r="5307" spans="13:14">
      <c r="M5307" s="229"/>
      <c r="N5307" s="229"/>
    </row>
    <row r="5308" spans="13:14">
      <c r="M5308" s="229"/>
      <c r="N5308" s="229"/>
    </row>
    <row r="5309" spans="13:14">
      <c r="M5309" s="229"/>
      <c r="N5309" s="229"/>
    </row>
    <row r="5310" spans="13:14">
      <c r="M5310" s="229"/>
      <c r="N5310" s="229"/>
    </row>
    <row r="5311" spans="13:14">
      <c r="M5311" s="229"/>
      <c r="N5311" s="229"/>
    </row>
    <row r="5312" spans="13:14">
      <c r="M5312" s="229"/>
      <c r="N5312" s="229"/>
    </row>
    <row r="5313" spans="13:14">
      <c r="M5313" s="229"/>
      <c r="N5313" s="229"/>
    </row>
    <row r="5314" spans="13:14">
      <c r="M5314" s="229"/>
      <c r="N5314" s="229"/>
    </row>
    <row r="5315" spans="13:14">
      <c r="M5315" s="229"/>
      <c r="N5315" s="229"/>
    </row>
    <row r="5316" spans="13:14">
      <c r="M5316" s="229"/>
      <c r="N5316" s="229"/>
    </row>
    <row r="5317" spans="13:14">
      <c r="M5317" s="229"/>
      <c r="N5317" s="229"/>
    </row>
    <row r="5318" spans="13:14">
      <c r="M5318" s="229"/>
      <c r="N5318" s="229"/>
    </row>
    <row r="5319" spans="13:14">
      <c r="M5319" s="229"/>
      <c r="N5319" s="229"/>
    </row>
    <row r="5320" spans="13:14">
      <c r="M5320" s="229"/>
      <c r="N5320" s="229"/>
    </row>
    <row r="5321" spans="13:14">
      <c r="M5321" s="229"/>
      <c r="N5321" s="229"/>
    </row>
    <row r="5322" spans="13:14">
      <c r="M5322" s="229"/>
      <c r="N5322" s="229"/>
    </row>
    <row r="5323" spans="13:14">
      <c r="M5323" s="229"/>
      <c r="N5323" s="229"/>
    </row>
    <row r="5324" spans="13:14">
      <c r="M5324" s="229"/>
      <c r="N5324" s="229"/>
    </row>
    <row r="5325" spans="13:14">
      <c r="M5325" s="229"/>
      <c r="N5325" s="229"/>
    </row>
    <row r="5326" spans="13:14">
      <c r="M5326" s="229"/>
      <c r="N5326" s="229"/>
    </row>
    <row r="5327" spans="13:14">
      <c r="M5327" s="229"/>
      <c r="N5327" s="229"/>
    </row>
    <row r="5328" spans="13:14">
      <c r="M5328" s="229"/>
      <c r="N5328" s="229"/>
    </row>
    <row r="5330" spans="13:14">
      <c r="M5330" s="229"/>
      <c r="N5330" s="229"/>
    </row>
    <row r="5331" spans="13:14">
      <c r="M5331" s="229"/>
      <c r="N5331" s="229"/>
    </row>
    <row r="5333" spans="13:14">
      <c r="M5333" s="229"/>
      <c r="N5333" s="229"/>
    </row>
    <row r="5334" spans="13:14">
      <c r="M5334" s="229"/>
      <c r="N5334" s="229"/>
    </row>
    <row r="5335" spans="13:14">
      <c r="M5335" s="229"/>
      <c r="N5335" s="229"/>
    </row>
    <row r="5336" spans="13:14">
      <c r="M5336" s="229"/>
      <c r="N5336" s="229"/>
    </row>
    <row r="5337" spans="13:14">
      <c r="M5337" s="229"/>
      <c r="N5337" s="229"/>
    </row>
    <row r="5338" spans="13:14">
      <c r="M5338" s="229"/>
      <c r="N5338" s="229"/>
    </row>
    <row r="5339" spans="13:14">
      <c r="M5339" s="229"/>
      <c r="N5339" s="229"/>
    </row>
    <row r="5340" spans="13:14">
      <c r="M5340" s="229"/>
      <c r="N5340" s="229"/>
    </row>
    <row r="5341" spans="13:14">
      <c r="M5341" s="229"/>
      <c r="N5341" s="229"/>
    </row>
    <row r="5342" spans="13:14">
      <c r="M5342" s="229"/>
      <c r="N5342" s="229"/>
    </row>
    <row r="5343" spans="13:14">
      <c r="M5343" s="229"/>
      <c r="N5343" s="229"/>
    </row>
    <row r="5344" spans="13:14">
      <c r="M5344" s="229"/>
      <c r="N5344" s="229"/>
    </row>
    <row r="5345" spans="13:14">
      <c r="M5345" s="229"/>
      <c r="N5345" s="229"/>
    </row>
    <row r="5346" spans="13:14">
      <c r="M5346" s="229"/>
      <c r="N5346" s="229"/>
    </row>
    <row r="5347" spans="13:14">
      <c r="M5347" s="229"/>
      <c r="N5347" s="229"/>
    </row>
    <row r="5348" spans="13:14">
      <c r="M5348" s="229"/>
      <c r="N5348" s="229"/>
    </row>
    <row r="5349" spans="13:14">
      <c r="M5349" s="229"/>
      <c r="N5349" s="229"/>
    </row>
    <row r="5350" spans="13:14">
      <c r="M5350" s="229"/>
      <c r="N5350" s="229"/>
    </row>
    <row r="5351" spans="13:14">
      <c r="M5351" s="229"/>
      <c r="N5351" s="229"/>
    </row>
    <row r="5352" spans="13:14">
      <c r="M5352" s="229"/>
      <c r="N5352" s="229"/>
    </row>
    <row r="5353" spans="13:14">
      <c r="M5353" s="229"/>
      <c r="N5353" s="229"/>
    </row>
    <row r="5354" spans="13:14">
      <c r="M5354" s="229"/>
      <c r="N5354" s="229"/>
    </row>
    <row r="5355" spans="13:14">
      <c r="M5355" s="229"/>
      <c r="N5355" s="229"/>
    </row>
    <row r="5356" spans="13:14">
      <c r="M5356" s="229"/>
      <c r="N5356" s="229"/>
    </row>
    <row r="5357" spans="13:14">
      <c r="M5357" s="229"/>
      <c r="N5357" s="229"/>
    </row>
    <row r="5358" spans="13:14">
      <c r="M5358" s="229"/>
      <c r="N5358" s="229"/>
    </row>
    <row r="5359" spans="13:14">
      <c r="M5359" s="229"/>
      <c r="N5359" s="229"/>
    </row>
    <row r="5360" spans="13:14">
      <c r="M5360" s="229"/>
      <c r="N5360" s="229"/>
    </row>
    <row r="5361" spans="13:14">
      <c r="M5361" s="229"/>
      <c r="N5361" s="229"/>
    </row>
    <row r="5362" spans="13:14">
      <c r="M5362" s="229"/>
      <c r="N5362" s="229"/>
    </row>
    <row r="5363" spans="13:14">
      <c r="M5363" s="229"/>
      <c r="N5363" s="229"/>
    </row>
    <row r="5364" spans="13:14">
      <c r="M5364" s="229"/>
      <c r="N5364" s="229"/>
    </row>
    <row r="5365" spans="13:14">
      <c r="M5365" s="229"/>
      <c r="N5365" s="229"/>
    </row>
    <row r="5366" spans="13:14">
      <c r="M5366" s="229"/>
      <c r="N5366" s="229"/>
    </row>
    <row r="5367" spans="13:14">
      <c r="M5367" s="229"/>
      <c r="N5367" s="229"/>
    </row>
    <row r="5368" spans="13:14">
      <c r="M5368" s="229"/>
      <c r="N5368" s="229"/>
    </row>
    <row r="5369" spans="13:14">
      <c r="M5369" s="229"/>
      <c r="N5369" s="229"/>
    </row>
    <row r="5370" spans="13:14">
      <c r="M5370" s="229"/>
      <c r="N5370" s="229"/>
    </row>
    <row r="5371" spans="13:14">
      <c r="M5371" s="229"/>
      <c r="N5371" s="229"/>
    </row>
    <row r="5372" spans="13:14">
      <c r="M5372" s="229"/>
      <c r="N5372" s="229"/>
    </row>
    <row r="5373" spans="13:14">
      <c r="M5373" s="229"/>
      <c r="N5373" s="229"/>
    </row>
    <row r="5374" spans="13:14">
      <c r="M5374" s="229"/>
      <c r="N5374" s="229"/>
    </row>
    <row r="5375" spans="13:14">
      <c r="M5375" s="229"/>
      <c r="N5375" s="229"/>
    </row>
    <row r="5376" spans="13:14">
      <c r="M5376" s="229"/>
      <c r="N5376" s="229"/>
    </row>
    <row r="5377" spans="13:14">
      <c r="M5377" s="229"/>
      <c r="N5377" s="229"/>
    </row>
    <row r="5378" spans="13:14">
      <c r="M5378" s="229"/>
      <c r="N5378" s="229"/>
    </row>
    <row r="5379" spans="13:14">
      <c r="M5379" s="229"/>
      <c r="N5379" s="229"/>
    </row>
    <row r="5380" spans="13:14">
      <c r="M5380" s="229"/>
      <c r="N5380" s="229"/>
    </row>
    <row r="5381" spans="13:14">
      <c r="M5381" s="229"/>
      <c r="N5381" s="229"/>
    </row>
    <row r="5382" spans="13:14">
      <c r="M5382" s="229"/>
      <c r="N5382" s="229"/>
    </row>
    <row r="5383" spans="13:14">
      <c r="M5383" s="229"/>
      <c r="N5383" s="229"/>
    </row>
    <row r="5384" spans="13:14">
      <c r="M5384" s="229"/>
      <c r="N5384" s="229"/>
    </row>
    <row r="5385" spans="13:14">
      <c r="M5385" s="229"/>
      <c r="N5385" s="229"/>
    </row>
    <row r="5386" spans="13:14">
      <c r="M5386" s="229"/>
      <c r="N5386" s="229"/>
    </row>
    <row r="5387" spans="13:14">
      <c r="M5387" s="229"/>
      <c r="N5387" s="229"/>
    </row>
    <row r="5388" spans="13:14">
      <c r="M5388" s="229"/>
      <c r="N5388" s="229"/>
    </row>
    <row r="5389" spans="13:14">
      <c r="M5389" s="229"/>
      <c r="N5389" s="229"/>
    </row>
    <row r="5390" spans="13:14">
      <c r="M5390" s="229"/>
      <c r="N5390" s="229"/>
    </row>
    <row r="5391" spans="13:14">
      <c r="M5391" s="229"/>
      <c r="N5391" s="229"/>
    </row>
    <row r="5392" spans="13:14">
      <c r="M5392" s="229"/>
      <c r="N5392" s="229"/>
    </row>
    <row r="5393" spans="13:14">
      <c r="M5393" s="229"/>
      <c r="N5393" s="229"/>
    </row>
    <row r="5394" spans="13:14">
      <c r="M5394" s="229"/>
      <c r="N5394" s="229"/>
    </row>
    <row r="5395" spans="13:14">
      <c r="M5395" s="229"/>
      <c r="N5395" s="229"/>
    </row>
    <row r="5396" spans="13:14">
      <c r="M5396" s="229"/>
      <c r="N5396" s="229"/>
    </row>
    <row r="5397" spans="13:14">
      <c r="M5397" s="229"/>
      <c r="N5397" s="229"/>
    </row>
    <row r="5398" spans="13:14">
      <c r="M5398" s="229"/>
      <c r="N5398" s="229"/>
    </row>
    <row r="5399" spans="13:14">
      <c r="M5399" s="229"/>
      <c r="N5399" s="229"/>
    </row>
    <row r="5400" spans="13:14">
      <c r="M5400" s="229"/>
      <c r="N5400" s="229"/>
    </row>
    <row r="5401" spans="13:14">
      <c r="M5401" s="229"/>
      <c r="N5401" s="229"/>
    </row>
    <row r="5402" spans="13:14">
      <c r="M5402" s="229"/>
      <c r="N5402" s="229"/>
    </row>
    <row r="5403" spans="13:14">
      <c r="M5403" s="229"/>
      <c r="N5403" s="229"/>
    </row>
    <row r="5404" spans="13:14">
      <c r="M5404" s="229"/>
      <c r="N5404" s="229"/>
    </row>
    <row r="5405" spans="13:14">
      <c r="M5405" s="229"/>
      <c r="N5405" s="229"/>
    </row>
    <row r="5406" spans="13:14">
      <c r="M5406" s="229"/>
      <c r="N5406" s="229"/>
    </row>
    <row r="5407" spans="13:14">
      <c r="M5407" s="229"/>
      <c r="N5407" s="229"/>
    </row>
    <row r="5408" spans="13:14">
      <c r="M5408" s="229"/>
      <c r="N5408" s="229"/>
    </row>
    <row r="5409" spans="13:14">
      <c r="M5409" s="229"/>
      <c r="N5409" s="229"/>
    </row>
    <row r="5410" spans="13:14">
      <c r="M5410" s="229"/>
      <c r="N5410" s="229"/>
    </row>
    <row r="5411" spans="13:14">
      <c r="M5411" s="229"/>
      <c r="N5411" s="229"/>
    </row>
    <row r="5412" spans="13:14">
      <c r="M5412" s="229"/>
      <c r="N5412" s="229"/>
    </row>
    <row r="5413" spans="13:14">
      <c r="M5413" s="229"/>
      <c r="N5413" s="229"/>
    </row>
    <row r="5414" spans="13:14">
      <c r="M5414" s="229"/>
      <c r="N5414" s="229"/>
    </row>
    <row r="5415" spans="13:14">
      <c r="M5415" s="229"/>
      <c r="N5415" s="229"/>
    </row>
    <row r="5416" spans="13:14">
      <c r="M5416" s="229"/>
      <c r="N5416" s="229"/>
    </row>
    <row r="5417" spans="13:14">
      <c r="M5417" s="229"/>
      <c r="N5417" s="229"/>
    </row>
    <row r="5418" spans="13:14">
      <c r="M5418" s="229"/>
      <c r="N5418" s="229"/>
    </row>
    <row r="5419" spans="13:14">
      <c r="M5419" s="229"/>
      <c r="N5419" s="229"/>
    </row>
    <row r="5420" spans="13:14">
      <c r="M5420" s="229"/>
      <c r="N5420" s="229"/>
    </row>
    <row r="5421" spans="13:14">
      <c r="M5421" s="229"/>
      <c r="N5421" s="229"/>
    </row>
    <row r="5422" spans="13:14">
      <c r="M5422" s="229"/>
      <c r="N5422" s="229"/>
    </row>
    <row r="5423" spans="13:14">
      <c r="M5423" s="229"/>
      <c r="N5423" s="229"/>
    </row>
    <row r="5424" spans="13:14">
      <c r="M5424" s="229"/>
      <c r="N5424" s="229"/>
    </row>
    <row r="5425" spans="13:14">
      <c r="M5425" s="229"/>
      <c r="N5425" s="229"/>
    </row>
    <row r="5426" spans="13:14">
      <c r="M5426" s="229"/>
      <c r="N5426" s="229"/>
    </row>
    <row r="5427" spans="13:14">
      <c r="M5427" s="229"/>
      <c r="N5427" s="229"/>
    </row>
    <row r="5428" spans="13:14">
      <c r="M5428" s="229"/>
      <c r="N5428" s="229"/>
    </row>
    <row r="5429" spans="13:14">
      <c r="M5429" s="229"/>
      <c r="N5429" s="229"/>
    </row>
    <row r="5430" spans="13:14">
      <c r="M5430" s="229"/>
      <c r="N5430" s="229"/>
    </row>
    <row r="5431" spans="13:14">
      <c r="M5431" s="229"/>
      <c r="N5431" s="229"/>
    </row>
    <row r="5432" spans="13:14">
      <c r="M5432" s="229"/>
      <c r="N5432" s="229"/>
    </row>
    <row r="5433" spans="13:14">
      <c r="M5433" s="229"/>
      <c r="N5433" s="229"/>
    </row>
    <row r="5434" spans="13:14">
      <c r="M5434" s="229"/>
      <c r="N5434" s="229"/>
    </row>
    <row r="5435" spans="13:14">
      <c r="M5435" s="229"/>
      <c r="N5435" s="229"/>
    </row>
    <row r="5436" spans="13:14">
      <c r="M5436" s="229"/>
      <c r="N5436" s="229"/>
    </row>
    <row r="5437" spans="13:14">
      <c r="M5437" s="229"/>
      <c r="N5437" s="229"/>
    </row>
    <row r="5438" spans="13:14">
      <c r="M5438" s="229"/>
      <c r="N5438" s="229"/>
    </row>
    <row r="5439" spans="13:14">
      <c r="M5439" s="229"/>
      <c r="N5439" s="229"/>
    </row>
    <row r="5440" spans="13:14">
      <c r="M5440" s="229"/>
      <c r="N5440" s="229"/>
    </row>
    <row r="5441" spans="13:14">
      <c r="M5441" s="229"/>
      <c r="N5441" s="229"/>
    </row>
    <row r="5442" spans="13:14">
      <c r="M5442" s="229"/>
      <c r="N5442" s="229"/>
    </row>
    <row r="5443" spans="13:14">
      <c r="M5443" s="229"/>
      <c r="N5443" s="229"/>
    </row>
    <row r="5444" spans="13:14">
      <c r="M5444" s="229"/>
      <c r="N5444" s="229"/>
    </row>
    <row r="5445" spans="13:14">
      <c r="M5445" s="229"/>
      <c r="N5445" s="229"/>
    </row>
    <row r="5446" spans="13:14">
      <c r="M5446" s="229"/>
      <c r="N5446" s="229"/>
    </row>
    <row r="5447" spans="13:14">
      <c r="M5447" s="229"/>
      <c r="N5447" s="229"/>
    </row>
    <row r="5448" spans="13:14">
      <c r="M5448" s="229"/>
      <c r="N5448" s="229"/>
    </row>
    <row r="5449" spans="13:14">
      <c r="M5449" s="229"/>
      <c r="N5449" s="229"/>
    </row>
    <row r="5450" spans="13:14">
      <c r="M5450" s="229"/>
      <c r="N5450" s="229"/>
    </row>
    <row r="5451" spans="13:14">
      <c r="M5451" s="229"/>
      <c r="N5451" s="229"/>
    </row>
    <row r="5452" spans="13:14">
      <c r="M5452" s="229"/>
      <c r="N5452" s="229"/>
    </row>
    <row r="5453" spans="13:14">
      <c r="M5453" s="229"/>
      <c r="N5453" s="229"/>
    </row>
    <row r="5454" spans="13:14">
      <c r="M5454" s="229"/>
      <c r="N5454" s="229"/>
    </row>
    <row r="5455" spans="13:14">
      <c r="M5455" s="229"/>
      <c r="N5455" s="229"/>
    </row>
    <row r="5456" spans="13:14">
      <c r="M5456" s="229"/>
      <c r="N5456" s="229"/>
    </row>
    <row r="5457" spans="13:14">
      <c r="M5457" s="229"/>
      <c r="N5457" s="229"/>
    </row>
    <row r="5458" spans="13:14">
      <c r="M5458" s="229"/>
      <c r="N5458" s="229"/>
    </row>
    <row r="5459" spans="13:14">
      <c r="M5459" s="229"/>
      <c r="N5459" s="229"/>
    </row>
    <row r="5460" spans="13:14">
      <c r="M5460" s="229"/>
      <c r="N5460" s="229"/>
    </row>
    <row r="5461" spans="13:14">
      <c r="M5461" s="229"/>
      <c r="N5461" s="229"/>
    </row>
    <row r="5462" spans="13:14">
      <c r="M5462" s="229"/>
      <c r="N5462" s="229"/>
    </row>
    <row r="5463" spans="13:14">
      <c r="M5463" s="229"/>
      <c r="N5463" s="229"/>
    </row>
    <row r="5464" spans="13:14">
      <c r="M5464" s="229"/>
      <c r="N5464" s="229"/>
    </row>
    <row r="5465" spans="13:14">
      <c r="M5465" s="229"/>
      <c r="N5465" s="229"/>
    </row>
    <row r="5466" spans="13:14">
      <c r="M5466" s="229"/>
      <c r="N5466" s="229"/>
    </row>
    <row r="5467" spans="13:14">
      <c r="M5467" s="229"/>
      <c r="N5467" s="229"/>
    </row>
    <row r="5468" spans="13:14">
      <c r="M5468" s="229"/>
      <c r="N5468" s="229"/>
    </row>
    <row r="5469" spans="13:14">
      <c r="M5469" s="229"/>
      <c r="N5469" s="229"/>
    </row>
    <row r="5470" spans="13:14">
      <c r="M5470" s="229"/>
      <c r="N5470" s="229"/>
    </row>
    <row r="5471" spans="13:14">
      <c r="M5471" s="229"/>
      <c r="N5471" s="229"/>
    </row>
    <row r="5472" spans="13:14">
      <c r="M5472" s="229"/>
      <c r="N5472" s="229"/>
    </row>
    <row r="5473" spans="13:14">
      <c r="M5473" s="229"/>
      <c r="N5473" s="229"/>
    </row>
    <row r="5474" spans="13:14">
      <c r="M5474" s="229"/>
      <c r="N5474" s="229"/>
    </row>
    <row r="5475" spans="13:14">
      <c r="M5475" s="229"/>
      <c r="N5475" s="229"/>
    </row>
    <row r="5476" spans="13:14">
      <c r="M5476" s="229"/>
      <c r="N5476" s="229"/>
    </row>
    <row r="5477" spans="13:14">
      <c r="M5477" s="229"/>
      <c r="N5477" s="229"/>
    </row>
    <row r="5478" spans="13:14">
      <c r="M5478" s="229"/>
      <c r="N5478" s="229"/>
    </row>
    <row r="5479" spans="13:14">
      <c r="M5479" s="229"/>
      <c r="N5479" s="229"/>
    </row>
    <row r="5480" spans="13:14">
      <c r="M5480" s="229"/>
      <c r="N5480" s="229"/>
    </row>
    <row r="5481" spans="13:14">
      <c r="M5481" s="229"/>
      <c r="N5481" s="229"/>
    </row>
    <row r="5482" spans="13:14">
      <c r="M5482" s="229"/>
      <c r="N5482" s="229"/>
    </row>
    <row r="5483" spans="13:14">
      <c r="M5483" s="229"/>
      <c r="N5483" s="229"/>
    </row>
    <row r="5484" spans="13:14">
      <c r="M5484" s="229"/>
      <c r="N5484" s="229"/>
    </row>
    <row r="5485" spans="13:14">
      <c r="M5485" s="229"/>
      <c r="N5485" s="229"/>
    </row>
    <row r="5486" spans="13:14">
      <c r="M5486" s="229"/>
      <c r="N5486" s="229"/>
    </row>
    <row r="5487" spans="13:14">
      <c r="M5487" s="229"/>
      <c r="N5487" s="229"/>
    </row>
    <row r="5488" spans="13:14">
      <c r="M5488" s="229"/>
      <c r="N5488" s="229"/>
    </row>
    <row r="5489" spans="13:14">
      <c r="M5489" s="229"/>
      <c r="N5489" s="229"/>
    </row>
    <row r="5490" spans="13:14">
      <c r="M5490" s="229"/>
      <c r="N5490" s="229"/>
    </row>
    <row r="5491" spans="13:14">
      <c r="M5491" s="229"/>
      <c r="N5491" s="229"/>
    </row>
    <row r="5492" spans="13:14">
      <c r="M5492" s="229"/>
      <c r="N5492" s="229"/>
    </row>
    <row r="5493" spans="13:14">
      <c r="M5493" s="229"/>
      <c r="N5493" s="229"/>
    </row>
    <row r="5494" spans="13:14">
      <c r="M5494" s="229"/>
      <c r="N5494" s="229"/>
    </row>
    <row r="5495" spans="13:14">
      <c r="M5495" s="229"/>
      <c r="N5495" s="229"/>
    </row>
    <row r="5496" spans="13:14">
      <c r="M5496" s="229"/>
      <c r="N5496" s="229"/>
    </row>
    <row r="5497" spans="13:14">
      <c r="M5497" s="229"/>
      <c r="N5497" s="229"/>
    </row>
    <row r="5498" spans="13:14">
      <c r="M5498" s="229"/>
      <c r="N5498" s="229"/>
    </row>
    <row r="5499" spans="13:14">
      <c r="M5499" s="229"/>
      <c r="N5499" s="229"/>
    </row>
    <row r="5500" spans="13:14">
      <c r="M5500" s="229"/>
      <c r="N5500" s="229"/>
    </row>
    <row r="5501" spans="13:14">
      <c r="M5501" s="229"/>
      <c r="N5501" s="229"/>
    </row>
    <row r="5502" spans="13:14">
      <c r="M5502" s="229"/>
      <c r="N5502" s="229"/>
    </row>
    <row r="5503" spans="13:14">
      <c r="M5503" s="229"/>
      <c r="N5503" s="229"/>
    </row>
    <row r="5504" spans="13:14">
      <c r="M5504" s="229"/>
      <c r="N5504" s="229"/>
    </row>
    <row r="5505" spans="13:14">
      <c r="M5505" s="229"/>
      <c r="N5505" s="229"/>
    </row>
    <row r="5506" spans="13:14">
      <c r="M5506" s="229"/>
      <c r="N5506" s="229"/>
    </row>
    <row r="5507" spans="13:14">
      <c r="M5507" s="229"/>
      <c r="N5507" s="229"/>
    </row>
    <row r="5508" spans="13:14">
      <c r="M5508" s="229"/>
      <c r="N5508" s="229"/>
    </row>
    <row r="5509" spans="13:14">
      <c r="M5509" s="229"/>
      <c r="N5509" s="229"/>
    </row>
    <row r="5510" spans="13:14">
      <c r="M5510" s="229"/>
      <c r="N5510" s="229"/>
    </row>
    <row r="5511" spans="13:14">
      <c r="M5511" s="229"/>
      <c r="N5511" s="229"/>
    </row>
    <row r="5512" spans="13:14">
      <c r="M5512" s="229"/>
      <c r="N5512" s="229"/>
    </row>
    <row r="5513" spans="13:14">
      <c r="M5513" s="229"/>
      <c r="N5513" s="229"/>
    </row>
    <row r="5514" spans="13:14">
      <c r="M5514" s="229"/>
      <c r="N5514" s="229"/>
    </row>
    <row r="5515" spans="13:14">
      <c r="M5515" s="229"/>
      <c r="N5515" s="229"/>
    </row>
    <row r="5516" spans="13:14">
      <c r="M5516" s="229"/>
      <c r="N5516" s="229"/>
    </row>
    <row r="5517" spans="13:14">
      <c r="M5517" s="229"/>
      <c r="N5517" s="229"/>
    </row>
    <row r="5518" spans="13:14">
      <c r="M5518" s="229"/>
      <c r="N5518" s="229"/>
    </row>
    <row r="5519" spans="13:14">
      <c r="M5519" s="229"/>
      <c r="N5519" s="229"/>
    </row>
    <row r="5520" spans="13:14">
      <c r="M5520" s="229"/>
      <c r="N5520" s="229"/>
    </row>
    <row r="5521" spans="13:14">
      <c r="M5521" s="229"/>
      <c r="N5521" s="229"/>
    </row>
    <row r="5522" spans="13:14">
      <c r="M5522" s="229"/>
      <c r="N5522" s="229"/>
    </row>
    <row r="5523" spans="13:14">
      <c r="M5523" s="229"/>
      <c r="N5523" s="229"/>
    </row>
    <row r="5524" spans="13:14">
      <c r="M5524" s="229"/>
      <c r="N5524" s="229"/>
    </row>
    <row r="5525" spans="13:14">
      <c r="M5525" s="229"/>
      <c r="N5525" s="229"/>
    </row>
    <row r="5526" spans="13:14">
      <c r="M5526" s="229"/>
      <c r="N5526" s="229"/>
    </row>
    <row r="5527" spans="13:14">
      <c r="M5527" s="229"/>
      <c r="N5527" s="229"/>
    </row>
    <row r="5528" spans="13:14">
      <c r="M5528" s="229"/>
      <c r="N5528" s="229"/>
    </row>
    <row r="5529" spans="13:14">
      <c r="M5529" s="229"/>
      <c r="N5529" s="229"/>
    </row>
    <row r="5530" spans="13:14">
      <c r="M5530" s="229"/>
      <c r="N5530" s="229"/>
    </row>
    <row r="5531" spans="13:14">
      <c r="M5531" s="229"/>
      <c r="N5531" s="229"/>
    </row>
    <row r="5532" spans="13:14">
      <c r="M5532" s="229"/>
      <c r="N5532" s="229"/>
    </row>
    <row r="5533" spans="13:14">
      <c r="M5533" s="229"/>
      <c r="N5533" s="229"/>
    </row>
    <row r="5534" spans="13:14">
      <c r="M5534" s="229"/>
      <c r="N5534" s="229"/>
    </row>
    <row r="5535" spans="13:14">
      <c r="M5535" s="229"/>
      <c r="N5535" s="229"/>
    </row>
    <row r="5536" spans="13:14">
      <c r="M5536" s="229"/>
      <c r="N5536" s="229"/>
    </row>
    <row r="5537" spans="13:14">
      <c r="M5537" s="229"/>
      <c r="N5537" s="229"/>
    </row>
    <row r="5538" spans="13:14">
      <c r="M5538" s="229"/>
      <c r="N5538" s="229"/>
    </row>
    <row r="5539" spans="13:14">
      <c r="M5539" s="229"/>
      <c r="N5539" s="229"/>
    </row>
    <row r="5540" spans="13:14">
      <c r="M5540" s="229"/>
      <c r="N5540" s="229"/>
    </row>
    <row r="5541" spans="13:14">
      <c r="M5541" s="229"/>
      <c r="N5541" s="229"/>
    </row>
    <row r="5542" spans="13:14">
      <c r="M5542" s="229"/>
      <c r="N5542" s="229"/>
    </row>
    <row r="5543" spans="13:14">
      <c r="M5543" s="229"/>
      <c r="N5543" s="229"/>
    </row>
    <row r="5544" spans="13:14">
      <c r="M5544" s="229"/>
      <c r="N5544" s="229"/>
    </row>
    <row r="5545" spans="13:14">
      <c r="M5545" s="229"/>
      <c r="N5545" s="229"/>
    </row>
    <row r="5546" spans="13:14">
      <c r="M5546" s="229"/>
      <c r="N5546" s="229"/>
    </row>
    <row r="5547" spans="13:14">
      <c r="M5547" s="229"/>
      <c r="N5547" s="229"/>
    </row>
    <row r="5548" spans="13:14">
      <c r="M5548" s="229"/>
      <c r="N5548" s="229"/>
    </row>
    <row r="5549" spans="13:14">
      <c r="M5549" s="229"/>
      <c r="N5549" s="229"/>
    </row>
    <row r="5550" spans="13:14">
      <c r="M5550" s="229"/>
      <c r="N5550" s="229"/>
    </row>
    <row r="5551" spans="13:14">
      <c r="M5551" s="229"/>
      <c r="N5551" s="229"/>
    </row>
    <row r="5552" spans="13:14">
      <c r="M5552" s="229"/>
      <c r="N5552" s="229"/>
    </row>
    <row r="5553" spans="13:14">
      <c r="M5553" s="229"/>
      <c r="N5553" s="229"/>
    </row>
    <row r="5554" spans="13:14">
      <c r="M5554" s="229"/>
      <c r="N5554" s="229"/>
    </row>
    <row r="5555" spans="13:14">
      <c r="M5555" s="229"/>
      <c r="N5555" s="229"/>
    </row>
    <row r="5556" spans="13:14">
      <c r="M5556" s="229"/>
      <c r="N5556" s="229"/>
    </row>
    <row r="5557" spans="13:14">
      <c r="M5557" s="229"/>
      <c r="N5557" s="229"/>
    </row>
    <row r="5558" spans="13:14">
      <c r="M5558" s="229"/>
      <c r="N5558" s="229"/>
    </row>
    <row r="5559" spans="13:14">
      <c r="M5559" s="229"/>
      <c r="N5559" s="229"/>
    </row>
    <row r="5560" spans="13:14">
      <c r="M5560" s="229"/>
      <c r="N5560" s="229"/>
    </row>
    <row r="5561" spans="13:14">
      <c r="M5561" s="229"/>
      <c r="N5561" s="229"/>
    </row>
    <row r="5562" spans="13:14">
      <c r="M5562" s="229"/>
      <c r="N5562" s="229"/>
    </row>
    <row r="5563" spans="13:14">
      <c r="M5563" s="229"/>
      <c r="N5563" s="229"/>
    </row>
    <row r="5564" spans="13:14">
      <c r="M5564" s="229"/>
      <c r="N5564" s="229"/>
    </row>
    <row r="5565" spans="13:14">
      <c r="M5565" s="229"/>
      <c r="N5565" s="229"/>
    </row>
    <row r="5566" spans="13:14">
      <c r="M5566" s="229"/>
      <c r="N5566" s="229"/>
    </row>
    <row r="5567" spans="13:14">
      <c r="M5567" s="229"/>
      <c r="N5567" s="229"/>
    </row>
    <row r="5568" spans="13:14">
      <c r="M5568" s="229"/>
      <c r="N5568" s="229"/>
    </row>
    <row r="5569" spans="13:14">
      <c r="M5569" s="229"/>
      <c r="N5569" s="229"/>
    </row>
    <row r="5570" spans="13:14">
      <c r="M5570" s="229"/>
      <c r="N5570" s="229"/>
    </row>
    <row r="5571" spans="13:14">
      <c r="M5571" s="229"/>
      <c r="N5571" s="229"/>
    </row>
    <row r="5572" spans="13:14">
      <c r="M5572" s="229"/>
      <c r="N5572" s="229"/>
    </row>
    <row r="5573" spans="13:14">
      <c r="M5573" s="229"/>
      <c r="N5573" s="229"/>
    </row>
    <row r="5574" spans="13:14">
      <c r="M5574" s="229"/>
      <c r="N5574" s="229"/>
    </row>
    <row r="5575" spans="13:14">
      <c r="M5575" s="229"/>
      <c r="N5575" s="229"/>
    </row>
    <row r="5576" spans="13:14">
      <c r="M5576" s="229"/>
      <c r="N5576" s="229"/>
    </row>
    <row r="5577" spans="13:14">
      <c r="M5577" s="229"/>
      <c r="N5577" s="229"/>
    </row>
    <row r="5578" spans="13:14">
      <c r="M5578" s="229"/>
      <c r="N5578" s="229"/>
    </row>
    <row r="5579" spans="13:14">
      <c r="M5579" s="229"/>
      <c r="N5579" s="229"/>
    </row>
    <row r="5580" spans="13:14">
      <c r="M5580" s="229"/>
      <c r="N5580" s="229"/>
    </row>
    <row r="5581" spans="13:14">
      <c r="M5581" s="229"/>
      <c r="N5581" s="229"/>
    </row>
    <row r="5582" spans="13:14">
      <c r="M5582" s="229"/>
      <c r="N5582" s="229"/>
    </row>
    <row r="5583" spans="13:14">
      <c r="M5583" s="229"/>
      <c r="N5583" s="229"/>
    </row>
    <row r="5584" spans="13:14">
      <c r="M5584" s="229"/>
      <c r="N5584" s="229"/>
    </row>
    <row r="5585" spans="13:14">
      <c r="M5585" s="229"/>
      <c r="N5585" s="229"/>
    </row>
    <row r="5586" spans="13:14">
      <c r="M5586" s="229"/>
      <c r="N5586" s="229"/>
    </row>
    <row r="5587" spans="13:14">
      <c r="M5587" s="229"/>
      <c r="N5587" s="229"/>
    </row>
    <row r="5588" spans="13:14">
      <c r="M5588" s="229"/>
      <c r="N5588" s="229"/>
    </row>
    <row r="5589" spans="13:14">
      <c r="M5589" s="229"/>
      <c r="N5589" s="229"/>
    </row>
    <row r="5590" spans="13:14">
      <c r="M5590" s="229"/>
      <c r="N5590" s="229"/>
    </row>
    <row r="5591" spans="13:14">
      <c r="M5591" s="229"/>
      <c r="N5591" s="229"/>
    </row>
    <row r="5592" spans="13:14">
      <c r="M5592" s="229"/>
      <c r="N5592" s="229"/>
    </row>
    <row r="5593" spans="13:14">
      <c r="M5593" s="229"/>
      <c r="N5593" s="229"/>
    </row>
    <row r="5594" spans="13:14">
      <c r="M5594" s="229"/>
      <c r="N5594" s="229"/>
    </row>
    <row r="5595" spans="13:14">
      <c r="M5595" s="229"/>
      <c r="N5595" s="229"/>
    </row>
    <row r="5596" spans="13:14">
      <c r="M5596" s="229"/>
      <c r="N5596" s="229"/>
    </row>
    <row r="5597" spans="13:14">
      <c r="M5597" s="229"/>
      <c r="N5597" s="229"/>
    </row>
    <row r="5598" spans="13:14">
      <c r="M5598" s="229"/>
      <c r="N5598" s="229"/>
    </row>
    <row r="5599" spans="13:14">
      <c r="M5599" s="229"/>
      <c r="N5599" s="229"/>
    </row>
    <row r="5600" spans="13:14">
      <c r="M5600" s="229"/>
      <c r="N5600" s="229"/>
    </row>
    <row r="5601" spans="13:14">
      <c r="M5601" s="229"/>
      <c r="N5601" s="229"/>
    </row>
    <row r="5602" spans="13:14">
      <c r="M5602" s="229"/>
      <c r="N5602" s="229"/>
    </row>
    <row r="5603" spans="13:14">
      <c r="M5603" s="229"/>
      <c r="N5603" s="229"/>
    </row>
    <row r="5604" spans="13:14">
      <c r="M5604" s="229"/>
      <c r="N5604" s="229"/>
    </row>
    <row r="5605" spans="13:14">
      <c r="M5605" s="229"/>
      <c r="N5605" s="229"/>
    </row>
    <row r="5606" spans="13:14">
      <c r="M5606" s="229"/>
      <c r="N5606" s="229"/>
    </row>
    <row r="5607" spans="13:14">
      <c r="M5607" s="229"/>
      <c r="N5607" s="229"/>
    </row>
    <row r="5608" spans="13:14">
      <c r="M5608" s="229"/>
      <c r="N5608" s="229"/>
    </row>
    <row r="5609" spans="13:14">
      <c r="M5609" s="229"/>
      <c r="N5609" s="229"/>
    </row>
    <row r="5610" spans="13:14">
      <c r="M5610" s="229"/>
      <c r="N5610" s="229"/>
    </row>
    <row r="5611" spans="13:14">
      <c r="M5611" s="229"/>
      <c r="N5611" s="229"/>
    </row>
    <row r="5612" spans="13:14">
      <c r="M5612" s="229"/>
      <c r="N5612" s="229"/>
    </row>
    <row r="5613" spans="13:14">
      <c r="M5613" s="229"/>
      <c r="N5613" s="229"/>
    </row>
    <row r="5614" spans="13:14">
      <c r="M5614" s="229"/>
      <c r="N5614" s="229"/>
    </row>
    <row r="5615" spans="13:14">
      <c r="M5615" s="229"/>
      <c r="N5615" s="229"/>
    </row>
    <row r="5616" spans="13:14">
      <c r="M5616" s="229"/>
      <c r="N5616" s="229"/>
    </row>
    <row r="5617" spans="13:14">
      <c r="M5617" s="229"/>
      <c r="N5617" s="229"/>
    </row>
    <row r="5618" spans="13:14">
      <c r="M5618" s="229"/>
      <c r="N5618" s="229"/>
    </row>
    <row r="5619" spans="13:14">
      <c r="M5619" s="229"/>
      <c r="N5619" s="229"/>
    </row>
    <row r="5620" spans="13:14">
      <c r="M5620" s="229"/>
      <c r="N5620" s="229"/>
    </row>
    <row r="5621" spans="13:14">
      <c r="M5621" s="229"/>
      <c r="N5621" s="229"/>
    </row>
    <row r="5622" spans="13:14">
      <c r="M5622" s="229"/>
      <c r="N5622" s="229"/>
    </row>
    <row r="5623" spans="13:14">
      <c r="M5623" s="229"/>
      <c r="N5623" s="229"/>
    </row>
    <row r="5624" spans="13:14">
      <c r="M5624" s="229"/>
      <c r="N5624" s="229"/>
    </row>
    <row r="5625" spans="13:14">
      <c r="M5625" s="229"/>
      <c r="N5625" s="229"/>
    </row>
    <row r="5626" spans="13:14">
      <c r="M5626" s="229"/>
      <c r="N5626" s="229"/>
    </row>
    <row r="5627" spans="13:14">
      <c r="M5627" s="229"/>
      <c r="N5627" s="229"/>
    </row>
    <row r="5628" spans="13:14">
      <c r="M5628" s="229"/>
      <c r="N5628" s="229"/>
    </row>
    <row r="5629" spans="13:14">
      <c r="M5629" s="229"/>
      <c r="N5629" s="229"/>
    </row>
    <row r="5630" spans="13:14">
      <c r="M5630" s="229"/>
      <c r="N5630" s="229"/>
    </row>
    <row r="5631" spans="13:14">
      <c r="M5631" s="229"/>
      <c r="N5631" s="229"/>
    </row>
    <row r="5632" spans="13:14">
      <c r="M5632" s="229"/>
      <c r="N5632" s="229"/>
    </row>
    <row r="5633" spans="13:14">
      <c r="M5633" s="229"/>
      <c r="N5633" s="229"/>
    </row>
    <row r="5634" spans="13:14">
      <c r="M5634" s="229"/>
      <c r="N5634" s="229"/>
    </row>
    <row r="5635" spans="13:14">
      <c r="M5635" s="229"/>
      <c r="N5635" s="229"/>
    </row>
    <row r="5636" spans="13:14">
      <c r="M5636" s="229"/>
      <c r="N5636" s="229"/>
    </row>
    <row r="5637" spans="13:14">
      <c r="M5637" s="229"/>
      <c r="N5637" s="229"/>
    </row>
    <row r="5638" spans="13:14">
      <c r="M5638" s="229"/>
      <c r="N5638" s="229"/>
    </row>
    <row r="5639" spans="13:14">
      <c r="M5639" s="229"/>
      <c r="N5639" s="229"/>
    </row>
    <row r="5640" spans="13:14">
      <c r="M5640" s="229"/>
      <c r="N5640" s="229"/>
    </row>
    <row r="5641" spans="13:14">
      <c r="M5641" s="229"/>
      <c r="N5641" s="229"/>
    </row>
    <row r="5642" spans="13:14">
      <c r="M5642" s="229"/>
      <c r="N5642" s="229"/>
    </row>
    <row r="5643" spans="13:14">
      <c r="M5643" s="229"/>
      <c r="N5643" s="229"/>
    </row>
    <row r="5644" spans="13:14">
      <c r="M5644" s="229"/>
      <c r="N5644" s="229"/>
    </row>
    <row r="5645" spans="13:14">
      <c r="M5645" s="229"/>
      <c r="N5645" s="229"/>
    </row>
    <row r="5646" spans="13:14">
      <c r="M5646" s="229"/>
      <c r="N5646" s="229"/>
    </row>
    <row r="5647" spans="13:14">
      <c r="M5647" s="229"/>
      <c r="N5647" s="229"/>
    </row>
    <row r="5648" spans="13:14">
      <c r="M5648" s="229"/>
      <c r="N5648" s="229"/>
    </row>
    <row r="5649" spans="13:14">
      <c r="M5649" s="229"/>
      <c r="N5649" s="229"/>
    </row>
    <row r="5650" spans="13:14">
      <c r="M5650" s="229"/>
      <c r="N5650" s="229"/>
    </row>
    <row r="5651" spans="13:14">
      <c r="M5651" s="229"/>
      <c r="N5651" s="229"/>
    </row>
    <row r="5652" spans="13:14">
      <c r="M5652" s="229"/>
      <c r="N5652" s="229"/>
    </row>
    <row r="5653" spans="13:14">
      <c r="M5653" s="229"/>
      <c r="N5653" s="229"/>
    </row>
    <row r="5654" spans="13:14">
      <c r="M5654" s="229"/>
      <c r="N5654" s="229"/>
    </row>
    <row r="5655" spans="13:14">
      <c r="M5655" s="229"/>
      <c r="N5655" s="229"/>
    </row>
    <row r="5656" spans="13:14">
      <c r="M5656" s="229"/>
      <c r="N5656" s="229"/>
    </row>
    <row r="5657" spans="13:14">
      <c r="M5657" s="229"/>
      <c r="N5657" s="229"/>
    </row>
    <row r="5658" spans="13:14">
      <c r="M5658" s="229"/>
      <c r="N5658" s="229"/>
    </row>
    <row r="5659" spans="13:14">
      <c r="M5659" s="229"/>
      <c r="N5659" s="229"/>
    </row>
    <row r="5660" spans="13:14">
      <c r="M5660" s="229"/>
      <c r="N5660" s="229"/>
    </row>
    <row r="5661" spans="13:14">
      <c r="M5661" s="229"/>
      <c r="N5661" s="229"/>
    </row>
    <row r="5662" spans="13:14">
      <c r="M5662" s="229"/>
      <c r="N5662" s="229"/>
    </row>
    <row r="5663" spans="13:14">
      <c r="M5663" s="229"/>
      <c r="N5663" s="229"/>
    </row>
    <row r="5664" spans="13:14">
      <c r="M5664" s="229"/>
      <c r="N5664" s="229"/>
    </row>
    <row r="5665" spans="13:14">
      <c r="M5665" s="229"/>
      <c r="N5665" s="229"/>
    </row>
    <row r="5666" spans="13:14">
      <c r="M5666" s="229"/>
      <c r="N5666" s="229"/>
    </row>
    <row r="5667" spans="13:14">
      <c r="M5667" s="229"/>
      <c r="N5667" s="229"/>
    </row>
    <row r="5668" spans="13:14">
      <c r="M5668" s="229"/>
      <c r="N5668" s="229"/>
    </row>
    <row r="5669" spans="13:14">
      <c r="M5669" s="229"/>
      <c r="N5669" s="229"/>
    </row>
    <row r="5670" spans="13:14">
      <c r="M5670" s="229"/>
      <c r="N5670" s="229"/>
    </row>
    <row r="5671" spans="13:14">
      <c r="M5671" s="229"/>
      <c r="N5671" s="229"/>
    </row>
    <row r="5672" spans="13:14">
      <c r="M5672" s="229"/>
      <c r="N5672" s="229"/>
    </row>
    <row r="5673" spans="13:14">
      <c r="M5673" s="229"/>
      <c r="N5673" s="229"/>
    </row>
    <row r="5674" spans="13:14">
      <c r="M5674" s="229"/>
      <c r="N5674" s="229"/>
    </row>
    <row r="5675" spans="13:14">
      <c r="M5675" s="229"/>
      <c r="N5675" s="229"/>
    </row>
    <row r="5676" spans="13:14">
      <c r="M5676" s="229"/>
      <c r="N5676" s="229"/>
    </row>
    <row r="5677" spans="13:14">
      <c r="M5677" s="229"/>
      <c r="N5677" s="229"/>
    </row>
    <row r="5678" spans="13:14">
      <c r="M5678" s="229"/>
      <c r="N5678" s="229"/>
    </row>
    <row r="5679" spans="13:14">
      <c r="M5679" s="229"/>
      <c r="N5679" s="229"/>
    </row>
    <row r="5680" spans="13:14">
      <c r="M5680" s="229"/>
      <c r="N5680" s="229"/>
    </row>
    <row r="5681" spans="13:14">
      <c r="M5681" s="229"/>
      <c r="N5681" s="229"/>
    </row>
    <row r="5682" spans="13:14">
      <c r="M5682" s="229"/>
      <c r="N5682" s="229"/>
    </row>
    <row r="5683" spans="13:14">
      <c r="M5683" s="229"/>
      <c r="N5683" s="229"/>
    </row>
    <row r="5684" spans="13:14">
      <c r="M5684" s="229"/>
      <c r="N5684" s="229"/>
    </row>
    <row r="5685" spans="13:14">
      <c r="M5685" s="229"/>
      <c r="N5685" s="229"/>
    </row>
    <row r="5686" spans="13:14">
      <c r="M5686" s="229"/>
      <c r="N5686" s="229"/>
    </row>
    <row r="5687" spans="13:14">
      <c r="M5687" s="229"/>
      <c r="N5687" s="229"/>
    </row>
    <row r="5688" spans="13:14">
      <c r="M5688" s="229"/>
      <c r="N5688" s="229"/>
    </row>
    <row r="5689" spans="13:14">
      <c r="M5689" s="229"/>
      <c r="N5689" s="229"/>
    </row>
    <row r="5690" spans="13:14">
      <c r="M5690" s="229"/>
      <c r="N5690" s="229"/>
    </row>
    <row r="5691" spans="13:14">
      <c r="M5691" s="229"/>
      <c r="N5691" s="229"/>
    </row>
    <row r="5692" spans="13:14">
      <c r="M5692" s="229"/>
      <c r="N5692" s="229"/>
    </row>
    <row r="5693" spans="13:14">
      <c r="M5693" s="229"/>
      <c r="N5693" s="229"/>
    </row>
    <row r="5694" spans="13:14">
      <c r="M5694" s="229"/>
      <c r="N5694" s="229"/>
    </row>
    <row r="5695" spans="13:14">
      <c r="M5695" s="229"/>
      <c r="N5695" s="229"/>
    </row>
    <row r="5696" spans="13:14">
      <c r="M5696" s="229"/>
      <c r="N5696" s="229"/>
    </row>
    <row r="5697" spans="13:14">
      <c r="M5697" s="229"/>
      <c r="N5697" s="229"/>
    </row>
    <row r="5698" spans="13:14">
      <c r="M5698" s="229"/>
      <c r="N5698" s="229"/>
    </row>
    <row r="5699" spans="13:14">
      <c r="M5699" s="229"/>
      <c r="N5699" s="229"/>
    </row>
    <row r="5700" spans="13:14">
      <c r="M5700" s="229"/>
      <c r="N5700" s="229"/>
    </row>
    <row r="5701" spans="13:14">
      <c r="M5701" s="229"/>
      <c r="N5701" s="229"/>
    </row>
    <row r="5702" spans="13:14">
      <c r="M5702" s="229"/>
      <c r="N5702" s="229"/>
    </row>
    <row r="5703" spans="13:14">
      <c r="M5703" s="229"/>
      <c r="N5703" s="229"/>
    </row>
    <row r="5704" spans="13:14">
      <c r="M5704" s="229"/>
      <c r="N5704" s="229"/>
    </row>
    <row r="5705" spans="13:14">
      <c r="M5705" s="229"/>
      <c r="N5705" s="229"/>
    </row>
    <row r="5706" spans="13:14">
      <c r="M5706" s="229"/>
      <c r="N5706" s="229"/>
    </row>
    <row r="5707" spans="13:14">
      <c r="M5707" s="229"/>
      <c r="N5707" s="229"/>
    </row>
    <row r="5708" spans="13:14">
      <c r="M5708" s="229"/>
      <c r="N5708" s="229"/>
    </row>
    <row r="5709" spans="13:14">
      <c r="M5709" s="229"/>
      <c r="N5709" s="229"/>
    </row>
    <row r="5710" spans="13:14">
      <c r="M5710" s="229"/>
      <c r="N5710" s="229"/>
    </row>
    <row r="5711" spans="13:14">
      <c r="M5711" s="229"/>
      <c r="N5711" s="229"/>
    </row>
    <row r="5712" spans="13:14">
      <c r="M5712" s="229"/>
      <c r="N5712" s="229"/>
    </row>
    <row r="5713" spans="13:14">
      <c r="M5713" s="229"/>
      <c r="N5713" s="229"/>
    </row>
    <row r="5714" spans="13:14">
      <c r="M5714" s="229"/>
      <c r="N5714" s="229"/>
    </row>
    <row r="5715" spans="13:14">
      <c r="M5715" s="229"/>
      <c r="N5715" s="229"/>
    </row>
    <row r="5716" spans="13:14">
      <c r="M5716" s="229"/>
      <c r="N5716" s="229"/>
    </row>
    <row r="5717" spans="13:14">
      <c r="M5717" s="229"/>
      <c r="N5717" s="229"/>
    </row>
    <row r="5718" spans="13:14">
      <c r="M5718" s="229"/>
      <c r="N5718" s="229"/>
    </row>
    <row r="5719" spans="13:14">
      <c r="M5719" s="229"/>
      <c r="N5719" s="229"/>
    </row>
    <row r="5720" spans="13:14">
      <c r="M5720" s="229"/>
      <c r="N5720" s="229"/>
    </row>
    <row r="5721" spans="13:14">
      <c r="M5721" s="229"/>
      <c r="N5721" s="229"/>
    </row>
    <row r="5722" spans="13:14">
      <c r="M5722" s="229"/>
      <c r="N5722" s="229"/>
    </row>
    <row r="5723" spans="13:14">
      <c r="M5723" s="229"/>
      <c r="N5723" s="229"/>
    </row>
    <row r="5724" spans="13:14">
      <c r="M5724" s="229"/>
      <c r="N5724" s="229"/>
    </row>
    <row r="5725" spans="13:14">
      <c r="M5725" s="229"/>
      <c r="N5725" s="229"/>
    </row>
    <row r="5726" spans="13:14">
      <c r="M5726" s="229"/>
      <c r="N5726" s="229"/>
    </row>
    <row r="5727" spans="13:14">
      <c r="M5727" s="229"/>
      <c r="N5727" s="229"/>
    </row>
    <row r="5728" spans="13:14">
      <c r="M5728" s="229"/>
      <c r="N5728" s="229"/>
    </row>
    <row r="5730" spans="13:14">
      <c r="M5730" s="229"/>
      <c r="N5730" s="229"/>
    </row>
    <row r="5731" spans="13:14">
      <c r="M5731" s="229"/>
      <c r="N5731" s="229"/>
    </row>
    <row r="5732" spans="13:14">
      <c r="M5732" s="229"/>
      <c r="N5732" s="229"/>
    </row>
    <row r="5733" spans="13:14">
      <c r="M5733" s="229"/>
      <c r="N5733" s="229"/>
    </row>
    <row r="5734" spans="13:14">
      <c r="M5734" s="229"/>
      <c r="N5734" s="229"/>
    </row>
    <row r="5735" spans="13:14">
      <c r="M5735" s="229"/>
      <c r="N5735" s="229"/>
    </row>
    <row r="5736" spans="13:14">
      <c r="M5736" s="229"/>
      <c r="N5736" s="229"/>
    </row>
    <row r="5737" spans="13:14">
      <c r="M5737" s="229"/>
      <c r="N5737" s="229"/>
    </row>
    <row r="5738" spans="13:14">
      <c r="M5738" s="229"/>
      <c r="N5738" s="229"/>
    </row>
    <row r="5739" spans="13:14">
      <c r="M5739" s="229"/>
      <c r="N5739" s="229"/>
    </row>
    <row r="5740" spans="13:14">
      <c r="M5740" s="229"/>
      <c r="N5740" s="229"/>
    </row>
    <row r="5741" spans="13:14">
      <c r="M5741" s="229"/>
      <c r="N5741" s="229"/>
    </row>
    <row r="5742" spans="13:14">
      <c r="M5742" s="229"/>
      <c r="N5742" s="229"/>
    </row>
    <row r="5743" spans="13:14">
      <c r="M5743" s="229"/>
      <c r="N5743" s="229"/>
    </row>
    <row r="5744" spans="13:14">
      <c r="M5744" s="229"/>
      <c r="N5744" s="229"/>
    </row>
    <row r="5745" spans="13:14">
      <c r="M5745" s="229"/>
      <c r="N5745" s="229"/>
    </row>
    <row r="5746" spans="13:14">
      <c r="M5746" s="229"/>
      <c r="N5746" s="229"/>
    </row>
    <row r="5747" spans="13:14">
      <c r="M5747" s="229"/>
      <c r="N5747" s="229"/>
    </row>
    <row r="5748" spans="13:14">
      <c r="M5748" s="229"/>
      <c r="N5748" s="229"/>
    </row>
    <row r="5749" spans="13:14">
      <c r="M5749" s="229"/>
      <c r="N5749" s="229"/>
    </row>
    <row r="5750" spans="13:14">
      <c r="M5750" s="229"/>
      <c r="N5750" s="229"/>
    </row>
    <row r="5751" spans="13:14">
      <c r="M5751" s="229"/>
      <c r="N5751" s="229"/>
    </row>
    <row r="5752" spans="13:14">
      <c r="M5752" s="229"/>
      <c r="N5752" s="229"/>
    </row>
    <row r="5753" spans="13:14">
      <c r="M5753" s="229"/>
      <c r="N5753" s="229"/>
    </row>
    <row r="5754" spans="13:14">
      <c r="M5754" s="229"/>
      <c r="N5754" s="229"/>
    </row>
    <row r="5755" spans="13:14">
      <c r="M5755" s="229"/>
      <c r="N5755" s="229"/>
    </row>
    <row r="5756" spans="13:14">
      <c r="M5756" s="229"/>
      <c r="N5756" s="229"/>
    </row>
    <row r="5757" spans="13:14">
      <c r="M5757" s="229"/>
      <c r="N5757" s="229"/>
    </row>
    <row r="5758" spans="13:14">
      <c r="M5758" s="229"/>
      <c r="N5758" s="229"/>
    </row>
    <row r="5759" spans="13:14">
      <c r="M5759" s="229"/>
      <c r="N5759" s="229"/>
    </row>
    <row r="5760" spans="13:14">
      <c r="M5760" s="229"/>
      <c r="N5760" s="229"/>
    </row>
    <row r="5761" spans="13:14">
      <c r="M5761" s="229"/>
      <c r="N5761" s="229"/>
    </row>
    <row r="5762" spans="13:14">
      <c r="M5762" s="229"/>
      <c r="N5762" s="229"/>
    </row>
    <row r="5763" spans="13:14">
      <c r="M5763" s="229"/>
      <c r="N5763" s="229"/>
    </row>
    <row r="5764" spans="13:14">
      <c r="M5764" s="229"/>
      <c r="N5764" s="229"/>
    </row>
    <row r="5765" spans="13:14">
      <c r="M5765" s="229"/>
      <c r="N5765" s="229"/>
    </row>
    <row r="5766" spans="13:14">
      <c r="M5766" s="229"/>
      <c r="N5766" s="229"/>
    </row>
    <row r="5767" spans="13:14">
      <c r="M5767" s="229"/>
      <c r="N5767" s="229"/>
    </row>
    <row r="5768" spans="13:14">
      <c r="M5768" s="229"/>
      <c r="N5768" s="229"/>
    </row>
    <row r="5769" spans="13:14">
      <c r="M5769" s="229"/>
      <c r="N5769" s="229"/>
    </row>
    <row r="5770" spans="13:14">
      <c r="M5770" s="229"/>
      <c r="N5770" s="229"/>
    </row>
    <row r="5771" spans="13:14">
      <c r="M5771" s="229"/>
      <c r="N5771" s="229"/>
    </row>
    <row r="5772" spans="13:14">
      <c r="M5772" s="229"/>
      <c r="N5772" s="229"/>
    </row>
    <row r="5773" spans="13:14">
      <c r="M5773" s="229"/>
      <c r="N5773" s="229"/>
    </row>
    <row r="5774" spans="13:14">
      <c r="M5774" s="229"/>
      <c r="N5774" s="229"/>
    </row>
    <row r="5775" spans="13:14">
      <c r="M5775" s="229"/>
      <c r="N5775" s="229"/>
    </row>
    <row r="5776" spans="13:14">
      <c r="M5776" s="229"/>
      <c r="N5776" s="229"/>
    </row>
    <row r="5777" spans="13:14">
      <c r="M5777" s="229"/>
      <c r="N5777" s="229"/>
    </row>
    <row r="5778" spans="13:14">
      <c r="M5778" s="229"/>
      <c r="N5778" s="229"/>
    </row>
    <row r="5779" spans="13:14">
      <c r="M5779" s="229"/>
      <c r="N5779" s="229"/>
    </row>
    <row r="5780" spans="13:14">
      <c r="M5780" s="229"/>
      <c r="N5780" s="229"/>
    </row>
    <row r="5781" spans="13:14">
      <c r="M5781" s="229"/>
      <c r="N5781" s="229"/>
    </row>
    <row r="5782" spans="13:14">
      <c r="M5782" s="229"/>
      <c r="N5782" s="229"/>
    </row>
    <row r="5783" spans="13:14">
      <c r="M5783" s="229"/>
      <c r="N5783" s="229"/>
    </row>
    <row r="5784" spans="13:14">
      <c r="M5784" s="229"/>
      <c r="N5784" s="229"/>
    </row>
    <row r="5785" spans="13:14">
      <c r="M5785" s="229"/>
      <c r="N5785" s="229"/>
    </row>
    <row r="5786" spans="13:14">
      <c r="M5786" s="229"/>
      <c r="N5786" s="229"/>
    </row>
    <row r="5787" spans="13:14">
      <c r="M5787" s="229"/>
      <c r="N5787" s="229"/>
    </row>
    <row r="5788" spans="13:14">
      <c r="M5788" s="229"/>
      <c r="N5788" s="229"/>
    </row>
    <row r="5789" spans="13:14">
      <c r="M5789" s="229"/>
      <c r="N5789" s="229"/>
    </row>
    <row r="5790" spans="13:14">
      <c r="M5790" s="229"/>
      <c r="N5790" s="229"/>
    </row>
    <row r="5791" spans="13:14">
      <c r="M5791" s="229"/>
      <c r="N5791" s="229"/>
    </row>
    <row r="5792" spans="13:14">
      <c r="M5792" s="229"/>
      <c r="N5792" s="229"/>
    </row>
    <row r="5793" spans="13:14">
      <c r="M5793" s="229"/>
      <c r="N5793" s="229"/>
    </row>
    <row r="5794" spans="13:14">
      <c r="M5794" s="229"/>
      <c r="N5794" s="229"/>
    </row>
    <row r="5795" spans="13:14">
      <c r="M5795" s="229"/>
      <c r="N5795" s="229"/>
    </row>
    <row r="5796" spans="13:14">
      <c r="M5796" s="229"/>
      <c r="N5796" s="229"/>
    </row>
    <row r="5797" spans="13:14">
      <c r="M5797" s="229"/>
      <c r="N5797" s="229"/>
    </row>
    <row r="5798" spans="13:14">
      <c r="M5798" s="229"/>
      <c r="N5798" s="229"/>
    </row>
    <row r="5799" spans="13:14">
      <c r="M5799" s="229"/>
      <c r="N5799" s="229"/>
    </row>
    <row r="5800" spans="13:14">
      <c r="M5800" s="229"/>
      <c r="N5800" s="229"/>
    </row>
    <row r="5801" spans="13:14">
      <c r="M5801" s="229"/>
      <c r="N5801" s="229"/>
    </row>
    <row r="5802" spans="13:14">
      <c r="M5802" s="229"/>
      <c r="N5802" s="229"/>
    </row>
    <row r="5803" spans="13:14">
      <c r="M5803" s="229"/>
      <c r="N5803" s="229"/>
    </row>
    <row r="5804" spans="13:14">
      <c r="M5804" s="229"/>
      <c r="N5804" s="229"/>
    </row>
    <row r="5805" spans="13:14">
      <c r="M5805" s="229"/>
      <c r="N5805" s="229"/>
    </row>
    <row r="5806" spans="13:14">
      <c r="M5806" s="229"/>
      <c r="N5806" s="229"/>
    </row>
    <row r="5807" spans="13:14">
      <c r="M5807" s="229"/>
      <c r="N5807" s="229"/>
    </row>
    <row r="5808" spans="13:14">
      <c r="M5808" s="229"/>
      <c r="N5808" s="229"/>
    </row>
    <row r="5809" spans="13:14">
      <c r="M5809" s="229"/>
      <c r="N5809" s="229"/>
    </row>
    <row r="5810" spans="13:14">
      <c r="M5810" s="229"/>
      <c r="N5810" s="229"/>
    </row>
    <row r="5811" spans="13:14">
      <c r="M5811" s="229"/>
      <c r="N5811" s="229"/>
    </row>
    <row r="5812" spans="13:14">
      <c r="M5812" s="229"/>
      <c r="N5812" s="229"/>
    </row>
    <row r="5813" spans="13:14">
      <c r="M5813" s="229"/>
      <c r="N5813" s="229"/>
    </row>
    <row r="5814" spans="13:14">
      <c r="M5814" s="229"/>
      <c r="N5814" s="229"/>
    </row>
    <row r="5815" spans="13:14">
      <c r="M5815" s="229"/>
      <c r="N5815" s="229"/>
    </row>
    <row r="5816" spans="13:14">
      <c r="M5816" s="229"/>
      <c r="N5816" s="229"/>
    </row>
    <row r="5817" spans="13:14">
      <c r="M5817" s="229"/>
      <c r="N5817" s="229"/>
    </row>
    <row r="5818" spans="13:14">
      <c r="M5818" s="229"/>
      <c r="N5818" s="229"/>
    </row>
    <row r="5819" spans="13:14">
      <c r="M5819" s="229"/>
      <c r="N5819" s="229"/>
    </row>
    <row r="5820" spans="13:14">
      <c r="M5820" s="229"/>
      <c r="N5820" s="229"/>
    </row>
    <row r="5821" spans="13:14">
      <c r="M5821" s="229"/>
      <c r="N5821" s="229"/>
    </row>
    <row r="5822" spans="13:14">
      <c r="M5822" s="229"/>
      <c r="N5822" s="229"/>
    </row>
    <row r="5823" spans="13:14">
      <c r="M5823" s="229"/>
      <c r="N5823" s="229"/>
    </row>
    <row r="5824" spans="13:14">
      <c r="M5824" s="229"/>
      <c r="N5824" s="229"/>
    </row>
    <row r="5825" spans="13:14">
      <c r="M5825" s="229"/>
      <c r="N5825" s="229"/>
    </row>
    <row r="5826" spans="13:14">
      <c r="M5826" s="229"/>
      <c r="N5826" s="229"/>
    </row>
    <row r="5827" spans="13:14">
      <c r="M5827" s="229"/>
      <c r="N5827" s="229"/>
    </row>
    <row r="5828" spans="13:14">
      <c r="M5828" s="229"/>
      <c r="N5828" s="229"/>
    </row>
    <row r="5829" spans="13:14">
      <c r="M5829" s="229"/>
      <c r="N5829" s="229"/>
    </row>
    <row r="5830" spans="13:14">
      <c r="M5830" s="229"/>
      <c r="N5830" s="229"/>
    </row>
    <row r="5831" spans="13:14">
      <c r="M5831" s="229"/>
      <c r="N5831" s="229"/>
    </row>
    <row r="5832" spans="13:14">
      <c r="M5832" s="229"/>
      <c r="N5832" s="229"/>
    </row>
    <row r="5833" spans="13:14">
      <c r="M5833" s="229"/>
      <c r="N5833" s="229"/>
    </row>
    <row r="5834" spans="13:14">
      <c r="M5834" s="229"/>
      <c r="N5834" s="229"/>
    </row>
    <row r="5835" spans="13:14">
      <c r="M5835" s="229"/>
      <c r="N5835" s="229"/>
    </row>
    <row r="5836" spans="13:14">
      <c r="M5836" s="229"/>
      <c r="N5836" s="229"/>
    </row>
    <row r="5837" spans="13:14">
      <c r="M5837" s="229"/>
      <c r="N5837" s="229"/>
    </row>
    <row r="5838" spans="13:14">
      <c r="M5838" s="229"/>
      <c r="N5838" s="229"/>
    </row>
    <row r="5839" spans="13:14">
      <c r="M5839" s="229"/>
      <c r="N5839" s="229"/>
    </row>
    <row r="5840" spans="13:14">
      <c r="M5840" s="229"/>
      <c r="N5840" s="229"/>
    </row>
    <row r="5841" spans="13:14">
      <c r="M5841" s="229"/>
      <c r="N5841" s="229"/>
    </row>
    <row r="5842" spans="13:14">
      <c r="M5842" s="229"/>
      <c r="N5842" s="229"/>
    </row>
    <row r="5843" spans="13:14">
      <c r="M5843" s="229"/>
      <c r="N5843" s="229"/>
    </row>
    <row r="5844" spans="13:14">
      <c r="M5844" s="229"/>
      <c r="N5844" s="229"/>
    </row>
    <row r="5845" spans="13:14">
      <c r="M5845" s="229"/>
      <c r="N5845" s="229"/>
    </row>
    <row r="5846" spans="13:14">
      <c r="M5846" s="229"/>
      <c r="N5846" s="229"/>
    </row>
    <row r="5847" spans="13:14">
      <c r="M5847" s="229"/>
      <c r="N5847" s="229"/>
    </row>
    <row r="5848" spans="13:14">
      <c r="M5848" s="229"/>
      <c r="N5848" s="229"/>
    </row>
    <row r="5849" spans="13:14">
      <c r="M5849" s="229"/>
      <c r="N5849" s="229"/>
    </row>
    <row r="5850" spans="13:14">
      <c r="M5850" s="229"/>
      <c r="N5850" s="229"/>
    </row>
    <row r="5851" spans="13:14">
      <c r="M5851" s="229"/>
      <c r="N5851" s="229"/>
    </row>
    <row r="5852" spans="13:14">
      <c r="M5852" s="229"/>
      <c r="N5852" s="229"/>
    </row>
    <row r="5853" spans="13:14">
      <c r="M5853" s="229"/>
      <c r="N5853" s="229"/>
    </row>
    <row r="5854" spans="13:14">
      <c r="M5854" s="229"/>
      <c r="N5854" s="229"/>
    </row>
    <row r="5855" spans="13:14">
      <c r="M5855" s="229"/>
      <c r="N5855" s="229"/>
    </row>
    <row r="5856" spans="13:14">
      <c r="M5856" s="229"/>
      <c r="N5856" s="229"/>
    </row>
    <row r="5857" spans="13:14">
      <c r="M5857" s="229"/>
      <c r="N5857" s="229"/>
    </row>
    <row r="5858" spans="13:14">
      <c r="M5858" s="229"/>
      <c r="N5858" s="229"/>
    </row>
    <row r="5859" spans="13:14">
      <c r="M5859" s="229"/>
      <c r="N5859" s="229"/>
    </row>
    <row r="5860" spans="13:14">
      <c r="M5860" s="229"/>
      <c r="N5860" s="229"/>
    </row>
    <row r="5861" spans="13:14">
      <c r="M5861" s="229"/>
      <c r="N5861" s="229"/>
    </row>
    <row r="5862" spans="13:14">
      <c r="M5862" s="229"/>
      <c r="N5862" s="229"/>
    </row>
    <row r="5863" spans="13:14">
      <c r="M5863" s="229"/>
      <c r="N5863" s="229"/>
    </row>
    <row r="5864" spans="13:14">
      <c r="M5864" s="229"/>
      <c r="N5864" s="229"/>
    </row>
    <row r="5865" spans="13:14">
      <c r="M5865" s="229"/>
      <c r="N5865" s="229"/>
    </row>
    <row r="5866" spans="13:14">
      <c r="M5866" s="229"/>
      <c r="N5866" s="229"/>
    </row>
    <row r="5867" spans="13:14">
      <c r="M5867" s="229"/>
      <c r="N5867" s="229"/>
    </row>
    <row r="5868" spans="13:14">
      <c r="M5868" s="229"/>
      <c r="N5868" s="229"/>
    </row>
    <row r="5869" spans="13:14">
      <c r="M5869" s="229"/>
      <c r="N5869" s="229"/>
    </row>
    <row r="5870" spans="13:14">
      <c r="M5870" s="229"/>
      <c r="N5870" s="229"/>
    </row>
    <row r="5871" spans="13:14">
      <c r="M5871" s="229"/>
      <c r="N5871" s="229"/>
    </row>
    <row r="5872" spans="13:14">
      <c r="M5872" s="229"/>
      <c r="N5872" s="229"/>
    </row>
    <row r="5873" spans="13:14">
      <c r="M5873" s="229"/>
      <c r="N5873" s="229"/>
    </row>
    <row r="5874" spans="13:14">
      <c r="M5874" s="229"/>
      <c r="N5874" s="229"/>
    </row>
    <row r="5875" spans="13:14">
      <c r="M5875" s="229"/>
      <c r="N5875" s="229"/>
    </row>
    <row r="5876" spans="13:14">
      <c r="M5876" s="229"/>
      <c r="N5876" s="229"/>
    </row>
    <row r="5877" spans="13:14">
      <c r="M5877" s="229"/>
      <c r="N5877" s="229"/>
    </row>
    <row r="5878" spans="13:14">
      <c r="M5878" s="229"/>
      <c r="N5878" s="229"/>
    </row>
    <row r="5879" spans="13:14">
      <c r="M5879" s="229"/>
      <c r="N5879" s="229"/>
    </row>
    <row r="5880" spans="13:14">
      <c r="M5880" s="229"/>
      <c r="N5880" s="229"/>
    </row>
    <row r="5881" spans="13:14">
      <c r="M5881" s="229"/>
      <c r="N5881" s="229"/>
    </row>
    <row r="5882" spans="13:14">
      <c r="M5882" s="229"/>
      <c r="N5882" s="229"/>
    </row>
    <row r="5883" spans="13:14">
      <c r="M5883" s="229"/>
      <c r="N5883" s="229"/>
    </row>
    <row r="5884" spans="13:14">
      <c r="M5884" s="229"/>
      <c r="N5884" s="229"/>
    </row>
    <row r="5885" spans="13:14">
      <c r="M5885" s="229"/>
      <c r="N5885" s="229"/>
    </row>
    <row r="5886" spans="13:14">
      <c r="M5886" s="229"/>
      <c r="N5886" s="229"/>
    </row>
    <row r="5887" spans="13:14">
      <c r="M5887" s="229"/>
      <c r="N5887" s="229"/>
    </row>
    <row r="5888" spans="13:14">
      <c r="M5888" s="229"/>
      <c r="N5888" s="229"/>
    </row>
    <row r="5889" spans="13:14">
      <c r="M5889" s="229"/>
      <c r="N5889" s="229"/>
    </row>
    <row r="5890" spans="13:14">
      <c r="M5890" s="229"/>
      <c r="N5890" s="229"/>
    </row>
    <row r="5891" spans="13:14">
      <c r="M5891" s="229"/>
      <c r="N5891" s="229"/>
    </row>
    <row r="5892" spans="13:14">
      <c r="M5892" s="229"/>
      <c r="N5892" s="229"/>
    </row>
    <row r="5893" spans="13:14">
      <c r="M5893" s="229"/>
      <c r="N5893" s="229"/>
    </row>
    <row r="5894" spans="13:14">
      <c r="M5894" s="229"/>
      <c r="N5894" s="229"/>
    </row>
    <row r="5895" spans="13:14">
      <c r="M5895" s="229"/>
      <c r="N5895" s="229"/>
    </row>
    <row r="5896" spans="13:14">
      <c r="M5896" s="229"/>
      <c r="N5896" s="229"/>
    </row>
    <row r="5897" spans="13:14">
      <c r="M5897" s="229"/>
      <c r="N5897" s="229"/>
    </row>
    <row r="5898" spans="13:14">
      <c r="M5898" s="229"/>
      <c r="N5898" s="229"/>
    </row>
    <row r="5899" spans="13:14">
      <c r="M5899" s="229"/>
      <c r="N5899" s="229"/>
    </row>
    <row r="5900" spans="13:14">
      <c r="M5900" s="229"/>
      <c r="N5900" s="229"/>
    </row>
    <row r="5901" spans="13:14">
      <c r="M5901" s="229"/>
      <c r="N5901" s="229"/>
    </row>
    <row r="5902" spans="13:14">
      <c r="M5902" s="229"/>
      <c r="N5902" s="229"/>
    </row>
    <row r="5903" spans="13:14">
      <c r="M5903" s="229"/>
      <c r="N5903" s="229"/>
    </row>
    <row r="5904" spans="13:14">
      <c r="M5904" s="229"/>
      <c r="N5904" s="229"/>
    </row>
    <row r="5905" spans="13:14">
      <c r="M5905" s="229"/>
      <c r="N5905" s="229"/>
    </row>
    <row r="5906" spans="13:14">
      <c r="M5906" s="229"/>
      <c r="N5906" s="229"/>
    </row>
    <row r="5907" spans="13:14">
      <c r="M5907" s="229"/>
      <c r="N5907" s="229"/>
    </row>
    <row r="5908" spans="13:14">
      <c r="M5908" s="229"/>
      <c r="N5908" s="229"/>
    </row>
    <row r="5909" spans="13:14">
      <c r="M5909" s="229"/>
      <c r="N5909" s="229"/>
    </row>
    <row r="5910" spans="13:14">
      <c r="M5910" s="229"/>
      <c r="N5910" s="229"/>
    </row>
    <row r="5911" spans="13:14">
      <c r="M5911" s="229"/>
      <c r="N5911" s="229"/>
    </row>
    <row r="5912" spans="13:14">
      <c r="M5912" s="229"/>
      <c r="N5912" s="229"/>
    </row>
    <row r="5913" spans="13:14">
      <c r="M5913" s="229"/>
      <c r="N5913" s="229"/>
    </row>
    <row r="5914" spans="13:14">
      <c r="M5914" s="229"/>
      <c r="N5914" s="229"/>
    </row>
    <row r="5915" spans="13:14">
      <c r="M5915" s="229"/>
      <c r="N5915" s="229"/>
    </row>
    <row r="5916" spans="13:14">
      <c r="M5916" s="229"/>
      <c r="N5916" s="229"/>
    </row>
    <row r="5917" spans="13:14">
      <c r="M5917" s="229"/>
      <c r="N5917" s="229"/>
    </row>
    <row r="5918" spans="13:14">
      <c r="M5918" s="229"/>
      <c r="N5918" s="229"/>
    </row>
    <row r="5919" spans="13:14">
      <c r="M5919" s="229"/>
      <c r="N5919" s="229"/>
    </row>
    <row r="5920" spans="13:14">
      <c r="M5920" s="229"/>
      <c r="N5920" s="229"/>
    </row>
    <row r="5921" spans="13:14">
      <c r="M5921" s="229"/>
      <c r="N5921" s="229"/>
    </row>
    <row r="5922" spans="13:14">
      <c r="M5922" s="229"/>
      <c r="N5922" s="229"/>
    </row>
    <row r="5923" spans="13:14">
      <c r="M5923" s="229"/>
      <c r="N5923" s="229"/>
    </row>
    <row r="5924" spans="13:14">
      <c r="M5924" s="229"/>
      <c r="N5924" s="229"/>
    </row>
    <row r="5925" spans="13:14">
      <c r="M5925" s="229"/>
      <c r="N5925" s="229"/>
    </row>
    <row r="5926" spans="13:14">
      <c r="M5926" s="229"/>
      <c r="N5926" s="229"/>
    </row>
    <row r="5927" spans="13:14">
      <c r="M5927" s="229"/>
      <c r="N5927" s="229"/>
    </row>
    <row r="5928" spans="13:14">
      <c r="M5928" s="229"/>
      <c r="N5928" s="229"/>
    </row>
    <row r="5929" spans="13:14">
      <c r="M5929" s="229"/>
      <c r="N5929" s="229"/>
    </row>
    <row r="5930" spans="13:14">
      <c r="M5930" s="229"/>
      <c r="N5930" s="229"/>
    </row>
    <row r="5931" spans="13:14">
      <c r="M5931" s="229"/>
      <c r="N5931" s="229"/>
    </row>
    <row r="5932" spans="13:14">
      <c r="M5932" s="229"/>
      <c r="N5932" s="229"/>
    </row>
    <row r="5933" spans="13:14">
      <c r="M5933" s="229"/>
      <c r="N5933" s="229"/>
    </row>
    <row r="5934" spans="13:14">
      <c r="M5934" s="229"/>
      <c r="N5934" s="229"/>
    </row>
    <row r="5935" spans="13:14">
      <c r="M5935" s="229"/>
      <c r="N5935" s="229"/>
    </row>
    <row r="5936" spans="13:14">
      <c r="M5936" s="229"/>
      <c r="N5936" s="229"/>
    </row>
    <row r="5937" spans="13:14">
      <c r="M5937" s="229"/>
      <c r="N5937" s="229"/>
    </row>
    <row r="5938" spans="13:14">
      <c r="M5938" s="229"/>
      <c r="N5938" s="229"/>
    </row>
    <row r="5939" spans="13:14">
      <c r="M5939" s="229"/>
      <c r="N5939" s="229"/>
    </row>
    <row r="5940" spans="13:14">
      <c r="M5940" s="229"/>
      <c r="N5940" s="229"/>
    </row>
    <row r="5941" spans="13:14">
      <c r="M5941" s="229"/>
      <c r="N5941" s="229"/>
    </row>
    <row r="5942" spans="13:14">
      <c r="M5942" s="229"/>
      <c r="N5942" s="229"/>
    </row>
    <row r="5943" spans="13:14">
      <c r="M5943" s="229"/>
      <c r="N5943" s="229"/>
    </row>
    <row r="5944" spans="13:14">
      <c r="M5944" s="229"/>
      <c r="N5944" s="229"/>
    </row>
    <row r="5945" spans="13:14">
      <c r="M5945" s="229"/>
      <c r="N5945" s="229"/>
    </row>
    <row r="5946" spans="13:14">
      <c r="M5946" s="229"/>
      <c r="N5946" s="229"/>
    </row>
    <row r="5947" spans="13:14">
      <c r="M5947" s="229"/>
      <c r="N5947" s="229"/>
    </row>
    <row r="5948" spans="13:14">
      <c r="M5948" s="229"/>
      <c r="N5948" s="229"/>
    </row>
    <row r="5949" spans="13:14">
      <c r="M5949" s="229"/>
      <c r="N5949" s="229"/>
    </row>
    <row r="5950" spans="13:14">
      <c r="M5950" s="229"/>
      <c r="N5950" s="229"/>
    </row>
    <row r="5951" spans="13:14">
      <c r="M5951" s="229"/>
      <c r="N5951" s="229"/>
    </row>
    <row r="5952" spans="13:14">
      <c r="M5952" s="229"/>
      <c r="N5952" s="229"/>
    </row>
    <row r="5953" spans="13:14">
      <c r="M5953" s="229"/>
      <c r="N5953" s="229"/>
    </row>
    <row r="5954" spans="13:14">
      <c r="M5954" s="229"/>
      <c r="N5954" s="229"/>
    </row>
    <row r="5955" spans="13:14">
      <c r="M5955" s="229"/>
      <c r="N5955" s="229"/>
    </row>
    <row r="5956" spans="13:14">
      <c r="M5956" s="229"/>
      <c r="N5956" s="229"/>
    </row>
    <row r="5957" spans="13:14">
      <c r="M5957" s="229"/>
      <c r="N5957" s="229"/>
    </row>
    <row r="5958" spans="13:14">
      <c r="M5958" s="229"/>
      <c r="N5958" s="229"/>
    </row>
    <row r="5959" spans="13:14">
      <c r="M5959" s="229"/>
      <c r="N5959" s="229"/>
    </row>
    <row r="5960" spans="13:14">
      <c r="M5960" s="229"/>
      <c r="N5960" s="229"/>
    </row>
    <row r="5961" spans="13:14">
      <c r="M5961" s="229"/>
      <c r="N5961" s="229"/>
    </row>
    <row r="5962" spans="13:14">
      <c r="M5962" s="229"/>
      <c r="N5962" s="229"/>
    </row>
    <row r="5963" spans="13:14">
      <c r="M5963" s="229"/>
      <c r="N5963" s="229"/>
    </row>
    <row r="5964" spans="13:14">
      <c r="M5964" s="229"/>
      <c r="N5964" s="229"/>
    </row>
    <row r="5965" spans="13:14">
      <c r="M5965" s="229"/>
      <c r="N5965" s="229"/>
    </row>
    <row r="5966" spans="13:14">
      <c r="M5966" s="229"/>
      <c r="N5966" s="229"/>
    </row>
    <row r="5967" spans="13:14">
      <c r="M5967" s="229"/>
      <c r="N5967" s="229"/>
    </row>
    <row r="5968" spans="13:14">
      <c r="M5968" s="229"/>
      <c r="N5968" s="229"/>
    </row>
    <row r="5969" spans="13:14">
      <c r="M5969" s="229"/>
      <c r="N5969" s="229"/>
    </row>
    <row r="5970" spans="13:14">
      <c r="M5970" s="229"/>
      <c r="N5970" s="229"/>
    </row>
    <row r="5971" spans="13:14">
      <c r="M5971" s="229"/>
      <c r="N5971" s="229"/>
    </row>
    <row r="5972" spans="13:14">
      <c r="M5972" s="229"/>
      <c r="N5972" s="229"/>
    </row>
    <row r="5973" spans="13:14">
      <c r="M5973" s="229"/>
      <c r="N5973" s="229"/>
    </row>
    <row r="5974" spans="13:14">
      <c r="M5974" s="229"/>
      <c r="N5974" s="229"/>
    </row>
    <row r="5975" spans="13:14">
      <c r="M5975" s="229"/>
      <c r="N5975" s="229"/>
    </row>
    <row r="5976" spans="13:14">
      <c r="M5976" s="229"/>
      <c r="N5976" s="229"/>
    </row>
    <row r="5977" spans="13:14">
      <c r="M5977" s="229"/>
      <c r="N5977" s="229"/>
    </row>
    <row r="5978" spans="13:14">
      <c r="M5978" s="229"/>
      <c r="N5978" s="229"/>
    </row>
    <row r="5979" spans="13:14">
      <c r="M5979" s="229"/>
      <c r="N5979" s="229"/>
    </row>
    <row r="5980" spans="13:14">
      <c r="M5980" s="229"/>
      <c r="N5980" s="229"/>
    </row>
    <row r="5981" spans="13:14">
      <c r="M5981" s="229"/>
      <c r="N5981" s="229"/>
    </row>
    <row r="5982" spans="13:14">
      <c r="M5982" s="229"/>
      <c r="N5982" s="229"/>
    </row>
    <row r="5983" spans="13:14">
      <c r="M5983" s="229"/>
      <c r="N5983" s="229"/>
    </row>
    <row r="5984" spans="13:14">
      <c r="M5984" s="229"/>
      <c r="N5984" s="229"/>
    </row>
    <row r="5985" spans="13:14">
      <c r="M5985" s="229"/>
      <c r="N5985" s="229"/>
    </row>
    <row r="5986" spans="13:14">
      <c r="M5986" s="229"/>
      <c r="N5986" s="229"/>
    </row>
    <row r="5987" spans="13:14">
      <c r="M5987" s="229"/>
      <c r="N5987" s="229"/>
    </row>
    <row r="5988" spans="13:14">
      <c r="M5988" s="229"/>
      <c r="N5988" s="229"/>
    </row>
    <row r="5989" spans="13:14">
      <c r="M5989" s="229"/>
      <c r="N5989" s="229"/>
    </row>
    <row r="5990" spans="13:14">
      <c r="M5990" s="229"/>
      <c r="N5990" s="229"/>
    </row>
    <row r="5991" spans="13:14">
      <c r="M5991" s="229"/>
      <c r="N5991" s="229"/>
    </row>
    <row r="5992" spans="13:14">
      <c r="M5992" s="229"/>
      <c r="N5992" s="229"/>
    </row>
    <row r="5993" spans="13:14">
      <c r="M5993" s="229"/>
      <c r="N5993" s="229"/>
    </row>
    <row r="5994" spans="13:14">
      <c r="M5994" s="229"/>
      <c r="N5994" s="229"/>
    </row>
    <row r="5995" spans="13:14">
      <c r="M5995" s="229"/>
      <c r="N5995" s="229"/>
    </row>
    <row r="5996" spans="13:14">
      <c r="M5996" s="229"/>
      <c r="N5996" s="229"/>
    </row>
    <row r="5997" spans="13:14">
      <c r="M5997" s="229"/>
      <c r="N5997" s="229"/>
    </row>
    <row r="5998" spans="13:14">
      <c r="M5998" s="229"/>
      <c r="N5998" s="229"/>
    </row>
    <row r="5999" spans="13:14">
      <c r="M5999" s="229"/>
      <c r="N5999" s="229"/>
    </row>
    <row r="6000" spans="13:14">
      <c r="M6000" s="229"/>
      <c r="N6000" s="229"/>
    </row>
    <row r="6001" spans="13:14">
      <c r="M6001" s="229"/>
      <c r="N6001" s="229"/>
    </row>
    <row r="6002" spans="13:14">
      <c r="M6002" s="229"/>
      <c r="N6002" s="229"/>
    </row>
    <row r="6003" spans="13:14">
      <c r="M6003" s="229"/>
      <c r="N6003" s="229"/>
    </row>
    <row r="6004" spans="13:14">
      <c r="M6004" s="229"/>
      <c r="N6004" s="229"/>
    </row>
    <row r="6005" spans="13:14">
      <c r="M6005" s="229"/>
      <c r="N6005" s="229"/>
    </row>
    <row r="6006" spans="13:14">
      <c r="M6006" s="229"/>
      <c r="N6006" s="229"/>
    </row>
    <row r="6007" spans="13:14">
      <c r="M6007" s="229"/>
      <c r="N6007" s="229"/>
    </row>
    <row r="6008" spans="13:14">
      <c r="M6008" s="229"/>
      <c r="N6008" s="229"/>
    </row>
    <row r="6009" spans="13:14">
      <c r="M6009" s="229"/>
      <c r="N6009" s="229"/>
    </row>
    <row r="6010" spans="13:14">
      <c r="M6010" s="229"/>
      <c r="N6010" s="229"/>
    </row>
    <row r="6011" spans="13:14">
      <c r="M6011" s="229"/>
      <c r="N6011" s="229"/>
    </row>
    <row r="6012" spans="13:14">
      <c r="M6012" s="229"/>
      <c r="N6012" s="229"/>
    </row>
    <row r="6013" spans="13:14">
      <c r="M6013" s="229"/>
      <c r="N6013" s="229"/>
    </row>
    <row r="6014" spans="13:14">
      <c r="M6014" s="229"/>
      <c r="N6014" s="229"/>
    </row>
    <row r="6015" spans="13:14">
      <c r="M6015" s="229"/>
      <c r="N6015" s="229"/>
    </row>
    <row r="6016" spans="13:14">
      <c r="M6016" s="229"/>
      <c r="N6016" s="229"/>
    </row>
    <row r="6017" spans="13:14">
      <c r="M6017" s="229"/>
      <c r="N6017" s="229"/>
    </row>
    <row r="6018" spans="13:14">
      <c r="M6018" s="229"/>
      <c r="N6018" s="229"/>
    </row>
    <row r="6019" spans="13:14">
      <c r="M6019" s="229"/>
      <c r="N6019" s="229"/>
    </row>
    <row r="6020" spans="13:14">
      <c r="M6020" s="229"/>
      <c r="N6020" s="229"/>
    </row>
    <row r="6021" spans="13:14">
      <c r="M6021" s="229"/>
      <c r="N6021" s="229"/>
    </row>
    <row r="6022" spans="13:14">
      <c r="M6022" s="229"/>
      <c r="N6022" s="229"/>
    </row>
    <row r="6023" spans="13:14">
      <c r="M6023" s="229"/>
      <c r="N6023" s="229"/>
    </row>
    <row r="6024" spans="13:14">
      <c r="M6024" s="229"/>
      <c r="N6024" s="229"/>
    </row>
    <row r="6025" spans="13:14">
      <c r="M6025" s="229"/>
      <c r="N6025" s="229"/>
    </row>
    <row r="6026" spans="13:14">
      <c r="M6026" s="229"/>
      <c r="N6026" s="229"/>
    </row>
    <row r="6027" spans="13:14">
      <c r="M6027" s="229"/>
      <c r="N6027" s="229"/>
    </row>
    <row r="6028" spans="13:14">
      <c r="M6028" s="229"/>
      <c r="N6028" s="229"/>
    </row>
    <row r="6029" spans="13:14">
      <c r="M6029" s="229"/>
      <c r="N6029" s="229"/>
    </row>
    <row r="6030" spans="13:14">
      <c r="M6030" s="229"/>
      <c r="N6030" s="229"/>
    </row>
    <row r="6031" spans="13:14">
      <c r="M6031" s="229"/>
      <c r="N6031" s="229"/>
    </row>
    <row r="6032" spans="13:14">
      <c r="M6032" s="229"/>
      <c r="N6032" s="229"/>
    </row>
    <row r="6033" spans="13:14">
      <c r="M6033" s="229"/>
      <c r="N6033" s="229"/>
    </row>
    <row r="6034" spans="13:14">
      <c r="M6034" s="229"/>
      <c r="N6034" s="229"/>
    </row>
    <row r="6035" spans="13:14">
      <c r="M6035" s="229"/>
      <c r="N6035" s="229"/>
    </row>
    <row r="6036" spans="13:14">
      <c r="M6036" s="229"/>
      <c r="N6036" s="229"/>
    </row>
    <row r="6037" spans="13:14">
      <c r="M6037" s="229"/>
      <c r="N6037" s="229"/>
    </row>
    <row r="6038" spans="13:14">
      <c r="M6038" s="229"/>
      <c r="N6038" s="229"/>
    </row>
    <row r="6039" spans="13:14">
      <c r="M6039" s="229"/>
      <c r="N6039" s="229"/>
    </row>
    <row r="6040" spans="13:14">
      <c r="M6040" s="229"/>
      <c r="N6040" s="229"/>
    </row>
    <row r="6041" spans="13:14">
      <c r="M6041" s="229"/>
      <c r="N6041" s="229"/>
    </row>
    <row r="6042" spans="13:14">
      <c r="M6042" s="229"/>
      <c r="N6042" s="229"/>
    </row>
    <row r="6043" spans="13:14">
      <c r="M6043" s="229"/>
      <c r="N6043" s="229"/>
    </row>
    <row r="6044" spans="13:14">
      <c r="M6044" s="229"/>
      <c r="N6044" s="229"/>
    </row>
    <row r="6045" spans="13:14">
      <c r="M6045" s="229"/>
      <c r="N6045" s="229"/>
    </row>
    <row r="6046" spans="13:14">
      <c r="M6046" s="229"/>
      <c r="N6046" s="229"/>
    </row>
    <row r="6047" spans="13:14">
      <c r="M6047" s="229"/>
      <c r="N6047" s="229"/>
    </row>
    <row r="6048" spans="13:14">
      <c r="M6048" s="229"/>
      <c r="N6048" s="229"/>
    </row>
    <row r="6049" spans="13:14">
      <c r="M6049" s="229"/>
      <c r="N6049" s="229"/>
    </row>
    <row r="6050" spans="13:14">
      <c r="M6050" s="229"/>
      <c r="N6050" s="229"/>
    </row>
    <row r="6051" spans="13:14">
      <c r="M6051" s="229"/>
      <c r="N6051" s="229"/>
    </row>
    <row r="6052" spans="13:14">
      <c r="M6052" s="229"/>
      <c r="N6052" s="229"/>
    </row>
    <row r="6053" spans="13:14">
      <c r="M6053" s="229"/>
      <c r="N6053" s="229"/>
    </row>
    <row r="6054" spans="13:14">
      <c r="M6054" s="229"/>
      <c r="N6054" s="229"/>
    </row>
    <row r="6055" spans="13:14">
      <c r="M6055" s="229"/>
      <c r="N6055" s="229"/>
    </row>
    <row r="6056" spans="13:14">
      <c r="M6056" s="229"/>
      <c r="N6056" s="229"/>
    </row>
    <row r="6057" spans="13:14">
      <c r="M6057" s="229"/>
      <c r="N6057" s="229"/>
    </row>
    <row r="6058" spans="13:14">
      <c r="M6058" s="229"/>
      <c r="N6058" s="229"/>
    </row>
    <row r="6059" spans="13:14">
      <c r="M6059" s="229"/>
      <c r="N6059" s="229"/>
    </row>
    <row r="6060" spans="13:14">
      <c r="M6060" s="229"/>
      <c r="N6060" s="229"/>
    </row>
    <row r="6061" spans="13:14">
      <c r="M6061" s="229"/>
      <c r="N6061" s="229"/>
    </row>
    <row r="6062" spans="13:14">
      <c r="M6062" s="229"/>
      <c r="N6062" s="229"/>
    </row>
    <row r="6063" spans="13:14">
      <c r="M6063" s="229"/>
      <c r="N6063" s="229"/>
    </row>
    <row r="6064" spans="13:14">
      <c r="M6064" s="229"/>
      <c r="N6064" s="229"/>
    </row>
    <row r="6065" spans="13:14">
      <c r="M6065" s="229"/>
      <c r="N6065" s="229"/>
    </row>
    <row r="6066" spans="13:14">
      <c r="M6066" s="229"/>
      <c r="N6066" s="229"/>
    </row>
    <row r="6067" spans="13:14">
      <c r="M6067" s="229"/>
      <c r="N6067" s="229"/>
    </row>
    <row r="6068" spans="13:14">
      <c r="M6068" s="229"/>
      <c r="N6068" s="229"/>
    </row>
    <row r="6069" spans="13:14">
      <c r="M6069" s="229"/>
      <c r="N6069" s="229"/>
    </row>
    <row r="6070" spans="13:14">
      <c r="M6070" s="229"/>
      <c r="N6070" s="229"/>
    </row>
    <row r="6071" spans="13:14">
      <c r="M6071" s="229"/>
      <c r="N6071" s="229"/>
    </row>
    <row r="6072" spans="13:14">
      <c r="M6072" s="229"/>
      <c r="N6072" s="229"/>
    </row>
    <row r="6073" spans="13:14">
      <c r="M6073" s="229"/>
      <c r="N6073" s="229"/>
    </row>
    <row r="6074" spans="13:14">
      <c r="M6074" s="229"/>
      <c r="N6074" s="229"/>
    </row>
    <row r="6075" spans="13:14">
      <c r="M6075" s="229"/>
      <c r="N6075" s="229"/>
    </row>
    <row r="6076" spans="13:14">
      <c r="M6076" s="229"/>
      <c r="N6076" s="229"/>
    </row>
    <row r="6077" spans="13:14">
      <c r="M6077" s="229"/>
      <c r="N6077" s="229"/>
    </row>
    <row r="6078" spans="13:14">
      <c r="M6078" s="229"/>
      <c r="N6078" s="229"/>
    </row>
    <row r="6079" spans="13:14">
      <c r="M6079" s="229"/>
      <c r="N6079" s="229"/>
    </row>
    <row r="6080" spans="13:14">
      <c r="M6080" s="229"/>
      <c r="N6080" s="229"/>
    </row>
    <row r="6081" spans="13:14">
      <c r="M6081" s="229"/>
      <c r="N6081" s="229"/>
    </row>
    <row r="6082" spans="13:14">
      <c r="M6082" s="229"/>
      <c r="N6082" s="229"/>
    </row>
    <row r="6083" spans="13:14">
      <c r="M6083" s="229"/>
      <c r="N6083" s="229"/>
    </row>
    <row r="6084" spans="13:14">
      <c r="M6084" s="229"/>
      <c r="N6084" s="229"/>
    </row>
    <row r="6085" spans="13:14">
      <c r="M6085" s="229"/>
      <c r="N6085" s="229"/>
    </row>
    <row r="6086" spans="13:14">
      <c r="M6086" s="229"/>
      <c r="N6086" s="229"/>
    </row>
    <row r="6087" spans="13:14">
      <c r="M6087" s="229"/>
      <c r="N6087" s="229"/>
    </row>
    <row r="6088" spans="13:14">
      <c r="M6088" s="229"/>
      <c r="N6088" s="229"/>
    </row>
    <row r="6089" spans="13:14">
      <c r="M6089" s="229"/>
      <c r="N6089" s="229"/>
    </row>
    <row r="6090" spans="13:14">
      <c r="M6090" s="229"/>
      <c r="N6090" s="229"/>
    </row>
    <row r="6091" spans="13:14">
      <c r="M6091" s="229"/>
      <c r="N6091" s="229"/>
    </row>
    <row r="6092" spans="13:14">
      <c r="M6092" s="229"/>
      <c r="N6092" s="229"/>
    </row>
    <row r="6093" spans="13:14">
      <c r="M6093" s="229"/>
      <c r="N6093" s="229"/>
    </row>
    <row r="6094" spans="13:14">
      <c r="M6094" s="229"/>
      <c r="N6094" s="229"/>
    </row>
    <row r="6095" spans="13:14">
      <c r="M6095" s="229"/>
      <c r="N6095" s="229"/>
    </row>
    <row r="6096" spans="13:14">
      <c r="M6096" s="229"/>
      <c r="N6096" s="229"/>
    </row>
    <row r="6097" spans="13:14">
      <c r="M6097" s="229"/>
      <c r="N6097" s="229"/>
    </row>
    <row r="6098" spans="13:14">
      <c r="M6098" s="229"/>
      <c r="N6098" s="229"/>
    </row>
    <row r="6099" spans="13:14">
      <c r="M6099" s="229"/>
      <c r="N6099" s="229"/>
    </row>
    <row r="6100" spans="13:14">
      <c r="M6100" s="229"/>
      <c r="N6100" s="229"/>
    </row>
    <row r="6101" spans="13:14">
      <c r="M6101" s="229"/>
      <c r="N6101" s="229"/>
    </row>
    <row r="6102" spans="13:14">
      <c r="M6102" s="229"/>
      <c r="N6102" s="229"/>
    </row>
    <row r="6103" spans="13:14">
      <c r="M6103" s="229"/>
      <c r="N6103" s="229"/>
    </row>
    <row r="6104" spans="13:14">
      <c r="M6104" s="229"/>
      <c r="N6104" s="229"/>
    </row>
    <row r="6105" spans="13:14">
      <c r="M6105" s="229"/>
      <c r="N6105" s="229"/>
    </row>
    <row r="6106" spans="13:14">
      <c r="M6106" s="229"/>
      <c r="N6106" s="229"/>
    </row>
    <row r="6107" spans="13:14">
      <c r="M6107" s="229"/>
      <c r="N6107" s="229"/>
    </row>
    <row r="6108" spans="13:14">
      <c r="M6108" s="229"/>
      <c r="N6108" s="229"/>
    </row>
    <row r="6109" spans="13:14">
      <c r="M6109" s="229"/>
      <c r="N6109" s="229"/>
    </row>
    <row r="6110" spans="13:14">
      <c r="M6110" s="229"/>
      <c r="N6110" s="229"/>
    </row>
    <row r="6111" spans="13:14">
      <c r="M6111" s="229"/>
      <c r="N6111" s="229"/>
    </row>
    <row r="6112" spans="13:14">
      <c r="M6112" s="229"/>
      <c r="N6112" s="229"/>
    </row>
    <row r="6113" spans="13:14">
      <c r="M6113" s="229"/>
      <c r="N6113" s="229"/>
    </row>
    <row r="6114" spans="13:14">
      <c r="M6114" s="229"/>
      <c r="N6114" s="229"/>
    </row>
    <row r="6115" spans="13:14">
      <c r="M6115" s="229"/>
      <c r="N6115" s="229"/>
    </row>
    <row r="6116" spans="13:14">
      <c r="M6116" s="229"/>
      <c r="N6116" s="229"/>
    </row>
    <row r="6117" spans="13:14">
      <c r="M6117" s="229"/>
      <c r="N6117" s="229"/>
    </row>
    <row r="6118" spans="13:14">
      <c r="M6118" s="229"/>
      <c r="N6118" s="229"/>
    </row>
    <row r="6119" spans="13:14">
      <c r="M6119" s="229"/>
      <c r="N6119" s="229"/>
    </row>
    <row r="6120" spans="13:14">
      <c r="M6120" s="229"/>
      <c r="N6120" s="229"/>
    </row>
    <row r="6121" spans="13:14">
      <c r="M6121" s="229"/>
      <c r="N6121" s="229"/>
    </row>
    <row r="6122" spans="13:14">
      <c r="M6122" s="229"/>
      <c r="N6122" s="229"/>
    </row>
    <row r="6123" spans="13:14">
      <c r="M6123" s="229"/>
      <c r="N6123" s="229"/>
    </row>
    <row r="6124" spans="13:14">
      <c r="M6124" s="229"/>
      <c r="N6124" s="229"/>
    </row>
    <row r="6125" spans="13:14">
      <c r="M6125" s="229"/>
      <c r="N6125" s="229"/>
    </row>
    <row r="6127" spans="13:14">
      <c r="M6127" s="229"/>
      <c r="N6127" s="229"/>
    </row>
    <row r="6128" spans="13:14">
      <c r="M6128" s="229"/>
      <c r="N6128" s="229"/>
    </row>
    <row r="6129" spans="13:14">
      <c r="M6129" s="229"/>
      <c r="N6129" s="229"/>
    </row>
    <row r="6130" spans="13:14">
      <c r="M6130" s="229"/>
      <c r="N6130" s="229"/>
    </row>
    <row r="6131" spans="13:14">
      <c r="M6131" s="229"/>
      <c r="N6131" s="229"/>
    </row>
    <row r="6132" spans="13:14">
      <c r="M6132" s="229"/>
      <c r="N6132" s="229"/>
    </row>
    <row r="6133" spans="13:14">
      <c r="M6133" s="229"/>
      <c r="N6133" s="229"/>
    </row>
    <row r="6134" spans="13:14">
      <c r="M6134" s="229"/>
      <c r="N6134" s="229"/>
    </row>
    <row r="6135" spans="13:14">
      <c r="M6135" s="229"/>
      <c r="N6135" s="229"/>
    </row>
    <row r="6136" spans="13:14">
      <c r="M6136" s="229"/>
      <c r="N6136" s="229"/>
    </row>
    <row r="6137" spans="13:14">
      <c r="M6137" s="229"/>
      <c r="N6137" s="229"/>
    </row>
    <row r="6138" spans="13:14">
      <c r="M6138" s="229"/>
      <c r="N6138" s="229"/>
    </row>
    <row r="6139" spans="13:14">
      <c r="M6139" s="229"/>
      <c r="N6139" s="229"/>
    </row>
    <row r="6140" spans="13:14">
      <c r="M6140" s="229"/>
      <c r="N6140" s="229"/>
    </row>
    <row r="6141" spans="13:14">
      <c r="M6141" s="229"/>
      <c r="N6141" s="229"/>
    </row>
    <row r="6142" spans="13:14">
      <c r="M6142" s="229"/>
      <c r="N6142" s="229"/>
    </row>
    <row r="6143" spans="13:14">
      <c r="M6143" s="229"/>
      <c r="N6143" s="229"/>
    </row>
    <row r="6144" spans="13:14">
      <c r="M6144" s="229"/>
      <c r="N6144" s="229"/>
    </row>
    <row r="6145" spans="13:14">
      <c r="M6145" s="229"/>
      <c r="N6145" s="229"/>
    </row>
    <row r="6146" spans="13:14">
      <c r="M6146" s="229"/>
      <c r="N6146" s="229"/>
    </row>
    <row r="6147" spans="13:14">
      <c r="M6147" s="229"/>
      <c r="N6147" s="229"/>
    </row>
    <row r="6148" spans="13:14">
      <c r="M6148" s="229"/>
      <c r="N6148" s="229"/>
    </row>
    <row r="6149" spans="13:14">
      <c r="M6149" s="229"/>
      <c r="N6149" s="229"/>
    </row>
    <row r="6150" spans="13:14">
      <c r="M6150" s="229"/>
      <c r="N6150" s="229"/>
    </row>
    <row r="6152" spans="13:14">
      <c r="M6152" s="229"/>
      <c r="N6152" s="229"/>
    </row>
    <row r="6153" spans="13:14">
      <c r="M6153" s="229"/>
      <c r="N6153" s="229"/>
    </row>
    <row r="6154" spans="13:14">
      <c r="M6154" s="229"/>
      <c r="N6154" s="229"/>
    </row>
    <row r="6155" spans="13:14">
      <c r="M6155" s="229"/>
      <c r="N6155" s="229"/>
    </row>
    <row r="6158" spans="13:14">
      <c r="M6158" s="229"/>
      <c r="N6158" s="229"/>
    </row>
    <row r="6159" spans="13:14">
      <c r="M6159" s="229"/>
      <c r="N6159" s="229"/>
    </row>
    <row r="6160" spans="13:14">
      <c r="M6160" s="229"/>
      <c r="N6160" s="229"/>
    </row>
    <row r="6161" spans="13:14">
      <c r="M6161" s="229"/>
      <c r="N6161" s="229"/>
    </row>
    <row r="6162" spans="13:14">
      <c r="M6162" s="229"/>
      <c r="N6162" s="229"/>
    </row>
    <row r="6163" spans="13:14">
      <c r="M6163" s="229"/>
      <c r="N6163" s="229"/>
    </row>
    <row r="6164" spans="13:14">
      <c r="M6164" s="229"/>
      <c r="N6164" s="229"/>
    </row>
    <row r="6165" spans="13:14">
      <c r="M6165" s="229"/>
      <c r="N6165" s="229"/>
    </row>
    <row r="6166" spans="13:14">
      <c r="M6166" s="229"/>
      <c r="N6166" s="229"/>
    </row>
    <row r="6167" spans="13:14">
      <c r="M6167" s="229"/>
      <c r="N6167" s="229"/>
    </row>
    <row r="6168" spans="13:14">
      <c r="M6168" s="229"/>
      <c r="N6168" s="229"/>
    </row>
    <row r="6169" spans="13:14">
      <c r="M6169" s="229"/>
      <c r="N6169" s="229"/>
    </row>
    <row r="6170" spans="13:14">
      <c r="M6170" s="229"/>
      <c r="N6170" s="229"/>
    </row>
    <row r="6171" spans="13:14">
      <c r="M6171" s="229"/>
      <c r="N6171" s="229"/>
    </row>
    <row r="6172" spans="13:14">
      <c r="M6172" s="229"/>
      <c r="N6172" s="229"/>
    </row>
    <row r="6173" spans="13:14">
      <c r="M6173" s="229"/>
      <c r="N6173" s="229"/>
    </row>
    <row r="6174" spans="13:14">
      <c r="M6174" s="229"/>
      <c r="N6174" s="229"/>
    </row>
    <row r="6175" spans="13:14">
      <c r="M6175" s="229"/>
      <c r="N6175" s="229"/>
    </row>
    <row r="6176" spans="13:14">
      <c r="M6176" s="229"/>
      <c r="N6176" s="229"/>
    </row>
    <row r="6177" spans="13:14">
      <c r="M6177" s="229"/>
      <c r="N6177" s="229"/>
    </row>
    <row r="6178" spans="13:14">
      <c r="M6178" s="229"/>
      <c r="N6178" s="229"/>
    </row>
    <row r="6179" spans="13:14">
      <c r="M6179" s="229"/>
      <c r="N6179" s="229"/>
    </row>
    <row r="6180" spans="13:14">
      <c r="M6180" s="229"/>
      <c r="N6180" s="229"/>
    </row>
    <row r="6181" spans="13:14">
      <c r="M6181" s="229"/>
      <c r="N6181" s="229"/>
    </row>
    <row r="6182" spans="13:14">
      <c r="M6182" s="229"/>
      <c r="N6182" s="229"/>
    </row>
    <row r="6183" spans="13:14">
      <c r="M6183" s="229"/>
      <c r="N6183" s="229"/>
    </row>
    <row r="6184" spans="13:14">
      <c r="M6184" s="229"/>
      <c r="N6184" s="229"/>
    </row>
    <row r="6185" spans="13:14">
      <c r="M6185" s="229"/>
      <c r="N6185" s="229"/>
    </row>
    <row r="6186" spans="13:14">
      <c r="M6186" s="229"/>
      <c r="N6186" s="229"/>
    </row>
    <row r="6187" spans="13:14">
      <c r="M6187" s="229"/>
      <c r="N6187" s="229"/>
    </row>
    <row r="6188" spans="13:14">
      <c r="M6188" s="229"/>
      <c r="N6188" s="229"/>
    </row>
    <row r="6189" spans="13:14">
      <c r="M6189" s="229"/>
      <c r="N6189" s="229"/>
    </row>
    <row r="6190" spans="13:14">
      <c r="M6190" s="229"/>
      <c r="N6190" s="229"/>
    </row>
    <row r="6191" spans="13:14">
      <c r="M6191" s="229"/>
      <c r="N6191" s="229"/>
    </row>
    <row r="6192" spans="13:14">
      <c r="M6192" s="229"/>
      <c r="N6192" s="229"/>
    </row>
    <row r="6193" spans="13:14">
      <c r="M6193" s="229"/>
      <c r="N6193" s="229"/>
    </row>
    <row r="6194" spans="13:14">
      <c r="M6194" s="229"/>
      <c r="N6194" s="229"/>
    </row>
    <row r="6195" spans="13:14">
      <c r="M6195" s="229"/>
      <c r="N6195" s="229"/>
    </row>
    <row r="6196" spans="13:14">
      <c r="M6196" s="229"/>
      <c r="N6196" s="229"/>
    </row>
    <row r="6197" spans="13:14">
      <c r="M6197" s="229"/>
      <c r="N6197" s="229"/>
    </row>
    <row r="6198" spans="13:14">
      <c r="M6198" s="229"/>
      <c r="N6198" s="229"/>
    </row>
    <row r="6199" spans="13:14">
      <c r="M6199" s="229"/>
      <c r="N6199" s="229"/>
    </row>
    <row r="6200" spans="13:14">
      <c r="M6200" s="229"/>
      <c r="N6200" s="229"/>
    </row>
    <row r="6201" spans="13:14">
      <c r="M6201" s="229"/>
      <c r="N6201" s="229"/>
    </row>
    <row r="6202" spans="13:14">
      <c r="M6202" s="229"/>
      <c r="N6202" s="229"/>
    </row>
    <row r="6203" spans="13:14">
      <c r="M6203" s="229"/>
      <c r="N6203" s="229"/>
    </row>
    <row r="6204" spans="13:14">
      <c r="M6204" s="229"/>
      <c r="N6204" s="229"/>
    </row>
    <row r="6205" spans="13:14">
      <c r="M6205" s="229"/>
      <c r="N6205" s="229"/>
    </row>
    <row r="6206" spans="13:14">
      <c r="M6206" s="229"/>
      <c r="N6206" s="229"/>
    </row>
    <row r="6207" spans="13:14">
      <c r="M6207" s="229"/>
      <c r="N6207" s="229"/>
    </row>
    <row r="6208" spans="13:14">
      <c r="M6208" s="229"/>
      <c r="N6208" s="229"/>
    </row>
    <row r="6209" spans="13:14">
      <c r="M6209" s="229"/>
      <c r="N6209" s="229"/>
    </row>
    <row r="6210" spans="13:14">
      <c r="M6210" s="229"/>
      <c r="N6210" s="229"/>
    </row>
    <row r="6211" spans="13:14">
      <c r="M6211" s="229"/>
      <c r="N6211" s="229"/>
    </row>
    <row r="6212" spans="13:14">
      <c r="M6212" s="229"/>
      <c r="N6212" s="229"/>
    </row>
    <row r="6213" spans="13:14">
      <c r="M6213" s="229"/>
      <c r="N6213" s="229"/>
    </row>
    <row r="6214" spans="13:14">
      <c r="M6214" s="229"/>
      <c r="N6214" s="229"/>
    </row>
    <row r="6215" spans="13:14">
      <c r="M6215" s="229"/>
      <c r="N6215" s="229"/>
    </row>
    <row r="6216" spans="13:14">
      <c r="M6216" s="229"/>
      <c r="N6216" s="229"/>
    </row>
    <row r="6217" spans="13:14">
      <c r="M6217" s="229"/>
      <c r="N6217" s="229"/>
    </row>
    <row r="6218" spans="13:14">
      <c r="M6218" s="229"/>
      <c r="N6218" s="229"/>
    </row>
    <row r="6219" spans="13:14">
      <c r="M6219" s="229"/>
      <c r="N6219" s="229"/>
    </row>
    <row r="6220" spans="13:14">
      <c r="M6220" s="229"/>
      <c r="N6220" s="229"/>
    </row>
    <row r="6221" spans="13:14">
      <c r="M6221" s="229"/>
      <c r="N6221" s="229"/>
    </row>
    <row r="6222" spans="13:14">
      <c r="M6222" s="229"/>
      <c r="N6222" s="229"/>
    </row>
    <row r="6223" spans="13:14">
      <c r="M6223" s="229"/>
      <c r="N6223" s="229"/>
    </row>
    <row r="6224" spans="13:14">
      <c r="M6224" s="229"/>
      <c r="N6224" s="229"/>
    </row>
    <row r="6225" spans="1:14">
      <c r="M6225" s="229"/>
      <c r="N6225" s="229"/>
    </row>
    <row r="6226" spans="1:14">
      <c r="M6226" s="229"/>
      <c r="N6226" s="229"/>
    </row>
    <row r="6227" spans="1:14">
      <c r="M6227" s="229"/>
      <c r="N6227" s="229"/>
    </row>
    <row r="6228" spans="1:14">
      <c r="M6228" s="229"/>
      <c r="N6228" s="229"/>
    </row>
    <row r="6229" spans="1:14">
      <c r="M6229" s="229"/>
      <c r="N6229" s="229"/>
    </row>
    <row r="6230" spans="1:14">
      <c r="M6230" s="229"/>
      <c r="N6230" s="229"/>
    </row>
    <row r="6231" spans="1:14">
      <c r="M6231" s="229"/>
      <c r="N6231" s="229"/>
    </row>
    <row r="6232" spans="1:14">
      <c r="M6232" s="229"/>
      <c r="N6232" s="229"/>
    </row>
    <row r="6233" spans="1:14">
      <c r="M6233" s="229"/>
      <c r="N6233" s="229"/>
    </row>
    <row r="6234" spans="1:14">
      <c r="M6234" s="229"/>
      <c r="N6234" s="229"/>
    </row>
    <row r="6235" spans="1:14">
      <c r="M6235" s="229"/>
      <c r="N6235" s="229"/>
    </row>
    <row r="6236" spans="1:14">
      <c r="M6236" s="229"/>
      <c r="N6236" s="229"/>
    </row>
    <row r="6237" spans="1:14">
      <c r="M6237" s="229"/>
      <c r="N6237" s="229"/>
    </row>
    <row r="6238" spans="1:14">
      <c r="M6238" s="229"/>
      <c r="N6238" s="229"/>
    </row>
    <row r="6239" spans="1:14">
      <c r="A6239" s="227"/>
      <c r="M6239" s="229"/>
      <c r="N6239" s="229"/>
    </row>
    <row r="6240" spans="1:14">
      <c r="M6240" s="229"/>
      <c r="N6240" s="229"/>
    </row>
    <row r="6241" spans="13:14">
      <c r="M6241" s="229"/>
      <c r="N6241" s="229"/>
    </row>
    <row r="6242" spans="13:14">
      <c r="M6242" s="229"/>
      <c r="N6242" s="229"/>
    </row>
    <row r="6243" spans="13:14">
      <c r="M6243" s="229"/>
      <c r="N6243" s="229"/>
    </row>
    <row r="6244" spans="13:14">
      <c r="M6244" s="229"/>
      <c r="N6244" s="229"/>
    </row>
    <row r="6245" spans="13:14">
      <c r="M6245" s="229"/>
      <c r="N6245" s="229"/>
    </row>
    <row r="6246" spans="13:14">
      <c r="M6246" s="229"/>
      <c r="N6246" s="229"/>
    </row>
    <row r="6247" spans="13:14">
      <c r="M6247" s="229"/>
      <c r="N6247" s="229"/>
    </row>
    <row r="6248" spans="13:14">
      <c r="M6248" s="229"/>
      <c r="N6248" s="229"/>
    </row>
    <row r="6249" spans="13:14">
      <c r="M6249" s="229"/>
      <c r="N6249" s="229"/>
    </row>
    <row r="6250" spans="13:14">
      <c r="M6250" s="229"/>
      <c r="N6250" s="229"/>
    </row>
    <row r="6251" spans="13:14">
      <c r="M6251" s="229"/>
      <c r="N6251" s="229"/>
    </row>
    <row r="6252" spans="13:14">
      <c r="M6252" s="229"/>
      <c r="N6252" s="229"/>
    </row>
    <row r="6253" spans="13:14">
      <c r="M6253" s="229"/>
      <c r="N6253" s="229"/>
    </row>
    <row r="6254" spans="13:14">
      <c r="M6254" s="229"/>
      <c r="N6254" s="229"/>
    </row>
    <row r="6255" spans="13:14">
      <c r="M6255" s="229"/>
      <c r="N6255" s="229"/>
    </row>
    <row r="6256" spans="13:14">
      <c r="M6256" s="229"/>
      <c r="N6256" s="229"/>
    </row>
    <row r="6257" spans="13:14">
      <c r="M6257" s="229"/>
      <c r="N6257" s="229"/>
    </row>
    <row r="6258" spans="13:14">
      <c r="M6258" s="229"/>
      <c r="N6258" s="229"/>
    </row>
    <row r="6259" spans="13:14">
      <c r="M6259" s="229"/>
      <c r="N6259" s="229"/>
    </row>
    <row r="6260" spans="13:14">
      <c r="M6260" s="229"/>
      <c r="N6260" s="229"/>
    </row>
    <row r="6261" spans="13:14">
      <c r="M6261" s="229"/>
      <c r="N6261" s="229"/>
    </row>
    <row r="6262" spans="13:14">
      <c r="M6262" s="229"/>
      <c r="N6262" s="229"/>
    </row>
    <row r="6263" spans="13:14">
      <c r="M6263" s="229"/>
      <c r="N6263" s="229"/>
    </row>
    <row r="6264" spans="13:14">
      <c r="M6264" s="229"/>
      <c r="N6264" s="229"/>
    </row>
    <row r="6265" spans="13:14">
      <c r="M6265" s="229"/>
      <c r="N6265" s="229"/>
    </row>
    <row r="6266" spans="13:14">
      <c r="M6266" s="229"/>
      <c r="N6266" s="229"/>
    </row>
    <row r="6267" spans="13:14">
      <c r="M6267" s="229"/>
      <c r="N6267" s="229"/>
    </row>
    <row r="6268" spans="13:14">
      <c r="M6268" s="229"/>
      <c r="N6268" s="229"/>
    </row>
    <row r="6269" spans="13:14">
      <c r="M6269" s="229"/>
      <c r="N6269" s="229"/>
    </row>
    <row r="6270" spans="13:14">
      <c r="M6270" s="229"/>
      <c r="N6270" s="229"/>
    </row>
    <row r="6271" spans="13:14">
      <c r="M6271" s="229"/>
      <c r="N6271" s="229"/>
    </row>
    <row r="6272" spans="13:14">
      <c r="M6272" s="229"/>
      <c r="N6272" s="229"/>
    </row>
    <row r="6273" spans="13:14">
      <c r="M6273" s="229"/>
      <c r="N6273" s="229"/>
    </row>
    <row r="6274" spans="13:14">
      <c r="M6274" s="229"/>
      <c r="N6274" s="229"/>
    </row>
    <row r="6275" spans="13:14">
      <c r="M6275" s="229"/>
      <c r="N6275" s="229"/>
    </row>
    <row r="6276" spans="13:14">
      <c r="M6276" s="229"/>
      <c r="N6276" s="229"/>
    </row>
    <row r="6277" spans="13:14">
      <c r="M6277" s="229"/>
      <c r="N6277" s="229"/>
    </row>
    <row r="6278" spans="13:14">
      <c r="M6278" s="229"/>
      <c r="N6278" s="229"/>
    </row>
    <row r="6279" spans="13:14">
      <c r="M6279" s="229"/>
      <c r="N6279" s="229"/>
    </row>
    <row r="6280" spans="13:14">
      <c r="M6280" s="229"/>
      <c r="N6280" s="229"/>
    </row>
    <row r="6281" spans="13:14">
      <c r="M6281" s="229"/>
      <c r="N6281" s="229"/>
    </row>
    <row r="6282" spans="13:14">
      <c r="M6282" s="229"/>
      <c r="N6282" s="229"/>
    </row>
    <row r="6283" spans="13:14">
      <c r="M6283" s="229"/>
      <c r="N6283" s="229"/>
    </row>
    <row r="6284" spans="13:14">
      <c r="M6284" s="229"/>
      <c r="N6284" s="229"/>
    </row>
    <row r="6285" spans="13:14">
      <c r="M6285" s="229"/>
      <c r="N6285" s="229"/>
    </row>
    <row r="6286" spans="13:14">
      <c r="M6286" s="229"/>
      <c r="N6286" s="229"/>
    </row>
    <row r="6287" spans="13:14">
      <c r="M6287" s="229"/>
      <c r="N6287" s="229"/>
    </row>
    <row r="6288" spans="13:14">
      <c r="M6288" s="229"/>
      <c r="N6288" s="229"/>
    </row>
    <row r="6289" spans="13:14">
      <c r="M6289" s="229"/>
      <c r="N6289" s="229"/>
    </row>
    <row r="6290" spans="13:14">
      <c r="M6290" s="229"/>
      <c r="N6290" s="229"/>
    </row>
    <row r="6291" spans="13:14">
      <c r="M6291" s="229"/>
      <c r="N6291" s="229"/>
    </row>
    <row r="6292" spans="13:14">
      <c r="M6292" s="229"/>
      <c r="N6292" s="229"/>
    </row>
    <row r="6293" spans="13:14">
      <c r="M6293" s="229"/>
      <c r="N6293" s="229"/>
    </row>
    <row r="6294" spans="13:14">
      <c r="M6294" s="229"/>
      <c r="N6294" s="229"/>
    </row>
    <row r="6295" spans="13:14">
      <c r="M6295" s="229"/>
      <c r="N6295" s="229"/>
    </row>
    <row r="6296" spans="13:14">
      <c r="M6296" s="229"/>
      <c r="N6296" s="229"/>
    </row>
    <row r="6297" spans="13:14">
      <c r="M6297" s="229"/>
      <c r="N6297" s="229"/>
    </row>
    <row r="6298" spans="13:14">
      <c r="M6298" s="229"/>
      <c r="N6298" s="229"/>
    </row>
    <row r="6299" spans="13:14">
      <c r="M6299" s="229"/>
      <c r="N6299" s="229"/>
    </row>
    <row r="6300" spans="13:14">
      <c r="M6300" s="229"/>
      <c r="N6300" s="229"/>
    </row>
    <row r="6301" spans="13:14">
      <c r="M6301" s="229"/>
      <c r="N6301" s="229"/>
    </row>
    <row r="6302" spans="13:14">
      <c r="M6302" s="229"/>
      <c r="N6302" s="229"/>
    </row>
    <row r="6303" spans="13:14">
      <c r="M6303" s="229"/>
      <c r="N6303" s="229"/>
    </row>
    <row r="6304" spans="13:14">
      <c r="M6304" s="229"/>
      <c r="N6304" s="229"/>
    </row>
    <row r="6305" spans="13:14">
      <c r="M6305" s="229"/>
      <c r="N6305" s="229"/>
    </row>
    <row r="6306" spans="13:14">
      <c r="M6306" s="229"/>
      <c r="N6306" s="229"/>
    </row>
    <row r="6307" spans="13:14">
      <c r="M6307" s="229"/>
      <c r="N6307" s="229"/>
    </row>
    <row r="6308" spans="13:14">
      <c r="M6308" s="229"/>
      <c r="N6308" s="229"/>
    </row>
    <row r="6309" spans="13:14">
      <c r="M6309" s="229"/>
      <c r="N6309" s="229"/>
    </row>
    <row r="6310" spans="13:14">
      <c r="M6310" s="229"/>
      <c r="N6310" s="229"/>
    </row>
    <row r="6311" spans="13:14">
      <c r="M6311" s="229"/>
      <c r="N6311" s="229"/>
    </row>
    <row r="6312" spans="13:14">
      <c r="M6312" s="229"/>
      <c r="N6312" s="229"/>
    </row>
    <row r="6313" spans="13:14">
      <c r="M6313" s="229"/>
      <c r="N6313" s="229"/>
    </row>
    <row r="6314" spans="13:14">
      <c r="M6314" s="229"/>
      <c r="N6314" s="229"/>
    </row>
    <row r="6315" spans="13:14">
      <c r="M6315" s="229"/>
      <c r="N6315" s="229"/>
    </row>
    <row r="6316" spans="13:14">
      <c r="M6316" s="229"/>
      <c r="N6316" s="229"/>
    </row>
    <row r="6317" spans="13:14">
      <c r="M6317" s="229"/>
      <c r="N6317" s="229"/>
    </row>
    <row r="6318" spans="13:14">
      <c r="M6318" s="229"/>
      <c r="N6318" s="229"/>
    </row>
    <row r="6319" spans="13:14">
      <c r="M6319" s="229"/>
      <c r="N6319" s="229"/>
    </row>
    <row r="6320" spans="13:14">
      <c r="M6320" s="229"/>
      <c r="N6320" s="229"/>
    </row>
    <row r="6321" spans="13:14">
      <c r="M6321" s="229"/>
      <c r="N6321" s="229"/>
    </row>
    <row r="6322" spans="13:14">
      <c r="M6322" s="229"/>
      <c r="N6322" s="229"/>
    </row>
    <row r="6323" spans="13:14">
      <c r="M6323" s="229"/>
      <c r="N6323" s="229"/>
    </row>
    <row r="6324" spans="13:14">
      <c r="M6324" s="229"/>
      <c r="N6324" s="229"/>
    </row>
    <row r="6325" spans="13:14">
      <c r="M6325" s="229"/>
      <c r="N6325" s="229"/>
    </row>
    <row r="6326" spans="13:14">
      <c r="M6326" s="229"/>
      <c r="N6326" s="229"/>
    </row>
    <row r="6327" spans="13:14">
      <c r="M6327" s="229"/>
      <c r="N6327" s="229"/>
    </row>
    <row r="6328" spans="13:14">
      <c r="M6328" s="229"/>
      <c r="N6328" s="229"/>
    </row>
    <row r="6329" spans="13:14">
      <c r="M6329" s="229"/>
      <c r="N6329" s="229"/>
    </row>
    <row r="6330" spans="13:14">
      <c r="M6330" s="229"/>
      <c r="N6330" s="229"/>
    </row>
    <row r="6331" spans="13:14">
      <c r="M6331" s="229"/>
      <c r="N6331" s="229"/>
    </row>
    <row r="6332" spans="13:14">
      <c r="M6332" s="229"/>
      <c r="N6332" s="229"/>
    </row>
    <row r="6333" spans="13:14">
      <c r="M6333" s="229"/>
      <c r="N6333" s="229"/>
    </row>
    <row r="6334" spans="13:14">
      <c r="M6334" s="229"/>
      <c r="N6334" s="229"/>
    </row>
    <row r="6335" spans="13:14">
      <c r="M6335" s="229"/>
      <c r="N6335" s="229"/>
    </row>
    <row r="6336" spans="13:14">
      <c r="M6336" s="229"/>
      <c r="N6336" s="229"/>
    </row>
    <row r="6337" spans="13:14">
      <c r="M6337" s="229"/>
      <c r="N6337" s="229"/>
    </row>
    <row r="6338" spans="13:14">
      <c r="M6338" s="229"/>
      <c r="N6338" s="229"/>
    </row>
    <row r="6339" spans="13:14">
      <c r="M6339" s="229"/>
      <c r="N6339" s="229"/>
    </row>
    <row r="6340" spans="13:14">
      <c r="M6340" s="229"/>
      <c r="N6340" s="229"/>
    </row>
    <row r="6341" spans="13:14">
      <c r="M6341" s="229"/>
      <c r="N6341" s="229"/>
    </row>
    <row r="6342" spans="13:14">
      <c r="M6342" s="229"/>
      <c r="N6342" s="229"/>
    </row>
    <row r="6343" spans="13:14">
      <c r="M6343" s="229"/>
      <c r="N6343" s="229"/>
    </row>
    <row r="6344" spans="13:14">
      <c r="M6344" s="229"/>
      <c r="N6344" s="229"/>
    </row>
    <row r="6345" spans="13:14">
      <c r="M6345" s="229"/>
      <c r="N6345" s="229"/>
    </row>
    <row r="6346" spans="13:14">
      <c r="M6346" s="229"/>
      <c r="N6346" s="229"/>
    </row>
    <row r="6348" spans="13:14">
      <c r="M6348" s="229"/>
      <c r="N6348" s="229"/>
    </row>
    <row r="6349" spans="13:14">
      <c r="M6349" s="229"/>
      <c r="N6349" s="229"/>
    </row>
    <row r="6350" spans="13:14">
      <c r="M6350" s="229"/>
      <c r="N6350" s="229"/>
    </row>
    <row r="6351" spans="13:14">
      <c r="M6351" s="229"/>
      <c r="N6351" s="229"/>
    </row>
    <row r="6352" spans="13:14">
      <c r="M6352" s="229"/>
      <c r="N6352" s="229"/>
    </row>
    <row r="6353" spans="13:14">
      <c r="M6353" s="229"/>
      <c r="N6353" s="229"/>
    </row>
    <row r="6354" spans="13:14">
      <c r="M6354" s="229"/>
      <c r="N6354" s="229"/>
    </row>
    <row r="6355" spans="13:14">
      <c r="M6355" s="229"/>
      <c r="N6355" s="229"/>
    </row>
    <row r="6356" spans="13:14">
      <c r="M6356" s="229"/>
      <c r="N6356" s="229"/>
    </row>
    <row r="6357" spans="13:14">
      <c r="M6357" s="229"/>
      <c r="N6357" s="229"/>
    </row>
    <row r="6358" spans="13:14">
      <c r="M6358" s="229"/>
      <c r="N6358" s="229"/>
    </row>
    <row r="6359" spans="13:14">
      <c r="M6359" s="229"/>
      <c r="N6359" s="229"/>
    </row>
    <row r="6360" spans="13:14">
      <c r="M6360" s="229"/>
      <c r="N6360" s="229"/>
    </row>
    <row r="6361" spans="13:14">
      <c r="M6361" s="229"/>
      <c r="N6361" s="229"/>
    </row>
    <row r="6362" spans="13:14">
      <c r="M6362" s="229"/>
      <c r="N6362" s="229"/>
    </row>
    <row r="6363" spans="13:14">
      <c r="M6363" s="229"/>
      <c r="N6363" s="229"/>
    </row>
    <row r="6364" spans="13:14">
      <c r="M6364" s="229"/>
      <c r="N6364" s="229"/>
    </row>
    <row r="6365" spans="13:14">
      <c r="M6365" s="229"/>
      <c r="N6365" s="229"/>
    </row>
    <row r="6366" spans="13:14">
      <c r="M6366" s="229"/>
      <c r="N6366" s="229"/>
    </row>
    <row r="6369" spans="13:14">
      <c r="M6369" s="229"/>
      <c r="N6369" s="229"/>
    </row>
    <row r="6370" spans="13:14">
      <c r="M6370" s="229"/>
      <c r="N6370" s="229"/>
    </row>
    <row r="6371" spans="13:14">
      <c r="M6371" s="229"/>
      <c r="N6371" s="229"/>
    </row>
    <row r="6372" spans="13:14">
      <c r="M6372" s="229"/>
      <c r="N6372" s="229"/>
    </row>
    <row r="6373" spans="13:14">
      <c r="M6373" s="229"/>
      <c r="N6373" s="229"/>
    </row>
    <row r="6374" spans="13:14">
      <c r="M6374" s="229"/>
      <c r="N6374" s="229"/>
    </row>
    <row r="6375" spans="13:14">
      <c r="M6375" s="229"/>
      <c r="N6375" s="229"/>
    </row>
    <row r="6376" spans="13:14">
      <c r="M6376" s="229"/>
      <c r="N6376" s="229"/>
    </row>
    <row r="6377" spans="13:14">
      <c r="M6377" s="229"/>
      <c r="N6377" s="229"/>
    </row>
    <row r="6378" spans="13:14">
      <c r="M6378" s="229"/>
      <c r="N6378" s="229"/>
    </row>
    <row r="6379" spans="13:14">
      <c r="M6379" s="229"/>
      <c r="N6379" s="229"/>
    </row>
    <row r="6380" spans="13:14">
      <c r="M6380" s="229"/>
      <c r="N6380" s="229"/>
    </row>
    <row r="6381" spans="13:14">
      <c r="M6381" s="229"/>
      <c r="N6381" s="229"/>
    </row>
    <row r="6382" spans="13:14">
      <c r="M6382" s="229"/>
      <c r="N6382" s="229"/>
    </row>
    <row r="6383" spans="13:14">
      <c r="M6383" s="229"/>
      <c r="N6383" s="229"/>
    </row>
    <row r="6384" spans="13:14">
      <c r="M6384" s="229"/>
      <c r="N6384" s="229"/>
    </row>
    <row r="6385" spans="13:14">
      <c r="M6385" s="229"/>
      <c r="N6385" s="229"/>
    </row>
    <row r="6386" spans="13:14">
      <c r="M6386" s="229"/>
      <c r="N6386" s="229"/>
    </row>
    <row r="6387" spans="13:14">
      <c r="M6387" s="229"/>
      <c r="N6387" s="229"/>
    </row>
    <row r="6388" spans="13:14">
      <c r="M6388" s="229"/>
      <c r="N6388" s="229"/>
    </row>
    <row r="6389" spans="13:14">
      <c r="M6389" s="229"/>
      <c r="N6389" s="229"/>
    </row>
    <row r="6390" spans="13:14">
      <c r="M6390" s="229"/>
      <c r="N6390" s="229"/>
    </row>
    <row r="6391" spans="13:14">
      <c r="M6391" s="229"/>
      <c r="N6391" s="229"/>
    </row>
    <row r="6392" spans="13:14">
      <c r="M6392" s="229"/>
      <c r="N6392" s="229"/>
    </row>
    <row r="6393" spans="13:14">
      <c r="M6393" s="229"/>
      <c r="N6393" s="229"/>
    </row>
    <row r="6394" spans="13:14">
      <c r="M6394" s="229"/>
      <c r="N6394" s="229"/>
    </row>
    <row r="6395" spans="13:14">
      <c r="M6395" s="229"/>
      <c r="N6395" s="229"/>
    </row>
    <row r="6396" spans="13:14">
      <c r="M6396" s="229"/>
      <c r="N6396" s="229"/>
    </row>
    <row r="6397" spans="13:14">
      <c r="M6397" s="229"/>
      <c r="N6397" s="229"/>
    </row>
    <row r="6398" spans="13:14">
      <c r="M6398" s="229"/>
      <c r="N6398" s="229"/>
    </row>
    <row r="6400" spans="13:14">
      <c r="M6400" s="229"/>
      <c r="N6400" s="229"/>
    </row>
    <row r="6401" spans="13:14">
      <c r="M6401" s="229"/>
      <c r="N6401" s="229"/>
    </row>
    <row r="6402" spans="13:14">
      <c r="M6402" s="229"/>
      <c r="N6402" s="229"/>
    </row>
    <row r="6403" spans="13:14">
      <c r="M6403" s="229"/>
      <c r="N6403" s="229"/>
    </row>
    <row r="6404" spans="13:14">
      <c r="M6404" s="229"/>
      <c r="N6404" s="229"/>
    </row>
    <row r="6405" spans="13:14">
      <c r="M6405" s="229"/>
      <c r="N6405" s="229"/>
    </row>
    <row r="6406" spans="13:14">
      <c r="M6406" s="229"/>
      <c r="N6406" s="229"/>
    </row>
    <row r="6407" spans="13:14">
      <c r="M6407" s="229"/>
      <c r="N6407" s="229"/>
    </row>
    <row r="6408" spans="13:14">
      <c r="M6408" s="229"/>
      <c r="N6408" s="229"/>
    </row>
    <row r="6409" spans="13:14">
      <c r="M6409" s="229"/>
      <c r="N6409" s="229"/>
    </row>
    <row r="6410" spans="13:14">
      <c r="M6410" s="229"/>
      <c r="N6410" s="229"/>
    </row>
    <row r="6411" spans="13:14">
      <c r="M6411" s="229"/>
      <c r="N6411" s="229"/>
    </row>
    <row r="6412" spans="13:14">
      <c r="M6412" s="229"/>
      <c r="N6412" s="229"/>
    </row>
    <row r="6413" spans="13:14">
      <c r="M6413" s="229"/>
      <c r="N6413" s="229"/>
    </row>
    <row r="6414" spans="13:14">
      <c r="M6414" s="229"/>
      <c r="N6414" s="229"/>
    </row>
    <row r="6415" spans="13:14">
      <c r="M6415" s="229"/>
      <c r="N6415" s="229"/>
    </row>
  </sheetData>
  <autoFilter ref="A1:N5728"/>
  <phoneticPr fontId="15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1"/>
  </sheetPr>
  <dimension ref="A1:Y6325"/>
  <sheetViews>
    <sheetView zoomScale="115" zoomScaleNormal="115" workbookViewId="0">
      <pane ySplit="1" topLeftCell="A758" activePane="bottomLeft" state="frozen"/>
      <selection activeCell="C14" sqref="C14"/>
      <selection pane="bottomLeft" activeCell="C785" sqref="C785"/>
    </sheetView>
  </sheetViews>
  <sheetFormatPr defaultRowHeight="14.25"/>
  <cols>
    <col min="1" max="1" width="6.75" style="232" customWidth="1"/>
    <col min="2" max="2" width="4.25" style="232" customWidth="1"/>
    <col min="3" max="3" width="36.375" style="232" customWidth="1"/>
    <col min="4" max="4" width="8.625" style="232" customWidth="1"/>
    <col min="5" max="5" width="9" style="232"/>
    <col min="6" max="6" width="9.875" style="232" customWidth="1"/>
    <col min="7" max="7" width="10.125" style="232" customWidth="1"/>
    <col min="8" max="8" width="3.75" style="232" customWidth="1"/>
    <col min="9" max="9" width="7.875" style="232" customWidth="1"/>
    <col min="10" max="10" width="10.25" style="229" customWidth="1"/>
    <col min="11" max="11" width="8" style="232" customWidth="1"/>
    <col min="12" max="12" width="7.25" style="232" customWidth="1"/>
    <col min="13" max="13" width="16.125" style="232" customWidth="1"/>
    <col min="14" max="19" width="3.375" style="232" customWidth="1"/>
    <col min="20" max="20" width="3.875" style="232" customWidth="1"/>
    <col min="21" max="21" width="6.75" style="232" customWidth="1"/>
    <col min="22" max="22" width="5.625" style="232" customWidth="1"/>
    <col min="23" max="23" width="10.25" style="229" customWidth="1"/>
    <col min="24" max="24" width="8.375" style="232" customWidth="1"/>
    <col min="25" max="25" width="6.75" style="232" customWidth="1"/>
    <col min="26" max="16384" width="9" style="232"/>
  </cols>
  <sheetData>
    <row r="1" spans="1:25" s="5" customFormat="1" ht="26.25" customHeight="1">
      <c r="A1" s="5" t="s">
        <v>13</v>
      </c>
      <c r="B1" s="5" t="s">
        <v>34</v>
      </c>
      <c r="C1" s="5" t="s">
        <v>14</v>
      </c>
      <c r="D1" s="5" t="s">
        <v>618</v>
      </c>
      <c r="E1" s="5" t="s">
        <v>458</v>
      </c>
      <c r="F1" s="5" t="s">
        <v>3</v>
      </c>
      <c r="G1" s="5" t="s">
        <v>4</v>
      </c>
      <c r="H1" s="5" t="s">
        <v>9</v>
      </c>
      <c r="I1" s="5" t="s">
        <v>5</v>
      </c>
      <c r="J1" s="79" t="s">
        <v>15</v>
      </c>
      <c r="K1" s="5" t="s">
        <v>24</v>
      </c>
      <c r="L1" s="5" t="s">
        <v>30</v>
      </c>
      <c r="M1" s="5" t="s">
        <v>8</v>
      </c>
      <c r="N1" s="5" t="s">
        <v>25</v>
      </c>
      <c r="O1" s="5" t="s">
        <v>45</v>
      </c>
      <c r="P1" s="5" t="s">
        <v>32</v>
      </c>
      <c r="Q1" s="5" t="s">
        <v>28</v>
      </c>
      <c r="R1" s="5" t="s">
        <v>27</v>
      </c>
      <c r="S1" s="5" t="s">
        <v>26</v>
      </c>
      <c r="T1" s="5" t="s">
        <v>31</v>
      </c>
      <c r="U1" s="5" t="s">
        <v>16</v>
      </c>
      <c r="V1" s="5" t="s">
        <v>17</v>
      </c>
      <c r="W1" s="79" t="s">
        <v>453</v>
      </c>
      <c r="X1" s="5" t="s">
        <v>7</v>
      </c>
      <c r="Y1" s="5" t="s">
        <v>6</v>
      </c>
    </row>
    <row r="2" spans="1:25">
      <c r="A2" s="3" t="s">
        <v>563</v>
      </c>
      <c r="E2" s="232" t="s">
        <v>23</v>
      </c>
    </row>
    <row r="3" spans="1:25">
      <c r="A3" s="3" t="s">
        <v>601</v>
      </c>
      <c r="C3" s="232" t="s">
        <v>716</v>
      </c>
    </row>
    <row r="4" spans="1:25">
      <c r="A4" s="232">
        <v>1</v>
      </c>
      <c r="B4" s="232">
        <v>1</v>
      </c>
      <c r="C4" s="232" t="s">
        <v>716</v>
      </c>
      <c r="D4" s="232">
        <v>99100</v>
      </c>
      <c r="E4" s="232" t="s">
        <v>660</v>
      </c>
      <c r="F4" s="229" t="s">
        <v>468</v>
      </c>
      <c r="G4" s="229">
        <v>20211130</v>
      </c>
      <c r="H4" s="232">
        <v>1</v>
      </c>
      <c r="I4" s="232" t="s">
        <v>33</v>
      </c>
      <c r="J4" s="229" t="s">
        <v>656</v>
      </c>
      <c r="K4" s="232" t="s">
        <v>10</v>
      </c>
      <c r="L4" s="232" t="s">
        <v>445</v>
      </c>
      <c r="M4" s="235" t="s">
        <v>50</v>
      </c>
      <c r="N4" s="232" t="s">
        <v>23</v>
      </c>
      <c r="O4" s="232" t="s">
        <v>23</v>
      </c>
      <c r="P4" s="232" t="s">
        <v>23</v>
      </c>
      <c r="Q4" s="232" t="s">
        <v>23</v>
      </c>
      <c r="R4" s="232" t="s">
        <v>23</v>
      </c>
      <c r="S4" s="232" t="s">
        <v>23</v>
      </c>
      <c r="T4" s="229" t="s">
        <v>23</v>
      </c>
      <c r="U4" s="232">
        <v>0</v>
      </c>
      <c r="V4" s="232">
        <v>0</v>
      </c>
      <c r="W4" s="229" t="s">
        <v>469</v>
      </c>
      <c r="X4" s="80" t="s">
        <v>20</v>
      </c>
      <c r="Y4" s="232" t="s">
        <v>1</v>
      </c>
    </row>
    <row r="5" spans="1:25">
      <c r="A5" s="232">
        <f>A4+1</f>
        <v>2</v>
      </c>
      <c r="B5" s="232">
        <v>1</v>
      </c>
      <c r="C5" s="232" t="s">
        <v>716</v>
      </c>
      <c r="D5" s="232">
        <v>99100</v>
      </c>
      <c r="E5" s="232" t="s">
        <v>662</v>
      </c>
      <c r="F5" s="229">
        <v>20211201</v>
      </c>
      <c r="G5" s="229">
        <v>20220531</v>
      </c>
      <c r="H5" s="232">
        <v>1</v>
      </c>
      <c r="I5" s="232" t="s">
        <v>33</v>
      </c>
      <c r="J5" s="229" t="s">
        <v>656</v>
      </c>
      <c r="K5" s="232" t="s">
        <v>10</v>
      </c>
      <c r="L5" s="232" t="s">
        <v>445</v>
      </c>
      <c r="M5" s="235" t="s">
        <v>50</v>
      </c>
      <c r="N5" s="232" t="s">
        <v>23</v>
      </c>
      <c r="O5" s="232" t="s">
        <v>23</v>
      </c>
      <c r="P5" s="232" t="s">
        <v>23</v>
      </c>
      <c r="Q5" s="232" t="s">
        <v>23</v>
      </c>
      <c r="R5" s="232" t="s">
        <v>23</v>
      </c>
      <c r="S5" s="232" t="s">
        <v>23</v>
      </c>
      <c r="T5" s="229" t="s">
        <v>23</v>
      </c>
      <c r="U5" s="232">
        <v>0</v>
      </c>
      <c r="V5" s="232">
        <v>0</v>
      </c>
      <c r="W5" s="229" t="s">
        <v>469</v>
      </c>
      <c r="X5" s="80" t="s">
        <v>20</v>
      </c>
      <c r="Y5" s="232" t="s">
        <v>1</v>
      </c>
    </row>
    <row r="6" spans="1:25">
      <c r="A6" s="232">
        <f t="shared" ref="A6:A69" si="0">A5+1</f>
        <v>3</v>
      </c>
      <c r="B6" s="232">
        <v>11</v>
      </c>
      <c r="C6" s="232" t="s">
        <v>716</v>
      </c>
      <c r="D6" s="232">
        <v>99100</v>
      </c>
      <c r="E6" s="232" t="s">
        <v>499</v>
      </c>
      <c r="F6" s="229" t="s">
        <v>468</v>
      </c>
      <c r="G6" s="229">
        <v>20211130</v>
      </c>
      <c r="H6" s="232">
        <v>1</v>
      </c>
      <c r="I6" s="232" t="s">
        <v>33</v>
      </c>
      <c r="J6" s="229" t="s">
        <v>656</v>
      </c>
      <c r="K6" s="232" t="s">
        <v>10</v>
      </c>
      <c r="L6" s="232" t="s">
        <v>445</v>
      </c>
      <c r="M6" s="235" t="s">
        <v>50</v>
      </c>
      <c r="N6" s="232" t="s">
        <v>23</v>
      </c>
      <c r="O6" s="232" t="s">
        <v>23</v>
      </c>
      <c r="P6" s="232" t="s">
        <v>23</v>
      </c>
      <c r="Q6" s="232" t="s">
        <v>23</v>
      </c>
      <c r="R6" s="232" t="s">
        <v>23</v>
      </c>
      <c r="S6" s="232" t="s">
        <v>23</v>
      </c>
      <c r="T6" s="229" t="s">
        <v>23</v>
      </c>
      <c r="U6" s="232">
        <v>0</v>
      </c>
      <c r="V6" s="232">
        <v>0</v>
      </c>
      <c r="W6" s="229" t="s">
        <v>469</v>
      </c>
      <c r="X6" s="80" t="s">
        <v>450</v>
      </c>
      <c r="Y6" s="232" t="s">
        <v>1</v>
      </c>
    </row>
    <row r="7" spans="1:25">
      <c r="A7" s="232">
        <f t="shared" si="0"/>
        <v>4</v>
      </c>
      <c r="B7" s="232">
        <v>11</v>
      </c>
      <c r="C7" s="232" t="s">
        <v>716</v>
      </c>
      <c r="D7" s="232">
        <v>99100</v>
      </c>
      <c r="E7" s="232" t="s">
        <v>500</v>
      </c>
      <c r="F7" s="229">
        <v>20211201</v>
      </c>
      <c r="G7" s="229">
        <v>20220531</v>
      </c>
      <c r="H7" s="232">
        <v>1</v>
      </c>
      <c r="I7" s="232" t="s">
        <v>33</v>
      </c>
      <c r="J7" s="229" t="s">
        <v>656</v>
      </c>
      <c r="K7" s="232" t="s">
        <v>10</v>
      </c>
      <c r="L7" s="232" t="s">
        <v>445</v>
      </c>
      <c r="M7" s="235" t="s">
        <v>50</v>
      </c>
      <c r="N7" s="232" t="s">
        <v>23</v>
      </c>
      <c r="O7" s="232" t="s">
        <v>23</v>
      </c>
      <c r="P7" s="232" t="s">
        <v>23</v>
      </c>
      <c r="Q7" s="232" t="s">
        <v>23</v>
      </c>
      <c r="R7" s="232" t="s">
        <v>23</v>
      </c>
      <c r="S7" s="232" t="s">
        <v>23</v>
      </c>
      <c r="T7" s="229" t="s">
        <v>23</v>
      </c>
      <c r="U7" s="232">
        <v>0</v>
      </c>
      <c r="V7" s="232">
        <v>0</v>
      </c>
      <c r="W7" s="229" t="s">
        <v>469</v>
      </c>
      <c r="X7" s="80" t="s">
        <v>450</v>
      </c>
      <c r="Y7" s="232" t="s">
        <v>1</v>
      </c>
    </row>
    <row r="8" spans="1:25">
      <c r="A8" s="232">
        <f t="shared" si="0"/>
        <v>5</v>
      </c>
      <c r="B8" s="232">
        <v>1</v>
      </c>
      <c r="C8" s="232" t="s">
        <v>716</v>
      </c>
      <c r="D8" s="232">
        <v>79101</v>
      </c>
      <c r="E8" s="232" t="s">
        <v>499</v>
      </c>
      <c r="F8" s="229" t="s">
        <v>468</v>
      </c>
      <c r="G8" s="229">
        <v>20211130</v>
      </c>
      <c r="H8" s="232">
        <v>1</v>
      </c>
      <c r="I8" s="232" t="s">
        <v>33</v>
      </c>
      <c r="J8" s="229" t="s">
        <v>656</v>
      </c>
      <c r="K8" s="232" t="s">
        <v>10</v>
      </c>
      <c r="L8" s="232" t="s">
        <v>445</v>
      </c>
      <c r="M8" s="235" t="s">
        <v>50</v>
      </c>
      <c r="N8" s="232" t="s">
        <v>23</v>
      </c>
      <c r="O8" s="232" t="s">
        <v>23</v>
      </c>
      <c r="P8" s="232" t="s">
        <v>23</v>
      </c>
      <c r="Q8" s="232" t="s">
        <v>23</v>
      </c>
      <c r="R8" s="232" t="s">
        <v>23</v>
      </c>
      <c r="S8" s="232" t="s">
        <v>23</v>
      </c>
      <c r="T8" s="229" t="s">
        <v>23</v>
      </c>
      <c r="U8" s="232">
        <v>0</v>
      </c>
      <c r="V8" s="232">
        <v>0</v>
      </c>
      <c r="W8" s="229" t="s">
        <v>469</v>
      </c>
      <c r="X8" s="80" t="s">
        <v>20</v>
      </c>
      <c r="Y8" s="232" t="s">
        <v>1</v>
      </c>
    </row>
    <row r="9" spans="1:25">
      <c r="A9" s="232">
        <f t="shared" si="0"/>
        <v>6</v>
      </c>
      <c r="B9" s="232">
        <v>1</v>
      </c>
      <c r="C9" s="232" t="s">
        <v>716</v>
      </c>
      <c r="D9" s="232">
        <v>79101</v>
      </c>
      <c r="E9" s="232" t="s">
        <v>500</v>
      </c>
      <c r="F9" s="229">
        <v>20211201</v>
      </c>
      <c r="G9" s="229">
        <v>20220531</v>
      </c>
      <c r="H9" s="232">
        <v>1</v>
      </c>
      <c r="I9" s="232" t="s">
        <v>33</v>
      </c>
      <c r="J9" s="229" t="s">
        <v>656</v>
      </c>
      <c r="K9" s="232" t="s">
        <v>10</v>
      </c>
      <c r="L9" s="232" t="s">
        <v>445</v>
      </c>
      <c r="M9" s="235" t="s">
        <v>50</v>
      </c>
      <c r="N9" s="232" t="s">
        <v>23</v>
      </c>
      <c r="O9" s="232" t="s">
        <v>23</v>
      </c>
      <c r="P9" s="232" t="s">
        <v>23</v>
      </c>
      <c r="Q9" s="232" t="s">
        <v>23</v>
      </c>
      <c r="R9" s="232" t="s">
        <v>23</v>
      </c>
      <c r="S9" s="232" t="s">
        <v>23</v>
      </c>
      <c r="T9" s="229" t="s">
        <v>23</v>
      </c>
      <c r="U9" s="232">
        <v>0</v>
      </c>
      <c r="V9" s="232">
        <v>0</v>
      </c>
      <c r="W9" s="229" t="s">
        <v>469</v>
      </c>
      <c r="X9" s="80" t="s">
        <v>20</v>
      </c>
      <c r="Y9" s="232" t="s">
        <v>1</v>
      </c>
    </row>
    <row r="10" spans="1:25">
      <c r="A10" s="232">
        <f t="shared" si="0"/>
        <v>7</v>
      </c>
      <c r="B10" s="232">
        <v>11</v>
      </c>
      <c r="C10" s="232" t="s">
        <v>716</v>
      </c>
      <c r="D10" s="232">
        <v>79101</v>
      </c>
      <c r="E10" s="232" t="s">
        <v>499</v>
      </c>
      <c r="F10" s="229" t="s">
        <v>468</v>
      </c>
      <c r="G10" s="229">
        <v>20211130</v>
      </c>
      <c r="H10" s="232">
        <v>1</v>
      </c>
      <c r="I10" s="232" t="s">
        <v>33</v>
      </c>
      <c r="J10" s="229" t="s">
        <v>656</v>
      </c>
      <c r="K10" s="232" t="s">
        <v>10</v>
      </c>
      <c r="L10" s="232" t="s">
        <v>445</v>
      </c>
      <c r="M10" s="235" t="s">
        <v>50</v>
      </c>
      <c r="N10" s="232" t="s">
        <v>23</v>
      </c>
      <c r="O10" s="232" t="s">
        <v>23</v>
      </c>
      <c r="P10" s="232" t="s">
        <v>23</v>
      </c>
      <c r="Q10" s="232" t="s">
        <v>23</v>
      </c>
      <c r="R10" s="232" t="s">
        <v>23</v>
      </c>
      <c r="S10" s="232" t="s">
        <v>23</v>
      </c>
      <c r="T10" s="229" t="s">
        <v>23</v>
      </c>
      <c r="U10" s="232">
        <v>0</v>
      </c>
      <c r="V10" s="232">
        <v>0</v>
      </c>
      <c r="W10" s="229" t="s">
        <v>469</v>
      </c>
      <c r="X10" s="80" t="s">
        <v>450</v>
      </c>
      <c r="Y10" s="232" t="s">
        <v>1</v>
      </c>
    </row>
    <row r="11" spans="1:25">
      <c r="A11" s="232">
        <f t="shared" si="0"/>
        <v>8</v>
      </c>
      <c r="B11" s="232">
        <v>11</v>
      </c>
      <c r="C11" s="232" t="s">
        <v>716</v>
      </c>
      <c r="D11" s="232">
        <v>79101</v>
      </c>
      <c r="E11" s="232" t="s">
        <v>500</v>
      </c>
      <c r="F11" s="229">
        <v>20211201</v>
      </c>
      <c r="G11" s="229">
        <v>20220531</v>
      </c>
      <c r="H11" s="232">
        <v>1</v>
      </c>
      <c r="I11" s="232" t="s">
        <v>33</v>
      </c>
      <c r="J11" s="229" t="s">
        <v>656</v>
      </c>
      <c r="K11" s="232" t="s">
        <v>10</v>
      </c>
      <c r="L11" s="232" t="s">
        <v>445</v>
      </c>
      <c r="M11" s="235" t="s">
        <v>50</v>
      </c>
      <c r="N11" s="232" t="s">
        <v>23</v>
      </c>
      <c r="O11" s="232" t="s">
        <v>23</v>
      </c>
      <c r="P11" s="232" t="s">
        <v>23</v>
      </c>
      <c r="Q11" s="232" t="s">
        <v>23</v>
      </c>
      <c r="R11" s="232" t="s">
        <v>23</v>
      </c>
      <c r="S11" s="232" t="s">
        <v>23</v>
      </c>
      <c r="T11" s="229" t="s">
        <v>23</v>
      </c>
      <c r="U11" s="232">
        <v>0</v>
      </c>
      <c r="V11" s="232">
        <v>0</v>
      </c>
      <c r="W11" s="229" t="s">
        <v>469</v>
      </c>
      <c r="X11" s="80" t="s">
        <v>450</v>
      </c>
      <c r="Y11" s="232" t="s">
        <v>1</v>
      </c>
    </row>
    <row r="12" spans="1:25">
      <c r="A12" s="232">
        <f t="shared" si="0"/>
        <v>9</v>
      </c>
      <c r="B12" s="232">
        <v>1</v>
      </c>
      <c r="C12" s="232" t="s">
        <v>716</v>
      </c>
      <c r="D12" s="232">
        <v>11609</v>
      </c>
      <c r="E12" s="232" t="s">
        <v>499</v>
      </c>
      <c r="F12" s="229" t="s">
        <v>468</v>
      </c>
      <c r="G12" s="229">
        <v>20211130</v>
      </c>
      <c r="H12" s="232">
        <v>1</v>
      </c>
      <c r="I12" s="232" t="s">
        <v>33</v>
      </c>
      <c r="J12" s="229" t="s">
        <v>656</v>
      </c>
      <c r="K12" s="232" t="s">
        <v>10</v>
      </c>
      <c r="L12" s="232" t="s">
        <v>445</v>
      </c>
      <c r="M12" s="235" t="s">
        <v>50</v>
      </c>
      <c r="N12" s="232" t="s">
        <v>23</v>
      </c>
      <c r="O12" s="232" t="s">
        <v>23</v>
      </c>
      <c r="P12" s="232" t="s">
        <v>23</v>
      </c>
      <c r="Q12" s="232" t="s">
        <v>23</v>
      </c>
      <c r="R12" s="232" t="s">
        <v>23</v>
      </c>
      <c r="S12" s="232" t="s">
        <v>23</v>
      </c>
      <c r="T12" s="229" t="s">
        <v>23</v>
      </c>
      <c r="U12" s="232">
        <v>0</v>
      </c>
      <c r="V12" s="232">
        <v>0</v>
      </c>
      <c r="W12" s="229" t="s">
        <v>469</v>
      </c>
      <c r="X12" s="80" t="s">
        <v>20</v>
      </c>
      <c r="Y12" s="232" t="s">
        <v>1</v>
      </c>
    </row>
    <row r="13" spans="1:25">
      <c r="A13" s="232">
        <f t="shared" si="0"/>
        <v>10</v>
      </c>
      <c r="B13" s="232">
        <v>1</v>
      </c>
      <c r="C13" s="232" t="s">
        <v>716</v>
      </c>
      <c r="D13" s="232">
        <v>11609</v>
      </c>
      <c r="E13" s="232" t="s">
        <v>500</v>
      </c>
      <c r="F13" s="229">
        <v>20211201</v>
      </c>
      <c r="G13" s="229">
        <v>20220531</v>
      </c>
      <c r="H13" s="232">
        <v>1</v>
      </c>
      <c r="I13" s="232" t="s">
        <v>33</v>
      </c>
      <c r="J13" s="229" t="s">
        <v>656</v>
      </c>
      <c r="K13" s="232" t="s">
        <v>10</v>
      </c>
      <c r="L13" s="232" t="s">
        <v>445</v>
      </c>
      <c r="M13" s="235" t="s">
        <v>50</v>
      </c>
      <c r="N13" s="232" t="s">
        <v>23</v>
      </c>
      <c r="O13" s="232" t="s">
        <v>23</v>
      </c>
      <c r="P13" s="232" t="s">
        <v>23</v>
      </c>
      <c r="Q13" s="232" t="s">
        <v>23</v>
      </c>
      <c r="R13" s="232" t="s">
        <v>23</v>
      </c>
      <c r="S13" s="232" t="s">
        <v>23</v>
      </c>
      <c r="T13" s="229" t="s">
        <v>23</v>
      </c>
      <c r="U13" s="232">
        <v>0</v>
      </c>
      <c r="V13" s="232">
        <v>0</v>
      </c>
      <c r="W13" s="229" t="s">
        <v>469</v>
      </c>
      <c r="X13" s="80" t="s">
        <v>20</v>
      </c>
      <c r="Y13" s="232" t="s">
        <v>1</v>
      </c>
    </row>
    <row r="14" spans="1:25">
      <c r="A14" s="232">
        <f t="shared" si="0"/>
        <v>11</v>
      </c>
      <c r="B14" s="232">
        <v>11</v>
      </c>
      <c r="C14" s="232" t="s">
        <v>716</v>
      </c>
      <c r="D14" s="232">
        <v>11609</v>
      </c>
      <c r="E14" s="232" t="s">
        <v>499</v>
      </c>
      <c r="F14" s="229" t="s">
        <v>468</v>
      </c>
      <c r="G14" s="229">
        <v>20211130</v>
      </c>
      <c r="H14" s="232">
        <v>1</v>
      </c>
      <c r="I14" s="232" t="s">
        <v>33</v>
      </c>
      <c r="J14" s="229" t="s">
        <v>656</v>
      </c>
      <c r="K14" s="232" t="s">
        <v>10</v>
      </c>
      <c r="L14" s="232" t="s">
        <v>445</v>
      </c>
      <c r="M14" s="235" t="s">
        <v>50</v>
      </c>
      <c r="N14" s="232" t="s">
        <v>23</v>
      </c>
      <c r="O14" s="232" t="s">
        <v>23</v>
      </c>
      <c r="P14" s="232" t="s">
        <v>23</v>
      </c>
      <c r="Q14" s="232" t="s">
        <v>23</v>
      </c>
      <c r="R14" s="232" t="s">
        <v>23</v>
      </c>
      <c r="S14" s="232" t="s">
        <v>23</v>
      </c>
      <c r="T14" s="229" t="s">
        <v>23</v>
      </c>
      <c r="U14" s="232">
        <v>0</v>
      </c>
      <c r="V14" s="232">
        <v>0</v>
      </c>
      <c r="W14" s="229" t="s">
        <v>469</v>
      </c>
      <c r="X14" s="80" t="s">
        <v>450</v>
      </c>
      <c r="Y14" s="232" t="s">
        <v>1</v>
      </c>
    </row>
    <row r="15" spans="1:25">
      <c r="A15" s="232">
        <f t="shared" si="0"/>
        <v>12</v>
      </c>
      <c r="B15" s="232">
        <v>11</v>
      </c>
      <c r="C15" s="232" t="s">
        <v>716</v>
      </c>
      <c r="D15" s="232">
        <v>11609</v>
      </c>
      <c r="E15" s="232" t="s">
        <v>500</v>
      </c>
      <c r="F15" s="229">
        <v>20211201</v>
      </c>
      <c r="G15" s="229">
        <v>20220531</v>
      </c>
      <c r="H15" s="232">
        <v>1</v>
      </c>
      <c r="I15" s="232" t="s">
        <v>33</v>
      </c>
      <c r="J15" s="229" t="s">
        <v>656</v>
      </c>
      <c r="K15" s="232" t="s">
        <v>10</v>
      </c>
      <c r="L15" s="232" t="s">
        <v>445</v>
      </c>
      <c r="M15" s="235" t="s">
        <v>50</v>
      </c>
      <c r="N15" s="232" t="s">
        <v>23</v>
      </c>
      <c r="O15" s="232" t="s">
        <v>23</v>
      </c>
      <c r="P15" s="232" t="s">
        <v>23</v>
      </c>
      <c r="Q15" s="232" t="s">
        <v>23</v>
      </c>
      <c r="R15" s="232" t="s">
        <v>23</v>
      </c>
      <c r="S15" s="232" t="s">
        <v>23</v>
      </c>
      <c r="T15" s="229" t="s">
        <v>23</v>
      </c>
      <c r="U15" s="232">
        <v>0</v>
      </c>
      <c r="V15" s="232">
        <v>0</v>
      </c>
      <c r="W15" s="229" t="s">
        <v>469</v>
      </c>
      <c r="X15" s="80" t="s">
        <v>450</v>
      </c>
      <c r="Y15" s="232" t="s">
        <v>1</v>
      </c>
    </row>
    <row r="16" spans="1:25">
      <c r="A16" s="232">
        <f t="shared" si="0"/>
        <v>13</v>
      </c>
      <c r="B16" s="232">
        <v>1</v>
      </c>
      <c r="C16" s="232" t="s">
        <v>716</v>
      </c>
      <c r="D16" s="232">
        <v>21609</v>
      </c>
      <c r="E16" s="232" t="s">
        <v>499</v>
      </c>
      <c r="F16" s="229" t="s">
        <v>468</v>
      </c>
      <c r="G16" s="229">
        <v>20211130</v>
      </c>
      <c r="H16" s="232">
        <v>1</v>
      </c>
      <c r="I16" s="232" t="s">
        <v>33</v>
      </c>
      <c r="J16" s="229" t="s">
        <v>656</v>
      </c>
      <c r="K16" s="232" t="s">
        <v>10</v>
      </c>
      <c r="L16" s="232" t="s">
        <v>445</v>
      </c>
      <c r="M16" s="235" t="s">
        <v>50</v>
      </c>
      <c r="N16" s="232" t="s">
        <v>23</v>
      </c>
      <c r="O16" s="232" t="s">
        <v>23</v>
      </c>
      <c r="P16" s="232" t="s">
        <v>23</v>
      </c>
      <c r="Q16" s="232" t="s">
        <v>23</v>
      </c>
      <c r="R16" s="232" t="s">
        <v>23</v>
      </c>
      <c r="S16" s="232" t="s">
        <v>23</v>
      </c>
      <c r="T16" s="229" t="s">
        <v>23</v>
      </c>
      <c r="U16" s="232">
        <v>0</v>
      </c>
      <c r="V16" s="232">
        <v>0</v>
      </c>
      <c r="W16" s="229" t="s">
        <v>469</v>
      </c>
      <c r="X16" s="80" t="s">
        <v>20</v>
      </c>
      <c r="Y16" s="232" t="s">
        <v>1</v>
      </c>
    </row>
    <row r="17" spans="1:25">
      <c r="A17" s="232">
        <f t="shared" si="0"/>
        <v>14</v>
      </c>
      <c r="B17" s="232">
        <v>1</v>
      </c>
      <c r="C17" s="232" t="s">
        <v>716</v>
      </c>
      <c r="D17" s="232">
        <v>21609</v>
      </c>
      <c r="E17" s="232" t="s">
        <v>500</v>
      </c>
      <c r="F17" s="229">
        <v>20211201</v>
      </c>
      <c r="G17" s="229">
        <v>20220531</v>
      </c>
      <c r="H17" s="232">
        <v>1</v>
      </c>
      <c r="I17" s="232" t="s">
        <v>33</v>
      </c>
      <c r="J17" s="229" t="s">
        <v>656</v>
      </c>
      <c r="K17" s="232" t="s">
        <v>10</v>
      </c>
      <c r="L17" s="232" t="s">
        <v>445</v>
      </c>
      <c r="M17" s="235" t="s">
        <v>50</v>
      </c>
      <c r="N17" s="232" t="s">
        <v>23</v>
      </c>
      <c r="O17" s="232" t="s">
        <v>23</v>
      </c>
      <c r="P17" s="232" t="s">
        <v>23</v>
      </c>
      <c r="Q17" s="232" t="s">
        <v>23</v>
      </c>
      <c r="R17" s="232" t="s">
        <v>23</v>
      </c>
      <c r="S17" s="232" t="s">
        <v>23</v>
      </c>
      <c r="T17" s="229" t="s">
        <v>23</v>
      </c>
      <c r="U17" s="232">
        <v>0</v>
      </c>
      <c r="V17" s="232">
        <v>0</v>
      </c>
      <c r="W17" s="229" t="s">
        <v>469</v>
      </c>
      <c r="X17" s="80" t="s">
        <v>20</v>
      </c>
      <c r="Y17" s="232" t="s">
        <v>1</v>
      </c>
    </row>
    <row r="18" spans="1:25">
      <c r="A18" s="232">
        <f t="shared" si="0"/>
        <v>15</v>
      </c>
      <c r="B18" s="232">
        <v>11</v>
      </c>
      <c r="C18" s="232" t="s">
        <v>716</v>
      </c>
      <c r="D18" s="232">
        <v>21609</v>
      </c>
      <c r="E18" s="232" t="s">
        <v>499</v>
      </c>
      <c r="F18" s="229" t="s">
        <v>468</v>
      </c>
      <c r="G18" s="229">
        <v>20211130</v>
      </c>
      <c r="H18" s="232">
        <v>1</v>
      </c>
      <c r="I18" s="232" t="s">
        <v>33</v>
      </c>
      <c r="J18" s="229" t="s">
        <v>656</v>
      </c>
      <c r="K18" s="232" t="s">
        <v>10</v>
      </c>
      <c r="L18" s="232" t="s">
        <v>445</v>
      </c>
      <c r="M18" s="235" t="s">
        <v>50</v>
      </c>
      <c r="N18" s="232" t="s">
        <v>23</v>
      </c>
      <c r="O18" s="232" t="s">
        <v>23</v>
      </c>
      <c r="P18" s="232" t="s">
        <v>23</v>
      </c>
      <c r="Q18" s="232" t="s">
        <v>23</v>
      </c>
      <c r="R18" s="232" t="s">
        <v>23</v>
      </c>
      <c r="S18" s="232" t="s">
        <v>23</v>
      </c>
      <c r="T18" s="229" t="s">
        <v>23</v>
      </c>
      <c r="U18" s="232">
        <v>0</v>
      </c>
      <c r="V18" s="232">
        <v>0</v>
      </c>
      <c r="W18" s="229" t="s">
        <v>469</v>
      </c>
      <c r="X18" s="80" t="s">
        <v>450</v>
      </c>
      <c r="Y18" s="232" t="s">
        <v>1</v>
      </c>
    </row>
    <row r="19" spans="1:25">
      <c r="A19" s="232">
        <f t="shared" si="0"/>
        <v>16</v>
      </c>
      <c r="B19" s="232">
        <v>11</v>
      </c>
      <c r="C19" s="232" t="s">
        <v>716</v>
      </c>
      <c r="D19" s="232">
        <v>21609</v>
      </c>
      <c r="E19" s="232" t="s">
        <v>500</v>
      </c>
      <c r="F19" s="229">
        <v>20211201</v>
      </c>
      <c r="G19" s="229">
        <v>20220531</v>
      </c>
      <c r="H19" s="232">
        <v>1</v>
      </c>
      <c r="I19" s="232" t="s">
        <v>33</v>
      </c>
      <c r="J19" s="229" t="s">
        <v>656</v>
      </c>
      <c r="K19" s="232" t="s">
        <v>10</v>
      </c>
      <c r="L19" s="232" t="s">
        <v>445</v>
      </c>
      <c r="M19" s="235" t="s">
        <v>50</v>
      </c>
      <c r="N19" s="232" t="s">
        <v>23</v>
      </c>
      <c r="O19" s="232" t="s">
        <v>23</v>
      </c>
      <c r="P19" s="232" t="s">
        <v>23</v>
      </c>
      <c r="Q19" s="232" t="s">
        <v>23</v>
      </c>
      <c r="R19" s="232" t="s">
        <v>23</v>
      </c>
      <c r="S19" s="232" t="s">
        <v>23</v>
      </c>
      <c r="T19" s="229" t="s">
        <v>23</v>
      </c>
      <c r="U19" s="232">
        <v>0</v>
      </c>
      <c r="V19" s="232">
        <v>0</v>
      </c>
      <c r="W19" s="229" t="s">
        <v>469</v>
      </c>
      <c r="X19" s="80" t="s">
        <v>450</v>
      </c>
      <c r="Y19" s="232" t="s">
        <v>1</v>
      </c>
    </row>
    <row r="20" spans="1:25">
      <c r="A20" s="232">
        <f t="shared" si="0"/>
        <v>17</v>
      </c>
      <c r="B20" s="232">
        <v>1</v>
      </c>
      <c r="C20" s="232" t="s">
        <v>716</v>
      </c>
      <c r="D20" s="232">
        <v>99100</v>
      </c>
      <c r="E20" s="232" t="s">
        <v>499</v>
      </c>
      <c r="F20" s="229" t="s">
        <v>468</v>
      </c>
      <c r="G20" s="229">
        <v>20211130</v>
      </c>
      <c r="H20" s="232">
        <v>1</v>
      </c>
      <c r="I20" s="232" t="s">
        <v>33</v>
      </c>
      <c r="J20" s="229" t="s">
        <v>656</v>
      </c>
      <c r="K20" s="232" t="s">
        <v>10</v>
      </c>
      <c r="L20" s="232" t="s">
        <v>445</v>
      </c>
      <c r="M20" s="235" t="s">
        <v>726</v>
      </c>
      <c r="N20" s="232" t="s">
        <v>23</v>
      </c>
      <c r="O20" s="232" t="s">
        <v>23</v>
      </c>
      <c r="P20" s="232" t="s">
        <v>23</v>
      </c>
      <c r="Q20" s="232" t="s">
        <v>23</v>
      </c>
      <c r="R20" s="232" t="s">
        <v>23</v>
      </c>
      <c r="S20" s="232" t="s">
        <v>23</v>
      </c>
      <c r="T20" s="229" t="s">
        <v>23</v>
      </c>
      <c r="U20" s="232">
        <v>0</v>
      </c>
      <c r="V20" s="232">
        <v>0</v>
      </c>
      <c r="W20" s="229" t="s">
        <v>469</v>
      </c>
      <c r="X20" s="80" t="s">
        <v>20</v>
      </c>
      <c r="Y20" s="232" t="s">
        <v>1</v>
      </c>
    </row>
    <row r="21" spans="1:25">
      <c r="A21" s="232">
        <f t="shared" si="0"/>
        <v>18</v>
      </c>
      <c r="B21" s="232">
        <v>1</v>
      </c>
      <c r="C21" s="232" t="s">
        <v>716</v>
      </c>
      <c r="D21" s="232">
        <v>99100</v>
      </c>
      <c r="E21" s="232" t="s">
        <v>500</v>
      </c>
      <c r="F21" s="229">
        <v>20211201</v>
      </c>
      <c r="G21" s="229">
        <v>20220531</v>
      </c>
      <c r="H21" s="232">
        <v>1</v>
      </c>
      <c r="I21" s="232" t="s">
        <v>33</v>
      </c>
      <c r="J21" s="229" t="s">
        <v>656</v>
      </c>
      <c r="K21" s="232" t="s">
        <v>10</v>
      </c>
      <c r="L21" s="232" t="s">
        <v>445</v>
      </c>
      <c r="M21" s="235" t="s">
        <v>726</v>
      </c>
      <c r="N21" s="232" t="s">
        <v>23</v>
      </c>
      <c r="O21" s="232" t="s">
        <v>23</v>
      </c>
      <c r="P21" s="232" t="s">
        <v>23</v>
      </c>
      <c r="Q21" s="232" t="s">
        <v>23</v>
      </c>
      <c r="R21" s="232" t="s">
        <v>23</v>
      </c>
      <c r="S21" s="232" t="s">
        <v>23</v>
      </c>
      <c r="T21" s="229" t="s">
        <v>23</v>
      </c>
      <c r="U21" s="232">
        <v>0</v>
      </c>
      <c r="V21" s="232">
        <v>0</v>
      </c>
      <c r="W21" s="229" t="s">
        <v>469</v>
      </c>
      <c r="X21" s="80" t="s">
        <v>20</v>
      </c>
      <c r="Y21" s="232" t="s">
        <v>1</v>
      </c>
    </row>
    <row r="22" spans="1:25">
      <c r="A22" s="232">
        <f t="shared" si="0"/>
        <v>19</v>
      </c>
      <c r="B22" s="232">
        <v>11</v>
      </c>
      <c r="C22" s="232" t="s">
        <v>716</v>
      </c>
      <c r="D22" s="232">
        <v>99100</v>
      </c>
      <c r="E22" s="232" t="s">
        <v>499</v>
      </c>
      <c r="F22" s="229" t="s">
        <v>468</v>
      </c>
      <c r="G22" s="229">
        <v>20211130</v>
      </c>
      <c r="H22" s="232">
        <v>1</v>
      </c>
      <c r="I22" s="232" t="s">
        <v>33</v>
      </c>
      <c r="J22" s="229" t="s">
        <v>656</v>
      </c>
      <c r="K22" s="232" t="s">
        <v>10</v>
      </c>
      <c r="L22" s="232" t="s">
        <v>445</v>
      </c>
      <c r="M22" s="235" t="s">
        <v>726</v>
      </c>
      <c r="N22" s="232" t="s">
        <v>23</v>
      </c>
      <c r="O22" s="232" t="s">
        <v>23</v>
      </c>
      <c r="P22" s="232" t="s">
        <v>23</v>
      </c>
      <c r="Q22" s="232" t="s">
        <v>23</v>
      </c>
      <c r="R22" s="232" t="s">
        <v>23</v>
      </c>
      <c r="S22" s="232" t="s">
        <v>23</v>
      </c>
      <c r="T22" s="229" t="s">
        <v>23</v>
      </c>
      <c r="U22" s="232">
        <v>0</v>
      </c>
      <c r="V22" s="232">
        <v>0</v>
      </c>
      <c r="W22" s="229" t="s">
        <v>469</v>
      </c>
      <c r="X22" s="80" t="s">
        <v>450</v>
      </c>
      <c r="Y22" s="232" t="s">
        <v>1</v>
      </c>
    </row>
    <row r="23" spans="1:25">
      <c r="A23" s="232">
        <f t="shared" si="0"/>
        <v>20</v>
      </c>
      <c r="B23" s="232">
        <v>11</v>
      </c>
      <c r="C23" s="232" t="s">
        <v>716</v>
      </c>
      <c r="D23" s="232">
        <v>99100</v>
      </c>
      <c r="E23" s="232" t="s">
        <v>500</v>
      </c>
      <c r="F23" s="229">
        <v>20211201</v>
      </c>
      <c r="G23" s="229">
        <v>20220531</v>
      </c>
      <c r="H23" s="232">
        <v>1</v>
      </c>
      <c r="I23" s="232" t="s">
        <v>33</v>
      </c>
      <c r="J23" s="229" t="s">
        <v>656</v>
      </c>
      <c r="K23" s="232" t="s">
        <v>10</v>
      </c>
      <c r="L23" s="232" t="s">
        <v>445</v>
      </c>
      <c r="M23" s="235" t="s">
        <v>726</v>
      </c>
      <c r="N23" s="232" t="s">
        <v>23</v>
      </c>
      <c r="O23" s="232" t="s">
        <v>23</v>
      </c>
      <c r="P23" s="232" t="s">
        <v>23</v>
      </c>
      <c r="Q23" s="232" t="s">
        <v>23</v>
      </c>
      <c r="R23" s="232" t="s">
        <v>23</v>
      </c>
      <c r="S23" s="232" t="s">
        <v>23</v>
      </c>
      <c r="T23" s="229" t="s">
        <v>23</v>
      </c>
      <c r="U23" s="232">
        <v>0</v>
      </c>
      <c r="V23" s="232">
        <v>0</v>
      </c>
      <c r="W23" s="229" t="s">
        <v>469</v>
      </c>
      <c r="X23" s="80" t="s">
        <v>450</v>
      </c>
      <c r="Y23" s="232" t="s">
        <v>1</v>
      </c>
    </row>
    <row r="24" spans="1:25">
      <c r="A24" s="232">
        <f t="shared" si="0"/>
        <v>21</v>
      </c>
      <c r="B24" s="232">
        <v>1</v>
      </c>
      <c r="C24" s="232" t="s">
        <v>716</v>
      </c>
      <c r="D24" s="232">
        <v>79101</v>
      </c>
      <c r="E24" s="232" t="s">
        <v>499</v>
      </c>
      <c r="F24" s="229" t="s">
        <v>468</v>
      </c>
      <c r="G24" s="229">
        <v>20211130</v>
      </c>
      <c r="H24" s="232">
        <v>1</v>
      </c>
      <c r="I24" s="232" t="s">
        <v>33</v>
      </c>
      <c r="J24" s="229" t="s">
        <v>656</v>
      </c>
      <c r="K24" s="232" t="s">
        <v>10</v>
      </c>
      <c r="L24" s="232" t="s">
        <v>445</v>
      </c>
      <c r="M24" s="235" t="s">
        <v>726</v>
      </c>
      <c r="N24" s="232" t="s">
        <v>23</v>
      </c>
      <c r="O24" s="232" t="s">
        <v>23</v>
      </c>
      <c r="P24" s="232" t="s">
        <v>23</v>
      </c>
      <c r="Q24" s="232" t="s">
        <v>23</v>
      </c>
      <c r="R24" s="232" t="s">
        <v>23</v>
      </c>
      <c r="S24" s="232" t="s">
        <v>23</v>
      </c>
      <c r="T24" s="229" t="s">
        <v>23</v>
      </c>
      <c r="U24" s="232">
        <v>0</v>
      </c>
      <c r="V24" s="232">
        <v>0</v>
      </c>
      <c r="W24" s="229" t="s">
        <v>469</v>
      </c>
      <c r="X24" s="80" t="s">
        <v>20</v>
      </c>
      <c r="Y24" s="232" t="s">
        <v>1</v>
      </c>
    </row>
    <row r="25" spans="1:25">
      <c r="A25" s="232">
        <f t="shared" si="0"/>
        <v>22</v>
      </c>
      <c r="B25" s="232">
        <v>1</v>
      </c>
      <c r="C25" s="232" t="s">
        <v>716</v>
      </c>
      <c r="D25" s="232">
        <v>79101</v>
      </c>
      <c r="E25" s="232" t="s">
        <v>500</v>
      </c>
      <c r="F25" s="229">
        <v>20211201</v>
      </c>
      <c r="G25" s="229">
        <v>20220531</v>
      </c>
      <c r="H25" s="232">
        <v>1</v>
      </c>
      <c r="I25" s="232" t="s">
        <v>33</v>
      </c>
      <c r="J25" s="229" t="s">
        <v>656</v>
      </c>
      <c r="K25" s="232" t="s">
        <v>10</v>
      </c>
      <c r="L25" s="232" t="s">
        <v>445</v>
      </c>
      <c r="M25" s="235" t="s">
        <v>726</v>
      </c>
      <c r="N25" s="232" t="s">
        <v>23</v>
      </c>
      <c r="O25" s="232" t="s">
        <v>23</v>
      </c>
      <c r="P25" s="232" t="s">
        <v>23</v>
      </c>
      <c r="Q25" s="232" t="s">
        <v>23</v>
      </c>
      <c r="R25" s="232" t="s">
        <v>23</v>
      </c>
      <c r="S25" s="232" t="s">
        <v>23</v>
      </c>
      <c r="T25" s="229" t="s">
        <v>23</v>
      </c>
      <c r="U25" s="232">
        <v>0</v>
      </c>
      <c r="V25" s="232">
        <v>0</v>
      </c>
      <c r="W25" s="229" t="s">
        <v>469</v>
      </c>
      <c r="X25" s="80" t="s">
        <v>20</v>
      </c>
      <c r="Y25" s="232" t="s">
        <v>1</v>
      </c>
    </row>
    <row r="26" spans="1:25">
      <c r="A26" s="232">
        <f t="shared" si="0"/>
        <v>23</v>
      </c>
      <c r="B26" s="232">
        <v>11</v>
      </c>
      <c r="C26" s="232" t="s">
        <v>716</v>
      </c>
      <c r="D26" s="232">
        <v>79101</v>
      </c>
      <c r="E26" s="232" t="s">
        <v>499</v>
      </c>
      <c r="F26" s="229" t="s">
        <v>468</v>
      </c>
      <c r="G26" s="229">
        <v>20211130</v>
      </c>
      <c r="H26" s="232">
        <v>1</v>
      </c>
      <c r="I26" s="232" t="s">
        <v>33</v>
      </c>
      <c r="J26" s="229" t="s">
        <v>656</v>
      </c>
      <c r="K26" s="232" t="s">
        <v>10</v>
      </c>
      <c r="L26" s="232" t="s">
        <v>445</v>
      </c>
      <c r="M26" s="235" t="s">
        <v>726</v>
      </c>
      <c r="N26" s="232" t="s">
        <v>23</v>
      </c>
      <c r="O26" s="232" t="s">
        <v>23</v>
      </c>
      <c r="P26" s="232" t="s">
        <v>23</v>
      </c>
      <c r="Q26" s="232" t="s">
        <v>23</v>
      </c>
      <c r="R26" s="232" t="s">
        <v>23</v>
      </c>
      <c r="S26" s="232" t="s">
        <v>23</v>
      </c>
      <c r="T26" s="229" t="s">
        <v>23</v>
      </c>
      <c r="U26" s="232">
        <v>0</v>
      </c>
      <c r="V26" s="232">
        <v>0</v>
      </c>
      <c r="W26" s="229" t="s">
        <v>469</v>
      </c>
      <c r="X26" s="80" t="s">
        <v>450</v>
      </c>
      <c r="Y26" s="232" t="s">
        <v>1</v>
      </c>
    </row>
    <row r="27" spans="1:25">
      <c r="A27" s="232">
        <f t="shared" si="0"/>
        <v>24</v>
      </c>
      <c r="B27" s="232">
        <v>11</v>
      </c>
      <c r="C27" s="232" t="s">
        <v>716</v>
      </c>
      <c r="D27" s="232">
        <v>79101</v>
      </c>
      <c r="E27" s="232" t="s">
        <v>500</v>
      </c>
      <c r="F27" s="229">
        <v>20211201</v>
      </c>
      <c r="G27" s="229">
        <v>20220531</v>
      </c>
      <c r="H27" s="232">
        <v>1</v>
      </c>
      <c r="I27" s="232" t="s">
        <v>33</v>
      </c>
      <c r="J27" s="229" t="s">
        <v>656</v>
      </c>
      <c r="K27" s="232" t="s">
        <v>10</v>
      </c>
      <c r="L27" s="232" t="s">
        <v>445</v>
      </c>
      <c r="M27" s="235" t="s">
        <v>726</v>
      </c>
      <c r="N27" s="232" t="s">
        <v>23</v>
      </c>
      <c r="O27" s="232" t="s">
        <v>23</v>
      </c>
      <c r="P27" s="232" t="s">
        <v>23</v>
      </c>
      <c r="Q27" s="232" t="s">
        <v>23</v>
      </c>
      <c r="R27" s="232" t="s">
        <v>23</v>
      </c>
      <c r="S27" s="232" t="s">
        <v>23</v>
      </c>
      <c r="T27" s="229" t="s">
        <v>23</v>
      </c>
      <c r="U27" s="232">
        <v>0</v>
      </c>
      <c r="V27" s="232">
        <v>0</v>
      </c>
      <c r="W27" s="229" t="s">
        <v>469</v>
      </c>
      <c r="X27" s="80" t="s">
        <v>450</v>
      </c>
      <c r="Y27" s="232" t="s">
        <v>1</v>
      </c>
    </row>
    <row r="28" spans="1:25">
      <c r="A28" s="232">
        <f t="shared" si="0"/>
        <v>25</v>
      </c>
      <c r="B28" s="232">
        <v>1</v>
      </c>
      <c r="C28" s="232" t="s">
        <v>716</v>
      </c>
      <c r="D28" s="232">
        <v>11609</v>
      </c>
      <c r="E28" s="232" t="s">
        <v>499</v>
      </c>
      <c r="F28" s="229" t="s">
        <v>468</v>
      </c>
      <c r="G28" s="229">
        <v>20211130</v>
      </c>
      <c r="H28" s="232">
        <v>1</v>
      </c>
      <c r="I28" s="232" t="s">
        <v>33</v>
      </c>
      <c r="J28" s="229" t="s">
        <v>656</v>
      </c>
      <c r="K28" s="232" t="s">
        <v>10</v>
      </c>
      <c r="L28" s="232" t="s">
        <v>445</v>
      </c>
      <c r="M28" s="235" t="s">
        <v>726</v>
      </c>
      <c r="N28" s="232" t="s">
        <v>23</v>
      </c>
      <c r="O28" s="232" t="s">
        <v>23</v>
      </c>
      <c r="P28" s="232" t="s">
        <v>23</v>
      </c>
      <c r="Q28" s="232" t="s">
        <v>23</v>
      </c>
      <c r="R28" s="232" t="s">
        <v>23</v>
      </c>
      <c r="S28" s="232" t="s">
        <v>23</v>
      </c>
      <c r="T28" s="229" t="s">
        <v>23</v>
      </c>
      <c r="U28" s="232">
        <v>0</v>
      </c>
      <c r="V28" s="232">
        <v>0</v>
      </c>
      <c r="W28" s="229" t="s">
        <v>469</v>
      </c>
      <c r="X28" s="80" t="s">
        <v>20</v>
      </c>
      <c r="Y28" s="232" t="s">
        <v>1</v>
      </c>
    </row>
    <row r="29" spans="1:25">
      <c r="A29" s="232">
        <f t="shared" si="0"/>
        <v>26</v>
      </c>
      <c r="B29" s="232">
        <v>1</v>
      </c>
      <c r="C29" s="232" t="s">
        <v>716</v>
      </c>
      <c r="D29" s="232">
        <v>11609</v>
      </c>
      <c r="E29" s="232" t="s">
        <v>500</v>
      </c>
      <c r="F29" s="229">
        <v>20211201</v>
      </c>
      <c r="G29" s="229">
        <v>20220531</v>
      </c>
      <c r="H29" s="232">
        <v>1</v>
      </c>
      <c r="I29" s="232" t="s">
        <v>33</v>
      </c>
      <c r="J29" s="229" t="s">
        <v>656</v>
      </c>
      <c r="K29" s="232" t="s">
        <v>10</v>
      </c>
      <c r="L29" s="232" t="s">
        <v>445</v>
      </c>
      <c r="M29" s="235" t="s">
        <v>726</v>
      </c>
      <c r="N29" s="232" t="s">
        <v>23</v>
      </c>
      <c r="O29" s="232" t="s">
        <v>23</v>
      </c>
      <c r="P29" s="232" t="s">
        <v>23</v>
      </c>
      <c r="Q29" s="232" t="s">
        <v>23</v>
      </c>
      <c r="R29" s="232" t="s">
        <v>23</v>
      </c>
      <c r="S29" s="232" t="s">
        <v>23</v>
      </c>
      <c r="T29" s="229" t="s">
        <v>23</v>
      </c>
      <c r="U29" s="232">
        <v>0</v>
      </c>
      <c r="V29" s="232">
        <v>0</v>
      </c>
      <c r="W29" s="229" t="s">
        <v>469</v>
      </c>
      <c r="X29" s="80" t="s">
        <v>20</v>
      </c>
      <c r="Y29" s="232" t="s">
        <v>1</v>
      </c>
    </row>
    <row r="30" spans="1:25">
      <c r="A30" s="232">
        <f t="shared" si="0"/>
        <v>27</v>
      </c>
      <c r="B30" s="232">
        <v>11</v>
      </c>
      <c r="C30" s="232" t="s">
        <v>716</v>
      </c>
      <c r="D30" s="232">
        <v>11609</v>
      </c>
      <c r="E30" s="232" t="s">
        <v>499</v>
      </c>
      <c r="F30" s="229" t="s">
        <v>468</v>
      </c>
      <c r="G30" s="229">
        <v>20211130</v>
      </c>
      <c r="H30" s="232">
        <v>1</v>
      </c>
      <c r="I30" s="232" t="s">
        <v>33</v>
      </c>
      <c r="J30" s="229" t="s">
        <v>656</v>
      </c>
      <c r="K30" s="232" t="s">
        <v>10</v>
      </c>
      <c r="L30" s="232" t="s">
        <v>445</v>
      </c>
      <c r="M30" s="235" t="s">
        <v>726</v>
      </c>
      <c r="N30" s="232" t="s">
        <v>23</v>
      </c>
      <c r="O30" s="232" t="s">
        <v>23</v>
      </c>
      <c r="P30" s="232" t="s">
        <v>23</v>
      </c>
      <c r="Q30" s="232" t="s">
        <v>23</v>
      </c>
      <c r="R30" s="232" t="s">
        <v>23</v>
      </c>
      <c r="S30" s="232" t="s">
        <v>23</v>
      </c>
      <c r="T30" s="229" t="s">
        <v>23</v>
      </c>
      <c r="U30" s="232">
        <v>0</v>
      </c>
      <c r="V30" s="232">
        <v>0</v>
      </c>
      <c r="W30" s="229" t="s">
        <v>469</v>
      </c>
      <c r="X30" s="80" t="s">
        <v>450</v>
      </c>
      <c r="Y30" s="232" t="s">
        <v>1</v>
      </c>
    </row>
    <row r="31" spans="1:25">
      <c r="A31" s="232">
        <f t="shared" si="0"/>
        <v>28</v>
      </c>
      <c r="B31" s="232">
        <v>11</v>
      </c>
      <c r="C31" s="232" t="s">
        <v>716</v>
      </c>
      <c r="D31" s="232">
        <v>11609</v>
      </c>
      <c r="E31" s="232" t="s">
        <v>500</v>
      </c>
      <c r="F31" s="229">
        <v>20211201</v>
      </c>
      <c r="G31" s="229">
        <v>20220531</v>
      </c>
      <c r="H31" s="232">
        <v>1</v>
      </c>
      <c r="I31" s="232" t="s">
        <v>33</v>
      </c>
      <c r="J31" s="229" t="s">
        <v>656</v>
      </c>
      <c r="K31" s="232" t="s">
        <v>10</v>
      </c>
      <c r="L31" s="232" t="s">
        <v>445</v>
      </c>
      <c r="M31" s="235" t="s">
        <v>726</v>
      </c>
      <c r="N31" s="232" t="s">
        <v>23</v>
      </c>
      <c r="O31" s="232" t="s">
        <v>23</v>
      </c>
      <c r="P31" s="232" t="s">
        <v>23</v>
      </c>
      <c r="Q31" s="232" t="s">
        <v>23</v>
      </c>
      <c r="R31" s="232" t="s">
        <v>23</v>
      </c>
      <c r="S31" s="232" t="s">
        <v>23</v>
      </c>
      <c r="T31" s="229" t="s">
        <v>23</v>
      </c>
      <c r="U31" s="232">
        <v>0</v>
      </c>
      <c r="V31" s="232">
        <v>0</v>
      </c>
      <c r="W31" s="229" t="s">
        <v>469</v>
      </c>
      <c r="X31" s="80" t="s">
        <v>450</v>
      </c>
      <c r="Y31" s="232" t="s">
        <v>1</v>
      </c>
    </row>
    <row r="32" spans="1:25">
      <c r="A32" s="232">
        <f t="shared" si="0"/>
        <v>29</v>
      </c>
      <c r="B32" s="232">
        <v>1</v>
      </c>
      <c r="C32" s="232" t="s">
        <v>716</v>
      </c>
      <c r="D32" s="232">
        <v>21609</v>
      </c>
      <c r="E32" s="232" t="s">
        <v>499</v>
      </c>
      <c r="F32" s="229" t="s">
        <v>468</v>
      </c>
      <c r="G32" s="229">
        <v>20211130</v>
      </c>
      <c r="H32" s="232">
        <v>1</v>
      </c>
      <c r="I32" s="232" t="s">
        <v>33</v>
      </c>
      <c r="J32" s="229" t="s">
        <v>656</v>
      </c>
      <c r="K32" s="232" t="s">
        <v>10</v>
      </c>
      <c r="L32" s="232" t="s">
        <v>445</v>
      </c>
      <c r="M32" s="235" t="s">
        <v>726</v>
      </c>
      <c r="N32" s="232" t="s">
        <v>23</v>
      </c>
      <c r="O32" s="232" t="s">
        <v>23</v>
      </c>
      <c r="P32" s="232" t="s">
        <v>23</v>
      </c>
      <c r="Q32" s="232" t="s">
        <v>23</v>
      </c>
      <c r="R32" s="232" t="s">
        <v>23</v>
      </c>
      <c r="S32" s="232" t="s">
        <v>23</v>
      </c>
      <c r="T32" s="229" t="s">
        <v>23</v>
      </c>
      <c r="U32" s="232">
        <v>0</v>
      </c>
      <c r="V32" s="232">
        <v>0</v>
      </c>
      <c r="W32" s="229" t="s">
        <v>469</v>
      </c>
      <c r="X32" s="80" t="s">
        <v>20</v>
      </c>
      <c r="Y32" s="232" t="s">
        <v>1</v>
      </c>
    </row>
    <row r="33" spans="1:25">
      <c r="A33" s="232">
        <f t="shared" si="0"/>
        <v>30</v>
      </c>
      <c r="B33" s="232">
        <v>1</v>
      </c>
      <c r="C33" s="232" t="s">
        <v>716</v>
      </c>
      <c r="D33" s="232">
        <v>21609</v>
      </c>
      <c r="E33" s="232" t="s">
        <v>500</v>
      </c>
      <c r="F33" s="229">
        <v>20211201</v>
      </c>
      <c r="G33" s="229">
        <v>20220531</v>
      </c>
      <c r="H33" s="232">
        <v>1</v>
      </c>
      <c r="I33" s="232" t="s">
        <v>33</v>
      </c>
      <c r="J33" s="229" t="s">
        <v>656</v>
      </c>
      <c r="K33" s="232" t="s">
        <v>10</v>
      </c>
      <c r="L33" s="232" t="s">
        <v>445</v>
      </c>
      <c r="M33" s="235" t="s">
        <v>726</v>
      </c>
      <c r="N33" s="232" t="s">
        <v>23</v>
      </c>
      <c r="O33" s="232" t="s">
        <v>23</v>
      </c>
      <c r="P33" s="232" t="s">
        <v>23</v>
      </c>
      <c r="Q33" s="232" t="s">
        <v>23</v>
      </c>
      <c r="R33" s="232" t="s">
        <v>23</v>
      </c>
      <c r="S33" s="232" t="s">
        <v>23</v>
      </c>
      <c r="T33" s="229" t="s">
        <v>23</v>
      </c>
      <c r="U33" s="232">
        <v>0</v>
      </c>
      <c r="V33" s="232">
        <v>0</v>
      </c>
      <c r="W33" s="229" t="s">
        <v>469</v>
      </c>
      <c r="X33" s="80" t="s">
        <v>20</v>
      </c>
      <c r="Y33" s="232" t="s">
        <v>1</v>
      </c>
    </row>
    <row r="34" spans="1:25">
      <c r="A34" s="232">
        <f t="shared" si="0"/>
        <v>31</v>
      </c>
      <c r="B34" s="232">
        <v>11</v>
      </c>
      <c r="C34" s="232" t="s">
        <v>716</v>
      </c>
      <c r="D34" s="232">
        <v>21609</v>
      </c>
      <c r="E34" s="232" t="s">
        <v>499</v>
      </c>
      <c r="F34" s="229" t="s">
        <v>468</v>
      </c>
      <c r="G34" s="229">
        <v>20211130</v>
      </c>
      <c r="H34" s="232">
        <v>1</v>
      </c>
      <c r="I34" s="232" t="s">
        <v>33</v>
      </c>
      <c r="J34" s="229" t="s">
        <v>656</v>
      </c>
      <c r="K34" s="232" t="s">
        <v>10</v>
      </c>
      <c r="L34" s="232" t="s">
        <v>445</v>
      </c>
      <c r="M34" s="235" t="s">
        <v>726</v>
      </c>
      <c r="N34" s="232" t="s">
        <v>23</v>
      </c>
      <c r="O34" s="232" t="s">
        <v>23</v>
      </c>
      <c r="P34" s="232" t="s">
        <v>23</v>
      </c>
      <c r="Q34" s="232" t="s">
        <v>23</v>
      </c>
      <c r="R34" s="232" t="s">
        <v>23</v>
      </c>
      <c r="S34" s="232" t="s">
        <v>23</v>
      </c>
      <c r="T34" s="229" t="s">
        <v>23</v>
      </c>
      <c r="U34" s="232">
        <v>0</v>
      </c>
      <c r="V34" s="232">
        <v>0</v>
      </c>
      <c r="W34" s="229" t="s">
        <v>469</v>
      </c>
      <c r="X34" s="80" t="s">
        <v>450</v>
      </c>
      <c r="Y34" s="232" t="s">
        <v>1</v>
      </c>
    </row>
    <row r="35" spans="1:25">
      <c r="A35" s="232">
        <f t="shared" si="0"/>
        <v>32</v>
      </c>
      <c r="B35" s="232">
        <v>11</v>
      </c>
      <c r="C35" s="232" t="s">
        <v>716</v>
      </c>
      <c r="D35" s="232">
        <v>21609</v>
      </c>
      <c r="E35" s="232" t="s">
        <v>500</v>
      </c>
      <c r="F35" s="229">
        <v>20211201</v>
      </c>
      <c r="G35" s="229">
        <v>20220531</v>
      </c>
      <c r="H35" s="232">
        <v>1</v>
      </c>
      <c r="I35" s="232" t="s">
        <v>33</v>
      </c>
      <c r="J35" s="229" t="s">
        <v>656</v>
      </c>
      <c r="K35" s="232" t="s">
        <v>10</v>
      </c>
      <c r="L35" s="232" t="s">
        <v>445</v>
      </c>
      <c r="M35" s="235" t="s">
        <v>726</v>
      </c>
      <c r="N35" s="232" t="s">
        <v>23</v>
      </c>
      <c r="O35" s="232" t="s">
        <v>23</v>
      </c>
      <c r="P35" s="232" t="s">
        <v>23</v>
      </c>
      <c r="Q35" s="232" t="s">
        <v>23</v>
      </c>
      <c r="R35" s="232" t="s">
        <v>23</v>
      </c>
      <c r="S35" s="232" t="s">
        <v>23</v>
      </c>
      <c r="T35" s="229" t="s">
        <v>23</v>
      </c>
      <c r="U35" s="232">
        <v>0</v>
      </c>
      <c r="V35" s="232">
        <v>0</v>
      </c>
      <c r="W35" s="229" t="s">
        <v>469</v>
      </c>
      <c r="X35" s="80" t="s">
        <v>450</v>
      </c>
      <c r="Y35" s="232" t="s">
        <v>1</v>
      </c>
    </row>
    <row r="36" spans="1:25">
      <c r="A36" s="232">
        <f t="shared" si="0"/>
        <v>33</v>
      </c>
      <c r="B36" s="232">
        <v>1</v>
      </c>
      <c r="C36" s="232" t="s">
        <v>716</v>
      </c>
      <c r="D36" s="232">
        <v>99100</v>
      </c>
      <c r="E36" s="232" t="s">
        <v>499</v>
      </c>
      <c r="F36" s="229" t="s">
        <v>468</v>
      </c>
      <c r="G36" s="229">
        <v>20211130</v>
      </c>
      <c r="H36" s="232">
        <v>1</v>
      </c>
      <c r="I36" s="232" t="s">
        <v>33</v>
      </c>
      <c r="J36" s="229" t="s">
        <v>656</v>
      </c>
      <c r="K36" s="232" t="s">
        <v>10</v>
      </c>
      <c r="L36" s="232" t="s">
        <v>445</v>
      </c>
      <c r="M36" s="235" t="s">
        <v>51</v>
      </c>
      <c r="N36" s="232" t="s">
        <v>23</v>
      </c>
      <c r="O36" s="232" t="s">
        <v>23</v>
      </c>
      <c r="P36" s="232" t="s">
        <v>23</v>
      </c>
      <c r="Q36" s="232" t="s">
        <v>23</v>
      </c>
      <c r="R36" s="232" t="s">
        <v>23</v>
      </c>
      <c r="S36" s="232" t="s">
        <v>23</v>
      </c>
      <c r="T36" s="229" t="s">
        <v>23</v>
      </c>
      <c r="U36" s="232">
        <v>0</v>
      </c>
      <c r="V36" s="232">
        <v>0</v>
      </c>
      <c r="W36" s="229" t="s">
        <v>469</v>
      </c>
      <c r="X36" s="80" t="s">
        <v>20</v>
      </c>
      <c r="Y36" s="232" t="s">
        <v>1</v>
      </c>
    </row>
    <row r="37" spans="1:25">
      <c r="A37" s="232">
        <f t="shared" si="0"/>
        <v>34</v>
      </c>
      <c r="B37" s="232">
        <v>1</v>
      </c>
      <c r="C37" s="232" t="s">
        <v>716</v>
      </c>
      <c r="D37" s="232">
        <v>99100</v>
      </c>
      <c r="E37" s="232" t="s">
        <v>500</v>
      </c>
      <c r="F37" s="229">
        <v>20211201</v>
      </c>
      <c r="G37" s="229">
        <v>20220531</v>
      </c>
      <c r="H37" s="232">
        <v>1</v>
      </c>
      <c r="I37" s="232" t="s">
        <v>33</v>
      </c>
      <c r="J37" s="229" t="s">
        <v>656</v>
      </c>
      <c r="K37" s="232" t="s">
        <v>10</v>
      </c>
      <c r="L37" s="232" t="s">
        <v>445</v>
      </c>
      <c r="M37" s="235" t="s">
        <v>51</v>
      </c>
      <c r="N37" s="232" t="s">
        <v>23</v>
      </c>
      <c r="O37" s="232" t="s">
        <v>23</v>
      </c>
      <c r="P37" s="232" t="s">
        <v>23</v>
      </c>
      <c r="Q37" s="232" t="s">
        <v>23</v>
      </c>
      <c r="R37" s="232" t="s">
        <v>23</v>
      </c>
      <c r="S37" s="232" t="s">
        <v>23</v>
      </c>
      <c r="T37" s="229" t="s">
        <v>23</v>
      </c>
      <c r="U37" s="232">
        <v>0</v>
      </c>
      <c r="V37" s="232">
        <v>0</v>
      </c>
      <c r="W37" s="229" t="s">
        <v>469</v>
      </c>
      <c r="X37" s="80" t="s">
        <v>20</v>
      </c>
      <c r="Y37" s="232" t="s">
        <v>1</v>
      </c>
    </row>
    <row r="38" spans="1:25">
      <c r="A38" s="232">
        <f t="shared" si="0"/>
        <v>35</v>
      </c>
      <c r="B38" s="232">
        <v>11</v>
      </c>
      <c r="C38" s="232" t="s">
        <v>716</v>
      </c>
      <c r="D38" s="232">
        <v>99100</v>
      </c>
      <c r="E38" s="232" t="s">
        <v>499</v>
      </c>
      <c r="F38" s="229" t="s">
        <v>468</v>
      </c>
      <c r="G38" s="229">
        <v>20211130</v>
      </c>
      <c r="H38" s="232">
        <v>1</v>
      </c>
      <c r="I38" s="232" t="s">
        <v>33</v>
      </c>
      <c r="J38" s="229" t="s">
        <v>656</v>
      </c>
      <c r="K38" s="232" t="s">
        <v>10</v>
      </c>
      <c r="L38" s="232" t="s">
        <v>445</v>
      </c>
      <c r="M38" s="235" t="s">
        <v>51</v>
      </c>
      <c r="N38" s="232" t="s">
        <v>23</v>
      </c>
      <c r="O38" s="232" t="s">
        <v>23</v>
      </c>
      <c r="P38" s="232" t="s">
        <v>23</v>
      </c>
      <c r="Q38" s="232" t="s">
        <v>23</v>
      </c>
      <c r="R38" s="232" t="s">
        <v>23</v>
      </c>
      <c r="S38" s="232" t="s">
        <v>23</v>
      </c>
      <c r="T38" s="229" t="s">
        <v>23</v>
      </c>
      <c r="U38" s="232">
        <v>0</v>
      </c>
      <c r="V38" s="232">
        <v>0</v>
      </c>
      <c r="W38" s="229" t="s">
        <v>469</v>
      </c>
      <c r="X38" s="80" t="s">
        <v>450</v>
      </c>
      <c r="Y38" s="232" t="s">
        <v>1</v>
      </c>
    </row>
    <row r="39" spans="1:25">
      <c r="A39" s="232">
        <f t="shared" si="0"/>
        <v>36</v>
      </c>
      <c r="B39" s="232">
        <v>11</v>
      </c>
      <c r="C39" s="232" t="s">
        <v>716</v>
      </c>
      <c r="D39" s="232">
        <v>99100</v>
      </c>
      <c r="E39" s="232" t="s">
        <v>500</v>
      </c>
      <c r="F39" s="229">
        <v>20211201</v>
      </c>
      <c r="G39" s="229">
        <v>20220531</v>
      </c>
      <c r="H39" s="232">
        <v>1</v>
      </c>
      <c r="I39" s="232" t="s">
        <v>33</v>
      </c>
      <c r="J39" s="229" t="s">
        <v>656</v>
      </c>
      <c r="K39" s="232" t="s">
        <v>10</v>
      </c>
      <c r="L39" s="232" t="s">
        <v>445</v>
      </c>
      <c r="M39" s="235" t="s">
        <v>51</v>
      </c>
      <c r="N39" s="232" t="s">
        <v>23</v>
      </c>
      <c r="O39" s="232" t="s">
        <v>23</v>
      </c>
      <c r="P39" s="232" t="s">
        <v>23</v>
      </c>
      <c r="Q39" s="232" t="s">
        <v>23</v>
      </c>
      <c r="R39" s="232" t="s">
        <v>23</v>
      </c>
      <c r="S39" s="232" t="s">
        <v>23</v>
      </c>
      <c r="T39" s="229" t="s">
        <v>23</v>
      </c>
      <c r="U39" s="232">
        <v>0</v>
      </c>
      <c r="V39" s="232">
        <v>0</v>
      </c>
      <c r="W39" s="229" t="s">
        <v>469</v>
      </c>
      <c r="X39" s="80" t="s">
        <v>450</v>
      </c>
      <c r="Y39" s="232" t="s">
        <v>1</v>
      </c>
    </row>
    <row r="40" spans="1:25">
      <c r="A40" s="232">
        <f t="shared" si="0"/>
        <v>37</v>
      </c>
      <c r="B40" s="232">
        <v>1</v>
      </c>
      <c r="C40" s="232" t="s">
        <v>716</v>
      </c>
      <c r="D40" s="232">
        <v>79101</v>
      </c>
      <c r="E40" s="232" t="s">
        <v>499</v>
      </c>
      <c r="F40" s="229" t="s">
        <v>468</v>
      </c>
      <c r="G40" s="229">
        <v>20211130</v>
      </c>
      <c r="H40" s="232">
        <v>1</v>
      </c>
      <c r="I40" s="232" t="s">
        <v>33</v>
      </c>
      <c r="J40" s="229" t="s">
        <v>656</v>
      </c>
      <c r="K40" s="232" t="s">
        <v>10</v>
      </c>
      <c r="L40" s="232" t="s">
        <v>445</v>
      </c>
      <c r="M40" s="235" t="s">
        <v>51</v>
      </c>
      <c r="N40" s="232" t="s">
        <v>23</v>
      </c>
      <c r="O40" s="232" t="s">
        <v>23</v>
      </c>
      <c r="P40" s="232" t="s">
        <v>23</v>
      </c>
      <c r="Q40" s="232" t="s">
        <v>23</v>
      </c>
      <c r="R40" s="232" t="s">
        <v>23</v>
      </c>
      <c r="S40" s="232" t="s">
        <v>23</v>
      </c>
      <c r="T40" s="229" t="s">
        <v>23</v>
      </c>
      <c r="U40" s="232">
        <v>0</v>
      </c>
      <c r="V40" s="232">
        <v>0</v>
      </c>
      <c r="W40" s="229" t="s">
        <v>469</v>
      </c>
      <c r="X40" s="80" t="s">
        <v>20</v>
      </c>
      <c r="Y40" s="232" t="s">
        <v>1</v>
      </c>
    </row>
    <row r="41" spans="1:25">
      <c r="A41" s="232">
        <f t="shared" si="0"/>
        <v>38</v>
      </c>
      <c r="B41" s="232">
        <v>1</v>
      </c>
      <c r="C41" s="232" t="s">
        <v>716</v>
      </c>
      <c r="D41" s="232">
        <v>79101</v>
      </c>
      <c r="E41" s="232" t="s">
        <v>500</v>
      </c>
      <c r="F41" s="229">
        <v>20211201</v>
      </c>
      <c r="G41" s="229">
        <v>20220531</v>
      </c>
      <c r="H41" s="232">
        <v>1</v>
      </c>
      <c r="I41" s="232" t="s">
        <v>33</v>
      </c>
      <c r="J41" s="229" t="s">
        <v>656</v>
      </c>
      <c r="K41" s="232" t="s">
        <v>10</v>
      </c>
      <c r="L41" s="232" t="s">
        <v>445</v>
      </c>
      <c r="M41" s="235" t="s">
        <v>51</v>
      </c>
      <c r="N41" s="232" t="s">
        <v>23</v>
      </c>
      <c r="O41" s="232" t="s">
        <v>23</v>
      </c>
      <c r="P41" s="232" t="s">
        <v>23</v>
      </c>
      <c r="Q41" s="232" t="s">
        <v>23</v>
      </c>
      <c r="R41" s="232" t="s">
        <v>23</v>
      </c>
      <c r="S41" s="232" t="s">
        <v>23</v>
      </c>
      <c r="T41" s="229" t="s">
        <v>23</v>
      </c>
      <c r="U41" s="232">
        <v>0</v>
      </c>
      <c r="V41" s="232">
        <v>0</v>
      </c>
      <c r="W41" s="229" t="s">
        <v>469</v>
      </c>
      <c r="X41" s="80" t="s">
        <v>20</v>
      </c>
      <c r="Y41" s="232" t="s">
        <v>1</v>
      </c>
    </row>
    <row r="42" spans="1:25">
      <c r="A42" s="232">
        <f t="shared" si="0"/>
        <v>39</v>
      </c>
      <c r="B42" s="232">
        <v>11</v>
      </c>
      <c r="C42" s="232" t="s">
        <v>716</v>
      </c>
      <c r="D42" s="232">
        <v>79101</v>
      </c>
      <c r="E42" s="232" t="s">
        <v>499</v>
      </c>
      <c r="F42" s="229" t="s">
        <v>468</v>
      </c>
      <c r="G42" s="229">
        <v>20211130</v>
      </c>
      <c r="H42" s="232">
        <v>1</v>
      </c>
      <c r="I42" s="232" t="s">
        <v>33</v>
      </c>
      <c r="J42" s="229" t="s">
        <v>656</v>
      </c>
      <c r="K42" s="232" t="s">
        <v>10</v>
      </c>
      <c r="L42" s="232" t="s">
        <v>445</v>
      </c>
      <c r="M42" s="235" t="s">
        <v>51</v>
      </c>
      <c r="N42" s="232" t="s">
        <v>23</v>
      </c>
      <c r="O42" s="232" t="s">
        <v>23</v>
      </c>
      <c r="P42" s="232" t="s">
        <v>23</v>
      </c>
      <c r="Q42" s="232" t="s">
        <v>23</v>
      </c>
      <c r="R42" s="232" t="s">
        <v>23</v>
      </c>
      <c r="S42" s="232" t="s">
        <v>23</v>
      </c>
      <c r="T42" s="229" t="s">
        <v>23</v>
      </c>
      <c r="U42" s="232">
        <v>0</v>
      </c>
      <c r="V42" s="232">
        <v>0</v>
      </c>
      <c r="W42" s="229" t="s">
        <v>469</v>
      </c>
      <c r="X42" s="80" t="s">
        <v>450</v>
      </c>
      <c r="Y42" s="232" t="s">
        <v>1</v>
      </c>
    </row>
    <row r="43" spans="1:25">
      <c r="A43" s="232">
        <f t="shared" si="0"/>
        <v>40</v>
      </c>
      <c r="B43" s="232">
        <v>11</v>
      </c>
      <c r="C43" s="232" t="s">
        <v>716</v>
      </c>
      <c r="D43" s="232">
        <v>79101</v>
      </c>
      <c r="E43" s="232" t="s">
        <v>500</v>
      </c>
      <c r="F43" s="229">
        <v>20211201</v>
      </c>
      <c r="G43" s="229">
        <v>20220531</v>
      </c>
      <c r="H43" s="232">
        <v>1</v>
      </c>
      <c r="I43" s="232" t="s">
        <v>33</v>
      </c>
      <c r="J43" s="229" t="s">
        <v>656</v>
      </c>
      <c r="K43" s="232" t="s">
        <v>10</v>
      </c>
      <c r="L43" s="232" t="s">
        <v>445</v>
      </c>
      <c r="M43" s="235" t="s">
        <v>51</v>
      </c>
      <c r="N43" s="232" t="s">
        <v>23</v>
      </c>
      <c r="O43" s="232" t="s">
        <v>23</v>
      </c>
      <c r="P43" s="232" t="s">
        <v>23</v>
      </c>
      <c r="Q43" s="232" t="s">
        <v>23</v>
      </c>
      <c r="R43" s="232" t="s">
        <v>23</v>
      </c>
      <c r="S43" s="232" t="s">
        <v>23</v>
      </c>
      <c r="T43" s="229" t="s">
        <v>23</v>
      </c>
      <c r="U43" s="232">
        <v>0</v>
      </c>
      <c r="V43" s="232">
        <v>0</v>
      </c>
      <c r="W43" s="229" t="s">
        <v>469</v>
      </c>
      <c r="X43" s="80" t="s">
        <v>450</v>
      </c>
      <c r="Y43" s="232" t="s">
        <v>1</v>
      </c>
    </row>
    <row r="44" spans="1:25">
      <c r="A44" s="232">
        <f t="shared" si="0"/>
        <v>41</v>
      </c>
      <c r="B44" s="232">
        <v>1</v>
      </c>
      <c r="C44" s="232" t="s">
        <v>716</v>
      </c>
      <c r="D44" s="232">
        <v>11609</v>
      </c>
      <c r="E44" s="232" t="s">
        <v>499</v>
      </c>
      <c r="F44" s="229" t="s">
        <v>468</v>
      </c>
      <c r="G44" s="229">
        <v>20211130</v>
      </c>
      <c r="H44" s="232">
        <v>1</v>
      </c>
      <c r="I44" s="232" t="s">
        <v>33</v>
      </c>
      <c r="J44" s="229" t="s">
        <v>656</v>
      </c>
      <c r="K44" s="232" t="s">
        <v>10</v>
      </c>
      <c r="L44" s="232" t="s">
        <v>445</v>
      </c>
      <c r="M44" s="235" t="s">
        <v>51</v>
      </c>
      <c r="N44" s="232" t="s">
        <v>23</v>
      </c>
      <c r="O44" s="232" t="s">
        <v>23</v>
      </c>
      <c r="P44" s="232" t="s">
        <v>23</v>
      </c>
      <c r="Q44" s="232" t="s">
        <v>23</v>
      </c>
      <c r="R44" s="232" t="s">
        <v>23</v>
      </c>
      <c r="S44" s="232" t="s">
        <v>23</v>
      </c>
      <c r="T44" s="229" t="s">
        <v>23</v>
      </c>
      <c r="U44" s="232">
        <v>0</v>
      </c>
      <c r="V44" s="232">
        <v>0</v>
      </c>
      <c r="W44" s="229" t="s">
        <v>469</v>
      </c>
      <c r="X44" s="80" t="s">
        <v>20</v>
      </c>
      <c r="Y44" s="232" t="s">
        <v>1</v>
      </c>
    </row>
    <row r="45" spans="1:25">
      <c r="A45" s="232">
        <f t="shared" si="0"/>
        <v>42</v>
      </c>
      <c r="B45" s="232">
        <v>1</v>
      </c>
      <c r="C45" s="232" t="s">
        <v>716</v>
      </c>
      <c r="D45" s="232">
        <v>11609</v>
      </c>
      <c r="E45" s="232" t="s">
        <v>500</v>
      </c>
      <c r="F45" s="229">
        <v>20211201</v>
      </c>
      <c r="G45" s="229">
        <v>20220531</v>
      </c>
      <c r="H45" s="232">
        <v>1</v>
      </c>
      <c r="I45" s="232" t="s">
        <v>33</v>
      </c>
      <c r="J45" s="229" t="s">
        <v>656</v>
      </c>
      <c r="K45" s="232" t="s">
        <v>10</v>
      </c>
      <c r="L45" s="232" t="s">
        <v>445</v>
      </c>
      <c r="M45" s="235" t="s">
        <v>51</v>
      </c>
      <c r="N45" s="232" t="s">
        <v>23</v>
      </c>
      <c r="O45" s="232" t="s">
        <v>23</v>
      </c>
      <c r="P45" s="232" t="s">
        <v>23</v>
      </c>
      <c r="Q45" s="232" t="s">
        <v>23</v>
      </c>
      <c r="R45" s="232" t="s">
        <v>23</v>
      </c>
      <c r="S45" s="232" t="s">
        <v>23</v>
      </c>
      <c r="T45" s="229" t="s">
        <v>23</v>
      </c>
      <c r="U45" s="232">
        <v>0</v>
      </c>
      <c r="V45" s="232">
        <v>0</v>
      </c>
      <c r="W45" s="229" t="s">
        <v>469</v>
      </c>
      <c r="X45" s="80" t="s">
        <v>20</v>
      </c>
      <c r="Y45" s="232" t="s">
        <v>1</v>
      </c>
    </row>
    <row r="46" spans="1:25">
      <c r="A46" s="232">
        <f t="shared" si="0"/>
        <v>43</v>
      </c>
      <c r="B46" s="232">
        <v>11</v>
      </c>
      <c r="C46" s="232" t="s">
        <v>716</v>
      </c>
      <c r="D46" s="232">
        <v>11609</v>
      </c>
      <c r="E46" s="232" t="s">
        <v>499</v>
      </c>
      <c r="F46" s="229" t="s">
        <v>468</v>
      </c>
      <c r="G46" s="229">
        <v>20211130</v>
      </c>
      <c r="H46" s="232">
        <v>1</v>
      </c>
      <c r="I46" s="232" t="s">
        <v>33</v>
      </c>
      <c r="J46" s="229" t="s">
        <v>656</v>
      </c>
      <c r="K46" s="232" t="s">
        <v>10</v>
      </c>
      <c r="L46" s="232" t="s">
        <v>445</v>
      </c>
      <c r="M46" s="235" t="s">
        <v>51</v>
      </c>
      <c r="N46" s="232" t="s">
        <v>23</v>
      </c>
      <c r="O46" s="232" t="s">
        <v>23</v>
      </c>
      <c r="P46" s="232" t="s">
        <v>23</v>
      </c>
      <c r="Q46" s="232" t="s">
        <v>23</v>
      </c>
      <c r="R46" s="232" t="s">
        <v>23</v>
      </c>
      <c r="S46" s="232" t="s">
        <v>23</v>
      </c>
      <c r="T46" s="229" t="s">
        <v>23</v>
      </c>
      <c r="U46" s="232">
        <v>0</v>
      </c>
      <c r="V46" s="232">
        <v>0</v>
      </c>
      <c r="W46" s="229" t="s">
        <v>469</v>
      </c>
      <c r="X46" s="80" t="s">
        <v>450</v>
      </c>
      <c r="Y46" s="232" t="s">
        <v>1</v>
      </c>
    </row>
    <row r="47" spans="1:25">
      <c r="A47" s="232">
        <f t="shared" si="0"/>
        <v>44</v>
      </c>
      <c r="B47" s="232">
        <v>11</v>
      </c>
      <c r="C47" s="232" t="s">
        <v>716</v>
      </c>
      <c r="D47" s="232">
        <v>11609</v>
      </c>
      <c r="E47" s="232" t="s">
        <v>500</v>
      </c>
      <c r="F47" s="229">
        <v>20211201</v>
      </c>
      <c r="G47" s="229">
        <v>20220531</v>
      </c>
      <c r="H47" s="232">
        <v>1</v>
      </c>
      <c r="I47" s="232" t="s">
        <v>33</v>
      </c>
      <c r="J47" s="229" t="s">
        <v>656</v>
      </c>
      <c r="K47" s="232" t="s">
        <v>10</v>
      </c>
      <c r="L47" s="232" t="s">
        <v>445</v>
      </c>
      <c r="M47" s="235" t="s">
        <v>51</v>
      </c>
      <c r="N47" s="232" t="s">
        <v>23</v>
      </c>
      <c r="O47" s="232" t="s">
        <v>23</v>
      </c>
      <c r="P47" s="232" t="s">
        <v>23</v>
      </c>
      <c r="Q47" s="232" t="s">
        <v>23</v>
      </c>
      <c r="R47" s="232" t="s">
        <v>23</v>
      </c>
      <c r="S47" s="232" t="s">
        <v>23</v>
      </c>
      <c r="T47" s="229" t="s">
        <v>23</v>
      </c>
      <c r="U47" s="232">
        <v>0</v>
      </c>
      <c r="V47" s="232">
        <v>0</v>
      </c>
      <c r="W47" s="229" t="s">
        <v>469</v>
      </c>
      <c r="X47" s="80" t="s">
        <v>450</v>
      </c>
      <c r="Y47" s="232" t="s">
        <v>1</v>
      </c>
    </row>
    <row r="48" spans="1:25">
      <c r="A48" s="232">
        <f t="shared" si="0"/>
        <v>45</v>
      </c>
      <c r="B48" s="232">
        <v>1</v>
      </c>
      <c r="C48" s="232" t="s">
        <v>716</v>
      </c>
      <c r="D48" s="232">
        <v>21609</v>
      </c>
      <c r="E48" s="232" t="s">
        <v>499</v>
      </c>
      <c r="F48" s="229" t="s">
        <v>468</v>
      </c>
      <c r="G48" s="229">
        <v>20211130</v>
      </c>
      <c r="H48" s="232">
        <v>1</v>
      </c>
      <c r="I48" s="232" t="s">
        <v>33</v>
      </c>
      <c r="J48" s="229" t="s">
        <v>656</v>
      </c>
      <c r="K48" s="232" t="s">
        <v>10</v>
      </c>
      <c r="L48" s="232" t="s">
        <v>445</v>
      </c>
      <c r="M48" s="235" t="s">
        <v>51</v>
      </c>
      <c r="N48" s="232" t="s">
        <v>23</v>
      </c>
      <c r="O48" s="232" t="s">
        <v>23</v>
      </c>
      <c r="P48" s="232" t="s">
        <v>23</v>
      </c>
      <c r="Q48" s="232" t="s">
        <v>23</v>
      </c>
      <c r="R48" s="232" t="s">
        <v>23</v>
      </c>
      <c r="S48" s="232" t="s">
        <v>23</v>
      </c>
      <c r="T48" s="229" t="s">
        <v>23</v>
      </c>
      <c r="U48" s="232">
        <v>0</v>
      </c>
      <c r="V48" s="232">
        <v>0</v>
      </c>
      <c r="W48" s="229" t="s">
        <v>469</v>
      </c>
      <c r="X48" s="80" t="s">
        <v>20</v>
      </c>
      <c r="Y48" s="232" t="s">
        <v>1</v>
      </c>
    </row>
    <row r="49" spans="1:25">
      <c r="A49" s="232">
        <f t="shared" si="0"/>
        <v>46</v>
      </c>
      <c r="B49" s="232">
        <v>1</v>
      </c>
      <c r="C49" s="232" t="s">
        <v>716</v>
      </c>
      <c r="D49" s="232">
        <v>21609</v>
      </c>
      <c r="E49" s="232" t="s">
        <v>500</v>
      </c>
      <c r="F49" s="229">
        <v>20211201</v>
      </c>
      <c r="G49" s="229">
        <v>20220531</v>
      </c>
      <c r="H49" s="232">
        <v>1</v>
      </c>
      <c r="I49" s="232" t="s">
        <v>33</v>
      </c>
      <c r="J49" s="229" t="s">
        <v>656</v>
      </c>
      <c r="K49" s="232" t="s">
        <v>10</v>
      </c>
      <c r="L49" s="232" t="s">
        <v>445</v>
      </c>
      <c r="M49" s="235" t="s">
        <v>51</v>
      </c>
      <c r="N49" s="232" t="s">
        <v>23</v>
      </c>
      <c r="O49" s="232" t="s">
        <v>23</v>
      </c>
      <c r="P49" s="232" t="s">
        <v>23</v>
      </c>
      <c r="Q49" s="232" t="s">
        <v>23</v>
      </c>
      <c r="R49" s="232" t="s">
        <v>23</v>
      </c>
      <c r="S49" s="232" t="s">
        <v>23</v>
      </c>
      <c r="T49" s="229" t="s">
        <v>23</v>
      </c>
      <c r="U49" s="232">
        <v>0</v>
      </c>
      <c r="V49" s="232">
        <v>0</v>
      </c>
      <c r="W49" s="229" t="s">
        <v>469</v>
      </c>
      <c r="X49" s="80" t="s">
        <v>20</v>
      </c>
      <c r="Y49" s="232" t="s">
        <v>1</v>
      </c>
    </row>
    <row r="50" spans="1:25">
      <c r="A50" s="232">
        <f t="shared" si="0"/>
        <v>47</v>
      </c>
      <c r="B50" s="232">
        <v>11</v>
      </c>
      <c r="C50" s="232" t="s">
        <v>716</v>
      </c>
      <c r="D50" s="232">
        <v>21609</v>
      </c>
      <c r="E50" s="232" t="s">
        <v>499</v>
      </c>
      <c r="F50" s="229" t="s">
        <v>468</v>
      </c>
      <c r="G50" s="229">
        <v>20211130</v>
      </c>
      <c r="H50" s="232">
        <v>1</v>
      </c>
      <c r="I50" s="232" t="s">
        <v>33</v>
      </c>
      <c r="J50" s="229" t="s">
        <v>656</v>
      </c>
      <c r="K50" s="232" t="s">
        <v>10</v>
      </c>
      <c r="L50" s="232" t="s">
        <v>445</v>
      </c>
      <c r="M50" s="235" t="s">
        <v>51</v>
      </c>
      <c r="N50" s="232" t="s">
        <v>23</v>
      </c>
      <c r="O50" s="232" t="s">
        <v>23</v>
      </c>
      <c r="P50" s="232" t="s">
        <v>23</v>
      </c>
      <c r="Q50" s="232" t="s">
        <v>23</v>
      </c>
      <c r="R50" s="232" t="s">
        <v>23</v>
      </c>
      <c r="S50" s="232" t="s">
        <v>23</v>
      </c>
      <c r="T50" s="229" t="s">
        <v>23</v>
      </c>
      <c r="U50" s="232">
        <v>0</v>
      </c>
      <c r="V50" s="232">
        <v>0</v>
      </c>
      <c r="W50" s="229" t="s">
        <v>469</v>
      </c>
      <c r="X50" s="80" t="s">
        <v>450</v>
      </c>
      <c r="Y50" s="232" t="s">
        <v>1</v>
      </c>
    </row>
    <row r="51" spans="1:25">
      <c r="A51" s="232">
        <f t="shared" si="0"/>
        <v>48</v>
      </c>
      <c r="B51" s="232">
        <v>11</v>
      </c>
      <c r="C51" s="232" t="s">
        <v>716</v>
      </c>
      <c r="D51" s="232">
        <v>21609</v>
      </c>
      <c r="E51" s="232" t="s">
        <v>500</v>
      </c>
      <c r="F51" s="229">
        <v>20211201</v>
      </c>
      <c r="G51" s="229">
        <v>20220531</v>
      </c>
      <c r="H51" s="232">
        <v>1</v>
      </c>
      <c r="I51" s="232" t="s">
        <v>33</v>
      </c>
      <c r="J51" s="229" t="s">
        <v>656</v>
      </c>
      <c r="K51" s="232" t="s">
        <v>10</v>
      </c>
      <c r="L51" s="232" t="s">
        <v>445</v>
      </c>
      <c r="M51" s="235" t="s">
        <v>51</v>
      </c>
      <c r="N51" s="232" t="s">
        <v>23</v>
      </c>
      <c r="O51" s="232" t="s">
        <v>23</v>
      </c>
      <c r="P51" s="232" t="s">
        <v>23</v>
      </c>
      <c r="Q51" s="232" t="s">
        <v>23</v>
      </c>
      <c r="R51" s="232" t="s">
        <v>23</v>
      </c>
      <c r="S51" s="232" t="s">
        <v>23</v>
      </c>
      <c r="T51" s="229" t="s">
        <v>23</v>
      </c>
      <c r="U51" s="232">
        <v>0</v>
      </c>
      <c r="V51" s="232">
        <v>0</v>
      </c>
      <c r="W51" s="229" t="s">
        <v>469</v>
      </c>
      <c r="X51" s="80" t="s">
        <v>450</v>
      </c>
      <c r="Y51" s="232" t="s">
        <v>1</v>
      </c>
    </row>
    <row r="52" spans="1:25">
      <c r="A52" s="232">
        <f t="shared" si="0"/>
        <v>49</v>
      </c>
      <c r="B52" s="232">
        <v>1</v>
      </c>
      <c r="C52" s="232" t="s">
        <v>716</v>
      </c>
      <c r="D52" s="232">
        <v>99100</v>
      </c>
      <c r="E52" s="232" t="s">
        <v>499</v>
      </c>
      <c r="F52" s="229" t="s">
        <v>468</v>
      </c>
      <c r="G52" s="229">
        <v>20211130</v>
      </c>
      <c r="H52" s="232">
        <v>1</v>
      </c>
      <c r="I52" s="232" t="s">
        <v>33</v>
      </c>
      <c r="J52" s="229" t="s">
        <v>656</v>
      </c>
      <c r="K52" s="232" t="s">
        <v>10</v>
      </c>
      <c r="L52" s="232" t="s">
        <v>445</v>
      </c>
      <c r="M52" s="235" t="s">
        <v>52</v>
      </c>
      <c r="N52" s="232" t="s">
        <v>23</v>
      </c>
      <c r="O52" s="232" t="s">
        <v>23</v>
      </c>
      <c r="P52" s="232" t="s">
        <v>23</v>
      </c>
      <c r="Q52" s="232" t="s">
        <v>23</v>
      </c>
      <c r="R52" s="232" t="s">
        <v>23</v>
      </c>
      <c r="S52" s="232" t="s">
        <v>23</v>
      </c>
      <c r="T52" s="229" t="s">
        <v>23</v>
      </c>
      <c r="U52" s="232">
        <v>0</v>
      </c>
      <c r="V52" s="232">
        <v>0</v>
      </c>
      <c r="W52" s="229" t="s">
        <v>469</v>
      </c>
      <c r="X52" s="80" t="s">
        <v>20</v>
      </c>
      <c r="Y52" s="232" t="s">
        <v>1</v>
      </c>
    </row>
    <row r="53" spans="1:25">
      <c r="A53" s="232">
        <f t="shared" si="0"/>
        <v>50</v>
      </c>
      <c r="B53" s="232">
        <v>1</v>
      </c>
      <c r="C53" s="232" t="s">
        <v>716</v>
      </c>
      <c r="D53" s="232">
        <v>99100</v>
      </c>
      <c r="E53" s="232" t="s">
        <v>500</v>
      </c>
      <c r="F53" s="229">
        <v>20211201</v>
      </c>
      <c r="G53" s="229">
        <v>20220531</v>
      </c>
      <c r="H53" s="232">
        <v>1</v>
      </c>
      <c r="I53" s="232" t="s">
        <v>33</v>
      </c>
      <c r="J53" s="229" t="s">
        <v>656</v>
      </c>
      <c r="K53" s="232" t="s">
        <v>10</v>
      </c>
      <c r="L53" s="232" t="s">
        <v>445</v>
      </c>
      <c r="M53" s="235" t="s">
        <v>52</v>
      </c>
      <c r="N53" s="232" t="s">
        <v>23</v>
      </c>
      <c r="O53" s="232" t="s">
        <v>23</v>
      </c>
      <c r="P53" s="232" t="s">
        <v>23</v>
      </c>
      <c r="Q53" s="232" t="s">
        <v>23</v>
      </c>
      <c r="R53" s="232" t="s">
        <v>23</v>
      </c>
      <c r="S53" s="232" t="s">
        <v>23</v>
      </c>
      <c r="T53" s="229" t="s">
        <v>23</v>
      </c>
      <c r="U53" s="232">
        <v>0</v>
      </c>
      <c r="V53" s="232">
        <v>0</v>
      </c>
      <c r="W53" s="229" t="s">
        <v>469</v>
      </c>
      <c r="X53" s="80" t="s">
        <v>20</v>
      </c>
      <c r="Y53" s="232" t="s">
        <v>1</v>
      </c>
    </row>
    <row r="54" spans="1:25">
      <c r="A54" s="232">
        <f t="shared" si="0"/>
        <v>51</v>
      </c>
      <c r="B54" s="232">
        <v>11</v>
      </c>
      <c r="C54" s="232" t="s">
        <v>716</v>
      </c>
      <c r="D54" s="232">
        <v>99100</v>
      </c>
      <c r="E54" s="232" t="s">
        <v>499</v>
      </c>
      <c r="F54" s="229" t="s">
        <v>468</v>
      </c>
      <c r="G54" s="229">
        <v>20211130</v>
      </c>
      <c r="H54" s="232">
        <v>1</v>
      </c>
      <c r="I54" s="232" t="s">
        <v>33</v>
      </c>
      <c r="J54" s="229" t="s">
        <v>656</v>
      </c>
      <c r="K54" s="232" t="s">
        <v>10</v>
      </c>
      <c r="L54" s="232" t="s">
        <v>445</v>
      </c>
      <c r="M54" s="235" t="s">
        <v>52</v>
      </c>
      <c r="N54" s="232" t="s">
        <v>23</v>
      </c>
      <c r="O54" s="232" t="s">
        <v>23</v>
      </c>
      <c r="P54" s="232" t="s">
        <v>23</v>
      </c>
      <c r="Q54" s="232" t="s">
        <v>23</v>
      </c>
      <c r="R54" s="232" t="s">
        <v>23</v>
      </c>
      <c r="S54" s="232" t="s">
        <v>23</v>
      </c>
      <c r="T54" s="229" t="s">
        <v>23</v>
      </c>
      <c r="U54" s="232">
        <v>0</v>
      </c>
      <c r="V54" s="232">
        <v>0</v>
      </c>
      <c r="W54" s="229" t="s">
        <v>469</v>
      </c>
      <c r="X54" s="80" t="s">
        <v>450</v>
      </c>
      <c r="Y54" s="232" t="s">
        <v>1</v>
      </c>
    </row>
    <row r="55" spans="1:25">
      <c r="A55" s="232">
        <f t="shared" si="0"/>
        <v>52</v>
      </c>
      <c r="B55" s="232">
        <v>11</v>
      </c>
      <c r="C55" s="232" t="s">
        <v>716</v>
      </c>
      <c r="D55" s="232">
        <v>99100</v>
      </c>
      <c r="E55" s="232" t="s">
        <v>500</v>
      </c>
      <c r="F55" s="229">
        <v>20211201</v>
      </c>
      <c r="G55" s="229">
        <v>20220531</v>
      </c>
      <c r="H55" s="232">
        <v>1</v>
      </c>
      <c r="I55" s="232" t="s">
        <v>33</v>
      </c>
      <c r="J55" s="229" t="s">
        <v>656</v>
      </c>
      <c r="K55" s="232" t="s">
        <v>10</v>
      </c>
      <c r="L55" s="232" t="s">
        <v>445</v>
      </c>
      <c r="M55" s="235" t="s">
        <v>52</v>
      </c>
      <c r="N55" s="232" t="s">
        <v>23</v>
      </c>
      <c r="O55" s="232" t="s">
        <v>23</v>
      </c>
      <c r="P55" s="232" t="s">
        <v>23</v>
      </c>
      <c r="Q55" s="232" t="s">
        <v>23</v>
      </c>
      <c r="R55" s="232" t="s">
        <v>23</v>
      </c>
      <c r="S55" s="232" t="s">
        <v>23</v>
      </c>
      <c r="T55" s="229" t="s">
        <v>23</v>
      </c>
      <c r="U55" s="232">
        <v>0</v>
      </c>
      <c r="V55" s="232">
        <v>0</v>
      </c>
      <c r="W55" s="229" t="s">
        <v>469</v>
      </c>
      <c r="X55" s="80" t="s">
        <v>450</v>
      </c>
      <c r="Y55" s="232" t="s">
        <v>1</v>
      </c>
    </row>
    <row r="56" spans="1:25">
      <c r="A56" s="232">
        <f t="shared" si="0"/>
        <v>53</v>
      </c>
      <c r="B56" s="232">
        <v>1</v>
      </c>
      <c r="C56" s="232" t="s">
        <v>716</v>
      </c>
      <c r="D56" s="232">
        <v>79101</v>
      </c>
      <c r="E56" s="232" t="s">
        <v>499</v>
      </c>
      <c r="F56" s="229" t="s">
        <v>468</v>
      </c>
      <c r="G56" s="229">
        <v>20211130</v>
      </c>
      <c r="H56" s="232">
        <v>1</v>
      </c>
      <c r="I56" s="232" t="s">
        <v>33</v>
      </c>
      <c r="J56" s="229" t="s">
        <v>656</v>
      </c>
      <c r="K56" s="232" t="s">
        <v>10</v>
      </c>
      <c r="L56" s="232" t="s">
        <v>445</v>
      </c>
      <c r="M56" s="235" t="s">
        <v>52</v>
      </c>
      <c r="N56" s="232" t="s">
        <v>23</v>
      </c>
      <c r="O56" s="232" t="s">
        <v>23</v>
      </c>
      <c r="P56" s="232" t="s">
        <v>23</v>
      </c>
      <c r="Q56" s="232" t="s">
        <v>23</v>
      </c>
      <c r="R56" s="232" t="s">
        <v>23</v>
      </c>
      <c r="S56" s="232" t="s">
        <v>23</v>
      </c>
      <c r="T56" s="229" t="s">
        <v>23</v>
      </c>
      <c r="U56" s="232">
        <v>0</v>
      </c>
      <c r="V56" s="232">
        <v>0</v>
      </c>
      <c r="W56" s="229" t="s">
        <v>469</v>
      </c>
      <c r="X56" s="80" t="s">
        <v>20</v>
      </c>
      <c r="Y56" s="232" t="s">
        <v>1</v>
      </c>
    </row>
    <row r="57" spans="1:25">
      <c r="A57" s="232">
        <f t="shared" si="0"/>
        <v>54</v>
      </c>
      <c r="B57" s="232">
        <v>1</v>
      </c>
      <c r="C57" s="232" t="s">
        <v>716</v>
      </c>
      <c r="D57" s="232">
        <v>79101</v>
      </c>
      <c r="E57" s="232" t="s">
        <v>500</v>
      </c>
      <c r="F57" s="229">
        <v>20211201</v>
      </c>
      <c r="G57" s="229">
        <v>20220531</v>
      </c>
      <c r="H57" s="232">
        <v>1</v>
      </c>
      <c r="I57" s="232" t="s">
        <v>33</v>
      </c>
      <c r="J57" s="229" t="s">
        <v>656</v>
      </c>
      <c r="K57" s="232" t="s">
        <v>10</v>
      </c>
      <c r="L57" s="232" t="s">
        <v>445</v>
      </c>
      <c r="M57" s="235" t="s">
        <v>52</v>
      </c>
      <c r="N57" s="232" t="s">
        <v>23</v>
      </c>
      <c r="O57" s="232" t="s">
        <v>23</v>
      </c>
      <c r="P57" s="232" t="s">
        <v>23</v>
      </c>
      <c r="Q57" s="232" t="s">
        <v>23</v>
      </c>
      <c r="R57" s="232" t="s">
        <v>23</v>
      </c>
      <c r="S57" s="232" t="s">
        <v>23</v>
      </c>
      <c r="T57" s="229" t="s">
        <v>23</v>
      </c>
      <c r="U57" s="232">
        <v>0</v>
      </c>
      <c r="V57" s="232">
        <v>0</v>
      </c>
      <c r="W57" s="229" t="s">
        <v>469</v>
      </c>
      <c r="X57" s="80" t="s">
        <v>20</v>
      </c>
      <c r="Y57" s="232" t="s">
        <v>1</v>
      </c>
    </row>
    <row r="58" spans="1:25">
      <c r="A58" s="232">
        <f t="shared" si="0"/>
        <v>55</v>
      </c>
      <c r="B58" s="232">
        <v>11</v>
      </c>
      <c r="C58" s="232" t="s">
        <v>716</v>
      </c>
      <c r="D58" s="232">
        <v>79101</v>
      </c>
      <c r="E58" s="232" t="s">
        <v>499</v>
      </c>
      <c r="F58" s="229" t="s">
        <v>468</v>
      </c>
      <c r="G58" s="229">
        <v>20211130</v>
      </c>
      <c r="H58" s="232">
        <v>1</v>
      </c>
      <c r="I58" s="232" t="s">
        <v>33</v>
      </c>
      <c r="J58" s="229" t="s">
        <v>656</v>
      </c>
      <c r="K58" s="232" t="s">
        <v>10</v>
      </c>
      <c r="L58" s="232" t="s">
        <v>445</v>
      </c>
      <c r="M58" s="235" t="s">
        <v>52</v>
      </c>
      <c r="N58" s="232" t="s">
        <v>23</v>
      </c>
      <c r="O58" s="232" t="s">
        <v>23</v>
      </c>
      <c r="P58" s="232" t="s">
        <v>23</v>
      </c>
      <c r="Q58" s="232" t="s">
        <v>23</v>
      </c>
      <c r="R58" s="232" t="s">
        <v>23</v>
      </c>
      <c r="S58" s="232" t="s">
        <v>23</v>
      </c>
      <c r="T58" s="229" t="s">
        <v>23</v>
      </c>
      <c r="U58" s="232">
        <v>0</v>
      </c>
      <c r="V58" s="232">
        <v>0</v>
      </c>
      <c r="W58" s="229" t="s">
        <v>469</v>
      </c>
      <c r="X58" s="80" t="s">
        <v>450</v>
      </c>
      <c r="Y58" s="232" t="s">
        <v>1</v>
      </c>
    </row>
    <row r="59" spans="1:25">
      <c r="A59" s="232">
        <f t="shared" si="0"/>
        <v>56</v>
      </c>
      <c r="B59" s="232">
        <v>11</v>
      </c>
      <c r="C59" s="232" t="s">
        <v>716</v>
      </c>
      <c r="D59" s="232">
        <v>79101</v>
      </c>
      <c r="E59" s="232" t="s">
        <v>500</v>
      </c>
      <c r="F59" s="229">
        <v>20211201</v>
      </c>
      <c r="G59" s="229">
        <v>20220531</v>
      </c>
      <c r="H59" s="232">
        <v>1</v>
      </c>
      <c r="I59" s="232" t="s">
        <v>33</v>
      </c>
      <c r="J59" s="229" t="s">
        <v>656</v>
      </c>
      <c r="K59" s="232" t="s">
        <v>10</v>
      </c>
      <c r="L59" s="232" t="s">
        <v>445</v>
      </c>
      <c r="M59" s="235" t="s">
        <v>52</v>
      </c>
      <c r="N59" s="232" t="s">
        <v>23</v>
      </c>
      <c r="O59" s="232" t="s">
        <v>23</v>
      </c>
      <c r="P59" s="232" t="s">
        <v>23</v>
      </c>
      <c r="Q59" s="232" t="s">
        <v>23</v>
      </c>
      <c r="R59" s="232" t="s">
        <v>23</v>
      </c>
      <c r="S59" s="232" t="s">
        <v>23</v>
      </c>
      <c r="T59" s="229" t="s">
        <v>23</v>
      </c>
      <c r="U59" s="232">
        <v>0</v>
      </c>
      <c r="V59" s="232">
        <v>0</v>
      </c>
      <c r="W59" s="229" t="s">
        <v>469</v>
      </c>
      <c r="X59" s="80" t="s">
        <v>450</v>
      </c>
      <c r="Y59" s="232" t="s">
        <v>1</v>
      </c>
    </row>
    <row r="60" spans="1:25">
      <c r="A60" s="232">
        <f t="shared" si="0"/>
        <v>57</v>
      </c>
      <c r="B60" s="232">
        <v>1</v>
      </c>
      <c r="C60" s="232" t="s">
        <v>716</v>
      </c>
      <c r="D60" s="232">
        <v>11609</v>
      </c>
      <c r="E60" s="232" t="s">
        <v>499</v>
      </c>
      <c r="F60" s="229" t="s">
        <v>468</v>
      </c>
      <c r="G60" s="229">
        <v>20211130</v>
      </c>
      <c r="H60" s="232">
        <v>1</v>
      </c>
      <c r="I60" s="232" t="s">
        <v>33</v>
      </c>
      <c r="J60" s="229" t="s">
        <v>656</v>
      </c>
      <c r="K60" s="232" t="s">
        <v>10</v>
      </c>
      <c r="L60" s="232" t="s">
        <v>445</v>
      </c>
      <c r="M60" s="235" t="s">
        <v>52</v>
      </c>
      <c r="N60" s="232" t="s">
        <v>23</v>
      </c>
      <c r="O60" s="232" t="s">
        <v>23</v>
      </c>
      <c r="P60" s="232" t="s">
        <v>23</v>
      </c>
      <c r="Q60" s="232" t="s">
        <v>23</v>
      </c>
      <c r="R60" s="232" t="s">
        <v>23</v>
      </c>
      <c r="S60" s="232" t="s">
        <v>23</v>
      </c>
      <c r="T60" s="229" t="s">
        <v>23</v>
      </c>
      <c r="U60" s="232">
        <v>0</v>
      </c>
      <c r="V60" s="232">
        <v>0</v>
      </c>
      <c r="W60" s="229" t="s">
        <v>469</v>
      </c>
      <c r="X60" s="80" t="s">
        <v>20</v>
      </c>
      <c r="Y60" s="232" t="s">
        <v>1</v>
      </c>
    </row>
    <row r="61" spans="1:25">
      <c r="A61" s="232">
        <f t="shared" si="0"/>
        <v>58</v>
      </c>
      <c r="B61" s="232">
        <v>1</v>
      </c>
      <c r="C61" s="232" t="s">
        <v>716</v>
      </c>
      <c r="D61" s="232">
        <v>11609</v>
      </c>
      <c r="E61" s="232" t="s">
        <v>500</v>
      </c>
      <c r="F61" s="229">
        <v>20211201</v>
      </c>
      <c r="G61" s="229">
        <v>20220531</v>
      </c>
      <c r="H61" s="232">
        <v>1</v>
      </c>
      <c r="I61" s="232" t="s">
        <v>33</v>
      </c>
      <c r="J61" s="229" t="s">
        <v>656</v>
      </c>
      <c r="K61" s="232" t="s">
        <v>10</v>
      </c>
      <c r="L61" s="232" t="s">
        <v>445</v>
      </c>
      <c r="M61" s="235" t="s">
        <v>52</v>
      </c>
      <c r="N61" s="232" t="s">
        <v>23</v>
      </c>
      <c r="O61" s="232" t="s">
        <v>23</v>
      </c>
      <c r="P61" s="232" t="s">
        <v>23</v>
      </c>
      <c r="Q61" s="232" t="s">
        <v>23</v>
      </c>
      <c r="R61" s="232" t="s">
        <v>23</v>
      </c>
      <c r="S61" s="232" t="s">
        <v>23</v>
      </c>
      <c r="T61" s="229" t="s">
        <v>23</v>
      </c>
      <c r="U61" s="232">
        <v>0</v>
      </c>
      <c r="V61" s="232">
        <v>0</v>
      </c>
      <c r="W61" s="229" t="s">
        <v>469</v>
      </c>
      <c r="X61" s="80" t="s">
        <v>20</v>
      </c>
      <c r="Y61" s="232" t="s">
        <v>1</v>
      </c>
    </row>
    <row r="62" spans="1:25">
      <c r="A62" s="232">
        <f t="shared" si="0"/>
        <v>59</v>
      </c>
      <c r="B62" s="232">
        <v>11</v>
      </c>
      <c r="C62" s="232" t="s">
        <v>716</v>
      </c>
      <c r="D62" s="232">
        <v>11609</v>
      </c>
      <c r="E62" s="232" t="s">
        <v>499</v>
      </c>
      <c r="F62" s="229" t="s">
        <v>468</v>
      </c>
      <c r="G62" s="229">
        <v>20211130</v>
      </c>
      <c r="H62" s="232">
        <v>1</v>
      </c>
      <c r="I62" s="232" t="s">
        <v>33</v>
      </c>
      <c r="J62" s="229" t="s">
        <v>656</v>
      </c>
      <c r="K62" s="232" t="s">
        <v>10</v>
      </c>
      <c r="L62" s="232" t="s">
        <v>445</v>
      </c>
      <c r="M62" s="235" t="s">
        <v>52</v>
      </c>
      <c r="N62" s="232" t="s">
        <v>23</v>
      </c>
      <c r="O62" s="232" t="s">
        <v>23</v>
      </c>
      <c r="P62" s="232" t="s">
        <v>23</v>
      </c>
      <c r="Q62" s="232" t="s">
        <v>23</v>
      </c>
      <c r="R62" s="232" t="s">
        <v>23</v>
      </c>
      <c r="S62" s="232" t="s">
        <v>23</v>
      </c>
      <c r="T62" s="229" t="s">
        <v>23</v>
      </c>
      <c r="U62" s="232">
        <v>0</v>
      </c>
      <c r="V62" s="232">
        <v>0</v>
      </c>
      <c r="W62" s="229" t="s">
        <v>469</v>
      </c>
      <c r="X62" s="80" t="s">
        <v>450</v>
      </c>
      <c r="Y62" s="232" t="s">
        <v>1</v>
      </c>
    </row>
    <row r="63" spans="1:25">
      <c r="A63" s="232">
        <f t="shared" si="0"/>
        <v>60</v>
      </c>
      <c r="B63" s="232">
        <v>11</v>
      </c>
      <c r="C63" s="232" t="s">
        <v>716</v>
      </c>
      <c r="D63" s="232">
        <v>11609</v>
      </c>
      <c r="E63" s="232" t="s">
        <v>500</v>
      </c>
      <c r="F63" s="229">
        <v>20211201</v>
      </c>
      <c r="G63" s="229">
        <v>20220531</v>
      </c>
      <c r="H63" s="232">
        <v>1</v>
      </c>
      <c r="I63" s="232" t="s">
        <v>33</v>
      </c>
      <c r="J63" s="229" t="s">
        <v>656</v>
      </c>
      <c r="K63" s="232" t="s">
        <v>10</v>
      </c>
      <c r="L63" s="232" t="s">
        <v>445</v>
      </c>
      <c r="M63" s="235" t="s">
        <v>52</v>
      </c>
      <c r="N63" s="232" t="s">
        <v>23</v>
      </c>
      <c r="O63" s="232" t="s">
        <v>23</v>
      </c>
      <c r="P63" s="232" t="s">
        <v>23</v>
      </c>
      <c r="Q63" s="232" t="s">
        <v>23</v>
      </c>
      <c r="R63" s="232" t="s">
        <v>23</v>
      </c>
      <c r="S63" s="232" t="s">
        <v>23</v>
      </c>
      <c r="T63" s="229" t="s">
        <v>23</v>
      </c>
      <c r="U63" s="232">
        <v>0</v>
      </c>
      <c r="V63" s="232">
        <v>0</v>
      </c>
      <c r="W63" s="229" t="s">
        <v>469</v>
      </c>
      <c r="X63" s="80" t="s">
        <v>450</v>
      </c>
      <c r="Y63" s="232" t="s">
        <v>1</v>
      </c>
    </row>
    <row r="64" spans="1:25">
      <c r="A64" s="232">
        <f t="shared" si="0"/>
        <v>61</v>
      </c>
      <c r="B64" s="232">
        <v>1</v>
      </c>
      <c r="C64" s="232" t="s">
        <v>716</v>
      </c>
      <c r="D64" s="232">
        <v>21609</v>
      </c>
      <c r="E64" s="232" t="s">
        <v>499</v>
      </c>
      <c r="F64" s="229" t="s">
        <v>468</v>
      </c>
      <c r="G64" s="229">
        <v>20211130</v>
      </c>
      <c r="H64" s="232">
        <v>1</v>
      </c>
      <c r="I64" s="232" t="s">
        <v>33</v>
      </c>
      <c r="J64" s="229" t="s">
        <v>656</v>
      </c>
      <c r="K64" s="232" t="s">
        <v>10</v>
      </c>
      <c r="L64" s="232" t="s">
        <v>445</v>
      </c>
      <c r="M64" s="235" t="s">
        <v>52</v>
      </c>
      <c r="N64" s="232" t="s">
        <v>23</v>
      </c>
      <c r="O64" s="232" t="s">
        <v>23</v>
      </c>
      <c r="P64" s="232" t="s">
        <v>23</v>
      </c>
      <c r="Q64" s="232" t="s">
        <v>23</v>
      </c>
      <c r="R64" s="232" t="s">
        <v>23</v>
      </c>
      <c r="S64" s="232" t="s">
        <v>23</v>
      </c>
      <c r="T64" s="229" t="s">
        <v>23</v>
      </c>
      <c r="U64" s="232">
        <v>0</v>
      </c>
      <c r="V64" s="232">
        <v>0</v>
      </c>
      <c r="W64" s="229" t="s">
        <v>469</v>
      </c>
      <c r="X64" s="80" t="s">
        <v>20</v>
      </c>
      <c r="Y64" s="232" t="s">
        <v>1</v>
      </c>
    </row>
    <row r="65" spans="1:25">
      <c r="A65" s="232">
        <f t="shared" si="0"/>
        <v>62</v>
      </c>
      <c r="B65" s="232">
        <v>1</v>
      </c>
      <c r="C65" s="232" t="s">
        <v>716</v>
      </c>
      <c r="D65" s="232">
        <v>21609</v>
      </c>
      <c r="E65" s="232" t="s">
        <v>500</v>
      </c>
      <c r="F65" s="229">
        <v>20211201</v>
      </c>
      <c r="G65" s="229">
        <v>20220531</v>
      </c>
      <c r="H65" s="232">
        <v>1</v>
      </c>
      <c r="I65" s="232" t="s">
        <v>33</v>
      </c>
      <c r="J65" s="229" t="s">
        <v>656</v>
      </c>
      <c r="K65" s="232" t="s">
        <v>10</v>
      </c>
      <c r="L65" s="232" t="s">
        <v>445</v>
      </c>
      <c r="M65" s="235" t="s">
        <v>52</v>
      </c>
      <c r="N65" s="232" t="s">
        <v>23</v>
      </c>
      <c r="O65" s="232" t="s">
        <v>23</v>
      </c>
      <c r="P65" s="232" t="s">
        <v>23</v>
      </c>
      <c r="Q65" s="232" t="s">
        <v>23</v>
      </c>
      <c r="R65" s="232" t="s">
        <v>23</v>
      </c>
      <c r="S65" s="232" t="s">
        <v>23</v>
      </c>
      <c r="T65" s="229" t="s">
        <v>23</v>
      </c>
      <c r="U65" s="232">
        <v>0</v>
      </c>
      <c r="V65" s="232">
        <v>0</v>
      </c>
      <c r="W65" s="229" t="s">
        <v>469</v>
      </c>
      <c r="X65" s="80" t="s">
        <v>20</v>
      </c>
      <c r="Y65" s="232" t="s">
        <v>1</v>
      </c>
    </row>
    <row r="66" spans="1:25">
      <c r="A66" s="232">
        <f t="shared" si="0"/>
        <v>63</v>
      </c>
      <c r="B66" s="232">
        <v>11</v>
      </c>
      <c r="C66" s="232" t="s">
        <v>716</v>
      </c>
      <c r="D66" s="232">
        <v>21609</v>
      </c>
      <c r="E66" s="232" t="s">
        <v>499</v>
      </c>
      <c r="F66" s="229" t="s">
        <v>468</v>
      </c>
      <c r="G66" s="229">
        <v>20211130</v>
      </c>
      <c r="H66" s="232">
        <v>1</v>
      </c>
      <c r="I66" s="232" t="s">
        <v>33</v>
      </c>
      <c r="J66" s="229" t="s">
        <v>656</v>
      </c>
      <c r="K66" s="232" t="s">
        <v>10</v>
      </c>
      <c r="L66" s="232" t="s">
        <v>445</v>
      </c>
      <c r="M66" s="235" t="s">
        <v>52</v>
      </c>
      <c r="N66" s="232" t="s">
        <v>23</v>
      </c>
      <c r="O66" s="232" t="s">
        <v>23</v>
      </c>
      <c r="P66" s="232" t="s">
        <v>23</v>
      </c>
      <c r="Q66" s="232" t="s">
        <v>23</v>
      </c>
      <c r="R66" s="232" t="s">
        <v>23</v>
      </c>
      <c r="S66" s="232" t="s">
        <v>23</v>
      </c>
      <c r="T66" s="229" t="s">
        <v>23</v>
      </c>
      <c r="U66" s="232">
        <v>0</v>
      </c>
      <c r="V66" s="232">
        <v>0</v>
      </c>
      <c r="W66" s="229" t="s">
        <v>469</v>
      </c>
      <c r="X66" s="80" t="s">
        <v>450</v>
      </c>
      <c r="Y66" s="232" t="s">
        <v>1</v>
      </c>
    </row>
    <row r="67" spans="1:25">
      <c r="A67" s="232">
        <f t="shared" si="0"/>
        <v>64</v>
      </c>
      <c r="B67" s="232">
        <v>11</v>
      </c>
      <c r="C67" s="232" t="s">
        <v>716</v>
      </c>
      <c r="D67" s="232">
        <v>21609</v>
      </c>
      <c r="E67" s="232" t="s">
        <v>500</v>
      </c>
      <c r="F67" s="229">
        <v>20211201</v>
      </c>
      <c r="G67" s="229">
        <v>20220531</v>
      </c>
      <c r="H67" s="232">
        <v>1</v>
      </c>
      <c r="I67" s="232" t="s">
        <v>33</v>
      </c>
      <c r="J67" s="229" t="s">
        <v>656</v>
      </c>
      <c r="K67" s="232" t="s">
        <v>10</v>
      </c>
      <c r="L67" s="232" t="s">
        <v>445</v>
      </c>
      <c r="M67" s="235" t="s">
        <v>52</v>
      </c>
      <c r="N67" s="232" t="s">
        <v>23</v>
      </c>
      <c r="O67" s="232" t="s">
        <v>23</v>
      </c>
      <c r="P67" s="232" t="s">
        <v>23</v>
      </c>
      <c r="Q67" s="232" t="s">
        <v>23</v>
      </c>
      <c r="R67" s="232" t="s">
        <v>23</v>
      </c>
      <c r="S67" s="232" t="s">
        <v>23</v>
      </c>
      <c r="T67" s="229" t="s">
        <v>23</v>
      </c>
      <c r="U67" s="232">
        <v>0</v>
      </c>
      <c r="V67" s="232">
        <v>0</v>
      </c>
      <c r="W67" s="229" t="s">
        <v>469</v>
      </c>
      <c r="X67" s="80" t="s">
        <v>450</v>
      </c>
      <c r="Y67" s="232" t="s">
        <v>1</v>
      </c>
    </row>
    <row r="68" spans="1:25">
      <c r="A68" s="232">
        <f t="shared" si="0"/>
        <v>65</v>
      </c>
      <c r="B68" s="232">
        <v>1</v>
      </c>
      <c r="C68" s="232" t="s">
        <v>716</v>
      </c>
      <c r="D68" s="232">
        <v>99100</v>
      </c>
      <c r="E68" s="232" t="s">
        <v>499</v>
      </c>
      <c r="F68" s="229" t="s">
        <v>468</v>
      </c>
      <c r="G68" s="229">
        <v>20211130</v>
      </c>
      <c r="H68" s="232">
        <v>1</v>
      </c>
      <c r="I68" s="232" t="s">
        <v>33</v>
      </c>
      <c r="J68" s="229" t="s">
        <v>656</v>
      </c>
      <c r="K68" s="232" t="s">
        <v>10</v>
      </c>
      <c r="L68" s="232" t="s">
        <v>445</v>
      </c>
      <c r="M68" s="235" t="s">
        <v>12</v>
      </c>
      <c r="N68" s="232" t="s">
        <v>23</v>
      </c>
      <c r="O68" s="232" t="s">
        <v>23</v>
      </c>
      <c r="P68" s="232" t="s">
        <v>23</v>
      </c>
      <c r="Q68" s="232" t="s">
        <v>23</v>
      </c>
      <c r="R68" s="232" t="s">
        <v>23</v>
      </c>
      <c r="S68" s="232" t="s">
        <v>23</v>
      </c>
      <c r="T68" s="229" t="s">
        <v>23</v>
      </c>
      <c r="U68" s="232">
        <v>0</v>
      </c>
      <c r="V68" s="232">
        <v>0</v>
      </c>
      <c r="W68" s="229" t="s">
        <v>469</v>
      </c>
      <c r="X68" s="80" t="s">
        <v>20</v>
      </c>
      <c r="Y68" s="232" t="s">
        <v>1</v>
      </c>
    </row>
    <row r="69" spans="1:25">
      <c r="A69" s="232">
        <f t="shared" si="0"/>
        <v>66</v>
      </c>
      <c r="B69" s="232">
        <v>1</v>
      </c>
      <c r="C69" s="232" t="s">
        <v>716</v>
      </c>
      <c r="D69" s="232">
        <v>99100</v>
      </c>
      <c r="E69" s="232" t="s">
        <v>500</v>
      </c>
      <c r="F69" s="229">
        <v>20211201</v>
      </c>
      <c r="G69" s="229">
        <v>20220531</v>
      </c>
      <c r="H69" s="232">
        <v>1</v>
      </c>
      <c r="I69" s="232" t="s">
        <v>33</v>
      </c>
      <c r="J69" s="229" t="s">
        <v>656</v>
      </c>
      <c r="K69" s="232" t="s">
        <v>10</v>
      </c>
      <c r="L69" s="232" t="s">
        <v>445</v>
      </c>
      <c r="M69" s="235" t="s">
        <v>12</v>
      </c>
      <c r="N69" s="232" t="s">
        <v>23</v>
      </c>
      <c r="O69" s="232" t="s">
        <v>23</v>
      </c>
      <c r="P69" s="232" t="s">
        <v>23</v>
      </c>
      <c r="Q69" s="232" t="s">
        <v>23</v>
      </c>
      <c r="R69" s="232" t="s">
        <v>23</v>
      </c>
      <c r="S69" s="232" t="s">
        <v>23</v>
      </c>
      <c r="T69" s="229" t="s">
        <v>23</v>
      </c>
      <c r="U69" s="232">
        <v>0</v>
      </c>
      <c r="V69" s="232">
        <v>0</v>
      </c>
      <c r="W69" s="229" t="s">
        <v>469</v>
      </c>
      <c r="X69" s="80" t="s">
        <v>20</v>
      </c>
      <c r="Y69" s="232" t="s">
        <v>1</v>
      </c>
    </row>
    <row r="70" spans="1:25">
      <c r="A70" s="232">
        <f t="shared" ref="A70:A133" si="1">A69+1</f>
        <v>67</v>
      </c>
      <c r="B70" s="232">
        <v>11</v>
      </c>
      <c r="C70" s="232" t="s">
        <v>716</v>
      </c>
      <c r="D70" s="232">
        <v>99100</v>
      </c>
      <c r="E70" s="232" t="s">
        <v>499</v>
      </c>
      <c r="F70" s="229" t="s">
        <v>468</v>
      </c>
      <c r="G70" s="229">
        <v>20211130</v>
      </c>
      <c r="H70" s="232">
        <v>1</v>
      </c>
      <c r="I70" s="232" t="s">
        <v>33</v>
      </c>
      <c r="J70" s="229" t="s">
        <v>656</v>
      </c>
      <c r="K70" s="232" t="s">
        <v>10</v>
      </c>
      <c r="L70" s="232" t="s">
        <v>445</v>
      </c>
      <c r="M70" s="235" t="s">
        <v>12</v>
      </c>
      <c r="N70" s="232" t="s">
        <v>23</v>
      </c>
      <c r="O70" s="232" t="s">
        <v>23</v>
      </c>
      <c r="P70" s="232" t="s">
        <v>23</v>
      </c>
      <c r="Q70" s="232" t="s">
        <v>23</v>
      </c>
      <c r="R70" s="232" t="s">
        <v>23</v>
      </c>
      <c r="S70" s="232" t="s">
        <v>23</v>
      </c>
      <c r="T70" s="229" t="s">
        <v>23</v>
      </c>
      <c r="U70" s="232">
        <v>0</v>
      </c>
      <c r="V70" s="232">
        <v>0</v>
      </c>
      <c r="W70" s="229" t="s">
        <v>469</v>
      </c>
      <c r="X70" s="80" t="s">
        <v>450</v>
      </c>
      <c r="Y70" s="232" t="s">
        <v>1</v>
      </c>
    </row>
    <row r="71" spans="1:25">
      <c r="A71" s="232">
        <f t="shared" si="1"/>
        <v>68</v>
      </c>
      <c r="B71" s="232">
        <v>11</v>
      </c>
      <c r="C71" s="232" t="s">
        <v>716</v>
      </c>
      <c r="D71" s="232">
        <v>99100</v>
      </c>
      <c r="E71" s="232" t="s">
        <v>500</v>
      </c>
      <c r="F71" s="229">
        <v>20211201</v>
      </c>
      <c r="G71" s="229">
        <v>20220531</v>
      </c>
      <c r="H71" s="232">
        <v>1</v>
      </c>
      <c r="I71" s="232" t="s">
        <v>33</v>
      </c>
      <c r="J71" s="229" t="s">
        <v>656</v>
      </c>
      <c r="K71" s="232" t="s">
        <v>10</v>
      </c>
      <c r="L71" s="232" t="s">
        <v>445</v>
      </c>
      <c r="M71" s="235" t="s">
        <v>12</v>
      </c>
      <c r="N71" s="232" t="s">
        <v>23</v>
      </c>
      <c r="O71" s="232" t="s">
        <v>23</v>
      </c>
      <c r="P71" s="232" t="s">
        <v>23</v>
      </c>
      <c r="Q71" s="232" t="s">
        <v>23</v>
      </c>
      <c r="R71" s="232" t="s">
        <v>23</v>
      </c>
      <c r="S71" s="232" t="s">
        <v>23</v>
      </c>
      <c r="T71" s="229" t="s">
        <v>23</v>
      </c>
      <c r="U71" s="232">
        <v>0</v>
      </c>
      <c r="V71" s="232">
        <v>0</v>
      </c>
      <c r="W71" s="229" t="s">
        <v>469</v>
      </c>
      <c r="X71" s="80" t="s">
        <v>450</v>
      </c>
      <c r="Y71" s="232" t="s">
        <v>1</v>
      </c>
    </row>
    <row r="72" spans="1:25">
      <c r="A72" s="232">
        <f t="shared" si="1"/>
        <v>69</v>
      </c>
      <c r="B72" s="232">
        <v>1</v>
      </c>
      <c r="C72" s="232" t="s">
        <v>716</v>
      </c>
      <c r="D72" s="232">
        <v>79101</v>
      </c>
      <c r="E72" s="232" t="s">
        <v>499</v>
      </c>
      <c r="F72" s="229" t="s">
        <v>468</v>
      </c>
      <c r="G72" s="229">
        <v>20211130</v>
      </c>
      <c r="H72" s="232">
        <v>1</v>
      </c>
      <c r="I72" s="232" t="s">
        <v>33</v>
      </c>
      <c r="J72" s="229" t="s">
        <v>656</v>
      </c>
      <c r="K72" s="232" t="s">
        <v>10</v>
      </c>
      <c r="L72" s="232" t="s">
        <v>445</v>
      </c>
      <c r="M72" s="235" t="s">
        <v>12</v>
      </c>
      <c r="N72" s="232" t="s">
        <v>23</v>
      </c>
      <c r="O72" s="232" t="s">
        <v>23</v>
      </c>
      <c r="P72" s="232" t="s">
        <v>23</v>
      </c>
      <c r="Q72" s="232" t="s">
        <v>23</v>
      </c>
      <c r="R72" s="232" t="s">
        <v>23</v>
      </c>
      <c r="S72" s="232" t="s">
        <v>23</v>
      </c>
      <c r="T72" s="229" t="s">
        <v>23</v>
      </c>
      <c r="U72" s="232">
        <v>0</v>
      </c>
      <c r="V72" s="232">
        <v>0</v>
      </c>
      <c r="W72" s="229" t="s">
        <v>469</v>
      </c>
      <c r="X72" s="80" t="s">
        <v>20</v>
      </c>
      <c r="Y72" s="232" t="s">
        <v>1</v>
      </c>
    </row>
    <row r="73" spans="1:25">
      <c r="A73" s="232">
        <f t="shared" si="1"/>
        <v>70</v>
      </c>
      <c r="B73" s="232">
        <v>1</v>
      </c>
      <c r="C73" s="232" t="s">
        <v>716</v>
      </c>
      <c r="D73" s="232">
        <v>79101</v>
      </c>
      <c r="E73" s="232" t="s">
        <v>500</v>
      </c>
      <c r="F73" s="229">
        <v>20211201</v>
      </c>
      <c r="G73" s="229">
        <v>20220531</v>
      </c>
      <c r="H73" s="232">
        <v>1</v>
      </c>
      <c r="I73" s="232" t="s">
        <v>33</v>
      </c>
      <c r="J73" s="229" t="s">
        <v>656</v>
      </c>
      <c r="K73" s="232" t="s">
        <v>10</v>
      </c>
      <c r="L73" s="232" t="s">
        <v>445</v>
      </c>
      <c r="M73" s="235" t="s">
        <v>12</v>
      </c>
      <c r="N73" s="232" t="s">
        <v>23</v>
      </c>
      <c r="O73" s="232" t="s">
        <v>23</v>
      </c>
      <c r="P73" s="232" t="s">
        <v>23</v>
      </c>
      <c r="Q73" s="232" t="s">
        <v>23</v>
      </c>
      <c r="R73" s="232" t="s">
        <v>23</v>
      </c>
      <c r="S73" s="232" t="s">
        <v>23</v>
      </c>
      <c r="T73" s="229" t="s">
        <v>23</v>
      </c>
      <c r="U73" s="232">
        <v>0</v>
      </c>
      <c r="V73" s="232">
        <v>0</v>
      </c>
      <c r="W73" s="229" t="s">
        <v>469</v>
      </c>
      <c r="X73" s="80" t="s">
        <v>20</v>
      </c>
      <c r="Y73" s="232" t="s">
        <v>1</v>
      </c>
    </row>
    <row r="74" spans="1:25">
      <c r="A74" s="232">
        <f t="shared" si="1"/>
        <v>71</v>
      </c>
      <c r="B74" s="232">
        <v>11</v>
      </c>
      <c r="C74" s="232" t="s">
        <v>716</v>
      </c>
      <c r="D74" s="232">
        <v>79101</v>
      </c>
      <c r="E74" s="232" t="s">
        <v>499</v>
      </c>
      <c r="F74" s="229" t="s">
        <v>468</v>
      </c>
      <c r="G74" s="229">
        <v>20211130</v>
      </c>
      <c r="H74" s="232">
        <v>1</v>
      </c>
      <c r="I74" s="232" t="s">
        <v>33</v>
      </c>
      <c r="J74" s="229" t="s">
        <v>656</v>
      </c>
      <c r="K74" s="232" t="s">
        <v>10</v>
      </c>
      <c r="L74" s="232" t="s">
        <v>445</v>
      </c>
      <c r="M74" s="235" t="s">
        <v>12</v>
      </c>
      <c r="N74" s="232" t="s">
        <v>23</v>
      </c>
      <c r="O74" s="232" t="s">
        <v>23</v>
      </c>
      <c r="P74" s="232" t="s">
        <v>23</v>
      </c>
      <c r="Q74" s="232" t="s">
        <v>23</v>
      </c>
      <c r="R74" s="232" t="s">
        <v>23</v>
      </c>
      <c r="S74" s="232" t="s">
        <v>23</v>
      </c>
      <c r="T74" s="229" t="s">
        <v>23</v>
      </c>
      <c r="U74" s="232">
        <v>0</v>
      </c>
      <c r="V74" s="232">
        <v>0</v>
      </c>
      <c r="W74" s="229" t="s">
        <v>469</v>
      </c>
      <c r="X74" s="80" t="s">
        <v>450</v>
      </c>
      <c r="Y74" s="232" t="s">
        <v>1</v>
      </c>
    </row>
    <row r="75" spans="1:25">
      <c r="A75" s="232">
        <f t="shared" si="1"/>
        <v>72</v>
      </c>
      <c r="B75" s="232">
        <v>11</v>
      </c>
      <c r="C75" s="232" t="s">
        <v>716</v>
      </c>
      <c r="D75" s="232">
        <v>79101</v>
      </c>
      <c r="E75" s="232" t="s">
        <v>500</v>
      </c>
      <c r="F75" s="229">
        <v>20211201</v>
      </c>
      <c r="G75" s="229">
        <v>20220531</v>
      </c>
      <c r="H75" s="232">
        <v>1</v>
      </c>
      <c r="I75" s="232" t="s">
        <v>33</v>
      </c>
      <c r="J75" s="229" t="s">
        <v>656</v>
      </c>
      <c r="K75" s="232" t="s">
        <v>10</v>
      </c>
      <c r="L75" s="232" t="s">
        <v>445</v>
      </c>
      <c r="M75" s="235" t="s">
        <v>12</v>
      </c>
      <c r="N75" s="232" t="s">
        <v>23</v>
      </c>
      <c r="O75" s="232" t="s">
        <v>23</v>
      </c>
      <c r="P75" s="232" t="s">
        <v>23</v>
      </c>
      <c r="Q75" s="232" t="s">
        <v>23</v>
      </c>
      <c r="R75" s="232" t="s">
        <v>23</v>
      </c>
      <c r="S75" s="232" t="s">
        <v>23</v>
      </c>
      <c r="T75" s="229" t="s">
        <v>23</v>
      </c>
      <c r="U75" s="232">
        <v>0</v>
      </c>
      <c r="V75" s="232">
        <v>0</v>
      </c>
      <c r="W75" s="229" t="s">
        <v>469</v>
      </c>
      <c r="X75" s="80" t="s">
        <v>450</v>
      </c>
      <c r="Y75" s="232" t="s">
        <v>1</v>
      </c>
    </row>
    <row r="76" spans="1:25">
      <c r="A76" s="232">
        <f t="shared" si="1"/>
        <v>73</v>
      </c>
      <c r="B76" s="232">
        <v>1</v>
      </c>
      <c r="C76" s="232" t="s">
        <v>716</v>
      </c>
      <c r="D76" s="232">
        <v>11609</v>
      </c>
      <c r="E76" s="232" t="s">
        <v>499</v>
      </c>
      <c r="F76" s="229" t="s">
        <v>468</v>
      </c>
      <c r="G76" s="229">
        <v>20211130</v>
      </c>
      <c r="H76" s="232">
        <v>1</v>
      </c>
      <c r="I76" s="232" t="s">
        <v>33</v>
      </c>
      <c r="J76" s="229" t="s">
        <v>656</v>
      </c>
      <c r="K76" s="232" t="s">
        <v>10</v>
      </c>
      <c r="L76" s="232" t="s">
        <v>445</v>
      </c>
      <c r="M76" s="235" t="s">
        <v>12</v>
      </c>
      <c r="N76" s="232" t="s">
        <v>23</v>
      </c>
      <c r="O76" s="232" t="s">
        <v>23</v>
      </c>
      <c r="P76" s="232" t="s">
        <v>23</v>
      </c>
      <c r="Q76" s="232" t="s">
        <v>23</v>
      </c>
      <c r="R76" s="232" t="s">
        <v>23</v>
      </c>
      <c r="S76" s="232" t="s">
        <v>23</v>
      </c>
      <c r="T76" s="229" t="s">
        <v>23</v>
      </c>
      <c r="U76" s="232">
        <v>0</v>
      </c>
      <c r="V76" s="232">
        <v>0</v>
      </c>
      <c r="W76" s="229" t="s">
        <v>469</v>
      </c>
      <c r="X76" s="80" t="s">
        <v>20</v>
      </c>
      <c r="Y76" s="232" t="s">
        <v>1</v>
      </c>
    </row>
    <row r="77" spans="1:25">
      <c r="A77" s="232">
        <f t="shared" si="1"/>
        <v>74</v>
      </c>
      <c r="B77" s="232">
        <v>1</v>
      </c>
      <c r="C77" s="232" t="s">
        <v>716</v>
      </c>
      <c r="D77" s="232">
        <v>11609</v>
      </c>
      <c r="E77" s="232" t="s">
        <v>500</v>
      </c>
      <c r="F77" s="229">
        <v>20211201</v>
      </c>
      <c r="G77" s="229">
        <v>20220531</v>
      </c>
      <c r="H77" s="232">
        <v>1</v>
      </c>
      <c r="I77" s="232" t="s">
        <v>33</v>
      </c>
      <c r="J77" s="229" t="s">
        <v>656</v>
      </c>
      <c r="K77" s="232" t="s">
        <v>10</v>
      </c>
      <c r="L77" s="232" t="s">
        <v>445</v>
      </c>
      <c r="M77" s="235" t="s">
        <v>12</v>
      </c>
      <c r="N77" s="232" t="s">
        <v>23</v>
      </c>
      <c r="O77" s="232" t="s">
        <v>23</v>
      </c>
      <c r="P77" s="232" t="s">
        <v>23</v>
      </c>
      <c r="Q77" s="232" t="s">
        <v>23</v>
      </c>
      <c r="R77" s="232" t="s">
        <v>23</v>
      </c>
      <c r="S77" s="232" t="s">
        <v>23</v>
      </c>
      <c r="T77" s="229" t="s">
        <v>23</v>
      </c>
      <c r="U77" s="232">
        <v>0</v>
      </c>
      <c r="V77" s="232">
        <v>0</v>
      </c>
      <c r="W77" s="229" t="s">
        <v>469</v>
      </c>
      <c r="X77" s="80" t="s">
        <v>20</v>
      </c>
      <c r="Y77" s="232" t="s">
        <v>1</v>
      </c>
    </row>
    <row r="78" spans="1:25">
      <c r="A78" s="232">
        <f t="shared" si="1"/>
        <v>75</v>
      </c>
      <c r="B78" s="232">
        <v>11</v>
      </c>
      <c r="C78" s="232" t="s">
        <v>716</v>
      </c>
      <c r="D78" s="232">
        <v>11609</v>
      </c>
      <c r="E78" s="232" t="s">
        <v>499</v>
      </c>
      <c r="F78" s="229" t="s">
        <v>468</v>
      </c>
      <c r="G78" s="229">
        <v>20211130</v>
      </c>
      <c r="H78" s="232">
        <v>1</v>
      </c>
      <c r="I78" s="232" t="s">
        <v>33</v>
      </c>
      <c r="J78" s="229" t="s">
        <v>656</v>
      </c>
      <c r="K78" s="232" t="s">
        <v>10</v>
      </c>
      <c r="L78" s="232" t="s">
        <v>445</v>
      </c>
      <c r="M78" s="235" t="s">
        <v>12</v>
      </c>
      <c r="N78" s="232" t="s">
        <v>23</v>
      </c>
      <c r="O78" s="232" t="s">
        <v>23</v>
      </c>
      <c r="P78" s="232" t="s">
        <v>23</v>
      </c>
      <c r="Q78" s="232" t="s">
        <v>23</v>
      </c>
      <c r="R78" s="232" t="s">
        <v>23</v>
      </c>
      <c r="S78" s="232" t="s">
        <v>23</v>
      </c>
      <c r="T78" s="229" t="s">
        <v>23</v>
      </c>
      <c r="U78" s="232">
        <v>0</v>
      </c>
      <c r="V78" s="232">
        <v>0</v>
      </c>
      <c r="W78" s="229" t="s">
        <v>469</v>
      </c>
      <c r="X78" s="80" t="s">
        <v>450</v>
      </c>
      <c r="Y78" s="232" t="s">
        <v>1</v>
      </c>
    </row>
    <row r="79" spans="1:25">
      <c r="A79" s="232">
        <f t="shared" si="1"/>
        <v>76</v>
      </c>
      <c r="B79" s="232">
        <v>11</v>
      </c>
      <c r="C79" s="232" t="s">
        <v>716</v>
      </c>
      <c r="D79" s="232">
        <v>11609</v>
      </c>
      <c r="E79" s="232" t="s">
        <v>500</v>
      </c>
      <c r="F79" s="229">
        <v>20211201</v>
      </c>
      <c r="G79" s="229">
        <v>20220531</v>
      </c>
      <c r="H79" s="232">
        <v>1</v>
      </c>
      <c r="I79" s="232" t="s">
        <v>33</v>
      </c>
      <c r="J79" s="229" t="s">
        <v>656</v>
      </c>
      <c r="K79" s="232" t="s">
        <v>10</v>
      </c>
      <c r="L79" s="232" t="s">
        <v>445</v>
      </c>
      <c r="M79" s="235" t="s">
        <v>12</v>
      </c>
      <c r="N79" s="232" t="s">
        <v>23</v>
      </c>
      <c r="O79" s="232" t="s">
        <v>23</v>
      </c>
      <c r="P79" s="232" t="s">
        <v>23</v>
      </c>
      <c r="Q79" s="232" t="s">
        <v>23</v>
      </c>
      <c r="R79" s="232" t="s">
        <v>23</v>
      </c>
      <c r="S79" s="232" t="s">
        <v>23</v>
      </c>
      <c r="T79" s="229" t="s">
        <v>23</v>
      </c>
      <c r="U79" s="232">
        <v>0</v>
      </c>
      <c r="V79" s="232">
        <v>0</v>
      </c>
      <c r="W79" s="229" t="s">
        <v>469</v>
      </c>
      <c r="X79" s="80" t="s">
        <v>450</v>
      </c>
      <c r="Y79" s="232" t="s">
        <v>1</v>
      </c>
    </row>
    <row r="80" spans="1:25">
      <c r="A80" s="232">
        <f t="shared" si="1"/>
        <v>77</v>
      </c>
      <c r="B80" s="232">
        <v>1</v>
      </c>
      <c r="C80" s="232" t="s">
        <v>716</v>
      </c>
      <c r="D80" s="232">
        <v>21609</v>
      </c>
      <c r="E80" s="232" t="s">
        <v>499</v>
      </c>
      <c r="F80" s="229" t="s">
        <v>468</v>
      </c>
      <c r="G80" s="229">
        <v>20211130</v>
      </c>
      <c r="H80" s="232">
        <v>1</v>
      </c>
      <c r="I80" s="232" t="s">
        <v>33</v>
      </c>
      <c r="J80" s="229" t="s">
        <v>656</v>
      </c>
      <c r="K80" s="232" t="s">
        <v>10</v>
      </c>
      <c r="L80" s="232" t="s">
        <v>445</v>
      </c>
      <c r="M80" s="235" t="s">
        <v>12</v>
      </c>
      <c r="N80" s="232" t="s">
        <v>23</v>
      </c>
      <c r="O80" s="232" t="s">
        <v>23</v>
      </c>
      <c r="P80" s="232" t="s">
        <v>23</v>
      </c>
      <c r="Q80" s="232" t="s">
        <v>23</v>
      </c>
      <c r="R80" s="232" t="s">
        <v>23</v>
      </c>
      <c r="S80" s="232" t="s">
        <v>23</v>
      </c>
      <c r="T80" s="229" t="s">
        <v>23</v>
      </c>
      <c r="U80" s="232">
        <v>0</v>
      </c>
      <c r="V80" s="232">
        <v>0</v>
      </c>
      <c r="W80" s="229" t="s">
        <v>469</v>
      </c>
      <c r="X80" s="80" t="s">
        <v>20</v>
      </c>
      <c r="Y80" s="232" t="s">
        <v>1</v>
      </c>
    </row>
    <row r="81" spans="1:25">
      <c r="A81" s="232">
        <f t="shared" si="1"/>
        <v>78</v>
      </c>
      <c r="B81" s="232">
        <v>1</v>
      </c>
      <c r="C81" s="232" t="s">
        <v>716</v>
      </c>
      <c r="D81" s="232">
        <v>21609</v>
      </c>
      <c r="E81" s="232" t="s">
        <v>500</v>
      </c>
      <c r="F81" s="229">
        <v>20211201</v>
      </c>
      <c r="G81" s="229">
        <v>20220531</v>
      </c>
      <c r="H81" s="232">
        <v>1</v>
      </c>
      <c r="I81" s="232" t="s">
        <v>33</v>
      </c>
      <c r="J81" s="229" t="s">
        <v>656</v>
      </c>
      <c r="K81" s="232" t="s">
        <v>10</v>
      </c>
      <c r="L81" s="232" t="s">
        <v>445</v>
      </c>
      <c r="M81" s="235" t="s">
        <v>12</v>
      </c>
      <c r="N81" s="232" t="s">
        <v>23</v>
      </c>
      <c r="O81" s="232" t="s">
        <v>23</v>
      </c>
      <c r="P81" s="232" t="s">
        <v>23</v>
      </c>
      <c r="Q81" s="232" t="s">
        <v>23</v>
      </c>
      <c r="R81" s="232" t="s">
        <v>23</v>
      </c>
      <c r="S81" s="232" t="s">
        <v>23</v>
      </c>
      <c r="T81" s="229" t="s">
        <v>23</v>
      </c>
      <c r="U81" s="232">
        <v>0</v>
      </c>
      <c r="V81" s="232">
        <v>0</v>
      </c>
      <c r="W81" s="229" t="s">
        <v>469</v>
      </c>
      <c r="X81" s="80" t="s">
        <v>20</v>
      </c>
      <c r="Y81" s="232" t="s">
        <v>1</v>
      </c>
    </row>
    <row r="82" spans="1:25">
      <c r="A82" s="232">
        <f t="shared" si="1"/>
        <v>79</v>
      </c>
      <c r="B82" s="232">
        <v>11</v>
      </c>
      <c r="C82" s="232" t="s">
        <v>716</v>
      </c>
      <c r="D82" s="232">
        <v>21609</v>
      </c>
      <c r="E82" s="232" t="s">
        <v>499</v>
      </c>
      <c r="F82" s="229" t="s">
        <v>468</v>
      </c>
      <c r="G82" s="229">
        <v>20211130</v>
      </c>
      <c r="H82" s="232">
        <v>1</v>
      </c>
      <c r="I82" s="232" t="s">
        <v>33</v>
      </c>
      <c r="J82" s="229" t="s">
        <v>656</v>
      </c>
      <c r="K82" s="232" t="s">
        <v>10</v>
      </c>
      <c r="L82" s="232" t="s">
        <v>445</v>
      </c>
      <c r="M82" s="235" t="s">
        <v>12</v>
      </c>
      <c r="N82" s="232" t="s">
        <v>23</v>
      </c>
      <c r="O82" s="232" t="s">
        <v>23</v>
      </c>
      <c r="P82" s="232" t="s">
        <v>23</v>
      </c>
      <c r="Q82" s="232" t="s">
        <v>23</v>
      </c>
      <c r="R82" s="232" t="s">
        <v>23</v>
      </c>
      <c r="S82" s="232" t="s">
        <v>23</v>
      </c>
      <c r="T82" s="229" t="s">
        <v>23</v>
      </c>
      <c r="U82" s="232">
        <v>0</v>
      </c>
      <c r="V82" s="232">
        <v>0</v>
      </c>
      <c r="W82" s="229" t="s">
        <v>469</v>
      </c>
      <c r="X82" s="80" t="s">
        <v>450</v>
      </c>
      <c r="Y82" s="232" t="s">
        <v>1</v>
      </c>
    </row>
    <row r="83" spans="1:25">
      <c r="A83" s="232">
        <f t="shared" si="1"/>
        <v>80</v>
      </c>
      <c r="B83" s="232">
        <v>11</v>
      </c>
      <c r="C83" s="232" t="s">
        <v>716</v>
      </c>
      <c r="D83" s="232">
        <v>21609</v>
      </c>
      <c r="E83" s="232" t="s">
        <v>500</v>
      </c>
      <c r="F83" s="229">
        <v>20211201</v>
      </c>
      <c r="G83" s="229">
        <v>20220531</v>
      </c>
      <c r="H83" s="232">
        <v>1</v>
      </c>
      <c r="I83" s="232" t="s">
        <v>33</v>
      </c>
      <c r="J83" s="229" t="s">
        <v>656</v>
      </c>
      <c r="K83" s="232" t="s">
        <v>10</v>
      </c>
      <c r="L83" s="232" t="s">
        <v>445</v>
      </c>
      <c r="M83" s="235" t="s">
        <v>12</v>
      </c>
      <c r="N83" s="232" t="s">
        <v>23</v>
      </c>
      <c r="O83" s="232" t="s">
        <v>23</v>
      </c>
      <c r="P83" s="232" t="s">
        <v>23</v>
      </c>
      <c r="Q83" s="232" t="s">
        <v>23</v>
      </c>
      <c r="R83" s="232" t="s">
        <v>23</v>
      </c>
      <c r="S83" s="232" t="s">
        <v>23</v>
      </c>
      <c r="T83" s="229" t="s">
        <v>23</v>
      </c>
      <c r="U83" s="232">
        <v>0</v>
      </c>
      <c r="V83" s="232">
        <v>0</v>
      </c>
      <c r="W83" s="229" t="s">
        <v>469</v>
      </c>
      <c r="X83" s="80" t="s">
        <v>450</v>
      </c>
      <c r="Y83" s="232" t="s">
        <v>1</v>
      </c>
    </row>
    <row r="84" spans="1:25">
      <c r="A84" s="232">
        <f t="shared" si="1"/>
        <v>81</v>
      </c>
      <c r="B84" s="232">
        <v>1</v>
      </c>
      <c r="C84" s="232" t="s">
        <v>716</v>
      </c>
      <c r="D84" s="232">
        <v>99100</v>
      </c>
      <c r="E84" s="232" t="s">
        <v>499</v>
      </c>
      <c r="F84" s="229" t="s">
        <v>468</v>
      </c>
      <c r="G84" s="229">
        <v>20211130</v>
      </c>
      <c r="H84" s="232">
        <v>1</v>
      </c>
      <c r="I84" s="232" t="s">
        <v>33</v>
      </c>
      <c r="J84" s="229" t="s">
        <v>656</v>
      </c>
      <c r="K84" s="232" t="s">
        <v>10</v>
      </c>
      <c r="L84" s="232" t="s">
        <v>445</v>
      </c>
      <c r="M84" s="235" t="s">
        <v>53</v>
      </c>
      <c r="N84" s="232" t="s">
        <v>23</v>
      </c>
      <c r="O84" s="232" t="s">
        <v>23</v>
      </c>
      <c r="P84" s="232" t="s">
        <v>23</v>
      </c>
      <c r="Q84" s="232" t="s">
        <v>23</v>
      </c>
      <c r="R84" s="232" t="s">
        <v>23</v>
      </c>
      <c r="S84" s="232" t="s">
        <v>23</v>
      </c>
      <c r="T84" s="229" t="s">
        <v>23</v>
      </c>
      <c r="U84" s="232">
        <v>0</v>
      </c>
      <c r="V84" s="232">
        <v>0</v>
      </c>
      <c r="W84" s="229" t="s">
        <v>469</v>
      </c>
      <c r="X84" s="80" t="s">
        <v>20</v>
      </c>
      <c r="Y84" s="232" t="s">
        <v>1</v>
      </c>
    </row>
    <row r="85" spans="1:25">
      <c r="A85" s="232">
        <f t="shared" si="1"/>
        <v>82</v>
      </c>
      <c r="B85" s="232">
        <v>1</v>
      </c>
      <c r="C85" s="232" t="s">
        <v>716</v>
      </c>
      <c r="D85" s="232">
        <v>99100</v>
      </c>
      <c r="E85" s="232" t="s">
        <v>500</v>
      </c>
      <c r="F85" s="229">
        <v>20211201</v>
      </c>
      <c r="G85" s="229">
        <v>20220531</v>
      </c>
      <c r="H85" s="232">
        <v>1</v>
      </c>
      <c r="I85" s="232" t="s">
        <v>33</v>
      </c>
      <c r="J85" s="229" t="s">
        <v>656</v>
      </c>
      <c r="K85" s="232" t="s">
        <v>10</v>
      </c>
      <c r="L85" s="232" t="s">
        <v>445</v>
      </c>
      <c r="M85" s="235" t="s">
        <v>53</v>
      </c>
      <c r="N85" s="232" t="s">
        <v>23</v>
      </c>
      <c r="O85" s="232" t="s">
        <v>23</v>
      </c>
      <c r="P85" s="232" t="s">
        <v>23</v>
      </c>
      <c r="Q85" s="232" t="s">
        <v>23</v>
      </c>
      <c r="R85" s="232" t="s">
        <v>23</v>
      </c>
      <c r="S85" s="232" t="s">
        <v>23</v>
      </c>
      <c r="T85" s="229" t="s">
        <v>23</v>
      </c>
      <c r="U85" s="232">
        <v>0</v>
      </c>
      <c r="V85" s="232">
        <v>0</v>
      </c>
      <c r="W85" s="229" t="s">
        <v>469</v>
      </c>
      <c r="X85" s="80" t="s">
        <v>20</v>
      </c>
      <c r="Y85" s="232" t="s">
        <v>1</v>
      </c>
    </row>
    <row r="86" spans="1:25">
      <c r="A86" s="232">
        <f t="shared" si="1"/>
        <v>83</v>
      </c>
      <c r="B86" s="232">
        <v>11</v>
      </c>
      <c r="C86" s="232" t="s">
        <v>716</v>
      </c>
      <c r="D86" s="232">
        <v>99100</v>
      </c>
      <c r="E86" s="232" t="s">
        <v>499</v>
      </c>
      <c r="F86" s="229" t="s">
        <v>468</v>
      </c>
      <c r="G86" s="229">
        <v>20211130</v>
      </c>
      <c r="H86" s="232">
        <v>1</v>
      </c>
      <c r="I86" s="232" t="s">
        <v>33</v>
      </c>
      <c r="J86" s="229" t="s">
        <v>656</v>
      </c>
      <c r="K86" s="232" t="s">
        <v>10</v>
      </c>
      <c r="L86" s="232" t="s">
        <v>445</v>
      </c>
      <c r="M86" s="235" t="s">
        <v>53</v>
      </c>
      <c r="N86" s="232" t="s">
        <v>23</v>
      </c>
      <c r="O86" s="232" t="s">
        <v>23</v>
      </c>
      <c r="P86" s="232" t="s">
        <v>23</v>
      </c>
      <c r="Q86" s="232" t="s">
        <v>23</v>
      </c>
      <c r="R86" s="232" t="s">
        <v>23</v>
      </c>
      <c r="S86" s="232" t="s">
        <v>23</v>
      </c>
      <c r="T86" s="229" t="s">
        <v>23</v>
      </c>
      <c r="U86" s="232">
        <v>0</v>
      </c>
      <c r="V86" s="232">
        <v>0</v>
      </c>
      <c r="W86" s="229" t="s">
        <v>469</v>
      </c>
      <c r="X86" s="80" t="s">
        <v>450</v>
      </c>
      <c r="Y86" s="232" t="s">
        <v>1</v>
      </c>
    </row>
    <row r="87" spans="1:25">
      <c r="A87" s="232">
        <f t="shared" si="1"/>
        <v>84</v>
      </c>
      <c r="B87" s="232">
        <v>11</v>
      </c>
      <c r="C87" s="232" t="s">
        <v>716</v>
      </c>
      <c r="D87" s="232">
        <v>99100</v>
      </c>
      <c r="E87" s="232" t="s">
        <v>500</v>
      </c>
      <c r="F87" s="229">
        <v>20211201</v>
      </c>
      <c r="G87" s="229">
        <v>20220531</v>
      </c>
      <c r="H87" s="232">
        <v>1</v>
      </c>
      <c r="I87" s="232" t="s">
        <v>33</v>
      </c>
      <c r="J87" s="229" t="s">
        <v>656</v>
      </c>
      <c r="K87" s="232" t="s">
        <v>10</v>
      </c>
      <c r="L87" s="232" t="s">
        <v>445</v>
      </c>
      <c r="M87" s="235" t="s">
        <v>53</v>
      </c>
      <c r="N87" s="232" t="s">
        <v>23</v>
      </c>
      <c r="O87" s="232" t="s">
        <v>23</v>
      </c>
      <c r="P87" s="232" t="s">
        <v>23</v>
      </c>
      <c r="Q87" s="232" t="s">
        <v>23</v>
      </c>
      <c r="R87" s="232" t="s">
        <v>23</v>
      </c>
      <c r="S87" s="232" t="s">
        <v>23</v>
      </c>
      <c r="T87" s="229" t="s">
        <v>23</v>
      </c>
      <c r="U87" s="232">
        <v>0</v>
      </c>
      <c r="V87" s="232">
        <v>0</v>
      </c>
      <c r="W87" s="229" t="s">
        <v>469</v>
      </c>
      <c r="X87" s="80" t="s">
        <v>450</v>
      </c>
      <c r="Y87" s="232" t="s">
        <v>1</v>
      </c>
    </row>
    <row r="88" spans="1:25">
      <c r="A88" s="232">
        <f t="shared" si="1"/>
        <v>85</v>
      </c>
      <c r="B88" s="232">
        <v>1</v>
      </c>
      <c r="C88" s="232" t="s">
        <v>716</v>
      </c>
      <c r="D88" s="232">
        <v>79101</v>
      </c>
      <c r="E88" s="232" t="s">
        <v>499</v>
      </c>
      <c r="F88" s="229" t="s">
        <v>468</v>
      </c>
      <c r="G88" s="229">
        <v>20211130</v>
      </c>
      <c r="H88" s="232">
        <v>1</v>
      </c>
      <c r="I88" s="232" t="s">
        <v>33</v>
      </c>
      <c r="J88" s="229" t="s">
        <v>656</v>
      </c>
      <c r="K88" s="232" t="s">
        <v>10</v>
      </c>
      <c r="L88" s="232" t="s">
        <v>445</v>
      </c>
      <c r="M88" s="235" t="s">
        <v>53</v>
      </c>
      <c r="N88" s="232" t="s">
        <v>23</v>
      </c>
      <c r="O88" s="232" t="s">
        <v>23</v>
      </c>
      <c r="P88" s="232" t="s">
        <v>23</v>
      </c>
      <c r="Q88" s="232" t="s">
        <v>23</v>
      </c>
      <c r="R88" s="232" t="s">
        <v>23</v>
      </c>
      <c r="S88" s="232" t="s">
        <v>23</v>
      </c>
      <c r="T88" s="229" t="s">
        <v>23</v>
      </c>
      <c r="U88" s="232">
        <v>0</v>
      </c>
      <c r="V88" s="232">
        <v>0</v>
      </c>
      <c r="W88" s="229" t="s">
        <v>469</v>
      </c>
      <c r="X88" s="80" t="s">
        <v>20</v>
      </c>
      <c r="Y88" s="232" t="s">
        <v>1</v>
      </c>
    </row>
    <row r="89" spans="1:25">
      <c r="A89" s="232">
        <f t="shared" si="1"/>
        <v>86</v>
      </c>
      <c r="B89" s="232">
        <v>1</v>
      </c>
      <c r="C89" s="232" t="s">
        <v>716</v>
      </c>
      <c r="D89" s="232">
        <v>79101</v>
      </c>
      <c r="E89" s="232" t="s">
        <v>500</v>
      </c>
      <c r="F89" s="229">
        <v>20211201</v>
      </c>
      <c r="G89" s="229">
        <v>20220531</v>
      </c>
      <c r="H89" s="232">
        <v>1</v>
      </c>
      <c r="I89" s="232" t="s">
        <v>33</v>
      </c>
      <c r="J89" s="229" t="s">
        <v>656</v>
      </c>
      <c r="K89" s="232" t="s">
        <v>10</v>
      </c>
      <c r="L89" s="232" t="s">
        <v>445</v>
      </c>
      <c r="M89" s="235" t="s">
        <v>53</v>
      </c>
      <c r="N89" s="232" t="s">
        <v>23</v>
      </c>
      <c r="O89" s="232" t="s">
        <v>23</v>
      </c>
      <c r="P89" s="232" t="s">
        <v>23</v>
      </c>
      <c r="Q89" s="232" t="s">
        <v>23</v>
      </c>
      <c r="R89" s="232" t="s">
        <v>23</v>
      </c>
      <c r="S89" s="232" t="s">
        <v>23</v>
      </c>
      <c r="T89" s="229" t="s">
        <v>23</v>
      </c>
      <c r="U89" s="232">
        <v>0</v>
      </c>
      <c r="V89" s="232">
        <v>0</v>
      </c>
      <c r="W89" s="229" t="s">
        <v>469</v>
      </c>
      <c r="X89" s="80" t="s">
        <v>20</v>
      </c>
      <c r="Y89" s="232" t="s">
        <v>1</v>
      </c>
    </row>
    <row r="90" spans="1:25">
      <c r="A90" s="232">
        <f t="shared" si="1"/>
        <v>87</v>
      </c>
      <c r="B90" s="232">
        <v>11</v>
      </c>
      <c r="C90" s="232" t="s">
        <v>716</v>
      </c>
      <c r="D90" s="232">
        <v>79101</v>
      </c>
      <c r="E90" s="232" t="s">
        <v>499</v>
      </c>
      <c r="F90" s="229" t="s">
        <v>468</v>
      </c>
      <c r="G90" s="229">
        <v>20211130</v>
      </c>
      <c r="H90" s="232">
        <v>1</v>
      </c>
      <c r="I90" s="232" t="s">
        <v>33</v>
      </c>
      <c r="J90" s="229" t="s">
        <v>656</v>
      </c>
      <c r="K90" s="232" t="s">
        <v>10</v>
      </c>
      <c r="L90" s="232" t="s">
        <v>445</v>
      </c>
      <c r="M90" s="235" t="s">
        <v>53</v>
      </c>
      <c r="N90" s="232" t="s">
        <v>23</v>
      </c>
      <c r="O90" s="232" t="s">
        <v>23</v>
      </c>
      <c r="P90" s="232" t="s">
        <v>23</v>
      </c>
      <c r="Q90" s="232" t="s">
        <v>23</v>
      </c>
      <c r="R90" s="232" t="s">
        <v>23</v>
      </c>
      <c r="S90" s="232" t="s">
        <v>23</v>
      </c>
      <c r="T90" s="229" t="s">
        <v>23</v>
      </c>
      <c r="U90" s="232">
        <v>0</v>
      </c>
      <c r="V90" s="232">
        <v>0</v>
      </c>
      <c r="W90" s="229" t="s">
        <v>469</v>
      </c>
      <c r="X90" s="80" t="s">
        <v>450</v>
      </c>
      <c r="Y90" s="232" t="s">
        <v>1</v>
      </c>
    </row>
    <row r="91" spans="1:25">
      <c r="A91" s="232">
        <f t="shared" si="1"/>
        <v>88</v>
      </c>
      <c r="B91" s="232">
        <v>11</v>
      </c>
      <c r="C91" s="232" t="s">
        <v>716</v>
      </c>
      <c r="D91" s="232">
        <v>79101</v>
      </c>
      <c r="E91" s="232" t="s">
        <v>500</v>
      </c>
      <c r="F91" s="229">
        <v>20211201</v>
      </c>
      <c r="G91" s="229">
        <v>20220531</v>
      </c>
      <c r="H91" s="232">
        <v>1</v>
      </c>
      <c r="I91" s="232" t="s">
        <v>33</v>
      </c>
      <c r="J91" s="229" t="s">
        <v>656</v>
      </c>
      <c r="K91" s="232" t="s">
        <v>10</v>
      </c>
      <c r="L91" s="232" t="s">
        <v>445</v>
      </c>
      <c r="M91" s="235" t="s">
        <v>53</v>
      </c>
      <c r="N91" s="232" t="s">
        <v>23</v>
      </c>
      <c r="O91" s="232" t="s">
        <v>23</v>
      </c>
      <c r="P91" s="232" t="s">
        <v>23</v>
      </c>
      <c r="Q91" s="232" t="s">
        <v>23</v>
      </c>
      <c r="R91" s="232" t="s">
        <v>23</v>
      </c>
      <c r="S91" s="232" t="s">
        <v>23</v>
      </c>
      <c r="T91" s="229" t="s">
        <v>23</v>
      </c>
      <c r="U91" s="232">
        <v>0</v>
      </c>
      <c r="V91" s="232">
        <v>0</v>
      </c>
      <c r="W91" s="229" t="s">
        <v>469</v>
      </c>
      <c r="X91" s="80" t="s">
        <v>450</v>
      </c>
      <c r="Y91" s="232" t="s">
        <v>1</v>
      </c>
    </row>
    <row r="92" spans="1:25">
      <c r="A92" s="232">
        <f t="shared" si="1"/>
        <v>89</v>
      </c>
      <c r="B92" s="232">
        <v>1</v>
      </c>
      <c r="C92" s="232" t="s">
        <v>716</v>
      </c>
      <c r="D92" s="232">
        <v>11609</v>
      </c>
      <c r="E92" s="232" t="s">
        <v>499</v>
      </c>
      <c r="F92" s="229" t="s">
        <v>468</v>
      </c>
      <c r="G92" s="229">
        <v>20211130</v>
      </c>
      <c r="H92" s="232">
        <v>1</v>
      </c>
      <c r="I92" s="232" t="s">
        <v>33</v>
      </c>
      <c r="J92" s="229" t="s">
        <v>656</v>
      </c>
      <c r="K92" s="232" t="s">
        <v>10</v>
      </c>
      <c r="L92" s="232" t="s">
        <v>445</v>
      </c>
      <c r="M92" s="235" t="s">
        <v>53</v>
      </c>
      <c r="N92" s="232" t="s">
        <v>23</v>
      </c>
      <c r="O92" s="232" t="s">
        <v>23</v>
      </c>
      <c r="P92" s="232" t="s">
        <v>23</v>
      </c>
      <c r="Q92" s="232" t="s">
        <v>23</v>
      </c>
      <c r="R92" s="232" t="s">
        <v>23</v>
      </c>
      <c r="S92" s="232" t="s">
        <v>23</v>
      </c>
      <c r="T92" s="229" t="s">
        <v>23</v>
      </c>
      <c r="U92" s="232">
        <v>0</v>
      </c>
      <c r="V92" s="232">
        <v>0</v>
      </c>
      <c r="W92" s="229" t="s">
        <v>469</v>
      </c>
      <c r="X92" s="80" t="s">
        <v>20</v>
      </c>
      <c r="Y92" s="232" t="s">
        <v>1</v>
      </c>
    </row>
    <row r="93" spans="1:25">
      <c r="A93" s="232">
        <f t="shared" si="1"/>
        <v>90</v>
      </c>
      <c r="B93" s="232">
        <v>1</v>
      </c>
      <c r="C93" s="232" t="s">
        <v>716</v>
      </c>
      <c r="D93" s="232">
        <v>11609</v>
      </c>
      <c r="E93" s="232" t="s">
        <v>500</v>
      </c>
      <c r="F93" s="229">
        <v>20211201</v>
      </c>
      <c r="G93" s="229">
        <v>20220531</v>
      </c>
      <c r="H93" s="232">
        <v>1</v>
      </c>
      <c r="I93" s="232" t="s">
        <v>33</v>
      </c>
      <c r="J93" s="229" t="s">
        <v>656</v>
      </c>
      <c r="K93" s="232" t="s">
        <v>10</v>
      </c>
      <c r="L93" s="232" t="s">
        <v>445</v>
      </c>
      <c r="M93" s="235" t="s">
        <v>53</v>
      </c>
      <c r="N93" s="232" t="s">
        <v>23</v>
      </c>
      <c r="O93" s="232" t="s">
        <v>23</v>
      </c>
      <c r="P93" s="232" t="s">
        <v>23</v>
      </c>
      <c r="Q93" s="232" t="s">
        <v>23</v>
      </c>
      <c r="R93" s="232" t="s">
        <v>23</v>
      </c>
      <c r="S93" s="232" t="s">
        <v>23</v>
      </c>
      <c r="T93" s="229" t="s">
        <v>23</v>
      </c>
      <c r="U93" s="232">
        <v>0</v>
      </c>
      <c r="V93" s="232">
        <v>0</v>
      </c>
      <c r="W93" s="229" t="s">
        <v>469</v>
      </c>
      <c r="X93" s="80" t="s">
        <v>20</v>
      </c>
      <c r="Y93" s="232" t="s">
        <v>1</v>
      </c>
    </row>
    <row r="94" spans="1:25">
      <c r="A94" s="232">
        <f t="shared" si="1"/>
        <v>91</v>
      </c>
      <c r="B94" s="232">
        <v>11</v>
      </c>
      <c r="C94" s="232" t="s">
        <v>716</v>
      </c>
      <c r="D94" s="232">
        <v>11609</v>
      </c>
      <c r="E94" s="232" t="s">
        <v>499</v>
      </c>
      <c r="F94" s="229" t="s">
        <v>468</v>
      </c>
      <c r="G94" s="229">
        <v>20211130</v>
      </c>
      <c r="H94" s="232">
        <v>1</v>
      </c>
      <c r="I94" s="232" t="s">
        <v>33</v>
      </c>
      <c r="J94" s="229" t="s">
        <v>656</v>
      </c>
      <c r="K94" s="232" t="s">
        <v>10</v>
      </c>
      <c r="L94" s="232" t="s">
        <v>445</v>
      </c>
      <c r="M94" s="235" t="s">
        <v>53</v>
      </c>
      <c r="N94" s="232" t="s">
        <v>23</v>
      </c>
      <c r="O94" s="232" t="s">
        <v>23</v>
      </c>
      <c r="P94" s="232" t="s">
        <v>23</v>
      </c>
      <c r="Q94" s="232" t="s">
        <v>23</v>
      </c>
      <c r="R94" s="232" t="s">
        <v>23</v>
      </c>
      <c r="S94" s="232" t="s">
        <v>23</v>
      </c>
      <c r="T94" s="229" t="s">
        <v>23</v>
      </c>
      <c r="U94" s="232">
        <v>0</v>
      </c>
      <c r="V94" s="232">
        <v>0</v>
      </c>
      <c r="W94" s="229" t="s">
        <v>469</v>
      </c>
      <c r="X94" s="80" t="s">
        <v>450</v>
      </c>
      <c r="Y94" s="232" t="s">
        <v>1</v>
      </c>
    </row>
    <row r="95" spans="1:25">
      <c r="A95" s="232">
        <f t="shared" si="1"/>
        <v>92</v>
      </c>
      <c r="B95" s="232">
        <v>11</v>
      </c>
      <c r="C95" s="232" t="s">
        <v>716</v>
      </c>
      <c r="D95" s="232">
        <v>11609</v>
      </c>
      <c r="E95" s="232" t="s">
        <v>500</v>
      </c>
      <c r="F95" s="229">
        <v>20211201</v>
      </c>
      <c r="G95" s="229">
        <v>20220531</v>
      </c>
      <c r="H95" s="232">
        <v>1</v>
      </c>
      <c r="I95" s="232" t="s">
        <v>33</v>
      </c>
      <c r="J95" s="229" t="s">
        <v>656</v>
      </c>
      <c r="K95" s="232" t="s">
        <v>10</v>
      </c>
      <c r="L95" s="232" t="s">
        <v>445</v>
      </c>
      <c r="M95" s="235" t="s">
        <v>53</v>
      </c>
      <c r="N95" s="232" t="s">
        <v>23</v>
      </c>
      <c r="O95" s="232" t="s">
        <v>23</v>
      </c>
      <c r="P95" s="232" t="s">
        <v>23</v>
      </c>
      <c r="Q95" s="232" t="s">
        <v>23</v>
      </c>
      <c r="R95" s="232" t="s">
        <v>23</v>
      </c>
      <c r="S95" s="232" t="s">
        <v>23</v>
      </c>
      <c r="T95" s="229" t="s">
        <v>23</v>
      </c>
      <c r="U95" s="232">
        <v>0</v>
      </c>
      <c r="V95" s="232">
        <v>0</v>
      </c>
      <c r="W95" s="229" t="s">
        <v>469</v>
      </c>
      <c r="X95" s="80" t="s">
        <v>450</v>
      </c>
      <c r="Y95" s="232" t="s">
        <v>1</v>
      </c>
    </row>
    <row r="96" spans="1:25">
      <c r="A96" s="232">
        <f t="shared" si="1"/>
        <v>93</v>
      </c>
      <c r="B96" s="232">
        <v>1</v>
      </c>
      <c r="C96" s="232" t="s">
        <v>716</v>
      </c>
      <c r="D96" s="232">
        <v>21609</v>
      </c>
      <c r="E96" s="232" t="s">
        <v>499</v>
      </c>
      <c r="F96" s="229" t="s">
        <v>468</v>
      </c>
      <c r="G96" s="229">
        <v>20211130</v>
      </c>
      <c r="H96" s="232">
        <v>1</v>
      </c>
      <c r="I96" s="232" t="s">
        <v>33</v>
      </c>
      <c r="J96" s="229" t="s">
        <v>656</v>
      </c>
      <c r="K96" s="232" t="s">
        <v>10</v>
      </c>
      <c r="L96" s="232" t="s">
        <v>445</v>
      </c>
      <c r="M96" s="235" t="s">
        <v>53</v>
      </c>
      <c r="N96" s="232" t="s">
        <v>23</v>
      </c>
      <c r="O96" s="232" t="s">
        <v>23</v>
      </c>
      <c r="P96" s="232" t="s">
        <v>23</v>
      </c>
      <c r="Q96" s="232" t="s">
        <v>23</v>
      </c>
      <c r="R96" s="232" t="s">
        <v>23</v>
      </c>
      <c r="S96" s="232" t="s">
        <v>23</v>
      </c>
      <c r="T96" s="229" t="s">
        <v>23</v>
      </c>
      <c r="U96" s="232">
        <v>0</v>
      </c>
      <c r="V96" s="232">
        <v>0</v>
      </c>
      <c r="W96" s="229" t="s">
        <v>469</v>
      </c>
      <c r="X96" s="80" t="s">
        <v>20</v>
      </c>
      <c r="Y96" s="232" t="s">
        <v>1</v>
      </c>
    </row>
    <row r="97" spans="1:25">
      <c r="A97" s="232">
        <f t="shared" si="1"/>
        <v>94</v>
      </c>
      <c r="B97" s="232">
        <v>1</v>
      </c>
      <c r="C97" s="232" t="s">
        <v>716</v>
      </c>
      <c r="D97" s="232">
        <v>21609</v>
      </c>
      <c r="E97" s="232" t="s">
        <v>500</v>
      </c>
      <c r="F97" s="229">
        <v>20211201</v>
      </c>
      <c r="G97" s="229">
        <v>20220531</v>
      </c>
      <c r="H97" s="232">
        <v>1</v>
      </c>
      <c r="I97" s="232" t="s">
        <v>33</v>
      </c>
      <c r="J97" s="229" t="s">
        <v>656</v>
      </c>
      <c r="K97" s="232" t="s">
        <v>10</v>
      </c>
      <c r="L97" s="232" t="s">
        <v>445</v>
      </c>
      <c r="M97" s="235" t="s">
        <v>53</v>
      </c>
      <c r="N97" s="232" t="s">
        <v>23</v>
      </c>
      <c r="O97" s="232" t="s">
        <v>23</v>
      </c>
      <c r="P97" s="232" t="s">
        <v>23</v>
      </c>
      <c r="Q97" s="232" t="s">
        <v>23</v>
      </c>
      <c r="R97" s="232" t="s">
        <v>23</v>
      </c>
      <c r="S97" s="232" t="s">
        <v>23</v>
      </c>
      <c r="T97" s="229" t="s">
        <v>23</v>
      </c>
      <c r="U97" s="232">
        <v>0</v>
      </c>
      <c r="V97" s="232">
        <v>0</v>
      </c>
      <c r="W97" s="229" t="s">
        <v>469</v>
      </c>
      <c r="X97" s="80" t="s">
        <v>20</v>
      </c>
      <c r="Y97" s="232" t="s">
        <v>1</v>
      </c>
    </row>
    <row r="98" spans="1:25">
      <c r="A98" s="232">
        <f t="shared" si="1"/>
        <v>95</v>
      </c>
      <c r="B98" s="232">
        <v>11</v>
      </c>
      <c r="C98" s="232" t="s">
        <v>716</v>
      </c>
      <c r="D98" s="232">
        <v>21609</v>
      </c>
      <c r="E98" s="232" t="s">
        <v>499</v>
      </c>
      <c r="F98" s="229" t="s">
        <v>468</v>
      </c>
      <c r="G98" s="229">
        <v>20211130</v>
      </c>
      <c r="H98" s="232">
        <v>1</v>
      </c>
      <c r="I98" s="232" t="s">
        <v>33</v>
      </c>
      <c r="J98" s="229" t="s">
        <v>656</v>
      </c>
      <c r="K98" s="232" t="s">
        <v>10</v>
      </c>
      <c r="L98" s="232" t="s">
        <v>445</v>
      </c>
      <c r="M98" s="235" t="s">
        <v>53</v>
      </c>
      <c r="N98" s="232" t="s">
        <v>23</v>
      </c>
      <c r="O98" s="232" t="s">
        <v>23</v>
      </c>
      <c r="P98" s="232" t="s">
        <v>23</v>
      </c>
      <c r="Q98" s="232" t="s">
        <v>23</v>
      </c>
      <c r="R98" s="232" t="s">
        <v>23</v>
      </c>
      <c r="S98" s="232" t="s">
        <v>23</v>
      </c>
      <c r="T98" s="229" t="s">
        <v>23</v>
      </c>
      <c r="U98" s="232">
        <v>0</v>
      </c>
      <c r="V98" s="232">
        <v>0</v>
      </c>
      <c r="W98" s="229" t="s">
        <v>469</v>
      </c>
      <c r="X98" s="80" t="s">
        <v>450</v>
      </c>
      <c r="Y98" s="232" t="s">
        <v>1</v>
      </c>
    </row>
    <row r="99" spans="1:25">
      <c r="A99" s="232">
        <f t="shared" si="1"/>
        <v>96</v>
      </c>
      <c r="B99" s="232">
        <v>11</v>
      </c>
      <c r="C99" s="232" t="s">
        <v>716</v>
      </c>
      <c r="D99" s="232">
        <v>21609</v>
      </c>
      <c r="E99" s="232" t="s">
        <v>500</v>
      </c>
      <c r="F99" s="229">
        <v>20211201</v>
      </c>
      <c r="G99" s="229">
        <v>20220531</v>
      </c>
      <c r="H99" s="232">
        <v>1</v>
      </c>
      <c r="I99" s="232" t="s">
        <v>33</v>
      </c>
      <c r="J99" s="229" t="s">
        <v>656</v>
      </c>
      <c r="K99" s="232" t="s">
        <v>10</v>
      </c>
      <c r="L99" s="232" t="s">
        <v>445</v>
      </c>
      <c r="M99" s="235" t="s">
        <v>53</v>
      </c>
      <c r="N99" s="232" t="s">
        <v>23</v>
      </c>
      <c r="O99" s="232" t="s">
        <v>23</v>
      </c>
      <c r="P99" s="232" t="s">
        <v>23</v>
      </c>
      <c r="Q99" s="232" t="s">
        <v>23</v>
      </c>
      <c r="R99" s="232" t="s">
        <v>23</v>
      </c>
      <c r="S99" s="232" t="s">
        <v>23</v>
      </c>
      <c r="T99" s="229" t="s">
        <v>23</v>
      </c>
      <c r="U99" s="232">
        <v>0</v>
      </c>
      <c r="V99" s="232">
        <v>0</v>
      </c>
      <c r="W99" s="229" t="s">
        <v>469</v>
      </c>
      <c r="X99" s="80" t="s">
        <v>450</v>
      </c>
      <c r="Y99" s="232" t="s">
        <v>1</v>
      </c>
    </row>
    <row r="100" spans="1:25">
      <c r="A100" s="232">
        <f t="shared" si="1"/>
        <v>97</v>
      </c>
      <c r="B100" s="232">
        <v>1</v>
      </c>
      <c r="C100" s="232" t="s">
        <v>716</v>
      </c>
      <c r="D100" s="232">
        <v>99100</v>
      </c>
      <c r="E100" s="232" t="s">
        <v>499</v>
      </c>
      <c r="F100" s="229" t="s">
        <v>468</v>
      </c>
      <c r="G100" s="229">
        <v>20211130</v>
      </c>
      <c r="H100" s="232">
        <v>1</v>
      </c>
      <c r="I100" s="232" t="s">
        <v>33</v>
      </c>
      <c r="J100" s="229" t="s">
        <v>656</v>
      </c>
      <c r="K100" s="232" t="s">
        <v>10</v>
      </c>
      <c r="L100" s="232" t="s">
        <v>445</v>
      </c>
      <c r="M100" s="235" t="s">
        <v>54</v>
      </c>
      <c r="N100" s="232" t="s">
        <v>23</v>
      </c>
      <c r="O100" s="232" t="s">
        <v>23</v>
      </c>
      <c r="P100" s="232" t="s">
        <v>23</v>
      </c>
      <c r="Q100" s="232" t="s">
        <v>23</v>
      </c>
      <c r="R100" s="232" t="s">
        <v>23</v>
      </c>
      <c r="S100" s="232" t="s">
        <v>23</v>
      </c>
      <c r="T100" s="229" t="s">
        <v>23</v>
      </c>
      <c r="U100" s="232">
        <v>0</v>
      </c>
      <c r="V100" s="232">
        <v>0</v>
      </c>
      <c r="W100" s="229" t="s">
        <v>469</v>
      </c>
      <c r="X100" s="80" t="s">
        <v>20</v>
      </c>
      <c r="Y100" s="232" t="s">
        <v>1</v>
      </c>
    </row>
    <row r="101" spans="1:25">
      <c r="A101" s="232">
        <f t="shared" si="1"/>
        <v>98</v>
      </c>
      <c r="B101" s="232">
        <v>1</v>
      </c>
      <c r="C101" s="232" t="s">
        <v>716</v>
      </c>
      <c r="D101" s="232">
        <v>99100</v>
      </c>
      <c r="E101" s="232" t="s">
        <v>500</v>
      </c>
      <c r="F101" s="229">
        <v>20211201</v>
      </c>
      <c r="G101" s="229">
        <v>20220531</v>
      </c>
      <c r="H101" s="232">
        <v>1</v>
      </c>
      <c r="I101" s="232" t="s">
        <v>33</v>
      </c>
      <c r="J101" s="229" t="s">
        <v>656</v>
      </c>
      <c r="K101" s="232" t="s">
        <v>10</v>
      </c>
      <c r="L101" s="232" t="s">
        <v>445</v>
      </c>
      <c r="M101" s="235" t="s">
        <v>54</v>
      </c>
      <c r="N101" s="232" t="s">
        <v>23</v>
      </c>
      <c r="O101" s="232" t="s">
        <v>23</v>
      </c>
      <c r="P101" s="232" t="s">
        <v>23</v>
      </c>
      <c r="Q101" s="232" t="s">
        <v>23</v>
      </c>
      <c r="R101" s="232" t="s">
        <v>23</v>
      </c>
      <c r="S101" s="232" t="s">
        <v>23</v>
      </c>
      <c r="T101" s="229" t="s">
        <v>23</v>
      </c>
      <c r="U101" s="232">
        <v>0</v>
      </c>
      <c r="V101" s="232">
        <v>0</v>
      </c>
      <c r="W101" s="229" t="s">
        <v>469</v>
      </c>
      <c r="X101" s="80" t="s">
        <v>20</v>
      </c>
      <c r="Y101" s="232" t="s">
        <v>1</v>
      </c>
    </row>
    <row r="102" spans="1:25">
      <c r="A102" s="232">
        <f t="shared" si="1"/>
        <v>99</v>
      </c>
      <c r="B102" s="232">
        <v>11</v>
      </c>
      <c r="C102" s="232" t="s">
        <v>716</v>
      </c>
      <c r="D102" s="232">
        <v>99100</v>
      </c>
      <c r="E102" s="232" t="s">
        <v>499</v>
      </c>
      <c r="F102" s="229" t="s">
        <v>468</v>
      </c>
      <c r="G102" s="229">
        <v>20211130</v>
      </c>
      <c r="H102" s="232">
        <v>1</v>
      </c>
      <c r="I102" s="232" t="s">
        <v>33</v>
      </c>
      <c r="J102" s="229" t="s">
        <v>656</v>
      </c>
      <c r="K102" s="232" t="s">
        <v>10</v>
      </c>
      <c r="L102" s="232" t="s">
        <v>445</v>
      </c>
      <c r="M102" s="235" t="s">
        <v>54</v>
      </c>
      <c r="N102" s="232" t="s">
        <v>23</v>
      </c>
      <c r="O102" s="232" t="s">
        <v>23</v>
      </c>
      <c r="P102" s="232" t="s">
        <v>23</v>
      </c>
      <c r="Q102" s="232" t="s">
        <v>23</v>
      </c>
      <c r="R102" s="232" t="s">
        <v>23</v>
      </c>
      <c r="S102" s="232" t="s">
        <v>23</v>
      </c>
      <c r="T102" s="229" t="s">
        <v>23</v>
      </c>
      <c r="U102" s="232">
        <v>0</v>
      </c>
      <c r="V102" s="232">
        <v>0</v>
      </c>
      <c r="W102" s="229" t="s">
        <v>469</v>
      </c>
      <c r="X102" s="80" t="s">
        <v>450</v>
      </c>
      <c r="Y102" s="232" t="s">
        <v>1</v>
      </c>
    </row>
    <row r="103" spans="1:25">
      <c r="A103" s="232">
        <f t="shared" si="1"/>
        <v>100</v>
      </c>
      <c r="B103" s="232">
        <v>11</v>
      </c>
      <c r="C103" s="232" t="s">
        <v>716</v>
      </c>
      <c r="D103" s="232">
        <v>99100</v>
      </c>
      <c r="E103" s="232" t="s">
        <v>500</v>
      </c>
      <c r="F103" s="229">
        <v>20211201</v>
      </c>
      <c r="G103" s="229">
        <v>20220531</v>
      </c>
      <c r="H103" s="232">
        <v>1</v>
      </c>
      <c r="I103" s="232" t="s">
        <v>33</v>
      </c>
      <c r="J103" s="229" t="s">
        <v>656</v>
      </c>
      <c r="K103" s="232" t="s">
        <v>10</v>
      </c>
      <c r="L103" s="232" t="s">
        <v>445</v>
      </c>
      <c r="M103" s="235" t="s">
        <v>54</v>
      </c>
      <c r="N103" s="232" t="s">
        <v>23</v>
      </c>
      <c r="O103" s="232" t="s">
        <v>23</v>
      </c>
      <c r="P103" s="232" t="s">
        <v>23</v>
      </c>
      <c r="Q103" s="232" t="s">
        <v>23</v>
      </c>
      <c r="R103" s="232" t="s">
        <v>23</v>
      </c>
      <c r="S103" s="232" t="s">
        <v>23</v>
      </c>
      <c r="T103" s="229" t="s">
        <v>23</v>
      </c>
      <c r="U103" s="232">
        <v>0</v>
      </c>
      <c r="V103" s="232">
        <v>0</v>
      </c>
      <c r="W103" s="229" t="s">
        <v>469</v>
      </c>
      <c r="X103" s="80" t="s">
        <v>450</v>
      </c>
      <c r="Y103" s="232" t="s">
        <v>1</v>
      </c>
    </row>
    <row r="104" spans="1:25">
      <c r="A104" s="232">
        <f t="shared" si="1"/>
        <v>101</v>
      </c>
      <c r="B104" s="232">
        <v>1</v>
      </c>
      <c r="C104" s="232" t="s">
        <v>716</v>
      </c>
      <c r="D104" s="232">
        <v>79101</v>
      </c>
      <c r="E104" s="232" t="s">
        <v>499</v>
      </c>
      <c r="F104" s="229" t="s">
        <v>468</v>
      </c>
      <c r="G104" s="229">
        <v>20211130</v>
      </c>
      <c r="H104" s="232">
        <v>1</v>
      </c>
      <c r="I104" s="232" t="s">
        <v>33</v>
      </c>
      <c r="J104" s="229" t="s">
        <v>656</v>
      </c>
      <c r="K104" s="232" t="s">
        <v>10</v>
      </c>
      <c r="L104" s="232" t="s">
        <v>445</v>
      </c>
      <c r="M104" s="235" t="s">
        <v>54</v>
      </c>
      <c r="N104" s="232" t="s">
        <v>23</v>
      </c>
      <c r="O104" s="232" t="s">
        <v>23</v>
      </c>
      <c r="P104" s="232" t="s">
        <v>23</v>
      </c>
      <c r="Q104" s="232" t="s">
        <v>23</v>
      </c>
      <c r="R104" s="232" t="s">
        <v>23</v>
      </c>
      <c r="S104" s="232" t="s">
        <v>23</v>
      </c>
      <c r="T104" s="229" t="s">
        <v>23</v>
      </c>
      <c r="U104" s="232">
        <v>0</v>
      </c>
      <c r="V104" s="232">
        <v>0</v>
      </c>
      <c r="W104" s="229" t="s">
        <v>469</v>
      </c>
      <c r="X104" s="80" t="s">
        <v>20</v>
      </c>
      <c r="Y104" s="232" t="s">
        <v>1</v>
      </c>
    </row>
    <row r="105" spans="1:25">
      <c r="A105" s="232">
        <f t="shared" si="1"/>
        <v>102</v>
      </c>
      <c r="B105" s="232">
        <v>1</v>
      </c>
      <c r="C105" s="232" t="s">
        <v>716</v>
      </c>
      <c r="D105" s="232">
        <v>79101</v>
      </c>
      <c r="E105" s="232" t="s">
        <v>500</v>
      </c>
      <c r="F105" s="229">
        <v>20211201</v>
      </c>
      <c r="G105" s="229">
        <v>20220531</v>
      </c>
      <c r="H105" s="232">
        <v>1</v>
      </c>
      <c r="I105" s="232" t="s">
        <v>33</v>
      </c>
      <c r="J105" s="229" t="s">
        <v>656</v>
      </c>
      <c r="K105" s="232" t="s">
        <v>10</v>
      </c>
      <c r="L105" s="232" t="s">
        <v>445</v>
      </c>
      <c r="M105" s="235" t="s">
        <v>54</v>
      </c>
      <c r="N105" s="232" t="s">
        <v>23</v>
      </c>
      <c r="O105" s="232" t="s">
        <v>23</v>
      </c>
      <c r="P105" s="232" t="s">
        <v>23</v>
      </c>
      <c r="Q105" s="232" t="s">
        <v>23</v>
      </c>
      <c r="R105" s="232" t="s">
        <v>23</v>
      </c>
      <c r="S105" s="232" t="s">
        <v>23</v>
      </c>
      <c r="T105" s="229" t="s">
        <v>23</v>
      </c>
      <c r="U105" s="232">
        <v>0</v>
      </c>
      <c r="V105" s="232">
        <v>0</v>
      </c>
      <c r="W105" s="229" t="s">
        <v>469</v>
      </c>
      <c r="X105" s="80" t="s">
        <v>20</v>
      </c>
      <c r="Y105" s="232" t="s">
        <v>1</v>
      </c>
    </row>
    <row r="106" spans="1:25">
      <c r="A106" s="232">
        <f t="shared" si="1"/>
        <v>103</v>
      </c>
      <c r="B106" s="232">
        <v>11</v>
      </c>
      <c r="C106" s="232" t="s">
        <v>716</v>
      </c>
      <c r="D106" s="232">
        <v>79101</v>
      </c>
      <c r="E106" s="232" t="s">
        <v>499</v>
      </c>
      <c r="F106" s="229" t="s">
        <v>468</v>
      </c>
      <c r="G106" s="229">
        <v>20211130</v>
      </c>
      <c r="H106" s="232">
        <v>1</v>
      </c>
      <c r="I106" s="232" t="s">
        <v>33</v>
      </c>
      <c r="J106" s="229" t="s">
        <v>656</v>
      </c>
      <c r="K106" s="232" t="s">
        <v>10</v>
      </c>
      <c r="L106" s="232" t="s">
        <v>445</v>
      </c>
      <c r="M106" s="235" t="s">
        <v>54</v>
      </c>
      <c r="N106" s="232" t="s">
        <v>23</v>
      </c>
      <c r="O106" s="232" t="s">
        <v>23</v>
      </c>
      <c r="P106" s="232" t="s">
        <v>23</v>
      </c>
      <c r="Q106" s="232" t="s">
        <v>23</v>
      </c>
      <c r="R106" s="232" t="s">
        <v>23</v>
      </c>
      <c r="S106" s="232" t="s">
        <v>23</v>
      </c>
      <c r="T106" s="229" t="s">
        <v>23</v>
      </c>
      <c r="U106" s="232">
        <v>0</v>
      </c>
      <c r="V106" s="232">
        <v>0</v>
      </c>
      <c r="W106" s="229" t="s">
        <v>469</v>
      </c>
      <c r="X106" s="80" t="s">
        <v>450</v>
      </c>
      <c r="Y106" s="232" t="s">
        <v>1</v>
      </c>
    </row>
    <row r="107" spans="1:25">
      <c r="A107" s="232">
        <f t="shared" si="1"/>
        <v>104</v>
      </c>
      <c r="B107" s="232">
        <v>11</v>
      </c>
      <c r="C107" s="232" t="s">
        <v>716</v>
      </c>
      <c r="D107" s="232">
        <v>79101</v>
      </c>
      <c r="E107" s="232" t="s">
        <v>500</v>
      </c>
      <c r="F107" s="229">
        <v>20211201</v>
      </c>
      <c r="G107" s="229">
        <v>20220531</v>
      </c>
      <c r="H107" s="232">
        <v>1</v>
      </c>
      <c r="I107" s="232" t="s">
        <v>33</v>
      </c>
      <c r="J107" s="229" t="s">
        <v>656</v>
      </c>
      <c r="K107" s="232" t="s">
        <v>10</v>
      </c>
      <c r="L107" s="232" t="s">
        <v>445</v>
      </c>
      <c r="M107" s="235" t="s">
        <v>54</v>
      </c>
      <c r="N107" s="232" t="s">
        <v>23</v>
      </c>
      <c r="O107" s="232" t="s">
        <v>23</v>
      </c>
      <c r="P107" s="232" t="s">
        <v>23</v>
      </c>
      <c r="Q107" s="232" t="s">
        <v>23</v>
      </c>
      <c r="R107" s="232" t="s">
        <v>23</v>
      </c>
      <c r="S107" s="232" t="s">
        <v>23</v>
      </c>
      <c r="T107" s="229" t="s">
        <v>23</v>
      </c>
      <c r="U107" s="232">
        <v>0</v>
      </c>
      <c r="V107" s="232">
        <v>0</v>
      </c>
      <c r="W107" s="229" t="s">
        <v>469</v>
      </c>
      <c r="X107" s="80" t="s">
        <v>450</v>
      </c>
      <c r="Y107" s="232" t="s">
        <v>1</v>
      </c>
    </row>
    <row r="108" spans="1:25">
      <c r="A108" s="232">
        <f t="shared" si="1"/>
        <v>105</v>
      </c>
      <c r="B108" s="232">
        <v>1</v>
      </c>
      <c r="C108" s="232" t="s">
        <v>716</v>
      </c>
      <c r="D108" s="232">
        <v>11609</v>
      </c>
      <c r="E108" s="232" t="s">
        <v>499</v>
      </c>
      <c r="F108" s="229" t="s">
        <v>468</v>
      </c>
      <c r="G108" s="229">
        <v>20211130</v>
      </c>
      <c r="H108" s="232">
        <v>1</v>
      </c>
      <c r="I108" s="232" t="s">
        <v>33</v>
      </c>
      <c r="J108" s="229" t="s">
        <v>656</v>
      </c>
      <c r="K108" s="232" t="s">
        <v>10</v>
      </c>
      <c r="L108" s="232" t="s">
        <v>445</v>
      </c>
      <c r="M108" s="235" t="s">
        <v>54</v>
      </c>
      <c r="N108" s="232" t="s">
        <v>23</v>
      </c>
      <c r="O108" s="232" t="s">
        <v>23</v>
      </c>
      <c r="P108" s="232" t="s">
        <v>23</v>
      </c>
      <c r="Q108" s="232" t="s">
        <v>23</v>
      </c>
      <c r="R108" s="232" t="s">
        <v>23</v>
      </c>
      <c r="S108" s="232" t="s">
        <v>23</v>
      </c>
      <c r="T108" s="229" t="s">
        <v>23</v>
      </c>
      <c r="U108" s="232">
        <v>0</v>
      </c>
      <c r="V108" s="232">
        <v>0</v>
      </c>
      <c r="W108" s="229" t="s">
        <v>469</v>
      </c>
      <c r="X108" s="80" t="s">
        <v>20</v>
      </c>
      <c r="Y108" s="232" t="s">
        <v>1</v>
      </c>
    </row>
    <row r="109" spans="1:25">
      <c r="A109" s="232">
        <f t="shared" si="1"/>
        <v>106</v>
      </c>
      <c r="B109" s="232">
        <v>1</v>
      </c>
      <c r="C109" s="232" t="s">
        <v>716</v>
      </c>
      <c r="D109" s="232">
        <v>11609</v>
      </c>
      <c r="E109" s="232" t="s">
        <v>500</v>
      </c>
      <c r="F109" s="229">
        <v>20211201</v>
      </c>
      <c r="G109" s="229">
        <v>20220531</v>
      </c>
      <c r="H109" s="232">
        <v>1</v>
      </c>
      <c r="I109" s="232" t="s">
        <v>33</v>
      </c>
      <c r="J109" s="229" t="s">
        <v>656</v>
      </c>
      <c r="K109" s="232" t="s">
        <v>10</v>
      </c>
      <c r="L109" s="232" t="s">
        <v>445</v>
      </c>
      <c r="M109" s="235" t="s">
        <v>54</v>
      </c>
      <c r="N109" s="232" t="s">
        <v>23</v>
      </c>
      <c r="O109" s="232" t="s">
        <v>23</v>
      </c>
      <c r="P109" s="232" t="s">
        <v>23</v>
      </c>
      <c r="Q109" s="232" t="s">
        <v>23</v>
      </c>
      <c r="R109" s="232" t="s">
        <v>23</v>
      </c>
      <c r="S109" s="232" t="s">
        <v>23</v>
      </c>
      <c r="T109" s="229" t="s">
        <v>23</v>
      </c>
      <c r="U109" s="232">
        <v>0</v>
      </c>
      <c r="V109" s="232">
        <v>0</v>
      </c>
      <c r="W109" s="229" t="s">
        <v>469</v>
      </c>
      <c r="X109" s="80" t="s">
        <v>20</v>
      </c>
      <c r="Y109" s="232" t="s">
        <v>1</v>
      </c>
    </row>
    <row r="110" spans="1:25">
      <c r="A110" s="232">
        <f t="shared" si="1"/>
        <v>107</v>
      </c>
      <c r="B110" s="232">
        <v>11</v>
      </c>
      <c r="C110" s="232" t="s">
        <v>716</v>
      </c>
      <c r="D110" s="232">
        <v>11609</v>
      </c>
      <c r="E110" s="232" t="s">
        <v>499</v>
      </c>
      <c r="F110" s="229" t="s">
        <v>468</v>
      </c>
      <c r="G110" s="229">
        <v>20211130</v>
      </c>
      <c r="H110" s="232">
        <v>1</v>
      </c>
      <c r="I110" s="232" t="s">
        <v>33</v>
      </c>
      <c r="J110" s="229" t="s">
        <v>656</v>
      </c>
      <c r="K110" s="232" t="s">
        <v>10</v>
      </c>
      <c r="L110" s="232" t="s">
        <v>445</v>
      </c>
      <c r="M110" s="235" t="s">
        <v>54</v>
      </c>
      <c r="N110" s="232" t="s">
        <v>23</v>
      </c>
      <c r="O110" s="232" t="s">
        <v>23</v>
      </c>
      <c r="P110" s="232" t="s">
        <v>23</v>
      </c>
      <c r="Q110" s="232" t="s">
        <v>23</v>
      </c>
      <c r="R110" s="232" t="s">
        <v>23</v>
      </c>
      <c r="S110" s="232" t="s">
        <v>23</v>
      </c>
      <c r="T110" s="229" t="s">
        <v>23</v>
      </c>
      <c r="U110" s="232">
        <v>0</v>
      </c>
      <c r="V110" s="232">
        <v>0</v>
      </c>
      <c r="W110" s="229" t="s">
        <v>469</v>
      </c>
      <c r="X110" s="80" t="s">
        <v>450</v>
      </c>
      <c r="Y110" s="232" t="s">
        <v>1</v>
      </c>
    </row>
    <row r="111" spans="1:25">
      <c r="A111" s="232">
        <f t="shared" si="1"/>
        <v>108</v>
      </c>
      <c r="B111" s="232">
        <v>11</v>
      </c>
      <c r="C111" s="232" t="s">
        <v>716</v>
      </c>
      <c r="D111" s="232">
        <v>11609</v>
      </c>
      <c r="E111" s="232" t="s">
        <v>500</v>
      </c>
      <c r="F111" s="229">
        <v>20211201</v>
      </c>
      <c r="G111" s="229">
        <v>20220531</v>
      </c>
      <c r="H111" s="232">
        <v>1</v>
      </c>
      <c r="I111" s="232" t="s">
        <v>33</v>
      </c>
      <c r="J111" s="229" t="s">
        <v>656</v>
      </c>
      <c r="K111" s="232" t="s">
        <v>10</v>
      </c>
      <c r="L111" s="232" t="s">
        <v>445</v>
      </c>
      <c r="M111" s="235" t="s">
        <v>54</v>
      </c>
      <c r="N111" s="232" t="s">
        <v>23</v>
      </c>
      <c r="O111" s="232" t="s">
        <v>23</v>
      </c>
      <c r="P111" s="232" t="s">
        <v>23</v>
      </c>
      <c r="Q111" s="232" t="s">
        <v>23</v>
      </c>
      <c r="R111" s="232" t="s">
        <v>23</v>
      </c>
      <c r="S111" s="232" t="s">
        <v>23</v>
      </c>
      <c r="T111" s="229" t="s">
        <v>23</v>
      </c>
      <c r="U111" s="232">
        <v>0</v>
      </c>
      <c r="V111" s="232">
        <v>0</v>
      </c>
      <c r="W111" s="229" t="s">
        <v>469</v>
      </c>
      <c r="X111" s="80" t="s">
        <v>450</v>
      </c>
      <c r="Y111" s="232" t="s">
        <v>1</v>
      </c>
    </row>
    <row r="112" spans="1:25">
      <c r="A112" s="232">
        <f t="shared" si="1"/>
        <v>109</v>
      </c>
      <c r="B112" s="232">
        <v>1</v>
      </c>
      <c r="C112" s="232" t="s">
        <v>716</v>
      </c>
      <c r="D112" s="232">
        <v>21609</v>
      </c>
      <c r="E112" s="232" t="s">
        <v>499</v>
      </c>
      <c r="F112" s="229" t="s">
        <v>468</v>
      </c>
      <c r="G112" s="229">
        <v>20211130</v>
      </c>
      <c r="H112" s="232">
        <v>1</v>
      </c>
      <c r="I112" s="232" t="s">
        <v>33</v>
      </c>
      <c r="J112" s="229" t="s">
        <v>656</v>
      </c>
      <c r="K112" s="232" t="s">
        <v>10</v>
      </c>
      <c r="L112" s="232" t="s">
        <v>445</v>
      </c>
      <c r="M112" s="235" t="s">
        <v>54</v>
      </c>
      <c r="N112" s="232" t="s">
        <v>23</v>
      </c>
      <c r="O112" s="232" t="s">
        <v>23</v>
      </c>
      <c r="P112" s="232" t="s">
        <v>23</v>
      </c>
      <c r="Q112" s="232" t="s">
        <v>23</v>
      </c>
      <c r="R112" s="232" t="s">
        <v>23</v>
      </c>
      <c r="S112" s="232" t="s">
        <v>23</v>
      </c>
      <c r="T112" s="229" t="s">
        <v>23</v>
      </c>
      <c r="U112" s="232">
        <v>0</v>
      </c>
      <c r="V112" s="232">
        <v>0</v>
      </c>
      <c r="W112" s="229" t="s">
        <v>469</v>
      </c>
      <c r="X112" s="80" t="s">
        <v>20</v>
      </c>
      <c r="Y112" s="232" t="s">
        <v>1</v>
      </c>
    </row>
    <row r="113" spans="1:25">
      <c r="A113" s="232">
        <f t="shared" si="1"/>
        <v>110</v>
      </c>
      <c r="B113" s="232">
        <v>1</v>
      </c>
      <c r="C113" s="232" t="s">
        <v>716</v>
      </c>
      <c r="D113" s="232">
        <v>21609</v>
      </c>
      <c r="E113" s="232" t="s">
        <v>500</v>
      </c>
      <c r="F113" s="229">
        <v>20211201</v>
      </c>
      <c r="G113" s="229">
        <v>20220531</v>
      </c>
      <c r="H113" s="232">
        <v>1</v>
      </c>
      <c r="I113" s="232" t="s">
        <v>33</v>
      </c>
      <c r="J113" s="229" t="s">
        <v>656</v>
      </c>
      <c r="K113" s="232" t="s">
        <v>10</v>
      </c>
      <c r="L113" s="232" t="s">
        <v>445</v>
      </c>
      <c r="M113" s="235" t="s">
        <v>54</v>
      </c>
      <c r="N113" s="232" t="s">
        <v>23</v>
      </c>
      <c r="O113" s="232" t="s">
        <v>23</v>
      </c>
      <c r="P113" s="232" t="s">
        <v>23</v>
      </c>
      <c r="Q113" s="232" t="s">
        <v>23</v>
      </c>
      <c r="R113" s="232" t="s">
        <v>23</v>
      </c>
      <c r="S113" s="232" t="s">
        <v>23</v>
      </c>
      <c r="T113" s="229" t="s">
        <v>23</v>
      </c>
      <c r="U113" s="232">
        <v>0</v>
      </c>
      <c r="V113" s="232">
        <v>0</v>
      </c>
      <c r="W113" s="229" t="s">
        <v>469</v>
      </c>
      <c r="X113" s="80" t="s">
        <v>20</v>
      </c>
      <c r="Y113" s="232" t="s">
        <v>1</v>
      </c>
    </row>
    <row r="114" spans="1:25">
      <c r="A114" s="232">
        <f t="shared" si="1"/>
        <v>111</v>
      </c>
      <c r="B114" s="232">
        <v>11</v>
      </c>
      <c r="C114" s="232" t="s">
        <v>716</v>
      </c>
      <c r="D114" s="232">
        <v>21609</v>
      </c>
      <c r="E114" s="232" t="s">
        <v>499</v>
      </c>
      <c r="F114" s="229" t="s">
        <v>468</v>
      </c>
      <c r="G114" s="229">
        <v>20211130</v>
      </c>
      <c r="H114" s="232">
        <v>1</v>
      </c>
      <c r="I114" s="232" t="s">
        <v>33</v>
      </c>
      <c r="J114" s="229" t="s">
        <v>656</v>
      </c>
      <c r="K114" s="232" t="s">
        <v>10</v>
      </c>
      <c r="L114" s="232" t="s">
        <v>445</v>
      </c>
      <c r="M114" s="235" t="s">
        <v>54</v>
      </c>
      <c r="N114" s="232" t="s">
        <v>23</v>
      </c>
      <c r="O114" s="232" t="s">
        <v>23</v>
      </c>
      <c r="P114" s="232" t="s">
        <v>23</v>
      </c>
      <c r="Q114" s="232" t="s">
        <v>23</v>
      </c>
      <c r="R114" s="232" t="s">
        <v>23</v>
      </c>
      <c r="S114" s="232" t="s">
        <v>23</v>
      </c>
      <c r="T114" s="229" t="s">
        <v>23</v>
      </c>
      <c r="U114" s="232">
        <v>0</v>
      </c>
      <c r="V114" s="232">
        <v>0</v>
      </c>
      <c r="W114" s="229" t="s">
        <v>469</v>
      </c>
      <c r="X114" s="80" t="s">
        <v>450</v>
      </c>
      <c r="Y114" s="232" t="s">
        <v>1</v>
      </c>
    </row>
    <row r="115" spans="1:25">
      <c r="A115" s="232">
        <f t="shared" si="1"/>
        <v>112</v>
      </c>
      <c r="B115" s="232">
        <v>11</v>
      </c>
      <c r="C115" s="232" t="s">
        <v>716</v>
      </c>
      <c r="D115" s="232">
        <v>21609</v>
      </c>
      <c r="E115" s="232" t="s">
        <v>500</v>
      </c>
      <c r="F115" s="229">
        <v>20211201</v>
      </c>
      <c r="G115" s="229">
        <v>20220531</v>
      </c>
      <c r="H115" s="232">
        <v>1</v>
      </c>
      <c r="I115" s="232" t="s">
        <v>33</v>
      </c>
      <c r="J115" s="229" t="s">
        <v>656</v>
      </c>
      <c r="K115" s="232" t="s">
        <v>10</v>
      </c>
      <c r="L115" s="232" t="s">
        <v>445</v>
      </c>
      <c r="M115" s="235" t="s">
        <v>54</v>
      </c>
      <c r="N115" s="232" t="s">
        <v>23</v>
      </c>
      <c r="O115" s="232" t="s">
        <v>23</v>
      </c>
      <c r="P115" s="232" t="s">
        <v>23</v>
      </c>
      <c r="Q115" s="232" t="s">
        <v>23</v>
      </c>
      <c r="R115" s="232" t="s">
        <v>23</v>
      </c>
      <c r="S115" s="232" t="s">
        <v>23</v>
      </c>
      <c r="T115" s="229" t="s">
        <v>23</v>
      </c>
      <c r="U115" s="232">
        <v>0</v>
      </c>
      <c r="V115" s="232">
        <v>0</v>
      </c>
      <c r="W115" s="229" t="s">
        <v>469</v>
      </c>
      <c r="X115" s="80" t="s">
        <v>450</v>
      </c>
      <c r="Y115" s="232" t="s">
        <v>1</v>
      </c>
    </row>
    <row r="116" spans="1:25">
      <c r="A116" s="232">
        <f t="shared" si="1"/>
        <v>113</v>
      </c>
      <c r="B116" s="232">
        <v>1</v>
      </c>
      <c r="C116" s="232" t="s">
        <v>716</v>
      </c>
      <c r="D116" s="232">
        <v>99100</v>
      </c>
      <c r="E116" s="232" t="s">
        <v>499</v>
      </c>
      <c r="F116" s="229" t="s">
        <v>468</v>
      </c>
      <c r="G116" s="229">
        <v>20211130</v>
      </c>
      <c r="H116" s="232">
        <v>1</v>
      </c>
      <c r="I116" s="232" t="s">
        <v>33</v>
      </c>
      <c r="J116" s="229" t="s">
        <v>656</v>
      </c>
      <c r="K116" s="232" t="s">
        <v>10</v>
      </c>
      <c r="L116" s="232" t="s">
        <v>445</v>
      </c>
      <c r="M116" s="235" t="s">
        <v>55</v>
      </c>
      <c r="N116" s="232" t="s">
        <v>23</v>
      </c>
      <c r="O116" s="232" t="s">
        <v>23</v>
      </c>
      <c r="P116" s="232" t="s">
        <v>23</v>
      </c>
      <c r="Q116" s="232" t="s">
        <v>23</v>
      </c>
      <c r="R116" s="232" t="s">
        <v>23</v>
      </c>
      <c r="S116" s="232" t="s">
        <v>23</v>
      </c>
      <c r="T116" s="229" t="s">
        <v>23</v>
      </c>
      <c r="U116" s="232">
        <v>0</v>
      </c>
      <c r="V116" s="232">
        <v>0</v>
      </c>
      <c r="W116" s="229" t="s">
        <v>469</v>
      </c>
      <c r="X116" s="80" t="s">
        <v>20</v>
      </c>
      <c r="Y116" s="232" t="s">
        <v>1</v>
      </c>
    </row>
    <row r="117" spans="1:25">
      <c r="A117" s="232">
        <f t="shared" si="1"/>
        <v>114</v>
      </c>
      <c r="B117" s="232">
        <v>1</v>
      </c>
      <c r="C117" s="232" t="s">
        <v>716</v>
      </c>
      <c r="D117" s="232">
        <v>99100</v>
      </c>
      <c r="E117" s="232" t="s">
        <v>500</v>
      </c>
      <c r="F117" s="229">
        <v>20211201</v>
      </c>
      <c r="G117" s="229">
        <v>20220531</v>
      </c>
      <c r="H117" s="232">
        <v>1</v>
      </c>
      <c r="I117" s="232" t="s">
        <v>33</v>
      </c>
      <c r="J117" s="229" t="s">
        <v>656</v>
      </c>
      <c r="K117" s="232" t="s">
        <v>10</v>
      </c>
      <c r="L117" s="232" t="s">
        <v>445</v>
      </c>
      <c r="M117" s="235" t="s">
        <v>55</v>
      </c>
      <c r="N117" s="232" t="s">
        <v>23</v>
      </c>
      <c r="O117" s="232" t="s">
        <v>23</v>
      </c>
      <c r="P117" s="232" t="s">
        <v>23</v>
      </c>
      <c r="Q117" s="232" t="s">
        <v>23</v>
      </c>
      <c r="R117" s="232" t="s">
        <v>23</v>
      </c>
      <c r="S117" s="232" t="s">
        <v>23</v>
      </c>
      <c r="T117" s="229" t="s">
        <v>23</v>
      </c>
      <c r="U117" s="232">
        <v>0</v>
      </c>
      <c r="V117" s="232">
        <v>0</v>
      </c>
      <c r="W117" s="229" t="s">
        <v>469</v>
      </c>
      <c r="X117" s="80" t="s">
        <v>20</v>
      </c>
      <c r="Y117" s="232" t="s">
        <v>1</v>
      </c>
    </row>
    <row r="118" spans="1:25">
      <c r="A118" s="232">
        <f t="shared" si="1"/>
        <v>115</v>
      </c>
      <c r="B118" s="232">
        <v>11</v>
      </c>
      <c r="C118" s="232" t="s">
        <v>716</v>
      </c>
      <c r="D118" s="232">
        <v>99100</v>
      </c>
      <c r="E118" s="232" t="s">
        <v>499</v>
      </c>
      <c r="F118" s="229" t="s">
        <v>468</v>
      </c>
      <c r="G118" s="229">
        <v>20211130</v>
      </c>
      <c r="H118" s="232">
        <v>1</v>
      </c>
      <c r="I118" s="232" t="s">
        <v>33</v>
      </c>
      <c r="J118" s="229" t="s">
        <v>656</v>
      </c>
      <c r="K118" s="232" t="s">
        <v>10</v>
      </c>
      <c r="L118" s="232" t="s">
        <v>445</v>
      </c>
      <c r="M118" s="235" t="s">
        <v>55</v>
      </c>
      <c r="N118" s="232" t="s">
        <v>23</v>
      </c>
      <c r="O118" s="232" t="s">
        <v>23</v>
      </c>
      <c r="P118" s="232" t="s">
        <v>23</v>
      </c>
      <c r="Q118" s="232" t="s">
        <v>23</v>
      </c>
      <c r="R118" s="232" t="s">
        <v>23</v>
      </c>
      <c r="S118" s="232" t="s">
        <v>23</v>
      </c>
      <c r="T118" s="229" t="s">
        <v>23</v>
      </c>
      <c r="U118" s="232">
        <v>0</v>
      </c>
      <c r="V118" s="232">
        <v>0</v>
      </c>
      <c r="W118" s="229" t="s">
        <v>469</v>
      </c>
      <c r="X118" s="80" t="s">
        <v>450</v>
      </c>
      <c r="Y118" s="232" t="s">
        <v>1</v>
      </c>
    </row>
    <row r="119" spans="1:25">
      <c r="A119" s="232">
        <f t="shared" si="1"/>
        <v>116</v>
      </c>
      <c r="B119" s="232">
        <v>11</v>
      </c>
      <c r="C119" s="232" t="s">
        <v>716</v>
      </c>
      <c r="D119" s="232">
        <v>99100</v>
      </c>
      <c r="E119" s="232" t="s">
        <v>500</v>
      </c>
      <c r="F119" s="229">
        <v>20211201</v>
      </c>
      <c r="G119" s="229">
        <v>20220531</v>
      </c>
      <c r="H119" s="232">
        <v>1</v>
      </c>
      <c r="I119" s="232" t="s">
        <v>33</v>
      </c>
      <c r="J119" s="229" t="s">
        <v>656</v>
      </c>
      <c r="K119" s="232" t="s">
        <v>10</v>
      </c>
      <c r="L119" s="232" t="s">
        <v>445</v>
      </c>
      <c r="M119" s="235" t="s">
        <v>55</v>
      </c>
      <c r="N119" s="232" t="s">
        <v>23</v>
      </c>
      <c r="O119" s="232" t="s">
        <v>23</v>
      </c>
      <c r="P119" s="232" t="s">
        <v>23</v>
      </c>
      <c r="Q119" s="232" t="s">
        <v>23</v>
      </c>
      <c r="R119" s="232" t="s">
        <v>23</v>
      </c>
      <c r="S119" s="232" t="s">
        <v>23</v>
      </c>
      <c r="T119" s="229" t="s">
        <v>23</v>
      </c>
      <c r="U119" s="232">
        <v>0</v>
      </c>
      <c r="V119" s="232">
        <v>0</v>
      </c>
      <c r="W119" s="229" t="s">
        <v>469</v>
      </c>
      <c r="X119" s="80" t="s">
        <v>450</v>
      </c>
      <c r="Y119" s="232" t="s">
        <v>1</v>
      </c>
    </row>
    <row r="120" spans="1:25">
      <c r="A120" s="232">
        <f t="shared" si="1"/>
        <v>117</v>
      </c>
      <c r="B120" s="232">
        <v>1</v>
      </c>
      <c r="C120" s="232" t="s">
        <v>716</v>
      </c>
      <c r="D120" s="232">
        <v>79101</v>
      </c>
      <c r="E120" s="232" t="s">
        <v>499</v>
      </c>
      <c r="F120" s="229" t="s">
        <v>468</v>
      </c>
      <c r="G120" s="229">
        <v>20211130</v>
      </c>
      <c r="H120" s="232">
        <v>1</v>
      </c>
      <c r="I120" s="232" t="s">
        <v>33</v>
      </c>
      <c r="J120" s="229" t="s">
        <v>656</v>
      </c>
      <c r="K120" s="232" t="s">
        <v>10</v>
      </c>
      <c r="L120" s="232" t="s">
        <v>445</v>
      </c>
      <c r="M120" s="235" t="s">
        <v>55</v>
      </c>
      <c r="N120" s="232" t="s">
        <v>23</v>
      </c>
      <c r="O120" s="232" t="s">
        <v>23</v>
      </c>
      <c r="P120" s="232" t="s">
        <v>23</v>
      </c>
      <c r="Q120" s="232" t="s">
        <v>23</v>
      </c>
      <c r="R120" s="232" t="s">
        <v>23</v>
      </c>
      <c r="S120" s="232" t="s">
        <v>23</v>
      </c>
      <c r="T120" s="229" t="s">
        <v>23</v>
      </c>
      <c r="U120" s="232">
        <v>0</v>
      </c>
      <c r="V120" s="232">
        <v>0</v>
      </c>
      <c r="W120" s="229" t="s">
        <v>469</v>
      </c>
      <c r="X120" s="80" t="s">
        <v>20</v>
      </c>
      <c r="Y120" s="232" t="s">
        <v>1</v>
      </c>
    </row>
    <row r="121" spans="1:25">
      <c r="A121" s="232">
        <f t="shared" si="1"/>
        <v>118</v>
      </c>
      <c r="B121" s="232">
        <v>1</v>
      </c>
      <c r="C121" s="232" t="s">
        <v>716</v>
      </c>
      <c r="D121" s="232">
        <v>79101</v>
      </c>
      <c r="E121" s="232" t="s">
        <v>500</v>
      </c>
      <c r="F121" s="229">
        <v>20211201</v>
      </c>
      <c r="G121" s="229">
        <v>20220531</v>
      </c>
      <c r="H121" s="232">
        <v>1</v>
      </c>
      <c r="I121" s="232" t="s">
        <v>33</v>
      </c>
      <c r="J121" s="229" t="s">
        <v>656</v>
      </c>
      <c r="K121" s="232" t="s">
        <v>10</v>
      </c>
      <c r="L121" s="232" t="s">
        <v>445</v>
      </c>
      <c r="M121" s="235" t="s">
        <v>55</v>
      </c>
      <c r="N121" s="232" t="s">
        <v>23</v>
      </c>
      <c r="O121" s="232" t="s">
        <v>23</v>
      </c>
      <c r="P121" s="232" t="s">
        <v>23</v>
      </c>
      <c r="Q121" s="232" t="s">
        <v>23</v>
      </c>
      <c r="R121" s="232" t="s">
        <v>23</v>
      </c>
      <c r="S121" s="232" t="s">
        <v>23</v>
      </c>
      <c r="T121" s="229" t="s">
        <v>23</v>
      </c>
      <c r="U121" s="232">
        <v>0</v>
      </c>
      <c r="V121" s="232">
        <v>0</v>
      </c>
      <c r="W121" s="229" t="s">
        <v>469</v>
      </c>
      <c r="X121" s="80" t="s">
        <v>20</v>
      </c>
      <c r="Y121" s="232" t="s">
        <v>1</v>
      </c>
    </row>
    <row r="122" spans="1:25">
      <c r="A122" s="232">
        <f t="shared" si="1"/>
        <v>119</v>
      </c>
      <c r="B122" s="232">
        <v>11</v>
      </c>
      <c r="C122" s="232" t="s">
        <v>716</v>
      </c>
      <c r="D122" s="232">
        <v>79101</v>
      </c>
      <c r="E122" s="232" t="s">
        <v>499</v>
      </c>
      <c r="F122" s="229" t="s">
        <v>468</v>
      </c>
      <c r="G122" s="229">
        <v>20211130</v>
      </c>
      <c r="H122" s="232">
        <v>1</v>
      </c>
      <c r="I122" s="232" t="s">
        <v>33</v>
      </c>
      <c r="J122" s="229" t="s">
        <v>656</v>
      </c>
      <c r="K122" s="232" t="s">
        <v>10</v>
      </c>
      <c r="L122" s="232" t="s">
        <v>445</v>
      </c>
      <c r="M122" s="235" t="s">
        <v>55</v>
      </c>
      <c r="N122" s="232" t="s">
        <v>23</v>
      </c>
      <c r="O122" s="232" t="s">
        <v>23</v>
      </c>
      <c r="P122" s="232" t="s">
        <v>23</v>
      </c>
      <c r="Q122" s="232" t="s">
        <v>23</v>
      </c>
      <c r="R122" s="232" t="s">
        <v>23</v>
      </c>
      <c r="S122" s="232" t="s">
        <v>23</v>
      </c>
      <c r="T122" s="229" t="s">
        <v>23</v>
      </c>
      <c r="U122" s="232">
        <v>0</v>
      </c>
      <c r="V122" s="232">
        <v>0</v>
      </c>
      <c r="W122" s="229" t="s">
        <v>469</v>
      </c>
      <c r="X122" s="80" t="s">
        <v>450</v>
      </c>
      <c r="Y122" s="232" t="s">
        <v>1</v>
      </c>
    </row>
    <row r="123" spans="1:25">
      <c r="A123" s="232">
        <f t="shared" si="1"/>
        <v>120</v>
      </c>
      <c r="B123" s="232">
        <v>11</v>
      </c>
      <c r="C123" s="232" t="s">
        <v>716</v>
      </c>
      <c r="D123" s="232">
        <v>79101</v>
      </c>
      <c r="E123" s="232" t="s">
        <v>500</v>
      </c>
      <c r="F123" s="229">
        <v>20211201</v>
      </c>
      <c r="G123" s="229">
        <v>20220531</v>
      </c>
      <c r="H123" s="232">
        <v>1</v>
      </c>
      <c r="I123" s="232" t="s">
        <v>33</v>
      </c>
      <c r="J123" s="229" t="s">
        <v>656</v>
      </c>
      <c r="K123" s="232" t="s">
        <v>10</v>
      </c>
      <c r="L123" s="232" t="s">
        <v>445</v>
      </c>
      <c r="M123" s="235" t="s">
        <v>55</v>
      </c>
      <c r="N123" s="232" t="s">
        <v>23</v>
      </c>
      <c r="O123" s="232" t="s">
        <v>23</v>
      </c>
      <c r="P123" s="232" t="s">
        <v>23</v>
      </c>
      <c r="Q123" s="232" t="s">
        <v>23</v>
      </c>
      <c r="R123" s="232" t="s">
        <v>23</v>
      </c>
      <c r="S123" s="232" t="s">
        <v>23</v>
      </c>
      <c r="T123" s="229" t="s">
        <v>23</v>
      </c>
      <c r="U123" s="232">
        <v>0</v>
      </c>
      <c r="V123" s="232">
        <v>0</v>
      </c>
      <c r="W123" s="229" t="s">
        <v>469</v>
      </c>
      <c r="X123" s="80" t="s">
        <v>450</v>
      </c>
      <c r="Y123" s="232" t="s">
        <v>1</v>
      </c>
    </row>
    <row r="124" spans="1:25">
      <c r="A124" s="232">
        <f t="shared" si="1"/>
        <v>121</v>
      </c>
      <c r="B124" s="232">
        <v>1</v>
      </c>
      <c r="C124" s="232" t="s">
        <v>716</v>
      </c>
      <c r="D124" s="232">
        <v>11609</v>
      </c>
      <c r="E124" s="232" t="s">
        <v>499</v>
      </c>
      <c r="F124" s="229" t="s">
        <v>468</v>
      </c>
      <c r="G124" s="229">
        <v>20211130</v>
      </c>
      <c r="H124" s="232">
        <v>1</v>
      </c>
      <c r="I124" s="232" t="s">
        <v>33</v>
      </c>
      <c r="J124" s="229" t="s">
        <v>656</v>
      </c>
      <c r="K124" s="232" t="s">
        <v>10</v>
      </c>
      <c r="L124" s="232" t="s">
        <v>445</v>
      </c>
      <c r="M124" s="235" t="s">
        <v>55</v>
      </c>
      <c r="N124" s="232" t="s">
        <v>23</v>
      </c>
      <c r="O124" s="232" t="s">
        <v>23</v>
      </c>
      <c r="P124" s="232" t="s">
        <v>23</v>
      </c>
      <c r="Q124" s="232" t="s">
        <v>23</v>
      </c>
      <c r="R124" s="232" t="s">
        <v>23</v>
      </c>
      <c r="S124" s="232" t="s">
        <v>23</v>
      </c>
      <c r="T124" s="229" t="s">
        <v>23</v>
      </c>
      <c r="U124" s="232">
        <v>0</v>
      </c>
      <c r="V124" s="232">
        <v>0</v>
      </c>
      <c r="W124" s="229" t="s">
        <v>469</v>
      </c>
      <c r="X124" s="80" t="s">
        <v>20</v>
      </c>
      <c r="Y124" s="232" t="s">
        <v>1</v>
      </c>
    </row>
    <row r="125" spans="1:25">
      <c r="A125" s="232">
        <f t="shared" si="1"/>
        <v>122</v>
      </c>
      <c r="B125" s="232">
        <v>1</v>
      </c>
      <c r="C125" s="232" t="s">
        <v>716</v>
      </c>
      <c r="D125" s="232">
        <v>11609</v>
      </c>
      <c r="E125" s="232" t="s">
        <v>500</v>
      </c>
      <c r="F125" s="229">
        <v>20211201</v>
      </c>
      <c r="G125" s="229">
        <v>20220531</v>
      </c>
      <c r="H125" s="232">
        <v>1</v>
      </c>
      <c r="I125" s="232" t="s">
        <v>33</v>
      </c>
      <c r="J125" s="229" t="s">
        <v>656</v>
      </c>
      <c r="K125" s="232" t="s">
        <v>10</v>
      </c>
      <c r="L125" s="232" t="s">
        <v>445</v>
      </c>
      <c r="M125" s="235" t="s">
        <v>55</v>
      </c>
      <c r="N125" s="232" t="s">
        <v>23</v>
      </c>
      <c r="O125" s="232" t="s">
        <v>23</v>
      </c>
      <c r="P125" s="232" t="s">
        <v>23</v>
      </c>
      <c r="Q125" s="232" t="s">
        <v>23</v>
      </c>
      <c r="R125" s="232" t="s">
        <v>23</v>
      </c>
      <c r="S125" s="232" t="s">
        <v>23</v>
      </c>
      <c r="T125" s="229" t="s">
        <v>23</v>
      </c>
      <c r="U125" s="232">
        <v>0</v>
      </c>
      <c r="V125" s="232">
        <v>0</v>
      </c>
      <c r="W125" s="229" t="s">
        <v>469</v>
      </c>
      <c r="X125" s="80" t="s">
        <v>20</v>
      </c>
      <c r="Y125" s="232" t="s">
        <v>1</v>
      </c>
    </row>
    <row r="126" spans="1:25">
      <c r="A126" s="232">
        <f t="shared" si="1"/>
        <v>123</v>
      </c>
      <c r="B126" s="232">
        <v>11</v>
      </c>
      <c r="C126" s="232" t="s">
        <v>716</v>
      </c>
      <c r="D126" s="232">
        <v>11609</v>
      </c>
      <c r="E126" s="232" t="s">
        <v>499</v>
      </c>
      <c r="F126" s="229" t="s">
        <v>468</v>
      </c>
      <c r="G126" s="229">
        <v>20211130</v>
      </c>
      <c r="H126" s="232">
        <v>1</v>
      </c>
      <c r="I126" s="232" t="s">
        <v>33</v>
      </c>
      <c r="J126" s="229" t="s">
        <v>656</v>
      </c>
      <c r="K126" s="232" t="s">
        <v>10</v>
      </c>
      <c r="L126" s="232" t="s">
        <v>445</v>
      </c>
      <c r="M126" s="235" t="s">
        <v>55</v>
      </c>
      <c r="N126" s="232" t="s">
        <v>23</v>
      </c>
      <c r="O126" s="232" t="s">
        <v>23</v>
      </c>
      <c r="P126" s="232" t="s">
        <v>23</v>
      </c>
      <c r="Q126" s="232" t="s">
        <v>23</v>
      </c>
      <c r="R126" s="232" t="s">
        <v>23</v>
      </c>
      <c r="S126" s="232" t="s">
        <v>23</v>
      </c>
      <c r="T126" s="229" t="s">
        <v>23</v>
      </c>
      <c r="U126" s="232">
        <v>0</v>
      </c>
      <c r="V126" s="232">
        <v>0</v>
      </c>
      <c r="W126" s="229" t="s">
        <v>469</v>
      </c>
      <c r="X126" s="80" t="s">
        <v>450</v>
      </c>
      <c r="Y126" s="232" t="s">
        <v>1</v>
      </c>
    </row>
    <row r="127" spans="1:25">
      <c r="A127" s="232">
        <f t="shared" si="1"/>
        <v>124</v>
      </c>
      <c r="B127" s="232">
        <v>11</v>
      </c>
      <c r="C127" s="232" t="s">
        <v>716</v>
      </c>
      <c r="D127" s="232">
        <v>11609</v>
      </c>
      <c r="E127" s="232" t="s">
        <v>500</v>
      </c>
      <c r="F127" s="229">
        <v>20211201</v>
      </c>
      <c r="G127" s="229">
        <v>20220531</v>
      </c>
      <c r="H127" s="232">
        <v>1</v>
      </c>
      <c r="I127" s="232" t="s">
        <v>33</v>
      </c>
      <c r="J127" s="229" t="s">
        <v>656</v>
      </c>
      <c r="K127" s="232" t="s">
        <v>10</v>
      </c>
      <c r="L127" s="232" t="s">
        <v>445</v>
      </c>
      <c r="M127" s="235" t="s">
        <v>55</v>
      </c>
      <c r="N127" s="232" t="s">
        <v>23</v>
      </c>
      <c r="O127" s="232" t="s">
        <v>23</v>
      </c>
      <c r="P127" s="232" t="s">
        <v>23</v>
      </c>
      <c r="Q127" s="232" t="s">
        <v>23</v>
      </c>
      <c r="R127" s="232" t="s">
        <v>23</v>
      </c>
      <c r="S127" s="232" t="s">
        <v>23</v>
      </c>
      <c r="T127" s="229" t="s">
        <v>23</v>
      </c>
      <c r="U127" s="232">
        <v>0</v>
      </c>
      <c r="V127" s="232">
        <v>0</v>
      </c>
      <c r="W127" s="229" t="s">
        <v>469</v>
      </c>
      <c r="X127" s="80" t="s">
        <v>450</v>
      </c>
      <c r="Y127" s="232" t="s">
        <v>1</v>
      </c>
    </row>
    <row r="128" spans="1:25">
      <c r="A128" s="232">
        <f t="shared" si="1"/>
        <v>125</v>
      </c>
      <c r="B128" s="232">
        <v>1</v>
      </c>
      <c r="C128" s="232" t="s">
        <v>716</v>
      </c>
      <c r="D128" s="232">
        <v>21609</v>
      </c>
      <c r="E128" s="232" t="s">
        <v>499</v>
      </c>
      <c r="F128" s="229" t="s">
        <v>468</v>
      </c>
      <c r="G128" s="229">
        <v>20211130</v>
      </c>
      <c r="H128" s="232">
        <v>1</v>
      </c>
      <c r="I128" s="232" t="s">
        <v>33</v>
      </c>
      <c r="J128" s="229" t="s">
        <v>656</v>
      </c>
      <c r="K128" s="232" t="s">
        <v>10</v>
      </c>
      <c r="L128" s="232" t="s">
        <v>445</v>
      </c>
      <c r="M128" s="235" t="s">
        <v>55</v>
      </c>
      <c r="N128" s="232" t="s">
        <v>23</v>
      </c>
      <c r="O128" s="232" t="s">
        <v>23</v>
      </c>
      <c r="P128" s="232" t="s">
        <v>23</v>
      </c>
      <c r="Q128" s="232" t="s">
        <v>23</v>
      </c>
      <c r="R128" s="232" t="s">
        <v>23</v>
      </c>
      <c r="S128" s="232" t="s">
        <v>23</v>
      </c>
      <c r="T128" s="229" t="s">
        <v>23</v>
      </c>
      <c r="U128" s="232">
        <v>0</v>
      </c>
      <c r="V128" s="232">
        <v>0</v>
      </c>
      <c r="W128" s="229" t="s">
        <v>469</v>
      </c>
      <c r="X128" s="80" t="s">
        <v>20</v>
      </c>
      <c r="Y128" s="232" t="s">
        <v>1</v>
      </c>
    </row>
    <row r="129" spans="1:25">
      <c r="A129" s="232">
        <f t="shared" si="1"/>
        <v>126</v>
      </c>
      <c r="B129" s="232">
        <v>1</v>
      </c>
      <c r="C129" s="232" t="s">
        <v>716</v>
      </c>
      <c r="D129" s="232">
        <v>21609</v>
      </c>
      <c r="E129" s="232" t="s">
        <v>500</v>
      </c>
      <c r="F129" s="229">
        <v>20211201</v>
      </c>
      <c r="G129" s="229">
        <v>20220531</v>
      </c>
      <c r="H129" s="232">
        <v>1</v>
      </c>
      <c r="I129" s="232" t="s">
        <v>33</v>
      </c>
      <c r="J129" s="229" t="s">
        <v>656</v>
      </c>
      <c r="K129" s="232" t="s">
        <v>10</v>
      </c>
      <c r="L129" s="232" t="s">
        <v>445</v>
      </c>
      <c r="M129" s="235" t="s">
        <v>55</v>
      </c>
      <c r="N129" s="232" t="s">
        <v>23</v>
      </c>
      <c r="O129" s="232" t="s">
        <v>23</v>
      </c>
      <c r="P129" s="232" t="s">
        <v>23</v>
      </c>
      <c r="Q129" s="232" t="s">
        <v>23</v>
      </c>
      <c r="R129" s="232" t="s">
        <v>23</v>
      </c>
      <c r="S129" s="232" t="s">
        <v>23</v>
      </c>
      <c r="T129" s="229" t="s">
        <v>23</v>
      </c>
      <c r="U129" s="232">
        <v>0</v>
      </c>
      <c r="V129" s="232">
        <v>0</v>
      </c>
      <c r="W129" s="229" t="s">
        <v>469</v>
      </c>
      <c r="X129" s="80" t="s">
        <v>20</v>
      </c>
      <c r="Y129" s="232" t="s">
        <v>1</v>
      </c>
    </row>
    <row r="130" spans="1:25">
      <c r="A130" s="232">
        <f t="shared" si="1"/>
        <v>127</v>
      </c>
      <c r="B130" s="232">
        <v>11</v>
      </c>
      <c r="C130" s="232" t="s">
        <v>716</v>
      </c>
      <c r="D130" s="232">
        <v>21609</v>
      </c>
      <c r="E130" s="232" t="s">
        <v>499</v>
      </c>
      <c r="F130" s="229" t="s">
        <v>468</v>
      </c>
      <c r="G130" s="229">
        <v>20211130</v>
      </c>
      <c r="H130" s="232">
        <v>1</v>
      </c>
      <c r="I130" s="232" t="s">
        <v>33</v>
      </c>
      <c r="J130" s="229" t="s">
        <v>656</v>
      </c>
      <c r="K130" s="232" t="s">
        <v>10</v>
      </c>
      <c r="L130" s="232" t="s">
        <v>445</v>
      </c>
      <c r="M130" s="235" t="s">
        <v>55</v>
      </c>
      <c r="N130" s="232" t="s">
        <v>23</v>
      </c>
      <c r="O130" s="232" t="s">
        <v>23</v>
      </c>
      <c r="P130" s="232" t="s">
        <v>23</v>
      </c>
      <c r="Q130" s="232" t="s">
        <v>23</v>
      </c>
      <c r="R130" s="232" t="s">
        <v>23</v>
      </c>
      <c r="S130" s="232" t="s">
        <v>23</v>
      </c>
      <c r="T130" s="229" t="s">
        <v>23</v>
      </c>
      <c r="U130" s="232">
        <v>0</v>
      </c>
      <c r="V130" s="232">
        <v>0</v>
      </c>
      <c r="W130" s="229" t="s">
        <v>469</v>
      </c>
      <c r="X130" s="80" t="s">
        <v>450</v>
      </c>
      <c r="Y130" s="232" t="s">
        <v>1</v>
      </c>
    </row>
    <row r="131" spans="1:25">
      <c r="A131" s="232">
        <f t="shared" si="1"/>
        <v>128</v>
      </c>
      <c r="B131" s="232">
        <v>11</v>
      </c>
      <c r="C131" s="232" t="s">
        <v>716</v>
      </c>
      <c r="D131" s="232">
        <v>21609</v>
      </c>
      <c r="E131" s="232" t="s">
        <v>500</v>
      </c>
      <c r="F131" s="229">
        <v>20211201</v>
      </c>
      <c r="G131" s="229">
        <v>20220531</v>
      </c>
      <c r="H131" s="232">
        <v>1</v>
      </c>
      <c r="I131" s="232" t="s">
        <v>33</v>
      </c>
      <c r="J131" s="229" t="s">
        <v>656</v>
      </c>
      <c r="K131" s="232" t="s">
        <v>10</v>
      </c>
      <c r="L131" s="232" t="s">
        <v>445</v>
      </c>
      <c r="M131" s="235" t="s">
        <v>55</v>
      </c>
      <c r="N131" s="232" t="s">
        <v>23</v>
      </c>
      <c r="O131" s="232" t="s">
        <v>23</v>
      </c>
      <c r="P131" s="232" t="s">
        <v>23</v>
      </c>
      <c r="Q131" s="232" t="s">
        <v>23</v>
      </c>
      <c r="R131" s="232" t="s">
        <v>23</v>
      </c>
      <c r="S131" s="232" t="s">
        <v>23</v>
      </c>
      <c r="T131" s="229" t="s">
        <v>23</v>
      </c>
      <c r="U131" s="232">
        <v>0</v>
      </c>
      <c r="V131" s="232">
        <v>0</v>
      </c>
      <c r="W131" s="229" t="s">
        <v>469</v>
      </c>
      <c r="X131" s="80" t="s">
        <v>450</v>
      </c>
      <c r="Y131" s="232" t="s">
        <v>1</v>
      </c>
    </row>
    <row r="132" spans="1:25">
      <c r="A132" s="232">
        <f t="shared" si="1"/>
        <v>129</v>
      </c>
      <c r="B132" s="232">
        <v>1</v>
      </c>
      <c r="C132" s="232" t="s">
        <v>716</v>
      </c>
      <c r="D132" s="232">
        <v>99100</v>
      </c>
      <c r="E132" s="232" t="s">
        <v>499</v>
      </c>
      <c r="F132" s="229" t="s">
        <v>468</v>
      </c>
      <c r="G132" s="229">
        <v>20211130</v>
      </c>
      <c r="H132" s="232">
        <v>1</v>
      </c>
      <c r="I132" s="232" t="s">
        <v>33</v>
      </c>
      <c r="J132" s="229" t="s">
        <v>656</v>
      </c>
      <c r="K132" s="232" t="s">
        <v>10</v>
      </c>
      <c r="L132" s="232" t="s">
        <v>445</v>
      </c>
      <c r="M132" s="235" t="s">
        <v>56</v>
      </c>
      <c r="N132" s="232" t="s">
        <v>23</v>
      </c>
      <c r="O132" s="232" t="s">
        <v>23</v>
      </c>
      <c r="P132" s="232" t="s">
        <v>23</v>
      </c>
      <c r="Q132" s="232" t="s">
        <v>23</v>
      </c>
      <c r="R132" s="232" t="s">
        <v>23</v>
      </c>
      <c r="S132" s="232" t="s">
        <v>23</v>
      </c>
      <c r="T132" s="229" t="s">
        <v>23</v>
      </c>
      <c r="U132" s="232">
        <v>0</v>
      </c>
      <c r="V132" s="232">
        <v>0</v>
      </c>
      <c r="W132" s="229" t="s">
        <v>469</v>
      </c>
      <c r="X132" s="80" t="s">
        <v>20</v>
      </c>
      <c r="Y132" s="232" t="s">
        <v>1</v>
      </c>
    </row>
    <row r="133" spans="1:25">
      <c r="A133" s="232">
        <f t="shared" si="1"/>
        <v>130</v>
      </c>
      <c r="B133" s="232">
        <v>1</v>
      </c>
      <c r="C133" s="232" t="s">
        <v>716</v>
      </c>
      <c r="D133" s="232">
        <v>99100</v>
      </c>
      <c r="E133" s="232" t="s">
        <v>500</v>
      </c>
      <c r="F133" s="229">
        <v>20211201</v>
      </c>
      <c r="G133" s="229">
        <v>20220531</v>
      </c>
      <c r="H133" s="232">
        <v>1</v>
      </c>
      <c r="I133" s="232" t="s">
        <v>33</v>
      </c>
      <c r="J133" s="229" t="s">
        <v>656</v>
      </c>
      <c r="K133" s="232" t="s">
        <v>10</v>
      </c>
      <c r="L133" s="232" t="s">
        <v>445</v>
      </c>
      <c r="M133" s="235" t="s">
        <v>56</v>
      </c>
      <c r="N133" s="232" t="s">
        <v>23</v>
      </c>
      <c r="O133" s="232" t="s">
        <v>23</v>
      </c>
      <c r="P133" s="232" t="s">
        <v>23</v>
      </c>
      <c r="Q133" s="232" t="s">
        <v>23</v>
      </c>
      <c r="R133" s="232" t="s">
        <v>23</v>
      </c>
      <c r="S133" s="232" t="s">
        <v>23</v>
      </c>
      <c r="T133" s="229" t="s">
        <v>23</v>
      </c>
      <c r="U133" s="232">
        <v>0</v>
      </c>
      <c r="V133" s="232">
        <v>0</v>
      </c>
      <c r="W133" s="229" t="s">
        <v>469</v>
      </c>
      <c r="X133" s="80" t="s">
        <v>20</v>
      </c>
      <c r="Y133" s="232" t="s">
        <v>1</v>
      </c>
    </row>
    <row r="134" spans="1:25">
      <c r="A134" s="232">
        <f t="shared" ref="A134:A197" si="2">A133+1</f>
        <v>131</v>
      </c>
      <c r="B134" s="232">
        <v>11</v>
      </c>
      <c r="C134" s="232" t="s">
        <v>716</v>
      </c>
      <c r="D134" s="232">
        <v>99100</v>
      </c>
      <c r="E134" s="232" t="s">
        <v>499</v>
      </c>
      <c r="F134" s="229" t="s">
        <v>468</v>
      </c>
      <c r="G134" s="229">
        <v>20211130</v>
      </c>
      <c r="H134" s="232">
        <v>1</v>
      </c>
      <c r="I134" s="232" t="s">
        <v>33</v>
      </c>
      <c r="J134" s="229" t="s">
        <v>656</v>
      </c>
      <c r="K134" s="232" t="s">
        <v>10</v>
      </c>
      <c r="L134" s="232" t="s">
        <v>445</v>
      </c>
      <c r="M134" s="235" t="s">
        <v>56</v>
      </c>
      <c r="N134" s="232" t="s">
        <v>23</v>
      </c>
      <c r="O134" s="232" t="s">
        <v>23</v>
      </c>
      <c r="P134" s="232" t="s">
        <v>23</v>
      </c>
      <c r="Q134" s="232" t="s">
        <v>23</v>
      </c>
      <c r="R134" s="232" t="s">
        <v>23</v>
      </c>
      <c r="S134" s="232" t="s">
        <v>23</v>
      </c>
      <c r="T134" s="229" t="s">
        <v>23</v>
      </c>
      <c r="U134" s="232">
        <v>0</v>
      </c>
      <c r="V134" s="232">
        <v>0</v>
      </c>
      <c r="W134" s="229" t="s">
        <v>469</v>
      </c>
      <c r="X134" s="80" t="s">
        <v>450</v>
      </c>
      <c r="Y134" s="232" t="s">
        <v>1</v>
      </c>
    </row>
    <row r="135" spans="1:25">
      <c r="A135" s="232">
        <f t="shared" si="2"/>
        <v>132</v>
      </c>
      <c r="B135" s="232">
        <v>11</v>
      </c>
      <c r="C135" s="232" t="s">
        <v>716</v>
      </c>
      <c r="D135" s="232">
        <v>99100</v>
      </c>
      <c r="E135" s="232" t="s">
        <v>500</v>
      </c>
      <c r="F135" s="229">
        <v>20211201</v>
      </c>
      <c r="G135" s="229">
        <v>20220531</v>
      </c>
      <c r="H135" s="232">
        <v>1</v>
      </c>
      <c r="I135" s="232" t="s">
        <v>33</v>
      </c>
      <c r="J135" s="229" t="s">
        <v>656</v>
      </c>
      <c r="K135" s="232" t="s">
        <v>10</v>
      </c>
      <c r="L135" s="232" t="s">
        <v>445</v>
      </c>
      <c r="M135" s="235" t="s">
        <v>56</v>
      </c>
      <c r="N135" s="232" t="s">
        <v>23</v>
      </c>
      <c r="O135" s="232" t="s">
        <v>23</v>
      </c>
      <c r="P135" s="232" t="s">
        <v>23</v>
      </c>
      <c r="Q135" s="232" t="s">
        <v>23</v>
      </c>
      <c r="R135" s="232" t="s">
        <v>23</v>
      </c>
      <c r="S135" s="232" t="s">
        <v>23</v>
      </c>
      <c r="T135" s="229" t="s">
        <v>23</v>
      </c>
      <c r="U135" s="232">
        <v>0</v>
      </c>
      <c r="V135" s="232">
        <v>0</v>
      </c>
      <c r="W135" s="229" t="s">
        <v>469</v>
      </c>
      <c r="X135" s="80" t="s">
        <v>450</v>
      </c>
      <c r="Y135" s="232" t="s">
        <v>1</v>
      </c>
    </row>
    <row r="136" spans="1:25">
      <c r="A136" s="232">
        <f t="shared" si="2"/>
        <v>133</v>
      </c>
      <c r="B136" s="232">
        <v>1</v>
      </c>
      <c r="C136" s="232" t="s">
        <v>716</v>
      </c>
      <c r="D136" s="232">
        <v>79101</v>
      </c>
      <c r="E136" s="232" t="s">
        <v>499</v>
      </c>
      <c r="F136" s="229" t="s">
        <v>468</v>
      </c>
      <c r="G136" s="229">
        <v>20211130</v>
      </c>
      <c r="H136" s="232">
        <v>1</v>
      </c>
      <c r="I136" s="232" t="s">
        <v>33</v>
      </c>
      <c r="J136" s="229" t="s">
        <v>656</v>
      </c>
      <c r="K136" s="232" t="s">
        <v>10</v>
      </c>
      <c r="L136" s="232" t="s">
        <v>445</v>
      </c>
      <c r="M136" s="235" t="s">
        <v>56</v>
      </c>
      <c r="N136" s="232" t="s">
        <v>23</v>
      </c>
      <c r="O136" s="232" t="s">
        <v>23</v>
      </c>
      <c r="P136" s="232" t="s">
        <v>23</v>
      </c>
      <c r="Q136" s="232" t="s">
        <v>23</v>
      </c>
      <c r="R136" s="232" t="s">
        <v>23</v>
      </c>
      <c r="S136" s="232" t="s">
        <v>23</v>
      </c>
      <c r="T136" s="229" t="s">
        <v>23</v>
      </c>
      <c r="U136" s="232">
        <v>0</v>
      </c>
      <c r="V136" s="232">
        <v>0</v>
      </c>
      <c r="W136" s="229" t="s">
        <v>469</v>
      </c>
      <c r="X136" s="80" t="s">
        <v>20</v>
      </c>
      <c r="Y136" s="232" t="s">
        <v>1</v>
      </c>
    </row>
    <row r="137" spans="1:25">
      <c r="A137" s="232">
        <f t="shared" si="2"/>
        <v>134</v>
      </c>
      <c r="B137" s="232">
        <v>1</v>
      </c>
      <c r="C137" s="232" t="s">
        <v>716</v>
      </c>
      <c r="D137" s="232">
        <v>79101</v>
      </c>
      <c r="E137" s="232" t="s">
        <v>500</v>
      </c>
      <c r="F137" s="229">
        <v>20211201</v>
      </c>
      <c r="G137" s="229">
        <v>20220531</v>
      </c>
      <c r="H137" s="232">
        <v>1</v>
      </c>
      <c r="I137" s="232" t="s">
        <v>33</v>
      </c>
      <c r="J137" s="229" t="s">
        <v>656</v>
      </c>
      <c r="K137" s="232" t="s">
        <v>10</v>
      </c>
      <c r="L137" s="232" t="s">
        <v>445</v>
      </c>
      <c r="M137" s="235" t="s">
        <v>56</v>
      </c>
      <c r="N137" s="232" t="s">
        <v>23</v>
      </c>
      <c r="O137" s="232" t="s">
        <v>23</v>
      </c>
      <c r="P137" s="232" t="s">
        <v>23</v>
      </c>
      <c r="Q137" s="232" t="s">
        <v>23</v>
      </c>
      <c r="R137" s="232" t="s">
        <v>23</v>
      </c>
      <c r="S137" s="232" t="s">
        <v>23</v>
      </c>
      <c r="T137" s="229" t="s">
        <v>23</v>
      </c>
      <c r="U137" s="232">
        <v>0</v>
      </c>
      <c r="V137" s="232">
        <v>0</v>
      </c>
      <c r="W137" s="229" t="s">
        <v>469</v>
      </c>
      <c r="X137" s="80" t="s">
        <v>20</v>
      </c>
      <c r="Y137" s="232" t="s">
        <v>1</v>
      </c>
    </row>
    <row r="138" spans="1:25">
      <c r="A138" s="232">
        <f t="shared" si="2"/>
        <v>135</v>
      </c>
      <c r="B138" s="232">
        <v>11</v>
      </c>
      <c r="C138" s="232" t="s">
        <v>716</v>
      </c>
      <c r="D138" s="232">
        <v>79101</v>
      </c>
      <c r="E138" s="232" t="s">
        <v>499</v>
      </c>
      <c r="F138" s="229" t="s">
        <v>468</v>
      </c>
      <c r="G138" s="229">
        <v>20211130</v>
      </c>
      <c r="H138" s="232">
        <v>1</v>
      </c>
      <c r="I138" s="232" t="s">
        <v>33</v>
      </c>
      <c r="J138" s="229" t="s">
        <v>656</v>
      </c>
      <c r="K138" s="232" t="s">
        <v>10</v>
      </c>
      <c r="L138" s="232" t="s">
        <v>445</v>
      </c>
      <c r="M138" s="235" t="s">
        <v>56</v>
      </c>
      <c r="N138" s="232" t="s">
        <v>23</v>
      </c>
      <c r="O138" s="232" t="s">
        <v>23</v>
      </c>
      <c r="P138" s="232" t="s">
        <v>23</v>
      </c>
      <c r="Q138" s="232" t="s">
        <v>23</v>
      </c>
      <c r="R138" s="232" t="s">
        <v>23</v>
      </c>
      <c r="S138" s="232" t="s">
        <v>23</v>
      </c>
      <c r="T138" s="229" t="s">
        <v>23</v>
      </c>
      <c r="U138" s="232">
        <v>0</v>
      </c>
      <c r="V138" s="232">
        <v>0</v>
      </c>
      <c r="W138" s="229" t="s">
        <v>469</v>
      </c>
      <c r="X138" s="80" t="s">
        <v>450</v>
      </c>
      <c r="Y138" s="232" t="s">
        <v>1</v>
      </c>
    </row>
    <row r="139" spans="1:25">
      <c r="A139" s="232">
        <f t="shared" si="2"/>
        <v>136</v>
      </c>
      <c r="B139" s="232">
        <v>11</v>
      </c>
      <c r="C139" s="232" t="s">
        <v>716</v>
      </c>
      <c r="D139" s="232">
        <v>79101</v>
      </c>
      <c r="E139" s="232" t="s">
        <v>500</v>
      </c>
      <c r="F139" s="229">
        <v>20211201</v>
      </c>
      <c r="G139" s="229">
        <v>20220531</v>
      </c>
      <c r="H139" s="232">
        <v>1</v>
      </c>
      <c r="I139" s="232" t="s">
        <v>33</v>
      </c>
      <c r="J139" s="229" t="s">
        <v>656</v>
      </c>
      <c r="K139" s="232" t="s">
        <v>10</v>
      </c>
      <c r="L139" s="232" t="s">
        <v>445</v>
      </c>
      <c r="M139" s="235" t="s">
        <v>56</v>
      </c>
      <c r="N139" s="232" t="s">
        <v>23</v>
      </c>
      <c r="O139" s="232" t="s">
        <v>23</v>
      </c>
      <c r="P139" s="232" t="s">
        <v>23</v>
      </c>
      <c r="Q139" s="232" t="s">
        <v>23</v>
      </c>
      <c r="R139" s="232" t="s">
        <v>23</v>
      </c>
      <c r="S139" s="232" t="s">
        <v>23</v>
      </c>
      <c r="T139" s="229" t="s">
        <v>23</v>
      </c>
      <c r="U139" s="232">
        <v>0</v>
      </c>
      <c r="V139" s="232">
        <v>0</v>
      </c>
      <c r="W139" s="229" t="s">
        <v>469</v>
      </c>
      <c r="X139" s="80" t="s">
        <v>450</v>
      </c>
      <c r="Y139" s="232" t="s">
        <v>1</v>
      </c>
    </row>
    <row r="140" spans="1:25">
      <c r="A140" s="232">
        <f t="shared" si="2"/>
        <v>137</v>
      </c>
      <c r="B140" s="232">
        <v>1</v>
      </c>
      <c r="C140" s="232" t="s">
        <v>716</v>
      </c>
      <c r="D140" s="232">
        <v>11609</v>
      </c>
      <c r="E140" s="232" t="s">
        <v>499</v>
      </c>
      <c r="F140" s="229" t="s">
        <v>468</v>
      </c>
      <c r="G140" s="229">
        <v>20211130</v>
      </c>
      <c r="H140" s="232">
        <v>1</v>
      </c>
      <c r="I140" s="232" t="s">
        <v>33</v>
      </c>
      <c r="J140" s="229" t="s">
        <v>656</v>
      </c>
      <c r="K140" s="232" t="s">
        <v>10</v>
      </c>
      <c r="L140" s="232" t="s">
        <v>445</v>
      </c>
      <c r="M140" s="235" t="s">
        <v>56</v>
      </c>
      <c r="N140" s="232" t="s">
        <v>23</v>
      </c>
      <c r="O140" s="232" t="s">
        <v>23</v>
      </c>
      <c r="P140" s="232" t="s">
        <v>23</v>
      </c>
      <c r="Q140" s="232" t="s">
        <v>23</v>
      </c>
      <c r="R140" s="232" t="s">
        <v>23</v>
      </c>
      <c r="S140" s="232" t="s">
        <v>23</v>
      </c>
      <c r="T140" s="229" t="s">
        <v>23</v>
      </c>
      <c r="U140" s="232">
        <v>0</v>
      </c>
      <c r="V140" s="232">
        <v>0</v>
      </c>
      <c r="W140" s="229" t="s">
        <v>469</v>
      </c>
      <c r="X140" s="80" t="s">
        <v>20</v>
      </c>
      <c r="Y140" s="232" t="s">
        <v>1</v>
      </c>
    </row>
    <row r="141" spans="1:25">
      <c r="A141" s="232">
        <f t="shared" si="2"/>
        <v>138</v>
      </c>
      <c r="B141" s="232">
        <v>1</v>
      </c>
      <c r="C141" s="232" t="s">
        <v>716</v>
      </c>
      <c r="D141" s="232">
        <v>11609</v>
      </c>
      <c r="E141" s="232" t="s">
        <v>500</v>
      </c>
      <c r="F141" s="229">
        <v>20211201</v>
      </c>
      <c r="G141" s="229">
        <v>20220531</v>
      </c>
      <c r="H141" s="232">
        <v>1</v>
      </c>
      <c r="I141" s="232" t="s">
        <v>33</v>
      </c>
      <c r="J141" s="229" t="s">
        <v>656</v>
      </c>
      <c r="K141" s="232" t="s">
        <v>10</v>
      </c>
      <c r="L141" s="232" t="s">
        <v>445</v>
      </c>
      <c r="M141" s="235" t="s">
        <v>56</v>
      </c>
      <c r="N141" s="232" t="s">
        <v>23</v>
      </c>
      <c r="O141" s="232" t="s">
        <v>23</v>
      </c>
      <c r="P141" s="232" t="s">
        <v>23</v>
      </c>
      <c r="Q141" s="232" t="s">
        <v>23</v>
      </c>
      <c r="R141" s="232" t="s">
        <v>23</v>
      </c>
      <c r="S141" s="232" t="s">
        <v>23</v>
      </c>
      <c r="T141" s="229" t="s">
        <v>23</v>
      </c>
      <c r="U141" s="232">
        <v>0</v>
      </c>
      <c r="V141" s="232">
        <v>0</v>
      </c>
      <c r="W141" s="229" t="s">
        <v>469</v>
      </c>
      <c r="X141" s="80" t="s">
        <v>20</v>
      </c>
      <c r="Y141" s="232" t="s">
        <v>1</v>
      </c>
    </row>
    <row r="142" spans="1:25">
      <c r="A142" s="232">
        <f t="shared" si="2"/>
        <v>139</v>
      </c>
      <c r="B142" s="232">
        <v>11</v>
      </c>
      <c r="C142" s="232" t="s">
        <v>716</v>
      </c>
      <c r="D142" s="232">
        <v>11609</v>
      </c>
      <c r="E142" s="232" t="s">
        <v>499</v>
      </c>
      <c r="F142" s="229" t="s">
        <v>468</v>
      </c>
      <c r="G142" s="229">
        <v>20211130</v>
      </c>
      <c r="H142" s="232">
        <v>1</v>
      </c>
      <c r="I142" s="232" t="s">
        <v>33</v>
      </c>
      <c r="J142" s="229" t="s">
        <v>656</v>
      </c>
      <c r="K142" s="232" t="s">
        <v>10</v>
      </c>
      <c r="L142" s="232" t="s">
        <v>445</v>
      </c>
      <c r="M142" s="235" t="s">
        <v>56</v>
      </c>
      <c r="N142" s="232" t="s">
        <v>23</v>
      </c>
      <c r="O142" s="232" t="s">
        <v>23</v>
      </c>
      <c r="P142" s="232" t="s">
        <v>23</v>
      </c>
      <c r="Q142" s="232" t="s">
        <v>23</v>
      </c>
      <c r="R142" s="232" t="s">
        <v>23</v>
      </c>
      <c r="S142" s="232" t="s">
        <v>23</v>
      </c>
      <c r="T142" s="229" t="s">
        <v>23</v>
      </c>
      <c r="U142" s="232">
        <v>0</v>
      </c>
      <c r="V142" s="232">
        <v>0</v>
      </c>
      <c r="W142" s="229" t="s">
        <v>469</v>
      </c>
      <c r="X142" s="80" t="s">
        <v>450</v>
      </c>
      <c r="Y142" s="232" t="s">
        <v>1</v>
      </c>
    </row>
    <row r="143" spans="1:25">
      <c r="A143" s="232">
        <f t="shared" si="2"/>
        <v>140</v>
      </c>
      <c r="B143" s="232">
        <v>11</v>
      </c>
      <c r="C143" s="232" t="s">
        <v>716</v>
      </c>
      <c r="D143" s="232">
        <v>11609</v>
      </c>
      <c r="E143" s="232" t="s">
        <v>500</v>
      </c>
      <c r="F143" s="229">
        <v>20211201</v>
      </c>
      <c r="G143" s="229">
        <v>20220531</v>
      </c>
      <c r="H143" s="232">
        <v>1</v>
      </c>
      <c r="I143" s="232" t="s">
        <v>33</v>
      </c>
      <c r="J143" s="229" t="s">
        <v>656</v>
      </c>
      <c r="K143" s="232" t="s">
        <v>10</v>
      </c>
      <c r="L143" s="232" t="s">
        <v>445</v>
      </c>
      <c r="M143" s="235" t="s">
        <v>56</v>
      </c>
      <c r="N143" s="232" t="s">
        <v>23</v>
      </c>
      <c r="O143" s="232" t="s">
        <v>23</v>
      </c>
      <c r="P143" s="232" t="s">
        <v>23</v>
      </c>
      <c r="Q143" s="232" t="s">
        <v>23</v>
      </c>
      <c r="R143" s="232" t="s">
        <v>23</v>
      </c>
      <c r="S143" s="232" t="s">
        <v>23</v>
      </c>
      <c r="T143" s="229" t="s">
        <v>23</v>
      </c>
      <c r="U143" s="232">
        <v>0</v>
      </c>
      <c r="V143" s="232">
        <v>0</v>
      </c>
      <c r="W143" s="229" t="s">
        <v>469</v>
      </c>
      <c r="X143" s="80" t="s">
        <v>450</v>
      </c>
      <c r="Y143" s="232" t="s">
        <v>1</v>
      </c>
    </row>
    <row r="144" spans="1:25">
      <c r="A144" s="232">
        <f t="shared" si="2"/>
        <v>141</v>
      </c>
      <c r="B144" s="232">
        <v>1</v>
      </c>
      <c r="C144" s="232" t="s">
        <v>716</v>
      </c>
      <c r="D144" s="232">
        <v>21609</v>
      </c>
      <c r="E144" s="232" t="s">
        <v>499</v>
      </c>
      <c r="F144" s="229" t="s">
        <v>468</v>
      </c>
      <c r="G144" s="229">
        <v>20211130</v>
      </c>
      <c r="H144" s="232">
        <v>1</v>
      </c>
      <c r="I144" s="232" t="s">
        <v>33</v>
      </c>
      <c r="J144" s="229" t="s">
        <v>656</v>
      </c>
      <c r="K144" s="232" t="s">
        <v>10</v>
      </c>
      <c r="L144" s="232" t="s">
        <v>445</v>
      </c>
      <c r="M144" s="235" t="s">
        <v>56</v>
      </c>
      <c r="N144" s="232" t="s">
        <v>23</v>
      </c>
      <c r="O144" s="232" t="s">
        <v>23</v>
      </c>
      <c r="P144" s="232" t="s">
        <v>23</v>
      </c>
      <c r="Q144" s="232" t="s">
        <v>23</v>
      </c>
      <c r="R144" s="232" t="s">
        <v>23</v>
      </c>
      <c r="S144" s="232" t="s">
        <v>23</v>
      </c>
      <c r="T144" s="229" t="s">
        <v>23</v>
      </c>
      <c r="U144" s="232">
        <v>0</v>
      </c>
      <c r="V144" s="232">
        <v>0</v>
      </c>
      <c r="W144" s="229" t="s">
        <v>469</v>
      </c>
      <c r="X144" s="80" t="s">
        <v>20</v>
      </c>
      <c r="Y144" s="232" t="s">
        <v>1</v>
      </c>
    </row>
    <row r="145" spans="1:25">
      <c r="A145" s="232">
        <f t="shared" si="2"/>
        <v>142</v>
      </c>
      <c r="B145" s="232">
        <v>1</v>
      </c>
      <c r="C145" s="232" t="s">
        <v>716</v>
      </c>
      <c r="D145" s="232">
        <v>21609</v>
      </c>
      <c r="E145" s="232" t="s">
        <v>500</v>
      </c>
      <c r="F145" s="229">
        <v>20211201</v>
      </c>
      <c r="G145" s="229">
        <v>20220531</v>
      </c>
      <c r="H145" s="232">
        <v>1</v>
      </c>
      <c r="I145" s="232" t="s">
        <v>33</v>
      </c>
      <c r="J145" s="229" t="s">
        <v>656</v>
      </c>
      <c r="K145" s="232" t="s">
        <v>10</v>
      </c>
      <c r="L145" s="232" t="s">
        <v>445</v>
      </c>
      <c r="M145" s="235" t="s">
        <v>56</v>
      </c>
      <c r="N145" s="232" t="s">
        <v>23</v>
      </c>
      <c r="O145" s="232" t="s">
        <v>23</v>
      </c>
      <c r="P145" s="232" t="s">
        <v>23</v>
      </c>
      <c r="Q145" s="232" t="s">
        <v>23</v>
      </c>
      <c r="R145" s="232" t="s">
        <v>23</v>
      </c>
      <c r="S145" s="232" t="s">
        <v>23</v>
      </c>
      <c r="T145" s="229" t="s">
        <v>23</v>
      </c>
      <c r="U145" s="232">
        <v>0</v>
      </c>
      <c r="V145" s="232">
        <v>0</v>
      </c>
      <c r="W145" s="229" t="s">
        <v>469</v>
      </c>
      <c r="X145" s="80" t="s">
        <v>20</v>
      </c>
      <c r="Y145" s="232" t="s">
        <v>1</v>
      </c>
    </row>
    <row r="146" spans="1:25">
      <c r="A146" s="232">
        <f t="shared" si="2"/>
        <v>143</v>
      </c>
      <c r="B146" s="232">
        <v>11</v>
      </c>
      <c r="C146" s="232" t="s">
        <v>716</v>
      </c>
      <c r="D146" s="232">
        <v>21609</v>
      </c>
      <c r="E146" s="232" t="s">
        <v>499</v>
      </c>
      <c r="F146" s="229" t="s">
        <v>468</v>
      </c>
      <c r="G146" s="229">
        <v>20211130</v>
      </c>
      <c r="H146" s="232">
        <v>1</v>
      </c>
      <c r="I146" s="232" t="s">
        <v>33</v>
      </c>
      <c r="J146" s="229" t="s">
        <v>656</v>
      </c>
      <c r="K146" s="232" t="s">
        <v>10</v>
      </c>
      <c r="L146" s="232" t="s">
        <v>445</v>
      </c>
      <c r="M146" s="235" t="s">
        <v>56</v>
      </c>
      <c r="N146" s="232" t="s">
        <v>23</v>
      </c>
      <c r="O146" s="232" t="s">
        <v>23</v>
      </c>
      <c r="P146" s="232" t="s">
        <v>23</v>
      </c>
      <c r="Q146" s="232" t="s">
        <v>23</v>
      </c>
      <c r="R146" s="232" t="s">
        <v>23</v>
      </c>
      <c r="S146" s="232" t="s">
        <v>23</v>
      </c>
      <c r="T146" s="229" t="s">
        <v>23</v>
      </c>
      <c r="U146" s="232">
        <v>0</v>
      </c>
      <c r="V146" s="232">
        <v>0</v>
      </c>
      <c r="W146" s="229" t="s">
        <v>469</v>
      </c>
      <c r="X146" s="80" t="s">
        <v>450</v>
      </c>
      <c r="Y146" s="232" t="s">
        <v>1</v>
      </c>
    </row>
    <row r="147" spans="1:25">
      <c r="A147" s="232">
        <f t="shared" si="2"/>
        <v>144</v>
      </c>
      <c r="B147" s="232">
        <v>11</v>
      </c>
      <c r="C147" s="232" t="s">
        <v>716</v>
      </c>
      <c r="D147" s="232">
        <v>21609</v>
      </c>
      <c r="E147" s="232" t="s">
        <v>500</v>
      </c>
      <c r="F147" s="229">
        <v>20211201</v>
      </c>
      <c r="G147" s="229">
        <v>20220531</v>
      </c>
      <c r="H147" s="232">
        <v>1</v>
      </c>
      <c r="I147" s="232" t="s">
        <v>33</v>
      </c>
      <c r="J147" s="229" t="s">
        <v>656</v>
      </c>
      <c r="K147" s="232" t="s">
        <v>10</v>
      </c>
      <c r="L147" s="232" t="s">
        <v>445</v>
      </c>
      <c r="M147" s="235" t="s">
        <v>56</v>
      </c>
      <c r="N147" s="232" t="s">
        <v>23</v>
      </c>
      <c r="O147" s="232" t="s">
        <v>23</v>
      </c>
      <c r="P147" s="232" t="s">
        <v>23</v>
      </c>
      <c r="Q147" s="232" t="s">
        <v>23</v>
      </c>
      <c r="R147" s="232" t="s">
        <v>23</v>
      </c>
      <c r="S147" s="232" t="s">
        <v>23</v>
      </c>
      <c r="T147" s="229" t="s">
        <v>23</v>
      </c>
      <c r="U147" s="232">
        <v>0</v>
      </c>
      <c r="V147" s="232">
        <v>0</v>
      </c>
      <c r="W147" s="229" t="s">
        <v>469</v>
      </c>
      <c r="X147" s="80" t="s">
        <v>450</v>
      </c>
      <c r="Y147" s="232" t="s">
        <v>1</v>
      </c>
    </row>
    <row r="148" spans="1:25">
      <c r="A148" s="232">
        <f t="shared" si="2"/>
        <v>145</v>
      </c>
      <c r="B148" s="232">
        <v>1</v>
      </c>
      <c r="C148" s="232" t="s">
        <v>716</v>
      </c>
      <c r="D148" s="232">
        <v>99100</v>
      </c>
      <c r="E148" s="232" t="s">
        <v>499</v>
      </c>
      <c r="F148" s="229" t="s">
        <v>468</v>
      </c>
      <c r="G148" s="229">
        <v>20211130</v>
      </c>
      <c r="H148" s="232">
        <v>1</v>
      </c>
      <c r="I148" s="232" t="s">
        <v>33</v>
      </c>
      <c r="J148" s="229" t="s">
        <v>656</v>
      </c>
      <c r="K148" s="232" t="s">
        <v>10</v>
      </c>
      <c r="L148" s="232" t="s">
        <v>445</v>
      </c>
      <c r="M148" s="235" t="s">
        <v>59</v>
      </c>
      <c r="N148" s="232" t="s">
        <v>23</v>
      </c>
      <c r="O148" s="232" t="s">
        <v>23</v>
      </c>
      <c r="P148" s="232" t="s">
        <v>23</v>
      </c>
      <c r="Q148" s="232" t="s">
        <v>23</v>
      </c>
      <c r="R148" s="232" t="s">
        <v>23</v>
      </c>
      <c r="S148" s="232" t="s">
        <v>23</v>
      </c>
      <c r="T148" s="229" t="s">
        <v>23</v>
      </c>
      <c r="U148" s="232">
        <v>0</v>
      </c>
      <c r="V148" s="232">
        <v>0</v>
      </c>
      <c r="W148" s="229" t="s">
        <v>469</v>
      </c>
      <c r="X148" s="80" t="s">
        <v>20</v>
      </c>
      <c r="Y148" s="232" t="s">
        <v>1</v>
      </c>
    </row>
    <row r="149" spans="1:25">
      <c r="A149" s="232">
        <f t="shared" si="2"/>
        <v>146</v>
      </c>
      <c r="B149" s="232">
        <v>1</v>
      </c>
      <c r="C149" s="232" t="s">
        <v>716</v>
      </c>
      <c r="D149" s="232">
        <v>99100</v>
      </c>
      <c r="E149" s="232" t="s">
        <v>500</v>
      </c>
      <c r="F149" s="229">
        <v>20211201</v>
      </c>
      <c r="G149" s="229">
        <v>20220531</v>
      </c>
      <c r="H149" s="232">
        <v>1</v>
      </c>
      <c r="I149" s="232" t="s">
        <v>33</v>
      </c>
      <c r="J149" s="229" t="s">
        <v>656</v>
      </c>
      <c r="K149" s="232" t="s">
        <v>10</v>
      </c>
      <c r="L149" s="232" t="s">
        <v>445</v>
      </c>
      <c r="M149" s="235" t="s">
        <v>59</v>
      </c>
      <c r="N149" s="232" t="s">
        <v>23</v>
      </c>
      <c r="O149" s="232" t="s">
        <v>23</v>
      </c>
      <c r="P149" s="232" t="s">
        <v>23</v>
      </c>
      <c r="Q149" s="232" t="s">
        <v>23</v>
      </c>
      <c r="R149" s="232" t="s">
        <v>23</v>
      </c>
      <c r="S149" s="232" t="s">
        <v>23</v>
      </c>
      <c r="T149" s="229" t="s">
        <v>23</v>
      </c>
      <c r="U149" s="232">
        <v>0</v>
      </c>
      <c r="V149" s="232">
        <v>0</v>
      </c>
      <c r="W149" s="229" t="s">
        <v>469</v>
      </c>
      <c r="X149" s="80" t="s">
        <v>20</v>
      </c>
      <c r="Y149" s="232" t="s">
        <v>1</v>
      </c>
    </row>
    <row r="150" spans="1:25">
      <c r="A150" s="232">
        <f t="shared" si="2"/>
        <v>147</v>
      </c>
      <c r="B150" s="232">
        <v>11</v>
      </c>
      <c r="C150" s="232" t="s">
        <v>716</v>
      </c>
      <c r="D150" s="232">
        <v>99100</v>
      </c>
      <c r="E150" s="232" t="s">
        <v>499</v>
      </c>
      <c r="F150" s="229" t="s">
        <v>468</v>
      </c>
      <c r="G150" s="229">
        <v>20211130</v>
      </c>
      <c r="H150" s="232">
        <v>1</v>
      </c>
      <c r="I150" s="232" t="s">
        <v>33</v>
      </c>
      <c r="J150" s="229" t="s">
        <v>656</v>
      </c>
      <c r="K150" s="232" t="s">
        <v>10</v>
      </c>
      <c r="L150" s="232" t="s">
        <v>445</v>
      </c>
      <c r="M150" s="235" t="s">
        <v>59</v>
      </c>
      <c r="N150" s="232" t="s">
        <v>23</v>
      </c>
      <c r="O150" s="232" t="s">
        <v>23</v>
      </c>
      <c r="P150" s="232" t="s">
        <v>23</v>
      </c>
      <c r="Q150" s="232" t="s">
        <v>23</v>
      </c>
      <c r="R150" s="232" t="s">
        <v>23</v>
      </c>
      <c r="S150" s="232" t="s">
        <v>23</v>
      </c>
      <c r="T150" s="229" t="s">
        <v>23</v>
      </c>
      <c r="U150" s="232">
        <v>0</v>
      </c>
      <c r="V150" s="232">
        <v>0</v>
      </c>
      <c r="W150" s="229" t="s">
        <v>469</v>
      </c>
      <c r="X150" s="80" t="s">
        <v>450</v>
      </c>
      <c r="Y150" s="232" t="s">
        <v>1</v>
      </c>
    </row>
    <row r="151" spans="1:25">
      <c r="A151" s="232">
        <f t="shared" si="2"/>
        <v>148</v>
      </c>
      <c r="B151" s="232">
        <v>11</v>
      </c>
      <c r="C151" s="232" t="s">
        <v>716</v>
      </c>
      <c r="D151" s="232">
        <v>99100</v>
      </c>
      <c r="E151" s="232" t="s">
        <v>500</v>
      </c>
      <c r="F151" s="229">
        <v>20211201</v>
      </c>
      <c r="G151" s="229">
        <v>20220531</v>
      </c>
      <c r="H151" s="232">
        <v>1</v>
      </c>
      <c r="I151" s="232" t="s">
        <v>33</v>
      </c>
      <c r="J151" s="229" t="s">
        <v>656</v>
      </c>
      <c r="K151" s="232" t="s">
        <v>10</v>
      </c>
      <c r="L151" s="232" t="s">
        <v>445</v>
      </c>
      <c r="M151" s="235" t="s">
        <v>59</v>
      </c>
      <c r="N151" s="232" t="s">
        <v>23</v>
      </c>
      <c r="O151" s="232" t="s">
        <v>23</v>
      </c>
      <c r="P151" s="232" t="s">
        <v>23</v>
      </c>
      <c r="Q151" s="232" t="s">
        <v>23</v>
      </c>
      <c r="R151" s="232" t="s">
        <v>23</v>
      </c>
      <c r="S151" s="232" t="s">
        <v>23</v>
      </c>
      <c r="T151" s="229" t="s">
        <v>23</v>
      </c>
      <c r="U151" s="232">
        <v>0</v>
      </c>
      <c r="V151" s="232">
        <v>0</v>
      </c>
      <c r="W151" s="229" t="s">
        <v>469</v>
      </c>
      <c r="X151" s="80" t="s">
        <v>450</v>
      </c>
      <c r="Y151" s="232" t="s">
        <v>1</v>
      </c>
    </row>
    <row r="152" spans="1:25">
      <c r="A152" s="232">
        <f t="shared" si="2"/>
        <v>149</v>
      </c>
      <c r="B152" s="232">
        <v>1</v>
      </c>
      <c r="C152" s="232" t="s">
        <v>716</v>
      </c>
      <c r="D152" s="232">
        <v>79101</v>
      </c>
      <c r="E152" s="232" t="s">
        <v>499</v>
      </c>
      <c r="F152" s="229" t="s">
        <v>468</v>
      </c>
      <c r="G152" s="229">
        <v>20211130</v>
      </c>
      <c r="H152" s="232">
        <v>1</v>
      </c>
      <c r="I152" s="232" t="s">
        <v>33</v>
      </c>
      <c r="J152" s="229" t="s">
        <v>656</v>
      </c>
      <c r="K152" s="232" t="s">
        <v>10</v>
      </c>
      <c r="L152" s="232" t="s">
        <v>445</v>
      </c>
      <c r="M152" s="235" t="s">
        <v>59</v>
      </c>
      <c r="N152" s="232" t="s">
        <v>23</v>
      </c>
      <c r="O152" s="232" t="s">
        <v>23</v>
      </c>
      <c r="P152" s="232" t="s">
        <v>23</v>
      </c>
      <c r="Q152" s="232" t="s">
        <v>23</v>
      </c>
      <c r="R152" s="232" t="s">
        <v>23</v>
      </c>
      <c r="S152" s="232" t="s">
        <v>23</v>
      </c>
      <c r="T152" s="229" t="s">
        <v>23</v>
      </c>
      <c r="U152" s="232">
        <v>0</v>
      </c>
      <c r="V152" s="232">
        <v>0</v>
      </c>
      <c r="W152" s="229" t="s">
        <v>469</v>
      </c>
      <c r="X152" s="80" t="s">
        <v>20</v>
      </c>
      <c r="Y152" s="232" t="s">
        <v>1</v>
      </c>
    </row>
    <row r="153" spans="1:25">
      <c r="A153" s="232">
        <f t="shared" si="2"/>
        <v>150</v>
      </c>
      <c r="B153" s="232">
        <v>1</v>
      </c>
      <c r="C153" s="232" t="s">
        <v>716</v>
      </c>
      <c r="D153" s="232">
        <v>79101</v>
      </c>
      <c r="E153" s="232" t="s">
        <v>500</v>
      </c>
      <c r="F153" s="229">
        <v>20211201</v>
      </c>
      <c r="G153" s="229">
        <v>20220531</v>
      </c>
      <c r="H153" s="232">
        <v>1</v>
      </c>
      <c r="I153" s="232" t="s">
        <v>33</v>
      </c>
      <c r="J153" s="229" t="s">
        <v>656</v>
      </c>
      <c r="K153" s="232" t="s">
        <v>10</v>
      </c>
      <c r="L153" s="232" t="s">
        <v>445</v>
      </c>
      <c r="M153" s="235" t="s">
        <v>59</v>
      </c>
      <c r="N153" s="232" t="s">
        <v>23</v>
      </c>
      <c r="O153" s="232" t="s">
        <v>23</v>
      </c>
      <c r="P153" s="232" t="s">
        <v>23</v>
      </c>
      <c r="Q153" s="232" t="s">
        <v>23</v>
      </c>
      <c r="R153" s="232" t="s">
        <v>23</v>
      </c>
      <c r="S153" s="232" t="s">
        <v>23</v>
      </c>
      <c r="T153" s="229" t="s">
        <v>23</v>
      </c>
      <c r="U153" s="232">
        <v>0</v>
      </c>
      <c r="V153" s="232">
        <v>0</v>
      </c>
      <c r="W153" s="229" t="s">
        <v>469</v>
      </c>
      <c r="X153" s="80" t="s">
        <v>20</v>
      </c>
      <c r="Y153" s="232" t="s">
        <v>1</v>
      </c>
    </row>
    <row r="154" spans="1:25">
      <c r="A154" s="232">
        <f t="shared" si="2"/>
        <v>151</v>
      </c>
      <c r="B154" s="232">
        <v>11</v>
      </c>
      <c r="C154" s="232" t="s">
        <v>716</v>
      </c>
      <c r="D154" s="232">
        <v>79101</v>
      </c>
      <c r="E154" s="232" t="s">
        <v>499</v>
      </c>
      <c r="F154" s="229" t="s">
        <v>468</v>
      </c>
      <c r="G154" s="229">
        <v>20211130</v>
      </c>
      <c r="H154" s="232">
        <v>1</v>
      </c>
      <c r="I154" s="232" t="s">
        <v>33</v>
      </c>
      <c r="J154" s="229" t="s">
        <v>656</v>
      </c>
      <c r="K154" s="232" t="s">
        <v>10</v>
      </c>
      <c r="L154" s="232" t="s">
        <v>445</v>
      </c>
      <c r="M154" s="235" t="s">
        <v>59</v>
      </c>
      <c r="N154" s="232" t="s">
        <v>23</v>
      </c>
      <c r="O154" s="232" t="s">
        <v>23</v>
      </c>
      <c r="P154" s="232" t="s">
        <v>23</v>
      </c>
      <c r="Q154" s="232" t="s">
        <v>23</v>
      </c>
      <c r="R154" s="232" t="s">
        <v>23</v>
      </c>
      <c r="S154" s="232" t="s">
        <v>23</v>
      </c>
      <c r="T154" s="229" t="s">
        <v>23</v>
      </c>
      <c r="U154" s="232">
        <v>0</v>
      </c>
      <c r="V154" s="232">
        <v>0</v>
      </c>
      <c r="W154" s="229" t="s">
        <v>469</v>
      </c>
      <c r="X154" s="80" t="s">
        <v>450</v>
      </c>
      <c r="Y154" s="232" t="s">
        <v>1</v>
      </c>
    </row>
    <row r="155" spans="1:25">
      <c r="A155" s="232">
        <f t="shared" si="2"/>
        <v>152</v>
      </c>
      <c r="B155" s="232">
        <v>11</v>
      </c>
      <c r="C155" s="232" t="s">
        <v>716</v>
      </c>
      <c r="D155" s="232">
        <v>79101</v>
      </c>
      <c r="E155" s="232" t="s">
        <v>500</v>
      </c>
      <c r="F155" s="229">
        <v>20211201</v>
      </c>
      <c r="G155" s="229">
        <v>20220531</v>
      </c>
      <c r="H155" s="232">
        <v>1</v>
      </c>
      <c r="I155" s="232" t="s">
        <v>33</v>
      </c>
      <c r="J155" s="229" t="s">
        <v>656</v>
      </c>
      <c r="K155" s="232" t="s">
        <v>10</v>
      </c>
      <c r="L155" s="232" t="s">
        <v>445</v>
      </c>
      <c r="M155" s="235" t="s">
        <v>59</v>
      </c>
      <c r="N155" s="232" t="s">
        <v>23</v>
      </c>
      <c r="O155" s="232" t="s">
        <v>23</v>
      </c>
      <c r="P155" s="232" t="s">
        <v>23</v>
      </c>
      <c r="Q155" s="232" t="s">
        <v>23</v>
      </c>
      <c r="R155" s="232" t="s">
        <v>23</v>
      </c>
      <c r="S155" s="232" t="s">
        <v>23</v>
      </c>
      <c r="T155" s="229" t="s">
        <v>23</v>
      </c>
      <c r="U155" s="232">
        <v>0</v>
      </c>
      <c r="V155" s="232">
        <v>0</v>
      </c>
      <c r="W155" s="229" t="s">
        <v>469</v>
      </c>
      <c r="X155" s="80" t="s">
        <v>450</v>
      </c>
      <c r="Y155" s="232" t="s">
        <v>1</v>
      </c>
    </row>
    <row r="156" spans="1:25">
      <c r="A156" s="232">
        <f t="shared" si="2"/>
        <v>153</v>
      </c>
      <c r="B156" s="232">
        <v>1</v>
      </c>
      <c r="C156" s="232" t="s">
        <v>716</v>
      </c>
      <c r="D156" s="232">
        <v>11609</v>
      </c>
      <c r="E156" s="232" t="s">
        <v>499</v>
      </c>
      <c r="F156" s="229" t="s">
        <v>468</v>
      </c>
      <c r="G156" s="229">
        <v>20211130</v>
      </c>
      <c r="H156" s="232">
        <v>1</v>
      </c>
      <c r="I156" s="232" t="s">
        <v>33</v>
      </c>
      <c r="J156" s="229" t="s">
        <v>656</v>
      </c>
      <c r="K156" s="232" t="s">
        <v>10</v>
      </c>
      <c r="L156" s="232" t="s">
        <v>445</v>
      </c>
      <c r="M156" s="235" t="s">
        <v>59</v>
      </c>
      <c r="N156" s="232" t="s">
        <v>23</v>
      </c>
      <c r="O156" s="232" t="s">
        <v>23</v>
      </c>
      <c r="P156" s="232" t="s">
        <v>23</v>
      </c>
      <c r="Q156" s="232" t="s">
        <v>23</v>
      </c>
      <c r="R156" s="232" t="s">
        <v>23</v>
      </c>
      <c r="S156" s="232" t="s">
        <v>23</v>
      </c>
      <c r="T156" s="229" t="s">
        <v>23</v>
      </c>
      <c r="U156" s="232">
        <v>0</v>
      </c>
      <c r="V156" s="232">
        <v>0</v>
      </c>
      <c r="W156" s="229" t="s">
        <v>469</v>
      </c>
      <c r="X156" s="80" t="s">
        <v>20</v>
      </c>
      <c r="Y156" s="232" t="s">
        <v>1</v>
      </c>
    </row>
    <row r="157" spans="1:25">
      <c r="A157" s="232">
        <f t="shared" si="2"/>
        <v>154</v>
      </c>
      <c r="B157" s="232">
        <v>1</v>
      </c>
      <c r="C157" s="232" t="s">
        <v>716</v>
      </c>
      <c r="D157" s="232">
        <v>11609</v>
      </c>
      <c r="E157" s="232" t="s">
        <v>500</v>
      </c>
      <c r="F157" s="229">
        <v>20211201</v>
      </c>
      <c r="G157" s="229">
        <v>20220531</v>
      </c>
      <c r="H157" s="232">
        <v>1</v>
      </c>
      <c r="I157" s="232" t="s">
        <v>33</v>
      </c>
      <c r="J157" s="229" t="s">
        <v>656</v>
      </c>
      <c r="K157" s="232" t="s">
        <v>10</v>
      </c>
      <c r="L157" s="232" t="s">
        <v>445</v>
      </c>
      <c r="M157" s="235" t="s">
        <v>59</v>
      </c>
      <c r="N157" s="232" t="s">
        <v>23</v>
      </c>
      <c r="O157" s="232" t="s">
        <v>23</v>
      </c>
      <c r="P157" s="232" t="s">
        <v>23</v>
      </c>
      <c r="Q157" s="232" t="s">
        <v>23</v>
      </c>
      <c r="R157" s="232" t="s">
        <v>23</v>
      </c>
      <c r="S157" s="232" t="s">
        <v>23</v>
      </c>
      <c r="T157" s="229" t="s">
        <v>23</v>
      </c>
      <c r="U157" s="232">
        <v>0</v>
      </c>
      <c r="V157" s="232">
        <v>0</v>
      </c>
      <c r="W157" s="229" t="s">
        <v>469</v>
      </c>
      <c r="X157" s="80" t="s">
        <v>20</v>
      </c>
      <c r="Y157" s="232" t="s">
        <v>1</v>
      </c>
    </row>
    <row r="158" spans="1:25">
      <c r="A158" s="232">
        <f t="shared" si="2"/>
        <v>155</v>
      </c>
      <c r="B158" s="232">
        <v>11</v>
      </c>
      <c r="C158" s="232" t="s">
        <v>716</v>
      </c>
      <c r="D158" s="232">
        <v>11609</v>
      </c>
      <c r="E158" s="232" t="s">
        <v>499</v>
      </c>
      <c r="F158" s="229" t="s">
        <v>468</v>
      </c>
      <c r="G158" s="229">
        <v>20211130</v>
      </c>
      <c r="H158" s="232">
        <v>1</v>
      </c>
      <c r="I158" s="232" t="s">
        <v>33</v>
      </c>
      <c r="J158" s="229" t="s">
        <v>656</v>
      </c>
      <c r="K158" s="232" t="s">
        <v>10</v>
      </c>
      <c r="L158" s="232" t="s">
        <v>445</v>
      </c>
      <c r="M158" s="235" t="s">
        <v>59</v>
      </c>
      <c r="N158" s="232" t="s">
        <v>23</v>
      </c>
      <c r="O158" s="232" t="s">
        <v>23</v>
      </c>
      <c r="P158" s="232" t="s">
        <v>23</v>
      </c>
      <c r="Q158" s="232" t="s">
        <v>23</v>
      </c>
      <c r="R158" s="232" t="s">
        <v>23</v>
      </c>
      <c r="S158" s="232" t="s">
        <v>23</v>
      </c>
      <c r="T158" s="229" t="s">
        <v>23</v>
      </c>
      <c r="U158" s="232">
        <v>0</v>
      </c>
      <c r="V158" s="232">
        <v>0</v>
      </c>
      <c r="W158" s="229" t="s">
        <v>469</v>
      </c>
      <c r="X158" s="80" t="s">
        <v>450</v>
      </c>
      <c r="Y158" s="232" t="s">
        <v>1</v>
      </c>
    </row>
    <row r="159" spans="1:25">
      <c r="A159" s="232">
        <f t="shared" si="2"/>
        <v>156</v>
      </c>
      <c r="B159" s="232">
        <v>11</v>
      </c>
      <c r="C159" s="232" t="s">
        <v>716</v>
      </c>
      <c r="D159" s="232">
        <v>11609</v>
      </c>
      <c r="E159" s="232" t="s">
        <v>500</v>
      </c>
      <c r="F159" s="229">
        <v>20211201</v>
      </c>
      <c r="G159" s="229">
        <v>20220531</v>
      </c>
      <c r="H159" s="232">
        <v>1</v>
      </c>
      <c r="I159" s="232" t="s">
        <v>33</v>
      </c>
      <c r="J159" s="229" t="s">
        <v>656</v>
      </c>
      <c r="K159" s="232" t="s">
        <v>10</v>
      </c>
      <c r="L159" s="232" t="s">
        <v>445</v>
      </c>
      <c r="M159" s="235" t="s">
        <v>59</v>
      </c>
      <c r="N159" s="232" t="s">
        <v>23</v>
      </c>
      <c r="O159" s="232" t="s">
        <v>23</v>
      </c>
      <c r="P159" s="232" t="s">
        <v>23</v>
      </c>
      <c r="Q159" s="232" t="s">
        <v>23</v>
      </c>
      <c r="R159" s="232" t="s">
        <v>23</v>
      </c>
      <c r="S159" s="232" t="s">
        <v>23</v>
      </c>
      <c r="T159" s="229" t="s">
        <v>23</v>
      </c>
      <c r="U159" s="232">
        <v>0</v>
      </c>
      <c r="V159" s="232">
        <v>0</v>
      </c>
      <c r="W159" s="229" t="s">
        <v>469</v>
      </c>
      <c r="X159" s="80" t="s">
        <v>450</v>
      </c>
      <c r="Y159" s="232" t="s">
        <v>1</v>
      </c>
    </row>
    <row r="160" spans="1:25">
      <c r="A160" s="232">
        <f t="shared" si="2"/>
        <v>157</v>
      </c>
      <c r="B160" s="232">
        <v>1</v>
      </c>
      <c r="C160" s="232" t="s">
        <v>716</v>
      </c>
      <c r="D160" s="232">
        <v>21609</v>
      </c>
      <c r="E160" s="232" t="s">
        <v>499</v>
      </c>
      <c r="F160" s="229" t="s">
        <v>468</v>
      </c>
      <c r="G160" s="229">
        <v>20211130</v>
      </c>
      <c r="H160" s="232">
        <v>1</v>
      </c>
      <c r="I160" s="232" t="s">
        <v>33</v>
      </c>
      <c r="J160" s="229" t="s">
        <v>656</v>
      </c>
      <c r="K160" s="232" t="s">
        <v>10</v>
      </c>
      <c r="L160" s="232" t="s">
        <v>445</v>
      </c>
      <c r="M160" s="235" t="s">
        <v>59</v>
      </c>
      <c r="N160" s="232" t="s">
        <v>23</v>
      </c>
      <c r="O160" s="232" t="s">
        <v>23</v>
      </c>
      <c r="P160" s="232" t="s">
        <v>23</v>
      </c>
      <c r="Q160" s="232" t="s">
        <v>23</v>
      </c>
      <c r="R160" s="232" t="s">
        <v>23</v>
      </c>
      <c r="S160" s="232" t="s">
        <v>23</v>
      </c>
      <c r="T160" s="229" t="s">
        <v>23</v>
      </c>
      <c r="U160" s="232">
        <v>0</v>
      </c>
      <c r="V160" s="232">
        <v>0</v>
      </c>
      <c r="W160" s="229" t="s">
        <v>469</v>
      </c>
      <c r="X160" s="80" t="s">
        <v>20</v>
      </c>
      <c r="Y160" s="232" t="s">
        <v>1</v>
      </c>
    </row>
    <row r="161" spans="1:25">
      <c r="A161" s="232">
        <f t="shared" si="2"/>
        <v>158</v>
      </c>
      <c r="B161" s="232">
        <v>1</v>
      </c>
      <c r="C161" s="232" t="s">
        <v>716</v>
      </c>
      <c r="D161" s="232">
        <v>21609</v>
      </c>
      <c r="E161" s="232" t="s">
        <v>500</v>
      </c>
      <c r="F161" s="229">
        <v>20211201</v>
      </c>
      <c r="G161" s="229">
        <v>20220531</v>
      </c>
      <c r="H161" s="232">
        <v>1</v>
      </c>
      <c r="I161" s="232" t="s">
        <v>33</v>
      </c>
      <c r="J161" s="229" t="s">
        <v>656</v>
      </c>
      <c r="K161" s="232" t="s">
        <v>10</v>
      </c>
      <c r="L161" s="232" t="s">
        <v>445</v>
      </c>
      <c r="M161" s="235" t="s">
        <v>59</v>
      </c>
      <c r="N161" s="232" t="s">
        <v>23</v>
      </c>
      <c r="O161" s="232" t="s">
        <v>23</v>
      </c>
      <c r="P161" s="232" t="s">
        <v>23</v>
      </c>
      <c r="Q161" s="232" t="s">
        <v>23</v>
      </c>
      <c r="R161" s="232" t="s">
        <v>23</v>
      </c>
      <c r="S161" s="232" t="s">
        <v>23</v>
      </c>
      <c r="T161" s="229" t="s">
        <v>23</v>
      </c>
      <c r="U161" s="232">
        <v>0</v>
      </c>
      <c r="V161" s="232">
        <v>0</v>
      </c>
      <c r="W161" s="229" t="s">
        <v>469</v>
      </c>
      <c r="X161" s="80" t="s">
        <v>20</v>
      </c>
      <c r="Y161" s="232" t="s">
        <v>1</v>
      </c>
    </row>
    <row r="162" spans="1:25">
      <c r="A162" s="232">
        <f t="shared" si="2"/>
        <v>159</v>
      </c>
      <c r="B162" s="232">
        <v>11</v>
      </c>
      <c r="C162" s="232" t="s">
        <v>716</v>
      </c>
      <c r="D162" s="232">
        <v>21609</v>
      </c>
      <c r="E162" s="232" t="s">
        <v>499</v>
      </c>
      <c r="F162" s="229" t="s">
        <v>468</v>
      </c>
      <c r="G162" s="229">
        <v>20211130</v>
      </c>
      <c r="H162" s="232">
        <v>1</v>
      </c>
      <c r="I162" s="232" t="s">
        <v>33</v>
      </c>
      <c r="J162" s="229" t="s">
        <v>656</v>
      </c>
      <c r="K162" s="232" t="s">
        <v>10</v>
      </c>
      <c r="L162" s="232" t="s">
        <v>445</v>
      </c>
      <c r="M162" s="235" t="s">
        <v>59</v>
      </c>
      <c r="N162" s="232" t="s">
        <v>23</v>
      </c>
      <c r="O162" s="232" t="s">
        <v>23</v>
      </c>
      <c r="P162" s="232" t="s">
        <v>23</v>
      </c>
      <c r="Q162" s="232" t="s">
        <v>23</v>
      </c>
      <c r="R162" s="232" t="s">
        <v>23</v>
      </c>
      <c r="S162" s="232" t="s">
        <v>23</v>
      </c>
      <c r="T162" s="229" t="s">
        <v>23</v>
      </c>
      <c r="U162" s="232">
        <v>0</v>
      </c>
      <c r="V162" s="232">
        <v>0</v>
      </c>
      <c r="W162" s="229" t="s">
        <v>469</v>
      </c>
      <c r="X162" s="80" t="s">
        <v>450</v>
      </c>
      <c r="Y162" s="232" t="s">
        <v>1</v>
      </c>
    </row>
    <row r="163" spans="1:25">
      <c r="A163" s="232">
        <f t="shared" si="2"/>
        <v>160</v>
      </c>
      <c r="B163" s="232">
        <v>11</v>
      </c>
      <c r="C163" s="232" t="s">
        <v>716</v>
      </c>
      <c r="D163" s="232">
        <v>21609</v>
      </c>
      <c r="E163" s="232" t="s">
        <v>500</v>
      </c>
      <c r="F163" s="229">
        <v>20211201</v>
      </c>
      <c r="G163" s="229">
        <v>20220531</v>
      </c>
      <c r="H163" s="232">
        <v>1</v>
      </c>
      <c r="I163" s="232" t="s">
        <v>33</v>
      </c>
      <c r="J163" s="229" t="s">
        <v>656</v>
      </c>
      <c r="K163" s="232" t="s">
        <v>10</v>
      </c>
      <c r="L163" s="232" t="s">
        <v>445</v>
      </c>
      <c r="M163" s="235" t="s">
        <v>59</v>
      </c>
      <c r="N163" s="232" t="s">
        <v>23</v>
      </c>
      <c r="O163" s="232" t="s">
        <v>23</v>
      </c>
      <c r="P163" s="232" t="s">
        <v>23</v>
      </c>
      <c r="Q163" s="232" t="s">
        <v>23</v>
      </c>
      <c r="R163" s="232" t="s">
        <v>23</v>
      </c>
      <c r="S163" s="232" t="s">
        <v>23</v>
      </c>
      <c r="T163" s="229" t="s">
        <v>23</v>
      </c>
      <c r="U163" s="232">
        <v>0</v>
      </c>
      <c r="V163" s="232">
        <v>0</v>
      </c>
      <c r="W163" s="229" t="s">
        <v>469</v>
      </c>
      <c r="X163" s="80" t="s">
        <v>450</v>
      </c>
      <c r="Y163" s="232" t="s">
        <v>1</v>
      </c>
    </row>
    <row r="164" spans="1:25">
      <c r="A164" s="232">
        <f t="shared" si="2"/>
        <v>161</v>
      </c>
      <c r="B164" s="232">
        <v>1</v>
      </c>
      <c r="C164" s="232" t="s">
        <v>716</v>
      </c>
      <c r="D164" s="232">
        <v>99100</v>
      </c>
      <c r="E164" s="232" t="s">
        <v>499</v>
      </c>
      <c r="F164" s="229" t="s">
        <v>468</v>
      </c>
      <c r="G164" s="229">
        <v>20211130</v>
      </c>
      <c r="H164" s="232">
        <v>1</v>
      </c>
      <c r="I164" s="232" t="s">
        <v>33</v>
      </c>
      <c r="J164" s="229" t="s">
        <v>656</v>
      </c>
      <c r="K164" s="232" t="s">
        <v>10</v>
      </c>
      <c r="L164" s="232" t="s">
        <v>445</v>
      </c>
      <c r="M164" s="237" t="s">
        <v>727</v>
      </c>
      <c r="N164" s="232" t="s">
        <v>23</v>
      </c>
      <c r="O164" s="232" t="s">
        <v>23</v>
      </c>
      <c r="P164" s="232" t="s">
        <v>23</v>
      </c>
      <c r="Q164" s="232" t="s">
        <v>23</v>
      </c>
      <c r="R164" s="232" t="s">
        <v>23</v>
      </c>
      <c r="S164" s="232" t="s">
        <v>23</v>
      </c>
      <c r="T164" s="229" t="s">
        <v>23</v>
      </c>
      <c r="U164" s="232">
        <v>0</v>
      </c>
      <c r="V164" s="232">
        <v>0</v>
      </c>
      <c r="W164" s="229" t="s">
        <v>469</v>
      </c>
      <c r="X164" s="80" t="s">
        <v>20</v>
      </c>
      <c r="Y164" s="232" t="s">
        <v>1</v>
      </c>
    </row>
    <row r="165" spans="1:25">
      <c r="A165" s="232">
        <f t="shared" si="2"/>
        <v>162</v>
      </c>
      <c r="B165" s="232">
        <v>1</v>
      </c>
      <c r="C165" s="232" t="s">
        <v>716</v>
      </c>
      <c r="D165" s="232">
        <v>99100</v>
      </c>
      <c r="E165" s="232" t="s">
        <v>500</v>
      </c>
      <c r="F165" s="229">
        <v>20211201</v>
      </c>
      <c r="G165" s="229">
        <v>20220531</v>
      </c>
      <c r="H165" s="232">
        <v>1</v>
      </c>
      <c r="I165" s="232" t="s">
        <v>33</v>
      </c>
      <c r="J165" s="229" t="s">
        <v>656</v>
      </c>
      <c r="K165" s="232" t="s">
        <v>10</v>
      </c>
      <c r="L165" s="232" t="s">
        <v>445</v>
      </c>
      <c r="M165" s="237" t="s">
        <v>727</v>
      </c>
      <c r="N165" s="232" t="s">
        <v>23</v>
      </c>
      <c r="O165" s="232" t="s">
        <v>23</v>
      </c>
      <c r="P165" s="232" t="s">
        <v>23</v>
      </c>
      <c r="Q165" s="232" t="s">
        <v>23</v>
      </c>
      <c r="R165" s="232" t="s">
        <v>23</v>
      </c>
      <c r="S165" s="232" t="s">
        <v>23</v>
      </c>
      <c r="T165" s="229" t="s">
        <v>23</v>
      </c>
      <c r="U165" s="232">
        <v>0</v>
      </c>
      <c r="V165" s="232">
        <v>0</v>
      </c>
      <c r="W165" s="229" t="s">
        <v>469</v>
      </c>
      <c r="X165" s="80" t="s">
        <v>20</v>
      </c>
      <c r="Y165" s="232" t="s">
        <v>1</v>
      </c>
    </row>
    <row r="166" spans="1:25">
      <c r="A166" s="232">
        <f t="shared" si="2"/>
        <v>163</v>
      </c>
      <c r="B166" s="232">
        <v>11</v>
      </c>
      <c r="C166" s="232" t="s">
        <v>716</v>
      </c>
      <c r="D166" s="232">
        <v>99100</v>
      </c>
      <c r="E166" s="232" t="s">
        <v>499</v>
      </c>
      <c r="F166" s="229" t="s">
        <v>468</v>
      </c>
      <c r="G166" s="229">
        <v>20211130</v>
      </c>
      <c r="H166" s="232">
        <v>1</v>
      </c>
      <c r="I166" s="232" t="s">
        <v>33</v>
      </c>
      <c r="J166" s="229" t="s">
        <v>656</v>
      </c>
      <c r="K166" s="232" t="s">
        <v>10</v>
      </c>
      <c r="L166" s="232" t="s">
        <v>445</v>
      </c>
      <c r="M166" s="237" t="s">
        <v>727</v>
      </c>
      <c r="N166" s="232" t="s">
        <v>23</v>
      </c>
      <c r="O166" s="232" t="s">
        <v>23</v>
      </c>
      <c r="P166" s="232" t="s">
        <v>23</v>
      </c>
      <c r="Q166" s="232" t="s">
        <v>23</v>
      </c>
      <c r="R166" s="232" t="s">
        <v>23</v>
      </c>
      <c r="S166" s="232" t="s">
        <v>23</v>
      </c>
      <c r="T166" s="229" t="s">
        <v>23</v>
      </c>
      <c r="U166" s="232">
        <v>0</v>
      </c>
      <c r="V166" s="232">
        <v>0</v>
      </c>
      <c r="W166" s="229" t="s">
        <v>469</v>
      </c>
      <c r="X166" s="80" t="s">
        <v>450</v>
      </c>
      <c r="Y166" s="232" t="s">
        <v>1</v>
      </c>
    </row>
    <row r="167" spans="1:25">
      <c r="A167" s="232">
        <f t="shared" si="2"/>
        <v>164</v>
      </c>
      <c r="B167" s="232">
        <v>11</v>
      </c>
      <c r="C167" s="232" t="s">
        <v>716</v>
      </c>
      <c r="D167" s="232">
        <v>99100</v>
      </c>
      <c r="E167" s="232" t="s">
        <v>500</v>
      </c>
      <c r="F167" s="229">
        <v>20211201</v>
      </c>
      <c r="G167" s="229">
        <v>20220531</v>
      </c>
      <c r="H167" s="232">
        <v>1</v>
      </c>
      <c r="I167" s="232" t="s">
        <v>33</v>
      </c>
      <c r="J167" s="229" t="s">
        <v>656</v>
      </c>
      <c r="K167" s="232" t="s">
        <v>10</v>
      </c>
      <c r="L167" s="232" t="s">
        <v>445</v>
      </c>
      <c r="M167" s="237" t="s">
        <v>727</v>
      </c>
      <c r="N167" s="232" t="s">
        <v>23</v>
      </c>
      <c r="O167" s="232" t="s">
        <v>23</v>
      </c>
      <c r="P167" s="232" t="s">
        <v>23</v>
      </c>
      <c r="Q167" s="232" t="s">
        <v>23</v>
      </c>
      <c r="R167" s="232" t="s">
        <v>23</v>
      </c>
      <c r="S167" s="232" t="s">
        <v>23</v>
      </c>
      <c r="T167" s="229" t="s">
        <v>23</v>
      </c>
      <c r="U167" s="232">
        <v>0</v>
      </c>
      <c r="V167" s="232">
        <v>0</v>
      </c>
      <c r="W167" s="229" t="s">
        <v>469</v>
      </c>
      <c r="X167" s="80" t="s">
        <v>450</v>
      </c>
      <c r="Y167" s="232" t="s">
        <v>1</v>
      </c>
    </row>
    <row r="168" spans="1:25">
      <c r="A168" s="232">
        <f t="shared" si="2"/>
        <v>165</v>
      </c>
      <c r="B168" s="232">
        <v>1</v>
      </c>
      <c r="C168" s="232" t="s">
        <v>716</v>
      </c>
      <c r="D168" s="232">
        <v>79101</v>
      </c>
      <c r="E168" s="232" t="s">
        <v>499</v>
      </c>
      <c r="F168" s="229" t="s">
        <v>468</v>
      </c>
      <c r="G168" s="229">
        <v>20211130</v>
      </c>
      <c r="H168" s="232">
        <v>1</v>
      </c>
      <c r="I168" s="232" t="s">
        <v>33</v>
      </c>
      <c r="J168" s="229" t="s">
        <v>656</v>
      </c>
      <c r="K168" s="232" t="s">
        <v>10</v>
      </c>
      <c r="L168" s="232" t="s">
        <v>445</v>
      </c>
      <c r="M168" s="237" t="s">
        <v>727</v>
      </c>
      <c r="N168" s="232" t="s">
        <v>23</v>
      </c>
      <c r="O168" s="232" t="s">
        <v>23</v>
      </c>
      <c r="P168" s="232" t="s">
        <v>23</v>
      </c>
      <c r="Q168" s="232" t="s">
        <v>23</v>
      </c>
      <c r="R168" s="232" t="s">
        <v>23</v>
      </c>
      <c r="S168" s="232" t="s">
        <v>23</v>
      </c>
      <c r="T168" s="229" t="s">
        <v>23</v>
      </c>
      <c r="U168" s="232">
        <v>0</v>
      </c>
      <c r="V168" s="232">
        <v>0</v>
      </c>
      <c r="W168" s="229" t="s">
        <v>469</v>
      </c>
      <c r="X168" s="80" t="s">
        <v>20</v>
      </c>
      <c r="Y168" s="232" t="s">
        <v>1</v>
      </c>
    </row>
    <row r="169" spans="1:25">
      <c r="A169" s="232">
        <f t="shared" si="2"/>
        <v>166</v>
      </c>
      <c r="B169" s="232">
        <v>1</v>
      </c>
      <c r="C169" s="232" t="s">
        <v>716</v>
      </c>
      <c r="D169" s="232">
        <v>79101</v>
      </c>
      <c r="E169" s="232" t="s">
        <v>500</v>
      </c>
      <c r="F169" s="229">
        <v>20211201</v>
      </c>
      <c r="G169" s="229">
        <v>20220531</v>
      </c>
      <c r="H169" s="232">
        <v>1</v>
      </c>
      <c r="I169" s="232" t="s">
        <v>33</v>
      </c>
      <c r="J169" s="229" t="s">
        <v>656</v>
      </c>
      <c r="K169" s="232" t="s">
        <v>10</v>
      </c>
      <c r="L169" s="232" t="s">
        <v>445</v>
      </c>
      <c r="M169" s="237" t="s">
        <v>727</v>
      </c>
      <c r="N169" s="232" t="s">
        <v>23</v>
      </c>
      <c r="O169" s="232" t="s">
        <v>23</v>
      </c>
      <c r="P169" s="232" t="s">
        <v>23</v>
      </c>
      <c r="Q169" s="232" t="s">
        <v>23</v>
      </c>
      <c r="R169" s="232" t="s">
        <v>23</v>
      </c>
      <c r="S169" s="232" t="s">
        <v>23</v>
      </c>
      <c r="T169" s="229" t="s">
        <v>23</v>
      </c>
      <c r="U169" s="232">
        <v>0</v>
      </c>
      <c r="V169" s="232">
        <v>0</v>
      </c>
      <c r="W169" s="229" t="s">
        <v>469</v>
      </c>
      <c r="X169" s="80" t="s">
        <v>20</v>
      </c>
      <c r="Y169" s="232" t="s">
        <v>1</v>
      </c>
    </row>
    <row r="170" spans="1:25">
      <c r="A170" s="232">
        <f t="shared" si="2"/>
        <v>167</v>
      </c>
      <c r="B170" s="232">
        <v>11</v>
      </c>
      <c r="C170" s="232" t="s">
        <v>716</v>
      </c>
      <c r="D170" s="232">
        <v>79101</v>
      </c>
      <c r="E170" s="232" t="s">
        <v>499</v>
      </c>
      <c r="F170" s="229" t="s">
        <v>468</v>
      </c>
      <c r="G170" s="229">
        <v>20211130</v>
      </c>
      <c r="H170" s="232">
        <v>1</v>
      </c>
      <c r="I170" s="232" t="s">
        <v>33</v>
      </c>
      <c r="J170" s="229" t="s">
        <v>656</v>
      </c>
      <c r="K170" s="232" t="s">
        <v>10</v>
      </c>
      <c r="L170" s="232" t="s">
        <v>445</v>
      </c>
      <c r="M170" s="237" t="s">
        <v>727</v>
      </c>
      <c r="N170" s="232" t="s">
        <v>23</v>
      </c>
      <c r="O170" s="232" t="s">
        <v>23</v>
      </c>
      <c r="P170" s="232" t="s">
        <v>23</v>
      </c>
      <c r="Q170" s="232" t="s">
        <v>23</v>
      </c>
      <c r="R170" s="232" t="s">
        <v>23</v>
      </c>
      <c r="S170" s="232" t="s">
        <v>23</v>
      </c>
      <c r="T170" s="229" t="s">
        <v>23</v>
      </c>
      <c r="U170" s="232">
        <v>0</v>
      </c>
      <c r="V170" s="232">
        <v>0</v>
      </c>
      <c r="W170" s="229" t="s">
        <v>469</v>
      </c>
      <c r="X170" s="80" t="s">
        <v>450</v>
      </c>
      <c r="Y170" s="232" t="s">
        <v>1</v>
      </c>
    </row>
    <row r="171" spans="1:25">
      <c r="A171" s="232">
        <f t="shared" si="2"/>
        <v>168</v>
      </c>
      <c r="B171" s="232">
        <v>11</v>
      </c>
      <c r="C171" s="232" t="s">
        <v>716</v>
      </c>
      <c r="D171" s="232">
        <v>79101</v>
      </c>
      <c r="E171" s="232" t="s">
        <v>500</v>
      </c>
      <c r="F171" s="229">
        <v>20211201</v>
      </c>
      <c r="G171" s="229">
        <v>20220531</v>
      </c>
      <c r="H171" s="232">
        <v>1</v>
      </c>
      <c r="I171" s="232" t="s">
        <v>33</v>
      </c>
      <c r="J171" s="229" t="s">
        <v>656</v>
      </c>
      <c r="K171" s="232" t="s">
        <v>10</v>
      </c>
      <c r="L171" s="232" t="s">
        <v>445</v>
      </c>
      <c r="M171" s="237" t="s">
        <v>727</v>
      </c>
      <c r="N171" s="232" t="s">
        <v>23</v>
      </c>
      <c r="O171" s="232" t="s">
        <v>23</v>
      </c>
      <c r="P171" s="232" t="s">
        <v>23</v>
      </c>
      <c r="Q171" s="232" t="s">
        <v>23</v>
      </c>
      <c r="R171" s="232" t="s">
        <v>23</v>
      </c>
      <c r="S171" s="232" t="s">
        <v>23</v>
      </c>
      <c r="T171" s="229" t="s">
        <v>23</v>
      </c>
      <c r="U171" s="232">
        <v>0</v>
      </c>
      <c r="V171" s="232">
        <v>0</v>
      </c>
      <c r="W171" s="229" t="s">
        <v>469</v>
      </c>
      <c r="X171" s="80" t="s">
        <v>450</v>
      </c>
      <c r="Y171" s="232" t="s">
        <v>1</v>
      </c>
    </row>
    <row r="172" spans="1:25">
      <c r="A172" s="232">
        <f t="shared" si="2"/>
        <v>169</v>
      </c>
      <c r="B172" s="232">
        <v>1</v>
      </c>
      <c r="C172" s="232" t="s">
        <v>716</v>
      </c>
      <c r="D172" s="232">
        <v>11609</v>
      </c>
      <c r="E172" s="232" t="s">
        <v>499</v>
      </c>
      <c r="F172" s="229" t="s">
        <v>468</v>
      </c>
      <c r="G172" s="229">
        <v>20211130</v>
      </c>
      <c r="H172" s="232">
        <v>1</v>
      </c>
      <c r="I172" s="232" t="s">
        <v>33</v>
      </c>
      <c r="J172" s="229" t="s">
        <v>656</v>
      </c>
      <c r="K172" s="232" t="s">
        <v>10</v>
      </c>
      <c r="L172" s="232" t="s">
        <v>445</v>
      </c>
      <c r="M172" s="237" t="s">
        <v>727</v>
      </c>
      <c r="N172" s="232" t="s">
        <v>23</v>
      </c>
      <c r="O172" s="232" t="s">
        <v>23</v>
      </c>
      <c r="P172" s="232" t="s">
        <v>23</v>
      </c>
      <c r="Q172" s="232" t="s">
        <v>23</v>
      </c>
      <c r="R172" s="232" t="s">
        <v>23</v>
      </c>
      <c r="S172" s="232" t="s">
        <v>23</v>
      </c>
      <c r="T172" s="229" t="s">
        <v>23</v>
      </c>
      <c r="U172" s="232">
        <v>0</v>
      </c>
      <c r="V172" s="232">
        <v>0</v>
      </c>
      <c r="W172" s="229" t="s">
        <v>469</v>
      </c>
      <c r="X172" s="80" t="s">
        <v>20</v>
      </c>
      <c r="Y172" s="232" t="s">
        <v>1</v>
      </c>
    </row>
    <row r="173" spans="1:25">
      <c r="A173" s="232">
        <f t="shared" si="2"/>
        <v>170</v>
      </c>
      <c r="B173" s="232">
        <v>1</v>
      </c>
      <c r="C173" s="232" t="s">
        <v>716</v>
      </c>
      <c r="D173" s="232">
        <v>11609</v>
      </c>
      <c r="E173" s="232" t="s">
        <v>500</v>
      </c>
      <c r="F173" s="229">
        <v>20211201</v>
      </c>
      <c r="G173" s="229">
        <v>20220531</v>
      </c>
      <c r="H173" s="232">
        <v>1</v>
      </c>
      <c r="I173" s="232" t="s">
        <v>33</v>
      </c>
      <c r="J173" s="229" t="s">
        <v>656</v>
      </c>
      <c r="K173" s="232" t="s">
        <v>10</v>
      </c>
      <c r="L173" s="232" t="s">
        <v>445</v>
      </c>
      <c r="M173" s="237" t="s">
        <v>727</v>
      </c>
      <c r="N173" s="232" t="s">
        <v>23</v>
      </c>
      <c r="O173" s="232" t="s">
        <v>23</v>
      </c>
      <c r="P173" s="232" t="s">
        <v>23</v>
      </c>
      <c r="Q173" s="232" t="s">
        <v>23</v>
      </c>
      <c r="R173" s="232" t="s">
        <v>23</v>
      </c>
      <c r="S173" s="232" t="s">
        <v>23</v>
      </c>
      <c r="T173" s="229" t="s">
        <v>23</v>
      </c>
      <c r="U173" s="232">
        <v>0</v>
      </c>
      <c r="V173" s="232">
        <v>0</v>
      </c>
      <c r="W173" s="229" t="s">
        <v>469</v>
      </c>
      <c r="X173" s="80" t="s">
        <v>20</v>
      </c>
      <c r="Y173" s="232" t="s">
        <v>1</v>
      </c>
    </row>
    <row r="174" spans="1:25">
      <c r="A174" s="232">
        <f t="shared" si="2"/>
        <v>171</v>
      </c>
      <c r="B174" s="232">
        <v>11</v>
      </c>
      <c r="C174" s="232" t="s">
        <v>716</v>
      </c>
      <c r="D174" s="232">
        <v>11609</v>
      </c>
      <c r="E174" s="232" t="s">
        <v>499</v>
      </c>
      <c r="F174" s="229" t="s">
        <v>468</v>
      </c>
      <c r="G174" s="229">
        <v>20211130</v>
      </c>
      <c r="H174" s="232">
        <v>1</v>
      </c>
      <c r="I174" s="232" t="s">
        <v>33</v>
      </c>
      <c r="J174" s="229" t="s">
        <v>656</v>
      </c>
      <c r="K174" s="232" t="s">
        <v>10</v>
      </c>
      <c r="L174" s="232" t="s">
        <v>445</v>
      </c>
      <c r="M174" s="237" t="s">
        <v>727</v>
      </c>
      <c r="N174" s="232" t="s">
        <v>23</v>
      </c>
      <c r="O174" s="232" t="s">
        <v>23</v>
      </c>
      <c r="P174" s="232" t="s">
        <v>23</v>
      </c>
      <c r="Q174" s="232" t="s">
        <v>23</v>
      </c>
      <c r="R174" s="232" t="s">
        <v>23</v>
      </c>
      <c r="S174" s="232" t="s">
        <v>23</v>
      </c>
      <c r="T174" s="229" t="s">
        <v>23</v>
      </c>
      <c r="U174" s="232">
        <v>0</v>
      </c>
      <c r="V174" s="232">
        <v>0</v>
      </c>
      <c r="W174" s="229" t="s">
        <v>469</v>
      </c>
      <c r="X174" s="80" t="s">
        <v>450</v>
      </c>
      <c r="Y174" s="232" t="s">
        <v>1</v>
      </c>
    </row>
    <row r="175" spans="1:25">
      <c r="A175" s="232">
        <f t="shared" si="2"/>
        <v>172</v>
      </c>
      <c r="B175" s="232">
        <v>11</v>
      </c>
      <c r="C175" s="232" t="s">
        <v>716</v>
      </c>
      <c r="D175" s="232">
        <v>11609</v>
      </c>
      <c r="E175" s="232" t="s">
        <v>500</v>
      </c>
      <c r="F175" s="229">
        <v>20211201</v>
      </c>
      <c r="G175" s="229">
        <v>20220531</v>
      </c>
      <c r="H175" s="232">
        <v>1</v>
      </c>
      <c r="I175" s="232" t="s">
        <v>33</v>
      </c>
      <c r="J175" s="229" t="s">
        <v>656</v>
      </c>
      <c r="K175" s="232" t="s">
        <v>10</v>
      </c>
      <c r="L175" s="232" t="s">
        <v>445</v>
      </c>
      <c r="M175" s="237" t="s">
        <v>727</v>
      </c>
      <c r="N175" s="232" t="s">
        <v>23</v>
      </c>
      <c r="O175" s="232" t="s">
        <v>23</v>
      </c>
      <c r="P175" s="232" t="s">
        <v>23</v>
      </c>
      <c r="Q175" s="232" t="s">
        <v>23</v>
      </c>
      <c r="R175" s="232" t="s">
        <v>23</v>
      </c>
      <c r="S175" s="232" t="s">
        <v>23</v>
      </c>
      <c r="T175" s="229" t="s">
        <v>23</v>
      </c>
      <c r="U175" s="232">
        <v>0</v>
      </c>
      <c r="V175" s="232">
        <v>0</v>
      </c>
      <c r="W175" s="229" t="s">
        <v>469</v>
      </c>
      <c r="X175" s="80" t="s">
        <v>450</v>
      </c>
      <c r="Y175" s="232" t="s">
        <v>1</v>
      </c>
    </row>
    <row r="176" spans="1:25">
      <c r="A176" s="232">
        <f t="shared" si="2"/>
        <v>173</v>
      </c>
      <c r="B176" s="232">
        <v>1</v>
      </c>
      <c r="C176" s="232" t="s">
        <v>716</v>
      </c>
      <c r="D176" s="232">
        <v>21609</v>
      </c>
      <c r="E176" s="232" t="s">
        <v>499</v>
      </c>
      <c r="F176" s="229" t="s">
        <v>468</v>
      </c>
      <c r="G176" s="229">
        <v>20211130</v>
      </c>
      <c r="H176" s="232">
        <v>1</v>
      </c>
      <c r="I176" s="232" t="s">
        <v>33</v>
      </c>
      <c r="J176" s="229" t="s">
        <v>656</v>
      </c>
      <c r="K176" s="232" t="s">
        <v>10</v>
      </c>
      <c r="L176" s="232" t="s">
        <v>445</v>
      </c>
      <c r="M176" s="237" t="s">
        <v>727</v>
      </c>
      <c r="N176" s="232" t="s">
        <v>23</v>
      </c>
      <c r="O176" s="232" t="s">
        <v>23</v>
      </c>
      <c r="P176" s="232" t="s">
        <v>23</v>
      </c>
      <c r="Q176" s="232" t="s">
        <v>23</v>
      </c>
      <c r="R176" s="232" t="s">
        <v>23</v>
      </c>
      <c r="S176" s="232" t="s">
        <v>23</v>
      </c>
      <c r="T176" s="229" t="s">
        <v>23</v>
      </c>
      <c r="U176" s="232">
        <v>0</v>
      </c>
      <c r="V176" s="232">
        <v>0</v>
      </c>
      <c r="W176" s="229" t="s">
        <v>469</v>
      </c>
      <c r="X176" s="80" t="s">
        <v>20</v>
      </c>
      <c r="Y176" s="232" t="s">
        <v>1</v>
      </c>
    </row>
    <row r="177" spans="1:25">
      <c r="A177" s="232">
        <f t="shared" si="2"/>
        <v>174</v>
      </c>
      <c r="B177" s="232">
        <v>1</v>
      </c>
      <c r="C177" s="232" t="s">
        <v>716</v>
      </c>
      <c r="D177" s="232">
        <v>21609</v>
      </c>
      <c r="E177" s="232" t="s">
        <v>500</v>
      </c>
      <c r="F177" s="229">
        <v>20211201</v>
      </c>
      <c r="G177" s="229">
        <v>20220531</v>
      </c>
      <c r="H177" s="232">
        <v>1</v>
      </c>
      <c r="I177" s="232" t="s">
        <v>33</v>
      </c>
      <c r="J177" s="229" t="s">
        <v>656</v>
      </c>
      <c r="K177" s="232" t="s">
        <v>10</v>
      </c>
      <c r="L177" s="232" t="s">
        <v>445</v>
      </c>
      <c r="M177" s="237" t="s">
        <v>727</v>
      </c>
      <c r="N177" s="232" t="s">
        <v>23</v>
      </c>
      <c r="O177" s="232" t="s">
        <v>23</v>
      </c>
      <c r="P177" s="232" t="s">
        <v>23</v>
      </c>
      <c r="Q177" s="232" t="s">
        <v>23</v>
      </c>
      <c r="R177" s="232" t="s">
        <v>23</v>
      </c>
      <c r="S177" s="232" t="s">
        <v>23</v>
      </c>
      <c r="T177" s="229" t="s">
        <v>23</v>
      </c>
      <c r="U177" s="232">
        <v>0</v>
      </c>
      <c r="V177" s="232">
        <v>0</v>
      </c>
      <c r="W177" s="229" t="s">
        <v>469</v>
      </c>
      <c r="X177" s="80" t="s">
        <v>20</v>
      </c>
      <c r="Y177" s="232" t="s">
        <v>1</v>
      </c>
    </row>
    <row r="178" spans="1:25">
      <c r="A178" s="232">
        <f t="shared" si="2"/>
        <v>175</v>
      </c>
      <c r="B178" s="232">
        <v>11</v>
      </c>
      <c r="C178" s="232" t="s">
        <v>716</v>
      </c>
      <c r="D178" s="232">
        <v>21609</v>
      </c>
      <c r="E178" s="232" t="s">
        <v>499</v>
      </c>
      <c r="F178" s="229" t="s">
        <v>468</v>
      </c>
      <c r="G178" s="229">
        <v>20211130</v>
      </c>
      <c r="H178" s="232">
        <v>1</v>
      </c>
      <c r="I178" s="232" t="s">
        <v>33</v>
      </c>
      <c r="J178" s="229" t="s">
        <v>656</v>
      </c>
      <c r="K178" s="232" t="s">
        <v>10</v>
      </c>
      <c r="L178" s="232" t="s">
        <v>445</v>
      </c>
      <c r="M178" s="237" t="s">
        <v>727</v>
      </c>
      <c r="N178" s="232" t="s">
        <v>23</v>
      </c>
      <c r="O178" s="232" t="s">
        <v>23</v>
      </c>
      <c r="P178" s="232" t="s">
        <v>23</v>
      </c>
      <c r="Q178" s="232" t="s">
        <v>23</v>
      </c>
      <c r="R178" s="232" t="s">
        <v>23</v>
      </c>
      <c r="S178" s="232" t="s">
        <v>23</v>
      </c>
      <c r="T178" s="229" t="s">
        <v>23</v>
      </c>
      <c r="U178" s="232">
        <v>0</v>
      </c>
      <c r="V178" s="232">
        <v>0</v>
      </c>
      <c r="W178" s="229" t="s">
        <v>469</v>
      </c>
      <c r="X178" s="80" t="s">
        <v>450</v>
      </c>
      <c r="Y178" s="232" t="s">
        <v>1</v>
      </c>
    </row>
    <row r="179" spans="1:25">
      <c r="A179" s="232">
        <f t="shared" si="2"/>
        <v>176</v>
      </c>
      <c r="B179" s="232">
        <v>11</v>
      </c>
      <c r="C179" s="232" t="s">
        <v>716</v>
      </c>
      <c r="D179" s="232">
        <v>21609</v>
      </c>
      <c r="E179" s="232" t="s">
        <v>500</v>
      </c>
      <c r="F179" s="229">
        <v>20211201</v>
      </c>
      <c r="G179" s="229">
        <v>20220531</v>
      </c>
      <c r="H179" s="232">
        <v>1</v>
      </c>
      <c r="I179" s="232" t="s">
        <v>33</v>
      </c>
      <c r="J179" s="229" t="s">
        <v>656</v>
      </c>
      <c r="K179" s="232" t="s">
        <v>10</v>
      </c>
      <c r="L179" s="232" t="s">
        <v>445</v>
      </c>
      <c r="M179" s="237" t="s">
        <v>727</v>
      </c>
      <c r="N179" s="232" t="s">
        <v>23</v>
      </c>
      <c r="O179" s="232" t="s">
        <v>23</v>
      </c>
      <c r="P179" s="232" t="s">
        <v>23</v>
      </c>
      <c r="Q179" s="232" t="s">
        <v>23</v>
      </c>
      <c r="R179" s="232" t="s">
        <v>23</v>
      </c>
      <c r="S179" s="232" t="s">
        <v>23</v>
      </c>
      <c r="T179" s="229" t="s">
        <v>23</v>
      </c>
      <c r="U179" s="232">
        <v>0</v>
      </c>
      <c r="V179" s="232">
        <v>0</v>
      </c>
      <c r="W179" s="229" t="s">
        <v>469</v>
      </c>
      <c r="X179" s="80" t="s">
        <v>450</v>
      </c>
      <c r="Y179" s="232" t="s">
        <v>1</v>
      </c>
    </row>
    <row r="180" spans="1:25">
      <c r="A180" s="232">
        <f t="shared" si="2"/>
        <v>177</v>
      </c>
      <c r="B180" s="232">
        <v>1</v>
      </c>
      <c r="C180" s="232" t="s">
        <v>716</v>
      </c>
      <c r="D180" s="232">
        <v>99100</v>
      </c>
      <c r="E180" s="232" t="s">
        <v>499</v>
      </c>
      <c r="F180" s="229" t="s">
        <v>468</v>
      </c>
      <c r="G180" s="229">
        <v>20211130</v>
      </c>
      <c r="H180" s="232">
        <v>1</v>
      </c>
      <c r="I180" s="232" t="s">
        <v>33</v>
      </c>
      <c r="J180" s="229" t="s">
        <v>656</v>
      </c>
      <c r="K180" s="232" t="s">
        <v>10</v>
      </c>
      <c r="L180" s="232" t="s">
        <v>445</v>
      </c>
      <c r="M180" s="236" t="s">
        <v>728</v>
      </c>
      <c r="N180" s="232" t="s">
        <v>23</v>
      </c>
      <c r="O180" s="232" t="s">
        <v>23</v>
      </c>
      <c r="P180" s="232" t="s">
        <v>23</v>
      </c>
      <c r="Q180" s="232" t="s">
        <v>23</v>
      </c>
      <c r="R180" s="232" t="s">
        <v>23</v>
      </c>
      <c r="S180" s="232" t="s">
        <v>23</v>
      </c>
      <c r="T180" s="229" t="s">
        <v>23</v>
      </c>
      <c r="U180" s="232">
        <v>0</v>
      </c>
      <c r="V180" s="232">
        <v>0</v>
      </c>
      <c r="W180" s="229" t="s">
        <v>469</v>
      </c>
      <c r="X180" s="80" t="s">
        <v>20</v>
      </c>
      <c r="Y180" s="232" t="s">
        <v>1</v>
      </c>
    </row>
    <row r="181" spans="1:25">
      <c r="A181" s="232">
        <f t="shared" si="2"/>
        <v>178</v>
      </c>
      <c r="B181" s="232">
        <v>1</v>
      </c>
      <c r="C181" s="232" t="s">
        <v>716</v>
      </c>
      <c r="D181" s="232">
        <v>99100</v>
      </c>
      <c r="E181" s="232" t="s">
        <v>500</v>
      </c>
      <c r="F181" s="229">
        <v>20211201</v>
      </c>
      <c r="G181" s="229">
        <v>20220531</v>
      </c>
      <c r="H181" s="232">
        <v>1</v>
      </c>
      <c r="I181" s="232" t="s">
        <v>33</v>
      </c>
      <c r="J181" s="229" t="s">
        <v>656</v>
      </c>
      <c r="K181" s="232" t="s">
        <v>10</v>
      </c>
      <c r="L181" s="232" t="s">
        <v>445</v>
      </c>
      <c r="M181" s="236" t="s">
        <v>728</v>
      </c>
      <c r="N181" s="232" t="s">
        <v>23</v>
      </c>
      <c r="O181" s="232" t="s">
        <v>23</v>
      </c>
      <c r="P181" s="232" t="s">
        <v>23</v>
      </c>
      <c r="Q181" s="232" t="s">
        <v>23</v>
      </c>
      <c r="R181" s="232" t="s">
        <v>23</v>
      </c>
      <c r="S181" s="232" t="s">
        <v>23</v>
      </c>
      <c r="T181" s="229" t="s">
        <v>23</v>
      </c>
      <c r="U181" s="232">
        <v>0</v>
      </c>
      <c r="V181" s="232">
        <v>0</v>
      </c>
      <c r="W181" s="229" t="s">
        <v>469</v>
      </c>
      <c r="X181" s="80" t="s">
        <v>20</v>
      </c>
      <c r="Y181" s="232" t="s">
        <v>1</v>
      </c>
    </row>
    <row r="182" spans="1:25">
      <c r="A182" s="232">
        <f t="shared" si="2"/>
        <v>179</v>
      </c>
      <c r="B182" s="232">
        <v>11</v>
      </c>
      <c r="C182" s="232" t="s">
        <v>716</v>
      </c>
      <c r="D182" s="232">
        <v>99100</v>
      </c>
      <c r="E182" s="232" t="s">
        <v>499</v>
      </c>
      <c r="F182" s="229" t="s">
        <v>468</v>
      </c>
      <c r="G182" s="229">
        <v>20211130</v>
      </c>
      <c r="H182" s="232">
        <v>1</v>
      </c>
      <c r="I182" s="232" t="s">
        <v>33</v>
      </c>
      <c r="J182" s="229" t="s">
        <v>656</v>
      </c>
      <c r="K182" s="232" t="s">
        <v>10</v>
      </c>
      <c r="L182" s="232" t="s">
        <v>445</v>
      </c>
      <c r="M182" s="236" t="s">
        <v>728</v>
      </c>
      <c r="N182" s="232" t="s">
        <v>23</v>
      </c>
      <c r="O182" s="232" t="s">
        <v>23</v>
      </c>
      <c r="P182" s="232" t="s">
        <v>23</v>
      </c>
      <c r="Q182" s="232" t="s">
        <v>23</v>
      </c>
      <c r="R182" s="232" t="s">
        <v>23</v>
      </c>
      <c r="S182" s="232" t="s">
        <v>23</v>
      </c>
      <c r="T182" s="229" t="s">
        <v>23</v>
      </c>
      <c r="U182" s="232">
        <v>0</v>
      </c>
      <c r="V182" s="232">
        <v>0</v>
      </c>
      <c r="W182" s="229" t="s">
        <v>469</v>
      </c>
      <c r="X182" s="80" t="s">
        <v>450</v>
      </c>
      <c r="Y182" s="232" t="s">
        <v>1</v>
      </c>
    </row>
    <row r="183" spans="1:25">
      <c r="A183" s="232">
        <f t="shared" si="2"/>
        <v>180</v>
      </c>
      <c r="B183" s="232">
        <v>11</v>
      </c>
      <c r="C183" s="232" t="s">
        <v>716</v>
      </c>
      <c r="D183" s="232">
        <v>99100</v>
      </c>
      <c r="E183" s="232" t="s">
        <v>500</v>
      </c>
      <c r="F183" s="229">
        <v>20211201</v>
      </c>
      <c r="G183" s="229">
        <v>20220531</v>
      </c>
      <c r="H183" s="232">
        <v>1</v>
      </c>
      <c r="I183" s="232" t="s">
        <v>33</v>
      </c>
      <c r="J183" s="229" t="s">
        <v>656</v>
      </c>
      <c r="K183" s="232" t="s">
        <v>10</v>
      </c>
      <c r="L183" s="232" t="s">
        <v>445</v>
      </c>
      <c r="M183" s="236" t="s">
        <v>728</v>
      </c>
      <c r="N183" s="232" t="s">
        <v>23</v>
      </c>
      <c r="O183" s="232" t="s">
        <v>23</v>
      </c>
      <c r="P183" s="232" t="s">
        <v>23</v>
      </c>
      <c r="Q183" s="232" t="s">
        <v>23</v>
      </c>
      <c r="R183" s="232" t="s">
        <v>23</v>
      </c>
      <c r="S183" s="232" t="s">
        <v>23</v>
      </c>
      <c r="T183" s="229" t="s">
        <v>23</v>
      </c>
      <c r="U183" s="232">
        <v>0</v>
      </c>
      <c r="V183" s="232">
        <v>0</v>
      </c>
      <c r="W183" s="229" t="s">
        <v>469</v>
      </c>
      <c r="X183" s="80" t="s">
        <v>450</v>
      </c>
      <c r="Y183" s="232" t="s">
        <v>1</v>
      </c>
    </row>
    <row r="184" spans="1:25">
      <c r="A184" s="232">
        <f t="shared" si="2"/>
        <v>181</v>
      </c>
      <c r="B184" s="232">
        <v>1</v>
      </c>
      <c r="C184" s="232" t="s">
        <v>716</v>
      </c>
      <c r="D184" s="232">
        <v>79101</v>
      </c>
      <c r="E184" s="232" t="s">
        <v>499</v>
      </c>
      <c r="F184" s="229" t="s">
        <v>468</v>
      </c>
      <c r="G184" s="229">
        <v>20211130</v>
      </c>
      <c r="H184" s="232">
        <v>1</v>
      </c>
      <c r="I184" s="232" t="s">
        <v>33</v>
      </c>
      <c r="J184" s="229" t="s">
        <v>656</v>
      </c>
      <c r="K184" s="232" t="s">
        <v>10</v>
      </c>
      <c r="L184" s="232" t="s">
        <v>445</v>
      </c>
      <c r="M184" s="236" t="s">
        <v>728</v>
      </c>
      <c r="N184" s="232" t="s">
        <v>23</v>
      </c>
      <c r="O184" s="232" t="s">
        <v>23</v>
      </c>
      <c r="P184" s="232" t="s">
        <v>23</v>
      </c>
      <c r="Q184" s="232" t="s">
        <v>23</v>
      </c>
      <c r="R184" s="232" t="s">
        <v>23</v>
      </c>
      <c r="S184" s="232" t="s">
        <v>23</v>
      </c>
      <c r="T184" s="229" t="s">
        <v>23</v>
      </c>
      <c r="U184" s="232">
        <v>0</v>
      </c>
      <c r="V184" s="232">
        <v>0</v>
      </c>
      <c r="W184" s="229" t="s">
        <v>469</v>
      </c>
      <c r="X184" s="80" t="s">
        <v>20</v>
      </c>
      <c r="Y184" s="232" t="s">
        <v>1</v>
      </c>
    </row>
    <row r="185" spans="1:25">
      <c r="A185" s="232">
        <f t="shared" si="2"/>
        <v>182</v>
      </c>
      <c r="B185" s="232">
        <v>1</v>
      </c>
      <c r="C185" s="232" t="s">
        <v>716</v>
      </c>
      <c r="D185" s="232">
        <v>79101</v>
      </c>
      <c r="E185" s="232" t="s">
        <v>500</v>
      </c>
      <c r="F185" s="229">
        <v>20211201</v>
      </c>
      <c r="G185" s="229">
        <v>20220531</v>
      </c>
      <c r="H185" s="232">
        <v>1</v>
      </c>
      <c r="I185" s="232" t="s">
        <v>33</v>
      </c>
      <c r="J185" s="229" t="s">
        <v>656</v>
      </c>
      <c r="K185" s="232" t="s">
        <v>10</v>
      </c>
      <c r="L185" s="232" t="s">
        <v>445</v>
      </c>
      <c r="M185" s="236" t="s">
        <v>728</v>
      </c>
      <c r="N185" s="232" t="s">
        <v>23</v>
      </c>
      <c r="O185" s="232" t="s">
        <v>23</v>
      </c>
      <c r="P185" s="232" t="s">
        <v>23</v>
      </c>
      <c r="Q185" s="232" t="s">
        <v>23</v>
      </c>
      <c r="R185" s="232" t="s">
        <v>23</v>
      </c>
      <c r="S185" s="232" t="s">
        <v>23</v>
      </c>
      <c r="T185" s="229" t="s">
        <v>23</v>
      </c>
      <c r="U185" s="232">
        <v>0</v>
      </c>
      <c r="V185" s="232">
        <v>0</v>
      </c>
      <c r="W185" s="229" t="s">
        <v>469</v>
      </c>
      <c r="X185" s="80" t="s">
        <v>20</v>
      </c>
      <c r="Y185" s="232" t="s">
        <v>1</v>
      </c>
    </row>
    <row r="186" spans="1:25">
      <c r="A186" s="232">
        <f t="shared" si="2"/>
        <v>183</v>
      </c>
      <c r="B186" s="232">
        <v>11</v>
      </c>
      <c r="C186" s="232" t="s">
        <v>716</v>
      </c>
      <c r="D186" s="232">
        <v>79101</v>
      </c>
      <c r="E186" s="232" t="s">
        <v>499</v>
      </c>
      <c r="F186" s="229" t="s">
        <v>468</v>
      </c>
      <c r="G186" s="229">
        <v>20211130</v>
      </c>
      <c r="H186" s="232">
        <v>1</v>
      </c>
      <c r="I186" s="232" t="s">
        <v>33</v>
      </c>
      <c r="J186" s="229" t="s">
        <v>656</v>
      </c>
      <c r="K186" s="232" t="s">
        <v>10</v>
      </c>
      <c r="L186" s="232" t="s">
        <v>445</v>
      </c>
      <c r="M186" s="236" t="s">
        <v>728</v>
      </c>
      <c r="N186" s="232" t="s">
        <v>23</v>
      </c>
      <c r="O186" s="232" t="s">
        <v>23</v>
      </c>
      <c r="P186" s="232" t="s">
        <v>23</v>
      </c>
      <c r="Q186" s="232" t="s">
        <v>23</v>
      </c>
      <c r="R186" s="232" t="s">
        <v>23</v>
      </c>
      <c r="S186" s="232" t="s">
        <v>23</v>
      </c>
      <c r="T186" s="229" t="s">
        <v>23</v>
      </c>
      <c r="U186" s="232">
        <v>0</v>
      </c>
      <c r="V186" s="232">
        <v>0</v>
      </c>
      <c r="W186" s="229" t="s">
        <v>469</v>
      </c>
      <c r="X186" s="80" t="s">
        <v>450</v>
      </c>
      <c r="Y186" s="232" t="s">
        <v>1</v>
      </c>
    </row>
    <row r="187" spans="1:25">
      <c r="A187" s="232">
        <f t="shared" si="2"/>
        <v>184</v>
      </c>
      <c r="B187" s="232">
        <v>11</v>
      </c>
      <c r="C187" s="232" t="s">
        <v>716</v>
      </c>
      <c r="D187" s="232">
        <v>79101</v>
      </c>
      <c r="E187" s="232" t="s">
        <v>500</v>
      </c>
      <c r="F187" s="229">
        <v>20211201</v>
      </c>
      <c r="G187" s="229">
        <v>20220531</v>
      </c>
      <c r="H187" s="232">
        <v>1</v>
      </c>
      <c r="I187" s="232" t="s">
        <v>33</v>
      </c>
      <c r="J187" s="229" t="s">
        <v>656</v>
      </c>
      <c r="K187" s="232" t="s">
        <v>10</v>
      </c>
      <c r="L187" s="232" t="s">
        <v>445</v>
      </c>
      <c r="M187" s="236" t="s">
        <v>728</v>
      </c>
      <c r="N187" s="232" t="s">
        <v>23</v>
      </c>
      <c r="O187" s="232" t="s">
        <v>23</v>
      </c>
      <c r="P187" s="232" t="s">
        <v>23</v>
      </c>
      <c r="Q187" s="232" t="s">
        <v>23</v>
      </c>
      <c r="R187" s="232" t="s">
        <v>23</v>
      </c>
      <c r="S187" s="232" t="s">
        <v>23</v>
      </c>
      <c r="T187" s="229" t="s">
        <v>23</v>
      </c>
      <c r="U187" s="232">
        <v>0</v>
      </c>
      <c r="V187" s="232">
        <v>0</v>
      </c>
      <c r="W187" s="229" t="s">
        <v>469</v>
      </c>
      <c r="X187" s="80" t="s">
        <v>450</v>
      </c>
      <c r="Y187" s="232" t="s">
        <v>1</v>
      </c>
    </row>
    <row r="188" spans="1:25">
      <c r="A188" s="232">
        <f t="shared" si="2"/>
        <v>185</v>
      </c>
      <c r="B188" s="232">
        <v>1</v>
      </c>
      <c r="C188" s="232" t="s">
        <v>716</v>
      </c>
      <c r="D188" s="232">
        <v>11609</v>
      </c>
      <c r="E188" s="232" t="s">
        <v>499</v>
      </c>
      <c r="F188" s="229" t="s">
        <v>468</v>
      </c>
      <c r="G188" s="229">
        <v>20211130</v>
      </c>
      <c r="H188" s="232">
        <v>1</v>
      </c>
      <c r="I188" s="232" t="s">
        <v>33</v>
      </c>
      <c r="J188" s="229" t="s">
        <v>656</v>
      </c>
      <c r="K188" s="232" t="s">
        <v>10</v>
      </c>
      <c r="L188" s="232" t="s">
        <v>445</v>
      </c>
      <c r="M188" s="236" t="s">
        <v>728</v>
      </c>
      <c r="N188" s="232" t="s">
        <v>23</v>
      </c>
      <c r="O188" s="232" t="s">
        <v>23</v>
      </c>
      <c r="P188" s="232" t="s">
        <v>23</v>
      </c>
      <c r="Q188" s="232" t="s">
        <v>23</v>
      </c>
      <c r="R188" s="232" t="s">
        <v>23</v>
      </c>
      <c r="S188" s="232" t="s">
        <v>23</v>
      </c>
      <c r="T188" s="229" t="s">
        <v>23</v>
      </c>
      <c r="U188" s="232">
        <v>0</v>
      </c>
      <c r="V188" s="232">
        <v>0</v>
      </c>
      <c r="W188" s="229" t="s">
        <v>469</v>
      </c>
      <c r="X188" s="80" t="s">
        <v>20</v>
      </c>
      <c r="Y188" s="232" t="s">
        <v>1</v>
      </c>
    </row>
    <row r="189" spans="1:25">
      <c r="A189" s="232">
        <f t="shared" si="2"/>
        <v>186</v>
      </c>
      <c r="B189" s="232">
        <v>1</v>
      </c>
      <c r="C189" s="232" t="s">
        <v>716</v>
      </c>
      <c r="D189" s="232">
        <v>11609</v>
      </c>
      <c r="E189" s="232" t="s">
        <v>500</v>
      </c>
      <c r="F189" s="229">
        <v>20211201</v>
      </c>
      <c r="G189" s="229">
        <v>20220531</v>
      </c>
      <c r="H189" s="232">
        <v>1</v>
      </c>
      <c r="I189" s="232" t="s">
        <v>33</v>
      </c>
      <c r="J189" s="229" t="s">
        <v>656</v>
      </c>
      <c r="K189" s="232" t="s">
        <v>10</v>
      </c>
      <c r="L189" s="232" t="s">
        <v>445</v>
      </c>
      <c r="M189" s="236" t="s">
        <v>728</v>
      </c>
      <c r="N189" s="232" t="s">
        <v>23</v>
      </c>
      <c r="O189" s="232" t="s">
        <v>23</v>
      </c>
      <c r="P189" s="232" t="s">
        <v>23</v>
      </c>
      <c r="Q189" s="232" t="s">
        <v>23</v>
      </c>
      <c r="R189" s="232" t="s">
        <v>23</v>
      </c>
      <c r="S189" s="232" t="s">
        <v>23</v>
      </c>
      <c r="T189" s="229" t="s">
        <v>23</v>
      </c>
      <c r="U189" s="232">
        <v>0</v>
      </c>
      <c r="V189" s="232">
        <v>0</v>
      </c>
      <c r="W189" s="229" t="s">
        <v>469</v>
      </c>
      <c r="X189" s="80" t="s">
        <v>20</v>
      </c>
      <c r="Y189" s="232" t="s">
        <v>1</v>
      </c>
    </row>
    <row r="190" spans="1:25">
      <c r="A190" s="232">
        <f t="shared" si="2"/>
        <v>187</v>
      </c>
      <c r="B190" s="232">
        <v>11</v>
      </c>
      <c r="C190" s="232" t="s">
        <v>716</v>
      </c>
      <c r="D190" s="232">
        <v>11609</v>
      </c>
      <c r="E190" s="232" t="s">
        <v>499</v>
      </c>
      <c r="F190" s="229" t="s">
        <v>468</v>
      </c>
      <c r="G190" s="229">
        <v>20211130</v>
      </c>
      <c r="H190" s="232">
        <v>1</v>
      </c>
      <c r="I190" s="232" t="s">
        <v>33</v>
      </c>
      <c r="J190" s="229" t="s">
        <v>656</v>
      </c>
      <c r="K190" s="232" t="s">
        <v>10</v>
      </c>
      <c r="L190" s="232" t="s">
        <v>445</v>
      </c>
      <c r="M190" s="236" t="s">
        <v>728</v>
      </c>
      <c r="N190" s="232" t="s">
        <v>23</v>
      </c>
      <c r="O190" s="232" t="s">
        <v>23</v>
      </c>
      <c r="P190" s="232" t="s">
        <v>23</v>
      </c>
      <c r="Q190" s="232" t="s">
        <v>23</v>
      </c>
      <c r="R190" s="232" t="s">
        <v>23</v>
      </c>
      <c r="S190" s="232" t="s">
        <v>23</v>
      </c>
      <c r="T190" s="229" t="s">
        <v>23</v>
      </c>
      <c r="U190" s="232">
        <v>0</v>
      </c>
      <c r="V190" s="232">
        <v>0</v>
      </c>
      <c r="W190" s="229" t="s">
        <v>469</v>
      </c>
      <c r="X190" s="80" t="s">
        <v>450</v>
      </c>
      <c r="Y190" s="232" t="s">
        <v>1</v>
      </c>
    </row>
    <row r="191" spans="1:25">
      <c r="A191" s="232">
        <f t="shared" si="2"/>
        <v>188</v>
      </c>
      <c r="B191" s="232">
        <v>11</v>
      </c>
      <c r="C191" s="232" t="s">
        <v>716</v>
      </c>
      <c r="D191" s="232">
        <v>11609</v>
      </c>
      <c r="E191" s="232" t="s">
        <v>500</v>
      </c>
      <c r="F191" s="229">
        <v>20211201</v>
      </c>
      <c r="G191" s="229">
        <v>20220531</v>
      </c>
      <c r="H191" s="232">
        <v>1</v>
      </c>
      <c r="I191" s="232" t="s">
        <v>33</v>
      </c>
      <c r="J191" s="229" t="s">
        <v>656</v>
      </c>
      <c r="K191" s="232" t="s">
        <v>10</v>
      </c>
      <c r="L191" s="232" t="s">
        <v>445</v>
      </c>
      <c r="M191" s="236" t="s">
        <v>728</v>
      </c>
      <c r="N191" s="232" t="s">
        <v>23</v>
      </c>
      <c r="O191" s="232" t="s">
        <v>23</v>
      </c>
      <c r="P191" s="232" t="s">
        <v>23</v>
      </c>
      <c r="Q191" s="232" t="s">
        <v>23</v>
      </c>
      <c r="R191" s="232" t="s">
        <v>23</v>
      </c>
      <c r="S191" s="232" t="s">
        <v>23</v>
      </c>
      <c r="T191" s="229" t="s">
        <v>23</v>
      </c>
      <c r="U191" s="232">
        <v>0</v>
      </c>
      <c r="V191" s="232">
        <v>0</v>
      </c>
      <c r="W191" s="229" t="s">
        <v>469</v>
      </c>
      <c r="X191" s="80" t="s">
        <v>450</v>
      </c>
      <c r="Y191" s="232" t="s">
        <v>1</v>
      </c>
    </row>
    <row r="192" spans="1:25">
      <c r="A192" s="232">
        <f t="shared" si="2"/>
        <v>189</v>
      </c>
      <c r="B192" s="232">
        <v>1</v>
      </c>
      <c r="C192" s="232" t="s">
        <v>716</v>
      </c>
      <c r="D192" s="232">
        <v>21609</v>
      </c>
      <c r="E192" s="232" t="s">
        <v>499</v>
      </c>
      <c r="F192" s="229" t="s">
        <v>468</v>
      </c>
      <c r="G192" s="229">
        <v>20211130</v>
      </c>
      <c r="H192" s="232">
        <v>1</v>
      </c>
      <c r="I192" s="232" t="s">
        <v>33</v>
      </c>
      <c r="J192" s="229" t="s">
        <v>656</v>
      </c>
      <c r="K192" s="232" t="s">
        <v>10</v>
      </c>
      <c r="L192" s="232" t="s">
        <v>445</v>
      </c>
      <c r="M192" s="236" t="s">
        <v>728</v>
      </c>
      <c r="N192" s="232" t="s">
        <v>23</v>
      </c>
      <c r="O192" s="232" t="s">
        <v>23</v>
      </c>
      <c r="P192" s="232" t="s">
        <v>23</v>
      </c>
      <c r="Q192" s="232" t="s">
        <v>23</v>
      </c>
      <c r="R192" s="232" t="s">
        <v>23</v>
      </c>
      <c r="S192" s="232" t="s">
        <v>23</v>
      </c>
      <c r="T192" s="229" t="s">
        <v>23</v>
      </c>
      <c r="U192" s="232">
        <v>0</v>
      </c>
      <c r="V192" s="232">
        <v>0</v>
      </c>
      <c r="W192" s="229" t="s">
        <v>469</v>
      </c>
      <c r="X192" s="80" t="s">
        <v>20</v>
      </c>
      <c r="Y192" s="232" t="s">
        <v>1</v>
      </c>
    </row>
    <row r="193" spans="1:25">
      <c r="A193" s="232">
        <f t="shared" si="2"/>
        <v>190</v>
      </c>
      <c r="B193" s="232">
        <v>1</v>
      </c>
      <c r="C193" s="232" t="s">
        <v>716</v>
      </c>
      <c r="D193" s="232">
        <v>21609</v>
      </c>
      <c r="E193" s="232" t="s">
        <v>500</v>
      </c>
      <c r="F193" s="229">
        <v>20211201</v>
      </c>
      <c r="G193" s="229">
        <v>20220531</v>
      </c>
      <c r="H193" s="232">
        <v>1</v>
      </c>
      <c r="I193" s="232" t="s">
        <v>33</v>
      </c>
      <c r="J193" s="229" t="s">
        <v>656</v>
      </c>
      <c r="K193" s="232" t="s">
        <v>10</v>
      </c>
      <c r="L193" s="232" t="s">
        <v>445</v>
      </c>
      <c r="M193" s="236" t="s">
        <v>728</v>
      </c>
      <c r="N193" s="232" t="s">
        <v>23</v>
      </c>
      <c r="O193" s="232" t="s">
        <v>23</v>
      </c>
      <c r="P193" s="232" t="s">
        <v>23</v>
      </c>
      <c r="Q193" s="232" t="s">
        <v>23</v>
      </c>
      <c r="R193" s="232" t="s">
        <v>23</v>
      </c>
      <c r="S193" s="232" t="s">
        <v>23</v>
      </c>
      <c r="T193" s="229" t="s">
        <v>23</v>
      </c>
      <c r="U193" s="232">
        <v>0</v>
      </c>
      <c r="V193" s="232">
        <v>0</v>
      </c>
      <c r="W193" s="229" t="s">
        <v>469</v>
      </c>
      <c r="X193" s="80" t="s">
        <v>20</v>
      </c>
      <c r="Y193" s="232" t="s">
        <v>1</v>
      </c>
    </row>
    <row r="194" spans="1:25">
      <c r="A194" s="232">
        <f t="shared" si="2"/>
        <v>191</v>
      </c>
      <c r="B194" s="232">
        <v>11</v>
      </c>
      <c r="C194" s="232" t="s">
        <v>716</v>
      </c>
      <c r="D194" s="232">
        <v>21609</v>
      </c>
      <c r="E194" s="232" t="s">
        <v>499</v>
      </c>
      <c r="F194" s="229" t="s">
        <v>468</v>
      </c>
      <c r="G194" s="229">
        <v>20211130</v>
      </c>
      <c r="H194" s="232">
        <v>1</v>
      </c>
      <c r="I194" s="232" t="s">
        <v>33</v>
      </c>
      <c r="J194" s="229" t="s">
        <v>656</v>
      </c>
      <c r="K194" s="232" t="s">
        <v>10</v>
      </c>
      <c r="L194" s="232" t="s">
        <v>445</v>
      </c>
      <c r="M194" s="236" t="s">
        <v>728</v>
      </c>
      <c r="N194" s="232" t="s">
        <v>23</v>
      </c>
      <c r="O194" s="232" t="s">
        <v>23</v>
      </c>
      <c r="P194" s="232" t="s">
        <v>23</v>
      </c>
      <c r="Q194" s="232" t="s">
        <v>23</v>
      </c>
      <c r="R194" s="232" t="s">
        <v>23</v>
      </c>
      <c r="S194" s="232" t="s">
        <v>23</v>
      </c>
      <c r="T194" s="229" t="s">
        <v>23</v>
      </c>
      <c r="U194" s="232">
        <v>0</v>
      </c>
      <c r="V194" s="232">
        <v>0</v>
      </c>
      <c r="W194" s="229" t="s">
        <v>469</v>
      </c>
      <c r="X194" s="80" t="s">
        <v>450</v>
      </c>
      <c r="Y194" s="232" t="s">
        <v>1</v>
      </c>
    </row>
    <row r="195" spans="1:25">
      <c r="A195" s="232">
        <f t="shared" si="2"/>
        <v>192</v>
      </c>
      <c r="B195" s="232">
        <v>11</v>
      </c>
      <c r="C195" s="232" t="s">
        <v>716</v>
      </c>
      <c r="D195" s="232">
        <v>21609</v>
      </c>
      <c r="E195" s="232" t="s">
        <v>500</v>
      </c>
      <c r="F195" s="229">
        <v>20211201</v>
      </c>
      <c r="G195" s="229">
        <v>20220531</v>
      </c>
      <c r="H195" s="232">
        <v>1</v>
      </c>
      <c r="I195" s="232" t="s">
        <v>33</v>
      </c>
      <c r="J195" s="229" t="s">
        <v>656</v>
      </c>
      <c r="K195" s="232" t="s">
        <v>10</v>
      </c>
      <c r="L195" s="232" t="s">
        <v>445</v>
      </c>
      <c r="M195" s="236" t="s">
        <v>728</v>
      </c>
      <c r="N195" s="232" t="s">
        <v>23</v>
      </c>
      <c r="O195" s="232" t="s">
        <v>23</v>
      </c>
      <c r="P195" s="232" t="s">
        <v>23</v>
      </c>
      <c r="Q195" s="232" t="s">
        <v>23</v>
      </c>
      <c r="R195" s="232" t="s">
        <v>23</v>
      </c>
      <c r="S195" s="232" t="s">
        <v>23</v>
      </c>
      <c r="T195" s="229" t="s">
        <v>23</v>
      </c>
      <c r="U195" s="232">
        <v>0</v>
      </c>
      <c r="V195" s="232">
        <v>0</v>
      </c>
      <c r="W195" s="229" t="s">
        <v>469</v>
      </c>
      <c r="X195" s="80" t="s">
        <v>450</v>
      </c>
      <c r="Y195" s="232" t="s">
        <v>1</v>
      </c>
    </row>
    <row r="196" spans="1:25">
      <c r="A196" s="232">
        <f t="shared" si="2"/>
        <v>193</v>
      </c>
      <c r="B196" s="232">
        <v>1</v>
      </c>
      <c r="C196" s="232" t="s">
        <v>716</v>
      </c>
      <c r="D196" s="232">
        <v>99100</v>
      </c>
      <c r="E196" s="232" t="s">
        <v>499</v>
      </c>
      <c r="F196" s="229" t="s">
        <v>468</v>
      </c>
      <c r="G196" s="229">
        <v>20211130</v>
      </c>
      <c r="H196" s="232">
        <v>1</v>
      </c>
      <c r="I196" s="232" t="s">
        <v>33</v>
      </c>
      <c r="J196" s="229" t="s">
        <v>656</v>
      </c>
      <c r="K196" s="232" t="s">
        <v>10</v>
      </c>
      <c r="L196" s="232" t="s">
        <v>445</v>
      </c>
      <c r="M196" s="239" t="s">
        <v>63</v>
      </c>
      <c r="N196" s="232" t="s">
        <v>23</v>
      </c>
      <c r="O196" s="232" t="s">
        <v>23</v>
      </c>
      <c r="P196" s="232" t="s">
        <v>23</v>
      </c>
      <c r="Q196" s="232" t="s">
        <v>23</v>
      </c>
      <c r="R196" s="232" t="s">
        <v>23</v>
      </c>
      <c r="S196" s="232" t="s">
        <v>23</v>
      </c>
      <c r="T196" s="229" t="s">
        <v>23</v>
      </c>
      <c r="U196" s="232">
        <v>0</v>
      </c>
      <c r="V196" s="232">
        <v>0</v>
      </c>
      <c r="W196" s="229" t="s">
        <v>469</v>
      </c>
      <c r="X196" s="80" t="s">
        <v>20</v>
      </c>
      <c r="Y196" s="232" t="s">
        <v>1</v>
      </c>
    </row>
    <row r="197" spans="1:25">
      <c r="A197" s="232">
        <f t="shared" si="2"/>
        <v>194</v>
      </c>
      <c r="B197" s="232">
        <v>1</v>
      </c>
      <c r="C197" s="232" t="s">
        <v>716</v>
      </c>
      <c r="D197" s="232">
        <v>99100</v>
      </c>
      <c r="E197" s="232" t="s">
        <v>500</v>
      </c>
      <c r="F197" s="229">
        <v>20211201</v>
      </c>
      <c r="G197" s="229">
        <v>20220531</v>
      </c>
      <c r="H197" s="232">
        <v>1</v>
      </c>
      <c r="I197" s="232" t="s">
        <v>33</v>
      </c>
      <c r="J197" s="229" t="s">
        <v>656</v>
      </c>
      <c r="K197" s="232" t="s">
        <v>10</v>
      </c>
      <c r="L197" s="232" t="s">
        <v>445</v>
      </c>
      <c r="M197" s="239" t="s">
        <v>63</v>
      </c>
      <c r="N197" s="232" t="s">
        <v>23</v>
      </c>
      <c r="O197" s="232" t="s">
        <v>23</v>
      </c>
      <c r="P197" s="232" t="s">
        <v>23</v>
      </c>
      <c r="Q197" s="232" t="s">
        <v>23</v>
      </c>
      <c r="R197" s="232" t="s">
        <v>23</v>
      </c>
      <c r="S197" s="232" t="s">
        <v>23</v>
      </c>
      <c r="T197" s="229" t="s">
        <v>23</v>
      </c>
      <c r="U197" s="232">
        <v>0</v>
      </c>
      <c r="V197" s="232">
        <v>0</v>
      </c>
      <c r="W197" s="229" t="s">
        <v>469</v>
      </c>
      <c r="X197" s="80" t="s">
        <v>20</v>
      </c>
      <c r="Y197" s="232" t="s">
        <v>1</v>
      </c>
    </row>
    <row r="198" spans="1:25">
      <c r="A198" s="232">
        <f t="shared" ref="A198:A261" si="3">A197+1</f>
        <v>195</v>
      </c>
      <c r="B198" s="232">
        <v>11</v>
      </c>
      <c r="C198" s="232" t="s">
        <v>716</v>
      </c>
      <c r="D198" s="232">
        <v>99100</v>
      </c>
      <c r="E198" s="232" t="s">
        <v>499</v>
      </c>
      <c r="F198" s="229" t="s">
        <v>468</v>
      </c>
      <c r="G198" s="229">
        <v>20211130</v>
      </c>
      <c r="H198" s="232">
        <v>1</v>
      </c>
      <c r="I198" s="232" t="s">
        <v>33</v>
      </c>
      <c r="J198" s="229" t="s">
        <v>656</v>
      </c>
      <c r="K198" s="232" t="s">
        <v>10</v>
      </c>
      <c r="L198" s="232" t="s">
        <v>445</v>
      </c>
      <c r="M198" s="239" t="s">
        <v>63</v>
      </c>
      <c r="N198" s="232" t="s">
        <v>23</v>
      </c>
      <c r="O198" s="232" t="s">
        <v>23</v>
      </c>
      <c r="P198" s="232" t="s">
        <v>23</v>
      </c>
      <c r="Q198" s="232" t="s">
        <v>23</v>
      </c>
      <c r="R198" s="232" t="s">
        <v>23</v>
      </c>
      <c r="S198" s="232" t="s">
        <v>23</v>
      </c>
      <c r="T198" s="229" t="s">
        <v>23</v>
      </c>
      <c r="U198" s="232">
        <v>0</v>
      </c>
      <c r="V198" s="232">
        <v>0</v>
      </c>
      <c r="W198" s="229" t="s">
        <v>469</v>
      </c>
      <c r="X198" s="80" t="s">
        <v>450</v>
      </c>
      <c r="Y198" s="232" t="s">
        <v>1</v>
      </c>
    </row>
    <row r="199" spans="1:25">
      <c r="A199" s="232">
        <f t="shared" si="3"/>
        <v>196</v>
      </c>
      <c r="B199" s="232">
        <v>11</v>
      </c>
      <c r="C199" s="232" t="s">
        <v>716</v>
      </c>
      <c r="D199" s="232">
        <v>99100</v>
      </c>
      <c r="E199" s="232" t="s">
        <v>500</v>
      </c>
      <c r="F199" s="229">
        <v>20211201</v>
      </c>
      <c r="G199" s="229">
        <v>20220531</v>
      </c>
      <c r="H199" s="232">
        <v>1</v>
      </c>
      <c r="I199" s="232" t="s">
        <v>33</v>
      </c>
      <c r="J199" s="229" t="s">
        <v>656</v>
      </c>
      <c r="K199" s="232" t="s">
        <v>10</v>
      </c>
      <c r="L199" s="232" t="s">
        <v>445</v>
      </c>
      <c r="M199" s="239" t="s">
        <v>63</v>
      </c>
      <c r="N199" s="232" t="s">
        <v>23</v>
      </c>
      <c r="O199" s="232" t="s">
        <v>23</v>
      </c>
      <c r="P199" s="232" t="s">
        <v>23</v>
      </c>
      <c r="Q199" s="232" t="s">
        <v>23</v>
      </c>
      <c r="R199" s="232" t="s">
        <v>23</v>
      </c>
      <c r="S199" s="232" t="s">
        <v>23</v>
      </c>
      <c r="T199" s="229" t="s">
        <v>23</v>
      </c>
      <c r="U199" s="232">
        <v>0</v>
      </c>
      <c r="V199" s="232">
        <v>0</v>
      </c>
      <c r="W199" s="229" t="s">
        <v>469</v>
      </c>
      <c r="X199" s="80" t="s">
        <v>450</v>
      </c>
      <c r="Y199" s="232" t="s">
        <v>1</v>
      </c>
    </row>
    <row r="200" spans="1:25">
      <c r="A200" s="232">
        <f t="shared" si="3"/>
        <v>197</v>
      </c>
      <c r="B200" s="232">
        <v>1</v>
      </c>
      <c r="C200" s="232" t="s">
        <v>716</v>
      </c>
      <c r="D200" s="232">
        <v>79101</v>
      </c>
      <c r="E200" s="232" t="s">
        <v>499</v>
      </c>
      <c r="F200" s="229" t="s">
        <v>468</v>
      </c>
      <c r="G200" s="229">
        <v>20211130</v>
      </c>
      <c r="H200" s="232">
        <v>1</v>
      </c>
      <c r="I200" s="232" t="s">
        <v>33</v>
      </c>
      <c r="J200" s="229" t="s">
        <v>656</v>
      </c>
      <c r="K200" s="232" t="s">
        <v>10</v>
      </c>
      <c r="L200" s="232" t="s">
        <v>445</v>
      </c>
      <c r="M200" s="239" t="s">
        <v>63</v>
      </c>
      <c r="N200" s="232" t="s">
        <v>23</v>
      </c>
      <c r="O200" s="232" t="s">
        <v>23</v>
      </c>
      <c r="P200" s="232" t="s">
        <v>23</v>
      </c>
      <c r="Q200" s="232" t="s">
        <v>23</v>
      </c>
      <c r="R200" s="232" t="s">
        <v>23</v>
      </c>
      <c r="S200" s="232" t="s">
        <v>23</v>
      </c>
      <c r="T200" s="229" t="s">
        <v>23</v>
      </c>
      <c r="U200" s="232">
        <v>0</v>
      </c>
      <c r="V200" s="232">
        <v>0</v>
      </c>
      <c r="W200" s="229" t="s">
        <v>469</v>
      </c>
      <c r="X200" s="80" t="s">
        <v>20</v>
      </c>
      <c r="Y200" s="232" t="s">
        <v>1</v>
      </c>
    </row>
    <row r="201" spans="1:25">
      <c r="A201" s="232">
        <f t="shared" si="3"/>
        <v>198</v>
      </c>
      <c r="B201" s="232">
        <v>1</v>
      </c>
      <c r="C201" s="232" t="s">
        <v>716</v>
      </c>
      <c r="D201" s="232">
        <v>79101</v>
      </c>
      <c r="E201" s="232" t="s">
        <v>500</v>
      </c>
      <c r="F201" s="229">
        <v>20211201</v>
      </c>
      <c r="G201" s="229">
        <v>20220531</v>
      </c>
      <c r="H201" s="232">
        <v>1</v>
      </c>
      <c r="I201" s="232" t="s">
        <v>33</v>
      </c>
      <c r="J201" s="229" t="s">
        <v>656</v>
      </c>
      <c r="K201" s="232" t="s">
        <v>10</v>
      </c>
      <c r="L201" s="232" t="s">
        <v>445</v>
      </c>
      <c r="M201" s="239" t="s">
        <v>63</v>
      </c>
      <c r="N201" s="232" t="s">
        <v>23</v>
      </c>
      <c r="O201" s="232" t="s">
        <v>23</v>
      </c>
      <c r="P201" s="232" t="s">
        <v>23</v>
      </c>
      <c r="Q201" s="232" t="s">
        <v>23</v>
      </c>
      <c r="R201" s="232" t="s">
        <v>23</v>
      </c>
      <c r="S201" s="232" t="s">
        <v>23</v>
      </c>
      <c r="T201" s="229" t="s">
        <v>23</v>
      </c>
      <c r="U201" s="232">
        <v>0</v>
      </c>
      <c r="V201" s="232">
        <v>0</v>
      </c>
      <c r="W201" s="229" t="s">
        <v>469</v>
      </c>
      <c r="X201" s="80" t="s">
        <v>20</v>
      </c>
      <c r="Y201" s="232" t="s">
        <v>1</v>
      </c>
    </row>
    <row r="202" spans="1:25">
      <c r="A202" s="232">
        <f t="shared" si="3"/>
        <v>199</v>
      </c>
      <c r="B202" s="232">
        <v>11</v>
      </c>
      <c r="C202" s="232" t="s">
        <v>716</v>
      </c>
      <c r="D202" s="232">
        <v>79101</v>
      </c>
      <c r="E202" s="232" t="s">
        <v>499</v>
      </c>
      <c r="F202" s="229" t="s">
        <v>468</v>
      </c>
      <c r="G202" s="229">
        <v>20211130</v>
      </c>
      <c r="H202" s="232">
        <v>1</v>
      </c>
      <c r="I202" s="232" t="s">
        <v>33</v>
      </c>
      <c r="J202" s="229" t="s">
        <v>656</v>
      </c>
      <c r="K202" s="232" t="s">
        <v>10</v>
      </c>
      <c r="L202" s="232" t="s">
        <v>445</v>
      </c>
      <c r="M202" s="239" t="s">
        <v>63</v>
      </c>
      <c r="N202" s="232" t="s">
        <v>23</v>
      </c>
      <c r="O202" s="232" t="s">
        <v>23</v>
      </c>
      <c r="P202" s="232" t="s">
        <v>23</v>
      </c>
      <c r="Q202" s="232" t="s">
        <v>23</v>
      </c>
      <c r="R202" s="232" t="s">
        <v>23</v>
      </c>
      <c r="S202" s="232" t="s">
        <v>23</v>
      </c>
      <c r="T202" s="229" t="s">
        <v>23</v>
      </c>
      <c r="U202" s="232">
        <v>0</v>
      </c>
      <c r="V202" s="232">
        <v>0</v>
      </c>
      <c r="W202" s="229" t="s">
        <v>469</v>
      </c>
      <c r="X202" s="80" t="s">
        <v>450</v>
      </c>
      <c r="Y202" s="232" t="s">
        <v>1</v>
      </c>
    </row>
    <row r="203" spans="1:25">
      <c r="A203" s="232">
        <f t="shared" si="3"/>
        <v>200</v>
      </c>
      <c r="B203" s="232">
        <v>11</v>
      </c>
      <c r="C203" s="232" t="s">
        <v>716</v>
      </c>
      <c r="D203" s="232">
        <v>79101</v>
      </c>
      <c r="E203" s="232" t="s">
        <v>500</v>
      </c>
      <c r="F203" s="229">
        <v>20211201</v>
      </c>
      <c r="G203" s="229">
        <v>20220531</v>
      </c>
      <c r="H203" s="232">
        <v>1</v>
      </c>
      <c r="I203" s="232" t="s">
        <v>33</v>
      </c>
      <c r="J203" s="229" t="s">
        <v>656</v>
      </c>
      <c r="K203" s="232" t="s">
        <v>10</v>
      </c>
      <c r="L203" s="232" t="s">
        <v>445</v>
      </c>
      <c r="M203" s="239" t="s">
        <v>63</v>
      </c>
      <c r="N203" s="232" t="s">
        <v>23</v>
      </c>
      <c r="O203" s="232" t="s">
        <v>23</v>
      </c>
      <c r="P203" s="232" t="s">
        <v>23</v>
      </c>
      <c r="Q203" s="232" t="s">
        <v>23</v>
      </c>
      <c r="R203" s="232" t="s">
        <v>23</v>
      </c>
      <c r="S203" s="232" t="s">
        <v>23</v>
      </c>
      <c r="T203" s="229" t="s">
        <v>23</v>
      </c>
      <c r="U203" s="232">
        <v>0</v>
      </c>
      <c r="V203" s="232">
        <v>0</v>
      </c>
      <c r="W203" s="229" t="s">
        <v>469</v>
      </c>
      <c r="X203" s="80" t="s">
        <v>450</v>
      </c>
      <c r="Y203" s="232" t="s">
        <v>1</v>
      </c>
    </row>
    <row r="204" spans="1:25">
      <c r="A204" s="232">
        <f t="shared" si="3"/>
        <v>201</v>
      </c>
      <c r="B204" s="232">
        <v>1</v>
      </c>
      <c r="C204" s="232" t="s">
        <v>716</v>
      </c>
      <c r="D204" s="232">
        <v>11609</v>
      </c>
      <c r="E204" s="232" t="s">
        <v>499</v>
      </c>
      <c r="F204" s="229" t="s">
        <v>468</v>
      </c>
      <c r="G204" s="229">
        <v>20211130</v>
      </c>
      <c r="H204" s="232">
        <v>1</v>
      </c>
      <c r="I204" s="232" t="s">
        <v>33</v>
      </c>
      <c r="J204" s="229" t="s">
        <v>656</v>
      </c>
      <c r="K204" s="232" t="s">
        <v>10</v>
      </c>
      <c r="L204" s="232" t="s">
        <v>445</v>
      </c>
      <c r="M204" s="239" t="s">
        <v>63</v>
      </c>
      <c r="N204" s="232" t="s">
        <v>23</v>
      </c>
      <c r="O204" s="232" t="s">
        <v>23</v>
      </c>
      <c r="P204" s="232" t="s">
        <v>23</v>
      </c>
      <c r="Q204" s="232" t="s">
        <v>23</v>
      </c>
      <c r="R204" s="232" t="s">
        <v>23</v>
      </c>
      <c r="S204" s="232" t="s">
        <v>23</v>
      </c>
      <c r="T204" s="229" t="s">
        <v>23</v>
      </c>
      <c r="U204" s="232">
        <v>0</v>
      </c>
      <c r="V204" s="232">
        <v>0</v>
      </c>
      <c r="W204" s="229" t="s">
        <v>469</v>
      </c>
      <c r="X204" s="80" t="s">
        <v>20</v>
      </c>
      <c r="Y204" s="232" t="s">
        <v>1</v>
      </c>
    </row>
    <row r="205" spans="1:25">
      <c r="A205" s="232">
        <f t="shared" si="3"/>
        <v>202</v>
      </c>
      <c r="B205" s="232">
        <v>1</v>
      </c>
      <c r="C205" s="232" t="s">
        <v>716</v>
      </c>
      <c r="D205" s="232">
        <v>11609</v>
      </c>
      <c r="E205" s="232" t="s">
        <v>500</v>
      </c>
      <c r="F205" s="229">
        <v>20211201</v>
      </c>
      <c r="G205" s="229">
        <v>20220531</v>
      </c>
      <c r="H205" s="232">
        <v>1</v>
      </c>
      <c r="I205" s="232" t="s">
        <v>33</v>
      </c>
      <c r="J205" s="229" t="s">
        <v>656</v>
      </c>
      <c r="K205" s="232" t="s">
        <v>10</v>
      </c>
      <c r="L205" s="232" t="s">
        <v>445</v>
      </c>
      <c r="M205" s="239" t="s">
        <v>63</v>
      </c>
      <c r="N205" s="232" t="s">
        <v>23</v>
      </c>
      <c r="O205" s="232" t="s">
        <v>23</v>
      </c>
      <c r="P205" s="232" t="s">
        <v>23</v>
      </c>
      <c r="Q205" s="232" t="s">
        <v>23</v>
      </c>
      <c r="R205" s="232" t="s">
        <v>23</v>
      </c>
      <c r="S205" s="232" t="s">
        <v>23</v>
      </c>
      <c r="T205" s="229" t="s">
        <v>23</v>
      </c>
      <c r="U205" s="232">
        <v>0</v>
      </c>
      <c r="V205" s="232">
        <v>0</v>
      </c>
      <c r="W205" s="229" t="s">
        <v>469</v>
      </c>
      <c r="X205" s="80" t="s">
        <v>20</v>
      </c>
      <c r="Y205" s="232" t="s">
        <v>1</v>
      </c>
    </row>
    <row r="206" spans="1:25">
      <c r="A206" s="232">
        <f t="shared" si="3"/>
        <v>203</v>
      </c>
      <c r="B206" s="232">
        <v>11</v>
      </c>
      <c r="C206" s="232" t="s">
        <v>716</v>
      </c>
      <c r="D206" s="232">
        <v>11609</v>
      </c>
      <c r="E206" s="232" t="s">
        <v>499</v>
      </c>
      <c r="F206" s="229" t="s">
        <v>468</v>
      </c>
      <c r="G206" s="229">
        <v>20211130</v>
      </c>
      <c r="H206" s="232">
        <v>1</v>
      </c>
      <c r="I206" s="232" t="s">
        <v>33</v>
      </c>
      <c r="J206" s="229" t="s">
        <v>656</v>
      </c>
      <c r="K206" s="232" t="s">
        <v>10</v>
      </c>
      <c r="L206" s="232" t="s">
        <v>445</v>
      </c>
      <c r="M206" s="239" t="s">
        <v>63</v>
      </c>
      <c r="N206" s="232" t="s">
        <v>23</v>
      </c>
      <c r="O206" s="232" t="s">
        <v>23</v>
      </c>
      <c r="P206" s="232" t="s">
        <v>23</v>
      </c>
      <c r="Q206" s="232" t="s">
        <v>23</v>
      </c>
      <c r="R206" s="232" t="s">
        <v>23</v>
      </c>
      <c r="S206" s="232" t="s">
        <v>23</v>
      </c>
      <c r="T206" s="229" t="s">
        <v>23</v>
      </c>
      <c r="U206" s="232">
        <v>0</v>
      </c>
      <c r="V206" s="232">
        <v>0</v>
      </c>
      <c r="W206" s="229" t="s">
        <v>469</v>
      </c>
      <c r="X206" s="80" t="s">
        <v>450</v>
      </c>
      <c r="Y206" s="232" t="s">
        <v>1</v>
      </c>
    </row>
    <row r="207" spans="1:25">
      <c r="A207" s="232">
        <f t="shared" si="3"/>
        <v>204</v>
      </c>
      <c r="B207" s="232">
        <v>11</v>
      </c>
      <c r="C207" s="232" t="s">
        <v>716</v>
      </c>
      <c r="D207" s="232">
        <v>11609</v>
      </c>
      <c r="E207" s="232" t="s">
        <v>500</v>
      </c>
      <c r="F207" s="229">
        <v>20211201</v>
      </c>
      <c r="G207" s="229">
        <v>20220531</v>
      </c>
      <c r="H207" s="232">
        <v>1</v>
      </c>
      <c r="I207" s="232" t="s">
        <v>33</v>
      </c>
      <c r="J207" s="229" t="s">
        <v>656</v>
      </c>
      <c r="K207" s="232" t="s">
        <v>10</v>
      </c>
      <c r="L207" s="232" t="s">
        <v>445</v>
      </c>
      <c r="M207" s="239" t="s">
        <v>63</v>
      </c>
      <c r="N207" s="232" t="s">
        <v>23</v>
      </c>
      <c r="O207" s="232" t="s">
        <v>23</v>
      </c>
      <c r="P207" s="232" t="s">
        <v>23</v>
      </c>
      <c r="Q207" s="232" t="s">
        <v>23</v>
      </c>
      <c r="R207" s="232" t="s">
        <v>23</v>
      </c>
      <c r="S207" s="232" t="s">
        <v>23</v>
      </c>
      <c r="T207" s="229" t="s">
        <v>23</v>
      </c>
      <c r="U207" s="232">
        <v>0</v>
      </c>
      <c r="V207" s="232">
        <v>0</v>
      </c>
      <c r="W207" s="229" t="s">
        <v>469</v>
      </c>
      <c r="X207" s="80" t="s">
        <v>450</v>
      </c>
      <c r="Y207" s="232" t="s">
        <v>1</v>
      </c>
    </row>
    <row r="208" spans="1:25">
      <c r="A208" s="232">
        <f t="shared" si="3"/>
        <v>205</v>
      </c>
      <c r="B208" s="232">
        <v>1</v>
      </c>
      <c r="C208" s="232" t="s">
        <v>716</v>
      </c>
      <c r="D208" s="232">
        <v>21609</v>
      </c>
      <c r="E208" s="232" t="s">
        <v>499</v>
      </c>
      <c r="F208" s="229" t="s">
        <v>468</v>
      </c>
      <c r="G208" s="229">
        <v>20211130</v>
      </c>
      <c r="H208" s="232">
        <v>1</v>
      </c>
      <c r="I208" s="232" t="s">
        <v>33</v>
      </c>
      <c r="J208" s="229" t="s">
        <v>656</v>
      </c>
      <c r="K208" s="232" t="s">
        <v>10</v>
      </c>
      <c r="L208" s="232" t="s">
        <v>445</v>
      </c>
      <c r="M208" s="239" t="s">
        <v>63</v>
      </c>
      <c r="N208" s="232" t="s">
        <v>23</v>
      </c>
      <c r="O208" s="232" t="s">
        <v>23</v>
      </c>
      <c r="P208" s="232" t="s">
        <v>23</v>
      </c>
      <c r="Q208" s="232" t="s">
        <v>23</v>
      </c>
      <c r="R208" s="232" t="s">
        <v>23</v>
      </c>
      <c r="S208" s="232" t="s">
        <v>23</v>
      </c>
      <c r="T208" s="229" t="s">
        <v>23</v>
      </c>
      <c r="U208" s="232">
        <v>0</v>
      </c>
      <c r="V208" s="232">
        <v>0</v>
      </c>
      <c r="W208" s="229" t="s">
        <v>469</v>
      </c>
      <c r="X208" s="80" t="s">
        <v>20</v>
      </c>
      <c r="Y208" s="232" t="s">
        <v>1</v>
      </c>
    </row>
    <row r="209" spans="1:25">
      <c r="A209" s="232">
        <f t="shared" si="3"/>
        <v>206</v>
      </c>
      <c r="B209" s="232">
        <v>1</v>
      </c>
      <c r="C209" s="232" t="s">
        <v>716</v>
      </c>
      <c r="D209" s="232">
        <v>21609</v>
      </c>
      <c r="E209" s="232" t="s">
        <v>500</v>
      </c>
      <c r="F209" s="229">
        <v>20211201</v>
      </c>
      <c r="G209" s="229">
        <v>20220531</v>
      </c>
      <c r="H209" s="232">
        <v>1</v>
      </c>
      <c r="I209" s="232" t="s">
        <v>33</v>
      </c>
      <c r="J209" s="229" t="s">
        <v>656</v>
      </c>
      <c r="K209" s="232" t="s">
        <v>10</v>
      </c>
      <c r="L209" s="232" t="s">
        <v>445</v>
      </c>
      <c r="M209" s="239" t="s">
        <v>63</v>
      </c>
      <c r="N209" s="232" t="s">
        <v>23</v>
      </c>
      <c r="O209" s="232" t="s">
        <v>23</v>
      </c>
      <c r="P209" s="232" t="s">
        <v>23</v>
      </c>
      <c r="Q209" s="232" t="s">
        <v>23</v>
      </c>
      <c r="R209" s="232" t="s">
        <v>23</v>
      </c>
      <c r="S209" s="232" t="s">
        <v>23</v>
      </c>
      <c r="T209" s="229" t="s">
        <v>23</v>
      </c>
      <c r="U209" s="232">
        <v>0</v>
      </c>
      <c r="V209" s="232">
        <v>0</v>
      </c>
      <c r="W209" s="229" t="s">
        <v>469</v>
      </c>
      <c r="X209" s="80" t="s">
        <v>20</v>
      </c>
      <c r="Y209" s="232" t="s">
        <v>1</v>
      </c>
    </row>
    <row r="210" spans="1:25">
      <c r="A210" s="232">
        <f t="shared" si="3"/>
        <v>207</v>
      </c>
      <c r="B210" s="232">
        <v>11</v>
      </c>
      <c r="C210" s="232" t="s">
        <v>716</v>
      </c>
      <c r="D210" s="232">
        <v>21609</v>
      </c>
      <c r="E210" s="232" t="s">
        <v>499</v>
      </c>
      <c r="F210" s="229" t="s">
        <v>468</v>
      </c>
      <c r="G210" s="229">
        <v>20211130</v>
      </c>
      <c r="H210" s="232">
        <v>1</v>
      </c>
      <c r="I210" s="232" t="s">
        <v>33</v>
      </c>
      <c r="J210" s="229" t="s">
        <v>656</v>
      </c>
      <c r="K210" s="232" t="s">
        <v>10</v>
      </c>
      <c r="L210" s="232" t="s">
        <v>445</v>
      </c>
      <c r="M210" s="239" t="s">
        <v>63</v>
      </c>
      <c r="N210" s="232" t="s">
        <v>23</v>
      </c>
      <c r="O210" s="232" t="s">
        <v>23</v>
      </c>
      <c r="P210" s="232" t="s">
        <v>23</v>
      </c>
      <c r="Q210" s="232" t="s">
        <v>23</v>
      </c>
      <c r="R210" s="232" t="s">
        <v>23</v>
      </c>
      <c r="S210" s="232" t="s">
        <v>23</v>
      </c>
      <c r="T210" s="229" t="s">
        <v>23</v>
      </c>
      <c r="U210" s="232">
        <v>0</v>
      </c>
      <c r="V210" s="232">
        <v>0</v>
      </c>
      <c r="W210" s="229" t="s">
        <v>469</v>
      </c>
      <c r="X210" s="80" t="s">
        <v>450</v>
      </c>
      <c r="Y210" s="232" t="s">
        <v>1</v>
      </c>
    </row>
    <row r="211" spans="1:25">
      <c r="A211" s="232">
        <f t="shared" si="3"/>
        <v>208</v>
      </c>
      <c r="B211" s="232">
        <v>11</v>
      </c>
      <c r="C211" s="232" t="s">
        <v>716</v>
      </c>
      <c r="D211" s="232">
        <v>21609</v>
      </c>
      <c r="E211" s="232" t="s">
        <v>500</v>
      </c>
      <c r="F211" s="229">
        <v>20211201</v>
      </c>
      <c r="G211" s="229">
        <v>20220531</v>
      </c>
      <c r="H211" s="232">
        <v>1</v>
      </c>
      <c r="I211" s="232" t="s">
        <v>33</v>
      </c>
      <c r="J211" s="229" t="s">
        <v>656</v>
      </c>
      <c r="K211" s="232" t="s">
        <v>10</v>
      </c>
      <c r="L211" s="232" t="s">
        <v>445</v>
      </c>
      <c r="M211" s="239" t="s">
        <v>63</v>
      </c>
      <c r="N211" s="232" t="s">
        <v>23</v>
      </c>
      <c r="O211" s="232" t="s">
        <v>23</v>
      </c>
      <c r="P211" s="232" t="s">
        <v>23</v>
      </c>
      <c r="Q211" s="232" t="s">
        <v>23</v>
      </c>
      <c r="R211" s="232" t="s">
        <v>23</v>
      </c>
      <c r="S211" s="232" t="s">
        <v>23</v>
      </c>
      <c r="T211" s="229" t="s">
        <v>23</v>
      </c>
      <c r="U211" s="232">
        <v>0</v>
      </c>
      <c r="V211" s="232">
        <v>0</v>
      </c>
      <c r="W211" s="229" t="s">
        <v>469</v>
      </c>
      <c r="X211" s="80" t="s">
        <v>450</v>
      </c>
      <c r="Y211" s="232" t="s">
        <v>1</v>
      </c>
    </row>
    <row r="212" spans="1:25">
      <c r="A212" s="232">
        <f t="shared" si="3"/>
        <v>209</v>
      </c>
      <c r="B212" s="232">
        <v>1</v>
      </c>
      <c r="C212" s="232" t="s">
        <v>716</v>
      </c>
      <c r="D212" s="232">
        <v>99100</v>
      </c>
      <c r="E212" s="232" t="s">
        <v>499</v>
      </c>
      <c r="F212" s="229" t="s">
        <v>468</v>
      </c>
      <c r="G212" s="229">
        <v>20211130</v>
      </c>
      <c r="H212" s="232">
        <v>1</v>
      </c>
      <c r="I212" s="232" t="s">
        <v>33</v>
      </c>
      <c r="J212" s="229" t="s">
        <v>656</v>
      </c>
      <c r="K212" s="232" t="s">
        <v>10</v>
      </c>
      <c r="L212" s="232" t="s">
        <v>445</v>
      </c>
      <c r="M212" s="240" t="s">
        <v>64</v>
      </c>
      <c r="N212" s="232" t="s">
        <v>23</v>
      </c>
      <c r="O212" s="232" t="s">
        <v>23</v>
      </c>
      <c r="P212" s="232" t="s">
        <v>23</v>
      </c>
      <c r="Q212" s="232" t="s">
        <v>23</v>
      </c>
      <c r="R212" s="232" t="s">
        <v>23</v>
      </c>
      <c r="S212" s="232" t="s">
        <v>23</v>
      </c>
      <c r="T212" s="229" t="s">
        <v>23</v>
      </c>
      <c r="U212" s="232">
        <v>0</v>
      </c>
      <c r="V212" s="232">
        <v>0</v>
      </c>
      <c r="W212" s="229" t="s">
        <v>469</v>
      </c>
      <c r="X212" s="80" t="s">
        <v>20</v>
      </c>
      <c r="Y212" s="232" t="s">
        <v>1</v>
      </c>
    </row>
    <row r="213" spans="1:25">
      <c r="A213" s="232">
        <f t="shared" si="3"/>
        <v>210</v>
      </c>
      <c r="B213" s="232">
        <v>1</v>
      </c>
      <c r="C213" s="232" t="s">
        <v>716</v>
      </c>
      <c r="D213" s="232">
        <v>99100</v>
      </c>
      <c r="E213" s="232" t="s">
        <v>500</v>
      </c>
      <c r="F213" s="229">
        <v>20211201</v>
      </c>
      <c r="G213" s="229">
        <v>20220531</v>
      </c>
      <c r="H213" s="232">
        <v>1</v>
      </c>
      <c r="I213" s="232" t="s">
        <v>33</v>
      </c>
      <c r="J213" s="229" t="s">
        <v>656</v>
      </c>
      <c r="K213" s="232" t="s">
        <v>10</v>
      </c>
      <c r="L213" s="232" t="s">
        <v>445</v>
      </c>
      <c r="M213" s="240" t="s">
        <v>64</v>
      </c>
      <c r="N213" s="232" t="s">
        <v>23</v>
      </c>
      <c r="O213" s="232" t="s">
        <v>23</v>
      </c>
      <c r="P213" s="232" t="s">
        <v>23</v>
      </c>
      <c r="Q213" s="232" t="s">
        <v>23</v>
      </c>
      <c r="R213" s="232" t="s">
        <v>23</v>
      </c>
      <c r="S213" s="232" t="s">
        <v>23</v>
      </c>
      <c r="T213" s="229" t="s">
        <v>23</v>
      </c>
      <c r="U213" s="232">
        <v>0</v>
      </c>
      <c r="V213" s="232">
        <v>0</v>
      </c>
      <c r="W213" s="229" t="s">
        <v>469</v>
      </c>
      <c r="X213" s="80" t="s">
        <v>20</v>
      </c>
      <c r="Y213" s="232" t="s">
        <v>1</v>
      </c>
    </row>
    <row r="214" spans="1:25">
      <c r="A214" s="232">
        <f t="shared" si="3"/>
        <v>211</v>
      </c>
      <c r="B214" s="232">
        <v>11</v>
      </c>
      <c r="C214" s="232" t="s">
        <v>716</v>
      </c>
      <c r="D214" s="232">
        <v>99100</v>
      </c>
      <c r="E214" s="232" t="s">
        <v>499</v>
      </c>
      <c r="F214" s="229" t="s">
        <v>468</v>
      </c>
      <c r="G214" s="229">
        <v>20211130</v>
      </c>
      <c r="H214" s="232">
        <v>1</v>
      </c>
      <c r="I214" s="232" t="s">
        <v>33</v>
      </c>
      <c r="J214" s="229" t="s">
        <v>656</v>
      </c>
      <c r="K214" s="232" t="s">
        <v>10</v>
      </c>
      <c r="L214" s="232" t="s">
        <v>445</v>
      </c>
      <c r="M214" s="240" t="s">
        <v>64</v>
      </c>
      <c r="N214" s="232" t="s">
        <v>23</v>
      </c>
      <c r="O214" s="232" t="s">
        <v>23</v>
      </c>
      <c r="P214" s="232" t="s">
        <v>23</v>
      </c>
      <c r="Q214" s="232" t="s">
        <v>23</v>
      </c>
      <c r="R214" s="232" t="s">
        <v>23</v>
      </c>
      <c r="S214" s="232" t="s">
        <v>23</v>
      </c>
      <c r="T214" s="229" t="s">
        <v>23</v>
      </c>
      <c r="U214" s="232">
        <v>0</v>
      </c>
      <c r="V214" s="232">
        <v>0</v>
      </c>
      <c r="W214" s="229" t="s">
        <v>469</v>
      </c>
      <c r="X214" s="80" t="s">
        <v>450</v>
      </c>
      <c r="Y214" s="232" t="s">
        <v>1</v>
      </c>
    </row>
    <row r="215" spans="1:25">
      <c r="A215" s="232">
        <f t="shared" si="3"/>
        <v>212</v>
      </c>
      <c r="B215" s="232">
        <v>11</v>
      </c>
      <c r="C215" s="232" t="s">
        <v>716</v>
      </c>
      <c r="D215" s="232">
        <v>99100</v>
      </c>
      <c r="E215" s="232" t="s">
        <v>500</v>
      </c>
      <c r="F215" s="229">
        <v>20211201</v>
      </c>
      <c r="G215" s="229">
        <v>20220531</v>
      </c>
      <c r="H215" s="232">
        <v>1</v>
      </c>
      <c r="I215" s="232" t="s">
        <v>33</v>
      </c>
      <c r="J215" s="229" t="s">
        <v>656</v>
      </c>
      <c r="K215" s="232" t="s">
        <v>10</v>
      </c>
      <c r="L215" s="232" t="s">
        <v>445</v>
      </c>
      <c r="M215" s="240" t="s">
        <v>64</v>
      </c>
      <c r="N215" s="232" t="s">
        <v>23</v>
      </c>
      <c r="O215" s="232" t="s">
        <v>23</v>
      </c>
      <c r="P215" s="232" t="s">
        <v>23</v>
      </c>
      <c r="Q215" s="232" t="s">
        <v>23</v>
      </c>
      <c r="R215" s="232" t="s">
        <v>23</v>
      </c>
      <c r="S215" s="232" t="s">
        <v>23</v>
      </c>
      <c r="T215" s="229" t="s">
        <v>23</v>
      </c>
      <c r="U215" s="232">
        <v>0</v>
      </c>
      <c r="V215" s="232">
        <v>0</v>
      </c>
      <c r="W215" s="229" t="s">
        <v>469</v>
      </c>
      <c r="X215" s="80" t="s">
        <v>450</v>
      </c>
      <c r="Y215" s="232" t="s">
        <v>1</v>
      </c>
    </row>
    <row r="216" spans="1:25">
      <c r="A216" s="232">
        <f t="shared" si="3"/>
        <v>213</v>
      </c>
      <c r="B216" s="232">
        <v>1</v>
      </c>
      <c r="C216" s="232" t="s">
        <v>716</v>
      </c>
      <c r="D216" s="232">
        <v>79101</v>
      </c>
      <c r="E216" s="232" t="s">
        <v>499</v>
      </c>
      <c r="F216" s="229" t="s">
        <v>468</v>
      </c>
      <c r="G216" s="229">
        <v>20211130</v>
      </c>
      <c r="H216" s="232">
        <v>1</v>
      </c>
      <c r="I216" s="232" t="s">
        <v>33</v>
      </c>
      <c r="J216" s="229" t="s">
        <v>656</v>
      </c>
      <c r="K216" s="232" t="s">
        <v>10</v>
      </c>
      <c r="L216" s="232" t="s">
        <v>445</v>
      </c>
      <c r="M216" s="240" t="s">
        <v>64</v>
      </c>
      <c r="N216" s="232" t="s">
        <v>23</v>
      </c>
      <c r="O216" s="232" t="s">
        <v>23</v>
      </c>
      <c r="P216" s="232" t="s">
        <v>23</v>
      </c>
      <c r="Q216" s="232" t="s">
        <v>23</v>
      </c>
      <c r="R216" s="232" t="s">
        <v>23</v>
      </c>
      <c r="S216" s="232" t="s">
        <v>23</v>
      </c>
      <c r="T216" s="229" t="s">
        <v>23</v>
      </c>
      <c r="U216" s="232">
        <v>0</v>
      </c>
      <c r="V216" s="232">
        <v>0</v>
      </c>
      <c r="W216" s="229" t="s">
        <v>469</v>
      </c>
      <c r="X216" s="80" t="s">
        <v>20</v>
      </c>
      <c r="Y216" s="232" t="s">
        <v>1</v>
      </c>
    </row>
    <row r="217" spans="1:25">
      <c r="A217" s="232">
        <f t="shared" si="3"/>
        <v>214</v>
      </c>
      <c r="B217" s="232">
        <v>1</v>
      </c>
      <c r="C217" s="232" t="s">
        <v>716</v>
      </c>
      <c r="D217" s="232">
        <v>79101</v>
      </c>
      <c r="E217" s="232" t="s">
        <v>500</v>
      </c>
      <c r="F217" s="229">
        <v>20211201</v>
      </c>
      <c r="G217" s="229">
        <v>20220531</v>
      </c>
      <c r="H217" s="232">
        <v>1</v>
      </c>
      <c r="I217" s="232" t="s">
        <v>33</v>
      </c>
      <c r="J217" s="229" t="s">
        <v>656</v>
      </c>
      <c r="K217" s="232" t="s">
        <v>10</v>
      </c>
      <c r="L217" s="232" t="s">
        <v>445</v>
      </c>
      <c r="M217" s="240" t="s">
        <v>64</v>
      </c>
      <c r="N217" s="232" t="s">
        <v>23</v>
      </c>
      <c r="O217" s="232" t="s">
        <v>23</v>
      </c>
      <c r="P217" s="232" t="s">
        <v>23</v>
      </c>
      <c r="Q217" s="232" t="s">
        <v>23</v>
      </c>
      <c r="R217" s="232" t="s">
        <v>23</v>
      </c>
      <c r="S217" s="232" t="s">
        <v>23</v>
      </c>
      <c r="T217" s="229" t="s">
        <v>23</v>
      </c>
      <c r="U217" s="232">
        <v>0</v>
      </c>
      <c r="V217" s="232">
        <v>0</v>
      </c>
      <c r="W217" s="229" t="s">
        <v>469</v>
      </c>
      <c r="X217" s="80" t="s">
        <v>20</v>
      </c>
      <c r="Y217" s="232" t="s">
        <v>1</v>
      </c>
    </row>
    <row r="218" spans="1:25">
      <c r="A218" s="232">
        <f t="shared" si="3"/>
        <v>215</v>
      </c>
      <c r="B218" s="232">
        <v>11</v>
      </c>
      <c r="C218" s="232" t="s">
        <v>716</v>
      </c>
      <c r="D218" s="232">
        <v>79101</v>
      </c>
      <c r="E218" s="232" t="s">
        <v>499</v>
      </c>
      <c r="F218" s="229" t="s">
        <v>468</v>
      </c>
      <c r="G218" s="229">
        <v>20211130</v>
      </c>
      <c r="H218" s="232">
        <v>1</v>
      </c>
      <c r="I218" s="232" t="s">
        <v>33</v>
      </c>
      <c r="J218" s="229" t="s">
        <v>656</v>
      </c>
      <c r="K218" s="232" t="s">
        <v>10</v>
      </c>
      <c r="L218" s="232" t="s">
        <v>445</v>
      </c>
      <c r="M218" s="240" t="s">
        <v>64</v>
      </c>
      <c r="N218" s="232" t="s">
        <v>23</v>
      </c>
      <c r="O218" s="232" t="s">
        <v>23</v>
      </c>
      <c r="P218" s="232" t="s">
        <v>23</v>
      </c>
      <c r="Q218" s="232" t="s">
        <v>23</v>
      </c>
      <c r="R218" s="232" t="s">
        <v>23</v>
      </c>
      <c r="S218" s="232" t="s">
        <v>23</v>
      </c>
      <c r="T218" s="229" t="s">
        <v>23</v>
      </c>
      <c r="U218" s="232">
        <v>0</v>
      </c>
      <c r="V218" s="232">
        <v>0</v>
      </c>
      <c r="W218" s="229" t="s">
        <v>469</v>
      </c>
      <c r="X218" s="80" t="s">
        <v>450</v>
      </c>
      <c r="Y218" s="232" t="s">
        <v>1</v>
      </c>
    </row>
    <row r="219" spans="1:25">
      <c r="A219" s="232">
        <f t="shared" si="3"/>
        <v>216</v>
      </c>
      <c r="B219" s="232">
        <v>11</v>
      </c>
      <c r="C219" s="232" t="s">
        <v>716</v>
      </c>
      <c r="D219" s="232">
        <v>79101</v>
      </c>
      <c r="E219" s="232" t="s">
        <v>500</v>
      </c>
      <c r="F219" s="229">
        <v>20211201</v>
      </c>
      <c r="G219" s="229">
        <v>20220531</v>
      </c>
      <c r="H219" s="232">
        <v>1</v>
      </c>
      <c r="I219" s="232" t="s">
        <v>33</v>
      </c>
      <c r="J219" s="229" t="s">
        <v>656</v>
      </c>
      <c r="K219" s="232" t="s">
        <v>10</v>
      </c>
      <c r="L219" s="232" t="s">
        <v>445</v>
      </c>
      <c r="M219" s="240" t="s">
        <v>64</v>
      </c>
      <c r="N219" s="232" t="s">
        <v>23</v>
      </c>
      <c r="O219" s="232" t="s">
        <v>23</v>
      </c>
      <c r="P219" s="232" t="s">
        <v>23</v>
      </c>
      <c r="Q219" s="232" t="s">
        <v>23</v>
      </c>
      <c r="R219" s="232" t="s">
        <v>23</v>
      </c>
      <c r="S219" s="232" t="s">
        <v>23</v>
      </c>
      <c r="T219" s="229" t="s">
        <v>23</v>
      </c>
      <c r="U219" s="232">
        <v>0</v>
      </c>
      <c r="V219" s="232">
        <v>0</v>
      </c>
      <c r="W219" s="229" t="s">
        <v>469</v>
      </c>
      <c r="X219" s="80" t="s">
        <v>450</v>
      </c>
      <c r="Y219" s="232" t="s">
        <v>1</v>
      </c>
    </row>
    <row r="220" spans="1:25">
      <c r="A220" s="232">
        <f t="shared" si="3"/>
        <v>217</v>
      </c>
      <c r="B220" s="232">
        <v>1</v>
      </c>
      <c r="C220" s="232" t="s">
        <v>716</v>
      </c>
      <c r="D220" s="232">
        <v>11609</v>
      </c>
      <c r="E220" s="232" t="s">
        <v>499</v>
      </c>
      <c r="F220" s="229" t="s">
        <v>468</v>
      </c>
      <c r="G220" s="229">
        <v>20211130</v>
      </c>
      <c r="H220" s="232">
        <v>1</v>
      </c>
      <c r="I220" s="232" t="s">
        <v>33</v>
      </c>
      <c r="J220" s="229" t="s">
        <v>656</v>
      </c>
      <c r="K220" s="232" t="s">
        <v>10</v>
      </c>
      <c r="L220" s="232" t="s">
        <v>445</v>
      </c>
      <c r="M220" s="240" t="s">
        <v>64</v>
      </c>
      <c r="N220" s="232" t="s">
        <v>23</v>
      </c>
      <c r="O220" s="232" t="s">
        <v>23</v>
      </c>
      <c r="P220" s="232" t="s">
        <v>23</v>
      </c>
      <c r="Q220" s="232" t="s">
        <v>23</v>
      </c>
      <c r="R220" s="232" t="s">
        <v>23</v>
      </c>
      <c r="S220" s="232" t="s">
        <v>23</v>
      </c>
      <c r="T220" s="229" t="s">
        <v>23</v>
      </c>
      <c r="U220" s="232">
        <v>0</v>
      </c>
      <c r="V220" s="232">
        <v>0</v>
      </c>
      <c r="W220" s="229" t="s">
        <v>469</v>
      </c>
      <c r="X220" s="80" t="s">
        <v>20</v>
      </c>
      <c r="Y220" s="232" t="s">
        <v>1</v>
      </c>
    </row>
    <row r="221" spans="1:25">
      <c r="A221" s="232">
        <f t="shared" si="3"/>
        <v>218</v>
      </c>
      <c r="B221" s="232">
        <v>1</v>
      </c>
      <c r="C221" s="232" t="s">
        <v>716</v>
      </c>
      <c r="D221" s="232">
        <v>11609</v>
      </c>
      <c r="E221" s="232" t="s">
        <v>500</v>
      </c>
      <c r="F221" s="229">
        <v>20211201</v>
      </c>
      <c r="G221" s="229">
        <v>20220531</v>
      </c>
      <c r="H221" s="232">
        <v>1</v>
      </c>
      <c r="I221" s="232" t="s">
        <v>33</v>
      </c>
      <c r="J221" s="229" t="s">
        <v>656</v>
      </c>
      <c r="K221" s="232" t="s">
        <v>10</v>
      </c>
      <c r="L221" s="232" t="s">
        <v>445</v>
      </c>
      <c r="M221" s="240" t="s">
        <v>64</v>
      </c>
      <c r="N221" s="232" t="s">
        <v>23</v>
      </c>
      <c r="O221" s="232" t="s">
        <v>23</v>
      </c>
      <c r="P221" s="232" t="s">
        <v>23</v>
      </c>
      <c r="Q221" s="232" t="s">
        <v>23</v>
      </c>
      <c r="R221" s="232" t="s">
        <v>23</v>
      </c>
      <c r="S221" s="232" t="s">
        <v>23</v>
      </c>
      <c r="T221" s="229" t="s">
        <v>23</v>
      </c>
      <c r="U221" s="232">
        <v>0</v>
      </c>
      <c r="V221" s="232">
        <v>0</v>
      </c>
      <c r="W221" s="229" t="s">
        <v>469</v>
      </c>
      <c r="X221" s="80" t="s">
        <v>20</v>
      </c>
      <c r="Y221" s="232" t="s">
        <v>1</v>
      </c>
    </row>
    <row r="222" spans="1:25">
      <c r="A222" s="232">
        <f t="shared" si="3"/>
        <v>219</v>
      </c>
      <c r="B222" s="232">
        <v>11</v>
      </c>
      <c r="C222" s="232" t="s">
        <v>716</v>
      </c>
      <c r="D222" s="232">
        <v>11609</v>
      </c>
      <c r="E222" s="232" t="s">
        <v>499</v>
      </c>
      <c r="F222" s="229" t="s">
        <v>468</v>
      </c>
      <c r="G222" s="229">
        <v>20211130</v>
      </c>
      <c r="H222" s="232">
        <v>1</v>
      </c>
      <c r="I222" s="232" t="s">
        <v>33</v>
      </c>
      <c r="J222" s="229" t="s">
        <v>656</v>
      </c>
      <c r="K222" s="232" t="s">
        <v>10</v>
      </c>
      <c r="L222" s="232" t="s">
        <v>445</v>
      </c>
      <c r="M222" s="240" t="s">
        <v>64</v>
      </c>
      <c r="N222" s="232" t="s">
        <v>23</v>
      </c>
      <c r="O222" s="232" t="s">
        <v>23</v>
      </c>
      <c r="P222" s="232" t="s">
        <v>23</v>
      </c>
      <c r="Q222" s="232" t="s">
        <v>23</v>
      </c>
      <c r="R222" s="232" t="s">
        <v>23</v>
      </c>
      <c r="S222" s="232" t="s">
        <v>23</v>
      </c>
      <c r="T222" s="229" t="s">
        <v>23</v>
      </c>
      <c r="U222" s="232">
        <v>0</v>
      </c>
      <c r="V222" s="232">
        <v>0</v>
      </c>
      <c r="W222" s="229" t="s">
        <v>469</v>
      </c>
      <c r="X222" s="80" t="s">
        <v>450</v>
      </c>
      <c r="Y222" s="232" t="s">
        <v>1</v>
      </c>
    </row>
    <row r="223" spans="1:25">
      <c r="A223" s="232">
        <f t="shared" si="3"/>
        <v>220</v>
      </c>
      <c r="B223" s="232">
        <v>11</v>
      </c>
      <c r="C223" s="232" t="s">
        <v>716</v>
      </c>
      <c r="D223" s="232">
        <v>11609</v>
      </c>
      <c r="E223" s="232" t="s">
        <v>500</v>
      </c>
      <c r="F223" s="229">
        <v>20211201</v>
      </c>
      <c r="G223" s="229">
        <v>20220531</v>
      </c>
      <c r="H223" s="232">
        <v>1</v>
      </c>
      <c r="I223" s="232" t="s">
        <v>33</v>
      </c>
      <c r="J223" s="229" t="s">
        <v>656</v>
      </c>
      <c r="K223" s="232" t="s">
        <v>10</v>
      </c>
      <c r="L223" s="232" t="s">
        <v>445</v>
      </c>
      <c r="M223" s="240" t="s">
        <v>64</v>
      </c>
      <c r="N223" s="232" t="s">
        <v>23</v>
      </c>
      <c r="O223" s="232" t="s">
        <v>23</v>
      </c>
      <c r="P223" s="232" t="s">
        <v>23</v>
      </c>
      <c r="Q223" s="232" t="s">
        <v>23</v>
      </c>
      <c r="R223" s="232" t="s">
        <v>23</v>
      </c>
      <c r="S223" s="232" t="s">
        <v>23</v>
      </c>
      <c r="T223" s="229" t="s">
        <v>23</v>
      </c>
      <c r="U223" s="232">
        <v>0</v>
      </c>
      <c r="V223" s="232">
        <v>0</v>
      </c>
      <c r="W223" s="229" t="s">
        <v>469</v>
      </c>
      <c r="X223" s="80" t="s">
        <v>450</v>
      </c>
      <c r="Y223" s="232" t="s">
        <v>1</v>
      </c>
    </row>
    <row r="224" spans="1:25">
      <c r="A224" s="232">
        <f t="shared" si="3"/>
        <v>221</v>
      </c>
      <c r="B224" s="232">
        <v>1</v>
      </c>
      <c r="C224" s="232" t="s">
        <v>716</v>
      </c>
      <c r="D224" s="232">
        <v>21609</v>
      </c>
      <c r="E224" s="232" t="s">
        <v>499</v>
      </c>
      <c r="F224" s="229" t="s">
        <v>468</v>
      </c>
      <c r="G224" s="229">
        <v>20211130</v>
      </c>
      <c r="H224" s="232">
        <v>1</v>
      </c>
      <c r="I224" s="232" t="s">
        <v>33</v>
      </c>
      <c r="J224" s="229" t="s">
        <v>656</v>
      </c>
      <c r="K224" s="232" t="s">
        <v>10</v>
      </c>
      <c r="L224" s="232" t="s">
        <v>445</v>
      </c>
      <c r="M224" s="240" t="s">
        <v>64</v>
      </c>
      <c r="N224" s="232" t="s">
        <v>23</v>
      </c>
      <c r="O224" s="232" t="s">
        <v>23</v>
      </c>
      <c r="P224" s="232" t="s">
        <v>23</v>
      </c>
      <c r="Q224" s="232" t="s">
        <v>23</v>
      </c>
      <c r="R224" s="232" t="s">
        <v>23</v>
      </c>
      <c r="S224" s="232" t="s">
        <v>23</v>
      </c>
      <c r="T224" s="229" t="s">
        <v>23</v>
      </c>
      <c r="U224" s="232">
        <v>0</v>
      </c>
      <c r="V224" s="232">
        <v>0</v>
      </c>
      <c r="W224" s="229" t="s">
        <v>469</v>
      </c>
      <c r="X224" s="80" t="s">
        <v>20</v>
      </c>
      <c r="Y224" s="232" t="s">
        <v>1</v>
      </c>
    </row>
    <row r="225" spans="1:25">
      <c r="A225" s="232">
        <f t="shared" si="3"/>
        <v>222</v>
      </c>
      <c r="B225" s="232">
        <v>1</v>
      </c>
      <c r="C225" s="232" t="s">
        <v>716</v>
      </c>
      <c r="D225" s="232">
        <v>21609</v>
      </c>
      <c r="E225" s="232" t="s">
        <v>500</v>
      </c>
      <c r="F225" s="229">
        <v>20211201</v>
      </c>
      <c r="G225" s="229">
        <v>20220531</v>
      </c>
      <c r="H225" s="232">
        <v>1</v>
      </c>
      <c r="I225" s="232" t="s">
        <v>33</v>
      </c>
      <c r="J225" s="229" t="s">
        <v>656</v>
      </c>
      <c r="K225" s="232" t="s">
        <v>10</v>
      </c>
      <c r="L225" s="232" t="s">
        <v>445</v>
      </c>
      <c r="M225" s="240" t="s">
        <v>64</v>
      </c>
      <c r="N225" s="232" t="s">
        <v>23</v>
      </c>
      <c r="O225" s="232" t="s">
        <v>23</v>
      </c>
      <c r="P225" s="232" t="s">
        <v>23</v>
      </c>
      <c r="Q225" s="232" t="s">
        <v>23</v>
      </c>
      <c r="R225" s="232" t="s">
        <v>23</v>
      </c>
      <c r="S225" s="232" t="s">
        <v>23</v>
      </c>
      <c r="T225" s="229" t="s">
        <v>23</v>
      </c>
      <c r="U225" s="232">
        <v>0</v>
      </c>
      <c r="V225" s="232">
        <v>0</v>
      </c>
      <c r="W225" s="229" t="s">
        <v>469</v>
      </c>
      <c r="X225" s="80" t="s">
        <v>20</v>
      </c>
      <c r="Y225" s="232" t="s">
        <v>1</v>
      </c>
    </row>
    <row r="226" spans="1:25">
      <c r="A226" s="232">
        <f t="shared" si="3"/>
        <v>223</v>
      </c>
      <c r="B226" s="232">
        <v>11</v>
      </c>
      <c r="C226" s="232" t="s">
        <v>716</v>
      </c>
      <c r="D226" s="232">
        <v>21609</v>
      </c>
      <c r="E226" s="232" t="s">
        <v>499</v>
      </c>
      <c r="F226" s="229" t="s">
        <v>468</v>
      </c>
      <c r="G226" s="229">
        <v>20211130</v>
      </c>
      <c r="H226" s="232">
        <v>1</v>
      </c>
      <c r="I226" s="232" t="s">
        <v>33</v>
      </c>
      <c r="J226" s="229" t="s">
        <v>656</v>
      </c>
      <c r="K226" s="232" t="s">
        <v>10</v>
      </c>
      <c r="L226" s="232" t="s">
        <v>445</v>
      </c>
      <c r="M226" s="240" t="s">
        <v>64</v>
      </c>
      <c r="N226" s="232" t="s">
        <v>23</v>
      </c>
      <c r="O226" s="232" t="s">
        <v>23</v>
      </c>
      <c r="P226" s="232" t="s">
        <v>23</v>
      </c>
      <c r="Q226" s="232" t="s">
        <v>23</v>
      </c>
      <c r="R226" s="232" t="s">
        <v>23</v>
      </c>
      <c r="S226" s="232" t="s">
        <v>23</v>
      </c>
      <c r="T226" s="229" t="s">
        <v>23</v>
      </c>
      <c r="U226" s="232">
        <v>0</v>
      </c>
      <c r="V226" s="232">
        <v>0</v>
      </c>
      <c r="W226" s="229" t="s">
        <v>469</v>
      </c>
      <c r="X226" s="80" t="s">
        <v>450</v>
      </c>
      <c r="Y226" s="232" t="s">
        <v>1</v>
      </c>
    </row>
    <row r="227" spans="1:25">
      <c r="A227" s="232">
        <f t="shared" si="3"/>
        <v>224</v>
      </c>
      <c r="B227" s="232">
        <v>11</v>
      </c>
      <c r="C227" s="232" t="s">
        <v>716</v>
      </c>
      <c r="D227" s="232">
        <v>21609</v>
      </c>
      <c r="E227" s="232" t="s">
        <v>500</v>
      </c>
      <c r="F227" s="229">
        <v>20211201</v>
      </c>
      <c r="G227" s="229">
        <v>20220531</v>
      </c>
      <c r="H227" s="232">
        <v>1</v>
      </c>
      <c r="I227" s="232" t="s">
        <v>33</v>
      </c>
      <c r="J227" s="229" t="s">
        <v>656</v>
      </c>
      <c r="K227" s="232" t="s">
        <v>10</v>
      </c>
      <c r="L227" s="232" t="s">
        <v>445</v>
      </c>
      <c r="M227" s="240" t="s">
        <v>64</v>
      </c>
      <c r="N227" s="232" t="s">
        <v>23</v>
      </c>
      <c r="O227" s="232" t="s">
        <v>23</v>
      </c>
      <c r="P227" s="232" t="s">
        <v>23</v>
      </c>
      <c r="Q227" s="232" t="s">
        <v>23</v>
      </c>
      <c r="R227" s="232" t="s">
        <v>23</v>
      </c>
      <c r="S227" s="232" t="s">
        <v>23</v>
      </c>
      <c r="T227" s="229" t="s">
        <v>23</v>
      </c>
      <c r="U227" s="232">
        <v>0</v>
      </c>
      <c r="V227" s="232">
        <v>0</v>
      </c>
      <c r="W227" s="229" t="s">
        <v>469</v>
      </c>
      <c r="X227" s="80" t="s">
        <v>450</v>
      </c>
      <c r="Y227" s="232" t="s">
        <v>1</v>
      </c>
    </row>
    <row r="228" spans="1:25">
      <c r="A228" s="232">
        <f t="shared" si="3"/>
        <v>225</v>
      </c>
      <c r="B228" s="232">
        <v>1</v>
      </c>
      <c r="C228" s="232" t="s">
        <v>716</v>
      </c>
      <c r="D228" s="232">
        <v>99100</v>
      </c>
      <c r="E228" s="232" t="s">
        <v>499</v>
      </c>
      <c r="F228" s="229" t="s">
        <v>468</v>
      </c>
      <c r="G228" s="229">
        <v>20211130</v>
      </c>
      <c r="H228" s="232">
        <v>1</v>
      </c>
      <c r="I228" s="232" t="s">
        <v>33</v>
      </c>
      <c r="J228" s="229" t="s">
        <v>656</v>
      </c>
      <c r="K228" s="232" t="s">
        <v>10</v>
      </c>
      <c r="L228" s="232" t="s">
        <v>445</v>
      </c>
      <c r="M228" s="242" t="s">
        <v>715</v>
      </c>
      <c r="N228" s="232" t="s">
        <v>23</v>
      </c>
      <c r="O228" s="232" t="s">
        <v>23</v>
      </c>
      <c r="P228" s="232" t="s">
        <v>23</v>
      </c>
      <c r="Q228" s="232" t="s">
        <v>23</v>
      </c>
      <c r="R228" s="232" t="s">
        <v>23</v>
      </c>
      <c r="S228" s="232" t="s">
        <v>23</v>
      </c>
      <c r="T228" s="229" t="s">
        <v>23</v>
      </c>
      <c r="U228" s="232">
        <v>0</v>
      </c>
      <c r="V228" s="232">
        <v>0</v>
      </c>
      <c r="W228" s="229" t="s">
        <v>469</v>
      </c>
      <c r="X228" s="80" t="s">
        <v>20</v>
      </c>
      <c r="Y228" s="232" t="s">
        <v>1</v>
      </c>
    </row>
    <row r="229" spans="1:25">
      <c r="A229" s="232">
        <f t="shared" si="3"/>
        <v>226</v>
      </c>
      <c r="B229" s="232">
        <v>1</v>
      </c>
      <c r="C229" s="232" t="s">
        <v>716</v>
      </c>
      <c r="D229" s="232">
        <v>99100</v>
      </c>
      <c r="E229" s="232" t="s">
        <v>500</v>
      </c>
      <c r="F229" s="229">
        <v>20211201</v>
      </c>
      <c r="G229" s="229">
        <v>20220531</v>
      </c>
      <c r="H229" s="232">
        <v>1</v>
      </c>
      <c r="I229" s="232" t="s">
        <v>33</v>
      </c>
      <c r="J229" s="229" t="s">
        <v>656</v>
      </c>
      <c r="K229" s="232" t="s">
        <v>10</v>
      </c>
      <c r="L229" s="232" t="s">
        <v>445</v>
      </c>
      <c r="M229" s="240" t="s">
        <v>715</v>
      </c>
      <c r="N229" s="232" t="s">
        <v>23</v>
      </c>
      <c r="O229" s="232" t="s">
        <v>23</v>
      </c>
      <c r="P229" s="232" t="s">
        <v>23</v>
      </c>
      <c r="Q229" s="232" t="s">
        <v>23</v>
      </c>
      <c r="R229" s="232" t="s">
        <v>23</v>
      </c>
      <c r="S229" s="232" t="s">
        <v>23</v>
      </c>
      <c r="T229" s="229" t="s">
        <v>23</v>
      </c>
      <c r="U229" s="232">
        <v>0</v>
      </c>
      <c r="V229" s="232">
        <v>0</v>
      </c>
      <c r="W229" s="229" t="s">
        <v>469</v>
      </c>
      <c r="X229" s="80" t="s">
        <v>20</v>
      </c>
      <c r="Y229" s="232" t="s">
        <v>1</v>
      </c>
    </row>
    <row r="230" spans="1:25">
      <c r="A230" s="232">
        <f t="shared" si="3"/>
        <v>227</v>
      </c>
      <c r="B230" s="232">
        <v>11</v>
      </c>
      <c r="C230" s="232" t="s">
        <v>716</v>
      </c>
      <c r="D230" s="232">
        <v>99100</v>
      </c>
      <c r="E230" s="232" t="s">
        <v>499</v>
      </c>
      <c r="F230" s="229" t="s">
        <v>468</v>
      </c>
      <c r="G230" s="229">
        <v>20211130</v>
      </c>
      <c r="H230" s="232">
        <v>1</v>
      </c>
      <c r="I230" s="232" t="s">
        <v>33</v>
      </c>
      <c r="J230" s="229" t="s">
        <v>656</v>
      </c>
      <c r="K230" s="232" t="s">
        <v>10</v>
      </c>
      <c r="L230" s="232" t="s">
        <v>445</v>
      </c>
      <c r="M230" s="240" t="s">
        <v>715</v>
      </c>
      <c r="N230" s="232" t="s">
        <v>23</v>
      </c>
      <c r="O230" s="232" t="s">
        <v>23</v>
      </c>
      <c r="P230" s="232" t="s">
        <v>23</v>
      </c>
      <c r="Q230" s="232" t="s">
        <v>23</v>
      </c>
      <c r="R230" s="232" t="s">
        <v>23</v>
      </c>
      <c r="S230" s="232" t="s">
        <v>23</v>
      </c>
      <c r="T230" s="229" t="s">
        <v>23</v>
      </c>
      <c r="U230" s="232">
        <v>0</v>
      </c>
      <c r="V230" s="232">
        <v>0</v>
      </c>
      <c r="W230" s="229" t="s">
        <v>469</v>
      </c>
      <c r="X230" s="80" t="s">
        <v>450</v>
      </c>
      <c r="Y230" s="232" t="s">
        <v>1</v>
      </c>
    </row>
    <row r="231" spans="1:25">
      <c r="A231" s="232">
        <f t="shared" si="3"/>
        <v>228</v>
      </c>
      <c r="B231" s="232">
        <v>11</v>
      </c>
      <c r="C231" s="232" t="s">
        <v>716</v>
      </c>
      <c r="D231" s="232">
        <v>99100</v>
      </c>
      <c r="E231" s="232" t="s">
        <v>500</v>
      </c>
      <c r="F231" s="229">
        <v>20211201</v>
      </c>
      <c r="G231" s="229">
        <v>20220531</v>
      </c>
      <c r="H231" s="232">
        <v>1</v>
      </c>
      <c r="I231" s="232" t="s">
        <v>33</v>
      </c>
      <c r="J231" s="229" t="s">
        <v>656</v>
      </c>
      <c r="K231" s="232" t="s">
        <v>10</v>
      </c>
      <c r="L231" s="232" t="s">
        <v>445</v>
      </c>
      <c r="M231" s="240" t="s">
        <v>715</v>
      </c>
      <c r="N231" s="232" t="s">
        <v>23</v>
      </c>
      <c r="O231" s="232" t="s">
        <v>23</v>
      </c>
      <c r="P231" s="232" t="s">
        <v>23</v>
      </c>
      <c r="Q231" s="232" t="s">
        <v>23</v>
      </c>
      <c r="R231" s="232" t="s">
        <v>23</v>
      </c>
      <c r="S231" s="232" t="s">
        <v>23</v>
      </c>
      <c r="T231" s="229" t="s">
        <v>23</v>
      </c>
      <c r="U231" s="232">
        <v>0</v>
      </c>
      <c r="V231" s="232">
        <v>0</v>
      </c>
      <c r="W231" s="229" t="s">
        <v>469</v>
      </c>
      <c r="X231" s="80" t="s">
        <v>450</v>
      </c>
      <c r="Y231" s="232" t="s">
        <v>1</v>
      </c>
    </row>
    <row r="232" spans="1:25">
      <c r="A232" s="232">
        <f t="shared" si="3"/>
        <v>229</v>
      </c>
      <c r="B232" s="232">
        <v>1</v>
      </c>
      <c r="C232" s="232" t="s">
        <v>716</v>
      </c>
      <c r="D232" s="232">
        <v>79101</v>
      </c>
      <c r="E232" s="232" t="s">
        <v>499</v>
      </c>
      <c r="F232" s="229" t="s">
        <v>468</v>
      </c>
      <c r="G232" s="229">
        <v>20211130</v>
      </c>
      <c r="H232" s="232">
        <v>1</v>
      </c>
      <c r="I232" s="232" t="s">
        <v>33</v>
      </c>
      <c r="J232" s="229" t="s">
        <v>656</v>
      </c>
      <c r="K232" s="232" t="s">
        <v>10</v>
      </c>
      <c r="L232" s="232" t="s">
        <v>445</v>
      </c>
      <c r="M232" s="240" t="s">
        <v>715</v>
      </c>
      <c r="N232" s="232" t="s">
        <v>23</v>
      </c>
      <c r="O232" s="232" t="s">
        <v>23</v>
      </c>
      <c r="P232" s="232" t="s">
        <v>23</v>
      </c>
      <c r="Q232" s="232" t="s">
        <v>23</v>
      </c>
      <c r="R232" s="232" t="s">
        <v>23</v>
      </c>
      <c r="S232" s="232" t="s">
        <v>23</v>
      </c>
      <c r="T232" s="229" t="s">
        <v>23</v>
      </c>
      <c r="U232" s="232">
        <v>0</v>
      </c>
      <c r="V232" s="232">
        <v>0</v>
      </c>
      <c r="W232" s="229" t="s">
        <v>469</v>
      </c>
      <c r="X232" s="80" t="s">
        <v>20</v>
      </c>
      <c r="Y232" s="232" t="s">
        <v>1</v>
      </c>
    </row>
    <row r="233" spans="1:25">
      <c r="A233" s="232">
        <f t="shared" si="3"/>
        <v>230</v>
      </c>
      <c r="B233" s="232">
        <v>1</v>
      </c>
      <c r="C233" s="232" t="s">
        <v>716</v>
      </c>
      <c r="D233" s="232">
        <v>79101</v>
      </c>
      <c r="E233" s="232" t="s">
        <v>500</v>
      </c>
      <c r="F233" s="229">
        <v>20211201</v>
      </c>
      <c r="G233" s="229">
        <v>20220531</v>
      </c>
      <c r="H233" s="232">
        <v>1</v>
      </c>
      <c r="I233" s="232" t="s">
        <v>33</v>
      </c>
      <c r="J233" s="229" t="s">
        <v>656</v>
      </c>
      <c r="K233" s="232" t="s">
        <v>10</v>
      </c>
      <c r="L233" s="232" t="s">
        <v>445</v>
      </c>
      <c r="M233" s="240" t="s">
        <v>715</v>
      </c>
      <c r="N233" s="232" t="s">
        <v>23</v>
      </c>
      <c r="O233" s="232" t="s">
        <v>23</v>
      </c>
      <c r="P233" s="232" t="s">
        <v>23</v>
      </c>
      <c r="Q233" s="232" t="s">
        <v>23</v>
      </c>
      <c r="R233" s="232" t="s">
        <v>23</v>
      </c>
      <c r="S233" s="232" t="s">
        <v>23</v>
      </c>
      <c r="T233" s="229" t="s">
        <v>23</v>
      </c>
      <c r="U233" s="232">
        <v>0</v>
      </c>
      <c r="V233" s="232">
        <v>0</v>
      </c>
      <c r="W233" s="229" t="s">
        <v>469</v>
      </c>
      <c r="X233" s="80" t="s">
        <v>20</v>
      </c>
      <c r="Y233" s="232" t="s">
        <v>1</v>
      </c>
    </row>
    <row r="234" spans="1:25">
      <c r="A234" s="232">
        <f t="shared" si="3"/>
        <v>231</v>
      </c>
      <c r="B234" s="232">
        <v>11</v>
      </c>
      <c r="C234" s="232" t="s">
        <v>716</v>
      </c>
      <c r="D234" s="232">
        <v>79101</v>
      </c>
      <c r="E234" s="232" t="s">
        <v>499</v>
      </c>
      <c r="F234" s="229" t="s">
        <v>468</v>
      </c>
      <c r="G234" s="229">
        <v>20211130</v>
      </c>
      <c r="H234" s="232">
        <v>1</v>
      </c>
      <c r="I234" s="232" t="s">
        <v>33</v>
      </c>
      <c r="J234" s="229" t="s">
        <v>656</v>
      </c>
      <c r="K234" s="232" t="s">
        <v>10</v>
      </c>
      <c r="L234" s="232" t="s">
        <v>445</v>
      </c>
      <c r="M234" s="240" t="s">
        <v>715</v>
      </c>
      <c r="N234" s="232" t="s">
        <v>23</v>
      </c>
      <c r="O234" s="232" t="s">
        <v>23</v>
      </c>
      <c r="P234" s="232" t="s">
        <v>23</v>
      </c>
      <c r="Q234" s="232" t="s">
        <v>23</v>
      </c>
      <c r="R234" s="232" t="s">
        <v>23</v>
      </c>
      <c r="S234" s="232" t="s">
        <v>23</v>
      </c>
      <c r="T234" s="229" t="s">
        <v>23</v>
      </c>
      <c r="U234" s="232">
        <v>0</v>
      </c>
      <c r="V234" s="232">
        <v>0</v>
      </c>
      <c r="W234" s="229" t="s">
        <v>469</v>
      </c>
      <c r="X234" s="80" t="s">
        <v>450</v>
      </c>
      <c r="Y234" s="232" t="s">
        <v>1</v>
      </c>
    </row>
    <row r="235" spans="1:25">
      <c r="A235" s="232">
        <f t="shared" si="3"/>
        <v>232</v>
      </c>
      <c r="B235" s="232">
        <v>11</v>
      </c>
      <c r="C235" s="232" t="s">
        <v>716</v>
      </c>
      <c r="D235" s="232">
        <v>79101</v>
      </c>
      <c r="E235" s="232" t="s">
        <v>500</v>
      </c>
      <c r="F235" s="229">
        <v>20211201</v>
      </c>
      <c r="G235" s="229">
        <v>20220531</v>
      </c>
      <c r="H235" s="232">
        <v>1</v>
      </c>
      <c r="I235" s="232" t="s">
        <v>33</v>
      </c>
      <c r="J235" s="229" t="s">
        <v>656</v>
      </c>
      <c r="K235" s="232" t="s">
        <v>10</v>
      </c>
      <c r="L235" s="232" t="s">
        <v>445</v>
      </c>
      <c r="M235" s="240" t="s">
        <v>715</v>
      </c>
      <c r="N235" s="232" t="s">
        <v>23</v>
      </c>
      <c r="O235" s="232" t="s">
        <v>23</v>
      </c>
      <c r="P235" s="232" t="s">
        <v>23</v>
      </c>
      <c r="Q235" s="232" t="s">
        <v>23</v>
      </c>
      <c r="R235" s="232" t="s">
        <v>23</v>
      </c>
      <c r="S235" s="232" t="s">
        <v>23</v>
      </c>
      <c r="T235" s="229" t="s">
        <v>23</v>
      </c>
      <c r="U235" s="232">
        <v>0</v>
      </c>
      <c r="V235" s="232">
        <v>0</v>
      </c>
      <c r="W235" s="229" t="s">
        <v>469</v>
      </c>
      <c r="X235" s="80" t="s">
        <v>450</v>
      </c>
      <c r="Y235" s="232" t="s">
        <v>1</v>
      </c>
    </row>
    <row r="236" spans="1:25">
      <c r="A236" s="232">
        <f t="shared" si="3"/>
        <v>233</v>
      </c>
      <c r="B236" s="232">
        <v>1</v>
      </c>
      <c r="C236" s="232" t="s">
        <v>716</v>
      </c>
      <c r="D236" s="232">
        <v>11609</v>
      </c>
      <c r="E236" s="232" t="s">
        <v>499</v>
      </c>
      <c r="F236" s="229" t="s">
        <v>468</v>
      </c>
      <c r="G236" s="229">
        <v>20211130</v>
      </c>
      <c r="H236" s="232">
        <v>1</v>
      </c>
      <c r="I236" s="232" t="s">
        <v>33</v>
      </c>
      <c r="J236" s="229" t="s">
        <v>656</v>
      </c>
      <c r="K236" s="232" t="s">
        <v>10</v>
      </c>
      <c r="L236" s="232" t="s">
        <v>445</v>
      </c>
      <c r="M236" s="240" t="s">
        <v>715</v>
      </c>
      <c r="N236" s="232" t="s">
        <v>23</v>
      </c>
      <c r="O236" s="232" t="s">
        <v>23</v>
      </c>
      <c r="P236" s="232" t="s">
        <v>23</v>
      </c>
      <c r="Q236" s="232" t="s">
        <v>23</v>
      </c>
      <c r="R236" s="232" t="s">
        <v>23</v>
      </c>
      <c r="S236" s="232" t="s">
        <v>23</v>
      </c>
      <c r="T236" s="229" t="s">
        <v>23</v>
      </c>
      <c r="U236" s="232">
        <v>0</v>
      </c>
      <c r="V236" s="232">
        <v>0</v>
      </c>
      <c r="W236" s="229" t="s">
        <v>469</v>
      </c>
      <c r="X236" s="80" t="s">
        <v>20</v>
      </c>
      <c r="Y236" s="232" t="s">
        <v>1</v>
      </c>
    </row>
    <row r="237" spans="1:25">
      <c r="A237" s="232">
        <f t="shared" si="3"/>
        <v>234</v>
      </c>
      <c r="B237" s="232">
        <v>1</v>
      </c>
      <c r="C237" s="232" t="s">
        <v>716</v>
      </c>
      <c r="D237" s="232">
        <v>11609</v>
      </c>
      <c r="E237" s="232" t="s">
        <v>500</v>
      </c>
      <c r="F237" s="229">
        <v>20211201</v>
      </c>
      <c r="G237" s="229">
        <v>20220531</v>
      </c>
      <c r="H237" s="232">
        <v>1</v>
      </c>
      <c r="I237" s="232" t="s">
        <v>33</v>
      </c>
      <c r="J237" s="229" t="s">
        <v>656</v>
      </c>
      <c r="K237" s="232" t="s">
        <v>10</v>
      </c>
      <c r="L237" s="232" t="s">
        <v>445</v>
      </c>
      <c r="M237" s="240" t="s">
        <v>715</v>
      </c>
      <c r="N237" s="232" t="s">
        <v>23</v>
      </c>
      <c r="O237" s="232" t="s">
        <v>23</v>
      </c>
      <c r="P237" s="232" t="s">
        <v>23</v>
      </c>
      <c r="Q237" s="232" t="s">
        <v>23</v>
      </c>
      <c r="R237" s="232" t="s">
        <v>23</v>
      </c>
      <c r="S237" s="232" t="s">
        <v>23</v>
      </c>
      <c r="T237" s="229" t="s">
        <v>23</v>
      </c>
      <c r="U237" s="232">
        <v>0</v>
      </c>
      <c r="V237" s="232">
        <v>0</v>
      </c>
      <c r="W237" s="229" t="s">
        <v>469</v>
      </c>
      <c r="X237" s="80" t="s">
        <v>20</v>
      </c>
      <c r="Y237" s="232" t="s">
        <v>1</v>
      </c>
    </row>
    <row r="238" spans="1:25">
      <c r="A238" s="232">
        <f t="shared" si="3"/>
        <v>235</v>
      </c>
      <c r="B238" s="232">
        <v>11</v>
      </c>
      <c r="C238" s="232" t="s">
        <v>716</v>
      </c>
      <c r="D238" s="232">
        <v>11609</v>
      </c>
      <c r="E238" s="232" t="s">
        <v>499</v>
      </c>
      <c r="F238" s="229" t="s">
        <v>468</v>
      </c>
      <c r="G238" s="229">
        <v>20211130</v>
      </c>
      <c r="H238" s="232">
        <v>1</v>
      </c>
      <c r="I238" s="232" t="s">
        <v>33</v>
      </c>
      <c r="J238" s="229" t="s">
        <v>656</v>
      </c>
      <c r="K238" s="232" t="s">
        <v>10</v>
      </c>
      <c r="L238" s="232" t="s">
        <v>445</v>
      </c>
      <c r="M238" s="240" t="s">
        <v>715</v>
      </c>
      <c r="N238" s="232" t="s">
        <v>23</v>
      </c>
      <c r="O238" s="232" t="s">
        <v>23</v>
      </c>
      <c r="P238" s="232" t="s">
        <v>23</v>
      </c>
      <c r="Q238" s="232" t="s">
        <v>23</v>
      </c>
      <c r="R238" s="232" t="s">
        <v>23</v>
      </c>
      <c r="S238" s="232" t="s">
        <v>23</v>
      </c>
      <c r="T238" s="229" t="s">
        <v>23</v>
      </c>
      <c r="U238" s="232">
        <v>0</v>
      </c>
      <c r="V238" s="232">
        <v>0</v>
      </c>
      <c r="W238" s="229" t="s">
        <v>469</v>
      </c>
      <c r="X238" s="80" t="s">
        <v>450</v>
      </c>
      <c r="Y238" s="232" t="s">
        <v>1</v>
      </c>
    </row>
    <row r="239" spans="1:25">
      <c r="A239" s="232">
        <f t="shared" si="3"/>
        <v>236</v>
      </c>
      <c r="B239" s="232">
        <v>11</v>
      </c>
      <c r="C239" s="232" t="s">
        <v>716</v>
      </c>
      <c r="D239" s="232">
        <v>11609</v>
      </c>
      <c r="E239" s="232" t="s">
        <v>500</v>
      </c>
      <c r="F239" s="229">
        <v>20211201</v>
      </c>
      <c r="G239" s="229">
        <v>20220531</v>
      </c>
      <c r="H239" s="232">
        <v>1</v>
      </c>
      <c r="I239" s="232" t="s">
        <v>33</v>
      </c>
      <c r="J239" s="229" t="s">
        <v>656</v>
      </c>
      <c r="K239" s="232" t="s">
        <v>10</v>
      </c>
      <c r="L239" s="232" t="s">
        <v>445</v>
      </c>
      <c r="M239" s="240" t="s">
        <v>715</v>
      </c>
      <c r="N239" s="232" t="s">
        <v>23</v>
      </c>
      <c r="O239" s="232" t="s">
        <v>23</v>
      </c>
      <c r="P239" s="232" t="s">
        <v>23</v>
      </c>
      <c r="Q239" s="232" t="s">
        <v>23</v>
      </c>
      <c r="R239" s="232" t="s">
        <v>23</v>
      </c>
      <c r="S239" s="232" t="s">
        <v>23</v>
      </c>
      <c r="T239" s="229" t="s">
        <v>23</v>
      </c>
      <c r="U239" s="232">
        <v>0</v>
      </c>
      <c r="V239" s="232">
        <v>0</v>
      </c>
      <c r="W239" s="229" t="s">
        <v>469</v>
      </c>
      <c r="X239" s="80" t="s">
        <v>450</v>
      </c>
      <c r="Y239" s="232" t="s">
        <v>1</v>
      </c>
    </row>
    <row r="240" spans="1:25">
      <c r="A240" s="232">
        <f t="shared" si="3"/>
        <v>237</v>
      </c>
      <c r="B240" s="232">
        <v>1</v>
      </c>
      <c r="C240" s="232" t="s">
        <v>716</v>
      </c>
      <c r="D240" s="232">
        <v>21609</v>
      </c>
      <c r="E240" s="232" t="s">
        <v>499</v>
      </c>
      <c r="F240" s="229" t="s">
        <v>468</v>
      </c>
      <c r="G240" s="229">
        <v>20211130</v>
      </c>
      <c r="H240" s="232">
        <v>1</v>
      </c>
      <c r="I240" s="232" t="s">
        <v>33</v>
      </c>
      <c r="J240" s="229" t="s">
        <v>656</v>
      </c>
      <c r="K240" s="232" t="s">
        <v>10</v>
      </c>
      <c r="L240" s="232" t="s">
        <v>445</v>
      </c>
      <c r="M240" s="240" t="s">
        <v>715</v>
      </c>
      <c r="N240" s="232" t="s">
        <v>23</v>
      </c>
      <c r="O240" s="232" t="s">
        <v>23</v>
      </c>
      <c r="P240" s="232" t="s">
        <v>23</v>
      </c>
      <c r="Q240" s="232" t="s">
        <v>23</v>
      </c>
      <c r="R240" s="232" t="s">
        <v>23</v>
      </c>
      <c r="S240" s="232" t="s">
        <v>23</v>
      </c>
      <c r="T240" s="229" t="s">
        <v>23</v>
      </c>
      <c r="U240" s="232">
        <v>0</v>
      </c>
      <c r="V240" s="232">
        <v>0</v>
      </c>
      <c r="W240" s="229" t="s">
        <v>469</v>
      </c>
      <c r="X240" s="80" t="s">
        <v>20</v>
      </c>
      <c r="Y240" s="232" t="s">
        <v>1</v>
      </c>
    </row>
    <row r="241" spans="1:25">
      <c r="A241" s="232">
        <f t="shared" si="3"/>
        <v>238</v>
      </c>
      <c r="B241" s="232">
        <v>1</v>
      </c>
      <c r="C241" s="232" t="s">
        <v>716</v>
      </c>
      <c r="D241" s="232">
        <v>21609</v>
      </c>
      <c r="E241" s="232" t="s">
        <v>500</v>
      </c>
      <c r="F241" s="229">
        <v>20211201</v>
      </c>
      <c r="G241" s="229">
        <v>20220531</v>
      </c>
      <c r="H241" s="232">
        <v>1</v>
      </c>
      <c r="I241" s="232" t="s">
        <v>33</v>
      </c>
      <c r="J241" s="229" t="s">
        <v>656</v>
      </c>
      <c r="K241" s="232" t="s">
        <v>10</v>
      </c>
      <c r="L241" s="232" t="s">
        <v>445</v>
      </c>
      <c r="M241" s="240" t="s">
        <v>715</v>
      </c>
      <c r="N241" s="232" t="s">
        <v>23</v>
      </c>
      <c r="O241" s="232" t="s">
        <v>23</v>
      </c>
      <c r="P241" s="232" t="s">
        <v>23</v>
      </c>
      <c r="Q241" s="232" t="s">
        <v>23</v>
      </c>
      <c r="R241" s="232" t="s">
        <v>23</v>
      </c>
      <c r="S241" s="232" t="s">
        <v>23</v>
      </c>
      <c r="T241" s="229" t="s">
        <v>23</v>
      </c>
      <c r="U241" s="232">
        <v>0</v>
      </c>
      <c r="V241" s="232">
        <v>0</v>
      </c>
      <c r="W241" s="229" t="s">
        <v>469</v>
      </c>
      <c r="X241" s="80" t="s">
        <v>20</v>
      </c>
      <c r="Y241" s="232" t="s">
        <v>1</v>
      </c>
    </row>
    <row r="242" spans="1:25">
      <c r="A242" s="232">
        <f t="shared" si="3"/>
        <v>239</v>
      </c>
      <c r="B242" s="232">
        <v>11</v>
      </c>
      <c r="C242" s="232" t="s">
        <v>716</v>
      </c>
      <c r="D242" s="232">
        <v>21609</v>
      </c>
      <c r="E242" s="232" t="s">
        <v>499</v>
      </c>
      <c r="F242" s="229" t="s">
        <v>468</v>
      </c>
      <c r="G242" s="229">
        <v>20211130</v>
      </c>
      <c r="H242" s="232">
        <v>1</v>
      </c>
      <c r="I242" s="232" t="s">
        <v>33</v>
      </c>
      <c r="J242" s="229" t="s">
        <v>656</v>
      </c>
      <c r="K242" s="232" t="s">
        <v>10</v>
      </c>
      <c r="L242" s="232" t="s">
        <v>445</v>
      </c>
      <c r="M242" s="240" t="s">
        <v>715</v>
      </c>
      <c r="N242" s="232" t="s">
        <v>23</v>
      </c>
      <c r="O242" s="232" t="s">
        <v>23</v>
      </c>
      <c r="P242" s="232" t="s">
        <v>23</v>
      </c>
      <c r="Q242" s="232" t="s">
        <v>23</v>
      </c>
      <c r="R242" s="232" t="s">
        <v>23</v>
      </c>
      <c r="S242" s="232" t="s">
        <v>23</v>
      </c>
      <c r="T242" s="229" t="s">
        <v>23</v>
      </c>
      <c r="U242" s="232">
        <v>0</v>
      </c>
      <c r="V242" s="232">
        <v>0</v>
      </c>
      <c r="W242" s="229" t="s">
        <v>469</v>
      </c>
      <c r="X242" s="80" t="s">
        <v>450</v>
      </c>
      <c r="Y242" s="232" t="s">
        <v>1</v>
      </c>
    </row>
    <row r="243" spans="1:25">
      <c r="A243" s="232">
        <f t="shared" si="3"/>
        <v>240</v>
      </c>
      <c r="B243" s="232">
        <v>11</v>
      </c>
      <c r="C243" s="232" t="s">
        <v>716</v>
      </c>
      <c r="D243" s="232">
        <v>21609</v>
      </c>
      <c r="E243" s="232" t="s">
        <v>500</v>
      </c>
      <c r="F243" s="229">
        <v>20211201</v>
      </c>
      <c r="G243" s="229">
        <v>20220531</v>
      </c>
      <c r="H243" s="232">
        <v>1</v>
      </c>
      <c r="I243" s="232" t="s">
        <v>33</v>
      </c>
      <c r="J243" s="229" t="s">
        <v>656</v>
      </c>
      <c r="K243" s="232" t="s">
        <v>10</v>
      </c>
      <c r="L243" s="232" t="s">
        <v>445</v>
      </c>
      <c r="M243" s="240" t="s">
        <v>715</v>
      </c>
      <c r="N243" s="232" t="s">
        <v>23</v>
      </c>
      <c r="O243" s="232" t="s">
        <v>23</v>
      </c>
      <c r="P243" s="232" t="s">
        <v>23</v>
      </c>
      <c r="Q243" s="232" t="s">
        <v>23</v>
      </c>
      <c r="R243" s="232" t="s">
        <v>23</v>
      </c>
      <c r="S243" s="232" t="s">
        <v>23</v>
      </c>
      <c r="T243" s="229" t="s">
        <v>23</v>
      </c>
      <c r="U243" s="232">
        <v>0</v>
      </c>
      <c r="V243" s="232">
        <v>0</v>
      </c>
      <c r="W243" s="229" t="s">
        <v>469</v>
      </c>
      <c r="X243" s="80" t="s">
        <v>450</v>
      </c>
      <c r="Y243" s="232" t="s">
        <v>1</v>
      </c>
    </row>
    <row r="244" spans="1:25">
      <c r="A244" s="232">
        <f t="shared" si="3"/>
        <v>241</v>
      </c>
      <c r="B244" s="232">
        <v>1</v>
      </c>
      <c r="C244" s="232" t="s">
        <v>716</v>
      </c>
      <c r="D244" s="232">
        <v>99100</v>
      </c>
      <c r="E244" s="232" t="s">
        <v>499</v>
      </c>
      <c r="F244" s="229" t="s">
        <v>468</v>
      </c>
      <c r="G244" s="229">
        <v>20211130</v>
      </c>
      <c r="H244" s="232">
        <v>1</v>
      </c>
      <c r="I244" s="232" t="s">
        <v>33</v>
      </c>
      <c r="J244" s="229" t="s">
        <v>656</v>
      </c>
      <c r="K244" s="232" t="s">
        <v>10</v>
      </c>
      <c r="L244" s="232" t="s">
        <v>445</v>
      </c>
      <c r="M244" s="234" t="s">
        <v>69</v>
      </c>
      <c r="N244" s="232" t="s">
        <v>23</v>
      </c>
      <c r="O244" s="232" t="s">
        <v>23</v>
      </c>
      <c r="P244" s="232" t="s">
        <v>23</v>
      </c>
      <c r="Q244" s="232" t="s">
        <v>23</v>
      </c>
      <c r="R244" s="232" t="s">
        <v>23</v>
      </c>
      <c r="S244" s="232" t="s">
        <v>23</v>
      </c>
      <c r="T244" s="229" t="s">
        <v>23</v>
      </c>
      <c r="U244" s="232">
        <v>0</v>
      </c>
      <c r="V244" s="232">
        <v>0</v>
      </c>
      <c r="W244" s="229" t="s">
        <v>469</v>
      </c>
      <c r="X244" s="80" t="s">
        <v>20</v>
      </c>
      <c r="Y244" s="232" t="s">
        <v>1</v>
      </c>
    </row>
    <row r="245" spans="1:25">
      <c r="A245" s="232">
        <f t="shared" si="3"/>
        <v>242</v>
      </c>
      <c r="B245" s="232">
        <v>1</v>
      </c>
      <c r="C245" s="232" t="s">
        <v>716</v>
      </c>
      <c r="D245" s="232">
        <v>99100</v>
      </c>
      <c r="E245" s="232" t="s">
        <v>500</v>
      </c>
      <c r="F245" s="229">
        <v>20211201</v>
      </c>
      <c r="G245" s="229">
        <v>20220531</v>
      </c>
      <c r="H245" s="232">
        <v>1</v>
      </c>
      <c r="I245" s="232" t="s">
        <v>33</v>
      </c>
      <c r="J245" s="229" t="s">
        <v>656</v>
      </c>
      <c r="K245" s="232" t="s">
        <v>10</v>
      </c>
      <c r="L245" s="232" t="s">
        <v>445</v>
      </c>
      <c r="M245" s="234" t="s">
        <v>69</v>
      </c>
      <c r="N245" s="232" t="s">
        <v>23</v>
      </c>
      <c r="O245" s="232" t="s">
        <v>23</v>
      </c>
      <c r="P245" s="232" t="s">
        <v>23</v>
      </c>
      <c r="Q245" s="232" t="s">
        <v>23</v>
      </c>
      <c r="R245" s="232" t="s">
        <v>23</v>
      </c>
      <c r="S245" s="232" t="s">
        <v>23</v>
      </c>
      <c r="T245" s="229" t="s">
        <v>23</v>
      </c>
      <c r="U245" s="232">
        <v>0</v>
      </c>
      <c r="V245" s="232">
        <v>0</v>
      </c>
      <c r="W245" s="229" t="s">
        <v>469</v>
      </c>
      <c r="X245" s="80" t="s">
        <v>20</v>
      </c>
      <c r="Y245" s="232" t="s">
        <v>1</v>
      </c>
    </row>
    <row r="246" spans="1:25">
      <c r="A246" s="232">
        <f t="shared" si="3"/>
        <v>243</v>
      </c>
      <c r="B246" s="232">
        <v>11</v>
      </c>
      <c r="C246" s="232" t="s">
        <v>716</v>
      </c>
      <c r="D246" s="232">
        <v>99100</v>
      </c>
      <c r="E246" s="232" t="s">
        <v>499</v>
      </c>
      <c r="F246" s="229" t="s">
        <v>468</v>
      </c>
      <c r="G246" s="229">
        <v>20211130</v>
      </c>
      <c r="H246" s="232">
        <v>1</v>
      </c>
      <c r="I246" s="232" t="s">
        <v>33</v>
      </c>
      <c r="J246" s="229" t="s">
        <v>656</v>
      </c>
      <c r="K246" s="232" t="s">
        <v>10</v>
      </c>
      <c r="L246" s="232" t="s">
        <v>445</v>
      </c>
      <c r="M246" s="234" t="s">
        <v>69</v>
      </c>
      <c r="N246" s="232" t="s">
        <v>23</v>
      </c>
      <c r="O246" s="232" t="s">
        <v>23</v>
      </c>
      <c r="P246" s="232" t="s">
        <v>23</v>
      </c>
      <c r="Q246" s="232" t="s">
        <v>23</v>
      </c>
      <c r="R246" s="232" t="s">
        <v>23</v>
      </c>
      <c r="S246" s="232" t="s">
        <v>23</v>
      </c>
      <c r="T246" s="229" t="s">
        <v>23</v>
      </c>
      <c r="U246" s="232">
        <v>0</v>
      </c>
      <c r="V246" s="232">
        <v>0</v>
      </c>
      <c r="W246" s="229" t="s">
        <v>469</v>
      </c>
      <c r="X246" s="80" t="s">
        <v>450</v>
      </c>
      <c r="Y246" s="232" t="s">
        <v>1</v>
      </c>
    </row>
    <row r="247" spans="1:25">
      <c r="A247" s="232">
        <f t="shared" si="3"/>
        <v>244</v>
      </c>
      <c r="B247" s="232">
        <v>11</v>
      </c>
      <c r="C247" s="232" t="s">
        <v>716</v>
      </c>
      <c r="D247" s="232">
        <v>99100</v>
      </c>
      <c r="E247" s="232" t="s">
        <v>500</v>
      </c>
      <c r="F247" s="229">
        <v>20211201</v>
      </c>
      <c r="G247" s="229">
        <v>20220531</v>
      </c>
      <c r="H247" s="232">
        <v>1</v>
      </c>
      <c r="I247" s="232" t="s">
        <v>33</v>
      </c>
      <c r="J247" s="229" t="s">
        <v>656</v>
      </c>
      <c r="K247" s="232" t="s">
        <v>10</v>
      </c>
      <c r="L247" s="232" t="s">
        <v>445</v>
      </c>
      <c r="M247" s="234" t="s">
        <v>69</v>
      </c>
      <c r="N247" s="232" t="s">
        <v>23</v>
      </c>
      <c r="O247" s="232" t="s">
        <v>23</v>
      </c>
      <c r="P247" s="232" t="s">
        <v>23</v>
      </c>
      <c r="Q247" s="232" t="s">
        <v>23</v>
      </c>
      <c r="R247" s="232" t="s">
        <v>23</v>
      </c>
      <c r="S247" s="232" t="s">
        <v>23</v>
      </c>
      <c r="T247" s="229" t="s">
        <v>23</v>
      </c>
      <c r="U247" s="232">
        <v>0</v>
      </c>
      <c r="V247" s="232">
        <v>0</v>
      </c>
      <c r="W247" s="229" t="s">
        <v>469</v>
      </c>
      <c r="X247" s="80" t="s">
        <v>450</v>
      </c>
      <c r="Y247" s="232" t="s">
        <v>1</v>
      </c>
    </row>
    <row r="248" spans="1:25">
      <c r="A248" s="232">
        <f t="shared" si="3"/>
        <v>245</v>
      </c>
      <c r="B248" s="232">
        <v>1</v>
      </c>
      <c r="C248" s="232" t="s">
        <v>716</v>
      </c>
      <c r="D248" s="232">
        <v>79101</v>
      </c>
      <c r="E248" s="232" t="s">
        <v>499</v>
      </c>
      <c r="F248" s="229" t="s">
        <v>468</v>
      </c>
      <c r="G248" s="229">
        <v>20211130</v>
      </c>
      <c r="H248" s="232">
        <v>1</v>
      </c>
      <c r="I248" s="232" t="s">
        <v>33</v>
      </c>
      <c r="J248" s="229" t="s">
        <v>656</v>
      </c>
      <c r="K248" s="232" t="s">
        <v>10</v>
      </c>
      <c r="L248" s="232" t="s">
        <v>445</v>
      </c>
      <c r="M248" s="234" t="s">
        <v>69</v>
      </c>
      <c r="N248" s="232" t="s">
        <v>23</v>
      </c>
      <c r="O248" s="232" t="s">
        <v>23</v>
      </c>
      <c r="P248" s="232" t="s">
        <v>23</v>
      </c>
      <c r="Q248" s="232" t="s">
        <v>23</v>
      </c>
      <c r="R248" s="232" t="s">
        <v>23</v>
      </c>
      <c r="S248" s="232" t="s">
        <v>23</v>
      </c>
      <c r="T248" s="229" t="s">
        <v>23</v>
      </c>
      <c r="U248" s="232">
        <v>0</v>
      </c>
      <c r="V248" s="232">
        <v>0</v>
      </c>
      <c r="W248" s="229" t="s">
        <v>469</v>
      </c>
      <c r="X248" s="80" t="s">
        <v>20</v>
      </c>
      <c r="Y248" s="232" t="s">
        <v>1</v>
      </c>
    </row>
    <row r="249" spans="1:25">
      <c r="A249" s="232">
        <f t="shared" si="3"/>
        <v>246</v>
      </c>
      <c r="B249" s="232">
        <v>1</v>
      </c>
      <c r="C249" s="232" t="s">
        <v>716</v>
      </c>
      <c r="D249" s="232">
        <v>79101</v>
      </c>
      <c r="E249" s="232" t="s">
        <v>500</v>
      </c>
      <c r="F249" s="229">
        <v>20211201</v>
      </c>
      <c r="G249" s="229">
        <v>20220531</v>
      </c>
      <c r="H249" s="232">
        <v>1</v>
      </c>
      <c r="I249" s="232" t="s">
        <v>33</v>
      </c>
      <c r="J249" s="229" t="s">
        <v>656</v>
      </c>
      <c r="K249" s="232" t="s">
        <v>10</v>
      </c>
      <c r="L249" s="232" t="s">
        <v>445</v>
      </c>
      <c r="M249" s="234" t="s">
        <v>69</v>
      </c>
      <c r="N249" s="232" t="s">
        <v>23</v>
      </c>
      <c r="O249" s="232" t="s">
        <v>23</v>
      </c>
      <c r="P249" s="232" t="s">
        <v>23</v>
      </c>
      <c r="Q249" s="232" t="s">
        <v>23</v>
      </c>
      <c r="R249" s="232" t="s">
        <v>23</v>
      </c>
      <c r="S249" s="232" t="s">
        <v>23</v>
      </c>
      <c r="T249" s="229" t="s">
        <v>23</v>
      </c>
      <c r="U249" s="232">
        <v>0</v>
      </c>
      <c r="V249" s="232">
        <v>0</v>
      </c>
      <c r="W249" s="229" t="s">
        <v>469</v>
      </c>
      <c r="X249" s="80" t="s">
        <v>20</v>
      </c>
      <c r="Y249" s="232" t="s">
        <v>1</v>
      </c>
    </row>
    <row r="250" spans="1:25">
      <c r="A250" s="232">
        <f t="shared" si="3"/>
        <v>247</v>
      </c>
      <c r="B250" s="232">
        <v>11</v>
      </c>
      <c r="C250" s="232" t="s">
        <v>716</v>
      </c>
      <c r="D250" s="232">
        <v>79101</v>
      </c>
      <c r="E250" s="232" t="s">
        <v>499</v>
      </c>
      <c r="F250" s="229" t="s">
        <v>468</v>
      </c>
      <c r="G250" s="229">
        <v>20211130</v>
      </c>
      <c r="H250" s="232">
        <v>1</v>
      </c>
      <c r="I250" s="232" t="s">
        <v>33</v>
      </c>
      <c r="J250" s="229" t="s">
        <v>656</v>
      </c>
      <c r="K250" s="232" t="s">
        <v>10</v>
      </c>
      <c r="L250" s="232" t="s">
        <v>445</v>
      </c>
      <c r="M250" s="234" t="s">
        <v>69</v>
      </c>
      <c r="N250" s="232" t="s">
        <v>23</v>
      </c>
      <c r="O250" s="232" t="s">
        <v>23</v>
      </c>
      <c r="P250" s="232" t="s">
        <v>23</v>
      </c>
      <c r="Q250" s="232" t="s">
        <v>23</v>
      </c>
      <c r="R250" s="232" t="s">
        <v>23</v>
      </c>
      <c r="S250" s="232" t="s">
        <v>23</v>
      </c>
      <c r="T250" s="229" t="s">
        <v>23</v>
      </c>
      <c r="U250" s="232">
        <v>0</v>
      </c>
      <c r="V250" s="232">
        <v>0</v>
      </c>
      <c r="W250" s="229" t="s">
        <v>469</v>
      </c>
      <c r="X250" s="80" t="s">
        <v>450</v>
      </c>
      <c r="Y250" s="232" t="s">
        <v>1</v>
      </c>
    </row>
    <row r="251" spans="1:25">
      <c r="A251" s="232">
        <f t="shared" si="3"/>
        <v>248</v>
      </c>
      <c r="B251" s="232">
        <v>11</v>
      </c>
      <c r="C251" s="232" t="s">
        <v>716</v>
      </c>
      <c r="D251" s="232">
        <v>79101</v>
      </c>
      <c r="E251" s="232" t="s">
        <v>500</v>
      </c>
      <c r="F251" s="229">
        <v>20211201</v>
      </c>
      <c r="G251" s="229">
        <v>20220531</v>
      </c>
      <c r="H251" s="232">
        <v>1</v>
      </c>
      <c r="I251" s="232" t="s">
        <v>33</v>
      </c>
      <c r="J251" s="229" t="s">
        <v>656</v>
      </c>
      <c r="K251" s="232" t="s">
        <v>10</v>
      </c>
      <c r="L251" s="232" t="s">
        <v>445</v>
      </c>
      <c r="M251" s="234" t="s">
        <v>69</v>
      </c>
      <c r="N251" s="232" t="s">
        <v>23</v>
      </c>
      <c r="O251" s="232" t="s">
        <v>23</v>
      </c>
      <c r="P251" s="232" t="s">
        <v>23</v>
      </c>
      <c r="Q251" s="232" t="s">
        <v>23</v>
      </c>
      <c r="R251" s="232" t="s">
        <v>23</v>
      </c>
      <c r="S251" s="232" t="s">
        <v>23</v>
      </c>
      <c r="T251" s="229" t="s">
        <v>23</v>
      </c>
      <c r="U251" s="232">
        <v>0</v>
      </c>
      <c r="V251" s="232">
        <v>0</v>
      </c>
      <c r="W251" s="229" t="s">
        <v>469</v>
      </c>
      <c r="X251" s="80" t="s">
        <v>450</v>
      </c>
      <c r="Y251" s="232" t="s">
        <v>1</v>
      </c>
    </row>
    <row r="252" spans="1:25">
      <c r="A252" s="232">
        <f t="shared" si="3"/>
        <v>249</v>
      </c>
      <c r="B252" s="232">
        <v>1</v>
      </c>
      <c r="C252" s="232" t="s">
        <v>716</v>
      </c>
      <c r="D252" s="232">
        <v>11609</v>
      </c>
      <c r="E252" s="232" t="s">
        <v>499</v>
      </c>
      <c r="F252" s="229" t="s">
        <v>468</v>
      </c>
      <c r="G252" s="229">
        <v>20211130</v>
      </c>
      <c r="H252" s="232">
        <v>1</v>
      </c>
      <c r="I252" s="232" t="s">
        <v>33</v>
      </c>
      <c r="J252" s="229" t="s">
        <v>656</v>
      </c>
      <c r="K252" s="232" t="s">
        <v>10</v>
      </c>
      <c r="L252" s="232" t="s">
        <v>445</v>
      </c>
      <c r="M252" s="234" t="s">
        <v>69</v>
      </c>
      <c r="N252" s="232" t="s">
        <v>23</v>
      </c>
      <c r="O252" s="232" t="s">
        <v>23</v>
      </c>
      <c r="P252" s="232" t="s">
        <v>23</v>
      </c>
      <c r="Q252" s="232" t="s">
        <v>23</v>
      </c>
      <c r="R252" s="232" t="s">
        <v>23</v>
      </c>
      <c r="S252" s="232" t="s">
        <v>23</v>
      </c>
      <c r="T252" s="229" t="s">
        <v>23</v>
      </c>
      <c r="U252" s="232">
        <v>0</v>
      </c>
      <c r="V252" s="232">
        <v>0</v>
      </c>
      <c r="W252" s="229" t="s">
        <v>469</v>
      </c>
      <c r="X252" s="80" t="s">
        <v>20</v>
      </c>
      <c r="Y252" s="232" t="s">
        <v>1</v>
      </c>
    </row>
    <row r="253" spans="1:25">
      <c r="A253" s="232">
        <f t="shared" si="3"/>
        <v>250</v>
      </c>
      <c r="B253" s="232">
        <v>1</v>
      </c>
      <c r="C253" s="232" t="s">
        <v>716</v>
      </c>
      <c r="D253" s="232">
        <v>11609</v>
      </c>
      <c r="E253" s="232" t="s">
        <v>500</v>
      </c>
      <c r="F253" s="229">
        <v>20211201</v>
      </c>
      <c r="G253" s="229">
        <v>20220531</v>
      </c>
      <c r="H253" s="232">
        <v>1</v>
      </c>
      <c r="I253" s="232" t="s">
        <v>33</v>
      </c>
      <c r="J253" s="229" t="s">
        <v>656</v>
      </c>
      <c r="K253" s="232" t="s">
        <v>10</v>
      </c>
      <c r="L253" s="232" t="s">
        <v>445</v>
      </c>
      <c r="M253" s="234" t="s">
        <v>69</v>
      </c>
      <c r="N253" s="232" t="s">
        <v>23</v>
      </c>
      <c r="O253" s="232" t="s">
        <v>23</v>
      </c>
      <c r="P253" s="232" t="s">
        <v>23</v>
      </c>
      <c r="Q253" s="232" t="s">
        <v>23</v>
      </c>
      <c r="R253" s="232" t="s">
        <v>23</v>
      </c>
      <c r="S253" s="232" t="s">
        <v>23</v>
      </c>
      <c r="T253" s="229" t="s">
        <v>23</v>
      </c>
      <c r="U253" s="232">
        <v>0</v>
      </c>
      <c r="V253" s="232">
        <v>0</v>
      </c>
      <c r="W253" s="229" t="s">
        <v>469</v>
      </c>
      <c r="X253" s="80" t="s">
        <v>20</v>
      </c>
      <c r="Y253" s="232" t="s">
        <v>1</v>
      </c>
    </row>
    <row r="254" spans="1:25">
      <c r="A254" s="232">
        <f t="shared" si="3"/>
        <v>251</v>
      </c>
      <c r="B254" s="232">
        <v>11</v>
      </c>
      <c r="C254" s="232" t="s">
        <v>716</v>
      </c>
      <c r="D254" s="232">
        <v>11609</v>
      </c>
      <c r="E254" s="232" t="s">
        <v>499</v>
      </c>
      <c r="F254" s="229" t="s">
        <v>468</v>
      </c>
      <c r="G254" s="229">
        <v>20211130</v>
      </c>
      <c r="H254" s="232">
        <v>1</v>
      </c>
      <c r="I254" s="232" t="s">
        <v>33</v>
      </c>
      <c r="J254" s="229" t="s">
        <v>656</v>
      </c>
      <c r="K254" s="232" t="s">
        <v>10</v>
      </c>
      <c r="L254" s="232" t="s">
        <v>445</v>
      </c>
      <c r="M254" s="234" t="s">
        <v>69</v>
      </c>
      <c r="N254" s="232" t="s">
        <v>23</v>
      </c>
      <c r="O254" s="232" t="s">
        <v>23</v>
      </c>
      <c r="P254" s="232" t="s">
        <v>23</v>
      </c>
      <c r="Q254" s="232" t="s">
        <v>23</v>
      </c>
      <c r="R254" s="232" t="s">
        <v>23</v>
      </c>
      <c r="S254" s="232" t="s">
        <v>23</v>
      </c>
      <c r="T254" s="229" t="s">
        <v>23</v>
      </c>
      <c r="U254" s="232">
        <v>0</v>
      </c>
      <c r="V254" s="232">
        <v>0</v>
      </c>
      <c r="W254" s="229" t="s">
        <v>469</v>
      </c>
      <c r="X254" s="80" t="s">
        <v>450</v>
      </c>
      <c r="Y254" s="232" t="s">
        <v>1</v>
      </c>
    </row>
    <row r="255" spans="1:25">
      <c r="A255" s="232">
        <f t="shared" si="3"/>
        <v>252</v>
      </c>
      <c r="B255" s="232">
        <v>11</v>
      </c>
      <c r="C255" s="232" t="s">
        <v>716</v>
      </c>
      <c r="D255" s="232">
        <v>11609</v>
      </c>
      <c r="E255" s="232" t="s">
        <v>500</v>
      </c>
      <c r="F255" s="229">
        <v>20211201</v>
      </c>
      <c r="G255" s="229">
        <v>20220531</v>
      </c>
      <c r="H255" s="232">
        <v>1</v>
      </c>
      <c r="I255" s="232" t="s">
        <v>33</v>
      </c>
      <c r="J255" s="229" t="s">
        <v>656</v>
      </c>
      <c r="K255" s="232" t="s">
        <v>10</v>
      </c>
      <c r="L255" s="232" t="s">
        <v>445</v>
      </c>
      <c r="M255" s="234" t="s">
        <v>69</v>
      </c>
      <c r="N255" s="232" t="s">
        <v>23</v>
      </c>
      <c r="O255" s="232" t="s">
        <v>23</v>
      </c>
      <c r="P255" s="232" t="s">
        <v>23</v>
      </c>
      <c r="Q255" s="232" t="s">
        <v>23</v>
      </c>
      <c r="R255" s="232" t="s">
        <v>23</v>
      </c>
      <c r="S255" s="232" t="s">
        <v>23</v>
      </c>
      <c r="T255" s="229" t="s">
        <v>23</v>
      </c>
      <c r="U255" s="232">
        <v>0</v>
      </c>
      <c r="V255" s="232">
        <v>0</v>
      </c>
      <c r="W255" s="229" t="s">
        <v>469</v>
      </c>
      <c r="X255" s="80" t="s">
        <v>450</v>
      </c>
      <c r="Y255" s="232" t="s">
        <v>1</v>
      </c>
    </row>
    <row r="256" spans="1:25">
      <c r="A256" s="232">
        <f t="shared" si="3"/>
        <v>253</v>
      </c>
      <c r="B256" s="232">
        <v>1</v>
      </c>
      <c r="C256" s="232" t="s">
        <v>716</v>
      </c>
      <c r="D256" s="232">
        <v>21609</v>
      </c>
      <c r="E256" s="232" t="s">
        <v>499</v>
      </c>
      <c r="F256" s="229" t="s">
        <v>468</v>
      </c>
      <c r="G256" s="229">
        <v>20211130</v>
      </c>
      <c r="H256" s="232">
        <v>1</v>
      </c>
      <c r="I256" s="232" t="s">
        <v>33</v>
      </c>
      <c r="J256" s="229" t="s">
        <v>656</v>
      </c>
      <c r="K256" s="232" t="s">
        <v>10</v>
      </c>
      <c r="L256" s="232" t="s">
        <v>445</v>
      </c>
      <c r="M256" s="234" t="s">
        <v>69</v>
      </c>
      <c r="N256" s="232" t="s">
        <v>23</v>
      </c>
      <c r="O256" s="232" t="s">
        <v>23</v>
      </c>
      <c r="P256" s="232" t="s">
        <v>23</v>
      </c>
      <c r="Q256" s="232" t="s">
        <v>23</v>
      </c>
      <c r="R256" s="232" t="s">
        <v>23</v>
      </c>
      <c r="S256" s="232" t="s">
        <v>23</v>
      </c>
      <c r="T256" s="229" t="s">
        <v>23</v>
      </c>
      <c r="U256" s="232">
        <v>0</v>
      </c>
      <c r="V256" s="232">
        <v>0</v>
      </c>
      <c r="W256" s="229" t="s">
        <v>469</v>
      </c>
      <c r="X256" s="80" t="s">
        <v>20</v>
      </c>
      <c r="Y256" s="232" t="s">
        <v>1</v>
      </c>
    </row>
    <row r="257" spans="1:25">
      <c r="A257" s="232">
        <f t="shared" si="3"/>
        <v>254</v>
      </c>
      <c r="B257" s="232">
        <v>1</v>
      </c>
      <c r="C257" s="232" t="s">
        <v>716</v>
      </c>
      <c r="D257" s="232">
        <v>21609</v>
      </c>
      <c r="E257" s="232" t="s">
        <v>500</v>
      </c>
      <c r="F257" s="229">
        <v>20211201</v>
      </c>
      <c r="G257" s="229">
        <v>20220531</v>
      </c>
      <c r="H257" s="232">
        <v>1</v>
      </c>
      <c r="I257" s="232" t="s">
        <v>33</v>
      </c>
      <c r="J257" s="229" t="s">
        <v>656</v>
      </c>
      <c r="K257" s="232" t="s">
        <v>10</v>
      </c>
      <c r="L257" s="232" t="s">
        <v>445</v>
      </c>
      <c r="M257" s="234" t="s">
        <v>69</v>
      </c>
      <c r="N257" s="232" t="s">
        <v>23</v>
      </c>
      <c r="O257" s="232" t="s">
        <v>23</v>
      </c>
      <c r="P257" s="232" t="s">
        <v>23</v>
      </c>
      <c r="Q257" s="232" t="s">
        <v>23</v>
      </c>
      <c r="R257" s="232" t="s">
        <v>23</v>
      </c>
      <c r="S257" s="232" t="s">
        <v>23</v>
      </c>
      <c r="T257" s="229" t="s">
        <v>23</v>
      </c>
      <c r="U257" s="232">
        <v>0</v>
      </c>
      <c r="V257" s="232">
        <v>0</v>
      </c>
      <c r="W257" s="229" t="s">
        <v>469</v>
      </c>
      <c r="X257" s="80" t="s">
        <v>20</v>
      </c>
      <c r="Y257" s="232" t="s">
        <v>1</v>
      </c>
    </row>
    <row r="258" spans="1:25">
      <c r="A258" s="232">
        <f t="shared" si="3"/>
        <v>255</v>
      </c>
      <c r="B258" s="232">
        <v>11</v>
      </c>
      <c r="C258" s="232" t="s">
        <v>716</v>
      </c>
      <c r="D258" s="232">
        <v>21609</v>
      </c>
      <c r="E258" s="232" t="s">
        <v>499</v>
      </c>
      <c r="F258" s="229" t="s">
        <v>468</v>
      </c>
      <c r="G258" s="229">
        <v>20211130</v>
      </c>
      <c r="H258" s="232">
        <v>1</v>
      </c>
      <c r="I258" s="232" t="s">
        <v>33</v>
      </c>
      <c r="J258" s="229" t="s">
        <v>656</v>
      </c>
      <c r="K258" s="232" t="s">
        <v>10</v>
      </c>
      <c r="L258" s="232" t="s">
        <v>445</v>
      </c>
      <c r="M258" s="234" t="s">
        <v>69</v>
      </c>
      <c r="N258" s="232" t="s">
        <v>23</v>
      </c>
      <c r="O258" s="232" t="s">
        <v>23</v>
      </c>
      <c r="P258" s="232" t="s">
        <v>23</v>
      </c>
      <c r="Q258" s="232" t="s">
        <v>23</v>
      </c>
      <c r="R258" s="232" t="s">
        <v>23</v>
      </c>
      <c r="S258" s="232" t="s">
        <v>23</v>
      </c>
      <c r="T258" s="229" t="s">
        <v>23</v>
      </c>
      <c r="U258" s="232">
        <v>0</v>
      </c>
      <c r="V258" s="232">
        <v>0</v>
      </c>
      <c r="W258" s="229" t="s">
        <v>469</v>
      </c>
      <c r="X258" s="80" t="s">
        <v>450</v>
      </c>
      <c r="Y258" s="232" t="s">
        <v>1</v>
      </c>
    </row>
    <row r="259" spans="1:25">
      <c r="A259" s="232">
        <f t="shared" si="3"/>
        <v>256</v>
      </c>
      <c r="B259" s="232">
        <v>11</v>
      </c>
      <c r="C259" s="232" t="s">
        <v>716</v>
      </c>
      <c r="D259" s="232">
        <v>21609</v>
      </c>
      <c r="E259" s="232" t="s">
        <v>500</v>
      </c>
      <c r="F259" s="229">
        <v>20211201</v>
      </c>
      <c r="G259" s="229">
        <v>20220531</v>
      </c>
      <c r="H259" s="232">
        <v>1</v>
      </c>
      <c r="I259" s="232" t="s">
        <v>33</v>
      </c>
      <c r="J259" s="229" t="s">
        <v>656</v>
      </c>
      <c r="K259" s="232" t="s">
        <v>10</v>
      </c>
      <c r="L259" s="232" t="s">
        <v>445</v>
      </c>
      <c r="M259" s="234" t="s">
        <v>69</v>
      </c>
      <c r="N259" s="232" t="s">
        <v>23</v>
      </c>
      <c r="O259" s="232" t="s">
        <v>23</v>
      </c>
      <c r="P259" s="232" t="s">
        <v>23</v>
      </c>
      <c r="Q259" s="232" t="s">
        <v>23</v>
      </c>
      <c r="R259" s="232" t="s">
        <v>23</v>
      </c>
      <c r="S259" s="232" t="s">
        <v>23</v>
      </c>
      <c r="T259" s="229" t="s">
        <v>23</v>
      </c>
      <c r="U259" s="232">
        <v>0</v>
      </c>
      <c r="V259" s="232">
        <v>0</v>
      </c>
      <c r="W259" s="229" t="s">
        <v>469</v>
      </c>
      <c r="X259" s="80" t="s">
        <v>450</v>
      </c>
      <c r="Y259" s="232" t="s">
        <v>1</v>
      </c>
    </row>
    <row r="260" spans="1:25">
      <c r="A260" s="232">
        <f t="shared" si="3"/>
        <v>257</v>
      </c>
      <c r="B260" s="232">
        <v>1</v>
      </c>
      <c r="C260" s="232" t="s">
        <v>716</v>
      </c>
      <c r="D260" s="232">
        <v>99100</v>
      </c>
      <c r="E260" s="232" t="s">
        <v>499</v>
      </c>
      <c r="F260" s="229" t="s">
        <v>468</v>
      </c>
      <c r="G260" s="229">
        <v>20211130</v>
      </c>
      <c r="H260" s="232">
        <v>1</v>
      </c>
      <c r="I260" s="232" t="s">
        <v>33</v>
      </c>
      <c r="J260" s="229" t="s">
        <v>656</v>
      </c>
      <c r="K260" s="232" t="s">
        <v>10</v>
      </c>
      <c r="L260" s="232" t="s">
        <v>445</v>
      </c>
      <c r="M260" s="234" t="s">
        <v>71</v>
      </c>
      <c r="N260" s="232" t="s">
        <v>23</v>
      </c>
      <c r="O260" s="232" t="s">
        <v>23</v>
      </c>
      <c r="P260" s="232" t="s">
        <v>23</v>
      </c>
      <c r="Q260" s="232" t="s">
        <v>23</v>
      </c>
      <c r="R260" s="232" t="s">
        <v>23</v>
      </c>
      <c r="S260" s="232" t="s">
        <v>23</v>
      </c>
      <c r="T260" s="229" t="s">
        <v>23</v>
      </c>
      <c r="U260" s="232">
        <v>0</v>
      </c>
      <c r="V260" s="232">
        <v>0</v>
      </c>
      <c r="W260" s="229" t="s">
        <v>469</v>
      </c>
      <c r="X260" s="80" t="s">
        <v>20</v>
      </c>
      <c r="Y260" s="232" t="s">
        <v>1</v>
      </c>
    </row>
    <row r="261" spans="1:25">
      <c r="A261" s="232">
        <f t="shared" si="3"/>
        <v>258</v>
      </c>
      <c r="B261" s="232">
        <v>1</v>
      </c>
      <c r="C261" s="232" t="s">
        <v>716</v>
      </c>
      <c r="D261" s="232">
        <v>99100</v>
      </c>
      <c r="E261" s="232" t="s">
        <v>500</v>
      </c>
      <c r="F261" s="229">
        <v>20211201</v>
      </c>
      <c r="G261" s="229">
        <v>20220531</v>
      </c>
      <c r="H261" s="232">
        <v>1</v>
      </c>
      <c r="I261" s="232" t="s">
        <v>33</v>
      </c>
      <c r="J261" s="229" t="s">
        <v>656</v>
      </c>
      <c r="K261" s="232" t="s">
        <v>10</v>
      </c>
      <c r="L261" s="232" t="s">
        <v>445</v>
      </c>
      <c r="M261" s="234" t="s">
        <v>71</v>
      </c>
      <c r="N261" s="232" t="s">
        <v>23</v>
      </c>
      <c r="O261" s="232" t="s">
        <v>23</v>
      </c>
      <c r="P261" s="232" t="s">
        <v>23</v>
      </c>
      <c r="Q261" s="232" t="s">
        <v>23</v>
      </c>
      <c r="R261" s="232" t="s">
        <v>23</v>
      </c>
      <c r="S261" s="232" t="s">
        <v>23</v>
      </c>
      <c r="T261" s="229" t="s">
        <v>23</v>
      </c>
      <c r="U261" s="232">
        <v>0</v>
      </c>
      <c r="V261" s="232">
        <v>0</v>
      </c>
      <c r="W261" s="229" t="s">
        <v>469</v>
      </c>
      <c r="X261" s="80" t="s">
        <v>20</v>
      </c>
      <c r="Y261" s="232" t="s">
        <v>1</v>
      </c>
    </row>
    <row r="262" spans="1:25">
      <c r="A262" s="232">
        <f t="shared" ref="A262:A325" si="4">A261+1</f>
        <v>259</v>
      </c>
      <c r="B262" s="232">
        <v>11</v>
      </c>
      <c r="C262" s="232" t="s">
        <v>716</v>
      </c>
      <c r="D262" s="232">
        <v>99100</v>
      </c>
      <c r="E262" s="232" t="s">
        <v>499</v>
      </c>
      <c r="F262" s="229" t="s">
        <v>468</v>
      </c>
      <c r="G262" s="229">
        <v>20211130</v>
      </c>
      <c r="H262" s="232">
        <v>1</v>
      </c>
      <c r="I262" s="232" t="s">
        <v>33</v>
      </c>
      <c r="J262" s="229" t="s">
        <v>656</v>
      </c>
      <c r="K262" s="232" t="s">
        <v>10</v>
      </c>
      <c r="L262" s="232" t="s">
        <v>445</v>
      </c>
      <c r="M262" s="234" t="s">
        <v>71</v>
      </c>
      <c r="N262" s="232" t="s">
        <v>23</v>
      </c>
      <c r="O262" s="232" t="s">
        <v>23</v>
      </c>
      <c r="P262" s="232" t="s">
        <v>23</v>
      </c>
      <c r="Q262" s="232" t="s">
        <v>23</v>
      </c>
      <c r="R262" s="232" t="s">
        <v>23</v>
      </c>
      <c r="S262" s="232" t="s">
        <v>23</v>
      </c>
      <c r="T262" s="229" t="s">
        <v>23</v>
      </c>
      <c r="U262" s="232">
        <v>0</v>
      </c>
      <c r="V262" s="232">
        <v>0</v>
      </c>
      <c r="W262" s="229" t="s">
        <v>469</v>
      </c>
      <c r="X262" s="80" t="s">
        <v>450</v>
      </c>
      <c r="Y262" s="232" t="s">
        <v>1</v>
      </c>
    </row>
    <row r="263" spans="1:25">
      <c r="A263" s="232">
        <f t="shared" si="4"/>
        <v>260</v>
      </c>
      <c r="B263" s="232">
        <v>11</v>
      </c>
      <c r="C263" s="232" t="s">
        <v>716</v>
      </c>
      <c r="D263" s="232">
        <v>99100</v>
      </c>
      <c r="E263" s="232" t="s">
        <v>500</v>
      </c>
      <c r="F263" s="229">
        <v>20211201</v>
      </c>
      <c r="G263" s="229">
        <v>20220531</v>
      </c>
      <c r="H263" s="232">
        <v>1</v>
      </c>
      <c r="I263" s="232" t="s">
        <v>33</v>
      </c>
      <c r="J263" s="229" t="s">
        <v>656</v>
      </c>
      <c r="K263" s="232" t="s">
        <v>10</v>
      </c>
      <c r="L263" s="232" t="s">
        <v>445</v>
      </c>
      <c r="M263" s="234" t="s">
        <v>71</v>
      </c>
      <c r="N263" s="232" t="s">
        <v>23</v>
      </c>
      <c r="O263" s="232" t="s">
        <v>23</v>
      </c>
      <c r="P263" s="232" t="s">
        <v>23</v>
      </c>
      <c r="Q263" s="232" t="s">
        <v>23</v>
      </c>
      <c r="R263" s="232" t="s">
        <v>23</v>
      </c>
      <c r="S263" s="232" t="s">
        <v>23</v>
      </c>
      <c r="T263" s="229" t="s">
        <v>23</v>
      </c>
      <c r="U263" s="232">
        <v>0</v>
      </c>
      <c r="V263" s="232">
        <v>0</v>
      </c>
      <c r="W263" s="229" t="s">
        <v>469</v>
      </c>
      <c r="X263" s="80" t="s">
        <v>450</v>
      </c>
      <c r="Y263" s="232" t="s">
        <v>1</v>
      </c>
    </row>
    <row r="264" spans="1:25">
      <c r="A264" s="232">
        <f t="shared" si="4"/>
        <v>261</v>
      </c>
      <c r="B264" s="232">
        <v>1</v>
      </c>
      <c r="C264" s="232" t="s">
        <v>716</v>
      </c>
      <c r="D264" s="232">
        <v>79101</v>
      </c>
      <c r="E264" s="232" t="s">
        <v>499</v>
      </c>
      <c r="F264" s="229" t="s">
        <v>468</v>
      </c>
      <c r="G264" s="229">
        <v>20211130</v>
      </c>
      <c r="H264" s="232">
        <v>1</v>
      </c>
      <c r="I264" s="232" t="s">
        <v>33</v>
      </c>
      <c r="J264" s="229" t="s">
        <v>656</v>
      </c>
      <c r="K264" s="232" t="s">
        <v>10</v>
      </c>
      <c r="L264" s="232" t="s">
        <v>445</v>
      </c>
      <c r="M264" s="234" t="s">
        <v>71</v>
      </c>
      <c r="N264" s="232" t="s">
        <v>23</v>
      </c>
      <c r="O264" s="232" t="s">
        <v>23</v>
      </c>
      <c r="P264" s="232" t="s">
        <v>23</v>
      </c>
      <c r="Q264" s="232" t="s">
        <v>23</v>
      </c>
      <c r="R264" s="232" t="s">
        <v>23</v>
      </c>
      <c r="S264" s="232" t="s">
        <v>23</v>
      </c>
      <c r="T264" s="229" t="s">
        <v>23</v>
      </c>
      <c r="U264" s="232">
        <v>0</v>
      </c>
      <c r="V264" s="232">
        <v>0</v>
      </c>
      <c r="W264" s="229" t="s">
        <v>469</v>
      </c>
      <c r="X264" s="80" t="s">
        <v>20</v>
      </c>
      <c r="Y264" s="232" t="s">
        <v>1</v>
      </c>
    </row>
    <row r="265" spans="1:25">
      <c r="A265" s="232">
        <f t="shared" si="4"/>
        <v>262</v>
      </c>
      <c r="B265" s="232">
        <v>1</v>
      </c>
      <c r="C265" s="232" t="s">
        <v>716</v>
      </c>
      <c r="D265" s="232">
        <v>79101</v>
      </c>
      <c r="E265" s="232" t="s">
        <v>500</v>
      </c>
      <c r="F265" s="229">
        <v>20211201</v>
      </c>
      <c r="G265" s="229">
        <v>20220531</v>
      </c>
      <c r="H265" s="232">
        <v>1</v>
      </c>
      <c r="I265" s="232" t="s">
        <v>33</v>
      </c>
      <c r="J265" s="229" t="s">
        <v>656</v>
      </c>
      <c r="K265" s="232" t="s">
        <v>10</v>
      </c>
      <c r="L265" s="232" t="s">
        <v>445</v>
      </c>
      <c r="M265" s="234" t="s">
        <v>71</v>
      </c>
      <c r="N265" s="232" t="s">
        <v>23</v>
      </c>
      <c r="O265" s="232" t="s">
        <v>23</v>
      </c>
      <c r="P265" s="232" t="s">
        <v>23</v>
      </c>
      <c r="Q265" s="232" t="s">
        <v>23</v>
      </c>
      <c r="R265" s="232" t="s">
        <v>23</v>
      </c>
      <c r="S265" s="232" t="s">
        <v>23</v>
      </c>
      <c r="T265" s="229" t="s">
        <v>23</v>
      </c>
      <c r="U265" s="232">
        <v>0</v>
      </c>
      <c r="V265" s="232">
        <v>0</v>
      </c>
      <c r="W265" s="229" t="s">
        <v>469</v>
      </c>
      <c r="X265" s="80" t="s">
        <v>20</v>
      </c>
      <c r="Y265" s="232" t="s">
        <v>1</v>
      </c>
    </row>
    <row r="266" spans="1:25">
      <c r="A266" s="232">
        <f t="shared" si="4"/>
        <v>263</v>
      </c>
      <c r="B266" s="232">
        <v>11</v>
      </c>
      <c r="C266" s="232" t="s">
        <v>716</v>
      </c>
      <c r="D266" s="232">
        <v>79101</v>
      </c>
      <c r="E266" s="232" t="s">
        <v>499</v>
      </c>
      <c r="F266" s="229" t="s">
        <v>468</v>
      </c>
      <c r="G266" s="229">
        <v>20211130</v>
      </c>
      <c r="H266" s="232">
        <v>1</v>
      </c>
      <c r="I266" s="232" t="s">
        <v>33</v>
      </c>
      <c r="J266" s="229" t="s">
        <v>656</v>
      </c>
      <c r="K266" s="232" t="s">
        <v>10</v>
      </c>
      <c r="L266" s="232" t="s">
        <v>445</v>
      </c>
      <c r="M266" s="234" t="s">
        <v>71</v>
      </c>
      <c r="N266" s="232" t="s">
        <v>23</v>
      </c>
      <c r="O266" s="232" t="s">
        <v>23</v>
      </c>
      <c r="P266" s="232" t="s">
        <v>23</v>
      </c>
      <c r="Q266" s="232" t="s">
        <v>23</v>
      </c>
      <c r="R266" s="232" t="s">
        <v>23</v>
      </c>
      <c r="S266" s="232" t="s">
        <v>23</v>
      </c>
      <c r="T266" s="229" t="s">
        <v>23</v>
      </c>
      <c r="U266" s="232">
        <v>0</v>
      </c>
      <c r="V266" s="232">
        <v>0</v>
      </c>
      <c r="W266" s="229" t="s">
        <v>469</v>
      </c>
      <c r="X266" s="80" t="s">
        <v>450</v>
      </c>
      <c r="Y266" s="232" t="s">
        <v>1</v>
      </c>
    </row>
    <row r="267" spans="1:25">
      <c r="A267" s="232">
        <f t="shared" si="4"/>
        <v>264</v>
      </c>
      <c r="B267" s="232">
        <v>11</v>
      </c>
      <c r="C267" s="232" t="s">
        <v>716</v>
      </c>
      <c r="D267" s="232">
        <v>79101</v>
      </c>
      <c r="E267" s="232" t="s">
        <v>500</v>
      </c>
      <c r="F267" s="229">
        <v>20211201</v>
      </c>
      <c r="G267" s="229">
        <v>20220531</v>
      </c>
      <c r="H267" s="232">
        <v>1</v>
      </c>
      <c r="I267" s="232" t="s">
        <v>33</v>
      </c>
      <c r="J267" s="229" t="s">
        <v>656</v>
      </c>
      <c r="K267" s="232" t="s">
        <v>10</v>
      </c>
      <c r="L267" s="232" t="s">
        <v>445</v>
      </c>
      <c r="M267" s="234" t="s">
        <v>71</v>
      </c>
      <c r="N267" s="232" t="s">
        <v>23</v>
      </c>
      <c r="O267" s="232" t="s">
        <v>23</v>
      </c>
      <c r="P267" s="232" t="s">
        <v>23</v>
      </c>
      <c r="Q267" s="232" t="s">
        <v>23</v>
      </c>
      <c r="R267" s="232" t="s">
        <v>23</v>
      </c>
      <c r="S267" s="232" t="s">
        <v>23</v>
      </c>
      <c r="T267" s="229" t="s">
        <v>23</v>
      </c>
      <c r="U267" s="232">
        <v>0</v>
      </c>
      <c r="V267" s="232">
        <v>0</v>
      </c>
      <c r="W267" s="229" t="s">
        <v>469</v>
      </c>
      <c r="X267" s="80" t="s">
        <v>450</v>
      </c>
      <c r="Y267" s="232" t="s">
        <v>1</v>
      </c>
    </row>
    <row r="268" spans="1:25">
      <c r="A268" s="232">
        <f t="shared" si="4"/>
        <v>265</v>
      </c>
      <c r="B268" s="232">
        <v>1</v>
      </c>
      <c r="C268" s="232" t="s">
        <v>716</v>
      </c>
      <c r="D268" s="232">
        <v>11609</v>
      </c>
      <c r="E268" s="232" t="s">
        <v>499</v>
      </c>
      <c r="F268" s="229" t="s">
        <v>468</v>
      </c>
      <c r="G268" s="229">
        <v>20211130</v>
      </c>
      <c r="H268" s="232">
        <v>1</v>
      </c>
      <c r="I268" s="232" t="s">
        <v>33</v>
      </c>
      <c r="J268" s="229" t="s">
        <v>656</v>
      </c>
      <c r="K268" s="232" t="s">
        <v>10</v>
      </c>
      <c r="L268" s="232" t="s">
        <v>445</v>
      </c>
      <c r="M268" s="234" t="s">
        <v>71</v>
      </c>
      <c r="N268" s="232" t="s">
        <v>23</v>
      </c>
      <c r="O268" s="232" t="s">
        <v>23</v>
      </c>
      <c r="P268" s="232" t="s">
        <v>23</v>
      </c>
      <c r="Q268" s="232" t="s">
        <v>23</v>
      </c>
      <c r="R268" s="232" t="s">
        <v>23</v>
      </c>
      <c r="S268" s="232" t="s">
        <v>23</v>
      </c>
      <c r="T268" s="229" t="s">
        <v>23</v>
      </c>
      <c r="U268" s="232">
        <v>0</v>
      </c>
      <c r="V268" s="232">
        <v>0</v>
      </c>
      <c r="W268" s="229" t="s">
        <v>469</v>
      </c>
      <c r="X268" s="80" t="s">
        <v>20</v>
      </c>
      <c r="Y268" s="232" t="s">
        <v>1</v>
      </c>
    </row>
    <row r="269" spans="1:25">
      <c r="A269" s="232">
        <f t="shared" si="4"/>
        <v>266</v>
      </c>
      <c r="B269" s="232">
        <v>1</v>
      </c>
      <c r="C269" s="232" t="s">
        <v>716</v>
      </c>
      <c r="D269" s="232">
        <v>11609</v>
      </c>
      <c r="E269" s="232" t="s">
        <v>500</v>
      </c>
      <c r="F269" s="229">
        <v>20211201</v>
      </c>
      <c r="G269" s="229">
        <v>20220531</v>
      </c>
      <c r="H269" s="232">
        <v>1</v>
      </c>
      <c r="I269" s="232" t="s">
        <v>33</v>
      </c>
      <c r="J269" s="229" t="s">
        <v>656</v>
      </c>
      <c r="K269" s="232" t="s">
        <v>10</v>
      </c>
      <c r="L269" s="232" t="s">
        <v>445</v>
      </c>
      <c r="M269" s="234" t="s">
        <v>71</v>
      </c>
      <c r="N269" s="232" t="s">
        <v>23</v>
      </c>
      <c r="O269" s="232" t="s">
        <v>23</v>
      </c>
      <c r="P269" s="232" t="s">
        <v>23</v>
      </c>
      <c r="Q269" s="232" t="s">
        <v>23</v>
      </c>
      <c r="R269" s="232" t="s">
        <v>23</v>
      </c>
      <c r="S269" s="232" t="s">
        <v>23</v>
      </c>
      <c r="T269" s="229" t="s">
        <v>23</v>
      </c>
      <c r="U269" s="232">
        <v>0</v>
      </c>
      <c r="V269" s="232">
        <v>0</v>
      </c>
      <c r="W269" s="229" t="s">
        <v>469</v>
      </c>
      <c r="X269" s="80" t="s">
        <v>20</v>
      </c>
      <c r="Y269" s="232" t="s">
        <v>1</v>
      </c>
    </row>
    <row r="270" spans="1:25">
      <c r="A270" s="232">
        <f t="shared" si="4"/>
        <v>267</v>
      </c>
      <c r="B270" s="232">
        <v>11</v>
      </c>
      <c r="C270" s="232" t="s">
        <v>716</v>
      </c>
      <c r="D270" s="232">
        <v>11609</v>
      </c>
      <c r="E270" s="232" t="s">
        <v>499</v>
      </c>
      <c r="F270" s="229" t="s">
        <v>468</v>
      </c>
      <c r="G270" s="229">
        <v>20211130</v>
      </c>
      <c r="H270" s="232">
        <v>1</v>
      </c>
      <c r="I270" s="232" t="s">
        <v>33</v>
      </c>
      <c r="J270" s="229" t="s">
        <v>656</v>
      </c>
      <c r="K270" s="232" t="s">
        <v>10</v>
      </c>
      <c r="L270" s="232" t="s">
        <v>445</v>
      </c>
      <c r="M270" s="234" t="s">
        <v>71</v>
      </c>
      <c r="N270" s="232" t="s">
        <v>23</v>
      </c>
      <c r="O270" s="232" t="s">
        <v>23</v>
      </c>
      <c r="P270" s="232" t="s">
        <v>23</v>
      </c>
      <c r="Q270" s="232" t="s">
        <v>23</v>
      </c>
      <c r="R270" s="232" t="s">
        <v>23</v>
      </c>
      <c r="S270" s="232" t="s">
        <v>23</v>
      </c>
      <c r="T270" s="229" t="s">
        <v>23</v>
      </c>
      <c r="U270" s="232">
        <v>0</v>
      </c>
      <c r="V270" s="232">
        <v>0</v>
      </c>
      <c r="W270" s="229" t="s">
        <v>469</v>
      </c>
      <c r="X270" s="80" t="s">
        <v>450</v>
      </c>
      <c r="Y270" s="232" t="s">
        <v>1</v>
      </c>
    </row>
    <row r="271" spans="1:25">
      <c r="A271" s="232">
        <f t="shared" si="4"/>
        <v>268</v>
      </c>
      <c r="B271" s="232">
        <v>11</v>
      </c>
      <c r="C271" s="232" t="s">
        <v>716</v>
      </c>
      <c r="D271" s="232">
        <v>11609</v>
      </c>
      <c r="E271" s="232" t="s">
        <v>500</v>
      </c>
      <c r="F271" s="229">
        <v>20211201</v>
      </c>
      <c r="G271" s="229">
        <v>20220531</v>
      </c>
      <c r="H271" s="232">
        <v>1</v>
      </c>
      <c r="I271" s="232" t="s">
        <v>33</v>
      </c>
      <c r="J271" s="229" t="s">
        <v>656</v>
      </c>
      <c r="K271" s="232" t="s">
        <v>10</v>
      </c>
      <c r="L271" s="232" t="s">
        <v>445</v>
      </c>
      <c r="M271" s="234" t="s">
        <v>71</v>
      </c>
      <c r="N271" s="232" t="s">
        <v>23</v>
      </c>
      <c r="O271" s="232" t="s">
        <v>23</v>
      </c>
      <c r="P271" s="232" t="s">
        <v>23</v>
      </c>
      <c r="Q271" s="232" t="s">
        <v>23</v>
      </c>
      <c r="R271" s="232" t="s">
        <v>23</v>
      </c>
      <c r="S271" s="232" t="s">
        <v>23</v>
      </c>
      <c r="T271" s="229" t="s">
        <v>23</v>
      </c>
      <c r="U271" s="232">
        <v>0</v>
      </c>
      <c r="V271" s="232">
        <v>0</v>
      </c>
      <c r="W271" s="229" t="s">
        <v>469</v>
      </c>
      <c r="X271" s="80" t="s">
        <v>450</v>
      </c>
      <c r="Y271" s="232" t="s">
        <v>1</v>
      </c>
    </row>
    <row r="272" spans="1:25">
      <c r="A272" s="232">
        <f t="shared" si="4"/>
        <v>269</v>
      </c>
      <c r="B272" s="232">
        <v>1</v>
      </c>
      <c r="C272" s="232" t="s">
        <v>716</v>
      </c>
      <c r="D272" s="232">
        <v>21609</v>
      </c>
      <c r="E272" s="232" t="s">
        <v>499</v>
      </c>
      <c r="F272" s="229" t="s">
        <v>468</v>
      </c>
      <c r="G272" s="229">
        <v>20211130</v>
      </c>
      <c r="H272" s="232">
        <v>1</v>
      </c>
      <c r="I272" s="232" t="s">
        <v>33</v>
      </c>
      <c r="J272" s="229" t="s">
        <v>656</v>
      </c>
      <c r="K272" s="232" t="s">
        <v>10</v>
      </c>
      <c r="L272" s="232" t="s">
        <v>445</v>
      </c>
      <c r="M272" s="234" t="s">
        <v>71</v>
      </c>
      <c r="N272" s="232" t="s">
        <v>23</v>
      </c>
      <c r="O272" s="232" t="s">
        <v>23</v>
      </c>
      <c r="P272" s="232" t="s">
        <v>23</v>
      </c>
      <c r="Q272" s="232" t="s">
        <v>23</v>
      </c>
      <c r="R272" s="232" t="s">
        <v>23</v>
      </c>
      <c r="S272" s="232" t="s">
        <v>23</v>
      </c>
      <c r="T272" s="229" t="s">
        <v>23</v>
      </c>
      <c r="U272" s="232">
        <v>0</v>
      </c>
      <c r="V272" s="232">
        <v>0</v>
      </c>
      <c r="W272" s="229" t="s">
        <v>469</v>
      </c>
      <c r="X272" s="80" t="s">
        <v>20</v>
      </c>
      <c r="Y272" s="232" t="s">
        <v>1</v>
      </c>
    </row>
    <row r="273" spans="1:25">
      <c r="A273" s="232">
        <f t="shared" si="4"/>
        <v>270</v>
      </c>
      <c r="B273" s="232">
        <v>1</v>
      </c>
      <c r="C273" s="232" t="s">
        <v>716</v>
      </c>
      <c r="D273" s="232">
        <v>21609</v>
      </c>
      <c r="E273" s="232" t="s">
        <v>500</v>
      </c>
      <c r="F273" s="229">
        <v>20211201</v>
      </c>
      <c r="G273" s="229">
        <v>20220531</v>
      </c>
      <c r="H273" s="232">
        <v>1</v>
      </c>
      <c r="I273" s="232" t="s">
        <v>33</v>
      </c>
      <c r="J273" s="229" t="s">
        <v>656</v>
      </c>
      <c r="K273" s="232" t="s">
        <v>10</v>
      </c>
      <c r="L273" s="232" t="s">
        <v>445</v>
      </c>
      <c r="M273" s="234" t="s">
        <v>71</v>
      </c>
      <c r="N273" s="232" t="s">
        <v>23</v>
      </c>
      <c r="O273" s="232" t="s">
        <v>23</v>
      </c>
      <c r="P273" s="232" t="s">
        <v>23</v>
      </c>
      <c r="Q273" s="232" t="s">
        <v>23</v>
      </c>
      <c r="R273" s="232" t="s">
        <v>23</v>
      </c>
      <c r="S273" s="232" t="s">
        <v>23</v>
      </c>
      <c r="T273" s="229" t="s">
        <v>23</v>
      </c>
      <c r="U273" s="232">
        <v>0</v>
      </c>
      <c r="V273" s="232">
        <v>0</v>
      </c>
      <c r="W273" s="229" t="s">
        <v>469</v>
      </c>
      <c r="X273" s="80" t="s">
        <v>20</v>
      </c>
      <c r="Y273" s="232" t="s">
        <v>1</v>
      </c>
    </row>
    <row r="274" spans="1:25">
      <c r="A274" s="232">
        <f t="shared" si="4"/>
        <v>271</v>
      </c>
      <c r="B274" s="232">
        <v>11</v>
      </c>
      <c r="C274" s="232" t="s">
        <v>716</v>
      </c>
      <c r="D274" s="232">
        <v>21609</v>
      </c>
      <c r="E274" s="232" t="s">
        <v>499</v>
      </c>
      <c r="F274" s="229" t="s">
        <v>468</v>
      </c>
      <c r="G274" s="229">
        <v>20211130</v>
      </c>
      <c r="H274" s="232">
        <v>1</v>
      </c>
      <c r="I274" s="232" t="s">
        <v>33</v>
      </c>
      <c r="J274" s="229" t="s">
        <v>656</v>
      </c>
      <c r="K274" s="232" t="s">
        <v>10</v>
      </c>
      <c r="L274" s="232" t="s">
        <v>445</v>
      </c>
      <c r="M274" s="234" t="s">
        <v>71</v>
      </c>
      <c r="N274" s="232" t="s">
        <v>23</v>
      </c>
      <c r="O274" s="232" t="s">
        <v>23</v>
      </c>
      <c r="P274" s="232" t="s">
        <v>23</v>
      </c>
      <c r="Q274" s="232" t="s">
        <v>23</v>
      </c>
      <c r="R274" s="232" t="s">
        <v>23</v>
      </c>
      <c r="S274" s="232" t="s">
        <v>23</v>
      </c>
      <c r="T274" s="229" t="s">
        <v>23</v>
      </c>
      <c r="U274" s="232">
        <v>0</v>
      </c>
      <c r="V274" s="232">
        <v>0</v>
      </c>
      <c r="W274" s="229" t="s">
        <v>469</v>
      </c>
      <c r="X274" s="80" t="s">
        <v>450</v>
      </c>
      <c r="Y274" s="232" t="s">
        <v>1</v>
      </c>
    </row>
    <row r="275" spans="1:25">
      <c r="A275" s="232">
        <f t="shared" si="4"/>
        <v>272</v>
      </c>
      <c r="B275" s="232">
        <v>11</v>
      </c>
      <c r="C275" s="232" t="s">
        <v>716</v>
      </c>
      <c r="D275" s="232">
        <v>21609</v>
      </c>
      <c r="E275" s="232" t="s">
        <v>500</v>
      </c>
      <c r="F275" s="229">
        <v>20211201</v>
      </c>
      <c r="G275" s="229">
        <v>20220531</v>
      </c>
      <c r="H275" s="232">
        <v>1</v>
      </c>
      <c r="I275" s="232" t="s">
        <v>33</v>
      </c>
      <c r="J275" s="229" t="s">
        <v>656</v>
      </c>
      <c r="K275" s="232" t="s">
        <v>10</v>
      </c>
      <c r="L275" s="232" t="s">
        <v>445</v>
      </c>
      <c r="M275" s="234" t="s">
        <v>71</v>
      </c>
      <c r="N275" s="232" t="s">
        <v>23</v>
      </c>
      <c r="O275" s="232" t="s">
        <v>23</v>
      </c>
      <c r="P275" s="232" t="s">
        <v>23</v>
      </c>
      <c r="Q275" s="232" t="s">
        <v>23</v>
      </c>
      <c r="R275" s="232" t="s">
        <v>23</v>
      </c>
      <c r="S275" s="232" t="s">
        <v>23</v>
      </c>
      <c r="T275" s="229" t="s">
        <v>23</v>
      </c>
      <c r="U275" s="232">
        <v>0</v>
      </c>
      <c r="V275" s="232">
        <v>0</v>
      </c>
      <c r="W275" s="229" t="s">
        <v>469</v>
      </c>
      <c r="X275" s="80" t="s">
        <v>450</v>
      </c>
      <c r="Y275" s="232" t="s">
        <v>1</v>
      </c>
    </row>
    <row r="276" spans="1:25">
      <c r="A276" s="232">
        <f t="shared" si="4"/>
        <v>273</v>
      </c>
      <c r="B276" s="232">
        <v>1</v>
      </c>
      <c r="C276" s="232" t="s">
        <v>716</v>
      </c>
      <c r="D276" s="232">
        <v>99100</v>
      </c>
      <c r="E276" s="232" t="s">
        <v>499</v>
      </c>
      <c r="F276" s="229" t="s">
        <v>468</v>
      </c>
      <c r="G276" s="229">
        <v>20211130</v>
      </c>
      <c r="H276" s="232">
        <v>1</v>
      </c>
      <c r="I276" s="232" t="s">
        <v>33</v>
      </c>
      <c r="J276" s="229" t="s">
        <v>656</v>
      </c>
      <c r="K276" s="232" t="s">
        <v>10</v>
      </c>
      <c r="L276" s="232" t="s">
        <v>445</v>
      </c>
      <c r="M276" s="229" t="s">
        <v>729</v>
      </c>
      <c r="N276" s="232" t="s">
        <v>23</v>
      </c>
      <c r="O276" s="232" t="s">
        <v>23</v>
      </c>
      <c r="P276" s="232" t="s">
        <v>23</v>
      </c>
      <c r="Q276" s="232" t="s">
        <v>23</v>
      </c>
      <c r="R276" s="232" t="s">
        <v>23</v>
      </c>
      <c r="S276" s="232" t="s">
        <v>23</v>
      </c>
      <c r="T276" s="229" t="s">
        <v>23</v>
      </c>
      <c r="U276" s="232">
        <v>0</v>
      </c>
      <c r="V276" s="232">
        <v>0</v>
      </c>
      <c r="W276" s="229" t="s">
        <v>469</v>
      </c>
      <c r="X276" s="80" t="s">
        <v>20</v>
      </c>
      <c r="Y276" s="232" t="s">
        <v>1</v>
      </c>
    </row>
    <row r="277" spans="1:25">
      <c r="A277" s="232">
        <f t="shared" si="4"/>
        <v>274</v>
      </c>
      <c r="B277" s="232">
        <v>1</v>
      </c>
      <c r="C277" s="232" t="s">
        <v>716</v>
      </c>
      <c r="D277" s="232">
        <v>99100</v>
      </c>
      <c r="E277" s="232" t="s">
        <v>500</v>
      </c>
      <c r="F277" s="229">
        <v>20211201</v>
      </c>
      <c r="G277" s="229">
        <v>20220531</v>
      </c>
      <c r="H277" s="232">
        <v>1</v>
      </c>
      <c r="I277" s="232" t="s">
        <v>33</v>
      </c>
      <c r="J277" s="229" t="s">
        <v>656</v>
      </c>
      <c r="K277" s="232" t="s">
        <v>10</v>
      </c>
      <c r="L277" s="232" t="s">
        <v>445</v>
      </c>
      <c r="M277" s="229" t="s">
        <v>729</v>
      </c>
      <c r="N277" s="232" t="s">
        <v>23</v>
      </c>
      <c r="O277" s="232" t="s">
        <v>23</v>
      </c>
      <c r="P277" s="232" t="s">
        <v>23</v>
      </c>
      <c r="Q277" s="232" t="s">
        <v>23</v>
      </c>
      <c r="R277" s="232" t="s">
        <v>23</v>
      </c>
      <c r="S277" s="232" t="s">
        <v>23</v>
      </c>
      <c r="T277" s="229" t="s">
        <v>23</v>
      </c>
      <c r="U277" s="232">
        <v>0</v>
      </c>
      <c r="V277" s="232">
        <v>0</v>
      </c>
      <c r="W277" s="229" t="s">
        <v>469</v>
      </c>
      <c r="X277" s="80" t="s">
        <v>20</v>
      </c>
      <c r="Y277" s="232" t="s">
        <v>1</v>
      </c>
    </row>
    <row r="278" spans="1:25">
      <c r="A278" s="232">
        <f t="shared" si="4"/>
        <v>275</v>
      </c>
      <c r="B278" s="232">
        <v>11</v>
      </c>
      <c r="C278" s="232" t="s">
        <v>716</v>
      </c>
      <c r="D278" s="232">
        <v>99100</v>
      </c>
      <c r="E278" s="232" t="s">
        <v>499</v>
      </c>
      <c r="F278" s="229" t="s">
        <v>468</v>
      </c>
      <c r="G278" s="229">
        <v>20211130</v>
      </c>
      <c r="H278" s="232">
        <v>1</v>
      </c>
      <c r="I278" s="232" t="s">
        <v>33</v>
      </c>
      <c r="J278" s="229" t="s">
        <v>656</v>
      </c>
      <c r="K278" s="232" t="s">
        <v>10</v>
      </c>
      <c r="L278" s="232" t="s">
        <v>445</v>
      </c>
      <c r="M278" s="229" t="s">
        <v>729</v>
      </c>
      <c r="N278" s="232" t="s">
        <v>23</v>
      </c>
      <c r="O278" s="232" t="s">
        <v>23</v>
      </c>
      <c r="P278" s="232" t="s">
        <v>23</v>
      </c>
      <c r="Q278" s="232" t="s">
        <v>23</v>
      </c>
      <c r="R278" s="232" t="s">
        <v>23</v>
      </c>
      <c r="S278" s="232" t="s">
        <v>23</v>
      </c>
      <c r="T278" s="229" t="s">
        <v>23</v>
      </c>
      <c r="U278" s="232">
        <v>0</v>
      </c>
      <c r="V278" s="232">
        <v>0</v>
      </c>
      <c r="W278" s="229" t="s">
        <v>469</v>
      </c>
      <c r="X278" s="80" t="s">
        <v>450</v>
      </c>
      <c r="Y278" s="232" t="s">
        <v>1</v>
      </c>
    </row>
    <row r="279" spans="1:25">
      <c r="A279" s="232">
        <f t="shared" si="4"/>
        <v>276</v>
      </c>
      <c r="B279" s="232">
        <v>11</v>
      </c>
      <c r="C279" s="232" t="s">
        <v>716</v>
      </c>
      <c r="D279" s="232">
        <v>99100</v>
      </c>
      <c r="E279" s="232" t="s">
        <v>500</v>
      </c>
      <c r="F279" s="229">
        <v>20211201</v>
      </c>
      <c r="G279" s="229">
        <v>20220531</v>
      </c>
      <c r="H279" s="232">
        <v>1</v>
      </c>
      <c r="I279" s="232" t="s">
        <v>33</v>
      </c>
      <c r="J279" s="229" t="s">
        <v>656</v>
      </c>
      <c r="K279" s="232" t="s">
        <v>10</v>
      </c>
      <c r="L279" s="232" t="s">
        <v>445</v>
      </c>
      <c r="M279" s="229" t="s">
        <v>729</v>
      </c>
      <c r="N279" s="232" t="s">
        <v>23</v>
      </c>
      <c r="O279" s="232" t="s">
        <v>23</v>
      </c>
      <c r="P279" s="232" t="s">
        <v>23</v>
      </c>
      <c r="Q279" s="232" t="s">
        <v>23</v>
      </c>
      <c r="R279" s="232" t="s">
        <v>23</v>
      </c>
      <c r="S279" s="232" t="s">
        <v>23</v>
      </c>
      <c r="T279" s="229" t="s">
        <v>23</v>
      </c>
      <c r="U279" s="232">
        <v>0</v>
      </c>
      <c r="V279" s="232">
        <v>0</v>
      </c>
      <c r="W279" s="229" t="s">
        <v>469</v>
      </c>
      <c r="X279" s="80" t="s">
        <v>450</v>
      </c>
      <c r="Y279" s="232" t="s">
        <v>1</v>
      </c>
    </row>
    <row r="280" spans="1:25">
      <c r="A280" s="232">
        <f t="shared" si="4"/>
        <v>277</v>
      </c>
      <c r="B280" s="232">
        <v>1</v>
      </c>
      <c r="C280" s="232" t="s">
        <v>716</v>
      </c>
      <c r="D280" s="232">
        <v>79101</v>
      </c>
      <c r="E280" s="232" t="s">
        <v>499</v>
      </c>
      <c r="F280" s="229" t="s">
        <v>468</v>
      </c>
      <c r="G280" s="229">
        <v>20211130</v>
      </c>
      <c r="H280" s="232">
        <v>1</v>
      </c>
      <c r="I280" s="232" t="s">
        <v>33</v>
      </c>
      <c r="J280" s="229" t="s">
        <v>656</v>
      </c>
      <c r="K280" s="232" t="s">
        <v>10</v>
      </c>
      <c r="L280" s="232" t="s">
        <v>445</v>
      </c>
      <c r="M280" s="229" t="s">
        <v>729</v>
      </c>
      <c r="N280" s="232" t="s">
        <v>23</v>
      </c>
      <c r="O280" s="232" t="s">
        <v>23</v>
      </c>
      <c r="P280" s="232" t="s">
        <v>23</v>
      </c>
      <c r="Q280" s="232" t="s">
        <v>23</v>
      </c>
      <c r="R280" s="232" t="s">
        <v>23</v>
      </c>
      <c r="S280" s="232" t="s">
        <v>23</v>
      </c>
      <c r="T280" s="229" t="s">
        <v>23</v>
      </c>
      <c r="U280" s="232">
        <v>0</v>
      </c>
      <c r="V280" s="232">
        <v>0</v>
      </c>
      <c r="W280" s="229" t="s">
        <v>469</v>
      </c>
      <c r="X280" s="80" t="s">
        <v>20</v>
      </c>
      <c r="Y280" s="232" t="s">
        <v>1</v>
      </c>
    </row>
    <row r="281" spans="1:25">
      <c r="A281" s="232">
        <f t="shared" si="4"/>
        <v>278</v>
      </c>
      <c r="B281" s="232">
        <v>1</v>
      </c>
      <c r="C281" s="232" t="s">
        <v>716</v>
      </c>
      <c r="D281" s="232">
        <v>79101</v>
      </c>
      <c r="E281" s="232" t="s">
        <v>500</v>
      </c>
      <c r="F281" s="229">
        <v>20211201</v>
      </c>
      <c r="G281" s="229">
        <v>20220531</v>
      </c>
      <c r="H281" s="232">
        <v>1</v>
      </c>
      <c r="I281" s="232" t="s">
        <v>33</v>
      </c>
      <c r="J281" s="229" t="s">
        <v>656</v>
      </c>
      <c r="K281" s="232" t="s">
        <v>10</v>
      </c>
      <c r="L281" s="232" t="s">
        <v>445</v>
      </c>
      <c r="M281" s="229" t="s">
        <v>729</v>
      </c>
      <c r="N281" s="232" t="s">
        <v>23</v>
      </c>
      <c r="O281" s="232" t="s">
        <v>23</v>
      </c>
      <c r="P281" s="232" t="s">
        <v>23</v>
      </c>
      <c r="Q281" s="232" t="s">
        <v>23</v>
      </c>
      <c r="R281" s="232" t="s">
        <v>23</v>
      </c>
      <c r="S281" s="232" t="s">
        <v>23</v>
      </c>
      <c r="T281" s="229" t="s">
        <v>23</v>
      </c>
      <c r="U281" s="232">
        <v>0</v>
      </c>
      <c r="V281" s="232">
        <v>0</v>
      </c>
      <c r="W281" s="229" t="s">
        <v>469</v>
      </c>
      <c r="X281" s="80" t="s">
        <v>20</v>
      </c>
      <c r="Y281" s="232" t="s">
        <v>1</v>
      </c>
    </row>
    <row r="282" spans="1:25">
      <c r="A282" s="232">
        <f t="shared" si="4"/>
        <v>279</v>
      </c>
      <c r="B282" s="232">
        <v>11</v>
      </c>
      <c r="C282" s="232" t="s">
        <v>716</v>
      </c>
      <c r="D282" s="232">
        <v>79101</v>
      </c>
      <c r="E282" s="232" t="s">
        <v>499</v>
      </c>
      <c r="F282" s="229" t="s">
        <v>468</v>
      </c>
      <c r="G282" s="229">
        <v>20211130</v>
      </c>
      <c r="H282" s="232">
        <v>1</v>
      </c>
      <c r="I282" s="232" t="s">
        <v>33</v>
      </c>
      <c r="J282" s="229" t="s">
        <v>656</v>
      </c>
      <c r="K282" s="232" t="s">
        <v>10</v>
      </c>
      <c r="L282" s="232" t="s">
        <v>445</v>
      </c>
      <c r="M282" s="229" t="s">
        <v>729</v>
      </c>
      <c r="N282" s="232" t="s">
        <v>23</v>
      </c>
      <c r="O282" s="232" t="s">
        <v>23</v>
      </c>
      <c r="P282" s="232" t="s">
        <v>23</v>
      </c>
      <c r="Q282" s="232" t="s">
        <v>23</v>
      </c>
      <c r="R282" s="232" t="s">
        <v>23</v>
      </c>
      <c r="S282" s="232" t="s">
        <v>23</v>
      </c>
      <c r="T282" s="229" t="s">
        <v>23</v>
      </c>
      <c r="U282" s="232">
        <v>0</v>
      </c>
      <c r="V282" s="232">
        <v>0</v>
      </c>
      <c r="W282" s="229" t="s">
        <v>469</v>
      </c>
      <c r="X282" s="80" t="s">
        <v>450</v>
      </c>
      <c r="Y282" s="232" t="s">
        <v>1</v>
      </c>
    </row>
    <row r="283" spans="1:25">
      <c r="A283" s="232">
        <f t="shared" si="4"/>
        <v>280</v>
      </c>
      <c r="B283" s="232">
        <v>11</v>
      </c>
      <c r="C283" s="232" t="s">
        <v>716</v>
      </c>
      <c r="D283" s="232">
        <v>79101</v>
      </c>
      <c r="E283" s="232" t="s">
        <v>500</v>
      </c>
      <c r="F283" s="229">
        <v>20211201</v>
      </c>
      <c r="G283" s="229">
        <v>20220531</v>
      </c>
      <c r="H283" s="232">
        <v>1</v>
      </c>
      <c r="I283" s="232" t="s">
        <v>33</v>
      </c>
      <c r="J283" s="229" t="s">
        <v>656</v>
      </c>
      <c r="K283" s="232" t="s">
        <v>10</v>
      </c>
      <c r="L283" s="232" t="s">
        <v>445</v>
      </c>
      <c r="M283" s="229" t="s">
        <v>729</v>
      </c>
      <c r="N283" s="232" t="s">
        <v>23</v>
      </c>
      <c r="O283" s="232" t="s">
        <v>23</v>
      </c>
      <c r="P283" s="232" t="s">
        <v>23</v>
      </c>
      <c r="Q283" s="232" t="s">
        <v>23</v>
      </c>
      <c r="R283" s="232" t="s">
        <v>23</v>
      </c>
      <c r="S283" s="232" t="s">
        <v>23</v>
      </c>
      <c r="T283" s="229" t="s">
        <v>23</v>
      </c>
      <c r="U283" s="232">
        <v>0</v>
      </c>
      <c r="V283" s="232">
        <v>0</v>
      </c>
      <c r="W283" s="229" t="s">
        <v>469</v>
      </c>
      <c r="X283" s="80" t="s">
        <v>450</v>
      </c>
      <c r="Y283" s="232" t="s">
        <v>1</v>
      </c>
    </row>
    <row r="284" spans="1:25">
      <c r="A284" s="232">
        <f t="shared" si="4"/>
        <v>281</v>
      </c>
      <c r="B284" s="232">
        <v>1</v>
      </c>
      <c r="C284" s="232" t="s">
        <v>716</v>
      </c>
      <c r="D284" s="232">
        <v>11609</v>
      </c>
      <c r="E284" s="232" t="s">
        <v>499</v>
      </c>
      <c r="F284" s="229" t="s">
        <v>468</v>
      </c>
      <c r="G284" s="229">
        <v>20211130</v>
      </c>
      <c r="H284" s="232">
        <v>1</v>
      </c>
      <c r="I284" s="232" t="s">
        <v>33</v>
      </c>
      <c r="J284" s="229" t="s">
        <v>656</v>
      </c>
      <c r="K284" s="232" t="s">
        <v>10</v>
      </c>
      <c r="L284" s="232" t="s">
        <v>445</v>
      </c>
      <c r="M284" s="229" t="s">
        <v>729</v>
      </c>
      <c r="N284" s="232" t="s">
        <v>23</v>
      </c>
      <c r="O284" s="232" t="s">
        <v>23</v>
      </c>
      <c r="P284" s="232" t="s">
        <v>23</v>
      </c>
      <c r="Q284" s="232" t="s">
        <v>23</v>
      </c>
      <c r="R284" s="232" t="s">
        <v>23</v>
      </c>
      <c r="S284" s="232" t="s">
        <v>23</v>
      </c>
      <c r="T284" s="229" t="s">
        <v>23</v>
      </c>
      <c r="U284" s="232">
        <v>0</v>
      </c>
      <c r="V284" s="232">
        <v>0</v>
      </c>
      <c r="W284" s="229" t="s">
        <v>469</v>
      </c>
      <c r="X284" s="80" t="s">
        <v>20</v>
      </c>
      <c r="Y284" s="232" t="s">
        <v>1</v>
      </c>
    </row>
    <row r="285" spans="1:25">
      <c r="A285" s="232">
        <f t="shared" si="4"/>
        <v>282</v>
      </c>
      <c r="B285" s="232">
        <v>1</v>
      </c>
      <c r="C285" s="232" t="s">
        <v>716</v>
      </c>
      <c r="D285" s="232">
        <v>11609</v>
      </c>
      <c r="E285" s="232" t="s">
        <v>500</v>
      </c>
      <c r="F285" s="229">
        <v>20211201</v>
      </c>
      <c r="G285" s="229">
        <v>20220531</v>
      </c>
      <c r="H285" s="232">
        <v>1</v>
      </c>
      <c r="I285" s="232" t="s">
        <v>33</v>
      </c>
      <c r="J285" s="229" t="s">
        <v>656</v>
      </c>
      <c r="K285" s="232" t="s">
        <v>10</v>
      </c>
      <c r="L285" s="232" t="s">
        <v>445</v>
      </c>
      <c r="M285" s="229" t="s">
        <v>729</v>
      </c>
      <c r="N285" s="232" t="s">
        <v>23</v>
      </c>
      <c r="O285" s="232" t="s">
        <v>23</v>
      </c>
      <c r="P285" s="232" t="s">
        <v>23</v>
      </c>
      <c r="Q285" s="232" t="s">
        <v>23</v>
      </c>
      <c r="R285" s="232" t="s">
        <v>23</v>
      </c>
      <c r="S285" s="232" t="s">
        <v>23</v>
      </c>
      <c r="T285" s="229" t="s">
        <v>23</v>
      </c>
      <c r="U285" s="232">
        <v>0</v>
      </c>
      <c r="V285" s="232">
        <v>0</v>
      </c>
      <c r="W285" s="229" t="s">
        <v>469</v>
      </c>
      <c r="X285" s="80" t="s">
        <v>20</v>
      </c>
      <c r="Y285" s="232" t="s">
        <v>1</v>
      </c>
    </row>
    <row r="286" spans="1:25">
      <c r="A286" s="232">
        <f t="shared" si="4"/>
        <v>283</v>
      </c>
      <c r="B286" s="232">
        <v>11</v>
      </c>
      <c r="C286" s="232" t="s">
        <v>716</v>
      </c>
      <c r="D286" s="232">
        <v>11609</v>
      </c>
      <c r="E286" s="232" t="s">
        <v>499</v>
      </c>
      <c r="F286" s="229" t="s">
        <v>468</v>
      </c>
      <c r="G286" s="229">
        <v>20211130</v>
      </c>
      <c r="H286" s="232">
        <v>1</v>
      </c>
      <c r="I286" s="232" t="s">
        <v>33</v>
      </c>
      <c r="J286" s="229" t="s">
        <v>656</v>
      </c>
      <c r="K286" s="232" t="s">
        <v>10</v>
      </c>
      <c r="L286" s="232" t="s">
        <v>445</v>
      </c>
      <c r="M286" s="229" t="s">
        <v>729</v>
      </c>
      <c r="N286" s="232" t="s">
        <v>23</v>
      </c>
      <c r="O286" s="232" t="s">
        <v>23</v>
      </c>
      <c r="P286" s="232" t="s">
        <v>23</v>
      </c>
      <c r="Q286" s="232" t="s">
        <v>23</v>
      </c>
      <c r="R286" s="232" t="s">
        <v>23</v>
      </c>
      <c r="S286" s="232" t="s">
        <v>23</v>
      </c>
      <c r="T286" s="229" t="s">
        <v>23</v>
      </c>
      <c r="U286" s="232">
        <v>0</v>
      </c>
      <c r="V286" s="232">
        <v>0</v>
      </c>
      <c r="W286" s="229" t="s">
        <v>469</v>
      </c>
      <c r="X286" s="80" t="s">
        <v>450</v>
      </c>
      <c r="Y286" s="232" t="s">
        <v>1</v>
      </c>
    </row>
    <row r="287" spans="1:25">
      <c r="A287" s="232">
        <f t="shared" si="4"/>
        <v>284</v>
      </c>
      <c r="B287" s="232">
        <v>11</v>
      </c>
      <c r="C287" s="232" t="s">
        <v>716</v>
      </c>
      <c r="D287" s="232">
        <v>11609</v>
      </c>
      <c r="E287" s="232" t="s">
        <v>500</v>
      </c>
      <c r="F287" s="229">
        <v>20211201</v>
      </c>
      <c r="G287" s="229">
        <v>20220531</v>
      </c>
      <c r="H287" s="232">
        <v>1</v>
      </c>
      <c r="I287" s="232" t="s">
        <v>33</v>
      </c>
      <c r="J287" s="229" t="s">
        <v>656</v>
      </c>
      <c r="K287" s="232" t="s">
        <v>10</v>
      </c>
      <c r="L287" s="232" t="s">
        <v>445</v>
      </c>
      <c r="M287" s="229" t="s">
        <v>729</v>
      </c>
      <c r="N287" s="232" t="s">
        <v>23</v>
      </c>
      <c r="O287" s="232" t="s">
        <v>23</v>
      </c>
      <c r="P287" s="232" t="s">
        <v>23</v>
      </c>
      <c r="Q287" s="232" t="s">
        <v>23</v>
      </c>
      <c r="R287" s="232" t="s">
        <v>23</v>
      </c>
      <c r="S287" s="232" t="s">
        <v>23</v>
      </c>
      <c r="T287" s="229" t="s">
        <v>23</v>
      </c>
      <c r="U287" s="232">
        <v>0</v>
      </c>
      <c r="V287" s="232">
        <v>0</v>
      </c>
      <c r="W287" s="229" t="s">
        <v>469</v>
      </c>
      <c r="X287" s="80" t="s">
        <v>450</v>
      </c>
      <c r="Y287" s="232" t="s">
        <v>1</v>
      </c>
    </row>
    <row r="288" spans="1:25">
      <c r="A288" s="232">
        <f t="shared" si="4"/>
        <v>285</v>
      </c>
      <c r="B288" s="232">
        <v>1</v>
      </c>
      <c r="C288" s="232" t="s">
        <v>716</v>
      </c>
      <c r="D288" s="232">
        <v>21609</v>
      </c>
      <c r="E288" s="232" t="s">
        <v>499</v>
      </c>
      <c r="F288" s="229" t="s">
        <v>468</v>
      </c>
      <c r="G288" s="229">
        <v>20211130</v>
      </c>
      <c r="H288" s="232">
        <v>1</v>
      </c>
      <c r="I288" s="232" t="s">
        <v>33</v>
      </c>
      <c r="J288" s="229" t="s">
        <v>656</v>
      </c>
      <c r="K288" s="232" t="s">
        <v>10</v>
      </c>
      <c r="L288" s="232" t="s">
        <v>445</v>
      </c>
      <c r="M288" s="229" t="s">
        <v>729</v>
      </c>
      <c r="N288" s="232" t="s">
        <v>23</v>
      </c>
      <c r="O288" s="232" t="s">
        <v>23</v>
      </c>
      <c r="P288" s="232" t="s">
        <v>23</v>
      </c>
      <c r="Q288" s="232" t="s">
        <v>23</v>
      </c>
      <c r="R288" s="232" t="s">
        <v>23</v>
      </c>
      <c r="S288" s="232" t="s">
        <v>23</v>
      </c>
      <c r="T288" s="229" t="s">
        <v>23</v>
      </c>
      <c r="U288" s="232">
        <v>0</v>
      </c>
      <c r="V288" s="232">
        <v>0</v>
      </c>
      <c r="W288" s="229" t="s">
        <v>469</v>
      </c>
      <c r="X288" s="80" t="s">
        <v>20</v>
      </c>
      <c r="Y288" s="232" t="s">
        <v>1</v>
      </c>
    </row>
    <row r="289" spans="1:25">
      <c r="A289" s="232">
        <f t="shared" si="4"/>
        <v>286</v>
      </c>
      <c r="B289" s="232">
        <v>1</v>
      </c>
      <c r="C289" s="232" t="s">
        <v>716</v>
      </c>
      <c r="D289" s="232">
        <v>21609</v>
      </c>
      <c r="E289" s="232" t="s">
        <v>500</v>
      </c>
      <c r="F289" s="229">
        <v>20211201</v>
      </c>
      <c r="G289" s="229">
        <v>20220531</v>
      </c>
      <c r="H289" s="232">
        <v>1</v>
      </c>
      <c r="I289" s="232" t="s">
        <v>33</v>
      </c>
      <c r="J289" s="229" t="s">
        <v>656</v>
      </c>
      <c r="K289" s="232" t="s">
        <v>10</v>
      </c>
      <c r="L289" s="232" t="s">
        <v>445</v>
      </c>
      <c r="M289" s="229" t="s">
        <v>729</v>
      </c>
      <c r="N289" s="232" t="s">
        <v>23</v>
      </c>
      <c r="O289" s="232" t="s">
        <v>23</v>
      </c>
      <c r="P289" s="232" t="s">
        <v>23</v>
      </c>
      <c r="Q289" s="232" t="s">
        <v>23</v>
      </c>
      <c r="R289" s="232" t="s">
        <v>23</v>
      </c>
      <c r="S289" s="232" t="s">
        <v>23</v>
      </c>
      <c r="T289" s="229" t="s">
        <v>23</v>
      </c>
      <c r="U289" s="232">
        <v>0</v>
      </c>
      <c r="V289" s="232">
        <v>0</v>
      </c>
      <c r="W289" s="229" t="s">
        <v>469</v>
      </c>
      <c r="X289" s="80" t="s">
        <v>20</v>
      </c>
      <c r="Y289" s="232" t="s">
        <v>1</v>
      </c>
    </row>
    <row r="290" spans="1:25">
      <c r="A290" s="232">
        <f t="shared" si="4"/>
        <v>287</v>
      </c>
      <c r="B290" s="232">
        <v>11</v>
      </c>
      <c r="C290" s="232" t="s">
        <v>716</v>
      </c>
      <c r="D290" s="232">
        <v>21609</v>
      </c>
      <c r="E290" s="232" t="s">
        <v>499</v>
      </c>
      <c r="F290" s="229" t="s">
        <v>468</v>
      </c>
      <c r="G290" s="229">
        <v>20211130</v>
      </c>
      <c r="H290" s="232">
        <v>1</v>
      </c>
      <c r="I290" s="232" t="s">
        <v>33</v>
      </c>
      <c r="J290" s="229" t="s">
        <v>656</v>
      </c>
      <c r="K290" s="232" t="s">
        <v>10</v>
      </c>
      <c r="L290" s="232" t="s">
        <v>445</v>
      </c>
      <c r="M290" s="229" t="s">
        <v>729</v>
      </c>
      <c r="N290" s="232" t="s">
        <v>23</v>
      </c>
      <c r="O290" s="232" t="s">
        <v>23</v>
      </c>
      <c r="P290" s="232" t="s">
        <v>23</v>
      </c>
      <c r="Q290" s="232" t="s">
        <v>23</v>
      </c>
      <c r="R290" s="232" t="s">
        <v>23</v>
      </c>
      <c r="S290" s="232" t="s">
        <v>23</v>
      </c>
      <c r="T290" s="229" t="s">
        <v>23</v>
      </c>
      <c r="U290" s="232">
        <v>0</v>
      </c>
      <c r="V290" s="232">
        <v>0</v>
      </c>
      <c r="W290" s="229" t="s">
        <v>469</v>
      </c>
      <c r="X290" s="80" t="s">
        <v>450</v>
      </c>
      <c r="Y290" s="232" t="s">
        <v>1</v>
      </c>
    </row>
    <row r="291" spans="1:25">
      <c r="A291" s="232">
        <f t="shared" si="4"/>
        <v>288</v>
      </c>
      <c r="B291" s="232">
        <v>11</v>
      </c>
      <c r="C291" s="232" t="s">
        <v>716</v>
      </c>
      <c r="D291" s="232">
        <v>21609</v>
      </c>
      <c r="E291" s="232" t="s">
        <v>500</v>
      </c>
      <c r="F291" s="229">
        <v>20211201</v>
      </c>
      <c r="G291" s="229">
        <v>20220531</v>
      </c>
      <c r="H291" s="232">
        <v>1</v>
      </c>
      <c r="I291" s="232" t="s">
        <v>33</v>
      </c>
      <c r="J291" s="229" t="s">
        <v>656</v>
      </c>
      <c r="K291" s="232" t="s">
        <v>10</v>
      </c>
      <c r="L291" s="232" t="s">
        <v>445</v>
      </c>
      <c r="M291" s="229" t="s">
        <v>729</v>
      </c>
      <c r="N291" s="232" t="s">
        <v>23</v>
      </c>
      <c r="O291" s="232" t="s">
        <v>23</v>
      </c>
      <c r="P291" s="232" t="s">
        <v>23</v>
      </c>
      <c r="Q291" s="232" t="s">
        <v>23</v>
      </c>
      <c r="R291" s="232" t="s">
        <v>23</v>
      </c>
      <c r="S291" s="232" t="s">
        <v>23</v>
      </c>
      <c r="T291" s="229" t="s">
        <v>23</v>
      </c>
      <c r="U291" s="232">
        <v>0</v>
      </c>
      <c r="V291" s="232">
        <v>0</v>
      </c>
      <c r="W291" s="229" t="s">
        <v>469</v>
      </c>
      <c r="X291" s="80" t="s">
        <v>450</v>
      </c>
      <c r="Y291" s="232" t="s">
        <v>1</v>
      </c>
    </row>
    <row r="292" spans="1:25">
      <c r="A292" s="232">
        <f t="shared" si="4"/>
        <v>289</v>
      </c>
      <c r="B292" s="232">
        <v>1</v>
      </c>
      <c r="C292" s="232" t="s">
        <v>716</v>
      </c>
      <c r="D292" s="232">
        <v>99100</v>
      </c>
      <c r="E292" s="232" t="s">
        <v>499</v>
      </c>
      <c r="F292" s="229" t="s">
        <v>468</v>
      </c>
      <c r="G292" s="229">
        <v>20211130</v>
      </c>
      <c r="H292" s="232">
        <v>1</v>
      </c>
      <c r="I292" s="232" t="s">
        <v>33</v>
      </c>
      <c r="J292" s="229" t="s">
        <v>656</v>
      </c>
      <c r="K292" s="232" t="s">
        <v>10</v>
      </c>
      <c r="L292" s="232" t="s">
        <v>445</v>
      </c>
      <c r="M292" s="234" t="s">
        <v>77</v>
      </c>
      <c r="N292" s="232" t="s">
        <v>23</v>
      </c>
      <c r="O292" s="232" t="s">
        <v>23</v>
      </c>
      <c r="P292" s="232" t="s">
        <v>23</v>
      </c>
      <c r="Q292" s="232" t="s">
        <v>23</v>
      </c>
      <c r="R292" s="232" t="s">
        <v>23</v>
      </c>
      <c r="S292" s="232" t="s">
        <v>23</v>
      </c>
      <c r="T292" s="229" t="s">
        <v>23</v>
      </c>
      <c r="U292" s="232">
        <v>0</v>
      </c>
      <c r="V292" s="232">
        <v>0</v>
      </c>
      <c r="W292" s="229" t="s">
        <v>469</v>
      </c>
      <c r="X292" s="80" t="s">
        <v>20</v>
      </c>
      <c r="Y292" s="232" t="s">
        <v>1</v>
      </c>
    </row>
    <row r="293" spans="1:25">
      <c r="A293" s="232">
        <f t="shared" si="4"/>
        <v>290</v>
      </c>
      <c r="B293" s="232">
        <v>1</v>
      </c>
      <c r="C293" s="232" t="s">
        <v>716</v>
      </c>
      <c r="D293" s="232">
        <v>99100</v>
      </c>
      <c r="E293" s="232" t="s">
        <v>500</v>
      </c>
      <c r="F293" s="229">
        <v>20211201</v>
      </c>
      <c r="G293" s="229">
        <v>20220531</v>
      </c>
      <c r="H293" s="232">
        <v>1</v>
      </c>
      <c r="I293" s="232" t="s">
        <v>33</v>
      </c>
      <c r="J293" s="229" t="s">
        <v>656</v>
      </c>
      <c r="K293" s="232" t="s">
        <v>10</v>
      </c>
      <c r="L293" s="232" t="s">
        <v>445</v>
      </c>
      <c r="M293" s="234" t="s">
        <v>77</v>
      </c>
      <c r="N293" s="232" t="s">
        <v>23</v>
      </c>
      <c r="O293" s="232" t="s">
        <v>23</v>
      </c>
      <c r="P293" s="232" t="s">
        <v>23</v>
      </c>
      <c r="Q293" s="232" t="s">
        <v>23</v>
      </c>
      <c r="R293" s="232" t="s">
        <v>23</v>
      </c>
      <c r="S293" s="232" t="s">
        <v>23</v>
      </c>
      <c r="T293" s="229" t="s">
        <v>23</v>
      </c>
      <c r="U293" s="232">
        <v>0</v>
      </c>
      <c r="V293" s="232">
        <v>0</v>
      </c>
      <c r="W293" s="229" t="s">
        <v>469</v>
      </c>
      <c r="X293" s="80" t="s">
        <v>20</v>
      </c>
      <c r="Y293" s="232" t="s">
        <v>1</v>
      </c>
    </row>
    <row r="294" spans="1:25">
      <c r="A294" s="232">
        <f t="shared" si="4"/>
        <v>291</v>
      </c>
      <c r="B294" s="232">
        <v>11</v>
      </c>
      <c r="C294" s="232" t="s">
        <v>716</v>
      </c>
      <c r="D294" s="232">
        <v>99100</v>
      </c>
      <c r="E294" s="232" t="s">
        <v>499</v>
      </c>
      <c r="F294" s="229" t="s">
        <v>468</v>
      </c>
      <c r="G294" s="229">
        <v>20211130</v>
      </c>
      <c r="H294" s="232">
        <v>1</v>
      </c>
      <c r="I294" s="232" t="s">
        <v>33</v>
      </c>
      <c r="J294" s="229" t="s">
        <v>656</v>
      </c>
      <c r="K294" s="232" t="s">
        <v>10</v>
      </c>
      <c r="L294" s="232" t="s">
        <v>445</v>
      </c>
      <c r="M294" s="234" t="s">
        <v>77</v>
      </c>
      <c r="N294" s="232" t="s">
        <v>23</v>
      </c>
      <c r="O294" s="232" t="s">
        <v>23</v>
      </c>
      <c r="P294" s="232" t="s">
        <v>23</v>
      </c>
      <c r="Q294" s="232" t="s">
        <v>23</v>
      </c>
      <c r="R294" s="232" t="s">
        <v>23</v>
      </c>
      <c r="S294" s="232" t="s">
        <v>23</v>
      </c>
      <c r="T294" s="229" t="s">
        <v>23</v>
      </c>
      <c r="U294" s="232">
        <v>0</v>
      </c>
      <c r="V294" s="232">
        <v>0</v>
      </c>
      <c r="W294" s="229" t="s">
        <v>469</v>
      </c>
      <c r="X294" s="80" t="s">
        <v>450</v>
      </c>
      <c r="Y294" s="232" t="s">
        <v>1</v>
      </c>
    </row>
    <row r="295" spans="1:25">
      <c r="A295" s="232">
        <f t="shared" si="4"/>
        <v>292</v>
      </c>
      <c r="B295" s="232">
        <v>11</v>
      </c>
      <c r="C295" s="232" t="s">
        <v>716</v>
      </c>
      <c r="D295" s="232">
        <v>99100</v>
      </c>
      <c r="E295" s="232" t="s">
        <v>500</v>
      </c>
      <c r="F295" s="229">
        <v>20211201</v>
      </c>
      <c r="G295" s="229">
        <v>20220531</v>
      </c>
      <c r="H295" s="232">
        <v>1</v>
      </c>
      <c r="I295" s="232" t="s">
        <v>33</v>
      </c>
      <c r="J295" s="229" t="s">
        <v>656</v>
      </c>
      <c r="K295" s="232" t="s">
        <v>10</v>
      </c>
      <c r="L295" s="232" t="s">
        <v>445</v>
      </c>
      <c r="M295" s="234" t="s">
        <v>77</v>
      </c>
      <c r="N295" s="232" t="s">
        <v>23</v>
      </c>
      <c r="O295" s="232" t="s">
        <v>23</v>
      </c>
      <c r="P295" s="232" t="s">
        <v>23</v>
      </c>
      <c r="Q295" s="232" t="s">
        <v>23</v>
      </c>
      <c r="R295" s="232" t="s">
        <v>23</v>
      </c>
      <c r="S295" s="232" t="s">
        <v>23</v>
      </c>
      <c r="T295" s="229" t="s">
        <v>23</v>
      </c>
      <c r="U295" s="232">
        <v>0</v>
      </c>
      <c r="V295" s="232">
        <v>0</v>
      </c>
      <c r="W295" s="229" t="s">
        <v>469</v>
      </c>
      <c r="X295" s="80" t="s">
        <v>450</v>
      </c>
      <c r="Y295" s="232" t="s">
        <v>1</v>
      </c>
    </row>
    <row r="296" spans="1:25">
      <c r="A296" s="232">
        <f t="shared" si="4"/>
        <v>293</v>
      </c>
      <c r="B296" s="232">
        <v>1</v>
      </c>
      <c r="C296" s="232" t="s">
        <v>716</v>
      </c>
      <c r="D296" s="232">
        <v>79101</v>
      </c>
      <c r="E296" s="232" t="s">
        <v>499</v>
      </c>
      <c r="F296" s="229" t="s">
        <v>468</v>
      </c>
      <c r="G296" s="229">
        <v>20211130</v>
      </c>
      <c r="H296" s="232">
        <v>1</v>
      </c>
      <c r="I296" s="232" t="s">
        <v>33</v>
      </c>
      <c r="J296" s="229" t="s">
        <v>656</v>
      </c>
      <c r="K296" s="232" t="s">
        <v>10</v>
      </c>
      <c r="L296" s="232" t="s">
        <v>445</v>
      </c>
      <c r="M296" s="234" t="s">
        <v>77</v>
      </c>
      <c r="N296" s="232" t="s">
        <v>23</v>
      </c>
      <c r="O296" s="232" t="s">
        <v>23</v>
      </c>
      <c r="P296" s="232" t="s">
        <v>23</v>
      </c>
      <c r="Q296" s="232" t="s">
        <v>23</v>
      </c>
      <c r="R296" s="232" t="s">
        <v>23</v>
      </c>
      <c r="S296" s="232" t="s">
        <v>23</v>
      </c>
      <c r="T296" s="229" t="s">
        <v>23</v>
      </c>
      <c r="U296" s="232">
        <v>0</v>
      </c>
      <c r="V296" s="232">
        <v>0</v>
      </c>
      <c r="W296" s="229" t="s">
        <v>469</v>
      </c>
      <c r="X296" s="80" t="s">
        <v>20</v>
      </c>
      <c r="Y296" s="232" t="s">
        <v>1</v>
      </c>
    </row>
    <row r="297" spans="1:25">
      <c r="A297" s="232">
        <f t="shared" si="4"/>
        <v>294</v>
      </c>
      <c r="B297" s="232">
        <v>1</v>
      </c>
      <c r="C297" s="232" t="s">
        <v>716</v>
      </c>
      <c r="D297" s="232">
        <v>79101</v>
      </c>
      <c r="E297" s="232" t="s">
        <v>500</v>
      </c>
      <c r="F297" s="229">
        <v>20211201</v>
      </c>
      <c r="G297" s="229">
        <v>20220531</v>
      </c>
      <c r="H297" s="232">
        <v>1</v>
      </c>
      <c r="I297" s="232" t="s">
        <v>33</v>
      </c>
      <c r="J297" s="229" t="s">
        <v>656</v>
      </c>
      <c r="K297" s="232" t="s">
        <v>10</v>
      </c>
      <c r="L297" s="232" t="s">
        <v>445</v>
      </c>
      <c r="M297" s="234" t="s">
        <v>77</v>
      </c>
      <c r="N297" s="232" t="s">
        <v>23</v>
      </c>
      <c r="O297" s="232" t="s">
        <v>23</v>
      </c>
      <c r="P297" s="232" t="s">
        <v>23</v>
      </c>
      <c r="Q297" s="232" t="s">
        <v>23</v>
      </c>
      <c r="R297" s="232" t="s">
        <v>23</v>
      </c>
      <c r="S297" s="232" t="s">
        <v>23</v>
      </c>
      <c r="T297" s="229" t="s">
        <v>23</v>
      </c>
      <c r="U297" s="232">
        <v>0</v>
      </c>
      <c r="V297" s="232">
        <v>0</v>
      </c>
      <c r="W297" s="229" t="s">
        <v>469</v>
      </c>
      <c r="X297" s="80" t="s">
        <v>20</v>
      </c>
      <c r="Y297" s="232" t="s">
        <v>1</v>
      </c>
    </row>
    <row r="298" spans="1:25">
      <c r="A298" s="232">
        <f t="shared" si="4"/>
        <v>295</v>
      </c>
      <c r="B298" s="232">
        <v>11</v>
      </c>
      <c r="C298" s="232" t="s">
        <v>716</v>
      </c>
      <c r="D298" s="232">
        <v>79101</v>
      </c>
      <c r="E298" s="232" t="s">
        <v>499</v>
      </c>
      <c r="F298" s="229" t="s">
        <v>468</v>
      </c>
      <c r="G298" s="229">
        <v>20211130</v>
      </c>
      <c r="H298" s="232">
        <v>1</v>
      </c>
      <c r="I298" s="232" t="s">
        <v>33</v>
      </c>
      <c r="J298" s="229" t="s">
        <v>656</v>
      </c>
      <c r="K298" s="232" t="s">
        <v>10</v>
      </c>
      <c r="L298" s="232" t="s">
        <v>445</v>
      </c>
      <c r="M298" s="234" t="s">
        <v>77</v>
      </c>
      <c r="N298" s="232" t="s">
        <v>23</v>
      </c>
      <c r="O298" s="232" t="s">
        <v>23</v>
      </c>
      <c r="P298" s="232" t="s">
        <v>23</v>
      </c>
      <c r="Q298" s="232" t="s">
        <v>23</v>
      </c>
      <c r="R298" s="232" t="s">
        <v>23</v>
      </c>
      <c r="S298" s="232" t="s">
        <v>23</v>
      </c>
      <c r="T298" s="229" t="s">
        <v>23</v>
      </c>
      <c r="U298" s="232">
        <v>0</v>
      </c>
      <c r="V298" s="232">
        <v>0</v>
      </c>
      <c r="W298" s="229" t="s">
        <v>469</v>
      </c>
      <c r="X298" s="80" t="s">
        <v>450</v>
      </c>
      <c r="Y298" s="232" t="s">
        <v>1</v>
      </c>
    </row>
    <row r="299" spans="1:25">
      <c r="A299" s="232">
        <f t="shared" si="4"/>
        <v>296</v>
      </c>
      <c r="B299" s="232">
        <v>11</v>
      </c>
      <c r="C299" s="232" t="s">
        <v>716</v>
      </c>
      <c r="D299" s="232">
        <v>79101</v>
      </c>
      <c r="E299" s="232" t="s">
        <v>500</v>
      </c>
      <c r="F299" s="229">
        <v>20211201</v>
      </c>
      <c r="G299" s="229">
        <v>20220531</v>
      </c>
      <c r="H299" s="232">
        <v>1</v>
      </c>
      <c r="I299" s="232" t="s">
        <v>33</v>
      </c>
      <c r="J299" s="229" t="s">
        <v>656</v>
      </c>
      <c r="K299" s="232" t="s">
        <v>10</v>
      </c>
      <c r="L299" s="232" t="s">
        <v>445</v>
      </c>
      <c r="M299" s="234" t="s">
        <v>77</v>
      </c>
      <c r="N299" s="232" t="s">
        <v>23</v>
      </c>
      <c r="O299" s="232" t="s">
        <v>23</v>
      </c>
      <c r="P299" s="232" t="s">
        <v>23</v>
      </c>
      <c r="Q299" s="232" t="s">
        <v>23</v>
      </c>
      <c r="R299" s="232" t="s">
        <v>23</v>
      </c>
      <c r="S299" s="232" t="s">
        <v>23</v>
      </c>
      <c r="T299" s="229" t="s">
        <v>23</v>
      </c>
      <c r="U299" s="232">
        <v>0</v>
      </c>
      <c r="V299" s="232">
        <v>0</v>
      </c>
      <c r="W299" s="229" t="s">
        <v>469</v>
      </c>
      <c r="X299" s="80" t="s">
        <v>450</v>
      </c>
      <c r="Y299" s="232" t="s">
        <v>1</v>
      </c>
    </row>
    <row r="300" spans="1:25">
      <c r="A300" s="232">
        <f t="shared" si="4"/>
        <v>297</v>
      </c>
      <c r="B300" s="232">
        <v>1</v>
      </c>
      <c r="C300" s="232" t="s">
        <v>716</v>
      </c>
      <c r="D300" s="232">
        <v>11609</v>
      </c>
      <c r="E300" s="232" t="s">
        <v>499</v>
      </c>
      <c r="F300" s="229" t="s">
        <v>468</v>
      </c>
      <c r="G300" s="229">
        <v>20211130</v>
      </c>
      <c r="H300" s="232">
        <v>1</v>
      </c>
      <c r="I300" s="232" t="s">
        <v>33</v>
      </c>
      <c r="J300" s="229" t="s">
        <v>656</v>
      </c>
      <c r="K300" s="232" t="s">
        <v>10</v>
      </c>
      <c r="L300" s="232" t="s">
        <v>445</v>
      </c>
      <c r="M300" s="234" t="s">
        <v>77</v>
      </c>
      <c r="N300" s="232" t="s">
        <v>23</v>
      </c>
      <c r="O300" s="232" t="s">
        <v>23</v>
      </c>
      <c r="P300" s="232" t="s">
        <v>23</v>
      </c>
      <c r="Q300" s="232" t="s">
        <v>23</v>
      </c>
      <c r="R300" s="232" t="s">
        <v>23</v>
      </c>
      <c r="S300" s="232" t="s">
        <v>23</v>
      </c>
      <c r="T300" s="229" t="s">
        <v>23</v>
      </c>
      <c r="U300" s="232">
        <v>0</v>
      </c>
      <c r="V300" s="232">
        <v>0</v>
      </c>
      <c r="W300" s="229" t="s">
        <v>469</v>
      </c>
      <c r="X300" s="80" t="s">
        <v>20</v>
      </c>
      <c r="Y300" s="232" t="s">
        <v>1</v>
      </c>
    </row>
    <row r="301" spans="1:25">
      <c r="A301" s="232">
        <f t="shared" si="4"/>
        <v>298</v>
      </c>
      <c r="B301" s="232">
        <v>1</v>
      </c>
      <c r="C301" s="232" t="s">
        <v>716</v>
      </c>
      <c r="D301" s="232">
        <v>11609</v>
      </c>
      <c r="E301" s="232" t="s">
        <v>500</v>
      </c>
      <c r="F301" s="229">
        <v>20211201</v>
      </c>
      <c r="G301" s="229">
        <v>20220531</v>
      </c>
      <c r="H301" s="232">
        <v>1</v>
      </c>
      <c r="I301" s="232" t="s">
        <v>33</v>
      </c>
      <c r="J301" s="229" t="s">
        <v>656</v>
      </c>
      <c r="K301" s="232" t="s">
        <v>10</v>
      </c>
      <c r="L301" s="232" t="s">
        <v>445</v>
      </c>
      <c r="M301" s="234" t="s">
        <v>77</v>
      </c>
      <c r="N301" s="232" t="s">
        <v>23</v>
      </c>
      <c r="O301" s="232" t="s">
        <v>23</v>
      </c>
      <c r="P301" s="232" t="s">
        <v>23</v>
      </c>
      <c r="Q301" s="232" t="s">
        <v>23</v>
      </c>
      <c r="R301" s="232" t="s">
        <v>23</v>
      </c>
      <c r="S301" s="232" t="s">
        <v>23</v>
      </c>
      <c r="T301" s="229" t="s">
        <v>23</v>
      </c>
      <c r="U301" s="232">
        <v>0</v>
      </c>
      <c r="V301" s="232">
        <v>0</v>
      </c>
      <c r="W301" s="229" t="s">
        <v>469</v>
      </c>
      <c r="X301" s="80" t="s">
        <v>20</v>
      </c>
      <c r="Y301" s="232" t="s">
        <v>1</v>
      </c>
    </row>
    <row r="302" spans="1:25">
      <c r="A302" s="232">
        <f t="shared" si="4"/>
        <v>299</v>
      </c>
      <c r="B302" s="232">
        <v>11</v>
      </c>
      <c r="C302" s="232" t="s">
        <v>716</v>
      </c>
      <c r="D302" s="232">
        <v>11609</v>
      </c>
      <c r="E302" s="232" t="s">
        <v>499</v>
      </c>
      <c r="F302" s="229" t="s">
        <v>468</v>
      </c>
      <c r="G302" s="229">
        <v>20211130</v>
      </c>
      <c r="H302" s="232">
        <v>1</v>
      </c>
      <c r="I302" s="232" t="s">
        <v>33</v>
      </c>
      <c r="J302" s="229" t="s">
        <v>656</v>
      </c>
      <c r="K302" s="232" t="s">
        <v>10</v>
      </c>
      <c r="L302" s="232" t="s">
        <v>445</v>
      </c>
      <c r="M302" s="234" t="s">
        <v>77</v>
      </c>
      <c r="N302" s="232" t="s">
        <v>23</v>
      </c>
      <c r="O302" s="232" t="s">
        <v>23</v>
      </c>
      <c r="P302" s="232" t="s">
        <v>23</v>
      </c>
      <c r="Q302" s="232" t="s">
        <v>23</v>
      </c>
      <c r="R302" s="232" t="s">
        <v>23</v>
      </c>
      <c r="S302" s="232" t="s">
        <v>23</v>
      </c>
      <c r="T302" s="229" t="s">
        <v>23</v>
      </c>
      <c r="U302" s="232">
        <v>0</v>
      </c>
      <c r="V302" s="232">
        <v>0</v>
      </c>
      <c r="W302" s="229" t="s">
        <v>469</v>
      </c>
      <c r="X302" s="80" t="s">
        <v>450</v>
      </c>
      <c r="Y302" s="232" t="s">
        <v>1</v>
      </c>
    </row>
    <row r="303" spans="1:25">
      <c r="A303" s="232">
        <f t="shared" si="4"/>
        <v>300</v>
      </c>
      <c r="B303" s="232">
        <v>11</v>
      </c>
      <c r="C303" s="232" t="s">
        <v>716</v>
      </c>
      <c r="D303" s="232">
        <v>11609</v>
      </c>
      <c r="E303" s="232" t="s">
        <v>500</v>
      </c>
      <c r="F303" s="229">
        <v>20211201</v>
      </c>
      <c r="G303" s="229">
        <v>20220531</v>
      </c>
      <c r="H303" s="232">
        <v>1</v>
      </c>
      <c r="I303" s="232" t="s">
        <v>33</v>
      </c>
      <c r="J303" s="229" t="s">
        <v>656</v>
      </c>
      <c r="K303" s="232" t="s">
        <v>10</v>
      </c>
      <c r="L303" s="232" t="s">
        <v>445</v>
      </c>
      <c r="M303" s="234" t="s">
        <v>77</v>
      </c>
      <c r="N303" s="232" t="s">
        <v>23</v>
      </c>
      <c r="O303" s="232" t="s">
        <v>23</v>
      </c>
      <c r="P303" s="232" t="s">
        <v>23</v>
      </c>
      <c r="Q303" s="232" t="s">
        <v>23</v>
      </c>
      <c r="R303" s="232" t="s">
        <v>23</v>
      </c>
      <c r="S303" s="232" t="s">
        <v>23</v>
      </c>
      <c r="T303" s="229" t="s">
        <v>23</v>
      </c>
      <c r="U303" s="232">
        <v>0</v>
      </c>
      <c r="V303" s="232">
        <v>0</v>
      </c>
      <c r="W303" s="229" t="s">
        <v>469</v>
      </c>
      <c r="X303" s="80" t="s">
        <v>450</v>
      </c>
      <c r="Y303" s="232" t="s">
        <v>1</v>
      </c>
    </row>
    <row r="304" spans="1:25">
      <c r="A304" s="232">
        <f t="shared" si="4"/>
        <v>301</v>
      </c>
      <c r="B304" s="232">
        <v>1</v>
      </c>
      <c r="C304" s="232" t="s">
        <v>716</v>
      </c>
      <c r="D304" s="232">
        <v>21609</v>
      </c>
      <c r="E304" s="232" t="s">
        <v>499</v>
      </c>
      <c r="F304" s="229" t="s">
        <v>468</v>
      </c>
      <c r="G304" s="229">
        <v>20211130</v>
      </c>
      <c r="H304" s="232">
        <v>1</v>
      </c>
      <c r="I304" s="232" t="s">
        <v>33</v>
      </c>
      <c r="J304" s="229" t="s">
        <v>656</v>
      </c>
      <c r="K304" s="232" t="s">
        <v>10</v>
      </c>
      <c r="L304" s="232" t="s">
        <v>445</v>
      </c>
      <c r="M304" s="234" t="s">
        <v>77</v>
      </c>
      <c r="N304" s="232" t="s">
        <v>23</v>
      </c>
      <c r="O304" s="232" t="s">
        <v>23</v>
      </c>
      <c r="P304" s="232" t="s">
        <v>23</v>
      </c>
      <c r="Q304" s="232" t="s">
        <v>23</v>
      </c>
      <c r="R304" s="232" t="s">
        <v>23</v>
      </c>
      <c r="S304" s="232" t="s">
        <v>23</v>
      </c>
      <c r="T304" s="229" t="s">
        <v>23</v>
      </c>
      <c r="U304" s="232">
        <v>0</v>
      </c>
      <c r="V304" s="232">
        <v>0</v>
      </c>
      <c r="W304" s="229" t="s">
        <v>469</v>
      </c>
      <c r="X304" s="80" t="s">
        <v>20</v>
      </c>
      <c r="Y304" s="232" t="s">
        <v>1</v>
      </c>
    </row>
    <row r="305" spans="1:25">
      <c r="A305" s="232">
        <f t="shared" si="4"/>
        <v>302</v>
      </c>
      <c r="B305" s="232">
        <v>1</v>
      </c>
      <c r="C305" s="232" t="s">
        <v>716</v>
      </c>
      <c r="D305" s="232">
        <v>21609</v>
      </c>
      <c r="E305" s="232" t="s">
        <v>500</v>
      </c>
      <c r="F305" s="229">
        <v>20211201</v>
      </c>
      <c r="G305" s="229">
        <v>20220531</v>
      </c>
      <c r="H305" s="232">
        <v>1</v>
      </c>
      <c r="I305" s="232" t="s">
        <v>33</v>
      </c>
      <c r="J305" s="229" t="s">
        <v>656</v>
      </c>
      <c r="K305" s="232" t="s">
        <v>10</v>
      </c>
      <c r="L305" s="232" t="s">
        <v>445</v>
      </c>
      <c r="M305" s="234" t="s">
        <v>77</v>
      </c>
      <c r="N305" s="232" t="s">
        <v>23</v>
      </c>
      <c r="O305" s="232" t="s">
        <v>23</v>
      </c>
      <c r="P305" s="232" t="s">
        <v>23</v>
      </c>
      <c r="Q305" s="232" t="s">
        <v>23</v>
      </c>
      <c r="R305" s="232" t="s">
        <v>23</v>
      </c>
      <c r="S305" s="232" t="s">
        <v>23</v>
      </c>
      <c r="T305" s="229" t="s">
        <v>23</v>
      </c>
      <c r="U305" s="232">
        <v>0</v>
      </c>
      <c r="V305" s="232">
        <v>0</v>
      </c>
      <c r="W305" s="229" t="s">
        <v>469</v>
      </c>
      <c r="X305" s="80" t="s">
        <v>20</v>
      </c>
      <c r="Y305" s="232" t="s">
        <v>1</v>
      </c>
    </row>
    <row r="306" spans="1:25">
      <c r="A306" s="232">
        <f t="shared" si="4"/>
        <v>303</v>
      </c>
      <c r="B306" s="232">
        <v>11</v>
      </c>
      <c r="C306" s="232" t="s">
        <v>716</v>
      </c>
      <c r="D306" s="232">
        <v>21609</v>
      </c>
      <c r="E306" s="232" t="s">
        <v>499</v>
      </c>
      <c r="F306" s="229" t="s">
        <v>468</v>
      </c>
      <c r="G306" s="229">
        <v>20211130</v>
      </c>
      <c r="H306" s="232">
        <v>1</v>
      </c>
      <c r="I306" s="232" t="s">
        <v>33</v>
      </c>
      <c r="J306" s="229" t="s">
        <v>656</v>
      </c>
      <c r="K306" s="232" t="s">
        <v>10</v>
      </c>
      <c r="L306" s="232" t="s">
        <v>445</v>
      </c>
      <c r="M306" s="234" t="s">
        <v>77</v>
      </c>
      <c r="N306" s="232" t="s">
        <v>23</v>
      </c>
      <c r="O306" s="232" t="s">
        <v>23</v>
      </c>
      <c r="P306" s="232" t="s">
        <v>23</v>
      </c>
      <c r="Q306" s="232" t="s">
        <v>23</v>
      </c>
      <c r="R306" s="232" t="s">
        <v>23</v>
      </c>
      <c r="S306" s="232" t="s">
        <v>23</v>
      </c>
      <c r="T306" s="229" t="s">
        <v>23</v>
      </c>
      <c r="U306" s="232">
        <v>0</v>
      </c>
      <c r="V306" s="232">
        <v>0</v>
      </c>
      <c r="W306" s="229" t="s">
        <v>469</v>
      </c>
      <c r="X306" s="80" t="s">
        <v>450</v>
      </c>
      <c r="Y306" s="232" t="s">
        <v>1</v>
      </c>
    </row>
    <row r="307" spans="1:25">
      <c r="A307" s="232">
        <f t="shared" si="4"/>
        <v>304</v>
      </c>
      <c r="B307" s="232">
        <v>11</v>
      </c>
      <c r="C307" s="232" t="s">
        <v>716</v>
      </c>
      <c r="D307" s="232">
        <v>21609</v>
      </c>
      <c r="E307" s="232" t="s">
        <v>500</v>
      </c>
      <c r="F307" s="229">
        <v>20211201</v>
      </c>
      <c r="G307" s="229">
        <v>20220531</v>
      </c>
      <c r="H307" s="232">
        <v>1</v>
      </c>
      <c r="I307" s="232" t="s">
        <v>33</v>
      </c>
      <c r="J307" s="229" t="s">
        <v>656</v>
      </c>
      <c r="K307" s="232" t="s">
        <v>10</v>
      </c>
      <c r="L307" s="232" t="s">
        <v>445</v>
      </c>
      <c r="M307" s="234" t="s">
        <v>77</v>
      </c>
      <c r="N307" s="232" t="s">
        <v>23</v>
      </c>
      <c r="O307" s="232" t="s">
        <v>23</v>
      </c>
      <c r="P307" s="232" t="s">
        <v>23</v>
      </c>
      <c r="Q307" s="232" t="s">
        <v>23</v>
      </c>
      <c r="R307" s="232" t="s">
        <v>23</v>
      </c>
      <c r="S307" s="232" t="s">
        <v>23</v>
      </c>
      <c r="T307" s="229" t="s">
        <v>23</v>
      </c>
      <c r="U307" s="232">
        <v>0</v>
      </c>
      <c r="V307" s="232">
        <v>0</v>
      </c>
      <c r="W307" s="229" t="s">
        <v>469</v>
      </c>
      <c r="X307" s="80" t="s">
        <v>450</v>
      </c>
      <c r="Y307" s="232" t="s">
        <v>1</v>
      </c>
    </row>
    <row r="308" spans="1:25">
      <c r="A308" s="232">
        <f t="shared" si="4"/>
        <v>305</v>
      </c>
      <c r="B308" s="232">
        <v>1</v>
      </c>
      <c r="C308" s="232" t="s">
        <v>716</v>
      </c>
      <c r="D308" s="232">
        <v>99100</v>
      </c>
      <c r="E308" s="232" t="s">
        <v>499</v>
      </c>
      <c r="F308" s="229" t="s">
        <v>468</v>
      </c>
      <c r="G308" s="229">
        <v>20211130</v>
      </c>
      <c r="H308" s="232">
        <v>1</v>
      </c>
      <c r="I308" s="232" t="s">
        <v>33</v>
      </c>
      <c r="J308" s="229" t="s">
        <v>656</v>
      </c>
      <c r="K308" s="232" t="s">
        <v>10</v>
      </c>
      <c r="L308" s="232" t="s">
        <v>445</v>
      </c>
      <c r="M308" s="229" t="s">
        <v>730</v>
      </c>
      <c r="N308" s="232" t="s">
        <v>23</v>
      </c>
      <c r="O308" s="232" t="s">
        <v>23</v>
      </c>
      <c r="P308" s="232" t="s">
        <v>23</v>
      </c>
      <c r="Q308" s="232" t="s">
        <v>23</v>
      </c>
      <c r="R308" s="232" t="s">
        <v>23</v>
      </c>
      <c r="S308" s="232" t="s">
        <v>23</v>
      </c>
      <c r="T308" s="229" t="s">
        <v>23</v>
      </c>
      <c r="U308" s="232">
        <v>0</v>
      </c>
      <c r="V308" s="232">
        <v>0</v>
      </c>
      <c r="W308" s="229" t="s">
        <v>469</v>
      </c>
      <c r="X308" s="80" t="s">
        <v>20</v>
      </c>
      <c r="Y308" s="232" t="s">
        <v>1</v>
      </c>
    </row>
    <row r="309" spans="1:25">
      <c r="A309" s="232">
        <f t="shared" si="4"/>
        <v>306</v>
      </c>
      <c r="B309" s="232">
        <v>1</v>
      </c>
      <c r="C309" s="232" t="s">
        <v>716</v>
      </c>
      <c r="D309" s="232">
        <v>99100</v>
      </c>
      <c r="E309" s="232" t="s">
        <v>500</v>
      </c>
      <c r="F309" s="229">
        <v>20211201</v>
      </c>
      <c r="G309" s="229">
        <v>20220531</v>
      </c>
      <c r="H309" s="232">
        <v>1</v>
      </c>
      <c r="I309" s="232" t="s">
        <v>33</v>
      </c>
      <c r="J309" s="229" t="s">
        <v>656</v>
      </c>
      <c r="K309" s="232" t="s">
        <v>10</v>
      </c>
      <c r="L309" s="232" t="s">
        <v>445</v>
      </c>
      <c r="M309" s="229" t="s">
        <v>730</v>
      </c>
      <c r="N309" s="232" t="s">
        <v>23</v>
      </c>
      <c r="O309" s="232" t="s">
        <v>23</v>
      </c>
      <c r="P309" s="232" t="s">
        <v>23</v>
      </c>
      <c r="Q309" s="232" t="s">
        <v>23</v>
      </c>
      <c r="R309" s="232" t="s">
        <v>23</v>
      </c>
      <c r="S309" s="232" t="s">
        <v>23</v>
      </c>
      <c r="T309" s="229" t="s">
        <v>23</v>
      </c>
      <c r="U309" s="232">
        <v>0</v>
      </c>
      <c r="V309" s="232">
        <v>0</v>
      </c>
      <c r="W309" s="229" t="s">
        <v>469</v>
      </c>
      <c r="X309" s="80" t="s">
        <v>20</v>
      </c>
      <c r="Y309" s="232" t="s">
        <v>1</v>
      </c>
    </row>
    <row r="310" spans="1:25">
      <c r="A310" s="232">
        <f t="shared" si="4"/>
        <v>307</v>
      </c>
      <c r="B310" s="232">
        <v>11</v>
      </c>
      <c r="C310" s="232" t="s">
        <v>716</v>
      </c>
      <c r="D310" s="232">
        <v>99100</v>
      </c>
      <c r="E310" s="232" t="s">
        <v>499</v>
      </c>
      <c r="F310" s="229" t="s">
        <v>468</v>
      </c>
      <c r="G310" s="229">
        <v>20211130</v>
      </c>
      <c r="H310" s="232">
        <v>1</v>
      </c>
      <c r="I310" s="232" t="s">
        <v>33</v>
      </c>
      <c r="J310" s="229" t="s">
        <v>656</v>
      </c>
      <c r="K310" s="232" t="s">
        <v>10</v>
      </c>
      <c r="L310" s="232" t="s">
        <v>445</v>
      </c>
      <c r="M310" s="229" t="s">
        <v>730</v>
      </c>
      <c r="N310" s="232" t="s">
        <v>23</v>
      </c>
      <c r="O310" s="232" t="s">
        <v>23</v>
      </c>
      <c r="P310" s="232" t="s">
        <v>23</v>
      </c>
      <c r="Q310" s="232" t="s">
        <v>23</v>
      </c>
      <c r="R310" s="232" t="s">
        <v>23</v>
      </c>
      <c r="S310" s="232" t="s">
        <v>23</v>
      </c>
      <c r="T310" s="229" t="s">
        <v>23</v>
      </c>
      <c r="U310" s="232">
        <v>0</v>
      </c>
      <c r="V310" s="232">
        <v>0</v>
      </c>
      <c r="W310" s="229" t="s">
        <v>469</v>
      </c>
      <c r="X310" s="80" t="s">
        <v>450</v>
      </c>
      <c r="Y310" s="232" t="s">
        <v>1</v>
      </c>
    </row>
    <row r="311" spans="1:25">
      <c r="A311" s="232">
        <f t="shared" si="4"/>
        <v>308</v>
      </c>
      <c r="B311" s="232">
        <v>11</v>
      </c>
      <c r="C311" s="232" t="s">
        <v>716</v>
      </c>
      <c r="D311" s="232">
        <v>99100</v>
      </c>
      <c r="E311" s="232" t="s">
        <v>500</v>
      </c>
      <c r="F311" s="229">
        <v>20211201</v>
      </c>
      <c r="G311" s="229">
        <v>20220531</v>
      </c>
      <c r="H311" s="232">
        <v>1</v>
      </c>
      <c r="I311" s="232" t="s">
        <v>33</v>
      </c>
      <c r="J311" s="229" t="s">
        <v>656</v>
      </c>
      <c r="K311" s="232" t="s">
        <v>10</v>
      </c>
      <c r="L311" s="232" t="s">
        <v>445</v>
      </c>
      <c r="M311" s="229" t="s">
        <v>730</v>
      </c>
      <c r="N311" s="232" t="s">
        <v>23</v>
      </c>
      <c r="O311" s="232" t="s">
        <v>23</v>
      </c>
      <c r="P311" s="232" t="s">
        <v>23</v>
      </c>
      <c r="Q311" s="232" t="s">
        <v>23</v>
      </c>
      <c r="R311" s="232" t="s">
        <v>23</v>
      </c>
      <c r="S311" s="232" t="s">
        <v>23</v>
      </c>
      <c r="T311" s="229" t="s">
        <v>23</v>
      </c>
      <c r="U311" s="232">
        <v>0</v>
      </c>
      <c r="V311" s="232">
        <v>0</v>
      </c>
      <c r="W311" s="229" t="s">
        <v>469</v>
      </c>
      <c r="X311" s="80" t="s">
        <v>450</v>
      </c>
      <c r="Y311" s="232" t="s">
        <v>1</v>
      </c>
    </row>
    <row r="312" spans="1:25">
      <c r="A312" s="232">
        <f t="shared" si="4"/>
        <v>309</v>
      </c>
      <c r="B312" s="232">
        <v>1</v>
      </c>
      <c r="C312" s="232" t="s">
        <v>716</v>
      </c>
      <c r="D312" s="232">
        <v>79101</v>
      </c>
      <c r="E312" s="232" t="s">
        <v>499</v>
      </c>
      <c r="F312" s="229" t="s">
        <v>468</v>
      </c>
      <c r="G312" s="229">
        <v>20211130</v>
      </c>
      <c r="H312" s="232">
        <v>1</v>
      </c>
      <c r="I312" s="232" t="s">
        <v>33</v>
      </c>
      <c r="J312" s="229" t="s">
        <v>656</v>
      </c>
      <c r="K312" s="232" t="s">
        <v>10</v>
      </c>
      <c r="L312" s="232" t="s">
        <v>445</v>
      </c>
      <c r="M312" s="229" t="s">
        <v>730</v>
      </c>
      <c r="N312" s="232" t="s">
        <v>23</v>
      </c>
      <c r="O312" s="232" t="s">
        <v>23</v>
      </c>
      <c r="P312" s="232" t="s">
        <v>23</v>
      </c>
      <c r="Q312" s="232" t="s">
        <v>23</v>
      </c>
      <c r="R312" s="232" t="s">
        <v>23</v>
      </c>
      <c r="S312" s="232" t="s">
        <v>23</v>
      </c>
      <c r="T312" s="229" t="s">
        <v>23</v>
      </c>
      <c r="U312" s="232">
        <v>0</v>
      </c>
      <c r="V312" s="232">
        <v>0</v>
      </c>
      <c r="W312" s="229" t="s">
        <v>469</v>
      </c>
      <c r="X312" s="80" t="s">
        <v>20</v>
      </c>
      <c r="Y312" s="232" t="s">
        <v>1</v>
      </c>
    </row>
    <row r="313" spans="1:25">
      <c r="A313" s="232">
        <f t="shared" si="4"/>
        <v>310</v>
      </c>
      <c r="B313" s="232">
        <v>1</v>
      </c>
      <c r="C313" s="232" t="s">
        <v>716</v>
      </c>
      <c r="D313" s="232">
        <v>79101</v>
      </c>
      <c r="E313" s="232" t="s">
        <v>500</v>
      </c>
      <c r="F313" s="229">
        <v>20211201</v>
      </c>
      <c r="G313" s="229">
        <v>20220531</v>
      </c>
      <c r="H313" s="232">
        <v>1</v>
      </c>
      <c r="I313" s="232" t="s">
        <v>33</v>
      </c>
      <c r="J313" s="229" t="s">
        <v>656</v>
      </c>
      <c r="K313" s="232" t="s">
        <v>10</v>
      </c>
      <c r="L313" s="232" t="s">
        <v>445</v>
      </c>
      <c r="M313" s="229" t="s">
        <v>730</v>
      </c>
      <c r="N313" s="232" t="s">
        <v>23</v>
      </c>
      <c r="O313" s="232" t="s">
        <v>23</v>
      </c>
      <c r="P313" s="232" t="s">
        <v>23</v>
      </c>
      <c r="Q313" s="232" t="s">
        <v>23</v>
      </c>
      <c r="R313" s="232" t="s">
        <v>23</v>
      </c>
      <c r="S313" s="232" t="s">
        <v>23</v>
      </c>
      <c r="T313" s="229" t="s">
        <v>23</v>
      </c>
      <c r="U313" s="232">
        <v>0</v>
      </c>
      <c r="V313" s="232">
        <v>0</v>
      </c>
      <c r="W313" s="229" t="s">
        <v>469</v>
      </c>
      <c r="X313" s="80" t="s">
        <v>20</v>
      </c>
      <c r="Y313" s="232" t="s">
        <v>1</v>
      </c>
    </row>
    <row r="314" spans="1:25">
      <c r="A314" s="232">
        <f t="shared" si="4"/>
        <v>311</v>
      </c>
      <c r="B314" s="232">
        <v>11</v>
      </c>
      <c r="C314" s="232" t="s">
        <v>716</v>
      </c>
      <c r="D314" s="232">
        <v>79101</v>
      </c>
      <c r="E314" s="232" t="s">
        <v>499</v>
      </c>
      <c r="F314" s="229" t="s">
        <v>468</v>
      </c>
      <c r="G314" s="229">
        <v>20211130</v>
      </c>
      <c r="H314" s="232">
        <v>1</v>
      </c>
      <c r="I314" s="232" t="s">
        <v>33</v>
      </c>
      <c r="J314" s="229" t="s">
        <v>656</v>
      </c>
      <c r="K314" s="232" t="s">
        <v>10</v>
      </c>
      <c r="L314" s="232" t="s">
        <v>445</v>
      </c>
      <c r="M314" s="229" t="s">
        <v>730</v>
      </c>
      <c r="N314" s="232" t="s">
        <v>23</v>
      </c>
      <c r="O314" s="232" t="s">
        <v>23</v>
      </c>
      <c r="P314" s="232" t="s">
        <v>23</v>
      </c>
      <c r="Q314" s="232" t="s">
        <v>23</v>
      </c>
      <c r="R314" s="232" t="s">
        <v>23</v>
      </c>
      <c r="S314" s="232" t="s">
        <v>23</v>
      </c>
      <c r="T314" s="229" t="s">
        <v>23</v>
      </c>
      <c r="U314" s="232">
        <v>0</v>
      </c>
      <c r="V314" s="232">
        <v>0</v>
      </c>
      <c r="W314" s="229" t="s">
        <v>469</v>
      </c>
      <c r="X314" s="80" t="s">
        <v>450</v>
      </c>
      <c r="Y314" s="232" t="s">
        <v>1</v>
      </c>
    </row>
    <row r="315" spans="1:25">
      <c r="A315" s="232">
        <f t="shared" si="4"/>
        <v>312</v>
      </c>
      <c r="B315" s="232">
        <v>11</v>
      </c>
      <c r="C315" s="232" t="s">
        <v>716</v>
      </c>
      <c r="D315" s="232">
        <v>79101</v>
      </c>
      <c r="E315" s="232" t="s">
        <v>500</v>
      </c>
      <c r="F315" s="229">
        <v>20211201</v>
      </c>
      <c r="G315" s="229">
        <v>20220531</v>
      </c>
      <c r="H315" s="232">
        <v>1</v>
      </c>
      <c r="I315" s="232" t="s">
        <v>33</v>
      </c>
      <c r="J315" s="229" t="s">
        <v>656</v>
      </c>
      <c r="K315" s="232" t="s">
        <v>10</v>
      </c>
      <c r="L315" s="232" t="s">
        <v>445</v>
      </c>
      <c r="M315" s="229" t="s">
        <v>730</v>
      </c>
      <c r="N315" s="232" t="s">
        <v>23</v>
      </c>
      <c r="O315" s="232" t="s">
        <v>23</v>
      </c>
      <c r="P315" s="232" t="s">
        <v>23</v>
      </c>
      <c r="Q315" s="232" t="s">
        <v>23</v>
      </c>
      <c r="R315" s="232" t="s">
        <v>23</v>
      </c>
      <c r="S315" s="232" t="s">
        <v>23</v>
      </c>
      <c r="T315" s="229" t="s">
        <v>23</v>
      </c>
      <c r="U315" s="232">
        <v>0</v>
      </c>
      <c r="V315" s="232">
        <v>0</v>
      </c>
      <c r="W315" s="229" t="s">
        <v>469</v>
      </c>
      <c r="X315" s="80" t="s">
        <v>450</v>
      </c>
      <c r="Y315" s="232" t="s">
        <v>1</v>
      </c>
    </row>
    <row r="316" spans="1:25">
      <c r="A316" s="232">
        <f t="shared" si="4"/>
        <v>313</v>
      </c>
      <c r="B316" s="232">
        <v>1</v>
      </c>
      <c r="C316" s="232" t="s">
        <v>716</v>
      </c>
      <c r="D316" s="232">
        <v>11609</v>
      </c>
      <c r="E316" s="232" t="s">
        <v>499</v>
      </c>
      <c r="F316" s="229" t="s">
        <v>468</v>
      </c>
      <c r="G316" s="229">
        <v>20211130</v>
      </c>
      <c r="H316" s="232">
        <v>1</v>
      </c>
      <c r="I316" s="232" t="s">
        <v>33</v>
      </c>
      <c r="J316" s="229" t="s">
        <v>656</v>
      </c>
      <c r="K316" s="232" t="s">
        <v>10</v>
      </c>
      <c r="L316" s="232" t="s">
        <v>445</v>
      </c>
      <c r="M316" s="229" t="s">
        <v>730</v>
      </c>
      <c r="N316" s="232" t="s">
        <v>23</v>
      </c>
      <c r="O316" s="232" t="s">
        <v>23</v>
      </c>
      <c r="P316" s="232" t="s">
        <v>23</v>
      </c>
      <c r="Q316" s="232" t="s">
        <v>23</v>
      </c>
      <c r="R316" s="232" t="s">
        <v>23</v>
      </c>
      <c r="S316" s="232" t="s">
        <v>23</v>
      </c>
      <c r="T316" s="229" t="s">
        <v>23</v>
      </c>
      <c r="U316" s="232">
        <v>0</v>
      </c>
      <c r="V316" s="232">
        <v>0</v>
      </c>
      <c r="W316" s="229" t="s">
        <v>469</v>
      </c>
      <c r="X316" s="80" t="s">
        <v>20</v>
      </c>
      <c r="Y316" s="232" t="s">
        <v>1</v>
      </c>
    </row>
    <row r="317" spans="1:25">
      <c r="A317" s="232">
        <f t="shared" si="4"/>
        <v>314</v>
      </c>
      <c r="B317" s="232">
        <v>1</v>
      </c>
      <c r="C317" s="232" t="s">
        <v>716</v>
      </c>
      <c r="D317" s="232">
        <v>11609</v>
      </c>
      <c r="E317" s="232" t="s">
        <v>500</v>
      </c>
      <c r="F317" s="229">
        <v>20211201</v>
      </c>
      <c r="G317" s="229">
        <v>20220531</v>
      </c>
      <c r="H317" s="232">
        <v>1</v>
      </c>
      <c r="I317" s="232" t="s">
        <v>33</v>
      </c>
      <c r="J317" s="229" t="s">
        <v>656</v>
      </c>
      <c r="K317" s="232" t="s">
        <v>10</v>
      </c>
      <c r="L317" s="232" t="s">
        <v>445</v>
      </c>
      <c r="M317" s="229" t="s">
        <v>730</v>
      </c>
      <c r="N317" s="232" t="s">
        <v>23</v>
      </c>
      <c r="O317" s="232" t="s">
        <v>23</v>
      </c>
      <c r="P317" s="232" t="s">
        <v>23</v>
      </c>
      <c r="Q317" s="232" t="s">
        <v>23</v>
      </c>
      <c r="R317" s="232" t="s">
        <v>23</v>
      </c>
      <c r="S317" s="232" t="s">
        <v>23</v>
      </c>
      <c r="T317" s="229" t="s">
        <v>23</v>
      </c>
      <c r="U317" s="232">
        <v>0</v>
      </c>
      <c r="V317" s="232">
        <v>0</v>
      </c>
      <c r="W317" s="229" t="s">
        <v>469</v>
      </c>
      <c r="X317" s="80" t="s">
        <v>20</v>
      </c>
      <c r="Y317" s="232" t="s">
        <v>1</v>
      </c>
    </row>
    <row r="318" spans="1:25">
      <c r="A318" s="232">
        <f t="shared" si="4"/>
        <v>315</v>
      </c>
      <c r="B318" s="232">
        <v>11</v>
      </c>
      <c r="C318" s="232" t="s">
        <v>716</v>
      </c>
      <c r="D318" s="232">
        <v>11609</v>
      </c>
      <c r="E318" s="232" t="s">
        <v>499</v>
      </c>
      <c r="F318" s="229" t="s">
        <v>468</v>
      </c>
      <c r="G318" s="229">
        <v>20211130</v>
      </c>
      <c r="H318" s="232">
        <v>1</v>
      </c>
      <c r="I318" s="232" t="s">
        <v>33</v>
      </c>
      <c r="J318" s="229" t="s">
        <v>656</v>
      </c>
      <c r="K318" s="232" t="s">
        <v>10</v>
      </c>
      <c r="L318" s="232" t="s">
        <v>445</v>
      </c>
      <c r="M318" s="229" t="s">
        <v>730</v>
      </c>
      <c r="N318" s="232" t="s">
        <v>23</v>
      </c>
      <c r="O318" s="232" t="s">
        <v>23</v>
      </c>
      <c r="P318" s="232" t="s">
        <v>23</v>
      </c>
      <c r="Q318" s="232" t="s">
        <v>23</v>
      </c>
      <c r="R318" s="232" t="s">
        <v>23</v>
      </c>
      <c r="S318" s="232" t="s">
        <v>23</v>
      </c>
      <c r="T318" s="229" t="s">
        <v>23</v>
      </c>
      <c r="U318" s="232">
        <v>0</v>
      </c>
      <c r="V318" s="232">
        <v>0</v>
      </c>
      <c r="W318" s="229" t="s">
        <v>469</v>
      </c>
      <c r="X318" s="80" t="s">
        <v>450</v>
      </c>
      <c r="Y318" s="232" t="s">
        <v>1</v>
      </c>
    </row>
    <row r="319" spans="1:25">
      <c r="A319" s="232">
        <f t="shared" si="4"/>
        <v>316</v>
      </c>
      <c r="B319" s="232">
        <v>11</v>
      </c>
      <c r="C319" s="232" t="s">
        <v>716</v>
      </c>
      <c r="D319" s="232">
        <v>11609</v>
      </c>
      <c r="E319" s="232" t="s">
        <v>500</v>
      </c>
      <c r="F319" s="229">
        <v>20211201</v>
      </c>
      <c r="G319" s="229">
        <v>20220531</v>
      </c>
      <c r="H319" s="232">
        <v>1</v>
      </c>
      <c r="I319" s="232" t="s">
        <v>33</v>
      </c>
      <c r="J319" s="229" t="s">
        <v>656</v>
      </c>
      <c r="K319" s="232" t="s">
        <v>10</v>
      </c>
      <c r="L319" s="232" t="s">
        <v>445</v>
      </c>
      <c r="M319" s="229" t="s">
        <v>730</v>
      </c>
      <c r="N319" s="232" t="s">
        <v>23</v>
      </c>
      <c r="O319" s="232" t="s">
        <v>23</v>
      </c>
      <c r="P319" s="232" t="s">
        <v>23</v>
      </c>
      <c r="Q319" s="232" t="s">
        <v>23</v>
      </c>
      <c r="R319" s="232" t="s">
        <v>23</v>
      </c>
      <c r="S319" s="232" t="s">
        <v>23</v>
      </c>
      <c r="T319" s="229" t="s">
        <v>23</v>
      </c>
      <c r="U319" s="232">
        <v>0</v>
      </c>
      <c r="V319" s="232">
        <v>0</v>
      </c>
      <c r="W319" s="229" t="s">
        <v>469</v>
      </c>
      <c r="X319" s="80" t="s">
        <v>450</v>
      </c>
      <c r="Y319" s="232" t="s">
        <v>1</v>
      </c>
    </row>
    <row r="320" spans="1:25">
      <c r="A320" s="232">
        <f t="shared" si="4"/>
        <v>317</v>
      </c>
      <c r="B320" s="232">
        <v>1</v>
      </c>
      <c r="C320" s="232" t="s">
        <v>716</v>
      </c>
      <c r="D320" s="232">
        <v>21609</v>
      </c>
      <c r="E320" s="232" t="s">
        <v>499</v>
      </c>
      <c r="F320" s="229" t="s">
        <v>468</v>
      </c>
      <c r="G320" s="229">
        <v>20211130</v>
      </c>
      <c r="H320" s="232">
        <v>1</v>
      </c>
      <c r="I320" s="232" t="s">
        <v>33</v>
      </c>
      <c r="J320" s="229" t="s">
        <v>656</v>
      </c>
      <c r="K320" s="232" t="s">
        <v>10</v>
      </c>
      <c r="L320" s="232" t="s">
        <v>445</v>
      </c>
      <c r="M320" s="229" t="s">
        <v>730</v>
      </c>
      <c r="N320" s="232" t="s">
        <v>23</v>
      </c>
      <c r="O320" s="232" t="s">
        <v>23</v>
      </c>
      <c r="P320" s="232" t="s">
        <v>23</v>
      </c>
      <c r="Q320" s="232" t="s">
        <v>23</v>
      </c>
      <c r="R320" s="232" t="s">
        <v>23</v>
      </c>
      <c r="S320" s="232" t="s">
        <v>23</v>
      </c>
      <c r="T320" s="229" t="s">
        <v>23</v>
      </c>
      <c r="U320" s="232">
        <v>0</v>
      </c>
      <c r="V320" s="232">
        <v>0</v>
      </c>
      <c r="W320" s="229" t="s">
        <v>469</v>
      </c>
      <c r="X320" s="80" t="s">
        <v>20</v>
      </c>
      <c r="Y320" s="232" t="s">
        <v>1</v>
      </c>
    </row>
    <row r="321" spans="1:25">
      <c r="A321" s="232">
        <f t="shared" si="4"/>
        <v>318</v>
      </c>
      <c r="B321" s="232">
        <v>1</v>
      </c>
      <c r="C321" s="232" t="s">
        <v>716</v>
      </c>
      <c r="D321" s="232">
        <v>21609</v>
      </c>
      <c r="E321" s="232" t="s">
        <v>500</v>
      </c>
      <c r="F321" s="229">
        <v>20211201</v>
      </c>
      <c r="G321" s="229">
        <v>20220531</v>
      </c>
      <c r="H321" s="232">
        <v>1</v>
      </c>
      <c r="I321" s="232" t="s">
        <v>33</v>
      </c>
      <c r="J321" s="229" t="s">
        <v>656</v>
      </c>
      <c r="K321" s="232" t="s">
        <v>10</v>
      </c>
      <c r="L321" s="232" t="s">
        <v>445</v>
      </c>
      <c r="M321" s="229" t="s">
        <v>730</v>
      </c>
      <c r="N321" s="232" t="s">
        <v>23</v>
      </c>
      <c r="O321" s="232" t="s">
        <v>23</v>
      </c>
      <c r="P321" s="232" t="s">
        <v>23</v>
      </c>
      <c r="Q321" s="232" t="s">
        <v>23</v>
      </c>
      <c r="R321" s="232" t="s">
        <v>23</v>
      </c>
      <c r="S321" s="232" t="s">
        <v>23</v>
      </c>
      <c r="T321" s="229" t="s">
        <v>23</v>
      </c>
      <c r="U321" s="232">
        <v>0</v>
      </c>
      <c r="V321" s="232">
        <v>0</v>
      </c>
      <c r="W321" s="229" t="s">
        <v>469</v>
      </c>
      <c r="X321" s="80" t="s">
        <v>20</v>
      </c>
      <c r="Y321" s="232" t="s">
        <v>1</v>
      </c>
    </row>
    <row r="322" spans="1:25">
      <c r="A322" s="232">
        <f t="shared" si="4"/>
        <v>319</v>
      </c>
      <c r="B322" s="232">
        <v>11</v>
      </c>
      <c r="C322" s="232" t="s">
        <v>716</v>
      </c>
      <c r="D322" s="232">
        <v>21609</v>
      </c>
      <c r="E322" s="232" t="s">
        <v>499</v>
      </c>
      <c r="F322" s="229" t="s">
        <v>468</v>
      </c>
      <c r="G322" s="229">
        <v>20211130</v>
      </c>
      <c r="H322" s="232">
        <v>1</v>
      </c>
      <c r="I322" s="232" t="s">
        <v>33</v>
      </c>
      <c r="J322" s="229" t="s">
        <v>656</v>
      </c>
      <c r="K322" s="232" t="s">
        <v>10</v>
      </c>
      <c r="L322" s="232" t="s">
        <v>445</v>
      </c>
      <c r="M322" s="229" t="s">
        <v>730</v>
      </c>
      <c r="N322" s="232" t="s">
        <v>23</v>
      </c>
      <c r="O322" s="232" t="s">
        <v>23</v>
      </c>
      <c r="P322" s="232" t="s">
        <v>23</v>
      </c>
      <c r="Q322" s="232" t="s">
        <v>23</v>
      </c>
      <c r="R322" s="232" t="s">
        <v>23</v>
      </c>
      <c r="S322" s="232" t="s">
        <v>23</v>
      </c>
      <c r="T322" s="229" t="s">
        <v>23</v>
      </c>
      <c r="U322" s="232">
        <v>0</v>
      </c>
      <c r="V322" s="232">
        <v>0</v>
      </c>
      <c r="W322" s="229" t="s">
        <v>469</v>
      </c>
      <c r="X322" s="80" t="s">
        <v>450</v>
      </c>
      <c r="Y322" s="232" t="s">
        <v>1</v>
      </c>
    </row>
    <row r="323" spans="1:25">
      <c r="A323" s="232">
        <f t="shared" si="4"/>
        <v>320</v>
      </c>
      <c r="B323" s="232">
        <v>11</v>
      </c>
      <c r="C323" s="232" t="s">
        <v>716</v>
      </c>
      <c r="D323" s="232">
        <v>21609</v>
      </c>
      <c r="E323" s="232" t="s">
        <v>500</v>
      </c>
      <c r="F323" s="229">
        <v>20211201</v>
      </c>
      <c r="G323" s="229">
        <v>20220531</v>
      </c>
      <c r="H323" s="232">
        <v>1</v>
      </c>
      <c r="I323" s="232" t="s">
        <v>33</v>
      </c>
      <c r="J323" s="229" t="s">
        <v>656</v>
      </c>
      <c r="K323" s="232" t="s">
        <v>10</v>
      </c>
      <c r="L323" s="232" t="s">
        <v>445</v>
      </c>
      <c r="M323" s="229" t="s">
        <v>730</v>
      </c>
      <c r="N323" s="232" t="s">
        <v>23</v>
      </c>
      <c r="O323" s="232" t="s">
        <v>23</v>
      </c>
      <c r="P323" s="232" t="s">
        <v>23</v>
      </c>
      <c r="Q323" s="232" t="s">
        <v>23</v>
      </c>
      <c r="R323" s="232" t="s">
        <v>23</v>
      </c>
      <c r="S323" s="232" t="s">
        <v>23</v>
      </c>
      <c r="T323" s="229" t="s">
        <v>23</v>
      </c>
      <c r="U323" s="232">
        <v>0</v>
      </c>
      <c r="V323" s="232">
        <v>0</v>
      </c>
      <c r="W323" s="229" t="s">
        <v>469</v>
      </c>
      <c r="X323" s="80" t="s">
        <v>450</v>
      </c>
      <c r="Y323" s="232" t="s">
        <v>1</v>
      </c>
    </row>
    <row r="324" spans="1:25">
      <c r="A324" s="232">
        <f t="shared" si="4"/>
        <v>321</v>
      </c>
      <c r="B324" s="232">
        <v>1</v>
      </c>
      <c r="C324" s="232" t="s">
        <v>716</v>
      </c>
      <c r="D324" s="232">
        <v>99100</v>
      </c>
      <c r="E324" s="232" t="s">
        <v>499</v>
      </c>
      <c r="F324" s="229" t="s">
        <v>468</v>
      </c>
      <c r="G324" s="229">
        <v>20211130</v>
      </c>
      <c r="H324" s="232">
        <v>1</v>
      </c>
      <c r="I324" s="232" t="s">
        <v>33</v>
      </c>
      <c r="J324" s="229" t="s">
        <v>656</v>
      </c>
      <c r="K324" s="232" t="s">
        <v>10</v>
      </c>
      <c r="L324" s="232" t="s">
        <v>445</v>
      </c>
      <c r="M324" s="234" t="s">
        <v>79</v>
      </c>
      <c r="N324" s="232" t="s">
        <v>23</v>
      </c>
      <c r="O324" s="232" t="s">
        <v>23</v>
      </c>
      <c r="P324" s="232" t="s">
        <v>23</v>
      </c>
      <c r="Q324" s="232" t="s">
        <v>23</v>
      </c>
      <c r="R324" s="232" t="s">
        <v>23</v>
      </c>
      <c r="S324" s="232" t="s">
        <v>23</v>
      </c>
      <c r="T324" s="229" t="s">
        <v>23</v>
      </c>
      <c r="U324" s="232">
        <v>0</v>
      </c>
      <c r="V324" s="232">
        <v>0</v>
      </c>
      <c r="W324" s="229" t="s">
        <v>469</v>
      </c>
      <c r="X324" s="80" t="s">
        <v>20</v>
      </c>
      <c r="Y324" s="232" t="s">
        <v>1</v>
      </c>
    </row>
    <row r="325" spans="1:25">
      <c r="A325" s="232">
        <f t="shared" si="4"/>
        <v>322</v>
      </c>
      <c r="B325" s="232">
        <v>1</v>
      </c>
      <c r="C325" s="232" t="s">
        <v>716</v>
      </c>
      <c r="D325" s="232">
        <v>99100</v>
      </c>
      <c r="E325" s="232" t="s">
        <v>500</v>
      </c>
      <c r="F325" s="229">
        <v>20211201</v>
      </c>
      <c r="G325" s="229">
        <v>20220531</v>
      </c>
      <c r="H325" s="232">
        <v>1</v>
      </c>
      <c r="I325" s="232" t="s">
        <v>33</v>
      </c>
      <c r="J325" s="229" t="s">
        <v>656</v>
      </c>
      <c r="K325" s="232" t="s">
        <v>10</v>
      </c>
      <c r="L325" s="232" t="s">
        <v>445</v>
      </c>
      <c r="M325" s="234" t="s">
        <v>79</v>
      </c>
      <c r="N325" s="232" t="s">
        <v>23</v>
      </c>
      <c r="O325" s="232" t="s">
        <v>23</v>
      </c>
      <c r="P325" s="232" t="s">
        <v>23</v>
      </c>
      <c r="Q325" s="232" t="s">
        <v>23</v>
      </c>
      <c r="R325" s="232" t="s">
        <v>23</v>
      </c>
      <c r="S325" s="232" t="s">
        <v>23</v>
      </c>
      <c r="T325" s="229" t="s">
        <v>23</v>
      </c>
      <c r="U325" s="232">
        <v>0</v>
      </c>
      <c r="V325" s="232">
        <v>0</v>
      </c>
      <c r="W325" s="229" t="s">
        <v>469</v>
      </c>
      <c r="X325" s="80" t="s">
        <v>20</v>
      </c>
      <c r="Y325" s="232" t="s">
        <v>1</v>
      </c>
    </row>
    <row r="326" spans="1:25">
      <c r="A326" s="232">
        <f t="shared" ref="A326:A389" si="5">A325+1</f>
        <v>323</v>
      </c>
      <c r="B326" s="232">
        <v>11</v>
      </c>
      <c r="C326" s="232" t="s">
        <v>716</v>
      </c>
      <c r="D326" s="232">
        <v>99100</v>
      </c>
      <c r="E326" s="232" t="s">
        <v>499</v>
      </c>
      <c r="F326" s="229" t="s">
        <v>468</v>
      </c>
      <c r="G326" s="229">
        <v>20211130</v>
      </c>
      <c r="H326" s="232">
        <v>1</v>
      </c>
      <c r="I326" s="232" t="s">
        <v>33</v>
      </c>
      <c r="J326" s="229" t="s">
        <v>656</v>
      </c>
      <c r="K326" s="232" t="s">
        <v>10</v>
      </c>
      <c r="L326" s="232" t="s">
        <v>445</v>
      </c>
      <c r="M326" s="234" t="s">
        <v>79</v>
      </c>
      <c r="N326" s="232" t="s">
        <v>23</v>
      </c>
      <c r="O326" s="232" t="s">
        <v>23</v>
      </c>
      <c r="P326" s="232" t="s">
        <v>23</v>
      </c>
      <c r="Q326" s="232" t="s">
        <v>23</v>
      </c>
      <c r="R326" s="232" t="s">
        <v>23</v>
      </c>
      <c r="S326" s="232" t="s">
        <v>23</v>
      </c>
      <c r="T326" s="229" t="s">
        <v>23</v>
      </c>
      <c r="U326" s="232">
        <v>0</v>
      </c>
      <c r="V326" s="232">
        <v>0</v>
      </c>
      <c r="W326" s="229" t="s">
        <v>469</v>
      </c>
      <c r="X326" s="80" t="s">
        <v>450</v>
      </c>
      <c r="Y326" s="232" t="s">
        <v>1</v>
      </c>
    </row>
    <row r="327" spans="1:25">
      <c r="A327" s="232">
        <f t="shared" si="5"/>
        <v>324</v>
      </c>
      <c r="B327" s="232">
        <v>11</v>
      </c>
      <c r="C327" s="232" t="s">
        <v>716</v>
      </c>
      <c r="D327" s="232">
        <v>99100</v>
      </c>
      <c r="E327" s="232" t="s">
        <v>500</v>
      </c>
      <c r="F327" s="229">
        <v>20211201</v>
      </c>
      <c r="G327" s="229">
        <v>20220531</v>
      </c>
      <c r="H327" s="232">
        <v>1</v>
      </c>
      <c r="I327" s="232" t="s">
        <v>33</v>
      </c>
      <c r="J327" s="229" t="s">
        <v>656</v>
      </c>
      <c r="K327" s="232" t="s">
        <v>10</v>
      </c>
      <c r="L327" s="232" t="s">
        <v>445</v>
      </c>
      <c r="M327" s="234" t="s">
        <v>79</v>
      </c>
      <c r="N327" s="232" t="s">
        <v>23</v>
      </c>
      <c r="O327" s="232" t="s">
        <v>23</v>
      </c>
      <c r="P327" s="232" t="s">
        <v>23</v>
      </c>
      <c r="Q327" s="232" t="s">
        <v>23</v>
      </c>
      <c r="R327" s="232" t="s">
        <v>23</v>
      </c>
      <c r="S327" s="232" t="s">
        <v>23</v>
      </c>
      <c r="T327" s="229" t="s">
        <v>23</v>
      </c>
      <c r="U327" s="232">
        <v>0</v>
      </c>
      <c r="V327" s="232">
        <v>0</v>
      </c>
      <c r="W327" s="229" t="s">
        <v>469</v>
      </c>
      <c r="X327" s="80" t="s">
        <v>450</v>
      </c>
      <c r="Y327" s="232" t="s">
        <v>1</v>
      </c>
    </row>
    <row r="328" spans="1:25">
      <c r="A328" s="232">
        <f t="shared" si="5"/>
        <v>325</v>
      </c>
      <c r="B328" s="232">
        <v>1</v>
      </c>
      <c r="C328" s="232" t="s">
        <v>716</v>
      </c>
      <c r="D328" s="232">
        <v>79101</v>
      </c>
      <c r="E328" s="232" t="s">
        <v>499</v>
      </c>
      <c r="F328" s="229" t="s">
        <v>468</v>
      </c>
      <c r="G328" s="229">
        <v>20211130</v>
      </c>
      <c r="H328" s="232">
        <v>1</v>
      </c>
      <c r="I328" s="232" t="s">
        <v>33</v>
      </c>
      <c r="J328" s="229" t="s">
        <v>656</v>
      </c>
      <c r="K328" s="232" t="s">
        <v>10</v>
      </c>
      <c r="L328" s="232" t="s">
        <v>445</v>
      </c>
      <c r="M328" s="234" t="s">
        <v>79</v>
      </c>
      <c r="N328" s="232" t="s">
        <v>23</v>
      </c>
      <c r="O328" s="232" t="s">
        <v>23</v>
      </c>
      <c r="P328" s="232" t="s">
        <v>23</v>
      </c>
      <c r="Q328" s="232" t="s">
        <v>23</v>
      </c>
      <c r="R328" s="232" t="s">
        <v>23</v>
      </c>
      <c r="S328" s="232" t="s">
        <v>23</v>
      </c>
      <c r="T328" s="229" t="s">
        <v>23</v>
      </c>
      <c r="U328" s="232">
        <v>0</v>
      </c>
      <c r="V328" s="232">
        <v>0</v>
      </c>
      <c r="W328" s="229" t="s">
        <v>469</v>
      </c>
      <c r="X328" s="80" t="s">
        <v>20</v>
      </c>
      <c r="Y328" s="232" t="s">
        <v>1</v>
      </c>
    </row>
    <row r="329" spans="1:25">
      <c r="A329" s="232">
        <f t="shared" si="5"/>
        <v>326</v>
      </c>
      <c r="B329" s="232">
        <v>1</v>
      </c>
      <c r="C329" s="232" t="s">
        <v>716</v>
      </c>
      <c r="D329" s="232">
        <v>79101</v>
      </c>
      <c r="E329" s="232" t="s">
        <v>500</v>
      </c>
      <c r="F329" s="229">
        <v>20211201</v>
      </c>
      <c r="G329" s="229">
        <v>20220531</v>
      </c>
      <c r="H329" s="232">
        <v>1</v>
      </c>
      <c r="I329" s="232" t="s">
        <v>33</v>
      </c>
      <c r="J329" s="229" t="s">
        <v>656</v>
      </c>
      <c r="K329" s="232" t="s">
        <v>10</v>
      </c>
      <c r="L329" s="232" t="s">
        <v>445</v>
      </c>
      <c r="M329" s="234" t="s">
        <v>79</v>
      </c>
      <c r="N329" s="232" t="s">
        <v>23</v>
      </c>
      <c r="O329" s="232" t="s">
        <v>23</v>
      </c>
      <c r="P329" s="232" t="s">
        <v>23</v>
      </c>
      <c r="Q329" s="232" t="s">
        <v>23</v>
      </c>
      <c r="R329" s="232" t="s">
        <v>23</v>
      </c>
      <c r="S329" s="232" t="s">
        <v>23</v>
      </c>
      <c r="T329" s="229" t="s">
        <v>23</v>
      </c>
      <c r="U329" s="232">
        <v>0</v>
      </c>
      <c r="V329" s="232">
        <v>0</v>
      </c>
      <c r="W329" s="229" t="s">
        <v>469</v>
      </c>
      <c r="X329" s="80" t="s">
        <v>20</v>
      </c>
      <c r="Y329" s="232" t="s">
        <v>1</v>
      </c>
    </row>
    <row r="330" spans="1:25">
      <c r="A330" s="232">
        <f t="shared" si="5"/>
        <v>327</v>
      </c>
      <c r="B330" s="232">
        <v>11</v>
      </c>
      <c r="C330" s="232" t="s">
        <v>716</v>
      </c>
      <c r="D330" s="232">
        <v>79101</v>
      </c>
      <c r="E330" s="232" t="s">
        <v>499</v>
      </c>
      <c r="F330" s="229" t="s">
        <v>468</v>
      </c>
      <c r="G330" s="229">
        <v>20211130</v>
      </c>
      <c r="H330" s="232">
        <v>1</v>
      </c>
      <c r="I330" s="232" t="s">
        <v>33</v>
      </c>
      <c r="J330" s="229" t="s">
        <v>656</v>
      </c>
      <c r="K330" s="232" t="s">
        <v>10</v>
      </c>
      <c r="L330" s="232" t="s">
        <v>445</v>
      </c>
      <c r="M330" s="234" t="s">
        <v>79</v>
      </c>
      <c r="N330" s="232" t="s">
        <v>23</v>
      </c>
      <c r="O330" s="232" t="s">
        <v>23</v>
      </c>
      <c r="P330" s="232" t="s">
        <v>23</v>
      </c>
      <c r="Q330" s="232" t="s">
        <v>23</v>
      </c>
      <c r="R330" s="232" t="s">
        <v>23</v>
      </c>
      <c r="S330" s="232" t="s">
        <v>23</v>
      </c>
      <c r="T330" s="229" t="s">
        <v>23</v>
      </c>
      <c r="U330" s="232">
        <v>0</v>
      </c>
      <c r="V330" s="232">
        <v>0</v>
      </c>
      <c r="W330" s="229" t="s">
        <v>469</v>
      </c>
      <c r="X330" s="80" t="s">
        <v>450</v>
      </c>
      <c r="Y330" s="232" t="s">
        <v>1</v>
      </c>
    </row>
    <row r="331" spans="1:25">
      <c r="A331" s="232">
        <f t="shared" si="5"/>
        <v>328</v>
      </c>
      <c r="B331" s="232">
        <v>11</v>
      </c>
      <c r="C331" s="232" t="s">
        <v>716</v>
      </c>
      <c r="D331" s="232">
        <v>79101</v>
      </c>
      <c r="E331" s="232" t="s">
        <v>500</v>
      </c>
      <c r="F331" s="229">
        <v>20211201</v>
      </c>
      <c r="G331" s="229">
        <v>20220531</v>
      </c>
      <c r="H331" s="232">
        <v>1</v>
      </c>
      <c r="I331" s="232" t="s">
        <v>33</v>
      </c>
      <c r="J331" s="229" t="s">
        <v>656</v>
      </c>
      <c r="K331" s="232" t="s">
        <v>10</v>
      </c>
      <c r="L331" s="232" t="s">
        <v>445</v>
      </c>
      <c r="M331" s="234" t="s">
        <v>79</v>
      </c>
      <c r="N331" s="232" t="s">
        <v>23</v>
      </c>
      <c r="O331" s="232" t="s">
        <v>23</v>
      </c>
      <c r="P331" s="232" t="s">
        <v>23</v>
      </c>
      <c r="Q331" s="232" t="s">
        <v>23</v>
      </c>
      <c r="R331" s="232" t="s">
        <v>23</v>
      </c>
      <c r="S331" s="232" t="s">
        <v>23</v>
      </c>
      <c r="T331" s="229" t="s">
        <v>23</v>
      </c>
      <c r="U331" s="232">
        <v>0</v>
      </c>
      <c r="V331" s="232">
        <v>0</v>
      </c>
      <c r="W331" s="229" t="s">
        <v>469</v>
      </c>
      <c r="X331" s="80" t="s">
        <v>450</v>
      </c>
      <c r="Y331" s="232" t="s">
        <v>1</v>
      </c>
    </row>
    <row r="332" spans="1:25">
      <c r="A332" s="232">
        <f t="shared" si="5"/>
        <v>329</v>
      </c>
      <c r="B332" s="232">
        <v>1</v>
      </c>
      <c r="C332" s="232" t="s">
        <v>716</v>
      </c>
      <c r="D332" s="232">
        <v>11609</v>
      </c>
      <c r="E332" s="232" t="s">
        <v>499</v>
      </c>
      <c r="F332" s="229" t="s">
        <v>468</v>
      </c>
      <c r="G332" s="229">
        <v>20211130</v>
      </c>
      <c r="H332" s="232">
        <v>1</v>
      </c>
      <c r="I332" s="232" t="s">
        <v>33</v>
      </c>
      <c r="J332" s="229" t="s">
        <v>656</v>
      </c>
      <c r="K332" s="232" t="s">
        <v>10</v>
      </c>
      <c r="L332" s="232" t="s">
        <v>445</v>
      </c>
      <c r="M332" s="234" t="s">
        <v>79</v>
      </c>
      <c r="N332" s="232" t="s">
        <v>23</v>
      </c>
      <c r="O332" s="232" t="s">
        <v>23</v>
      </c>
      <c r="P332" s="232" t="s">
        <v>23</v>
      </c>
      <c r="Q332" s="232" t="s">
        <v>23</v>
      </c>
      <c r="R332" s="232" t="s">
        <v>23</v>
      </c>
      <c r="S332" s="232" t="s">
        <v>23</v>
      </c>
      <c r="T332" s="229" t="s">
        <v>23</v>
      </c>
      <c r="U332" s="232">
        <v>0</v>
      </c>
      <c r="V332" s="232">
        <v>0</v>
      </c>
      <c r="W332" s="229" t="s">
        <v>469</v>
      </c>
      <c r="X332" s="80" t="s">
        <v>20</v>
      </c>
      <c r="Y332" s="232" t="s">
        <v>1</v>
      </c>
    </row>
    <row r="333" spans="1:25">
      <c r="A333" s="232">
        <f t="shared" si="5"/>
        <v>330</v>
      </c>
      <c r="B333" s="232">
        <v>1</v>
      </c>
      <c r="C333" s="232" t="s">
        <v>716</v>
      </c>
      <c r="D333" s="232">
        <v>11609</v>
      </c>
      <c r="E333" s="232" t="s">
        <v>500</v>
      </c>
      <c r="F333" s="229">
        <v>20211201</v>
      </c>
      <c r="G333" s="229">
        <v>20220531</v>
      </c>
      <c r="H333" s="232">
        <v>1</v>
      </c>
      <c r="I333" s="232" t="s">
        <v>33</v>
      </c>
      <c r="J333" s="229" t="s">
        <v>656</v>
      </c>
      <c r="K333" s="232" t="s">
        <v>10</v>
      </c>
      <c r="L333" s="232" t="s">
        <v>445</v>
      </c>
      <c r="M333" s="234" t="s">
        <v>79</v>
      </c>
      <c r="N333" s="232" t="s">
        <v>23</v>
      </c>
      <c r="O333" s="232" t="s">
        <v>23</v>
      </c>
      <c r="P333" s="232" t="s">
        <v>23</v>
      </c>
      <c r="Q333" s="232" t="s">
        <v>23</v>
      </c>
      <c r="R333" s="232" t="s">
        <v>23</v>
      </c>
      <c r="S333" s="232" t="s">
        <v>23</v>
      </c>
      <c r="T333" s="229" t="s">
        <v>23</v>
      </c>
      <c r="U333" s="232">
        <v>0</v>
      </c>
      <c r="V333" s="232">
        <v>0</v>
      </c>
      <c r="W333" s="229" t="s">
        <v>469</v>
      </c>
      <c r="X333" s="80" t="s">
        <v>20</v>
      </c>
      <c r="Y333" s="232" t="s">
        <v>1</v>
      </c>
    </row>
    <row r="334" spans="1:25">
      <c r="A334" s="232">
        <f t="shared" si="5"/>
        <v>331</v>
      </c>
      <c r="B334" s="232">
        <v>11</v>
      </c>
      <c r="C334" s="232" t="s">
        <v>716</v>
      </c>
      <c r="D334" s="232">
        <v>11609</v>
      </c>
      <c r="E334" s="232" t="s">
        <v>499</v>
      </c>
      <c r="F334" s="229" t="s">
        <v>468</v>
      </c>
      <c r="G334" s="229">
        <v>20211130</v>
      </c>
      <c r="H334" s="232">
        <v>1</v>
      </c>
      <c r="I334" s="232" t="s">
        <v>33</v>
      </c>
      <c r="J334" s="229" t="s">
        <v>656</v>
      </c>
      <c r="K334" s="232" t="s">
        <v>10</v>
      </c>
      <c r="L334" s="232" t="s">
        <v>445</v>
      </c>
      <c r="M334" s="234" t="s">
        <v>79</v>
      </c>
      <c r="N334" s="232" t="s">
        <v>23</v>
      </c>
      <c r="O334" s="232" t="s">
        <v>23</v>
      </c>
      <c r="P334" s="232" t="s">
        <v>23</v>
      </c>
      <c r="Q334" s="232" t="s">
        <v>23</v>
      </c>
      <c r="R334" s="232" t="s">
        <v>23</v>
      </c>
      <c r="S334" s="232" t="s">
        <v>23</v>
      </c>
      <c r="T334" s="229" t="s">
        <v>23</v>
      </c>
      <c r="U334" s="232">
        <v>0</v>
      </c>
      <c r="V334" s="232">
        <v>0</v>
      </c>
      <c r="W334" s="229" t="s">
        <v>469</v>
      </c>
      <c r="X334" s="80" t="s">
        <v>450</v>
      </c>
      <c r="Y334" s="232" t="s">
        <v>1</v>
      </c>
    </row>
    <row r="335" spans="1:25">
      <c r="A335" s="232">
        <f t="shared" si="5"/>
        <v>332</v>
      </c>
      <c r="B335" s="232">
        <v>11</v>
      </c>
      <c r="C335" s="232" t="s">
        <v>716</v>
      </c>
      <c r="D335" s="232">
        <v>11609</v>
      </c>
      <c r="E335" s="232" t="s">
        <v>500</v>
      </c>
      <c r="F335" s="229">
        <v>20211201</v>
      </c>
      <c r="G335" s="229">
        <v>20220531</v>
      </c>
      <c r="H335" s="232">
        <v>1</v>
      </c>
      <c r="I335" s="232" t="s">
        <v>33</v>
      </c>
      <c r="J335" s="229" t="s">
        <v>656</v>
      </c>
      <c r="K335" s="232" t="s">
        <v>10</v>
      </c>
      <c r="L335" s="232" t="s">
        <v>445</v>
      </c>
      <c r="M335" s="234" t="s">
        <v>79</v>
      </c>
      <c r="N335" s="232" t="s">
        <v>23</v>
      </c>
      <c r="O335" s="232" t="s">
        <v>23</v>
      </c>
      <c r="P335" s="232" t="s">
        <v>23</v>
      </c>
      <c r="Q335" s="232" t="s">
        <v>23</v>
      </c>
      <c r="R335" s="232" t="s">
        <v>23</v>
      </c>
      <c r="S335" s="232" t="s">
        <v>23</v>
      </c>
      <c r="T335" s="229" t="s">
        <v>23</v>
      </c>
      <c r="U335" s="232">
        <v>0</v>
      </c>
      <c r="V335" s="232">
        <v>0</v>
      </c>
      <c r="W335" s="229" t="s">
        <v>469</v>
      </c>
      <c r="X335" s="80" t="s">
        <v>450</v>
      </c>
      <c r="Y335" s="232" t="s">
        <v>1</v>
      </c>
    </row>
    <row r="336" spans="1:25">
      <c r="A336" s="232">
        <f t="shared" si="5"/>
        <v>333</v>
      </c>
      <c r="B336" s="232">
        <v>1</v>
      </c>
      <c r="C336" s="232" t="s">
        <v>716</v>
      </c>
      <c r="D336" s="232">
        <v>21609</v>
      </c>
      <c r="E336" s="232" t="s">
        <v>499</v>
      </c>
      <c r="F336" s="229" t="s">
        <v>468</v>
      </c>
      <c r="G336" s="229">
        <v>20211130</v>
      </c>
      <c r="H336" s="232">
        <v>1</v>
      </c>
      <c r="I336" s="232" t="s">
        <v>33</v>
      </c>
      <c r="J336" s="229" t="s">
        <v>656</v>
      </c>
      <c r="K336" s="232" t="s">
        <v>10</v>
      </c>
      <c r="L336" s="232" t="s">
        <v>445</v>
      </c>
      <c r="M336" s="234" t="s">
        <v>79</v>
      </c>
      <c r="N336" s="232" t="s">
        <v>23</v>
      </c>
      <c r="O336" s="232" t="s">
        <v>23</v>
      </c>
      <c r="P336" s="232" t="s">
        <v>23</v>
      </c>
      <c r="Q336" s="232" t="s">
        <v>23</v>
      </c>
      <c r="R336" s="232" t="s">
        <v>23</v>
      </c>
      <c r="S336" s="232" t="s">
        <v>23</v>
      </c>
      <c r="T336" s="229" t="s">
        <v>23</v>
      </c>
      <c r="U336" s="232">
        <v>0</v>
      </c>
      <c r="V336" s="232">
        <v>0</v>
      </c>
      <c r="W336" s="229" t="s">
        <v>469</v>
      </c>
      <c r="X336" s="80" t="s">
        <v>20</v>
      </c>
      <c r="Y336" s="232" t="s">
        <v>1</v>
      </c>
    </row>
    <row r="337" spans="1:25">
      <c r="A337" s="232">
        <f t="shared" si="5"/>
        <v>334</v>
      </c>
      <c r="B337" s="232">
        <v>1</v>
      </c>
      <c r="C337" s="232" t="s">
        <v>716</v>
      </c>
      <c r="D337" s="232">
        <v>21609</v>
      </c>
      <c r="E337" s="232" t="s">
        <v>500</v>
      </c>
      <c r="F337" s="229">
        <v>20211201</v>
      </c>
      <c r="G337" s="229">
        <v>20220531</v>
      </c>
      <c r="H337" s="232">
        <v>1</v>
      </c>
      <c r="I337" s="232" t="s">
        <v>33</v>
      </c>
      <c r="J337" s="229" t="s">
        <v>656</v>
      </c>
      <c r="K337" s="232" t="s">
        <v>10</v>
      </c>
      <c r="L337" s="232" t="s">
        <v>445</v>
      </c>
      <c r="M337" s="234" t="s">
        <v>79</v>
      </c>
      <c r="N337" s="232" t="s">
        <v>23</v>
      </c>
      <c r="O337" s="232" t="s">
        <v>23</v>
      </c>
      <c r="P337" s="232" t="s">
        <v>23</v>
      </c>
      <c r="Q337" s="232" t="s">
        <v>23</v>
      </c>
      <c r="R337" s="232" t="s">
        <v>23</v>
      </c>
      <c r="S337" s="232" t="s">
        <v>23</v>
      </c>
      <c r="T337" s="229" t="s">
        <v>23</v>
      </c>
      <c r="U337" s="232">
        <v>0</v>
      </c>
      <c r="V337" s="232">
        <v>0</v>
      </c>
      <c r="W337" s="229" t="s">
        <v>469</v>
      </c>
      <c r="X337" s="80" t="s">
        <v>20</v>
      </c>
      <c r="Y337" s="232" t="s">
        <v>1</v>
      </c>
    </row>
    <row r="338" spans="1:25">
      <c r="A338" s="232">
        <f t="shared" si="5"/>
        <v>335</v>
      </c>
      <c r="B338" s="232">
        <v>11</v>
      </c>
      <c r="C338" s="232" t="s">
        <v>716</v>
      </c>
      <c r="D338" s="232">
        <v>21609</v>
      </c>
      <c r="E338" s="232" t="s">
        <v>499</v>
      </c>
      <c r="F338" s="229" t="s">
        <v>468</v>
      </c>
      <c r="G338" s="229">
        <v>20211130</v>
      </c>
      <c r="H338" s="232">
        <v>1</v>
      </c>
      <c r="I338" s="232" t="s">
        <v>33</v>
      </c>
      <c r="J338" s="229" t="s">
        <v>656</v>
      </c>
      <c r="K338" s="232" t="s">
        <v>10</v>
      </c>
      <c r="L338" s="232" t="s">
        <v>445</v>
      </c>
      <c r="M338" s="234" t="s">
        <v>79</v>
      </c>
      <c r="N338" s="232" t="s">
        <v>23</v>
      </c>
      <c r="O338" s="232" t="s">
        <v>23</v>
      </c>
      <c r="P338" s="232" t="s">
        <v>23</v>
      </c>
      <c r="Q338" s="232" t="s">
        <v>23</v>
      </c>
      <c r="R338" s="232" t="s">
        <v>23</v>
      </c>
      <c r="S338" s="232" t="s">
        <v>23</v>
      </c>
      <c r="T338" s="229" t="s">
        <v>23</v>
      </c>
      <c r="U338" s="232">
        <v>0</v>
      </c>
      <c r="V338" s="232">
        <v>0</v>
      </c>
      <c r="W338" s="229" t="s">
        <v>469</v>
      </c>
      <c r="X338" s="80" t="s">
        <v>450</v>
      </c>
      <c r="Y338" s="232" t="s">
        <v>1</v>
      </c>
    </row>
    <row r="339" spans="1:25">
      <c r="A339" s="232">
        <f t="shared" si="5"/>
        <v>336</v>
      </c>
      <c r="B339" s="232">
        <v>11</v>
      </c>
      <c r="C339" s="232" t="s">
        <v>716</v>
      </c>
      <c r="D339" s="232">
        <v>21609</v>
      </c>
      <c r="E339" s="232" t="s">
        <v>500</v>
      </c>
      <c r="F339" s="229">
        <v>20211201</v>
      </c>
      <c r="G339" s="229">
        <v>20220531</v>
      </c>
      <c r="H339" s="232">
        <v>1</v>
      </c>
      <c r="I339" s="232" t="s">
        <v>33</v>
      </c>
      <c r="J339" s="229" t="s">
        <v>656</v>
      </c>
      <c r="K339" s="232" t="s">
        <v>10</v>
      </c>
      <c r="L339" s="232" t="s">
        <v>445</v>
      </c>
      <c r="M339" s="234" t="s">
        <v>79</v>
      </c>
      <c r="N339" s="232" t="s">
        <v>23</v>
      </c>
      <c r="O339" s="232" t="s">
        <v>23</v>
      </c>
      <c r="P339" s="232" t="s">
        <v>23</v>
      </c>
      <c r="Q339" s="232" t="s">
        <v>23</v>
      </c>
      <c r="R339" s="232" t="s">
        <v>23</v>
      </c>
      <c r="S339" s="232" t="s">
        <v>23</v>
      </c>
      <c r="T339" s="229" t="s">
        <v>23</v>
      </c>
      <c r="U339" s="232">
        <v>0</v>
      </c>
      <c r="V339" s="232">
        <v>0</v>
      </c>
      <c r="W339" s="229" t="s">
        <v>469</v>
      </c>
      <c r="X339" s="80" t="s">
        <v>450</v>
      </c>
      <c r="Y339" s="232" t="s">
        <v>1</v>
      </c>
    </row>
    <row r="340" spans="1:25">
      <c r="A340" s="232">
        <f t="shared" si="5"/>
        <v>337</v>
      </c>
      <c r="B340" s="232">
        <v>1</v>
      </c>
      <c r="C340" s="232" t="s">
        <v>716</v>
      </c>
      <c r="D340" s="232">
        <v>99100</v>
      </c>
      <c r="E340" s="232" t="s">
        <v>499</v>
      </c>
      <c r="F340" s="229" t="s">
        <v>468</v>
      </c>
      <c r="G340" s="229">
        <v>20211130</v>
      </c>
      <c r="H340" s="232">
        <v>1</v>
      </c>
      <c r="I340" s="232" t="s">
        <v>33</v>
      </c>
      <c r="J340" s="229" t="s">
        <v>656</v>
      </c>
      <c r="K340" s="232" t="s">
        <v>10</v>
      </c>
      <c r="L340" s="232" t="s">
        <v>445</v>
      </c>
      <c r="M340" s="234" t="s">
        <v>21</v>
      </c>
      <c r="N340" s="232" t="s">
        <v>23</v>
      </c>
      <c r="O340" s="232" t="s">
        <v>23</v>
      </c>
      <c r="P340" s="232" t="s">
        <v>23</v>
      </c>
      <c r="Q340" s="232" t="s">
        <v>23</v>
      </c>
      <c r="R340" s="232" t="s">
        <v>23</v>
      </c>
      <c r="S340" s="232" t="s">
        <v>23</v>
      </c>
      <c r="T340" s="229" t="s">
        <v>23</v>
      </c>
      <c r="U340" s="232">
        <v>0</v>
      </c>
      <c r="V340" s="232">
        <v>0</v>
      </c>
      <c r="W340" s="229" t="s">
        <v>469</v>
      </c>
      <c r="X340" s="80" t="s">
        <v>20</v>
      </c>
      <c r="Y340" s="232" t="s">
        <v>1</v>
      </c>
    </row>
    <row r="341" spans="1:25">
      <c r="A341" s="232">
        <f t="shared" si="5"/>
        <v>338</v>
      </c>
      <c r="B341" s="232">
        <v>1</v>
      </c>
      <c r="C341" s="232" t="s">
        <v>716</v>
      </c>
      <c r="D341" s="232">
        <v>99100</v>
      </c>
      <c r="E341" s="232" t="s">
        <v>500</v>
      </c>
      <c r="F341" s="229">
        <v>20211201</v>
      </c>
      <c r="G341" s="229">
        <v>20220531</v>
      </c>
      <c r="H341" s="232">
        <v>1</v>
      </c>
      <c r="I341" s="232" t="s">
        <v>33</v>
      </c>
      <c r="J341" s="229" t="s">
        <v>656</v>
      </c>
      <c r="K341" s="232" t="s">
        <v>10</v>
      </c>
      <c r="L341" s="232" t="s">
        <v>445</v>
      </c>
      <c r="M341" s="234" t="s">
        <v>21</v>
      </c>
      <c r="N341" s="232" t="s">
        <v>23</v>
      </c>
      <c r="O341" s="232" t="s">
        <v>23</v>
      </c>
      <c r="P341" s="232" t="s">
        <v>23</v>
      </c>
      <c r="Q341" s="232" t="s">
        <v>23</v>
      </c>
      <c r="R341" s="232" t="s">
        <v>23</v>
      </c>
      <c r="S341" s="232" t="s">
        <v>23</v>
      </c>
      <c r="T341" s="229" t="s">
        <v>23</v>
      </c>
      <c r="U341" s="232">
        <v>0</v>
      </c>
      <c r="V341" s="232">
        <v>0</v>
      </c>
      <c r="W341" s="229" t="s">
        <v>469</v>
      </c>
      <c r="X341" s="80" t="s">
        <v>20</v>
      </c>
      <c r="Y341" s="232" t="s">
        <v>1</v>
      </c>
    </row>
    <row r="342" spans="1:25">
      <c r="A342" s="232">
        <f t="shared" si="5"/>
        <v>339</v>
      </c>
      <c r="B342" s="232">
        <v>11</v>
      </c>
      <c r="C342" s="232" t="s">
        <v>716</v>
      </c>
      <c r="D342" s="232">
        <v>99100</v>
      </c>
      <c r="E342" s="232" t="s">
        <v>499</v>
      </c>
      <c r="F342" s="229" t="s">
        <v>468</v>
      </c>
      <c r="G342" s="229">
        <v>20211130</v>
      </c>
      <c r="H342" s="232">
        <v>1</v>
      </c>
      <c r="I342" s="232" t="s">
        <v>33</v>
      </c>
      <c r="J342" s="229" t="s">
        <v>656</v>
      </c>
      <c r="K342" s="232" t="s">
        <v>10</v>
      </c>
      <c r="L342" s="232" t="s">
        <v>445</v>
      </c>
      <c r="M342" s="234" t="s">
        <v>21</v>
      </c>
      <c r="N342" s="232" t="s">
        <v>23</v>
      </c>
      <c r="O342" s="232" t="s">
        <v>23</v>
      </c>
      <c r="P342" s="232" t="s">
        <v>23</v>
      </c>
      <c r="Q342" s="232" t="s">
        <v>23</v>
      </c>
      <c r="R342" s="232" t="s">
        <v>23</v>
      </c>
      <c r="S342" s="232" t="s">
        <v>23</v>
      </c>
      <c r="T342" s="229" t="s">
        <v>23</v>
      </c>
      <c r="U342" s="232">
        <v>0</v>
      </c>
      <c r="V342" s="232">
        <v>0</v>
      </c>
      <c r="W342" s="229" t="s">
        <v>469</v>
      </c>
      <c r="X342" s="80" t="s">
        <v>450</v>
      </c>
      <c r="Y342" s="232" t="s">
        <v>1</v>
      </c>
    </row>
    <row r="343" spans="1:25">
      <c r="A343" s="232">
        <f t="shared" si="5"/>
        <v>340</v>
      </c>
      <c r="B343" s="232">
        <v>11</v>
      </c>
      <c r="C343" s="232" t="s">
        <v>716</v>
      </c>
      <c r="D343" s="232">
        <v>99100</v>
      </c>
      <c r="E343" s="232" t="s">
        <v>500</v>
      </c>
      <c r="F343" s="229">
        <v>20211201</v>
      </c>
      <c r="G343" s="229">
        <v>20220531</v>
      </c>
      <c r="H343" s="232">
        <v>1</v>
      </c>
      <c r="I343" s="232" t="s">
        <v>33</v>
      </c>
      <c r="J343" s="229" t="s">
        <v>656</v>
      </c>
      <c r="K343" s="232" t="s">
        <v>10</v>
      </c>
      <c r="L343" s="232" t="s">
        <v>445</v>
      </c>
      <c r="M343" s="234" t="s">
        <v>21</v>
      </c>
      <c r="N343" s="232" t="s">
        <v>23</v>
      </c>
      <c r="O343" s="232" t="s">
        <v>23</v>
      </c>
      <c r="P343" s="232" t="s">
        <v>23</v>
      </c>
      <c r="Q343" s="232" t="s">
        <v>23</v>
      </c>
      <c r="R343" s="232" t="s">
        <v>23</v>
      </c>
      <c r="S343" s="232" t="s">
        <v>23</v>
      </c>
      <c r="T343" s="229" t="s">
        <v>23</v>
      </c>
      <c r="U343" s="232">
        <v>0</v>
      </c>
      <c r="V343" s="232">
        <v>0</v>
      </c>
      <c r="W343" s="229" t="s">
        <v>469</v>
      </c>
      <c r="X343" s="80" t="s">
        <v>450</v>
      </c>
      <c r="Y343" s="232" t="s">
        <v>1</v>
      </c>
    </row>
    <row r="344" spans="1:25">
      <c r="A344" s="232">
        <f t="shared" si="5"/>
        <v>341</v>
      </c>
      <c r="B344" s="232">
        <v>1</v>
      </c>
      <c r="C344" s="232" t="s">
        <v>716</v>
      </c>
      <c r="D344" s="232">
        <v>79101</v>
      </c>
      <c r="E344" s="232" t="s">
        <v>499</v>
      </c>
      <c r="F344" s="229" t="s">
        <v>468</v>
      </c>
      <c r="G344" s="229">
        <v>20211130</v>
      </c>
      <c r="H344" s="232">
        <v>1</v>
      </c>
      <c r="I344" s="232" t="s">
        <v>33</v>
      </c>
      <c r="J344" s="229" t="s">
        <v>656</v>
      </c>
      <c r="K344" s="232" t="s">
        <v>10</v>
      </c>
      <c r="L344" s="232" t="s">
        <v>445</v>
      </c>
      <c r="M344" s="234" t="s">
        <v>21</v>
      </c>
      <c r="N344" s="232" t="s">
        <v>23</v>
      </c>
      <c r="O344" s="232" t="s">
        <v>23</v>
      </c>
      <c r="P344" s="232" t="s">
        <v>23</v>
      </c>
      <c r="Q344" s="232" t="s">
        <v>23</v>
      </c>
      <c r="R344" s="232" t="s">
        <v>23</v>
      </c>
      <c r="S344" s="232" t="s">
        <v>23</v>
      </c>
      <c r="T344" s="229" t="s">
        <v>23</v>
      </c>
      <c r="U344" s="232">
        <v>0</v>
      </c>
      <c r="V344" s="232">
        <v>0</v>
      </c>
      <c r="W344" s="229" t="s">
        <v>469</v>
      </c>
      <c r="X344" s="80" t="s">
        <v>20</v>
      </c>
      <c r="Y344" s="232" t="s">
        <v>1</v>
      </c>
    </row>
    <row r="345" spans="1:25">
      <c r="A345" s="232">
        <f t="shared" si="5"/>
        <v>342</v>
      </c>
      <c r="B345" s="232">
        <v>1</v>
      </c>
      <c r="C345" s="232" t="s">
        <v>716</v>
      </c>
      <c r="D345" s="232">
        <v>79101</v>
      </c>
      <c r="E345" s="232" t="s">
        <v>500</v>
      </c>
      <c r="F345" s="229">
        <v>20211201</v>
      </c>
      <c r="G345" s="229">
        <v>20220531</v>
      </c>
      <c r="H345" s="232">
        <v>1</v>
      </c>
      <c r="I345" s="232" t="s">
        <v>33</v>
      </c>
      <c r="J345" s="229" t="s">
        <v>656</v>
      </c>
      <c r="K345" s="232" t="s">
        <v>10</v>
      </c>
      <c r="L345" s="232" t="s">
        <v>445</v>
      </c>
      <c r="M345" s="234" t="s">
        <v>21</v>
      </c>
      <c r="N345" s="232" t="s">
        <v>23</v>
      </c>
      <c r="O345" s="232" t="s">
        <v>23</v>
      </c>
      <c r="P345" s="232" t="s">
        <v>23</v>
      </c>
      <c r="Q345" s="232" t="s">
        <v>23</v>
      </c>
      <c r="R345" s="232" t="s">
        <v>23</v>
      </c>
      <c r="S345" s="232" t="s">
        <v>23</v>
      </c>
      <c r="T345" s="229" t="s">
        <v>23</v>
      </c>
      <c r="U345" s="232">
        <v>0</v>
      </c>
      <c r="V345" s="232">
        <v>0</v>
      </c>
      <c r="W345" s="229" t="s">
        <v>469</v>
      </c>
      <c r="X345" s="80" t="s">
        <v>20</v>
      </c>
      <c r="Y345" s="232" t="s">
        <v>1</v>
      </c>
    </row>
    <row r="346" spans="1:25">
      <c r="A346" s="232">
        <f t="shared" si="5"/>
        <v>343</v>
      </c>
      <c r="B346" s="232">
        <v>11</v>
      </c>
      <c r="C346" s="232" t="s">
        <v>716</v>
      </c>
      <c r="D346" s="232">
        <v>79101</v>
      </c>
      <c r="E346" s="232" t="s">
        <v>499</v>
      </c>
      <c r="F346" s="229" t="s">
        <v>468</v>
      </c>
      <c r="G346" s="229">
        <v>20211130</v>
      </c>
      <c r="H346" s="232">
        <v>1</v>
      </c>
      <c r="I346" s="232" t="s">
        <v>33</v>
      </c>
      <c r="J346" s="229" t="s">
        <v>656</v>
      </c>
      <c r="K346" s="232" t="s">
        <v>10</v>
      </c>
      <c r="L346" s="232" t="s">
        <v>445</v>
      </c>
      <c r="M346" s="234" t="s">
        <v>21</v>
      </c>
      <c r="N346" s="232" t="s">
        <v>23</v>
      </c>
      <c r="O346" s="232" t="s">
        <v>23</v>
      </c>
      <c r="P346" s="232" t="s">
        <v>23</v>
      </c>
      <c r="Q346" s="232" t="s">
        <v>23</v>
      </c>
      <c r="R346" s="232" t="s">
        <v>23</v>
      </c>
      <c r="S346" s="232" t="s">
        <v>23</v>
      </c>
      <c r="T346" s="229" t="s">
        <v>23</v>
      </c>
      <c r="U346" s="232">
        <v>0</v>
      </c>
      <c r="V346" s="232">
        <v>0</v>
      </c>
      <c r="W346" s="229" t="s">
        <v>469</v>
      </c>
      <c r="X346" s="80" t="s">
        <v>450</v>
      </c>
      <c r="Y346" s="232" t="s">
        <v>1</v>
      </c>
    </row>
    <row r="347" spans="1:25">
      <c r="A347" s="232">
        <f t="shared" si="5"/>
        <v>344</v>
      </c>
      <c r="B347" s="232">
        <v>11</v>
      </c>
      <c r="C347" s="232" t="s">
        <v>716</v>
      </c>
      <c r="D347" s="232">
        <v>79101</v>
      </c>
      <c r="E347" s="232" t="s">
        <v>500</v>
      </c>
      <c r="F347" s="229">
        <v>20211201</v>
      </c>
      <c r="G347" s="229">
        <v>20220531</v>
      </c>
      <c r="H347" s="232">
        <v>1</v>
      </c>
      <c r="I347" s="232" t="s">
        <v>33</v>
      </c>
      <c r="J347" s="229" t="s">
        <v>656</v>
      </c>
      <c r="K347" s="232" t="s">
        <v>10</v>
      </c>
      <c r="L347" s="232" t="s">
        <v>445</v>
      </c>
      <c r="M347" s="234" t="s">
        <v>21</v>
      </c>
      <c r="N347" s="232" t="s">
        <v>23</v>
      </c>
      <c r="O347" s="232" t="s">
        <v>23</v>
      </c>
      <c r="P347" s="232" t="s">
        <v>23</v>
      </c>
      <c r="Q347" s="232" t="s">
        <v>23</v>
      </c>
      <c r="R347" s="232" t="s">
        <v>23</v>
      </c>
      <c r="S347" s="232" t="s">
        <v>23</v>
      </c>
      <c r="T347" s="229" t="s">
        <v>23</v>
      </c>
      <c r="U347" s="232">
        <v>0</v>
      </c>
      <c r="V347" s="232">
        <v>0</v>
      </c>
      <c r="W347" s="229" t="s">
        <v>469</v>
      </c>
      <c r="X347" s="80" t="s">
        <v>450</v>
      </c>
      <c r="Y347" s="232" t="s">
        <v>1</v>
      </c>
    </row>
    <row r="348" spans="1:25">
      <c r="A348" s="232">
        <f t="shared" si="5"/>
        <v>345</v>
      </c>
      <c r="B348" s="232">
        <v>1</v>
      </c>
      <c r="C348" s="232" t="s">
        <v>716</v>
      </c>
      <c r="D348" s="232">
        <v>11609</v>
      </c>
      <c r="E348" s="232" t="s">
        <v>499</v>
      </c>
      <c r="F348" s="229" t="s">
        <v>468</v>
      </c>
      <c r="G348" s="229">
        <v>20211130</v>
      </c>
      <c r="H348" s="232">
        <v>1</v>
      </c>
      <c r="I348" s="232" t="s">
        <v>33</v>
      </c>
      <c r="J348" s="229" t="s">
        <v>656</v>
      </c>
      <c r="K348" s="232" t="s">
        <v>10</v>
      </c>
      <c r="L348" s="232" t="s">
        <v>445</v>
      </c>
      <c r="M348" s="234" t="s">
        <v>21</v>
      </c>
      <c r="N348" s="232" t="s">
        <v>23</v>
      </c>
      <c r="O348" s="232" t="s">
        <v>23</v>
      </c>
      <c r="P348" s="232" t="s">
        <v>23</v>
      </c>
      <c r="Q348" s="232" t="s">
        <v>23</v>
      </c>
      <c r="R348" s="232" t="s">
        <v>23</v>
      </c>
      <c r="S348" s="232" t="s">
        <v>23</v>
      </c>
      <c r="T348" s="229" t="s">
        <v>23</v>
      </c>
      <c r="U348" s="232">
        <v>0</v>
      </c>
      <c r="V348" s="232">
        <v>0</v>
      </c>
      <c r="W348" s="229" t="s">
        <v>469</v>
      </c>
      <c r="X348" s="80" t="s">
        <v>20</v>
      </c>
      <c r="Y348" s="232" t="s">
        <v>1</v>
      </c>
    </row>
    <row r="349" spans="1:25">
      <c r="A349" s="232">
        <f t="shared" si="5"/>
        <v>346</v>
      </c>
      <c r="B349" s="232">
        <v>1</v>
      </c>
      <c r="C349" s="232" t="s">
        <v>716</v>
      </c>
      <c r="D349" s="232">
        <v>11609</v>
      </c>
      <c r="E349" s="232" t="s">
        <v>500</v>
      </c>
      <c r="F349" s="229">
        <v>20211201</v>
      </c>
      <c r="G349" s="229">
        <v>20220531</v>
      </c>
      <c r="H349" s="232">
        <v>1</v>
      </c>
      <c r="I349" s="232" t="s">
        <v>33</v>
      </c>
      <c r="J349" s="229" t="s">
        <v>656</v>
      </c>
      <c r="K349" s="232" t="s">
        <v>10</v>
      </c>
      <c r="L349" s="232" t="s">
        <v>445</v>
      </c>
      <c r="M349" s="234" t="s">
        <v>21</v>
      </c>
      <c r="N349" s="232" t="s">
        <v>23</v>
      </c>
      <c r="O349" s="232" t="s">
        <v>23</v>
      </c>
      <c r="P349" s="232" t="s">
        <v>23</v>
      </c>
      <c r="Q349" s="232" t="s">
        <v>23</v>
      </c>
      <c r="R349" s="232" t="s">
        <v>23</v>
      </c>
      <c r="S349" s="232" t="s">
        <v>23</v>
      </c>
      <c r="T349" s="229" t="s">
        <v>23</v>
      </c>
      <c r="U349" s="232">
        <v>0</v>
      </c>
      <c r="V349" s="232">
        <v>0</v>
      </c>
      <c r="W349" s="229" t="s">
        <v>469</v>
      </c>
      <c r="X349" s="80" t="s">
        <v>20</v>
      </c>
      <c r="Y349" s="232" t="s">
        <v>1</v>
      </c>
    </row>
    <row r="350" spans="1:25">
      <c r="A350" s="232">
        <f t="shared" si="5"/>
        <v>347</v>
      </c>
      <c r="B350" s="232">
        <v>11</v>
      </c>
      <c r="C350" s="232" t="s">
        <v>716</v>
      </c>
      <c r="D350" s="232">
        <v>11609</v>
      </c>
      <c r="E350" s="232" t="s">
        <v>499</v>
      </c>
      <c r="F350" s="229" t="s">
        <v>468</v>
      </c>
      <c r="G350" s="229">
        <v>20211130</v>
      </c>
      <c r="H350" s="232">
        <v>1</v>
      </c>
      <c r="I350" s="232" t="s">
        <v>33</v>
      </c>
      <c r="J350" s="229" t="s">
        <v>656</v>
      </c>
      <c r="K350" s="232" t="s">
        <v>10</v>
      </c>
      <c r="L350" s="232" t="s">
        <v>445</v>
      </c>
      <c r="M350" s="234" t="s">
        <v>21</v>
      </c>
      <c r="N350" s="232" t="s">
        <v>23</v>
      </c>
      <c r="O350" s="232" t="s">
        <v>23</v>
      </c>
      <c r="P350" s="232" t="s">
        <v>23</v>
      </c>
      <c r="Q350" s="232" t="s">
        <v>23</v>
      </c>
      <c r="R350" s="232" t="s">
        <v>23</v>
      </c>
      <c r="S350" s="232" t="s">
        <v>23</v>
      </c>
      <c r="T350" s="229" t="s">
        <v>23</v>
      </c>
      <c r="U350" s="232">
        <v>0</v>
      </c>
      <c r="V350" s="232">
        <v>0</v>
      </c>
      <c r="W350" s="229" t="s">
        <v>469</v>
      </c>
      <c r="X350" s="80" t="s">
        <v>450</v>
      </c>
      <c r="Y350" s="232" t="s">
        <v>1</v>
      </c>
    </row>
    <row r="351" spans="1:25">
      <c r="A351" s="232">
        <f t="shared" si="5"/>
        <v>348</v>
      </c>
      <c r="B351" s="232">
        <v>11</v>
      </c>
      <c r="C351" s="232" t="s">
        <v>716</v>
      </c>
      <c r="D351" s="232">
        <v>11609</v>
      </c>
      <c r="E351" s="232" t="s">
        <v>500</v>
      </c>
      <c r="F351" s="229">
        <v>20211201</v>
      </c>
      <c r="G351" s="229">
        <v>20220531</v>
      </c>
      <c r="H351" s="232">
        <v>1</v>
      </c>
      <c r="I351" s="232" t="s">
        <v>33</v>
      </c>
      <c r="J351" s="229" t="s">
        <v>656</v>
      </c>
      <c r="K351" s="232" t="s">
        <v>10</v>
      </c>
      <c r="L351" s="232" t="s">
        <v>445</v>
      </c>
      <c r="M351" s="234" t="s">
        <v>21</v>
      </c>
      <c r="N351" s="232" t="s">
        <v>23</v>
      </c>
      <c r="O351" s="232" t="s">
        <v>23</v>
      </c>
      <c r="P351" s="232" t="s">
        <v>23</v>
      </c>
      <c r="Q351" s="232" t="s">
        <v>23</v>
      </c>
      <c r="R351" s="232" t="s">
        <v>23</v>
      </c>
      <c r="S351" s="232" t="s">
        <v>23</v>
      </c>
      <c r="T351" s="229" t="s">
        <v>23</v>
      </c>
      <c r="U351" s="232">
        <v>0</v>
      </c>
      <c r="V351" s="232">
        <v>0</v>
      </c>
      <c r="W351" s="229" t="s">
        <v>469</v>
      </c>
      <c r="X351" s="80" t="s">
        <v>450</v>
      </c>
      <c r="Y351" s="232" t="s">
        <v>1</v>
      </c>
    </row>
    <row r="352" spans="1:25">
      <c r="A352" s="232">
        <f t="shared" si="5"/>
        <v>349</v>
      </c>
      <c r="B352" s="232">
        <v>1</v>
      </c>
      <c r="C352" s="232" t="s">
        <v>716</v>
      </c>
      <c r="D352" s="232">
        <v>21609</v>
      </c>
      <c r="E352" s="232" t="s">
        <v>499</v>
      </c>
      <c r="F352" s="229" t="s">
        <v>468</v>
      </c>
      <c r="G352" s="229">
        <v>20211130</v>
      </c>
      <c r="H352" s="232">
        <v>1</v>
      </c>
      <c r="I352" s="232" t="s">
        <v>33</v>
      </c>
      <c r="J352" s="229" t="s">
        <v>656</v>
      </c>
      <c r="K352" s="232" t="s">
        <v>10</v>
      </c>
      <c r="L352" s="232" t="s">
        <v>445</v>
      </c>
      <c r="M352" s="234" t="s">
        <v>21</v>
      </c>
      <c r="N352" s="232" t="s">
        <v>23</v>
      </c>
      <c r="O352" s="232" t="s">
        <v>23</v>
      </c>
      <c r="P352" s="232" t="s">
        <v>23</v>
      </c>
      <c r="Q352" s="232" t="s">
        <v>23</v>
      </c>
      <c r="R352" s="232" t="s">
        <v>23</v>
      </c>
      <c r="S352" s="232" t="s">
        <v>23</v>
      </c>
      <c r="T352" s="229" t="s">
        <v>23</v>
      </c>
      <c r="U352" s="232">
        <v>0</v>
      </c>
      <c r="V352" s="232">
        <v>0</v>
      </c>
      <c r="W352" s="229" t="s">
        <v>469</v>
      </c>
      <c r="X352" s="80" t="s">
        <v>20</v>
      </c>
      <c r="Y352" s="232" t="s">
        <v>1</v>
      </c>
    </row>
    <row r="353" spans="1:25">
      <c r="A353" s="232">
        <f t="shared" si="5"/>
        <v>350</v>
      </c>
      <c r="B353" s="232">
        <v>1</v>
      </c>
      <c r="C353" s="232" t="s">
        <v>716</v>
      </c>
      <c r="D353" s="232">
        <v>21609</v>
      </c>
      <c r="E353" s="232" t="s">
        <v>500</v>
      </c>
      <c r="F353" s="229">
        <v>20211201</v>
      </c>
      <c r="G353" s="229">
        <v>20220531</v>
      </c>
      <c r="H353" s="232">
        <v>1</v>
      </c>
      <c r="I353" s="232" t="s">
        <v>33</v>
      </c>
      <c r="J353" s="229" t="s">
        <v>656</v>
      </c>
      <c r="K353" s="232" t="s">
        <v>10</v>
      </c>
      <c r="L353" s="232" t="s">
        <v>445</v>
      </c>
      <c r="M353" s="234" t="s">
        <v>21</v>
      </c>
      <c r="N353" s="232" t="s">
        <v>23</v>
      </c>
      <c r="O353" s="232" t="s">
        <v>23</v>
      </c>
      <c r="P353" s="232" t="s">
        <v>23</v>
      </c>
      <c r="Q353" s="232" t="s">
        <v>23</v>
      </c>
      <c r="R353" s="232" t="s">
        <v>23</v>
      </c>
      <c r="S353" s="232" t="s">
        <v>23</v>
      </c>
      <c r="T353" s="229" t="s">
        <v>23</v>
      </c>
      <c r="U353" s="232">
        <v>0</v>
      </c>
      <c r="V353" s="232">
        <v>0</v>
      </c>
      <c r="W353" s="229" t="s">
        <v>469</v>
      </c>
      <c r="X353" s="80" t="s">
        <v>20</v>
      </c>
      <c r="Y353" s="232" t="s">
        <v>1</v>
      </c>
    </row>
    <row r="354" spans="1:25">
      <c r="A354" s="232">
        <f t="shared" si="5"/>
        <v>351</v>
      </c>
      <c r="B354" s="232">
        <v>11</v>
      </c>
      <c r="C354" s="232" t="s">
        <v>716</v>
      </c>
      <c r="D354" s="232">
        <v>21609</v>
      </c>
      <c r="E354" s="232" t="s">
        <v>499</v>
      </c>
      <c r="F354" s="229" t="s">
        <v>468</v>
      </c>
      <c r="G354" s="229">
        <v>20211130</v>
      </c>
      <c r="H354" s="232">
        <v>1</v>
      </c>
      <c r="I354" s="232" t="s">
        <v>33</v>
      </c>
      <c r="J354" s="229" t="s">
        <v>656</v>
      </c>
      <c r="K354" s="232" t="s">
        <v>10</v>
      </c>
      <c r="L354" s="232" t="s">
        <v>445</v>
      </c>
      <c r="M354" s="234" t="s">
        <v>21</v>
      </c>
      <c r="N354" s="232" t="s">
        <v>23</v>
      </c>
      <c r="O354" s="232" t="s">
        <v>23</v>
      </c>
      <c r="P354" s="232" t="s">
        <v>23</v>
      </c>
      <c r="Q354" s="232" t="s">
        <v>23</v>
      </c>
      <c r="R354" s="232" t="s">
        <v>23</v>
      </c>
      <c r="S354" s="232" t="s">
        <v>23</v>
      </c>
      <c r="T354" s="229" t="s">
        <v>23</v>
      </c>
      <c r="U354" s="232">
        <v>0</v>
      </c>
      <c r="V354" s="232">
        <v>0</v>
      </c>
      <c r="W354" s="229" t="s">
        <v>469</v>
      </c>
      <c r="X354" s="80" t="s">
        <v>450</v>
      </c>
      <c r="Y354" s="232" t="s">
        <v>1</v>
      </c>
    </row>
    <row r="355" spans="1:25">
      <c r="A355" s="232">
        <f t="shared" si="5"/>
        <v>352</v>
      </c>
      <c r="B355" s="232">
        <v>11</v>
      </c>
      <c r="C355" s="232" t="s">
        <v>716</v>
      </c>
      <c r="D355" s="232">
        <v>21609</v>
      </c>
      <c r="E355" s="232" t="s">
        <v>500</v>
      </c>
      <c r="F355" s="229">
        <v>20211201</v>
      </c>
      <c r="G355" s="229">
        <v>20220531</v>
      </c>
      <c r="H355" s="232">
        <v>1</v>
      </c>
      <c r="I355" s="232" t="s">
        <v>33</v>
      </c>
      <c r="J355" s="229" t="s">
        <v>656</v>
      </c>
      <c r="K355" s="232" t="s">
        <v>10</v>
      </c>
      <c r="L355" s="232" t="s">
        <v>445</v>
      </c>
      <c r="M355" s="234" t="s">
        <v>21</v>
      </c>
      <c r="N355" s="232" t="s">
        <v>23</v>
      </c>
      <c r="O355" s="232" t="s">
        <v>23</v>
      </c>
      <c r="P355" s="232" t="s">
        <v>23</v>
      </c>
      <c r="Q355" s="232" t="s">
        <v>23</v>
      </c>
      <c r="R355" s="232" t="s">
        <v>23</v>
      </c>
      <c r="S355" s="232" t="s">
        <v>23</v>
      </c>
      <c r="T355" s="229" t="s">
        <v>23</v>
      </c>
      <c r="U355" s="232">
        <v>0</v>
      </c>
      <c r="V355" s="232">
        <v>0</v>
      </c>
      <c r="W355" s="229" t="s">
        <v>469</v>
      </c>
      <c r="X355" s="80" t="s">
        <v>450</v>
      </c>
      <c r="Y355" s="232" t="s">
        <v>1</v>
      </c>
    </row>
    <row r="356" spans="1:25">
      <c r="A356" s="232">
        <f t="shared" si="5"/>
        <v>353</v>
      </c>
      <c r="B356" s="232">
        <v>1</v>
      </c>
      <c r="C356" s="232" t="s">
        <v>716</v>
      </c>
      <c r="D356" s="232">
        <v>99100</v>
      </c>
      <c r="E356" s="232" t="s">
        <v>499</v>
      </c>
      <c r="F356" s="229" t="s">
        <v>468</v>
      </c>
      <c r="G356" s="229">
        <v>20211130</v>
      </c>
      <c r="H356" s="232">
        <v>1</v>
      </c>
      <c r="I356" s="232" t="s">
        <v>33</v>
      </c>
      <c r="J356" s="229" t="s">
        <v>656</v>
      </c>
      <c r="K356" s="232" t="s">
        <v>10</v>
      </c>
      <c r="L356" s="232" t="s">
        <v>445</v>
      </c>
      <c r="M356" s="234" t="s">
        <v>80</v>
      </c>
      <c r="N356" s="232" t="s">
        <v>23</v>
      </c>
      <c r="O356" s="232" t="s">
        <v>23</v>
      </c>
      <c r="P356" s="232" t="s">
        <v>23</v>
      </c>
      <c r="Q356" s="232" t="s">
        <v>23</v>
      </c>
      <c r="R356" s="232" t="s">
        <v>23</v>
      </c>
      <c r="S356" s="232" t="s">
        <v>23</v>
      </c>
      <c r="T356" s="229" t="s">
        <v>23</v>
      </c>
      <c r="U356" s="232">
        <v>0</v>
      </c>
      <c r="V356" s="232">
        <v>0</v>
      </c>
      <c r="W356" s="229" t="s">
        <v>469</v>
      </c>
      <c r="X356" s="80" t="s">
        <v>20</v>
      </c>
      <c r="Y356" s="232" t="s">
        <v>1</v>
      </c>
    </row>
    <row r="357" spans="1:25">
      <c r="A357" s="232">
        <f t="shared" si="5"/>
        <v>354</v>
      </c>
      <c r="B357" s="232">
        <v>1</v>
      </c>
      <c r="C357" s="232" t="s">
        <v>716</v>
      </c>
      <c r="D357" s="232">
        <v>99100</v>
      </c>
      <c r="E357" s="232" t="s">
        <v>500</v>
      </c>
      <c r="F357" s="229">
        <v>20211201</v>
      </c>
      <c r="G357" s="229">
        <v>20220531</v>
      </c>
      <c r="H357" s="232">
        <v>1</v>
      </c>
      <c r="I357" s="232" t="s">
        <v>33</v>
      </c>
      <c r="J357" s="229" t="s">
        <v>656</v>
      </c>
      <c r="K357" s="232" t="s">
        <v>10</v>
      </c>
      <c r="L357" s="232" t="s">
        <v>445</v>
      </c>
      <c r="M357" s="234" t="s">
        <v>80</v>
      </c>
      <c r="N357" s="232" t="s">
        <v>23</v>
      </c>
      <c r="O357" s="232" t="s">
        <v>23</v>
      </c>
      <c r="P357" s="232" t="s">
        <v>23</v>
      </c>
      <c r="Q357" s="232" t="s">
        <v>23</v>
      </c>
      <c r="R357" s="232" t="s">
        <v>23</v>
      </c>
      <c r="S357" s="232" t="s">
        <v>23</v>
      </c>
      <c r="T357" s="229" t="s">
        <v>23</v>
      </c>
      <c r="U357" s="232">
        <v>0</v>
      </c>
      <c r="V357" s="232">
        <v>0</v>
      </c>
      <c r="W357" s="229" t="s">
        <v>469</v>
      </c>
      <c r="X357" s="80" t="s">
        <v>20</v>
      </c>
      <c r="Y357" s="232" t="s">
        <v>1</v>
      </c>
    </row>
    <row r="358" spans="1:25">
      <c r="A358" s="232">
        <f t="shared" si="5"/>
        <v>355</v>
      </c>
      <c r="B358" s="232">
        <v>11</v>
      </c>
      <c r="C358" s="232" t="s">
        <v>716</v>
      </c>
      <c r="D358" s="232">
        <v>99100</v>
      </c>
      <c r="E358" s="232" t="s">
        <v>499</v>
      </c>
      <c r="F358" s="229" t="s">
        <v>468</v>
      </c>
      <c r="G358" s="229">
        <v>20211130</v>
      </c>
      <c r="H358" s="232">
        <v>1</v>
      </c>
      <c r="I358" s="232" t="s">
        <v>33</v>
      </c>
      <c r="J358" s="229" t="s">
        <v>656</v>
      </c>
      <c r="K358" s="232" t="s">
        <v>10</v>
      </c>
      <c r="L358" s="232" t="s">
        <v>445</v>
      </c>
      <c r="M358" s="234" t="s">
        <v>80</v>
      </c>
      <c r="N358" s="232" t="s">
        <v>23</v>
      </c>
      <c r="O358" s="232" t="s">
        <v>23</v>
      </c>
      <c r="P358" s="232" t="s">
        <v>23</v>
      </c>
      <c r="Q358" s="232" t="s">
        <v>23</v>
      </c>
      <c r="R358" s="232" t="s">
        <v>23</v>
      </c>
      <c r="S358" s="232" t="s">
        <v>23</v>
      </c>
      <c r="T358" s="229" t="s">
        <v>23</v>
      </c>
      <c r="U358" s="232">
        <v>0</v>
      </c>
      <c r="V358" s="232">
        <v>0</v>
      </c>
      <c r="W358" s="229" t="s">
        <v>469</v>
      </c>
      <c r="X358" s="80" t="s">
        <v>450</v>
      </c>
      <c r="Y358" s="232" t="s">
        <v>1</v>
      </c>
    </row>
    <row r="359" spans="1:25">
      <c r="A359" s="232">
        <f t="shared" si="5"/>
        <v>356</v>
      </c>
      <c r="B359" s="232">
        <v>11</v>
      </c>
      <c r="C359" s="232" t="s">
        <v>716</v>
      </c>
      <c r="D359" s="232">
        <v>99100</v>
      </c>
      <c r="E359" s="232" t="s">
        <v>500</v>
      </c>
      <c r="F359" s="229">
        <v>20211201</v>
      </c>
      <c r="G359" s="229">
        <v>20220531</v>
      </c>
      <c r="H359" s="232">
        <v>1</v>
      </c>
      <c r="I359" s="232" t="s">
        <v>33</v>
      </c>
      <c r="J359" s="229" t="s">
        <v>656</v>
      </c>
      <c r="K359" s="232" t="s">
        <v>10</v>
      </c>
      <c r="L359" s="232" t="s">
        <v>445</v>
      </c>
      <c r="M359" s="234" t="s">
        <v>80</v>
      </c>
      <c r="N359" s="232" t="s">
        <v>23</v>
      </c>
      <c r="O359" s="232" t="s">
        <v>23</v>
      </c>
      <c r="P359" s="232" t="s">
        <v>23</v>
      </c>
      <c r="Q359" s="232" t="s">
        <v>23</v>
      </c>
      <c r="R359" s="232" t="s">
        <v>23</v>
      </c>
      <c r="S359" s="232" t="s">
        <v>23</v>
      </c>
      <c r="T359" s="229" t="s">
        <v>23</v>
      </c>
      <c r="U359" s="232">
        <v>0</v>
      </c>
      <c r="V359" s="232">
        <v>0</v>
      </c>
      <c r="W359" s="229" t="s">
        <v>469</v>
      </c>
      <c r="X359" s="80" t="s">
        <v>450</v>
      </c>
      <c r="Y359" s="232" t="s">
        <v>1</v>
      </c>
    </row>
    <row r="360" spans="1:25">
      <c r="A360" s="232">
        <f t="shared" si="5"/>
        <v>357</v>
      </c>
      <c r="B360" s="232">
        <v>1</v>
      </c>
      <c r="C360" s="232" t="s">
        <v>716</v>
      </c>
      <c r="D360" s="232">
        <v>79101</v>
      </c>
      <c r="E360" s="232" t="s">
        <v>499</v>
      </c>
      <c r="F360" s="229" t="s">
        <v>468</v>
      </c>
      <c r="G360" s="229">
        <v>20211130</v>
      </c>
      <c r="H360" s="232">
        <v>1</v>
      </c>
      <c r="I360" s="232" t="s">
        <v>33</v>
      </c>
      <c r="J360" s="229" t="s">
        <v>656</v>
      </c>
      <c r="K360" s="232" t="s">
        <v>10</v>
      </c>
      <c r="L360" s="232" t="s">
        <v>445</v>
      </c>
      <c r="M360" s="234" t="s">
        <v>80</v>
      </c>
      <c r="N360" s="232" t="s">
        <v>23</v>
      </c>
      <c r="O360" s="232" t="s">
        <v>23</v>
      </c>
      <c r="P360" s="232" t="s">
        <v>23</v>
      </c>
      <c r="Q360" s="232" t="s">
        <v>23</v>
      </c>
      <c r="R360" s="232" t="s">
        <v>23</v>
      </c>
      <c r="S360" s="232" t="s">
        <v>23</v>
      </c>
      <c r="T360" s="229" t="s">
        <v>23</v>
      </c>
      <c r="U360" s="232">
        <v>0</v>
      </c>
      <c r="V360" s="232">
        <v>0</v>
      </c>
      <c r="W360" s="229" t="s">
        <v>469</v>
      </c>
      <c r="X360" s="80" t="s">
        <v>20</v>
      </c>
      <c r="Y360" s="232" t="s">
        <v>1</v>
      </c>
    </row>
    <row r="361" spans="1:25">
      <c r="A361" s="232">
        <f t="shared" si="5"/>
        <v>358</v>
      </c>
      <c r="B361" s="232">
        <v>1</v>
      </c>
      <c r="C361" s="232" t="s">
        <v>716</v>
      </c>
      <c r="D361" s="232">
        <v>79101</v>
      </c>
      <c r="E361" s="232" t="s">
        <v>500</v>
      </c>
      <c r="F361" s="229">
        <v>20211201</v>
      </c>
      <c r="G361" s="229">
        <v>20220531</v>
      </c>
      <c r="H361" s="232">
        <v>1</v>
      </c>
      <c r="I361" s="232" t="s">
        <v>33</v>
      </c>
      <c r="J361" s="229" t="s">
        <v>656</v>
      </c>
      <c r="K361" s="232" t="s">
        <v>10</v>
      </c>
      <c r="L361" s="232" t="s">
        <v>445</v>
      </c>
      <c r="M361" s="234" t="s">
        <v>80</v>
      </c>
      <c r="N361" s="232" t="s">
        <v>23</v>
      </c>
      <c r="O361" s="232" t="s">
        <v>23</v>
      </c>
      <c r="P361" s="232" t="s">
        <v>23</v>
      </c>
      <c r="Q361" s="232" t="s">
        <v>23</v>
      </c>
      <c r="R361" s="232" t="s">
        <v>23</v>
      </c>
      <c r="S361" s="232" t="s">
        <v>23</v>
      </c>
      <c r="T361" s="229" t="s">
        <v>23</v>
      </c>
      <c r="U361" s="232">
        <v>0</v>
      </c>
      <c r="V361" s="232">
        <v>0</v>
      </c>
      <c r="W361" s="229" t="s">
        <v>469</v>
      </c>
      <c r="X361" s="80" t="s">
        <v>20</v>
      </c>
      <c r="Y361" s="232" t="s">
        <v>1</v>
      </c>
    </row>
    <row r="362" spans="1:25">
      <c r="A362" s="232">
        <f t="shared" si="5"/>
        <v>359</v>
      </c>
      <c r="B362" s="232">
        <v>11</v>
      </c>
      <c r="C362" s="232" t="s">
        <v>716</v>
      </c>
      <c r="D362" s="232">
        <v>79101</v>
      </c>
      <c r="E362" s="232" t="s">
        <v>499</v>
      </c>
      <c r="F362" s="229" t="s">
        <v>468</v>
      </c>
      <c r="G362" s="229">
        <v>20211130</v>
      </c>
      <c r="H362" s="232">
        <v>1</v>
      </c>
      <c r="I362" s="232" t="s">
        <v>33</v>
      </c>
      <c r="J362" s="229" t="s">
        <v>656</v>
      </c>
      <c r="K362" s="232" t="s">
        <v>10</v>
      </c>
      <c r="L362" s="232" t="s">
        <v>445</v>
      </c>
      <c r="M362" s="234" t="s">
        <v>80</v>
      </c>
      <c r="N362" s="232" t="s">
        <v>23</v>
      </c>
      <c r="O362" s="232" t="s">
        <v>23</v>
      </c>
      <c r="P362" s="232" t="s">
        <v>23</v>
      </c>
      <c r="Q362" s="232" t="s">
        <v>23</v>
      </c>
      <c r="R362" s="232" t="s">
        <v>23</v>
      </c>
      <c r="S362" s="232" t="s">
        <v>23</v>
      </c>
      <c r="T362" s="229" t="s">
        <v>23</v>
      </c>
      <c r="U362" s="232">
        <v>0</v>
      </c>
      <c r="V362" s="232">
        <v>0</v>
      </c>
      <c r="W362" s="229" t="s">
        <v>469</v>
      </c>
      <c r="X362" s="80" t="s">
        <v>450</v>
      </c>
      <c r="Y362" s="232" t="s">
        <v>1</v>
      </c>
    </row>
    <row r="363" spans="1:25">
      <c r="A363" s="232">
        <f t="shared" si="5"/>
        <v>360</v>
      </c>
      <c r="B363" s="232">
        <v>11</v>
      </c>
      <c r="C363" s="232" t="s">
        <v>716</v>
      </c>
      <c r="D363" s="232">
        <v>79101</v>
      </c>
      <c r="E363" s="232" t="s">
        <v>500</v>
      </c>
      <c r="F363" s="229">
        <v>20211201</v>
      </c>
      <c r="G363" s="229">
        <v>20220531</v>
      </c>
      <c r="H363" s="232">
        <v>1</v>
      </c>
      <c r="I363" s="232" t="s">
        <v>33</v>
      </c>
      <c r="J363" s="229" t="s">
        <v>656</v>
      </c>
      <c r="K363" s="232" t="s">
        <v>10</v>
      </c>
      <c r="L363" s="232" t="s">
        <v>445</v>
      </c>
      <c r="M363" s="234" t="s">
        <v>80</v>
      </c>
      <c r="N363" s="232" t="s">
        <v>23</v>
      </c>
      <c r="O363" s="232" t="s">
        <v>23</v>
      </c>
      <c r="P363" s="232" t="s">
        <v>23</v>
      </c>
      <c r="Q363" s="232" t="s">
        <v>23</v>
      </c>
      <c r="R363" s="232" t="s">
        <v>23</v>
      </c>
      <c r="S363" s="232" t="s">
        <v>23</v>
      </c>
      <c r="T363" s="229" t="s">
        <v>23</v>
      </c>
      <c r="U363" s="232">
        <v>0</v>
      </c>
      <c r="V363" s="232">
        <v>0</v>
      </c>
      <c r="W363" s="229" t="s">
        <v>469</v>
      </c>
      <c r="X363" s="80" t="s">
        <v>450</v>
      </c>
      <c r="Y363" s="232" t="s">
        <v>1</v>
      </c>
    </row>
    <row r="364" spans="1:25">
      <c r="A364" s="232">
        <f t="shared" si="5"/>
        <v>361</v>
      </c>
      <c r="B364" s="232">
        <v>1</v>
      </c>
      <c r="C364" s="232" t="s">
        <v>716</v>
      </c>
      <c r="D364" s="232">
        <v>11609</v>
      </c>
      <c r="E364" s="232" t="s">
        <v>499</v>
      </c>
      <c r="F364" s="229" t="s">
        <v>468</v>
      </c>
      <c r="G364" s="229">
        <v>20211130</v>
      </c>
      <c r="H364" s="232">
        <v>1</v>
      </c>
      <c r="I364" s="232" t="s">
        <v>33</v>
      </c>
      <c r="J364" s="229" t="s">
        <v>656</v>
      </c>
      <c r="K364" s="232" t="s">
        <v>10</v>
      </c>
      <c r="L364" s="232" t="s">
        <v>445</v>
      </c>
      <c r="M364" s="234" t="s">
        <v>80</v>
      </c>
      <c r="N364" s="232" t="s">
        <v>23</v>
      </c>
      <c r="O364" s="232" t="s">
        <v>23</v>
      </c>
      <c r="P364" s="232" t="s">
        <v>23</v>
      </c>
      <c r="Q364" s="232" t="s">
        <v>23</v>
      </c>
      <c r="R364" s="232" t="s">
        <v>23</v>
      </c>
      <c r="S364" s="232" t="s">
        <v>23</v>
      </c>
      <c r="T364" s="229" t="s">
        <v>23</v>
      </c>
      <c r="U364" s="232">
        <v>0</v>
      </c>
      <c r="V364" s="232">
        <v>0</v>
      </c>
      <c r="W364" s="229" t="s">
        <v>469</v>
      </c>
      <c r="X364" s="80" t="s">
        <v>20</v>
      </c>
      <c r="Y364" s="232" t="s">
        <v>1</v>
      </c>
    </row>
    <row r="365" spans="1:25">
      <c r="A365" s="232">
        <f t="shared" si="5"/>
        <v>362</v>
      </c>
      <c r="B365" s="232">
        <v>1</v>
      </c>
      <c r="C365" s="232" t="s">
        <v>716</v>
      </c>
      <c r="D365" s="232">
        <v>11609</v>
      </c>
      <c r="E365" s="232" t="s">
        <v>500</v>
      </c>
      <c r="F365" s="229">
        <v>20211201</v>
      </c>
      <c r="G365" s="229">
        <v>20220531</v>
      </c>
      <c r="H365" s="232">
        <v>1</v>
      </c>
      <c r="I365" s="232" t="s">
        <v>33</v>
      </c>
      <c r="J365" s="229" t="s">
        <v>656</v>
      </c>
      <c r="K365" s="232" t="s">
        <v>10</v>
      </c>
      <c r="L365" s="232" t="s">
        <v>445</v>
      </c>
      <c r="M365" s="234" t="s">
        <v>80</v>
      </c>
      <c r="N365" s="232" t="s">
        <v>23</v>
      </c>
      <c r="O365" s="232" t="s">
        <v>23</v>
      </c>
      <c r="P365" s="232" t="s">
        <v>23</v>
      </c>
      <c r="Q365" s="232" t="s">
        <v>23</v>
      </c>
      <c r="R365" s="232" t="s">
        <v>23</v>
      </c>
      <c r="S365" s="232" t="s">
        <v>23</v>
      </c>
      <c r="T365" s="229" t="s">
        <v>23</v>
      </c>
      <c r="U365" s="232">
        <v>0</v>
      </c>
      <c r="V365" s="232">
        <v>0</v>
      </c>
      <c r="W365" s="229" t="s">
        <v>469</v>
      </c>
      <c r="X365" s="80" t="s">
        <v>20</v>
      </c>
      <c r="Y365" s="232" t="s">
        <v>1</v>
      </c>
    </row>
    <row r="366" spans="1:25">
      <c r="A366" s="232">
        <f t="shared" si="5"/>
        <v>363</v>
      </c>
      <c r="B366" s="232">
        <v>11</v>
      </c>
      <c r="C366" s="232" t="s">
        <v>716</v>
      </c>
      <c r="D366" s="232">
        <v>11609</v>
      </c>
      <c r="E366" s="232" t="s">
        <v>499</v>
      </c>
      <c r="F366" s="229" t="s">
        <v>468</v>
      </c>
      <c r="G366" s="229">
        <v>20211130</v>
      </c>
      <c r="H366" s="232">
        <v>1</v>
      </c>
      <c r="I366" s="232" t="s">
        <v>33</v>
      </c>
      <c r="J366" s="229" t="s">
        <v>656</v>
      </c>
      <c r="K366" s="232" t="s">
        <v>10</v>
      </c>
      <c r="L366" s="232" t="s">
        <v>445</v>
      </c>
      <c r="M366" s="234" t="s">
        <v>80</v>
      </c>
      <c r="N366" s="232" t="s">
        <v>23</v>
      </c>
      <c r="O366" s="232" t="s">
        <v>23</v>
      </c>
      <c r="P366" s="232" t="s">
        <v>23</v>
      </c>
      <c r="Q366" s="232" t="s">
        <v>23</v>
      </c>
      <c r="R366" s="232" t="s">
        <v>23</v>
      </c>
      <c r="S366" s="232" t="s">
        <v>23</v>
      </c>
      <c r="T366" s="229" t="s">
        <v>23</v>
      </c>
      <c r="U366" s="232">
        <v>0</v>
      </c>
      <c r="V366" s="232">
        <v>0</v>
      </c>
      <c r="W366" s="229" t="s">
        <v>469</v>
      </c>
      <c r="X366" s="80" t="s">
        <v>450</v>
      </c>
      <c r="Y366" s="232" t="s">
        <v>1</v>
      </c>
    </row>
    <row r="367" spans="1:25">
      <c r="A367" s="232">
        <f t="shared" si="5"/>
        <v>364</v>
      </c>
      <c r="B367" s="232">
        <v>11</v>
      </c>
      <c r="C367" s="232" t="s">
        <v>716</v>
      </c>
      <c r="D367" s="232">
        <v>11609</v>
      </c>
      <c r="E367" s="232" t="s">
        <v>500</v>
      </c>
      <c r="F367" s="229">
        <v>20211201</v>
      </c>
      <c r="G367" s="229">
        <v>20220531</v>
      </c>
      <c r="H367" s="232">
        <v>1</v>
      </c>
      <c r="I367" s="232" t="s">
        <v>33</v>
      </c>
      <c r="J367" s="229" t="s">
        <v>656</v>
      </c>
      <c r="K367" s="232" t="s">
        <v>10</v>
      </c>
      <c r="L367" s="232" t="s">
        <v>445</v>
      </c>
      <c r="M367" s="234" t="s">
        <v>80</v>
      </c>
      <c r="N367" s="232" t="s">
        <v>23</v>
      </c>
      <c r="O367" s="232" t="s">
        <v>23</v>
      </c>
      <c r="P367" s="232" t="s">
        <v>23</v>
      </c>
      <c r="Q367" s="232" t="s">
        <v>23</v>
      </c>
      <c r="R367" s="232" t="s">
        <v>23</v>
      </c>
      <c r="S367" s="232" t="s">
        <v>23</v>
      </c>
      <c r="T367" s="229" t="s">
        <v>23</v>
      </c>
      <c r="U367" s="232">
        <v>0</v>
      </c>
      <c r="V367" s="232">
        <v>0</v>
      </c>
      <c r="W367" s="229" t="s">
        <v>469</v>
      </c>
      <c r="X367" s="80" t="s">
        <v>450</v>
      </c>
      <c r="Y367" s="232" t="s">
        <v>1</v>
      </c>
    </row>
    <row r="368" spans="1:25">
      <c r="A368" s="232">
        <f t="shared" si="5"/>
        <v>365</v>
      </c>
      <c r="B368" s="232">
        <v>1</v>
      </c>
      <c r="C368" s="232" t="s">
        <v>716</v>
      </c>
      <c r="D368" s="232">
        <v>21609</v>
      </c>
      <c r="E368" s="232" t="s">
        <v>499</v>
      </c>
      <c r="F368" s="229" t="s">
        <v>468</v>
      </c>
      <c r="G368" s="229">
        <v>20211130</v>
      </c>
      <c r="H368" s="232">
        <v>1</v>
      </c>
      <c r="I368" s="232" t="s">
        <v>33</v>
      </c>
      <c r="J368" s="229" t="s">
        <v>656</v>
      </c>
      <c r="K368" s="232" t="s">
        <v>10</v>
      </c>
      <c r="L368" s="232" t="s">
        <v>445</v>
      </c>
      <c r="M368" s="234" t="s">
        <v>80</v>
      </c>
      <c r="N368" s="232" t="s">
        <v>23</v>
      </c>
      <c r="O368" s="232" t="s">
        <v>23</v>
      </c>
      <c r="P368" s="232" t="s">
        <v>23</v>
      </c>
      <c r="Q368" s="232" t="s">
        <v>23</v>
      </c>
      <c r="R368" s="232" t="s">
        <v>23</v>
      </c>
      <c r="S368" s="232" t="s">
        <v>23</v>
      </c>
      <c r="T368" s="229" t="s">
        <v>23</v>
      </c>
      <c r="U368" s="232">
        <v>0</v>
      </c>
      <c r="V368" s="232">
        <v>0</v>
      </c>
      <c r="W368" s="229" t="s">
        <v>469</v>
      </c>
      <c r="X368" s="80" t="s">
        <v>20</v>
      </c>
      <c r="Y368" s="232" t="s">
        <v>1</v>
      </c>
    </row>
    <row r="369" spans="1:25">
      <c r="A369" s="232">
        <f t="shared" si="5"/>
        <v>366</v>
      </c>
      <c r="B369" s="232">
        <v>1</v>
      </c>
      <c r="C369" s="232" t="s">
        <v>716</v>
      </c>
      <c r="D369" s="232">
        <v>21609</v>
      </c>
      <c r="E369" s="232" t="s">
        <v>500</v>
      </c>
      <c r="F369" s="229">
        <v>20211201</v>
      </c>
      <c r="G369" s="229">
        <v>20220531</v>
      </c>
      <c r="H369" s="232">
        <v>1</v>
      </c>
      <c r="I369" s="232" t="s">
        <v>33</v>
      </c>
      <c r="J369" s="229" t="s">
        <v>656</v>
      </c>
      <c r="K369" s="232" t="s">
        <v>10</v>
      </c>
      <c r="L369" s="232" t="s">
        <v>445</v>
      </c>
      <c r="M369" s="234" t="s">
        <v>80</v>
      </c>
      <c r="N369" s="232" t="s">
        <v>23</v>
      </c>
      <c r="O369" s="232" t="s">
        <v>23</v>
      </c>
      <c r="P369" s="232" t="s">
        <v>23</v>
      </c>
      <c r="Q369" s="232" t="s">
        <v>23</v>
      </c>
      <c r="R369" s="232" t="s">
        <v>23</v>
      </c>
      <c r="S369" s="232" t="s">
        <v>23</v>
      </c>
      <c r="T369" s="229" t="s">
        <v>23</v>
      </c>
      <c r="U369" s="232">
        <v>0</v>
      </c>
      <c r="V369" s="232">
        <v>0</v>
      </c>
      <c r="W369" s="229" t="s">
        <v>469</v>
      </c>
      <c r="X369" s="80" t="s">
        <v>20</v>
      </c>
      <c r="Y369" s="232" t="s">
        <v>1</v>
      </c>
    </row>
    <row r="370" spans="1:25">
      <c r="A370" s="232">
        <f t="shared" si="5"/>
        <v>367</v>
      </c>
      <c r="B370" s="232">
        <v>11</v>
      </c>
      <c r="C370" s="232" t="s">
        <v>716</v>
      </c>
      <c r="D370" s="232">
        <v>21609</v>
      </c>
      <c r="E370" s="232" t="s">
        <v>499</v>
      </c>
      <c r="F370" s="229" t="s">
        <v>468</v>
      </c>
      <c r="G370" s="229">
        <v>20211130</v>
      </c>
      <c r="H370" s="232">
        <v>1</v>
      </c>
      <c r="I370" s="232" t="s">
        <v>33</v>
      </c>
      <c r="J370" s="229" t="s">
        <v>656</v>
      </c>
      <c r="K370" s="232" t="s">
        <v>10</v>
      </c>
      <c r="L370" s="232" t="s">
        <v>445</v>
      </c>
      <c r="M370" s="234" t="s">
        <v>80</v>
      </c>
      <c r="N370" s="232" t="s">
        <v>23</v>
      </c>
      <c r="O370" s="232" t="s">
        <v>23</v>
      </c>
      <c r="P370" s="232" t="s">
        <v>23</v>
      </c>
      <c r="Q370" s="232" t="s">
        <v>23</v>
      </c>
      <c r="R370" s="232" t="s">
        <v>23</v>
      </c>
      <c r="S370" s="232" t="s">
        <v>23</v>
      </c>
      <c r="T370" s="229" t="s">
        <v>23</v>
      </c>
      <c r="U370" s="232">
        <v>0</v>
      </c>
      <c r="V370" s="232">
        <v>0</v>
      </c>
      <c r="W370" s="229" t="s">
        <v>469</v>
      </c>
      <c r="X370" s="80" t="s">
        <v>450</v>
      </c>
      <c r="Y370" s="232" t="s">
        <v>1</v>
      </c>
    </row>
    <row r="371" spans="1:25">
      <c r="A371" s="232">
        <f t="shared" si="5"/>
        <v>368</v>
      </c>
      <c r="B371" s="232">
        <v>11</v>
      </c>
      <c r="C371" s="232" t="s">
        <v>716</v>
      </c>
      <c r="D371" s="232">
        <v>21609</v>
      </c>
      <c r="E371" s="232" t="s">
        <v>500</v>
      </c>
      <c r="F371" s="229">
        <v>20211201</v>
      </c>
      <c r="G371" s="229">
        <v>20220531</v>
      </c>
      <c r="H371" s="232">
        <v>1</v>
      </c>
      <c r="I371" s="232" t="s">
        <v>33</v>
      </c>
      <c r="J371" s="229" t="s">
        <v>656</v>
      </c>
      <c r="K371" s="232" t="s">
        <v>10</v>
      </c>
      <c r="L371" s="232" t="s">
        <v>445</v>
      </c>
      <c r="M371" s="234" t="s">
        <v>80</v>
      </c>
      <c r="N371" s="232" t="s">
        <v>23</v>
      </c>
      <c r="O371" s="232" t="s">
        <v>23</v>
      </c>
      <c r="P371" s="232" t="s">
        <v>23</v>
      </c>
      <c r="Q371" s="232" t="s">
        <v>23</v>
      </c>
      <c r="R371" s="232" t="s">
        <v>23</v>
      </c>
      <c r="S371" s="232" t="s">
        <v>23</v>
      </c>
      <c r="T371" s="229" t="s">
        <v>23</v>
      </c>
      <c r="U371" s="232">
        <v>0</v>
      </c>
      <c r="V371" s="232">
        <v>0</v>
      </c>
      <c r="W371" s="229" t="s">
        <v>469</v>
      </c>
      <c r="X371" s="80" t="s">
        <v>450</v>
      </c>
      <c r="Y371" s="232" t="s">
        <v>1</v>
      </c>
    </row>
    <row r="372" spans="1:25">
      <c r="A372" s="232">
        <f t="shared" si="5"/>
        <v>369</v>
      </c>
      <c r="B372" s="232">
        <v>1</v>
      </c>
      <c r="C372" s="232" t="s">
        <v>716</v>
      </c>
      <c r="D372" s="232">
        <v>99100</v>
      </c>
      <c r="E372" s="232" t="s">
        <v>499</v>
      </c>
      <c r="F372" s="229" t="s">
        <v>468</v>
      </c>
      <c r="G372" s="229">
        <v>20211130</v>
      </c>
      <c r="H372" s="232">
        <v>1</v>
      </c>
      <c r="I372" s="232" t="s">
        <v>33</v>
      </c>
      <c r="J372" s="229" t="s">
        <v>656</v>
      </c>
      <c r="K372" s="232" t="s">
        <v>10</v>
      </c>
      <c r="L372" s="232" t="s">
        <v>445</v>
      </c>
      <c r="M372" s="234" t="s">
        <v>81</v>
      </c>
      <c r="N372" s="232" t="s">
        <v>23</v>
      </c>
      <c r="O372" s="232" t="s">
        <v>23</v>
      </c>
      <c r="P372" s="232" t="s">
        <v>23</v>
      </c>
      <c r="Q372" s="232" t="s">
        <v>23</v>
      </c>
      <c r="R372" s="232" t="s">
        <v>23</v>
      </c>
      <c r="S372" s="232" t="s">
        <v>23</v>
      </c>
      <c r="T372" s="229" t="s">
        <v>23</v>
      </c>
      <c r="U372" s="232">
        <v>0</v>
      </c>
      <c r="V372" s="232">
        <v>0</v>
      </c>
      <c r="W372" s="229" t="s">
        <v>469</v>
      </c>
      <c r="X372" s="80" t="s">
        <v>20</v>
      </c>
      <c r="Y372" s="232" t="s">
        <v>1</v>
      </c>
    </row>
    <row r="373" spans="1:25">
      <c r="A373" s="232">
        <f t="shared" si="5"/>
        <v>370</v>
      </c>
      <c r="B373" s="232">
        <v>1</v>
      </c>
      <c r="C373" s="232" t="s">
        <v>716</v>
      </c>
      <c r="D373" s="232">
        <v>99100</v>
      </c>
      <c r="E373" s="232" t="s">
        <v>500</v>
      </c>
      <c r="F373" s="229">
        <v>20211201</v>
      </c>
      <c r="G373" s="229">
        <v>20220531</v>
      </c>
      <c r="H373" s="232">
        <v>1</v>
      </c>
      <c r="I373" s="232" t="s">
        <v>33</v>
      </c>
      <c r="J373" s="229" t="s">
        <v>656</v>
      </c>
      <c r="K373" s="232" t="s">
        <v>10</v>
      </c>
      <c r="L373" s="232" t="s">
        <v>445</v>
      </c>
      <c r="M373" s="234" t="s">
        <v>81</v>
      </c>
      <c r="N373" s="232" t="s">
        <v>23</v>
      </c>
      <c r="O373" s="232" t="s">
        <v>23</v>
      </c>
      <c r="P373" s="232" t="s">
        <v>23</v>
      </c>
      <c r="Q373" s="232" t="s">
        <v>23</v>
      </c>
      <c r="R373" s="232" t="s">
        <v>23</v>
      </c>
      <c r="S373" s="232" t="s">
        <v>23</v>
      </c>
      <c r="T373" s="229" t="s">
        <v>23</v>
      </c>
      <c r="U373" s="232">
        <v>0</v>
      </c>
      <c r="V373" s="232">
        <v>0</v>
      </c>
      <c r="W373" s="229" t="s">
        <v>469</v>
      </c>
      <c r="X373" s="80" t="s">
        <v>20</v>
      </c>
      <c r="Y373" s="232" t="s">
        <v>1</v>
      </c>
    </row>
    <row r="374" spans="1:25">
      <c r="A374" s="232">
        <f t="shared" si="5"/>
        <v>371</v>
      </c>
      <c r="B374" s="232">
        <v>11</v>
      </c>
      <c r="C374" s="232" t="s">
        <v>716</v>
      </c>
      <c r="D374" s="232">
        <v>99100</v>
      </c>
      <c r="E374" s="232" t="s">
        <v>499</v>
      </c>
      <c r="F374" s="229" t="s">
        <v>468</v>
      </c>
      <c r="G374" s="229">
        <v>20211130</v>
      </c>
      <c r="H374" s="232">
        <v>1</v>
      </c>
      <c r="I374" s="232" t="s">
        <v>33</v>
      </c>
      <c r="J374" s="229" t="s">
        <v>656</v>
      </c>
      <c r="K374" s="232" t="s">
        <v>10</v>
      </c>
      <c r="L374" s="232" t="s">
        <v>445</v>
      </c>
      <c r="M374" s="234" t="s">
        <v>81</v>
      </c>
      <c r="N374" s="232" t="s">
        <v>23</v>
      </c>
      <c r="O374" s="232" t="s">
        <v>23</v>
      </c>
      <c r="P374" s="232" t="s">
        <v>23</v>
      </c>
      <c r="Q374" s="232" t="s">
        <v>23</v>
      </c>
      <c r="R374" s="232" t="s">
        <v>23</v>
      </c>
      <c r="S374" s="232" t="s">
        <v>23</v>
      </c>
      <c r="T374" s="229" t="s">
        <v>23</v>
      </c>
      <c r="U374" s="232">
        <v>0</v>
      </c>
      <c r="V374" s="232">
        <v>0</v>
      </c>
      <c r="W374" s="229" t="s">
        <v>469</v>
      </c>
      <c r="X374" s="80" t="s">
        <v>450</v>
      </c>
      <c r="Y374" s="232" t="s">
        <v>1</v>
      </c>
    </row>
    <row r="375" spans="1:25">
      <c r="A375" s="232">
        <f t="shared" si="5"/>
        <v>372</v>
      </c>
      <c r="B375" s="232">
        <v>11</v>
      </c>
      <c r="C375" s="232" t="s">
        <v>716</v>
      </c>
      <c r="D375" s="232">
        <v>99100</v>
      </c>
      <c r="E375" s="232" t="s">
        <v>500</v>
      </c>
      <c r="F375" s="229">
        <v>20211201</v>
      </c>
      <c r="G375" s="229">
        <v>20220531</v>
      </c>
      <c r="H375" s="232">
        <v>1</v>
      </c>
      <c r="I375" s="232" t="s">
        <v>33</v>
      </c>
      <c r="J375" s="229" t="s">
        <v>656</v>
      </c>
      <c r="K375" s="232" t="s">
        <v>10</v>
      </c>
      <c r="L375" s="232" t="s">
        <v>445</v>
      </c>
      <c r="M375" s="234" t="s">
        <v>81</v>
      </c>
      <c r="N375" s="232" t="s">
        <v>23</v>
      </c>
      <c r="O375" s="232" t="s">
        <v>23</v>
      </c>
      <c r="P375" s="232" t="s">
        <v>23</v>
      </c>
      <c r="Q375" s="232" t="s">
        <v>23</v>
      </c>
      <c r="R375" s="232" t="s">
        <v>23</v>
      </c>
      <c r="S375" s="232" t="s">
        <v>23</v>
      </c>
      <c r="T375" s="229" t="s">
        <v>23</v>
      </c>
      <c r="U375" s="232">
        <v>0</v>
      </c>
      <c r="V375" s="232">
        <v>0</v>
      </c>
      <c r="W375" s="229" t="s">
        <v>469</v>
      </c>
      <c r="X375" s="80" t="s">
        <v>450</v>
      </c>
      <c r="Y375" s="232" t="s">
        <v>1</v>
      </c>
    </row>
    <row r="376" spans="1:25">
      <c r="A376" s="232">
        <f t="shared" si="5"/>
        <v>373</v>
      </c>
      <c r="B376" s="232">
        <v>1</v>
      </c>
      <c r="C376" s="232" t="s">
        <v>716</v>
      </c>
      <c r="D376" s="232">
        <v>79101</v>
      </c>
      <c r="E376" s="232" t="s">
        <v>499</v>
      </c>
      <c r="F376" s="229" t="s">
        <v>468</v>
      </c>
      <c r="G376" s="229">
        <v>20211130</v>
      </c>
      <c r="H376" s="232">
        <v>1</v>
      </c>
      <c r="I376" s="232" t="s">
        <v>33</v>
      </c>
      <c r="J376" s="229" t="s">
        <v>656</v>
      </c>
      <c r="K376" s="232" t="s">
        <v>10</v>
      </c>
      <c r="L376" s="232" t="s">
        <v>445</v>
      </c>
      <c r="M376" s="234" t="s">
        <v>81</v>
      </c>
      <c r="N376" s="232" t="s">
        <v>23</v>
      </c>
      <c r="O376" s="232" t="s">
        <v>23</v>
      </c>
      <c r="P376" s="232" t="s">
        <v>23</v>
      </c>
      <c r="Q376" s="232" t="s">
        <v>23</v>
      </c>
      <c r="R376" s="232" t="s">
        <v>23</v>
      </c>
      <c r="S376" s="232" t="s">
        <v>23</v>
      </c>
      <c r="T376" s="229" t="s">
        <v>23</v>
      </c>
      <c r="U376" s="232">
        <v>0</v>
      </c>
      <c r="V376" s="232">
        <v>0</v>
      </c>
      <c r="W376" s="229" t="s">
        <v>469</v>
      </c>
      <c r="X376" s="80" t="s">
        <v>20</v>
      </c>
      <c r="Y376" s="232" t="s">
        <v>1</v>
      </c>
    </row>
    <row r="377" spans="1:25">
      <c r="A377" s="232">
        <f t="shared" si="5"/>
        <v>374</v>
      </c>
      <c r="B377" s="232">
        <v>1</v>
      </c>
      <c r="C377" s="232" t="s">
        <v>716</v>
      </c>
      <c r="D377" s="232">
        <v>79101</v>
      </c>
      <c r="E377" s="232" t="s">
        <v>500</v>
      </c>
      <c r="F377" s="229">
        <v>20211201</v>
      </c>
      <c r="G377" s="229">
        <v>20220531</v>
      </c>
      <c r="H377" s="232">
        <v>1</v>
      </c>
      <c r="I377" s="232" t="s">
        <v>33</v>
      </c>
      <c r="J377" s="229" t="s">
        <v>656</v>
      </c>
      <c r="K377" s="232" t="s">
        <v>10</v>
      </c>
      <c r="L377" s="232" t="s">
        <v>445</v>
      </c>
      <c r="M377" s="234" t="s">
        <v>81</v>
      </c>
      <c r="N377" s="232" t="s">
        <v>23</v>
      </c>
      <c r="O377" s="232" t="s">
        <v>23</v>
      </c>
      <c r="P377" s="232" t="s">
        <v>23</v>
      </c>
      <c r="Q377" s="232" t="s">
        <v>23</v>
      </c>
      <c r="R377" s="232" t="s">
        <v>23</v>
      </c>
      <c r="S377" s="232" t="s">
        <v>23</v>
      </c>
      <c r="T377" s="229" t="s">
        <v>23</v>
      </c>
      <c r="U377" s="232">
        <v>0</v>
      </c>
      <c r="V377" s="232">
        <v>0</v>
      </c>
      <c r="W377" s="229" t="s">
        <v>469</v>
      </c>
      <c r="X377" s="80" t="s">
        <v>20</v>
      </c>
      <c r="Y377" s="232" t="s">
        <v>1</v>
      </c>
    </row>
    <row r="378" spans="1:25">
      <c r="A378" s="232">
        <f t="shared" si="5"/>
        <v>375</v>
      </c>
      <c r="B378" s="232">
        <v>11</v>
      </c>
      <c r="C378" s="232" t="s">
        <v>716</v>
      </c>
      <c r="D378" s="232">
        <v>79101</v>
      </c>
      <c r="E378" s="232" t="s">
        <v>499</v>
      </c>
      <c r="F378" s="229" t="s">
        <v>468</v>
      </c>
      <c r="G378" s="229">
        <v>20211130</v>
      </c>
      <c r="H378" s="232">
        <v>1</v>
      </c>
      <c r="I378" s="232" t="s">
        <v>33</v>
      </c>
      <c r="J378" s="229" t="s">
        <v>656</v>
      </c>
      <c r="K378" s="232" t="s">
        <v>10</v>
      </c>
      <c r="L378" s="232" t="s">
        <v>445</v>
      </c>
      <c r="M378" s="234" t="s">
        <v>81</v>
      </c>
      <c r="N378" s="232" t="s">
        <v>23</v>
      </c>
      <c r="O378" s="232" t="s">
        <v>23</v>
      </c>
      <c r="P378" s="232" t="s">
        <v>23</v>
      </c>
      <c r="Q378" s="232" t="s">
        <v>23</v>
      </c>
      <c r="R378" s="232" t="s">
        <v>23</v>
      </c>
      <c r="S378" s="232" t="s">
        <v>23</v>
      </c>
      <c r="T378" s="229" t="s">
        <v>23</v>
      </c>
      <c r="U378" s="232">
        <v>0</v>
      </c>
      <c r="V378" s="232">
        <v>0</v>
      </c>
      <c r="W378" s="229" t="s">
        <v>469</v>
      </c>
      <c r="X378" s="80" t="s">
        <v>450</v>
      </c>
      <c r="Y378" s="232" t="s">
        <v>1</v>
      </c>
    </row>
    <row r="379" spans="1:25">
      <c r="A379" s="232">
        <f t="shared" si="5"/>
        <v>376</v>
      </c>
      <c r="B379" s="232">
        <v>11</v>
      </c>
      <c r="C379" s="232" t="s">
        <v>716</v>
      </c>
      <c r="D379" s="232">
        <v>79101</v>
      </c>
      <c r="E379" s="232" t="s">
        <v>500</v>
      </c>
      <c r="F379" s="229">
        <v>20211201</v>
      </c>
      <c r="G379" s="229">
        <v>20220531</v>
      </c>
      <c r="H379" s="232">
        <v>1</v>
      </c>
      <c r="I379" s="232" t="s">
        <v>33</v>
      </c>
      <c r="J379" s="229" t="s">
        <v>656</v>
      </c>
      <c r="K379" s="232" t="s">
        <v>10</v>
      </c>
      <c r="L379" s="232" t="s">
        <v>445</v>
      </c>
      <c r="M379" s="234" t="s">
        <v>81</v>
      </c>
      <c r="N379" s="232" t="s">
        <v>23</v>
      </c>
      <c r="O379" s="232" t="s">
        <v>23</v>
      </c>
      <c r="P379" s="232" t="s">
        <v>23</v>
      </c>
      <c r="Q379" s="232" t="s">
        <v>23</v>
      </c>
      <c r="R379" s="232" t="s">
        <v>23</v>
      </c>
      <c r="S379" s="232" t="s">
        <v>23</v>
      </c>
      <c r="T379" s="229" t="s">
        <v>23</v>
      </c>
      <c r="U379" s="232">
        <v>0</v>
      </c>
      <c r="V379" s="232">
        <v>0</v>
      </c>
      <c r="W379" s="229" t="s">
        <v>469</v>
      </c>
      <c r="X379" s="80" t="s">
        <v>450</v>
      </c>
      <c r="Y379" s="232" t="s">
        <v>1</v>
      </c>
    </row>
    <row r="380" spans="1:25">
      <c r="A380" s="232">
        <f t="shared" si="5"/>
        <v>377</v>
      </c>
      <c r="B380" s="232">
        <v>1</v>
      </c>
      <c r="C380" s="232" t="s">
        <v>716</v>
      </c>
      <c r="D380" s="232">
        <v>11609</v>
      </c>
      <c r="E380" s="232" t="s">
        <v>499</v>
      </c>
      <c r="F380" s="229" t="s">
        <v>468</v>
      </c>
      <c r="G380" s="229">
        <v>20211130</v>
      </c>
      <c r="H380" s="232">
        <v>1</v>
      </c>
      <c r="I380" s="232" t="s">
        <v>33</v>
      </c>
      <c r="J380" s="229" t="s">
        <v>656</v>
      </c>
      <c r="K380" s="232" t="s">
        <v>10</v>
      </c>
      <c r="L380" s="232" t="s">
        <v>445</v>
      </c>
      <c r="M380" s="234" t="s">
        <v>81</v>
      </c>
      <c r="N380" s="232" t="s">
        <v>23</v>
      </c>
      <c r="O380" s="232" t="s">
        <v>23</v>
      </c>
      <c r="P380" s="232" t="s">
        <v>23</v>
      </c>
      <c r="Q380" s="232" t="s">
        <v>23</v>
      </c>
      <c r="R380" s="232" t="s">
        <v>23</v>
      </c>
      <c r="S380" s="232" t="s">
        <v>23</v>
      </c>
      <c r="T380" s="229" t="s">
        <v>23</v>
      </c>
      <c r="U380" s="232">
        <v>0</v>
      </c>
      <c r="V380" s="232">
        <v>0</v>
      </c>
      <c r="W380" s="229" t="s">
        <v>469</v>
      </c>
      <c r="X380" s="80" t="s">
        <v>20</v>
      </c>
      <c r="Y380" s="232" t="s">
        <v>1</v>
      </c>
    </row>
    <row r="381" spans="1:25">
      <c r="A381" s="232">
        <f t="shared" si="5"/>
        <v>378</v>
      </c>
      <c r="B381" s="232">
        <v>1</v>
      </c>
      <c r="C381" s="232" t="s">
        <v>716</v>
      </c>
      <c r="D381" s="232">
        <v>11609</v>
      </c>
      <c r="E381" s="232" t="s">
        <v>500</v>
      </c>
      <c r="F381" s="229">
        <v>20211201</v>
      </c>
      <c r="G381" s="229">
        <v>20220531</v>
      </c>
      <c r="H381" s="232">
        <v>1</v>
      </c>
      <c r="I381" s="232" t="s">
        <v>33</v>
      </c>
      <c r="J381" s="229" t="s">
        <v>656</v>
      </c>
      <c r="K381" s="232" t="s">
        <v>10</v>
      </c>
      <c r="L381" s="232" t="s">
        <v>445</v>
      </c>
      <c r="M381" s="234" t="s">
        <v>81</v>
      </c>
      <c r="N381" s="232" t="s">
        <v>23</v>
      </c>
      <c r="O381" s="232" t="s">
        <v>23</v>
      </c>
      <c r="P381" s="232" t="s">
        <v>23</v>
      </c>
      <c r="Q381" s="232" t="s">
        <v>23</v>
      </c>
      <c r="R381" s="232" t="s">
        <v>23</v>
      </c>
      <c r="S381" s="232" t="s">
        <v>23</v>
      </c>
      <c r="T381" s="229" t="s">
        <v>23</v>
      </c>
      <c r="U381" s="232">
        <v>0</v>
      </c>
      <c r="V381" s="232">
        <v>0</v>
      </c>
      <c r="W381" s="229" t="s">
        <v>469</v>
      </c>
      <c r="X381" s="80" t="s">
        <v>20</v>
      </c>
      <c r="Y381" s="232" t="s">
        <v>1</v>
      </c>
    </row>
    <row r="382" spans="1:25">
      <c r="A382" s="232">
        <f t="shared" si="5"/>
        <v>379</v>
      </c>
      <c r="B382" s="232">
        <v>11</v>
      </c>
      <c r="C382" s="232" t="s">
        <v>716</v>
      </c>
      <c r="D382" s="232">
        <v>11609</v>
      </c>
      <c r="E382" s="232" t="s">
        <v>499</v>
      </c>
      <c r="F382" s="229" t="s">
        <v>468</v>
      </c>
      <c r="G382" s="229">
        <v>20211130</v>
      </c>
      <c r="H382" s="232">
        <v>1</v>
      </c>
      <c r="I382" s="232" t="s">
        <v>33</v>
      </c>
      <c r="J382" s="229" t="s">
        <v>656</v>
      </c>
      <c r="K382" s="232" t="s">
        <v>10</v>
      </c>
      <c r="L382" s="232" t="s">
        <v>445</v>
      </c>
      <c r="M382" s="234" t="s">
        <v>81</v>
      </c>
      <c r="N382" s="232" t="s">
        <v>23</v>
      </c>
      <c r="O382" s="232" t="s">
        <v>23</v>
      </c>
      <c r="P382" s="232" t="s">
        <v>23</v>
      </c>
      <c r="Q382" s="232" t="s">
        <v>23</v>
      </c>
      <c r="R382" s="232" t="s">
        <v>23</v>
      </c>
      <c r="S382" s="232" t="s">
        <v>23</v>
      </c>
      <c r="T382" s="229" t="s">
        <v>23</v>
      </c>
      <c r="U382" s="232">
        <v>0</v>
      </c>
      <c r="V382" s="232">
        <v>0</v>
      </c>
      <c r="W382" s="229" t="s">
        <v>469</v>
      </c>
      <c r="X382" s="80" t="s">
        <v>450</v>
      </c>
      <c r="Y382" s="232" t="s">
        <v>1</v>
      </c>
    </row>
    <row r="383" spans="1:25">
      <c r="A383" s="232">
        <f t="shared" si="5"/>
        <v>380</v>
      </c>
      <c r="B383" s="232">
        <v>11</v>
      </c>
      <c r="C383" s="232" t="s">
        <v>716</v>
      </c>
      <c r="D383" s="232">
        <v>11609</v>
      </c>
      <c r="E383" s="232" t="s">
        <v>500</v>
      </c>
      <c r="F383" s="229">
        <v>20211201</v>
      </c>
      <c r="G383" s="229">
        <v>20220531</v>
      </c>
      <c r="H383" s="232">
        <v>1</v>
      </c>
      <c r="I383" s="232" t="s">
        <v>33</v>
      </c>
      <c r="J383" s="229" t="s">
        <v>656</v>
      </c>
      <c r="K383" s="232" t="s">
        <v>10</v>
      </c>
      <c r="L383" s="232" t="s">
        <v>445</v>
      </c>
      <c r="M383" s="234" t="s">
        <v>81</v>
      </c>
      <c r="N383" s="232" t="s">
        <v>23</v>
      </c>
      <c r="O383" s="232" t="s">
        <v>23</v>
      </c>
      <c r="P383" s="232" t="s">
        <v>23</v>
      </c>
      <c r="Q383" s="232" t="s">
        <v>23</v>
      </c>
      <c r="R383" s="232" t="s">
        <v>23</v>
      </c>
      <c r="S383" s="232" t="s">
        <v>23</v>
      </c>
      <c r="T383" s="229" t="s">
        <v>23</v>
      </c>
      <c r="U383" s="232">
        <v>0</v>
      </c>
      <c r="V383" s="232">
        <v>0</v>
      </c>
      <c r="W383" s="229" t="s">
        <v>469</v>
      </c>
      <c r="X383" s="80" t="s">
        <v>450</v>
      </c>
      <c r="Y383" s="232" t="s">
        <v>1</v>
      </c>
    </row>
    <row r="384" spans="1:25">
      <c r="A384" s="232">
        <f t="shared" si="5"/>
        <v>381</v>
      </c>
      <c r="B384" s="232">
        <v>1</v>
      </c>
      <c r="C384" s="232" t="s">
        <v>716</v>
      </c>
      <c r="D384" s="232">
        <v>21609</v>
      </c>
      <c r="E384" s="232" t="s">
        <v>499</v>
      </c>
      <c r="F384" s="229" t="s">
        <v>468</v>
      </c>
      <c r="G384" s="229">
        <v>20211130</v>
      </c>
      <c r="H384" s="232">
        <v>1</v>
      </c>
      <c r="I384" s="232" t="s">
        <v>33</v>
      </c>
      <c r="J384" s="229" t="s">
        <v>656</v>
      </c>
      <c r="K384" s="232" t="s">
        <v>10</v>
      </c>
      <c r="L384" s="232" t="s">
        <v>445</v>
      </c>
      <c r="M384" s="234" t="s">
        <v>81</v>
      </c>
      <c r="N384" s="232" t="s">
        <v>23</v>
      </c>
      <c r="O384" s="232" t="s">
        <v>23</v>
      </c>
      <c r="P384" s="232" t="s">
        <v>23</v>
      </c>
      <c r="Q384" s="232" t="s">
        <v>23</v>
      </c>
      <c r="R384" s="232" t="s">
        <v>23</v>
      </c>
      <c r="S384" s="232" t="s">
        <v>23</v>
      </c>
      <c r="T384" s="229" t="s">
        <v>23</v>
      </c>
      <c r="U384" s="232">
        <v>0</v>
      </c>
      <c r="V384" s="232">
        <v>0</v>
      </c>
      <c r="W384" s="229" t="s">
        <v>469</v>
      </c>
      <c r="X384" s="80" t="s">
        <v>20</v>
      </c>
      <c r="Y384" s="232" t="s">
        <v>1</v>
      </c>
    </row>
    <row r="385" spans="1:25">
      <c r="A385" s="232">
        <f t="shared" si="5"/>
        <v>382</v>
      </c>
      <c r="B385" s="232">
        <v>1</v>
      </c>
      <c r="C385" s="232" t="s">
        <v>716</v>
      </c>
      <c r="D385" s="232">
        <v>21609</v>
      </c>
      <c r="E385" s="232" t="s">
        <v>500</v>
      </c>
      <c r="F385" s="229">
        <v>20211201</v>
      </c>
      <c r="G385" s="229">
        <v>20220531</v>
      </c>
      <c r="H385" s="232">
        <v>1</v>
      </c>
      <c r="I385" s="232" t="s">
        <v>33</v>
      </c>
      <c r="J385" s="229" t="s">
        <v>656</v>
      </c>
      <c r="K385" s="232" t="s">
        <v>10</v>
      </c>
      <c r="L385" s="232" t="s">
        <v>445</v>
      </c>
      <c r="M385" s="234" t="s">
        <v>81</v>
      </c>
      <c r="N385" s="232" t="s">
        <v>23</v>
      </c>
      <c r="O385" s="232" t="s">
        <v>23</v>
      </c>
      <c r="P385" s="232" t="s">
        <v>23</v>
      </c>
      <c r="Q385" s="232" t="s">
        <v>23</v>
      </c>
      <c r="R385" s="232" t="s">
        <v>23</v>
      </c>
      <c r="S385" s="232" t="s">
        <v>23</v>
      </c>
      <c r="T385" s="229" t="s">
        <v>23</v>
      </c>
      <c r="U385" s="232">
        <v>0</v>
      </c>
      <c r="V385" s="232">
        <v>0</v>
      </c>
      <c r="W385" s="229" t="s">
        <v>469</v>
      </c>
      <c r="X385" s="80" t="s">
        <v>20</v>
      </c>
      <c r="Y385" s="232" t="s">
        <v>1</v>
      </c>
    </row>
    <row r="386" spans="1:25">
      <c r="A386" s="232">
        <f t="shared" si="5"/>
        <v>383</v>
      </c>
      <c r="B386" s="232">
        <v>11</v>
      </c>
      <c r="C386" s="232" t="s">
        <v>716</v>
      </c>
      <c r="D386" s="232">
        <v>21609</v>
      </c>
      <c r="E386" s="232" t="s">
        <v>499</v>
      </c>
      <c r="F386" s="229" t="s">
        <v>468</v>
      </c>
      <c r="G386" s="229">
        <v>20211130</v>
      </c>
      <c r="H386" s="232">
        <v>1</v>
      </c>
      <c r="I386" s="232" t="s">
        <v>33</v>
      </c>
      <c r="J386" s="229" t="s">
        <v>656</v>
      </c>
      <c r="K386" s="232" t="s">
        <v>10</v>
      </c>
      <c r="L386" s="232" t="s">
        <v>445</v>
      </c>
      <c r="M386" s="234" t="s">
        <v>81</v>
      </c>
      <c r="N386" s="232" t="s">
        <v>23</v>
      </c>
      <c r="O386" s="232" t="s">
        <v>23</v>
      </c>
      <c r="P386" s="232" t="s">
        <v>23</v>
      </c>
      <c r="Q386" s="232" t="s">
        <v>23</v>
      </c>
      <c r="R386" s="232" t="s">
        <v>23</v>
      </c>
      <c r="S386" s="232" t="s">
        <v>23</v>
      </c>
      <c r="T386" s="229" t="s">
        <v>23</v>
      </c>
      <c r="U386" s="232">
        <v>0</v>
      </c>
      <c r="V386" s="232">
        <v>0</v>
      </c>
      <c r="W386" s="229" t="s">
        <v>469</v>
      </c>
      <c r="X386" s="80" t="s">
        <v>450</v>
      </c>
      <c r="Y386" s="232" t="s">
        <v>1</v>
      </c>
    </row>
    <row r="387" spans="1:25">
      <c r="A387" s="232">
        <f t="shared" si="5"/>
        <v>384</v>
      </c>
      <c r="B387" s="232">
        <v>11</v>
      </c>
      <c r="C387" s="232" t="s">
        <v>716</v>
      </c>
      <c r="D387" s="232">
        <v>21609</v>
      </c>
      <c r="E387" s="232" t="s">
        <v>500</v>
      </c>
      <c r="F387" s="229">
        <v>20211201</v>
      </c>
      <c r="G387" s="229">
        <v>20220531</v>
      </c>
      <c r="H387" s="232">
        <v>1</v>
      </c>
      <c r="I387" s="232" t="s">
        <v>33</v>
      </c>
      <c r="J387" s="229" t="s">
        <v>656</v>
      </c>
      <c r="K387" s="232" t="s">
        <v>10</v>
      </c>
      <c r="L387" s="232" t="s">
        <v>445</v>
      </c>
      <c r="M387" s="234" t="s">
        <v>81</v>
      </c>
      <c r="N387" s="232" t="s">
        <v>23</v>
      </c>
      <c r="O387" s="232" t="s">
        <v>23</v>
      </c>
      <c r="P387" s="232" t="s">
        <v>23</v>
      </c>
      <c r="Q387" s="232" t="s">
        <v>23</v>
      </c>
      <c r="R387" s="232" t="s">
        <v>23</v>
      </c>
      <c r="S387" s="232" t="s">
        <v>23</v>
      </c>
      <c r="T387" s="229" t="s">
        <v>23</v>
      </c>
      <c r="U387" s="232">
        <v>0</v>
      </c>
      <c r="V387" s="232">
        <v>0</v>
      </c>
      <c r="W387" s="229" t="s">
        <v>469</v>
      </c>
      <c r="X387" s="80" t="s">
        <v>450</v>
      </c>
      <c r="Y387" s="232" t="s">
        <v>1</v>
      </c>
    </row>
    <row r="388" spans="1:25">
      <c r="A388" s="232">
        <f t="shared" si="5"/>
        <v>385</v>
      </c>
      <c r="B388" s="232">
        <v>1</v>
      </c>
      <c r="C388" s="232" t="s">
        <v>716</v>
      </c>
      <c r="D388" s="232">
        <v>99100</v>
      </c>
      <c r="E388" s="232" t="s">
        <v>499</v>
      </c>
      <c r="F388" s="229" t="s">
        <v>468</v>
      </c>
      <c r="G388" s="229">
        <v>20211130</v>
      </c>
      <c r="H388" s="232">
        <v>1</v>
      </c>
      <c r="I388" s="232" t="s">
        <v>33</v>
      </c>
      <c r="J388" s="229" t="s">
        <v>656</v>
      </c>
      <c r="K388" s="232" t="s">
        <v>10</v>
      </c>
      <c r="L388" s="232" t="s">
        <v>445</v>
      </c>
      <c r="M388" s="234" t="s">
        <v>82</v>
      </c>
      <c r="N388" s="232" t="s">
        <v>23</v>
      </c>
      <c r="O388" s="232" t="s">
        <v>23</v>
      </c>
      <c r="P388" s="232" t="s">
        <v>23</v>
      </c>
      <c r="Q388" s="232" t="s">
        <v>23</v>
      </c>
      <c r="R388" s="232" t="s">
        <v>23</v>
      </c>
      <c r="S388" s="232" t="s">
        <v>23</v>
      </c>
      <c r="T388" s="229" t="s">
        <v>23</v>
      </c>
      <c r="U388" s="232">
        <v>0</v>
      </c>
      <c r="V388" s="232">
        <v>0</v>
      </c>
      <c r="W388" s="229" t="s">
        <v>469</v>
      </c>
      <c r="X388" s="80" t="s">
        <v>20</v>
      </c>
      <c r="Y388" s="232" t="s">
        <v>1</v>
      </c>
    </row>
    <row r="389" spans="1:25">
      <c r="A389" s="232">
        <f t="shared" si="5"/>
        <v>386</v>
      </c>
      <c r="B389" s="232">
        <v>1</v>
      </c>
      <c r="C389" s="232" t="s">
        <v>716</v>
      </c>
      <c r="D389" s="232">
        <v>99100</v>
      </c>
      <c r="E389" s="232" t="s">
        <v>500</v>
      </c>
      <c r="F389" s="229">
        <v>20211201</v>
      </c>
      <c r="G389" s="229">
        <v>20220531</v>
      </c>
      <c r="H389" s="232">
        <v>1</v>
      </c>
      <c r="I389" s="232" t="s">
        <v>33</v>
      </c>
      <c r="J389" s="229" t="s">
        <v>656</v>
      </c>
      <c r="K389" s="232" t="s">
        <v>10</v>
      </c>
      <c r="L389" s="232" t="s">
        <v>445</v>
      </c>
      <c r="M389" s="234" t="s">
        <v>82</v>
      </c>
      <c r="N389" s="232" t="s">
        <v>23</v>
      </c>
      <c r="O389" s="232" t="s">
        <v>23</v>
      </c>
      <c r="P389" s="232" t="s">
        <v>23</v>
      </c>
      <c r="Q389" s="232" t="s">
        <v>23</v>
      </c>
      <c r="R389" s="232" t="s">
        <v>23</v>
      </c>
      <c r="S389" s="232" t="s">
        <v>23</v>
      </c>
      <c r="T389" s="229" t="s">
        <v>23</v>
      </c>
      <c r="U389" s="232">
        <v>0</v>
      </c>
      <c r="V389" s="232">
        <v>0</v>
      </c>
      <c r="W389" s="229" t="s">
        <v>469</v>
      </c>
      <c r="X389" s="80" t="s">
        <v>20</v>
      </c>
      <c r="Y389" s="232" t="s">
        <v>1</v>
      </c>
    </row>
    <row r="390" spans="1:25">
      <c r="A390" s="232">
        <f t="shared" ref="A390:A453" si="6">A389+1</f>
        <v>387</v>
      </c>
      <c r="B390" s="232">
        <v>11</v>
      </c>
      <c r="C390" s="232" t="s">
        <v>716</v>
      </c>
      <c r="D390" s="232">
        <v>99100</v>
      </c>
      <c r="E390" s="232" t="s">
        <v>499</v>
      </c>
      <c r="F390" s="229" t="s">
        <v>468</v>
      </c>
      <c r="G390" s="229">
        <v>20211130</v>
      </c>
      <c r="H390" s="232">
        <v>1</v>
      </c>
      <c r="I390" s="232" t="s">
        <v>33</v>
      </c>
      <c r="J390" s="229" t="s">
        <v>656</v>
      </c>
      <c r="K390" s="232" t="s">
        <v>10</v>
      </c>
      <c r="L390" s="232" t="s">
        <v>445</v>
      </c>
      <c r="M390" s="234" t="s">
        <v>82</v>
      </c>
      <c r="N390" s="232" t="s">
        <v>23</v>
      </c>
      <c r="O390" s="232" t="s">
        <v>23</v>
      </c>
      <c r="P390" s="232" t="s">
        <v>23</v>
      </c>
      <c r="Q390" s="232" t="s">
        <v>23</v>
      </c>
      <c r="R390" s="232" t="s">
        <v>23</v>
      </c>
      <c r="S390" s="232" t="s">
        <v>23</v>
      </c>
      <c r="T390" s="229" t="s">
        <v>23</v>
      </c>
      <c r="U390" s="232">
        <v>0</v>
      </c>
      <c r="V390" s="232">
        <v>0</v>
      </c>
      <c r="W390" s="229" t="s">
        <v>469</v>
      </c>
      <c r="X390" s="80" t="s">
        <v>450</v>
      </c>
      <c r="Y390" s="232" t="s">
        <v>1</v>
      </c>
    </row>
    <row r="391" spans="1:25">
      <c r="A391" s="232">
        <f t="shared" si="6"/>
        <v>388</v>
      </c>
      <c r="B391" s="232">
        <v>11</v>
      </c>
      <c r="C391" s="232" t="s">
        <v>716</v>
      </c>
      <c r="D391" s="232">
        <v>99100</v>
      </c>
      <c r="E391" s="232" t="s">
        <v>500</v>
      </c>
      <c r="F391" s="229">
        <v>20211201</v>
      </c>
      <c r="G391" s="229">
        <v>20220531</v>
      </c>
      <c r="H391" s="232">
        <v>1</v>
      </c>
      <c r="I391" s="232" t="s">
        <v>33</v>
      </c>
      <c r="J391" s="229" t="s">
        <v>656</v>
      </c>
      <c r="K391" s="232" t="s">
        <v>10</v>
      </c>
      <c r="L391" s="232" t="s">
        <v>445</v>
      </c>
      <c r="M391" s="234" t="s">
        <v>82</v>
      </c>
      <c r="N391" s="232" t="s">
        <v>23</v>
      </c>
      <c r="O391" s="232" t="s">
        <v>23</v>
      </c>
      <c r="P391" s="232" t="s">
        <v>23</v>
      </c>
      <c r="Q391" s="232" t="s">
        <v>23</v>
      </c>
      <c r="R391" s="232" t="s">
        <v>23</v>
      </c>
      <c r="S391" s="232" t="s">
        <v>23</v>
      </c>
      <c r="T391" s="229" t="s">
        <v>23</v>
      </c>
      <c r="U391" s="232">
        <v>0</v>
      </c>
      <c r="V391" s="232">
        <v>0</v>
      </c>
      <c r="W391" s="229" t="s">
        <v>469</v>
      </c>
      <c r="X391" s="80" t="s">
        <v>450</v>
      </c>
      <c r="Y391" s="232" t="s">
        <v>1</v>
      </c>
    </row>
    <row r="392" spans="1:25">
      <c r="A392" s="232">
        <f t="shared" si="6"/>
        <v>389</v>
      </c>
      <c r="B392" s="232">
        <v>1</v>
      </c>
      <c r="C392" s="232" t="s">
        <v>716</v>
      </c>
      <c r="D392" s="232">
        <v>79101</v>
      </c>
      <c r="E392" s="232" t="s">
        <v>499</v>
      </c>
      <c r="F392" s="229" t="s">
        <v>468</v>
      </c>
      <c r="G392" s="229">
        <v>20211130</v>
      </c>
      <c r="H392" s="232">
        <v>1</v>
      </c>
      <c r="I392" s="232" t="s">
        <v>33</v>
      </c>
      <c r="J392" s="229" t="s">
        <v>656</v>
      </c>
      <c r="K392" s="232" t="s">
        <v>10</v>
      </c>
      <c r="L392" s="232" t="s">
        <v>445</v>
      </c>
      <c r="M392" s="234" t="s">
        <v>82</v>
      </c>
      <c r="N392" s="232" t="s">
        <v>23</v>
      </c>
      <c r="O392" s="232" t="s">
        <v>23</v>
      </c>
      <c r="P392" s="232" t="s">
        <v>23</v>
      </c>
      <c r="Q392" s="232" t="s">
        <v>23</v>
      </c>
      <c r="R392" s="232" t="s">
        <v>23</v>
      </c>
      <c r="S392" s="232" t="s">
        <v>23</v>
      </c>
      <c r="T392" s="229" t="s">
        <v>23</v>
      </c>
      <c r="U392" s="232">
        <v>0</v>
      </c>
      <c r="V392" s="232">
        <v>0</v>
      </c>
      <c r="W392" s="229" t="s">
        <v>469</v>
      </c>
      <c r="X392" s="80" t="s">
        <v>20</v>
      </c>
      <c r="Y392" s="232" t="s">
        <v>1</v>
      </c>
    </row>
    <row r="393" spans="1:25">
      <c r="A393" s="232">
        <f t="shared" si="6"/>
        <v>390</v>
      </c>
      <c r="B393" s="232">
        <v>1</v>
      </c>
      <c r="C393" s="232" t="s">
        <v>716</v>
      </c>
      <c r="D393" s="232">
        <v>79101</v>
      </c>
      <c r="E393" s="232" t="s">
        <v>500</v>
      </c>
      <c r="F393" s="229">
        <v>20211201</v>
      </c>
      <c r="G393" s="229">
        <v>20220531</v>
      </c>
      <c r="H393" s="232">
        <v>1</v>
      </c>
      <c r="I393" s="232" t="s">
        <v>33</v>
      </c>
      <c r="J393" s="229" t="s">
        <v>656</v>
      </c>
      <c r="K393" s="232" t="s">
        <v>10</v>
      </c>
      <c r="L393" s="232" t="s">
        <v>445</v>
      </c>
      <c r="M393" s="234" t="s">
        <v>82</v>
      </c>
      <c r="N393" s="232" t="s">
        <v>23</v>
      </c>
      <c r="O393" s="232" t="s">
        <v>23</v>
      </c>
      <c r="P393" s="232" t="s">
        <v>23</v>
      </c>
      <c r="Q393" s="232" t="s">
        <v>23</v>
      </c>
      <c r="R393" s="232" t="s">
        <v>23</v>
      </c>
      <c r="S393" s="232" t="s">
        <v>23</v>
      </c>
      <c r="T393" s="229" t="s">
        <v>23</v>
      </c>
      <c r="U393" s="232">
        <v>0</v>
      </c>
      <c r="V393" s="232">
        <v>0</v>
      </c>
      <c r="W393" s="229" t="s">
        <v>469</v>
      </c>
      <c r="X393" s="80" t="s">
        <v>20</v>
      </c>
      <c r="Y393" s="232" t="s">
        <v>1</v>
      </c>
    </row>
    <row r="394" spans="1:25">
      <c r="A394" s="232">
        <f t="shared" si="6"/>
        <v>391</v>
      </c>
      <c r="B394" s="232">
        <v>11</v>
      </c>
      <c r="C394" s="232" t="s">
        <v>716</v>
      </c>
      <c r="D394" s="232">
        <v>79101</v>
      </c>
      <c r="E394" s="232" t="s">
        <v>499</v>
      </c>
      <c r="F394" s="229" t="s">
        <v>468</v>
      </c>
      <c r="G394" s="229">
        <v>20211130</v>
      </c>
      <c r="H394" s="232">
        <v>1</v>
      </c>
      <c r="I394" s="232" t="s">
        <v>33</v>
      </c>
      <c r="J394" s="229" t="s">
        <v>656</v>
      </c>
      <c r="K394" s="232" t="s">
        <v>10</v>
      </c>
      <c r="L394" s="232" t="s">
        <v>445</v>
      </c>
      <c r="M394" s="234" t="s">
        <v>82</v>
      </c>
      <c r="N394" s="232" t="s">
        <v>23</v>
      </c>
      <c r="O394" s="232" t="s">
        <v>23</v>
      </c>
      <c r="P394" s="232" t="s">
        <v>23</v>
      </c>
      <c r="Q394" s="232" t="s">
        <v>23</v>
      </c>
      <c r="R394" s="232" t="s">
        <v>23</v>
      </c>
      <c r="S394" s="232" t="s">
        <v>23</v>
      </c>
      <c r="T394" s="229" t="s">
        <v>23</v>
      </c>
      <c r="U394" s="232">
        <v>0</v>
      </c>
      <c r="V394" s="232">
        <v>0</v>
      </c>
      <c r="W394" s="229" t="s">
        <v>469</v>
      </c>
      <c r="X394" s="80" t="s">
        <v>450</v>
      </c>
      <c r="Y394" s="232" t="s">
        <v>1</v>
      </c>
    </row>
    <row r="395" spans="1:25">
      <c r="A395" s="232">
        <f t="shared" si="6"/>
        <v>392</v>
      </c>
      <c r="B395" s="232">
        <v>11</v>
      </c>
      <c r="C395" s="232" t="s">
        <v>716</v>
      </c>
      <c r="D395" s="232">
        <v>79101</v>
      </c>
      <c r="E395" s="232" t="s">
        <v>500</v>
      </c>
      <c r="F395" s="229">
        <v>20211201</v>
      </c>
      <c r="G395" s="229">
        <v>20220531</v>
      </c>
      <c r="H395" s="232">
        <v>1</v>
      </c>
      <c r="I395" s="232" t="s">
        <v>33</v>
      </c>
      <c r="J395" s="229" t="s">
        <v>656</v>
      </c>
      <c r="K395" s="232" t="s">
        <v>10</v>
      </c>
      <c r="L395" s="232" t="s">
        <v>445</v>
      </c>
      <c r="M395" s="234" t="s">
        <v>82</v>
      </c>
      <c r="N395" s="232" t="s">
        <v>23</v>
      </c>
      <c r="O395" s="232" t="s">
        <v>23</v>
      </c>
      <c r="P395" s="232" t="s">
        <v>23</v>
      </c>
      <c r="Q395" s="232" t="s">
        <v>23</v>
      </c>
      <c r="R395" s="232" t="s">
        <v>23</v>
      </c>
      <c r="S395" s="232" t="s">
        <v>23</v>
      </c>
      <c r="T395" s="229" t="s">
        <v>23</v>
      </c>
      <c r="U395" s="232">
        <v>0</v>
      </c>
      <c r="V395" s="232">
        <v>0</v>
      </c>
      <c r="W395" s="229" t="s">
        <v>469</v>
      </c>
      <c r="X395" s="80" t="s">
        <v>450</v>
      </c>
      <c r="Y395" s="232" t="s">
        <v>1</v>
      </c>
    </row>
    <row r="396" spans="1:25">
      <c r="A396" s="232">
        <f t="shared" si="6"/>
        <v>393</v>
      </c>
      <c r="B396" s="232">
        <v>1</v>
      </c>
      <c r="C396" s="232" t="s">
        <v>716</v>
      </c>
      <c r="D396" s="232">
        <v>11609</v>
      </c>
      <c r="E396" s="232" t="s">
        <v>499</v>
      </c>
      <c r="F396" s="229" t="s">
        <v>468</v>
      </c>
      <c r="G396" s="229">
        <v>20211130</v>
      </c>
      <c r="H396" s="232">
        <v>1</v>
      </c>
      <c r="I396" s="232" t="s">
        <v>33</v>
      </c>
      <c r="J396" s="229" t="s">
        <v>656</v>
      </c>
      <c r="K396" s="232" t="s">
        <v>10</v>
      </c>
      <c r="L396" s="232" t="s">
        <v>445</v>
      </c>
      <c r="M396" s="234" t="s">
        <v>82</v>
      </c>
      <c r="N396" s="232" t="s">
        <v>23</v>
      </c>
      <c r="O396" s="232" t="s">
        <v>23</v>
      </c>
      <c r="P396" s="232" t="s">
        <v>23</v>
      </c>
      <c r="Q396" s="232" t="s">
        <v>23</v>
      </c>
      <c r="R396" s="232" t="s">
        <v>23</v>
      </c>
      <c r="S396" s="232" t="s">
        <v>23</v>
      </c>
      <c r="T396" s="229" t="s">
        <v>23</v>
      </c>
      <c r="U396" s="232">
        <v>0</v>
      </c>
      <c r="V396" s="232">
        <v>0</v>
      </c>
      <c r="W396" s="229" t="s">
        <v>469</v>
      </c>
      <c r="X396" s="80" t="s">
        <v>20</v>
      </c>
      <c r="Y396" s="232" t="s">
        <v>1</v>
      </c>
    </row>
    <row r="397" spans="1:25">
      <c r="A397" s="232">
        <f t="shared" si="6"/>
        <v>394</v>
      </c>
      <c r="B397" s="232">
        <v>1</v>
      </c>
      <c r="C397" s="232" t="s">
        <v>716</v>
      </c>
      <c r="D397" s="232">
        <v>11609</v>
      </c>
      <c r="E397" s="232" t="s">
        <v>500</v>
      </c>
      <c r="F397" s="229">
        <v>20211201</v>
      </c>
      <c r="G397" s="229">
        <v>20220531</v>
      </c>
      <c r="H397" s="232">
        <v>1</v>
      </c>
      <c r="I397" s="232" t="s">
        <v>33</v>
      </c>
      <c r="J397" s="229" t="s">
        <v>656</v>
      </c>
      <c r="K397" s="232" t="s">
        <v>10</v>
      </c>
      <c r="L397" s="232" t="s">
        <v>445</v>
      </c>
      <c r="M397" s="234" t="s">
        <v>82</v>
      </c>
      <c r="N397" s="232" t="s">
        <v>23</v>
      </c>
      <c r="O397" s="232" t="s">
        <v>23</v>
      </c>
      <c r="P397" s="232" t="s">
        <v>23</v>
      </c>
      <c r="Q397" s="232" t="s">
        <v>23</v>
      </c>
      <c r="R397" s="232" t="s">
        <v>23</v>
      </c>
      <c r="S397" s="232" t="s">
        <v>23</v>
      </c>
      <c r="T397" s="229" t="s">
        <v>23</v>
      </c>
      <c r="U397" s="232">
        <v>0</v>
      </c>
      <c r="V397" s="232">
        <v>0</v>
      </c>
      <c r="W397" s="229" t="s">
        <v>469</v>
      </c>
      <c r="X397" s="80" t="s">
        <v>20</v>
      </c>
      <c r="Y397" s="232" t="s">
        <v>1</v>
      </c>
    </row>
    <row r="398" spans="1:25">
      <c r="A398" s="232">
        <f t="shared" si="6"/>
        <v>395</v>
      </c>
      <c r="B398" s="232">
        <v>11</v>
      </c>
      <c r="C398" s="232" t="s">
        <v>716</v>
      </c>
      <c r="D398" s="232">
        <v>11609</v>
      </c>
      <c r="E398" s="232" t="s">
        <v>499</v>
      </c>
      <c r="F398" s="229" t="s">
        <v>468</v>
      </c>
      <c r="G398" s="229">
        <v>20211130</v>
      </c>
      <c r="H398" s="232">
        <v>1</v>
      </c>
      <c r="I398" s="232" t="s">
        <v>33</v>
      </c>
      <c r="J398" s="229" t="s">
        <v>656</v>
      </c>
      <c r="K398" s="232" t="s">
        <v>10</v>
      </c>
      <c r="L398" s="232" t="s">
        <v>445</v>
      </c>
      <c r="M398" s="234" t="s">
        <v>82</v>
      </c>
      <c r="N398" s="232" t="s">
        <v>23</v>
      </c>
      <c r="O398" s="232" t="s">
        <v>23</v>
      </c>
      <c r="P398" s="232" t="s">
        <v>23</v>
      </c>
      <c r="Q398" s="232" t="s">
        <v>23</v>
      </c>
      <c r="R398" s="232" t="s">
        <v>23</v>
      </c>
      <c r="S398" s="232" t="s">
        <v>23</v>
      </c>
      <c r="T398" s="229" t="s">
        <v>23</v>
      </c>
      <c r="U398" s="232">
        <v>0</v>
      </c>
      <c r="V398" s="232">
        <v>0</v>
      </c>
      <c r="W398" s="229" t="s">
        <v>469</v>
      </c>
      <c r="X398" s="80" t="s">
        <v>450</v>
      </c>
      <c r="Y398" s="232" t="s">
        <v>1</v>
      </c>
    </row>
    <row r="399" spans="1:25">
      <c r="A399" s="232">
        <f t="shared" si="6"/>
        <v>396</v>
      </c>
      <c r="B399" s="232">
        <v>11</v>
      </c>
      <c r="C399" s="232" t="s">
        <v>716</v>
      </c>
      <c r="D399" s="232">
        <v>11609</v>
      </c>
      <c r="E399" s="232" t="s">
        <v>500</v>
      </c>
      <c r="F399" s="229">
        <v>20211201</v>
      </c>
      <c r="G399" s="229">
        <v>20220531</v>
      </c>
      <c r="H399" s="232">
        <v>1</v>
      </c>
      <c r="I399" s="232" t="s">
        <v>33</v>
      </c>
      <c r="J399" s="229" t="s">
        <v>656</v>
      </c>
      <c r="K399" s="232" t="s">
        <v>10</v>
      </c>
      <c r="L399" s="232" t="s">
        <v>445</v>
      </c>
      <c r="M399" s="234" t="s">
        <v>82</v>
      </c>
      <c r="N399" s="232" t="s">
        <v>23</v>
      </c>
      <c r="O399" s="232" t="s">
        <v>23</v>
      </c>
      <c r="P399" s="232" t="s">
        <v>23</v>
      </c>
      <c r="Q399" s="232" t="s">
        <v>23</v>
      </c>
      <c r="R399" s="232" t="s">
        <v>23</v>
      </c>
      <c r="S399" s="232" t="s">
        <v>23</v>
      </c>
      <c r="T399" s="229" t="s">
        <v>23</v>
      </c>
      <c r="U399" s="232">
        <v>0</v>
      </c>
      <c r="V399" s="232">
        <v>0</v>
      </c>
      <c r="W399" s="229" t="s">
        <v>469</v>
      </c>
      <c r="X399" s="80" t="s">
        <v>450</v>
      </c>
      <c r="Y399" s="232" t="s">
        <v>1</v>
      </c>
    </row>
    <row r="400" spans="1:25">
      <c r="A400" s="232">
        <f t="shared" si="6"/>
        <v>397</v>
      </c>
      <c r="B400" s="232">
        <v>1</v>
      </c>
      <c r="C400" s="232" t="s">
        <v>716</v>
      </c>
      <c r="D400" s="232">
        <v>21609</v>
      </c>
      <c r="E400" s="232" t="s">
        <v>499</v>
      </c>
      <c r="F400" s="229" t="s">
        <v>468</v>
      </c>
      <c r="G400" s="229">
        <v>20211130</v>
      </c>
      <c r="H400" s="232">
        <v>1</v>
      </c>
      <c r="I400" s="232" t="s">
        <v>33</v>
      </c>
      <c r="J400" s="229" t="s">
        <v>656</v>
      </c>
      <c r="K400" s="232" t="s">
        <v>10</v>
      </c>
      <c r="L400" s="232" t="s">
        <v>445</v>
      </c>
      <c r="M400" s="234" t="s">
        <v>82</v>
      </c>
      <c r="N400" s="232" t="s">
        <v>23</v>
      </c>
      <c r="O400" s="232" t="s">
        <v>23</v>
      </c>
      <c r="P400" s="232" t="s">
        <v>23</v>
      </c>
      <c r="Q400" s="232" t="s">
        <v>23</v>
      </c>
      <c r="R400" s="232" t="s">
        <v>23</v>
      </c>
      <c r="S400" s="232" t="s">
        <v>23</v>
      </c>
      <c r="T400" s="229" t="s">
        <v>23</v>
      </c>
      <c r="U400" s="232">
        <v>0</v>
      </c>
      <c r="V400" s="232">
        <v>0</v>
      </c>
      <c r="W400" s="229" t="s">
        <v>469</v>
      </c>
      <c r="X400" s="80" t="s">
        <v>20</v>
      </c>
      <c r="Y400" s="232" t="s">
        <v>1</v>
      </c>
    </row>
    <row r="401" spans="1:25">
      <c r="A401" s="232">
        <f t="shared" si="6"/>
        <v>398</v>
      </c>
      <c r="B401" s="232">
        <v>1</v>
      </c>
      <c r="C401" s="232" t="s">
        <v>716</v>
      </c>
      <c r="D401" s="232">
        <v>21609</v>
      </c>
      <c r="E401" s="232" t="s">
        <v>500</v>
      </c>
      <c r="F401" s="229">
        <v>20211201</v>
      </c>
      <c r="G401" s="229">
        <v>20220531</v>
      </c>
      <c r="H401" s="232">
        <v>1</v>
      </c>
      <c r="I401" s="232" t="s">
        <v>33</v>
      </c>
      <c r="J401" s="229" t="s">
        <v>656</v>
      </c>
      <c r="K401" s="232" t="s">
        <v>10</v>
      </c>
      <c r="L401" s="232" t="s">
        <v>445</v>
      </c>
      <c r="M401" s="234" t="s">
        <v>82</v>
      </c>
      <c r="N401" s="232" t="s">
        <v>23</v>
      </c>
      <c r="O401" s="232" t="s">
        <v>23</v>
      </c>
      <c r="P401" s="232" t="s">
        <v>23</v>
      </c>
      <c r="Q401" s="232" t="s">
        <v>23</v>
      </c>
      <c r="R401" s="232" t="s">
        <v>23</v>
      </c>
      <c r="S401" s="232" t="s">
        <v>23</v>
      </c>
      <c r="T401" s="229" t="s">
        <v>23</v>
      </c>
      <c r="U401" s="232">
        <v>0</v>
      </c>
      <c r="V401" s="232">
        <v>0</v>
      </c>
      <c r="W401" s="229" t="s">
        <v>469</v>
      </c>
      <c r="X401" s="80" t="s">
        <v>20</v>
      </c>
      <c r="Y401" s="232" t="s">
        <v>1</v>
      </c>
    </row>
    <row r="402" spans="1:25">
      <c r="A402" s="232">
        <f t="shared" si="6"/>
        <v>399</v>
      </c>
      <c r="B402" s="232">
        <v>11</v>
      </c>
      <c r="C402" s="232" t="s">
        <v>716</v>
      </c>
      <c r="D402" s="232">
        <v>21609</v>
      </c>
      <c r="E402" s="232" t="s">
        <v>499</v>
      </c>
      <c r="F402" s="229" t="s">
        <v>468</v>
      </c>
      <c r="G402" s="229">
        <v>20211130</v>
      </c>
      <c r="H402" s="232">
        <v>1</v>
      </c>
      <c r="I402" s="232" t="s">
        <v>33</v>
      </c>
      <c r="J402" s="229" t="s">
        <v>656</v>
      </c>
      <c r="K402" s="232" t="s">
        <v>10</v>
      </c>
      <c r="L402" s="232" t="s">
        <v>445</v>
      </c>
      <c r="M402" s="234" t="s">
        <v>82</v>
      </c>
      <c r="N402" s="232" t="s">
        <v>23</v>
      </c>
      <c r="O402" s="232" t="s">
        <v>23</v>
      </c>
      <c r="P402" s="232" t="s">
        <v>23</v>
      </c>
      <c r="Q402" s="232" t="s">
        <v>23</v>
      </c>
      <c r="R402" s="232" t="s">
        <v>23</v>
      </c>
      <c r="S402" s="232" t="s">
        <v>23</v>
      </c>
      <c r="T402" s="229" t="s">
        <v>23</v>
      </c>
      <c r="U402" s="232">
        <v>0</v>
      </c>
      <c r="V402" s="232">
        <v>0</v>
      </c>
      <c r="W402" s="229" t="s">
        <v>469</v>
      </c>
      <c r="X402" s="80" t="s">
        <v>450</v>
      </c>
      <c r="Y402" s="232" t="s">
        <v>1</v>
      </c>
    </row>
    <row r="403" spans="1:25">
      <c r="A403" s="232">
        <f t="shared" si="6"/>
        <v>400</v>
      </c>
      <c r="B403" s="232">
        <v>11</v>
      </c>
      <c r="C403" s="232" t="s">
        <v>716</v>
      </c>
      <c r="D403" s="232">
        <v>21609</v>
      </c>
      <c r="E403" s="232" t="s">
        <v>500</v>
      </c>
      <c r="F403" s="229">
        <v>20211201</v>
      </c>
      <c r="G403" s="229">
        <v>20220531</v>
      </c>
      <c r="H403" s="232">
        <v>1</v>
      </c>
      <c r="I403" s="232" t="s">
        <v>33</v>
      </c>
      <c r="J403" s="229" t="s">
        <v>656</v>
      </c>
      <c r="K403" s="232" t="s">
        <v>10</v>
      </c>
      <c r="L403" s="232" t="s">
        <v>445</v>
      </c>
      <c r="M403" s="234" t="s">
        <v>82</v>
      </c>
      <c r="N403" s="232" t="s">
        <v>23</v>
      </c>
      <c r="O403" s="232" t="s">
        <v>23</v>
      </c>
      <c r="P403" s="232" t="s">
        <v>23</v>
      </c>
      <c r="Q403" s="232" t="s">
        <v>23</v>
      </c>
      <c r="R403" s="232" t="s">
        <v>23</v>
      </c>
      <c r="S403" s="232" t="s">
        <v>23</v>
      </c>
      <c r="T403" s="229" t="s">
        <v>23</v>
      </c>
      <c r="U403" s="232">
        <v>0</v>
      </c>
      <c r="V403" s="232">
        <v>0</v>
      </c>
      <c r="W403" s="229" t="s">
        <v>469</v>
      </c>
      <c r="X403" s="80" t="s">
        <v>450</v>
      </c>
      <c r="Y403" s="232" t="s">
        <v>1</v>
      </c>
    </row>
    <row r="404" spans="1:25">
      <c r="A404" s="232">
        <f t="shared" si="6"/>
        <v>401</v>
      </c>
      <c r="B404" s="232">
        <v>1</v>
      </c>
      <c r="C404" s="232" t="s">
        <v>716</v>
      </c>
      <c r="D404" s="232">
        <v>99100</v>
      </c>
      <c r="E404" s="232" t="s">
        <v>499</v>
      </c>
      <c r="F404" s="229" t="s">
        <v>468</v>
      </c>
      <c r="G404" s="229">
        <v>20211130</v>
      </c>
      <c r="H404" s="232">
        <v>1</v>
      </c>
      <c r="I404" s="232" t="s">
        <v>33</v>
      </c>
      <c r="J404" s="229" t="s">
        <v>656</v>
      </c>
      <c r="K404" s="232" t="s">
        <v>10</v>
      </c>
      <c r="L404" s="232" t="s">
        <v>445</v>
      </c>
      <c r="M404" s="235" t="s">
        <v>83</v>
      </c>
      <c r="N404" s="232" t="s">
        <v>23</v>
      </c>
      <c r="O404" s="232" t="s">
        <v>23</v>
      </c>
      <c r="P404" s="232" t="s">
        <v>23</v>
      </c>
      <c r="Q404" s="232" t="s">
        <v>23</v>
      </c>
      <c r="R404" s="232" t="s">
        <v>23</v>
      </c>
      <c r="S404" s="232" t="s">
        <v>23</v>
      </c>
      <c r="T404" s="229" t="s">
        <v>23</v>
      </c>
      <c r="U404" s="232">
        <v>0</v>
      </c>
      <c r="V404" s="232">
        <v>0</v>
      </c>
      <c r="W404" s="229" t="s">
        <v>469</v>
      </c>
      <c r="X404" s="80" t="s">
        <v>20</v>
      </c>
      <c r="Y404" s="232" t="s">
        <v>1</v>
      </c>
    </row>
    <row r="405" spans="1:25">
      <c r="A405" s="232">
        <f t="shared" si="6"/>
        <v>402</v>
      </c>
      <c r="B405" s="232">
        <v>1</v>
      </c>
      <c r="C405" s="232" t="s">
        <v>716</v>
      </c>
      <c r="D405" s="232">
        <v>99100</v>
      </c>
      <c r="E405" s="232" t="s">
        <v>500</v>
      </c>
      <c r="F405" s="229">
        <v>20211201</v>
      </c>
      <c r="G405" s="229">
        <v>20220531</v>
      </c>
      <c r="H405" s="232">
        <v>1</v>
      </c>
      <c r="I405" s="232" t="s">
        <v>33</v>
      </c>
      <c r="J405" s="229" t="s">
        <v>656</v>
      </c>
      <c r="K405" s="232" t="s">
        <v>10</v>
      </c>
      <c r="L405" s="232" t="s">
        <v>445</v>
      </c>
      <c r="M405" s="235" t="s">
        <v>83</v>
      </c>
      <c r="N405" s="232" t="s">
        <v>23</v>
      </c>
      <c r="O405" s="232" t="s">
        <v>23</v>
      </c>
      <c r="P405" s="232" t="s">
        <v>23</v>
      </c>
      <c r="Q405" s="232" t="s">
        <v>23</v>
      </c>
      <c r="R405" s="232" t="s">
        <v>23</v>
      </c>
      <c r="S405" s="232" t="s">
        <v>23</v>
      </c>
      <c r="T405" s="229" t="s">
        <v>23</v>
      </c>
      <c r="U405" s="232">
        <v>0</v>
      </c>
      <c r="V405" s="232">
        <v>0</v>
      </c>
      <c r="W405" s="229" t="s">
        <v>469</v>
      </c>
      <c r="X405" s="80" t="s">
        <v>20</v>
      </c>
      <c r="Y405" s="232" t="s">
        <v>1</v>
      </c>
    </row>
    <row r="406" spans="1:25">
      <c r="A406" s="232">
        <f t="shared" si="6"/>
        <v>403</v>
      </c>
      <c r="B406" s="232">
        <v>11</v>
      </c>
      <c r="C406" s="232" t="s">
        <v>716</v>
      </c>
      <c r="D406" s="232">
        <v>99100</v>
      </c>
      <c r="E406" s="232" t="s">
        <v>499</v>
      </c>
      <c r="F406" s="229" t="s">
        <v>468</v>
      </c>
      <c r="G406" s="229">
        <v>20211130</v>
      </c>
      <c r="H406" s="232">
        <v>1</v>
      </c>
      <c r="I406" s="232" t="s">
        <v>33</v>
      </c>
      <c r="J406" s="229" t="s">
        <v>656</v>
      </c>
      <c r="K406" s="232" t="s">
        <v>10</v>
      </c>
      <c r="L406" s="232" t="s">
        <v>445</v>
      </c>
      <c r="M406" s="235" t="s">
        <v>83</v>
      </c>
      <c r="N406" s="232" t="s">
        <v>23</v>
      </c>
      <c r="O406" s="232" t="s">
        <v>23</v>
      </c>
      <c r="P406" s="232" t="s">
        <v>23</v>
      </c>
      <c r="Q406" s="232" t="s">
        <v>23</v>
      </c>
      <c r="R406" s="232" t="s">
        <v>23</v>
      </c>
      <c r="S406" s="232" t="s">
        <v>23</v>
      </c>
      <c r="T406" s="229" t="s">
        <v>23</v>
      </c>
      <c r="U406" s="232">
        <v>0</v>
      </c>
      <c r="V406" s="232">
        <v>0</v>
      </c>
      <c r="W406" s="229" t="s">
        <v>469</v>
      </c>
      <c r="X406" s="80" t="s">
        <v>450</v>
      </c>
      <c r="Y406" s="232" t="s">
        <v>1</v>
      </c>
    </row>
    <row r="407" spans="1:25">
      <c r="A407" s="232">
        <f t="shared" si="6"/>
        <v>404</v>
      </c>
      <c r="B407" s="232">
        <v>11</v>
      </c>
      <c r="C407" s="232" t="s">
        <v>716</v>
      </c>
      <c r="D407" s="232">
        <v>99100</v>
      </c>
      <c r="E407" s="232" t="s">
        <v>500</v>
      </c>
      <c r="F407" s="229">
        <v>20211201</v>
      </c>
      <c r="G407" s="229">
        <v>20220531</v>
      </c>
      <c r="H407" s="232">
        <v>1</v>
      </c>
      <c r="I407" s="232" t="s">
        <v>33</v>
      </c>
      <c r="J407" s="229" t="s">
        <v>656</v>
      </c>
      <c r="K407" s="232" t="s">
        <v>10</v>
      </c>
      <c r="L407" s="232" t="s">
        <v>445</v>
      </c>
      <c r="M407" s="235" t="s">
        <v>83</v>
      </c>
      <c r="N407" s="232" t="s">
        <v>23</v>
      </c>
      <c r="O407" s="232" t="s">
        <v>23</v>
      </c>
      <c r="P407" s="232" t="s">
        <v>23</v>
      </c>
      <c r="Q407" s="232" t="s">
        <v>23</v>
      </c>
      <c r="R407" s="232" t="s">
        <v>23</v>
      </c>
      <c r="S407" s="232" t="s">
        <v>23</v>
      </c>
      <c r="T407" s="229" t="s">
        <v>23</v>
      </c>
      <c r="U407" s="232">
        <v>0</v>
      </c>
      <c r="V407" s="232">
        <v>0</v>
      </c>
      <c r="W407" s="229" t="s">
        <v>469</v>
      </c>
      <c r="X407" s="80" t="s">
        <v>450</v>
      </c>
      <c r="Y407" s="232" t="s">
        <v>1</v>
      </c>
    </row>
    <row r="408" spans="1:25">
      <c r="A408" s="232">
        <f t="shared" si="6"/>
        <v>405</v>
      </c>
      <c r="B408" s="232">
        <v>1</v>
      </c>
      <c r="C408" s="232" t="s">
        <v>716</v>
      </c>
      <c r="D408" s="232">
        <v>79101</v>
      </c>
      <c r="E408" s="232" t="s">
        <v>499</v>
      </c>
      <c r="F408" s="229" t="s">
        <v>468</v>
      </c>
      <c r="G408" s="229">
        <v>20211130</v>
      </c>
      <c r="H408" s="232">
        <v>1</v>
      </c>
      <c r="I408" s="232" t="s">
        <v>33</v>
      </c>
      <c r="J408" s="229" t="s">
        <v>656</v>
      </c>
      <c r="K408" s="232" t="s">
        <v>10</v>
      </c>
      <c r="L408" s="232" t="s">
        <v>445</v>
      </c>
      <c r="M408" s="235" t="s">
        <v>83</v>
      </c>
      <c r="N408" s="232" t="s">
        <v>23</v>
      </c>
      <c r="O408" s="232" t="s">
        <v>23</v>
      </c>
      <c r="P408" s="232" t="s">
        <v>23</v>
      </c>
      <c r="Q408" s="232" t="s">
        <v>23</v>
      </c>
      <c r="R408" s="232" t="s">
        <v>23</v>
      </c>
      <c r="S408" s="232" t="s">
        <v>23</v>
      </c>
      <c r="T408" s="229" t="s">
        <v>23</v>
      </c>
      <c r="U408" s="232">
        <v>0</v>
      </c>
      <c r="V408" s="232">
        <v>0</v>
      </c>
      <c r="W408" s="229" t="s">
        <v>469</v>
      </c>
      <c r="X408" s="80" t="s">
        <v>20</v>
      </c>
      <c r="Y408" s="232" t="s">
        <v>1</v>
      </c>
    </row>
    <row r="409" spans="1:25">
      <c r="A409" s="232">
        <f t="shared" si="6"/>
        <v>406</v>
      </c>
      <c r="B409" s="232">
        <v>1</v>
      </c>
      <c r="C409" s="232" t="s">
        <v>716</v>
      </c>
      <c r="D409" s="232">
        <v>79101</v>
      </c>
      <c r="E409" s="232" t="s">
        <v>500</v>
      </c>
      <c r="F409" s="229">
        <v>20211201</v>
      </c>
      <c r="G409" s="229">
        <v>20220531</v>
      </c>
      <c r="H409" s="232">
        <v>1</v>
      </c>
      <c r="I409" s="232" t="s">
        <v>33</v>
      </c>
      <c r="J409" s="229" t="s">
        <v>656</v>
      </c>
      <c r="K409" s="232" t="s">
        <v>10</v>
      </c>
      <c r="L409" s="232" t="s">
        <v>445</v>
      </c>
      <c r="M409" s="235" t="s">
        <v>83</v>
      </c>
      <c r="N409" s="232" t="s">
        <v>23</v>
      </c>
      <c r="O409" s="232" t="s">
        <v>23</v>
      </c>
      <c r="P409" s="232" t="s">
        <v>23</v>
      </c>
      <c r="Q409" s="232" t="s">
        <v>23</v>
      </c>
      <c r="R409" s="232" t="s">
        <v>23</v>
      </c>
      <c r="S409" s="232" t="s">
        <v>23</v>
      </c>
      <c r="T409" s="229" t="s">
        <v>23</v>
      </c>
      <c r="U409" s="232">
        <v>0</v>
      </c>
      <c r="V409" s="232">
        <v>0</v>
      </c>
      <c r="W409" s="229" t="s">
        <v>469</v>
      </c>
      <c r="X409" s="80" t="s">
        <v>20</v>
      </c>
      <c r="Y409" s="232" t="s">
        <v>1</v>
      </c>
    </row>
    <row r="410" spans="1:25">
      <c r="A410" s="232">
        <f t="shared" si="6"/>
        <v>407</v>
      </c>
      <c r="B410" s="232">
        <v>11</v>
      </c>
      <c r="C410" s="232" t="s">
        <v>716</v>
      </c>
      <c r="D410" s="232">
        <v>79101</v>
      </c>
      <c r="E410" s="232" t="s">
        <v>499</v>
      </c>
      <c r="F410" s="229" t="s">
        <v>468</v>
      </c>
      <c r="G410" s="229">
        <v>20211130</v>
      </c>
      <c r="H410" s="232">
        <v>1</v>
      </c>
      <c r="I410" s="232" t="s">
        <v>33</v>
      </c>
      <c r="J410" s="229" t="s">
        <v>656</v>
      </c>
      <c r="K410" s="232" t="s">
        <v>10</v>
      </c>
      <c r="L410" s="232" t="s">
        <v>445</v>
      </c>
      <c r="M410" s="235" t="s">
        <v>83</v>
      </c>
      <c r="N410" s="232" t="s">
        <v>23</v>
      </c>
      <c r="O410" s="232" t="s">
        <v>23</v>
      </c>
      <c r="P410" s="232" t="s">
        <v>23</v>
      </c>
      <c r="Q410" s="232" t="s">
        <v>23</v>
      </c>
      <c r="R410" s="232" t="s">
        <v>23</v>
      </c>
      <c r="S410" s="232" t="s">
        <v>23</v>
      </c>
      <c r="T410" s="229" t="s">
        <v>23</v>
      </c>
      <c r="U410" s="232">
        <v>0</v>
      </c>
      <c r="V410" s="232">
        <v>0</v>
      </c>
      <c r="W410" s="229" t="s">
        <v>469</v>
      </c>
      <c r="X410" s="80" t="s">
        <v>450</v>
      </c>
      <c r="Y410" s="232" t="s">
        <v>1</v>
      </c>
    </row>
    <row r="411" spans="1:25">
      <c r="A411" s="232">
        <f t="shared" si="6"/>
        <v>408</v>
      </c>
      <c r="B411" s="232">
        <v>11</v>
      </c>
      <c r="C411" s="232" t="s">
        <v>716</v>
      </c>
      <c r="D411" s="232">
        <v>79101</v>
      </c>
      <c r="E411" s="232" t="s">
        <v>500</v>
      </c>
      <c r="F411" s="229">
        <v>20211201</v>
      </c>
      <c r="G411" s="229">
        <v>20220531</v>
      </c>
      <c r="H411" s="232">
        <v>1</v>
      </c>
      <c r="I411" s="232" t="s">
        <v>33</v>
      </c>
      <c r="J411" s="229" t="s">
        <v>656</v>
      </c>
      <c r="K411" s="232" t="s">
        <v>10</v>
      </c>
      <c r="L411" s="232" t="s">
        <v>445</v>
      </c>
      <c r="M411" s="235" t="s">
        <v>83</v>
      </c>
      <c r="N411" s="232" t="s">
        <v>23</v>
      </c>
      <c r="O411" s="232" t="s">
        <v>23</v>
      </c>
      <c r="P411" s="232" t="s">
        <v>23</v>
      </c>
      <c r="Q411" s="232" t="s">
        <v>23</v>
      </c>
      <c r="R411" s="232" t="s">
        <v>23</v>
      </c>
      <c r="S411" s="232" t="s">
        <v>23</v>
      </c>
      <c r="T411" s="229" t="s">
        <v>23</v>
      </c>
      <c r="U411" s="232">
        <v>0</v>
      </c>
      <c r="V411" s="232">
        <v>0</v>
      </c>
      <c r="W411" s="229" t="s">
        <v>469</v>
      </c>
      <c r="X411" s="80" t="s">
        <v>450</v>
      </c>
      <c r="Y411" s="232" t="s">
        <v>1</v>
      </c>
    </row>
    <row r="412" spans="1:25">
      <c r="A412" s="232">
        <f t="shared" si="6"/>
        <v>409</v>
      </c>
      <c r="B412" s="232">
        <v>1</v>
      </c>
      <c r="C412" s="232" t="s">
        <v>716</v>
      </c>
      <c r="D412" s="232">
        <v>11609</v>
      </c>
      <c r="E412" s="232" t="s">
        <v>499</v>
      </c>
      <c r="F412" s="229" t="s">
        <v>468</v>
      </c>
      <c r="G412" s="229">
        <v>20211130</v>
      </c>
      <c r="H412" s="232">
        <v>1</v>
      </c>
      <c r="I412" s="232" t="s">
        <v>33</v>
      </c>
      <c r="J412" s="229" t="s">
        <v>656</v>
      </c>
      <c r="K412" s="232" t="s">
        <v>10</v>
      </c>
      <c r="L412" s="232" t="s">
        <v>445</v>
      </c>
      <c r="M412" s="235" t="s">
        <v>83</v>
      </c>
      <c r="N412" s="232" t="s">
        <v>23</v>
      </c>
      <c r="O412" s="232" t="s">
        <v>23</v>
      </c>
      <c r="P412" s="232" t="s">
        <v>23</v>
      </c>
      <c r="Q412" s="232" t="s">
        <v>23</v>
      </c>
      <c r="R412" s="232" t="s">
        <v>23</v>
      </c>
      <c r="S412" s="232" t="s">
        <v>23</v>
      </c>
      <c r="T412" s="229" t="s">
        <v>23</v>
      </c>
      <c r="U412" s="232">
        <v>0</v>
      </c>
      <c r="V412" s="232">
        <v>0</v>
      </c>
      <c r="W412" s="229" t="s">
        <v>469</v>
      </c>
      <c r="X412" s="80" t="s">
        <v>20</v>
      </c>
      <c r="Y412" s="232" t="s">
        <v>1</v>
      </c>
    </row>
    <row r="413" spans="1:25">
      <c r="A413" s="232">
        <f t="shared" si="6"/>
        <v>410</v>
      </c>
      <c r="B413" s="232">
        <v>1</v>
      </c>
      <c r="C413" s="232" t="s">
        <v>716</v>
      </c>
      <c r="D413" s="232">
        <v>11609</v>
      </c>
      <c r="E413" s="232" t="s">
        <v>500</v>
      </c>
      <c r="F413" s="229">
        <v>20211201</v>
      </c>
      <c r="G413" s="229">
        <v>20220531</v>
      </c>
      <c r="H413" s="232">
        <v>1</v>
      </c>
      <c r="I413" s="232" t="s">
        <v>33</v>
      </c>
      <c r="J413" s="229" t="s">
        <v>656</v>
      </c>
      <c r="K413" s="232" t="s">
        <v>10</v>
      </c>
      <c r="L413" s="232" t="s">
        <v>445</v>
      </c>
      <c r="M413" s="235" t="s">
        <v>83</v>
      </c>
      <c r="N413" s="232" t="s">
        <v>23</v>
      </c>
      <c r="O413" s="232" t="s">
        <v>23</v>
      </c>
      <c r="P413" s="232" t="s">
        <v>23</v>
      </c>
      <c r="Q413" s="232" t="s">
        <v>23</v>
      </c>
      <c r="R413" s="232" t="s">
        <v>23</v>
      </c>
      <c r="S413" s="232" t="s">
        <v>23</v>
      </c>
      <c r="T413" s="229" t="s">
        <v>23</v>
      </c>
      <c r="U413" s="232">
        <v>0</v>
      </c>
      <c r="V413" s="232">
        <v>0</v>
      </c>
      <c r="W413" s="229" t="s">
        <v>469</v>
      </c>
      <c r="X413" s="80" t="s">
        <v>20</v>
      </c>
      <c r="Y413" s="232" t="s">
        <v>1</v>
      </c>
    </row>
    <row r="414" spans="1:25">
      <c r="A414" s="232">
        <f t="shared" si="6"/>
        <v>411</v>
      </c>
      <c r="B414" s="232">
        <v>11</v>
      </c>
      <c r="C414" s="232" t="s">
        <v>716</v>
      </c>
      <c r="D414" s="232">
        <v>11609</v>
      </c>
      <c r="E414" s="232" t="s">
        <v>499</v>
      </c>
      <c r="F414" s="229" t="s">
        <v>468</v>
      </c>
      <c r="G414" s="229">
        <v>20211130</v>
      </c>
      <c r="H414" s="232">
        <v>1</v>
      </c>
      <c r="I414" s="232" t="s">
        <v>33</v>
      </c>
      <c r="J414" s="229" t="s">
        <v>656</v>
      </c>
      <c r="K414" s="232" t="s">
        <v>10</v>
      </c>
      <c r="L414" s="232" t="s">
        <v>445</v>
      </c>
      <c r="M414" s="235" t="s">
        <v>83</v>
      </c>
      <c r="N414" s="232" t="s">
        <v>23</v>
      </c>
      <c r="O414" s="232" t="s">
        <v>23</v>
      </c>
      <c r="P414" s="232" t="s">
        <v>23</v>
      </c>
      <c r="Q414" s="232" t="s">
        <v>23</v>
      </c>
      <c r="R414" s="232" t="s">
        <v>23</v>
      </c>
      <c r="S414" s="232" t="s">
        <v>23</v>
      </c>
      <c r="T414" s="229" t="s">
        <v>23</v>
      </c>
      <c r="U414" s="232">
        <v>0</v>
      </c>
      <c r="V414" s="232">
        <v>0</v>
      </c>
      <c r="W414" s="229" t="s">
        <v>469</v>
      </c>
      <c r="X414" s="80" t="s">
        <v>450</v>
      </c>
      <c r="Y414" s="232" t="s">
        <v>1</v>
      </c>
    </row>
    <row r="415" spans="1:25">
      <c r="A415" s="232">
        <f t="shared" si="6"/>
        <v>412</v>
      </c>
      <c r="B415" s="232">
        <v>11</v>
      </c>
      <c r="C415" s="232" t="s">
        <v>716</v>
      </c>
      <c r="D415" s="232">
        <v>11609</v>
      </c>
      <c r="E415" s="232" t="s">
        <v>500</v>
      </c>
      <c r="F415" s="229">
        <v>20211201</v>
      </c>
      <c r="G415" s="229">
        <v>20220531</v>
      </c>
      <c r="H415" s="232">
        <v>1</v>
      </c>
      <c r="I415" s="232" t="s">
        <v>33</v>
      </c>
      <c r="J415" s="229" t="s">
        <v>656</v>
      </c>
      <c r="K415" s="232" t="s">
        <v>10</v>
      </c>
      <c r="L415" s="232" t="s">
        <v>445</v>
      </c>
      <c r="M415" s="235" t="s">
        <v>83</v>
      </c>
      <c r="N415" s="232" t="s">
        <v>23</v>
      </c>
      <c r="O415" s="232" t="s">
        <v>23</v>
      </c>
      <c r="P415" s="232" t="s">
        <v>23</v>
      </c>
      <c r="Q415" s="232" t="s">
        <v>23</v>
      </c>
      <c r="R415" s="232" t="s">
        <v>23</v>
      </c>
      <c r="S415" s="232" t="s">
        <v>23</v>
      </c>
      <c r="T415" s="229" t="s">
        <v>23</v>
      </c>
      <c r="U415" s="232">
        <v>0</v>
      </c>
      <c r="V415" s="232">
        <v>0</v>
      </c>
      <c r="W415" s="229" t="s">
        <v>469</v>
      </c>
      <c r="X415" s="80" t="s">
        <v>450</v>
      </c>
      <c r="Y415" s="232" t="s">
        <v>1</v>
      </c>
    </row>
    <row r="416" spans="1:25">
      <c r="A416" s="232">
        <f t="shared" si="6"/>
        <v>413</v>
      </c>
      <c r="B416" s="232">
        <v>1</v>
      </c>
      <c r="C416" s="232" t="s">
        <v>716</v>
      </c>
      <c r="D416" s="232">
        <v>21609</v>
      </c>
      <c r="E416" s="232" t="s">
        <v>499</v>
      </c>
      <c r="F416" s="229" t="s">
        <v>468</v>
      </c>
      <c r="G416" s="229">
        <v>20211130</v>
      </c>
      <c r="H416" s="232">
        <v>1</v>
      </c>
      <c r="I416" s="232" t="s">
        <v>33</v>
      </c>
      <c r="J416" s="229" t="s">
        <v>656</v>
      </c>
      <c r="K416" s="232" t="s">
        <v>10</v>
      </c>
      <c r="L416" s="232" t="s">
        <v>445</v>
      </c>
      <c r="M416" s="235" t="s">
        <v>83</v>
      </c>
      <c r="N416" s="232" t="s">
        <v>23</v>
      </c>
      <c r="O416" s="232" t="s">
        <v>23</v>
      </c>
      <c r="P416" s="232" t="s">
        <v>23</v>
      </c>
      <c r="Q416" s="232" t="s">
        <v>23</v>
      </c>
      <c r="R416" s="232" t="s">
        <v>23</v>
      </c>
      <c r="S416" s="232" t="s">
        <v>23</v>
      </c>
      <c r="T416" s="229" t="s">
        <v>23</v>
      </c>
      <c r="U416" s="232">
        <v>0</v>
      </c>
      <c r="V416" s="232">
        <v>0</v>
      </c>
      <c r="W416" s="229" t="s">
        <v>469</v>
      </c>
      <c r="X416" s="80" t="s">
        <v>20</v>
      </c>
      <c r="Y416" s="232" t="s">
        <v>1</v>
      </c>
    </row>
    <row r="417" spans="1:25">
      <c r="A417" s="232">
        <f t="shared" si="6"/>
        <v>414</v>
      </c>
      <c r="B417" s="232">
        <v>1</v>
      </c>
      <c r="C417" s="232" t="s">
        <v>716</v>
      </c>
      <c r="D417" s="232">
        <v>21609</v>
      </c>
      <c r="E417" s="232" t="s">
        <v>500</v>
      </c>
      <c r="F417" s="229">
        <v>20211201</v>
      </c>
      <c r="G417" s="229">
        <v>20220531</v>
      </c>
      <c r="H417" s="232">
        <v>1</v>
      </c>
      <c r="I417" s="232" t="s">
        <v>33</v>
      </c>
      <c r="J417" s="229" t="s">
        <v>656</v>
      </c>
      <c r="K417" s="232" t="s">
        <v>10</v>
      </c>
      <c r="L417" s="232" t="s">
        <v>445</v>
      </c>
      <c r="M417" s="235" t="s">
        <v>83</v>
      </c>
      <c r="N417" s="232" t="s">
        <v>23</v>
      </c>
      <c r="O417" s="232" t="s">
        <v>23</v>
      </c>
      <c r="P417" s="232" t="s">
        <v>23</v>
      </c>
      <c r="Q417" s="232" t="s">
        <v>23</v>
      </c>
      <c r="R417" s="232" t="s">
        <v>23</v>
      </c>
      <c r="S417" s="232" t="s">
        <v>23</v>
      </c>
      <c r="T417" s="229" t="s">
        <v>23</v>
      </c>
      <c r="U417" s="232">
        <v>0</v>
      </c>
      <c r="V417" s="232">
        <v>0</v>
      </c>
      <c r="W417" s="229" t="s">
        <v>469</v>
      </c>
      <c r="X417" s="80" t="s">
        <v>20</v>
      </c>
      <c r="Y417" s="232" t="s">
        <v>1</v>
      </c>
    </row>
    <row r="418" spans="1:25">
      <c r="A418" s="232">
        <f t="shared" si="6"/>
        <v>415</v>
      </c>
      <c r="B418" s="232">
        <v>11</v>
      </c>
      <c r="C418" s="232" t="s">
        <v>716</v>
      </c>
      <c r="D418" s="232">
        <v>21609</v>
      </c>
      <c r="E418" s="232" t="s">
        <v>499</v>
      </c>
      <c r="F418" s="229" t="s">
        <v>468</v>
      </c>
      <c r="G418" s="229">
        <v>20211130</v>
      </c>
      <c r="H418" s="232">
        <v>1</v>
      </c>
      <c r="I418" s="232" t="s">
        <v>33</v>
      </c>
      <c r="J418" s="229" t="s">
        <v>656</v>
      </c>
      <c r="K418" s="232" t="s">
        <v>10</v>
      </c>
      <c r="L418" s="232" t="s">
        <v>445</v>
      </c>
      <c r="M418" s="235" t="s">
        <v>83</v>
      </c>
      <c r="N418" s="232" t="s">
        <v>23</v>
      </c>
      <c r="O418" s="232" t="s">
        <v>23</v>
      </c>
      <c r="P418" s="232" t="s">
        <v>23</v>
      </c>
      <c r="Q418" s="232" t="s">
        <v>23</v>
      </c>
      <c r="R418" s="232" t="s">
        <v>23</v>
      </c>
      <c r="S418" s="232" t="s">
        <v>23</v>
      </c>
      <c r="T418" s="229" t="s">
        <v>23</v>
      </c>
      <c r="U418" s="232">
        <v>0</v>
      </c>
      <c r="V418" s="232">
        <v>0</v>
      </c>
      <c r="W418" s="229" t="s">
        <v>469</v>
      </c>
      <c r="X418" s="80" t="s">
        <v>450</v>
      </c>
      <c r="Y418" s="232" t="s">
        <v>1</v>
      </c>
    </row>
    <row r="419" spans="1:25">
      <c r="A419" s="232">
        <f t="shared" si="6"/>
        <v>416</v>
      </c>
      <c r="B419" s="232">
        <v>11</v>
      </c>
      <c r="C419" s="232" t="s">
        <v>716</v>
      </c>
      <c r="D419" s="232">
        <v>21609</v>
      </c>
      <c r="E419" s="232" t="s">
        <v>500</v>
      </c>
      <c r="F419" s="229">
        <v>20211201</v>
      </c>
      <c r="G419" s="229">
        <v>20220531</v>
      </c>
      <c r="H419" s="232">
        <v>1</v>
      </c>
      <c r="I419" s="232" t="s">
        <v>33</v>
      </c>
      <c r="J419" s="229" t="s">
        <v>656</v>
      </c>
      <c r="K419" s="232" t="s">
        <v>10</v>
      </c>
      <c r="L419" s="232" t="s">
        <v>445</v>
      </c>
      <c r="M419" s="235" t="s">
        <v>83</v>
      </c>
      <c r="N419" s="232" t="s">
        <v>23</v>
      </c>
      <c r="O419" s="232" t="s">
        <v>23</v>
      </c>
      <c r="P419" s="232" t="s">
        <v>23</v>
      </c>
      <c r="Q419" s="232" t="s">
        <v>23</v>
      </c>
      <c r="R419" s="232" t="s">
        <v>23</v>
      </c>
      <c r="S419" s="232" t="s">
        <v>23</v>
      </c>
      <c r="T419" s="229" t="s">
        <v>23</v>
      </c>
      <c r="U419" s="232">
        <v>0</v>
      </c>
      <c r="V419" s="232">
        <v>0</v>
      </c>
      <c r="W419" s="229" t="s">
        <v>469</v>
      </c>
      <c r="X419" s="80" t="s">
        <v>450</v>
      </c>
      <c r="Y419" s="232" t="s">
        <v>1</v>
      </c>
    </row>
    <row r="420" spans="1:25">
      <c r="A420" s="232">
        <f t="shared" si="6"/>
        <v>417</v>
      </c>
      <c r="B420" s="232">
        <v>1</v>
      </c>
      <c r="C420" s="232" t="s">
        <v>716</v>
      </c>
      <c r="D420" s="232">
        <v>99100</v>
      </c>
      <c r="E420" s="232" t="s">
        <v>499</v>
      </c>
      <c r="F420" s="229" t="s">
        <v>468</v>
      </c>
      <c r="G420" s="229">
        <v>20211130</v>
      </c>
      <c r="H420" s="232">
        <v>1</v>
      </c>
      <c r="I420" s="232" t="s">
        <v>33</v>
      </c>
      <c r="J420" s="229" t="s">
        <v>656</v>
      </c>
      <c r="K420" s="232" t="s">
        <v>10</v>
      </c>
      <c r="L420" s="232" t="s">
        <v>445</v>
      </c>
      <c r="M420" s="234" t="s">
        <v>84</v>
      </c>
      <c r="N420" s="232" t="s">
        <v>23</v>
      </c>
      <c r="O420" s="232" t="s">
        <v>23</v>
      </c>
      <c r="P420" s="232" t="s">
        <v>23</v>
      </c>
      <c r="Q420" s="232" t="s">
        <v>23</v>
      </c>
      <c r="R420" s="232" t="s">
        <v>23</v>
      </c>
      <c r="S420" s="232" t="s">
        <v>23</v>
      </c>
      <c r="T420" s="229" t="s">
        <v>23</v>
      </c>
      <c r="U420" s="232">
        <v>0</v>
      </c>
      <c r="V420" s="232">
        <v>0</v>
      </c>
      <c r="W420" s="229" t="s">
        <v>469</v>
      </c>
      <c r="X420" s="80" t="s">
        <v>20</v>
      </c>
      <c r="Y420" s="232" t="s">
        <v>1</v>
      </c>
    </row>
    <row r="421" spans="1:25">
      <c r="A421" s="232">
        <f t="shared" si="6"/>
        <v>418</v>
      </c>
      <c r="B421" s="232">
        <v>1</v>
      </c>
      <c r="C421" s="232" t="s">
        <v>716</v>
      </c>
      <c r="D421" s="232">
        <v>99100</v>
      </c>
      <c r="E421" s="232" t="s">
        <v>500</v>
      </c>
      <c r="F421" s="229">
        <v>20211201</v>
      </c>
      <c r="G421" s="229">
        <v>20220531</v>
      </c>
      <c r="H421" s="232">
        <v>1</v>
      </c>
      <c r="I421" s="232" t="s">
        <v>33</v>
      </c>
      <c r="J421" s="229" t="s">
        <v>656</v>
      </c>
      <c r="K421" s="232" t="s">
        <v>10</v>
      </c>
      <c r="L421" s="232" t="s">
        <v>445</v>
      </c>
      <c r="M421" s="234" t="s">
        <v>84</v>
      </c>
      <c r="N421" s="232" t="s">
        <v>23</v>
      </c>
      <c r="O421" s="232" t="s">
        <v>23</v>
      </c>
      <c r="P421" s="232" t="s">
        <v>23</v>
      </c>
      <c r="Q421" s="232" t="s">
        <v>23</v>
      </c>
      <c r="R421" s="232" t="s">
        <v>23</v>
      </c>
      <c r="S421" s="232" t="s">
        <v>23</v>
      </c>
      <c r="T421" s="229" t="s">
        <v>23</v>
      </c>
      <c r="U421" s="232">
        <v>0</v>
      </c>
      <c r="V421" s="232">
        <v>0</v>
      </c>
      <c r="W421" s="229" t="s">
        <v>469</v>
      </c>
      <c r="X421" s="80" t="s">
        <v>20</v>
      </c>
      <c r="Y421" s="232" t="s">
        <v>1</v>
      </c>
    </row>
    <row r="422" spans="1:25">
      <c r="A422" s="232">
        <f t="shared" si="6"/>
        <v>419</v>
      </c>
      <c r="B422" s="232">
        <v>11</v>
      </c>
      <c r="C422" s="232" t="s">
        <v>716</v>
      </c>
      <c r="D422" s="232">
        <v>99100</v>
      </c>
      <c r="E422" s="232" t="s">
        <v>499</v>
      </c>
      <c r="F422" s="229" t="s">
        <v>468</v>
      </c>
      <c r="G422" s="229">
        <v>20211130</v>
      </c>
      <c r="H422" s="232">
        <v>1</v>
      </c>
      <c r="I422" s="232" t="s">
        <v>33</v>
      </c>
      <c r="J422" s="229" t="s">
        <v>656</v>
      </c>
      <c r="K422" s="232" t="s">
        <v>10</v>
      </c>
      <c r="L422" s="232" t="s">
        <v>445</v>
      </c>
      <c r="M422" s="234" t="s">
        <v>84</v>
      </c>
      <c r="N422" s="232" t="s">
        <v>23</v>
      </c>
      <c r="O422" s="232" t="s">
        <v>23</v>
      </c>
      <c r="P422" s="232" t="s">
        <v>23</v>
      </c>
      <c r="Q422" s="232" t="s">
        <v>23</v>
      </c>
      <c r="R422" s="232" t="s">
        <v>23</v>
      </c>
      <c r="S422" s="232" t="s">
        <v>23</v>
      </c>
      <c r="T422" s="229" t="s">
        <v>23</v>
      </c>
      <c r="U422" s="232">
        <v>0</v>
      </c>
      <c r="V422" s="232">
        <v>0</v>
      </c>
      <c r="W422" s="229" t="s">
        <v>469</v>
      </c>
      <c r="X422" s="80" t="s">
        <v>450</v>
      </c>
      <c r="Y422" s="232" t="s">
        <v>1</v>
      </c>
    </row>
    <row r="423" spans="1:25">
      <c r="A423" s="232">
        <f t="shared" si="6"/>
        <v>420</v>
      </c>
      <c r="B423" s="232">
        <v>11</v>
      </c>
      <c r="C423" s="232" t="s">
        <v>716</v>
      </c>
      <c r="D423" s="232">
        <v>99100</v>
      </c>
      <c r="E423" s="232" t="s">
        <v>500</v>
      </c>
      <c r="F423" s="229">
        <v>20211201</v>
      </c>
      <c r="G423" s="229">
        <v>20220531</v>
      </c>
      <c r="H423" s="232">
        <v>1</v>
      </c>
      <c r="I423" s="232" t="s">
        <v>33</v>
      </c>
      <c r="J423" s="229" t="s">
        <v>656</v>
      </c>
      <c r="K423" s="232" t="s">
        <v>10</v>
      </c>
      <c r="L423" s="232" t="s">
        <v>445</v>
      </c>
      <c r="M423" s="234" t="s">
        <v>84</v>
      </c>
      <c r="N423" s="232" t="s">
        <v>23</v>
      </c>
      <c r="O423" s="232" t="s">
        <v>23</v>
      </c>
      <c r="P423" s="232" t="s">
        <v>23</v>
      </c>
      <c r="Q423" s="232" t="s">
        <v>23</v>
      </c>
      <c r="R423" s="232" t="s">
        <v>23</v>
      </c>
      <c r="S423" s="232" t="s">
        <v>23</v>
      </c>
      <c r="T423" s="229" t="s">
        <v>23</v>
      </c>
      <c r="U423" s="232">
        <v>0</v>
      </c>
      <c r="V423" s="232">
        <v>0</v>
      </c>
      <c r="W423" s="229" t="s">
        <v>469</v>
      </c>
      <c r="X423" s="80" t="s">
        <v>450</v>
      </c>
      <c r="Y423" s="232" t="s">
        <v>1</v>
      </c>
    </row>
    <row r="424" spans="1:25">
      <c r="A424" s="232">
        <f t="shared" si="6"/>
        <v>421</v>
      </c>
      <c r="B424" s="232">
        <v>1</v>
      </c>
      <c r="C424" s="232" t="s">
        <v>716</v>
      </c>
      <c r="D424" s="232">
        <v>79101</v>
      </c>
      <c r="E424" s="232" t="s">
        <v>499</v>
      </c>
      <c r="F424" s="229" t="s">
        <v>468</v>
      </c>
      <c r="G424" s="229">
        <v>20211130</v>
      </c>
      <c r="H424" s="232">
        <v>1</v>
      </c>
      <c r="I424" s="232" t="s">
        <v>33</v>
      </c>
      <c r="J424" s="229" t="s">
        <v>656</v>
      </c>
      <c r="K424" s="232" t="s">
        <v>10</v>
      </c>
      <c r="L424" s="232" t="s">
        <v>445</v>
      </c>
      <c r="M424" s="234" t="s">
        <v>84</v>
      </c>
      <c r="N424" s="232" t="s">
        <v>23</v>
      </c>
      <c r="O424" s="232" t="s">
        <v>23</v>
      </c>
      <c r="P424" s="232" t="s">
        <v>23</v>
      </c>
      <c r="Q424" s="232" t="s">
        <v>23</v>
      </c>
      <c r="R424" s="232" t="s">
        <v>23</v>
      </c>
      <c r="S424" s="232" t="s">
        <v>23</v>
      </c>
      <c r="T424" s="229" t="s">
        <v>23</v>
      </c>
      <c r="U424" s="232">
        <v>0</v>
      </c>
      <c r="V424" s="232">
        <v>0</v>
      </c>
      <c r="W424" s="229" t="s">
        <v>469</v>
      </c>
      <c r="X424" s="80" t="s">
        <v>20</v>
      </c>
      <c r="Y424" s="232" t="s">
        <v>1</v>
      </c>
    </row>
    <row r="425" spans="1:25">
      <c r="A425" s="232">
        <f t="shared" si="6"/>
        <v>422</v>
      </c>
      <c r="B425" s="232">
        <v>1</v>
      </c>
      <c r="C425" s="232" t="s">
        <v>716</v>
      </c>
      <c r="D425" s="232">
        <v>79101</v>
      </c>
      <c r="E425" s="232" t="s">
        <v>500</v>
      </c>
      <c r="F425" s="229">
        <v>20211201</v>
      </c>
      <c r="G425" s="229">
        <v>20220531</v>
      </c>
      <c r="H425" s="232">
        <v>1</v>
      </c>
      <c r="I425" s="232" t="s">
        <v>33</v>
      </c>
      <c r="J425" s="229" t="s">
        <v>656</v>
      </c>
      <c r="K425" s="232" t="s">
        <v>10</v>
      </c>
      <c r="L425" s="232" t="s">
        <v>445</v>
      </c>
      <c r="M425" s="234" t="s">
        <v>84</v>
      </c>
      <c r="N425" s="232" t="s">
        <v>23</v>
      </c>
      <c r="O425" s="232" t="s">
        <v>23</v>
      </c>
      <c r="P425" s="232" t="s">
        <v>23</v>
      </c>
      <c r="Q425" s="232" t="s">
        <v>23</v>
      </c>
      <c r="R425" s="232" t="s">
        <v>23</v>
      </c>
      <c r="S425" s="232" t="s">
        <v>23</v>
      </c>
      <c r="T425" s="229" t="s">
        <v>23</v>
      </c>
      <c r="U425" s="232">
        <v>0</v>
      </c>
      <c r="V425" s="232">
        <v>0</v>
      </c>
      <c r="W425" s="229" t="s">
        <v>469</v>
      </c>
      <c r="X425" s="80" t="s">
        <v>20</v>
      </c>
      <c r="Y425" s="232" t="s">
        <v>1</v>
      </c>
    </row>
    <row r="426" spans="1:25">
      <c r="A426" s="232">
        <f t="shared" si="6"/>
        <v>423</v>
      </c>
      <c r="B426" s="232">
        <v>11</v>
      </c>
      <c r="C426" s="232" t="s">
        <v>716</v>
      </c>
      <c r="D426" s="232">
        <v>79101</v>
      </c>
      <c r="E426" s="232" t="s">
        <v>499</v>
      </c>
      <c r="F426" s="229" t="s">
        <v>468</v>
      </c>
      <c r="G426" s="229">
        <v>20211130</v>
      </c>
      <c r="H426" s="232">
        <v>1</v>
      </c>
      <c r="I426" s="232" t="s">
        <v>33</v>
      </c>
      <c r="J426" s="229" t="s">
        <v>656</v>
      </c>
      <c r="K426" s="232" t="s">
        <v>10</v>
      </c>
      <c r="L426" s="232" t="s">
        <v>445</v>
      </c>
      <c r="M426" s="234" t="s">
        <v>84</v>
      </c>
      <c r="N426" s="232" t="s">
        <v>23</v>
      </c>
      <c r="O426" s="232" t="s">
        <v>23</v>
      </c>
      <c r="P426" s="232" t="s">
        <v>23</v>
      </c>
      <c r="Q426" s="232" t="s">
        <v>23</v>
      </c>
      <c r="R426" s="232" t="s">
        <v>23</v>
      </c>
      <c r="S426" s="232" t="s">
        <v>23</v>
      </c>
      <c r="T426" s="229" t="s">
        <v>23</v>
      </c>
      <c r="U426" s="232">
        <v>0</v>
      </c>
      <c r="V426" s="232">
        <v>0</v>
      </c>
      <c r="W426" s="229" t="s">
        <v>469</v>
      </c>
      <c r="X426" s="80" t="s">
        <v>450</v>
      </c>
      <c r="Y426" s="232" t="s">
        <v>1</v>
      </c>
    </row>
    <row r="427" spans="1:25">
      <c r="A427" s="232">
        <f t="shared" si="6"/>
        <v>424</v>
      </c>
      <c r="B427" s="232">
        <v>11</v>
      </c>
      <c r="C427" s="232" t="s">
        <v>716</v>
      </c>
      <c r="D427" s="232">
        <v>79101</v>
      </c>
      <c r="E427" s="232" t="s">
        <v>500</v>
      </c>
      <c r="F427" s="229">
        <v>20211201</v>
      </c>
      <c r="G427" s="229">
        <v>20220531</v>
      </c>
      <c r="H427" s="232">
        <v>1</v>
      </c>
      <c r="I427" s="232" t="s">
        <v>33</v>
      </c>
      <c r="J427" s="229" t="s">
        <v>656</v>
      </c>
      <c r="K427" s="232" t="s">
        <v>10</v>
      </c>
      <c r="L427" s="232" t="s">
        <v>445</v>
      </c>
      <c r="M427" s="234" t="s">
        <v>84</v>
      </c>
      <c r="N427" s="232" t="s">
        <v>23</v>
      </c>
      <c r="O427" s="232" t="s">
        <v>23</v>
      </c>
      <c r="P427" s="232" t="s">
        <v>23</v>
      </c>
      <c r="Q427" s="232" t="s">
        <v>23</v>
      </c>
      <c r="R427" s="232" t="s">
        <v>23</v>
      </c>
      <c r="S427" s="232" t="s">
        <v>23</v>
      </c>
      <c r="T427" s="229" t="s">
        <v>23</v>
      </c>
      <c r="U427" s="232">
        <v>0</v>
      </c>
      <c r="V427" s="232">
        <v>0</v>
      </c>
      <c r="W427" s="229" t="s">
        <v>469</v>
      </c>
      <c r="X427" s="80" t="s">
        <v>450</v>
      </c>
      <c r="Y427" s="232" t="s">
        <v>1</v>
      </c>
    </row>
    <row r="428" spans="1:25">
      <c r="A428" s="232">
        <f t="shared" si="6"/>
        <v>425</v>
      </c>
      <c r="B428" s="232">
        <v>1</v>
      </c>
      <c r="C428" s="232" t="s">
        <v>716</v>
      </c>
      <c r="D428" s="232">
        <v>11609</v>
      </c>
      <c r="E428" s="232" t="s">
        <v>499</v>
      </c>
      <c r="F428" s="229" t="s">
        <v>468</v>
      </c>
      <c r="G428" s="229">
        <v>20211130</v>
      </c>
      <c r="H428" s="232">
        <v>1</v>
      </c>
      <c r="I428" s="232" t="s">
        <v>33</v>
      </c>
      <c r="J428" s="229" t="s">
        <v>656</v>
      </c>
      <c r="K428" s="232" t="s">
        <v>10</v>
      </c>
      <c r="L428" s="232" t="s">
        <v>445</v>
      </c>
      <c r="M428" s="234" t="s">
        <v>84</v>
      </c>
      <c r="N428" s="232" t="s">
        <v>23</v>
      </c>
      <c r="O428" s="232" t="s">
        <v>23</v>
      </c>
      <c r="P428" s="232" t="s">
        <v>23</v>
      </c>
      <c r="Q428" s="232" t="s">
        <v>23</v>
      </c>
      <c r="R428" s="232" t="s">
        <v>23</v>
      </c>
      <c r="S428" s="232" t="s">
        <v>23</v>
      </c>
      <c r="T428" s="229" t="s">
        <v>23</v>
      </c>
      <c r="U428" s="232">
        <v>0</v>
      </c>
      <c r="V428" s="232">
        <v>0</v>
      </c>
      <c r="W428" s="229" t="s">
        <v>469</v>
      </c>
      <c r="X428" s="80" t="s">
        <v>20</v>
      </c>
      <c r="Y428" s="232" t="s">
        <v>1</v>
      </c>
    </row>
    <row r="429" spans="1:25">
      <c r="A429" s="232">
        <f t="shared" si="6"/>
        <v>426</v>
      </c>
      <c r="B429" s="232">
        <v>1</v>
      </c>
      <c r="C429" s="232" t="s">
        <v>716</v>
      </c>
      <c r="D429" s="232">
        <v>11609</v>
      </c>
      <c r="E429" s="232" t="s">
        <v>500</v>
      </c>
      <c r="F429" s="229">
        <v>20211201</v>
      </c>
      <c r="G429" s="229">
        <v>20220531</v>
      </c>
      <c r="H429" s="232">
        <v>1</v>
      </c>
      <c r="I429" s="232" t="s">
        <v>33</v>
      </c>
      <c r="J429" s="229" t="s">
        <v>656</v>
      </c>
      <c r="K429" s="232" t="s">
        <v>10</v>
      </c>
      <c r="L429" s="232" t="s">
        <v>445</v>
      </c>
      <c r="M429" s="234" t="s">
        <v>84</v>
      </c>
      <c r="N429" s="232" t="s">
        <v>23</v>
      </c>
      <c r="O429" s="232" t="s">
        <v>23</v>
      </c>
      <c r="P429" s="232" t="s">
        <v>23</v>
      </c>
      <c r="Q429" s="232" t="s">
        <v>23</v>
      </c>
      <c r="R429" s="232" t="s">
        <v>23</v>
      </c>
      <c r="S429" s="232" t="s">
        <v>23</v>
      </c>
      <c r="T429" s="229" t="s">
        <v>23</v>
      </c>
      <c r="U429" s="232">
        <v>0</v>
      </c>
      <c r="V429" s="232">
        <v>0</v>
      </c>
      <c r="W429" s="229" t="s">
        <v>469</v>
      </c>
      <c r="X429" s="80" t="s">
        <v>20</v>
      </c>
      <c r="Y429" s="232" t="s">
        <v>1</v>
      </c>
    </row>
    <row r="430" spans="1:25">
      <c r="A430" s="232">
        <f t="shared" si="6"/>
        <v>427</v>
      </c>
      <c r="B430" s="232">
        <v>11</v>
      </c>
      <c r="C430" s="232" t="s">
        <v>716</v>
      </c>
      <c r="D430" s="232">
        <v>11609</v>
      </c>
      <c r="E430" s="232" t="s">
        <v>499</v>
      </c>
      <c r="F430" s="229" t="s">
        <v>468</v>
      </c>
      <c r="G430" s="229">
        <v>20211130</v>
      </c>
      <c r="H430" s="232">
        <v>1</v>
      </c>
      <c r="I430" s="232" t="s">
        <v>33</v>
      </c>
      <c r="J430" s="229" t="s">
        <v>656</v>
      </c>
      <c r="K430" s="232" t="s">
        <v>10</v>
      </c>
      <c r="L430" s="232" t="s">
        <v>445</v>
      </c>
      <c r="M430" s="234" t="s">
        <v>84</v>
      </c>
      <c r="N430" s="232" t="s">
        <v>23</v>
      </c>
      <c r="O430" s="232" t="s">
        <v>23</v>
      </c>
      <c r="P430" s="232" t="s">
        <v>23</v>
      </c>
      <c r="Q430" s="232" t="s">
        <v>23</v>
      </c>
      <c r="R430" s="232" t="s">
        <v>23</v>
      </c>
      <c r="S430" s="232" t="s">
        <v>23</v>
      </c>
      <c r="T430" s="229" t="s">
        <v>23</v>
      </c>
      <c r="U430" s="232">
        <v>0</v>
      </c>
      <c r="V430" s="232">
        <v>0</v>
      </c>
      <c r="W430" s="229" t="s">
        <v>469</v>
      </c>
      <c r="X430" s="80" t="s">
        <v>450</v>
      </c>
      <c r="Y430" s="232" t="s">
        <v>1</v>
      </c>
    </row>
    <row r="431" spans="1:25">
      <c r="A431" s="232">
        <f t="shared" si="6"/>
        <v>428</v>
      </c>
      <c r="B431" s="232">
        <v>11</v>
      </c>
      <c r="C431" s="232" t="s">
        <v>716</v>
      </c>
      <c r="D431" s="232">
        <v>11609</v>
      </c>
      <c r="E431" s="232" t="s">
        <v>500</v>
      </c>
      <c r="F431" s="229">
        <v>20211201</v>
      </c>
      <c r="G431" s="229">
        <v>20220531</v>
      </c>
      <c r="H431" s="232">
        <v>1</v>
      </c>
      <c r="I431" s="232" t="s">
        <v>33</v>
      </c>
      <c r="J431" s="229" t="s">
        <v>656</v>
      </c>
      <c r="K431" s="232" t="s">
        <v>10</v>
      </c>
      <c r="L431" s="232" t="s">
        <v>445</v>
      </c>
      <c r="M431" s="234" t="s">
        <v>84</v>
      </c>
      <c r="N431" s="232" t="s">
        <v>23</v>
      </c>
      <c r="O431" s="232" t="s">
        <v>23</v>
      </c>
      <c r="P431" s="232" t="s">
        <v>23</v>
      </c>
      <c r="Q431" s="232" t="s">
        <v>23</v>
      </c>
      <c r="R431" s="232" t="s">
        <v>23</v>
      </c>
      <c r="S431" s="232" t="s">
        <v>23</v>
      </c>
      <c r="T431" s="229" t="s">
        <v>23</v>
      </c>
      <c r="U431" s="232">
        <v>0</v>
      </c>
      <c r="V431" s="232">
        <v>0</v>
      </c>
      <c r="W431" s="229" t="s">
        <v>469</v>
      </c>
      <c r="X431" s="80" t="s">
        <v>450</v>
      </c>
      <c r="Y431" s="232" t="s">
        <v>1</v>
      </c>
    </row>
    <row r="432" spans="1:25">
      <c r="A432" s="232">
        <f t="shared" si="6"/>
        <v>429</v>
      </c>
      <c r="B432" s="232">
        <v>1</v>
      </c>
      <c r="C432" s="232" t="s">
        <v>716</v>
      </c>
      <c r="D432" s="232">
        <v>21609</v>
      </c>
      <c r="E432" s="232" t="s">
        <v>499</v>
      </c>
      <c r="F432" s="229" t="s">
        <v>468</v>
      </c>
      <c r="G432" s="229">
        <v>20211130</v>
      </c>
      <c r="H432" s="232">
        <v>1</v>
      </c>
      <c r="I432" s="232" t="s">
        <v>33</v>
      </c>
      <c r="J432" s="229" t="s">
        <v>656</v>
      </c>
      <c r="K432" s="232" t="s">
        <v>10</v>
      </c>
      <c r="L432" s="232" t="s">
        <v>445</v>
      </c>
      <c r="M432" s="234" t="s">
        <v>84</v>
      </c>
      <c r="N432" s="232" t="s">
        <v>23</v>
      </c>
      <c r="O432" s="232" t="s">
        <v>23</v>
      </c>
      <c r="P432" s="232" t="s">
        <v>23</v>
      </c>
      <c r="Q432" s="232" t="s">
        <v>23</v>
      </c>
      <c r="R432" s="232" t="s">
        <v>23</v>
      </c>
      <c r="S432" s="232" t="s">
        <v>23</v>
      </c>
      <c r="T432" s="229" t="s">
        <v>23</v>
      </c>
      <c r="U432" s="232">
        <v>0</v>
      </c>
      <c r="V432" s="232">
        <v>0</v>
      </c>
      <c r="W432" s="229" t="s">
        <v>469</v>
      </c>
      <c r="X432" s="80" t="s">
        <v>20</v>
      </c>
      <c r="Y432" s="232" t="s">
        <v>1</v>
      </c>
    </row>
    <row r="433" spans="1:25">
      <c r="A433" s="232">
        <f t="shared" si="6"/>
        <v>430</v>
      </c>
      <c r="B433" s="232">
        <v>1</v>
      </c>
      <c r="C433" s="232" t="s">
        <v>716</v>
      </c>
      <c r="D433" s="232">
        <v>21609</v>
      </c>
      <c r="E433" s="232" t="s">
        <v>500</v>
      </c>
      <c r="F433" s="229">
        <v>20211201</v>
      </c>
      <c r="G433" s="229">
        <v>20220531</v>
      </c>
      <c r="H433" s="232">
        <v>1</v>
      </c>
      <c r="I433" s="232" t="s">
        <v>33</v>
      </c>
      <c r="J433" s="229" t="s">
        <v>656</v>
      </c>
      <c r="K433" s="232" t="s">
        <v>10</v>
      </c>
      <c r="L433" s="232" t="s">
        <v>445</v>
      </c>
      <c r="M433" s="234" t="s">
        <v>84</v>
      </c>
      <c r="N433" s="232" t="s">
        <v>23</v>
      </c>
      <c r="O433" s="232" t="s">
        <v>23</v>
      </c>
      <c r="P433" s="232" t="s">
        <v>23</v>
      </c>
      <c r="Q433" s="232" t="s">
        <v>23</v>
      </c>
      <c r="R433" s="232" t="s">
        <v>23</v>
      </c>
      <c r="S433" s="232" t="s">
        <v>23</v>
      </c>
      <c r="T433" s="229" t="s">
        <v>23</v>
      </c>
      <c r="U433" s="232">
        <v>0</v>
      </c>
      <c r="V433" s="232">
        <v>0</v>
      </c>
      <c r="W433" s="229" t="s">
        <v>469</v>
      </c>
      <c r="X433" s="80" t="s">
        <v>20</v>
      </c>
      <c r="Y433" s="232" t="s">
        <v>1</v>
      </c>
    </row>
    <row r="434" spans="1:25">
      <c r="A434" s="232">
        <f t="shared" si="6"/>
        <v>431</v>
      </c>
      <c r="B434" s="232">
        <v>11</v>
      </c>
      <c r="C434" s="232" t="s">
        <v>716</v>
      </c>
      <c r="D434" s="232">
        <v>21609</v>
      </c>
      <c r="E434" s="232" t="s">
        <v>499</v>
      </c>
      <c r="F434" s="229" t="s">
        <v>468</v>
      </c>
      <c r="G434" s="229">
        <v>20211130</v>
      </c>
      <c r="H434" s="232">
        <v>1</v>
      </c>
      <c r="I434" s="232" t="s">
        <v>33</v>
      </c>
      <c r="J434" s="229" t="s">
        <v>656</v>
      </c>
      <c r="K434" s="232" t="s">
        <v>10</v>
      </c>
      <c r="L434" s="232" t="s">
        <v>445</v>
      </c>
      <c r="M434" s="234" t="s">
        <v>84</v>
      </c>
      <c r="N434" s="232" t="s">
        <v>23</v>
      </c>
      <c r="O434" s="232" t="s">
        <v>23</v>
      </c>
      <c r="P434" s="232" t="s">
        <v>23</v>
      </c>
      <c r="Q434" s="232" t="s">
        <v>23</v>
      </c>
      <c r="R434" s="232" t="s">
        <v>23</v>
      </c>
      <c r="S434" s="232" t="s">
        <v>23</v>
      </c>
      <c r="T434" s="229" t="s">
        <v>23</v>
      </c>
      <c r="U434" s="232">
        <v>0</v>
      </c>
      <c r="V434" s="232">
        <v>0</v>
      </c>
      <c r="W434" s="229" t="s">
        <v>469</v>
      </c>
      <c r="X434" s="80" t="s">
        <v>450</v>
      </c>
      <c r="Y434" s="232" t="s">
        <v>1</v>
      </c>
    </row>
    <row r="435" spans="1:25">
      <c r="A435" s="232">
        <f t="shared" si="6"/>
        <v>432</v>
      </c>
      <c r="B435" s="232">
        <v>11</v>
      </c>
      <c r="C435" s="232" t="s">
        <v>716</v>
      </c>
      <c r="D435" s="232">
        <v>21609</v>
      </c>
      <c r="E435" s="232" t="s">
        <v>500</v>
      </c>
      <c r="F435" s="229">
        <v>20211201</v>
      </c>
      <c r="G435" s="229">
        <v>20220531</v>
      </c>
      <c r="H435" s="232">
        <v>1</v>
      </c>
      <c r="I435" s="232" t="s">
        <v>33</v>
      </c>
      <c r="J435" s="229" t="s">
        <v>656</v>
      </c>
      <c r="K435" s="232" t="s">
        <v>10</v>
      </c>
      <c r="L435" s="232" t="s">
        <v>445</v>
      </c>
      <c r="M435" s="234" t="s">
        <v>84</v>
      </c>
      <c r="N435" s="232" t="s">
        <v>23</v>
      </c>
      <c r="O435" s="232" t="s">
        <v>23</v>
      </c>
      <c r="P435" s="232" t="s">
        <v>23</v>
      </c>
      <c r="Q435" s="232" t="s">
        <v>23</v>
      </c>
      <c r="R435" s="232" t="s">
        <v>23</v>
      </c>
      <c r="S435" s="232" t="s">
        <v>23</v>
      </c>
      <c r="T435" s="229" t="s">
        <v>23</v>
      </c>
      <c r="U435" s="232">
        <v>0</v>
      </c>
      <c r="V435" s="232">
        <v>0</v>
      </c>
      <c r="W435" s="229" t="s">
        <v>469</v>
      </c>
      <c r="X435" s="80" t="s">
        <v>450</v>
      </c>
      <c r="Y435" s="232" t="s">
        <v>1</v>
      </c>
    </row>
    <row r="436" spans="1:25">
      <c r="A436" s="232">
        <f t="shared" si="6"/>
        <v>433</v>
      </c>
      <c r="B436" s="232">
        <v>1</v>
      </c>
      <c r="C436" s="232" t="s">
        <v>716</v>
      </c>
      <c r="D436" s="232">
        <v>99100</v>
      </c>
      <c r="E436" s="232" t="s">
        <v>499</v>
      </c>
      <c r="F436" s="229" t="s">
        <v>468</v>
      </c>
      <c r="G436" s="229">
        <v>20211130</v>
      </c>
      <c r="H436" s="232">
        <v>1</v>
      </c>
      <c r="I436" s="232" t="s">
        <v>33</v>
      </c>
      <c r="J436" s="229" t="s">
        <v>656</v>
      </c>
      <c r="K436" s="232" t="s">
        <v>10</v>
      </c>
      <c r="L436" s="232" t="s">
        <v>445</v>
      </c>
      <c r="M436" s="235" t="s">
        <v>85</v>
      </c>
      <c r="N436" s="232" t="s">
        <v>23</v>
      </c>
      <c r="O436" s="232" t="s">
        <v>23</v>
      </c>
      <c r="P436" s="232" t="s">
        <v>23</v>
      </c>
      <c r="Q436" s="232" t="s">
        <v>23</v>
      </c>
      <c r="R436" s="232" t="s">
        <v>23</v>
      </c>
      <c r="S436" s="232" t="s">
        <v>23</v>
      </c>
      <c r="T436" s="229" t="s">
        <v>23</v>
      </c>
      <c r="U436" s="232">
        <v>0</v>
      </c>
      <c r="V436" s="232">
        <v>0</v>
      </c>
      <c r="W436" s="229" t="s">
        <v>469</v>
      </c>
      <c r="X436" s="80" t="s">
        <v>20</v>
      </c>
      <c r="Y436" s="232" t="s">
        <v>1</v>
      </c>
    </row>
    <row r="437" spans="1:25">
      <c r="A437" s="232">
        <f t="shared" si="6"/>
        <v>434</v>
      </c>
      <c r="B437" s="232">
        <v>1</v>
      </c>
      <c r="C437" s="232" t="s">
        <v>716</v>
      </c>
      <c r="D437" s="232">
        <v>99100</v>
      </c>
      <c r="E437" s="232" t="s">
        <v>500</v>
      </c>
      <c r="F437" s="229">
        <v>20211201</v>
      </c>
      <c r="G437" s="229">
        <v>20220531</v>
      </c>
      <c r="H437" s="232">
        <v>1</v>
      </c>
      <c r="I437" s="232" t="s">
        <v>33</v>
      </c>
      <c r="J437" s="229" t="s">
        <v>656</v>
      </c>
      <c r="K437" s="232" t="s">
        <v>10</v>
      </c>
      <c r="L437" s="232" t="s">
        <v>445</v>
      </c>
      <c r="M437" s="235" t="s">
        <v>85</v>
      </c>
      <c r="N437" s="232" t="s">
        <v>23</v>
      </c>
      <c r="O437" s="232" t="s">
        <v>23</v>
      </c>
      <c r="P437" s="232" t="s">
        <v>23</v>
      </c>
      <c r="Q437" s="232" t="s">
        <v>23</v>
      </c>
      <c r="R437" s="232" t="s">
        <v>23</v>
      </c>
      <c r="S437" s="232" t="s">
        <v>23</v>
      </c>
      <c r="T437" s="229" t="s">
        <v>23</v>
      </c>
      <c r="U437" s="232">
        <v>0</v>
      </c>
      <c r="V437" s="232">
        <v>0</v>
      </c>
      <c r="W437" s="229" t="s">
        <v>469</v>
      </c>
      <c r="X437" s="80" t="s">
        <v>20</v>
      </c>
      <c r="Y437" s="232" t="s">
        <v>1</v>
      </c>
    </row>
    <row r="438" spans="1:25">
      <c r="A438" s="232">
        <f t="shared" si="6"/>
        <v>435</v>
      </c>
      <c r="B438" s="232">
        <v>11</v>
      </c>
      <c r="C438" s="232" t="s">
        <v>716</v>
      </c>
      <c r="D438" s="232">
        <v>99100</v>
      </c>
      <c r="E438" s="232" t="s">
        <v>499</v>
      </c>
      <c r="F438" s="229" t="s">
        <v>468</v>
      </c>
      <c r="G438" s="229">
        <v>20211130</v>
      </c>
      <c r="H438" s="232">
        <v>1</v>
      </c>
      <c r="I438" s="232" t="s">
        <v>33</v>
      </c>
      <c r="J438" s="229" t="s">
        <v>656</v>
      </c>
      <c r="K438" s="232" t="s">
        <v>10</v>
      </c>
      <c r="L438" s="232" t="s">
        <v>445</v>
      </c>
      <c r="M438" s="235" t="s">
        <v>85</v>
      </c>
      <c r="N438" s="232" t="s">
        <v>23</v>
      </c>
      <c r="O438" s="232" t="s">
        <v>23</v>
      </c>
      <c r="P438" s="232" t="s">
        <v>23</v>
      </c>
      <c r="Q438" s="232" t="s">
        <v>23</v>
      </c>
      <c r="R438" s="232" t="s">
        <v>23</v>
      </c>
      <c r="S438" s="232" t="s">
        <v>23</v>
      </c>
      <c r="T438" s="229" t="s">
        <v>23</v>
      </c>
      <c r="U438" s="232">
        <v>0</v>
      </c>
      <c r="V438" s="232">
        <v>0</v>
      </c>
      <c r="W438" s="229" t="s">
        <v>469</v>
      </c>
      <c r="X438" s="80" t="s">
        <v>450</v>
      </c>
      <c r="Y438" s="232" t="s">
        <v>1</v>
      </c>
    </row>
    <row r="439" spans="1:25">
      <c r="A439" s="232">
        <f t="shared" si="6"/>
        <v>436</v>
      </c>
      <c r="B439" s="232">
        <v>11</v>
      </c>
      <c r="C439" s="232" t="s">
        <v>716</v>
      </c>
      <c r="D439" s="232">
        <v>99100</v>
      </c>
      <c r="E439" s="232" t="s">
        <v>500</v>
      </c>
      <c r="F439" s="229">
        <v>20211201</v>
      </c>
      <c r="G439" s="229">
        <v>20220531</v>
      </c>
      <c r="H439" s="232">
        <v>1</v>
      </c>
      <c r="I439" s="232" t="s">
        <v>33</v>
      </c>
      <c r="J439" s="229" t="s">
        <v>656</v>
      </c>
      <c r="K439" s="232" t="s">
        <v>10</v>
      </c>
      <c r="L439" s="232" t="s">
        <v>445</v>
      </c>
      <c r="M439" s="235" t="s">
        <v>85</v>
      </c>
      <c r="N439" s="232" t="s">
        <v>23</v>
      </c>
      <c r="O439" s="232" t="s">
        <v>23</v>
      </c>
      <c r="P439" s="232" t="s">
        <v>23</v>
      </c>
      <c r="Q439" s="232" t="s">
        <v>23</v>
      </c>
      <c r="R439" s="232" t="s">
        <v>23</v>
      </c>
      <c r="S439" s="232" t="s">
        <v>23</v>
      </c>
      <c r="T439" s="229" t="s">
        <v>23</v>
      </c>
      <c r="U439" s="232">
        <v>0</v>
      </c>
      <c r="V439" s="232">
        <v>0</v>
      </c>
      <c r="W439" s="229" t="s">
        <v>469</v>
      </c>
      <c r="X439" s="80" t="s">
        <v>450</v>
      </c>
      <c r="Y439" s="232" t="s">
        <v>1</v>
      </c>
    </row>
    <row r="440" spans="1:25">
      <c r="A440" s="232">
        <f t="shared" si="6"/>
        <v>437</v>
      </c>
      <c r="B440" s="232">
        <v>1</v>
      </c>
      <c r="C440" s="232" t="s">
        <v>716</v>
      </c>
      <c r="D440" s="232">
        <v>79101</v>
      </c>
      <c r="E440" s="232" t="s">
        <v>499</v>
      </c>
      <c r="F440" s="229" t="s">
        <v>468</v>
      </c>
      <c r="G440" s="229">
        <v>20211130</v>
      </c>
      <c r="H440" s="232">
        <v>1</v>
      </c>
      <c r="I440" s="232" t="s">
        <v>33</v>
      </c>
      <c r="J440" s="229" t="s">
        <v>656</v>
      </c>
      <c r="K440" s="232" t="s">
        <v>10</v>
      </c>
      <c r="L440" s="232" t="s">
        <v>445</v>
      </c>
      <c r="M440" s="235" t="s">
        <v>85</v>
      </c>
      <c r="N440" s="232" t="s">
        <v>23</v>
      </c>
      <c r="O440" s="232" t="s">
        <v>23</v>
      </c>
      <c r="P440" s="232" t="s">
        <v>23</v>
      </c>
      <c r="Q440" s="232" t="s">
        <v>23</v>
      </c>
      <c r="R440" s="232" t="s">
        <v>23</v>
      </c>
      <c r="S440" s="232" t="s">
        <v>23</v>
      </c>
      <c r="T440" s="229" t="s">
        <v>23</v>
      </c>
      <c r="U440" s="232">
        <v>0</v>
      </c>
      <c r="V440" s="232">
        <v>0</v>
      </c>
      <c r="W440" s="229" t="s">
        <v>469</v>
      </c>
      <c r="X440" s="80" t="s">
        <v>20</v>
      </c>
      <c r="Y440" s="232" t="s">
        <v>1</v>
      </c>
    </row>
    <row r="441" spans="1:25">
      <c r="A441" s="232">
        <f t="shared" si="6"/>
        <v>438</v>
      </c>
      <c r="B441" s="232">
        <v>1</v>
      </c>
      <c r="C441" s="232" t="s">
        <v>716</v>
      </c>
      <c r="D441" s="232">
        <v>79101</v>
      </c>
      <c r="E441" s="232" t="s">
        <v>500</v>
      </c>
      <c r="F441" s="229">
        <v>20211201</v>
      </c>
      <c r="G441" s="229">
        <v>20220531</v>
      </c>
      <c r="H441" s="232">
        <v>1</v>
      </c>
      <c r="I441" s="232" t="s">
        <v>33</v>
      </c>
      <c r="J441" s="229" t="s">
        <v>656</v>
      </c>
      <c r="K441" s="232" t="s">
        <v>10</v>
      </c>
      <c r="L441" s="232" t="s">
        <v>445</v>
      </c>
      <c r="M441" s="235" t="s">
        <v>85</v>
      </c>
      <c r="N441" s="232" t="s">
        <v>23</v>
      </c>
      <c r="O441" s="232" t="s">
        <v>23</v>
      </c>
      <c r="P441" s="232" t="s">
        <v>23</v>
      </c>
      <c r="Q441" s="232" t="s">
        <v>23</v>
      </c>
      <c r="R441" s="232" t="s">
        <v>23</v>
      </c>
      <c r="S441" s="232" t="s">
        <v>23</v>
      </c>
      <c r="T441" s="229" t="s">
        <v>23</v>
      </c>
      <c r="U441" s="232">
        <v>0</v>
      </c>
      <c r="V441" s="232">
        <v>0</v>
      </c>
      <c r="W441" s="229" t="s">
        <v>469</v>
      </c>
      <c r="X441" s="80" t="s">
        <v>20</v>
      </c>
      <c r="Y441" s="232" t="s">
        <v>1</v>
      </c>
    </row>
    <row r="442" spans="1:25">
      <c r="A442" s="232">
        <f t="shared" si="6"/>
        <v>439</v>
      </c>
      <c r="B442" s="232">
        <v>11</v>
      </c>
      <c r="C442" s="232" t="s">
        <v>716</v>
      </c>
      <c r="D442" s="232">
        <v>79101</v>
      </c>
      <c r="E442" s="232" t="s">
        <v>499</v>
      </c>
      <c r="F442" s="229" t="s">
        <v>468</v>
      </c>
      <c r="G442" s="229">
        <v>20211130</v>
      </c>
      <c r="H442" s="232">
        <v>1</v>
      </c>
      <c r="I442" s="232" t="s">
        <v>33</v>
      </c>
      <c r="J442" s="229" t="s">
        <v>656</v>
      </c>
      <c r="K442" s="232" t="s">
        <v>10</v>
      </c>
      <c r="L442" s="232" t="s">
        <v>445</v>
      </c>
      <c r="M442" s="235" t="s">
        <v>85</v>
      </c>
      <c r="N442" s="232" t="s">
        <v>23</v>
      </c>
      <c r="O442" s="232" t="s">
        <v>23</v>
      </c>
      <c r="P442" s="232" t="s">
        <v>23</v>
      </c>
      <c r="Q442" s="232" t="s">
        <v>23</v>
      </c>
      <c r="R442" s="232" t="s">
        <v>23</v>
      </c>
      <c r="S442" s="232" t="s">
        <v>23</v>
      </c>
      <c r="T442" s="229" t="s">
        <v>23</v>
      </c>
      <c r="U442" s="232">
        <v>0</v>
      </c>
      <c r="V442" s="232">
        <v>0</v>
      </c>
      <c r="W442" s="229" t="s">
        <v>469</v>
      </c>
      <c r="X442" s="80" t="s">
        <v>450</v>
      </c>
      <c r="Y442" s="232" t="s">
        <v>1</v>
      </c>
    </row>
    <row r="443" spans="1:25">
      <c r="A443" s="232">
        <f t="shared" si="6"/>
        <v>440</v>
      </c>
      <c r="B443" s="232">
        <v>11</v>
      </c>
      <c r="C443" s="232" t="s">
        <v>716</v>
      </c>
      <c r="D443" s="232">
        <v>79101</v>
      </c>
      <c r="E443" s="232" t="s">
        <v>500</v>
      </c>
      <c r="F443" s="229">
        <v>20211201</v>
      </c>
      <c r="G443" s="229">
        <v>20220531</v>
      </c>
      <c r="H443" s="232">
        <v>1</v>
      </c>
      <c r="I443" s="232" t="s">
        <v>33</v>
      </c>
      <c r="J443" s="229" t="s">
        <v>656</v>
      </c>
      <c r="K443" s="232" t="s">
        <v>10</v>
      </c>
      <c r="L443" s="232" t="s">
        <v>445</v>
      </c>
      <c r="M443" s="235" t="s">
        <v>85</v>
      </c>
      <c r="N443" s="232" t="s">
        <v>23</v>
      </c>
      <c r="O443" s="232" t="s">
        <v>23</v>
      </c>
      <c r="P443" s="232" t="s">
        <v>23</v>
      </c>
      <c r="Q443" s="232" t="s">
        <v>23</v>
      </c>
      <c r="R443" s="232" t="s">
        <v>23</v>
      </c>
      <c r="S443" s="232" t="s">
        <v>23</v>
      </c>
      <c r="T443" s="229" t="s">
        <v>23</v>
      </c>
      <c r="U443" s="232">
        <v>0</v>
      </c>
      <c r="V443" s="232">
        <v>0</v>
      </c>
      <c r="W443" s="229" t="s">
        <v>469</v>
      </c>
      <c r="X443" s="80" t="s">
        <v>450</v>
      </c>
      <c r="Y443" s="232" t="s">
        <v>1</v>
      </c>
    </row>
    <row r="444" spans="1:25">
      <c r="A444" s="232">
        <f t="shared" si="6"/>
        <v>441</v>
      </c>
      <c r="B444" s="232">
        <v>1</v>
      </c>
      <c r="C444" s="232" t="s">
        <v>716</v>
      </c>
      <c r="D444" s="232">
        <v>11609</v>
      </c>
      <c r="E444" s="232" t="s">
        <v>499</v>
      </c>
      <c r="F444" s="229" t="s">
        <v>468</v>
      </c>
      <c r="G444" s="229">
        <v>20211130</v>
      </c>
      <c r="H444" s="232">
        <v>1</v>
      </c>
      <c r="I444" s="232" t="s">
        <v>33</v>
      </c>
      <c r="J444" s="229" t="s">
        <v>656</v>
      </c>
      <c r="K444" s="232" t="s">
        <v>10</v>
      </c>
      <c r="L444" s="232" t="s">
        <v>445</v>
      </c>
      <c r="M444" s="235" t="s">
        <v>85</v>
      </c>
      <c r="N444" s="232" t="s">
        <v>23</v>
      </c>
      <c r="O444" s="232" t="s">
        <v>23</v>
      </c>
      <c r="P444" s="232" t="s">
        <v>23</v>
      </c>
      <c r="Q444" s="232" t="s">
        <v>23</v>
      </c>
      <c r="R444" s="232" t="s">
        <v>23</v>
      </c>
      <c r="S444" s="232" t="s">
        <v>23</v>
      </c>
      <c r="T444" s="229" t="s">
        <v>23</v>
      </c>
      <c r="U444" s="232">
        <v>0</v>
      </c>
      <c r="V444" s="232">
        <v>0</v>
      </c>
      <c r="W444" s="229" t="s">
        <v>469</v>
      </c>
      <c r="X444" s="80" t="s">
        <v>20</v>
      </c>
      <c r="Y444" s="232" t="s">
        <v>1</v>
      </c>
    </row>
    <row r="445" spans="1:25">
      <c r="A445" s="232">
        <f t="shared" si="6"/>
        <v>442</v>
      </c>
      <c r="B445" s="232">
        <v>1</v>
      </c>
      <c r="C445" s="232" t="s">
        <v>716</v>
      </c>
      <c r="D445" s="232">
        <v>11609</v>
      </c>
      <c r="E445" s="232" t="s">
        <v>500</v>
      </c>
      <c r="F445" s="229">
        <v>20211201</v>
      </c>
      <c r="G445" s="229">
        <v>20220531</v>
      </c>
      <c r="H445" s="232">
        <v>1</v>
      </c>
      <c r="I445" s="232" t="s">
        <v>33</v>
      </c>
      <c r="J445" s="229" t="s">
        <v>656</v>
      </c>
      <c r="K445" s="232" t="s">
        <v>10</v>
      </c>
      <c r="L445" s="232" t="s">
        <v>445</v>
      </c>
      <c r="M445" s="235" t="s">
        <v>85</v>
      </c>
      <c r="N445" s="232" t="s">
        <v>23</v>
      </c>
      <c r="O445" s="232" t="s">
        <v>23</v>
      </c>
      <c r="P445" s="232" t="s">
        <v>23</v>
      </c>
      <c r="Q445" s="232" t="s">
        <v>23</v>
      </c>
      <c r="R445" s="232" t="s">
        <v>23</v>
      </c>
      <c r="S445" s="232" t="s">
        <v>23</v>
      </c>
      <c r="T445" s="229" t="s">
        <v>23</v>
      </c>
      <c r="U445" s="232">
        <v>0</v>
      </c>
      <c r="V445" s="232">
        <v>0</v>
      </c>
      <c r="W445" s="229" t="s">
        <v>469</v>
      </c>
      <c r="X445" s="80" t="s">
        <v>20</v>
      </c>
      <c r="Y445" s="232" t="s">
        <v>1</v>
      </c>
    </row>
    <row r="446" spans="1:25">
      <c r="A446" s="232">
        <f t="shared" si="6"/>
        <v>443</v>
      </c>
      <c r="B446" s="232">
        <v>11</v>
      </c>
      <c r="C446" s="232" t="s">
        <v>716</v>
      </c>
      <c r="D446" s="232">
        <v>11609</v>
      </c>
      <c r="E446" s="232" t="s">
        <v>499</v>
      </c>
      <c r="F446" s="229" t="s">
        <v>468</v>
      </c>
      <c r="G446" s="229">
        <v>20211130</v>
      </c>
      <c r="H446" s="232">
        <v>1</v>
      </c>
      <c r="I446" s="232" t="s">
        <v>33</v>
      </c>
      <c r="J446" s="229" t="s">
        <v>656</v>
      </c>
      <c r="K446" s="232" t="s">
        <v>10</v>
      </c>
      <c r="L446" s="232" t="s">
        <v>445</v>
      </c>
      <c r="M446" s="235" t="s">
        <v>85</v>
      </c>
      <c r="N446" s="232" t="s">
        <v>23</v>
      </c>
      <c r="O446" s="232" t="s">
        <v>23</v>
      </c>
      <c r="P446" s="232" t="s">
        <v>23</v>
      </c>
      <c r="Q446" s="232" t="s">
        <v>23</v>
      </c>
      <c r="R446" s="232" t="s">
        <v>23</v>
      </c>
      <c r="S446" s="232" t="s">
        <v>23</v>
      </c>
      <c r="T446" s="229" t="s">
        <v>23</v>
      </c>
      <c r="U446" s="232">
        <v>0</v>
      </c>
      <c r="V446" s="232">
        <v>0</v>
      </c>
      <c r="W446" s="229" t="s">
        <v>469</v>
      </c>
      <c r="X446" s="80" t="s">
        <v>450</v>
      </c>
      <c r="Y446" s="232" t="s">
        <v>1</v>
      </c>
    </row>
    <row r="447" spans="1:25">
      <c r="A447" s="232">
        <f t="shared" si="6"/>
        <v>444</v>
      </c>
      <c r="B447" s="232">
        <v>11</v>
      </c>
      <c r="C447" s="232" t="s">
        <v>716</v>
      </c>
      <c r="D447" s="232">
        <v>11609</v>
      </c>
      <c r="E447" s="232" t="s">
        <v>500</v>
      </c>
      <c r="F447" s="229">
        <v>20211201</v>
      </c>
      <c r="G447" s="229">
        <v>20220531</v>
      </c>
      <c r="H447" s="232">
        <v>1</v>
      </c>
      <c r="I447" s="232" t="s">
        <v>33</v>
      </c>
      <c r="J447" s="229" t="s">
        <v>656</v>
      </c>
      <c r="K447" s="232" t="s">
        <v>10</v>
      </c>
      <c r="L447" s="232" t="s">
        <v>445</v>
      </c>
      <c r="M447" s="235" t="s">
        <v>85</v>
      </c>
      <c r="N447" s="232" t="s">
        <v>23</v>
      </c>
      <c r="O447" s="232" t="s">
        <v>23</v>
      </c>
      <c r="P447" s="232" t="s">
        <v>23</v>
      </c>
      <c r="Q447" s="232" t="s">
        <v>23</v>
      </c>
      <c r="R447" s="232" t="s">
        <v>23</v>
      </c>
      <c r="S447" s="232" t="s">
        <v>23</v>
      </c>
      <c r="T447" s="229" t="s">
        <v>23</v>
      </c>
      <c r="U447" s="232">
        <v>0</v>
      </c>
      <c r="V447" s="232">
        <v>0</v>
      </c>
      <c r="W447" s="229" t="s">
        <v>469</v>
      </c>
      <c r="X447" s="80" t="s">
        <v>450</v>
      </c>
      <c r="Y447" s="232" t="s">
        <v>1</v>
      </c>
    </row>
    <row r="448" spans="1:25">
      <c r="A448" s="232">
        <f t="shared" si="6"/>
        <v>445</v>
      </c>
      <c r="B448" s="232">
        <v>1</v>
      </c>
      <c r="C448" s="232" t="s">
        <v>716</v>
      </c>
      <c r="D448" s="232">
        <v>21609</v>
      </c>
      <c r="E448" s="232" t="s">
        <v>499</v>
      </c>
      <c r="F448" s="229" t="s">
        <v>468</v>
      </c>
      <c r="G448" s="229">
        <v>20211130</v>
      </c>
      <c r="H448" s="232">
        <v>1</v>
      </c>
      <c r="I448" s="232" t="s">
        <v>33</v>
      </c>
      <c r="J448" s="229" t="s">
        <v>656</v>
      </c>
      <c r="K448" s="232" t="s">
        <v>10</v>
      </c>
      <c r="L448" s="232" t="s">
        <v>445</v>
      </c>
      <c r="M448" s="235" t="s">
        <v>85</v>
      </c>
      <c r="N448" s="232" t="s">
        <v>23</v>
      </c>
      <c r="O448" s="232" t="s">
        <v>23</v>
      </c>
      <c r="P448" s="232" t="s">
        <v>23</v>
      </c>
      <c r="Q448" s="232" t="s">
        <v>23</v>
      </c>
      <c r="R448" s="232" t="s">
        <v>23</v>
      </c>
      <c r="S448" s="232" t="s">
        <v>23</v>
      </c>
      <c r="T448" s="229" t="s">
        <v>23</v>
      </c>
      <c r="U448" s="232">
        <v>0</v>
      </c>
      <c r="V448" s="232">
        <v>0</v>
      </c>
      <c r="W448" s="229" t="s">
        <v>469</v>
      </c>
      <c r="X448" s="80" t="s">
        <v>20</v>
      </c>
      <c r="Y448" s="232" t="s">
        <v>1</v>
      </c>
    </row>
    <row r="449" spans="1:25">
      <c r="A449" s="232">
        <f t="shared" si="6"/>
        <v>446</v>
      </c>
      <c r="B449" s="232">
        <v>1</v>
      </c>
      <c r="C449" s="232" t="s">
        <v>716</v>
      </c>
      <c r="D449" s="232">
        <v>21609</v>
      </c>
      <c r="E449" s="232" t="s">
        <v>500</v>
      </c>
      <c r="F449" s="229">
        <v>20211201</v>
      </c>
      <c r="G449" s="229">
        <v>20220531</v>
      </c>
      <c r="H449" s="232">
        <v>1</v>
      </c>
      <c r="I449" s="232" t="s">
        <v>33</v>
      </c>
      <c r="J449" s="229" t="s">
        <v>656</v>
      </c>
      <c r="K449" s="232" t="s">
        <v>10</v>
      </c>
      <c r="L449" s="232" t="s">
        <v>445</v>
      </c>
      <c r="M449" s="235" t="s">
        <v>85</v>
      </c>
      <c r="N449" s="232" t="s">
        <v>23</v>
      </c>
      <c r="O449" s="232" t="s">
        <v>23</v>
      </c>
      <c r="P449" s="232" t="s">
        <v>23</v>
      </c>
      <c r="Q449" s="232" t="s">
        <v>23</v>
      </c>
      <c r="R449" s="232" t="s">
        <v>23</v>
      </c>
      <c r="S449" s="232" t="s">
        <v>23</v>
      </c>
      <c r="T449" s="229" t="s">
        <v>23</v>
      </c>
      <c r="U449" s="232">
        <v>0</v>
      </c>
      <c r="V449" s="232">
        <v>0</v>
      </c>
      <c r="W449" s="229" t="s">
        <v>469</v>
      </c>
      <c r="X449" s="80" t="s">
        <v>20</v>
      </c>
      <c r="Y449" s="232" t="s">
        <v>1</v>
      </c>
    </row>
    <row r="450" spans="1:25">
      <c r="A450" s="232">
        <f t="shared" si="6"/>
        <v>447</v>
      </c>
      <c r="B450" s="232">
        <v>11</v>
      </c>
      <c r="C450" s="232" t="s">
        <v>716</v>
      </c>
      <c r="D450" s="232">
        <v>21609</v>
      </c>
      <c r="E450" s="232" t="s">
        <v>499</v>
      </c>
      <c r="F450" s="229" t="s">
        <v>468</v>
      </c>
      <c r="G450" s="229">
        <v>20211130</v>
      </c>
      <c r="H450" s="232">
        <v>1</v>
      </c>
      <c r="I450" s="232" t="s">
        <v>33</v>
      </c>
      <c r="J450" s="229" t="s">
        <v>656</v>
      </c>
      <c r="K450" s="232" t="s">
        <v>10</v>
      </c>
      <c r="L450" s="232" t="s">
        <v>445</v>
      </c>
      <c r="M450" s="235" t="s">
        <v>85</v>
      </c>
      <c r="N450" s="232" t="s">
        <v>23</v>
      </c>
      <c r="O450" s="232" t="s">
        <v>23</v>
      </c>
      <c r="P450" s="232" t="s">
        <v>23</v>
      </c>
      <c r="Q450" s="232" t="s">
        <v>23</v>
      </c>
      <c r="R450" s="232" t="s">
        <v>23</v>
      </c>
      <c r="S450" s="232" t="s">
        <v>23</v>
      </c>
      <c r="T450" s="229" t="s">
        <v>23</v>
      </c>
      <c r="U450" s="232">
        <v>0</v>
      </c>
      <c r="V450" s="232">
        <v>0</v>
      </c>
      <c r="W450" s="229" t="s">
        <v>469</v>
      </c>
      <c r="X450" s="80" t="s">
        <v>450</v>
      </c>
      <c r="Y450" s="232" t="s">
        <v>1</v>
      </c>
    </row>
    <row r="451" spans="1:25">
      <c r="A451" s="232">
        <f t="shared" si="6"/>
        <v>448</v>
      </c>
      <c r="B451" s="232">
        <v>11</v>
      </c>
      <c r="C451" s="232" t="s">
        <v>716</v>
      </c>
      <c r="D451" s="232">
        <v>21609</v>
      </c>
      <c r="E451" s="232" t="s">
        <v>500</v>
      </c>
      <c r="F451" s="229">
        <v>20211201</v>
      </c>
      <c r="G451" s="229">
        <v>20220531</v>
      </c>
      <c r="H451" s="232">
        <v>1</v>
      </c>
      <c r="I451" s="232" t="s">
        <v>33</v>
      </c>
      <c r="J451" s="229" t="s">
        <v>656</v>
      </c>
      <c r="K451" s="232" t="s">
        <v>10</v>
      </c>
      <c r="L451" s="232" t="s">
        <v>445</v>
      </c>
      <c r="M451" s="235" t="s">
        <v>85</v>
      </c>
      <c r="N451" s="232" t="s">
        <v>23</v>
      </c>
      <c r="O451" s="232" t="s">
        <v>23</v>
      </c>
      <c r="P451" s="232" t="s">
        <v>23</v>
      </c>
      <c r="Q451" s="232" t="s">
        <v>23</v>
      </c>
      <c r="R451" s="232" t="s">
        <v>23</v>
      </c>
      <c r="S451" s="232" t="s">
        <v>23</v>
      </c>
      <c r="T451" s="229" t="s">
        <v>23</v>
      </c>
      <c r="U451" s="232">
        <v>0</v>
      </c>
      <c r="V451" s="232">
        <v>0</v>
      </c>
      <c r="W451" s="229" t="s">
        <v>469</v>
      </c>
      <c r="X451" s="80" t="s">
        <v>450</v>
      </c>
      <c r="Y451" s="232" t="s">
        <v>1</v>
      </c>
    </row>
    <row r="452" spans="1:25">
      <c r="A452" s="232">
        <f t="shared" si="6"/>
        <v>449</v>
      </c>
      <c r="B452" s="232">
        <v>1</v>
      </c>
      <c r="C452" s="232" t="s">
        <v>716</v>
      </c>
      <c r="D452" s="232">
        <v>99100</v>
      </c>
      <c r="E452" s="232" t="s">
        <v>499</v>
      </c>
      <c r="F452" s="229" t="s">
        <v>468</v>
      </c>
      <c r="G452" s="229">
        <v>20211130</v>
      </c>
      <c r="H452" s="232">
        <v>1</v>
      </c>
      <c r="I452" s="232" t="s">
        <v>33</v>
      </c>
      <c r="J452" s="229" t="s">
        <v>656</v>
      </c>
      <c r="K452" s="232" t="s">
        <v>10</v>
      </c>
      <c r="L452" s="232" t="s">
        <v>445</v>
      </c>
      <c r="M452" s="234" t="s">
        <v>87</v>
      </c>
      <c r="N452" s="232" t="s">
        <v>23</v>
      </c>
      <c r="O452" s="232" t="s">
        <v>23</v>
      </c>
      <c r="P452" s="232" t="s">
        <v>23</v>
      </c>
      <c r="Q452" s="232" t="s">
        <v>23</v>
      </c>
      <c r="R452" s="232" t="s">
        <v>23</v>
      </c>
      <c r="S452" s="232" t="s">
        <v>23</v>
      </c>
      <c r="T452" s="229" t="s">
        <v>23</v>
      </c>
      <c r="U452" s="232">
        <v>0</v>
      </c>
      <c r="V452" s="232">
        <v>0</v>
      </c>
      <c r="W452" s="229" t="s">
        <v>469</v>
      </c>
      <c r="X452" s="80" t="s">
        <v>20</v>
      </c>
      <c r="Y452" s="232" t="s">
        <v>1</v>
      </c>
    </row>
    <row r="453" spans="1:25">
      <c r="A453" s="232">
        <f t="shared" si="6"/>
        <v>450</v>
      </c>
      <c r="B453" s="232">
        <v>1</v>
      </c>
      <c r="C453" s="232" t="s">
        <v>716</v>
      </c>
      <c r="D453" s="232">
        <v>99100</v>
      </c>
      <c r="E453" s="232" t="s">
        <v>500</v>
      </c>
      <c r="F453" s="229">
        <v>20211201</v>
      </c>
      <c r="G453" s="229">
        <v>20220531</v>
      </c>
      <c r="H453" s="232">
        <v>1</v>
      </c>
      <c r="I453" s="232" t="s">
        <v>33</v>
      </c>
      <c r="J453" s="229" t="s">
        <v>656</v>
      </c>
      <c r="K453" s="232" t="s">
        <v>10</v>
      </c>
      <c r="L453" s="232" t="s">
        <v>445</v>
      </c>
      <c r="M453" s="234" t="s">
        <v>87</v>
      </c>
      <c r="N453" s="232" t="s">
        <v>23</v>
      </c>
      <c r="O453" s="232" t="s">
        <v>23</v>
      </c>
      <c r="P453" s="232" t="s">
        <v>23</v>
      </c>
      <c r="Q453" s="232" t="s">
        <v>23</v>
      </c>
      <c r="R453" s="232" t="s">
        <v>23</v>
      </c>
      <c r="S453" s="232" t="s">
        <v>23</v>
      </c>
      <c r="T453" s="229" t="s">
        <v>23</v>
      </c>
      <c r="U453" s="232">
        <v>0</v>
      </c>
      <c r="V453" s="232">
        <v>0</v>
      </c>
      <c r="W453" s="229" t="s">
        <v>469</v>
      </c>
      <c r="X453" s="80" t="s">
        <v>20</v>
      </c>
      <c r="Y453" s="232" t="s">
        <v>1</v>
      </c>
    </row>
    <row r="454" spans="1:25">
      <c r="A454" s="232">
        <f t="shared" ref="A454:A517" si="7">A453+1</f>
        <v>451</v>
      </c>
      <c r="B454" s="232">
        <v>11</v>
      </c>
      <c r="C454" s="232" t="s">
        <v>716</v>
      </c>
      <c r="D454" s="232">
        <v>99100</v>
      </c>
      <c r="E454" s="232" t="s">
        <v>499</v>
      </c>
      <c r="F454" s="229" t="s">
        <v>468</v>
      </c>
      <c r="G454" s="229">
        <v>20211130</v>
      </c>
      <c r="H454" s="232">
        <v>1</v>
      </c>
      <c r="I454" s="232" t="s">
        <v>33</v>
      </c>
      <c r="J454" s="229" t="s">
        <v>656</v>
      </c>
      <c r="K454" s="232" t="s">
        <v>10</v>
      </c>
      <c r="L454" s="232" t="s">
        <v>445</v>
      </c>
      <c r="M454" s="234" t="s">
        <v>87</v>
      </c>
      <c r="N454" s="232" t="s">
        <v>23</v>
      </c>
      <c r="O454" s="232" t="s">
        <v>23</v>
      </c>
      <c r="P454" s="232" t="s">
        <v>23</v>
      </c>
      <c r="Q454" s="232" t="s">
        <v>23</v>
      </c>
      <c r="R454" s="232" t="s">
        <v>23</v>
      </c>
      <c r="S454" s="232" t="s">
        <v>23</v>
      </c>
      <c r="T454" s="229" t="s">
        <v>23</v>
      </c>
      <c r="U454" s="232">
        <v>0</v>
      </c>
      <c r="V454" s="232">
        <v>0</v>
      </c>
      <c r="W454" s="229" t="s">
        <v>469</v>
      </c>
      <c r="X454" s="80" t="s">
        <v>450</v>
      </c>
      <c r="Y454" s="232" t="s">
        <v>1</v>
      </c>
    </row>
    <row r="455" spans="1:25">
      <c r="A455" s="232">
        <f t="shared" si="7"/>
        <v>452</v>
      </c>
      <c r="B455" s="232">
        <v>11</v>
      </c>
      <c r="C455" s="232" t="s">
        <v>716</v>
      </c>
      <c r="D455" s="232">
        <v>99100</v>
      </c>
      <c r="E455" s="232" t="s">
        <v>500</v>
      </c>
      <c r="F455" s="229">
        <v>20211201</v>
      </c>
      <c r="G455" s="229">
        <v>20220531</v>
      </c>
      <c r="H455" s="232">
        <v>1</v>
      </c>
      <c r="I455" s="232" t="s">
        <v>33</v>
      </c>
      <c r="J455" s="229" t="s">
        <v>656</v>
      </c>
      <c r="K455" s="232" t="s">
        <v>10</v>
      </c>
      <c r="L455" s="232" t="s">
        <v>445</v>
      </c>
      <c r="M455" s="234" t="s">
        <v>87</v>
      </c>
      <c r="N455" s="232" t="s">
        <v>23</v>
      </c>
      <c r="O455" s="232" t="s">
        <v>23</v>
      </c>
      <c r="P455" s="232" t="s">
        <v>23</v>
      </c>
      <c r="Q455" s="232" t="s">
        <v>23</v>
      </c>
      <c r="R455" s="232" t="s">
        <v>23</v>
      </c>
      <c r="S455" s="232" t="s">
        <v>23</v>
      </c>
      <c r="T455" s="229" t="s">
        <v>23</v>
      </c>
      <c r="U455" s="232">
        <v>0</v>
      </c>
      <c r="V455" s="232">
        <v>0</v>
      </c>
      <c r="W455" s="229" t="s">
        <v>469</v>
      </c>
      <c r="X455" s="80" t="s">
        <v>450</v>
      </c>
      <c r="Y455" s="232" t="s">
        <v>1</v>
      </c>
    </row>
    <row r="456" spans="1:25">
      <c r="A456" s="232">
        <f t="shared" si="7"/>
        <v>453</v>
      </c>
      <c r="B456" s="232">
        <v>1</v>
      </c>
      <c r="C456" s="232" t="s">
        <v>716</v>
      </c>
      <c r="D456" s="232">
        <v>79101</v>
      </c>
      <c r="E456" s="232" t="s">
        <v>499</v>
      </c>
      <c r="F456" s="229" t="s">
        <v>468</v>
      </c>
      <c r="G456" s="229">
        <v>20211130</v>
      </c>
      <c r="H456" s="232">
        <v>1</v>
      </c>
      <c r="I456" s="232" t="s">
        <v>33</v>
      </c>
      <c r="J456" s="229" t="s">
        <v>656</v>
      </c>
      <c r="K456" s="232" t="s">
        <v>10</v>
      </c>
      <c r="L456" s="232" t="s">
        <v>445</v>
      </c>
      <c r="M456" s="234" t="s">
        <v>87</v>
      </c>
      <c r="N456" s="232" t="s">
        <v>23</v>
      </c>
      <c r="O456" s="232" t="s">
        <v>23</v>
      </c>
      <c r="P456" s="232" t="s">
        <v>23</v>
      </c>
      <c r="Q456" s="232" t="s">
        <v>23</v>
      </c>
      <c r="R456" s="232" t="s">
        <v>23</v>
      </c>
      <c r="S456" s="232" t="s">
        <v>23</v>
      </c>
      <c r="T456" s="229" t="s">
        <v>23</v>
      </c>
      <c r="U456" s="232">
        <v>0</v>
      </c>
      <c r="V456" s="232">
        <v>0</v>
      </c>
      <c r="W456" s="229" t="s">
        <v>469</v>
      </c>
      <c r="X456" s="80" t="s">
        <v>20</v>
      </c>
      <c r="Y456" s="232" t="s">
        <v>1</v>
      </c>
    </row>
    <row r="457" spans="1:25">
      <c r="A457" s="232">
        <f t="shared" si="7"/>
        <v>454</v>
      </c>
      <c r="B457" s="232">
        <v>1</v>
      </c>
      <c r="C457" s="232" t="s">
        <v>716</v>
      </c>
      <c r="D457" s="232">
        <v>79101</v>
      </c>
      <c r="E457" s="232" t="s">
        <v>500</v>
      </c>
      <c r="F457" s="229">
        <v>20211201</v>
      </c>
      <c r="G457" s="229">
        <v>20220531</v>
      </c>
      <c r="H457" s="232">
        <v>1</v>
      </c>
      <c r="I457" s="232" t="s">
        <v>33</v>
      </c>
      <c r="J457" s="229" t="s">
        <v>656</v>
      </c>
      <c r="K457" s="232" t="s">
        <v>10</v>
      </c>
      <c r="L457" s="232" t="s">
        <v>445</v>
      </c>
      <c r="M457" s="234" t="s">
        <v>87</v>
      </c>
      <c r="N457" s="232" t="s">
        <v>23</v>
      </c>
      <c r="O457" s="232" t="s">
        <v>23</v>
      </c>
      <c r="P457" s="232" t="s">
        <v>23</v>
      </c>
      <c r="Q457" s="232" t="s">
        <v>23</v>
      </c>
      <c r="R457" s="232" t="s">
        <v>23</v>
      </c>
      <c r="S457" s="232" t="s">
        <v>23</v>
      </c>
      <c r="T457" s="229" t="s">
        <v>23</v>
      </c>
      <c r="U457" s="232">
        <v>0</v>
      </c>
      <c r="V457" s="232">
        <v>0</v>
      </c>
      <c r="W457" s="229" t="s">
        <v>469</v>
      </c>
      <c r="X457" s="80" t="s">
        <v>20</v>
      </c>
      <c r="Y457" s="232" t="s">
        <v>1</v>
      </c>
    </row>
    <row r="458" spans="1:25">
      <c r="A458" s="232">
        <f t="shared" si="7"/>
        <v>455</v>
      </c>
      <c r="B458" s="232">
        <v>11</v>
      </c>
      <c r="C458" s="232" t="s">
        <v>716</v>
      </c>
      <c r="D458" s="232">
        <v>79101</v>
      </c>
      <c r="E458" s="232" t="s">
        <v>499</v>
      </c>
      <c r="F458" s="229" t="s">
        <v>468</v>
      </c>
      <c r="G458" s="229">
        <v>20211130</v>
      </c>
      <c r="H458" s="232">
        <v>1</v>
      </c>
      <c r="I458" s="232" t="s">
        <v>33</v>
      </c>
      <c r="J458" s="229" t="s">
        <v>656</v>
      </c>
      <c r="K458" s="232" t="s">
        <v>10</v>
      </c>
      <c r="L458" s="232" t="s">
        <v>445</v>
      </c>
      <c r="M458" s="234" t="s">
        <v>87</v>
      </c>
      <c r="N458" s="232" t="s">
        <v>23</v>
      </c>
      <c r="O458" s="232" t="s">
        <v>23</v>
      </c>
      <c r="P458" s="232" t="s">
        <v>23</v>
      </c>
      <c r="Q458" s="232" t="s">
        <v>23</v>
      </c>
      <c r="R458" s="232" t="s">
        <v>23</v>
      </c>
      <c r="S458" s="232" t="s">
        <v>23</v>
      </c>
      <c r="T458" s="229" t="s">
        <v>23</v>
      </c>
      <c r="U458" s="232">
        <v>0</v>
      </c>
      <c r="V458" s="232">
        <v>0</v>
      </c>
      <c r="W458" s="229" t="s">
        <v>469</v>
      </c>
      <c r="X458" s="80" t="s">
        <v>450</v>
      </c>
      <c r="Y458" s="232" t="s">
        <v>1</v>
      </c>
    </row>
    <row r="459" spans="1:25">
      <c r="A459" s="232">
        <f t="shared" si="7"/>
        <v>456</v>
      </c>
      <c r="B459" s="232">
        <v>11</v>
      </c>
      <c r="C459" s="232" t="s">
        <v>716</v>
      </c>
      <c r="D459" s="232">
        <v>79101</v>
      </c>
      <c r="E459" s="232" t="s">
        <v>500</v>
      </c>
      <c r="F459" s="229">
        <v>20211201</v>
      </c>
      <c r="G459" s="229">
        <v>20220531</v>
      </c>
      <c r="H459" s="232">
        <v>1</v>
      </c>
      <c r="I459" s="232" t="s">
        <v>33</v>
      </c>
      <c r="J459" s="229" t="s">
        <v>656</v>
      </c>
      <c r="K459" s="232" t="s">
        <v>10</v>
      </c>
      <c r="L459" s="232" t="s">
        <v>445</v>
      </c>
      <c r="M459" s="234" t="s">
        <v>87</v>
      </c>
      <c r="N459" s="232" t="s">
        <v>23</v>
      </c>
      <c r="O459" s="232" t="s">
        <v>23</v>
      </c>
      <c r="P459" s="232" t="s">
        <v>23</v>
      </c>
      <c r="Q459" s="232" t="s">
        <v>23</v>
      </c>
      <c r="R459" s="232" t="s">
        <v>23</v>
      </c>
      <c r="S459" s="232" t="s">
        <v>23</v>
      </c>
      <c r="T459" s="229" t="s">
        <v>23</v>
      </c>
      <c r="U459" s="232">
        <v>0</v>
      </c>
      <c r="V459" s="232">
        <v>0</v>
      </c>
      <c r="W459" s="229" t="s">
        <v>469</v>
      </c>
      <c r="X459" s="80" t="s">
        <v>450</v>
      </c>
      <c r="Y459" s="232" t="s">
        <v>1</v>
      </c>
    </row>
    <row r="460" spans="1:25">
      <c r="A460" s="232">
        <f t="shared" si="7"/>
        <v>457</v>
      </c>
      <c r="B460" s="232">
        <v>1</v>
      </c>
      <c r="C460" s="232" t="s">
        <v>716</v>
      </c>
      <c r="D460" s="232">
        <v>11609</v>
      </c>
      <c r="E460" s="232" t="s">
        <v>499</v>
      </c>
      <c r="F460" s="229" t="s">
        <v>468</v>
      </c>
      <c r="G460" s="229">
        <v>20211130</v>
      </c>
      <c r="H460" s="232">
        <v>1</v>
      </c>
      <c r="I460" s="232" t="s">
        <v>33</v>
      </c>
      <c r="J460" s="229" t="s">
        <v>656</v>
      </c>
      <c r="K460" s="232" t="s">
        <v>10</v>
      </c>
      <c r="L460" s="232" t="s">
        <v>445</v>
      </c>
      <c r="M460" s="234" t="s">
        <v>87</v>
      </c>
      <c r="N460" s="232" t="s">
        <v>23</v>
      </c>
      <c r="O460" s="232" t="s">
        <v>23</v>
      </c>
      <c r="P460" s="232" t="s">
        <v>23</v>
      </c>
      <c r="Q460" s="232" t="s">
        <v>23</v>
      </c>
      <c r="R460" s="232" t="s">
        <v>23</v>
      </c>
      <c r="S460" s="232" t="s">
        <v>23</v>
      </c>
      <c r="T460" s="229" t="s">
        <v>23</v>
      </c>
      <c r="U460" s="232">
        <v>0</v>
      </c>
      <c r="V460" s="232">
        <v>0</v>
      </c>
      <c r="W460" s="229" t="s">
        <v>469</v>
      </c>
      <c r="X460" s="80" t="s">
        <v>20</v>
      </c>
      <c r="Y460" s="232" t="s">
        <v>1</v>
      </c>
    </row>
    <row r="461" spans="1:25">
      <c r="A461" s="232">
        <f t="shared" si="7"/>
        <v>458</v>
      </c>
      <c r="B461" s="232">
        <v>1</v>
      </c>
      <c r="C461" s="232" t="s">
        <v>716</v>
      </c>
      <c r="D461" s="232">
        <v>11609</v>
      </c>
      <c r="E461" s="232" t="s">
        <v>500</v>
      </c>
      <c r="F461" s="229">
        <v>20211201</v>
      </c>
      <c r="G461" s="229">
        <v>20220531</v>
      </c>
      <c r="H461" s="232">
        <v>1</v>
      </c>
      <c r="I461" s="232" t="s">
        <v>33</v>
      </c>
      <c r="J461" s="229" t="s">
        <v>656</v>
      </c>
      <c r="K461" s="232" t="s">
        <v>10</v>
      </c>
      <c r="L461" s="232" t="s">
        <v>445</v>
      </c>
      <c r="M461" s="234" t="s">
        <v>87</v>
      </c>
      <c r="N461" s="232" t="s">
        <v>23</v>
      </c>
      <c r="O461" s="232" t="s">
        <v>23</v>
      </c>
      <c r="P461" s="232" t="s">
        <v>23</v>
      </c>
      <c r="Q461" s="232" t="s">
        <v>23</v>
      </c>
      <c r="R461" s="232" t="s">
        <v>23</v>
      </c>
      <c r="S461" s="232" t="s">
        <v>23</v>
      </c>
      <c r="T461" s="229" t="s">
        <v>23</v>
      </c>
      <c r="U461" s="232">
        <v>0</v>
      </c>
      <c r="V461" s="232">
        <v>0</v>
      </c>
      <c r="W461" s="229" t="s">
        <v>469</v>
      </c>
      <c r="X461" s="80" t="s">
        <v>20</v>
      </c>
      <c r="Y461" s="232" t="s">
        <v>1</v>
      </c>
    </row>
    <row r="462" spans="1:25">
      <c r="A462" s="232">
        <f t="shared" si="7"/>
        <v>459</v>
      </c>
      <c r="B462" s="232">
        <v>11</v>
      </c>
      <c r="C462" s="232" t="s">
        <v>716</v>
      </c>
      <c r="D462" s="232">
        <v>11609</v>
      </c>
      <c r="E462" s="232" t="s">
        <v>499</v>
      </c>
      <c r="F462" s="229" t="s">
        <v>468</v>
      </c>
      <c r="G462" s="229">
        <v>20211130</v>
      </c>
      <c r="H462" s="232">
        <v>1</v>
      </c>
      <c r="I462" s="232" t="s">
        <v>33</v>
      </c>
      <c r="J462" s="229" t="s">
        <v>656</v>
      </c>
      <c r="K462" s="232" t="s">
        <v>10</v>
      </c>
      <c r="L462" s="232" t="s">
        <v>445</v>
      </c>
      <c r="M462" s="234" t="s">
        <v>87</v>
      </c>
      <c r="N462" s="232" t="s">
        <v>23</v>
      </c>
      <c r="O462" s="232" t="s">
        <v>23</v>
      </c>
      <c r="P462" s="232" t="s">
        <v>23</v>
      </c>
      <c r="Q462" s="232" t="s">
        <v>23</v>
      </c>
      <c r="R462" s="232" t="s">
        <v>23</v>
      </c>
      <c r="S462" s="232" t="s">
        <v>23</v>
      </c>
      <c r="T462" s="229" t="s">
        <v>23</v>
      </c>
      <c r="U462" s="232">
        <v>0</v>
      </c>
      <c r="V462" s="232">
        <v>0</v>
      </c>
      <c r="W462" s="229" t="s">
        <v>469</v>
      </c>
      <c r="X462" s="80" t="s">
        <v>450</v>
      </c>
      <c r="Y462" s="232" t="s">
        <v>1</v>
      </c>
    </row>
    <row r="463" spans="1:25">
      <c r="A463" s="232">
        <f t="shared" si="7"/>
        <v>460</v>
      </c>
      <c r="B463" s="232">
        <v>11</v>
      </c>
      <c r="C463" s="232" t="s">
        <v>716</v>
      </c>
      <c r="D463" s="232">
        <v>11609</v>
      </c>
      <c r="E463" s="232" t="s">
        <v>500</v>
      </c>
      <c r="F463" s="229">
        <v>20211201</v>
      </c>
      <c r="G463" s="229">
        <v>20220531</v>
      </c>
      <c r="H463" s="232">
        <v>1</v>
      </c>
      <c r="I463" s="232" t="s">
        <v>33</v>
      </c>
      <c r="J463" s="229" t="s">
        <v>656</v>
      </c>
      <c r="K463" s="232" t="s">
        <v>10</v>
      </c>
      <c r="L463" s="232" t="s">
        <v>445</v>
      </c>
      <c r="M463" s="234" t="s">
        <v>87</v>
      </c>
      <c r="N463" s="232" t="s">
        <v>23</v>
      </c>
      <c r="O463" s="232" t="s">
        <v>23</v>
      </c>
      <c r="P463" s="232" t="s">
        <v>23</v>
      </c>
      <c r="Q463" s="232" t="s">
        <v>23</v>
      </c>
      <c r="R463" s="232" t="s">
        <v>23</v>
      </c>
      <c r="S463" s="232" t="s">
        <v>23</v>
      </c>
      <c r="T463" s="229" t="s">
        <v>23</v>
      </c>
      <c r="U463" s="232">
        <v>0</v>
      </c>
      <c r="V463" s="232">
        <v>0</v>
      </c>
      <c r="W463" s="229" t="s">
        <v>469</v>
      </c>
      <c r="X463" s="80" t="s">
        <v>450</v>
      </c>
      <c r="Y463" s="232" t="s">
        <v>1</v>
      </c>
    </row>
    <row r="464" spans="1:25">
      <c r="A464" s="232">
        <f t="shared" si="7"/>
        <v>461</v>
      </c>
      <c r="B464" s="232">
        <v>1</v>
      </c>
      <c r="C464" s="232" t="s">
        <v>716</v>
      </c>
      <c r="D464" s="232">
        <v>21609</v>
      </c>
      <c r="E464" s="232" t="s">
        <v>499</v>
      </c>
      <c r="F464" s="229" t="s">
        <v>468</v>
      </c>
      <c r="G464" s="229">
        <v>20211130</v>
      </c>
      <c r="H464" s="232">
        <v>1</v>
      </c>
      <c r="I464" s="232" t="s">
        <v>33</v>
      </c>
      <c r="J464" s="229" t="s">
        <v>656</v>
      </c>
      <c r="K464" s="232" t="s">
        <v>10</v>
      </c>
      <c r="L464" s="232" t="s">
        <v>445</v>
      </c>
      <c r="M464" s="234" t="s">
        <v>87</v>
      </c>
      <c r="N464" s="232" t="s">
        <v>23</v>
      </c>
      <c r="O464" s="232" t="s">
        <v>23</v>
      </c>
      <c r="P464" s="232" t="s">
        <v>23</v>
      </c>
      <c r="Q464" s="232" t="s">
        <v>23</v>
      </c>
      <c r="R464" s="232" t="s">
        <v>23</v>
      </c>
      <c r="S464" s="232" t="s">
        <v>23</v>
      </c>
      <c r="T464" s="229" t="s">
        <v>23</v>
      </c>
      <c r="U464" s="232">
        <v>0</v>
      </c>
      <c r="V464" s="232">
        <v>0</v>
      </c>
      <c r="W464" s="229" t="s">
        <v>469</v>
      </c>
      <c r="X464" s="80" t="s">
        <v>20</v>
      </c>
      <c r="Y464" s="232" t="s">
        <v>1</v>
      </c>
    </row>
    <row r="465" spans="1:25">
      <c r="A465" s="232">
        <f t="shared" si="7"/>
        <v>462</v>
      </c>
      <c r="B465" s="232">
        <v>1</v>
      </c>
      <c r="C465" s="232" t="s">
        <v>716</v>
      </c>
      <c r="D465" s="232">
        <v>21609</v>
      </c>
      <c r="E465" s="232" t="s">
        <v>500</v>
      </c>
      <c r="F465" s="229">
        <v>20211201</v>
      </c>
      <c r="G465" s="229">
        <v>20220531</v>
      </c>
      <c r="H465" s="232">
        <v>1</v>
      </c>
      <c r="I465" s="232" t="s">
        <v>33</v>
      </c>
      <c r="J465" s="229" t="s">
        <v>656</v>
      </c>
      <c r="K465" s="232" t="s">
        <v>10</v>
      </c>
      <c r="L465" s="232" t="s">
        <v>445</v>
      </c>
      <c r="M465" s="234" t="s">
        <v>87</v>
      </c>
      <c r="N465" s="232" t="s">
        <v>23</v>
      </c>
      <c r="O465" s="232" t="s">
        <v>23</v>
      </c>
      <c r="P465" s="232" t="s">
        <v>23</v>
      </c>
      <c r="Q465" s="232" t="s">
        <v>23</v>
      </c>
      <c r="R465" s="232" t="s">
        <v>23</v>
      </c>
      <c r="S465" s="232" t="s">
        <v>23</v>
      </c>
      <c r="T465" s="229" t="s">
        <v>23</v>
      </c>
      <c r="U465" s="232">
        <v>0</v>
      </c>
      <c r="V465" s="232">
        <v>0</v>
      </c>
      <c r="W465" s="229" t="s">
        <v>469</v>
      </c>
      <c r="X465" s="80" t="s">
        <v>20</v>
      </c>
      <c r="Y465" s="232" t="s">
        <v>1</v>
      </c>
    </row>
    <row r="466" spans="1:25">
      <c r="A466" s="232">
        <f t="shared" si="7"/>
        <v>463</v>
      </c>
      <c r="B466" s="232">
        <v>11</v>
      </c>
      <c r="C466" s="232" t="s">
        <v>716</v>
      </c>
      <c r="D466" s="232">
        <v>21609</v>
      </c>
      <c r="E466" s="232" t="s">
        <v>499</v>
      </c>
      <c r="F466" s="229" t="s">
        <v>468</v>
      </c>
      <c r="G466" s="229">
        <v>20211130</v>
      </c>
      <c r="H466" s="232">
        <v>1</v>
      </c>
      <c r="I466" s="232" t="s">
        <v>33</v>
      </c>
      <c r="J466" s="229" t="s">
        <v>656</v>
      </c>
      <c r="K466" s="232" t="s">
        <v>10</v>
      </c>
      <c r="L466" s="232" t="s">
        <v>445</v>
      </c>
      <c r="M466" s="234" t="s">
        <v>87</v>
      </c>
      <c r="N466" s="232" t="s">
        <v>23</v>
      </c>
      <c r="O466" s="232" t="s">
        <v>23</v>
      </c>
      <c r="P466" s="232" t="s">
        <v>23</v>
      </c>
      <c r="Q466" s="232" t="s">
        <v>23</v>
      </c>
      <c r="R466" s="232" t="s">
        <v>23</v>
      </c>
      <c r="S466" s="232" t="s">
        <v>23</v>
      </c>
      <c r="T466" s="229" t="s">
        <v>23</v>
      </c>
      <c r="U466" s="232">
        <v>0</v>
      </c>
      <c r="V466" s="232">
        <v>0</v>
      </c>
      <c r="W466" s="229" t="s">
        <v>469</v>
      </c>
      <c r="X466" s="80" t="s">
        <v>450</v>
      </c>
      <c r="Y466" s="232" t="s">
        <v>1</v>
      </c>
    </row>
    <row r="467" spans="1:25">
      <c r="A467" s="232">
        <f t="shared" si="7"/>
        <v>464</v>
      </c>
      <c r="B467" s="232">
        <v>11</v>
      </c>
      <c r="C467" s="232" t="s">
        <v>716</v>
      </c>
      <c r="D467" s="232">
        <v>21609</v>
      </c>
      <c r="E467" s="232" t="s">
        <v>500</v>
      </c>
      <c r="F467" s="229">
        <v>20211201</v>
      </c>
      <c r="G467" s="229">
        <v>20220531</v>
      </c>
      <c r="H467" s="232">
        <v>1</v>
      </c>
      <c r="I467" s="232" t="s">
        <v>33</v>
      </c>
      <c r="J467" s="229" t="s">
        <v>656</v>
      </c>
      <c r="K467" s="232" t="s">
        <v>10</v>
      </c>
      <c r="L467" s="232" t="s">
        <v>445</v>
      </c>
      <c r="M467" s="234" t="s">
        <v>87</v>
      </c>
      <c r="N467" s="232" t="s">
        <v>23</v>
      </c>
      <c r="O467" s="232" t="s">
        <v>23</v>
      </c>
      <c r="P467" s="232" t="s">
        <v>23</v>
      </c>
      <c r="Q467" s="232" t="s">
        <v>23</v>
      </c>
      <c r="R467" s="232" t="s">
        <v>23</v>
      </c>
      <c r="S467" s="232" t="s">
        <v>23</v>
      </c>
      <c r="T467" s="229" t="s">
        <v>23</v>
      </c>
      <c r="U467" s="232">
        <v>0</v>
      </c>
      <c r="V467" s="232">
        <v>0</v>
      </c>
      <c r="W467" s="229" t="s">
        <v>469</v>
      </c>
      <c r="X467" s="80" t="s">
        <v>450</v>
      </c>
      <c r="Y467" s="232" t="s">
        <v>1</v>
      </c>
    </row>
    <row r="468" spans="1:25">
      <c r="A468" s="232">
        <f t="shared" si="7"/>
        <v>465</v>
      </c>
      <c r="B468" s="232">
        <v>1</v>
      </c>
      <c r="C468" s="232" t="s">
        <v>716</v>
      </c>
      <c r="D468" s="232">
        <v>99100</v>
      </c>
      <c r="E468" s="232" t="s">
        <v>499</v>
      </c>
      <c r="F468" s="229" t="s">
        <v>468</v>
      </c>
      <c r="G468" s="229">
        <v>20211130</v>
      </c>
      <c r="H468" s="232">
        <v>1</v>
      </c>
      <c r="I468" s="232" t="s">
        <v>33</v>
      </c>
      <c r="J468" s="229" t="s">
        <v>656</v>
      </c>
      <c r="K468" s="232" t="s">
        <v>10</v>
      </c>
      <c r="L468" s="232" t="s">
        <v>445</v>
      </c>
      <c r="M468" s="234" t="s">
        <v>88</v>
      </c>
      <c r="N468" s="232" t="s">
        <v>23</v>
      </c>
      <c r="O468" s="232" t="s">
        <v>23</v>
      </c>
      <c r="P468" s="232" t="s">
        <v>23</v>
      </c>
      <c r="Q468" s="232" t="s">
        <v>23</v>
      </c>
      <c r="R468" s="232" t="s">
        <v>23</v>
      </c>
      <c r="S468" s="232" t="s">
        <v>23</v>
      </c>
      <c r="T468" s="229" t="s">
        <v>23</v>
      </c>
      <c r="U468" s="232">
        <v>0</v>
      </c>
      <c r="V468" s="232">
        <v>0</v>
      </c>
      <c r="W468" s="229" t="s">
        <v>469</v>
      </c>
      <c r="X468" s="80" t="s">
        <v>20</v>
      </c>
      <c r="Y468" s="232" t="s">
        <v>1</v>
      </c>
    </row>
    <row r="469" spans="1:25">
      <c r="A469" s="232">
        <f t="shared" si="7"/>
        <v>466</v>
      </c>
      <c r="B469" s="232">
        <v>1</v>
      </c>
      <c r="C469" s="232" t="s">
        <v>716</v>
      </c>
      <c r="D469" s="232">
        <v>99100</v>
      </c>
      <c r="E469" s="232" t="s">
        <v>500</v>
      </c>
      <c r="F469" s="229">
        <v>20211201</v>
      </c>
      <c r="G469" s="229">
        <v>20220531</v>
      </c>
      <c r="H469" s="232">
        <v>1</v>
      </c>
      <c r="I469" s="232" t="s">
        <v>33</v>
      </c>
      <c r="J469" s="229" t="s">
        <v>656</v>
      </c>
      <c r="K469" s="232" t="s">
        <v>10</v>
      </c>
      <c r="L469" s="232" t="s">
        <v>445</v>
      </c>
      <c r="M469" s="234" t="s">
        <v>88</v>
      </c>
      <c r="N469" s="232" t="s">
        <v>23</v>
      </c>
      <c r="O469" s="232" t="s">
        <v>23</v>
      </c>
      <c r="P469" s="232" t="s">
        <v>23</v>
      </c>
      <c r="Q469" s="232" t="s">
        <v>23</v>
      </c>
      <c r="R469" s="232" t="s">
        <v>23</v>
      </c>
      <c r="S469" s="232" t="s">
        <v>23</v>
      </c>
      <c r="T469" s="229" t="s">
        <v>23</v>
      </c>
      <c r="U469" s="232">
        <v>0</v>
      </c>
      <c r="V469" s="232">
        <v>0</v>
      </c>
      <c r="W469" s="229" t="s">
        <v>469</v>
      </c>
      <c r="X469" s="80" t="s">
        <v>20</v>
      </c>
      <c r="Y469" s="232" t="s">
        <v>1</v>
      </c>
    </row>
    <row r="470" spans="1:25">
      <c r="A470" s="232">
        <f t="shared" si="7"/>
        <v>467</v>
      </c>
      <c r="B470" s="232">
        <v>11</v>
      </c>
      <c r="C470" s="232" t="s">
        <v>716</v>
      </c>
      <c r="D470" s="232">
        <v>99100</v>
      </c>
      <c r="E470" s="232" t="s">
        <v>499</v>
      </c>
      <c r="F470" s="229" t="s">
        <v>468</v>
      </c>
      <c r="G470" s="229">
        <v>20211130</v>
      </c>
      <c r="H470" s="232">
        <v>1</v>
      </c>
      <c r="I470" s="232" t="s">
        <v>33</v>
      </c>
      <c r="J470" s="229" t="s">
        <v>656</v>
      </c>
      <c r="K470" s="232" t="s">
        <v>10</v>
      </c>
      <c r="L470" s="232" t="s">
        <v>445</v>
      </c>
      <c r="M470" s="234" t="s">
        <v>88</v>
      </c>
      <c r="N470" s="232" t="s">
        <v>23</v>
      </c>
      <c r="O470" s="232" t="s">
        <v>23</v>
      </c>
      <c r="P470" s="232" t="s">
        <v>23</v>
      </c>
      <c r="Q470" s="232" t="s">
        <v>23</v>
      </c>
      <c r="R470" s="232" t="s">
        <v>23</v>
      </c>
      <c r="S470" s="232" t="s">
        <v>23</v>
      </c>
      <c r="T470" s="229" t="s">
        <v>23</v>
      </c>
      <c r="U470" s="232">
        <v>0</v>
      </c>
      <c r="V470" s="232">
        <v>0</v>
      </c>
      <c r="W470" s="229" t="s">
        <v>469</v>
      </c>
      <c r="X470" s="80" t="s">
        <v>450</v>
      </c>
      <c r="Y470" s="232" t="s">
        <v>1</v>
      </c>
    </row>
    <row r="471" spans="1:25">
      <c r="A471" s="232">
        <f t="shared" si="7"/>
        <v>468</v>
      </c>
      <c r="B471" s="232">
        <v>11</v>
      </c>
      <c r="C471" s="232" t="s">
        <v>716</v>
      </c>
      <c r="D471" s="232">
        <v>99100</v>
      </c>
      <c r="E471" s="232" t="s">
        <v>500</v>
      </c>
      <c r="F471" s="229">
        <v>20211201</v>
      </c>
      <c r="G471" s="229">
        <v>20220531</v>
      </c>
      <c r="H471" s="232">
        <v>1</v>
      </c>
      <c r="I471" s="232" t="s">
        <v>33</v>
      </c>
      <c r="J471" s="229" t="s">
        <v>656</v>
      </c>
      <c r="K471" s="232" t="s">
        <v>10</v>
      </c>
      <c r="L471" s="232" t="s">
        <v>445</v>
      </c>
      <c r="M471" s="234" t="s">
        <v>88</v>
      </c>
      <c r="N471" s="232" t="s">
        <v>23</v>
      </c>
      <c r="O471" s="232" t="s">
        <v>23</v>
      </c>
      <c r="P471" s="232" t="s">
        <v>23</v>
      </c>
      <c r="Q471" s="232" t="s">
        <v>23</v>
      </c>
      <c r="R471" s="232" t="s">
        <v>23</v>
      </c>
      <c r="S471" s="232" t="s">
        <v>23</v>
      </c>
      <c r="T471" s="229" t="s">
        <v>23</v>
      </c>
      <c r="U471" s="232">
        <v>0</v>
      </c>
      <c r="V471" s="232">
        <v>0</v>
      </c>
      <c r="W471" s="229" t="s">
        <v>469</v>
      </c>
      <c r="X471" s="80" t="s">
        <v>450</v>
      </c>
      <c r="Y471" s="232" t="s">
        <v>1</v>
      </c>
    </row>
    <row r="472" spans="1:25">
      <c r="A472" s="232">
        <f t="shared" si="7"/>
        <v>469</v>
      </c>
      <c r="B472" s="232">
        <v>1</v>
      </c>
      <c r="C472" s="232" t="s">
        <v>716</v>
      </c>
      <c r="D472" s="232">
        <v>79101</v>
      </c>
      <c r="E472" s="232" t="s">
        <v>499</v>
      </c>
      <c r="F472" s="229" t="s">
        <v>468</v>
      </c>
      <c r="G472" s="229">
        <v>20211130</v>
      </c>
      <c r="H472" s="232">
        <v>1</v>
      </c>
      <c r="I472" s="232" t="s">
        <v>33</v>
      </c>
      <c r="J472" s="229" t="s">
        <v>656</v>
      </c>
      <c r="K472" s="232" t="s">
        <v>10</v>
      </c>
      <c r="L472" s="232" t="s">
        <v>445</v>
      </c>
      <c r="M472" s="234" t="s">
        <v>88</v>
      </c>
      <c r="N472" s="232" t="s">
        <v>23</v>
      </c>
      <c r="O472" s="232" t="s">
        <v>23</v>
      </c>
      <c r="P472" s="232" t="s">
        <v>23</v>
      </c>
      <c r="Q472" s="232" t="s">
        <v>23</v>
      </c>
      <c r="R472" s="232" t="s">
        <v>23</v>
      </c>
      <c r="S472" s="232" t="s">
        <v>23</v>
      </c>
      <c r="T472" s="229" t="s">
        <v>23</v>
      </c>
      <c r="U472" s="232">
        <v>0</v>
      </c>
      <c r="V472" s="232">
        <v>0</v>
      </c>
      <c r="W472" s="229" t="s">
        <v>469</v>
      </c>
      <c r="X472" s="80" t="s">
        <v>20</v>
      </c>
      <c r="Y472" s="232" t="s">
        <v>1</v>
      </c>
    </row>
    <row r="473" spans="1:25">
      <c r="A473" s="232">
        <f t="shared" si="7"/>
        <v>470</v>
      </c>
      <c r="B473" s="232">
        <v>1</v>
      </c>
      <c r="C473" s="232" t="s">
        <v>716</v>
      </c>
      <c r="D473" s="232">
        <v>79101</v>
      </c>
      <c r="E473" s="232" t="s">
        <v>500</v>
      </c>
      <c r="F473" s="229">
        <v>20211201</v>
      </c>
      <c r="G473" s="229">
        <v>20220531</v>
      </c>
      <c r="H473" s="232">
        <v>1</v>
      </c>
      <c r="I473" s="232" t="s">
        <v>33</v>
      </c>
      <c r="J473" s="229" t="s">
        <v>656</v>
      </c>
      <c r="K473" s="232" t="s">
        <v>10</v>
      </c>
      <c r="L473" s="232" t="s">
        <v>445</v>
      </c>
      <c r="M473" s="234" t="s">
        <v>88</v>
      </c>
      <c r="N473" s="232" t="s">
        <v>23</v>
      </c>
      <c r="O473" s="232" t="s">
        <v>23</v>
      </c>
      <c r="P473" s="232" t="s">
        <v>23</v>
      </c>
      <c r="Q473" s="232" t="s">
        <v>23</v>
      </c>
      <c r="R473" s="232" t="s">
        <v>23</v>
      </c>
      <c r="S473" s="232" t="s">
        <v>23</v>
      </c>
      <c r="T473" s="229" t="s">
        <v>23</v>
      </c>
      <c r="U473" s="232">
        <v>0</v>
      </c>
      <c r="V473" s="232">
        <v>0</v>
      </c>
      <c r="W473" s="229" t="s">
        <v>469</v>
      </c>
      <c r="X473" s="80" t="s">
        <v>20</v>
      </c>
      <c r="Y473" s="232" t="s">
        <v>1</v>
      </c>
    </row>
    <row r="474" spans="1:25">
      <c r="A474" s="232">
        <f t="shared" si="7"/>
        <v>471</v>
      </c>
      <c r="B474" s="232">
        <v>11</v>
      </c>
      <c r="C474" s="232" t="s">
        <v>716</v>
      </c>
      <c r="D474" s="232">
        <v>79101</v>
      </c>
      <c r="E474" s="232" t="s">
        <v>499</v>
      </c>
      <c r="F474" s="229" t="s">
        <v>468</v>
      </c>
      <c r="G474" s="229">
        <v>20211130</v>
      </c>
      <c r="H474" s="232">
        <v>1</v>
      </c>
      <c r="I474" s="232" t="s">
        <v>33</v>
      </c>
      <c r="J474" s="229" t="s">
        <v>656</v>
      </c>
      <c r="K474" s="232" t="s">
        <v>10</v>
      </c>
      <c r="L474" s="232" t="s">
        <v>445</v>
      </c>
      <c r="M474" s="234" t="s">
        <v>88</v>
      </c>
      <c r="N474" s="232" t="s">
        <v>23</v>
      </c>
      <c r="O474" s="232" t="s">
        <v>23</v>
      </c>
      <c r="P474" s="232" t="s">
        <v>23</v>
      </c>
      <c r="Q474" s="232" t="s">
        <v>23</v>
      </c>
      <c r="R474" s="232" t="s">
        <v>23</v>
      </c>
      <c r="S474" s="232" t="s">
        <v>23</v>
      </c>
      <c r="T474" s="229" t="s">
        <v>23</v>
      </c>
      <c r="U474" s="232">
        <v>0</v>
      </c>
      <c r="V474" s="232">
        <v>0</v>
      </c>
      <c r="W474" s="229" t="s">
        <v>469</v>
      </c>
      <c r="X474" s="80" t="s">
        <v>450</v>
      </c>
      <c r="Y474" s="232" t="s">
        <v>1</v>
      </c>
    </row>
    <row r="475" spans="1:25">
      <c r="A475" s="232">
        <f t="shared" si="7"/>
        <v>472</v>
      </c>
      <c r="B475" s="232">
        <v>11</v>
      </c>
      <c r="C475" s="232" t="s">
        <v>716</v>
      </c>
      <c r="D475" s="232">
        <v>79101</v>
      </c>
      <c r="E475" s="232" t="s">
        <v>500</v>
      </c>
      <c r="F475" s="229">
        <v>20211201</v>
      </c>
      <c r="G475" s="229">
        <v>20220531</v>
      </c>
      <c r="H475" s="232">
        <v>1</v>
      </c>
      <c r="I475" s="232" t="s">
        <v>33</v>
      </c>
      <c r="J475" s="229" t="s">
        <v>656</v>
      </c>
      <c r="K475" s="232" t="s">
        <v>10</v>
      </c>
      <c r="L475" s="232" t="s">
        <v>445</v>
      </c>
      <c r="M475" s="234" t="s">
        <v>88</v>
      </c>
      <c r="N475" s="232" t="s">
        <v>23</v>
      </c>
      <c r="O475" s="232" t="s">
        <v>23</v>
      </c>
      <c r="P475" s="232" t="s">
        <v>23</v>
      </c>
      <c r="Q475" s="232" t="s">
        <v>23</v>
      </c>
      <c r="R475" s="232" t="s">
        <v>23</v>
      </c>
      <c r="S475" s="232" t="s">
        <v>23</v>
      </c>
      <c r="T475" s="229" t="s">
        <v>23</v>
      </c>
      <c r="U475" s="232">
        <v>0</v>
      </c>
      <c r="V475" s="232">
        <v>0</v>
      </c>
      <c r="W475" s="229" t="s">
        <v>469</v>
      </c>
      <c r="X475" s="80" t="s">
        <v>450</v>
      </c>
      <c r="Y475" s="232" t="s">
        <v>1</v>
      </c>
    </row>
    <row r="476" spans="1:25">
      <c r="A476" s="232">
        <f t="shared" si="7"/>
        <v>473</v>
      </c>
      <c r="B476" s="232">
        <v>1</v>
      </c>
      <c r="C476" s="232" t="s">
        <v>716</v>
      </c>
      <c r="D476" s="232">
        <v>11609</v>
      </c>
      <c r="E476" s="232" t="s">
        <v>499</v>
      </c>
      <c r="F476" s="229" t="s">
        <v>468</v>
      </c>
      <c r="G476" s="229">
        <v>20211130</v>
      </c>
      <c r="H476" s="232">
        <v>1</v>
      </c>
      <c r="I476" s="232" t="s">
        <v>33</v>
      </c>
      <c r="J476" s="229" t="s">
        <v>656</v>
      </c>
      <c r="K476" s="232" t="s">
        <v>10</v>
      </c>
      <c r="L476" s="232" t="s">
        <v>445</v>
      </c>
      <c r="M476" s="234" t="s">
        <v>88</v>
      </c>
      <c r="N476" s="232" t="s">
        <v>23</v>
      </c>
      <c r="O476" s="232" t="s">
        <v>23</v>
      </c>
      <c r="P476" s="232" t="s">
        <v>23</v>
      </c>
      <c r="Q476" s="232" t="s">
        <v>23</v>
      </c>
      <c r="R476" s="232" t="s">
        <v>23</v>
      </c>
      <c r="S476" s="232" t="s">
        <v>23</v>
      </c>
      <c r="T476" s="229" t="s">
        <v>23</v>
      </c>
      <c r="U476" s="232">
        <v>0</v>
      </c>
      <c r="V476" s="232">
        <v>0</v>
      </c>
      <c r="W476" s="229" t="s">
        <v>469</v>
      </c>
      <c r="X476" s="80" t="s">
        <v>20</v>
      </c>
      <c r="Y476" s="232" t="s">
        <v>1</v>
      </c>
    </row>
    <row r="477" spans="1:25">
      <c r="A477" s="232">
        <f t="shared" si="7"/>
        <v>474</v>
      </c>
      <c r="B477" s="232">
        <v>1</v>
      </c>
      <c r="C477" s="232" t="s">
        <v>716</v>
      </c>
      <c r="D477" s="232">
        <v>11609</v>
      </c>
      <c r="E477" s="232" t="s">
        <v>500</v>
      </c>
      <c r="F477" s="229">
        <v>20211201</v>
      </c>
      <c r="G477" s="229">
        <v>20220531</v>
      </c>
      <c r="H477" s="232">
        <v>1</v>
      </c>
      <c r="I477" s="232" t="s">
        <v>33</v>
      </c>
      <c r="J477" s="229" t="s">
        <v>656</v>
      </c>
      <c r="K477" s="232" t="s">
        <v>10</v>
      </c>
      <c r="L477" s="232" t="s">
        <v>445</v>
      </c>
      <c r="M477" s="234" t="s">
        <v>88</v>
      </c>
      <c r="N477" s="232" t="s">
        <v>23</v>
      </c>
      <c r="O477" s="232" t="s">
        <v>23</v>
      </c>
      <c r="P477" s="232" t="s">
        <v>23</v>
      </c>
      <c r="Q477" s="232" t="s">
        <v>23</v>
      </c>
      <c r="R477" s="232" t="s">
        <v>23</v>
      </c>
      <c r="S477" s="232" t="s">
        <v>23</v>
      </c>
      <c r="T477" s="229" t="s">
        <v>23</v>
      </c>
      <c r="U477" s="232">
        <v>0</v>
      </c>
      <c r="V477" s="232">
        <v>0</v>
      </c>
      <c r="W477" s="229" t="s">
        <v>469</v>
      </c>
      <c r="X477" s="80" t="s">
        <v>20</v>
      </c>
      <c r="Y477" s="232" t="s">
        <v>1</v>
      </c>
    </row>
    <row r="478" spans="1:25">
      <c r="A478" s="232">
        <f t="shared" si="7"/>
        <v>475</v>
      </c>
      <c r="B478" s="232">
        <v>11</v>
      </c>
      <c r="C478" s="232" t="s">
        <v>716</v>
      </c>
      <c r="D478" s="232">
        <v>11609</v>
      </c>
      <c r="E478" s="232" t="s">
        <v>499</v>
      </c>
      <c r="F478" s="229" t="s">
        <v>468</v>
      </c>
      <c r="G478" s="229">
        <v>20211130</v>
      </c>
      <c r="H478" s="232">
        <v>1</v>
      </c>
      <c r="I478" s="232" t="s">
        <v>33</v>
      </c>
      <c r="J478" s="229" t="s">
        <v>656</v>
      </c>
      <c r="K478" s="232" t="s">
        <v>10</v>
      </c>
      <c r="L478" s="232" t="s">
        <v>445</v>
      </c>
      <c r="M478" s="234" t="s">
        <v>88</v>
      </c>
      <c r="N478" s="232" t="s">
        <v>23</v>
      </c>
      <c r="O478" s="232" t="s">
        <v>23</v>
      </c>
      <c r="P478" s="232" t="s">
        <v>23</v>
      </c>
      <c r="Q478" s="232" t="s">
        <v>23</v>
      </c>
      <c r="R478" s="232" t="s">
        <v>23</v>
      </c>
      <c r="S478" s="232" t="s">
        <v>23</v>
      </c>
      <c r="T478" s="229" t="s">
        <v>23</v>
      </c>
      <c r="U478" s="232">
        <v>0</v>
      </c>
      <c r="V478" s="232">
        <v>0</v>
      </c>
      <c r="W478" s="229" t="s">
        <v>469</v>
      </c>
      <c r="X478" s="80" t="s">
        <v>450</v>
      </c>
      <c r="Y478" s="232" t="s">
        <v>1</v>
      </c>
    </row>
    <row r="479" spans="1:25">
      <c r="A479" s="232">
        <f t="shared" si="7"/>
        <v>476</v>
      </c>
      <c r="B479" s="232">
        <v>11</v>
      </c>
      <c r="C479" s="232" t="s">
        <v>716</v>
      </c>
      <c r="D479" s="232">
        <v>11609</v>
      </c>
      <c r="E479" s="232" t="s">
        <v>500</v>
      </c>
      <c r="F479" s="229">
        <v>20211201</v>
      </c>
      <c r="G479" s="229">
        <v>20220531</v>
      </c>
      <c r="H479" s="232">
        <v>1</v>
      </c>
      <c r="I479" s="232" t="s">
        <v>33</v>
      </c>
      <c r="J479" s="229" t="s">
        <v>656</v>
      </c>
      <c r="K479" s="232" t="s">
        <v>10</v>
      </c>
      <c r="L479" s="232" t="s">
        <v>445</v>
      </c>
      <c r="M479" s="234" t="s">
        <v>88</v>
      </c>
      <c r="N479" s="232" t="s">
        <v>23</v>
      </c>
      <c r="O479" s="232" t="s">
        <v>23</v>
      </c>
      <c r="P479" s="232" t="s">
        <v>23</v>
      </c>
      <c r="Q479" s="232" t="s">
        <v>23</v>
      </c>
      <c r="R479" s="232" t="s">
        <v>23</v>
      </c>
      <c r="S479" s="232" t="s">
        <v>23</v>
      </c>
      <c r="T479" s="229" t="s">
        <v>23</v>
      </c>
      <c r="U479" s="232">
        <v>0</v>
      </c>
      <c r="V479" s="232">
        <v>0</v>
      </c>
      <c r="W479" s="229" t="s">
        <v>469</v>
      </c>
      <c r="X479" s="80" t="s">
        <v>450</v>
      </c>
      <c r="Y479" s="232" t="s">
        <v>1</v>
      </c>
    </row>
    <row r="480" spans="1:25">
      <c r="A480" s="232">
        <f t="shared" si="7"/>
        <v>477</v>
      </c>
      <c r="B480" s="232">
        <v>1</v>
      </c>
      <c r="C480" s="232" t="s">
        <v>716</v>
      </c>
      <c r="D480" s="232">
        <v>21609</v>
      </c>
      <c r="E480" s="232" t="s">
        <v>499</v>
      </c>
      <c r="F480" s="229" t="s">
        <v>468</v>
      </c>
      <c r="G480" s="229">
        <v>20211130</v>
      </c>
      <c r="H480" s="232">
        <v>1</v>
      </c>
      <c r="I480" s="232" t="s">
        <v>33</v>
      </c>
      <c r="J480" s="229" t="s">
        <v>656</v>
      </c>
      <c r="K480" s="232" t="s">
        <v>10</v>
      </c>
      <c r="L480" s="232" t="s">
        <v>445</v>
      </c>
      <c r="M480" s="234" t="s">
        <v>88</v>
      </c>
      <c r="N480" s="232" t="s">
        <v>23</v>
      </c>
      <c r="O480" s="232" t="s">
        <v>23</v>
      </c>
      <c r="P480" s="232" t="s">
        <v>23</v>
      </c>
      <c r="Q480" s="232" t="s">
        <v>23</v>
      </c>
      <c r="R480" s="232" t="s">
        <v>23</v>
      </c>
      <c r="S480" s="232" t="s">
        <v>23</v>
      </c>
      <c r="T480" s="229" t="s">
        <v>23</v>
      </c>
      <c r="U480" s="232">
        <v>0</v>
      </c>
      <c r="V480" s="232">
        <v>0</v>
      </c>
      <c r="W480" s="229" t="s">
        <v>469</v>
      </c>
      <c r="X480" s="80" t="s">
        <v>20</v>
      </c>
      <c r="Y480" s="232" t="s">
        <v>1</v>
      </c>
    </row>
    <row r="481" spans="1:25">
      <c r="A481" s="232">
        <f t="shared" si="7"/>
        <v>478</v>
      </c>
      <c r="B481" s="232">
        <v>1</v>
      </c>
      <c r="C481" s="232" t="s">
        <v>716</v>
      </c>
      <c r="D481" s="232">
        <v>21609</v>
      </c>
      <c r="E481" s="232" t="s">
        <v>500</v>
      </c>
      <c r="F481" s="229">
        <v>20211201</v>
      </c>
      <c r="G481" s="229">
        <v>20220531</v>
      </c>
      <c r="H481" s="232">
        <v>1</v>
      </c>
      <c r="I481" s="232" t="s">
        <v>33</v>
      </c>
      <c r="J481" s="229" t="s">
        <v>656</v>
      </c>
      <c r="K481" s="232" t="s">
        <v>10</v>
      </c>
      <c r="L481" s="232" t="s">
        <v>445</v>
      </c>
      <c r="M481" s="234" t="s">
        <v>88</v>
      </c>
      <c r="N481" s="232" t="s">
        <v>23</v>
      </c>
      <c r="O481" s="232" t="s">
        <v>23</v>
      </c>
      <c r="P481" s="232" t="s">
        <v>23</v>
      </c>
      <c r="Q481" s="232" t="s">
        <v>23</v>
      </c>
      <c r="R481" s="232" t="s">
        <v>23</v>
      </c>
      <c r="S481" s="232" t="s">
        <v>23</v>
      </c>
      <c r="T481" s="229" t="s">
        <v>23</v>
      </c>
      <c r="U481" s="232">
        <v>0</v>
      </c>
      <c r="V481" s="232">
        <v>0</v>
      </c>
      <c r="W481" s="229" t="s">
        <v>469</v>
      </c>
      <c r="X481" s="80" t="s">
        <v>20</v>
      </c>
      <c r="Y481" s="232" t="s">
        <v>1</v>
      </c>
    </row>
    <row r="482" spans="1:25">
      <c r="A482" s="232">
        <f t="shared" si="7"/>
        <v>479</v>
      </c>
      <c r="B482" s="232">
        <v>11</v>
      </c>
      <c r="C482" s="232" t="s">
        <v>716</v>
      </c>
      <c r="D482" s="232">
        <v>21609</v>
      </c>
      <c r="E482" s="232" t="s">
        <v>499</v>
      </c>
      <c r="F482" s="229" t="s">
        <v>468</v>
      </c>
      <c r="G482" s="229">
        <v>20211130</v>
      </c>
      <c r="H482" s="232">
        <v>1</v>
      </c>
      <c r="I482" s="232" t="s">
        <v>33</v>
      </c>
      <c r="J482" s="229" t="s">
        <v>656</v>
      </c>
      <c r="K482" s="232" t="s">
        <v>10</v>
      </c>
      <c r="L482" s="232" t="s">
        <v>445</v>
      </c>
      <c r="M482" s="234" t="s">
        <v>88</v>
      </c>
      <c r="N482" s="232" t="s">
        <v>23</v>
      </c>
      <c r="O482" s="232" t="s">
        <v>23</v>
      </c>
      <c r="P482" s="232" t="s">
        <v>23</v>
      </c>
      <c r="Q482" s="232" t="s">
        <v>23</v>
      </c>
      <c r="R482" s="232" t="s">
        <v>23</v>
      </c>
      <c r="S482" s="232" t="s">
        <v>23</v>
      </c>
      <c r="T482" s="229" t="s">
        <v>23</v>
      </c>
      <c r="U482" s="232">
        <v>0</v>
      </c>
      <c r="V482" s="232">
        <v>0</v>
      </c>
      <c r="W482" s="229" t="s">
        <v>469</v>
      </c>
      <c r="X482" s="80" t="s">
        <v>450</v>
      </c>
      <c r="Y482" s="232" t="s">
        <v>1</v>
      </c>
    </row>
    <row r="483" spans="1:25">
      <c r="A483" s="232">
        <f t="shared" si="7"/>
        <v>480</v>
      </c>
      <c r="B483" s="232">
        <v>11</v>
      </c>
      <c r="C483" s="232" t="s">
        <v>716</v>
      </c>
      <c r="D483" s="232">
        <v>21609</v>
      </c>
      <c r="E483" s="232" t="s">
        <v>500</v>
      </c>
      <c r="F483" s="229">
        <v>20211201</v>
      </c>
      <c r="G483" s="229">
        <v>20220531</v>
      </c>
      <c r="H483" s="232">
        <v>1</v>
      </c>
      <c r="I483" s="232" t="s">
        <v>33</v>
      </c>
      <c r="J483" s="229" t="s">
        <v>656</v>
      </c>
      <c r="K483" s="232" t="s">
        <v>10</v>
      </c>
      <c r="L483" s="232" t="s">
        <v>445</v>
      </c>
      <c r="M483" s="234" t="s">
        <v>88</v>
      </c>
      <c r="N483" s="232" t="s">
        <v>23</v>
      </c>
      <c r="O483" s="232" t="s">
        <v>23</v>
      </c>
      <c r="P483" s="232" t="s">
        <v>23</v>
      </c>
      <c r="Q483" s="232" t="s">
        <v>23</v>
      </c>
      <c r="R483" s="232" t="s">
        <v>23</v>
      </c>
      <c r="S483" s="232" t="s">
        <v>23</v>
      </c>
      <c r="T483" s="229" t="s">
        <v>23</v>
      </c>
      <c r="U483" s="232">
        <v>0</v>
      </c>
      <c r="V483" s="232">
        <v>0</v>
      </c>
      <c r="W483" s="229" t="s">
        <v>469</v>
      </c>
      <c r="X483" s="80" t="s">
        <v>450</v>
      </c>
      <c r="Y483" s="232" t="s">
        <v>1</v>
      </c>
    </row>
    <row r="484" spans="1:25">
      <c r="A484" s="232">
        <f t="shared" si="7"/>
        <v>481</v>
      </c>
      <c r="B484" s="232">
        <v>1</v>
      </c>
      <c r="C484" s="232" t="s">
        <v>716</v>
      </c>
      <c r="D484" s="232">
        <v>99100</v>
      </c>
      <c r="E484" s="232" t="s">
        <v>499</v>
      </c>
      <c r="F484" s="229" t="s">
        <v>468</v>
      </c>
      <c r="G484" s="229">
        <v>20211130</v>
      </c>
      <c r="H484" s="232">
        <v>1</v>
      </c>
      <c r="I484" s="232" t="s">
        <v>33</v>
      </c>
      <c r="J484" s="229" t="s">
        <v>656</v>
      </c>
      <c r="K484" s="232" t="s">
        <v>10</v>
      </c>
      <c r="L484" s="232" t="s">
        <v>445</v>
      </c>
      <c r="M484" s="234" t="s">
        <v>731</v>
      </c>
      <c r="N484" s="232" t="s">
        <v>23</v>
      </c>
      <c r="O484" s="232" t="s">
        <v>23</v>
      </c>
      <c r="P484" s="232" t="s">
        <v>23</v>
      </c>
      <c r="Q484" s="232" t="s">
        <v>23</v>
      </c>
      <c r="R484" s="232" t="s">
        <v>23</v>
      </c>
      <c r="S484" s="232" t="s">
        <v>23</v>
      </c>
      <c r="T484" s="229" t="s">
        <v>23</v>
      </c>
      <c r="U484" s="232">
        <v>0</v>
      </c>
      <c r="V484" s="232">
        <v>0</v>
      </c>
      <c r="W484" s="229" t="s">
        <v>469</v>
      </c>
      <c r="X484" s="80" t="s">
        <v>20</v>
      </c>
      <c r="Y484" s="232" t="s">
        <v>1</v>
      </c>
    </row>
    <row r="485" spans="1:25">
      <c r="A485" s="232">
        <f t="shared" si="7"/>
        <v>482</v>
      </c>
      <c r="B485" s="232">
        <v>1</v>
      </c>
      <c r="C485" s="232" t="s">
        <v>716</v>
      </c>
      <c r="D485" s="232">
        <v>99100</v>
      </c>
      <c r="E485" s="232" t="s">
        <v>500</v>
      </c>
      <c r="F485" s="229">
        <v>20211201</v>
      </c>
      <c r="G485" s="229">
        <v>20220531</v>
      </c>
      <c r="H485" s="232">
        <v>1</v>
      </c>
      <c r="I485" s="232" t="s">
        <v>33</v>
      </c>
      <c r="J485" s="229" t="s">
        <v>656</v>
      </c>
      <c r="K485" s="232" t="s">
        <v>10</v>
      </c>
      <c r="L485" s="232" t="s">
        <v>445</v>
      </c>
      <c r="M485" s="234" t="s">
        <v>731</v>
      </c>
      <c r="N485" s="232" t="s">
        <v>23</v>
      </c>
      <c r="O485" s="232" t="s">
        <v>23</v>
      </c>
      <c r="P485" s="232" t="s">
        <v>23</v>
      </c>
      <c r="Q485" s="232" t="s">
        <v>23</v>
      </c>
      <c r="R485" s="232" t="s">
        <v>23</v>
      </c>
      <c r="S485" s="232" t="s">
        <v>23</v>
      </c>
      <c r="T485" s="229" t="s">
        <v>23</v>
      </c>
      <c r="U485" s="232">
        <v>0</v>
      </c>
      <c r="V485" s="232">
        <v>0</v>
      </c>
      <c r="W485" s="229" t="s">
        <v>469</v>
      </c>
      <c r="X485" s="80" t="s">
        <v>20</v>
      </c>
      <c r="Y485" s="232" t="s">
        <v>1</v>
      </c>
    </row>
    <row r="486" spans="1:25">
      <c r="A486" s="232">
        <f t="shared" si="7"/>
        <v>483</v>
      </c>
      <c r="B486" s="232">
        <v>11</v>
      </c>
      <c r="C486" s="232" t="s">
        <v>716</v>
      </c>
      <c r="D486" s="232">
        <v>99100</v>
      </c>
      <c r="E486" s="232" t="s">
        <v>499</v>
      </c>
      <c r="F486" s="229" t="s">
        <v>468</v>
      </c>
      <c r="G486" s="229">
        <v>20211130</v>
      </c>
      <c r="H486" s="232">
        <v>1</v>
      </c>
      <c r="I486" s="232" t="s">
        <v>33</v>
      </c>
      <c r="J486" s="229" t="s">
        <v>656</v>
      </c>
      <c r="K486" s="232" t="s">
        <v>10</v>
      </c>
      <c r="L486" s="232" t="s">
        <v>445</v>
      </c>
      <c r="M486" s="234" t="s">
        <v>731</v>
      </c>
      <c r="N486" s="232" t="s">
        <v>23</v>
      </c>
      <c r="O486" s="232" t="s">
        <v>23</v>
      </c>
      <c r="P486" s="232" t="s">
        <v>23</v>
      </c>
      <c r="Q486" s="232" t="s">
        <v>23</v>
      </c>
      <c r="R486" s="232" t="s">
        <v>23</v>
      </c>
      <c r="S486" s="232" t="s">
        <v>23</v>
      </c>
      <c r="T486" s="229" t="s">
        <v>23</v>
      </c>
      <c r="U486" s="232">
        <v>0</v>
      </c>
      <c r="V486" s="232">
        <v>0</v>
      </c>
      <c r="W486" s="229" t="s">
        <v>469</v>
      </c>
      <c r="X486" s="80" t="s">
        <v>450</v>
      </c>
      <c r="Y486" s="232" t="s">
        <v>1</v>
      </c>
    </row>
    <row r="487" spans="1:25">
      <c r="A487" s="232">
        <f t="shared" si="7"/>
        <v>484</v>
      </c>
      <c r="B487" s="232">
        <v>11</v>
      </c>
      <c r="C487" s="232" t="s">
        <v>716</v>
      </c>
      <c r="D487" s="232">
        <v>99100</v>
      </c>
      <c r="E487" s="232" t="s">
        <v>500</v>
      </c>
      <c r="F487" s="229">
        <v>20211201</v>
      </c>
      <c r="G487" s="229">
        <v>20220531</v>
      </c>
      <c r="H487" s="232">
        <v>1</v>
      </c>
      <c r="I487" s="232" t="s">
        <v>33</v>
      </c>
      <c r="J487" s="229" t="s">
        <v>656</v>
      </c>
      <c r="K487" s="232" t="s">
        <v>10</v>
      </c>
      <c r="L487" s="232" t="s">
        <v>445</v>
      </c>
      <c r="M487" s="234" t="s">
        <v>731</v>
      </c>
      <c r="N487" s="232" t="s">
        <v>23</v>
      </c>
      <c r="O487" s="232" t="s">
        <v>23</v>
      </c>
      <c r="P487" s="232" t="s">
        <v>23</v>
      </c>
      <c r="Q487" s="232" t="s">
        <v>23</v>
      </c>
      <c r="R487" s="232" t="s">
        <v>23</v>
      </c>
      <c r="S487" s="232" t="s">
        <v>23</v>
      </c>
      <c r="T487" s="229" t="s">
        <v>23</v>
      </c>
      <c r="U487" s="232">
        <v>0</v>
      </c>
      <c r="V487" s="232">
        <v>0</v>
      </c>
      <c r="W487" s="229" t="s">
        <v>469</v>
      </c>
      <c r="X487" s="80" t="s">
        <v>450</v>
      </c>
      <c r="Y487" s="232" t="s">
        <v>1</v>
      </c>
    </row>
    <row r="488" spans="1:25">
      <c r="A488" s="232">
        <f t="shared" si="7"/>
        <v>485</v>
      </c>
      <c r="B488" s="232">
        <v>1</v>
      </c>
      <c r="C488" s="232" t="s">
        <v>716</v>
      </c>
      <c r="D488" s="232">
        <v>79101</v>
      </c>
      <c r="E488" s="232" t="s">
        <v>499</v>
      </c>
      <c r="F488" s="229" t="s">
        <v>468</v>
      </c>
      <c r="G488" s="229">
        <v>20211130</v>
      </c>
      <c r="H488" s="232">
        <v>1</v>
      </c>
      <c r="I488" s="232" t="s">
        <v>33</v>
      </c>
      <c r="J488" s="229" t="s">
        <v>656</v>
      </c>
      <c r="K488" s="232" t="s">
        <v>10</v>
      </c>
      <c r="L488" s="232" t="s">
        <v>445</v>
      </c>
      <c r="M488" s="234" t="s">
        <v>731</v>
      </c>
      <c r="N488" s="232" t="s">
        <v>23</v>
      </c>
      <c r="O488" s="232" t="s">
        <v>23</v>
      </c>
      <c r="P488" s="232" t="s">
        <v>23</v>
      </c>
      <c r="Q488" s="232" t="s">
        <v>23</v>
      </c>
      <c r="R488" s="232" t="s">
        <v>23</v>
      </c>
      <c r="S488" s="232" t="s">
        <v>23</v>
      </c>
      <c r="T488" s="229" t="s">
        <v>23</v>
      </c>
      <c r="U488" s="232">
        <v>0</v>
      </c>
      <c r="V488" s="232">
        <v>0</v>
      </c>
      <c r="W488" s="229" t="s">
        <v>469</v>
      </c>
      <c r="X488" s="80" t="s">
        <v>20</v>
      </c>
      <c r="Y488" s="232" t="s">
        <v>1</v>
      </c>
    </row>
    <row r="489" spans="1:25">
      <c r="A489" s="232">
        <f t="shared" si="7"/>
        <v>486</v>
      </c>
      <c r="B489" s="232">
        <v>1</v>
      </c>
      <c r="C489" s="232" t="s">
        <v>716</v>
      </c>
      <c r="D489" s="232">
        <v>79101</v>
      </c>
      <c r="E489" s="232" t="s">
        <v>500</v>
      </c>
      <c r="F489" s="229">
        <v>20211201</v>
      </c>
      <c r="G489" s="229">
        <v>20220531</v>
      </c>
      <c r="H489" s="232">
        <v>1</v>
      </c>
      <c r="I489" s="232" t="s">
        <v>33</v>
      </c>
      <c r="J489" s="229" t="s">
        <v>656</v>
      </c>
      <c r="K489" s="232" t="s">
        <v>10</v>
      </c>
      <c r="L489" s="232" t="s">
        <v>445</v>
      </c>
      <c r="M489" s="234" t="s">
        <v>731</v>
      </c>
      <c r="N489" s="232" t="s">
        <v>23</v>
      </c>
      <c r="O489" s="232" t="s">
        <v>23</v>
      </c>
      <c r="P489" s="232" t="s">
        <v>23</v>
      </c>
      <c r="Q489" s="232" t="s">
        <v>23</v>
      </c>
      <c r="R489" s="232" t="s">
        <v>23</v>
      </c>
      <c r="S489" s="232" t="s">
        <v>23</v>
      </c>
      <c r="T489" s="229" t="s">
        <v>23</v>
      </c>
      <c r="U489" s="232">
        <v>0</v>
      </c>
      <c r="V489" s="232">
        <v>0</v>
      </c>
      <c r="W489" s="229" t="s">
        <v>469</v>
      </c>
      <c r="X489" s="80" t="s">
        <v>20</v>
      </c>
      <c r="Y489" s="232" t="s">
        <v>1</v>
      </c>
    </row>
    <row r="490" spans="1:25">
      <c r="A490" s="232">
        <f t="shared" si="7"/>
        <v>487</v>
      </c>
      <c r="B490" s="232">
        <v>11</v>
      </c>
      <c r="C490" s="232" t="s">
        <v>716</v>
      </c>
      <c r="D490" s="232">
        <v>79101</v>
      </c>
      <c r="E490" s="232" t="s">
        <v>499</v>
      </c>
      <c r="F490" s="229" t="s">
        <v>468</v>
      </c>
      <c r="G490" s="229">
        <v>20211130</v>
      </c>
      <c r="H490" s="232">
        <v>1</v>
      </c>
      <c r="I490" s="232" t="s">
        <v>33</v>
      </c>
      <c r="J490" s="229" t="s">
        <v>656</v>
      </c>
      <c r="K490" s="232" t="s">
        <v>10</v>
      </c>
      <c r="L490" s="232" t="s">
        <v>445</v>
      </c>
      <c r="M490" s="234" t="s">
        <v>731</v>
      </c>
      <c r="N490" s="232" t="s">
        <v>23</v>
      </c>
      <c r="O490" s="232" t="s">
        <v>23</v>
      </c>
      <c r="P490" s="232" t="s">
        <v>23</v>
      </c>
      <c r="Q490" s="232" t="s">
        <v>23</v>
      </c>
      <c r="R490" s="232" t="s">
        <v>23</v>
      </c>
      <c r="S490" s="232" t="s">
        <v>23</v>
      </c>
      <c r="T490" s="229" t="s">
        <v>23</v>
      </c>
      <c r="U490" s="232">
        <v>0</v>
      </c>
      <c r="V490" s="232">
        <v>0</v>
      </c>
      <c r="W490" s="229" t="s">
        <v>469</v>
      </c>
      <c r="X490" s="80" t="s">
        <v>450</v>
      </c>
      <c r="Y490" s="232" t="s">
        <v>1</v>
      </c>
    </row>
    <row r="491" spans="1:25">
      <c r="A491" s="232">
        <f t="shared" si="7"/>
        <v>488</v>
      </c>
      <c r="B491" s="232">
        <v>11</v>
      </c>
      <c r="C491" s="232" t="s">
        <v>716</v>
      </c>
      <c r="D491" s="232">
        <v>79101</v>
      </c>
      <c r="E491" s="232" t="s">
        <v>500</v>
      </c>
      <c r="F491" s="229">
        <v>20211201</v>
      </c>
      <c r="G491" s="229">
        <v>20220531</v>
      </c>
      <c r="H491" s="232">
        <v>1</v>
      </c>
      <c r="I491" s="232" t="s">
        <v>33</v>
      </c>
      <c r="J491" s="229" t="s">
        <v>656</v>
      </c>
      <c r="K491" s="232" t="s">
        <v>10</v>
      </c>
      <c r="L491" s="232" t="s">
        <v>445</v>
      </c>
      <c r="M491" s="234" t="s">
        <v>731</v>
      </c>
      <c r="N491" s="232" t="s">
        <v>23</v>
      </c>
      <c r="O491" s="232" t="s">
        <v>23</v>
      </c>
      <c r="P491" s="232" t="s">
        <v>23</v>
      </c>
      <c r="Q491" s="232" t="s">
        <v>23</v>
      </c>
      <c r="R491" s="232" t="s">
        <v>23</v>
      </c>
      <c r="S491" s="232" t="s">
        <v>23</v>
      </c>
      <c r="T491" s="229" t="s">
        <v>23</v>
      </c>
      <c r="U491" s="232">
        <v>0</v>
      </c>
      <c r="V491" s="232">
        <v>0</v>
      </c>
      <c r="W491" s="229" t="s">
        <v>469</v>
      </c>
      <c r="X491" s="80" t="s">
        <v>450</v>
      </c>
      <c r="Y491" s="232" t="s">
        <v>1</v>
      </c>
    </row>
    <row r="492" spans="1:25">
      <c r="A492" s="232">
        <f t="shared" si="7"/>
        <v>489</v>
      </c>
      <c r="B492" s="232">
        <v>1</v>
      </c>
      <c r="C492" s="232" t="s">
        <v>716</v>
      </c>
      <c r="D492" s="232">
        <v>11609</v>
      </c>
      <c r="E492" s="232" t="s">
        <v>499</v>
      </c>
      <c r="F492" s="229" t="s">
        <v>468</v>
      </c>
      <c r="G492" s="229">
        <v>20211130</v>
      </c>
      <c r="H492" s="232">
        <v>1</v>
      </c>
      <c r="I492" s="232" t="s">
        <v>33</v>
      </c>
      <c r="J492" s="229" t="s">
        <v>656</v>
      </c>
      <c r="K492" s="232" t="s">
        <v>10</v>
      </c>
      <c r="L492" s="232" t="s">
        <v>445</v>
      </c>
      <c r="M492" s="234" t="s">
        <v>731</v>
      </c>
      <c r="N492" s="232" t="s">
        <v>23</v>
      </c>
      <c r="O492" s="232" t="s">
        <v>23</v>
      </c>
      <c r="P492" s="232" t="s">
        <v>23</v>
      </c>
      <c r="Q492" s="232" t="s">
        <v>23</v>
      </c>
      <c r="R492" s="232" t="s">
        <v>23</v>
      </c>
      <c r="S492" s="232" t="s">
        <v>23</v>
      </c>
      <c r="T492" s="229" t="s">
        <v>23</v>
      </c>
      <c r="U492" s="232">
        <v>0</v>
      </c>
      <c r="V492" s="232">
        <v>0</v>
      </c>
      <c r="W492" s="229" t="s">
        <v>469</v>
      </c>
      <c r="X492" s="80" t="s">
        <v>20</v>
      </c>
      <c r="Y492" s="232" t="s">
        <v>1</v>
      </c>
    </row>
    <row r="493" spans="1:25">
      <c r="A493" s="232">
        <f t="shared" si="7"/>
        <v>490</v>
      </c>
      <c r="B493" s="232">
        <v>1</v>
      </c>
      <c r="C493" s="232" t="s">
        <v>716</v>
      </c>
      <c r="D493" s="232">
        <v>11609</v>
      </c>
      <c r="E493" s="232" t="s">
        <v>500</v>
      </c>
      <c r="F493" s="229">
        <v>20211201</v>
      </c>
      <c r="G493" s="229">
        <v>20220531</v>
      </c>
      <c r="H493" s="232">
        <v>1</v>
      </c>
      <c r="I493" s="232" t="s">
        <v>33</v>
      </c>
      <c r="J493" s="229" t="s">
        <v>656</v>
      </c>
      <c r="K493" s="232" t="s">
        <v>10</v>
      </c>
      <c r="L493" s="232" t="s">
        <v>445</v>
      </c>
      <c r="M493" s="234" t="s">
        <v>731</v>
      </c>
      <c r="N493" s="232" t="s">
        <v>23</v>
      </c>
      <c r="O493" s="232" t="s">
        <v>23</v>
      </c>
      <c r="P493" s="232" t="s">
        <v>23</v>
      </c>
      <c r="Q493" s="232" t="s">
        <v>23</v>
      </c>
      <c r="R493" s="232" t="s">
        <v>23</v>
      </c>
      <c r="S493" s="232" t="s">
        <v>23</v>
      </c>
      <c r="T493" s="229" t="s">
        <v>23</v>
      </c>
      <c r="U493" s="232">
        <v>0</v>
      </c>
      <c r="V493" s="232">
        <v>0</v>
      </c>
      <c r="W493" s="229" t="s">
        <v>469</v>
      </c>
      <c r="X493" s="80" t="s">
        <v>20</v>
      </c>
      <c r="Y493" s="232" t="s">
        <v>1</v>
      </c>
    </row>
    <row r="494" spans="1:25">
      <c r="A494" s="232">
        <f t="shared" si="7"/>
        <v>491</v>
      </c>
      <c r="B494" s="232">
        <v>11</v>
      </c>
      <c r="C494" s="232" t="s">
        <v>716</v>
      </c>
      <c r="D494" s="232">
        <v>11609</v>
      </c>
      <c r="E494" s="232" t="s">
        <v>499</v>
      </c>
      <c r="F494" s="229" t="s">
        <v>468</v>
      </c>
      <c r="G494" s="229">
        <v>20211130</v>
      </c>
      <c r="H494" s="232">
        <v>1</v>
      </c>
      <c r="I494" s="232" t="s">
        <v>33</v>
      </c>
      <c r="J494" s="229" t="s">
        <v>656</v>
      </c>
      <c r="K494" s="232" t="s">
        <v>10</v>
      </c>
      <c r="L494" s="232" t="s">
        <v>445</v>
      </c>
      <c r="M494" s="234" t="s">
        <v>731</v>
      </c>
      <c r="N494" s="232" t="s">
        <v>23</v>
      </c>
      <c r="O494" s="232" t="s">
        <v>23</v>
      </c>
      <c r="P494" s="232" t="s">
        <v>23</v>
      </c>
      <c r="Q494" s="232" t="s">
        <v>23</v>
      </c>
      <c r="R494" s="232" t="s">
        <v>23</v>
      </c>
      <c r="S494" s="232" t="s">
        <v>23</v>
      </c>
      <c r="T494" s="229" t="s">
        <v>23</v>
      </c>
      <c r="U494" s="232">
        <v>0</v>
      </c>
      <c r="V494" s="232">
        <v>0</v>
      </c>
      <c r="W494" s="229" t="s">
        <v>469</v>
      </c>
      <c r="X494" s="80" t="s">
        <v>450</v>
      </c>
      <c r="Y494" s="232" t="s">
        <v>1</v>
      </c>
    </row>
    <row r="495" spans="1:25">
      <c r="A495" s="232">
        <f t="shared" si="7"/>
        <v>492</v>
      </c>
      <c r="B495" s="232">
        <v>11</v>
      </c>
      <c r="C495" s="232" t="s">
        <v>716</v>
      </c>
      <c r="D495" s="232">
        <v>11609</v>
      </c>
      <c r="E495" s="232" t="s">
        <v>500</v>
      </c>
      <c r="F495" s="229">
        <v>20211201</v>
      </c>
      <c r="G495" s="229">
        <v>20220531</v>
      </c>
      <c r="H495" s="232">
        <v>1</v>
      </c>
      <c r="I495" s="232" t="s">
        <v>33</v>
      </c>
      <c r="J495" s="229" t="s">
        <v>656</v>
      </c>
      <c r="K495" s="232" t="s">
        <v>10</v>
      </c>
      <c r="L495" s="232" t="s">
        <v>445</v>
      </c>
      <c r="M495" s="234" t="s">
        <v>731</v>
      </c>
      <c r="N495" s="232" t="s">
        <v>23</v>
      </c>
      <c r="O495" s="232" t="s">
        <v>23</v>
      </c>
      <c r="P495" s="232" t="s">
        <v>23</v>
      </c>
      <c r="Q495" s="232" t="s">
        <v>23</v>
      </c>
      <c r="R495" s="232" t="s">
        <v>23</v>
      </c>
      <c r="S495" s="232" t="s">
        <v>23</v>
      </c>
      <c r="T495" s="229" t="s">
        <v>23</v>
      </c>
      <c r="U495" s="232">
        <v>0</v>
      </c>
      <c r="V495" s="232">
        <v>0</v>
      </c>
      <c r="W495" s="229" t="s">
        <v>469</v>
      </c>
      <c r="X495" s="80" t="s">
        <v>450</v>
      </c>
      <c r="Y495" s="232" t="s">
        <v>1</v>
      </c>
    </row>
    <row r="496" spans="1:25">
      <c r="A496" s="232">
        <f t="shared" si="7"/>
        <v>493</v>
      </c>
      <c r="B496" s="232">
        <v>1</v>
      </c>
      <c r="C496" s="232" t="s">
        <v>716</v>
      </c>
      <c r="D496" s="232">
        <v>21609</v>
      </c>
      <c r="E496" s="232" t="s">
        <v>499</v>
      </c>
      <c r="F496" s="229" t="s">
        <v>468</v>
      </c>
      <c r="G496" s="229">
        <v>20211130</v>
      </c>
      <c r="H496" s="232">
        <v>1</v>
      </c>
      <c r="I496" s="232" t="s">
        <v>33</v>
      </c>
      <c r="J496" s="229" t="s">
        <v>656</v>
      </c>
      <c r="K496" s="232" t="s">
        <v>10</v>
      </c>
      <c r="L496" s="232" t="s">
        <v>445</v>
      </c>
      <c r="M496" s="234" t="s">
        <v>731</v>
      </c>
      <c r="N496" s="232" t="s">
        <v>23</v>
      </c>
      <c r="O496" s="232" t="s">
        <v>23</v>
      </c>
      <c r="P496" s="232" t="s">
        <v>23</v>
      </c>
      <c r="Q496" s="232" t="s">
        <v>23</v>
      </c>
      <c r="R496" s="232" t="s">
        <v>23</v>
      </c>
      <c r="S496" s="232" t="s">
        <v>23</v>
      </c>
      <c r="T496" s="229" t="s">
        <v>23</v>
      </c>
      <c r="U496" s="232">
        <v>0</v>
      </c>
      <c r="V496" s="232">
        <v>0</v>
      </c>
      <c r="W496" s="229" t="s">
        <v>469</v>
      </c>
      <c r="X496" s="80" t="s">
        <v>20</v>
      </c>
      <c r="Y496" s="232" t="s">
        <v>1</v>
      </c>
    </row>
    <row r="497" spans="1:25">
      <c r="A497" s="232">
        <f t="shared" si="7"/>
        <v>494</v>
      </c>
      <c r="B497" s="232">
        <v>1</v>
      </c>
      <c r="C497" s="232" t="s">
        <v>716</v>
      </c>
      <c r="D497" s="232">
        <v>21609</v>
      </c>
      <c r="E497" s="232" t="s">
        <v>500</v>
      </c>
      <c r="F497" s="229">
        <v>20211201</v>
      </c>
      <c r="G497" s="229">
        <v>20220531</v>
      </c>
      <c r="H497" s="232">
        <v>1</v>
      </c>
      <c r="I497" s="232" t="s">
        <v>33</v>
      </c>
      <c r="J497" s="229" t="s">
        <v>656</v>
      </c>
      <c r="K497" s="232" t="s">
        <v>10</v>
      </c>
      <c r="L497" s="232" t="s">
        <v>445</v>
      </c>
      <c r="M497" s="234" t="s">
        <v>731</v>
      </c>
      <c r="N497" s="232" t="s">
        <v>23</v>
      </c>
      <c r="O497" s="232" t="s">
        <v>23</v>
      </c>
      <c r="P497" s="232" t="s">
        <v>23</v>
      </c>
      <c r="Q497" s="232" t="s">
        <v>23</v>
      </c>
      <c r="R497" s="232" t="s">
        <v>23</v>
      </c>
      <c r="S497" s="232" t="s">
        <v>23</v>
      </c>
      <c r="T497" s="229" t="s">
        <v>23</v>
      </c>
      <c r="U497" s="232">
        <v>0</v>
      </c>
      <c r="V497" s="232">
        <v>0</v>
      </c>
      <c r="W497" s="229" t="s">
        <v>469</v>
      </c>
      <c r="X497" s="80" t="s">
        <v>20</v>
      </c>
      <c r="Y497" s="232" t="s">
        <v>1</v>
      </c>
    </row>
    <row r="498" spans="1:25">
      <c r="A498" s="232">
        <f t="shared" si="7"/>
        <v>495</v>
      </c>
      <c r="B498" s="232">
        <v>11</v>
      </c>
      <c r="C498" s="232" t="s">
        <v>716</v>
      </c>
      <c r="D498" s="232">
        <v>21609</v>
      </c>
      <c r="E498" s="232" t="s">
        <v>499</v>
      </c>
      <c r="F498" s="229" t="s">
        <v>468</v>
      </c>
      <c r="G498" s="229">
        <v>20211130</v>
      </c>
      <c r="H498" s="232">
        <v>1</v>
      </c>
      <c r="I498" s="232" t="s">
        <v>33</v>
      </c>
      <c r="J498" s="229" t="s">
        <v>656</v>
      </c>
      <c r="K498" s="232" t="s">
        <v>10</v>
      </c>
      <c r="L498" s="232" t="s">
        <v>445</v>
      </c>
      <c r="M498" s="234" t="s">
        <v>731</v>
      </c>
      <c r="N498" s="232" t="s">
        <v>23</v>
      </c>
      <c r="O498" s="232" t="s">
        <v>23</v>
      </c>
      <c r="P498" s="232" t="s">
        <v>23</v>
      </c>
      <c r="Q498" s="232" t="s">
        <v>23</v>
      </c>
      <c r="R498" s="232" t="s">
        <v>23</v>
      </c>
      <c r="S498" s="232" t="s">
        <v>23</v>
      </c>
      <c r="T498" s="229" t="s">
        <v>23</v>
      </c>
      <c r="U498" s="232">
        <v>0</v>
      </c>
      <c r="V498" s="232">
        <v>0</v>
      </c>
      <c r="W498" s="229" t="s">
        <v>469</v>
      </c>
      <c r="X498" s="80" t="s">
        <v>450</v>
      </c>
      <c r="Y498" s="232" t="s">
        <v>1</v>
      </c>
    </row>
    <row r="499" spans="1:25">
      <c r="A499" s="232">
        <f t="shared" si="7"/>
        <v>496</v>
      </c>
      <c r="B499" s="232">
        <v>11</v>
      </c>
      <c r="C499" s="232" t="s">
        <v>716</v>
      </c>
      <c r="D499" s="232">
        <v>21609</v>
      </c>
      <c r="E499" s="232" t="s">
        <v>500</v>
      </c>
      <c r="F499" s="229">
        <v>20211201</v>
      </c>
      <c r="G499" s="229">
        <v>20220531</v>
      </c>
      <c r="H499" s="232">
        <v>1</v>
      </c>
      <c r="I499" s="232" t="s">
        <v>33</v>
      </c>
      <c r="J499" s="229" t="s">
        <v>656</v>
      </c>
      <c r="K499" s="232" t="s">
        <v>10</v>
      </c>
      <c r="L499" s="232" t="s">
        <v>445</v>
      </c>
      <c r="M499" s="234" t="s">
        <v>731</v>
      </c>
      <c r="N499" s="232" t="s">
        <v>23</v>
      </c>
      <c r="O499" s="232" t="s">
        <v>23</v>
      </c>
      <c r="P499" s="232" t="s">
        <v>23</v>
      </c>
      <c r="Q499" s="232" t="s">
        <v>23</v>
      </c>
      <c r="R499" s="232" t="s">
        <v>23</v>
      </c>
      <c r="S499" s="232" t="s">
        <v>23</v>
      </c>
      <c r="T499" s="229" t="s">
        <v>23</v>
      </c>
      <c r="U499" s="232">
        <v>0</v>
      </c>
      <c r="V499" s="232">
        <v>0</v>
      </c>
      <c r="W499" s="229" t="s">
        <v>469</v>
      </c>
      <c r="X499" s="80" t="s">
        <v>450</v>
      </c>
      <c r="Y499" s="232" t="s">
        <v>1</v>
      </c>
    </row>
    <row r="500" spans="1:25">
      <c r="A500" s="232">
        <f t="shared" si="7"/>
        <v>497</v>
      </c>
      <c r="B500" s="232">
        <v>1</v>
      </c>
      <c r="C500" s="232" t="s">
        <v>716</v>
      </c>
      <c r="D500" s="232">
        <v>99100</v>
      </c>
      <c r="E500" s="232" t="s">
        <v>499</v>
      </c>
      <c r="F500" s="229" t="s">
        <v>468</v>
      </c>
      <c r="G500" s="229">
        <v>20211130</v>
      </c>
      <c r="H500" s="232">
        <v>1</v>
      </c>
      <c r="I500" s="232" t="s">
        <v>33</v>
      </c>
      <c r="J500" s="229" t="s">
        <v>656</v>
      </c>
      <c r="K500" s="232" t="s">
        <v>10</v>
      </c>
      <c r="L500" s="232" t="s">
        <v>445</v>
      </c>
      <c r="M500" s="234" t="s">
        <v>732</v>
      </c>
      <c r="N500" s="232" t="s">
        <v>23</v>
      </c>
      <c r="O500" s="232" t="s">
        <v>23</v>
      </c>
      <c r="P500" s="232" t="s">
        <v>23</v>
      </c>
      <c r="Q500" s="232" t="s">
        <v>23</v>
      </c>
      <c r="R500" s="232" t="s">
        <v>23</v>
      </c>
      <c r="S500" s="232" t="s">
        <v>23</v>
      </c>
      <c r="T500" s="229" t="s">
        <v>23</v>
      </c>
      <c r="U500" s="232">
        <v>0</v>
      </c>
      <c r="V500" s="232">
        <v>0</v>
      </c>
      <c r="W500" s="229" t="s">
        <v>469</v>
      </c>
      <c r="X500" s="80" t="s">
        <v>20</v>
      </c>
      <c r="Y500" s="232" t="s">
        <v>1</v>
      </c>
    </row>
    <row r="501" spans="1:25">
      <c r="A501" s="232">
        <f t="shared" si="7"/>
        <v>498</v>
      </c>
      <c r="B501" s="232">
        <v>1</v>
      </c>
      <c r="C501" s="232" t="s">
        <v>716</v>
      </c>
      <c r="D501" s="232">
        <v>99100</v>
      </c>
      <c r="E501" s="232" t="s">
        <v>500</v>
      </c>
      <c r="F501" s="229">
        <v>20211201</v>
      </c>
      <c r="G501" s="229">
        <v>20220531</v>
      </c>
      <c r="H501" s="232">
        <v>1</v>
      </c>
      <c r="I501" s="232" t="s">
        <v>33</v>
      </c>
      <c r="J501" s="229" t="s">
        <v>656</v>
      </c>
      <c r="K501" s="232" t="s">
        <v>10</v>
      </c>
      <c r="L501" s="232" t="s">
        <v>445</v>
      </c>
      <c r="M501" s="234" t="s">
        <v>732</v>
      </c>
      <c r="N501" s="232" t="s">
        <v>23</v>
      </c>
      <c r="O501" s="232" t="s">
        <v>23</v>
      </c>
      <c r="P501" s="232" t="s">
        <v>23</v>
      </c>
      <c r="Q501" s="232" t="s">
        <v>23</v>
      </c>
      <c r="R501" s="232" t="s">
        <v>23</v>
      </c>
      <c r="S501" s="232" t="s">
        <v>23</v>
      </c>
      <c r="T501" s="229" t="s">
        <v>23</v>
      </c>
      <c r="U501" s="232">
        <v>0</v>
      </c>
      <c r="V501" s="232">
        <v>0</v>
      </c>
      <c r="W501" s="229" t="s">
        <v>469</v>
      </c>
      <c r="X501" s="80" t="s">
        <v>20</v>
      </c>
      <c r="Y501" s="232" t="s">
        <v>1</v>
      </c>
    </row>
    <row r="502" spans="1:25">
      <c r="A502" s="232">
        <f t="shared" si="7"/>
        <v>499</v>
      </c>
      <c r="B502" s="232">
        <v>11</v>
      </c>
      <c r="C502" s="232" t="s">
        <v>716</v>
      </c>
      <c r="D502" s="232">
        <v>99100</v>
      </c>
      <c r="E502" s="232" t="s">
        <v>499</v>
      </c>
      <c r="F502" s="229" t="s">
        <v>468</v>
      </c>
      <c r="G502" s="229">
        <v>20211130</v>
      </c>
      <c r="H502" s="232">
        <v>1</v>
      </c>
      <c r="I502" s="232" t="s">
        <v>33</v>
      </c>
      <c r="J502" s="229" t="s">
        <v>656</v>
      </c>
      <c r="K502" s="232" t="s">
        <v>10</v>
      </c>
      <c r="L502" s="232" t="s">
        <v>445</v>
      </c>
      <c r="M502" s="234" t="s">
        <v>732</v>
      </c>
      <c r="N502" s="232" t="s">
        <v>23</v>
      </c>
      <c r="O502" s="232" t="s">
        <v>23</v>
      </c>
      <c r="P502" s="232" t="s">
        <v>23</v>
      </c>
      <c r="Q502" s="232" t="s">
        <v>23</v>
      </c>
      <c r="R502" s="232" t="s">
        <v>23</v>
      </c>
      <c r="S502" s="232" t="s">
        <v>23</v>
      </c>
      <c r="T502" s="229" t="s">
        <v>23</v>
      </c>
      <c r="U502" s="232">
        <v>0</v>
      </c>
      <c r="V502" s="232">
        <v>0</v>
      </c>
      <c r="W502" s="229" t="s">
        <v>469</v>
      </c>
      <c r="X502" s="80" t="s">
        <v>450</v>
      </c>
      <c r="Y502" s="232" t="s">
        <v>1</v>
      </c>
    </row>
    <row r="503" spans="1:25">
      <c r="A503" s="232">
        <f t="shared" si="7"/>
        <v>500</v>
      </c>
      <c r="B503" s="232">
        <v>11</v>
      </c>
      <c r="C503" s="232" t="s">
        <v>716</v>
      </c>
      <c r="D503" s="232">
        <v>99100</v>
      </c>
      <c r="E503" s="232" t="s">
        <v>500</v>
      </c>
      <c r="F503" s="229">
        <v>20211201</v>
      </c>
      <c r="G503" s="229">
        <v>20220531</v>
      </c>
      <c r="H503" s="232">
        <v>1</v>
      </c>
      <c r="I503" s="232" t="s">
        <v>33</v>
      </c>
      <c r="J503" s="229" t="s">
        <v>656</v>
      </c>
      <c r="K503" s="232" t="s">
        <v>10</v>
      </c>
      <c r="L503" s="232" t="s">
        <v>445</v>
      </c>
      <c r="M503" s="234" t="s">
        <v>732</v>
      </c>
      <c r="N503" s="232" t="s">
        <v>23</v>
      </c>
      <c r="O503" s="232" t="s">
        <v>23</v>
      </c>
      <c r="P503" s="232" t="s">
        <v>23</v>
      </c>
      <c r="Q503" s="232" t="s">
        <v>23</v>
      </c>
      <c r="R503" s="232" t="s">
        <v>23</v>
      </c>
      <c r="S503" s="232" t="s">
        <v>23</v>
      </c>
      <c r="T503" s="229" t="s">
        <v>23</v>
      </c>
      <c r="U503" s="232">
        <v>0</v>
      </c>
      <c r="V503" s="232">
        <v>0</v>
      </c>
      <c r="W503" s="229" t="s">
        <v>469</v>
      </c>
      <c r="X503" s="80" t="s">
        <v>450</v>
      </c>
      <c r="Y503" s="232" t="s">
        <v>1</v>
      </c>
    </row>
    <row r="504" spans="1:25">
      <c r="A504" s="232">
        <f t="shared" si="7"/>
        <v>501</v>
      </c>
      <c r="B504" s="232">
        <v>1</v>
      </c>
      <c r="C504" s="232" t="s">
        <v>716</v>
      </c>
      <c r="D504" s="232">
        <v>79101</v>
      </c>
      <c r="E504" s="232" t="s">
        <v>499</v>
      </c>
      <c r="F504" s="229" t="s">
        <v>468</v>
      </c>
      <c r="G504" s="229">
        <v>20211130</v>
      </c>
      <c r="H504" s="232">
        <v>1</v>
      </c>
      <c r="I504" s="232" t="s">
        <v>33</v>
      </c>
      <c r="J504" s="229" t="s">
        <v>656</v>
      </c>
      <c r="K504" s="232" t="s">
        <v>10</v>
      </c>
      <c r="L504" s="232" t="s">
        <v>445</v>
      </c>
      <c r="M504" s="234" t="s">
        <v>732</v>
      </c>
      <c r="N504" s="232" t="s">
        <v>23</v>
      </c>
      <c r="O504" s="232" t="s">
        <v>23</v>
      </c>
      <c r="P504" s="232" t="s">
        <v>23</v>
      </c>
      <c r="Q504" s="232" t="s">
        <v>23</v>
      </c>
      <c r="R504" s="232" t="s">
        <v>23</v>
      </c>
      <c r="S504" s="232" t="s">
        <v>23</v>
      </c>
      <c r="T504" s="229" t="s">
        <v>23</v>
      </c>
      <c r="U504" s="232">
        <v>0</v>
      </c>
      <c r="V504" s="232">
        <v>0</v>
      </c>
      <c r="W504" s="229" t="s">
        <v>469</v>
      </c>
      <c r="X504" s="80" t="s">
        <v>20</v>
      </c>
      <c r="Y504" s="232" t="s">
        <v>1</v>
      </c>
    </row>
    <row r="505" spans="1:25">
      <c r="A505" s="232">
        <f t="shared" si="7"/>
        <v>502</v>
      </c>
      <c r="B505" s="232">
        <v>1</v>
      </c>
      <c r="C505" s="232" t="s">
        <v>716</v>
      </c>
      <c r="D505" s="232">
        <v>79101</v>
      </c>
      <c r="E505" s="232" t="s">
        <v>500</v>
      </c>
      <c r="F505" s="229">
        <v>20211201</v>
      </c>
      <c r="G505" s="229">
        <v>20220531</v>
      </c>
      <c r="H505" s="232">
        <v>1</v>
      </c>
      <c r="I505" s="232" t="s">
        <v>33</v>
      </c>
      <c r="J505" s="229" t="s">
        <v>656</v>
      </c>
      <c r="K505" s="232" t="s">
        <v>10</v>
      </c>
      <c r="L505" s="232" t="s">
        <v>445</v>
      </c>
      <c r="M505" s="234" t="s">
        <v>732</v>
      </c>
      <c r="N505" s="232" t="s">
        <v>23</v>
      </c>
      <c r="O505" s="232" t="s">
        <v>23</v>
      </c>
      <c r="P505" s="232" t="s">
        <v>23</v>
      </c>
      <c r="Q505" s="232" t="s">
        <v>23</v>
      </c>
      <c r="R505" s="232" t="s">
        <v>23</v>
      </c>
      <c r="S505" s="232" t="s">
        <v>23</v>
      </c>
      <c r="T505" s="229" t="s">
        <v>23</v>
      </c>
      <c r="U505" s="232">
        <v>0</v>
      </c>
      <c r="V505" s="232">
        <v>0</v>
      </c>
      <c r="W505" s="229" t="s">
        <v>469</v>
      </c>
      <c r="X505" s="80" t="s">
        <v>20</v>
      </c>
      <c r="Y505" s="232" t="s">
        <v>1</v>
      </c>
    </row>
    <row r="506" spans="1:25">
      <c r="A506" s="232">
        <f t="shared" si="7"/>
        <v>503</v>
      </c>
      <c r="B506" s="232">
        <v>11</v>
      </c>
      <c r="C506" s="232" t="s">
        <v>716</v>
      </c>
      <c r="D506" s="232">
        <v>79101</v>
      </c>
      <c r="E506" s="232" t="s">
        <v>499</v>
      </c>
      <c r="F506" s="229" t="s">
        <v>468</v>
      </c>
      <c r="G506" s="229">
        <v>20211130</v>
      </c>
      <c r="H506" s="232">
        <v>1</v>
      </c>
      <c r="I506" s="232" t="s">
        <v>33</v>
      </c>
      <c r="J506" s="229" t="s">
        <v>656</v>
      </c>
      <c r="K506" s="232" t="s">
        <v>10</v>
      </c>
      <c r="L506" s="232" t="s">
        <v>445</v>
      </c>
      <c r="M506" s="234" t="s">
        <v>732</v>
      </c>
      <c r="N506" s="232" t="s">
        <v>23</v>
      </c>
      <c r="O506" s="232" t="s">
        <v>23</v>
      </c>
      <c r="P506" s="232" t="s">
        <v>23</v>
      </c>
      <c r="Q506" s="232" t="s">
        <v>23</v>
      </c>
      <c r="R506" s="232" t="s">
        <v>23</v>
      </c>
      <c r="S506" s="232" t="s">
        <v>23</v>
      </c>
      <c r="T506" s="229" t="s">
        <v>23</v>
      </c>
      <c r="U506" s="232">
        <v>0</v>
      </c>
      <c r="V506" s="232">
        <v>0</v>
      </c>
      <c r="W506" s="229" t="s">
        <v>469</v>
      </c>
      <c r="X506" s="80" t="s">
        <v>450</v>
      </c>
      <c r="Y506" s="232" t="s">
        <v>1</v>
      </c>
    </row>
    <row r="507" spans="1:25">
      <c r="A507" s="232">
        <f t="shared" si="7"/>
        <v>504</v>
      </c>
      <c r="B507" s="232">
        <v>11</v>
      </c>
      <c r="C507" s="232" t="s">
        <v>716</v>
      </c>
      <c r="D507" s="232">
        <v>79101</v>
      </c>
      <c r="E507" s="232" t="s">
        <v>500</v>
      </c>
      <c r="F507" s="229">
        <v>20211201</v>
      </c>
      <c r="G507" s="229">
        <v>20220531</v>
      </c>
      <c r="H507" s="232">
        <v>1</v>
      </c>
      <c r="I507" s="232" t="s">
        <v>33</v>
      </c>
      <c r="J507" s="229" t="s">
        <v>656</v>
      </c>
      <c r="K507" s="232" t="s">
        <v>10</v>
      </c>
      <c r="L507" s="232" t="s">
        <v>445</v>
      </c>
      <c r="M507" s="234" t="s">
        <v>732</v>
      </c>
      <c r="N507" s="232" t="s">
        <v>23</v>
      </c>
      <c r="O507" s="232" t="s">
        <v>23</v>
      </c>
      <c r="P507" s="232" t="s">
        <v>23</v>
      </c>
      <c r="Q507" s="232" t="s">
        <v>23</v>
      </c>
      <c r="R507" s="232" t="s">
        <v>23</v>
      </c>
      <c r="S507" s="232" t="s">
        <v>23</v>
      </c>
      <c r="T507" s="229" t="s">
        <v>23</v>
      </c>
      <c r="U507" s="232">
        <v>0</v>
      </c>
      <c r="V507" s="232">
        <v>0</v>
      </c>
      <c r="W507" s="229" t="s">
        <v>469</v>
      </c>
      <c r="X507" s="80" t="s">
        <v>450</v>
      </c>
      <c r="Y507" s="232" t="s">
        <v>1</v>
      </c>
    </row>
    <row r="508" spans="1:25">
      <c r="A508" s="232">
        <f t="shared" si="7"/>
        <v>505</v>
      </c>
      <c r="B508" s="232">
        <v>1</v>
      </c>
      <c r="C508" s="232" t="s">
        <v>716</v>
      </c>
      <c r="D508" s="232">
        <v>11609</v>
      </c>
      <c r="E508" s="232" t="s">
        <v>499</v>
      </c>
      <c r="F508" s="229" t="s">
        <v>468</v>
      </c>
      <c r="G508" s="229">
        <v>20211130</v>
      </c>
      <c r="H508" s="232">
        <v>1</v>
      </c>
      <c r="I508" s="232" t="s">
        <v>33</v>
      </c>
      <c r="J508" s="229" t="s">
        <v>656</v>
      </c>
      <c r="K508" s="232" t="s">
        <v>10</v>
      </c>
      <c r="L508" s="232" t="s">
        <v>445</v>
      </c>
      <c r="M508" s="234" t="s">
        <v>732</v>
      </c>
      <c r="N508" s="232" t="s">
        <v>23</v>
      </c>
      <c r="O508" s="232" t="s">
        <v>23</v>
      </c>
      <c r="P508" s="232" t="s">
        <v>23</v>
      </c>
      <c r="Q508" s="232" t="s">
        <v>23</v>
      </c>
      <c r="R508" s="232" t="s">
        <v>23</v>
      </c>
      <c r="S508" s="232" t="s">
        <v>23</v>
      </c>
      <c r="T508" s="229" t="s">
        <v>23</v>
      </c>
      <c r="U508" s="232">
        <v>0</v>
      </c>
      <c r="V508" s="232">
        <v>0</v>
      </c>
      <c r="W508" s="229" t="s">
        <v>469</v>
      </c>
      <c r="X508" s="80" t="s">
        <v>20</v>
      </c>
      <c r="Y508" s="232" t="s">
        <v>1</v>
      </c>
    </row>
    <row r="509" spans="1:25">
      <c r="A509" s="232">
        <f t="shared" si="7"/>
        <v>506</v>
      </c>
      <c r="B509" s="232">
        <v>1</v>
      </c>
      <c r="C509" s="232" t="s">
        <v>716</v>
      </c>
      <c r="D509" s="232">
        <v>11609</v>
      </c>
      <c r="E509" s="232" t="s">
        <v>500</v>
      </c>
      <c r="F509" s="229">
        <v>20211201</v>
      </c>
      <c r="G509" s="229">
        <v>20220531</v>
      </c>
      <c r="H509" s="232">
        <v>1</v>
      </c>
      <c r="I509" s="232" t="s">
        <v>33</v>
      </c>
      <c r="J509" s="229" t="s">
        <v>656</v>
      </c>
      <c r="K509" s="232" t="s">
        <v>10</v>
      </c>
      <c r="L509" s="232" t="s">
        <v>445</v>
      </c>
      <c r="M509" s="234" t="s">
        <v>732</v>
      </c>
      <c r="N509" s="232" t="s">
        <v>23</v>
      </c>
      <c r="O509" s="232" t="s">
        <v>23</v>
      </c>
      <c r="P509" s="232" t="s">
        <v>23</v>
      </c>
      <c r="Q509" s="232" t="s">
        <v>23</v>
      </c>
      <c r="R509" s="232" t="s">
        <v>23</v>
      </c>
      <c r="S509" s="232" t="s">
        <v>23</v>
      </c>
      <c r="T509" s="229" t="s">
        <v>23</v>
      </c>
      <c r="U509" s="232">
        <v>0</v>
      </c>
      <c r="V509" s="232">
        <v>0</v>
      </c>
      <c r="W509" s="229" t="s">
        <v>469</v>
      </c>
      <c r="X509" s="80" t="s">
        <v>20</v>
      </c>
      <c r="Y509" s="232" t="s">
        <v>1</v>
      </c>
    </row>
    <row r="510" spans="1:25">
      <c r="A510" s="232">
        <f t="shared" si="7"/>
        <v>507</v>
      </c>
      <c r="B510" s="232">
        <v>11</v>
      </c>
      <c r="C510" s="232" t="s">
        <v>716</v>
      </c>
      <c r="D510" s="232">
        <v>11609</v>
      </c>
      <c r="E510" s="232" t="s">
        <v>499</v>
      </c>
      <c r="F510" s="229" t="s">
        <v>468</v>
      </c>
      <c r="G510" s="229">
        <v>20211130</v>
      </c>
      <c r="H510" s="232">
        <v>1</v>
      </c>
      <c r="I510" s="232" t="s">
        <v>33</v>
      </c>
      <c r="J510" s="229" t="s">
        <v>656</v>
      </c>
      <c r="K510" s="232" t="s">
        <v>10</v>
      </c>
      <c r="L510" s="232" t="s">
        <v>445</v>
      </c>
      <c r="M510" s="234" t="s">
        <v>732</v>
      </c>
      <c r="N510" s="232" t="s">
        <v>23</v>
      </c>
      <c r="O510" s="232" t="s">
        <v>23</v>
      </c>
      <c r="P510" s="232" t="s">
        <v>23</v>
      </c>
      <c r="Q510" s="232" t="s">
        <v>23</v>
      </c>
      <c r="R510" s="232" t="s">
        <v>23</v>
      </c>
      <c r="S510" s="232" t="s">
        <v>23</v>
      </c>
      <c r="T510" s="229" t="s">
        <v>23</v>
      </c>
      <c r="U510" s="232">
        <v>0</v>
      </c>
      <c r="V510" s="232">
        <v>0</v>
      </c>
      <c r="W510" s="229" t="s">
        <v>469</v>
      </c>
      <c r="X510" s="80" t="s">
        <v>450</v>
      </c>
      <c r="Y510" s="232" t="s">
        <v>1</v>
      </c>
    </row>
    <row r="511" spans="1:25">
      <c r="A511" s="232">
        <f t="shared" si="7"/>
        <v>508</v>
      </c>
      <c r="B511" s="232">
        <v>11</v>
      </c>
      <c r="C511" s="232" t="s">
        <v>716</v>
      </c>
      <c r="D511" s="232">
        <v>11609</v>
      </c>
      <c r="E511" s="232" t="s">
        <v>500</v>
      </c>
      <c r="F511" s="229">
        <v>20211201</v>
      </c>
      <c r="G511" s="229">
        <v>20220531</v>
      </c>
      <c r="H511" s="232">
        <v>1</v>
      </c>
      <c r="I511" s="232" t="s">
        <v>33</v>
      </c>
      <c r="J511" s="229" t="s">
        <v>656</v>
      </c>
      <c r="K511" s="232" t="s">
        <v>10</v>
      </c>
      <c r="L511" s="232" t="s">
        <v>445</v>
      </c>
      <c r="M511" s="234" t="s">
        <v>732</v>
      </c>
      <c r="N511" s="232" t="s">
        <v>23</v>
      </c>
      <c r="O511" s="232" t="s">
        <v>23</v>
      </c>
      <c r="P511" s="232" t="s">
        <v>23</v>
      </c>
      <c r="Q511" s="232" t="s">
        <v>23</v>
      </c>
      <c r="R511" s="232" t="s">
        <v>23</v>
      </c>
      <c r="S511" s="232" t="s">
        <v>23</v>
      </c>
      <c r="T511" s="229" t="s">
        <v>23</v>
      </c>
      <c r="U511" s="232">
        <v>0</v>
      </c>
      <c r="V511" s="232">
        <v>0</v>
      </c>
      <c r="W511" s="229" t="s">
        <v>469</v>
      </c>
      <c r="X511" s="80" t="s">
        <v>450</v>
      </c>
      <c r="Y511" s="232" t="s">
        <v>1</v>
      </c>
    </row>
    <row r="512" spans="1:25">
      <c r="A512" s="232">
        <f t="shared" si="7"/>
        <v>509</v>
      </c>
      <c r="B512" s="232">
        <v>1</v>
      </c>
      <c r="C512" s="232" t="s">
        <v>716</v>
      </c>
      <c r="D512" s="232">
        <v>21609</v>
      </c>
      <c r="E512" s="232" t="s">
        <v>499</v>
      </c>
      <c r="F512" s="229" t="s">
        <v>468</v>
      </c>
      <c r="G512" s="229">
        <v>20211130</v>
      </c>
      <c r="H512" s="232">
        <v>1</v>
      </c>
      <c r="I512" s="232" t="s">
        <v>33</v>
      </c>
      <c r="J512" s="229" t="s">
        <v>656</v>
      </c>
      <c r="K512" s="232" t="s">
        <v>10</v>
      </c>
      <c r="L512" s="232" t="s">
        <v>445</v>
      </c>
      <c r="M512" s="234" t="s">
        <v>732</v>
      </c>
      <c r="N512" s="232" t="s">
        <v>23</v>
      </c>
      <c r="O512" s="232" t="s">
        <v>23</v>
      </c>
      <c r="P512" s="232" t="s">
        <v>23</v>
      </c>
      <c r="Q512" s="232" t="s">
        <v>23</v>
      </c>
      <c r="R512" s="232" t="s">
        <v>23</v>
      </c>
      <c r="S512" s="232" t="s">
        <v>23</v>
      </c>
      <c r="T512" s="229" t="s">
        <v>23</v>
      </c>
      <c r="U512" s="232">
        <v>0</v>
      </c>
      <c r="V512" s="232">
        <v>0</v>
      </c>
      <c r="W512" s="229" t="s">
        <v>469</v>
      </c>
      <c r="X512" s="80" t="s">
        <v>20</v>
      </c>
      <c r="Y512" s="232" t="s">
        <v>1</v>
      </c>
    </row>
    <row r="513" spans="1:25">
      <c r="A513" s="232">
        <f t="shared" si="7"/>
        <v>510</v>
      </c>
      <c r="B513" s="232">
        <v>1</v>
      </c>
      <c r="C513" s="232" t="s">
        <v>716</v>
      </c>
      <c r="D513" s="232">
        <v>21609</v>
      </c>
      <c r="E513" s="232" t="s">
        <v>500</v>
      </c>
      <c r="F513" s="229">
        <v>20211201</v>
      </c>
      <c r="G513" s="229">
        <v>20220531</v>
      </c>
      <c r="H513" s="232">
        <v>1</v>
      </c>
      <c r="I513" s="232" t="s">
        <v>33</v>
      </c>
      <c r="J513" s="229" t="s">
        <v>656</v>
      </c>
      <c r="K513" s="232" t="s">
        <v>10</v>
      </c>
      <c r="L513" s="232" t="s">
        <v>445</v>
      </c>
      <c r="M513" s="234" t="s">
        <v>732</v>
      </c>
      <c r="N513" s="232" t="s">
        <v>23</v>
      </c>
      <c r="O513" s="232" t="s">
        <v>23</v>
      </c>
      <c r="P513" s="232" t="s">
        <v>23</v>
      </c>
      <c r="Q513" s="232" t="s">
        <v>23</v>
      </c>
      <c r="R513" s="232" t="s">
        <v>23</v>
      </c>
      <c r="S513" s="232" t="s">
        <v>23</v>
      </c>
      <c r="T513" s="229" t="s">
        <v>23</v>
      </c>
      <c r="U513" s="232">
        <v>0</v>
      </c>
      <c r="V513" s="232">
        <v>0</v>
      </c>
      <c r="W513" s="229" t="s">
        <v>469</v>
      </c>
      <c r="X513" s="80" t="s">
        <v>20</v>
      </c>
      <c r="Y513" s="232" t="s">
        <v>1</v>
      </c>
    </row>
    <row r="514" spans="1:25">
      <c r="A514" s="232">
        <f t="shared" si="7"/>
        <v>511</v>
      </c>
      <c r="B514" s="232">
        <v>11</v>
      </c>
      <c r="C514" s="232" t="s">
        <v>716</v>
      </c>
      <c r="D514" s="232">
        <v>21609</v>
      </c>
      <c r="E514" s="232" t="s">
        <v>499</v>
      </c>
      <c r="F514" s="229" t="s">
        <v>468</v>
      </c>
      <c r="G514" s="229">
        <v>20211130</v>
      </c>
      <c r="H514" s="232">
        <v>1</v>
      </c>
      <c r="I514" s="232" t="s">
        <v>33</v>
      </c>
      <c r="J514" s="229" t="s">
        <v>656</v>
      </c>
      <c r="K514" s="232" t="s">
        <v>10</v>
      </c>
      <c r="L514" s="232" t="s">
        <v>445</v>
      </c>
      <c r="M514" s="234" t="s">
        <v>732</v>
      </c>
      <c r="N514" s="232" t="s">
        <v>23</v>
      </c>
      <c r="O514" s="232" t="s">
        <v>23</v>
      </c>
      <c r="P514" s="232" t="s">
        <v>23</v>
      </c>
      <c r="Q514" s="232" t="s">
        <v>23</v>
      </c>
      <c r="R514" s="232" t="s">
        <v>23</v>
      </c>
      <c r="S514" s="232" t="s">
        <v>23</v>
      </c>
      <c r="T514" s="229" t="s">
        <v>23</v>
      </c>
      <c r="U514" s="232">
        <v>0</v>
      </c>
      <c r="V514" s="232">
        <v>0</v>
      </c>
      <c r="W514" s="229" t="s">
        <v>469</v>
      </c>
      <c r="X514" s="80" t="s">
        <v>450</v>
      </c>
      <c r="Y514" s="232" t="s">
        <v>1</v>
      </c>
    </row>
    <row r="515" spans="1:25">
      <c r="A515" s="232">
        <f t="shared" si="7"/>
        <v>512</v>
      </c>
      <c r="B515" s="232">
        <v>11</v>
      </c>
      <c r="C515" s="232" t="s">
        <v>716</v>
      </c>
      <c r="D515" s="232">
        <v>21609</v>
      </c>
      <c r="E515" s="232" t="s">
        <v>500</v>
      </c>
      <c r="F515" s="229">
        <v>20211201</v>
      </c>
      <c r="G515" s="229">
        <v>20220531</v>
      </c>
      <c r="H515" s="232">
        <v>1</v>
      </c>
      <c r="I515" s="232" t="s">
        <v>33</v>
      </c>
      <c r="J515" s="229" t="s">
        <v>656</v>
      </c>
      <c r="K515" s="232" t="s">
        <v>10</v>
      </c>
      <c r="L515" s="232" t="s">
        <v>445</v>
      </c>
      <c r="M515" s="234" t="s">
        <v>732</v>
      </c>
      <c r="N515" s="232" t="s">
        <v>23</v>
      </c>
      <c r="O515" s="232" t="s">
        <v>23</v>
      </c>
      <c r="P515" s="232" t="s">
        <v>23</v>
      </c>
      <c r="Q515" s="232" t="s">
        <v>23</v>
      </c>
      <c r="R515" s="232" t="s">
        <v>23</v>
      </c>
      <c r="S515" s="232" t="s">
        <v>23</v>
      </c>
      <c r="T515" s="229" t="s">
        <v>23</v>
      </c>
      <c r="U515" s="232">
        <v>0</v>
      </c>
      <c r="V515" s="232">
        <v>0</v>
      </c>
      <c r="W515" s="229" t="s">
        <v>469</v>
      </c>
      <c r="X515" s="80" t="s">
        <v>450</v>
      </c>
      <c r="Y515" s="232" t="s">
        <v>1</v>
      </c>
    </row>
    <row r="516" spans="1:25">
      <c r="A516" s="232">
        <f t="shared" si="7"/>
        <v>513</v>
      </c>
      <c r="B516" s="232">
        <v>1</v>
      </c>
      <c r="C516" s="232" t="s">
        <v>716</v>
      </c>
      <c r="D516" s="232">
        <v>99100</v>
      </c>
      <c r="E516" s="232" t="s">
        <v>499</v>
      </c>
      <c r="F516" s="229" t="s">
        <v>468</v>
      </c>
      <c r="G516" s="229">
        <v>20211130</v>
      </c>
      <c r="H516" s="232">
        <v>1</v>
      </c>
      <c r="I516" s="232" t="s">
        <v>33</v>
      </c>
      <c r="J516" s="229" t="s">
        <v>656</v>
      </c>
      <c r="K516" s="232" t="s">
        <v>10</v>
      </c>
      <c r="L516" s="232" t="s">
        <v>445</v>
      </c>
      <c r="M516" s="234" t="s">
        <v>733</v>
      </c>
      <c r="N516" s="232" t="s">
        <v>23</v>
      </c>
      <c r="O516" s="232" t="s">
        <v>23</v>
      </c>
      <c r="P516" s="232" t="s">
        <v>23</v>
      </c>
      <c r="Q516" s="232" t="s">
        <v>23</v>
      </c>
      <c r="R516" s="232" t="s">
        <v>23</v>
      </c>
      <c r="S516" s="232" t="s">
        <v>23</v>
      </c>
      <c r="T516" s="229" t="s">
        <v>23</v>
      </c>
      <c r="U516" s="232">
        <v>0</v>
      </c>
      <c r="V516" s="232">
        <v>0</v>
      </c>
      <c r="W516" s="229" t="s">
        <v>469</v>
      </c>
      <c r="X516" s="80" t="s">
        <v>20</v>
      </c>
      <c r="Y516" s="232" t="s">
        <v>1</v>
      </c>
    </row>
    <row r="517" spans="1:25">
      <c r="A517" s="232">
        <f t="shared" si="7"/>
        <v>514</v>
      </c>
      <c r="B517" s="232">
        <v>1</v>
      </c>
      <c r="C517" s="232" t="s">
        <v>716</v>
      </c>
      <c r="D517" s="232">
        <v>99100</v>
      </c>
      <c r="E517" s="232" t="s">
        <v>500</v>
      </c>
      <c r="F517" s="229">
        <v>20211201</v>
      </c>
      <c r="G517" s="229">
        <v>20220531</v>
      </c>
      <c r="H517" s="232">
        <v>1</v>
      </c>
      <c r="I517" s="232" t="s">
        <v>33</v>
      </c>
      <c r="J517" s="229" t="s">
        <v>656</v>
      </c>
      <c r="K517" s="232" t="s">
        <v>10</v>
      </c>
      <c r="L517" s="232" t="s">
        <v>445</v>
      </c>
      <c r="M517" s="234" t="s">
        <v>733</v>
      </c>
      <c r="N517" s="232" t="s">
        <v>23</v>
      </c>
      <c r="O517" s="232" t="s">
        <v>23</v>
      </c>
      <c r="P517" s="232" t="s">
        <v>23</v>
      </c>
      <c r="Q517" s="232" t="s">
        <v>23</v>
      </c>
      <c r="R517" s="232" t="s">
        <v>23</v>
      </c>
      <c r="S517" s="232" t="s">
        <v>23</v>
      </c>
      <c r="T517" s="229" t="s">
        <v>23</v>
      </c>
      <c r="U517" s="232">
        <v>0</v>
      </c>
      <c r="V517" s="232">
        <v>0</v>
      </c>
      <c r="W517" s="229" t="s">
        <v>469</v>
      </c>
      <c r="X517" s="80" t="s">
        <v>20</v>
      </c>
      <c r="Y517" s="232" t="s">
        <v>1</v>
      </c>
    </row>
    <row r="518" spans="1:25">
      <c r="A518" s="232">
        <f t="shared" ref="A518:A581" si="8">A517+1</f>
        <v>515</v>
      </c>
      <c r="B518" s="232">
        <v>11</v>
      </c>
      <c r="C518" s="232" t="s">
        <v>716</v>
      </c>
      <c r="D518" s="232">
        <v>99100</v>
      </c>
      <c r="E518" s="232" t="s">
        <v>499</v>
      </c>
      <c r="F518" s="229" t="s">
        <v>468</v>
      </c>
      <c r="G518" s="229">
        <v>20211130</v>
      </c>
      <c r="H518" s="232">
        <v>1</v>
      </c>
      <c r="I518" s="232" t="s">
        <v>33</v>
      </c>
      <c r="J518" s="229" t="s">
        <v>656</v>
      </c>
      <c r="K518" s="232" t="s">
        <v>10</v>
      </c>
      <c r="L518" s="232" t="s">
        <v>445</v>
      </c>
      <c r="M518" s="234" t="s">
        <v>733</v>
      </c>
      <c r="N518" s="232" t="s">
        <v>23</v>
      </c>
      <c r="O518" s="232" t="s">
        <v>23</v>
      </c>
      <c r="P518" s="232" t="s">
        <v>23</v>
      </c>
      <c r="Q518" s="232" t="s">
        <v>23</v>
      </c>
      <c r="R518" s="232" t="s">
        <v>23</v>
      </c>
      <c r="S518" s="232" t="s">
        <v>23</v>
      </c>
      <c r="T518" s="229" t="s">
        <v>23</v>
      </c>
      <c r="U518" s="232">
        <v>0</v>
      </c>
      <c r="V518" s="232">
        <v>0</v>
      </c>
      <c r="W518" s="229" t="s">
        <v>469</v>
      </c>
      <c r="X518" s="80" t="s">
        <v>450</v>
      </c>
      <c r="Y518" s="232" t="s">
        <v>1</v>
      </c>
    </row>
    <row r="519" spans="1:25">
      <c r="A519" s="232">
        <f t="shared" si="8"/>
        <v>516</v>
      </c>
      <c r="B519" s="232">
        <v>11</v>
      </c>
      <c r="C519" s="232" t="s">
        <v>716</v>
      </c>
      <c r="D519" s="232">
        <v>99100</v>
      </c>
      <c r="E519" s="232" t="s">
        <v>500</v>
      </c>
      <c r="F519" s="229">
        <v>20211201</v>
      </c>
      <c r="G519" s="229">
        <v>20220531</v>
      </c>
      <c r="H519" s="232">
        <v>1</v>
      </c>
      <c r="I519" s="232" t="s">
        <v>33</v>
      </c>
      <c r="J519" s="229" t="s">
        <v>656</v>
      </c>
      <c r="K519" s="232" t="s">
        <v>10</v>
      </c>
      <c r="L519" s="232" t="s">
        <v>445</v>
      </c>
      <c r="M519" s="234" t="s">
        <v>733</v>
      </c>
      <c r="N519" s="232" t="s">
        <v>23</v>
      </c>
      <c r="O519" s="232" t="s">
        <v>23</v>
      </c>
      <c r="P519" s="232" t="s">
        <v>23</v>
      </c>
      <c r="Q519" s="232" t="s">
        <v>23</v>
      </c>
      <c r="R519" s="232" t="s">
        <v>23</v>
      </c>
      <c r="S519" s="232" t="s">
        <v>23</v>
      </c>
      <c r="T519" s="229" t="s">
        <v>23</v>
      </c>
      <c r="U519" s="232">
        <v>0</v>
      </c>
      <c r="V519" s="232">
        <v>0</v>
      </c>
      <c r="W519" s="229" t="s">
        <v>469</v>
      </c>
      <c r="X519" s="80" t="s">
        <v>450</v>
      </c>
      <c r="Y519" s="232" t="s">
        <v>1</v>
      </c>
    </row>
    <row r="520" spans="1:25">
      <c r="A520" s="232">
        <f t="shared" si="8"/>
        <v>517</v>
      </c>
      <c r="B520" s="232">
        <v>1</v>
      </c>
      <c r="C520" s="232" t="s">
        <v>716</v>
      </c>
      <c r="D520" s="232">
        <v>79101</v>
      </c>
      <c r="E520" s="232" t="s">
        <v>499</v>
      </c>
      <c r="F520" s="229" t="s">
        <v>468</v>
      </c>
      <c r="G520" s="229">
        <v>20211130</v>
      </c>
      <c r="H520" s="232">
        <v>1</v>
      </c>
      <c r="I520" s="232" t="s">
        <v>33</v>
      </c>
      <c r="J520" s="229" t="s">
        <v>656</v>
      </c>
      <c r="K520" s="232" t="s">
        <v>10</v>
      </c>
      <c r="L520" s="232" t="s">
        <v>445</v>
      </c>
      <c r="M520" s="234" t="s">
        <v>733</v>
      </c>
      <c r="N520" s="232" t="s">
        <v>23</v>
      </c>
      <c r="O520" s="232" t="s">
        <v>23</v>
      </c>
      <c r="P520" s="232" t="s">
        <v>23</v>
      </c>
      <c r="Q520" s="232" t="s">
        <v>23</v>
      </c>
      <c r="R520" s="232" t="s">
        <v>23</v>
      </c>
      <c r="S520" s="232" t="s">
        <v>23</v>
      </c>
      <c r="T520" s="229" t="s">
        <v>23</v>
      </c>
      <c r="U520" s="232">
        <v>0</v>
      </c>
      <c r="V520" s="232">
        <v>0</v>
      </c>
      <c r="W520" s="229" t="s">
        <v>469</v>
      </c>
      <c r="X520" s="80" t="s">
        <v>20</v>
      </c>
      <c r="Y520" s="232" t="s">
        <v>1</v>
      </c>
    </row>
    <row r="521" spans="1:25">
      <c r="A521" s="232">
        <f t="shared" si="8"/>
        <v>518</v>
      </c>
      <c r="B521" s="232">
        <v>1</v>
      </c>
      <c r="C521" s="232" t="s">
        <v>716</v>
      </c>
      <c r="D521" s="232">
        <v>79101</v>
      </c>
      <c r="E521" s="232" t="s">
        <v>500</v>
      </c>
      <c r="F521" s="229">
        <v>20211201</v>
      </c>
      <c r="G521" s="229">
        <v>20220531</v>
      </c>
      <c r="H521" s="232">
        <v>1</v>
      </c>
      <c r="I521" s="232" t="s">
        <v>33</v>
      </c>
      <c r="J521" s="229" t="s">
        <v>656</v>
      </c>
      <c r="K521" s="232" t="s">
        <v>10</v>
      </c>
      <c r="L521" s="232" t="s">
        <v>445</v>
      </c>
      <c r="M521" s="234" t="s">
        <v>733</v>
      </c>
      <c r="N521" s="232" t="s">
        <v>23</v>
      </c>
      <c r="O521" s="232" t="s">
        <v>23</v>
      </c>
      <c r="P521" s="232" t="s">
        <v>23</v>
      </c>
      <c r="Q521" s="232" t="s">
        <v>23</v>
      </c>
      <c r="R521" s="232" t="s">
        <v>23</v>
      </c>
      <c r="S521" s="232" t="s">
        <v>23</v>
      </c>
      <c r="T521" s="229" t="s">
        <v>23</v>
      </c>
      <c r="U521" s="232">
        <v>0</v>
      </c>
      <c r="V521" s="232">
        <v>0</v>
      </c>
      <c r="W521" s="229" t="s">
        <v>469</v>
      </c>
      <c r="X521" s="80" t="s">
        <v>20</v>
      </c>
      <c r="Y521" s="232" t="s">
        <v>1</v>
      </c>
    </row>
    <row r="522" spans="1:25">
      <c r="A522" s="232">
        <f t="shared" si="8"/>
        <v>519</v>
      </c>
      <c r="B522" s="232">
        <v>11</v>
      </c>
      <c r="C522" s="232" t="s">
        <v>716</v>
      </c>
      <c r="D522" s="232">
        <v>79101</v>
      </c>
      <c r="E522" s="232" t="s">
        <v>499</v>
      </c>
      <c r="F522" s="229" t="s">
        <v>468</v>
      </c>
      <c r="G522" s="229">
        <v>20211130</v>
      </c>
      <c r="H522" s="232">
        <v>1</v>
      </c>
      <c r="I522" s="232" t="s">
        <v>33</v>
      </c>
      <c r="J522" s="229" t="s">
        <v>656</v>
      </c>
      <c r="K522" s="232" t="s">
        <v>10</v>
      </c>
      <c r="L522" s="232" t="s">
        <v>445</v>
      </c>
      <c r="M522" s="234" t="s">
        <v>733</v>
      </c>
      <c r="N522" s="232" t="s">
        <v>23</v>
      </c>
      <c r="O522" s="232" t="s">
        <v>23</v>
      </c>
      <c r="P522" s="232" t="s">
        <v>23</v>
      </c>
      <c r="Q522" s="232" t="s">
        <v>23</v>
      </c>
      <c r="R522" s="232" t="s">
        <v>23</v>
      </c>
      <c r="S522" s="232" t="s">
        <v>23</v>
      </c>
      <c r="T522" s="229" t="s">
        <v>23</v>
      </c>
      <c r="U522" s="232">
        <v>0</v>
      </c>
      <c r="V522" s="232">
        <v>0</v>
      </c>
      <c r="W522" s="229" t="s">
        <v>469</v>
      </c>
      <c r="X522" s="80" t="s">
        <v>450</v>
      </c>
      <c r="Y522" s="232" t="s">
        <v>1</v>
      </c>
    </row>
    <row r="523" spans="1:25">
      <c r="A523" s="232">
        <f t="shared" si="8"/>
        <v>520</v>
      </c>
      <c r="B523" s="232">
        <v>11</v>
      </c>
      <c r="C523" s="232" t="s">
        <v>716</v>
      </c>
      <c r="D523" s="232">
        <v>79101</v>
      </c>
      <c r="E523" s="232" t="s">
        <v>500</v>
      </c>
      <c r="F523" s="229">
        <v>20211201</v>
      </c>
      <c r="G523" s="229">
        <v>20220531</v>
      </c>
      <c r="H523" s="232">
        <v>1</v>
      </c>
      <c r="I523" s="232" t="s">
        <v>33</v>
      </c>
      <c r="J523" s="229" t="s">
        <v>656</v>
      </c>
      <c r="K523" s="232" t="s">
        <v>10</v>
      </c>
      <c r="L523" s="232" t="s">
        <v>445</v>
      </c>
      <c r="M523" s="234" t="s">
        <v>733</v>
      </c>
      <c r="N523" s="232" t="s">
        <v>23</v>
      </c>
      <c r="O523" s="232" t="s">
        <v>23</v>
      </c>
      <c r="P523" s="232" t="s">
        <v>23</v>
      </c>
      <c r="Q523" s="232" t="s">
        <v>23</v>
      </c>
      <c r="R523" s="232" t="s">
        <v>23</v>
      </c>
      <c r="S523" s="232" t="s">
        <v>23</v>
      </c>
      <c r="T523" s="229" t="s">
        <v>23</v>
      </c>
      <c r="U523" s="232">
        <v>0</v>
      </c>
      <c r="V523" s="232">
        <v>0</v>
      </c>
      <c r="W523" s="229" t="s">
        <v>469</v>
      </c>
      <c r="X523" s="80" t="s">
        <v>450</v>
      </c>
      <c r="Y523" s="232" t="s">
        <v>1</v>
      </c>
    </row>
    <row r="524" spans="1:25">
      <c r="A524" s="232">
        <f t="shared" si="8"/>
        <v>521</v>
      </c>
      <c r="B524" s="232">
        <v>1</v>
      </c>
      <c r="C524" s="232" t="s">
        <v>716</v>
      </c>
      <c r="D524" s="232">
        <v>11609</v>
      </c>
      <c r="E524" s="232" t="s">
        <v>499</v>
      </c>
      <c r="F524" s="229" t="s">
        <v>468</v>
      </c>
      <c r="G524" s="229">
        <v>20211130</v>
      </c>
      <c r="H524" s="232">
        <v>1</v>
      </c>
      <c r="I524" s="232" t="s">
        <v>33</v>
      </c>
      <c r="J524" s="229" t="s">
        <v>656</v>
      </c>
      <c r="K524" s="232" t="s">
        <v>10</v>
      </c>
      <c r="L524" s="232" t="s">
        <v>445</v>
      </c>
      <c r="M524" s="234" t="s">
        <v>733</v>
      </c>
      <c r="N524" s="232" t="s">
        <v>23</v>
      </c>
      <c r="O524" s="232" t="s">
        <v>23</v>
      </c>
      <c r="P524" s="232" t="s">
        <v>23</v>
      </c>
      <c r="Q524" s="232" t="s">
        <v>23</v>
      </c>
      <c r="R524" s="232" t="s">
        <v>23</v>
      </c>
      <c r="S524" s="232" t="s">
        <v>23</v>
      </c>
      <c r="T524" s="229" t="s">
        <v>23</v>
      </c>
      <c r="U524" s="232">
        <v>0</v>
      </c>
      <c r="V524" s="232">
        <v>0</v>
      </c>
      <c r="W524" s="229" t="s">
        <v>469</v>
      </c>
      <c r="X524" s="80" t="s">
        <v>20</v>
      </c>
      <c r="Y524" s="232" t="s">
        <v>1</v>
      </c>
    </row>
    <row r="525" spans="1:25">
      <c r="A525" s="232">
        <f t="shared" si="8"/>
        <v>522</v>
      </c>
      <c r="B525" s="232">
        <v>1</v>
      </c>
      <c r="C525" s="232" t="s">
        <v>716</v>
      </c>
      <c r="D525" s="232">
        <v>11609</v>
      </c>
      <c r="E525" s="232" t="s">
        <v>500</v>
      </c>
      <c r="F525" s="229">
        <v>20211201</v>
      </c>
      <c r="G525" s="229">
        <v>20220531</v>
      </c>
      <c r="H525" s="232">
        <v>1</v>
      </c>
      <c r="I525" s="232" t="s">
        <v>33</v>
      </c>
      <c r="J525" s="229" t="s">
        <v>656</v>
      </c>
      <c r="K525" s="232" t="s">
        <v>10</v>
      </c>
      <c r="L525" s="232" t="s">
        <v>445</v>
      </c>
      <c r="M525" s="234" t="s">
        <v>733</v>
      </c>
      <c r="N525" s="232" t="s">
        <v>23</v>
      </c>
      <c r="O525" s="232" t="s">
        <v>23</v>
      </c>
      <c r="P525" s="232" t="s">
        <v>23</v>
      </c>
      <c r="Q525" s="232" t="s">
        <v>23</v>
      </c>
      <c r="R525" s="232" t="s">
        <v>23</v>
      </c>
      <c r="S525" s="232" t="s">
        <v>23</v>
      </c>
      <c r="T525" s="229" t="s">
        <v>23</v>
      </c>
      <c r="U525" s="232">
        <v>0</v>
      </c>
      <c r="V525" s="232">
        <v>0</v>
      </c>
      <c r="W525" s="229" t="s">
        <v>469</v>
      </c>
      <c r="X525" s="80" t="s">
        <v>20</v>
      </c>
      <c r="Y525" s="232" t="s">
        <v>1</v>
      </c>
    </row>
    <row r="526" spans="1:25">
      <c r="A526" s="232">
        <f t="shared" si="8"/>
        <v>523</v>
      </c>
      <c r="B526" s="232">
        <v>11</v>
      </c>
      <c r="C526" s="232" t="s">
        <v>716</v>
      </c>
      <c r="D526" s="232">
        <v>11609</v>
      </c>
      <c r="E526" s="232" t="s">
        <v>499</v>
      </c>
      <c r="F526" s="229" t="s">
        <v>468</v>
      </c>
      <c r="G526" s="229">
        <v>20211130</v>
      </c>
      <c r="H526" s="232">
        <v>1</v>
      </c>
      <c r="I526" s="232" t="s">
        <v>33</v>
      </c>
      <c r="J526" s="229" t="s">
        <v>656</v>
      </c>
      <c r="K526" s="232" t="s">
        <v>10</v>
      </c>
      <c r="L526" s="232" t="s">
        <v>445</v>
      </c>
      <c r="M526" s="234" t="s">
        <v>733</v>
      </c>
      <c r="N526" s="232" t="s">
        <v>23</v>
      </c>
      <c r="O526" s="232" t="s">
        <v>23</v>
      </c>
      <c r="P526" s="232" t="s">
        <v>23</v>
      </c>
      <c r="Q526" s="232" t="s">
        <v>23</v>
      </c>
      <c r="R526" s="232" t="s">
        <v>23</v>
      </c>
      <c r="S526" s="232" t="s">
        <v>23</v>
      </c>
      <c r="T526" s="229" t="s">
        <v>23</v>
      </c>
      <c r="U526" s="232">
        <v>0</v>
      </c>
      <c r="V526" s="232">
        <v>0</v>
      </c>
      <c r="W526" s="229" t="s">
        <v>469</v>
      </c>
      <c r="X526" s="80" t="s">
        <v>450</v>
      </c>
      <c r="Y526" s="232" t="s">
        <v>1</v>
      </c>
    </row>
    <row r="527" spans="1:25">
      <c r="A527" s="232">
        <f t="shared" si="8"/>
        <v>524</v>
      </c>
      <c r="B527" s="232">
        <v>11</v>
      </c>
      <c r="C527" s="232" t="s">
        <v>716</v>
      </c>
      <c r="D527" s="232">
        <v>11609</v>
      </c>
      <c r="E527" s="232" t="s">
        <v>500</v>
      </c>
      <c r="F527" s="229">
        <v>20211201</v>
      </c>
      <c r="G527" s="229">
        <v>20220531</v>
      </c>
      <c r="H527" s="232">
        <v>1</v>
      </c>
      <c r="I527" s="232" t="s">
        <v>33</v>
      </c>
      <c r="J527" s="229" t="s">
        <v>656</v>
      </c>
      <c r="K527" s="232" t="s">
        <v>10</v>
      </c>
      <c r="L527" s="232" t="s">
        <v>445</v>
      </c>
      <c r="M527" s="234" t="s">
        <v>733</v>
      </c>
      <c r="N527" s="232" t="s">
        <v>23</v>
      </c>
      <c r="O527" s="232" t="s">
        <v>23</v>
      </c>
      <c r="P527" s="232" t="s">
        <v>23</v>
      </c>
      <c r="Q527" s="232" t="s">
        <v>23</v>
      </c>
      <c r="R527" s="232" t="s">
        <v>23</v>
      </c>
      <c r="S527" s="232" t="s">
        <v>23</v>
      </c>
      <c r="T527" s="229" t="s">
        <v>23</v>
      </c>
      <c r="U527" s="232">
        <v>0</v>
      </c>
      <c r="V527" s="232">
        <v>0</v>
      </c>
      <c r="W527" s="229" t="s">
        <v>469</v>
      </c>
      <c r="X527" s="80" t="s">
        <v>450</v>
      </c>
      <c r="Y527" s="232" t="s">
        <v>1</v>
      </c>
    </row>
    <row r="528" spans="1:25">
      <c r="A528" s="232">
        <f t="shared" si="8"/>
        <v>525</v>
      </c>
      <c r="B528" s="232">
        <v>1</v>
      </c>
      <c r="C528" s="232" t="s">
        <v>716</v>
      </c>
      <c r="D528" s="232">
        <v>21609</v>
      </c>
      <c r="E528" s="232" t="s">
        <v>499</v>
      </c>
      <c r="F528" s="229" t="s">
        <v>468</v>
      </c>
      <c r="G528" s="229">
        <v>20211130</v>
      </c>
      <c r="H528" s="232">
        <v>1</v>
      </c>
      <c r="I528" s="232" t="s">
        <v>33</v>
      </c>
      <c r="J528" s="229" t="s">
        <v>656</v>
      </c>
      <c r="K528" s="232" t="s">
        <v>10</v>
      </c>
      <c r="L528" s="232" t="s">
        <v>445</v>
      </c>
      <c r="M528" s="234" t="s">
        <v>733</v>
      </c>
      <c r="N528" s="232" t="s">
        <v>23</v>
      </c>
      <c r="O528" s="232" t="s">
        <v>23</v>
      </c>
      <c r="P528" s="232" t="s">
        <v>23</v>
      </c>
      <c r="Q528" s="232" t="s">
        <v>23</v>
      </c>
      <c r="R528" s="232" t="s">
        <v>23</v>
      </c>
      <c r="S528" s="232" t="s">
        <v>23</v>
      </c>
      <c r="T528" s="229" t="s">
        <v>23</v>
      </c>
      <c r="U528" s="232">
        <v>0</v>
      </c>
      <c r="V528" s="232">
        <v>0</v>
      </c>
      <c r="W528" s="229" t="s">
        <v>469</v>
      </c>
      <c r="X528" s="80" t="s">
        <v>20</v>
      </c>
      <c r="Y528" s="232" t="s">
        <v>1</v>
      </c>
    </row>
    <row r="529" spans="1:25">
      <c r="A529" s="232">
        <f t="shared" si="8"/>
        <v>526</v>
      </c>
      <c r="B529" s="232">
        <v>1</v>
      </c>
      <c r="C529" s="232" t="s">
        <v>716</v>
      </c>
      <c r="D529" s="232">
        <v>21609</v>
      </c>
      <c r="E529" s="232" t="s">
        <v>500</v>
      </c>
      <c r="F529" s="229">
        <v>20211201</v>
      </c>
      <c r="G529" s="229">
        <v>20220531</v>
      </c>
      <c r="H529" s="232">
        <v>1</v>
      </c>
      <c r="I529" s="232" t="s">
        <v>33</v>
      </c>
      <c r="J529" s="229" t="s">
        <v>656</v>
      </c>
      <c r="K529" s="232" t="s">
        <v>10</v>
      </c>
      <c r="L529" s="232" t="s">
        <v>445</v>
      </c>
      <c r="M529" s="234" t="s">
        <v>733</v>
      </c>
      <c r="N529" s="232" t="s">
        <v>23</v>
      </c>
      <c r="O529" s="232" t="s">
        <v>23</v>
      </c>
      <c r="P529" s="232" t="s">
        <v>23</v>
      </c>
      <c r="Q529" s="232" t="s">
        <v>23</v>
      </c>
      <c r="R529" s="232" t="s">
        <v>23</v>
      </c>
      <c r="S529" s="232" t="s">
        <v>23</v>
      </c>
      <c r="T529" s="229" t="s">
        <v>23</v>
      </c>
      <c r="U529" s="232">
        <v>0</v>
      </c>
      <c r="V529" s="232">
        <v>0</v>
      </c>
      <c r="W529" s="229" t="s">
        <v>469</v>
      </c>
      <c r="X529" s="80" t="s">
        <v>20</v>
      </c>
      <c r="Y529" s="232" t="s">
        <v>1</v>
      </c>
    </row>
    <row r="530" spans="1:25">
      <c r="A530" s="232">
        <f t="shared" si="8"/>
        <v>527</v>
      </c>
      <c r="B530" s="232">
        <v>11</v>
      </c>
      <c r="C530" s="232" t="s">
        <v>716</v>
      </c>
      <c r="D530" s="232">
        <v>21609</v>
      </c>
      <c r="E530" s="232" t="s">
        <v>499</v>
      </c>
      <c r="F530" s="229" t="s">
        <v>468</v>
      </c>
      <c r="G530" s="229">
        <v>20211130</v>
      </c>
      <c r="H530" s="232">
        <v>1</v>
      </c>
      <c r="I530" s="232" t="s">
        <v>33</v>
      </c>
      <c r="J530" s="229" t="s">
        <v>656</v>
      </c>
      <c r="K530" s="232" t="s">
        <v>10</v>
      </c>
      <c r="L530" s="232" t="s">
        <v>445</v>
      </c>
      <c r="M530" s="234" t="s">
        <v>733</v>
      </c>
      <c r="N530" s="232" t="s">
        <v>23</v>
      </c>
      <c r="O530" s="232" t="s">
        <v>23</v>
      </c>
      <c r="P530" s="232" t="s">
        <v>23</v>
      </c>
      <c r="Q530" s="232" t="s">
        <v>23</v>
      </c>
      <c r="R530" s="232" t="s">
        <v>23</v>
      </c>
      <c r="S530" s="232" t="s">
        <v>23</v>
      </c>
      <c r="T530" s="229" t="s">
        <v>23</v>
      </c>
      <c r="U530" s="232">
        <v>0</v>
      </c>
      <c r="V530" s="232">
        <v>0</v>
      </c>
      <c r="W530" s="229" t="s">
        <v>469</v>
      </c>
      <c r="X530" s="80" t="s">
        <v>450</v>
      </c>
      <c r="Y530" s="232" t="s">
        <v>1</v>
      </c>
    </row>
    <row r="531" spans="1:25">
      <c r="A531" s="232">
        <f t="shared" si="8"/>
        <v>528</v>
      </c>
      <c r="B531" s="232">
        <v>11</v>
      </c>
      <c r="C531" s="232" t="s">
        <v>716</v>
      </c>
      <c r="D531" s="232">
        <v>21609</v>
      </c>
      <c r="E531" s="232" t="s">
        <v>500</v>
      </c>
      <c r="F531" s="229">
        <v>20211201</v>
      </c>
      <c r="G531" s="229">
        <v>20220531</v>
      </c>
      <c r="H531" s="232">
        <v>1</v>
      </c>
      <c r="I531" s="232" t="s">
        <v>33</v>
      </c>
      <c r="J531" s="229" t="s">
        <v>656</v>
      </c>
      <c r="K531" s="232" t="s">
        <v>10</v>
      </c>
      <c r="L531" s="232" t="s">
        <v>445</v>
      </c>
      <c r="M531" s="234" t="s">
        <v>733</v>
      </c>
      <c r="N531" s="232" t="s">
        <v>23</v>
      </c>
      <c r="O531" s="232" t="s">
        <v>23</v>
      </c>
      <c r="P531" s="232" t="s">
        <v>23</v>
      </c>
      <c r="Q531" s="232" t="s">
        <v>23</v>
      </c>
      <c r="R531" s="232" t="s">
        <v>23</v>
      </c>
      <c r="S531" s="232" t="s">
        <v>23</v>
      </c>
      <c r="T531" s="229" t="s">
        <v>23</v>
      </c>
      <c r="U531" s="232">
        <v>0</v>
      </c>
      <c r="V531" s="232">
        <v>0</v>
      </c>
      <c r="W531" s="229" t="s">
        <v>469</v>
      </c>
      <c r="X531" s="80" t="s">
        <v>450</v>
      </c>
      <c r="Y531" s="232" t="s">
        <v>1</v>
      </c>
    </row>
    <row r="532" spans="1:25">
      <c r="A532" s="232">
        <f t="shared" si="8"/>
        <v>529</v>
      </c>
      <c r="B532" s="232">
        <v>1</v>
      </c>
      <c r="C532" s="232" t="s">
        <v>716</v>
      </c>
      <c r="D532" s="232">
        <v>99100</v>
      </c>
      <c r="E532" s="232" t="s">
        <v>499</v>
      </c>
      <c r="F532" s="229" t="s">
        <v>468</v>
      </c>
      <c r="G532" s="229">
        <v>20211130</v>
      </c>
      <c r="H532" s="232">
        <v>1</v>
      </c>
      <c r="I532" s="232" t="s">
        <v>33</v>
      </c>
      <c r="J532" s="229" t="s">
        <v>656</v>
      </c>
      <c r="K532" s="232" t="s">
        <v>10</v>
      </c>
      <c r="L532" s="232" t="s">
        <v>445</v>
      </c>
      <c r="M532" s="234" t="s">
        <v>734</v>
      </c>
      <c r="N532" s="232" t="s">
        <v>23</v>
      </c>
      <c r="O532" s="232" t="s">
        <v>23</v>
      </c>
      <c r="P532" s="232" t="s">
        <v>23</v>
      </c>
      <c r="Q532" s="232" t="s">
        <v>23</v>
      </c>
      <c r="R532" s="232" t="s">
        <v>23</v>
      </c>
      <c r="S532" s="232" t="s">
        <v>23</v>
      </c>
      <c r="T532" s="229" t="s">
        <v>23</v>
      </c>
      <c r="U532" s="232">
        <v>0</v>
      </c>
      <c r="V532" s="232">
        <v>0</v>
      </c>
      <c r="W532" s="229" t="s">
        <v>469</v>
      </c>
      <c r="X532" s="80" t="s">
        <v>20</v>
      </c>
      <c r="Y532" s="232" t="s">
        <v>1</v>
      </c>
    </row>
    <row r="533" spans="1:25">
      <c r="A533" s="232">
        <f t="shared" si="8"/>
        <v>530</v>
      </c>
      <c r="B533" s="232">
        <v>1</v>
      </c>
      <c r="C533" s="232" t="s">
        <v>716</v>
      </c>
      <c r="D533" s="232">
        <v>99100</v>
      </c>
      <c r="E533" s="232" t="s">
        <v>500</v>
      </c>
      <c r="F533" s="229">
        <v>20211201</v>
      </c>
      <c r="G533" s="229">
        <v>20220531</v>
      </c>
      <c r="H533" s="232">
        <v>1</v>
      </c>
      <c r="I533" s="232" t="s">
        <v>33</v>
      </c>
      <c r="J533" s="229" t="s">
        <v>656</v>
      </c>
      <c r="K533" s="232" t="s">
        <v>10</v>
      </c>
      <c r="L533" s="232" t="s">
        <v>445</v>
      </c>
      <c r="M533" s="234" t="s">
        <v>734</v>
      </c>
      <c r="N533" s="232" t="s">
        <v>23</v>
      </c>
      <c r="O533" s="232" t="s">
        <v>23</v>
      </c>
      <c r="P533" s="232" t="s">
        <v>23</v>
      </c>
      <c r="Q533" s="232" t="s">
        <v>23</v>
      </c>
      <c r="R533" s="232" t="s">
        <v>23</v>
      </c>
      <c r="S533" s="232" t="s">
        <v>23</v>
      </c>
      <c r="T533" s="229" t="s">
        <v>23</v>
      </c>
      <c r="U533" s="232">
        <v>0</v>
      </c>
      <c r="V533" s="232">
        <v>0</v>
      </c>
      <c r="W533" s="229" t="s">
        <v>469</v>
      </c>
      <c r="X533" s="80" t="s">
        <v>20</v>
      </c>
      <c r="Y533" s="232" t="s">
        <v>1</v>
      </c>
    </row>
    <row r="534" spans="1:25">
      <c r="A534" s="232">
        <f t="shared" si="8"/>
        <v>531</v>
      </c>
      <c r="B534" s="232">
        <v>11</v>
      </c>
      <c r="C534" s="232" t="s">
        <v>716</v>
      </c>
      <c r="D534" s="232">
        <v>99100</v>
      </c>
      <c r="E534" s="232" t="s">
        <v>499</v>
      </c>
      <c r="F534" s="229" t="s">
        <v>468</v>
      </c>
      <c r="G534" s="229">
        <v>20211130</v>
      </c>
      <c r="H534" s="232">
        <v>1</v>
      </c>
      <c r="I534" s="232" t="s">
        <v>33</v>
      </c>
      <c r="J534" s="229" t="s">
        <v>656</v>
      </c>
      <c r="K534" s="232" t="s">
        <v>10</v>
      </c>
      <c r="L534" s="232" t="s">
        <v>445</v>
      </c>
      <c r="M534" s="234" t="s">
        <v>734</v>
      </c>
      <c r="N534" s="232" t="s">
        <v>23</v>
      </c>
      <c r="O534" s="232" t="s">
        <v>23</v>
      </c>
      <c r="P534" s="232" t="s">
        <v>23</v>
      </c>
      <c r="Q534" s="232" t="s">
        <v>23</v>
      </c>
      <c r="R534" s="232" t="s">
        <v>23</v>
      </c>
      <c r="S534" s="232" t="s">
        <v>23</v>
      </c>
      <c r="T534" s="229" t="s">
        <v>23</v>
      </c>
      <c r="U534" s="232">
        <v>0</v>
      </c>
      <c r="V534" s="232">
        <v>0</v>
      </c>
      <c r="W534" s="229" t="s">
        <v>469</v>
      </c>
      <c r="X534" s="80" t="s">
        <v>450</v>
      </c>
      <c r="Y534" s="232" t="s">
        <v>1</v>
      </c>
    </row>
    <row r="535" spans="1:25">
      <c r="A535" s="232">
        <f t="shared" si="8"/>
        <v>532</v>
      </c>
      <c r="B535" s="232">
        <v>11</v>
      </c>
      <c r="C535" s="232" t="s">
        <v>716</v>
      </c>
      <c r="D535" s="232">
        <v>99100</v>
      </c>
      <c r="E535" s="232" t="s">
        <v>500</v>
      </c>
      <c r="F535" s="229">
        <v>20211201</v>
      </c>
      <c r="G535" s="229">
        <v>20220531</v>
      </c>
      <c r="H535" s="232">
        <v>1</v>
      </c>
      <c r="I535" s="232" t="s">
        <v>33</v>
      </c>
      <c r="J535" s="229" t="s">
        <v>656</v>
      </c>
      <c r="K535" s="232" t="s">
        <v>10</v>
      </c>
      <c r="L535" s="232" t="s">
        <v>445</v>
      </c>
      <c r="M535" s="234" t="s">
        <v>734</v>
      </c>
      <c r="N535" s="232" t="s">
        <v>23</v>
      </c>
      <c r="O535" s="232" t="s">
        <v>23</v>
      </c>
      <c r="P535" s="232" t="s">
        <v>23</v>
      </c>
      <c r="Q535" s="232" t="s">
        <v>23</v>
      </c>
      <c r="R535" s="232" t="s">
        <v>23</v>
      </c>
      <c r="S535" s="232" t="s">
        <v>23</v>
      </c>
      <c r="T535" s="229" t="s">
        <v>23</v>
      </c>
      <c r="U535" s="232">
        <v>0</v>
      </c>
      <c r="V535" s="232">
        <v>0</v>
      </c>
      <c r="W535" s="229" t="s">
        <v>469</v>
      </c>
      <c r="X535" s="80" t="s">
        <v>450</v>
      </c>
      <c r="Y535" s="232" t="s">
        <v>1</v>
      </c>
    </row>
    <row r="536" spans="1:25">
      <c r="A536" s="232">
        <f t="shared" si="8"/>
        <v>533</v>
      </c>
      <c r="B536" s="232">
        <v>1</v>
      </c>
      <c r="C536" s="232" t="s">
        <v>716</v>
      </c>
      <c r="D536" s="232">
        <v>79101</v>
      </c>
      <c r="E536" s="232" t="s">
        <v>499</v>
      </c>
      <c r="F536" s="229" t="s">
        <v>468</v>
      </c>
      <c r="G536" s="229">
        <v>20211130</v>
      </c>
      <c r="H536" s="232">
        <v>1</v>
      </c>
      <c r="I536" s="232" t="s">
        <v>33</v>
      </c>
      <c r="J536" s="229" t="s">
        <v>656</v>
      </c>
      <c r="K536" s="232" t="s">
        <v>10</v>
      </c>
      <c r="L536" s="232" t="s">
        <v>445</v>
      </c>
      <c r="M536" s="234" t="s">
        <v>734</v>
      </c>
      <c r="N536" s="232" t="s">
        <v>23</v>
      </c>
      <c r="O536" s="232" t="s">
        <v>23</v>
      </c>
      <c r="P536" s="232" t="s">
        <v>23</v>
      </c>
      <c r="Q536" s="232" t="s">
        <v>23</v>
      </c>
      <c r="R536" s="232" t="s">
        <v>23</v>
      </c>
      <c r="S536" s="232" t="s">
        <v>23</v>
      </c>
      <c r="T536" s="229" t="s">
        <v>23</v>
      </c>
      <c r="U536" s="232">
        <v>0</v>
      </c>
      <c r="V536" s="232">
        <v>0</v>
      </c>
      <c r="W536" s="229" t="s">
        <v>469</v>
      </c>
      <c r="X536" s="80" t="s">
        <v>20</v>
      </c>
      <c r="Y536" s="232" t="s">
        <v>1</v>
      </c>
    </row>
    <row r="537" spans="1:25">
      <c r="A537" s="232">
        <f t="shared" si="8"/>
        <v>534</v>
      </c>
      <c r="B537" s="232">
        <v>1</v>
      </c>
      <c r="C537" s="232" t="s">
        <v>716</v>
      </c>
      <c r="D537" s="232">
        <v>79101</v>
      </c>
      <c r="E537" s="232" t="s">
        <v>500</v>
      </c>
      <c r="F537" s="229">
        <v>20211201</v>
      </c>
      <c r="G537" s="229">
        <v>20220531</v>
      </c>
      <c r="H537" s="232">
        <v>1</v>
      </c>
      <c r="I537" s="232" t="s">
        <v>33</v>
      </c>
      <c r="J537" s="229" t="s">
        <v>656</v>
      </c>
      <c r="K537" s="232" t="s">
        <v>10</v>
      </c>
      <c r="L537" s="232" t="s">
        <v>445</v>
      </c>
      <c r="M537" s="234" t="s">
        <v>734</v>
      </c>
      <c r="N537" s="232" t="s">
        <v>23</v>
      </c>
      <c r="O537" s="232" t="s">
        <v>23</v>
      </c>
      <c r="P537" s="232" t="s">
        <v>23</v>
      </c>
      <c r="Q537" s="232" t="s">
        <v>23</v>
      </c>
      <c r="R537" s="232" t="s">
        <v>23</v>
      </c>
      <c r="S537" s="232" t="s">
        <v>23</v>
      </c>
      <c r="T537" s="229" t="s">
        <v>23</v>
      </c>
      <c r="U537" s="232">
        <v>0</v>
      </c>
      <c r="V537" s="232">
        <v>0</v>
      </c>
      <c r="W537" s="229" t="s">
        <v>469</v>
      </c>
      <c r="X537" s="80" t="s">
        <v>20</v>
      </c>
      <c r="Y537" s="232" t="s">
        <v>1</v>
      </c>
    </row>
    <row r="538" spans="1:25">
      <c r="A538" s="232">
        <f t="shared" si="8"/>
        <v>535</v>
      </c>
      <c r="B538" s="232">
        <v>11</v>
      </c>
      <c r="C538" s="232" t="s">
        <v>716</v>
      </c>
      <c r="D538" s="232">
        <v>79101</v>
      </c>
      <c r="E538" s="232" t="s">
        <v>499</v>
      </c>
      <c r="F538" s="229" t="s">
        <v>468</v>
      </c>
      <c r="G538" s="229">
        <v>20211130</v>
      </c>
      <c r="H538" s="232">
        <v>1</v>
      </c>
      <c r="I538" s="232" t="s">
        <v>33</v>
      </c>
      <c r="J538" s="229" t="s">
        <v>656</v>
      </c>
      <c r="K538" s="232" t="s">
        <v>10</v>
      </c>
      <c r="L538" s="232" t="s">
        <v>445</v>
      </c>
      <c r="M538" s="234" t="s">
        <v>734</v>
      </c>
      <c r="N538" s="232" t="s">
        <v>23</v>
      </c>
      <c r="O538" s="232" t="s">
        <v>23</v>
      </c>
      <c r="P538" s="232" t="s">
        <v>23</v>
      </c>
      <c r="Q538" s="232" t="s">
        <v>23</v>
      </c>
      <c r="R538" s="232" t="s">
        <v>23</v>
      </c>
      <c r="S538" s="232" t="s">
        <v>23</v>
      </c>
      <c r="T538" s="229" t="s">
        <v>23</v>
      </c>
      <c r="U538" s="232">
        <v>0</v>
      </c>
      <c r="V538" s="232">
        <v>0</v>
      </c>
      <c r="W538" s="229" t="s">
        <v>469</v>
      </c>
      <c r="X538" s="80" t="s">
        <v>450</v>
      </c>
      <c r="Y538" s="232" t="s">
        <v>1</v>
      </c>
    </row>
    <row r="539" spans="1:25">
      <c r="A539" s="232">
        <f t="shared" si="8"/>
        <v>536</v>
      </c>
      <c r="B539" s="232">
        <v>11</v>
      </c>
      <c r="C539" s="232" t="s">
        <v>716</v>
      </c>
      <c r="D539" s="232">
        <v>79101</v>
      </c>
      <c r="E539" s="232" t="s">
        <v>500</v>
      </c>
      <c r="F539" s="229">
        <v>20211201</v>
      </c>
      <c r="G539" s="229">
        <v>20220531</v>
      </c>
      <c r="H539" s="232">
        <v>1</v>
      </c>
      <c r="I539" s="232" t="s">
        <v>33</v>
      </c>
      <c r="J539" s="229" t="s">
        <v>656</v>
      </c>
      <c r="K539" s="232" t="s">
        <v>10</v>
      </c>
      <c r="L539" s="232" t="s">
        <v>445</v>
      </c>
      <c r="M539" s="234" t="s">
        <v>734</v>
      </c>
      <c r="N539" s="232" t="s">
        <v>23</v>
      </c>
      <c r="O539" s="232" t="s">
        <v>23</v>
      </c>
      <c r="P539" s="232" t="s">
        <v>23</v>
      </c>
      <c r="Q539" s="232" t="s">
        <v>23</v>
      </c>
      <c r="R539" s="232" t="s">
        <v>23</v>
      </c>
      <c r="S539" s="232" t="s">
        <v>23</v>
      </c>
      <c r="T539" s="229" t="s">
        <v>23</v>
      </c>
      <c r="U539" s="232">
        <v>0</v>
      </c>
      <c r="V539" s="232">
        <v>0</v>
      </c>
      <c r="W539" s="229" t="s">
        <v>469</v>
      </c>
      <c r="X539" s="80" t="s">
        <v>450</v>
      </c>
      <c r="Y539" s="232" t="s">
        <v>1</v>
      </c>
    </row>
    <row r="540" spans="1:25">
      <c r="A540" s="232">
        <f t="shared" si="8"/>
        <v>537</v>
      </c>
      <c r="B540" s="232">
        <v>1</v>
      </c>
      <c r="C540" s="232" t="s">
        <v>716</v>
      </c>
      <c r="D540" s="232">
        <v>11609</v>
      </c>
      <c r="E540" s="232" t="s">
        <v>499</v>
      </c>
      <c r="F540" s="229" t="s">
        <v>468</v>
      </c>
      <c r="G540" s="229">
        <v>20211130</v>
      </c>
      <c r="H540" s="232">
        <v>1</v>
      </c>
      <c r="I540" s="232" t="s">
        <v>33</v>
      </c>
      <c r="J540" s="229" t="s">
        <v>656</v>
      </c>
      <c r="K540" s="232" t="s">
        <v>10</v>
      </c>
      <c r="L540" s="232" t="s">
        <v>445</v>
      </c>
      <c r="M540" s="234" t="s">
        <v>734</v>
      </c>
      <c r="N540" s="232" t="s">
        <v>23</v>
      </c>
      <c r="O540" s="232" t="s">
        <v>23</v>
      </c>
      <c r="P540" s="232" t="s">
        <v>23</v>
      </c>
      <c r="Q540" s="232" t="s">
        <v>23</v>
      </c>
      <c r="R540" s="232" t="s">
        <v>23</v>
      </c>
      <c r="S540" s="232" t="s">
        <v>23</v>
      </c>
      <c r="T540" s="229" t="s">
        <v>23</v>
      </c>
      <c r="U540" s="232">
        <v>0</v>
      </c>
      <c r="V540" s="232">
        <v>0</v>
      </c>
      <c r="W540" s="229" t="s">
        <v>469</v>
      </c>
      <c r="X540" s="80" t="s">
        <v>20</v>
      </c>
      <c r="Y540" s="232" t="s">
        <v>1</v>
      </c>
    </row>
    <row r="541" spans="1:25">
      <c r="A541" s="232">
        <f t="shared" si="8"/>
        <v>538</v>
      </c>
      <c r="B541" s="232">
        <v>1</v>
      </c>
      <c r="C541" s="232" t="s">
        <v>716</v>
      </c>
      <c r="D541" s="232">
        <v>11609</v>
      </c>
      <c r="E541" s="232" t="s">
        <v>500</v>
      </c>
      <c r="F541" s="229">
        <v>20211201</v>
      </c>
      <c r="G541" s="229">
        <v>20220531</v>
      </c>
      <c r="H541" s="232">
        <v>1</v>
      </c>
      <c r="I541" s="232" t="s">
        <v>33</v>
      </c>
      <c r="J541" s="229" t="s">
        <v>656</v>
      </c>
      <c r="K541" s="232" t="s">
        <v>10</v>
      </c>
      <c r="L541" s="232" t="s">
        <v>445</v>
      </c>
      <c r="M541" s="234" t="s">
        <v>734</v>
      </c>
      <c r="N541" s="232" t="s">
        <v>23</v>
      </c>
      <c r="O541" s="232" t="s">
        <v>23</v>
      </c>
      <c r="P541" s="232" t="s">
        <v>23</v>
      </c>
      <c r="Q541" s="232" t="s">
        <v>23</v>
      </c>
      <c r="R541" s="232" t="s">
        <v>23</v>
      </c>
      <c r="S541" s="232" t="s">
        <v>23</v>
      </c>
      <c r="T541" s="229" t="s">
        <v>23</v>
      </c>
      <c r="U541" s="232">
        <v>0</v>
      </c>
      <c r="V541" s="232">
        <v>0</v>
      </c>
      <c r="W541" s="229" t="s">
        <v>469</v>
      </c>
      <c r="X541" s="80" t="s">
        <v>20</v>
      </c>
      <c r="Y541" s="232" t="s">
        <v>1</v>
      </c>
    </row>
    <row r="542" spans="1:25">
      <c r="A542" s="232">
        <f t="shared" si="8"/>
        <v>539</v>
      </c>
      <c r="B542" s="232">
        <v>11</v>
      </c>
      <c r="C542" s="232" t="s">
        <v>716</v>
      </c>
      <c r="D542" s="232">
        <v>11609</v>
      </c>
      <c r="E542" s="232" t="s">
        <v>499</v>
      </c>
      <c r="F542" s="229" t="s">
        <v>468</v>
      </c>
      <c r="G542" s="229">
        <v>20211130</v>
      </c>
      <c r="H542" s="232">
        <v>1</v>
      </c>
      <c r="I542" s="232" t="s">
        <v>33</v>
      </c>
      <c r="J542" s="229" t="s">
        <v>656</v>
      </c>
      <c r="K542" s="232" t="s">
        <v>10</v>
      </c>
      <c r="L542" s="232" t="s">
        <v>445</v>
      </c>
      <c r="M542" s="234" t="s">
        <v>734</v>
      </c>
      <c r="N542" s="232" t="s">
        <v>23</v>
      </c>
      <c r="O542" s="232" t="s">
        <v>23</v>
      </c>
      <c r="P542" s="232" t="s">
        <v>23</v>
      </c>
      <c r="Q542" s="232" t="s">
        <v>23</v>
      </c>
      <c r="R542" s="232" t="s">
        <v>23</v>
      </c>
      <c r="S542" s="232" t="s">
        <v>23</v>
      </c>
      <c r="T542" s="229" t="s">
        <v>23</v>
      </c>
      <c r="U542" s="232">
        <v>0</v>
      </c>
      <c r="V542" s="232">
        <v>0</v>
      </c>
      <c r="W542" s="229" t="s">
        <v>469</v>
      </c>
      <c r="X542" s="80" t="s">
        <v>450</v>
      </c>
      <c r="Y542" s="232" t="s">
        <v>1</v>
      </c>
    </row>
    <row r="543" spans="1:25">
      <c r="A543" s="232">
        <f t="shared" si="8"/>
        <v>540</v>
      </c>
      <c r="B543" s="232">
        <v>11</v>
      </c>
      <c r="C543" s="232" t="s">
        <v>716</v>
      </c>
      <c r="D543" s="232">
        <v>11609</v>
      </c>
      <c r="E543" s="232" t="s">
        <v>500</v>
      </c>
      <c r="F543" s="229">
        <v>20211201</v>
      </c>
      <c r="G543" s="229">
        <v>20220531</v>
      </c>
      <c r="H543" s="232">
        <v>1</v>
      </c>
      <c r="I543" s="232" t="s">
        <v>33</v>
      </c>
      <c r="J543" s="229" t="s">
        <v>656</v>
      </c>
      <c r="K543" s="232" t="s">
        <v>10</v>
      </c>
      <c r="L543" s="232" t="s">
        <v>445</v>
      </c>
      <c r="M543" s="234" t="s">
        <v>734</v>
      </c>
      <c r="N543" s="232" t="s">
        <v>23</v>
      </c>
      <c r="O543" s="232" t="s">
        <v>23</v>
      </c>
      <c r="P543" s="232" t="s">
        <v>23</v>
      </c>
      <c r="Q543" s="232" t="s">
        <v>23</v>
      </c>
      <c r="R543" s="232" t="s">
        <v>23</v>
      </c>
      <c r="S543" s="232" t="s">
        <v>23</v>
      </c>
      <c r="T543" s="229" t="s">
        <v>23</v>
      </c>
      <c r="U543" s="232">
        <v>0</v>
      </c>
      <c r="V543" s="232">
        <v>0</v>
      </c>
      <c r="W543" s="229" t="s">
        <v>469</v>
      </c>
      <c r="X543" s="80" t="s">
        <v>450</v>
      </c>
      <c r="Y543" s="232" t="s">
        <v>1</v>
      </c>
    </row>
    <row r="544" spans="1:25">
      <c r="A544" s="232">
        <f t="shared" si="8"/>
        <v>541</v>
      </c>
      <c r="B544" s="232">
        <v>1</v>
      </c>
      <c r="C544" s="232" t="s">
        <v>716</v>
      </c>
      <c r="D544" s="232">
        <v>21609</v>
      </c>
      <c r="E544" s="232" t="s">
        <v>499</v>
      </c>
      <c r="F544" s="229" t="s">
        <v>468</v>
      </c>
      <c r="G544" s="229">
        <v>20211130</v>
      </c>
      <c r="H544" s="232">
        <v>1</v>
      </c>
      <c r="I544" s="232" t="s">
        <v>33</v>
      </c>
      <c r="J544" s="229" t="s">
        <v>656</v>
      </c>
      <c r="K544" s="232" t="s">
        <v>10</v>
      </c>
      <c r="L544" s="232" t="s">
        <v>445</v>
      </c>
      <c r="M544" s="234" t="s">
        <v>734</v>
      </c>
      <c r="N544" s="232" t="s">
        <v>23</v>
      </c>
      <c r="O544" s="232" t="s">
        <v>23</v>
      </c>
      <c r="P544" s="232" t="s">
        <v>23</v>
      </c>
      <c r="Q544" s="232" t="s">
        <v>23</v>
      </c>
      <c r="R544" s="232" t="s">
        <v>23</v>
      </c>
      <c r="S544" s="232" t="s">
        <v>23</v>
      </c>
      <c r="T544" s="229" t="s">
        <v>23</v>
      </c>
      <c r="U544" s="232">
        <v>0</v>
      </c>
      <c r="V544" s="232">
        <v>0</v>
      </c>
      <c r="W544" s="229" t="s">
        <v>469</v>
      </c>
      <c r="X544" s="80" t="s">
        <v>20</v>
      </c>
      <c r="Y544" s="232" t="s">
        <v>1</v>
      </c>
    </row>
    <row r="545" spans="1:25">
      <c r="A545" s="232">
        <f t="shared" si="8"/>
        <v>542</v>
      </c>
      <c r="B545" s="232">
        <v>1</v>
      </c>
      <c r="C545" s="232" t="s">
        <v>716</v>
      </c>
      <c r="D545" s="232">
        <v>21609</v>
      </c>
      <c r="E545" s="232" t="s">
        <v>500</v>
      </c>
      <c r="F545" s="229">
        <v>20211201</v>
      </c>
      <c r="G545" s="229">
        <v>20220531</v>
      </c>
      <c r="H545" s="232">
        <v>1</v>
      </c>
      <c r="I545" s="232" t="s">
        <v>33</v>
      </c>
      <c r="J545" s="229" t="s">
        <v>656</v>
      </c>
      <c r="K545" s="232" t="s">
        <v>10</v>
      </c>
      <c r="L545" s="232" t="s">
        <v>445</v>
      </c>
      <c r="M545" s="234" t="s">
        <v>734</v>
      </c>
      <c r="N545" s="232" t="s">
        <v>23</v>
      </c>
      <c r="O545" s="232" t="s">
        <v>23</v>
      </c>
      <c r="P545" s="232" t="s">
        <v>23</v>
      </c>
      <c r="Q545" s="232" t="s">
        <v>23</v>
      </c>
      <c r="R545" s="232" t="s">
        <v>23</v>
      </c>
      <c r="S545" s="232" t="s">
        <v>23</v>
      </c>
      <c r="T545" s="229" t="s">
        <v>23</v>
      </c>
      <c r="U545" s="232">
        <v>0</v>
      </c>
      <c r="V545" s="232">
        <v>0</v>
      </c>
      <c r="W545" s="229" t="s">
        <v>469</v>
      </c>
      <c r="X545" s="80" t="s">
        <v>20</v>
      </c>
      <c r="Y545" s="232" t="s">
        <v>1</v>
      </c>
    </row>
    <row r="546" spans="1:25">
      <c r="A546" s="232">
        <f t="shared" si="8"/>
        <v>543</v>
      </c>
      <c r="B546" s="232">
        <v>11</v>
      </c>
      <c r="C546" s="232" t="s">
        <v>716</v>
      </c>
      <c r="D546" s="232">
        <v>21609</v>
      </c>
      <c r="E546" s="232" t="s">
        <v>499</v>
      </c>
      <c r="F546" s="229" t="s">
        <v>468</v>
      </c>
      <c r="G546" s="229">
        <v>20211130</v>
      </c>
      <c r="H546" s="232">
        <v>1</v>
      </c>
      <c r="I546" s="232" t="s">
        <v>33</v>
      </c>
      <c r="J546" s="229" t="s">
        <v>656</v>
      </c>
      <c r="K546" s="232" t="s">
        <v>10</v>
      </c>
      <c r="L546" s="232" t="s">
        <v>445</v>
      </c>
      <c r="M546" s="234" t="s">
        <v>734</v>
      </c>
      <c r="N546" s="232" t="s">
        <v>23</v>
      </c>
      <c r="O546" s="232" t="s">
        <v>23</v>
      </c>
      <c r="P546" s="232" t="s">
        <v>23</v>
      </c>
      <c r="Q546" s="232" t="s">
        <v>23</v>
      </c>
      <c r="R546" s="232" t="s">
        <v>23</v>
      </c>
      <c r="S546" s="232" t="s">
        <v>23</v>
      </c>
      <c r="T546" s="229" t="s">
        <v>23</v>
      </c>
      <c r="U546" s="232">
        <v>0</v>
      </c>
      <c r="V546" s="232">
        <v>0</v>
      </c>
      <c r="W546" s="229" t="s">
        <v>469</v>
      </c>
      <c r="X546" s="80" t="s">
        <v>450</v>
      </c>
      <c r="Y546" s="232" t="s">
        <v>1</v>
      </c>
    </row>
    <row r="547" spans="1:25">
      <c r="A547" s="232">
        <f t="shared" si="8"/>
        <v>544</v>
      </c>
      <c r="B547" s="232">
        <v>11</v>
      </c>
      <c r="C547" s="232" t="s">
        <v>716</v>
      </c>
      <c r="D547" s="232">
        <v>21609</v>
      </c>
      <c r="E547" s="232" t="s">
        <v>500</v>
      </c>
      <c r="F547" s="229">
        <v>20211201</v>
      </c>
      <c r="G547" s="229">
        <v>20220531</v>
      </c>
      <c r="H547" s="232">
        <v>1</v>
      </c>
      <c r="I547" s="232" t="s">
        <v>33</v>
      </c>
      <c r="J547" s="229" t="s">
        <v>656</v>
      </c>
      <c r="K547" s="232" t="s">
        <v>10</v>
      </c>
      <c r="L547" s="232" t="s">
        <v>445</v>
      </c>
      <c r="M547" s="234" t="s">
        <v>734</v>
      </c>
      <c r="N547" s="232" t="s">
        <v>23</v>
      </c>
      <c r="O547" s="232" t="s">
        <v>23</v>
      </c>
      <c r="P547" s="232" t="s">
        <v>23</v>
      </c>
      <c r="Q547" s="232" t="s">
        <v>23</v>
      </c>
      <c r="R547" s="232" t="s">
        <v>23</v>
      </c>
      <c r="S547" s="232" t="s">
        <v>23</v>
      </c>
      <c r="T547" s="229" t="s">
        <v>23</v>
      </c>
      <c r="U547" s="232">
        <v>0</v>
      </c>
      <c r="V547" s="232">
        <v>0</v>
      </c>
      <c r="W547" s="229" t="s">
        <v>469</v>
      </c>
      <c r="X547" s="80" t="s">
        <v>450</v>
      </c>
      <c r="Y547" s="232" t="s">
        <v>1</v>
      </c>
    </row>
    <row r="548" spans="1:25">
      <c r="A548" s="232">
        <f t="shared" si="8"/>
        <v>545</v>
      </c>
      <c r="B548" s="232">
        <v>1</v>
      </c>
      <c r="C548" s="232" t="s">
        <v>716</v>
      </c>
      <c r="D548" s="232">
        <v>99100</v>
      </c>
      <c r="E548" s="232" t="s">
        <v>499</v>
      </c>
      <c r="F548" s="229" t="s">
        <v>468</v>
      </c>
      <c r="G548" s="229">
        <v>20211130</v>
      </c>
      <c r="H548" s="232">
        <v>1</v>
      </c>
      <c r="I548" s="232" t="s">
        <v>33</v>
      </c>
      <c r="J548" s="229" t="s">
        <v>656</v>
      </c>
      <c r="K548" s="232" t="s">
        <v>10</v>
      </c>
      <c r="L548" s="232" t="s">
        <v>445</v>
      </c>
      <c r="M548" s="235" t="s">
        <v>98</v>
      </c>
      <c r="N548" s="232" t="s">
        <v>23</v>
      </c>
      <c r="O548" s="232" t="s">
        <v>23</v>
      </c>
      <c r="P548" s="232" t="s">
        <v>23</v>
      </c>
      <c r="Q548" s="232" t="s">
        <v>23</v>
      </c>
      <c r="R548" s="232" t="s">
        <v>23</v>
      </c>
      <c r="S548" s="232" t="s">
        <v>23</v>
      </c>
      <c r="T548" s="229" t="s">
        <v>23</v>
      </c>
      <c r="U548" s="232">
        <v>0</v>
      </c>
      <c r="V548" s="232">
        <v>0</v>
      </c>
      <c r="W548" s="229" t="s">
        <v>469</v>
      </c>
      <c r="X548" s="80" t="s">
        <v>20</v>
      </c>
      <c r="Y548" s="232" t="s">
        <v>1</v>
      </c>
    </row>
    <row r="549" spans="1:25">
      <c r="A549" s="232">
        <f t="shared" si="8"/>
        <v>546</v>
      </c>
      <c r="B549" s="232">
        <v>1</v>
      </c>
      <c r="C549" s="232" t="s">
        <v>716</v>
      </c>
      <c r="D549" s="232">
        <v>99100</v>
      </c>
      <c r="E549" s="232" t="s">
        <v>500</v>
      </c>
      <c r="F549" s="229">
        <v>20211201</v>
      </c>
      <c r="G549" s="229">
        <v>20220531</v>
      </c>
      <c r="H549" s="232">
        <v>1</v>
      </c>
      <c r="I549" s="232" t="s">
        <v>33</v>
      </c>
      <c r="J549" s="229" t="s">
        <v>656</v>
      </c>
      <c r="K549" s="232" t="s">
        <v>10</v>
      </c>
      <c r="L549" s="232" t="s">
        <v>445</v>
      </c>
      <c r="M549" s="235" t="s">
        <v>98</v>
      </c>
      <c r="N549" s="232" t="s">
        <v>23</v>
      </c>
      <c r="O549" s="232" t="s">
        <v>23</v>
      </c>
      <c r="P549" s="232" t="s">
        <v>23</v>
      </c>
      <c r="Q549" s="232" t="s">
        <v>23</v>
      </c>
      <c r="R549" s="232" t="s">
        <v>23</v>
      </c>
      <c r="S549" s="232" t="s">
        <v>23</v>
      </c>
      <c r="T549" s="229" t="s">
        <v>23</v>
      </c>
      <c r="U549" s="232">
        <v>0</v>
      </c>
      <c r="V549" s="232">
        <v>0</v>
      </c>
      <c r="W549" s="229" t="s">
        <v>469</v>
      </c>
      <c r="X549" s="80" t="s">
        <v>20</v>
      </c>
      <c r="Y549" s="232" t="s">
        <v>1</v>
      </c>
    </row>
    <row r="550" spans="1:25">
      <c r="A550" s="232">
        <f t="shared" si="8"/>
        <v>547</v>
      </c>
      <c r="B550" s="232">
        <v>11</v>
      </c>
      <c r="C550" s="232" t="s">
        <v>716</v>
      </c>
      <c r="D550" s="232">
        <v>99100</v>
      </c>
      <c r="E550" s="232" t="s">
        <v>499</v>
      </c>
      <c r="F550" s="229" t="s">
        <v>468</v>
      </c>
      <c r="G550" s="229">
        <v>20211130</v>
      </c>
      <c r="H550" s="232">
        <v>1</v>
      </c>
      <c r="I550" s="232" t="s">
        <v>33</v>
      </c>
      <c r="J550" s="229" t="s">
        <v>656</v>
      </c>
      <c r="K550" s="232" t="s">
        <v>10</v>
      </c>
      <c r="L550" s="232" t="s">
        <v>445</v>
      </c>
      <c r="M550" s="235" t="s">
        <v>98</v>
      </c>
      <c r="N550" s="232" t="s">
        <v>23</v>
      </c>
      <c r="O550" s="232" t="s">
        <v>23</v>
      </c>
      <c r="P550" s="232" t="s">
        <v>23</v>
      </c>
      <c r="Q550" s="232" t="s">
        <v>23</v>
      </c>
      <c r="R550" s="232" t="s">
        <v>23</v>
      </c>
      <c r="S550" s="232" t="s">
        <v>23</v>
      </c>
      <c r="T550" s="229" t="s">
        <v>23</v>
      </c>
      <c r="U550" s="232">
        <v>0</v>
      </c>
      <c r="V550" s="232">
        <v>0</v>
      </c>
      <c r="W550" s="229" t="s">
        <v>469</v>
      </c>
      <c r="X550" s="80" t="s">
        <v>450</v>
      </c>
      <c r="Y550" s="232" t="s">
        <v>1</v>
      </c>
    </row>
    <row r="551" spans="1:25">
      <c r="A551" s="232">
        <f t="shared" si="8"/>
        <v>548</v>
      </c>
      <c r="B551" s="232">
        <v>11</v>
      </c>
      <c r="C551" s="232" t="s">
        <v>716</v>
      </c>
      <c r="D551" s="232">
        <v>99100</v>
      </c>
      <c r="E551" s="232" t="s">
        <v>500</v>
      </c>
      <c r="F551" s="229">
        <v>20211201</v>
      </c>
      <c r="G551" s="229">
        <v>20220531</v>
      </c>
      <c r="H551" s="232">
        <v>1</v>
      </c>
      <c r="I551" s="232" t="s">
        <v>33</v>
      </c>
      <c r="J551" s="229" t="s">
        <v>656</v>
      </c>
      <c r="K551" s="232" t="s">
        <v>10</v>
      </c>
      <c r="L551" s="232" t="s">
        <v>445</v>
      </c>
      <c r="M551" s="235" t="s">
        <v>98</v>
      </c>
      <c r="N551" s="232" t="s">
        <v>23</v>
      </c>
      <c r="O551" s="232" t="s">
        <v>23</v>
      </c>
      <c r="P551" s="232" t="s">
        <v>23</v>
      </c>
      <c r="Q551" s="232" t="s">
        <v>23</v>
      </c>
      <c r="R551" s="232" t="s">
        <v>23</v>
      </c>
      <c r="S551" s="232" t="s">
        <v>23</v>
      </c>
      <c r="T551" s="229" t="s">
        <v>23</v>
      </c>
      <c r="U551" s="232">
        <v>0</v>
      </c>
      <c r="V551" s="232">
        <v>0</v>
      </c>
      <c r="W551" s="229" t="s">
        <v>469</v>
      </c>
      <c r="X551" s="80" t="s">
        <v>450</v>
      </c>
      <c r="Y551" s="232" t="s">
        <v>1</v>
      </c>
    </row>
    <row r="552" spans="1:25">
      <c r="A552" s="232">
        <f t="shared" si="8"/>
        <v>549</v>
      </c>
      <c r="B552" s="232">
        <v>1</v>
      </c>
      <c r="C552" s="232" t="s">
        <v>716</v>
      </c>
      <c r="D552" s="232">
        <v>79101</v>
      </c>
      <c r="E552" s="232" t="s">
        <v>499</v>
      </c>
      <c r="F552" s="229" t="s">
        <v>468</v>
      </c>
      <c r="G552" s="229">
        <v>20211130</v>
      </c>
      <c r="H552" s="232">
        <v>1</v>
      </c>
      <c r="I552" s="232" t="s">
        <v>33</v>
      </c>
      <c r="J552" s="229" t="s">
        <v>656</v>
      </c>
      <c r="K552" s="232" t="s">
        <v>10</v>
      </c>
      <c r="L552" s="232" t="s">
        <v>445</v>
      </c>
      <c r="M552" s="235" t="s">
        <v>98</v>
      </c>
      <c r="N552" s="232" t="s">
        <v>23</v>
      </c>
      <c r="O552" s="232" t="s">
        <v>23</v>
      </c>
      <c r="P552" s="232" t="s">
        <v>23</v>
      </c>
      <c r="Q552" s="232" t="s">
        <v>23</v>
      </c>
      <c r="R552" s="232" t="s">
        <v>23</v>
      </c>
      <c r="S552" s="232" t="s">
        <v>23</v>
      </c>
      <c r="T552" s="229" t="s">
        <v>23</v>
      </c>
      <c r="U552" s="232">
        <v>0</v>
      </c>
      <c r="V552" s="232">
        <v>0</v>
      </c>
      <c r="W552" s="229" t="s">
        <v>469</v>
      </c>
      <c r="X552" s="80" t="s">
        <v>20</v>
      </c>
      <c r="Y552" s="232" t="s">
        <v>1</v>
      </c>
    </row>
    <row r="553" spans="1:25">
      <c r="A553" s="232">
        <f t="shared" si="8"/>
        <v>550</v>
      </c>
      <c r="B553" s="232">
        <v>1</v>
      </c>
      <c r="C553" s="232" t="s">
        <v>716</v>
      </c>
      <c r="D553" s="232">
        <v>79101</v>
      </c>
      <c r="E553" s="232" t="s">
        <v>500</v>
      </c>
      <c r="F553" s="229">
        <v>20211201</v>
      </c>
      <c r="G553" s="229">
        <v>20220531</v>
      </c>
      <c r="H553" s="232">
        <v>1</v>
      </c>
      <c r="I553" s="232" t="s">
        <v>33</v>
      </c>
      <c r="J553" s="229" t="s">
        <v>656</v>
      </c>
      <c r="K553" s="232" t="s">
        <v>10</v>
      </c>
      <c r="L553" s="232" t="s">
        <v>445</v>
      </c>
      <c r="M553" s="235" t="s">
        <v>98</v>
      </c>
      <c r="N553" s="232" t="s">
        <v>23</v>
      </c>
      <c r="O553" s="232" t="s">
        <v>23</v>
      </c>
      <c r="P553" s="232" t="s">
        <v>23</v>
      </c>
      <c r="Q553" s="232" t="s">
        <v>23</v>
      </c>
      <c r="R553" s="232" t="s">
        <v>23</v>
      </c>
      <c r="S553" s="232" t="s">
        <v>23</v>
      </c>
      <c r="T553" s="229" t="s">
        <v>23</v>
      </c>
      <c r="U553" s="232">
        <v>0</v>
      </c>
      <c r="V553" s="232">
        <v>0</v>
      </c>
      <c r="W553" s="229" t="s">
        <v>469</v>
      </c>
      <c r="X553" s="80" t="s">
        <v>20</v>
      </c>
      <c r="Y553" s="232" t="s">
        <v>1</v>
      </c>
    </row>
    <row r="554" spans="1:25">
      <c r="A554" s="232">
        <f t="shared" si="8"/>
        <v>551</v>
      </c>
      <c r="B554" s="232">
        <v>11</v>
      </c>
      <c r="C554" s="232" t="s">
        <v>716</v>
      </c>
      <c r="D554" s="232">
        <v>79101</v>
      </c>
      <c r="E554" s="232" t="s">
        <v>499</v>
      </c>
      <c r="F554" s="229" t="s">
        <v>468</v>
      </c>
      <c r="G554" s="229">
        <v>20211130</v>
      </c>
      <c r="H554" s="232">
        <v>1</v>
      </c>
      <c r="I554" s="232" t="s">
        <v>33</v>
      </c>
      <c r="J554" s="229" t="s">
        <v>656</v>
      </c>
      <c r="K554" s="232" t="s">
        <v>10</v>
      </c>
      <c r="L554" s="232" t="s">
        <v>445</v>
      </c>
      <c r="M554" s="235" t="s">
        <v>98</v>
      </c>
      <c r="N554" s="232" t="s">
        <v>23</v>
      </c>
      <c r="O554" s="232" t="s">
        <v>23</v>
      </c>
      <c r="P554" s="232" t="s">
        <v>23</v>
      </c>
      <c r="Q554" s="232" t="s">
        <v>23</v>
      </c>
      <c r="R554" s="232" t="s">
        <v>23</v>
      </c>
      <c r="S554" s="232" t="s">
        <v>23</v>
      </c>
      <c r="T554" s="229" t="s">
        <v>23</v>
      </c>
      <c r="U554" s="232">
        <v>0</v>
      </c>
      <c r="V554" s="232">
        <v>0</v>
      </c>
      <c r="W554" s="229" t="s">
        <v>469</v>
      </c>
      <c r="X554" s="80" t="s">
        <v>450</v>
      </c>
      <c r="Y554" s="232" t="s">
        <v>1</v>
      </c>
    </row>
    <row r="555" spans="1:25">
      <c r="A555" s="232">
        <f t="shared" si="8"/>
        <v>552</v>
      </c>
      <c r="B555" s="232">
        <v>11</v>
      </c>
      <c r="C555" s="232" t="s">
        <v>716</v>
      </c>
      <c r="D555" s="232">
        <v>79101</v>
      </c>
      <c r="E555" s="232" t="s">
        <v>500</v>
      </c>
      <c r="F555" s="229">
        <v>20211201</v>
      </c>
      <c r="G555" s="229">
        <v>20220531</v>
      </c>
      <c r="H555" s="232">
        <v>1</v>
      </c>
      <c r="I555" s="232" t="s">
        <v>33</v>
      </c>
      <c r="J555" s="229" t="s">
        <v>656</v>
      </c>
      <c r="K555" s="232" t="s">
        <v>10</v>
      </c>
      <c r="L555" s="232" t="s">
        <v>445</v>
      </c>
      <c r="M555" s="235" t="s">
        <v>98</v>
      </c>
      <c r="N555" s="232" t="s">
        <v>23</v>
      </c>
      <c r="O555" s="232" t="s">
        <v>23</v>
      </c>
      <c r="P555" s="232" t="s">
        <v>23</v>
      </c>
      <c r="Q555" s="232" t="s">
        <v>23</v>
      </c>
      <c r="R555" s="232" t="s">
        <v>23</v>
      </c>
      <c r="S555" s="232" t="s">
        <v>23</v>
      </c>
      <c r="T555" s="229" t="s">
        <v>23</v>
      </c>
      <c r="U555" s="232">
        <v>0</v>
      </c>
      <c r="V555" s="232">
        <v>0</v>
      </c>
      <c r="W555" s="229" t="s">
        <v>469</v>
      </c>
      <c r="X555" s="80" t="s">
        <v>450</v>
      </c>
      <c r="Y555" s="232" t="s">
        <v>1</v>
      </c>
    </row>
    <row r="556" spans="1:25">
      <c r="A556" s="232">
        <f t="shared" si="8"/>
        <v>553</v>
      </c>
      <c r="B556" s="232">
        <v>1</v>
      </c>
      <c r="C556" s="232" t="s">
        <v>716</v>
      </c>
      <c r="D556" s="232">
        <v>11609</v>
      </c>
      <c r="E556" s="232" t="s">
        <v>499</v>
      </c>
      <c r="F556" s="229" t="s">
        <v>468</v>
      </c>
      <c r="G556" s="229">
        <v>20211130</v>
      </c>
      <c r="H556" s="232">
        <v>1</v>
      </c>
      <c r="I556" s="232" t="s">
        <v>33</v>
      </c>
      <c r="J556" s="229" t="s">
        <v>656</v>
      </c>
      <c r="K556" s="232" t="s">
        <v>10</v>
      </c>
      <c r="L556" s="232" t="s">
        <v>445</v>
      </c>
      <c r="M556" s="235" t="s">
        <v>98</v>
      </c>
      <c r="N556" s="232" t="s">
        <v>23</v>
      </c>
      <c r="O556" s="232" t="s">
        <v>23</v>
      </c>
      <c r="P556" s="232" t="s">
        <v>23</v>
      </c>
      <c r="Q556" s="232" t="s">
        <v>23</v>
      </c>
      <c r="R556" s="232" t="s">
        <v>23</v>
      </c>
      <c r="S556" s="232" t="s">
        <v>23</v>
      </c>
      <c r="T556" s="229" t="s">
        <v>23</v>
      </c>
      <c r="U556" s="232">
        <v>0</v>
      </c>
      <c r="V556" s="232">
        <v>0</v>
      </c>
      <c r="W556" s="229" t="s">
        <v>469</v>
      </c>
      <c r="X556" s="80" t="s">
        <v>20</v>
      </c>
      <c r="Y556" s="232" t="s">
        <v>1</v>
      </c>
    </row>
    <row r="557" spans="1:25">
      <c r="A557" s="232">
        <f t="shared" si="8"/>
        <v>554</v>
      </c>
      <c r="B557" s="232">
        <v>1</v>
      </c>
      <c r="C557" s="232" t="s">
        <v>716</v>
      </c>
      <c r="D557" s="232">
        <v>11609</v>
      </c>
      <c r="E557" s="232" t="s">
        <v>500</v>
      </c>
      <c r="F557" s="229">
        <v>20211201</v>
      </c>
      <c r="G557" s="229">
        <v>20220531</v>
      </c>
      <c r="H557" s="232">
        <v>1</v>
      </c>
      <c r="I557" s="232" t="s">
        <v>33</v>
      </c>
      <c r="J557" s="229" t="s">
        <v>656</v>
      </c>
      <c r="K557" s="232" t="s">
        <v>10</v>
      </c>
      <c r="L557" s="232" t="s">
        <v>445</v>
      </c>
      <c r="M557" s="235" t="s">
        <v>98</v>
      </c>
      <c r="N557" s="232" t="s">
        <v>23</v>
      </c>
      <c r="O557" s="232" t="s">
        <v>23</v>
      </c>
      <c r="P557" s="232" t="s">
        <v>23</v>
      </c>
      <c r="Q557" s="232" t="s">
        <v>23</v>
      </c>
      <c r="R557" s="232" t="s">
        <v>23</v>
      </c>
      <c r="S557" s="232" t="s">
        <v>23</v>
      </c>
      <c r="T557" s="229" t="s">
        <v>23</v>
      </c>
      <c r="U557" s="232">
        <v>0</v>
      </c>
      <c r="V557" s="232">
        <v>0</v>
      </c>
      <c r="W557" s="229" t="s">
        <v>469</v>
      </c>
      <c r="X557" s="80" t="s">
        <v>20</v>
      </c>
      <c r="Y557" s="232" t="s">
        <v>1</v>
      </c>
    </row>
    <row r="558" spans="1:25">
      <c r="A558" s="232">
        <f t="shared" si="8"/>
        <v>555</v>
      </c>
      <c r="B558" s="232">
        <v>11</v>
      </c>
      <c r="C558" s="232" t="s">
        <v>716</v>
      </c>
      <c r="D558" s="232">
        <v>11609</v>
      </c>
      <c r="E558" s="232" t="s">
        <v>499</v>
      </c>
      <c r="F558" s="229" t="s">
        <v>468</v>
      </c>
      <c r="G558" s="229">
        <v>20211130</v>
      </c>
      <c r="H558" s="232">
        <v>1</v>
      </c>
      <c r="I558" s="232" t="s">
        <v>33</v>
      </c>
      <c r="J558" s="229" t="s">
        <v>656</v>
      </c>
      <c r="K558" s="232" t="s">
        <v>10</v>
      </c>
      <c r="L558" s="232" t="s">
        <v>445</v>
      </c>
      <c r="M558" s="235" t="s">
        <v>98</v>
      </c>
      <c r="N558" s="232" t="s">
        <v>23</v>
      </c>
      <c r="O558" s="232" t="s">
        <v>23</v>
      </c>
      <c r="P558" s="232" t="s">
        <v>23</v>
      </c>
      <c r="Q558" s="232" t="s">
        <v>23</v>
      </c>
      <c r="R558" s="232" t="s">
        <v>23</v>
      </c>
      <c r="S558" s="232" t="s">
        <v>23</v>
      </c>
      <c r="T558" s="229" t="s">
        <v>23</v>
      </c>
      <c r="U558" s="232">
        <v>0</v>
      </c>
      <c r="V558" s="232">
        <v>0</v>
      </c>
      <c r="W558" s="229" t="s">
        <v>469</v>
      </c>
      <c r="X558" s="80" t="s">
        <v>450</v>
      </c>
      <c r="Y558" s="232" t="s">
        <v>1</v>
      </c>
    </row>
    <row r="559" spans="1:25">
      <c r="A559" s="232">
        <f t="shared" si="8"/>
        <v>556</v>
      </c>
      <c r="B559" s="232">
        <v>11</v>
      </c>
      <c r="C559" s="232" t="s">
        <v>716</v>
      </c>
      <c r="D559" s="232">
        <v>11609</v>
      </c>
      <c r="E559" s="232" t="s">
        <v>500</v>
      </c>
      <c r="F559" s="229">
        <v>20211201</v>
      </c>
      <c r="G559" s="229">
        <v>20220531</v>
      </c>
      <c r="H559" s="232">
        <v>1</v>
      </c>
      <c r="I559" s="232" t="s">
        <v>33</v>
      </c>
      <c r="J559" s="229" t="s">
        <v>656</v>
      </c>
      <c r="K559" s="232" t="s">
        <v>10</v>
      </c>
      <c r="L559" s="232" t="s">
        <v>445</v>
      </c>
      <c r="M559" s="235" t="s">
        <v>98</v>
      </c>
      <c r="N559" s="232" t="s">
        <v>23</v>
      </c>
      <c r="O559" s="232" t="s">
        <v>23</v>
      </c>
      <c r="P559" s="232" t="s">
        <v>23</v>
      </c>
      <c r="Q559" s="232" t="s">
        <v>23</v>
      </c>
      <c r="R559" s="232" t="s">
        <v>23</v>
      </c>
      <c r="S559" s="232" t="s">
        <v>23</v>
      </c>
      <c r="T559" s="229" t="s">
        <v>23</v>
      </c>
      <c r="U559" s="232">
        <v>0</v>
      </c>
      <c r="V559" s="232">
        <v>0</v>
      </c>
      <c r="W559" s="229" t="s">
        <v>469</v>
      </c>
      <c r="X559" s="80" t="s">
        <v>450</v>
      </c>
      <c r="Y559" s="232" t="s">
        <v>1</v>
      </c>
    </row>
    <row r="560" spans="1:25">
      <c r="A560" s="232">
        <f t="shared" si="8"/>
        <v>557</v>
      </c>
      <c r="B560" s="232">
        <v>1</v>
      </c>
      <c r="C560" s="232" t="s">
        <v>716</v>
      </c>
      <c r="D560" s="232">
        <v>21609</v>
      </c>
      <c r="E560" s="232" t="s">
        <v>499</v>
      </c>
      <c r="F560" s="229" t="s">
        <v>468</v>
      </c>
      <c r="G560" s="229">
        <v>20211130</v>
      </c>
      <c r="H560" s="232">
        <v>1</v>
      </c>
      <c r="I560" s="232" t="s">
        <v>33</v>
      </c>
      <c r="J560" s="229" t="s">
        <v>656</v>
      </c>
      <c r="K560" s="232" t="s">
        <v>10</v>
      </c>
      <c r="L560" s="232" t="s">
        <v>445</v>
      </c>
      <c r="M560" s="235" t="s">
        <v>98</v>
      </c>
      <c r="N560" s="232" t="s">
        <v>23</v>
      </c>
      <c r="O560" s="232" t="s">
        <v>23</v>
      </c>
      <c r="P560" s="232" t="s">
        <v>23</v>
      </c>
      <c r="Q560" s="232" t="s">
        <v>23</v>
      </c>
      <c r="R560" s="232" t="s">
        <v>23</v>
      </c>
      <c r="S560" s="232" t="s">
        <v>23</v>
      </c>
      <c r="T560" s="229" t="s">
        <v>23</v>
      </c>
      <c r="U560" s="232">
        <v>0</v>
      </c>
      <c r="V560" s="232">
        <v>0</v>
      </c>
      <c r="W560" s="229" t="s">
        <v>469</v>
      </c>
      <c r="X560" s="80" t="s">
        <v>20</v>
      </c>
      <c r="Y560" s="232" t="s">
        <v>1</v>
      </c>
    </row>
    <row r="561" spans="1:25">
      <c r="A561" s="232">
        <f t="shared" si="8"/>
        <v>558</v>
      </c>
      <c r="B561" s="232">
        <v>1</v>
      </c>
      <c r="C561" s="232" t="s">
        <v>716</v>
      </c>
      <c r="D561" s="232">
        <v>21609</v>
      </c>
      <c r="E561" s="232" t="s">
        <v>500</v>
      </c>
      <c r="F561" s="229">
        <v>20211201</v>
      </c>
      <c r="G561" s="229">
        <v>20220531</v>
      </c>
      <c r="H561" s="232">
        <v>1</v>
      </c>
      <c r="I561" s="232" t="s">
        <v>33</v>
      </c>
      <c r="J561" s="229" t="s">
        <v>656</v>
      </c>
      <c r="K561" s="232" t="s">
        <v>10</v>
      </c>
      <c r="L561" s="232" t="s">
        <v>445</v>
      </c>
      <c r="M561" s="235" t="s">
        <v>98</v>
      </c>
      <c r="N561" s="232" t="s">
        <v>23</v>
      </c>
      <c r="O561" s="232" t="s">
        <v>23</v>
      </c>
      <c r="P561" s="232" t="s">
        <v>23</v>
      </c>
      <c r="Q561" s="232" t="s">
        <v>23</v>
      </c>
      <c r="R561" s="232" t="s">
        <v>23</v>
      </c>
      <c r="S561" s="232" t="s">
        <v>23</v>
      </c>
      <c r="T561" s="229" t="s">
        <v>23</v>
      </c>
      <c r="U561" s="232">
        <v>0</v>
      </c>
      <c r="V561" s="232">
        <v>0</v>
      </c>
      <c r="W561" s="229" t="s">
        <v>469</v>
      </c>
      <c r="X561" s="80" t="s">
        <v>20</v>
      </c>
      <c r="Y561" s="232" t="s">
        <v>1</v>
      </c>
    </row>
    <row r="562" spans="1:25">
      <c r="A562" s="232">
        <f t="shared" si="8"/>
        <v>559</v>
      </c>
      <c r="B562" s="232">
        <v>11</v>
      </c>
      <c r="C562" s="232" t="s">
        <v>716</v>
      </c>
      <c r="D562" s="232">
        <v>21609</v>
      </c>
      <c r="E562" s="232" t="s">
        <v>499</v>
      </c>
      <c r="F562" s="229" t="s">
        <v>468</v>
      </c>
      <c r="G562" s="229">
        <v>20211130</v>
      </c>
      <c r="H562" s="232">
        <v>1</v>
      </c>
      <c r="I562" s="232" t="s">
        <v>33</v>
      </c>
      <c r="J562" s="229" t="s">
        <v>656</v>
      </c>
      <c r="K562" s="232" t="s">
        <v>10</v>
      </c>
      <c r="L562" s="232" t="s">
        <v>445</v>
      </c>
      <c r="M562" s="235" t="s">
        <v>98</v>
      </c>
      <c r="N562" s="232" t="s">
        <v>23</v>
      </c>
      <c r="O562" s="232" t="s">
        <v>23</v>
      </c>
      <c r="P562" s="232" t="s">
        <v>23</v>
      </c>
      <c r="Q562" s="232" t="s">
        <v>23</v>
      </c>
      <c r="R562" s="232" t="s">
        <v>23</v>
      </c>
      <c r="S562" s="232" t="s">
        <v>23</v>
      </c>
      <c r="T562" s="229" t="s">
        <v>23</v>
      </c>
      <c r="U562" s="232">
        <v>0</v>
      </c>
      <c r="V562" s="232">
        <v>0</v>
      </c>
      <c r="W562" s="229" t="s">
        <v>469</v>
      </c>
      <c r="X562" s="80" t="s">
        <v>450</v>
      </c>
      <c r="Y562" s="232" t="s">
        <v>1</v>
      </c>
    </row>
    <row r="563" spans="1:25">
      <c r="A563" s="232">
        <f t="shared" si="8"/>
        <v>560</v>
      </c>
      <c r="B563" s="232">
        <v>11</v>
      </c>
      <c r="C563" s="232" t="s">
        <v>716</v>
      </c>
      <c r="D563" s="232">
        <v>21609</v>
      </c>
      <c r="E563" s="232" t="s">
        <v>500</v>
      </c>
      <c r="F563" s="229">
        <v>20211201</v>
      </c>
      <c r="G563" s="229">
        <v>20220531</v>
      </c>
      <c r="H563" s="232">
        <v>1</v>
      </c>
      <c r="I563" s="232" t="s">
        <v>33</v>
      </c>
      <c r="J563" s="229" t="s">
        <v>656</v>
      </c>
      <c r="K563" s="232" t="s">
        <v>10</v>
      </c>
      <c r="L563" s="232" t="s">
        <v>445</v>
      </c>
      <c r="M563" s="235" t="s">
        <v>98</v>
      </c>
      <c r="N563" s="232" t="s">
        <v>23</v>
      </c>
      <c r="O563" s="232" t="s">
        <v>23</v>
      </c>
      <c r="P563" s="232" t="s">
        <v>23</v>
      </c>
      <c r="Q563" s="232" t="s">
        <v>23</v>
      </c>
      <c r="R563" s="232" t="s">
        <v>23</v>
      </c>
      <c r="S563" s="232" t="s">
        <v>23</v>
      </c>
      <c r="T563" s="229" t="s">
        <v>23</v>
      </c>
      <c r="U563" s="232">
        <v>0</v>
      </c>
      <c r="V563" s="232">
        <v>0</v>
      </c>
      <c r="W563" s="229" t="s">
        <v>469</v>
      </c>
      <c r="X563" s="80" t="s">
        <v>450</v>
      </c>
      <c r="Y563" s="232" t="s">
        <v>1</v>
      </c>
    </row>
    <row r="564" spans="1:25">
      <c r="A564" s="232">
        <f t="shared" si="8"/>
        <v>561</v>
      </c>
      <c r="B564" s="232">
        <v>1</v>
      </c>
      <c r="C564" s="232" t="s">
        <v>716</v>
      </c>
      <c r="D564" s="232">
        <v>99100</v>
      </c>
      <c r="E564" s="232" t="s">
        <v>499</v>
      </c>
      <c r="F564" s="229" t="s">
        <v>468</v>
      </c>
      <c r="G564" s="229">
        <v>20211130</v>
      </c>
      <c r="H564" s="232">
        <v>1</v>
      </c>
      <c r="I564" s="232" t="s">
        <v>33</v>
      </c>
      <c r="J564" s="229" t="s">
        <v>656</v>
      </c>
      <c r="K564" s="232" t="s">
        <v>10</v>
      </c>
      <c r="L564" s="232" t="s">
        <v>445</v>
      </c>
      <c r="M564" s="234" t="s">
        <v>99</v>
      </c>
      <c r="N564" s="232" t="s">
        <v>23</v>
      </c>
      <c r="O564" s="232" t="s">
        <v>23</v>
      </c>
      <c r="P564" s="232" t="s">
        <v>23</v>
      </c>
      <c r="Q564" s="232" t="s">
        <v>23</v>
      </c>
      <c r="R564" s="232" t="s">
        <v>23</v>
      </c>
      <c r="S564" s="232" t="s">
        <v>23</v>
      </c>
      <c r="T564" s="229" t="s">
        <v>23</v>
      </c>
      <c r="U564" s="232">
        <v>0</v>
      </c>
      <c r="V564" s="232">
        <v>0</v>
      </c>
      <c r="W564" s="229" t="s">
        <v>469</v>
      </c>
      <c r="X564" s="80" t="s">
        <v>20</v>
      </c>
      <c r="Y564" s="232" t="s">
        <v>1</v>
      </c>
    </row>
    <row r="565" spans="1:25">
      <c r="A565" s="232">
        <f t="shared" si="8"/>
        <v>562</v>
      </c>
      <c r="B565" s="232">
        <v>1</v>
      </c>
      <c r="C565" s="232" t="s">
        <v>716</v>
      </c>
      <c r="D565" s="232">
        <v>99100</v>
      </c>
      <c r="E565" s="232" t="s">
        <v>500</v>
      </c>
      <c r="F565" s="229">
        <v>20211201</v>
      </c>
      <c r="G565" s="229">
        <v>20220531</v>
      </c>
      <c r="H565" s="232">
        <v>1</v>
      </c>
      <c r="I565" s="232" t="s">
        <v>33</v>
      </c>
      <c r="J565" s="229" t="s">
        <v>656</v>
      </c>
      <c r="K565" s="232" t="s">
        <v>10</v>
      </c>
      <c r="L565" s="232" t="s">
        <v>445</v>
      </c>
      <c r="M565" s="234" t="s">
        <v>99</v>
      </c>
      <c r="N565" s="232" t="s">
        <v>23</v>
      </c>
      <c r="O565" s="232" t="s">
        <v>23</v>
      </c>
      <c r="P565" s="232" t="s">
        <v>23</v>
      </c>
      <c r="Q565" s="232" t="s">
        <v>23</v>
      </c>
      <c r="R565" s="232" t="s">
        <v>23</v>
      </c>
      <c r="S565" s="232" t="s">
        <v>23</v>
      </c>
      <c r="T565" s="229" t="s">
        <v>23</v>
      </c>
      <c r="U565" s="232">
        <v>0</v>
      </c>
      <c r="V565" s="232">
        <v>0</v>
      </c>
      <c r="W565" s="229" t="s">
        <v>469</v>
      </c>
      <c r="X565" s="80" t="s">
        <v>20</v>
      </c>
      <c r="Y565" s="232" t="s">
        <v>1</v>
      </c>
    </row>
    <row r="566" spans="1:25">
      <c r="A566" s="232">
        <f t="shared" si="8"/>
        <v>563</v>
      </c>
      <c r="B566" s="232">
        <v>11</v>
      </c>
      <c r="C566" s="232" t="s">
        <v>716</v>
      </c>
      <c r="D566" s="232">
        <v>99100</v>
      </c>
      <c r="E566" s="232" t="s">
        <v>499</v>
      </c>
      <c r="F566" s="229" t="s">
        <v>468</v>
      </c>
      <c r="G566" s="229">
        <v>20211130</v>
      </c>
      <c r="H566" s="232">
        <v>1</v>
      </c>
      <c r="I566" s="232" t="s">
        <v>33</v>
      </c>
      <c r="J566" s="229" t="s">
        <v>656</v>
      </c>
      <c r="K566" s="232" t="s">
        <v>10</v>
      </c>
      <c r="L566" s="232" t="s">
        <v>445</v>
      </c>
      <c r="M566" s="234" t="s">
        <v>99</v>
      </c>
      <c r="N566" s="232" t="s">
        <v>23</v>
      </c>
      <c r="O566" s="232" t="s">
        <v>23</v>
      </c>
      <c r="P566" s="232" t="s">
        <v>23</v>
      </c>
      <c r="Q566" s="232" t="s">
        <v>23</v>
      </c>
      <c r="R566" s="232" t="s">
        <v>23</v>
      </c>
      <c r="S566" s="232" t="s">
        <v>23</v>
      </c>
      <c r="T566" s="229" t="s">
        <v>23</v>
      </c>
      <c r="U566" s="232">
        <v>0</v>
      </c>
      <c r="V566" s="232">
        <v>0</v>
      </c>
      <c r="W566" s="229" t="s">
        <v>469</v>
      </c>
      <c r="X566" s="80" t="s">
        <v>450</v>
      </c>
      <c r="Y566" s="232" t="s">
        <v>1</v>
      </c>
    </row>
    <row r="567" spans="1:25">
      <c r="A567" s="232">
        <f t="shared" si="8"/>
        <v>564</v>
      </c>
      <c r="B567" s="232">
        <v>11</v>
      </c>
      <c r="C567" s="232" t="s">
        <v>716</v>
      </c>
      <c r="D567" s="232">
        <v>99100</v>
      </c>
      <c r="E567" s="232" t="s">
        <v>500</v>
      </c>
      <c r="F567" s="229">
        <v>20211201</v>
      </c>
      <c r="G567" s="229">
        <v>20220531</v>
      </c>
      <c r="H567" s="232">
        <v>1</v>
      </c>
      <c r="I567" s="232" t="s">
        <v>33</v>
      </c>
      <c r="J567" s="229" t="s">
        <v>656</v>
      </c>
      <c r="K567" s="232" t="s">
        <v>10</v>
      </c>
      <c r="L567" s="232" t="s">
        <v>445</v>
      </c>
      <c r="M567" s="234" t="s">
        <v>99</v>
      </c>
      <c r="N567" s="232" t="s">
        <v>23</v>
      </c>
      <c r="O567" s="232" t="s">
        <v>23</v>
      </c>
      <c r="P567" s="232" t="s">
        <v>23</v>
      </c>
      <c r="Q567" s="232" t="s">
        <v>23</v>
      </c>
      <c r="R567" s="232" t="s">
        <v>23</v>
      </c>
      <c r="S567" s="232" t="s">
        <v>23</v>
      </c>
      <c r="T567" s="229" t="s">
        <v>23</v>
      </c>
      <c r="U567" s="232">
        <v>0</v>
      </c>
      <c r="V567" s="232">
        <v>0</v>
      </c>
      <c r="W567" s="229" t="s">
        <v>469</v>
      </c>
      <c r="X567" s="80" t="s">
        <v>450</v>
      </c>
      <c r="Y567" s="232" t="s">
        <v>1</v>
      </c>
    </row>
    <row r="568" spans="1:25">
      <c r="A568" s="232">
        <f t="shared" si="8"/>
        <v>565</v>
      </c>
      <c r="B568" s="232">
        <v>1</v>
      </c>
      <c r="C568" s="232" t="s">
        <v>716</v>
      </c>
      <c r="D568" s="232">
        <v>79101</v>
      </c>
      <c r="E568" s="232" t="s">
        <v>499</v>
      </c>
      <c r="F568" s="229" t="s">
        <v>468</v>
      </c>
      <c r="G568" s="229">
        <v>20211130</v>
      </c>
      <c r="H568" s="232">
        <v>1</v>
      </c>
      <c r="I568" s="232" t="s">
        <v>33</v>
      </c>
      <c r="J568" s="229" t="s">
        <v>656</v>
      </c>
      <c r="K568" s="232" t="s">
        <v>10</v>
      </c>
      <c r="L568" s="232" t="s">
        <v>445</v>
      </c>
      <c r="M568" s="234" t="s">
        <v>99</v>
      </c>
      <c r="N568" s="232" t="s">
        <v>23</v>
      </c>
      <c r="O568" s="232" t="s">
        <v>23</v>
      </c>
      <c r="P568" s="232" t="s">
        <v>23</v>
      </c>
      <c r="Q568" s="232" t="s">
        <v>23</v>
      </c>
      <c r="R568" s="232" t="s">
        <v>23</v>
      </c>
      <c r="S568" s="232" t="s">
        <v>23</v>
      </c>
      <c r="T568" s="229" t="s">
        <v>23</v>
      </c>
      <c r="U568" s="232">
        <v>0</v>
      </c>
      <c r="V568" s="232">
        <v>0</v>
      </c>
      <c r="W568" s="229" t="s">
        <v>469</v>
      </c>
      <c r="X568" s="80" t="s">
        <v>20</v>
      </c>
      <c r="Y568" s="232" t="s">
        <v>1</v>
      </c>
    </row>
    <row r="569" spans="1:25">
      <c r="A569" s="232">
        <f t="shared" si="8"/>
        <v>566</v>
      </c>
      <c r="B569" s="232">
        <v>1</v>
      </c>
      <c r="C569" s="232" t="s">
        <v>716</v>
      </c>
      <c r="D569" s="232">
        <v>79101</v>
      </c>
      <c r="E569" s="232" t="s">
        <v>500</v>
      </c>
      <c r="F569" s="229">
        <v>20211201</v>
      </c>
      <c r="G569" s="229">
        <v>20220531</v>
      </c>
      <c r="H569" s="232">
        <v>1</v>
      </c>
      <c r="I569" s="232" t="s">
        <v>33</v>
      </c>
      <c r="J569" s="229" t="s">
        <v>656</v>
      </c>
      <c r="K569" s="232" t="s">
        <v>10</v>
      </c>
      <c r="L569" s="232" t="s">
        <v>445</v>
      </c>
      <c r="M569" s="234" t="s">
        <v>99</v>
      </c>
      <c r="N569" s="232" t="s">
        <v>23</v>
      </c>
      <c r="O569" s="232" t="s">
        <v>23</v>
      </c>
      <c r="P569" s="232" t="s">
        <v>23</v>
      </c>
      <c r="Q569" s="232" t="s">
        <v>23</v>
      </c>
      <c r="R569" s="232" t="s">
        <v>23</v>
      </c>
      <c r="S569" s="232" t="s">
        <v>23</v>
      </c>
      <c r="T569" s="229" t="s">
        <v>23</v>
      </c>
      <c r="U569" s="232">
        <v>0</v>
      </c>
      <c r="V569" s="232">
        <v>0</v>
      </c>
      <c r="W569" s="229" t="s">
        <v>469</v>
      </c>
      <c r="X569" s="80" t="s">
        <v>20</v>
      </c>
      <c r="Y569" s="232" t="s">
        <v>1</v>
      </c>
    </row>
    <row r="570" spans="1:25">
      <c r="A570" s="232">
        <f t="shared" si="8"/>
        <v>567</v>
      </c>
      <c r="B570" s="232">
        <v>11</v>
      </c>
      <c r="C570" s="232" t="s">
        <v>716</v>
      </c>
      <c r="D570" s="232">
        <v>79101</v>
      </c>
      <c r="E570" s="232" t="s">
        <v>499</v>
      </c>
      <c r="F570" s="229" t="s">
        <v>468</v>
      </c>
      <c r="G570" s="229">
        <v>20211130</v>
      </c>
      <c r="H570" s="232">
        <v>1</v>
      </c>
      <c r="I570" s="232" t="s">
        <v>33</v>
      </c>
      <c r="J570" s="229" t="s">
        <v>656</v>
      </c>
      <c r="K570" s="232" t="s">
        <v>10</v>
      </c>
      <c r="L570" s="232" t="s">
        <v>445</v>
      </c>
      <c r="M570" s="234" t="s">
        <v>99</v>
      </c>
      <c r="N570" s="232" t="s">
        <v>23</v>
      </c>
      <c r="O570" s="232" t="s">
        <v>23</v>
      </c>
      <c r="P570" s="232" t="s">
        <v>23</v>
      </c>
      <c r="Q570" s="232" t="s">
        <v>23</v>
      </c>
      <c r="R570" s="232" t="s">
        <v>23</v>
      </c>
      <c r="S570" s="232" t="s">
        <v>23</v>
      </c>
      <c r="T570" s="229" t="s">
        <v>23</v>
      </c>
      <c r="U570" s="232">
        <v>0</v>
      </c>
      <c r="V570" s="232">
        <v>0</v>
      </c>
      <c r="W570" s="229" t="s">
        <v>469</v>
      </c>
      <c r="X570" s="80" t="s">
        <v>450</v>
      </c>
      <c r="Y570" s="232" t="s">
        <v>1</v>
      </c>
    </row>
    <row r="571" spans="1:25">
      <c r="A571" s="232">
        <f t="shared" si="8"/>
        <v>568</v>
      </c>
      <c r="B571" s="232">
        <v>11</v>
      </c>
      <c r="C571" s="232" t="s">
        <v>716</v>
      </c>
      <c r="D571" s="232">
        <v>79101</v>
      </c>
      <c r="E571" s="232" t="s">
        <v>500</v>
      </c>
      <c r="F571" s="229">
        <v>20211201</v>
      </c>
      <c r="G571" s="229">
        <v>20220531</v>
      </c>
      <c r="H571" s="232">
        <v>1</v>
      </c>
      <c r="I571" s="232" t="s">
        <v>33</v>
      </c>
      <c r="J571" s="229" t="s">
        <v>656</v>
      </c>
      <c r="K571" s="232" t="s">
        <v>10</v>
      </c>
      <c r="L571" s="232" t="s">
        <v>445</v>
      </c>
      <c r="M571" s="234" t="s">
        <v>99</v>
      </c>
      <c r="N571" s="232" t="s">
        <v>23</v>
      </c>
      <c r="O571" s="232" t="s">
        <v>23</v>
      </c>
      <c r="P571" s="232" t="s">
        <v>23</v>
      </c>
      <c r="Q571" s="232" t="s">
        <v>23</v>
      </c>
      <c r="R571" s="232" t="s">
        <v>23</v>
      </c>
      <c r="S571" s="232" t="s">
        <v>23</v>
      </c>
      <c r="T571" s="229" t="s">
        <v>23</v>
      </c>
      <c r="U571" s="232">
        <v>0</v>
      </c>
      <c r="V571" s="232">
        <v>0</v>
      </c>
      <c r="W571" s="229" t="s">
        <v>469</v>
      </c>
      <c r="X571" s="80" t="s">
        <v>450</v>
      </c>
      <c r="Y571" s="232" t="s">
        <v>1</v>
      </c>
    </row>
    <row r="572" spans="1:25">
      <c r="A572" s="232">
        <f t="shared" si="8"/>
        <v>569</v>
      </c>
      <c r="B572" s="232">
        <v>1</v>
      </c>
      <c r="C572" s="232" t="s">
        <v>716</v>
      </c>
      <c r="D572" s="232">
        <v>11609</v>
      </c>
      <c r="E572" s="232" t="s">
        <v>499</v>
      </c>
      <c r="F572" s="229" t="s">
        <v>468</v>
      </c>
      <c r="G572" s="229">
        <v>20211130</v>
      </c>
      <c r="H572" s="232">
        <v>1</v>
      </c>
      <c r="I572" s="232" t="s">
        <v>33</v>
      </c>
      <c r="J572" s="229" t="s">
        <v>656</v>
      </c>
      <c r="K572" s="232" t="s">
        <v>10</v>
      </c>
      <c r="L572" s="232" t="s">
        <v>445</v>
      </c>
      <c r="M572" s="234" t="s">
        <v>99</v>
      </c>
      <c r="N572" s="232" t="s">
        <v>23</v>
      </c>
      <c r="O572" s="232" t="s">
        <v>23</v>
      </c>
      <c r="P572" s="232" t="s">
        <v>23</v>
      </c>
      <c r="Q572" s="232" t="s">
        <v>23</v>
      </c>
      <c r="R572" s="232" t="s">
        <v>23</v>
      </c>
      <c r="S572" s="232" t="s">
        <v>23</v>
      </c>
      <c r="T572" s="229" t="s">
        <v>23</v>
      </c>
      <c r="U572" s="232">
        <v>0</v>
      </c>
      <c r="V572" s="232">
        <v>0</v>
      </c>
      <c r="W572" s="229" t="s">
        <v>469</v>
      </c>
      <c r="X572" s="80" t="s">
        <v>20</v>
      </c>
      <c r="Y572" s="232" t="s">
        <v>1</v>
      </c>
    </row>
    <row r="573" spans="1:25">
      <c r="A573" s="232">
        <f t="shared" si="8"/>
        <v>570</v>
      </c>
      <c r="B573" s="232">
        <v>1</v>
      </c>
      <c r="C573" s="232" t="s">
        <v>716</v>
      </c>
      <c r="D573" s="232">
        <v>11609</v>
      </c>
      <c r="E573" s="232" t="s">
        <v>500</v>
      </c>
      <c r="F573" s="229">
        <v>20211201</v>
      </c>
      <c r="G573" s="229">
        <v>20220531</v>
      </c>
      <c r="H573" s="232">
        <v>1</v>
      </c>
      <c r="I573" s="232" t="s">
        <v>33</v>
      </c>
      <c r="J573" s="229" t="s">
        <v>656</v>
      </c>
      <c r="K573" s="232" t="s">
        <v>10</v>
      </c>
      <c r="L573" s="232" t="s">
        <v>445</v>
      </c>
      <c r="M573" s="234" t="s">
        <v>99</v>
      </c>
      <c r="N573" s="232" t="s">
        <v>23</v>
      </c>
      <c r="O573" s="232" t="s">
        <v>23</v>
      </c>
      <c r="P573" s="232" t="s">
        <v>23</v>
      </c>
      <c r="Q573" s="232" t="s">
        <v>23</v>
      </c>
      <c r="R573" s="232" t="s">
        <v>23</v>
      </c>
      <c r="S573" s="232" t="s">
        <v>23</v>
      </c>
      <c r="T573" s="229" t="s">
        <v>23</v>
      </c>
      <c r="U573" s="232">
        <v>0</v>
      </c>
      <c r="V573" s="232">
        <v>0</v>
      </c>
      <c r="W573" s="229" t="s">
        <v>469</v>
      </c>
      <c r="X573" s="80" t="s">
        <v>20</v>
      </c>
      <c r="Y573" s="232" t="s">
        <v>1</v>
      </c>
    </row>
    <row r="574" spans="1:25">
      <c r="A574" s="232">
        <f t="shared" si="8"/>
        <v>571</v>
      </c>
      <c r="B574" s="232">
        <v>11</v>
      </c>
      <c r="C574" s="232" t="s">
        <v>716</v>
      </c>
      <c r="D574" s="232">
        <v>11609</v>
      </c>
      <c r="E574" s="232" t="s">
        <v>499</v>
      </c>
      <c r="F574" s="229" t="s">
        <v>468</v>
      </c>
      <c r="G574" s="229">
        <v>20211130</v>
      </c>
      <c r="H574" s="232">
        <v>1</v>
      </c>
      <c r="I574" s="232" t="s">
        <v>33</v>
      </c>
      <c r="J574" s="229" t="s">
        <v>656</v>
      </c>
      <c r="K574" s="232" t="s">
        <v>10</v>
      </c>
      <c r="L574" s="232" t="s">
        <v>445</v>
      </c>
      <c r="M574" s="234" t="s">
        <v>99</v>
      </c>
      <c r="N574" s="232" t="s">
        <v>23</v>
      </c>
      <c r="O574" s="232" t="s">
        <v>23</v>
      </c>
      <c r="P574" s="232" t="s">
        <v>23</v>
      </c>
      <c r="Q574" s="232" t="s">
        <v>23</v>
      </c>
      <c r="R574" s="232" t="s">
        <v>23</v>
      </c>
      <c r="S574" s="232" t="s">
        <v>23</v>
      </c>
      <c r="T574" s="229" t="s">
        <v>23</v>
      </c>
      <c r="U574" s="232">
        <v>0</v>
      </c>
      <c r="V574" s="232">
        <v>0</v>
      </c>
      <c r="W574" s="229" t="s">
        <v>469</v>
      </c>
      <c r="X574" s="80" t="s">
        <v>450</v>
      </c>
      <c r="Y574" s="232" t="s">
        <v>1</v>
      </c>
    </row>
    <row r="575" spans="1:25">
      <c r="A575" s="232">
        <f t="shared" si="8"/>
        <v>572</v>
      </c>
      <c r="B575" s="232">
        <v>11</v>
      </c>
      <c r="C575" s="232" t="s">
        <v>716</v>
      </c>
      <c r="D575" s="232">
        <v>11609</v>
      </c>
      <c r="E575" s="232" t="s">
        <v>500</v>
      </c>
      <c r="F575" s="229">
        <v>20211201</v>
      </c>
      <c r="G575" s="229">
        <v>20220531</v>
      </c>
      <c r="H575" s="232">
        <v>1</v>
      </c>
      <c r="I575" s="232" t="s">
        <v>33</v>
      </c>
      <c r="J575" s="229" t="s">
        <v>656</v>
      </c>
      <c r="K575" s="232" t="s">
        <v>10</v>
      </c>
      <c r="L575" s="232" t="s">
        <v>445</v>
      </c>
      <c r="M575" s="234" t="s">
        <v>99</v>
      </c>
      <c r="N575" s="232" t="s">
        <v>23</v>
      </c>
      <c r="O575" s="232" t="s">
        <v>23</v>
      </c>
      <c r="P575" s="232" t="s">
        <v>23</v>
      </c>
      <c r="Q575" s="232" t="s">
        <v>23</v>
      </c>
      <c r="R575" s="232" t="s">
        <v>23</v>
      </c>
      <c r="S575" s="232" t="s">
        <v>23</v>
      </c>
      <c r="T575" s="229" t="s">
        <v>23</v>
      </c>
      <c r="U575" s="232">
        <v>0</v>
      </c>
      <c r="V575" s="232">
        <v>0</v>
      </c>
      <c r="W575" s="229" t="s">
        <v>469</v>
      </c>
      <c r="X575" s="80" t="s">
        <v>450</v>
      </c>
      <c r="Y575" s="232" t="s">
        <v>1</v>
      </c>
    </row>
    <row r="576" spans="1:25">
      <c r="A576" s="232">
        <f t="shared" si="8"/>
        <v>573</v>
      </c>
      <c r="B576" s="232">
        <v>1</v>
      </c>
      <c r="C576" s="232" t="s">
        <v>716</v>
      </c>
      <c r="D576" s="232">
        <v>21609</v>
      </c>
      <c r="E576" s="232" t="s">
        <v>499</v>
      </c>
      <c r="F576" s="229" t="s">
        <v>468</v>
      </c>
      <c r="G576" s="229">
        <v>20211130</v>
      </c>
      <c r="H576" s="232">
        <v>1</v>
      </c>
      <c r="I576" s="232" t="s">
        <v>33</v>
      </c>
      <c r="J576" s="229" t="s">
        <v>656</v>
      </c>
      <c r="K576" s="232" t="s">
        <v>10</v>
      </c>
      <c r="L576" s="232" t="s">
        <v>445</v>
      </c>
      <c r="M576" s="234" t="s">
        <v>99</v>
      </c>
      <c r="N576" s="232" t="s">
        <v>23</v>
      </c>
      <c r="O576" s="232" t="s">
        <v>23</v>
      </c>
      <c r="P576" s="232" t="s">
        <v>23</v>
      </c>
      <c r="Q576" s="232" t="s">
        <v>23</v>
      </c>
      <c r="R576" s="232" t="s">
        <v>23</v>
      </c>
      <c r="S576" s="232" t="s">
        <v>23</v>
      </c>
      <c r="T576" s="229" t="s">
        <v>23</v>
      </c>
      <c r="U576" s="232">
        <v>0</v>
      </c>
      <c r="V576" s="232">
        <v>0</v>
      </c>
      <c r="W576" s="229" t="s">
        <v>469</v>
      </c>
      <c r="X576" s="80" t="s">
        <v>20</v>
      </c>
      <c r="Y576" s="232" t="s">
        <v>1</v>
      </c>
    </row>
    <row r="577" spans="1:25">
      <c r="A577" s="232">
        <f t="shared" si="8"/>
        <v>574</v>
      </c>
      <c r="B577" s="232">
        <v>1</v>
      </c>
      <c r="C577" s="232" t="s">
        <v>716</v>
      </c>
      <c r="D577" s="232">
        <v>21609</v>
      </c>
      <c r="E577" s="232" t="s">
        <v>500</v>
      </c>
      <c r="F577" s="229">
        <v>20211201</v>
      </c>
      <c r="G577" s="229">
        <v>20220531</v>
      </c>
      <c r="H577" s="232">
        <v>1</v>
      </c>
      <c r="I577" s="232" t="s">
        <v>33</v>
      </c>
      <c r="J577" s="229" t="s">
        <v>656</v>
      </c>
      <c r="K577" s="232" t="s">
        <v>10</v>
      </c>
      <c r="L577" s="232" t="s">
        <v>445</v>
      </c>
      <c r="M577" s="234" t="s">
        <v>99</v>
      </c>
      <c r="N577" s="232" t="s">
        <v>23</v>
      </c>
      <c r="O577" s="232" t="s">
        <v>23</v>
      </c>
      <c r="P577" s="232" t="s">
        <v>23</v>
      </c>
      <c r="Q577" s="232" t="s">
        <v>23</v>
      </c>
      <c r="R577" s="232" t="s">
        <v>23</v>
      </c>
      <c r="S577" s="232" t="s">
        <v>23</v>
      </c>
      <c r="T577" s="229" t="s">
        <v>23</v>
      </c>
      <c r="U577" s="232">
        <v>0</v>
      </c>
      <c r="V577" s="232">
        <v>0</v>
      </c>
      <c r="W577" s="229" t="s">
        <v>469</v>
      </c>
      <c r="X577" s="80" t="s">
        <v>20</v>
      </c>
      <c r="Y577" s="232" t="s">
        <v>1</v>
      </c>
    </row>
    <row r="578" spans="1:25">
      <c r="A578" s="232">
        <f t="shared" si="8"/>
        <v>575</v>
      </c>
      <c r="B578" s="232">
        <v>11</v>
      </c>
      <c r="C578" s="232" t="s">
        <v>716</v>
      </c>
      <c r="D578" s="232">
        <v>21609</v>
      </c>
      <c r="E578" s="232" t="s">
        <v>499</v>
      </c>
      <c r="F578" s="229" t="s">
        <v>468</v>
      </c>
      <c r="G578" s="229">
        <v>20211130</v>
      </c>
      <c r="H578" s="232">
        <v>1</v>
      </c>
      <c r="I578" s="232" t="s">
        <v>33</v>
      </c>
      <c r="J578" s="229" t="s">
        <v>656</v>
      </c>
      <c r="K578" s="232" t="s">
        <v>10</v>
      </c>
      <c r="L578" s="232" t="s">
        <v>445</v>
      </c>
      <c r="M578" s="234" t="s">
        <v>99</v>
      </c>
      <c r="N578" s="232" t="s">
        <v>23</v>
      </c>
      <c r="O578" s="232" t="s">
        <v>23</v>
      </c>
      <c r="P578" s="232" t="s">
        <v>23</v>
      </c>
      <c r="Q578" s="232" t="s">
        <v>23</v>
      </c>
      <c r="R578" s="232" t="s">
        <v>23</v>
      </c>
      <c r="S578" s="232" t="s">
        <v>23</v>
      </c>
      <c r="T578" s="229" t="s">
        <v>23</v>
      </c>
      <c r="U578" s="232">
        <v>0</v>
      </c>
      <c r="V578" s="232">
        <v>0</v>
      </c>
      <c r="W578" s="229" t="s">
        <v>469</v>
      </c>
      <c r="X578" s="80" t="s">
        <v>450</v>
      </c>
      <c r="Y578" s="232" t="s">
        <v>1</v>
      </c>
    </row>
    <row r="579" spans="1:25">
      <c r="A579" s="232">
        <f t="shared" si="8"/>
        <v>576</v>
      </c>
      <c r="B579" s="232">
        <v>11</v>
      </c>
      <c r="C579" s="232" t="s">
        <v>716</v>
      </c>
      <c r="D579" s="232">
        <v>21609</v>
      </c>
      <c r="E579" s="232" t="s">
        <v>500</v>
      </c>
      <c r="F579" s="229">
        <v>20211201</v>
      </c>
      <c r="G579" s="229">
        <v>20220531</v>
      </c>
      <c r="H579" s="232">
        <v>1</v>
      </c>
      <c r="I579" s="232" t="s">
        <v>33</v>
      </c>
      <c r="J579" s="229" t="s">
        <v>656</v>
      </c>
      <c r="K579" s="232" t="s">
        <v>10</v>
      </c>
      <c r="L579" s="232" t="s">
        <v>445</v>
      </c>
      <c r="M579" s="234" t="s">
        <v>99</v>
      </c>
      <c r="N579" s="232" t="s">
        <v>23</v>
      </c>
      <c r="O579" s="232" t="s">
        <v>23</v>
      </c>
      <c r="P579" s="232" t="s">
        <v>23</v>
      </c>
      <c r="Q579" s="232" t="s">
        <v>23</v>
      </c>
      <c r="R579" s="232" t="s">
        <v>23</v>
      </c>
      <c r="S579" s="232" t="s">
        <v>23</v>
      </c>
      <c r="T579" s="229" t="s">
        <v>23</v>
      </c>
      <c r="U579" s="232">
        <v>0</v>
      </c>
      <c r="V579" s="232">
        <v>0</v>
      </c>
      <c r="W579" s="229" t="s">
        <v>469</v>
      </c>
      <c r="X579" s="80" t="s">
        <v>450</v>
      </c>
      <c r="Y579" s="232" t="s">
        <v>1</v>
      </c>
    </row>
    <row r="580" spans="1:25">
      <c r="A580" s="232">
        <f t="shared" si="8"/>
        <v>577</v>
      </c>
      <c r="B580" s="232">
        <v>1</v>
      </c>
      <c r="C580" s="232" t="s">
        <v>716</v>
      </c>
      <c r="D580" s="232">
        <v>99100</v>
      </c>
      <c r="E580" s="232" t="s">
        <v>499</v>
      </c>
      <c r="F580" s="229" t="s">
        <v>468</v>
      </c>
      <c r="G580" s="229">
        <v>20211130</v>
      </c>
      <c r="H580" s="232">
        <v>1</v>
      </c>
      <c r="I580" s="232" t="s">
        <v>33</v>
      </c>
      <c r="J580" s="229" t="s">
        <v>656</v>
      </c>
      <c r="K580" s="232" t="s">
        <v>10</v>
      </c>
      <c r="L580" s="232" t="s">
        <v>445</v>
      </c>
      <c r="M580" s="235" t="s">
        <v>100</v>
      </c>
      <c r="N580" s="232" t="s">
        <v>23</v>
      </c>
      <c r="O580" s="232" t="s">
        <v>23</v>
      </c>
      <c r="P580" s="232" t="s">
        <v>23</v>
      </c>
      <c r="Q580" s="232" t="s">
        <v>23</v>
      </c>
      <c r="R580" s="232" t="s">
        <v>23</v>
      </c>
      <c r="S580" s="232" t="s">
        <v>23</v>
      </c>
      <c r="T580" s="229" t="s">
        <v>23</v>
      </c>
      <c r="U580" s="232">
        <v>0</v>
      </c>
      <c r="V580" s="232">
        <v>0</v>
      </c>
      <c r="W580" s="229" t="s">
        <v>469</v>
      </c>
      <c r="X580" s="80" t="s">
        <v>20</v>
      </c>
      <c r="Y580" s="232" t="s">
        <v>1</v>
      </c>
    </row>
    <row r="581" spans="1:25">
      <c r="A581" s="232">
        <f t="shared" si="8"/>
        <v>578</v>
      </c>
      <c r="B581" s="232">
        <v>1</v>
      </c>
      <c r="C581" s="232" t="s">
        <v>716</v>
      </c>
      <c r="D581" s="232">
        <v>99100</v>
      </c>
      <c r="E581" s="232" t="s">
        <v>500</v>
      </c>
      <c r="F581" s="229">
        <v>20211201</v>
      </c>
      <c r="G581" s="229">
        <v>20220531</v>
      </c>
      <c r="H581" s="232">
        <v>1</v>
      </c>
      <c r="I581" s="232" t="s">
        <v>33</v>
      </c>
      <c r="J581" s="229" t="s">
        <v>656</v>
      </c>
      <c r="K581" s="232" t="s">
        <v>10</v>
      </c>
      <c r="L581" s="232" t="s">
        <v>445</v>
      </c>
      <c r="M581" s="235" t="s">
        <v>100</v>
      </c>
      <c r="N581" s="232" t="s">
        <v>23</v>
      </c>
      <c r="O581" s="232" t="s">
        <v>23</v>
      </c>
      <c r="P581" s="232" t="s">
        <v>23</v>
      </c>
      <c r="Q581" s="232" t="s">
        <v>23</v>
      </c>
      <c r="R581" s="232" t="s">
        <v>23</v>
      </c>
      <c r="S581" s="232" t="s">
        <v>23</v>
      </c>
      <c r="T581" s="229" t="s">
        <v>23</v>
      </c>
      <c r="U581" s="232">
        <v>0</v>
      </c>
      <c r="V581" s="232">
        <v>0</v>
      </c>
      <c r="W581" s="229" t="s">
        <v>469</v>
      </c>
      <c r="X581" s="80" t="s">
        <v>20</v>
      </c>
      <c r="Y581" s="232" t="s">
        <v>1</v>
      </c>
    </row>
    <row r="582" spans="1:25">
      <c r="A582" s="232">
        <f t="shared" ref="A582:A645" si="9">A581+1</f>
        <v>579</v>
      </c>
      <c r="B582" s="232">
        <v>11</v>
      </c>
      <c r="C582" s="232" t="s">
        <v>716</v>
      </c>
      <c r="D582" s="232">
        <v>99100</v>
      </c>
      <c r="E582" s="232" t="s">
        <v>499</v>
      </c>
      <c r="F582" s="229" t="s">
        <v>468</v>
      </c>
      <c r="G582" s="229">
        <v>20211130</v>
      </c>
      <c r="H582" s="232">
        <v>1</v>
      </c>
      <c r="I582" s="232" t="s">
        <v>33</v>
      </c>
      <c r="J582" s="229" t="s">
        <v>656</v>
      </c>
      <c r="K582" s="232" t="s">
        <v>10</v>
      </c>
      <c r="L582" s="232" t="s">
        <v>445</v>
      </c>
      <c r="M582" s="235" t="s">
        <v>100</v>
      </c>
      <c r="N582" s="232" t="s">
        <v>23</v>
      </c>
      <c r="O582" s="232" t="s">
        <v>23</v>
      </c>
      <c r="P582" s="232" t="s">
        <v>23</v>
      </c>
      <c r="Q582" s="232" t="s">
        <v>23</v>
      </c>
      <c r="R582" s="232" t="s">
        <v>23</v>
      </c>
      <c r="S582" s="232" t="s">
        <v>23</v>
      </c>
      <c r="T582" s="229" t="s">
        <v>23</v>
      </c>
      <c r="U582" s="232">
        <v>0</v>
      </c>
      <c r="V582" s="232">
        <v>0</v>
      </c>
      <c r="W582" s="229" t="s">
        <v>469</v>
      </c>
      <c r="X582" s="80" t="s">
        <v>450</v>
      </c>
      <c r="Y582" s="232" t="s">
        <v>1</v>
      </c>
    </row>
    <row r="583" spans="1:25">
      <c r="A583" s="232">
        <f t="shared" si="9"/>
        <v>580</v>
      </c>
      <c r="B583" s="232">
        <v>11</v>
      </c>
      <c r="C583" s="232" t="s">
        <v>716</v>
      </c>
      <c r="D583" s="232">
        <v>99100</v>
      </c>
      <c r="E583" s="232" t="s">
        <v>500</v>
      </c>
      <c r="F583" s="229">
        <v>20211201</v>
      </c>
      <c r="G583" s="229">
        <v>20220531</v>
      </c>
      <c r="H583" s="232">
        <v>1</v>
      </c>
      <c r="I583" s="232" t="s">
        <v>33</v>
      </c>
      <c r="J583" s="229" t="s">
        <v>656</v>
      </c>
      <c r="K583" s="232" t="s">
        <v>10</v>
      </c>
      <c r="L583" s="232" t="s">
        <v>445</v>
      </c>
      <c r="M583" s="235" t="s">
        <v>100</v>
      </c>
      <c r="N583" s="232" t="s">
        <v>23</v>
      </c>
      <c r="O583" s="232" t="s">
        <v>23</v>
      </c>
      <c r="P583" s="232" t="s">
        <v>23</v>
      </c>
      <c r="Q583" s="232" t="s">
        <v>23</v>
      </c>
      <c r="R583" s="232" t="s">
        <v>23</v>
      </c>
      <c r="S583" s="232" t="s">
        <v>23</v>
      </c>
      <c r="T583" s="229" t="s">
        <v>23</v>
      </c>
      <c r="U583" s="232">
        <v>0</v>
      </c>
      <c r="V583" s="232">
        <v>0</v>
      </c>
      <c r="W583" s="229" t="s">
        <v>469</v>
      </c>
      <c r="X583" s="80" t="s">
        <v>450</v>
      </c>
      <c r="Y583" s="232" t="s">
        <v>1</v>
      </c>
    </row>
    <row r="584" spans="1:25">
      <c r="A584" s="232">
        <f t="shared" si="9"/>
        <v>581</v>
      </c>
      <c r="B584" s="232">
        <v>1</v>
      </c>
      <c r="C584" s="232" t="s">
        <v>716</v>
      </c>
      <c r="D584" s="232">
        <v>79101</v>
      </c>
      <c r="E584" s="232" t="s">
        <v>499</v>
      </c>
      <c r="F584" s="229" t="s">
        <v>468</v>
      </c>
      <c r="G584" s="229">
        <v>20211130</v>
      </c>
      <c r="H584" s="232">
        <v>1</v>
      </c>
      <c r="I584" s="232" t="s">
        <v>33</v>
      </c>
      <c r="J584" s="229" t="s">
        <v>656</v>
      </c>
      <c r="K584" s="232" t="s">
        <v>10</v>
      </c>
      <c r="L584" s="232" t="s">
        <v>445</v>
      </c>
      <c r="M584" s="235" t="s">
        <v>100</v>
      </c>
      <c r="N584" s="232" t="s">
        <v>23</v>
      </c>
      <c r="O584" s="232" t="s">
        <v>23</v>
      </c>
      <c r="P584" s="232" t="s">
        <v>23</v>
      </c>
      <c r="Q584" s="232" t="s">
        <v>23</v>
      </c>
      <c r="R584" s="232" t="s">
        <v>23</v>
      </c>
      <c r="S584" s="232" t="s">
        <v>23</v>
      </c>
      <c r="T584" s="229" t="s">
        <v>23</v>
      </c>
      <c r="U584" s="232">
        <v>0</v>
      </c>
      <c r="V584" s="232">
        <v>0</v>
      </c>
      <c r="W584" s="229" t="s">
        <v>469</v>
      </c>
      <c r="X584" s="80" t="s">
        <v>20</v>
      </c>
      <c r="Y584" s="232" t="s">
        <v>1</v>
      </c>
    </row>
    <row r="585" spans="1:25">
      <c r="A585" s="232">
        <f t="shared" si="9"/>
        <v>582</v>
      </c>
      <c r="B585" s="232">
        <v>1</v>
      </c>
      <c r="C585" s="232" t="s">
        <v>716</v>
      </c>
      <c r="D585" s="232">
        <v>79101</v>
      </c>
      <c r="E585" s="232" t="s">
        <v>500</v>
      </c>
      <c r="F585" s="229">
        <v>20211201</v>
      </c>
      <c r="G585" s="229">
        <v>20220531</v>
      </c>
      <c r="H585" s="232">
        <v>1</v>
      </c>
      <c r="I585" s="232" t="s">
        <v>33</v>
      </c>
      <c r="J585" s="229" t="s">
        <v>656</v>
      </c>
      <c r="K585" s="232" t="s">
        <v>10</v>
      </c>
      <c r="L585" s="232" t="s">
        <v>445</v>
      </c>
      <c r="M585" s="235" t="s">
        <v>100</v>
      </c>
      <c r="N585" s="232" t="s">
        <v>23</v>
      </c>
      <c r="O585" s="232" t="s">
        <v>23</v>
      </c>
      <c r="P585" s="232" t="s">
        <v>23</v>
      </c>
      <c r="Q585" s="232" t="s">
        <v>23</v>
      </c>
      <c r="R585" s="232" t="s">
        <v>23</v>
      </c>
      <c r="S585" s="232" t="s">
        <v>23</v>
      </c>
      <c r="T585" s="229" t="s">
        <v>23</v>
      </c>
      <c r="U585" s="232">
        <v>0</v>
      </c>
      <c r="V585" s="232">
        <v>0</v>
      </c>
      <c r="W585" s="229" t="s">
        <v>469</v>
      </c>
      <c r="X585" s="80" t="s">
        <v>20</v>
      </c>
      <c r="Y585" s="232" t="s">
        <v>1</v>
      </c>
    </row>
    <row r="586" spans="1:25">
      <c r="A586" s="232">
        <f t="shared" si="9"/>
        <v>583</v>
      </c>
      <c r="B586" s="232">
        <v>11</v>
      </c>
      <c r="C586" s="232" t="s">
        <v>716</v>
      </c>
      <c r="D586" s="232">
        <v>79101</v>
      </c>
      <c r="E586" s="232" t="s">
        <v>499</v>
      </c>
      <c r="F586" s="229" t="s">
        <v>468</v>
      </c>
      <c r="G586" s="229">
        <v>20211130</v>
      </c>
      <c r="H586" s="232">
        <v>1</v>
      </c>
      <c r="I586" s="232" t="s">
        <v>33</v>
      </c>
      <c r="J586" s="229" t="s">
        <v>656</v>
      </c>
      <c r="K586" s="232" t="s">
        <v>10</v>
      </c>
      <c r="L586" s="232" t="s">
        <v>445</v>
      </c>
      <c r="M586" s="235" t="s">
        <v>100</v>
      </c>
      <c r="N586" s="232" t="s">
        <v>23</v>
      </c>
      <c r="O586" s="232" t="s">
        <v>23</v>
      </c>
      <c r="P586" s="232" t="s">
        <v>23</v>
      </c>
      <c r="Q586" s="232" t="s">
        <v>23</v>
      </c>
      <c r="R586" s="232" t="s">
        <v>23</v>
      </c>
      <c r="S586" s="232" t="s">
        <v>23</v>
      </c>
      <c r="T586" s="229" t="s">
        <v>23</v>
      </c>
      <c r="U586" s="232">
        <v>0</v>
      </c>
      <c r="V586" s="232">
        <v>0</v>
      </c>
      <c r="W586" s="229" t="s">
        <v>469</v>
      </c>
      <c r="X586" s="80" t="s">
        <v>450</v>
      </c>
      <c r="Y586" s="232" t="s">
        <v>1</v>
      </c>
    </row>
    <row r="587" spans="1:25">
      <c r="A587" s="232">
        <f t="shared" si="9"/>
        <v>584</v>
      </c>
      <c r="B587" s="232">
        <v>11</v>
      </c>
      <c r="C587" s="232" t="s">
        <v>716</v>
      </c>
      <c r="D587" s="232">
        <v>79101</v>
      </c>
      <c r="E587" s="232" t="s">
        <v>500</v>
      </c>
      <c r="F587" s="229">
        <v>20211201</v>
      </c>
      <c r="G587" s="229">
        <v>20220531</v>
      </c>
      <c r="H587" s="232">
        <v>1</v>
      </c>
      <c r="I587" s="232" t="s">
        <v>33</v>
      </c>
      <c r="J587" s="229" t="s">
        <v>656</v>
      </c>
      <c r="K587" s="232" t="s">
        <v>10</v>
      </c>
      <c r="L587" s="232" t="s">
        <v>445</v>
      </c>
      <c r="M587" s="235" t="s">
        <v>100</v>
      </c>
      <c r="N587" s="232" t="s">
        <v>23</v>
      </c>
      <c r="O587" s="232" t="s">
        <v>23</v>
      </c>
      <c r="P587" s="232" t="s">
        <v>23</v>
      </c>
      <c r="Q587" s="232" t="s">
        <v>23</v>
      </c>
      <c r="R587" s="232" t="s">
        <v>23</v>
      </c>
      <c r="S587" s="232" t="s">
        <v>23</v>
      </c>
      <c r="T587" s="229" t="s">
        <v>23</v>
      </c>
      <c r="U587" s="232">
        <v>0</v>
      </c>
      <c r="V587" s="232">
        <v>0</v>
      </c>
      <c r="W587" s="229" t="s">
        <v>469</v>
      </c>
      <c r="X587" s="80" t="s">
        <v>450</v>
      </c>
      <c r="Y587" s="232" t="s">
        <v>1</v>
      </c>
    </row>
    <row r="588" spans="1:25">
      <c r="A588" s="232">
        <f t="shared" si="9"/>
        <v>585</v>
      </c>
      <c r="B588" s="232">
        <v>1</v>
      </c>
      <c r="C588" s="232" t="s">
        <v>716</v>
      </c>
      <c r="D588" s="232">
        <v>11609</v>
      </c>
      <c r="E588" s="232" t="s">
        <v>499</v>
      </c>
      <c r="F588" s="229" t="s">
        <v>468</v>
      </c>
      <c r="G588" s="229">
        <v>20211130</v>
      </c>
      <c r="H588" s="232">
        <v>1</v>
      </c>
      <c r="I588" s="232" t="s">
        <v>33</v>
      </c>
      <c r="J588" s="229" t="s">
        <v>656</v>
      </c>
      <c r="K588" s="232" t="s">
        <v>10</v>
      </c>
      <c r="L588" s="232" t="s">
        <v>445</v>
      </c>
      <c r="M588" s="235" t="s">
        <v>100</v>
      </c>
      <c r="N588" s="232" t="s">
        <v>23</v>
      </c>
      <c r="O588" s="232" t="s">
        <v>23</v>
      </c>
      <c r="P588" s="232" t="s">
        <v>23</v>
      </c>
      <c r="Q588" s="232" t="s">
        <v>23</v>
      </c>
      <c r="R588" s="232" t="s">
        <v>23</v>
      </c>
      <c r="S588" s="232" t="s">
        <v>23</v>
      </c>
      <c r="T588" s="229" t="s">
        <v>23</v>
      </c>
      <c r="U588" s="232">
        <v>0</v>
      </c>
      <c r="V588" s="232">
        <v>0</v>
      </c>
      <c r="W588" s="229" t="s">
        <v>469</v>
      </c>
      <c r="X588" s="80" t="s">
        <v>20</v>
      </c>
      <c r="Y588" s="232" t="s">
        <v>1</v>
      </c>
    </row>
    <row r="589" spans="1:25">
      <c r="A589" s="232">
        <f t="shared" si="9"/>
        <v>586</v>
      </c>
      <c r="B589" s="232">
        <v>1</v>
      </c>
      <c r="C589" s="232" t="s">
        <v>716</v>
      </c>
      <c r="D589" s="232">
        <v>11609</v>
      </c>
      <c r="E589" s="232" t="s">
        <v>500</v>
      </c>
      <c r="F589" s="229">
        <v>20211201</v>
      </c>
      <c r="G589" s="229">
        <v>20220531</v>
      </c>
      <c r="H589" s="232">
        <v>1</v>
      </c>
      <c r="I589" s="232" t="s">
        <v>33</v>
      </c>
      <c r="J589" s="229" t="s">
        <v>656</v>
      </c>
      <c r="K589" s="232" t="s">
        <v>10</v>
      </c>
      <c r="L589" s="232" t="s">
        <v>445</v>
      </c>
      <c r="M589" s="235" t="s">
        <v>100</v>
      </c>
      <c r="N589" s="232" t="s">
        <v>23</v>
      </c>
      <c r="O589" s="232" t="s">
        <v>23</v>
      </c>
      <c r="P589" s="232" t="s">
        <v>23</v>
      </c>
      <c r="Q589" s="232" t="s">
        <v>23</v>
      </c>
      <c r="R589" s="232" t="s">
        <v>23</v>
      </c>
      <c r="S589" s="232" t="s">
        <v>23</v>
      </c>
      <c r="T589" s="229" t="s">
        <v>23</v>
      </c>
      <c r="U589" s="232">
        <v>0</v>
      </c>
      <c r="V589" s="232">
        <v>0</v>
      </c>
      <c r="W589" s="229" t="s">
        <v>469</v>
      </c>
      <c r="X589" s="80" t="s">
        <v>20</v>
      </c>
      <c r="Y589" s="232" t="s">
        <v>1</v>
      </c>
    </row>
    <row r="590" spans="1:25">
      <c r="A590" s="232">
        <f t="shared" si="9"/>
        <v>587</v>
      </c>
      <c r="B590" s="232">
        <v>11</v>
      </c>
      <c r="C590" s="232" t="s">
        <v>716</v>
      </c>
      <c r="D590" s="232">
        <v>11609</v>
      </c>
      <c r="E590" s="232" t="s">
        <v>499</v>
      </c>
      <c r="F590" s="229" t="s">
        <v>468</v>
      </c>
      <c r="G590" s="229">
        <v>20211130</v>
      </c>
      <c r="H590" s="232">
        <v>1</v>
      </c>
      <c r="I590" s="232" t="s">
        <v>33</v>
      </c>
      <c r="J590" s="229" t="s">
        <v>656</v>
      </c>
      <c r="K590" s="232" t="s">
        <v>10</v>
      </c>
      <c r="L590" s="232" t="s">
        <v>445</v>
      </c>
      <c r="M590" s="235" t="s">
        <v>100</v>
      </c>
      <c r="N590" s="232" t="s">
        <v>23</v>
      </c>
      <c r="O590" s="232" t="s">
        <v>23</v>
      </c>
      <c r="P590" s="232" t="s">
        <v>23</v>
      </c>
      <c r="Q590" s="232" t="s">
        <v>23</v>
      </c>
      <c r="R590" s="232" t="s">
        <v>23</v>
      </c>
      <c r="S590" s="232" t="s">
        <v>23</v>
      </c>
      <c r="T590" s="229" t="s">
        <v>23</v>
      </c>
      <c r="U590" s="232">
        <v>0</v>
      </c>
      <c r="V590" s="232">
        <v>0</v>
      </c>
      <c r="W590" s="229" t="s">
        <v>469</v>
      </c>
      <c r="X590" s="80" t="s">
        <v>450</v>
      </c>
      <c r="Y590" s="232" t="s">
        <v>1</v>
      </c>
    </row>
    <row r="591" spans="1:25">
      <c r="A591" s="232">
        <f t="shared" si="9"/>
        <v>588</v>
      </c>
      <c r="B591" s="232">
        <v>11</v>
      </c>
      <c r="C591" s="232" t="s">
        <v>716</v>
      </c>
      <c r="D591" s="232">
        <v>11609</v>
      </c>
      <c r="E591" s="232" t="s">
        <v>500</v>
      </c>
      <c r="F591" s="229">
        <v>20211201</v>
      </c>
      <c r="G591" s="229">
        <v>20220531</v>
      </c>
      <c r="H591" s="232">
        <v>1</v>
      </c>
      <c r="I591" s="232" t="s">
        <v>33</v>
      </c>
      <c r="J591" s="229" t="s">
        <v>656</v>
      </c>
      <c r="K591" s="232" t="s">
        <v>10</v>
      </c>
      <c r="L591" s="232" t="s">
        <v>445</v>
      </c>
      <c r="M591" s="235" t="s">
        <v>100</v>
      </c>
      <c r="N591" s="232" t="s">
        <v>23</v>
      </c>
      <c r="O591" s="232" t="s">
        <v>23</v>
      </c>
      <c r="P591" s="232" t="s">
        <v>23</v>
      </c>
      <c r="Q591" s="232" t="s">
        <v>23</v>
      </c>
      <c r="R591" s="232" t="s">
        <v>23</v>
      </c>
      <c r="S591" s="232" t="s">
        <v>23</v>
      </c>
      <c r="T591" s="229" t="s">
        <v>23</v>
      </c>
      <c r="U591" s="232">
        <v>0</v>
      </c>
      <c r="V591" s="232">
        <v>0</v>
      </c>
      <c r="W591" s="229" t="s">
        <v>469</v>
      </c>
      <c r="X591" s="80" t="s">
        <v>450</v>
      </c>
      <c r="Y591" s="232" t="s">
        <v>1</v>
      </c>
    </row>
    <row r="592" spans="1:25">
      <c r="A592" s="232">
        <f t="shared" si="9"/>
        <v>589</v>
      </c>
      <c r="B592" s="232">
        <v>1</v>
      </c>
      <c r="C592" s="232" t="s">
        <v>716</v>
      </c>
      <c r="D592" s="232">
        <v>21609</v>
      </c>
      <c r="E592" s="232" t="s">
        <v>499</v>
      </c>
      <c r="F592" s="229" t="s">
        <v>468</v>
      </c>
      <c r="G592" s="229">
        <v>20211130</v>
      </c>
      <c r="H592" s="232">
        <v>1</v>
      </c>
      <c r="I592" s="232" t="s">
        <v>33</v>
      </c>
      <c r="J592" s="229" t="s">
        <v>656</v>
      </c>
      <c r="K592" s="232" t="s">
        <v>10</v>
      </c>
      <c r="L592" s="232" t="s">
        <v>445</v>
      </c>
      <c r="M592" s="235" t="s">
        <v>100</v>
      </c>
      <c r="N592" s="232" t="s">
        <v>23</v>
      </c>
      <c r="O592" s="232" t="s">
        <v>23</v>
      </c>
      <c r="P592" s="232" t="s">
        <v>23</v>
      </c>
      <c r="Q592" s="232" t="s">
        <v>23</v>
      </c>
      <c r="R592" s="232" t="s">
        <v>23</v>
      </c>
      <c r="S592" s="232" t="s">
        <v>23</v>
      </c>
      <c r="T592" s="229" t="s">
        <v>23</v>
      </c>
      <c r="U592" s="232">
        <v>0</v>
      </c>
      <c r="V592" s="232">
        <v>0</v>
      </c>
      <c r="W592" s="229" t="s">
        <v>469</v>
      </c>
      <c r="X592" s="80" t="s">
        <v>20</v>
      </c>
      <c r="Y592" s="232" t="s">
        <v>1</v>
      </c>
    </row>
    <row r="593" spans="1:25">
      <c r="A593" s="232">
        <f t="shared" si="9"/>
        <v>590</v>
      </c>
      <c r="B593" s="232">
        <v>1</v>
      </c>
      <c r="C593" s="232" t="s">
        <v>716</v>
      </c>
      <c r="D593" s="232">
        <v>21609</v>
      </c>
      <c r="E593" s="232" t="s">
        <v>500</v>
      </c>
      <c r="F593" s="229">
        <v>20211201</v>
      </c>
      <c r="G593" s="229">
        <v>20220531</v>
      </c>
      <c r="H593" s="232">
        <v>1</v>
      </c>
      <c r="I593" s="232" t="s">
        <v>33</v>
      </c>
      <c r="J593" s="229" t="s">
        <v>656</v>
      </c>
      <c r="K593" s="232" t="s">
        <v>10</v>
      </c>
      <c r="L593" s="232" t="s">
        <v>445</v>
      </c>
      <c r="M593" s="235" t="s">
        <v>100</v>
      </c>
      <c r="N593" s="232" t="s">
        <v>23</v>
      </c>
      <c r="O593" s="232" t="s">
        <v>23</v>
      </c>
      <c r="P593" s="232" t="s">
        <v>23</v>
      </c>
      <c r="Q593" s="232" t="s">
        <v>23</v>
      </c>
      <c r="R593" s="232" t="s">
        <v>23</v>
      </c>
      <c r="S593" s="232" t="s">
        <v>23</v>
      </c>
      <c r="T593" s="229" t="s">
        <v>23</v>
      </c>
      <c r="U593" s="232">
        <v>0</v>
      </c>
      <c r="V593" s="232">
        <v>0</v>
      </c>
      <c r="W593" s="229" t="s">
        <v>469</v>
      </c>
      <c r="X593" s="80" t="s">
        <v>20</v>
      </c>
      <c r="Y593" s="232" t="s">
        <v>1</v>
      </c>
    </row>
    <row r="594" spans="1:25">
      <c r="A594" s="232">
        <f t="shared" si="9"/>
        <v>591</v>
      </c>
      <c r="B594" s="232">
        <v>11</v>
      </c>
      <c r="C594" s="232" t="s">
        <v>716</v>
      </c>
      <c r="D594" s="232">
        <v>21609</v>
      </c>
      <c r="E594" s="232" t="s">
        <v>499</v>
      </c>
      <c r="F594" s="229" t="s">
        <v>468</v>
      </c>
      <c r="G594" s="229">
        <v>20211130</v>
      </c>
      <c r="H594" s="232">
        <v>1</v>
      </c>
      <c r="I594" s="232" t="s">
        <v>33</v>
      </c>
      <c r="J594" s="229" t="s">
        <v>656</v>
      </c>
      <c r="K594" s="232" t="s">
        <v>10</v>
      </c>
      <c r="L594" s="232" t="s">
        <v>445</v>
      </c>
      <c r="M594" s="235" t="s">
        <v>100</v>
      </c>
      <c r="N594" s="232" t="s">
        <v>23</v>
      </c>
      <c r="O594" s="232" t="s">
        <v>23</v>
      </c>
      <c r="P594" s="232" t="s">
        <v>23</v>
      </c>
      <c r="Q594" s="232" t="s">
        <v>23</v>
      </c>
      <c r="R594" s="232" t="s">
        <v>23</v>
      </c>
      <c r="S594" s="232" t="s">
        <v>23</v>
      </c>
      <c r="T594" s="229" t="s">
        <v>23</v>
      </c>
      <c r="U594" s="232">
        <v>0</v>
      </c>
      <c r="V594" s="232">
        <v>0</v>
      </c>
      <c r="W594" s="229" t="s">
        <v>469</v>
      </c>
      <c r="X594" s="80" t="s">
        <v>450</v>
      </c>
      <c r="Y594" s="232" t="s">
        <v>1</v>
      </c>
    </row>
    <row r="595" spans="1:25">
      <c r="A595" s="232">
        <f t="shared" si="9"/>
        <v>592</v>
      </c>
      <c r="B595" s="232">
        <v>11</v>
      </c>
      <c r="C595" s="232" t="s">
        <v>716</v>
      </c>
      <c r="D595" s="232">
        <v>21609</v>
      </c>
      <c r="E595" s="232" t="s">
        <v>500</v>
      </c>
      <c r="F595" s="229">
        <v>20211201</v>
      </c>
      <c r="G595" s="229">
        <v>20220531</v>
      </c>
      <c r="H595" s="232">
        <v>1</v>
      </c>
      <c r="I595" s="232" t="s">
        <v>33</v>
      </c>
      <c r="J595" s="229" t="s">
        <v>656</v>
      </c>
      <c r="K595" s="232" t="s">
        <v>10</v>
      </c>
      <c r="L595" s="232" t="s">
        <v>445</v>
      </c>
      <c r="M595" s="235" t="s">
        <v>100</v>
      </c>
      <c r="N595" s="232" t="s">
        <v>23</v>
      </c>
      <c r="O595" s="232" t="s">
        <v>23</v>
      </c>
      <c r="P595" s="232" t="s">
        <v>23</v>
      </c>
      <c r="Q595" s="232" t="s">
        <v>23</v>
      </c>
      <c r="R595" s="232" t="s">
        <v>23</v>
      </c>
      <c r="S595" s="232" t="s">
        <v>23</v>
      </c>
      <c r="T595" s="229" t="s">
        <v>23</v>
      </c>
      <c r="U595" s="232">
        <v>0</v>
      </c>
      <c r="V595" s="232">
        <v>0</v>
      </c>
      <c r="W595" s="229" t="s">
        <v>469</v>
      </c>
      <c r="X595" s="80" t="s">
        <v>450</v>
      </c>
      <c r="Y595" s="232" t="s">
        <v>1</v>
      </c>
    </row>
    <row r="596" spans="1:25">
      <c r="A596" s="232">
        <f t="shared" si="9"/>
        <v>593</v>
      </c>
      <c r="B596" s="232">
        <v>1</v>
      </c>
      <c r="C596" s="232" t="s">
        <v>716</v>
      </c>
      <c r="D596" s="232">
        <v>99100</v>
      </c>
      <c r="E596" s="232" t="s">
        <v>499</v>
      </c>
      <c r="F596" s="229" t="s">
        <v>468</v>
      </c>
      <c r="G596" s="229">
        <v>20211130</v>
      </c>
      <c r="H596" s="232">
        <v>1</v>
      </c>
      <c r="I596" s="232" t="s">
        <v>33</v>
      </c>
      <c r="J596" s="229" t="s">
        <v>656</v>
      </c>
      <c r="K596" s="232" t="s">
        <v>10</v>
      </c>
      <c r="L596" s="232" t="s">
        <v>445</v>
      </c>
      <c r="M596" s="234" t="s">
        <v>102</v>
      </c>
      <c r="N596" s="232" t="s">
        <v>23</v>
      </c>
      <c r="O596" s="232" t="s">
        <v>23</v>
      </c>
      <c r="P596" s="232" t="s">
        <v>23</v>
      </c>
      <c r="Q596" s="232" t="s">
        <v>23</v>
      </c>
      <c r="R596" s="232" t="s">
        <v>23</v>
      </c>
      <c r="S596" s="232" t="s">
        <v>23</v>
      </c>
      <c r="T596" s="229" t="s">
        <v>23</v>
      </c>
      <c r="U596" s="232">
        <v>0</v>
      </c>
      <c r="V596" s="232">
        <v>0</v>
      </c>
      <c r="W596" s="229" t="s">
        <v>469</v>
      </c>
      <c r="X596" s="80" t="s">
        <v>20</v>
      </c>
      <c r="Y596" s="232" t="s">
        <v>1</v>
      </c>
    </row>
    <row r="597" spans="1:25">
      <c r="A597" s="232">
        <f t="shared" si="9"/>
        <v>594</v>
      </c>
      <c r="B597" s="232">
        <v>1</v>
      </c>
      <c r="C597" s="232" t="s">
        <v>716</v>
      </c>
      <c r="D597" s="232">
        <v>99100</v>
      </c>
      <c r="E597" s="232" t="s">
        <v>500</v>
      </c>
      <c r="F597" s="229">
        <v>20211201</v>
      </c>
      <c r="G597" s="229">
        <v>20220531</v>
      </c>
      <c r="H597" s="232">
        <v>1</v>
      </c>
      <c r="I597" s="232" t="s">
        <v>33</v>
      </c>
      <c r="J597" s="229" t="s">
        <v>656</v>
      </c>
      <c r="K597" s="232" t="s">
        <v>10</v>
      </c>
      <c r="L597" s="232" t="s">
        <v>445</v>
      </c>
      <c r="M597" s="234" t="s">
        <v>102</v>
      </c>
      <c r="N597" s="232" t="s">
        <v>23</v>
      </c>
      <c r="O597" s="232" t="s">
        <v>23</v>
      </c>
      <c r="P597" s="232" t="s">
        <v>23</v>
      </c>
      <c r="Q597" s="232" t="s">
        <v>23</v>
      </c>
      <c r="R597" s="232" t="s">
        <v>23</v>
      </c>
      <c r="S597" s="232" t="s">
        <v>23</v>
      </c>
      <c r="T597" s="229" t="s">
        <v>23</v>
      </c>
      <c r="U597" s="232">
        <v>0</v>
      </c>
      <c r="V597" s="232">
        <v>0</v>
      </c>
      <c r="W597" s="229" t="s">
        <v>469</v>
      </c>
      <c r="X597" s="80" t="s">
        <v>20</v>
      </c>
      <c r="Y597" s="232" t="s">
        <v>1</v>
      </c>
    </row>
    <row r="598" spans="1:25">
      <c r="A598" s="232">
        <f t="shared" si="9"/>
        <v>595</v>
      </c>
      <c r="B598" s="232">
        <v>11</v>
      </c>
      <c r="C598" s="232" t="s">
        <v>716</v>
      </c>
      <c r="D598" s="232">
        <v>99100</v>
      </c>
      <c r="E598" s="232" t="s">
        <v>499</v>
      </c>
      <c r="F598" s="229" t="s">
        <v>468</v>
      </c>
      <c r="G598" s="229">
        <v>20211130</v>
      </c>
      <c r="H598" s="232">
        <v>1</v>
      </c>
      <c r="I598" s="232" t="s">
        <v>33</v>
      </c>
      <c r="J598" s="229" t="s">
        <v>656</v>
      </c>
      <c r="K598" s="232" t="s">
        <v>10</v>
      </c>
      <c r="L598" s="232" t="s">
        <v>445</v>
      </c>
      <c r="M598" s="234" t="s">
        <v>102</v>
      </c>
      <c r="N598" s="232" t="s">
        <v>23</v>
      </c>
      <c r="O598" s="232" t="s">
        <v>23</v>
      </c>
      <c r="P598" s="232" t="s">
        <v>23</v>
      </c>
      <c r="Q598" s="232" t="s">
        <v>23</v>
      </c>
      <c r="R598" s="232" t="s">
        <v>23</v>
      </c>
      <c r="S598" s="232" t="s">
        <v>23</v>
      </c>
      <c r="T598" s="229" t="s">
        <v>23</v>
      </c>
      <c r="U598" s="232">
        <v>0</v>
      </c>
      <c r="V598" s="232">
        <v>0</v>
      </c>
      <c r="W598" s="229" t="s">
        <v>469</v>
      </c>
      <c r="X598" s="80" t="s">
        <v>450</v>
      </c>
      <c r="Y598" s="232" t="s">
        <v>1</v>
      </c>
    </row>
    <row r="599" spans="1:25">
      <c r="A599" s="232">
        <f t="shared" si="9"/>
        <v>596</v>
      </c>
      <c r="B599" s="232">
        <v>11</v>
      </c>
      <c r="C599" s="232" t="s">
        <v>716</v>
      </c>
      <c r="D599" s="232">
        <v>99100</v>
      </c>
      <c r="E599" s="232" t="s">
        <v>500</v>
      </c>
      <c r="F599" s="229">
        <v>20211201</v>
      </c>
      <c r="G599" s="229">
        <v>20220531</v>
      </c>
      <c r="H599" s="232">
        <v>1</v>
      </c>
      <c r="I599" s="232" t="s">
        <v>33</v>
      </c>
      <c r="J599" s="229" t="s">
        <v>656</v>
      </c>
      <c r="K599" s="232" t="s">
        <v>10</v>
      </c>
      <c r="L599" s="232" t="s">
        <v>445</v>
      </c>
      <c r="M599" s="234" t="s">
        <v>102</v>
      </c>
      <c r="N599" s="232" t="s">
        <v>23</v>
      </c>
      <c r="O599" s="232" t="s">
        <v>23</v>
      </c>
      <c r="P599" s="232" t="s">
        <v>23</v>
      </c>
      <c r="Q599" s="232" t="s">
        <v>23</v>
      </c>
      <c r="R599" s="232" t="s">
        <v>23</v>
      </c>
      <c r="S599" s="232" t="s">
        <v>23</v>
      </c>
      <c r="T599" s="229" t="s">
        <v>23</v>
      </c>
      <c r="U599" s="232">
        <v>0</v>
      </c>
      <c r="V599" s="232">
        <v>0</v>
      </c>
      <c r="W599" s="229" t="s">
        <v>469</v>
      </c>
      <c r="X599" s="80" t="s">
        <v>450</v>
      </c>
      <c r="Y599" s="232" t="s">
        <v>1</v>
      </c>
    </row>
    <row r="600" spans="1:25">
      <c r="A600" s="232">
        <f t="shared" si="9"/>
        <v>597</v>
      </c>
      <c r="B600" s="232">
        <v>1</v>
      </c>
      <c r="C600" s="232" t="s">
        <v>716</v>
      </c>
      <c r="D600" s="232">
        <v>79101</v>
      </c>
      <c r="E600" s="232" t="s">
        <v>499</v>
      </c>
      <c r="F600" s="229" t="s">
        <v>468</v>
      </c>
      <c r="G600" s="229">
        <v>20211130</v>
      </c>
      <c r="H600" s="232">
        <v>1</v>
      </c>
      <c r="I600" s="232" t="s">
        <v>33</v>
      </c>
      <c r="J600" s="229" t="s">
        <v>656</v>
      </c>
      <c r="K600" s="232" t="s">
        <v>10</v>
      </c>
      <c r="L600" s="232" t="s">
        <v>445</v>
      </c>
      <c r="M600" s="234" t="s">
        <v>102</v>
      </c>
      <c r="N600" s="232" t="s">
        <v>23</v>
      </c>
      <c r="O600" s="232" t="s">
        <v>23</v>
      </c>
      <c r="P600" s="232" t="s">
        <v>23</v>
      </c>
      <c r="Q600" s="232" t="s">
        <v>23</v>
      </c>
      <c r="R600" s="232" t="s">
        <v>23</v>
      </c>
      <c r="S600" s="232" t="s">
        <v>23</v>
      </c>
      <c r="T600" s="229" t="s">
        <v>23</v>
      </c>
      <c r="U600" s="232">
        <v>0</v>
      </c>
      <c r="V600" s="232">
        <v>0</v>
      </c>
      <c r="W600" s="229" t="s">
        <v>469</v>
      </c>
      <c r="X600" s="80" t="s">
        <v>20</v>
      </c>
      <c r="Y600" s="232" t="s">
        <v>1</v>
      </c>
    </row>
    <row r="601" spans="1:25">
      <c r="A601" s="232">
        <f t="shared" si="9"/>
        <v>598</v>
      </c>
      <c r="B601" s="232">
        <v>1</v>
      </c>
      <c r="C601" s="232" t="s">
        <v>716</v>
      </c>
      <c r="D601" s="232">
        <v>79101</v>
      </c>
      <c r="E601" s="232" t="s">
        <v>500</v>
      </c>
      <c r="F601" s="229">
        <v>20211201</v>
      </c>
      <c r="G601" s="229">
        <v>20220531</v>
      </c>
      <c r="H601" s="232">
        <v>1</v>
      </c>
      <c r="I601" s="232" t="s">
        <v>33</v>
      </c>
      <c r="J601" s="229" t="s">
        <v>656</v>
      </c>
      <c r="K601" s="232" t="s">
        <v>10</v>
      </c>
      <c r="L601" s="232" t="s">
        <v>445</v>
      </c>
      <c r="M601" s="234" t="s">
        <v>102</v>
      </c>
      <c r="N601" s="232" t="s">
        <v>23</v>
      </c>
      <c r="O601" s="232" t="s">
        <v>23</v>
      </c>
      <c r="P601" s="232" t="s">
        <v>23</v>
      </c>
      <c r="Q601" s="232" t="s">
        <v>23</v>
      </c>
      <c r="R601" s="232" t="s">
        <v>23</v>
      </c>
      <c r="S601" s="232" t="s">
        <v>23</v>
      </c>
      <c r="T601" s="229" t="s">
        <v>23</v>
      </c>
      <c r="U601" s="232">
        <v>0</v>
      </c>
      <c r="V601" s="232">
        <v>0</v>
      </c>
      <c r="W601" s="229" t="s">
        <v>469</v>
      </c>
      <c r="X601" s="80" t="s">
        <v>20</v>
      </c>
      <c r="Y601" s="232" t="s">
        <v>1</v>
      </c>
    </row>
    <row r="602" spans="1:25">
      <c r="A602" s="232">
        <f t="shared" si="9"/>
        <v>599</v>
      </c>
      <c r="B602" s="232">
        <v>11</v>
      </c>
      <c r="C602" s="232" t="s">
        <v>716</v>
      </c>
      <c r="D602" s="232">
        <v>79101</v>
      </c>
      <c r="E602" s="232" t="s">
        <v>499</v>
      </c>
      <c r="F602" s="229" t="s">
        <v>468</v>
      </c>
      <c r="G602" s="229">
        <v>20211130</v>
      </c>
      <c r="H602" s="232">
        <v>1</v>
      </c>
      <c r="I602" s="232" t="s">
        <v>33</v>
      </c>
      <c r="J602" s="229" t="s">
        <v>656</v>
      </c>
      <c r="K602" s="232" t="s">
        <v>10</v>
      </c>
      <c r="L602" s="232" t="s">
        <v>445</v>
      </c>
      <c r="M602" s="234" t="s">
        <v>102</v>
      </c>
      <c r="N602" s="232" t="s">
        <v>23</v>
      </c>
      <c r="O602" s="232" t="s">
        <v>23</v>
      </c>
      <c r="P602" s="232" t="s">
        <v>23</v>
      </c>
      <c r="Q602" s="232" t="s">
        <v>23</v>
      </c>
      <c r="R602" s="232" t="s">
        <v>23</v>
      </c>
      <c r="S602" s="232" t="s">
        <v>23</v>
      </c>
      <c r="T602" s="229" t="s">
        <v>23</v>
      </c>
      <c r="U602" s="232">
        <v>0</v>
      </c>
      <c r="V602" s="232">
        <v>0</v>
      </c>
      <c r="W602" s="229" t="s">
        <v>469</v>
      </c>
      <c r="X602" s="80" t="s">
        <v>450</v>
      </c>
      <c r="Y602" s="232" t="s">
        <v>1</v>
      </c>
    </row>
    <row r="603" spans="1:25">
      <c r="A603" s="232">
        <f t="shared" si="9"/>
        <v>600</v>
      </c>
      <c r="B603" s="232">
        <v>11</v>
      </c>
      <c r="C603" s="232" t="s">
        <v>716</v>
      </c>
      <c r="D603" s="232">
        <v>79101</v>
      </c>
      <c r="E603" s="232" t="s">
        <v>500</v>
      </c>
      <c r="F603" s="229">
        <v>20211201</v>
      </c>
      <c r="G603" s="229">
        <v>20220531</v>
      </c>
      <c r="H603" s="232">
        <v>1</v>
      </c>
      <c r="I603" s="232" t="s">
        <v>33</v>
      </c>
      <c r="J603" s="229" t="s">
        <v>656</v>
      </c>
      <c r="K603" s="232" t="s">
        <v>10</v>
      </c>
      <c r="L603" s="232" t="s">
        <v>445</v>
      </c>
      <c r="M603" s="234" t="s">
        <v>102</v>
      </c>
      <c r="N603" s="232" t="s">
        <v>23</v>
      </c>
      <c r="O603" s="232" t="s">
        <v>23</v>
      </c>
      <c r="P603" s="232" t="s">
        <v>23</v>
      </c>
      <c r="Q603" s="232" t="s">
        <v>23</v>
      </c>
      <c r="R603" s="232" t="s">
        <v>23</v>
      </c>
      <c r="S603" s="232" t="s">
        <v>23</v>
      </c>
      <c r="T603" s="229" t="s">
        <v>23</v>
      </c>
      <c r="U603" s="232">
        <v>0</v>
      </c>
      <c r="V603" s="232">
        <v>0</v>
      </c>
      <c r="W603" s="229" t="s">
        <v>469</v>
      </c>
      <c r="X603" s="80" t="s">
        <v>450</v>
      </c>
      <c r="Y603" s="232" t="s">
        <v>1</v>
      </c>
    </row>
    <row r="604" spans="1:25">
      <c r="A604" s="232">
        <f t="shared" si="9"/>
        <v>601</v>
      </c>
      <c r="B604" s="232">
        <v>1</v>
      </c>
      <c r="C604" s="232" t="s">
        <v>716</v>
      </c>
      <c r="D604" s="232">
        <v>11609</v>
      </c>
      <c r="E604" s="232" t="s">
        <v>499</v>
      </c>
      <c r="F604" s="229" t="s">
        <v>468</v>
      </c>
      <c r="G604" s="229">
        <v>20211130</v>
      </c>
      <c r="H604" s="232">
        <v>1</v>
      </c>
      <c r="I604" s="232" t="s">
        <v>33</v>
      </c>
      <c r="J604" s="229" t="s">
        <v>656</v>
      </c>
      <c r="K604" s="232" t="s">
        <v>10</v>
      </c>
      <c r="L604" s="232" t="s">
        <v>445</v>
      </c>
      <c r="M604" s="234" t="s">
        <v>102</v>
      </c>
      <c r="N604" s="232" t="s">
        <v>23</v>
      </c>
      <c r="O604" s="232" t="s">
        <v>23</v>
      </c>
      <c r="P604" s="232" t="s">
        <v>23</v>
      </c>
      <c r="Q604" s="232" t="s">
        <v>23</v>
      </c>
      <c r="R604" s="232" t="s">
        <v>23</v>
      </c>
      <c r="S604" s="232" t="s">
        <v>23</v>
      </c>
      <c r="T604" s="229" t="s">
        <v>23</v>
      </c>
      <c r="U604" s="232">
        <v>0</v>
      </c>
      <c r="V604" s="232">
        <v>0</v>
      </c>
      <c r="W604" s="229" t="s">
        <v>469</v>
      </c>
      <c r="X604" s="80" t="s">
        <v>20</v>
      </c>
      <c r="Y604" s="232" t="s">
        <v>1</v>
      </c>
    </row>
    <row r="605" spans="1:25">
      <c r="A605" s="232">
        <f t="shared" si="9"/>
        <v>602</v>
      </c>
      <c r="B605" s="232">
        <v>1</v>
      </c>
      <c r="C605" s="232" t="s">
        <v>716</v>
      </c>
      <c r="D605" s="232">
        <v>11609</v>
      </c>
      <c r="E605" s="232" t="s">
        <v>500</v>
      </c>
      <c r="F605" s="229">
        <v>20211201</v>
      </c>
      <c r="G605" s="229">
        <v>20220531</v>
      </c>
      <c r="H605" s="232">
        <v>1</v>
      </c>
      <c r="I605" s="232" t="s">
        <v>33</v>
      </c>
      <c r="J605" s="229" t="s">
        <v>656</v>
      </c>
      <c r="K605" s="232" t="s">
        <v>10</v>
      </c>
      <c r="L605" s="232" t="s">
        <v>445</v>
      </c>
      <c r="M605" s="234" t="s">
        <v>102</v>
      </c>
      <c r="N605" s="232" t="s">
        <v>23</v>
      </c>
      <c r="O605" s="232" t="s">
        <v>23</v>
      </c>
      <c r="P605" s="232" t="s">
        <v>23</v>
      </c>
      <c r="Q605" s="232" t="s">
        <v>23</v>
      </c>
      <c r="R605" s="232" t="s">
        <v>23</v>
      </c>
      <c r="S605" s="232" t="s">
        <v>23</v>
      </c>
      <c r="T605" s="229" t="s">
        <v>23</v>
      </c>
      <c r="U605" s="232">
        <v>0</v>
      </c>
      <c r="V605" s="232">
        <v>0</v>
      </c>
      <c r="W605" s="229" t="s">
        <v>469</v>
      </c>
      <c r="X605" s="80" t="s">
        <v>20</v>
      </c>
      <c r="Y605" s="232" t="s">
        <v>1</v>
      </c>
    </row>
    <row r="606" spans="1:25">
      <c r="A606" s="232">
        <f t="shared" si="9"/>
        <v>603</v>
      </c>
      <c r="B606" s="232">
        <v>11</v>
      </c>
      <c r="C606" s="232" t="s">
        <v>716</v>
      </c>
      <c r="D606" s="232">
        <v>11609</v>
      </c>
      <c r="E606" s="232" t="s">
        <v>499</v>
      </c>
      <c r="F606" s="229" t="s">
        <v>468</v>
      </c>
      <c r="G606" s="229">
        <v>20211130</v>
      </c>
      <c r="H606" s="232">
        <v>1</v>
      </c>
      <c r="I606" s="232" t="s">
        <v>33</v>
      </c>
      <c r="J606" s="229" t="s">
        <v>656</v>
      </c>
      <c r="K606" s="232" t="s">
        <v>10</v>
      </c>
      <c r="L606" s="232" t="s">
        <v>445</v>
      </c>
      <c r="M606" s="234" t="s">
        <v>102</v>
      </c>
      <c r="N606" s="232" t="s">
        <v>23</v>
      </c>
      <c r="O606" s="232" t="s">
        <v>23</v>
      </c>
      <c r="P606" s="232" t="s">
        <v>23</v>
      </c>
      <c r="Q606" s="232" t="s">
        <v>23</v>
      </c>
      <c r="R606" s="232" t="s">
        <v>23</v>
      </c>
      <c r="S606" s="232" t="s">
        <v>23</v>
      </c>
      <c r="T606" s="229" t="s">
        <v>23</v>
      </c>
      <c r="U606" s="232">
        <v>0</v>
      </c>
      <c r="V606" s="232">
        <v>0</v>
      </c>
      <c r="W606" s="229" t="s">
        <v>469</v>
      </c>
      <c r="X606" s="80" t="s">
        <v>450</v>
      </c>
      <c r="Y606" s="232" t="s">
        <v>1</v>
      </c>
    </row>
    <row r="607" spans="1:25">
      <c r="A607" s="232">
        <f t="shared" si="9"/>
        <v>604</v>
      </c>
      <c r="B607" s="232">
        <v>11</v>
      </c>
      <c r="C607" s="232" t="s">
        <v>716</v>
      </c>
      <c r="D607" s="232">
        <v>11609</v>
      </c>
      <c r="E607" s="232" t="s">
        <v>500</v>
      </c>
      <c r="F607" s="229">
        <v>20211201</v>
      </c>
      <c r="G607" s="229">
        <v>20220531</v>
      </c>
      <c r="H607" s="232">
        <v>1</v>
      </c>
      <c r="I607" s="232" t="s">
        <v>33</v>
      </c>
      <c r="J607" s="229" t="s">
        <v>656</v>
      </c>
      <c r="K607" s="232" t="s">
        <v>10</v>
      </c>
      <c r="L607" s="232" t="s">
        <v>445</v>
      </c>
      <c r="M607" s="234" t="s">
        <v>102</v>
      </c>
      <c r="N607" s="232" t="s">
        <v>23</v>
      </c>
      <c r="O607" s="232" t="s">
        <v>23</v>
      </c>
      <c r="P607" s="232" t="s">
        <v>23</v>
      </c>
      <c r="Q607" s="232" t="s">
        <v>23</v>
      </c>
      <c r="R607" s="232" t="s">
        <v>23</v>
      </c>
      <c r="S607" s="232" t="s">
        <v>23</v>
      </c>
      <c r="T607" s="229" t="s">
        <v>23</v>
      </c>
      <c r="U607" s="232">
        <v>0</v>
      </c>
      <c r="V607" s="232">
        <v>0</v>
      </c>
      <c r="W607" s="229" t="s">
        <v>469</v>
      </c>
      <c r="X607" s="80" t="s">
        <v>450</v>
      </c>
      <c r="Y607" s="232" t="s">
        <v>1</v>
      </c>
    </row>
    <row r="608" spans="1:25">
      <c r="A608" s="232">
        <f t="shared" si="9"/>
        <v>605</v>
      </c>
      <c r="B608" s="232">
        <v>1</v>
      </c>
      <c r="C608" s="232" t="s">
        <v>716</v>
      </c>
      <c r="D608" s="232">
        <v>21609</v>
      </c>
      <c r="E608" s="232" t="s">
        <v>499</v>
      </c>
      <c r="F608" s="229" t="s">
        <v>468</v>
      </c>
      <c r="G608" s="229">
        <v>20211130</v>
      </c>
      <c r="H608" s="232">
        <v>1</v>
      </c>
      <c r="I608" s="232" t="s">
        <v>33</v>
      </c>
      <c r="J608" s="229" t="s">
        <v>656</v>
      </c>
      <c r="K608" s="232" t="s">
        <v>10</v>
      </c>
      <c r="L608" s="232" t="s">
        <v>445</v>
      </c>
      <c r="M608" s="234" t="s">
        <v>102</v>
      </c>
      <c r="N608" s="232" t="s">
        <v>23</v>
      </c>
      <c r="O608" s="232" t="s">
        <v>23</v>
      </c>
      <c r="P608" s="232" t="s">
        <v>23</v>
      </c>
      <c r="Q608" s="232" t="s">
        <v>23</v>
      </c>
      <c r="R608" s="232" t="s">
        <v>23</v>
      </c>
      <c r="S608" s="232" t="s">
        <v>23</v>
      </c>
      <c r="T608" s="229" t="s">
        <v>23</v>
      </c>
      <c r="U608" s="232">
        <v>0</v>
      </c>
      <c r="V608" s="232">
        <v>0</v>
      </c>
      <c r="W608" s="229" t="s">
        <v>469</v>
      </c>
      <c r="X608" s="80" t="s">
        <v>20</v>
      </c>
      <c r="Y608" s="232" t="s">
        <v>1</v>
      </c>
    </row>
    <row r="609" spans="1:25">
      <c r="A609" s="232">
        <f t="shared" si="9"/>
        <v>606</v>
      </c>
      <c r="B609" s="232">
        <v>1</v>
      </c>
      <c r="C609" s="232" t="s">
        <v>716</v>
      </c>
      <c r="D609" s="232">
        <v>21609</v>
      </c>
      <c r="E609" s="232" t="s">
        <v>500</v>
      </c>
      <c r="F609" s="229">
        <v>20211201</v>
      </c>
      <c r="G609" s="229">
        <v>20220531</v>
      </c>
      <c r="H609" s="232">
        <v>1</v>
      </c>
      <c r="I609" s="232" t="s">
        <v>33</v>
      </c>
      <c r="J609" s="229" t="s">
        <v>656</v>
      </c>
      <c r="K609" s="232" t="s">
        <v>10</v>
      </c>
      <c r="L609" s="232" t="s">
        <v>445</v>
      </c>
      <c r="M609" s="234" t="s">
        <v>102</v>
      </c>
      <c r="N609" s="232" t="s">
        <v>23</v>
      </c>
      <c r="O609" s="232" t="s">
        <v>23</v>
      </c>
      <c r="P609" s="232" t="s">
        <v>23</v>
      </c>
      <c r="Q609" s="232" t="s">
        <v>23</v>
      </c>
      <c r="R609" s="232" t="s">
        <v>23</v>
      </c>
      <c r="S609" s="232" t="s">
        <v>23</v>
      </c>
      <c r="T609" s="229" t="s">
        <v>23</v>
      </c>
      <c r="U609" s="232">
        <v>0</v>
      </c>
      <c r="V609" s="232">
        <v>0</v>
      </c>
      <c r="W609" s="229" t="s">
        <v>469</v>
      </c>
      <c r="X609" s="80" t="s">
        <v>20</v>
      </c>
      <c r="Y609" s="232" t="s">
        <v>1</v>
      </c>
    </row>
    <row r="610" spans="1:25">
      <c r="A610" s="232">
        <f t="shared" si="9"/>
        <v>607</v>
      </c>
      <c r="B610" s="232">
        <v>11</v>
      </c>
      <c r="C610" s="232" t="s">
        <v>716</v>
      </c>
      <c r="D610" s="232">
        <v>21609</v>
      </c>
      <c r="E610" s="232" t="s">
        <v>499</v>
      </c>
      <c r="F610" s="229" t="s">
        <v>468</v>
      </c>
      <c r="G610" s="229">
        <v>20211130</v>
      </c>
      <c r="H610" s="232">
        <v>1</v>
      </c>
      <c r="I610" s="232" t="s">
        <v>33</v>
      </c>
      <c r="J610" s="229" t="s">
        <v>656</v>
      </c>
      <c r="K610" s="232" t="s">
        <v>10</v>
      </c>
      <c r="L610" s="232" t="s">
        <v>445</v>
      </c>
      <c r="M610" s="234" t="s">
        <v>102</v>
      </c>
      <c r="N610" s="232" t="s">
        <v>23</v>
      </c>
      <c r="O610" s="232" t="s">
        <v>23</v>
      </c>
      <c r="P610" s="232" t="s">
        <v>23</v>
      </c>
      <c r="Q610" s="232" t="s">
        <v>23</v>
      </c>
      <c r="R610" s="232" t="s">
        <v>23</v>
      </c>
      <c r="S610" s="232" t="s">
        <v>23</v>
      </c>
      <c r="T610" s="229" t="s">
        <v>23</v>
      </c>
      <c r="U610" s="232">
        <v>0</v>
      </c>
      <c r="V610" s="232">
        <v>0</v>
      </c>
      <c r="W610" s="229" t="s">
        <v>469</v>
      </c>
      <c r="X610" s="80" t="s">
        <v>450</v>
      </c>
      <c r="Y610" s="232" t="s">
        <v>1</v>
      </c>
    </row>
    <row r="611" spans="1:25">
      <c r="A611" s="232">
        <f t="shared" si="9"/>
        <v>608</v>
      </c>
      <c r="B611" s="232">
        <v>11</v>
      </c>
      <c r="C611" s="232" t="s">
        <v>716</v>
      </c>
      <c r="D611" s="232">
        <v>21609</v>
      </c>
      <c r="E611" s="232" t="s">
        <v>500</v>
      </c>
      <c r="F611" s="229">
        <v>20211201</v>
      </c>
      <c r="G611" s="229">
        <v>20220531</v>
      </c>
      <c r="H611" s="232">
        <v>1</v>
      </c>
      <c r="I611" s="232" t="s">
        <v>33</v>
      </c>
      <c r="J611" s="229" t="s">
        <v>656</v>
      </c>
      <c r="K611" s="232" t="s">
        <v>10</v>
      </c>
      <c r="L611" s="232" t="s">
        <v>445</v>
      </c>
      <c r="M611" s="234" t="s">
        <v>102</v>
      </c>
      <c r="N611" s="232" t="s">
        <v>23</v>
      </c>
      <c r="O611" s="232" t="s">
        <v>23</v>
      </c>
      <c r="P611" s="232" t="s">
        <v>23</v>
      </c>
      <c r="Q611" s="232" t="s">
        <v>23</v>
      </c>
      <c r="R611" s="232" t="s">
        <v>23</v>
      </c>
      <c r="S611" s="232" t="s">
        <v>23</v>
      </c>
      <c r="T611" s="229" t="s">
        <v>23</v>
      </c>
      <c r="U611" s="232">
        <v>0</v>
      </c>
      <c r="V611" s="232">
        <v>0</v>
      </c>
      <c r="W611" s="229" t="s">
        <v>469</v>
      </c>
      <c r="X611" s="80" t="s">
        <v>450</v>
      </c>
      <c r="Y611" s="232" t="s">
        <v>1</v>
      </c>
    </row>
    <row r="612" spans="1:25">
      <c r="A612" s="232">
        <f t="shared" si="9"/>
        <v>609</v>
      </c>
      <c r="B612" s="232">
        <v>1</v>
      </c>
      <c r="C612" s="232" t="s">
        <v>716</v>
      </c>
      <c r="D612" s="232">
        <v>99100</v>
      </c>
      <c r="E612" s="232" t="s">
        <v>499</v>
      </c>
      <c r="F612" s="229" t="s">
        <v>468</v>
      </c>
      <c r="G612" s="229">
        <v>20211130</v>
      </c>
      <c r="H612" s="232">
        <v>1</v>
      </c>
      <c r="I612" s="232" t="s">
        <v>33</v>
      </c>
      <c r="J612" s="229" t="s">
        <v>656</v>
      </c>
      <c r="K612" s="232" t="s">
        <v>10</v>
      </c>
      <c r="L612" s="232" t="s">
        <v>445</v>
      </c>
      <c r="M612" s="234" t="s">
        <v>103</v>
      </c>
      <c r="N612" s="232" t="s">
        <v>23</v>
      </c>
      <c r="O612" s="232" t="s">
        <v>23</v>
      </c>
      <c r="P612" s="232" t="s">
        <v>23</v>
      </c>
      <c r="Q612" s="232" t="s">
        <v>23</v>
      </c>
      <c r="R612" s="232" t="s">
        <v>23</v>
      </c>
      <c r="S612" s="232" t="s">
        <v>23</v>
      </c>
      <c r="T612" s="229" t="s">
        <v>23</v>
      </c>
      <c r="U612" s="232">
        <v>0</v>
      </c>
      <c r="V612" s="232">
        <v>0</v>
      </c>
      <c r="W612" s="229" t="s">
        <v>469</v>
      </c>
      <c r="X612" s="80" t="s">
        <v>20</v>
      </c>
      <c r="Y612" s="232" t="s">
        <v>1</v>
      </c>
    </row>
    <row r="613" spans="1:25">
      <c r="A613" s="232">
        <f t="shared" si="9"/>
        <v>610</v>
      </c>
      <c r="B613" s="232">
        <v>1</v>
      </c>
      <c r="C613" s="232" t="s">
        <v>716</v>
      </c>
      <c r="D613" s="232">
        <v>99100</v>
      </c>
      <c r="E613" s="232" t="s">
        <v>500</v>
      </c>
      <c r="F613" s="229">
        <v>20211201</v>
      </c>
      <c r="G613" s="229">
        <v>20220531</v>
      </c>
      <c r="H613" s="232">
        <v>1</v>
      </c>
      <c r="I613" s="232" t="s">
        <v>33</v>
      </c>
      <c r="J613" s="229" t="s">
        <v>656</v>
      </c>
      <c r="K613" s="232" t="s">
        <v>10</v>
      </c>
      <c r="L613" s="232" t="s">
        <v>445</v>
      </c>
      <c r="M613" s="234" t="s">
        <v>103</v>
      </c>
      <c r="N613" s="232" t="s">
        <v>23</v>
      </c>
      <c r="O613" s="232" t="s">
        <v>23</v>
      </c>
      <c r="P613" s="232" t="s">
        <v>23</v>
      </c>
      <c r="Q613" s="232" t="s">
        <v>23</v>
      </c>
      <c r="R613" s="232" t="s">
        <v>23</v>
      </c>
      <c r="S613" s="232" t="s">
        <v>23</v>
      </c>
      <c r="T613" s="229" t="s">
        <v>23</v>
      </c>
      <c r="U613" s="232">
        <v>0</v>
      </c>
      <c r="V613" s="232">
        <v>0</v>
      </c>
      <c r="W613" s="229" t="s">
        <v>469</v>
      </c>
      <c r="X613" s="80" t="s">
        <v>20</v>
      </c>
      <c r="Y613" s="232" t="s">
        <v>1</v>
      </c>
    </row>
    <row r="614" spans="1:25">
      <c r="A614" s="232">
        <f t="shared" si="9"/>
        <v>611</v>
      </c>
      <c r="B614" s="232">
        <v>11</v>
      </c>
      <c r="C614" s="232" t="s">
        <v>716</v>
      </c>
      <c r="D614" s="232">
        <v>99100</v>
      </c>
      <c r="E614" s="232" t="s">
        <v>499</v>
      </c>
      <c r="F614" s="229" t="s">
        <v>468</v>
      </c>
      <c r="G614" s="229">
        <v>20211130</v>
      </c>
      <c r="H614" s="232">
        <v>1</v>
      </c>
      <c r="I614" s="232" t="s">
        <v>33</v>
      </c>
      <c r="J614" s="229" t="s">
        <v>656</v>
      </c>
      <c r="K614" s="232" t="s">
        <v>10</v>
      </c>
      <c r="L614" s="232" t="s">
        <v>445</v>
      </c>
      <c r="M614" s="234" t="s">
        <v>103</v>
      </c>
      <c r="N614" s="232" t="s">
        <v>23</v>
      </c>
      <c r="O614" s="232" t="s">
        <v>23</v>
      </c>
      <c r="P614" s="232" t="s">
        <v>23</v>
      </c>
      <c r="Q614" s="232" t="s">
        <v>23</v>
      </c>
      <c r="R614" s="232" t="s">
        <v>23</v>
      </c>
      <c r="S614" s="232" t="s">
        <v>23</v>
      </c>
      <c r="T614" s="229" t="s">
        <v>23</v>
      </c>
      <c r="U614" s="232">
        <v>0</v>
      </c>
      <c r="V614" s="232">
        <v>0</v>
      </c>
      <c r="W614" s="229" t="s">
        <v>469</v>
      </c>
      <c r="X614" s="80" t="s">
        <v>450</v>
      </c>
      <c r="Y614" s="232" t="s">
        <v>1</v>
      </c>
    </row>
    <row r="615" spans="1:25">
      <c r="A615" s="232">
        <f t="shared" si="9"/>
        <v>612</v>
      </c>
      <c r="B615" s="232">
        <v>11</v>
      </c>
      <c r="C615" s="232" t="s">
        <v>716</v>
      </c>
      <c r="D615" s="232">
        <v>99100</v>
      </c>
      <c r="E615" s="232" t="s">
        <v>500</v>
      </c>
      <c r="F615" s="229">
        <v>20211201</v>
      </c>
      <c r="G615" s="229">
        <v>20220531</v>
      </c>
      <c r="H615" s="232">
        <v>1</v>
      </c>
      <c r="I615" s="232" t="s">
        <v>33</v>
      </c>
      <c r="J615" s="229" t="s">
        <v>656</v>
      </c>
      <c r="K615" s="232" t="s">
        <v>10</v>
      </c>
      <c r="L615" s="232" t="s">
        <v>445</v>
      </c>
      <c r="M615" s="234" t="s">
        <v>103</v>
      </c>
      <c r="N615" s="232" t="s">
        <v>23</v>
      </c>
      <c r="O615" s="232" t="s">
        <v>23</v>
      </c>
      <c r="P615" s="232" t="s">
        <v>23</v>
      </c>
      <c r="Q615" s="232" t="s">
        <v>23</v>
      </c>
      <c r="R615" s="232" t="s">
        <v>23</v>
      </c>
      <c r="S615" s="232" t="s">
        <v>23</v>
      </c>
      <c r="T615" s="229" t="s">
        <v>23</v>
      </c>
      <c r="U615" s="232">
        <v>0</v>
      </c>
      <c r="V615" s="232">
        <v>0</v>
      </c>
      <c r="W615" s="229" t="s">
        <v>469</v>
      </c>
      <c r="X615" s="80" t="s">
        <v>450</v>
      </c>
      <c r="Y615" s="232" t="s">
        <v>1</v>
      </c>
    </row>
    <row r="616" spans="1:25">
      <c r="A616" s="232">
        <f t="shared" si="9"/>
        <v>613</v>
      </c>
      <c r="B616" s="232">
        <v>1</v>
      </c>
      <c r="C616" s="232" t="s">
        <v>716</v>
      </c>
      <c r="D616" s="232">
        <v>79101</v>
      </c>
      <c r="E616" s="232" t="s">
        <v>499</v>
      </c>
      <c r="F616" s="229" t="s">
        <v>468</v>
      </c>
      <c r="G616" s="229">
        <v>20211130</v>
      </c>
      <c r="H616" s="232">
        <v>1</v>
      </c>
      <c r="I616" s="232" t="s">
        <v>33</v>
      </c>
      <c r="J616" s="229" t="s">
        <v>656</v>
      </c>
      <c r="K616" s="232" t="s">
        <v>10</v>
      </c>
      <c r="L616" s="232" t="s">
        <v>445</v>
      </c>
      <c r="M616" s="234" t="s">
        <v>103</v>
      </c>
      <c r="N616" s="232" t="s">
        <v>23</v>
      </c>
      <c r="O616" s="232" t="s">
        <v>23</v>
      </c>
      <c r="P616" s="232" t="s">
        <v>23</v>
      </c>
      <c r="Q616" s="232" t="s">
        <v>23</v>
      </c>
      <c r="R616" s="232" t="s">
        <v>23</v>
      </c>
      <c r="S616" s="232" t="s">
        <v>23</v>
      </c>
      <c r="T616" s="229" t="s">
        <v>23</v>
      </c>
      <c r="U616" s="232">
        <v>0</v>
      </c>
      <c r="V616" s="232">
        <v>0</v>
      </c>
      <c r="W616" s="229" t="s">
        <v>469</v>
      </c>
      <c r="X616" s="80" t="s">
        <v>20</v>
      </c>
      <c r="Y616" s="232" t="s">
        <v>1</v>
      </c>
    </row>
    <row r="617" spans="1:25">
      <c r="A617" s="232">
        <f t="shared" si="9"/>
        <v>614</v>
      </c>
      <c r="B617" s="232">
        <v>1</v>
      </c>
      <c r="C617" s="232" t="s">
        <v>716</v>
      </c>
      <c r="D617" s="232">
        <v>79101</v>
      </c>
      <c r="E617" s="232" t="s">
        <v>500</v>
      </c>
      <c r="F617" s="229">
        <v>20211201</v>
      </c>
      <c r="G617" s="229">
        <v>20220531</v>
      </c>
      <c r="H617" s="232">
        <v>1</v>
      </c>
      <c r="I617" s="232" t="s">
        <v>33</v>
      </c>
      <c r="J617" s="229" t="s">
        <v>656</v>
      </c>
      <c r="K617" s="232" t="s">
        <v>10</v>
      </c>
      <c r="L617" s="232" t="s">
        <v>445</v>
      </c>
      <c r="M617" s="234" t="s">
        <v>103</v>
      </c>
      <c r="N617" s="232" t="s">
        <v>23</v>
      </c>
      <c r="O617" s="232" t="s">
        <v>23</v>
      </c>
      <c r="P617" s="232" t="s">
        <v>23</v>
      </c>
      <c r="Q617" s="232" t="s">
        <v>23</v>
      </c>
      <c r="R617" s="232" t="s">
        <v>23</v>
      </c>
      <c r="S617" s="232" t="s">
        <v>23</v>
      </c>
      <c r="T617" s="229" t="s">
        <v>23</v>
      </c>
      <c r="U617" s="232">
        <v>0</v>
      </c>
      <c r="V617" s="232">
        <v>0</v>
      </c>
      <c r="W617" s="229" t="s">
        <v>469</v>
      </c>
      <c r="X617" s="80" t="s">
        <v>20</v>
      </c>
      <c r="Y617" s="232" t="s">
        <v>1</v>
      </c>
    </row>
    <row r="618" spans="1:25">
      <c r="A618" s="232">
        <f t="shared" si="9"/>
        <v>615</v>
      </c>
      <c r="B618" s="232">
        <v>11</v>
      </c>
      <c r="C618" s="232" t="s">
        <v>716</v>
      </c>
      <c r="D618" s="232">
        <v>79101</v>
      </c>
      <c r="E618" s="232" t="s">
        <v>499</v>
      </c>
      <c r="F618" s="229" t="s">
        <v>468</v>
      </c>
      <c r="G618" s="229">
        <v>20211130</v>
      </c>
      <c r="H618" s="232">
        <v>1</v>
      </c>
      <c r="I618" s="232" t="s">
        <v>33</v>
      </c>
      <c r="J618" s="229" t="s">
        <v>656</v>
      </c>
      <c r="K618" s="232" t="s">
        <v>10</v>
      </c>
      <c r="L618" s="232" t="s">
        <v>445</v>
      </c>
      <c r="M618" s="234" t="s">
        <v>103</v>
      </c>
      <c r="N618" s="232" t="s">
        <v>23</v>
      </c>
      <c r="O618" s="232" t="s">
        <v>23</v>
      </c>
      <c r="P618" s="232" t="s">
        <v>23</v>
      </c>
      <c r="Q618" s="232" t="s">
        <v>23</v>
      </c>
      <c r="R618" s="232" t="s">
        <v>23</v>
      </c>
      <c r="S618" s="232" t="s">
        <v>23</v>
      </c>
      <c r="T618" s="229" t="s">
        <v>23</v>
      </c>
      <c r="U618" s="232">
        <v>0</v>
      </c>
      <c r="V618" s="232">
        <v>0</v>
      </c>
      <c r="W618" s="229" t="s">
        <v>469</v>
      </c>
      <c r="X618" s="80" t="s">
        <v>450</v>
      </c>
      <c r="Y618" s="232" t="s">
        <v>1</v>
      </c>
    </row>
    <row r="619" spans="1:25">
      <c r="A619" s="232">
        <f t="shared" si="9"/>
        <v>616</v>
      </c>
      <c r="B619" s="232">
        <v>11</v>
      </c>
      <c r="C619" s="232" t="s">
        <v>716</v>
      </c>
      <c r="D619" s="232">
        <v>79101</v>
      </c>
      <c r="E619" s="232" t="s">
        <v>500</v>
      </c>
      <c r="F619" s="229">
        <v>20211201</v>
      </c>
      <c r="G619" s="229">
        <v>20220531</v>
      </c>
      <c r="H619" s="232">
        <v>1</v>
      </c>
      <c r="I619" s="232" t="s">
        <v>33</v>
      </c>
      <c r="J619" s="229" t="s">
        <v>656</v>
      </c>
      <c r="K619" s="232" t="s">
        <v>10</v>
      </c>
      <c r="L619" s="232" t="s">
        <v>445</v>
      </c>
      <c r="M619" s="234" t="s">
        <v>103</v>
      </c>
      <c r="N619" s="232" t="s">
        <v>23</v>
      </c>
      <c r="O619" s="232" t="s">
        <v>23</v>
      </c>
      <c r="P619" s="232" t="s">
        <v>23</v>
      </c>
      <c r="Q619" s="232" t="s">
        <v>23</v>
      </c>
      <c r="R619" s="232" t="s">
        <v>23</v>
      </c>
      <c r="S619" s="232" t="s">
        <v>23</v>
      </c>
      <c r="T619" s="229" t="s">
        <v>23</v>
      </c>
      <c r="U619" s="232">
        <v>0</v>
      </c>
      <c r="V619" s="232">
        <v>0</v>
      </c>
      <c r="W619" s="229" t="s">
        <v>469</v>
      </c>
      <c r="X619" s="80" t="s">
        <v>450</v>
      </c>
      <c r="Y619" s="232" t="s">
        <v>1</v>
      </c>
    </row>
    <row r="620" spans="1:25">
      <c r="A620" s="232">
        <f t="shared" si="9"/>
        <v>617</v>
      </c>
      <c r="B620" s="232">
        <v>1</v>
      </c>
      <c r="C620" s="232" t="s">
        <v>716</v>
      </c>
      <c r="D620" s="232">
        <v>11609</v>
      </c>
      <c r="E620" s="232" t="s">
        <v>499</v>
      </c>
      <c r="F620" s="229" t="s">
        <v>468</v>
      </c>
      <c r="G620" s="229">
        <v>20211130</v>
      </c>
      <c r="H620" s="232">
        <v>1</v>
      </c>
      <c r="I620" s="232" t="s">
        <v>33</v>
      </c>
      <c r="J620" s="229" t="s">
        <v>656</v>
      </c>
      <c r="K620" s="232" t="s">
        <v>10</v>
      </c>
      <c r="L620" s="232" t="s">
        <v>445</v>
      </c>
      <c r="M620" s="234" t="s">
        <v>103</v>
      </c>
      <c r="N620" s="232" t="s">
        <v>23</v>
      </c>
      <c r="O620" s="232" t="s">
        <v>23</v>
      </c>
      <c r="P620" s="232" t="s">
        <v>23</v>
      </c>
      <c r="Q620" s="232" t="s">
        <v>23</v>
      </c>
      <c r="R620" s="232" t="s">
        <v>23</v>
      </c>
      <c r="S620" s="232" t="s">
        <v>23</v>
      </c>
      <c r="T620" s="229" t="s">
        <v>23</v>
      </c>
      <c r="U620" s="232">
        <v>0</v>
      </c>
      <c r="V620" s="232">
        <v>0</v>
      </c>
      <c r="W620" s="229" t="s">
        <v>469</v>
      </c>
      <c r="X620" s="80" t="s">
        <v>20</v>
      </c>
      <c r="Y620" s="232" t="s">
        <v>1</v>
      </c>
    </row>
    <row r="621" spans="1:25">
      <c r="A621" s="232">
        <f t="shared" si="9"/>
        <v>618</v>
      </c>
      <c r="B621" s="232">
        <v>1</v>
      </c>
      <c r="C621" s="232" t="s">
        <v>716</v>
      </c>
      <c r="D621" s="232">
        <v>11609</v>
      </c>
      <c r="E621" s="232" t="s">
        <v>500</v>
      </c>
      <c r="F621" s="229">
        <v>20211201</v>
      </c>
      <c r="G621" s="229">
        <v>20220531</v>
      </c>
      <c r="H621" s="232">
        <v>1</v>
      </c>
      <c r="I621" s="232" t="s">
        <v>33</v>
      </c>
      <c r="J621" s="229" t="s">
        <v>656</v>
      </c>
      <c r="K621" s="232" t="s">
        <v>10</v>
      </c>
      <c r="L621" s="232" t="s">
        <v>445</v>
      </c>
      <c r="M621" s="234" t="s">
        <v>103</v>
      </c>
      <c r="N621" s="232" t="s">
        <v>23</v>
      </c>
      <c r="O621" s="232" t="s">
        <v>23</v>
      </c>
      <c r="P621" s="232" t="s">
        <v>23</v>
      </c>
      <c r="Q621" s="232" t="s">
        <v>23</v>
      </c>
      <c r="R621" s="232" t="s">
        <v>23</v>
      </c>
      <c r="S621" s="232" t="s">
        <v>23</v>
      </c>
      <c r="T621" s="229" t="s">
        <v>23</v>
      </c>
      <c r="U621" s="232">
        <v>0</v>
      </c>
      <c r="V621" s="232">
        <v>0</v>
      </c>
      <c r="W621" s="229" t="s">
        <v>469</v>
      </c>
      <c r="X621" s="80" t="s">
        <v>20</v>
      </c>
      <c r="Y621" s="232" t="s">
        <v>1</v>
      </c>
    </row>
    <row r="622" spans="1:25">
      <c r="A622" s="232">
        <f t="shared" si="9"/>
        <v>619</v>
      </c>
      <c r="B622" s="232">
        <v>11</v>
      </c>
      <c r="C622" s="232" t="s">
        <v>716</v>
      </c>
      <c r="D622" s="232">
        <v>11609</v>
      </c>
      <c r="E622" s="232" t="s">
        <v>499</v>
      </c>
      <c r="F622" s="229" t="s">
        <v>468</v>
      </c>
      <c r="G622" s="229">
        <v>20211130</v>
      </c>
      <c r="H622" s="232">
        <v>1</v>
      </c>
      <c r="I622" s="232" t="s">
        <v>33</v>
      </c>
      <c r="J622" s="229" t="s">
        <v>656</v>
      </c>
      <c r="K622" s="232" t="s">
        <v>10</v>
      </c>
      <c r="L622" s="232" t="s">
        <v>445</v>
      </c>
      <c r="M622" s="234" t="s">
        <v>103</v>
      </c>
      <c r="N622" s="232" t="s">
        <v>23</v>
      </c>
      <c r="O622" s="232" t="s">
        <v>23</v>
      </c>
      <c r="P622" s="232" t="s">
        <v>23</v>
      </c>
      <c r="Q622" s="232" t="s">
        <v>23</v>
      </c>
      <c r="R622" s="232" t="s">
        <v>23</v>
      </c>
      <c r="S622" s="232" t="s">
        <v>23</v>
      </c>
      <c r="T622" s="229" t="s">
        <v>23</v>
      </c>
      <c r="U622" s="232">
        <v>0</v>
      </c>
      <c r="V622" s="232">
        <v>0</v>
      </c>
      <c r="W622" s="229" t="s">
        <v>469</v>
      </c>
      <c r="X622" s="80" t="s">
        <v>450</v>
      </c>
      <c r="Y622" s="232" t="s">
        <v>1</v>
      </c>
    </row>
    <row r="623" spans="1:25">
      <c r="A623" s="232">
        <f t="shared" si="9"/>
        <v>620</v>
      </c>
      <c r="B623" s="232">
        <v>11</v>
      </c>
      <c r="C623" s="232" t="s">
        <v>716</v>
      </c>
      <c r="D623" s="232">
        <v>11609</v>
      </c>
      <c r="E623" s="232" t="s">
        <v>500</v>
      </c>
      <c r="F623" s="229">
        <v>20211201</v>
      </c>
      <c r="G623" s="229">
        <v>20220531</v>
      </c>
      <c r="H623" s="232">
        <v>1</v>
      </c>
      <c r="I623" s="232" t="s">
        <v>33</v>
      </c>
      <c r="J623" s="229" t="s">
        <v>656</v>
      </c>
      <c r="K623" s="232" t="s">
        <v>10</v>
      </c>
      <c r="L623" s="232" t="s">
        <v>445</v>
      </c>
      <c r="M623" s="234" t="s">
        <v>103</v>
      </c>
      <c r="N623" s="232" t="s">
        <v>23</v>
      </c>
      <c r="O623" s="232" t="s">
        <v>23</v>
      </c>
      <c r="P623" s="232" t="s">
        <v>23</v>
      </c>
      <c r="Q623" s="232" t="s">
        <v>23</v>
      </c>
      <c r="R623" s="232" t="s">
        <v>23</v>
      </c>
      <c r="S623" s="232" t="s">
        <v>23</v>
      </c>
      <c r="T623" s="229" t="s">
        <v>23</v>
      </c>
      <c r="U623" s="232">
        <v>0</v>
      </c>
      <c r="V623" s="232">
        <v>0</v>
      </c>
      <c r="W623" s="229" t="s">
        <v>469</v>
      </c>
      <c r="X623" s="80" t="s">
        <v>450</v>
      </c>
      <c r="Y623" s="232" t="s">
        <v>1</v>
      </c>
    </row>
    <row r="624" spans="1:25">
      <c r="A624" s="232">
        <f t="shared" si="9"/>
        <v>621</v>
      </c>
      <c r="B624" s="232">
        <v>1</v>
      </c>
      <c r="C624" s="232" t="s">
        <v>716</v>
      </c>
      <c r="D624" s="232">
        <v>21609</v>
      </c>
      <c r="E624" s="232" t="s">
        <v>499</v>
      </c>
      <c r="F624" s="229" t="s">
        <v>468</v>
      </c>
      <c r="G624" s="229">
        <v>20211130</v>
      </c>
      <c r="H624" s="232">
        <v>1</v>
      </c>
      <c r="I624" s="232" t="s">
        <v>33</v>
      </c>
      <c r="J624" s="229" t="s">
        <v>656</v>
      </c>
      <c r="K624" s="232" t="s">
        <v>10</v>
      </c>
      <c r="L624" s="232" t="s">
        <v>445</v>
      </c>
      <c r="M624" s="234" t="s">
        <v>103</v>
      </c>
      <c r="N624" s="232" t="s">
        <v>23</v>
      </c>
      <c r="O624" s="232" t="s">
        <v>23</v>
      </c>
      <c r="P624" s="232" t="s">
        <v>23</v>
      </c>
      <c r="Q624" s="232" t="s">
        <v>23</v>
      </c>
      <c r="R624" s="232" t="s">
        <v>23</v>
      </c>
      <c r="S624" s="232" t="s">
        <v>23</v>
      </c>
      <c r="T624" s="229" t="s">
        <v>23</v>
      </c>
      <c r="U624" s="232">
        <v>0</v>
      </c>
      <c r="V624" s="232">
        <v>0</v>
      </c>
      <c r="W624" s="229" t="s">
        <v>469</v>
      </c>
      <c r="X624" s="80" t="s">
        <v>20</v>
      </c>
      <c r="Y624" s="232" t="s">
        <v>1</v>
      </c>
    </row>
    <row r="625" spans="1:25">
      <c r="A625" s="232">
        <f t="shared" si="9"/>
        <v>622</v>
      </c>
      <c r="B625" s="232">
        <v>1</v>
      </c>
      <c r="C625" s="232" t="s">
        <v>716</v>
      </c>
      <c r="D625" s="232">
        <v>21609</v>
      </c>
      <c r="E625" s="232" t="s">
        <v>500</v>
      </c>
      <c r="F625" s="229">
        <v>20211201</v>
      </c>
      <c r="G625" s="229">
        <v>20220531</v>
      </c>
      <c r="H625" s="232">
        <v>1</v>
      </c>
      <c r="I625" s="232" t="s">
        <v>33</v>
      </c>
      <c r="J625" s="229" t="s">
        <v>656</v>
      </c>
      <c r="K625" s="232" t="s">
        <v>10</v>
      </c>
      <c r="L625" s="232" t="s">
        <v>445</v>
      </c>
      <c r="M625" s="234" t="s">
        <v>103</v>
      </c>
      <c r="N625" s="232" t="s">
        <v>23</v>
      </c>
      <c r="O625" s="232" t="s">
        <v>23</v>
      </c>
      <c r="P625" s="232" t="s">
        <v>23</v>
      </c>
      <c r="Q625" s="232" t="s">
        <v>23</v>
      </c>
      <c r="R625" s="232" t="s">
        <v>23</v>
      </c>
      <c r="S625" s="232" t="s">
        <v>23</v>
      </c>
      <c r="T625" s="229" t="s">
        <v>23</v>
      </c>
      <c r="U625" s="232">
        <v>0</v>
      </c>
      <c r="V625" s="232">
        <v>0</v>
      </c>
      <c r="W625" s="229" t="s">
        <v>469</v>
      </c>
      <c r="X625" s="80" t="s">
        <v>20</v>
      </c>
      <c r="Y625" s="232" t="s">
        <v>1</v>
      </c>
    </row>
    <row r="626" spans="1:25">
      <c r="A626" s="232">
        <f t="shared" si="9"/>
        <v>623</v>
      </c>
      <c r="B626" s="232">
        <v>11</v>
      </c>
      <c r="C626" s="232" t="s">
        <v>716</v>
      </c>
      <c r="D626" s="232">
        <v>21609</v>
      </c>
      <c r="E626" s="232" t="s">
        <v>499</v>
      </c>
      <c r="F626" s="229" t="s">
        <v>468</v>
      </c>
      <c r="G626" s="229">
        <v>20211130</v>
      </c>
      <c r="H626" s="232">
        <v>1</v>
      </c>
      <c r="I626" s="232" t="s">
        <v>33</v>
      </c>
      <c r="J626" s="229" t="s">
        <v>656</v>
      </c>
      <c r="K626" s="232" t="s">
        <v>10</v>
      </c>
      <c r="L626" s="232" t="s">
        <v>445</v>
      </c>
      <c r="M626" s="234" t="s">
        <v>103</v>
      </c>
      <c r="N626" s="232" t="s">
        <v>23</v>
      </c>
      <c r="O626" s="232" t="s">
        <v>23</v>
      </c>
      <c r="P626" s="232" t="s">
        <v>23</v>
      </c>
      <c r="Q626" s="232" t="s">
        <v>23</v>
      </c>
      <c r="R626" s="232" t="s">
        <v>23</v>
      </c>
      <c r="S626" s="232" t="s">
        <v>23</v>
      </c>
      <c r="T626" s="229" t="s">
        <v>23</v>
      </c>
      <c r="U626" s="232">
        <v>0</v>
      </c>
      <c r="V626" s="232">
        <v>0</v>
      </c>
      <c r="W626" s="229" t="s">
        <v>469</v>
      </c>
      <c r="X626" s="80" t="s">
        <v>450</v>
      </c>
      <c r="Y626" s="232" t="s">
        <v>1</v>
      </c>
    </row>
    <row r="627" spans="1:25">
      <c r="A627" s="232">
        <f t="shared" si="9"/>
        <v>624</v>
      </c>
      <c r="B627" s="232">
        <v>11</v>
      </c>
      <c r="C627" s="232" t="s">
        <v>716</v>
      </c>
      <c r="D627" s="232">
        <v>21609</v>
      </c>
      <c r="E627" s="232" t="s">
        <v>500</v>
      </c>
      <c r="F627" s="229">
        <v>20211201</v>
      </c>
      <c r="G627" s="229">
        <v>20220531</v>
      </c>
      <c r="H627" s="232">
        <v>1</v>
      </c>
      <c r="I627" s="232" t="s">
        <v>33</v>
      </c>
      <c r="J627" s="229" t="s">
        <v>656</v>
      </c>
      <c r="K627" s="232" t="s">
        <v>10</v>
      </c>
      <c r="L627" s="232" t="s">
        <v>445</v>
      </c>
      <c r="M627" s="234" t="s">
        <v>103</v>
      </c>
      <c r="N627" s="232" t="s">
        <v>23</v>
      </c>
      <c r="O627" s="232" t="s">
        <v>23</v>
      </c>
      <c r="P627" s="232" t="s">
        <v>23</v>
      </c>
      <c r="Q627" s="232" t="s">
        <v>23</v>
      </c>
      <c r="R627" s="232" t="s">
        <v>23</v>
      </c>
      <c r="S627" s="232" t="s">
        <v>23</v>
      </c>
      <c r="T627" s="229" t="s">
        <v>23</v>
      </c>
      <c r="U627" s="232">
        <v>0</v>
      </c>
      <c r="V627" s="232">
        <v>0</v>
      </c>
      <c r="W627" s="229" t="s">
        <v>469</v>
      </c>
      <c r="X627" s="80" t="s">
        <v>450</v>
      </c>
      <c r="Y627" s="232" t="s">
        <v>1</v>
      </c>
    </row>
    <row r="628" spans="1:25">
      <c r="A628" s="232">
        <f t="shared" si="9"/>
        <v>625</v>
      </c>
      <c r="B628" s="232">
        <v>1</v>
      </c>
      <c r="C628" s="232" t="s">
        <v>716</v>
      </c>
      <c r="D628" s="232">
        <v>99100</v>
      </c>
      <c r="E628" s="232" t="s">
        <v>499</v>
      </c>
      <c r="F628" s="229" t="s">
        <v>468</v>
      </c>
      <c r="G628" s="229">
        <v>20211130</v>
      </c>
      <c r="H628" s="232">
        <v>1</v>
      </c>
      <c r="I628" s="232" t="s">
        <v>33</v>
      </c>
      <c r="J628" s="229" t="s">
        <v>656</v>
      </c>
      <c r="K628" s="232" t="s">
        <v>10</v>
      </c>
      <c r="L628" s="232" t="s">
        <v>445</v>
      </c>
      <c r="M628" s="235" t="s">
        <v>645</v>
      </c>
      <c r="N628" s="232" t="s">
        <v>23</v>
      </c>
      <c r="O628" s="232" t="s">
        <v>23</v>
      </c>
      <c r="P628" s="232" t="s">
        <v>23</v>
      </c>
      <c r="Q628" s="232" t="s">
        <v>23</v>
      </c>
      <c r="R628" s="232" t="s">
        <v>23</v>
      </c>
      <c r="S628" s="232" t="s">
        <v>23</v>
      </c>
      <c r="T628" s="229" t="s">
        <v>23</v>
      </c>
      <c r="U628" s="232">
        <v>0</v>
      </c>
      <c r="V628" s="232">
        <v>0</v>
      </c>
      <c r="W628" s="229" t="s">
        <v>469</v>
      </c>
      <c r="X628" s="80" t="s">
        <v>20</v>
      </c>
      <c r="Y628" s="232" t="s">
        <v>1</v>
      </c>
    </row>
    <row r="629" spans="1:25">
      <c r="A629" s="232">
        <f t="shared" si="9"/>
        <v>626</v>
      </c>
      <c r="B629" s="232">
        <v>1</v>
      </c>
      <c r="C629" s="232" t="s">
        <v>716</v>
      </c>
      <c r="D629" s="232">
        <v>99100</v>
      </c>
      <c r="E629" s="232" t="s">
        <v>500</v>
      </c>
      <c r="F629" s="229">
        <v>20211201</v>
      </c>
      <c r="G629" s="229">
        <v>20220531</v>
      </c>
      <c r="H629" s="232">
        <v>1</v>
      </c>
      <c r="I629" s="232" t="s">
        <v>33</v>
      </c>
      <c r="J629" s="229" t="s">
        <v>656</v>
      </c>
      <c r="K629" s="232" t="s">
        <v>10</v>
      </c>
      <c r="L629" s="232" t="s">
        <v>445</v>
      </c>
      <c r="M629" s="235" t="s">
        <v>645</v>
      </c>
      <c r="N629" s="232" t="s">
        <v>23</v>
      </c>
      <c r="O629" s="232" t="s">
        <v>23</v>
      </c>
      <c r="P629" s="232" t="s">
        <v>23</v>
      </c>
      <c r="Q629" s="232" t="s">
        <v>23</v>
      </c>
      <c r="R629" s="232" t="s">
        <v>23</v>
      </c>
      <c r="S629" s="232" t="s">
        <v>23</v>
      </c>
      <c r="T629" s="229" t="s">
        <v>23</v>
      </c>
      <c r="U629" s="232">
        <v>0</v>
      </c>
      <c r="V629" s="232">
        <v>0</v>
      </c>
      <c r="W629" s="229" t="s">
        <v>469</v>
      </c>
      <c r="X629" s="80" t="s">
        <v>20</v>
      </c>
      <c r="Y629" s="232" t="s">
        <v>1</v>
      </c>
    </row>
    <row r="630" spans="1:25">
      <c r="A630" s="232">
        <f t="shared" si="9"/>
        <v>627</v>
      </c>
      <c r="B630" s="232">
        <v>11</v>
      </c>
      <c r="C630" s="232" t="s">
        <v>716</v>
      </c>
      <c r="D630" s="232">
        <v>99100</v>
      </c>
      <c r="E630" s="232" t="s">
        <v>499</v>
      </c>
      <c r="F630" s="229" t="s">
        <v>468</v>
      </c>
      <c r="G630" s="229">
        <v>20211130</v>
      </c>
      <c r="H630" s="232">
        <v>1</v>
      </c>
      <c r="I630" s="232" t="s">
        <v>33</v>
      </c>
      <c r="J630" s="229" t="s">
        <v>656</v>
      </c>
      <c r="K630" s="232" t="s">
        <v>10</v>
      </c>
      <c r="L630" s="232" t="s">
        <v>445</v>
      </c>
      <c r="M630" s="235" t="s">
        <v>645</v>
      </c>
      <c r="N630" s="232" t="s">
        <v>23</v>
      </c>
      <c r="O630" s="232" t="s">
        <v>23</v>
      </c>
      <c r="P630" s="232" t="s">
        <v>23</v>
      </c>
      <c r="Q630" s="232" t="s">
        <v>23</v>
      </c>
      <c r="R630" s="232" t="s">
        <v>23</v>
      </c>
      <c r="S630" s="232" t="s">
        <v>23</v>
      </c>
      <c r="T630" s="229" t="s">
        <v>23</v>
      </c>
      <c r="U630" s="232">
        <v>0</v>
      </c>
      <c r="V630" s="232">
        <v>0</v>
      </c>
      <c r="W630" s="229" t="s">
        <v>469</v>
      </c>
      <c r="X630" s="80" t="s">
        <v>450</v>
      </c>
      <c r="Y630" s="232" t="s">
        <v>1</v>
      </c>
    </row>
    <row r="631" spans="1:25">
      <c r="A631" s="232">
        <f t="shared" si="9"/>
        <v>628</v>
      </c>
      <c r="B631" s="232">
        <v>11</v>
      </c>
      <c r="C631" s="232" t="s">
        <v>716</v>
      </c>
      <c r="D631" s="232">
        <v>99100</v>
      </c>
      <c r="E631" s="232" t="s">
        <v>500</v>
      </c>
      <c r="F631" s="229">
        <v>20211201</v>
      </c>
      <c r="G631" s="229">
        <v>20220531</v>
      </c>
      <c r="H631" s="232">
        <v>1</v>
      </c>
      <c r="I631" s="232" t="s">
        <v>33</v>
      </c>
      <c r="J631" s="229" t="s">
        <v>656</v>
      </c>
      <c r="K631" s="232" t="s">
        <v>10</v>
      </c>
      <c r="L631" s="232" t="s">
        <v>445</v>
      </c>
      <c r="M631" s="235" t="s">
        <v>645</v>
      </c>
      <c r="N631" s="232" t="s">
        <v>23</v>
      </c>
      <c r="O631" s="232" t="s">
        <v>23</v>
      </c>
      <c r="P631" s="232" t="s">
        <v>23</v>
      </c>
      <c r="Q631" s="232" t="s">
        <v>23</v>
      </c>
      <c r="R631" s="232" t="s">
        <v>23</v>
      </c>
      <c r="S631" s="232" t="s">
        <v>23</v>
      </c>
      <c r="T631" s="229" t="s">
        <v>23</v>
      </c>
      <c r="U631" s="232">
        <v>0</v>
      </c>
      <c r="V631" s="232">
        <v>0</v>
      </c>
      <c r="W631" s="229" t="s">
        <v>469</v>
      </c>
      <c r="X631" s="80" t="s">
        <v>450</v>
      </c>
      <c r="Y631" s="232" t="s">
        <v>1</v>
      </c>
    </row>
    <row r="632" spans="1:25">
      <c r="A632" s="232">
        <f t="shared" si="9"/>
        <v>629</v>
      </c>
      <c r="B632" s="232">
        <v>1</v>
      </c>
      <c r="C632" s="232" t="s">
        <v>716</v>
      </c>
      <c r="D632" s="232">
        <v>79101</v>
      </c>
      <c r="E632" s="232" t="s">
        <v>499</v>
      </c>
      <c r="F632" s="229" t="s">
        <v>468</v>
      </c>
      <c r="G632" s="229">
        <v>20211130</v>
      </c>
      <c r="H632" s="232">
        <v>1</v>
      </c>
      <c r="I632" s="232" t="s">
        <v>33</v>
      </c>
      <c r="J632" s="229" t="s">
        <v>656</v>
      </c>
      <c r="K632" s="232" t="s">
        <v>10</v>
      </c>
      <c r="L632" s="232" t="s">
        <v>445</v>
      </c>
      <c r="M632" s="235" t="s">
        <v>645</v>
      </c>
      <c r="N632" s="232" t="s">
        <v>23</v>
      </c>
      <c r="O632" s="232" t="s">
        <v>23</v>
      </c>
      <c r="P632" s="232" t="s">
        <v>23</v>
      </c>
      <c r="Q632" s="232" t="s">
        <v>23</v>
      </c>
      <c r="R632" s="232" t="s">
        <v>23</v>
      </c>
      <c r="S632" s="232" t="s">
        <v>23</v>
      </c>
      <c r="T632" s="229" t="s">
        <v>23</v>
      </c>
      <c r="U632" s="232">
        <v>0</v>
      </c>
      <c r="V632" s="232">
        <v>0</v>
      </c>
      <c r="W632" s="229" t="s">
        <v>469</v>
      </c>
      <c r="X632" s="80" t="s">
        <v>20</v>
      </c>
      <c r="Y632" s="232" t="s">
        <v>1</v>
      </c>
    </row>
    <row r="633" spans="1:25">
      <c r="A633" s="232">
        <f t="shared" si="9"/>
        <v>630</v>
      </c>
      <c r="B633" s="232">
        <v>1</v>
      </c>
      <c r="C633" s="232" t="s">
        <v>716</v>
      </c>
      <c r="D633" s="232">
        <v>79101</v>
      </c>
      <c r="E633" s="232" t="s">
        <v>500</v>
      </c>
      <c r="F633" s="229">
        <v>20211201</v>
      </c>
      <c r="G633" s="229">
        <v>20220531</v>
      </c>
      <c r="H633" s="232">
        <v>1</v>
      </c>
      <c r="I633" s="232" t="s">
        <v>33</v>
      </c>
      <c r="J633" s="229" t="s">
        <v>656</v>
      </c>
      <c r="K633" s="232" t="s">
        <v>10</v>
      </c>
      <c r="L633" s="232" t="s">
        <v>445</v>
      </c>
      <c r="M633" s="235" t="s">
        <v>645</v>
      </c>
      <c r="N633" s="232" t="s">
        <v>23</v>
      </c>
      <c r="O633" s="232" t="s">
        <v>23</v>
      </c>
      <c r="P633" s="232" t="s">
        <v>23</v>
      </c>
      <c r="Q633" s="232" t="s">
        <v>23</v>
      </c>
      <c r="R633" s="232" t="s">
        <v>23</v>
      </c>
      <c r="S633" s="232" t="s">
        <v>23</v>
      </c>
      <c r="T633" s="229" t="s">
        <v>23</v>
      </c>
      <c r="U633" s="232">
        <v>0</v>
      </c>
      <c r="V633" s="232">
        <v>0</v>
      </c>
      <c r="W633" s="229" t="s">
        <v>469</v>
      </c>
      <c r="X633" s="80" t="s">
        <v>20</v>
      </c>
      <c r="Y633" s="232" t="s">
        <v>1</v>
      </c>
    </row>
    <row r="634" spans="1:25">
      <c r="A634" s="232">
        <f t="shared" si="9"/>
        <v>631</v>
      </c>
      <c r="B634" s="232">
        <v>11</v>
      </c>
      <c r="C634" s="232" t="s">
        <v>716</v>
      </c>
      <c r="D634" s="232">
        <v>79101</v>
      </c>
      <c r="E634" s="232" t="s">
        <v>499</v>
      </c>
      <c r="F634" s="229" t="s">
        <v>468</v>
      </c>
      <c r="G634" s="229">
        <v>20211130</v>
      </c>
      <c r="H634" s="232">
        <v>1</v>
      </c>
      <c r="I634" s="232" t="s">
        <v>33</v>
      </c>
      <c r="J634" s="229" t="s">
        <v>656</v>
      </c>
      <c r="K634" s="232" t="s">
        <v>10</v>
      </c>
      <c r="L634" s="232" t="s">
        <v>445</v>
      </c>
      <c r="M634" s="235" t="s">
        <v>645</v>
      </c>
      <c r="N634" s="232" t="s">
        <v>23</v>
      </c>
      <c r="O634" s="232" t="s">
        <v>23</v>
      </c>
      <c r="P634" s="232" t="s">
        <v>23</v>
      </c>
      <c r="Q634" s="232" t="s">
        <v>23</v>
      </c>
      <c r="R634" s="232" t="s">
        <v>23</v>
      </c>
      <c r="S634" s="232" t="s">
        <v>23</v>
      </c>
      <c r="T634" s="229" t="s">
        <v>23</v>
      </c>
      <c r="U634" s="232">
        <v>0</v>
      </c>
      <c r="V634" s="232">
        <v>0</v>
      </c>
      <c r="W634" s="229" t="s">
        <v>469</v>
      </c>
      <c r="X634" s="80" t="s">
        <v>450</v>
      </c>
      <c r="Y634" s="232" t="s">
        <v>1</v>
      </c>
    </row>
    <row r="635" spans="1:25">
      <c r="A635" s="232">
        <f t="shared" si="9"/>
        <v>632</v>
      </c>
      <c r="B635" s="232">
        <v>11</v>
      </c>
      <c r="C635" s="232" t="s">
        <v>716</v>
      </c>
      <c r="D635" s="232">
        <v>79101</v>
      </c>
      <c r="E635" s="232" t="s">
        <v>500</v>
      </c>
      <c r="F635" s="229">
        <v>20211201</v>
      </c>
      <c r="G635" s="229">
        <v>20220531</v>
      </c>
      <c r="H635" s="232">
        <v>1</v>
      </c>
      <c r="I635" s="232" t="s">
        <v>33</v>
      </c>
      <c r="J635" s="229" t="s">
        <v>656</v>
      </c>
      <c r="K635" s="232" t="s">
        <v>10</v>
      </c>
      <c r="L635" s="232" t="s">
        <v>445</v>
      </c>
      <c r="M635" s="235" t="s">
        <v>645</v>
      </c>
      <c r="N635" s="232" t="s">
        <v>23</v>
      </c>
      <c r="O635" s="232" t="s">
        <v>23</v>
      </c>
      <c r="P635" s="232" t="s">
        <v>23</v>
      </c>
      <c r="Q635" s="232" t="s">
        <v>23</v>
      </c>
      <c r="R635" s="232" t="s">
        <v>23</v>
      </c>
      <c r="S635" s="232" t="s">
        <v>23</v>
      </c>
      <c r="T635" s="229" t="s">
        <v>23</v>
      </c>
      <c r="U635" s="232">
        <v>0</v>
      </c>
      <c r="V635" s="232">
        <v>0</v>
      </c>
      <c r="W635" s="229" t="s">
        <v>469</v>
      </c>
      <c r="X635" s="80" t="s">
        <v>450</v>
      </c>
      <c r="Y635" s="232" t="s">
        <v>1</v>
      </c>
    </row>
    <row r="636" spans="1:25">
      <c r="A636" s="232">
        <f t="shared" si="9"/>
        <v>633</v>
      </c>
      <c r="B636" s="232">
        <v>1</v>
      </c>
      <c r="C636" s="232" t="s">
        <v>716</v>
      </c>
      <c r="D636" s="232">
        <v>11609</v>
      </c>
      <c r="E636" s="232" t="s">
        <v>499</v>
      </c>
      <c r="F636" s="229" t="s">
        <v>468</v>
      </c>
      <c r="G636" s="229">
        <v>20211130</v>
      </c>
      <c r="H636" s="232">
        <v>1</v>
      </c>
      <c r="I636" s="232" t="s">
        <v>33</v>
      </c>
      <c r="J636" s="229" t="s">
        <v>656</v>
      </c>
      <c r="K636" s="232" t="s">
        <v>10</v>
      </c>
      <c r="L636" s="232" t="s">
        <v>445</v>
      </c>
      <c r="M636" s="235" t="s">
        <v>645</v>
      </c>
      <c r="N636" s="232" t="s">
        <v>23</v>
      </c>
      <c r="O636" s="232" t="s">
        <v>23</v>
      </c>
      <c r="P636" s="232" t="s">
        <v>23</v>
      </c>
      <c r="Q636" s="232" t="s">
        <v>23</v>
      </c>
      <c r="R636" s="232" t="s">
        <v>23</v>
      </c>
      <c r="S636" s="232" t="s">
        <v>23</v>
      </c>
      <c r="T636" s="229" t="s">
        <v>23</v>
      </c>
      <c r="U636" s="232">
        <v>0</v>
      </c>
      <c r="V636" s="232">
        <v>0</v>
      </c>
      <c r="W636" s="229" t="s">
        <v>469</v>
      </c>
      <c r="X636" s="80" t="s">
        <v>20</v>
      </c>
      <c r="Y636" s="232" t="s">
        <v>1</v>
      </c>
    </row>
    <row r="637" spans="1:25">
      <c r="A637" s="232">
        <f t="shared" si="9"/>
        <v>634</v>
      </c>
      <c r="B637" s="232">
        <v>1</v>
      </c>
      <c r="C637" s="232" t="s">
        <v>716</v>
      </c>
      <c r="D637" s="232">
        <v>11609</v>
      </c>
      <c r="E637" s="232" t="s">
        <v>500</v>
      </c>
      <c r="F637" s="229">
        <v>20211201</v>
      </c>
      <c r="G637" s="229">
        <v>20220531</v>
      </c>
      <c r="H637" s="232">
        <v>1</v>
      </c>
      <c r="I637" s="232" t="s">
        <v>33</v>
      </c>
      <c r="J637" s="229" t="s">
        <v>656</v>
      </c>
      <c r="K637" s="232" t="s">
        <v>10</v>
      </c>
      <c r="L637" s="232" t="s">
        <v>445</v>
      </c>
      <c r="M637" s="235" t="s">
        <v>645</v>
      </c>
      <c r="N637" s="232" t="s">
        <v>23</v>
      </c>
      <c r="O637" s="232" t="s">
        <v>23</v>
      </c>
      <c r="P637" s="232" t="s">
        <v>23</v>
      </c>
      <c r="Q637" s="232" t="s">
        <v>23</v>
      </c>
      <c r="R637" s="232" t="s">
        <v>23</v>
      </c>
      <c r="S637" s="232" t="s">
        <v>23</v>
      </c>
      <c r="T637" s="229" t="s">
        <v>23</v>
      </c>
      <c r="U637" s="232">
        <v>0</v>
      </c>
      <c r="V637" s="232">
        <v>0</v>
      </c>
      <c r="W637" s="229" t="s">
        <v>469</v>
      </c>
      <c r="X637" s="80" t="s">
        <v>20</v>
      </c>
      <c r="Y637" s="232" t="s">
        <v>1</v>
      </c>
    </row>
    <row r="638" spans="1:25">
      <c r="A638" s="232">
        <f t="shared" si="9"/>
        <v>635</v>
      </c>
      <c r="B638" s="232">
        <v>11</v>
      </c>
      <c r="C638" s="232" t="s">
        <v>716</v>
      </c>
      <c r="D638" s="232">
        <v>11609</v>
      </c>
      <c r="E638" s="232" t="s">
        <v>499</v>
      </c>
      <c r="F638" s="229" t="s">
        <v>468</v>
      </c>
      <c r="G638" s="229">
        <v>20211130</v>
      </c>
      <c r="H638" s="232">
        <v>1</v>
      </c>
      <c r="I638" s="232" t="s">
        <v>33</v>
      </c>
      <c r="J638" s="229" t="s">
        <v>656</v>
      </c>
      <c r="K638" s="232" t="s">
        <v>10</v>
      </c>
      <c r="L638" s="232" t="s">
        <v>445</v>
      </c>
      <c r="M638" s="235" t="s">
        <v>645</v>
      </c>
      <c r="N638" s="232" t="s">
        <v>23</v>
      </c>
      <c r="O638" s="232" t="s">
        <v>23</v>
      </c>
      <c r="P638" s="232" t="s">
        <v>23</v>
      </c>
      <c r="Q638" s="232" t="s">
        <v>23</v>
      </c>
      <c r="R638" s="232" t="s">
        <v>23</v>
      </c>
      <c r="S638" s="232" t="s">
        <v>23</v>
      </c>
      <c r="T638" s="229" t="s">
        <v>23</v>
      </c>
      <c r="U638" s="232">
        <v>0</v>
      </c>
      <c r="V638" s="232">
        <v>0</v>
      </c>
      <c r="W638" s="229" t="s">
        <v>469</v>
      </c>
      <c r="X638" s="80" t="s">
        <v>450</v>
      </c>
      <c r="Y638" s="232" t="s">
        <v>1</v>
      </c>
    </row>
    <row r="639" spans="1:25">
      <c r="A639" s="232">
        <f t="shared" si="9"/>
        <v>636</v>
      </c>
      <c r="B639" s="232">
        <v>11</v>
      </c>
      <c r="C639" s="232" t="s">
        <v>716</v>
      </c>
      <c r="D639" s="232">
        <v>11609</v>
      </c>
      <c r="E639" s="232" t="s">
        <v>500</v>
      </c>
      <c r="F639" s="229">
        <v>20211201</v>
      </c>
      <c r="G639" s="229">
        <v>20220531</v>
      </c>
      <c r="H639" s="232">
        <v>1</v>
      </c>
      <c r="I639" s="232" t="s">
        <v>33</v>
      </c>
      <c r="J639" s="229" t="s">
        <v>656</v>
      </c>
      <c r="K639" s="232" t="s">
        <v>10</v>
      </c>
      <c r="L639" s="232" t="s">
        <v>445</v>
      </c>
      <c r="M639" s="235" t="s">
        <v>645</v>
      </c>
      <c r="N639" s="232" t="s">
        <v>23</v>
      </c>
      <c r="O639" s="232" t="s">
        <v>23</v>
      </c>
      <c r="P639" s="232" t="s">
        <v>23</v>
      </c>
      <c r="Q639" s="232" t="s">
        <v>23</v>
      </c>
      <c r="R639" s="232" t="s">
        <v>23</v>
      </c>
      <c r="S639" s="232" t="s">
        <v>23</v>
      </c>
      <c r="T639" s="229" t="s">
        <v>23</v>
      </c>
      <c r="U639" s="232">
        <v>0</v>
      </c>
      <c r="V639" s="232">
        <v>0</v>
      </c>
      <c r="W639" s="229" t="s">
        <v>469</v>
      </c>
      <c r="X639" s="80" t="s">
        <v>450</v>
      </c>
      <c r="Y639" s="232" t="s">
        <v>1</v>
      </c>
    </row>
    <row r="640" spans="1:25">
      <c r="A640" s="232">
        <f t="shared" si="9"/>
        <v>637</v>
      </c>
      <c r="B640" s="232">
        <v>1</v>
      </c>
      <c r="C640" s="232" t="s">
        <v>716</v>
      </c>
      <c r="D640" s="232">
        <v>21609</v>
      </c>
      <c r="E640" s="232" t="s">
        <v>499</v>
      </c>
      <c r="F640" s="229" t="s">
        <v>468</v>
      </c>
      <c r="G640" s="229">
        <v>20211130</v>
      </c>
      <c r="H640" s="232">
        <v>1</v>
      </c>
      <c r="I640" s="232" t="s">
        <v>33</v>
      </c>
      <c r="J640" s="229" t="s">
        <v>656</v>
      </c>
      <c r="K640" s="232" t="s">
        <v>10</v>
      </c>
      <c r="L640" s="232" t="s">
        <v>445</v>
      </c>
      <c r="M640" s="235" t="s">
        <v>645</v>
      </c>
      <c r="N640" s="232" t="s">
        <v>23</v>
      </c>
      <c r="O640" s="232" t="s">
        <v>23</v>
      </c>
      <c r="P640" s="232" t="s">
        <v>23</v>
      </c>
      <c r="Q640" s="232" t="s">
        <v>23</v>
      </c>
      <c r="R640" s="232" t="s">
        <v>23</v>
      </c>
      <c r="S640" s="232" t="s">
        <v>23</v>
      </c>
      <c r="T640" s="229" t="s">
        <v>23</v>
      </c>
      <c r="U640" s="232">
        <v>0</v>
      </c>
      <c r="V640" s="232">
        <v>0</v>
      </c>
      <c r="W640" s="229" t="s">
        <v>469</v>
      </c>
      <c r="X640" s="80" t="s">
        <v>20</v>
      </c>
      <c r="Y640" s="232" t="s">
        <v>1</v>
      </c>
    </row>
    <row r="641" spans="1:25">
      <c r="A641" s="232">
        <f t="shared" si="9"/>
        <v>638</v>
      </c>
      <c r="B641" s="232">
        <v>1</v>
      </c>
      <c r="C641" s="232" t="s">
        <v>716</v>
      </c>
      <c r="D641" s="232">
        <v>21609</v>
      </c>
      <c r="E641" s="232" t="s">
        <v>500</v>
      </c>
      <c r="F641" s="229">
        <v>20211201</v>
      </c>
      <c r="G641" s="229">
        <v>20220531</v>
      </c>
      <c r="H641" s="232">
        <v>1</v>
      </c>
      <c r="I641" s="232" t="s">
        <v>33</v>
      </c>
      <c r="J641" s="229" t="s">
        <v>656</v>
      </c>
      <c r="K641" s="232" t="s">
        <v>10</v>
      </c>
      <c r="L641" s="232" t="s">
        <v>445</v>
      </c>
      <c r="M641" s="235" t="s">
        <v>645</v>
      </c>
      <c r="N641" s="232" t="s">
        <v>23</v>
      </c>
      <c r="O641" s="232" t="s">
        <v>23</v>
      </c>
      <c r="P641" s="232" t="s">
        <v>23</v>
      </c>
      <c r="Q641" s="232" t="s">
        <v>23</v>
      </c>
      <c r="R641" s="232" t="s">
        <v>23</v>
      </c>
      <c r="S641" s="232" t="s">
        <v>23</v>
      </c>
      <c r="T641" s="229" t="s">
        <v>23</v>
      </c>
      <c r="U641" s="232">
        <v>0</v>
      </c>
      <c r="V641" s="232">
        <v>0</v>
      </c>
      <c r="W641" s="229" t="s">
        <v>469</v>
      </c>
      <c r="X641" s="80" t="s">
        <v>20</v>
      </c>
      <c r="Y641" s="232" t="s">
        <v>1</v>
      </c>
    </row>
    <row r="642" spans="1:25">
      <c r="A642" s="232">
        <f t="shared" si="9"/>
        <v>639</v>
      </c>
      <c r="B642" s="232">
        <v>11</v>
      </c>
      <c r="C642" s="232" t="s">
        <v>716</v>
      </c>
      <c r="D642" s="232">
        <v>21609</v>
      </c>
      <c r="E642" s="232" t="s">
        <v>499</v>
      </c>
      <c r="F642" s="229" t="s">
        <v>468</v>
      </c>
      <c r="G642" s="229">
        <v>20211130</v>
      </c>
      <c r="H642" s="232">
        <v>1</v>
      </c>
      <c r="I642" s="232" t="s">
        <v>33</v>
      </c>
      <c r="J642" s="229" t="s">
        <v>656</v>
      </c>
      <c r="K642" s="232" t="s">
        <v>10</v>
      </c>
      <c r="L642" s="232" t="s">
        <v>445</v>
      </c>
      <c r="M642" s="235" t="s">
        <v>645</v>
      </c>
      <c r="N642" s="232" t="s">
        <v>23</v>
      </c>
      <c r="O642" s="232" t="s">
        <v>23</v>
      </c>
      <c r="P642" s="232" t="s">
        <v>23</v>
      </c>
      <c r="Q642" s="232" t="s">
        <v>23</v>
      </c>
      <c r="R642" s="232" t="s">
        <v>23</v>
      </c>
      <c r="S642" s="232" t="s">
        <v>23</v>
      </c>
      <c r="T642" s="229" t="s">
        <v>23</v>
      </c>
      <c r="U642" s="232">
        <v>0</v>
      </c>
      <c r="V642" s="232">
        <v>0</v>
      </c>
      <c r="W642" s="229" t="s">
        <v>469</v>
      </c>
      <c r="X642" s="80" t="s">
        <v>450</v>
      </c>
      <c r="Y642" s="232" t="s">
        <v>1</v>
      </c>
    </row>
    <row r="643" spans="1:25">
      <c r="A643" s="232">
        <f t="shared" si="9"/>
        <v>640</v>
      </c>
      <c r="B643" s="232">
        <v>11</v>
      </c>
      <c r="C643" s="232" t="s">
        <v>716</v>
      </c>
      <c r="D643" s="232">
        <v>21609</v>
      </c>
      <c r="E643" s="232" t="s">
        <v>500</v>
      </c>
      <c r="F643" s="229">
        <v>20211201</v>
      </c>
      <c r="G643" s="229">
        <v>20220531</v>
      </c>
      <c r="H643" s="232">
        <v>1</v>
      </c>
      <c r="I643" s="232" t="s">
        <v>33</v>
      </c>
      <c r="J643" s="229" t="s">
        <v>656</v>
      </c>
      <c r="K643" s="232" t="s">
        <v>10</v>
      </c>
      <c r="L643" s="232" t="s">
        <v>445</v>
      </c>
      <c r="M643" s="235" t="s">
        <v>645</v>
      </c>
      <c r="N643" s="232" t="s">
        <v>23</v>
      </c>
      <c r="O643" s="232" t="s">
        <v>23</v>
      </c>
      <c r="P643" s="232" t="s">
        <v>23</v>
      </c>
      <c r="Q643" s="232" t="s">
        <v>23</v>
      </c>
      <c r="R643" s="232" t="s">
        <v>23</v>
      </c>
      <c r="S643" s="232" t="s">
        <v>23</v>
      </c>
      <c r="T643" s="229" t="s">
        <v>23</v>
      </c>
      <c r="U643" s="232">
        <v>0</v>
      </c>
      <c r="V643" s="232">
        <v>0</v>
      </c>
      <c r="W643" s="229" t="s">
        <v>469</v>
      </c>
      <c r="X643" s="80" t="s">
        <v>450</v>
      </c>
      <c r="Y643" s="232" t="s">
        <v>1</v>
      </c>
    </row>
    <row r="644" spans="1:25">
      <c r="A644" s="232">
        <f t="shared" si="9"/>
        <v>641</v>
      </c>
      <c r="B644" s="232">
        <v>1</v>
      </c>
      <c r="C644" s="232" t="s">
        <v>716</v>
      </c>
      <c r="D644" s="232">
        <v>99100</v>
      </c>
      <c r="E644" s="232" t="s">
        <v>499</v>
      </c>
      <c r="F644" s="229" t="s">
        <v>468</v>
      </c>
      <c r="G644" s="229">
        <v>20211130</v>
      </c>
      <c r="H644" s="232">
        <v>1</v>
      </c>
      <c r="I644" s="232" t="s">
        <v>33</v>
      </c>
      <c r="J644" s="229" t="s">
        <v>656</v>
      </c>
      <c r="K644" s="232" t="s">
        <v>10</v>
      </c>
      <c r="L644" s="232" t="s">
        <v>445</v>
      </c>
      <c r="M644" s="234" t="s">
        <v>108</v>
      </c>
      <c r="N644" s="232" t="s">
        <v>23</v>
      </c>
      <c r="O644" s="232" t="s">
        <v>23</v>
      </c>
      <c r="P644" s="232" t="s">
        <v>23</v>
      </c>
      <c r="Q644" s="232" t="s">
        <v>23</v>
      </c>
      <c r="R644" s="232" t="s">
        <v>23</v>
      </c>
      <c r="S644" s="232" t="s">
        <v>23</v>
      </c>
      <c r="T644" s="229" t="s">
        <v>23</v>
      </c>
      <c r="U644" s="232">
        <v>0</v>
      </c>
      <c r="V644" s="232">
        <v>0</v>
      </c>
      <c r="W644" s="229" t="s">
        <v>469</v>
      </c>
      <c r="X644" s="80" t="s">
        <v>20</v>
      </c>
      <c r="Y644" s="232" t="s">
        <v>1</v>
      </c>
    </row>
    <row r="645" spans="1:25">
      <c r="A645" s="232">
        <f t="shared" si="9"/>
        <v>642</v>
      </c>
      <c r="B645" s="232">
        <v>1</v>
      </c>
      <c r="C645" s="232" t="s">
        <v>716</v>
      </c>
      <c r="D645" s="232">
        <v>99100</v>
      </c>
      <c r="E645" s="232" t="s">
        <v>500</v>
      </c>
      <c r="F645" s="229">
        <v>20211201</v>
      </c>
      <c r="G645" s="229">
        <v>20220531</v>
      </c>
      <c r="H645" s="232">
        <v>1</v>
      </c>
      <c r="I645" s="232" t="s">
        <v>33</v>
      </c>
      <c r="J645" s="229" t="s">
        <v>656</v>
      </c>
      <c r="K645" s="232" t="s">
        <v>10</v>
      </c>
      <c r="L645" s="232" t="s">
        <v>445</v>
      </c>
      <c r="M645" s="234" t="s">
        <v>108</v>
      </c>
      <c r="N645" s="232" t="s">
        <v>23</v>
      </c>
      <c r="O645" s="232" t="s">
        <v>23</v>
      </c>
      <c r="P645" s="232" t="s">
        <v>23</v>
      </c>
      <c r="Q645" s="232" t="s">
        <v>23</v>
      </c>
      <c r="R645" s="232" t="s">
        <v>23</v>
      </c>
      <c r="S645" s="232" t="s">
        <v>23</v>
      </c>
      <c r="T645" s="229" t="s">
        <v>23</v>
      </c>
      <c r="U645" s="232">
        <v>0</v>
      </c>
      <c r="V645" s="232">
        <v>0</v>
      </c>
      <c r="W645" s="229" t="s">
        <v>469</v>
      </c>
      <c r="X645" s="80" t="s">
        <v>20</v>
      </c>
      <c r="Y645" s="232" t="s">
        <v>1</v>
      </c>
    </row>
    <row r="646" spans="1:25">
      <c r="A646" s="232">
        <f t="shared" ref="A646:A709" si="10">A645+1</f>
        <v>643</v>
      </c>
      <c r="B646" s="232">
        <v>11</v>
      </c>
      <c r="C646" s="232" t="s">
        <v>716</v>
      </c>
      <c r="D646" s="232">
        <v>99100</v>
      </c>
      <c r="E646" s="232" t="s">
        <v>499</v>
      </c>
      <c r="F646" s="229" t="s">
        <v>468</v>
      </c>
      <c r="G646" s="229">
        <v>20211130</v>
      </c>
      <c r="H646" s="232">
        <v>1</v>
      </c>
      <c r="I646" s="232" t="s">
        <v>33</v>
      </c>
      <c r="J646" s="229" t="s">
        <v>656</v>
      </c>
      <c r="K646" s="232" t="s">
        <v>10</v>
      </c>
      <c r="L646" s="232" t="s">
        <v>445</v>
      </c>
      <c r="M646" s="234" t="s">
        <v>108</v>
      </c>
      <c r="N646" s="232" t="s">
        <v>23</v>
      </c>
      <c r="O646" s="232" t="s">
        <v>23</v>
      </c>
      <c r="P646" s="232" t="s">
        <v>23</v>
      </c>
      <c r="Q646" s="232" t="s">
        <v>23</v>
      </c>
      <c r="R646" s="232" t="s">
        <v>23</v>
      </c>
      <c r="S646" s="232" t="s">
        <v>23</v>
      </c>
      <c r="T646" s="229" t="s">
        <v>23</v>
      </c>
      <c r="U646" s="232">
        <v>0</v>
      </c>
      <c r="V646" s="232">
        <v>0</v>
      </c>
      <c r="W646" s="229" t="s">
        <v>469</v>
      </c>
      <c r="X646" s="80" t="s">
        <v>450</v>
      </c>
      <c r="Y646" s="232" t="s">
        <v>1</v>
      </c>
    </row>
    <row r="647" spans="1:25">
      <c r="A647" s="232">
        <f t="shared" si="10"/>
        <v>644</v>
      </c>
      <c r="B647" s="232">
        <v>11</v>
      </c>
      <c r="C647" s="232" t="s">
        <v>716</v>
      </c>
      <c r="D647" s="232">
        <v>99100</v>
      </c>
      <c r="E647" s="232" t="s">
        <v>500</v>
      </c>
      <c r="F647" s="229">
        <v>20211201</v>
      </c>
      <c r="G647" s="229">
        <v>20220531</v>
      </c>
      <c r="H647" s="232">
        <v>1</v>
      </c>
      <c r="I647" s="232" t="s">
        <v>33</v>
      </c>
      <c r="J647" s="229" t="s">
        <v>656</v>
      </c>
      <c r="K647" s="232" t="s">
        <v>10</v>
      </c>
      <c r="L647" s="232" t="s">
        <v>445</v>
      </c>
      <c r="M647" s="234" t="s">
        <v>108</v>
      </c>
      <c r="N647" s="232" t="s">
        <v>23</v>
      </c>
      <c r="O647" s="232" t="s">
        <v>23</v>
      </c>
      <c r="P647" s="232" t="s">
        <v>23</v>
      </c>
      <c r="Q647" s="232" t="s">
        <v>23</v>
      </c>
      <c r="R647" s="232" t="s">
        <v>23</v>
      </c>
      <c r="S647" s="232" t="s">
        <v>23</v>
      </c>
      <c r="T647" s="229" t="s">
        <v>23</v>
      </c>
      <c r="U647" s="232">
        <v>0</v>
      </c>
      <c r="V647" s="232">
        <v>0</v>
      </c>
      <c r="W647" s="229" t="s">
        <v>469</v>
      </c>
      <c r="X647" s="80" t="s">
        <v>450</v>
      </c>
      <c r="Y647" s="232" t="s">
        <v>1</v>
      </c>
    </row>
    <row r="648" spans="1:25">
      <c r="A648" s="232">
        <f t="shared" si="10"/>
        <v>645</v>
      </c>
      <c r="B648" s="232">
        <v>1</v>
      </c>
      <c r="C648" s="232" t="s">
        <v>716</v>
      </c>
      <c r="D648" s="232">
        <v>79101</v>
      </c>
      <c r="E648" s="232" t="s">
        <v>499</v>
      </c>
      <c r="F648" s="229" t="s">
        <v>468</v>
      </c>
      <c r="G648" s="229">
        <v>20211130</v>
      </c>
      <c r="H648" s="232">
        <v>1</v>
      </c>
      <c r="I648" s="232" t="s">
        <v>33</v>
      </c>
      <c r="J648" s="229" t="s">
        <v>656</v>
      </c>
      <c r="K648" s="232" t="s">
        <v>10</v>
      </c>
      <c r="L648" s="232" t="s">
        <v>445</v>
      </c>
      <c r="M648" s="234" t="s">
        <v>108</v>
      </c>
      <c r="N648" s="232" t="s">
        <v>23</v>
      </c>
      <c r="O648" s="232" t="s">
        <v>23</v>
      </c>
      <c r="P648" s="232" t="s">
        <v>23</v>
      </c>
      <c r="Q648" s="232" t="s">
        <v>23</v>
      </c>
      <c r="R648" s="232" t="s">
        <v>23</v>
      </c>
      <c r="S648" s="232" t="s">
        <v>23</v>
      </c>
      <c r="T648" s="229" t="s">
        <v>23</v>
      </c>
      <c r="U648" s="232">
        <v>0</v>
      </c>
      <c r="V648" s="232">
        <v>0</v>
      </c>
      <c r="W648" s="229" t="s">
        <v>469</v>
      </c>
      <c r="X648" s="80" t="s">
        <v>20</v>
      </c>
      <c r="Y648" s="232" t="s">
        <v>1</v>
      </c>
    </row>
    <row r="649" spans="1:25">
      <c r="A649" s="232">
        <f t="shared" si="10"/>
        <v>646</v>
      </c>
      <c r="B649" s="232">
        <v>1</v>
      </c>
      <c r="C649" s="232" t="s">
        <v>716</v>
      </c>
      <c r="D649" s="232">
        <v>79101</v>
      </c>
      <c r="E649" s="232" t="s">
        <v>500</v>
      </c>
      <c r="F649" s="229">
        <v>20211201</v>
      </c>
      <c r="G649" s="229">
        <v>20220531</v>
      </c>
      <c r="H649" s="232">
        <v>1</v>
      </c>
      <c r="I649" s="232" t="s">
        <v>33</v>
      </c>
      <c r="J649" s="229" t="s">
        <v>656</v>
      </c>
      <c r="K649" s="232" t="s">
        <v>10</v>
      </c>
      <c r="L649" s="232" t="s">
        <v>445</v>
      </c>
      <c r="M649" s="234" t="s">
        <v>108</v>
      </c>
      <c r="N649" s="232" t="s">
        <v>23</v>
      </c>
      <c r="O649" s="232" t="s">
        <v>23</v>
      </c>
      <c r="P649" s="232" t="s">
        <v>23</v>
      </c>
      <c r="Q649" s="232" t="s">
        <v>23</v>
      </c>
      <c r="R649" s="232" t="s">
        <v>23</v>
      </c>
      <c r="S649" s="232" t="s">
        <v>23</v>
      </c>
      <c r="T649" s="229" t="s">
        <v>23</v>
      </c>
      <c r="U649" s="232">
        <v>0</v>
      </c>
      <c r="V649" s="232">
        <v>0</v>
      </c>
      <c r="W649" s="229" t="s">
        <v>469</v>
      </c>
      <c r="X649" s="80" t="s">
        <v>20</v>
      </c>
      <c r="Y649" s="232" t="s">
        <v>1</v>
      </c>
    </row>
    <row r="650" spans="1:25">
      <c r="A650" s="232">
        <f t="shared" si="10"/>
        <v>647</v>
      </c>
      <c r="B650" s="232">
        <v>11</v>
      </c>
      <c r="C650" s="232" t="s">
        <v>716</v>
      </c>
      <c r="D650" s="232">
        <v>79101</v>
      </c>
      <c r="E650" s="232" t="s">
        <v>499</v>
      </c>
      <c r="F650" s="229" t="s">
        <v>468</v>
      </c>
      <c r="G650" s="229">
        <v>20211130</v>
      </c>
      <c r="H650" s="232">
        <v>1</v>
      </c>
      <c r="I650" s="232" t="s">
        <v>33</v>
      </c>
      <c r="J650" s="229" t="s">
        <v>656</v>
      </c>
      <c r="K650" s="232" t="s">
        <v>10</v>
      </c>
      <c r="L650" s="232" t="s">
        <v>445</v>
      </c>
      <c r="M650" s="234" t="s">
        <v>108</v>
      </c>
      <c r="N650" s="232" t="s">
        <v>23</v>
      </c>
      <c r="O650" s="232" t="s">
        <v>23</v>
      </c>
      <c r="P650" s="232" t="s">
        <v>23</v>
      </c>
      <c r="Q650" s="232" t="s">
        <v>23</v>
      </c>
      <c r="R650" s="232" t="s">
        <v>23</v>
      </c>
      <c r="S650" s="232" t="s">
        <v>23</v>
      </c>
      <c r="T650" s="229" t="s">
        <v>23</v>
      </c>
      <c r="U650" s="232">
        <v>0</v>
      </c>
      <c r="V650" s="232">
        <v>0</v>
      </c>
      <c r="W650" s="229" t="s">
        <v>469</v>
      </c>
      <c r="X650" s="80" t="s">
        <v>450</v>
      </c>
      <c r="Y650" s="232" t="s">
        <v>1</v>
      </c>
    </row>
    <row r="651" spans="1:25">
      <c r="A651" s="232">
        <f t="shared" si="10"/>
        <v>648</v>
      </c>
      <c r="B651" s="232">
        <v>11</v>
      </c>
      <c r="C651" s="232" t="s">
        <v>716</v>
      </c>
      <c r="D651" s="232">
        <v>79101</v>
      </c>
      <c r="E651" s="232" t="s">
        <v>500</v>
      </c>
      <c r="F651" s="229">
        <v>20211201</v>
      </c>
      <c r="G651" s="229">
        <v>20220531</v>
      </c>
      <c r="H651" s="232">
        <v>1</v>
      </c>
      <c r="I651" s="232" t="s">
        <v>33</v>
      </c>
      <c r="J651" s="229" t="s">
        <v>656</v>
      </c>
      <c r="K651" s="232" t="s">
        <v>10</v>
      </c>
      <c r="L651" s="232" t="s">
        <v>445</v>
      </c>
      <c r="M651" s="234" t="s">
        <v>108</v>
      </c>
      <c r="N651" s="232" t="s">
        <v>23</v>
      </c>
      <c r="O651" s="232" t="s">
        <v>23</v>
      </c>
      <c r="P651" s="232" t="s">
        <v>23</v>
      </c>
      <c r="Q651" s="232" t="s">
        <v>23</v>
      </c>
      <c r="R651" s="232" t="s">
        <v>23</v>
      </c>
      <c r="S651" s="232" t="s">
        <v>23</v>
      </c>
      <c r="T651" s="229" t="s">
        <v>23</v>
      </c>
      <c r="U651" s="232">
        <v>0</v>
      </c>
      <c r="V651" s="232">
        <v>0</v>
      </c>
      <c r="W651" s="229" t="s">
        <v>469</v>
      </c>
      <c r="X651" s="80" t="s">
        <v>450</v>
      </c>
      <c r="Y651" s="232" t="s">
        <v>1</v>
      </c>
    </row>
    <row r="652" spans="1:25">
      <c r="A652" s="232">
        <f t="shared" si="10"/>
        <v>649</v>
      </c>
      <c r="B652" s="232">
        <v>1</v>
      </c>
      <c r="C652" s="232" t="s">
        <v>716</v>
      </c>
      <c r="D652" s="232">
        <v>11609</v>
      </c>
      <c r="E652" s="232" t="s">
        <v>499</v>
      </c>
      <c r="F652" s="229" t="s">
        <v>468</v>
      </c>
      <c r="G652" s="229">
        <v>20211130</v>
      </c>
      <c r="H652" s="232">
        <v>1</v>
      </c>
      <c r="I652" s="232" t="s">
        <v>33</v>
      </c>
      <c r="J652" s="229" t="s">
        <v>656</v>
      </c>
      <c r="K652" s="232" t="s">
        <v>10</v>
      </c>
      <c r="L652" s="232" t="s">
        <v>445</v>
      </c>
      <c r="M652" s="234" t="s">
        <v>108</v>
      </c>
      <c r="N652" s="232" t="s">
        <v>23</v>
      </c>
      <c r="O652" s="232" t="s">
        <v>23</v>
      </c>
      <c r="P652" s="232" t="s">
        <v>23</v>
      </c>
      <c r="Q652" s="232" t="s">
        <v>23</v>
      </c>
      <c r="R652" s="232" t="s">
        <v>23</v>
      </c>
      <c r="S652" s="232" t="s">
        <v>23</v>
      </c>
      <c r="T652" s="229" t="s">
        <v>23</v>
      </c>
      <c r="U652" s="232">
        <v>0</v>
      </c>
      <c r="V652" s="232">
        <v>0</v>
      </c>
      <c r="W652" s="229" t="s">
        <v>469</v>
      </c>
      <c r="X652" s="80" t="s">
        <v>20</v>
      </c>
      <c r="Y652" s="232" t="s">
        <v>1</v>
      </c>
    </row>
    <row r="653" spans="1:25">
      <c r="A653" s="232">
        <f t="shared" si="10"/>
        <v>650</v>
      </c>
      <c r="B653" s="232">
        <v>1</v>
      </c>
      <c r="C653" s="232" t="s">
        <v>716</v>
      </c>
      <c r="D653" s="232">
        <v>11609</v>
      </c>
      <c r="E653" s="232" t="s">
        <v>500</v>
      </c>
      <c r="F653" s="229">
        <v>20211201</v>
      </c>
      <c r="G653" s="229">
        <v>20220531</v>
      </c>
      <c r="H653" s="232">
        <v>1</v>
      </c>
      <c r="I653" s="232" t="s">
        <v>33</v>
      </c>
      <c r="J653" s="229" t="s">
        <v>656</v>
      </c>
      <c r="K653" s="232" t="s">
        <v>10</v>
      </c>
      <c r="L653" s="232" t="s">
        <v>445</v>
      </c>
      <c r="M653" s="234" t="s">
        <v>108</v>
      </c>
      <c r="N653" s="232" t="s">
        <v>23</v>
      </c>
      <c r="O653" s="232" t="s">
        <v>23</v>
      </c>
      <c r="P653" s="232" t="s">
        <v>23</v>
      </c>
      <c r="Q653" s="232" t="s">
        <v>23</v>
      </c>
      <c r="R653" s="232" t="s">
        <v>23</v>
      </c>
      <c r="S653" s="232" t="s">
        <v>23</v>
      </c>
      <c r="T653" s="229" t="s">
        <v>23</v>
      </c>
      <c r="U653" s="232">
        <v>0</v>
      </c>
      <c r="V653" s="232">
        <v>0</v>
      </c>
      <c r="W653" s="229" t="s">
        <v>469</v>
      </c>
      <c r="X653" s="80" t="s">
        <v>20</v>
      </c>
      <c r="Y653" s="232" t="s">
        <v>1</v>
      </c>
    </row>
    <row r="654" spans="1:25">
      <c r="A654" s="232">
        <f t="shared" si="10"/>
        <v>651</v>
      </c>
      <c r="B654" s="232">
        <v>11</v>
      </c>
      <c r="C654" s="232" t="s">
        <v>716</v>
      </c>
      <c r="D654" s="232">
        <v>11609</v>
      </c>
      <c r="E654" s="232" t="s">
        <v>499</v>
      </c>
      <c r="F654" s="229" t="s">
        <v>468</v>
      </c>
      <c r="G654" s="229">
        <v>20211130</v>
      </c>
      <c r="H654" s="232">
        <v>1</v>
      </c>
      <c r="I654" s="232" t="s">
        <v>33</v>
      </c>
      <c r="J654" s="229" t="s">
        <v>656</v>
      </c>
      <c r="K654" s="232" t="s">
        <v>10</v>
      </c>
      <c r="L654" s="232" t="s">
        <v>445</v>
      </c>
      <c r="M654" s="234" t="s">
        <v>108</v>
      </c>
      <c r="N654" s="232" t="s">
        <v>23</v>
      </c>
      <c r="O654" s="232" t="s">
        <v>23</v>
      </c>
      <c r="P654" s="232" t="s">
        <v>23</v>
      </c>
      <c r="Q654" s="232" t="s">
        <v>23</v>
      </c>
      <c r="R654" s="232" t="s">
        <v>23</v>
      </c>
      <c r="S654" s="232" t="s">
        <v>23</v>
      </c>
      <c r="T654" s="229" t="s">
        <v>23</v>
      </c>
      <c r="U654" s="232">
        <v>0</v>
      </c>
      <c r="V654" s="232">
        <v>0</v>
      </c>
      <c r="W654" s="229" t="s">
        <v>469</v>
      </c>
      <c r="X654" s="80" t="s">
        <v>450</v>
      </c>
      <c r="Y654" s="232" t="s">
        <v>1</v>
      </c>
    </row>
    <row r="655" spans="1:25">
      <c r="A655" s="232">
        <f t="shared" si="10"/>
        <v>652</v>
      </c>
      <c r="B655" s="232">
        <v>11</v>
      </c>
      <c r="C655" s="232" t="s">
        <v>716</v>
      </c>
      <c r="D655" s="232">
        <v>11609</v>
      </c>
      <c r="E655" s="232" t="s">
        <v>500</v>
      </c>
      <c r="F655" s="229">
        <v>20211201</v>
      </c>
      <c r="G655" s="229">
        <v>20220531</v>
      </c>
      <c r="H655" s="232">
        <v>1</v>
      </c>
      <c r="I655" s="232" t="s">
        <v>33</v>
      </c>
      <c r="J655" s="229" t="s">
        <v>656</v>
      </c>
      <c r="K655" s="232" t="s">
        <v>10</v>
      </c>
      <c r="L655" s="232" t="s">
        <v>445</v>
      </c>
      <c r="M655" s="234" t="s">
        <v>108</v>
      </c>
      <c r="N655" s="232" t="s">
        <v>23</v>
      </c>
      <c r="O655" s="232" t="s">
        <v>23</v>
      </c>
      <c r="P655" s="232" t="s">
        <v>23</v>
      </c>
      <c r="Q655" s="232" t="s">
        <v>23</v>
      </c>
      <c r="R655" s="232" t="s">
        <v>23</v>
      </c>
      <c r="S655" s="232" t="s">
        <v>23</v>
      </c>
      <c r="T655" s="229" t="s">
        <v>23</v>
      </c>
      <c r="U655" s="232">
        <v>0</v>
      </c>
      <c r="V655" s="232">
        <v>0</v>
      </c>
      <c r="W655" s="229" t="s">
        <v>469</v>
      </c>
      <c r="X655" s="80" t="s">
        <v>450</v>
      </c>
      <c r="Y655" s="232" t="s">
        <v>1</v>
      </c>
    </row>
    <row r="656" spans="1:25">
      <c r="A656" s="232">
        <f t="shared" si="10"/>
        <v>653</v>
      </c>
      <c r="B656" s="232">
        <v>1</v>
      </c>
      <c r="C656" s="232" t="s">
        <v>716</v>
      </c>
      <c r="D656" s="232">
        <v>21609</v>
      </c>
      <c r="E656" s="232" t="s">
        <v>499</v>
      </c>
      <c r="F656" s="229" t="s">
        <v>468</v>
      </c>
      <c r="G656" s="229">
        <v>20211130</v>
      </c>
      <c r="H656" s="232">
        <v>1</v>
      </c>
      <c r="I656" s="232" t="s">
        <v>33</v>
      </c>
      <c r="J656" s="229" t="s">
        <v>656</v>
      </c>
      <c r="K656" s="232" t="s">
        <v>10</v>
      </c>
      <c r="L656" s="232" t="s">
        <v>445</v>
      </c>
      <c r="M656" s="234" t="s">
        <v>108</v>
      </c>
      <c r="N656" s="232" t="s">
        <v>23</v>
      </c>
      <c r="O656" s="232" t="s">
        <v>23</v>
      </c>
      <c r="P656" s="232" t="s">
        <v>23</v>
      </c>
      <c r="Q656" s="232" t="s">
        <v>23</v>
      </c>
      <c r="R656" s="232" t="s">
        <v>23</v>
      </c>
      <c r="S656" s="232" t="s">
        <v>23</v>
      </c>
      <c r="T656" s="229" t="s">
        <v>23</v>
      </c>
      <c r="U656" s="232">
        <v>0</v>
      </c>
      <c r="V656" s="232">
        <v>0</v>
      </c>
      <c r="W656" s="229" t="s">
        <v>469</v>
      </c>
      <c r="X656" s="80" t="s">
        <v>20</v>
      </c>
      <c r="Y656" s="232" t="s">
        <v>1</v>
      </c>
    </row>
    <row r="657" spans="1:25">
      <c r="A657" s="232">
        <f t="shared" si="10"/>
        <v>654</v>
      </c>
      <c r="B657" s="232">
        <v>1</v>
      </c>
      <c r="C657" s="232" t="s">
        <v>716</v>
      </c>
      <c r="D657" s="232">
        <v>21609</v>
      </c>
      <c r="E657" s="232" t="s">
        <v>500</v>
      </c>
      <c r="F657" s="229">
        <v>20211201</v>
      </c>
      <c r="G657" s="229">
        <v>20220531</v>
      </c>
      <c r="H657" s="232">
        <v>1</v>
      </c>
      <c r="I657" s="232" t="s">
        <v>33</v>
      </c>
      <c r="J657" s="229" t="s">
        <v>656</v>
      </c>
      <c r="K657" s="232" t="s">
        <v>10</v>
      </c>
      <c r="L657" s="232" t="s">
        <v>445</v>
      </c>
      <c r="M657" s="234" t="s">
        <v>108</v>
      </c>
      <c r="N657" s="232" t="s">
        <v>23</v>
      </c>
      <c r="O657" s="232" t="s">
        <v>23</v>
      </c>
      <c r="P657" s="232" t="s">
        <v>23</v>
      </c>
      <c r="Q657" s="232" t="s">
        <v>23</v>
      </c>
      <c r="R657" s="232" t="s">
        <v>23</v>
      </c>
      <c r="S657" s="232" t="s">
        <v>23</v>
      </c>
      <c r="T657" s="229" t="s">
        <v>23</v>
      </c>
      <c r="U657" s="232">
        <v>0</v>
      </c>
      <c r="V657" s="232">
        <v>0</v>
      </c>
      <c r="W657" s="229" t="s">
        <v>469</v>
      </c>
      <c r="X657" s="80" t="s">
        <v>20</v>
      </c>
      <c r="Y657" s="232" t="s">
        <v>1</v>
      </c>
    </row>
    <row r="658" spans="1:25">
      <c r="A658" s="232">
        <f t="shared" si="10"/>
        <v>655</v>
      </c>
      <c r="B658" s="232">
        <v>11</v>
      </c>
      <c r="C658" s="232" t="s">
        <v>716</v>
      </c>
      <c r="D658" s="232">
        <v>21609</v>
      </c>
      <c r="E658" s="232" t="s">
        <v>499</v>
      </c>
      <c r="F658" s="229" t="s">
        <v>468</v>
      </c>
      <c r="G658" s="229">
        <v>20211130</v>
      </c>
      <c r="H658" s="232">
        <v>1</v>
      </c>
      <c r="I658" s="232" t="s">
        <v>33</v>
      </c>
      <c r="J658" s="229" t="s">
        <v>656</v>
      </c>
      <c r="K658" s="232" t="s">
        <v>10</v>
      </c>
      <c r="L658" s="232" t="s">
        <v>445</v>
      </c>
      <c r="M658" s="234" t="s">
        <v>108</v>
      </c>
      <c r="N658" s="232" t="s">
        <v>23</v>
      </c>
      <c r="O658" s="232" t="s">
        <v>23</v>
      </c>
      <c r="P658" s="232" t="s">
        <v>23</v>
      </c>
      <c r="Q658" s="232" t="s">
        <v>23</v>
      </c>
      <c r="R658" s="232" t="s">
        <v>23</v>
      </c>
      <c r="S658" s="232" t="s">
        <v>23</v>
      </c>
      <c r="T658" s="229" t="s">
        <v>23</v>
      </c>
      <c r="U658" s="232">
        <v>0</v>
      </c>
      <c r="V658" s="232">
        <v>0</v>
      </c>
      <c r="W658" s="229" t="s">
        <v>469</v>
      </c>
      <c r="X658" s="80" t="s">
        <v>450</v>
      </c>
      <c r="Y658" s="232" t="s">
        <v>1</v>
      </c>
    </row>
    <row r="659" spans="1:25">
      <c r="A659" s="232">
        <f t="shared" si="10"/>
        <v>656</v>
      </c>
      <c r="B659" s="232">
        <v>11</v>
      </c>
      <c r="C659" s="232" t="s">
        <v>716</v>
      </c>
      <c r="D659" s="232">
        <v>21609</v>
      </c>
      <c r="E659" s="232" t="s">
        <v>500</v>
      </c>
      <c r="F659" s="229">
        <v>20211201</v>
      </c>
      <c r="G659" s="229">
        <v>20220531</v>
      </c>
      <c r="H659" s="232">
        <v>1</v>
      </c>
      <c r="I659" s="232" t="s">
        <v>33</v>
      </c>
      <c r="J659" s="229" t="s">
        <v>656</v>
      </c>
      <c r="K659" s="232" t="s">
        <v>10</v>
      </c>
      <c r="L659" s="232" t="s">
        <v>445</v>
      </c>
      <c r="M659" s="234" t="s">
        <v>108</v>
      </c>
      <c r="N659" s="232" t="s">
        <v>23</v>
      </c>
      <c r="O659" s="232" t="s">
        <v>23</v>
      </c>
      <c r="P659" s="232" t="s">
        <v>23</v>
      </c>
      <c r="Q659" s="232" t="s">
        <v>23</v>
      </c>
      <c r="R659" s="232" t="s">
        <v>23</v>
      </c>
      <c r="S659" s="232" t="s">
        <v>23</v>
      </c>
      <c r="T659" s="229" t="s">
        <v>23</v>
      </c>
      <c r="U659" s="232">
        <v>0</v>
      </c>
      <c r="V659" s="232">
        <v>0</v>
      </c>
      <c r="W659" s="229" t="s">
        <v>469</v>
      </c>
      <c r="X659" s="80" t="s">
        <v>450</v>
      </c>
      <c r="Y659" s="232" t="s">
        <v>1</v>
      </c>
    </row>
    <row r="660" spans="1:25">
      <c r="A660" s="232">
        <f t="shared" si="10"/>
        <v>657</v>
      </c>
      <c r="B660" s="232">
        <v>1</v>
      </c>
      <c r="C660" s="232" t="s">
        <v>716</v>
      </c>
      <c r="D660" s="232">
        <v>99100</v>
      </c>
      <c r="E660" s="232" t="s">
        <v>499</v>
      </c>
      <c r="F660" s="229" t="s">
        <v>468</v>
      </c>
      <c r="G660" s="229">
        <v>20211130</v>
      </c>
      <c r="H660" s="232">
        <v>1</v>
      </c>
      <c r="I660" s="232" t="s">
        <v>33</v>
      </c>
      <c r="J660" s="229" t="s">
        <v>656</v>
      </c>
      <c r="K660" s="232" t="s">
        <v>10</v>
      </c>
      <c r="L660" s="232" t="s">
        <v>445</v>
      </c>
      <c r="M660" s="235" t="s">
        <v>109</v>
      </c>
      <c r="N660" s="232" t="s">
        <v>23</v>
      </c>
      <c r="O660" s="232" t="s">
        <v>23</v>
      </c>
      <c r="P660" s="232" t="s">
        <v>23</v>
      </c>
      <c r="Q660" s="232" t="s">
        <v>23</v>
      </c>
      <c r="R660" s="232" t="s">
        <v>23</v>
      </c>
      <c r="S660" s="232" t="s">
        <v>23</v>
      </c>
      <c r="T660" s="229" t="s">
        <v>23</v>
      </c>
      <c r="U660" s="232">
        <v>0</v>
      </c>
      <c r="V660" s="232">
        <v>0</v>
      </c>
      <c r="W660" s="229" t="s">
        <v>469</v>
      </c>
      <c r="X660" s="80" t="s">
        <v>20</v>
      </c>
      <c r="Y660" s="232" t="s">
        <v>1</v>
      </c>
    </row>
    <row r="661" spans="1:25">
      <c r="A661" s="232">
        <f t="shared" si="10"/>
        <v>658</v>
      </c>
      <c r="B661" s="232">
        <v>1</v>
      </c>
      <c r="C661" s="232" t="s">
        <v>716</v>
      </c>
      <c r="D661" s="232">
        <v>99100</v>
      </c>
      <c r="E661" s="232" t="s">
        <v>500</v>
      </c>
      <c r="F661" s="229">
        <v>20211201</v>
      </c>
      <c r="G661" s="229">
        <v>20220531</v>
      </c>
      <c r="H661" s="232">
        <v>1</v>
      </c>
      <c r="I661" s="232" t="s">
        <v>33</v>
      </c>
      <c r="J661" s="229" t="s">
        <v>656</v>
      </c>
      <c r="K661" s="232" t="s">
        <v>10</v>
      </c>
      <c r="L661" s="232" t="s">
        <v>445</v>
      </c>
      <c r="M661" s="235" t="s">
        <v>109</v>
      </c>
      <c r="N661" s="232" t="s">
        <v>23</v>
      </c>
      <c r="O661" s="232" t="s">
        <v>23</v>
      </c>
      <c r="P661" s="232" t="s">
        <v>23</v>
      </c>
      <c r="Q661" s="232" t="s">
        <v>23</v>
      </c>
      <c r="R661" s="232" t="s">
        <v>23</v>
      </c>
      <c r="S661" s="232" t="s">
        <v>23</v>
      </c>
      <c r="T661" s="229" t="s">
        <v>23</v>
      </c>
      <c r="U661" s="232">
        <v>0</v>
      </c>
      <c r="V661" s="232">
        <v>0</v>
      </c>
      <c r="W661" s="229" t="s">
        <v>469</v>
      </c>
      <c r="X661" s="80" t="s">
        <v>20</v>
      </c>
      <c r="Y661" s="232" t="s">
        <v>1</v>
      </c>
    </row>
    <row r="662" spans="1:25">
      <c r="A662" s="232">
        <f t="shared" si="10"/>
        <v>659</v>
      </c>
      <c r="B662" s="232">
        <v>11</v>
      </c>
      <c r="C662" s="232" t="s">
        <v>716</v>
      </c>
      <c r="D662" s="232">
        <v>99100</v>
      </c>
      <c r="E662" s="232" t="s">
        <v>499</v>
      </c>
      <c r="F662" s="229" t="s">
        <v>468</v>
      </c>
      <c r="G662" s="229">
        <v>20211130</v>
      </c>
      <c r="H662" s="232">
        <v>1</v>
      </c>
      <c r="I662" s="232" t="s">
        <v>33</v>
      </c>
      <c r="J662" s="229" t="s">
        <v>656</v>
      </c>
      <c r="K662" s="232" t="s">
        <v>10</v>
      </c>
      <c r="L662" s="232" t="s">
        <v>445</v>
      </c>
      <c r="M662" s="235" t="s">
        <v>109</v>
      </c>
      <c r="N662" s="232" t="s">
        <v>23</v>
      </c>
      <c r="O662" s="232" t="s">
        <v>23</v>
      </c>
      <c r="P662" s="232" t="s">
        <v>23</v>
      </c>
      <c r="Q662" s="232" t="s">
        <v>23</v>
      </c>
      <c r="R662" s="232" t="s">
        <v>23</v>
      </c>
      <c r="S662" s="232" t="s">
        <v>23</v>
      </c>
      <c r="T662" s="229" t="s">
        <v>23</v>
      </c>
      <c r="U662" s="232">
        <v>0</v>
      </c>
      <c r="V662" s="232">
        <v>0</v>
      </c>
      <c r="W662" s="229" t="s">
        <v>469</v>
      </c>
      <c r="X662" s="80" t="s">
        <v>450</v>
      </c>
      <c r="Y662" s="232" t="s">
        <v>1</v>
      </c>
    </row>
    <row r="663" spans="1:25">
      <c r="A663" s="232">
        <f t="shared" si="10"/>
        <v>660</v>
      </c>
      <c r="B663" s="232">
        <v>11</v>
      </c>
      <c r="C663" s="232" t="s">
        <v>716</v>
      </c>
      <c r="D663" s="232">
        <v>99100</v>
      </c>
      <c r="E663" s="232" t="s">
        <v>500</v>
      </c>
      <c r="F663" s="229">
        <v>20211201</v>
      </c>
      <c r="G663" s="229">
        <v>20220531</v>
      </c>
      <c r="H663" s="232">
        <v>1</v>
      </c>
      <c r="I663" s="232" t="s">
        <v>33</v>
      </c>
      <c r="J663" s="229" t="s">
        <v>656</v>
      </c>
      <c r="K663" s="232" t="s">
        <v>10</v>
      </c>
      <c r="L663" s="232" t="s">
        <v>445</v>
      </c>
      <c r="M663" s="235" t="s">
        <v>109</v>
      </c>
      <c r="N663" s="232" t="s">
        <v>23</v>
      </c>
      <c r="O663" s="232" t="s">
        <v>23</v>
      </c>
      <c r="P663" s="232" t="s">
        <v>23</v>
      </c>
      <c r="Q663" s="232" t="s">
        <v>23</v>
      </c>
      <c r="R663" s="232" t="s">
        <v>23</v>
      </c>
      <c r="S663" s="232" t="s">
        <v>23</v>
      </c>
      <c r="T663" s="229" t="s">
        <v>23</v>
      </c>
      <c r="U663" s="232">
        <v>0</v>
      </c>
      <c r="V663" s="232">
        <v>0</v>
      </c>
      <c r="W663" s="229" t="s">
        <v>469</v>
      </c>
      <c r="X663" s="80" t="s">
        <v>450</v>
      </c>
      <c r="Y663" s="232" t="s">
        <v>1</v>
      </c>
    </row>
    <row r="664" spans="1:25">
      <c r="A664" s="232">
        <f t="shared" si="10"/>
        <v>661</v>
      </c>
      <c r="B664" s="232">
        <v>1</v>
      </c>
      <c r="C664" s="232" t="s">
        <v>716</v>
      </c>
      <c r="D664" s="232">
        <v>79101</v>
      </c>
      <c r="E664" s="232" t="s">
        <v>499</v>
      </c>
      <c r="F664" s="229" t="s">
        <v>468</v>
      </c>
      <c r="G664" s="229">
        <v>20211130</v>
      </c>
      <c r="H664" s="232">
        <v>1</v>
      </c>
      <c r="I664" s="232" t="s">
        <v>33</v>
      </c>
      <c r="J664" s="229" t="s">
        <v>656</v>
      </c>
      <c r="K664" s="232" t="s">
        <v>10</v>
      </c>
      <c r="L664" s="232" t="s">
        <v>445</v>
      </c>
      <c r="M664" s="235" t="s">
        <v>109</v>
      </c>
      <c r="N664" s="232" t="s">
        <v>23</v>
      </c>
      <c r="O664" s="232" t="s">
        <v>23</v>
      </c>
      <c r="P664" s="232" t="s">
        <v>23</v>
      </c>
      <c r="Q664" s="232" t="s">
        <v>23</v>
      </c>
      <c r="R664" s="232" t="s">
        <v>23</v>
      </c>
      <c r="S664" s="232" t="s">
        <v>23</v>
      </c>
      <c r="T664" s="229" t="s">
        <v>23</v>
      </c>
      <c r="U664" s="232">
        <v>0</v>
      </c>
      <c r="V664" s="232">
        <v>0</v>
      </c>
      <c r="W664" s="229" t="s">
        <v>469</v>
      </c>
      <c r="X664" s="80" t="s">
        <v>20</v>
      </c>
      <c r="Y664" s="232" t="s">
        <v>1</v>
      </c>
    </row>
    <row r="665" spans="1:25">
      <c r="A665" s="232">
        <f t="shared" si="10"/>
        <v>662</v>
      </c>
      <c r="B665" s="232">
        <v>1</v>
      </c>
      <c r="C665" s="232" t="s">
        <v>716</v>
      </c>
      <c r="D665" s="232">
        <v>79101</v>
      </c>
      <c r="E665" s="232" t="s">
        <v>500</v>
      </c>
      <c r="F665" s="229">
        <v>20211201</v>
      </c>
      <c r="G665" s="229">
        <v>20220531</v>
      </c>
      <c r="H665" s="232">
        <v>1</v>
      </c>
      <c r="I665" s="232" t="s">
        <v>33</v>
      </c>
      <c r="J665" s="229" t="s">
        <v>656</v>
      </c>
      <c r="K665" s="232" t="s">
        <v>10</v>
      </c>
      <c r="L665" s="232" t="s">
        <v>445</v>
      </c>
      <c r="M665" s="235" t="s">
        <v>109</v>
      </c>
      <c r="N665" s="232" t="s">
        <v>23</v>
      </c>
      <c r="O665" s="232" t="s">
        <v>23</v>
      </c>
      <c r="P665" s="232" t="s">
        <v>23</v>
      </c>
      <c r="Q665" s="232" t="s">
        <v>23</v>
      </c>
      <c r="R665" s="232" t="s">
        <v>23</v>
      </c>
      <c r="S665" s="232" t="s">
        <v>23</v>
      </c>
      <c r="T665" s="229" t="s">
        <v>23</v>
      </c>
      <c r="U665" s="232">
        <v>0</v>
      </c>
      <c r="V665" s="232">
        <v>0</v>
      </c>
      <c r="W665" s="229" t="s">
        <v>469</v>
      </c>
      <c r="X665" s="80" t="s">
        <v>20</v>
      </c>
      <c r="Y665" s="232" t="s">
        <v>1</v>
      </c>
    </row>
    <row r="666" spans="1:25">
      <c r="A666" s="232">
        <f t="shared" si="10"/>
        <v>663</v>
      </c>
      <c r="B666" s="232">
        <v>11</v>
      </c>
      <c r="C666" s="232" t="s">
        <v>716</v>
      </c>
      <c r="D666" s="232">
        <v>79101</v>
      </c>
      <c r="E666" s="232" t="s">
        <v>499</v>
      </c>
      <c r="F666" s="229" t="s">
        <v>468</v>
      </c>
      <c r="G666" s="229">
        <v>20211130</v>
      </c>
      <c r="H666" s="232">
        <v>1</v>
      </c>
      <c r="I666" s="232" t="s">
        <v>33</v>
      </c>
      <c r="J666" s="229" t="s">
        <v>656</v>
      </c>
      <c r="K666" s="232" t="s">
        <v>10</v>
      </c>
      <c r="L666" s="232" t="s">
        <v>445</v>
      </c>
      <c r="M666" s="235" t="s">
        <v>109</v>
      </c>
      <c r="N666" s="232" t="s">
        <v>23</v>
      </c>
      <c r="O666" s="232" t="s">
        <v>23</v>
      </c>
      <c r="P666" s="232" t="s">
        <v>23</v>
      </c>
      <c r="Q666" s="232" t="s">
        <v>23</v>
      </c>
      <c r="R666" s="232" t="s">
        <v>23</v>
      </c>
      <c r="S666" s="232" t="s">
        <v>23</v>
      </c>
      <c r="T666" s="229" t="s">
        <v>23</v>
      </c>
      <c r="U666" s="232">
        <v>0</v>
      </c>
      <c r="V666" s="232">
        <v>0</v>
      </c>
      <c r="W666" s="229" t="s">
        <v>469</v>
      </c>
      <c r="X666" s="80" t="s">
        <v>450</v>
      </c>
      <c r="Y666" s="232" t="s">
        <v>1</v>
      </c>
    </row>
    <row r="667" spans="1:25">
      <c r="A667" s="232">
        <f t="shared" si="10"/>
        <v>664</v>
      </c>
      <c r="B667" s="232">
        <v>11</v>
      </c>
      <c r="C667" s="232" t="s">
        <v>716</v>
      </c>
      <c r="D667" s="232">
        <v>79101</v>
      </c>
      <c r="E667" s="232" t="s">
        <v>500</v>
      </c>
      <c r="F667" s="229">
        <v>20211201</v>
      </c>
      <c r="G667" s="229">
        <v>20220531</v>
      </c>
      <c r="H667" s="232">
        <v>1</v>
      </c>
      <c r="I667" s="232" t="s">
        <v>33</v>
      </c>
      <c r="J667" s="229" t="s">
        <v>656</v>
      </c>
      <c r="K667" s="232" t="s">
        <v>10</v>
      </c>
      <c r="L667" s="232" t="s">
        <v>445</v>
      </c>
      <c r="M667" s="235" t="s">
        <v>109</v>
      </c>
      <c r="N667" s="232" t="s">
        <v>23</v>
      </c>
      <c r="O667" s="232" t="s">
        <v>23</v>
      </c>
      <c r="P667" s="232" t="s">
        <v>23</v>
      </c>
      <c r="Q667" s="232" t="s">
        <v>23</v>
      </c>
      <c r="R667" s="232" t="s">
        <v>23</v>
      </c>
      <c r="S667" s="232" t="s">
        <v>23</v>
      </c>
      <c r="T667" s="229" t="s">
        <v>23</v>
      </c>
      <c r="U667" s="232">
        <v>0</v>
      </c>
      <c r="V667" s="232">
        <v>0</v>
      </c>
      <c r="W667" s="229" t="s">
        <v>469</v>
      </c>
      <c r="X667" s="80" t="s">
        <v>450</v>
      </c>
      <c r="Y667" s="232" t="s">
        <v>1</v>
      </c>
    </row>
    <row r="668" spans="1:25">
      <c r="A668" s="232">
        <f t="shared" si="10"/>
        <v>665</v>
      </c>
      <c r="B668" s="232">
        <v>1</v>
      </c>
      <c r="C668" s="232" t="s">
        <v>716</v>
      </c>
      <c r="D668" s="232">
        <v>11609</v>
      </c>
      <c r="E668" s="232" t="s">
        <v>499</v>
      </c>
      <c r="F668" s="229" t="s">
        <v>468</v>
      </c>
      <c r="G668" s="229">
        <v>20211130</v>
      </c>
      <c r="H668" s="232">
        <v>1</v>
      </c>
      <c r="I668" s="232" t="s">
        <v>33</v>
      </c>
      <c r="J668" s="229" t="s">
        <v>656</v>
      </c>
      <c r="K668" s="232" t="s">
        <v>10</v>
      </c>
      <c r="L668" s="232" t="s">
        <v>445</v>
      </c>
      <c r="M668" s="235" t="s">
        <v>109</v>
      </c>
      <c r="N668" s="232" t="s">
        <v>23</v>
      </c>
      <c r="O668" s="232" t="s">
        <v>23</v>
      </c>
      <c r="P668" s="232" t="s">
        <v>23</v>
      </c>
      <c r="Q668" s="232" t="s">
        <v>23</v>
      </c>
      <c r="R668" s="232" t="s">
        <v>23</v>
      </c>
      <c r="S668" s="232" t="s">
        <v>23</v>
      </c>
      <c r="T668" s="229" t="s">
        <v>23</v>
      </c>
      <c r="U668" s="232">
        <v>0</v>
      </c>
      <c r="V668" s="232">
        <v>0</v>
      </c>
      <c r="W668" s="229" t="s">
        <v>469</v>
      </c>
      <c r="X668" s="80" t="s">
        <v>20</v>
      </c>
      <c r="Y668" s="232" t="s">
        <v>1</v>
      </c>
    </row>
    <row r="669" spans="1:25">
      <c r="A669" s="232">
        <f t="shared" si="10"/>
        <v>666</v>
      </c>
      <c r="B669" s="232">
        <v>1</v>
      </c>
      <c r="C669" s="232" t="s">
        <v>716</v>
      </c>
      <c r="D669" s="232">
        <v>11609</v>
      </c>
      <c r="E669" s="232" t="s">
        <v>500</v>
      </c>
      <c r="F669" s="229">
        <v>20211201</v>
      </c>
      <c r="G669" s="229">
        <v>20220531</v>
      </c>
      <c r="H669" s="232">
        <v>1</v>
      </c>
      <c r="I669" s="232" t="s">
        <v>33</v>
      </c>
      <c r="J669" s="229" t="s">
        <v>656</v>
      </c>
      <c r="K669" s="232" t="s">
        <v>10</v>
      </c>
      <c r="L669" s="232" t="s">
        <v>445</v>
      </c>
      <c r="M669" s="235" t="s">
        <v>109</v>
      </c>
      <c r="N669" s="232" t="s">
        <v>23</v>
      </c>
      <c r="O669" s="232" t="s">
        <v>23</v>
      </c>
      <c r="P669" s="232" t="s">
        <v>23</v>
      </c>
      <c r="Q669" s="232" t="s">
        <v>23</v>
      </c>
      <c r="R669" s="232" t="s">
        <v>23</v>
      </c>
      <c r="S669" s="232" t="s">
        <v>23</v>
      </c>
      <c r="T669" s="229" t="s">
        <v>23</v>
      </c>
      <c r="U669" s="232">
        <v>0</v>
      </c>
      <c r="V669" s="232">
        <v>0</v>
      </c>
      <c r="W669" s="229" t="s">
        <v>469</v>
      </c>
      <c r="X669" s="80" t="s">
        <v>20</v>
      </c>
      <c r="Y669" s="232" t="s">
        <v>1</v>
      </c>
    </row>
    <row r="670" spans="1:25">
      <c r="A670" s="232">
        <f t="shared" si="10"/>
        <v>667</v>
      </c>
      <c r="B670" s="232">
        <v>11</v>
      </c>
      <c r="C670" s="232" t="s">
        <v>716</v>
      </c>
      <c r="D670" s="232">
        <v>11609</v>
      </c>
      <c r="E670" s="232" t="s">
        <v>499</v>
      </c>
      <c r="F670" s="229" t="s">
        <v>468</v>
      </c>
      <c r="G670" s="229">
        <v>20211130</v>
      </c>
      <c r="H670" s="232">
        <v>1</v>
      </c>
      <c r="I670" s="232" t="s">
        <v>33</v>
      </c>
      <c r="J670" s="229" t="s">
        <v>656</v>
      </c>
      <c r="K670" s="232" t="s">
        <v>10</v>
      </c>
      <c r="L670" s="232" t="s">
        <v>445</v>
      </c>
      <c r="M670" s="235" t="s">
        <v>109</v>
      </c>
      <c r="N670" s="232" t="s">
        <v>23</v>
      </c>
      <c r="O670" s="232" t="s">
        <v>23</v>
      </c>
      <c r="P670" s="232" t="s">
        <v>23</v>
      </c>
      <c r="Q670" s="232" t="s">
        <v>23</v>
      </c>
      <c r="R670" s="232" t="s">
        <v>23</v>
      </c>
      <c r="S670" s="232" t="s">
        <v>23</v>
      </c>
      <c r="T670" s="229" t="s">
        <v>23</v>
      </c>
      <c r="U670" s="232">
        <v>0</v>
      </c>
      <c r="V670" s="232">
        <v>0</v>
      </c>
      <c r="W670" s="229" t="s">
        <v>469</v>
      </c>
      <c r="X670" s="80" t="s">
        <v>450</v>
      </c>
      <c r="Y670" s="232" t="s">
        <v>1</v>
      </c>
    </row>
    <row r="671" spans="1:25">
      <c r="A671" s="232">
        <f t="shared" si="10"/>
        <v>668</v>
      </c>
      <c r="B671" s="232">
        <v>11</v>
      </c>
      <c r="C671" s="232" t="s">
        <v>716</v>
      </c>
      <c r="D671" s="232">
        <v>11609</v>
      </c>
      <c r="E671" s="232" t="s">
        <v>500</v>
      </c>
      <c r="F671" s="229">
        <v>20211201</v>
      </c>
      <c r="G671" s="229">
        <v>20220531</v>
      </c>
      <c r="H671" s="232">
        <v>1</v>
      </c>
      <c r="I671" s="232" t="s">
        <v>33</v>
      </c>
      <c r="J671" s="229" t="s">
        <v>656</v>
      </c>
      <c r="K671" s="232" t="s">
        <v>10</v>
      </c>
      <c r="L671" s="232" t="s">
        <v>445</v>
      </c>
      <c r="M671" s="235" t="s">
        <v>109</v>
      </c>
      <c r="N671" s="232" t="s">
        <v>23</v>
      </c>
      <c r="O671" s="232" t="s">
        <v>23</v>
      </c>
      <c r="P671" s="232" t="s">
        <v>23</v>
      </c>
      <c r="Q671" s="232" t="s">
        <v>23</v>
      </c>
      <c r="R671" s="232" t="s">
        <v>23</v>
      </c>
      <c r="S671" s="232" t="s">
        <v>23</v>
      </c>
      <c r="T671" s="229" t="s">
        <v>23</v>
      </c>
      <c r="U671" s="232">
        <v>0</v>
      </c>
      <c r="V671" s="232">
        <v>0</v>
      </c>
      <c r="W671" s="229" t="s">
        <v>469</v>
      </c>
      <c r="X671" s="80" t="s">
        <v>450</v>
      </c>
      <c r="Y671" s="232" t="s">
        <v>1</v>
      </c>
    </row>
    <row r="672" spans="1:25">
      <c r="A672" s="232">
        <f t="shared" si="10"/>
        <v>669</v>
      </c>
      <c r="B672" s="232">
        <v>1</v>
      </c>
      <c r="C672" s="232" t="s">
        <v>716</v>
      </c>
      <c r="D672" s="232">
        <v>21609</v>
      </c>
      <c r="E672" s="232" t="s">
        <v>499</v>
      </c>
      <c r="F672" s="229" t="s">
        <v>468</v>
      </c>
      <c r="G672" s="229">
        <v>20211130</v>
      </c>
      <c r="H672" s="232">
        <v>1</v>
      </c>
      <c r="I672" s="232" t="s">
        <v>33</v>
      </c>
      <c r="J672" s="229" t="s">
        <v>656</v>
      </c>
      <c r="K672" s="232" t="s">
        <v>10</v>
      </c>
      <c r="L672" s="232" t="s">
        <v>445</v>
      </c>
      <c r="M672" s="235" t="s">
        <v>109</v>
      </c>
      <c r="N672" s="232" t="s">
        <v>23</v>
      </c>
      <c r="O672" s="232" t="s">
        <v>23</v>
      </c>
      <c r="P672" s="232" t="s">
        <v>23</v>
      </c>
      <c r="Q672" s="232" t="s">
        <v>23</v>
      </c>
      <c r="R672" s="232" t="s">
        <v>23</v>
      </c>
      <c r="S672" s="232" t="s">
        <v>23</v>
      </c>
      <c r="T672" s="229" t="s">
        <v>23</v>
      </c>
      <c r="U672" s="232">
        <v>0</v>
      </c>
      <c r="V672" s="232">
        <v>0</v>
      </c>
      <c r="W672" s="229" t="s">
        <v>469</v>
      </c>
      <c r="X672" s="80" t="s">
        <v>20</v>
      </c>
      <c r="Y672" s="232" t="s">
        <v>1</v>
      </c>
    </row>
    <row r="673" spans="1:25">
      <c r="A673" s="232">
        <f t="shared" si="10"/>
        <v>670</v>
      </c>
      <c r="B673" s="232">
        <v>1</v>
      </c>
      <c r="C673" s="232" t="s">
        <v>716</v>
      </c>
      <c r="D673" s="232">
        <v>21609</v>
      </c>
      <c r="E673" s="232" t="s">
        <v>500</v>
      </c>
      <c r="F673" s="229">
        <v>20211201</v>
      </c>
      <c r="G673" s="229">
        <v>20220531</v>
      </c>
      <c r="H673" s="232">
        <v>1</v>
      </c>
      <c r="I673" s="232" t="s">
        <v>33</v>
      </c>
      <c r="J673" s="229" t="s">
        <v>656</v>
      </c>
      <c r="K673" s="232" t="s">
        <v>10</v>
      </c>
      <c r="L673" s="232" t="s">
        <v>445</v>
      </c>
      <c r="M673" s="235" t="s">
        <v>109</v>
      </c>
      <c r="N673" s="232" t="s">
        <v>23</v>
      </c>
      <c r="O673" s="232" t="s">
        <v>23</v>
      </c>
      <c r="P673" s="232" t="s">
        <v>23</v>
      </c>
      <c r="Q673" s="232" t="s">
        <v>23</v>
      </c>
      <c r="R673" s="232" t="s">
        <v>23</v>
      </c>
      <c r="S673" s="232" t="s">
        <v>23</v>
      </c>
      <c r="T673" s="229" t="s">
        <v>23</v>
      </c>
      <c r="U673" s="232">
        <v>0</v>
      </c>
      <c r="V673" s="232">
        <v>0</v>
      </c>
      <c r="W673" s="229" t="s">
        <v>469</v>
      </c>
      <c r="X673" s="80" t="s">
        <v>20</v>
      </c>
      <c r="Y673" s="232" t="s">
        <v>1</v>
      </c>
    </row>
    <row r="674" spans="1:25">
      <c r="A674" s="232">
        <f t="shared" si="10"/>
        <v>671</v>
      </c>
      <c r="B674" s="232">
        <v>11</v>
      </c>
      <c r="C674" s="232" t="s">
        <v>716</v>
      </c>
      <c r="D674" s="232">
        <v>21609</v>
      </c>
      <c r="E674" s="232" t="s">
        <v>499</v>
      </c>
      <c r="F674" s="229" t="s">
        <v>468</v>
      </c>
      <c r="G674" s="229">
        <v>20211130</v>
      </c>
      <c r="H674" s="232">
        <v>1</v>
      </c>
      <c r="I674" s="232" t="s">
        <v>33</v>
      </c>
      <c r="J674" s="229" t="s">
        <v>656</v>
      </c>
      <c r="K674" s="232" t="s">
        <v>10</v>
      </c>
      <c r="L674" s="232" t="s">
        <v>445</v>
      </c>
      <c r="M674" s="235" t="s">
        <v>109</v>
      </c>
      <c r="N674" s="232" t="s">
        <v>23</v>
      </c>
      <c r="O674" s="232" t="s">
        <v>23</v>
      </c>
      <c r="P674" s="232" t="s">
        <v>23</v>
      </c>
      <c r="Q674" s="232" t="s">
        <v>23</v>
      </c>
      <c r="R674" s="232" t="s">
        <v>23</v>
      </c>
      <c r="S674" s="232" t="s">
        <v>23</v>
      </c>
      <c r="T674" s="229" t="s">
        <v>23</v>
      </c>
      <c r="U674" s="232">
        <v>0</v>
      </c>
      <c r="V674" s="232">
        <v>0</v>
      </c>
      <c r="W674" s="229" t="s">
        <v>469</v>
      </c>
      <c r="X674" s="80" t="s">
        <v>450</v>
      </c>
      <c r="Y674" s="232" t="s">
        <v>1</v>
      </c>
    </row>
    <row r="675" spans="1:25">
      <c r="A675" s="232">
        <f t="shared" si="10"/>
        <v>672</v>
      </c>
      <c r="B675" s="232">
        <v>11</v>
      </c>
      <c r="C675" s="232" t="s">
        <v>716</v>
      </c>
      <c r="D675" s="232">
        <v>21609</v>
      </c>
      <c r="E675" s="232" t="s">
        <v>500</v>
      </c>
      <c r="F675" s="229">
        <v>20211201</v>
      </c>
      <c r="G675" s="229">
        <v>20220531</v>
      </c>
      <c r="H675" s="232">
        <v>1</v>
      </c>
      <c r="I675" s="232" t="s">
        <v>33</v>
      </c>
      <c r="J675" s="229" t="s">
        <v>656</v>
      </c>
      <c r="K675" s="232" t="s">
        <v>10</v>
      </c>
      <c r="L675" s="232" t="s">
        <v>445</v>
      </c>
      <c r="M675" s="235" t="s">
        <v>109</v>
      </c>
      <c r="N675" s="232" t="s">
        <v>23</v>
      </c>
      <c r="O675" s="232" t="s">
        <v>23</v>
      </c>
      <c r="P675" s="232" t="s">
        <v>23</v>
      </c>
      <c r="Q675" s="232" t="s">
        <v>23</v>
      </c>
      <c r="R675" s="232" t="s">
        <v>23</v>
      </c>
      <c r="S675" s="232" t="s">
        <v>23</v>
      </c>
      <c r="T675" s="229" t="s">
        <v>23</v>
      </c>
      <c r="U675" s="232">
        <v>0</v>
      </c>
      <c r="V675" s="232">
        <v>0</v>
      </c>
      <c r="W675" s="229" t="s">
        <v>469</v>
      </c>
      <c r="X675" s="80" t="s">
        <v>450</v>
      </c>
      <c r="Y675" s="232" t="s">
        <v>1</v>
      </c>
    </row>
    <row r="676" spans="1:25">
      <c r="A676" s="232">
        <f t="shared" si="10"/>
        <v>673</v>
      </c>
      <c r="B676" s="232">
        <v>1</v>
      </c>
      <c r="C676" s="232" t="s">
        <v>716</v>
      </c>
      <c r="D676" s="232">
        <v>99100</v>
      </c>
      <c r="E676" s="232" t="s">
        <v>499</v>
      </c>
      <c r="F676" s="229" t="s">
        <v>468</v>
      </c>
      <c r="G676" s="229">
        <v>20211130</v>
      </c>
      <c r="H676" s="232">
        <v>1</v>
      </c>
      <c r="I676" s="232" t="s">
        <v>33</v>
      </c>
      <c r="J676" s="229" t="s">
        <v>656</v>
      </c>
      <c r="K676" s="232" t="s">
        <v>10</v>
      </c>
      <c r="L676" s="232" t="s">
        <v>445</v>
      </c>
      <c r="M676" s="234" t="s">
        <v>111</v>
      </c>
      <c r="N676" s="232" t="s">
        <v>23</v>
      </c>
      <c r="O676" s="232" t="s">
        <v>23</v>
      </c>
      <c r="P676" s="232" t="s">
        <v>23</v>
      </c>
      <c r="Q676" s="232" t="s">
        <v>23</v>
      </c>
      <c r="R676" s="232" t="s">
        <v>23</v>
      </c>
      <c r="S676" s="232" t="s">
        <v>23</v>
      </c>
      <c r="T676" s="229" t="s">
        <v>23</v>
      </c>
      <c r="U676" s="232">
        <v>0</v>
      </c>
      <c r="V676" s="232">
        <v>0</v>
      </c>
      <c r="W676" s="229" t="s">
        <v>469</v>
      </c>
      <c r="X676" s="80" t="s">
        <v>20</v>
      </c>
      <c r="Y676" s="232" t="s">
        <v>1</v>
      </c>
    </row>
    <row r="677" spans="1:25">
      <c r="A677" s="232">
        <f t="shared" si="10"/>
        <v>674</v>
      </c>
      <c r="B677" s="232">
        <v>1</v>
      </c>
      <c r="C677" s="232" t="s">
        <v>716</v>
      </c>
      <c r="D677" s="232">
        <v>99100</v>
      </c>
      <c r="E677" s="232" t="s">
        <v>500</v>
      </c>
      <c r="F677" s="229">
        <v>20211201</v>
      </c>
      <c r="G677" s="229">
        <v>20220531</v>
      </c>
      <c r="H677" s="232">
        <v>1</v>
      </c>
      <c r="I677" s="232" t="s">
        <v>33</v>
      </c>
      <c r="J677" s="229" t="s">
        <v>656</v>
      </c>
      <c r="K677" s="232" t="s">
        <v>10</v>
      </c>
      <c r="L677" s="232" t="s">
        <v>445</v>
      </c>
      <c r="M677" s="234" t="s">
        <v>111</v>
      </c>
      <c r="N677" s="232" t="s">
        <v>23</v>
      </c>
      <c r="O677" s="232" t="s">
        <v>23</v>
      </c>
      <c r="P677" s="232" t="s">
        <v>23</v>
      </c>
      <c r="Q677" s="232" t="s">
        <v>23</v>
      </c>
      <c r="R677" s="232" t="s">
        <v>23</v>
      </c>
      <c r="S677" s="232" t="s">
        <v>23</v>
      </c>
      <c r="T677" s="229" t="s">
        <v>23</v>
      </c>
      <c r="U677" s="232">
        <v>0</v>
      </c>
      <c r="V677" s="232">
        <v>0</v>
      </c>
      <c r="W677" s="229" t="s">
        <v>469</v>
      </c>
      <c r="X677" s="80" t="s">
        <v>20</v>
      </c>
      <c r="Y677" s="232" t="s">
        <v>1</v>
      </c>
    </row>
    <row r="678" spans="1:25">
      <c r="A678" s="232">
        <f t="shared" si="10"/>
        <v>675</v>
      </c>
      <c r="B678" s="232">
        <v>11</v>
      </c>
      <c r="C678" s="232" t="s">
        <v>716</v>
      </c>
      <c r="D678" s="232">
        <v>99100</v>
      </c>
      <c r="E678" s="232" t="s">
        <v>499</v>
      </c>
      <c r="F678" s="229" t="s">
        <v>468</v>
      </c>
      <c r="G678" s="229">
        <v>20211130</v>
      </c>
      <c r="H678" s="232">
        <v>1</v>
      </c>
      <c r="I678" s="232" t="s">
        <v>33</v>
      </c>
      <c r="J678" s="229" t="s">
        <v>656</v>
      </c>
      <c r="K678" s="232" t="s">
        <v>10</v>
      </c>
      <c r="L678" s="232" t="s">
        <v>445</v>
      </c>
      <c r="M678" s="234" t="s">
        <v>111</v>
      </c>
      <c r="N678" s="232" t="s">
        <v>23</v>
      </c>
      <c r="O678" s="232" t="s">
        <v>23</v>
      </c>
      <c r="P678" s="232" t="s">
        <v>23</v>
      </c>
      <c r="Q678" s="232" t="s">
        <v>23</v>
      </c>
      <c r="R678" s="232" t="s">
        <v>23</v>
      </c>
      <c r="S678" s="232" t="s">
        <v>23</v>
      </c>
      <c r="T678" s="229" t="s">
        <v>23</v>
      </c>
      <c r="U678" s="232">
        <v>0</v>
      </c>
      <c r="V678" s="232">
        <v>0</v>
      </c>
      <c r="W678" s="229" t="s">
        <v>469</v>
      </c>
      <c r="X678" s="80" t="s">
        <v>450</v>
      </c>
      <c r="Y678" s="232" t="s">
        <v>1</v>
      </c>
    </row>
    <row r="679" spans="1:25">
      <c r="A679" s="232">
        <f t="shared" si="10"/>
        <v>676</v>
      </c>
      <c r="B679" s="232">
        <v>11</v>
      </c>
      <c r="C679" s="232" t="s">
        <v>716</v>
      </c>
      <c r="D679" s="232">
        <v>99100</v>
      </c>
      <c r="E679" s="232" t="s">
        <v>500</v>
      </c>
      <c r="F679" s="229">
        <v>20211201</v>
      </c>
      <c r="G679" s="229">
        <v>20220531</v>
      </c>
      <c r="H679" s="232">
        <v>1</v>
      </c>
      <c r="I679" s="232" t="s">
        <v>33</v>
      </c>
      <c r="J679" s="229" t="s">
        <v>656</v>
      </c>
      <c r="K679" s="232" t="s">
        <v>10</v>
      </c>
      <c r="L679" s="232" t="s">
        <v>445</v>
      </c>
      <c r="M679" s="234" t="s">
        <v>111</v>
      </c>
      <c r="N679" s="232" t="s">
        <v>23</v>
      </c>
      <c r="O679" s="232" t="s">
        <v>23</v>
      </c>
      <c r="P679" s="232" t="s">
        <v>23</v>
      </c>
      <c r="Q679" s="232" t="s">
        <v>23</v>
      </c>
      <c r="R679" s="232" t="s">
        <v>23</v>
      </c>
      <c r="S679" s="232" t="s">
        <v>23</v>
      </c>
      <c r="T679" s="229" t="s">
        <v>23</v>
      </c>
      <c r="U679" s="232">
        <v>0</v>
      </c>
      <c r="V679" s="232">
        <v>0</v>
      </c>
      <c r="W679" s="229" t="s">
        <v>469</v>
      </c>
      <c r="X679" s="80" t="s">
        <v>450</v>
      </c>
      <c r="Y679" s="232" t="s">
        <v>1</v>
      </c>
    </row>
    <row r="680" spans="1:25">
      <c r="A680" s="232">
        <f t="shared" si="10"/>
        <v>677</v>
      </c>
      <c r="B680" s="232">
        <v>1</v>
      </c>
      <c r="C680" s="232" t="s">
        <v>716</v>
      </c>
      <c r="D680" s="232">
        <v>79101</v>
      </c>
      <c r="E680" s="232" t="s">
        <v>499</v>
      </c>
      <c r="F680" s="229" t="s">
        <v>468</v>
      </c>
      <c r="G680" s="229">
        <v>20211130</v>
      </c>
      <c r="H680" s="232">
        <v>1</v>
      </c>
      <c r="I680" s="232" t="s">
        <v>33</v>
      </c>
      <c r="J680" s="229" t="s">
        <v>656</v>
      </c>
      <c r="K680" s="232" t="s">
        <v>10</v>
      </c>
      <c r="L680" s="232" t="s">
        <v>445</v>
      </c>
      <c r="M680" s="234" t="s">
        <v>111</v>
      </c>
      <c r="N680" s="232" t="s">
        <v>23</v>
      </c>
      <c r="O680" s="232" t="s">
        <v>23</v>
      </c>
      <c r="P680" s="232" t="s">
        <v>23</v>
      </c>
      <c r="Q680" s="232" t="s">
        <v>23</v>
      </c>
      <c r="R680" s="232" t="s">
        <v>23</v>
      </c>
      <c r="S680" s="232" t="s">
        <v>23</v>
      </c>
      <c r="T680" s="229" t="s">
        <v>23</v>
      </c>
      <c r="U680" s="232">
        <v>0</v>
      </c>
      <c r="V680" s="232">
        <v>0</v>
      </c>
      <c r="W680" s="229" t="s">
        <v>469</v>
      </c>
      <c r="X680" s="80" t="s">
        <v>20</v>
      </c>
      <c r="Y680" s="232" t="s">
        <v>1</v>
      </c>
    </row>
    <row r="681" spans="1:25">
      <c r="A681" s="232">
        <f t="shared" si="10"/>
        <v>678</v>
      </c>
      <c r="B681" s="232">
        <v>1</v>
      </c>
      <c r="C681" s="232" t="s">
        <v>716</v>
      </c>
      <c r="D681" s="232">
        <v>79101</v>
      </c>
      <c r="E681" s="232" t="s">
        <v>500</v>
      </c>
      <c r="F681" s="229">
        <v>20211201</v>
      </c>
      <c r="G681" s="229">
        <v>20220531</v>
      </c>
      <c r="H681" s="232">
        <v>1</v>
      </c>
      <c r="I681" s="232" t="s">
        <v>33</v>
      </c>
      <c r="J681" s="229" t="s">
        <v>656</v>
      </c>
      <c r="K681" s="232" t="s">
        <v>10</v>
      </c>
      <c r="L681" s="232" t="s">
        <v>445</v>
      </c>
      <c r="M681" s="234" t="s">
        <v>111</v>
      </c>
      <c r="N681" s="232" t="s">
        <v>23</v>
      </c>
      <c r="O681" s="232" t="s">
        <v>23</v>
      </c>
      <c r="P681" s="232" t="s">
        <v>23</v>
      </c>
      <c r="Q681" s="232" t="s">
        <v>23</v>
      </c>
      <c r="R681" s="232" t="s">
        <v>23</v>
      </c>
      <c r="S681" s="232" t="s">
        <v>23</v>
      </c>
      <c r="T681" s="229" t="s">
        <v>23</v>
      </c>
      <c r="U681" s="232">
        <v>0</v>
      </c>
      <c r="V681" s="232">
        <v>0</v>
      </c>
      <c r="W681" s="229" t="s">
        <v>469</v>
      </c>
      <c r="X681" s="80" t="s">
        <v>20</v>
      </c>
      <c r="Y681" s="232" t="s">
        <v>1</v>
      </c>
    </row>
    <row r="682" spans="1:25">
      <c r="A682" s="232">
        <f t="shared" si="10"/>
        <v>679</v>
      </c>
      <c r="B682" s="232">
        <v>11</v>
      </c>
      <c r="C682" s="232" t="s">
        <v>716</v>
      </c>
      <c r="D682" s="232">
        <v>79101</v>
      </c>
      <c r="E682" s="232" t="s">
        <v>499</v>
      </c>
      <c r="F682" s="229" t="s">
        <v>468</v>
      </c>
      <c r="G682" s="229">
        <v>20211130</v>
      </c>
      <c r="H682" s="232">
        <v>1</v>
      </c>
      <c r="I682" s="232" t="s">
        <v>33</v>
      </c>
      <c r="J682" s="229" t="s">
        <v>656</v>
      </c>
      <c r="K682" s="232" t="s">
        <v>10</v>
      </c>
      <c r="L682" s="232" t="s">
        <v>445</v>
      </c>
      <c r="M682" s="234" t="s">
        <v>111</v>
      </c>
      <c r="N682" s="232" t="s">
        <v>23</v>
      </c>
      <c r="O682" s="232" t="s">
        <v>23</v>
      </c>
      <c r="P682" s="232" t="s">
        <v>23</v>
      </c>
      <c r="Q682" s="232" t="s">
        <v>23</v>
      </c>
      <c r="R682" s="232" t="s">
        <v>23</v>
      </c>
      <c r="S682" s="232" t="s">
        <v>23</v>
      </c>
      <c r="T682" s="229" t="s">
        <v>23</v>
      </c>
      <c r="U682" s="232">
        <v>0</v>
      </c>
      <c r="V682" s="232">
        <v>0</v>
      </c>
      <c r="W682" s="229" t="s">
        <v>469</v>
      </c>
      <c r="X682" s="80" t="s">
        <v>450</v>
      </c>
      <c r="Y682" s="232" t="s">
        <v>1</v>
      </c>
    </row>
    <row r="683" spans="1:25">
      <c r="A683" s="232">
        <f t="shared" si="10"/>
        <v>680</v>
      </c>
      <c r="B683" s="232">
        <v>11</v>
      </c>
      <c r="C683" s="232" t="s">
        <v>716</v>
      </c>
      <c r="D683" s="232">
        <v>79101</v>
      </c>
      <c r="E683" s="232" t="s">
        <v>500</v>
      </c>
      <c r="F683" s="229">
        <v>20211201</v>
      </c>
      <c r="G683" s="229">
        <v>20220531</v>
      </c>
      <c r="H683" s="232">
        <v>1</v>
      </c>
      <c r="I683" s="232" t="s">
        <v>33</v>
      </c>
      <c r="J683" s="229" t="s">
        <v>656</v>
      </c>
      <c r="K683" s="232" t="s">
        <v>10</v>
      </c>
      <c r="L683" s="232" t="s">
        <v>445</v>
      </c>
      <c r="M683" s="234" t="s">
        <v>111</v>
      </c>
      <c r="N683" s="232" t="s">
        <v>23</v>
      </c>
      <c r="O683" s="232" t="s">
        <v>23</v>
      </c>
      <c r="P683" s="232" t="s">
        <v>23</v>
      </c>
      <c r="Q683" s="232" t="s">
        <v>23</v>
      </c>
      <c r="R683" s="232" t="s">
        <v>23</v>
      </c>
      <c r="S683" s="232" t="s">
        <v>23</v>
      </c>
      <c r="T683" s="229" t="s">
        <v>23</v>
      </c>
      <c r="U683" s="232">
        <v>0</v>
      </c>
      <c r="V683" s="232">
        <v>0</v>
      </c>
      <c r="W683" s="229" t="s">
        <v>469</v>
      </c>
      <c r="X683" s="80" t="s">
        <v>450</v>
      </c>
      <c r="Y683" s="232" t="s">
        <v>1</v>
      </c>
    </row>
    <row r="684" spans="1:25">
      <c r="A684" s="232">
        <f t="shared" si="10"/>
        <v>681</v>
      </c>
      <c r="B684" s="232">
        <v>1</v>
      </c>
      <c r="C684" s="232" t="s">
        <v>716</v>
      </c>
      <c r="D684" s="232">
        <v>11609</v>
      </c>
      <c r="E684" s="232" t="s">
        <v>499</v>
      </c>
      <c r="F684" s="229" t="s">
        <v>468</v>
      </c>
      <c r="G684" s="229">
        <v>20211130</v>
      </c>
      <c r="H684" s="232">
        <v>1</v>
      </c>
      <c r="I684" s="232" t="s">
        <v>33</v>
      </c>
      <c r="J684" s="229" t="s">
        <v>656</v>
      </c>
      <c r="K684" s="232" t="s">
        <v>10</v>
      </c>
      <c r="L684" s="232" t="s">
        <v>445</v>
      </c>
      <c r="M684" s="234" t="s">
        <v>111</v>
      </c>
      <c r="N684" s="232" t="s">
        <v>23</v>
      </c>
      <c r="O684" s="232" t="s">
        <v>23</v>
      </c>
      <c r="P684" s="232" t="s">
        <v>23</v>
      </c>
      <c r="Q684" s="232" t="s">
        <v>23</v>
      </c>
      <c r="R684" s="232" t="s">
        <v>23</v>
      </c>
      <c r="S684" s="232" t="s">
        <v>23</v>
      </c>
      <c r="T684" s="229" t="s">
        <v>23</v>
      </c>
      <c r="U684" s="232">
        <v>0</v>
      </c>
      <c r="V684" s="232">
        <v>0</v>
      </c>
      <c r="W684" s="229" t="s">
        <v>469</v>
      </c>
      <c r="X684" s="80" t="s">
        <v>20</v>
      </c>
      <c r="Y684" s="232" t="s">
        <v>1</v>
      </c>
    </row>
    <row r="685" spans="1:25">
      <c r="A685" s="232">
        <f t="shared" si="10"/>
        <v>682</v>
      </c>
      <c r="B685" s="232">
        <v>1</v>
      </c>
      <c r="C685" s="232" t="s">
        <v>716</v>
      </c>
      <c r="D685" s="232">
        <v>11609</v>
      </c>
      <c r="E685" s="232" t="s">
        <v>500</v>
      </c>
      <c r="F685" s="229">
        <v>20211201</v>
      </c>
      <c r="G685" s="229">
        <v>20220531</v>
      </c>
      <c r="H685" s="232">
        <v>1</v>
      </c>
      <c r="I685" s="232" t="s">
        <v>33</v>
      </c>
      <c r="J685" s="229" t="s">
        <v>656</v>
      </c>
      <c r="K685" s="232" t="s">
        <v>10</v>
      </c>
      <c r="L685" s="232" t="s">
        <v>445</v>
      </c>
      <c r="M685" s="234" t="s">
        <v>111</v>
      </c>
      <c r="N685" s="232" t="s">
        <v>23</v>
      </c>
      <c r="O685" s="232" t="s">
        <v>23</v>
      </c>
      <c r="P685" s="232" t="s">
        <v>23</v>
      </c>
      <c r="Q685" s="232" t="s">
        <v>23</v>
      </c>
      <c r="R685" s="232" t="s">
        <v>23</v>
      </c>
      <c r="S685" s="232" t="s">
        <v>23</v>
      </c>
      <c r="T685" s="229" t="s">
        <v>23</v>
      </c>
      <c r="U685" s="232">
        <v>0</v>
      </c>
      <c r="V685" s="232">
        <v>0</v>
      </c>
      <c r="W685" s="229" t="s">
        <v>469</v>
      </c>
      <c r="X685" s="80" t="s">
        <v>20</v>
      </c>
      <c r="Y685" s="232" t="s">
        <v>1</v>
      </c>
    </row>
    <row r="686" spans="1:25">
      <c r="A686" s="232">
        <f t="shared" si="10"/>
        <v>683</v>
      </c>
      <c r="B686" s="232">
        <v>11</v>
      </c>
      <c r="C686" s="232" t="s">
        <v>716</v>
      </c>
      <c r="D686" s="232">
        <v>11609</v>
      </c>
      <c r="E686" s="232" t="s">
        <v>499</v>
      </c>
      <c r="F686" s="229" t="s">
        <v>468</v>
      </c>
      <c r="G686" s="229">
        <v>20211130</v>
      </c>
      <c r="H686" s="232">
        <v>1</v>
      </c>
      <c r="I686" s="232" t="s">
        <v>33</v>
      </c>
      <c r="J686" s="229" t="s">
        <v>656</v>
      </c>
      <c r="K686" s="232" t="s">
        <v>10</v>
      </c>
      <c r="L686" s="232" t="s">
        <v>445</v>
      </c>
      <c r="M686" s="234" t="s">
        <v>111</v>
      </c>
      <c r="N686" s="232" t="s">
        <v>23</v>
      </c>
      <c r="O686" s="232" t="s">
        <v>23</v>
      </c>
      <c r="P686" s="232" t="s">
        <v>23</v>
      </c>
      <c r="Q686" s="232" t="s">
        <v>23</v>
      </c>
      <c r="R686" s="232" t="s">
        <v>23</v>
      </c>
      <c r="S686" s="232" t="s">
        <v>23</v>
      </c>
      <c r="T686" s="229" t="s">
        <v>23</v>
      </c>
      <c r="U686" s="232">
        <v>0</v>
      </c>
      <c r="V686" s="232">
        <v>0</v>
      </c>
      <c r="W686" s="229" t="s">
        <v>469</v>
      </c>
      <c r="X686" s="80" t="s">
        <v>450</v>
      </c>
      <c r="Y686" s="232" t="s">
        <v>1</v>
      </c>
    </row>
    <row r="687" spans="1:25">
      <c r="A687" s="232">
        <f t="shared" si="10"/>
        <v>684</v>
      </c>
      <c r="B687" s="232">
        <v>11</v>
      </c>
      <c r="C687" s="232" t="s">
        <v>716</v>
      </c>
      <c r="D687" s="232">
        <v>11609</v>
      </c>
      <c r="E687" s="232" t="s">
        <v>500</v>
      </c>
      <c r="F687" s="229">
        <v>20211201</v>
      </c>
      <c r="G687" s="229">
        <v>20220531</v>
      </c>
      <c r="H687" s="232">
        <v>1</v>
      </c>
      <c r="I687" s="232" t="s">
        <v>33</v>
      </c>
      <c r="J687" s="229" t="s">
        <v>656</v>
      </c>
      <c r="K687" s="232" t="s">
        <v>10</v>
      </c>
      <c r="L687" s="232" t="s">
        <v>445</v>
      </c>
      <c r="M687" s="234" t="s">
        <v>111</v>
      </c>
      <c r="N687" s="232" t="s">
        <v>23</v>
      </c>
      <c r="O687" s="232" t="s">
        <v>23</v>
      </c>
      <c r="P687" s="232" t="s">
        <v>23</v>
      </c>
      <c r="Q687" s="232" t="s">
        <v>23</v>
      </c>
      <c r="R687" s="232" t="s">
        <v>23</v>
      </c>
      <c r="S687" s="232" t="s">
        <v>23</v>
      </c>
      <c r="T687" s="229" t="s">
        <v>23</v>
      </c>
      <c r="U687" s="232">
        <v>0</v>
      </c>
      <c r="V687" s="232">
        <v>0</v>
      </c>
      <c r="W687" s="229" t="s">
        <v>469</v>
      </c>
      <c r="X687" s="80" t="s">
        <v>450</v>
      </c>
      <c r="Y687" s="232" t="s">
        <v>1</v>
      </c>
    </row>
    <row r="688" spans="1:25">
      <c r="A688" s="232">
        <f t="shared" si="10"/>
        <v>685</v>
      </c>
      <c r="B688" s="232">
        <v>1</v>
      </c>
      <c r="C688" s="232" t="s">
        <v>716</v>
      </c>
      <c r="D688" s="232">
        <v>21609</v>
      </c>
      <c r="E688" s="232" t="s">
        <v>499</v>
      </c>
      <c r="F688" s="229" t="s">
        <v>468</v>
      </c>
      <c r="G688" s="229">
        <v>20211130</v>
      </c>
      <c r="H688" s="232">
        <v>1</v>
      </c>
      <c r="I688" s="232" t="s">
        <v>33</v>
      </c>
      <c r="J688" s="229" t="s">
        <v>656</v>
      </c>
      <c r="K688" s="232" t="s">
        <v>10</v>
      </c>
      <c r="L688" s="232" t="s">
        <v>445</v>
      </c>
      <c r="M688" s="234" t="s">
        <v>111</v>
      </c>
      <c r="N688" s="232" t="s">
        <v>23</v>
      </c>
      <c r="O688" s="232" t="s">
        <v>23</v>
      </c>
      <c r="P688" s="232" t="s">
        <v>23</v>
      </c>
      <c r="Q688" s="232" t="s">
        <v>23</v>
      </c>
      <c r="R688" s="232" t="s">
        <v>23</v>
      </c>
      <c r="S688" s="232" t="s">
        <v>23</v>
      </c>
      <c r="T688" s="229" t="s">
        <v>23</v>
      </c>
      <c r="U688" s="232">
        <v>0</v>
      </c>
      <c r="V688" s="232">
        <v>0</v>
      </c>
      <c r="W688" s="229" t="s">
        <v>469</v>
      </c>
      <c r="X688" s="80" t="s">
        <v>20</v>
      </c>
      <c r="Y688" s="232" t="s">
        <v>1</v>
      </c>
    </row>
    <row r="689" spans="1:25">
      <c r="A689" s="232">
        <f t="shared" si="10"/>
        <v>686</v>
      </c>
      <c r="B689" s="232">
        <v>1</v>
      </c>
      <c r="C689" s="232" t="s">
        <v>716</v>
      </c>
      <c r="D689" s="232">
        <v>21609</v>
      </c>
      <c r="E689" s="232" t="s">
        <v>500</v>
      </c>
      <c r="F689" s="229">
        <v>20211201</v>
      </c>
      <c r="G689" s="229">
        <v>20220531</v>
      </c>
      <c r="H689" s="232">
        <v>1</v>
      </c>
      <c r="I689" s="232" t="s">
        <v>33</v>
      </c>
      <c r="J689" s="229" t="s">
        <v>656</v>
      </c>
      <c r="K689" s="232" t="s">
        <v>10</v>
      </c>
      <c r="L689" s="232" t="s">
        <v>445</v>
      </c>
      <c r="M689" s="234" t="s">
        <v>111</v>
      </c>
      <c r="N689" s="232" t="s">
        <v>23</v>
      </c>
      <c r="O689" s="232" t="s">
        <v>23</v>
      </c>
      <c r="P689" s="232" t="s">
        <v>23</v>
      </c>
      <c r="Q689" s="232" t="s">
        <v>23</v>
      </c>
      <c r="R689" s="232" t="s">
        <v>23</v>
      </c>
      <c r="S689" s="232" t="s">
        <v>23</v>
      </c>
      <c r="T689" s="229" t="s">
        <v>23</v>
      </c>
      <c r="U689" s="232">
        <v>0</v>
      </c>
      <c r="V689" s="232">
        <v>0</v>
      </c>
      <c r="W689" s="229" t="s">
        <v>469</v>
      </c>
      <c r="X689" s="80" t="s">
        <v>20</v>
      </c>
      <c r="Y689" s="232" t="s">
        <v>1</v>
      </c>
    </row>
    <row r="690" spans="1:25">
      <c r="A690" s="232">
        <f t="shared" si="10"/>
        <v>687</v>
      </c>
      <c r="B690" s="232">
        <v>11</v>
      </c>
      <c r="C690" s="232" t="s">
        <v>716</v>
      </c>
      <c r="D690" s="232">
        <v>21609</v>
      </c>
      <c r="E690" s="232" t="s">
        <v>499</v>
      </c>
      <c r="F690" s="229" t="s">
        <v>468</v>
      </c>
      <c r="G690" s="229">
        <v>20211130</v>
      </c>
      <c r="H690" s="232">
        <v>1</v>
      </c>
      <c r="I690" s="232" t="s">
        <v>33</v>
      </c>
      <c r="J690" s="229" t="s">
        <v>656</v>
      </c>
      <c r="K690" s="232" t="s">
        <v>10</v>
      </c>
      <c r="L690" s="232" t="s">
        <v>445</v>
      </c>
      <c r="M690" s="234" t="s">
        <v>111</v>
      </c>
      <c r="N690" s="232" t="s">
        <v>23</v>
      </c>
      <c r="O690" s="232" t="s">
        <v>23</v>
      </c>
      <c r="P690" s="232" t="s">
        <v>23</v>
      </c>
      <c r="Q690" s="232" t="s">
        <v>23</v>
      </c>
      <c r="R690" s="232" t="s">
        <v>23</v>
      </c>
      <c r="S690" s="232" t="s">
        <v>23</v>
      </c>
      <c r="T690" s="229" t="s">
        <v>23</v>
      </c>
      <c r="U690" s="232">
        <v>0</v>
      </c>
      <c r="V690" s="232">
        <v>0</v>
      </c>
      <c r="W690" s="229" t="s">
        <v>469</v>
      </c>
      <c r="X690" s="80" t="s">
        <v>450</v>
      </c>
      <c r="Y690" s="232" t="s">
        <v>1</v>
      </c>
    </row>
    <row r="691" spans="1:25">
      <c r="A691" s="232">
        <f t="shared" si="10"/>
        <v>688</v>
      </c>
      <c r="B691" s="232">
        <v>11</v>
      </c>
      <c r="C691" s="232" t="s">
        <v>716</v>
      </c>
      <c r="D691" s="232">
        <v>21609</v>
      </c>
      <c r="E691" s="232" t="s">
        <v>500</v>
      </c>
      <c r="F691" s="229">
        <v>20211201</v>
      </c>
      <c r="G691" s="229">
        <v>20220531</v>
      </c>
      <c r="H691" s="232">
        <v>1</v>
      </c>
      <c r="I691" s="232" t="s">
        <v>33</v>
      </c>
      <c r="J691" s="229" t="s">
        <v>656</v>
      </c>
      <c r="K691" s="232" t="s">
        <v>10</v>
      </c>
      <c r="L691" s="232" t="s">
        <v>445</v>
      </c>
      <c r="M691" s="234" t="s">
        <v>111</v>
      </c>
      <c r="N691" s="232" t="s">
        <v>23</v>
      </c>
      <c r="O691" s="232" t="s">
        <v>23</v>
      </c>
      <c r="P691" s="232" t="s">
        <v>23</v>
      </c>
      <c r="Q691" s="232" t="s">
        <v>23</v>
      </c>
      <c r="R691" s="232" t="s">
        <v>23</v>
      </c>
      <c r="S691" s="232" t="s">
        <v>23</v>
      </c>
      <c r="T691" s="229" t="s">
        <v>23</v>
      </c>
      <c r="U691" s="232">
        <v>0</v>
      </c>
      <c r="V691" s="232">
        <v>0</v>
      </c>
      <c r="W691" s="229" t="s">
        <v>469</v>
      </c>
      <c r="X691" s="80" t="s">
        <v>450</v>
      </c>
      <c r="Y691" s="232" t="s">
        <v>1</v>
      </c>
    </row>
    <row r="692" spans="1:25">
      <c r="A692" s="232">
        <f t="shared" si="10"/>
        <v>689</v>
      </c>
      <c r="B692" s="232">
        <v>1</v>
      </c>
      <c r="C692" s="232" t="s">
        <v>716</v>
      </c>
      <c r="D692" s="232">
        <v>99100</v>
      </c>
      <c r="E692" s="232" t="s">
        <v>499</v>
      </c>
      <c r="F692" s="229" t="s">
        <v>468</v>
      </c>
      <c r="G692" s="229">
        <v>20211130</v>
      </c>
      <c r="H692" s="232">
        <v>1</v>
      </c>
      <c r="I692" s="232" t="s">
        <v>33</v>
      </c>
      <c r="J692" s="229" t="s">
        <v>656</v>
      </c>
      <c r="K692" s="232" t="s">
        <v>10</v>
      </c>
      <c r="L692" s="232" t="s">
        <v>445</v>
      </c>
      <c r="M692" s="234" t="s">
        <v>112</v>
      </c>
      <c r="N692" s="232" t="s">
        <v>23</v>
      </c>
      <c r="O692" s="232" t="s">
        <v>23</v>
      </c>
      <c r="P692" s="232" t="s">
        <v>23</v>
      </c>
      <c r="Q692" s="232" t="s">
        <v>23</v>
      </c>
      <c r="R692" s="232" t="s">
        <v>23</v>
      </c>
      <c r="S692" s="232" t="s">
        <v>23</v>
      </c>
      <c r="T692" s="229" t="s">
        <v>23</v>
      </c>
      <c r="U692" s="232">
        <v>0</v>
      </c>
      <c r="V692" s="232">
        <v>0</v>
      </c>
      <c r="W692" s="229" t="s">
        <v>469</v>
      </c>
      <c r="X692" s="80" t="s">
        <v>20</v>
      </c>
      <c r="Y692" s="232" t="s">
        <v>1</v>
      </c>
    </row>
    <row r="693" spans="1:25">
      <c r="A693" s="232">
        <f t="shared" si="10"/>
        <v>690</v>
      </c>
      <c r="B693" s="232">
        <v>1</v>
      </c>
      <c r="C693" s="232" t="s">
        <v>716</v>
      </c>
      <c r="D693" s="232">
        <v>99100</v>
      </c>
      <c r="E693" s="232" t="s">
        <v>500</v>
      </c>
      <c r="F693" s="229">
        <v>20211201</v>
      </c>
      <c r="G693" s="229">
        <v>20220531</v>
      </c>
      <c r="H693" s="232">
        <v>1</v>
      </c>
      <c r="I693" s="232" t="s">
        <v>33</v>
      </c>
      <c r="J693" s="229" t="s">
        <v>656</v>
      </c>
      <c r="K693" s="232" t="s">
        <v>10</v>
      </c>
      <c r="L693" s="232" t="s">
        <v>445</v>
      </c>
      <c r="M693" s="234" t="s">
        <v>112</v>
      </c>
      <c r="N693" s="232" t="s">
        <v>23</v>
      </c>
      <c r="O693" s="232" t="s">
        <v>23</v>
      </c>
      <c r="P693" s="232" t="s">
        <v>23</v>
      </c>
      <c r="Q693" s="232" t="s">
        <v>23</v>
      </c>
      <c r="R693" s="232" t="s">
        <v>23</v>
      </c>
      <c r="S693" s="232" t="s">
        <v>23</v>
      </c>
      <c r="T693" s="229" t="s">
        <v>23</v>
      </c>
      <c r="U693" s="232">
        <v>0</v>
      </c>
      <c r="V693" s="232">
        <v>0</v>
      </c>
      <c r="W693" s="229" t="s">
        <v>469</v>
      </c>
      <c r="X693" s="80" t="s">
        <v>20</v>
      </c>
      <c r="Y693" s="232" t="s">
        <v>1</v>
      </c>
    </row>
    <row r="694" spans="1:25">
      <c r="A694" s="232">
        <f t="shared" si="10"/>
        <v>691</v>
      </c>
      <c r="B694" s="232">
        <v>11</v>
      </c>
      <c r="C694" s="232" t="s">
        <v>716</v>
      </c>
      <c r="D694" s="232">
        <v>99100</v>
      </c>
      <c r="E694" s="232" t="s">
        <v>499</v>
      </c>
      <c r="F694" s="229" t="s">
        <v>468</v>
      </c>
      <c r="G694" s="229">
        <v>20211130</v>
      </c>
      <c r="H694" s="232">
        <v>1</v>
      </c>
      <c r="I694" s="232" t="s">
        <v>33</v>
      </c>
      <c r="J694" s="229" t="s">
        <v>656</v>
      </c>
      <c r="K694" s="232" t="s">
        <v>10</v>
      </c>
      <c r="L694" s="232" t="s">
        <v>445</v>
      </c>
      <c r="M694" s="234" t="s">
        <v>112</v>
      </c>
      <c r="N694" s="232" t="s">
        <v>23</v>
      </c>
      <c r="O694" s="232" t="s">
        <v>23</v>
      </c>
      <c r="P694" s="232" t="s">
        <v>23</v>
      </c>
      <c r="Q694" s="232" t="s">
        <v>23</v>
      </c>
      <c r="R694" s="232" t="s">
        <v>23</v>
      </c>
      <c r="S694" s="232" t="s">
        <v>23</v>
      </c>
      <c r="T694" s="229" t="s">
        <v>23</v>
      </c>
      <c r="U694" s="232">
        <v>0</v>
      </c>
      <c r="V694" s="232">
        <v>0</v>
      </c>
      <c r="W694" s="229" t="s">
        <v>469</v>
      </c>
      <c r="X694" s="80" t="s">
        <v>450</v>
      </c>
      <c r="Y694" s="232" t="s">
        <v>1</v>
      </c>
    </row>
    <row r="695" spans="1:25">
      <c r="A695" s="232">
        <f t="shared" si="10"/>
        <v>692</v>
      </c>
      <c r="B695" s="232">
        <v>11</v>
      </c>
      <c r="C695" s="232" t="s">
        <v>716</v>
      </c>
      <c r="D695" s="232">
        <v>99100</v>
      </c>
      <c r="E695" s="232" t="s">
        <v>500</v>
      </c>
      <c r="F695" s="229">
        <v>20211201</v>
      </c>
      <c r="G695" s="229">
        <v>20220531</v>
      </c>
      <c r="H695" s="232">
        <v>1</v>
      </c>
      <c r="I695" s="232" t="s">
        <v>33</v>
      </c>
      <c r="J695" s="229" t="s">
        <v>656</v>
      </c>
      <c r="K695" s="232" t="s">
        <v>10</v>
      </c>
      <c r="L695" s="232" t="s">
        <v>445</v>
      </c>
      <c r="M695" s="234" t="s">
        <v>112</v>
      </c>
      <c r="N695" s="232" t="s">
        <v>23</v>
      </c>
      <c r="O695" s="232" t="s">
        <v>23</v>
      </c>
      <c r="P695" s="232" t="s">
        <v>23</v>
      </c>
      <c r="Q695" s="232" t="s">
        <v>23</v>
      </c>
      <c r="R695" s="232" t="s">
        <v>23</v>
      </c>
      <c r="S695" s="232" t="s">
        <v>23</v>
      </c>
      <c r="T695" s="229" t="s">
        <v>23</v>
      </c>
      <c r="U695" s="232">
        <v>0</v>
      </c>
      <c r="V695" s="232">
        <v>0</v>
      </c>
      <c r="W695" s="229" t="s">
        <v>469</v>
      </c>
      <c r="X695" s="80" t="s">
        <v>450</v>
      </c>
      <c r="Y695" s="232" t="s">
        <v>1</v>
      </c>
    </row>
    <row r="696" spans="1:25">
      <c r="A696" s="232">
        <f t="shared" si="10"/>
        <v>693</v>
      </c>
      <c r="B696" s="232">
        <v>1</v>
      </c>
      <c r="C696" s="232" t="s">
        <v>716</v>
      </c>
      <c r="D696" s="232">
        <v>79101</v>
      </c>
      <c r="E696" s="232" t="s">
        <v>499</v>
      </c>
      <c r="F696" s="229" t="s">
        <v>468</v>
      </c>
      <c r="G696" s="229">
        <v>20211130</v>
      </c>
      <c r="H696" s="232">
        <v>1</v>
      </c>
      <c r="I696" s="232" t="s">
        <v>33</v>
      </c>
      <c r="J696" s="229" t="s">
        <v>656</v>
      </c>
      <c r="K696" s="232" t="s">
        <v>10</v>
      </c>
      <c r="L696" s="232" t="s">
        <v>445</v>
      </c>
      <c r="M696" s="234" t="s">
        <v>112</v>
      </c>
      <c r="N696" s="232" t="s">
        <v>23</v>
      </c>
      <c r="O696" s="232" t="s">
        <v>23</v>
      </c>
      <c r="P696" s="232" t="s">
        <v>23</v>
      </c>
      <c r="Q696" s="232" t="s">
        <v>23</v>
      </c>
      <c r="R696" s="232" t="s">
        <v>23</v>
      </c>
      <c r="S696" s="232" t="s">
        <v>23</v>
      </c>
      <c r="T696" s="229" t="s">
        <v>23</v>
      </c>
      <c r="U696" s="232">
        <v>0</v>
      </c>
      <c r="V696" s="232">
        <v>0</v>
      </c>
      <c r="W696" s="229" t="s">
        <v>469</v>
      </c>
      <c r="X696" s="80" t="s">
        <v>20</v>
      </c>
      <c r="Y696" s="232" t="s">
        <v>1</v>
      </c>
    </row>
    <row r="697" spans="1:25">
      <c r="A697" s="232">
        <f t="shared" si="10"/>
        <v>694</v>
      </c>
      <c r="B697" s="232">
        <v>1</v>
      </c>
      <c r="C697" s="232" t="s">
        <v>716</v>
      </c>
      <c r="D697" s="232">
        <v>79101</v>
      </c>
      <c r="E697" s="232" t="s">
        <v>500</v>
      </c>
      <c r="F697" s="229">
        <v>20211201</v>
      </c>
      <c r="G697" s="229">
        <v>20220531</v>
      </c>
      <c r="H697" s="232">
        <v>1</v>
      </c>
      <c r="I697" s="232" t="s">
        <v>33</v>
      </c>
      <c r="J697" s="229" t="s">
        <v>656</v>
      </c>
      <c r="K697" s="232" t="s">
        <v>10</v>
      </c>
      <c r="L697" s="232" t="s">
        <v>445</v>
      </c>
      <c r="M697" s="234" t="s">
        <v>112</v>
      </c>
      <c r="N697" s="232" t="s">
        <v>23</v>
      </c>
      <c r="O697" s="232" t="s">
        <v>23</v>
      </c>
      <c r="P697" s="232" t="s">
        <v>23</v>
      </c>
      <c r="Q697" s="232" t="s">
        <v>23</v>
      </c>
      <c r="R697" s="232" t="s">
        <v>23</v>
      </c>
      <c r="S697" s="232" t="s">
        <v>23</v>
      </c>
      <c r="T697" s="229" t="s">
        <v>23</v>
      </c>
      <c r="U697" s="232">
        <v>0</v>
      </c>
      <c r="V697" s="232">
        <v>0</v>
      </c>
      <c r="W697" s="229" t="s">
        <v>469</v>
      </c>
      <c r="X697" s="80" t="s">
        <v>20</v>
      </c>
      <c r="Y697" s="232" t="s">
        <v>1</v>
      </c>
    </row>
    <row r="698" spans="1:25">
      <c r="A698" s="232">
        <f t="shared" si="10"/>
        <v>695</v>
      </c>
      <c r="B698" s="232">
        <v>11</v>
      </c>
      <c r="C698" s="232" t="s">
        <v>716</v>
      </c>
      <c r="D698" s="232">
        <v>79101</v>
      </c>
      <c r="E698" s="232" t="s">
        <v>499</v>
      </c>
      <c r="F698" s="229" t="s">
        <v>468</v>
      </c>
      <c r="G698" s="229">
        <v>20211130</v>
      </c>
      <c r="H698" s="232">
        <v>1</v>
      </c>
      <c r="I698" s="232" t="s">
        <v>33</v>
      </c>
      <c r="J698" s="229" t="s">
        <v>656</v>
      </c>
      <c r="K698" s="232" t="s">
        <v>10</v>
      </c>
      <c r="L698" s="232" t="s">
        <v>445</v>
      </c>
      <c r="M698" s="234" t="s">
        <v>112</v>
      </c>
      <c r="N698" s="232" t="s">
        <v>23</v>
      </c>
      <c r="O698" s="232" t="s">
        <v>23</v>
      </c>
      <c r="P698" s="232" t="s">
        <v>23</v>
      </c>
      <c r="Q698" s="232" t="s">
        <v>23</v>
      </c>
      <c r="R698" s="232" t="s">
        <v>23</v>
      </c>
      <c r="S698" s="232" t="s">
        <v>23</v>
      </c>
      <c r="T698" s="229" t="s">
        <v>23</v>
      </c>
      <c r="U698" s="232">
        <v>0</v>
      </c>
      <c r="V698" s="232">
        <v>0</v>
      </c>
      <c r="W698" s="229" t="s">
        <v>469</v>
      </c>
      <c r="X698" s="80" t="s">
        <v>450</v>
      </c>
      <c r="Y698" s="232" t="s">
        <v>1</v>
      </c>
    </row>
    <row r="699" spans="1:25">
      <c r="A699" s="232">
        <f t="shared" si="10"/>
        <v>696</v>
      </c>
      <c r="B699" s="232">
        <v>11</v>
      </c>
      <c r="C699" s="232" t="s">
        <v>716</v>
      </c>
      <c r="D699" s="232">
        <v>79101</v>
      </c>
      <c r="E699" s="232" t="s">
        <v>500</v>
      </c>
      <c r="F699" s="229">
        <v>20211201</v>
      </c>
      <c r="G699" s="229">
        <v>20220531</v>
      </c>
      <c r="H699" s="232">
        <v>1</v>
      </c>
      <c r="I699" s="232" t="s">
        <v>33</v>
      </c>
      <c r="J699" s="229" t="s">
        <v>656</v>
      </c>
      <c r="K699" s="232" t="s">
        <v>10</v>
      </c>
      <c r="L699" s="232" t="s">
        <v>445</v>
      </c>
      <c r="M699" s="234" t="s">
        <v>112</v>
      </c>
      <c r="N699" s="232" t="s">
        <v>23</v>
      </c>
      <c r="O699" s="232" t="s">
        <v>23</v>
      </c>
      <c r="P699" s="232" t="s">
        <v>23</v>
      </c>
      <c r="Q699" s="232" t="s">
        <v>23</v>
      </c>
      <c r="R699" s="232" t="s">
        <v>23</v>
      </c>
      <c r="S699" s="232" t="s">
        <v>23</v>
      </c>
      <c r="T699" s="229" t="s">
        <v>23</v>
      </c>
      <c r="U699" s="232">
        <v>0</v>
      </c>
      <c r="V699" s="232">
        <v>0</v>
      </c>
      <c r="W699" s="229" t="s">
        <v>469</v>
      </c>
      <c r="X699" s="80" t="s">
        <v>450</v>
      </c>
      <c r="Y699" s="232" t="s">
        <v>1</v>
      </c>
    </row>
    <row r="700" spans="1:25">
      <c r="A700" s="232">
        <f t="shared" si="10"/>
        <v>697</v>
      </c>
      <c r="B700" s="232">
        <v>1</v>
      </c>
      <c r="C700" s="232" t="s">
        <v>716</v>
      </c>
      <c r="D700" s="232">
        <v>11609</v>
      </c>
      <c r="E700" s="232" t="s">
        <v>499</v>
      </c>
      <c r="F700" s="229" t="s">
        <v>468</v>
      </c>
      <c r="G700" s="229">
        <v>20211130</v>
      </c>
      <c r="H700" s="232">
        <v>1</v>
      </c>
      <c r="I700" s="232" t="s">
        <v>33</v>
      </c>
      <c r="J700" s="229" t="s">
        <v>656</v>
      </c>
      <c r="K700" s="232" t="s">
        <v>10</v>
      </c>
      <c r="L700" s="232" t="s">
        <v>445</v>
      </c>
      <c r="M700" s="234" t="s">
        <v>112</v>
      </c>
      <c r="N700" s="232" t="s">
        <v>23</v>
      </c>
      <c r="O700" s="232" t="s">
        <v>23</v>
      </c>
      <c r="P700" s="232" t="s">
        <v>23</v>
      </c>
      <c r="Q700" s="232" t="s">
        <v>23</v>
      </c>
      <c r="R700" s="232" t="s">
        <v>23</v>
      </c>
      <c r="S700" s="232" t="s">
        <v>23</v>
      </c>
      <c r="T700" s="229" t="s">
        <v>23</v>
      </c>
      <c r="U700" s="232">
        <v>0</v>
      </c>
      <c r="V700" s="232">
        <v>0</v>
      </c>
      <c r="W700" s="229" t="s">
        <v>469</v>
      </c>
      <c r="X700" s="80" t="s">
        <v>20</v>
      </c>
      <c r="Y700" s="232" t="s">
        <v>1</v>
      </c>
    </row>
    <row r="701" spans="1:25">
      <c r="A701" s="232">
        <f t="shared" si="10"/>
        <v>698</v>
      </c>
      <c r="B701" s="232">
        <v>1</v>
      </c>
      <c r="C701" s="232" t="s">
        <v>716</v>
      </c>
      <c r="D701" s="232">
        <v>11609</v>
      </c>
      <c r="E701" s="232" t="s">
        <v>500</v>
      </c>
      <c r="F701" s="229">
        <v>20211201</v>
      </c>
      <c r="G701" s="229">
        <v>20220531</v>
      </c>
      <c r="H701" s="232">
        <v>1</v>
      </c>
      <c r="I701" s="232" t="s">
        <v>33</v>
      </c>
      <c r="J701" s="229" t="s">
        <v>656</v>
      </c>
      <c r="K701" s="232" t="s">
        <v>10</v>
      </c>
      <c r="L701" s="232" t="s">
        <v>445</v>
      </c>
      <c r="M701" s="234" t="s">
        <v>112</v>
      </c>
      <c r="N701" s="232" t="s">
        <v>23</v>
      </c>
      <c r="O701" s="232" t="s">
        <v>23</v>
      </c>
      <c r="P701" s="232" t="s">
        <v>23</v>
      </c>
      <c r="Q701" s="232" t="s">
        <v>23</v>
      </c>
      <c r="R701" s="232" t="s">
        <v>23</v>
      </c>
      <c r="S701" s="232" t="s">
        <v>23</v>
      </c>
      <c r="T701" s="229" t="s">
        <v>23</v>
      </c>
      <c r="U701" s="232">
        <v>0</v>
      </c>
      <c r="V701" s="232">
        <v>0</v>
      </c>
      <c r="W701" s="229" t="s">
        <v>469</v>
      </c>
      <c r="X701" s="80" t="s">
        <v>20</v>
      </c>
      <c r="Y701" s="232" t="s">
        <v>1</v>
      </c>
    </row>
    <row r="702" spans="1:25">
      <c r="A702" s="232">
        <f t="shared" si="10"/>
        <v>699</v>
      </c>
      <c r="B702" s="232">
        <v>11</v>
      </c>
      <c r="C702" s="232" t="s">
        <v>716</v>
      </c>
      <c r="D702" s="232">
        <v>11609</v>
      </c>
      <c r="E702" s="232" t="s">
        <v>499</v>
      </c>
      <c r="F702" s="229" t="s">
        <v>468</v>
      </c>
      <c r="G702" s="229">
        <v>20211130</v>
      </c>
      <c r="H702" s="232">
        <v>1</v>
      </c>
      <c r="I702" s="232" t="s">
        <v>33</v>
      </c>
      <c r="J702" s="229" t="s">
        <v>656</v>
      </c>
      <c r="K702" s="232" t="s">
        <v>10</v>
      </c>
      <c r="L702" s="232" t="s">
        <v>445</v>
      </c>
      <c r="M702" s="234" t="s">
        <v>112</v>
      </c>
      <c r="N702" s="232" t="s">
        <v>23</v>
      </c>
      <c r="O702" s="232" t="s">
        <v>23</v>
      </c>
      <c r="P702" s="232" t="s">
        <v>23</v>
      </c>
      <c r="Q702" s="232" t="s">
        <v>23</v>
      </c>
      <c r="R702" s="232" t="s">
        <v>23</v>
      </c>
      <c r="S702" s="232" t="s">
        <v>23</v>
      </c>
      <c r="T702" s="229" t="s">
        <v>23</v>
      </c>
      <c r="U702" s="232">
        <v>0</v>
      </c>
      <c r="V702" s="232">
        <v>0</v>
      </c>
      <c r="W702" s="229" t="s">
        <v>469</v>
      </c>
      <c r="X702" s="80" t="s">
        <v>450</v>
      </c>
      <c r="Y702" s="232" t="s">
        <v>1</v>
      </c>
    </row>
    <row r="703" spans="1:25">
      <c r="A703" s="232">
        <f t="shared" si="10"/>
        <v>700</v>
      </c>
      <c r="B703" s="232">
        <v>11</v>
      </c>
      <c r="C703" s="232" t="s">
        <v>716</v>
      </c>
      <c r="D703" s="232">
        <v>11609</v>
      </c>
      <c r="E703" s="232" t="s">
        <v>500</v>
      </c>
      <c r="F703" s="229">
        <v>20211201</v>
      </c>
      <c r="G703" s="229">
        <v>20220531</v>
      </c>
      <c r="H703" s="232">
        <v>1</v>
      </c>
      <c r="I703" s="232" t="s">
        <v>33</v>
      </c>
      <c r="J703" s="229" t="s">
        <v>656</v>
      </c>
      <c r="K703" s="232" t="s">
        <v>10</v>
      </c>
      <c r="L703" s="232" t="s">
        <v>445</v>
      </c>
      <c r="M703" s="234" t="s">
        <v>112</v>
      </c>
      <c r="N703" s="232" t="s">
        <v>23</v>
      </c>
      <c r="O703" s="232" t="s">
        <v>23</v>
      </c>
      <c r="P703" s="232" t="s">
        <v>23</v>
      </c>
      <c r="Q703" s="232" t="s">
        <v>23</v>
      </c>
      <c r="R703" s="232" t="s">
        <v>23</v>
      </c>
      <c r="S703" s="232" t="s">
        <v>23</v>
      </c>
      <c r="T703" s="229" t="s">
        <v>23</v>
      </c>
      <c r="U703" s="232">
        <v>0</v>
      </c>
      <c r="V703" s="232">
        <v>0</v>
      </c>
      <c r="W703" s="229" t="s">
        <v>469</v>
      </c>
      <c r="X703" s="80" t="s">
        <v>450</v>
      </c>
      <c r="Y703" s="232" t="s">
        <v>1</v>
      </c>
    </row>
    <row r="704" spans="1:25">
      <c r="A704" s="232">
        <f t="shared" si="10"/>
        <v>701</v>
      </c>
      <c r="B704" s="232">
        <v>1</v>
      </c>
      <c r="C704" s="232" t="s">
        <v>716</v>
      </c>
      <c r="D704" s="232">
        <v>21609</v>
      </c>
      <c r="E704" s="232" t="s">
        <v>499</v>
      </c>
      <c r="F704" s="229" t="s">
        <v>468</v>
      </c>
      <c r="G704" s="229">
        <v>20211130</v>
      </c>
      <c r="H704" s="232">
        <v>1</v>
      </c>
      <c r="I704" s="232" t="s">
        <v>33</v>
      </c>
      <c r="J704" s="229" t="s">
        <v>656</v>
      </c>
      <c r="K704" s="232" t="s">
        <v>10</v>
      </c>
      <c r="L704" s="232" t="s">
        <v>445</v>
      </c>
      <c r="M704" s="234" t="s">
        <v>112</v>
      </c>
      <c r="N704" s="232" t="s">
        <v>23</v>
      </c>
      <c r="O704" s="232" t="s">
        <v>23</v>
      </c>
      <c r="P704" s="232" t="s">
        <v>23</v>
      </c>
      <c r="Q704" s="232" t="s">
        <v>23</v>
      </c>
      <c r="R704" s="232" t="s">
        <v>23</v>
      </c>
      <c r="S704" s="232" t="s">
        <v>23</v>
      </c>
      <c r="T704" s="229" t="s">
        <v>23</v>
      </c>
      <c r="U704" s="232">
        <v>0</v>
      </c>
      <c r="V704" s="232">
        <v>0</v>
      </c>
      <c r="W704" s="229" t="s">
        <v>469</v>
      </c>
      <c r="X704" s="80" t="s">
        <v>20</v>
      </c>
      <c r="Y704" s="232" t="s">
        <v>1</v>
      </c>
    </row>
    <row r="705" spans="1:25">
      <c r="A705" s="232">
        <f t="shared" si="10"/>
        <v>702</v>
      </c>
      <c r="B705" s="232">
        <v>1</v>
      </c>
      <c r="C705" s="232" t="s">
        <v>716</v>
      </c>
      <c r="D705" s="232">
        <v>21609</v>
      </c>
      <c r="E705" s="232" t="s">
        <v>500</v>
      </c>
      <c r="F705" s="229">
        <v>20211201</v>
      </c>
      <c r="G705" s="229">
        <v>20220531</v>
      </c>
      <c r="H705" s="232">
        <v>1</v>
      </c>
      <c r="I705" s="232" t="s">
        <v>33</v>
      </c>
      <c r="J705" s="229" t="s">
        <v>656</v>
      </c>
      <c r="K705" s="232" t="s">
        <v>10</v>
      </c>
      <c r="L705" s="232" t="s">
        <v>445</v>
      </c>
      <c r="M705" s="234" t="s">
        <v>112</v>
      </c>
      <c r="N705" s="232" t="s">
        <v>23</v>
      </c>
      <c r="O705" s="232" t="s">
        <v>23</v>
      </c>
      <c r="P705" s="232" t="s">
        <v>23</v>
      </c>
      <c r="Q705" s="232" t="s">
        <v>23</v>
      </c>
      <c r="R705" s="232" t="s">
        <v>23</v>
      </c>
      <c r="S705" s="232" t="s">
        <v>23</v>
      </c>
      <c r="T705" s="229" t="s">
        <v>23</v>
      </c>
      <c r="U705" s="232">
        <v>0</v>
      </c>
      <c r="V705" s="232">
        <v>0</v>
      </c>
      <c r="W705" s="229" t="s">
        <v>469</v>
      </c>
      <c r="X705" s="80" t="s">
        <v>20</v>
      </c>
      <c r="Y705" s="232" t="s">
        <v>1</v>
      </c>
    </row>
    <row r="706" spans="1:25">
      <c r="A706" s="232">
        <f t="shared" si="10"/>
        <v>703</v>
      </c>
      <c r="B706" s="232">
        <v>11</v>
      </c>
      <c r="C706" s="232" t="s">
        <v>716</v>
      </c>
      <c r="D706" s="232">
        <v>21609</v>
      </c>
      <c r="E706" s="232" t="s">
        <v>499</v>
      </c>
      <c r="F706" s="229" t="s">
        <v>468</v>
      </c>
      <c r="G706" s="229">
        <v>20211130</v>
      </c>
      <c r="H706" s="232">
        <v>1</v>
      </c>
      <c r="I706" s="232" t="s">
        <v>33</v>
      </c>
      <c r="J706" s="229" t="s">
        <v>656</v>
      </c>
      <c r="K706" s="232" t="s">
        <v>10</v>
      </c>
      <c r="L706" s="232" t="s">
        <v>445</v>
      </c>
      <c r="M706" s="234" t="s">
        <v>112</v>
      </c>
      <c r="N706" s="232" t="s">
        <v>23</v>
      </c>
      <c r="O706" s="232" t="s">
        <v>23</v>
      </c>
      <c r="P706" s="232" t="s">
        <v>23</v>
      </c>
      <c r="Q706" s="232" t="s">
        <v>23</v>
      </c>
      <c r="R706" s="232" t="s">
        <v>23</v>
      </c>
      <c r="S706" s="232" t="s">
        <v>23</v>
      </c>
      <c r="T706" s="229" t="s">
        <v>23</v>
      </c>
      <c r="U706" s="232">
        <v>0</v>
      </c>
      <c r="V706" s="232">
        <v>0</v>
      </c>
      <c r="W706" s="229" t="s">
        <v>469</v>
      </c>
      <c r="X706" s="80" t="s">
        <v>450</v>
      </c>
      <c r="Y706" s="232" t="s">
        <v>1</v>
      </c>
    </row>
    <row r="707" spans="1:25">
      <c r="A707" s="232">
        <f t="shared" si="10"/>
        <v>704</v>
      </c>
      <c r="B707" s="232">
        <v>11</v>
      </c>
      <c r="C707" s="232" t="s">
        <v>716</v>
      </c>
      <c r="D707" s="232">
        <v>21609</v>
      </c>
      <c r="E707" s="232" t="s">
        <v>500</v>
      </c>
      <c r="F707" s="229">
        <v>20211201</v>
      </c>
      <c r="G707" s="229">
        <v>20220531</v>
      </c>
      <c r="H707" s="232">
        <v>1</v>
      </c>
      <c r="I707" s="232" t="s">
        <v>33</v>
      </c>
      <c r="J707" s="229" t="s">
        <v>656</v>
      </c>
      <c r="K707" s="232" t="s">
        <v>10</v>
      </c>
      <c r="L707" s="232" t="s">
        <v>445</v>
      </c>
      <c r="M707" s="234" t="s">
        <v>112</v>
      </c>
      <c r="N707" s="232" t="s">
        <v>23</v>
      </c>
      <c r="O707" s="232" t="s">
        <v>23</v>
      </c>
      <c r="P707" s="232" t="s">
        <v>23</v>
      </c>
      <c r="Q707" s="232" t="s">
        <v>23</v>
      </c>
      <c r="R707" s="232" t="s">
        <v>23</v>
      </c>
      <c r="S707" s="232" t="s">
        <v>23</v>
      </c>
      <c r="T707" s="229" t="s">
        <v>23</v>
      </c>
      <c r="U707" s="232">
        <v>0</v>
      </c>
      <c r="V707" s="232">
        <v>0</v>
      </c>
      <c r="W707" s="229" t="s">
        <v>469</v>
      </c>
      <c r="X707" s="80" t="s">
        <v>450</v>
      </c>
      <c r="Y707" s="232" t="s">
        <v>1</v>
      </c>
    </row>
    <row r="708" spans="1:25">
      <c r="A708" s="232">
        <f t="shared" si="10"/>
        <v>705</v>
      </c>
      <c r="B708" s="232">
        <v>1</v>
      </c>
      <c r="C708" s="232" t="s">
        <v>716</v>
      </c>
      <c r="D708" s="232">
        <v>99100</v>
      </c>
      <c r="E708" s="232" t="s">
        <v>499</v>
      </c>
      <c r="F708" s="229" t="s">
        <v>468</v>
      </c>
      <c r="G708" s="229">
        <v>20211130</v>
      </c>
      <c r="H708" s="232">
        <v>1</v>
      </c>
      <c r="I708" s="232" t="s">
        <v>33</v>
      </c>
      <c r="J708" s="229" t="s">
        <v>656</v>
      </c>
      <c r="K708" s="232" t="s">
        <v>10</v>
      </c>
      <c r="L708" s="232" t="s">
        <v>445</v>
      </c>
      <c r="M708" s="234" t="s">
        <v>116</v>
      </c>
      <c r="N708" s="232" t="s">
        <v>23</v>
      </c>
      <c r="O708" s="232" t="s">
        <v>23</v>
      </c>
      <c r="P708" s="232" t="s">
        <v>23</v>
      </c>
      <c r="Q708" s="232" t="s">
        <v>23</v>
      </c>
      <c r="R708" s="232" t="s">
        <v>23</v>
      </c>
      <c r="S708" s="232" t="s">
        <v>23</v>
      </c>
      <c r="T708" s="229" t="s">
        <v>23</v>
      </c>
      <c r="U708" s="232">
        <v>0</v>
      </c>
      <c r="V708" s="232">
        <v>0</v>
      </c>
      <c r="W708" s="229" t="s">
        <v>469</v>
      </c>
      <c r="X708" s="80" t="s">
        <v>20</v>
      </c>
      <c r="Y708" s="232" t="s">
        <v>1</v>
      </c>
    </row>
    <row r="709" spans="1:25">
      <c r="A709" s="232">
        <f t="shared" si="10"/>
        <v>706</v>
      </c>
      <c r="B709" s="232">
        <v>1</v>
      </c>
      <c r="C709" s="232" t="s">
        <v>716</v>
      </c>
      <c r="D709" s="232">
        <v>99100</v>
      </c>
      <c r="E709" s="232" t="s">
        <v>500</v>
      </c>
      <c r="F709" s="229">
        <v>20211201</v>
      </c>
      <c r="G709" s="229">
        <v>20220531</v>
      </c>
      <c r="H709" s="232">
        <v>1</v>
      </c>
      <c r="I709" s="232" t="s">
        <v>33</v>
      </c>
      <c r="J709" s="229" t="s">
        <v>656</v>
      </c>
      <c r="K709" s="232" t="s">
        <v>10</v>
      </c>
      <c r="L709" s="232" t="s">
        <v>445</v>
      </c>
      <c r="M709" s="234" t="s">
        <v>116</v>
      </c>
      <c r="N709" s="232" t="s">
        <v>23</v>
      </c>
      <c r="O709" s="232" t="s">
        <v>23</v>
      </c>
      <c r="P709" s="232" t="s">
        <v>23</v>
      </c>
      <c r="Q709" s="232" t="s">
        <v>23</v>
      </c>
      <c r="R709" s="232" t="s">
        <v>23</v>
      </c>
      <c r="S709" s="232" t="s">
        <v>23</v>
      </c>
      <c r="T709" s="229" t="s">
        <v>23</v>
      </c>
      <c r="U709" s="232">
        <v>0</v>
      </c>
      <c r="V709" s="232">
        <v>0</v>
      </c>
      <c r="W709" s="229" t="s">
        <v>469</v>
      </c>
      <c r="X709" s="80" t="s">
        <v>20</v>
      </c>
      <c r="Y709" s="232" t="s">
        <v>1</v>
      </c>
    </row>
    <row r="710" spans="1:25">
      <c r="A710" s="232">
        <f t="shared" ref="A710:A773" si="11">A709+1</f>
        <v>707</v>
      </c>
      <c r="B710" s="232">
        <v>11</v>
      </c>
      <c r="C710" s="232" t="s">
        <v>716</v>
      </c>
      <c r="D710" s="232">
        <v>99100</v>
      </c>
      <c r="E710" s="232" t="s">
        <v>499</v>
      </c>
      <c r="F710" s="229" t="s">
        <v>468</v>
      </c>
      <c r="G710" s="229">
        <v>20211130</v>
      </c>
      <c r="H710" s="232">
        <v>1</v>
      </c>
      <c r="I710" s="232" t="s">
        <v>33</v>
      </c>
      <c r="J710" s="229" t="s">
        <v>656</v>
      </c>
      <c r="K710" s="232" t="s">
        <v>10</v>
      </c>
      <c r="L710" s="232" t="s">
        <v>445</v>
      </c>
      <c r="M710" s="234" t="s">
        <v>116</v>
      </c>
      <c r="N710" s="232" t="s">
        <v>23</v>
      </c>
      <c r="O710" s="232" t="s">
        <v>23</v>
      </c>
      <c r="P710" s="232" t="s">
        <v>23</v>
      </c>
      <c r="Q710" s="232" t="s">
        <v>23</v>
      </c>
      <c r="R710" s="232" t="s">
        <v>23</v>
      </c>
      <c r="S710" s="232" t="s">
        <v>23</v>
      </c>
      <c r="T710" s="229" t="s">
        <v>23</v>
      </c>
      <c r="U710" s="232">
        <v>0</v>
      </c>
      <c r="V710" s="232">
        <v>0</v>
      </c>
      <c r="W710" s="229" t="s">
        <v>469</v>
      </c>
      <c r="X710" s="80" t="s">
        <v>450</v>
      </c>
      <c r="Y710" s="232" t="s">
        <v>1</v>
      </c>
    </row>
    <row r="711" spans="1:25">
      <c r="A711" s="232">
        <f t="shared" si="11"/>
        <v>708</v>
      </c>
      <c r="B711" s="232">
        <v>11</v>
      </c>
      <c r="C711" s="232" t="s">
        <v>716</v>
      </c>
      <c r="D711" s="232">
        <v>99100</v>
      </c>
      <c r="E711" s="232" t="s">
        <v>500</v>
      </c>
      <c r="F711" s="229">
        <v>20211201</v>
      </c>
      <c r="G711" s="229">
        <v>20220531</v>
      </c>
      <c r="H711" s="232">
        <v>1</v>
      </c>
      <c r="I711" s="232" t="s">
        <v>33</v>
      </c>
      <c r="J711" s="229" t="s">
        <v>656</v>
      </c>
      <c r="K711" s="232" t="s">
        <v>10</v>
      </c>
      <c r="L711" s="232" t="s">
        <v>445</v>
      </c>
      <c r="M711" s="234" t="s">
        <v>116</v>
      </c>
      <c r="N711" s="232" t="s">
        <v>23</v>
      </c>
      <c r="O711" s="232" t="s">
        <v>23</v>
      </c>
      <c r="P711" s="232" t="s">
        <v>23</v>
      </c>
      <c r="Q711" s="232" t="s">
        <v>23</v>
      </c>
      <c r="R711" s="232" t="s">
        <v>23</v>
      </c>
      <c r="S711" s="232" t="s">
        <v>23</v>
      </c>
      <c r="T711" s="229" t="s">
        <v>23</v>
      </c>
      <c r="U711" s="232">
        <v>0</v>
      </c>
      <c r="V711" s="232">
        <v>0</v>
      </c>
      <c r="W711" s="229" t="s">
        <v>469</v>
      </c>
      <c r="X711" s="80" t="s">
        <v>450</v>
      </c>
      <c r="Y711" s="232" t="s">
        <v>1</v>
      </c>
    </row>
    <row r="712" spans="1:25">
      <c r="A712" s="232">
        <f t="shared" si="11"/>
        <v>709</v>
      </c>
      <c r="B712" s="232">
        <v>1</v>
      </c>
      <c r="C712" s="232" t="s">
        <v>716</v>
      </c>
      <c r="D712" s="232">
        <v>79101</v>
      </c>
      <c r="E712" s="232" t="s">
        <v>499</v>
      </c>
      <c r="F712" s="229" t="s">
        <v>468</v>
      </c>
      <c r="G712" s="229">
        <v>20211130</v>
      </c>
      <c r="H712" s="232">
        <v>1</v>
      </c>
      <c r="I712" s="232" t="s">
        <v>33</v>
      </c>
      <c r="J712" s="229" t="s">
        <v>656</v>
      </c>
      <c r="K712" s="232" t="s">
        <v>10</v>
      </c>
      <c r="L712" s="232" t="s">
        <v>445</v>
      </c>
      <c r="M712" s="234" t="s">
        <v>116</v>
      </c>
      <c r="N712" s="232" t="s">
        <v>23</v>
      </c>
      <c r="O712" s="232" t="s">
        <v>23</v>
      </c>
      <c r="P712" s="232" t="s">
        <v>23</v>
      </c>
      <c r="Q712" s="232" t="s">
        <v>23</v>
      </c>
      <c r="R712" s="232" t="s">
        <v>23</v>
      </c>
      <c r="S712" s="232" t="s">
        <v>23</v>
      </c>
      <c r="T712" s="229" t="s">
        <v>23</v>
      </c>
      <c r="U712" s="232">
        <v>0</v>
      </c>
      <c r="V712" s="232">
        <v>0</v>
      </c>
      <c r="W712" s="229" t="s">
        <v>469</v>
      </c>
      <c r="X712" s="80" t="s">
        <v>20</v>
      </c>
      <c r="Y712" s="232" t="s">
        <v>1</v>
      </c>
    </row>
    <row r="713" spans="1:25">
      <c r="A713" s="232">
        <f t="shared" si="11"/>
        <v>710</v>
      </c>
      <c r="B713" s="232">
        <v>1</v>
      </c>
      <c r="C713" s="232" t="s">
        <v>716</v>
      </c>
      <c r="D713" s="232">
        <v>79101</v>
      </c>
      <c r="E713" s="232" t="s">
        <v>500</v>
      </c>
      <c r="F713" s="229">
        <v>20211201</v>
      </c>
      <c r="G713" s="229">
        <v>20220531</v>
      </c>
      <c r="H713" s="232">
        <v>1</v>
      </c>
      <c r="I713" s="232" t="s">
        <v>33</v>
      </c>
      <c r="J713" s="229" t="s">
        <v>656</v>
      </c>
      <c r="K713" s="232" t="s">
        <v>10</v>
      </c>
      <c r="L713" s="232" t="s">
        <v>445</v>
      </c>
      <c r="M713" s="234" t="s">
        <v>116</v>
      </c>
      <c r="N713" s="232" t="s">
        <v>23</v>
      </c>
      <c r="O713" s="232" t="s">
        <v>23</v>
      </c>
      <c r="P713" s="232" t="s">
        <v>23</v>
      </c>
      <c r="Q713" s="232" t="s">
        <v>23</v>
      </c>
      <c r="R713" s="232" t="s">
        <v>23</v>
      </c>
      <c r="S713" s="232" t="s">
        <v>23</v>
      </c>
      <c r="T713" s="229" t="s">
        <v>23</v>
      </c>
      <c r="U713" s="232">
        <v>0</v>
      </c>
      <c r="V713" s="232">
        <v>0</v>
      </c>
      <c r="W713" s="229" t="s">
        <v>469</v>
      </c>
      <c r="X713" s="80" t="s">
        <v>20</v>
      </c>
      <c r="Y713" s="232" t="s">
        <v>1</v>
      </c>
    </row>
    <row r="714" spans="1:25">
      <c r="A714" s="232">
        <f t="shared" si="11"/>
        <v>711</v>
      </c>
      <c r="B714" s="232">
        <v>11</v>
      </c>
      <c r="C714" s="232" t="s">
        <v>716</v>
      </c>
      <c r="D714" s="232">
        <v>79101</v>
      </c>
      <c r="E714" s="232" t="s">
        <v>499</v>
      </c>
      <c r="F714" s="229" t="s">
        <v>468</v>
      </c>
      <c r="G714" s="229">
        <v>20211130</v>
      </c>
      <c r="H714" s="232">
        <v>1</v>
      </c>
      <c r="I714" s="232" t="s">
        <v>33</v>
      </c>
      <c r="J714" s="229" t="s">
        <v>656</v>
      </c>
      <c r="K714" s="232" t="s">
        <v>10</v>
      </c>
      <c r="L714" s="232" t="s">
        <v>445</v>
      </c>
      <c r="M714" s="234" t="s">
        <v>116</v>
      </c>
      <c r="N714" s="232" t="s">
        <v>23</v>
      </c>
      <c r="O714" s="232" t="s">
        <v>23</v>
      </c>
      <c r="P714" s="232" t="s">
        <v>23</v>
      </c>
      <c r="Q714" s="232" t="s">
        <v>23</v>
      </c>
      <c r="R714" s="232" t="s">
        <v>23</v>
      </c>
      <c r="S714" s="232" t="s">
        <v>23</v>
      </c>
      <c r="T714" s="229" t="s">
        <v>23</v>
      </c>
      <c r="U714" s="232">
        <v>0</v>
      </c>
      <c r="V714" s="232">
        <v>0</v>
      </c>
      <c r="W714" s="229" t="s">
        <v>469</v>
      </c>
      <c r="X714" s="80" t="s">
        <v>450</v>
      </c>
      <c r="Y714" s="232" t="s">
        <v>1</v>
      </c>
    </row>
    <row r="715" spans="1:25">
      <c r="A715" s="232">
        <f t="shared" si="11"/>
        <v>712</v>
      </c>
      <c r="B715" s="232">
        <v>11</v>
      </c>
      <c r="C715" s="232" t="s">
        <v>716</v>
      </c>
      <c r="D715" s="232">
        <v>79101</v>
      </c>
      <c r="E715" s="232" t="s">
        <v>500</v>
      </c>
      <c r="F715" s="229">
        <v>20211201</v>
      </c>
      <c r="G715" s="229">
        <v>20220531</v>
      </c>
      <c r="H715" s="232">
        <v>1</v>
      </c>
      <c r="I715" s="232" t="s">
        <v>33</v>
      </c>
      <c r="J715" s="229" t="s">
        <v>656</v>
      </c>
      <c r="K715" s="232" t="s">
        <v>10</v>
      </c>
      <c r="L715" s="232" t="s">
        <v>445</v>
      </c>
      <c r="M715" s="234" t="s">
        <v>116</v>
      </c>
      <c r="N715" s="232" t="s">
        <v>23</v>
      </c>
      <c r="O715" s="232" t="s">
        <v>23</v>
      </c>
      <c r="P715" s="232" t="s">
        <v>23</v>
      </c>
      <c r="Q715" s="232" t="s">
        <v>23</v>
      </c>
      <c r="R715" s="232" t="s">
        <v>23</v>
      </c>
      <c r="S715" s="232" t="s">
        <v>23</v>
      </c>
      <c r="T715" s="229" t="s">
        <v>23</v>
      </c>
      <c r="U715" s="232">
        <v>0</v>
      </c>
      <c r="V715" s="232">
        <v>0</v>
      </c>
      <c r="W715" s="229" t="s">
        <v>469</v>
      </c>
      <c r="X715" s="80" t="s">
        <v>450</v>
      </c>
      <c r="Y715" s="232" t="s">
        <v>1</v>
      </c>
    </row>
    <row r="716" spans="1:25">
      <c r="A716" s="232">
        <f t="shared" si="11"/>
        <v>713</v>
      </c>
      <c r="B716" s="232">
        <v>1</v>
      </c>
      <c r="C716" s="232" t="s">
        <v>716</v>
      </c>
      <c r="D716" s="232">
        <v>11609</v>
      </c>
      <c r="E716" s="232" t="s">
        <v>499</v>
      </c>
      <c r="F716" s="229" t="s">
        <v>468</v>
      </c>
      <c r="G716" s="229">
        <v>20211130</v>
      </c>
      <c r="H716" s="232">
        <v>1</v>
      </c>
      <c r="I716" s="232" t="s">
        <v>33</v>
      </c>
      <c r="J716" s="229" t="s">
        <v>656</v>
      </c>
      <c r="K716" s="232" t="s">
        <v>10</v>
      </c>
      <c r="L716" s="232" t="s">
        <v>445</v>
      </c>
      <c r="M716" s="234" t="s">
        <v>116</v>
      </c>
      <c r="N716" s="232" t="s">
        <v>23</v>
      </c>
      <c r="O716" s="232" t="s">
        <v>23</v>
      </c>
      <c r="P716" s="232" t="s">
        <v>23</v>
      </c>
      <c r="Q716" s="232" t="s">
        <v>23</v>
      </c>
      <c r="R716" s="232" t="s">
        <v>23</v>
      </c>
      <c r="S716" s="232" t="s">
        <v>23</v>
      </c>
      <c r="T716" s="229" t="s">
        <v>23</v>
      </c>
      <c r="U716" s="232">
        <v>0</v>
      </c>
      <c r="V716" s="232">
        <v>0</v>
      </c>
      <c r="W716" s="229" t="s">
        <v>469</v>
      </c>
      <c r="X716" s="80" t="s">
        <v>20</v>
      </c>
      <c r="Y716" s="232" t="s">
        <v>1</v>
      </c>
    </row>
    <row r="717" spans="1:25">
      <c r="A717" s="232">
        <f t="shared" si="11"/>
        <v>714</v>
      </c>
      <c r="B717" s="232">
        <v>1</v>
      </c>
      <c r="C717" s="232" t="s">
        <v>716</v>
      </c>
      <c r="D717" s="232">
        <v>11609</v>
      </c>
      <c r="E717" s="232" t="s">
        <v>500</v>
      </c>
      <c r="F717" s="229">
        <v>20211201</v>
      </c>
      <c r="G717" s="229">
        <v>20220531</v>
      </c>
      <c r="H717" s="232">
        <v>1</v>
      </c>
      <c r="I717" s="232" t="s">
        <v>33</v>
      </c>
      <c r="J717" s="229" t="s">
        <v>656</v>
      </c>
      <c r="K717" s="232" t="s">
        <v>10</v>
      </c>
      <c r="L717" s="232" t="s">
        <v>445</v>
      </c>
      <c r="M717" s="234" t="s">
        <v>116</v>
      </c>
      <c r="N717" s="232" t="s">
        <v>23</v>
      </c>
      <c r="O717" s="232" t="s">
        <v>23</v>
      </c>
      <c r="P717" s="232" t="s">
        <v>23</v>
      </c>
      <c r="Q717" s="232" t="s">
        <v>23</v>
      </c>
      <c r="R717" s="232" t="s">
        <v>23</v>
      </c>
      <c r="S717" s="232" t="s">
        <v>23</v>
      </c>
      <c r="T717" s="229" t="s">
        <v>23</v>
      </c>
      <c r="U717" s="232">
        <v>0</v>
      </c>
      <c r="V717" s="232">
        <v>0</v>
      </c>
      <c r="W717" s="229" t="s">
        <v>469</v>
      </c>
      <c r="X717" s="80" t="s">
        <v>20</v>
      </c>
      <c r="Y717" s="232" t="s">
        <v>1</v>
      </c>
    </row>
    <row r="718" spans="1:25">
      <c r="A718" s="232">
        <f t="shared" si="11"/>
        <v>715</v>
      </c>
      <c r="B718" s="232">
        <v>11</v>
      </c>
      <c r="C718" s="232" t="s">
        <v>716</v>
      </c>
      <c r="D718" s="232">
        <v>11609</v>
      </c>
      <c r="E718" s="232" t="s">
        <v>499</v>
      </c>
      <c r="F718" s="229" t="s">
        <v>468</v>
      </c>
      <c r="G718" s="229">
        <v>20211130</v>
      </c>
      <c r="H718" s="232">
        <v>1</v>
      </c>
      <c r="I718" s="232" t="s">
        <v>33</v>
      </c>
      <c r="J718" s="229" t="s">
        <v>656</v>
      </c>
      <c r="K718" s="232" t="s">
        <v>10</v>
      </c>
      <c r="L718" s="232" t="s">
        <v>445</v>
      </c>
      <c r="M718" s="234" t="s">
        <v>116</v>
      </c>
      <c r="N718" s="232" t="s">
        <v>23</v>
      </c>
      <c r="O718" s="232" t="s">
        <v>23</v>
      </c>
      <c r="P718" s="232" t="s">
        <v>23</v>
      </c>
      <c r="Q718" s="232" t="s">
        <v>23</v>
      </c>
      <c r="R718" s="232" t="s">
        <v>23</v>
      </c>
      <c r="S718" s="232" t="s">
        <v>23</v>
      </c>
      <c r="T718" s="229" t="s">
        <v>23</v>
      </c>
      <c r="U718" s="232">
        <v>0</v>
      </c>
      <c r="V718" s="232">
        <v>0</v>
      </c>
      <c r="W718" s="229" t="s">
        <v>469</v>
      </c>
      <c r="X718" s="80" t="s">
        <v>450</v>
      </c>
      <c r="Y718" s="232" t="s">
        <v>1</v>
      </c>
    </row>
    <row r="719" spans="1:25">
      <c r="A719" s="232">
        <f t="shared" si="11"/>
        <v>716</v>
      </c>
      <c r="B719" s="232">
        <v>11</v>
      </c>
      <c r="C719" s="232" t="s">
        <v>716</v>
      </c>
      <c r="D719" s="232">
        <v>11609</v>
      </c>
      <c r="E719" s="232" t="s">
        <v>500</v>
      </c>
      <c r="F719" s="229">
        <v>20211201</v>
      </c>
      <c r="G719" s="229">
        <v>20220531</v>
      </c>
      <c r="H719" s="232">
        <v>1</v>
      </c>
      <c r="I719" s="232" t="s">
        <v>33</v>
      </c>
      <c r="J719" s="229" t="s">
        <v>656</v>
      </c>
      <c r="K719" s="232" t="s">
        <v>10</v>
      </c>
      <c r="L719" s="232" t="s">
        <v>445</v>
      </c>
      <c r="M719" s="234" t="s">
        <v>116</v>
      </c>
      <c r="N719" s="232" t="s">
        <v>23</v>
      </c>
      <c r="O719" s="232" t="s">
        <v>23</v>
      </c>
      <c r="P719" s="232" t="s">
        <v>23</v>
      </c>
      <c r="Q719" s="232" t="s">
        <v>23</v>
      </c>
      <c r="R719" s="232" t="s">
        <v>23</v>
      </c>
      <c r="S719" s="232" t="s">
        <v>23</v>
      </c>
      <c r="T719" s="229" t="s">
        <v>23</v>
      </c>
      <c r="U719" s="232">
        <v>0</v>
      </c>
      <c r="V719" s="232">
        <v>0</v>
      </c>
      <c r="W719" s="229" t="s">
        <v>469</v>
      </c>
      <c r="X719" s="80" t="s">
        <v>450</v>
      </c>
      <c r="Y719" s="232" t="s">
        <v>1</v>
      </c>
    </row>
    <row r="720" spans="1:25">
      <c r="A720" s="232">
        <f t="shared" si="11"/>
        <v>717</v>
      </c>
      <c r="B720" s="232">
        <v>1</v>
      </c>
      <c r="C720" s="232" t="s">
        <v>716</v>
      </c>
      <c r="D720" s="232">
        <v>21609</v>
      </c>
      <c r="E720" s="232" t="s">
        <v>499</v>
      </c>
      <c r="F720" s="229" t="s">
        <v>468</v>
      </c>
      <c r="G720" s="229">
        <v>20211130</v>
      </c>
      <c r="H720" s="232">
        <v>1</v>
      </c>
      <c r="I720" s="232" t="s">
        <v>33</v>
      </c>
      <c r="J720" s="229" t="s">
        <v>656</v>
      </c>
      <c r="K720" s="232" t="s">
        <v>10</v>
      </c>
      <c r="L720" s="232" t="s">
        <v>445</v>
      </c>
      <c r="M720" s="234" t="s">
        <v>116</v>
      </c>
      <c r="N720" s="232" t="s">
        <v>23</v>
      </c>
      <c r="O720" s="232" t="s">
        <v>23</v>
      </c>
      <c r="P720" s="232" t="s">
        <v>23</v>
      </c>
      <c r="Q720" s="232" t="s">
        <v>23</v>
      </c>
      <c r="R720" s="232" t="s">
        <v>23</v>
      </c>
      <c r="S720" s="232" t="s">
        <v>23</v>
      </c>
      <c r="T720" s="229" t="s">
        <v>23</v>
      </c>
      <c r="U720" s="232">
        <v>0</v>
      </c>
      <c r="V720" s="232">
        <v>0</v>
      </c>
      <c r="W720" s="229" t="s">
        <v>469</v>
      </c>
      <c r="X720" s="80" t="s">
        <v>20</v>
      </c>
      <c r="Y720" s="232" t="s">
        <v>1</v>
      </c>
    </row>
    <row r="721" spans="1:25">
      <c r="A721" s="232">
        <f t="shared" si="11"/>
        <v>718</v>
      </c>
      <c r="B721" s="232">
        <v>1</v>
      </c>
      <c r="C721" s="232" t="s">
        <v>716</v>
      </c>
      <c r="D721" s="232">
        <v>21609</v>
      </c>
      <c r="E721" s="232" t="s">
        <v>500</v>
      </c>
      <c r="F721" s="229">
        <v>20211201</v>
      </c>
      <c r="G721" s="229">
        <v>20220531</v>
      </c>
      <c r="H721" s="232">
        <v>1</v>
      </c>
      <c r="I721" s="232" t="s">
        <v>33</v>
      </c>
      <c r="J721" s="229" t="s">
        <v>656</v>
      </c>
      <c r="K721" s="232" t="s">
        <v>10</v>
      </c>
      <c r="L721" s="232" t="s">
        <v>445</v>
      </c>
      <c r="M721" s="234" t="s">
        <v>116</v>
      </c>
      <c r="N721" s="232" t="s">
        <v>23</v>
      </c>
      <c r="O721" s="232" t="s">
        <v>23</v>
      </c>
      <c r="P721" s="232" t="s">
        <v>23</v>
      </c>
      <c r="Q721" s="232" t="s">
        <v>23</v>
      </c>
      <c r="R721" s="232" t="s">
        <v>23</v>
      </c>
      <c r="S721" s="232" t="s">
        <v>23</v>
      </c>
      <c r="T721" s="229" t="s">
        <v>23</v>
      </c>
      <c r="U721" s="232">
        <v>0</v>
      </c>
      <c r="V721" s="232">
        <v>0</v>
      </c>
      <c r="W721" s="229" t="s">
        <v>469</v>
      </c>
      <c r="X721" s="80" t="s">
        <v>20</v>
      </c>
      <c r="Y721" s="232" t="s">
        <v>1</v>
      </c>
    </row>
    <row r="722" spans="1:25">
      <c r="A722" s="232">
        <f t="shared" si="11"/>
        <v>719</v>
      </c>
      <c r="B722" s="232">
        <v>11</v>
      </c>
      <c r="C722" s="232" t="s">
        <v>716</v>
      </c>
      <c r="D722" s="232">
        <v>21609</v>
      </c>
      <c r="E722" s="232" t="s">
        <v>499</v>
      </c>
      <c r="F722" s="229" t="s">
        <v>468</v>
      </c>
      <c r="G722" s="229">
        <v>20211130</v>
      </c>
      <c r="H722" s="232">
        <v>1</v>
      </c>
      <c r="I722" s="232" t="s">
        <v>33</v>
      </c>
      <c r="J722" s="229" t="s">
        <v>656</v>
      </c>
      <c r="K722" s="232" t="s">
        <v>10</v>
      </c>
      <c r="L722" s="232" t="s">
        <v>445</v>
      </c>
      <c r="M722" s="234" t="s">
        <v>116</v>
      </c>
      <c r="N722" s="232" t="s">
        <v>23</v>
      </c>
      <c r="O722" s="232" t="s">
        <v>23</v>
      </c>
      <c r="P722" s="232" t="s">
        <v>23</v>
      </c>
      <c r="Q722" s="232" t="s">
        <v>23</v>
      </c>
      <c r="R722" s="232" t="s">
        <v>23</v>
      </c>
      <c r="S722" s="232" t="s">
        <v>23</v>
      </c>
      <c r="T722" s="229" t="s">
        <v>23</v>
      </c>
      <c r="U722" s="232">
        <v>0</v>
      </c>
      <c r="V722" s="232">
        <v>0</v>
      </c>
      <c r="W722" s="229" t="s">
        <v>469</v>
      </c>
      <c r="X722" s="80" t="s">
        <v>450</v>
      </c>
      <c r="Y722" s="232" t="s">
        <v>1</v>
      </c>
    </row>
    <row r="723" spans="1:25">
      <c r="A723" s="232">
        <f t="shared" si="11"/>
        <v>720</v>
      </c>
      <c r="B723" s="232">
        <v>11</v>
      </c>
      <c r="C723" s="232" t="s">
        <v>716</v>
      </c>
      <c r="D723" s="232">
        <v>21609</v>
      </c>
      <c r="E723" s="232" t="s">
        <v>500</v>
      </c>
      <c r="F723" s="229">
        <v>20211201</v>
      </c>
      <c r="G723" s="229">
        <v>20220531</v>
      </c>
      <c r="H723" s="232">
        <v>1</v>
      </c>
      <c r="I723" s="232" t="s">
        <v>33</v>
      </c>
      <c r="J723" s="229" t="s">
        <v>656</v>
      </c>
      <c r="K723" s="232" t="s">
        <v>10</v>
      </c>
      <c r="L723" s="232" t="s">
        <v>445</v>
      </c>
      <c r="M723" s="234" t="s">
        <v>116</v>
      </c>
      <c r="N723" s="232" t="s">
        <v>23</v>
      </c>
      <c r="O723" s="232" t="s">
        <v>23</v>
      </c>
      <c r="P723" s="232" t="s">
        <v>23</v>
      </c>
      <c r="Q723" s="232" t="s">
        <v>23</v>
      </c>
      <c r="R723" s="232" t="s">
        <v>23</v>
      </c>
      <c r="S723" s="232" t="s">
        <v>23</v>
      </c>
      <c r="T723" s="229" t="s">
        <v>23</v>
      </c>
      <c r="U723" s="232">
        <v>0</v>
      </c>
      <c r="V723" s="232">
        <v>0</v>
      </c>
      <c r="W723" s="229" t="s">
        <v>469</v>
      </c>
      <c r="X723" s="80" t="s">
        <v>450</v>
      </c>
      <c r="Y723" s="232" t="s">
        <v>1</v>
      </c>
    </row>
    <row r="724" spans="1:25">
      <c r="A724" s="232">
        <f t="shared" si="11"/>
        <v>721</v>
      </c>
      <c r="B724" s="232">
        <v>1</v>
      </c>
      <c r="C724" s="232" t="s">
        <v>716</v>
      </c>
      <c r="D724" s="232">
        <v>99100</v>
      </c>
      <c r="E724" s="232" t="s">
        <v>499</v>
      </c>
      <c r="F724" s="229" t="s">
        <v>468</v>
      </c>
      <c r="G724" s="229">
        <v>20211130</v>
      </c>
      <c r="H724" s="232">
        <v>1</v>
      </c>
      <c r="I724" s="232" t="s">
        <v>33</v>
      </c>
      <c r="J724" s="229" t="s">
        <v>656</v>
      </c>
      <c r="K724" s="232" t="s">
        <v>10</v>
      </c>
      <c r="L724" s="232" t="s">
        <v>445</v>
      </c>
      <c r="M724" s="234" t="s">
        <v>119</v>
      </c>
      <c r="N724" s="232" t="s">
        <v>23</v>
      </c>
      <c r="O724" s="232" t="s">
        <v>23</v>
      </c>
      <c r="P724" s="232" t="s">
        <v>23</v>
      </c>
      <c r="Q724" s="232" t="s">
        <v>23</v>
      </c>
      <c r="R724" s="232" t="s">
        <v>23</v>
      </c>
      <c r="S724" s="232" t="s">
        <v>23</v>
      </c>
      <c r="T724" s="229" t="s">
        <v>23</v>
      </c>
      <c r="U724" s="232">
        <v>0</v>
      </c>
      <c r="V724" s="232">
        <v>0</v>
      </c>
      <c r="W724" s="229" t="s">
        <v>469</v>
      </c>
      <c r="X724" s="80" t="s">
        <v>20</v>
      </c>
      <c r="Y724" s="232" t="s">
        <v>1</v>
      </c>
    </row>
    <row r="725" spans="1:25">
      <c r="A725" s="232">
        <f t="shared" si="11"/>
        <v>722</v>
      </c>
      <c r="B725" s="232">
        <v>1</v>
      </c>
      <c r="C725" s="232" t="s">
        <v>716</v>
      </c>
      <c r="D725" s="232">
        <v>99100</v>
      </c>
      <c r="E725" s="232" t="s">
        <v>500</v>
      </c>
      <c r="F725" s="229">
        <v>20211201</v>
      </c>
      <c r="G725" s="229">
        <v>20220531</v>
      </c>
      <c r="H725" s="232">
        <v>1</v>
      </c>
      <c r="I725" s="232" t="s">
        <v>33</v>
      </c>
      <c r="J725" s="229" t="s">
        <v>656</v>
      </c>
      <c r="K725" s="232" t="s">
        <v>10</v>
      </c>
      <c r="L725" s="232" t="s">
        <v>445</v>
      </c>
      <c r="M725" s="234" t="s">
        <v>119</v>
      </c>
      <c r="N725" s="232" t="s">
        <v>23</v>
      </c>
      <c r="O725" s="232" t="s">
        <v>23</v>
      </c>
      <c r="P725" s="232" t="s">
        <v>23</v>
      </c>
      <c r="Q725" s="232" t="s">
        <v>23</v>
      </c>
      <c r="R725" s="232" t="s">
        <v>23</v>
      </c>
      <c r="S725" s="232" t="s">
        <v>23</v>
      </c>
      <c r="T725" s="229" t="s">
        <v>23</v>
      </c>
      <c r="U725" s="232">
        <v>0</v>
      </c>
      <c r="V725" s="232">
        <v>0</v>
      </c>
      <c r="W725" s="229" t="s">
        <v>469</v>
      </c>
      <c r="X725" s="80" t="s">
        <v>20</v>
      </c>
      <c r="Y725" s="232" t="s">
        <v>1</v>
      </c>
    </row>
    <row r="726" spans="1:25">
      <c r="A726" s="232">
        <f t="shared" si="11"/>
        <v>723</v>
      </c>
      <c r="B726" s="232">
        <v>11</v>
      </c>
      <c r="C726" s="232" t="s">
        <v>716</v>
      </c>
      <c r="D726" s="232">
        <v>99100</v>
      </c>
      <c r="E726" s="232" t="s">
        <v>499</v>
      </c>
      <c r="F726" s="229" t="s">
        <v>468</v>
      </c>
      <c r="G726" s="229">
        <v>20211130</v>
      </c>
      <c r="H726" s="232">
        <v>1</v>
      </c>
      <c r="I726" s="232" t="s">
        <v>33</v>
      </c>
      <c r="J726" s="229" t="s">
        <v>656</v>
      </c>
      <c r="K726" s="232" t="s">
        <v>10</v>
      </c>
      <c r="L726" s="232" t="s">
        <v>445</v>
      </c>
      <c r="M726" s="234" t="s">
        <v>119</v>
      </c>
      <c r="N726" s="232" t="s">
        <v>23</v>
      </c>
      <c r="O726" s="232" t="s">
        <v>23</v>
      </c>
      <c r="P726" s="232" t="s">
        <v>23</v>
      </c>
      <c r="Q726" s="232" t="s">
        <v>23</v>
      </c>
      <c r="R726" s="232" t="s">
        <v>23</v>
      </c>
      <c r="S726" s="232" t="s">
        <v>23</v>
      </c>
      <c r="T726" s="229" t="s">
        <v>23</v>
      </c>
      <c r="U726" s="232">
        <v>0</v>
      </c>
      <c r="V726" s="232">
        <v>0</v>
      </c>
      <c r="W726" s="229" t="s">
        <v>469</v>
      </c>
      <c r="X726" s="80" t="s">
        <v>450</v>
      </c>
      <c r="Y726" s="232" t="s">
        <v>1</v>
      </c>
    </row>
    <row r="727" spans="1:25">
      <c r="A727" s="232">
        <f t="shared" si="11"/>
        <v>724</v>
      </c>
      <c r="B727" s="232">
        <v>11</v>
      </c>
      <c r="C727" s="232" t="s">
        <v>716</v>
      </c>
      <c r="D727" s="232">
        <v>99100</v>
      </c>
      <c r="E727" s="232" t="s">
        <v>500</v>
      </c>
      <c r="F727" s="229">
        <v>20211201</v>
      </c>
      <c r="G727" s="229">
        <v>20220531</v>
      </c>
      <c r="H727" s="232">
        <v>1</v>
      </c>
      <c r="I727" s="232" t="s">
        <v>33</v>
      </c>
      <c r="J727" s="229" t="s">
        <v>656</v>
      </c>
      <c r="K727" s="232" t="s">
        <v>10</v>
      </c>
      <c r="L727" s="232" t="s">
        <v>445</v>
      </c>
      <c r="M727" s="234" t="s">
        <v>119</v>
      </c>
      <c r="N727" s="232" t="s">
        <v>23</v>
      </c>
      <c r="O727" s="232" t="s">
        <v>23</v>
      </c>
      <c r="P727" s="232" t="s">
        <v>23</v>
      </c>
      <c r="Q727" s="232" t="s">
        <v>23</v>
      </c>
      <c r="R727" s="232" t="s">
        <v>23</v>
      </c>
      <c r="S727" s="232" t="s">
        <v>23</v>
      </c>
      <c r="T727" s="229" t="s">
        <v>23</v>
      </c>
      <c r="U727" s="232">
        <v>0</v>
      </c>
      <c r="V727" s="232">
        <v>0</v>
      </c>
      <c r="W727" s="229" t="s">
        <v>469</v>
      </c>
      <c r="X727" s="80" t="s">
        <v>450</v>
      </c>
      <c r="Y727" s="232" t="s">
        <v>1</v>
      </c>
    </row>
    <row r="728" spans="1:25">
      <c r="A728" s="232">
        <f t="shared" si="11"/>
        <v>725</v>
      </c>
      <c r="B728" s="232">
        <v>1</v>
      </c>
      <c r="C728" s="232" t="s">
        <v>716</v>
      </c>
      <c r="D728" s="232">
        <v>79101</v>
      </c>
      <c r="E728" s="232" t="s">
        <v>499</v>
      </c>
      <c r="F728" s="229" t="s">
        <v>468</v>
      </c>
      <c r="G728" s="229">
        <v>20211130</v>
      </c>
      <c r="H728" s="232">
        <v>1</v>
      </c>
      <c r="I728" s="232" t="s">
        <v>33</v>
      </c>
      <c r="J728" s="229" t="s">
        <v>656</v>
      </c>
      <c r="K728" s="232" t="s">
        <v>10</v>
      </c>
      <c r="L728" s="232" t="s">
        <v>445</v>
      </c>
      <c r="M728" s="234" t="s">
        <v>119</v>
      </c>
      <c r="N728" s="232" t="s">
        <v>23</v>
      </c>
      <c r="O728" s="232" t="s">
        <v>23</v>
      </c>
      <c r="P728" s="232" t="s">
        <v>23</v>
      </c>
      <c r="Q728" s="232" t="s">
        <v>23</v>
      </c>
      <c r="R728" s="232" t="s">
        <v>23</v>
      </c>
      <c r="S728" s="232" t="s">
        <v>23</v>
      </c>
      <c r="T728" s="229" t="s">
        <v>23</v>
      </c>
      <c r="U728" s="232">
        <v>0</v>
      </c>
      <c r="V728" s="232">
        <v>0</v>
      </c>
      <c r="W728" s="229" t="s">
        <v>469</v>
      </c>
      <c r="X728" s="80" t="s">
        <v>20</v>
      </c>
      <c r="Y728" s="232" t="s">
        <v>1</v>
      </c>
    </row>
    <row r="729" spans="1:25">
      <c r="A729" s="232">
        <f t="shared" si="11"/>
        <v>726</v>
      </c>
      <c r="B729" s="232">
        <v>1</v>
      </c>
      <c r="C729" s="232" t="s">
        <v>716</v>
      </c>
      <c r="D729" s="232">
        <v>79101</v>
      </c>
      <c r="E729" s="232" t="s">
        <v>500</v>
      </c>
      <c r="F729" s="229">
        <v>20211201</v>
      </c>
      <c r="G729" s="229">
        <v>20220531</v>
      </c>
      <c r="H729" s="232">
        <v>1</v>
      </c>
      <c r="I729" s="232" t="s">
        <v>33</v>
      </c>
      <c r="J729" s="229" t="s">
        <v>656</v>
      </c>
      <c r="K729" s="232" t="s">
        <v>10</v>
      </c>
      <c r="L729" s="232" t="s">
        <v>445</v>
      </c>
      <c r="M729" s="234" t="s">
        <v>119</v>
      </c>
      <c r="N729" s="232" t="s">
        <v>23</v>
      </c>
      <c r="O729" s="232" t="s">
        <v>23</v>
      </c>
      <c r="P729" s="232" t="s">
        <v>23</v>
      </c>
      <c r="Q729" s="232" t="s">
        <v>23</v>
      </c>
      <c r="R729" s="232" t="s">
        <v>23</v>
      </c>
      <c r="S729" s="232" t="s">
        <v>23</v>
      </c>
      <c r="T729" s="229" t="s">
        <v>23</v>
      </c>
      <c r="U729" s="232">
        <v>0</v>
      </c>
      <c r="V729" s="232">
        <v>0</v>
      </c>
      <c r="W729" s="229" t="s">
        <v>469</v>
      </c>
      <c r="X729" s="80" t="s">
        <v>20</v>
      </c>
      <c r="Y729" s="232" t="s">
        <v>1</v>
      </c>
    </row>
    <row r="730" spans="1:25">
      <c r="A730" s="232">
        <f t="shared" si="11"/>
        <v>727</v>
      </c>
      <c r="B730" s="232">
        <v>11</v>
      </c>
      <c r="C730" s="232" t="s">
        <v>716</v>
      </c>
      <c r="D730" s="232">
        <v>79101</v>
      </c>
      <c r="E730" s="232" t="s">
        <v>499</v>
      </c>
      <c r="F730" s="229" t="s">
        <v>468</v>
      </c>
      <c r="G730" s="229">
        <v>20211130</v>
      </c>
      <c r="H730" s="232">
        <v>1</v>
      </c>
      <c r="I730" s="232" t="s">
        <v>33</v>
      </c>
      <c r="J730" s="229" t="s">
        <v>656</v>
      </c>
      <c r="K730" s="232" t="s">
        <v>10</v>
      </c>
      <c r="L730" s="232" t="s">
        <v>445</v>
      </c>
      <c r="M730" s="234" t="s">
        <v>119</v>
      </c>
      <c r="N730" s="232" t="s">
        <v>23</v>
      </c>
      <c r="O730" s="232" t="s">
        <v>23</v>
      </c>
      <c r="P730" s="232" t="s">
        <v>23</v>
      </c>
      <c r="Q730" s="232" t="s">
        <v>23</v>
      </c>
      <c r="R730" s="232" t="s">
        <v>23</v>
      </c>
      <c r="S730" s="232" t="s">
        <v>23</v>
      </c>
      <c r="T730" s="229" t="s">
        <v>23</v>
      </c>
      <c r="U730" s="232">
        <v>0</v>
      </c>
      <c r="V730" s="232">
        <v>0</v>
      </c>
      <c r="W730" s="229" t="s">
        <v>469</v>
      </c>
      <c r="X730" s="80" t="s">
        <v>450</v>
      </c>
      <c r="Y730" s="232" t="s">
        <v>1</v>
      </c>
    </row>
    <row r="731" spans="1:25">
      <c r="A731" s="232">
        <f t="shared" si="11"/>
        <v>728</v>
      </c>
      <c r="B731" s="232">
        <v>11</v>
      </c>
      <c r="C731" s="232" t="s">
        <v>716</v>
      </c>
      <c r="D731" s="232">
        <v>79101</v>
      </c>
      <c r="E731" s="232" t="s">
        <v>500</v>
      </c>
      <c r="F731" s="229">
        <v>20211201</v>
      </c>
      <c r="G731" s="229">
        <v>20220531</v>
      </c>
      <c r="H731" s="232">
        <v>1</v>
      </c>
      <c r="I731" s="232" t="s">
        <v>33</v>
      </c>
      <c r="J731" s="229" t="s">
        <v>656</v>
      </c>
      <c r="K731" s="232" t="s">
        <v>10</v>
      </c>
      <c r="L731" s="232" t="s">
        <v>445</v>
      </c>
      <c r="M731" s="234" t="s">
        <v>119</v>
      </c>
      <c r="N731" s="232" t="s">
        <v>23</v>
      </c>
      <c r="O731" s="232" t="s">
        <v>23</v>
      </c>
      <c r="P731" s="232" t="s">
        <v>23</v>
      </c>
      <c r="Q731" s="232" t="s">
        <v>23</v>
      </c>
      <c r="R731" s="232" t="s">
        <v>23</v>
      </c>
      <c r="S731" s="232" t="s">
        <v>23</v>
      </c>
      <c r="T731" s="229" t="s">
        <v>23</v>
      </c>
      <c r="U731" s="232">
        <v>0</v>
      </c>
      <c r="V731" s="232">
        <v>0</v>
      </c>
      <c r="W731" s="229" t="s">
        <v>469</v>
      </c>
      <c r="X731" s="80" t="s">
        <v>450</v>
      </c>
      <c r="Y731" s="232" t="s">
        <v>1</v>
      </c>
    </row>
    <row r="732" spans="1:25">
      <c r="A732" s="232">
        <f t="shared" si="11"/>
        <v>729</v>
      </c>
      <c r="B732" s="232">
        <v>1</v>
      </c>
      <c r="C732" s="232" t="s">
        <v>716</v>
      </c>
      <c r="D732" s="232">
        <v>11609</v>
      </c>
      <c r="E732" s="232" t="s">
        <v>499</v>
      </c>
      <c r="F732" s="229" t="s">
        <v>468</v>
      </c>
      <c r="G732" s="229">
        <v>20211130</v>
      </c>
      <c r="H732" s="232">
        <v>1</v>
      </c>
      <c r="I732" s="232" t="s">
        <v>33</v>
      </c>
      <c r="J732" s="229" t="s">
        <v>656</v>
      </c>
      <c r="K732" s="232" t="s">
        <v>10</v>
      </c>
      <c r="L732" s="232" t="s">
        <v>445</v>
      </c>
      <c r="M732" s="234" t="s">
        <v>119</v>
      </c>
      <c r="N732" s="232" t="s">
        <v>23</v>
      </c>
      <c r="O732" s="232" t="s">
        <v>23</v>
      </c>
      <c r="P732" s="232" t="s">
        <v>23</v>
      </c>
      <c r="Q732" s="232" t="s">
        <v>23</v>
      </c>
      <c r="R732" s="232" t="s">
        <v>23</v>
      </c>
      <c r="S732" s="232" t="s">
        <v>23</v>
      </c>
      <c r="T732" s="229" t="s">
        <v>23</v>
      </c>
      <c r="U732" s="232">
        <v>0</v>
      </c>
      <c r="V732" s="232">
        <v>0</v>
      </c>
      <c r="W732" s="229" t="s">
        <v>469</v>
      </c>
      <c r="X732" s="80" t="s">
        <v>20</v>
      </c>
      <c r="Y732" s="232" t="s">
        <v>1</v>
      </c>
    </row>
    <row r="733" spans="1:25">
      <c r="A733" s="232">
        <f t="shared" si="11"/>
        <v>730</v>
      </c>
      <c r="B733" s="232">
        <v>1</v>
      </c>
      <c r="C733" s="232" t="s">
        <v>716</v>
      </c>
      <c r="D733" s="232">
        <v>11609</v>
      </c>
      <c r="E733" s="232" t="s">
        <v>500</v>
      </c>
      <c r="F733" s="229">
        <v>20211201</v>
      </c>
      <c r="G733" s="229">
        <v>20220531</v>
      </c>
      <c r="H733" s="232">
        <v>1</v>
      </c>
      <c r="I733" s="232" t="s">
        <v>33</v>
      </c>
      <c r="J733" s="229" t="s">
        <v>656</v>
      </c>
      <c r="K733" s="232" t="s">
        <v>10</v>
      </c>
      <c r="L733" s="232" t="s">
        <v>445</v>
      </c>
      <c r="M733" s="234" t="s">
        <v>119</v>
      </c>
      <c r="N733" s="232" t="s">
        <v>23</v>
      </c>
      <c r="O733" s="232" t="s">
        <v>23</v>
      </c>
      <c r="P733" s="232" t="s">
        <v>23</v>
      </c>
      <c r="Q733" s="232" t="s">
        <v>23</v>
      </c>
      <c r="R733" s="232" t="s">
        <v>23</v>
      </c>
      <c r="S733" s="232" t="s">
        <v>23</v>
      </c>
      <c r="T733" s="229" t="s">
        <v>23</v>
      </c>
      <c r="U733" s="232">
        <v>0</v>
      </c>
      <c r="V733" s="232">
        <v>0</v>
      </c>
      <c r="W733" s="229" t="s">
        <v>469</v>
      </c>
      <c r="X733" s="80" t="s">
        <v>20</v>
      </c>
      <c r="Y733" s="232" t="s">
        <v>1</v>
      </c>
    </row>
    <row r="734" spans="1:25">
      <c r="A734" s="232">
        <f t="shared" si="11"/>
        <v>731</v>
      </c>
      <c r="B734" s="232">
        <v>11</v>
      </c>
      <c r="C734" s="232" t="s">
        <v>716</v>
      </c>
      <c r="D734" s="232">
        <v>11609</v>
      </c>
      <c r="E734" s="232" t="s">
        <v>499</v>
      </c>
      <c r="F734" s="229" t="s">
        <v>468</v>
      </c>
      <c r="G734" s="229">
        <v>20211130</v>
      </c>
      <c r="H734" s="232">
        <v>1</v>
      </c>
      <c r="I734" s="232" t="s">
        <v>33</v>
      </c>
      <c r="J734" s="229" t="s">
        <v>656</v>
      </c>
      <c r="K734" s="232" t="s">
        <v>10</v>
      </c>
      <c r="L734" s="232" t="s">
        <v>445</v>
      </c>
      <c r="M734" s="234" t="s">
        <v>119</v>
      </c>
      <c r="N734" s="232" t="s">
        <v>23</v>
      </c>
      <c r="O734" s="232" t="s">
        <v>23</v>
      </c>
      <c r="P734" s="232" t="s">
        <v>23</v>
      </c>
      <c r="Q734" s="232" t="s">
        <v>23</v>
      </c>
      <c r="R734" s="232" t="s">
        <v>23</v>
      </c>
      <c r="S734" s="232" t="s">
        <v>23</v>
      </c>
      <c r="T734" s="229" t="s">
        <v>23</v>
      </c>
      <c r="U734" s="232">
        <v>0</v>
      </c>
      <c r="V734" s="232">
        <v>0</v>
      </c>
      <c r="W734" s="229" t="s">
        <v>469</v>
      </c>
      <c r="X734" s="80" t="s">
        <v>450</v>
      </c>
      <c r="Y734" s="232" t="s">
        <v>1</v>
      </c>
    </row>
    <row r="735" spans="1:25">
      <c r="A735" s="232">
        <f t="shared" si="11"/>
        <v>732</v>
      </c>
      <c r="B735" s="232">
        <v>11</v>
      </c>
      <c r="C735" s="232" t="s">
        <v>716</v>
      </c>
      <c r="D735" s="232">
        <v>11609</v>
      </c>
      <c r="E735" s="232" t="s">
        <v>500</v>
      </c>
      <c r="F735" s="229">
        <v>20211201</v>
      </c>
      <c r="G735" s="229">
        <v>20220531</v>
      </c>
      <c r="H735" s="232">
        <v>1</v>
      </c>
      <c r="I735" s="232" t="s">
        <v>33</v>
      </c>
      <c r="J735" s="229" t="s">
        <v>656</v>
      </c>
      <c r="K735" s="232" t="s">
        <v>10</v>
      </c>
      <c r="L735" s="232" t="s">
        <v>445</v>
      </c>
      <c r="M735" s="234" t="s">
        <v>119</v>
      </c>
      <c r="N735" s="232" t="s">
        <v>23</v>
      </c>
      <c r="O735" s="232" t="s">
        <v>23</v>
      </c>
      <c r="P735" s="232" t="s">
        <v>23</v>
      </c>
      <c r="Q735" s="232" t="s">
        <v>23</v>
      </c>
      <c r="R735" s="232" t="s">
        <v>23</v>
      </c>
      <c r="S735" s="232" t="s">
        <v>23</v>
      </c>
      <c r="T735" s="229" t="s">
        <v>23</v>
      </c>
      <c r="U735" s="232">
        <v>0</v>
      </c>
      <c r="V735" s="232">
        <v>0</v>
      </c>
      <c r="W735" s="229" t="s">
        <v>469</v>
      </c>
      <c r="X735" s="80" t="s">
        <v>450</v>
      </c>
      <c r="Y735" s="232" t="s">
        <v>1</v>
      </c>
    </row>
    <row r="736" spans="1:25">
      <c r="A736" s="232">
        <f t="shared" si="11"/>
        <v>733</v>
      </c>
      <c r="B736" s="232">
        <v>1</v>
      </c>
      <c r="C736" s="232" t="s">
        <v>716</v>
      </c>
      <c r="D736" s="232">
        <v>21609</v>
      </c>
      <c r="E736" s="232" t="s">
        <v>499</v>
      </c>
      <c r="F736" s="229" t="s">
        <v>468</v>
      </c>
      <c r="G736" s="229">
        <v>20211130</v>
      </c>
      <c r="H736" s="232">
        <v>1</v>
      </c>
      <c r="I736" s="232" t="s">
        <v>33</v>
      </c>
      <c r="J736" s="229" t="s">
        <v>656</v>
      </c>
      <c r="K736" s="232" t="s">
        <v>10</v>
      </c>
      <c r="L736" s="232" t="s">
        <v>445</v>
      </c>
      <c r="M736" s="234" t="s">
        <v>119</v>
      </c>
      <c r="N736" s="232" t="s">
        <v>23</v>
      </c>
      <c r="O736" s="232" t="s">
        <v>23</v>
      </c>
      <c r="P736" s="232" t="s">
        <v>23</v>
      </c>
      <c r="Q736" s="232" t="s">
        <v>23</v>
      </c>
      <c r="R736" s="232" t="s">
        <v>23</v>
      </c>
      <c r="S736" s="232" t="s">
        <v>23</v>
      </c>
      <c r="T736" s="229" t="s">
        <v>23</v>
      </c>
      <c r="U736" s="232">
        <v>0</v>
      </c>
      <c r="V736" s="232">
        <v>0</v>
      </c>
      <c r="W736" s="229" t="s">
        <v>469</v>
      </c>
      <c r="X736" s="80" t="s">
        <v>20</v>
      </c>
      <c r="Y736" s="232" t="s">
        <v>1</v>
      </c>
    </row>
    <row r="737" spans="1:25">
      <c r="A737" s="232">
        <f t="shared" si="11"/>
        <v>734</v>
      </c>
      <c r="B737" s="232">
        <v>1</v>
      </c>
      <c r="C737" s="232" t="s">
        <v>716</v>
      </c>
      <c r="D737" s="232">
        <v>21609</v>
      </c>
      <c r="E737" s="232" t="s">
        <v>500</v>
      </c>
      <c r="F737" s="229">
        <v>20211201</v>
      </c>
      <c r="G737" s="229">
        <v>20220531</v>
      </c>
      <c r="H737" s="232">
        <v>1</v>
      </c>
      <c r="I737" s="232" t="s">
        <v>33</v>
      </c>
      <c r="J737" s="229" t="s">
        <v>656</v>
      </c>
      <c r="K737" s="232" t="s">
        <v>10</v>
      </c>
      <c r="L737" s="232" t="s">
        <v>445</v>
      </c>
      <c r="M737" s="234" t="s">
        <v>119</v>
      </c>
      <c r="N737" s="232" t="s">
        <v>23</v>
      </c>
      <c r="O737" s="232" t="s">
        <v>23</v>
      </c>
      <c r="P737" s="232" t="s">
        <v>23</v>
      </c>
      <c r="Q737" s="232" t="s">
        <v>23</v>
      </c>
      <c r="R737" s="232" t="s">
        <v>23</v>
      </c>
      <c r="S737" s="232" t="s">
        <v>23</v>
      </c>
      <c r="T737" s="229" t="s">
        <v>23</v>
      </c>
      <c r="U737" s="232">
        <v>0</v>
      </c>
      <c r="V737" s="232">
        <v>0</v>
      </c>
      <c r="W737" s="229" t="s">
        <v>469</v>
      </c>
      <c r="X737" s="80" t="s">
        <v>20</v>
      </c>
      <c r="Y737" s="232" t="s">
        <v>1</v>
      </c>
    </row>
    <row r="738" spans="1:25">
      <c r="A738" s="232">
        <f t="shared" si="11"/>
        <v>735</v>
      </c>
      <c r="B738" s="232">
        <v>11</v>
      </c>
      <c r="C738" s="232" t="s">
        <v>716</v>
      </c>
      <c r="D738" s="232">
        <v>21609</v>
      </c>
      <c r="E738" s="232" t="s">
        <v>499</v>
      </c>
      <c r="F738" s="229" t="s">
        <v>468</v>
      </c>
      <c r="G738" s="229">
        <v>20211130</v>
      </c>
      <c r="H738" s="232">
        <v>1</v>
      </c>
      <c r="I738" s="232" t="s">
        <v>33</v>
      </c>
      <c r="J738" s="229" t="s">
        <v>656</v>
      </c>
      <c r="K738" s="232" t="s">
        <v>10</v>
      </c>
      <c r="L738" s="232" t="s">
        <v>445</v>
      </c>
      <c r="M738" s="234" t="s">
        <v>119</v>
      </c>
      <c r="N738" s="232" t="s">
        <v>23</v>
      </c>
      <c r="O738" s="232" t="s">
        <v>23</v>
      </c>
      <c r="P738" s="232" t="s">
        <v>23</v>
      </c>
      <c r="Q738" s="232" t="s">
        <v>23</v>
      </c>
      <c r="R738" s="232" t="s">
        <v>23</v>
      </c>
      <c r="S738" s="232" t="s">
        <v>23</v>
      </c>
      <c r="T738" s="229" t="s">
        <v>23</v>
      </c>
      <c r="U738" s="232">
        <v>0</v>
      </c>
      <c r="V738" s="232">
        <v>0</v>
      </c>
      <c r="W738" s="229" t="s">
        <v>469</v>
      </c>
      <c r="X738" s="80" t="s">
        <v>450</v>
      </c>
      <c r="Y738" s="232" t="s">
        <v>1</v>
      </c>
    </row>
    <row r="739" spans="1:25">
      <c r="A739" s="232">
        <f t="shared" si="11"/>
        <v>736</v>
      </c>
      <c r="B739" s="232">
        <v>11</v>
      </c>
      <c r="C739" s="232" t="s">
        <v>716</v>
      </c>
      <c r="D739" s="232">
        <v>21609</v>
      </c>
      <c r="E739" s="232" t="s">
        <v>500</v>
      </c>
      <c r="F739" s="229">
        <v>20211201</v>
      </c>
      <c r="G739" s="229">
        <v>20220531</v>
      </c>
      <c r="H739" s="232">
        <v>1</v>
      </c>
      <c r="I739" s="232" t="s">
        <v>33</v>
      </c>
      <c r="J739" s="229" t="s">
        <v>656</v>
      </c>
      <c r="K739" s="232" t="s">
        <v>10</v>
      </c>
      <c r="L739" s="232" t="s">
        <v>445</v>
      </c>
      <c r="M739" s="234" t="s">
        <v>119</v>
      </c>
      <c r="N739" s="232" t="s">
        <v>23</v>
      </c>
      <c r="O739" s="232" t="s">
        <v>23</v>
      </c>
      <c r="P739" s="232" t="s">
        <v>23</v>
      </c>
      <c r="Q739" s="232" t="s">
        <v>23</v>
      </c>
      <c r="R739" s="232" t="s">
        <v>23</v>
      </c>
      <c r="S739" s="232" t="s">
        <v>23</v>
      </c>
      <c r="T739" s="229" t="s">
        <v>23</v>
      </c>
      <c r="U739" s="232">
        <v>0</v>
      </c>
      <c r="V739" s="232">
        <v>0</v>
      </c>
      <c r="W739" s="229" t="s">
        <v>469</v>
      </c>
      <c r="X739" s="80" t="s">
        <v>450</v>
      </c>
      <c r="Y739" s="232" t="s">
        <v>1</v>
      </c>
    </row>
    <row r="740" spans="1:25">
      <c r="A740" s="232">
        <f t="shared" si="11"/>
        <v>737</v>
      </c>
      <c r="B740" s="232">
        <v>1</v>
      </c>
      <c r="C740" s="232" t="s">
        <v>716</v>
      </c>
      <c r="D740" s="232">
        <v>99100</v>
      </c>
      <c r="E740" s="232" t="s">
        <v>499</v>
      </c>
      <c r="F740" s="229" t="s">
        <v>468</v>
      </c>
      <c r="G740" s="229">
        <v>20211130</v>
      </c>
      <c r="H740" s="232">
        <v>1</v>
      </c>
      <c r="I740" s="232" t="s">
        <v>33</v>
      </c>
      <c r="J740" s="229" t="s">
        <v>656</v>
      </c>
      <c r="K740" s="232" t="s">
        <v>10</v>
      </c>
      <c r="L740" s="232" t="s">
        <v>445</v>
      </c>
      <c r="M740" s="234" t="s">
        <v>120</v>
      </c>
      <c r="N740" s="232" t="s">
        <v>23</v>
      </c>
      <c r="O740" s="232" t="s">
        <v>23</v>
      </c>
      <c r="P740" s="232" t="s">
        <v>23</v>
      </c>
      <c r="Q740" s="232" t="s">
        <v>23</v>
      </c>
      <c r="R740" s="232" t="s">
        <v>23</v>
      </c>
      <c r="S740" s="232" t="s">
        <v>23</v>
      </c>
      <c r="T740" s="229" t="s">
        <v>23</v>
      </c>
      <c r="U740" s="232">
        <v>0</v>
      </c>
      <c r="V740" s="232">
        <v>0</v>
      </c>
      <c r="W740" s="229" t="s">
        <v>469</v>
      </c>
      <c r="X740" s="80" t="s">
        <v>20</v>
      </c>
      <c r="Y740" s="232" t="s">
        <v>1</v>
      </c>
    </row>
    <row r="741" spans="1:25">
      <c r="A741" s="232">
        <f t="shared" si="11"/>
        <v>738</v>
      </c>
      <c r="B741" s="232">
        <v>1</v>
      </c>
      <c r="C741" s="232" t="s">
        <v>716</v>
      </c>
      <c r="D741" s="232">
        <v>99100</v>
      </c>
      <c r="E741" s="232" t="s">
        <v>500</v>
      </c>
      <c r="F741" s="229">
        <v>20211201</v>
      </c>
      <c r="G741" s="229">
        <v>20220531</v>
      </c>
      <c r="H741" s="232">
        <v>1</v>
      </c>
      <c r="I741" s="232" t="s">
        <v>33</v>
      </c>
      <c r="J741" s="229" t="s">
        <v>656</v>
      </c>
      <c r="K741" s="232" t="s">
        <v>10</v>
      </c>
      <c r="L741" s="232" t="s">
        <v>445</v>
      </c>
      <c r="M741" s="234" t="s">
        <v>120</v>
      </c>
      <c r="N741" s="232" t="s">
        <v>23</v>
      </c>
      <c r="O741" s="232" t="s">
        <v>23</v>
      </c>
      <c r="P741" s="232" t="s">
        <v>23</v>
      </c>
      <c r="Q741" s="232" t="s">
        <v>23</v>
      </c>
      <c r="R741" s="232" t="s">
        <v>23</v>
      </c>
      <c r="S741" s="232" t="s">
        <v>23</v>
      </c>
      <c r="T741" s="229" t="s">
        <v>23</v>
      </c>
      <c r="U741" s="232">
        <v>0</v>
      </c>
      <c r="V741" s="232">
        <v>0</v>
      </c>
      <c r="W741" s="229" t="s">
        <v>469</v>
      </c>
      <c r="X741" s="80" t="s">
        <v>20</v>
      </c>
      <c r="Y741" s="232" t="s">
        <v>1</v>
      </c>
    </row>
    <row r="742" spans="1:25">
      <c r="A742" s="232">
        <f t="shared" si="11"/>
        <v>739</v>
      </c>
      <c r="B742" s="232">
        <v>11</v>
      </c>
      <c r="C742" s="232" t="s">
        <v>716</v>
      </c>
      <c r="D742" s="232">
        <v>99100</v>
      </c>
      <c r="E742" s="232" t="s">
        <v>499</v>
      </c>
      <c r="F742" s="229" t="s">
        <v>468</v>
      </c>
      <c r="G742" s="229">
        <v>20211130</v>
      </c>
      <c r="H742" s="232">
        <v>1</v>
      </c>
      <c r="I742" s="232" t="s">
        <v>33</v>
      </c>
      <c r="J742" s="229" t="s">
        <v>656</v>
      </c>
      <c r="K742" s="232" t="s">
        <v>10</v>
      </c>
      <c r="L742" s="232" t="s">
        <v>445</v>
      </c>
      <c r="M742" s="234" t="s">
        <v>120</v>
      </c>
      <c r="N742" s="232" t="s">
        <v>23</v>
      </c>
      <c r="O742" s="232" t="s">
        <v>23</v>
      </c>
      <c r="P742" s="232" t="s">
        <v>23</v>
      </c>
      <c r="Q742" s="232" t="s">
        <v>23</v>
      </c>
      <c r="R742" s="232" t="s">
        <v>23</v>
      </c>
      <c r="S742" s="232" t="s">
        <v>23</v>
      </c>
      <c r="T742" s="229" t="s">
        <v>23</v>
      </c>
      <c r="U742" s="232">
        <v>0</v>
      </c>
      <c r="V742" s="232">
        <v>0</v>
      </c>
      <c r="W742" s="229" t="s">
        <v>469</v>
      </c>
      <c r="X742" s="80" t="s">
        <v>450</v>
      </c>
      <c r="Y742" s="232" t="s">
        <v>1</v>
      </c>
    </row>
    <row r="743" spans="1:25">
      <c r="A743" s="232">
        <f t="shared" si="11"/>
        <v>740</v>
      </c>
      <c r="B743" s="232">
        <v>11</v>
      </c>
      <c r="C743" s="232" t="s">
        <v>716</v>
      </c>
      <c r="D743" s="232">
        <v>99100</v>
      </c>
      <c r="E743" s="232" t="s">
        <v>500</v>
      </c>
      <c r="F743" s="229">
        <v>20211201</v>
      </c>
      <c r="G743" s="229">
        <v>20220531</v>
      </c>
      <c r="H743" s="232">
        <v>1</v>
      </c>
      <c r="I743" s="232" t="s">
        <v>33</v>
      </c>
      <c r="J743" s="229" t="s">
        <v>656</v>
      </c>
      <c r="K743" s="232" t="s">
        <v>10</v>
      </c>
      <c r="L743" s="232" t="s">
        <v>445</v>
      </c>
      <c r="M743" s="234" t="s">
        <v>120</v>
      </c>
      <c r="N743" s="232" t="s">
        <v>23</v>
      </c>
      <c r="O743" s="232" t="s">
        <v>23</v>
      </c>
      <c r="P743" s="232" t="s">
        <v>23</v>
      </c>
      <c r="Q743" s="232" t="s">
        <v>23</v>
      </c>
      <c r="R743" s="232" t="s">
        <v>23</v>
      </c>
      <c r="S743" s="232" t="s">
        <v>23</v>
      </c>
      <c r="T743" s="229" t="s">
        <v>23</v>
      </c>
      <c r="U743" s="232">
        <v>0</v>
      </c>
      <c r="V743" s="232">
        <v>0</v>
      </c>
      <c r="W743" s="229" t="s">
        <v>469</v>
      </c>
      <c r="X743" s="80" t="s">
        <v>450</v>
      </c>
      <c r="Y743" s="232" t="s">
        <v>1</v>
      </c>
    </row>
    <row r="744" spans="1:25">
      <c r="A744" s="232">
        <f t="shared" si="11"/>
        <v>741</v>
      </c>
      <c r="B744" s="232">
        <v>1</v>
      </c>
      <c r="C744" s="232" t="s">
        <v>716</v>
      </c>
      <c r="D744" s="232">
        <v>79101</v>
      </c>
      <c r="E744" s="232" t="s">
        <v>499</v>
      </c>
      <c r="F744" s="229" t="s">
        <v>468</v>
      </c>
      <c r="G744" s="229">
        <v>20211130</v>
      </c>
      <c r="H744" s="232">
        <v>1</v>
      </c>
      <c r="I744" s="232" t="s">
        <v>33</v>
      </c>
      <c r="J744" s="229" t="s">
        <v>656</v>
      </c>
      <c r="K744" s="232" t="s">
        <v>10</v>
      </c>
      <c r="L744" s="232" t="s">
        <v>445</v>
      </c>
      <c r="M744" s="234" t="s">
        <v>120</v>
      </c>
      <c r="N744" s="232" t="s">
        <v>23</v>
      </c>
      <c r="O744" s="232" t="s">
        <v>23</v>
      </c>
      <c r="P744" s="232" t="s">
        <v>23</v>
      </c>
      <c r="Q744" s="232" t="s">
        <v>23</v>
      </c>
      <c r="R744" s="232" t="s">
        <v>23</v>
      </c>
      <c r="S744" s="232" t="s">
        <v>23</v>
      </c>
      <c r="T744" s="229" t="s">
        <v>23</v>
      </c>
      <c r="U744" s="232">
        <v>0</v>
      </c>
      <c r="V744" s="232">
        <v>0</v>
      </c>
      <c r="W744" s="229" t="s">
        <v>469</v>
      </c>
      <c r="X744" s="80" t="s">
        <v>20</v>
      </c>
      <c r="Y744" s="232" t="s">
        <v>1</v>
      </c>
    </row>
    <row r="745" spans="1:25">
      <c r="A745" s="232">
        <f t="shared" si="11"/>
        <v>742</v>
      </c>
      <c r="B745" s="232">
        <v>1</v>
      </c>
      <c r="C745" s="232" t="s">
        <v>716</v>
      </c>
      <c r="D745" s="232">
        <v>79101</v>
      </c>
      <c r="E745" s="232" t="s">
        <v>500</v>
      </c>
      <c r="F745" s="229">
        <v>20211201</v>
      </c>
      <c r="G745" s="229">
        <v>20220531</v>
      </c>
      <c r="H745" s="232">
        <v>1</v>
      </c>
      <c r="I745" s="232" t="s">
        <v>33</v>
      </c>
      <c r="J745" s="229" t="s">
        <v>656</v>
      </c>
      <c r="K745" s="232" t="s">
        <v>10</v>
      </c>
      <c r="L745" s="232" t="s">
        <v>445</v>
      </c>
      <c r="M745" s="234" t="s">
        <v>120</v>
      </c>
      <c r="N745" s="232" t="s">
        <v>23</v>
      </c>
      <c r="O745" s="232" t="s">
        <v>23</v>
      </c>
      <c r="P745" s="232" t="s">
        <v>23</v>
      </c>
      <c r="Q745" s="232" t="s">
        <v>23</v>
      </c>
      <c r="R745" s="232" t="s">
        <v>23</v>
      </c>
      <c r="S745" s="232" t="s">
        <v>23</v>
      </c>
      <c r="T745" s="229" t="s">
        <v>23</v>
      </c>
      <c r="U745" s="232">
        <v>0</v>
      </c>
      <c r="V745" s="232">
        <v>0</v>
      </c>
      <c r="W745" s="229" t="s">
        <v>469</v>
      </c>
      <c r="X745" s="80" t="s">
        <v>20</v>
      </c>
      <c r="Y745" s="232" t="s">
        <v>1</v>
      </c>
    </row>
    <row r="746" spans="1:25">
      <c r="A746" s="232">
        <f t="shared" si="11"/>
        <v>743</v>
      </c>
      <c r="B746" s="232">
        <v>11</v>
      </c>
      <c r="C746" s="232" t="s">
        <v>716</v>
      </c>
      <c r="D746" s="232">
        <v>79101</v>
      </c>
      <c r="E746" s="232" t="s">
        <v>499</v>
      </c>
      <c r="F746" s="229" t="s">
        <v>468</v>
      </c>
      <c r="G746" s="229">
        <v>20211130</v>
      </c>
      <c r="H746" s="232">
        <v>1</v>
      </c>
      <c r="I746" s="232" t="s">
        <v>33</v>
      </c>
      <c r="J746" s="229" t="s">
        <v>656</v>
      </c>
      <c r="K746" s="232" t="s">
        <v>10</v>
      </c>
      <c r="L746" s="232" t="s">
        <v>445</v>
      </c>
      <c r="M746" s="234" t="s">
        <v>120</v>
      </c>
      <c r="N746" s="232" t="s">
        <v>23</v>
      </c>
      <c r="O746" s="232" t="s">
        <v>23</v>
      </c>
      <c r="P746" s="232" t="s">
        <v>23</v>
      </c>
      <c r="Q746" s="232" t="s">
        <v>23</v>
      </c>
      <c r="R746" s="232" t="s">
        <v>23</v>
      </c>
      <c r="S746" s="232" t="s">
        <v>23</v>
      </c>
      <c r="T746" s="229" t="s">
        <v>23</v>
      </c>
      <c r="U746" s="232">
        <v>0</v>
      </c>
      <c r="V746" s="232">
        <v>0</v>
      </c>
      <c r="W746" s="229" t="s">
        <v>469</v>
      </c>
      <c r="X746" s="80" t="s">
        <v>450</v>
      </c>
      <c r="Y746" s="232" t="s">
        <v>1</v>
      </c>
    </row>
    <row r="747" spans="1:25">
      <c r="A747" s="232">
        <f t="shared" si="11"/>
        <v>744</v>
      </c>
      <c r="B747" s="232">
        <v>11</v>
      </c>
      <c r="C747" s="232" t="s">
        <v>716</v>
      </c>
      <c r="D747" s="232">
        <v>79101</v>
      </c>
      <c r="E747" s="232" t="s">
        <v>500</v>
      </c>
      <c r="F747" s="229">
        <v>20211201</v>
      </c>
      <c r="G747" s="229">
        <v>20220531</v>
      </c>
      <c r="H747" s="232">
        <v>1</v>
      </c>
      <c r="I747" s="232" t="s">
        <v>33</v>
      </c>
      <c r="J747" s="229" t="s">
        <v>656</v>
      </c>
      <c r="K747" s="232" t="s">
        <v>10</v>
      </c>
      <c r="L747" s="232" t="s">
        <v>445</v>
      </c>
      <c r="M747" s="234" t="s">
        <v>120</v>
      </c>
      <c r="N747" s="232" t="s">
        <v>23</v>
      </c>
      <c r="O747" s="232" t="s">
        <v>23</v>
      </c>
      <c r="P747" s="232" t="s">
        <v>23</v>
      </c>
      <c r="Q747" s="232" t="s">
        <v>23</v>
      </c>
      <c r="R747" s="232" t="s">
        <v>23</v>
      </c>
      <c r="S747" s="232" t="s">
        <v>23</v>
      </c>
      <c r="T747" s="229" t="s">
        <v>23</v>
      </c>
      <c r="U747" s="232">
        <v>0</v>
      </c>
      <c r="V747" s="232">
        <v>0</v>
      </c>
      <c r="W747" s="229" t="s">
        <v>469</v>
      </c>
      <c r="X747" s="80" t="s">
        <v>450</v>
      </c>
      <c r="Y747" s="232" t="s">
        <v>1</v>
      </c>
    </row>
    <row r="748" spans="1:25">
      <c r="A748" s="232">
        <f t="shared" si="11"/>
        <v>745</v>
      </c>
      <c r="B748" s="232">
        <v>1</v>
      </c>
      <c r="C748" s="232" t="s">
        <v>716</v>
      </c>
      <c r="D748" s="232">
        <v>11609</v>
      </c>
      <c r="E748" s="232" t="s">
        <v>499</v>
      </c>
      <c r="F748" s="229" t="s">
        <v>468</v>
      </c>
      <c r="G748" s="229">
        <v>20211130</v>
      </c>
      <c r="H748" s="232">
        <v>1</v>
      </c>
      <c r="I748" s="232" t="s">
        <v>33</v>
      </c>
      <c r="J748" s="229" t="s">
        <v>656</v>
      </c>
      <c r="K748" s="232" t="s">
        <v>10</v>
      </c>
      <c r="L748" s="232" t="s">
        <v>445</v>
      </c>
      <c r="M748" s="234" t="s">
        <v>120</v>
      </c>
      <c r="N748" s="232" t="s">
        <v>23</v>
      </c>
      <c r="O748" s="232" t="s">
        <v>23</v>
      </c>
      <c r="P748" s="232" t="s">
        <v>23</v>
      </c>
      <c r="Q748" s="232" t="s">
        <v>23</v>
      </c>
      <c r="R748" s="232" t="s">
        <v>23</v>
      </c>
      <c r="S748" s="232" t="s">
        <v>23</v>
      </c>
      <c r="T748" s="229" t="s">
        <v>23</v>
      </c>
      <c r="U748" s="232">
        <v>0</v>
      </c>
      <c r="V748" s="232">
        <v>0</v>
      </c>
      <c r="W748" s="229" t="s">
        <v>469</v>
      </c>
      <c r="X748" s="80" t="s">
        <v>20</v>
      </c>
      <c r="Y748" s="232" t="s">
        <v>1</v>
      </c>
    </row>
    <row r="749" spans="1:25">
      <c r="A749" s="232">
        <f t="shared" si="11"/>
        <v>746</v>
      </c>
      <c r="B749" s="232">
        <v>1</v>
      </c>
      <c r="C749" s="232" t="s">
        <v>716</v>
      </c>
      <c r="D749" s="232">
        <v>11609</v>
      </c>
      <c r="E749" s="232" t="s">
        <v>500</v>
      </c>
      <c r="F749" s="229">
        <v>20211201</v>
      </c>
      <c r="G749" s="229">
        <v>20220531</v>
      </c>
      <c r="H749" s="232">
        <v>1</v>
      </c>
      <c r="I749" s="232" t="s">
        <v>33</v>
      </c>
      <c r="J749" s="229" t="s">
        <v>656</v>
      </c>
      <c r="K749" s="232" t="s">
        <v>10</v>
      </c>
      <c r="L749" s="232" t="s">
        <v>445</v>
      </c>
      <c r="M749" s="234" t="s">
        <v>120</v>
      </c>
      <c r="N749" s="232" t="s">
        <v>23</v>
      </c>
      <c r="O749" s="232" t="s">
        <v>23</v>
      </c>
      <c r="P749" s="232" t="s">
        <v>23</v>
      </c>
      <c r="Q749" s="232" t="s">
        <v>23</v>
      </c>
      <c r="R749" s="232" t="s">
        <v>23</v>
      </c>
      <c r="S749" s="232" t="s">
        <v>23</v>
      </c>
      <c r="T749" s="229" t="s">
        <v>23</v>
      </c>
      <c r="U749" s="232">
        <v>0</v>
      </c>
      <c r="V749" s="232">
        <v>0</v>
      </c>
      <c r="W749" s="229" t="s">
        <v>469</v>
      </c>
      <c r="X749" s="80" t="s">
        <v>20</v>
      </c>
      <c r="Y749" s="232" t="s">
        <v>1</v>
      </c>
    </row>
    <row r="750" spans="1:25">
      <c r="A750" s="232">
        <f t="shared" si="11"/>
        <v>747</v>
      </c>
      <c r="B750" s="232">
        <v>11</v>
      </c>
      <c r="C750" s="232" t="s">
        <v>716</v>
      </c>
      <c r="D750" s="232">
        <v>11609</v>
      </c>
      <c r="E750" s="232" t="s">
        <v>499</v>
      </c>
      <c r="F750" s="229" t="s">
        <v>468</v>
      </c>
      <c r="G750" s="229">
        <v>20211130</v>
      </c>
      <c r="H750" s="232">
        <v>1</v>
      </c>
      <c r="I750" s="232" t="s">
        <v>33</v>
      </c>
      <c r="J750" s="229" t="s">
        <v>656</v>
      </c>
      <c r="K750" s="232" t="s">
        <v>10</v>
      </c>
      <c r="L750" s="232" t="s">
        <v>445</v>
      </c>
      <c r="M750" s="234" t="s">
        <v>120</v>
      </c>
      <c r="N750" s="232" t="s">
        <v>23</v>
      </c>
      <c r="O750" s="232" t="s">
        <v>23</v>
      </c>
      <c r="P750" s="232" t="s">
        <v>23</v>
      </c>
      <c r="Q750" s="232" t="s">
        <v>23</v>
      </c>
      <c r="R750" s="232" t="s">
        <v>23</v>
      </c>
      <c r="S750" s="232" t="s">
        <v>23</v>
      </c>
      <c r="T750" s="229" t="s">
        <v>23</v>
      </c>
      <c r="U750" s="232">
        <v>0</v>
      </c>
      <c r="V750" s="232">
        <v>0</v>
      </c>
      <c r="W750" s="229" t="s">
        <v>469</v>
      </c>
      <c r="X750" s="80" t="s">
        <v>450</v>
      </c>
      <c r="Y750" s="232" t="s">
        <v>1</v>
      </c>
    </row>
    <row r="751" spans="1:25">
      <c r="A751" s="232">
        <f t="shared" si="11"/>
        <v>748</v>
      </c>
      <c r="B751" s="232">
        <v>11</v>
      </c>
      <c r="C751" s="232" t="s">
        <v>716</v>
      </c>
      <c r="D751" s="232">
        <v>11609</v>
      </c>
      <c r="E751" s="232" t="s">
        <v>500</v>
      </c>
      <c r="F751" s="229">
        <v>20211201</v>
      </c>
      <c r="G751" s="229">
        <v>20220531</v>
      </c>
      <c r="H751" s="232">
        <v>1</v>
      </c>
      <c r="I751" s="232" t="s">
        <v>33</v>
      </c>
      <c r="J751" s="229" t="s">
        <v>656</v>
      </c>
      <c r="K751" s="232" t="s">
        <v>10</v>
      </c>
      <c r="L751" s="232" t="s">
        <v>445</v>
      </c>
      <c r="M751" s="234" t="s">
        <v>120</v>
      </c>
      <c r="N751" s="232" t="s">
        <v>23</v>
      </c>
      <c r="O751" s="232" t="s">
        <v>23</v>
      </c>
      <c r="P751" s="232" t="s">
        <v>23</v>
      </c>
      <c r="Q751" s="232" t="s">
        <v>23</v>
      </c>
      <c r="R751" s="232" t="s">
        <v>23</v>
      </c>
      <c r="S751" s="232" t="s">
        <v>23</v>
      </c>
      <c r="T751" s="229" t="s">
        <v>23</v>
      </c>
      <c r="U751" s="232">
        <v>0</v>
      </c>
      <c r="V751" s="232">
        <v>0</v>
      </c>
      <c r="W751" s="229" t="s">
        <v>469</v>
      </c>
      <c r="X751" s="80" t="s">
        <v>450</v>
      </c>
      <c r="Y751" s="232" t="s">
        <v>1</v>
      </c>
    </row>
    <row r="752" spans="1:25">
      <c r="A752" s="232">
        <f t="shared" si="11"/>
        <v>749</v>
      </c>
      <c r="B752" s="232">
        <v>1</v>
      </c>
      <c r="C752" s="232" t="s">
        <v>716</v>
      </c>
      <c r="D752" s="232">
        <v>21609</v>
      </c>
      <c r="E752" s="232" t="s">
        <v>499</v>
      </c>
      <c r="F752" s="229" t="s">
        <v>468</v>
      </c>
      <c r="G752" s="229">
        <v>20211130</v>
      </c>
      <c r="H752" s="232">
        <v>1</v>
      </c>
      <c r="I752" s="232" t="s">
        <v>33</v>
      </c>
      <c r="J752" s="229" t="s">
        <v>656</v>
      </c>
      <c r="K752" s="232" t="s">
        <v>10</v>
      </c>
      <c r="L752" s="232" t="s">
        <v>445</v>
      </c>
      <c r="M752" s="234" t="s">
        <v>120</v>
      </c>
      <c r="N752" s="232" t="s">
        <v>23</v>
      </c>
      <c r="O752" s="232" t="s">
        <v>23</v>
      </c>
      <c r="P752" s="232" t="s">
        <v>23</v>
      </c>
      <c r="Q752" s="232" t="s">
        <v>23</v>
      </c>
      <c r="R752" s="232" t="s">
        <v>23</v>
      </c>
      <c r="S752" s="232" t="s">
        <v>23</v>
      </c>
      <c r="T752" s="229" t="s">
        <v>23</v>
      </c>
      <c r="U752" s="232">
        <v>0</v>
      </c>
      <c r="V752" s="232">
        <v>0</v>
      </c>
      <c r="W752" s="229" t="s">
        <v>469</v>
      </c>
      <c r="X752" s="80" t="s">
        <v>20</v>
      </c>
      <c r="Y752" s="232" t="s">
        <v>1</v>
      </c>
    </row>
    <row r="753" spans="1:25">
      <c r="A753" s="232">
        <f t="shared" si="11"/>
        <v>750</v>
      </c>
      <c r="B753" s="232">
        <v>1</v>
      </c>
      <c r="C753" s="232" t="s">
        <v>716</v>
      </c>
      <c r="D753" s="232">
        <v>21609</v>
      </c>
      <c r="E753" s="232" t="s">
        <v>500</v>
      </c>
      <c r="F753" s="229">
        <v>20211201</v>
      </c>
      <c r="G753" s="229">
        <v>20220531</v>
      </c>
      <c r="H753" s="232">
        <v>1</v>
      </c>
      <c r="I753" s="232" t="s">
        <v>33</v>
      </c>
      <c r="J753" s="229" t="s">
        <v>656</v>
      </c>
      <c r="K753" s="232" t="s">
        <v>10</v>
      </c>
      <c r="L753" s="232" t="s">
        <v>445</v>
      </c>
      <c r="M753" s="234" t="s">
        <v>120</v>
      </c>
      <c r="N753" s="232" t="s">
        <v>23</v>
      </c>
      <c r="O753" s="232" t="s">
        <v>23</v>
      </c>
      <c r="P753" s="232" t="s">
        <v>23</v>
      </c>
      <c r="Q753" s="232" t="s">
        <v>23</v>
      </c>
      <c r="R753" s="232" t="s">
        <v>23</v>
      </c>
      <c r="S753" s="232" t="s">
        <v>23</v>
      </c>
      <c r="T753" s="229" t="s">
        <v>23</v>
      </c>
      <c r="U753" s="232">
        <v>0</v>
      </c>
      <c r="V753" s="232">
        <v>0</v>
      </c>
      <c r="W753" s="229" t="s">
        <v>469</v>
      </c>
      <c r="X753" s="80" t="s">
        <v>20</v>
      </c>
      <c r="Y753" s="232" t="s">
        <v>1</v>
      </c>
    </row>
    <row r="754" spans="1:25">
      <c r="A754" s="232">
        <f t="shared" si="11"/>
        <v>751</v>
      </c>
      <c r="B754" s="232">
        <v>11</v>
      </c>
      <c r="C754" s="232" t="s">
        <v>716</v>
      </c>
      <c r="D754" s="232">
        <v>21609</v>
      </c>
      <c r="E754" s="232" t="s">
        <v>499</v>
      </c>
      <c r="F754" s="229" t="s">
        <v>468</v>
      </c>
      <c r="G754" s="229">
        <v>20211130</v>
      </c>
      <c r="H754" s="232">
        <v>1</v>
      </c>
      <c r="I754" s="232" t="s">
        <v>33</v>
      </c>
      <c r="J754" s="229" t="s">
        <v>656</v>
      </c>
      <c r="K754" s="232" t="s">
        <v>10</v>
      </c>
      <c r="L754" s="232" t="s">
        <v>445</v>
      </c>
      <c r="M754" s="234" t="s">
        <v>120</v>
      </c>
      <c r="N754" s="232" t="s">
        <v>23</v>
      </c>
      <c r="O754" s="232" t="s">
        <v>23</v>
      </c>
      <c r="P754" s="232" t="s">
        <v>23</v>
      </c>
      <c r="Q754" s="232" t="s">
        <v>23</v>
      </c>
      <c r="R754" s="232" t="s">
        <v>23</v>
      </c>
      <c r="S754" s="232" t="s">
        <v>23</v>
      </c>
      <c r="T754" s="229" t="s">
        <v>23</v>
      </c>
      <c r="U754" s="232">
        <v>0</v>
      </c>
      <c r="V754" s="232">
        <v>0</v>
      </c>
      <c r="W754" s="229" t="s">
        <v>469</v>
      </c>
      <c r="X754" s="80" t="s">
        <v>450</v>
      </c>
      <c r="Y754" s="232" t="s">
        <v>1</v>
      </c>
    </row>
    <row r="755" spans="1:25">
      <c r="A755" s="232">
        <f t="shared" si="11"/>
        <v>752</v>
      </c>
      <c r="B755" s="232">
        <v>11</v>
      </c>
      <c r="C755" s="232" t="s">
        <v>716</v>
      </c>
      <c r="D755" s="232">
        <v>21609</v>
      </c>
      <c r="E755" s="232" t="s">
        <v>500</v>
      </c>
      <c r="F755" s="229">
        <v>20211201</v>
      </c>
      <c r="G755" s="229">
        <v>20220531</v>
      </c>
      <c r="H755" s="232">
        <v>1</v>
      </c>
      <c r="I755" s="232" t="s">
        <v>33</v>
      </c>
      <c r="J755" s="229" t="s">
        <v>656</v>
      </c>
      <c r="K755" s="232" t="s">
        <v>10</v>
      </c>
      <c r="L755" s="232" t="s">
        <v>445</v>
      </c>
      <c r="M755" s="234" t="s">
        <v>120</v>
      </c>
      <c r="N755" s="232" t="s">
        <v>23</v>
      </c>
      <c r="O755" s="232" t="s">
        <v>23</v>
      </c>
      <c r="P755" s="232" t="s">
        <v>23</v>
      </c>
      <c r="Q755" s="232" t="s">
        <v>23</v>
      </c>
      <c r="R755" s="232" t="s">
        <v>23</v>
      </c>
      <c r="S755" s="232" t="s">
        <v>23</v>
      </c>
      <c r="T755" s="229" t="s">
        <v>23</v>
      </c>
      <c r="U755" s="232">
        <v>0</v>
      </c>
      <c r="V755" s="232">
        <v>0</v>
      </c>
      <c r="W755" s="229" t="s">
        <v>469</v>
      </c>
      <c r="X755" s="80" t="s">
        <v>450</v>
      </c>
      <c r="Y755" s="232" t="s">
        <v>1</v>
      </c>
    </row>
    <row r="756" spans="1:25">
      <c r="A756" s="232">
        <f t="shared" si="11"/>
        <v>753</v>
      </c>
      <c r="B756" s="232">
        <v>1</v>
      </c>
      <c r="C756" s="232" t="s">
        <v>716</v>
      </c>
      <c r="D756" s="232">
        <v>99100</v>
      </c>
      <c r="E756" s="232" t="s">
        <v>499</v>
      </c>
      <c r="F756" s="229" t="s">
        <v>468</v>
      </c>
      <c r="G756" s="229">
        <v>20211130</v>
      </c>
      <c r="H756" s="232">
        <v>1</v>
      </c>
      <c r="I756" s="232" t="s">
        <v>33</v>
      </c>
      <c r="J756" s="229" t="s">
        <v>656</v>
      </c>
      <c r="K756" s="232" t="s">
        <v>10</v>
      </c>
      <c r="L756" s="232" t="s">
        <v>445</v>
      </c>
      <c r="M756" s="234" t="s">
        <v>128</v>
      </c>
      <c r="N756" s="232" t="s">
        <v>23</v>
      </c>
      <c r="O756" s="232" t="s">
        <v>23</v>
      </c>
      <c r="P756" s="232" t="s">
        <v>23</v>
      </c>
      <c r="Q756" s="232" t="s">
        <v>23</v>
      </c>
      <c r="R756" s="232" t="s">
        <v>23</v>
      </c>
      <c r="S756" s="232" t="s">
        <v>23</v>
      </c>
      <c r="T756" s="229" t="s">
        <v>23</v>
      </c>
      <c r="U756" s="232">
        <v>0</v>
      </c>
      <c r="V756" s="232">
        <v>0</v>
      </c>
      <c r="W756" s="229" t="s">
        <v>469</v>
      </c>
      <c r="X756" s="80" t="s">
        <v>20</v>
      </c>
      <c r="Y756" s="232" t="s">
        <v>1</v>
      </c>
    </row>
    <row r="757" spans="1:25">
      <c r="A757" s="232">
        <f t="shared" si="11"/>
        <v>754</v>
      </c>
      <c r="B757" s="232">
        <v>1</v>
      </c>
      <c r="C757" s="232" t="s">
        <v>716</v>
      </c>
      <c r="D757" s="232">
        <v>99100</v>
      </c>
      <c r="E757" s="232" t="s">
        <v>500</v>
      </c>
      <c r="F757" s="229">
        <v>20211201</v>
      </c>
      <c r="G757" s="229">
        <v>20220531</v>
      </c>
      <c r="H757" s="232">
        <v>1</v>
      </c>
      <c r="I757" s="232" t="s">
        <v>33</v>
      </c>
      <c r="J757" s="229" t="s">
        <v>656</v>
      </c>
      <c r="K757" s="232" t="s">
        <v>10</v>
      </c>
      <c r="L757" s="232" t="s">
        <v>445</v>
      </c>
      <c r="M757" s="234" t="s">
        <v>128</v>
      </c>
      <c r="N757" s="232" t="s">
        <v>23</v>
      </c>
      <c r="O757" s="232" t="s">
        <v>23</v>
      </c>
      <c r="P757" s="232" t="s">
        <v>23</v>
      </c>
      <c r="Q757" s="232" t="s">
        <v>23</v>
      </c>
      <c r="R757" s="232" t="s">
        <v>23</v>
      </c>
      <c r="S757" s="232" t="s">
        <v>23</v>
      </c>
      <c r="T757" s="229" t="s">
        <v>23</v>
      </c>
      <c r="U757" s="232">
        <v>0</v>
      </c>
      <c r="V757" s="232">
        <v>0</v>
      </c>
      <c r="W757" s="229" t="s">
        <v>469</v>
      </c>
      <c r="X757" s="80" t="s">
        <v>20</v>
      </c>
      <c r="Y757" s="232" t="s">
        <v>1</v>
      </c>
    </row>
    <row r="758" spans="1:25">
      <c r="A758" s="232">
        <f t="shared" si="11"/>
        <v>755</v>
      </c>
      <c r="B758" s="232">
        <v>11</v>
      </c>
      <c r="C758" s="232" t="s">
        <v>716</v>
      </c>
      <c r="D758" s="232">
        <v>99100</v>
      </c>
      <c r="E758" s="232" t="s">
        <v>499</v>
      </c>
      <c r="F758" s="229" t="s">
        <v>468</v>
      </c>
      <c r="G758" s="229">
        <v>20211130</v>
      </c>
      <c r="H758" s="232">
        <v>1</v>
      </c>
      <c r="I758" s="232" t="s">
        <v>33</v>
      </c>
      <c r="J758" s="229" t="s">
        <v>656</v>
      </c>
      <c r="K758" s="232" t="s">
        <v>10</v>
      </c>
      <c r="L758" s="232" t="s">
        <v>445</v>
      </c>
      <c r="M758" s="234" t="s">
        <v>128</v>
      </c>
      <c r="N758" s="232" t="s">
        <v>23</v>
      </c>
      <c r="O758" s="232" t="s">
        <v>23</v>
      </c>
      <c r="P758" s="232" t="s">
        <v>23</v>
      </c>
      <c r="Q758" s="232" t="s">
        <v>23</v>
      </c>
      <c r="R758" s="232" t="s">
        <v>23</v>
      </c>
      <c r="S758" s="232" t="s">
        <v>23</v>
      </c>
      <c r="T758" s="229" t="s">
        <v>23</v>
      </c>
      <c r="U758" s="232">
        <v>0</v>
      </c>
      <c r="V758" s="232">
        <v>0</v>
      </c>
      <c r="W758" s="229" t="s">
        <v>469</v>
      </c>
      <c r="X758" s="80" t="s">
        <v>450</v>
      </c>
      <c r="Y758" s="232" t="s">
        <v>1</v>
      </c>
    </row>
    <row r="759" spans="1:25">
      <c r="A759" s="232">
        <f t="shared" si="11"/>
        <v>756</v>
      </c>
      <c r="B759" s="232">
        <v>11</v>
      </c>
      <c r="C759" s="232" t="s">
        <v>716</v>
      </c>
      <c r="D759" s="232">
        <v>99100</v>
      </c>
      <c r="E759" s="232" t="s">
        <v>500</v>
      </c>
      <c r="F759" s="229">
        <v>20211201</v>
      </c>
      <c r="G759" s="229">
        <v>20220531</v>
      </c>
      <c r="H759" s="232">
        <v>1</v>
      </c>
      <c r="I759" s="232" t="s">
        <v>33</v>
      </c>
      <c r="J759" s="229" t="s">
        <v>656</v>
      </c>
      <c r="K759" s="232" t="s">
        <v>10</v>
      </c>
      <c r="L759" s="232" t="s">
        <v>445</v>
      </c>
      <c r="M759" s="234" t="s">
        <v>128</v>
      </c>
      <c r="N759" s="232" t="s">
        <v>23</v>
      </c>
      <c r="O759" s="232" t="s">
        <v>23</v>
      </c>
      <c r="P759" s="232" t="s">
        <v>23</v>
      </c>
      <c r="Q759" s="232" t="s">
        <v>23</v>
      </c>
      <c r="R759" s="232" t="s">
        <v>23</v>
      </c>
      <c r="S759" s="232" t="s">
        <v>23</v>
      </c>
      <c r="T759" s="229" t="s">
        <v>23</v>
      </c>
      <c r="U759" s="232">
        <v>0</v>
      </c>
      <c r="V759" s="232">
        <v>0</v>
      </c>
      <c r="W759" s="229" t="s">
        <v>469</v>
      </c>
      <c r="X759" s="80" t="s">
        <v>450</v>
      </c>
      <c r="Y759" s="232" t="s">
        <v>1</v>
      </c>
    </row>
    <row r="760" spans="1:25">
      <c r="A760" s="232">
        <f t="shared" si="11"/>
        <v>757</v>
      </c>
      <c r="B760" s="232">
        <v>1</v>
      </c>
      <c r="C760" s="232" t="s">
        <v>716</v>
      </c>
      <c r="D760" s="232">
        <v>79101</v>
      </c>
      <c r="E760" s="232" t="s">
        <v>499</v>
      </c>
      <c r="F760" s="229" t="s">
        <v>468</v>
      </c>
      <c r="G760" s="229">
        <v>20211130</v>
      </c>
      <c r="H760" s="232">
        <v>1</v>
      </c>
      <c r="I760" s="232" t="s">
        <v>33</v>
      </c>
      <c r="J760" s="229" t="s">
        <v>656</v>
      </c>
      <c r="K760" s="232" t="s">
        <v>10</v>
      </c>
      <c r="L760" s="232" t="s">
        <v>445</v>
      </c>
      <c r="M760" s="234" t="s">
        <v>128</v>
      </c>
      <c r="N760" s="232" t="s">
        <v>23</v>
      </c>
      <c r="O760" s="232" t="s">
        <v>23</v>
      </c>
      <c r="P760" s="232" t="s">
        <v>23</v>
      </c>
      <c r="Q760" s="232" t="s">
        <v>23</v>
      </c>
      <c r="R760" s="232" t="s">
        <v>23</v>
      </c>
      <c r="S760" s="232" t="s">
        <v>23</v>
      </c>
      <c r="T760" s="229" t="s">
        <v>23</v>
      </c>
      <c r="U760" s="232">
        <v>0</v>
      </c>
      <c r="V760" s="232">
        <v>0</v>
      </c>
      <c r="W760" s="229" t="s">
        <v>469</v>
      </c>
      <c r="X760" s="80" t="s">
        <v>20</v>
      </c>
      <c r="Y760" s="232" t="s">
        <v>1</v>
      </c>
    </row>
    <row r="761" spans="1:25">
      <c r="A761" s="232">
        <f t="shared" si="11"/>
        <v>758</v>
      </c>
      <c r="B761" s="232">
        <v>1</v>
      </c>
      <c r="C761" s="232" t="s">
        <v>716</v>
      </c>
      <c r="D761" s="232">
        <v>79101</v>
      </c>
      <c r="E761" s="232" t="s">
        <v>500</v>
      </c>
      <c r="F761" s="229">
        <v>20211201</v>
      </c>
      <c r="G761" s="229">
        <v>20220531</v>
      </c>
      <c r="H761" s="232">
        <v>1</v>
      </c>
      <c r="I761" s="232" t="s">
        <v>33</v>
      </c>
      <c r="J761" s="229" t="s">
        <v>656</v>
      </c>
      <c r="K761" s="232" t="s">
        <v>10</v>
      </c>
      <c r="L761" s="232" t="s">
        <v>445</v>
      </c>
      <c r="M761" s="234" t="s">
        <v>128</v>
      </c>
      <c r="N761" s="232" t="s">
        <v>23</v>
      </c>
      <c r="O761" s="232" t="s">
        <v>23</v>
      </c>
      <c r="P761" s="232" t="s">
        <v>23</v>
      </c>
      <c r="Q761" s="232" t="s">
        <v>23</v>
      </c>
      <c r="R761" s="232" t="s">
        <v>23</v>
      </c>
      <c r="S761" s="232" t="s">
        <v>23</v>
      </c>
      <c r="T761" s="229" t="s">
        <v>23</v>
      </c>
      <c r="U761" s="232">
        <v>0</v>
      </c>
      <c r="V761" s="232">
        <v>0</v>
      </c>
      <c r="W761" s="229" t="s">
        <v>469</v>
      </c>
      <c r="X761" s="80" t="s">
        <v>20</v>
      </c>
      <c r="Y761" s="232" t="s">
        <v>1</v>
      </c>
    </row>
    <row r="762" spans="1:25">
      <c r="A762" s="232">
        <f t="shared" si="11"/>
        <v>759</v>
      </c>
      <c r="B762" s="232">
        <v>11</v>
      </c>
      <c r="C762" s="232" t="s">
        <v>716</v>
      </c>
      <c r="D762" s="232">
        <v>79101</v>
      </c>
      <c r="E762" s="232" t="s">
        <v>499</v>
      </c>
      <c r="F762" s="229" t="s">
        <v>468</v>
      </c>
      <c r="G762" s="229">
        <v>20211130</v>
      </c>
      <c r="H762" s="232">
        <v>1</v>
      </c>
      <c r="I762" s="232" t="s">
        <v>33</v>
      </c>
      <c r="J762" s="229" t="s">
        <v>656</v>
      </c>
      <c r="K762" s="232" t="s">
        <v>10</v>
      </c>
      <c r="L762" s="232" t="s">
        <v>445</v>
      </c>
      <c r="M762" s="234" t="s">
        <v>128</v>
      </c>
      <c r="N762" s="232" t="s">
        <v>23</v>
      </c>
      <c r="O762" s="232" t="s">
        <v>23</v>
      </c>
      <c r="P762" s="232" t="s">
        <v>23</v>
      </c>
      <c r="Q762" s="232" t="s">
        <v>23</v>
      </c>
      <c r="R762" s="232" t="s">
        <v>23</v>
      </c>
      <c r="S762" s="232" t="s">
        <v>23</v>
      </c>
      <c r="T762" s="229" t="s">
        <v>23</v>
      </c>
      <c r="U762" s="232">
        <v>0</v>
      </c>
      <c r="V762" s="232">
        <v>0</v>
      </c>
      <c r="W762" s="229" t="s">
        <v>469</v>
      </c>
      <c r="X762" s="80" t="s">
        <v>450</v>
      </c>
      <c r="Y762" s="232" t="s">
        <v>1</v>
      </c>
    </row>
    <row r="763" spans="1:25">
      <c r="A763" s="232">
        <f t="shared" si="11"/>
        <v>760</v>
      </c>
      <c r="B763" s="232">
        <v>11</v>
      </c>
      <c r="C763" s="232" t="s">
        <v>716</v>
      </c>
      <c r="D763" s="232">
        <v>79101</v>
      </c>
      <c r="E763" s="232" t="s">
        <v>500</v>
      </c>
      <c r="F763" s="229">
        <v>20211201</v>
      </c>
      <c r="G763" s="229">
        <v>20220531</v>
      </c>
      <c r="H763" s="232">
        <v>1</v>
      </c>
      <c r="I763" s="232" t="s">
        <v>33</v>
      </c>
      <c r="J763" s="229" t="s">
        <v>656</v>
      </c>
      <c r="K763" s="232" t="s">
        <v>10</v>
      </c>
      <c r="L763" s="232" t="s">
        <v>445</v>
      </c>
      <c r="M763" s="234" t="s">
        <v>128</v>
      </c>
      <c r="N763" s="232" t="s">
        <v>23</v>
      </c>
      <c r="O763" s="232" t="s">
        <v>23</v>
      </c>
      <c r="P763" s="232" t="s">
        <v>23</v>
      </c>
      <c r="Q763" s="232" t="s">
        <v>23</v>
      </c>
      <c r="R763" s="232" t="s">
        <v>23</v>
      </c>
      <c r="S763" s="232" t="s">
        <v>23</v>
      </c>
      <c r="T763" s="229" t="s">
        <v>23</v>
      </c>
      <c r="U763" s="232">
        <v>0</v>
      </c>
      <c r="V763" s="232">
        <v>0</v>
      </c>
      <c r="W763" s="229" t="s">
        <v>469</v>
      </c>
      <c r="X763" s="80" t="s">
        <v>450</v>
      </c>
      <c r="Y763" s="232" t="s">
        <v>1</v>
      </c>
    </row>
    <row r="764" spans="1:25">
      <c r="A764" s="232">
        <f t="shared" si="11"/>
        <v>761</v>
      </c>
      <c r="B764" s="232">
        <v>1</v>
      </c>
      <c r="C764" s="232" t="s">
        <v>716</v>
      </c>
      <c r="D764" s="232">
        <v>11609</v>
      </c>
      <c r="E764" s="232" t="s">
        <v>499</v>
      </c>
      <c r="F764" s="229" t="s">
        <v>468</v>
      </c>
      <c r="G764" s="229">
        <v>20211130</v>
      </c>
      <c r="H764" s="232">
        <v>1</v>
      </c>
      <c r="I764" s="232" t="s">
        <v>33</v>
      </c>
      <c r="J764" s="229" t="s">
        <v>656</v>
      </c>
      <c r="K764" s="232" t="s">
        <v>10</v>
      </c>
      <c r="L764" s="232" t="s">
        <v>445</v>
      </c>
      <c r="M764" s="234" t="s">
        <v>128</v>
      </c>
      <c r="N764" s="232" t="s">
        <v>23</v>
      </c>
      <c r="O764" s="232" t="s">
        <v>23</v>
      </c>
      <c r="P764" s="232" t="s">
        <v>23</v>
      </c>
      <c r="Q764" s="232" t="s">
        <v>23</v>
      </c>
      <c r="R764" s="232" t="s">
        <v>23</v>
      </c>
      <c r="S764" s="232" t="s">
        <v>23</v>
      </c>
      <c r="T764" s="229" t="s">
        <v>23</v>
      </c>
      <c r="U764" s="232">
        <v>0</v>
      </c>
      <c r="V764" s="232">
        <v>0</v>
      </c>
      <c r="W764" s="229" t="s">
        <v>469</v>
      </c>
      <c r="X764" s="80" t="s">
        <v>20</v>
      </c>
      <c r="Y764" s="232" t="s">
        <v>1</v>
      </c>
    </row>
    <row r="765" spans="1:25">
      <c r="A765" s="232">
        <f t="shared" si="11"/>
        <v>762</v>
      </c>
      <c r="B765" s="232">
        <v>1</v>
      </c>
      <c r="C765" s="232" t="s">
        <v>716</v>
      </c>
      <c r="D765" s="232">
        <v>11609</v>
      </c>
      <c r="E765" s="232" t="s">
        <v>500</v>
      </c>
      <c r="F765" s="229">
        <v>20211201</v>
      </c>
      <c r="G765" s="229">
        <v>20220531</v>
      </c>
      <c r="H765" s="232">
        <v>1</v>
      </c>
      <c r="I765" s="232" t="s">
        <v>33</v>
      </c>
      <c r="J765" s="229" t="s">
        <v>656</v>
      </c>
      <c r="K765" s="232" t="s">
        <v>10</v>
      </c>
      <c r="L765" s="232" t="s">
        <v>445</v>
      </c>
      <c r="M765" s="234" t="s">
        <v>128</v>
      </c>
      <c r="N765" s="232" t="s">
        <v>23</v>
      </c>
      <c r="O765" s="232" t="s">
        <v>23</v>
      </c>
      <c r="P765" s="232" t="s">
        <v>23</v>
      </c>
      <c r="Q765" s="232" t="s">
        <v>23</v>
      </c>
      <c r="R765" s="232" t="s">
        <v>23</v>
      </c>
      <c r="S765" s="232" t="s">
        <v>23</v>
      </c>
      <c r="T765" s="229" t="s">
        <v>23</v>
      </c>
      <c r="U765" s="232">
        <v>0</v>
      </c>
      <c r="V765" s="232">
        <v>0</v>
      </c>
      <c r="W765" s="229" t="s">
        <v>469</v>
      </c>
      <c r="X765" s="80" t="s">
        <v>20</v>
      </c>
      <c r="Y765" s="232" t="s">
        <v>1</v>
      </c>
    </row>
    <row r="766" spans="1:25">
      <c r="A766" s="232">
        <f t="shared" si="11"/>
        <v>763</v>
      </c>
      <c r="B766" s="232">
        <v>11</v>
      </c>
      <c r="C766" s="232" t="s">
        <v>716</v>
      </c>
      <c r="D766" s="232">
        <v>11609</v>
      </c>
      <c r="E766" s="232" t="s">
        <v>499</v>
      </c>
      <c r="F766" s="229" t="s">
        <v>468</v>
      </c>
      <c r="G766" s="229">
        <v>20211130</v>
      </c>
      <c r="H766" s="232">
        <v>1</v>
      </c>
      <c r="I766" s="232" t="s">
        <v>33</v>
      </c>
      <c r="J766" s="229" t="s">
        <v>656</v>
      </c>
      <c r="K766" s="232" t="s">
        <v>10</v>
      </c>
      <c r="L766" s="232" t="s">
        <v>445</v>
      </c>
      <c r="M766" s="234" t="s">
        <v>128</v>
      </c>
      <c r="N766" s="232" t="s">
        <v>23</v>
      </c>
      <c r="O766" s="232" t="s">
        <v>23</v>
      </c>
      <c r="P766" s="232" t="s">
        <v>23</v>
      </c>
      <c r="Q766" s="232" t="s">
        <v>23</v>
      </c>
      <c r="R766" s="232" t="s">
        <v>23</v>
      </c>
      <c r="S766" s="232" t="s">
        <v>23</v>
      </c>
      <c r="T766" s="229" t="s">
        <v>23</v>
      </c>
      <c r="U766" s="232">
        <v>0</v>
      </c>
      <c r="V766" s="232">
        <v>0</v>
      </c>
      <c r="W766" s="229" t="s">
        <v>469</v>
      </c>
      <c r="X766" s="80" t="s">
        <v>450</v>
      </c>
      <c r="Y766" s="232" t="s">
        <v>1</v>
      </c>
    </row>
    <row r="767" spans="1:25">
      <c r="A767" s="232">
        <f t="shared" si="11"/>
        <v>764</v>
      </c>
      <c r="B767" s="232">
        <v>11</v>
      </c>
      <c r="C767" s="232" t="s">
        <v>716</v>
      </c>
      <c r="D767" s="232">
        <v>11609</v>
      </c>
      <c r="E767" s="232" t="s">
        <v>500</v>
      </c>
      <c r="F767" s="229">
        <v>20211201</v>
      </c>
      <c r="G767" s="229">
        <v>20220531</v>
      </c>
      <c r="H767" s="232">
        <v>1</v>
      </c>
      <c r="I767" s="232" t="s">
        <v>33</v>
      </c>
      <c r="J767" s="229" t="s">
        <v>656</v>
      </c>
      <c r="K767" s="232" t="s">
        <v>10</v>
      </c>
      <c r="L767" s="232" t="s">
        <v>445</v>
      </c>
      <c r="M767" s="234" t="s">
        <v>128</v>
      </c>
      <c r="N767" s="232" t="s">
        <v>23</v>
      </c>
      <c r="O767" s="232" t="s">
        <v>23</v>
      </c>
      <c r="P767" s="232" t="s">
        <v>23</v>
      </c>
      <c r="Q767" s="232" t="s">
        <v>23</v>
      </c>
      <c r="R767" s="232" t="s">
        <v>23</v>
      </c>
      <c r="S767" s="232" t="s">
        <v>23</v>
      </c>
      <c r="T767" s="229" t="s">
        <v>23</v>
      </c>
      <c r="U767" s="232">
        <v>0</v>
      </c>
      <c r="V767" s="232">
        <v>0</v>
      </c>
      <c r="W767" s="229" t="s">
        <v>469</v>
      </c>
      <c r="X767" s="80" t="s">
        <v>450</v>
      </c>
      <c r="Y767" s="232" t="s">
        <v>1</v>
      </c>
    </row>
    <row r="768" spans="1:25">
      <c r="A768" s="232">
        <f t="shared" si="11"/>
        <v>765</v>
      </c>
      <c r="B768" s="232">
        <v>1</v>
      </c>
      <c r="C768" s="232" t="s">
        <v>716</v>
      </c>
      <c r="D768" s="232">
        <v>21609</v>
      </c>
      <c r="E768" s="232" t="s">
        <v>499</v>
      </c>
      <c r="F768" s="229" t="s">
        <v>468</v>
      </c>
      <c r="G768" s="229">
        <v>20211130</v>
      </c>
      <c r="H768" s="232">
        <v>1</v>
      </c>
      <c r="I768" s="232" t="s">
        <v>33</v>
      </c>
      <c r="J768" s="229" t="s">
        <v>656</v>
      </c>
      <c r="K768" s="232" t="s">
        <v>10</v>
      </c>
      <c r="L768" s="232" t="s">
        <v>445</v>
      </c>
      <c r="M768" s="234" t="s">
        <v>128</v>
      </c>
      <c r="N768" s="232" t="s">
        <v>23</v>
      </c>
      <c r="O768" s="232" t="s">
        <v>23</v>
      </c>
      <c r="P768" s="232" t="s">
        <v>23</v>
      </c>
      <c r="Q768" s="232" t="s">
        <v>23</v>
      </c>
      <c r="R768" s="232" t="s">
        <v>23</v>
      </c>
      <c r="S768" s="232" t="s">
        <v>23</v>
      </c>
      <c r="T768" s="229" t="s">
        <v>23</v>
      </c>
      <c r="U768" s="232">
        <v>0</v>
      </c>
      <c r="V768" s="232">
        <v>0</v>
      </c>
      <c r="W768" s="229" t="s">
        <v>469</v>
      </c>
      <c r="X768" s="80" t="s">
        <v>20</v>
      </c>
      <c r="Y768" s="232" t="s">
        <v>1</v>
      </c>
    </row>
    <row r="769" spans="1:25">
      <c r="A769" s="232">
        <f t="shared" si="11"/>
        <v>766</v>
      </c>
      <c r="B769" s="232">
        <v>1</v>
      </c>
      <c r="C769" s="232" t="s">
        <v>716</v>
      </c>
      <c r="D769" s="232">
        <v>21609</v>
      </c>
      <c r="E769" s="232" t="s">
        <v>500</v>
      </c>
      <c r="F769" s="229">
        <v>20211201</v>
      </c>
      <c r="G769" s="229">
        <v>20220531</v>
      </c>
      <c r="H769" s="232">
        <v>1</v>
      </c>
      <c r="I769" s="232" t="s">
        <v>33</v>
      </c>
      <c r="J769" s="229" t="s">
        <v>656</v>
      </c>
      <c r="K769" s="232" t="s">
        <v>10</v>
      </c>
      <c r="L769" s="232" t="s">
        <v>445</v>
      </c>
      <c r="M769" s="234" t="s">
        <v>128</v>
      </c>
      <c r="N769" s="232" t="s">
        <v>23</v>
      </c>
      <c r="O769" s="232" t="s">
        <v>23</v>
      </c>
      <c r="P769" s="232" t="s">
        <v>23</v>
      </c>
      <c r="Q769" s="232" t="s">
        <v>23</v>
      </c>
      <c r="R769" s="232" t="s">
        <v>23</v>
      </c>
      <c r="S769" s="232" t="s">
        <v>23</v>
      </c>
      <c r="T769" s="229" t="s">
        <v>23</v>
      </c>
      <c r="U769" s="232">
        <v>0</v>
      </c>
      <c r="V769" s="232">
        <v>0</v>
      </c>
      <c r="W769" s="229" t="s">
        <v>469</v>
      </c>
      <c r="X769" s="80" t="s">
        <v>20</v>
      </c>
      <c r="Y769" s="232" t="s">
        <v>1</v>
      </c>
    </row>
    <row r="770" spans="1:25">
      <c r="A770" s="232">
        <f t="shared" si="11"/>
        <v>767</v>
      </c>
      <c r="B770" s="232">
        <v>11</v>
      </c>
      <c r="C770" s="232" t="s">
        <v>716</v>
      </c>
      <c r="D770" s="232">
        <v>21609</v>
      </c>
      <c r="E770" s="232" t="s">
        <v>499</v>
      </c>
      <c r="F770" s="229" t="s">
        <v>468</v>
      </c>
      <c r="G770" s="229">
        <v>20211130</v>
      </c>
      <c r="H770" s="232">
        <v>1</v>
      </c>
      <c r="I770" s="232" t="s">
        <v>33</v>
      </c>
      <c r="J770" s="229" t="s">
        <v>656</v>
      </c>
      <c r="K770" s="232" t="s">
        <v>10</v>
      </c>
      <c r="L770" s="232" t="s">
        <v>445</v>
      </c>
      <c r="M770" s="234" t="s">
        <v>128</v>
      </c>
      <c r="N770" s="232" t="s">
        <v>23</v>
      </c>
      <c r="O770" s="232" t="s">
        <v>23</v>
      </c>
      <c r="P770" s="232" t="s">
        <v>23</v>
      </c>
      <c r="Q770" s="232" t="s">
        <v>23</v>
      </c>
      <c r="R770" s="232" t="s">
        <v>23</v>
      </c>
      <c r="S770" s="232" t="s">
        <v>23</v>
      </c>
      <c r="T770" s="229" t="s">
        <v>23</v>
      </c>
      <c r="U770" s="232">
        <v>0</v>
      </c>
      <c r="V770" s="232">
        <v>0</v>
      </c>
      <c r="W770" s="229" t="s">
        <v>469</v>
      </c>
      <c r="X770" s="80" t="s">
        <v>450</v>
      </c>
      <c r="Y770" s="232" t="s">
        <v>1</v>
      </c>
    </row>
    <row r="771" spans="1:25">
      <c r="A771" s="232">
        <f t="shared" si="11"/>
        <v>768</v>
      </c>
      <c r="B771" s="232">
        <v>11</v>
      </c>
      <c r="C771" s="232" t="s">
        <v>716</v>
      </c>
      <c r="D771" s="232">
        <v>21609</v>
      </c>
      <c r="E771" s="232" t="s">
        <v>500</v>
      </c>
      <c r="F771" s="229">
        <v>20211201</v>
      </c>
      <c r="G771" s="229">
        <v>20220531</v>
      </c>
      <c r="H771" s="232">
        <v>1</v>
      </c>
      <c r="I771" s="232" t="s">
        <v>33</v>
      </c>
      <c r="J771" s="229" t="s">
        <v>656</v>
      </c>
      <c r="K771" s="232" t="s">
        <v>10</v>
      </c>
      <c r="L771" s="232" t="s">
        <v>445</v>
      </c>
      <c r="M771" s="234" t="s">
        <v>128</v>
      </c>
      <c r="N771" s="232" t="s">
        <v>23</v>
      </c>
      <c r="O771" s="232" t="s">
        <v>23</v>
      </c>
      <c r="P771" s="232" t="s">
        <v>23</v>
      </c>
      <c r="Q771" s="232" t="s">
        <v>23</v>
      </c>
      <c r="R771" s="232" t="s">
        <v>23</v>
      </c>
      <c r="S771" s="232" t="s">
        <v>23</v>
      </c>
      <c r="T771" s="229" t="s">
        <v>23</v>
      </c>
      <c r="U771" s="232">
        <v>0</v>
      </c>
      <c r="V771" s="232">
        <v>0</v>
      </c>
      <c r="W771" s="229" t="s">
        <v>469</v>
      </c>
      <c r="X771" s="80" t="s">
        <v>450</v>
      </c>
      <c r="Y771" s="232" t="s">
        <v>1</v>
      </c>
    </row>
    <row r="772" spans="1:25">
      <c r="A772" s="232">
        <f t="shared" si="11"/>
        <v>769</v>
      </c>
      <c r="B772" s="232">
        <v>1</v>
      </c>
      <c r="C772" s="232" t="s">
        <v>716</v>
      </c>
      <c r="D772" s="232">
        <v>99100</v>
      </c>
      <c r="E772" s="232" t="s">
        <v>499</v>
      </c>
      <c r="F772" s="229" t="s">
        <v>468</v>
      </c>
      <c r="G772" s="229">
        <v>20211130</v>
      </c>
      <c r="H772" s="232">
        <v>1</v>
      </c>
      <c r="I772" s="232" t="s">
        <v>33</v>
      </c>
      <c r="J772" s="229" t="s">
        <v>656</v>
      </c>
      <c r="K772" s="232" t="s">
        <v>10</v>
      </c>
      <c r="L772" s="232" t="s">
        <v>445</v>
      </c>
      <c r="M772" s="234" t="s">
        <v>129</v>
      </c>
      <c r="N772" s="232" t="s">
        <v>23</v>
      </c>
      <c r="O772" s="232" t="s">
        <v>23</v>
      </c>
      <c r="P772" s="232" t="s">
        <v>23</v>
      </c>
      <c r="Q772" s="232" t="s">
        <v>23</v>
      </c>
      <c r="R772" s="232" t="s">
        <v>23</v>
      </c>
      <c r="S772" s="232" t="s">
        <v>23</v>
      </c>
      <c r="T772" s="229" t="s">
        <v>23</v>
      </c>
      <c r="U772" s="232">
        <v>0</v>
      </c>
      <c r="V772" s="232">
        <v>0</v>
      </c>
      <c r="W772" s="229" t="s">
        <v>469</v>
      </c>
      <c r="X772" s="80" t="s">
        <v>20</v>
      </c>
      <c r="Y772" s="232" t="s">
        <v>1</v>
      </c>
    </row>
    <row r="773" spans="1:25">
      <c r="A773" s="232">
        <f t="shared" si="11"/>
        <v>770</v>
      </c>
      <c r="B773" s="232">
        <v>1</v>
      </c>
      <c r="C773" s="232" t="s">
        <v>716</v>
      </c>
      <c r="D773" s="232">
        <v>99100</v>
      </c>
      <c r="E773" s="232" t="s">
        <v>500</v>
      </c>
      <c r="F773" s="229">
        <v>20211201</v>
      </c>
      <c r="G773" s="229">
        <v>20220531</v>
      </c>
      <c r="H773" s="232">
        <v>1</v>
      </c>
      <c r="I773" s="232" t="s">
        <v>33</v>
      </c>
      <c r="J773" s="229" t="s">
        <v>656</v>
      </c>
      <c r="K773" s="232" t="s">
        <v>10</v>
      </c>
      <c r="L773" s="232" t="s">
        <v>445</v>
      </c>
      <c r="M773" s="234" t="s">
        <v>129</v>
      </c>
      <c r="N773" s="232" t="s">
        <v>23</v>
      </c>
      <c r="O773" s="232" t="s">
        <v>23</v>
      </c>
      <c r="P773" s="232" t="s">
        <v>23</v>
      </c>
      <c r="Q773" s="232" t="s">
        <v>23</v>
      </c>
      <c r="R773" s="232" t="s">
        <v>23</v>
      </c>
      <c r="S773" s="232" t="s">
        <v>23</v>
      </c>
      <c r="T773" s="229" t="s">
        <v>23</v>
      </c>
      <c r="U773" s="232">
        <v>0</v>
      </c>
      <c r="V773" s="232">
        <v>0</v>
      </c>
      <c r="W773" s="229" t="s">
        <v>469</v>
      </c>
      <c r="X773" s="80" t="s">
        <v>20</v>
      </c>
      <c r="Y773" s="232" t="s">
        <v>1</v>
      </c>
    </row>
    <row r="774" spans="1:25">
      <c r="A774" s="232">
        <f t="shared" ref="A774:A837" si="12">A773+1</f>
        <v>771</v>
      </c>
      <c r="B774" s="232">
        <v>11</v>
      </c>
      <c r="C774" s="232" t="s">
        <v>716</v>
      </c>
      <c r="D774" s="232">
        <v>99100</v>
      </c>
      <c r="E774" s="232" t="s">
        <v>499</v>
      </c>
      <c r="F774" s="229" t="s">
        <v>468</v>
      </c>
      <c r="G774" s="229">
        <v>20211130</v>
      </c>
      <c r="H774" s="232">
        <v>1</v>
      </c>
      <c r="I774" s="232" t="s">
        <v>33</v>
      </c>
      <c r="J774" s="229" t="s">
        <v>656</v>
      </c>
      <c r="K774" s="232" t="s">
        <v>10</v>
      </c>
      <c r="L774" s="232" t="s">
        <v>445</v>
      </c>
      <c r="M774" s="234" t="s">
        <v>129</v>
      </c>
      <c r="N774" s="232" t="s">
        <v>23</v>
      </c>
      <c r="O774" s="232" t="s">
        <v>23</v>
      </c>
      <c r="P774" s="232" t="s">
        <v>23</v>
      </c>
      <c r="Q774" s="232" t="s">
        <v>23</v>
      </c>
      <c r="R774" s="232" t="s">
        <v>23</v>
      </c>
      <c r="S774" s="232" t="s">
        <v>23</v>
      </c>
      <c r="T774" s="229" t="s">
        <v>23</v>
      </c>
      <c r="U774" s="232">
        <v>0</v>
      </c>
      <c r="V774" s="232">
        <v>0</v>
      </c>
      <c r="W774" s="229" t="s">
        <v>469</v>
      </c>
      <c r="X774" s="80" t="s">
        <v>450</v>
      </c>
      <c r="Y774" s="232" t="s">
        <v>1</v>
      </c>
    </row>
    <row r="775" spans="1:25">
      <c r="A775" s="232">
        <f t="shared" si="12"/>
        <v>772</v>
      </c>
      <c r="B775" s="232">
        <v>11</v>
      </c>
      <c r="C775" s="232" t="s">
        <v>716</v>
      </c>
      <c r="D775" s="232">
        <v>99100</v>
      </c>
      <c r="E775" s="232" t="s">
        <v>500</v>
      </c>
      <c r="F775" s="229">
        <v>20211201</v>
      </c>
      <c r="G775" s="229">
        <v>20220531</v>
      </c>
      <c r="H775" s="232">
        <v>1</v>
      </c>
      <c r="I775" s="232" t="s">
        <v>33</v>
      </c>
      <c r="J775" s="229" t="s">
        <v>656</v>
      </c>
      <c r="K775" s="232" t="s">
        <v>10</v>
      </c>
      <c r="L775" s="232" t="s">
        <v>445</v>
      </c>
      <c r="M775" s="234" t="s">
        <v>129</v>
      </c>
      <c r="N775" s="232" t="s">
        <v>23</v>
      </c>
      <c r="O775" s="232" t="s">
        <v>23</v>
      </c>
      <c r="P775" s="232" t="s">
        <v>23</v>
      </c>
      <c r="Q775" s="232" t="s">
        <v>23</v>
      </c>
      <c r="R775" s="232" t="s">
        <v>23</v>
      </c>
      <c r="S775" s="232" t="s">
        <v>23</v>
      </c>
      <c r="T775" s="229" t="s">
        <v>23</v>
      </c>
      <c r="U775" s="232">
        <v>0</v>
      </c>
      <c r="V775" s="232">
        <v>0</v>
      </c>
      <c r="W775" s="229" t="s">
        <v>469</v>
      </c>
      <c r="X775" s="80" t="s">
        <v>450</v>
      </c>
      <c r="Y775" s="232" t="s">
        <v>1</v>
      </c>
    </row>
    <row r="776" spans="1:25">
      <c r="A776" s="232">
        <f t="shared" si="12"/>
        <v>773</v>
      </c>
      <c r="B776" s="232">
        <v>1</v>
      </c>
      <c r="C776" s="232" t="s">
        <v>716</v>
      </c>
      <c r="D776" s="232">
        <v>79101</v>
      </c>
      <c r="E776" s="232" t="s">
        <v>499</v>
      </c>
      <c r="F776" s="229" t="s">
        <v>468</v>
      </c>
      <c r="G776" s="229">
        <v>20211130</v>
      </c>
      <c r="H776" s="232">
        <v>1</v>
      </c>
      <c r="I776" s="232" t="s">
        <v>33</v>
      </c>
      <c r="J776" s="229" t="s">
        <v>656</v>
      </c>
      <c r="K776" s="232" t="s">
        <v>10</v>
      </c>
      <c r="L776" s="232" t="s">
        <v>445</v>
      </c>
      <c r="M776" s="234" t="s">
        <v>129</v>
      </c>
      <c r="N776" s="232" t="s">
        <v>23</v>
      </c>
      <c r="O776" s="232" t="s">
        <v>23</v>
      </c>
      <c r="P776" s="232" t="s">
        <v>23</v>
      </c>
      <c r="Q776" s="232" t="s">
        <v>23</v>
      </c>
      <c r="R776" s="232" t="s">
        <v>23</v>
      </c>
      <c r="S776" s="232" t="s">
        <v>23</v>
      </c>
      <c r="T776" s="229" t="s">
        <v>23</v>
      </c>
      <c r="U776" s="232">
        <v>0</v>
      </c>
      <c r="V776" s="232">
        <v>0</v>
      </c>
      <c r="W776" s="229" t="s">
        <v>469</v>
      </c>
      <c r="X776" s="80" t="s">
        <v>20</v>
      </c>
      <c r="Y776" s="232" t="s">
        <v>1</v>
      </c>
    </row>
    <row r="777" spans="1:25">
      <c r="A777" s="232">
        <f t="shared" si="12"/>
        <v>774</v>
      </c>
      <c r="B777" s="232">
        <v>1</v>
      </c>
      <c r="C777" s="232" t="s">
        <v>716</v>
      </c>
      <c r="D777" s="232">
        <v>79101</v>
      </c>
      <c r="E777" s="232" t="s">
        <v>500</v>
      </c>
      <c r="F777" s="229">
        <v>20211201</v>
      </c>
      <c r="G777" s="229">
        <v>20220531</v>
      </c>
      <c r="H777" s="232">
        <v>1</v>
      </c>
      <c r="I777" s="232" t="s">
        <v>33</v>
      </c>
      <c r="J777" s="229" t="s">
        <v>656</v>
      </c>
      <c r="K777" s="232" t="s">
        <v>10</v>
      </c>
      <c r="L777" s="232" t="s">
        <v>445</v>
      </c>
      <c r="M777" s="234" t="s">
        <v>129</v>
      </c>
      <c r="N777" s="232" t="s">
        <v>23</v>
      </c>
      <c r="O777" s="232" t="s">
        <v>23</v>
      </c>
      <c r="P777" s="232" t="s">
        <v>23</v>
      </c>
      <c r="Q777" s="232" t="s">
        <v>23</v>
      </c>
      <c r="R777" s="232" t="s">
        <v>23</v>
      </c>
      <c r="S777" s="232" t="s">
        <v>23</v>
      </c>
      <c r="T777" s="229" t="s">
        <v>23</v>
      </c>
      <c r="U777" s="232">
        <v>0</v>
      </c>
      <c r="V777" s="232">
        <v>0</v>
      </c>
      <c r="W777" s="229" t="s">
        <v>469</v>
      </c>
      <c r="X777" s="80" t="s">
        <v>20</v>
      </c>
      <c r="Y777" s="232" t="s">
        <v>1</v>
      </c>
    </row>
    <row r="778" spans="1:25">
      <c r="A778" s="232">
        <f t="shared" si="12"/>
        <v>775</v>
      </c>
      <c r="B778" s="232">
        <v>11</v>
      </c>
      <c r="C778" s="232" t="s">
        <v>716</v>
      </c>
      <c r="D778" s="232">
        <v>79101</v>
      </c>
      <c r="E778" s="232" t="s">
        <v>499</v>
      </c>
      <c r="F778" s="229" t="s">
        <v>468</v>
      </c>
      <c r="G778" s="229">
        <v>20211130</v>
      </c>
      <c r="H778" s="232">
        <v>1</v>
      </c>
      <c r="I778" s="232" t="s">
        <v>33</v>
      </c>
      <c r="J778" s="229" t="s">
        <v>656</v>
      </c>
      <c r="K778" s="232" t="s">
        <v>10</v>
      </c>
      <c r="L778" s="232" t="s">
        <v>445</v>
      </c>
      <c r="M778" s="234" t="s">
        <v>129</v>
      </c>
      <c r="N778" s="232" t="s">
        <v>23</v>
      </c>
      <c r="O778" s="232" t="s">
        <v>23</v>
      </c>
      <c r="P778" s="232" t="s">
        <v>23</v>
      </c>
      <c r="Q778" s="232" t="s">
        <v>23</v>
      </c>
      <c r="R778" s="232" t="s">
        <v>23</v>
      </c>
      <c r="S778" s="232" t="s">
        <v>23</v>
      </c>
      <c r="T778" s="229" t="s">
        <v>23</v>
      </c>
      <c r="U778" s="232">
        <v>0</v>
      </c>
      <c r="V778" s="232">
        <v>0</v>
      </c>
      <c r="W778" s="229" t="s">
        <v>469</v>
      </c>
      <c r="X778" s="80" t="s">
        <v>450</v>
      </c>
      <c r="Y778" s="232" t="s">
        <v>1</v>
      </c>
    </row>
    <row r="779" spans="1:25">
      <c r="A779" s="232">
        <f t="shared" si="12"/>
        <v>776</v>
      </c>
      <c r="B779" s="232">
        <v>11</v>
      </c>
      <c r="C779" s="232" t="s">
        <v>716</v>
      </c>
      <c r="D779" s="232">
        <v>79101</v>
      </c>
      <c r="E779" s="232" t="s">
        <v>500</v>
      </c>
      <c r="F779" s="229">
        <v>20211201</v>
      </c>
      <c r="G779" s="229">
        <v>20220531</v>
      </c>
      <c r="H779" s="232">
        <v>1</v>
      </c>
      <c r="I779" s="232" t="s">
        <v>33</v>
      </c>
      <c r="J779" s="229" t="s">
        <v>656</v>
      </c>
      <c r="K779" s="232" t="s">
        <v>10</v>
      </c>
      <c r="L779" s="232" t="s">
        <v>445</v>
      </c>
      <c r="M779" s="234" t="s">
        <v>129</v>
      </c>
      <c r="N779" s="232" t="s">
        <v>23</v>
      </c>
      <c r="O779" s="232" t="s">
        <v>23</v>
      </c>
      <c r="P779" s="232" t="s">
        <v>23</v>
      </c>
      <c r="Q779" s="232" t="s">
        <v>23</v>
      </c>
      <c r="R779" s="232" t="s">
        <v>23</v>
      </c>
      <c r="S779" s="232" t="s">
        <v>23</v>
      </c>
      <c r="T779" s="229" t="s">
        <v>23</v>
      </c>
      <c r="U779" s="232">
        <v>0</v>
      </c>
      <c r="V779" s="232">
        <v>0</v>
      </c>
      <c r="W779" s="229" t="s">
        <v>469</v>
      </c>
      <c r="X779" s="80" t="s">
        <v>450</v>
      </c>
      <c r="Y779" s="232" t="s">
        <v>1</v>
      </c>
    </row>
    <row r="780" spans="1:25">
      <c r="A780" s="232">
        <f t="shared" si="12"/>
        <v>777</v>
      </c>
      <c r="B780" s="232">
        <v>1</v>
      </c>
      <c r="C780" s="232" t="s">
        <v>716</v>
      </c>
      <c r="D780" s="232">
        <v>11609</v>
      </c>
      <c r="E780" s="232" t="s">
        <v>499</v>
      </c>
      <c r="F780" s="229" t="s">
        <v>468</v>
      </c>
      <c r="G780" s="229">
        <v>20211130</v>
      </c>
      <c r="H780" s="232">
        <v>1</v>
      </c>
      <c r="I780" s="232" t="s">
        <v>33</v>
      </c>
      <c r="J780" s="229" t="s">
        <v>656</v>
      </c>
      <c r="K780" s="232" t="s">
        <v>10</v>
      </c>
      <c r="L780" s="232" t="s">
        <v>445</v>
      </c>
      <c r="M780" s="234" t="s">
        <v>129</v>
      </c>
      <c r="N780" s="232" t="s">
        <v>23</v>
      </c>
      <c r="O780" s="232" t="s">
        <v>23</v>
      </c>
      <c r="P780" s="232" t="s">
        <v>23</v>
      </c>
      <c r="Q780" s="232" t="s">
        <v>23</v>
      </c>
      <c r="R780" s="232" t="s">
        <v>23</v>
      </c>
      <c r="S780" s="232" t="s">
        <v>23</v>
      </c>
      <c r="T780" s="229" t="s">
        <v>23</v>
      </c>
      <c r="U780" s="232">
        <v>0</v>
      </c>
      <c r="V780" s="232">
        <v>0</v>
      </c>
      <c r="W780" s="229" t="s">
        <v>469</v>
      </c>
      <c r="X780" s="80" t="s">
        <v>20</v>
      </c>
      <c r="Y780" s="232" t="s">
        <v>1</v>
      </c>
    </row>
    <row r="781" spans="1:25">
      <c r="A781" s="232">
        <f t="shared" si="12"/>
        <v>778</v>
      </c>
      <c r="B781" s="232">
        <v>1</v>
      </c>
      <c r="C781" s="232" t="s">
        <v>716</v>
      </c>
      <c r="D781" s="232">
        <v>11609</v>
      </c>
      <c r="E781" s="232" t="s">
        <v>500</v>
      </c>
      <c r="F781" s="229">
        <v>20211201</v>
      </c>
      <c r="G781" s="229">
        <v>20220531</v>
      </c>
      <c r="H781" s="232">
        <v>1</v>
      </c>
      <c r="I781" s="232" t="s">
        <v>33</v>
      </c>
      <c r="J781" s="229" t="s">
        <v>656</v>
      </c>
      <c r="K781" s="232" t="s">
        <v>10</v>
      </c>
      <c r="L781" s="232" t="s">
        <v>445</v>
      </c>
      <c r="M781" s="234" t="s">
        <v>129</v>
      </c>
      <c r="N781" s="232" t="s">
        <v>23</v>
      </c>
      <c r="O781" s="232" t="s">
        <v>23</v>
      </c>
      <c r="P781" s="232" t="s">
        <v>23</v>
      </c>
      <c r="Q781" s="232" t="s">
        <v>23</v>
      </c>
      <c r="R781" s="232" t="s">
        <v>23</v>
      </c>
      <c r="S781" s="232" t="s">
        <v>23</v>
      </c>
      <c r="T781" s="229" t="s">
        <v>23</v>
      </c>
      <c r="U781" s="232">
        <v>0</v>
      </c>
      <c r="V781" s="232">
        <v>0</v>
      </c>
      <c r="W781" s="229" t="s">
        <v>469</v>
      </c>
      <c r="X781" s="80" t="s">
        <v>20</v>
      </c>
      <c r="Y781" s="232" t="s">
        <v>1</v>
      </c>
    </row>
    <row r="782" spans="1:25">
      <c r="A782" s="232">
        <f t="shared" si="12"/>
        <v>779</v>
      </c>
      <c r="B782" s="232">
        <v>11</v>
      </c>
      <c r="C782" s="232" t="s">
        <v>716</v>
      </c>
      <c r="D782" s="232">
        <v>11609</v>
      </c>
      <c r="E782" s="232" t="s">
        <v>499</v>
      </c>
      <c r="F782" s="229" t="s">
        <v>468</v>
      </c>
      <c r="G782" s="229">
        <v>20211130</v>
      </c>
      <c r="H782" s="232">
        <v>1</v>
      </c>
      <c r="I782" s="232" t="s">
        <v>33</v>
      </c>
      <c r="J782" s="229" t="s">
        <v>656</v>
      </c>
      <c r="K782" s="232" t="s">
        <v>10</v>
      </c>
      <c r="L782" s="232" t="s">
        <v>445</v>
      </c>
      <c r="M782" s="234" t="s">
        <v>129</v>
      </c>
      <c r="N782" s="232" t="s">
        <v>23</v>
      </c>
      <c r="O782" s="232" t="s">
        <v>23</v>
      </c>
      <c r="P782" s="232" t="s">
        <v>23</v>
      </c>
      <c r="Q782" s="232" t="s">
        <v>23</v>
      </c>
      <c r="R782" s="232" t="s">
        <v>23</v>
      </c>
      <c r="S782" s="232" t="s">
        <v>23</v>
      </c>
      <c r="T782" s="229" t="s">
        <v>23</v>
      </c>
      <c r="U782" s="232">
        <v>0</v>
      </c>
      <c r="V782" s="232">
        <v>0</v>
      </c>
      <c r="W782" s="229" t="s">
        <v>469</v>
      </c>
      <c r="X782" s="80" t="s">
        <v>450</v>
      </c>
      <c r="Y782" s="232" t="s">
        <v>1</v>
      </c>
    </row>
    <row r="783" spans="1:25">
      <c r="A783" s="232">
        <f t="shared" si="12"/>
        <v>780</v>
      </c>
      <c r="B783" s="232">
        <v>11</v>
      </c>
      <c r="C783" s="232" t="s">
        <v>716</v>
      </c>
      <c r="D783" s="232">
        <v>11609</v>
      </c>
      <c r="E783" s="232" t="s">
        <v>500</v>
      </c>
      <c r="F783" s="229">
        <v>20211201</v>
      </c>
      <c r="G783" s="229">
        <v>20220531</v>
      </c>
      <c r="H783" s="232">
        <v>1</v>
      </c>
      <c r="I783" s="232" t="s">
        <v>33</v>
      </c>
      <c r="J783" s="229" t="s">
        <v>656</v>
      </c>
      <c r="K783" s="232" t="s">
        <v>10</v>
      </c>
      <c r="L783" s="232" t="s">
        <v>445</v>
      </c>
      <c r="M783" s="234" t="s">
        <v>129</v>
      </c>
      <c r="N783" s="232" t="s">
        <v>23</v>
      </c>
      <c r="O783" s="232" t="s">
        <v>23</v>
      </c>
      <c r="P783" s="232" t="s">
        <v>23</v>
      </c>
      <c r="Q783" s="232" t="s">
        <v>23</v>
      </c>
      <c r="R783" s="232" t="s">
        <v>23</v>
      </c>
      <c r="S783" s="232" t="s">
        <v>23</v>
      </c>
      <c r="T783" s="229" t="s">
        <v>23</v>
      </c>
      <c r="U783" s="232">
        <v>0</v>
      </c>
      <c r="V783" s="232">
        <v>0</v>
      </c>
      <c r="W783" s="229" t="s">
        <v>469</v>
      </c>
      <c r="X783" s="80" t="s">
        <v>450</v>
      </c>
      <c r="Y783" s="232" t="s">
        <v>1</v>
      </c>
    </row>
    <row r="784" spans="1:25">
      <c r="A784" s="232">
        <f t="shared" si="12"/>
        <v>781</v>
      </c>
      <c r="B784" s="232">
        <v>1</v>
      </c>
      <c r="C784" s="232" t="s">
        <v>716</v>
      </c>
      <c r="D784" s="232">
        <v>21609</v>
      </c>
      <c r="E784" s="232" t="s">
        <v>499</v>
      </c>
      <c r="F784" s="229" t="s">
        <v>468</v>
      </c>
      <c r="G784" s="229">
        <v>20211130</v>
      </c>
      <c r="H784" s="232">
        <v>1</v>
      </c>
      <c r="I784" s="232" t="s">
        <v>33</v>
      </c>
      <c r="J784" s="229" t="s">
        <v>656</v>
      </c>
      <c r="K784" s="232" t="s">
        <v>10</v>
      </c>
      <c r="L784" s="232" t="s">
        <v>445</v>
      </c>
      <c r="M784" s="234" t="s">
        <v>129</v>
      </c>
      <c r="N784" s="232" t="s">
        <v>23</v>
      </c>
      <c r="O784" s="232" t="s">
        <v>23</v>
      </c>
      <c r="P784" s="232" t="s">
        <v>23</v>
      </c>
      <c r="Q784" s="232" t="s">
        <v>23</v>
      </c>
      <c r="R784" s="232" t="s">
        <v>23</v>
      </c>
      <c r="S784" s="232" t="s">
        <v>23</v>
      </c>
      <c r="T784" s="229" t="s">
        <v>23</v>
      </c>
      <c r="U784" s="232">
        <v>0</v>
      </c>
      <c r="V784" s="232">
        <v>0</v>
      </c>
      <c r="W784" s="229" t="s">
        <v>469</v>
      </c>
      <c r="X784" s="80" t="s">
        <v>20</v>
      </c>
      <c r="Y784" s="232" t="s">
        <v>1</v>
      </c>
    </row>
    <row r="785" spans="1:25">
      <c r="A785" s="232">
        <f t="shared" si="12"/>
        <v>782</v>
      </c>
      <c r="B785" s="232">
        <v>1</v>
      </c>
      <c r="C785" s="232" t="s">
        <v>716</v>
      </c>
      <c r="D785" s="232">
        <v>21609</v>
      </c>
      <c r="E785" s="232" t="s">
        <v>500</v>
      </c>
      <c r="F785" s="229">
        <v>20211201</v>
      </c>
      <c r="G785" s="229">
        <v>20220531</v>
      </c>
      <c r="H785" s="232">
        <v>1</v>
      </c>
      <c r="I785" s="232" t="s">
        <v>33</v>
      </c>
      <c r="J785" s="229" t="s">
        <v>656</v>
      </c>
      <c r="K785" s="232" t="s">
        <v>10</v>
      </c>
      <c r="L785" s="232" t="s">
        <v>445</v>
      </c>
      <c r="M785" s="234" t="s">
        <v>129</v>
      </c>
      <c r="N785" s="232" t="s">
        <v>23</v>
      </c>
      <c r="O785" s="232" t="s">
        <v>23</v>
      </c>
      <c r="P785" s="232" t="s">
        <v>23</v>
      </c>
      <c r="Q785" s="232" t="s">
        <v>23</v>
      </c>
      <c r="R785" s="232" t="s">
        <v>23</v>
      </c>
      <c r="S785" s="232" t="s">
        <v>23</v>
      </c>
      <c r="T785" s="229" t="s">
        <v>23</v>
      </c>
      <c r="U785" s="232">
        <v>0</v>
      </c>
      <c r="V785" s="232">
        <v>0</v>
      </c>
      <c r="W785" s="229" t="s">
        <v>469</v>
      </c>
      <c r="X785" s="80" t="s">
        <v>20</v>
      </c>
      <c r="Y785" s="232" t="s">
        <v>1</v>
      </c>
    </row>
    <row r="786" spans="1:25">
      <c r="A786" s="232">
        <f t="shared" si="12"/>
        <v>783</v>
      </c>
      <c r="B786" s="232">
        <v>11</v>
      </c>
      <c r="C786" s="232" t="s">
        <v>716</v>
      </c>
      <c r="D786" s="232">
        <v>21609</v>
      </c>
      <c r="E786" s="232" t="s">
        <v>499</v>
      </c>
      <c r="F786" s="229" t="s">
        <v>468</v>
      </c>
      <c r="G786" s="229">
        <v>20211130</v>
      </c>
      <c r="H786" s="232">
        <v>1</v>
      </c>
      <c r="I786" s="232" t="s">
        <v>33</v>
      </c>
      <c r="J786" s="229" t="s">
        <v>656</v>
      </c>
      <c r="K786" s="232" t="s">
        <v>10</v>
      </c>
      <c r="L786" s="232" t="s">
        <v>445</v>
      </c>
      <c r="M786" s="234" t="s">
        <v>129</v>
      </c>
      <c r="N786" s="232" t="s">
        <v>23</v>
      </c>
      <c r="O786" s="232" t="s">
        <v>23</v>
      </c>
      <c r="P786" s="232" t="s">
        <v>23</v>
      </c>
      <c r="Q786" s="232" t="s">
        <v>23</v>
      </c>
      <c r="R786" s="232" t="s">
        <v>23</v>
      </c>
      <c r="S786" s="232" t="s">
        <v>23</v>
      </c>
      <c r="T786" s="229" t="s">
        <v>23</v>
      </c>
      <c r="U786" s="232">
        <v>0</v>
      </c>
      <c r="V786" s="232">
        <v>0</v>
      </c>
      <c r="W786" s="229" t="s">
        <v>469</v>
      </c>
      <c r="X786" s="80" t="s">
        <v>450</v>
      </c>
      <c r="Y786" s="232" t="s">
        <v>1</v>
      </c>
    </row>
    <row r="787" spans="1:25">
      <c r="A787" s="232">
        <f t="shared" si="12"/>
        <v>784</v>
      </c>
      <c r="B787" s="232">
        <v>11</v>
      </c>
      <c r="C787" s="232" t="s">
        <v>716</v>
      </c>
      <c r="D787" s="232">
        <v>21609</v>
      </c>
      <c r="E787" s="232" t="s">
        <v>500</v>
      </c>
      <c r="F787" s="229">
        <v>20211201</v>
      </c>
      <c r="G787" s="229">
        <v>20220531</v>
      </c>
      <c r="H787" s="232">
        <v>1</v>
      </c>
      <c r="I787" s="232" t="s">
        <v>33</v>
      </c>
      <c r="J787" s="229" t="s">
        <v>656</v>
      </c>
      <c r="K787" s="232" t="s">
        <v>10</v>
      </c>
      <c r="L787" s="232" t="s">
        <v>445</v>
      </c>
      <c r="M787" s="234" t="s">
        <v>129</v>
      </c>
      <c r="N787" s="232" t="s">
        <v>23</v>
      </c>
      <c r="O787" s="232" t="s">
        <v>23</v>
      </c>
      <c r="P787" s="232" t="s">
        <v>23</v>
      </c>
      <c r="Q787" s="232" t="s">
        <v>23</v>
      </c>
      <c r="R787" s="232" t="s">
        <v>23</v>
      </c>
      <c r="S787" s="232" t="s">
        <v>23</v>
      </c>
      <c r="T787" s="229" t="s">
        <v>23</v>
      </c>
      <c r="U787" s="232">
        <v>0</v>
      </c>
      <c r="V787" s="232">
        <v>0</v>
      </c>
      <c r="W787" s="229" t="s">
        <v>469</v>
      </c>
      <c r="X787" s="80" t="s">
        <v>450</v>
      </c>
      <c r="Y787" s="232" t="s">
        <v>1</v>
      </c>
    </row>
    <row r="788" spans="1:25">
      <c r="A788" s="232">
        <f t="shared" si="12"/>
        <v>785</v>
      </c>
      <c r="B788" s="232">
        <v>1</v>
      </c>
      <c r="C788" s="232" t="s">
        <v>716</v>
      </c>
      <c r="D788" s="232">
        <v>99100</v>
      </c>
      <c r="E788" s="232" t="s">
        <v>499</v>
      </c>
      <c r="F788" s="229" t="s">
        <v>468</v>
      </c>
      <c r="G788" s="229">
        <v>20211130</v>
      </c>
      <c r="H788" s="232">
        <v>1</v>
      </c>
      <c r="I788" s="232" t="s">
        <v>33</v>
      </c>
      <c r="J788" s="229" t="s">
        <v>656</v>
      </c>
      <c r="K788" s="232" t="s">
        <v>10</v>
      </c>
      <c r="L788" s="232" t="s">
        <v>445</v>
      </c>
      <c r="M788" s="228" t="s">
        <v>735</v>
      </c>
      <c r="N788" s="232" t="s">
        <v>23</v>
      </c>
      <c r="O788" s="232" t="s">
        <v>23</v>
      </c>
      <c r="P788" s="232" t="s">
        <v>23</v>
      </c>
      <c r="Q788" s="232" t="s">
        <v>23</v>
      </c>
      <c r="R788" s="232" t="s">
        <v>23</v>
      </c>
      <c r="S788" s="232" t="s">
        <v>23</v>
      </c>
      <c r="T788" s="229" t="s">
        <v>23</v>
      </c>
      <c r="U788" s="232">
        <v>0</v>
      </c>
      <c r="V788" s="232">
        <v>0</v>
      </c>
      <c r="W788" s="229" t="s">
        <v>469</v>
      </c>
      <c r="X788" s="80" t="s">
        <v>20</v>
      </c>
      <c r="Y788" s="232" t="s">
        <v>1</v>
      </c>
    </row>
    <row r="789" spans="1:25">
      <c r="A789" s="232">
        <f t="shared" si="12"/>
        <v>786</v>
      </c>
      <c r="B789" s="232">
        <v>1</v>
      </c>
      <c r="C789" s="232" t="s">
        <v>716</v>
      </c>
      <c r="D789" s="232">
        <v>99100</v>
      </c>
      <c r="E789" s="232" t="s">
        <v>500</v>
      </c>
      <c r="F789" s="229">
        <v>20211201</v>
      </c>
      <c r="G789" s="229">
        <v>20220531</v>
      </c>
      <c r="H789" s="232">
        <v>1</v>
      </c>
      <c r="I789" s="232" t="s">
        <v>33</v>
      </c>
      <c r="J789" s="229" t="s">
        <v>656</v>
      </c>
      <c r="K789" s="232" t="s">
        <v>10</v>
      </c>
      <c r="L789" s="232" t="s">
        <v>445</v>
      </c>
      <c r="M789" s="228" t="s">
        <v>735</v>
      </c>
      <c r="N789" s="232" t="s">
        <v>23</v>
      </c>
      <c r="O789" s="232" t="s">
        <v>23</v>
      </c>
      <c r="P789" s="232" t="s">
        <v>23</v>
      </c>
      <c r="Q789" s="232" t="s">
        <v>23</v>
      </c>
      <c r="R789" s="232" t="s">
        <v>23</v>
      </c>
      <c r="S789" s="232" t="s">
        <v>23</v>
      </c>
      <c r="T789" s="229" t="s">
        <v>23</v>
      </c>
      <c r="U789" s="232">
        <v>0</v>
      </c>
      <c r="V789" s="232">
        <v>0</v>
      </c>
      <c r="W789" s="229" t="s">
        <v>469</v>
      </c>
      <c r="X789" s="80" t="s">
        <v>20</v>
      </c>
      <c r="Y789" s="232" t="s">
        <v>1</v>
      </c>
    </row>
    <row r="790" spans="1:25">
      <c r="A790" s="232">
        <f t="shared" si="12"/>
        <v>787</v>
      </c>
      <c r="B790" s="232">
        <v>11</v>
      </c>
      <c r="C790" s="232" t="s">
        <v>716</v>
      </c>
      <c r="D790" s="232">
        <v>99100</v>
      </c>
      <c r="E790" s="232" t="s">
        <v>499</v>
      </c>
      <c r="F790" s="229" t="s">
        <v>468</v>
      </c>
      <c r="G790" s="229">
        <v>20211130</v>
      </c>
      <c r="H790" s="232">
        <v>1</v>
      </c>
      <c r="I790" s="232" t="s">
        <v>33</v>
      </c>
      <c r="J790" s="229" t="s">
        <v>656</v>
      </c>
      <c r="K790" s="232" t="s">
        <v>10</v>
      </c>
      <c r="L790" s="232" t="s">
        <v>445</v>
      </c>
      <c r="M790" s="228" t="s">
        <v>735</v>
      </c>
      <c r="N790" s="232" t="s">
        <v>23</v>
      </c>
      <c r="O790" s="232" t="s">
        <v>23</v>
      </c>
      <c r="P790" s="232" t="s">
        <v>23</v>
      </c>
      <c r="Q790" s="232" t="s">
        <v>23</v>
      </c>
      <c r="R790" s="232" t="s">
        <v>23</v>
      </c>
      <c r="S790" s="232" t="s">
        <v>23</v>
      </c>
      <c r="T790" s="229" t="s">
        <v>23</v>
      </c>
      <c r="U790" s="232">
        <v>0</v>
      </c>
      <c r="V790" s="232">
        <v>0</v>
      </c>
      <c r="W790" s="229" t="s">
        <v>469</v>
      </c>
      <c r="X790" s="80" t="s">
        <v>450</v>
      </c>
      <c r="Y790" s="232" t="s">
        <v>1</v>
      </c>
    </row>
    <row r="791" spans="1:25">
      <c r="A791" s="232">
        <f t="shared" si="12"/>
        <v>788</v>
      </c>
      <c r="B791" s="232">
        <v>11</v>
      </c>
      <c r="C791" s="232" t="s">
        <v>716</v>
      </c>
      <c r="D791" s="232">
        <v>99100</v>
      </c>
      <c r="E791" s="232" t="s">
        <v>500</v>
      </c>
      <c r="F791" s="229">
        <v>20211201</v>
      </c>
      <c r="G791" s="229">
        <v>20220531</v>
      </c>
      <c r="H791" s="232">
        <v>1</v>
      </c>
      <c r="I791" s="232" t="s">
        <v>33</v>
      </c>
      <c r="J791" s="229" t="s">
        <v>656</v>
      </c>
      <c r="K791" s="232" t="s">
        <v>10</v>
      </c>
      <c r="L791" s="232" t="s">
        <v>445</v>
      </c>
      <c r="M791" s="228" t="s">
        <v>735</v>
      </c>
      <c r="N791" s="232" t="s">
        <v>23</v>
      </c>
      <c r="O791" s="232" t="s">
        <v>23</v>
      </c>
      <c r="P791" s="232" t="s">
        <v>23</v>
      </c>
      <c r="Q791" s="232" t="s">
        <v>23</v>
      </c>
      <c r="R791" s="232" t="s">
        <v>23</v>
      </c>
      <c r="S791" s="232" t="s">
        <v>23</v>
      </c>
      <c r="T791" s="229" t="s">
        <v>23</v>
      </c>
      <c r="U791" s="232">
        <v>0</v>
      </c>
      <c r="V791" s="232">
        <v>0</v>
      </c>
      <c r="W791" s="229" t="s">
        <v>469</v>
      </c>
      <c r="X791" s="80" t="s">
        <v>450</v>
      </c>
      <c r="Y791" s="232" t="s">
        <v>1</v>
      </c>
    </row>
    <row r="792" spans="1:25">
      <c r="A792" s="232">
        <f t="shared" si="12"/>
        <v>789</v>
      </c>
      <c r="B792" s="232">
        <v>1</v>
      </c>
      <c r="C792" s="232" t="s">
        <v>716</v>
      </c>
      <c r="D792" s="232">
        <v>79101</v>
      </c>
      <c r="E792" s="232" t="s">
        <v>499</v>
      </c>
      <c r="F792" s="229" t="s">
        <v>468</v>
      </c>
      <c r="G792" s="229">
        <v>20211130</v>
      </c>
      <c r="H792" s="232">
        <v>1</v>
      </c>
      <c r="I792" s="232" t="s">
        <v>33</v>
      </c>
      <c r="J792" s="229" t="s">
        <v>656</v>
      </c>
      <c r="K792" s="232" t="s">
        <v>10</v>
      </c>
      <c r="L792" s="232" t="s">
        <v>445</v>
      </c>
      <c r="M792" s="228" t="s">
        <v>735</v>
      </c>
      <c r="N792" s="232" t="s">
        <v>23</v>
      </c>
      <c r="O792" s="232" t="s">
        <v>23</v>
      </c>
      <c r="P792" s="232" t="s">
        <v>23</v>
      </c>
      <c r="Q792" s="232" t="s">
        <v>23</v>
      </c>
      <c r="R792" s="232" t="s">
        <v>23</v>
      </c>
      <c r="S792" s="232" t="s">
        <v>23</v>
      </c>
      <c r="T792" s="229" t="s">
        <v>23</v>
      </c>
      <c r="U792" s="232">
        <v>0</v>
      </c>
      <c r="V792" s="232">
        <v>0</v>
      </c>
      <c r="W792" s="229" t="s">
        <v>469</v>
      </c>
      <c r="X792" s="80" t="s">
        <v>20</v>
      </c>
      <c r="Y792" s="232" t="s">
        <v>1</v>
      </c>
    </row>
    <row r="793" spans="1:25">
      <c r="A793" s="232">
        <f t="shared" si="12"/>
        <v>790</v>
      </c>
      <c r="B793" s="232">
        <v>1</v>
      </c>
      <c r="C793" s="232" t="s">
        <v>716</v>
      </c>
      <c r="D793" s="232">
        <v>79101</v>
      </c>
      <c r="E793" s="232" t="s">
        <v>500</v>
      </c>
      <c r="F793" s="229">
        <v>20211201</v>
      </c>
      <c r="G793" s="229">
        <v>20220531</v>
      </c>
      <c r="H793" s="232">
        <v>1</v>
      </c>
      <c r="I793" s="232" t="s">
        <v>33</v>
      </c>
      <c r="J793" s="229" t="s">
        <v>656</v>
      </c>
      <c r="K793" s="232" t="s">
        <v>10</v>
      </c>
      <c r="L793" s="232" t="s">
        <v>445</v>
      </c>
      <c r="M793" s="228" t="s">
        <v>735</v>
      </c>
      <c r="N793" s="232" t="s">
        <v>23</v>
      </c>
      <c r="O793" s="232" t="s">
        <v>23</v>
      </c>
      <c r="P793" s="232" t="s">
        <v>23</v>
      </c>
      <c r="Q793" s="232" t="s">
        <v>23</v>
      </c>
      <c r="R793" s="232" t="s">
        <v>23</v>
      </c>
      <c r="S793" s="232" t="s">
        <v>23</v>
      </c>
      <c r="T793" s="229" t="s">
        <v>23</v>
      </c>
      <c r="U793" s="232">
        <v>0</v>
      </c>
      <c r="V793" s="232">
        <v>0</v>
      </c>
      <c r="W793" s="229" t="s">
        <v>469</v>
      </c>
      <c r="X793" s="80" t="s">
        <v>20</v>
      </c>
      <c r="Y793" s="232" t="s">
        <v>1</v>
      </c>
    </row>
    <row r="794" spans="1:25">
      <c r="A794" s="232">
        <f t="shared" si="12"/>
        <v>791</v>
      </c>
      <c r="B794" s="232">
        <v>11</v>
      </c>
      <c r="C794" s="232" t="s">
        <v>716</v>
      </c>
      <c r="D794" s="232">
        <v>79101</v>
      </c>
      <c r="E794" s="232" t="s">
        <v>499</v>
      </c>
      <c r="F794" s="229" t="s">
        <v>468</v>
      </c>
      <c r="G794" s="229">
        <v>20211130</v>
      </c>
      <c r="H794" s="232">
        <v>1</v>
      </c>
      <c r="I794" s="232" t="s">
        <v>33</v>
      </c>
      <c r="J794" s="229" t="s">
        <v>656</v>
      </c>
      <c r="K794" s="232" t="s">
        <v>10</v>
      </c>
      <c r="L794" s="232" t="s">
        <v>445</v>
      </c>
      <c r="M794" s="228" t="s">
        <v>735</v>
      </c>
      <c r="N794" s="232" t="s">
        <v>23</v>
      </c>
      <c r="O794" s="232" t="s">
        <v>23</v>
      </c>
      <c r="P794" s="232" t="s">
        <v>23</v>
      </c>
      <c r="Q794" s="232" t="s">
        <v>23</v>
      </c>
      <c r="R794" s="232" t="s">
        <v>23</v>
      </c>
      <c r="S794" s="232" t="s">
        <v>23</v>
      </c>
      <c r="T794" s="229" t="s">
        <v>23</v>
      </c>
      <c r="U794" s="232">
        <v>0</v>
      </c>
      <c r="V794" s="232">
        <v>0</v>
      </c>
      <c r="W794" s="229" t="s">
        <v>469</v>
      </c>
      <c r="X794" s="80" t="s">
        <v>450</v>
      </c>
      <c r="Y794" s="232" t="s">
        <v>1</v>
      </c>
    </row>
    <row r="795" spans="1:25">
      <c r="A795" s="232">
        <f t="shared" si="12"/>
        <v>792</v>
      </c>
      <c r="B795" s="232">
        <v>11</v>
      </c>
      <c r="C795" s="232" t="s">
        <v>716</v>
      </c>
      <c r="D795" s="232">
        <v>79101</v>
      </c>
      <c r="E795" s="232" t="s">
        <v>500</v>
      </c>
      <c r="F795" s="229">
        <v>20211201</v>
      </c>
      <c r="G795" s="229">
        <v>20220531</v>
      </c>
      <c r="H795" s="232">
        <v>1</v>
      </c>
      <c r="I795" s="232" t="s">
        <v>33</v>
      </c>
      <c r="J795" s="229" t="s">
        <v>656</v>
      </c>
      <c r="K795" s="232" t="s">
        <v>10</v>
      </c>
      <c r="L795" s="232" t="s">
        <v>445</v>
      </c>
      <c r="M795" s="228" t="s">
        <v>735</v>
      </c>
      <c r="N795" s="232" t="s">
        <v>23</v>
      </c>
      <c r="O795" s="232" t="s">
        <v>23</v>
      </c>
      <c r="P795" s="232" t="s">
        <v>23</v>
      </c>
      <c r="Q795" s="232" t="s">
        <v>23</v>
      </c>
      <c r="R795" s="232" t="s">
        <v>23</v>
      </c>
      <c r="S795" s="232" t="s">
        <v>23</v>
      </c>
      <c r="T795" s="229" t="s">
        <v>23</v>
      </c>
      <c r="U795" s="232">
        <v>0</v>
      </c>
      <c r="V795" s="232">
        <v>0</v>
      </c>
      <c r="W795" s="229" t="s">
        <v>469</v>
      </c>
      <c r="X795" s="80" t="s">
        <v>450</v>
      </c>
      <c r="Y795" s="232" t="s">
        <v>1</v>
      </c>
    </row>
    <row r="796" spans="1:25">
      <c r="A796" s="232">
        <f t="shared" si="12"/>
        <v>793</v>
      </c>
      <c r="B796" s="232">
        <v>1</v>
      </c>
      <c r="C796" s="232" t="s">
        <v>716</v>
      </c>
      <c r="D796" s="232">
        <v>11609</v>
      </c>
      <c r="E796" s="232" t="s">
        <v>499</v>
      </c>
      <c r="F796" s="229" t="s">
        <v>468</v>
      </c>
      <c r="G796" s="229">
        <v>20211130</v>
      </c>
      <c r="H796" s="232">
        <v>1</v>
      </c>
      <c r="I796" s="232" t="s">
        <v>33</v>
      </c>
      <c r="J796" s="229" t="s">
        <v>656</v>
      </c>
      <c r="K796" s="232" t="s">
        <v>10</v>
      </c>
      <c r="L796" s="232" t="s">
        <v>445</v>
      </c>
      <c r="M796" s="228" t="s">
        <v>735</v>
      </c>
      <c r="N796" s="232" t="s">
        <v>23</v>
      </c>
      <c r="O796" s="232" t="s">
        <v>23</v>
      </c>
      <c r="P796" s="232" t="s">
        <v>23</v>
      </c>
      <c r="Q796" s="232" t="s">
        <v>23</v>
      </c>
      <c r="R796" s="232" t="s">
        <v>23</v>
      </c>
      <c r="S796" s="232" t="s">
        <v>23</v>
      </c>
      <c r="T796" s="229" t="s">
        <v>23</v>
      </c>
      <c r="U796" s="232">
        <v>0</v>
      </c>
      <c r="V796" s="232">
        <v>0</v>
      </c>
      <c r="W796" s="229" t="s">
        <v>469</v>
      </c>
      <c r="X796" s="80" t="s">
        <v>20</v>
      </c>
      <c r="Y796" s="232" t="s">
        <v>1</v>
      </c>
    </row>
    <row r="797" spans="1:25">
      <c r="A797" s="232">
        <f t="shared" si="12"/>
        <v>794</v>
      </c>
      <c r="B797" s="232">
        <v>1</v>
      </c>
      <c r="C797" s="232" t="s">
        <v>716</v>
      </c>
      <c r="D797" s="232">
        <v>11609</v>
      </c>
      <c r="E797" s="232" t="s">
        <v>500</v>
      </c>
      <c r="F797" s="229">
        <v>20211201</v>
      </c>
      <c r="G797" s="229">
        <v>20220531</v>
      </c>
      <c r="H797" s="232">
        <v>1</v>
      </c>
      <c r="I797" s="232" t="s">
        <v>33</v>
      </c>
      <c r="J797" s="229" t="s">
        <v>656</v>
      </c>
      <c r="K797" s="232" t="s">
        <v>10</v>
      </c>
      <c r="L797" s="232" t="s">
        <v>445</v>
      </c>
      <c r="M797" s="228" t="s">
        <v>735</v>
      </c>
      <c r="N797" s="232" t="s">
        <v>23</v>
      </c>
      <c r="O797" s="232" t="s">
        <v>23</v>
      </c>
      <c r="P797" s="232" t="s">
        <v>23</v>
      </c>
      <c r="Q797" s="232" t="s">
        <v>23</v>
      </c>
      <c r="R797" s="232" t="s">
        <v>23</v>
      </c>
      <c r="S797" s="232" t="s">
        <v>23</v>
      </c>
      <c r="T797" s="229" t="s">
        <v>23</v>
      </c>
      <c r="U797" s="232">
        <v>0</v>
      </c>
      <c r="V797" s="232">
        <v>0</v>
      </c>
      <c r="W797" s="229" t="s">
        <v>469</v>
      </c>
      <c r="X797" s="80" t="s">
        <v>20</v>
      </c>
      <c r="Y797" s="232" t="s">
        <v>1</v>
      </c>
    </row>
    <row r="798" spans="1:25">
      <c r="A798" s="232">
        <f t="shared" si="12"/>
        <v>795</v>
      </c>
      <c r="B798" s="232">
        <v>11</v>
      </c>
      <c r="C798" s="232" t="s">
        <v>716</v>
      </c>
      <c r="D798" s="232">
        <v>11609</v>
      </c>
      <c r="E798" s="232" t="s">
        <v>499</v>
      </c>
      <c r="F798" s="229" t="s">
        <v>468</v>
      </c>
      <c r="G798" s="229">
        <v>20211130</v>
      </c>
      <c r="H798" s="232">
        <v>1</v>
      </c>
      <c r="I798" s="232" t="s">
        <v>33</v>
      </c>
      <c r="J798" s="229" t="s">
        <v>656</v>
      </c>
      <c r="K798" s="232" t="s">
        <v>10</v>
      </c>
      <c r="L798" s="232" t="s">
        <v>445</v>
      </c>
      <c r="M798" s="228" t="s">
        <v>735</v>
      </c>
      <c r="N798" s="232" t="s">
        <v>23</v>
      </c>
      <c r="O798" s="232" t="s">
        <v>23</v>
      </c>
      <c r="P798" s="232" t="s">
        <v>23</v>
      </c>
      <c r="Q798" s="232" t="s">
        <v>23</v>
      </c>
      <c r="R798" s="232" t="s">
        <v>23</v>
      </c>
      <c r="S798" s="232" t="s">
        <v>23</v>
      </c>
      <c r="T798" s="229" t="s">
        <v>23</v>
      </c>
      <c r="U798" s="232">
        <v>0</v>
      </c>
      <c r="V798" s="232">
        <v>0</v>
      </c>
      <c r="W798" s="229" t="s">
        <v>469</v>
      </c>
      <c r="X798" s="80" t="s">
        <v>450</v>
      </c>
      <c r="Y798" s="232" t="s">
        <v>1</v>
      </c>
    </row>
    <row r="799" spans="1:25">
      <c r="A799" s="232">
        <f t="shared" si="12"/>
        <v>796</v>
      </c>
      <c r="B799" s="232">
        <v>11</v>
      </c>
      <c r="C799" s="232" t="s">
        <v>716</v>
      </c>
      <c r="D799" s="232">
        <v>11609</v>
      </c>
      <c r="E799" s="232" t="s">
        <v>500</v>
      </c>
      <c r="F799" s="229">
        <v>20211201</v>
      </c>
      <c r="G799" s="229">
        <v>20220531</v>
      </c>
      <c r="H799" s="232">
        <v>1</v>
      </c>
      <c r="I799" s="232" t="s">
        <v>33</v>
      </c>
      <c r="J799" s="229" t="s">
        <v>656</v>
      </c>
      <c r="K799" s="232" t="s">
        <v>10</v>
      </c>
      <c r="L799" s="232" t="s">
        <v>445</v>
      </c>
      <c r="M799" s="228" t="s">
        <v>735</v>
      </c>
      <c r="N799" s="232" t="s">
        <v>23</v>
      </c>
      <c r="O799" s="232" t="s">
        <v>23</v>
      </c>
      <c r="P799" s="232" t="s">
        <v>23</v>
      </c>
      <c r="Q799" s="232" t="s">
        <v>23</v>
      </c>
      <c r="R799" s="232" t="s">
        <v>23</v>
      </c>
      <c r="S799" s="232" t="s">
        <v>23</v>
      </c>
      <c r="T799" s="229" t="s">
        <v>23</v>
      </c>
      <c r="U799" s="232">
        <v>0</v>
      </c>
      <c r="V799" s="232">
        <v>0</v>
      </c>
      <c r="W799" s="229" t="s">
        <v>469</v>
      </c>
      <c r="X799" s="80" t="s">
        <v>450</v>
      </c>
      <c r="Y799" s="232" t="s">
        <v>1</v>
      </c>
    </row>
    <row r="800" spans="1:25">
      <c r="A800" s="232">
        <f t="shared" si="12"/>
        <v>797</v>
      </c>
      <c r="B800" s="232">
        <v>1</v>
      </c>
      <c r="C800" s="232" t="s">
        <v>716</v>
      </c>
      <c r="D800" s="232">
        <v>21609</v>
      </c>
      <c r="E800" s="232" t="s">
        <v>499</v>
      </c>
      <c r="F800" s="229" t="s">
        <v>468</v>
      </c>
      <c r="G800" s="229">
        <v>20211130</v>
      </c>
      <c r="H800" s="232">
        <v>1</v>
      </c>
      <c r="I800" s="232" t="s">
        <v>33</v>
      </c>
      <c r="J800" s="229" t="s">
        <v>656</v>
      </c>
      <c r="K800" s="232" t="s">
        <v>10</v>
      </c>
      <c r="L800" s="232" t="s">
        <v>445</v>
      </c>
      <c r="M800" s="228" t="s">
        <v>735</v>
      </c>
      <c r="N800" s="232" t="s">
        <v>23</v>
      </c>
      <c r="O800" s="232" t="s">
        <v>23</v>
      </c>
      <c r="P800" s="232" t="s">
        <v>23</v>
      </c>
      <c r="Q800" s="232" t="s">
        <v>23</v>
      </c>
      <c r="R800" s="232" t="s">
        <v>23</v>
      </c>
      <c r="S800" s="232" t="s">
        <v>23</v>
      </c>
      <c r="T800" s="229" t="s">
        <v>23</v>
      </c>
      <c r="U800" s="232">
        <v>0</v>
      </c>
      <c r="V800" s="232">
        <v>0</v>
      </c>
      <c r="W800" s="229" t="s">
        <v>469</v>
      </c>
      <c r="X800" s="80" t="s">
        <v>20</v>
      </c>
      <c r="Y800" s="232" t="s">
        <v>1</v>
      </c>
    </row>
    <row r="801" spans="1:25">
      <c r="A801" s="232">
        <f t="shared" si="12"/>
        <v>798</v>
      </c>
      <c r="B801" s="232">
        <v>1</v>
      </c>
      <c r="C801" s="232" t="s">
        <v>716</v>
      </c>
      <c r="D801" s="232">
        <v>21609</v>
      </c>
      <c r="E801" s="232" t="s">
        <v>500</v>
      </c>
      <c r="F801" s="229">
        <v>20211201</v>
      </c>
      <c r="G801" s="229">
        <v>20220531</v>
      </c>
      <c r="H801" s="232">
        <v>1</v>
      </c>
      <c r="I801" s="232" t="s">
        <v>33</v>
      </c>
      <c r="J801" s="229" t="s">
        <v>656</v>
      </c>
      <c r="K801" s="232" t="s">
        <v>10</v>
      </c>
      <c r="L801" s="232" t="s">
        <v>445</v>
      </c>
      <c r="M801" s="228" t="s">
        <v>735</v>
      </c>
      <c r="N801" s="232" t="s">
        <v>23</v>
      </c>
      <c r="O801" s="232" t="s">
        <v>23</v>
      </c>
      <c r="P801" s="232" t="s">
        <v>23</v>
      </c>
      <c r="Q801" s="232" t="s">
        <v>23</v>
      </c>
      <c r="R801" s="232" t="s">
        <v>23</v>
      </c>
      <c r="S801" s="232" t="s">
        <v>23</v>
      </c>
      <c r="T801" s="229" t="s">
        <v>23</v>
      </c>
      <c r="U801" s="232">
        <v>0</v>
      </c>
      <c r="V801" s="232">
        <v>0</v>
      </c>
      <c r="W801" s="229" t="s">
        <v>469</v>
      </c>
      <c r="X801" s="80" t="s">
        <v>20</v>
      </c>
      <c r="Y801" s="232" t="s">
        <v>1</v>
      </c>
    </row>
    <row r="802" spans="1:25">
      <c r="A802" s="232">
        <f t="shared" si="12"/>
        <v>799</v>
      </c>
      <c r="B802" s="232">
        <v>11</v>
      </c>
      <c r="C802" s="232" t="s">
        <v>716</v>
      </c>
      <c r="D802" s="232">
        <v>21609</v>
      </c>
      <c r="E802" s="232" t="s">
        <v>499</v>
      </c>
      <c r="F802" s="229" t="s">
        <v>468</v>
      </c>
      <c r="G802" s="229">
        <v>20211130</v>
      </c>
      <c r="H802" s="232">
        <v>1</v>
      </c>
      <c r="I802" s="232" t="s">
        <v>33</v>
      </c>
      <c r="J802" s="229" t="s">
        <v>656</v>
      </c>
      <c r="K802" s="232" t="s">
        <v>10</v>
      </c>
      <c r="L802" s="232" t="s">
        <v>445</v>
      </c>
      <c r="M802" s="228" t="s">
        <v>735</v>
      </c>
      <c r="N802" s="232" t="s">
        <v>23</v>
      </c>
      <c r="O802" s="232" t="s">
        <v>23</v>
      </c>
      <c r="P802" s="232" t="s">
        <v>23</v>
      </c>
      <c r="Q802" s="232" t="s">
        <v>23</v>
      </c>
      <c r="R802" s="232" t="s">
        <v>23</v>
      </c>
      <c r="S802" s="232" t="s">
        <v>23</v>
      </c>
      <c r="T802" s="229" t="s">
        <v>23</v>
      </c>
      <c r="U802" s="232">
        <v>0</v>
      </c>
      <c r="V802" s="232">
        <v>0</v>
      </c>
      <c r="W802" s="229" t="s">
        <v>469</v>
      </c>
      <c r="X802" s="80" t="s">
        <v>450</v>
      </c>
      <c r="Y802" s="232" t="s">
        <v>1</v>
      </c>
    </row>
    <row r="803" spans="1:25">
      <c r="A803" s="232">
        <f t="shared" si="12"/>
        <v>800</v>
      </c>
      <c r="B803" s="232">
        <v>11</v>
      </c>
      <c r="C803" s="232" t="s">
        <v>716</v>
      </c>
      <c r="D803" s="232">
        <v>21609</v>
      </c>
      <c r="E803" s="232" t="s">
        <v>500</v>
      </c>
      <c r="F803" s="229">
        <v>20211201</v>
      </c>
      <c r="G803" s="229">
        <v>20220531</v>
      </c>
      <c r="H803" s="232">
        <v>1</v>
      </c>
      <c r="I803" s="232" t="s">
        <v>33</v>
      </c>
      <c r="J803" s="229" t="s">
        <v>656</v>
      </c>
      <c r="K803" s="232" t="s">
        <v>10</v>
      </c>
      <c r="L803" s="232" t="s">
        <v>445</v>
      </c>
      <c r="M803" s="228" t="s">
        <v>735</v>
      </c>
      <c r="N803" s="232" t="s">
        <v>23</v>
      </c>
      <c r="O803" s="232" t="s">
        <v>23</v>
      </c>
      <c r="P803" s="232" t="s">
        <v>23</v>
      </c>
      <c r="Q803" s="232" t="s">
        <v>23</v>
      </c>
      <c r="R803" s="232" t="s">
        <v>23</v>
      </c>
      <c r="S803" s="232" t="s">
        <v>23</v>
      </c>
      <c r="T803" s="229" t="s">
        <v>23</v>
      </c>
      <c r="U803" s="232">
        <v>0</v>
      </c>
      <c r="V803" s="232">
        <v>0</v>
      </c>
      <c r="W803" s="229" t="s">
        <v>469</v>
      </c>
      <c r="X803" s="80" t="s">
        <v>450</v>
      </c>
      <c r="Y803" s="232" t="s">
        <v>1</v>
      </c>
    </row>
    <row r="804" spans="1:25">
      <c r="A804" s="232">
        <f t="shared" si="12"/>
        <v>801</v>
      </c>
      <c r="B804" s="232">
        <v>1</v>
      </c>
      <c r="C804" s="232" t="s">
        <v>716</v>
      </c>
      <c r="D804" s="232">
        <v>99100</v>
      </c>
      <c r="E804" s="232" t="s">
        <v>499</v>
      </c>
      <c r="F804" s="229" t="s">
        <v>468</v>
      </c>
      <c r="G804" s="229">
        <v>20211130</v>
      </c>
      <c r="H804" s="232">
        <v>1</v>
      </c>
      <c r="I804" s="232" t="s">
        <v>33</v>
      </c>
      <c r="J804" s="229" t="s">
        <v>656</v>
      </c>
      <c r="K804" s="232" t="s">
        <v>10</v>
      </c>
      <c r="L804" s="232" t="s">
        <v>445</v>
      </c>
      <c r="M804" s="228" t="s">
        <v>736</v>
      </c>
      <c r="N804" s="232" t="s">
        <v>23</v>
      </c>
      <c r="O804" s="232" t="s">
        <v>23</v>
      </c>
      <c r="P804" s="232" t="s">
        <v>23</v>
      </c>
      <c r="Q804" s="232" t="s">
        <v>23</v>
      </c>
      <c r="R804" s="232" t="s">
        <v>23</v>
      </c>
      <c r="S804" s="232" t="s">
        <v>23</v>
      </c>
      <c r="T804" s="229" t="s">
        <v>23</v>
      </c>
      <c r="U804" s="232">
        <v>0</v>
      </c>
      <c r="V804" s="232">
        <v>0</v>
      </c>
      <c r="W804" s="229" t="s">
        <v>469</v>
      </c>
      <c r="X804" s="80" t="s">
        <v>20</v>
      </c>
      <c r="Y804" s="232" t="s">
        <v>1</v>
      </c>
    </row>
    <row r="805" spans="1:25">
      <c r="A805" s="232">
        <f t="shared" si="12"/>
        <v>802</v>
      </c>
      <c r="B805" s="232">
        <v>1</v>
      </c>
      <c r="C805" s="232" t="s">
        <v>716</v>
      </c>
      <c r="D805" s="232">
        <v>99100</v>
      </c>
      <c r="E805" s="232" t="s">
        <v>500</v>
      </c>
      <c r="F805" s="229">
        <v>20211201</v>
      </c>
      <c r="G805" s="229">
        <v>20220531</v>
      </c>
      <c r="H805" s="232">
        <v>1</v>
      </c>
      <c r="I805" s="232" t="s">
        <v>33</v>
      </c>
      <c r="J805" s="229" t="s">
        <v>656</v>
      </c>
      <c r="K805" s="232" t="s">
        <v>10</v>
      </c>
      <c r="L805" s="232" t="s">
        <v>445</v>
      </c>
      <c r="M805" s="228" t="s">
        <v>736</v>
      </c>
      <c r="N805" s="232" t="s">
        <v>23</v>
      </c>
      <c r="O805" s="232" t="s">
        <v>23</v>
      </c>
      <c r="P805" s="232" t="s">
        <v>23</v>
      </c>
      <c r="Q805" s="232" t="s">
        <v>23</v>
      </c>
      <c r="R805" s="232" t="s">
        <v>23</v>
      </c>
      <c r="S805" s="232" t="s">
        <v>23</v>
      </c>
      <c r="T805" s="229" t="s">
        <v>23</v>
      </c>
      <c r="U805" s="232">
        <v>0</v>
      </c>
      <c r="V805" s="232">
        <v>0</v>
      </c>
      <c r="W805" s="229" t="s">
        <v>469</v>
      </c>
      <c r="X805" s="80" t="s">
        <v>20</v>
      </c>
      <c r="Y805" s="232" t="s">
        <v>1</v>
      </c>
    </row>
    <row r="806" spans="1:25">
      <c r="A806" s="232">
        <f t="shared" si="12"/>
        <v>803</v>
      </c>
      <c r="B806" s="232">
        <v>11</v>
      </c>
      <c r="C806" s="232" t="s">
        <v>716</v>
      </c>
      <c r="D806" s="232">
        <v>99100</v>
      </c>
      <c r="E806" s="232" t="s">
        <v>499</v>
      </c>
      <c r="F806" s="229" t="s">
        <v>468</v>
      </c>
      <c r="G806" s="229">
        <v>20211130</v>
      </c>
      <c r="H806" s="232">
        <v>1</v>
      </c>
      <c r="I806" s="232" t="s">
        <v>33</v>
      </c>
      <c r="J806" s="229" t="s">
        <v>656</v>
      </c>
      <c r="K806" s="232" t="s">
        <v>10</v>
      </c>
      <c r="L806" s="232" t="s">
        <v>445</v>
      </c>
      <c r="M806" s="228" t="s">
        <v>736</v>
      </c>
      <c r="N806" s="232" t="s">
        <v>23</v>
      </c>
      <c r="O806" s="232" t="s">
        <v>23</v>
      </c>
      <c r="P806" s="232" t="s">
        <v>23</v>
      </c>
      <c r="Q806" s="232" t="s">
        <v>23</v>
      </c>
      <c r="R806" s="232" t="s">
        <v>23</v>
      </c>
      <c r="S806" s="232" t="s">
        <v>23</v>
      </c>
      <c r="T806" s="229" t="s">
        <v>23</v>
      </c>
      <c r="U806" s="232">
        <v>0</v>
      </c>
      <c r="V806" s="232">
        <v>0</v>
      </c>
      <c r="W806" s="229" t="s">
        <v>469</v>
      </c>
      <c r="X806" s="80" t="s">
        <v>450</v>
      </c>
      <c r="Y806" s="232" t="s">
        <v>1</v>
      </c>
    </row>
    <row r="807" spans="1:25">
      <c r="A807" s="232">
        <f t="shared" si="12"/>
        <v>804</v>
      </c>
      <c r="B807" s="232">
        <v>11</v>
      </c>
      <c r="C807" s="232" t="s">
        <v>716</v>
      </c>
      <c r="D807" s="232">
        <v>99100</v>
      </c>
      <c r="E807" s="232" t="s">
        <v>500</v>
      </c>
      <c r="F807" s="229">
        <v>20211201</v>
      </c>
      <c r="G807" s="229">
        <v>20220531</v>
      </c>
      <c r="H807" s="232">
        <v>1</v>
      </c>
      <c r="I807" s="232" t="s">
        <v>33</v>
      </c>
      <c r="J807" s="229" t="s">
        <v>656</v>
      </c>
      <c r="K807" s="232" t="s">
        <v>10</v>
      </c>
      <c r="L807" s="232" t="s">
        <v>445</v>
      </c>
      <c r="M807" s="228" t="s">
        <v>736</v>
      </c>
      <c r="N807" s="232" t="s">
        <v>23</v>
      </c>
      <c r="O807" s="232" t="s">
        <v>23</v>
      </c>
      <c r="P807" s="232" t="s">
        <v>23</v>
      </c>
      <c r="Q807" s="232" t="s">
        <v>23</v>
      </c>
      <c r="R807" s="232" t="s">
        <v>23</v>
      </c>
      <c r="S807" s="232" t="s">
        <v>23</v>
      </c>
      <c r="T807" s="229" t="s">
        <v>23</v>
      </c>
      <c r="U807" s="232">
        <v>0</v>
      </c>
      <c r="V807" s="232">
        <v>0</v>
      </c>
      <c r="W807" s="229" t="s">
        <v>469</v>
      </c>
      <c r="X807" s="80" t="s">
        <v>450</v>
      </c>
      <c r="Y807" s="232" t="s">
        <v>1</v>
      </c>
    </row>
    <row r="808" spans="1:25">
      <c r="A808" s="232">
        <f t="shared" si="12"/>
        <v>805</v>
      </c>
      <c r="B808" s="232">
        <v>1</v>
      </c>
      <c r="C808" s="232" t="s">
        <v>716</v>
      </c>
      <c r="D808" s="232">
        <v>79101</v>
      </c>
      <c r="E808" s="232" t="s">
        <v>499</v>
      </c>
      <c r="F808" s="229" t="s">
        <v>468</v>
      </c>
      <c r="G808" s="229">
        <v>20211130</v>
      </c>
      <c r="H808" s="232">
        <v>1</v>
      </c>
      <c r="I808" s="232" t="s">
        <v>33</v>
      </c>
      <c r="J808" s="229" t="s">
        <v>656</v>
      </c>
      <c r="K808" s="232" t="s">
        <v>10</v>
      </c>
      <c r="L808" s="232" t="s">
        <v>445</v>
      </c>
      <c r="M808" s="228" t="s">
        <v>736</v>
      </c>
      <c r="N808" s="232" t="s">
        <v>23</v>
      </c>
      <c r="O808" s="232" t="s">
        <v>23</v>
      </c>
      <c r="P808" s="232" t="s">
        <v>23</v>
      </c>
      <c r="Q808" s="232" t="s">
        <v>23</v>
      </c>
      <c r="R808" s="232" t="s">
        <v>23</v>
      </c>
      <c r="S808" s="232" t="s">
        <v>23</v>
      </c>
      <c r="T808" s="229" t="s">
        <v>23</v>
      </c>
      <c r="U808" s="232">
        <v>0</v>
      </c>
      <c r="V808" s="232">
        <v>0</v>
      </c>
      <c r="W808" s="229" t="s">
        <v>469</v>
      </c>
      <c r="X808" s="80" t="s">
        <v>20</v>
      </c>
      <c r="Y808" s="232" t="s">
        <v>1</v>
      </c>
    </row>
    <row r="809" spans="1:25">
      <c r="A809" s="232">
        <f t="shared" si="12"/>
        <v>806</v>
      </c>
      <c r="B809" s="232">
        <v>1</v>
      </c>
      <c r="C809" s="232" t="s">
        <v>716</v>
      </c>
      <c r="D809" s="232">
        <v>79101</v>
      </c>
      <c r="E809" s="232" t="s">
        <v>500</v>
      </c>
      <c r="F809" s="229">
        <v>20211201</v>
      </c>
      <c r="G809" s="229">
        <v>20220531</v>
      </c>
      <c r="H809" s="232">
        <v>1</v>
      </c>
      <c r="I809" s="232" t="s">
        <v>33</v>
      </c>
      <c r="J809" s="229" t="s">
        <v>656</v>
      </c>
      <c r="K809" s="232" t="s">
        <v>10</v>
      </c>
      <c r="L809" s="232" t="s">
        <v>445</v>
      </c>
      <c r="M809" s="228" t="s">
        <v>736</v>
      </c>
      <c r="N809" s="232" t="s">
        <v>23</v>
      </c>
      <c r="O809" s="232" t="s">
        <v>23</v>
      </c>
      <c r="P809" s="232" t="s">
        <v>23</v>
      </c>
      <c r="Q809" s="232" t="s">
        <v>23</v>
      </c>
      <c r="R809" s="232" t="s">
        <v>23</v>
      </c>
      <c r="S809" s="232" t="s">
        <v>23</v>
      </c>
      <c r="T809" s="229" t="s">
        <v>23</v>
      </c>
      <c r="U809" s="232">
        <v>0</v>
      </c>
      <c r="V809" s="232">
        <v>0</v>
      </c>
      <c r="W809" s="229" t="s">
        <v>469</v>
      </c>
      <c r="X809" s="80" t="s">
        <v>20</v>
      </c>
      <c r="Y809" s="232" t="s">
        <v>1</v>
      </c>
    </row>
    <row r="810" spans="1:25">
      <c r="A810" s="232">
        <f t="shared" si="12"/>
        <v>807</v>
      </c>
      <c r="B810" s="232">
        <v>11</v>
      </c>
      <c r="C810" s="232" t="s">
        <v>716</v>
      </c>
      <c r="D810" s="232">
        <v>79101</v>
      </c>
      <c r="E810" s="232" t="s">
        <v>499</v>
      </c>
      <c r="F810" s="229" t="s">
        <v>468</v>
      </c>
      <c r="G810" s="229">
        <v>20211130</v>
      </c>
      <c r="H810" s="232">
        <v>1</v>
      </c>
      <c r="I810" s="232" t="s">
        <v>33</v>
      </c>
      <c r="J810" s="229" t="s">
        <v>656</v>
      </c>
      <c r="K810" s="232" t="s">
        <v>10</v>
      </c>
      <c r="L810" s="232" t="s">
        <v>445</v>
      </c>
      <c r="M810" s="228" t="s">
        <v>736</v>
      </c>
      <c r="N810" s="232" t="s">
        <v>23</v>
      </c>
      <c r="O810" s="232" t="s">
        <v>23</v>
      </c>
      <c r="P810" s="232" t="s">
        <v>23</v>
      </c>
      <c r="Q810" s="232" t="s">
        <v>23</v>
      </c>
      <c r="R810" s="232" t="s">
        <v>23</v>
      </c>
      <c r="S810" s="232" t="s">
        <v>23</v>
      </c>
      <c r="T810" s="229" t="s">
        <v>23</v>
      </c>
      <c r="U810" s="232">
        <v>0</v>
      </c>
      <c r="V810" s="232">
        <v>0</v>
      </c>
      <c r="W810" s="229" t="s">
        <v>469</v>
      </c>
      <c r="X810" s="80" t="s">
        <v>450</v>
      </c>
      <c r="Y810" s="232" t="s">
        <v>1</v>
      </c>
    </row>
    <row r="811" spans="1:25">
      <c r="A811" s="232">
        <f t="shared" si="12"/>
        <v>808</v>
      </c>
      <c r="B811" s="232">
        <v>11</v>
      </c>
      <c r="C811" s="232" t="s">
        <v>716</v>
      </c>
      <c r="D811" s="232">
        <v>79101</v>
      </c>
      <c r="E811" s="232" t="s">
        <v>500</v>
      </c>
      <c r="F811" s="229">
        <v>20211201</v>
      </c>
      <c r="G811" s="229">
        <v>20220531</v>
      </c>
      <c r="H811" s="232">
        <v>1</v>
      </c>
      <c r="I811" s="232" t="s">
        <v>33</v>
      </c>
      <c r="J811" s="229" t="s">
        <v>656</v>
      </c>
      <c r="K811" s="232" t="s">
        <v>10</v>
      </c>
      <c r="L811" s="232" t="s">
        <v>445</v>
      </c>
      <c r="M811" s="228" t="s">
        <v>736</v>
      </c>
      <c r="N811" s="232" t="s">
        <v>23</v>
      </c>
      <c r="O811" s="232" t="s">
        <v>23</v>
      </c>
      <c r="P811" s="232" t="s">
        <v>23</v>
      </c>
      <c r="Q811" s="232" t="s">
        <v>23</v>
      </c>
      <c r="R811" s="232" t="s">
        <v>23</v>
      </c>
      <c r="S811" s="232" t="s">
        <v>23</v>
      </c>
      <c r="T811" s="229" t="s">
        <v>23</v>
      </c>
      <c r="U811" s="232">
        <v>0</v>
      </c>
      <c r="V811" s="232">
        <v>0</v>
      </c>
      <c r="W811" s="229" t="s">
        <v>469</v>
      </c>
      <c r="X811" s="80" t="s">
        <v>450</v>
      </c>
      <c r="Y811" s="232" t="s">
        <v>1</v>
      </c>
    </row>
    <row r="812" spans="1:25">
      <c r="A812" s="232">
        <f t="shared" si="12"/>
        <v>809</v>
      </c>
      <c r="B812" s="232">
        <v>1</v>
      </c>
      <c r="C812" s="232" t="s">
        <v>716</v>
      </c>
      <c r="D812" s="232">
        <v>11609</v>
      </c>
      <c r="E812" s="232" t="s">
        <v>499</v>
      </c>
      <c r="F812" s="229" t="s">
        <v>468</v>
      </c>
      <c r="G812" s="229">
        <v>20211130</v>
      </c>
      <c r="H812" s="232">
        <v>1</v>
      </c>
      <c r="I812" s="232" t="s">
        <v>33</v>
      </c>
      <c r="J812" s="229" t="s">
        <v>656</v>
      </c>
      <c r="K812" s="232" t="s">
        <v>10</v>
      </c>
      <c r="L812" s="232" t="s">
        <v>445</v>
      </c>
      <c r="M812" s="228" t="s">
        <v>736</v>
      </c>
      <c r="N812" s="232" t="s">
        <v>23</v>
      </c>
      <c r="O812" s="232" t="s">
        <v>23</v>
      </c>
      <c r="P812" s="232" t="s">
        <v>23</v>
      </c>
      <c r="Q812" s="232" t="s">
        <v>23</v>
      </c>
      <c r="R812" s="232" t="s">
        <v>23</v>
      </c>
      <c r="S812" s="232" t="s">
        <v>23</v>
      </c>
      <c r="T812" s="229" t="s">
        <v>23</v>
      </c>
      <c r="U812" s="232">
        <v>0</v>
      </c>
      <c r="V812" s="232">
        <v>0</v>
      </c>
      <c r="W812" s="229" t="s">
        <v>469</v>
      </c>
      <c r="X812" s="80" t="s">
        <v>20</v>
      </c>
      <c r="Y812" s="232" t="s">
        <v>1</v>
      </c>
    </row>
    <row r="813" spans="1:25">
      <c r="A813" s="232">
        <f t="shared" si="12"/>
        <v>810</v>
      </c>
      <c r="B813" s="232">
        <v>1</v>
      </c>
      <c r="C813" s="232" t="s">
        <v>716</v>
      </c>
      <c r="D813" s="232">
        <v>11609</v>
      </c>
      <c r="E813" s="232" t="s">
        <v>500</v>
      </c>
      <c r="F813" s="229">
        <v>20211201</v>
      </c>
      <c r="G813" s="229">
        <v>20220531</v>
      </c>
      <c r="H813" s="232">
        <v>1</v>
      </c>
      <c r="I813" s="232" t="s">
        <v>33</v>
      </c>
      <c r="J813" s="229" t="s">
        <v>656</v>
      </c>
      <c r="K813" s="232" t="s">
        <v>10</v>
      </c>
      <c r="L813" s="232" t="s">
        <v>445</v>
      </c>
      <c r="M813" s="228" t="s">
        <v>736</v>
      </c>
      <c r="N813" s="232" t="s">
        <v>23</v>
      </c>
      <c r="O813" s="232" t="s">
        <v>23</v>
      </c>
      <c r="P813" s="232" t="s">
        <v>23</v>
      </c>
      <c r="Q813" s="232" t="s">
        <v>23</v>
      </c>
      <c r="R813" s="232" t="s">
        <v>23</v>
      </c>
      <c r="S813" s="232" t="s">
        <v>23</v>
      </c>
      <c r="T813" s="229" t="s">
        <v>23</v>
      </c>
      <c r="U813" s="232">
        <v>0</v>
      </c>
      <c r="V813" s="232">
        <v>0</v>
      </c>
      <c r="W813" s="229" t="s">
        <v>469</v>
      </c>
      <c r="X813" s="80" t="s">
        <v>20</v>
      </c>
      <c r="Y813" s="232" t="s">
        <v>1</v>
      </c>
    </row>
    <row r="814" spans="1:25">
      <c r="A814" s="232">
        <f t="shared" si="12"/>
        <v>811</v>
      </c>
      <c r="B814" s="232">
        <v>11</v>
      </c>
      <c r="C814" s="232" t="s">
        <v>716</v>
      </c>
      <c r="D814" s="232">
        <v>11609</v>
      </c>
      <c r="E814" s="232" t="s">
        <v>499</v>
      </c>
      <c r="F814" s="229" t="s">
        <v>468</v>
      </c>
      <c r="G814" s="229">
        <v>20211130</v>
      </c>
      <c r="H814" s="232">
        <v>1</v>
      </c>
      <c r="I814" s="232" t="s">
        <v>33</v>
      </c>
      <c r="J814" s="229" t="s">
        <v>656</v>
      </c>
      <c r="K814" s="232" t="s">
        <v>10</v>
      </c>
      <c r="L814" s="232" t="s">
        <v>445</v>
      </c>
      <c r="M814" s="228" t="s">
        <v>736</v>
      </c>
      <c r="N814" s="232" t="s">
        <v>23</v>
      </c>
      <c r="O814" s="232" t="s">
        <v>23</v>
      </c>
      <c r="P814" s="232" t="s">
        <v>23</v>
      </c>
      <c r="Q814" s="232" t="s">
        <v>23</v>
      </c>
      <c r="R814" s="232" t="s">
        <v>23</v>
      </c>
      <c r="S814" s="232" t="s">
        <v>23</v>
      </c>
      <c r="T814" s="229" t="s">
        <v>23</v>
      </c>
      <c r="U814" s="232">
        <v>0</v>
      </c>
      <c r="V814" s="232">
        <v>0</v>
      </c>
      <c r="W814" s="229" t="s">
        <v>469</v>
      </c>
      <c r="X814" s="80" t="s">
        <v>450</v>
      </c>
      <c r="Y814" s="232" t="s">
        <v>1</v>
      </c>
    </row>
    <row r="815" spans="1:25">
      <c r="A815" s="232">
        <f t="shared" si="12"/>
        <v>812</v>
      </c>
      <c r="B815" s="232">
        <v>11</v>
      </c>
      <c r="C815" s="232" t="s">
        <v>716</v>
      </c>
      <c r="D815" s="232">
        <v>11609</v>
      </c>
      <c r="E815" s="232" t="s">
        <v>500</v>
      </c>
      <c r="F815" s="229">
        <v>20211201</v>
      </c>
      <c r="G815" s="229">
        <v>20220531</v>
      </c>
      <c r="H815" s="232">
        <v>1</v>
      </c>
      <c r="I815" s="232" t="s">
        <v>33</v>
      </c>
      <c r="J815" s="229" t="s">
        <v>656</v>
      </c>
      <c r="K815" s="232" t="s">
        <v>10</v>
      </c>
      <c r="L815" s="232" t="s">
        <v>445</v>
      </c>
      <c r="M815" s="228" t="s">
        <v>736</v>
      </c>
      <c r="N815" s="232" t="s">
        <v>23</v>
      </c>
      <c r="O815" s="232" t="s">
        <v>23</v>
      </c>
      <c r="P815" s="232" t="s">
        <v>23</v>
      </c>
      <c r="Q815" s="232" t="s">
        <v>23</v>
      </c>
      <c r="R815" s="232" t="s">
        <v>23</v>
      </c>
      <c r="S815" s="232" t="s">
        <v>23</v>
      </c>
      <c r="T815" s="229" t="s">
        <v>23</v>
      </c>
      <c r="U815" s="232">
        <v>0</v>
      </c>
      <c r="V815" s="232">
        <v>0</v>
      </c>
      <c r="W815" s="229" t="s">
        <v>469</v>
      </c>
      <c r="X815" s="80" t="s">
        <v>450</v>
      </c>
      <c r="Y815" s="232" t="s">
        <v>1</v>
      </c>
    </row>
    <row r="816" spans="1:25">
      <c r="A816" s="232">
        <f t="shared" si="12"/>
        <v>813</v>
      </c>
      <c r="B816" s="232">
        <v>1</v>
      </c>
      <c r="C816" s="232" t="s">
        <v>716</v>
      </c>
      <c r="D816" s="232">
        <v>21609</v>
      </c>
      <c r="E816" s="232" t="s">
        <v>499</v>
      </c>
      <c r="F816" s="229" t="s">
        <v>468</v>
      </c>
      <c r="G816" s="229">
        <v>20211130</v>
      </c>
      <c r="H816" s="232">
        <v>1</v>
      </c>
      <c r="I816" s="232" t="s">
        <v>33</v>
      </c>
      <c r="J816" s="229" t="s">
        <v>656</v>
      </c>
      <c r="K816" s="232" t="s">
        <v>10</v>
      </c>
      <c r="L816" s="232" t="s">
        <v>445</v>
      </c>
      <c r="M816" s="228" t="s">
        <v>736</v>
      </c>
      <c r="N816" s="232" t="s">
        <v>23</v>
      </c>
      <c r="O816" s="232" t="s">
        <v>23</v>
      </c>
      <c r="P816" s="232" t="s">
        <v>23</v>
      </c>
      <c r="Q816" s="232" t="s">
        <v>23</v>
      </c>
      <c r="R816" s="232" t="s">
        <v>23</v>
      </c>
      <c r="S816" s="232" t="s">
        <v>23</v>
      </c>
      <c r="T816" s="229" t="s">
        <v>23</v>
      </c>
      <c r="U816" s="232">
        <v>0</v>
      </c>
      <c r="V816" s="232">
        <v>0</v>
      </c>
      <c r="W816" s="229" t="s">
        <v>469</v>
      </c>
      <c r="X816" s="80" t="s">
        <v>20</v>
      </c>
      <c r="Y816" s="232" t="s">
        <v>1</v>
      </c>
    </row>
    <row r="817" spans="1:25">
      <c r="A817" s="232">
        <f t="shared" si="12"/>
        <v>814</v>
      </c>
      <c r="B817" s="232">
        <v>1</v>
      </c>
      <c r="C817" s="232" t="s">
        <v>716</v>
      </c>
      <c r="D817" s="232">
        <v>21609</v>
      </c>
      <c r="E817" s="232" t="s">
        <v>500</v>
      </c>
      <c r="F817" s="229">
        <v>20211201</v>
      </c>
      <c r="G817" s="229">
        <v>20220531</v>
      </c>
      <c r="H817" s="232">
        <v>1</v>
      </c>
      <c r="I817" s="232" t="s">
        <v>33</v>
      </c>
      <c r="J817" s="229" t="s">
        <v>656</v>
      </c>
      <c r="K817" s="232" t="s">
        <v>10</v>
      </c>
      <c r="L817" s="232" t="s">
        <v>445</v>
      </c>
      <c r="M817" s="228" t="s">
        <v>736</v>
      </c>
      <c r="N817" s="232" t="s">
        <v>23</v>
      </c>
      <c r="O817" s="232" t="s">
        <v>23</v>
      </c>
      <c r="P817" s="232" t="s">
        <v>23</v>
      </c>
      <c r="Q817" s="232" t="s">
        <v>23</v>
      </c>
      <c r="R817" s="232" t="s">
        <v>23</v>
      </c>
      <c r="S817" s="232" t="s">
        <v>23</v>
      </c>
      <c r="T817" s="229" t="s">
        <v>23</v>
      </c>
      <c r="U817" s="232">
        <v>0</v>
      </c>
      <c r="V817" s="232">
        <v>0</v>
      </c>
      <c r="W817" s="229" t="s">
        <v>469</v>
      </c>
      <c r="X817" s="80" t="s">
        <v>20</v>
      </c>
      <c r="Y817" s="232" t="s">
        <v>1</v>
      </c>
    </row>
    <row r="818" spans="1:25">
      <c r="A818" s="232">
        <f t="shared" si="12"/>
        <v>815</v>
      </c>
      <c r="B818" s="232">
        <v>11</v>
      </c>
      <c r="C818" s="232" t="s">
        <v>716</v>
      </c>
      <c r="D818" s="232">
        <v>21609</v>
      </c>
      <c r="E818" s="232" t="s">
        <v>499</v>
      </c>
      <c r="F818" s="229" t="s">
        <v>468</v>
      </c>
      <c r="G818" s="229">
        <v>20211130</v>
      </c>
      <c r="H818" s="232">
        <v>1</v>
      </c>
      <c r="I818" s="232" t="s">
        <v>33</v>
      </c>
      <c r="J818" s="229" t="s">
        <v>656</v>
      </c>
      <c r="K818" s="232" t="s">
        <v>10</v>
      </c>
      <c r="L818" s="232" t="s">
        <v>445</v>
      </c>
      <c r="M818" s="228" t="s">
        <v>736</v>
      </c>
      <c r="N818" s="232" t="s">
        <v>23</v>
      </c>
      <c r="O818" s="232" t="s">
        <v>23</v>
      </c>
      <c r="P818" s="232" t="s">
        <v>23</v>
      </c>
      <c r="Q818" s="232" t="s">
        <v>23</v>
      </c>
      <c r="R818" s="232" t="s">
        <v>23</v>
      </c>
      <c r="S818" s="232" t="s">
        <v>23</v>
      </c>
      <c r="T818" s="229" t="s">
        <v>23</v>
      </c>
      <c r="U818" s="232">
        <v>0</v>
      </c>
      <c r="V818" s="232">
        <v>0</v>
      </c>
      <c r="W818" s="229" t="s">
        <v>469</v>
      </c>
      <c r="X818" s="80" t="s">
        <v>450</v>
      </c>
      <c r="Y818" s="232" t="s">
        <v>1</v>
      </c>
    </row>
    <row r="819" spans="1:25">
      <c r="A819" s="232">
        <f t="shared" si="12"/>
        <v>816</v>
      </c>
      <c r="B819" s="232">
        <v>11</v>
      </c>
      <c r="C819" s="232" t="s">
        <v>716</v>
      </c>
      <c r="D819" s="232">
        <v>21609</v>
      </c>
      <c r="E819" s="232" t="s">
        <v>500</v>
      </c>
      <c r="F819" s="229">
        <v>20211201</v>
      </c>
      <c r="G819" s="229">
        <v>20220531</v>
      </c>
      <c r="H819" s="232">
        <v>1</v>
      </c>
      <c r="I819" s="232" t="s">
        <v>33</v>
      </c>
      <c r="J819" s="229" t="s">
        <v>656</v>
      </c>
      <c r="K819" s="232" t="s">
        <v>10</v>
      </c>
      <c r="L819" s="232" t="s">
        <v>445</v>
      </c>
      <c r="M819" s="228" t="s">
        <v>736</v>
      </c>
      <c r="N819" s="232" t="s">
        <v>23</v>
      </c>
      <c r="O819" s="232" t="s">
        <v>23</v>
      </c>
      <c r="P819" s="232" t="s">
        <v>23</v>
      </c>
      <c r="Q819" s="232" t="s">
        <v>23</v>
      </c>
      <c r="R819" s="232" t="s">
        <v>23</v>
      </c>
      <c r="S819" s="232" t="s">
        <v>23</v>
      </c>
      <c r="T819" s="229" t="s">
        <v>23</v>
      </c>
      <c r="U819" s="232">
        <v>0</v>
      </c>
      <c r="V819" s="232">
        <v>0</v>
      </c>
      <c r="W819" s="229" t="s">
        <v>469</v>
      </c>
      <c r="X819" s="80" t="s">
        <v>450</v>
      </c>
      <c r="Y819" s="232" t="s">
        <v>1</v>
      </c>
    </row>
    <row r="820" spans="1:25">
      <c r="A820" s="232">
        <f t="shared" si="12"/>
        <v>817</v>
      </c>
      <c r="B820" s="232">
        <v>1</v>
      </c>
      <c r="C820" s="232" t="s">
        <v>716</v>
      </c>
      <c r="D820" s="232">
        <v>99100</v>
      </c>
      <c r="E820" s="232" t="s">
        <v>499</v>
      </c>
      <c r="F820" s="229" t="s">
        <v>468</v>
      </c>
      <c r="G820" s="229">
        <v>20211130</v>
      </c>
      <c r="H820" s="232">
        <v>1</v>
      </c>
      <c r="I820" s="232" t="s">
        <v>33</v>
      </c>
      <c r="J820" s="229" t="s">
        <v>656</v>
      </c>
      <c r="K820" s="232" t="s">
        <v>10</v>
      </c>
      <c r="L820" s="232" t="s">
        <v>445</v>
      </c>
      <c r="M820" s="228" t="s">
        <v>737</v>
      </c>
      <c r="N820" s="232" t="s">
        <v>23</v>
      </c>
      <c r="O820" s="232" t="s">
        <v>23</v>
      </c>
      <c r="P820" s="232" t="s">
        <v>23</v>
      </c>
      <c r="Q820" s="232" t="s">
        <v>23</v>
      </c>
      <c r="R820" s="232" t="s">
        <v>23</v>
      </c>
      <c r="S820" s="232" t="s">
        <v>23</v>
      </c>
      <c r="T820" s="229" t="s">
        <v>23</v>
      </c>
      <c r="U820" s="232">
        <v>0</v>
      </c>
      <c r="V820" s="232">
        <v>0</v>
      </c>
      <c r="W820" s="229" t="s">
        <v>469</v>
      </c>
      <c r="X820" s="80" t="s">
        <v>20</v>
      </c>
      <c r="Y820" s="232" t="s">
        <v>1</v>
      </c>
    </row>
    <row r="821" spans="1:25">
      <c r="A821" s="232">
        <f t="shared" si="12"/>
        <v>818</v>
      </c>
      <c r="B821" s="232">
        <v>1</v>
      </c>
      <c r="C821" s="232" t="s">
        <v>716</v>
      </c>
      <c r="D821" s="232">
        <v>99100</v>
      </c>
      <c r="E821" s="232" t="s">
        <v>500</v>
      </c>
      <c r="F821" s="229">
        <v>20211201</v>
      </c>
      <c r="G821" s="229">
        <v>20220531</v>
      </c>
      <c r="H821" s="232">
        <v>1</v>
      </c>
      <c r="I821" s="232" t="s">
        <v>33</v>
      </c>
      <c r="J821" s="229" t="s">
        <v>656</v>
      </c>
      <c r="K821" s="232" t="s">
        <v>10</v>
      </c>
      <c r="L821" s="232" t="s">
        <v>445</v>
      </c>
      <c r="M821" s="228" t="s">
        <v>737</v>
      </c>
      <c r="N821" s="232" t="s">
        <v>23</v>
      </c>
      <c r="O821" s="232" t="s">
        <v>23</v>
      </c>
      <c r="P821" s="232" t="s">
        <v>23</v>
      </c>
      <c r="Q821" s="232" t="s">
        <v>23</v>
      </c>
      <c r="R821" s="232" t="s">
        <v>23</v>
      </c>
      <c r="S821" s="232" t="s">
        <v>23</v>
      </c>
      <c r="T821" s="229" t="s">
        <v>23</v>
      </c>
      <c r="U821" s="232">
        <v>0</v>
      </c>
      <c r="V821" s="232">
        <v>0</v>
      </c>
      <c r="W821" s="229" t="s">
        <v>469</v>
      </c>
      <c r="X821" s="80" t="s">
        <v>20</v>
      </c>
      <c r="Y821" s="232" t="s">
        <v>1</v>
      </c>
    </row>
    <row r="822" spans="1:25">
      <c r="A822" s="232">
        <f t="shared" si="12"/>
        <v>819</v>
      </c>
      <c r="B822" s="232">
        <v>11</v>
      </c>
      <c r="C822" s="232" t="s">
        <v>716</v>
      </c>
      <c r="D822" s="232">
        <v>99100</v>
      </c>
      <c r="E822" s="232" t="s">
        <v>499</v>
      </c>
      <c r="F822" s="229" t="s">
        <v>468</v>
      </c>
      <c r="G822" s="229">
        <v>20211130</v>
      </c>
      <c r="H822" s="232">
        <v>1</v>
      </c>
      <c r="I822" s="232" t="s">
        <v>33</v>
      </c>
      <c r="J822" s="229" t="s">
        <v>656</v>
      </c>
      <c r="K822" s="232" t="s">
        <v>10</v>
      </c>
      <c r="L822" s="232" t="s">
        <v>445</v>
      </c>
      <c r="M822" s="228" t="s">
        <v>737</v>
      </c>
      <c r="N822" s="232" t="s">
        <v>23</v>
      </c>
      <c r="O822" s="232" t="s">
        <v>23</v>
      </c>
      <c r="P822" s="232" t="s">
        <v>23</v>
      </c>
      <c r="Q822" s="232" t="s">
        <v>23</v>
      </c>
      <c r="R822" s="232" t="s">
        <v>23</v>
      </c>
      <c r="S822" s="232" t="s">
        <v>23</v>
      </c>
      <c r="T822" s="229" t="s">
        <v>23</v>
      </c>
      <c r="U822" s="232">
        <v>0</v>
      </c>
      <c r="V822" s="232">
        <v>0</v>
      </c>
      <c r="W822" s="229" t="s">
        <v>469</v>
      </c>
      <c r="X822" s="80" t="s">
        <v>450</v>
      </c>
      <c r="Y822" s="232" t="s">
        <v>1</v>
      </c>
    </row>
    <row r="823" spans="1:25">
      <c r="A823" s="232">
        <f t="shared" si="12"/>
        <v>820</v>
      </c>
      <c r="B823" s="232">
        <v>11</v>
      </c>
      <c r="C823" s="232" t="s">
        <v>716</v>
      </c>
      <c r="D823" s="232">
        <v>99100</v>
      </c>
      <c r="E823" s="232" t="s">
        <v>500</v>
      </c>
      <c r="F823" s="229">
        <v>20211201</v>
      </c>
      <c r="G823" s="229">
        <v>20220531</v>
      </c>
      <c r="H823" s="232">
        <v>1</v>
      </c>
      <c r="I823" s="232" t="s">
        <v>33</v>
      </c>
      <c r="J823" s="229" t="s">
        <v>656</v>
      </c>
      <c r="K823" s="232" t="s">
        <v>10</v>
      </c>
      <c r="L823" s="232" t="s">
        <v>445</v>
      </c>
      <c r="M823" s="228" t="s">
        <v>737</v>
      </c>
      <c r="N823" s="232" t="s">
        <v>23</v>
      </c>
      <c r="O823" s="232" t="s">
        <v>23</v>
      </c>
      <c r="P823" s="232" t="s">
        <v>23</v>
      </c>
      <c r="Q823" s="232" t="s">
        <v>23</v>
      </c>
      <c r="R823" s="232" t="s">
        <v>23</v>
      </c>
      <c r="S823" s="232" t="s">
        <v>23</v>
      </c>
      <c r="T823" s="229" t="s">
        <v>23</v>
      </c>
      <c r="U823" s="232">
        <v>0</v>
      </c>
      <c r="V823" s="232">
        <v>0</v>
      </c>
      <c r="W823" s="229" t="s">
        <v>469</v>
      </c>
      <c r="X823" s="80" t="s">
        <v>450</v>
      </c>
      <c r="Y823" s="232" t="s">
        <v>1</v>
      </c>
    </row>
    <row r="824" spans="1:25">
      <c r="A824" s="232">
        <f t="shared" si="12"/>
        <v>821</v>
      </c>
      <c r="B824" s="232">
        <v>1</v>
      </c>
      <c r="C824" s="232" t="s">
        <v>716</v>
      </c>
      <c r="D824" s="232">
        <v>79101</v>
      </c>
      <c r="E824" s="232" t="s">
        <v>499</v>
      </c>
      <c r="F824" s="229" t="s">
        <v>468</v>
      </c>
      <c r="G824" s="229">
        <v>20211130</v>
      </c>
      <c r="H824" s="232">
        <v>1</v>
      </c>
      <c r="I824" s="232" t="s">
        <v>33</v>
      </c>
      <c r="J824" s="229" t="s">
        <v>656</v>
      </c>
      <c r="K824" s="232" t="s">
        <v>10</v>
      </c>
      <c r="L824" s="232" t="s">
        <v>445</v>
      </c>
      <c r="M824" s="228" t="s">
        <v>737</v>
      </c>
      <c r="N824" s="232" t="s">
        <v>23</v>
      </c>
      <c r="O824" s="232" t="s">
        <v>23</v>
      </c>
      <c r="P824" s="232" t="s">
        <v>23</v>
      </c>
      <c r="Q824" s="232" t="s">
        <v>23</v>
      </c>
      <c r="R824" s="232" t="s">
        <v>23</v>
      </c>
      <c r="S824" s="232" t="s">
        <v>23</v>
      </c>
      <c r="T824" s="229" t="s">
        <v>23</v>
      </c>
      <c r="U824" s="232">
        <v>0</v>
      </c>
      <c r="V824" s="232">
        <v>0</v>
      </c>
      <c r="W824" s="229" t="s">
        <v>469</v>
      </c>
      <c r="X824" s="80" t="s">
        <v>20</v>
      </c>
      <c r="Y824" s="232" t="s">
        <v>1</v>
      </c>
    </row>
    <row r="825" spans="1:25">
      <c r="A825" s="232">
        <f t="shared" si="12"/>
        <v>822</v>
      </c>
      <c r="B825" s="232">
        <v>1</v>
      </c>
      <c r="C825" s="232" t="s">
        <v>716</v>
      </c>
      <c r="D825" s="232">
        <v>79101</v>
      </c>
      <c r="E825" s="232" t="s">
        <v>500</v>
      </c>
      <c r="F825" s="229">
        <v>20211201</v>
      </c>
      <c r="G825" s="229">
        <v>20220531</v>
      </c>
      <c r="H825" s="232">
        <v>1</v>
      </c>
      <c r="I825" s="232" t="s">
        <v>33</v>
      </c>
      <c r="J825" s="229" t="s">
        <v>656</v>
      </c>
      <c r="K825" s="232" t="s">
        <v>10</v>
      </c>
      <c r="L825" s="232" t="s">
        <v>445</v>
      </c>
      <c r="M825" s="228" t="s">
        <v>737</v>
      </c>
      <c r="N825" s="232" t="s">
        <v>23</v>
      </c>
      <c r="O825" s="232" t="s">
        <v>23</v>
      </c>
      <c r="P825" s="232" t="s">
        <v>23</v>
      </c>
      <c r="Q825" s="232" t="s">
        <v>23</v>
      </c>
      <c r="R825" s="232" t="s">
        <v>23</v>
      </c>
      <c r="S825" s="232" t="s">
        <v>23</v>
      </c>
      <c r="T825" s="229" t="s">
        <v>23</v>
      </c>
      <c r="U825" s="232">
        <v>0</v>
      </c>
      <c r="V825" s="232">
        <v>0</v>
      </c>
      <c r="W825" s="229" t="s">
        <v>469</v>
      </c>
      <c r="X825" s="80" t="s">
        <v>20</v>
      </c>
      <c r="Y825" s="232" t="s">
        <v>1</v>
      </c>
    </row>
    <row r="826" spans="1:25">
      <c r="A826" s="232">
        <f t="shared" si="12"/>
        <v>823</v>
      </c>
      <c r="B826" s="232">
        <v>11</v>
      </c>
      <c r="C826" s="232" t="s">
        <v>716</v>
      </c>
      <c r="D826" s="232">
        <v>79101</v>
      </c>
      <c r="E826" s="232" t="s">
        <v>499</v>
      </c>
      <c r="F826" s="229" t="s">
        <v>468</v>
      </c>
      <c r="G826" s="229">
        <v>20211130</v>
      </c>
      <c r="H826" s="232">
        <v>1</v>
      </c>
      <c r="I826" s="232" t="s">
        <v>33</v>
      </c>
      <c r="J826" s="229" t="s">
        <v>656</v>
      </c>
      <c r="K826" s="232" t="s">
        <v>10</v>
      </c>
      <c r="L826" s="232" t="s">
        <v>445</v>
      </c>
      <c r="M826" s="228" t="s">
        <v>737</v>
      </c>
      <c r="N826" s="232" t="s">
        <v>23</v>
      </c>
      <c r="O826" s="232" t="s">
        <v>23</v>
      </c>
      <c r="P826" s="232" t="s">
        <v>23</v>
      </c>
      <c r="Q826" s="232" t="s">
        <v>23</v>
      </c>
      <c r="R826" s="232" t="s">
        <v>23</v>
      </c>
      <c r="S826" s="232" t="s">
        <v>23</v>
      </c>
      <c r="T826" s="229" t="s">
        <v>23</v>
      </c>
      <c r="U826" s="232">
        <v>0</v>
      </c>
      <c r="V826" s="232">
        <v>0</v>
      </c>
      <c r="W826" s="229" t="s">
        <v>469</v>
      </c>
      <c r="X826" s="80" t="s">
        <v>450</v>
      </c>
      <c r="Y826" s="232" t="s">
        <v>1</v>
      </c>
    </row>
    <row r="827" spans="1:25">
      <c r="A827" s="232">
        <f t="shared" si="12"/>
        <v>824</v>
      </c>
      <c r="B827" s="232">
        <v>11</v>
      </c>
      <c r="C827" s="232" t="s">
        <v>716</v>
      </c>
      <c r="D827" s="232">
        <v>79101</v>
      </c>
      <c r="E827" s="232" t="s">
        <v>500</v>
      </c>
      <c r="F827" s="229">
        <v>20211201</v>
      </c>
      <c r="G827" s="229">
        <v>20220531</v>
      </c>
      <c r="H827" s="232">
        <v>1</v>
      </c>
      <c r="I827" s="232" t="s">
        <v>33</v>
      </c>
      <c r="J827" s="229" t="s">
        <v>656</v>
      </c>
      <c r="K827" s="232" t="s">
        <v>10</v>
      </c>
      <c r="L827" s="232" t="s">
        <v>445</v>
      </c>
      <c r="M827" s="228" t="s">
        <v>737</v>
      </c>
      <c r="N827" s="232" t="s">
        <v>23</v>
      </c>
      <c r="O827" s="232" t="s">
        <v>23</v>
      </c>
      <c r="P827" s="232" t="s">
        <v>23</v>
      </c>
      <c r="Q827" s="232" t="s">
        <v>23</v>
      </c>
      <c r="R827" s="232" t="s">
        <v>23</v>
      </c>
      <c r="S827" s="232" t="s">
        <v>23</v>
      </c>
      <c r="T827" s="229" t="s">
        <v>23</v>
      </c>
      <c r="U827" s="232">
        <v>0</v>
      </c>
      <c r="V827" s="232">
        <v>0</v>
      </c>
      <c r="W827" s="229" t="s">
        <v>469</v>
      </c>
      <c r="X827" s="80" t="s">
        <v>450</v>
      </c>
      <c r="Y827" s="232" t="s">
        <v>1</v>
      </c>
    </row>
    <row r="828" spans="1:25">
      <c r="A828" s="232">
        <f t="shared" si="12"/>
        <v>825</v>
      </c>
      <c r="B828" s="232">
        <v>1</v>
      </c>
      <c r="C828" s="232" t="s">
        <v>716</v>
      </c>
      <c r="D828" s="232">
        <v>11609</v>
      </c>
      <c r="E828" s="232" t="s">
        <v>499</v>
      </c>
      <c r="F828" s="229" t="s">
        <v>468</v>
      </c>
      <c r="G828" s="229">
        <v>20211130</v>
      </c>
      <c r="H828" s="232">
        <v>1</v>
      </c>
      <c r="I828" s="232" t="s">
        <v>33</v>
      </c>
      <c r="J828" s="229" t="s">
        <v>656</v>
      </c>
      <c r="K828" s="232" t="s">
        <v>10</v>
      </c>
      <c r="L828" s="232" t="s">
        <v>445</v>
      </c>
      <c r="M828" s="228" t="s">
        <v>737</v>
      </c>
      <c r="N828" s="232" t="s">
        <v>23</v>
      </c>
      <c r="O828" s="232" t="s">
        <v>23</v>
      </c>
      <c r="P828" s="232" t="s">
        <v>23</v>
      </c>
      <c r="Q828" s="232" t="s">
        <v>23</v>
      </c>
      <c r="R828" s="232" t="s">
        <v>23</v>
      </c>
      <c r="S828" s="232" t="s">
        <v>23</v>
      </c>
      <c r="T828" s="229" t="s">
        <v>23</v>
      </c>
      <c r="U828" s="232">
        <v>0</v>
      </c>
      <c r="V828" s="232">
        <v>0</v>
      </c>
      <c r="W828" s="229" t="s">
        <v>469</v>
      </c>
      <c r="X828" s="80" t="s">
        <v>20</v>
      </c>
      <c r="Y828" s="232" t="s">
        <v>1</v>
      </c>
    </row>
    <row r="829" spans="1:25">
      <c r="A829" s="232">
        <f t="shared" si="12"/>
        <v>826</v>
      </c>
      <c r="B829" s="232">
        <v>1</v>
      </c>
      <c r="C829" s="232" t="s">
        <v>716</v>
      </c>
      <c r="D829" s="232">
        <v>11609</v>
      </c>
      <c r="E829" s="232" t="s">
        <v>500</v>
      </c>
      <c r="F829" s="229">
        <v>20211201</v>
      </c>
      <c r="G829" s="229">
        <v>20220531</v>
      </c>
      <c r="H829" s="232">
        <v>1</v>
      </c>
      <c r="I829" s="232" t="s">
        <v>33</v>
      </c>
      <c r="J829" s="229" t="s">
        <v>656</v>
      </c>
      <c r="K829" s="232" t="s">
        <v>10</v>
      </c>
      <c r="L829" s="232" t="s">
        <v>445</v>
      </c>
      <c r="M829" s="228" t="s">
        <v>737</v>
      </c>
      <c r="N829" s="232" t="s">
        <v>23</v>
      </c>
      <c r="O829" s="232" t="s">
        <v>23</v>
      </c>
      <c r="P829" s="232" t="s">
        <v>23</v>
      </c>
      <c r="Q829" s="232" t="s">
        <v>23</v>
      </c>
      <c r="R829" s="232" t="s">
        <v>23</v>
      </c>
      <c r="S829" s="232" t="s">
        <v>23</v>
      </c>
      <c r="T829" s="229" t="s">
        <v>23</v>
      </c>
      <c r="U829" s="232">
        <v>0</v>
      </c>
      <c r="V829" s="232">
        <v>0</v>
      </c>
      <c r="W829" s="229" t="s">
        <v>469</v>
      </c>
      <c r="X829" s="80" t="s">
        <v>20</v>
      </c>
      <c r="Y829" s="232" t="s">
        <v>1</v>
      </c>
    </row>
    <row r="830" spans="1:25">
      <c r="A830" s="232">
        <f t="shared" si="12"/>
        <v>827</v>
      </c>
      <c r="B830" s="232">
        <v>11</v>
      </c>
      <c r="C830" s="232" t="s">
        <v>716</v>
      </c>
      <c r="D830" s="232">
        <v>11609</v>
      </c>
      <c r="E830" s="232" t="s">
        <v>499</v>
      </c>
      <c r="F830" s="229" t="s">
        <v>468</v>
      </c>
      <c r="G830" s="229">
        <v>20211130</v>
      </c>
      <c r="H830" s="232">
        <v>1</v>
      </c>
      <c r="I830" s="232" t="s">
        <v>33</v>
      </c>
      <c r="J830" s="229" t="s">
        <v>656</v>
      </c>
      <c r="K830" s="232" t="s">
        <v>10</v>
      </c>
      <c r="L830" s="232" t="s">
        <v>445</v>
      </c>
      <c r="M830" s="228" t="s">
        <v>737</v>
      </c>
      <c r="N830" s="232" t="s">
        <v>23</v>
      </c>
      <c r="O830" s="232" t="s">
        <v>23</v>
      </c>
      <c r="P830" s="232" t="s">
        <v>23</v>
      </c>
      <c r="Q830" s="232" t="s">
        <v>23</v>
      </c>
      <c r="R830" s="232" t="s">
        <v>23</v>
      </c>
      <c r="S830" s="232" t="s">
        <v>23</v>
      </c>
      <c r="T830" s="229" t="s">
        <v>23</v>
      </c>
      <c r="U830" s="232">
        <v>0</v>
      </c>
      <c r="V830" s="232">
        <v>0</v>
      </c>
      <c r="W830" s="229" t="s">
        <v>469</v>
      </c>
      <c r="X830" s="80" t="s">
        <v>450</v>
      </c>
      <c r="Y830" s="232" t="s">
        <v>1</v>
      </c>
    </row>
    <row r="831" spans="1:25">
      <c r="A831" s="232">
        <f t="shared" si="12"/>
        <v>828</v>
      </c>
      <c r="B831" s="232">
        <v>11</v>
      </c>
      <c r="C831" s="232" t="s">
        <v>716</v>
      </c>
      <c r="D831" s="232">
        <v>11609</v>
      </c>
      <c r="E831" s="232" t="s">
        <v>500</v>
      </c>
      <c r="F831" s="229">
        <v>20211201</v>
      </c>
      <c r="G831" s="229">
        <v>20220531</v>
      </c>
      <c r="H831" s="232">
        <v>1</v>
      </c>
      <c r="I831" s="232" t="s">
        <v>33</v>
      </c>
      <c r="J831" s="229" t="s">
        <v>656</v>
      </c>
      <c r="K831" s="232" t="s">
        <v>10</v>
      </c>
      <c r="L831" s="232" t="s">
        <v>445</v>
      </c>
      <c r="M831" s="228" t="s">
        <v>737</v>
      </c>
      <c r="N831" s="232" t="s">
        <v>23</v>
      </c>
      <c r="O831" s="232" t="s">
        <v>23</v>
      </c>
      <c r="P831" s="232" t="s">
        <v>23</v>
      </c>
      <c r="Q831" s="232" t="s">
        <v>23</v>
      </c>
      <c r="R831" s="232" t="s">
        <v>23</v>
      </c>
      <c r="S831" s="232" t="s">
        <v>23</v>
      </c>
      <c r="T831" s="229" t="s">
        <v>23</v>
      </c>
      <c r="U831" s="232">
        <v>0</v>
      </c>
      <c r="V831" s="232">
        <v>0</v>
      </c>
      <c r="W831" s="229" t="s">
        <v>469</v>
      </c>
      <c r="X831" s="80" t="s">
        <v>450</v>
      </c>
      <c r="Y831" s="232" t="s">
        <v>1</v>
      </c>
    </row>
    <row r="832" spans="1:25">
      <c r="A832" s="232">
        <f t="shared" si="12"/>
        <v>829</v>
      </c>
      <c r="B832" s="232">
        <v>1</v>
      </c>
      <c r="C832" s="232" t="s">
        <v>716</v>
      </c>
      <c r="D832" s="232">
        <v>21609</v>
      </c>
      <c r="E832" s="232" t="s">
        <v>499</v>
      </c>
      <c r="F832" s="229" t="s">
        <v>468</v>
      </c>
      <c r="G832" s="229">
        <v>20211130</v>
      </c>
      <c r="H832" s="232">
        <v>1</v>
      </c>
      <c r="I832" s="232" t="s">
        <v>33</v>
      </c>
      <c r="J832" s="229" t="s">
        <v>656</v>
      </c>
      <c r="K832" s="232" t="s">
        <v>10</v>
      </c>
      <c r="L832" s="232" t="s">
        <v>445</v>
      </c>
      <c r="M832" s="228" t="s">
        <v>737</v>
      </c>
      <c r="N832" s="232" t="s">
        <v>23</v>
      </c>
      <c r="O832" s="232" t="s">
        <v>23</v>
      </c>
      <c r="P832" s="232" t="s">
        <v>23</v>
      </c>
      <c r="Q832" s="232" t="s">
        <v>23</v>
      </c>
      <c r="R832" s="232" t="s">
        <v>23</v>
      </c>
      <c r="S832" s="232" t="s">
        <v>23</v>
      </c>
      <c r="T832" s="229" t="s">
        <v>23</v>
      </c>
      <c r="U832" s="232">
        <v>0</v>
      </c>
      <c r="V832" s="232">
        <v>0</v>
      </c>
      <c r="W832" s="229" t="s">
        <v>469</v>
      </c>
      <c r="X832" s="80" t="s">
        <v>20</v>
      </c>
      <c r="Y832" s="232" t="s">
        <v>1</v>
      </c>
    </row>
    <row r="833" spans="1:25">
      <c r="A833" s="232">
        <f t="shared" si="12"/>
        <v>830</v>
      </c>
      <c r="B833" s="232">
        <v>1</v>
      </c>
      <c r="C833" s="232" t="s">
        <v>716</v>
      </c>
      <c r="D833" s="232">
        <v>21609</v>
      </c>
      <c r="E833" s="232" t="s">
        <v>500</v>
      </c>
      <c r="F833" s="229">
        <v>20211201</v>
      </c>
      <c r="G833" s="229">
        <v>20220531</v>
      </c>
      <c r="H833" s="232">
        <v>1</v>
      </c>
      <c r="I833" s="232" t="s">
        <v>33</v>
      </c>
      <c r="J833" s="229" t="s">
        <v>656</v>
      </c>
      <c r="K833" s="232" t="s">
        <v>10</v>
      </c>
      <c r="L833" s="232" t="s">
        <v>445</v>
      </c>
      <c r="M833" s="228" t="s">
        <v>737</v>
      </c>
      <c r="N833" s="232" t="s">
        <v>23</v>
      </c>
      <c r="O833" s="232" t="s">
        <v>23</v>
      </c>
      <c r="P833" s="232" t="s">
        <v>23</v>
      </c>
      <c r="Q833" s="232" t="s">
        <v>23</v>
      </c>
      <c r="R833" s="232" t="s">
        <v>23</v>
      </c>
      <c r="S833" s="232" t="s">
        <v>23</v>
      </c>
      <c r="T833" s="229" t="s">
        <v>23</v>
      </c>
      <c r="U833" s="232">
        <v>0</v>
      </c>
      <c r="V833" s="232">
        <v>0</v>
      </c>
      <c r="W833" s="229" t="s">
        <v>469</v>
      </c>
      <c r="X833" s="80" t="s">
        <v>20</v>
      </c>
      <c r="Y833" s="232" t="s">
        <v>1</v>
      </c>
    </row>
    <row r="834" spans="1:25">
      <c r="A834" s="232">
        <f t="shared" si="12"/>
        <v>831</v>
      </c>
      <c r="B834" s="232">
        <v>11</v>
      </c>
      <c r="C834" s="232" t="s">
        <v>716</v>
      </c>
      <c r="D834" s="232">
        <v>21609</v>
      </c>
      <c r="E834" s="232" t="s">
        <v>499</v>
      </c>
      <c r="F834" s="229" t="s">
        <v>468</v>
      </c>
      <c r="G834" s="229">
        <v>20211130</v>
      </c>
      <c r="H834" s="232">
        <v>1</v>
      </c>
      <c r="I834" s="232" t="s">
        <v>33</v>
      </c>
      <c r="J834" s="229" t="s">
        <v>656</v>
      </c>
      <c r="K834" s="232" t="s">
        <v>10</v>
      </c>
      <c r="L834" s="232" t="s">
        <v>445</v>
      </c>
      <c r="M834" s="228" t="s">
        <v>737</v>
      </c>
      <c r="N834" s="232" t="s">
        <v>23</v>
      </c>
      <c r="O834" s="232" t="s">
        <v>23</v>
      </c>
      <c r="P834" s="232" t="s">
        <v>23</v>
      </c>
      <c r="Q834" s="232" t="s">
        <v>23</v>
      </c>
      <c r="R834" s="232" t="s">
        <v>23</v>
      </c>
      <c r="S834" s="232" t="s">
        <v>23</v>
      </c>
      <c r="T834" s="229" t="s">
        <v>23</v>
      </c>
      <c r="U834" s="232">
        <v>0</v>
      </c>
      <c r="V834" s="232">
        <v>0</v>
      </c>
      <c r="W834" s="229" t="s">
        <v>469</v>
      </c>
      <c r="X834" s="80" t="s">
        <v>450</v>
      </c>
      <c r="Y834" s="232" t="s">
        <v>1</v>
      </c>
    </row>
    <row r="835" spans="1:25">
      <c r="A835" s="232">
        <f t="shared" si="12"/>
        <v>832</v>
      </c>
      <c r="B835" s="232">
        <v>11</v>
      </c>
      <c r="C835" s="232" t="s">
        <v>716</v>
      </c>
      <c r="D835" s="232">
        <v>21609</v>
      </c>
      <c r="E835" s="232" t="s">
        <v>500</v>
      </c>
      <c r="F835" s="229">
        <v>20211201</v>
      </c>
      <c r="G835" s="229">
        <v>20220531</v>
      </c>
      <c r="H835" s="232">
        <v>1</v>
      </c>
      <c r="I835" s="232" t="s">
        <v>33</v>
      </c>
      <c r="J835" s="229" t="s">
        <v>656</v>
      </c>
      <c r="K835" s="232" t="s">
        <v>10</v>
      </c>
      <c r="L835" s="232" t="s">
        <v>445</v>
      </c>
      <c r="M835" s="228" t="s">
        <v>737</v>
      </c>
      <c r="N835" s="232" t="s">
        <v>23</v>
      </c>
      <c r="O835" s="232" t="s">
        <v>23</v>
      </c>
      <c r="P835" s="232" t="s">
        <v>23</v>
      </c>
      <c r="Q835" s="232" t="s">
        <v>23</v>
      </c>
      <c r="R835" s="232" t="s">
        <v>23</v>
      </c>
      <c r="S835" s="232" t="s">
        <v>23</v>
      </c>
      <c r="T835" s="229" t="s">
        <v>23</v>
      </c>
      <c r="U835" s="232">
        <v>0</v>
      </c>
      <c r="V835" s="232">
        <v>0</v>
      </c>
      <c r="W835" s="229" t="s">
        <v>469</v>
      </c>
      <c r="X835" s="80" t="s">
        <v>450</v>
      </c>
      <c r="Y835" s="232" t="s">
        <v>1</v>
      </c>
    </row>
    <row r="836" spans="1:25">
      <c r="A836" s="232">
        <f t="shared" si="12"/>
        <v>833</v>
      </c>
      <c r="B836" s="232">
        <v>1</v>
      </c>
      <c r="C836" s="232" t="s">
        <v>716</v>
      </c>
      <c r="D836" s="232">
        <v>99100</v>
      </c>
      <c r="E836" s="232" t="s">
        <v>499</v>
      </c>
      <c r="F836" s="229" t="s">
        <v>468</v>
      </c>
      <c r="G836" s="229">
        <v>20211130</v>
      </c>
      <c r="H836" s="232">
        <v>1</v>
      </c>
      <c r="I836" s="232" t="s">
        <v>33</v>
      </c>
      <c r="J836" s="229" t="s">
        <v>656</v>
      </c>
      <c r="K836" s="232" t="s">
        <v>10</v>
      </c>
      <c r="L836" s="232" t="s">
        <v>445</v>
      </c>
      <c r="M836" s="228" t="s">
        <v>646</v>
      </c>
      <c r="N836" s="232" t="s">
        <v>23</v>
      </c>
      <c r="O836" s="232" t="s">
        <v>23</v>
      </c>
      <c r="P836" s="232" t="s">
        <v>23</v>
      </c>
      <c r="Q836" s="232" t="s">
        <v>23</v>
      </c>
      <c r="R836" s="232" t="s">
        <v>23</v>
      </c>
      <c r="S836" s="232" t="s">
        <v>23</v>
      </c>
      <c r="T836" s="229" t="s">
        <v>23</v>
      </c>
      <c r="U836" s="232">
        <v>0</v>
      </c>
      <c r="V836" s="232">
        <v>0</v>
      </c>
      <c r="W836" s="229" t="s">
        <v>469</v>
      </c>
      <c r="X836" s="80" t="s">
        <v>20</v>
      </c>
      <c r="Y836" s="232" t="s">
        <v>1</v>
      </c>
    </row>
    <row r="837" spans="1:25">
      <c r="A837" s="232">
        <f t="shared" si="12"/>
        <v>834</v>
      </c>
      <c r="B837" s="232">
        <v>1</v>
      </c>
      <c r="C837" s="232" t="s">
        <v>716</v>
      </c>
      <c r="D837" s="232">
        <v>99100</v>
      </c>
      <c r="E837" s="232" t="s">
        <v>500</v>
      </c>
      <c r="F837" s="229">
        <v>20211201</v>
      </c>
      <c r="G837" s="229">
        <v>20220531</v>
      </c>
      <c r="H837" s="232">
        <v>1</v>
      </c>
      <c r="I837" s="232" t="s">
        <v>33</v>
      </c>
      <c r="J837" s="229" t="s">
        <v>656</v>
      </c>
      <c r="K837" s="232" t="s">
        <v>10</v>
      </c>
      <c r="L837" s="232" t="s">
        <v>445</v>
      </c>
      <c r="M837" s="228" t="s">
        <v>646</v>
      </c>
      <c r="N837" s="232" t="s">
        <v>23</v>
      </c>
      <c r="O837" s="232" t="s">
        <v>23</v>
      </c>
      <c r="P837" s="232" t="s">
        <v>23</v>
      </c>
      <c r="Q837" s="232" t="s">
        <v>23</v>
      </c>
      <c r="R837" s="232" t="s">
        <v>23</v>
      </c>
      <c r="S837" s="232" t="s">
        <v>23</v>
      </c>
      <c r="T837" s="229" t="s">
        <v>23</v>
      </c>
      <c r="U837" s="232">
        <v>0</v>
      </c>
      <c r="V837" s="232">
        <v>0</v>
      </c>
      <c r="W837" s="229" t="s">
        <v>469</v>
      </c>
      <c r="X837" s="80" t="s">
        <v>20</v>
      </c>
      <c r="Y837" s="232" t="s">
        <v>1</v>
      </c>
    </row>
    <row r="838" spans="1:25">
      <c r="A838" s="232">
        <f t="shared" ref="A838:A883" si="13">A837+1</f>
        <v>835</v>
      </c>
      <c r="B838" s="232">
        <v>11</v>
      </c>
      <c r="C838" s="232" t="s">
        <v>716</v>
      </c>
      <c r="D838" s="232">
        <v>99100</v>
      </c>
      <c r="E838" s="232" t="s">
        <v>499</v>
      </c>
      <c r="F838" s="229" t="s">
        <v>468</v>
      </c>
      <c r="G838" s="229">
        <v>20211130</v>
      </c>
      <c r="H838" s="232">
        <v>1</v>
      </c>
      <c r="I838" s="232" t="s">
        <v>33</v>
      </c>
      <c r="J838" s="229" t="s">
        <v>656</v>
      </c>
      <c r="K838" s="232" t="s">
        <v>10</v>
      </c>
      <c r="L838" s="232" t="s">
        <v>445</v>
      </c>
      <c r="M838" s="228" t="s">
        <v>646</v>
      </c>
      <c r="N838" s="232" t="s">
        <v>23</v>
      </c>
      <c r="O838" s="232" t="s">
        <v>23</v>
      </c>
      <c r="P838" s="232" t="s">
        <v>23</v>
      </c>
      <c r="Q838" s="232" t="s">
        <v>23</v>
      </c>
      <c r="R838" s="232" t="s">
        <v>23</v>
      </c>
      <c r="S838" s="232" t="s">
        <v>23</v>
      </c>
      <c r="T838" s="229" t="s">
        <v>23</v>
      </c>
      <c r="U838" s="232">
        <v>0</v>
      </c>
      <c r="V838" s="232">
        <v>0</v>
      </c>
      <c r="W838" s="229" t="s">
        <v>469</v>
      </c>
      <c r="X838" s="80" t="s">
        <v>450</v>
      </c>
      <c r="Y838" s="232" t="s">
        <v>1</v>
      </c>
    </row>
    <row r="839" spans="1:25">
      <c r="A839" s="232">
        <f t="shared" si="13"/>
        <v>836</v>
      </c>
      <c r="B839" s="232">
        <v>11</v>
      </c>
      <c r="C839" s="232" t="s">
        <v>716</v>
      </c>
      <c r="D839" s="232">
        <v>99100</v>
      </c>
      <c r="E839" s="232" t="s">
        <v>500</v>
      </c>
      <c r="F839" s="229">
        <v>20211201</v>
      </c>
      <c r="G839" s="229">
        <v>20220531</v>
      </c>
      <c r="H839" s="232">
        <v>1</v>
      </c>
      <c r="I839" s="232" t="s">
        <v>33</v>
      </c>
      <c r="J839" s="229" t="s">
        <v>656</v>
      </c>
      <c r="K839" s="232" t="s">
        <v>10</v>
      </c>
      <c r="L839" s="232" t="s">
        <v>445</v>
      </c>
      <c r="M839" s="228" t="s">
        <v>646</v>
      </c>
      <c r="N839" s="232" t="s">
        <v>23</v>
      </c>
      <c r="O839" s="232" t="s">
        <v>23</v>
      </c>
      <c r="P839" s="232" t="s">
        <v>23</v>
      </c>
      <c r="Q839" s="232" t="s">
        <v>23</v>
      </c>
      <c r="R839" s="232" t="s">
        <v>23</v>
      </c>
      <c r="S839" s="232" t="s">
        <v>23</v>
      </c>
      <c r="T839" s="229" t="s">
        <v>23</v>
      </c>
      <c r="U839" s="232">
        <v>0</v>
      </c>
      <c r="V839" s="232">
        <v>0</v>
      </c>
      <c r="W839" s="229" t="s">
        <v>469</v>
      </c>
      <c r="X839" s="80" t="s">
        <v>450</v>
      </c>
      <c r="Y839" s="232" t="s">
        <v>1</v>
      </c>
    </row>
    <row r="840" spans="1:25">
      <c r="A840" s="232">
        <f t="shared" si="13"/>
        <v>837</v>
      </c>
      <c r="B840" s="232">
        <v>1</v>
      </c>
      <c r="C840" s="232" t="s">
        <v>716</v>
      </c>
      <c r="D840" s="232">
        <v>79101</v>
      </c>
      <c r="E840" s="232" t="s">
        <v>499</v>
      </c>
      <c r="F840" s="229" t="s">
        <v>468</v>
      </c>
      <c r="G840" s="229">
        <v>20211130</v>
      </c>
      <c r="H840" s="232">
        <v>1</v>
      </c>
      <c r="I840" s="232" t="s">
        <v>33</v>
      </c>
      <c r="J840" s="229" t="s">
        <v>656</v>
      </c>
      <c r="K840" s="232" t="s">
        <v>10</v>
      </c>
      <c r="L840" s="232" t="s">
        <v>445</v>
      </c>
      <c r="M840" s="228" t="s">
        <v>646</v>
      </c>
      <c r="N840" s="232" t="s">
        <v>23</v>
      </c>
      <c r="O840" s="232" t="s">
        <v>23</v>
      </c>
      <c r="P840" s="232" t="s">
        <v>23</v>
      </c>
      <c r="Q840" s="232" t="s">
        <v>23</v>
      </c>
      <c r="R840" s="232" t="s">
        <v>23</v>
      </c>
      <c r="S840" s="232" t="s">
        <v>23</v>
      </c>
      <c r="T840" s="229" t="s">
        <v>23</v>
      </c>
      <c r="U840" s="232">
        <v>0</v>
      </c>
      <c r="V840" s="232">
        <v>0</v>
      </c>
      <c r="W840" s="229" t="s">
        <v>469</v>
      </c>
      <c r="X840" s="80" t="s">
        <v>20</v>
      </c>
      <c r="Y840" s="232" t="s">
        <v>1</v>
      </c>
    </row>
    <row r="841" spans="1:25">
      <c r="A841" s="232">
        <f t="shared" si="13"/>
        <v>838</v>
      </c>
      <c r="B841" s="232">
        <v>1</v>
      </c>
      <c r="C841" s="232" t="s">
        <v>716</v>
      </c>
      <c r="D841" s="232">
        <v>79101</v>
      </c>
      <c r="E841" s="232" t="s">
        <v>500</v>
      </c>
      <c r="F841" s="229">
        <v>20211201</v>
      </c>
      <c r="G841" s="229">
        <v>20220531</v>
      </c>
      <c r="H841" s="232">
        <v>1</v>
      </c>
      <c r="I841" s="232" t="s">
        <v>33</v>
      </c>
      <c r="J841" s="229" t="s">
        <v>656</v>
      </c>
      <c r="K841" s="232" t="s">
        <v>10</v>
      </c>
      <c r="L841" s="232" t="s">
        <v>445</v>
      </c>
      <c r="M841" s="228" t="s">
        <v>646</v>
      </c>
      <c r="N841" s="232" t="s">
        <v>23</v>
      </c>
      <c r="O841" s="232" t="s">
        <v>23</v>
      </c>
      <c r="P841" s="232" t="s">
        <v>23</v>
      </c>
      <c r="Q841" s="232" t="s">
        <v>23</v>
      </c>
      <c r="R841" s="232" t="s">
        <v>23</v>
      </c>
      <c r="S841" s="232" t="s">
        <v>23</v>
      </c>
      <c r="T841" s="229" t="s">
        <v>23</v>
      </c>
      <c r="U841" s="232">
        <v>0</v>
      </c>
      <c r="V841" s="232">
        <v>0</v>
      </c>
      <c r="W841" s="229" t="s">
        <v>469</v>
      </c>
      <c r="X841" s="80" t="s">
        <v>20</v>
      </c>
      <c r="Y841" s="232" t="s">
        <v>1</v>
      </c>
    </row>
    <row r="842" spans="1:25">
      <c r="A842" s="232">
        <f t="shared" si="13"/>
        <v>839</v>
      </c>
      <c r="B842" s="232">
        <v>11</v>
      </c>
      <c r="C842" s="232" t="s">
        <v>716</v>
      </c>
      <c r="D842" s="232">
        <v>79101</v>
      </c>
      <c r="E842" s="232" t="s">
        <v>499</v>
      </c>
      <c r="F842" s="229" t="s">
        <v>468</v>
      </c>
      <c r="G842" s="229">
        <v>20211130</v>
      </c>
      <c r="H842" s="232">
        <v>1</v>
      </c>
      <c r="I842" s="232" t="s">
        <v>33</v>
      </c>
      <c r="J842" s="229" t="s">
        <v>656</v>
      </c>
      <c r="K842" s="232" t="s">
        <v>10</v>
      </c>
      <c r="L842" s="232" t="s">
        <v>445</v>
      </c>
      <c r="M842" s="228" t="s">
        <v>646</v>
      </c>
      <c r="N842" s="232" t="s">
        <v>23</v>
      </c>
      <c r="O842" s="232" t="s">
        <v>23</v>
      </c>
      <c r="P842" s="232" t="s">
        <v>23</v>
      </c>
      <c r="Q842" s="232" t="s">
        <v>23</v>
      </c>
      <c r="R842" s="232" t="s">
        <v>23</v>
      </c>
      <c r="S842" s="232" t="s">
        <v>23</v>
      </c>
      <c r="T842" s="229" t="s">
        <v>23</v>
      </c>
      <c r="U842" s="232">
        <v>0</v>
      </c>
      <c r="V842" s="232">
        <v>0</v>
      </c>
      <c r="W842" s="229" t="s">
        <v>469</v>
      </c>
      <c r="X842" s="80" t="s">
        <v>450</v>
      </c>
      <c r="Y842" s="232" t="s">
        <v>1</v>
      </c>
    </row>
    <row r="843" spans="1:25">
      <c r="A843" s="232">
        <f t="shared" si="13"/>
        <v>840</v>
      </c>
      <c r="B843" s="232">
        <v>11</v>
      </c>
      <c r="C843" s="232" t="s">
        <v>716</v>
      </c>
      <c r="D843" s="232">
        <v>79101</v>
      </c>
      <c r="E843" s="232" t="s">
        <v>500</v>
      </c>
      <c r="F843" s="229">
        <v>20211201</v>
      </c>
      <c r="G843" s="229">
        <v>20220531</v>
      </c>
      <c r="H843" s="232">
        <v>1</v>
      </c>
      <c r="I843" s="232" t="s">
        <v>33</v>
      </c>
      <c r="J843" s="229" t="s">
        <v>656</v>
      </c>
      <c r="K843" s="232" t="s">
        <v>10</v>
      </c>
      <c r="L843" s="232" t="s">
        <v>445</v>
      </c>
      <c r="M843" s="228" t="s">
        <v>646</v>
      </c>
      <c r="N843" s="232" t="s">
        <v>23</v>
      </c>
      <c r="O843" s="232" t="s">
        <v>23</v>
      </c>
      <c r="P843" s="232" t="s">
        <v>23</v>
      </c>
      <c r="Q843" s="232" t="s">
        <v>23</v>
      </c>
      <c r="R843" s="232" t="s">
        <v>23</v>
      </c>
      <c r="S843" s="232" t="s">
        <v>23</v>
      </c>
      <c r="T843" s="229" t="s">
        <v>23</v>
      </c>
      <c r="U843" s="232">
        <v>0</v>
      </c>
      <c r="V843" s="232">
        <v>0</v>
      </c>
      <c r="W843" s="229" t="s">
        <v>469</v>
      </c>
      <c r="X843" s="80" t="s">
        <v>450</v>
      </c>
      <c r="Y843" s="232" t="s">
        <v>1</v>
      </c>
    </row>
    <row r="844" spans="1:25">
      <c r="A844" s="232">
        <f t="shared" si="13"/>
        <v>841</v>
      </c>
      <c r="B844" s="232">
        <v>1</v>
      </c>
      <c r="C844" s="232" t="s">
        <v>716</v>
      </c>
      <c r="D844" s="232">
        <v>11609</v>
      </c>
      <c r="E844" s="232" t="s">
        <v>499</v>
      </c>
      <c r="F844" s="229" t="s">
        <v>468</v>
      </c>
      <c r="G844" s="229">
        <v>20211130</v>
      </c>
      <c r="H844" s="232">
        <v>1</v>
      </c>
      <c r="I844" s="232" t="s">
        <v>33</v>
      </c>
      <c r="J844" s="229" t="s">
        <v>656</v>
      </c>
      <c r="K844" s="232" t="s">
        <v>10</v>
      </c>
      <c r="L844" s="232" t="s">
        <v>445</v>
      </c>
      <c r="M844" s="228" t="s">
        <v>646</v>
      </c>
      <c r="N844" s="232" t="s">
        <v>23</v>
      </c>
      <c r="O844" s="232" t="s">
        <v>23</v>
      </c>
      <c r="P844" s="232" t="s">
        <v>23</v>
      </c>
      <c r="Q844" s="232" t="s">
        <v>23</v>
      </c>
      <c r="R844" s="232" t="s">
        <v>23</v>
      </c>
      <c r="S844" s="232" t="s">
        <v>23</v>
      </c>
      <c r="T844" s="229" t="s">
        <v>23</v>
      </c>
      <c r="U844" s="232">
        <v>0</v>
      </c>
      <c r="V844" s="232">
        <v>0</v>
      </c>
      <c r="W844" s="229" t="s">
        <v>469</v>
      </c>
      <c r="X844" s="80" t="s">
        <v>20</v>
      </c>
      <c r="Y844" s="232" t="s">
        <v>1</v>
      </c>
    </row>
    <row r="845" spans="1:25">
      <c r="A845" s="232">
        <f t="shared" si="13"/>
        <v>842</v>
      </c>
      <c r="B845" s="232">
        <v>1</v>
      </c>
      <c r="C845" s="232" t="s">
        <v>716</v>
      </c>
      <c r="D845" s="232">
        <v>11609</v>
      </c>
      <c r="E845" s="232" t="s">
        <v>500</v>
      </c>
      <c r="F845" s="229">
        <v>20211201</v>
      </c>
      <c r="G845" s="229">
        <v>20220531</v>
      </c>
      <c r="H845" s="232">
        <v>1</v>
      </c>
      <c r="I845" s="232" t="s">
        <v>33</v>
      </c>
      <c r="J845" s="229" t="s">
        <v>656</v>
      </c>
      <c r="K845" s="232" t="s">
        <v>10</v>
      </c>
      <c r="L845" s="232" t="s">
        <v>445</v>
      </c>
      <c r="M845" s="228" t="s">
        <v>646</v>
      </c>
      <c r="N845" s="232" t="s">
        <v>23</v>
      </c>
      <c r="O845" s="232" t="s">
        <v>23</v>
      </c>
      <c r="P845" s="232" t="s">
        <v>23</v>
      </c>
      <c r="Q845" s="232" t="s">
        <v>23</v>
      </c>
      <c r="R845" s="232" t="s">
        <v>23</v>
      </c>
      <c r="S845" s="232" t="s">
        <v>23</v>
      </c>
      <c r="T845" s="229" t="s">
        <v>23</v>
      </c>
      <c r="U845" s="232">
        <v>0</v>
      </c>
      <c r="V845" s="232">
        <v>0</v>
      </c>
      <c r="W845" s="229" t="s">
        <v>469</v>
      </c>
      <c r="X845" s="80" t="s">
        <v>20</v>
      </c>
      <c r="Y845" s="232" t="s">
        <v>1</v>
      </c>
    </row>
    <row r="846" spans="1:25">
      <c r="A846" s="232">
        <f t="shared" si="13"/>
        <v>843</v>
      </c>
      <c r="B846" s="232">
        <v>11</v>
      </c>
      <c r="C846" s="232" t="s">
        <v>716</v>
      </c>
      <c r="D846" s="232">
        <v>11609</v>
      </c>
      <c r="E846" s="232" t="s">
        <v>499</v>
      </c>
      <c r="F846" s="229" t="s">
        <v>468</v>
      </c>
      <c r="G846" s="229">
        <v>20211130</v>
      </c>
      <c r="H846" s="232">
        <v>1</v>
      </c>
      <c r="I846" s="232" t="s">
        <v>33</v>
      </c>
      <c r="J846" s="229" t="s">
        <v>656</v>
      </c>
      <c r="K846" s="232" t="s">
        <v>10</v>
      </c>
      <c r="L846" s="232" t="s">
        <v>445</v>
      </c>
      <c r="M846" s="228" t="s">
        <v>646</v>
      </c>
      <c r="N846" s="232" t="s">
        <v>23</v>
      </c>
      <c r="O846" s="232" t="s">
        <v>23</v>
      </c>
      <c r="P846" s="232" t="s">
        <v>23</v>
      </c>
      <c r="Q846" s="232" t="s">
        <v>23</v>
      </c>
      <c r="R846" s="232" t="s">
        <v>23</v>
      </c>
      <c r="S846" s="232" t="s">
        <v>23</v>
      </c>
      <c r="T846" s="229" t="s">
        <v>23</v>
      </c>
      <c r="U846" s="232">
        <v>0</v>
      </c>
      <c r="V846" s="232">
        <v>0</v>
      </c>
      <c r="W846" s="229" t="s">
        <v>469</v>
      </c>
      <c r="X846" s="80" t="s">
        <v>450</v>
      </c>
      <c r="Y846" s="232" t="s">
        <v>1</v>
      </c>
    </row>
    <row r="847" spans="1:25">
      <c r="A847" s="232">
        <f t="shared" si="13"/>
        <v>844</v>
      </c>
      <c r="B847" s="232">
        <v>11</v>
      </c>
      <c r="C847" s="232" t="s">
        <v>716</v>
      </c>
      <c r="D847" s="232">
        <v>11609</v>
      </c>
      <c r="E847" s="232" t="s">
        <v>500</v>
      </c>
      <c r="F847" s="229">
        <v>20211201</v>
      </c>
      <c r="G847" s="229">
        <v>20220531</v>
      </c>
      <c r="H847" s="232">
        <v>1</v>
      </c>
      <c r="I847" s="232" t="s">
        <v>33</v>
      </c>
      <c r="J847" s="229" t="s">
        <v>656</v>
      </c>
      <c r="K847" s="232" t="s">
        <v>10</v>
      </c>
      <c r="L847" s="232" t="s">
        <v>445</v>
      </c>
      <c r="M847" s="228" t="s">
        <v>646</v>
      </c>
      <c r="N847" s="232" t="s">
        <v>23</v>
      </c>
      <c r="O847" s="232" t="s">
        <v>23</v>
      </c>
      <c r="P847" s="232" t="s">
        <v>23</v>
      </c>
      <c r="Q847" s="232" t="s">
        <v>23</v>
      </c>
      <c r="R847" s="232" t="s">
        <v>23</v>
      </c>
      <c r="S847" s="232" t="s">
        <v>23</v>
      </c>
      <c r="T847" s="229" t="s">
        <v>23</v>
      </c>
      <c r="U847" s="232">
        <v>0</v>
      </c>
      <c r="V847" s="232">
        <v>0</v>
      </c>
      <c r="W847" s="229" t="s">
        <v>469</v>
      </c>
      <c r="X847" s="80" t="s">
        <v>450</v>
      </c>
      <c r="Y847" s="232" t="s">
        <v>1</v>
      </c>
    </row>
    <row r="848" spans="1:25">
      <c r="A848" s="232">
        <f t="shared" si="13"/>
        <v>845</v>
      </c>
      <c r="B848" s="232">
        <v>1</v>
      </c>
      <c r="C848" s="232" t="s">
        <v>716</v>
      </c>
      <c r="D848" s="232">
        <v>21609</v>
      </c>
      <c r="E848" s="232" t="s">
        <v>499</v>
      </c>
      <c r="F848" s="229" t="s">
        <v>468</v>
      </c>
      <c r="G848" s="229">
        <v>20211130</v>
      </c>
      <c r="H848" s="232">
        <v>1</v>
      </c>
      <c r="I848" s="232" t="s">
        <v>33</v>
      </c>
      <c r="J848" s="229" t="s">
        <v>656</v>
      </c>
      <c r="K848" s="232" t="s">
        <v>10</v>
      </c>
      <c r="L848" s="232" t="s">
        <v>445</v>
      </c>
      <c r="M848" s="228" t="s">
        <v>646</v>
      </c>
      <c r="N848" s="232" t="s">
        <v>23</v>
      </c>
      <c r="O848" s="232" t="s">
        <v>23</v>
      </c>
      <c r="P848" s="232" t="s">
        <v>23</v>
      </c>
      <c r="Q848" s="232" t="s">
        <v>23</v>
      </c>
      <c r="R848" s="232" t="s">
        <v>23</v>
      </c>
      <c r="S848" s="232" t="s">
        <v>23</v>
      </c>
      <c r="T848" s="229" t="s">
        <v>23</v>
      </c>
      <c r="U848" s="232">
        <v>0</v>
      </c>
      <c r="V848" s="232">
        <v>0</v>
      </c>
      <c r="W848" s="229" t="s">
        <v>469</v>
      </c>
      <c r="X848" s="80" t="s">
        <v>20</v>
      </c>
      <c r="Y848" s="232" t="s">
        <v>1</v>
      </c>
    </row>
    <row r="849" spans="1:25">
      <c r="A849" s="232">
        <f t="shared" si="13"/>
        <v>846</v>
      </c>
      <c r="B849" s="232">
        <v>1</v>
      </c>
      <c r="C849" s="232" t="s">
        <v>716</v>
      </c>
      <c r="D849" s="232">
        <v>21609</v>
      </c>
      <c r="E849" s="232" t="s">
        <v>500</v>
      </c>
      <c r="F849" s="229">
        <v>20211201</v>
      </c>
      <c r="G849" s="229">
        <v>20220531</v>
      </c>
      <c r="H849" s="232">
        <v>1</v>
      </c>
      <c r="I849" s="232" t="s">
        <v>33</v>
      </c>
      <c r="J849" s="229" t="s">
        <v>656</v>
      </c>
      <c r="K849" s="232" t="s">
        <v>10</v>
      </c>
      <c r="L849" s="232" t="s">
        <v>445</v>
      </c>
      <c r="M849" s="228" t="s">
        <v>646</v>
      </c>
      <c r="N849" s="232" t="s">
        <v>23</v>
      </c>
      <c r="O849" s="232" t="s">
        <v>23</v>
      </c>
      <c r="P849" s="232" t="s">
        <v>23</v>
      </c>
      <c r="Q849" s="232" t="s">
        <v>23</v>
      </c>
      <c r="R849" s="232" t="s">
        <v>23</v>
      </c>
      <c r="S849" s="232" t="s">
        <v>23</v>
      </c>
      <c r="T849" s="229" t="s">
        <v>23</v>
      </c>
      <c r="U849" s="232">
        <v>0</v>
      </c>
      <c r="V849" s="232">
        <v>0</v>
      </c>
      <c r="W849" s="229" t="s">
        <v>469</v>
      </c>
      <c r="X849" s="80" t="s">
        <v>20</v>
      </c>
      <c r="Y849" s="232" t="s">
        <v>1</v>
      </c>
    </row>
    <row r="850" spans="1:25">
      <c r="A850" s="232">
        <f t="shared" si="13"/>
        <v>847</v>
      </c>
      <c r="B850" s="232">
        <v>11</v>
      </c>
      <c r="C850" s="232" t="s">
        <v>716</v>
      </c>
      <c r="D850" s="232">
        <v>21609</v>
      </c>
      <c r="E850" s="232" t="s">
        <v>499</v>
      </c>
      <c r="F850" s="229" t="s">
        <v>468</v>
      </c>
      <c r="G850" s="229">
        <v>20211130</v>
      </c>
      <c r="H850" s="232">
        <v>1</v>
      </c>
      <c r="I850" s="232" t="s">
        <v>33</v>
      </c>
      <c r="J850" s="229" t="s">
        <v>656</v>
      </c>
      <c r="K850" s="232" t="s">
        <v>10</v>
      </c>
      <c r="L850" s="232" t="s">
        <v>445</v>
      </c>
      <c r="M850" s="228" t="s">
        <v>646</v>
      </c>
      <c r="N850" s="232" t="s">
        <v>23</v>
      </c>
      <c r="O850" s="232" t="s">
        <v>23</v>
      </c>
      <c r="P850" s="232" t="s">
        <v>23</v>
      </c>
      <c r="Q850" s="232" t="s">
        <v>23</v>
      </c>
      <c r="R850" s="232" t="s">
        <v>23</v>
      </c>
      <c r="S850" s="232" t="s">
        <v>23</v>
      </c>
      <c r="T850" s="229" t="s">
        <v>23</v>
      </c>
      <c r="U850" s="232">
        <v>0</v>
      </c>
      <c r="V850" s="232">
        <v>0</v>
      </c>
      <c r="W850" s="229" t="s">
        <v>469</v>
      </c>
      <c r="X850" s="80" t="s">
        <v>450</v>
      </c>
      <c r="Y850" s="232" t="s">
        <v>1</v>
      </c>
    </row>
    <row r="851" spans="1:25">
      <c r="A851" s="232">
        <f t="shared" si="13"/>
        <v>848</v>
      </c>
      <c r="B851" s="232">
        <v>11</v>
      </c>
      <c r="C851" s="232" t="s">
        <v>716</v>
      </c>
      <c r="D851" s="232">
        <v>21609</v>
      </c>
      <c r="E851" s="232" t="s">
        <v>500</v>
      </c>
      <c r="F851" s="229">
        <v>20211201</v>
      </c>
      <c r="G851" s="229">
        <v>20220531</v>
      </c>
      <c r="H851" s="232">
        <v>1</v>
      </c>
      <c r="I851" s="232" t="s">
        <v>33</v>
      </c>
      <c r="J851" s="229" t="s">
        <v>656</v>
      </c>
      <c r="K851" s="232" t="s">
        <v>10</v>
      </c>
      <c r="L851" s="232" t="s">
        <v>445</v>
      </c>
      <c r="M851" s="228" t="s">
        <v>646</v>
      </c>
      <c r="N851" s="232" t="s">
        <v>23</v>
      </c>
      <c r="O851" s="232" t="s">
        <v>23</v>
      </c>
      <c r="P851" s="232" t="s">
        <v>23</v>
      </c>
      <c r="Q851" s="232" t="s">
        <v>23</v>
      </c>
      <c r="R851" s="232" t="s">
        <v>23</v>
      </c>
      <c r="S851" s="232" t="s">
        <v>23</v>
      </c>
      <c r="T851" s="229" t="s">
        <v>23</v>
      </c>
      <c r="U851" s="232">
        <v>0</v>
      </c>
      <c r="V851" s="232">
        <v>0</v>
      </c>
      <c r="W851" s="229" t="s">
        <v>469</v>
      </c>
      <c r="X851" s="80" t="s">
        <v>450</v>
      </c>
      <c r="Y851" s="232" t="s">
        <v>1</v>
      </c>
    </row>
    <row r="852" spans="1:25">
      <c r="A852" s="232">
        <f t="shared" si="13"/>
        <v>849</v>
      </c>
      <c r="B852" s="232">
        <v>1</v>
      </c>
      <c r="C852" s="232" t="s">
        <v>716</v>
      </c>
      <c r="D852" s="232">
        <v>99100</v>
      </c>
      <c r="E852" s="232" t="s">
        <v>499</v>
      </c>
      <c r="F852" s="229" t="s">
        <v>468</v>
      </c>
      <c r="G852" s="229">
        <v>20211130</v>
      </c>
      <c r="H852" s="232">
        <v>1</v>
      </c>
      <c r="I852" s="232" t="s">
        <v>33</v>
      </c>
      <c r="J852" s="229" t="s">
        <v>656</v>
      </c>
      <c r="K852" s="232" t="s">
        <v>10</v>
      </c>
      <c r="L852" s="232" t="s">
        <v>445</v>
      </c>
      <c r="M852" s="228" t="s">
        <v>602</v>
      </c>
      <c r="N852" s="232" t="s">
        <v>23</v>
      </c>
      <c r="O852" s="232" t="s">
        <v>23</v>
      </c>
      <c r="P852" s="232" t="s">
        <v>23</v>
      </c>
      <c r="Q852" s="232" t="s">
        <v>23</v>
      </c>
      <c r="R852" s="232" t="s">
        <v>23</v>
      </c>
      <c r="S852" s="232" t="s">
        <v>23</v>
      </c>
      <c r="T852" s="229" t="s">
        <v>23</v>
      </c>
      <c r="U852" s="232">
        <v>0</v>
      </c>
      <c r="V852" s="232">
        <v>0</v>
      </c>
      <c r="W852" s="229" t="s">
        <v>469</v>
      </c>
      <c r="X852" s="80" t="s">
        <v>20</v>
      </c>
      <c r="Y852" s="232" t="s">
        <v>1</v>
      </c>
    </row>
    <row r="853" spans="1:25">
      <c r="A853" s="232">
        <f t="shared" si="13"/>
        <v>850</v>
      </c>
      <c r="B853" s="232">
        <v>1</v>
      </c>
      <c r="C853" s="232" t="s">
        <v>716</v>
      </c>
      <c r="D853" s="232">
        <v>99100</v>
      </c>
      <c r="E853" s="232" t="s">
        <v>500</v>
      </c>
      <c r="F853" s="229">
        <v>20211201</v>
      </c>
      <c r="G853" s="229">
        <v>20220531</v>
      </c>
      <c r="H853" s="232">
        <v>1</v>
      </c>
      <c r="I853" s="232" t="s">
        <v>33</v>
      </c>
      <c r="J853" s="229" t="s">
        <v>656</v>
      </c>
      <c r="K853" s="232" t="s">
        <v>10</v>
      </c>
      <c r="L853" s="232" t="s">
        <v>445</v>
      </c>
      <c r="M853" s="228" t="s">
        <v>602</v>
      </c>
      <c r="N853" s="232" t="s">
        <v>23</v>
      </c>
      <c r="O853" s="232" t="s">
        <v>23</v>
      </c>
      <c r="P853" s="232" t="s">
        <v>23</v>
      </c>
      <c r="Q853" s="232" t="s">
        <v>23</v>
      </c>
      <c r="R853" s="232" t="s">
        <v>23</v>
      </c>
      <c r="S853" s="232" t="s">
        <v>23</v>
      </c>
      <c r="T853" s="229" t="s">
        <v>23</v>
      </c>
      <c r="U853" s="232">
        <v>0</v>
      </c>
      <c r="V853" s="232">
        <v>0</v>
      </c>
      <c r="W853" s="229" t="s">
        <v>469</v>
      </c>
      <c r="X853" s="80" t="s">
        <v>20</v>
      </c>
      <c r="Y853" s="232" t="s">
        <v>1</v>
      </c>
    </row>
    <row r="854" spans="1:25">
      <c r="A854" s="232">
        <f t="shared" si="13"/>
        <v>851</v>
      </c>
      <c r="B854" s="232">
        <v>11</v>
      </c>
      <c r="C854" s="232" t="s">
        <v>716</v>
      </c>
      <c r="D854" s="232">
        <v>99100</v>
      </c>
      <c r="E854" s="232" t="s">
        <v>499</v>
      </c>
      <c r="F854" s="229" t="s">
        <v>468</v>
      </c>
      <c r="G854" s="229">
        <v>20211130</v>
      </c>
      <c r="H854" s="232">
        <v>1</v>
      </c>
      <c r="I854" s="232" t="s">
        <v>33</v>
      </c>
      <c r="J854" s="229" t="s">
        <v>656</v>
      </c>
      <c r="K854" s="232" t="s">
        <v>10</v>
      </c>
      <c r="L854" s="232" t="s">
        <v>445</v>
      </c>
      <c r="M854" s="228" t="s">
        <v>602</v>
      </c>
      <c r="N854" s="232" t="s">
        <v>23</v>
      </c>
      <c r="O854" s="232" t="s">
        <v>23</v>
      </c>
      <c r="P854" s="232" t="s">
        <v>23</v>
      </c>
      <c r="Q854" s="232" t="s">
        <v>23</v>
      </c>
      <c r="R854" s="232" t="s">
        <v>23</v>
      </c>
      <c r="S854" s="232" t="s">
        <v>23</v>
      </c>
      <c r="T854" s="229" t="s">
        <v>23</v>
      </c>
      <c r="U854" s="232">
        <v>0</v>
      </c>
      <c r="V854" s="232">
        <v>0</v>
      </c>
      <c r="W854" s="229" t="s">
        <v>469</v>
      </c>
      <c r="X854" s="80" t="s">
        <v>450</v>
      </c>
      <c r="Y854" s="232" t="s">
        <v>1</v>
      </c>
    </row>
    <row r="855" spans="1:25">
      <c r="A855" s="232">
        <f t="shared" si="13"/>
        <v>852</v>
      </c>
      <c r="B855" s="232">
        <v>11</v>
      </c>
      <c r="C855" s="232" t="s">
        <v>716</v>
      </c>
      <c r="D855" s="232">
        <v>99100</v>
      </c>
      <c r="E855" s="232" t="s">
        <v>500</v>
      </c>
      <c r="F855" s="229">
        <v>20211201</v>
      </c>
      <c r="G855" s="229">
        <v>20220531</v>
      </c>
      <c r="H855" s="232">
        <v>1</v>
      </c>
      <c r="I855" s="232" t="s">
        <v>33</v>
      </c>
      <c r="J855" s="229" t="s">
        <v>656</v>
      </c>
      <c r="K855" s="232" t="s">
        <v>10</v>
      </c>
      <c r="L855" s="232" t="s">
        <v>445</v>
      </c>
      <c r="M855" s="228" t="s">
        <v>602</v>
      </c>
      <c r="N855" s="232" t="s">
        <v>23</v>
      </c>
      <c r="O855" s="232" t="s">
        <v>23</v>
      </c>
      <c r="P855" s="232" t="s">
        <v>23</v>
      </c>
      <c r="Q855" s="232" t="s">
        <v>23</v>
      </c>
      <c r="R855" s="232" t="s">
        <v>23</v>
      </c>
      <c r="S855" s="232" t="s">
        <v>23</v>
      </c>
      <c r="T855" s="229" t="s">
        <v>23</v>
      </c>
      <c r="U855" s="232">
        <v>0</v>
      </c>
      <c r="V855" s="232">
        <v>0</v>
      </c>
      <c r="W855" s="229" t="s">
        <v>469</v>
      </c>
      <c r="X855" s="80" t="s">
        <v>450</v>
      </c>
      <c r="Y855" s="232" t="s">
        <v>1</v>
      </c>
    </row>
    <row r="856" spans="1:25">
      <c r="A856" s="232">
        <f t="shared" si="13"/>
        <v>853</v>
      </c>
      <c r="B856" s="232">
        <v>1</v>
      </c>
      <c r="C856" s="232" t="s">
        <v>716</v>
      </c>
      <c r="D856" s="232">
        <v>79101</v>
      </c>
      <c r="E856" s="232" t="s">
        <v>499</v>
      </c>
      <c r="F856" s="229" t="s">
        <v>468</v>
      </c>
      <c r="G856" s="229">
        <v>20211130</v>
      </c>
      <c r="H856" s="232">
        <v>1</v>
      </c>
      <c r="I856" s="232" t="s">
        <v>33</v>
      </c>
      <c r="J856" s="229" t="s">
        <v>656</v>
      </c>
      <c r="K856" s="232" t="s">
        <v>10</v>
      </c>
      <c r="L856" s="232" t="s">
        <v>445</v>
      </c>
      <c r="M856" s="228" t="s">
        <v>602</v>
      </c>
      <c r="N856" s="232" t="s">
        <v>23</v>
      </c>
      <c r="O856" s="232" t="s">
        <v>23</v>
      </c>
      <c r="P856" s="232" t="s">
        <v>23</v>
      </c>
      <c r="Q856" s="232" t="s">
        <v>23</v>
      </c>
      <c r="R856" s="232" t="s">
        <v>23</v>
      </c>
      <c r="S856" s="232" t="s">
        <v>23</v>
      </c>
      <c r="T856" s="229" t="s">
        <v>23</v>
      </c>
      <c r="U856" s="232">
        <v>0</v>
      </c>
      <c r="V856" s="232">
        <v>0</v>
      </c>
      <c r="W856" s="229" t="s">
        <v>469</v>
      </c>
      <c r="X856" s="80" t="s">
        <v>20</v>
      </c>
      <c r="Y856" s="232" t="s">
        <v>1</v>
      </c>
    </row>
    <row r="857" spans="1:25">
      <c r="A857" s="232">
        <f t="shared" si="13"/>
        <v>854</v>
      </c>
      <c r="B857" s="232">
        <v>1</v>
      </c>
      <c r="C857" s="232" t="s">
        <v>716</v>
      </c>
      <c r="D857" s="232">
        <v>79101</v>
      </c>
      <c r="E857" s="232" t="s">
        <v>500</v>
      </c>
      <c r="F857" s="229">
        <v>20211201</v>
      </c>
      <c r="G857" s="229">
        <v>20220531</v>
      </c>
      <c r="H857" s="232">
        <v>1</v>
      </c>
      <c r="I857" s="232" t="s">
        <v>33</v>
      </c>
      <c r="J857" s="229" t="s">
        <v>656</v>
      </c>
      <c r="K857" s="232" t="s">
        <v>10</v>
      </c>
      <c r="L857" s="232" t="s">
        <v>445</v>
      </c>
      <c r="M857" s="228" t="s">
        <v>602</v>
      </c>
      <c r="N857" s="232" t="s">
        <v>23</v>
      </c>
      <c r="O857" s="232" t="s">
        <v>23</v>
      </c>
      <c r="P857" s="232" t="s">
        <v>23</v>
      </c>
      <c r="Q857" s="232" t="s">
        <v>23</v>
      </c>
      <c r="R857" s="232" t="s">
        <v>23</v>
      </c>
      <c r="S857" s="232" t="s">
        <v>23</v>
      </c>
      <c r="T857" s="229" t="s">
        <v>23</v>
      </c>
      <c r="U857" s="232">
        <v>0</v>
      </c>
      <c r="V857" s="232">
        <v>0</v>
      </c>
      <c r="W857" s="229" t="s">
        <v>469</v>
      </c>
      <c r="X857" s="80" t="s">
        <v>20</v>
      </c>
      <c r="Y857" s="232" t="s">
        <v>1</v>
      </c>
    </row>
    <row r="858" spans="1:25">
      <c r="A858" s="232">
        <f t="shared" si="13"/>
        <v>855</v>
      </c>
      <c r="B858" s="232">
        <v>11</v>
      </c>
      <c r="C858" s="232" t="s">
        <v>716</v>
      </c>
      <c r="D858" s="232">
        <v>79101</v>
      </c>
      <c r="E858" s="232" t="s">
        <v>499</v>
      </c>
      <c r="F858" s="229" t="s">
        <v>468</v>
      </c>
      <c r="G858" s="229">
        <v>20211130</v>
      </c>
      <c r="H858" s="232">
        <v>1</v>
      </c>
      <c r="I858" s="232" t="s">
        <v>33</v>
      </c>
      <c r="J858" s="229" t="s">
        <v>656</v>
      </c>
      <c r="K858" s="232" t="s">
        <v>10</v>
      </c>
      <c r="L858" s="232" t="s">
        <v>445</v>
      </c>
      <c r="M858" s="228" t="s">
        <v>602</v>
      </c>
      <c r="N858" s="232" t="s">
        <v>23</v>
      </c>
      <c r="O858" s="232" t="s">
        <v>23</v>
      </c>
      <c r="P858" s="232" t="s">
        <v>23</v>
      </c>
      <c r="Q858" s="232" t="s">
        <v>23</v>
      </c>
      <c r="R858" s="232" t="s">
        <v>23</v>
      </c>
      <c r="S858" s="232" t="s">
        <v>23</v>
      </c>
      <c r="T858" s="229" t="s">
        <v>23</v>
      </c>
      <c r="U858" s="232">
        <v>0</v>
      </c>
      <c r="V858" s="232">
        <v>0</v>
      </c>
      <c r="W858" s="229" t="s">
        <v>469</v>
      </c>
      <c r="X858" s="80" t="s">
        <v>450</v>
      </c>
      <c r="Y858" s="232" t="s">
        <v>1</v>
      </c>
    </row>
    <row r="859" spans="1:25">
      <c r="A859" s="232">
        <f t="shared" si="13"/>
        <v>856</v>
      </c>
      <c r="B859" s="232">
        <v>11</v>
      </c>
      <c r="C859" s="232" t="s">
        <v>716</v>
      </c>
      <c r="D859" s="232">
        <v>79101</v>
      </c>
      <c r="E859" s="232" t="s">
        <v>500</v>
      </c>
      <c r="F859" s="229">
        <v>20211201</v>
      </c>
      <c r="G859" s="229">
        <v>20220531</v>
      </c>
      <c r="H859" s="232">
        <v>1</v>
      </c>
      <c r="I859" s="232" t="s">
        <v>33</v>
      </c>
      <c r="J859" s="229" t="s">
        <v>656</v>
      </c>
      <c r="K859" s="232" t="s">
        <v>10</v>
      </c>
      <c r="L859" s="232" t="s">
        <v>445</v>
      </c>
      <c r="M859" s="228" t="s">
        <v>602</v>
      </c>
      <c r="N859" s="232" t="s">
        <v>23</v>
      </c>
      <c r="O859" s="232" t="s">
        <v>23</v>
      </c>
      <c r="P859" s="232" t="s">
        <v>23</v>
      </c>
      <c r="Q859" s="232" t="s">
        <v>23</v>
      </c>
      <c r="R859" s="232" t="s">
        <v>23</v>
      </c>
      <c r="S859" s="232" t="s">
        <v>23</v>
      </c>
      <c r="T859" s="229" t="s">
        <v>23</v>
      </c>
      <c r="U859" s="232">
        <v>0</v>
      </c>
      <c r="V859" s="232">
        <v>0</v>
      </c>
      <c r="W859" s="229" t="s">
        <v>469</v>
      </c>
      <c r="X859" s="80" t="s">
        <v>450</v>
      </c>
      <c r="Y859" s="232" t="s">
        <v>1</v>
      </c>
    </row>
    <row r="860" spans="1:25">
      <c r="A860" s="232">
        <f t="shared" si="13"/>
        <v>857</v>
      </c>
      <c r="B860" s="232">
        <v>1</v>
      </c>
      <c r="C860" s="232" t="s">
        <v>716</v>
      </c>
      <c r="D860" s="232">
        <v>11609</v>
      </c>
      <c r="E860" s="232" t="s">
        <v>499</v>
      </c>
      <c r="F860" s="229" t="s">
        <v>468</v>
      </c>
      <c r="G860" s="229">
        <v>20211130</v>
      </c>
      <c r="H860" s="232">
        <v>1</v>
      </c>
      <c r="I860" s="232" t="s">
        <v>33</v>
      </c>
      <c r="J860" s="229" t="s">
        <v>656</v>
      </c>
      <c r="K860" s="232" t="s">
        <v>10</v>
      </c>
      <c r="L860" s="232" t="s">
        <v>445</v>
      </c>
      <c r="M860" s="228" t="s">
        <v>602</v>
      </c>
      <c r="N860" s="232" t="s">
        <v>23</v>
      </c>
      <c r="O860" s="232" t="s">
        <v>23</v>
      </c>
      <c r="P860" s="232" t="s">
        <v>23</v>
      </c>
      <c r="Q860" s="232" t="s">
        <v>23</v>
      </c>
      <c r="R860" s="232" t="s">
        <v>23</v>
      </c>
      <c r="S860" s="232" t="s">
        <v>23</v>
      </c>
      <c r="T860" s="229" t="s">
        <v>23</v>
      </c>
      <c r="U860" s="232">
        <v>0</v>
      </c>
      <c r="V860" s="232">
        <v>0</v>
      </c>
      <c r="W860" s="229" t="s">
        <v>469</v>
      </c>
      <c r="X860" s="80" t="s">
        <v>20</v>
      </c>
      <c r="Y860" s="232" t="s">
        <v>1</v>
      </c>
    </row>
    <row r="861" spans="1:25">
      <c r="A861" s="232">
        <f t="shared" si="13"/>
        <v>858</v>
      </c>
      <c r="B861" s="232">
        <v>1</v>
      </c>
      <c r="C861" s="232" t="s">
        <v>716</v>
      </c>
      <c r="D861" s="232">
        <v>11609</v>
      </c>
      <c r="E861" s="232" t="s">
        <v>500</v>
      </c>
      <c r="F861" s="229">
        <v>20211201</v>
      </c>
      <c r="G861" s="229">
        <v>20220531</v>
      </c>
      <c r="H861" s="232">
        <v>1</v>
      </c>
      <c r="I861" s="232" t="s">
        <v>33</v>
      </c>
      <c r="J861" s="229" t="s">
        <v>656</v>
      </c>
      <c r="K861" s="232" t="s">
        <v>10</v>
      </c>
      <c r="L861" s="232" t="s">
        <v>445</v>
      </c>
      <c r="M861" s="228" t="s">
        <v>602</v>
      </c>
      <c r="N861" s="232" t="s">
        <v>23</v>
      </c>
      <c r="O861" s="232" t="s">
        <v>23</v>
      </c>
      <c r="P861" s="232" t="s">
        <v>23</v>
      </c>
      <c r="Q861" s="232" t="s">
        <v>23</v>
      </c>
      <c r="R861" s="232" t="s">
        <v>23</v>
      </c>
      <c r="S861" s="232" t="s">
        <v>23</v>
      </c>
      <c r="T861" s="229" t="s">
        <v>23</v>
      </c>
      <c r="U861" s="232">
        <v>0</v>
      </c>
      <c r="V861" s="232">
        <v>0</v>
      </c>
      <c r="W861" s="229" t="s">
        <v>469</v>
      </c>
      <c r="X861" s="80" t="s">
        <v>20</v>
      </c>
      <c r="Y861" s="232" t="s">
        <v>1</v>
      </c>
    </row>
    <row r="862" spans="1:25">
      <c r="A862" s="232">
        <f t="shared" si="13"/>
        <v>859</v>
      </c>
      <c r="B862" s="232">
        <v>11</v>
      </c>
      <c r="C862" s="232" t="s">
        <v>716</v>
      </c>
      <c r="D862" s="232">
        <v>11609</v>
      </c>
      <c r="E862" s="232" t="s">
        <v>499</v>
      </c>
      <c r="F862" s="229" t="s">
        <v>468</v>
      </c>
      <c r="G862" s="229">
        <v>20211130</v>
      </c>
      <c r="H862" s="232">
        <v>1</v>
      </c>
      <c r="I862" s="232" t="s">
        <v>33</v>
      </c>
      <c r="J862" s="229" t="s">
        <v>656</v>
      </c>
      <c r="K862" s="232" t="s">
        <v>10</v>
      </c>
      <c r="L862" s="232" t="s">
        <v>445</v>
      </c>
      <c r="M862" s="228" t="s">
        <v>602</v>
      </c>
      <c r="N862" s="232" t="s">
        <v>23</v>
      </c>
      <c r="O862" s="232" t="s">
        <v>23</v>
      </c>
      <c r="P862" s="232" t="s">
        <v>23</v>
      </c>
      <c r="Q862" s="232" t="s">
        <v>23</v>
      </c>
      <c r="R862" s="232" t="s">
        <v>23</v>
      </c>
      <c r="S862" s="232" t="s">
        <v>23</v>
      </c>
      <c r="T862" s="229" t="s">
        <v>23</v>
      </c>
      <c r="U862" s="232">
        <v>0</v>
      </c>
      <c r="V862" s="232">
        <v>0</v>
      </c>
      <c r="W862" s="229" t="s">
        <v>469</v>
      </c>
      <c r="X862" s="80" t="s">
        <v>450</v>
      </c>
      <c r="Y862" s="232" t="s">
        <v>1</v>
      </c>
    </row>
    <row r="863" spans="1:25">
      <c r="A863" s="232">
        <f t="shared" si="13"/>
        <v>860</v>
      </c>
      <c r="B863" s="232">
        <v>11</v>
      </c>
      <c r="C863" s="232" t="s">
        <v>716</v>
      </c>
      <c r="D863" s="232">
        <v>11609</v>
      </c>
      <c r="E863" s="232" t="s">
        <v>500</v>
      </c>
      <c r="F863" s="229">
        <v>20211201</v>
      </c>
      <c r="G863" s="229">
        <v>20220531</v>
      </c>
      <c r="H863" s="232">
        <v>1</v>
      </c>
      <c r="I863" s="232" t="s">
        <v>33</v>
      </c>
      <c r="J863" s="229" t="s">
        <v>656</v>
      </c>
      <c r="K863" s="232" t="s">
        <v>10</v>
      </c>
      <c r="L863" s="232" t="s">
        <v>445</v>
      </c>
      <c r="M863" s="228" t="s">
        <v>602</v>
      </c>
      <c r="N863" s="232" t="s">
        <v>23</v>
      </c>
      <c r="O863" s="232" t="s">
        <v>23</v>
      </c>
      <c r="P863" s="232" t="s">
        <v>23</v>
      </c>
      <c r="Q863" s="232" t="s">
        <v>23</v>
      </c>
      <c r="R863" s="232" t="s">
        <v>23</v>
      </c>
      <c r="S863" s="232" t="s">
        <v>23</v>
      </c>
      <c r="T863" s="229" t="s">
        <v>23</v>
      </c>
      <c r="U863" s="232">
        <v>0</v>
      </c>
      <c r="V863" s="232">
        <v>0</v>
      </c>
      <c r="W863" s="229" t="s">
        <v>469</v>
      </c>
      <c r="X863" s="80" t="s">
        <v>450</v>
      </c>
      <c r="Y863" s="232" t="s">
        <v>1</v>
      </c>
    </row>
    <row r="864" spans="1:25">
      <c r="A864" s="232">
        <f t="shared" si="13"/>
        <v>861</v>
      </c>
      <c r="B864" s="232">
        <v>1</v>
      </c>
      <c r="C864" s="232" t="s">
        <v>716</v>
      </c>
      <c r="D864" s="232">
        <v>21609</v>
      </c>
      <c r="E864" s="232" t="s">
        <v>499</v>
      </c>
      <c r="F864" s="229" t="s">
        <v>468</v>
      </c>
      <c r="G864" s="229">
        <v>20211130</v>
      </c>
      <c r="H864" s="232">
        <v>1</v>
      </c>
      <c r="I864" s="232" t="s">
        <v>33</v>
      </c>
      <c r="J864" s="229" t="s">
        <v>656</v>
      </c>
      <c r="K864" s="232" t="s">
        <v>10</v>
      </c>
      <c r="L864" s="232" t="s">
        <v>445</v>
      </c>
      <c r="M864" s="228" t="s">
        <v>602</v>
      </c>
      <c r="N864" s="232" t="s">
        <v>23</v>
      </c>
      <c r="O864" s="232" t="s">
        <v>23</v>
      </c>
      <c r="P864" s="232" t="s">
        <v>23</v>
      </c>
      <c r="Q864" s="232" t="s">
        <v>23</v>
      </c>
      <c r="R864" s="232" t="s">
        <v>23</v>
      </c>
      <c r="S864" s="232" t="s">
        <v>23</v>
      </c>
      <c r="T864" s="229" t="s">
        <v>23</v>
      </c>
      <c r="U864" s="232">
        <v>0</v>
      </c>
      <c r="V864" s="232">
        <v>0</v>
      </c>
      <c r="W864" s="229" t="s">
        <v>469</v>
      </c>
      <c r="X864" s="80" t="s">
        <v>20</v>
      </c>
      <c r="Y864" s="232" t="s">
        <v>1</v>
      </c>
    </row>
    <row r="865" spans="1:25">
      <c r="A865" s="232">
        <f t="shared" si="13"/>
        <v>862</v>
      </c>
      <c r="B865" s="232">
        <v>1</v>
      </c>
      <c r="C865" s="232" t="s">
        <v>716</v>
      </c>
      <c r="D865" s="232">
        <v>21609</v>
      </c>
      <c r="E865" s="232" t="s">
        <v>500</v>
      </c>
      <c r="F865" s="229">
        <v>20211201</v>
      </c>
      <c r="G865" s="229">
        <v>20220531</v>
      </c>
      <c r="H865" s="232">
        <v>1</v>
      </c>
      <c r="I865" s="232" t="s">
        <v>33</v>
      </c>
      <c r="J865" s="229" t="s">
        <v>656</v>
      </c>
      <c r="K865" s="232" t="s">
        <v>10</v>
      </c>
      <c r="L865" s="232" t="s">
        <v>445</v>
      </c>
      <c r="M865" s="228" t="s">
        <v>602</v>
      </c>
      <c r="N865" s="232" t="s">
        <v>23</v>
      </c>
      <c r="O865" s="232" t="s">
        <v>23</v>
      </c>
      <c r="P865" s="232" t="s">
        <v>23</v>
      </c>
      <c r="Q865" s="232" t="s">
        <v>23</v>
      </c>
      <c r="R865" s="232" t="s">
        <v>23</v>
      </c>
      <c r="S865" s="232" t="s">
        <v>23</v>
      </c>
      <c r="T865" s="229" t="s">
        <v>23</v>
      </c>
      <c r="U865" s="232">
        <v>0</v>
      </c>
      <c r="V865" s="232">
        <v>0</v>
      </c>
      <c r="W865" s="229" t="s">
        <v>469</v>
      </c>
      <c r="X865" s="80" t="s">
        <v>20</v>
      </c>
      <c r="Y865" s="232" t="s">
        <v>1</v>
      </c>
    </row>
    <row r="866" spans="1:25">
      <c r="A866" s="232">
        <f t="shared" si="13"/>
        <v>863</v>
      </c>
      <c r="B866" s="232">
        <v>11</v>
      </c>
      <c r="C866" s="232" t="s">
        <v>716</v>
      </c>
      <c r="D866" s="232">
        <v>21609</v>
      </c>
      <c r="E866" s="232" t="s">
        <v>499</v>
      </c>
      <c r="F866" s="229" t="s">
        <v>468</v>
      </c>
      <c r="G866" s="229">
        <v>20211130</v>
      </c>
      <c r="H866" s="232">
        <v>1</v>
      </c>
      <c r="I866" s="232" t="s">
        <v>33</v>
      </c>
      <c r="J866" s="229" t="s">
        <v>656</v>
      </c>
      <c r="K866" s="232" t="s">
        <v>10</v>
      </c>
      <c r="L866" s="232" t="s">
        <v>445</v>
      </c>
      <c r="M866" s="228" t="s">
        <v>602</v>
      </c>
      <c r="N866" s="232" t="s">
        <v>23</v>
      </c>
      <c r="O866" s="232" t="s">
        <v>23</v>
      </c>
      <c r="P866" s="232" t="s">
        <v>23</v>
      </c>
      <c r="Q866" s="232" t="s">
        <v>23</v>
      </c>
      <c r="R866" s="232" t="s">
        <v>23</v>
      </c>
      <c r="S866" s="232" t="s">
        <v>23</v>
      </c>
      <c r="T866" s="229" t="s">
        <v>23</v>
      </c>
      <c r="U866" s="232">
        <v>0</v>
      </c>
      <c r="V866" s="232">
        <v>0</v>
      </c>
      <c r="W866" s="229" t="s">
        <v>469</v>
      </c>
      <c r="X866" s="80" t="s">
        <v>450</v>
      </c>
      <c r="Y866" s="232" t="s">
        <v>1</v>
      </c>
    </row>
    <row r="867" spans="1:25">
      <c r="A867" s="232">
        <f t="shared" si="13"/>
        <v>864</v>
      </c>
      <c r="B867" s="232">
        <v>11</v>
      </c>
      <c r="C867" s="232" t="s">
        <v>716</v>
      </c>
      <c r="D867" s="232">
        <v>21609</v>
      </c>
      <c r="E867" s="232" t="s">
        <v>500</v>
      </c>
      <c r="F867" s="229">
        <v>20211201</v>
      </c>
      <c r="G867" s="229">
        <v>20220531</v>
      </c>
      <c r="H867" s="232">
        <v>1</v>
      </c>
      <c r="I867" s="232" t="s">
        <v>33</v>
      </c>
      <c r="J867" s="229" t="s">
        <v>656</v>
      </c>
      <c r="K867" s="232" t="s">
        <v>10</v>
      </c>
      <c r="L867" s="232" t="s">
        <v>445</v>
      </c>
      <c r="M867" s="228" t="s">
        <v>602</v>
      </c>
      <c r="N867" s="232" t="s">
        <v>23</v>
      </c>
      <c r="O867" s="232" t="s">
        <v>23</v>
      </c>
      <c r="P867" s="232" t="s">
        <v>23</v>
      </c>
      <c r="Q867" s="232" t="s">
        <v>23</v>
      </c>
      <c r="R867" s="232" t="s">
        <v>23</v>
      </c>
      <c r="S867" s="232" t="s">
        <v>23</v>
      </c>
      <c r="T867" s="229" t="s">
        <v>23</v>
      </c>
      <c r="U867" s="232">
        <v>0</v>
      </c>
      <c r="V867" s="232">
        <v>0</v>
      </c>
      <c r="W867" s="229" t="s">
        <v>469</v>
      </c>
      <c r="X867" s="80" t="s">
        <v>450</v>
      </c>
      <c r="Y867" s="232" t="s">
        <v>1</v>
      </c>
    </row>
    <row r="868" spans="1:25">
      <c r="A868" s="232">
        <f t="shared" si="13"/>
        <v>865</v>
      </c>
      <c r="B868" s="232">
        <v>1</v>
      </c>
      <c r="C868" s="232" t="s">
        <v>716</v>
      </c>
      <c r="D868" s="232">
        <v>99100</v>
      </c>
      <c r="E868" s="232" t="s">
        <v>499</v>
      </c>
      <c r="F868" s="229" t="s">
        <v>468</v>
      </c>
      <c r="G868" s="229">
        <v>20211130</v>
      </c>
      <c r="H868" s="232">
        <v>1</v>
      </c>
      <c r="I868" s="232" t="s">
        <v>33</v>
      </c>
      <c r="J868" s="229" t="s">
        <v>656</v>
      </c>
      <c r="K868" s="232" t="s">
        <v>10</v>
      </c>
      <c r="L868" s="232" t="s">
        <v>445</v>
      </c>
      <c r="M868" s="228" t="s">
        <v>604</v>
      </c>
      <c r="N868" s="232" t="s">
        <v>23</v>
      </c>
      <c r="O868" s="232" t="s">
        <v>23</v>
      </c>
      <c r="P868" s="232" t="s">
        <v>23</v>
      </c>
      <c r="Q868" s="232" t="s">
        <v>23</v>
      </c>
      <c r="R868" s="232" t="s">
        <v>23</v>
      </c>
      <c r="S868" s="232" t="s">
        <v>23</v>
      </c>
      <c r="T868" s="229" t="s">
        <v>23</v>
      </c>
      <c r="U868" s="232">
        <v>0</v>
      </c>
      <c r="V868" s="232">
        <v>0</v>
      </c>
      <c r="W868" s="229" t="s">
        <v>469</v>
      </c>
      <c r="X868" s="80" t="s">
        <v>20</v>
      </c>
      <c r="Y868" s="232" t="s">
        <v>1</v>
      </c>
    </row>
    <row r="869" spans="1:25">
      <c r="A869" s="232">
        <f t="shared" si="13"/>
        <v>866</v>
      </c>
      <c r="B869" s="232">
        <v>1</v>
      </c>
      <c r="C869" s="232" t="s">
        <v>716</v>
      </c>
      <c r="D869" s="232">
        <v>99100</v>
      </c>
      <c r="E869" s="232" t="s">
        <v>500</v>
      </c>
      <c r="F869" s="229">
        <v>20211201</v>
      </c>
      <c r="G869" s="229">
        <v>20220531</v>
      </c>
      <c r="H869" s="232">
        <v>1</v>
      </c>
      <c r="I869" s="232" t="s">
        <v>33</v>
      </c>
      <c r="J869" s="229" t="s">
        <v>656</v>
      </c>
      <c r="K869" s="232" t="s">
        <v>10</v>
      </c>
      <c r="L869" s="232" t="s">
        <v>445</v>
      </c>
      <c r="M869" s="228" t="s">
        <v>604</v>
      </c>
      <c r="N869" s="232" t="s">
        <v>23</v>
      </c>
      <c r="O869" s="232" t="s">
        <v>23</v>
      </c>
      <c r="P869" s="232" t="s">
        <v>23</v>
      </c>
      <c r="Q869" s="232" t="s">
        <v>23</v>
      </c>
      <c r="R869" s="232" t="s">
        <v>23</v>
      </c>
      <c r="S869" s="232" t="s">
        <v>23</v>
      </c>
      <c r="T869" s="229" t="s">
        <v>23</v>
      </c>
      <c r="U869" s="232">
        <v>0</v>
      </c>
      <c r="V869" s="232">
        <v>0</v>
      </c>
      <c r="W869" s="229" t="s">
        <v>469</v>
      </c>
      <c r="X869" s="80" t="s">
        <v>20</v>
      </c>
      <c r="Y869" s="232" t="s">
        <v>1</v>
      </c>
    </row>
    <row r="870" spans="1:25">
      <c r="A870" s="232">
        <f t="shared" si="13"/>
        <v>867</v>
      </c>
      <c r="B870" s="232">
        <v>11</v>
      </c>
      <c r="C870" s="232" t="s">
        <v>716</v>
      </c>
      <c r="D870" s="232">
        <v>99100</v>
      </c>
      <c r="E870" s="232" t="s">
        <v>499</v>
      </c>
      <c r="F870" s="229" t="s">
        <v>468</v>
      </c>
      <c r="G870" s="229">
        <v>20211130</v>
      </c>
      <c r="H870" s="232">
        <v>1</v>
      </c>
      <c r="I870" s="232" t="s">
        <v>33</v>
      </c>
      <c r="J870" s="229" t="s">
        <v>656</v>
      </c>
      <c r="K870" s="232" t="s">
        <v>10</v>
      </c>
      <c r="L870" s="232" t="s">
        <v>445</v>
      </c>
      <c r="M870" s="228" t="s">
        <v>604</v>
      </c>
      <c r="N870" s="232" t="s">
        <v>23</v>
      </c>
      <c r="O870" s="232" t="s">
        <v>23</v>
      </c>
      <c r="P870" s="232" t="s">
        <v>23</v>
      </c>
      <c r="Q870" s="232" t="s">
        <v>23</v>
      </c>
      <c r="R870" s="232" t="s">
        <v>23</v>
      </c>
      <c r="S870" s="232" t="s">
        <v>23</v>
      </c>
      <c r="T870" s="229" t="s">
        <v>23</v>
      </c>
      <c r="U870" s="232">
        <v>0</v>
      </c>
      <c r="V870" s="232">
        <v>0</v>
      </c>
      <c r="W870" s="229" t="s">
        <v>469</v>
      </c>
      <c r="X870" s="80" t="s">
        <v>450</v>
      </c>
      <c r="Y870" s="232" t="s">
        <v>1</v>
      </c>
    </row>
    <row r="871" spans="1:25">
      <c r="A871" s="232">
        <f t="shared" si="13"/>
        <v>868</v>
      </c>
      <c r="B871" s="232">
        <v>11</v>
      </c>
      <c r="C871" s="232" t="s">
        <v>716</v>
      </c>
      <c r="D871" s="232">
        <v>99100</v>
      </c>
      <c r="E871" s="232" t="s">
        <v>500</v>
      </c>
      <c r="F871" s="229">
        <v>20211201</v>
      </c>
      <c r="G871" s="229">
        <v>20220531</v>
      </c>
      <c r="H871" s="232">
        <v>1</v>
      </c>
      <c r="I871" s="232" t="s">
        <v>33</v>
      </c>
      <c r="J871" s="229" t="s">
        <v>656</v>
      </c>
      <c r="K871" s="232" t="s">
        <v>10</v>
      </c>
      <c r="L871" s="232" t="s">
        <v>445</v>
      </c>
      <c r="M871" s="228" t="s">
        <v>604</v>
      </c>
      <c r="N871" s="232" t="s">
        <v>23</v>
      </c>
      <c r="O871" s="232" t="s">
        <v>23</v>
      </c>
      <c r="P871" s="232" t="s">
        <v>23</v>
      </c>
      <c r="Q871" s="232" t="s">
        <v>23</v>
      </c>
      <c r="R871" s="232" t="s">
        <v>23</v>
      </c>
      <c r="S871" s="232" t="s">
        <v>23</v>
      </c>
      <c r="T871" s="229" t="s">
        <v>23</v>
      </c>
      <c r="U871" s="232">
        <v>0</v>
      </c>
      <c r="V871" s="232">
        <v>0</v>
      </c>
      <c r="W871" s="229" t="s">
        <v>469</v>
      </c>
      <c r="X871" s="80" t="s">
        <v>450</v>
      </c>
      <c r="Y871" s="232" t="s">
        <v>1</v>
      </c>
    </row>
    <row r="872" spans="1:25">
      <c r="A872" s="232">
        <f t="shared" si="13"/>
        <v>869</v>
      </c>
      <c r="B872" s="232">
        <v>1</v>
      </c>
      <c r="C872" s="232" t="s">
        <v>716</v>
      </c>
      <c r="D872" s="232">
        <v>79101</v>
      </c>
      <c r="E872" s="232" t="s">
        <v>499</v>
      </c>
      <c r="F872" s="229" t="s">
        <v>468</v>
      </c>
      <c r="G872" s="229">
        <v>20211130</v>
      </c>
      <c r="H872" s="232">
        <v>1</v>
      </c>
      <c r="I872" s="232" t="s">
        <v>33</v>
      </c>
      <c r="J872" s="229" t="s">
        <v>656</v>
      </c>
      <c r="K872" s="232" t="s">
        <v>10</v>
      </c>
      <c r="L872" s="232" t="s">
        <v>445</v>
      </c>
      <c r="M872" s="228" t="s">
        <v>604</v>
      </c>
      <c r="N872" s="232" t="s">
        <v>23</v>
      </c>
      <c r="O872" s="232" t="s">
        <v>23</v>
      </c>
      <c r="P872" s="232" t="s">
        <v>23</v>
      </c>
      <c r="Q872" s="232" t="s">
        <v>23</v>
      </c>
      <c r="R872" s="232" t="s">
        <v>23</v>
      </c>
      <c r="S872" s="232" t="s">
        <v>23</v>
      </c>
      <c r="T872" s="229" t="s">
        <v>23</v>
      </c>
      <c r="U872" s="232">
        <v>0</v>
      </c>
      <c r="V872" s="232">
        <v>0</v>
      </c>
      <c r="W872" s="229" t="s">
        <v>469</v>
      </c>
      <c r="X872" s="80" t="s">
        <v>20</v>
      </c>
      <c r="Y872" s="232" t="s">
        <v>1</v>
      </c>
    </row>
    <row r="873" spans="1:25">
      <c r="A873" s="232">
        <f t="shared" si="13"/>
        <v>870</v>
      </c>
      <c r="B873" s="232">
        <v>1</v>
      </c>
      <c r="C873" s="232" t="s">
        <v>716</v>
      </c>
      <c r="D873" s="232">
        <v>79101</v>
      </c>
      <c r="E873" s="232" t="s">
        <v>500</v>
      </c>
      <c r="F873" s="229">
        <v>20211201</v>
      </c>
      <c r="G873" s="229">
        <v>20220531</v>
      </c>
      <c r="H873" s="232">
        <v>1</v>
      </c>
      <c r="I873" s="232" t="s">
        <v>33</v>
      </c>
      <c r="J873" s="229" t="s">
        <v>656</v>
      </c>
      <c r="K873" s="232" t="s">
        <v>10</v>
      </c>
      <c r="L873" s="232" t="s">
        <v>445</v>
      </c>
      <c r="M873" s="228" t="s">
        <v>604</v>
      </c>
      <c r="N873" s="232" t="s">
        <v>23</v>
      </c>
      <c r="O873" s="232" t="s">
        <v>23</v>
      </c>
      <c r="P873" s="232" t="s">
        <v>23</v>
      </c>
      <c r="Q873" s="232" t="s">
        <v>23</v>
      </c>
      <c r="R873" s="232" t="s">
        <v>23</v>
      </c>
      <c r="S873" s="232" t="s">
        <v>23</v>
      </c>
      <c r="T873" s="229" t="s">
        <v>23</v>
      </c>
      <c r="U873" s="232">
        <v>0</v>
      </c>
      <c r="V873" s="232">
        <v>0</v>
      </c>
      <c r="W873" s="229" t="s">
        <v>469</v>
      </c>
      <c r="X873" s="80" t="s">
        <v>20</v>
      </c>
      <c r="Y873" s="232" t="s">
        <v>1</v>
      </c>
    </row>
    <row r="874" spans="1:25">
      <c r="A874" s="232">
        <f t="shared" si="13"/>
        <v>871</v>
      </c>
      <c r="B874" s="232">
        <v>11</v>
      </c>
      <c r="C874" s="232" t="s">
        <v>716</v>
      </c>
      <c r="D874" s="232">
        <v>79101</v>
      </c>
      <c r="E874" s="232" t="s">
        <v>499</v>
      </c>
      <c r="F874" s="229" t="s">
        <v>468</v>
      </c>
      <c r="G874" s="229">
        <v>20211130</v>
      </c>
      <c r="H874" s="232">
        <v>1</v>
      </c>
      <c r="I874" s="232" t="s">
        <v>33</v>
      </c>
      <c r="J874" s="229" t="s">
        <v>656</v>
      </c>
      <c r="K874" s="232" t="s">
        <v>10</v>
      </c>
      <c r="L874" s="232" t="s">
        <v>445</v>
      </c>
      <c r="M874" s="228" t="s">
        <v>604</v>
      </c>
      <c r="N874" s="232" t="s">
        <v>23</v>
      </c>
      <c r="O874" s="232" t="s">
        <v>23</v>
      </c>
      <c r="P874" s="232" t="s">
        <v>23</v>
      </c>
      <c r="Q874" s="232" t="s">
        <v>23</v>
      </c>
      <c r="R874" s="232" t="s">
        <v>23</v>
      </c>
      <c r="S874" s="232" t="s">
        <v>23</v>
      </c>
      <c r="T874" s="229" t="s">
        <v>23</v>
      </c>
      <c r="U874" s="232">
        <v>0</v>
      </c>
      <c r="V874" s="232">
        <v>0</v>
      </c>
      <c r="W874" s="229" t="s">
        <v>469</v>
      </c>
      <c r="X874" s="80" t="s">
        <v>450</v>
      </c>
      <c r="Y874" s="232" t="s">
        <v>1</v>
      </c>
    </row>
    <row r="875" spans="1:25">
      <c r="A875" s="232">
        <f t="shared" si="13"/>
        <v>872</v>
      </c>
      <c r="B875" s="232">
        <v>11</v>
      </c>
      <c r="C875" s="232" t="s">
        <v>716</v>
      </c>
      <c r="D875" s="232">
        <v>79101</v>
      </c>
      <c r="E875" s="232" t="s">
        <v>500</v>
      </c>
      <c r="F875" s="229">
        <v>20211201</v>
      </c>
      <c r="G875" s="229">
        <v>20220531</v>
      </c>
      <c r="H875" s="232">
        <v>1</v>
      </c>
      <c r="I875" s="232" t="s">
        <v>33</v>
      </c>
      <c r="J875" s="229" t="s">
        <v>656</v>
      </c>
      <c r="K875" s="232" t="s">
        <v>10</v>
      </c>
      <c r="L875" s="232" t="s">
        <v>445</v>
      </c>
      <c r="M875" s="228" t="s">
        <v>604</v>
      </c>
      <c r="N875" s="232" t="s">
        <v>23</v>
      </c>
      <c r="O875" s="232" t="s">
        <v>23</v>
      </c>
      <c r="P875" s="232" t="s">
        <v>23</v>
      </c>
      <c r="Q875" s="232" t="s">
        <v>23</v>
      </c>
      <c r="R875" s="232" t="s">
        <v>23</v>
      </c>
      <c r="S875" s="232" t="s">
        <v>23</v>
      </c>
      <c r="T875" s="229" t="s">
        <v>23</v>
      </c>
      <c r="U875" s="232">
        <v>0</v>
      </c>
      <c r="V875" s="232">
        <v>0</v>
      </c>
      <c r="W875" s="229" t="s">
        <v>469</v>
      </c>
      <c r="X875" s="80" t="s">
        <v>450</v>
      </c>
      <c r="Y875" s="232" t="s">
        <v>1</v>
      </c>
    </row>
    <row r="876" spans="1:25">
      <c r="A876" s="232">
        <f t="shared" si="13"/>
        <v>873</v>
      </c>
      <c r="B876" s="232">
        <v>1</v>
      </c>
      <c r="C876" s="232" t="s">
        <v>716</v>
      </c>
      <c r="D876" s="232">
        <v>11609</v>
      </c>
      <c r="E876" s="232" t="s">
        <v>499</v>
      </c>
      <c r="F876" s="229" t="s">
        <v>468</v>
      </c>
      <c r="G876" s="229">
        <v>20211130</v>
      </c>
      <c r="H876" s="232">
        <v>1</v>
      </c>
      <c r="I876" s="232" t="s">
        <v>33</v>
      </c>
      <c r="J876" s="229" t="s">
        <v>656</v>
      </c>
      <c r="K876" s="232" t="s">
        <v>10</v>
      </c>
      <c r="L876" s="232" t="s">
        <v>445</v>
      </c>
      <c r="M876" s="228" t="s">
        <v>604</v>
      </c>
      <c r="N876" s="232" t="s">
        <v>23</v>
      </c>
      <c r="O876" s="232" t="s">
        <v>23</v>
      </c>
      <c r="P876" s="232" t="s">
        <v>23</v>
      </c>
      <c r="Q876" s="232" t="s">
        <v>23</v>
      </c>
      <c r="R876" s="232" t="s">
        <v>23</v>
      </c>
      <c r="S876" s="232" t="s">
        <v>23</v>
      </c>
      <c r="T876" s="229" t="s">
        <v>23</v>
      </c>
      <c r="U876" s="232">
        <v>0</v>
      </c>
      <c r="V876" s="232">
        <v>0</v>
      </c>
      <c r="W876" s="229" t="s">
        <v>469</v>
      </c>
      <c r="X876" s="80" t="s">
        <v>20</v>
      </c>
      <c r="Y876" s="232" t="s">
        <v>1</v>
      </c>
    </row>
    <row r="877" spans="1:25">
      <c r="A877" s="232">
        <f t="shared" si="13"/>
        <v>874</v>
      </c>
      <c r="B877" s="232">
        <v>1</v>
      </c>
      <c r="C877" s="232" t="s">
        <v>716</v>
      </c>
      <c r="D877" s="232">
        <v>11609</v>
      </c>
      <c r="E877" s="232" t="s">
        <v>500</v>
      </c>
      <c r="F877" s="229">
        <v>20211201</v>
      </c>
      <c r="G877" s="229">
        <v>20220531</v>
      </c>
      <c r="H877" s="232">
        <v>1</v>
      </c>
      <c r="I877" s="232" t="s">
        <v>33</v>
      </c>
      <c r="J877" s="229" t="s">
        <v>656</v>
      </c>
      <c r="K877" s="232" t="s">
        <v>10</v>
      </c>
      <c r="L877" s="232" t="s">
        <v>445</v>
      </c>
      <c r="M877" s="228" t="s">
        <v>604</v>
      </c>
      <c r="N877" s="232" t="s">
        <v>23</v>
      </c>
      <c r="O877" s="232" t="s">
        <v>23</v>
      </c>
      <c r="P877" s="232" t="s">
        <v>23</v>
      </c>
      <c r="Q877" s="232" t="s">
        <v>23</v>
      </c>
      <c r="R877" s="232" t="s">
        <v>23</v>
      </c>
      <c r="S877" s="232" t="s">
        <v>23</v>
      </c>
      <c r="T877" s="229" t="s">
        <v>23</v>
      </c>
      <c r="U877" s="232">
        <v>0</v>
      </c>
      <c r="V877" s="232">
        <v>0</v>
      </c>
      <c r="W877" s="229" t="s">
        <v>469</v>
      </c>
      <c r="X877" s="80" t="s">
        <v>20</v>
      </c>
      <c r="Y877" s="232" t="s">
        <v>1</v>
      </c>
    </row>
    <row r="878" spans="1:25">
      <c r="A878" s="232">
        <f t="shared" si="13"/>
        <v>875</v>
      </c>
      <c r="B878" s="232">
        <v>11</v>
      </c>
      <c r="C878" s="232" t="s">
        <v>716</v>
      </c>
      <c r="D878" s="232">
        <v>11609</v>
      </c>
      <c r="E878" s="232" t="s">
        <v>499</v>
      </c>
      <c r="F878" s="229" t="s">
        <v>468</v>
      </c>
      <c r="G878" s="229">
        <v>20211130</v>
      </c>
      <c r="H878" s="232">
        <v>1</v>
      </c>
      <c r="I878" s="232" t="s">
        <v>33</v>
      </c>
      <c r="J878" s="229" t="s">
        <v>656</v>
      </c>
      <c r="K878" s="232" t="s">
        <v>10</v>
      </c>
      <c r="L878" s="232" t="s">
        <v>445</v>
      </c>
      <c r="M878" s="228" t="s">
        <v>604</v>
      </c>
      <c r="N878" s="232" t="s">
        <v>23</v>
      </c>
      <c r="O878" s="232" t="s">
        <v>23</v>
      </c>
      <c r="P878" s="232" t="s">
        <v>23</v>
      </c>
      <c r="Q878" s="232" t="s">
        <v>23</v>
      </c>
      <c r="R878" s="232" t="s">
        <v>23</v>
      </c>
      <c r="S878" s="232" t="s">
        <v>23</v>
      </c>
      <c r="T878" s="229" t="s">
        <v>23</v>
      </c>
      <c r="U878" s="232">
        <v>0</v>
      </c>
      <c r="V878" s="232">
        <v>0</v>
      </c>
      <c r="W878" s="229" t="s">
        <v>469</v>
      </c>
      <c r="X878" s="80" t="s">
        <v>450</v>
      </c>
      <c r="Y878" s="232" t="s">
        <v>1</v>
      </c>
    </row>
    <row r="879" spans="1:25">
      <c r="A879" s="232">
        <f t="shared" si="13"/>
        <v>876</v>
      </c>
      <c r="B879" s="232">
        <v>11</v>
      </c>
      <c r="C879" s="232" t="s">
        <v>716</v>
      </c>
      <c r="D879" s="232">
        <v>11609</v>
      </c>
      <c r="E879" s="232" t="s">
        <v>500</v>
      </c>
      <c r="F879" s="229">
        <v>20211201</v>
      </c>
      <c r="G879" s="229">
        <v>20220531</v>
      </c>
      <c r="H879" s="232">
        <v>1</v>
      </c>
      <c r="I879" s="232" t="s">
        <v>33</v>
      </c>
      <c r="J879" s="229" t="s">
        <v>656</v>
      </c>
      <c r="K879" s="232" t="s">
        <v>10</v>
      </c>
      <c r="L879" s="232" t="s">
        <v>445</v>
      </c>
      <c r="M879" s="228" t="s">
        <v>604</v>
      </c>
      <c r="N879" s="232" t="s">
        <v>23</v>
      </c>
      <c r="O879" s="232" t="s">
        <v>23</v>
      </c>
      <c r="P879" s="232" t="s">
        <v>23</v>
      </c>
      <c r="Q879" s="232" t="s">
        <v>23</v>
      </c>
      <c r="R879" s="232" t="s">
        <v>23</v>
      </c>
      <c r="S879" s="232" t="s">
        <v>23</v>
      </c>
      <c r="T879" s="229" t="s">
        <v>23</v>
      </c>
      <c r="U879" s="232">
        <v>0</v>
      </c>
      <c r="V879" s="232">
        <v>0</v>
      </c>
      <c r="W879" s="229" t="s">
        <v>469</v>
      </c>
      <c r="X879" s="80" t="s">
        <v>450</v>
      </c>
      <c r="Y879" s="232" t="s">
        <v>1</v>
      </c>
    </row>
    <row r="880" spans="1:25">
      <c r="A880" s="232">
        <f t="shared" si="13"/>
        <v>877</v>
      </c>
      <c r="B880" s="232">
        <v>1</v>
      </c>
      <c r="C880" s="232" t="s">
        <v>716</v>
      </c>
      <c r="D880" s="232">
        <v>21609</v>
      </c>
      <c r="E880" s="232" t="s">
        <v>499</v>
      </c>
      <c r="F880" s="229" t="s">
        <v>468</v>
      </c>
      <c r="G880" s="229">
        <v>20211130</v>
      </c>
      <c r="H880" s="232">
        <v>1</v>
      </c>
      <c r="I880" s="232" t="s">
        <v>33</v>
      </c>
      <c r="J880" s="229" t="s">
        <v>656</v>
      </c>
      <c r="K880" s="232" t="s">
        <v>10</v>
      </c>
      <c r="L880" s="232" t="s">
        <v>445</v>
      </c>
      <c r="M880" s="228" t="s">
        <v>604</v>
      </c>
      <c r="N880" s="232" t="s">
        <v>23</v>
      </c>
      <c r="O880" s="232" t="s">
        <v>23</v>
      </c>
      <c r="P880" s="232" t="s">
        <v>23</v>
      </c>
      <c r="Q880" s="232" t="s">
        <v>23</v>
      </c>
      <c r="R880" s="232" t="s">
        <v>23</v>
      </c>
      <c r="S880" s="232" t="s">
        <v>23</v>
      </c>
      <c r="T880" s="229" t="s">
        <v>23</v>
      </c>
      <c r="U880" s="232">
        <v>0</v>
      </c>
      <c r="V880" s="232">
        <v>0</v>
      </c>
      <c r="W880" s="229" t="s">
        <v>469</v>
      </c>
      <c r="X880" s="80" t="s">
        <v>20</v>
      </c>
      <c r="Y880" s="232" t="s">
        <v>1</v>
      </c>
    </row>
    <row r="881" spans="1:25">
      <c r="A881" s="232">
        <f t="shared" si="13"/>
        <v>878</v>
      </c>
      <c r="B881" s="232">
        <v>1</v>
      </c>
      <c r="C881" s="232" t="s">
        <v>716</v>
      </c>
      <c r="D881" s="232">
        <v>21609</v>
      </c>
      <c r="E881" s="232" t="s">
        <v>500</v>
      </c>
      <c r="F881" s="229">
        <v>20211201</v>
      </c>
      <c r="G881" s="229">
        <v>20220531</v>
      </c>
      <c r="H881" s="232">
        <v>1</v>
      </c>
      <c r="I881" s="232" t="s">
        <v>33</v>
      </c>
      <c r="J881" s="229" t="s">
        <v>656</v>
      </c>
      <c r="K881" s="232" t="s">
        <v>10</v>
      </c>
      <c r="L881" s="232" t="s">
        <v>445</v>
      </c>
      <c r="M881" s="228" t="s">
        <v>604</v>
      </c>
      <c r="N881" s="232" t="s">
        <v>23</v>
      </c>
      <c r="O881" s="232" t="s">
        <v>23</v>
      </c>
      <c r="P881" s="232" t="s">
        <v>23</v>
      </c>
      <c r="Q881" s="232" t="s">
        <v>23</v>
      </c>
      <c r="R881" s="232" t="s">
        <v>23</v>
      </c>
      <c r="S881" s="232" t="s">
        <v>23</v>
      </c>
      <c r="T881" s="229" t="s">
        <v>23</v>
      </c>
      <c r="U881" s="232">
        <v>0</v>
      </c>
      <c r="V881" s="232">
        <v>0</v>
      </c>
      <c r="W881" s="229" t="s">
        <v>469</v>
      </c>
      <c r="X881" s="80" t="s">
        <v>20</v>
      </c>
      <c r="Y881" s="232" t="s">
        <v>1</v>
      </c>
    </row>
    <row r="882" spans="1:25">
      <c r="A882" s="232">
        <f t="shared" si="13"/>
        <v>879</v>
      </c>
      <c r="B882" s="232">
        <v>11</v>
      </c>
      <c r="C882" s="232" t="s">
        <v>716</v>
      </c>
      <c r="D882" s="232">
        <v>21609</v>
      </c>
      <c r="E882" s="232" t="s">
        <v>499</v>
      </c>
      <c r="F882" s="229" t="s">
        <v>468</v>
      </c>
      <c r="G882" s="229">
        <v>20211130</v>
      </c>
      <c r="H882" s="232">
        <v>1</v>
      </c>
      <c r="I882" s="232" t="s">
        <v>33</v>
      </c>
      <c r="J882" s="229" t="s">
        <v>656</v>
      </c>
      <c r="K882" s="232" t="s">
        <v>10</v>
      </c>
      <c r="L882" s="232" t="s">
        <v>445</v>
      </c>
      <c r="M882" s="228" t="s">
        <v>604</v>
      </c>
      <c r="N882" s="232" t="s">
        <v>23</v>
      </c>
      <c r="O882" s="232" t="s">
        <v>23</v>
      </c>
      <c r="P882" s="232" t="s">
        <v>23</v>
      </c>
      <c r="Q882" s="232" t="s">
        <v>23</v>
      </c>
      <c r="R882" s="232" t="s">
        <v>23</v>
      </c>
      <c r="S882" s="232" t="s">
        <v>23</v>
      </c>
      <c r="T882" s="229" t="s">
        <v>23</v>
      </c>
      <c r="U882" s="232">
        <v>0</v>
      </c>
      <c r="V882" s="232">
        <v>0</v>
      </c>
      <c r="W882" s="229" t="s">
        <v>469</v>
      </c>
      <c r="X882" s="80" t="s">
        <v>450</v>
      </c>
      <c r="Y882" s="232" t="s">
        <v>1</v>
      </c>
    </row>
    <row r="883" spans="1:25">
      <c r="A883" s="232">
        <f t="shared" si="13"/>
        <v>880</v>
      </c>
      <c r="B883" s="232">
        <v>11</v>
      </c>
      <c r="C883" s="232" t="s">
        <v>716</v>
      </c>
      <c r="D883" s="232">
        <v>21609</v>
      </c>
      <c r="E883" s="232" t="s">
        <v>500</v>
      </c>
      <c r="F883" s="229">
        <v>20211201</v>
      </c>
      <c r="G883" s="229">
        <v>20220531</v>
      </c>
      <c r="H883" s="232">
        <v>1</v>
      </c>
      <c r="I883" s="232" t="s">
        <v>33</v>
      </c>
      <c r="J883" s="229" t="s">
        <v>656</v>
      </c>
      <c r="K883" s="232" t="s">
        <v>10</v>
      </c>
      <c r="L883" s="232" t="s">
        <v>445</v>
      </c>
      <c r="M883" s="228" t="s">
        <v>604</v>
      </c>
      <c r="N883" s="232" t="s">
        <v>23</v>
      </c>
      <c r="O883" s="232" t="s">
        <v>23</v>
      </c>
      <c r="P883" s="232" t="s">
        <v>23</v>
      </c>
      <c r="Q883" s="232" t="s">
        <v>23</v>
      </c>
      <c r="R883" s="232" t="s">
        <v>23</v>
      </c>
      <c r="S883" s="232" t="s">
        <v>23</v>
      </c>
      <c r="T883" s="229" t="s">
        <v>23</v>
      </c>
      <c r="U883" s="232">
        <v>0</v>
      </c>
      <c r="V883" s="232">
        <v>0</v>
      </c>
      <c r="W883" s="229" t="s">
        <v>469</v>
      </c>
      <c r="X883" s="80" t="s">
        <v>450</v>
      </c>
      <c r="Y883" s="232" t="s">
        <v>1</v>
      </c>
    </row>
    <row r="884" spans="1:25">
      <c r="F884" s="229"/>
      <c r="G884" s="229"/>
      <c r="T884" s="229"/>
      <c r="X884" s="80"/>
    </row>
    <row r="885" spans="1:25">
      <c r="F885" s="229"/>
      <c r="G885" s="229"/>
      <c r="T885" s="229"/>
      <c r="X885" s="80"/>
    </row>
    <row r="886" spans="1:25">
      <c r="F886" s="229"/>
      <c r="G886" s="229"/>
      <c r="T886" s="229"/>
      <c r="X886" s="80"/>
    </row>
    <row r="887" spans="1:25">
      <c r="F887" s="229"/>
      <c r="G887" s="229"/>
      <c r="T887" s="229"/>
      <c r="X887" s="80"/>
    </row>
    <row r="888" spans="1:25">
      <c r="F888" s="229"/>
      <c r="G888" s="229"/>
      <c r="T888" s="229"/>
      <c r="X888" s="80"/>
    </row>
    <row r="889" spans="1:25">
      <c r="F889" s="229"/>
      <c r="G889" s="229"/>
      <c r="T889" s="229"/>
      <c r="X889" s="80"/>
    </row>
    <row r="890" spans="1:25">
      <c r="F890" s="229"/>
      <c r="G890" s="229"/>
      <c r="T890" s="229"/>
      <c r="X890" s="80"/>
    </row>
    <row r="891" spans="1:25">
      <c r="F891" s="229"/>
      <c r="G891" s="229"/>
      <c r="T891" s="229"/>
      <c r="X891" s="80"/>
    </row>
    <row r="892" spans="1:25">
      <c r="F892" s="229"/>
      <c r="G892" s="229"/>
      <c r="T892" s="229"/>
      <c r="X892" s="80"/>
    </row>
    <row r="893" spans="1:25">
      <c r="F893" s="229"/>
      <c r="G893" s="229"/>
      <c r="T893" s="229"/>
      <c r="X893" s="80"/>
    </row>
    <row r="894" spans="1:25">
      <c r="F894" s="229"/>
      <c r="G894" s="229"/>
      <c r="T894" s="229"/>
      <c r="X894" s="80"/>
    </row>
    <row r="895" spans="1:25">
      <c r="F895" s="229"/>
      <c r="G895" s="229"/>
      <c r="T895" s="229"/>
      <c r="X895" s="80"/>
    </row>
    <row r="896" spans="1:25">
      <c r="F896" s="229"/>
      <c r="G896" s="229"/>
      <c r="T896" s="229"/>
      <c r="X896" s="80"/>
    </row>
    <row r="897" spans="6:24">
      <c r="F897" s="229"/>
      <c r="G897" s="229"/>
      <c r="T897" s="229"/>
      <c r="X897" s="80"/>
    </row>
    <row r="898" spans="6:24">
      <c r="F898" s="229"/>
      <c r="G898" s="229"/>
      <c r="T898" s="229"/>
      <c r="X898" s="80"/>
    </row>
    <row r="899" spans="6:24">
      <c r="F899" s="229"/>
      <c r="G899" s="229"/>
      <c r="T899" s="229"/>
      <c r="X899" s="80"/>
    </row>
    <row r="900" spans="6:24">
      <c r="F900" s="229"/>
      <c r="G900" s="229"/>
      <c r="T900" s="229"/>
      <c r="X900" s="80"/>
    </row>
    <row r="901" spans="6:24">
      <c r="F901" s="229"/>
      <c r="G901" s="229"/>
      <c r="M901" s="238"/>
      <c r="T901" s="229"/>
      <c r="X901" s="80"/>
    </row>
    <row r="902" spans="6:24">
      <c r="F902" s="229"/>
      <c r="G902" s="229"/>
      <c r="M902" s="239"/>
      <c r="T902" s="229"/>
      <c r="X902" s="80"/>
    </row>
    <row r="903" spans="6:24">
      <c r="F903" s="229"/>
      <c r="G903" s="229"/>
      <c r="M903" s="237"/>
      <c r="T903" s="229"/>
      <c r="X903" s="80"/>
    </row>
    <row r="904" spans="6:24">
      <c r="F904" s="229"/>
      <c r="G904" s="229"/>
      <c r="M904" s="236"/>
      <c r="T904" s="229"/>
      <c r="X904" s="80"/>
    </row>
    <row r="905" spans="6:24">
      <c r="F905" s="229"/>
      <c r="G905" s="229"/>
      <c r="M905" s="238"/>
      <c r="T905" s="229"/>
      <c r="X905" s="80"/>
    </row>
    <row r="906" spans="6:24">
      <c r="F906" s="229"/>
      <c r="G906" s="229"/>
      <c r="M906" s="239"/>
      <c r="T906" s="229"/>
      <c r="X906" s="80"/>
    </row>
    <row r="907" spans="6:24">
      <c r="F907" s="229"/>
      <c r="G907" s="229"/>
      <c r="M907" s="240"/>
      <c r="T907" s="229"/>
      <c r="X907" s="80"/>
    </row>
    <row r="908" spans="6:24">
      <c r="F908" s="229"/>
      <c r="G908" s="229"/>
      <c r="M908" s="241"/>
      <c r="T908" s="229"/>
      <c r="X908" s="80"/>
    </row>
    <row r="909" spans="6:24">
      <c r="F909" s="229"/>
      <c r="G909" s="229"/>
      <c r="M909" s="237"/>
      <c r="T909" s="229"/>
      <c r="X909" s="80"/>
    </row>
    <row r="910" spans="6:24">
      <c r="F910" s="229"/>
      <c r="G910" s="229"/>
      <c r="M910" s="237"/>
      <c r="T910" s="229"/>
      <c r="X910" s="80"/>
    </row>
    <row r="911" spans="6:24">
      <c r="F911" s="229"/>
      <c r="G911" s="229"/>
      <c r="M911" s="236"/>
      <c r="T911" s="229"/>
      <c r="X911" s="80"/>
    </row>
    <row r="912" spans="6:24">
      <c r="F912" s="229"/>
      <c r="G912" s="229"/>
      <c r="M912" s="229"/>
      <c r="T912" s="229"/>
      <c r="X912" s="80"/>
    </row>
    <row r="913" spans="6:24">
      <c r="F913" s="229"/>
      <c r="G913" s="229"/>
      <c r="M913" s="229"/>
      <c r="T913" s="229"/>
      <c r="X913" s="80"/>
    </row>
    <row r="914" spans="6:24">
      <c r="F914" s="229"/>
      <c r="G914" s="229"/>
      <c r="M914" s="229"/>
      <c r="T914" s="229"/>
      <c r="X914" s="80"/>
    </row>
    <row r="915" spans="6:24">
      <c r="F915" s="229"/>
      <c r="G915" s="229"/>
      <c r="M915" s="229"/>
      <c r="T915" s="229"/>
      <c r="X915" s="80"/>
    </row>
    <row r="916" spans="6:24">
      <c r="F916" s="229"/>
      <c r="G916" s="229"/>
      <c r="M916" s="229"/>
      <c r="T916" s="229"/>
      <c r="X916" s="80"/>
    </row>
    <row r="917" spans="6:24">
      <c r="F917" s="229"/>
      <c r="G917" s="229"/>
      <c r="M917" s="229"/>
      <c r="T917" s="229"/>
      <c r="X917" s="80"/>
    </row>
    <row r="918" spans="6:24">
      <c r="F918" s="229"/>
      <c r="G918" s="229"/>
      <c r="M918" s="229"/>
      <c r="T918" s="229"/>
      <c r="X918" s="80"/>
    </row>
    <row r="919" spans="6:24">
      <c r="F919" s="229"/>
      <c r="G919" s="229"/>
      <c r="M919" s="229"/>
      <c r="T919" s="229"/>
      <c r="X919" s="80"/>
    </row>
    <row r="920" spans="6:24">
      <c r="F920" s="229"/>
      <c r="G920" s="229"/>
      <c r="M920" s="229"/>
      <c r="T920" s="229"/>
      <c r="X920" s="80"/>
    </row>
    <row r="921" spans="6:24">
      <c r="F921" s="229"/>
      <c r="G921" s="229"/>
      <c r="M921" s="229"/>
      <c r="T921" s="229"/>
      <c r="X921" s="80"/>
    </row>
    <row r="922" spans="6:24">
      <c r="F922" s="229"/>
      <c r="G922" s="229"/>
      <c r="M922" s="229"/>
      <c r="T922" s="229"/>
      <c r="X922" s="80"/>
    </row>
    <row r="923" spans="6:24">
      <c r="F923" s="229"/>
      <c r="G923" s="229"/>
      <c r="M923" s="229"/>
      <c r="T923" s="229"/>
      <c r="X923" s="80"/>
    </row>
    <row r="924" spans="6:24">
      <c r="F924" s="229"/>
      <c r="G924" s="229"/>
      <c r="M924" s="229"/>
      <c r="T924" s="229"/>
      <c r="X924" s="80"/>
    </row>
    <row r="925" spans="6:24">
      <c r="F925" s="229"/>
      <c r="G925" s="229"/>
      <c r="M925" s="229"/>
      <c r="T925" s="229"/>
      <c r="X925" s="80"/>
    </row>
    <row r="926" spans="6:24">
      <c r="F926" s="229"/>
      <c r="G926" s="229"/>
      <c r="M926" s="229"/>
      <c r="T926" s="229"/>
      <c r="X926" s="80"/>
    </row>
    <row r="927" spans="6:24">
      <c r="F927" s="229"/>
      <c r="G927" s="229"/>
      <c r="M927" s="229"/>
      <c r="T927" s="229"/>
      <c r="X927" s="80"/>
    </row>
    <row r="928" spans="6:24">
      <c r="F928" s="229"/>
      <c r="G928" s="229"/>
      <c r="M928" s="229"/>
      <c r="T928" s="229"/>
      <c r="X928" s="80"/>
    </row>
    <row r="929" spans="6:24">
      <c r="F929" s="229"/>
      <c r="G929" s="229"/>
      <c r="T929" s="229"/>
      <c r="X929" s="80"/>
    </row>
    <row r="930" spans="6:24">
      <c r="F930" s="229"/>
      <c r="G930" s="229"/>
      <c r="M930" s="229"/>
      <c r="T930" s="229"/>
      <c r="X930" s="80"/>
    </row>
    <row r="931" spans="6:24">
      <c r="F931" s="229"/>
      <c r="G931" s="229"/>
      <c r="T931" s="229"/>
      <c r="X931" s="80"/>
    </row>
    <row r="932" spans="6:24">
      <c r="F932" s="229"/>
      <c r="G932" s="229"/>
      <c r="M932" s="229"/>
      <c r="T932" s="229"/>
      <c r="X932" s="80"/>
    </row>
    <row r="933" spans="6:24">
      <c r="F933" s="229"/>
      <c r="G933" s="229"/>
      <c r="M933" s="229"/>
      <c r="T933" s="229"/>
      <c r="X933" s="80"/>
    </row>
    <row r="934" spans="6:24">
      <c r="F934" s="229"/>
      <c r="G934" s="229"/>
      <c r="M934" s="229"/>
      <c r="T934" s="229"/>
      <c r="X934" s="80"/>
    </row>
    <row r="935" spans="6:24">
      <c r="F935" s="229"/>
      <c r="G935" s="229"/>
      <c r="M935" s="229"/>
      <c r="T935" s="229"/>
      <c r="X935" s="80"/>
    </row>
    <row r="936" spans="6:24">
      <c r="F936" s="229"/>
      <c r="G936" s="229"/>
      <c r="M936" s="229"/>
      <c r="T936" s="229"/>
      <c r="X936" s="80"/>
    </row>
    <row r="937" spans="6:24">
      <c r="F937" s="229"/>
      <c r="G937" s="229"/>
      <c r="M937" s="229"/>
      <c r="T937" s="229"/>
      <c r="X937" s="80"/>
    </row>
    <row r="938" spans="6:24">
      <c r="F938" s="229"/>
      <c r="G938" s="229"/>
      <c r="M938" s="229"/>
      <c r="T938" s="229"/>
      <c r="X938" s="80"/>
    </row>
    <row r="939" spans="6:24">
      <c r="F939" s="229"/>
      <c r="G939" s="229"/>
      <c r="M939" s="229"/>
      <c r="T939" s="229"/>
      <c r="X939" s="80"/>
    </row>
    <row r="940" spans="6:24">
      <c r="F940" s="229"/>
      <c r="G940" s="229"/>
      <c r="M940" s="229"/>
      <c r="T940" s="229"/>
      <c r="X940" s="80"/>
    </row>
    <row r="941" spans="6:24">
      <c r="F941" s="229"/>
      <c r="G941" s="229"/>
      <c r="M941" s="229"/>
      <c r="T941" s="229"/>
      <c r="X941" s="80"/>
    </row>
    <row r="942" spans="6:24">
      <c r="F942" s="229"/>
      <c r="G942" s="229"/>
      <c r="M942" s="229"/>
      <c r="T942" s="229"/>
      <c r="X942" s="80"/>
    </row>
    <row r="943" spans="6:24">
      <c r="F943" s="229"/>
      <c r="G943" s="229"/>
      <c r="M943" s="229"/>
      <c r="T943" s="229"/>
      <c r="X943" s="80"/>
    </row>
    <row r="944" spans="6:24">
      <c r="F944" s="229"/>
      <c r="G944" s="229"/>
      <c r="M944" s="229"/>
      <c r="T944" s="229"/>
      <c r="X944" s="80"/>
    </row>
    <row r="945" spans="6:24">
      <c r="F945" s="229"/>
      <c r="G945" s="229"/>
      <c r="T945" s="229"/>
      <c r="X945" s="80"/>
    </row>
    <row r="946" spans="6:24">
      <c r="F946" s="229"/>
      <c r="G946" s="229"/>
      <c r="M946" s="229"/>
      <c r="T946" s="229"/>
      <c r="X946" s="80"/>
    </row>
    <row r="947" spans="6:24">
      <c r="F947" s="229"/>
      <c r="G947" s="229"/>
      <c r="T947" s="229"/>
      <c r="X947" s="80"/>
    </row>
    <row r="948" spans="6:24">
      <c r="F948" s="229"/>
      <c r="G948" s="229"/>
      <c r="M948" s="229"/>
      <c r="T948" s="229"/>
      <c r="X948" s="80"/>
    </row>
    <row r="949" spans="6:24">
      <c r="F949" s="229"/>
      <c r="G949" s="229"/>
      <c r="M949" s="229"/>
      <c r="T949" s="229"/>
      <c r="X949" s="80"/>
    </row>
    <row r="950" spans="6:24">
      <c r="F950" s="229"/>
      <c r="G950" s="229"/>
      <c r="M950" s="229"/>
      <c r="T950" s="229"/>
      <c r="X950" s="80"/>
    </row>
    <row r="951" spans="6:24">
      <c r="F951" s="229"/>
      <c r="G951" s="229"/>
      <c r="M951" s="229"/>
      <c r="T951" s="229"/>
      <c r="X951" s="80"/>
    </row>
    <row r="952" spans="6:24">
      <c r="F952" s="229"/>
      <c r="G952" s="229"/>
      <c r="M952" s="229"/>
      <c r="T952" s="229"/>
      <c r="X952" s="80"/>
    </row>
    <row r="953" spans="6:24">
      <c r="F953" s="229"/>
      <c r="G953" s="229"/>
      <c r="M953" s="229"/>
      <c r="T953" s="229"/>
      <c r="X953" s="80"/>
    </row>
    <row r="954" spans="6:24">
      <c r="F954" s="229"/>
      <c r="G954" s="229"/>
      <c r="M954" s="229"/>
      <c r="T954" s="229"/>
      <c r="X954" s="80"/>
    </row>
    <row r="955" spans="6:24">
      <c r="F955" s="229"/>
      <c r="G955" s="229"/>
      <c r="M955" s="229"/>
      <c r="T955" s="229"/>
      <c r="X955" s="80"/>
    </row>
    <row r="956" spans="6:24">
      <c r="F956" s="229"/>
      <c r="G956" s="229"/>
      <c r="T956" s="229"/>
      <c r="X956" s="80"/>
    </row>
    <row r="957" spans="6:24">
      <c r="F957" s="229"/>
      <c r="G957" s="229"/>
      <c r="M957" s="229"/>
      <c r="T957" s="229"/>
      <c r="X957" s="80"/>
    </row>
    <row r="958" spans="6:24">
      <c r="F958" s="229"/>
      <c r="G958" s="229"/>
      <c r="M958" s="229"/>
      <c r="T958" s="229"/>
      <c r="X958" s="80"/>
    </row>
    <row r="959" spans="6:24">
      <c r="F959" s="229"/>
      <c r="G959" s="229"/>
      <c r="M959" s="229"/>
      <c r="T959" s="229"/>
      <c r="X959" s="80"/>
    </row>
    <row r="960" spans="6:24">
      <c r="F960" s="229"/>
      <c r="G960" s="229"/>
      <c r="M960" s="229"/>
      <c r="T960" s="229"/>
      <c r="X960" s="80"/>
    </row>
    <row r="961" spans="6:24">
      <c r="F961" s="229"/>
      <c r="G961" s="229"/>
      <c r="M961" s="229"/>
      <c r="T961" s="229"/>
      <c r="X961" s="80"/>
    </row>
    <row r="962" spans="6:24">
      <c r="F962" s="229"/>
      <c r="G962" s="229"/>
      <c r="M962" s="229"/>
      <c r="T962" s="229"/>
      <c r="X962" s="80"/>
    </row>
    <row r="963" spans="6:24">
      <c r="F963" s="229"/>
      <c r="G963" s="229"/>
      <c r="M963" s="229"/>
      <c r="T963" s="229"/>
      <c r="X963" s="80"/>
    </row>
    <row r="964" spans="6:24">
      <c r="F964" s="229"/>
      <c r="G964" s="229"/>
      <c r="M964" s="229"/>
      <c r="T964" s="229"/>
      <c r="X964" s="80"/>
    </row>
    <row r="965" spans="6:24">
      <c r="F965" s="229"/>
      <c r="G965" s="229"/>
      <c r="M965" s="229"/>
      <c r="T965" s="229"/>
      <c r="X965" s="80"/>
    </row>
    <row r="966" spans="6:24">
      <c r="F966" s="229"/>
      <c r="G966" s="229"/>
      <c r="M966" s="229"/>
      <c r="T966" s="229"/>
      <c r="X966" s="80"/>
    </row>
    <row r="967" spans="6:24">
      <c r="F967" s="229"/>
      <c r="G967" s="229"/>
      <c r="M967" s="229"/>
      <c r="T967" s="229"/>
      <c r="X967" s="80"/>
    </row>
    <row r="968" spans="6:24">
      <c r="F968" s="229"/>
      <c r="G968" s="229"/>
      <c r="M968" s="229"/>
      <c r="T968" s="229"/>
      <c r="X968" s="80"/>
    </row>
    <row r="969" spans="6:24">
      <c r="F969" s="229"/>
      <c r="G969" s="229"/>
      <c r="M969" s="229"/>
      <c r="T969" s="229"/>
      <c r="X969" s="80"/>
    </row>
    <row r="970" spans="6:24">
      <c r="F970" s="229"/>
      <c r="G970" s="229"/>
      <c r="M970" s="229"/>
      <c r="T970" s="229"/>
      <c r="X970" s="80"/>
    </row>
    <row r="971" spans="6:24">
      <c r="F971" s="229"/>
      <c r="G971" s="229"/>
      <c r="M971" s="229"/>
      <c r="T971" s="229"/>
      <c r="X971" s="80"/>
    </row>
    <row r="972" spans="6:24">
      <c r="F972" s="229"/>
      <c r="G972" s="229"/>
      <c r="M972" s="229"/>
      <c r="T972" s="229"/>
      <c r="X972" s="80"/>
    </row>
    <row r="973" spans="6:24">
      <c r="F973" s="229"/>
      <c r="G973" s="229"/>
      <c r="M973" s="229"/>
      <c r="T973" s="229"/>
      <c r="X973" s="80"/>
    </row>
    <row r="974" spans="6:24">
      <c r="F974" s="229"/>
      <c r="G974" s="229"/>
      <c r="M974" s="229"/>
      <c r="T974" s="229"/>
      <c r="X974" s="80"/>
    </row>
    <row r="975" spans="6:24">
      <c r="F975" s="229"/>
      <c r="G975" s="229"/>
      <c r="M975" s="229"/>
      <c r="T975" s="229"/>
      <c r="X975" s="80"/>
    </row>
    <row r="976" spans="6:24">
      <c r="F976" s="229"/>
      <c r="G976" s="229"/>
      <c r="M976" s="229"/>
      <c r="T976" s="229"/>
      <c r="X976" s="80"/>
    </row>
    <row r="977" spans="1:25">
      <c r="F977" s="229"/>
      <c r="G977" s="229"/>
      <c r="M977" s="229"/>
      <c r="T977" s="229"/>
      <c r="X977" s="80"/>
    </row>
    <row r="978" spans="1:25">
      <c r="A978" s="23"/>
      <c r="B978" s="23"/>
      <c r="F978" s="230"/>
      <c r="G978" s="230"/>
      <c r="H978" s="23"/>
      <c r="I978" s="23"/>
      <c r="J978" s="230"/>
      <c r="K978" s="23"/>
      <c r="L978" s="23"/>
      <c r="M978" s="230"/>
      <c r="N978" s="23"/>
      <c r="O978" s="23"/>
      <c r="P978" s="23"/>
      <c r="Q978" s="23"/>
      <c r="R978" s="23"/>
      <c r="S978" s="23"/>
      <c r="T978" s="230"/>
      <c r="U978" s="23"/>
      <c r="V978" s="23"/>
      <c r="X978" s="28"/>
      <c r="Y978" s="23"/>
    </row>
    <row r="979" spans="1:25">
      <c r="F979" s="229"/>
      <c r="G979" s="229"/>
      <c r="M979" s="229"/>
      <c r="T979" s="229"/>
      <c r="X979" s="80"/>
    </row>
    <row r="980" spans="1:25">
      <c r="F980" s="229"/>
      <c r="G980" s="229"/>
      <c r="T980" s="229"/>
      <c r="X980" s="80"/>
    </row>
    <row r="981" spans="1:25">
      <c r="F981" s="229"/>
      <c r="G981" s="229"/>
      <c r="T981" s="229"/>
      <c r="X981" s="80"/>
    </row>
    <row r="982" spans="1:25">
      <c r="F982" s="229"/>
      <c r="G982" s="229"/>
      <c r="T982" s="229"/>
      <c r="X982" s="80"/>
    </row>
    <row r="983" spans="1:25">
      <c r="F983" s="229"/>
      <c r="G983" s="229"/>
      <c r="T983" s="229"/>
      <c r="X983" s="80"/>
    </row>
    <row r="984" spans="1:25">
      <c r="F984" s="229"/>
      <c r="G984" s="229"/>
      <c r="T984" s="229"/>
      <c r="X984" s="80"/>
    </row>
    <row r="985" spans="1:25">
      <c r="F985" s="229"/>
      <c r="G985" s="229"/>
      <c r="T985" s="229"/>
      <c r="X985" s="80"/>
    </row>
    <row r="986" spans="1:25">
      <c r="F986" s="229"/>
      <c r="G986" s="229"/>
      <c r="T986" s="229"/>
      <c r="X986" s="80"/>
    </row>
    <row r="987" spans="1:25">
      <c r="F987" s="229"/>
      <c r="G987" s="229"/>
      <c r="T987" s="229"/>
      <c r="X987" s="80"/>
    </row>
    <row r="988" spans="1:25">
      <c r="F988" s="229"/>
      <c r="G988" s="229"/>
      <c r="T988" s="229"/>
      <c r="X988" s="80"/>
    </row>
    <row r="989" spans="1:25">
      <c r="F989" s="229"/>
      <c r="G989" s="229"/>
      <c r="T989" s="229"/>
      <c r="X989" s="80"/>
    </row>
    <row r="990" spans="1:25">
      <c r="F990" s="229"/>
      <c r="G990" s="229"/>
      <c r="T990" s="229"/>
      <c r="X990" s="80"/>
    </row>
    <row r="991" spans="1:25">
      <c r="F991" s="229"/>
      <c r="G991" s="229"/>
      <c r="T991" s="229"/>
      <c r="X991" s="80"/>
    </row>
    <row r="992" spans="1:25">
      <c r="F992" s="229"/>
      <c r="G992" s="229"/>
      <c r="T992" s="229"/>
      <c r="X992" s="80"/>
    </row>
    <row r="993" spans="6:24">
      <c r="F993" s="229"/>
      <c r="G993" s="229"/>
      <c r="T993" s="229"/>
      <c r="X993" s="80"/>
    </row>
    <row r="994" spans="6:24">
      <c r="F994" s="229"/>
      <c r="G994" s="229"/>
      <c r="T994" s="229"/>
      <c r="X994" s="80"/>
    </row>
    <row r="995" spans="6:24">
      <c r="F995" s="229"/>
      <c r="G995" s="229"/>
      <c r="T995" s="229"/>
      <c r="X995" s="80"/>
    </row>
    <row r="996" spans="6:24">
      <c r="F996" s="229"/>
      <c r="G996" s="229"/>
      <c r="T996" s="229"/>
      <c r="X996" s="80"/>
    </row>
    <row r="997" spans="6:24">
      <c r="F997" s="229"/>
      <c r="G997" s="229"/>
      <c r="T997" s="229"/>
      <c r="X997" s="80"/>
    </row>
    <row r="998" spans="6:24">
      <c r="F998" s="229"/>
      <c r="G998" s="229"/>
      <c r="T998" s="229"/>
      <c r="X998" s="80"/>
    </row>
    <row r="999" spans="6:24">
      <c r="F999" s="229"/>
      <c r="G999" s="229"/>
      <c r="T999" s="229"/>
      <c r="X999" s="80"/>
    </row>
    <row r="1000" spans="6:24">
      <c r="F1000" s="229"/>
      <c r="G1000" s="229"/>
      <c r="M1000" s="238"/>
      <c r="T1000" s="229"/>
      <c r="X1000" s="80"/>
    </row>
    <row r="1001" spans="6:24">
      <c r="F1001" s="229"/>
      <c r="G1001" s="229"/>
      <c r="M1001" s="239"/>
      <c r="T1001" s="229"/>
      <c r="X1001" s="80"/>
    </row>
    <row r="1002" spans="6:24">
      <c r="F1002" s="229"/>
      <c r="G1002" s="229"/>
      <c r="M1002" s="237"/>
      <c r="T1002" s="229"/>
      <c r="X1002" s="80"/>
    </row>
    <row r="1003" spans="6:24">
      <c r="F1003" s="229"/>
      <c r="G1003" s="229"/>
      <c r="M1003" s="236"/>
      <c r="T1003" s="229"/>
      <c r="X1003" s="80"/>
    </row>
    <row r="1004" spans="6:24">
      <c r="F1004" s="229"/>
      <c r="G1004" s="229"/>
      <c r="M1004" s="238"/>
      <c r="T1004" s="229"/>
      <c r="X1004" s="80"/>
    </row>
    <row r="1005" spans="6:24">
      <c r="F1005" s="229"/>
      <c r="G1005" s="229"/>
      <c r="M1005" s="239"/>
      <c r="T1005" s="229"/>
      <c r="X1005" s="80"/>
    </row>
    <row r="1006" spans="6:24">
      <c r="F1006" s="229"/>
      <c r="G1006" s="229"/>
      <c r="M1006" s="240"/>
      <c r="T1006" s="229"/>
      <c r="X1006" s="80"/>
    </row>
    <row r="1007" spans="6:24">
      <c r="F1007" s="229"/>
      <c r="G1007" s="229"/>
      <c r="M1007" s="241"/>
      <c r="T1007" s="229"/>
      <c r="X1007" s="80"/>
    </row>
    <row r="1008" spans="6:24">
      <c r="F1008" s="229"/>
      <c r="G1008" s="229"/>
      <c r="M1008" s="237"/>
      <c r="T1008" s="229"/>
      <c r="X1008" s="80"/>
    </row>
    <row r="1009" spans="6:24">
      <c r="F1009" s="229"/>
      <c r="G1009" s="229"/>
      <c r="M1009" s="237"/>
      <c r="T1009" s="229"/>
      <c r="X1009" s="80"/>
    </row>
    <row r="1010" spans="6:24">
      <c r="F1010" s="229"/>
      <c r="G1010" s="229"/>
      <c r="M1010" s="236"/>
      <c r="T1010" s="229"/>
      <c r="X1010" s="80"/>
    </row>
    <row r="1011" spans="6:24">
      <c r="F1011" s="229"/>
      <c r="G1011" s="229"/>
      <c r="M1011" s="229"/>
      <c r="T1011" s="229"/>
      <c r="X1011" s="80"/>
    </row>
    <row r="1012" spans="6:24">
      <c r="F1012" s="229"/>
      <c r="G1012" s="229"/>
      <c r="M1012" s="229"/>
      <c r="T1012" s="229"/>
      <c r="X1012" s="80"/>
    </row>
    <row r="1013" spans="6:24">
      <c r="F1013" s="229"/>
      <c r="G1013" s="229"/>
      <c r="M1013" s="229"/>
      <c r="T1013" s="229"/>
      <c r="X1013" s="80"/>
    </row>
    <row r="1014" spans="6:24">
      <c r="F1014" s="229"/>
      <c r="G1014" s="229"/>
      <c r="M1014" s="229"/>
      <c r="T1014" s="229"/>
      <c r="X1014" s="80"/>
    </row>
    <row r="1015" spans="6:24">
      <c r="F1015" s="229"/>
      <c r="G1015" s="229"/>
      <c r="M1015" s="229"/>
      <c r="T1015" s="229"/>
      <c r="X1015" s="80"/>
    </row>
    <row r="1016" spans="6:24">
      <c r="F1016" s="229"/>
      <c r="G1016" s="229"/>
      <c r="M1016" s="229"/>
      <c r="T1016" s="229"/>
      <c r="X1016" s="80"/>
    </row>
    <row r="1017" spans="6:24">
      <c r="F1017" s="229"/>
      <c r="G1017" s="229"/>
      <c r="M1017" s="229"/>
      <c r="T1017" s="229"/>
      <c r="X1017" s="80"/>
    </row>
    <row r="1018" spans="6:24">
      <c r="F1018" s="229"/>
      <c r="G1018" s="229"/>
      <c r="M1018" s="229"/>
      <c r="T1018" s="229"/>
      <c r="X1018" s="80"/>
    </row>
    <row r="1019" spans="6:24">
      <c r="F1019" s="229"/>
      <c r="G1019" s="229"/>
      <c r="M1019" s="229"/>
      <c r="T1019" s="229"/>
      <c r="X1019" s="80"/>
    </row>
    <row r="1020" spans="6:24">
      <c r="F1020" s="229"/>
      <c r="G1020" s="229"/>
      <c r="M1020" s="229"/>
      <c r="T1020" s="229"/>
      <c r="X1020" s="80"/>
    </row>
    <row r="1021" spans="6:24">
      <c r="F1021" s="229"/>
      <c r="G1021" s="229"/>
      <c r="M1021" s="229"/>
      <c r="T1021" s="229"/>
      <c r="X1021" s="80"/>
    </row>
    <row r="1022" spans="6:24">
      <c r="F1022" s="229"/>
      <c r="G1022" s="229"/>
      <c r="M1022" s="229"/>
      <c r="T1022" s="229"/>
      <c r="X1022" s="80"/>
    </row>
    <row r="1023" spans="6:24">
      <c r="F1023" s="229"/>
      <c r="G1023" s="229"/>
      <c r="M1023" s="229"/>
      <c r="T1023" s="229"/>
      <c r="X1023" s="80"/>
    </row>
    <row r="1024" spans="6:24">
      <c r="F1024" s="229"/>
      <c r="G1024" s="229"/>
      <c r="M1024" s="229"/>
      <c r="T1024" s="229"/>
      <c r="X1024" s="80"/>
    </row>
    <row r="1025" spans="6:24">
      <c r="F1025" s="229"/>
      <c r="G1025" s="229"/>
      <c r="M1025" s="229"/>
      <c r="T1025" s="229"/>
      <c r="X1025" s="80"/>
    </row>
    <row r="1026" spans="6:24">
      <c r="F1026" s="229"/>
      <c r="G1026" s="229"/>
      <c r="M1026" s="229"/>
      <c r="T1026" s="229"/>
      <c r="X1026" s="80"/>
    </row>
    <row r="1027" spans="6:24">
      <c r="F1027" s="229"/>
      <c r="G1027" s="229"/>
      <c r="M1027" s="229"/>
      <c r="T1027" s="229"/>
      <c r="X1027" s="80"/>
    </row>
    <row r="1028" spans="6:24">
      <c r="F1028" s="229"/>
      <c r="G1028" s="229"/>
      <c r="T1028" s="229"/>
      <c r="X1028" s="80"/>
    </row>
    <row r="1029" spans="6:24">
      <c r="F1029" s="229"/>
      <c r="G1029" s="229"/>
      <c r="M1029" s="229"/>
      <c r="T1029" s="229"/>
      <c r="X1029" s="80"/>
    </row>
    <row r="1030" spans="6:24">
      <c r="F1030" s="229"/>
      <c r="G1030" s="229"/>
      <c r="T1030" s="229"/>
      <c r="X1030" s="80"/>
    </row>
    <row r="1031" spans="6:24">
      <c r="F1031" s="229"/>
      <c r="G1031" s="229"/>
      <c r="M1031" s="229"/>
      <c r="T1031" s="229"/>
      <c r="X1031" s="80"/>
    </row>
    <row r="1032" spans="6:24">
      <c r="F1032" s="229"/>
      <c r="G1032" s="229"/>
      <c r="M1032" s="229"/>
      <c r="T1032" s="229"/>
      <c r="X1032" s="80"/>
    </row>
    <row r="1033" spans="6:24">
      <c r="F1033" s="229"/>
      <c r="G1033" s="229"/>
      <c r="M1033" s="229"/>
      <c r="T1033" s="229"/>
      <c r="X1033" s="80"/>
    </row>
    <row r="1034" spans="6:24">
      <c r="F1034" s="229"/>
      <c r="G1034" s="229"/>
      <c r="M1034" s="229"/>
      <c r="T1034" s="229"/>
      <c r="X1034" s="80"/>
    </row>
    <row r="1035" spans="6:24">
      <c r="F1035" s="229"/>
      <c r="G1035" s="229"/>
      <c r="M1035" s="229"/>
      <c r="T1035" s="229"/>
      <c r="X1035" s="80"/>
    </row>
    <row r="1036" spans="6:24">
      <c r="F1036" s="229"/>
      <c r="G1036" s="229"/>
      <c r="M1036" s="229"/>
      <c r="T1036" s="229"/>
      <c r="X1036" s="80"/>
    </row>
    <row r="1037" spans="6:24">
      <c r="F1037" s="229"/>
      <c r="G1037" s="229"/>
      <c r="M1037" s="229"/>
      <c r="T1037" s="229"/>
      <c r="X1037" s="80"/>
    </row>
    <row r="1038" spans="6:24">
      <c r="F1038" s="229"/>
      <c r="G1038" s="229"/>
      <c r="M1038" s="229"/>
      <c r="T1038" s="229"/>
      <c r="X1038" s="80"/>
    </row>
    <row r="1039" spans="6:24">
      <c r="F1039" s="229"/>
      <c r="G1039" s="229"/>
      <c r="M1039" s="229"/>
      <c r="T1039" s="229"/>
      <c r="X1039" s="80"/>
    </row>
    <row r="1040" spans="6:24">
      <c r="F1040" s="229"/>
      <c r="G1040" s="229"/>
      <c r="M1040" s="229"/>
      <c r="T1040" s="229"/>
      <c r="X1040" s="80"/>
    </row>
    <row r="1041" spans="6:24">
      <c r="F1041" s="229"/>
      <c r="G1041" s="229"/>
      <c r="M1041" s="229"/>
      <c r="T1041" s="229"/>
      <c r="X1041" s="80"/>
    </row>
    <row r="1042" spans="6:24">
      <c r="F1042" s="229"/>
      <c r="G1042" s="229"/>
      <c r="M1042" s="229"/>
      <c r="T1042" s="229"/>
      <c r="X1042" s="80"/>
    </row>
    <row r="1043" spans="6:24">
      <c r="F1043" s="229"/>
      <c r="G1043" s="229"/>
      <c r="M1043" s="229"/>
      <c r="T1043" s="229"/>
      <c r="X1043" s="80"/>
    </row>
    <row r="1044" spans="6:24">
      <c r="F1044" s="229"/>
      <c r="G1044" s="229"/>
      <c r="T1044" s="229"/>
      <c r="X1044" s="80"/>
    </row>
    <row r="1045" spans="6:24">
      <c r="F1045" s="229"/>
      <c r="G1045" s="229"/>
      <c r="M1045" s="229"/>
      <c r="T1045" s="229"/>
      <c r="X1045" s="80"/>
    </row>
    <row r="1046" spans="6:24">
      <c r="F1046" s="229"/>
      <c r="G1046" s="229"/>
      <c r="T1046" s="229"/>
      <c r="X1046" s="80"/>
    </row>
    <row r="1047" spans="6:24">
      <c r="F1047" s="229"/>
      <c r="G1047" s="229"/>
      <c r="M1047" s="229"/>
      <c r="T1047" s="229"/>
      <c r="X1047" s="80"/>
    </row>
    <row r="1048" spans="6:24">
      <c r="F1048" s="229"/>
      <c r="G1048" s="229"/>
      <c r="M1048" s="229"/>
      <c r="T1048" s="229"/>
      <c r="X1048" s="80"/>
    </row>
    <row r="1049" spans="6:24">
      <c r="F1049" s="229"/>
      <c r="G1049" s="229"/>
      <c r="M1049" s="229"/>
      <c r="T1049" s="229"/>
      <c r="X1049" s="80"/>
    </row>
    <row r="1050" spans="6:24">
      <c r="F1050" s="229"/>
      <c r="G1050" s="229"/>
      <c r="M1050" s="229"/>
      <c r="T1050" s="229"/>
      <c r="X1050" s="80"/>
    </row>
    <row r="1051" spans="6:24">
      <c r="F1051" s="229"/>
      <c r="G1051" s="229"/>
      <c r="M1051" s="229"/>
      <c r="T1051" s="229"/>
      <c r="X1051" s="80"/>
    </row>
    <row r="1052" spans="6:24">
      <c r="F1052" s="229"/>
      <c r="G1052" s="229"/>
      <c r="M1052" s="229"/>
      <c r="T1052" s="229"/>
      <c r="X1052" s="80"/>
    </row>
    <row r="1053" spans="6:24">
      <c r="F1053" s="229"/>
      <c r="G1053" s="229"/>
      <c r="M1053" s="229"/>
      <c r="T1053" s="229"/>
      <c r="X1053" s="80"/>
    </row>
    <row r="1054" spans="6:24">
      <c r="F1054" s="229"/>
      <c r="G1054" s="229"/>
      <c r="M1054" s="229"/>
      <c r="T1054" s="229"/>
      <c r="X1054" s="80"/>
    </row>
    <row r="1055" spans="6:24">
      <c r="F1055" s="229"/>
      <c r="G1055" s="229"/>
      <c r="T1055" s="229"/>
      <c r="X1055" s="80"/>
    </row>
    <row r="1056" spans="6:24">
      <c r="F1056" s="229"/>
      <c r="G1056" s="229"/>
      <c r="M1056" s="229"/>
      <c r="T1056" s="229"/>
      <c r="X1056" s="80"/>
    </row>
    <row r="1057" spans="6:24">
      <c r="F1057" s="229"/>
      <c r="G1057" s="229"/>
      <c r="M1057" s="229"/>
      <c r="T1057" s="229"/>
      <c r="X1057" s="80"/>
    </row>
    <row r="1058" spans="6:24">
      <c r="F1058" s="229"/>
      <c r="G1058" s="229"/>
      <c r="M1058" s="229"/>
      <c r="T1058" s="229"/>
      <c r="X1058" s="80"/>
    </row>
    <row r="1059" spans="6:24">
      <c r="F1059" s="229"/>
      <c r="G1059" s="229"/>
      <c r="M1059" s="229"/>
      <c r="T1059" s="229"/>
      <c r="X1059" s="80"/>
    </row>
    <row r="1060" spans="6:24">
      <c r="F1060" s="229"/>
      <c r="G1060" s="229"/>
      <c r="M1060" s="229"/>
      <c r="T1060" s="229"/>
      <c r="X1060" s="80"/>
    </row>
    <row r="1061" spans="6:24">
      <c r="F1061" s="229"/>
      <c r="G1061" s="229"/>
      <c r="M1061" s="229"/>
      <c r="T1061" s="229"/>
      <c r="X1061" s="80"/>
    </row>
    <row r="1062" spans="6:24">
      <c r="F1062" s="229"/>
      <c r="G1062" s="229"/>
      <c r="M1062" s="229"/>
      <c r="T1062" s="229"/>
      <c r="X1062" s="80"/>
    </row>
    <row r="1063" spans="6:24">
      <c r="F1063" s="229"/>
      <c r="G1063" s="229"/>
      <c r="M1063" s="229"/>
      <c r="T1063" s="229"/>
      <c r="X1063" s="80"/>
    </row>
    <row r="1064" spans="6:24">
      <c r="F1064" s="229"/>
      <c r="G1064" s="229"/>
      <c r="M1064" s="229"/>
      <c r="T1064" s="229"/>
      <c r="X1064" s="80"/>
    </row>
    <row r="1065" spans="6:24">
      <c r="F1065" s="229"/>
      <c r="G1065" s="229"/>
      <c r="M1065" s="229"/>
      <c r="T1065" s="229"/>
      <c r="X1065" s="80"/>
    </row>
    <row r="1066" spans="6:24">
      <c r="F1066" s="229"/>
      <c r="G1066" s="229"/>
      <c r="M1066" s="229"/>
      <c r="T1066" s="229"/>
      <c r="X1066" s="80"/>
    </row>
    <row r="1067" spans="6:24">
      <c r="F1067" s="229"/>
      <c r="G1067" s="229"/>
      <c r="M1067" s="229"/>
      <c r="T1067" s="229"/>
      <c r="X1067" s="80"/>
    </row>
    <row r="1068" spans="6:24">
      <c r="F1068" s="229"/>
      <c r="G1068" s="229"/>
      <c r="M1068" s="229"/>
      <c r="T1068" s="229"/>
      <c r="X1068" s="80"/>
    </row>
    <row r="1069" spans="6:24">
      <c r="F1069" s="229"/>
      <c r="G1069" s="229"/>
      <c r="M1069" s="229"/>
      <c r="T1069" s="229"/>
      <c r="X1069" s="80"/>
    </row>
    <row r="1070" spans="6:24">
      <c r="F1070" s="229"/>
      <c r="G1070" s="229"/>
      <c r="M1070" s="229"/>
      <c r="T1070" s="229"/>
      <c r="X1070" s="80"/>
    </row>
    <row r="1071" spans="6:24">
      <c r="F1071" s="229"/>
      <c r="G1071" s="229"/>
      <c r="M1071" s="229"/>
      <c r="T1071" s="229"/>
      <c r="X1071" s="80"/>
    </row>
    <row r="1072" spans="6:24">
      <c r="F1072" s="229"/>
      <c r="G1072" s="229"/>
      <c r="M1072" s="229"/>
      <c r="T1072" s="229"/>
      <c r="X1072" s="80"/>
    </row>
    <row r="1073" spans="6:24">
      <c r="F1073" s="229"/>
      <c r="G1073" s="229"/>
      <c r="M1073" s="229"/>
      <c r="T1073" s="229"/>
      <c r="X1073" s="80"/>
    </row>
    <row r="1074" spans="6:24">
      <c r="F1074" s="229"/>
      <c r="G1074" s="229"/>
      <c r="M1074" s="229"/>
      <c r="T1074" s="229"/>
      <c r="X1074" s="80"/>
    </row>
    <row r="1075" spans="6:24">
      <c r="F1075" s="229"/>
      <c r="G1075" s="229"/>
      <c r="M1075" s="229"/>
      <c r="T1075" s="229"/>
      <c r="X1075" s="80"/>
    </row>
    <row r="1076" spans="6:24">
      <c r="F1076" s="229"/>
      <c r="G1076" s="229"/>
      <c r="M1076" s="229"/>
      <c r="T1076" s="229"/>
      <c r="X1076" s="80"/>
    </row>
    <row r="1077" spans="6:24">
      <c r="F1077" s="229"/>
      <c r="G1077" s="229"/>
      <c r="M1077" s="229"/>
      <c r="T1077" s="229"/>
      <c r="X1077" s="80"/>
    </row>
    <row r="1078" spans="6:24">
      <c r="F1078" s="229"/>
      <c r="G1078" s="229"/>
      <c r="M1078" s="229"/>
      <c r="T1078" s="229"/>
      <c r="X1078" s="80"/>
    </row>
    <row r="1079" spans="6:24">
      <c r="F1079" s="229"/>
      <c r="G1079" s="229"/>
      <c r="T1079" s="229"/>
      <c r="X1079" s="80"/>
    </row>
    <row r="1080" spans="6:24">
      <c r="F1080" s="229"/>
      <c r="G1080" s="229"/>
      <c r="T1080" s="229"/>
      <c r="X1080" s="80"/>
    </row>
    <row r="1081" spans="6:24">
      <c r="F1081" s="229"/>
      <c r="G1081" s="229"/>
      <c r="T1081" s="229"/>
      <c r="X1081" s="80"/>
    </row>
    <row r="1082" spans="6:24">
      <c r="F1082" s="229"/>
      <c r="G1082" s="229"/>
      <c r="T1082" s="229"/>
      <c r="X1082" s="80"/>
    </row>
    <row r="1083" spans="6:24">
      <c r="F1083" s="229"/>
      <c r="G1083" s="229"/>
      <c r="T1083" s="229"/>
      <c r="X1083" s="80"/>
    </row>
    <row r="1084" spans="6:24">
      <c r="F1084" s="229"/>
      <c r="G1084" s="229"/>
      <c r="T1084" s="229"/>
      <c r="X1084" s="80"/>
    </row>
    <row r="1085" spans="6:24">
      <c r="F1085" s="229"/>
      <c r="G1085" s="229"/>
      <c r="T1085" s="229"/>
      <c r="X1085" s="80"/>
    </row>
    <row r="1086" spans="6:24">
      <c r="F1086" s="229"/>
      <c r="G1086" s="229"/>
      <c r="T1086" s="229"/>
      <c r="X1086" s="80"/>
    </row>
    <row r="1087" spans="6:24">
      <c r="F1087" s="229"/>
      <c r="G1087" s="229"/>
      <c r="T1087" s="229"/>
      <c r="X1087" s="80"/>
    </row>
    <row r="1088" spans="6:24">
      <c r="F1088" s="229"/>
      <c r="G1088" s="229"/>
      <c r="T1088" s="229"/>
      <c r="X1088" s="80"/>
    </row>
    <row r="1089" spans="6:24">
      <c r="F1089" s="229"/>
      <c r="G1089" s="229"/>
      <c r="T1089" s="229"/>
      <c r="X1089" s="80"/>
    </row>
    <row r="1090" spans="6:24">
      <c r="F1090" s="229"/>
      <c r="G1090" s="229"/>
      <c r="T1090" s="229"/>
      <c r="X1090" s="80"/>
    </row>
    <row r="1091" spans="6:24">
      <c r="F1091" s="229"/>
      <c r="G1091" s="229"/>
      <c r="T1091" s="229"/>
      <c r="X1091" s="80"/>
    </row>
    <row r="1092" spans="6:24">
      <c r="F1092" s="229"/>
      <c r="G1092" s="229"/>
      <c r="T1092" s="229"/>
      <c r="X1092" s="80"/>
    </row>
    <row r="1093" spans="6:24">
      <c r="F1093" s="229"/>
      <c r="G1093" s="229"/>
      <c r="T1093" s="229"/>
      <c r="X1093" s="80"/>
    </row>
    <row r="1094" spans="6:24">
      <c r="F1094" s="229"/>
      <c r="G1094" s="229"/>
      <c r="T1094" s="229"/>
      <c r="X1094" s="80"/>
    </row>
    <row r="1095" spans="6:24">
      <c r="F1095" s="229"/>
      <c r="G1095" s="229"/>
      <c r="T1095" s="229"/>
      <c r="X1095" s="80"/>
    </row>
    <row r="1096" spans="6:24">
      <c r="F1096" s="229"/>
      <c r="G1096" s="229"/>
      <c r="T1096" s="229"/>
      <c r="X1096" s="80"/>
    </row>
    <row r="1097" spans="6:24">
      <c r="F1097" s="229"/>
      <c r="G1097" s="229"/>
      <c r="T1097" s="229"/>
      <c r="X1097" s="80"/>
    </row>
    <row r="1098" spans="6:24">
      <c r="F1098" s="229"/>
      <c r="G1098" s="229"/>
      <c r="T1098" s="229"/>
      <c r="X1098" s="80"/>
    </row>
    <row r="1099" spans="6:24">
      <c r="F1099" s="229"/>
      <c r="G1099" s="229"/>
      <c r="M1099" s="238"/>
      <c r="T1099" s="229"/>
      <c r="X1099" s="80"/>
    </row>
    <row r="1100" spans="6:24">
      <c r="F1100" s="229"/>
      <c r="G1100" s="229"/>
      <c r="M1100" s="239"/>
      <c r="T1100" s="229"/>
      <c r="X1100" s="80"/>
    </row>
    <row r="1101" spans="6:24">
      <c r="F1101" s="229"/>
      <c r="G1101" s="229"/>
      <c r="M1101" s="237"/>
      <c r="T1101" s="229"/>
      <c r="X1101" s="80"/>
    </row>
    <row r="1102" spans="6:24">
      <c r="F1102" s="229"/>
      <c r="G1102" s="229"/>
      <c r="M1102" s="236"/>
      <c r="T1102" s="229"/>
      <c r="X1102" s="80"/>
    </row>
    <row r="1103" spans="6:24">
      <c r="F1103" s="229"/>
      <c r="G1103" s="229"/>
      <c r="M1103" s="238"/>
      <c r="T1103" s="229"/>
      <c r="X1103" s="80"/>
    </row>
    <row r="1104" spans="6:24">
      <c r="F1104" s="229"/>
      <c r="G1104" s="229"/>
      <c r="M1104" s="239"/>
      <c r="T1104" s="229"/>
      <c r="X1104" s="80"/>
    </row>
    <row r="1105" spans="6:24">
      <c r="F1105" s="229"/>
      <c r="G1105" s="229"/>
      <c r="M1105" s="240"/>
      <c r="T1105" s="229"/>
      <c r="X1105" s="80"/>
    </row>
    <row r="1106" spans="6:24">
      <c r="F1106" s="229"/>
      <c r="G1106" s="229"/>
      <c r="M1106" s="241"/>
      <c r="T1106" s="229"/>
      <c r="X1106" s="80"/>
    </row>
    <row r="1107" spans="6:24">
      <c r="F1107" s="229"/>
      <c r="G1107" s="229"/>
      <c r="M1107" s="237"/>
      <c r="T1107" s="229"/>
      <c r="X1107" s="80"/>
    </row>
    <row r="1108" spans="6:24">
      <c r="F1108" s="229"/>
      <c r="G1108" s="229"/>
      <c r="M1108" s="237"/>
      <c r="T1108" s="229"/>
      <c r="X1108" s="80"/>
    </row>
    <row r="1109" spans="6:24">
      <c r="F1109" s="229"/>
      <c r="G1109" s="229"/>
      <c r="M1109" s="236"/>
      <c r="T1109" s="229"/>
      <c r="X1109" s="80"/>
    </row>
    <row r="1110" spans="6:24">
      <c r="F1110" s="229"/>
      <c r="G1110" s="229"/>
      <c r="M1110" s="229"/>
      <c r="T1110" s="229"/>
      <c r="X1110" s="80"/>
    </row>
    <row r="1111" spans="6:24">
      <c r="F1111" s="229"/>
      <c r="G1111" s="229"/>
      <c r="M1111" s="229"/>
      <c r="T1111" s="229"/>
      <c r="X1111" s="80"/>
    </row>
    <row r="1112" spans="6:24">
      <c r="F1112" s="229"/>
      <c r="G1112" s="229"/>
      <c r="M1112" s="229"/>
      <c r="T1112" s="229"/>
      <c r="X1112" s="80"/>
    </row>
    <row r="1113" spans="6:24">
      <c r="F1113" s="229"/>
      <c r="G1113" s="229"/>
      <c r="M1113" s="229"/>
      <c r="T1113" s="229"/>
      <c r="X1113" s="80"/>
    </row>
    <row r="1114" spans="6:24">
      <c r="F1114" s="229"/>
      <c r="G1114" s="229"/>
      <c r="M1114" s="229"/>
      <c r="T1114" s="229"/>
      <c r="X1114" s="80"/>
    </row>
    <row r="1115" spans="6:24">
      <c r="F1115" s="229"/>
      <c r="G1115" s="229"/>
      <c r="M1115" s="229"/>
      <c r="T1115" s="229"/>
      <c r="X1115" s="80"/>
    </row>
    <row r="1116" spans="6:24">
      <c r="F1116" s="229"/>
      <c r="G1116" s="229"/>
      <c r="M1116" s="229"/>
      <c r="T1116" s="229"/>
      <c r="X1116" s="80"/>
    </row>
    <row r="1117" spans="6:24">
      <c r="F1117" s="229"/>
      <c r="G1117" s="229"/>
      <c r="M1117" s="229"/>
      <c r="T1117" s="229"/>
      <c r="X1117" s="80"/>
    </row>
    <row r="1118" spans="6:24">
      <c r="F1118" s="229"/>
      <c r="G1118" s="229"/>
      <c r="M1118" s="229"/>
      <c r="T1118" s="229"/>
      <c r="X1118" s="80"/>
    </row>
    <row r="1119" spans="6:24">
      <c r="F1119" s="229"/>
      <c r="G1119" s="229"/>
      <c r="M1119" s="229"/>
      <c r="T1119" s="229"/>
      <c r="X1119" s="80"/>
    </row>
    <row r="1120" spans="6:24">
      <c r="F1120" s="229"/>
      <c r="G1120" s="229"/>
      <c r="M1120" s="229"/>
      <c r="T1120" s="229"/>
      <c r="X1120" s="80"/>
    </row>
    <row r="1121" spans="6:24">
      <c r="F1121" s="229"/>
      <c r="G1121" s="229"/>
      <c r="M1121" s="229"/>
      <c r="T1121" s="229"/>
      <c r="X1121" s="80"/>
    </row>
    <row r="1122" spans="6:24">
      <c r="F1122" s="229"/>
      <c r="G1122" s="229"/>
      <c r="M1122" s="229"/>
      <c r="T1122" s="229"/>
      <c r="X1122" s="80"/>
    </row>
    <row r="1123" spans="6:24">
      <c r="F1123" s="229"/>
      <c r="G1123" s="229"/>
      <c r="M1123" s="229"/>
      <c r="T1123" s="229"/>
      <c r="X1123" s="80"/>
    </row>
    <row r="1124" spans="6:24">
      <c r="F1124" s="229"/>
      <c r="G1124" s="229"/>
      <c r="M1124" s="229"/>
      <c r="T1124" s="229"/>
      <c r="X1124" s="80"/>
    </row>
    <row r="1125" spans="6:24">
      <c r="F1125" s="229"/>
      <c r="G1125" s="229"/>
      <c r="M1125" s="229"/>
      <c r="T1125" s="229"/>
      <c r="X1125" s="80"/>
    </row>
    <row r="1126" spans="6:24">
      <c r="F1126" s="229"/>
      <c r="G1126" s="229"/>
      <c r="M1126" s="229"/>
      <c r="T1126" s="229"/>
      <c r="X1126" s="80"/>
    </row>
    <row r="1127" spans="6:24">
      <c r="F1127" s="229"/>
      <c r="G1127" s="229"/>
      <c r="T1127" s="229"/>
      <c r="X1127" s="80"/>
    </row>
    <row r="1128" spans="6:24">
      <c r="F1128" s="229"/>
      <c r="G1128" s="229"/>
      <c r="M1128" s="229"/>
      <c r="T1128" s="229"/>
      <c r="X1128" s="80"/>
    </row>
    <row r="1129" spans="6:24">
      <c r="F1129" s="229"/>
      <c r="G1129" s="229"/>
      <c r="T1129" s="229"/>
      <c r="X1129" s="80"/>
    </row>
    <row r="1130" spans="6:24">
      <c r="F1130" s="229"/>
      <c r="G1130" s="229"/>
      <c r="M1130" s="229"/>
      <c r="T1130" s="229"/>
      <c r="X1130" s="80"/>
    </row>
    <row r="1131" spans="6:24">
      <c r="F1131" s="229"/>
      <c r="G1131" s="229"/>
      <c r="M1131" s="229"/>
      <c r="T1131" s="229"/>
      <c r="X1131" s="80"/>
    </row>
    <row r="1132" spans="6:24">
      <c r="F1132" s="229"/>
      <c r="G1132" s="229"/>
      <c r="M1132" s="229"/>
      <c r="T1132" s="229"/>
      <c r="X1132" s="80"/>
    </row>
    <row r="1133" spans="6:24">
      <c r="F1133" s="229"/>
      <c r="G1133" s="229"/>
      <c r="M1133" s="229"/>
      <c r="T1133" s="229"/>
      <c r="X1133" s="80"/>
    </row>
    <row r="1134" spans="6:24">
      <c r="F1134" s="229"/>
      <c r="G1134" s="229"/>
      <c r="M1134" s="229"/>
      <c r="T1134" s="229"/>
      <c r="X1134" s="80"/>
    </row>
    <row r="1135" spans="6:24">
      <c r="F1135" s="229"/>
      <c r="G1135" s="229"/>
      <c r="M1135" s="229"/>
      <c r="T1135" s="229"/>
      <c r="X1135" s="80"/>
    </row>
    <row r="1136" spans="6:24">
      <c r="F1136" s="229"/>
      <c r="G1136" s="229"/>
      <c r="M1136" s="229"/>
      <c r="T1136" s="229"/>
      <c r="X1136" s="80"/>
    </row>
    <row r="1137" spans="6:24">
      <c r="F1137" s="229"/>
      <c r="G1137" s="229"/>
      <c r="M1137" s="229"/>
      <c r="T1137" s="229"/>
      <c r="X1137" s="80"/>
    </row>
    <row r="1138" spans="6:24">
      <c r="F1138" s="229"/>
      <c r="G1138" s="229"/>
      <c r="M1138" s="229"/>
      <c r="T1138" s="229"/>
      <c r="X1138" s="80"/>
    </row>
    <row r="1139" spans="6:24">
      <c r="F1139" s="229"/>
      <c r="G1139" s="229"/>
      <c r="M1139" s="229"/>
      <c r="T1139" s="229"/>
      <c r="X1139" s="80"/>
    </row>
    <row r="1140" spans="6:24">
      <c r="F1140" s="229"/>
      <c r="G1140" s="229"/>
      <c r="M1140" s="229"/>
      <c r="T1140" s="229"/>
      <c r="X1140" s="80"/>
    </row>
    <row r="1141" spans="6:24">
      <c r="F1141" s="229"/>
      <c r="G1141" s="229"/>
      <c r="M1141" s="229"/>
      <c r="T1141" s="229"/>
      <c r="X1141" s="80"/>
    </row>
    <row r="1142" spans="6:24">
      <c r="F1142" s="229"/>
      <c r="G1142" s="229"/>
      <c r="M1142" s="229"/>
      <c r="T1142" s="229"/>
      <c r="X1142" s="80"/>
    </row>
    <row r="1143" spans="6:24">
      <c r="F1143" s="229"/>
      <c r="G1143" s="229"/>
      <c r="T1143" s="229"/>
      <c r="X1143" s="80"/>
    </row>
    <row r="1144" spans="6:24">
      <c r="F1144" s="229"/>
      <c r="G1144" s="229"/>
      <c r="M1144" s="229"/>
      <c r="T1144" s="229"/>
      <c r="X1144" s="80"/>
    </row>
    <row r="1145" spans="6:24">
      <c r="F1145" s="229"/>
      <c r="G1145" s="229"/>
      <c r="T1145" s="229"/>
      <c r="X1145" s="80"/>
    </row>
    <row r="1146" spans="6:24">
      <c r="F1146" s="229"/>
      <c r="G1146" s="229"/>
      <c r="M1146" s="229"/>
      <c r="T1146" s="229"/>
      <c r="X1146" s="80"/>
    </row>
    <row r="1147" spans="6:24">
      <c r="F1147" s="229"/>
      <c r="G1147" s="229"/>
      <c r="M1147" s="229"/>
      <c r="T1147" s="229"/>
      <c r="X1147" s="80"/>
    </row>
    <row r="1148" spans="6:24">
      <c r="F1148" s="229"/>
      <c r="G1148" s="229"/>
      <c r="M1148" s="229"/>
      <c r="T1148" s="229"/>
      <c r="X1148" s="80"/>
    </row>
    <row r="1149" spans="6:24">
      <c r="F1149" s="229"/>
      <c r="G1149" s="229"/>
      <c r="M1149" s="229"/>
      <c r="T1149" s="229"/>
      <c r="X1149" s="80"/>
    </row>
    <row r="1150" spans="6:24">
      <c r="F1150" s="229"/>
      <c r="G1150" s="229"/>
      <c r="M1150" s="229"/>
      <c r="T1150" s="229"/>
      <c r="X1150" s="80"/>
    </row>
    <row r="1151" spans="6:24">
      <c r="F1151" s="229"/>
      <c r="G1151" s="229"/>
      <c r="M1151" s="229"/>
      <c r="T1151" s="229"/>
      <c r="X1151" s="80"/>
    </row>
    <row r="1152" spans="6:24">
      <c r="F1152" s="229"/>
      <c r="G1152" s="229"/>
      <c r="M1152" s="229"/>
      <c r="T1152" s="229"/>
      <c r="X1152" s="80"/>
    </row>
    <row r="1153" spans="6:24">
      <c r="F1153" s="229"/>
      <c r="G1153" s="229"/>
      <c r="M1153" s="229"/>
      <c r="T1153" s="229"/>
      <c r="X1153" s="80"/>
    </row>
    <row r="1154" spans="6:24">
      <c r="F1154" s="229"/>
      <c r="G1154" s="229"/>
      <c r="T1154" s="229"/>
      <c r="X1154" s="80"/>
    </row>
    <row r="1155" spans="6:24">
      <c r="F1155" s="229"/>
      <c r="G1155" s="229"/>
      <c r="M1155" s="229"/>
      <c r="T1155" s="229"/>
      <c r="X1155" s="80"/>
    </row>
    <row r="1156" spans="6:24">
      <c r="F1156" s="229"/>
      <c r="G1156" s="229"/>
      <c r="M1156" s="229"/>
      <c r="T1156" s="229"/>
      <c r="X1156" s="80"/>
    </row>
    <row r="1157" spans="6:24">
      <c r="F1157" s="229"/>
      <c r="G1157" s="229"/>
      <c r="M1157" s="229"/>
      <c r="T1157" s="229"/>
      <c r="X1157" s="80"/>
    </row>
    <row r="1158" spans="6:24">
      <c r="F1158" s="229"/>
      <c r="G1158" s="229"/>
      <c r="M1158" s="229"/>
      <c r="T1158" s="229"/>
      <c r="X1158" s="80"/>
    </row>
    <row r="1159" spans="6:24">
      <c r="F1159" s="229"/>
      <c r="G1159" s="229"/>
      <c r="M1159" s="229"/>
      <c r="T1159" s="229"/>
      <c r="X1159" s="80"/>
    </row>
    <row r="1160" spans="6:24">
      <c r="F1160" s="229"/>
      <c r="G1160" s="229"/>
      <c r="M1160" s="229"/>
      <c r="T1160" s="229"/>
      <c r="X1160" s="80"/>
    </row>
    <row r="1161" spans="6:24">
      <c r="F1161" s="229"/>
      <c r="G1161" s="229"/>
      <c r="M1161" s="229"/>
      <c r="T1161" s="229"/>
      <c r="X1161" s="80"/>
    </row>
    <row r="1162" spans="6:24">
      <c r="F1162" s="229"/>
      <c r="G1162" s="229"/>
      <c r="M1162" s="229"/>
      <c r="T1162" s="229"/>
      <c r="X1162" s="80"/>
    </row>
    <row r="1163" spans="6:24">
      <c r="F1163" s="229"/>
      <c r="G1163" s="229"/>
      <c r="M1163" s="229"/>
      <c r="T1163" s="229"/>
      <c r="X1163" s="80"/>
    </row>
    <row r="1164" spans="6:24">
      <c r="F1164" s="229"/>
      <c r="G1164" s="229"/>
      <c r="M1164" s="229"/>
      <c r="T1164" s="229"/>
      <c r="X1164" s="80"/>
    </row>
    <row r="1165" spans="6:24">
      <c r="F1165" s="229"/>
      <c r="G1165" s="229"/>
      <c r="M1165" s="229"/>
      <c r="T1165" s="229"/>
      <c r="X1165" s="80"/>
    </row>
    <row r="1166" spans="6:24">
      <c r="F1166" s="229"/>
      <c r="G1166" s="229"/>
      <c r="M1166" s="229"/>
      <c r="T1166" s="229"/>
      <c r="X1166" s="80"/>
    </row>
    <row r="1167" spans="6:24">
      <c r="F1167" s="229"/>
      <c r="G1167" s="229"/>
      <c r="M1167" s="229"/>
      <c r="T1167" s="229"/>
      <c r="X1167" s="80"/>
    </row>
    <row r="1168" spans="6:24">
      <c r="F1168" s="229"/>
      <c r="G1168" s="229"/>
      <c r="M1168" s="229"/>
      <c r="T1168" s="229"/>
      <c r="X1168" s="80"/>
    </row>
    <row r="1169" spans="1:25">
      <c r="F1169" s="229"/>
      <c r="G1169" s="229"/>
      <c r="M1169" s="229"/>
      <c r="T1169" s="229"/>
      <c r="X1169" s="80"/>
    </row>
    <row r="1170" spans="1:25">
      <c r="F1170" s="229"/>
      <c r="G1170" s="229"/>
      <c r="M1170" s="229"/>
      <c r="T1170" s="229"/>
      <c r="X1170" s="80"/>
    </row>
    <row r="1171" spans="1:25">
      <c r="F1171" s="229"/>
      <c r="G1171" s="229"/>
      <c r="M1171" s="229"/>
      <c r="T1171" s="229"/>
      <c r="X1171" s="80"/>
    </row>
    <row r="1172" spans="1:25">
      <c r="F1172" s="229"/>
      <c r="G1172" s="229"/>
      <c r="M1172" s="229"/>
      <c r="T1172" s="229"/>
      <c r="X1172" s="80"/>
    </row>
    <row r="1173" spans="1:25">
      <c r="F1173" s="229"/>
      <c r="G1173" s="229"/>
      <c r="M1173" s="229"/>
      <c r="T1173" s="229"/>
      <c r="X1173" s="80"/>
    </row>
    <row r="1174" spans="1:25">
      <c r="F1174" s="229"/>
      <c r="G1174" s="229"/>
      <c r="M1174" s="229"/>
      <c r="T1174" s="229"/>
      <c r="X1174" s="80"/>
    </row>
    <row r="1175" spans="1:25">
      <c r="F1175" s="229"/>
      <c r="G1175" s="229"/>
      <c r="M1175" s="229"/>
      <c r="T1175" s="229"/>
      <c r="X1175" s="80"/>
    </row>
    <row r="1176" spans="1:25">
      <c r="A1176" s="23"/>
      <c r="B1176" s="23"/>
      <c r="C1176" s="23"/>
      <c r="D1176" s="23"/>
      <c r="F1176" s="230"/>
      <c r="G1176" s="230"/>
      <c r="H1176" s="23"/>
      <c r="I1176" s="23"/>
      <c r="J1176" s="230"/>
      <c r="K1176" s="23"/>
      <c r="L1176" s="23"/>
      <c r="M1176" s="230"/>
      <c r="N1176" s="23"/>
      <c r="O1176" s="23"/>
      <c r="P1176" s="23"/>
      <c r="Q1176" s="23"/>
      <c r="R1176" s="23"/>
      <c r="S1176" s="23"/>
      <c r="T1176" s="230"/>
      <c r="U1176" s="23"/>
      <c r="V1176" s="23"/>
      <c r="X1176" s="28"/>
      <c r="Y1176" s="23"/>
    </row>
    <row r="1177" spans="1:25">
      <c r="A1177" s="227"/>
      <c r="F1177" s="229"/>
      <c r="G1177" s="229"/>
      <c r="M1177" s="229"/>
      <c r="T1177" s="229"/>
      <c r="X1177" s="80"/>
    </row>
    <row r="1178" spans="1:25">
      <c r="A1178" s="227"/>
      <c r="F1178" s="229"/>
      <c r="G1178" s="229"/>
      <c r="M1178" s="229"/>
      <c r="T1178" s="229"/>
      <c r="X1178" s="80"/>
    </row>
    <row r="1179" spans="1:25">
      <c r="A1179" s="227"/>
      <c r="F1179" s="229"/>
      <c r="G1179" s="229"/>
      <c r="M1179" s="229"/>
      <c r="T1179" s="229"/>
      <c r="X1179" s="80"/>
    </row>
    <row r="1180" spans="1:25">
      <c r="A1180" s="227"/>
      <c r="F1180" s="229"/>
      <c r="G1180" s="229"/>
      <c r="M1180" s="229"/>
      <c r="T1180" s="229"/>
      <c r="X1180" s="80"/>
    </row>
    <row r="1181" spans="1:25">
      <c r="A1181" s="227"/>
      <c r="F1181" s="229"/>
      <c r="G1181" s="229"/>
      <c r="M1181" s="229"/>
      <c r="T1181" s="229"/>
      <c r="X1181" s="80"/>
    </row>
    <row r="1182" spans="1:25">
      <c r="A1182" s="227"/>
      <c r="F1182" s="229"/>
      <c r="G1182" s="229"/>
      <c r="M1182" s="229"/>
      <c r="T1182" s="229"/>
      <c r="X1182" s="80"/>
    </row>
    <row r="1183" spans="1:25">
      <c r="A1183" s="29"/>
      <c r="C1183" s="29"/>
      <c r="F1183" s="229"/>
      <c r="G1183" s="30"/>
      <c r="L1183" s="29"/>
      <c r="M1183" s="229"/>
      <c r="T1183" s="229"/>
      <c r="V1183" s="29"/>
      <c r="X1183" s="80"/>
    </row>
    <row r="1184" spans="1:25">
      <c r="F1184" s="229"/>
      <c r="G1184" s="30"/>
      <c r="T1184" s="229"/>
      <c r="X1184" s="80"/>
    </row>
    <row r="1185" spans="1:24">
      <c r="F1185" s="229"/>
      <c r="G1185" s="30"/>
      <c r="T1185" s="229"/>
      <c r="X1185" s="80"/>
    </row>
    <row r="1186" spans="1:24">
      <c r="F1186" s="229"/>
      <c r="G1186" s="30"/>
      <c r="T1186" s="229"/>
      <c r="X1186" s="80"/>
    </row>
    <row r="1187" spans="1:24">
      <c r="F1187" s="229"/>
      <c r="G1187" s="30"/>
      <c r="T1187" s="229"/>
      <c r="X1187" s="80"/>
    </row>
    <row r="1188" spans="1:24">
      <c r="F1188" s="229"/>
      <c r="G1188" s="30"/>
      <c r="T1188" s="229"/>
      <c r="X1188" s="80"/>
    </row>
    <row r="1189" spans="1:24">
      <c r="A1189" s="29"/>
      <c r="F1189" s="229"/>
      <c r="G1189" s="30"/>
      <c r="T1189" s="229"/>
      <c r="X1189" s="80"/>
    </row>
    <row r="1190" spans="1:24">
      <c r="F1190" s="229"/>
      <c r="G1190" s="30"/>
      <c r="T1190" s="229"/>
      <c r="X1190" s="80"/>
    </row>
    <row r="1191" spans="1:24">
      <c r="F1191" s="229"/>
      <c r="G1191" s="30"/>
      <c r="T1191" s="229"/>
      <c r="X1191" s="80"/>
    </row>
    <row r="1192" spans="1:24">
      <c r="F1192" s="229"/>
      <c r="G1192" s="30"/>
      <c r="T1192" s="229"/>
      <c r="X1192" s="80"/>
    </row>
    <row r="1193" spans="1:24">
      <c r="F1193" s="229"/>
      <c r="G1193" s="30"/>
      <c r="T1193" s="229"/>
      <c r="X1193" s="80"/>
    </row>
    <row r="1194" spans="1:24">
      <c r="F1194" s="229"/>
      <c r="G1194" s="30"/>
      <c r="T1194" s="229"/>
      <c r="X1194" s="80"/>
    </row>
    <row r="1195" spans="1:24">
      <c r="F1195" s="229"/>
      <c r="G1195" s="30"/>
      <c r="T1195" s="229"/>
      <c r="X1195" s="80"/>
    </row>
    <row r="1196" spans="1:24">
      <c r="F1196" s="229"/>
      <c r="G1196" s="30"/>
      <c r="T1196" s="229"/>
      <c r="X1196" s="80"/>
    </row>
    <row r="1197" spans="1:24">
      <c r="F1197" s="229"/>
      <c r="G1197" s="30"/>
      <c r="T1197" s="229"/>
      <c r="X1197" s="80"/>
    </row>
    <row r="1198" spans="1:24">
      <c r="F1198" s="229"/>
      <c r="G1198" s="30"/>
      <c r="T1198" s="229"/>
      <c r="X1198" s="80"/>
    </row>
    <row r="1199" spans="1:24">
      <c r="F1199" s="229"/>
      <c r="G1199" s="30"/>
      <c r="T1199" s="229"/>
      <c r="X1199" s="80"/>
    </row>
    <row r="1200" spans="1:24">
      <c r="F1200" s="229"/>
      <c r="G1200" s="30"/>
      <c r="T1200" s="229"/>
      <c r="X1200" s="80"/>
    </row>
    <row r="1201" spans="1:24">
      <c r="F1201" s="229"/>
      <c r="G1201" s="30"/>
      <c r="T1201" s="229"/>
      <c r="X1201" s="80"/>
    </row>
    <row r="1202" spans="1:24">
      <c r="F1202" s="229"/>
      <c r="G1202" s="30"/>
      <c r="T1202" s="229"/>
      <c r="X1202" s="80"/>
    </row>
    <row r="1203" spans="1:24">
      <c r="F1203" s="229"/>
      <c r="G1203" s="30"/>
      <c r="T1203" s="229"/>
      <c r="X1203" s="80"/>
    </row>
    <row r="1204" spans="1:24">
      <c r="F1204" s="229"/>
      <c r="G1204" s="30"/>
      <c r="M1204" s="238"/>
      <c r="T1204" s="229"/>
      <c r="X1204" s="80"/>
    </row>
    <row r="1205" spans="1:24">
      <c r="F1205" s="229"/>
      <c r="G1205" s="30"/>
      <c r="M1205" s="239"/>
      <c r="T1205" s="229"/>
      <c r="X1205" s="80"/>
    </row>
    <row r="1206" spans="1:24">
      <c r="A1206" s="29"/>
      <c r="F1206" s="229"/>
      <c r="G1206" s="30"/>
      <c r="M1206" s="237"/>
      <c r="T1206" s="229"/>
      <c r="X1206" s="80"/>
    </row>
    <row r="1207" spans="1:24">
      <c r="F1207" s="229"/>
      <c r="G1207" s="30"/>
      <c r="M1207" s="236"/>
      <c r="T1207" s="229"/>
      <c r="X1207" s="80"/>
    </row>
    <row r="1208" spans="1:24">
      <c r="F1208" s="229"/>
      <c r="G1208" s="30"/>
      <c r="M1208" s="238"/>
      <c r="T1208" s="229"/>
      <c r="X1208" s="80"/>
    </row>
    <row r="1209" spans="1:24">
      <c r="A1209" s="29"/>
      <c r="F1209" s="229"/>
      <c r="G1209" s="30"/>
      <c r="M1209" s="239"/>
      <c r="T1209" s="229"/>
      <c r="X1209" s="80"/>
    </row>
    <row r="1210" spans="1:24">
      <c r="F1210" s="229"/>
      <c r="G1210" s="30"/>
      <c r="M1210" s="240"/>
      <c r="T1210" s="229"/>
      <c r="X1210" s="80"/>
    </row>
    <row r="1211" spans="1:24">
      <c r="F1211" s="229"/>
      <c r="G1211" s="30"/>
      <c r="M1211" s="229"/>
      <c r="T1211" s="229"/>
      <c r="X1211" s="80"/>
    </row>
    <row r="1212" spans="1:24">
      <c r="F1212" s="229"/>
      <c r="G1212" s="30"/>
      <c r="M1212" s="241"/>
      <c r="T1212" s="229"/>
      <c r="X1212" s="80"/>
    </row>
    <row r="1213" spans="1:24">
      <c r="F1213" s="229"/>
      <c r="G1213" s="30"/>
      <c r="M1213" s="237"/>
      <c r="T1213" s="229"/>
      <c r="X1213" s="80"/>
    </row>
    <row r="1214" spans="1:24">
      <c r="F1214" s="229"/>
      <c r="G1214" s="30"/>
      <c r="M1214" s="237"/>
      <c r="T1214" s="229"/>
      <c r="X1214" s="80"/>
    </row>
    <row r="1215" spans="1:24">
      <c r="F1215" s="229"/>
      <c r="G1215" s="30"/>
      <c r="M1215" s="236"/>
      <c r="T1215" s="229"/>
      <c r="X1215" s="80"/>
    </row>
    <row r="1216" spans="1:24">
      <c r="F1216" s="229"/>
      <c r="G1216" s="30"/>
      <c r="M1216" s="229"/>
      <c r="T1216" s="229"/>
      <c r="X1216" s="80"/>
    </row>
    <row r="1217" spans="6:24">
      <c r="F1217" s="229"/>
      <c r="G1217" s="30"/>
      <c r="M1217" s="229"/>
      <c r="T1217" s="229"/>
      <c r="X1217" s="80"/>
    </row>
    <row r="1218" spans="6:24">
      <c r="F1218" s="229"/>
      <c r="G1218" s="30"/>
      <c r="M1218" s="229"/>
      <c r="T1218" s="229"/>
      <c r="X1218" s="80"/>
    </row>
    <row r="1219" spans="6:24">
      <c r="F1219" s="229"/>
      <c r="G1219" s="30"/>
      <c r="M1219" s="229"/>
      <c r="T1219" s="229"/>
      <c r="X1219" s="80"/>
    </row>
    <row r="1220" spans="6:24">
      <c r="F1220" s="229"/>
      <c r="G1220" s="30"/>
      <c r="M1220" s="229"/>
      <c r="T1220" s="229"/>
      <c r="X1220" s="80"/>
    </row>
    <row r="1221" spans="6:24">
      <c r="F1221" s="229"/>
      <c r="G1221" s="30"/>
      <c r="M1221" s="229"/>
      <c r="T1221" s="229"/>
      <c r="X1221" s="80"/>
    </row>
    <row r="1222" spans="6:24">
      <c r="F1222" s="229"/>
      <c r="G1222" s="30"/>
      <c r="M1222" s="229"/>
      <c r="T1222" s="229"/>
      <c r="X1222" s="80"/>
    </row>
    <row r="1223" spans="6:24">
      <c r="F1223" s="229"/>
      <c r="G1223" s="30"/>
      <c r="M1223" s="229"/>
      <c r="T1223" s="229"/>
      <c r="X1223" s="80"/>
    </row>
    <row r="1224" spans="6:24">
      <c r="F1224" s="229"/>
      <c r="G1224" s="30"/>
      <c r="M1224" s="229"/>
      <c r="T1224" s="229"/>
      <c r="X1224" s="80"/>
    </row>
    <row r="1225" spans="6:24">
      <c r="F1225" s="229"/>
      <c r="G1225" s="30"/>
      <c r="M1225" s="229"/>
      <c r="T1225" s="229"/>
      <c r="X1225" s="80"/>
    </row>
    <row r="1226" spans="6:24">
      <c r="F1226" s="229"/>
      <c r="G1226" s="30"/>
      <c r="M1226" s="229"/>
      <c r="T1226" s="229"/>
      <c r="X1226" s="80"/>
    </row>
    <row r="1227" spans="6:24">
      <c r="F1227" s="229"/>
      <c r="G1227" s="30"/>
      <c r="M1227" s="229"/>
      <c r="T1227" s="229"/>
      <c r="X1227" s="80"/>
    </row>
    <row r="1228" spans="6:24">
      <c r="F1228" s="229"/>
      <c r="G1228" s="30"/>
      <c r="M1228" s="229"/>
      <c r="T1228" s="229"/>
      <c r="X1228" s="80"/>
    </row>
    <row r="1229" spans="6:24">
      <c r="F1229" s="229"/>
      <c r="G1229" s="30"/>
      <c r="M1229" s="229"/>
      <c r="T1229" s="229"/>
      <c r="X1229" s="80"/>
    </row>
    <row r="1230" spans="6:24">
      <c r="F1230" s="229"/>
      <c r="G1230" s="30"/>
      <c r="M1230" s="229"/>
      <c r="T1230" s="229"/>
      <c r="X1230" s="80"/>
    </row>
    <row r="1231" spans="6:24">
      <c r="F1231" s="229"/>
      <c r="G1231" s="30"/>
      <c r="M1231" s="229"/>
      <c r="T1231" s="229"/>
      <c r="X1231" s="80"/>
    </row>
    <row r="1232" spans="6:24">
      <c r="F1232" s="229"/>
      <c r="G1232" s="30"/>
      <c r="M1232" s="229"/>
      <c r="T1232" s="229"/>
      <c r="X1232" s="80"/>
    </row>
    <row r="1233" spans="6:24">
      <c r="F1233" s="229"/>
      <c r="G1233" s="30"/>
      <c r="T1233" s="229"/>
      <c r="X1233" s="80"/>
    </row>
    <row r="1234" spans="6:24">
      <c r="F1234" s="229"/>
      <c r="G1234" s="30"/>
      <c r="M1234" s="229"/>
      <c r="T1234" s="229"/>
      <c r="X1234" s="80"/>
    </row>
    <row r="1235" spans="6:24">
      <c r="F1235" s="229"/>
      <c r="G1235" s="30"/>
      <c r="T1235" s="229"/>
      <c r="X1235" s="80"/>
    </row>
    <row r="1236" spans="6:24">
      <c r="F1236" s="229"/>
      <c r="G1236" s="30"/>
      <c r="M1236" s="229"/>
      <c r="T1236" s="229"/>
      <c r="X1236" s="80"/>
    </row>
    <row r="1237" spans="6:24">
      <c r="F1237" s="229"/>
      <c r="G1237" s="30"/>
      <c r="M1237" s="229"/>
      <c r="T1237" s="229"/>
      <c r="X1237" s="80"/>
    </row>
    <row r="1238" spans="6:24">
      <c r="F1238" s="229"/>
      <c r="G1238" s="30"/>
      <c r="M1238" s="229"/>
      <c r="T1238" s="229"/>
      <c r="X1238" s="80"/>
    </row>
    <row r="1239" spans="6:24">
      <c r="F1239" s="229"/>
      <c r="G1239" s="30"/>
      <c r="M1239" s="229"/>
      <c r="T1239" s="229"/>
      <c r="X1239" s="80"/>
    </row>
    <row r="1240" spans="6:24">
      <c r="F1240" s="229"/>
      <c r="G1240" s="30"/>
      <c r="M1240" s="229"/>
      <c r="T1240" s="229"/>
      <c r="X1240" s="80"/>
    </row>
    <row r="1241" spans="6:24">
      <c r="F1241" s="229"/>
      <c r="G1241" s="30"/>
      <c r="M1241" s="229"/>
      <c r="T1241" s="229"/>
      <c r="X1241" s="80"/>
    </row>
    <row r="1242" spans="6:24">
      <c r="F1242" s="229"/>
      <c r="G1242" s="30"/>
      <c r="M1242" s="229"/>
      <c r="T1242" s="229"/>
      <c r="X1242" s="80"/>
    </row>
    <row r="1243" spans="6:24">
      <c r="F1243" s="229"/>
      <c r="G1243" s="30"/>
      <c r="M1243" s="229"/>
      <c r="T1243" s="229"/>
      <c r="X1243" s="80"/>
    </row>
    <row r="1244" spans="6:24">
      <c r="F1244" s="229"/>
      <c r="G1244" s="30"/>
      <c r="M1244" s="229"/>
      <c r="T1244" s="229"/>
      <c r="X1244" s="80"/>
    </row>
    <row r="1245" spans="6:24">
      <c r="F1245" s="229"/>
      <c r="G1245" s="30"/>
      <c r="M1245" s="229"/>
      <c r="T1245" s="229"/>
      <c r="X1245" s="80"/>
    </row>
    <row r="1246" spans="6:24">
      <c r="F1246" s="229"/>
      <c r="G1246" s="30"/>
      <c r="M1246" s="229"/>
      <c r="T1246" s="229"/>
      <c r="X1246" s="80"/>
    </row>
    <row r="1247" spans="6:24">
      <c r="F1247" s="229"/>
      <c r="G1247" s="30"/>
      <c r="M1247" s="229"/>
      <c r="T1247" s="229"/>
      <c r="X1247" s="80"/>
    </row>
    <row r="1248" spans="6:24">
      <c r="F1248" s="229"/>
      <c r="G1248" s="30"/>
      <c r="M1248" s="229"/>
      <c r="T1248" s="229"/>
      <c r="X1248" s="80"/>
    </row>
    <row r="1249" spans="6:24">
      <c r="F1249" s="229"/>
      <c r="G1249" s="30"/>
      <c r="T1249" s="229"/>
      <c r="X1249" s="80"/>
    </row>
    <row r="1250" spans="6:24">
      <c r="F1250" s="229"/>
      <c r="G1250" s="30"/>
      <c r="M1250" s="229"/>
      <c r="T1250" s="229"/>
      <c r="X1250" s="80"/>
    </row>
    <row r="1251" spans="6:24">
      <c r="F1251" s="229"/>
      <c r="G1251" s="30"/>
      <c r="T1251" s="229"/>
      <c r="X1251" s="80"/>
    </row>
    <row r="1252" spans="6:24">
      <c r="F1252" s="229"/>
      <c r="G1252" s="30"/>
      <c r="M1252" s="229"/>
      <c r="T1252" s="229"/>
      <c r="X1252" s="80"/>
    </row>
    <row r="1253" spans="6:24">
      <c r="F1253" s="229"/>
      <c r="G1253" s="30"/>
      <c r="M1253" s="229"/>
      <c r="T1253" s="229"/>
      <c r="X1253" s="80"/>
    </row>
    <row r="1254" spans="6:24">
      <c r="F1254" s="229"/>
      <c r="G1254" s="30"/>
      <c r="M1254" s="229"/>
      <c r="T1254" s="229"/>
      <c r="X1254" s="80"/>
    </row>
    <row r="1255" spans="6:24">
      <c r="F1255" s="229"/>
      <c r="G1255" s="30"/>
      <c r="M1255" s="229"/>
      <c r="T1255" s="229"/>
      <c r="X1255" s="80"/>
    </row>
    <row r="1256" spans="6:24">
      <c r="F1256" s="229"/>
      <c r="G1256" s="30"/>
      <c r="M1256" s="229"/>
      <c r="T1256" s="229"/>
      <c r="X1256" s="80"/>
    </row>
    <row r="1257" spans="6:24">
      <c r="F1257" s="229"/>
      <c r="G1257" s="30"/>
      <c r="M1257" s="229"/>
      <c r="T1257" s="229"/>
      <c r="X1257" s="80"/>
    </row>
    <row r="1258" spans="6:24">
      <c r="F1258" s="229"/>
      <c r="G1258" s="30"/>
      <c r="M1258" s="229"/>
      <c r="T1258" s="229"/>
      <c r="X1258" s="80"/>
    </row>
    <row r="1259" spans="6:24">
      <c r="F1259" s="229"/>
      <c r="G1259" s="30"/>
      <c r="M1259" s="229"/>
      <c r="T1259" s="229"/>
      <c r="X1259" s="80"/>
    </row>
    <row r="1260" spans="6:24">
      <c r="F1260" s="229"/>
      <c r="G1260" s="30"/>
      <c r="T1260" s="229"/>
      <c r="X1260" s="80"/>
    </row>
    <row r="1261" spans="6:24">
      <c r="F1261" s="229"/>
      <c r="G1261" s="30"/>
      <c r="M1261" s="229"/>
      <c r="T1261" s="229"/>
      <c r="X1261" s="80"/>
    </row>
    <row r="1262" spans="6:24">
      <c r="F1262" s="229"/>
      <c r="G1262" s="30"/>
      <c r="M1262" s="229"/>
      <c r="T1262" s="229"/>
      <c r="X1262" s="80"/>
    </row>
    <row r="1263" spans="6:24">
      <c r="F1263" s="229"/>
      <c r="G1263" s="30"/>
      <c r="M1263" s="229"/>
      <c r="T1263" s="229"/>
      <c r="X1263" s="80"/>
    </row>
    <row r="1264" spans="6:24">
      <c r="F1264" s="229"/>
      <c r="G1264" s="30"/>
      <c r="M1264" s="229"/>
      <c r="T1264" s="229"/>
      <c r="X1264" s="80"/>
    </row>
    <row r="1265" spans="6:24">
      <c r="F1265" s="229"/>
      <c r="G1265" s="30"/>
      <c r="M1265" s="229"/>
      <c r="T1265" s="229"/>
      <c r="X1265" s="80"/>
    </row>
    <row r="1266" spans="6:24">
      <c r="F1266" s="229"/>
      <c r="G1266" s="30"/>
      <c r="M1266" s="229"/>
      <c r="T1266" s="229"/>
      <c r="X1266" s="80"/>
    </row>
    <row r="1267" spans="6:24">
      <c r="F1267" s="229"/>
      <c r="G1267" s="30"/>
      <c r="M1267" s="229"/>
      <c r="T1267" s="229"/>
      <c r="X1267" s="80"/>
    </row>
    <row r="1268" spans="6:24">
      <c r="F1268" s="229"/>
      <c r="G1268" s="30"/>
      <c r="M1268" s="229"/>
      <c r="T1268" s="229"/>
      <c r="X1268" s="80"/>
    </row>
    <row r="1269" spans="6:24">
      <c r="F1269" s="229"/>
      <c r="G1269" s="30"/>
      <c r="M1269" s="229"/>
      <c r="T1269" s="229"/>
      <c r="X1269" s="80"/>
    </row>
    <row r="1270" spans="6:24">
      <c r="F1270" s="229"/>
      <c r="G1270" s="30"/>
      <c r="M1270" s="229"/>
      <c r="T1270" s="229"/>
      <c r="X1270" s="80"/>
    </row>
    <row r="1271" spans="6:24">
      <c r="F1271" s="229"/>
      <c r="G1271" s="30"/>
      <c r="M1271" s="229"/>
      <c r="T1271" s="229"/>
      <c r="X1271" s="80"/>
    </row>
    <row r="1272" spans="6:24">
      <c r="F1272" s="229"/>
      <c r="G1272" s="30"/>
      <c r="M1272" s="229"/>
      <c r="T1272" s="229"/>
      <c r="X1272" s="80"/>
    </row>
    <row r="1273" spans="6:24">
      <c r="F1273" s="229"/>
      <c r="G1273" s="30"/>
      <c r="M1273" s="229"/>
      <c r="T1273" s="229"/>
      <c r="X1273" s="80"/>
    </row>
    <row r="1274" spans="6:24">
      <c r="F1274" s="229"/>
      <c r="G1274" s="30"/>
      <c r="M1274" s="229"/>
      <c r="T1274" s="229"/>
      <c r="X1274" s="80"/>
    </row>
    <row r="1275" spans="6:24">
      <c r="F1275" s="229"/>
      <c r="G1275" s="30"/>
      <c r="M1275" s="229"/>
      <c r="T1275" s="229"/>
      <c r="X1275" s="80"/>
    </row>
    <row r="1276" spans="6:24">
      <c r="F1276" s="229"/>
      <c r="G1276" s="30"/>
      <c r="M1276" s="229"/>
      <c r="T1276" s="229"/>
      <c r="X1276" s="80"/>
    </row>
    <row r="1277" spans="6:24">
      <c r="F1277" s="229"/>
      <c r="G1277" s="30"/>
      <c r="M1277" s="229"/>
      <c r="T1277" s="229"/>
      <c r="X1277" s="80"/>
    </row>
    <row r="1278" spans="6:24">
      <c r="F1278" s="229"/>
      <c r="G1278" s="30"/>
      <c r="M1278" s="229"/>
      <c r="T1278" s="229"/>
      <c r="X1278" s="80"/>
    </row>
    <row r="1279" spans="6:24">
      <c r="F1279" s="229"/>
      <c r="G1279" s="30"/>
      <c r="M1279" s="229"/>
      <c r="T1279" s="229"/>
      <c r="X1279" s="80"/>
    </row>
    <row r="1280" spans="6:24">
      <c r="F1280" s="229"/>
      <c r="G1280" s="30"/>
      <c r="M1280" s="229"/>
      <c r="T1280" s="229"/>
      <c r="X1280" s="80"/>
    </row>
    <row r="1281" spans="6:24">
      <c r="F1281" s="229"/>
      <c r="G1281" s="30"/>
      <c r="M1281" s="229"/>
      <c r="T1281" s="229"/>
      <c r="X1281" s="80"/>
    </row>
    <row r="1282" spans="6:24">
      <c r="F1282" s="229"/>
      <c r="G1282" s="30"/>
      <c r="M1282" s="229"/>
      <c r="T1282" s="229"/>
      <c r="X1282" s="80"/>
    </row>
    <row r="1283" spans="6:24">
      <c r="F1283" s="229"/>
      <c r="G1283" s="30"/>
      <c r="T1283" s="229"/>
      <c r="X1283" s="80"/>
    </row>
    <row r="1284" spans="6:24">
      <c r="F1284" s="229"/>
      <c r="G1284" s="30"/>
      <c r="T1284" s="229"/>
      <c r="X1284" s="80"/>
    </row>
    <row r="1285" spans="6:24">
      <c r="F1285" s="229"/>
      <c r="G1285" s="30"/>
      <c r="T1285" s="229"/>
      <c r="X1285" s="80"/>
    </row>
    <row r="1286" spans="6:24">
      <c r="F1286" s="229"/>
      <c r="G1286" s="30"/>
      <c r="T1286" s="229"/>
      <c r="X1286" s="80"/>
    </row>
    <row r="1287" spans="6:24">
      <c r="F1287" s="229"/>
      <c r="G1287" s="30"/>
      <c r="T1287" s="229"/>
      <c r="X1287" s="80"/>
    </row>
    <row r="1288" spans="6:24">
      <c r="F1288" s="229"/>
      <c r="G1288" s="30"/>
      <c r="T1288" s="229"/>
      <c r="X1288" s="80"/>
    </row>
    <row r="1289" spans="6:24">
      <c r="F1289" s="229"/>
      <c r="G1289" s="30"/>
      <c r="T1289" s="229"/>
      <c r="X1289" s="80"/>
    </row>
    <row r="1290" spans="6:24">
      <c r="F1290" s="229"/>
      <c r="G1290" s="30"/>
      <c r="T1290" s="229"/>
      <c r="X1290" s="80"/>
    </row>
    <row r="1291" spans="6:24">
      <c r="F1291" s="229"/>
      <c r="G1291" s="30"/>
      <c r="T1291" s="229"/>
      <c r="X1291" s="80"/>
    </row>
    <row r="1292" spans="6:24">
      <c r="F1292" s="229"/>
      <c r="G1292" s="30"/>
      <c r="T1292" s="229"/>
      <c r="X1292" s="80"/>
    </row>
    <row r="1293" spans="6:24">
      <c r="F1293" s="229"/>
      <c r="G1293" s="30"/>
      <c r="T1293" s="229"/>
      <c r="X1293" s="80"/>
    </row>
    <row r="1294" spans="6:24">
      <c r="F1294" s="229"/>
      <c r="G1294" s="30"/>
      <c r="T1294" s="229"/>
      <c r="X1294" s="80"/>
    </row>
    <row r="1295" spans="6:24">
      <c r="F1295" s="229"/>
      <c r="G1295" s="30"/>
      <c r="T1295" s="229"/>
      <c r="X1295" s="80"/>
    </row>
    <row r="1296" spans="6:24">
      <c r="F1296" s="229"/>
      <c r="G1296" s="30"/>
      <c r="T1296" s="229"/>
      <c r="X1296" s="80"/>
    </row>
    <row r="1297" spans="6:24">
      <c r="F1297" s="229"/>
      <c r="G1297" s="30"/>
      <c r="T1297" s="229"/>
      <c r="X1297" s="80"/>
    </row>
    <row r="1298" spans="6:24">
      <c r="F1298" s="229"/>
      <c r="G1298" s="30"/>
      <c r="T1298" s="229"/>
      <c r="X1298" s="80"/>
    </row>
    <row r="1299" spans="6:24">
      <c r="F1299" s="229"/>
      <c r="G1299" s="30"/>
      <c r="T1299" s="229"/>
      <c r="X1299" s="80"/>
    </row>
    <row r="1300" spans="6:24">
      <c r="F1300" s="229"/>
      <c r="G1300" s="30"/>
      <c r="T1300" s="229"/>
      <c r="X1300" s="80"/>
    </row>
    <row r="1301" spans="6:24">
      <c r="F1301" s="229"/>
      <c r="G1301" s="30"/>
      <c r="T1301" s="229"/>
      <c r="X1301" s="80"/>
    </row>
    <row r="1302" spans="6:24">
      <c r="F1302" s="229"/>
      <c r="G1302" s="30"/>
      <c r="T1302" s="229"/>
      <c r="X1302" s="80"/>
    </row>
    <row r="1303" spans="6:24">
      <c r="F1303" s="229"/>
      <c r="G1303" s="30"/>
      <c r="M1303" s="238"/>
      <c r="T1303" s="229"/>
      <c r="X1303" s="80"/>
    </row>
    <row r="1304" spans="6:24">
      <c r="F1304" s="229"/>
      <c r="G1304" s="30"/>
      <c r="M1304" s="239"/>
      <c r="T1304" s="229"/>
      <c r="X1304" s="80"/>
    </row>
    <row r="1305" spans="6:24">
      <c r="F1305" s="229"/>
      <c r="G1305" s="30"/>
      <c r="M1305" s="237"/>
      <c r="T1305" s="229"/>
      <c r="X1305" s="80"/>
    </row>
    <row r="1306" spans="6:24">
      <c r="F1306" s="229"/>
      <c r="G1306" s="30"/>
      <c r="M1306" s="236"/>
      <c r="T1306" s="229"/>
      <c r="X1306" s="80"/>
    </row>
    <row r="1307" spans="6:24">
      <c r="F1307" s="229"/>
      <c r="G1307" s="30"/>
      <c r="M1307" s="238"/>
      <c r="T1307" s="229"/>
      <c r="X1307" s="80"/>
    </row>
    <row r="1308" spans="6:24">
      <c r="F1308" s="229"/>
      <c r="G1308" s="30"/>
      <c r="M1308" s="239"/>
      <c r="T1308" s="229"/>
      <c r="X1308" s="80"/>
    </row>
    <row r="1309" spans="6:24">
      <c r="F1309" s="229"/>
      <c r="G1309" s="30"/>
      <c r="M1309" s="240"/>
      <c r="T1309" s="229"/>
      <c r="X1309" s="80"/>
    </row>
    <row r="1310" spans="6:24">
      <c r="F1310" s="229"/>
      <c r="G1310" s="30"/>
      <c r="M1310" s="229"/>
      <c r="T1310" s="229"/>
      <c r="X1310" s="80"/>
    </row>
    <row r="1311" spans="6:24">
      <c r="F1311" s="229"/>
      <c r="G1311" s="30"/>
      <c r="M1311" s="241"/>
      <c r="T1311" s="229"/>
      <c r="X1311" s="80"/>
    </row>
    <row r="1312" spans="6:24">
      <c r="F1312" s="229"/>
      <c r="G1312" s="30"/>
      <c r="M1312" s="237"/>
      <c r="T1312" s="229"/>
      <c r="X1312" s="80"/>
    </row>
    <row r="1313" spans="6:24">
      <c r="F1313" s="229"/>
      <c r="G1313" s="30"/>
      <c r="M1313" s="237"/>
      <c r="T1313" s="229"/>
      <c r="X1313" s="80"/>
    </row>
    <row r="1314" spans="6:24">
      <c r="F1314" s="229"/>
      <c r="G1314" s="30"/>
      <c r="M1314" s="236"/>
      <c r="T1314" s="229"/>
      <c r="X1314" s="80"/>
    </row>
    <row r="1315" spans="6:24">
      <c r="F1315" s="229"/>
      <c r="G1315" s="30"/>
      <c r="M1315" s="229"/>
      <c r="T1315" s="229"/>
      <c r="X1315" s="80"/>
    </row>
    <row r="1316" spans="6:24">
      <c r="F1316" s="229"/>
      <c r="G1316" s="30"/>
      <c r="M1316" s="229"/>
      <c r="T1316" s="229"/>
      <c r="X1316" s="80"/>
    </row>
    <row r="1317" spans="6:24">
      <c r="F1317" s="229"/>
      <c r="G1317" s="30"/>
      <c r="M1317" s="229"/>
      <c r="T1317" s="229"/>
      <c r="X1317" s="80"/>
    </row>
    <row r="1318" spans="6:24">
      <c r="F1318" s="229"/>
      <c r="G1318" s="30"/>
      <c r="M1318" s="229"/>
      <c r="T1318" s="229"/>
      <c r="X1318" s="80"/>
    </row>
    <row r="1319" spans="6:24">
      <c r="F1319" s="229"/>
      <c r="G1319" s="30"/>
      <c r="M1319" s="229"/>
      <c r="T1319" s="229"/>
      <c r="X1319" s="80"/>
    </row>
    <row r="1320" spans="6:24">
      <c r="F1320" s="229"/>
      <c r="G1320" s="30"/>
      <c r="M1320" s="229"/>
      <c r="T1320" s="229"/>
      <c r="X1320" s="80"/>
    </row>
    <row r="1321" spans="6:24">
      <c r="F1321" s="229"/>
      <c r="G1321" s="30"/>
      <c r="M1321" s="229"/>
      <c r="T1321" s="229"/>
      <c r="X1321" s="80"/>
    </row>
    <row r="1322" spans="6:24">
      <c r="F1322" s="229"/>
      <c r="G1322" s="30"/>
      <c r="M1322" s="229"/>
      <c r="T1322" s="229"/>
      <c r="X1322" s="80"/>
    </row>
    <row r="1323" spans="6:24">
      <c r="F1323" s="229"/>
      <c r="G1323" s="30"/>
      <c r="M1323" s="229"/>
      <c r="T1323" s="229"/>
      <c r="X1323" s="80"/>
    </row>
    <row r="1324" spans="6:24">
      <c r="F1324" s="229"/>
      <c r="G1324" s="30"/>
      <c r="M1324" s="229"/>
      <c r="T1324" s="229"/>
      <c r="X1324" s="80"/>
    </row>
    <row r="1325" spans="6:24">
      <c r="F1325" s="229"/>
      <c r="G1325" s="30"/>
      <c r="M1325" s="229"/>
      <c r="T1325" s="229"/>
      <c r="X1325" s="80"/>
    </row>
    <row r="1326" spans="6:24">
      <c r="F1326" s="229"/>
      <c r="G1326" s="30"/>
      <c r="M1326" s="229"/>
      <c r="T1326" s="229"/>
      <c r="X1326" s="80"/>
    </row>
    <row r="1327" spans="6:24">
      <c r="F1327" s="229"/>
      <c r="G1327" s="30"/>
      <c r="M1327" s="229"/>
      <c r="T1327" s="229"/>
      <c r="X1327" s="80"/>
    </row>
    <row r="1328" spans="6:24">
      <c r="F1328" s="229"/>
      <c r="G1328" s="30"/>
      <c r="M1328" s="229"/>
      <c r="T1328" s="229"/>
      <c r="X1328" s="80"/>
    </row>
    <row r="1329" spans="6:24">
      <c r="F1329" s="229"/>
      <c r="G1329" s="30"/>
      <c r="M1329" s="229"/>
      <c r="T1329" s="229"/>
      <c r="X1329" s="80"/>
    </row>
    <row r="1330" spans="6:24">
      <c r="F1330" s="229"/>
      <c r="G1330" s="30"/>
      <c r="M1330" s="229"/>
      <c r="T1330" s="229"/>
      <c r="X1330" s="80"/>
    </row>
    <row r="1331" spans="6:24">
      <c r="F1331" s="229"/>
      <c r="G1331" s="30"/>
      <c r="M1331" s="229"/>
      <c r="T1331" s="229"/>
      <c r="X1331" s="80"/>
    </row>
    <row r="1332" spans="6:24">
      <c r="F1332" s="229"/>
      <c r="G1332" s="30"/>
      <c r="T1332" s="229"/>
      <c r="X1332" s="80"/>
    </row>
    <row r="1333" spans="6:24">
      <c r="F1333" s="229"/>
      <c r="G1333" s="30"/>
      <c r="M1333" s="229"/>
      <c r="T1333" s="229"/>
      <c r="X1333" s="80"/>
    </row>
    <row r="1334" spans="6:24">
      <c r="F1334" s="229"/>
      <c r="G1334" s="30"/>
      <c r="T1334" s="229"/>
      <c r="X1334" s="80"/>
    </row>
    <row r="1335" spans="6:24">
      <c r="F1335" s="229"/>
      <c r="G1335" s="30"/>
      <c r="M1335" s="229"/>
      <c r="T1335" s="229"/>
      <c r="X1335" s="80"/>
    </row>
    <row r="1336" spans="6:24">
      <c r="F1336" s="229"/>
      <c r="G1336" s="30"/>
      <c r="M1336" s="229"/>
      <c r="T1336" s="229"/>
      <c r="X1336" s="80"/>
    </row>
    <row r="1337" spans="6:24">
      <c r="F1337" s="229"/>
      <c r="G1337" s="30"/>
      <c r="M1337" s="229"/>
      <c r="T1337" s="229"/>
      <c r="X1337" s="80"/>
    </row>
    <row r="1338" spans="6:24">
      <c r="F1338" s="229"/>
      <c r="G1338" s="30"/>
      <c r="M1338" s="229"/>
      <c r="T1338" s="229"/>
      <c r="X1338" s="80"/>
    </row>
    <row r="1339" spans="6:24">
      <c r="F1339" s="229"/>
      <c r="G1339" s="30"/>
      <c r="M1339" s="229"/>
      <c r="T1339" s="229"/>
      <c r="X1339" s="80"/>
    </row>
    <row r="1340" spans="6:24">
      <c r="F1340" s="229"/>
      <c r="G1340" s="30"/>
      <c r="M1340" s="229"/>
      <c r="T1340" s="229"/>
      <c r="X1340" s="80"/>
    </row>
    <row r="1341" spans="6:24">
      <c r="F1341" s="229"/>
      <c r="G1341" s="30"/>
      <c r="M1341" s="229"/>
      <c r="T1341" s="229"/>
      <c r="X1341" s="80"/>
    </row>
    <row r="1342" spans="6:24">
      <c r="F1342" s="229"/>
      <c r="G1342" s="30"/>
      <c r="M1342" s="229"/>
      <c r="T1342" s="229"/>
      <c r="X1342" s="80"/>
    </row>
    <row r="1343" spans="6:24">
      <c r="F1343" s="229"/>
      <c r="G1343" s="30"/>
      <c r="M1343" s="229"/>
      <c r="T1343" s="229"/>
      <c r="X1343" s="80"/>
    </row>
    <row r="1344" spans="6:24">
      <c r="F1344" s="229"/>
      <c r="G1344" s="30"/>
      <c r="M1344" s="229"/>
      <c r="T1344" s="229"/>
      <c r="X1344" s="80"/>
    </row>
    <row r="1345" spans="6:24">
      <c r="F1345" s="229"/>
      <c r="G1345" s="30"/>
      <c r="M1345" s="229"/>
      <c r="T1345" s="229"/>
      <c r="X1345" s="80"/>
    </row>
    <row r="1346" spans="6:24">
      <c r="F1346" s="229"/>
      <c r="G1346" s="30"/>
      <c r="M1346" s="229"/>
      <c r="T1346" s="229"/>
      <c r="X1346" s="80"/>
    </row>
    <row r="1347" spans="6:24">
      <c r="F1347" s="229"/>
      <c r="G1347" s="30"/>
      <c r="M1347" s="229"/>
      <c r="T1347" s="229"/>
      <c r="X1347" s="80"/>
    </row>
    <row r="1348" spans="6:24">
      <c r="F1348" s="229"/>
      <c r="G1348" s="30"/>
      <c r="T1348" s="229"/>
      <c r="X1348" s="80"/>
    </row>
    <row r="1349" spans="6:24">
      <c r="F1349" s="229"/>
      <c r="G1349" s="30"/>
      <c r="M1349" s="229"/>
      <c r="T1349" s="229"/>
      <c r="X1349" s="80"/>
    </row>
    <row r="1350" spans="6:24">
      <c r="F1350" s="229"/>
      <c r="G1350" s="30"/>
      <c r="T1350" s="229"/>
      <c r="X1350" s="80"/>
    </row>
    <row r="1351" spans="6:24">
      <c r="F1351" s="229"/>
      <c r="G1351" s="30"/>
      <c r="M1351" s="229"/>
      <c r="T1351" s="229"/>
      <c r="X1351" s="80"/>
    </row>
    <row r="1352" spans="6:24">
      <c r="F1352" s="229"/>
      <c r="G1352" s="30"/>
      <c r="M1352" s="229"/>
      <c r="T1352" s="229"/>
      <c r="X1352" s="80"/>
    </row>
    <row r="1353" spans="6:24">
      <c r="F1353" s="229"/>
      <c r="G1353" s="30"/>
      <c r="M1353" s="229"/>
      <c r="T1353" s="229"/>
      <c r="X1353" s="80"/>
    </row>
    <row r="1354" spans="6:24">
      <c r="F1354" s="229"/>
      <c r="G1354" s="30"/>
      <c r="M1354" s="229"/>
      <c r="T1354" s="229"/>
      <c r="X1354" s="80"/>
    </row>
    <row r="1355" spans="6:24">
      <c r="F1355" s="229"/>
      <c r="G1355" s="30"/>
      <c r="M1355" s="229"/>
      <c r="T1355" s="229"/>
      <c r="X1355" s="80"/>
    </row>
    <row r="1356" spans="6:24">
      <c r="F1356" s="229"/>
      <c r="G1356" s="30"/>
      <c r="M1356" s="229"/>
      <c r="T1356" s="229"/>
      <c r="X1356" s="80"/>
    </row>
    <row r="1357" spans="6:24">
      <c r="F1357" s="229"/>
      <c r="G1357" s="30"/>
      <c r="M1357" s="229"/>
      <c r="T1357" s="229"/>
      <c r="X1357" s="80"/>
    </row>
    <row r="1358" spans="6:24">
      <c r="F1358" s="229"/>
      <c r="G1358" s="30"/>
      <c r="M1358" s="229"/>
      <c r="T1358" s="229"/>
      <c r="X1358" s="80"/>
    </row>
    <row r="1359" spans="6:24">
      <c r="F1359" s="229"/>
      <c r="G1359" s="30"/>
      <c r="T1359" s="229"/>
      <c r="X1359" s="80"/>
    </row>
    <row r="1360" spans="6:24">
      <c r="F1360" s="229"/>
      <c r="G1360" s="30"/>
      <c r="M1360" s="229"/>
      <c r="T1360" s="229"/>
      <c r="X1360" s="80"/>
    </row>
    <row r="1361" spans="6:24">
      <c r="F1361" s="229"/>
      <c r="G1361" s="30"/>
      <c r="M1361" s="229"/>
      <c r="T1361" s="229"/>
      <c r="X1361" s="80"/>
    </row>
    <row r="1362" spans="6:24">
      <c r="F1362" s="229"/>
      <c r="G1362" s="30"/>
      <c r="M1362" s="229"/>
      <c r="T1362" s="229"/>
      <c r="X1362" s="80"/>
    </row>
    <row r="1363" spans="6:24">
      <c r="F1363" s="229"/>
      <c r="G1363" s="30"/>
      <c r="M1363" s="229"/>
      <c r="T1363" s="229"/>
      <c r="X1363" s="80"/>
    </row>
    <row r="1364" spans="6:24">
      <c r="F1364" s="229"/>
      <c r="G1364" s="30"/>
      <c r="M1364" s="229"/>
      <c r="T1364" s="229"/>
      <c r="X1364" s="80"/>
    </row>
    <row r="1365" spans="6:24">
      <c r="F1365" s="229"/>
      <c r="G1365" s="30"/>
      <c r="M1365" s="229"/>
      <c r="T1365" s="229"/>
      <c r="X1365" s="80"/>
    </row>
    <row r="1366" spans="6:24">
      <c r="F1366" s="229"/>
      <c r="G1366" s="30"/>
      <c r="M1366" s="229"/>
      <c r="T1366" s="229"/>
      <c r="X1366" s="80"/>
    </row>
    <row r="1367" spans="6:24">
      <c r="F1367" s="229"/>
      <c r="G1367" s="30"/>
      <c r="M1367" s="229"/>
      <c r="T1367" s="229"/>
      <c r="X1367" s="80"/>
    </row>
    <row r="1368" spans="6:24">
      <c r="F1368" s="229"/>
      <c r="G1368" s="30"/>
      <c r="M1368" s="229"/>
      <c r="T1368" s="229"/>
      <c r="X1368" s="80"/>
    </row>
    <row r="1369" spans="6:24">
      <c r="F1369" s="229"/>
      <c r="G1369" s="30"/>
      <c r="M1369" s="229"/>
      <c r="T1369" s="229"/>
      <c r="X1369" s="80"/>
    </row>
    <row r="1370" spans="6:24">
      <c r="F1370" s="229"/>
      <c r="G1370" s="30"/>
      <c r="M1370" s="229"/>
      <c r="T1370" s="229"/>
      <c r="X1370" s="80"/>
    </row>
    <row r="1371" spans="6:24">
      <c r="F1371" s="229"/>
      <c r="G1371" s="30"/>
      <c r="M1371" s="229"/>
      <c r="T1371" s="229"/>
      <c r="X1371" s="80"/>
    </row>
    <row r="1372" spans="6:24">
      <c r="F1372" s="229"/>
      <c r="G1372" s="30"/>
      <c r="M1372" s="229"/>
      <c r="T1372" s="229"/>
      <c r="X1372" s="80"/>
    </row>
    <row r="1373" spans="6:24">
      <c r="F1373" s="229"/>
      <c r="G1373" s="30"/>
      <c r="M1373" s="229"/>
      <c r="T1373" s="229"/>
      <c r="X1373" s="80"/>
    </row>
    <row r="1374" spans="6:24">
      <c r="F1374" s="229"/>
      <c r="G1374" s="30"/>
      <c r="M1374" s="229"/>
      <c r="T1374" s="229"/>
      <c r="X1374" s="80"/>
    </row>
    <row r="1375" spans="6:24">
      <c r="F1375" s="229"/>
      <c r="G1375" s="30"/>
      <c r="M1375" s="229"/>
      <c r="T1375" s="229"/>
      <c r="X1375" s="80"/>
    </row>
    <row r="1376" spans="6:24">
      <c r="F1376" s="229"/>
      <c r="G1376" s="30"/>
      <c r="M1376" s="229"/>
      <c r="T1376" s="229"/>
      <c r="X1376" s="80"/>
    </row>
    <row r="1377" spans="1:25">
      <c r="F1377" s="229"/>
      <c r="G1377" s="30"/>
      <c r="M1377" s="229"/>
      <c r="T1377" s="229"/>
      <c r="X1377" s="80"/>
    </row>
    <row r="1378" spans="1:25">
      <c r="F1378" s="229"/>
      <c r="G1378" s="30"/>
      <c r="M1378" s="229"/>
      <c r="T1378" s="229"/>
      <c r="X1378" s="80"/>
    </row>
    <row r="1379" spans="1:25">
      <c r="F1379" s="229"/>
      <c r="G1379" s="30"/>
      <c r="M1379" s="229"/>
      <c r="T1379" s="229"/>
      <c r="X1379" s="80"/>
    </row>
    <row r="1380" spans="1:25">
      <c r="A1380" s="23"/>
      <c r="B1380" s="23"/>
      <c r="C1380" s="23"/>
      <c r="D1380" s="23"/>
      <c r="F1380" s="230"/>
      <c r="G1380" s="31"/>
      <c r="H1380" s="23"/>
      <c r="I1380" s="23"/>
      <c r="J1380" s="230"/>
      <c r="K1380" s="23"/>
      <c r="L1380" s="23"/>
      <c r="M1380" s="230"/>
      <c r="N1380" s="23"/>
      <c r="O1380" s="23"/>
      <c r="P1380" s="23"/>
      <c r="Q1380" s="23"/>
      <c r="R1380" s="23"/>
      <c r="S1380" s="23"/>
      <c r="T1380" s="230"/>
      <c r="U1380" s="23"/>
      <c r="V1380" s="23"/>
      <c r="X1380" s="28"/>
      <c r="Y1380" s="23"/>
    </row>
    <row r="1381" spans="1:25">
      <c r="C1381" s="29"/>
      <c r="F1381" s="229"/>
      <c r="G1381" s="30"/>
      <c r="L1381" s="29"/>
      <c r="M1381" s="229"/>
      <c r="T1381" s="229"/>
      <c r="V1381" s="29"/>
      <c r="X1381" s="80"/>
    </row>
    <row r="1382" spans="1:25">
      <c r="F1382" s="229"/>
      <c r="G1382" s="30"/>
      <c r="T1382" s="229"/>
      <c r="X1382" s="80"/>
    </row>
    <row r="1383" spans="1:25">
      <c r="F1383" s="229"/>
      <c r="G1383" s="30"/>
      <c r="T1383" s="229"/>
      <c r="X1383" s="80"/>
    </row>
    <row r="1384" spans="1:25">
      <c r="F1384" s="229"/>
      <c r="G1384" s="30"/>
      <c r="T1384" s="229"/>
      <c r="X1384" s="80"/>
    </row>
    <row r="1385" spans="1:25">
      <c r="F1385" s="229"/>
      <c r="G1385" s="30"/>
      <c r="T1385" s="229"/>
      <c r="X1385" s="80"/>
    </row>
    <row r="1386" spans="1:25">
      <c r="F1386" s="229"/>
      <c r="G1386" s="30"/>
      <c r="T1386" s="229"/>
      <c r="X1386" s="80"/>
    </row>
    <row r="1387" spans="1:25">
      <c r="A1387" s="29"/>
      <c r="F1387" s="229"/>
      <c r="G1387" s="30"/>
      <c r="T1387" s="229"/>
      <c r="X1387" s="80"/>
    </row>
    <row r="1388" spans="1:25">
      <c r="F1388" s="229"/>
      <c r="G1388" s="30"/>
      <c r="T1388" s="229"/>
      <c r="X1388" s="80"/>
    </row>
    <row r="1389" spans="1:25">
      <c r="F1389" s="229"/>
      <c r="G1389" s="30"/>
      <c r="T1389" s="229"/>
      <c r="X1389" s="80"/>
    </row>
    <row r="1390" spans="1:25">
      <c r="F1390" s="229"/>
      <c r="G1390" s="30"/>
      <c r="T1390" s="229"/>
      <c r="X1390" s="80"/>
    </row>
    <row r="1391" spans="1:25">
      <c r="F1391" s="229"/>
      <c r="G1391" s="30"/>
      <c r="T1391" s="229"/>
      <c r="X1391" s="80"/>
    </row>
    <row r="1392" spans="1:25">
      <c r="F1392" s="229"/>
      <c r="G1392" s="30"/>
      <c r="T1392" s="229"/>
      <c r="X1392" s="80"/>
    </row>
    <row r="1393" spans="1:24">
      <c r="F1393" s="229"/>
      <c r="G1393" s="30"/>
      <c r="T1393" s="229"/>
      <c r="X1393" s="80"/>
    </row>
    <row r="1394" spans="1:24">
      <c r="F1394" s="229"/>
      <c r="G1394" s="30"/>
      <c r="T1394" s="229"/>
      <c r="X1394" s="80"/>
    </row>
    <row r="1395" spans="1:24">
      <c r="F1395" s="229"/>
      <c r="G1395" s="30"/>
      <c r="T1395" s="229"/>
      <c r="X1395" s="80"/>
    </row>
    <row r="1396" spans="1:24">
      <c r="F1396" s="229"/>
      <c r="G1396" s="30"/>
      <c r="T1396" s="229"/>
      <c r="X1396" s="80"/>
    </row>
    <row r="1397" spans="1:24">
      <c r="F1397" s="229"/>
      <c r="G1397" s="30"/>
      <c r="T1397" s="229"/>
      <c r="X1397" s="80"/>
    </row>
    <row r="1398" spans="1:24">
      <c r="F1398" s="229"/>
      <c r="G1398" s="30"/>
      <c r="T1398" s="229"/>
      <c r="X1398" s="80"/>
    </row>
    <row r="1399" spans="1:24">
      <c r="F1399" s="229"/>
      <c r="G1399" s="30"/>
      <c r="T1399" s="229"/>
      <c r="X1399" s="80"/>
    </row>
    <row r="1400" spans="1:24">
      <c r="F1400" s="229"/>
      <c r="G1400" s="30"/>
      <c r="T1400" s="229"/>
      <c r="X1400" s="80"/>
    </row>
    <row r="1401" spans="1:24">
      <c r="F1401" s="229"/>
      <c r="G1401" s="30"/>
      <c r="T1401" s="229"/>
      <c r="X1401" s="80"/>
    </row>
    <row r="1402" spans="1:24">
      <c r="F1402" s="229"/>
      <c r="G1402" s="30"/>
      <c r="M1402" s="238"/>
      <c r="T1402" s="229"/>
      <c r="X1402" s="80"/>
    </row>
    <row r="1403" spans="1:24">
      <c r="F1403" s="229"/>
      <c r="G1403" s="30"/>
      <c r="M1403" s="239"/>
      <c r="T1403" s="229"/>
      <c r="X1403" s="80"/>
    </row>
    <row r="1404" spans="1:24">
      <c r="A1404" s="29"/>
      <c r="F1404" s="229"/>
      <c r="G1404" s="30"/>
      <c r="M1404" s="237"/>
      <c r="T1404" s="229"/>
      <c r="X1404" s="80"/>
    </row>
    <row r="1405" spans="1:24">
      <c r="F1405" s="229"/>
      <c r="G1405" s="30"/>
      <c r="M1405" s="236"/>
      <c r="T1405" s="229"/>
      <c r="X1405" s="80"/>
    </row>
    <row r="1406" spans="1:24">
      <c r="F1406" s="229"/>
      <c r="G1406" s="30"/>
      <c r="M1406" s="238"/>
      <c r="T1406" s="229"/>
      <c r="X1406" s="80"/>
    </row>
    <row r="1407" spans="1:24">
      <c r="A1407" s="29"/>
      <c r="F1407" s="229"/>
      <c r="G1407" s="30"/>
      <c r="M1407" s="239"/>
      <c r="T1407" s="229"/>
      <c r="X1407" s="80"/>
    </row>
    <row r="1408" spans="1:24">
      <c r="F1408" s="229"/>
      <c r="G1408" s="30"/>
      <c r="M1408" s="240"/>
      <c r="T1408" s="229"/>
      <c r="X1408" s="80"/>
    </row>
    <row r="1409" spans="6:24">
      <c r="F1409" s="229"/>
      <c r="G1409" s="30"/>
      <c r="M1409" s="229"/>
      <c r="T1409" s="229"/>
      <c r="X1409" s="80"/>
    </row>
    <row r="1410" spans="6:24">
      <c r="F1410" s="229"/>
      <c r="G1410" s="30"/>
      <c r="M1410" s="241"/>
      <c r="T1410" s="229"/>
      <c r="X1410" s="80"/>
    </row>
    <row r="1411" spans="6:24">
      <c r="F1411" s="229"/>
      <c r="G1411" s="30"/>
      <c r="M1411" s="237"/>
      <c r="T1411" s="229"/>
      <c r="X1411" s="80"/>
    </row>
    <row r="1412" spans="6:24">
      <c r="F1412" s="229"/>
      <c r="G1412" s="30"/>
      <c r="M1412" s="237"/>
      <c r="T1412" s="229"/>
      <c r="X1412" s="80"/>
    </row>
    <row r="1413" spans="6:24">
      <c r="F1413" s="229"/>
      <c r="G1413" s="30"/>
      <c r="M1413" s="236"/>
      <c r="T1413" s="229"/>
      <c r="X1413" s="80"/>
    </row>
    <row r="1414" spans="6:24">
      <c r="F1414" s="229"/>
      <c r="G1414" s="30"/>
      <c r="M1414" s="229"/>
      <c r="T1414" s="229"/>
      <c r="X1414" s="80"/>
    </row>
    <row r="1415" spans="6:24">
      <c r="F1415" s="229"/>
      <c r="G1415" s="30"/>
      <c r="M1415" s="229"/>
      <c r="T1415" s="229"/>
      <c r="X1415" s="80"/>
    </row>
    <row r="1416" spans="6:24">
      <c r="F1416" s="229"/>
      <c r="G1416" s="30"/>
      <c r="M1416" s="229"/>
      <c r="T1416" s="229"/>
      <c r="X1416" s="80"/>
    </row>
    <row r="1417" spans="6:24">
      <c r="F1417" s="229"/>
      <c r="G1417" s="30"/>
      <c r="M1417" s="229"/>
      <c r="T1417" s="229"/>
      <c r="X1417" s="80"/>
    </row>
    <row r="1418" spans="6:24">
      <c r="F1418" s="229"/>
      <c r="G1418" s="30"/>
      <c r="M1418" s="229"/>
      <c r="T1418" s="229"/>
      <c r="X1418" s="80"/>
    </row>
    <row r="1419" spans="6:24">
      <c r="F1419" s="229"/>
      <c r="G1419" s="30"/>
      <c r="M1419" s="229"/>
      <c r="T1419" s="229"/>
      <c r="X1419" s="80"/>
    </row>
    <row r="1420" spans="6:24">
      <c r="F1420" s="229"/>
      <c r="G1420" s="30"/>
      <c r="M1420" s="229"/>
      <c r="T1420" s="229"/>
      <c r="X1420" s="80"/>
    </row>
    <row r="1421" spans="6:24">
      <c r="F1421" s="229"/>
      <c r="G1421" s="30"/>
      <c r="M1421" s="229"/>
      <c r="T1421" s="229"/>
      <c r="X1421" s="80"/>
    </row>
    <row r="1422" spans="6:24">
      <c r="F1422" s="229"/>
      <c r="G1422" s="30"/>
      <c r="M1422" s="229"/>
      <c r="T1422" s="229"/>
      <c r="X1422" s="80"/>
    </row>
    <row r="1423" spans="6:24">
      <c r="F1423" s="229"/>
      <c r="G1423" s="30"/>
      <c r="M1423" s="229"/>
      <c r="T1423" s="229"/>
      <c r="X1423" s="80"/>
    </row>
    <row r="1424" spans="6:24">
      <c r="F1424" s="229"/>
      <c r="G1424" s="30"/>
      <c r="M1424" s="229"/>
      <c r="T1424" s="229"/>
      <c r="X1424" s="80"/>
    </row>
    <row r="1425" spans="6:24">
      <c r="F1425" s="229"/>
      <c r="G1425" s="30"/>
      <c r="M1425" s="229"/>
      <c r="T1425" s="229"/>
      <c r="X1425" s="80"/>
    </row>
    <row r="1426" spans="6:24">
      <c r="F1426" s="229"/>
      <c r="G1426" s="30"/>
      <c r="M1426" s="229"/>
      <c r="T1426" s="229"/>
      <c r="X1426" s="80"/>
    </row>
    <row r="1427" spans="6:24">
      <c r="F1427" s="229"/>
      <c r="G1427" s="30"/>
      <c r="M1427" s="229"/>
      <c r="T1427" s="229"/>
      <c r="X1427" s="80"/>
    </row>
    <row r="1428" spans="6:24">
      <c r="F1428" s="229"/>
      <c r="G1428" s="30"/>
      <c r="M1428" s="229"/>
      <c r="T1428" s="229"/>
      <c r="X1428" s="80"/>
    </row>
    <row r="1429" spans="6:24">
      <c r="F1429" s="229"/>
      <c r="G1429" s="30"/>
      <c r="M1429" s="229"/>
      <c r="T1429" s="229"/>
      <c r="X1429" s="80"/>
    </row>
    <row r="1430" spans="6:24">
      <c r="F1430" s="229"/>
      <c r="G1430" s="30"/>
      <c r="M1430" s="229"/>
      <c r="T1430" s="229"/>
      <c r="X1430" s="80"/>
    </row>
    <row r="1431" spans="6:24">
      <c r="F1431" s="229"/>
      <c r="G1431" s="30"/>
      <c r="T1431" s="229"/>
      <c r="X1431" s="80"/>
    </row>
    <row r="1432" spans="6:24">
      <c r="F1432" s="229"/>
      <c r="G1432" s="30"/>
      <c r="M1432" s="229"/>
      <c r="T1432" s="229"/>
      <c r="X1432" s="80"/>
    </row>
    <row r="1433" spans="6:24">
      <c r="F1433" s="229"/>
      <c r="G1433" s="30"/>
      <c r="T1433" s="229"/>
      <c r="X1433" s="80"/>
    </row>
    <row r="1434" spans="6:24">
      <c r="F1434" s="229"/>
      <c r="G1434" s="30"/>
      <c r="M1434" s="229"/>
      <c r="T1434" s="229"/>
      <c r="X1434" s="80"/>
    </row>
    <row r="1435" spans="6:24">
      <c r="F1435" s="229"/>
      <c r="G1435" s="30"/>
      <c r="M1435" s="229"/>
      <c r="T1435" s="229"/>
      <c r="X1435" s="80"/>
    </row>
    <row r="1436" spans="6:24">
      <c r="F1436" s="229"/>
      <c r="G1436" s="30"/>
      <c r="M1436" s="229"/>
      <c r="T1436" s="229"/>
      <c r="X1436" s="80"/>
    </row>
    <row r="1437" spans="6:24">
      <c r="F1437" s="229"/>
      <c r="G1437" s="30"/>
      <c r="M1437" s="229"/>
      <c r="T1437" s="229"/>
      <c r="X1437" s="80"/>
    </row>
    <row r="1438" spans="6:24">
      <c r="F1438" s="229"/>
      <c r="G1438" s="30"/>
      <c r="M1438" s="229"/>
      <c r="T1438" s="229"/>
      <c r="X1438" s="80"/>
    </row>
    <row r="1439" spans="6:24">
      <c r="F1439" s="229"/>
      <c r="G1439" s="30"/>
      <c r="M1439" s="229"/>
      <c r="T1439" s="229"/>
      <c r="X1439" s="80"/>
    </row>
    <row r="1440" spans="6:24">
      <c r="F1440" s="229"/>
      <c r="G1440" s="30"/>
      <c r="M1440" s="229"/>
      <c r="T1440" s="229"/>
      <c r="X1440" s="80"/>
    </row>
    <row r="1441" spans="6:24">
      <c r="F1441" s="229"/>
      <c r="G1441" s="30"/>
      <c r="M1441" s="229"/>
      <c r="T1441" s="229"/>
      <c r="X1441" s="80"/>
    </row>
    <row r="1442" spans="6:24">
      <c r="F1442" s="229"/>
      <c r="G1442" s="30"/>
      <c r="M1442" s="229"/>
      <c r="T1442" s="229"/>
      <c r="X1442" s="80"/>
    </row>
    <row r="1443" spans="6:24">
      <c r="F1443" s="229"/>
      <c r="G1443" s="30"/>
      <c r="M1443" s="229"/>
      <c r="T1443" s="229"/>
      <c r="X1443" s="80"/>
    </row>
    <row r="1444" spans="6:24">
      <c r="F1444" s="229"/>
      <c r="G1444" s="30"/>
      <c r="M1444" s="229"/>
      <c r="T1444" s="229"/>
      <c r="X1444" s="80"/>
    </row>
    <row r="1445" spans="6:24">
      <c r="F1445" s="229"/>
      <c r="G1445" s="30"/>
      <c r="M1445" s="229"/>
      <c r="T1445" s="229"/>
      <c r="X1445" s="80"/>
    </row>
    <row r="1446" spans="6:24">
      <c r="F1446" s="229"/>
      <c r="G1446" s="30"/>
      <c r="M1446" s="229"/>
      <c r="T1446" s="229"/>
      <c r="X1446" s="80"/>
    </row>
    <row r="1447" spans="6:24">
      <c r="F1447" s="229"/>
      <c r="G1447" s="30"/>
      <c r="T1447" s="229"/>
      <c r="X1447" s="80"/>
    </row>
    <row r="1448" spans="6:24">
      <c r="F1448" s="229"/>
      <c r="G1448" s="30"/>
      <c r="M1448" s="229"/>
      <c r="T1448" s="229"/>
      <c r="X1448" s="80"/>
    </row>
    <row r="1449" spans="6:24">
      <c r="F1449" s="229"/>
      <c r="G1449" s="30"/>
      <c r="T1449" s="229"/>
      <c r="X1449" s="80"/>
    </row>
    <row r="1450" spans="6:24">
      <c r="F1450" s="229"/>
      <c r="G1450" s="30"/>
      <c r="M1450" s="229"/>
      <c r="T1450" s="229"/>
      <c r="X1450" s="80"/>
    </row>
    <row r="1451" spans="6:24">
      <c r="F1451" s="229"/>
      <c r="G1451" s="30"/>
      <c r="M1451" s="229"/>
      <c r="T1451" s="229"/>
      <c r="X1451" s="80"/>
    </row>
    <row r="1452" spans="6:24">
      <c r="F1452" s="229"/>
      <c r="G1452" s="30"/>
      <c r="M1452" s="229"/>
      <c r="T1452" s="229"/>
      <c r="X1452" s="80"/>
    </row>
    <row r="1453" spans="6:24">
      <c r="F1453" s="229"/>
      <c r="G1453" s="30"/>
      <c r="M1453" s="229"/>
      <c r="T1453" s="229"/>
      <c r="X1453" s="80"/>
    </row>
    <row r="1454" spans="6:24">
      <c r="F1454" s="229"/>
      <c r="G1454" s="30"/>
      <c r="M1454" s="229"/>
      <c r="T1454" s="229"/>
      <c r="X1454" s="80"/>
    </row>
    <row r="1455" spans="6:24">
      <c r="F1455" s="229"/>
      <c r="G1455" s="30"/>
      <c r="M1455" s="229"/>
      <c r="T1455" s="229"/>
      <c r="X1455" s="80"/>
    </row>
    <row r="1456" spans="6:24">
      <c r="F1456" s="229"/>
      <c r="G1456" s="30"/>
      <c r="M1456" s="229"/>
      <c r="T1456" s="229"/>
      <c r="X1456" s="80"/>
    </row>
    <row r="1457" spans="6:24">
      <c r="F1457" s="229"/>
      <c r="G1457" s="30"/>
      <c r="M1457" s="229"/>
      <c r="T1457" s="229"/>
      <c r="X1457" s="80"/>
    </row>
    <row r="1458" spans="6:24">
      <c r="F1458" s="229"/>
      <c r="G1458" s="30"/>
      <c r="T1458" s="229"/>
      <c r="X1458" s="80"/>
    </row>
    <row r="1459" spans="6:24">
      <c r="F1459" s="229"/>
      <c r="G1459" s="30"/>
      <c r="M1459" s="229"/>
      <c r="T1459" s="229"/>
      <c r="X1459" s="80"/>
    </row>
    <row r="1460" spans="6:24">
      <c r="F1460" s="229"/>
      <c r="G1460" s="30"/>
      <c r="M1460" s="229"/>
      <c r="T1460" s="229"/>
      <c r="X1460" s="80"/>
    </row>
    <row r="1461" spans="6:24">
      <c r="F1461" s="229"/>
      <c r="G1461" s="30"/>
      <c r="M1461" s="229"/>
      <c r="T1461" s="229"/>
      <c r="X1461" s="80"/>
    </row>
    <row r="1462" spans="6:24">
      <c r="F1462" s="229"/>
      <c r="G1462" s="30"/>
      <c r="M1462" s="229"/>
      <c r="T1462" s="229"/>
      <c r="X1462" s="80"/>
    </row>
    <row r="1463" spans="6:24">
      <c r="F1463" s="229"/>
      <c r="G1463" s="30"/>
      <c r="M1463" s="229"/>
      <c r="T1463" s="229"/>
      <c r="X1463" s="80"/>
    </row>
    <row r="1464" spans="6:24">
      <c r="F1464" s="229"/>
      <c r="G1464" s="30"/>
      <c r="M1464" s="229"/>
      <c r="T1464" s="229"/>
      <c r="X1464" s="80"/>
    </row>
    <row r="1465" spans="6:24">
      <c r="F1465" s="229"/>
      <c r="G1465" s="30"/>
      <c r="M1465" s="229"/>
      <c r="T1465" s="229"/>
      <c r="X1465" s="80"/>
    </row>
    <row r="1466" spans="6:24">
      <c r="F1466" s="229"/>
      <c r="G1466" s="30"/>
      <c r="M1466" s="229"/>
      <c r="T1466" s="229"/>
      <c r="X1466" s="80"/>
    </row>
    <row r="1467" spans="6:24">
      <c r="F1467" s="229"/>
      <c r="G1467" s="30"/>
      <c r="M1467" s="229"/>
      <c r="T1467" s="229"/>
      <c r="X1467" s="80"/>
    </row>
    <row r="1468" spans="6:24">
      <c r="F1468" s="229"/>
      <c r="G1468" s="30"/>
      <c r="M1468" s="229"/>
      <c r="T1468" s="229"/>
      <c r="X1468" s="80"/>
    </row>
    <row r="1469" spans="6:24">
      <c r="F1469" s="229"/>
      <c r="G1469" s="30"/>
      <c r="M1469" s="229"/>
      <c r="T1469" s="229"/>
      <c r="X1469" s="80"/>
    </row>
    <row r="1470" spans="6:24">
      <c r="F1470" s="229"/>
      <c r="G1470" s="30"/>
      <c r="M1470" s="229"/>
      <c r="T1470" s="229"/>
      <c r="X1470" s="80"/>
    </row>
    <row r="1471" spans="6:24">
      <c r="F1471" s="229"/>
      <c r="G1471" s="30"/>
      <c r="M1471" s="229"/>
      <c r="T1471" s="229"/>
      <c r="X1471" s="80"/>
    </row>
    <row r="1472" spans="6:24">
      <c r="F1472" s="229"/>
      <c r="G1472" s="30"/>
      <c r="M1472" s="229"/>
      <c r="T1472" s="229"/>
      <c r="X1472" s="80"/>
    </row>
    <row r="1473" spans="6:24">
      <c r="F1473" s="229"/>
      <c r="G1473" s="30"/>
      <c r="M1473" s="229"/>
      <c r="T1473" s="229"/>
      <c r="X1473" s="80"/>
    </row>
    <row r="1474" spans="6:24">
      <c r="F1474" s="229"/>
      <c r="G1474" s="30"/>
      <c r="M1474" s="229"/>
      <c r="T1474" s="229"/>
      <c r="X1474" s="80"/>
    </row>
    <row r="1475" spans="6:24">
      <c r="F1475" s="229"/>
      <c r="G1475" s="30"/>
      <c r="M1475" s="229"/>
      <c r="T1475" s="229"/>
      <c r="X1475" s="80"/>
    </row>
    <row r="1476" spans="6:24">
      <c r="F1476" s="229"/>
      <c r="G1476" s="30"/>
      <c r="M1476" s="229"/>
      <c r="T1476" s="229"/>
      <c r="X1476" s="80"/>
    </row>
    <row r="1477" spans="6:24">
      <c r="F1477" s="229"/>
      <c r="G1477" s="30"/>
      <c r="M1477" s="229"/>
      <c r="T1477" s="229"/>
      <c r="X1477" s="80"/>
    </row>
    <row r="1478" spans="6:24">
      <c r="F1478" s="229"/>
      <c r="G1478" s="30"/>
      <c r="M1478" s="229"/>
      <c r="T1478" s="229"/>
      <c r="X1478" s="80"/>
    </row>
    <row r="1479" spans="6:24">
      <c r="F1479" s="229"/>
      <c r="G1479" s="30"/>
      <c r="M1479" s="229"/>
      <c r="T1479" s="229"/>
      <c r="X1479" s="80"/>
    </row>
    <row r="1480" spans="6:24">
      <c r="F1480" s="229"/>
      <c r="G1480" s="30"/>
      <c r="M1480" s="229"/>
      <c r="T1480" s="229"/>
      <c r="X1480" s="80"/>
    </row>
    <row r="1481" spans="6:24">
      <c r="F1481" s="229"/>
      <c r="G1481" s="30"/>
      <c r="T1481" s="229"/>
      <c r="X1481" s="80"/>
    </row>
    <row r="1482" spans="6:24">
      <c r="F1482" s="229"/>
      <c r="G1482" s="30"/>
      <c r="T1482" s="229"/>
      <c r="X1482" s="80"/>
    </row>
    <row r="1483" spans="6:24">
      <c r="F1483" s="229"/>
      <c r="G1483" s="30"/>
      <c r="T1483" s="229"/>
      <c r="X1483" s="80"/>
    </row>
    <row r="1484" spans="6:24">
      <c r="F1484" s="229"/>
      <c r="G1484" s="30"/>
      <c r="T1484" s="229"/>
      <c r="X1484" s="80"/>
    </row>
    <row r="1485" spans="6:24">
      <c r="F1485" s="229"/>
      <c r="G1485" s="30"/>
      <c r="T1485" s="229"/>
      <c r="X1485" s="80"/>
    </row>
    <row r="1486" spans="6:24">
      <c r="F1486" s="229"/>
      <c r="G1486" s="30"/>
      <c r="T1486" s="229"/>
      <c r="X1486" s="80"/>
    </row>
    <row r="1487" spans="6:24">
      <c r="F1487" s="229"/>
      <c r="G1487" s="30"/>
      <c r="T1487" s="229"/>
      <c r="X1487" s="80"/>
    </row>
    <row r="1488" spans="6:24">
      <c r="F1488" s="229"/>
      <c r="G1488" s="30"/>
      <c r="T1488" s="229"/>
      <c r="X1488" s="80"/>
    </row>
    <row r="1489" spans="6:24">
      <c r="F1489" s="229"/>
      <c r="G1489" s="30"/>
      <c r="T1489" s="229"/>
      <c r="X1489" s="80"/>
    </row>
    <row r="1490" spans="6:24">
      <c r="F1490" s="229"/>
      <c r="G1490" s="30"/>
      <c r="T1490" s="229"/>
      <c r="X1490" s="80"/>
    </row>
    <row r="1491" spans="6:24">
      <c r="F1491" s="229"/>
      <c r="G1491" s="30"/>
      <c r="T1491" s="229"/>
      <c r="X1491" s="80"/>
    </row>
    <row r="1492" spans="6:24">
      <c r="F1492" s="229"/>
      <c r="G1492" s="30"/>
      <c r="T1492" s="229"/>
      <c r="X1492" s="80"/>
    </row>
    <row r="1493" spans="6:24">
      <c r="F1493" s="229"/>
      <c r="G1493" s="30"/>
      <c r="T1493" s="229"/>
      <c r="X1493" s="80"/>
    </row>
    <row r="1494" spans="6:24">
      <c r="F1494" s="229"/>
      <c r="G1494" s="30"/>
      <c r="T1494" s="229"/>
      <c r="X1494" s="80"/>
    </row>
    <row r="1495" spans="6:24">
      <c r="F1495" s="229"/>
      <c r="G1495" s="30"/>
      <c r="T1495" s="229"/>
      <c r="X1495" s="80"/>
    </row>
    <row r="1496" spans="6:24">
      <c r="F1496" s="229"/>
      <c r="G1496" s="30"/>
      <c r="T1496" s="229"/>
      <c r="X1496" s="80"/>
    </row>
    <row r="1497" spans="6:24">
      <c r="F1497" s="229"/>
      <c r="G1497" s="30"/>
      <c r="T1497" s="229"/>
      <c r="X1497" s="80"/>
    </row>
    <row r="1498" spans="6:24">
      <c r="F1498" s="229"/>
      <c r="G1498" s="30"/>
      <c r="T1498" s="229"/>
      <c r="X1498" s="80"/>
    </row>
    <row r="1499" spans="6:24">
      <c r="F1499" s="229"/>
      <c r="G1499" s="30"/>
      <c r="T1499" s="229"/>
      <c r="X1499" s="80"/>
    </row>
    <row r="1500" spans="6:24">
      <c r="F1500" s="229"/>
      <c r="G1500" s="30"/>
      <c r="T1500" s="229"/>
      <c r="X1500" s="80"/>
    </row>
    <row r="1501" spans="6:24">
      <c r="F1501" s="229"/>
      <c r="G1501" s="30"/>
      <c r="M1501" s="238"/>
      <c r="T1501" s="229"/>
      <c r="X1501" s="80"/>
    </row>
    <row r="1502" spans="6:24">
      <c r="F1502" s="229"/>
      <c r="G1502" s="30"/>
      <c r="M1502" s="239"/>
      <c r="T1502" s="229"/>
      <c r="X1502" s="80"/>
    </row>
    <row r="1503" spans="6:24">
      <c r="F1503" s="229"/>
      <c r="G1503" s="30"/>
      <c r="M1503" s="237"/>
      <c r="T1503" s="229"/>
      <c r="X1503" s="80"/>
    </row>
    <row r="1504" spans="6:24">
      <c r="F1504" s="229"/>
      <c r="G1504" s="30"/>
      <c r="M1504" s="236"/>
      <c r="T1504" s="229"/>
      <c r="X1504" s="80"/>
    </row>
    <row r="1505" spans="6:24">
      <c r="F1505" s="229"/>
      <c r="G1505" s="30"/>
      <c r="M1505" s="238"/>
      <c r="T1505" s="229"/>
      <c r="X1505" s="80"/>
    </row>
    <row r="1506" spans="6:24">
      <c r="F1506" s="229"/>
      <c r="G1506" s="30"/>
      <c r="M1506" s="239"/>
      <c r="T1506" s="229"/>
      <c r="X1506" s="80"/>
    </row>
    <row r="1507" spans="6:24">
      <c r="F1507" s="229"/>
      <c r="G1507" s="30"/>
      <c r="M1507" s="240"/>
      <c r="T1507" s="229"/>
      <c r="X1507" s="80"/>
    </row>
    <row r="1508" spans="6:24">
      <c r="F1508" s="229"/>
      <c r="G1508" s="30"/>
      <c r="M1508" s="229"/>
      <c r="T1508" s="229"/>
      <c r="X1508" s="80"/>
    </row>
    <row r="1509" spans="6:24">
      <c r="F1509" s="229"/>
      <c r="G1509" s="30"/>
      <c r="M1509" s="241"/>
      <c r="T1509" s="229"/>
      <c r="X1509" s="80"/>
    </row>
    <row r="1510" spans="6:24">
      <c r="F1510" s="229"/>
      <c r="G1510" s="30"/>
      <c r="M1510" s="237"/>
      <c r="T1510" s="229"/>
      <c r="X1510" s="80"/>
    </row>
    <row r="1511" spans="6:24">
      <c r="F1511" s="229"/>
      <c r="G1511" s="30"/>
      <c r="M1511" s="237"/>
      <c r="T1511" s="229"/>
      <c r="X1511" s="80"/>
    </row>
    <row r="1512" spans="6:24">
      <c r="F1512" s="229"/>
      <c r="G1512" s="30"/>
      <c r="M1512" s="236"/>
      <c r="T1512" s="229"/>
      <c r="X1512" s="80"/>
    </row>
    <row r="1513" spans="6:24">
      <c r="F1513" s="229"/>
      <c r="G1513" s="30"/>
      <c r="M1513" s="229"/>
      <c r="T1513" s="229"/>
      <c r="X1513" s="80"/>
    </row>
    <row r="1514" spans="6:24">
      <c r="F1514" s="229"/>
      <c r="G1514" s="30"/>
      <c r="M1514" s="229"/>
      <c r="T1514" s="229"/>
      <c r="X1514" s="80"/>
    </row>
    <row r="1515" spans="6:24">
      <c r="F1515" s="229"/>
      <c r="G1515" s="30"/>
      <c r="M1515" s="229"/>
      <c r="T1515" s="229"/>
      <c r="X1515" s="80"/>
    </row>
    <row r="1516" spans="6:24">
      <c r="F1516" s="229"/>
      <c r="G1516" s="30"/>
      <c r="M1516" s="229"/>
      <c r="T1516" s="229"/>
      <c r="X1516" s="80"/>
    </row>
    <row r="1517" spans="6:24">
      <c r="F1517" s="229"/>
      <c r="G1517" s="30"/>
      <c r="M1517" s="229"/>
      <c r="T1517" s="229"/>
      <c r="X1517" s="80"/>
    </row>
    <row r="1518" spans="6:24">
      <c r="F1518" s="229"/>
      <c r="G1518" s="30"/>
      <c r="M1518" s="229"/>
      <c r="T1518" s="229"/>
      <c r="X1518" s="80"/>
    </row>
    <row r="1519" spans="6:24">
      <c r="F1519" s="229"/>
      <c r="G1519" s="30"/>
      <c r="M1519" s="229"/>
      <c r="T1519" s="229"/>
      <c r="X1519" s="80"/>
    </row>
    <row r="1520" spans="6:24">
      <c r="F1520" s="229"/>
      <c r="G1520" s="30"/>
      <c r="M1520" s="229"/>
      <c r="T1520" s="229"/>
      <c r="X1520" s="80"/>
    </row>
    <row r="1521" spans="6:24">
      <c r="F1521" s="229"/>
      <c r="G1521" s="30"/>
      <c r="M1521" s="229"/>
      <c r="T1521" s="229"/>
      <c r="X1521" s="80"/>
    </row>
    <row r="1522" spans="6:24">
      <c r="F1522" s="229"/>
      <c r="G1522" s="30"/>
      <c r="M1522" s="229"/>
      <c r="T1522" s="229"/>
      <c r="X1522" s="80"/>
    </row>
    <row r="1523" spans="6:24">
      <c r="F1523" s="229"/>
      <c r="G1523" s="30"/>
      <c r="M1523" s="229"/>
      <c r="T1523" s="229"/>
      <c r="X1523" s="80"/>
    </row>
    <row r="1524" spans="6:24">
      <c r="F1524" s="229"/>
      <c r="G1524" s="30"/>
      <c r="M1524" s="229"/>
      <c r="T1524" s="229"/>
      <c r="X1524" s="80"/>
    </row>
    <row r="1525" spans="6:24">
      <c r="F1525" s="229"/>
      <c r="G1525" s="30"/>
      <c r="M1525" s="229"/>
      <c r="T1525" s="229"/>
      <c r="X1525" s="80"/>
    </row>
    <row r="1526" spans="6:24">
      <c r="F1526" s="229"/>
      <c r="G1526" s="30"/>
      <c r="M1526" s="229"/>
      <c r="T1526" s="229"/>
      <c r="X1526" s="80"/>
    </row>
    <row r="1527" spans="6:24">
      <c r="F1527" s="229"/>
      <c r="G1527" s="30"/>
      <c r="M1527" s="229"/>
      <c r="T1527" s="229"/>
      <c r="X1527" s="80"/>
    </row>
    <row r="1528" spans="6:24">
      <c r="F1528" s="229"/>
      <c r="G1528" s="30"/>
      <c r="M1528" s="229"/>
      <c r="T1528" s="229"/>
      <c r="X1528" s="80"/>
    </row>
    <row r="1529" spans="6:24">
      <c r="F1529" s="229"/>
      <c r="G1529" s="30"/>
      <c r="M1529" s="229"/>
      <c r="T1529" s="229"/>
      <c r="X1529" s="80"/>
    </row>
    <row r="1530" spans="6:24">
      <c r="F1530" s="229"/>
      <c r="G1530" s="30"/>
      <c r="T1530" s="229"/>
      <c r="X1530" s="80"/>
    </row>
    <row r="1531" spans="6:24">
      <c r="F1531" s="229"/>
      <c r="G1531" s="30"/>
      <c r="M1531" s="229"/>
      <c r="T1531" s="229"/>
      <c r="X1531" s="80"/>
    </row>
    <row r="1532" spans="6:24">
      <c r="F1532" s="229"/>
      <c r="G1532" s="30"/>
      <c r="T1532" s="229"/>
      <c r="X1532" s="80"/>
    </row>
    <row r="1533" spans="6:24">
      <c r="F1533" s="229"/>
      <c r="G1533" s="30"/>
      <c r="M1533" s="229"/>
      <c r="T1533" s="229"/>
      <c r="X1533" s="80"/>
    </row>
    <row r="1534" spans="6:24">
      <c r="F1534" s="229"/>
      <c r="G1534" s="30"/>
      <c r="M1534" s="229"/>
      <c r="T1534" s="229"/>
      <c r="X1534" s="80"/>
    </row>
    <row r="1535" spans="6:24">
      <c r="F1535" s="229"/>
      <c r="G1535" s="30"/>
      <c r="M1535" s="229"/>
      <c r="T1535" s="229"/>
      <c r="X1535" s="80"/>
    </row>
    <row r="1536" spans="6:24">
      <c r="F1536" s="229"/>
      <c r="G1536" s="30"/>
      <c r="M1536" s="229"/>
      <c r="T1536" s="229"/>
      <c r="X1536" s="80"/>
    </row>
    <row r="1537" spans="6:24">
      <c r="F1537" s="229"/>
      <c r="G1537" s="30"/>
      <c r="M1537" s="229"/>
      <c r="T1537" s="229"/>
      <c r="X1537" s="80"/>
    </row>
    <row r="1538" spans="6:24">
      <c r="F1538" s="229"/>
      <c r="G1538" s="30"/>
      <c r="M1538" s="229"/>
      <c r="T1538" s="229"/>
      <c r="X1538" s="80"/>
    </row>
    <row r="1539" spans="6:24">
      <c r="F1539" s="229"/>
      <c r="G1539" s="30"/>
      <c r="M1539" s="229"/>
      <c r="T1539" s="229"/>
      <c r="X1539" s="80"/>
    </row>
    <row r="1540" spans="6:24">
      <c r="F1540" s="229"/>
      <c r="G1540" s="30"/>
      <c r="M1540" s="229"/>
      <c r="T1540" s="229"/>
      <c r="X1540" s="80"/>
    </row>
    <row r="1541" spans="6:24">
      <c r="F1541" s="229"/>
      <c r="G1541" s="30"/>
      <c r="M1541" s="229"/>
      <c r="T1541" s="229"/>
      <c r="X1541" s="80"/>
    </row>
    <row r="1542" spans="6:24">
      <c r="F1542" s="229"/>
      <c r="G1542" s="30"/>
      <c r="M1542" s="229"/>
      <c r="T1542" s="229"/>
      <c r="X1542" s="80"/>
    </row>
    <row r="1543" spans="6:24">
      <c r="F1543" s="229"/>
      <c r="G1543" s="30"/>
      <c r="M1543" s="229"/>
      <c r="T1543" s="229"/>
      <c r="X1543" s="80"/>
    </row>
    <row r="1544" spans="6:24">
      <c r="F1544" s="229"/>
      <c r="G1544" s="30"/>
      <c r="M1544" s="229"/>
      <c r="T1544" s="229"/>
      <c r="X1544" s="80"/>
    </row>
    <row r="1545" spans="6:24">
      <c r="F1545" s="229"/>
      <c r="G1545" s="30"/>
      <c r="M1545" s="229"/>
      <c r="T1545" s="229"/>
      <c r="X1545" s="80"/>
    </row>
    <row r="1546" spans="6:24">
      <c r="F1546" s="229"/>
      <c r="G1546" s="30"/>
      <c r="T1546" s="229"/>
      <c r="X1546" s="80"/>
    </row>
    <row r="1547" spans="6:24">
      <c r="F1547" s="229"/>
      <c r="G1547" s="30"/>
      <c r="M1547" s="229"/>
      <c r="T1547" s="229"/>
      <c r="X1547" s="80"/>
    </row>
    <row r="1548" spans="6:24">
      <c r="F1548" s="229"/>
      <c r="G1548" s="30"/>
      <c r="T1548" s="229"/>
      <c r="X1548" s="80"/>
    </row>
    <row r="1549" spans="6:24">
      <c r="F1549" s="229"/>
      <c r="G1549" s="30"/>
      <c r="M1549" s="229"/>
      <c r="T1549" s="229"/>
      <c r="X1549" s="80"/>
    </row>
    <row r="1550" spans="6:24">
      <c r="F1550" s="229"/>
      <c r="G1550" s="30"/>
      <c r="M1550" s="229"/>
      <c r="T1550" s="229"/>
      <c r="X1550" s="80"/>
    </row>
    <row r="1551" spans="6:24">
      <c r="F1551" s="229"/>
      <c r="G1551" s="30"/>
      <c r="M1551" s="229"/>
      <c r="T1551" s="229"/>
      <c r="X1551" s="80"/>
    </row>
    <row r="1552" spans="6:24">
      <c r="F1552" s="229"/>
      <c r="G1552" s="30"/>
      <c r="M1552" s="229"/>
      <c r="T1552" s="229"/>
      <c r="X1552" s="80"/>
    </row>
    <row r="1553" spans="6:24">
      <c r="F1553" s="229"/>
      <c r="G1553" s="30"/>
      <c r="M1553" s="229"/>
      <c r="T1553" s="229"/>
      <c r="X1553" s="80"/>
    </row>
    <row r="1554" spans="6:24">
      <c r="F1554" s="229"/>
      <c r="G1554" s="30"/>
      <c r="M1554" s="229"/>
      <c r="T1554" s="229"/>
      <c r="X1554" s="80"/>
    </row>
    <row r="1555" spans="6:24">
      <c r="F1555" s="229"/>
      <c r="G1555" s="30"/>
      <c r="M1555" s="229"/>
      <c r="T1555" s="229"/>
      <c r="X1555" s="80"/>
    </row>
    <row r="1556" spans="6:24">
      <c r="F1556" s="229"/>
      <c r="G1556" s="30"/>
      <c r="M1556" s="229"/>
      <c r="T1556" s="229"/>
      <c r="X1556" s="80"/>
    </row>
    <row r="1557" spans="6:24">
      <c r="F1557" s="229"/>
      <c r="G1557" s="30"/>
      <c r="T1557" s="229"/>
      <c r="X1557" s="80"/>
    </row>
    <row r="1558" spans="6:24">
      <c r="F1558" s="229"/>
      <c r="G1558" s="30"/>
      <c r="M1558" s="229"/>
      <c r="T1558" s="229"/>
      <c r="X1558" s="80"/>
    </row>
    <row r="1559" spans="6:24">
      <c r="F1559" s="229"/>
      <c r="G1559" s="30"/>
      <c r="M1559" s="229"/>
      <c r="T1559" s="229"/>
      <c r="X1559" s="80"/>
    </row>
    <row r="1560" spans="6:24">
      <c r="F1560" s="229"/>
      <c r="G1560" s="30"/>
      <c r="M1560" s="229"/>
      <c r="T1560" s="229"/>
      <c r="X1560" s="80"/>
    </row>
    <row r="1561" spans="6:24">
      <c r="F1561" s="229"/>
      <c r="G1561" s="30"/>
      <c r="M1561" s="229"/>
      <c r="T1561" s="229"/>
      <c r="X1561" s="80"/>
    </row>
    <row r="1562" spans="6:24">
      <c r="F1562" s="229"/>
      <c r="G1562" s="30"/>
      <c r="M1562" s="229"/>
      <c r="T1562" s="229"/>
      <c r="X1562" s="80"/>
    </row>
    <row r="1563" spans="6:24">
      <c r="F1563" s="229"/>
      <c r="G1563" s="30"/>
      <c r="M1563" s="229"/>
      <c r="T1563" s="229"/>
      <c r="X1563" s="80"/>
    </row>
    <row r="1564" spans="6:24">
      <c r="F1564" s="229"/>
      <c r="G1564" s="30"/>
      <c r="M1564" s="229"/>
      <c r="T1564" s="229"/>
      <c r="X1564" s="80"/>
    </row>
    <row r="1565" spans="6:24">
      <c r="F1565" s="229"/>
      <c r="G1565" s="30"/>
      <c r="M1565" s="229"/>
      <c r="T1565" s="229"/>
      <c r="X1565" s="80"/>
    </row>
    <row r="1566" spans="6:24">
      <c r="F1566" s="229"/>
      <c r="G1566" s="30"/>
      <c r="M1566" s="229"/>
      <c r="T1566" s="229"/>
      <c r="X1566" s="80"/>
    </row>
    <row r="1567" spans="6:24">
      <c r="F1567" s="229"/>
      <c r="G1567" s="30"/>
      <c r="M1567" s="229"/>
      <c r="T1567" s="229"/>
      <c r="X1567" s="80"/>
    </row>
    <row r="1568" spans="6:24">
      <c r="F1568" s="229"/>
      <c r="G1568" s="30"/>
      <c r="M1568" s="229"/>
      <c r="T1568" s="229"/>
      <c r="X1568" s="80"/>
    </row>
    <row r="1569" spans="1:24">
      <c r="F1569" s="229"/>
      <c r="G1569" s="30"/>
      <c r="M1569" s="229"/>
      <c r="T1569" s="229"/>
      <c r="X1569" s="80"/>
    </row>
    <row r="1570" spans="1:24">
      <c r="F1570" s="229"/>
      <c r="G1570" s="30"/>
      <c r="M1570" s="229"/>
      <c r="T1570" s="229"/>
      <c r="X1570" s="80"/>
    </row>
    <row r="1571" spans="1:24">
      <c r="F1571" s="229"/>
      <c r="G1571" s="30"/>
      <c r="M1571" s="229"/>
      <c r="T1571" s="229"/>
      <c r="X1571" s="80"/>
    </row>
    <row r="1572" spans="1:24">
      <c r="F1572" s="229"/>
      <c r="G1572" s="30"/>
      <c r="M1572" s="229"/>
      <c r="T1572" s="229"/>
      <c r="X1572" s="80"/>
    </row>
    <row r="1573" spans="1:24">
      <c r="F1573" s="229"/>
      <c r="G1573" s="30"/>
      <c r="M1573" s="229"/>
      <c r="T1573" s="229"/>
      <c r="X1573" s="80"/>
    </row>
    <row r="1574" spans="1:24">
      <c r="F1574" s="229"/>
      <c r="G1574" s="30"/>
      <c r="M1574" s="229"/>
      <c r="T1574" s="229"/>
      <c r="X1574" s="80"/>
    </row>
    <row r="1575" spans="1:24">
      <c r="F1575" s="229"/>
      <c r="G1575" s="30"/>
      <c r="M1575" s="229"/>
      <c r="T1575" s="229"/>
      <c r="X1575" s="80"/>
    </row>
    <row r="1576" spans="1:24">
      <c r="F1576" s="229"/>
      <c r="G1576" s="30"/>
      <c r="M1576" s="229"/>
      <c r="T1576" s="229"/>
      <c r="X1576" s="80"/>
    </row>
    <row r="1577" spans="1:24">
      <c r="F1577" s="229"/>
      <c r="G1577" s="30"/>
      <c r="M1577" s="229"/>
      <c r="T1577" s="229"/>
      <c r="X1577" s="80"/>
    </row>
    <row r="1578" spans="1:24">
      <c r="F1578" s="229"/>
      <c r="G1578" s="30"/>
      <c r="M1578" s="229"/>
      <c r="T1578" s="229"/>
      <c r="X1578" s="80"/>
    </row>
    <row r="1579" spans="1:24">
      <c r="A1579" s="29"/>
    </row>
    <row r="1580" spans="1:24">
      <c r="F1580" s="229"/>
      <c r="G1580" s="32"/>
      <c r="M1580" s="229"/>
      <c r="T1580" s="229"/>
      <c r="X1580" s="80"/>
    </row>
    <row r="1581" spans="1:24">
      <c r="F1581" s="229"/>
      <c r="G1581" s="32"/>
      <c r="M1581" s="229"/>
      <c r="T1581" s="229"/>
      <c r="X1581" s="80"/>
    </row>
    <row r="1582" spans="1:24">
      <c r="F1582" s="229"/>
      <c r="G1582" s="32"/>
      <c r="M1582" s="229"/>
      <c r="T1582" s="229"/>
      <c r="X1582" s="80"/>
    </row>
    <row r="1583" spans="1:24">
      <c r="F1583" s="229"/>
      <c r="G1583" s="32"/>
      <c r="M1583" s="229"/>
      <c r="T1583" s="229"/>
      <c r="X1583" s="80"/>
    </row>
    <row r="1584" spans="1:24">
      <c r="F1584" s="229"/>
      <c r="G1584" s="32"/>
      <c r="M1584" s="229"/>
      <c r="T1584" s="229"/>
      <c r="X1584" s="80"/>
    </row>
    <row r="1585" spans="1:24">
      <c r="F1585" s="229"/>
      <c r="G1585" s="32"/>
      <c r="M1585" s="229"/>
      <c r="T1585" s="229"/>
      <c r="X1585" s="80"/>
    </row>
    <row r="1586" spans="1:24">
      <c r="F1586" s="229"/>
      <c r="G1586" s="32"/>
      <c r="M1586" s="229"/>
      <c r="T1586" s="229"/>
      <c r="X1586" s="80"/>
    </row>
    <row r="1587" spans="1:24">
      <c r="F1587" s="229"/>
      <c r="G1587" s="32"/>
      <c r="M1587" s="229"/>
      <c r="T1587" s="229"/>
      <c r="X1587" s="80"/>
    </row>
    <row r="1588" spans="1:24">
      <c r="F1588" s="229"/>
      <c r="G1588" s="32"/>
      <c r="M1588" s="229"/>
      <c r="T1588" s="229"/>
      <c r="X1588" s="80"/>
    </row>
    <row r="1589" spans="1:24">
      <c r="F1589" s="229"/>
      <c r="G1589" s="32"/>
      <c r="M1589" s="229"/>
      <c r="T1589" s="229"/>
      <c r="X1589" s="80"/>
    </row>
    <row r="1590" spans="1:24">
      <c r="F1590" s="229"/>
      <c r="G1590" s="32"/>
      <c r="M1590" s="229"/>
      <c r="T1590" s="229"/>
      <c r="X1590" s="80"/>
    </row>
    <row r="1591" spans="1:24">
      <c r="A1591" s="29"/>
      <c r="F1591" s="229"/>
      <c r="G1591" s="32"/>
      <c r="M1591" s="229"/>
      <c r="T1591" s="229"/>
      <c r="X1591" s="80"/>
    </row>
    <row r="1592" spans="1:24">
      <c r="F1592" s="229"/>
      <c r="G1592" s="32"/>
      <c r="M1592" s="33"/>
      <c r="T1592" s="229"/>
      <c r="X1592" s="80"/>
    </row>
    <row r="1593" spans="1:24">
      <c r="F1593" s="229"/>
      <c r="G1593" s="32"/>
      <c r="M1593" s="33"/>
      <c r="T1593" s="229"/>
      <c r="X1593" s="80"/>
    </row>
    <row r="1594" spans="1:24">
      <c r="F1594" s="229"/>
      <c r="G1594" s="32"/>
      <c r="M1594" s="33"/>
      <c r="T1594" s="229"/>
      <c r="X1594" s="80"/>
    </row>
    <row r="1595" spans="1:24">
      <c r="F1595" s="229"/>
      <c r="G1595" s="32"/>
      <c r="M1595" s="33"/>
      <c r="T1595" s="229"/>
      <c r="X1595" s="80"/>
    </row>
    <row r="1596" spans="1:24">
      <c r="F1596" s="229"/>
      <c r="G1596" s="32"/>
      <c r="M1596" s="33"/>
      <c r="T1596" s="229"/>
      <c r="X1596" s="80"/>
    </row>
    <row r="1597" spans="1:24">
      <c r="F1597" s="229"/>
      <c r="G1597" s="32"/>
      <c r="M1597" s="33"/>
      <c r="T1597" s="229"/>
      <c r="X1597" s="80"/>
    </row>
    <row r="1598" spans="1:24">
      <c r="A1598" s="29"/>
      <c r="F1598" s="229"/>
      <c r="G1598" s="32"/>
      <c r="M1598" s="33"/>
      <c r="T1598" s="229"/>
      <c r="X1598" s="80"/>
    </row>
    <row r="1599" spans="1:24">
      <c r="F1599" s="229"/>
      <c r="G1599" s="32"/>
      <c r="M1599" s="33"/>
      <c r="T1599" s="229"/>
      <c r="X1599" s="80"/>
    </row>
    <row r="1600" spans="1:24">
      <c r="F1600" s="229"/>
      <c r="G1600" s="32"/>
      <c r="M1600" s="33"/>
      <c r="T1600" s="229"/>
      <c r="X1600" s="80"/>
    </row>
    <row r="1601" spans="6:24">
      <c r="F1601" s="229"/>
      <c r="G1601" s="32"/>
      <c r="M1601" s="33"/>
      <c r="T1601" s="229"/>
      <c r="X1601" s="80"/>
    </row>
    <row r="1602" spans="6:24">
      <c r="F1602" s="229"/>
      <c r="G1602" s="32"/>
      <c r="M1602" s="33"/>
      <c r="T1602" s="229"/>
      <c r="X1602" s="80"/>
    </row>
    <row r="1603" spans="6:24">
      <c r="F1603" s="229"/>
      <c r="G1603" s="32"/>
      <c r="M1603" s="33"/>
      <c r="T1603" s="229"/>
      <c r="X1603" s="80"/>
    </row>
    <row r="1604" spans="6:24">
      <c r="F1604" s="229"/>
      <c r="G1604" s="32"/>
      <c r="M1604" s="33"/>
      <c r="T1604" s="229"/>
      <c r="X1604" s="80"/>
    </row>
    <row r="1605" spans="6:24">
      <c r="F1605" s="229"/>
      <c r="G1605" s="32"/>
      <c r="M1605" s="33"/>
      <c r="T1605" s="229"/>
      <c r="X1605" s="80"/>
    </row>
    <row r="1606" spans="6:24">
      <c r="F1606" s="229"/>
      <c r="G1606" s="32"/>
      <c r="M1606" s="33"/>
      <c r="T1606" s="229"/>
      <c r="X1606" s="80"/>
    </row>
    <row r="1607" spans="6:24">
      <c r="F1607" s="229"/>
      <c r="G1607" s="32"/>
      <c r="M1607" s="33"/>
      <c r="T1607" s="229"/>
      <c r="X1607" s="80"/>
    </row>
    <row r="1608" spans="6:24">
      <c r="F1608" s="229"/>
      <c r="G1608" s="32"/>
      <c r="M1608" s="33"/>
      <c r="T1608" s="229"/>
      <c r="X1608" s="80"/>
    </row>
    <row r="1609" spans="6:24">
      <c r="F1609" s="229"/>
      <c r="G1609" s="32"/>
      <c r="M1609" s="33"/>
      <c r="T1609" s="229"/>
      <c r="X1609" s="80"/>
    </row>
    <row r="1610" spans="6:24">
      <c r="F1610" s="229"/>
      <c r="G1610" s="32"/>
      <c r="M1610" s="33"/>
      <c r="T1610" s="229"/>
      <c r="X1610" s="80"/>
    </row>
    <row r="1611" spans="6:24">
      <c r="F1611" s="229"/>
      <c r="G1611" s="32"/>
      <c r="M1611" s="33"/>
      <c r="T1611" s="229"/>
      <c r="X1611" s="80"/>
    </row>
    <row r="1612" spans="6:24">
      <c r="F1612" s="229"/>
      <c r="G1612" s="32"/>
      <c r="M1612" s="33"/>
      <c r="T1612" s="229"/>
      <c r="X1612" s="80"/>
    </row>
    <row r="1613" spans="6:24">
      <c r="F1613" s="229"/>
      <c r="G1613" s="32"/>
      <c r="M1613" s="33"/>
      <c r="T1613" s="229"/>
      <c r="X1613" s="80"/>
    </row>
    <row r="1614" spans="6:24">
      <c r="F1614" s="229"/>
      <c r="G1614" s="32"/>
      <c r="M1614" s="33"/>
      <c r="T1614" s="229"/>
      <c r="X1614" s="80"/>
    </row>
    <row r="1615" spans="6:24">
      <c r="F1615" s="229"/>
      <c r="G1615" s="32"/>
      <c r="M1615" s="33"/>
      <c r="T1615" s="229"/>
      <c r="X1615" s="80"/>
    </row>
    <row r="1616" spans="6:24">
      <c r="F1616" s="229"/>
      <c r="G1616" s="32"/>
      <c r="M1616" s="33"/>
      <c r="T1616" s="229"/>
      <c r="X1616" s="80"/>
    </row>
    <row r="1617" spans="6:24">
      <c r="F1617" s="229"/>
      <c r="G1617" s="32"/>
      <c r="M1617" s="33"/>
      <c r="T1617" s="229"/>
      <c r="X1617" s="80"/>
    </row>
    <row r="1618" spans="6:24">
      <c r="F1618" s="229"/>
      <c r="G1618" s="32"/>
      <c r="M1618" s="33"/>
      <c r="T1618" s="229"/>
      <c r="X1618" s="80"/>
    </row>
    <row r="1619" spans="6:24">
      <c r="F1619" s="229"/>
      <c r="G1619" s="32"/>
      <c r="M1619" s="33"/>
      <c r="T1619" s="229"/>
      <c r="X1619" s="80"/>
    </row>
    <row r="1620" spans="6:24">
      <c r="F1620" s="229"/>
      <c r="G1620" s="32"/>
      <c r="M1620" s="33"/>
      <c r="T1620" s="229"/>
      <c r="X1620" s="80"/>
    </row>
    <row r="1621" spans="6:24">
      <c r="F1621" s="229"/>
      <c r="G1621" s="32"/>
      <c r="M1621" s="33"/>
      <c r="T1621" s="229"/>
      <c r="X1621" s="80"/>
    </row>
    <row r="1622" spans="6:24">
      <c r="F1622" s="229"/>
      <c r="G1622" s="32"/>
      <c r="M1622" s="33"/>
      <c r="T1622" s="229"/>
      <c r="X1622" s="80"/>
    </row>
    <row r="1623" spans="6:24">
      <c r="F1623" s="229"/>
      <c r="G1623" s="32"/>
      <c r="M1623" s="33"/>
      <c r="T1623" s="229"/>
      <c r="X1623" s="80"/>
    </row>
    <row r="1624" spans="6:24">
      <c r="F1624" s="229"/>
      <c r="G1624" s="32"/>
      <c r="M1624" s="33"/>
      <c r="T1624" s="229"/>
      <c r="X1624" s="80"/>
    </row>
    <row r="1625" spans="6:24">
      <c r="F1625" s="229"/>
      <c r="G1625" s="32"/>
      <c r="M1625" s="33"/>
      <c r="T1625" s="229"/>
      <c r="X1625" s="80"/>
    </row>
    <row r="1626" spans="6:24">
      <c r="F1626" s="229"/>
      <c r="G1626" s="32"/>
      <c r="M1626" s="33"/>
      <c r="T1626" s="229"/>
      <c r="X1626" s="80"/>
    </row>
    <row r="1627" spans="6:24">
      <c r="F1627" s="229"/>
      <c r="G1627" s="32"/>
      <c r="M1627" s="33"/>
      <c r="T1627" s="229"/>
      <c r="X1627" s="80"/>
    </row>
    <row r="1628" spans="6:24">
      <c r="F1628" s="229"/>
      <c r="G1628" s="32"/>
      <c r="M1628" s="33"/>
      <c r="T1628" s="229"/>
      <c r="X1628" s="80"/>
    </row>
    <row r="1629" spans="6:24">
      <c r="F1629" s="229"/>
      <c r="G1629" s="32"/>
      <c r="M1629" s="33"/>
      <c r="T1629" s="229"/>
      <c r="X1629" s="80"/>
    </row>
    <row r="1630" spans="6:24">
      <c r="F1630" s="229"/>
      <c r="G1630" s="32"/>
      <c r="M1630" s="33"/>
      <c r="T1630" s="229"/>
      <c r="X1630" s="80"/>
    </row>
    <row r="1631" spans="6:24">
      <c r="F1631" s="229"/>
      <c r="G1631" s="32"/>
      <c r="M1631" s="33"/>
      <c r="T1631" s="229"/>
      <c r="X1631" s="80"/>
    </row>
    <row r="1632" spans="6:24">
      <c r="F1632" s="229"/>
      <c r="G1632" s="32"/>
      <c r="M1632" s="33"/>
      <c r="T1632" s="229"/>
      <c r="X1632" s="80"/>
    </row>
    <row r="1633" spans="6:24">
      <c r="F1633" s="229"/>
      <c r="G1633" s="32"/>
      <c r="M1633" s="33"/>
      <c r="T1633" s="229"/>
      <c r="X1633" s="80"/>
    </row>
    <row r="1634" spans="6:24">
      <c r="F1634" s="229"/>
      <c r="G1634" s="32"/>
      <c r="M1634" s="33"/>
      <c r="T1634" s="229"/>
      <c r="X1634" s="80"/>
    </row>
    <row r="1635" spans="6:24">
      <c r="F1635" s="229"/>
      <c r="G1635" s="32"/>
      <c r="M1635" s="33"/>
      <c r="T1635" s="229"/>
      <c r="X1635" s="80"/>
    </row>
    <row r="1636" spans="6:24">
      <c r="F1636" s="229"/>
      <c r="G1636" s="32"/>
      <c r="M1636" s="33"/>
      <c r="T1636" s="229"/>
      <c r="X1636" s="80"/>
    </row>
    <row r="1637" spans="6:24">
      <c r="F1637" s="229"/>
      <c r="G1637" s="32"/>
      <c r="M1637" s="33"/>
      <c r="T1637" s="229"/>
      <c r="X1637" s="80"/>
    </row>
    <row r="1638" spans="6:24">
      <c r="F1638" s="229"/>
      <c r="G1638" s="32"/>
      <c r="M1638" s="33"/>
      <c r="T1638" s="229"/>
      <c r="X1638" s="80"/>
    </row>
    <row r="1639" spans="6:24">
      <c r="F1639" s="229"/>
      <c r="G1639" s="32"/>
      <c r="M1639" s="33"/>
      <c r="T1639" s="229"/>
      <c r="X1639" s="80"/>
    </row>
    <row r="1640" spans="6:24">
      <c r="F1640" s="229"/>
      <c r="G1640" s="32"/>
      <c r="M1640" s="33"/>
      <c r="T1640" s="229"/>
      <c r="X1640" s="80"/>
    </row>
    <row r="1641" spans="6:24">
      <c r="F1641" s="229"/>
      <c r="G1641" s="32"/>
      <c r="M1641" s="33"/>
      <c r="T1641" s="229"/>
      <c r="X1641" s="80"/>
    </row>
    <row r="1642" spans="6:24">
      <c r="F1642" s="229"/>
      <c r="G1642" s="32"/>
      <c r="M1642" s="33"/>
      <c r="T1642" s="229"/>
      <c r="X1642" s="80"/>
    </row>
    <row r="1643" spans="6:24">
      <c r="F1643" s="229"/>
      <c r="G1643" s="32"/>
      <c r="M1643" s="33"/>
      <c r="T1643" s="229"/>
      <c r="X1643" s="80"/>
    </row>
    <row r="1644" spans="6:24">
      <c r="F1644" s="229"/>
      <c r="G1644" s="32"/>
      <c r="M1644" s="33"/>
      <c r="T1644" s="229"/>
      <c r="X1644" s="80"/>
    </row>
    <row r="1645" spans="6:24">
      <c r="F1645" s="229"/>
      <c r="G1645" s="32"/>
      <c r="M1645" s="33"/>
      <c r="T1645" s="229"/>
      <c r="X1645" s="80"/>
    </row>
    <row r="1646" spans="6:24">
      <c r="F1646" s="229"/>
      <c r="G1646" s="32"/>
      <c r="M1646" s="33"/>
      <c r="T1646" s="229"/>
      <c r="X1646" s="80"/>
    </row>
    <row r="1647" spans="6:24">
      <c r="F1647" s="229"/>
      <c r="G1647" s="32"/>
      <c r="M1647" s="33"/>
      <c r="T1647" s="229"/>
      <c r="X1647" s="80"/>
    </row>
    <row r="1649" spans="6:24">
      <c r="F1649" s="229"/>
      <c r="G1649" s="32"/>
      <c r="M1649" s="33"/>
      <c r="T1649" s="229"/>
      <c r="X1649" s="80"/>
    </row>
    <row r="1650" spans="6:24">
      <c r="F1650" s="229"/>
      <c r="G1650" s="32"/>
      <c r="M1650" s="33"/>
      <c r="T1650" s="229"/>
      <c r="X1650" s="80"/>
    </row>
    <row r="1651" spans="6:24">
      <c r="F1651" s="229"/>
      <c r="G1651" s="32"/>
      <c r="M1651" s="33"/>
      <c r="T1651" s="229"/>
      <c r="X1651" s="80"/>
    </row>
    <row r="1652" spans="6:24">
      <c r="F1652" s="229"/>
      <c r="G1652" s="32"/>
      <c r="M1652" s="33"/>
      <c r="T1652" s="229"/>
      <c r="X1652" s="80"/>
    </row>
    <row r="1653" spans="6:24">
      <c r="F1653" s="229"/>
      <c r="G1653" s="32"/>
      <c r="M1653" s="33"/>
      <c r="T1653" s="229"/>
      <c r="X1653" s="80"/>
    </row>
    <row r="1654" spans="6:24">
      <c r="F1654" s="229"/>
      <c r="G1654" s="32"/>
      <c r="M1654" s="33"/>
      <c r="T1654" s="229"/>
      <c r="X1654" s="80"/>
    </row>
    <row r="1655" spans="6:24">
      <c r="F1655" s="229"/>
      <c r="G1655" s="32"/>
      <c r="M1655" s="33"/>
      <c r="T1655" s="229"/>
      <c r="X1655" s="80"/>
    </row>
    <row r="1656" spans="6:24">
      <c r="F1656" s="229"/>
      <c r="G1656" s="32"/>
      <c r="M1656" s="33"/>
      <c r="T1656" s="229"/>
      <c r="X1656" s="80"/>
    </row>
    <row r="1657" spans="6:24">
      <c r="F1657" s="229"/>
      <c r="G1657" s="32"/>
      <c r="M1657" s="33"/>
      <c r="T1657" s="229"/>
      <c r="X1657" s="80"/>
    </row>
    <row r="1658" spans="6:24">
      <c r="F1658" s="229"/>
      <c r="G1658" s="32"/>
      <c r="M1658" s="33"/>
      <c r="T1658" s="229"/>
      <c r="X1658" s="80"/>
    </row>
    <row r="1659" spans="6:24">
      <c r="F1659" s="229"/>
      <c r="G1659" s="32"/>
      <c r="M1659" s="33"/>
      <c r="T1659" s="229"/>
      <c r="X1659" s="80"/>
    </row>
    <row r="1660" spans="6:24">
      <c r="F1660" s="229"/>
      <c r="G1660" s="32"/>
      <c r="M1660" s="33"/>
      <c r="T1660" s="229"/>
      <c r="X1660" s="80"/>
    </row>
    <row r="1661" spans="6:24">
      <c r="F1661" s="229"/>
      <c r="G1661" s="32"/>
      <c r="M1661" s="33"/>
      <c r="T1661" s="229"/>
      <c r="X1661" s="80"/>
    </row>
    <row r="1662" spans="6:24">
      <c r="F1662" s="229"/>
      <c r="G1662" s="32"/>
      <c r="M1662" s="33"/>
      <c r="T1662" s="229"/>
      <c r="X1662" s="80"/>
    </row>
    <row r="1663" spans="6:24">
      <c r="F1663" s="229"/>
      <c r="G1663" s="32"/>
      <c r="M1663" s="33"/>
      <c r="T1663" s="229"/>
      <c r="X1663" s="80"/>
    </row>
    <row r="1664" spans="6:24">
      <c r="F1664" s="229"/>
      <c r="G1664" s="32"/>
      <c r="M1664" s="33"/>
      <c r="T1664" s="229"/>
      <c r="X1664" s="80"/>
    </row>
    <row r="1665" spans="6:24">
      <c r="F1665" s="229"/>
      <c r="G1665" s="32"/>
      <c r="M1665" s="33"/>
      <c r="T1665" s="229"/>
      <c r="X1665" s="80"/>
    </row>
    <row r="1666" spans="6:24">
      <c r="F1666" s="229"/>
      <c r="G1666" s="32"/>
      <c r="M1666" s="33"/>
      <c r="T1666" s="229"/>
      <c r="X1666" s="80"/>
    </row>
    <row r="1667" spans="6:24">
      <c r="F1667" s="229"/>
      <c r="G1667" s="32"/>
      <c r="M1667" s="33"/>
      <c r="T1667" s="229"/>
      <c r="X1667" s="80"/>
    </row>
    <row r="1668" spans="6:24">
      <c r="F1668" s="229"/>
      <c r="G1668" s="32"/>
      <c r="M1668" s="33"/>
      <c r="T1668" s="229"/>
      <c r="X1668" s="80"/>
    </row>
    <row r="1669" spans="6:24">
      <c r="F1669" s="229"/>
      <c r="G1669" s="32"/>
      <c r="M1669" s="33"/>
      <c r="T1669" s="229"/>
      <c r="X1669" s="80"/>
    </row>
    <row r="1670" spans="6:24">
      <c r="F1670" s="229"/>
      <c r="G1670" s="32"/>
      <c r="M1670" s="33"/>
      <c r="T1670" s="229"/>
      <c r="X1670" s="80"/>
    </row>
    <row r="1671" spans="6:24">
      <c r="F1671" s="229"/>
      <c r="G1671" s="32"/>
      <c r="M1671" s="33"/>
      <c r="T1671" s="229"/>
      <c r="X1671" s="80"/>
    </row>
    <row r="1672" spans="6:24">
      <c r="F1672" s="229"/>
      <c r="G1672" s="32"/>
      <c r="M1672" s="33"/>
      <c r="T1672" s="229"/>
      <c r="X1672" s="80"/>
    </row>
    <row r="1673" spans="6:24">
      <c r="F1673" s="229"/>
      <c r="G1673" s="32"/>
      <c r="M1673" s="33"/>
      <c r="T1673" s="229"/>
      <c r="X1673" s="80"/>
    </row>
    <row r="1674" spans="6:24">
      <c r="F1674" s="229"/>
      <c r="G1674" s="32"/>
      <c r="M1674" s="33"/>
      <c r="T1674" s="229"/>
      <c r="X1674" s="80"/>
    </row>
    <row r="1675" spans="6:24">
      <c r="F1675" s="229"/>
      <c r="G1675" s="32"/>
      <c r="M1675" s="33"/>
      <c r="T1675" s="229"/>
      <c r="X1675" s="80"/>
    </row>
    <row r="1676" spans="6:24">
      <c r="F1676" s="229"/>
      <c r="G1676" s="32"/>
      <c r="M1676" s="33"/>
      <c r="T1676" s="229"/>
      <c r="X1676" s="80"/>
    </row>
    <row r="1677" spans="6:24">
      <c r="F1677" s="229"/>
      <c r="G1677" s="32"/>
      <c r="M1677" s="33"/>
      <c r="T1677" s="229"/>
      <c r="X1677" s="80"/>
    </row>
    <row r="1678" spans="6:24">
      <c r="F1678" s="229"/>
      <c r="G1678" s="32"/>
      <c r="M1678" s="33"/>
      <c r="T1678" s="229"/>
      <c r="X1678" s="80"/>
    </row>
    <row r="1679" spans="6:24">
      <c r="F1679" s="229"/>
      <c r="G1679" s="32"/>
      <c r="M1679" s="33"/>
      <c r="T1679" s="229"/>
      <c r="X1679" s="80"/>
    </row>
    <row r="1680" spans="6:24">
      <c r="F1680" s="229"/>
      <c r="G1680" s="32"/>
      <c r="M1680" s="33"/>
      <c r="T1680" s="229"/>
      <c r="X1680" s="80"/>
    </row>
    <row r="1682" spans="1:24">
      <c r="F1682" s="229"/>
      <c r="G1682" s="34"/>
      <c r="M1682" s="33"/>
      <c r="T1682" s="229"/>
      <c r="X1682" s="80"/>
    </row>
    <row r="1683" spans="1:24">
      <c r="F1683" s="229"/>
      <c r="G1683" s="34"/>
      <c r="M1683" s="33"/>
      <c r="T1683" s="229"/>
      <c r="X1683" s="80"/>
    </row>
    <row r="1684" spans="1:24">
      <c r="F1684" s="229"/>
      <c r="G1684" s="34"/>
      <c r="M1684" s="33"/>
      <c r="T1684" s="229"/>
      <c r="X1684" s="80"/>
    </row>
    <row r="1685" spans="1:24">
      <c r="A1685" s="35"/>
    </row>
    <row r="1686" spans="1:24">
      <c r="F1686" s="229"/>
      <c r="G1686" s="229"/>
      <c r="M1686" s="229"/>
      <c r="T1686" s="229"/>
      <c r="X1686" s="80"/>
    </row>
    <row r="1687" spans="1:24">
      <c r="F1687" s="229"/>
      <c r="G1687" s="229"/>
      <c r="T1687" s="229"/>
      <c r="X1687" s="80"/>
    </row>
    <row r="1688" spans="1:24">
      <c r="F1688" s="229"/>
      <c r="G1688" s="229"/>
      <c r="T1688" s="229"/>
      <c r="X1688" s="80"/>
    </row>
    <row r="1689" spans="1:24">
      <c r="F1689" s="229"/>
      <c r="G1689" s="229"/>
      <c r="T1689" s="229"/>
      <c r="X1689" s="80"/>
    </row>
    <row r="1690" spans="1:24">
      <c r="F1690" s="229"/>
      <c r="G1690" s="229"/>
      <c r="T1690" s="229"/>
      <c r="X1690" s="80"/>
    </row>
    <row r="1691" spans="1:24">
      <c r="F1691" s="229"/>
      <c r="G1691" s="229"/>
      <c r="T1691" s="229"/>
      <c r="X1691" s="80"/>
    </row>
    <row r="1692" spans="1:24">
      <c r="F1692" s="229"/>
      <c r="G1692" s="229"/>
      <c r="T1692" s="229"/>
      <c r="X1692" s="80"/>
    </row>
    <row r="1693" spans="1:24">
      <c r="F1693" s="229"/>
      <c r="G1693" s="229"/>
      <c r="T1693" s="229"/>
      <c r="X1693" s="80"/>
    </row>
    <row r="1694" spans="1:24">
      <c r="F1694" s="229"/>
      <c r="G1694" s="229"/>
      <c r="T1694" s="229"/>
      <c r="X1694" s="80"/>
    </row>
    <row r="1695" spans="1:24">
      <c r="F1695" s="229"/>
      <c r="G1695" s="229"/>
      <c r="T1695" s="229"/>
      <c r="X1695" s="80"/>
    </row>
    <row r="1696" spans="1:24">
      <c r="F1696" s="229"/>
      <c r="G1696" s="229"/>
      <c r="T1696" s="229"/>
      <c r="X1696" s="80"/>
    </row>
    <row r="1697" spans="6:24">
      <c r="F1697" s="229"/>
      <c r="G1697" s="229"/>
      <c r="T1697" s="229"/>
      <c r="X1697" s="80"/>
    </row>
    <row r="1698" spans="6:24">
      <c r="F1698" s="229"/>
      <c r="G1698" s="229"/>
      <c r="M1698" s="229"/>
      <c r="T1698" s="229"/>
      <c r="X1698" s="80"/>
    </row>
    <row r="1699" spans="6:24">
      <c r="F1699" s="229"/>
      <c r="G1699" s="229"/>
      <c r="M1699" s="229"/>
      <c r="T1699" s="229"/>
      <c r="X1699" s="80"/>
    </row>
    <row r="1700" spans="6:24">
      <c r="F1700" s="229"/>
      <c r="G1700" s="229"/>
      <c r="T1700" s="229"/>
      <c r="X1700" s="80"/>
    </row>
    <row r="1701" spans="6:24">
      <c r="F1701" s="229"/>
      <c r="G1701" s="229"/>
      <c r="T1701" s="229"/>
      <c r="X1701" s="80"/>
    </row>
    <row r="1702" spans="6:24">
      <c r="F1702" s="229"/>
      <c r="G1702" s="229"/>
      <c r="T1702" s="229"/>
      <c r="X1702" s="80"/>
    </row>
    <row r="1703" spans="6:24">
      <c r="F1703" s="229"/>
      <c r="G1703" s="229"/>
      <c r="T1703" s="229"/>
      <c r="X1703" s="80"/>
    </row>
    <row r="1704" spans="6:24">
      <c r="F1704" s="229"/>
      <c r="G1704" s="229"/>
      <c r="T1704" s="229"/>
      <c r="X1704" s="80"/>
    </row>
    <row r="1705" spans="6:24">
      <c r="F1705" s="229"/>
      <c r="G1705" s="229"/>
      <c r="T1705" s="229"/>
      <c r="X1705" s="80"/>
    </row>
    <row r="1706" spans="6:24">
      <c r="F1706" s="229"/>
      <c r="G1706" s="229"/>
      <c r="T1706" s="229"/>
      <c r="X1706" s="80"/>
    </row>
    <row r="1707" spans="6:24">
      <c r="F1707" s="229"/>
      <c r="G1707" s="229"/>
      <c r="T1707" s="229"/>
      <c r="X1707" s="80"/>
    </row>
    <row r="1708" spans="6:24">
      <c r="F1708" s="229"/>
      <c r="G1708" s="229"/>
      <c r="T1708" s="229"/>
      <c r="X1708" s="80"/>
    </row>
    <row r="1709" spans="6:24">
      <c r="F1709" s="229"/>
      <c r="G1709" s="229"/>
      <c r="T1709" s="229"/>
      <c r="X1709" s="80"/>
    </row>
    <row r="1710" spans="6:24">
      <c r="F1710" s="229"/>
      <c r="G1710" s="229"/>
      <c r="T1710" s="229"/>
      <c r="X1710" s="80"/>
    </row>
    <row r="1711" spans="6:24">
      <c r="F1711" s="229"/>
      <c r="G1711" s="229"/>
      <c r="M1711" s="229"/>
      <c r="T1711" s="229"/>
      <c r="X1711" s="80"/>
    </row>
    <row r="1712" spans="6:24">
      <c r="F1712" s="229"/>
      <c r="G1712" s="229"/>
      <c r="M1712" s="229"/>
      <c r="T1712" s="229"/>
      <c r="X1712" s="80"/>
    </row>
    <row r="1713" spans="6:24">
      <c r="F1713" s="229"/>
      <c r="G1713" s="229"/>
      <c r="T1713" s="229"/>
      <c r="X1713" s="80"/>
    </row>
    <row r="1714" spans="6:24">
      <c r="F1714" s="229"/>
      <c r="G1714" s="229"/>
      <c r="T1714" s="229"/>
      <c r="X1714" s="80"/>
    </row>
    <row r="1715" spans="6:24">
      <c r="F1715" s="229"/>
      <c r="G1715" s="229"/>
      <c r="T1715" s="229"/>
      <c r="X1715" s="80"/>
    </row>
    <row r="1716" spans="6:24">
      <c r="F1716" s="229"/>
      <c r="G1716" s="229"/>
      <c r="T1716" s="229"/>
      <c r="X1716" s="80"/>
    </row>
    <row r="1717" spans="6:24">
      <c r="F1717" s="229"/>
      <c r="G1717" s="229"/>
      <c r="T1717" s="229"/>
      <c r="X1717" s="80"/>
    </row>
    <row r="1718" spans="6:24">
      <c r="F1718" s="229"/>
      <c r="G1718" s="229"/>
      <c r="T1718" s="229"/>
      <c r="X1718" s="80"/>
    </row>
    <row r="1719" spans="6:24">
      <c r="F1719" s="229"/>
      <c r="G1719" s="229"/>
      <c r="T1719" s="229"/>
      <c r="X1719" s="80"/>
    </row>
    <row r="1720" spans="6:24">
      <c r="F1720" s="229"/>
      <c r="G1720" s="229"/>
      <c r="T1720" s="229"/>
      <c r="X1720" s="80"/>
    </row>
    <row r="1721" spans="6:24">
      <c r="F1721" s="229"/>
      <c r="G1721" s="229"/>
      <c r="T1721" s="229"/>
      <c r="X1721" s="80"/>
    </row>
    <row r="1722" spans="6:24">
      <c r="F1722" s="229"/>
      <c r="G1722" s="229"/>
      <c r="T1722" s="229"/>
      <c r="X1722" s="80"/>
    </row>
    <row r="1723" spans="6:24">
      <c r="F1723" s="229"/>
      <c r="G1723" s="229"/>
      <c r="T1723" s="229"/>
      <c r="X1723" s="80"/>
    </row>
    <row r="1724" spans="6:24">
      <c r="F1724" s="229"/>
      <c r="G1724" s="229"/>
      <c r="M1724" s="229"/>
      <c r="T1724" s="229"/>
      <c r="X1724" s="80"/>
    </row>
    <row r="1725" spans="6:24">
      <c r="F1725" s="229"/>
      <c r="G1725" s="229"/>
      <c r="M1725" s="229"/>
      <c r="T1725" s="229"/>
      <c r="X1725" s="80"/>
    </row>
    <row r="1726" spans="6:24">
      <c r="F1726" s="229"/>
      <c r="G1726" s="229"/>
      <c r="T1726" s="229"/>
      <c r="X1726" s="80"/>
    </row>
    <row r="1727" spans="6:24">
      <c r="F1727" s="229"/>
      <c r="G1727" s="229"/>
      <c r="T1727" s="229"/>
      <c r="X1727" s="80"/>
    </row>
    <row r="1728" spans="6:24">
      <c r="F1728" s="229"/>
      <c r="G1728" s="229"/>
      <c r="T1728" s="229"/>
      <c r="X1728" s="80"/>
    </row>
    <row r="1729" spans="6:24">
      <c r="F1729" s="229"/>
      <c r="G1729" s="229"/>
      <c r="T1729" s="229"/>
      <c r="X1729" s="80"/>
    </row>
    <row r="1730" spans="6:24">
      <c r="F1730" s="229"/>
      <c r="G1730" s="229"/>
      <c r="T1730" s="229"/>
      <c r="X1730" s="80"/>
    </row>
    <row r="1731" spans="6:24">
      <c r="F1731" s="229"/>
      <c r="G1731" s="229"/>
      <c r="T1731" s="229"/>
      <c r="X1731" s="80"/>
    </row>
    <row r="1732" spans="6:24">
      <c r="F1732" s="229"/>
      <c r="G1732" s="229"/>
      <c r="T1732" s="229"/>
      <c r="X1732" s="80"/>
    </row>
    <row r="1733" spans="6:24">
      <c r="F1733" s="229"/>
      <c r="G1733" s="229"/>
      <c r="T1733" s="229"/>
      <c r="X1733" s="80"/>
    </row>
    <row r="1734" spans="6:24">
      <c r="F1734" s="229"/>
      <c r="G1734" s="229"/>
      <c r="T1734" s="229"/>
      <c r="X1734" s="80"/>
    </row>
    <row r="1735" spans="6:24">
      <c r="F1735" s="229"/>
      <c r="G1735" s="229"/>
      <c r="T1735" s="229"/>
      <c r="X1735" s="80"/>
    </row>
    <row r="1736" spans="6:24">
      <c r="F1736" s="229"/>
      <c r="G1736" s="229"/>
      <c r="T1736" s="229"/>
      <c r="X1736" s="80"/>
    </row>
    <row r="1737" spans="6:24">
      <c r="F1737" s="229"/>
      <c r="G1737" s="229"/>
      <c r="M1737" s="229"/>
      <c r="T1737" s="229"/>
      <c r="X1737" s="80"/>
    </row>
    <row r="1738" spans="6:24">
      <c r="F1738" s="229"/>
      <c r="G1738" s="229"/>
      <c r="M1738" s="229"/>
      <c r="T1738" s="229"/>
      <c r="X1738" s="80"/>
    </row>
    <row r="1739" spans="6:24">
      <c r="F1739" s="229"/>
      <c r="G1739" s="229"/>
      <c r="T1739" s="229"/>
      <c r="X1739" s="80"/>
    </row>
    <row r="1740" spans="6:24">
      <c r="F1740" s="229"/>
      <c r="G1740" s="229"/>
      <c r="T1740" s="229"/>
      <c r="X1740" s="80"/>
    </row>
    <row r="1741" spans="6:24">
      <c r="F1741" s="229"/>
      <c r="G1741" s="229"/>
      <c r="T1741" s="229"/>
      <c r="X1741" s="80"/>
    </row>
    <row r="1742" spans="6:24">
      <c r="F1742" s="229"/>
      <c r="G1742" s="229"/>
      <c r="T1742" s="229"/>
      <c r="X1742" s="80"/>
    </row>
    <row r="1743" spans="6:24">
      <c r="F1743" s="229"/>
      <c r="G1743" s="229"/>
      <c r="T1743" s="229"/>
      <c r="X1743" s="80"/>
    </row>
    <row r="1744" spans="6:24">
      <c r="F1744" s="229"/>
      <c r="G1744" s="229"/>
      <c r="T1744" s="229"/>
      <c r="X1744" s="80"/>
    </row>
    <row r="1745" spans="6:24">
      <c r="F1745" s="229"/>
      <c r="G1745" s="229"/>
      <c r="T1745" s="229"/>
      <c r="X1745" s="80"/>
    </row>
    <row r="1746" spans="6:24">
      <c r="F1746" s="229"/>
      <c r="G1746" s="229"/>
      <c r="T1746" s="229"/>
      <c r="X1746" s="80"/>
    </row>
    <row r="1747" spans="6:24">
      <c r="F1747" s="229"/>
      <c r="G1747" s="229"/>
      <c r="T1747" s="229"/>
      <c r="X1747" s="80"/>
    </row>
    <row r="1748" spans="6:24">
      <c r="F1748" s="229"/>
      <c r="G1748" s="229"/>
      <c r="T1748" s="229"/>
      <c r="X1748" s="80"/>
    </row>
    <row r="1749" spans="6:24">
      <c r="F1749" s="229"/>
      <c r="G1749" s="229"/>
      <c r="T1749" s="229"/>
      <c r="X1749" s="80"/>
    </row>
    <row r="1750" spans="6:24">
      <c r="F1750" s="229"/>
      <c r="G1750" s="229"/>
      <c r="M1750" s="229"/>
      <c r="T1750" s="229"/>
      <c r="X1750" s="80"/>
    </row>
    <row r="1751" spans="6:24">
      <c r="F1751" s="229"/>
      <c r="G1751" s="229"/>
      <c r="M1751" s="229"/>
      <c r="T1751" s="229"/>
      <c r="X1751" s="80"/>
    </row>
    <row r="1752" spans="6:24">
      <c r="F1752" s="229"/>
      <c r="G1752" s="229"/>
      <c r="T1752" s="229"/>
      <c r="X1752" s="80"/>
    </row>
    <row r="1753" spans="6:24">
      <c r="F1753" s="229"/>
      <c r="G1753" s="229"/>
      <c r="T1753" s="229"/>
      <c r="X1753" s="80"/>
    </row>
    <row r="1754" spans="6:24">
      <c r="F1754" s="229"/>
      <c r="G1754" s="229"/>
      <c r="T1754" s="229"/>
      <c r="X1754" s="80"/>
    </row>
    <row r="1755" spans="6:24">
      <c r="F1755" s="229"/>
      <c r="G1755" s="229"/>
      <c r="T1755" s="229"/>
      <c r="X1755" s="80"/>
    </row>
    <row r="1756" spans="6:24">
      <c r="F1756" s="229"/>
      <c r="G1756" s="229"/>
      <c r="T1756" s="229"/>
      <c r="X1756" s="80"/>
    </row>
    <row r="1757" spans="6:24">
      <c r="F1757" s="229"/>
      <c r="G1757" s="229"/>
      <c r="T1757" s="229"/>
      <c r="X1757" s="80"/>
    </row>
    <row r="1758" spans="6:24">
      <c r="F1758" s="229"/>
      <c r="G1758" s="229"/>
      <c r="T1758" s="229"/>
      <c r="X1758" s="80"/>
    </row>
    <row r="1759" spans="6:24">
      <c r="F1759" s="229"/>
      <c r="G1759" s="229"/>
      <c r="T1759" s="229"/>
      <c r="X1759" s="80"/>
    </row>
    <row r="1760" spans="6:24">
      <c r="F1760" s="229"/>
      <c r="G1760" s="229"/>
      <c r="T1760" s="229"/>
      <c r="X1760" s="80"/>
    </row>
    <row r="1761" spans="6:24">
      <c r="F1761" s="229"/>
      <c r="G1761" s="229"/>
      <c r="T1761" s="229"/>
      <c r="X1761" s="80"/>
    </row>
    <row r="1762" spans="6:24">
      <c r="F1762" s="229"/>
      <c r="G1762" s="229"/>
      <c r="T1762" s="229"/>
      <c r="X1762" s="80"/>
    </row>
    <row r="1763" spans="6:24">
      <c r="F1763" s="229"/>
      <c r="G1763" s="229"/>
      <c r="M1763" s="229"/>
      <c r="T1763" s="229"/>
      <c r="X1763" s="80"/>
    </row>
    <row r="1764" spans="6:24">
      <c r="F1764" s="229"/>
      <c r="G1764" s="229"/>
      <c r="M1764" s="229"/>
      <c r="T1764" s="229"/>
      <c r="X1764" s="80"/>
    </row>
    <row r="1765" spans="6:24">
      <c r="F1765" s="229"/>
      <c r="G1765" s="229"/>
      <c r="T1765" s="229"/>
      <c r="X1765" s="80"/>
    </row>
    <row r="1766" spans="6:24">
      <c r="F1766" s="229"/>
      <c r="G1766" s="229"/>
      <c r="T1766" s="229"/>
      <c r="X1766" s="80"/>
    </row>
    <row r="1767" spans="6:24">
      <c r="F1767" s="229"/>
      <c r="G1767" s="229"/>
      <c r="T1767" s="229"/>
      <c r="X1767" s="80"/>
    </row>
    <row r="1768" spans="6:24">
      <c r="F1768" s="229"/>
      <c r="G1768" s="229"/>
      <c r="T1768" s="229"/>
      <c r="X1768" s="80"/>
    </row>
    <row r="1769" spans="6:24">
      <c r="F1769" s="229"/>
      <c r="G1769" s="229"/>
      <c r="T1769" s="229"/>
      <c r="X1769" s="80"/>
    </row>
    <row r="1770" spans="6:24">
      <c r="F1770" s="229"/>
      <c r="G1770" s="229"/>
      <c r="T1770" s="229"/>
      <c r="X1770" s="80"/>
    </row>
    <row r="1771" spans="6:24">
      <c r="F1771" s="229"/>
      <c r="G1771" s="229"/>
      <c r="T1771" s="229"/>
      <c r="X1771" s="80"/>
    </row>
    <row r="1772" spans="6:24">
      <c r="F1772" s="229"/>
      <c r="G1772" s="229"/>
      <c r="T1772" s="229"/>
      <c r="X1772" s="80"/>
    </row>
    <row r="1773" spans="6:24">
      <c r="F1773" s="229"/>
      <c r="G1773" s="229"/>
      <c r="T1773" s="229"/>
      <c r="X1773" s="80"/>
    </row>
    <row r="1774" spans="6:24">
      <c r="F1774" s="229"/>
      <c r="G1774" s="229"/>
      <c r="T1774" s="229"/>
      <c r="X1774" s="80"/>
    </row>
    <row r="1775" spans="6:24">
      <c r="F1775" s="229"/>
      <c r="G1775" s="229"/>
      <c r="T1775" s="229"/>
      <c r="X1775" s="80"/>
    </row>
    <row r="1776" spans="6:24">
      <c r="F1776" s="229"/>
      <c r="G1776" s="229"/>
      <c r="M1776" s="229"/>
      <c r="T1776" s="229"/>
      <c r="X1776" s="80"/>
    </row>
    <row r="1777" spans="6:24">
      <c r="F1777" s="229"/>
      <c r="G1777" s="229"/>
      <c r="M1777" s="229"/>
      <c r="T1777" s="229"/>
      <c r="X1777" s="80"/>
    </row>
    <row r="1778" spans="6:24">
      <c r="F1778" s="229"/>
      <c r="G1778" s="229"/>
      <c r="T1778" s="229"/>
      <c r="X1778" s="80"/>
    </row>
    <row r="1779" spans="6:24">
      <c r="F1779" s="229"/>
      <c r="G1779" s="229"/>
      <c r="T1779" s="229"/>
      <c r="X1779" s="80"/>
    </row>
    <row r="1780" spans="6:24">
      <c r="F1780" s="229"/>
      <c r="G1780" s="229"/>
      <c r="T1780" s="229"/>
      <c r="X1780" s="80"/>
    </row>
    <row r="1781" spans="6:24">
      <c r="F1781" s="229"/>
      <c r="G1781" s="229"/>
      <c r="T1781" s="229"/>
      <c r="X1781" s="80"/>
    </row>
    <row r="1782" spans="6:24">
      <c r="F1782" s="229"/>
      <c r="G1782" s="229"/>
      <c r="T1782" s="229"/>
      <c r="X1782" s="80"/>
    </row>
    <row r="1783" spans="6:24">
      <c r="F1783" s="229"/>
      <c r="G1783" s="229"/>
      <c r="T1783" s="229"/>
      <c r="X1783" s="80"/>
    </row>
    <row r="1784" spans="6:24">
      <c r="F1784" s="229"/>
      <c r="G1784" s="229"/>
      <c r="T1784" s="229"/>
      <c r="X1784" s="80"/>
    </row>
    <row r="1785" spans="6:24">
      <c r="F1785" s="229"/>
      <c r="G1785" s="229"/>
      <c r="T1785" s="229"/>
      <c r="X1785" s="80"/>
    </row>
    <row r="1786" spans="6:24">
      <c r="F1786" s="229"/>
      <c r="G1786" s="229"/>
      <c r="T1786" s="229"/>
      <c r="X1786" s="80"/>
    </row>
    <row r="1787" spans="6:24">
      <c r="F1787" s="229"/>
      <c r="G1787" s="229"/>
      <c r="T1787" s="229"/>
      <c r="X1787" s="80"/>
    </row>
    <row r="1788" spans="6:24">
      <c r="F1788" s="229"/>
      <c r="G1788" s="229"/>
      <c r="T1788" s="229"/>
      <c r="X1788" s="80"/>
    </row>
    <row r="1789" spans="6:24">
      <c r="F1789" s="229"/>
      <c r="G1789" s="229"/>
      <c r="M1789" s="229"/>
      <c r="T1789" s="229"/>
      <c r="X1789" s="80"/>
    </row>
    <row r="1790" spans="6:24">
      <c r="F1790" s="229"/>
      <c r="G1790" s="229"/>
      <c r="M1790" s="229"/>
      <c r="T1790" s="229"/>
      <c r="X1790" s="80"/>
    </row>
    <row r="1791" spans="6:24">
      <c r="F1791" s="229"/>
      <c r="G1791" s="229"/>
      <c r="T1791" s="229"/>
      <c r="X1791" s="80"/>
    </row>
    <row r="1792" spans="6:24">
      <c r="F1792" s="229"/>
      <c r="G1792" s="229"/>
      <c r="T1792" s="229"/>
      <c r="X1792" s="80"/>
    </row>
    <row r="1793" spans="6:24">
      <c r="F1793" s="229"/>
      <c r="G1793" s="229"/>
      <c r="T1793" s="229"/>
      <c r="X1793" s="80"/>
    </row>
    <row r="1794" spans="6:24">
      <c r="F1794" s="229"/>
      <c r="G1794" s="229"/>
      <c r="T1794" s="229"/>
      <c r="X1794" s="80"/>
    </row>
    <row r="1795" spans="6:24">
      <c r="F1795" s="229"/>
      <c r="G1795" s="229"/>
      <c r="T1795" s="229"/>
      <c r="X1795" s="80"/>
    </row>
    <row r="1796" spans="6:24">
      <c r="F1796" s="229"/>
      <c r="G1796" s="229"/>
      <c r="T1796" s="229"/>
      <c r="X1796" s="80"/>
    </row>
    <row r="1797" spans="6:24">
      <c r="F1797" s="229"/>
      <c r="G1797" s="229"/>
      <c r="T1797" s="229"/>
      <c r="X1797" s="80"/>
    </row>
    <row r="1798" spans="6:24">
      <c r="F1798" s="229"/>
      <c r="G1798" s="229"/>
      <c r="T1798" s="229"/>
      <c r="X1798" s="80"/>
    </row>
    <row r="1799" spans="6:24">
      <c r="F1799" s="229"/>
      <c r="G1799" s="229"/>
      <c r="T1799" s="229"/>
      <c r="X1799" s="80"/>
    </row>
    <row r="1800" spans="6:24">
      <c r="F1800" s="229"/>
      <c r="G1800" s="229"/>
      <c r="T1800" s="229"/>
      <c r="X1800" s="80"/>
    </row>
    <row r="1801" spans="6:24">
      <c r="F1801" s="229"/>
      <c r="G1801" s="229"/>
      <c r="T1801" s="229"/>
      <c r="X1801" s="80"/>
    </row>
    <row r="1802" spans="6:24">
      <c r="F1802" s="229"/>
      <c r="G1802" s="229"/>
      <c r="M1802" s="229"/>
      <c r="T1802" s="229"/>
      <c r="X1802" s="80"/>
    </row>
    <row r="1803" spans="6:24">
      <c r="F1803" s="229"/>
      <c r="G1803" s="229"/>
      <c r="M1803" s="229"/>
      <c r="T1803" s="229"/>
      <c r="X1803" s="80"/>
    </row>
    <row r="1804" spans="6:24">
      <c r="F1804" s="229"/>
      <c r="G1804" s="229"/>
      <c r="T1804" s="229"/>
      <c r="X1804" s="80"/>
    </row>
    <row r="1805" spans="6:24">
      <c r="F1805" s="229"/>
      <c r="G1805" s="229"/>
      <c r="T1805" s="229"/>
      <c r="X1805" s="80"/>
    </row>
    <row r="1806" spans="6:24">
      <c r="F1806" s="229"/>
      <c r="G1806" s="229"/>
      <c r="T1806" s="229"/>
      <c r="X1806" s="80"/>
    </row>
    <row r="1807" spans="6:24">
      <c r="F1807" s="229"/>
      <c r="G1807" s="229"/>
      <c r="T1807" s="229"/>
      <c r="X1807" s="80"/>
    </row>
    <row r="1808" spans="6:24">
      <c r="F1808" s="229"/>
      <c r="G1808" s="229"/>
      <c r="T1808" s="229"/>
      <c r="X1808" s="80"/>
    </row>
    <row r="1809" spans="6:24">
      <c r="F1809" s="229"/>
      <c r="G1809" s="229"/>
      <c r="T1809" s="229"/>
      <c r="X1809" s="80"/>
    </row>
    <row r="1810" spans="6:24">
      <c r="F1810" s="229"/>
      <c r="G1810" s="229"/>
      <c r="T1810" s="229"/>
      <c r="X1810" s="80"/>
    </row>
    <row r="1811" spans="6:24">
      <c r="F1811" s="229"/>
      <c r="G1811" s="229"/>
      <c r="T1811" s="229"/>
      <c r="X1811" s="80"/>
    </row>
    <row r="1812" spans="6:24">
      <c r="F1812" s="229"/>
      <c r="G1812" s="229"/>
      <c r="T1812" s="229"/>
      <c r="X1812" s="80"/>
    </row>
    <row r="1813" spans="6:24">
      <c r="F1813" s="229"/>
      <c r="G1813" s="229"/>
      <c r="T1813" s="229"/>
      <c r="X1813" s="80"/>
    </row>
    <row r="1814" spans="6:24">
      <c r="F1814" s="229"/>
      <c r="G1814" s="229"/>
      <c r="T1814" s="229"/>
      <c r="X1814" s="80"/>
    </row>
    <row r="1815" spans="6:24">
      <c r="F1815" s="229"/>
      <c r="G1815" s="229"/>
      <c r="M1815" s="229"/>
      <c r="T1815" s="229"/>
      <c r="X1815" s="80"/>
    </row>
    <row r="1816" spans="6:24">
      <c r="F1816" s="229"/>
      <c r="G1816" s="229"/>
      <c r="M1816" s="229"/>
      <c r="T1816" s="229"/>
      <c r="X1816" s="80"/>
    </row>
    <row r="1817" spans="6:24">
      <c r="F1817" s="229"/>
      <c r="G1817" s="229"/>
      <c r="T1817" s="229"/>
      <c r="X1817" s="80"/>
    </row>
    <row r="1818" spans="6:24">
      <c r="F1818" s="229"/>
      <c r="G1818" s="229"/>
      <c r="T1818" s="229"/>
      <c r="X1818" s="80"/>
    </row>
    <row r="1819" spans="6:24">
      <c r="F1819" s="229"/>
      <c r="G1819" s="229"/>
      <c r="T1819" s="229"/>
      <c r="X1819" s="80"/>
    </row>
    <row r="1820" spans="6:24">
      <c r="F1820" s="229"/>
      <c r="G1820" s="229"/>
      <c r="T1820" s="229"/>
      <c r="X1820" s="80"/>
    </row>
    <row r="1821" spans="6:24">
      <c r="F1821" s="229"/>
      <c r="G1821" s="229"/>
      <c r="T1821" s="229"/>
      <c r="X1821" s="80"/>
    </row>
    <row r="1822" spans="6:24">
      <c r="F1822" s="229"/>
      <c r="G1822" s="229"/>
      <c r="T1822" s="229"/>
      <c r="X1822" s="80"/>
    </row>
    <row r="1823" spans="6:24">
      <c r="F1823" s="229"/>
      <c r="G1823" s="229"/>
      <c r="T1823" s="229"/>
      <c r="X1823" s="80"/>
    </row>
    <row r="1824" spans="6:24">
      <c r="F1824" s="229"/>
      <c r="G1824" s="229"/>
      <c r="T1824" s="229"/>
      <c r="X1824" s="80"/>
    </row>
    <row r="1825" spans="6:24">
      <c r="F1825" s="229"/>
      <c r="G1825" s="229"/>
      <c r="T1825" s="229"/>
      <c r="X1825" s="80"/>
    </row>
    <row r="1826" spans="6:24">
      <c r="F1826" s="229"/>
      <c r="G1826" s="229"/>
      <c r="T1826" s="229"/>
      <c r="X1826" s="80"/>
    </row>
    <row r="1827" spans="6:24">
      <c r="F1827" s="229"/>
      <c r="G1827" s="229"/>
      <c r="T1827" s="229"/>
      <c r="X1827" s="80"/>
    </row>
    <row r="1828" spans="6:24">
      <c r="F1828" s="229"/>
      <c r="G1828" s="229"/>
      <c r="M1828" s="229"/>
      <c r="T1828" s="229"/>
      <c r="X1828" s="80"/>
    </row>
    <row r="1829" spans="6:24">
      <c r="F1829" s="229"/>
      <c r="G1829" s="229"/>
      <c r="M1829" s="229"/>
      <c r="T1829" s="229"/>
      <c r="X1829" s="80"/>
    </row>
    <row r="1830" spans="6:24">
      <c r="F1830" s="229"/>
      <c r="G1830" s="229"/>
      <c r="T1830" s="229"/>
      <c r="X1830" s="80"/>
    </row>
    <row r="1831" spans="6:24">
      <c r="F1831" s="229"/>
      <c r="G1831" s="229"/>
      <c r="T1831" s="229"/>
      <c r="X1831" s="80"/>
    </row>
    <row r="1832" spans="6:24">
      <c r="F1832" s="229"/>
      <c r="G1832" s="229"/>
      <c r="T1832" s="229"/>
      <c r="X1832" s="80"/>
    </row>
    <row r="1833" spans="6:24">
      <c r="F1833" s="229"/>
      <c r="G1833" s="229"/>
      <c r="T1833" s="229"/>
      <c r="X1833" s="80"/>
    </row>
    <row r="1834" spans="6:24">
      <c r="F1834" s="229"/>
      <c r="G1834" s="229"/>
      <c r="T1834" s="229"/>
      <c r="X1834" s="80"/>
    </row>
    <row r="1835" spans="6:24">
      <c r="F1835" s="229"/>
      <c r="G1835" s="229"/>
      <c r="T1835" s="229"/>
      <c r="X1835" s="80"/>
    </row>
    <row r="1836" spans="6:24">
      <c r="F1836" s="229"/>
      <c r="G1836" s="229"/>
      <c r="T1836" s="229"/>
      <c r="X1836" s="80"/>
    </row>
    <row r="1837" spans="6:24">
      <c r="F1837" s="229"/>
      <c r="G1837" s="229"/>
      <c r="T1837" s="229"/>
      <c r="X1837" s="80"/>
    </row>
    <row r="1838" spans="6:24">
      <c r="F1838" s="229"/>
      <c r="G1838" s="229"/>
      <c r="T1838" s="229"/>
      <c r="X1838" s="80"/>
    </row>
    <row r="1839" spans="6:24">
      <c r="F1839" s="229"/>
      <c r="G1839" s="229"/>
      <c r="T1839" s="229"/>
      <c r="X1839" s="80"/>
    </row>
    <row r="1840" spans="6:24">
      <c r="F1840" s="229"/>
      <c r="G1840" s="229"/>
      <c r="T1840" s="229"/>
      <c r="X1840" s="80"/>
    </row>
    <row r="1841" spans="6:24">
      <c r="F1841" s="229"/>
      <c r="G1841" s="229"/>
      <c r="M1841" s="229"/>
      <c r="T1841" s="229"/>
      <c r="X1841" s="80"/>
    </row>
    <row r="1842" spans="6:24">
      <c r="F1842" s="229"/>
      <c r="G1842" s="229"/>
      <c r="M1842" s="229"/>
      <c r="T1842" s="229"/>
      <c r="X1842" s="80"/>
    </row>
    <row r="1843" spans="6:24">
      <c r="F1843" s="229"/>
      <c r="G1843" s="229"/>
      <c r="T1843" s="229"/>
      <c r="X1843" s="80"/>
    </row>
    <row r="1844" spans="6:24">
      <c r="F1844" s="229"/>
      <c r="G1844" s="229"/>
      <c r="T1844" s="229"/>
      <c r="X1844" s="80"/>
    </row>
    <row r="1845" spans="6:24">
      <c r="F1845" s="229"/>
      <c r="G1845" s="229"/>
      <c r="T1845" s="229"/>
      <c r="X1845" s="80"/>
    </row>
    <row r="1846" spans="6:24">
      <c r="F1846" s="229"/>
      <c r="G1846" s="229"/>
      <c r="T1846" s="229"/>
      <c r="X1846" s="80"/>
    </row>
    <row r="1847" spans="6:24">
      <c r="F1847" s="229"/>
      <c r="G1847" s="229"/>
      <c r="T1847" s="229"/>
      <c r="X1847" s="80"/>
    </row>
    <row r="1848" spans="6:24">
      <c r="F1848" s="229"/>
      <c r="G1848" s="229"/>
      <c r="T1848" s="229"/>
      <c r="X1848" s="80"/>
    </row>
    <row r="1849" spans="6:24">
      <c r="F1849" s="229"/>
      <c r="G1849" s="229"/>
      <c r="T1849" s="229"/>
      <c r="X1849" s="80"/>
    </row>
    <row r="1850" spans="6:24">
      <c r="F1850" s="229"/>
      <c r="G1850" s="229"/>
      <c r="T1850" s="229"/>
      <c r="X1850" s="80"/>
    </row>
    <row r="1851" spans="6:24">
      <c r="F1851" s="229"/>
      <c r="G1851" s="229"/>
      <c r="T1851" s="229"/>
      <c r="X1851" s="80"/>
    </row>
    <row r="1852" spans="6:24">
      <c r="F1852" s="229"/>
      <c r="G1852" s="229"/>
      <c r="T1852" s="229"/>
      <c r="X1852" s="80"/>
    </row>
    <row r="1853" spans="6:24">
      <c r="F1853" s="229"/>
      <c r="G1853" s="229"/>
      <c r="T1853" s="229"/>
      <c r="X1853" s="80"/>
    </row>
    <row r="1854" spans="6:24">
      <c r="F1854" s="229"/>
      <c r="G1854" s="229"/>
      <c r="M1854" s="229"/>
      <c r="T1854" s="229"/>
      <c r="X1854" s="80"/>
    </row>
    <row r="1855" spans="6:24">
      <c r="F1855" s="229"/>
      <c r="G1855" s="229"/>
      <c r="M1855" s="229"/>
      <c r="T1855" s="229"/>
      <c r="X1855" s="80"/>
    </row>
    <row r="1856" spans="6:24">
      <c r="F1856" s="229"/>
      <c r="G1856" s="229"/>
      <c r="T1856" s="229"/>
      <c r="X1856" s="80"/>
    </row>
    <row r="1857" spans="6:24">
      <c r="F1857" s="229"/>
      <c r="G1857" s="229"/>
      <c r="T1857" s="229"/>
      <c r="X1857" s="80"/>
    </row>
    <row r="1858" spans="6:24">
      <c r="F1858" s="229"/>
      <c r="G1858" s="229"/>
      <c r="T1858" s="229"/>
      <c r="X1858" s="80"/>
    </row>
    <row r="1859" spans="6:24">
      <c r="F1859" s="229"/>
      <c r="G1859" s="229"/>
      <c r="T1859" s="229"/>
      <c r="X1859" s="80"/>
    </row>
    <row r="1860" spans="6:24">
      <c r="F1860" s="229"/>
      <c r="G1860" s="229"/>
      <c r="T1860" s="229"/>
      <c r="X1860" s="80"/>
    </row>
    <row r="1861" spans="6:24">
      <c r="F1861" s="229"/>
      <c r="G1861" s="229"/>
      <c r="T1861" s="229"/>
      <c r="X1861" s="80"/>
    </row>
    <row r="1862" spans="6:24">
      <c r="F1862" s="229"/>
      <c r="G1862" s="229"/>
      <c r="T1862" s="229"/>
      <c r="X1862" s="80"/>
    </row>
    <row r="1863" spans="6:24">
      <c r="F1863" s="229"/>
      <c r="G1863" s="229"/>
      <c r="T1863" s="229"/>
      <c r="X1863" s="80"/>
    </row>
    <row r="1864" spans="6:24">
      <c r="F1864" s="229"/>
      <c r="G1864" s="229"/>
      <c r="T1864" s="229"/>
      <c r="X1864" s="80"/>
    </row>
    <row r="1865" spans="6:24">
      <c r="F1865" s="229"/>
      <c r="G1865" s="229"/>
      <c r="T1865" s="229"/>
      <c r="X1865" s="80"/>
    </row>
    <row r="1866" spans="6:24">
      <c r="F1866" s="229"/>
      <c r="G1866" s="229"/>
      <c r="T1866" s="229"/>
      <c r="X1866" s="80"/>
    </row>
    <row r="1867" spans="6:24">
      <c r="F1867" s="229"/>
      <c r="G1867" s="229"/>
      <c r="M1867" s="229"/>
      <c r="T1867" s="229"/>
      <c r="X1867" s="80"/>
    </row>
    <row r="1868" spans="6:24">
      <c r="F1868" s="229"/>
      <c r="G1868" s="229"/>
      <c r="M1868" s="229"/>
      <c r="T1868" s="229"/>
      <c r="X1868" s="80"/>
    </row>
    <row r="1869" spans="6:24">
      <c r="F1869" s="229"/>
      <c r="G1869" s="229"/>
      <c r="T1869" s="229"/>
      <c r="X1869" s="80"/>
    </row>
    <row r="1870" spans="6:24">
      <c r="F1870" s="229"/>
      <c r="G1870" s="229"/>
      <c r="T1870" s="229"/>
      <c r="X1870" s="80"/>
    </row>
    <row r="1871" spans="6:24">
      <c r="F1871" s="229"/>
      <c r="G1871" s="229"/>
      <c r="T1871" s="229"/>
      <c r="X1871" s="80"/>
    </row>
    <row r="1872" spans="6:24">
      <c r="F1872" s="229"/>
      <c r="G1872" s="229"/>
      <c r="T1872" s="229"/>
      <c r="X1872" s="80"/>
    </row>
    <row r="1873" spans="6:24">
      <c r="F1873" s="229"/>
      <c r="G1873" s="229"/>
      <c r="T1873" s="229"/>
      <c r="X1873" s="80"/>
    </row>
    <row r="1874" spans="6:24">
      <c r="F1874" s="229"/>
      <c r="G1874" s="229"/>
      <c r="T1874" s="229"/>
      <c r="X1874" s="80"/>
    </row>
    <row r="1875" spans="6:24">
      <c r="F1875" s="229"/>
      <c r="G1875" s="229"/>
      <c r="T1875" s="229"/>
      <c r="X1875" s="80"/>
    </row>
    <row r="1876" spans="6:24">
      <c r="F1876" s="229"/>
      <c r="G1876" s="229"/>
      <c r="T1876" s="229"/>
      <c r="X1876" s="80"/>
    </row>
    <row r="1877" spans="6:24">
      <c r="F1877" s="229"/>
      <c r="G1877" s="229"/>
      <c r="T1877" s="229"/>
      <c r="X1877" s="80"/>
    </row>
    <row r="1878" spans="6:24">
      <c r="F1878" s="229"/>
      <c r="G1878" s="229"/>
      <c r="T1878" s="229"/>
      <c r="X1878" s="80"/>
    </row>
    <row r="1879" spans="6:24">
      <c r="F1879" s="229"/>
      <c r="G1879" s="229"/>
      <c r="T1879" s="229"/>
      <c r="X1879" s="80"/>
    </row>
    <row r="1880" spans="6:24">
      <c r="F1880" s="229"/>
      <c r="G1880" s="229"/>
      <c r="M1880" s="229"/>
      <c r="T1880" s="229"/>
      <c r="X1880" s="80"/>
    </row>
    <row r="1881" spans="6:24">
      <c r="F1881" s="229"/>
      <c r="G1881" s="229"/>
      <c r="M1881" s="229"/>
      <c r="T1881" s="229"/>
      <c r="X1881" s="80"/>
    </row>
    <row r="1882" spans="6:24">
      <c r="F1882" s="229"/>
      <c r="G1882" s="229"/>
      <c r="T1882" s="229"/>
      <c r="X1882" s="80"/>
    </row>
    <row r="1883" spans="6:24">
      <c r="F1883" s="229"/>
      <c r="G1883" s="229"/>
      <c r="T1883" s="229"/>
      <c r="X1883" s="80"/>
    </row>
    <row r="1884" spans="6:24">
      <c r="F1884" s="229"/>
      <c r="G1884" s="229"/>
      <c r="T1884" s="229"/>
      <c r="X1884" s="80"/>
    </row>
    <row r="1885" spans="6:24">
      <c r="F1885" s="229"/>
      <c r="G1885" s="229"/>
      <c r="T1885" s="229"/>
      <c r="X1885" s="80"/>
    </row>
    <row r="1886" spans="6:24">
      <c r="F1886" s="229"/>
      <c r="G1886" s="229"/>
      <c r="T1886" s="229"/>
      <c r="X1886" s="80"/>
    </row>
    <row r="1887" spans="6:24">
      <c r="F1887" s="229"/>
      <c r="G1887" s="229"/>
      <c r="T1887" s="229"/>
      <c r="X1887" s="80"/>
    </row>
    <row r="1888" spans="6:24">
      <c r="F1888" s="229"/>
      <c r="G1888" s="229"/>
      <c r="T1888" s="229"/>
      <c r="X1888" s="80"/>
    </row>
    <row r="1889" spans="6:24">
      <c r="F1889" s="229"/>
      <c r="G1889" s="229"/>
      <c r="T1889" s="229"/>
      <c r="X1889" s="80"/>
    </row>
    <row r="1890" spans="6:24">
      <c r="F1890" s="229"/>
      <c r="G1890" s="229"/>
      <c r="T1890" s="229"/>
      <c r="X1890" s="80"/>
    </row>
    <row r="1891" spans="6:24">
      <c r="F1891" s="229"/>
      <c r="G1891" s="229"/>
      <c r="T1891" s="229"/>
      <c r="X1891" s="80"/>
    </row>
    <row r="1892" spans="6:24">
      <c r="F1892" s="229"/>
      <c r="G1892" s="229"/>
      <c r="T1892" s="229"/>
      <c r="X1892" s="80"/>
    </row>
    <row r="1893" spans="6:24">
      <c r="F1893" s="229"/>
      <c r="G1893" s="229"/>
      <c r="M1893" s="229"/>
      <c r="T1893" s="229"/>
      <c r="X1893" s="80"/>
    </row>
    <row r="1894" spans="6:24">
      <c r="F1894" s="229"/>
      <c r="G1894" s="229"/>
      <c r="M1894" s="229"/>
      <c r="T1894" s="229"/>
      <c r="X1894" s="80"/>
    </row>
    <row r="1895" spans="6:24">
      <c r="F1895" s="229"/>
      <c r="G1895" s="229"/>
      <c r="T1895" s="229"/>
      <c r="X1895" s="80"/>
    </row>
    <row r="1896" spans="6:24">
      <c r="F1896" s="229"/>
      <c r="G1896" s="229"/>
      <c r="T1896" s="229"/>
      <c r="X1896" s="80"/>
    </row>
    <row r="1897" spans="6:24">
      <c r="F1897" s="229"/>
      <c r="G1897" s="229"/>
      <c r="T1897" s="229"/>
      <c r="X1897" s="80"/>
    </row>
    <row r="1898" spans="6:24">
      <c r="F1898" s="229"/>
      <c r="G1898" s="229"/>
      <c r="T1898" s="229"/>
      <c r="X1898" s="80"/>
    </row>
    <row r="1899" spans="6:24">
      <c r="F1899" s="229"/>
      <c r="G1899" s="229"/>
      <c r="T1899" s="229"/>
      <c r="X1899" s="80"/>
    </row>
    <row r="1900" spans="6:24">
      <c r="F1900" s="229"/>
      <c r="G1900" s="229"/>
      <c r="T1900" s="229"/>
      <c r="X1900" s="80"/>
    </row>
    <row r="1901" spans="6:24">
      <c r="F1901" s="229"/>
      <c r="G1901" s="229"/>
      <c r="T1901" s="229"/>
      <c r="X1901" s="80"/>
    </row>
    <row r="1902" spans="6:24">
      <c r="F1902" s="229"/>
      <c r="G1902" s="229"/>
      <c r="T1902" s="229"/>
      <c r="X1902" s="80"/>
    </row>
    <row r="1903" spans="6:24">
      <c r="F1903" s="229"/>
      <c r="G1903" s="229"/>
      <c r="T1903" s="229"/>
      <c r="X1903" s="80"/>
    </row>
    <row r="1904" spans="6:24">
      <c r="F1904" s="229"/>
      <c r="G1904" s="229"/>
      <c r="T1904" s="229"/>
      <c r="X1904" s="80"/>
    </row>
    <row r="1905" spans="6:24">
      <c r="F1905" s="229"/>
      <c r="G1905" s="229"/>
      <c r="T1905" s="229"/>
      <c r="X1905" s="80"/>
    </row>
    <row r="1906" spans="6:24">
      <c r="F1906" s="229"/>
      <c r="G1906" s="229"/>
      <c r="M1906" s="229"/>
      <c r="T1906" s="229"/>
      <c r="X1906" s="80"/>
    </row>
    <row r="1907" spans="6:24">
      <c r="F1907" s="229"/>
      <c r="G1907" s="229"/>
      <c r="M1907" s="229"/>
      <c r="T1907" s="229"/>
      <c r="X1907" s="80"/>
    </row>
    <row r="1908" spans="6:24">
      <c r="F1908" s="229"/>
      <c r="G1908" s="229"/>
      <c r="T1908" s="229"/>
      <c r="X1908" s="80"/>
    </row>
    <row r="1909" spans="6:24">
      <c r="F1909" s="229"/>
      <c r="G1909" s="229"/>
      <c r="T1909" s="229"/>
      <c r="X1909" s="80"/>
    </row>
    <row r="1910" spans="6:24">
      <c r="F1910" s="229"/>
      <c r="G1910" s="229"/>
      <c r="T1910" s="229"/>
      <c r="X1910" s="80"/>
    </row>
    <row r="1911" spans="6:24">
      <c r="F1911" s="229"/>
      <c r="G1911" s="229"/>
      <c r="T1911" s="229"/>
      <c r="X1911" s="80"/>
    </row>
    <row r="1912" spans="6:24">
      <c r="F1912" s="229"/>
      <c r="G1912" s="229"/>
      <c r="T1912" s="229"/>
      <c r="X1912" s="80"/>
    </row>
    <row r="1913" spans="6:24">
      <c r="F1913" s="229"/>
      <c r="G1913" s="229"/>
      <c r="T1913" s="229"/>
      <c r="X1913" s="80"/>
    </row>
    <row r="1914" spans="6:24">
      <c r="F1914" s="229"/>
      <c r="G1914" s="229"/>
      <c r="T1914" s="229"/>
      <c r="X1914" s="80"/>
    </row>
    <row r="1915" spans="6:24">
      <c r="F1915" s="229"/>
      <c r="G1915" s="229"/>
      <c r="T1915" s="229"/>
      <c r="X1915" s="80"/>
    </row>
    <row r="1916" spans="6:24">
      <c r="F1916" s="229"/>
      <c r="G1916" s="229"/>
      <c r="T1916" s="229"/>
      <c r="X1916" s="80"/>
    </row>
    <row r="1917" spans="6:24">
      <c r="F1917" s="229"/>
      <c r="G1917" s="229"/>
      <c r="T1917" s="229"/>
      <c r="X1917" s="80"/>
    </row>
    <row r="1918" spans="6:24">
      <c r="F1918" s="229"/>
      <c r="G1918" s="229"/>
      <c r="T1918" s="229"/>
      <c r="X1918" s="80"/>
    </row>
    <row r="1919" spans="6:24">
      <c r="F1919" s="229"/>
      <c r="G1919" s="229"/>
      <c r="M1919" s="229"/>
      <c r="T1919" s="229"/>
      <c r="X1919" s="80"/>
    </row>
    <row r="1920" spans="6:24">
      <c r="F1920" s="229"/>
      <c r="G1920" s="229"/>
      <c r="M1920" s="229"/>
      <c r="T1920" s="229"/>
      <c r="X1920" s="80"/>
    </row>
    <row r="1921" spans="6:24">
      <c r="F1921" s="229"/>
      <c r="G1921" s="229"/>
      <c r="T1921" s="229"/>
      <c r="X1921" s="80"/>
    </row>
    <row r="1922" spans="6:24">
      <c r="F1922" s="229"/>
      <c r="G1922" s="229"/>
      <c r="T1922" s="229"/>
      <c r="X1922" s="80"/>
    </row>
    <row r="1923" spans="6:24">
      <c r="F1923" s="229"/>
      <c r="G1923" s="229"/>
      <c r="T1923" s="229"/>
      <c r="X1923" s="80"/>
    </row>
    <row r="1924" spans="6:24">
      <c r="F1924" s="229"/>
      <c r="G1924" s="229"/>
      <c r="T1924" s="229"/>
      <c r="X1924" s="80"/>
    </row>
    <row r="1925" spans="6:24">
      <c r="F1925" s="229"/>
      <c r="G1925" s="229"/>
      <c r="T1925" s="229"/>
      <c r="X1925" s="80"/>
    </row>
    <row r="1926" spans="6:24">
      <c r="F1926" s="229"/>
      <c r="G1926" s="229"/>
      <c r="T1926" s="229"/>
      <c r="X1926" s="80"/>
    </row>
    <row r="1927" spans="6:24">
      <c r="F1927" s="229"/>
      <c r="G1927" s="229"/>
      <c r="T1927" s="229"/>
      <c r="X1927" s="80"/>
    </row>
    <row r="1928" spans="6:24">
      <c r="F1928" s="229"/>
      <c r="G1928" s="229"/>
      <c r="T1928" s="229"/>
      <c r="X1928" s="80"/>
    </row>
    <row r="1929" spans="6:24">
      <c r="F1929" s="229"/>
      <c r="G1929" s="229"/>
      <c r="T1929" s="229"/>
      <c r="X1929" s="80"/>
    </row>
    <row r="1930" spans="6:24">
      <c r="F1930" s="229"/>
      <c r="G1930" s="229"/>
      <c r="T1930" s="229"/>
      <c r="X1930" s="80"/>
    </row>
    <row r="1931" spans="6:24">
      <c r="F1931" s="229"/>
      <c r="G1931" s="229"/>
      <c r="T1931" s="229"/>
      <c r="X1931" s="80"/>
    </row>
    <row r="1932" spans="6:24">
      <c r="F1932" s="229"/>
      <c r="G1932" s="229"/>
      <c r="M1932" s="229"/>
      <c r="T1932" s="229"/>
      <c r="X1932" s="80"/>
    </row>
    <row r="1933" spans="6:24">
      <c r="F1933" s="229"/>
      <c r="G1933" s="229"/>
      <c r="M1933" s="229"/>
      <c r="T1933" s="229"/>
      <c r="X1933" s="80"/>
    </row>
    <row r="1934" spans="6:24">
      <c r="F1934" s="229"/>
      <c r="G1934" s="229"/>
      <c r="T1934" s="229"/>
      <c r="X1934" s="80"/>
    </row>
    <row r="1935" spans="6:24">
      <c r="F1935" s="229"/>
      <c r="G1935" s="229"/>
      <c r="T1935" s="229"/>
      <c r="X1935" s="80"/>
    </row>
    <row r="1936" spans="6:24">
      <c r="F1936" s="229"/>
      <c r="G1936" s="229"/>
      <c r="T1936" s="229"/>
      <c r="X1936" s="80"/>
    </row>
    <row r="1937" spans="6:24">
      <c r="F1937" s="229"/>
      <c r="G1937" s="229"/>
      <c r="T1937" s="229"/>
      <c r="X1937" s="80"/>
    </row>
    <row r="1938" spans="6:24">
      <c r="F1938" s="229"/>
      <c r="G1938" s="229"/>
      <c r="T1938" s="229"/>
      <c r="X1938" s="80"/>
    </row>
    <row r="1939" spans="6:24">
      <c r="F1939" s="229"/>
      <c r="G1939" s="229"/>
      <c r="T1939" s="229"/>
      <c r="X1939" s="80"/>
    </row>
    <row r="1940" spans="6:24">
      <c r="F1940" s="229"/>
      <c r="G1940" s="229"/>
      <c r="T1940" s="229"/>
      <c r="X1940" s="80"/>
    </row>
    <row r="1941" spans="6:24">
      <c r="F1941" s="229"/>
      <c r="G1941" s="229"/>
      <c r="T1941" s="229"/>
      <c r="X1941" s="80"/>
    </row>
    <row r="1942" spans="6:24">
      <c r="F1942" s="229"/>
      <c r="G1942" s="229"/>
      <c r="T1942" s="229"/>
      <c r="X1942" s="80"/>
    </row>
    <row r="1943" spans="6:24">
      <c r="F1943" s="229"/>
      <c r="G1943" s="229"/>
      <c r="T1943" s="229"/>
      <c r="X1943" s="80"/>
    </row>
    <row r="1944" spans="6:24">
      <c r="F1944" s="229"/>
      <c r="G1944" s="229"/>
      <c r="T1944" s="229"/>
      <c r="X1944" s="80"/>
    </row>
    <row r="1945" spans="6:24">
      <c r="F1945" s="229"/>
      <c r="G1945" s="229"/>
      <c r="M1945" s="229"/>
      <c r="T1945" s="229"/>
      <c r="X1945" s="80"/>
    </row>
    <row r="1947" spans="6:24">
      <c r="F1947" s="229"/>
      <c r="G1947" s="229"/>
      <c r="M1947" s="229"/>
      <c r="T1947" s="229"/>
      <c r="X1947" s="80"/>
    </row>
    <row r="1948" spans="6:24">
      <c r="F1948" s="229"/>
      <c r="G1948" s="229"/>
      <c r="T1948" s="229"/>
      <c r="X1948" s="80"/>
    </row>
    <row r="1949" spans="6:24">
      <c r="F1949" s="229"/>
      <c r="G1949" s="229"/>
      <c r="T1949" s="229"/>
      <c r="X1949" s="80"/>
    </row>
    <row r="1950" spans="6:24">
      <c r="F1950" s="229"/>
      <c r="G1950" s="229"/>
      <c r="T1950" s="229"/>
      <c r="X1950" s="80"/>
    </row>
    <row r="1951" spans="6:24">
      <c r="F1951" s="229"/>
      <c r="G1951" s="229"/>
      <c r="T1951" s="229"/>
      <c r="X1951" s="80"/>
    </row>
    <row r="1952" spans="6:24">
      <c r="F1952" s="229"/>
      <c r="G1952" s="229"/>
      <c r="T1952" s="229"/>
      <c r="X1952" s="80"/>
    </row>
    <row r="1953" spans="6:24">
      <c r="F1953" s="229"/>
      <c r="G1953" s="229"/>
      <c r="T1953" s="229"/>
      <c r="X1953" s="80"/>
    </row>
    <row r="1954" spans="6:24">
      <c r="F1954" s="229"/>
      <c r="G1954" s="229"/>
      <c r="T1954" s="229"/>
      <c r="X1954" s="80"/>
    </row>
    <row r="1955" spans="6:24">
      <c r="F1955" s="229"/>
      <c r="G1955" s="229"/>
      <c r="T1955" s="229"/>
      <c r="X1955" s="80"/>
    </row>
    <row r="1956" spans="6:24">
      <c r="F1956" s="229"/>
      <c r="G1956" s="229"/>
      <c r="T1956" s="229"/>
      <c r="X1956" s="80"/>
    </row>
    <row r="1957" spans="6:24">
      <c r="F1957" s="229"/>
      <c r="G1957" s="229"/>
      <c r="T1957" s="229"/>
      <c r="X1957" s="80"/>
    </row>
    <row r="1958" spans="6:24">
      <c r="F1958" s="229"/>
      <c r="G1958" s="229"/>
      <c r="T1958" s="229"/>
      <c r="X1958" s="80"/>
    </row>
    <row r="1959" spans="6:24">
      <c r="F1959" s="229"/>
      <c r="G1959" s="229"/>
      <c r="M1959" s="229"/>
      <c r="T1959" s="229"/>
      <c r="X1959" s="80"/>
    </row>
    <row r="1960" spans="6:24">
      <c r="F1960" s="229"/>
      <c r="G1960" s="229"/>
      <c r="M1960" s="229"/>
      <c r="T1960" s="229"/>
      <c r="X1960" s="80"/>
    </row>
    <row r="1961" spans="6:24">
      <c r="F1961" s="229"/>
      <c r="G1961" s="229"/>
      <c r="T1961" s="229"/>
      <c r="X1961" s="80"/>
    </row>
    <row r="1962" spans="6:24">
      <c r="F1962" s="229"/>
      <c r="G1962" s="229"/>
      <c r="T1962" s="229"/>
      <c r="X1962" s="80"/>
    </row>
    <row r="1963" spans="6:24">
      <c r="F1963" s="229"/>
      <c r="G1963" s="229"/>
      <c r="T1963" s="229"/>
      <c r="X1963" s="80"/>
    </row>
    <row r="1964" spans="6:24">
      <c r="F1964" s="229"/>
      <c r="G1964" s="229"/>
      <c r="T1964" s="229"/>
      <c r="X1964" s="80"/>
    </row>
    <row r="1965" spans="6:24">
      <c r="F1965" s="229"/>
      <c r="G1965" s="229"/>
      <c r="T1965" s="229"/>
      <c r="X1965" s="80"/>
    </row>
    <row r="1966" spans="6:24">
      <c r="F1966" s="229"/>
      <c r="G1966" s="229"/>
      <c r="T1966" s="229"/>
      <c r="X1966" s="80"/>
    </row>
    <row r="1967" spans="6:24">
      <c r="F1967" s="229"/>
      <c r="G1967" s="229"/>
      <c r="T1967" s="229"/>
      <c r="X1967" s="80"/>
    </row>
    <row r="1968" spans="6:24">
      <c r="F1968" s="229"/>
      <c r="G1968" s="229"/>
      <c r="T1968" s="229"/>
      <c r="X1968" s="80"/>
    </row>
    <row r="1969" spans="6:24">
      <c r="F1969" s="229"/>
      <c r="G1969" s="229"/>
      <c r="T1969" s="229"/>
      <c r="X1969" s="80"/>
    </row>
    <row r="1970" spans="6:24">
      <c r="F1970" s="229"/>
      <c r="G1970" s="229"/>
      <c r="T1970" s="229"/>
      <c r="X1970" s="80"/>
    </row>
    <row r="1971" spans="6:24">
      <c r="F1971" s="229"/>
      <c r="G1971" s="229"/>
      <c r="T1971" s="229"/>
      <c r="X1971" s="80"/>
    </row>
    <row r="1972" spans="6:24">
      <c r="F1972" s="229"/>
      <c r="G1972" s="229"/>
      <c r="M1972" s="229"/>
      <c r="T1972" s="229"/>
      <c r="X1972" s="80"/>
    </row>
    <row r="1973" spans="6:24">
      <c r="F1973" s="229"/>
      <c r="G1973" s="229"/>
      <c r="M1973" s="229"/>
      <c r="T1973" s="229"/>
      <c r="X1973" s="80"/>
    </row>
    <row r="1974" spans="6:24">
      <c r="F1974" s="229"/>
      <c r="G1974" s="229"/>
      <c r="T1974" s="229"/>
      <c r="X1974" s="80"/>
    </row>
    <row r="1975" spans="6:24">
      <c r="F1975" s="229"/>
      <c r="G1975" s="229"/>
      <c r="T1975" s="229"/>
      <c r="X1975" s="80"/>
    </row>
    <row r="1976" spans="6:24">
      <c r="F1976" s="229"/>
      <c r="G1976" s="229"/>
      <c r="T1976" s="229"/>
      <c r="X1976" s="80"/>
    </row>
    <row r="1977" spans="6:24">
      <c r="F1977" s="229"/>
      <c r="G1977" s="229"/>
      <c r="T1977" s="229"/>
      <c r="X1977" s="80"/>
    </row>
    <row r="1978" spans="6:24">
      <c r="F1978" s="229"/>
      <c r="G1978" s="229"/>
      <c r="T1978" s="229"/>
      <c r="X1978" s="80"/>
    </row>
    <row r="1979" spans="6:24">
      <c r="F1979" s="229"/>
      <c r="G1979" s="229"/>
      <c r="T1979" s="229"/>
      <c r="X1979" s="80"/>
    </row>
    <row r="1980" spans="6:24">
      <c r="F1980" s="229"/>
      <c r="G1980" s="229"/>
      <c r="T1980" s="229"/>
      <c r="X1980" s="80"/>
    </row>
    <row r="1981" spans="6:24">
      <c r="F1981" s="229"/>
      <c r="G1981" s="229"/>
      <c r="T1981" s="229"/>
      <c r="X1981" s="80"/>
    </row>
    <row r="1982" spans="6:24">
      <c r="F1982" s="229"/>
      <c r="G1982" s="229"/>
      <c r="T1982" s="229"/>
      <c r="X1982" s="80"/>
    </row>
    <row r="1983" spans="6:24">
      <c r="F1983" s="229"/>
      <c r="G1983" s="229"/>
      <c r="T1983" s="229"/>
      <c r="X1983" s="80"/>
    </row>
    <row r="1984" spans="6:24">
      <c r="F1984" s="229"/>
      <c r="G1984" s="229"/>
      <c r="T1984" s="229"/>
      <c r="X1984" s="80"/>
    </row>
    <row r="1985" spans="6:24">
      <c r="F1985" s="229"/>
      <c r="G1985" s="229"/>
      <c r="M1985" s="229"/>
      <c r="T1985" s="229"/>
      <c r="X1985" s="80"/>
    </row>
    <row r="1986" spans="6:24">
      <c r="F1986" s="229"/>
      <c r="G1986" s="229"/>
      <c r="M1986" s="229"/>
      <c r="T1986" s="229"/>
      <c r="X1986" s="80"/>
    </row>
    <row r="1987" spans="6:24">
      <c r="F1987" s="229"/>
      <c r="G1987" s="229"/>
      <c r="T1987" s="229"/>
      <c r="X1987" s="80"/>
    </row>
    <row r="1988" spans="6:24">
      <c r="F1988" s="229"/>
      <c r="G1988" s="229"/>
      <c r="T1988" s="229"/>
      <c r="X1988" s="80"/>
    </row>
    <row r="1989" spans="6:24">
      <c r="F1989" s="229"/>
      <c r="G1989" s="229"/>
      <c r="T1989" s="229"/>
      <c r="X1989" s="80"/>
    </row>
    <row r="1990" spans="6:24">
      <c r="F1990" s="229"/>
      <c r="G1990" s="229"/>
      <c r="T1990" s="229"/>
      <c r="X1990" s="80"/>
    </row>
    <row r="1991" spans="6:24">
      <c r="F1991" s="229"/>
      <c r="G1991" s="229"/>
      <c r="T1991" s="229"/>
      <c r="X1991" s="80"/>
    </row>
    <row r="1992" spans="6:24">
      <c r="F1992" s="229"/>
      <c r="G1992" s="229"/>
      <c r="T1992" s="229"/>
      <c r="X1992" s="80"/>
    </row>
    <row r="1993" spans="6:24">
      <c r="F1993" s="229"/>
      <c r="G1993" s="229"/>
      <c r="T1993" s="229"/>
      <c r="X1993" s="80"/>
    </row>
    <row r="1994" spans="6:24">
      <c r="F1994" s="229"/>
      <c r="G1994" s="229"/>
      <c r="T1994" s="229"/>
      <c r="X1994" s="80"/>
    </row>
    <row r="1995" spans="6:24">
      <c r="F1995" s="229"/>
      <c r="G1995" s="229"/>
      <c r="T1995" s="229"/>
      <c r="X1995" s="80"/>
    </row>
    <row r="1996" spans="6:24">
      <c r="F1996" s="229"/>
      <c r="G1996" s="229"/>
      <c r="T1996" s="229"/>
      <c r="X1996" s="80"/>
    </row>
    <row r="1997" spans="6:24">
      <c r="F1997" s="229"/>
      <c r="G1997" s="229"/>
      <c r="T1997" s="229"/>
      <c r="X1997" s="80"/>
    </row>
    <row r="1998" spans="6:24">
      <c r="F1998" s="229"/>
      <c r="G1998" s="229"/>
      <c r="M1998" s="229"/>
      <c r="T1998" s="229"/>
      <c r="X1998" s="80"/>
    </row>
    <row r="1999" spans="6:24">
      <c r="F1999" s="229"/>
      <c r="G1999" s="229"/>
      <c r="M1999" s="229"/>
      <c r="T1999" s="229"/>
      <c r="X1999" s="80"/>
    </row>
    <row r="2000" spans="6:24">
      <c r="F2000" s="229"/>
      <c r="G2000" s="229"/>
      <c r="T2000" s="229"/>
      <c r="X2000" s="80"/>
    </row>
    <row r="2001" spans="6:24">
      <c r="F2001" s="229"/>
      <c r="G2001" s="229"/>
      <c r="T2001" s="229"/>
      <c r="X2001" s="80"/>
    </row>
    <row r="2002" spans="6:24">
      <c r="F2002" s="229"/>
      <c r="G2002" s="229"/>
      <c r="T2002" s="229"/>
      <c r="X2002" s="80"/>
    </row>
    <row r="2003" spans="6:24">
      <c r="F2003" s="229"/>
      <c r="G2003" s="229"/>
      <c r="T2003" s="229"/>
      <c r="X2003" s="80"/>
    </row>
    <row r="2004" spans="6:24">
      <c r="F2004" s="229"/>
      <c r="G2004" s="229"/>
      <c r="T2004" s="229"/>
      <c r="X2004" s="80"/>
    </row>
    <row r="2005" spans="6:24">
      <c r="F2005" s="229"/>
      <c r="G2005" s="229"/>
      <c r="T2005" s="229"/>
      <c r="X2005" s="80"/>
    </row>
    <row r="2006" spans="6:24">
      <c r="F2006" s="229"/>
      <c r="G2006" s="229"/>
      <c r="T2006" s="229"/>
      <c r="X2006" s="80"/>
    </row>
    <row r="2007" spans="6:24">
      <c r="F2007" s="229"/>
      <c r="G2007" s="229"/>
      <c r="T2007" s="229"/>
      <c r="X2007" s="80"/>
    </row>
    <row r="2008" spans="6:24">
      <c r="F2008" s="229"/>
      <c r="G2008" s="229"/>
      <c r="T2008" s="229"/>
      <c r="X2008" s="80"/>
    </row>
    <row r="2009" spans="6:24">
      <c r="F2009" s="229"/>
      <c r="G2009" s="229"/>
      <c r="T2009" s="229"/>
      <c r="X2009" s="80"/>
    </row>
    <row r="2010" spans="6:24">
      <c r="F2010" s="229"/>
      <c r="G2010" s="229"/>
      <c r="T2010" s="229"/>
      <c r="X2010" s="80"/>
    </row>
    <row r="2011" spans="6:24">
      <c r="F2011" s="229"/>
      <c r="G2011" s="229"/>
      <c r="M2011" s="229"/>
      <c r="T2011" s="229"/>
      <c r="X2011" s="80"/>
    </row>
    <row r="2012" spans="6:24">
      <c r="F2012" s="229"/>
      <c r="G2012" s="229"/>
      <c r="M2012" s="229"/>
      <c r="T2012" s="229"/>
      <c r="X2012" s="80"/>
    </row>
    <row r="2013" spans="6:24">
      <c r="F2013" s="229"/>
      <c r="G2013" s="229"/>
      <c r="T2013" s="229"/>
      <c r="X2013" s="80"/>
    </row>
    <row r="2014" spans="6:24">
      <c r="F2014" s="229"/>
      <c r="G2014" s="229"/>
      <c r="T2014" s="229"/>
      <c r="X2014" s="80"/>
    </row>
    <row r="2015" spans="6:24">
      <c r="F2015" s="229"/>
      <c r="G2015" s="229"/>
      <c r="T2015" s="229"/>
      <c r="X2015" s="80"/>
    </row>
    <row r="2016" spans="6:24">
      <c r="F2016" s="229"/>
      <c r="G2016" s="229"/>
      <c r="T2016" s="229"/>
      <c r="X2016" s="80"/>
    </row>
    <row r="2017" spans="6:24">
      <c r="F2017" s="229"/>
      <c r="G2017" s="229"/>
      <c r="T2017" s="229"/>
      <c r="X2017" s="80"/>
    </row>
    <row r="2018" spans="6:24">
      <c r="F2018" s="229"/>
      <c r="G2018" s="229"/>
      <c r="T2018" s="229"/>
      <c r="X2018" s="80"/>
    </row>
    <row r="2019" spans="6:24">
      <c r="F2019" s="229"/>
      <c r="G2019" s="229"/>
      <c r="T2019" s="229"/>
      <c r="X2019" s="80"/>
    </row>
    <row r="2020" spans="6:24">
      <c r="F2020" s="229"/>
      <c r="G2020" s="229"/>
      <c r="T2020" s="229"/>
      <c r="X2020" s="80"/>
    </row>
    <row r="2021" spans="6:24">
      <c r="F2021" s="229"/>
      <c r="G2021" s="229"/>
      <c r="T2021" s="229"/>
      <c r="X2021" s="80"/>
    </row>
    <row r="2022" spans="6:24">
      <c r="F2022" s="229"/>
      <c r="G2022" s="229"/>
      <c r="T2022" s="229"/>
      <c r="X2022" s="80"/>
    </row>
    <row r="2023" spans="6:24">
      <c r="F2023" s="229"/>
      <c r="G2023" s="229"/>
      <c r="T2023" s="229"/>
      <c r="X2023" s="80"/>
    </row>
    <row r="2024" spans="6:24">
      <c r="F2024" s="229"/>
      <c r="G2024" s="229"/>
      <c r="M2024" s="229"/>
      <c r="T2024" s="229"/>
      <c r="X2024" s="80"/>
    </row>
    <row r="2025" spans="6:24">
      <c r="F2025" s="229"/>
      <c r="G2025" s="229"/>
      <c r="M2025" s="229"/>
      <c r="T2025" s="229"/>
      <c r="X2025" s="80"/>
    </row>
    <row r="2026" spans="6:24">
      <c r="F2026" s="229"/>
      <c r="G2026" s="229"/>
      <c r="T2026" s="229"/>
      <c r="X2026" s="80"/>
    </row>
    <row r="2027" spans="6:24">
      <c r="F2027" s="229"/>
      <c r="G2027" s="229"/>
      <c r="T2027" s="229"/>
      <c r="X2027" s="80"/>
    </row>
    <row r="2028" spans="6:24">
      <c r="F2028" s="229"/>
      <c r="G2028" s="229"/>
      <c r="T2028" s="229"/>
      <c r="X2028" s="80"/>
    </row>
    <row r="2029" spans="6:24">
      <c r="F2029" s="229"/>
      <c r="G2029" s="229"/>
      <c r="T2029" s="229"/>
      <c r="X2029" s="80"/>
    </row>
    <row r="2030" spans="6:24">
      <c r="F2030" s="229"/>
      <c r="G2030" s="229"/>
      <c r="T2030" s="229"/>
      <c r="X2030" s="80"/>
    </row>
    <row r="2031" spans="6:24">
      <c r="F2031" s="229"/>
      <c r="G2031" s="229"/>
      <c r="T2031" s="229"/>
      <c r="X2031" s="80"/>
    </row>
    <row r="2032" spans="6:24">
      <c r="F2032" s="229"/>
      <c r="G2032" s="229"/>
      <c r="T2032" s="229"/>
      <c r="X2032" s="80"/>
    </row>
    <row r="2033" spans="6:24">
      <c r="F2033" s="229"/>
      <c r="G2033" s="229"/>
      <c r="T2033" s="229"/>
      <c r="X2033" s="80"/>
    </row>
    <row r="2034" spans="6:24">
      <c r="F2034" s="229"/>
      <c r="G2034" s="229"/>
      <c r="T2034" s="229"/>
      <c r="X2034" s="80"/>
    </row>
    <row r="2035" spans="6:24">
      <c r="F2035" s="229"/>
      <c r="G2035" s="229"/>
      <c r="T2035" s="229"/>
      <c r="X2035" s="80"/>
    </row>
    <row r="2036" spans="6:24">
      <c r="F2036" s="229"/>
      <c r="G2036" s="229"/>
      <c r="T2036" s="229"/>
      <c r="X2036" s="80"/>
    </row>
    <row r="2037" spans="6:24">
      <c r="F2037" s="229"/>
      <c r="G2037" s="229"/>
      <c r="M2037" s="229"/>
      <c r="T2037" s="229"/>
      <c r="X2037" s="80"/>
    </row>
    <row r="2038" spans="6:24">
      <c r="F2038" s="229"/>
      <c r="G2038" s="229"/>
      <c r="M2038" s="229"/>
      <c r="T2038" s="229"/>
      <c r="X2038" s="80"/>
    </row>
    <row r="2039" spans="6:24">
      <c r="F2039" s="229"/>
      <c r="G2039" s="229"/>
      <c r="T2039" s="229"/>
      <c r="X2039" s="80"/>
    </row>
    <row r="2040" spans="6:24">
      <c r="F2040" s="229"/>
      <c r="G2040" s="229"/>
      <c r="T2040" s="229"/>
      <c r="X2040" s="80"/>
    </row>
    <row r="2041" spans="6:24">
      <c r="F2041" s="229"/>
      <c r="G2041" s="229"/>
      <c r="T2041" s="229"/>
      <c r="X2041" s="80"/>
    </row>
    <row r="2042" spans="6:24">
      <c r="F2042" s="229"/>
      <c r="G2042" s="229"/>
      <c r="T2042" s="229"/>
      <c r="X2042" s="80"/>
    </row>
    <row r="2043" spans="6:24">
      <c r="F2043" s="229"/>
      <c r="G2043" s="229"/>
      <c r="T2043" s="229"/>
      <c r="X2043" s="80"/>
    </row>
    <row r="2044" spans="6:24">
      <c r="F2044" s="229"/>
      <c r="G2044" s="229"/>
      <c r="T2044" s="229"/>
      <c r="X2044" s="80"/>
    </row>
    <row r="2045" spans="6:24">
      <c r="F2045" s="229"/>
      <c r="G2045" s="229"/>
      <c r="T2045" s="229"/>
      <c r="X2045" s="80"/>
    </row>
    <row r="2046" spans="6:24">
      <c r="F2046" s="229"/>
      <c r="G2046" s="229"/>
      <c r="T2046" s="229"/>
      <c r="X2046" s="80"/>
    </row>
    <row r="2047" spans="6:24">
      <c r="F2047" s="229"/>
      <c r="G2047" s="229"/>
      <c r="T2047" s="229"/>
      <c r="X2047" s="80"/>
    </row>
    <row r="2048" spans="6:24">
      <c r="F2048" s="229"/>
      <c r="G2048" s="229"/>
      <c r="T2048" s="229"/>
      <c r="X2048" s="80"/>
    </row>
    <row r="2049" spans="6:24">
      <c r="F2049" s="229"/>
      <c r="G2049" s="229"/>
      <c r="T2049" s="229"/>
      <c r="X2049" s="80"/>
    </row>
    <row r="2050" spans="6:24">
      <c r="F2050" s="229"/>
      <c r="G2050" s="229"/>
      <c r="M2050" s="229"/>
      <c r="T2050" s="229"/>
      <c r="X2050" s="80"/>
    </row>
    <row r="2051" spans="6:24">
      <c r="F2051" s="229"/>
      <c r="G2051" s="229"/>
      <c r="M2051" s="229"/>
      <c r="T2051" s="229"/>
      <c r="X2051" s="80"/>
    </row>
    <row r="2052" spans="6:24">
      <c r="F2052" s="229"/>
      <c r="G2052" s="229"/>
      <c r="T2052" s="229"/>
      <c r="X2052" s="80"/>
    </row>
    <row r="2053" spans="6:24">
      <c r="F2053" s="229"/>
      <c r="G2053" s="229"/>
      <c r="T2053" s="229"/>
      <c r="X2053" s="80"/>
    </row>
    <row r="2054" spans="6:24">
      <c r="F2054" s="229"/>
      <c r="G2054" s="229"/>
      <c r="T2054" s="229"/>
      <c r="X2054" s="80"/>
    </row>
    <row r="2055" spans="6:24">
      <c r="F2055" s="229"/>
      <c r="G2055" s="229"/>
      <c r="T2055" s="229"/>
      <c r="X2055" s="80"/>
    </row>
    <row r="2056" spans="6:24">
      <c r="F2056" s="229"/>
      <c r="G2056" s="229"/>
      <c r="T2056" s="229"/>
      <c r="X2056" s="80"/>
    </row>
    <row r="2057" spans="6:24">
      <c r="F2057" s="229"/>
      <c r="G2057" s="229"/>
      <c r="T2057" s="229"/>
      <c r="X2057" s="80"/>
    </row>
    <row r="2058" spans="6:24">
      <c r="F2058" s="229"/>
      <c r="G2058" s="229"/>
      <c r="T2058" s="229"/>
      <c r="X2058" s="80"/>
    </row>
    <row r="2059" spans="6:24">
      <c r="F2059" s="229"/>
      <c r="G2059" s="229"/>
      <c r="T2059" s="229"/>
      <c r="X2059" s="80"/>
    </row>
    <row r="2060" spans="6:24">
      <c r="F2060" s="229"/>
      <c r="G2060" s="229"/>
      <c r="T2060" s="229"/>
      <c r="X2060" s="80"/>
    </row>
    <row r="2061" spans="6:24">
      <c r="F2061" s="229"/>
      <c r="G2061" s="229"/>
      <c r="T2061" s="229"/>
      <c r="X2061" s="80"/>
    </row>
    <row r="2062" spans="6:24">
      <c r="F2062" s="229"/>
      <c r="G2062" s="229"/>
      <c r="T2062" s="229"/>
      <c r="X2062" s="80"/>
    </row>
    <row r="2063" spans="6:24">
      <c r="F2063" s="229"/>
      <c r="G2063" s="229"/>
      <c r="M2063" s="229"/>
      <c r="T2063" s="229"/>
      <c r="X2063" s="80"/>
    </row>
    <row r="2064" spans="6:24">
      <c r="F2064" s="229"/>
      <c r="G2064" s="229"/>
      <c r="M2064" s="229"/>
      <c r="T2064" s="229"/>
      <c r="X2064" s="80"/>
    </row>
    <row r="2065" spans="6:24">
      <c r="F2065" s="229"/>
      <c r="G2065" s="229"/>
      <c r="T2065" s="229"/>
      <c r="X2065" s="80"/>
    </row>
    <row r="2066" spans="6:24">
      <c r="F2066" s="229"/>
      <c r="G2066" s="229"/>
      <c r="T2066" s="229"/>
      <c r="X2066" s="80"/>
    </row>
    <row r="2067" spans="6:24">
      <c r="F2067" s="229"/>
      <c r="G2067" s="229"/>
      <c r="T2067" s="229"/>
      <c r="X2067" s="80"/>
    </row>
    <row r="2068" spans="6:24">
      <c r="F2068" s="229"/>
      <c r="G2068" s="229"/>
      <c r="T2068" s="229"/>
      <c r="X2068" s="80"/>
    </row>
    <row r="2069" spans="6:24">
      <c r="F2069" s="229"/>
      <c r="G2069" s="229"/>
      <c r="T2069" s="229"/>
      <c r="X2069" s="80"/>
    </row>
    <row r="2070" spans="6:24">
      <c r="F2070" s="229"/>
      <c r="G2070" s="229"/>
      <c r="T2070" s="229"/>
      <c r="X2070" s="80"/>
    </row>
    <row r="2071" spans="6:24">
      <c r="F2071" s="229"/>
      <c r="G2071" s="229"/>
      <c r="T2071" s="229"/>
      <c r="X2071" s="80"/>
    </row>
    <row r="2072" spans="6:24">
      <c r="F2072" s="229"/>
      <c r="G2072" s="229"/>
      <c r="T2072" s="229"/>
      <c r="X2072" s="80"/>
    </row>
    <row r="2073" spans="6:24">
      <c r="F2073" s="229"/>
      <c r="G2073" s="229"/>
      <c r="T2073" s="229"/>
      <c r="X2073" s="80"/>
    </row>
    <row r="2074" spans="6:24">
      <c r="F2074" s="229"/>
      <c r="G2074" s="229"/>
      <c r="T2074" s="229"/>
      <c r="X2074" s="80"/>
    </row>
    <row r="2075" spans="6:24">
      <c r="F2075" s="229"/>
      <c r="G2075" s="229"/>
      <c r="T2075" s="229"/>
      <c r="X2075" s="80"/>
    </row>
    <row r="2076" spans="6:24">
      <c r="F2076" s="229"/>
      <c r="G2076" s="229"/>
      <c r="M2076" s="229"/>
      <c r="T2076" s="229"/>
      <c r="X2076" s="80"/>
    </row>
    <row r="2077" spans="6:24">
      <c r="F2077" s="229"/>
      <c r="G2077" s="229"/>
      <c r="M2077" s="229"/>
      <c r="T2077" s="229"/>
      <c r="X2077" s="80"/>
    </row>
    <row r="2078" spans="6:24">
      <c r="F2078" s="229"/>
      <c r="G2078" s="229"/>
      <c r="T2078" s="229"/>
      <c r="X2078" s="80"/>
    </row>
    <row r="2079" spans="6:24">
      <c r="F2079" s="229"/>
      <c r="G2079" s="229"/>
      <c r="T2079" s="229"/>
      <c r="X2079" s="80"/>
    </row>
    <row r="2080" spans="6:24">
      <c r="F2080" s="229"/>
      <c r="G2080" s="229"/>
      <c r="T2080" s="229"/>
      <c r="X2080" s="80"/>
    </row>
    <row r="2081" spans="6:24">
      <c r="F2081" s="229"/>
      <c r="G2081" s="229"/>
      <c r="T2081" s="229"/>
      <c r="X2081" s="80"/>
    </row>
    <row r="2082" spans="6:24">
      <c r="F2082" s="229"/>
      <c r="G2082" s="229"/>
      <c r="T2082" s="229"/>
      <c r="X2082" s="80"/>
    </row>
    <row r="2083" spans="6:24">
      <c r="F2083" s="229"/>
      <c r="G2083" s="229"/>
      <c r="T2083" s="229"/>
      <c r="X2083" s="80"/>
    </row>
    <row r="2084" spans="6:24">
      <c r="F2084" s="229"/>
      <c r="G2084" s="229"/>
      <c r="T2084" s="229"/>
      <c r="X2084" s="80"/>
    </row>
    <row r="2085" spans="6:24">
      <c r="F2085" s="229"/>
      <c r="G2085" s="229"/>
      <c r="T2085" s="229"/>
      <c r="X2085" s="80"/>
    </row>
    <row r="2086" spans="6:24">
      <c r="F2086" s="229"/>
      <c r="G2086" s="229"/>
      <c r="T2086" s="229"/>
      <c r="X2086" s="80"/>
    </row>
    <row r="2087" spans="6:24">
      <c r="F2087" s="229"/>
      <c r="G2087" s="229"/>
      <c r="T2087" s="229"/>
      <c r="X2087" s="80"/>
    </row>
    <row r="2088" spans="6:24">
      <c r="F2088" s="229"/>
      <c r="G2088" s="229"/>
      <c r="T2088" s="229"/>
      <c r="X2088" s="80"/>
    </row>
    <row r="2089" spans="6:24">
      <c r="F2089" s="229"/>
      <c r="G2089" s="229"/>
      <c r="M2089" s="229"/>
      <c r="T2089" s="229"/>
      <c r="X2089" s="80"/>
    </row>
    <row r="2090" spans="6:24">
      <c r="F2090" s="229"/>
      <c r="G2090" s="229"/>
      <c r="M2090" s="229"/>
      <c r="T2090" s="229"/>
      <c r="X2090" s="80"/>
    </row>
    <row r="2091" spans="6:24">
      <c r="F2091" s="229"/>
      <c r="G2091" s="229"/>
      <c r="T2091" s="229"/>
      <c r="X2091" s="80"/>
    </row>
    <row r="2092" spans="6:24">
      <c r="F2092" s="229"/>
      <c r="G2092" s="229"/>
      <c r="T2092" s="229"/>
      <c r="X2092" s="80"/>
    </row>
    <row r="2093" spans="6:24">
      <c r="F2093" s="229"/>
      <c r="G2093" s="229"/>
      <c r="T2093" s="229"/>
      <c r="X2093" s="80"/>
    </row>
    <row r="2094" spans="6:24">
      <c r="F2094" s="229"/>
      <c r="G2094" s="229"/>
      <c r="T2094" s="229"/>
      <c r="X2094" s="80"/>
    </row>
    <row r="2095" spans="6:24">
      <c r="F2095" s="229"/>
      <c r="G2095" s="229"/>
      <c r="T2095" s="229"/>
      <c r="X2095" s="80"/>
    </row>
    <row r="2096" spans="6:24">
      <c r="F2096" s="229"/>
      <c r="G2096" s="229"/>
      <c r="T2096" s="229"/>
      <c r="X2096" s="80"/>
    </row>
    <row r="2097" spans="6:24">
      <c r="F2097" s="229"/>
      <c r="G2097" s="229"/>
      <c r="T2097" s="229"/>
      <c r="X2097" s="80"/>
    </row>
    <row r="2098" spans="6:24">
      <c r="F2098" s="229"/>
      <c r="G2098" s="229"/>
      <c r="T2098" s="229"/>
      <c r="X2098" s="80"/>
    </row>
    <row r="2099" spans="6:24">
      <c r="F2099" s="229"/>
      <c r="G2099" s="229"/>
      <c r="T2099" s="229"/>
      <c r="X2099" s="80"/>
    </row>
    <row r="2100" spans="6:24">
      <c r="F2100" s="229"/>
      <c r="G2100" s="229"/>
      <c r="T2100" s="229"/>
      <c r="X2100" s="80"/>
    </row>
    <row r="2101" spans="6:24">
      <c r="F2101" s="229"/>
      <c r="G2101" s="229"/>
      <c r="T2101" s="229"/>
      <c r="X2101" s="80"/>
    </row>
    <row r="2102" spans="6:24">
      <c r="F2102" s="229"/>
      <c r="G2102" s="229"/>
      <c r="M2102" s="229"/>
      <c r="T2102" s="229"/>
      <c r="X2102" s="80"/>
    </row>
    <row r="2103" spans="6:24">
      <c r="F2103" s="229"/>
      <c r="G2103" s="229"/>
      <c r="M2103" s="229"/>
      <c r="T2103" s="229"/>
      <c r="X2103" s="80"/>
    </row>
    <row r="2104" spans="6:24">
      <c r="F2104" s="229"/>
      <c r="G2104" s="229"/>
      <c r="T2104" s="229"/>
      <c r="X2104" s="80"/>
    </row>
    <row r="2105" spans="6:24">
      <c r="F2105" s="229"/>
      <c r="G2105" s="229"/>
      <c r="T2105" s="229"/>
      <c r="X2105" s="80"/>
    </row>
    <row r="2106" spans="6:24">
      <c r="F2106" s="229"/>
      <c r="G2106" s="229"/>
      <c r="T2106" s="229"/>
      <c r="X2106" s="80"/>
    </row>
    <row r="2107" spans="6:24">
      <c r="F2107" s="229"/>
      <c r="G2107" s="229"/>
      <c r="T2107" s="229"/>
      <c r="X2107" s="80"/>
    </row>
    <row r="2108" spans="6:24">
      <c r="F2108" s="229"/>
      <c r="G2108" s="229"/>
      <c r="T2108" s="229"/>
      <c r="X2108" s="80"/>
    </row>
    <row r="2109" spans="6:24">
      <c r="F2109" s="229"/>
      <c r="G2109" s="229"/>
      <c r="T2109" s="229"/>
      <c r="X2109" s="80"/>
    </row>
    <row r="2110" spans="6:24">
      <c r="F2110" s="229"/>
      <c r="G2110" s="229"/>
      <c r="T2110" s="229"/>
      <c r="X2110" s="80"/>
    </row>
    <row r="2111" spans="6:24">
      <c r="F2111" s="229"/>
      <c r="G2111" s="229"/>
      <c r="T2111" s="229"/>
      <c r="X2111" s="80"/>
    </row>
    <row r="2112" spans="6:24">
      <c r="F2112" s="229"/>
      <c r="G2112" s="229"/>
      <c r="T2112" s="229"/>
      <c r="X2112" s="80"/>
    </row>
    <row r="2113" spans="6:24">
      <c r="F2113" s="229"/>
      <c r="G2113" s="229"/>
      <c r="T2113" s="229"/>
      <c r="X2113" s="80"/>
    </row>
    <row r="2114" spans="6:24">
      <c r="F2114" s="229"/>
      <c r="G2114" s="229"/>
      <c r="T2114" s="229"/>
      <c r="X2114" s="80"/>
    </row>
    <row r="2115" spans="6:24">
      <c r="F2115" s="229"/>
      <c r="G2115" s="229"/>
      <c r="M2115" s="229"/>
      <c r="T2115" s="229"/>
      <c r="X2115" s="80"/>
    </row>
    <row r="2116" spans="6:24">
      <c r="F2116" s="229"/>
      <c r="G2116" s="229"/>
      <c r="M2116" s="229"/>
      <c r="T2116" s="229"/>
      <c r="X2116" s="80"/>
    </row>
    <row r="2117" spans="6:24">
      <c r="F2117" s="229"/>
      <c r="G2117" s="229"/>
      <c r="T2117" s="229"/>
      <c r="X2117" s="80"/>
    </row>
    <row r="2118" spans="6:24">
      <c r="F2118" s="229"/>
      <c r="G2118" s="229"/>
      <c r="T2118" s="229"/>
      <c r="X2118" s="80"/>
    </row>
    <row r="2119" spans="6:24">
      <c r="F2119" s="229"/>
      <c r="G2119" s="229"/>
      <c r="T2119" s="229"/>
      <c r="X2119" s="80"/>
    </row>
    <row r="2120" spans="6:24">
      <c r="F2120" s="229"/>
      <c r="G2120" s="229"/>
      <c r="T2120" s="229"/>
      <c r="X2120" s="80"/>
    </row>
    <row r="2121" spans="6:24">
      <c r="F2121" s="229"/>
      <c r="G2121" s="229"/>
      <c r="T2121" s="229"/>
      <c r="X2121" s="80"/>
    </row>
    <row r="2122" spans="6:24">
      <c r="F2122" s="229"/>
      <c r="G2122" s="229"/>
      <c r="T2122" s="229"/>
      <c r="X2122" s="80"/>
    </row>
    <row r="2123" spans="6:24">
      <c r="F2123" s="229"/>
      <c r="G2123" s="229"/>
      <c r="T2123" s="229"/>
      <c r="X2123" s="80"/>
    </row>
    <row r="2124" spans="6:24">
      <c r="F2124" s="229"/>
      <c r="G2124" s="229"/>
      <c r="T2124" s="229"/>
      <c r="X2124" s="80"/>
    </row>
    <row r="2125" spans="6:24">
      <c r="F2125" s="229"/>
      <c r="G2125" s="229"/>
      <c r="T2125" s="229"/>
      <c r="X2125" s="80"/>
    </row>
    <row r="2126" spans="6:24">
      <c r="F2126" s="229"/>
      <c r="G2126" s="229"/>
      <c r="T2126" s="229"/>
      <c r="X2126" s="80"/>
    </row>
    <row r="2127" spans="6:24">
      <c r="F2127" s="229"/>
      <c r="G2127" s="229"/>
      <c r="T2127" s="229"/>
      <c r="X2127" s="80"/>
    </row>
    <row r="2128" spans="6:24">
      <c r="F2128" s="229"/>
      <c r="G2128" s="229"/>
      <c r="M2128" s="229"/>
      <c r="T2128" s="229"/>
      <c r="X2128" s="80"/>
    </row>
    <row r="2129" spans="6:24">
      <c r="F2129" s="229"/>
      <c r="G2129" s="229"/>
      <c r="M2129" s="229"/>
      <c r="T2129" s="229"/>
      <c r="X2129" s="80"/>
    </row>
    <row r="2130" spans="6:24">
      <c r="F2130" s="229"/>
      <c r="G2130" s="229"/>
      <c r="T2130" s="229"/>
      <c r="X2130" s="80"/>
    </row>
    <row r="2131" spans="6:24">
      <c r="F2131" s="229"/>
      <c r="G2131" s="229"/>
      <c r="T2131" s="229"/>
      <c r="X2131" s="80"/>
    </row>
    <row r="2132" spans="6:24">
      <c r="F2132" s="229"/>
      <c r="G2132" s="229"/>
      <c r="T2132" s="229"/>
      <c r="X2132" s="80"/>
    </row>
    <row r="2133" spans="6:24">
      <c r="F2133" s="229"/>
      <c r="G2133" s="229"/>
      <c r="T2133" s="229"/>
      <c r="X2133" s="80"/>
    </row>
    <row r="2134" spans="6:24">
      <c r="F2134" s="229"/>
      <c r="G2134" s="229"/>
      <c r="T2134" s="229"/>
      <c r="X2134" s="80"/>
    </row>
    <row r="2135" spans="6:24">
      <c r="F2135" s="229"/>
      <c r="G2135" s="229"/>
      <c r="T2135" s="229"/>
      <c r="X2135" s="80"/>
    </row>
    <row r="2136" spans="6:24">
      <c r="F2136" s="229"/>
      <c r="G2136" s="229"/>
      <c r="T2136" s="229"/>
      <c r="X2136" s="80"/>
    </row>
    <row r="2137" spans="6:24">
      <c r="F2137" s="229"/>
      <c r="G2137" s="229"/>
      <c r="T2137" s="229"/>
      <c r="X2137" s="80"/>
    </row>
    <row r="2138" spans="6:24">
      <c r="F2138" s="229"/>
      <c r="G2138" s="229"/>
      <c r="T2138" s="229"/>
      <c r="X2138" s="80"/>
    </row>
    <row r="2139" spans="6:24">
      <c r="F2139" s="229"/>
      <c r="G2139" s="229"/>
      <c r="T2139" s="229"/>
      <c r="X2139" s="80"/>
    </row>
    <row r="2140" spans="6:24">
      <c r="F2140" s="229"/>
      <c r="G2140" s="229"/>
      <c r="T2140" s="229"/>
      <c r="X2140" s="80"/>
    </row>
    <row r="2141" spans="6:24">
      <c r="F2141" s="229"/>
      <c r="G2141" s="229"/>
      <c r="M2141" s="229"/>
      <c r="T2141" s="229"/>
      <c r="X2141" s="80"/>
    </row>
    <row r="2142" spans="6:24">
      <c r="F2142" s="229"/>
      <c r="G2142" s="229"/>
      <c r="M2142" s="229"/>
      <c r="T2142" s="229"/>
      <c r="X2142" s="80"/>
    </row>
    <row r="2143" spans="6:24">
      <c r="F2143" s="229"/>
      <c r="G2143" s="229"/>
      <c r="T2143" s="229"/>
      <c r="X2143" s="80"/>
    </row>
    <row r="2144" spans="6:24">
      <c r="F2144" s="229"/>
      <c r="G2144" s="229"/>
      <c r="T2144" s="229"/>
      <c r="X2144" s="80"/>
    </row>
    <row r="2145" spans="6:24">
      <c r="F2145" s="229"/>
      <c r="G2145" s="229"/>
      <c r="T2145" s="229"/>
      <c r="X2145" s="80"/>
    </row>
    <row r="2146" spans="6:24">
      <c r="F2146" s="229"/>
      <c r="G2146" s="229"/>
      <c r="T2146" s="229"/>
      <c r="X2146" s="80"/>
    </row>
    <row r="2147" spans="6:24">
      <c r="F2147" s="229"/>
      <c r="G2147" s="229"/>
      <c r="T2147" s="229"/>
      <c r="X2147" s="80"/>
    </row>
    <row r="2148" spans="6:24">
      <c r="F2148" s="229"/>
      <c r="G2148" s="229"/>
      <c r="T2148" s="229"/>
      <c r="X2148" s="80"/>
    </row>
    <row r="2149" spans="6:24">
      <c r="F2149" s="229"/>
      <c r="G2149" s="229"/>
      <c r="T2149" s="229"/>
      <c r="X2149" s="80"/>
    </row>
    <row r="2150" spans="6:24">
      <c r="F2150" s="229"/>
      <c r="G2150" s="229"/>
      <c r="T2150" s="229"/>
      <c r="X2150" s="80"/>
    </row>
    <row r="2151" spans="6:24">
      <c r="F2151" s="229"/>
      <c r="G2151" s="229"/>
      <c r="T2151" s="229"/>
      <c r="X2151" s="80"/>
    </row>
    <row r="2152" spans="6:24">
      <c r="F2152" s="229"/>
      <c r="G2152" s="229"/>
      <c r="T2152" s="229"/>
      <c r="X2152" s="80"/>
    </row>
    <row r="2153" spans="6:24">
      <c r="F2153" s="229"/>
      <c r="G2153" s="229"/>
      <c r="T2153" s="229"/>
      <c r="X2153" s="80"/>
    </row>
    <row r="2154" spans="6:24">
      <c r="F2154" s="229"/>
      <c r="G2154" s="229"/>
      <c r="M2154" s="229"/>
      <c r="T2154" s="229"/>
      <c r="X2154" s="80"/>
    </row>
    <row r="2155" spans="6:24">
      <c r="F2155" s="229"/>
      <c r="G2155" s="229"/>
      <c r="M2155" s="229"/>
      <c r="T2155" s="229"/>
      <c r="X2155" s="80"/>
    </row>
    <row r="2156" spans="6:24">
      <c r="F2156" s="229"/>
      <c r="G2156" s="229"/>
      <c r="T2156" s="229"/>
      <c r="X2156" s="80"/>
    </row>
    <row r="2157" spans="6:24">
      <c r="F2157" s="229"/>
      <c r="G2157" s="229"/>
      <c r="T2157" s="229"/>
      <c r="X2157" s="80"/>
    </row>
    <row r="2158" spans="6:24">
      <c r="F2158" s="229"/>
      <c r="G2158" s="229"/>
      <c r="T2158" s="229"/>
      <c r="X2158" s="80"/>
    </row>
    <row r="2159" spans="6:24">
      <c r="F2159" s="229"/>
      <c r="G2159" s="229"/>
      <c r="T2159" s="229"/>
      <c r="X2159" s="80"/>
    </row>
    <row r="2160" spans="6:24">
      <c r="F2160" s="229"/>
      <c r="G2160" s="229"/>
      <c r="T2160" s="229"/>
      <c r="X2160" s="80"/>
    </row>
    <row r="2161" spans="6:24">
      <c r="F2161" s="229"/>
      <c r="G2161" s="229"/>
      <c r="T2161" s="229"/>
      <c r="X2161" s="80"/>
    </row>
    <row r="2162" spans="6:24">
      <c r="F2162" s="229"/>
      <c r="G2162" s="229"/>
      <c r="T2162" s="229"/>
      <c r="X2162" s="80"/>
    </row>
    <row r="2163" spans="6:24">
      <c r="F2163" s="229"/>
      <c r="G2163" s="229"/>
      <c r="T2163" s="229"/>
      <c r="X2163" s="80"/>
    </row>
    <row r="2164" spans="6:24">
      <c r="F2164" s="229"/>
      <c r="G2164" s="229"/>
      <c r="T2164" s="229"/>
      <c r="X2164" s="80"/>
    </row>
    <row r="2165" spans="6:24">
      <c r="F2165" s="229"/>
      <c r="G2165" s="229"/>
      <c r="T2165" s="229"/>
      <c r="X2165" s="80"/>
    </row>
    <row r="2166" spans="6:24">
      <c r="F2166" s="229"/>
      <c r="G2166" s="229"/>
      <c r="T2166" s="229"/>
      <c r="X2166" s="80"/>
    </row>
    <row r="2167" spans="6:24">
      <c r="F2167" s="229"/>
      <c r="G2167" s="229"/>
      <c r="M2167" s="229"/>
      <c r="T2167" s="229"/>
      <c r="X2167" s="80"/>
    </row>
    <row r="2168" spans="6:24">
      <c r="F2168" s="229"/>
      <c r="G2168" s="229"/>
      <c r="M2168" s="229"/>
      <c r="T2168" s="229"/>
      <c r="X2168" s="80"/>
    </row>
    <row r="2169" spans="6:24">
      <c r="F2169" s="229"/>
      <c r="G2169" s="229"/>
      <c r="T2169" s="229"/>
      <c r="X2169" s="80"/>
    </row>
    <row r="2170" spans="6:24">
      <c r="F2170" s="229"/>
      <c r="G2170" s="229"/>
      <c r="T2170" s="229"/>
      <c r="X2170" s="80"/>
    </row>
    <row r="2171" spans="6:24">
      <c r="F2171" s="229"/>
      <c r="G2171" s="229"/>
      <c r="T2171" s="229"/>
      <c r="X2171" s="80"/>
    </row>
    <row r="2172" spans="6:24">
      <c r="F2172" s="229"/>
      <c r="G2172" s="229"/>
      <c r="T2172" s="229"/>
      <c r="X2172" s="80"/>
    </row>
    <row r="2173" spans="6:24">
      <c r="F2173" s="229"/>
      <c r="G2173" s="229"/>
      <c r="T2173" s="229"/>
      <c r="X2173" s="80"/>
    </row>
    <row r="2174" spans="6:24">
      <c r="F2174" s="229"/>
      <c r="G2174" s="229"/>
      <c r="T2174" s="229"/>
      <c r="X2174" s="80"/>
    </row>
    <row r="2175" spans="6:24">
      <c r="F2175" s="229"/>
      <c r="G2175" s="229"/>
      <c r="T2175" s="229"/>
      <c r="X2175" s="80"/>
    </row>
    <row r="2176" spans="6:24">
      <c r="F2176" s="229"/>
      <c r="G2176" s="229"/>
      <c r="T2176" s="229"/>
      <c r="X2176" s="80"/>
    </row>
    <row r="2177" spans="6:24">
      <c r="F2177" s="229"/>
      <c r="G2177" s="229"/>
      <c r="T2177" s="229"/>
      <c r="X2177" s="80"/>
    </row>
    <row r="2178" spans="6:24">
      <c r="F2178" s="229"/>
      <c r="G2178" s="229"/>
      <c r="T2178" s="229"/>
      <c r="X2178" s="80"/>
    </row>
    <row r="2179" spans="6:24">
      <c r="F2179" s="229"/>
      <c r="G2179" s="229"/>
      <c r="T2179" s="229"/>
      <c r="X2179" s="80"/>
    </row>
    <row r="2180" spans="6:24">
      <c r="F2180" s="229"/>
      <c r="G2180" s="229"/>
      <c r="M2180" s="229"/>
      <c r="T2180" s="229"/>
      <c r="X2180" s="80"/>
    </row>
    <row r="2181" spans="6:24">
      <c r="F2181" s="229"/>
      <c r="G2181" s="229"/>
      <c r="M2181" s="229"/>
      <c r="T2181" s="229"/>
      <c r="X2181" s="80"/>
    </row>
    <row r="2182" spans="6:24">
      <c r="F2182" s="229"/>
      <c r="G2182" s="229"/>
      <c r="T2182" s="229"/>
      <c r="X2182" s="80"/>
    </row>
    <row r="2183" spans="6:24">
      <c r="F2183" s="229"/>
      <c r="G2183" s="229"/>
      <c r="T2183" s="229"/>
      <c r="X2183" s="80"/>
    </row>
    <row r="2184" spans="6:24">
      <c r="F2184" s="229"/>
      <c r="G2184" s="229"/>
      <c r="T2184" s="229"/>
      <c r="X2184" s="80"/>
    </row>
    <row r="2185" spans="6:24">
      <c r="F2185" s="229"/>
      <c r="G2185" s="229"/>
      <c r="T2185" s="229"/>
      <c r="X2185" s="80"/>
    </row>
    <row r="2186" spans="6:24">
      <c r="F2186" s="229"/>
      <c r="G2186" s="229"/>
      <c r="T2186" s="229"/>
      <c r="X2186" s="80"/>
    </row>
    <row r="2187" spans="6:24">
      <c r="F2187" s="229"/>
      <c r="G2187" s="229"/>
      <c r="T2187" s="229"/>
      <c r="X2187" s="80"/>
    </row>
    <row r="2188" spans="6:24">
      <c r="F2188" s="229"/>
      <c r="G2188" s="229"/>
      <c r="T2188" s="229"/>
      <c r="X2188" s="80"/>
    </row>
    <row r="2189" spans="6:24">
      <c r="F2189" s="229"/>
      <c r="G2189" s="229"/>
      <c r="T2189" s="229"/>
      <c r="X2189" s="80"/>
    </row>
    <row r="2190" spans="6:24">
      <c r="F2190" s="229"/>
      <c r="G2190" s="229"/>
      <c r="T2190" s="229"/>
      <c r="X2190" s="80"/>
    </row>
    <row r="2191" spans="6:24">
      <c r="F2191" s="229"/>
      <c r="G2191" s="229"/>
      <c r="T2191" s="229"/>
      <c r="X2191" s="80"/>
    </row>
    <row r="2192" spans="6:24">
      <c r="F2192" s="229"/>
      <c r="G2192" s="229"/>
      <c r="T2192" s="229"/>
      <c r="X2192" s="80"/>
    </row>
    <row r="2193" spans="1:25">
      <c r="F2193" s="229"/>
      <c r="G2193" s="229"/>
      <c r="M2193" s="229"/>
      <c r="T2193" s="229"/>
      <c r="X2193" s="80"/>
    </row>
    <row r="2194" spans="1:25">
      <c r="F2194" s="229"/>
      <c r="G2194" s="229"/>
      <c r="M2194" s="229"/>
      <c r="T2194" s="229"/>
      <c r="X2194" s="80"/>
    </row>
    <row r="2195" spans="1:25">
      <c r="F2195" s="229"/>
      <c r="G2195" s="229"/>
      <c r="T2195" s="229"/>
      <c r="X2195" s="80"/>
    </row>
    <row r="2196" spans="1:25">
      <c r="F2196" s="229"/>
      <c r="G2196" s="229"/>
      <c r="T2196" s="229"/>
      <c r="X2196" s="80"/>
    </row>
    <row r="2197" spans="1:25">
      <c r="F2197" s="229"/>
      <c r="G2197" s="229"/>
      <c r="T2197" s="229"/>
      <c r="X2197" s="80"/>
    </row>
    <row r="2198" spans="1:25">
      <c r="F2198" s="229"/>
      <c r="G2198" s="229"/>
      <c r="T2198" s="229"/>
      <c r="X2198" s="80"/>
    </row>
    <row r="2199" spans="1:25">
      <c r="F2199" s="229"/>
      <c r="G2199" s="229"/>
      <c r="T2199" s="229"/>
      <c r="X2199" s="80"/>
    </row>
    <row r="2200" spans="1:25">
      <c r="F2200" s="229"/>
      <c r="G2200" s="229"/>
      <c r="T2200" s="229"/>
      <c r="X2200" s="80"/>
    </row>
    <row r="2201" spans="1:25">
      <c r="F2201" s="229"/>
      <c r="G2201" s="229"/>
      <c r="T2201" s="229"/>
      <c r="X2201" s="80"/>
    </row>
    <row r="2202" spans="1:25">
      <c r="F2202" s="229"/>
      <c r="G2202" s="229"/>
      <c r="T2202" s="229"/>
      <c r="X2202" s="80"/>
    </row>
    <row r="2203" spans="1:25">
      <c r="F2203" s="229"/>
      <c r="G2203" s="229"/>
      <c r="T2203" s="229"/>
      <c r="X2203" s="80"/>
    </row>
    <row r="2204" spans="1:25">
      <c r="F2204" s="229"/>
      <c r="G2204" s="229"/>
      <c r="T2204" s="229"/>
      <c r="X2204" s="80"/>
    </row>
    <row r="2205" spans="1:25">
      <c r="F2205" s="229"/>
      <c r="G2205" s="229"/>
      <c r="T2205" s="229"/>
      <c r="X2205" s="80"/>
    </row>
    <row r="2206" spans="1:25">
      <c r="F2206" s="229"/>
      <c r="G2206" s="229"/>
      <c r="M2206" s="229"/>
      <c r="T2206" s="229"/>
      <c r="X2206" s="80"/>
    </row>
    <row r="2208" spans="1:25" ht="17.25">
      <c r="A2208" s="16"/>
      <c r="B2208" s="16"/>
      <c r="C2208" s="16"/>
      <c r="D2208" s="16"/>
      <c r="F2208" s="37"/>
      <c r="G2208" s="37"/>
      <c r="H2208" s="16"/>
      <c r="I2208" s="16"/>
      <c r="J2208" s="81"/>
      <c r="K2208" s="16"/>
      <c r="L2208" s="16"/>
      <c r="M2208" s="81"/>
      <c r="N2208" s="16"/>
      <c r="O2208" s="16"/>
      <c r="P2208" s="16"/>
      <c r="Q2208" s="16"/>
      <c r="R2208" s="16"/>
      <c r="S2208" s="16"/>
      <c r="T2208" s="81"/>
      <c r="U2208" s="16"/>
      <c r="V2208" s="16"/>
      <c r="W2208" s="81"/>
      <c r="X2208" s="18"/>
      <c r="Y2208" s="16"/>
    </row>
    <row r="2209" spans="1:25" ht="17.25">
      <c r="A2209" s="16"/>
      <c r="B2209" s="16"/>
      <c r="C2209" s="16"/>
      <c r="D2209" s="16"/>
      <c r="F2209" s="37"/>
      <c r="G2209" s="37"/>
      <c r="H2209" s="16"/>
      <c r="I2209" s="16"/>
      <c r="J2209" s="81"/>
      <c r="K2209" s="16"/>
      <c r="L2209" s="16"/>
      <c r="M2209" s="16"/>
      <c r="N2209" s="16"/>
      <c r="O2209" s="16"/>
      <c r="P2209" s="16"/>
      <c r="Q2209" s="16"/>
      <c r="R2209" s="16"/>
      <c r="S2209" s="16"/>
      <c r="T2209" s="81"/>
      <c r="U2209" s="16"/>
      <c r="V2209" s="16"/>
      <c r="W2209" s="81"/>
      <c r="X2209" s="18"/>
      <c r="Y2209" s="16"/>
    </row>
    <row r="2210" spans="1:25" ht="17.25">
      <c r="A2210" s="16"/>
      <c r="B2210" s="16"/>
      <c r="C2210" s="16"/>
      <c r="D2210" s="16"/>
      <c r="F2210" s="37"/>
      <c r="G2210" s="37"/>
      <c r="H2210" s="16"/>
      <c r="I2210" s="16"/>
      <c r="J2210" s="81"/>
      <c r="K2210" s="16"/>
      <c r="L2210" s="16"/>
      <c r="M2210" s="16"/>
      <c r="N2210" s="16"/>
      <c r="O2210" s="16"/>
      <c r="P2210" s="16"/>
      <c r="Q2210" s="16"/>
      <c r="R2210" s="16"/>
      <c r="S2210" s="16"/>
      <c r="T2210" s="81"/>
      <c r="U2210" s="16"/>
      <c r="V2210" s="16"/>
      <c r="W2210" s="81"/>
      <c r="X2210" s="18"/>
      <c r="Y2210" s="16"/>
    </row>
    <row r="2211" spans="1:25" ht="17.25">
      <c r="A2211" s="16"/>
      <c r="B2211" s="16"/>
      <c r="C2211" s="16"/>
      <c r="D2211" s="16"/>
      <c r="F2211" s="37"/>
      <c r="G2211" s="37"/>
      <c r="H2211" s="16"/>
      <c r="I2211" s="16"/>
      <c r="J2211" s="81"/>
      <c r="K2211" s="16"/>
      <c r="L2211" s="16"/>
      <c r="M2211" s="16"/>
      <c r="N2211" s="16"/>
      <c r="O2211" s="16"/>
      <c r="P2211" s="16"/>
      <c r="Q2211" s="16"/>
      <c r="R2211" s="16"/>
      <c r="S2211" s="16"/>
      <c r="T2211" s="81"/>
      <c r="U2211" s="16"/>
      <c r="V2211" s="16"/>
      <c r="W2211" s="81"/>
      <c r="X2211" s="18"/>
      <c r="Y2211" s="16"/>
    </row>
    <row r="2212" spans="1:25" ht="17.25">
      <c r="A2212" s="16"/>
      <c r="B2212" s="16"/>
      <c r="C2212" s="16"/>
      <c r="D2212" s="16"/>
      <c r="F2212" s="37"/>
      <c r="G2212" s="37"/>
      <c r="H2212" s="16"/>
      <c r="I2212" s="16"/>
      <c r="J2212" s="81"/>
      <c r="K2212" s="16"/>
      <c r="L2212" s="16"/>
      <c r="M2212" s="16"/>
      <c r="N2212" s="16"/>
      <c r="O2212" s="16"/>
      <c r="P2212" s="16"/>
      <c r="Q2212" s="16"/>
      <c r="R2212" s="16"/>
      <c r="S2212" s="16"/>
      <c r="T2212" s="81"/>
      <c r="U2212" s="16"/>
      <c r="V2212" s="16"/>
      <c r="W2212" s="81"/>
      <c r="X2212" s="18"/>
      <c r="Y2212" s="16"/>
    </row>
    <row r="2213" spans="1:25" ht="17.25">
      <c r="A2213" s="16"/>
      <c r="B2213" s="16"/>
      <c r="C2213" s="16"/>
      <c r="D2213" s="16"/>
      <c r="F2213" s="37"/>
      <c r="G2213" s="37"/>
      <c r="H2213" s="16"/>
      <c r="I2213" s="16"/>
      <c r="J2213" s="81"/>
      <c r="K2213" s="16"/>
      <c r="L2213" s="16"/>
      <c r="M2213" s="16"/>
      <c r="N2213" s="16"/>
      <c r="O2213" s="16"/>
      <c r="P2213" s="16"/>
      <c r="Q2213" s="16"/>
      <c r="R2213" s="16"/>
      <c r="S2213" s="16"/>
      <c r="T2213" s="81"/>
      <c r="U2213" s="16"/>
      <c r="V2213" s="16"/>
      <c r="W2213" s="81"/>
      <c r="X2213" s="18"/>
      <c r="Y2213" s="16"/>
    </row>
    <row r="2214" spans="1:25" ht="17.25">
      <c r="A2214" s="16"/>
      <c r="B2214" s="16"/>
      <c r="C2214" s="16"/>
      <c r="D2214" s="16"/>
      <c r="F2214" s="37"/>
      <c r="G2214" s="37"/>
      <c r="H2214" s="16"/>
      <c r="I2214" s="16"/>
      <c r="J2214" s="81"/>
      <c r="K2214" s="16"/>
      <c r="L2214" s="16"/>
      <c r="M2214" s="16"/>
      <c r="N2214" s="16"/>
      <c r="O2214" s="16"/>
      <c r="P2214" s="16"/>
      <c r="Q2214" s="16"/>
      <c r="R2214" s="16"/>
      <c r="S2214" s="16"/>
      <c r="T2214" s="81"/>
      <c r="U2214" s="16"/>
      <c r="V2214" s="16"/>
      <c r="W2214" s="81"/>
      <c r="X2214" s="18"/>
      <c r="Y2214" s="16"/>
    </row>
    <row r="2215" spans="1:25" ht="17.25">
      <c r="A2215" s="16"/>
      <c r="B2215" s="16"/>
      <c r="C2215" s="16"/>
      <c r="D2215" s="16"/>
      <c r="F2215" s="37"/>
      <c r="G2215" s="37"/>
      <c r="H2215" s="16"/>
      <c r="I2215" s="16"/>
      <c r="J2215" s="81"/>
      <c r="K2215" s="16"/>
      <c r="L2215" s="16"/>
      <c r="M2215" s="16"/>
      <c r="N2215" s="16"/>
      <c r="O2215" s="16"/>
      <c r="P2215" s="16"/>
      <c r="Q2215" s="16"/>
      <c r="R2215" s="16"/>
      <c r="S2215" s="16"/>
      <c r="T2215" s="81"/>
      <c r="U2215" s="16"/>
      <c r="V2215" s="16"/>
      <c r="W2215" s="81"/>
      <c r="X2215" s="18"/>
      <c r="Y2215" s="16"/>
    </row>
    <row r="2216" spans="1:25" ht="17.25">
      <c r="A2216" s="16"/>
      <c r="B2216" s="16"/>
      <c r="C2216" s="16"/>
      <c r="D2216" s="16"/>
      <c r="F2216" s="37"/>
      <c r="G2216" s="37"/>
      <c r="H2216" s="16"/>
      <c r="I2216" s="16"/>
      <c r="J2216" s="81"/>
      <c r="K2216" s="16"/>
      <c r="L2216" s="16"/>
      <c r="M2216" s="16"/>
      <c r="N2216" s="16"/>
      <c r="O2216" s="16"/>
      <c r="P2216" s="16"/>
      <c r="Q2216" s="16"/>
      <c r="R2216" s="16"/>
      <c r="S2216" s="16"/>
      <c r="T2216" s="81"/>
      <c r="U2216" s="16"/>
      <c r="V2216" s="16"/>
      <c r="W2216" s="81"/>
      <c r="X2216" s="18"/>
      <c r="Y2216" s="16"/>
    </row>
    <row r="2217" spans="1:25" ht="17.25">
      <c r="A2217" s="16"/>
      <c r="B2217" s="16"/>
      <c r="C2217" s="16"/>
      <c r="D2217" s="16"/>
      <c r="F2217" s="37"/>
      <c r="G2217" s="37"/>
      <c r="H2217" s="16"/>
      <c r="I2217" s="16"/>
      <c r="J2217" s="81"/>
      <c r="K2217" s="16"/>
      <c r="L2217" s="16"/>
      <c r="M2217" s="16"/>
      <c r="N2217" s="16"/>
      <c r="O2217" s="16"/>
      <c r="P2217" s="16"/>
      <c r="Q2217" s="16"/>
      <c r="R2217" s="16"/>
      <c r="S2217" s="16"/>
      <c r="T2217" s="81"/>
      <c r="U2217" s="16"/>
      <c r="V2217" s="16"/>
      <c r="W2217" s="81"/>
      <c r="X2217" s="18"/>
      <c r="Y2217" s="16"/>
    </row>
    <row r="2218" spans="1:25" ht="17.25">
      <c r="A2218" s="16"/>
      <c r="B2218" s="16"/>
      <c r="C2218" s="16"/>
      <c r="D2218" s="16"/>
      <c r="F2218" s="37"/>
      <c r="G2218" s="37"/>
      <c r="H2218" s="16"/>
      <c r="I2218" s="16"/>
      <c r="J2218" s="81"/>
      <c r="K2218" s="16"/>
      <c r="L2218" s="16"/>
      <c r="M2218" s="16"/>
      <c r="N2218" s="16"/>
      <c r="O2218" s="16"/>
      <c r="P2218" s="16"/>
      <c r="Q2218" s="16"/>
      <c r="R2218" s="16"/>
      <c r="S2218" s="16"/>
      <c r="T2218" s="81"/>
      <c r="U2218" s="16"/>
      <c r="V2218" s="16"/>
      <c r="W2218" s="81"/>
      <c r="X2218" s="18"/>
      <c r="Y2218" s="16"/>
    </row>
    <row r="2219" spans="1:25" ht="17.25">
      <c r="A2219" s="16"/>
      <c r="B2219" s="16"/>
      <c r="C2219" s="16"/>
      <c r="D2219" s="16"/>
      <c r="F2219" s="37"/>
      <c r="G2219" s="37"/>
      <c r="H2219" s="16"/>
      <c r="I2219" s="16"/>
      <c r="J2219" s="81"/>
      <c r="K2219" s="16"/>
      <c r="L2219" s="16"/>
      <c r="M2219" s="16"/>
      <c r="N2219" s="16"/>
      <c r="O2219" s="16"/>
      <c r="P2219" s="16"/>
      <c r="Q2219" s="16"/>
      <c r="R2219" s="16"/>
      <c r="S2219" s="16"/>
      <c r="T2219" s="81"/>
      <c r="U2219" s="16"/>
      <c r="V2219" s="16"/>
      <c r="W2219" s="81"/>
      <c r="X2219" s="18"/>
      <c r="Y2219" s="16"/>
    </row>
    <row r="2220" spans="1:25" ht="17.25">
      <c r="A2220" s="16"/>
      <c r="B2220" s="16"/>
      <c r="C2220" s="16"/>
      <c r="D2220" s="16"/>
      <c r="F2220" s="37"/>
      <c r="G2220" s="37"/>
      <c r="H2220" s="16"/>
      <c r="I2220" s="16"/>
      <c r="J2220" s="81"/>
      <c r="K2220" s="16"/>
      <c r="L2220" s="16"/>
      <c r="M2220" s="81"/>
      <c r="N2220" s="16"/>
      <c r="O2220" s="16"/>
      <c r="P2220" s="16"/>
      <c r="Q2220" s="16"/>
      <c r="R2220" s="16"/>
      <c r="S2220" s="16"/>
      <c r="T2220" s="81"/>
      <c r="U2220" s="16"/>
      <c r="V2220" s="16"/>
      <c r="W2220" s="81"/>
      <c r="X2220" s="18"/>
      <c r="Y2220" s="16"/>
    </row>
    <row r="2221" spans="1:25" ht="17.25">
      <c r="A2221" s="16"/>
      <c r="B2221" s="16"/>
      <c r="C2221" s="16"/>
      <c r="D2221" s="16"/>
      <c r="F2221" s="37"/>
      <c r="G2221" s="37"/>
      <c r="H2221" s="16"/>
      <c r="I2221" s="16"/>
      <c r="J2221" s="81"/>
      <c r="K2221" s="16"/>
      <c r="L2221" s="16"/>
      <c r="M2221" s="81"/>
      <c r="N2221" s="16"/>
      <c r="O2221" s="16"/>
      <c r="P2221" s="16"/>
      <c r="Q2221" s="16"/>
      <c r="R2221" s="16"/>
      <c r="S2221" s="16"/>
      <c r="T2221" s="81"/>
      <c r="U2221" s="16"/>
      <c r="V2221" s="16"/>
      <c r="W2221" s="81"/>
      <c r="X2221" s="18"/>
      <c r="Y2221" s="16"/>
    </row>
    <row r="2222" spans="1:25" ht="17.25">
      <c r="A2222" s="16"/>
      <c r="B2222" s="16"/>
      <c r="C2222" s="16"/>
      <c r="D2222" s="16"/>
      <c r="F2222" s="37"/>
      <c r="G2222" s="37"/>
      <c r="H2222" s="16"/>
      <c r="I2222" s="16"/>
      <c r="J2222" s="81"/>
      <c r="K2222" s="16"/>
      <c r="L2222" s="16"/>
      <c r="M2222" s="16"/>
      <c r="N2222" s="16"/>
      <c r="O2222" s="16"/>
      <c r="P2222" s="16"/>
      <c r="Q2222" s="16"/>
      <c r="R2222" s="16"/>
      <c r="S2222" s="16"/>
      <c r="T2222" s="81"/>
      <c r="U2222" s="16"/>
      <c r="V2222" s="16"/>
      <c r="W2222" s="81"/>
      <c r="X2222" s="18"/>
      <c r="Y2222" s="16"/>
    </row>
    <row r="2223" spans="1:25" ht="17.25">
      <c r="A2223" s="16"/>
      <c r="B2223" s="16"/>
      <c r="C2223" s="16"/>
      <c r="D2223" s="16"/>
      <c r="F2223" s="37"/>
      <c r="G2223" s="37"/>
      <c r="H2223" s="16"/>
      <c r="I2223" s="16"/>
      <c r="J2223" s="81"/>
      <c r="K2223" s="16"/>
      <c r="L2223" s="16"/>
      <c r="M2223" s="16"/>
      <c r="N2223" s="16"/>
      <c r="O2223" s="16"/>
      <c r="P2223" s="16"/>
      <c r="Q2223" s="16"/>
      <c r="R2223" s="16"/>
      <c r="S2223" s="16"/>
      <c r="T2223" s="81"/>
      <c r="U2223" s="16"/>
      <c r="V2223" s="16"/>
      <c r="W2223" s="81"/>
      <c r="X2223" s="18"/>
      <c r="Y2223" s="16"/>
    </row>
    <row r="2224" spans="1:25" ht="17.25">
      <c r="A2224" s="16"/>
      <c r="B2224" s="16"/>
      <c r="C2224" s="16"/>
      <c r="D2224" s="16"/>
      <c r="F2224" s="37"/>
      <c r="G2224" s="37"/>
      <c r="H2224" s="16"/>
      <c r="I2224" s="16"/>
      <c r="J2224" s="81"/>
      <c r="K2224" s="16"/>
      <c r="L2224" s="16"/>
      <c r="M2224" s="16"/>
      <c r="N2224" s="16"/>
      <c r="O2224" s="16"/>
      <c r="P2224" s="16"/>
      <c r="Q2224" s="16"/>
      <c r="R2224" s="16"/>
      <c r="S2224" s="16"/>
      <c r="T2224" s="81"/>
      <c r="U2224" s="16"/>
      <c r="V2224" s="16"/>
      <c r="W2224" s="81"/>
      <c r="X2224" s="18"/>
      <c r="Y2224" s="16"/>
    </row>
    <row r="2225" spans="1:25" ht="17.25">
      <c r="A2225" s="16"/>
      <c r="B2225" s="16"/>
      <c r="C2225" s="16"/>
      <c r="D2225" s="16"/>
      <c r="F2225" s="37"/>
      <c r="G2225" s="37"/>
      <c r="H2225" s="16"/>
      <c r="I2225" s="16"/>
      <c r="J2225" s="81"/>
      <c r="K2225" s="16"/>
      <c r="L2225" s="16"/>
      <c r="M2225" s="16"/>
      <c r="N2225" s="16"/>
      <c r="O2225" s="16"/>
      <c r="P2225" s="16"/>
      <c r="Q2225" s="16"/>
      <c r="R2225" s="16"/>
      <c r="S2225" s="16"/>
      <c r="T2225" s="81"/>
      <c r="U2225" s="16"/>
      <c r="V2225" s="16"/>
      <c r="W2225" s="81"/>
      <c r="X2225" s="18"/>
      <c r="Y2225" s="16"/>
    </row>
    <row r="2226" spans="1:25" ht="17.25">
      <c r="A2226" s="16"/>
      <c r="B2226" s="16"/>
      <c r="C2226" s="16"/>
      <c r="D2226" s="16"/>
      <c r="F2226" s="37"/>
      <c r="G2226" s="37"/>
      <c r="H2226" s="16"/>
      <c r="I2226" s="16"/>
      <c r="J2226" s="81"/>
      <c r="K2226" s="16"/>
      <c r="L2226" s="16"/>
      <c r="M2226" s="16"/>
      <c r="N2226" s="16"/>
      <c r="O2226" s="16"/>
      <c r="P2226" s="16"/>
      <c r="Q2226" s="16"/>
      <c r="R2226" s="16"/>
      <c r="S2226" s="16"/>
      <c r="T2226" s="81"/>
      <c r="U2226" s="16"/>
      <c r="V2226" s="16"/>
      <c r="W2226" s="81"/>
      <c r="X2226" s="18"/>
      <c r="Y2226" s="16"/>
    </row>
    <row r="2227" spans="1:25" ht="17.25">
      <c r="A2227" s="16"/>
      <c r="B2227" s="16"/>
      <c r="C2227" s="16"/>
      <c r="D2227" s="16"/>
      <c r="F2227" s="37"/>
      <c r="G2227" s="37"/>
      <c r="H2227" s="16"/>
      <c r="I2227" s="16"/>
      <c r="J2227" s="81"/>
      <c r="K2227" s="16"/>
      <c r="L2227" s="16"/>
      <c r="M2227" s="16"/>
      <c r="N2227" s="16"/>
      <c r="O2227" s="16"/>
      <c r="P2227" s="16"/>
      <c r="Q2227" s="16"/>
      <c r="R2227" s="16"/>
      <c r="S2227" s="16"/>
      <c r="T2227" s="81"/>
      <c r="U2227" s="16"/>
      <c r="V2227" s="16"/>
      <c r="W2227" s="81"/>
      <c r="X2227" s="18"/>
      <c r="Y2227" s="16"/>
    </row>
    <row r="2228" spans="1:25" ht="17.25">
      <c r="A2228" s="16"/>
      <c r="B2228" s="16"/>
      <c r="C2228" s="16"/>
      <c r="D2228" s="16"/>
      <c r="F2228" s="37"/>
      <c r="G2228" s="37"/>
      <c r="H2228" s="16"/>
      <c r="I2228" s="16"/>
      <c r="J2228" s="81"/>
      <c r="K2228" s="16"/>
      <c r="L2228" s="16"/>
      <c r="M2228" s="16"/>
      <c r="N2228" s="16"/>
      <c r="O2228" s="16"/>
      <c r="P2228" s="16"/>
      <c r="Q2228" s="16"/>
      <c r="R2228" s="16"/>
      <c r="S2228" s="16"/>
      <c r="T2228" s="81"/>
      <c r="U2228" s="16"/>
      <c r="V2228" s="16"/>
      <c r="W2228" s="81"/>
      <c r="X2228" s="18"/>
      <c r="Y2228" s="16"/>
    </row>
    <row r="2229" spans="1:25" ht="17.25">
      <c r="A2229" s="16"/>
      <c r="B2229" s="16"/>
      <c r="C2229" s="16"/>
      <c r="D2229" s="16"/>
      <c r="F2229" s="37"/>
      <c r="G2229" s="37"/>
      <c r="H2229" s="16"/>
      <c r="I2229" s="16"/>
      <c r="J2229" s="81"/>
      <c r="K2229" s="16"/>
      <c r="L2229" s="16"/>
      <c r="M2229" s="16"/>
      <c r="N2229" s="16"/>
      <c r="O2229" s="16"/>
      <c r="P2229" s="16"/>
      <c r="Q2229" s="16"/>
      <c r="R2229" s="16"/>
      <c r="S2229" s="16"/>
      <c r="T2229" s="81"/>
      <c r="U2229" s="16"/>
      <c r="V2229" s="16"/>
      <c r="W2229" s="81"/>
      <c r="X2229" s="18"/>
      <c r="Y2229" s="16"/>
    </row>
    <row r="2230" spans="1:25" ht="17.25">
      <c r="A2230" s="16"/>
      <c r="B2230" s="16"/>
      <c r="C2230" s="16"/>
      <c r="D2230" s="16"/>
      <c r="F2230" s="37"/>
      <c r="G2230" s="37"/>
      <c r="H2230" s="16"/>
      <c r="I2230" s="16"/>
      <c r="J2230" s="81"/>
      <c r="K2230" s="16"/>
      <c r="L2230" s="16"/>
      <c r="M2230" s="16"/>
      <c r="N2230" s="16"/>
      <c r="O2230" s="16"/>
      <c r="P2230" s="16"/>
      <c r="Q2230" s="16"/>
      <c r="R2230" s="16"/>
      <c r="S2230" s="16"/>
      <c r="T2230" s="81"/>
      <c r="U2230" s="16"/>
      <c r="V2230" s="16"/>
      <c r="W2230" s="81"/>
      <c r="X2230" s="18"/>
      <c r="Y2230" s="16"/>
    </row>
    <row r="2231" spans="1:25" ht="17.25">
      <c r="A2231" s="16"/>
      <c r="B2231" s="16"/>
      <c r="C2231" s="16"/>
      <c r="D2231" s="16"/>
      <c r="F2231" s="37"/>
      <c r="G2231" s="37"/>
      <c r="H2231" s="16"/>
      <c r="I2231" s="16"/>
      <c r="J2231" s="81"/>
      <c r="K2231" s="16"/>
      <c r="L2231" s="16"/>
      <c r="M2231" s="16"/>
      <c r="N2231" s="16"/>
      <c r="O2231" s="16"/>
      <c r="P2231" s="16"/>
      <c r="Q2231" s="16"/>
      <c r="R2231" s="16"/>
      <c r="S2231" s="16"/>
      <c r="T2231" s="81"/>
      <c r="U2231" s="16"/>
      <c r="V2231" s="16"/>
      <c r="W2231" s="81"/>
      <c r="X2231" s="18"/>
      <c r="Y2231" s="16"/>
    </row>
    <row r="2232" spans="1:25" ht="17.25">
      <c r="A2232" s="16"/>
      <c r="B2232" s="16"/>
      <c r="C2232" s="16"/>
      <c r="D2232" s="16"/>
      <c r="F2232" s="37"/>
      <c r="G2232" s="37"/>
      <c r="H2232" s="16"/>
      <c r="I2232" s="16"/>
      <c r="J2232" s="81"/>
      <c r="K2232" s="16"/>
      <c r="L2232" s="16"/>
      <c r="M2232" s="16"/>
      <c r="N2232" s="16"/>
      <c r="O2232" s="16"/>
      <c r="P2232" s="16"/>
      <c r="Q2232" s="16"/>
      <c r="R2232" s="16"/>
      <c r="S2232" s="16"/>
      <c r="T2232" s="81"/>
      <c r="U2232" s="16"/>
      <c r="V2232" s="16"/>
      <c r="W2232" s="81"/>
      <c r="X2232" s="18"/>
      <c r="Y2232" s="16"/>
    </row>
    <row r="2233" spans="1:25" ht="17.25">
      <c r="A2233" s="16"/>
      <c r="B2233" s="16"/>
      <c r="C2233" s="16"/>
      <c r="D2233" s="16"/>
      <c r="F2233" s="37"/>
      <c r="G2233" s="37"/>
      <c r="H2233" s="16"/>
      <c r="I2233" s="16"/>
      <c r="J2233" s="81"/>
      <c r="K2233" s="16"/>
      <c r="L2233" s="16"/>
      <c r="M2233" s="81"/>
      <c r="N2233" s="16"/>
      <c r="O2233" s="16"/>
      <c r="P2233" s="16"/>
      <c r="Q2233" s="16"/>
      <c r="R2233" s="16"/>
      <c r="S2233" s="16"/>
      <c r="T2233" s="81"/>
      <c r="U2233" s="16"/>
      <c r="V2233" s="16"/>
      <c r="W2233" s="81"/>
      <c r="X2233" s="18"/>
      <c r="Y2233" s="16"/>
    </row>
    <row r="2234" spans="1:25" ht="17.25">
      <c r="A2234" s="16"/>
      <c r="B2234" s="16"/>
      <c r="C2234" s="16"/>
      <c r="D2234" s="16"/>
      <c r="F2234" s="37"/>
      <c r="G2234" s="37"/>
      <c r="H2234" s="16"/>
      <c r="I2234" s="16"/>
      <c r="J2234" s="81"/>
      <c r="K2234" s="16"/>
      <c r="L2234" s="16"/>
      <c r="M2234" s="81"/>
      <c r="N2234" s="16"/>
      <c r="O2234" s="16"/>
      <c r="P2234" s="16"/>
      <c r="Q2234" s="16"/>
      <c r="R2234" s="16"/>
      <c r="S2234" s="16"/>
      <c r="T2234" s="81"/>
      <c r="U2234" s="16"/>
      <c r="V2234" s="16"/>
      <c r="W2234" s="81"/>
      <c r="X2234" s="18"/>
      <c r="Y2234" s="16"/>
    </row>
    <row r="2235" spans="1:25" ht="17.25">
      <c r="A2235" s="16"/>
      <c r="B2235" s="16"/>
      <c r="C2235" s="16"/>
      <c r="D2235" s="16"/>
      <c r="F2235" s="37"/>
      <c r="G2235" s="37"/>
      <c r="H2235" s="16"/>
      <c r="I2235" s="16"/>
      <c r="J2235" s="81"/>
      <c r="K2235" s="16"/>
      <c r="L2235" s="16"/>
      <c r="M2235" s="16"/>
      <c r="N2235" s="16"/>
      <c r="O2235" s="16"/>
      <c r="P2235" s="16"/>
      <c r="Q2235" s="16"/>
      <c r="R2235" s="16"/>
      <c r="S2235" s="16"/>
      <c r="T2235" s="81"/>
      <c r="U2235" s="16"/>
      <c r="V2235" s="16"/>
      <c r="W2235" s="81"/>
      <c r="X2235" s="18"/>
      <c r="Y2235" s="16"/>
    </row>
    <row r="2236" spans="1:25" ht="17.25">
      <c r="A2236" s="16"/>
      <c r="B2236" s="16"/>
      <c r="C2236" s="16"/>
      <c r="D2236" s="16"/>
      <c r="F2236" s="37"/>
      <c r="G2236" s="37"/>
      <c r="H2236" s="16"/>
      <c r="I2236" s="16"/>
      <c r="J2236" s="81"/>
      <c r="K2236" s="16"/>
      <c r="L2236" s="16"/>
      <c r="M2236" s="16"/>
      <c r="N2236" s="16"/>
      <c r="O2236" s="16"/>
      <c r="P2236" s="16"/>
      <c r="Q2236" s="16"/>
      <c r="R2236" s="16"/>
      <c r="S2236" s="16"/>
      <c r="T2236" s="81"/>
      <c r="U2236" s="16"/>
      <c r="V2236" s="16"/>
      <c r="W2236" s="81"/>
      <c r="X2236" s="18"/>
      <c r="Y2236" s="16"/>
    </row>
    <row r="2237" spans="1:25" ht="17.25">
      <c r="A2237" s="16"/>
      <c r="B2237" s="16"/>
      <c r="C2237" s="16"/>
      <c r="D2237" s="16"/>
      <c r="F2237" s="37"/>
      <c r="G2237" s="37"/>
      <c r="H2237" s="16"/>
      <c r="I2237" s="16"/>
      <c r="J2237" s="81"/>
      <c r="K2237" s="16"/>
      <c r="L2237" s="16"/>
      <c r="M2237" s="16"/>
      <c r="N2237" s="16"/>
      <c r="O2237" s="16"/>
      <c r="P2237" s="16"/>
      <c r="Q2237" s="16"/>
      <c r="R2237" s="16"/>
      <c r="S2237" s="16"/>
      <c r="T2237" s="81"/>
      <c r="U2237" s="16"/>
      <c r="V2237" s="16"/>
      <c r="W2237" s="81"/>
      <c r="X2237" s="18"/>
      <c r="Y2237" s="16"/>
    </row>
    <row r="2238" spans="1:25" ht="17.25">
      <c r="A2238" s="16"/>
      <c r="B2238" s="16"/>
      <c r="C2238" s="16"/>
      <c r="D2238" s="16"/>
      <c r="F2238" s="37"/>
      <c r="G2238" s="37"/>
      <c r="H2238" s="16"/>
      <c r="I2238" s="16"/>
      <c r="J2238" s="81"/>
      <c r="K2238" s="16"/>
      <c r="L2238" s="16"/>
      <c r="M2238" s="16"/>
      <c r="N2238" s="16"/>
      <c r="O2238" s="16"/>
      <c r="P2238" s="16"/>
      <c r="Q2238" s="16"/>
      <c r="R2238" s="16"/>
      <c r="S2238" s="16"/>
      <c r="T2238" s="81"/>
      <c r="U2238" s="16"/>
      <c r="V2238" s="16"/>
      <c r="W2238" s="81"/>
      <c r="X2238" s="18"/>
      <c r="Y2238" s="16"/>
    </row>
    <row r="2239" spans="1:25" ht="17.25">
      <c r="A2239" s="16"/>
      <c r="B2239" s="16"/>
      <c r="C2239" s="16"/>
      <c r="D2239" s="16"/>
      <c r="F2239" s="37"/>
      <c r="G2239" s="37"/>
      <c r="H2239" s="16"/>
      <c r="I2239" s="16"/>
      <c r="J2239" s="81"/>
      <c r="K2239" s="16"/>
      <c r="L2239" s="16"/>
      <c r="M2239" s="16"/>
      <c r="N2239" s="16"/>
      <c r="O2239" s="16"/>
      <c r="P2239" s="16"/>
      <c r="Q2239" s="16"/>
      <c r="R2239" s="16"/>
      <c r="S2239" s="16"/>
      <c r="T2239" s="81"/>
      <c r="U2239" s="16"/>
      <c r="V2239" s="16"/>
      <c r="W2239" s="81"/>
      <c r="X2239" s="18"/>
      <c r="Y2239" s="16"/>
    </row>
    <row r="2240" spans="1:25" ht="17.25">
      <c r="A2240" s="16"/>
      <c r="B2240" s="16"/>
      <c r="C2240" s="16"/>
      <c r="D2240" s="16"/>
      <c r="F2240" s="37"/>
      <c r="G2240" s="37"/>
      <c r="H2240" s="16"/>
      <c r="I2240" s="16"/>
      <c r="J2240" s="81"/>
      <c r="K2240" s="16"/>
      <c r="L2240" s="16"/>
      <c r="M2240" s="16"/>
      <c r="N2240" s="16"/>
      <c r="O2240" s="16"/>
      <c r="P2240" s="16"/>
      <c r="Q2240" s="16"/>
      <c r="R2240" s="16"/>
      <c r="S2240" s="16"/>
      <c r="T2240" s="81"/>
      <c r="U2240" s="16"/>
      <c r="V2240" s="16"/>
      <c r="W2240" s="81"/>
      <c r="X2240" s="18"/>
      <c r="Y2240" s="16"/>
    </row>
    <row r="2241" spans="1:25" ht="17.25">
      <c r="A2241" s="16"/>
      <c r="B2241" s="16"/>
      <c r="C2241" s="16"/>
      <c r="D2241" s="16"/>
      <c r="F2241" s="37"/>
      <c r="G2241" s="37"/>
      <c r="H2241" s="16"/>
      <c r="I2241" s="16"/>
      <c r="J2241" s="81"/>
      <c r="K2241" s="16"/>
      <c r="L2241" s="16"/>
      <c r="M2241" s="16"/>
      <c r="N2241" s="16"/>
      <c r="O2241" s="16"/>
      <c r="P2241" s="16"/>
      <c r="Q2241" s="16"/>
      <c r="R2241" s="16"/>
      <c r="S2241" s="16"/>
      <c r="T2241" s="81"/>
      <c r="U2241" s="16"/>
      <c r="V2241" s="16"/>
      <c r="W2241" s="81"/>
      <c r="X2241" s="18"/>
      <c r="Y2241" s="16"/>
    </row>
    <row r="2242" spans="1:25" ht="17.25">
      <c r="A2242" s="16"/>
      <c r="B2242" s="16"/>
      <c r="C2242" s="16"/>
      <c r="D2242" s="16"/>
      <c r="F2242" s="37"/>
      <c r="G2242" s="37"/>
      <c r="H2242" s="16"/>
      <c r="I2242" s="16"/>
      <c r="J2242" s="81"/>
      <c r="K2242" s="16"/>
      <c r="L2242" s="16"/>
      <c r="M2242" s="16"/>
      <c r="N2242" s="16"/>
      <c r="O2242" s="16"/>
      <c r="P2242" s="16"/>
      <c r="Q2242" s="16"/>
      <c r="R2242" s="16"/>
      <c r="S2242" s="16"/>
      <c r="T2242" s="81"/>
      <c r="U2242" s="16"/>
      <c r="V2242" s="16"/>
      <c r="W2242" s="81"/>
      <c r="X2242" s="18"/>
      <c r="Y2242" s="16"/>
    </row>
    <row r="2243" spans="1:25" ht="17.25">
      <c r="A2243" s="16"/>
      <c r="B2243" s="16"/>
      <c r="C2243" s="16"/>
      <c r="D2243" s="16"/>
      <c r="F2243" s="37"/>
      <c r="G2243" s="37"/>
      <c r="H2243" s="16"/>
      <c r="I2243" s="16"/>
      <c r="J2243" s="81"/>
      <c r="K2243" s="16"/>
      <c r="L2243" s="16"/>
      <c r="M2243" s="16"/>
      <c r="N2243" s="16"/>
      <c r="O2243" s="16"/>
      <c r="P2243" s="16"/>
      <c r="Q2243" s="16"/>
      <c r="R2243" s="16"/>
      <c r="S2243" s="16"/>
      <c r="T2243" s="81"/>
      <c r="U2243" s="16"/>
      <c r="V2243" s="16"/>
      <c r="W2243" s="81"/>
      <c r="X2243" s="18"/>
      <c r="Y2243" s="16"/>
    </row>
    <row r="2244" spans="1:25" ht="17.25">
      <c r="A2244" s="16"/>
      <c r="B2244" s="16"/>
      <c r="C2244" s="16"/>
      <c r="D2244" s="16"/>
      <c r="F2244" s="37"/>
      <c r="G2244" s="37"/>
      <c r="H2244" s="16"/>
      <c r="I2244" s="16"/>
      <c r="J2244" s="81"/>
      <c r="K2244" s="16"/>
      <c r="L2244" s="16"/>
      <c r="M2244" s="16"/>
      <c r="N2244" s="16"/>
      <c r="O2244" s="16"/>
      <c r="P2244" s="16"/>
      <c r="Q2244" s="16"/>
      <c r="R2244" s="16"/>
      <c r="S2244" s="16"/>
      <c r="T2244" s="81"/>
      <c r="U2244" s="16"/>
      <c r="V2244" s="16"/>
      <c r="W2244" s="81"/>
      <c r="X2244" s="18"/>
      <c r="Y2244" s="16"/>
    </row>
    <row r="2245" spans="1:25" ht="17.25">
      <c r="A2245" s="16"/>
      <c r="B2245" s="16"/>
      <c r="C2245" s="16"/>
      <c r="D2245" s="16"/>
      <c r="F2245" s="37"/>
      <c r="G2245" s="37"/>
      <c r="H2245" s="16"/>
      <c r="I2245" s="16"/>
      <c r="J2245" s="81"/>
      <c r="K2245" s="16"/>
      <c r="L2245" s="16"/>
      <c r="M2245" s="16"/>
      <c r="N2245" s="16"/>
      <c r="O2245" s="16"/>
      <c r="P2245" s="16"/>
      <c r="Q2245" s="16"/>
      <c r="R2245" s="16"/>
      <c r="S2245" s="16"/>
      <c r="T2245" s="81"/>
      <c r="U2245" s="16"/>
      <c r="V2245" s="16"/>
      <c r="W2245" s="81"/>
      <c r="X2245" s="18"/>
      <c r="Y2245" s="16"/>
    </row>
    <row r="2246" spans="1:25" ht="17.25">
      <c r="A2246" s="16"/>
      <c r="B2246" s="16"/>
      <c r="C2246" s="16"/>
      <c r="D2246" s="16"/>
      <c r="F2246" s="37"/>
      <c r="G2246" s="37"/>
      <c r="H2246" s="16"/>
      <c r="I2246" s="16"/>
      <c r="J2246" s="81"/>
      <c r="K2246" s="16"/>
      <c r="L2246" s="16"/>
      <c r="M2246" s="81"/>
      <c r="N2246" s="16"/>
      <c r="O2246" s="16"/>
      <c r="P2246" s="16"/>
      <c r="Q2246" s="16"/>
      <c r="R2246" s="16"/>
      <c r="S2246" s="16"/>
      <c r="T2246" s="81"/>
      <c r="U2246" s="16"/>
      <c r="V2246" s="16"/>
      <c r="W2246" s="81"/>
      <c r="X2246" s="18"/>
      <c r="Y2246" s="16"/>
    </row>
    <row r="2247" spans="1:25" ht="17.25">
      <c r="A2247" s="16"/>
      <c r="B2247" s="16"/>
      <c r="C2247" s="16"/>
      <c r="D2247" s="16"/>
      <c r="F2247" s="37"/>
      <c r="G2247" s="37"/>
      <c r="H2247" s="16"/>
      <c r="I2247" s="16"/>
      <c r="J2247" s="81"/>
      <c r="K2247" s="16"/>
      <c r="L2247" s="16"/>
      <c r="M2247" s="81"/>
      <c r="N2247" s="16"/>
      <c r="O2247" s="16"/>
      <c r="P2247" s="16"/>
      <c r="Q2247" s="16"/>
      <c r="R2247" s="16"/>
      <c r="S2247" s="16"/>
      <c r="T2247" s="81"/>
      <c r="U2247" s="16"/>
      <c r="V2247" s="16"/>
      <c r="W2247" s="81"/>
      <c r="X2247" s="18"/>
      <c r="Y2247" s="16"/>
    </row>
    <row r="2248" spans="1:25" ht="17.25">
      <c r="A2248" s="16"/>
      <c r="B2248" s="16"/>
      <c r="C2248" s="16"/>
      <c r="D2248" s="16"/>
      <c r="F2248" s="37"/>
      <c r="G2248" s="37"/>
      <c r="H2248" s="16"/>
      <c r="I2248" s="16"/>
      <c r="J2248" s="81"/>
      <c r="K2248" s="16"/>
      <c r="L2248" s="16"/>
      <c r="M2248" s="16"/>
      <c r="N2248" s="16"/>
      <c r="O2248" s="16"/>
      <c r="P2248" s="16"/>
      <c r="Q2248" s="16"/>
      <c r="R2248" s="16"/>
      <c r="S2248" s="16"/>
      <c r="T2248" s="81"/>
      <c r="U2248" s="16"/>
      <c r="V2248" s="16"/>
      <c r="W2248" s="81"/>
      <c r="X2248" s="18"/>
      <c r="Y2248" s="16"/>
    </row>
    <row r="2249" spans="1:25" ht="17.25">
      <c r="A2249" s="16"/>
      <c r="B2249" s="16"/>
      <c r="C2249" s="16"/>
      <c r="D2249" s="16"/>
      <c r="F2249" s="37"/>
      <c r="G2249" s="37"/>
      <c r="H2249" s="16"/>
      <c r="I2249" s="16"/>
      <c r="J2249" s="81"/>
      <c r="K2249" s="16"/>
      <c r="L2249" s="16"/>
      <c r="M2249" s="16"/>
      <c r="N2249" s="16"/>
      <c r="O2249" s="16"/>
      <c r="P2249" s="16"/>
      <c r="Q2249" s="16"/>
      <c r="R2249" s="16"/>
      <c r="S2249" s="16"/>
      <c r="T2249" s="81"/>
      <c r="U2249" s="16"/>
      <c r="V2249" s="16"/>
      <c r="W2249" s="81"/>
      <c r="X2249" s="18"/>
      <c r="Y2249" s="16"/>
    </row>
    <row r="2250" spans="1:25" ht="17.25">
      <c r="A2250" s="16"/>
      <c r="B2250" s="16"/>
      <c r="C2250" s="16"/>
      <c r="D2250" s="16"/>
      <c r="F2250" s="37"/>
      <c r="G2250" s="37"/>
      <c r="H2250" s="16"/>
      <c r="I2250" s="16"/>
      <c r="J2250" s="81"/>
      <c r="K2250" s="16"/>
      <c r="L2250" s="16"/>
      <c r="M2250" s="16"/>
      <c r="N2250" s="16"/>
      <c r="O2250" s="16"/>
      <c r="P2250" s="16"/>
      <c r="Q2250" s="16"/>
      <c r="R2250" s="16"/>
      <c r="S2250" s="16"/>
      <c r="T2250" s="81"/>
      <c r="U2250" s="16"/>
      <c r="V2250" s="16"/>
      <c r="W2250" s="81"/>
      <c r="X2250" s="18"/>
      <c r="Y2250" s="16"/>
    </row>
    <row r="2251" spans="1:25" ht="17.25">
      <c r="A2251" s="16"/>
      <c r="B2251" s="16"/>
      <c r="C2251" s="16"/>
      <c r="D2251" s="16"/>
      <c r="F2251" s="37"/>
      <c r="G2251" s="37"/>
      <c r="H2251" s="16"/>
      <c r="I2251" s="16"/>
      <c r="J2251" s="81"/>
      <c r="K2251" s="16"/>
      <c r="L2251" s="16"/>
      <c r="M2251" s="16"/>
      <c r="N2251" s="16"/>
      <c r="O2251" s="16"/>
      <c r="P2251" s="16"/>
      <c r="Q2251" s="16"/>
      <c r="R2251" s="16"/>
      <c r="S2251" s="16"/>
      <c r="T2251" s="81"/>
      <c r="U2251" s="16"/>
      <c r="V2251" s="16"/>
      <c r="W2251" s="81"/>
      <c r="X2251" s="18"/>
      <c r="Y2251" s="16"/>
    </row>
    <row r="2252" spans="1:25" ht="17.25">
      <c r="A2252" s="16"/>
      <c r="B2252" s="16"/>
      <c r="C2252" s="16"/>
      <c r="D2252" s="16"/>
      <c r="F2252" s="37"/>
      <c r="G2252" s="37"/>
      <c r="H2252" s="16"/>
      <c r="I2252" s="16"/>
      <c r="J2252" s="81"/>
      <c r="K2252" s="16"/>
      <c r="L2252" s="16"/>
      <c r="M2252" s="16"/>
      <c r="N2252" s="16"/>
      <c r="O2252" s="16"/>
      <c r="P2252" s="16"/>
      <c r="Q2252" s="16"/>
      <c r="R2252" s="16"/>
      <c r="S2252" s="16"/>
      <c r="T2252" s="81"/>
      <c r="U2252" s="16"/>
      <c r="V2252" s="16"/>
      <c r="W2252" s="81"/>
      <c r="X2252" s="18"/>
      <c r="Y2252" s="16"/>
    </row>
    <row r="2253" spans="1:25" ht="17.25">
      <c r="A2253" s="16"/>
      <c r="B2253" s="16"/>
      <c r="C2253" s="16"/>
      <c r="D2253" s="16"/>
      <c r="F2253" s="37"/>
      <c r="G2253" s="37"/>
      <c r="H2253" s="16"/>
      <c r="I2253" s="16"/>
      <c r="J2253" s="81"/>
      <c r="K2253" s="16"/>
      <c r="L2253" s="16"/>
      <c r="M2253" s="16"/>
      <c r="N2253" s="16"/>
      <c r="O2253" s="16"/>
      <c r="P2253" s="16"/>
      <c r="Q2253" s="16"/>
      <c r="R2253" s="16"/>
      <c r="S2253" s="16"/>
      <c r="T2253" s="81"/>
      <c r="U2253" s="16"/>
      <c r="V2253" s="16"/>
      <c r="W2253" s="81"/>
      <c r="X2253" s="18"/>
      <c r="Y2253" s="16"/>
    </row>
    <row r="2254" spans="1:25" ht="17.25">
      <c r="A2254" s="16"/>
      <c r="B2254" s="16"/>
      <c r="C2254" s="16"/>
      <c r="D2254" s="16"/>
      <c r="F2254" s="37"/>
      <c r="G2254" s="37"/>
      <c r="H2254" s="16"/>
      <c r="I2254" s="16"/>
      <c r="J2254" s="81"/>
      <c r="K2254" s="16"/>
      <c r="L2254" s="16"/>
      <c r="M2254" s="16"/>
      <c r="N2254" s="16"/>
      <c r="O2254" s="16"/>
      <c r="P2254" s="16"/>
      <c r="Q2254" s="16"/>
      <c r="R2254" s="16"/>
      <c r="S2254" s="16"/>
      <c r="T2254" s="81"/>
      <c r="U2254" s="16"/>
      <c r="V2254" s="16"/>
      <c r="W2254" s="81"/>
      <c r="X2254" s="18"/>
      <c r="Y2254" s="16"/>
    </row>
    <row r="2255" spans="1:25" ht="17.25">
      <c r="A2255" s="16"/>
      <c r="B2255" s="16"/>
      <c r="C2255" s="16"/>
      <c r="D2255" s="16"/>
      <c r="F2255" s="37"/>
      <c r="G2255" s="37"/>
      <c r="H2255" s="16"/>
      <c r="I2255" s="16"/>
      <c r="J2255" s="81"/>
      <c r="K2255" s="16"/>
      <c r="L2255" s="16"/>
      <c r="M2255" s="16"/>
      <c r="N2255" s="16"/>
      <c r="O2255" s="16"/>
      <c r="P2255" s="16"/>
      <c r="Q2255" s="16"/>
      <c r="R2255" s="16"/>
      <c r="S2255" s="16"/>
      <c r="T2255" s="81"/>
      <c r="U2255" s="16"/>
      <c r="V2255" s="16"/>
      <c r="W2255" s="81"/>
      <c r="X2255" s="18"/>
      <c r="Y2255" s="16"/>
    </row>
    <row r="2256" spans="1:25" ht="17.25">
      <c r="A2256" s="16"/>
      <c r="B2256" s="16"/>
      <c r="C2256" s="16"/>
      <c r="D2256" s="16"/>
      <c r="F2256" s="37"/>
      <c r="G2256" s="37"/>
      <c r="H2256" s="16"/>
      <c r="I2256" s="16"/>
      <c r="J2256" s="81"/>
      <c r="K2256" s="16"/>
      <c r="L2256" s="16"/>
      <c r="M2256" s="16"/>
      <c r="N2256" s="16"/>
      <c r="O2256" s="16"/>
      <c r="P2256" s="16"/>
      <c r="Q2256" s="16"/>
      <c r="R2256" s="16"/>
      <c r="S2256" s="16"/>
      <c r="T2256" s="81"/>
      <c r="U2256" s="16"/>
      <c r="V2256" s="16"/>
      <c r="W2256" s="81"/>
      <c r="X2256" s="18"/>
      <c r="Y2256" s="16"/>
    </row>
    <row r="2257" spans="1:25" ht="17.25">
      <c r="A2257" s="16"/>
      <c r="B2257" s="16"/>
      <c r="C2257" s="16"/>
      <c r="D2257" s="16"/>
      <c r="F2257" s="37"/>
      <c r="G2257" s="37"/>
      <c r="H2257" s="16"/>
      <c r="I2257" s="16"/>
      <c r="J2257" s="81"/>
      <c r="K2257" s="16"/>
      <c r="L2257" s="16"/>
      <c r="M2257" s="16"/>
      <c r="N2257" s="16"/>
      <c r="O2257" s="16"/>
      <c r="P2257" s="16"/>
      <c r="Q2257" s="16"/>
      <c r="R2257" s="16"/>
      <c r="S2257" s="16"/>
      <c r="T2257" s="81"/>
      <c r="U2257" s="16"/>
      <c r="V2257" s="16"/>
      <c r="W2257" s="81"/>
      <c r="X2257" s="18"/>
      <c r="Y2257" s="16"/>
    </row>
    <row r="2258" spans="1:25" ht="17.25">
      <c r="A2258" s="16"/>
      <c r="B2258" s="16"/>
      <c r="C2258" s="16"/>
      <c r="D2258" s="16"/>
      <c r="F2258" s="37"/>
      <c r="G2258" s="37"/>
      <c r="H2258" s="16"/>
      <c r="I2258" s="16"/>
      <c r="J2258" s="81"/>
      <c r="K2258" s="16"/>
      <c r="L2258" s="16"/>
      <c r="M2258" s="16"/>
      <c r="N2258" s="16"/>
      <c r="O2258" s="16"/>
      <c r="P2258" s="16"/>
      <c r="Q2258" s="16"/>
      <c r="R2258" s="16"/>
      <c r="S2258" s="16"/>
      <c r="T2258" s="81"/>
      <c r="U2258" s="16"/>
      <c r="V2258" s="16"/>
      <c r="W2258" s="81"/>
      <c r="X2258" s="18"/>
      <c r="Y2258" s="16"/>
    </row>
    <row r="2259" spans="1:25" ht="17.25">
      <c r="A2259" s="16"/>
      <c r="B2259" s="16"/>
      <c r="C2259" s="16"/>
      <c r="D2259" s="16"/>
      <c r="F2259" s="37"/>
      <c r="G2259" s="37"/>
      <c r="H2259" s="16"/>
      <c r="I2259" s="16"/>
      <c r="J2259" s="81"/>
      <c r="K2259" s="16"/>
      <c r="L2259" s="16"/>
      <c r="M2259" s="81"/>
      <c r="N2259" s="16"/>
      <c r="O2259" s="16"/>
      <c r="P2259" s="16"/>
      <c r="Q2259" s="16"/>
      <c r="R2259" s="16"/>
      <c r="S2259" s="16"/>
      <c r="T2259" s="81"/>
      <c r="U2259" s="16"/>
      <c r="V2259" s="16"/>
      <c r="W2259" s="81"/>
      <c r="X2259" s="18"/>
      <c r="Y2259" s="16"/>
    </row>
    <row r="2260" spans="1:25" ht="17.25">
      <c r="A2260" s="16"/>
      <c r="B2260" s="16"/>
      <c r="C2260" s="16"/>
      <c r="D2260" s="16"/>
      <c r="F2260" s="37"/>
      <c r="G2260" s="37"/>
      <c r="H2260" s="16"/>
      <c r="I2260" s="16"/>
      <c r="J2260" s="81"/>
      <c r="K2260" s="16"/>
      <c r="L2260" s="16"/>
      <c r="M2260" s="81"/>
      <c r="N2260" s="16"/>
      <c r="O2260" s="16"/>
      <c r="P2260" s="16"/>
      <c r="Q2260" s="16"/>
      <c r="R2260" s="16"/>
      <c r="S2260" s="16"/>
      <c r="T2260" s="81"/>
      <c r="U2260" s="16"/>
      <c r="V2260" s="16"/>
      <c r="W2260" s="81"/>
      <c r="X2260" s="18"/>
      <c r="Y2260" s="16"/>
    </row>
    <row r="2261" spans="1:25" ht="17.25">
      <c r="A2261" s="16"/>
      <c r="B2261" s="16"/>
      <c r="C2261" s="16"/>
      <c r="D2261" s="16"/>
      <c r="F2261" s="37"/>
      <c r="G2261" s="37"/>
      <c r="H2261" s="16"/>
      <c r="I2261" s="16"/>
      <c r="J2261" s="81"/>
      <c r="K2261" s="16"/>
      <c r="L2261" s="16"/>
      <c r="M2261" s="16"/>
      <c r="N2261" s="16"/>
      <c r="O2261" s="16"/>
      <c r="P2261" s="16"/>
      <c r="Q2261" s="16"/>
      <c r="R2261" s="16"/>
      <c r="S2261" s="16"/>
      <c r="T2261" s="81"/>
      <c r="U2261" s="16"/>
      <c r="V2261" s="16"/>
      <c r="W2261" s="81"/>
      <c r="X2261" s="18"/>
      <c r="Y2261" s="16"/>
    </row>
    <row r="2262" spans="1:25" ht="17.25">
      <c r="A2262" s="16"/>
      <c r="B2262" s="16"/>
      <c r="C2262" s="16"/>
      <c r="D2262" s="16"/>
      <c r="F2262" s="37"/>
      <c r="G2262" s="37"/>
      <c r="H2262" s="16"/>
      <c r="I2262" s="16"/>
      <c r="J2262" s="81"/>
      <c r="K2262" s="16"/>
      <c r="L2262" s="16"/>
      <c r="M2262" s="16"/>
      <c r="N2262" s="16"/>
      <c r="O2262" s="16"/>
      <c r="P2262" s="16"/>
      <c r="Q2262" s="16"/>
      <c r="R2262" s="16"/>
      <c r="S2262" s="16"/>
      <c r="T2262" s="81"/>
      <c r="U2262" s="16"/>
      <c r="V2262" s="16"/>
      <c r="W2262" s="81"/>
      <c r="X2262" s="18"/>
      <c r="Y2262" s="16"/>
    </row>
    <row r="2263" spans="1:25" ht="17.25">
      <c r="A2263" s="16"/>
      <c r="B2263" s="16"/>
      <c r="C2263" s="16"/>
      <c r="D2263" s="16"/>
      <c r="F2263" s="37"/>
      <c r="G2263" s="37"/>
      <c r="H2263" s="16"/>
      <c r="I2263" s="16"/>
      <c r="J2263" s="81"/>
      <c r="K2263" s="16"/>
      <c r="L2263" s="16"/>
      <c r="M2263" s="16"/>
      <c r="N2263" s="16"/>
      <c r="O2263" s="16"/>
      <c r="P2263" s="16"/>
      <c r="Q2263" s="16"/>
      <c r="R2263" s="16"/>
      <c r="S2263" s="16"/>
      <c r="T2263" s="81"/>
      <c r="U2263" s="16"/>
      <c r="V2263" s="16"/>
      <c r="W2263" s="81"/>
      <c r="X2263" s="18"/>
      <c r="Y2263" s="16"/>
    </row>
    <row r="2264" spans="1:25" ht="17.25">
      <c r="A2264" s="16"/>
      <c r="B2264" s="16"/>
      <c r="C2264" s="16"/>
      <c r="D2264" s="16"/>
      <c r="F2264" s="37"/>
      <c r="G2264" s="37"/>
      <c r="H2264" s="16"/>
      <c r="I2264" s="16"/>
      <c r="J2264" s="81"/>
      <c r="K2264" s="16"/>
      <c r="L2264" s="16"/>
      <c r="M2264" s="16"/>
      <c r="N2264" s="16"/>
      <c r="O2264" s="16"/>
      <c r="P2264" s="16"/>
      <c r="Q2264" s="16"/>
      <c r="R2264" s="16"/>
      <c r="S2264" s="16"/>
      <c r="T2264" s="81"/>
      <c r="U2264" s="16"/>
      <c r="V2264" s="16"/>
      <c r="W2264" s="81"/>
      <c r="X2264" s="18"/>
      <c r="Y2264" s="16"/>
    </row>
    <row r="2265" spans="1:25" ht="17.25">
      <c r="A2265" s="16"/>
      <c r="B2265" s="16"/>
      <c r="C2265" s="16"/>
      <c r="D2265" s="16"/>
      <c r="F2265" s="37"/>
      <c r="G2265" s="37"/>
      <c r="H2265" s="16"/>
      <c r="I2265" s="16"/>
      <c r="J2265" s="81"/>
      <c r="K2265" s="16"/>
      <c r="L2265" s="16"/>
      <c r="M2265" s="16"/>
      <c r="N2265" s="16"/>
      <c r="O2265" s="16"/>
      <c r="P2265" s="16"/>
      <c r="Q2265" s="16"/>
      <c r="R2265" s="16"/>
      <c r="S2265" s="16"/>
      <c r="T2265" s="81"/>
      <c r="U2265" s="16"/>
      <c r="V2265" s="16"/>
      <c r="W2265" s="81"/>
      <c r="X2265" s="18"/>
      <c r="Y2265" s="16"/>
    </row>
    <row r="2266" spans="1:25" ht="17.25">
      <c r="A2266" s="16"/>
      <c r="B2266" s="16"/>
      <c r="C2266" s="16"/>
      <c r="D2266" s="16"/>
      <c r="F2266" s="37"/>
      <c r="G2266" s="37"/>
      <c r="H2266" s="16"/>
      <c r="I2266" s="16"/>
      <c r="J2266" s="81"/>
      <c r="K2266" s="16"/>
      <c r="L2266" s="16"/>
      <c r="M2266" s="16"/>
      <c r="N2266" s="16"/>
      <c r="O2266" s="16"/>
      <c r="P2266" s="16"/>
      <c r="Q2266" s="16"/>
      <c r="R2266" s="16"/>
      <c r="S2266" s="16"/>
      <c r="T2266" s="81"/>
      <c r="U2266" s="16"/>
      <c r="V2266" s="16"/>
      <c r="W2266" s="81"/>
      <c r="X2266" s="18"/>
      <c r="Y2266" s="16"/>
    </row>
    <row r="2267" spans="1:25" ht="17.25">
      <c r="A2267" s="16"/>
      <c r="B2267" s="16"/>
      <c r="C2267" s="16"/>
      <c r="D2267" s="16"/>
      <c r="F2267" s="37"/>
      <c r="G2267" s="37"/>
      <c r="H2267" s="16"/>
      <c r="I2267" s="16"/>
      <c r="J2267" s="81"/>
      <c r="K2267" s="16"/>
      <c r="L2267" s="16"/>
      <c r="M2267" s="16"/>
      <c r="N2267" s="16"/>
      <c r="O2267" s="16"/>
      <c r="P2267" s="16"/>
      <c r="Q2267" s="16"/>
      <c r="R2267" s="16"/>
      <c r="S2267" s="16"/>
      <c r="T2267" s="81"/>
      <c r="U2267" s="16"/>
      <c r="V2267" s="16"/>
      <c r="W2267" s="81"/>
      <c r="X2267" s="18"/>
      <c r="Y2267" s="16"/>
    </row>
    <row r="2268" spans="1:25" ht="17.25">
      <c r="A2268" s="16"/>
      <c r="B2268" s="16"/>
      <c r="C2268" s="16"/>
      <c r="D2268" s="16"/>
      <c r="F2268" s="37"/>
      <c r="G2268" s="37"/>
      <c r="H2268" s="16"/>
      <c r="I2268" s="16"/>
      <c r="J2268" s="81"/>
      <c r="K2268" s="16"/>
      <c r="L2268" s="16"/>
      <c r="M2268" s="16"/>
      <c r="N2268" s="16"/>
      <c r="O2268" s="16"/>
      <c r="P2268" s="16"/>
      <c r="Q2268" s="16"/>
      <c r="R2268" s="16"/>
      <c r="S2268" s="16"/>
      <c r="T2268" s="81"/>
      <c r="U2268" s="16"/>
      <c r="V2268" s="16"/>
      <c r="W2268" s="81"/>
      <c r="X2268" s="18"/>
      <c r="Y2268" s="16"/>
    </row>
    <row r="2269" spans="1:25" ht="17.25">
      <c r="A2269" s="16"/>
      <c r="B2269" s="16"/>
      <c r="C2269" s="16"/>
      <c r="D2269" s="16"/>
      <c r="F2269" s="37"/>
      <c r="G2269" s="37"/>
      <c r="H2269" s="16"/>
      <c r="I2269" s="16"/>
      <c r="J2269" s="81"/>
      <c r="K2269" s="16"/>
      <c r="L2269" s="16"/>
      <c r="M2269" s="16"/>
      <c r="N2269" s="16"/>
      <c r="O2269" s="16"/>
      <c r="P2269" s="16"/>
      <c r="Q2269" s="16"/>
      <c r="R2269" s="16"/>
      <c r="S2269" s="16"/>
      <c r="T2269" s="81"/>
      <c r="U2269" s="16"/>
      <c r="V2269" s="16"/>
      <c r="W2269" s="81"/>
      <c r="X2269" s="18"/>
      <c r="Y2269" s="16"/>
    </row>
    <row r="2270" spans="1:25" ht="17.25">
      <c r="A2270" s="16"/>
      <c r="B2270" s="16"/>
      <c r="C2270" s="16"/>
      <c r="D2270" s="16"/>
      <c r="F2270" s="37"/>
      <c r="G2270" s="37"/>
      <c r="H2270" s="16"/>
      <c r="I2270" s="16"/>
      <c r="J2270" s="81"/>
      <c r="K2270" s="16"/>
      <c r="L2270" s="16"/>
      <c r="M2270" s="16"/>
      <c r="N2270" s="16"/>
      <c r="O2270" s="16"/>
      <c r="P2270" s="16"/>
      <c r="Q2270" s="16"/>
      <c r="R2270" s="16"/>
      <c r="S2270" s="16"/>
      <c r="T2270" s="81"/>
      <c r="U2270" s="16"/>
      <c r="V2270" s="16"/>
      <c r="W2270" s="81"/>
      <c r="X2270" s="18"/>
      <c r="Y2270" s="16"/>
    </row>
    <row r="2271" spans="1:25" ht="17.25">
      <c r="A2271" s="16"/>
      <c r="B2271" s="16"/>
      <c r="C2271" s="16"/>
      <c r="D2271" s="16"/>
      <c r="F2271" s="37"/>
      <c r="G2271" s="37"/>
      <c r="H2271" s="16"/>
      <c r="I2271" s="16"/>
      <c r="J2271" s="81"/>
      <c r="K2271" s="16"/>
      <c r="L2271" s="16"/>
      <c r="M2271" s="16"/>
      <c r="N2271" s="16"/>
      <c r="O2271" s="16"/>
      <c r="P2271" s="16"/>
      <c r="Q2271" s="16"/>
      <c r="R2271" s="16"/>
      <c r="S2271" s="16"/>
      <c r="T2271" s="81"/>
      <c r="U2271" s="16"/>
      <c r="V2271" s="16"/>
      <c r="W2271" s="81"/>
      <c r="X2271" s="18"/>
      <c r="Y2271" s="16"/>
    </row>
    <row r="2272" spans="1:25" ht="17.25">
      <c r="A2272" s="16"/>
      <c r="B2272" s="16"/>
      <c r="C2272" s="16"/>
      <c r="D2272" s="16"/>
      <c r="F2272" s="37"/>
      <c r="G2272" s="37"/>
      <c r="H2272" s="16"/>
      <c r="I2272" s="16"/>
      <c r="J2272" s="81"/>
      <c r="K2272" s="16"/>
      <c r="L2272" s="16"/>
      <c r="M2272" s="81"/>
      <c r="N2272" s="16"/>
      <c r="O2272" s="16"/>
      <c r="P2272" s="16"/>
      <c r="Q2272" s="16"/>
      <c r="R2272" s="16"/>
      <c r="S2272" s="16"/>
      <c r="T2272" s="81"/>
      <c r="U2272" s="16"/>
      <c r="V2272" s="16"/>
      <c r="W2272" s="81"/>
      <c r="X2272" s="18"/>
      <c r="Y2272" s="16"/>
    </row>
    <row r="2274" spans="6:24" ht="17.25">
      <c r="F2274" s="36"/>
      <c r="G2274" s="36"/>
      <c r="M2274" s="229"/>
      <c r="T2274" s="229"/>
      <c r="X2274" s="80"/>
    </row>
    <row r="2275" spans="6:24" ht="17.25">
      <c r="F2275" s="36"/>
      <c r="G2275" s="36"/>
      <c r="T2275" s="229"/>
      <c r="X2275" s="80"/>
    </row>
    <row r="2276" spans="6:24" ht="17.25">
      <c r="F2276" s="36"/>
      <c r="G2276" s="36"/>
      <c r="T2276" s="229"/>
      <c r="X2276" s="80"/>
    </row>
    <row r="2277" spans="6:24" ht="17.25">
      <c r="F2277" s="36"/>
      <c r="G2277" s="36"/>
      <c r="T2277" s="229"/>
      <c r="X2277" s="80"/>
    </row>
    <row r="2278" spans="6:24" ht="17.25">
      <c r="F2278" s="36"/>
      <c r="G2278" s="36"/>
      <c r="T2278" s="229"/>
      <c r="X2278" s="80"/>
    </row>
    <row r="2279" spans="6:24" ht="17.25">
      <c r="F2279" s="36"/>
      <c r="G2279" s="36"/>
      <c r="T2279" s="229"/>
      <c r="X2279" s="80"/>
    </row>
    <row r="2280" spans="6:24" ht="17.25">
      <c r="F2280" s="36"/>
      <c r="G2280" s="36"/>
      <c r="T2280" s="229"/>
      <c r="X2280" s="80"/>
    </row>
    <row r="2281" spans="6:24" ht="17.25">
      <c r="F2281" s="36"/>
      <c r="G2281" s="36"/>
      <c r="T2281" s="229"/>
      <c r="X2281" s="80"/>
    </row>
    <row r="2282" spans="6:24" ht="17.25">
      <c r="F2282" s="36"/>
      <c r="G2282" s="36"/>
      <c r="T2282" s="229"/>
      <c r="X2282" s="80"/>
    </row>
    <row r="2283" spans="6:24" ht="17.25">
      <c r="F2283" s="36"/>
      <c r="G2283" s="36"/>
      <c r="T2283" s="229"/>
      <c r="X2283" s="80"/>
    </row>
    <row r="2284" spans="6:24" ht="17.25">
      <c r="F2284" s="36"/>
      <c r="G2284" s="36"/>
      <c r="T2284" s="229"/>
      <c r="X2284" s="80"/>
    </row>
    <row r="2285" spans="6:24" ht="17.25">
      <c r="F2285" s="36"/>
      <c r="G2285" s="36"/>
      <c r="T2285" s="229"/>
      <c r="X2285" s="80"/>
    </row>
    <row r="2286" spans="6:24" ht="17.25">
      <c r="F2286" s="36"/>
      <c r="G2286" s="36"/>
      <c r="M2286" s="229"/>
      <c r="T2286" s="229"/>
      <c r="X2286" s="80"/>
    </row>
    <row r="2287" spans="6:24" ht="17.25">
      <c r="F2287" s="36"/>
      <c r="G2287" s="36"/>
      <c r="M2287" s="229"/>
      <c r="T2287" s="229"/>
      <c r="X2287" s="80"/>
    </row>
    <row r="2288" spans="6:24" ht="17.25">
      <c r="F2288" s="36"/>
      <c r="G2288" s="36"/>
      <c r="T2288" s="229"/>
      <c r="X2288" s="80"/>
    </row>
    <row r="2289" spans="6:24" ht="17.25">
      <c r="F2289" s="36"/>
      <c r="G2289" s="36"/>
      <c r="M2289" s="229"/>
      <c r="T2289" s="229"/>
      <c r="X2289" s="80"/>
    </row>
    <row r="2290" spans="6:24" ht="17.25">
      <c r="F2290" s="36"/>
      <c r="G2290" s="36"/>
      <c r="T2290" s="229"/>
      <c r="X2290" s="80"/>
    </row>
    <row r="2291" spans="6:24" ht="17.25">
      <c r="F2291" s="36"/>
      <c r="G2291" s="36"/>
      <c r="M2291" s="229"/>
      <c r="T2291" s="229"/>
      <c r="X2291" s="80"/>
    </row>
    <row r="2292" spans="6:24" ht="17.25">
      <c r="F2292" s="36"/>
      <c r="G2292" s="36"/>
      <c r="M2292" s="229"/>
      <c r="T2292" s="229"/>
      <c r="X2292" s="80"/>
    </row>
    <row r="2293" spans="6:24" ht="17.25">
      <c r="F2293" s="36"/>
      <c r="G2293" s="36"/>
      <c r="M2293" s="229"/>
      <c r="T2293" s="229"/>
      <c r="X2293" s="80"/>
    </row>
    <row r="2294" spans="6:24" ht="17.25">
      <c r="F2294" s="36"/>
      <c r="G2294" s="36"/>
      <c r="M2294" s="229"/>
      <c r="T2294" s="229"/>
      <c r="X2294" s="80"/>
    </row>
    <row r="2295" spans="6:24" ht="17.25">
      <c r="F2295" s="36"/>
      <c r="G2295" s="36"/>
      <c r="T2295" s="229"/>
      <c r="X2295" s="80"/>
    </row>
    <row r="2296" spans="6:24" ht="17.25">
      <c r="F2296" s="36"/>
      <c r="G2296" s="36"/>
      <c r="T2296" s="229"/>
      <c r="X2296" s="80"/>
    </row>
    <row r="2297" spans="6:24" ht="17.25">
      <c r="F2297" s="36"/>
      <c r="G2297" s="36"/>
      <c r="T2297" s="229"/>
      <c r="X2297" s="80"/>
    </row>
    <row r="2298" spans="6:24" ht="17.25">
      <c r="F2298" s="36"/>
      <c r="G2298" s="36"/>
      <c r="T2298" s="229"/>
      <c r="X2298" s="80"/>
    </row>
    <row r="2299" spans="6:24" ht="17.25">
      <c r="F2299" s="36"/>
      <c r="G2299" s="36"/>
      <c r="T2299" s="229"/>
      <c r="X2299" s="80"/>
    </row>
    <row r="2300" spans="6:24" ht="17.25">
      <c r="F2300" s="36"/>
      <c r="G2300" s="36"/>
      <c r="T2300" s="229"/>
      <c r="X2300" s="80"/>
    </row>
    <row r="2301" spans="6:24" ht="17.25">
      <c r="F2301" s="36"/>
      <c r="G2301" s="36"/>
      <c r="T2301" s="229"/>
      <c r="X2301" s="80"/>
    </row>
    <row r="2302" spans="6:24" ht="17.25">
      <c r="F2302" s="36"/>
      <c r="G2302" s="36"/>
      <c r="T2302" s="229"/>
      <c r="X2302" s="80"/>
    </row>
    <row r="2303" spans="6:24" ht="17.25">
      <c r="F2303" s="36"/>
      <c r="G2303" s="36"/>
      <c r="T2303" s="229"/>
      <c r="X2303" s="80"/>
    </row>
    <row r="2304" spans="6:24" ht="17.25">
      <c r="F2304" s="36"/>
      <c r="G2304" s="36"/>
      <c r="T2304" s="229"/>
      <c r="X2304" s="80"/>
    </row>
    <row r="2305" spans="6:24" ht="17.25">
      <c r="F2305" s="36"/>
      <c r="G2305" s="36"/>
      <c r="T2305" s="229"/>
      <c r="X2305" s="80"/>
    </row>
    <row r="2306" spans="6:24" ht="17.25">
      <c r="F2306" s="36"/>
      <c r="G2306" s="36"/>
      <c r="M2306" s="229"/>
      <c r="T2306" s="229"/>
      <c r="X2306" s="80"/>
    </row>
    <row r="2307" spans="6:24" ht="17.25">
      <c r="F2307" s="36"/>
      <c r="G2307" s="36"/>
      <c r="M2307" s="229"/>
      <c r="T2307" s="229"/>
      <c r="X2307" s="80"/>
    </row>
    <row r="2308" spans="6:24" ht="17.25">
      <c r="F2308" s="36"/>
      <c r="G2308" s="36"/>
      <c r="T2308" s="229"/>
      <c r="X2308" s="80"/>
    </row>
    <row r="2309" spans="6:24" ht="17.25">
      <c r="F2309" s="36"/>
      <c r="G2309" s="36"/>
      <c r="M2309" s="229"/>
      <c r="T2309" s="229"/>
      <c r="X2309" s="80"/>
    </row>
    <row r="2310" spans="6:24" ht="17.25">
      <c r="F2310" s="36"/>
      <c r="G2310" s="36"/>
      <c r="T2310" s="229"/>
      <c r="X2310" s="80"/>
    </row>
    <row r="2311" spans="6:24" ht="17.25">
      <c r="F2311" s="36"/>
      <c r="G2311" s="36"/>
      <c r="M2311" s="229"/>
      <c r="T2311" s="229"/>
      <c r="X2311" s="80"/>
    </row>
    <row r="2312" spans="6:24" ht="17.25">
      <c r="F2312" s="36"/>
      <c r="G2312" s="36"/>
      <c r="M2312" s="229"/>
      <c r="T2312" s="229"/>
      <c r="X2312" s="80"/>
    </row>
    <row r="2313" spans="6:24" ht="17.25">
      <c r="F2313" s="36"/>
      <c r="G2313" s="36"/>
      <c r="M2313" s="229"/>
      <c r="T2313" s="229"/>
      <c r="X2313" s="80"/>
    </row>
    <row r="2314" spans="6:24" ht="17.25">
      <c r="F2314" s="36"/>
      <c r="G2314" s="36"/>
      <c r="M2314" s="229"/>
      <c r="T2314" s="229"/>
      <c r="X2314" s="80"/>
    </row>
    <row r="2315" spans="6:24" ht="17.25">
      <c r="F2315" s="36"/>
      <c r="G2315" s="36"/>
      <c r="T2315" s="229"/>
      <c r="X2315" s="80"/>
    </row>
    <row r="2316" spans="6:24" ht="17.25">
      <c r="F2316" s="36"/>
      <c r="G2316" s="36"/>
      <c r="T2316" s="229"/>
      <c r="X2316" s="80"/>
    </row>
    <row r="2317" spans="6:24" ht="17.25">
      <c r="F2317" s="36"/>
      <c r="G2317" s="36"/>
      <c r="T2317" s="229"/>
      <c r="X2317" s="80"/>
    </row>
    <row r="2318" spans="6:24" ht="17.25">
      <c r="F2318" s="36"/>
      <c r="G2318" s="36"/>
      <c r="T2318" s="229"/>
      <c r="X2318" s="80"/>
    </row>
    <row r="2319" spans="6:24" ht="17.25">
      <c r="F2319" s="36"/>
      <c r="G2319" s="36"/>
      <c r="T2319" s="229"/>
      <c r="X2319" s="80"/>
    </row>
    <row r="2320" spans="6:24" ht="17.25">
      <c r="F2320" s="36"/>
      <c r="G2320" s="36"/>
      <c r="T2320" s="229"/>
      <c r="X2320" s="80"/>
    </row>
    <row r="2321" spans="6:24" ht="17.25">
      <c r="F2321" s="36"/>
      <c r="G2321" s="36"/>
      <c r="T2321" s="229"/>
      <c r="X2321" s="80"/>
    </row>
    <row r="2322" spans="6:24" ht="17.25">
      <c r="F2322" s="36"/>
      <c r="G2322" s="36"/>
      <c r="T2322" s="229"/>
      <c r="X2322" s="80"/>
    </row>
    <row r="2323" spans="6:24" ht="17.25">
      <c r="F2323" s="36"/>
      <c r="G2323" s="36"/>
      <c r="T2323" s="229"/>
      <c r="X2323" s="80"/>
    </row>
    <row r="2324" spans="6:24" ht="17.25">
      <c r="F2324" s="36"/>
      <c r="G2324" s="36"/>
      <c r="T2324" s="229"/>
      <c r="X2324" s="80"/>
    </row>
    <row r="2325" spans="6:24" ht="17.25">
      <c r="F2325" s="36"/>
      <c r="G2325" s="36"/>
      <c r="T2325" s="229"/>
      <c r="X2325" s="80"/>
    </row>
    <row r="2326" spans="6:24" ht="17.25">
      <c r="F2326" s="36"/>
      <c r="G2326" s="36"/>
      <c r="M2326" s="229"/>
      <c r="T2326" s="229"/>
      <c r="X2326" s="80"/>
    </row>
    <row r="2327" spans="6:24" ht="17.25">
      <c r="F2327" s="36"/>
      <c r="G2327" s="36"/>
      <c r="M2327" s="229"/>
      <c r="T2327" s="229"/>
      <c r="X2327" s="80"/>
    </row>
    <row r="2328" spans="6:24" ht="17.25">
      <c r="F2328" s="36"/>
      <c r="G2328" s="36"/>
      <c r="T2328" s="229"/>
      <c r="X2328" s="80"/>
    </row>
    <row r="2329" spans="6:24" ht="17.25">
      <c r="F2329" s="36"/>
      <c r="G2329" s="36"/>
      <c r="M2329" s="229"/>
      <c r="T2329" s="229"/>
      <c r="X2329" s="80"/>
    </row>
    <row r="2330" spans="6:24" ht="17.25">
      <c r="F2330" s="36"/>
      <c r="G2330" s="36"/>
      <c r="T2330" s="229"/>
      <c r="X2330" s="80"/>
    </row>
    <row r="2331" spans="6:24" ht="17.25">
      <c r="F2331" s="36"/>
      <c r="G2331" s="36"/>
      <c r="M2331" s="229"/>
      <c r="T2331" s="229"/>
      <c r="X2331" s="80"/>
    </row>
    <row r="2332" spans="6:24" ht="17.25">
      <c r="F2332" s="36"/>
      <c r="G2332" s="36"/>
      <c r="M2332" s="229"/>
      <c r="T2332" s="229"/>
      <c r="X2332" s="80"/>
    </row>
    <row r="2333" spans="6:24" ht="17.25">
      <c r="F2333" s="36"/>
      <c r="G2333" s="36"/>
      <c r="M2333" s="229"/>
      <c r="T2333" s="229"/>
      <c r="X2333" s="80"/>
    </row>
    <row r="2334" spans="6:24" ht="17.25">
      <c r="F2334" s="36"/>
      <c r="G2334" s="36"/>
      <c r="M2334" s="229"/>
      <c r="T2334" s="229"/>
      <c r="X2334" s="80"/>
    </row>
    <row r="2335" spans="6:24" ht="17.25">
      <c r="F2335" s="36"/>
      <c r="G2335" s="36"/>
      <c r="T2335" s="229"/>
      <c r="X2335" s="80"/>
    </row>
    <row r="2336" spans="6:24" ht="17.25">
      <c r="F2336" s="36"/>
      <c r="G2336" s="36"/>
      <c r="T2336" s="229"/>
      <c r="X2336" s="80"/>
    </row>
    <row r="2337" spans="6:24" ht="17.25">
      <c r="F2337" s="36"/>
      <c r="G2337" s="36"/>
      <c r="T2337" s="229"/>
      <c r="X2337" s="80"/>
    </row>
    <row r="2338" spans="6:24" ht="17.25">
      <c r="F2338" s="36"/>
      <c r="G2338" s="36"/>
      <c r="T2338" s="229"/>
      <c r="X2338" s="80"/>
    </row>
    <row r="2339" spans="6:24" ht="17.25">
      <c r="F2339" s="36"/>
      <c r="G2339" s="36"/>
      <c r="T2339" s="229"/>
      <c r="X2339" s="80"/>
    </row>
    <row r="2340" spans="6:24" ht="17.25">
      <c r="F2340" s="36"/>
      <c r="G2340" s="36"/>
      <c r="T2340" s="229"/>
      <c r="X2340" s="80"/>
    </row>
    <row r="2341" spans="6:24" ht="17.25">
      <c r="F2341" s="36"/>
      <c r="G2341" s="36"/>
      <c r="T2341" s="229"/>
      <c r="X2341" s="80"/>
    </row>
    <row r="2342" spans="6:24" ht="17.25">
      <c r="F2342" s="36"/>
      <c r="G2342" s="36"/>
      <c r="T2342" s="229"/>
      <c r="X2342" s="80"/>
    </row>
    <row r="2343" spans="6:24" ht="17.25">
      <c r="F2343" s="36"/>
      <c r="G2343" s="36"/>
      <c r="T2343" s="229"/>
      <c r="X2343" s="80"/>
    </row>
    <row r="2344" spans="6:24" ht="17.25">
      <c r="F2344" s="36"/>
      <c r="G2344" s="36"/>
      <c r="T2344" s="229"/>
      <c r="X2344" s="80"/>
    </row>
    <row r="2345" spans="6:24" ht="17.25">
      <c r="F2345" s="36"/>
      <c r="G2345" s="36"/>
      <c r="T2345" s="229"/>
      <c r="X2345" s="80"/>
    </row>
    <row r="2346" spans="6:24" ht="17.25">
      <c r="F2346" s="36"/>
      <c r="G2346" s="36"/>
      <c r="M2346" s="229"/>
      <c r="T2346" s="229"/>
      <c r="X2346" s="80"/>
    </row>
    <row r="2347" spans="6:24" ht="17.25">
      <c r="F2347" s="36"/>
      <c r="G2347" s="36"/>
      <c r="M2347" s="229"/>
      <c r="T2347" s="229"/>
      <c r="X2347" s="80"/>
    </row>
    <row r="2348" spans="6:24" ht="17.25">
      <c r="F2348" s="36"/>
      <c r="G2348" s="36"/>
      <c r="T2348" s="229"/>
      <c r="X2348" s="80"/>
    </row>
    <row r="2349" spans="6:24" ht="17.25">
      <c r="F2349" s="36"/>
      <c r="G2349" s="36"/>
      <c r="M2349" s="229"/>
      <c r="T2349" s="229"/>
      <c r="X2349" s="80"/>
    </row>
    <row r="2350" spans="6:24" ht="17.25">
      <c r="F2350" s="36"/>
      <c r="G2350" s="36"/>
      <c r="T2350" s="229"/>
      <c r="X2350" s="80"/>
    </row>
    <row r="2351" spans="6:24" ht="17.25">
      <c r="F2351" s="36"/>
      <c r="G2351" s="36"/>
      <c r="M2351" s="229"/>
      <c r="T2351" s="229"/>
      <c r="X2351" s="80"/>
    </row>
    <row r="2352" spans="6:24" ht="17.25">
      <c r="F2352" s="36"/>
      <c r="G2352" s="36"/>
      <c r="M2352" s="229"/>
      <c r="T2352" s="229"/>
      <c r="X2352" s="80"/>
    </row>
    <row r="2353" spans="6:24" ht="17.25">
      <c r="F2353" s="36"/>
      <c r="G2353" s="36"/>
      <c r="M2353" s="229"/>
      <c r="T2353" s="229"/>
      <c r="X2353" s="80"/>
    </row>
    <row r="2354" spans="6:24" ht="17.25">
      <c r="F2354" s="36"/>
      <c r="G2354" s="36"/>
      <c r="M2354" s="229"/>
      <c r="T2354" s="229"/>
      <c r="X2354" s="80"/>
    </row>
    <row r="2355" spans="6:24" ht="17.25">
      <c r="F2355" s="36"/>
      <c r="G2355" s="36"/>
      <c r="T2355" s="229"/>
      <c r="X2355" s="80"/>
    </row>
    <row r="2356" spans="6:24" ht="17.25">
      <c r="F2356" s="36"/>
      <c r="G2356" s="36"/>
      <c r="T2356" s="229"/>
      <c r="X2356" s="80"/>
    </row>
    <row r="2357" spans="6:24" ht="17.25">
      <c r="F2357" s="36"/>
      <c r="G2357" s="36"/>
      <c r="T2357" s="229"/>
      <c r="X2357" s="80"/>
    </row>
    <row r="2358" spans="6:24" ht="17.25">
      <c r="F2358" s="36"/>
      <c r="G2358" s="36"/>
      <c r="T2358" s="229"/>
      <c r="X2358" s="80"/>
    </row>
    <row r="2359" spans="6:24" ht="17.25">
      <c r="F2359" s="36"/>
      <c r="G2359" s="36"/>
      <c r="T2359" s="229"/>
      <c r="X2359" s="80"/>
    </row>
    <row r="2360" spans="6:24" ht="17.25">
      <c r="F2360" s="36"/>
      <c r="G2360" s="36"/>
      <c r="T2360" s="229"/>
      <c r="X2360" s="80"/>
    </row>
    <row r="2361" spans="6:24" ht="17.25">
      <c r="F2361" s="36"/>
      <c r="G2361" s="36"/>
      <c r="T2361" s="229"/>
      <c r="X2361" s="80"/>
    </row>
    <row r="2362" spans="6:24" ht="17.25">
      <c r="F2362" s="36"/>
      <c r="G2362" s="36"/>
      <c r="T2362" s="229"/>
      <c r="X2362" s="80"/>
    </row>
    <row r="2363" spans="6:24" ht="17.25">
      <c r="F2363" s="36"/>
      <c r="G2363" s="36"/>
      <c r="T2363" s="229"/>
      <c r="X2363" s="80"/>
    </row>
    <row r="2364" spans="6:24" ht="17.25">
      <c r="F2364" s="36"/>
      <c r="G2364" s="36"/>
      <c r="T2364" s="229"/>
      <c r="X2364" s="80"/>
    </row>
    <row r="2365" spans="6:24" ht="17.25">
      <c r="F2365" s="36"/>
      <c r="G2365" s="36"/>
      <c r="T2365" s="229"/>
      <c r="X2365" s="80"/>
    </row>
    <row r="2366" spans="6:24" ht="17.25">
      <c r="F2366" s="36"/>
      <c r="G2366" s="36"/>
      <c r="M2366" s="229"/>
      <c r="T2366" s="229"/>
      <c r="X2366" s="80"/>
    </row>
    <row r="2367" spans="6:24" ht="17.25">
      <c r="F2367" s="36"/>
      <c r="G2367" s="36"/>
      <c r="M2367" s="229"/>
      <c r="T2367" s="229"/>
      <c r="X2367" s="80"/>
    </row>
    <row r="2368" spans="6:24" ht="17.25">
      <c r="F2368" s="36"/>
      <c r="G2368" s="36"/>
      <c r="T2368" s="229"/>
      <c r="X2368" s="80"/>
    </row>
    <row r="2369" spans="6:24" ht="17.25">
      <c r="F2369" s="36"/>
      <c r="G2369" s="36"/>
      <c r="M2369" s="229"/>
      <c r="T2369" s="229"/>
      <c r="X2369" s="80"/>
    </row>
    <row r="2370" spans="6:24" ht="17.25">
      <c r="F2370" s="36"/>
      <c r="G2370" s="36"/>
      <c r="T2370" s="229"/>
      <c r="X2370" s="80"/>
    </row>
    <row r="2371" spans="6:24" ht="17.25">
      <c r="F2371" s="36"/>
      <c r="G2371" s="36"/>
      <c r="M2371" s="229"/>
      <c r="T2371" s="229"/>
      <c r="X2371" s="80"/>
    </row>
    <row r="2372" spans="6:24" ht="17.25">
      <c r="F2372" s="36"/>
      <c r="G2372" s="36"/>
      <c r="M2372" s="229"/>
      <c r="T2372" s="229"/>
      <c r="X2372" s="80"/>
    </row>
    <row r="2373" spans="6:24" ht="17.25">
      <c r="F2373" s="36"/>
      <c r="G2373" s="36"/>
      <c r="M2373" s="229"/>
      <c r="T2373" s="229"/>
      <c r="X2373" s="80"/>
    </row>
    <row r="2374" spans="6:24" ht="17.25">
      <c r="F2374" s="36"/>
      <c r="G2374" s="36"/>
      <c r="M2374" s="229"/>
      <c r="T2374" s="229"/>
      <c r="X2374" s="80"/>
    </row>
    <row r="2375" spans="6:24" ht="17.25">
      <c r="F2375" s="36"/>
      <c r="G2375" s="36"/>
      <c r="T2375" s="229"/>
      <c r="X2375" s="80"/>
    </row>
    <row r="2376" spans="6:24" ht="17.25">
      <c r="F2376" s="36"/>
      <c r="G2376" s="36"/>
      <c r="T2376" s="229"/>
      <c r="X2376" s="80"/>
    </row>
    <row r="2377" spans="6:24" ht="17.25">
      <c r="F2377" s="36"/>
      <c r="G2377" s="36"/>
      <c r="T2377" s="229"/>
      <c r="X2377" s="80"/>
    </row>
    <row r="2378" spans="6:24" ht="17.25">
      <c r="F2378" s="36"/>
      <c r="G2378" s="36"/>
      <c r="T2378" s="229"/>
      <c r="X2378" s="80"/>
    </row>
    <row r="2379" spans="6:24" ht="17.25">
      <c r="F2379" s="36"/>
      <c r="G2379" s="36"/>
      <c r="T2379" s="229"/>
      <c r="X2379" s="80"/>
    </row>
    <row r="2380" spans="6:24" ht="17.25">
      <c r="F2380" s="36"/>
      <c r="G2380" s="36"/>
      <c r="T2380" s="229"/>
      <c r="X2380" s="80"/>
    </row>
    <row r="2381" spans="6:24" ht="17.25">
      <c r="F2381" s="36"/>
      <c r="G2381" s="36"/>
      <c r="T2381" s="229"/>
      <c r="X2381" s="80"/>
    </row>
    <row r="2382" spans="6:24" ht="17.25">
      <c r="F2382" s="36"/>
      <c r="G2382" s="36"/>
      <c r="T2382" s="229"/>
      <c r="X2382" s="80"/>
    </row>
    <row r="2383" spans="6:24" ht="17.25">
      <c r="F2383" s="36"/>
      <c r="G2383" s="36"/>
      <c r="T2383" s="229"/>
      <c r="X2383" s="80"/>
    </row>
    <row r="2384" spans="6:24" ht="17.25">
      <c r="F2384" s="36"/>
      <c r="G2384" s="36"/>
      <c r="T2384" s="229"/>
      <c r="X2384" s="80"/>
    </row>
    <row r="2385" spans="6:24" ht="17.25">
      <c r="F2385" s="36"/>
      <c r="G2385" s="36"/>
      <c r="T2385" s="229"/>
      <c r="X2385" s="80"/>
    </row>
    <row r="2386" spans="6:24" ht="17.25">
      <c r="F2386" s="36"/>
      <c r="G2386" s="36"/>
      <c r="M2386" s="229"/>
      <c r="T2386" s="229"/>
      <c r="X2386" s="80"/>
    </row>
    <row r="2387" spans="6:24" ht="17.25">
      <c r="F2387" s="36"/>
      <c r="G2387" s="36"/>
      <c r="M2387" s="229"/>
      <c r="T2387" s="229"/>
      <c r="X2387" s="80"/>
    </row>
    <row r="2388" spans="6:24" ht="17.25">
      <c r="F2388" s="36"/>
      <c r="G2388" s="36"/>
      <c r="T2388" s="229"/>
      <c r="X2388" s="80"/>
    </row>
    <row r="2389" spans="6:24" ht="17.25">
      <c r="F2389" s="36"/>
      <c r="G2389" s="36"/>
      <c r="M2389" s="229"/>
      <c r="T2389" s="229"/>
      <c r="X2389" s="80"/>
    </row>
    <row r="2390" spans="6:24" ht="17.25">
      <c r="F2390" s="36"/>
      <c r="G2390" s="36"/>
      <c r="T2390" s="229"/>
      <c r="X2390" s="80"/>
    </row>
    <row r="2391" spans="6:24" ht="17.25">
      <c r="F2391" s="36"/>
      <c r="G2391" s="36"/>
      <c r="M2391" s="229"/>
      <c r="T2391" s="229"/>
      <c r="X2391" s="80"/>
    </row>
    <row r="2392" spans="6:24" ht="17.25">
      <c r="F2392" s="36"/>
      <c r="G2392" s="36"/>
      <c r="M2392" s="229"/>
      <c r="T2392" s="229"/>
      <c r="X2392" s="80"/>
    </row>
    <row r="2393" spans="6:24" ht="17.25">
      <c r="F2393" s="36"/>
      <c r="G2393" s="36"/>
      <c r="M2393" s="229"/>
      <c r="T2393" s="229"/>
      <c r="X2393" s="80"/>
    </row>
    <row r="2394" spans="6:24" ht="17.25">
      <c r="F2394" s="36"/>
      <c r="G2394" s="36"/>
      <c r="M2394" s="229"/>
      <c r="T2394" s="229"/>
      <c r="X2394" s="80"/>
    </row>
    <row r="2395" spans="6:24" ht="17.25">
      <c r="F2395" s="36"/>
      <c r="G2395" s="36"/>
      <c r="T2395" s="229"/>
      <c r="X2395" s="80"/>
    </row>
    <row r="2396" spans="6:24" ht="17.25">
      <c r="F2396" s="36"/>
      <c r="G2396" s="36"/>
      <c r="T2396" s="229"/>
      <c r="X2396" s="80"/>
    </row>
    <row r="2397" spans="6:24" ht="17.25">
      <c r="F2397" s="36"/>
      <c r="G2397" s="36"/>
      <c r="T2397" s="229"/>
      <c r="X2397" s="80"/>
    </row>
    <row r="2398" spans="6:24" ht="17.25">
      <c r="F2398" s="36"/>
      <c r="G2398" s="36"/>
      <c r="T2398" s="229"/>
      <c r="X2398" s="80"/>
    </row>
    <row r="2399" spans="6:24" ht="17.25">
      <c r="F2399" s="36"/>
      <c r="G2399" s="36"/>
      <c r="T2399" s="229"/>
      <c r="X2399" s="80"/>
    </row>
    <row r="2400" spans="6:24" ht="17.25">
      <c r="F2400" s="36"/>
      <c r="G2400" s="36"/>
      <c r="T2400" s="229"/>
      <c r="X2400" s="80"/>
    </row>
    <row r="2401" spans="6:24" ht="17.25">
      <c r="F2401" s="36"/>
      <c r="G2401" s="36"/>
      <c r="T2401" s="229"/>
      <c r="X2401" s="80"/>
    </row>
    <row r="2402" spans="6:24" ht="17.25">
      <c r="F2402" s="36"/>
      <c r="G2402" s="36"/>
      <c r="T2402" s="229"/>
      <c r="X2402" s="80"/>
    </row>
    <row r="2403" spans="6:24" ht="17.25">
      <c r="F2403" s="36"/>
      <c r="G2403" s="36"/>
      <c r="T2403" s="229"/>
      <c r="X2403" s="80"/>
    </row>
    <row r="2404" spans="6:24" ht="17.25">
      <c r="F2404" s="36"/>
      <c r="G2404" s="36"/>
      <c r="T2404" s="229"/>
      <c r="X2404" s="80"/>
    </row>
    <row r="2405" spans="6:24" ht="17.25">
      <c r="F2405" s="36"/>
      <c r="G2405" s="36"/>
      <c r="T2405" s="229"/>
      <c r="X2405" s="80"/>
    </row>
    <row r="2406" spans="6:24" ht="17.25">
      <c r="F2406" s="36"/>
      <c r="G2406" s="36"/>
      <c r="M2406" s="229"/>
      <c r="T2406" s="229"/>
      <c r="X2406" s="80"/>
    </row>
    <row r="2407" spans="6:24" ht="17.25">
      <c r="F2407" s="36"/>
      <c r="G2407" s="36"/>
      <c r="M2407" s="229"/>
      <c r="T2407" s="229"/>
      <c r="X2407" s="80"/>
    </row>
    <row r="2408" spans="6:24" ht="17.25">
      <c r="F2408" s="36"/>
      <c r="G2408" s="36"/>
      <c r="T2408" s="229"/>
      <c r="X2408" s="80"/>
    </row>
    <row r="2409" spans="6:24" ht="17.25">
      <c r="F2409" s="36"/>
      <c r="G2409" s="36"/>
      <c r="M2409" s="229"/>
      <c r="T2409" s="229"/>
      <c r="X2409" s="80"/>
    </row>
    <row r="2410" spans="6:24" ht="17.25">
      <c r="F2410" s="36"/>
      <c r="G2410" s="36"/>
      <c r="T2410" s="229"/>
      <c r="X2410" s="80"/>
    </row>
    <row r="2411" spans="6:24" ht="17.25">
      <c r="F2411" s="36"/>
      <c r="G2411" s="36"/>
      <c r="M2411" s="229"/>
      <c r="T2411" s="229"/>
      <c r="X2411" s="80"/>
    </row>
    <row r="2412" spans="6:24" ht="17.25">
      <c r="F2412" s="36"/>
      <c r="G2412" s="36"/>
      <c r="M2412" s="229"/>
      <c r="T2412" s="229"/>
      <c r="X2412" s="80"/>
    </row>
    <row r="2413" spans="6:24" ht="17.25">
      <c r="F2413" s="36"/>
      <c r="G2413" s="36"/>
      <c r="M2413" s="229"/>
      <c r="T2413" s="229"/>
      <c r="X2413" s="80"/>
    </row>
    <row r="2414" spans="6:24" ht="17.25">
      <c r="F2414" s="36"/>
      <c r="G2414" s="36"/>
      <c r="M2414" s="229"/>
      <c r="T2414" s="229"/>
      <c r="X2414" s="80"/>
    </row>
    <row r="2415" spans="6:24" ht="17.25">
      <c r="F2415" s="36"/>
      <c r="G2415" s="36"/>
      <c r="T2415" s="229"/>
      <c r="X2415" s="80"/>
    </row>
    <row r="2416" spans="6:24" ht="17.25">
      <c r="F2416" s="36"/>
      <c r="G2416" s="36"/>
      <c r="T2416" s="229"/>
      <c r="X2416" s="80"/>
    </row>
    <row r="2417" spans="6:24" ht="17.25">
      <c r="F2417" s="36"/>
      <c r="G2417" s="36"/>
      <c r="T2417" s="229"/>
      <c r="X2417" s="80"/>
    </row>
    <row r="2418" spans="6:24" ht="17.25">
      <c r="F2418" s="36"/>
      <c r="G2418" s="36"/>
      <c r="T2418" s="229"/>
      <c r="X2418" s="80"/>
    </row>
    <row r="2419" spans="6:24" ht="17.25">
      <c r="F2419" s="36"/>
      <c r="G2419" s="36"/>
      <c r="T2419" s="229"/>
      <c r="X2419" s="80"/>
    </row>
    <row r="2420" spans="6:24" ht="17.25">
      <c r="F2420" s="36"/>
      <c r="G2420" s="36"/>
      <c r="T2420" s="229"/>
      <c r="X2420" s="80"/>
    </row>
    <row r="2421" spans="6:24" ht="17.25">
      <c r="F2421" s="36"/>
      <c r="G2421" s="36"/>
      <c r="T2421" s="229"/>
      <c r="X2421" s="80"/>
    </row>
    <row r="2422" spans="6:24" ht="17.25">
      <c r="F2422" s="36"/>
      <c r="G2422" s="36"/>
      <c r="T2422" s="229"/>
      <c r="X2422" s="80"/>
    </row>
    <row r="2423" spans="6:24" ht="17.25">
      <c r="F2423" s="36"/>
      <c r="G2423" s="36"/>
      <c r="T2423" s="229"/>
      <c r="X2423" s="80"/>
    </row>
    <row r="2424" spans="6:24" ht="17.25">
      <c r="F2424" s="36"/>
      <c r="G2424" s="36"/>
      <c r="T2424" s="229"/>
      <c r="X2424" s="80"/>
    </row>
    <row r="2425" spans="6:24" ht="17.25">
      <c r="F2425" s="36"/>
      <c r="G2425" s="36"/>
      <c r="T2425" s="229"/>
      <c r="X2425" s="80"/>
    </row>
    <row r="2426" spans="6:24" ht="17.25">
      <c r="F2426" s="36"/>
      <c r="G2426" s="36"/>
      <c r="M2426" s="229"/>
      <c r="T2426" s="229"/>
      <c r="X2426" s="80"/>
    </row>
    <row r="2427" spans="6:24" ht="17.25">
      <c r="F2427" s="36"/>
      <c r="G2427" s="36"/>
      <c r="M2427" s="229"/>
      <c r="T2427" s="229"/>
      <c r="X2427" s="80"/>
    </row>
    <row r="2428" spans="6:24" ht="17.25">
      <c r="F2428" s="36"/>
      <c r="G2428" s="36"/>
      <c r="T2428" s="229"/>
      <c r="X2428" s="80"/>
    </row>
    <row r="2429" spans="6:24" ht="17.25">
      <c r="F2429" s="36"/>
      <c r="G2429" s="36"/>
      <c r="M2429" s="229"/>
      <c r="T2429" s="229"/>
      <c r="X2429" s="80"/>
    </row>
    <row r="2430" spans="6:24" ht="17.25">
      <c r="F2430" s="36"/>
      <c r="G2430" s="36"/>
      <c r="T2430" s="229"/>
      <c r="X2430" s="80"/>
    </row>
    <row r="2431" spans="6:24" ht="17.25">
      <c r="F2431" s="36"/>
      <c r="G2431" s="36"/>
      <c r="M2431" s="229"/>
      <c r="T2431" s="229"/>
      <c r="X2431" s="80"/>
    </row>
    <row r="2432" spans="6:24" ht="17.25">
      <c r="F2432" s="36"/>
      <c r="G2432" s="36"/>
      <c r="M2432" s="229"/>
      <c r="T2432" s="229"/>
      <c r="X2432" s="80"/>
    </row>
    <row r="2433" spans="6:24" ht="17.25">
      <c r="F2433" s="36"/>
      <c r="G2433" s="36"/>
      <c r="M2433" s="229"/>
      <c r="T2433" s="229"/>
      <c r="X2433" s="80"/>
    </row>
    <row r="2434" spans="6:24" ht="17.25">
      <c r="F2434" s="36"/>
      <c r="G2434" s="36"/>
      <c r="M2434" s="229"/>
      <c r="T2434" s="229"/>
      <c r="X2434" s="80"/>
    </row>
    <row r="2435" spans="6:24" ht="17.25">
      <c r="F2435" s="36"/>
      <c r="G2435" s="36"/>
      <c r="T2435" s="229"/>
      <c r="X2435" s="80"/>
    </row>
    <row r="2436" spans="6:24" ht="17.25">
      <c r="F2436" s="36"/>
      <c r="G2436" s="36"/>
      <c r="T2436" s="229"/>
      <c r="X2436" s="80"/>
    </row>
    <row r="2437" spans="6:24" ht="17.25">
      <c r="F2437" s="36"/>
      <c r="G2437" s="36"/>
      <c r="T2437" s="229"/>
      <c r="X2437" s="80"/>
    </row>
    <row r="2438" spans="6:24" ht="17.25">
      <c r="F2438" s="36"/>
      <c r="G2438" s="36"/>
      <c r="T2438" s="229"/>
      <c r="X2438" s="80"/>
    </row>
    <row r="2439" spans="6:24" ht="17.25">
      <c r="F2439" s="36"/>
      <c r="G2439" s="36"/>
      <c r="T2439" s="229"/>
      <c r="X2439" s="80"/>
    </row>
    <row r="2440" spans="6:24" ht="17.25">
      <c r="F2440" s="36"/>
      <c r="G2440" s="36"/>
      <c r="T2440" s="229"/>
      <c r="X2440" s="80"/>
    </row>
    <row r="2441" spans="6:24" ht="17.25">
      <c r="F2441" s="36"/>
      <c r="G2441" s="36"/>
      <c r="T2441" s="229"/>
      <c r="X2441" s="80"/>
    </row>
    <row r="2442" spans="6:24" ht="17.25">
      <c r="F2442" s="36"/>
      <c r="G2442" s="36"/>
      <c r="T2442" s="229"/>
      <c r="X2442" s="80"/>
    </row>
    <row r="2443" spans="6:24" ht="17.25">
      <c r="F2443" s="36"/>
      <c r="G2443" s="36"/>
      <c r="T2443" s="229"/>
      <c r="X2443" s="80"/>
    </row>
    <row r="2444" spans="6:24" ht="17.25">
      <c r="F2444" s="36"/>
      <c r="G2444" s="36"/>
      <c r="T2444" s="229"/>
      <c r="X2444" s="80"/>
    </row>
    <row r="2445" spans="6:24" ht="17.25">
      <c r="F2445" s="36"/>
      <c r="G2445" s="36"/>
      <c r="T2445" s="229"/>
      <c r="X2445" s="80"/>
    </row>
    <row r="2446" spans="6:24" ht="17.25">
      <c r="F2446" s="36"/>
      <c r="G2446" s="36"/>
      <c r="M2446" s="229"/>
      <c r="T2446" s="229"/>
      <c r="X2446" s="80"/>
    </row>
    <row r="2447" spans="6:24" ht="17.25">
      <c r="F2447" s="36"/>
      <c r="G2447" s="36"/>
      <c r="M2447" s="229"/>
      <c r="T2447" s="229"/>
      <c r="X2447" s="80"/>
    </row>
    <row r="2448" spans="6:24" ht="17.25">
      <c r="F2448" s="36"/>
      <c r="G2448" s="36"/>
      <c r="T2448" s="229"/>
      <c r="X2448" s="80"/>
    </row>
    <row r="2449" spans="6:24" ht="17.25">
      <c r="F2449" s="36"/>
      <c r="G2449" s="36"/>
      <c r="M2449" s="229"/>
      <c r="T2449" s="229"/>
      <c r="X2449" s="80"/>
    </row>
    <row r="2450" spans="6:24" ht="17.25">
      <c r="F2450" s="36"/>
      <c r="G2450" s="36"/>
      <c r="T2450" s="229"/>
      <c r="X2450" s="80"/>
    </row>
    <row r="2451" spans="6:24" ht="17.25">
      <c r="F2451" s="36"/>
      <c r="G2451" s="36"/>
      <c r="M2451" s="229"/>
      <c r="T2451" s="229"/>
      <c r="X2451" s="80"/>
    </row>
    <row r="2452" spans="6:24" ht="17.25">
      <c r="F2452" s="36"/>
      <c r="G2452" s="36"/>
      <c r="M2452" s="229"/>
      <c r="T2452" s="229"/>
      <c r="X2452" s="80"/>
    </row>
    <row r="2453" spans="6:24" ht="17.25">
      <c r="F2453" s="36"/>
      <c r="G2453" s="36"/>
      <c r="M2453" s="229"/>
      <c r="T2453" s="229"/>
      <c r="X2453" s="80"/>
    </row>
    <row r="2454" spans="6:24" ht="17.25">
      <c r="F2454" s="36"/>
      <c r="G2454" s="36"/>
      <c r="M2454" s="229"/>
      <c r="T2454" s="229"/>
      <c r="X2454" s="80"/>
    </row>
    <row r="2455" spans="6:24" ht="17.25">
      <c r="F2455" s="36"/>
      <c r="G2455" s="36"/>
      <c r="T2455" s="229"/>
      <c r="X2455" s="80"/>
    </row>
    <row r="2456" spans="6:24" ht="17.25">
      <c r="F2456" s="36"/>
      <c r="G2456" s="36"/>
      <c r="T2456" s="229"/>
      <c r="X2456" s="80"/>
    </row>
    <row r="2457" spans="6:24" ht="17.25">
      <c r="F2457" s="36"/>
      <c r="G2457" s="36"/>
      <c r="T2457" s="229"/>
      <c r="X2457" s="80"/>
    </row>
    <row r="2458" spans="6:24" ht="17.25">
      <c r="F2458" s="36"/>
      <c r="G2458" s="36"/>
      <c r="T2458" s="229"/>
      <c r="X2458" s="80"/>
    </row>
    <row r="2459" spans="6:24" ht="17.25">
      <c r="F2459" s="36"/>
      <c r="G2459" s="36"/>
      <c r="T2459" s="229"/>
      <c r="X2459" s="80"/>
    </row>
    <row r="2460" spans="6:24" ht="17.25">
      <c r="F2460" s="36"/>
      <c r="G2460" s="36"/>
      <c r="T2460" s="229"/>
      <c r="X2460" s="80"/>
    </row>
    <row r="2461" spans="6:24" ht="17.25">
      <c r="F2461" s="36"/>
      <c r="G2461" s="36"/>
      <c r="T2461" s="229"/>
      <c r="X2461" s="80"/>
    </row>
    <row r="2462" spans="6:24" ht="17.25">
      <c r="F2462" s="36"/>
      <c r="G2462" s="36"/>
      <c r="T2462" s="229"/>
      <c r="X2462" s="80"/>
    </row>
    <row r="2463" spans="6:24" ht="17.25">
      <c r="F2463" s="36"/>
      <c r="G2463" s="36"/>
      <c r="T2463" s="229"/>
      <c r="X2463" s="80"/>
    </row>
    <row r="2464" spans="6:24" ht="17.25">
      <c r="F2464" s="36"/>
      <c r="G2464" s="36"/>
      <c r="T2464" s="229"/>
      <c r="X2464" s="80"/>
    </row>
    <row r="2465" spans="6:24" ht="17.25">
      <c r="F2465" s="36"/>
      <c r="G2465" s="36"/>
      <c r="T2465" s="229"/>
      <c r="X2465" s="80"/>
    </row>
    <row r="2466" spans="6:24" ht="17.25">
      <c r="F2466" s="36"/>
      <c r="G2466" s="36"/>
      <c r="M2466" s="229"/>
      <c r="T2466" s="229"/>
      <c r="X2466" s="80"/>
    </row>
    <row r="2467" spans="6:24" ht="17.25">
      <c r="F2467" s="36"/>
      <c r="G2467" s="36"/>
      <c r="M2467" s="229"/>
      <c r="T2467" s="229"/>
      <c r="X2467" s="80"/>
    </row>
    <row r="2468" spans="6:24" ht="17.25">
      <c r="F2468" s="36"/>
      <c r="G2468" s="36"/>
      <c r="T2468" s="229"/>
      <c r="X2468" s="80"/>
    </row>
    <row r="2469" spans="6:24" ht="17.25">
      <c r="F2469" s="36"/>
      <c r="G2469" s="36"/>
      <c r="M2469" s="229"/>
      <c r="T2469" s="229"/>
      <c r="X2469" s="80"/>
    </row>
    <row r="2470" spans="6:24" ht="17.25">
      <c r="F2470" s="36"/>
      <c r="G2470" s="36"/>
      <c r="T2470" s="229"/>
      <c r="X2470" s="80"/>
    </row>
    <row r="2471" spans="6:24" ht="17.25">
      <c r="F2471" s="36"/>
      <c r="G2471" s="36"/>
      <c r="M2471" s="229"/>
      <c r="T2471" s="229"/>
      <c r="X2471" s="80"/>
    </row>
    <row r="2472" spans="6:24" ht="17.25">
      <c r="F2472" s="36"/>
      <c r="G2472" s="36"/>
      <c r="M2472" s="229"/>
      <c r="T2472" s="229"/>
      <c r="X2472" s="80"/>
    </row>
    <row r="2473" spans="6:24" ht="17.25">
      <c r="F2473" s="36"/>
      <c r="G2473" s="36"/>
      <c r="M2473" s="229"/>
      <c r="T2473" s="229"/>
      <c r="X2473" s="80"/>
    </row>
    <row r="2475" spans="6:24" ht="17.25">
      <c r="F2475" s="36"/>
      <c r="G2475" s="36"/>
      <c r="M2475" s="229"/>
      <c r="T2475" s="229"/>
      <c r="X2475" s="80"/>
    </row>
    <row r="2476" spans="6:24" ht="17.25">
      <c r="F2476" s="36"/>
      <c r="G2476" s="36"/>
      <c r="T2476" s="229"/>
      <c r="X2476" s="80"/>
    </row>
    <row r="2477" spans="6:24" ht="17.25">
      <c r="F2477" s="36"/>
      <c r="G2477" s="36"/>
      <c r="T2477" s="229"/>
      <c r="X2477" s="80"/>
    </row>
    <row r="2478" spans="6:24" ht="17.25">
      <c r="F2478" s="36"/>
      <c r="G2478" s="36"/>
      <c r="T2478" s="229"/>
      <c r="X2478" s="80"/>
    </row>
    <row r="2479" spans="6:24" ht="17.25">
      <c r="F2479" s="36"/>
      <c r="G2479" s="36"/>
      <c r="T2479" s="229"/>
      <c r="X2479" s="80"/>
    </row>
    <row r="2480" spans="6:24" ht="17.25">
      <c r="F2480" s="36"/>
      <c r="G2480" s="36"/>
      <c r="T2480" s="229"/>
      <c r="X2480" s="80"/>
    </row>
    <row r="2481" spans="6:24" ht="17.25">
      <c r="F2481" s="36"/>
      <c r="G2481" s="36"/>
      <c r="T2481" s="229"/>
      <c r="X2481" s="80"/>
    </row>
    <row r="2482" spans="6:24" ht="17.25">
      <c r="F2482" s="36"/>
      <c r="G2482" s="36"/>
      <c r="T2482" s="229"/>
      <c r="X2482" s="80"/>
    </row>
    <row r="2483" spans="6:24" ht="17.25">
      <c r="F2483" s="36"/>
      <c r="G2483" s="36"/>
      <c r="T2483" s="229"/>
      <c r="X2483" s="80"/>
    </row>
    <row r="2484" spans="6:24" ht="17.25">
      <c r="F2484" s="36"/>
      <c r="G2484" s="36"/>
      <c r="T2484" s="229"/>
      <c r="X2484" s="80"/>
    </row>
    <row r="2485" spans="6:24" ht="17.25">
      <c r="F2485" s="36"/>
      <c r="G2485" s="36"/>
      <c r="T2485" s="229"/>
      <c r="X2485" s="80"/>
    </row>
    <row r="2486" spans="6:24" ht="17.25">
      <c r="F2486" s="36"/>
      <c r="G2486" s="36"/>
      <c r="T2486" s="229"/>
      <c r="X2486" s="80"/>
    </row>
    <row r="2487" spans="6:24" ht="17.25">
      <c r="F2487" s="36"/>
      <c r="G2487" s="36"/>
      <c r="M2487" s="229"/>
      <c r="T2487" s="229"/>
      <c r="X2487" s="80"/>
    </row>
    <row r="2488" spans="6:24" ht="17.25">
      <c r="F2488" s="36"/>
      <c r="G2488" s="36"/>
      <c r="M2488" s="229"/>
      <c r="T2488" s="229"/>
      <c r="X2488" s="80"/>
    </row>
    <row r="2489" spans="6:24" ht="17.25">
      <c r="F2489" s="36"/>
      <c r="G2489" s="36"/>
      <c r="T2489" s="229"/>
      <c r="X2489" s="80"/>
    </row>
    <row r="2490" spans="6:24" ht="17.25">
      <c r="F2490" s="36"/>
      <c r="G2490" s="36"/>
      <c r="M2490" s="229"/>
      <c r="T2490" s="229"/>
      <c r="X2490" s="80"/>
    </row>
    <row r="2491" spans="6:24" ht="17.25">
      <c r="F2491" s="36"/>
      <c r="G2491" s="36"/>
      <c r="T2491" s="229"/>
      <c r="X2491" s="80"/>
    </row>
    <row r="2492" spans="6:24" ht="17.25">
      <c r="F2492" s="36"/>
      <c r="G2492" s="36"/>
      <c r="M2492" s="229"/>
      <c r="T2492" s="229"/>
      <c r="X2492" s="80"/>
    </row>
    <row r="2493" spans="6:24" ht="17.25">
      <c r="F2493" s="36"/>
      <c r="G2493" s="36"/>
      <c r="M2493" s="229"/>
      <c r="T2493" s="229"/>
      <c r="X2493" s="80"/>
    </row>
    <row r="2494" spans="6:24" ht="17.25">
      <c r="F2494" s="36"/>
      <c r="G2494" s="36"/>
      <c r="M2494" s="229"/>
      <c r="T2494" s="229"/>
      <c r="X2494" s="80"/>
    </row>
    <row r="2495" spans="6:24" ht="17.25">
      <c r="F2495" s="36"/>
      <c r="G2495" s="36"/>
      <c r="M2495" s="229"/>
      <c r="T2495" s="229"/>
      <c r="X2495" s="80"/>
    </row>
    <row r="2496" spans="6:24" ht="17.25">
      <c r="F2496" s="36"/>
      <c r="G2496" s="36"/>
      <c r="T2496" s="229"/>
      <c r="X2496" s="80"/>
    </row>
    <row r="2497" spans="6:24" ht="17.25">
      <c r="F2497" s="36"/>
      <c r="G2497" s="36"/>
      <c r="T2497" s="229"/>
      <c r="X2497" s="80"/>
    </row>
    <row r="2498" spans="6:24" ht="17.25">
      <c r="F2498" s="36"/>
      <c r="G2498" s="36"/>
      <c r="T2498" s="229"/>
      <c r="X2498" s="80"/>
    </row>
    <row r="2499" spans="6:24" ht="17.25">
      <c r="F2499" s="36"/>
      <c r="G2499" s="36"/>
      <c r="T2499" s="229"/>
      <c r="X2499" s="80"/>
    </row>
    <row r="2500" spans="6:24" ht="17.25">
      <c r="F2500" s="36"/>
      <c r="G2500" s="36"/>
      <c r="T2500" s="229"/>
      <c r="X2500" s="80"/>
    </row>
    <row r="2501" spans="6:24" ht="17.25">
      <c r="F2501" s="36"/>
      <c r="G2501" s="36"/>
      <c r="T2501" s="229"/>
      <c r="X2501" s="80"/>
    </row>
    <row r="2502" spans="6:24" ht="17.25">
      <c r="F2502" s="36"/>
      <c r="G2502" s="36"/>
      <c r="T2502" s="229"/>
      <c r="X2502" s="80"/>
    </row>
    <row r="2503" spans="6:24" ht="17.25">
      <c r="F2503" s="36"/>
      <c r="G2503" s="36"/>
      <c r="T2503" s="229"/>
      <c r="X2503" s="80"/>
    </row>
    <row r="2504" spans="6:24" ht="17.25">
      <c r="F2504" s="36"/>
      <c r="G2504" s="36"/>
      <c r="T2504" s="229"/>
      <c r="X2504" s="80"/>
    </row>
    <row r="2505" spans="6:24" ht="17.25">
      <c r="F2505" s="36"/>
      <c r="G2505" s="36"/>
      <c r="T2505" s="229"/>
      <c r="X2505" s="80"/>
    </row>
    <row r="2506" spans="6:24" ht="17.25">
      <c r="F2506" s="36"/>
      <c r="G2506" s="36"/>
      <c r="T2506" s="229"/>
      <c r="X2506" s="80"/>
    </row>
    <row r="2507" spans="6:24" ht="17.25">
      <c r="F2507" s="36"/>
      <c r="G2507" s="36"/>
      <c r="M2507" s="229"/>
      <c r="T2507" s="229"/>
      <c r="X2507" s="80"/>
    </row>
    <row r="2508" spans="6:24" ht="17.25">
      <c r="F2508" s="36"/>
      <c r="G2508" s="36"/>
      <c r="M2508" s="229"/>
      <c r="T2508" s="229"/>
      <c r="X2508" s="80"/>
    </row>
    <row r="2509" spans="6:24" ht="17.25">
      <c r="F2509" s="36"/>
      <c r="G2509" s="36"/>
      <c r="T2509" s="229"/>
      <c r="X2509" s="80"/>
    </row>
    <row r="2510" spans="6:24" ht="17.25">
      <c r="F2510" s="36"/>
      <c r="G2510" s="36"/>
      <c r="M2510" s="229"/>
      <c r="T2510" s="229"/>
      <c r="X2510" s="80"/>
    </row>
    <row r="2511" spans="6:24" ht="17.25">
      <c r="F2511" s="36"/>
      <c r="G2511" s="36"/>
      <c r="T2511" s="229"/>
      <c r="X2511" s="80"/>
    </row>
    <row r="2512" spans="6:24" ht="17.25">
      <c r="F2512" s="36"/>
      <c r="G2512" s="36"/>
      <c r="M2512" s="229"/>
      <c r="T2512" s="229"/>
      <c r="X2512" s="80"/>
    </row>
    <row r="2513" spans="6:24" ht="17.25">
      <c r="F2513" s="36"/>
      <c r="G2513" s="36"/>
      <c r="M2513" s="229"/>
      <c r="T2513" s="229"/>
      <c r="X2513" s="80"/>
    </row>
    <row r="2514" spans="6:24" ht="17.25">
      <c r="F2514" s="36"/>
      <c r="G2514" s="36"/>
      <c r="M2514" s="229"/>
      <c r="T2514" s="229"/>
      <c r="X2514" s="80"/>
    </row>
    <row r="2515" spans="6:24" ht="17.25">
      <c r="F2515" s="36"/>
      <c r="G2515" s="36"/>
      <c r="M2515" s="229"/>
      <c r="T2515" s="229"/>
      <c r="X2515" s="80"/>
    </row>
    <row r="2516" spans="6:24" ht="17.25">
      <c r="F2516" s="36"/>
      <c r="G2516" s="36"/>
      <c r="T2516" s="229"/>
      <c r="X2516" s="80"/>
    </row>
    <row r="2517" spans="6:24" ht="17.25">
      <c r="F2517" s="36"/>
      <c r="G2517" s="36"/>
      <c r="T2517" s="229"/>
      <c r="X2517" s="80"/>
    </row>
    <row r="2518" spans="6:24" ht="17.25">
      <c r="F2518" s="36"/>
      <c r="G2518" s="36"/>
      <c r="T2518" s="229"/>
      <c r="X2518" s="80"/>
    </row>
    <row r="2519" spans="6:24" ht="17.25">
      <c r="F2519" s="36"/>
      <c r="G2519" s="36"/>
      <c r="T2519" s="229"/>
      <c r="X2519" s="80"/>
    </row>
    <row r="2520" spans="6:24" ht="17.25">
      <c r="F2520" s="36"/>
      <c r="G2520" s="36"/>
      <c r="T2520" s="229"/>
      <c r="X2520" s="80"/>
    </row>
    <row r="2521" spans="6:24" ht="17.25">
      <c r="F2521" s="36"/>
      <c r="G2521" s="36"/>
      <c r="T2521" s="229"/>
      <c r="X2521" s="80"/>
    </row>
    <row r="2522" spans="6:24" ht="17.25">
      <c r="F2522" s="36"/>
      <c r="G2522" s="36"/>
      <c r="T2522" s="229"/>
      <c r="X2522" s="80"/>
    </row>
    <row r="2523" spans="6:24" ht="17.25">
      <c r="F2523" s="36"/>
      <c r="G2523" s="36"/>
      <c r="T2523" s="229"/>
      <c r="X2523" s="80"/>
    </row>
    <row r="2524" spans="6:24" ht="17.25">
      <c r="F2524" s="36"/>
      <c r="G2524" s="36"/>
      <c r="T2524" s="229"/>
      <c r="X2524" s="80"/>
    </row>
    <row r="2525" spans="6:24" ht="17.25">
      <c r="F2525" s="36"/>
      <c r="G2525" s="36"/>
      <c r="T2525" s="229"/>
      <c r="X2525" s="80"/>
    </row>
    <row r="2526" spans="6:24" ht="17.25">
      <c r="F2526" s="36"/>
      <c r="G2526" s="36"/>
      <c r="T2526" s="229"/>
      <c r="X2526" s="80"/>
    </row>
    <row r="2527" spans="6:24" ht="17.25">
      <c r="F2527" s="36"/>
      <c r="G2527" s="36"/>
      <c r="M2527" s="229"/>
      <c r="T2527" s="229"/>
      <c r="X2527" s="80"/>
    </row>
    <row r="2528" spans="6:24" ht="17.25">
      <c r="F2528" s="36"/>
      <c r="G2528" s="36"/>
      <c r="M2528" s="229"/>
      <c r="T2528" s="229"/>
      <c r="X2528" s="80"/>
    </row>
    <row r="2529" spans="6:24" ht="17.25">
      <c r="F2529" s="36"/>
      <c r="G2529" s="36"/>
      <c r="T2529" s="229"/>
      <c r="X2529" s="80"/>
    </row>
    <row r="2530" spans="6:24" ht="17.25">
      <c r="F2530" s="36"/>
      <c r="G2530" s="36"/>
      <c r="M2530" s="229"/>
      <c r="T2530" s="229"/>
      <c r="X2530" s="80"/>
    </row>
    <row r="2531" spans="6:24" ht="17.25">
      <c r="F2531" s="36"/>
      <c r="G2531" s="36"/>
      <c r="T2531" s="229"/>
      <c r="X2531" s="80"/>
    </row>
    <row r="2532" spans="6:24" ht="17.25">
      <c r="F2532" s="36"/>
      <c r="G2532" s="36"/>
      <c r="M2532" s="229"/>
      <c r="T2532" s="229"/>
      <c r="X2532" s="80"/>
    </row>
    <row r="2533" spans="6:24" ht="17.25">
      <c r="F2533" s="36"/>
      <c r="G2533" s="36"/>
      <c r="M2533" s="229"/>
      <c r="T2533" s="229"/>
      <c r="X2533" s="80"/>
    </row>
    <row r="2534" spans="6:24" ht="17.25">
      <c r="F2534" s="36"/>
      <c r="G2534" s="36"/>
      <c r="M2534" s="229"/>
      <c r="T2534" s="229"/>
      <c r="X2534" s="80"/>
    </row>
    <row r="2535" spans="6:24" ht="17.25">
      <c r="F2535" s="36"/>
      <c r="G2535" s="36"/>
      <c r="M2535" s="229"/>
      <c r="T2535" s="229"/>
      <c r="X2535" s="80"/>
    </row>
    <row r="2536" spans="6:24" ht="17.25">
      <c r="F2536" s="36"/>
      <c r="G2536" s="36"/>
      <c r="T2536" s="229"/>
      <c r="X2536" s="80"/>
    </row>
    <row r="2537" spans="6:24" ht="17.25">
      <c r="F2537" s="36"/>
      <c r="G2537" s="36"/>
      <c r="T2537" s="229"/>
      <c r="X2537" s="80"/>
    </row>
    <row r="2538" spans="6:24" ht="17.25">
      <c r="F2538" s="36"/>
      <c r="G2538" s="36"/>
      <c r="T2538" s="229"/>
      <c r="X2538" s="80"/>
    </row>
    <row r="2539" spans="6:24" ht="17.25">
      <c r="F2539" s="36"/>
      <c r="G2539" s="36"/>
      <c r="T2539" s="229"/>
      <c r="X2539" s="80"/>
    </row>
    <row r="2540" spans="6:24" ht="17.25">
      <c r="F2540" s="36"/>
      <c r="G2540" s="36"/>
      <c r="T2540" s="229"/>
      <c r="X2540" s="80"/>
    </row>
    <row r="2541" spans="6:24" ht="17.25">
      <c r="F2541" s="36"/>
      <c r="G2541" s="36"/>
      <c r="T2541" s="229"/>
      <c r="X2541" s="80"/>
    </row>
    <row r="2542" spans="6:24" ht="17.25">
      <c r="F2542" s="36"/>
      <c r="G2542" s="36"/>
      <c r="T2542" s="229"/>
      <c r="X2542" s="80"/>
    </row>
    <row r="2543" spans="6:24" ht="17.25">
      <c r="F2543" s="36"/>
      <c r="G2543" s="36"/>
      <c r="T2543" s="229"/>
      <c r="X2543" s="80"/>
    </row>
    <row r="2544" spans="6:24" ht="17.25">
      <c r="F2544" s="36"/>
      <c r="G2544" s="36"/>
      <c r="T2544" s="229"/>
      <c r="X2544" s="80"/>
    </row>
    <row r="2545" spans="6:24" ht="17.25">
      <c r="F2545" s="36"/>
      <c r="G2545" s="36"/>
      <c r="T2545" s="229"/>
      <c r="X2545" s="80"/>
    </row>
    <row r="2546" spans="6:24" ht="17.25">
      <c r="F2546" s="36"/>
      <c r="G2546" s="36"/>
      <c r="T2546" s="229"/>
      <c r="X2546" s="80"/>
    </row>
    <row r="2547" spans="6:24" ht="17.25">
      <c r="F2547" s="36"/>
      <c r="G2547" s="36"/>
      <c r="M2547" s="229"/>
      <c r="T2547" s="229"/>
      <c r="X2547" s="80"/>
    </row>
    <row r="2548" spans="6:24" ht="17.25">
      <c r="F2548" s="36"/>
      <c r="G2548" s="36"/>
      <c r="M2548" s="229"/>
      <c r="T2548" s="229"/>
      <c r="X2548" s="80"/>
    </row>
    <row r="2549" spans="6:24" ht="17.25">
      <c r="F2549" s="36"/>
      <c r="G2549" s="36"/>
      <c r="T2549" s="229"/>
      <c r="X2549" s="80"/>
    </row>
    <row r="2550" spans="6:24" ht="17.25">
      <c r="F2550" s="36"/>
      <c r="G2550" s="36"/>
      <c r="M2550" s="229"/>
      <c r="T2550" s="229"/>
      <c r="X2550" s="80"/>
    </row>
    <row r="2551" spans="6:24" ht="17.25">
      <c r="F2551" s="36"/>
      <c r="G2551" s="36"/>
      <c r="T2551" s="229"/>
      <c r="X2551" s="80"/>
    </row>
    <row r="2552" spans="6:24" ht="17.25">
      <c r="F2552" s="36"/>
      <c r="G2552" s="36"/>
      <c r="M2552" s="229"/>
      <c r="T2552" s="229"/>
      <c r="X2552" s="80"/>
    </row>
    <row r="2553" spans="6:24" ht="17.25">
      <c r="F2553" s="36"/>
      <c r="G2553" s="36"/>
      <c r="M2553" s="229"/>
      <c r="T2553" s="229"/>
      <c r="X2553" s="80"/>
    </row>
    <row r="2554" spans="6:24" ht="17.25">
      <c r="F2554" s="36"/>
      <c r="G2554" s="36"/>
      <c r="M2554" s="229"/>
      <c r="T2554" s="229"/>
      <c r="X2554" s="80"/>
    </row>
    <row r="2555" spans="6:24" ht="17.25">
      <c r="F2555" s="36"/>
      <c r="G2555" s="36"/>
      <c r="M2555" s="229"/>
      <c r="T2555" s="229"/>
      <c r="X2555" s="80"/>
    </row>
    <row r="2556" spans="6:24" ht="17.25">
      <c r="F2556" s="36"/>
      <c r="G2556" s="36"/>
      <c r="T2556" s="229"/>
      <c r="X2556" s="80"/>
    </row>
    <row r="2557" spans="6:24" ht="17.25">
      <c r="F2557" s="36"/>
      <c r="G2557" s="36"/>
      <c r="T2557" s="229"/>
      <c r="X2557" s="80"/>
    </row>
    <row r="2558" spans="6:24" ht="17.25">
      <c r="F2558" s="36"/>
      <c r="G2558" s="36"/>
      <c r="T2558" s="229"/>
      <c r="X2558" s="80"/>
    </row>
    <row r="2559" spans="6:24" ht="17.25">
      <c r="F2559" s="36"/>
      <c r="G2559" s="36"/>
      <c r="T2559" s="229"/>
      <c r="X2559" s="80"/>
    </row>
    <row r="2560" spans="6:24" ht="17.25">
      <c r="F2560" s="36"/>
      <c r="G2560" s="36"/>
      <c r="T2560" s="229"/>
      <c r="X2560" s="80"/>
    </row>
    <row r="2561" spans="6:24" ht="17.25">
      <c r="F2561" s="36"/>
      <c r="G2561" s="36"/>
      <c r="T2561" s="229"/>
      <c r="X2561" s="80"/>
    </row>
    <row r="2562" spans="6:24" ht="17.25">
      <c r="F2562" s="36"/>
      <c r="G2562" s="36"/>
      <c r="T2562" s="229"/>
      <c r="X2562" s="80"/>
    </row>
    <row r="2563" spans="6:24" ht="17.25">
      <c r="F2563" s="36"/>
      <c r="G2563" s="36"/>
      <c r="T2563" s="229"/>
      <c r="X2563" s="80"/>
    </row>
    <row r="2564" spans="6:24" ht="17.25">
      <c r="F2564" s="36"/>
      <c r="G2564" s="36"/>
      <c r="T2564" s="229"/>
      <c r="X2564" s="80"/>
    </row>
    <row r="2565" spans="6:24" ht="17.25">
      <c r="F2565" s="36"/>
      <c r="G2565" s="36"/>
      <c r="T2565" s="229"/>
      <c r="X2565" s="80"/>
    </row>
    <row r="2566" spans="6:24" ht="17.25">
      <c r="F2566" s="36"/>
      <c r="G2566" s="36"/>
      <c r="T2566" s="229"/>
      <c r="X2566" s="80"/>
    </row>
    <row r="2567" spans="6:24" ht="17.25">
      <c r="F2567" s="36"/>
      <c r="G2567" s="36"/>
      <c r="M2567" s="229"/>
      <c r="T2567" s="229"/>
      <c r="X2567" s="80"/>
    </row>
    <row r="2568" spans="6:24" ht="17.25">
      <c r="F2568" s="36"/>
      <c r="G2568" s="36"/>
      <c r="M2568" s="229"/>
      <c r="T2568" s="229"/>
      <c r="X2568" s="80"/>
    </row>
    <row r="2569" spans="6:24" ht="17.25">
      <c r="F2569" s="36"/>
      <c r="G2569" s="36"/>
      <c r="T2569" s="229"/>
      <c r="X2569" s="80"/>
    </row>
    <row r="2570" spans="6:24" ht="17.25">
      <c r="F2570" s="36"/>
      <c r="G2570" s="36"/>
      <c r="M2570" s="229"/>
      <c r="T2570" s="229"/>
      <c r="X2570" s="80"/>
    </row>
    <row r="2571" spans="6:24" ht="17.25">
      <c r="F2571" s="36"/>
      <c r="G2571" s="36"/>
      <c r="T2571" s="229"/>
      <c r="X2571" s="80"/>
    </row>
    <row r="2572" spans="6:24" ht="17.25">
      <c r="F2572" s="36"/>
      <c r="G2572" s="36"/>
      <c r="M2572" s="229"/>
      <c r="T2572" s="229"/>
      <c r="X2572" s="80"/>
    </row>
    <row r="2573" spans="6:24" ht="17.25">
      <c r="F2573" s="36"/>
      <c r="G2573" s="36"/>
      <c r="M2573" s="229"/>
      <c r="T2573" s="229"/>
      <c r="X2573" s="80"/>
    </row>
    <row r="2574" spans="6:24" ht="17.25">
      <c r="F2574" s="36"/>
      <c r="G2574" s="36"/>
      <c r="M2574" s="229"/>
      <c r="T2574" s="229"/>
      <c r="X2574" s="80"/>
    </row>
    <row r="2575" spans="6:24" ht="17.25">
      <c r="F2575" s="36"/>
      <c r="G2575" s="36"/>
      <c r="M2575" s="229"/>
      <c r="T2575" s="229"/>
      <c r="X2575" s="80"/>
    </row>
    <row r="2576" spans="6:24" ht="17.25">
      <c r="F2576" s="36"/>
      <c r="G2576" s="36"/>
      <c r="T2576" s="229"/>
      <c r="X2576" s="80"/>
    </row>
    <row r="2577" spans="6:24" ht="17.25">
      <c r="F2577" s="36"/>
      <c r="G2577" s="36"/>
      <c r="T2577" s="229"/>
      <c r="X2577" s="80"/>
    </row>
    <row r="2578" spans="6:24" ht="17.25">
      <c r="F2578" s="36"/>
      <c r="G2578" s="36"/>
      <c r="T2578" s="229"/>
      <c r="X2578" s="80"/>
    </row>
    <row r="2579" spans="6:24" ht="17.25">
      <c r="F2579" s="36"/>
      <c r="G2579" s="36"/>
      <c r="T2579" s="229"/>
      <c r="X2579" s="80"/>
    </row>
    <row r="2580" spans="6:24" ht="17.25">
      <c r="F2580" s="36"/>
      <c r="G2580" s="36"/>
      <c r="T2580" s="229"/>
      <c r="X2580" s="80"/>
    </row>
    <row r="2581" spans="6:24" ht="17.25">
      <c r="F2581" s="36"/>
      <c r="G2581" s="36"/>
      <c r="T2581" s="229"/>
      <c r="X2581" s="80"/>
    </row>
    <row r="2582" spans="6:24" ht="17.25">
      <c r="F2582" s="36"/>
      <c r="G2582" s="36"/>
      <c r="T2582" s="229"/>
      <c r="X2582" s="80"/>
    </row>
    <row r="2583" spans="6:24" ht="17.25">
      <c r="F2583" s="36"/>
      <c r="G2583" s="36"/>
      <c r="T2583" s="229"/>
      <c r="X2583" s="80"/>
    </row>
    <row r="2584" spans="6:24" ht="17.25">
      <c r="F2584" s="36"/>
      <c r="G2584" s="36"/>
      <c r="T2584" s="229"/>
      <c r="X2584" s="80"/>
    </row>
    <row r="2585" spans="6:24" ht="17.25">
      <c r="F2585" s="36"/>
      <c r="G2585" s="36"/>
      <c r="T2585" s="229"/>
      <c r="X2585" s="80"/>
    </row>
    <row r="2586" spans="6:24" ht="17.25">
      <c r="F2586" s="36"/>
      <c r="G2586" s="36"/>
      <c r="T2586" s="229"/>
      <c r="X2586" s="80"/>
    </row>
    <row r="2587" spans="6:24" ht="17.25">
      <c r="F2587" s="36"/>
      <c r="G2587" s="36"/>
      <c r="M2587" s="229"/>
      <c r="T2587" s="229"/>
      <c r="X2587" s="80"/>
    </row>
    <row r="2588" spans="6:24" ht="17.25">
      <c r="F2588" s="36"/>
      <c r="G2588" s="36"/>
      <c r="M2588" s="229"/>
      <c r="T2588" s="229"/>
      <c r="X2588" s="80"/>
    </row>
    <row r="2589" spans="6:24" ht="17.25">
      <c r="F2589" s="36"/>
      <c r="G2589" s="36"/>
      <c r="T2589" s="229"/>
      <c r="X2589" s="80"/>
    </row>
    <row r="2590" spans="6:24" ht="17.25">
      <c r="F2590" s="36"/>
      <c r="G2590" s="36"/>
      <c r="M2590" s="229"/>
      <c r="T2590" s="229"/>
      <c r="X2590" s="80"/>
    </row>
    <row r="2591" spans="6:24" ht="17.25">
      <c r="F2591" s="36"/>
      <c r="G2591" s="36"/>
      <c r="T2591" s="229"/>
      <c r="X2591" s="80"/>
    </row>
    <row r="2592" spans="6:24" ht="17.25">
      <c r="F2592" s="36"/>
      <c r="G2592" s="36"/>
      <c r="M2592" s="229"/>
      <c r="T2592" s="229"/>
      <c r="X2592" s="80"/>
    </row>
    <row r="2593" spans="6:24" ht="17.25">
      <c r="F2593" s="36"/>
      <c r="G2593" s="36"/>
      <c r="M2593" s="229"/>
      <c r="T2593" s="229"/>
      <c r="X2593" s="80"/>
    </row>
    <row r="2594" spans="6:24" ht="17.25">
      <c r="F2594" s="36"/>
      <c r="G2594" s="36"/>
      <c r="M2594" s="229"/>
      <c r="T2594" s="229"/>
      <c r="X2594" s="80"/>
    </row>
    <row r="2595" spans="6:24" ht="17.25">
      <c r="F2595" s="36"/>
      <c r="G2595" s="36"/>
      <c r="M2595" s="229"/>
      <c r="T2595" s="229"/>
      <c r="X2595" s="80"/>
    </row>
    <row r="2596" spans="6:24" ht="17.25">
      <c r="F2596" s="36"/>
      <c r="G2596" s="36"/>
      <c r="T2596" s="229"/>
      <c r="X2596" s="80"/>
    </row>
    <row r="2597" spans="6:24" ht="17.25">
      <c r="F2597" s="36"/>
      <c r="G2597" s="36"/>
      <c r="T2597" s="229"/>
      <c r="X2597" s="80"/>
    </row>
    <row r="2598" spans="6:24" ht="17.25">
      <c r="F2598" s="36"/>
      <c r="G2598" s="36"/>
      <c r="T2598" s="229"/>
      <c r="X2598" s="80"/>
    </row>
    <row r="2599" spans="6:24" ht="17.25">
      <c r="F2599" s="36"/>
      <c r="G2599" s="36"/>
      <c r="T2599" s="229"/>
      <c r="X2599" s="80"/>
    </row>
    <row r="2600" spans="6:24" ht="17.25">
      <c r="F2600" s="36"/>
      <c r="G2600" s="36"/>
      <c r="T2600" s="229"/>
      <c r="X2600" s="80"/>
    </row>
    <row r="2601" spans="6:24" ht="17.25">
      <c r="F2601" s="36"/>
      <c r="G2601" s="36"/>
      <c r="T2601" s="229"/>
      <c r="X2601" s="80"/>
    </row>
    <row r="2602" spans="6:24" ht="17.25">
      <c r="F2602" s="36"/>
      <c r="G2602" s="36"/>
      <c r="T2602" s="229"/>
      <c r="X2602" s="80"/>
    </row>
    <row r="2603" spans="6:24" ht="17.25">
      <c r="F2603" s="36"/>
      <c r="G2603" s="36"/>
      <c r="T2603" s="229"/>
      <c r="X2603" s="80"/>
    </row>
    <row r="2604" spans="6:24" ht="17.25">
      <c r="F2604" s="36"/>
      <c r="G2604" s="36"/>
      <c r="T2604" s="229"/>
      <c r="X2604" s="80"/>
    </row>
    <row r="2605" spans="6:24" ht="17.25">
      <c r="F2605" s="36"/>
      <c r="G2605" s="36"/>
      <c r="T2605" s="229"/>
      <c r="X2605" s="80"/>
    </row>
    <row r="2606" spans="6:24" ht="17.25">
      <c r="F2606" s="36"/>
      <c r="G2606" s="36"/>
      <c r="T2606" s="229"/>
      <c r="X2606" s="80"/>
    </row>
    <row r="2607" spans="6:24" ht="17.25">
      <c r="F2607" s="36"/>
      <c r="G2607" s="36"/>
      <c r="M2607" s="229"/>
      <c r="T2607" s="229"/>
      <c r="X2607" s="80"/>
    </row>
    <row r="2608" spans="6:24" ht="17.25">
      <c r="F2608" s="36"/>
      <c r="G2608" s="36"/>
      <c r="M2608" s="229"/>
      <c r="T2608" s="229"/>
      <c r="X2608" s="80"/>
    </row>
    <row r="2609" spans="6:24" ht="17.25">
      <c r="F2609" s="36"/>
      <c r="G2609" s="36"/>
      <c r="T2609" s="229"/>
      <c r="X2609" s="80"/>
    </row>
    <row r="2610" spans="6:24" ht="17.25">
      <c r="F2610" s="36"/>
      <c r="G2610" s="36"/>
      <c r="M2610" s="229"/>
      <c r="T2610" s="229"/>
      <c r="X2610" s="80"/>
    </row>
    <row r="2611" spans="6:24" ht="17.25">
      <c r="F2611" s="36"/>
      <c r="G2611" s="36"/>
      <c r="T2611" s="229"/>
      <c r="X2611" s="80"/>
    </row>
    <row r="2612" spans="6:24" ht="17.25">
      <c r="F2612" s="36"/>
      <c r="G2612" s="36"/>
      <c r="M2612" s="229"/>
      <c r="T2612" s="229"/>
      <c r="X2612" s="80"/>
    </row>
    <row r="2613" spans="6:24" ht="17.25">
      <c r="F2613" s="36"/>
      <c r="G2613" s="36"/>
      <c r="M2613" s="229"/>
      <c r="T2613" s="229"/>
      <c r="X2613" s="80"/>
    </row>
    <row r="2614" spans="6:24" ht="17.25">
      <c r="F2614" s="36"/>
      <c r="G2614" s="36"/>
      <c r="M2614" s="229"/>
      <c r="T2614" s="229"/>
      <c r="X2614" s="80"/>
    </row>
    <row r="2615" spans="6:24" ht="17.25">
      <c r="F2615" s="36"/>
      <c r="G2615" s="36"/>
      <c r="M2615" s="229"/>
      <c r="T2615" s="229"/>
      <c r="X2615" s="80"/>
    </row>
    <row r="2616" spans="6:24" ht="17.25">
      <c r="F2616" s="36"/>
      <c r="G2616" s="36"/>
      <c r="T2616" s="229"/>
      <c r="X2616" s="80"/>
    </row>
    <row r="2617" spans="6:24" ht="17.25">
      <c r="F2617" s="36"/>
      <c r="G2617" s="36"/>
      <c r="T2617" s="229"/>
      <c r="X2617" s="80"/>
    </row>
    <row r="2618" spans="6:24" ht="17.25">
      <c r="F2618" s="36"/>
      <c r="G2618" s="36"/>
      <c r="T2618" s="229"/>
      <c r="X2618" s="80"/>
    </row>
    <row r="2619" spans="6:24" ht="17.25">
      <c r="F2619" s="36"/>
      <c r="G2619" s="36"/>
      <c r="T2619" s="229"/>
      <c r="X2619" s="80"/>
    </row>
    <row r="2620" spans="6:24" ht="17.25">
      <c r="F2620" s="36"/>
      <c r="G2620" s="36"/>
      <c r="T2620" s="229"/>
      <c r="X2620" s="80"/>
    </row>
    <row r="2621" spans="6:24" ht="17.25">
      <c r="F2621" s="36"/>
      <c r="G2621" s="36"/>
      <c r="T2621" s="229"/>
      <c r="X2621" s="80"/>
    </row>
    <row r="2622" spans="6:24" ht="17.25">
      <c r="F2622" s="36"/>
      <c r="G2622" s="36"/>
      <c r="T2622" s="229"/>
      <c r="X2622" s="80"/>
    </row>
    <row r="2623" spans="6:24" ht="17.25">
      <c r="F2623" s="36"/>
      <c r="G2623" s="36"/>
      <c r="T2623" s="229"/>
      <c r="X2623" s="80"/>
    </row>
    <row r="2624" spans="6:24" ht="17.25">
      <c r="F2624" s="36"/>
      <c r="G2624" s="36"/>
      <c r="T2624" s="229"/>
      <c r="X2624" s="80"/>
    </row>
    <row r="2625" spans="6:24" ht="17.25">
      <c r="F2625" s="36"/>
      <c r="G2625" s="36"/>
      <c r="T2625" s="229"/>
      <c r="X2625" s="80"/>
    </row>
    <row r="2626" spans="6:24" ht="17.25">
      <c r="F2626" s="36"/>
      <c r="G2626" s="36"/>
      <c r="T2626" s="229"/>
      <c r="X2626" s="80"/>
    </row>
    <row r="2627" spans="6:24" ht="17.25">
      <c r="F2627" s="36"/>
      <c r="G2627" s="36"/>
      <c r="M2627" s="229"/>
      <c r="T2627" s="229"/>
      <c r="X2627" s="80"/>
    </row>
    <row r="2628" spans="6:24" ht="17.25">
      <c r="F2628" s="36"/>
      <c r="G2628" s="36"/>
      <c r="M2628" s="229"/>
      <c r="T2628" s="229"/>
      <c r="X2628" s="80"/>
    </row>
    <row r="2629" spans="6:24" ht="17.25">
      <c r="F2629" s="36"/>
      <c r="G2629" s="36"/>
      <c r="T2629" s="229"/>
      <c r="X2629" s="80"/>
    </row>
    <row r="2630" spans="6:24" ht="17.25">
      <c r="F2630" s="36"/>
      <c r="G2630" s="36"/>
      <c r="M2630" s="229"/>
      <c r="T2630" s="229"/>
      <c r="X2630" s="80"/>
    </row>
    <row r="2631" spans="6:24" ht="17.25">
      <c r="F2631" s="36"/>
      <c r="G2631" s="36"/>
      <c r="T2631" s="229"/>
      <c r="X2631" s="80"/>
    </row>
    <row r="2632" spans="6:24" ht="17.25">
      <c r="F2632" s="36"/>
      <c r="G2632" s="36"/>
      <c r="M2632" s="229"/>
      <c r="T2632" s="229"/>
      <c r="X2632" s="80"/>
    </row>
    <row r="2633" spans="6:24" ht="17.25">
      <c r="F2633" s="36"/>
      <c r="G2633" s="36"/>
      <c r="M2633" s="229"/>
      <c r="T2633" s="229"/>
      <c r="X2633" s="80"/>
    </row>
    <row r="2634" spans="6:24" ht="17.25">
      <c r="F2634" s="36"/>
      <c r="G2634" s="36"/>
      <c r="M2634" s="229"/>
      <c r="T2634" s="229"/>
      <c r="X2634" s="80"/>
    </row>
    <row r="2635" spans="6:24" ht="17.25">
      <c r="F2635" s="36"/>
      <c r="G2635" s="36"/>
      <c r="M2635" s="229"/>
      <c r="T2635" s="229"/>
      <c r="X2635" s="80"/>
    </row>
    <row r="2636" spans="6:24" ht="17.25">
      <c r="F2636" s="36"/>
      <c r="G2636" s="36"/>
      <c r="T2636" s="229"/>
      <c r="X2636" s="80"/>
    </row>
    <row r="2637" spans="6:24" ht="17.25">
      <c r="F2637" s="36"/>
      <c r="G2637" s="36"/>
      <c r="T2637" s="229"/>
      <c r="X2637" s="80"/>
    </row>
    <row r="2638" spans="6:24" ht="17.25">
      <c r="F2638" s="36"/>
      <c r="G2638" s="36"/>
      <c r="T2638" s="229"/>
      <c r="X2638" s="80"/>
    </row>
    <row r="2639" spans="6:24" ht="17.25">
      <c r="F2639" s="36"/>
      <c r="G2639" s="36"/>
      <c r="T2639" s="229"/>
      <c r="X2639" s="80"/>
    </row>
    <row r="2640" spans="6:24" ht="17.25">
      <c r="F2640" s="36"/>
      <c r="G2640" s="36"/>
      <c r="T2640" s="229"/>
      <c r="X2640" s="80"/>
    </row>
    <row r="2641" spans="6:24" ht="17.25">
      <c r="F2641" s="36"/>
      <c r="G2641" s="36"/>
      <c r="T2641" s="229"/>
      <c r="X2641" s="80"/>
    </row>
    <row r="2642" spans="6:24" ht="17.25">
      <c r="F2642" s="36"/>
      <c r="G2642" s="36"/>
      <c r="T2642" s="229"/>
      <c r="X2642" s="80"/>
    </row>
    <row r="2643" spans="6:24" ht="17.25">
      <c r="F2643" s="36"/>
      <c r="G2643" s="36"/>
      <c r="T2643" s="229"/>
      <c r="X2643" s="80"/>
    </row>
    <row r="2644" spans="6:24" ht="17.25">
      <c r="F2644" s="36"/>
      <c r="G2644" s="36"/>
      <c r="T2644" s="229"/>
      <c r="X2644" s="80"/>
    </row>
    <row r="2645" spans="6:24" ht="17.25">
      <c r="F2645" s="36"/>
      <c r="G2645" s="36"/>
      <c r="T2645" s="229"/>
      <c r="X2645" s="80"/>
    </row>
    <row r="2646" spans="6:24" ht="17.25">
      <c r="F2646" s="36"/>
      <c r="G2646" s="36"/>
      <c r="T2646" s="229"/>
      <c r="X2646" s="80"/>
    </row>
    <row r="2647" spans="6:24" ht="17.25">
      <c r="F2647" s="36"/>
      <c r="G2647" s="36"/>
      <c r="M2647" s="229"/>
      <c r="T2647" s="229"/>
      <c r="X2647" s="80"/>
    </row>
    <row r="2648" spans="6:24" ht="17.25">
      <c r="F2648" s="36"/>
      <c r="G2648" s="36"/>
      <c r="M2648" s="229"/>
      <c r="T2648" s="229"/>
      <c r="X2648" s="80"/>
    </row>
    <row r="2649" spans="6:24" ht="17.25">
      <c r="F2649" s="36"/>
      <c r="G2649" s="36"/>
      <c r="T2649" s="229"/>
      <c r="X2649" s="80"/>
    </row>
    <row r="2650" spans="6:24" ht="17.25">
      <c r="F2650" s="36"/>
      <c r="G2650" s="36"/>
      <c r="M2650" s="229"/>
      <c r="T2650" s="229"/>
      <c r="X2650" s="80"/>
    </row>
    <row r="2651" spans="6:24" ht="17.25">
      <c r="F2651" s="36"/>
      <c r="G2651" s="36"/>
      <c r="T2651" s="229"/>
      <c r="X2651" s="80"/>
    </row>
    <row r="2652" spans="6:24" ht="17.25">
      <c r="F2652" s="36"/>
      <c r="G2652" s="36"/>
      <c r="M2652" s="229"/>
      <c r="T2652" s="229"/>
      <c r="X2652" s="80"/>
    </row>
    <row r="2653" spans="6:24" ht="17.25">
      <c r="F2653" s="36"/>
      <c r="G2653" s="36"/>
      <c r="M2653" s="229"/>
      <c r="T2653" s="229"/>
      <c r="X2653" s="80"/>
    </row>
    <row r="2654" spans="6:24" ht="17.25">
      <c r="F2654" s="36"/>
      <c r="G2654" s="36"/>
      <c r="M2654" s="229"/>
      <c r="T2654" s="229"/>
      <c r="X2654" s="80"/>
    </row>
    <row r="2655" spans="6:24" ht="17.25">
      <c r="F2655" s="36"/>
      <c r="G2655" s="36"/>
      <c r="M2655" s="229"/>
      <c r="T2655" s="229"/>
      <c r="X2655" s="80"/>
    </row>
    <row r="2656" spans="6:24" ht="17.25">
      <c r="F2656" s="36"/>
      <c r="G2656" s="36"/>
      <c r="T2656" s="229"/>
      <c r="X2656" s="80"/>
    </row>
    <row r="2657" spans="6:24" ht="17.25">
      <c r="F2657" s="36"/>
      <c r="G2657" s="36"/>
      <c r="T2657" s="229"/>
      <c r="X2657" s="80"/>
    </row>
    <row r="2658" spans="6:24" ht="17.25">
      <c r="F2658" s="36"/>
      <c r="G2658" s="36"/>
      <c r="T2658" s="229"/>
      <c r="X2658" s="80"/>
    </row>
    <row r="2659" spans="6:24" ht="17.25">
      <c r="F2659" s="36"/>
      <c r="G2659" s="36"/>
      <c r="T2659" s="229"/>
      <c r="X2659" s="80"/>
    </row>
    <row r="2660" spans="6:24" ht="17.25">
      <c r="F2660" s="36"/>
      <c r="G2660" s="36"/>
      <c r="T2660" s="229"/>
      <c r="X2660" s="80"/>
    </row>
    <row r="2661" spans="6:24" ht="17.25">
      <c r="F2661" s="36"/>
      <c r="G2661" s="36"/>
      <c r="T2661" s="229"/>
      <c r="X2661" s="80"/>
    </row>
    <row r="2662" spans="6:24" ht="17.25">
      <c r="F2662" s="36"/>
      <c r="G2662" s="36"/>
      <c r="T2662" s="229"/>
      <c r="X2662" s="80"/>
    </row>
    <row r="2663" spans="6:24" ht="17.25">
      <c r="F2663" s="36"/>
      <c r="G2663" s="36"/>
      <c r="T2663" s="229"/>
      <c r="X2663" s="80"/>
    </row>
    <row r="2664" spans="6:24" ht="17.25">
      <c r="F2664" s="36"/>
      <c r="G2664" s="36"/>
      <c r="T2664" s="229"/>
      <c r="X2664" s="80"/>
    </row>
    <row r="2665" spans="6:24" ht="17.25">
      <c r="F2665" s="36"/>
      <c r="G2665" s="36"/>
      <c r="T2665" s="229"/>
      <c r="X2665" s="80"/>
    </row>
    <row r="2666" spans="6:24" ht="17.25">
      <c r="F2666" s="36"/>
      <c r="G2666" s="36"/>
      <c r="T2666" s="229"/>
      <c r="X2666" s="80"/>
    </row>
    <row r="2667" spans="6:24" ht="17.25">
      <c r="F2667" s="36"/>
      <c r="G2667" s="36"/>
      <c r="M2667" s="229"/>
      <c r="T2667" s="229"/>
      <c r="X2667" s="80"/>
    </row>
    <row r="2668" spans="6:24" ht="17.25">
      <c r="F2668" s="36"/>
      <c r="G2668" s="36"/>
      <c r="M2668" s="229"/>
      <c r="T2668" s="229"/>
      <c r="X2668" s="80"/>
    </row>
    <row r="2669" spans="6:24" ht="17.25">
      <c r="F2669" s="36"/>
      <c r="G2669" s="36"/>
      <c r="T2669" s="229"/>
      <c r="X2669" s="80"/>
    </row>
    <row r="2670" spans="6:24" ht="17.25">
      <c r="F2670" s="36"/>
      <c r="G2670" s="36"/>
      <c r="M2670" s="229"/>
      <c r="T2670" s="229"/>
      <c r="X2670" s="80"/>
    </row>
    <row r="2671" spans="6:24" ht="17.25">
      <c r="F2671" s="36"/>
      <c r="G2671" s="36"/>
      <c r="T2671" s="229"/>
      <c r="X2671" s="80"/>
    </row>
    <row r="2672" spans="6:24" ht="17.25">
      <c r="F2672" s="36"/>
      <c r="G2672" s="36"/>
      <c r="M2672" s="229"/>
      <c r="T2672" s="229"/>
      <c r="X2672" s="80"/>
    </row>
    <row r="2673" spans="6:24" ht="17.25">
      <c r="F2673" s="36"/>
      <c r="G2673" s="36"/>
      <c r="M2673" s="229"/>
      <c r="T2673" s="229"/>
      <c r="X2673" s="80"/>
    </row>
    <row r="2674" spans="6:24" ht="17.25">
      <c r="F2674" s="36"/>
      <c r="G2674" s="36"/>
      <c r="M2674" s="229"/>
      <c r="T2674" s="229"/>
      <c r="X2674" s="80"/>
    </row>
    <row r="2676" spans="6:24" ht="17.25">
      <c r="F2676" s="36"/>
      <c r="G2676" s="36"/>
      <c r="M2676" s="229"/>
      <c r="T2676" s="229"/>
      <c r="X2676" s="80"/>
    </row>
    <row r="2677" spans="6:24" ht="17.25">
      <c r="F2677" s="36"/>
      <c r="G2677" s="36"/>
      <c r="T2677" s="229"/>
      <c r="X2677" s="80"/>
    </row>
    <row r="2678" spans="6:24" ht="17.25">
      <c r="F2678" s="36"/>
      <c r="G2678" s="36"/>
      <c r="T2678" s="229"/>
      <c r="X2678" s="80"/>
    </row>
    <row r="2679" spans="6:24" ht="17.25">
      <c r="F2679" s="36"/>
      <c r="G2679" s="36"/>
      <c r="T2679" s="229"/>
      <c r="X2679" s="80"/>
    </row>
    <row r="2680" spans="6:24" ht="17.25">
      <c r="F2680" s="36"/>
      <c r="G2680" s="36"/>
      <c r="T2680" s="229"/>
      <c r="X2680" s="80"/>
    </row>
    <row r="2681" spans="6:24" ht="17.25">
      <c r="F2681" s="36"/>
      <c r="G2681" s="36"/>
      <c r="T2681" s="229"/>
      <c r="X2681" s="80"/>
    </row>
    <row r="2682" spans="6:24" ht="17.25">
      <c r="F2682" s="36"/>
      <c r="G2682" s="36"/>
      <c r="T2682" s="229"/>
      <c r="X2682" s="80"/>
    </row>
    <row r="2683" spans="6:24" ht="17.25">
      <c r="F2683" s="36"/>
      <c r="G2683" s="36"/>
      <c r="T2683" s="229"/>
      <c r="X2683" s="80"/>
    </row>
    <row r="2684" spans="6:24" ht="17.25">
      <c r="F2684" s="36"/>
      <c r="G2684" s="36"/>
      <c r="T2684" s="229"/>
      <c r="X2684" s="80"/>
    </row>
    <row r="2685" spans="6:24" ht="17.25">
      <c r="F2685" s="36"/>
      <c r="G2685" s="36"/>
      <c r="T2685" s="229"/>
      <c r="X2685" s="80"/>
    </row>
    <row r="2686" spans="6:24" ht="17.25">
      <c r="F2686" s="36"/>
      <c r="G2686" s="36"/>
      <c r="T2686" s="229"/>
      <c r="X2686" s="80"/>
    </row>
    <row r="2687" spans="6:24" ht="17.25">
      <c r="F2687" s="36"/>
      <c r="G2687" s="36"/>
      <c r="T2687" s="229"/>
      <c r="X2687" s="80"/>
    </row>
    <row r="2688" spans="6:24" ht="17.25">
      <c r="F2688" s="36"/>
      <c r="G2688" s="36"/>
      <c r="M2688" s="229"/>
      <c r="T2688" s="229"/>
      <c r="X2688" s="80"/>
    </row>
    <row r="2689" spans="6:24" ht="17.25">
      <c r="F2689" s="36"/>
      <c r="G2689" s="36"/>
      <c r="M2689" s="229"/>
      <c r="T2689" s="229"/>
      <c r="X2689" s="80"/>
    </row>
    <row r="2690" spans="6:24" ht="17.25">
      <c r="F2690" s="36"/>
      <c r="G2690" s="36"/>
      <c r="T2690" s="229"/>
      <c r="X2690" s="80"/>
    </row>
    <row r="2691" spans="6:24" ht="17.25">
      <c r="F2691" s="36"/>
      <c r="G2691" s="36"/>
      <c r="M2691" s="229"/>
      <c r="T2691" s="229"/>
      <c r="X2691" s="80"/>
    </row>
    <row r="2692" spans="6:24" ht="17.25">
      <c r="F2692" s="36"/>
      <c r="G2692" s="36"/>
      <c r="T2692" s="229"/>
      <c r="X2692" s="80"/>
    </row>
    <row r="2693" spans="6:24" ht="17.25">
      <c r="F2693" s="36"/>
      <c r="G2693" s="36"/>
      <c r="M2693" s="229"/>
      <c r="T2693" s="229"/>
      <c r="X2693" s="80"/>
    </row>
    <row r="2694" spans="6:24" ht="17.25">
      <c r="F2694" s="36"/>
      <c r="G2694" s="36"/>
      <c r="M2694" s="229"/>
      <c r="T2694" s="229"/>
      <c r="X2694" s="80"/>
    </row>
    <row r="2695" spans="6:24" ht="17.25">
      <c r="F2695" s="36"/>
      <c r="G2695" s="36"/>
      <c r="M2695" s="229"/>
      <c r="T2695" s="229"/>
      <c r="X2695" s="80"/>
    </row>
    <row r="2696" spans="6:24" ht="17.25">
      <c r="F2696" s="36"/>
      <c r="G2696" s="36"/>
      <c r="M2696" s="229"/>
      <c r="T2696" s="229"/>
      <c r="X2696" s="80"/>
    </row>
    <row r="2697" spans="6:24" ht="17.25">
      <c r="F2697" s="36"/>
      <c r="G2697" s="36"/>
      <c r="T2697" s="229"/>
      <c r="X2697" s="80"/>
    </row>
    <row r="2698" spans="6:24" ht="17.25">
      <c r="F2698" s="36"/>
      <c r="G2698" s="36"/>
      <c r="T2698" s="229"/>
      <c r="X2698" s="80"/>
    </row>
    <row r="2699" spans="6:24" ht="17.25">
      <c r="F2699" s="36"/>
      <c r="G2699" s="36"/>
      <c r="T2699" s="229"/>
      <c r="X2699" s="80"/>
    </row>
    <row r="2700" spans="6:24" ht="17.25">
      <c r="F2700" s="36"/>
      <c r="G2700" s="36"/>
      <c r="T2700" s="229"/>
      <c r="X2700" s="80"/>
    </row>
    <row r="2701" spans="6:24" ht="17.25">
      <c r="F2701" s="36"/>
      <c r="G2701" s="36"/>
      <c r="T2701" s="229"/>
      <c r="X2701" s="80"/>
    </row>
    <row r="2702" spans="6:24" ht="17.25">
      <c r="F2702" s="36"/>
      <c r="G2702" s="36"/>
      <c r="T2702" s="229"/>
      <c r="X2702" s="80"/>
    </row>
    <row r="2703" spans="6:24" ht="17.25">
      <c r="F2703" s="36"/>
      <c r="G2703" s="36"/>
      <c r="T2703" s="229"/>
      <c r="X2703" s="80"/>
    </row>
    <row r="2704" spans="6:24" ht="17.25">
      <c r="F2704" s="36"/>
      <c r="G2704" s="36"/>
      <c r="T2704" s="229"/>
      <c r="X2704" s="80"/>
    </row>
    <row r="2705" spans="6:24" ht="17.25">
      <c r="F2705" s="36"/>
      <c r="G2705" s="36"/>
      <c r="T2705" s="229"/>
      <c r="X2705" s="80"/>
    </row>
    <row r="2706" spans="6:24" ht="17.25">
      <c r="F2706" s="36"/>
      <c r="G2706" s="36"/>
      <c r="T2706" s="229"/>
      <c r="X2706" s="80"/>
    </row>
    <row r="2707" spans="6:24" ht="17.25">
      <c r="F2707" s="36"/>
      <c r="G2707" s="36"/>
      <c r="T2707" s="229"/>
      <c r="X2707" s="80"/>
    </row>
    <row r="2708" spans="6:24" ht="17.25">
      <c r="F2708" s="36"/>
      <c r="G2708" s="36"/>
      <c r="M2708" s="229"/>
      <c r="T2708" s="229"/>
      <c r="X2708" s="80"/>
    </row>
    <row r="2709" spans="6:24" ht="17.25">
      <c r="F2709" s="36"/>
      <c r="G2709" s="36"/>
      <c r="M2709" s="229"/>
      <c r="T2709" s="229"/>
      <c r="X2709" s="80"/>
    </row>
    <row r="2710" spans="6:24" ht="17.25">
      <c r="F2710" s="36"/>
      <c r="G2710" s="36"/>
      <c r="T2710" s="229"/>
      <c r="X2710" s="80"/>
    </row>
    <row r="2711" spans="6:24" ht="17.25">
      <c r="F2711" s="36"/>
      <c r="G2711" s="36"/>
      <c r="M2711" s="229"/>
      <c r="T2711" s="229"/>
      <c r="X2711" s="80"/>
    </row>
    <row r="2712" spans="6:24" ht="17.25">
      <c r="F2712" s="36"/>
      <c r="G2712" s="36"/>
      <c r="T2712" s="229"/>
      <c r="X2712" s="80"/>
    </row>
    <row r="2713" spans="6:24" ht="17.25">
      <c r="F2713" s="36"/>
      <c r="G2713" s="36"/>
      <c r="M2713" s="229"/>
      <c r="T2713" s="229"/>
      <c r="X2713" s="80"/>
    </row>
    <row r="2714" spans="6:24" ht="17.25">
      <c r="F2714" s="36"/>
      <c r="G2714" s="36"/>
      <c r="M2714" s="229"/>
      <c r="T2714" s="229"/>
      <c r="X2714" s="80"/>
    </row>
    <row r="2715" spans="6:24" ht="17.25">
      <c r="F2715" s="36"/>
      <c r="G2715" s="36"/>
      <c r="M2715" s="229"/>
      <c r="T2715" s="229"/>
      <c r="X2715" s="80"/>
    </row>
    <row r="2716" spans="6:24" ht="17.25">
      <c r="F2716" s="36"/>
      <c r="G2716" s="36"/>
      <c r="M2716" s="229"/>
      <c r="T2716" s="229"/>
      <c r="X2716" s="80"/>
    </row>
    <row r="2717" spans="6:24" ht="17.25">
      <c r="F2717" s="36"/>
      <c r="G2717" s="36"/>
      <c r="T2717" s="229"/>
      <c r="X2717" s="80"/>
    </row>
    <row r="2718" spans="6:24" ht="17.25">
      <c r="F2718" s="36"/>
      <c r="G2718" s="36"/>
      <c r="T2718" s="229"/>
      <c r="X2718" s="80"/>
    </row>
    <row r="2719" spans="6:24" ht="17.25">
      <c r="F2719" s="36"/>
      <c r="G2719" s="36"/>
      <c r="T2719" s="229"/>
      <c r="X2719" s="80"/>
    </row>
    <row r="2720" spans="6:24" ht="17.25">
      <c r="F2720" s="36"/>
      <c r="G2720" s="36"/>
      <c r="T2720" s="229"/>
      <c r="X2720" s="80"/>
    </row>
    <row r="2721" spans="6:24" ht="17.25">
      <c r="F2721" s="36"/>
      <c r="G2721" s="36"/>
      <c r="T2721" s="229"/>
      <c r="X2721" s="80"/>
    </row>
    <row r="2722" spans="6:24" ht="17.25">
      <c r="F2722" s="36"/>
      <c r="G2722" s="36"/>
      <c r="T2722" s="229"/>
      <c r="X2722" s="80"/>
    </row>
    <row r="2723" spans="6:24" ht="17.25">
      <c r="F2723" s="36"/>
      <c r="G2723" s="36"/>
      <c r="T2723" s="229"/>
      <c r="X2723" s="80"/>
    </row>
    <row r="2724" spans="6:24" ht="17.25">
      <c r="F2724" s="36"/>
      <c r="G2724" s="36"/>
      <c r="T2724" s="229"/>
      <c r="X2724" s="80"/>
    </row>
    <row r="2725" spans="6:24" ht="17.25">
      <c r="F2725" s="36"/>
      <c r="G2725" s="36"/>
      <c r="T2725" s="229"/>
      <c r="X2725" s="80"/>
    </row>
    <row r="2726" spans="6:24" ht="17.25">
      <c r="F2726" s="36"/>
      <c r="G2726" s="36"/>
      <c r="T2726" s="229"/>
      <c r="X2726" s="80"/>
    </row>
    <row r="2727" spans="6:24" ht="17.25">
      <c r="F2727" s="36"/>
      <c r="G2727" s="36"/>
      <c r="T2727" s="229"/>
      <c r="X2727" s="80"/>
    </row>
    <row r="2728" spans="6:24" ht="17.25">
      <c r="F2728" s="36"/>
      <c r="G2728" s="36"/>
      <c r="M2728" s="229"/>
      <c r="T2728" s="229"/>
      <c r="X2728" s="80"/>
    </row>
    <row r="2729" spans="6:24" ht="17.25">
      <c r="F2729" s="36"/>
      <c r="G2729" s="36"/>
      <c r="M2729" s="229"/>
      <c r="T2729" s="229"/>
      <c r="X2729" s="80"/>
    </row>
    <row r="2730" spans="6:24" ht="17.25">
      <c r="F2730" s="36"/>
      <c r="G2730" s="36"/>
      <c r="T2730" s="229"/>
      <c r="X2730" s="80"/>
    </row>
    <row r="2731" spans="6:24" ht="17.25">
      <c r="F2731" s="36"/>
      <c r="G2731" s="36"/>
      <c r="M2731" s="229"/>
      <c r="T2731" s="229"/>
      <c r="X2731" s="80"/>
    </row>
    <row r="2732" spans="6:24" ht="17.25">
      <c r="F2732" s="36"/>
      <c r="G2732" s="36"/>
      <c r="T2732" s="229"/>
      <c r="X2732" s="80"/>
    </row>
    <row r="2733" spans="6:24" ht="17.25">
      <c r="F2733" s="36"/>
      <c r="G2733" s="36"/>
      <c r="M2733" s="229"/>
      <c r="T2733" s="229"/>
      <c r="X2733" s="80"/>
    </row>
    <row r="2734" spans="6:24" ht="17.25">
      <c r="F2734" s="36"/>
      <c r="G2734" s="36"/>
      <c r="M2734" s="229"/>
      <c r="T2734" s="229"/>
      <c r="X2734" s="80"/>
    </row>
    <row r="2735" spans="6:24" ht="17.25">
      <c r="F2735" s="36"/>
      <c r="G2735" s="36"/>
      <c r="M2735" s="229"/>
      <c r="T2735" s="229"/>
      <c r="X2735" s="80"/>
    </row>
    <row r="2736" spans="6:24" ht="17.25">
      <c r="F2736" s="36"/>
      <c r="G2736" s="36"/>
      <c r="M2736" s="229"/>
      <c r="T2736" s="229"/>
      <c r="X2736" s="80"/>
    </row>
    <row r="2737" spans="6:24" ht="17.25">
      <c r="F2737" s="36"/>
      <c r="G2737" s="36"/>
      <c r="T2737" s="229"/>
      <c r="X2737" s="80"/>
    </row>
    <row r="2738" spans="6:24" ht="17.25">
      <c r="F2738" s="36"/>
      <c r="G2738" s="36"/>
      <c r="T2738" s="229"/>
      <c r="X2738" s="80"/>
    </row>
    <row r="2739" spans="6:24" ht="17.25">
      <c r="F2739" s="36"/>
      <c r="G2739" s="36"/>
      <c r="T2739" s="229"/>
      <c r="X2739" s="80"/>
    </row>
    <row r="2740" spans="6:24" ht="17.25">
      <c r="F2740" s="36"/>
      <c r="G2740" s="36"/>
      <c r="T2740" s="229"/>
      <c r="X2740" s="80"/>
    </row>
    <row r="2741" spans="6:24" ht="17.25">
      <c r="F2741" s="36"/>
      <c r="G2741" s="36"/>
      <c r="T2741" s="229"/>
      <c r="X2741" s="80"/>
    </row>
    <row r="2742" spans="6:24" ht="17.25">
      <c r="F2742" s="36"/>
      <c r="G2742" s="36"/>
      <c r="T2742" s="229"/>
      <c r="X2742" s="80"/>
    </row>
    <row r="2743" spans="6:24" ht="17.25">
      <c r="F2743" s="36"/>
      <c r="G2743" s="36"/>
      <c r="T2743" s="229"/>
      <c r="X2743" s="80"/>
    </row>
    <row r="2744" spans="6:24" ht="17.25">
      <c r="F2744" s="36"/>
      <c r="G2744" s="36"/>
      <c r="T2744" s="229"/>
      <c r="X2744" s="80"/>
    </row>
    <row r="2745" spans="6:24" ht="17.25">
      <c r="F2745" s="36"/>
      <c r="G2745" s="36"/>
      <c r="T2745" s="229"/>
      <c r="X2745" s="80"/>
    </row>
    <row r="2746" spans="6:24" ht="17.25">
      <c r="F2746" s="36"/>
      <c r="G2746" s="36"/>
      <c r="T2746" s="229"/>
      <c r="X2746" s="80"/>
    </row>
    <row r="2747" spans="6:24" ht="17.25">
      <c r="F2747" s="36"/>
      <c r="G2747" s="36"/>
      <c r="T2747" s="229"/>
      <c r="X2747" s="80"/>
    </row>
    <row r="2748" spans="6:24" ht="17.25">
      <c r="F2748" s="36"/>
      <c r="G2748" s="36"/>
      <c r="M2748" s="229"/>
      <c r="T2748" s="229"/>
      <c r="X2748" s="80"/>
    </row>
    <row r="2749" spans="6:24" ht="17.25">
      <c r="F2749" s="36"/>
      <c r="G2749" s="36"/>
      <c r="M2749" s="229"/>
      <c r="T2749" s="229"/>
      <c r="X2749" s="80"/>
    </row>
    <row r="2750" spans="6:24" ht="17.25">
      <c r="F2750" s="36"/>
      <c r="G2750" s="36"/>
      <c r="T2750" s="229"/>
      <c r="X2750" s="80"/>
    </row>
    <row r="2751" spans="6:24" ht="17.25">
      <c r="F2751" s="36"/>
      <c r="G2751" s="36"/>
      <c r="M2751" s="229"/>
      <c r="T2751" s="229"/>
      <c r="X2751" s="80"/>
    </row>
    <row r="2752" spans="6:24" ht="17.25">
      <c r="F2752" s="36"/>
      <c r="G2752" s="36"/>
      <c r="T2752" s="229"/>
      <c r="X2752" s="80"/>
    </row>
    <row r="2753" spans="6:24" ht="17.25">
      <c r="F2753" s="36"/>
      <c r="G2753" s="36"/>
      <c r="M2753" s="229"/>
      <c r="T2753" s="229"/>
      <c r="X2753" s="80"/>
    </row>
    <row r="2754" spans="6:24" ht="17.25">
      <c r="F2754" s="36"/>
      <c r="G2754" s="36"/>
      <c r="M2754" s="229"/>
      <c r="T2754" s="229"/>
      <c r="X2754" s="80"/>
    </row>
    <row r="2755" spans="6:24" ht="17.25">
      <c r="F2755" s="36"/>
      <c r="G2755" s="36"/>
      <c r="M2755" s="229"/>
      <c r="T2755" s="229"/>
      <c r="X2755" s="80"/>
    </row>
    <row r="2756" spans="6:24" ht="17.25">
      <c r="F2756" s="36"/>
      <c r="G2756" s="36"/>
      <c r="M2756" s="229"/>
      <c r="T2756" s="229"/>
      <c r="X2756" s="80"/>
    </row>
    <row r="2757" spans="6:24" ht="17.25">
      <c r="F2757" s="36"/>
      <c r="G2757" s="36"/>
      <c r="T2757" s="229"/>
      <c r="X2757" s="80"/>
    </row>
    <row r="2758" spans="6:24" ht="17.25">
      <c r="F2758" s="36"/>
      <c r="G2758" s="36"/>
      <c r="T2758" s="229"/>
      <c r="X2758" s="80"/>
    </row>
    <row r="2759" spans="6:24" ht="17.25">
      <c r="F2759" s="36"/>
      <c r="G2759" s="36"/>
      <c r="T2759" s="229"/>
      <c r="X2759" s="80"/>
    </row>
    <row r="2760" spans="6:24" ht="17.25">
      <c r="F2760" s="36"/>
      <c r="G2760" s="36"/>
      <c r="T2760" s="229"/>
      <c r="X2760" s="80"/>
    </row>
    <row r="2761" spans="6:24" ht="17.25">
      <c r="F2761" s="36"/>
      <c r="G2761" s="36"/>
      <c r="T2761" s="229"/>
      <c r="X2761" s="80"/>
    </row>
    <row r="2762" spans="6:24" ht="17.25">
      <c r="F2762" s="36"/>
      <c r="G2762" s="36"/>
      <c r="T2762" s="229"/>
      <c r="X2762" s="80"/>
    </row>
    <row r="2763" spans="6:24" ht="17.25">
      <c r="F2763" s="36"/>
      <c r="G2763" s="36"/>
      <c r="T2763" s="229"/>
      <c r="X2763" s="80"/>
    </row>
    <row r="2764" spans="6:24" ht="17.25">
      <c r="F2764" s="36"/>
      <c r="G2764" s="36"/>
      <c r="T2764" s="229"/>
      <c r="X2764" s="80"/>
    </row>
    <row r="2765" spans="6:24" ht="17.25">
      <c r="F2765" s="36"/>
      <c r="G2765" s="36"/>
      <c r="T2765" s="229"/>
      <c r="X2765" s="80"/>
    </row>
    <row r="2766" spans="6:24" ht="17.25">
      <c r="F2766" s="36"/>
      <c r="G2766" s="36"/>
      <c r="T2766" s="229"/>
      <c r="X2766" s="80"/>
    </row>
    <row r="2767" spans="6:24" ht="17.25">
      <c r="F2767" s="36"/>
      <c r="G2767" s="36"/>
      <c r="T2767" s="229"/>
      <c r="X2767" s="80"/>
    </row>
    <row r="2768" spans="6:24" ht="17.25">
      <c r="F2768" s="36"/>
      <c r="G2768" s="36"/>
      <c r="M2768" s="229"/>
      <c r="T2768" s="229"/>
      <c r="X2768" s="80"/>
    </row>
    <row r="2769" spans="6:24" ht="17.25">
      <c r="F2769" s="36"/>
      <c r="G2769" s="36"/>
      <c r="M2769" s="229"/>
      <c r="T2769" s="229"/>
      <c r="X2769" s="80"/>
    </row>
    <row r="2770" spans="6:24" ht="17.25">
      <c r="F2770" s="36"/>
      <c r="G2770" s="36"/>
      <c r="T2770" s="229"/>
      <c r="X2770" s="80"/>
    </row>
    <row r="2771" spans="6:24" ht="17.25">
      <c r="F2771" s="36"/>
      <c r="G2771" s="36"/>
      <c r="M2771" s="229"/>
      <c r="T2771" s="229"/>
      <c r="X2771" s="80"/>
    </row>
    <row r="2772" spans="6:24" ht="17.25">
      <c r="F2772" s="36"/>
      <c r="G2772" s="36"/>
      <c r="T2772" s="229"/>
      <c r="X2772" s="80"/>
    </row>
    <row r="2773" spans="6:24" ht="17.25">
      <c r="F2773" s="36"/>
      <c r="G2773" s="36"/>
      <c r="M2773" s="229"/>
      <c r="T2773" s="229"/>
      <c r="X2773" s="80"/>
    </row>
    <row r="2774" spans="6:24" ht="17.25">
      <c r="F2774" s="36"/>
      <c r="G2774" s="36"/>
      <c r="M2774" s="229"/>
      <c r="T2774" s="229"/>
      <c r="X2774" s="80"/>
    </row>
    <row r="2775" spans="6:24" ht="17.25">
      <c r="F2775" s="36"/>
      <c r="G2775" s="36"/>
      <c r="M2775" s="229"/>
      <c r="T2775" s="229"/>
      <c r="X2775" s="80"/>
    </row>
    <row r="2776" spans="6:24" ht="17.25">
      <c r="F2776" s="36"/>
      <c r="G2776" s="36"/>
      <c r="M2776" s="229"/>
      <c r="T2776" s="229"/>
      <c r="X2776" s="80"/>
    </row>
    <row r="2777" spans="6:24" ht="17.25">
      <c r="F2777" s="36"/>
      <c r="G2777" s="36"/>
      <c r="T2777" s="229"/>
      <c r="X2777" s="80"/>
    </row>
    <row r="2778" spans="6:24" ht="17.25">
      <c r="F2778" s="36"/>
      <c r="G2778" s="36"/>
      <c r="T2778" s="229"/>
      <c r="X2778" s="80"/>
    </row>
    <row r="2779" spans="6:24" ht="17.25">
      <c r="F2779" s="36"/>
      <c r="G2779" s="36"/>
      <c r="T2779" s="229"/>
      <c r="X2779" s="80"/>
    </row>
    <row r="2780" spans="6:24" ht="17.25">
      <c r="F2780" s="36"/>
      <c r="G2780" s="36"/>
      <c r="T2780" s="229"/>
      <c r="X2780" s="80"/>
    </row>
    <row r="2781" spans="6:24" ht="17.25">
      <c r="F2781" s="36"/>
      <c r="G2781" s="36"/>
      <c r="T2781" s="229"/>
      <c r="X2781" s="80"/>
    </row>
    <row r="2782" spans="6:24" ht="17.25">
      <c r="F2782" s="36"/>
      <c r="G2782" s="36"/>
      <c r="T2782" s="229"/>
      <c r="X2782" s="80"/>
    </row>
    <row r="2783" spans="6:24" ht="17.25">
      <c r="F2783" s="36"/>
      <c r="G2783" s="36"/>
      <c r="T2783" s="229"/>
      <c r="X2783" s="80"/>
    </row>
    <row r="2784" spans="6:24" ht="17.25">
      <c r="F2784" s="36"/>
      <c r="G2784" s="36"/>
      <c r="T2784" s="229"/>
      <c r="X2784" s="80"/>
    </row>
    <row r="2785" spans="6:24" ht="17.25">
      <c r="F2785" s="36"/>
      <c r="G2785" s="36"/>
      <c r="T2785" s="229"/>
      <c r="X2785" s="80"/>
    </row>
    <row r="2786" spans="6:24" ht="17.25">
      <c r="F2786" s="36"/>
      <c r="G2786" s="36"/>
      <c r="T2786" s="229"/>
      <c r="X2786" s="80"/>
    </row>
    <row r="2787" spans="6:24" ht="17.25">
      <c r="F2787" s="36"/>
      <c r="G2787" s="36"/>
      <c r="T2787" s="229"/>
      <c r="X2787" s="80"/>
    </row>
    <row r="2788" spans="6:24" ht="17.25">
      <c r="F2788" s="36"/>
      <c r="G2788" s="36"/>
      <c r="M2788" s="229"/>
      <c r="T2788" s="229"/>
      <c r="X2788" s="80"/>
    </row>
    <row r="2789" spans="6:24" ht="17.25">
      <c r="F2789" s="36"/>
      <c r="G2789" s="36"/>
      <c r="M2789" s="229"/>
      <c r="T2789" s="229"/>
      <c r="X2789" s="80"/>
    </row>
    <row r="2790" spans="6:24" ht="17.25">
      <c r="F2790" s="36"/>
      <c r="G2790" s="36"/>
      <c r="T2790" s="229"/>
      <c r="X2790" s="80"/>
    </row>
    <row r="2791" spans="6:24" ht="17.25">
      <c r="F2791" s="36"/>
      <c r="G2791" s="36"/>
      <c r="M2791" s="229"/>
      <c r="T2791" s="229"/>
      <c r="X2791" s="80"/>
    </row>
    <row r="2792" spans="6:24" ht="17.25">
      <c r="F2792" s="36"/>
      <c r="G2792" s="36"/>
      <c r="T2792" s="229"/>
      <c r="X2792" s="80"/>
    </row>
    <row r="2793" spans="6:24" ht="17.25">
      <c r="F2793" s="36"/>
      <c r="G2793" s="36"/>
      <c r="M2793" s="229"/>
      <c r="T2793" s="229"/>
      <c r="X2793" s="80"/>
    </row>
    <row r="2794" spans="6:24" ht="17.25">
      <c r="F2794" s="36"/>
      <c r="G2794" s="36"/>
      <c r="M2794" s="229"/>
      <c r="T2794" s="229"/>
      <c r="X2794" s="80"/>
    </row>
    <row r="2795" spans="6:24" ht="17.25">
      <c r="F2795" s="36"/>
      <c r="G2795" s="36"/>
      <c r="M2795" s="229"/>
      <c r="T2795" s="229"/>
      <c r="X2795" s="80"/>
    </row>
    <row r="2796" spans="6:24" ht="17.25">
      <c r="F2796" s="36"/>
      <c r="G2796" s="36"/>
      <c r="M2796" s="229"/>
      <c r="T2796" s="229"/>
      <c r="X2796" s="80"/>
    </row>
    <row r="2797" spans="6:24" ht="17.25">
      <c r="F2797" s="36"/>
      <c r="G2797" s="36"/>
      <c r="T2797" s="229"/>
      <c r="X2797" s="80"/>
    </row>
    <row r="2798" spans="6:24" ht="17.25">
      <c r="F2798" s="36"/>
      <c r="G2798" s="36"/>
      <c r="T2798" s="229"/>
      <c r="X2798" s="80"/>
    </row>
    <row r="2799" spans="6:24" ht="17.25">
      <c r="F2799" s="36"/>
      <c r="G2799" s="36"/>
      <c r="T2799" s="229"/>
      <c r="X2799" s="80"/>
    </row>
    <row r="2800" spans="6:24" ht="17.25">
      <c r="F2800" s="36"/>
      <c r="G2800" s="36"/>
      <c r="T2800" s="229"/>
      <c r="X2800" s="80"/>
    </row>
    <row r="2801" spans="6:24" ht="17.25">
      <c r="F2801" s="36"/>
      <c r="G2801" s="36"/>
      <c r="T2801" s="229"/>
      <c r="X2801" s="80"/>
    </row>
    <row r="2802" spans="6:24" ht="17.25">
      <c r="F2802" s="36"/>
      <c r="G2802" s="36"/>
      <c r="T2802" s="229"/>
      <c r="X2802" s="80"/>
    </row>
    <row r="2803" spans="6:24" ht="17.25">
      <c r="F2803" s="36"/>
      <c r="G2803" s="36"/>
      <c r="T2803" s="229"/>
      <c r="X2803" s="80"/>
    </row>
    <row r="2804" spans="6:24" ht="17.25">
      <c r="F2804" s="36"/>
      <c r="G2804" s="36"/>
      <c r="T2804" s="229"/>
      <c r="X2804" s="80"/>
    </row>
    <row r="2805" spans="6:24" ht="17.25">
      <c r="F2805" s="36"/>
      <c r="G2805" s="36"/>
      <c r="T2805" s="229"/>
      <c r="X2805" s="80"/>
    </row>
    <row r="2806" spans="6:24" ht="17.25">
      <c r="F2806" s="36"/>
      <c r="G2806" s="36"/>
      <c r="T2806" s="229"/>
      <c r="X2806" s="80"/>
    </row>
    <row r="2807" spans="6:24" ht="17.25">
      <c r="F2807" s="36"/>
      <c r="G2807" s="36"/>
      <c r="T2807" s="229"/>
      <c r="X2807" s="80"/>
    </row>
    <row r="2808" spans="6:24" ht="17.25">
      <c r="F2808" s="36"/>
      <c r="G2808" s="36"/>
      <c r="M2808" s="229"/>
      <c r="T2808" s="229"/>
      <c r="X2808" s="80"/>
    </row>
    <row r="2809" spans="6:24" ht="17.25">
      <c r="F2809" s="36"/>
      <c r="G2809" s="36"/>
      <c r="M2809" s="229"/>
      <c r="T2809" s="229"/>
      <c r="X2809" s="80"/>
    </row>
    <row r="2810" spans="6:24" ht="17.25">
      <c r="F2810" s="36"/>
      <c r="G2810" s="36"/>
      <c r="T2810" s="229"/>
      <c r="X2810" s="80"/>
    </row>
    <row r="2811" spans="6:24" ht="17.25">
      <c r="F2811" s="36"/>
      <c r="G2811" s="36"/>
      <c r="M2811" s="229"/>
      <c r="T2811" s="229"/>
      <c r="X2811" s="80"/>
    </row>
    <row r="2812" spans="6:24" ht="17.25">
      <c r="F2812" s="36"/>
      <c r="G2812" s="36"/>
      <c r="T2812" s="229"/>
      <c r="X2812" s="80"/>
    </row>
    <row r="2813" spans="6:24" ht="17.25">
      <c r="F2813" s="36"/>
      <c r="G2813" s="36"/>
      <c r="M2813" s="229"/>
      <c r="T2813" s="229"/>
      <c r="X2813" s="80"/>
    </row>
    <row r="2814" spans="6:24" ht="17.25">
      <c r="F2814" s="36"/>
      <c r="G2814" s="36"/>
      <c r="M2814" s="229"/>
      <c r="T2814" s="229"/>
      <c r="X2814" s="80"/>
    </row>
    <row r="2815" spans="6:24" ht="17.25">
      <c r="F2815" s="36"/>
      <c r="G2815" s="36"/>
      <c r="M2815" s="229"/>
      <c r="T2815" s="229"/>
      <c r="X2815" s="80"/>
    </row>
    <row r="2816" spans="6:24" ht="17.25">
      <c r="F2816" s="36"/>
      <c r="G2816" s="36"/>
      <c r="M2816" s="229"/>
      <c r="T2816" s="229"/>
      <c r="X2816" s="80"/>
    </row>
    <row r="2817" spans="6:24" ht="17.25">
      <c r="F2817" s="36"/>
      <c r="G2817" s="36"/>
      <c r="T2817" s="229"/>
      <c r="X2817" s="80"/>
    </row>
    <row r="2818" spans="6:24" ht="17.25">
      <c r="F2818" s="36"/>
      <c r="G2818" s="36"/>
      <c r="T2818" s="229"/>
      <c r="X2818" s="80"/>
    </row>
    <row r="2819" spans="6:24" ht="17.25">
      <c r="F2819" s="36"/>
      <c r="G2819" s="36"/>
      <c r="T2819" s="229"/>
      <c r="X2819" s="80"/>
    </row>
    <row r="2820" spans="6:24" ht="17.25">
      <c r="F2820" s="36"/>
      <c r="G2820" s="36"/>
      <c r="T2820" s="229"/>
      <c r="X2820" s="80"/>
    </row>
    <row r="2821" spans="6:24" ht="17.25">
      <c r="F2821" s="36"/>
      <c r="G2821" s="36"/>
      <c r="T2821" s="229"/>
      <c r="X2821" s="80"/>
    </row>
    <row r="2822" spans="6:24" ht="17.25">
      <c r="F2822" s="36"/>
      <c r="G2822" s="36"/>
      <c r="T2822" s="229"/>
      <c r="X2822" s="80"/>
    </row>
    <row r="2823" spans="6:24" ht="17.25">
      <c r="F2823" s="36"/>
      <c r="G2823" s="36"/>
      <c r="T2823" s="229"/>
      <c r="X2823" s="80"/>
    </row>
    <row r="2824" spans="6:24" ht="17.25">
      <c r="F2824" s="36"/>
      <c r="G2824" s="36"/>
      <c r="T2824" s="229"/>
      <c r="X2824" s="80"/>
    </row>
    <row r="2825" spans="6:24" ht="17.25">
      <c r="F2825" s="36"/>
      <c r="G2825" s="36"/>
      <c r="T2825" s="229"/>
      <c r="X2825" s="80"/>
    </row>
    <row r="2826" spans="6:24" ht="17.25">
      <c r="F2826" s="36"/>
      <c r="G2826" s="36"/>
      <c r="T2826" s="229"/>
      <c r="X2826" s="80"/>
    </row>
    <row r="2827" spans="6:24" ht="17.25">
      <c r="F2827" s="36"/>
      <c r="G2827" s="36"/>
      <c r="T2827" s="229"/>
      <c r="X2827" s="80"/>
    </row>
    <row r="2828" spans="6:24" ht="17.25">
      <c r="F2828" s="36"/>
      <c r="G2828" s="36"/>
      <c r="M2828" s="229"/>
      <c r="T2828" s="229"/>
      <c r="X2828" s="80"/>
    </row>
    <row r="2829" spans="6:24" ht="17.25">
      <c r="F2829" s="36"/>
      <c r="G2829" s="36"/>
      <c r="M2829" s="229"/>
      <c r="T2829" s="229"/>
      <c r="X2829" s="80"/>
    </row>
    <row r="2830" spans="6:24" ht="17.25">
      <c r="F2830" s="36"/>
      <c r="G2830" s="36"/>
      <c r="T2830" s="229"/>
      <c r="X2830" s="80"/>
    </row>
    <row r="2831" spans="6:24" ht="17.25">
      <c r="F2831" s="36"/>
      <c r="G2831" s="36"/>
      <c r="M2831" s="229"/>
      <c r="T2831" s="229"/>
      <c r="X2831" s="80"/>
    </row>
    <row r="2832" spans="6:24" ht="17.25">
      <c r="F2832" s="36"/>
      <c r="G2832" s="36"/>
      <c r="T2832" s="229"/>
      <c r="X2832" s="80"/>
    </row>
    <row r="2833" spans="6:24" ht="17.25">
      <c r="F2833" s="36"/>
      <c r="G2833" s="36"/>
      <c r="M2833" s="229"/>
      <c r="T2833" s="229"/>
      <c r="X2833" s="80"/>
    </row>
    <row r="2834" spans="6:24" ht="17.25">
      <c r="F2834" s="36"/>
      <c r="G2834" s="36"/>
      <c r="M2834" s="229"/>
      <c r="T2834" s="229"/>
      <c r="X2834" s="80"/>
    </row>
    <row r="2835" spans="6:24" ht="17.25">
      <c r="F2835" s="36"/>
      <c r="G2835" s="36"/>
      <c r="M2835" s="229"/>
      <c r="T2835" s="229"/>
      <c r="X2835" s="80"/>
    </row>
    <row r="2836" spans="6:24" ht="17.25">
      <c r="F2836" s="36"/>
      <c r="G2836" s="36"/>
      <c r="M2836" s="229"/>
      <c r="T2836" s="229"/>
      <c r="X2836" s="80"/>
    </row>
    <row r="2837" spans="6:24" ht="17.25">
      <c r="F2837" s="36"/>
      <c r="G2837" s="36"/>
      <c r="T2837" s="229"/>
      <c r="X2837" s="80"/>
    </row>
    <row r="2838" spans="6:24" ht="17.25">
      <c r="F2838" s="36"/>
      <c r="G2838" s="36"/>
      <c r="T2838" s="229"/>
      <c r="X2838" s="80"/>
    </row>
    <row r="2839" spans="6:24" ht="17.25">
      <c r="F2839" s="36"/>
      <c r="G2839" s="36"/>
      <c r="T2839" s="229"/>
      <c r="X2839" s="80"/>
    </row>
    <row r="2840" spans="6:24" ht="17.25">
      <c r="F2840" s="36"/>
      <c r="G2840" s="36"/>
      <c r="T2840" s="229"/>
      <c r="X2840" s="80"/>
    </row>
    <row r="2841" spans="6:24" ht="17.25">
      <c r="F2841" s="36"/>
      <c r="G2841" s="36"/>
      <c r="T2841" s="229"/>
      <c r="X2841" s="80"/>
    </row>
    <row r="2842" spans="6:24" ht="17.25">
      <c r="F2842" s="36"/>
      <c r="G2842" s="36"/>
      <c r="T2842" s="229"/>
      <c r="X2842" s="80"/>
    </row>
    <row r="2843" spans="6:24" ht="17.25">
      <c r="F2843" s="36"/>
      <c r="G2843" s="36"/>
      <c r="T2843" s="229"/>
      <c r="X2843" s="80"/>
    </row>
    <row r="2844" spans="6:24" ht="17.25">
      <c r="F2844" s="36"/>
      <c r="G2844" s="36"/>
      <c r="T2844" s="229"/>
      <c r="X2844" s="80"/>
    </row>
    <row r="2845" spans="6:24" ht="17.25">
      <c r="F2845" s="36"/>
      <c r="G2845" s="36"/>
      <c r="T2845" s="229"/>
      <c r="X2845" s="80"/>
    </row>
    <row r="2846" spans="6:24" ht="17.25">
      <c r="F2846" s="36"/>
      <c r="G2846" s="36"/>
      <c r="T2846" s="229"/>
      <c r="X2846" s="80"/>
    </row>
    <row r="2847" spans="6:24" ht="17.25">
      <c r="F2847" s="36"/>
      <c r="G2847" s="36"/>
      <c r="T2847" s="229"/>
      <c r="X2847" s="80"/>
    </row>
    <row r="2848" spans="6:24" ht="17.25">
      <c r="F2848" s="36"/>
      <c r="G2848" s="36"/>
      <c r="M2848" s="229"/>
      <c r="T2848" s="229"/>
      <c r="X2848" s="80"/>
    </row>
    <row r="2849" spans="6:24" ht="17.25">
      <c r="F2849" s="36"/>
      <c r="G2849" s="36"/>
      <c r="M2849" s="229"/>
      <c r="T2849" s="229"/>
      <c r="X2849" s="80"/>
    </row>
    <row r="2850" spans="6:24" ht="17.25">
      <c r="F2850" s="36"/>
      <c r="G2850" s="36"/>
      <c r="T2850" s="229"/>
      <c r="X2850" s="80"/>
    </row>
    <row r="2851" spans="6:24" ht="17.25">
      <c r="F2851" s="36"/>
      <c r="G2851" s="36"/>
      <c r="M2851" s="229"/>
      <c r="T2851" s="229"/>
      <c r="X2851" s="80"/>
    </row>
    <row r="2852" spans="6:24" ht="17.25">
      <c r="F2852" s="36"/>
      <c r="G2852" s="36"/>
      <c r="T2852" s="229"/>
      <c r="X2852" s="80"/>
    </row>
    <row r="2853" spans="6:24" ht="17.25">
      <c r="F2853" s="36"/>
      <c r="G2853" s="36"/>
      <c r="M2853" s="229"/>
      <c r="T2853" s="229"/>
      <c r="X2853" s="80"/>
    </row>
    <row r="2854" spans="6:24" ht="17.25">
      <c r="F2854" s="36"/>
      <c r="G2854" s="36"/>
      <c r="M2854" s="229"/>
      <c r="T2854" s="229"/>
      <c r="X2854" s="80"/>
    </row>
    <row r="2855" spans="6:24" ht="17.25">
      <c r="F2855" s="36"/>
      <c r="G2855" s="36"/>
      <c r="M2855" s="229"/>
      <c r="T2855" s="229"/>
      <c r="X2855" s="80"/>
    </row>
    <row r="2856" spans="6:24" ht="17.25">
      <c r="F2856" s="36"/>
      <c r="G2856" s="36"/>
      <c r="M2856" s="229"/>
      <c r="T2856" s="229"/>
      <c r="X2856" s="80"/>
    </row>
    <row r="2857" spans="6:24" ht="17.25">
      <c r="F2857" s="36"/>
      <c r="G2857" s="36"/>
      <c r="T2857" s="229"/>
      <c r="X2857" s="80"/>
    </row>
    <row r="2858" spans="6:24" ht="17.25">
      <c r="F2858" s="36"/>
      <c r="G2858" s="36"/>
      <c r="T2858" s="229"/>
      <c r="X2858" s="80"/>
    </row>
    <row r="2859" spans="6:24" ht="17.25">
      <c r="F2859" s="36"/>
      <c r="G2859" s="36"/>
      <c r="T2859" s="229"/>
      <c r="X2859" s="80"/>
    </row>
    <row r="2860" spans="6:24" ht="17.25">
      <c r="F2860" s="36"/>
      <c r="G2860" s="36"/>
      <c r="T2860" s="229"/>
      <c r="X2860" s="80"/>
    </row>
    <row r="2861" spans="6:24" ht="17.25">
      <c r="F2861" s="36"/>
      <c r="G2861" s="36"/>
      <c r="T2861" s="229"/>
      <c r="X2861" s="80"/>
    </row>
    <row r="2862" spans="6:24" ht="17.25">
      <c r="F2862" s="36"/>
      <c r="G2862" s="36"/>
      <c r="T2862" s="229"/>
      <c r="X2862" s="80"/>
    </row>
    <row r="2863" spans="6:24" ht="17.25">
      <c r="F2863" s="36"/>
      <c r="G2863" s="36"/>
      <c r="T2863" s="229"/>
      <c r="X2863" s="80"/>
    </row>
    <row r="2864" spans="6:24" ht="17.25">
      <c r="F2864" s="36"/>
      <c r="G2864" s="36"/>
      <c r="T2864" s="229"/>
      <c r="X2864" s="80"/>
    </row>
    <row r="2865" spans="1:25" ht="17.25">
      <c r="F2865" s="36"/>
      <c r="G2865" s="36"/>
      <c r="T2865" s="229"/>
      <c r="X2865" s="80"/>
    </row>
    <row r="2866" spans="1:25" ht="17.25">
      <c r="F2866" s="36"/>
      <c r="G2866" s="36"/>
      <c r="T2866" s="229"/>
      <c r="X2866" s="80"/>
    </row>
    <row r="2867" spans="1:25" ht="17.25">
      <c r="F2867" s="36"/>
      <c r="G2867" s="36"/>
      <c r="T2867" s="229"/>
      <c r="X2867" s="80"/>
    </row>
    <row r="2868" spans="1:25" ht="17.25">
      <c r="F2868" s="36"/>
      <c r="G2868" s="36"/>
      <c r="M2868" s="229"/>
      <c r="T2868" s="229"/>
      <c r="X2868" s="80"/>
    </row>
    <row r="2869" spans="1:25" ht="17.25">
      <c r="F2869" s="36"/>
      <c r="G2869" s="36"/>
      <c r="M2869" s="229"/>
      <c r="T2869" s="229"/>
      <c r="X2869" s="80"/>
    </row>
    <row r="2870" spans="1:25" ht="17.25">
      <c r="F2870" s="36"/>
      <c r="G2870" s="36"/>
      <c r="T2870" s="229"/>
      <c r="X2870" s="80"/>
    </row>
    <row r="2871" spans="1:25" ht="17.25">
      <c r="F2871" s="36"/>
      <c r="G2871" s="36"/>
      <c r="M2871" s="229"/>
      <c r="T2871" s="229"/>
      <c r="X2871" s="80"/>
    </row>
    <row r="2872" spans="1:25" ht="17.25">
      <c r="F2872" s="36"/>
      <c r="G2872" s="36"/>
      <c r="T2872" s="229"/>
      <c r="X2872" s="80"/>
    </row>
    <row r="2873" spans="1:25" ht="17.25">
      <c r="F2873" s="36"/>
      <c r="G2873" s="36"/>
      <c r="M2873" s="229"/>
      <c r="T2873" s="229"/>
      <c r="X2873" s="80"/>
    </row>
    <row r="2874" spans="1:25" ht="17.25">
      <c r="F2874" s="36"/>
      <c r="G2874" s="36"/>
      <c r="M2874" s="229"/>
      <c r="T2874" s="229"/>
      <c r="X2874" s="80"/>
    </row>
    <row r="2875" spans="1:25" ht="17.25">
      <c r="F2875" s="36"/>
      <c r="G2875" s="36"/>
      <c r="M2875" s="229"/>
      <c r="T2875" s="229"/>
      <c r="X2875" s="80"/>
    </row>
    <row r="2876" spans="1:25" ht="17.25">
      <c r="B2876" s="42"/>
      <c r="C2876" s="42"/>
      <c r="D2876" s="42"/>
      <c r="F2876" s="44"/>
      <c r="G2876" s="44"/>
      <c r="H2876" s="42"/>
      <c r="I2876" s="42"/>
      <c r="J2876" s="243"/>
      <c r="K2876" s="42"/>
      <c r="L2876" s="42"/>
      <c r="M2876" s="243"/>
      <c r="N2876" s="42"/>
      <c r="O2876" s="42"/>
      <c r="P2876" s="42"/>
      <c r="Q2876" s="42"/>
      <c r="R2876" s="42"/>
      <c r="S2876" s="42"/>
      <c r="T2876" s="243"/>
      <c r="U2876" s="42"/>
      <c r="V2876" s="42"/>
      <c r="W2876" s="243"/>
      <c r="X2876" s="233"/>
      <c r="Y2876" s="42"/>
    </row>
    <row r="2877" spans="1:25" ht="17.25">
      <c r="A2877" s="42"/>
      <c r="B2877" s="42"/>
      <c r="C2877" s="42"/>
      <c r="D2877" s="42"/>
      <c r="F2877" s="44"/>
      <c r="G2877" s="44"/>
      <c r="H2877" s="42"/>
      <c r="I2877" s="42"/>
      <c r="J2877" s="243"/>
      <c r="K2877" s="42"/>
      <c r="L2877" s="42"/>
      <c r="M2877" s="42"/>
      <c r="N2877" s="42"/>
      <c r="O2877" s="42"/>
      <c r="P2877" s="42"/>
      <c r="Q2877" s="42"/>
      <c r="R2877" s="42"/>
      <c r="S2877" s="42"/>
      <c r="T2877" s="243"/>
      <c r="U2877" s="42"/>
      <c r="V2877" s="42"/>
      <c r="W2877" s="243"/>
      <c r="X2877" s="233"/>
      <c r="Y2877" s="42"/>
    </row>
    <row r="2878" spans="1:25" ht="17.25">
      <c r="A2878" s="42"/>
      <c r="B2878" s="42"/>
      <c r="C2878" s="42"/>
      <c r="D2878" s="42"/>
      <c r="F2878" s="44"/>
      <c r="G2878" s="44"/>
      <c r="H2878" s="42"/>
      <c r="I2878" s="42"/>
      <c r="J2878" s="243"/>
      <c r="K2878" s="42"/>
      <c r="L2878" s="42"/>
      <c r="M2878" s="42"/>
      <c r="N2878" s="42"/>
      <c r="O2878" s="42"/>
      <c r="P2878" s="42"/>
      <c r="Q2878" s="42"/>
      <c r="R2878" s="42"/>
      <c r="S2878" s="42"/>
      <c r="T2878" s="243"/>
      <c r="U2878" s="42"/>
      <c r="V2878" s="42"/>
      <c r="W2878" s="243"/>
      <c r="X2878" s="233"/>
      <c r="Y2878" s="42"/>
    </row>
    <row r="2879" spans="1:25" ht="17.25">
      <c r="A2879" s="42"/>
      <c r="B2879" s="42"/>
      <c r="C2879" s="42"/>
      <c r="D2879" s="42"/>
      <c r="F2879" s="44"/>
      <c r="G2879" s="44"/>
      <c r="H2879" s="42"/>
      <c r="I2879" s="42"/>
      <c r="J2879" s="243"/>
      <c r="K2879" s="42"/>
      <c r="L2879" s="42"/>
      <c r="M2879" s="42"/>
      <c r="N2879" s="42"/>
      <c r="O2879" s="42"/>
      <c r="P2879" s="42"/>
      <c r="Q2879" s="42"/>
      <c r="R2879" s="42"/>
      <c r="S2879" s="42"/>
      <c r="T2879" s="243"/>
      <c r="U2879" s="42"/>
      <c r="V2879" s="42"/>
      <c r="W2879" s="243"/>
      <c r="X2879" s="233"/>
      <c r="Y2879" s="42"/>
    </row>
    <row r="2880" spans="1:25" ht="17.25">
      <c r="A2880" s="42"/>
      <c r="B2880" s="42"/>
      <c r="C2880" s="42"/>
      <c r="D2880" s="42"/>
      <c r="F2880" s="44"/>
      <c r="G2880" s="44"/>
      <c r="H2880" s="42"/>
      <c r="I2880" s="42"/>
      <c r="J2880" s="243"/>
      <c r="K2880" s="42"/>
      <c r="L2880" s="42"/>
      <c r="M2880" s="42"/>
      <c r="N2880" s="42"/>
      <c r="O2880" s="42"/>
      <c r="P2880" s="42"/>
      <c r="Q2880" s="42"/>
      <c r="R2880" s="42"/>
      <c r="S2880" s="42"/>
      <c r="T2880" s="243"/>
      <c r="U2880" s="42"/>
      <c r="V2880" s="42"/>
      <c r="W2880" s="243"/>
      <c r="X2880" s="233"/>
      <c r="Y2880" s="42"/>
    </row>
    <row r="2881" spans="1:25" ht="17.25">
      <c r="A2881" s="42"/>
      <c r="B2881" s="42"/>
      <c r="C2881" s="42"/>
      <c r="D2881" s="42"/>
      <c r="F2881" s="44"/>
      <c r="G2881" s="44"/>
      <c r="H2881" s="42"/>
      <c r="I2881" s="42"/>
      <c r="J2881" s="243"/>
      <c r="K2881" s="42"/>
      <c r="L2881" s="42"/>
      <c r="M2881" s="42"/>
      <c r="N2881" s="42"/>
      <c r="O2881" s="42"/>
      <c r="P2881" s="42"/>
      <c r="Q2881" s="42"/>
      <c r="R2881" s="42"/>
      <c r="S2881" s="42"/>
      <c r="T2881" s="243"/>
      <c r="U2881" s="42"/>
      <c r="V2881" s="42"/>
      <c r="W2881" s="243"/>
      <c r="X2881" s="233"/>
      <c r="Y2881" s="42"/>
    </row>
    <row r="2882" spans="1:25" ht="17.25">
      <c r="A2882" s="42"/>
      <c r="B2882" s="42"/>
      <c r="C2882" s="42"/>
      <c r="D2882" s="42"/>
      <c r="F2882" s="44"/>
      <c r="G2882" s="44"/>
      <c r="H2882" s="42"/>
      <c r="I2882" s="42"/>
      <c r="J2882" s="243"/>
      <c r="K2882" s="42"/>
      <c r="L2882" s="42"/>
      <c r="M2882" s="42"/>
      <c r="N2882" s="42"/>
      <c r="O2882" s="42"/>
      <c r="P2882" s="42"/>
      <c r="Q2882" s="42"/>
      <c r="R2882" s="42"/>
      <c r="S2882" s="42"/>
      <c r="T2882" s="243"/>
      <c r="U2882" s="42"/>
      <c r="V2882" s="42"/>
      <c r="W2882" s="243"/>
      <c r="X2882" s="233"/>
      <c r="Y2882" s="42"/>
    </row>
    <row r="2883" spans="1:25" ht="17.25">
      <c r="A2883" s="42"/>
      <c r="B2883" s="42"/>
      <c r="C2883" s="42"/>
      <c r="D2883" s="42"/>
      <c r="F2883" s="44"/>
      <c r="G2883" s="44"/>
      <c r="H2883" s="42"/>
      <c r="I2883" s="42"/>
      <c r="J2883" s="243"/>
      <c r="K2883" s="42"/>
      <c r="L2883" s="42"/>
      <c r="M2883" s="42"/>
      <c r="N2883" s="42"/>
      <c r="O2883" s="42"/>
      <c r="P2883" s="42"/>
      <c r="Q2883" s="42"/>
      <c r="R2883" s="42"/>
      <c r="S2883" s="42"/>
      <c r="T2883" s="243"/>
      <c r="U2883" s="42"/>
      <c r="V2883" s="42"/>
      <c r="W2883" s="243"/>
      <c r="X2883" s="233"/>
      <c r="Y2883" s="42"/>
    </row>
    <row r="2884" spans="1:25" ht="17.25">
      <c r="A2884" s="42"/>
      <c r="B2884" s="42"/>
      <c r="C2884" s="42"/>
      <c r="D2884" s="42"/>
      <c r="F2884" s="44"/>
      <c r="G2884" s="44"/>
      <c r="H2884" s="42"/>
      <c r="I2884" s="42"/>
      <c r="J2884" s="243"/>
      <c r="K2884" s="42"/>
      <c r="L2884" s="42"/>
      <c r="M2884" s="42"/>
      <c r="N2884" s="42"/>
      <c r="O2884" s="42"/>
      <c r="P2884" s="42"/>
      <c r="Q2884" s="42"/>
      <c r="R2884" s="42"/>
      <c r="S2884" s="42"/>
      <c r="T2884" s="243"/>
      <c r="U2884" s="42"/>
      <c r="V2884" s="42"/>
      <c r="W2884" s="243"/>
      <c r="X2884" s="233"/>
      <c r="Y2884" s="42"/>
    </row>
    <row r="2885" spans="1:25" ht="17.25">
      <c r="A2885" s="42"/>
      <c r="B2885" s="42"/>
      <c r="C2885" s="42"/>
      <c r="D2885" s="42"/>
      <c r="F2885" s="44"/>
      <c r="G2885" s="44"/>
      <c r="H2885" s="42"/>
      <c r="I2885" s="42"/>
      <c r="J2885" s="243"/>
      <c r="K2885" s="42"/>
      <c r="L2885" s="42"/>
      <c r="M2885" s="42"/>
      <c r="N2885" s="42"/>
      <c r="O2885" s="42"/>
      <c r="P2885" s="42"/>
      <c r="Q2885" s="42"/>
      <c r="R2885" s="42"/>
      <c r="S2885" s="42"/>
      <c r="T2885" s="243"/>
      <c r="U2885" s="42"/>
      <c r="V2885" s="42"/>
      <c r="W2885" s="243"/>
      <c r="X2885" s="233"/>
      <c r="Y2885" s="42"/>
    </row>
    <row r="2886" spans="1:25" ht="17.25">
      <c r="A2886" s="42"/>
      <c r="B2886" s="42"/>
      <c r="C2886" s="42"/>
      <c r="D2886" s="42"/>
      <c r="F2886" s="44"/>
      <c r="G2886" s="44"/>
      <c r="H2886" s="42"/>
      <c r="I2886" s="42"/>
      <c r="J2886" s="243"/>
      <c r="K2886" s="42"/>
      <c r="L2886" s="42"/>
      <c r="M2886" s="42"/>
      <c r="N2886" s="42"/>
      <c r="O2886" s="42"/>
      <c r="P2886" s="42"/>
      <c r="Q2886" s="42"/>
      <c r="R2886" s="42"/>
      <c r="S2886" s="42"/>
      <c r="T2886" s="243"/>
      <c r="U2886" s="42"/>
      <c r="V2886" s="42"/>
      <c r="W2886" s="243"/>
      <c r="X2886" s="233"/>
      <c r="Y2886" s="42"/>
    </row>
    <row r="2887" spans="1:25" ht="17.25">
      <c r="A2887" s="42"/>
      <c r="B2887" s="42"/>
      <c r="C2887" s="42"/>
      <c r="D2887" s="42"/>
      <c r="F2887" s="44"/>
      <c r="G2887" s="44"/>
      <c r="H2887" s="42"/>
      <c r="I2887" s="42"/>
      <c r="J2887" s="243"/>
      <c r="K2887" s="42"/>
      <c r="L2887" s="42"/>
      <c r="M2887" s="42"/>
      <c r="N2887" s="42"/>
      <c r="O2887" s="42"/>
      <c r="P2887" s="42"/>
      <c r="Q2887" s="42"/>
      <c r="R2887" s="42"/>
      <c r="S2887" s="42"/>
      <c r="T2887" s="243"/>
      <c r="U2887" s="42"/>
      <c r="V2887" s="42"/>
      <c r="W2887" s="243"/>
      <c r="X2887" s="233"/>
      <c r="Y2887" s="42"/>
    </row>
    <row r="2888" spans="1:25" ht="17.25">
      <c r="A2888" s="42"/>
      <c r="B2888" s="42"/>
      <c r="C2888" s="42"/>
      <c r="D2888" s="42"/>
      <c r="F2888" s="44"/>
      <c r="G2888" s="44"/>
      <c r="H2888" s="42"/>
      <c r="I2888" s="42"/>
      <c r="J2888" s="243"/>
      <c r="K2888" s="42"/>
      <c r="L2888" s="42"/>
      <c r="M2888" s="243"/>
      <c r="N2888" s="42"/>
      <c r="O2888" s="42"/>
      <c r="P2888" s="42"/>
      <c r="Q2888" s="42"/>
      <c r="R2888" s="42"/>
      <c r="S2888" s="42"/>
      <c r="T2888" s="243"/>
      <c r="U2888" s="42"/>
      <c r="V2888" s="42"/>
      <c r="W2888" s="243"/>
      <c r="X2888" s="233"/>
      <c r="Y2888" s="42"/>
    </row>
    <row r="2889" spans="1:25" ht="17.25">
      <c r="A2889" s="42"/>
      <c r="B2889" s="42"/>
      <c r="C2889" s="42"/>
      <c r="D2889" s="42"/>
      <c r="F2889" s="44"/>
      <c r="G2889" s="44"/>
      <c r="H2889" s="42"/>
      <c r="I2889" s="42"/>
      <c r="J2889" s="243"/>
      <c r="K2889" s="42"/>
      <c r="L2889" s="42"/>
      <c r="M2889" s="243"/>
      <c r="N2889" s="42"/>
      <c r="O2889" s="42"/>
      <c r="P2889" s="42"/>
      <c r="Q2889" s="42"/>
      <c r="R2889" s="42"/>
      <c r="S2889" s="42"/>
      <c r="T2889" s="243"/>
      <c r="U2889" s="42"/>
      <c r="V2889" s="42"/>
      <c r="W2889" s="243"/>
      <c r="X2889" s="233"/>
      <c r="Y2889" s="42"/>
    </row>
    <row r="2890" spans="1:25" ht="17.25">
      <c r="A2890" s="42"/>
      <c r="B2890" s="42"/>
      <c r="C2890" s="42"/>
      <c r="D2890" s="42"/>
      <c r="F2890" s="44"/>
      <c r="G2890" s="44"/>
      <c r="H2890" s="42"/>
      <c r="I2890" s="42"/>
      <c r="J2890" s="243"/>
      <c r="K2890" s="42"/>
      <c r="L2890" s="42"/>
      <c r="N2890" s="42"/>
      <c r="O2890" s="42"/>
      <c r="P2890" s="42"/>
      <c r="Q2890" s="42"/>
      <c r="R2890" s="42"/>
      <c r="S2890" s="42"/>
      <c r="T2890" s="243"/>
      <c r="U2890" s="42"/>
      <c r="V2890" s="42"/>
      <c r="W2890" s="243"/>
      <c r="X2890" s="233"/>
      <c r="Y2890" s="42"/>
    </row>
    <row r="2891" spans="1:25" ht="17.25">
      <c r="A2891" s="42"/>
      <c r="B2891" s="42"/>
      <c r="C2891" s="42"/>
      <c r="D2891" s="42"/>
      <c r="F2891" s="44"/>
      <c r="G2891" s="44"/>
      <c r="H2891" s="42"/>
      <c r="I2891" s="42"/>
      <c r="J2891" s="243"/>
      <c r="K2891" s="42"/>
      <c r="L2891" s="42"/>
      <c r="M2891" s="229"/>
      <c r="N2891" s="42"/>
      <c r="O2891" s="42"/>
      <c r="P2891" s="42"/>
      <c r="Q2891" s="42"/>
      <c r="R2891" s="42"/>
      <c r="S2891" s="42"/>
      <c r="T2891" s="243"/>
      <c r="U2891" s="42"/>
      <c r="V2891" s="42"/>
      <c r="W2891" s="243"/>
      <c r="X2891" s="233"/>
      <c r="Y2891" s="42"/>
    </row>
    <row r="2892" spans="1:25" ht="17.25">
      <c r="A2892" s="42"/>
      <c r="B2892" s="42"/>
      <c r="C2892" s="42"/>
      <c r="D2892" s="42"/>
      <c r="F2892" s="44"/>
      <c r="G2892" s="44"/>
      <c r="H2892" s="42"/>
      <c r="I2892" s="42"/>
      <c r="J2892" s="243"/>
      <c r="K2892" s="42"/>
      <c r="L2892" s="42"/>
      <c r="N2892" s="42"/>
      <c r="O2892" s="42"/>
      <c r="P2892" s="42"/>
      <c r="Q2892" s="42"/>
      <c r="R2892" s="42"/>
      <c r="S2892" s="42"/>
      <c r="T2892" s="243"/>
      <c r="U2892" s="42"/>
      <c r="V2892" s="42"/>
      <c r="W2892" s="243"/>
      <c r="X2892" s="233"/>
      <c r="Y2892" s="42"/>
    </row>
    <row r="2893" spans="1:25" ht="17.25">
      <c r="A2893" s="42"/>
      <c r="B2893" s="42"/>
      <c r="C2893" s="42"/>
      <c r="D2893" s="42"/>
      <c r="F2893" s="44"/>
      <c r="G2893" s="44"/>
      <c r="H2893" s="42"/>
      <c r="I2893" s="42"/>
      <c r="J2893" s="243"/>
      <c r="K2893" s="42"/>
      <c r="L2893" s="42"/>
      <c r="M2893" s="229"/>
      <c r="N2893" s="42"/>
      <c r="O2893" s="42"/>
      <c r="P2893" s="42"/>
      <c r="Q2893" s="42"/>
      <c r="R2893" s="42"/>
      <c r="S2893" s="42"/>
      <c r="T2893" s="243"/>
      <c r="U2893" s="42"/>
      <c r="V2893" s="42"/>
      <c r="W2893" s="243"/>
      <c r="X2893" s="233"/>
      <c r="Y2893" s="42"/>
    </row>
    <row r="2894" spans="1:25" ht="17.25">
      <c r="A2894" s="42"/>
      <c r="B2894" s="42"/>
      <c r="C2894" s="42"/>
      <c r="D2894" s="42"/>
      <c r="F2894" s="44"/>
      <c r="G2894" s="44"/>
      <c r="H2894" s="42"/>
      <c r="I2894" s="42"/>
      <c r="J2894" s="243"/>
      <c r="K2894" s="42"/>
      <c r="L2894" s="42"/>
      <c r="M2894" s="229"/>
      <c r="N2894" s="42"/>
      <c r="O2894" s="42"/>
      <c r="P2894" s="42"/>
      <c r="Q2894" s="42"/>
      <c r="R2894" s="42"/>
      <c r="S2894" s="42"/>
      <c r="T2894" s="243"/>
      <c r="U2894" s="42"/>
      <c r="V2894" s="42"/>
      <c r="W2894" s="243"/>
      <c r="X2894" s="233"/>
      <c r="Y2894" s="42"/>
    </row>
    <row r="2895" spans="1:25" ht="17.25">
      <c r="A2895" s="42"/>
      <c r="B2895" s="42"/>
      <c r="C2895" s="42"/>
      <c r="D2895" s="42"/>
      <c r="F2895" s="44"/>
      <c r="G2895" s="44"/>
      <c r="H2895" s="42"/>
      <c r="I2895" s="42"/>
      <c r="J2895" s="243"/>
      <c r="K2895" s="42"/>
      <c r="L2895" s="42"/>
      <c r="M2895" s="229"/>
      <c r="N2895" s="42"/>
      <c r="O2895" s="42"/>
      <c r="P2895" s="42"/>
      <c r="Q2895" s="42"/>
      <c r="R2895" s="42"/>
      <c r="S2895" s="42"/>
      <c r="T2895" s="243"/>
      <c r="U2895" s="42"/>
      <c r="V2895" s="42"/>
      <c r="W2895" s="243"/>
      <c r="X2895" s="233"/>
      <c r="Y2895" s="42"/>
    </row>
    <row r="2896" spans="1:25" ht="17.25">
      <c r="A2896" s="42"/>
      <c r="B2896" s="42"/>
      <c r="C2896" s="42"/>
      <c r="D2896" s="42"/>
      <c r="F2896" s="44"/>
      <c r="G2896" s="44"/>
      <c r="H2896" s="42"/>
      <c r="I2896" s="42"/>
      <c r="J2896" s="243"/>
      <c r="K2896" s="42"/>
      <c r="L2896" s="42"/>
      <c r="M2896" s="243"/>
      <c r="N2896" s="42"/>
      <c r="O2896" s="42"/>
      <c r="P2896" s="42"/>
      <c r="Q2896" s="42"/>
      <c r="R2896" s="42"/>
      <c r="S2896" s="42"/>
      <c r="T2896" s="243"/>
      <c r="U2896" s="42"/>
      <c r="V2896" s="42"/>
      <c r="W2896" s="243"/>
      <c r="X2896" s="233"/>
      <c r="Y2896" s="42"/>
    </row>
    <row r="2897" spans="1:25" ht="17.25">
      <c r="A2897" s="42"/>
      <c r="B2897" s="42"/>
      <c r="C2897" s="42"/>
      <c r="D2897" s="42"/>
      <c r="F2897" s="44"/>
      <c r="G2897" s="44"/>
      <c r="H2897" s="42"/>
      <c r="I2897" s="42"/>
      <c r="J2897" s="243"/>
      <c r="K2897" s="42"/>
      <c r="L2897" s="42"/>
      <c r="M2897" s="42"/>
      <c r="N2897" s="42"/>
      <c r="O2897" s="42"/>
      <c r="P2897" s="42"/>
      <c r="Q2897" s="42"/>
      <c r="R2897" s="42"/>
      <c r="S2897" s="42"/>
      <c r="T2897" s="243"/>
      <c r="U2897" s="42"/>
      <c r="V2897" s="42"/>
      <c r="W2897" s="243"/>
      <c r="X2897" s="233"/>
      <c r="Y2897" s="42"/>
    </row>
    <row r="2898" spans="1:25" ht="17.25">
      <c r="A2898" s="42"/>
      <c r="B2898" s="42"/>
      <c r="C2898" s="42"/>
      <c r="D2898" s="42"/>
      <c r="F2898" s="44"/>
      <c r="G2898" s="44"/>
      <c r="H2898" s="42"/>
      <c r="I2898" s="42"/>
      <c r="J2898" s="243"/>
      <c r="K2898" s="42"/>
      <c r="L2898" s="42"/>
      <c r="M2898" s="42"/>
      <c r="N2898" s="42"/>
      <c r="O2898" s="42"/>
      <c r="P2898" s="42"/>
      <c r="Q2898" s="42"/>
      <c r="R2898" s="42"/>
      <c r="S2898" s="42"/>
      <c r="T2898" s="243"/>
      <c r="U2898" s="42"/>
      <c r="V2898" s="42"/>
      <c r="W2898" s="243"/>
      <c r="X2898" s="233"/>
      <c r="Y2898" s="42"/>
    </row>
    <row r="2899" spans="1:25" ht="17.25">
      <c r="A2899" s="42"/>
      <c r="B2899" s="42"/>
      <c r="C2899" s="42"/>
      <c r="D2899" s="42"/>
      <c r="F2899" s="44"/>
      <c r="G2899" s="44"/>
      <c r="H2899" s="42"/>
      <c r="I2899" s="42"/>
      <c r="J2899" s="243"/>
      <c r="K2899" s="42"/>
      <c r="L2899" s="42"/>
      <c r="M2899" s="42"/>
      <c r="N2899" s="42"/>
      <c r="O2899" s="42"/>
      <c r="P2899" s="42"/>
      <c r="Q2899" s="42"/>
      <c r="R2899" s="42"/>
      <c r="S2899" s="42"/>
      <c r="T2899" s="243"/>
      <c r="U2899" s="42"/>
      <c r="V2899" s="42"/>
      <c r="W2899" s="243"/>
      <c r="X2899" s="233"/>
      <c r="Y2899" s="42"/>
    </row>
    <row r="2900" spans="1:25" ht="17.25">
      <c r="A2900" s="42"/>
      <c r="B2900" s="42"/>
      <c r="C2900" s="42"/>
      <c r="D2900" s="42"/>
      <c r="F2900" s="44"/>
      <c r="G2900" s="44"/>
      <c r="H2900" s="42"/>
      <c r="I2900" s="42"/>
      <c r="J2900" s="243"/>
      <c r="K2900" s="42"/>
      <c r="L2900" s="42"/>
      <c r="M2900" s="42"/>
      <c r="N2900" s="42"/>
      <c r="O2900" s="42"/>
      <c r="P2900" s="42"/>
      <c r="Q2900" s="42"/>
      <c r="R2900" s="42"/>
      <c r="S2900" s="42"/>
      <c r="T2900" s="243"/>
      <c r="U2900" s="42"/>
      <c r="V2900" s="42"/>
      <c r="W2900" s="243"/>
      <c r="X2900" s="233"/>
      <c r="Y2900" s="42"/>
    </row>
    <row r="2901" spans="1:25" ht="17.25">
      <c r="A2901" s="42"/>
      <c r="B2901" s="42"/>
      <c r="C2901" s="42"/>
      <c r="D2901" s="42"/>
      <c r="F2901" s="44"/>
      <c r="G2901" s="44"/>
      <c r="H2901" s="42"/>
      <c r="I2901" s="42"/>
      <c r="J2901" s="243"/>
      <c r="K2901" s="42"/>
      <c r="L2901" s="42"/>
      <c r="M2901" s="42"/>
      <c r="N2901" s="42"/>
      <c r="O2901" s="42"/>
      <c r="P2901" s="42"/>
      <c r="Q2901" s="42"/>
      <c r="R2901" s="42"/>
      <c r="S2901" s="42"/>
      <c r="T2901" s="243"/>
      <c r="U2901" s="42"/>
      <c r="V2901" s="42"/>
      <c r="W2901" s="243"/>
      <c r="X2901" s="233"/>
      <c r="Y2901" s="42"/>
    </row>
    <row r="2902" spans="1:25" ht="17.25">
      <c r="A2902" s="42"/>
      <c r="B2902" s="42"/>
      <c r="C2902" s="42"/>
      <c r="D2902" s="42"/>
      <c r="F2902" s="44"/>
      <c r="G2902" s="44"/>
      <c r="H2902" s="42"/>
      <c r="I2902" s="42"/>
      <c r="J2902" s="243"/>
      <c r="K2902" s="42"/>
      <c r="L2902" s="42"/>
      <c r="M2902" s="42"/>
      <c r="N2902" s="42"/>
      <c r="O2902" s="42"/>
      <c r="P2902" s="42"/>
      <c r="Q2902" s="42"/>
      <c r="R2902" s="42"/>
      <c r="S2902" s="42"/>
      <c r="T2902" s="243"/>
      <c r="U2902" s="42"/>
      <c r="V2902" s="42"/>
      <c r="W2902" s="243"/>
      <c r="X2902" s="233"/>
      <c r="Y2902" s="42"/>
    </row>
    <row r="2903" spans="1:25" ht="17.25">
      <c r="A2903" s="42"/>
      <c r="B2903" s="42"/>
      <c r="C2903" s="42"/>
      <c r="D2903" s="42"/>
      <c r="F2903" s="44"/>
      <c r="G2903" s="44"/>
      <c r="H2903" s="42"/>
      <c r="I2903" s="42"/>
      <c r="J2903" s="243"/>
      <c r="K2903" s="42"/>
      <c r="L2903" s="42"/>
      <c r="M2903" s="42"/>
      <c r="N2903" s="42"/>
      <c r="O2903" s="42"/>
      <c r="P2903" s="42"/>
      <c r="Q2903" s="42"/>
      <c r="R2903" s="42"/>
      <c r="S2903" s="42"/>
      <c r="T2903" s="243"/>
      <c r="U2903" s="42"/>
      <c r="V2903" s="42"/>
      <c r="W2903" s="243"/>
      <c r="X2903" s="233"/>
      <c r="Y2903" s="42"/>
    </row>
    <row r="2904" spans="1:25" ht="17.25">
      <c r="A2904" s="42"/>
      <c r="B2904" s="42"/>
      <c r="C2904" s="42"/>
      <c r="D2904" s="42"/>
      <c r="F2904" s="44"/>
      <c r="G2904" s="44"/>
      <c r="H2904" s="42"/>
      <c r="I2904" s="42"/>
      <c r="J2904" s="243"/>
      <c r="K2904" s="42"/>
      <c r="L2904" s="42"/>
      <c r="M2904" s="42"/>
      <c r="N2904" s="42"/>
      <c r="O2904" s="42"/>
      <c r="P2904" s="42"/>
      <c r="Q2904" s="42"/>
      <c r="R2904" s="42"/>
      <c r="S2904" s="42"/>
      <c r="T2904" s="243"/>
      <c r="U2904" s="42"/>
      <c r="V2904" s="42"/>
      <c r="W2904" s="243"/>
      <c r="X2904" s="233"/>
      <c r="Y2904" s="42"/>
    </row>
    <row r="2905" spans="1:25" ht="17.25">
      <c r="A2905" s="42"/>
      <c r="B2905" s="42"/>
      <c r="C2905" s="42"/>
      <c r="D2905" s="42"/>
      <c r="F2905" s="44"/>
      <c r="G2905" s="44"/>
      <c r="H2905" s="42"/>
      <c r="I2905" s="42"/>
      <c r="J2905" s="243"/>
      <c r="K2905" s="42"/>
      <c r="L2905" s="42"/>
      <c r="M2905" s="42"/>
      <c r="N2905" s="42"/>
      <c r="O2905" s="42"/>
      <c r="P2905" s="42"/>
      <c r="Q2905" s="42"/>
      <c r="R2905" s="42"/>
      <c r="S2905" s="42"/>
      <c r="T2905" s="243"/>
      <c r="U2905" s="42"/>
      <c r="V2905" s="42"/>
      <c r="W2905" s="243"/>
      <c r="X2905" s="233"/>
      <c r="Y2905" s="42"/>
    </row>
    <row r="2906" spans="1:25" ht="17.25">
      <c r="A2906" s="42"/>
      <c r="B2906" s="42"/>
      <c r="C2906" s="42"/>
      <c r="D2906" s="42"/>
      <c r="F2906" s="44"/>
      <c r="G2906" s="44"/>
      <c r="H2906" s="42"/>
      <c r="I2906" s="42"/>
      <c r="J2906" s="243"/>
      <c r="K2906" s="42"/>
      <c r="L2906" s="42"/>
      <c r="M2906" s="42"/>
      <c r="N2906" s="42"/>
      <c r="O2906" s="42"/>
      <c r="P2906" s="42"/>
      <c r="Q2906" s="42"/>
      <c r="R2906" s="42"/>
      <c r="S2906" s="42"/>
      <c r="T2906" s="243"/>
      <c r="U2906" s="42"/>
      <c r="V2906" s="42"/>
      <c r="W2906" s="243"/>
      <c r="X2906" s="233"/>
      <c r="Y2906" s="42"/>
    </row>
    <row r="2907" spans="1:25" ht="17.25">
      <c r="A2907" s="42"/>
      <c r="B2907" s="42"/>
      <c r="C2907" s="42"/>
      <c r="D2907" s="42"/>
      <c r="F2907" s="44"/>
      <c r="G2907" s="44"/>
      <c r="H2907" s="42"/>
      <c r="I2907" s="42"/>
      <c r="J2907" s="243"/>
      <c r="K2907" s="42"/>
      <c r="L2907" s="42"/>
      <c r="M2907" s="42"/>
      <c r="N2907" s="42"/>
      <c r="O2907" s="42"/>
      <c r="P2907" s="42"/>
      <c r="Q2907" s="42"/>
      <c r="R2907" s="42"/>
      <c r="S2907" s="42"/>
      <c r="T2907" s="243"/>
      <c r="U2907" s="42"/>
      <c r="V2907" s="42"/>
      <c r="W2907" s="243"/>
      <c r="X2907" s="233"/>
      <c r="Y2907" s="42"/>
    </row>
    <row r="2908" spans="1:25" ht="17.25">
      <c r="A2908" s="42"/>
      <c r="B2908" s="42"/>
      <c r="C2908" s="42"/>
      <c r="D2908" s="42"/>
      <c r="F2908" s="44"/>
      <c r="G2908" s="44"/>
      <c r="H2908" s="42"/>
      <c r="I2908" s="42"/>
      <c r="J2908" s="243"/>
      <c r="K2908" s="42"/>
      <c r="L2908" s="42"/>
      <c r="M2908" s="243"/>
      <c r="N2908" s="42"/>
      <c r="O2908" s="42"/>
      <c r="P2908" s="42"/>
      <c r="Q2908" s="42"/>
      <c r="R2908" s="42"/>
      <c r="S2908" s="42"/>
      <c r="T2908" s="243"/>
      <c r="U2908" s="42"/>
      <c r="V2908" s="42"/>
      <c r="W2908" s="243"/>
      <c r="X2908" s="233"/>
      <c r="Y2908" s="42"/>
    </row>
    <row r="2909" spans="1:25" ht="17.25">
      <c r="A2909" s="42"/>
      <c r="B2909" s="42"/>
      <c r="C2909" s="42"/>
      <c r="D2909" s="42"/>
      <c r="F2909" s="44"/>
      <c r="G2909" s="44"/>
      <c r="H2909" s="42"/>
      <c r="I2909" s="42"/>
      <c r="J2909" s="243"/>
      <c r="K2909" s="42"/>
      <c r="L2909" s="42"/>
      <c r="M2909" s="243"/>
      <c r="N2909" s="42"/>
      <c r="O2909" s="42"/>
      <c r="P2909" s="42"/>
      <c r="Q2909" s="42"/>
      <c r="R2909" s="42"/>
      <c r="S2909" s="42"/>
      <c r="T2909" s="243"/>
      <c r="U2909" s="42"/>
      <c r="V2909" s="42"/>
      <c r="W2909" s="243"/>
      <c r="X2909" s="233"/>
      <c r="Y2909" s="42"/>
    </row>
    <row r="2910" spans="1:25" ht="17.25">
      <c r="A2910" s="42"/>
      <c r="B2910" s="42"/>
      <c r="C2910" s="42"/>
      <c r="D2910" s="42"/>
      <c r="F2910" s="44"/>
      <c r="G2910" s="44"/>
      <c r="H2910" s="42"/>
      <c r="I2910" s="42"/>
      <c r="J2910" s="243"/>
      <c r="K2910" s="42"/>
      <c r="L2910" s="42"/>
      <c r="N2910" s="42"/>
      <c r="O2910" s="42"/>
      <c r="P2910" s="42"/>
      <c r="Q2910" s="42"/>
      <c r="R2910" s="42"/>
      <c r="S2910" s="42"/>
      <c r="T2910" s="243"/>
      <c r="U2910" s="42"/>
      <c r="V2910" s="42"/>
      <c r="W2910" s="243"/>
      <c r="X2910" s="233"/>
      <c r="Y2910" s="42"/>
    </row>
    <row r="2911" spans="1:25" ht="17.25">
      <c r="A2911" s="42"/>
      <c r="B2911" s="42"/>
      <c r="C2911" s="42"/>
      <c r="D2911" s="42"/>
      <c r="F2911" s="44"/>
      <c r="G2911" s="44"/>
      <c r="H2911" s="42"/>
      <c r="I2911" s="42"/>
      <c r="J2911" s="243"/>
      <c r="K2911" s="42"/>
      <c r="L2911" s="42"/>
      <c r="M2911" s="229"/>
      <c r="N2911" s="42"/>
      <c r="O2911" s="42"/>
      <c r="P2911" s="42"/>
      <c r="Q2911" s="42"/>
      <c r="R2911" s="42"/>
      <c r="S2911" s="42"/>
      <c r="T2911" s="243"/>
      <c r="U2911" s="42"/>
      <c r="V2911" s="42"/>
      <c r="W2911" s="243"/>
      <c r="X2911" s="233"/>
      <c r="Y2911" s="42"/>
    </row>
    <row r="2912" spans="1:25" ht="17.25">
      <c r="A2912" s="42"/>
      <c r="B2912" s="42"/>
      <c r="C2912" s="42"/>
      <c r="D2912" s="42"/>
      <c r="F2912" s="44"/>
      <c r="G2912" s="44"/>
      <c r="H2912" s="42"/>
      <c r="I2912" s="42"/>
      <c r="J2912" s="243"/>
      <c r="K2912" s="42"/>
      <c r="L2912" s="42"/>
      <c r="N2912" s="42"/>
      <c r="O2912" s="42"/>
      <c r="P2912" s="42"/>
      <c r="Q2912" s="42"/>
      <c r="R2912" s="42"/>
      <c r="S2912" s="42"/>
      <c r="T2912" s="243"/>
      <c r="U2912" s="42"/>
      <c r="V2912" s="42"/>
      <c r="W2912" s="243"/>
      <c r="X2912" s="233"/>
      <c r="Y2912" s="42"/>
    </row>
    <row r="2913" spans="1:25" ht="17.25">
      <c r="A2913" s="42"/>
      <c r="B2913" s="42"/>
      <c r="C2913" s="42"/>
      <c r="D2913" s="42"/>
      <c r="F2913" s="44"/>
      <c r="G2913" s="44"/>
      <c r="H2913" s="42"/>
      <c r="I2913" s="42"/>
      <c r="J2913" s="243"/>
      <c r="K2913" s="42"/>
      <c r="L2913" s="42"/>
      <c r="M2913" s="229"/>
      <c r="N2913" s="42"/>
      <c r="O2913" s="42"/>
      <c r="P2913" s="42"/>
      <c r="Q2913" s="42"/>
      <c r="R2913" s="42"/>
      <c r="S2913" s="42"/>
      <c r="T2913" s="243"/>
      <c r="U2913" s="42"/>
      <c r="V2913" s="42"/>
      <c r="W2913" s="243"/>
      <c r="X2913" s="233"/>
      <c r="Y2913" s="42"/>
    </row>
    <row r="2914" spans="1:25" ht="17.25">
      <c r="A2914" s="42"/>
      <c r="B2914" s="42"/>
      <c r="C2914" s="42"/>
      <c r="D2914" s="42"/>
      <c r="F2914" s="44"/>
      <c r="G2914" s="44"/>
      <c r="H2914" s="42"/>
      <c r="I2914" s="42"/>
      <c r="J2914" s="243"/>
      <c r="K2914" s="42"/>
      <c r="L2914" s="42"/>
      <c r="M2914" s="229"/>
      <c r="N2914" s="42"/>
      <c r="O2914" s="42"/>
      <c r="P2914" s="42"/>
      <c r="Q2914" s="42"/>
      <c r="R2914" s="42"/>
      <c r="S2914" s="42"/>
      <c r="T2914" s="243"/>
      <c r="U2914" s="42"/>
      <c r="V2914" s="42"/>
      <c r="W2914" s="243"/>
      <c r="X2914" s="233"/>
      <c r="Y2914" s="42"/>
    </row>
    <row r="2915" spans="1:25" ht="17.25">
      <c r="A2915" s="42"/>
      <c r="B2915" s="42"/>
      <c r="C2915" s="42"/>
      <c r="D2915" s="42"/>
      <c r="F2915" s="44"/>
      <c r="G2915" s="44"/>
      <c r="H2915" s="42"/>
      <c r="I2915" s="42"/>
      <c r="J2915" s="243"/>
      <c r="K2915" s="42"/>
      <c r="L2915" s="42"/>
      <c r="M2915" s="229"/>
      <c r="N2915" s="42"/>
      <c r="O2915" s="42"/>
      <c r="P2915" s="42"/>
      <c r="Q2915" s="42"/>
      <c r="R2915" s="42"/>
      <c r="S2915" s="42"/>
      <c r="T2915" s="243"/>
      <c r="U2915" s="42"/>
      <c r="V2915" s="42"/>
      <c r="W2915" s="243"/>
      <c r="X2915" s="233"/>
      <c r="Y2915" s="42"/>
    </row>
    <row r="2916" spans="1:25" ht="17.25">
      <c r="A2916" s="42"/>
      <c r="B2916" s="42"/>
      <c r="C2916" s="42"/>
      <c r="D2916" s="42"/>
      <c r="F2916" s="44"/>
      <c r="G2916" s="44"/>
      <c r="H2916" s="42"/>
      <c r="I2916" s="42"/>
      <c r="J2916" s="243"/>
      <c r="K2916" s="42"/>
      <c r="L2916" s="42"/>
      <c r="M2916" s="243"/>
      <c r="N2916" s="42"/>
      <c r="O2916" s="42"/>
      <c r="P2916" s="42"/>
      <c r="Q2916" s="42"/>
      <c r="R2916" s="42"/>
      <c r="S2916" s="42"/>
      <c r="T2916" s="243"/>
      <c r="U2916" s="42"/>
      <c r="V2916" s="42"/>
      <c r="W2916" s="243"/>
      <c r="X2916" s="233"/>
      <c r="Y2916" s="42"/>
    </row>
    <row r="2917" spans="1:25" ht="17.25">
      <c r="A2917" s="42"/>
      <c r="B2917" s="42"/>
      <c r="C2917" s="42"/>
      <c r="D2917" s="42"/>
      <c r="F2917" s="44"/>
      <c r="G2917" s="44"/>
      <c r="H2917" s="42"/>
      <c r="I2917" s="42"/>
      <c r="J2917" s="243"/>
      <c r="K2917" s="42"/>
      <c r="L2917" s="42"/>
      <c r="M2917" s="42"/>
      <c r="N2917" s="42"/>
      <c r="O2917" s="42"/>
      <c r="P2917" s="42"/>
      <c r="Q2917" s="42"/>
      <c r="R2917" s="42"/>
      <c r="S2917" s="42"/>
      <c r="T2917" s="243"/>
      <c r="U2917" s="42"/>
      <c r="V2917" s="42"/>
      <c r="W2917" s="243"/>
      <c r="X2917" s="233"/>
      <c r="Y2917" s="42"/>
    </row>
    <row r="2918" spans="1:25" ht="17.25">
      <c r="A2918" s="42"/>
      <c r="B2918" s="42"/>
      <c r="C2918" s="42"/>
      <c r="D2918" s="42"/>
      <c r="F2918" s="44"/>
      <c r="G2918" s="44"/>
      <c r="H2918" s="42"/>
      <c r="I2918" s="42"/>
      <c r="J2918" s="243"/>
      <c r="K2918" s="42"/>
      <c r="L2918" s="42"/>
      <c r="M2918" s="42"/>
      <c r="N2918" s="42"/>
      <c r="O2918" s="42"/>
      <c r="P2918" s="42"/>
      <c r="Q2918" s="42"/>
      <c r="R2918" s="42"/>
      <c r="S2918" s="42"/>
      <c r="T2918" s="243"/>
      <c r="U2918" s="42"/>
      <c r="V2918" s="42"/>
      <c r="W2918" s="243"/>
      <c r="X2918" s="233"/>
      <c r="Y2918" s="42"/>
    </row>
    <row r="2919" spans="1:25" ht="17.25">
      <c r="A2919" s="42"/>
      <c r="B2919" s="42"/>
      <c r="C2919" s="42"/>
      <c r="D2919" s="42"/>
      <c r="F2919" s="44"/>
      <c r="G2919" s="44"/>
      <c r="H2919" s="42"/>
      <c r="I2919" s="42"/>
      <c r="J2919" s="243"/>
      <c r="K2919" s="42"/>
      <c r="L2919" s="42"/>
      <c r="M2919" s="42"/>
      <c r="N2919" s="42"/>
      <c r="O2919" s="42"/>
      <c r="P2919" s="42"/>
      <c r="Q2919" s="42"/>
      <c r="R2919" s="42"/>
      <c r="S2919" s="42"/>
      <c r="T2919" s="243"/>
      <c r="U2919" s="42"/>
      <c r="V2919" s="42"/>
      <c r="W2919" s="243"/>
      <c r="X2919" s="233"/>
      <c r="Y2919" s="42"/>
    </row>
    <row r="2920" spans="1:25" ht="17.25">
      <c r="A2920" s="42"/>
      <c r="B2920" s="42"/>
      <c r="C2920" s="42"/>
      <c r="D2920" s="42"/>
      <c r="F2920" s="44"/>
      <c r="G2920" s="44"/>
      <c r="H2920" s="42"/>
      <c r="I2920" s="42"/>
      <c r="J2920" s="243"/>
      <c r="K2920" s="42"/>
      <c r="L2920" s="42"/>
      <c r="M2920" s="42"/>
      <c r="N2920" s="42"/>
      <c r="O2920" s="42"/>
      <c r="P2920" s="42"/>
      <c r="Q2920" s="42"/>
      <c r="R2920" s="42"/>
      <c r="S2920" s="42"/>
      <c r="T2920" s="243"/>
      <c r="U2920" s="42"/>
      <c r="V2920" s="42"/>
      <c r="W2920" s="243"/>
      <c r="X2920" s="233"/>
      <c r="Y2920" s="42"/>
    </row>
    <row r="2921" spans="1:25" ht="17.25">
      <c r="A2921" s="42"/>
      <c r="B2921" s="42"/>
      <c r="C2921" s="42"/>
      <c r="D2921" s="42"/>
      <c r="F2921" s="44"/>
      <c r="G2921" s="44"/>
      <c r="H2921" s="42"/>
      <c r="I2921" s="42"/>
      <c r="J2921" s="243"/>
      <c r="K2921" s="42"/>
      <c r="L2921" s="42"/>
      <c r="M2921" s="42"/>
      <c r="N2921" s="42"/>
      <c r="O2921" s="42"/>
      <c r="P2921" s="42"/>
      <c r="Q2921" s="42"/>
      <c r="R2921" s="42"/>
      <c r="S2921" s="42"/>
      <c r="T2921" s="243"/>
      <c r="U2921" s="42"/>
      <c r="V2921" s="42"/>
      <c r="W2921" s="243"/>
      <c r="X2921" s="233"/>
      <c r="Y2921" s="42"/>
    </row>
    <row r="2922" spans="1:25" ht="17.25">
      <c r="A2922" s="42"/>
      <c r="B2922" s="42"/>
      <c r="C2922" s="42"/>
      <c r="D2922" s="42"/>
      <c r="F2922" s="44"/>
      <c r="G2922" s="44"/>
      <c r="H2922" s="42"/>
      <c r="I2922" s="42"/>
      <c r="J2922" s="243"/>
      <c r="K2922" s="42"/>
      <c r="L2922" s="42"/>
      <c r="M2922" s="42"/>
      <c r="N2922" s="42"/>
      <c r="O2922" s="42"/>
      <c r="P2922" s="42"/>
      <c r="Q2922" s="42"/>
      <c r="R2922" s="42"/>
      <c r="S2922" s="42"/>
      <c r="T2922" s="243"/>
      <c r="U2922" s="42"/>
      <c r="V2922" s="42"/>
      <c r="W2922" s="243"/>
      <c r="X2922" s="233"/>
      <c r="Y2922" s="42"/>
    </row>
    <row r="2923" spans="1:25" ht="17.25">
      <c r="A2923" s="42"/>
      <c r="B2923" s="42"/>
      <c r="C2923" s="42"/>
      <c r="D2923" s="42"/>
      <c r="F2923" s="44"/>
      <c r="G2923" s="44"/>
      <c r="H2923" s="42"/>
      <c r="I2923" s="42"/>
      <c r="J2923" s="243"/>
      <c r="K2923" s="42"/>
      <c r="L2923" s="42"/>
      <c r="M2923" s="42"/>
      <c r="N2923" s="42"/>
      <c r="O2923" s="42"/>
      <c r="P2923" s="42"/>
      <c r="Q2923" s="42"/>
      <c r="R2923" s="42"/>
      <c r="S2923" s="42"/>
      <c r="T2923" s="243"/>
      <c r="U2923" s="42"/>
      <c r="V2923" s="42"/>
      <c r="W2923" s="243"/>
      <c r="X2923" s="233"/>
      <c r="Y2923" s="42"/>
    </row>
    <row r="2924" spans="1:25" ht="17.25">
      <c r="A2924" s="42"/>
      <c r="B2924" s="42"/>
      <c r="C2924" s="42"/>
      <c r="D2924" s="42"/>
      <c r="F2924" s="44"/>
      <c r="G2924" s="44"/>
      <c r="H2924" s="42"/>
      <c r="I2924" s="42"/>
      <c r="J2924" s="243"/>
      <c r="K2924" s="42"/>
      <c r="L2924" s="42"/>
      <c r="M2924" s="42"/>
      <c r="N2924" s="42"/>
      <c r="O2924" s="42"/>
      <c r="P2924" s="42"/>
      <c r="Q2924" s="42"/>
      <c r="R2924" s="42"/>
      <c r="S2924" s="42"/>
      <c r="T2924" s="243"/>
      <c r="U2924" s="42"/>
      <c r="V2924" s="42"/>
      <c r="W2924" s="243"/>
      <c r="X2924" s="233"/>
      <c r="Y2924" s="42"/>
    </row>
    <row r="2925" spans="1:25" ht="17.25">
      <c r="A2925" s="42"/>
      <c r="B2925" s="42"/>
      <c r="C2925" s="42"/>
      <c r="D2925" s="42"/>
      <c r="F2925" s="44"/>
      <c r="G2925" s="44"/>
      <c r="H2925" s="42"/>
      <c r="I2925" s="42"/>
      <c r="J2925" s="243"/>
      <c r="K2925" s="42"/>
      <c r="L2925" s="42"/>
      <c r="M2925" s="42"/>
      <c r="N2925" s="42"/>
      <c r="O2925" s="42"/>
      <c r="P2925" s="42"/>
      <c r="Q2925" s="42"/>
      <c r="R2925" s="42"/>
      <c r="S2925" s="42"/>
      <c r="T2925" s="243"/>
      <c r="U2925" s="42"/>
      <c r="V2925" s="42"/>
      <c r="W2925" s="243"/>
      <c r="X2925" s="233"/>
      <c r="Y2925" s="42"/>
    </row>
    <row r="2926" spans="1:25" ht="17.25">
      <c r="A2926" s="42"/>
      <c r="B2926" s="42"/>
      <c r="C2926" s="42"/>
      <c r="D2926" s="42"/>
      <c r="F2926" s="44"/>
      <c r="G2926" s="44"/>
      <c r="H2926" s="42"/>
      <c r="I2926" s="42"/>
      <c r="J2926" s="243"/>
      <c r="K2926" s="42"/>
      <c r="L2926" s="42"/>
      <c r="M2926" s="42"/>
      <c r="N2926" s="42"/>
      <c r="O2926" s="42"/>
      <c r="P2926" s="42"/>
      <c r="Q2926" s="42"/>
      <c r="R2926" s="42"/>
      <c r="S2926" s="42"/>
      <c r="T2926" s="243"/>
      <c r="U2926" s="42"/>
      <c r="V2926" s="42"/>
      <c r="W2926" s="243"/>
      <c r="X2926" s="233"/>
      <c r="Y2926" s="42"/>
    </row>
    <row r="2927" spans="1:25" ht="17.25">
      <c r="A2927" s="42"/>
      <c r="B2927" s="42"/>
      <c r="C2927" s="42"/>
      <c r="D2927" s="42"/>
      <c r="F2927" s="44"/>
      <c r="G2927" s="44"/>
      <c r="H2927" s="42"/>
      <c r="I2927" s="42"/>
      <c r="J2927" s="243"/>
      <c r="K2927" s="42"/>
      <c r="L2927" s="42"/>
      <c r="M2927" s="42"/>
      <c r="N2927" s="42"/>
      <c r="O2927" s="42"/>
      <c r="P2927" s="42"/>
      <c r="Q2927" s="42"/>
      <c r="R2927" s="42"/>
      <c r="S2927" s="42"/>
      <c r="T2927" s="243"/>
      <c r="U2927" s="42"/>
      <c r="V2927" s="42"/>
      <c r="W2927" s="243"/>
      <c r="X2927" s="233"/>
      <c r="Y2927" s="42"/>
    </row>
    <row r="2928" spans="1:25" ht="17.25">
      <c r="A2928" s="42"/>
      <c r="B2928" s="42"/>
      <c r="C2928" s="42"/>
      <c r="D2928" s="42"/>
      <c r="F2928" s="44"/>
      <c r="G2928" s="44"/>
      <c r="H2928" s="42"/>
      <c r="I2928" s="42"/>
      <c r="J2928" s="243"/>
      <c r="K2928" s="42"/>
      <c r="L2928" s="42"/>
      <c r="M2928" s="243"/>
      <c r="N2928" s="42"/>
      <c r="O2928" s="42"/>
      <c r="P2928" s="42"/>
      <c r="Q2928" s="42"/>
      <c r="R2928" s="42"/>
      <c r="S2928" s="42"/>
      <c r="T2928" s="243"/>
      <c r="U2928" s="42"/>
      <c r="V2928" s="42"/>
      <c r="W2928" s="243"/>
      <c r="X2928" s="233"/>
      <c r="Y2928" s="42"/>
    </row>
    <row r="2929" spans="1:25" ht="17.25">
      <c r="A2929" s="42"/>
      <c r="B2929" s="42"/>
      <c r="C2929" s="42"/>
      <c r="D2929" s="42"/>
      <c r="F2929" s="44"/>
      <c r="G2929" s="44"/>
      <c r="H2929" s="42"/>
      <c r="I2929" s="42"/>
      <c r="J2929" s="243"/>
      <c r="K2929" s="42"/>
      <c r="L2929" s="42"/>
      <c r="M2929" s="243"/>
      <c r="N2929" s="42"/>
      <c r="O2929" s="42"/>
      <c r="P2929" s="42"/>
      <c r="Q2929" s="42"/>
      <c r="R2929" s="42"/>
      <c r="S2929" s="42"/>
      <c r="T2929" s="243"/>
      <c r="U2929" s="42"/>
      <c r="V2929" s="42"/>
      <c r="W2929" s="243"/>
      <c r="X2929" s="233"/>
      <c r="Y2929" s="42"/>
    </row>
    <row r="2930" spans="1:25" ht="17.25">
      <c r="A2930" s="42"/>
      <c r="B2930" s="42"/>
      <c r="C2930" s="42"/>
      <c r="D2930" s="42"/>
      <c r="F2930" s="44"/>
      <c r="G2930" s="44"/>
      <c r="H2930" s="42"/>
      <c r="I2930" s="42"/>
      <c r="J2930" s="243"/>
      <c r="K2930" s="42"/>
      <c r="L2930" s="42"/>
      <c r="N2930" s="42"/>
      <c r="O2930" s="42"/>
      <c r="P2930" s="42"/>
      <c r="Q2930" s="42"/>
      <c r="R2930" s="42"/>
      <c r="S2930" s="42"/>
      <c r="T2930" s="243"/>
      <c r="U2930" s="42"/>
      <c r="V2930" s="42"/>
      <c r="W2930" s="243"/>
      <c r="X2930" s="233"/>
      <c r="Y2930" s="42"/>
    </row>
    <row r="2931" spans="1:25" ht="17.25">
      <c r="A2931" s="42"/>
      <c r="B2931" s="42"/>
      <c r="C2931" s="42"/>
      <c r="D2931" s="42"/>
      <c r="F2931" s="44"/>
      <c r="G2931" s="44"/>
      <c r="H2931" s="42"/>
      <c r="I2931" s="42"/>
      <c r="J2931" s="243"/>
      <c r="K2931" s="42"/>
      <c r="L2931" s="42"/>
      <c r="M2931" s="229"/>
      <c r="N2931" s="42"/>
      <c r="O2931" s="42"/>
      <c r="P2931" s="42"/>
      <c r="Q2931" s="42"/>
      <c r="R2931" s="42"/>
      <c r="S2931" s="42"/>
      <c r="T2931" s="243"/>
      <c r="U2931" s="42"/>
      <c r="V2931" s="42"/>
      <c r="W2931" s="243"/>
      <c r="X2931" s="233"/>
      <c r="Y2931" s="42"/>
    </row>
    <row r="2932" spans="1:25" ht="17.25">
      <c r="A2932" s="42"/>
      <c r="B2932" s="42"/>
      <c r="C2932" s="42"/>
      <c r="D2932" s="42"/>
      <c r="F2932" s="44"/>
      <c r="G2932" s="44"/>
      <c r="H2932" s="42"/>
      <c r="I2932" s="42"/>
      <c r="J2932" s="243"/>
      <c r="K2932" s="42"/>
      <c r="L2932" s="42"/>
      <c r="N2932" s="42"/>
      <c r="O2932" s="42"/>
      <c r="P2932" s="42"/>
      <c r="Q2932" s="42"/>
      <c r="R2932" s="42"/>
      <c r="S2932" s="42"/>
      <c r="T2932" s="243"/>
      <c r="U2932" s="42"/>
      <c r="V2932" s="42"/>
      <c r="W2932" s="243"/>
      <c r="X2932" s="233"/>
      <c r="Y2932" s="42"/>
    </row>
    <row r="2933" spans="1:25" ht="17.25">
      <c r="A2933" s="42"/>
      <c r="B2933" s="42"/>
      <c r="C2933" s="42"/>
      <c r="D2933" s="42"/>
      <c r="F2933" s="44"/>
      <c r="G2933" s="44"/>
      <c r="H2933" s="42"/>
      <c r="I2933" s="42"/>
      <c r="J2933" s="243"/>
      <c r="K2933" s="42"/>
      <c r="L2933" s="42"/>
      <c r="M2933" s="229"/>
      <c r="N2933" s="42"/>
      <c r="O2933" s="42"/>
      <c r="P2933" s="42"/>
      <c r="Q2933" s="42"/>
      <c r="R2933" s="42"/>
      <c r="S2933" s="42"/>
      <c r="T2933" s="243"/>
      <c r="U2933" s="42"/>
      <c r="V2933" s="42"/>
      <c r="W2933" s="243"/>
      <c r="X2933" s="233"/>
      <c r="Y2933" s="42"/>
    </row>
    <row r="2934" spans="1:25" ht="17.25">
      <c r="A2934" s="42"/>
      <c r="B2934" s="42"/>
      <c r="C2934" s="42"/>
      <c r="D2934" s="42"/>
      <c r="F2934" s="44"/>
      <c r="G2934" s="44"/>
      <c r="H2934" s="42"/>
      <c r="I2934" s="42"/>
      <c r="J2934" s="243"/>
      <c r="K2934" s="42"/>
      <c r="L2934" s="42"/>
      <c r="M2934" s="229"/>
      <c r="N2934" s="42"/>
      <c r="O2934" s="42"/>
      <c r="P2934" s="42"/>
      <c r="Q2934" s="42"/>
      <c r="R2934" s="42"/>
      <c r="S2934" s="42"/>
      <c r="T2934" s="243"/>
      <c r="U2934" s="42"/>
      <c r="V2934" s="42"/>
      <c r="W2934" s="243"/>
      <c r="X2934" s="233"/>
      <c r="Y2934" s="42"/>
    </row>
    <row r="2935" spans="1:25" ht="17.25">
      <c r="A2935" s="42"/>
      <c r="B2935" s="42"/>
      <c r="C2935" s="42"/>
      <c r="D2935" s="42"/>
      <c r="F2935" s="44"/>
      <c r="G2935" s="44"/>
      <c r="H2935" s="42"/>
      <c r="I2935" s="42"/>
      <c r="J2935" s="243"/>
      <c r="K2935" s="42"/>
      <c r="L2935" s="42"/>
      <c r="M2935" s="229"/>
      <c r="N2935" s="42"/>
      <c r="O2935" s="42"/>
      <c r="P2935" s="42"/>
      <c r="Q2935" s="42"/>
      <c r="R2935" s="42"/>
      <c r="S2935" s="42"/>
      <c r="T2935" s="243"/>
      <c r="U2935" s="42"/>
      <c r="V2935" s="42"/>
      <c r="W2935" s="243"/>
      <c r="X2935" s="233"/>
      <c r="Y2935" s="42"/>
    </row>
    <row r="2936" spans="1:25" ht="17.25">
      <c r="A2936" s="42"/>
      <c r="B2936" s="42"/>
      <c r="C2936" s="42"/>
      <c r="D2936" s="42"/>
      <c r="F2936" s="44"/>
      <c r="G2936" s="44"/>
      <c r="H2936" s="42"/>
      <c r="I2936" s="42"/>
      <c r="J2936" s="243"/>
      <c r="K2936" s="42"/>
      <c r="L2936" s="42"/>
      <c r="M2936" s="243"/>
      <c r="N2936" s="42"/>
      <c r="O2936" s="42"/>
      <c r="P2936" s="42"/>
      <c r="Q2936" s="42"/>
      <c r="R2936" s="42"/>
      <c r="S2936" s="42"/>
      <c r="T2936" s="243"/>
      <c r="U2936" s="42"/>
      <c r="V2936" s="42"/>
      <c r="W2936" s="243"/>
      <c r="X2936" s="233"/>
      <c r="Y2936" s="42"/>
    </row>
    <row r="2937" spans="1:25" ht="17.25">
      <c r="A2937" s="42"/>
      <c r="B2937" s="42"/>
      <c r="C2937" s="42"/>
      <c r="D2937" s="42"/>
      <c r="F2937" s="44"/>
      <c r="G2937" s="44"/>
      <c r="H2937" s="42"/>
      <c r="I2937" s="42"/>
      <c r="J2937" s="243"/>
      <c r="K2937" s="42"/>
      <c r="L2937" s="42"/>
      <c r="M2937" s="42"/>
      <c r="N2937" s="42"/>
      <c r="O2937" s="42"/>
      <c r="P2937" s="42"/>
      <c r="Q2937" s="42"/>
      <c r="R2937" s="42"/>
      <c r="S2937" s="42"/>
      <c r="T2937" s="243"/>
      <c r="U2937" s="42"/>
      <c r="V2937" s="42"/>
      <c r="W2937" s="243"/>
      <c r="X2937" s="233"/>
      <c r="Y2937" s="42"/>
    </row>
    <row r="2938" spans="1:25" ht="17.25">
      <c r="A2938" s="42"/>
      <c r="B2938" s="42"/>
      <c r="C2938" s="42"/>
      <c r="D2938" s="42"/>
      <c r="F2938" s="44"/>
      <c r="G2938" s="44"/>
      <c r="H2938" s="42"/>
      <c r="I2938" s="42"/>
      <c r="J2938" s="243"/>
      <c r="K2938" s="42"/>
      <c r="L2938" s="42"/>
      <c r="M2938" s="42"/>
      <c r="N2938" s="42"/>
      <c r="O2938" s="42"/>
      <c r="P2938" s="42"/>
      <c r="Q2938" s="42"/>
      <c r="R2938" s="42"/>
      <c r="S2938" s="42"/>
      <c r="T2938" s="243"/>
      <c r="U2938" s="42"/>
      <c r="V2938" s="42"/>
      <c r="W2938" s="243"/>
      <c r="X2938" s="233"/>
      <c r="Y2938" s="42"/>
    </row>
    <row r="2939" spans="1:25" ht="17.25">
      <c r="A2939" s="42"/>
      <c r="B2939" s="42"/>
      <c r="C2939" s="42"/>
      <c r="D2939" s="42"/>
      <c r="F2939" s="44"/>
      <c r="G2939" s="44"/>
      <c r="H2939" s="42"/>
      <c r="I2939" s="42"/>
      <c r="J2939" s="243"/>
      <c r="K2939" s="42"/>
      <c r="L2939" s="42"/>
      <c r="M2939" s="42"/>
      <c r="N2939" s="42"/>
      <c r="O2939" s="42"/>
      <c r="P2939" s="42"/>
      <c r="Q2939" s="42"/>
      <c r="R2939" s="42"/>
      <c r="S2939" s="42"/>
      <c r="T2939" s="243"/>
      <c r="U2939" s="42"/>
      <c r="V2939" s="42"/>
      <c r="W2939" s="243"/>
      <c r="X2939" s="233"/>
      <c r="Y2939" s="42"/>
    </row>
    <row r="2940" spans="1:25" ht="17.25">
      <c r="A2940" s="42"/>
      <c r="B2940" s="42"/>
      <c r="C2940" s="42"/>
      <c r="D2940" s="42"/>
      <c r="F2940" s="44"/>
      <c r="G2940" s="44"/>
      <c r="H2940" s="42"/>
      <c r="I2940" s="42"/>
      <c r="J2940" s="243"/>
      <c r="K2940" s="42"/>
      <c r="L2940" s="42"/>
      <c r="M2940" s="42"/>
      <c r="N2940" s="42"/>
      <c r="O2940" s="42"/>
      <c r="P2940" s="42"/>
      <c r="Q2940" s="42"/>
      <c r="R2940" s="42"/>
      <c r="S2940" s="42"/>
      <c r="T2940" s="243"/>
      <c r="U2940" s="42"/>
      <c r="V2940" s="42"/>
      <c r="W2940" s="243"/>
      <c r="X2940" s="233"/>
      <c r="Y2940" s="42"/>
    </row>
    <row r="2941" spans="1:25" ht="17.25">
      <c r="A2941" s="42"/>
      <c r="B2941" s="42"/>
      <c r="C2941" s="42"/>
      <c r="D2941" s="42"/>
      <c r="F2941" s="44"/>
      <c r="G2941" s="44"/>
      <c r="H2941" s="42"/>
      <c r="I2941" s="42"/>
      <c r="J2941" s="243"/>
      <c r="K2941" s="42"/>
      <c r="L2941" s="42"/>
      <c r="M2941" s="42"/>
      <c r="N2941" s="42"/>
      <c r="O2941" s="42"/>
      <c r="P2941" s="42"/>
      <c r="Q2941" s="42"/>
      <c r="R2941" s="42"/>
      <c r="S2941" s="42"/>
      <c r="T2941" s="243"/>
      <c r="U2941" s="42"/>
      <c r="V2941" s="42"/>
      <c r="W2941" s="243"/>
      <c r="X2941" s="233"/>
      <c r="Y2941" s="42"/>
    </row>
    <row r="2942" spans="1:25" ht="17.25">
      <c r="A2942" s="42"/>
      <c r="B2942" s="42"/>
      <c r="C2942" s="42"/>
      <c r="D2942" s="42"/>
      <c r="F2942" s="44"/>
      <c r="G2942" s="44"/>
      <c r="H2942" s="42"/>
      <c r="I2942" s="42"/>
      <c r="J2942" s="243"/>
      <c r="K2942" s="42"/>
      <c r="L2942" s="42"/>
      <c r="M2942" s="42"/>
      <c r="N2942" s="42"/>
      <c r="O2942" s="42"/>
      <c r="P2942" s="42"/>
      <c r="Q2942" s="42"/>
      <c r="R2942" s="42"/>
      <c r="S2942" s="42"/>
      <c r="T2942" s="243"/>
      <c r="U2942" s="42"/>
      <c r="V2942" s="42"/>
      <c r="W2942" s="243"/>
      <c r="X2942" s="233"/>
      <c r="Y2942" s="42"/>
    </row>
    <row r="2943" spans="1:25" ht="17.25">
      <c r="A2943" s="42"/>
      <c r="B2943" s="42"/>
      <c r="C2943" s="42"/>
      <c r="D2943" s="42"/>
      <c r="F2943" s="44"/>
      <c r="G2943" s="44"/>
      <c r="H2943" s="42"/>
      <c r="I2943" s="42"/>
      <c r="J2943" s="243"/>
      <c r="K2943" s="42"/>
      <c r="L2943" s="42"/>
      <c r="M2943" s="42"/>
      <c r="N2943" s="42"/>
      <c r="O2943" s="42"/>
      <c r="P2943" s="42"/>
      <c r="Q2943" s="42"/>
      <c r="R2943" s="42"/>
      <c r="S2943" s="42"/>
      <c r="T2943" s="243"/>
      <c r="U2943" s="42"/>
      <c r="V2943" s="42"/>
      <c r="W2943" s="243"/>
      <c r="X2943" s="233"/>
      <c r="Y2943" s="42"/>
    </row>
    <row r="2944" spans="1:25" ht="17.25">
      <c r="A2944" s="42"/>
      <c r="B2944" s="42"/>
      <c r="C2944" s="42"/>
      <c r="D2944" s="42"/>
      <c r="F2944" s="44"/>
      <c r="G2944" s="44"/>
      <c r="H2944" s="42"/>
      <c r="I2944" s="42"/>
      <c r="J2944" s="243"/>
      <c r="K2944" s="42"/>
      <c r="L2944" s="42"/>
      <c r="M2944" s="42"/>
      <c r="N2944" s="42"/>
      <c r="O2944" s="42"/>
      <c r="P2944" s="42"/>
      <c r="Q2944" s="42"/>
      <c r="R2944" s="42"/>
      <c r="S2944" s="42"/>
      <c r="T2944" s="243"/>
      <c r="U2944" s="42"/>
      <c r="V2944" s="42"/>
      <c r="W2944" s="243"/>
      <c r="X2944" s="233"/>
      <c r="Y2944" s="42"/>
    </row>
    <row r="2945" spans="1:25" ht="17.25">
      <c r="A2945" s="42"/>
      <c r="B2945" s="42"/>
      <c r="C2945" s="42"/>
      <c r="D2945" s="42"/>
      <c r="F2945" s="44"/>
      <c r="G2945" s="44"/>
      <c r="H2945" s="42"/>
      <c r="I2945" s="42"/>
      <c r="J2945" s="243"/>
      <c r="K2945" s="42"/>
      <c r="L2945" s="42"/>
      <c r="M2945" s="42"/>
      <c r="N2945" s="42"/>
      <c r="O2945" s="42"/>
      <c r="P2945" s="42"/>
      <c r="Q2945" s="42"/>
      <c r="R2945" s="42"/>
      <c r="S2945" s="42"/>
      <c r="T2945" s="243"/>
      <c r="U2945" s="42"/>
      <c r="V2945" s="42"/>
      <c r="W2945" s="243"/>
      <c r="X2945" s="233"/>
      <c r="Y2945" s="42"/>
    </row>
    <row r="2946" spans="1:25" ht="17.25">
      <c r="A2946" s="42"/>
      <c r="B2946" s="42"/>
      <c r="C2946" s="42"/>
      <c r="D2946" s="42"/>
      <c r="F2946" s="44"/>
      <c r="G2946" s="44"/>
      <c r="H2946" s="42"/>
      <c r="I2946" s="42"/>
      <c r="J2946" s="243"/>
      <c r="K2946" s="42"/>
      <c r="L2946" s="42"/>
      <c r="M2946" s="42"/>
      <c r="N2946" s="42"/>
      <c r="O2946" s="42"/>
      <c r="P2946" s="42"/>
      <c r="Q2946" s="42"/>
      <c r="R2946" s="42"/>
      <c r="S2946" s="42"/>
      <c r="T2946" s="243"/>
      <c r="U2946" s="42"/>
      <c r="V2946" s="42"/>
      <c r="W2946" s="243"/>
      <c r="X2946" s="233"/>
      <c r="Y2946" s="42"/>
    </row>
    <row r="2947" spans="1:25" ht="17.25">
      <c r="A2947" s="42"/>
      <c r="B2947" s="42"/>
      <c r="C2947" s="42"/>
      <c r="D2947" s="42"/>
      <c r="F2947" s="44"/>
      <c r="G2947" s="44"/>
      <c r="H2947" s="42"/>
      <c r="I2947" s="42"/>
      <c r="J2947" s="243"/>
      <c r="K2947" s="42"/>
      <c r="L2947" s="42"/>
      <c r="M2947" s="42"/>
      <c r="N2947" s="42"/>
      <c r="O2947" s="42"/>
      <c r="P2947" s="42"/>
      <c r="Q2947" s="42"/>
      <c r="R2947" s="42"/>
      <c r="S2947" s="42"/>
      <c r="T2947" s="243"/>
      <c r="U2947" s="42"/>
      <c r="V2947" s="42"/>
      <c r="W2947" s="243"/>
      <c r="X2947" s="233"/>
      <c r="Y2947" s="42"/>
    </row>
    <row r="2948" spans="1:25" ht="17.25">
      <c r="A2948" s="42"/>
      <c r="B2948" s="42"/>
      <c r="C2948" s="42"/>
      <c r="D2948" s="42"/>
      <c r="F2948" s="44"/>
      <c r="G2948" s="44"/>
      <c r="H2948" s="42"/>
      <c r="I2948" s="42"/>
      <c r="J2948" s="243"/>
      <c r="K2948" s="42"/>
      <c r="L2948" s="42"/>
      <c r="M2948" s="243"/>
      <c r="N2948" s="42"/>
      <c r="O2948" s="42"/>
      <c r="P2948" s="42"/>
      <c r="Q2948" s="42"/>
      <c r="R2948" s="42"/>
      <c r="S2948" s="42"/>
      <c r="T2948" s="243"/>
      <c r="U2948" s="42"/>
      <c r="V2948" s="42"/>
      <c r="W2948" s="243"/>
      <c r="X2948" s="233"/>
      <c r="Y2948" s="42"/>
    </row>
    <row r="2949" spans="1:25" ht="17.25">
      <c r="A2949" s="42"/>
      <c r="B2949" s="42"/>
      <c r="C2949" s="42"/>
      <c r="D2949" s="42"/>
      <c r="F2949" s="44"/>
      <c r="G2949" s="44"/>
      <c r="H2949" s="42"/>
      <c r="I2949" s="42"/>
      <c r="J2949" s="243"/>
      <c r="K2949" s="42"/>
      <c r="L2949" s="42"/>
      <c r="M2949" s="243"/>
      <c r="N2949" s="42"/>
      <c r="O2949" s="42"/>
      <c r="P2949" s="42"/>
      <c r="Q2949" s="42"/>
      <c r="R2949" s="42"/>
      <c r="S2949" s="42"/>
      <c r="T2949" s="243"/>
      <c r="U2949" s="42"/>
      <c r="V2949" s="42"/>
      <c r="W2949" s="243"/>
      <c r="X2949" s="233"/>
      <c r="Y2949" s="42"/>
    </row>
    <row r="2950" spans="1:25" ht="17.25">
      <c r="A2950" s="42"/>
      <c r="B2950" s="42"/>
      <c r="C2950" s="42"/>
      <c r="D2950" s="42"/>
      <c r="F2950" s="44"/>
      <c r="G2950" s="44"/>
      <c r="H2950" s="42"/>
      <c r="I2950" s="42"/>
      <c r="J2950" s="243"/>
      <c r="K2950" s="42"/>
      <c r="L2950" s="42"/>
      <c r="N2950" s="42"/>
      <c r="O2950" s="42"/>
      <c r="P2950" s="42"/>
      <c r="Q2950" s="42"/>
      <c r="R2950" s="42"/>
      <c r="S2950" s="42"/>
      <c r="T2950" s="243"/>
      <c r="U2950" s="42"/>
      <c r="V2950" s="42"/>
      <c r="W2950" s="243"/>
      <c r="X2950" s="233"/>
      <c r="Y2950" s="42"/>
    </row>
    <row r="2951" spans="1:25" ht="17.25">
      <c r="A2951" s="42"/>
      <c r="B2951" s="42"/>
      <c r="C2951" s="42"/>
      <c r="D2951" s="42"/>
      <c r="F2951" s="44"/>
      <c r="G2951" s="44"/>
      <c r="H2951" s="42"/>
      <c r="I2951" s="42"/>
      <c r="J2951" s="243"/>
      <c r="K2951" s="42"/>
      <c r="L2951" s="42"/>
      <c r="M2951" s="229"/>
      <c r="N2951" s="42"/>
      <c r="O2951" s="42"/>
      <c r="P2951" s="42"/>
      <c r="Q2951" s="42"/>
      <c r="R2951" s="42"/>
      <c r="S2951" s="42"/>
      <c r="T2951" s="243"/>
      <c r="U2951" s="42"/>
      <c r="V2951" s="42"/>
      <c r="W2951" s="243"/>
      <c r="X2951" s="233"/>
      <c r="Y2951" s="42"/>
    </row>
    <row r="2952" spans="1:25" ht="17.25">
      <c r="A2952" s="42"/>
      <c r="B2952" s="42"/>
      <c r="C2952" s="42"/>
      <c r="D2952" s="42"/>
      <c r="F2952" s="44"/>
      <c r="G2952" s="44"/>
      <c r="H2952" s="42"/>
      <c r="I2952" s="42"/>
      <c r="J2952" s="243"/>
      <c r="K2952" s="42"/>
      <c r="L2952" s="42"/>
      <c r="N2952" s="42"/>
      <c r="O2952" s="42"/>
      <c r="P2952" s="42"/>
      <c r="Q2952" s="42"/>
      <c r="R2952" s="42"/>
      <c r="S2952" s="42"/>
      <c r="T2952" s="243"/>
      <c r="U2952" s="42"/>
      <c r="V2952" s="42"/>
      <c r="W2952" s="243"/>
      <c r="X2952" s="233"/>
      <c r="Y2952" s="42"/>
    </row>
    <row r="2953" spans="1:25" ht="17.25">
      <c r="A2953" s="42"/>
      <c r="B2953" s="42"/>
      <c r="C2953" s="42"/>
      <c r="D2953" s="42"/>
      <c r="F2953" s="44"/>
      <c r="G2953" s="44"/>
      <c r="H2953" s="42"/>
      <c r="I2953" s="42"/>
      <c r="J2953" s="243"/>
      <c r="K2953" s="42"/>
      <c r="L2953" s="42"/>
      <c r="M2953" s="229"/>
      <c r="N2953" s="42"/>
      <c r="O2953" s="42"/>
      <c r="P2953" s="42"/>
      <c r="Q2953" s="42"/>
      <c r="R2953" s="42"/>
      <c r="S2953" s="42"/>
      <c r="T2953" s="243"/>
      <c r="U2953" s="42"/>
      <c r="V2953" s="42"/>
      <c r="W2953" s="243"/>
      <c r="X2953" s="233"/>
      <c r="Y2953" s="42"/>
    </row>
    <row r="2954" spans="1:25" ht="17.25">
      <c r="A2954" s="42"/>
      <c r="B2954" s="42"/>
      <c r="C2954" s="42"/>
      <c r="D2954" s="42"/>
      <c r="F2954" s="44"/>
      <c r="G2954" s="44"/>
      <c r="H2954" s="42"/>
      <c r="I2954" s="42"/>
      <c r="J2954" s="243"/>
      <c r="K2954" s="42"/>
      <c r="L2954" s="42"/>
      <c r="M2954" s="229"/>
      <c r="N2954" s="42"/>
      <c r="O2954" s="42"/>
      <c r="P2954" s="42"/>
      <c r="Q2954" s="42"/>
      <c r="R2954" s="42"/>
      <c r="S2954" s="42"/>
      <c r="T2954" s="243"/>
      <c r="U2954" s="42"/>
      <c r="V2954" s="42"/>
      <c r="W2954" s="243"/>
      <c r="X2954" s="233"/>
      <c r="Y2954" s="42"/>
    </row>
    <row r="2955" spans="1:25" ht="17.25">
      <c r="A2955" s="42"/>
      <c r="B2955" s="42"/>
      <c r="C2955" s="42"/>
      <c r="D2955" s="42"/>
      <c r="F2955" s="44"/>
      <c r="G2955" s="44"/>
      <c r="H2955" s="42"/>
      <c r="I2955" s="42"/>
      <c r="J2955" s="243"/>
      <c r="K2955" s="42"/>
      <c r="L2955" s="42"/>
      <c r="M2955" s="229"/>
      <c r="N2955" s="42"/>
      <c r="O2955" s="42"/>
      <c r="P2955" s="42"/>
      <c r="Q2955" s="42"/>
      <c r="R2955" s="42"/>
      <c r="S2955" s="42"/>
      <c r="T2955" s="243"/>
      <c r="U2955" s="42"/>
      <c r="V2955" s="42"/>
      <c r="W2955" s="243"/>
      <c r="X2955" s="233"/>
      <c r="Y2955" s="42"/>
    </row>
    <row r="2956" spans="1:25" ht="17.25">
      <c r="A2956" s="42"/>
      <c r="B2956" s="42"/>
      <c r="C2956" s="42"/>
      <c r="D2956" s="42"/>
      <c r="F2956" s="44"/>
      <c r="G2956" s="44"/>
      <c r="H2956" s="42"/>
      <c r="I2956" s="42"/>
      <c r="J2956" s="243"/>
      <c r="K2956" s="42"/>
      <c r="L2956" s="42"/>
      <c r="M2956" s="243"/>
      <c r="N2956" s="42"/>
      <c r="O2956" s="42"/>
      <c r="P2956" s="42"/>
      <c r="Q2956" s="42"/>
      <c r="R2956" s="42"/>
      <c r="S2956" s="42"/>
      <c r="T2956" s="243"/>
      <c r="U2956" s="42"/>
      <c r="V2956" s="42"/>
      <c r="W2956" s="243"/>
      <c r="X2956" s="233"/>
      <c r="Y2956" s="42"/>
    </row>
    <row r="2957" spans="1:25" ht="17.25">
      <c r="A2957" s="42"/>
      <c r="B2957" s="42"/>
      <c r="C2957" s="42"/>
      <c r="D2957" s="42"/>
      <c r="F2957" s="44"/>
      <c r="G2957" s="44"/>
      <c r="H2957" s="42"/>
      <c r="I2957" s="42"/>
      <c r="J2957" s="243"/>
      <c r="K2957" s="42"/>
      <c r="L2957" s="42"/>
      <c r="M2957" s="42"/>
      <c r="N2957" s="42"/>
      <c r="O2957" s="42"/>
      <c r="P2957" s="42"/>
      <c r="Q2957" s="42"/>
      <c r="R2957" s="42"/>
      <c r="S2957" s="42"/>
      <c r="T2957" s="243"/>
      <c r="U2957" s="42"/>
      <c r="V2957" s="42"/>
      <c r="W2957" s="243"/>
      <c r="X2957" s="233"/>
      <c r="Y2957" s="42"/>
    </row>
    <row r="2958" spans="1:25" ht="17.25">
      <c r="A2958" s="42"/>
      <c r="B2958" s="42"/>
      <c r="C2958" s="42"/>
      <c r="D2958" s="42"/>
      <c r="F2958" s="44"/>
      <c r="G2958" s="44"/>
      <c r="H2958" s="42"/>
      <c r="I2958" s="42"/>
      <c r="J2958" s="243"/>
      <c r="K2958" s="42"/>
      <c r="L2958" s="42"/>
      <c r="M2958" s="42"/>
      <c r="N2958" s="42"/>
      <c r="O2958" s="42"/>
      <c r="P2958" s="42"/>
      <c r="Q2958" s="42"/>
      <c r="R2958" s="42"/>
      <c r="S2958" s="42"/>
      <c r="T2958" s="243"/>
      <c r="U2958" s="42"/>
      <c r="V2958" s="42"/>
      <c r="W2958" s="243"/>
      <c r="X2958" s="233"/>
      <c r="Y2958" s="42"/>
    </row>
    <row r="2959" spans="1:25" ht="17.25">
      <c r="A2959" s="42"/>
      <c r="B2959" s="42"/>
      <c r="C2959" s="42"/>
      <c r="D2959" s="42"/>
      <c r="F2959" s="44"/>
      <c r="G2959" s="44"/>
      <c r="H2959" s="42"/>
      <c r="I2959" s="42"/>
      <c r="J2959" s="243"/>
      <c r="K2959" s="42"/>
      <c r="L2959" s="42"/>
      <c r="M2959" s="42"/>
      <c r="N2959" s="42"/>
      <c r="O2959" s="42"/>
      <c r="P2959" s="42"/>
      <c r="Q2959" s="42"/>
      <c r="R2959" s="42"/>
      <c r="S2959" s="42"/>
      <c r="T2959" s="243"/>
      <c r="U2959" s="42"/>
      <c r="V2959" s="42"/>
      <c r="W2959" s="243"/>
      <c r="X2959" s="233"/>
      <c r="Y2959" s="42"/>
    </row>
    <row r="2960" spans="1:25" ht="17.25">
      <c r="A2960" s="42"/>
      <c r="B2960" s="42"/>
      <c r="C2960" s="42"/>
      <c r="D2960" s="42"/>
      <c r="F2960" s="44"/>
      <c r="G2960" s="44"/>
      <c r="H2960" s="42"/>
      <c r="I2960" s="42"/>
      <c r="J2960" s="243"/>
      <c r="K2960" s="42"/>
      <c r="L2960" s="42"/>
      <c r="M2960" s="42"/>
      <c r="N2960" s="42"/>
      <c r="O2960" s="42"/>
      <c r="P2960" s="42"/>
      <c r="Q2960" s="42"/>
      <c r="R2960" s="42"/>
      <c r="S2960" s="42"/>
      <c r="T2960" s="243"/>
      <c r="U2960" s="42"/>
      <c r="V2960" s="42"/>
      <c r="W2960" s="243"/>
      <c r="X2960" s="233"/>
      <c r="Y2960" s="42"/>
    </row>
    <row r="2961" spans="1:25" ht="17.25">
      <c r="A2961" s="42"/>
      <c r="B2961" s="42"/>
      <c r="C2961" s="42"/>
      <c r="D2961" s="42"/>
      <c r="F2961" s="44"/>
      <c r="G2961" s="44"/>
      <c r="H2961" s="42"/>
      <c r="I2961" s="42"/>
      <c r="J2961" s="243"/>
      <c r="K2961" s="42"/>
      <c r="L2961" s="42"/>
      <c r="M2961" s="42"/>
      <c r="N2961" s="42"/>
      <c r="O2961" s="42"/>
      <c r="P2961" s="42"/>
      <c r="Q2961" s="42"/>
      <c r="R2961" s="42"/>
      <c r="S2961" s="42"/>
      <c r="T2961" s="243"/>
      <c r="U2961" s="42"/>
      <c r="V2961" s="42"/>
      <c r="W2961" s="243"/>
      <c r="X2961" s="233"/>
      <c r="Y2961" s="42"/>
    </row>
    <row r="2962" spans="1:25" ht="17.25">
      <c r="A2962" s="42"/>
      <c r="B2962" s="42"/>
      <c r="C2962" s="42"/>
      <c r="D2962" s="42"/>
      <c r="F2962" s="44"/>
      <c r="G2962" s="44"/>
      <c r="H2962" s="42"/>
      <c r="I2962" s="42"/>
      <c r="J2962" s="243"/>
      <c r="K2962" s="42"/>
      <c r="L2962" s="42"/>
      <c r="M2962" s="42"/>
      <c r="N2962" s="42"/>
      <c r="O2962" s="42"/>
      <c r="P2962" s="42"/>
      <c r="Q2962" s="42"/>
      <c r="R2962" s="42"/>
      <c r="S2962" s="42"/>
      <c r="T2962" s="243"/>
      <c r="U2962" s="42"/>
      <c r="V2962" s="42"/>
      <c r="W2962" s="243"/>
      <c r="X2962" s="233"/>
      <c r="Y2962" s="42"/>
    </row>
    <row r="2963" spans="1:25" ht="17.25">
      <c r="A2963" s="42"/>
      <c r="B2963" s="42"/>
      <c r="C2963" s="42"/>
      <c r="D2963" s="42"/>
      <c r="F2963" s="44"/>
      <c r="G2963" s="44"/>
      <c r="H2963" s="42"/>
      <c r="I2963" s="42"/>
      <c r="J2963" s="243"/>
      <c r="K2963" s="42"/>
      <c r="L2963" s="42"/>
      <c r="M2963" s="42"/>
      <c r="N2963" s="42"/>
      <c r="O2963" s="42"/>
      <c r="P2963" s="42"/>
      <c r="Q2963" s="42"/>
      <c r="R2963" s="42"/>
      <c r="S2963" s="42"/>
      <c r="T2963" s="243"/>
      <c r="U2963" s="42"/>
      <c r="V2963" s="42"/>
      <c r="W2963" s="243"/>
      <c r="X2963" s="233"/>
      <c r="Y2963" s="42"/>
    </row>
    <row r="2964" spans="1:25" ht="17.25">
      <c r="A2964" s="42"/>
      <c r="B2964" s="42"/>
      <c r="C2964" s="42"/>
      <c r="D2964" s="42"/>
      <c r="F2964" s="44"/>
      <c r="G2964" s="44"/>
      <c r="H2964" s="42"/>
      <c r="I2964" s="42"/>
      <c r="J2964" s="243"/>
      <c r="K2964" s="42"/>
      <c r="L2964" s="42"/>
      <c r="M2964" s="42"/>
      <c r="N2964" s="42"/>
      <c r="O2964" s="42"/>
      <c r="P2964" s="42"/>
      <c r="Q2964" s="42"/>
      <c r="R2964" s="42"/>
      <c r="S2964" s="42"/>
      <c r="T2964" s="243"/>
      <c r="U2964" s="42"/>
      <c r="V2964" s="42"/>
      <c r="W2964" s="243"/>
      <c r="X2964" s="233"/>
      <c r="Y2964" s="42"/>
    </row>
    <row r="2965" spans="1:25" ht="17.25">
      <c r="A2965" s="42"/>
      <c r="B2965" s="42"/>
      <c r="C2965" s="42"/>
      <c r="D2965" s="42"/>
      <c r="F2965" s="44"/>
      <c r="G2965" s="44"/>
      <c r="H2965" s="42"/>
      <c r="I2965" s="42"/>
      <c r="J2965" s="243"/>
      <c r="K2965" s="42"/>
      <c r="L2965" s="42"/>
      <c r="M2965" s="42"/>
      <c r="N2965" s="42"/>
      <c r="O2965" s="42"/>
      <c r="P2965" s="42"/>
      <c r="Q2965" s="42"/>
      <c r="R2965" s="42"/>
      <c r="S2965" s="42"/>
      <c r="T2965" s="243"/>
      <c r="U2965" s="42"/>
      <c r="V2965" s="42"/>
      <c r="W2965" s="243"/>
      <c r="X2965" s="233"/>
      <c r="Y2965" s="42"/>
    </row>
    <row r="2966" spans="1:25" ht="17.25">
      <c r="A2966" s="42"/>
      <c r="B2966" s="42"/>
      <c r="C2966" s="42"/>
      <c r="D2966" s="42"/>
      <c r="F2966" s="44"/>
      <c r="G2966" s="44"/>
      <c r="H2966" s="42"/>
      <c r="I2966" s="42"/>
      <c r="J2966" s="243"/>
      <c r="K2966" s="42"/>
      <c r="L2966" s="42"/>
      <c r="M2966" s="42"/>
      <c r="N2966" s="42"/>
      <c r="O2966" s="42"/>
      <c r="P2966" s="42"/>
      <c r="Q2966" s="42"/>
      <c r="R2966" s="42"/>
      <c r="S2966" s="42"/>
      <c r="T2966" s="243"/>
      <c r="U2966" s="42"/>
      <c r="V2966" s="42"/>
      <c r="W2966" s="243"/>
      <c r="X2966" s="233"/>
      <c r="Y2966" s="42"/>
    </row>
    <row r="2967" spans="1:25" ht="17.25">
      <c r="A2967" s="42"/>
      <c r="B2967" s="42"/>
      <c r="C2967" s="42"/>
      <c r="D2967" s="42"/>
      <c r="F2967" s="44"/>
      <c r="G2967" s="44"/>
      <c r="H2967" s="42"/>
      <c r="I2967" s="42"/>
      <c r="J2967" s="243"/>
      <c r="K2967" s="42"/>
      <c r="L2967" s="42"/>
      <c r="M2967" s="42"/>
      <c r="N2967" s="42"/>
      <c r="O2967" s="42"/>
      <c r="P2967" s="42"/>
      <c r="Q2967" s="42"/>
      <c r="R2967" s="42"/>
      <c r="S2967" s="42"/>
      <c r="T2967" s="243"/>
      <c r="U2967" s="42"/>
      <c r="V2967" s="42"/>
      <c r="W2967" s="243"/>
      <c r="X2967" s="233"/>
      <c r="Y2967" s="42"/>
    </row>
    <row r="2968" spans="1:25" ht="17.25">
      <c r="A2968" s="42"/>
      <c r="B2968" s="42"/>
      <c r="C2968" s="42"/>
      <c r="D2968" s="42"/>
      <c r="F2968" s="44"/>
      <c r="G2968" s="44"/>
      <c r="H2968" s="42"/>
      <c r="I2968" s="42"/>
      <c r="J2968" s="243"/>
      <c r="K2968" s="42"/>
      <c r="L2968" s="42"/>
      <c r="M2968" s="243"/>
      <c r="N2968" s="42"/>
      <c r="O2968" s="42"/>
      <c r="P2968" s="42"/>
      <c r="Q2968" s="42"/>
      <c r="R2968" s="42"/>
      <c r="S2968" s="42"/>
      <c r="T2968" s="243"/>
      <c r="U2968" s="42"/>
      <c r="V2968" s="42"/>
      <c r="W2968" s="243"/>
      <c r="X2968" s="233"/>
      <c r="Y2968" s="42"/>
    </row>
    <row r="2969" spans="1:25" ht="17.25">
      <c r="A2969" s="42"/>
      <c r="B2969" s="42"/>
      <c r="C2969" s="42"/>
      <c r="D2969" s="42"/>
      <c r="F2969" s="44"/>
      <c r="G2969" s="44"/>
      <c r="H2969" s="42"/>
      <c r="I2969" s="42"/>
      <c r="J2969" s="243"/>
      <c r="K2969" s="42"/>
      <c r="L2969" s="42"/>
      <c r="M2969" s="243"/>
      <c r="N2969" s="42"/>
      <c r="O2969" s="42"/>
      <c r="P2969" s="42"/>
      <c r="Q2969" s="42"/>
      <c r="R2969" s="42"/>
      <c r="S2969" s="42"/>
      <c r="T2969" s="243"/>
      <c r="U2969" s="42"/>
      <c r="V2969" s="42"/>
      <c r="W2969" s="243"/>
      <c r="X2969" s="233"/>
      <c r="Y2969" s="42"/>
    </row>
    <row r="2970" spans="1:25" ht="17.25">
      <c r="A2970" s="42"/>
      <c r="B2970" s="42"/>
      <c r="C2970" s="42"/>
      <c r="D2970" s="42"/>
      <c r="F2970" s="44"/>
      <c r="G2970" s="44"/>
      <c r="H2970" s="42"/>
      <c r="I2970" s="42"/>
      <c r="J2970" s="243"/>
      <c r="K2970" s="42"/>
      <c r="L2970" s="42"/>
      <c r="N2970" s="42"/>
      <c r="O2970" s="42"/>
      <c r="P2970" s="42"/>
      <c r="Q2970" s="42"/>
      <c r="R2970" s="42"/>
      <c r="S2970" s="42"/>
      <c r="T2970" s="243"/>
      <c r="U2970" s="42"/>
      <c r="V2970" s="42"/>
      <c r="W2970" s="243"/>
      <c r="X2970" s="233"/>
      <c r="Y2970" s="42"/>
    </row>
    <row r="2971" spans="1:25" ht="17.25">
      <c r="A2971" s="42"/>
      <c r="B2971" s="42"/>
      <c r="C2971" s="42"/>
      <c r="D2971" s="42"/>
      <c r="F2971" s="44"/>
      <c r="G2971" s="44"/>
      <c r="H2971" s="42"/>
      <c r="I2971" s="42"/>
      <c r="J2971" s="243"/>
      <c r="K2971" s="42"/>
      <c r="L2971" s="42"/>
      <c r="M2971" s="229"/>
      <c r="N2971" s="42"/>
      <c r="O2971" s="42"/>
      <c r="P2971" s="42"/>
      <c r="Q2971" s="42"/>
      <c r="R2971" s="42"/>
      <c r="S2971" s="42"/>
      <c r="T2971" s="243"/>
      <c r="U2971" s="42"/>
      <c r="V2971" s="42"/>
      <c r="W2971" s="243"/>
      <c r="X2971" s="233"/>
      <c r="Y2971" s="42"/>
    </row>
    <row r="2972" spans="1:25" ht="17.25">
      <c r="A2972" s="42"/>
      <c r="B2972" s="42"/>
      <c r="C2972" s="42"/>
      <c r="D2972" s="42"/>
      <c r="F2972" s="44"/>
      <c r="G2972" s="44"/>
      <c r="H2972" s="42"/>
      <c r="I2972" s="42"/>
      <c r="J2972" s="243"/>
      <c r="K2972" s="42"/>
      <c r="L2972" s="42"/>
      <c r="N2972" s="42"/>
      <c r="O2972" s="42"/>
      <c r="P2972" s="42"/>
      <c r="Q2972" s="42"/>
      <c r="R2972" s="42"/>
      <c r="S2972" s="42"/>
      <c r="T2972" s="243"/>
      <c r="U2972" s="42"/>
      <c r="V2972" s="42"/>
      <c r="W2972" s="243"/>
      <c r="X2972" s="233"/>
      <c r="Y2972" s="42"/>
    </row>
    <row r="2973" spans="1:25" ht="17.25">
      <c r="A2973" s="42"/>
      <c r="B2973" s="42"/>
      <c r="C2973" s="42"/>
      <c r="D2973" s="42"/>
      <c r="F2973" s="44"/>
      <c r="G2973" s="44"/>
      <c r="H2973" s="42"/>
      <c r="I2973" s="42"/>
      <c r="J2973" s="243"/>
      <c r="K2973" s="42"/>
      <c r="L2973" s="42"/>
      <c r="M2973" s="229"/>
      <c r="N2973" s="42"/>
      <c r="O2973" s="42"/>
      <c r="P2973" s="42"/>
      <c r="Q2973" s="42"/>
      <c r="R2973" s="42"/>
      <c r="S2973" s="42"/>
      <c r="T2973" s="243"/>
      <c r="U2973" s="42"/>
      <c r="V2973" s="42"/>
      <c r="W2973" s="243"/>
      <c r="X2973" s="233"/>
      <c r="Y2973" s="42"/>
    </row>
    <row r="2974" spans="1:25" ht="17.25">
      <c r="A2974" s="42"/>
      <c r="B2974" s="42"/>
      <c r="C2974" s="42"/>
      <c r="D2974" s="42"/>
      <c r="F2974" s="44"/>
      <c r="G2974" s="44"/>
      <c r="H2974" s="42"/>
      <c r="I2974" s="42"/>
      <c r="J2974" s="243"/>
      <c r="K2974" s="42"/>
      <c r="L2974" s="42"/>
      <c r="M2974" s="229"/>
      <c r="N2974" s="42"/>
      <c r="O2974" s="42"/>
      <c r="P2974" s="42"/>
      <c r="Q2974" s="42"/>
      <c r="R2974" s="42"/>
      <c r="S2974" s="42"/>
      <c r="T2974" s="243"/>
      <c r="U2974" s="42"/>
      <c r="V2974" s="42"/>
      <c r="W2974" s="243"/>
      <c r="X2974" s="233"/>
      <c r="Y2974" s="42"/>
    </row>
    <row r="2975" spans="1:25" ht="17.25">
      <c r="A2975" s="42"/>
      <c r="B2975" s="42"/>
      <c r="C2975" s="42"/>
      <c r="D2975" s="42"/>
      <c r="F2975" s="44"/>
      <c r="G2975" s="44"/>
      <c r="H2975" s="42"/>
      <c r="I2975" s="42"/>
      <c r="J2975" s="243"/>
      <c r="K2975" s="42"/>
      <c r="L2975" s="42"/>
      <c r="M2975" s="229"/>
      <c r="N2975" s="42"/>
      <c r="O2975" s="42"/>
      <c r="P2975" s="42"/>
      <c r="Q2975" s="42"/>
      <c r="R2975" s="42"/>
      <c r="S2975" s="42"/>
      <c r="T2975" s="243"/>
      <c r="U2975" s="42"/>
      <c r="V2975" s="42"/>
      <c r="W2975" s="243"/>
      <c r="X2975" s="233"/>
      <c r="Y2975" s="42"/>
    </row>
    <row r="2976" spans="1:25" ht="17.25">
      <c r="A2976" s="42"/>
      <c r="B2976" s="42"/>
      <c r="C2976" s="42"/>
      <c r="D2976" s="42"/>
      <c r="F2976" s="44"/>
      <c r="G2976" s="44"/>
      <c r="H2976" s="42"/>
      <c r="I2976" s="42"/>
      <c r="J2976" s="243"/>
      <c r="K2976" s="42"/>
      <c r="L2976" s="42"/>
      <c r="M2976" s="243"/>
      <c r="N2976" s="42"/>
      <c r="O2976" s="42"/>
      <c r="P2976" s="42"/>
      <c r="Q2976" s="42"/>
      <c r="R2976" s="42"/>
      <c r="S2976" s="42"/>
      <c r="T2976" s="243"/>
      <c r="U2976" s="42"/>
      <c r="V2976" s="42"/>
      <c r="W2976" s="243"/>
      <c r="X2976" s="233"/>
      <c r="Y2976" s="42"/>
    </row>
    <row r="2977" spans="1:25" ht="17.25">
      <c r="A2977" s="42"/>
      <c r="B2977" s="42"/>
      <c r="C2977" s="42"/>
      <c r="D2977" s="42"/>
      <c r="F2977" s="44"/>
      <c r="G2977" s="44"/>
      <c r="H2977" s="42"/>
      <c r="I2977" s="42"/>
      <c r="J2977" s="243"/>
      <c r="K2977" s="42"/>
      <c r="L2977" s="42"/>
      <c r="M2977" s="42"/>
      <c r="N2977" s="42"/>
      <c r="O2977" s="42"/>
      <c r="P2977" s="42"/>
      <c r="Q2977" s="42"/>
      <c r="R2977" s="42"/>
      <c r="S2977" s="42"/>
      <c r="T2977" s="243"/>
      <c r="U2977" s="42"/>
      <c r="V2977" s="42"/>
      <c r="W2977" s="243"/>
      <c r="X2977" s="233"/>
      <c r="Y2977" s="42"/>
    </row>
    <row r="2978" spans="1:25" ht="17.25">
      <c r="A2978" s="42"/>
      <c r="B2978" s="42"/>
      <c r="C2978" s="42"/>
      <c r="D2978" s="42"/>
      <c r="F2978" s="44"/>
      <c r="G2978" s="44"/>
      <c r="H2978" s="42"/>
      <c r="I2978" s="42"/>
      <c r="J2978" s="243"/>
      <c r="K2978" s="42"/>
      <c r="L2978" s="42"/>
      <c r="M2978" s="42"/>
      <c r="N2978" s="42"/>
      <c r="O2978" s="42"/>
      <c r="P2978" s="42"/>
      <c r="Q2978" s="42"/>
      <c r="R2978" s="42"/>
      <c r="S2978" s="42"/>
      <c r="T2978" s="243"/>
      <c r="U2978" s="42"/>
      <c r="V2978" s="42"/>
      <c r="W2978" s="243"/>
      <c r="X2978" s="233"/>
      <c r="Y2978" s="42"/>
    </row>
    <row r="2979" spans="1:25" ht="17.25">
      <c r="A2979" s="42"/>
      <c r="B2979" s="42"/>
      <c r="C2979" s="42"/>
      <c r="D2979" s="42"/>
      <c r="F2979" s="44"/>
      <c r="G2979" s="44"/>
      <c r="H2979" s="42"/>
      <c r="I2979" s="42"/>
      <c r="J2979" s="243"/>
      <c r="K2979" s="42"/>
      <c r="L2979" s="42"/>
      <c r="M2979" s="42"/>
      <c r="N2979" s="42"/>
      <c r="O2979" s="42"/>
      <c r="P2979" s="42"/>
      <c r="Q2979" s="42"/>
      <c r="R2979" s="42"/>
      <c r="S2979" s="42"/>
      <c r="T2979" s="243"/>
      <c r="U2979" s="42"/>
      <c r="V2979" s="42"/>
      <c r="W2979" s="243"/>
      <c r="X2979" s="233"/>
      <c r="Y2979" s="42"/>
    </row>
    <row r="2980" spans="1:25" ht="17.25">
      <c r="A2980" s="42"/>
      <c r="B2980" s="42"/>
      <c r="C2980" s="42"/>
      <c r="D2980" s="42"/>
      <c r="F2980" s="44"/>
      <c r="G2980" s="44"/>
      <c r="H2980" s="42"/>
      <c r="I2980" s="42"/>
      <c r="J2980" s="243"/>
      <c r="K2980" s="42"/>
      <c r="L2980" s="42"/>
      <c r="M2980" s="42"/>
      <c r="N2980" s="42"/>
      <c r="O2980" s="42"/>
      <c r="P2980" s="42"/>
      <c r="Q2980" s="42"/>
      <c r="R2980" s="42"/>
      <c r="S2980" s="42"/>
      <c r="T2980" s="243"/>
      <c r="U2980" s="42"/>
      <c r="V2980" s="42"/>
      <c r="W2980" s="243"/>
      <c r="X2980" s="233"/>
      <c r="Y2980" s="42"/>
    </row>
    <row r="2981" spans="1:25" ht="17.25">
      <c r="A2981" s="42"/>
      <c r="B2981" s="42"/>
      <c r="C2981" s="42"/>
      <c r="D2981" s="42"/>
      <c r="F2981" s="44"/>
      <c r="G2981" s="44"/>
      <c r="H2981" s="42"/>
      <c r="I2981" s="42"/>
      <c r="J2981" s="243"/>
      <c r="K2981" s="42"/>
      <c r="L2981" s="42"/>
      <c r="M2981" s="42"/>
      <c r="N2981" s="42"/>
      <c r="O2981" s="42"/>
      <c r="P2981" s="42"/>
      <c r="Q2981" s="42"/>
      <c r="R2981" s="42"/>
      <c r="S2981" s="42"/>
      <c r="T2981" s="243"/>
      <c r="U2981" s="42"/>
      <c r="V2981" s="42"/>
      <c r="W2981" s="243"/>
      <c r="X2981" s="233"/>
      <c r="Y2981" s="42"/>
    </row>
    <row r="2982" spans="1:25" ht="17.25">
      <c r="A2982" s="42"/>
      <c r="B2982" s="42"/>
      <c r="C2982" s="42"/>
      <c r="D2982" s="42"/>
      <c r="F2982" s="44"/>
      <c r="G2982" s="44"/>
      <c r="H2982" s="42"/>
      <c r="I2982" s="42"/>
      <c r="J2982" s="243"/>
      <c r="K2982" s="42"/>
      <c r="L2982" s="42"/>
      <c r="M2982" s="42"/>
      <c r="N2982" s="42"/>
      <c r="O2982" s="42"/>
      <c r="P2982" s="42"/>
      <c r="Q2982" s="42"/>
      <c r="R2982" s="42"/>
      <c r="S2982" s="42"/>
      <c r="T2982" s="243"/>
      <c r="U2982" s="42"/>
      <c r="V2982" s="42"/>
      <c r="W2982" s="243"/>
      <c r="X2982" s="233"/>
      <c r="Y2982" s="42"/>
    </row>
    <row r="2983" spans="1:25" ht="17.25">
      <c r="A2983" s="42"/>
      <c r="B2983" s="42"/>
      <c r="C2983" s="42"/>
      <c r="D2983" s="42"/>
      <c r="F2983" s="44"/>
      <c r="G2983" s="44"/>
      <c r="H2983" s="42"/>
      <c r="I2983" s="42"/>
      <c r="J2983" s="243"/>
      <c r="K2983" s="42"/>
      <c r="L2983" s="42"/>
      <c r="M2983" s="42"/>
      <c r="N2983" s="42"/>
      <c r="O2983" s="42"/>
      <c r="P2983" s="42"/>
      <c r="Q2983" s="42"/>
      <c r="R2983" s="42"/>
      <c r="S2983" s="42"/>
      <c r="T2983" s="243"/>
      <c r="U2983" s="42"/>
      <c r="V2983" s="42"/>
      <c r="W2983" s="243"/>
      <c r="X2983" s="233"/>
      <c r="Y2983" s="42"/>
    </row>
    <row r="2984" spans="1:25" ht="17.25">
      <c r="A2984" s="42"/>
      <c r="B2984" s="42"/>
      <c r="C2984" s="42"/>
      <c r="D2984" s="42"/>
      <c r="F2984" s="44"/>
      <c r="G2984" s="44"/>
      <c r="H2984" s="42"/>
      <c r="I2984" s="42"/>
      <c r="J2984" s="243"/>
      <c r="K2984" s="42"/>
      <c r="L2984" s="42"/>
      <c r="M2984" s="42"/>
      <c r="N2984" s="42"/>
      <c r="O2984" s="42"/>
      <c r="P2984" s="42"/>
      <c r="Q2984" s="42"/>
      <c r="R2984" s="42"/>
      <c r="S2984" s="42"/>
      <c r="T2984" s="243"/>
      <c r="U2984" s="42"/>
      <c r="V2984" s="42"/>
      <c r="W2984" s="243"/>
      <c r="X2984" s="233"/>
      <c r="Y2984" s="42"/>
    </row>
    <row r="2985" spans="1:25" ht="17.25">
      <c r="A2985" s="42"/>
      <c r="B2985" s="42"/>
      <c r="C2985" s="42"/>
      <c r="D2985" s="42"/>
      <c r="F2985" s="44"/>
      <c r="G2985" s="44"/>
      <c r="H2985" s="42"/>
      <c r="I2985" s="42"/>
      <c r="J2985" s="243"/>
      <c r="K2985" s="42"/>
      <c r="L2985" s="42"/>
      <c r="M2985" s="42"/>
      <c r="N2985" s="42"/>
      <c r="O2985" s="42"/>
      <c r="P2985" s="42"/>
      <c r="Q2985" s="42"/>
      <c r="R2985" s="42"/>
      <c r="S2985" s="42"/>
      <c r="T2985" s="243"/>
      <c r="U2985" s="42"/>
      <c r="V2985" s="42"/>
      <c r="W2985" s="243"/>
      <c r="X2985" s="233"/>
      <c r="Y2985" s="42"/>
    </row>
    <row r="2986" spans="1:25" ht="17.25">
      <c r="A2986" s="42"/>
      <c r="B2986" s="42"/>
      <c r="C2986" s="42"/>
      <c r="D2986" s="42"/>
      <c r="F2986" s="44"/>
      <c r="G2986" s="44"/>
      <c r="H2986" s="42"/>
      <c r="I2986" s="42"/>
      <c r="J2986" s="243"/>
      <c r="K2986" s="42"/>
      <c r="L2986" s="42"/>
      <c r="M2986" s="42"/>
      <c r="N2986" s="42"/>
      <c r="O2986" s="42"/>
      <c r="P2986" s="42"/>
      <c r="Q2986" s="42"/>
      <c r="R2986" s="42"/>
      <c r="S2986" s="42"/>
      <c r="T2986" s="243"/>
      <c r="U2986" s="42"/>
      <c r="V2986" s="42"/>
      <c r="W2986" s="243"/>
      <c r="X2986" s="233"/>
      <c r="Y2986" s="42"/>
    </row>
    <row r="2987" spans="1:25" ht="17.25">
      <c r="A2987" s="42"/>
      <c r="B2987" s="42"/>
      <c r="C2987" s="42"/>
      <c r="D2987" s="42"/>
      <c r="F2987" s="44"/>
      <c r="G2987" s="44"/>
      <c r="H2987" s="42"/>
      <c r="I2987" s="42"/>
      <c r="J2987" s="243"/>
      <c r="K2987" s="42"/>
      <c r="L2987" s="42"/>
      <c r="M2987" s="42"/>
      <c r="N2987" s="42"/>
      <c r="O2987" s="42"/>
      <c r="P2987" s="42"/>
      <c r="Q2987" s="42"/>
      <c r="R2987" s="42"/>
      <c r="S2987" s="42"/>
      <c r="T2987" s="243"/>
      <c r="U2987" s="42"/>
      <c r="V2987" s="42"/>
      <c r="W2987" s="243"/>
      <c r="X2987" s="233"/>
      <c r="Y2987" s="42"/>
    </row>
    <row r="2988" spans="1:25" ht="17.25">
      <c r="A2988" s="42"/>
      <c r="B2988" s="42"/>
      <c r="C2988" s="42"/>
      <c r="D2988" s="42"/>
      <c r="F2988" s="44"/>
      <c r="G2988" s="44"/>
      <c r="H2988" s="42"/>
      <c r="I2988" s="42"/>
      <c r="J2988" s="243"/>
      <c r="K2988" s="42"/>
      <c r="L2988" s="42"/>
      <c r="M2988" s="243"/>
      <c r="N2988" s="42"/>
      <c r="O2988" s="42"/>
      <c r="P2988" s="42"/>
      <c r="Q2988" s="42"/>
      <c r="R2988" s="42"/>
      <c r="S2988" s="42"/>
      <c r="T2988" s="243"/>
      <c r="U2988" s="42"/>
      <c r="V2988" s="42"/>
      <c r="W2988" s="243"/>
      <c r="X2988" s="233"/>
      <c r="Y2988" s="42"/>
    </row>
    <row r="2989" spans="1:25" ht="17.25">
      <c r="A2989" s="42"/>
      <c r="B2989" s="42"/>
      <c r="C2989" s="42"/>
      <c r="D2989" s="42"/>
      <c r="F2989" s="44"/>
      <c r="G2989" s="44"/>
      <c r="H2989" s="42"/>
      <c r="I2989" s="42"/>
      <c r="J2989" s="243"/>
      <c r="K2989" s="42"/>
      <c r="L2989" s="42"/>
      <c r="M2989" s="243"/>
      <c r="N2989" s="42"/>
      <c r="O2989" s="42"/>
      <c r="P2989" s="42"/>
      <c r="Q2989" s="42"/>
      <c r="R2989" s="42"/>
      <c r="S2989" s="42"/>
      <c r="T2989" s="243"/>
      <c r="U2989" s="42"/>
      <c r="V2989" s="42"/>
      <c r="W2989" s="243"/>
      <c r="X2989" s="233"/>
      <c r="Y2989" s="42"/>
    </row>
    <row r="2990" spans="1:25" ht="17.25">
      <c r="A2990" s="42"/>
      <c r="B2990" s="42"/>
      <c r="C2990" s="42"/>
      <c r="D2990" s="42"/>
      <c r="F2990" s="44"/>
      <c r="G2990" s="44"/>
      <c r="H2990" s="42"/>
      <c r="I2990" s="42"/>
      <c r="J2990" s="243"/>
      <c r="K2990" s="42"/>
      <c r="L2990" s="42"/>
      <c r="N2990" s="42"/>
      <c r="O2990" s="42"/>
      <c r="P2990" s="42"/>
      <c r="Q2990" s="42"/>
      <c r="R2990" s="42"/>
      <c r="S2990" s="42"/>
      <c r="T2990" s="243"/>
      <c r="U2990" s="42"/>
      <c r="V2990" s="42"/>
      <c r="W2990" s="243"/>
      <c r="X2990" s="233"/>
      <c r="Y2990" s="42"/>
    </row>
    <row r="2991" spans="1:25" ht="17.25">
      <c r="A2991" s="42"/>
      <c r="B2991" s="42"/>
      <c r="C2991" s="42"/>
      <c r="D2991" s="42"/>
      <c r="F2991" s="44"/>
      <c r="G2991" s="44"/>
      <c r="H2991" s="42"/>
      <c r="I2991" s="42"/>
      <c r="J2991" s="243"/>
      <c r="K2991" s="42"/>
      <c r="L2991" s="42"/>
      <c r="M2991" s="229"/>
      <c r="N2991" s="42"/>
      <c r="O2991" s="42"/>
      <c r="P2991" s="42"/>
      <c r="Q2991" s="42"/>
      <c r="R2991" s="42"/>
      <c r="S2991" s="42"/>
      <c r="T2991" s="243"/>
      <c r="U2991" s="42"/>
      <c r="V2991" s="42"/>
      <c r="W2991" s="243"/>
      <c r="X2991" s="233"/>
      <c r="Y2991" s="42"/>
    </row>
    <row r="2992" spans="1:25" ht="17.25">
      <c r="A2992" s="42"/>
      <c r="B2992" s="42"/>
      <c r="C2992" s="42"/>
      <c r="D2992" s="42"/>
      <c r="F2992" s="44"/>
      <c r="G2992" s="44"/>
      <c r="H2992" s="42"/>
      <c r="I2992" s="42"/>
      <c r="J2992" s="243"/>
      <c r="K2992" s="42"/>
      <c r="L2992" s="42"/>
      <c r="N2992" s="42"/>
      <c r="O2992" s="42"/>
      <c r="P2992" s="42"/>
      <c r="Q2992" s="42"/>
      <c r="R2992" s="42"/>
      <c r="S2992" s="42"/>
      <c r="T2992" s="243"/>
      <c r="U2992" s="42"/>
      <c r="V2992" s="42"/>
      <c r="W2992" s="243"/>
      <c r="X2992" s="233"/>
      <c r="Y2992" s="42"/>
    </row>
    <row r="2993" spans="1:25" ht="17.25">
      <c r="A2993" s="42"/>
      <c r="B2993" s="42"/>
      <c r="C2993" s="42"/>
      <c r="D2993" s="42"/>
      <c r="F2993" s="44"/>
      <c r="G2993" s="44"/>
      <c r="H2993" s="42"/>
      <c r="I2993" s="42"/>
      <c r="J2993" s="243"/>
      <c r="K2993" s="42"/>
      <c r="L2993" s="42"/>
      <c r="M2993" s="229"/>
      <c r="N2993" s="42"/>
      <c r="O2993" s="42"/>
      <c r="P2993" s="42"/>
      <c r="Q2993" s="42"/>
      <c r="R2993" s="42"/>
      <c r="S2993" s="42"/>
      <c r="T2993" s="243"/>
      <c r="U2993" s="42"/>
      <c r="V2993" s="42"/>
      <c r="W2993" s="243"/>
      <c r="X2993" s="233"/>
      <c r="Y2993" s="42"/>
    </row>
    <row r="2994" spans="1:25" ht="17.25">
      <c r="A2994" s="42"/>
      <c r="B2994" s="42"/>
      <c r="C2994" s="42"/>
      <c r="D2994" s="42"/>
      <c r="F2994" s="44"/>
      <c r="G2994" s="44"/>
      <c r="H2994" s="42"/>
      <c r="I2994" s="42"/>
      <c r="J2994" s="243"/>
      <c r="K2994" s="42"/>
      <c r="L2994" s="42"/>
      <c r="M2994" s="229"/>
      <c r="N2994" s="42"/>
      <c r="O2994" s="42"/>
      <c r="P2994" s="42"/>
      <c r="Q2994" s="42"/>
      <c r="R2994" s="42"/>
      <c r="S2994" s="42"/>
      <c r="T2994" s="243"/>
      <c r="U2994" s="42"/>
      <c r="V2994" s="42"/>
      <c r="W2994" s="243"/>
      <c r="X2994" s="233"/>
      <c r="Y2994" s="42"/>
    </row>
    <row r="2995" spans="1:25" ht="17.25">
      <c r="A2995" s="42"/>
      <c r="B2995" s="42"/>
      <c r="C2995" s="42"/>
      <c r="D2995" s="42"/>
      <c r="F2995" s="44"/>
      <c r="G2995" s="44"/>
      <c r="H2995" s="42"/>
      <c r="I2995" s="42"/>
      <c r="J2995" s="243"/>
      <c r="K2995" s="42"/>
      <c r="L2995" s="42"/>
      <c r="M2995" s="229"/>
      <c r="N2995" s="42"/>
      <c r="O2995" s="42"/>
      <c r="P2995" s="42"/>
      <c r="Q2995" s="42"/>
      <c r="R2995" s="42"/>
      <c r="S2995" s="42"/>
      <c r="T2995" s="243"/>
      <c r="U2995" s="42"/>
      <c r="V2995" s="42"/>
      <c r="W2995" s="243"/>
      <c r="X2995" s="233"/>
      <c r="Y2995" s="42"/>
    </row>
    <row r="2996" spans="1:25" ht="17.25">
      <c r="A2996" s="42"/>
      <c r="B2996" s="42"/>
      <c r="C2996" s="42"/>
      <c r="D2996" s="42"/>
      <c r="F2996" s="44"/>
      <c r="G2996" s="44"/>
      <c r="H2996" s="42"/>
      <c r="I2996" s="42"/>
      <c r="J2996" s="243"/>
      <c r="K2996" s="42"/>
      <c r="L2996" s="42"/>
      <c r="M2996" s="243"/>
      <c r="N2996" s="42"/>
      <c r="O2996" s="42"/>
      <c r="P2996" s="42"/>
      <c r="Q2996" s="42"/>
      <c r="R2996" s="42"/>
      <c r="S2996" s="42"/>
      <c r="T2996" s="243"/>
      <c r="U2996" s="42"/>
      <c r="V2996" s="42"/>
      <c r="W2996" s="243"/>
      <c r="X2996" s="233"/>
      <c r="Y2996" s="42"/>
    </row>
    <row r="2997" spans="1:25" ht="17.25">
      <c r="A2997" s="42"/>
      <c r="B2997" s="42"/>
      <c r="C2997" s="42"/>
      <c r="D2997" s="42"/>
      <c r="F2997" s="44"/>
      <c r="G2997" s="44"/>
      <c r="H2997" s="42"/>
      <c r="I2997" s="42"/>
      <c r="J2997" s="243"/>
      <c r="K2997" s="42"/>
      <c r="L2997" s="42"/>
      <c r="M2997" s="42"/>
      <c r="N2997" s="42"/>
      <c r="O2997" s="42"/>
      <c r="P2997" s="42"/>
      <c r="Q2997" s="42"/>
      <c r="R2997" s="42"/>
      <c r="S2997" s="42"/>
      <c r="T2997" s="243"/>
      <c r="U2997" s="42"/>
      <c r="V2997" s="42"/>
      <c r="W2997" s="243"/>
      <c r="X2997" s="233"/>
      <c r="Y2997" s="42"/>
    </row>
    <row r="2998" spans="1:25" ht="17.25">
      <c r="A2998" s="42"/>
      <c r="B2998" s="42"/>
      <c r="C2998" s="42"/>
      <c r="D2998" s="42"/>
      <c r="F2998" s="44"/>
      <c r="G2998" s="44"/>
      <c r="H2998" s="42"/>
      <c r="I2998" s="42"/>
      <c r="J2998" s="243"/>
      <c r="K2998" s="42"/>
      <c r="L2998" s="42"/>
      <c r="M2998" s="42"/>
      <c r="N2998" s="42"/>
      <c r="O2998" s="42"/>
      <c r="P2998" s="42"/>
      <c r="Q2998" s="42"/>
      <c r="R2998" s="42"/>
      <c r="S2998" s="42"/>
      <c r="T2998" s="243"/>
      <c r="U2998" s="42"/>
      <c r="V2998" s="42"/>
      <c r="W2998" s="243"/>
      <c r="X2998" s="233"/>
      <c r="Y2998" s="42"/>
    </row>
    <row r="2999" spans="1:25" ht="17.25">
      <c r="A2999" s="42"/>
      <c r="B2999" s="42"/>
      <c r="C2999" s="42"/>
      <c r="D2999" s="42"/>
      <c r="F2999" s="44"/>
      <c r="G2999" s="44"/>
      <c r="H2999" s="42"/>
      <c r="I2999" s="42"/>
      <c r="J2999" s="243"/>
      <c r="K2999" s="42"/>
      <c r="L2999" s="42"/>
      <c r="M2999" s="42"/>
      <c r="N2999" s="42"/>
      <c r="O2999" s="42"/>
      <c r="P2999" s="42"/>
      <c r="Q2999" s="42"/>
      <c r="R2999" s="42"/>
      <c r="S2999" s="42"/>
      <c r="T2999" s="243"/>
      <c r="U2999" s="42"/>
      <c r="V2999" s="42"/>
      <c r="W2999" s="243"/>
      <c r="X2999" s="233"/>
      <c r="Y2999" s="42"/>
    </row>
    <row r="3000" spans="1:25" ht="17.25">
      <c r="A3000" s="42"/>
      <c r="B3000" s="42"/>
      <c r="C3000" s="42"/>
      <c r="D3000" s="42"/>
      <c r="F3000" s="44"/>
      <c r="G3000" s="44"/>
      <c r="H3000" s="42"/>
      <c r="I3000" s="42"/>
      <c r="J3000" s="243"/>
      <c r="K3000" s="42"/>
      <c r="L3000" s="42"/>
      <c r="M3000" s="42"/>
      <c r="N3000" s="42"/>
      <c r="O3000" s="42"/>
      <c r="P3000" s="42"/>
      <c r="Q3000" s="42"/>
      <c r="R3000" s="42"/>
      <c r="S3000" s="42"/>
      <c r="T3000" s="243"/>
      <c r="U3000" s="42"/>
      <c r="V3000" s="42"/>
      <c r="W3000" s="243"/>
      <c r="X3000" s="233"/>
      <c r="Y3000" s="42"/>
    </row>
    <row r="3001" spans="1:25" ht="17.25">
      <c r="A3001" s="42"/>
      <c r="B3001" s="42"/>
      <c r="C3001" s="42"/>
      <c r="D3001" s="42"/>
      <c r="F3001" s="44"/>
      <c r="G3001" s="44"/>
      <c r="H3001" s="42"/>
      <c r="I3001" s="42"/>
      <c r="J3001" s="243"/>
      <c r="K3001" s="42"/>
      <c r="L3001" s="42"/>
      <c r="M3001" s="42"/>
      <c r="N3001" s="42"/>
      <c r="O3001" s="42"/>
      <c r="P3001" s="42"/>
      <c r="Q3001" s="42"/>
      <c r="R3001" s="42"/>
      <c r="S3001" s="42"/>
      <c r="T3001" s="243"/>
      <c r="U3001" s="42"/>
      <c r="V3001" s="42"/>
      <c r="W3001" s="243"/>
      <c r="X3001" s="233"/>
      <c r="Y3001" s="42"/>
    </row>
    <row r="3002" spans="1:25" ht="17.25">
      <c r="A3002" s="42"/>
      <c r="B3002" s="42"/>
      <c r="C3002" s="42"/>
      <c r="D3002" s="42"/>
      <c r="F3002" s="44"/>
      <c r="G3002" s="44"/>
      <c r="H3002" s="42"/>
      <c r="I3002" s="42"/>
      <c r="J3002" s="243"/>
      <c r="K3002" s="42"/>
      <c r="L3002" s="42"/>
      <c r="M3002" s="42"/>
      <c r="N3002" s="42"/>
      <c r="O3002" s="42"/>
      <c r="P3002" s="42"/>
      <c r="Q3002" s="42"/>
      <c r="R3002" s="42"/>
      <c r="S3002" s="42"/>
      <c r="T3002" s="243"/>
      <c r="U3002" s="42"/>
      <c r="V3002" s="42"/>
      <c r="W3002" s="243"/>
      <c r="X3002" s="233"/>
      <c r="Y3002" s="42"/>
    </row>
    <row r="3003" spans="1:25" ht="17.25">
      <c r="A3003" s="42"/>
      <c r="B3003" s="42"/>
      <c r="C3003" s="42"/>
      <c r="D3003" s="42"/>
      <c r="F3003" s="44"/>
      <c r="G3003" s="44"/>
      <c r="H3003" s="42"/>
      <c r="I3003" s="42"/>
      <c r="J3003" s="243"/>
      <c r="K3003" s="42"/>
      <c r="L3003" s="42"/>
      <c r="M3003" s="42"/>
      <c r="N3003" s="42"/>
      <c r="O3003" s="42"/>
      <c r="P3003" s="42"/>
      <c r="Q3003" s="42"/>
      <c r="R3003" s="42"/>
      <c r="S3003" s="42"/>
      <c r="T3003" s="243"/>
      <c r="U3003" s="42"/>
      <c r="V3003" s="42"/>
      <c r="W3003" s="243"/>
      <c r="X3003" s="233"/>
      <c r="Y3003" s="42"/>
    </row>
    <row r="3004" spans="1:25" ht="17.25">
      <c r="A3004" s="42"/>
      <c r="B3004" s="42"/>
      <c r="C3004" s="42"/>
      <c r="D3004" s="42"/>
      <c r="F3004" s="44"/>
      <c r="G3004" s="44"/>
      <c r="H3004" s="42"/>
      <c r="I3004" s="42"/>
      <c r="J3004" s="243"/>
      <c r="K3004" s="42"/>
      <c r="L3004" s="42"/>
      <c r="M3004" s="42"/>
      <c r="N3004" s="42"/>
      <c r="O3004" s="42"/>
      <c r="P3004" s="42"/>
      <c r="Q3004" s="42"/>
      <c r="R3004" s="42"/>
      <c r="S3004" s="42"/>
      <c r="T3004" s="243"/>
      <c r="U3004" s="42"/>
      <c r="V3004" s="42"/>
      <c r="W3004" s="243"/>
      <c r="X3004" s="233"/>
      <c r="Y3004" s="42"/>
    </row>
    <row r="3005" spans="1:25" ht="17.25">
      <c r="A3005" s="42"/>
      <c r="B3005" s="42"/>
      <c r="C3005" s="42"/>
      <c r="D3005" s="42"/>
      <c r="F3005" s="44"/>
      <c r="G3005" s="44"/>
      <c r="H3005" s="42"/>
      <c r="I3005" s="42"/>
      <c r="J3005" s="243"/>
      <c r="K3005" s="42"/>
      <c r="L3005" s="42"/>
      <c r="M3005" s="42"/>
      <c r="N3005" s="42"/>
      <c r="O3005" s="42"/>
      <c r="P3005" s="42"/>
      <c r="Q3005" s="42"/>
      <c r="R3005" s="42"/>
      <c r="S3005" s="42"/>
      <c r="T3005" s="243"/>
      <c r="U3005" s="42"/>
      <c r="V3005" s="42"/>
      <c r="W3005" s="243"/>
      <c r="X3005" s="233"/>
      <c r="Y3005" s="42"/>
    </row>
    <row r="3006" spans="1:25" ht="17.25">
      <c r="A3006" s="42"/>
      <c r="B3006" s="42"/>
      <c r="C3006" s="42"/>
      <c r="D3006" s="42"/>
      <c r="F3006" s="44"/>
      <c r="G3006" s="44"/>
      <c r="H3006" s="42"/>
      <c r="I3006" s="42"/>
      <c r="J3006" s="243"/>
      <c r="K3006" s="42"/>
      <c r="L3006" s="42"/>
      <c r="M3006" s="42"/>
      <c r="N3006" s="42"/>
      <c r="O3006" s="42"/>
      <c r="P3006" s="42"/>
      <c r="Q3006" s="42"/>
      <c r="R3006" s="42"/>
      <c r="S3006" s="42"/>
      <c r="T3006" s="243"/>
      <c r="U3006" s="42"/>
      <c r="V3006" s="42"/>
      <c r="W3006" s="243"/>
      <c r="X3006" s="233"/>
      <c r="Y3006" s="42"/>
    </row>
    <row r="3007" spans="1:25" ht="17.25">
      <c r="A3007" s="42"/>
      <c r="B3007" s="42"/>
      <c r="C3007" s="42"/>
      <c r="D3007" s="42"/>
      <c r="F3007" s="44"/>
      <c r="G3007" s="44"/>
      <c r="H3007" s="42"/>
      <c r="I3007" s="42"/>
      <c r="J3007" s="243"/>
      <c r="K3007" s="42"/>
      <c r="L3007" s="42"/>
      <c r="M3007" s="42"/>
      <c r="N3007" s="42"/>
      <c r="O3007" s="42"/>
      <c r="P3007" s="42"/>
      <c r="Q3007" s="42"/>
      <c r="R3007" s="42"/>
      <c r="S3007" s="42"/>
      <c r="T3007" s="243"/>
      <c r="U3007" s="42"/>
      <c r="V3007" s="42"/>
      <c r="W3007" s="243"/>
      <c r="X3007" s="233"/>
      <c r="Y3007" s="42"/>
    </row>
    <row r="3008" spans="1:25" ht="17.25">
      <c r="A3008" s="42"/>
      <c r="B3008" s="42"/>
      <c r="C3008" s="42"/>
      <c r="D3008" s="42"/>
      <c r="F3008" s="44"/>
      <c r="G3008" s="44"/>
      <c r="H3008" s="42"/>
      <c r="I3008" s="42"/>
      <c r="J3008" s="243"/>
      <c r="K3008" s="42"/>
      <c r="L3008" s="42"/>
      <c r="M3008" s="243"/>
      <c r="N3008" s="42"/>
      <c r="O3008" s="42"/>
      <c r="P3008" s="42"/>
      <c r="Q3008" s="42"/>
      <c r="R3008" s="42"/>
      <c r="S3008" s="42"/>
      <c r="T3008" s="243"/>
      <c r="U3008" s="42"/>
      <c r="V3008" s="42"/>
      <c r="W3008" s="243"/>
      <c r="X3008" s="233"/>
      <c r="Y3008" s="42"/>
    </row>
    <row r="3009" spans="1:25" ht="17.25">
      <c r="A3009" s="42"/>
      <c r="B3009" s="42"/>
      <c r="C3009" s="42"/>
      <c r="D3009" s="42"/>
      <c r="F3009" s="44"/>
      <c r="G3009" s="44"/>
      <c r="H3009" s="42"/>
      <c r="I3009" s="42"/>
      <c r="J3009" s="243"/>
      <c r="K3009" s="42"/>
      <c r="L3009" s="42"/>
      <c r="M3009" s="243"/>
      <c r="N3009" s="42"/>
      <c r="O3009" s="42"/>
      <c r="P3009" s="42"/>
      <c r="Q3009" s="42"/>
      <c r="R3009" s="42"/>
      <c r="S3009" s="42"/>
      <c r="T3009" s="243"/>
      <c r="U3009" s="42"/>
      <c r="V3009" s="42"/>
      <c r="W3009" s="243"/>
      <c r="X3009" s="233"/>
      <c r="Y3009" s="42"/>
    </row>
    <row r="3010" spans="1:25" ht="17.25">
      <c r="A3010" s="42"/>
      <c r="B3010" s="42"/>
      <c r="C3010" s="42"/>
      <c r="D3010" s="42"/>
      <c r="F3010" s="44"/>
      <c r="G3010" s="44"/>
      <c r="H3010" s="42"/>
      <c r="I3010" s="42"/>
      <c r="J3010" s="243"/>
      <c r="K3010" s="42"/>
      <c r="L3010" s="42"/>
      <c r="N3010" s="42"/>
      <c r="O3010" s="42"/>
      <c r="P3010" s="42"/>
      <c r="Q3010" s="42"/>
      <c r="R3010" s="42"/>
      <c r="S3010" s="42"/>
      <c r="T3010" s="243"/>
      <c r="U3010" s="42"/>
      <c r="V3010" s="42"/>
      <c r="W3010" s="243"/>
      <c r="X3010" s="233"/>
      <c r="Y3010" s="42"/>
    </row>
    <row r="3011" spans="1:25" ht="17.25">
      <c r="A3011" s="42"/>
      <c r="B3011" s="42"/>
      <c r="C3011" s="42"/>
      <c r="D3011" s="42"/>
      <c r="F3011" s="44"/>
      <c r="G3011" s="44"/>
      <c r="H3011" s="42"/>
      <c r="I3011" s="42"/>
      <c r="J3011" s="243"/>
      <c r="K3011" s="42"/>
      <c r="L3011" s="42"/>
      <c r="M3011" s="229"/>
      <c r="N3011" s="42"/>
      <c r="O3011" s="42"/>
      <c r="P3011" s="42"/>
      <c r="Q3011" s="42"/>
      <c r="R3011" s="42"/>
      <c r="S3011" s="42"/>
      <c r="T3011" s="243"/>
      <c r="U3011" s="42"/>
      <c r="V3011" s="42"/>
      <c r="W3011" s="243"/>
      <c r="X3011" s="233"/>
      <c r="Y3011" s="42"/>
    </row>
    <row r="3012" spans="1:25" ht="17.25">
      <c r="A3012" s="42"/>
      <c r="B3012" s="42"/>
      <c r="C3012" s="42"/>
      <c r="D3012" s="42"/>
      <c r="F3012" s="44"/>
      <c r="G3012" s="44"/>
      <c r="H3012" s="42"/>
      <c r="I3012" s="42"/>
      <c r="J3012" s="243"/>
      <c r="K3012" s="42"/>
      <c r="L3012" s="42"/>
      <c r="N3012" s="42"/>
      <c r="O3012" s="42"/>
      <c r="P3012" s="42"/>
      <c r="Q3012" s="42"/>
      <c r="R3012" s="42"/>
      <c r="S3012" s="42"/>
      <c r="T3012" s="243"/>
      <c r="U3012" s="42"/>
      <c r="V3012" s="42"/>
      <c r="W3012" s="243"/>
      <c r="X3012" s="233"/>
      <c r="Y3012" s="42"/>
    </row>
    <row r="3013" spans="1:25" ht="17.25">
      <c r="A3013" s="42"/>
      <c r="B3013" s="42"/>
      <c r="C3013" s="42"/>
      <c r="D3013" s="42"/>
      <c r="F3013" s="44"/>
      <c r="G3013" s="44"/>
      <c r="H3013" s="42"/>
      <c r="I3013" s="42"/>
      <c r="J3013" s="243"/>
      <c r="K3013" s="42"/>
      <c r="L3013" s="42"/>
      <c r="M3013" s="229"/>
      <c r="N3013" s="42"/>
      <c r="O3013" s="42"/>
      <c r="P3013" s="42"/>
      <c r="Q3013" s="42"/>
      <c r="R3013" s="42"/>
      <c r="S3013" s="42"/>
      <c r="T3013" s="243"/>
      <c r="U3013" s="42"/>
      <c r="V3013" s="42"/>
      <c r="W3013" s="243"/>
      <c r="X3013" s="233"/>
      <c r="Y3013" s="42"/>
    </row>
    <row r="3014" spans="1:25" ht="17.25">
      <c r="A3014" s="42"/>
      <c r="B3014" s="42"/>
      <c r="C3014" s="42"/>
      <c r="D3014" s="42"/>
      <c r="F3014" s="44"/>
      <c r="G3014" s="44"/>
      <c r="H3014" s="42"/>
      <c r="I3014" s="42"/>
      <c r="J3014" s="243"/>
      <c r="K3014" s="42"/>
      <c r="L3014" s="42"/>
      <c r="M3014" s="229"/>
      <c r="N3014" s="42"/>
      <c r="O3014" s="42"/>
      <c r="P3014" s="42"/>
      <c r="Q3014" s="42"/>
      <c r="R3014" s="42"/>
      <c r="S3014" s="42"/>
      <c r="T3014" s="243"/>
      <c r="U3014" s="42"/>
      <c r="V3014" s="42"/>
      <c r="W3014" s="243"/>
      <c r="X3014" s="233"/>
      <c r="Y3014" s="42"/>
    </row>
    <row r="3015" spans="1:25" ht="17.25">
      <c r="A3015" s="42"/>
      <c r="B3015" s="42"/>
      <c r="C3015" s="42"/>
      <c r="D3015" s="42"/>
      <c r="F3015" s="44"/>
      <c r="G3015" s="44"/>
      <c r="H3015" s="42"/>
      <c r="I3015" s="42"/>
      <c r="J3015" s="243"/>
      <c r="K3015" s="42"/>
      <c r="L3015" s="42"/>
      <c r="M3015" s="229"/>
      <c r="N3015" s="42"/>
      <c r="O3015" s="42"/>
      <c r="P3015" s="42"/>
      <c r="Q3015" s="42"/>
      <c r="R3015" s="42"/>
      <c r="S3015" s="42"/>
      <c r="T3015" s="243"/>
      <c r="U3015" s="42"/>
      <c r="V3015" s="42"/>
      <c r="W3015" s="243"/>
      <c r="X3015" s="233"/>
      <c r="Y3015" s="42"/>
    </row>
    <row r="3016" spans="1:25" ht="17.25">
      <c r="A3016" s="42"/>
      <c r="B3016" s="42"/>
      <c r="C3016" s="42"/>
      <c r="D3016" s="42"/>
      <c r="F3016" s="44"/>
      <c r="G3016" s="44"/>
      <c r="H3016" s="42"/>
      <c r="I3016" s="42"/>
      <c r="J3016" s="243"/>
      <c r="K3016" s="42"/>
      <c r="L3016" s="42"/>
      <c r="M3016" s="243"/>
      <c r="N3016" s="42"/>
      <c r="O3016" s="42"/>
      <c r="P3016" s="42"/>
      <c r="Q3016" s="42"/>
      <c r="R3016" s="42"/>
      <c r="S3016" s="42"/>
      <c r="T3016" s="243"/>
      <c r="U3016" s="42"/>
      <c r="V3016" s="42"/>
      <c r="W3016" s="243"/>
      <c r="X3016" s="233"/>
      <c r="Y3016" s="42"/>
    </row>
    <row r="3017" spans="1:25" ht="17.25">
      <c r="A3017" s="42"/>
      <c r="B3017" s="42"/>
      <c r="C3017" s="42"/>
      <c r="D3017" s="42"/>
      <c r="F3017" s="44"/>
      <c r="G3017" s="44"/>
      <c r="H3017" s="42"/>
      <c r="I3017" s="42"/>
      <c r="J3017" s="243"/>
      <c r="K3017" s="42"/>
      <c r="L3017" s="42"/>
      <c r="M3017" s="42"/>
      <c r="N3017" s="42"/>
      <c r="O3017" s="42"/>
      <c r="P3017" s="42"/>
      <c r="Q3017" s="42"/>
      <c r="R3017" s="42"/>
      <c r="S3017" s="42"/>
      <c r="T3017" s="243"/>
      <c r="U3017" s="42"/>
      <c r="V3017" s="42"/>
      <c r="W3017" s="243"/>
      <c r="X3017" s="233"/>
      <c r="Y3017" s="42"/>
    </row>
    <row r="3018" spans="1:25" ht="17.25">
      <c r="A3018" s="42"/>
      <c r="B3018" s="42"/>
      <c r="C3018" s="42"/>
      <c r="D3018" s="42"/>
      <c r="F3018" s="44"/>
      <c r="G3018" s="44"/>
      <c r="H3018" s="42"/>
      <c r="I3018" s="42"/>
      <c r="J3018" s="243"/>
      <c r="K3018" s="42"/>
      <c r="L3018" s="42"/>
      <c r="M3018" s="42"/>
      <c r="N3018" s="42"/>
      <c r="O3018" s="42"/>
      <c r="P3018" s="42"/>
      <c r="Q3018" s="42"/>
      <c r="R3018" s="42"/>
      <c r="S3018" s="42"/>
      <c r="T3018" s="243"/>
      <c r="U3018" s="42"/>
      <c r="V3018" s="42"/>
      <c r="W3018" s="243"/>
      <c r="X3018" s="233"/>
      <c r="Y3018" s="42"/>
    </row>
    <row r="3019" spans="1:25" ht="17.25">
      <c r="A3019" s="42"/>
      <c r="B3019" s="42"/>
      <c r="C3019" s="42"/>
      <c r="D3019" s="42"/>
      <c r="F3019" s="44"/>
      <c r="G3019" s="44"/>
      <c r="H3019" s="42"/>
      <c r="I3019" s="42"/>
      <c r="J3019" s="243"/>
      <c r="K3019" s="42"/>
      <c r="L3019" s="42"/>
      <c r="M3019" s="42"/>
      <c r="N3019" s="42"/>
      <c r="O3019" s="42"/>
      <c r="P3019" s="42"/>
      <c r="Q3019" s="42"/>
      <c r="R3019" s="42"/>
      <c r="S3019" s="42"/>
      <c r="T3019" s="243"/>
      <c r="U3019" s="42"/>
      <c r="V3019" s="42"/>
      <c r="W3019" s="243"/>
      <c r="X3019" s="233"/>
      <c r="Y3019" s="42"/>
    </row>
    <row r="3020" spans="1:25" ht="17.25">
      <c r="A3020" s="42"/>
      <c r="B3020" s="42"/>
      <c r="C3020" s="42"/>
      <c r="D3020" s="42"/>
      <c r="F3020" s="44"/>
      <c r="G3020" s="44"/>
      <c r="H3020" s="42"/>
      <c r="I3020" s="42"/>
      <c r="J3020" s="243"/>
      <c r="K3020" s="42"/>
      <c r="L3020" s="42"/>
      <c r="M3020" s="42"/>
      <c r="N3020" s="42"/>
      <c r="O3020" s="42"/>
      <c r="P3020" s="42"/>
      <c r="Q3020" s="42"/>
      <c r="R3020" s="42"/>
      <c r="S3020" s="42"/>
      <c r="T3020" s="243"/>
      <c r="U3020" s="42"/>
      <c r="V3020" s="42"/>
      <c r="W3020" s="243"/>
      <c r="X3020" s="233"/>
      <c r="Y3020" s="42"/>
    </row>
    <row r="3021" spans="1:25" ht="17.25">
      <c r="A3021" s="42"/>
      <c r="B3021" s="42"/>
      <c r="C3021" s="42"/>
      <c r="D3021" s="42"/>
      <c r="F3021" s="44"/>
      <c r="G3021" s="44"/>
      <c r="H3021" s="42"/>
      <c r="I3021" s="42"/>
      <c r="J3021" s="243"/>
      <c r="K3021" s="42"/>
      <c r="L3021" s="42"/>
      <c r="M3021" s="42"/>
      <c r="N3021" s="42"/>
      <c r="O3021" s="42"/>
      <c r="P3021" s="42"/>
      <c r="Q3021" s="42"/>
      <c r="R3021" s="42"/>
      <c r="S3021" s="42"/>
      <c r="T3021" s="243"/>
      <c r="U3021" s="42"/>
      <c r="V3021" s="42"/>
      <c r="W3021" s="243"/>
      <c r="X3021" s="233"/>
      <c r="Y3021" s="42"/>
    </row>
    <row r="3022" spans="1:25" ht="17.25">
      <c r="A3022" s="42"/>
      <c r="B3022" s="42"/>
      <c r="C3022" s="42"/>
      <c r="D3022" s="42"/>
      <c r="F3022" s="44"/>
      <c r="G3022" s="44"/>
      <c r="H3022" s="42"/>
      <c r="I3022" s="42"/>
      <c r="J3022" s="243"/>
      <c r="K3022" s="42"/>
      <c r="L3022" s="42"/>
      <c r="M3022" s="42"/>
      <c r="N3022" s="42"/>
      <c r="O3022" s="42"/>
      <c r="P3022" s="42"/>
      <c r="Q3022" s="42"/>
      <c r="R3022" s="42"/>
      <c r="S3022" s="42"/>
      <c r="T3022" s="243"/>
      <c r="U3022" s="42"/>
      <c r="V3022" s="42"/>
      <c r="W3022" s="243"/>
      <c r="X3022" s="233"/>
      <c r="Y3022" s="42"/>
    </row>
    <row r="3023" spans="1:25" ht="17.25">
      <c r="A3023" s="42"/>
      <c r="B3023" s="42"/>
      <c r="C3023" s="42"/>
      <c r="D3023" s="42"/>
      <c r="F3023" s="44"/>
      <c r="G3023" s="44"/>
      <c r="H3023" s="42"/>
      <c r="I3023" s="42"/>
      <c r="J3023" s="243"/>
      <c r="K3023" s="42"/>
      <c r="L3023" s="42"/>
      <c r="M3023" s="42"/>
      <c r="N3023" s="42"/>
      <c r="O3023" s="42"/>
      <c r="P3023" s="42"/>
      <c r="Q3023" s="42"/>
      <c r="R3023" s="42"/>
      <c r="S3023" s="42"/>
      <c r="T3023" s="243"/>
      <c r="U3023" s="42"/>
      <c r="V3023" s="42"/>
      <c r="W3023" s="243"/>
      <c r="X3023" s="233"/>
      <c r="Y3023" s="42"/>
    </row>
    <row r="3024" spans="1:25" ht="17.25">
      <c r="A3024" s="42"/>
      <c r="B3024" s="42"/>
      <c r="C3024" s="42"/>
      <c r="D3024" s="42"/>
      <c r="F3024" s="44"/>
      <c r="G3024" s="44"/>
      <c r="H3024" s="42"/>
      <c r="I3024" s="42"/>
      <c r="J3024" s="243"/>
      <c r="K3024" s="42"/>
      <c r="L3024" s="42"/>
      <c r="M3024" s="42"/>
      <c r="N3024" s="42"/>
      <c r="O3024" s="42"/>
      <c r="P3024" s="42"/>
      <c r="Q3024" s="42"/>
      <c r="R3024" s="42"/>
      <c r="S3024" s="42"/>
      <c r="T3024" s="243"/>
      <c r="U3024" s="42"/>
      <c r="V3024" s="42"/>
      <c r="W3024" s="243"/>
      <c r="X3024" s="233"/>
      <c r="Y3024" s="42"/>
    </row>
    <row r="3025" spans="1:25" ht="17.25">
      <c r="A3025" s="42"/>
      <c r="B3025" s="42"/>
      <c r="C3025" s="42"/>
      <c r="D3025" s="42"/>
      <c r="F3025" s="44"/>
      <c r="G3025" s="44"/>
      <c r="H3025" s="42"/>
      <c r="I3025" s="42"/>
      <c r="J3025" s="243"/>
      <c r="K3025" s="42"/>
      <c r="L3025" s="42"/>
      <c r="M3025" s="42"/>
      <c r="N3025" s="42"/>
      <c r="O3025" s="42"/>
      <c r="P3025" s="42"/>
      <c r="Q3025" s="42"/>
      <c r="R3025" s="42"/>
      <c r="S3025" s="42"/>
      <c r="T3025" s="243"/>
      <c r="U3025" s="42"/>
      <c r="V3025" s="42"/>
      <c r="W3025" s="243"/>
      <c r="X3025" s="233"/>
      <c r="Y3025" s="42"/>
    </row>
    <row r="3026" spans="1:25" ht="17.25">
      <c r="A3026" s="42"/>
      <c r="B3026" s="42"/>
      <c r="C3026" s="42"/>
      <c r="D3026" s="42"/>
      <c r="F3026" s="44"/>
      <c r="G3026" s="44"/>
      <c r="H3026" s="42"/>
      <c r="I3026" s="42"/>
      <c r="J3026" s="243"/>
      <c r="K3026" s="42"/>
      <c r="L3026" s="42"/>
      <c r="M3026" s="42"/>
      <c r="N3026" s="42"/>
      <c r="O3026" s="42"/>
      <c r="P3026" s="42"/>
      <c r="Q3026" s="42"/>
      <c r="R3026" s="42"/>
      <c r="S3026" s="42"/>
      <c r="T3026" s="243"/>
      <c r="U3026" s="42"/>
      <c r="V3026" s="42"/>
      <c r="W3026" s="243"/>
      <c r="X3026" s="233"/>
      <c r="Y3026" s="42"/>
    </row>
    <row r="3027" spans="1:25" ht="17.25">
      <c r="A3027" s="42"/>
      <c r="B3027" s="42"/>
      <c r="C3027" s="42"/>
      <c r="D3027" s="42"/>
      <c r="F3027" s="44"/>
      <c r="G3027" s="44"/>
      <c r="H3027" s="42"/>
      <c r="I3027" s="42"/>
      <c r="J3027" s="243"/>
      <c r="K3027" s="42"/>
      <c r="L3027" s="42"/>
      <c r="M3027" s="42"/>
      <c r="N3027" s="42"/>
      <c r="O3027" s="42"/>
      <c r="P3027" s="42"/>
      <c r="Q3027" s="42"/>
      <c r="R3027" s="42"/>
      <c r="S3027" s="42"/>
      <c r="T3027" s="243"/>
      <c r="U3027" s="42"/>
      <c r="V3027" s="42"/>
      <c r="W3027" s="243"/>
      <c r="X3027" s="233"/>
      <c r="Y3027" s="42"/>
    </row>
    <row r="3028" spans="1:25" ht="17.25">
      <c r="A3028" s="42"/>
      <c r="B3028" s="42"/>
      <c r="C3028" s="42"/>
      <c r="D3028" s="42"/>
      <c r="F3028" s="44"/>
      <c r="G3028" s="44"/>
      <c r="H3028" s="42"/>
      <c r="I3028" s="42"/>
      <c r="J3028" s="243"/>
      <c r="K3028" s="42"/>
      <c r="L3028" s="42"/>
      <c r="M3028" s="243"/>
      <c r="N3028" s="42"/>
      <c r="O3028" s="42"/>
      <c r="P3028" s="42"/>
      <c r="Q3028" s="42"/>
      <c r="R3028" s="42"/>
      <c r="S3028" s="42"/>
      <c r="T3028" s="243"/>
      <c r="U3028" s="42"/>
      <c r="V3028" s="42"/>
      <c r="W3028" s="243"/>
      <c r="X3028" s="233"/>
      <c r="Y3028" s="42"/>
    </row>
    <row r="3029" spans="1:25" ht="17.25">
      <c r="A3029" s="42"/>
      <c r="B3029" s="42"/>
      <c r="C3029" s="42"/>
      <c r="D3029" s="42"/>
      <c r="F3029" s="44"/>
      <c r="G3029" s="44"/>
      <c r="H3029" s="42"/>
      <c r="I3029" s="42"/>
      <c r="J3029" s="243"/>
      <c r="K3029" s="42"/>
      <c r="L3029" s="42"/>
      <c r="M3029" s="243"/>
      <c r="N3029" s="42"/>
      <c r="O3029" s="42"/>
      <c r="P3029" s="42"/>
      <c r="Q3029" s="42"/>
      <c r="R3029" s="42"/>
      <c r="S3029" s="42"/>
      <c r="T3029" s="243"/>
      <c r="U3029" s="42"/>
      <c r="V3029" s="42"/>
      <c r="W3029" s="243"/>
      <c r="X3029" s="233"/>
      <c r="Y3029" s="42"/>
    </row>
    <row r="3030" spans="1:25" ht="17.25">
      <c r="A3030" s="42"/>
      <c r="B3030" s="42"/>
      <c r="C3030" s="42"/>
      <c r="D3030" s="42"/>
      <c r="F3030" s="44"/>
      <c r="G3030" s="44"/>
      <c r="H3030" s="42"/>
      <c r="I3030" s="42"/>
      <c r="J3030" s="243"/>
      <c r="K3030" s="42"/>
      <c r="L3030" s="42"/>
      <c r="N3030" s="42"/>
      <c r="O3030" s="42"/>
      <c r="P3030" s="42"/>
      <c r="Q3030" s="42"/>
      <c r="R3030" s="42"/>
      <c r="S3030" s="42"/>
      <c r="T3030" s="243"/>
      <c r="U3030" s="42"/>
      <c r="V3030" s="42"/>
      <c r="W3030" s="243"/>
      <c r="X3030" s="233"/>
      <c r="Y3030" s="42"/>
    </row>
    <row r="3031" spans="1:25" ht="17.25">
      <c r="A3031" s="42"/>
      <c r="B3031" s="42"/>
      <c r="C3031" s="42"/>
      <c r="D3031" s="42"/>
      <c r="F3031" s="44"/>
      <c r="G3031" s="44"/>
      <c r="H3031" s="42"/>
      <c r="I3031" s="42"/>
      <c r="J3031" s="243"/>
      <c r="K3031" s="42"/>
      <c r="L3031" s="42"/>
      <c r="M3031" s="229"/>
      <c r="N3031" s="42"/>
      <c r="O3031" s="42"/>
      <c r="P3031" s="42"/>
      <c r="Q3031" s="42"/>
      <c r="R3031" s="42"/>
      <c r="S3031" s="42"/>
      <c r="T3031" s="243"/>
      <c r="U3031" s="42"/>
      <c r="V3031" s="42"/>
      <c r="W3031" s="243"/>
      <c r="X3031" s="233"/>
      <c r="Y3031" s="42"/>
    </row>
    <row r="3032" spans="1:25" ht="17.25">
      <c r="A3032" s="42"/>
      <c r="B3032" s="42"/>
      <c r="C3032" s="42"/>
      <c r="D3032" s="42"/>
      <c r="F3032" s="44"/>
      <c r="G3032" s="44"/>
      <c r="H3032" s="42"/>
      <c r="I3032" s="42"/>
      <c r="J3032" s="243"/>
      <c r="K3032" s="42"/>
      <c r="L3032" s="42"/>
      <c r="N3032" s="42"/>
      <c r="O3032" s="42"/>
      <c r="P3032" s="42"/>
      <c r="Q3032" s="42"/>
      <c r="R3032" s="42"/>
      <c r="S3032" s="42"/>
      <c r="T3032" s="243"/>
      <c r="U3032" s="42"/>
      <c r="V3032" s="42"/>
      <c r="W3032" s="243"/>
      <c r="X3032" s="233"/>
      <c r="Y3032" s="42"/>
    </row>
    <row r="3033" spans="1:25" ht="17.25">
      <c r="A3033" s="42"/>
      <c r="B3033" s="42"/>
      <c r="C3033" s="42"/>
      <c r="D3033" s="42"/>
      <c r="F3033" s="44"/>
      <c r="G3033" s="44"/>
      <c r="H3033" s="42"/>
      <c r="I3033" s="42"/>
      <c r="J3033" s="243"/>
      <c r="K3033" s="42"/>
      <c r="L3033" s="42"/>
      <c r="M3033" s="229"/>
      <c r="N3033" s="42"/>
      <c r="O3033" s="42"/>
      <c r="P3033" s="42"/>
      <c r="Q3033" s="42"/>
      <c r="R3033" s="42"/>
      <c r="S3033" s="42"/>
      <c r="T3033" s="243"/>
      <c r="U3033" s="42"/>
      <c r="V3033" s="42"/>
      <c r="W3033" s="243"/>
      <c r="X3033" s="233"/>
      <c r="Y3033" s="42"/>
    </row>
    <row r="3034" spans="1:25" ht="17.25">
      <c r="A3034" s="42"/>
      <c r="B3034" s="42"/>
      <c r="C3034" s="42"/>
      <c r="D3034" s="42"/>
      <c r="F3034" s="44"/>
      <c r="G3034" s="44"/>
      <c r="H3034" s="42"/>
      <c r="I3034" s="42"/>
      <c r="J3034" s="243"/>
      <c r="K3034" s="42"/>
      <c r="L3034" s="42"/>
      <c r="M3034" s="229"/>
      <c r="N3034" s="42"/>
      <c r="O3034" s="42"/>
      <c r="P3034" s="42"/>
      <c r="Q3034" s="42"/>
      <c r="R3034" s="42"/>
      <c r="S3034" s="42"/>
      <c r="T3034" s="243"/>
      <c r="U3034" s="42"/>
      <c r="V3034" s="42"/>
      <c r="W3034" s="243"/>
      <c r="X3034" s="233"/>
      <c r="Y3034" s="42"/>
    </row>
    <row r="3035" spans="1:25" ht="17.25">
      <c r="A3035" s="42"/>
      <c r="B3035" s="42"/>
      <c r="C3035" s="42"/>
      <c r="D3035" s="42"/>
      <c r="F3035" s="44"/>
      <c r="G3035" s="44"/>
      <c r="H3035" s="42"/>
      <c r="I3035" s="42"/>
      <c r="J3035" s="243"/>
      <c r="K3035" s="42"/>
      <c r="L3035" s="42"/>
      <c r="M3035" s="229"/>
      <c r="N3035" s="42"/>
      <c r="O3035" s="42"/>
      <c r="P3035" s="42"/>
      <c r="Q3035" s="42"/>
      <c r="R3035" s="42"/>
      <c r="S3035" s="42"/>
      <c r="T3035" s="243"/>
      <c r="U3035" s="42"/>
      <c r="V3035" s="42"/>
      <c r="W3035" s="243"/>
      <c r="X3035" s="233"/>
      <c r="Y3035" s="42"/>
    </row>
    <row r="3036" spans="1:25" ht="17.25">
      <c r="A3036" s="42"/>
      <c r="B3036" s="42"/>
      <c r="C3036" s="42"/>
      <c r="D3036" s="42"/>
      <c r="F3036" s="44"/>
      <c r="G3036" s="44"/>
      <c r="H3036" s="42"/>
      <c r="I3036" s="42"/>
      <c r="J3036" s="243"/>
      <c r="K3036" s="42"/>
      <c r="L3036" s="42"/>
      <c r="M3036" s="243"/>
      <c r="N3036" s="42"/>
      <c r="O3036" s="42"/>
      <c r="P3036" s="42"/>
      <c r="Q3036" s="42"/>
      <c r="R3036" s="42"/>
      <c r="S3036" s="42"/>
      <c r="T3036" s="243"/>
      <c r="U3036" s="42"/>
      <c r="V3036" s="42"/>
      <c r="W3036" s="243"/>
      <c r="X3036" s="233"/>
      <c r="Y3036" s="42"/>
    </row>
    <row r="3037" spans="1:25" ht="17.25">
      <c r="A3037" s="42"/>
      <c r="B3037" s="42"/>
      <c r="C3037" s="42"/>
      <c r="D3037" s="42"/>
      <c r="F3037" s="44"/>
      <c r="G3037" s="44"/>
      <c r="H3037" s="42"/>
      <c r="I3037" s="42"/>
      <c r="J3037" s="243"/>
      <c r="K3037" s="42"/>
      <c r="L3037" s="42"/>
      <c r="M3037" s="42"/>
      <c r="N3037" s="42"/>
      <c r="O3037" s="42"/>
      <c r="P3037" s="42"/>
      <c r="Q3037" s="42"/>
      <c r="R3037" s="42"/>
      <c r="S3037" s="42"/>
      <c r="T3037" s="243"/>
      <c r="U3037" s="42"/>
      <c r="V3037" s="42"/>
      <c r="W3037" s="243"/>
      <c r="X3037" s="233"/>
      <c r="Y3037" s="42"/>
    </row>
    <row r="3038" spans="1:25" ht="17.25">
      <c r="A3038" s="42"/>
      <c r="B3038" s="42"/>
      <c r="C3038" s="42"/>
      <c r="D3038" s="42"/>
      <c r="F3038" s="44"/>
      <c r="G3038" s="44"/>
      <c r="H3038" s="42"/>
      <c r="I3038" s="42"/>
      <c r="J3038" s="243"/>
      <c r="K3038" s="42"/>
      <c r="L3038" s="42"/>
      <c r="M3038" s="42"/>
      <c r="N3038" s="42"/>
      <c r="O3038" s="42"/>
      <c r="P3038" s="42"/>
      <c r="Q3038" s="42"/>
      <c r="R3038" s="42"/>
      <c r="S3038" s="42"/>
      <c r="T3038" s="243"/>
      <c r="U3038" s="42"/>
      <c r="V3038" s="42"/>
      <c r="W3038" s="243"/>
      <c r="X3038" s="233"/>
      <c r="Y3038" s="42"/>
    </row>
    <row r="3039" spans="1:25" ht="17.25">
      <c r="A3039" s="42"/>
      <c r="B3039" s="42"/>
      <c r="C3039" s="42"/>
      <c r="D3039" s="42"/>
      <c r="F3039" s="44"/>
      <c r="G3039" s="44"/>
      <c r="H3039" s="42"/>
      <c r="I3039" s="42"/>
      <c r="J3039" s="243"/>
      <c r="K3039" s="42"/>
      <c r="L3039" s="42"/>
      <c r="M3039" s="42"/>
      <c r="N3039" s="42"/>
      <c r="O3039" s="42"/>
      <c r="P3039" s="42"/>
      <c r="Q3039" s="42"/>
      <c r="R3039" s="42"/>
      <c r="S3039" s="42"/>
      <c r="T3039" s="243"/>
      <c r="U3039" s="42"/>
      <c r="V3039" s="42"/>
      <c r="W3039" s="243"/>
      <c r="X3039" s="233"/>
      <c r="Y3039" s="42"/>
    </row>
    <row r="3040" spans="1:25" ht="17.25">
      <c r="A3040" s="42"/>
      <c r="B3040" s="42"/>
      <c r="C3040" s="42"/>
      <c r="D3040" s="42"/>
      <c r="F3040" s="44"/>
      <c r="G3040" s="44"/>
      <c r="H3040" s="42"/>
      <c r="I3040" s="42"/>
      <c r="J3040" s="243"/>
      <c r="K3040" s="42"/>
      <c r="L3040" s="42"/>
      <c r="M3040" s="42"/>
      <c r="N3040" s="42"/>
      <c r="O3040" s="42"/>
      <c r="P3040" s="42"/>
      <c r="Q3040" s="42"/>
      <c r="R3040" s="42"/>
      <c r="S3040" s="42"/>
      <c r="T3040" s="243"/>
      <c r="U3040" s="42"/>
      <c r="V3040" s="42"/>
      <c r="W3040" s="243"/>
      <c r="X3040" s="233"/>
      <c r="Y3040" s="42"/>
    </row>
    <row r="3041" spans="1:25" ht="17.25">
      <c r="A3041" s="42"/>
      <c r="B3041" s="42"/>
      <c r="C3041" s="42"/>
      <c r="D3041" s="42"/>
      <c r="F3041" s="44"/>
      <c r="G3041" s="44"/>
      <c r="H3041" s="42"/>
      <c r="I3041" s="42"/>
      <c r="J3041" s="243"/>
      <c r="K3041" s="42"/>
      <c r="L3041" s="42"/>
      <c r="M3041" s="42"/>
      <c r="N3041" s="42"/>
      <c r="O3041" s="42"/>
      <c r="P3041" s="42"/>
      <c r="Q3041" s="42"/>
      <c r="R3041" s="42"/>
      <c r="S3041" s="42"/>
      <c r="T3041" s="243"/>
      <c r="U3041" s="42"/>
      <c r="V3041" s="42"/>
      <c r="W3041" s="243"/>
      <c r="X3041" s="233"/>
      <c r="Y3041" s="42"/>
    </row>
    <row r="3042" spans="1:25" ht="17.25">
      <c r="A3042" s="42"/>
      <c r="B3042" s="42"/>
      <c r="C3042" s="42"/>
      <c r="D3042" s="42"/>
      <c r="F3042" s="44"/>
      <c r="G3042" s="44"/>
      <c r="H3042" s="42"/>
      <c r="I3042" s="42"/>
      <c r="J3042" s="243"/>
      <c r="K3042" s="42"/>
      <c r="L3042" s="42"/>
      <c r="M3042" s="42"/>
      <c r="N3042" s="42"/>
      <c r="O3042" s="42"/>
      <c r="P3042" s="42"/>
      <c r="Q3042" s="42"/>
      <c r="R3042" s="42"/>
      <c r="S3042" s="42"/>
      <c r="T3042" s="243"/>
      <c r="U3042" s="42"/>
      <c r="V3042" s="42"/>
      <c r="W3042" s="243"/>
      <c r="X3042" s="233"/>
      <c r="Y3042" s="42"/>
    </row>
    <row r="3043" spans="1:25" ht="17.25">
      <c r="A3043" s="42"/>
      <c r="B3043" s="42"/>
      <c r="C3043" s="42"/>
      <c r="D3043" s="42"/>
      <c r="F3043" s="44"/>
      <c r="G3043" s="44"/>
      <c r="H3043" s="42"/>
      <c r="I3043" s="42"/>
      <c r="J3043" s="243"/>
      <c r="K3043" s="42"/>
      <c r="L3043" s="42"/>
      <c r="M3043" s="42"/>
      <c r="N3043" s="42"/>
      <c r="O3043" s="42"/>
      <c r="P3043" s="42"/>
      <c r="Q3043" s="42"/>
      <c r="R3043" s="42"/>
      <c r="S3043" s="42"/>
      <c r="T3043" s="243"/>
      <c r="U3043" s="42"/>
      <c r="V3043" s="42"/>
      <c r="W3043" s="243"/>
      <c r="X3043" s="233"/>
      <c r="Y3043" s="42"/>
    </row>
    <row r="3044" spans="1:25" ht="17.25">
      <c r="A3044" s="42"/>
      <c r="B3044" s="42"/>
      <c r="C3044" s="42"/>
      <c r="D3044" s="42"/>
      <c r="F3044" s="44"/>
      <c r="G3044" s="44"/>
      <c r="H3044" s="42"/>
      <c r="I3044" s="42"/>
      <c r="J3044" s="243"/>
      <c r="K3044" s="42"/>
      <c r="L3044" s="42"/>
      <c r="M3044" s="42"/>
      <c r="N3044" s="42"/>
      <c r="O3044" s="42"/>
      <c r="P3044" s="42"/>
      <c r="Q3044" s="42"/>
      <c r="R3044" s="42"/>
      <c r="S3044" s="42"/>
      <c r="T3044" s="243"/>
      <c r="U3044" s="42"/>
      <c r="V3044" s="42"/>
      <c r="W3044" s="243"/>
      <c r="X3044" s="233"/>
      <c r="Y3044" s="42"/>
    </row>
    <row r="3045" spans="1:25" ht="17.25">
      <c r="A3045" s="42"/>
      <c r="B3045" s="42"/>
      <c r="C3045" s="42"/>
      <c r="D3045" s="42"/>
      <c r="F3045" s="44"/>
      <c r="G3045" s="44"/>
      <c r="H3045" s="42"/>
      <c r="I3045" s="42"/>
      <c r="J3045" s="243"/>
      <c r="K3045" s="42"/>
      <c r="L3045" s="42"/>
      <c r="M3045" s="42"/>
      <c r="N3045" s="42"/>
      <c r="O3045" s="42"/>
      <c r="P3045" s="42"/>
      <c r="Q3045" s="42"/>
      <c r="R3045" s="42"/>
      <c r="S3045" s="42"/>
      <c r="T3045" s="243"/>
      <c r="U3045" s="42"/>
      <c r="V3045" s="42"/>
      <c r="W3045" s="243"/>
      <c r="X3045" s="233"/>
      <c r="Y3045" s="42"/>
    </row>
    <row r="3046" spans="1:25" ht="17.25">
      <c r="A3046" s="42"/>
      <c r="B3046" s="42"/>
      <c r="C3046" s="42"/>
      <c r="D3046" s="42"/>
      <c r="F3046" s="44"/>
      <c r="G3046" s="44"/>
      <c r="H3046" s="42"/>
      <c r="I3046" s="42"/>
      <c r="J3046" s="243"/>
      <c r="K3046" s="42"/>
      <c r="L3046" s="42"/>
      <c r="M3046" s="42"/>
      <c r="N3046" s="42"/>
      <c r="O3046" s="42"/>
      <c r="P3046" s="42"/>
      <c r="Q3046" s="42"/>
      <c r="R3046" s="42"/>
      <c r="S3046" s="42"/>
      <c r="T3046" s="243"/>
      <c r="U3046" s="42"/>
      <c r="V3046" s="42"/>
      <c r="W3046" s="243"/>
      <c r="X3046" s="233"/>
      <c r="Y3046" s="42"/>
    </row>
    <row r="3047" spans="1:25" ht="17.25">
      <c r="A3047" s="42"/>
      <c r="B3047" s="42"/>
      <c r="C3047" s="42"/>
      <c r="D3047" s="42"/>
      <c r="F3047" s="44"/>
      <c r="G3047" s="44"/>
      <c r="H3047" s="42"/>
      <c r="I3047" s="42"/>
      <c r="J3047" s="243"/>
      <c r="K3047" s="42"/>
      <c r="L3047" s="42"/>
      <c r="M3047" s="42"/>
      <c r="N3047" s="42"/>
      <c r="O3047" s="42"/>
      <c r="P3047" s="42"/>
      <c r="Q3047" s="42"/>
      <c r="R3047" s="42"/>
      <c r="S3047" s="42"/>
      <c r="T3047" s="243"/>
      <c r="U3047" s="42"/>
      <c r="V3047" s="42"/>
      <c r="W3047" s="243"/>
      <c r="X3047" s="233"/>
      <c r="Y3047" s="42"/>
    </row>
    <row r="3048" spans="1:25" ht="17.25">
      <c r="A3048" s="42"/>
      <c r="B3048" s="42"/>
      <c r="C3048" s="42"/>
      <c r="D3048" s="42"/>
      <c r="F3048" s="44"/>
      <c r="G3048" s="44"/>
      <c r="H3048" s="42"/>
      <c r="I3048" s="42"/>
      <c r="J3048" s="243"/>
      <c r="K3048" s="42"/>
      <c r="L3048" s="42"/>
      <c r="M3048" s="243"/>
      <c r="N3048" s="42"/>
      <c r="O3048" s="42"/>
      <c r="P3048" s="42"/>
      <c r="Q3048" s="42"/>
      <c r="R3048" s="42"/>
      <c r="S3048" s="42"/>
      <c r="T3048" s="243"/>
      <c r="U3048" s="42"/>
      <c r="V3048" s="42"/>
      <c r="W3048" s="243"/>
      <c r="X3048" s="233"/>
      <c r="Y3048" s="42"/>
    </row>
    <row r="3049" spans="1:25" ht="17.25">
      <c r="A3049" s="42"/>
      <c r="B3049" s="42"/>
      <c r="C3049" s="42"/>
      <c r="D3049" s="42"/>
      <c r="F3049" s="44"/>
      <c r="G3049" s="44"/>
      <c r="H3049" s="42"/>
      <c r="I3049" s="42"/>
      <c r="J3049" s="243"/>
      <c r="K3049" s="42"/>
      <c r="L3049" s="42"/>
      <c r="M3049" s="243"/>
      <c r="N3049" s="42"/>
      <c r="O3049" s="42"/>
      <c r="P3049" s="42"/>
      <c r="Q3049" s="42"/>
      <c r="R3049" s="42"/>
      <c r="S3049" s="42"/>
      <c r="T3049" s="243"/>
      <c r="U3049" s="42"/>
      <c r="V3049" s="42"/>
      <c r="W3049" s="243"/>
      <c r="X3049" s="233"/>
      <c r="Y3049" s="42"/>
    </row>
    <row r="3050" spans="1:25" ht="17.25">
      <c r="A3050" s="42"/>
      <c r="B3050" s="42"/>
      <c r="C3050" s="42"/>
      <c r="D3050" s="42"/>
      <c r="F3050" s="44"/>
      <c r="G3050" s="44"/>
      <c r="H3050" s="42"/>
      <c r="I3050" s="42"/>
      <c r="J3050" s="243"/>
      <c r="K3050" s="42"/>
      <c r="L3050" s="42"/>
      <c r="N3050" s="42"/>
      <c r="O3050" s="42"/>
      <c r="P3050" s="42"/>
      <c r="Q3050" s="42"/>
      <c r="R3050" s="42"/>
      <c r="S3050" s="42"/>
      <c r="T3050" s="243"/>
      <c r="U3050" s="42"/>
      <c r="V3050" s="42"/>
      <c r="W3050" s="243"/>
      <c r="X3050" s="233"/>
      <c r="Y3050" s="42"/>
    </row>
    <row r="3051" spans="1:25" ht="17.25">
      <c r="A3051" s="42"/>
      <c r="B3051" s="42"/>
      <c r="C3051" s="42"/>
      <c r="D3051" s="42"/>
      <c r="F3051" s="44"/>
      <c r="G3051" s="44"/>
      <c r="H3051" s="42"/>
      <c r="I3051" s="42"/>
      <c r="J3051" s="243"/>
      <c r="K3051" s="42"/>
      <c r="L3051" s="42"/>
      <c r="M3051" s="229"/>
      <c r="N3051" s="42"/>
      <c r="O3051" s="42"/>
      <c r="P3051" s="42"/>
      <c r="Q3051" s="42"/>
      <c r="R3051" s="42"/>
      <c r="S3051" s="42"/>
      <c r="T3051" s="243"/>
      <c r="U3051" s="42"/>
      <c r="V3051" s="42"/>
      <c r="W3051" s="243"/>
      <c r="X3051" s="233"/>
      <c r="Y3051" s="42"/>
    </row>
    <row r="3052" spans="1:25" ht="17.25">
      <c r="A3052" s="42"/>
      <c r="B3052" s="42"/>
      <c r="C3052" s="42"/>
      <c r="D3052" s="42"/>
      <c r="F3052" s="44"/>
      <c r="G3052" s="44"/>
      <c r="H3052" s="42"/>
      <c r="I3052" s="42"/>
      <c r="J3052" s="243"/>
      <c r="K3052" s="42"/>
      <c r="L3052" s="42"/>
      <c r="N3052" s="42"/>
      <c r="O3052" s="42"/>
      <c r="P3052" s="42"/>
      <c r="Q3052" s="42"/>
      <c r="R3052" s="42"/>
      <c r="S3052" s="42"/>
      <c r="T3052" s="243"/>
      <c r="U3052" s="42"/>
      <c r="V3052" s="42"/>
      <c r="W3052" s="243"/>
      <c r="X3052" s="233"/>
      <c r="Y3052" s="42"/>
    </row>
    <row r="3053" spans="1:25" ht="17.25">
      <c r="A3053" s="42"/>
      <c r="B3053" s="42"/>
      <c r="C3053" s="42"/>
      <c r="D3053" s="42"/>
      <c r="F3053" s="44"/>
      <c r="G3053" s="44"/>
      <c r="H3053" s="42"/>
      <c r="I3053" s="42"/>
      <c r="J3053" s="243"/>
      <c r="K3053" s="42"/>
      <c r="L3053" s="42"/>
      <c r="M3053" s="229"/>
      <c r="N3053" s="42"/>
      <c r="O3053" s="42"/>
      <c r="P3053" s="42"/>
      <c r="Q3053" s="42"/>
      <c r="R3053" s="42"/>
      <c r="S3053" s="42"/>
      <c r="T3053" s="243"/>
      <c r="U3053" s="42"/>
      <c r="V3053" s="42"/>
      <c r="W3053" s="243"/>
      <c r="X3053" s="233"/>
      <c r="Y3053" s="42"/>
    </row>
    <row r="3054" spans="1:25" ht="17.25">
      <c r="A3054" s="42"/>
      <c r="B3054" s="42"/>
      <c r="C3054" s="42"/>
      <c r="D3054" s="42"/>
      <c r="F3054" s="44"/>
      <c r="G3054" s="44"/>
      <c r="H3054" s="42"/>
      <c r="I3054" s="42"/>
      <c r="J3054" s="243"/>
      <c r="K3054" s="42"/>
      <c r="L3054" s="42"/>
      <c r="M3054" s="229"/>
      <c r="N3054" s="42"/>
      <c r="O3054" s="42"/>
      <c r="P3054" s="42"/>
      <c r="Q3054" s="42"/>
      <c r="R3054" s="42"/>
      <c r="S3054" s="42"/>
      <c r="T3054" s="243"/>
      <c r="U3054" s="42"/>
      <c r="V3054" s="42"/>
      <c r="W3054" s="243"/>
      <c r="X3054" s="233"/>
      <c r="Y3054" s="42"/>
    </row>
    <row r="3055" spans="1:25" ht="17.25">
      <c r="A3055" s="42"/>
      <c r="B3055" s="42"/>
      <c r="C3055" s="42"/>
      <c r="D3055" s="42"/>
      <c r="F3055" s="44"/>
      <c r="G3055" s="44"/>
      <c r="H3055" s="42"/>
      <c r="I3055" s="42"/>
      <c r="J3055" s="243"/>
      <c r="K3055" s="42"/>
      <c r="L3055" s="42"/>
      <c r="M3055" s="229"/>
      <c r="N3055" s="42"/>
      <c r="O3055" s="42"/>
      <c r="P3055" s="42"/>
      <c r="Q3055" s="42"/>
      <c r="R3055" s="42"/>
      <c r="S3055" s="42"/>
      <c r="T3055" s="243"/>
      <c r="U3055" s="42"/>
      <c r="V3055" s="42"/>
      <c r="W3055" s="243"/>
      <c r="X3055" s="233"/>
      <c r="Y3055" s="42"/>
    </row>
    <row r="3056" spans="1:25" ht="17.25">
      <c r="A3056" s="42"/>
      <c r="B3056" s="42"/>
      <c r="C3056" s="42"/>
      <c r="D3056" s="42"/>
      <c r="F3056" s="44"/>
      <c r="G3056" s="44"/>
      <c r="H3056" s="42"/>
      <c r="I3056" s="42"/>
      <c r="J3056" s="243"/>
      <c r="K3056" s="42"/>
      <c r="L3056" s="42"/>
      <c r="M3056" s="243"/>
      <c r="N3056" s="42"/>
      <c r="O3056" s="42"/>
      <c r="P3056" s="42"/>
      <c r="Q3056" s="42"/>
      <c r="R3056" s="42"/>
      <c r="S3056" s="42"/>
      <c r="T3056" s="243"/>
      <c r="U3056" s="42"/>
      <c r="V3056" s="42"/>
      <c r="W3056" s="243"/>
      <c r="X3056" s="233"/>
      <c r="Y3056" s="42"/>
    </row>
    <row r="3057" spans="1:25" ht="17.25">
      <c r="A3057" s="42"/>
      <c r="B3057" s="42"/>
      <c r="C3057" s="42"/>
      <c r="D3057" s="42"/>
      <c r="F3057" s="44"/>
      <c r="G3057" s="44"/>
      <c r="H3057" s="42"/>
      <c r="I3057" s="42"/>
      <c r="J3057" s="243"/>
      <c r="K3057" s="42"/>
      <c r="L3057" s="42"/>
      <c r="M3057" s="42"/>
      <c r="N3057" s="42"/>
      <c r="O3057" s="42"/>
      <c r="P3057" s="42"/>
      <c r="Q3057" s="42"/>
      <c r="R3057" s="42"/>
      <c r="S3057" s="42"/>
      <c r="T3057" s="243"/>
      <c r="U3057" s="42"/>
      <c r="V3057" s="42"/>
      <c r="W3057" s="243"/>
      <c r="X3057" s="233"/>
      <c r="Y3057" s="42"/>
    </row>
    <row r="3058" spans="1:25" ht="17.25">
      <c r="A3058" s="42"/>
      <c r="B3058" s="42"/>
      <c r="C3058" s="42"/>
      <c r="D3058" s="42"/>
      <c r="F3058" s="44"/>
      <c r="G3058" s="44"/>
      <c r="H3058" s="42"/>
      <c r="I3058" s="42"/>
      <c r="J3058" s="243"/>
      <c r="K3058" s="42"/>
      <c r="L3058" s="42"/>
      <c r="M3058" s="42"/>
      <c r="N3058" s="42"/>
      <c r="O3058" s="42"/>
      <c r="P3058" s="42"/>
      <c r="Q3058" s="42"/>
      <c r="R3058" s="42"/>
      <c r="S3058" s="42"/>
      <c r="T3058" s="243"/>
      <c r="U3058" s="42"/>
      <c r="V3058" s="42"/>
      <c r="W3058" s="243"/>
      <c r="X3058" s="233"/>
      <c r="Y3058" s="42"/>
    </row>
    <row r="3059" spans="1:25" ht="17.25">
      <c r="A3059" s="42"/>
      <c r="B3059" s="42"/>
      <c r="C3059" s="42"/>
      <c r="D3059" s="42"/>
      <c r="F3059" s="44"/>
      <c r="G3059" s="44"/>
      <c r="H3059" s="42"/>
      <c r="I3059" s="42"/>
      <c r="J3059" s="243"/>
      <c r="K3059" s="42"/>
      <c r="L3059" s="42"/>
      <c r="M3059" s="42"/>
      <c r="N3059" s="42"/>
      <c r="O3059" s="42"/>
      <c r="P3059" s="42"/>
      <c r="Q3059" s="42"/>
      <c r="R3059" s="42"/>
      <c r="S3059" s="42"/>
      <c r="T3059" s="243"/>
      <c r="U3059" s="42"/>
      <c r="V3059" s="42"/>
      <c r="W3059" s="243"/>
      <c r="X3059" s="233"/>
      <c r="Y3059" s="42"/>
    </row>
    <row r="3060" spans="1:25" ht="17.25">
      <c r="A3060" s="42"/>
      <c r="B3060" s="42"/>
      <c r="C3060" s="42"/>
      <c r="D3060" s="42"/>
      <c r="F3060" s="44"/>
      <c r="G3060" s="44"/>
      <c r="H3060" s="42"/>
      <c r="I3060" s="42"/>
      <c r="J3060" s="243"/>
      <c r="K3060" s="42"/>
      <c r="L3060" s="42"/>
      <c r="M3060" s="42"/>
      <c r="N3060" s="42"/>
      <c r="O3060" s="42"/>
      <c r="P3060" s="42"/>
      <c r="Q3060" s="42"/>
      <c r="R3060" s="42"/>
      <c r="S3060" s="42"/>
      <c r="T3060" s="243"/>
      <c r="U3060" s="42"/>
      <c r="V3060" s="42"/>
      <c r="W3060" s="243"/>
      <c r="X3060" s="233"/>
      <c r="Y3060" s="42"/>
    </row>
    <row r="3061" spans="1:25" ht="17.25">
      <c r="A3061" s="42"/>
      <c r="B3061" s="42"/>
      <c r="C3061" s="42"/>
      <c r="D3061" s="42"/>
      <c r="F3061" s="44"/>
      <c r="G3061" s="44"/>
      <c r="H3061" s="42"/>
      <c r="I3061" s="42"/>
      <c r="J3061" s="243"/>
      <c r="K3061" s="42"/>
      <c r="L3061" s="42"/>
      <c r="M3061" s="42"/>
      <c r="N3061" s="42"/>
      <c r="O3061" s="42"/>
      <c r="P3061" s="42"/>
      <c r="Q3061" s="42"/>
      <c r="R3061" s="42"/>
      <c r="S3061" s="42"/>
      <c r="T3061" s="243"/>
      <c r="U3061" s="42"/>
      <c r="V3061" s="42"/>
      <c r="W3061" s="243"/>
      <c r="X3061" s="233"/>
      <c r="Y3061" s="42"/>
    </row>
    <row r="3062" spans="1:25" ht="17.25">
      <c r="A3062" s="42"/>
      <c r="B3062" s="42"/>
      <c r="C3062" s="42"/>
      <c r="D3062" s="42"/>
      <c r="F3062" s="44"/>
      <c r="G3062" s="44"/>
      <c r="H3062" s="42"/>
      <c r="I3062" s="42"/>
      <c r="J3062" s="243"/>
      <c r="K3062" s="42"/>
      <c r="L3062" s="42"/>
      <c r="M3062" s="42"/>
      <c r="N3062" s="42"/>
      <c r="O3062" s="42"/>
      <c r="P3062" s="42"/>
      <c r="Q3062" s="42"/>
      <c r="R3062" s="42"/>
      <c r="S3062" s="42"/>
      <c r="T3062" s="243"/>
      <c r="U3062" s="42"/>
      <c r="V3062" s="42"/>
      <c r="W3062" s="243"/>
      <c r="X3062" s="233"/>
      <c r="Y3062" s="42"/>
    </row>
    <row r="3063" spans="1:25" ht="17.25">
      <c r="A3063" s="42"/>
      <c r="B3063" s="42"/>
      <c r="C3063" s="42"/>
      <c r="D3063" s="42"/>
      <c r="F3063" s="44"/>
      <c r="G3063" s="44"/>
      <c r="H3063" s="42"/>
      <c r="I3063" s="42"/>
      <c r="J3063" s="243"/>
      <c r="K3063" s="42"/>
      <c r="L3063" s="42"/>
      <c r="M3063" s="42"/>
      <c r="N3063" s="42"/>
      <c r="O3063" s="42"/>
      <c r="P3063" s="42"/>
      <c r="Q3063" s="42"/>
      <c r="R3063" s="42"/>
      <c r="S3063" s="42"/>
      <c r="T3063" s="243"/>
      <c r="U3063" s="42"/>
      <c r="V3063" s="42"/>
      <c r="W3063" s="243"/>
      <c r="X3063" s="233"/>
      <c r="Y3063" s="42"/>
    </row>
    <row r="3064" spans="1:25" ht="17.25">
      <c r="A3064" s="42"/>
      <c r="B3064" s="42"/>
      <c r="C3064" s="42"/>
      <c r="D3064" s="42"/>
      <c r="F3064" s="44"/>
      <c r="G3064" s="44"/>
      <c r="H3064" s="42"/>
      <c r="I3064" s="42"/>
      <c r="J3064" s="243"/>
      <c r="K3064" s="42"/>
      <c r="L3064" s="42"/>
      <c r="M3064" s="42"/>
      <c r="N3064" s="42"/>
      <c r="O3064" s="42"/>
      <c r="P3064" s="42"/>
      <c r="Q3064" s="42"/>
      <c r="R3064" s="42"/>
      <c r="S3064" s="42"/>
      <c r="T3064" s="243"/>
      <c r="U3064" s="42"/>
      <c r="V3064" s="42"/>
      <c r="W3064" s="243"/>
      <c r="X3064" s="233"/>
      <c r="Y3064" s="42"/>
    </row>
    <row r="3065" spans="1:25" ht="17.25">
      <c r="A3065" s="42"/>
      <c r="B3065" s="42"/>
      <c r="C3065" s="42"/>
      <c r="D3065" s="42"/>
      <c r="F3065" s="44"/>
      <c r="G3065" s="44"/>
      <c r="H3065" s="42"/>
      <c r="I3065" s="42"/>
      <c r="J3065" s="243"/>
      <c r="K3065" s="42"/>
      <c r="L3065" s="42"/>
      <c r="M3065" s="42"/>
      <c r="N3065" s="42"/>
      <c r="O3065" s="42"/>
      <c r="P3065" s="42"/>
      <c r="Q3065" s="42"/>
      <c r="R3065" s="42"/>
      <c r="S3065" s="42"/>
      <c r="T3065" s="243"/>
      <c r="U3065" s="42"/>
      <c r="V3065" s="42"/>
      <c r="W3065" s="243"/>
      <c r="X3065" s="233"/>
      <c r="Y3065" s="42"/>
    </row>
    <row r="3066" spans="1:25" ht="17.25">
      <c r="A3066" s="42"/>
      <c r="B3066" s="42"/>
      <c r="C3066" s="42"/>
      <c r="D3066" s="42"/>
      <c r="F3066" s="44"/>
      <c r="G3066" s="44"/>
      <c r="H3066" s="42"/>
      <c r="I3066" s="42"/>
      <c r="J3066" s="243"/>
      <c r="K3066" s="42"/>
      <c r="L3066" s="42"/>
      <c r="M3066" s="42"/>
      <c r="N3066" s="42"/>
      <c r="O3066" s="42"/>
      <c r="P3066" s="42"/>
      <c r="Q3066" s="42"/>
      <c r="R3066" s="42"/>
      <c r="S3066" s="42"/>
      <c r="T3066" s="243"/>
      <c r="U3066" s="42"/>
      <c r="V3066" s="42"/>
      <c r="W3066" s="243"/>
      <c r="X3066" s="233"/>
      <c r="Y3066" s="42"/>
    </row>
    <row r="3067" spans="1:25" ht="17.25">
      <c r="A3067" s="42"/>
      <c r="B3067" s="42"/>
      <c r="C3067" s="42"/>
      <c r="D3067" s="42"/>
      <c r="F3067" s="44"/>
      <c r="G3067" s="44"/>
      <c r="H3067" s="42"/>
      <c r="I3067" s="42"/>
      <c r="J3067" s="243"/>
      <c r="K3067" s="42"/>
      <c r="L3067" s="42"/>
      <c r="M3067" s="42"/>
      <c r="N3067" s="42"/>
      <c r="O3067" s="42"/>
      <c r="P3067" s="42"/>
      <c r="Q3067" s="42"/>
      <c r="R3067" s="42"/>
      <c r="S3067" s="42"/>
      <c r="T3067" s="243"/>
      <c r="U3067" s="42"/>
      <c r="V3067" s="42"/>
      <c r="W3067" s="243"/>
      <c r="X3067" s="233"/>
      <c r="Y3067" s="42"/>
    </row>
    <row r="3068" spans="1:25" ht="17.25">
      <c r="A3068" s="42"/>
      <c r="B3068" s="42"/>
      <c r="C3068" s="42"/>
      <c r="D3068" s="42"/>
      <c r="F3068" s="44"/>
      <c r="G3068" s="44"/>
      <c r="H3068" s="42"/>
      <c r="I3068" s="42"/>
      <c r="J3068" s="243"/>
      <c r="K3068" s="42"/>
      <c r="L3068" s="42"/>
      <c r="M3068" s="243"/>
      <c r="N3068" s="42"/>
      <c r="O3068" s="42"/>
      <c r="P3068" s="42"/>
      <c r="Q3068" s="42"/>
      <c r="R3068" s="42"/>
      <c r="S3068" s="42"/>
      <c r="T3068" s="243"/>
      <c r="U3068" s="42"/>
      <c r="V3068" s="42"/>
      <c r="W3068" s="243"/>
      <c r="X3068" s="233"/>
      <c r="Y3068" s="42"/>
    </row>
    <row r="3069" spans="1:25" ht="17.25">
      <c r="A3069" s="42"/>
      <c r="B3069" s="42"/>
      <c r="C3069" s="42"/>
      <c r="D3069" s="42"/>
      <c r="F3069" s="44"/>
      <c r="G3069" s="44"/>
      <c r="H3069" s="42"/>
      <c r="I3069" s="42"/>
      <c r="J3069" s="243"/>
      <c r="K3069" s="42"/>
      <c r="L3069" s="42"/>
      <c r="M3069" s="243"/>
      <c r="N3069" s="42"/>
      <c r="O3069" s="42"/>
      <c r="P3069" s="42"/>
      <c r="Q3069" s="42"/>
      <c r="R3069" s="42"/>
      <c r="S3069" s="42"/>
      <c r="T3069" s="243"/>
      <c r="U3069" s="42"/>
      <c r="V3069" s="42"/>
      <c r="W3069" s="243"/>
      <c r="X3069" s="233"/>
      <c r="Y3069" s="42"/>
    </row>
    <row r="3070" spans="1:25" ht="17.25">
      <c r="A3070" s="42"/>
      <c r="B3070" s="42"/>
      <c r="C3070" s="42"/>
      <c r="D3070" s="42"/>
      <c r="F3070" s="44"/>
      <c r="G3070" s="44"/>
      <c r="H3070" s="42"/>
      <c r="I3070" s="42"/>
      <c r="J3070" s="243"/>
      <c r="K3070" s="42"/>
      <c r="L3070" s="42"/>
      <c r="N3070" s="42"/>
      <c r="O3070" s="42"/>
      <c r="P3070" s="42"/>
      <c r="Q3070" s="42"/>
      <c r="R3070" s="42"/>
      <c r="S3070" s="42"/>
      <c r="T3070" s="243"/>
      <c r="U3070" s="42"/>
      <c r="V3070" s="42"/>
      <c r="W3070" s="243"/>
      <c r="X3070" s="233"/>
      <c r="Y3070" s="42"/>
    </row>
    <row r="3071" spans="1:25" ht="17.25">
      <c r="A3071" s="42"/>
      <c r="B3071" s="42"/>
      <c r="C3071" s="42"/>
      <c r="D3071" s="42"/>
      <c r="F3071" s="44"/>
      <c r="G3071" s="44"/>
      <c r="H3071" s="42"/>
      <c r="I3071" s="42"/>
      <c r="J3071" s="243"/>
      <c r="K3071" s="42"/>
      <c r="L3071" s="42"/>
      <c r="M3071" s="229"/>
      <c r="N3071" s="42"/>
      <c r="O3071" s="42"/>
      <c r="P3071" s="42"/>
      <c r="Q3071" s="42"/>
      <c r="R3071" s="42"/>
      <c r="S3071" s="42"/>
      <c r="T3071" s="243"/>
      <c r="U3071" s="42"/>
      <c r="V3071" s="42"/>
      <c r="W3071" s="243"/>
      <c r="X3071" s="233"/>
      <c r="Y3071" s="42"/>
    </row>
    <row r="3072" spans="1:25" ht="17.25">
      <c r="A3072" s="42"/>
      <c r="B3072" s="42"/>
      <c r="C3072" s="42"/>
      <c r="D3072" s="42"/>
      <c r="F3072" s="44"/>
      <c r="G3072" s="44"/>
      <c r="H3072" s="42"/>
      <c r="I3072" s="42"/>
      <c r="J3072" s="243"/>
      <c r="K3072" s="42"/>
      <c r="L3072" s="42"/>
      <c r="N3072" s="42"/>
      <c r="O3072" s="42"/>
      <c r="P3072" s="42"/>
      <c r="Q3072" s="42"/>
      <c r="R3072" s="42"/>
      <c r="S3072" s="42"/>
      <c r="T3072" s="243"/>
      <c r="U3072" s="42"/>
      <c r="V3072" s="42"/>
      <c r="W3072" s="243"/>
      <c r="X3072" s="233"/>
      <c r="Y3072" s="42"/>
    </row>
    <row r="3073" spans="1:25" ht="17.25">
      <c r="A3073" s="42"/>
      <c r="B3073" s="42"/>
      <c r="C3073" s="42"/>
      <c r="D3073" s="42"/>
      <c r="F3073" s="44"/>
      <c r="G3073" s="44"/>
      <c r="H3073" s="42"/>
      <c r="I3073" s="42"/>
      <c r="J3073" s="243"/>
      <c r="K3073" s="42"/>
      <c r="L3073" s="42"/>
      <c r="M3073" s="229"/>
      <c r="N3073" s="42"/>
      <c r="O3073" s="42"/>
      <c r="P3073" s="42"/>
      <c r="Q3073" s="42"/>
      <c r="R3073" s="42"/>
      <c r="S3073" s="42"/>
      <c r="T3073" s="243"/>
      <c r="U3073" s="42"/>
      <c r="V3073" s="42"/>
      <c r="W3073" s="243"/>
      <c r="X3073" s="233"/>
      <c r="Y3073" s="42"/>
    </row>
    <row r="3074" spans="1:25" ht="17.25">
      <c r="A3074" s="42"/>
      <c r="B3074" s="42"/>
      <c r="C3074" s="42"/>
      <c r="D3074" s="42"/>
      <c r="F3074" s="44"/>
      <c r="G3074" s="44"/>
      <c r="H3074" s="42"/>
      <c r="I3074" s="42"/>
      <c r="J3074" s="243"/>
      <c r="K3074" s="42"/>
      <c r="L3074" s="42"/>
      <c r="M3074" s="229"/>
      <c r="N3074" s="42"/>
      <c r="O3074" s="42"/>
      <c r="P3074" s="42"/>
      <c r="Q3074" s="42"/>
      <c r="R3074" s="42"/>
      <c r="S3074" s="42"/>
      <c r="T3074" s="243"/>
      <c r="U3074" s="42"/>
      <c r="V3074" s="42"/>
      <c r="W3074" s="243"/>
      <c r="X3074" s="233"/>
      <c r="Y3074" s="42"/>
    </row>
    <row r="3075" spans="1:25" ht="17.25">
      <c r="A3075" s="42"/>
      <c r="B3075" s="42"/>
      <c r="C3075" s="42"/>
      <c r="D3075" s="42"/>
      <c r="F3075" s="44"/>
      <c r="G3075" s="44"/>
      <c r="H3075" s="42"/>
      <c r="I3075" s="42"/>
      <c r="J3075" s="243"/>
      <c r="K3075" s="42"/>
      <c r="L3075" s="42"/>
      <c r="M3075" s="229"/>
      <c r="N3075" s="42"/>
      <c r="O3075" s="42"/>
      <c r="P3075" s="42"/>
      <c r="Q3075" s="42"/>
      <c r="R3075" s="42"/>
      <c r="S3075" s="42"/>
      <c r="T3075" s="243"/>
      <c r="U3075" s="42"/>
      <c r="V3075" s="42"/>
      <c r="W3075" s="243"/>
      <c r="X3075" s="233"/>
      <c r="Y3075" s="42"/>
    </row>
    <row r="3076" spans="1:25">
      <c r="A3076" s="83"/>
      <c r="B3076" s="83"/>
      <c r="C3076" s="83"/>
      <c r="D3076" s="83"/>
      <c r="F3076" s="83"/>
      <c r="G3076" s="83"/>
      <c r="H3076" s="83"/>
      <c r="I3076" s="83"/>
      <c r="J3076" s="84"/>
      <c r="K3076" s="83"/>
      <c r="L3076" s="83"/>
      <c r="M3076" s="83"/>
      <c r="N3076" s="83"/>
      <c r="O3076" s="83"/>
      <c r="P3076" s="83"/>
      <c r="Q3076" s="83"/>
      <c r="R3076" s="83"/>
      <c r="S3076" s="83"/>
      <c r="T3076" s="83"/>
      <c r="U3076" s="83"/>
      <c r="V3076" s="83"/>
      <c r="W3076" s="84"/>
      <c r="X3076" s="83"/>
      <c r="Y3076" s="83"/>
    </row>
    <row r="3077" spans="1:25" ht="17.25">
      <c r="A3077" s="83"/>
      <c r="B3077" s="83"/>
      <c r="C3077" s="83"/>
      <c r="D3077" s="83"/>
      <c r="F3077" s="40"/>
      <c r="G3077" s="40"/>
      <c r="H3077" s="83"/>
      <c r="I3077" s="83"/>
      <c r="J3077" s="84"/>
      <c r="K3077" s="83"/>
      <c r="L3077" s="83"/>
      <c r="M3077" s="84"/>
      <c r="N3077" s="83"/>
      <c r="O3077" s="83"/>
      <c r="P3077" s="83"/>
      <c r="Q3077" s="83"/>
      <c r="R3077" s="83"/>
      <c r="S3077" s="83"/>
      <c r="T3077" s="84"/>
      <c r="U3077" s="83"/>
      <c r="V3077" s="83"/>
      <c r="W3077" s="84"/>
      <c r="X3077" s="85"/>
      <c r="Y3077" s="83"/>
    </row>
    <row r="3078" spans="1:25" ht="17.25">
      <c r="A3078" s="83"/>
      <c r="B3078" s="83"/>
      <c r="C3078" s="83"/>
      <c r="D3078" s="83"/>
      <c r="F3078" s="40"/>
      <c r="G3078" s="40"/>
      <c r="H3078" s="83"/>
      <c r="I3078" s="83"/>
      <c r="J3078" s="84"/>
      <c r="K3078" s="83"/>
      <c r="L3078" s="83"/>
      <c r="M3078" s="83"/>
      <c r="N3078" s="83"/>
      <c r="O3078" s="83"/>
      <c r="P3078" s="83"/>
      <c r="Q3078" s="83"/>
      <c r="R3078" s="83"/>
      <c r="S3078" s="83"/>
      <c r="T3078" s="84"/>
      <c r="U3078" s="83"/>
      <c r="V3078" s="83"/>
      <c r="W3078" s="84"/>
      <c r="X3078" s="85"/>
      <c r="Y3078" s="83"/>
    </row>
    <row r="3079" spans="1:25" ht="17.25">
      <c r="A3079" s="83"/>
      <c r="B3079" s="83"/>
      <c r="C3079" s="83"/>
      <c r="D3079" s="83"/>
      <c r="F3079" s="40"/>
      <c r="G3079" s="40"/>
      <c r="H3079" s="83"/>
      <c r="I3079" s="83"/>
      <c r="J3079" s="84"/>
      <c r="K3079" s="83"/>
      <c r="L3079" s="83"/>
      <c r="M3079" s="83"/>
      <c r="N3079" s="83"/>
      <c r="O3079" s="83"/>
      <c r="P3079" s="83"/>
      <c r="Q3079" s="83"/>
      <c r="R3079" s="83"/>
      <c r="S3079" s="83"/>
      <c r="T3079" s="84"/>
      <c r="U3079" s="83"/>
      <c r="V3079" s="83"/>
      <c r="W3079" s="84"/>
      <c r="X3079" s="85"/>
      <c r="Y3079" s="83"/>
    </row>
    <row r="3080" spans="1:25" ht="17.25">
      <c r="A3080" s="83"/>
      <c r="B3080" s="83"/>
      <c r="C3080" s="83"/>
      <c r="D3080" s="83"/>
      <c r="F3080" s="40"/>
      <c r="G3080" s="40"/>
      <c r="H3080" s="83"/>
      <c r="I3080" s="83"/>
      <c r="J3080" s="84"/>
      <c r="K3080" s="83"/>
      <c r="L3080" s="83"/>
      <c r="M3080" s="83"/>
      <c r="N3080" s="83"/>
      <c r="O3080" s="83"/>
      <c r="P3080" s="83"/>
      <c r="Q3080" s="83"/>
      <c r="R3080" s="83"/>
      <c r="S3080" s="83"/>
      <c r="T3080" s="84"/>
      <c r="U3080" s="83"/>
      <c r="V3080" s="83"/>
      <c r="W3080" s="84"/>
      <c r="X3080" s="85"/>
      <c r="Y3080" s="83"/>
    </row>
    <row r="3081" spans="1:25" ht="17.25">
      <c r="A3081" s="83"/>
      <c r="B3081" s="83"/>
      <c r="C3081" s="83"/>
      <c r="D3081" s="83"/>
      <c r="F3081" s="40"/>
      <c r="G3081" s="40"/>
      <c r="H3081" s="83"/>
      <c r="I3081" s="83"/>
      <c r="J3081" s="84"/>
      <c r="K3081" s="83"/>
      <c r="L3081" s="83"/>
      <c r="M3081" s="83"/>
      <c r="N3081" s="83"/>
      <c r="O3081" s="83"/>
      <c r="P3081" s="83"/>
      <c r="Q3081" s="83"/>
      <c r="R3081" s="83"/>
      <c r="S3081" s="83"/>
      <c r="T3081" s="84"/>
      <c r="U3081" s="83"/>
      <c r="V3081" s="83"/>
      <c r="W3081" s="84"/>
      <c r="X3081" s="85"/>
      <c r="Y3081" s="83"/>
    </row>
    <row r="3082" spans="1:25" ht="17.25">
      <c r="A3082" s="83"/>
      <c r="B3082" s="83"/>
      <c r="C3082" s="83"/>
      <c r="D3082" s="83"/>
      <c r="F3082" s="40"/>
      <c r="G3082" s="40"/>
      <c r="H3082" s="83"/>
      <c r="I3082" s="83"/>
      <c r="J3082" s="84"/>
      <c r="K3082" s="83"/>
      <c r="L3082" s="83"/>
      <c r="M3082" s="83"/>
      <c r="N3082" s="83"/>
      <c r="O3082" s="83"/>
      <c r="P3082" s="83"/>
      <c r="Q3082" s="83"/>
      <c r="R3082" s="83"/>
      <c r="S3082" s="83"/>
      <c r="T3082" s="84"/>
      <c r="U3082" s="83"/>
      <c r="V3082" s="83"/>
      <c r="W3082" s="84"/>
      <c r="X3082" s="85"/>
      <c r="Y3082" s="83"/>
    </row>
    <row r="3083" spans="1:25" ht="17.25">
      <c r="A3083" s="83"/>
      <c r="B3083" s="83"/>
      <c r="C3083" s="83"/>
      <c r="D3083" s="83"/>
      <c r="F3083" s="40"/>
      <c r="G3083" s="40"/>
      <c r="H3083" s="83"/>
      <c r="I3083" s="83"/>
      <c r="J3083" s="84"/>
      <c r="K3083" s="83"/>
      <c r="L3083" s="83"/>
      <c r="M3083" s="83"/>
      <c r="N3083" s="83"/>
      <c r="O3083" s="83"/>
      <c r="P3083" s="83"/>
      <c r="Q3083" s="83"/>
      <c r="R3083" s="83"/>
      <c r="S3083" s="83"/>
      <c r="T3083" s="84"/>
      <c r="U3083" s="83"/>
      <c r="V3083" s="83"/>
      <c r="W3083" s="84"/>
      <c r="X3083" s="85"/>
      <c r="Y3083" s="83"/>
    </row>
    <row r="3084" spans="1:25" ht="17.25">
      <c r="A3084" s="83"/>
      <c r="B3084" s="83"/>
      <c r="C3084" s="83"/>
      <c r="D3084" s="83"/>
      <c r="F3084" s="40"/>
      <c r="G3084" s="40"/>
      <c r="H3084" s="83"/>
      <c r="I3084" s="83"/>
      <c r="J3084" s="84"/>
      <c r="K3084" s="83"/>
      <c r="L3084" s="83"/>
      <c r="M3084" s="83"/>
      <c r="N3084" s="83"/>
      <c r="O3084" s="83"/>
      <c r="P3084" s="83"/>
      <c r="Q3084" s="83"/>
      <c r="R3084" s="83"/>
      <c r="S3084" s="83"/>
      <c r="T3084" s="84"/>
      <c r="U3084" s="83"/>
      <c r="V3084" s="83"/>
      <c r="W3084" s="84"/>
      <c r="X3084" s="85"/>
      <c r="Y3084" s="83"/>
    </row>
    <row r="3085" spans="1:25" ht="17.25">
      <c r="A3085" s="83"/>
      <c r="B3085" s="83"/>
      <c r="C3085" s="83"/>
      <c r="D3085" s="83"/>
      <c r="F3085" s="40"/>
      <c r="G3085" s="40"/>
      <c r="H3085" s="83"/>
      <c r="I3085" s="83"/>
      <c r="J3085" s="84"/>
      <c r="K3085" s="83"/>
      <c r="L3085" s="83"/>
      <c r="M3085" s="83"/>
      <c r="N3085" s="83"/>
      <c r="O3085" s="83"/>
      <c r="P3085" s="83"/>
      <c r="Q3085" s="83"/>
      <c r="R3085" s="83"/>
      <c r="S3085" s="83"/>
      <c r="T3085" s="84"/>
      <c r="U3085" s="83"/>
      <c r="V3085" s="83"/>
      <c r="W3085" s="84"/>
      <c r="X3085" s="85"/>
      <c r="Y3085" s="83"/>
    </row>
    <row r="3086" spans="1:25" ht="17.25">
      <c r="A3086" s="83"/>
      <c r="B3086" s="83"/>
      <c r="C3086" s="83"/>
      <c r="D3086" s="83"/>
      <c r="F3086" s="40"/>
      <c r="G3086" s="40"/>
      <c r="H3086" s="83"/>
      <c r="I3086" s="83"/>
      <c r="J3086" s="84"/>
      <c r="K3086" s="83"/>
      <c r="L3086" s="83"/>
      <c r="M3086" s="83"/>
      <c r="N3086" s="83"/>
      <c r="O3086" s="83"/>
      <c r="P3086" s="83"/>
      <c r="Q3086" s="83"/>
      <c r="R3086" s="83"/>
      <c r="S3086" s="83"/>
      <c r="T3086" s="84"/>
      <c r="U3086" s="83"/>
      <c r="V3086" s="83"/>
      <c r="W3086" s="84"/>
      <c r="X3086" s="85"/>
      <c r="Y3086" s="83"/>
    </row>
    <row r="3087" spans="1:25" ht="17.25">
      <c r="A3087" s="83"/>
      <c r="B3087" s="83"/>
      <c r="C3087" s="83"/>
      <c r="D3087" s="83"/>
      <c r="F3087" s="40"/>
      <c r="G3087" s="40"/>
      <c r="H3087" s="83"/>
      <c r="I3087" s="83"/>
      <c r="J3087" s="84"/>
      <c r="K3087" s="83"/>
      <c r="L3087" s="83"/>
      <c r="M3087" s="83"/>
      <c r="N3087" s="83"/>
      <c r="O3087" s="83"/>
      <c r="P3087" s="83"/>
      <c r="Q3087" s="83"/>
      <c r="R3087" s="83"/>
      <c r="S3087" s="83"/>
      <c r="T3087" s="84"/>
      <c r="U3087" s="83"/>
      <c r="V3087" s="83"/>
      <c r="W3087" s="84"/>
      <c r="X3087" s="85"/>
      <c r="Y3087" s="83"/>
    </row>
    <row r="3088" spans="1:25" ht="17.25">
      <c r="A3088" s="83"/>
      <c r="B3088" s="83"/>
      <c r="C3088" s="83"/>
      <c r="D3088" s="83"/>
      <c r="F3088" s="40"/>
      <c r="G3088" s="40"/>
      <c r="H3088" s="83"/>
      <c r="I3088" s="83"/>
      <c r="J3088" s="84"/>
      <c r="K3088" s="83"/>
      <c r="L3088" s="83"/>
      <c r="M3088" s="83"/>
      <c r="N3088" s="83"/>
      <c r="O3088" s="83"/>
      <c r="P3088" s="83"/>
      <c r="Q3088" s="83"/>
      <c r="R3088" s="83"/>
      <c r="S3088" s="83"/>
      <c r="T3088" s="84"/>
      <c r="U3088" s="83"/>
      <c r="V3088" s="83"/>
      <c r="W3088" s="84"/>
      <c r="X3088" s="85"/>
      <c r="Y3088" s="83"/>
    </row>
    <row r="3089" spans="1:25" ht="17.25">
      <c r="A3089" s="83"/>
      <c r="B3089" s="83"/>
      <c r="C3089" s="83"/>
      <c r="D3089" s="83"/>
      <c r="F3089" s="40"/>
      <c r="G3089" s="40"/>
      <c r="H3089" s="83"/>
      <c r="I3089" s="83"/>
      <c r="J3089" s="84"/>
      <c r="K3089" s="83"/>
      <c r="L3089" s="83"/>
      <c r="M3089" s="84"/>
      <c r="N3089" s="83"/>
      <c r="O3089" s="83"/>
      <c r="P3089" s="83"/>
      <c r="Q3089" s="83"/>
      <c r="R3089" s="83"/>
      <c r="S3089" s="83"/>
      <c r="T3089" s="84"/>
      <c r="U3089" s="83"/>
      <c r="V3089" s="83"/>
      <c r="W3089" s="84"/>
      <c r="X3089" s="85"/>
      <c r="Y3089" s="83"/>
    </row>
    <row r="3090" spans="1:25" ht="17.25">
      <c r="A3090" s="83"/>
      <c r="B3090" s="83"/>
      <c r="C3090" s="83"/>
      <c r="D3090" s="83"/>
      <c r="F3090" s="40"/>
      <c r="G3090" s="40"/>
      <c r="H3090" s="83"/>
      <c r="I3090" s="83"/>
      <c r="J3090" s="84"/>
      <c r="K3090" s="83"/>
      <c r="L3090" s="83"/>
      <c r="M3090" s="84"/>
      <c r="N3090" s="83"/>
      <c r="O3090" s="83"/>
      <c r="P3090" s="83"/>
      <c r="Q3090" s="83"/>
      <c r="R3090" s="83"/>
      <c r="S3090" s="83"/>
      <c r="T3090" s="84"/>
      <c r="U3090" s="83"/>
      <c r="V3090" s="83"/>
      <c r="W3090" s="84"/>
      <c r="X3090" s="85"/>
      <c r="Y3090" s="83"/>
    </row>
    <row r="3091" spans="1:25" ht="17.25">
      <c r="A3091" s="83"/>
      <c r="B3091" s="83"/>
      <c r="C3091" s="83"/>
      <c r="D3091" s="83"/>
      <c r="F3091" s="40"/>
      <c r="G3091" s="40"/>
      <c r="H3091" s="83"/>
      <c r="I3091" s="83"/>
      <c r="J3091" s="84"/>
      <c r="K3091" s="83"/>
      <c r="L3091" s="83"/>
      <c r="M3091" s="83"/>
      <c r="N3091" s="83"/>
      <c r="O3091" s="83"/>
      <c r="P3091" s="83"/>
      <c r="Q3091" s="83"/>
      <c r="R3091" s="83"/>
      <c r="S3091" s="83"/>
      <c r="T3091" s="84"/>
      <c r="U3091" s="83"/>
      <c r="V3091" s="83"/>
      <c r="W3091" s="84"/>
      <c r="X3091" s="85"/>
      <c r="Y3091" s="83"/>
    </row>
    <row r="3092" spans="1:25" ht="17.25">
      <c r="A3092" s="83"/>
      <c r="B3092" s="83"/>
      <c r="C3092" s="83"/>
      <c r="D3092" s="83"/>
      <c r="F3092" s="40"/>
      <c r="G3092" s="40"/>
      <c r="H3092" s="83"/>
      <c r="I3092" s="83"/>
      <c r="J3092" s="84"/>
      <c r="K3092" s="83"/>
      <c r="L3092" s="83"/>
      <c r="M3092" s="84"/>
      <c r="N3092" s="83"/>
      <c r="O3092" s="83"/>
      <c r="P3092" s="83"/>
      <c r="Q3092" s="83"/>
      <c r="R3092" s="83"/>
      <c r="S3092" s="83"/>
      <c r="T3092" s="84"/>
      <c r="U3092" s="83"/>
      <c r="V3092" s="83"/>
      <c r="W3092" s="84"/>
      <c r="X3092" s="85"/>
      <c r="Y3092" s="83"/>
    </row>
    <row r="3093" spans="1:25" ht="17.25">
      <c r="A3093" s="83"/>
      <c r="B3093" s="83"/>
      <c r="C3093" s="83"/>
      <c r="D3093" s="83"/>
      <c r="F3093" s="40"/>
      <c r="G3093" s="40"/>
      <c r="H3093" s="83"/>
      <c r="I3093" s="83"/>
      <c r="J3093" s="84"/>
      <c r="K3093" s="83"/>
      <c r="L3093" s="83"/>
      <c r="M3093" s="83"/>
      <c r="N3093" s="83"/>
      <c r="O3093" s="83"/>
      <c r="P3093" s="83"/>
      <c r="Q3093" s="83"/>
      <c r="R3093" s="83"/>
      <c r="S3093" s="83"/>
      <c r="T3093" s="84"/>
      <c r="U3093" s="83"/>
      <c r="V3093" s="83"/>
      <c r="W3093" s="84"/>
      <c r="X3093" s="85"/>
      <c r="Y3093" s="83"/>
    </row>
    <row r="3094" spans="1:25" ht="17.25">
      <c r="A3094" s="83"/>
      <c r="B3094" s="83"/>
      <c r="C3094" s="83"/>
      <c r="D3094" s="83"/>
      <c r="F3094" s="40"/>
      <c r="G3094" s="40"/>
      <c r="H3094" s="83"/>
      <c r="I3094" s="83"/>
      <c r="J3094" s="84"/>
      <c r="K3094" s="83"/>
      <c r="L3094" s="83"/>
      <c r="M3094" s="84"/>
      <c r="N3094" s="83"/>
      <c r="O3094" s="83"/>
      <c r="P3094" s="83"/>
      <c r="Q3094" s="83"/>
      <c r="R3094" s="83"/>
      <c r="S3094" s="83"/>
      <c r="T3094" s="84"/>
      <c r="U3094" s="83"/>
      <c r="V3094" s="83"/>
      <c r="W3094" s="84"/>
      <c r="X3094" s="85"/>
      <c r="Y3094" s="83"/>
    </row>
    <row r="3095" spans="1:25" ht="17.25">
      <c r="A3095" s="83"/>
      <c r="B3095" s="83"/>
      <c r="C3095" s="83"/>
      <c r="D3095" s="83"/>
      <c r="F3095" s="40"/>
      <c r="G3095" s="40"/>
      <c r="H3095" s="83"/>
      <c r="I3095" s="83"/>
      <c r="J3095" s="84"/>
      <c r="K3095" s="83"/>
      <c r="L3095" s="83"/>
      <c r="M3095" s="84"/>
      <c r="N3095" s="83"/>
      <c r="O3095" s="83"/>
      <c r="P3095" s="83"/>
      <c r="Q3095" s="83"/>
      <c r="R3095" s="83"/>
      <c r="S3095" s="83"/>
      <c r="T3095" s="84"/>
      <c r="U3095" s="83"/>
      <c r="V3095" s="83"/>
      <c r="W3095" s="84"/>
      <c r="X3095" s="85"/>
      <c r="Y3095" s="83"/>
    </row>
    <row r="3096" spans="1:25" ht="17.25">
      <c r="A3096" s="83"/>
      <c r="B3096" s="83"/>
      <c r="C3096" s="83"/>
      <c r="D3096" s="83"/>
      <c r="F3096" s="40"/>
      <c r="G3096" s="40"/>
      <c r="H3096" s="83"/>
      <c r="I3096" s="83"/>
      <c r="J3096" s="84"/>
      <c r="K3096" s="83"/>
      <c r="L3096" s="83"/>
      <c r="M3096" s="84"/>
      <c r="N3096" s="83"/>
      <c r="O3096" s="83"/>
      <c r="P3096" s="83"/>
      <c r="Q3096" s="83"/>
      <c r="R3096" s="83"/>
      <c r="S3096" s="83"/>
      <c r="T3096" s="84"/>
      <c r="U3096" s="83"/>
      <c r="V3096" s="83"/>
      <c r="W3096" s="84"/>
      <c r="X3096" s="85"/>
      <c r="Y3096" s="83"/>
    </row>
    <row r="3097" spans="1:25" ht="17.25">
      <c r="A3097" s="83"/>
      <c r="B3097" s="83"/>
      <c r="C3097" s="83"/>
      <c r="D3097" s="83"/>
      <c r="F3097" s="40"/>
      <c r="G3097" s="40"/>
      <c r="H3097" s="83"/>
      <c r="I3097" s="83"/>
      <c r="J3097" s="84"/>
      <c r="K3097" s="83"/>
      <c r="L3097" s="83"/>
      <c r="M3097" s="84"/>
      <c r="N3097" s="83"/>
      <c r="O3097" s="83"/>
      <c r="P3097" s="83"/>
      <c r="Q3097" s="83"/>
      <c r="R3097" s="83"/>
      <c r="S3097" s="83"/>
      <c r="T3097" s="84"/>
      <c r="U3097" s="83"/>
      <c r="V3097" s="83"/>
      <c r="W3097" s="84"/>
      <c r="X3097" s="85"/>
      <c r="Y3097" s="83"/>
    </row>
    <row r="3098" spans="1:25" ht="17.25">
      <c r="A3098" s="83"/>
      <c r="B3098" s="83"/>
      <c r="C3098" s="83"/>
      <c r="D3098" s="83"/>
      <c r="F3098" s="40"/>
      <c r="G3098" s="40"/>
      <c r="H3098" s="83"/>
      <c r="I3098" s="83"/>
      <c r="J3098" s="84"/>
      <c r="K3098" s="83"/>
      <c r="L3098" s="83"/>
      <c r="M3098" s="83"/>
      <c r="N3098" s="83"/>
      <c r="O3098" s="83"/>
      <c r="P3098" s="83"/>
      <c r="Q3098" s="83"/>
      <c r="R3098" s="83"/>
      <c r="S3098" s="83"/>
      <c r="T3098" s="84"/>
      <c r="U3098" s="83"/>
      <c r="V3098" s="83"/>
      <c r="W3098" s="84"/>
      <c r="X3098" s="85"/>
      <c r="Y3098" s="83"/>
    </row>
    <row r="3099" spans="1:25" ht="17.25">
      <c r="A3099" s="83"/>
      <c r="B3099" s="83"/>
      <c r="C3099" s="83"/>
      <c r="D3099" s="83"/>
      <c r="F3099" s="40"/>
      <c r="G3099" s="40"/>
      <c r="H3099" s="83"/>
      <c r="I3099" s="83"/>
      <c r="J3099" s="84"/>
      <c r="K3099" s="83"/>
      <c r="L3099" s="83"/>
      <c r="M3099" s="83"/>
      <c r="N3099" s="83"/>
      <c r="O3099" s="83"/>
      <c r="P3099" s="83"/>
      <c r="Q3099" s="83"/>
      <c r="R3099" s="83"/>
      <c r="S3099" s="83"/>
      <c r="T3099" s="84"/>
      <c r="U3099" s="83"/>
      <c r="V3099" s="83"/>
      <c r="W3099" s="84"/>
      <c r="X3099" s="85"/>
      <c r="Y3099" s="83"/>
    </row>
    <row r="3100" spans="1:25" ht="17.25">
      <c r="A3100" s="83"/>
      <c r="B3100" s="83"/>
      <c r="C3100" s="83"/>
      <c r="D3100" s="83"/>
      <c r="F3100" s="40"/>
      <c r="G3100" s="40"/>
      <c r="H3100" s="83"/>
      <c r="I3100" s="83"/>
      <c r="J3100" s="84"/>
      <c r="K3100" s="83"/>
      <c r="L3100" s="83"/>
      <c r="M3100" s="83"/>
      <c r="N3100" s="83"/>
      <c r="O3100" s="83"/>
      <c r="P3100" s="83"/>
      <c r="Q3100" s="83"/>
      <c r="R3100" s="83"/>
      <c r="S3100" s="83"/>
      <c r="T3100" s="84"/>
      <c r="U3100" s="83"/>
      <c r="V3100" s="83"/>
      <c r="W3100" s="84"/>
      <c r="X3100" s="85"/>
      <c r="Y3100" s="83"/>
    </row>
    <row r="3101" spans="1:25" ht="17.25">
      <c r="A3101" s="83"/>
      <c r="B3101" s="83"/>
      <c r="C3101" s="83"/>
      <c r="D3101" s="83"/>
      <c r="F3101" s="40"/>
      <c r="G3101" s="40"/>
      <c r="H3101" s="83"/>
      <c r="I3101" s="83"/>
      <c r="J3101" s="84"/>
      <c r="K3101" s="83"/>
      <c r="L3101" s="83"/>
      <c r="M3101" s="83"/>
      <c r="N3101" s="83"/>
      <c r="O3101" s="83"/>
      <c r="P3101" s="83"/>
      <c r="Q3101" s="83"/>
      <c r="R3101" s="83"/>
      <c r="S3101" s="83"/>
      <c r="T3101" s="84"/>
      <c r="U3101" s="83"/>
      <c r="V3101" s="83"/>
      <c r="W3101" s="84"/>
      <c r="X3101" s="85"/>
      <c r="Y3101" s="83"/>
    </row>
    <row r="3102" spans="1:25" ht="17.25">
      <c r="A3102" s="83"/>
      <c r="B3102" s="83"/>
      <c r="C3102" s="83"/>
      <c r="D3102" s="83"/>
      <c r="F3102" s="40"/>
      <c r="G3102" s="40"/>
      <c r="H3102" s="83"/>
      <c r="I3102" s="83"/>
      <c r="J3102" s="84"/>
      <c r="K3102" s="83"/>
      <c r="L3102" s="83"/>
      <c r="M3102" s="83"/>
      <c r="N3102" s="83"/>
      <c r="O3102" s="83"/>
      <c r="P3102" s="83"/>
      <c r="Q3102" s="83"/>
      <c r="R3102" s="83"/>
      <c r="S3102" s="83"/>
      <c r="T3102" s="84"/>
      <c r="U3102" s="83"/>
      <c r="V3102" s="83"/>
      <c r="W3102" s="84"/>
      <c r="X3102" s="85"/>
      <c r="Y3102" s="83"/>
    </row>
    <row r="3103" spans="1:25" ht="17.25">
      <c r="A3103" s="83"/>
      <c r="B3103" s="83"/>
      <c r="C3103" s="83"/>
      <c r="D3103" s="83"/>
      <c r="F3103" s="40"/>
      <c r="G3103" s="40"/>
      <c r="H3103" s="83"/>
      <c r="I3103" s="83"/>
      <c r="J3103" s="84"/>
      <c r="K3103" s="83"/>
      <c r="L3103" s="83"/>
      <c r="M3103" s="83"/>
      <c r="N3103" s="83"/>
      <c r="O3103" s="83"/>
      <c r="P3103" s="83"/>
      <c r="Q3103" s="83"/>
      <c r="R3103" s="83"/>
      <c r="S3103" s="83"/>
      <c r="T3103" s="84"/>
      <c r="U3103" s="83"/>
      <c r="V3103" s="83"/>
      <c r="W3103" s="84"/>
      <c r="X3103" s="85"/>
      <c r="Y3103" s="83"/>
    </row>
    <row r="3104" spans="1:25" ht="17.25">
      <c r="A3104" s="83"/>
      <c r="B3104" s="83"/>
      <c r="C3104" s="83"/>
      <c r="D3104" s="83"/>
      <c r="F3104" s="40"/>
      <c r="G3104" s="40"/>
      <c r="H3104" s="83"/>
      <c r="I3104" s="83"/>
      <c r="J3104" s="84"/>
      <c r="K3104" s="83"/>
      <c r="L3104" s="83"/>
      <c r="M3104" s="83"/>
      <c r="N3104" s="83"/>
      <c r="O3104" s="83"/>
      <c r="P3104" s="83"/>
      <c r="Q3104" s="83"/>
      <c r="R3104" s="83"/>
      <c r="S3104" s="83"/>
      <c r="T3104" s="84"/>
      <c r="U3104" s="83"/>
      <c r="V3104" s="83"/>
      <c r="W3104" s="84"/>
      <c r="X3104" s="85"/>
      <c r="Y3104" s="83"/>
    </row>
    <row r="3105" spans="1:25" ht="17.25">
      <c r="A3105" s="83"/>
      <c r="B3105" s="83"/>
      <c r="C3105" s="83"/>
      <c r="D3105" s="83"/>
      <c r="F3105" s="40"/>
      <c r="G3105" s="40"/>
      <c r="H3105" s="83"/>
      <c r="I3105" s="83"/>
      <c r="J3105" s="84"/>
      <c r="K3105" s="83"/>
      <c r="L3105" s="83"/>
      <c r="M3105" s="83"/>
      <c r="N3105" s="83"/>
      <c r="O3105" s="83"/>
      <c r="P3105" s="83"/>
      <c r="Q3105" s="83"/>
      <c r="R3105" s="83"/>
      <c r="S3105" s="83"/>
      <c r="T3105" s="84"/>
      <c r="U3105" s="83"/>
      <c r="V3105" s="83"/>
      <c r="W3105" s="84"/>
      <c r="X3105" s="85"/>
      <c r="Y3105" s="83"/>
    </row>
    <row r="3106" spans="1:25" ht="17.25">
      <c r="A3106" s="83"/>
      <c r="B3106" s="83"/>
      <c r="C3106" s="83"/>
      <c r="D3106" s="83"/>
      <c r="F3106" s="40"/>
      <c r="G3106" s="40"/>
      <c r="H3106" s="83"/>
      <c r="I3106" s="83"/>
      <c r="J3106" s="84"/>
      <c r="K3106" s="83"/>
      <c r="L3106" s="83"/>
      <c r="M3106" s="83"/>
      <c r="N3106" s="83"/>
      <c r="O3106" s="83"/>
      <c r="P3106" s="83"/>
      <c r="Q3106" s="83"/>
      <c r="R3106" s="83"/>
      <c r="S3106" s="83"/>
      <c r="T3106" s="84"/>
      <c r="U3106" s="83"/>
      <c r="V3106" s="83"/>
      <c r="W3106" s="84"/>
      <c r="X3106" s="85"/>
      <c r="Y3106" s="83"/>
    </row>
    <row r="3107" spans="1:25" ht="17.25">
      <c r="A3107" s="83"/>
      <c r="B3107" s="83"/>
      <c r="C3107" s="83"/>
      <c r="D3107" s="83"/>
      <c r="F3107" s="40"/>
      <c r="G3107" s="40"/>
      <c r="H3107" s="83"/>
      <c r="I3107" s="83"/>
      <c r="J3107" s="84"/>
      <c r="K3107" s="83"/>
      <c r="L3107" s="83"/>
      <c r="M3107" s="83"/>
      <c r="N3107" s="83"/>
      <c r="O3107" s="83"/>
      <c r="P3107" s="83"/>
      <c r="Q3107" s="83"/>
      <c r="R3107" s="83"/>
      <c r="S3107" s="83"/>
      <c r="T3107" s="84"/>
      <c r="U3107" s="83"/>
      <c r="V3107" s="83"/>
      <c r="W3107" s="84"/>
      <c r="X3107" s="85"/>
      <c r="Y3107" s="83"/>
    </row>
    <row r="3108" spans="1:25" ht="17.25">
      <c r="A3108" s="83"/>
      <c r="B3108" s="83"/>
      <c r="C3108" s="83"/>
      <c r="D3108" s="83"/>
      <c r="F3108" s="40"/>
      <c r="G3108" s="40"/>
      <c r="H3108" s="83"/>
      <c r="I3108" s="83"/>
      <c r="J3108" s="84"/>
      <c r="K3108" s="83"/>
      <c r="L3108" s="83"/>
      <c r="M3108" s="83"/>
      <c r="N3108" s="83"/>
      <c r="O3108" s="83"/>
      <c r="P3108" s="83"/>
      <c r="Q3108" s="83"/>
      <c r="R3108" s="83"/>
      <c r="S3108" s="83"/>
      <c r="T3108" s="84"/>
      <c r="U3108" s="83"/>
      <c r="V3108" s="83"/>
      <c r="W3108" s="84"/>
      <c r="X3108" s="85"/>
      <c r="Y3108" s="83"/>
    </row>
    <row r="3109" spans="1:25" ht="17.25">
      <c r="A3109" s="83"/>
      <c r="B3109" s="83"/>
      <c r="C3109" s="83"/>
      <c r="D3109" s="83"/>
      <c r="F3109" s="40"/>
      <c r="G3109" s="40"/>
      <c r="H3109" s="83"/>
      <c r="I3109" s="83"/>
      <c r="J3109" s="84"/>
      <c r="K3109" s="83"/>
      <c r="L3109" s="83"/>
      <c r="M3109" s="84"/>
      <c r="N3109" s="83"/>
      <c r="O3109" s="83"/>
      <c r="P3109" s="83"/>
      <c r="Q3109" s="83"/>
      <c r="R3109" s="83"/>
      <c r="S3109" s="83"/>
      <c r="T3109" s="84"/>
      <c r="U3109" s="83"/>
      <c r="V3109" s="83"/>
      <c r="W3109" s="84"/>
      <c r="X3109" s="85"/>
      <c r="Y3109" s="83"/>
    </row>
    <row r="3110" spans="1:25" ht="17.25">
      <c r="A3110" s="83"/>
      <c r="B3110" s="83"/>
      <c r="C3110" s="83"/>
      <c r="D3110" s="83"/>
      <c r="F3110" s="40"/>
      <c r="G3110" s="40"/>
      <c r="H3110" s="83"/>
      <c r="I3110" s="83"/>
      <c r="J3110" s="84"/>
      <c r="K3110" s="83"/>
      <c r="L3110" s="83"/>
      <c r="M3110" s="84"/>
      <c r="N3110" s="83"/>
      <c r="O3110" s="83"/>
      <c r="P3110" s="83"/>
      <c r="Q3110" s="83"/>
      <c r="R3110" s="83"/>
      <c r="S3110" s="83"/>
      <c r="T3110" s="84"/>
      <c r="U3110" s="83"/>
      <c r="V3110" s="83"/>
      <c r="W3110" s="84"/>
      <c r="X3110" s="85"/>
      <c r="Y3110" s="83"/>
    </row>
    <row r="3111" spans="1:25" ht="17.25">
      <c r="A3111" s="83"/>
      <c r="B3111" s="83"/>
      <c r="C3111" s="83"/>
      <c r="D3111" s="83"/>
      <c r="F3111" s="40"/>
      <c r="G3111" s="40"/>
      <c r="H3111" s="83"/>
      <c r="I3111" s="83"/>
      <c r="J3111" s="84"/>
      <c r="K3111" s="83"/>
      <c r="L3111" s="83"/>
      <c r="M3111" s="83"/>
      <c r="N3111" s="83"/>
      <c r="O3111" s="83"/>
      <c r="P3111" s="83"/>
      <c r="Q3111" s="83"/>
      <c r="R3111" s="83"/>
      <c r="S3111" s="83"/>
      <c r="T3111" s="84"/>
      <c r="U3111" s="83"/>
      <c r="V3111" s="83"/>
      <c r="W3111" s="84"/>
      <c r="X3111" s="85"/>
      <c r="Y3111" s="83"/>
    </row>
    <row r="3112" spans="1:25" ht="17.25">
      <c r="A3112" s="83"/>
      <c r="B3112" s="83"/>
      <c r="C3112" s="83"/>
      <c r="D3112" s="83"/>
      <c r="F3112" s="40"/>
      <c r="G3112" s="40"/>
      <c r="H3112" s="83"/>
      <c r="I3112" s="83"/>
      <c r="J3112" s="84"/>
      <c r="K3112" s="83"/>
      <c r="L3112" s="83"/>
      <c r="M3112" s="84"/>
      <c r="N3112" s="83"/>
      <c r="O3112" s="83"/>
      <c r="P3112" s="83"/>
      <c r="Q3112" s="83"/>
      <c r="R3112" s="83"/>
      <c r="S3112" s="83"/>
      <c r="T3112" s="84"/>
      <c r="U3112" s="83"/>
      <c r="V3112" s="83"/>
      <c r="W3112" s="84"/>
      <c r="X3112" s="85"/>
      <c r="Y3112" s="83"/>
    </row>
    <row r="3113" spans="1:25" ht="17.25">
      <c r="A3113" s="83"/>
      <c r="B3113" s="83"/>
      <c r="C3113" s="83"/>
      <c r="D3113" s="83"/>
      <c r="F3113" s="40"/>
      <c r="G3113" s="40"/>
      <c r="H3113" s="83"/>
      <c r="I3113" s="83"/>
      <c r="J3113" s="84"/>
      <c r="K3113" s="83"/>
      <c r="L3113" s="83"/>
      <c r="M3113" s="83"/>
      <c r="N3113" s="83"/>
      <c r="O3113" s="83"/>
      <c r="P3113" s="83"/>
      <c r="Q3113" s="83"/>
      <c r="R3113" s="83"/>
      <c r="S3113" s="83"/>
      <c r="T3113" s="84"/>
      <c r="U3113" s="83"/>
      <c r="V3113" s="83"/>
      <c r="W3113" s="84"/>
      <c r="X3113" s="85"/>
      <c r="Y3113" s="83"/>
    </row>
    <row r="3114" spans="1:25" ht="17.25">
      <c r="A3114" s="83"/>
      <c r="B3114" s="83"/>
      <c r="C3114" s="83"/>
      <c r="D3114" s="83"/>
      <c r="F3114" s="40"/>
      <c r="G3114" s="40"/>
      <c r="H3114" s="83"/>
      <c r="I3114" s="83"/>
      <c r="J3114" s="84"/>
      <c r="K3114" s="83"/>
      <c r="L3114" s="83"/>
      <c r="M3114" s="84"/>
      <c r="N3114" s="83"/>
      <c r="O3114" s="83"/>
      <c r="P3114" s="83"/>
      <c r="Q3114" s="83"/>
      <c r="R3114" s="83"/>
      <c r="S3114" s="83"/>
      <c r="T3114" s="84"/>
      <c r="U3114" s="83"/>
      <c r="V3114" s="83"/>
      <c r="W3114" s="84"/>
      <c r="X3114" s="85"/>
      <c r="Y3114" s="83"/>
    </row>
    <row r="3115" spans="1:25" ht="17.25">
      <c r="A3115" s="83"/>
      <c r="B3115" s="83"/>
      <c r="C3115" s="83"/>
      <c r="D3115" s="83"/>
      <c r="F3115" s="40"/>
      <c r="G3115" s="40"/>
      <c r="H3115" s="83"/>
      <c r="I3115" s="83"/>
      <c r="J3115" s="84"/>
      <c r="K3115" s="83"/>
      <c r="L3115" s="83"/>
      <c r="M3115" s="84"/>
      <c r="N3115" s="83"/>
      <c r="O3115" s="83"/>
      <c r="P3115" s="83"/>
      <c r="Q3115" s="83"/>
      <c r="R3115" s="83"/>
      <c r="S3115" s="83"/>
      <c r="T3115" s="84"/>
      <c r="U3115" s="83"/>
      <c r="V3115" s="83"/>
      <c r="W3115" s="84"/>
      <c r="X3115" s="85"/>
      <c r="Y3115" s="83"/>
    </row>
    <row r="3116" spans="1:25" ht="17.25">
      <c r="A3116" s="83"/>
      <c r="B3116" s="83"/>
      <c r="C3116" s="83"/>
      <c r="D3116" s="83"/>
      <c r="F3116" s="40"/>
      <c r="G3116" s="40"/>
      <c r="H3116" s="83"/>
      <c r="I3116" s="83"/>
      <c r="J3116" s="84"/>
      <c r="K3116" s="83"/>
      <c r="L3116" s="83"/>
      <c r="M3116" s="84"/>
      <c r="N3116" s="83"/>
      <c r="O3116" s="83"/>
      <c r="P3116" s="83"/>
      <c r="Q3116" s="83"/>
      <c r="R3116" s="83"/>
      <c r="S3116" s="83"/>
      <c r="T3116" s="84"/>
      <c r="U3116" s="83"/>
      <c r="V3116" s="83"/>
      <c r="W3116" s="84"/>
      <c r="X3116" s="85"/>
      <c r="Y3116" s="83"/>
    </row>
    <row r="3117" spans="1:25" ht="17.25">
      <c r="A3117" s="83"/>
      <c r="B3117" s="83"/>
      <c r="C3117" s="83"/>
      <c r="D3117" s="83"/>
      <c r="F3117" s="40"/>
      <c r="G3117" s="40"/>
      <c r="H3117" s="83"/>
      <c r="I3117" s="83"/>
      <c r="J3117" s="84"/>
      <c r="K3117" s="83"/>
      <c r="L3117" s="83"/>
      <c r="M3117" s="84"/>
      <c r="N3117" s="83"/>
      <c r="O3117" s="83"/>
      <c r="P3117" s="83"/>
      <c r="Q3117" s="83"/>
      <c r="R3117" s="83"/>
      <c r="S3117" s="83"/>
      <c r="T3117" s="84"/>
      <c r="U3117" s="83"/>
      <c r="V3117" s="83"/>
      <c r="W3117" s="84"/>
      <c r="X3117" s="85"/>
      <c r="Y3117" s="83"/>
    </row>
    <row r="3118" spans="1:25" ht="17.25">
      <c r="A3118" s="83"/>
      <c r="B3118" s="83"/>
      <c r="C3118" s="83"/>
      <c r="D3118" s="83"/>
      <c r="F3118" s="40"/>
      <c r="G3118" s="40"/>
      <c r="H3118" s="83"/>
      <c r="I3118" s="83"/>
      <c r="J3118" s="84"/>
      <c r="K3118" s="83"/>
      <c r="L3118" s="83"/>
      <c r="M3118" s="83"/>
      <c r="N3118" s="83"/>
      <c r="O3118" s="83"/>
      <c r="P3118" s="83"/>
      <c r="Q3118" s="83"/>
      <c r="R3118" s="83"/>
      <c r="S3118" s="83"/>
      <c r="T3118" s="84"/>
      <c r="U3118" s="83"/>
      <c r="V3118" s="83"/>
      <c r="W3118" s="84"/>
      <c r="X3118" s="85"/>
      <c r="Y3118" s="83"/>
    </row>
    <row r="3119" spans="1:25" ht="17.25">
      <c r="A3119" s="83"/>
      <c r="B3119" s="83"/>
      <c r="C3119" s="83"/>
      <c r="D3119" s="83"/>
      <c r="F3119" s="40"/>
      <c r="G3119" s="40"/>
      <c r="H3119" s="83"/>
      <c r="I3119" s="83"/>
      <c r="J3119" s="84"/>
      <c r="K3119" s="83"/>
      <c r="L3119" s="83"/>
      <c r="M3119" s="83"/>
      <c r="N3119" s="83"/>
      <c r="O3119" s="83"/>
      <c r="P3119" s="83"/>
      <c r="Q3119" s="83"/>
      <c r="R3119" s="83"/>
      <c r="S3119" s="83"/>
      <c r="T3119" s="84"/>
      <c r="U3119" s="83"/>
      <c r="V3119" s="83"/>
      <c r="W3119" s="84"/>
      <c r="X3119" s="85"/>
      <c r="Y3119" s="83"/>
    </row>
    <row r="3120" spans="1:25" ht="17.25">
      <c r="A3120" s="83"/>
      <c r="B3120" s="83"/>
      <c r="C3120" s="83"/>
      <c r="D3120" s="83"/>
      <c r="F3120" s="40"/>
      <c r="G3120" s="40"/>
      <c r="H3120" s="83"/>
      <c r="I3120" s="83"/>
      <c r="J3120" s="84"/>
      <c r="K3120" s="83"/>
      <c r="L3120" s="83"/>
      <c r="M3120" s="83"/>
      <c r="N3120" s="83"/>
      <c r="O3120" s="83"/>
      <c r="P3120" s="83"/>
      <c r="Q3120" s="83"/>
      <c r="R3120" s="83"/>
      <c r="S3120" s="83"/>
      <c r="T3120" s="84"/>
      <c r="U3120" s="83"/>
      <c r="V3120" s="83"/>
      <c r="W3120" s="84"/>
      <c r="X3120" s="85"/>
      <c r="Y3120" s="83"/>
    </row>
    <row r="3121" spans="1:25" ht="17.25">
      <c r="A3121" s="83"/>
      <c r="B3121" s="83"/>
      <c r="C3121" s="83"/>
      <c r="D3121" s="83"/>
      <c r="F3121" s="40"/>
      <c r="G3121" s="40"/>
      <c r="H3121" s="83"/>
      <c r="I3121" s="83"/>
      <c r="J3121" s="84"/>
      <c r="K3121" s="83"/>
      <c r="L3121" s="83"/>
      <c r="M3121" s="83"/>
      <c r="N3121" s="83"/>
      <c r="O3121" s="83"/>
      <c r="P3121" s="83"/>
      <c r="Q3121" s="83"/>
      <c r="R3121" s="83"/>
      <c r="S3121" s="83"/>
      <c r="T3121" s="84"/>
      <c r="U3121" s="83"/>
      <c r="V3121" s="83"/>
      <c r="W3121" s="84"/>
      <c r="X3121" s="85"/>
      <c r="Y3121" s="83"/>
    </row>
    <row r="3122" spans="1:25" ht="17.25">
      <c r="A3122" s="83"/>
      <c r="B3122" s="83"/>
      <c r="C3122" s="83"/>
      <c r="D3122" s="83"/>
      <c r="F3122" s="40"/>
      <c r="G3122" s="40"/>
      <c r="H3122" s="83"/>
      <c r="I3122" s="83"/>
      <c r="J3122" s="84"/>
      <c r="K3122" s="83"/>
      <c r="L3122" s="83"/>
      <c r="M3122" s="83"/>
      <c r="N3122" s="83"/>
      <c r="O3122" s="83"/>
      <c r="P3122" s="83"/>
      <c r="Q3122" s="83"/>
      <c r="R3122" s="83"/>
      <c r="S3122" s="83"/>
      <c r="T3122" s="84"/>
      <c r="U3122" s="83"/>
      <c r="V3122" s="83"/>
      <c r="W3122" s="84"/>
      <c r="X3122" s="85"/>
      <c r="Y3122" s="83"/>
    </row>
    <row r="3123" spans="1:25" ht="17.25">
      <c r="A3123" s="83"/>
      <c r="B3123" s="83"/>
      <c r="C3123" s="83"/>
      <c r="D3123" s="83"/>
      <c r="F3123" s="40"/>
      <c r="G3123" s="40"/>
      <c r="H3123" s="83"/>
      <c r="I3123" s="83"/>
      <c r="J3123" s="84"/>
      <c r="K3123" s="83"/>
      <c r="L3123" s="83"/>
      <c r="M3123" s="83"/>
      <c r="N3123" s="83"/>
      <c r="O3123" s="83"/>
      <c r="P3123" s="83"/>
      <c r="Q3123" s="83"/>
      <c r="R3123" s="83"/>
      <c r="S3123" s="83"/>
      <c r="T3123" s="84"/>
      <c r="U3123" s="83"/>
      <c r="V3123" s="83"/>
      <c r="W3123" s="84"/>
      <c r="X3123" s="85"/>
      <c r="Y3123" s="83"/>
    </row>
    <row r="3124" spans="1:25" ht="17.25">
      <c r="A3124" s="83"/>
      <c r="B3124" s="83"/>
      <c r="C3124" s="83"/>
      <c r="D3124" s="83"/>
      <c r="F3124" s="40"/>
      <c r="G3124" s="40"/>
      <c r="H3124" s="83"/>
      <c r="I3124" s="83"/>
      <c r="J3124" s="84"/>
      <c r="K3124" s="83"/>
      <c r="L3124" s="83"/>
      <c r="M3124" s="83"/>
      <c r="N3124" s="83"/>
      <c r="O3124" s="83"/>
      <c r="P3124" s="83"/>
      <c r="Q3124" s="83"/>
      <c r="R3124" s="83"/>
      <c r="S3124" s="83"/>
      <c r="T3124" s="84"/>
      <c r="U3124" s="83"/>
      <c r="V3124" s="83"/>
      <c r="W3124" s="84"/>
      <c r="X3124" s="85"/>
      <c r="Y3124" s="83"/>
    </row>
    <row r="3125" spans="1:25" ht="17.25">
      <c r="A3125" s="83"/>
      <c r="B3125" s="83"/>
      <c r="C3125" s="83"/>
      <c r="D3125" s="83"/>
      <c r="F3125" s="40"/>
      <c r="G3125" s="40"/>
      <c r="H3125" s="83"/>
      <c r="I3125" s="83"/>
      <c r="J3125" s="84"/>
      <c r="K3125" s="83"/>
      <c r="L3125" s="83"/>
      <c r="M3125" s="83"/>
      <c r="N3125" s="83"/>
      <c r="O3125" s="83"/>
      <c r="P3125" s="83"/>
      <c r="Q3125" s="83"/>
      <c r="R3125" s="83"/>
      <c r="S3125" s="83"/>
      <c r="T3125" s="84"/>
      <c r="U3125" s="83"/>
      <c r="V3125" s="83"/>
      <c r="W3125" s="84"/>
      <c r="X3125" s="85"/>
      <c r="Y3125" s="83"/>
    </row>
    <row r="3126" spans="1:25" ht="17.25">
      <c r="A3126" s="83"/>
      <c r="B3126" s="83"/>
      <c r="C3126" s="83"/>
      <c r="D3126" s="83"/>
      <c r="F3126" s="40"/>
      <c r="G3126" s="40"/>
      <c r="H3126" s="83"/>
      <c r="I3126" s="83"/>
      <c r="J3126" s="84"/>
      <c r="K3126" s="83"/>
      <c r="L3126" s="83"/>
      <c r="M3126" s="83"/>
      <c r="N3126" s="83"/>
      <c r="O3126" s="83"/>
      <c r="P3126" s="83"/>
      <c r="Q3126" s="83"/>
      <c r="R3126" s="83"/>
      <c r="S3126" s="83"/>
      <c r="T3126" s="84"/>
      <c r="U3126" s="83"/>
      <c r="V3126" s="83"/>
      <c r="W3126" s="84"/>
      <c r="X3126" s="85"/>
      <c r="Y3126" s="83"/>
    </row>
    <row r="3127" spans="1:25" ht="17.25">
      <c r="A3127" s="83"/>
      <c r="B3127" s="83"/>
      <c r="C3127" s="83"/>
      <c r="D3127" s="83"/>
      <c r="F3127" s="40"/>
      <c r="G3127" s="40"/>
      <c r="H3127" s="83"/>
      <c r="I3127" s="83"/>
      <c r="J3127" s="84"/>
      <c r="K3127" s="83"/>
      <c r="L3127" s="83"/>
      <c r="M3127" s="83"/>
      <c r="N3127" s="83"/>
      <c r="O3127" s="83"/>
      <c r="P3127" s="83"/>
      <c r="Q3127" s="83"/>
      <c r="R3127" s="83"/>
      <c r="S3127" s="83"/>
      <c r="T3127" s="84"/>
      <c r="U3127" s="83"/>
      <c r="V3127" s="83"/>
      <c r="W3127" s="84"/>
      <c r="X3127" s="85"/>
      <c r="Y3127" s="83"/>
    </row>
    <row r="3128" spans="1:25" ht="17.25">
      <c r="A3128" s="83"/>
      <c r="B3128" s="83"/>
      <c r="C3128" s="83"/>
      <c r="D3128" s="83"/>
      <c r="F3128" s="40"/>
      <c r="G3128" s="40"/>
      <c r="H3128" s="83"/>
      <c r="I3128" s="83"/>
      <c r="J3128" s="84"/>
      <c r="K3128" s="83"/>
      <c r="L3128" s="83"/>
      <c r="M3128" s="83"/>
      <c r="N3128" s="83"/>
      <c r="O3128" s="83"/>
      <c r="P3128" s="83"/>
      <c r="Q3128" s="83"/>
      <c r="R3128" s="83"/>
      <c r="S3128" s="83"/>
      <c r="T3128" s="84"/>
      <c r="U3128" s="83"/>
      <c r="V3128" s="83"/>
      <c r="W3128" s="84"/>
      <c r="X3128" s="85"/>
      <c r="Y3128" s="83"/>
    </row>
    <row r="3129" spans="1:25" ht="17.25">
      <c r="A3129" s="83"/>
      <c r="B3129" s="83"/>
      <c r="C3129" s="83"/>
      <c r="D3129" s="83"/>
      <c r="F3129" s="40"/>
      <c r="G3129" s="40"/>
      <c r="H3129" s="83"/>
      <c r="I3129" s="83"/>
      <c r="J3129" s="84"/>
      <c r="K3129" s="83"/>
      <c r="L3129" s="83"/>
      <c r="M3129" s="84"/>
      <c r="N3129" s="83"/>
      <c r="O3129" s="83"/>
      <c r="P3129" s="83"/>
      <c r="Q3129" s="83"/>
      <c r="R3129" s="83"/>
      <c r="S3129" s="83"/>
      <c r="T3129" s="84"/>
      <c r="U3129" s="83"/>
      <c r="V3129" s="83"/>
      <c r="W3129" s="84"/>
      <c r="X3129" s="85"/>
      <c r="Y3129" s="83"/>
    </row>
    <row r="3130" spans="1:25" ht="17.25">
      <c r="A3130" s="83"/>
      <c r="B3130" s="83"/>
      <c r="C3130" s="83"/>
      <c r="D3130" s="83"/>
      <c r="F3130" s="40"/>
      <c r="G3130" s="40"/>
      <c r="H3130" s="83"/>
      <c r="I3130" s="83"/>
      <c r="J3130" s="84"/>
      <c r="K3130" s="83"/>
      <c r="L3130" s="83"/>
      <c r="M3130" s="84"/>
      <c r="N3130" s="83"/>
      <c r="O3130" s="83"/>
      <c r="P3130" s="83"/>
      <c r="Q3130" s="83"/>
      <c r="R3130" s="83"/>
      <c r="S3130" s="83"/>
      <c r="T3130" s="84"/>
      <c r="U3130" s="83"/>
      <c r="V3130" s="83"/>
      <c r="W3130" s="84"/>
      <c r="X3130" s="85"/>
      <c r="Y3130" s="83"/>
    </row>
    <row r="3131" spans="1:25" ht="17.25">
      <c r="A3131" s="83"/>
      <c r="B3131" s="83"/>
      <c r="C3131" s="83"/>
      <c r="D3131" s="83"/>
      <c r="F3131" s="40"/>
      <c r="G3131" s="40"/>
      <c r="H3131" s="83"/>
      <c r="I3131" s="83"/>
      <c r="J3131" s="84"/>
      <c r="K3131" s="83"/>
      <c r="L3131" s="83"/>
      <c r="M3131" s="83"/>
      <c r="N3131" s="83"/>
      <c r="O3131" s="83"/>
      <c r="P3131" s="83"/>
      <c r="Q3131" s="83"/>
      <c r="R3131" s="83"/>
      <c r="S3131" s="83"/>
      <c r="T3131" s="84"/>
      <c r="U3131" s="83"/>
      <c r="V3131" s="83"/>
      <c r="W3131" s="84"/>
      <c r="X3131" s="85"/>
      <c r="Y3131" s="83"/>
    </row>
    <row r="3132" spans="1:25" ht="17.25">
      <c r="A3132" s="83"/>
      <c r="B3132" s="83"/>
      <c r="C3132" s="83"/>
      <c r="D3132" s="83"/>
      <c r="F3132" s="40"/>
      <c r="G3132" s="40"/>
      <c r="H3132" s="83"/>
      <c r="I3132" s="83"/>
      <c r="J3132" s="84"/>
      <c r="K3132" s="83"/>
      <c r="L3132" s="83"/>
      <c r="M3132" s="84"/>
      <c r="N3132" s="83"/>
      <c r="O3132" s="83"/>
      <c r="P3132" s="83"/>
      <c r="Q3132" s="83"/>
      <c r="R3132" s="83"/>
      <c r="S3132" s="83"/>
      <c r="T3132" s="84"/>
      <c r="U3132" s="83"/>
      <c r="V3132" s="83"/>
      <c r="W3132" s="84"/>
      <c r="X3132" s="85"/>
      <c r="Y3132" s="83"/>
    </row>
    <row r="3133" spans="1:25" ht="17.25">
      <c r="A3133" s="83"/>
      <c r="B3133" s="83"/>
      <c r="C3133" s="83"/>
      <c r="D3133" s="83"/>
      <c r="F3133" s="40"/>
      <c r="G3133" s="40"/>
      <c r="H3133" s="83"/>
      <c r="I3133" s="83"/>
      <c r="J3133" s="84"/>
      <c r="K3133" s="83"/>
      <c r="L3133" s="83"/>
      <c r="M3133" s="83"/>
      <c r="N3133" s="83"/>
      <c r="O3133" s="83"/>
      <c r="P3133" s="83"/>
      <c r="Q3133" s="83"/>
      <c r="R3133" s="83"/>
      <c r="S3133" s="83"/>
      <c r="T3133" s="84"/>
      <c r="U3133" s="83"/>
      <c r="V3133" s="83"/>
      <c r="W3133" s="84"/>
      <c r="X3133" s="85"/>
      <c r="Y3133" s="83"/>
    </row>
    <row r="3134" spans="1:25" ht="17.25">
      <c r="A3134" s="83"/>
      <c r="B3134" s="83"/>
      <c r="C3134" s="83"/>
      <c r="D3134" s="83"/>
      <c r="F3134" s="40"/>
      <c r="G3134" s="40"/>
      <c r="H3134" s="83"/>
      <c r="I3134" s="83"/>
      <c r="J3134" s="84"/>
      <c r="K3134" s="83"/>
      <c r="L3134" s="83"/>
      <c r="M3134" s="84"/>
      <c r="N3134" s="83"/>
      <c r="O3134" s="83"/>
      <c r="P3134" s="83"/>
      <c r="Q3134" s="83"/>
      <c r="R3134" s="83"/>
      <c r="S3134" s="83"/>
      <c r="T3134" s="84"/>
      <c r="U3134" s="83"/>
      <c r="V3134" s="83"/>
      <c r="W3134" s="84"/>
      <c r="X3134" s="85"/>
      <c r="Y3134" s="83"/>
    </row>
    <row r="3135" spans="1:25" ht="17.25">
      <c r="A3135" s="83"/>
      <c r="B3135" s="83"/>
      <c r="C3135" s="83"/>
      <c r="D3135" s="83"/>
      <c r="F3135" s="40"/>
      <c r="G3135" s="40"/>
      <c r="H3135" s="83"/>
      <c r="I3135" s="83"/>
      <c r="J3135" s="84"/>
      <c r="K3135" s="83"/>
      <c r="L3135" s="83"/>
      <c r="M3135" s="84"/>
      <c r="N3135" s="83"/>
      <c r="O3135" s="83"/>
      <c r="P3135" s="83"/>
      <c r="Q3135" s="83"/>
      <c r="R3135" s="83"/>
      <c r="S3135" s="83"/>
      <c r="T3135" s="84"/>
      <c r="U3135" s="83"/>
      <c r="V3135" s="83"/>
      <c r="W3135" s="84"/>
      <c r="X3135" s="85"/>
      <c r="Y3135" s="83"/>
    </row>
    <row r="3136" spans="1:25" ht="17.25">
      <c r="A3136" s="83"/>
      <c r="B3136" s="83"/>
      <c r="C3136" s="83"/>
      <c r="D3136" s="83"/>
      <c r="F3136" s="40"/>
      <c r="G3136" s="40"/>
      <c r="H3136" s="83"/>
      <c r="I3136" s="83"/>
      <c r="J3136" s="84"/>
      <c r="K3136" s="83"/>
      <c r="L3136" s="83"/>
      <c r="M3136" s="84"/>
      <c r="N3136" s="83"/>
      <c r="O3136" s="83"/>
      <c r="P3136" s="83"/>
      <c r="Q3136" s="83"/>
      <c r="R3136" s="83"/>
      <c r="S3136" s="83"/>
      <c r="T3136" s="84"/>
      <c r="U3136" s="83"/>
      <c r="V3136" s="83"/>
      <c r="W3136" s="84"/>
      <c r="X3136" s="85"/>
      <c r="Y3136" s="83"/>
    </row>
    <row r="3137" spans="1:25" ht="17.25">
      <c r="A3137" s="83"/>
      <c r="B3137" s="83"/>
      <c r="C3137" s="83"/>
      <c r="D3137" s="83"/>
      <c r="F3137" s="40"/>
      <c r="G3137" s="40"/>
      <c r="H3137" s="83"/>
      <c r="I3137" s="83"/>
      <c r="J3137" s="84"/>
      <c r="K3137" s="83"/>
      <c r="L3137" s="83"/>
      <c r="M3137" s="84"/>
      <c r="N3137" s="83"/>
      <c r="O3137" s="83"/>
      <c r="P3137" s="83"/>
      <c r="Q3137" s="83"/>
      <c r="R3137" s="83"/>
      <c r="S3137" s="83"/>
      <c r="T3137" s="84"/>
      <c r="U3137" s="83"/>
      <c r="V3137" s="83"/>
      <c r="W3137" s="84"/>
      <c r="X3137" s="85"/>
      <c r="Y3137" s="83"/>
    </row>
    <row r="3138" spans="1:25" ht="17.25">
      <c r="A3138" s="83"/>
      <c r="B3138" s="83"/>
      <c r="C3138" s="83"/>
      <c r="D3138" s="83"/>
      <c r="F3138" s="40"/>
      <c r="G3138" s="40"/>
      <c r="H3138" s="83"/>
      <c r="I3138" s="83"/>
      <c r="J3138" s="84"/>
      <c r="K3138" s="83"/>
      <c r="L3138" s="83"/>
      <c r="M3138" s="83"/>
      <c r="N3138" s="83"/>
      <c r="O3138" s="83"/>
      <c r="P3138" s="83"/>
      <c r="Q3138" s="83"/>
      <c r="R3138" s="83"/>
      <c r="S3138" s="83"/>
      <c r="T3138" s="84"/>
      <c r="U3138" s="83"/>
      <c r="V3138" s="83"/>
      <c r="W3138" s="84"/>
      <c r="X3138" s="85"/>
      <c r="Y3138" s="83"/>
    </row>
    <row r="3139" spans="1:25" ht="17.25">
      <c r="A3139" s="83"/>
      <c r="B3139" s="83"/>
      <c r="C3139" s="83"/>
      <c r="D3139" s="83"/>
      <c r="F3139" s="40"/>
      <c r="G3139" s="40"/>
      <c r="H3139" s="83"/>
      <c r="I3139" s="83"/>
      <c r="J3139" s="84"/>
      <c r="K3139" s="83"/>
      <c r="L3139" s="83"/>
      <c r="M3139" s="83"/>
      <c r="N3139" s="83"/>
      <c r="O3139" s="83"/>
      <c r="P3139" s="83"/>
      <c r="Q3139" s="83"/>
      <c r="R3139" s="83"/>
      <c r="S3139" s="83"/>
      <c r="T3139" s="84"/>
      <c r="U3139" s="83"/>
      <c r="V3139" s="83"/>
      <c r="W3139" s="84"/>
      <c r="X3139" s="85"/>
      <c r="Y3139" s="83"/>
    </row>
    <row r="3140" spans="1:25" ht="17.25">
      <c r="A3140" s="83"/>
      <c r="B3140" s="83"/>
      <c r="C3140" s="83"/>
      <c r="D3140" s="83"/>
      <c r="F3140" s="40"/>
      <c r="G3140" s="40"/>
      <c r="H3140" s="83"/>
      <c r="I3140" s="83"/>
      <c r="J3140" s="84"/>
      <c r="K3140" s="83"/>
      <c r="L3140" s="83"/>
      <c r="M3140" s="83"/>
      <c r="N3140" s="83"/>
      <c r="O3140" s="83"/>
      <c r="P3140" s="83"/>
      <c r="Q3140" s="83"/>
      <c r="R3140" s="83"/>
      <c r="S3140" s="83"/>
      <c r="T3140" s="84"/>
      <c r="U3140" s="83"/>
      <c r="V3140" s="83"/>
      <c r="W3140" s="84"/>
      <c r="X3140" s="85"/>
      <c r="Y3140" s="83"/>
    </row>
    <row r="3141" spans="1:25" ht="17.25">
      <c r="A3141" s="83"/>
      <c r="B3141" s="83"/>
      <c r="C3141" s="83"/>
      <c r="D3141" s="83"/>
      <c r="F3141" s="40"/>
      <c r="G3141" s="40"/>
      <c r="H3141" s="83"/>
      <c r="I3141" s="83"/>
      <c r="J3141" s="84"/>
      <c r="K3141" s="83"/>
      <c r="L3141" s="83"/>
      <c r="M3141" s="83"/>
      <c r="N3141" s="83"/>
      <c r="O3141" s="83"/>
      <c r="P3141" s="83"/>
      <c r="Q3141" s="83"/>
      <c r="R3141" s="83"/>
      <c r="S3141" s="83"/>
      <c r="T3141" s="84"/>
      <c r="U3141" s="83"/>
      <c r="V3141" s="83"/>
      <c r="W3141" s="84"/>
      <c r="X3141" s="85"/>
      <c r="Y3141" s="83"/>
    </row>
    <row r="3142" spans="1:25" ht="17.25">
      <c r="A3142" s="83"/>
      <c r="B3142" s="83"/>
      <c r="C3142" s="83"/>
      <c r="D3142" s="83"/>
      <c r="F3142" s="40"/>
      <c r="G3142" s="40"/>
      <c r="H3142" s="83"/>
      <c r="I3142" s="83"/>
      <c r="J3142" s="84"/>
      <c r="K3142" s="83"/>
      <c r="L3142" s="83"/>
      <c r="M3142" s="83"/>
      <c r="N3142" s="83"/>
      <c r="O3142" s="83"/>
      <c r="P3142" s="83"/>
      <c r="Q3142" s="83"/>
      <c r="R3142" s="83"/>
      <c r="S3142" s="83"/>
      <c r="T3142" s="84"/>
      <c r="U3142" s="83"/>
      <c r="V3142" s="83"/>
      <c r="W3142" s="84"/>
      <c r="X3142" s="85"/>
      <c r="Y3142" s="83"/>
    </row>
    <row r="3143" spans="1:25" ht="17.25">
      <c r="A3143" s="83"/>
      <c r="B3143" s="83"/>
      <c r="C3143" s="83"/>
      <c r="D3143" s="83"/>
      <c r="F3143" s="40"/>
      <c r="G3143" s="40"/>
      <c r="H3143" s="83"/>
      <c r="I3143" s="83"/>
      <c r="J3143" s="84"/>
      <c r="K3143" s="83"/>
      <c r="L3143" s="83"/>
      <c r="M3143" s="83"/>
      <c r="N3143" s="83"/>
      <c r="O3143" s="83"/>
      <c r="P3143" s="83"/>
      <c r="Q3143" s="83"/>
      <c r="R3143" s="83"/>
      <c r="S3143" s="83"/>
      <c r="T3143" s="84"/>
      <c r="U3143" s="83"/>
      <c r="V3143" s="83"/>
      <c r="W3143" s="84"/>
      <c r="X3143" s="85"/>
      <c r="Y3143" s="83"/>
    </row>
    <row r="3144" spans="1:25" ht="17.25">
      <c r="A3144" s="83"/>
      <c r="B3144" s="83"/>
      <c r="C3144" s="83"/>
      <c r="D3144" s="83"/>
      <c r="F3144" s="40"/>
      <c r="G3144" s="40"/>
      <c r="H3144" s="83"/>
      <c r="I3144" s="83"/>
      <c r="J3144" s="84"/>
      <c r="K3144" s="83"/>
      <c r="L3144" s="83"/>
      <c r="M3144" s="83"/>
      <c r="N3144" s="83"/>
      <c r="O3144" s="83"/>
      <c r="P3144" s="83"/>
      <c r="Q3144" s="83"/>
      <c r="R3144" s="83"/>
      <c r="S3144" s="83"/>
      <c r="T3144" s="84"/>
      <c r="U3144" s="83"/>
      <c r="V3144" s="83"/>
      <c r="W3144" s="84"/>
      <c r="X3144" s="85"/>
      <c r="Y3144" s="83"/>
    </row>
    <row r="3145" spans="1:25" ht="17.25">
      <c r="A3145" s="83"/>
      <c r="B3145" s="83"/>
      <c r="C3145" s="83"/>
      <c r="D3145" s="83"/>
      <c r="F3145" s="40"/>
      <c r="G3145" s="40"/>
      <c r="H3145" s="83"/>
      <c r="I3145" s="83"/>
      <c r="J3145" s="84"/>
      <c r="K3145" s="83"/>
      <c r="L3145" s="83"/>
      <c r="M3145" s="83"/>
      <c r="N3145" s="83"/>
      <c r="O3145" s="83"/>
      <c r="P3145" s="83"/>
      <c r="Q3145" s="83"/>
      <c r="R3145" s="83"/>
      <c r="S3145" s="83"/>
      <c r="T3145" s="84"/>
      <c r="U3145" s="83"/>
      <c r="V3145" s="83"/>
      <c r="W3145" s="84"/>
      <c r="X3145" s="85"/>
      <c r="Y3145" s="83"/>
    </row>
    <row r="3146" spans="1:25" ht="17.25">
      <c r="A3146" s="83"/>
      <c r="B3146" s="83"/>
      <c r="C3146" s="83"/>
      <c r="D3146" s="83"/>
      <c r="F3146" s="40"/>
      <c r="G3146" s="40"/>
      <c r="H3146" s="83"/>
      <c r="I3146" s="83"/>
      <c r="J3146" s="84"/>
      <c r="K3146" s="83"/>
      <c r="L3146" s="83"/>
      <c r="M3146" s="83"/>
      <c r="N3146" s="83"/>
      <c r="O3146" s="83"/>
      <c r="P3146" s="83"/>
      <c r="Q3146" s="83"/>
      <c r="R3146" s="83"/>
      <c r="S3146" s="83"/>
      <c r="T3146" s="84"/>
      <c r="U3146" s="83"/>
      <c r="V3146" s="83"/>
      <c r="W3146" s="84"/>
      <c r="X3146" s="85"/>
      <c r="Y3146" s="83"/>
    </row>
    <row r="3147" spans="1:25" ht="17.25">
      <c r="A3147" s="83"/>
      <c r="B3147" s="83"/>
      <c r="C3147" s="83"/>
      <c r="D3147" s="83"/>
      <c r="F3147" s="40"/>
      <c r="G3147" s="40"/>
      <c r="H3147" s="83"/>
      <c r="I3147" s="83"/>
      <c r="J3147" s="84"/>
      <c r="K3147" s="83"/>
      <c r="L3147" s="83"/>
      <c r="M3147" s="83"/>
      <c r="N3147" s="83"/>
      <c r="O3147" s="83"/>
      <c r="P3147" s="83"/>
      <c r="Q3147" s="83"/>
      <c r="R3147" s="83"/>
      <c r="S3147" s="83"/>
      <c r="T3147" s="84"/>
      <c r="U3147" s="83"/>
      <c r="V3147" s="83"/>
      <c r="W3147" s="84"/>
      <c r="X3147" s="85"/>
      <c r="Y3147" s="83"/>
    </row>
    <row r="3148" spans="1:25" ht="17.25">
      <c r="A3148" s="83"/>
      <c r="B3148" s="83"/>
      <c r="C3148" s="83"/>
      <c r="D3148" s="83"/>
      <c r="F3148" s="40"/>
      <c r="G3148" s="40"/>
      <c r="H3148" s="83"/>
      <c r="I3148" s="83"/>
      <c r="J3148" s="84"/>
      <c r="K3148" s="83"/>
      <c r="L3148" s="83"/>
      <c r="M3148" s="83"/>
      <c r="N3148" s="83"/>
      <c r="O3148" s="83"/>
      <c r="P3148" s="83"/>
      <c r="Q3148" s="83"/>
      <c r="R3148" s="83"/>
      <c r="S3148" s="83"/>
      <c r="T3148" s="84"/>
      <c r="U3148" s="83"/>
      <c r="V3148" s="83"/>
      <c r="W3148" s="84"/>
      <c r="X3148" s="85"/>
      <c r="Y3148" s="83"/>
    </row>
    <row r="3149" spans="1:25" ht="17.25">
      <c r="A3149" s="83"/>
      <c r="B3149" s="83"/>
      <c r="C3149" s="83"/>
      <c r="D3149" s="83"/>
      <c r="F3149" s="40"/>
      <c r="G3149" s="40"/>
      <c r="H3149" s="83"/>
      <c r="I3149" s="83"/>
      <c r="J3149" s="84"/>
      <c r="K3149" s="83"/>
      <c r="L3149" s="83"/>
      <c r="M3149" s="84"/>
      <c r="N3149" s="83"/>
      <c r="O3149" s="83"/>
      <c r="P3149" s="83"/>
      <c r="Q3149" s="83"/>
      <c r="R3149" s="83"/>
      <c r="S3149" s="83"/>
      <c r="T3149" s="84"/>
      <c r="U3149" s="83"/>
      <c r="V3149" s="83"/>
      <c r="W3149" s="84"/>
      <c r="X3149" s="85"/>
      <c r="Y3149" s="83"/>
    </row>
    <row r="3150" spans="1:25" ht="17.25">
      <c r="A3150" s="83"/>
      <c r="B3150" s="83"/>
      <c r="C3150" s="83"/>
      <c r="D3150" s="83"/>
      <c r="F3150" s="40"/>
      <c r="G3150" s="40"/>
      <c r="H3150" s="83"/>
      <c r="I3150" s="83"/>
      <c r="J3150" s="84"/>
      <c r="K3150" s="83"/>
      <c r="L3150" s="83"/>
      <c r="M3150" s="84"/>
      <c r="N3150" s="83"/>
      <c r="O3150" s="83"/>
      <c r="P3150" s="83"/>
      <c r="Q3150" s="83"/>
      <c r="R3150" s="83"/>
      <c r="S3150" s="83"/>
      <c r="T3150" s="84"/>
      <c r="U3150" s="83"/>
      <c r="V3150" s="83"/>
      <c r="W3150" s="84"/>
      <c r="X3150" s="85"/>
      <c r="Y3150" s="83"/>
    </row>
    <row r="3151" spans="1:25" ht="17.25">
      <c r="A3151" s="83"/>
      <c r="B3151" s="83"/>
      <c r="C3151" s="83"/>
      <c r="D3151" s="83"/>
      <c r="F3151" s="40"/>
      <c r="G3151" s="40"/>
      <c r="H3151" s="83"/>
      <c r="I3151" s="83"/>
      <c r="J3151" s="84"/>
      <c r="K3151" s="83"/>
      <c r="L3151" s="83"/>
      <c r="M3151" s="83"/>
      <c r="N3151" s="83"/>
      <c r="O3151" s="83"/>
      <c r="P3151" s="83"/>
      <c r="Q3151" s="83"/>
      <c r="R3151" s="83"/>
      <c r="S3151" s="83"/>
      <c r="T3151" s="84"/>
      <c r="U3151" s="83"/>
      <c r="V3151" s="83"/>
      <c r="W3151" s="84"/>
      <c r="X3151" s="85"/>
      <c r="Y3151" s="83"/>
    </row>
    <row r="3152" spans="1:25" ht="17.25">
      <c r="A3152" s="83"/>
      <c r="B3152" s="83"/>
      <c r="C3152" s="83"/>
      <c r="D3152" s="83"/>
      <c r="F3152" s="40"/>
      <c r="G3152" s="40"/>
      <c r="H3152" s="83"/>
      <c r="I3152" s="83"/>
      <c r="J3152" s="84"/>
      <c r="K3152" s="83"/>
      <c r="L3152" s="83"/>
      <c r="M3152" s="84"/>
      <c r="N3152" s="83"/>
      <c r="O3152" s="83"/>
      <c r="P3152" s="83"/>
      <c r="Q3152" s="83"/>
      <c r="R3152" s="83"/>
      <c r="S3152" s="83"/>
      <c r="T3152" s="84"/>
      <c r="U3152" s="83"/>
      <c r="V3152" s="83"/>
      <c r="W3152" s="84"/>
      <c r="X3152" s="85"/>
      <c r="Y3152" s="83"/>
    </row>
    <row r="3153" spans="1:25" ht="17.25">
      <c r="A3153" s="83"/>
      <c r="B3153" s="83"/>
      <c r="C3153" s="83"/>
      <c r="D3153" s="83"/>
      <c r="F3153" s="40"/>
      <c r="G3153" s="40"/>
      <c r="H3153" s="83"/>
      <c r="I3153" s="83"/>
      <c r="J3153" s="84"/>
      <c r="K3153" s="83"/>
      <c r="L3153" s="83"/>
      <c r="M3153" s="83"/>
      <c r="N3153" s="83"/>
      <c r="O3153" s="83"/>
      <c r="P3153" s="83"/>
      <c r="Q3153" s="83"/>
      <c r="R3153" s="83"/>
      <c r="S3153" s="83"/>
      <c r="T3153" s="84"/>
      <c r="U3153" s="83"/>
      <c r="V3153" s="83"/>
      <c r="W3153" s="84"/>
      <c r="X3153" s="85"/>
      <c r="Y3153" s="83"/>
    </row>
    <row r="3154" spans="1:25" ht="17.25">
      <c r="A3154" s="83"/>
      <c r="B3154" s="83"/>
      <c r="C3154" s="83"/>
      <c r="D3154" s="83"/>
      <c r="F3154" s="40"/>
      <c r="G3154" s="40"/>
      <c r="H3154" s="83"/>
      <c r="I3154" s="83"/>
      <c r="J3154" s="84"/>
      <c r="K3154" s="83"/>
      <c r="L3154" s="83"/>
      <c r="M3154" s="84"/>
      <c r="N3154" s="83"/>
      <c r="O3154" s="83"/>
      <c r="P3154" s="83"/>
      <c r="Q3154" s="83"/>
      <c r="R3154" s="83"/>
      <c r="S3154" s="83"/>
      <c r="T3154" s="84"/>
      <c r="U3154" s="83"/>
      <c r="V3154" s="83"/>
      <c r="W3154" s="84"/>
      <c r="X3154" s="85"/>
      <c r="Y3154" s="83"/>
    </row>
    <row r="3155" spans="1:25" ht="17.25">
      <c r="A3155" s="83"/>
      <c r="B3155" s="83"/>
      <c r="C3155" s="83"/>
      <c r="D3155" s="83"/>
      <c r="F3155" s="40"/>
      <c r="G3155" s="40"/>
      <c r="H3155" s="83"/>
      <c r="I3155" s="83"/>
      <c r="J3155" s="84"/>
      <c r="K3155" s="83"/>
      <c r="L3155" s="83"/>
      <c r="M3155" s="84"/>
      <c r="N3155" s="83"/>
      <c r="O3155" s="83"/>
      <c r="P3155" s="83"/>
      <c r="Q3155" s="83"/>
      <c r="R3155" s="83"/>
      <c r="S3155" s="83"/>
      <c r="T3155" s="84"/>
      <c r="U3155" s="83"/>
      <c r="V3155" s="83"/>
      <c r="W3155" s="84"/>
      <c r="X3155" s="85"/>
      <c r="Y3155" s="83"/>
    </row>
    <row r="3156" spans="1:25" ht="17.25">
      <c r="A3156" s="83"/>
      <c r="B3156" s="83"/>
      <c r="C3156" s="83"/>
      <c r="D3156" s="83"/>
      <c r="F3156" s="40"/>
      <c r="G3156" s="40"/>
      <c r="H3156" s="83"/>
      <c r="I3156" s="83"/>
      <c r="J3156" s="84"/>
      <c r="K3156" s="83"/>
      <c r="L3156" s="83"/>
      <c r="M3156" s="84"/>
      <c r="N3156" s="83"/>
      <c r="O3156" s="83"/>
      <c r="P3156" s="83"/>
      <c r="Q3156" s="83"/>
      <c r="R3156" s="83"/>
      <c r="S3156" s="83"/>
      <c r="T3156" s="84"/>
      <c r="U3156" s="83"/>
      <c r="V3156" s="83"/>
      <c r="W3156" s="84"/>
      <c r="X3156" s="85"/>
      <c r="Y3156" s="83"/>
    </row>
    <row r="3157" spans="1:25" ht="17.25">
      <c r="A3157" s="83"/>
      <c r="B3157" s="83"/>
      <c r="C3157" s="83"/>
      <c r="D3157" s="83"/>
      <c r="F3157" s="40"/>
      <c r="G3157" s="40"/>
      <c r="H3157" s="83"/>
      <c r="I3157" s="83"/>
      <c r="J3157" s="84"/>
      <c r="K3157" s="83"/>
      <c r="L3157" s="83"/>
      <c r="M3157" s="84"/>
      <c r="N3157" s="83"/>
      <c r="O3157" s="83"/>
      <c r="P3157" s="83"/>
      <c r="Q3157" s="83"/>
      <c r="R3157" s="83"/>
      <c r="S3157" s="83"/>
      <c r="T3157" s="84"/>
      <c r="U3157" s="83"/>
      <c r="V3157" s="83"/>
      <c r="W3157" s="84"/>
      <c r="X3157" s="85"/>
      <c r="Y3157" s="83"/>
    </row>
    <row r="3158" spans="1:25" ht="17.25">
      <c r="A3158" s="83"/>
      <c r="B3158" s="83"/>
      <c r="C3158" s="83"/>
      <c r="D3158" s="83"/>
      <c r="F3158" s="40"/>
      <c r="G3158" s="40"/>
      <c r="H3158" s="83"/>
      <c r="I3158" s="83"/>
      <c r="J3158" s="84"/>
      <c r="K3158" s="83"/>
      <c r="L3158" s="83"/>
      <c r="M3158" s="83"/>
      <c r="N3158" s="83"/>
      <c r="O3158" s="83"/>
      <c r="P3158" s="83"/>
      <c r="Q3158" s="83"/>
      <c r="R3158" s="83"/>
      <c r="S3158" s="83"/>
      <c r="T3158" s="84"/>
      <c r="U3158" s="83"/>
      <c r="V3158" s="83"/>
      <c r="W3158" s="84"/>
      <c r="X3158" s="85"/>
      <c r="Y3158" s="83"/>
    </row>
    <row r="3159" spans="1:25" ht="17.25">
      <c r="A3159" s="83"/>
      <c r="B3159" s="83"/>
      <c r="C3159" s="83"/>
      <c r="D3159" s="83"/>
      <c r="F3159" s="40"/>
      <c r="G3159" s="40"/>
      <c r="H3159" s="83"/>
      <c r="I3159" s="83"/>
      <c r="J3159" s="84"/>
      <c r="K3159" s="83"/>
      <c r="L3159" s="83"/>
      <c r="M3159" s="83"/>
      <c r="N3159" s="83"/>
      <c r="O3159" s="83"/>
      <c r="P3159" s="83"/>
      <c r="Q3159" s="83"/>
      <c r="R3159" s="83"/>
      <c r="S3159" s="83"/>
      <c r="T3159" s="84"/>
      <c r="U3159" s="83"/>
      <c r="V3159" s="83"/>
      <c r="W3159" s="84"/>
      <c r="X3159" s="85"/>
      <c r="Y3159" s="83"/>
    </row>
    <row r="3160" spans="1:25" ht="17.25">
      <c r="A3160" s="83"/>
      <c r="B3160" s="83"/>
      <c r="C3160" s="83"/>
      <c r="D3160" s="83"/>
      <c r="F3160" s="40"/>
      <c r="G3160" s="40"/>
      <c r="H3160" s="83"/>
      <c r="I3160" s="83"/>
      <c r="J3160" s="84"/>
      <c r="K3160" s="83"/>
      <c r="L3160" s="83"/>
      <c r="M3160" s="83"/>
      <c r="N3160" s="83"/>
      <c r="O3160" s="83"/>
      <c r="P3160" s="83"/>
      <c r="Q3160" s="83"/>
      <c r="R3160" s="83"/>
      <c r="S3160" s="83"/>
      <c r="T3160" s="84"/>
      <c r="U3160" s="83"/>
      <c r="V3160" s="83"/>
      <c r="W3160" s="84"/>
      <c r="X3160" s="85"/>
      <c r="Y3160" s="83"/>
    </row>
    <row r="3161" spans="1:25" ht="17.25">
      <c r="A3161" s="83"/>
      <c r="B3161" s="83"/>
      <c r="C3161" s="83"/>
      <c r="D3161" s="83"/>
      <c r="F3161" s="40"/>
      <c r="G3161" s="40"/>
      <c r="H3161" s="83"/>
      <c r="I3161" s="83"/>
      <c r="J3161" s="84"/>
      <c r="K3161" s="83"/>
      <c r="L3161" s="83"/>
      <c r="M3161" s="83"/>
      <c r="N3161" s="83"/>
      <c r="O3161" s="83"/>
      <c r="P3161" s="83"/>
      <c r="Q3161" s="83"/>
      <c r="R3161" s="83"/>
      <c r="S3161" s="83"/>
      <c r="T3161" s="84"/>
      <c r="U3161" s="83"/>
      <c r="V3161" s="83"/>
      <c r="W3161" s="84"/>
      <c r="X3161" s="85"/>
      <c r="Y3161" s="83"/>
    </row>
    <row r="3162" spans="1:25" ht="17.25">
      <c r="A3162" s="83"/>
      <c r="B3162" s="83"/>
      <c r="C3162" s="83"/>
      <c r="D3162" s="83"/>
      <c r="F3162" s="40"/>
      <c r="G3162" s="40"/>
      <c r="H3162" s="83"/>
      <c r="I3162" s="83"/>
      <c r="J3162" s="84"/>
      <c r="K3162" s="83"/>
      <c r="L3162" s="83"/>
      <c r="M3162" s="83"/>
      <c r="N3162" s="83"/>
      <c r="O3162" s="83"/>
      <c r="P3162" s="83"/>
      <c r="Q3162" s="83"/>
      <c r="R3162" s="83"/>
      <c r="S3162" s="83"/>
      <c r="T3162" s="84"/>
      <c r="U3162" s="83"/>
      <c r="V3162" s="83"/>
      <c r="W3162" s="84"/>
      <c r="X3162" s="85"/>
      <c r="Y3162" s="83"/>
    </row>
    <row r="3163" spans="1:25" ht="17.25">
      <c r="A3163" s="83"/>
      <c r="B3163" s="83"/>
      <c r="C3163" s="83"/>
      <c r="D3163" s="83"/>
      <c r="F3163" s="40"/>
      <c r="G3163" s="40"/>
      <c r="H3163" s="83"/>
      <c r="I3163" s="83"/>
      <c r="J3163" s="84"/>
      <c r="K3163" s="83"/>
      <c r="L3163" s="83"/>
      <c r="M3163" s="83"/>
      <c r="N3163" s="83"/>
      <c r="O3163" s="83"/>
      <c r="P3163" s="83"/>
      <c r="Q3163" s="83"/>
      <c r="R3163" s="83"/>
      <c r="S3163" s="83"/>
      <c r="T3163" s="84"/>
      <c r="U3163" s="83"/>
      <c r="V3163" s="83"/>
      <c r="W3163" s="84"/>
      <c r="X3163" s="85"/>
      <c r="Y3163" s="83"/>
    </row>
    <row r="3164" spans="1:25" ht="17.25">
      <c r="A3164" s="83"/>
      <c r="B3164" s="83"/>
      <c r="C3164" s="83"/>
      <c r="D3164" s="83"/>
      <c r="F3164" s="40"/>
      <c r="G3164" s="40"/>
      <c r="H3164" s="83"/>
      <c r="I3164" s="83"/>
      <c r="J3164" s="84"/>
      <c r="K3164" s="83"/>
      <c r="L3164" s="83"/>
      <c r="M3164" s="83"/>
      <c r="N3164" s="83"/>
      <c r="O3164" s="83"/>
      <c r="P3164" s="83"/>
      <c r="Q3164" s="83"/>
      <c r="R3164" s="83"/>
      <c r="S3164" s="83"/>
      <c r="T3164" s="84"/>
      <c r="U3164" s="83"/>
      <c r="V3164" s="83"/>
      <c r="W3164" s="84"/>
      <c r="X3164" s="85"/>
      <c r="Y3164" s="83"/>
    </row>
    <row r="3165" spans="1:25" ht="17.25">
      <c r="A3165" s="83"/>
      <c r="B3165" s="83"/>
      <c r="C3165" s="83"/>
      <c r="D3165" s="83"/>
      <c r="F3165" s="40"/>
      <c r="G3165" s="40"/>
      <c r="H3165" s="83"/>
      <c r="I3165" s="83"/>
      <c r="J3165" s="84"/>
      <c r="K3165" s="83"/>
      <c r="L3165" s="83"/>
      <c r="M3165" s="83"/>
      <c r="N3165" s="83"/>
      <c r="O3165" s="83"/>
      <c r="P3165" s="83"/>
      <c r="Q3165" s="83"/>
      <c r="R3165" s="83"/>
      <c r="S3165" s="83"/>
      <c r="T3165" s="84"/>
      <c r="U3165" s="83"/>
      <c r="V3165" s="83"/>
      <c r="W3165" s="84"/>
      <c r="X3165" s="85"/>
      <c r="Y3165" s="83"/>
    </row>
    <row r="3166" spans="1:25" ht="17.25">
      <c r="A3166" s="83"/>
      <c r="B3166" s="83"/>
      <c r="C3166" s="83"/>
      <c r="D3166" s="83"/>
      <c r="F3166" s="40"/>
      <c r="G3166" s="40"/>
      <c r="H3166" s="83"/>
      <c r="I3166" s="83"/>
      <c r="J3166" s="84"/>
      <c r="K3166" s="83"/>
      <c r="L3166" s="83"/>
      <c r="M3166" s="83"/>
      <c r="N3166" s="83"/>
      <c r="O3166" s="83"/>
      <c r="P3166" s="83"/>
      <c r="Q3166" s="83"/>
      <c r="R3166" s="83"/>
      <c r="S3166" s="83"/>
      <c r="T3166" s="84"/>
      <c r="U3166" s="83"/>
      <c r="V3166" s="83"/>
      <c r="W3166" s="84"/>
      <c r="X3166" s="85"/>
      <c r="Y3166" s="83"/>
    </row>
    <row r="3167" spans="1:25" ht="17.25">
      <c r="A3167" s="83"/>
      <c r="B3167" s="83"/>
      <c r="C3167" s="83"/>
      <c r="D3167" s="83"/>
      <c r="F3167" s="40"/>
      <c r="G3167" s="40"/>
      <c r="H3167" s="83"/>
      <c r="I3167" s="83"/>
      <c r="J3167" s="84"/>
      <c r="K3167" s="83"/>
      <c r="L3167" s="83"/>
      <c r="M3167" s="83"/>
      <c r="N3167" s="83"/>
      <c r="O3167" s="83"/>
      <c r="P3167" s="83"/>
      <c r="Q3167" s="83"/>
      <c r="R3167" s="83"/>
      <c r="S3167" s="83"/>
      <c r="T3167" s="84"/>
      <c r="U3167" s="83"/>
      <c r="V3167" s="83"/>
      <c r="W3167" s="84"/>
      <c r="X3167" s="85"/>
      <c r="Y3167" s="83"/>
    </row>
    <row r="3168" spans="1:25" ht="17.25">
      <c r="A3168" s="83"/>
      <c r="B3168" s="83"/>
      <c r="C3168" s="83"/>
      <c r="D3168" s="83"/>
      <c r="F3168" s="40"/>
      <c r="G3168" s="40"/>
      <c r="H3168" s="83"/>
      <c r="I3168" s="83"/>
      <c r="J3168" s="84"/>
      <c r="K3168" s="83"/>
      <c r="L3168" s="83"/>
      <c r="M3168" s="83"/>
      <c r="N3168" s="83"/>
      <c r="O3168" s="83"/>
      <c r="P3168" s="83"/>
      <c r="Q3168" s="83"/>
      <c r="R3168" s="83"/>
      <c r="S3168" s="83"/>
      <c r="T3168" s="84"/>
      <c r="U3168" s="83"/>
      <c r="V3168" s="83"/>
      <c r="W3168" s="84"/>
      <c r="X3168" s="85"/>
      <c r="Y3168" s="83"/>
    </row>
    <row r="3169" spans="1:25" ht="17.25">
      <c r="A3169" s="83"/>
      <c r="B3169" s="83"/>
      <c r="C3169" s="83"/>
      <c r="D3169" s="83"/>
      <c r="F3169" s="40"/>
      <c r="G3169" s="40"/>
      <c r="H3169" s="83"/>
      <c r="I3169" s="83"/>
      <c r="J3169" s="84"/>
      <c r="K3169" s="83"/>
      <c r="L3169" s="83"/>
      <c r="M3169" s="84"/>
      <c r="N3169" s="83"/>
      <c r="O3169" s="83"/>
      <c r="P3169" s="83"/>
      <c r="Q3169" s="83"/>
      <c r="R3169" s="83"/>
      <c r="S3169" s="83"/>
      <c r="T3169" s="84"/>
      <c r="U3169" s="83"/>
      <c r="V3169" s="83"/>
      <c r="W3169" s="84"/>
      <c r="X3169" s="85"/>
      <c r="Y3169" s="83"/>
    </row>
    <row r="3170" spans="1:25" ht="17.25">
      <c r="A3170" s="83"/>
      <c r="B3170" s="83"/>
      <c r="C3170" s="83"/>
      <c r="D3170" s="83"/>
      <c r="F3170" s="40"/>
      <c r="G3170" s="40"/>
      <c r="H3170" s="83"/>
      <c r="I3170" s="83"/>
      <c r="J3170" s="84"/>
      <c r="K3170" s="83"/>
      <c r="L3170" s="83"/>
      <c r="M3170" s="84"/>
      <c r="N3170" s="83"/>
      <c r="O3170" s="83"/>
      <c r="P3170" s="83"/>
      <c r="Q3170" s="83"/>
      <c r="R3170" s="83"/>
      <c r="S3170" s="83"/>
      <c r="T3170" s="84"/>
      <c r="U3170" s="83"/>
      <c r="V3170" s="83"/>
      <c r="W3170" s="84"/>
      <c r="X3170" s="85"/>
      <c r="Y3170" s="83"/>
    </row>
    <row r="3171" spans="1:25" ht="17.25">
      <c r="A3171" s="83"/>
      <c r="B3171" s="83"/>
      <c r="C3171" s="83"/>
      <c r="D3171" s="83"/>
      <c r="F3171" s="40"/>
      <c r="G3171" s="40"/>
      <c r="H3171" s="83"/>
      <c r="I3171" s="83"/>
      <c r="J3171" s="84"/>
      <c r="K3171" s="83"/>
      <c r="L3171" s="83"/>
      <c r="M3171" s="83"/>
      <c r="N3171" s="83"/>
      <c r="O3171" s="83"/>
      <c r="P3171" s="83"/>
      <c r="Q3171" s="83"/>
      <c r="R3171" s="83"/>
      <c r="S3171" s="83"/>
      <c r="T3171" s="84"/>
      <c r="U3171" s="83"/>
      <c r="V3171" s="83"/>
      <c r="W3171" s="84"/>
      <c r="X3171" s="85"/>
      <c r="Y3171" s="83"/>
    </row>
    <row r="3172" spans="1:25" ht="17.25">
      <c r="A3172" s="83"/>
      <c r="B3172" s="83"/>
      <c r="C3172" s="83"/>
      <c r="D3172" s="83"/>
      <c r="F3172" s="40"/>
      <c r="G3172" s="40"/>
      <c r="H3172" s="83"/>
      <c r="I3172" s="83"/>
      <c r="J3172" s="84"/>
      <c r="K3172" s="83"/>
      <c r="L3172" s="83"/>
      <c r="M3172" s="84"/>
      <c r="N3172" s="83"/>
      <c r="O3172" s="83"/>
      <c r="P3172" s="83"/>
      <c r="Q3172" s="83"/>
      <c r="R3172" s="83"/>
      <c r="S3172" s="83"/>
      <c r="T3172" s="84"/>
      <c r="U3172" s="83"/>
      <c r="V3172" s="83"/>
      <c r="W3172" s="84"/>
      <c r="X3172" s="85"/>
      <c r="Y3172" s="83"/>
    </row>
    <row r="3173" spans="1:25" ht="17.25">
      <c r="A3173" s="83"/>
      <c r="B3173" s="83"/>
      <c r="C3173" s="83"/>
      <c r="D3173" s="83"/>
      <c r="F3173" s="40"/>
      <c r="G3173" s="40"/>
      <c r="H3173" s="83"/>
      <c r="I3173" s="83"/>
      <c r="J3173" s="84"/>
      <c r="K3173" s="83"/>
      <c r="L3173" s="83"/>
      <c r="M3173" s="83"/>
      <c r="N3173" s="83"/>
      <c r="O3173" s="83"/>
      <c r="P3173" s="83"/>
      <c r="Q3173" s="83"/>
      <c r="R3173" s="83"/>
      <c r="S3173" s="83"/>
      <c r="T3173" s="84"/>
      <c r="U3173" s="83"/>
      <c r="V3173" s="83"/>
      <c r="W3173" s="84"/>
      <c r="X3173" s="85"/>
      <c r="Y3173" s="83"/>
    </row>
    <row r="3174" spans="1:25" ht="17.25">
      <c r="A3174" s="83"/>
      <c r="B3174" s="83"/>
      <c r="C3174" s="83"/>
      <c r="D3174" s="83"/>
      <c r="F3174" s="40"/>
      <c r="G3174" s="40"/>
      <c r="H3174" s="83"/>
      <c r="I3174" s="83"/>
      <c r="J3174" s="84"/>
      <c r="K3174" s="83"/>
      <c r="L3174" s="83"/>
      <c r="M3174" s="84"/>
      <c r="N3174" s="83"/>
      <c r="O3174" s="83"/>
      <c r="P3174" s="83"/>
      <c r="Q3174" s="83"/>
      <c r="R3174" s="83"/>
      <c r="S3174" s="83"/>
      <c r="T3174" s="84"/>
      <c r="U3174" s="83"/>
      <c r="V3174" s="83"/>
      <c r="W3174" s="84"/>
      <c r="X3174" s="85"/>
      <c r="Y3174" s="83"/>
    </row>
    <row r="3175" spans="1:25" ht="17.25">
      <c r="A3175" s="83"/>
      <c r="B3175" s="83"/>
      <c r="C3175" s="83"/>
      <c r="D3175" s="83"/>
      <c r="F3175" s="40"/>
      <c r="G3175" s="40"/>
      <c r="H3175" s="83"/>
      <c r="I3175" s="83"/>
      <c r="J3175" s="84"/>
      <c r="K3175" s="83"/>
      <c r="L3175" s="83"/>
      <c r="M3175" s="84"/>
      <c r="N3175" s="83"/>
      <c r="O3175" s="83"/>
      <c r="P3175" s="83"/>
      <c r="Q3175" s="83"/>
      <c r="R3175" s="83"/>
      <c r="S3175" s="83"/>
      <c r="T3175" s="84"/>
      <c r="U3175" s="83"/>
      <c r="V3175" s="83"/>
      <c r="W3175" s="84"/>
      <c r="X3175" s="85"/>
      <c r="Y3175" s="83"/>
    </row>
    <row r="3176" spans="1:25" ht="17.25">
      <c r="A3176" s="83"/>
      <c r="B3176" s="83"/>
      <c r="C3176" s="83"/>
      <c r="D3176" s="83"/>
      <c r="F3176" s="40"/>
      <c r="G3176" s="40"/>
      <c r="H3176" s="83"/>
      <c r="I3176" s="83"/>
      <c r="J3176" s="84"/>
      <c r="K3176" s="83"/>
      <c r="L3176" s="83"/>
      <c r="M3176" s="84"/>
      <c r="N3176" s="83"/>
      <c r="O3176" s="83"/>
      <c r="P3176" s="83"/>
      <c r="Q3176" s="83"/>
      <c r="R3176" s="83"/>
      <c r="S3176" s="83"/>
      <c r="T3176" s="84"/>
      <c r="U3176" s="83"/>
      <c r="V3176" s="83"/>
      <c r="W3176" s="84"/>
      <c r="X3176" s="85"/>
      <c r="Y3176" s="83"/>
    </row>
    <row r="3177" spans="1:25" ht="17.25">
      <c r="A3177" s="83"/>
      <c r="B3177" s="83"/>
      <c r="C3177" s="83"/>
      <c r="D3177" s="83"/>
      <c r="F3177" s="40"/>
      <c r="G3177" s="40"/>
      <c r="H3177" s="83"/>
      <c r="I3177" s="83"/>
      <c r="J3177" s="84"/>
      <c r="K3177" s="83"/>
      <c r="L3177" s="83"/>
      <c r="M3177" s="84"/>
      <c r="N3177" s="83"/>
      <c r="O3177" s="83"/>
      <c r="P3177" s="83"/>
      <c r="Q3177" s="83"/>
      <c r="R3177" s="83"/>
      <c r="S3177" s="83"/>
      <c r="T3177" s="84"/>
      <c r="U3177" s="83"/>
      <c r="V3177" s="83"/>
      <c r="W3177" s="84"/>
      <c r="X3177" s="85"/>
      <c r="Y3177" s="83"/>
    </row>
    <row r="3178" spans="1:25" ht="17.25">
      <c r="A3178" s="83"/>
      <c r="B3178" s="83"/>
      <c r="C3178" s="83"/>
      <c r="D3178" s="83"/>
      <c r="F3178" s="40"/>
      <c r="G3178" s="40"/>
      <c r="H3178" s="83"/>
      <c r="I3178" s="83"/>
      <c r="J3178" s="84"/>
      <c r="K3178" s="83"/>
      <c r="L3178" s="83"/>
      <c r="M3178" s="83"/>
      <c r="N3178" s="83"/>
      <c r="O3178" s="83"/>
      <c r="P3178" s="83"/>
      <c r="Q3178" s="83"/>
      <c r="R3178" s="83"/>
      <c r="S3178" s="83"/>
      <c r="T3178" s="84"/>
      <c r="U3178" s="83"/>
      <c r="V3178" s="83"/>
      <c r="W3178" s="84"/>
      <c r="X3178" s="85"/>
      <c r="Y3178" s="83"/>
    </row>
    <row r="3179" spans="1:25" ht="17.25">
      <c r="A3179" s="83"/>
      <c r="B3179" s="83"/>
      <c r="C3179" s="83"/>
      <c r="D3179" s="83"/>
      <c r="F3179" s="40"/>
      <c r="G3179" s="40"/>
      <c r="H3179" s="83"/>
      <c r="I3179" s="83"/>
      <c r="J3179" s="84"/>
      <c r="K3179" s="83"/>
      <c r="L3179" s="83"/>
      <c r="M3179" s="83"/>
      <c r="N3179" s="83"/>
      <c r="O3179" s="83"/>
      <c r="P3179" s="83"/>
      <c r="Q3179" s="83"/>
      <c r="R3179" s="83"/>
      <c r="S3179" s="83"/>
      <c r="T3179" s="84"/>
      <c r="U3179" s="83"/>
      <c r="V3179" s="83"/>
      <c r="W3179" s="84"/>
      <c r="X3179" s="85"/>
      <c r="Y3179" s="83"/>
    </row>
    <row r="3180" spans="1:25" ht="17.25">
      <c r="A3180" s="83"/>
      <c r="B3180" s="83"/>
      <c r="C3180" s="83"/>
      <c r="D3180" s="83"/>
      <c r="F3180" s="40"/>
      <c r="G3180" s="40"/>
      <c r="H3180" s="83"/>
      <c r="I3180" s="83"/>
      <c r="J3180" s="84"/>
      <c r="K3180" s="83"/>
      <c r="L3180" s="83"/>
      <c r="M3180" s="83"/>
      <c r="N3180" s="83"/>
      <c r="O3180" s="83"/>
      <c r="P3180" s="83"/>
      <c r="Q3180" s="83"/>
      <c r="R3180" s="83"/>
      <c r="S3180" s="83"/>
      <c r="T3180" s="84"/>
      <c r="U3180" s="83"/>
      <c r="V3180" s="83"/>
      <c r="W3180" s="84"/>
      <c r="X3180" s="85"/>
      <c r="Y3180" s="83"/>
    </row>
    <row r="3181" spans="1:25" ht="17.25">
      <c r="A3181" s="83"/>
      <c r="B3181" s="83"/>
      <c r="C3181" s="83"/>
      <c r="D3181" s="83"/>
      <c r="F3181" s="40"/>
      <c r="G3181" s="40"/>
      <c r="H3181" s="83"/>
      <c r="I3181" s="83"/>
      <c r="J3181" s="84"/>
      <c r="K3181" s="83"/>
      <c r="L3181" s="83"/>
      <c r="M3181" s="83"/>
      <c r="N3181" s="83"/>
      <c r="O3181" s="83"/>
      <c r="P3181" s="83"/>
      <c r="Q3181" s="83"/>
      <c r="R3181" s="83"/>
      <c r="S3181" s="83"/>
      <c r="T3181" s="84"/>
      <c r="U3181" s="83"/>
      <c r="V3181" s="83"/>
      <c r="W3181" s="84"/>
      <c r="X3181" s="85"/>
      <c r="Y3181" s="83"/>
    </row>
    <row r="3182" spans="1:25" ht="17.25">
      <c r="A3182" s="83"/>
      <c r="B3182" s="83"/>
      <c r="C3182" s="83"/>
      <c r="D3182" s="83"/>
      <c r="F3182" s="40"/>
      <c r="G3182" s="40"/>
      <c r="H3182" s="83"/>
      <c r="I3182" s="83"/>
      <c r="J3182" s="84"/>
      <c r="K3182" s="83"/>
      <c r="L3182" s="83"/>
      <c r="M3182" s="83"/>
      <c r="N3182" s="83"/>
      <c r="O3182" s="83"/>
      <c r="P3182" s="83"/>
      <c r="Q3182" s="83"/>
      <c r="R3182" s="83"/>
      <c r="S3182" s="83"/>
      <c r="T3182" s="84"/>
      <c r="U3182" s="83"/>
      <c r="V3182" s="83"/>
      <c r="W3182" s="84"/>
      <c r="X3182" s="85"/>
      <c r="Y3182" s="83"/>
    </row>
    <row r="3183" spans="1:25" ht="17.25">
      <c r="A3183" s="83"/>
      <c r="B3183" s="83"/>
      <c r="C3183" s="83"/>
      <c r="D3183" s="83"/>
      <c r="F3183" s="40"/>
      <c r="G3183" s="40"/>
      <c r="H3183" s="83"/>
      <c r="I3183" s="83"/>
      <c r="J3183" s="84"/>
      <c r="K3183" s="83"/>
      <c r="L3183" s="83"/>
      <c r="M3183" s="83"/>
      <c r="N3183" s="83"/>
      <c r="O3183" s="83"/>
      <c r="P3183" s="83"/>
      <c r="Q3183" s="83"/>
      <c r="R3183" s="83"/>
      <c r="S3183" s="83"/>
      <c r="T3183" s="84"/>
      <c r="U3183" s="83"/>
      <c r="V3183" s="83"/>
      <c r="W3183" s="84"/>
      <c r="X3183" s="85"/>
      <c r="Y3183" s="83"/>
    </row>
    <row r="3184" spans="1:25" ht="17.25">
      <c r="A3184" s="83"/>
      <c r="B3184" s="83"/>
      <c r="C3184" s="83"/>
      <c r="D3184" s="83"/>
      <c r="F3184" s="40"/>
      <c r="G3184" s="40"/>
      <c r="H3184" s="83"/>
      <c r="I3184" s="83"/>
      <c r="J3184" s="84"/>
      <c r="K3184" s="83"/>
      <c r="L3184" s="83"/>
      <c r="M3184" s="83"/>
      <c r="N3184" s="83"/>
      <c r="O3184" s="83"/>
      <c r="P3184" s="83"/>
      <c r="Q3184" s="83"/>
      <c r="R3184" s="83"/>
      <c r="S3184" s="83"/>
      <c r="T3184" s="84"/>
      <c r="U3184" s="83"/>
      <c r="V3184" s="83"/>
      <c r="W3184" s="84"/>
      <c r="X3184" s="85"/>
      <c r="Y3184" s="83"/>
    </row>
    <row r="3185" spans="1:25" ht="17.25">
      <c r="A3185" s="83"/>
      <c r="B3185" s="83"/>
      <c r="C3185" s="83"/>
      <c r="D3185" s="83"/>
      <c r="F3185" s="40"/>
      <c r="G3185" s="40"/>
      <c r="H3185" s="83"/>
      <c r="I3185" s="83"/>
      <c r="J3185" s="84"/>
      <c r="K3185" s="83"/>
      <c r="L3185" s="83"/>
      <c r="M3185" s="83"/>
      <c r="N3185" s="83"/>
      <c r="O3185" s="83"/>
      <c r="P3185" s="83"/>
      <c r="Q3185" s="83"/>
      <c r="R3185" s="83"/>
      <c r="S3185" s="83"/>
      <c r="T3185" s="84"/>
      <c r="U3185" s="83"/>
      <c r="V3185" s="83"/>
      <c r="W3185" s="84"/>
      <c r="X3185" s="85"/>
      <c r="Y3185" s="83"/>
    </row>
    <row r="3186" spans="1:25" ht="17.25">
      <c r="A3186" s="83"/>
      <c r="B3186" s="83"/>
      <c r="C3186" s="83"/>
      <c r="D3186" s="83"/>
      <c r="F3186" s="40"/>
      <c r="G3186" s="40"/>
      <c r="H3186" s="83"/>
      <c r="I3186" s="83"/>
      <c r="J3186" s="84"/>
      <c r="K3186" s="83"/>
      <c r="L3186" s="83"/>
      <c r="M3186" s="83"/>
      <c r="N3186" s="83"/>
      <c r="O3186" s="83"/>
      <c r="P3186" s="83"/>
      <c r="Q3186" s="83"/>
      <c r="R3186" s="83"/>
      <c r="S3186" s="83"/>
      <c r="T3186" s="84"/>
      <c r="U3186" s="83"/>
      <c r="V3186" s="83"/>
      <c r="W3186" s="84"/>
      <c r="X3186" s="85"/>
      <c r="Y3186" s="83"/>
    </row>
    <row r="3187" spans="1:25" ht="17.25">
      <c r="A3187" s="83"/>
      <c r="B3187" s="83"/>
      <c r="C3187" s="83"/>
      <c r="D3187" s="83"/>
      <c r="F3187" s="40"/>
      <c r="G3187" s="40"/>
      <c r="H3187" s="83"/>
      <c r="I3187" s="83"/>
      <c r="J3187" s="84"/>
      <c r="K3187" s="83"/>
      <c r="L3187" s="83"/>
      <c r="M3187" s="83"/>
      <c r="N3187" s="83"/>
      <c r="O3187" s="83"/>
      <c r="P3187" s="83"/>
      <c r="Q3187" s="83"/>
      <c r="R3187" s="83"/>
      <c r="S3187" s="83"/>
      <c r="T3187" s="84"/>
      <c r="U3187" s="83"/>
      <c r="V3187" s="83"/>
      <c r="W3187" s="84"/>
      <c r="X3187" s="85"/>
      <c r="Y3187" s="83"/>
    </row>
    <row r="3188" spans="1:25" ht="17.25">
      <c r="A3188" s="83"/>
      <c r="B3188" s="83"/>
      <c r="C3188" s="83"/>
      <c r="D3188" s="83"/>
      <c r="F3188" s="40"/>
      <c r="G3188" s="40"/>
      <c r="H3188" s="83"/>
      <c r="I3188" s="83"/>
      <c r="J3188" s="84"/>
      <c r="K3188" s="83"/>
      <c r="L3188" s="83"/>
      <c r="M3188" s="83"/>
      <c r="N3188" s="83"/>
      <c r="O3188" s="83"/>
      <c r="P3188" s="83"/>
      <c r="Q3188" s="83"/>
      <c r="R3188" s="83"/>
      <c r="S3188" s="83"/>
      <c r="T3188" s="84"/>
      <c r="U3188" s="83"/>
      <c r="V3188" s="83"/>
      <c r="W3188" s="84"/>
      <c r="X3188" s="85"/>
      <c r="Y3188" s="83"/>
    </row>
    <row r="3189" spans="1:25" ht="17.25">
      <c r="A3189" s="83"/>
      <c r="B3189" s="83"/>
      <c r="C3189" s="83"/>
      <c r="D3189" s="83"/>
      <c r="F3189" s="40"/>
      <c r="G3189" s="40"/>
      <c r="H3189" s="83"/>
      <c r="I3189" s="83"/>
      <c r="J3189" s="84"/>
      <c r="K3189" s="83"/>
      <c r="L3189" s="83"/>
      <c r="M3189" s="84"/>
      <c r="N3189" s="83"/>
      <c r="O3189" s="83"/>
      <c r="P3189" s="83"/>
      <c r="Q3189" s="83"/>
      <c r="R3189" s="83"/>
      <c r="S3189" s="83"/>
      <c r="T3189" s="84"/>
      <c r="U3189" s="83"/>
      <c r="V3189" s="83"/>
      <c r="W3189" s="84"/>
      <c r="X3189" s="85"/>
      <c r="Y3189" s="83"/>
    </row>
    <row r="3190" spans="1:25" ht="17.25">
      <c r="A3190" s="83"/>
      <c r="B3190" s="83"/>
      <c r="C3190" s="83"/>
      <c r="D3190" s="83"/>
      <c r="F3190" s="40"/>
      <c r="G3190" s="40"/>
      <c r="H3190" s="83"/>
      <c r="I3190" s="83"/>
      <c r="J3190" s="84"/>
      <c r="K3190" s="83"/>
      <c r="L3190" s="83"/>
      <c r="M3190" s="84"/>
      <c r="N3190" s="83"/>
      <c r="O3190" s="83"/>
      <c r="P3190" s="83"/>
      <c r="Q3190" s="83"/>
      <c r="R3190" s="83"/>
      <c r="S3190" s="83"/>
      <c r="T3190" s="84"/>
      <c r="U3190" s="83"/>
      <c r="V3190" s="83"/>
      <c r="W3190" s="84"/>
      <c r="X3190" s="85"/>
      <c r="Y3190" s="83"/>
    </row>
    <row r="3191" spans="1:25" ht="17.25">
      <c r="A3191" s="83"/>
      <c r="B3191" s="83"/>
      <c r="C3191" s="83"/>
      <c r="D3191" s="83"/>
      <c r="F3191" s="40"/>
      <c r="G3191" s="40"/>
      <c r="H3191" s="83"/>
      <c r="I3191" s="83"/>
      <c r="J3191" s="84"/>
      <c r="K3191" s="83"/>
      <c r="L3191" s="83"/>
      <c r="M3191" s="83"/>
      <c r="N3191" s="83"/>
      <c r="O3191" s="83"/>
      <c r="P3191" s="83"/>
      <c r="Q3191" s="83"/>
      <c r="R3191" s="83"/>
      <c r="S3191" s="83"/>
      <c r="T3191" s="84"/>
      <c r="U3191" s="83"/>
      <c r="V3191" s="83"/>
      <c r="W3191" s="84"/>
      <c r="X3191" s="85"/>
      <c r="Y3191" s="83"/>
    </row>
    <row r="3192" spans="1:25" ht="17.25">
      <c r="A3192" s="83"/>
      <c r="B3192" s="83"/>
      <c r="C3192" s="83"/>
      <c r="D3192" s="83"/>
      <c r="F3192" s="40"/>
      <c r="G3192" s="40"/>
      <c r="H3192" s="83"/>
      <c r="I3192" s="83"/>
      <c r="J3192" s="84"/>
      <c r="K3192" s="83"/>
      <c r="L3192" s="83"/>
      <c r="M3192" s="84"/>
      <c r="N3192" s="83"/>
      <c r="O3192" s="83"/>
      <c r="P3192" s="83"/>
      <c r="Q3192" s="83"/>
      <c r="R3192" s="83"/>
      <c r="S3192" s="83"/>
      <c r="T3192" s="84"/>
      <c r="U3192" s="83"/>
      <c r="V3192" s="83"/>
      <c r="W3192" s="84"/>
      <c r="X3192" s="85"/>
      <c r="Y3192" s="83"/>
    </row>
    <row r="3193" spans="1:25" ht="17.25">
      <c r="A3193" s="83"/>
      <c r="B3193" s="83"/>
      <c r="C3193" s="83"/>
      <c r="D3193" s="83"/>
      <c r="F3193" s="40"/>
      <c r="G3193" s="40"/>
      <c r="H3193" s="83"/>
      <c r="I3193" s="83"/>
      <c r="J3193" s="84"/>
      <c r="K3193" s="83"/>
      <c r="L3193" s="83"/>
      <c r="M3193" s="83"/>
      <c r="N3193" s="83"/>
      <c r="O3193" s="83"/>
      <c r="P3193" s="83"/>
      <c r="Q3193" s="83"/>
      <c r="R3193" s="83"/>
      <c r="S3193" s="83"/>
      <c r="T3193" s="84"/>
      <c r="U3193" s="83"/>
      <c r="V3193" s="83"/>
      <c r="W3193" s="84"/>
      <c r="X3193" s="85"/>
      <c r="Y3193" s="83"/>
    </row>
    <row r="3194" spans="1:25" ht="17.25">
      <c r="A3194" s="83"/>
      <c r="B3194" s="83"/>
      <c r="C3194" s="83"/>
      <c r="D3194" s="83"/>
      <c r="F3194" s="40"/>
      <c r="G3194" s="40"/>
      <c r="H3194" s="83"/>
      <c r="I3194" s="83"/>
      <c r="J3194" s="84"/>
      <c r="K3194" s="83"/>
      <c r="L3194" s="83"/>
      <c r="M3194" s="84"/>
      <c r="N3194" s="83"/>
      <c r="O3194" s="83"/>
      <c r="P3194" s="83"/>
      <c r="Q3194" s="83"/>
      <c r="R3194" s="83"/>
      <c r="S3194" s="83"/>
      <c r="T3194" s="84"/>
      <c r="U3194" s="83"/>
      <c r="V3194" s="83"/>
      <c r="W3194" s="84"/>
      <c r="X3194" s="85"/>
      <c r="Y3194" s="83"/>
    </row>
    <row r="3195" spans="1:25" ht="17.25">
      <c r="A3195" s="83"/>
      <c r="B3195" s="83"/>
      <c r="C3195" s="83"/>
      <c r="D3195" s="83"/>
      <c r="F3195" s="40"/>
      <c r="G3195" s="40"/>
      <c r="H3195" s="83"/>
      <c r="I3195" s="83"/>
      <c r="J3195" s="84"/>
      <c r="K3195" s="83"/>
      <c r="L3195" s="83"/>
      <c r="M3195" s="84"/>
      <c r="N3195" s="83"/>
      <c r="O3195" s="83"/>
      <c r="P3195" s="83"/>
      <c r="Q3195" s="83"/>
      <c r="R3195" s="83"/>
      <c r="S3195" s="83"/>
      <c r="T3195" s="84"/>
      <c r="U3195" s="83"/>
      <c r="V3195" s="83"/>
      <c r="W3195" s="84"/>
      <c r="X3195" s="85"/>
      <c r="Y3195" s="83"/>
    </row>
    <row r="3196" spans="1:25" ht="17.25">
      <c r="A3196" s="83"/>
      <c r="B3196" s="83"/>
      <c r="C3196" s="83"/>
      <c r="D3196" s="83"/>
      <c r="F3196" s="40"/>
      <c r="G3196" s="40"/>
      <c r="H3196" s="83"/>
      <c r="I3196" s="83"/>
      <c r="J3196" s="84"/>
      <c r="K3196" s="83"/>
      <c r="L3196" s="83"/>
      <c r="M3196" s="84"/>
      <c r="N3196" s="83"/>
      <c r="O3196" s="83"/>
      <c r="P3196" s="83"/>
      <c r="Q3196" s="83"/>
      <c r="R3196" s="83"/>
      <c r="S3196" s="83"/>
      <c r="T3196" s="84"/>
      <c r="U3196" s="83"/>
      <c r="V3196" s="83"/>
      <c r="W3196" s="84"/>
      <c r="X3196" s="85"/>
      <c r="Y3196" s="83"/>
    </row>
    <row r="3197" spans="1:25" ht="17.25">
      <c r="A3197" s="83"/>
      <c r="B3197" s="83"/>
      <c r="C3197" s="83"/>
      <c r="D3197" s="83"/>
      <c r="F3197" s="40"/>
      <c r="G3197" s="40"/>
      <c r="H3197" s="83"/>
      <c r="I3197" s="83"/>
      <c r="J3197" s="84"/>
      <c r="K3197" s="83"/>
      <c r="L3197" s="83"/>
      <c r="M3197" s="84"/>
      <c r="N3197" s="83"/>
      <c r="O3197" s="83"/>
      <c r="P3197" s="83"/>
      <c r="Q3197" s="83"/>
      <c r="R3197" s="83"/>
      <c r="S3197" s="83"/>
      <c r="T3197" s="84"/>
      <c r="U3197" s="83"/>
      <c r="V3197" s="83"/>
      <c r="W3197" s="84"/>
      <c r="X3197" s="85"/>
      <c r="Y3197" s="83"/>
    </row>
    <row r="3198" spans="1:25" ht="17.25">
      <c r="A3198" s="83"/>
      <c r="B3198" s="83"/>
      <c r="C3198" s="83"/>
      <c r="D3198" s="83"/>
      <c r="F3198" s="40"/>
      <c r="G3198" s="40"/>
      <c r="H3198" s="83"/>
      <c r="I3198" s="83"/>
      <c r="J3198" s="84"/>
      <c r="K3198" s="83"/>
      <c r="L3198" s="83"/>
      <c r="M3198" s="83"/>
      <c r="N3198" s="83"/>
      <c r="O3198" s="83"/>
      <c r="P3198" s="83"/>
      <c r="Q3198" s="83"/>
      <c r="R3198" s="83"/>
      <c r="S3198" s="83"/>
      <c r="T3198" s="84"/>
      <c r="U3198" s="83"/>
      <c r="V3198" s="83"/>
      <c r="W3198" s="84"/>
      <c r="X3198" s="85"/>
      <c r="Y3198" s="83"/>
    </row>
    <row r="3199" spans="1:25" ht="17.25">
      <c r="A3199" s="83"/>
      <c r="B3199" s="83"/>
      <c r="C3199" s="83"/>
      <c r="D3199" s="83"/>
      <c r="F3199" s="40"/>
      <c r="G3199" s="40"/>
      <c r="H3199" s="83"/>
      <c r="I3199" s="83"/>
      <c r="J3199" s="84"/>
      <c r="K3199" s="83"/>
      <c r="L3199" s="83"/>
      <c r="M3199" s="83"/>
      <c r="N3199" s="83"/>
      <c r="O3199" s="83"/>
      <c r="P3199" s="83"/>
      <c r="Q3199" s="83"/>
      <c r="R3199" s="83"/>
      <c r="S3199" s="83"/>
      <c r="T3199" s="84"/>
      <c r="U3199" s="83"/>
      <c r="V3199" s="83"/>
      <c r="W3199" s="84"/>
      <c r="X3199" s="85"/>
      <c r="Y3199" s="83"/>
    </row>
    <row r="3200" spans="1:25" ht="17.25">
      <c r="A3200" s="83"/>
      <c r="B3200" s="83"/>
      <c r="C3200" s="83"/>
      <c r="D3200" s="83"/>
      <c r="F3200" s="40"/>
      <c r="G3200" s="40"/>
      <c r="H3200" s="83"/>
      <c r="I3200" s="83"/>
      <c r="J3200" s="84"/>
      <c r="K3200" s="83"/>
      <c r="L3200" s="83"/>
      <c r="M3200" s="83"/>
      <c r="N3200" s="83"/>
      <c r="O3200" s="83"/>
      <c r="P3200" s="83"/>
      <c r="Q3200" s="83"/>
      <c r="R3200" s="83"/>
      <c r="S3200" s="83"/>
      <c r="T3200" s="84"/>
      <c r="U3200" s="83"/>
      <c r="V3200" s="83"/>
      <c r="W3200" s="84"/>
      <c r="X3200" s="85"/>
      <c r="Y3200" s="83"/>
    </row>
    <row r="3201" spans="1:25" ht="17.25">
      <c r="A3201" s="83"/>
      <c r="B3201" s="83"/>
      <c r="C3201" s="83"/>
      <c r="D3201" s="83"/>
      <c r="F3201" s="40"/>
      <c r="G3201" s="40"/>
      <c r="H3201" s="83"/>
      <c r="I3201" s="83"/>
      <c r="J3201" s="84"/>
      <c r="K3201" s="83"/>
      <c r="L3201" s="83"/>
      <c r="M3201" s="83"/>
      <c r="N3201" s="83"/>
      <c r="O3201" s="83"/>
      <c r="P3201" s="83"/>
      <c r="Q3201" s="83"/>
      <c r="R3201" s="83"/>
      <c r="S3201" s="83"/>
      <c r="T3201" s="84"/>
      <c r="U3201" s="83"/>
      <c r="V3201" s="83"/>
      <c r="W3201" s="84"/>
      <c r="X3201" s="85"/>
      <c r="Y3201" s="83"/>
    </row>
    <row r="3202" spans="1:25" ht="17.25">
      <c r="A3202" s="83"/>
      <c r="B3202" s="83"/>
      <c r="C3202" s="83"/>
      <c r="D3202" s="83"/>
      <c r="F3202" s="40"/>
      <c r="G3202" s="40"/>
      <c r="H3202" s="83"/>
      <c r="I3202" s="83"/>
      <c r="J3202" s="84"/>
      <c r="K3202" s="83"/>
      <c r="L3202" s="83"/>
      <c r="M3202" s="83"/>
      <c r="N3202" s="83"/>
      <c r="O3202" s="83"/>
      <c r="P3202" s="83"/>
      <c r="Q3202" s="83"/>
      <c r="R3202" s="83"/>
      <c r="S3202" s="83"/>
      <c r="T3202" s="84"/>
      <c r="U3202" s="83"/>
      <c r="V3202" s="83"/>
      <c r="W3202" s="84"/>
      <c r="X3202" s="85"/>
      <c r="Y3202" s="83"/>
    </row>
    <row r="3203" spans="1:25" ht="17.25">
      <c r="A3203" s="83"/>
      <c r="B3203" s="83"/>
      <c r="C3203" s="83"/>
      <c r="D3203" s="83"/>
      <c r="F3203" s="40"/>
      <c r="G3203" s="40"/>
      <c r="H3203" s="83"/>
      <c r="I3203" s="83"/>
      <c r="J3203" s="84"/>
      <c r="K3203" s="83"/>
      <c r="L3203" s="83"/>
      <c r="M3203" s="83"/>
      <c r="N3203" s="83"/>
      <c r="O3203" s="83"/>
      <c r="P3203" s="83"/>
      <c r="Q3203" s="83"/>
      <c r="R3203" s="83"/>
      <c r="S3203" s="83"/>
      <c r="T3203" s="84"/>
      <c r="U3203" s="83"/>
      <c r="V3203" s="83"/>
      <c r="W3203" s="84"/>
      <c r="X3203" s="85"/>
      <c r="Y3203" s="83"/>
    </row>
    <row r="3204" spans="1:25" ht="17.25">
      <c r="A3204" s="83"/>
      <c r="B3204" s="83"/>
      <c r="C3204" s="83"/>
      <c r="D3204" s="83"/>
      <c r="F3204" s="40"/>
      <c r="G3204" s="40"/>
      <c r="H3204" s="83"/>
      <c r="I3204" s="83"/>
      <c r="J3204" s="84"/>
      <c r="K3204" s="83"/>
      <c r="L3204" s="83"/>
      <c r="M3204" s="83"/>
      <c r="N3204" s="83"/>
      <c r="O3204" s="83"/>
      <c r="P3204" s="83"/>
      <c r="Q3204" s="83"/>
      <c r="R3204" s="83"/>
      <c r="S3204" s="83"/>
      <c r="T3204" s="84"/>
      <c r="U3204" s="83"/>
      <c r="V3204" s="83"/>
      <c r="W3204" s="84"/>
      <c r="X3204" s="85"/>
      <c r="Y3204" s="83"/>
    </row>
    <row r="3205" spans="1:25" ht="17.25">
      <c r="A3205" s="83"/>
      <c r="B3205" s="83"/>
      <c r="C3205" s="83"/>
      <c r="D3205" s="83"/>
      <c r="F3205" s="40"/>
      <c r="G3205" s="40"/>
      <c r="H3205" s="83"/>
      <c r="I3205" s="83"/>
      <c r="J3205" s="84"/>
      <c r="K3205" s="83"/>
      <c r="L3205" s="83"/>
      <c r="M3205" s="83"/>
      <c r="N3205" s="83"/>
      <c r="O3205" s="83"/>
      <c r="P3205" s="83"/>
      <c r="Q3205" s="83"/>
      <c r="R3205" s="83"/>
      <c r="S3205" s="83"/>
      <c r="T3205" s="84"/>
      <c r="U3205" s="83"/>
      <c r="V3205" s="83"/>
      <c r="W3205" s="84"/>
      <c r="X3205" s="85"/>
      <c r="Y3205" s="83"/>
    </row>
    <row r="3206" spans="1:25" ht="17.25">
      <c r="A3206" s="83"/>
      <c r="B3206" s="83"/>
      <c r="C3206" s="83"/>
      <c r="D3206" s="83"/>
      <c r="F3206" s="40"/>
      <c r="G3206" s="40"/>
      <c r="H3206" s="83"/>
      <c r="I3206" s="83"/>
      <c r="J3206" s="84"/>
      <c r="K3206" s="83"/>
      <c r="L3206" s="83"/>
      <c r="M3206" s="83"/>
      <c r="N3206" s="83"/>
      <c r="O3206" s="83"/>
      <c r="P3206" s="83"/>
      <c r="Q3206" s="83"/>
      <c r="R3206" s="83"/>
      <c r="S3206" s="83"/>
      <c r="T3206" s="84"/>
      <c r="U3206" s="83"/>
      <c r="V3206" s="83"/>
      <c r="W3206" s="84"/>
      <c r="X3206" s="85"/>
      <c r="Y3206" s="83"/>
    </row>
    <row r="3207" spans="1:25" ht="17.25">
      <c r="A3207" s="83"/>
      <c r="B3207" s="83"/>
      <c r="C3207" s="83"/>
      <c r="D3207" s="83"/>
      <c r="F3207" s="40"/>
      <c r="G3207" s="40"/>
      <c r="H3207" s="83"/>
      <c r="I3207" s="83"/>
      <c r="J3207" s="84"/>
      <c r="K3207" s="83"/>
      <c r="L3207" s="83"/>
      <c r="M3207" s="83"/>
      <c r="N3207" s="83"/>
      <c r="O3207" s="83"/>
      <c r="P3207" s="83"/>
      <c r="Q3207" s="83"/>
      <c r="R3207" s="83"/>
      <c r="S3207" s="83"/>
      <c r="T3207" s="84"/>
      <c r="U3207" s="83"/>
      <c r="V3207" s="83"/>
      <c r="W3207" s="84"/>
      <c r="X3207" s="85"/>
      <c r="Y3207" s="83"/>
    </row>
    <row r="3208" spans="1:25" ht="17.25">
      <c r="A3208" s="83"/>
      <c r="B3208" s="83"/>
      <c r="C3208" s="83"/>
      <c r="D3208" s="83"/>
      <c r="F3208" s="40"/>
      <c r="G3208" s="40"/>
      <c r="H3208" s="83"/>
      <c r="I3208" s="83"/>
      <c r="J3208" s="84"/>
      <c r="K3208" s="83"/>
      <c r="L3208" s="83"/>
      <c r="M3208" s="83"/>
      <c r="N3208" s="83"/>
      <c r="O3208" s="83"/>
      <c r="P3208" s="83"/>
      <c r="Q3208" s="83"/>
      <c r="R3208" s="83"/>
      <c r="S3208" s="83"/>
      <c r="T3208" s="84"/>
      <c r="U3208" s="83"/>
      <c r="V3208" s="83"/>
      <c r="W3208" s="84"/>
      <c r="X3208" s="85"/>
      <c r="Y3208" s="83"/>
    </row>
    <row r="3209" spans="1:25" ht="17.25">
      <c r="A3209" s="83"/>
      <c r="B3209" s="83"/>
      <c r="C3209" s="83"/>
      <c r="D3209" s="83"/>
      <c r="F3209" s="40"/>
      <c r="G3209" s="40"/>
      <c r="H3209" s="83"/>
      <c r="I3209" s="83"/>
      <c r="J3209" s="84"/>
      <c r="K3209" s="83"/>
      <c r="L3209" s="83"/>
      <c r="M3209" s="84"/>
      <c r="N3209" s="83"/>
      <c r="O3209" s="83"/>
      <c r="P3209" s="83"/>
      <c r="Q3209" s="83"/>
      <c r="R3209" s="83"/>
      <c r="S3209" s="83"/>
      <c r="T3209" s="84"/>
      <c r="U3209" s="83"/>
      <c r="V3209" s="83"/>
      <c r="W3209" s="84"/>
      <c r="X3209" s="85"/>
      <c r="Y3209" s="83"/>
    </row>
    <row r="3210" spans="1:25" ht="17.25">
      <c r="A3210" s="83"/>
      <c r="B3210" s="83"/>
      <c r="C3210" s="83"/>
      <c r="D3210" s="83"/>
      <c r="F3210" s="40"/>
      <c r="G3210" s="40"/>
      <c r="H3210" s="83"/>
      <c r="I3210" s="83"/>
      <c r="J3210" s="84"/>
      <c r="K3210" s="83"/>
      <c r="L3210" s="83"/>
      <c r="M3210" s="84"/>
      <c r="N3210" s="83"/>
      <c r="O3210" s="83"/>
      <c r="P3210" s="83"/>
      <c r="Q3210" s="83"/>
      <c r="R3210" s="83"/>
      <c r="S3210" s="83"/>
      <c r="T3210" s="84"/>
      <c r="U3210" s="83"/>
      <c r="V3210" s="83"/>
      <c r="W3210" s="84"/>
      <c r="X3210" s="85"/>
      <c r="Y3210" s="83"/>
    </row>
    <row r="3211" spans="1:25" ht="17.25">
      <c r="A3211" s="83"/>
      <c r="B3211" s="83"/>
      <c r="C3211" s="83"/>
      <c r="D3211" s="83"/>
      <c r="F3211" s="40"/>
      <c r="G3211" s="40"/>
      <c r="H3211" s="83"/>
      <c r="I3211" s="83"/>
      <c r="J3211" s="84"/>
      <c r="K3211" s="83"/>
      <c r="L3211" s="83"/>
      <c r="M3211" s="83"/>
      <c r="N3211" s="83"/>
      <c r="O3211" s="83"/>
      <c r="P3211" s="83"/>
      <c r="Q3211" s="83"/>
      <c r="R3211" s="83"/>
      <c r="S3211" s="83"/>
      <c r="T3211" s="84"/>
      <c r="U3211" s="83"/>
      <c r="V3211" s="83"/>
      <c r="W3211" s="84"/>
      <c r="X3211" s="85"/>
      <c r="Y3211" s="83"/>
    </row>
    <row r="3212" spans="1:25" ht="17.25">
      <c r="A3212" s="83"/>
      <c r="B3212" s="83"/>
      <c r="C3212" s="83"/>
      <c r="D3212" s="83"/>
      <c r="F3212" s="40"/>
      <c r="G3212" s="40"/>
      <c r="H3212" s="83"/>
      <c r="I3212" s="83"/>
      <c r="J3212" s="84"/>
      <c r="K3212" s="83"/>
      <c r="L3212" s="83"/>
      <c r="M3212" s="84"/>
      <c r="N3212" s="83"/>
      <c r="O3212" s="83"/>
      <c r="P3212" s="83"/>
      <c r="Q3212" s="83"/>
      <c r="R3212" s="83"/>
      <c r="S3212" s="83"/>
      <c r="T3212" s="84"/>
      <c r="U3212" s="83"/>
      <c r="V3212" s="83"/>
      <c r="W3212" s="84"/>
      <c r="X3212" s="85"/>
      <c r="Y3212" s="83"/>
    </row>
    <row r="3213" spans="1:25" ht="17.25">
      <c r="A3213" s="83"/>
      <c r="B3213" s="83"/>
      <c r="C3213" s="83"/>
      <c r="D3213" s="83"/>
      <c r="F3213" s="40"/>
      <c r="G3213" s="40"/>
      <c r="H3213" s="83"/>
      <c r="I3213" s="83"/>
      <c r="J3213" s="84"/>
      <c r="K3213" s="83"/>
      <c r="L3213" s="83"/>
      <c r="M3213" s="83"/>
      <c r="N3213" s="83"/>
      <c r="O3213" s="83"/>
      <c r="P3213" s="83"/>
      <c r="Q3213" s="83"/>
      <c r="R3213" s="83"/>
      <c r="S3213" s="83"/>
      <c r="T3213" s="84"/>
      <c r="U3213" s="83"/>
      <c r="V3213" s="83"/>
      <c r="W3213" s="84"/>
      <c r="X3213" s="85"/>
      <c r="Y3213" s="83"/>
    </row>
    <row r="3214" spans="1:25" ht="17.25">
      <c r="A3214" s="83"/>
      <c r="B3214" s="83"/>
      <c r="C3214" s="83"/>
      <c r="D3214" s="83"/>
      <c r="F3214" s="40"/>
      <c r="G3214" s="40"/>
      <c r="H3214" s="83"/>
      <c r="I3214" s="83"/>
      <c r="J3214" s="84"/>
      <c r="K3214" s="83"/>
      <c r="L3214" s="83"/>
      <c r="M3214" s="84"/>
      <c r="N3214" s="83"/>
      <c r="O3214" s="83"/>
      <c r="P3214" s="83"/>
      <c r="Q3214" s="83"/>
      <c r="R3214" s="83"/>
      <c r="S3214" s="83"/>
      <c r="T3214" s="84"/>
      <c r="U3214" s="83"/>
      <c r="V3214" s="83"/>
      <c r="W3214" s="84"/>
      <c r="X3214" s="85"/>
      <c r="Y3214" s="83"/>
    </row>
    <row r="3215" spans="1:25" ht="17.25">
      <c r="A3215" s="83"/>
      <c r="B3215" s="83"/>
      <c r="C3215" s="83"/>
      <c r="D3215" s="83"/>
      <c r="F3215" s="40"/>
      <c r="G3215" s="40"/>
      <c r="H3215" s="83"/>
      <c r="I3215" s="83"/>
      <c r="J3215" s="84"/>
      <c r="K3215" s="83"/>
      <c r="L3215" s="83"/>
      <c r="M3215" s="84"/>
      <c r="N3215" s="83"/>
      <c r="O3215" s="83"/>
      <c r="P3215" s="83"/>
      <c r="Q3215" s="83"/>
      <c r="R3215" s="83"/>
      <c r="S3215" s="83"/>
      <c r="T3215" s="84"/>
      <c r="U3215" s="83"/>
      <c r="V3215" s="83"/>
      <c r="W3215" s="84"/>
      <c r="X3215" s="85"/>
      <c r="Y3215" s="83"/>
    </row>
    <row r="3216" spans="1:25" ht="17.25">
      <c r="A3216" s="83"/>
      <c r="B3216" s="83"/>
      <c r="C3216" s="83"/>
      <c r="D3216" s="83"/>
      <c r="F3216" s="40"/>
      <c r="G3216" s="40"/>
      <c r="H3216" s="83"/>
      <c r="I3216" s="83"/>
      <c r="J3216" s="84"/>
      <c r="K3216" s="83"/>
      <c r="L3216" s="83"/>
      <c r="M3216" s="84"/>
      <c r="N3216" s="83"/>
      <c r="O3216" s="83"/>
      <c r="P3216" s="83"/>
      <c r="Q3216" s="83"/>
      <c r="R3216" s="83"/>
      <c r="S3216" s="83"/>
      <c r="T3216" s="84"/>
      <c r="U3216" s="83"/>
      <c r="V3216" s="83"/>
      <c r="W3216" s="84"/>
      <c r="X3216" s="85"/>
      <c r="Y3216" s="83"/>
    </row>
    <row r="3217" spans="1:25" ht="17.25">
      <c r="A3217" s="83"/>
      <c r="B3217" s="83"/>
      <c r="C3217" s="83"/>
      <c r="D3217" s="83"/>
      <c r="F3217" s="40"/>
      <c r="G3217" s="40"/>
      <c r="H3217" s="83"/>
      <c r="I3217" s="83"/>
      <c r="J3217" s="84"/>
      <c r="K3217" s="83"/>
      <c r="L3217" s="83"/>
      <c r="M3217" s="84"/>
      <c r="N3217" s="83"/>
      <c r="O3217" s="83"/>
      <c r="P3217" s="83"/>
      <c r="Q3217" s="83"/>
      <c r="R3217" s="83"/>
      <c r="S3217" s="83"/>
      <c r="T3217" s="84"/>
      <c r="U3217" s="83"/>
      <c r="V3217" s="83"/>
      <c r="W3217" s="84"/>
      <c r="X3217" s="85"/>
      <c r="Y3217" s="83"/>
    </row>
    <row r="3218" spans="1:25" ht="17.25">
      <c r="A3218" s="83"/>
      <c r="B3218" s="83"/>
      <c r="C3218" s="83"/>
      <c r="D3218" s="83"/>
      <c r="F3218" s="40"/>
      <c r="G3218" s="40"/>
      <c r="H3218" s="83"/>
      <c r="I3218" s="83"/>
      <c r="J3218" s="84"/>
      <c r="K3218" s="83"/>
      <c r="L3218" s="83"/>
      <c r="M3218" s="83"/>
      <c r="N3218" s="83"/>
      <c r="O3218" s="83"/>
      <c r="P3218" s="83"/>
      <c r="Q3218" s="83"/>
      <c r="R3218" s="83"/>
      <c r="S3218" s="83"/>
      <c r="T3218" s="84"/>
      <c r="U3218" s="83"/>
      <c r="V3218" s="83"/>
      <c r="W3218" s="84"/>
      <c r="X3218" s="85"/>
      <c r="Y3218" s="83"/>
    </row>
    <row r="3219" spans="1:25" ht="17.25">
      <c r="A3219" s="83"/>
      <c r="B3219" s="83"/>
      <c r="C3219" s="83"/>
      <c r="D3219" s="83"/>
      <c r="F3219" s="40"/>
      <c r="G3219" s="40"/>
      <c r="H3219" s="83"/>
      <c r="I3219" s="83"/>
      <c r="J3219" s="84"/>
      <c r="K3219" s="83"/>
      <c r="L3219" s="83"/>
      <c r="M3219" s="83"/>
      <c r="N3219" s="83"/>
      <c r="O3219" s="83"/>
      <c r="P3219" s="83"/>
      <c r="Q3219" s="83"/>
      <c r="R3219" s="83"/>
      <c r="S3219" s="83"/>
      <c r="T3219" s="84"/>
      <c r="U3219" s="83"/>
      <c r="V3219" s="83"/>
      <c r="W3219" s="84"/>
      <c r="X3219" s="85"/>
      <c r="Y3219" s="83"/>
    </row>
    <row r="3220" spans="1:25" ht="17.25">
      <c r="A3220" s="83"/>
      <c r="B3220" s="83"/>
      <c r="C3220" s="83"/>
      <c r="D3220" s="83"/>
      <c r="F3220" s="40"/>
      <c r="G3220" s="40"/>
      <c r="H3220" s="83"/>
      <c r="I3220" s="83"/>
      <c r="J3220" s="84"/>
      <c r="K3220" s="83"/>
      <c r="L3220" s="83"/>
      <c r="M3220" s="83"/>
      <c r="N3220" s="83"/>
      <c r="O3220" s="83"/>
      <c r="P3220" s="83"/>
      <c r="Q3220" s="83"/>
      <c r="R3220" s="83"/>
      <c r="S3220" s="83"/>
      <c r="T3220" s="84"/>
      <c r="U3220" s="83"/>
      <c r="V3220" s="83"/>
      <c r="W3220" s="84"/>
      <c r="X3220" s="85"/>
      <c r="Y3220" s="83"/>
    </row>
    <row r="3221" spans="1:25" ht="17.25">
      <c r="A3221" s="83"/>
      <c r="B3221" s="83"/>
      <c r="C3221" s="83"/>
      <c r="D3221" s="83"/>
      <c r="F3221" s="40"/>
      <c r="G3221" s="40"/>
      <c r="H3221" s="83"/>
      <c r="I3221" s="83"/>
      <c r="J3221" s="84"/>
      <c r="K3221" s="83"/>
      <c r="L3221" s="83"/>
      <c r="M3221" s="83"/>
      <c r="N3221" s="83"/>
      <c r="O3221" s="83"/>
      <c r="P3221" s="83"/>
      <c r="Q3221" s="83"/>
      <c r="R3221" s="83"/>
      <c r="S3221" s="83"/>
      <c r="T3221" s="84"/>
      <c r="U3221" s="83"/>
      <c r="V3221" s="83"/>
      <c r="W3221" s="84"/>
      <c r="X3221" s="85"/>
      <c r="Y3221" s="83"/>
    </row>
    <row r="3222" spans="1:25" ht="17.25">
      <c r="A3222" s="83"/>
      <c r="B3222" s="83"/>
      <c r="C3222" s="83"/>
      <c r="D3222" s="83"/>
      <c r="F3222" s="40"/>
      <c r="G3222" s="40"/>
      <c r="H3222" s="83"/>
      <c r="I3222" s="83"/>
      <c r="J3222" s="84"/>
      <c r="K3222" s="83"/>
      <c r="L3222" s="83"/>
      <c r="M3222" s="83"/>
      <c r="N3222" s="83"/>
      <c r="O3222" s="83"/>
      <c r="P3222" s="83"/>
      <c r="Q3222" s="83"/>
      <c r="R3222" s="83"/>
      <c r="S3222" s="83"/>
      <c r="T3222" s="84"/>
      <c r="U3222" s="83"/>
      <c r="V3222" s="83"/>
      <c r="W3222" s="84"/>
      <c r="X3222" s="85"/>
      <c r="Y3222" s="83"/>
    </row>
    <row r="3223" spans="1:25" ht="17.25">
      <c r="A3223" s="83"/>
      <c r="B3223" s="83"/>
      <c r="C3223" s="83"/>
      <c r="D3223" s="83"/>
      <c r="F3223" s="40"/>
      <c r="G3223" s="40"/>
      <c r="H3223" s="83"/>
      <c r="I3223" s="83"/>
      <c r="J3223" s="84"/>
      <c r="K3223" s="83"/>
      <c r="L3223" s="83"/>
      <c r="M3223" s="83"/>
      <c r="N3223" s="83"/>
      <c r="O3223" s="83"/>
      <c r="P3223" s="83"/>
      <c r="Q3223" s="83"/>
      <c r="R3223" s="83"/>
      <c r="S3223" s="83"/>
      <c r="T3223" s="84"/>
      <c r="U3223" s="83"/>
      <c r="V3223" s="83"/>
      <c r="W3223" s="84"/>
      <c r="X3223" s="85"/>
      <c r="Y3223" s="83"/>
    </row>
    <row r="3224" spans="1:25" ht="17.25">
      <c r="A3224" s="83"/>
      <c r="B3224" s="83"/>
      <c r="C3224" s="83"/>
      <c r="D3224" s="83"/>
      <c r="F3224" s="40"/>
      <c r="G3224" s="40"/>
      <c r="H3224" s="83"/>
      <c r="I3224" s="83"/>
      <c r="J3224" s="84"/>
      <c r="K3224" s="83"/>
      <c r="L3224" s="83"/>
      <c r="M3224" s="83"/>
      <c r="N3224" s="83"/>
      <c r="O3224" s="83"/>
      <c r="P3224" s="83"/>
      <c r="Q3224" s="83"/>
      <c r="R3224" s="83"/>
      <c r="S3224" s="83"/>
      <c r="T3224" s="84"/>
      <c r="U3224" s="83"/>
      <c r="V3224" s="83"/>
      <c r="W3224" s="84"/>
      <c r="X3224" s="85"/>
      <c r="Y3224" s="83"/>
    </row>
    <row r="3225" spans="1:25" ht="17.25">
      <c r="A3225" s="83"/>
      <c r="B3225" s="83"/>
      <c r="C3225" s="83"/>
      <c r="D3225" s="83"/>
      <c r="F3225" s="40"/>
      <c r="G3225" s="40"/>
      <c r="H3225" s="83"/>
      <c r="I3225" s="83"/>
      <c r="J3225" s="84"/>
      <c r="K3225" s="83"/>
      <c r="L3225" s="83"/>
      <c r="M3225" s="83"/>
      <c r="N3225" s="83"/>
      <c r="O3225" s="83"/>
      <c r="P3225" s="83"/>
      <c r="Q3225" s="83"/>
      <c r="R3225" s="83"/>
      <c r="S3225" s="83"/>
      <c r="T3225" s="84"/>
      <c r="U3225" s="83"/>
      <c r="V3225" s="83"/>
      <c r="W3225" s="84"/>
      <c r="X3225" s="85"/>
      <c r="Y3225" s="83"/>
    </row>
    <row r="3226" spans="1:25" ht="17.25">
      <c r="A3226" s="83"/>
      <c r="B3226" s="83"/>
      <c r="C3226" s="83"/>
      <c r="D3226" s="83"/>
      <c r="F3226" s="40"/>
      <c r="G3226" s="40"/>
      <c r="H3226" s="83"/>
      <c r="I3226" s="83"/>
      <c r="J3226" s="84"/>
      <c r="K3226" s="83"/>
      <c r="L3226" s="83"/>
      <c r="M3226" s="83"/>
      <c r="N3226" s="83"/>
      <c r="O3226" s="83"/>
      <c r="P3226" s="83"/>
      <c r="Q3226" s="83"/>
      <c r="R3226" s="83"/>
      <c r="S3226" s="83"/>
      <c r="T3226" s="84"/>
      <c r="U3226" s="83"/>
      <c r="V3226" s="83"/>
      <c r="W3226" s="84"/>
      <c r="X3226" s="85"/>
      <c r="Y3226" s="83"/>
    </row>
    <row r="3227" spans="1:25" ht="17.25">
      <c r="A3227" s="83"/>
      <c r="B3227" s="83"/>
      <c r="C3227" s="83"/>
      <c r="D3227" s="83"/>
      <c r="F3227" s="40"/>
      <c r="G3227" s="40"/>
      <c r="H3227" s="83"/>
      <c r="I3227" s="83"/>
      <c r="J3227" s="84"/>
      <c r="K3227" s="83"/>
      <c r="L3227" s="83"/>
      <c r="M3227" s="83"/>
      <c r="N3227" s="83"/>
      <c r="O3227" s="83"/>
      <c r="P3227" s="83"/>
      <c r="Q3227" s="83"/>
      <c r="R3227" s="83"/>
      <c r="S3227" s="83"/>
      <c r="T3227" s="84"/>
      <c r="U3227" s="83"/>
      <c r="V3227" s="83"/>
      <c r="W3227" s="84"/>
      <c r="X3227" s="85"/>
      <c r="Y3227" s="83"/>
    </row>
    <row r="3228" spans="1:25" ht="17.25">
      <c r="A3228" s="83"/>
      <c r="B3228" s="83"/>
      <c r="C3228" s="83"/>
      <c r="D3228" s="83"/>
      <c r="F3228" s="40"/>
      <c r="G3228" s="40"/>
      <c r="H3228" s="83"/>
      <c r="I3228" s="83"/>
      <c r="J3228" s="84"/>
      <c r="K3228" s="83"/>
      <c r="L3228" s="83"/>
      <c r="M3228" s="83"/>
      <c r="N3228" s="83"/>
      <c r="O3228" s="83"/>
      <c r="P3228" s="83"/>
      <c r="Q3228" s="83"/>
      <c r="R3228" s="83"/>
      <c r="S3228" s="83"/>
      <c r="T3228" s="84"/>
      <c r="U3228" s="83"/>
      <c r="V3228" s="83"/>
      <c r="W3228" s="84"/>
      <c r="X3228" s="85"/>
      <c r="Y3228" s="83"/>
    </row>
    <row r="3229" spans="1:25" ht="17.25">
      <c r="A3229" s="83"/>
      <c r="B3229" s="83"/>
      <c r="C3229" s="83"/>
      <c r="D3229" s="83"/>
      <c r="F3229" s="40"/>
      <c r="G3229" s="40"/>
      <c r="H3229" s="83"/>
      <c r="I3229" s="83"/>
      <c r="J3229" s="84"/>
      <c r="K3229" s="83"/>
      <c r="L3229" s="83"/>
      <c r="M3229" s="84"/>
      <c r="N3229" s="83"/>
      <c r="O3229" s="83"/>
      <c r="P3229" s="83"/>
      <c r="Q3229" s="83"/>
      <c r="R3229" s="83"/>
      <c r="S3229" s="83"/>
      <c r="T3229" s="84"/>
      <c r="U3229" s="83"/>
      <c r="V3229" s="83"/>
      <c r="W3229" s="84"/>
      <c r="X3229" s="85"/>
      <c r="Y3229" s="83"/>
    </row>
    <row r="3230" spans="1:25" ht="17.25">
      <c r="A3230" s="83"/>
      <c r="B3230" s="83"/>
      <c r="C3230" s="83"/>
      <c r="D3230" s="83"/>
      <c r="F3230" s="40"/>
      <c r="G3230" s="40"/>
      <c r="H3230" s="83"/>
      <c r="I3230" s="83"/>
      <c r="J3230" s="84"/>
      <c r="K3230" s="83"/>
      <c r="L3230" s="83"/>
      <c r="M3230" s="84"/>
      <c r="N3230" s="83"/>
      <c r="O3230" s="83"/>
      <c r="P3230" s="83"/>
      <c r="Q3230" s="83"/>
      <c r="R3230" s="83"/>
      <c r="S3230" s="83"/>
      <c r="T3230" s="84"/>
      <c r="U3230" s="83"/>
      <c r="V3230" s="83"/>
      <c r="W3230" s="84"/>
      <c r="X3230" s="85"/>
      <c r="Y3230" s="83"/>
    </row>
    <row r="3231" spans="1:25" ht="17.25">
      <c r="A3231" s="83"/>
      <c r="B3231" s="83"/>
      <c r="C3231" s="83"/>
      <c r="D3231" s="83"/>
      <c r="F3231" s="40"/>
      <c r="G3231" s="40"/>
      <c r="H3231" s="83"/>
      <c r="I3231" s="83"/>
      <c r="J3231" s="84"/>
      <c r="K3231" s="83"/>
      <c r="L3231" s="83"/>
      <c r="M3231" s="83"/>
      <c r="N3231" s="83"/>
      <c r="O3231" s="83"/>
      <c r="P3231" s="83"/>
      <c r="Q3231" s="83"/>
      <c r="R3231" s="83"/>
      <c r="S3231" s="83"/>
      <c r="T3231" s="84"/>
      <c r="U3231" s="83"/>
      <c r="V3231" s="83"/>
      <c r="W3231" s="84"/>
      <c r="X3231" s="85"/>
      <c r="Y3231" s="83"/>
    </row>
    <row r="3232" spans="1:25" ht="17.25">
      <c r="A3232" s="83"/>
      <c r="B3232" s="83"/>
      <c r="C3232" s="83"/>
      <c r="D3232" s="83"/>
      <c r="F3232" s="40"/>
      <c r="G3232" s="40"/>
      <c r="H3232" s="83"/>
      <c r="I3232" s="83"/>
      <c r="J3232" s="84"/>
      <c r="K3232" s="83"/>
      <c r="L3232" s="83"/>
      <c r="M3232" s="84"/>
      <c r="N3232" s="83"/>
      <c r="O3232" s="83"/>
      <c r="P3232" s="83"/>
      <c r="Q3232" s="83"/>
      <c r="R3232" s="83"/>
      <c r="S3232" s="83"/>
      <c r="T3232" s="84"/>
      <c r="U3232" s="83"/>
      <c r="V3232" s="83"/>
      <c r="W3232" s="84"/>
      <c r="X3232" s="85"/>
      <c r="Y3232" s="83"/>
    </row>
    <row r="3233" spans="1:25" ht="17.25">
      <c r="A3233" s="83"/>
      <c r="B3233" s="83"/>
      <c r="C3233" s="83"/>
      <c r="D3233" s="83"/>
      <c r="F3233" s="40"/>
      <c r="G3233" s="40"/>
      <c r="H3233" s="83"/>
      <c r="I3233" s="83"/>
      <c r="J3233" s="84"/>
      <c r="K3233" s="83"/>
      <c r="L3233" s="83"/>
      <c r="M3233" s="83"/>
      <c r="N3233" s="83"/>
      <c r="O3233" s="83"/>
      <c r="P3233" s="83"/>
      <c r="Q3233" s="83"/>
      <c r="R3233" s="83"/>
      <c r="S3233" s="83"/>
      <c r="T3233" s="84"/>
      <c r="U3233" s="83"/>
      <c r="V3233" s="83"/>
      <c r="W3233" s="84"/>
      <c r="X3233" s="85"/>
      <c r="Y3233" s="83"/>
    </row>
    <row r="3234" spans="1:25" ht="17.25">
      <c r="A3234" s="83"/>
      <c r="B3234" s="83"/>
      <c r="C3234" s="83"/>
      <c r="D3234" s="83"/>
      <c r="F3234" s="40"/>
      <c r="G3234" s="40"/>
      <c r="H3234" s="83"/>
      <c r="I3234" s="83"/>
      <c r="J3234" s="84"/>
      <c r="K3234" s="83"/>
      <c r="L3234" s="83"/>
      <c r="M3234" s="84"/>
      <c r="N3234" s="83"/>
      <c r="O3234" s="83"/>
      <c r="P3234" s="83"/>
      <c r="Q3234" s="83"/>
      <c r="R3234" s="83"/>
      <c r="S3234" s="83"/>
      <c r="T3234" s="84"/>
      <c r="U3234" s="83"/>
      <c r="V3234" s="83"/>
      <c r="W3234" s="84"/>
      <c r="X3234" s="85"/>
      <c r="Y3234" s="83"/>
    </row>
    <row r="3235" spans="1:25" ht="17.25">
      <c r="A3235" s="83"/>
      <c r="B3235" s="83"/>
      <c r="C3235" s="83"/>
      <c r="D3235" s="83"/>
      <c r="F3235" s="40"/>
      <c r="G3235" s="40"/>
      <c r="H3235" s="83"/>
      <c r="I3235" s="83"/>
      <c r="J3235" s="84"/>
      <c r="K3235" s="83"/>
      <c r="L3235" s="83"/>
      <c r="M3235" s="84"/>
      <c r="N3235" s="83"/>
      <c r="O3235" s="83"/>
      <c r="P3235" s="83"/>
      <c r="Q3235" s="83"/>
      <c r="R3235" s="83"/>
      <c r="S3235" s="83"/>
      <c r="T3235" s="84"/>
      <c r="U3235" s="83"/>
      <c r="V3235" s="83"/>
      <c r="W3235" s="84"/>
      <c r="X3235" s="85"/>
      <c r="Y3235" s="83"/>
    </row>
    <row r="3236" spans="1:25" ht="17.25">
      <c r="A3236" s="83"/>
      <c r="B3236" s="83"/>
      <c r="C3236" s="83"/>
      <c r="D3236" s="83"/>
      <c r="F3236" s="40"/>
      <c r="G3236" s="40"/>
      <c r="H3236" s="83"/>
      <c r="I3236" s="83"/>
      <c r="J3236" s="84"/>
      <c r="K3236" s="83"/>
      <c r="L3236" s="83"/>
      <c r="M3236" s="84"/>
      <c r="N3236" s="83"/>
      <c r="O3236" s="83"/>
      <c r="P3236" s="83"/>
      <c r="Q3236" s="83"/>
      <c r="R3236" s="83"/>
      <c r="S3236" s="83"/>
      <c r="T3236" s="84"/>
      <c r="U3236" s="83"/>
      <c r="V3236" s="83"/>
      <c r="W3236" s="84"/>
      <c r="X3236" s="85"/>
      <c r="Y3236" s="83"/>
    </row>
    <row r="3237" spans="1:25" ht="17.25">
      <c r="A3237" s="83"/>
      <c r="B3237" s="83"/>
      <c r="C3237" s="83"/>
      <c r="D3237" s="83"/>
      <c r="F3237" s="40"/>
      <c r="G3237" s="40"/>
      <c r="H3237" s="83"/>
      <c r="I3237" s="83"/>
      <c r="J3237" s="84"/>
      <c r="K3237" s="83"/>
      <c r="L3237" s="83"/>
      <c r="M3237" s="84"/>
      <c r="N3237" s="83"/>
      <c r="O3237" s="83"/>
      <c r="P3237" s="83"/>
      <c r="Q3237" s="83"/>
      <c r="R3237" s="83"/>
      <c r="S3237" s="83"/>
      <c r="T3237" s="84"/>
      <c r="U3237" s="83"/>
      <c r="V3237" s="83"/>
      <c r="W3237" s="84"/>
      <c r="X3237" s="85"/>
      <c r="Y3237" s="83"/>
    </row>
    <row r="3238" spans="1:25" ht="17.25">
      <c r="A3238" s="83"/>
      <c r="B3238" s="83"/>
      <c r="C3238" s="83"/>
      <c r="D3238" s="83"/>
      <c r="F3238" s="40"/>
      <c r="G3238" s="40"/>
      <c r="H3238" s="83"/>
      <c r="I3238" s="83"/>
      <c r="J3238" s="84"/>
      <c r="K3238" s="83"/>
      <c r="L3238" s="83"/>
      <c r="M3238" s="83"/>
      <c r="N3238" s="83"/>
      <c r="O3238" s="83"/>
      <c r="P3238" s="83"/>
      <c r="Q3238" s="83"/>
      <c r="R3238" s="83"/>
      <c r="S3238" s="83"/>
      <c r="T3238" s="84"/>
      <c r="U3238" s="83"/>
      <c r="V3238" s="83"/>
      <c r="W3238" s="84"/>
      <c r="X3238" s="85"/>
      <c r="Y3238" s="83"/>
    </row>
    <row r="3239" spans="1:25" ht="17.25">
      <c r="A3239" s="83"/>
      <c r="B3239" s="83"/>
      <c r="C3239" s="83"/>
      <c r="D3239" s="83"/>
      <c r="F3239" s="40"/>
      <c r="G3239" s="40"/>
      <c r="H3239" s="83"/>
      <c r="I3239" s="83"/>
      <c r="J3239" s="84"/>
      <c r="K3239" s="83"/>
      <c r="L3239" s="83"/>
      <c r="M3239" s="83"/>
      <c r="N3239" s="83"/>
      <c r="O3239" s="83"/>
      <c r="P3239" s="83"/>
      <c r="Q3239" s="83"/>
      <c r="R3239" s="83"/>
      <c r="S3239" s="83"/>
      <c r="T3239" s="84"/>
      <c r="U3239" s="83"/>
      <c r="V3239" s="83"/>
      <c r="W3239" s="84"/>
      <c r="X3239" s="85"/>
      <c r="Y3239" s="83"/>
    </row>
    <row r="3240" spans="1:25" ht="17.25">
      <c r="A3240" s="83"/>
      <c r="B3240" s="83"/>
      <c r="C3240" s="83"/>
      <c r="D3240" s="83"/>
      <c r="F3240" s="40"/>
      <c r="G3240" s="40"/>
      <c r="H3240" s="83"/>
      <c r="I3240" s="83"/>
      <c r="J3240" s="84"/>
      <c r="K3240" s="83"/>
      <c r="L3240" s="83"/>
      <c r="M3240" s="83"/>
      <c r="N3240" s="83"/>
      <c r="O3240" s="83"/>
      <c r="P3240" s="83"/>
      <c r="Q3240" s="83"/>
      <c r="R3240" s="83"/>
      <c r="S3240" s="83"/>
      <c r="T3240" s="84"/>
      <c r="U3240" s="83"/>
      <c r="V3240" s="83"/>
      <c r="W3240" s="84"/>
      <c r="X3240" s="85"/>
      <c r="Y3240" s="83"/>
    </row>
    <row r="3241" spans="1:25" ht="17.25">
      <c r="A3241" s="83"/>
      <c r="B3241" s="83"/>
      <c r="C3241" s="83"/>
      <c r="D3241" s="83"/>
      <c r="F3241" s="40"/>
      <c r="G3241" s="40"/>
      <c r="H3241" s="83"/>
      <c r="I3241" s="83"/>
      <c r="J3241" s="84"/>
      <c r="K3241" s="83"/>
      <c r="L3241" s="83"/>
      <c r="M3241" s="83"/>
      <c r="N3241" s="83"/>
      <c r="O3241" s="83"/>
      <c r="P3241" s="83"/>
      <c r="Q3241" s="83"/>
      <c r="R3241" s="83"/>
      <c r="S3241" s="83"/>
      <c r="T3241" s="84"/>
      <c r="U3241" s="83"/>
      <c r="V3241" s="83"/>
      <c r="W3241" s="84"/>
      <c r="X3241" s="85"/>
      <c r="Y3241" s="83"/>
    </row>
    <row r="3242" spans="1:25" ht="17.25">
      <c r="A3242" s="83"/>
      <c r="B3242" s="83"/>
      <c r="C3242" s="83"/>
      <c r="D3242" s="83"/>
      <c r="F3242" s="40"/>
      <c r="G3242" s="40"/>
      <c r="H3242" s="83"/>
      <c r="I3242" s="83"/>
      <c r="J3242" s="84"/>
      <c r="K3242" s="83"/>
      <c r="L3242" s="83"/>
      <c r="M3242" s="83"/>
      <c r="N3242" s="83"/>
      <c r="O3242" s="83"/>
      <c r="P3242" s="83"/>
      <c r="Q3242" s="83"/>
      <c r="R3242" s="83"/>
      <c r="S3242" s="83"/>
      <c r="T3242" s="84"/>
      <c r="U3242" s="83"/>
      <c r="V3242" s="83"/>
      <c r="W3242" s="84"/>
      <c r="X3242" s="85"/>
      <c r="Y3242" s="83"/>
    </row>
    <row r="3243" spans="1:25" ht="17.25">
      <c r="A3243" s="83"/>
      <c r="B3243" s="83"/>
      <c r="C3243" s="83"/>
      <c r="D3243" s="83"/>
      <c r="F3243" s="40"/>
      <c r="G3243" s="40"/>
      <c r="H3243" s="83"/>
      <c r="I3243" s="83"/>
      <c r="J3243" s="84"/>
      <c r="K3243" s="83"/>
      <c r="L3243" s="83"/>
      <c r="M3243" s="83"/>
      <c r="N3243" s="83"/>
      <c r="O3243" s="83"/>
      <c r="P3243" s="83"/>
      <c r="Q3243" s="83"/>
      <c r="R3243" s="83"/>
      <c r="S3243" s="83"/>
      <c r="T3243" s="84"/>
      <c r="U3243" s="83"/>
      <c r="V3243" s="83"/>
      <c r="W3243" s="84"/>
      <c r="X3243" s="85"/>
      <c r="Y3243" s="83"/>
    </row>
    <row r="3244" spans="1:25" ht="17.25">
      <c r="A3244" s="83"/>
      <c r="B3244" s="83"/>
      <c r="C3244" s="83"/>
      <c r="D3244" s="83"/>
      <c r="F3244" s="40"/>
      <c r="G3244" s="40"/>
      <c r="H3244" s="83"/>
      <c r="I3244" s="83"/>
      <c r="J3244" s="84"/>
      <c r="K3244" s="83"/>
      <c r="L3244" s="83"/>
      <c r="M3244" s="83"/>
      <c r="N3244" s="83"/>
      <c r="O3244" s="83"/>
      <c r="P3244" s="83"/>
      <c r="Q3244" s="83"/>
      <c r="R3244" s="83"/>
      <c r="S3244" s="83"/>
      <c r="T3244" s="84"/>
      <c r="U3244" s="83"/>
      <c r="V3244" s="83"/>
      <c r="W3244" s="84"/>
      <c r="X3244" s="85"/>
      <c r="Y3244" s="83"/>
    </row>
    <row r="3245" spans="1:25" ht="17.25">
      <c r="A3245" s="83"/>
      <c r="B3245" s="83"/>
      <c r="C3245" s="83"/>
      <c r="D3245" s="83"/>
      <c r="F3245" s="40"/>
      <c r="G3245" s="40"/>
      <c r="H3245" s="83"/>
      <c r="I3245" s="83"/>
      <c r="J3245" s="84"/>
      <c r="K3245" s="83"/>
      <c r="L3245" s="83"/>
      <c r="M3245" s="83"/>
      <c r="N3245" s="83"/>
      <c r="O3245" s="83"/>
      <c r="P3245" s="83"/>
      <c r="Q3245" s="83"/>
      <c r="R3245" s="83"/>
      <c r="S3245" s="83"/>
      <c r="T3245" s="84"/>
      <c r="U3245" s="83"/>
      <c r="V3245" s="83"/>
      <c r="W3245" s="84"/>
      <c r="X3245" s="85"/>
      <c r="Y3245" s="83"/>
    </row>
    <row r="3246" spans="1:25" ht="17.25">
      <c r="A3246" s="83"/>
      <c r="B3246" s="83"/>
      <c r="C3246" s="83"/>
      <c r="D3246" s="83"/>
      <c r="F3246" s="40"/>
      <c r="G3246" s="40"/>
      <c r="H3246" s="83"/>
      <c r="I3246" s="83"/>
      <c r="J3246" s="84"/>
      <c r="K3246" s="83"/>
      <c r="L3246" s="83"/>
      <c r="M3246" s="83"/>
      <c r="N3246" s="83"/>
      <c r="O3246" s="83"/>
      <c r="P3246" s="83"/>
      <c r="Q3246" s="83"/>
      <c r="R3246" s="83"/>
      <c r="S3246" s="83"/>
      <c r="T3246" s="84"/>
      <c r="U3246" s="83"/>
      <c r="V3246" s="83"/>
      <c r="W3246" s="84"/>
      <c r="X3246" s="85"/>
      <c r="Y3246" s="83"/>
    </row>
    <row r="3247" spans="1:25" ht="17.25">
      <c r="A3247" s="83"/>
      <c r="B3247" s="83"/>
      <c r="C3247" s="83"/>
      <c r="D3247" s="83"/>
      <c r="F3247" s="40"/>
      <c r="G3247" s="40"/>
      <c r="H3247" s="83"/>
      <c r="I3247" s="83"/>
      <c r="J3247" s="84"/>
      <c r="K3247" s="83"/>
      <c r="L3247" s="83"/>
      <c r="M3247" s="83"/>
      <c r="N3247" s="83"/>
      <c r="O3247" s="83"/>
      <c r="P3247" s="83"/>
      <c r="Q3247" s="83"/>
      <c r="R3247" s="83"/>
      <c r="S3247" s="83"/>
      <c r="T3247" s="84"/>
      <c r="U3247" s="83"/>
      <c r="V3247" s="83"/>
      <c r="W3247" s="84"/>
      <c r="X3247" s="85"/>
      <c r="Y3247" s="83"/>
    </row>
    <row r="3248" spans="1:25" ht="17.25">
      <c r="A3248" s="83"/>
      <c r="B3248" s="83"/>
      <c r="C3248" s="83"/>
      <c r="D3248" s="83"/>
      <c r="F3248" s="40"/>
      <c r="G3248" s="40"/>
      <c r="H3248" s="83"/>
      <c r="I3248" s="83"/>
      <c r="J3248" s="84"/>
      <c r="K3248" s="83"/>
      <c r="L3248" s="83"/>
      <c r="M3248" s="83"/>
      <c r="N3248" s="83"/>
      <c r="O3248" s="83"/>
      <c r="P3248" s="83"/>
      <c r="Q3248" s="83"/>
      <c r="R3248" s="83"/>
      <c r="S3248" s="83"/>
      <c r="T3248" s="84"/>
      <c r="U3248" s="83"/>
      <c r="V3248" s="83"/>
      <c r="W3248" s="84"/>
      <c r="X3248" s="85"/>
      <c r="Y3248" s="83"/>
    </row>
    <row r="3249" spans="1:25" ht="17.25">
      <c r="A3249" s="83"/>
      <c r="B3249" s="83"/>
      <c r="C3249" s="83"/>
      <c r="D3249" s="83"/>
      <c r="F3249" s="40"/>
      <c r="G3249" s="40"/>
      <c r="H3249" s="83"/>
      <c r="I3249" s="83"/>
      <c r="J3249" s="84"/>
      <c r="K3249" s="83"/>
      <c r="L3249" s="83"/>
      <c r="M3249" s="84"/>
      <c r="N3249" s="83"/>
      <c r="O3249" s="83"/>
      <c r="P3249" s="83"/>
      <c r="Q3249" s="83"/>
      <c r="R3249" s="83"/>
      <c r="S3249" s="83"/>
      <c r="T3249" s="84"/>
      <c r="U3249" s="83"/>
      <c r="V3249" s="83"/>
      <c r="W3249" s="84"/>
      <c r="X3249" s="85"/>
      <c r="Y3249" s="83"/>
    </row>
    <row r="3250" spans="1:25" ht="17.25">
      <c r="A3250" s="83"/>
      <c r="B3250" s="83"/>
      <c r="C3250" s="83"/>
      <c r="D3250" s="83"/>
      <c r="F3250" s="40"/>
      <c r="G3250" s="40"/>
      <c r="H3250" s="83"/>
      <c r="I3250" s="83"/>
      <c r="J3250" s="84"/>
      <c r="K3250" s="83"/>
      <c r="L3250" s="83"/>
      <c r="M3250" s="84"/>
      <c r="N3250" s="83"/>
      <c r="O3250" s="83"/>
      <c r="P3250" s="83"/>
      <c r="Q3250" s="83"/>
      <c r="R3250" s="83"/>
      <c r="S3250" s="83"/>
      <c r="T3250" s="84"/>
      <c r="U3250" s="83"/>
      <c r="V3250" s="83"/>
      <c r="W3250" s="84"/>
      <c r="X3250" s="85"/>
      <c r="Y3250" s="83"/>
    </row>
    <row r="3251" spans="1:25" ht="17.25">
      <c r="A3251" s="83"/>
      <c r="B3251" s="83"/>
      <c r="C3251" s="83"/>
      <c r="D3251" s="83"/>
      <c r="F3251" s="40"/>
      <c r="G3251" s="40"/>
      <c r="H3251" s="83"/>
      <c r="I3251" s="83"/>
      <c r="J3251" s="84"/>
      <c r="K3251" s="83"/>
      <c r="L3251" s="83"/>
      <c r="M3251" s="83"/>
      <c r="N3251" s="83"/>
      <c r="O3251" s="83"/>
      <c r="P3251" s="83"/>
      <c r="Q3251" s="83"/>
      <c r="R3251" s="83"/>
      <c r="S3251" s="83"/>
      <c r="T3251" s="84"/>
      <c r="U3251" s="83"/>
      <c r="V3251" s="83"/>
      <c r="W3251" s="84"/>
      <c r="X3251" s="85"/>
      <c r="Y3251" s="83"/>
    </row>
    <row r="3252" spans="1:25" ht="17.25">
      <c r="A3252" s="83"/>
      <c r="B3252" s="83"/>
      <c r="C3252" s="83"/>
      <c r="D3252" s="83"/>
      <c r="F3252" s="40"/>
      <c r="G3252" s="40"/>
      <c r="H3252" s="83"/>
      <c r="I3252" s="83"/>
      <c r="J3252" s="84"/>
      <c r="K3252" s="83"/>
      <c r="L3252" s="83"/>
      <c r="M3252" s="84"/>
      <c r="N3252" s="83"/>
      <c r="O3252" s="83"/>
      <c r="P3252" s="83"/>
      <c r="Q3252" s="83"/>
      <c r="R3252" s="83"/>
      <c r="S3252" s="83"/>
      <c r="T3252" s="84"/>
      <c r="U3252" s="83"/>
      <c r="V3252" s="83"/>
      <c r="W3252" s="84"/>
      <c r="X3252" s="85"/>
      <c r="Y3252" s="83"/>
    </row>
    <row r="3253" spans="1:25" ht="17.25">
      <c r="A3253" s="83"/>
      <c r="B3253" s="83"/>
      <c r="C3253" s="83"/>
      <c r="D3253" s="83"/>
      <c r="F3253" s="40"/>
      <c r="G3253" s="40"/>
      <c r="H3253" s="83"/>
      <c r="I3253" s="83"/>
      <c r="J3253" s="84"/>
      <c r="K3253" s="83"/>
      <c r="L3253" s="83"/>
      <c r="M3253" s="83"/>
      <c r="N3253" s="83"/>
      <c r="O3253" s="83"/>
      <c r="P3253" s="83"/>
      <c r="Q3253" s="83"/>
      <c r="R3253" s="83"/>
      <c r="S3253" s="83"/>
      <c r="T3253" s="84"/>
      <c r="U3253" s="83"/>
      <c r="V3253" s="83"/>
      <c r="W3253" s="84"/>
      <c r="X3253" s="85"/>
      <c r="Y3253" s="83"/>
    </row>
    <row r="3254" spans="1:25" ht="17.25">
      <c r="A3254" s="83"/>
      <c r="B3254" s="83"/>
      <c r="C3254" s="83"/>
      <c r="D3254" s="83"/>
      <c r="F3254" s="40"/>
      <c r="G3254" s="40"/>
      <c r="H3254" s="83"/>
      <c r="I3254" s="83"/>
      <c r="J3254" s="84"/>
      <c r="K3254" s="83"/>
      <c r="L3254" s="83"/>
      <c r="M3254" s="84"/>
      <c r="N3254" s="83"/>
      <c r="O3254" s="83"/>
      <c r="P3254" s="83"/>
      <c r="Q3254" s="83"/>
      <c r="R3254" s="83"/>
      <c r="S3254" s="83"/>
      <c r="T3254" s="84"/>
      <c r="U3254" s="83"/>
      <c r="V3254" s="83"/>
      <c r="W3254" s="84"/>
      <c r="X3254" s="85"/>
      <c r="Y3254" s="83"/>
    </row>
    <row r="3255" spans="1:25" ht="17.25">
      <c r="A3255" s="83"/>
      <c r="B3255" s="83"/>
      <c r="C3255" s="83"/>
      <c r="D3255" s="83"/>
      <c r="F3255" s="40"/>
      <c r="G3255" s="40"/>
      <c r="H3255" s="83"/>
      <c r="I3255" s="83"/>
      <c r="J3255" s="84"/>
      <c r="K3255" s="83"/>
      <c r="L3255" s="83"/>
      <c r="M3255" s="84"/>
      <c r="N3255" s="83"/>
      <c r="O3255" s="83"/>
      <c r="P3255" s="83"/>
      <c r="Q3255" s="83"/>
      <c r="R3255" s="83"/>
      <c r="S3255" s="83"/>
      <c r="T3255" s="84"/>
      <c r="U3255" s="83"/>
      <c r="V3255" s="83"/>
      <c r="W3255" s="84"/>
      <c r="X3255" s="85"/>
      <c r="Y3255" s="83"/>
    </row>
    <row r="3256" spans="1:25" ht="17.25">
      <c r="A3256" s="83"/>
      <c r="B3256" s="83"/>
      <c r="C3256" s="83"/>
      <c r="D3256" s="83"/>
      <c r="F3256" s="40"/>
      <c r="G3256" s="40"/>
      <c r="H3256" s="83"/>
      <c r="I3256" s="83"/>
      <c r="J3256" s="84"/>
      <c r="K3256" s="83"/>
      <c r="L3256" s="83"/>
      <c r="M3256" s="84"/>
      <c r="N3256" s="83"/>
      <c r="O3256" s="83"/>
      <c r="P3256" s="83"/>
      <c r="Q3256" s="83"/>
      <c r="R3256" s="83"/>
      <c r="S3256" s="83"/>
      <c r="T3256" s="84"/>
      <c r="U3256" s="83"/>
      <c r="V3256" s="83"/>
      <c r="W3256" s="84"/>
      <c r="X3256" s="85"/>
      <c r="Y3256" s="83"/>
    </row>
    <row r="3257" spans="1:25" ht="17.25">
      <c r="A3257" s="83"/>
      <c r="B3257" s="83"/>
      <c r="C3257" s="83"/>
      <c r="D3257" s="83"/>
      <c r="F3257" s="40"/>
      <c r="G3257" s="40"/>
      <c r="H3257" s="83"/>
      <c r="I3257" s="83"/>
      <c r="J3257" s="84"/>
      <c r="K3257" s="83"/>
      <c r="L3257" s="83"/>
      <c r="M3257" s="84"/>
      <c r="N3257" s="83"/>
      <c r="O3257" s="83"/>
      <c r="P3257" s="83"/>
      <c r="Q3257" s="83"/>
      <c r="R3257" s="83"/>
      <c r="S3257" s="83"/>
      <c r="T3257" s="84"/>
      <c r="U3257" s="83"/>
      <c r="V3257" s="83"/>
      <c r="W3257" s="84"/>
      <c r="X3257" s="85"/>
      <c r="Y3257" s="83"/>
    </row>
    <row r="3258" spans="1:25" ht="17.25">
      <c r="A3258" s="83"/>
      <c r="B3258" s="83"/>
      <c r="C3258" s="83"/>
      <c r="D3258" s="83"/>
      <c r="F3258" s="40"/>
      <c r="G3258" s="40"/>
      <c r="H3258" s="83"/>
      <c r="I3258" s="83"/>
      <c r="J3258" s="84"/>
      <c r="K3258" s="83"/>
      <c r="L3258" s="83"/>
      <c r="M3258" s="83"/>
      <c r="N3258" s="83"/>
      <c r="O3258" s="83"/>
      <c r="P3258" s="83"/>
      <c r="Q3258" s="83"/>
      <c r="R3258" s="83"/>
      <c r="S3258" s="83"/>
      <c r="T3258" s="84"/>
      <c r="U3258" s="83"/>
      <c r="V3258" s="83"/>
      <c r="W3258" s="84"/>
      <c r="X3258" s="85"/>
      <c r="Y3258" s="83"/>
    </row>
    <row r="3259" spans="1:25" ht="17.25">
      <c r="A3259" s="83"/>
      <c r="B3259" s="83"/>
      <c r="C3259" s="83"/>
      <c r="D3259" s="83"/>
      <c r="F3259" s="40"/>
      <c r="G3259" s="40"/>
      <c r="H3259" s="83"/>
      <c r="I3259" s="83"/>
      <c r="J3259" s="84"/>
      <c r="K3259" s="83"/>
      <c r="L3259" s="83"/>
      <c r="M3259" s="83"/>
      <c r="N3259" s="83"/>
      <c r="O3259" s="83"/>
      <c r="P3259" s="83"/>
      <c r="Q3259" s="83"/>
      <c r="R3259" s="83"/>
      <c r="S3259" s="83"/>
      <c r="T3259" s="84"/>
      <c r="U3259" s="83"/>
      <c r="V3259" s="83"/>
      <c r="W3259" s="84"/>
      <c r="X3259" s="85"/>
      <c r="Y3259" s="83"/>
    </row>
    <row r="3260" spans="1:25" ht="17.25">
      <c r="A3260" s="83"/>
      <c r="B3260" s="83"/>
      <c r="C3260" s="83"/>
      <c r="D3260" s="83"/>
      <c r="F3260" s="40"/>
      <c r="G3260" s="40"/>
      <c r="H3260" s="83"/>
      <c r="I3260" s="83"/>
      <c r="J3260" s="84"/>
      <c r="K3260" s="83"/>
      <c r="L3260" s="83"/>
      <c r="M3260" s="83"/>
      <c r="N3260" s="83"/>
      <c r="O3260" s="83"/>
      <c r="P3260" s="83"/>
      <c r="Q3260" s="83"/>
      <c r="R3260" s="83"/>
      <c r="S3260" s="83"/>
      <c r="T3260" s="84"/>
      <c r="U3260" s="83"/>
      <c r="V3260" s="83"/>
      <c r="W3260" s="84"/>
      <c r="X3260" s="85"/>
      <c r="Y3260" s="83"/>
    </row>
    <row r="3261" spans="1:25" ht="17.25">
      <c r="A3261" s="83"/>
      <c r="B3261" s="83"/>
      <c r="C3261" s="83"/>
      <c r="D3261" s="83"/>
      <c r="F3261" s="40"/>
      <c r="G3261" s="40"/>
      <c r="H3261" s="83"/>
      <c r="I3261" s="83"/>
      <c r="J3261" s="84"/>
      <c r="K3261" s="83"/>
      <c r="L3261" s="83"/>
      <c r="M3261" s="83"/>
      <c r="N3261" s="83"/>
      <c r="O3261" s="83"/>
      <c r="P3261" s="83"/>
      <c r="Q3261" s="83"/>
      <c r="R3261" s="83"/>
      <c r="S3261" s="83"/>
      <c r="T3261" s="84"/>
      <c r="U3261" s="83"/>
      <c r="V3261" s="83"/>
      <c r="W3261" s="84"/>
      <c r="X3261" s="85"/>
      <c r="Y3261" s="83"/>
    </row>
    <row r="3262" spans="1:25" ht="17.25">
      <c r="A3262" s="83"/>
      <c r="B3262" s="83"/>
      <c r="C3262" s="83"/>
      <c r="D3262" s="83"/>
      <c r="F3262" s="40"/>
      <c r="G3262" s="40"/>
      <c r="H3262" s="83"/>
      <c r="I3262" s="83"/>
      <c r="J3262" s="84"/>
      <c r="K3262" s="83"/>
      <c r="L3262" s="83"/>
      <c r="M3262" s="83"/>
      <c r="N3262" s="83"/>
      <c r="O3262" s="83"/>
      <c r="P3262" s="83"/>
      <c r="Q3262" s="83"/>
      <c r="R3262" s="83"/>
      <c r="S3262" s="83"/>
      <c r="T3262" s="84"/>
      <c r="U3262" s="83"/>
      <c r="V3262" s="83"/>
      <c r="W3262" s="84"/>
      <c r="X3262" s="85"/>
      <c r="Y3262" s="83"/>
    </row>
    <row r="3263" spans="1:25" ht="17.25">
      <c r="A3263" s="83"/>
      <c r="B3263" s="83"/>
      <c r="C3263" s="83"/>
      <c r="D3263" s="83"/>
      <c r="F3263" s="40"/>
      <c r="G3263" s="40"/>
      <c r="H3263" s="83"/>
      <c r="I3263" s="83"/>
      <c r="J3263" s="84"/>
      <c r="K3263" s="83"/>
      <c r="L3263" s="83"/>
      <c r="M3263" s="83"/>
      <c r="N3263" s="83"/>
      <c r="O3263" s="83"/>
      <c r="P3263" s="83"/>
      <c r="Q3263" s="83"/>
      <c r="R3263" s="83"/>
      <c r="S3263" s="83"/>
      <c r="T3263" s="84"/>
      <c r="U3263" s="83"/>
      <c r="V3263" s="83"/>
      <c r="W3263" s="84"/>
      <c r="X3263" s="85"/>
      <c r="Y3263" s="83"/>
    </row>
    <row r="3264" spans="1:25" ht="17.25">
      <c r="A3264" s="83"/>
      <c r="B3264" s="83"/>
      <c r="C3264" s="83"/>
      <c r="D3264" s="83"/>
      <c r="F3264" s="40"/>
      <c r="G3264" s="40"/>
      <c r="H3264" s="83"/>
      <c r="I3264" s="83"/>
      <c r="J3264" s="84"/>
      <c r="K3264" s="83"/>
      <c r="L3264" s="83"/>
      <c r="M3264" s="83"/>
      <c r="N3264" s="83"/>
      <c r="O3264" s="83"/>
      <c r="P3264" s="83"/>
      <c r="Q3264" s="83"/>
      <c r="R3264" s="83"/>
      <c r="S3264" s="83"/>
      <c r="T3264" s="84"/>
      <c r="U3264" s="83"/>
      <c r="V3264" s="83"/>
      <c r="W3264" s="84"/>
      <c r="X3264" s="85"/>
      <c r="Y3264" s="83"/>
    </row>
    <row r="3265" spans="1:25" ht="17.25">
      <c r="A3265" s="83"/>
      <c r="B3265" s="83"/>
      <c r="C3265" s="83"/>
      <c r="D3265" s="83"/>
      <c r="F3265" s="40"/>
      <c r="G3265" s="40"/>
      <c r="H3265" s="83"/>
      <c r="I3265" s="83"/>
      <c r="J3265" s="84"/>
      <c r="K3265" s="83"/>
      <c r="L3265" s="83"/>
      <c r="M3265" s="83"/>
      <c r="N3265" s="83"/>
      <c r="O3265" s="83"/>
      <c r="P3265" s="83"/>
      <c r="Q3265" s="83"/>
      <c r="R3265" s="83"/>
      <c r="S3265" s="83"/>
      <c r="T3265" s="84"/>
      <c r="U3265" s="83"/>
      <c r="V3265" s="83"/>
      <c r="W3265" s="84"/>
      <c r="X3265" s="85"/>
      <c r="Y3265" s="83"/>
    </row>
    <row r="3266" spans="1:25" ht="17.25">
      <c r="A3266" s="83"/>
      <c r="B3266" s="83"/>
      <c r="C3266" s="83"/>
      <c r="D3266" s="83"/>
      <c r="F3266" s="40"/>
      <c r="G3266" s="40"/>
      <c r="H3266" s="83"/>
      <c r="I3266" s="83"/>
      <c r="J3266" s="84"/>
      <c r="K3266" s="83"/>
      <c r="L3266" s="83"/>
      <c r="M3266" s="83"/>
      <c r="N3266" s="83"/>
      <c r="O3266" s="83"/>
      <c r="P3266" s="83"/>
      <c r="Q3266" s="83"/>
      <c r="R3266" s="83"/>
      <c r="S3266" s="83"/>
      <c r="T3266" s="84"/>
      <c r="U3266" s="83"/>
      <c r="V3266" s="83"/>
      <c r="W3266" s="84"/>
      <c r="X3266" s="85"/>
      <c r="Y3266" s="83"/>
    </row>
    <row r="3267" spans="1:25" ht="17.25">
      <c r="A3267" s="83"/>
      <c r="B3267" s="83"/>
      <c r="C3267" s="83"/>
      <c r="D3267" s="83"/>
      <c r="F3267" s="40"/>
      <c r="G3267" s="40"/>
      <c r="H3267" s="83"/>
      <c r="I3267" s="83"/>
      <c r="J3267" s="84"/>
      <c r="K3267" s="83"/>
      <c r="L3267" s="83"/>
      <c r="M3267" s="83"/>
      <c r="N3267" s="83"/>
      <c r="O3267" s="83"/>
      <c r="P3267" s="83"/>
      <c r="Q3267" s="83"/>
      <c r="R3267" s="83"/>
      <c r="S3267" s="83"/>
      <c r="T3267" s="84"/>
      <c r="U3267" s="83"/>
      <c r="V3267" s="83"/>
      <c r="W3267" s="84"/>
      <c r="X3267" s="85"/>
      <c r="Y3267" s="83"/>
    </row>
    <row r="3268" spans="1:25" ht="17.25">
      <c r="A3268" s="83"/>
      <c r="B3268" s="83"/>
      <c r="C3268" s="83"/>
      <c r="D3268" s="83"/>
      <c r="F3268" s="40"/>
      <c r="G3268" s="40"/>
      <c r="H3268" s="83"/>
      <c r="I3268" s="83"/>
      <c r="J3268" s="84"/>
      <c r="K3268" s="83"/>
      <c r="L3268" s="83"/>
      <c r="M3268" s="83"/>
      <c r="N3268" s="83"/>
      <c r="O3268" s="83"/>
      <c r="P3268" s="83"/>
      <c r="Q3268" s="83"/>
      <c r="R3268" s="83"/>
      <c r="S3268" s="83"/>
      <c r="T3268" s="84"/>
      <c r="U3268" s="83"/>
      <c r="V3268" s="83"/>
      <c r="W3268" s="84"/>
      <c r="X3268" s="85"/>
      <c r="Y3268" s="83"/>
    </row>
    <row r="3269" spans="1:25" ht="17.25">
      <c r="A3269" s="83"/>
      <c r="B3269" s="83"/>
      <c r="C3269" s="83"/>
      <c r="D3269" s="83"/>
      <c r="F3269" s="40"/>
      <c r="G3269" s="40"/>
      <c r="H3269" s="83"/>
      <c r="I3269" s="83"/>
      <c r="J3269" s="84"/>
      <c r="K3269" s="83"/>
      <c r="L3269" s="83"/>
      <c r="M3269" s="84"/>
      <c r="N3269" s="83"/>
      <c r="O3269" s="83"/>
      <c r="P3269" s="83"/>
      <c r="Q3269" s="83"/>
      <c r="R3269" s="83"/>
      <c r="S3269" s="83"/>
      <c r="T3269" s="84"/>
      <c r="U3269" s="83"/>
      <c r="V3269" s="83"/>
      <c r="W3269" s="84"/>
      <c r="X3269" s="85"/>
      <c r="Y3269" s="83"/>
    </row>
    <row r="3270" spans="1:25" ht="17.25">
      <c r="A3270" s="83"/>
      <c r="B3270" s="83"/>
      <c r="C3270" s="83"/>
      <c r="D3270" s="83"/>
      <c r="F3270" s="40"/>
      <c r="G3270" s="40"/>
      <c r="H3270" s="83"/>
      <c r="I3270" s="83"/>
      <c r="J3270" s="84"/>
      <c r="K3270" s="83"/>
      <c r="L3270" s="83"/>
      <c r="M3270" s="84"/>
      <c r="N3270" s="83"/>
      <c r="O3270" s="83"/>
      <c r="P3270" s="83"/>
      <c r="Q3270" s="83"/>
      <c r="R3270" s="83"/>
      <c r="S3270" s="83"/>
      <c r="T3270" s="84"/>
      <c r="U3270" s="83"/>
      <c r="V3270" s="83"/>
      <c r="W3270" s="84"/>
      <c r="X3270" s="85"/>
      <c r="Y3270" s="83"/>
    </row>
    <row r="3271" spans="1:25" ht="17.25">
      <c r="A3271" s="83"/>
      <c r="B3271" s="83"/>
      <c r="C3271" s="83"/>
      <c r="D3271" s="83"/>
      <c r="F3271" s="40"/>
      <c r="G3271" s="40"/>
      <c r="H3271" s="83"/>
      <c r="I3271" s="83"/>
      <c r="J3271" s="84"/>
      <c r="K3271" s="83"/>
      <c r="L3271" s="83"/>
      <c r="M3271" s="83"/>
      <c r="N3271" s="83"/>
      <c r="O3271" s="83"/>
      <c r="P3271" s="83"/>
      <c r="Q3271" s="83"/>
      <c r="R3271" s="83"/>
      <c r="S3271" s="83"/>
      <c r="T3271" s="84"/>
      <c r="U3271" s="83"/>
      <c r="V3271" s="83"/>
      <c r="W3271" s="84"/>
      <c r="X3271" s="85"/>
      <c r="Y3271" s="83"/>
    </row>
    <row r="3272" spans="1:25" ht="17.25">
      <c r="A3272" s="83"/>
      <c r="B3272" s="83"/>
      <c r="C3272" s="83"/>
      <c r="D3272" s="83"/>
      <c r="F3272" s="40"/>
      <c r="G3272" s="40"/>
      <c r="H3272" s="83"/>
      <c r="I3272" s="83"/>
      <c r="J3272" s="84"/>
      <c r="K3272" s="83"/>
      <c r="L3272" s="83"/>
      <c r="M3272" s="84"/>
      <c r="N3272" s="83"/>
      <c r="O3272" s="83"/>
      <c r="P3272" s="83"/>
      <c r="Q3272" s="83"/>
      <c r="R3272" s="83"/>
      <c r="S3272" s="83"/>
      <c r="T3272" s="84"/>
      <c r="U3272" s="83"/>
      <c r="V3272" s="83"/>
      <c r="W3272" s="84"/>
      <c r="X3272" s="85"/>
      <c r="Y3272" s="83"/>
    </row>
    <row r="3273" spans="1:25" ht="17.25">
      <c r="A3273" s="83"/>
      <c r="B3273" s="83"/>
      <c r="C3273" s="83"/>
      <c r="D3273" s="83"/>
      <c r="F3273" s="40"/>
      <c r="G3273" s="40"/>
      <c r="H3273" s="83"/>
      <c r="I3273" s="83"/>
      <c r="J3273" s="84"/>
      <c r="K3273" s="83"/>
      <c r="L3273" s="83"/>
      <c r="M3273" s="83"/>
      <c r="N3273" s="83"/>
      <c r="O3273" s="83"/>
      <c r="P3273" s="83"/>
      <c r="Q3273" s="83"/>
      <c r="R3273" s="83"/>
      <c r="S3273" s="83"/>
      <c r="T3273" s="84"/>
      <c r="U3273" s="83"/>
      <c r="V3273" s="83"/>
      <c r="W3273" s="84"/>
      <c r="X3273" s="85"/>
      <c r="Y3273" s="83"/>
    </row>
    <row r="3274" spans="1:25" ht="17.25">
      <c r="A3274" s="83"/>
      <c r="B3274" s="83"/>
      <c r="C3274" s="83"/>
      <c r="D3274" s="83"/>
      <c r="F3274" s="40"/>
      <c r="G3274" s="40"/>
      <c r="H3274" s="83"/>
      <c r="I3274" s="83"/>
      <c r="J3274" s="84"/>
      <c r="K3274" s="83"/>
      <c r="L3274" s="83"/>
      <c r="M3274" s="84"/>
      <c r="N3274" s="83"/>
      <c r="O3274" s="83"/>
      <c r="P3274" s="83"/>
      <c r="Q3274" s="83"/>
      <c r="R3274" s="83"/>
      <c r="S3274" s="83"/>
      <c r="T3274" s="84"/>
      <c r="U3274" s="83"/>
      <c r="V3274" s="83"/>
      <c r="W3274" s="84"/>
      <c r="X3274" s="85"/>
      <c r="Y3274" s="83"/>
    </row>
    <row r="3275" spans="1:25" ht="17.25">
      <c r="A3275" s="83"/>
      <c r="B3275" s="83"/>
      <c r="C3275" s="83"/>
      <c r="D3275" s="83"/>
      <c r="F3275" s="40"/>
      <c r="G3275" s="40"/>
      <c r="H3275" s="83"/>
      <c r="I3275" s="83"/>
      <c r="J3275" s="84"/>
      <c r="K3275" s="83"/>
      <c r="L3275" s="83"/>
      <c r="M3275" s="84"/>
      <c r="N3275" s="83"/>
      <c r="O3275" s="83"/>
      <c r="P3275" s="83"/>
      <c r="Q3275" s="83"/>
      <c r="R3275" s="83"/>
      <c r="S3275" s="83"/>
      <c r="T3275" s="84"/>
      <c r="U3275" s="83"/>
      <c r="V3275" s="83"/>
      <c r="W3275" s="84"/>
      <c r="X3275" s="85"/>
      <c r="Y3275" s="83"/>
    </row>
    <row r="3276" spans="1:25" ht="17.25">
      <c r="A3276" s="83"/>
      <c r="B3276" s="83"/>
      <c r="C3276" s="83"/>
      <c r="D3276" s="83"/>
      <c r="F3276" s="40"/>
      <c r="G3276" s="40"/>
      <c r="H3276" s="83"/>
      <c r="I3276" s="83"/>
      <c r="J3276" s="84"/>
      <c r="K3276" s="83"/>
      <c r="L3276" s="83"/>
      <c r="M3276" s="84"/>
      <c r="N3276" s="83"/>
      <c r="O3276" s="83"/>
      <c r="P3276" s="83"/>
      <c r="Q3276" s="83"/>
      <c r="R3276" s="83"/>
      <c r="S3276" s="83"/>
      <c r="T3276" s="84"/>
      <c r="U3276" s="83"/>
      <c r="V3276" s="83"/>
      <c r="W3276" s="84"/>
      <c r="X3276" s="85"/>
      <c r="Y3276" s="83"/>
    </row>
    <row r="3277" spans="1:25">
      <c r="A3277" s="83"/>
      <c r="B3277" s="83"/>
      <c r="C3277" s="83"/>
      <c r="D3277" s="83"/>
      <c r="F3277" s="83"/>
      <c r="G3277" s="83"/>
      <c r="H3277" s="83"/>
      <c r="I3277" s="83"/>
      <c r="J3277" s="84"/>
      <c r="K3277" s="83"/>
      <c r="L3277" s="83"/>
      <c r="M3277" s="83"/>
      <c r="N3277" s="83"/>
      <c r="O3277" s="83"/>
      <c r="P3277" s="83"/>
      <c r="Q3277" s="83"/>
      <c r="R3277" s="83"/>
      <c r="S3277" s="83"/>
      <c r="T3277" s="83"/>
      <c r="U3277" s="83"/>
      <c r="V3277" s="83"/>
      <c r="W3277" s="84"/>
      <c r="X3277" s="83"/>
      <c r="Y3277" s="83"/>
    </row>
    <row r="3278" spans="1:25" ht="17.25">
      <c r="A3278" s="83"/>
      <c r="B3278" s="83"/>
      <c r="C3278" s="83"/>
      <c r="D3278" s="83"/>
      <c r="F3278" s="40"/>
      <c r="G3278" s="40"/>
      <c r="H3278" s="83"/>
      <c r="I3278" s="83"/>
      <c r="J3278" s="84"/>
      <c r="K3278" s="83"/>
      <c r="L3278" s="83"/>
      <c r="M3278" s="84"/>
      <c r="N3278" s="83"/>
      <c r="O3278" s="83"/>
      <c r="P3278" s="83"/>
      <c r="Q3278" s="83"/>
      <c r="R3278" s="83"/>
      <c r="S3278" s="83"/>
      <c r="T3278" s="84"/>
      <c r="U3278" s="83"/>
      <c r="V3278" s="83"/>
      <c r="W3278" s="84"/>
      <c r="X3278" s="85"/>
      <c r="Y3278" s="83"/>
    </row>
    <row r="3279" spans="1:25" ht="17.25">
      <c r="A3279" s="83"/>
      <c r="B3279" s="83"/>
      <c r="C3279" s="83"/>
      <c r="D3279" s="83"/>
      <c r="F3279" s="40"/>
      <c r="G3279" s="40"/>
      <c r="H3279" s="83"/>
      <c r="I3279" s="83"/>
      <c r="J3279" s="84"/>
      <c r="K3279" s="83"/>
      <c r="L3279" s="83"/>
      <c r="M3279" s="83"/>
      <c r="N3279" s="83"/>
      <c r="O3279" s="83"/>
      <c r="P3279" s="83"/>
      <c r="Q3279" s="83"/>
      <c r="R3279" s="83"/>
      <c r="S3279" s="83"/>
      <c r="T3279" s="84"/>
      <c r="U3279" s="83"/>
      <c r="V3279" s="83"/>
      <c r="W3279" s="84"/>
      <c r="X3279" s="85"/>
      <c r="Y3279" s="83"/>
    </row>
    <row r="3280" spans="1:25" ht="17.25">
      <c r="A3280" s="83"/>
      <c r="B3280" s="83"/>
      <c r="C3280" s="83"/>
      <c r="D3280" s="83"/>
      <c r="F3280" s="40"/>
      <c r="G3280" s="40"/>
      <c r="H3280" s="83"/>
      <c r="I3280" s="83"/>
      <c r="J3280" s="84"/>
      <c r="K3280" s="83"/>
      <c r="L3280" s="83"/>
      <c r="M3280" s="83"/>
      <c r="N3280" s="83"/>
      <c r="O3280" s="83"/>
      <c r="P3280" s="83"/>
      <c r="Q3280" s="83"/>
      <c r="R3280" s="83"/>
      <c r="S3280" s="83"/>
      <c r="T3280" s="84"/>
      <c r="U3280" s="83"/>
      <c r="V3280" s="83"/>
      <c r="W3280" s="84"/>
      <c r="X3280" s="85"/>
      <c r="Y3280" s="83"/>
    </row>
    <row r="3281" spans="1:25" ht="17.25">
      <c r="A3281" s="83"/>
      <c r="B3281" s="83"/>
      <c r="C3281" s="83"/>
      <c r="D3281" s="83"/>
      <c r="F3281" s="40"/>
      <c r="G3281" s="40"/>
      <c r="H3281" s="83"/>
      <c r="I3281" s="83"/>
      <c r="J3281" s="84"/>
      <c r="K3281" s="83"/>
      <c r="L3281" s="83"/>
      <c r="M3281" s="83"/>
      <c r="N3281" s="83"/>
      <c r="O3281" s="83"/>
      <c r="P3281" s="83"/>
      <c r="Q3281" s="83"/>
      <c r="R3281" s="83"/>
      <c r="S3281" s="83"/>
      <c r="T3281" s="84"/>
      <c r="U3281" s="83"/>
      <c r="V3281" s="83"/>
      <c r="W3281" s="84"/>
      <c r="X3281" s="85"/>
      <c r="Y3281" s="83"/>
    </row>
    <row r="3282" spans="1:25" ht="17.25">
      <c r="A3282" s="83"/>
      <c r="B3282" s="83"/>
      <c r="C3282" s="83"/>
      <c r="D3282" s="83"/>
      <c r="F3282" s="40"/>
      <c r="G3282" s="40"/>
      <c r="H3282" s="83"/>
      <c r="I3282" s="83"/>
      <c r="J3282" s="84"/>
      <c r="K3282" s="83"/>
      <c r="L3282" s="83"/>
      <c r="M3282" s="83"/>
      <c r="N3282" s="83"/>
      <c r="O3282" s="83"/>
      <c r="P3282" s="83"/>
      <c r="Q3282" s="83"/>
      <c r="R3282" s="83"/>
      <c r="S3282" s="83"/>
      <c r="T3282" s="84"/>
      <c r="U3282" s="83"/>
      <c r="V3282" s="83"/>
      <c r="W3282" s="84"/>
      <c r="X3282" s="85"/>
      <c r="Y3282" s="83"/>
    </row>
    <row r="3283" spans="1:25" ht="17.25">
      <c r="A3283" s="83"/>
      <c r="B3283" s="83"/>
      <c r="C3283" s="83"/>
      <c r="D3283" s="83"/>
      <c r="F3283" s="40"/>
      <c r="G3283" s="40"/>
      <c r="H3283" s="83"/>
      <c r="I3283" s="83"/>
      <c r="J3283" s="84"/>
      <c r="K3283" s="83"/>
      <c r="L3283" s="83"/>
      <c r="M3283" s="83"/>
      <c r="N3283" s="83"/>
      <c r="O3283" s="83"/>
      <c r="P3283" s="83"/>
      <c r="Q3283" s="83"/>
      <c r="R3283" s="83"/>
      <c r="S3283" s="83"/>
      <c r="T3283" s="84"/>
      <c r="U3283" s="83"/>
      <c r="V3283" s="83"/>
      <c r="W3283" s="84"/>
      <c r="X3283" s="85"/>
      <c r="Y3283" s="83"/>
    </row>
    <row r="3284" spans="1:25" ht="17.25">
      <c r="A3284" s="83"/>
      <c r="B3284" s="83"/>
      <c r="C3284" s="83"/>
      <c r="D3284" s="83"/>
      <c r="F3284" s="40"/>
      <c r="G3284" s="40"/>
      <c r="H3284" s="83"/>
      <c r="I3284" s="83"/>
      <c r="J3284" s="84"/>
      <c r="K3284" s="83"/>
      <c r="L3284" s="83"/>
      <c r="M3284" s="83"/>
      <c r="N3284" s="83"/>
      <c r="O3284" s="83"/>
      <c r="P3284" s="83"/>
      <c r="Q3284" s="83"/>
      <c r="R3284" s="83"/>
      <c r="S3284" s="83"/>
      <c r="T3284" s="84"/>
      <c r="U3284" s="83"/>
      <c r="V3284" s="83"/>
      <c r="W3284" s="84"/>
      <c r="X3284" s="85"/>
      <c r="Y3284" s="83"/>
    </row>
    <row r="3285" spans="1:25" ht="17.25">
      <c r="A3285" s="83"/>
      <c r="B3285" s="83"/>
      <c r="C3285" s="83"/>
      <c r="D3285" s="83"/>
      <c r="F3285" s="40"/>
      <c r="G3285" s="40"/>
      <c r="H3285" s="83"/>
      <c r="I3285" s="83"/>
      <c r="J3285" s="84"/>
      <c r="K3285" s="83"/>
      <c r="L3285" s="83"/>
      <c r="M3285" s="83"/>
      <c r="N3285" s="83"/>
      <c r="O3285" s="83"/>
      <c r="P3285" s="83"/>
      <c r="Q3285" s="83"/>
      <c r="R3285" s="83"/>
      <c r="S3285" s="83"/>
      <c r="T3285" s="84"/>
      <c r="U3285" s="83"/>
      <c r="V3285" s="83"/>
      <c r="W3285" s="84"/>
      <c r="X3285" s="85"/>
      <c r="Y3285" s="83"/>
    </row>
    <row r="3286" spans="1:25" ht="17.25">
      <c r="A3286" s="83"/>
      <c r="B3286" s="83"/>
      <c r="C3286" s="83"/>
      <c r="D3286" s="83"/>
      <c r="F3286" s="40"/>
      <c r="G3286" s="40"/>
      <c r="H3286" s="83"/>
      <c r="I3286" s="83"/>
      <c r="J3286" s="84"/>
      <c r="K3286" s="83"/>
      <c r="L3286" s="83"/>
      <c r="M3286" s="83"/>
      <c r="N3286" s="83"/>
      <c r="O3286" s="83"/>
      <c r="P3286" s="83"/>
      <c r="Q3286" s="83"/>
      <c r="R3286" s="83"/>
      <c r="S3286" s="83"/>
      <c r="T3286" s="84"/>
      <c r="U3286" s="83"/>
      <c r="V3286" s="83"/>
      <c r="W3286" s="84"/>
      <c r="X3286" s="85"/>
      <c r="Y3286" s="83"/>
    </row>
    <row r="3287" spans="1:25" ht="17.25">
      <c r="A3287" s="83"/>
      <c r="B3287" s="83"/>
      <c r="C3287" s="83"/>
      <c r="D3287" s="83"/>
      <c r="F3287" s="40"/>
      <c r="G3287" s="40"/>
      <c r="H3287" s="83"/>
      <c r="I3287" s="83"/>
      <c r="J3287" s="84"/>
      <c r="K3287" s="83"/>
      <c r="L3287" s="83"/>
      <c r="M3287" s="83"/>
      <c r="N3287" s="83"/>
      <c r="O3287" s="83"/>
      <c r="P3287" s="83"/>
      <c r="Q3287" s="83"/>
      <c r="R3287" s="83"/>
      <c r="S3287" s="83"/>
      <c r="T3287" s="84"/>
      <c r="U3287" s="83"/>
      <c r="V3287" s="83"/>
      <c r="W3287" s="84"/>
      <c r="X3287" s="85"/>
      <c r="Y3287" s="83"/>
    </row>
    <row r="3288" spans="1:25" ht="17.25">
      <c r="A3288" s="83"/>
      <c r="B3288" s="83"/>
      <c r="C3288" s="83"/>
      <c r="D3288" s="83"/>
      <c r="F3288" s="40"/>
      <c r="G3288" s="40"/>
      <c r="H3288" s="83"/>
      <c r="I3288" s="83"/>
      <c r="J3288" s="84"/>
      <c r="K3288" s="83"/>
      <c r="L3288" s="83"/>
      <c r="M3288" s="83"/>
      <c r="N3288" s="83"/>
      <c r="O3288" s="83"/>
      <c r="P3288" s="83"/>
      <c r="Q3288" s="83"/>
      <c r="R3288" s="83"/>
      <c r="S3288" s="83"/>
      <c r="T3288" s="84"/>
      <c r="U3288" s="83"/>
      <c r="V3288" s="83"/>
      <c r="W3288" s="84"/>
      <c r="X3288" s="85"/>
      <c r="Y3288" s="83"/>
    </row>
    <row r="3289" spans="1:25" ht="17.25">
      <c r="A3289" s="83"/>
      <c r="B3289" s="83"/>
      <c r="C3289" s="83"/>
      <c r="D3289" s="83"/>
      <c r="F3289" s="40"/>
      <c r="G3289" s="40"/>
      <c r="H3289" s="83"/>
      <c r="I3289" s="83"/>
      <c r="J3289" s="84"/>
      <c r="K3289" s="83"/>
      <c r="L3289" s="83"/>
      <c r="M3289" s="83"/>
      <c r="N3289" s="83"/>
      <c r="O3289" s="83"/>
      <c r="P3289" s="83"/>
      <c r="Q3289" s="83"/>
      <c r="R3289" s="83"/>
      <c r="S3289" s="83"/>
      <c r="T3289" s="84"/>
      <c r="U3289" s="83"/>
      <c r="V3289" s="83"/>
      <c r="W3289" s="84"/>
      <c r="X3289" s="85"/>
      <c r="Y3289" s="83"/>
    </row>
    <row r="3290" spans="1:25" ht="17.25">
      <c r="A3290" s="83"/>
      <c r="B3290" s="83"/>
      <c r="C3290" s="83"/>
      <c r="D3290" s="83"/>
      <c r="F3290" s="40"/>
      <c r="G3290" s="40"/>
      <c r="H3290" s="83"/>
      <c r="I3290" s="83"/>
      <c r="J3290" s="84"/>
      <c r="K3290" s="83"/>
      <c r="L3290" s="83"/>
      <c r="M3290" s="84"/>
      <c r="N3290" s="83"/>
      <c r="O3290" s="83"/>
      <c r="P3290" s="83"/>
      <c r="Q3290" s="83"/>
      <c r="R3290" s="83"/>
      <c r="S3290" s="83"/>
      <c r="T3290" s="84"/>
      <c r="U3290" s="83"/>
      <c r="V3290" s="83"/>
      <c r="W3290" s="84"/>
      <c r="X3290" s="85"/>
      <c r="Y3290" s="83"/>
    </row>
    <row r="3291" spans="1:25" ht="17.25">
      <c r="A3291" s="83"/>
      <c r="B3291" s="83"/>
      <c r="C3291" s="83"/>
      <c r="D3291" s="83"/>
      <c r="F3291" s="40"/>
      <c r="G3291" s="40"/>
      <c r="H3291" s="83"/>
      <c r="I3291" s="83"/>
      <c r="J3291" s="84"/>
      <c r="K3291" s="83"/>
      <c r="L3291" s="83"/>
      <c r="M3291" s="84"/>
      <c r="N3291" s="83"/>
      <c r="O3291" s="83"/>
      <c r="P3291" s="83"/>
      <c r="Q3291" s="83"/>
      <c r="R3291" s="83"/>
      <c r="S3291" s="83"/>
      <c r="T3291" s="84"/>
      <c r="U3291" s="83"/>
      <c r="V3291" s="83"/>
      <c r="W3291" s="84"/>
      <c r="X3291" s="85"/>
      <c r="Y3291" s="83"/>
    </row>
    <row r="3292" spans="1:25" ht="17.25">
      <c r="A3292" s="83"/>
      <c r="B3292" s="83"/>
      <c r="C3292" s="83"/>
      <c r="D3292" s="83"/>
      <c r="F3292" s="40"/>
      <c r="G3292" s="40"/>
      <c r="H3292" s="83"/>
      <c r="I3292" s="83"/>
      <c r="J3292" s="84"/>
      <c r="K3292" s="83"/>
      <c r="L3292" s="83"/>
      <c r="M3292" s="83"/>
      <c r="N3292" s="83"/>
      <c r="O3292" s="83"/>
      <c r="P3292" s="83"/>
      <c r="Q3292" s="83"/>
      <c r="R3292" s="83"/>
      <c r="S3292" s="83"/>
      <c r="T3292" s="84"/>
      <c r="U3292" s="83"/>
      <c r="V3292" s="83"/>
      <c r="W3292" s="84"/>
      <c r="X3292" s="85"/>
      <c r="Y3292" s="83"/>
    </row>
    <row r="3293" spans="1:25" ht="17.25">
      <c r="A3293" s="83"/>
      <c r="B3293" s="83"/>
      <c r="C3293" s="83"/>
      <c r="D3293" s="83"/>
      <c r="F3293" s="40"/>
      <c r="G3293" s="40"/>
      <c r="H3293" s="83"/>
      <c r="I3293" s="83"/>
      <c r="J3293" s="84"/>
      <c r="K3293" s="83"/>
      <c r="L3293" s="83"/>
      <c r="M3293" s="84"/>
      <c r="N3293" s="83"/>
      <c r="O3293" s="83"/>
      <c r="P3293" s="83"/>
      <c r="Q3293" s="83"/>
      <c r="R3293" s="83"/>
      <c r="S3293" s="83"/>
      <c r="T3293" s="84"/>
      <c r="U3293" s="83"/>
      <c r="V3293" s="83"/>
      <c r="W3293" s="84"/>
      <c r="X3293" s="85"/>
      <c r="Y3293" s="83"/>
    </row>
    <row r="3294" spans="1:25" ht="17.25">
      <c r="A3294" s="83"/>
      <c r="B3294" s="83"/>
      <c r="C3294" s="83"/>
      <c r="D3294" s="83"/>
      <c r="F3294" s="40"/>
      <c r="G3294" s="40"/>
      <c r="H3294" s="83"/>
      <c r="I3294" s="83"/>
      <c r="J3294" s="84"/>
      <c r="K3294" s="83"/>
      <c r="L3294" s="83"/>
      <c r="M3294" s="83"/>
      <c r="N3294" s="83"/>
      <c r="O3294" s="83"/>
      <c r="P3294" s="83"/>
      <c r="Q3294" s="83"/>
      <c r="R3294" s="83"/>
      <c r="S3294" s="83"/>
      <c r="T3294" s="84"/>
      <c r="U3294" s="83"/>
      <c r="V3294" s="83"/>
      <c r="W3294" s="84"/>
      <c r="X3294" s="85"/>
      <c r="Y3294" s="83"/>
    </row>
    <row r="3295" spans="1:25" ht="17.25">
      <c r="A3295" s="83"/>
      <c r="B3295" s="83"/>
      <c r="C3295" s="83"/>
      <c r="D3295" s="83"/>
      <c r="F3295" s="40"/>
      <c r="G3295" s="40"/>
      <c r="H3295" s="83"/>
      <c r="I3295" s="83"/>
      <c r="J3295" s="84"/>
      <c r="K3295" s="83"/>
      <c r="L3295" s="83"/>
      <c r="M3295" s="84"/>
      <c r="N3295" s="83"/>
      <c r="O3295" s="83"/>
      <c r="P3295" s="83"/>
      <c r="Q3295" s="83"/>
      <c r="R3295" s="83"/>
      <c r="S3295" s="83"/>
      <c r="T3295" s="84"/>
      <c r="U3295" s="83"/>
      <c r="V3295" s="83"/>
      <c r="W3295" s="84"/>
      <c r="X3295" s="85"/>
      <c r="Y3295" s="83"/>
    </row>
    <row r="3296" spans="1:25" ht="17.25">
      <c r="A3296" s="83"/>
      <c r="B3296" s="83"/>
      <c r="C3296" s="83"/>
      <c r="D3296" s="83"/>
      <c r="F3296" s="40"/>
      <c r="G3296" s="40"/>
      <c r="H3296" s="83"/>
      <c r="I3296" s="83"/>
      <c r="J3296" s="84"/>
      <c r="K3296" s="83"/>
      <c r="L3296" s="83"/>
      <c r="M3296" s="84"/>
      <c r="N3296" s="83"/>
      <c r="O3296" s="83"/>
      <c r="P3296" s="83"/>
      <c r="Q3296" s="83"/>
      <c r="R3296" s="83"/>
      <c r="S3296" s="83"/>
      <c r="T3296" s="84"/>
      <c r="U3296" s="83"/>
      <c r="V3296" s="83"/>
      <c r="W3296" s="84"/>
      <c r="X3296" s="85"/>
      <c r="Y3296" s="83"/>
    </row>
    <row r="3297" spans="1:25" ht="17.25">
      <c r="A3297" s="83"/>
      <c r="B3297" s="83"/>
      <c r="C3297" s="83"/>
      <c r="D3297" s="83"/>
      <c r="F3297" s="40"/>
      <c r="G3297" s="40"/>
      <c r="H3297" s="83"/>
      <c r="I3297" s="83"/>
      <c r="J3297" s="84"/>
      <c r="K3297" s="83"/>
      <c r="L3297" s="83"/>
      <c r="M3297" s="84"/>
      <c r="N3297" s="83"/>
      <c r="O3297" s="83"/>
      <c r="P3297" s="83"/>
      <c r="Q3297" s="83"/>
      <c r="R3297" s="83"/>
      <c r="S3297" s="83"/>
      <c r="T3297" s="84"/>
      <c r="U3297" s="83"/>
      <c r="V3297" s="83"/>
      <c r="W3297" s="84"/>
      <c r="X3297" s="85"/>
      <c r="Y3297" s="83"/>
    </row>
    <row r="3298" spans="1:25" ht="17.25">
      <c r="A3298" s="83"/>
      <c r="B3298" s="83"/>
      <c r="C3298" s="83"/>
      <c r="D3298" s="83"/>
      <c r="F3298" s="40"/>
      <c r="G3298" s="40"/>
      <c r="H3298" s="83"/>
      <c r="I3298" s="83"/>
      <c r="J3298" s="84"/>
      <c r="K3298" s="83"/>
      <c r="L3298" s="83"/>
      <c r="M3298" s="84"/>
      <c r="N3298" s="83"/>
      <c r="O3298" s="83"/>
      <c r="P3298" s="83"/>
      <c r="Q3298" s="83"/>
      <c r="R3298" s="83"/>
      <c r="S3298" s="83"/>
      <c r="T3298" s="84"/>
      <c r="U3298" s="83"/>
      <c r="V3298" s="83"/>
      <c r="W3298" s="84"/>
      <c r="X3298" s="85"/>
      <c r="Y3298" s="83"/>
    </row>
    <row r="3299" spans="1:25" ht="17.25">
      <c r="A3299" s="83"/>
      <c r="B3299" s="83"/>
      <c r="C3299" s="83"/>
      <c r="D3299" s="83"/>
      <c r="F3299" s="40"/>
      <c r="G3299" s="40"/>
      <c r="H3299" s="83"/>
      <c r="I3299" s="83"/>
      <c r="J3299" s="84"/>
      <c r="K3299" s="83"/>
      <c r="L3299" s="83"/>
      <c r="M3299" s="83"/>
      <c r="N3299" s="83"/>
      <c r="O3299" s="83"/>
      <c r="P3299" s="83"/>
      <c r="Q3299" s="83"/>
      <c r="R3299" s="83"/>
      <c r="S3299" s="83"/>
      <c r="T3299" s="84"/>
      <c r="U3299" s="83"/>
      <c r="V3299" s="83"/>
      <c r="W3299" s="84"/>
      <c r="X3299" s="85"/>
      <c r="Y3299" s="83"/>
    </row>
    <row r="3300" spans="1:25" ht="17.25">
      <c r="A3300" s="83"/>
      <c r="B3300" s="83"/>
      <c r="C3300" s="83"/>
      <c r="D3300" s="83"/>
      <c r="F3300" s="40"/>
      <c r="G3300" s="40"/>
      <c r="H3300" s="83"/>
      <c r="I3300" s="83"/>
      <c r="J3300" s="84"/>
      <c r="K3300" s="83"/>
      <c r="L3300" s="83"/>
      <c r="M3300" s="83"/>
      <c r="N3300" s="83"/>
      <c r="O3300" s="83"/>
      <c r="P3300" s="83"/>
      <c r="Q3300" s="83"/>
      <c r="R3300" s="83"/>
      <c r="S3300" s="83"/>
      <c r="T3300" s="84"/>
      <c r="U3300" s="83"/>
      <c r="V3300" s="83"/>
      <c r="W3300" s="84"/>
      <c r="X3300" s="85"/>
      <c r="Y3300" s="83"/>
    </row>
    <row r="3301" spans="1:25" ht="17.25">
      <c r="A3301" s="83"/>
      <c r="B3301" s="83"/>
      <c r="C3301" s="83"/>
      <c r="D3301" s="83"/>
      <c r="F3301" s="40"/>
      <c r="G3301" s="40"/>
      <c r="H3301" s="83"/>
      <c r="I3301" s="83"/>
      <c r="J3301" s="84"/>
      <c r="K3301" s="83"/>
      <c r="L3301" s="83"/>
      <c r="M3301" s="83"/>
      <c r="N3301" s="83"/>
      <c r="O3301" s="83"/>
      <c r="P3301" s="83"/>
      <c r="Q3301" s="83"/>
      <c r="R3301" s="83"/>
      <c r="S3301" s="83"/>
      <c r="T3301" s="84"/>
      <c r="U3301" s="83"/>
      <c r="V3301" s="83"/>
      <c r="W3301" s="84"/>
      <c r="X3301" s="85"/>
      <c r="Y3301" s="83"/>
    </row>
    <row r="3302" spans="1:25" ht="17.25">
      <c r="A3302" s="83"/>
      <c r="B3302" s="83"/>
      <c r="C3302" s="83"/>
      <c r="D3302" s="83"/>
      <c r="F3302" s="40"/>
      <c r="G3302" s="40"/>
      <c r="H3302" s="83"/>
      <c r="I3302" s="83"/>
      <c r="J3302" s="84"/>
      <c r="K3302" s="83"/>
      <c r="L3302" s="83"/>
      <c r="M3302" s="83"/>
      <c r="N3302" s="83"/>
      <c r="O3302" s="83"/>
      <c r="P3302" s="83"/>
      <c r="Q3302" s="83"/>
      <c r="R3302" s="83"/>
      <c r="S3302" s="83"/>
      <c r="T3302" s="84"/>
      <c r="U3302" s="83"/>
      <c r="V3302" s="83"/>
      <c r="W3302" s="84"/>
      <c r="X3302" s="85"/>
      <c r="Y3302" s="83"/>
    </row>
    <row r="3303" spans="1:25" ht="17.25">
      <c r="A3303" s="83"/>
      <c r="B3303" s="83"/>
      <c r="C3303" s="83"/>
      <c r="D3303" s="83"/>
      <c r="F3303" s="40"/>
      <c r="G3303" s="40"/>
      <c r="H3303" s="83"/>
      <c r="I3303" s="83"/>
      <c r="J3303" s="84"/>
      <c r="K3303" s="83"/>
      <c r="L3303" s="83"/>
      <c r="M3303" s="83"/>
      <c r="N3303" s="83"/>
      <c r="O3303" s="83"/>
      <c r="P3303" s="83"/>
      <c r="Q3303" s="83"/>
      <c r="R3303" s="83"/>
      <c r="S3303" s="83"/>
      <c r="T3303" s="84"/>
      <c r="U3303" s="83"/>
      <c r="V3303" s="83"/>
      <c r="W3303" s="84"/>
      <c r="X3303" s="85"/>
      <c r="Y3303" s="83"/>
    </row>
    <row r="3304" spans="1:25" ht="17.25">
      <c r="A3304" s="83"/>
      <c r="B3304" s="83"/>
      <c r="C3304" s="83"/>
      <c r="D3304" s="83"/>
      <c r="F3304" s="40"/>
      <c r="G3304" s="40"/>
      <c r="H3304" s="83"/>
      <c r="I3304" s="83"/>
      <c r="J3304" s="84"/>
      <c r="K3304" s="83"/>
      <c r="L3304" s="83"/>
      <c r="M3304" s="83"/>
      <c r="N3304" s="83"/>
      <c r="O3304" s="83"/>
      <c r="P3304" s="83"/>
      <c r="Q3304" s="83"/>
      <c r="R3304" s="83"/>
      <c r="S3304" s="83"/>
      <c r="T3304" s="84"/>
      <c r="U3304" s="83"/>
      <c r="V3304" s="83"/>
      <c r="W3304" s="84"/>
      <c r="X3304" s="85"/>
      <c r="Y3304" s="83"/>
    </row>
    <row r="3305" spans="1:25" ht="17.25">
      <c r="A3305" s="83"/>
      <c r="B3305" s="83"/>
      <c r="C3305" s="83"/>
      <c r="D3305" s="83"/>
      <c r="F3305" s="40"/>
      <c r="G3305" s="40"/>
      <c r="H3305" s="83"/>
      <c r="I3305" s="83"/>
      <c r="J3305" s="84"/>
      <c r="K3305" s="83"/>
      <c r="L3305" s="83"/>
      <c r="M3305" s="83"/>
      <c r="N3305" s="83"/>
      <c r="O3305" s="83"/>
      <c r="P3305" s="83"/>
      <c r="Q3305" s="83"/>
      <c r="R3305" s="83"/>
      <c r="S3305" s="83"/>
      <c r="T3305" s="84"/>
      <c r="U3305" s="83"/>
      <c r="V3305" s="83"/>
      <c r="W3305" s="84"/>
      <c r="X3305" s="85"/>
      <c r="Y3305" s="83"/>
    </row>
    <row r="3306" spans="1:25" ht="17.25">
      <c r="A3306" s="83"/>
      <c r="B3306" s="83"/>
      <c r="C3306" s="83"/>
      <c r="D3306" s="83"/>
      <c r="F3306" s="40"/>
      <c r="G3306" s="40"/>
      <c r="H3306" s="83"/>
      <c r="I3306" s="83"/>
      <c r="J3306" s="84"/>
      <c r="K3306" s="83"/>
      <c r="L3306" s="83"/>
      <c r="M3306" s="83"/>
      <c r="N3306" s="83"/>
      <c r="O3306" s="83"/>
      <c r="P3306" s="83"/>
      <c r="Q3306" s="83"/>
      <c r="R3306" s="83"/>
      <c r="S3306" s="83"/>
      <c r="T3306" s="84"/>
      <c r="U3306" s="83"/>
      <c r="V3306" s="83"/>
      <c r="W3306" s="84"/>
      <c r="X3306" s="85"/>
      <c r="Y3306" s="83"/>
    </row>
    <row r="3307" spans="1:25" ht="17.25">
      <c r="A3307" s="83"/>
      <c r="B3307" s="83"/>
      <c r="C3307" s="83"/>
      <c r="D3307" s="83"/>
      <c r="F3307" s="40"/>
      <c r="G3307" s="40"/>
      <c r="H3307" s="83"/>
      <c r="I3307" s="83"/>
      <c r="J3307" s="84"/>
      <c r="K3307" s="83"/>
      <c r="L3307" s="83"/>
      <c r="M3307" s="83"/>
      <c r="N3307" s="83"/>
      <c r="O3307" s="83"/>
      <c r="P3307" s="83"/>
      <c r="Q3307" s="83"/>
      <c r="R3307" s="83"/>
      <c r="S3307" s="83"/>
      <c r="T3307" s="84"/>
      <c r="U3307" s="83"/>
      <c r="V3307" s="83"/>
      <c r="W3307" s="84"/>
      <c r="X3307" s="85"/>
      <c r="Y3307" s="83"/>
    </row>
    <row r="3308" spans="1:25" ht="17.25">
      <c r="A3308" s="83"/>
      <c r="B3308" s="83"/>
      <c r="C3308" s="83"/>
      <c r="D3308" s="83"/>
      <c r="F3308" s="40"/>
      <c r="G3308" s="40"/>
      <c r="H3308" s="83"/>
      <c r="I3308" s="83"/>
      <c r="J3308" s="84"/>
      <c r="K3308" s="83"/>
      <c r="L3308" s="83"/>
      <c r="M3308" s="83"/>
      <c r="N3308" s="83"/>
      <c r="O3308" s="83"/>
      <c r="P3308" s="83"/>
      <c r="Q3308" s="83"/>
      <c r="R3308" s="83"/>
      <c r="S3308" s="83"/>
      <c r="T3308" s="84"/>
      <c r="U3308" s="83"/>
      <c r="V3308" s="83"/>
      <c r="W3308" s="84"/>
      <c r="X3308" s="85"/>
      <c r="Y3308" s="83"/>
    </row>
    <row r="3309" spans="1:25" ht="17.25">
      <c r="A3309" s="83"/>
      <c r="B3309" s="83"/>
      <c r="C3309" s="83"/>
      <c r="D3309" s="83"/>
      <c r="F3309" s="40"/>
      <c r="G3309" s="40"/>
      <c r="H3309" s="83"/>
      <c r="I3309" s="83"/>
      <c r="J3309" s="84"/>
      <c r="K3309" s="83"/>
      <c r="L3309" s="83"/>
      <c r="M3309" s="83"/>
      <c r="N3309" s="83"/>
      <c r="O3309" s="83"/>
      <c r="P3309" s="83"/>
      <c r="Q3309" s="83"/>
      <c r="R3309" s="83"/>
      <c r="S3309" s="83"/>
      <c r="T3309" s="84"/>
      <c r="U3309" s="83"/>
      <c r="V3309" s="83"/>
      <c r="W3309" s="84"/>
      <c r="X3309" s="85"/>
      <c r="Y3309" s="83"/>
    </row>
    <row r="3310" spans="1:25" ht="17.25">
      <c r="A3310" s="83"/>
      <c r="B3310" s="83"/>
      <c r="C3310" s="83"/>
      <c r="D3310" s="83"/>
      <c r="F3310" s="40"/>
      <c r="G3310" s="40"/>
      <c r="H3310" s="83"/>
      <c r="I3310" s="83"/>
      <c r="J3310" s="84"/>
      <c r="K3310" s="83"/>
      <c r="L3310" s="83"/>
      <c r="M3310" s="84"/>
      <c r="N3310" s="83"/>
      <c r="O3310" s="83"/>
      <c r="P3310" s="83"/>
      <c r="Q3310" s="83"/>
      <c r="R3310" s="83"/>
      <c r="S3310" s="83"/>
      <c r="T3310" s="84"/>
      <c r="U3310" s="83"/>
      <c r="V3310" s="83"/>
      <c r="W3310" s="84"/>
      <c r="X3310" s="85"/>
      <c r="Y3310" s="83"/>
    </row>
    <row r="3311" spans="1:25" ht="17.25">
      <c r="A3311" s="83"/>
      <c r="B3311" s="83"/>
      <c r="C3311" s="83"/>
      <c r="D3311" s="83"/>
      <c r="F3311" s="40"/>
      <c r="G3311" s="40"/>
      <c r="H3311" s="83"/>
      <c r="I3311" s="83"/>
      <c r="J3311" s="84"/>
      <c r="K3311" s="83"/>
      <c r="L3311" s="83"/>
      <c r="M3311" s="84"/>
      <c r="N3311" s="83"/>
      <c r="O3311" s="83"/>
      <c r="P3311" s="83"/>
      <c r="Q3311" s="83"/>
      <c r="R3311" s="83"/>
      <c r="S3311" s="83"/>
      <c r="T3311" s="84"/>
      <c r="U3311" s="83"/>
      <c r="V3311" s="83"/>
      <c r="W3311" s="84"/>
      <c r="X3311" s="85"/>
      <c r="Y3311" s="83"/>
    </row>
    <row r="3312" spans="1:25" ht="17.25">
      <c r="A3312" s="83"/>
      <c r="B3312" s="83"/>
      <c r="C3312" s="83"/>
      <c r="D3312" s="83"/>
      <c r="F3312" s="40"/>
      <c r="G3312" s="40"/>
      <c r="H3312" s="83"/>
      <c r="I3312" s="83"/>
      <c r="J3312" s="84"/>
      <c r="K3312" s="83"/>
      <c r="L3312" s="83"/>
      <c r="M3312" s="83"/>
      <c r="N3312" s="83"/>
      <c r="O3312" s="83"/>
      <c r="P3312" s="83"/>
      <c r="Q3312" s="83"/>
      <c r="R3312" s="83"/>
      <c r="S3312" s="83"/>
      <c r="T3312" s="84"/>
      <c r="U3312" s="83"/>
      <c r="V3312" s="83"/>
      <c r="W3312" s="84"/>
      <c r="X3312" s="85"/>
      <c r="Y3312" s="83"/>
    </row>
    <row r="3313" spans="1:25" ht="17.25">
      <c r="A3313" s="83"/>
      <c r="B3313" s="83"/>
      <c r="C3313" s="83"/>
      <c r="D3313" s="83"/>
      <c r="F3313" s="40"/>
      <c r="G3313" s="40"/>
      <c r="H3313" s="83"/>
      <c r="I3313" s="83"/>
      <c r="J3313" s="84"/>
      <c r="K3313" s="83"/>
      <c r="L3313" s="83"/>
      <c r="M3313" s="84"/>
      <c r="N3313" s="83"/>
      <c r="O3313" s="83"/>
      <c r="P3313" s="83"/>
      <c r="Q3313" s="83"/>
      <c r="R3313" s="83"/>
      <c r="S3313" s="83"/>
      <c r="T3313" s="84"/>
      <c r="U3313" s="83"/>
      <c r="V3313" s="83"/>
      <c r="W3313" s="84"/>
      <c r="X3313" s="85"/>
      <c r="Y3313" s="83"/>
    </row>
    <row r="3314" spans="1:25" ht="17.25">
      <c r="A3314" s="83"/>
      <c r="B3314" s="83"/>
      <c r="C3314" s="83"/>
      <c r="D3314" s="83"/>
      <c r="F3314" s="40"/>
      <c r="G3314" s="40"/>
      <c r="H3314" s="83"/>
      <c r="I3314" s="83"/>
      <c r="J3314" s="84"/>
      <c r="K3314" s="83"/>
      <c r="L3314" s="83"/>
      <c r="M3314" s="83"/>
      <c r="N3314" s="83"/>
      <c r="O3314" s="83"/>
      <c r="P3314" s="83"/>
      <c r="Q3314" s="83"/>
      <c r="R3314" s="83"/>
      <c r="S3314" s="83"/>
      <c r="T3314" s="84"/>
      <c r="U3314" s="83"/>
      <c r="V3314" s="83"/>
      <c r="W3314" s="84"/>
      <c r="X3314" s="85"/>
      <c r="Y3314" s="83"/>
    </row>
    <row r="3315" spans="1:25" ht="17.25">
      <c r="A3315" s="83"/>
      <c r="B3315" s="83"/>
      <c r="C3315" s="83"/>
      <c r="D3315" s="83"/>
      <c r="F3315" s="40"/>
      <c r="G3315" s="40"/>
      <c r="H3315" s="83"/>
      <c r="I3315" s="83"/>
      <c r="J3315" s="84"/>
      <c r="K3315" s="83"/>
      <c r="L3315" s="83"/>
      <c r="M3315" s="84"/>
      <c r="N3315" s="83"/>
      <c r="O3315" s="83"/>
      <c r="P3315" s="83"/>
      <c r="Q3315" s="83"/>
      <c r="R3315" s="83"/>
      <c r="S3315" s="83"/>
      <c r="T3315" s="84"/>
      <c r="U3315" s="83"/>
      <c r="V3315" s="83"/>
      <c r="W3315" s="84"/>
      <c r="X3315" s="85"/>
      <c r="Y3315" s="83"/>
    </row>
    <row r="3316" spans="1:25" ht="17.25">
      <c r="A3316" s="83"/>
      <c r="B3316" s="83"/>
      <c r="C3316" s="83"/>
      <c r="D3316" s="83"/>
      <c r="F3316" s="40"/>
      <c r="G3316" s="40"/>
      <c r="H3316" s="83"/>
      <c r="I3316" s="83"/>
      <c r="J3316" s="84"/>
      <c r="K3316" s="83"/>
      <c r="L3316" s="83"/>
      <c r="M3316" s="84"/>
      <c r="N3316" s="83"/>
      <c r="O3316" s="83"/>
      <c r="P3316" s="83"/>
      <c r="Q3316" s="83"/>
      <c r="R3316" s="83"/>
      <c r="S3316" s="83"/>
      <c r="T3316" s="84"/>
      <c r="U3316" s="83"/>
      <c r="V3316" s="83"/>
      <c r="W3316" s="84"/>
      <c r="X3316" s="85"/>
      <c r="Y3316" s="83"/>
    </row>
    <row r="3317" spans="1:25" ht="17.25">
      <c r="A3317" s="83"/>
      <c r="B3317" s="83"/>
      <c r="C3317" s="83"/>
      <c r="D3317" s="83"/>
      <c r="F3317" s="40"/>
      <c r="G3317" s="40"/>
      <c r="H3317" s="83"/>
      <c r="I3317" s="83"/>
      <c r="J3317" s="84"/>
      <c r="K3317" s="83"/>
      <c r="L3317" s="83"/>
      <c r="M3317" s="84"/>
      <c r="N3317" s="83"/>
      <c r="O3317" s="83"/>
      <c r="P3317" s="83"/>
      <c r="Q3317" s="83"/>
      <c r="R3317" s="83"/>
      <c r="S3317" s="83"/>
      <c r="T3317" s="84"/>
      <c r="U3317" s="83"/>
      <c r="V3317" s="83"/>
      <c r="W3317" s="84"/>
      <c r="X3317" s="85"/>
      <c r="Y3317" s="83"/>
    </row>
    <row r="3318" spans="1:25" ht="17.25">
      <c r="A3318" s="83"/>
      <c r="B3318" s="83"/>
      <c r="C3318" s="83"/>
      <c r="D3318" s="83"/>
      <c r="F3318" s="40"/>
      <c r="G3318" s="40"/>
      <c r="H3318" s="83"/>
      <c r="I3318" s="83"/>
      <c r="J3318" s="84"/>
      <c r="K3318" s="83"/>
      <c r="L3318" s="83"/>
      <c r="M3318" s="84"/>
      <c r="N3318" s="83"/>
      <c r="O3318" s="83"/>
      <c r="P3318" s="83"/>
      <c r="Q3318" s="83"/>
      <c r="R3318" s="83"/>
      <c r="S3318" s="83"/>
      <c r="T3318" s="84"/>
      <c r="U3318" s="83"/>
      <c r="V3318" s="83"/>
      <c r="W3318" s="84"/>
      <c r="X3318" s="85"/>
      <c r="Y3318" s="83"/>
    </row>
    <row r="3319" spans="1:25" ht="17.25">
      <c r="A3319" s="83"/>
      <c r="B3319" s="83"/>
      <c r="C3319" s="83"/>
      <c r="D3319" s="83"/>
      <c r="F3319" s="40"/>
      <c r="G3319" s="40"/>
      <c r="H3319" s="83"/>
      <c r="I3319" s="83"/>
      <c r="J3319" s="84"/>
      <c r="K3319" s="83"/>
      <c r="L3319" s="83"/>
      <c r="M3319" s="83"/>
      <c r="N3319" s="83"/>
      <c r="O3319" s="83"/>
      <c r="P3319" s="83"/>
      <c r="Q3319" s="83"/>
      <c r="R3319" s="83"/>
      <c r="S3319" s="83"/>
      <c r="T3319" s="84"/>
      <c r="U3319" s="83"/>
      <c r="V3319" s="83"/>
      <c r="W3319" s="84"/>
      <c r="X3319" s="85"/>
      <c r="Y3319" s="83"/>
    </row>
    <row r="3320" spans="1:25" ht="17.25">
      <c r="A3320" s="83"/>
      <c r="B3320" s="83"/>
      <c r="C3320" s="83"/>
      <c r="D3320" s="83"/>
      <c r="F3320" s="40"/>
      <c r="G3320" s="40"/>
      <c r="H3320" s="83"/>
      <c r="I3320" s="83"/>
      <c r="J3320" s="84"/>
      <c r="K3320" s="83"/>
      <c r="L3320" s="83"/>
      <c r="M3320" s="83"/>
      <c r="N3320" s="83"/>
      <c r="O3320" s="83"/>
      <c r="P3320" s="83"/>
      <c r="Q3320" s="83"/>
      <c r="R3320" s="83"/>
      <c r="S3320" s="83"/>
      <c r="T3320" s="84"/>
      <c r="U3320" s="83"/>
      <c r="V3320" s="83"/>
      <c r="W3320" s="84"/>
      <c r="X3320" s="85"/>
      <c r="Y3320" s="83"/>
    </row>
    <row r="3321" spans="1:25" ht="17.25">
      <c r="A3321" s="83"/>
      <c r="B3321" s="83"/>
      <c r="C3321" s="83"/>
      <c r="D3321" s="83"/>
      <c r="F3321" s="40"/>
      <c r="G3321" s="40"/>
      <c r="H3321" s="83"/>
      <c r="I3321" s="83"/>
      <c r="J3321" s="84"/>
      <c r="K3321" s="83"/>
      <c r="L3321" s="83"/>
      <c r="M3321" s="83"/>
      <c r="N3321" s="83"/>
      <c r="O3321" s="83"/>
      <c r="P3321" s="83"/>
      <c r="Q3321" s="83"/>
      <c r="R3321" s="83"/>
      <c r="S3321" s="83"/>
      <c r="T3321" s="84"/>
      <c r="U3321" s="83"/>
      <c r="V3321" s="83"/>
      <c r="W3321" s="84"/>
      <c r="X3321" s="85"/>
      <c r="Y3321" s="83"/>
    </row>
    <row r="3322" spans="1:25" ht="17.25">
      <c r="A3322" s="83"/>
      <c r="B3322" s="83"/>
      <c r="C3322" s="83"/>
      <c r="D3322" s="83"/>
      <c r="F3322" s="40"/>
      <c r="G3322" s="40"/>
      <c r="H3322" s="83"/>
      <c r="I3322" s="83"/>
      <c r="J3322" s="84"/>
      <c r="K3322" s="83"/>
      <c r="L3322" s="83"/>
      <c r="M3322" s="83"/>
      <c r="N3322" s="83"/>
      <c r="O3322" s="83"/>
      <c r="P3322" s="83"/>
      <c r="Q3322" s="83"/>
      <c r="R3322" s="83"/>
      <c r="S3322" s="83"/>
      <c r="T3322" s="84"/>
      <c r="U3322" s="83"/>
      <c r="V3322" s="83"/>
      <c r="W3322" s="84"/>
      <c r="X3322" s="85"/>
      <c r="Y3322" s="83"/>
    </row>
    <row r="3323" spans="1:25" ht="17.25">
      <c r="A3323" s="83"/>
      <c r="B3323" s="83"/>
      <c r="C3323" s="83"/>
      <c r="D3323" s="83"/>
      <c r="F3323" s="40"/>
      <c r="G3323" s="40"/>
      <c r="H3323" s="83"/>
      <c r="I3323" s="83"/>
      <c r="J3323" s="84"/>
      <c r="K3323" s="83"/>
      <c r="L3323" s="83"/>
      <c r="M3323" s="83"/>
      <c r="N3323" s="83"/>
      <c r="O3323" s="83"/>
      <c r="P3323" s="83"/>
      <c r="Q3323" s="83"/>
      <c r="R3323" s="83"/>
      <c r="S3323" s="83"/>
      <c r="T3323" s="84"/>
      <c r="U3323" s="83"/>
      <c r="V3323" s="83"/>
      <c r="W3323" s="84"/>
      <c r="X3323" s="85"/>
      <c r="Y3323" s="83"/>
    </row>
    <row r="3324" spans="1:25" ht="17.25">
      <c r="A3324" s="83"/>
      <c r="B3324" s="83"/>
      <c r="C3324" s="83"/>
      <c r="D3324" s="83"/>
      <c r="F3324" s="40"/>
      <c r="G3324" s="40"/>
      <c r="H3324" s="83"/>
      <c r="I3324" s="83"/>
      <c r="J3324" s="84"/>
      <c r="K3324" s="83"/>
      <c r="L3324" s="83"/>
      <c r="M3324" s="83"/>
      <c r="N3324" s="83"/>
      <c r="O3324" s="83"/>
      <c r="P3324" s="83"/>
      <c r="Q3324" s="83"/>
      <c r="R3324" s="83"/>
      <c r="S3324" s="83"/>
      <c r="T3324" s="84"/>
      <c r="U3324" s="83"/>
      <c r="V3324" s="83"/>
      <c r="W3324" s="84"/>
      <c r="X3324" s="85"/>
      <c r="Y3324" s="83"/>
    </row>
    <row r="3325" spans="1:25" ht="17.25">
      <c r="A3325" s="83"/>
      <c r="B3325" s="83"/>
      <c r="C3325" s="83"/>
      <c r="D3325" s="83"/>
      <c r="F3325" s="40"/>
      <c r="G3325" s="40"/>
      <c r="H3325" s="83"/>
      <c r="I3325" s="83"/>
      <c r="J3325" s="84"/>
      <c r="K3325" s="83"/>
      <c r="L3325" s="83"/>
      <c r="M3325" s="83"/>
      <c r="N3325" s="83"/>
      <c r="O3325" s="83"/>
      <c r="P3325" s="83"/>
      <c r="Q3325" s="83"/>
      <c r="R3325" s="83"/>
      <c r="S3325" s="83"/>
      <c r="T3325" s="84"/>
      <c r="U3325" s="83"/>
      <c r="V3325" s="83"/>
      <c r="W3325" s="84"/>
      <c r="X3325" s="85"/>
      <c r="Y3325" s="83"/>
    </row>
    <row r="3326" spans="1:25" ht="17.25">
      <c r="A3326" s="83"/>
      <c r="B3326" s="83"/>
      <c r="C3326" s="83"/>
      <c r="D3326" s="83"/>
      <c r="F3326" s="40"/>
      <c r="G3326" s="40"/>
      <c r="H3326" s="83"/>
      <c r="I3326" s="83"/>
      <c r="J3326" s="84"/>
      <c r="K3326" s="83"/>
      <c r="L3326" s="83"/>
      <c r="M3326" s="83"/>
      <c r="N3326" s="83"/>
      <c r="O3326" s="83"/>
      <c r="P3326" s="83"/>
      <c r="Q3326" s="83"/>
      <c r="R3326" s="83"/>
      <c r="S3326" s="83"/>
      <c r="T3326" s="84"/>
      <c r="U3326" s="83"/>
      <c r="V3326" s="83"/>
      <c r="W3326" s="84"/>
      <c r="X3326" s="85"/>
      <c r="Y3326" s="83"/>
    </row>
    <row r="3327" spans="1:25" ht="17.25">
      <c r="A3327" s="83"/>
      <c r="B3327" s="83"/>
      <c r="C3327" s="83"/>
      <c r="D3327" s="83"/>
      <c r="F3327" s="40"/>
      <c r="G3327" s="40"/>
      <c r="H3327" s="83"/>
      <c r="I3327" s="83"/>
      <c r="J3327" s="84"/>
      <c r="K3327" s="83"/>
      <c r="L3327" s="83"/>
      <c r="M3327" s="83"/>
      <c r="N3327" s="83"/>
      <c r="O3327" s="83"/>
      <c r="P3327" s="83"/>
      <c r="Q3327" s="83"/>
      <c r="R3327" s="83"/>
      <c r="S3327" s="83"/>
      <c r="T3327" s="84"/>
      <c r="U3327" s="83"/>
      <c r="V3327" s="83"/>
      <c r="W3327" s="84"/>
      <c r="X3327" s="85"/>
      <c r="Y3327" s="83"/>
    </row>
    <row r="3328" spans="1:25" ht="17.25">
      <c r="A3328" s="83"/>
      <c r="B3328" s="83"/>
      <c r="C3328" s="83"/>
      <c r="D3328" s="83"/>
      <c r="F3328" s="40"/>
      <c r="G3328" s="40"/>
      <c r="H3328" s="83"/>
      <c r="I3328" s="83"/>
      <c r="J3328" s="84"/>
      <c r="K3328" s="83"/>
      <c r="L3328" s="83"/>
      <c r="M3328" s="83"/>
      <c r="N3328" s="83"/>
      <c r="O3328" s="83"/>
      <c r="P3328" s="83"/>
      <c r="Q3328" s="83"/>
      <c r="R3328" s="83"/>
      <c r="S3328" s="83"/>
      <c r="T3328" s="84"/>
      <c r="U3328" s="83"/>
      <c r="V3328" s="83"/>
      <c r="W3328" s="84"/>
      <c r="X3328" s="85"/>
      <c r="Y3328" s="83"/>
    </row>
    <row r="3329" spans="1:25" ht="17.25">
      <c r="A3329" s="83"/>
      <c r="B3329" s="83"/>
      <c r="C3329" s="83"/>
      <c r="D3329" s="83"/>
      <c r="F3329" s="40"/>
      <c r="G3329" s="40"/>
      <c r="H3329" s="83"/>
      <c r="I3329" s="83"/>
      <c r="J3329" s="84"/>
      <c r="K3329" s="83"/>
      <c r="L3329" s="83"/>
      <c r="M3329" s="83"/>
      <c r="N3329" s="83"/>
      <c r="O3329" s="83"/>
      <c r="P3329" s="83"/>
      <c r="Q3329" s="83"/>
      <c r="R3329" s="83"/>
      <c r="S3329" s="83"/>
      <c r="T3329" s="84"/>
      <c r="U3329" s="83"/>
      <c r="V3329" s="83"/>
      <c r="W3329" s="84"/>
      <c r="X3329" s="85"/>
      <c r="Y3329" s="83"/>
    </row>
    <row r="3330" spans="1:25" ht="17.25">
      <c r="A3330" s="83"/>
      <c r="B3330" s="83"/>
      <c r="C3330" s="83"/>
      <c r="D3330" s="83"/>
      <c r="F3330" s="40"/>
      <c r="G3330" s="40"/>
      <c r="H3330" s="83"/>
      <c r="I3330" s="83"/>
      <c r="J3330" s="84"/>
      <c r="K3330" s="83"/>
      <c r="L3330" s="83"/>
      <c r="M3330" s="84"/>
      <c r="N3330" s="83"/>
      <c r="O3330" s="83"/>
      <c r="P3330" s="83"/>
      <c r="Q3330" s="83"/>
      <c r="R3330" s="83"/>
      <c r="S3330" s="83"/>
      <c r="T3330" s="84"/>
      <c r="U3330" s="83"/>
      <c r="V3330" s="83"/>
      <c r="W3330" s="84"/>
      <c r="X3330" s="85"/>
      <c r="Y3330" s="83"/>
    </row>
    <row r="3331" spans="1:25" ht="17.25">
      <c r="A3331" s="83"/>
      <c r="B3331" s="83"/>
      <c r="C3331" s="83"/>
      <c r="D3331" s="83"/>
      <c r="F3331" s="40"/>
      <c r="G3331" s="40"/>
      <c r="H3331" s="83"/>
      <c r="I3331" s="83"/>
      <c r="J3331" s="84"/>
      <c r="K3331" s="83"/>
      <c r="L3331" s="83"/>
      <c r="M3331" s="84"/>
      <c r="N3331" s="83"/>
      <c r="O3331" s="83"/>
      <c r="P3331" s="83"/>
      <c r="Q3331" s="83"/>
      <c r="R3331" s="83"/>
      <c r="S3331" s="83"/>
      <c r="T3331" s="84"/>
      <c r="U3331" s="83"/>
      <c r="V3331" s="83"/>
      <c r="W3331" s="84"/>
      <c r="X3331" s="85"/>
      <c r="Y3331" s="83"/>
    </row>
    <row r="3332" spans="1:25" ht="17.25">
      <c r="A3332" s="83"/>
      <c r="B3332" s="83"/>
      <c r="C3332" s="83"/>
      <c r="D3332" s="83"/>
      <c r="F3332" s="40"/>
      <c r="G3332" s="40"/>
      <c r="H3332" s="83"/>
      <c r="I3332" s="83"/>
      <c r="J3332" s="84"/>
      <c r="K3332" s="83"/>
      <c r="L3332" s="83"/>
      <c r="M3332" s="83"/>
      <c r="N3332" s="83"/>
      <c r="O3332" s="83"/>
      <c r="P3332" s="83"/>
      <c r="Q3332" s="83"/>
      <c r="R3332" s="83"/>
      <c r="S3332" s="83"/>
      <c r="T3332" s="84"/>
      <c r="U3332" s="83"/>
      <c r="V3332" s="83"/>
      <c r="W3332" s="84"/>
      <c r="X3332" s="85"/>
      <c r="Y3332" s="83"/>
    </row>
    <row r="3333" spans="1:25" ht="17.25">
      <c r="A3333" s="83"/>
      <c r="B3333" s="83"/>
      <c r="C3333" s="83"/>
      <c r="D3333" s="83"/>
      <c r="F3333" s="40"/>
      <c r="G3333" s="40"/>
      <c r="H3333" s="83"/>
      <c r="I3333" s="83"/>
      <c r="J3333" s="84"/>
      <c r="K3333" s="83"/>
      <c r="L3333" s="83"/>
      <c r="M3333" s="84"/>
      <c r="N3333" s="83"/>
      <c r="O3333" s="83"/>
      <c r="P3333" s="83"/>
      <c r="Q3333" s="83"/>
      <c r="R3333" s="83"/>
      <c r="S3333" s="83"/>
      <c r="T3333" s="84"/>
      <c r="U3333" s="83"/>
      <c r="V3333" s="83"/>
      <c r="W3333" s="84"/>
      <c r="X3333" s="85"/>
      <c r="Y3333" s="83"/>
    </row>
    <row r="3334" spans="1:25" ht="17.25">
      <c r="A3334" s="83"/>
      <c r="B3334" s="83"/>
      <c r="C3334" s="83"/>
      <c r="D3334" s="83"/>
      <c r="F3334" s="40"/>
      <c r="G3334" s="40"/>
      <c r="H3334" s="83"/>
      <c r="I3334" s="83"/>
      <c r="J3334" s="84"/>
      <c r="K3334" s="83"/>
      <c r="L3334" s="83"/>
      <c r="M3334" s="83"/>
      <c r="N3334" s="83"/>
      <c r="O3334" s="83"/>
      <c r="P3334" s="83"/>
      <c r="Q3334" s="83"/>
      <c r="R3334" s="83"/>
      <c r="S3334" s="83"/>
      <c r="T3334" s="84"/>
      <c r="U3334" s="83"/>
      <c r="V3334" s="83"/>
      <c r="W3334" s="84"/>
      <c r="X3334" s="85"/>
      <c r="Y3334" s="83"/>
    </row>
    <row r="3335" spans="1:25" ht="17.25">
      <c r="A3335" s="83"/>
      <c r="B3335" s="83"/>
      <c r="C3335" s="83"/>
      <c r="D3335" s="83"/>
      <c r="F3335" s="40"/>
      <c r="G3335" s="40"/>
      <c r="H3335" s="83"/>
      <c r="I3335" s="83"/>
      <c r="J3335" s="84"/>
      <c r="K3335" s="83"/>
      <c r="L3335" s="83"/>
      <c r="M3335" s="84"/>
      <c r="N3335" s="83"/>
      <c r="O3335" s="83"/>
      <c r="P3335" s="83"/>
      <c r="Q3335" s="83"/>
      <c r="R3335" s="83"/>
      <c r="S3335" s="83"/>
      <c r="T3335" s="84"/>
      <c r="U3335" s="83"/>
      <c r="V3335" s="83"/>
      <c r="W3335" s="84"/>
      <c r="X3335" s="85"/>
      <c r="Y3335" s="83"/>
    </row>
    <row r="3336" spans="1:25" ht="17.25">
      <c r="A3336" s="83"/>
      <c r="B3336" s="83"/>
      <c r="C3336" s="83"/>
      <c r="D3336" s="83"/>
      <c r="F3336" s="40"/>
      <c r="G3336" s="40"/>
      <c r="H3336" s="83"/>
      <c r="I3336" s="83"/>
      <c r="J3336" s="84"/>
      <c r="K3336" s="83"/>
      <c r="L3336" s="83"/>
      <c r="M3336" s="84"/>
      <c r="N3336" s="83"/>
      <c r="O3336" s="83"/>
      <c r="P3336" s="83"/>
      <c r="Q3336" s="83"/>
      <c r="R3336" s="83"/>
      <c r="S3336" s="83"/>
      <c r="T3336" s="84"/>
      <c r="U3336" s="83"/>
      <c r="V3336" s="83"/>
      <c r="W3336" s="84"/>
      <c r="X3336" s="85"/>
      <c r="Y3336" s="83"/>
    </row>
    <row r="3337" spans="1:25" ht="17.25">
      <c r="A3337" s="83"/>
      <c r="B3337" s="83"/>
      <c r="C3337" s="83"/>
      <c r="D3337" s="83"/>
      <c r="F3337" s="40"/>
      <c r="G3337" s="40"/>
      <c r="H3337" s="83"/>
      <c r="I3337" s="83"/>
      <c r="J3337" s="84"/>
      <c r="K3337" s="83"/>
      <c r="L3337" s="83"/>
      <c r="M3337" s="84"/>
      <c r="N3337" s="83"/>
      <c r="O3337" s="83"/>
      <c r="P3337" s="83"/>
      <c r="Q3337" s="83"/>
      <c r="R3337" s="83"/>
      <c r="S3337" s="83"/>
      <c r="T3337" s="84"/>
      <c r="U3337" s="83"/>
      <c r="V3337" s="83"/>
      <c r="W3337" s="84"/>
      <c r="X3337" s="85"/>
      <c r="Y3337" s="83"/>
    </row>
    <row r="3338" spans="1:25" ht="17.25">
      <c r="A3338" s="83"/>
      <c r="B3338" s="83"/>
      <c r="C3338" s="83"/>
      <c r="D3338" s="83"/>
      <c r="F3338" s="40"/>
      <c r="G3338" s="40"/>
      <c r="H3338" s="83"/>
      <c r="I3338" s="83"/>
      <c r="J3338" s="84"/>
      <c r="K3338" s="83"/>
      <c r="L3338" s="83"/>
      <c r="M3338" s="84"/>
      <c r="N3338" s="83"/>
      <c r="O3338" s="83"/>
      <c r="P3338" s="83"/>
      <c r="Q3338" s="83"/>
      <c r="R3338" s="83"/>
      <c r="S3338" s="83"/>
      <c r="T3338" s="84"/>
      <c r="U3338" s="83"/>
      <c r="V3338" s="83"/>
      <c r="W3338" s="84"/>
      <c r="X3338" s="85"/>
      <c r="Y3338" s="83"/>
    </row>
    <row r="3339" spans="1:25" ht="17.25">
      <c r="A3339" s="83"/>
      <c r="B3339" s="83"/>
      <c r="C3339" s="83"/>
      <c r="D3339" s="83"/>
      <c r="F3339" s="40"/>
      <c r="G3339" s="40"/>
      <c r="H3339" s="83"/>
      <c r="I3339" s="83"/>
      <c r="J3339" s="84"/>
      <c r="K3339" s="83"/>
      <c r="L3339" s="83"/>
      <c r="M3339" s="83"/>
      <c r="N3339" s="83"/>
      <c r="O3339" s="83"/>
      <c r="P3339" s="83"/>
      <c r="Q3339" s="83"/>
      <c r="R3339" s="83"/>
      <c r="S3339" s="83"/>
      <c r="T3339" s="84"/>
      <c r="U3339" s="83"/>
      <c r="V3339" s="83"/>
      <c r="W3339" s="84"/>
      <c r="X3339" s="85"/>
      <c r="Y3339" s="83"/>
    </row>
    <row r="3340" spans="1:25" ht="17.25">
      <c r="A3340" s="83"/>
      <c r="B3340" s="83"/>
      <c r="C3340" s="83"/>
      <c r="D3340" s="83"/>
      <c r="F3340" s="40"/>
      <c r="G3340" s="40"/>
      <c r="H3340" s="83"/>
      <c r="I3340" s="83"/>
      <c r="J3340" s="84"/>
      <c r="K3340" s="83"/>
      <c r="L3340" s="83"/>
      <c r="M3340" s="83"/>
      <c r="N3340" s="83"/>
      <c r="O3340" s="83"/>
      <c r="P3340" s="83"/>
      <c r="Q3340" s="83"/>
      <c r="R3340" s="83"/>
      <c r="S3340" s="83"/>
      <c r="T3340" s="84"/>
      <c r="U3340" s="83"/>
      <c r="V3340" s="83"/>
      <c r="W3340" s="84"/>
      <c r="X3340" s="85"/>
      <c r="Y3340" s="83"/>
    </row>
    <row r="3341" spans="1:25" ht="17.25">
      <c r="A3341" s="83"/>
      <c r="B3341" s="83"/>
      <c r="C3341" s="83"/>
      <c r="D3341" s="83"/>
      <c r="F3341" s="40"/>
      <c r="G3341" s="40"/>
      <c r="H3341" s="83"/>
      <c r="I3341" s="83"/>
      <c r="J3341" s="84"/>
      <c r="K3341" s="83"/>
      <c r="L3341" s="83"/>
      <c r="M3341" s="83"/>
      <c r="N3341" s="83"/>
      <c r="O3341" s="83"/>
      <c r="P3341" s="83"/>
      <c r="Q3341" s="83"/>
      <c r="R3341" s="83"/>
      <c r="S3341" s="83"/>
      <c r="T3341" s="84"/>
      <c r="U3341" s="83"/>
      <c r="V3341" s="83"/>
      <c r="W3341" s="84"/>
      <c r="X3341" s="85"/>
      <c r="Y3341" s="83"/>
    </row>
    <row r="3342" spans="1:25" ht="17.25">
      <c r="A3342" s="83"/>
      <c r="B3342" s="83"/>
      <c r="C3342" s="83"/>
      <c r="D3342" s="83"/>
      <c r="F3342" s="40"/>
      <c r="G3342" s="40"/>
      <c r="H3342" s="83"/>
      <c r="I3342" s="83"/>
      <c r="J3342" s="84"/>
      <c r="K3342" s="83"/>
      <c r="L3342" s="83"/>
      <c r="M3342" s="83"/>
      <c r="N3342" s="83"/>
      <c r="O3342" s="83"/>
      <c r="P3342" s="83"/>
      <c r="Q3342" s="83"/>
      <c r="R3342" s="83"/>
      <c r="S3342" s="83"/>
      <c r="T3342" s="84"/>
      <c r="U3342" s="83"/>
      <c r="V3342" s="83"/>
      <c r="W3342" s="84"/>
      <c r="X3342" s="85"/>
      <c r="Y3342" s="83"/>
    </row>
    <row r="3343" spans="1:25" ht="17.25">
      <c r="A3343" s="83"/>
      <c r="B3343" s="83"/>
      <c r="C3343" s="83"/>
      <c r="D3343" s="83"/>
      <c r="F3343" s="40"/>
      <c r="G3343" s="40"/>
      <c r="H3343" s="83"/>
      <c r="I3343" s="83"/>
      <c r="J3343" s="84"/>
      <c r="K3343" s="83"/>
      <c r="L3343" s="83"/>
      <c r="M3343" s="83"/>
      <c r="N3343" s="83"/>
      <c r="O3343" s="83"/>
      <c r="P3343" s="83"/>
      <c r="Q3343" s="83"/>
      <c r="R3343" s="83"/>
      <c r="S3343" s="83"/>
      <c r="T3343" s="84"/>
      <c r="U3343" s="83"/>
      <c r="V3343" s="83"/>
      <c r="W3343" s="84"/>
      <c r="X3343" s="85"/>
      <c r="Y3343" s="83"/>
    </row>
    <row r="3344" spans="1:25" ht="17.25">
      <c r="A3344" s="83"/>
      <c r="B3344" s="83"/>
      <c r="C3344" s="83"/>
      <c r="D3344" s="83"/>
      <c r="F3344" s="40"/>
      <c r="G3344" s="40"/>
      <c r="H3344" s="83"/>
      <c r="I3344" s="83"/>
      <c r="J3344" s="84"/>
      <c r="K3344" s="83"/>
      <c r="L3344" s="83"/>
      <c r="M3344" s="83"/>
      <c r="N3344" s="83"/>
      <c r="O3344" s="83"/>
      <c r="P3344" s="83"/>
      <c r="Q3344" s="83"/>
      <c r="R3344" s="83"/>
      <c r="S3344" s="83"/>
      <c r="T3344" s="84"/>
      <c r="U3344" s="83"/>
      <c r="V3344" s="83"/>
      <c r="W3344" s="84"/>
      <c r="X3344" s="85"/>
      <c r="Y3344" s="83"/>
    </row>
    <row r="3345" spans="1:25" ht="17.25">
      <c r="A3345" s="83"/>
      <c r="B3345" s="83"/>
      <c r="C3345" s="83"/>
      <c r="D3345" s="83"/>
      <c r="F3345" s="40"/>
      <c r="G3345" s="40"/>
      <c r="H3345" s="83"/>
      <c r="I3345" s="83"/>
      <c r="J3345" s="84"/>
      <c r="K3345" s="83"/>
      <c r="L3345" s="83"/>
      <c r="M3345" s="83"/>
      <c r="N3345" s="83"/>
      <c r="O3345" s="83"/>
      <c r="P3345" s="83"/>
      <c r="Q3345" s="83"/>
      <c r="R3345" s="83"/>
      <c r="S3345" s="83"/>
      <c r="T3345" s="84"/>
      <c r="U3345" s="83"/>
      <c r="V3345" s="83"/>
      <c r="W3345" s="84"/>
      <c r="X3345" s="85"/>
      <c r="Y3345" s="83"/>
    </row>
    <row r="3346" spans="1:25" ht="17.25">
      <c r="A3346" s="83"/>
      <c r="B3346" s="83"/>
      <c r="C3346" s="83"/>
      <c r="D3346" s="83"/>
      <c r="F3346" s="40"/>
      <c r="G3346" s="40"/>
      <c r="H3346" s="83"/>
      <c r="I3346" s="83"/>
      <c r="J3346" s="84"/>
      <c r="K3346" s="83"/>
      <c r="L3346" s="83"/>
      <c r="M3346" s="83"/>
      <c r="N3346" s="83"/>
      <c r="O3346" s="83"/>
      <c r="P3346" s="83"/>
      <c r="Q3346" s="83"/>
      <c r="R3346" s="83"/>
      <c r="S3346" s="83"/>
      <c r="T3346" s="84"/>
      <c r="U3346" s="83"/>
      <c r="V3346" s="83"/>
      <c r="W3346" s="84"/>
      <c r="X3346" s="85"/>
      <c r="Y3346" s="83"/>
    </row>
    <row r="3347" spans="1:25" ht="17.25">
      <c r="A3347" s="83"/>
      <c r="B3347" s="83"/>
      <c r="C3347" s="83"/>
      <c r="D3347" s="83"/>
      <c r="F3347" s="40"/>
      <c r="G3347" s="40"/>
      <c r="H3347" s="83"/>
      <c r="I3347" s="83"/>
      <c r="J3347" s="84"/>
      <c r="K3347" s="83"/>
      <c r="L3347" s="83"/>
      <c r="M3347" s="83"/>
      <c r="N3347" s="83"/>
      <c r="O3347" s="83"/>
      <c r="P3347" s="83"/>
      <c r="Q3347" s="83"/>
      <c r="R3347" s="83"/>
      <c r="S3347" s="83"/>
      <c r="T3347" s="84"/>
      <c r="U3347" s="83"/>
      <c r="V3347" s="83"/>
      <c r="W3347" s="84"/>
      <c r="X3347" s="85"/>
      <c r="Y3347" s="83"/>
    </row>
    <row r="3348" spans="1:25" ht="17.25">
      <c r="A3348" s="83"/>
      <c r="B3348" s="83"/>
      <c r="C3348" s="83"/>
      <c r="D3348" s="83"/>
      <c r="F3348" s="40"/>
      <c r="G3348" s="40"/>
      <c r="H3348" s="83"/>
      <c r="I3348" s="83"/>
      <c r="J3348" s="84"/>
      <c r="K3348" s="83"/>
      <c r="L3348" s="83"/>
      <c r="M3348" s="83"/>
      <c r="N3348" s="83"/>
      <c r="O3348" s="83"/>
      <c r="P3348" s="83"/>
      <c r="Q3348" s="83"/>
      <c r="R3348" s="83"/>
      <c r="S3348" s="83"/>
      <c r="T3348" s="84"/>
      <c r="U3348" s="83"/>
      <c r="V3348" s="83"/>
      <c r="W3348" s="84"/>
      <c r="X3348" s="85"/>
      <c r="Y3348" s="83"/>
    </row>
    <row r="3349" spans="1:25" ht="17.25">
      <c r="A3349" s="83"/>
      <c r="B3349" s="83"/>
      <c r="C3349" s="83"/>
      <c r="D3349" s="83"/>
      <c r="F3349" s="40"/>
      <c r="G3349" s="40"/>
      <c r="H3349" s="83"/>
      <c r="I3349" s="83"/>
      <c r="J3349" s="84"/>
      <c r="K3349" s="83"/>
      <c r="L3349" s="83"/>
      <c r="M3349" s="83"/>
      <c r="N3349" s="83"/>
      <c r="O3349" s="83"/>
      <c r="P3349" s="83"/>
      <c r="Q3349" s="83"/>
      <c r="R3349" s="83"/>
      <c r="S3349" s="83"/>
      <c r="T3349" s="84"/>
      <c r="U3349" s="83"/>
      <c r="V3349" s="83"/>
      <c r="W3349" s="84"/>
      <c r="X3349" s="85"/>
      <c r="Y3349" s="83"/>
    </row>
    <row r="3350" spans="1:25" ht="17.25">
      <c r="A3350" s="83"/>
      <c r="B3350" s="83"/>
      <c r="C3350" s="83"/>
      <c r="D3350" s="83"/>
      <c r="F3350" s="40"/>
      <c r="G3350" s="40"/>
      <c r="H3350" s="83"/>
      <c r="I3350" s="83"/>
      <c r="J3350" s="84"/>
      <c r="K3350" s="83"/>
      <c r="L3350" s="83"/>
      <c r="M3350" s="84"/>
      <c r="N3350" s="83"/>
      <c r="O3350" s="83"/>
      <c r="P3350" s="83"/>
      <c r="Q3350" s="83"/>
      <c r="R3350" s="83"/>
      <c r="S3350" s="83"/>
      <c r="T3350" s="84"/>
      <c r="U3350" s="83"/>
      <c r="V3350" s="83"/>
      <c r="W3350" s="84"/>
      <c r="X3350" s="85"/>
      <c r="Y3350" s="83"/>
    </row>
    <row r="3351" spans="1:25" ht="17.25">
      <c r="A3351" s="83"/>
      <c r="B3351" s="83"/>
      <c r="C3351" s="83"/>
      <c r="D3351" s="83"/>
      <c r="F3351" s="40"/>
      <c r="G3351" s="40"/>
      <c r="H3351" s="83"/>
      <c r="I3351" s="83"/>
      <c r="J3351" s="84"/>
      <c r="K3351" s="83"/>
      <c r="L3351" s="83"/>
      <c r="M3351" s="84"/>
      <c r="N3351" s="83"/>
      <c r="O3351" s="83"/>
      <c r="P3351" s="83"/>
      <c r="Q3351" s="83"/>
      <c r="R3351" s="83"/>
      <c r="S3351" s="83"/>
      <c r="T3351" s="84"/>
      <c r="U3351" s="83"/>
      <c r="V3351" s="83"/>
      <c r="W3351" s="84"/>
      <c r="X3351" s="85"/>
      <c r="Y3351" s="83"/>
    </row>
    <row r="3352" spans="1:25" ht="17.25">
      <c r="A3352" s="83"/>
      <c r="B3352" s="83"/>
      <c r="C3352" s="83"/>
      <c r="D3352" s="83"/>
      <c r="F3352" s="40"/>
      <c r="G3352" s="40"/>
      <c r="H3352" s="83"/>
      <c r="I3352" s="83"/>
      <c r="J3352" s="84"/>
      <c r="K3352" s="83"/>
      <c r="L3352" s="83"/>
      <c r="M3352" s="83"/>
      <c r="N3352" s="83"/>
      <c r="O3352" s="83"/>
      <c r="P3352" s="83"/>
      <c r="Q3352" s="83"/>
      <c r="R3352" s="83"/>
      <c r="S3352" s="83"/>
      <c r="T3352" s="84"/>
      <c r="U3352" s="83"/>
      <c r="V3352" s="83"/>
      <c r="W3352" s="84"/>
      <c r="X3352" s="85"/>
      <c r="Y3352" s="83"/>
    </row>
    <row r="3353" spans="1:25" ht="17.25">
      <c r="A3353" s="83"/>
      <c r="B3353" s="83"/>
      <c r="C3353" s="83"/>
      <c r="D3353" s="83"/>
      <c r="F3353" s="40"/>
      <c r="G3353" s="40"/>
      <c r="H3353" s="83"/>
      <c r="I3353" s="83"/>
      <c r="J3353" s="84"/>
      <c r="K3353" s="83"/>
      <c r="L3353" s="83"/>
      <c r="M3353" s="84"/>
      <c r="N3353" s="83"/>
      <c r="O3353" s="83"/>
      <c r="P3353" s="83"/>
      <c r="Q3353" s="83"/>
      <c r="R3353" s="83"/>
      <c r="S3353" s="83"/>
      <c r="T3353" s="84"/>
      <c r="U3353" s="83"/>
      <c r="V3353" s="83"/>
      <c r="W3353" s="84"/>
      <c r="X3353" s="85"/>
      <c r="Y3353" s="83"/>
    </row>
    <row r="3354" spans="1:25" ht="17.25">
      <c r="A3354" s="83"/>
      <c r="B3354" s="83"/>
      <c r="C3354" s="83"/>
      <c r="D3354" s="83"/>
      <c r="F3354" s="40"/>
      <c r="G3354" s="40"/>
      <c r="H3354" s="83"/>
      <c r="I3354" s="83"/>
      <c r="J3354" s="84"/>
      <c r="K3354" s="83"/>
      <c r="L3354" s="83"/>
      <c r="M3354" s="83"/>
      <c r="N3354" s="83"/>
      <c r="O3354" s="83"/>
      <c r="P3354" s="83"/>
      <c r="Q3354" s="83"/>
      <c r="R3354" s="83"/>
      <c r="S3354" s="83"/>
      <c r="T3354" s="84"/>
      <c r="U3354" s="83"/>
      <c r="V3354" s="83"/>
      <c r="W3354" s="84"/>
      <c r="X3354" s="85"/>
      <c r="Y3354" s="83"/>
    </row>
    <row r="3355" spans="1:25" ht="17.25">
      <c r="A3355" s="83"/>
      <c r="B3355" s="83"/>
      <c r="C3355" s="83"/>
      <c r="D3355" s="83"/>
      <c r="F3355" s="40"/>
      <c r="G3355" s="40"/>
      <c r="H3355" s="83"/>
      <c r="I3355" s="83"/>
      <c r="J3355" s="84"/>
      <c r="K3355" s="83"/>
      <c r="L3355" s="83"/>
      <c r="M3355" s="84"/>
      <c r="N3355" s="83"/>
      <c r="O3355" s="83"/>
      <c r="P3355" s="83"/>
      <c r="Q3355" s="83"/>
      <c r="R3355" s="83"/>
      <c r="S3355" s="83"/>
      <c r="T3355" s="84"/>
      <c r="U3355" s="83"/>
      <c r="V3355" s="83"/>
      <c r="W3355" s="84"/>
      <c r="X3355" s="85"/>
      <c r="Y3355" s="83"/>
    </row>
    <row r="3356" spans="1:25" ht="17.25">
      <c r="A3356" s="83"/>
      <c r="B3356" s="83"/>
      <c r="C3356" s="83"/>
      <c r="D3356" s="83"/>
      <c r="F3356" s="40"/>
      <c r="G3356" s="40"/>
      <c r="H3356" s="83"/>
      <c r="I3356" s="83"/>
      <c r="J3356" s="84"/>
      <c r="K3356" s="83"/>
      <c r="L3356" s="83"/>
      <c r="M3356" s="84"/>
      <c r="N3356" s="83"/>
      <c r="O3356" s="83"/>
      <c r="P3356" s="83"/>
      <c r="Q3356" s="83"/>
      <c r="R3356" s="83"/>
      <c r="S3356" s="83"/>
      <c r="T3356" s="84"/>
      <c r="U3356" s="83"/>
      <c r="V3356" s="83"/>
      <c r="W3356" s="84"/>
      <c r="X3356" s="85"/>
      <c r="Y3356" s="83"/>
    </row>
    <row r="3357" spans="1:25" ht="17.25">
      <c r="A3357" s="83"/>
      <c r="B3357" s="83"/>
      <c r="C3357" s="83"/>
      <c r="D3357" s="83"/>
      <c r="F3357" s="40"/>
      <c r="G3357" s="40"/>
      <c r="H3357" s="83"/>
      <c r="I3357" s="83"/>
      <c r="J3357" s="84"/>
      <c r="K3357" s="83"/>
      <c r="L3357" s="83"/>
      <c r="M3357" s="84"/>
      <c r="N3357" s="83"/>
      <c r="O3357" s="83"/>
      <c r="P3357" s="83"/>
      <c r="Q3357" s="83"/>
      <c r="R3357" s="83"/>
      <c r="S3357" s="83"/>
      <c r="T3357" s="84"/>
      <c r="U3357" s="83"/>
      <c r="V3357" s="83"/>
      <c r="W3357" s="84"/>
      <c r="X3357" s="85"/>
      <c r="Y3357" s="83"/>
    </row>
    <row r="3358" spans="1:25" ht="17.25">
      <c r="A3358" s="83"/>
      <c r="B3358" s="83"/>
      <c r="C3358" s="83"/>
      <c r="D3358" s="83"/>
      <c r="F3358" s="40"/>
      <c r="G3358" s="40"/>
      <c r="H3358" s="83"/>
      <c r="I3358" s="83"/>
      <c r="J3358" s="84"/>
      <c r="K3358" s="83"/>
      <c r="L3358" s="83"/>
      <c r="M3358" s="84"/>
      <c r="N3358" s="83"/>
      <c r="O3358" s="83"/>
      <c r="P3358" s="83"/>
      <c r="Q3358" s="83"/>
      <c r="R3358" s="83"/>
      <c r="S3358" s="83"/>
      <c r="T3358" s="84"/>
      <c r="U3358" s="83"/>
      <c r="V3358" s="83"/>
      <c r="W3358" s="84"/>
      <c r="X3358" s="85"/>
      <c r="Y3358" s="83"/>
    </row>
    <row r="3359" spans="1:25" ht="17.25">
      <c r="A3359" s="83"/>
      <c r="B3359" s="83"/>
      <c r="C3359" s="83"/>
      <c r="D3359" s="83"/>
      <c r="F3359" s="40"/>
      <c r="G3359" s="40"/>
      <c r="H3359" s="83"/>
      <c r="I3359" s="83"/>
      <c r="J3359" s="84"/>
      <c r="K3359" s="83"/>
      <c r="L3359" s="83"/>
      <c r="M3359" s="83"/>
      <c r="N3359" s="83"/>
      <c r="O3359" s="83"/>
      <c r="P3359" s="83"/>
      <c r="Q3359" s="83"/>
      <c r="R3359" s="83"/>
      <c r="S3359" s="83"/>
      <c r="T3359" s="84"/>
      <c r="U3359" s="83"/>
      <c r="V3359" s="83"/>
      <c r="W3359" s="84"/>
      <c r="X3359" s="85"/>
      <c r="Y3359" s="83"/>
    </row>
    <row r="3360" spans="1:25" ht="17.25">
      <c r="A3360" s="83"/>
      <c r="B3360" s="83"/>
      <c r="C3360" s="83"/>
      <c r="D3360" s="83"/>
      <c r="F3360" s="40"/>
      <c r="G3360" s="40"/>
      <c r="H3360" s="83"/>
      <c r="I3360" s="83"/>
      <c r="J3360" s="84"/>
      <c r="K3360" s="83"/>
      <c r="L3360" s="83"/>
      <c r="M3360" s="83"/>
      <c r="N3360" s="83"/>
      <c r="O3360" s="83"/>
      <c r="P3360" s="83"/>
      <c r="Q3360" s="83"/>
      <c r="R3360" s="83"/>
      <c r="S3360" s="83"/>
      <c r="T3360" s="84"/>
      <c r="U3360" s="83"/>
      <c r="V3360" s="83"/>
      <c r="W3360" s="84"/>
      <c r="X3360" s="85"/>
      <c r="Y3360" s="83"/>
    </row>
    <row r="3361" spans="1:25" ht="17.25">
      <c r="A3361" s="83"/>
      <c r="B3361" s="83"/>
      <c r="C3361" s="83"/>
      <c r="D3361" s="83"/>
      <c r="F3361" s="40"/>
      <c r="G3361" s="40"/>
      <c r="H3361" s="83"/>
      <c r="I3361" s="83"/>
      <c r="J3361" s="84"/>
      <c r="K3361" s="83"/>
      <c r="L3361" s="83"/>
      <c r="M3361" s="83"/>
      <c r="N3361" s="83"/>
      <c r="O3361" s="83"/>
      <c r="P3361" s="83"/>
      <c r="Q3361" s="83"/>
      <c r="R3361" s="83"/>
      <c r="S3361" s="83"/>
      <c r="T3361" s="84"/>
      <c r="U3361" s="83"/>
      <c r="V3361" s="83"/>
      <c r="W3361" s="84"/>
      <c r="X3361" s="85"/>
      <c r="Y3361" s="83"/>
    </row>
    <row r="3362" spans="1:25" ht="17.25">
      <c r="A3362" s="83"/>
      <c r="B3362" s="83"/>
      <c r="C3362" s="83"/>
      <c r="D3362" s="83"/>
      <c r="F3362" s="40"/>
      <c r="G3362" s="40"/>
      <c r="H3362" s="83"/>
      <c r="I3362" s="83"/>
      <c r="J3362" s="84"/>
      <c r="K3362" s="83"/>
      <c r="L3362" s="83"/>
      <c r="M3362" s="83"/>
      <c r="N3362" s="83"/>
      <c r="O3362" s="83"/>
      <c r="P3362" s="83"/>
      <c r="Q3362" s="83"/>
      <c r="R3362" s="83"/>
      <c r="S3362" s="83"/>
      <c r="T3362" s="84"/>
      <c r="U3362" s="83"/>
      <c r="V3362" s="83"/>
      <c r="W3362" s="84"/>
      <c r="X3362" s="85"/>
      <c r="Y3362" s="83"/>
    </row>
    <row r="3363" spans="1:25" ht="17.25">
      <c r="A3363" s="83"/>
      <c r="B3363" s="83"/>
      <c r="C3363" s="83"/>
      <c r="D3363" s="83"/>
      <c r="F3363" s="40"/>
      <c r="G3363" s="40"/>
      <c r="H3363" s="83"/>
      <c r="I3363" s="83"/>
      <c r="J3363" s="84"/>
      <c r="K3363" s="83"/>
      <c r="L3363" s="83"/>
      <c r="M3363" s="83"/>
      <c r="N3363" s="83"/>
      <c r="O3363" s="83"/>
      <c r="P3363" s="83"/>
      <c r="Q3363" s="83"/>
      <c r="R3363" s="83"/>
      <c r="S3363" s="83"/>
      <c r="T3363" s="84"/>
      <c r="U3363" s="83"/>
      <c r="V3363" s="83"/>
      <c r="W3363" s="84"/>
      <c r="X3363" s="85"/>
      <c r="Y3363" s="83"/>
    </row>
    <row r="3364" spans="1:25" ht="17.25">
      <c r="A3364" s="83"/>
      <c r="B3364" s="83"/>
      <c r="C3364" s="83"/>
      <c r="D3364" s="83"/>
      <c r="F3364" s="40"/>
      <c r="G3364" s="40"/>
      <c r="H3364" s="83"/>
      <c r="I3364" s="83"/>
      <c r="J3364" s="84"/>
      <c r="K3364" s="83"/>
      <c r="L3364" s="83"/>
      <c r="M3364" s="83"/>
      <c r="N3364" s="83"/>
      <c r="O3364" s="83"/>
      <c r="P3364" s="83"/>
      <c r="Q3364" s="83"/>
      <c r="R3364" s="83"/>
      <c r="S3364" s="83"/>
      <c r="T3364" s="84"/>
      <c r="U3364" s="83"/>
      <c r="V3364" s="83"/>
      <c r="W3364" s="84"/>
      <c r="X3364" s="85"/>
      <c r="Y3364" s="83"/>
    </row>
    <row r="3365" spans="1:25" ht="17.25">
      <c r="A3365" s="83"/>
      <c r="B3365" s="83"/>
      <c r="C3365" s="83"/>
      <c r="D3365" s="83"/>
      <c r="F3365" s="40"/>
      <c r="G3365" s="40"/>
      <c r="H3365" s="83"/>
      <c r="I3365" s="83"/>
      <c r="J3365" s="84"/>
      <c r="K3365" s="83"/>
      <c r="L3365" s="83"/>
      <c r="M3365" s="83"/>
      <c r="N3365" s="83"/>
      <c r="O3365" s="83"/>
      <c r="P3365" s="83"/>
      <c r="Q3365" s="83"/>
      <c r="R3365" s="83"/>
      <c r="S3365" s="83"/>
      <c r="T3365" s="84"/>
      <c r="U3365" s="83"/>
      <c r="V3365" s="83"/>
      <c r="W3365" s="84"/>
      <c r="X3365" s="85"/>
      <c r="Y3365" s="83"/>
    </row>
    <row r="3366" spans="1:25" ht="17.25">
      <c r="A3366" s="83"/>
      <c r="B3366" s="83"/>
      <c r="C3366" s="83"/>
      <c r="D3366" s="83"/>
      <c r="F3366" s="40"/>
      <c r="G3366" s="40"/>
      <c r="H3366" s="83"/>
      <c r="I3366" s="83"/>
      <c r="J3366" s="84"/>
      <c r="K3366" s="83"/>
      <c r="L3366" s="83"/>
      <c r="M3366" s="83"/>
      <c r="N3366" s="83"/>
      <c r="O3366" s="83"/>
      <c r="P3366" s="83"/>
      <c r="Q3366" s="83"/>
      <c r="R3366" s="83"/>
      <c r="S3366" s="83"/>
      <c r="T3366" s="84"/>
      <c r="U3366" s="83"/>
      <c r="V3366" s="83"/>
      <c r="W3366" s="84"/>
      <c r="X3366" s="85"/>
      <c r="Y3366" s="83"/>
    </row>
    <row r="3367" spans="1:25" ht="17.25">
      <c r="A3367" s="83"/>
      <c r="B3367" s="83"/>
      <c r="C3367" s="83"/>
      <c r="D3367" s="83"/>
      <c r="F3367" s="40"/>
      <c r="G3367" s="40"/>
      <c r="H3367" s="83"/>
      <c r="I3367" s="83"/>
      <c r="J3367" s="84"/>
      <c r="K3367" s="83"/>
      <c r="L3367" s="83"/>
      <c r="M3367" s="83"/>
      <c r="N3367" s="83"/>
      <c r="O3367" s="83"/>
      <c r="P3367" s="83"/>
      <c r="Q3367" s="83"/>
      <c r="R3367" s="83"/>
      <c r="S3367" s="83"/>
      <c r="T3367" s="84"/>
      <c r="U3367" s="83"/>
      <c r="V3367" s="83"/>
      <c r="W3367" s="84"/>
      <c r="X3367" s="85"/>
      <c r="Y3367" s="83"/>
    </row>
    <row r="3368" spans="1:25" ht="17.25">
      <c r="A3368" s="83"/>
      <c r="B3368" s="83"/>
      <c r="C3368" s="83"/>
      <c r="D3368" s="83"/>
      <c r="F3368" s="40"/>
      <c r="G3368" s="40"/>
      <c r="H3368" s="83"/>
      <c r="I3368" s="83"/>
      <c r="J3368" s="84"/>
      <c r="K3368" s="83"/>
      <c r="L3368" s="83"/>
      <c r="M3368" s="83"/>
      <c r="N3368" s="83"/>
      <c r="O3368" s="83"/>
      <c r="P3368" s="83"/>
      <c r="Q3368" s="83"/>
      <c r="R3368" s="83"/>
      <c r="S3368" s="83"/>
      <c r="T3368" s="84"/>
      <c r="U3368" s="83"/>
      <c r="V3368" s="83"/>
      <c r="W3368" s="84"/>
      <c r="X3368" s="85"/>
      <c r="Y3368" s="83"/>
    </row>
    <row r="3369" spans="1:25" ht="17.25">
      <c r="A3369" s="83"/>
      <c r="B3369" s="83"/>
      <c r="C3369" s="83"/>
      <c r="D3369" s="83"/>
      <c r="F3369" s="40"/>
      <c r="G3369" s="40"/>
      <c r="H3369" s="83"/>
      <c r="I3369" s="83"/>
      <c r="J3369" s="84"/>
      <c r="K3369" s="83"/>
      <c r="L3369" s="83"/>
      <c r="M3369" s="83"/>
      <c r="N3369" s="83"/>
      <c r="O3369" s="83"/>
      <c r="P3369" s="83"/>
      <c r="Q3369" s="83"/>
      <c r="R3369" s="83"/>
      <c r="S3369" s="83"/>
      <c r="T3369" s="84"/>
      <c r="U3369" s="83"/>
      <c r="V3369" s="83"/>
      <c r="W3369" s="84"/>
      <c r="X3369" s="85"/>
      <c r="Y3369" s="83"/>
    </row>
    <row r="3370" spans="1:25" ht="17.25">
      <c r="A3370" s="83"/>
      <c r="B3370" s="83"/>
      <c r="C3370" s="83"/>
      <c r="D3370" s="83"/>
      <c r="F3370" s="40"/>
      <c r="G3370" s="40"/>
      <c r="H3370" s="83"/>
      <c r="I3370" s="83"/>
      <c r="J3370" s="84"/>
      <c r="K3370" s="83"/>
      <c r="L3370" s="83"/>
      <c r="M3370" s="84"/>
      <c r="N3370" s="83"/>
      <c r="O3370" s="83"/>
      <c r="P3370" s="83"/>
      <c r="Q3370" s="83"/>
      <c r="R3370" s="83"/>
      <c r="S3370" s="83"/>
      <c r="T3370" s="84"/>
      <c r="U3370" s="83"/>
      <c r="V3370" s="83"/>
      <c r="W3370" s="84"/>
      <c r="X3370" s="85"/>
      <c r="Y3370" s="83"/>
    </row>
    <row r="3371" spans="1:25" ht="17.25">
      <c r="A3371" s="83"/>
      <c r="B3371" s="83"/>
      <c r="C3371" s="83"/>
      <c r="D3371" s="83"/>
      <c r="F3371" s="40"/>
      <c r="G3371" s="40"/>
      <c r="H3371" s="83"/>
      <c r="I3371" s="83"/>
      <c r="J3371" s="84"/>
      <c r="K3371" s="83"/>
      <c r="L3371" s="83"/>
      <c r="M3371" s="84"/>
      <c r="N3371" s="83"/>
      <c r="O3371" s="83"/>
      <c r="P3371" s="83"/>
      <c r="Q3371" s="83"/>
      <c r="R3371" s="83"/>
      <c r="S3371" s="83"/>
      <c r="T3371" s="84"/>
      <c r="U3371" s="83"/>
      <c r="V3371" s="83"/>
      <c r="W3371" s="84"/>
      <c r="X3371" s="85"/>
      <c r="Y3371" s="83"/>
    </row>
    <row r="3372" spans="1:25" ht="17.25">
      <c r="A3372" s="83"/>
      <c r="B3372" s="83"/>
      <c r="C3372" s="83"/>
      <c r="D3372" s="83"/>
      <c r="F3372" s="40"/>
      <c r="G3372" s="40"/>
      <c r="H3372" s="83"/>
      <c r="I3372" s="83"/>
      <c r="J3372" s="84"/>
      <c r="K3372" s="83"/>
      <c r="L3372" s="83"/>
      <c r="M3372" s="83"/>
      <c r="N3372" s="83"/>
      <c r="O3372" s="83"/>
      <c r="P3372" s="83"/>
      <c r="Q3372" s="83"/>
      <c r="R3372" s="83"/>
      <c r="S3372" s="83"/>
      <c r="T3372" s="84"/>
      <c r="U3372" s="83"/>
      <c r="V3372" s="83"/>
      <c r="W3372" s="84"/>
      <c r="X3372" s="85"/>
      <c r="Y3372" s="83"/>
    </row>
    <row r="3373" spans="1:25" ht="17.25">
      <c r="A3373" s="83"/>
      <c r="B3373" s="83"/>
      <c r="C3373" s="83"/>
      <c r="D3373" s="83"/>
      <c r="F3373" s="40"/>
      <c r="G3373" s="40"/>
      <c r="H3373" s="83"/>
      <c r="I3373" s="83"/>
      <c r="J3373" s="84"/>
      <c r="K3373" s="83"/>
      <c r="L3373" s="83"/>
      <c r="M3373" s="84"/>
      <c r="N3373" s="83"/>
      <c r="O3373" s="83"/>
      <c r="P3373" s="83"/>
      <c r="Q3373" s="83"/>
      <c r="R3373" s="83"/>
      <c r="S3373" s="83"/>
      <c r="T3373" s="84"/>
      <c r="U3373" s="83"/>
      <c r="V3373" s="83"/>
      <c r="W3373" s="84"/>
      <c r="X3373" s="85"/>
      <c r="Y3373" s="83"/>
    </row>
    <row r="3374" spans="1:25" ht="17.25">
      <c r="A3374" s="83"/>
      <c r="B3374" s="83"/>
      <c r="C3374" s="83"/>
      <c r="D3374" s="83"/>
      <c r="F3374" s="40"/>
      <c r="G3374" s="40"/>
      <c r="H3374" s="83"/>
      <c r="I3374" s="83"/>
      <c r="J3374" s="84"/>
      <c r="K3374" s="83"/>
      <c r="L3374" s="83"/>
      <c r="M3374" s="83"/>
      <c r="N3374" s="83"/>
      <c r="O3374" s="83"/>
      <c r="P3374" s="83"/>
      <c r="Q3374" s="83"/>
      <c r="R3374" s="83"/>
      <c r="S3374" s="83"/>
      <c r="T3374" s="84"/>
      <c r="U3374" s="83"/>
      <c r="V3374" s="83"/>
      <c r="W3374" s="84"/>
      <c r="X3374" s="85"/>
      <c r="Y3374" s="83"/>
    </row>
    <row r="3375" spans="1:25" ht="17.25">
      <c r="A3375" s="83"/>
      <c r="B3375" s="83"/>
      <c r="C3375" s="83"/>
      <c r="D3375" s="83"/>
      <c r="F3375" s="40"/>
      <c r="G3375" s="40"/>
      <c r="H3375" s="83"/>
      <c r="I3375" s="83"/>
      <c r="J3375" s="84"/>
      <c r="K3375" s="83"/>
      <c r="L3375" s="83"/>
      <c r="M3375" s="84"/>
      <c r="N3375" s="83"/>
      <c r="O3375" s="83"/>
      <c r="P3375" s="83"/>
      <c r="Q3375" s="83"/>
      <c r="R3375" s="83"/>
      <c r="S3375" s="83"/>
      <c r="T3375" s="84"/>
      <c r="U3375" s="83"/>
      <c r="V3375" s="83"/>
      <c r="W3375" s="84"/>
      <c r="X3375" s="85"/>
      <c r="Y3375" s="83"/>
    </row>
    <row r="3376" spans="1:25" ht="17.25">
      <c r="A3376" s="83"/>
      <c r="B3376" s="83"/>
      <c r="C3376" s="83"/>
      <c r="D3376" s="83"/>
      <c r="F3376" s="40"/>
      <c r="G3376" s="40"/>
      <c r="H3376" s="83"/>
      <c r="I3376" s="83"/>
      <c r="J3376" s="84"/>
      <c r="K3376" s="83"/>
      <c r="L3376" s="83"/>
      <c r="M3376" s="84"/>
      <c r="N3376" s="83"/>
      <c r="O3376" s="83"/>
      <c r="P3376" s="83"/>
      <c r="Q3376" s="83"/>
      <c r="R3376" s="83"/>
      <c r="S3376" s="83"/>
      <c r="T3376" s="84"/>
      <c r="U3376" s="83"/>
      <c r="V3376" s="83"/>
      <c r="W3376" s="84"/>
      <c r="X3376" s="85"/>
      <c r="Y3376" s="83"/>
    </row>
    <row r="3377" spans="1:25" ht="17.25">
      <c r="A3377" s="83"/>
      <c r="B3377" s="83"/>
      <c r="C3377" s="83"/>
      <c r="D3377" s="83"/>
      <c r="F3377" s="40"/>
      <c r="G3377" s="40"/>
      <c r="H3377" s="83"/>
      <c r="I3377" s="83"/>
      <c r="J3377" s="84"/>
      <c r="K3377" s="83"/>
      <c r="L3377" s="83"/>
      <c r="M3377" s="84"/>
      <c r="N3377" s="83"/>
      <c r="O3377" s="83"/>
      <c r="P3377" s="83"/>
      <c r="Q3377" s="83"/>
      <c r="R3377" s="83"/>
      <c r="S3377" s="83"/>
      <c r="T3377" s="84"/>
      <c r="U3377" s="83"/>
      <c r="V3377" s="83"/>
      <c r="W3377" s="84"/>
      <c r="X3377" s="85"/>
      <c r="Y3377" s="83"/>
    </row>
    <row r="3378" spans="1:25" ht="17.25">
      <c r="A3378" s="83"/>
      <c r="B3378" s="83"/>
      <c r="C3378" s="83"/>
      <c r="D3378" s="83"/>
      <c r="F3378" s="40"/>
      <c r="G3378" s="40"/>
      <c r="H3378" s="83"/>
      <c r="I3378" s="83"/>
      <c r="J3378" s="84"/>
      <c r="K3378" s="83"/>
      <c r="L3378" s="83"/>
      <c r="M3378" s="84"/>
      <c r="N3378" s="83"/>
      <c r="O3378" s="83"/>
      <c r="P3378" s="83"/>
      <c r="Q3378" s="83"/>
      <c r="R3378" s="83"/>
      <c r="S3378" s="83"/>
      <c r="T3378" s="84"/>
      <c r="U3378" s="83"/>
      <c r="V3378" s="83"/>
      <c r="W3378" s="84"/>
      <c r="X3378" s="85"/>
      <c r="Y3378" s="83"/>
    </row>
    <row r="3379" spans="1:25" ht="17.25">
      <c r="A3379" s="83"/>
      <c r="B3379" s="83"/>
      <c r="C3379" s="83"/>
      <c r="D3379" s="83"/>
      <c r="F3379" s="40"/>
      <c r="G3379" s="40"/>
      <c r="H3379" s="83"/>
      <c r="I3379" s="83"/>
      <c r="J3379" s="84"/>
      <c r="K3379" s="83"/>
      <c r="L3379" s="83"/>
      <c r="M3379" s="83"/>
      <c r="N3379" s="83"/>
      <c r="O3379" s="83"/>
      <c r="P3379" s="83"/>
      <c r="Q3379" s="83"/>
      <c r="R3379" s="83"/>
      <c r="S3379" s="83"/>
      <c r="T3379" s="84"/>
      <c r="U3379" s="83"/>
      <c r="V3379" s="83"/>
      <c r="W3379" s="84"/>
      <c r="X3379" s="85"/>
      <c r="Y3379" s="83"/>
    </row>
    <row r="3380" spans="1:25" ht="17.25">
      <c r="A3380" s="83"/>
      <c r="B3380" s="83"/>
      <c r="C3380" s="83"/>
      <c r="D3380" s="83"/>
      <c r="F3380" s="40"/>
      <c r="G3380" s="40"/>
      <c r="H3380" s="83"/>
      <c r="I3380" s="83"/>
      <c r="J3380" s="84"/>
      <c r="K3380" s="83"/>
      <c r="L3380" s="83"/>
      <c r="M3380" s="83"/>
      <c r="N3380" s="83"/>
      <c r="O3380" s="83"/>
      <c r="P3380" s="83"/>
      <c r="Q3380" s="83"/>
      <c r="R3380" s="83"/>
      <c r="S3380" s="83"/>
      <c r="T3380" s="84"/>
      <c r="U3380" s="83"/>
      <c r="V3380" s="83"/>
      <c r="W3380" s="84"/>
      <c r="X3380" s="85"/>
      <c r="Y3380" s="83"/>
    </row>
    <row r="3381" spans="1:25" ht="17.25">
      <c r="A3381" s="83"/>
      <c r="B3381" s="83"/>
      <c r="C3381" s="83"/>
      <c r="D3381" s="83"/>
      <c r="F3381" s="40"/>
      <c r="G3381" s="40"/>
      <c r="H3381" s="83"/>
      <c r="I3381" s="83"/>
      <c r="J3381" s="84"/>
      <c r="K3381" s="83"/>
      <c r="L3381" s="83"/>
      <c r="M3381" s="83"/>
      <c r="N3381" s="83"/>
      <c r="O3381" s="83"/>
      <c r="P3381" s="83"/>
      <c r="Q3381" s="83"/>
      <c r="R3381" s="83"/>
      <c r="S3381" s="83"/>
      <c r="T3381" s="84"/>
      <c r="U3381" s="83"/>
      <c r="V3381" s="83"/>
      <c r="W3381" s="84"/>
      <c r="X3381" s="85"/>
      <c r="Y3381" s="83"/>
    </row>
    <row r="3382" spans="1:25" ht="17.25">
      <c r="A3382" s="83"/>
      <c r="B3382" s="83"/>
      <c r="C3382" s="83"/>
      <c r="D3382" s="83"/>
      <c r="F3382" s="40"/>
      <c r="G3382" s="40"/>
      <c r="H3382" s="83"/>
      <c r="I3382" s="83"/>
      <c r="J3382" s="84"/>
      <c r="K3382" s="83"/>
      <c r="L3382" s="83"/>
      <c r="M3382" s="83"/>
      <c r="N3382" s="83"/>
      <c r="O3382" s="83"/>
      <c r="P3382" s="83"/>
      <c r="Q3382" s="83"/>
      <c r="R3382" s="83"/>
      <c r="S3382" s="83"/>
      <c r="T3382" s="84"/>
      <c r="U3382" s="83"/>
      <c r="V3382" s="83"/>
      <c r="W3382" s="84"/>
      <c r="X3382" s="85"/>
      <c r="Y3382" s="83"/>
    </row>
    <row r="3383" spans="1:25" ht="17.25">
      <c r="A3383" s="83"/>
      <c r="B3383" s="83"/>
      <c r="C3383" s="83"/>
      <c r="D3383" s="83"/>
      <c r="F3383" s="40"/>
      <c r="G3383" s="40"/>
      <c r="H3383" s="83"/>
      <c r="I3383" s="83"/>
      <c r="J3383" s="84"/>
      <c r="K3383" s="83"/>
      <c r="L3383" s="83"/>
      <c r="M3383" s="83"/>
      <c r="N3383" s="83"/>
      <c r="O3383" s="83"/>
      <c r="P3383" s="83"/>
      <c r="Q3383" s="83"/>
      <c r="R3383" s="83"/>
      <c r="S3383" s="83"/>
      <c r="T3383" s="84"/>
      <c r="U3383" s="83"/>
      <c r="V3383" s="83"/>
      <c r="W3383" s="84"/>
      <c r="X3383" s="85"/>
      <c r="Y3383" s="83"/>
    </row>
    <row r="3384" spans="1:25" ht="17.25">
      <c r="A3384" s="83"/>
      <c r="B3384" s="83"/>
      <c r="C3384" s="83"/>
      <c r="D3384" s="83"/>
      <c r="F3384" s="40"/>
      <c r="G3384" s="40"/>
      <c r="H3384" s="83"/>
      <c r="I3384" s="83"/>
      <c r="J3384" s="84"/>
      <c r="K3384" s="83"/>
      <c r="L3384" s="83"/>
      <c r="M3384" s="83"/>
      <c r="N3384" s="83"/>
      <c r="O3384" s="83"/>
      <c r="P3384" s="83"/>
      <c r="Q3384" s="83"/>
      <c r="R3384" s="83"/>
      <c r="S3384" s="83"/>
      <c r="T3384" s="84"/>
      <c r="U3384" s="83"/>
      <c r="V3384" s="83"/>
      <c r="W3384" s="84"/>
      <c r="X3384" s="85"/>
      <c r="Y3384" s="83"/>
    </row>
    <row r="3385" spans="1:25" ht="17.25">
      <c r="A3385" s="83"/>
      <c r="B3385" s="83"/>
      <c r="C3385" s="83"/>
      <c r="D3385" s="83"/>
      <c r="F3385" s="40"/>
      <c r="G3385" s="40"/>
      <c r="H3385" s="83"/>
      <c r="I3385" s="83"/>
      <c r="J3385" s="84"/>
      <c r="K3385" s="83"/>
      <c r="L3385" s="83"/>
      <c r="M3385" s="83"/>
      <c r="N3385" s="83"/>
      <c r="O3385" s="83"/>
      <c r="P3385" s="83"/>
      <c r="Q3385" s="83"/>
      <c r="R3385" s="83"/>
      <c r="S3385" s="83"/>
      <c r="T3385" s="84"/>
      <c r="U3385" s="83"/>
      <c r="V3385" s="83"/>
      <c r="W3385" s="84"/>
      <c r="X3385" s="85"/>
      <c r="Y3385" s="83"/>
    </row>
    <row r="3386" spans="1:25" ht="17.25">
      <c r="A3386" s="83"/>
      <c r="B3386" s="83"/>
      <c r="C3386" s="83"/>
      <c r="D3386" s="83"/>
      <c r="F3386" s="40"/>
      <c r="G3386" s="40"/>
      <c r="H3386" s="83"/>
      <c r="I3386" s="83"/>
      <c r="J3386" s="84"/>
      <c r="K3386" s="83"/>
      <c r="L3386" s="83"/>
      <c r="M3386" s="83"/>
      <c r="N3386" s="83"/>
      <c r="O3386" s="83"/>
      <c r="P3386" s="83"/>
      <c r="Q3386" s="83"/>
      <c r="R3386" s="83"/>
      <c r="S3386" s="83"/>
      <c r="T3386" s="84"/>
      <c r="U3386" s="83"/>
      <c r="V3386" s="83"/>
      <c r="W3386" s="84"/>
      <c r="X3386" s="85"/>
      <c r="Y3386" s="83"/>
    </row>
    <row r="3387" spans="1:25" ht="17.25">
      <c r="A3387" s="83"/>
      <c r="B3387" s="83"/>
      <c r="C3387" s="83"/>
      <c r="D3387" s="83"/>
      <c r="F3387" s="40"/>
      <c r="G3387" s="40"/>
      <c r="H3387" s="83"/>
      <c r="I3387" s="83"/>
      <c r="J3387" s="84"/>
      <c r="K3387" s="83"/>
      <c r="L3387" s="83"/>
      <c r="M3387" s="83"/>
      <c r="N3387" s="83"/>
      <c r="O3387" s="83"/>
      <c r="P3387" s="83"/>
      <c r="Q3387" s="83"/>
      <c r="R3387" s="83"/>
      <c r="S3387" s="83"/>
      <c r="T3387" s="84"/>
      <c r="U3387" s="83"/>
      <c r="V3387" s="83"/>
      <c r="W3387" s="84"/>
      <c r="X3387" s="85"/>
      <c r="Y3387" s="83"/>
    </row>
    <row r="3388" spans="1:25" ht="17.25">
      <c r="A3388" s="83"/>
      <c r="B3388" s="83"/>
      <c r="C3388" s="83"/>
      <c r="D3388" s="83"/>
      <c r="F3388" s="40"/>
      <c r="G3388" s="40"/>
      <c r="H3388" s="83"/>
      <c r="I3388" s="83"/>
      <c r="J3388" s="84"/>
      <c r="K3388" s="83"/>
      <c r="L3388" s="83"/>
      <c r="M3388" s="83"/>
      <c r="N3388" s="83"/>
      <c r="O3388" s="83"/>
      <c r="P3388" s="83"/>
      <c r="Q3388" s="83"/>
      <c r="R3388" s="83"/>
      <c r="S3388" s="83"/>
      <c r="T3388" s="84"/>
      <c r="U3388" s="83"/>
      <c r="V3388" s="83"/>
      <c r="W3388" s="84"/>
      <c r="X3388" s="85"/>
      <c r="Y3388" s="83"/>
    </row>
    <row r="3389" spans="1:25" ht="17.25">
      <c r="A3389" s="83"/>
      <c r="B3389" s="83"/>
      <c r="C3389" s="83"/>
      <c r="D3389" s="83"/>
      <c r="F3389" s="40"/>
      <c r="G3389" s="40"/>
      <c r="H3389" s="83"/>
      <c r="I3389" s="83"/>
      <c r="J3389" s="84"/>
      <c r="K3389" s="83"/>
      <c r="L3389" s="83"/>
      <c r="M3389" s="83"/>
      <c r="N3389" s="83"/>
      <c r="O3389" s="83"/>
      <c r="P3389" s="83"/>
      <c r="Q3389" s="83"/>
      <c r="R3389" s="83"/>
      <c r="S3389" s="83"/>
      <c r="T3389" s="84"/>
      <c r="U3389" s="83"/>
      <c r="V3389" s="83"/>
      <c r="W3389" s="84"/>
      <c r="X3389" s="85"/>
      <c r="Y3389" s="83"/>
    </row>
    <row r="3390" spans="1:25" ht="17.25">
      <c r="A3390" s="83"/>
      <c r="B3390" s="83"/>
      <c r="C3390" s="83"/>
      <c r="D3390" s="83"/>
      <c r="F3390" s="40"/>
      <c r="G3390" s="40"/>
      <c r="H3390" s="83"/>
      <c r="I3390" s="83"/>
      <c r="J3390" s="84"/>
      <c r="K3390" s="83"/>
      <c r="L3390" s="83"/>
      <c r="M3390" s="84"/>
      <c r="N3390" s="83"/>
      <c r="O3390" s="83"/>
      <c r="P3390" s="83"/>
      <c r="Q3390" s="83"/>
      <c r="R3390" s="83"/>
      <c r="S3390" s="83"/>
      <c r="T3390" s="84"/>
      <c r="U3390" s="83"/>
      <c r="V3390" s="83"/>
      <c r="W3390" s="84"/>
      <c r="X3390" s="85"/>
      <c r="Y3390" s="83"/>
    </row>
    <row r="3391" spans="1:25" ht="17.25">
      <c r="A3391" s="83"/>
      <c r="B3391" s="83"/>
      <c r="C3391" s="83"/>
      <c r="D3391" s="83"/>
      <c r="F3391" s="40"/>
      <c r="G3391" s="40"/>
      <c r="H3391" s="83"/>
      <c r="I3391" s="83"/>
      <c r="J3391" s="84"/>
      <c r="K3391" s="83"/>
      <c r="L3391" s="83"/>
      <c r="M3391" s="84"/>
      <c r="N3391" s="83"/>
      <c r="O3391" s="83"/>
      <c r="P3391" s="83"/>
      <c r="Q3391" s="83"/>
      <c r="R3391" s="83"/>
      <c r="S3391" s="83"/>
      <c r="T3391" s="84"/>
      <c r="U3391" s="83"/>
      <c r="V3391" s="83"/>
      <c r="W3391" s="84"/>
      <c r="X3391" s="85"/>
      <c r="Y3391" s="83"/>
    </row>
    <row r="3392" spans="1:25" ht="17.25">
      <c r="A3392" s="83"/>
      <c r="B3392" s="83"/>
      <c r="C3392" s="83"/>
      <c r="D3392" s="83"/>
      <c r="F3392" s="40"/>
      <c r="G3392" s="40"/>
      <c r="H3392" s="83"/>
      <c r="I3392" s="83"/>
      <c r="J3392" s="84"/>
      <c r="K3392" s="83"/>
      <c r="L3392" s="83"/>
      <c r="M3392" s="83"/>
      <c r="N3392" s="83"/>
      <c r="O3392" s="83"/>
      <c r="P3392" s="83"/>
      <c r="Q3392" s="83"/>
      <c r="R3392" s="83"/>
      <c r="S3392" s="83"/>
      <c r="T3392" s="84"/>
      <c r="U3392" s="83"/>
      <c r="V3392" s="83"/>
      <c r="W3392" s="84"/>
      <c r="X3392" s="85"/>
      <c r="Y3392" s="83"/>
    </row>
    <row r="3393" spans="1:25" ht="17.25">
      <c r="A3393" s="83"/>
      <c r="B3393" s="83"/>
      <c r="C3393" s="83"/>
      <c r="D3393" s="83"/>
      <c r="F3393" s="40"/>
      <c r="G3393" s="40"/>
      <c r="H3393" s="83"/>
      <c r="I3393" s="83"/>
      <c r="J3393" s="84"/>
      <c r="K3393" s="83"/>
      <c r="L3393" s="83"/>
      <c r="M3393" s="84"/>
      <c r="N3393" s="83"/>
      <c r="O3393" s="83"/>
      <c r="P3393" s="83"/>
      <c r="Q3393" s="83"/>
      <c r="R3393" s="83"/>
      <c r="S3393" s="83"/>
      <c r="T3393" s="84"/>
      <c r="U3393" s="83"/>
      <c r="V3393" s="83"/>
      <c r="W3393" s="84"/>
      <c r="X3393" s="85"/>
      <c r="Y3393" s="83"/>
    </row>
    <row r="3394" spans="1:25" ht="17.25">
      <c r="A3394" s="83"/>
      <c r="B3394" s="83"/>
      <c r="C3394" s="83"/>
      <c r="D3394" s="83"/>
      <c r="F3394" s="40"/>
      <c r="G3394" s="40"/>
      <c r="H3394" s="83"/>
      <c r="I3394" s="83"/>
      <c r="J3394" s="84"/>
      <c r="K3394" s="83"/>
      <c r="L3394" s="83"/>
      <c r="M3394" s="83"/>
      <c r="N3394" s="83"/>
      <c r="O3394" s="83"/>
      <c r="P3394" s="83"/>
      <c r="Q3394" s="83"/>
      <c r="R3394" s="83"/>
      <c r="S3394" s="83"/>
      <c r="T3394" s="84"/>
      <c r="U3394" s="83"/>
      <c r="V3394" s="83"/>
      <c r="W3394" s="84"/>
      <c r="X3394" s="85"/>
      <c r="Y3394" s="83"/>
    </row>
    <row r="3395" spans="1:25" ht="17.25">
      <c r="A3395" s="83"/>
      <c r="B3395" s="83"/>
      <c r="C3395" s="83"/>
      <c r="D3395" s="83"/>
      <c r="F3395" s="40"/>
      <c r="G3395" s="40"/>
      <c r="H3395" s="83"/>
      <c r="I3395" s="83"/>
      <c r="J3395" s="84"/>
      <c r="K3395" s="83"/>
      <c r="L3395" s="83"/>
      <c r="M3395" s="84"/>
      <c r="N3395" s="83"/>
      <c r="O3395" s="83"/>
      <c r="P3395" s="83"/>
      <c r="Q3395" s="83"/>
      <c r="R3395" s="83"/>
      <c r="S3395" s="83"/>
      <c r="T3395" s="84"/>
      <c r="U3395" s="83"/>
      <c r="V3395" s="83"/>
      <c r="W3395" s="84"/>
      <c r="X3395" s="85"/>
      <c r="Y3395" s="83"/>
    </row>
    <row r="3396" spans="1:25" ht="17.25">
      <c r="A3396" s="83"/>
      <c r="B3396" s="83"/>
      <c r="C3396" s="83"/>
      <c r="D3396" s="83"/>
      <c r="F3396" s="40"/>
      <c r="G3396" s="40"/>
      <c r="H3396" s="83"/>
      <c r="I3396" s="83"/>
      <c r="J3396" s="84"/>
      <c r="K3396" s="83"/>
      <c r="L3396" s="83"/>
      <c r="M3396" s="84"/>
      <c r="N3396" s="83"/>
      <c r="O3396" s="83"/>
      <c r="P3396" s="83"/>
      <c r="Q3396" s="83"/>
      <c r="R3396" s="83"/>
      <c r="S3396" s="83"/>
      <c r="T3396" s="84"/>
      <c r="U3396" s="83"/>
      <c r="V3396" s="83"/>
      <c r="W3396" s="84"/>
      <c r="X3396" s="85"/>
      <c r="Y3396" s="83"/>
    </row>
    <row r="3397" spans="1:25" ht="17.25">
      <c r="A3397" s="83"/>
      <c r="B3397" s="83"/>
      <c r="C3397" s="83"/>
      <c r="D3397" s="83"/>
      <c r="F3397" s="40"/>
      <c r="G3397" s="40"/>
      <c r="H3397" s="83"/>
      <c r="I3397" s="83"/>
      <c r="J3397" s="84"/>
      <c r="K3397" s="83"/>
      <c r="L3397" s="83"/>
      <c r="M3397" s="84"/>
      <c r="N3397" s="83"/>
      <c r="O3397" s="83"/>
      <c r="P3397" s="83"/>
      <c r="Q3397" s="83"/>
      <c r="R3397" s="83"/>
      <c r="S3397" s="83"/>
      <c r="T3397" s="84"/>
      <c r="U3397" s="83"/>
      <c r="V3397" s="83"/>
      <c r="W3397" s="84"/>
      <c r="X3397" s="85"/>
      <c r="Y3397" s="83"/>
    </row>
    <row r="3398" spans="1:25" ht="17.25">
      <c r="A3398" s="83"/>
      <c r="B3398" s="83"/>
      <c r="C3398" s="83"/>
      <c r="D3398" s="83"/>
      <c r="F3398" s="40"/>
      <c r="G3398" s="40"/>
      <c r="H3398" s="83"/>
      <c r="I3398" s="83"/>
      <c r="J3398" s="84"/>
      <c r="K3398" s="83"/>
      <c r="L3398" s="83"/>
      <c r="M3398" s="84"/>
      <c r="N3398" s="83"/>
      <c r="O3398" s="83"/>
      <c r="P3398" s="83"/>
      <c r="Q3398" s="83"/>
      <c r="R3398" s="83"/>
      <c r="S3398" s="83"/>
      <c r="T3398" s="84"/>
      <c r="U3398" s="83"/>
      <c r="V3398" s="83"/>
      <c r="W3398" s="84"/>
      <c r="X3398" s="85"/>
      <c r="Y3398" s="83"/>
    </row>
    <row r="3399" spans="1:25" ht="17.25">
      <c r="A3399" s="83"/>
      <c r="B3399" s="83"/>
      <c r="C3399" s="83"/>
      <c r="D3399" s="83"/>
      <c r="F3399" s="40"/>
      <c r="G3399" s="40"/>
      <c r="H3399" s="83"/>
      <c r="I3399" s="83"/>
      <c r="J3399" s="84"/>
      <c r="K3399" s="83"/>
      <c r="L3399" s="83"/>
      <c r="M3399" s="83"/>
      <c r="N3399" s="83"/>
      <c r="O3399" s="83"/>
      <c r="P3399" s="83"/>
      <c r="Q3399" s="83"/>
      <c r="R3399" s="83"/>
      <c r="S3399" s="83"/>
      <c r="T3399" s="84"/>
      <c r="U3399" s="83"/>
      <c r="V3399" s="83"/>
      <c r="W3399" s="84"/>
      <c r="X3399" s="85"/>
      <c r="Y3399" s="83"/>
    </row>
    <row r="3400" spans="1:25" ht="17.25">
      <c r="A3400" s="83"/>
      <c r="B3400" s="83"/>
      <c r="C3400" s="83"/>
      <c r="D3400" s="83"/>
      <c r="F3400" s="40"/>
      <c r="G3400" s="40"/>
      <c r="H3400" s="83"/>
      <c r="I3400" s="83"/>
      <c r="J3400" s="84"/>
      <c r="K3400" s="83"/>
      <c r="L3400" s="83"/>
      <c r="M3400" s="83"/>
      <c r="N3400" s="83"/>
      <c r="O3400" s="83"/>
      <c r="P3400" s="83"/>
      <c r="Q3400" s="83"/>
      <c r="R3400" s="83"/>
      <c r="S3400" s="83"/>
      <c r="T3400" s="84"/>
      <c r="U3400" s="83"/>
      <c r="V3400" s="83"/>
      <c r="W3400" s="84"/>
      <c r="X3400" s="85"/>
      <c r="Y3400" s="83"/>
    </row>
    <row r="3401" spans="1:25" ht="17.25">
      <c r="A3401" s="83"/>
      <c r="B3401" s="83"/>
      <c r="C3401" s="83"/>
      <c r="D3401" s="83"/>
      <c r="F3401" s="40"/>
      <c r="G3401" s="40"/>
      <c r="H3401" s="83"/>
      <c r="I3401" s="83"/>
      <c r="J3401" s="84"/>
      <c r="K3401" s="83"/>
      <c r="L3401" s="83"/>
      <c r="M3401" s="83"/>
      <c r="N3401" s="83"/>
      <c r="O3401" s="83"/>
      <c r="P3401" s="83"/>
      <c r="Q3401" s="83"/>
      <c r="R3401" s="83"/>
      <c r="S3401" s="83"/>
      <c r="T3401" s="84"/>
      <c r="U3401" s="83"/>
      <c r="V3401" s="83"/>
      <c r="W3401" s="84"/>
      <c r="X3401" s="85"/>
      <c r="Y3401" s="83"/>
    </row>
    <row r="3402" spans="1:25" ht="17.25">
      <c r="A3402" s="83"/>
      <c r="B3402" s="83"/>
      <c r="C3402" s="83"/>
      <c r="D3402" s="83"/>
      <c r="F3402" s="40"/>
      <c r="G3402" s="40"/>
      <c r="H3402" s="83"/>
      <c r="I3402" s="83"/>
      <c r="J3402" s="84"/>
      <c r="K3402" s="83"/>
      <c r="L3402" s="83"/>
      <c r="M3402" s="83"/>
      <c r="N3402" s="83"/>
      <c r="O3402" s="83"/>
      <c r="P3402" s="83"/>
      <c r="Q3402" s="83"/>
      <c r="R3402" s="83"/>
      <c r="S3402" s="83"/>
      <c r="T3402" s="84"/>
      <c r="U3402" s="83"/>
      <c r="V3402" s="83"/>
      <c r="W3402" s="84"/>
      <c r="X3402" s="85"/>
      <c r="Y3402" s="83"/>
    </row>
    <row r="3403" spans="1:25" ht="17.25">
      <c r="A3403" s="83"/>
      <c r="B3403" s="83"/>
      <c r="C3403" s="83"/>
      <c r="D3403" s="83"/>
      <c r="F3403" s="40"/>
      <c r="G3403" s="40"/>
      <c r="H3403" s="83"/>
      <c r="I3403" s="83"/>
      <c r="J3403" s="84"/>
      <c r="K3403" s="83"/>
      <c r="L3403" s="83"/>
      <c r="M3403" s="83"/>
      <c r="N3403" s="83"/>
      <c r="O3403" s="83"/>
      <c r="P3403" s="83"/>
      <c r="Q3403" s="83"/>
      <c r="R3403" s="83"/>
      <c r="S3403" s="83"/>
      <c r="T3403" s="84"/>
      <c r="U3403" s="83"/>
      <c r="V3403" s="83"/>
      <c r="W3403" s="84"/>
      <c r="X3403" s="85"/>
      <c r="Y3403" s="83"/>
    </row>
    <row r="3404" spans="1:25" ht="17.25">
      <c r="A3404" s="83"/>
      <c r="B3404" s="83"/>
      <c r="C3404" s="83"/>
      <c r="D3404" s="83"/>
      <c r="F3404" s="40"/>
      <c r="G3404" s="40"/>
      <c r="H3404" s="83"/>
      <c r="I3404" s="83"/>
      <c r="J3404" s="84"/>
      <c r="K3404" s="83"/>
      <c r="L3404" s="83"/>
      <c r="M3404" s="83"/>
      <c r="N3404" s="83"/>
      <c r="O3404" s="83"/>
      <c r="P3404" s="83"/>
      <c r="Q3404" s="83"/>
      <c r="R3404" s="83"/>
      <c r="S3404" s="83"/>
      <c r="T3404" s="84"/>
      <c r="U3404" s="83"/>
      <c r="V3404" s="83"/>
      <c r="W3404" s="84"/>
      <c r="X3404" s="85"/>
      <c r="Y3404" s="83"/>
    </row>
    <row r="3405" spans="1:25" ht="17.25">
      <c r="A3405" s="83"/>
      <c r="B3405" s="83"/>
      <c r="C3405" s="83"/>
      <c r="D3405" s="83"/>
      <c r="F3405" s="40"/>
      <c r="G3405" s="40"/>
      <c r="H3405" s="83"/>
      <c r="I3405" s="83"/>
      <c r="J3405" s="84"/>
      <c r="K3405" s="83"/>
      <c r="L3405" s="83"/>
      <c r="M3405" s="83"/>
      <c r="N3405" s="83"/>
      <c r="O3405" s="83"/>
      <c r="P3405" s="83"/>
      <c r="Q3405" s="83"/>
      <c r="R3405" s="83"/>
      <c r="S3405" s="83"/>
      <c r="T3405" s="84"/>
      <c r="U3405" s="83"/>
      <c r="V3405" s="83"/>
      <c r="W3405" s="84"/>
      <c r="X3405" s="85"/>
      <c r="Y3405" s="83"/>
    </row>
    <row r="3406" spans="1:25" ht="17.25">
      <c r="A3406" s="83"/>
      <c r="B3406" s="83"/>
      <c r="C3406" s="83"/>
      <c r="D3406" s="83"/>
      <c r="F3406" s="40"/>
      <c r="G3406" s="40"/>
      <c r="H3406" s="83"/>
      <c r="I3406" s="83"/>
      <c r="J3406" s="84"/>
      <c r="K3406" s="83"/>
      <c r="L3406" s="83"/>
      <c r="M3406" s="83"/>
      <c r="N3406" s="83"/>
      <c r="O3406" s="83"/>
      <c r="P3406" s="83"/>
      <c r="Q3406" s="83"/>
      <c r="R3406" s="83"/>
      <c r="S3406" s="83"/>
      <c r="T3406" s="84"/>
      <c r="U3406" s="83"/>
      <c r="V3406" s="83"/>
      <c r="W3406" s="84"/>
      <c r="X3406" s="85"/>
      <c r="Y3406" s="83"/>
    </row>
    <row r="3407" spans="1:25" ht="17.25">
      <c r="A3407" s="83"/>
      <c r="B3407" s="83"/>
      <c r="C3407" s="83"/>
      <c r="D3407" s="83"/>
      <c r="F3407" s="40"/>
      <c r="G3407" s="40"/>
      <c r="H3407" s="83"/>
      <c r="I3407" s="83"/>
      <c r="J3407" s="84"/>
      <c r="K3407" s="83"/>
      <c r="L3407" s="83"/>
      <c r="M3407" s="83"/>
      <c r="N3407" s="83"/>
      <c r="O3407" s="83"/>
      <c r="P3407" s="83"/>
      <c r="Q3407" s="83"/>
      <c r="R3407" s="83"/>
      <c r="S3407" s="83"/>
      <c r="T3407" s="84"/>
      <c r="U3407" s="83"/>
      <c r="V3407" s="83"/>
      <c r="W3407" s="84"/>
      <c r="X3407" s="85"/>
      <c r="Y3407" s="83"/>
    </row>
    <row r="3408" spans="1:25" ht="17.25">
      <c r="A3408" s="83"/>
      <c r="B3408" s="83"/>
      <c r="C3408" s="83"/>
      <c r="D3408" s="83"/>
      <c r="F3408" s="40"/>
      <c r="G3408" s="40"/>
      <c r="H3408" s="83"/>
      <c r="I3408" s="83"/>
      <c r="J3408" s="84"/>
      <c r="K3408" s="83"/>
      <c r="L3408" s="83"/>
      <c r="M3408" s="83"/>
      <c r="N3408" s="83"/>
      <c r="O3408" s="83"/>
      <c r="P3408" s="83"/>
      <c r="Q3408" s="83"/>
      <c r="R3408" s="83"/>
      <c r="S3408" s="83"/>
      <c r="T3408" s="84"/>
      <c r="U3408" s="83"/>
      <c r="V3408" s="83"/>
      <c r="W3408" s="84"/>
      <c r="X3408" s="85"/>
      <c r="Y3408" s="83"/>
    </row>
    <row r="3409" spans="1:25" ht="17.25">
      <c r="A3409" s="83"/>
      <c r="B3409" s="83"/>
      <c r="C3409" s="83"/>
      <c r="D3409" s="83"/>
      <c r="F3409" s="40"/>
      <c r="G3409" s="40"/>
      <c r="H3409" s="83"/>
      <c r="I3409" s="83"/>
      <c r="J3409" s="84"/>
      <c r="K3409" s="83"/>
      <c r="L3409" s="83"/>
      <c r="M3409" s="83"/>
      <c r="N3409" s="83"/>
      <c r="O3409" s="83"/>
      <c r="P3409" s="83"/>
      <c r="Q3409" s="83"/>
      <c r="R3409" s="83"/>
      <c r="S3409" s="83"/>
      <c r="T3409" s="84"/>
      <c r="U3409" s="83"/>
      <c r="V3409" s="83"/>
      <c r="W3409" s="84"/>
      <c r="X3409" s="85"/>
      <c r="Y3409" s="83"/>
    </row>
    <row r="3410" spans="1:25" ht="17.25">
      <c r="A3410" s="83"/>
      <c r="B3410" s="83"/>
      <c r="C3410" s="83"/>
      <c r="D3410" s="83"/>
      <c r="F3410" s="40"/>
      <c r="G3410" s="40"/>
      <c r="H3410" s="83"/>
      <c r="I3410" s="83"/>
      <c r="J3410" s="84"/>
      <c r="K3410" s="83"/>
      <c r="L3410" s="83"/>
      <c r="M3410" s="84"/>
      <c r="N3410" s="83"/>
      <c r="O3410" s="83"/>
      <c r="P3410" s="83"/>
      <c r="Q3410" s="83"/>
      <c r="R3410" s="83"/>
      <c r="S3410" s="83"/>
      <c r="T3410" s="84"/>
      <c r="U3410" s="83"/>
      <c r="V3410" s="83"/>
      <c r="W3410" s="84"/>
      <c r="X3410" s="85"/>
      <c r="Y3410" s="83"/>
    </row>
    <row r="3411" spans="1:25" ht="17.25">
      <c r="A3411" s="83"/>
      <c r="B3411" s="83"/>
      <c r="C3411" s="83"/>
      <c r="D3411" s="83"/>
      <c r="F3411" s="40"/>
      <c r="G3411" s="40"/>
      <c r="H3411" s="83"/>
      <c r="I3411" s="83"/>
      <c r="J3411" s="84"/>
      <c r="K3411" s="83"/>
      <c r="L3411" s="83"/>
      <c r="M3411" s="84"/>
      <c r="N3411" s="83"/>
      <c r="O3411" s="83"/>
      <c r="P3411" s="83"/>
      <c r="Q3411" s="83"/>
      <c r="R3411" s="83"/>
      <c r="S3411" s="83"/>
      <c r="T3411" s="84"/>
      <c r="U3411" s="83"/>
      <c r="V3411" s="83"/>
      <c r="W3411" s="84"/>
      <c r="X3411" s="85"/>
      <c r="Y3411" s="83"/>
    </row>
    <row r="3412" spans="1:25" ht="17.25">
      <c r="A3412" s="83"/>
      <c r="B3412" s="83"/>
      <c r="C3412" s="83"/>
      <c r="D3412" s="83"/>
      <c r="F3412" s="40"/>
      <c r="G3412" s="40"/>
      <c r="H3412" s="83"/>
      <c r="I3412" s="83"/>
      <c r="J3412" s="84"/>
      <c r="K3412" s="83"/>
      <c r="L3412" s="83"/>
      <c r="M3412" s="83"/>
      <c r="N3412" s="83"/>
      <c r="O3412" s="83"/>
      <c r="P3412" s="83"/>
      <c r="Q3412" s="83"/>
      <c r="R3412" s="83"/>
      <c r="S3412" s="83"/>
      <c r="T3412" s="84"/>
      <c r="U3412" s="83"/>
      <c r="V3412" s="83"/>
      <c r="W3412" s="84"/>
      <c r="X3412" s="85"/>
      <c r="Y3412" s="83"/>
    </row>
    <row r="3413" spans="1:25" ht="17.25">
      <c r="A3413" s="83"/>
      <c r="B3413" s="83"/>
      <c r="C3413" s="83"/>
      <c r="D3413" s="83"/>
      <c r="F3413" s="40"/>
      <c r="G3413" s="40"/>
      <c r="H3413" s="83"/>
      <c r="I3413" s="83"/>
      <c r="J3413" s="84"/>
      <c r="K3413" s="83"/>
      <c r="L3413" s="83"/>
      <c r="M3413" s="84"/>
      <c r="N3413" s="83"/>
      <c r="O3413" s="83"/>
      <c r="P3413" s="83"/>
      <c r="Q3413" s="83"/>
      <c r="R3413" s="83"/>
      <c r="S3413" s="83"/>
      <c r="T3413" s="84"/>
      <c r="U3413" s="83"/>
      <c r="V3413" s="83"/>
      <c r="W3413" s="84"/>
      <c r="X3413" s="85"/>
      <c r="Y3413" s="83"/>
    </row>
    <row r="3414" spans="1:25" ht="17.25">
      <c r="A3414" s="83"/>
      <c r="B3414" s="83"/>
      <c r="C3414" s="83"/>
      <c r="D3414" s="83"/>
      <c r="F3414" s="40"/>
      <c r="G3414" s="40"/>
      <c r="H3414" s="83"/>
      <c r="I3414" s="83"/>
      <c r="J3414" s="84"/>
      <c r="K3414" s="83"/>
      <c r="L3414" s="83"/>
      <c r="M3414" s="83"/>
      <c r="N3414" s="83"/>
      <c r="O3414" s="83"/>
      <c r="P3414" s="83"/>
      <c r="Q3414" s="83"/>
      <c r="R3414" s="83"/>
      <c r="S3414" s="83"/>
      <c r="T3414" s="84"/>
      <c r="U3414" s="83"/>
      <c r="V3414" s="83"/>
      <c r="W3414" s="84"/>
      <c r="X3414" s="85"/>
      <c r="Y3414" s="83"/>
    </row>
    <row r="3415" spans="1:25" ht="17.25">
      <c r="A3415" s="83"/>
      <c r="B3415" s="83"/>
      <c r="C3415" s="83"/>
      <c r="D3415" s="83"/>
      <c r="F3415" s="40"/>
      <c r="G3415" s="40"/>
      <c r="H3415" s="83"/>
      <c r="I3415" s="83"/>
      <c r="J3415" s="84"/>
      <c r="K3415" s="83"/>
      <c r="L3415" s="83"/>
      <c r="M3415" s="84"/>
      <c r="N3415" s="83"/>
      <c r="O3415" s="83"/>
      <c r="P3415" s="83"/>
      <c r="Q3415" s="83"/>
      <c r="R3415" s="83"/>
      <c r="S3415" s="83"/>
      <c r="T3415" s="84"/>
      <c r="U3415" s="83"/>
      <c r="V3415" s="83"/>
      <c r="W3415" s="84"/>
      <c r="X3415" s="85"/>
      <c r="Y3415" s="83"/>
    </row>
    <row r="3416" spans="1:25" ht="17.25">
      <c r="A3416" s="83"/>
      <c r="B3416" s="83"/>
      <c r="C3416" s="83"/>
      <c r="D3416" s="83"/>
      <c r="F3416" s="40"/>
      <c r="G3416" s="40"/>
      <c r="H3416" s="83"/>
      <c r="I3416" s="83"/>
      <c r="J3416" s="84"/>
      <c r="K3416" s="83"/>
      <c r="L3416" s="83"/>
      <c r="M3416" s="84"/>
      <c r="N3416" s="83"/>
      <c r="O3416" s="83"/>
      <c r="P3416" s="83"/>
      <c r="Q3416" s="83"/>
      <c r="R3416" s="83"/>
      <c r="S3416" s="83"/>
      <c r="T3416" s="84"/>
      <c r="U3416" s="83"/>
      <c r="V3416" s="83"/>
      <c r="W3416" s="84"/>
      <c r="X3416" s="85"/>
      <c r="Y3416" s="83"/>
    </row>
    <row r="3417" spans="1:25" ht="17.25">
      <c r="A3417" s="83"/>
      <c r="B3417" s="83"/>
      <c r="C3417" s="83"/>
      <c r="D3417" s="83"/>
      <c r="F3417" s="40"/>
      <c r="G3417" s="40"/>
      <c r="H3417" s="83"/>
      <c r="I3417" s="83"/>
      <c r="J3417" s="84"/>
      <c r="K3417" s="83"/>
      <c r="L3417" s="83"/>
      <c r="M3417" s="84"/>
      <c r="N3417" s="83"/>
      <c r="O3417" s="83"/>
      <c r="P3417" s="83"/>
      <c r="Q3417" s="83"/>
      <c r="R3417" s="83"/>
      <c r="S3417" s="83"/>
      <c r="T3417" s="84"/>
      <c r="U3417" s="83"/>
      <c r="V3417" s="83"/>
      <c r="W3417" s="84"/>
      <c r="X3417" s="85"/>
      <c r="Y3417" s="83"/>
    </row>
    <row r="3418" spans="1:25" ht="17.25">
      <c r="A3418" s="83"/>
      <c r="B3418" s="83"/>
      <c r="C3418" s="83"/>
      <c r="D3418" s="83"/>
      <c r="F3418" s="40"/>
      <c r="G3418" s="40"/>
      <c r="H3418" s="83"/>
      <c r="I3418" s="83"/>
      <c r="J3418" s="84"/>
      <c r="K3418" s="83"/>
      <c r="L3418" s="83"/>
      <c r="M3418" s="84"/>
      <c r="N3418" s="83"/>
      <c r="O3418" s="83"/>
      <c r="P3418" s="83"/>
      <c r="Q3418" s="83"/>
      <c r="R3418" s="83"/>
      <c r="S3418" s="83"/>
      <c r="T3418" s="84"/>
      <c r="U3418" s="83"/>
      <c r="V3418" s="83"/>
      <c r="W3418" s="84"/>
      <c r="X3418" s="85"/>
      <c r="Y3418" s="83"/>
    </row>
    <row r="3419" spans="1:25" ht="17.25">
      <c r="A3419" s="83"/>
      <c r="B3419" s="83"/>
      <c r="C3419" s="83"/>
      <c r="D3419" s="83"/>
      <c r="F3419" s="40"/>
      <c r="G3419" s="40"/>
      <c r="H3419" s="83"/>
      <c r="I3419" s="83"/>
      <c r="J3419" s="84"/>
      <c r="K3419" s="83"/>
      <c r="L3419" s="83"/>
      <c r="M3419" s="83"/>
      <c r="N3419" s="83"/>
      <c r="O3419" s="83"/>
      <c r="P3419" s="83"/>
      <c r="Q3419" s="83"/>
      <c r="R3419" s="83"/>
      <c r="S3419" s="83"/>
      <c r="T3419" s="84"/>
      <c r="U3419" s="83"/>
      <c r="V3419" s="83"/>
      <c r="W3419" s="84"/>
      <c r="X3419" s="85"/>
      <c r="Y3419" s="83"/>
    </row>
    <row r="3420" spans="1:25" ht="17.25">
      <c r="A3420" s="83"/>
      <c r="B3420" s="83"/>
      <c r="C3420" s="83"/>
      <c r="D3420" s="83"/>
      <c r="F3420" s="40"/>
      <c r="G3420" s="40"/>
      <c r="H3420" s="83"/>
      <c r="I3420" s="83"/>
      <c r="J3420" s="84"/>
      <c r="K3420" s="83"/>
      <c r="L3420" s="83"/>
      <c r="M3420" s="83"/>
      <c r="N3420" s="83"/>
      <c r="O3420" s="83"/>
      <c r="P3420" s="83"/>
      <c r="Q3420" s="83"/>
      <c r="R3420" s="83"/>
      <c r="S3420" s="83"/>
      <c r="T3420" s="84"/>
      <c r="U3420" s="83"/>
      <c r="V3420" s="83"/>
      <c r="W3420" s="84"/>
      <c r="X3420" s="85"/>
      <c r="Y3420" s="83"/>
    </row>
    <row r="3421" spans="1:25" ht="17.25">
      <c r="A3421" s="83"/>
      <c r="B3421" s="83"/>
      <c r="C3421" s="83"/>
      <c r="D3421" s="83"/>
      <c r="F3421" s="40"/>
      <c r="G3421" s="40"/>
      <c r="H3421" s="83"/>
      <c r="I3421" s="83"/>
      <c r="J3421" s="84"/>
      <c r="K3421" s="83"/>
      <c r="L3421" s="83"/>
      <c r="M3421" s="83"/>
      <c r="N3421" s="83"/>
      <c r="O3421" s="83"/>
      <c r="P3421" s="83"/>
      <c r="Q3421" s="83"/>
      <c r="R3421" s="83"/>
      <c r="S3421" s="83"/>
      <c r="T3421" s="84"/>
      <c r="U3421" s="83"/>
      <c r="V3421" s="83"/>
      <c r="W3421" s="84"/>
      <c r="X3421" s="85"/>
      <c r="Y3421" s="83"/>
    </row>
    <row r="3422" spans="1:25" ht="17.25">
      <c r="A3422" s="83"/>
      <c r="B3422" s="83"/>
      <c r="C3422" s="83"/>
      <c r="D3422" s="83"/>
      <c r="F3422" s="40"/>
      <c r="G3422" s="40"/>
      <c r="H3422" s="83"/>
      <c r="I3422" s="83"/>
      <c r="J3422" s="84"/>
      <c r="K3422" s="83"/>
      <c r="L3422" s="83"/>
      <c r="M3422" s="83"/>
      <c r="N3422" s="83"/>
      <c r="O3422" s="83"/>
      <c r="P3422" s="83"/>
      <c r="Q3422" s="83"/>
      <c r="R3422" s="83"/>
      <c r="S3422" s="83"/>
      <c r="T3422" s="84"/>
      <c r="U3422" s="83"/>
      <c r="V3422" s="83"/>
      <c r="W3422" s="84"/>
      <c r="X3422" s="85"/>
      <c r="Y3422" s="83"/>
    </row>
    <row r="3423" spans="1:25" ht="17.25">
      <c r="A3423" s="83"/>
      <c r="B3423" s="83"/>
      <c r="C3423" s="83"/>
      <c r="D3423" s="83"/>
      <c r="F3423" s="40"/>
      <c r="G3423" s="40"/>
      <c r="H3423" s="83"/>
      <c r="I3423" s="83"/>
      <c r="J3423" s="84"/>
      <c r="K3423" s="83"/>
      <c r="L3423" s="83"/>
      <c r="M3423" s="83"/>
      <c r="N3423" s="83"/>
      <c r="O3423" s="83"/>
      <c r="P3423" s="83"/>
      <c r="Q3423" s="83"/>
      <c r="R3423" s="83"/>
      <c r="S3423" s="83"/>
      <c r="T3423" s="84"/>
      <c r="U3423" s="83"/>
      <c r="V3423" s="83"/>
      <c r="W3423" s="84"/>
      <c r="X3423" s="85"/>
      <c r="Y3423" s="83"/>
    </row>
    <row r="3424" spans="1:25" ht="17.25">
      <c r="A3424" s="83"/>
      <c r="B3424" s="83"/>
      <c r="C3424" s="83"/>
      <c r="D3424" s="83"/>
      <c r="F3424" s="40"/>
      <c r="G3424" s="40"/>
      <c r="H3424" s="83"/>
      <c r="I3424" s="83"/>
      <c r="J3424" s="84"/>
      <c r="K3424" s="83"/>
      <c r="L3424" s="83"/>
      <c r="M3424" s="83"/>
      <c r="N3424" s="83"/>
      <c r="O3424" s="83"/>
      <c r="P3424" s="83"/>
      <c r="Q3424" s="83"/>
      <c r="R3424" s="83"/>
      <c r="S3424" s="83"/>
      <c r="T3424" s="84"/>
      <c r="U3424" s="83"/>
      <c r="V3424" s="83"/>
      <c r="W3424" s="84"/>
      <c r="X3424" s="85"/>
      <c r="Y3424" s="83"/>
    </row>
    <row r="3425" spans="1:25" ht="17.25">
      <c r="A3425" s="83"/>
      <c r="B3425" s="83"/>
      <c r="C3425" s="83"/>
      <c r="D3425" s="83"/>
      <c r="F3425" s="40"/>
      <c r="G3425" s="40"/>
      <c r="H3425" s="83"/>
      <c r="I3425" s="83"/>
      <c r="J3425" s="84"/>
      <c r="K3425" s="83"/>
      <c r="L3425" s="83"/>
      <c r="M3425" s="83"/>
      <c r="N3425" s="83"/>
      <c r="O3425" s="83"/>
      <c r="P3425" s="83"/>
      <c r="Q3425" s="83"/>
      <c r="R3425" s="83"/>
      <c r="S3425" s="83"/>
      <c r="T3425" s="84"/>
      <c r="U3425" s="83"/>
      <c r="V3425" s="83"/>
      <c r="W3425" s="84"/>
      <c r="X3425" s="85"/>
      <c r="Y3425" s="83"/>
    </row>
    <row r="3426" spans="1:25" ht="17.25">
      <c r="A3426" s="83"/>
      <c r="B3426" s="83"/>
      <c r="C3426" s="83"/>
      <c r="D3426" s="83"/>
      <c r="F3426" s="40"/>
      <c r="G3426" s="40"/>
      <c r="H3426" s="83"/>
      <c r="I3426" s="83"/>
      <c r="J3426" s="84"/>
      <c r="K3426" s="83"/>
      <c r="L3426" s="83"/>
      <c r="M3426" s="83"/>
      <c r="N3426" s="83"/>
      <c r="O3426" s="83"/>
      <c r="P3426" s="83"/>
      <c r="Q3426" s="83"/>
      <c r="R3426" s="83"/>
      <c r="S3426" s="83"/>
      <c r="T3426" s="84"/>
      <c r="U3426" s="83"/>
      <c r="V3426" s="83"/>
      <c r="W3426" s="84"/>
      <c r="X3426" s="85"/>
      <c r="Y3426" s="83"/>
    </row>
    <row r="3427" spans="1:25" ht="17.25">
      <c r="A3427" s="83"/>
      <c r="B3427" s="83"/>
      <c r="C3427" s="83"/>
      <c r="D3427" s="83"/>
      <c r="F3427" s="40"/>
      <c r="G3427" s="40"/>
      <c r="H3427" s="83"/>
      <c r="I3427" s="83"/>
      <c r="J3427" s="84"/>
      <c r="K3427" s="83"/>
      <c r="L3427" s="83"/>
      <c r="M3427" s="83"/>
      <c r="N3427" s="83"/>
      <c r="O3427" s="83"/>
      <c r="P3427" s="83"/>
      <c r="Q3427" s="83"/>
      <c r="R3427" s="83"/>
      <c r="S3427" s="83"/>
      <c r="T3427" s="84"/>
      <c r="U3427" s="83"/>
      <c r="V3427" s="83"/>
      <c r="W3427" s="84"/>
      <c r="X3427" s="85"/>
      <c r="Y3427" s="83"/>
    </row>
    <row r="3428" spans="1:25" ht="17.25">
      <c r="A3428" s="83"/>
      <c r="B3428" s="83"/>
      <c r="C3428" s="83"/>
      <c r="D3428" s="83"/>
      <c r="F3428" s="40"/>
      <c r="G3428" s="40"/>
      <c r="H3428" s="83"/>
      <c r="I3428" s="83"/>
      <c r="J3428" s="84"/>
      <c r="K3428" s="83"/>
      <c r="L3428" s="83"/>
      <c r="M3428" s="83"/>
      <c r="N3428" s="83"/>
      <c r="O3428" s="83"/>
      <c r="P3428" s="83"/>
      <c r="Q3428" s="83"/>
      <c r="R3428" s="83"/>
      <c r="S3428" s="83"/>
      <c r="T3428" s="84"/>
      <c r="U3428" s="83"/>
      <c r="V3428" s="83"/>
      <c r="W3428" s="84"/>
      <c r="X3428" s="85"/>
      <c r="Y3428" s="83"/>
    </row>
    <row r="3429" spans="1:25" ht="17.25">
      <c r="A3429" s="83"/>
      <c r="B3429" s="83"/>
      <c r="C3429" s="83"/>
      <c r="D3429" s="83"/>
      <c r="F3429" s="40"/>
      <c r="G3429" s="40"/>
      <c r="H3429" s="83"/>
      <c r="I3429" s="83"/>
      <c r="J3429" s="84"/>
      <c r="K3429" s="83"/>
      <c r="L3429" s="83"/>
      <c r="M3429" s="83"/>
      <c r="N3429" s="83"/>
      <c r="O3429" s="83"/>
      <c r="P3429" s="83"/>
      <c r="Q3429" s="83"/>
      <c r="R3429" s="83"/>
      <c r="S3429" s="83"/>
      <c r="T3429" s="84"/>
      <c r="U3429" s="83"/>
      <c r="V3429" s="83"/>
      <c r="W3429" s="84"/>
      <c r="X3429" s="85"/>
      <c r="Y3429" s="83"/>
    </row>
    <row r="3430" spans="1:25" ht="17.25">
      <c r="A3430" s="83"/>
      <c r="B3430" s="83"/>
      <c r="C3430" s="83"/>
      <c r="D3430" s="83"/>
      <c r="F3430" s="40"/>
      <c r="G3430" s="40"/>
      <c r="H3430" s="83"/>
      <c r="I3430" s="83"/>
      <c r="J3430" s="84"/>
      <c r="K3430" s="83"/>
      <c r="L3430" s="83"/>
      <c r="M3430" s="84"/>
      <c r="N3430" s="83"/>
      <c r="O3430" s="83"/>
      <c r="P3430" s="83"/>
      <c r="Q3430" s="83"/>
      <c r="R3430" s="83"/>
      <c r="S3430" s="83"/>
      <c r="T3430" s="84"/>
      <c r="U3430" s="83"/>
      <c r="V3430" s="83"/>
      <c r="W3430" s="84"/>
      <c r="X3430" s="85"/>
      <c r="Y3430" s="83"/>
    </row>
    <row r="3431" spans="1:25" ht="17.25">
      <c r="A3431" s="83"/>
      <c r="B3431" s="83"/>
      <c r="C3431" s="83"/>
      <c r="D3431" s="83"/>
      <c r="F3431" s="40"/>
      <c r="G3431" s="40"/>
      <c r="H3431" s="83"/>
      <c r="I3431" s="83"/>
      <c r="J3431" s="84"/>
      <c r="K3431" s="83"/>
      <c r="L3431" s="83"/>
      <c r="M3431" s="84"/>
      <c r="N3431" s="83"/>
      <c r="O3431" s="83"/>
      <c r="P3431" s="83"/>
      <c r="Q3431" s="83"/>
      <c r="R3431" s="83"/>
      <c r="S3431" s="83"/>
      <c r="T3431" s="84"/>
      <c r="U3431" s="83"/>
      <c r="V3431" s="83"/>
      <c r="W3431" s="84"/>
      <c r="X3431" s="85"/>
      <c r="Y3431" s="83"/>
    </row>
    <row r="3432" spans="1:25" ht="17.25">
      <c r="A3432" s="83"/>
      <c r="B3432" s="83"/>
      <c r="C3432" s="83"/>
      <c r="D3432" s="83"/>
      <c r="F3432" s="40"/>
      <c r="G3432" s="40"/>
      <c r="H3432" s="83"/>
      <c r="I3432" s="83"/>
      <c r="J3432" s="84"/>
      <c r="K3432" s="83"/>
      <c r="L3432" s="83"/>
      <c r="M3432" s="83"/>
      <c r="N3432" s="83"/>
      <c r="O3432" s="83"/>
      <c r="P3432" s="83"/>
      <c r="Q3432" s="83"/>
      <c r="R3432" s="83"/>
      <c r="S3432" s="83"/>
      <c r="T3432" s="84"/>
      <c r="U3432" s="83"/>
      <c r="V3432" s="83"/>
      <c r="W3432" s="84"/>
      <c r="X3432" s="85"/>
      <c r="Y3432" s="83"/>
    </row>
    <row r="3433" spans="1:25" ht="17.25">
      <c r="A3433" s="83"/>
      <c r="B3433" s="83"/>
      <c r="C3433" s="83"/>
      <c r="D3433" s="83"/>
      <c r="F3433" s="40"/>
      <c r="G3433" s="40"/>
      <c r="H3433" s="83"/>
      <c r="I3433" s="83"/>
      <c r="J3433" s="84"/>
      <c r="K3433" s="83"/>
      <c r="L3433" s="83"/>
      <c r="M3433" s="84"/>
      <c r="N3433" s="83"/>
      <c r="O3433" s="83"/>
      <c r="P3433" s="83"/>
      <c r="Q3433" s="83"/>
      <c r="R3433" s="83"/>
      <c r="S3433" s="83"/>
      <c r="T3433" s="84"/>
      <c r="U3433" s="83"/>
      <c r="V3433" s="83"/>
      <c r="W3433" s="84"/>
      <c r="X3433" s="85"/>
      <c r="Y3433" s="83"/>
    </row>
    <row r="3434" spans="1:25" ht="17.25">
      <c r="A3434" s="83"/>
      <c r="B3434" s="83"/>
      <c r="C3434" s="83"/>
      <c r="D3434" s="83"/>
      <c r="F3434" s="40"/>
      <c r="G3434" s="40"/>
      <c r="H3434" s="83"/>
      <c r="I3434" s="83"/>
      <c r="J3434" s="84"/>
      <c r="K3434" s="83"/>
      <c r="L3434" s="83"/>
      <c r="M3434" s="83"/>
      <c r="N3434" s="83"/>
      <c r="O3434" s="83"/>
      <c r="P3434" s="83"/>
      <c r="Q3434" s="83"/>
      <c r="R3434" s="83"/>
      <c r="S3434" s="83"/>
      <c r="T3434" s="84"/>
      <c r="U3434" s="83"/>
      <c r="V3434" s="83"/>
      <c r="W3434" s="84"/>
      <c r="X3434" s="85"/>
      <c r="Y3434" s="83"/>
    </row>
    <row r="3435" spans="1:25" ht="17.25">
      <c r="A3435" s="83"/>
      <c r="B3435" s="83"/>
      <c r="C3435" s="83"/>
      <c r="D3435" s="83"/>
      <c r="F3435" s="40"/>
      <c r="G3435" s="40"/>
      <c r="H3435" s="83"/>
      <c r="I3435" s="83"/>
      <c r="J3435" s="84"/>
      <c r="K3435" s="83"/>
      <c r="L3435" s="83"/>
      <c r="M3435" s="84"/>
      <c r="N3435" s="83"/>
      <c r="O3435" s="83"/>
      <c r="P3435" s="83"/>
      <c r="Q3435" s="83"/>
      <c r="R3435" s="83"/>
      <c r="S3435" s="83"/>
      <c r="T3435" s="84"/>
      <c r="U3435" s="83"/>
      <c r="V3435" s="83"/>
      <c r="W3435" s="84"/>
      <c r="X3435" s="85"/>
      <c r="Y3435" s="83"/>
    </row>
    <row r="3436" spans="1:25" ht="17.25">
      <c r="A3436" s="83"/>
      <c r="B3436" s="83"/>
      <c r="C3436" s="83"/>
      <c r="D3436" s="83"/>
      <c r="F3436" s="40"/>
      <c r="G3436" s="40"/>
      <c r="H3436" s="83"/>
      <c r="I3436" s="83"/>
      <c r="J3436" s="84"/>
      <c r="K3436" s="83"/>
      <c r="L3436" s="83"/>
      <c r="M3436" s="84"/>
      <c r="N3436" s="83"/>
      <c r="O3436" s="83"/>
      <c r="P3436" s="83"/>
      <c r="Q3436" s="83"/>
      <c r="R3436" s="83"/>
      <c r="S3436" s="83"/>
      <c r="T3436" s="84"/>
      <c r="U3436" s="83"/>
      <c r="V3436" s="83"/>
      <c r="W3436" s="84"/>
      <c r="X3436" s="85"/>
      <c r="Y3436" s="83"/>
    </row>
    <row r="3437" spans="1:25" ht="17.25">
      <c r="A3437" s="83"/>
      <c r="B3437" s="83"/>
      <c r="C3437" s="83"/>
      <c r="D3437" s="83"/>
      <c r="F3437" s="40"/>
      <c r="G3437" s="40"/>
      <c r="H3437" s="83"/>
      <c r="I3437" s="83"/>
      <c r="J3437" s="84"/>
      <c r="K3437" s="83"/>
      <c r="L3437" s="83"/>
      <c r="M3437" s="84"/>
      <c r="N3437" s="83"/>
      <c r="O3437" s="83"/>
      <c r="P3437" s="83"/>
      <c r="Q3437" s="83"/>
      <c r="R3437" s="83"/>
      <c r="S3437" s="83"/>
      <c r="T3437" s="84"/>
      <c r="U3437" s="83"/>
      <c r="V3437" s="83"/>
      <c r="W3437" s="84"/>
      <c r="X3437" s="85"/>
      <c r="Y3437" s="83"/>
    </row>
    <row r="3438" spans="1:25" ht="17.25">
      <c r="A3438" s="83"/>
      <c r="B3438" s="83"/>
      <c r="C3438" s="83"/>
      <c r="D3438" s="83"/>
      <c r="F3438" s="40"/>
      <c r="G3438" s="40"/>
      <c r="H3438" s="83"/>
      <c r="I3438" s="83"/>
      <c r="J3438" s="84"/>
      <c r="K3438" s="83"/>
      <c r="L3438" s="83"/>
      <c r="M3438" s="84"/>
      <c r="N3438" s="83"/>
      <c r="O3438" s="83"/>
      <c r="P3438" s="83"/>
      <c r="Q3438" s="83"/>
      <c r="R3438" s="83"/>
      <c r="S3438" s="83"/>
      <c r="T3438" s="84"/>
      <c r="U3438" s="83"/>
      <c r="V3438" s="83"/>
      <c r="W3438" s="84"/>
      <c r="X3438" s="85"/>
      <c r="Y3438" s="83"/>
    </row>
    <row r="3439" spans="1:25" ht="17.25">
      <c r="A3439" s="83"/>
      <c r="B3439" s="83"/>
      <c r="C3439" s="83"/>
      <c r="D3439" s="83"/>
      <c r="F3439" s="40"/>
      <c r="G3439" s="40"/>
      <c r="H3439" s="83"/>
      <c r="I3439" s="83"/>
      <c r="J3439" s="84"/>
      <c r="K3439" s="83"/>
      <c r="L3439" s="83"/>
      <c r="M3439" s="83"/>
      <c r="N3439" s="83"/>
      <c r="O3439" s="83"/>
      <c r="P3439" s="83"/>
      <c r="Q3439" s="83"/>
      <c r="R3439" s="83"/>
      <c r="S3439" s="83"/>
      <c r="T3439" s="84"/>
      <c r="U3439" s="83"/>
      <c r="V3439" s="83"/>
      <c r="W3439" s="84"/>
      <c r="X3439" s="85"/>
      <c r="Y3439" s="83"/>
    </row>
    <row r="3440" spans="1:25" ht="17.25">
      <c r="A3440" s="83"/>
      <c r="B3440" s="83"/>
      <c r="C3440" s="83"/>
      <c r="D3440" s="83"/>
      <c r="F3440" s="40"/>
      <c r="G3440" s="40"/>
      <c r="H3440" s="83"/>
      <c r="I3440" s="83"/>
      <c r="J3440" s="84"/>
      <c r="K3440" s="83"/>
      <c r="L3440" s="83"/>
      <c r="M3440" s="83"/>
      <c r="N3440" s="83"/>
      <c r="O3440" s="83"/>
      <c r="P3440" s="83"/>
      <c r="Q3440" s="83"/>
      <c r="R3440" s="83"/>
      <c r="S3440" s="83"/>
      <c r="T3440" s="84"/>
      <c r="U3440" s="83"/>
      <c r="V3440" s="83"/>
      <c r="W3440" s="84"/>
      <c r="X3440" s="85"/>
      <c r="Y3440" s="83"/>
    </row>
    <row r="3441" spans="1:25" ht="17.25">
      <c r="A3441" s="83"/>
      <c r="B3441" s="83"/>
      <c r="C3441" s="83"/>
      <c r="D3441" s="83"/>
      <c r="F3441" s="40"/>
      <c r="G3441" s="40"/>
      <c r="H3441" s="83"/>
      <c r="I3441" s="83"/>
      <c r="J3441" s="84"/>
      <c r="K3441" s="83"/>
      <c r="L3441" s="83"/>
      <c r="M3441" s="83"/>
      <c r="N3441" s="83"/>
      <c r="O3441" s="83"/>
      <c r="P3441" s="83"/>
      <c r="Q3441" s="83"/>
      <c r="R3441" s="83"/>
      <c r="S3441" s="83"/>
      <c r="T3441" s="84"/>
      <c r="U3441" s="83"/>
      <c r="V3441" s="83"/>
      <c r="W3441" s="84"/>
      <c r="X3441" s="85"/>
      <c r="Y3441" s="83"/>
    </row>
    <row r="3442" spans="1:25" ht="17.25">
      <c r="A3442" s="83"/>
      <c r="B3442" s="83"/>
      <c r="C3442" s="83"/>
      <c r="D3442" s="83"/>
      <c r="F3442" s="40"/>
      <c r="G3442" s="40"/>
      <c r="H3442" s="83"/>
      <c r="I3442" s="83"/>
      <c r="J3442" s="84"/>
      <c r="K3442" s="83"/>
      <c r="L3442" s="83"/>
      <c r="M3442" s="83"/>
      <c r="N3442" s="83"/>
      <c r="O3442" s="83"/>
      <c r="P3442" s="83"/>
      <c r="Q3442" s="83"/>
      <c r="R3442" s="83"/>
      <c r="S3442" s="83"/>
      <c r="T3442" s="84"/>
      <c r="U3442" s="83"/>
      <c r="V3442" s="83"/>
      <c r="W3442" s="84"/>
      <c r="X3442" s="85"/>
      <c r="Y3442" s="83"/>
    </row>
    <row r="3443" spans="1:25" ht="17.25">
      <c r="A3443" s="83"/>
      <c r="B3443" s="83"/>
      <c r="C3443" s="83"/>
      <c r="D3443" s="83"/>
      <c r="F3443" s="40"/>
      <c r="G3443" s="40"/>
      <c r="H3443" s="83"/>
      <c r="I3443" s="83"/>
      <c r="J3443" s="84"/>
      <c r="K3443" s="83"/>
      <c r="L3443" s="83"/>
      <c r="M3443" s="83"/>
      <c r="N3443" s="83"/>
      <c r="O3443" s="83"/>
      <c r="P3443" s="83"/>
      <c r="Q3443" s="83"/>
      <c r="R3443" s="83"/>
      <c r="S3443" s="83"/>
      <c r="T3443" s="84"/>
      <c r="U3443" s="83"/>
      <c r="V3443" s="83"/>
      <c r="W3443" s="84"/>
      <c r="X3443" s="85"/>
      <c r="Y3443" s="83"/>
    </row>
    <row r="3444" spans="1:25" ht="17.25">
      <c r="A3444" s="83"/>
      <c r="B3444" s="83"/>
      <c r="C3444" s="83"/>
      <c r="D3444" s="83"/>
      <c r="F3444" s="40"/>
      <c r="G3444" s="40"/>
      <c r="H3444" s="83"/>
      <c r="I3444" s="83"/>
      <c r="J3444" s="84"/>
      <c r="K3444" s="83"/>
      <c r="L3444" s="83"/>
      <c r="M3444" s="83"/>
      <c r="N3444" s="83"/>
      <c r="O3444" s="83"/>
      <c r="P3444" s="83"/>
      <c r="Q3444" s="83"/>
      <c r="R3444" s="83"/>
      <c r="S3444" s="83"/>
      <c r="T3444" s="84"/>
      <c r="U3444" s="83"/>
      <c r="V3444" s="83"/>
      <c r="W3444" s="84"/>
      <c r="X3444" s="85"/>
      <c r="Y3444" s="83"/>
    </row>
    <row r="3445" spans="1:25" ht="17.25">
      <c r="A3445" s="83"/>
      <c r="B3445" s="83"/>
      <c r="C3445" s="83"/>
      <c r="D3445" s="83"/>
      <c r="F3445" s="40"/>
      <c r="G3445" s="40"/>
      <c r="H3445" s="83"/>
      <c r="I3445" s="83"/>
      <c r="J3445" s="84"/>
      <c r="K3445" s="83"/>
      <c r="L3445" s="83"/>
      <c r="M3445" s="83"/>
      <c r="N3445" s="83"/>
      <c r="O3445" s="83"/>
      <c r="P3445" s="83"/>
      <c r="Q3445" s="83"/>
      <c r="R3445" s="83"/>
      <c r="S3445" s="83"/>
      <c r="T3445" s="84"/>
      <c r="U3445" s="83"/>
      <c r="V3445" s="83"/>
      <c r="W3445" s="84"/>
      <c r="X3445" s="85"/>
      <c r="Y3445" s="83"/>
    </row>
    <row r="3446" spans="1:25" ht="17.25">
      <c r="A3446" s="83"/>
      <c r="B3446" s="83"/>
      <c r="C3446" s="83"/>
      <c r="D3446" s="83"/>
      <c r="F3446" s="40"/>
      <c r="G3446" s="40"/>
      <c r="H3446" s="83"/>
      <c r="I3446" s="83"/>
      <c r="J3446" s="84"/>
      <c r="K3446" s="83"/>
      <c r="L3446" s="83"/>
      <c r="M3446" s="83"/>
      <c r="N3446" s="83"/>
      <c r="O3446" s="83"/>
      <c r="P3446" s="83"/>
      <c r="Q3446" s="83"/>
      <c r="R3446" s="83"/>
      <c r="S3446" s="83"/>
      <c r="T3446" s="84"/>
      <c r="U3446" s="83"/>
      <c r="V3446" s="83"/>
      <c r="W3446" s="84"/>
      <c r="X3446" s="85"/>
      <c r="Y3446" s="83"/>
    </row>
    <row r="3447" spans="1:25" ht="17.25">
      <c r="A3447" s="83"/>
      <c r="B3447" s="83"/>
      <c r="C3447" s="83"/>
      <c r="D3447" s="83"/>
      <c r="F3447" s="40"/>
      <c r="G3447" s="40"/>
      <c r="H3447" s="83"/>
      <c r="I3447" s="83"/>
      <c r="J3447" s="84"/>
      <c r="K3447" s="83"/>
      <c r="L3447" s="83"/>
      <c r="M3447" s="83"/>
      <c r="N3447" s="83"/>
      <c r="O3447" s="83"/>
      <c r="P3447" s="83"/>
      <c r="Q3447" s="83"/>
      <c r="R3447" s="83"/>
      <c r="S3447" s="83"/>
      <c r="T3447" s="84"/>
      <c r="U3447" s="83"/>
      <c r="V3447" s="83"/>
      <c r="W3447" s="84"/>
      <c r="X3447" s="85"/>
      <c r="Y3447" s="83"/>
    </row>
    <row r="3448" spans="1:25" ht="17.25">
      <c r="A3448" s="83"/>
      <c r="B3448" s="83"/>
      <c r="C3448" s="83"/>
      <c r="D3448" s="83"/>
      <c r="F3448" s="40"/>
      <c r="G3448" s="40"/>
      <c r="H3448" s="83"/>
      <c r="I3448" s="83"/>
      <c r="J3448" s="84"/>
      <c r="K3448" s="83"/>
      <c r="L3448" s="83"/>
      <c r="M3448" s="83"/>
      <c r="N3448" s="83"/>
      <c r="O3448" s="83"/>
      <c r="P3448" s="83"/>
      <c r="Q3448" s="83"/>
      <c r="R3448" s="83"/>
      <c r="S3448" s="83"/>
      <c r="T3448" s="84"/>
      <c r="U3448" s="83"/>
      <c r="V3448" s="83"/>
      <c r="W3448" s="84"/>
      <c r="X3448" s="85"/>
      <c r="Y3448" s="83"/>
    </row>
    <row r="3449" spans="1:25" ht="17.25">
      <c r="A3449" s="83"/>
      <c r="B3449" s="83"/>
      <c r="C3449" s="83"/>
      <c r="D3449" s="83"/>
      <c r="F3449" s="40"/>
      <c r="G3449" s="40"/>
      <c r="H3449" s="83"/>
      <c r="I3449" s="83"/>
      <c r="J3449" s="84"/>
      <c r="K3449" s="83"/>
      <c r="L3449" s="83"/>
      <c r="M3449" s="83"/>
      <c r="N3449" s="83"/>
      <c r="O3449" s="83"/>
      <c r="P3449" s="83"/>
      <c r="Q3449" s="83"/>
      <c r="R3449" s="83"/>
      <c r="S3449" s="83"/>
      <c r="T3449" s="84"/>
      <c r="U3449" s="83"/>
      <c r="V3449" s="83"/>
      <c r="W3449" s="84"/>
      <c r="X3449" s="85"/>
      <c r="Y3449" s="83"/>
    </row>
    <row r="3450" spans="1:25" ht="17.25">
      <c r="A3450" s="83"/>
      <c r="B3450" s="83"/>
      <c r="C3450" s="83"/>
      <c r="D3450" s="83"/>
      <c r="F3450" s="40"/>
      <c r="G3450" s="40"/>
      <c r="H3450" s="83"/>
      <c r="I3450" s="83"/>
      <c r="J3450" s="84"/>
      <c r="K3450" s="83"/>
      <c r="L3450" s="83"/>
      <c r="M3450" s="84"/>
      <c r="N3450" s="83"/>
      <c r="O3450" s="83"/>
      <c r="P3450" s="83"/>
      <c r="Q3450" s="83"/>
      <c r="R3450" s="83"/>
      <c r="S3450" s="83"/>
      <c r="T3450" s="84"/>
      <c r="U3450" s="83"/>
      <c r="V3450" s="83"/>
      <c r="W3450" s="84"/>
      <c r="X3450" s="85"/>
      <c r="Y3450" s="83"/>
    </row>
    <row r="3451" spans="1:25" ht="17.25">
      <c r="A3451" s="83"/>
      <c r="B3451" s="83"/>
      <c r="C3451" s="83"/>
      <c r="D3451" s="83"/>
      <c r="F3451" s="40"/>
      <c r="G3451" s="40"/>
      <c r="H3451" s="83"/>
      <c r="I3451" s="83"/>
      <c r="J3451" s="84"/>
      <c r="K3451" s="83"/>
      <c r="L3451" s="83"/>
      <c r="M3451" s="84"/>
      <c r="N3451" s="83"/>
      <c r="O3451" s="83"/>
      <c r="P3451" s="83"/>
      <c r="Q3451" s="83"/>
      <c r="R3451" s="83"/>
      <c r="S3451" s="83"/>
      <c r="T3451" s="84"/>
      <c r="U3451" s="83"/>
      <c r="V3451" s="83"/>
      <c r="W3451" s="84"/>
      <c r="X3451" s="85"/>
      <c r="Y3451" s="83"/>
    </row>
    <row r="3452" spans="1:25" ht="17.25">
      <c r="A3452" s="83"/>
      <c r="B3452" s="83"/>
      <c r="C3452" s="83"/>
      <c r="D3452" s="83"/>
      <c r="F3452" s="40"/>
      <c r="G3452" s="40"/>
      <c r="H3452" s="83"/>
      <c r="I3452" s="83"/>
      <c r="J3452" s="84"/>
      <c r="K3452" s="83"/>
      <c r="L3452" s="83"/>
      <c r="M3452" s="83"/>
      <c r="N3452" s="83"/>
      <c r="O3452" s="83"/>
      <c r="P3452" s="83"/>
      <c r="Q3452" s="83"/>
      <c r="R3452" s="83"/>
      <c r="S3452" s="83"/>
      <c r="T3452" s="84"/>
      <c r="U3452" s="83"/>
      <c r="V3452" s="83"/>
      <c r="W3452" s="84"/>
      <c r="X3452" s="85"/>
      <c r="Y3452" s="83"/>
    </row>
    <row r="3453" spans="1:25" ht="17.25">
      <c r="A3453" s="83"/>
      <c r="B3453" s="83"/>
      <c r="C3453" s="83"/>
      <c r="D3453" s="83"/>
      <c r="F3453" s="40"/>
      <c r="G3453" s="40"/>
      <c r="H3453" s="83"/>
      <c r="I3453" s="83"/>
      <c r="J3453" s="84"/>
      <c r="K3453" s="83"/>
      <c r="L3453" s="83"/>
      <c r="M3453" s="84"/>
      <c r="N3453" s="83"/>
      <c r="O3453" s="83"/>
      <c r="P3453" s="83"/>
      <c r="Q3453" s="83"/>
      <c r="R3453" s="83"/>
      <c r="S3453" s="83"/>
      <c r="T3453" s="84"/>
      <c r="U3453" s="83"/>
      <c r="V3453" s="83"/>
      <c r="W3453" s="84"/>
      <c r="X3453" s="85"/>
      <c r="Y3453" s="83"/>
    </row>
    <row r="3454" spans="1:25" ht="17.25">
      <c r="A3454" s="83"/>
      <c r="B3454" s="83"/>
      <c r="C3454" s="83"/>
      <c r="D3454" s="83"/>
      <c r="F3454" s="40"/>
      <c r="G3454" s="40"/>
      <c r="H3454" s="83"/>
      <c r="I3454" s="83"/>
      <c r="J3454" s="84"/>
      <c r="K3454" s="83"/>
      <c r="L3454" s="83"/>
      <c r="M3454" s="83"/>
      <c r="N3454" s="83"/>
      <c r="O3454" s="83"/>
      <c r="P3454" s="83"/>
      <c r="Q3454" s="83"/>
      <c r="R3454" s="83"/>
      <c r="S3454" s="83"/>
      <c r="T3454" s="84"/>
      <c r="U3454" s="83"/>
      <c r="V3454" s="83"/>
      <c r="W3454" s="84"/>
      <c r="X3454" s="85"/>
      <c r="Y3454" s="83"/>
    </row>
    <row r="3455" spans="1:25" ht="17.25">
      <c r="A3455" s="83"/>
      <c r="B3455" s="83"/>
      <c r="C3455" s="83"/>
      <c r="D3455" s="83"/>
      <c r="F3455" s="40"/>
      <c r="G3455" s="40"/>
      <c r="H3455" s="83"/>
      <c r="I3455" s="83"/>
      <c r="J3455" s="84"/>
      <c r="K3455" s="83"/>
      <c r="L3455" s="83"/>
      <c r="M3455" s="84"/>
      <c r="N3455" s="83"/>
      <c r="O3455" s="83"/>
      <c r="P3455" s="83"/>
      <c r="Q3455" s="83"/>
      <c r="R3455" s="83"/>
      <c r="S3455" s="83"/>
      <c r="T3455" s="84"/>
      <c r="U3455" s="83"/>
      <c r="V3455" s="83"/>
      <c r="W3455" s="84"/>
      <c r="X3455" s="85"/>
      <c r="Y3455" s="83"/>
    </row>
    <row r="3456" spans="1:25" ht="17.25">
      <c r="A3456" s="83"/>
      <c r="B3456" s="83"/>
      <c r="C3456" s="83"/>
      <c r="D3456" s="83"/>
      <c r="F3456" s="40"/>
      <c r="G3456" s="40"/>
      <c r="H3456" s="83"/>
      <c r="I3456" s="83"/>
      <c r="J3456" s="84"/>
      <c r="K3456" s="83"/>
      <c r="L3456" s="83"/>
      <c r="M3456" s="84"/>
      <c r="N3456" s="83"/>
      <c r="O3456" s="83"/>
      <c r="P3456" s="83"/>
      <c r="Q3456" s="83"/>
      <c r="R3456" s="83"/>
      <c r="S3456" s="83"/>
      <c r="T3456" s="84"/>
      <c r="U3456" s="83"/>
      <c r="V3456" s="83"/>
      <c r="W3456" s="84"/>
      <c r="X3456" s="85"/>
      <c r="Y3456" s="83"/>
    </row>
    <row r="3457" spans="1:25" ht="17.25">
      <c r="A3457" s="83"/>
      <c r="B3457" s="83"/>
      <c r="C3457" s="83"/>
      <c r="D3457" s="83"/>
      <c r="F3457" s="40"/>
      <c r="G3457" s="40"/>
      <c r="H3457" s="83"/>
      <c r="I3457" s="83"/>
      <c r="J3457" s="84"/>
      <c r="K3457" s="83"/>
      <c r="L3457" s="83"/>
      <c r="M3457" s="84"/>
      <c r="N3457" s="83"/>
      <c r="O3457" s="83"/>
      <c r="P3457" s="83"/>
      <c r="Q3457" s="83"/>
      <c r="R3457" s="83"/>
      <c r="S3457" s="83"/>
      <c r="T3457" s="84"/>
      <c r="U3457" s="83"/>
      <c r="V3457" s="83"/>
      <c r="W3457" s="84"/>
      <c r="X3457" s="85"/>
      <c r="Y3457" s="83"/>
    </row>
    <row r="3458" spans="1:25" ht="17.25">
      <c r="A3458" s="83"/>
      <c r="B3458" s="83"/>
      <c r="C3458" s="83"/>
      <c r="D3458" s="83"/>
      <c r="F3458" s="40"/>
      <c r="G3458" s="40"/>
      <c r="H3458" s="83"/>
      <c r="I3458" s="83"/>
      <c r="J3458" s="84"/>
      <c r="K3458" s="83"/>
      <c r="L3458" s="83"/>
      <c r="M3458" s="84"/>
      <c r="N3458" s="83"/>
      <c r="O3458" s="83"/>
      <c r="P3458" s="83"/>
      <c r="Q3458" s="83"/>
      <c r="R3458" s="83"/>
      <c r="S3458" s="83"/>
      <c r="T3458" s="84"/>
      <c r="U3458" s="83"/>
      <c r="V3458" s="83"/>
      <c r="W3458" s="84"/>
      <c r="X3458" s="85"/>
      <c r="Y3458" s="83"/>
    </row>
    <row r="3459" spans="1:25" ht="17.25">
      <c r="A3459" s="83"/>
      <c r="B3459" s="83"/>
      <c r="C3459" s="83"/>
      <c r="D3459" s="83"/>
      <c r="F3459" s="40"/>
      <c r="G3459" s="40"/>
      <c r="H3459" s="83"/>
      <c r="I3459" s="83"/>
      <c r="J3459" s="84"/>
      <c r="K3459" s="83"/>
      <c r="L3459" s="83"/>
      <c r="M3459" s="83"/>
      <c r="N3459" s="83"/>
      <c r="O3459" s="83"/>
      <c r="P3459" s="83"/>
      <c r="Q3459" s="83"/>
      <c r="R3459" s="83"/>
      <c r="S3459" s="83"/>
      <c r="T3459" s="84"/>
      <c r="U3459" s="83"/>
      <c r="V3459" s="83"/>
      <c r="W3459" s="84"/>
      <c r="X3459" s="85"/>
      <c r="Y3459" s="83"/>
    </row>
    <row r="3460" spans="1:25" ht="17.25">
      <c r="A3460" s="83"/>
      <c r="B3460" s="83"/>
      <c r="C3460" s="83"/>
      <c r="D3460" s="83"/>
      <c r="F3460" s="40"/>
      <c r="G3460" s="40"/>
      <c r="H3460" s="83"/>
      <c r="I3460" s="83"/>
      <c r="J3460" s="84"/>
      <c r="K3460" s="83"/>
      <c r="L3460" s="83"/>
      <c r="M3460" s="83"/>
      <c r="N3460" s="83"/>
      <c r="O3460" s="83"/>
      <c r="P3460" s="83"/>
      <c r="Q3460" s="83"/>
      <c r="R3460" s="83"/>
      <c r="S3460" s="83"/>
      <c r="T3460" s="84"/>
      <c r="U3460" s="83"/>
      <c r="V3460" s="83"/>
      <c r="W3460" s="84"/>
      <c r="X3460" s="85"/>
      <c r="Y3460" s="83"/>
    </row>
    <row r="3461" spans="1:25" ht="17.25">
      <c r="A3461" s="83"/>
      <c r="B3461" s="83"/>
      <c r="C3461" s="83"/>
      <c r="D3461" s="83"/>
      <c r="F3461" s="40"/>
      <c r="G3461" s="40"/>
      <c r="H3461" s="83"/>
      <c r="I3461" s="83"/>
      <c r="J3461" s="84"/>
      <c r="K3461" s="83"/>
      <c r="L3461" s="83"/>
      <c r="M3461" s="83"/>
      <c r="N3461" s="83"/>
      <c r="O3461" s="83"/>
      <c r="P3461" s="83"/>
      <c r="Q3461" s="83"/>
      <c r="R3461" s="83"/>
      <c r="S3461" s="83"/>
      <c r="T3461" s="84"/>
      <c r="U3461" s="83"/>
      <c r="V3461" s="83"/>
      <c r="W3461" s="84"/>
      <c r="X3461" s="85"/>
      <c r="Y3461" s="83"/>
    </row>
    <row r="3462" spans="1:25" ht="17.25">
      <c r="A3462" s="83"/>
      <c r="B3462" s="83"/>
      <c r="C3462" s="83"/>
      <c r="D3462" s="83"/>
      <c r="F3462" s="40"/>
      <c r="G3462" s="40"/>
      <c r="H3462" s="83"/>
      <c r="I3462" s="83"/>
      <c r="J3462" s="84"/>
      <c r="K3462" s="83"/>
      <c r="L3462" s="83"/>
      <c r="M3462" s="83"/>
      <c r="N3462" s="83"/>
      <c r="O3462" s="83"/>
      <c r="P3462" s="83"/>
      <c r="Q3462" s="83"/>
      <c r="R3462" s="83"/>
      <c r="S3462" s="83"/>
      <c r="T3462" s="84"/>
      <c r="U3462" s="83"/>
      <c r="V3462" s="83"/>
      <c r="W3462" s="84"/>
      <c r="X3462" s="85"/>
      <c r="Y3462" s="83"/>
    </row>
    <row r="3463" spans="1:25" ht="17.25">
      <c r="A3463" s="83"/>
      <c r="B3463" s="83"/>
      <c r="C3463" s="83"/>
      <c r="D3463" s="83"/>
      <c r="F3463" s="40"/>
      <c r="G3463" s="40"/>
      <c r="H3463" s="83"/>
      <c r="I3463" s="83"/>
      <c r="J3463" s="84"/>
      <c r="K3463" s="83"/>
      <c r="L3463" s="83"/>
      <c r="M3463" s="83"/>
      <c r="N3463" s="83"/>
      <c r="O3463" s="83"/>
      <c r="P3463" s="83"/>
      <c r="Q3463" s="83"/>
      <c r="R3463" s="83"/>
      <c r="S3463" s="83"/>
      <c r="T3463" s="84"/>
      <c r="U3463" s="83"/>
      <c r="V3463" s="83"/>
      <c r="W3463" s="84"/>
      <c r="X3463" s="85"/>
      <c r="Y3463" s="83"/>
    </row>
    <row r="3464" spans="1:25" ht="17.25">
      <c r="A3464" s="83"/>
      <c r="B3464" s="83"/>
      <c r="C3464" s="83"/>
      <c r="D3464" s="83"/>
      <c r="F3464" s="40"/>
      <c r="G3464" s="40"/>
      <c r="H3464" s="83"/>
      <c r="I3464" s="83"/>
      <c r="J3464" s="84"/>
      <c r="K3464" s="83"/>
      <c r="L3464" s="83"/>
      <c r="M3464" s="83"/>
      <c r="N3464" s="83"/>
      <c r="O3464" s="83"/>
      <c r="P3464" s="83"/>
      <c r="Q3464" s="83"/>
      <c r="R3464" s="83"/>
      <c r="S3464" s="83"/>
      <c r="T3464" s="84"/>
      <c r="U3464" s="83"/>
      <c r="V3464" s="83"/>
      <c r="W3464" s="84"/>
      <c r="X3464" s="85"/>
      <c r="Y3464" s="83"/>
    </row>
    <row r="3465" spans="1:25" ht="17.25">
      <c r="A3465" s="83"/>
      <c r="B3465" s="83"/>
      <c r="C3465" s="83"/>
      <c r="D3465" s="83"/>
      <c r="F3465" s="40"/>
      <c r="G3465" s="40"/>
      <c r="H3465" s="83"/>
      <c r="I3465" s="83"/>
      <c r="J3465" s="84"/>
      <c r="K3465" s="83"/>
      <c r="L3465" s="83"/>
      <c r="M3465" s="83"/>
      <c r="N3465" s="83"/>
      <c r="O3465" s="83"/>
      <c r="P3465" s="83"/>
      <c r="Q3465" s="83"/>
      <c r="R3465" s="83"/>
      <c r="S3465" s="83"/>
      <c r="T3465" s="84"/>
      <c r="U3465" s="83"/>
      <c r="V3465" s="83"/>
      <c r="W3465" s="84"/>
      <c r="X3465" s="85"/>
      <c r="Y3465" s="83"/>
    </row>
    <row r="3466" spans="1:25" ht="17.25">
      <c r="A3466" s="83"/>
      <c r="B3466" s="83"/>
      <c r="C3466" s="83"/>
      <c r="D3466" s="83"/>
      <c r="F3466" s="40"/>
      <c r="G3466" s="40"/>
      <c r="H3466" s="83"/>
      <c r="I3466" s="83"/>
      <c r="J3466" s="84"/>
      <c r="K3466" s="83"/>
      <c r="L3466" s="83"/>
      <c r="M3466" s="83"/>
      <c r="N3466" s="83"/>
      <c r="O3466" s="83"/>
      <c r="P3466" s="83"/>
      <c r="Q3466" s="83"/>
      <c r="R3466" s="83"/>
      <c r="S3466" s="83"/>
      <c r="T3466" s="84"/>
      <c r="U3466" s="83"/>
      <c r="V3466" s="83"/>
      <c r="W3466" s="84"/>
      <c r="X3466" s="85"/>
      <c r="Y3466" s="83"/>
    </row>
    <row r="3467" spans="1:25" ht="17.25">
      <c r="A3467" s="83"/>
      <c r="B3467" s="83"/>
      <c r="C3467" s="83"/>
      <c r="D3467" s="83"/>
      <c r="F3467" s="40"/>
      <c r="G3467" s="40"/>
      <c r="H3467" s="83"/>
      <c r="I3467" s="83"/>
      <c r="J3467" s="84"/>
      <c r="K3467" s="83"/>
      <c r="L3467" s="83"/>
      <c r="M3467" s="83"/>
      <c r="N3467" s="83"/>
      <c r="O3467" s="83"/>
      <c r="P3467" s="83"/>
      <c r="Q3467" s="83"/>
      <c r="R3467" s="83"/>
      <c r="S3467" s="83"/>
      <c r="T3467" s="84"/>
      <c r="U3467" s="83"/>
      <c r="V3467" s="83"/>
      <c r="W3467" s="84"/>
      <c r="X3467" s="85"/>
      <c r="Y3467" s="83"/>
    </row>
    <row r="3468" spans="1:25" ht="17.25">
      <c r="A3468" s="83"/>
      <c r="B3468" s="83"/>
      <c r="C3468" s="83"/>
      <c r="D3468" s="83"/>
      <c r="F3468" s="40"/>
      <c r="G3468" s="40"/>
      <c r="H3468" s="83"/>
      <c r="I3468" s="83"/>
      <c r="J3468" s="84"/>
      <c r="K3468" s="83"/>
      <c r="L3468" s="83"/>
      <c r="M3468" s="83"/>
      <c r="N3468" s="83"/>
      <c r="O3468" s="83"/>
      <c r="P3468" s="83"/>
      <c r="Q3468" s="83"/>
      <c r="R3468" s="83"/>
      <c r="S3468" s="83"/>
      <c r="T3468" s="84"/>
      <c r="U3468" s="83"/>
      <c r="V3468" s="83"/>
      <c r="W3468" s="84"/>
      <c r="X3468" s="85"/>
      <c r="Y3468" s="83"/>
    </row>
    <row r="3469" spans="1:25" ht="17.25">
      <c r="A3469" s="83"/>
      <c r="B3469" s="83"/>
      <c r="C3469" s="83"/>
      <c r="D3469" s="83"/>
      <c r="F3469" s="40"/>
      <c r="G3469" s="40"/>
      <c r="H3469" s="83"/>
      <c r="I3469" s="83"/>
      <c r="J3469" s="84"/>
      <c r="K3469" s="83"/>
      <c r="L3469" s="83"/>
      <c r="M3469" s="83"/>
      <c r="N3469" s="83"/>
      <c r="O3469" s="83"/>
      <c r="P3469" s="83"/>
      <c r="Q3469" s="83"/>
      <c r="R3469" s="83"/>
      <c r="S3469" s="83"/>
      <c r="T3469" s="84"/>
      <c r="U3469" s="83"/>
      <c r="V3469" s="83"/>
      <c r="W3469" s="84"/>
      <c r="X3469" s="85"/>
      <c r="Y3469" s="83"/>
    </row>
    <row r="3470" spans="1:25" ht="17.25">
      <c r="A3470" s="83"/>
      <c r="B3470" s="83"/>
      <c r="C3470" s="83"/>
      <c r="D3470" s="83"/>
      <c r="F3470" s="40"/>
      <c r="G3470" s="40"/>
      <c r="H3470" s="83"/>
      <c r="I3470" s="83"/>
      <c r="J3470" s="84"/>
      <c r="K3470" s="83"/>
      <c r="L3470" s="83"/>
      <c r="M3470" s="84"/>
      <c r="N3470" s="83"/>
      <c r="O3470" s="83"/>
      <c r="P3470" s="83"/>
      <c r="Q3470" s="83"/>
      <c r="R3470" s="83"/>
      <c r="S3470" s="83"/>
      <c r="T3470" s="84"/>
      <c r="U3470" s="83"/>
      <c r="V3470" s="83"/>
      <c r="W3470" s="84"/>
      <c r="X3470" s="85"/>
      <c r="Y3470" s="83"/>
    </row>
    <row r="3471" spans="1:25" ht="17.25">
      <c r="A3471" s="83"/>
      <c r="B3471" s="83"/>
      <c r="C3471" s="83"/>
      <c r="D3471" s="83"/>
      <c r="F3471" s="40"/>
      <c r="G3471" s="40"/>
      <c r="H3471" s="83"/>
      <c r="I3471" s="83"/>
      <c r="J3471" s="84"/>
      <c r="K3471" s="83"/>
      <c r="L3471" s="83"/>
      <c r="M3471" s="84"/>
      <c r="N3471" s="83"/>
      <c r="O3471" s="83"/>
      <c r="P3471" s="83"/>
      <c r="Q3471" s="83"/>
      <c r="R3471" s="83"/>
      <c r="S3471" s="83"/>
      <c r="T3471" s="84"/>
      <c r="U3471" s="83"/>
      <c r="V3471" s="83"/>
      <c r="W3471" s="84"/>
      <c r="X3471" s="85"/>
      <c r="Y3471" s="83"/>
    </row>
    <row r="3472" spans="1:25" ht="17.25">
      <c r="A3472" s="83"/>
      <c r="B3472" s="83"/>
      <c r="C3472" s="83"/>
      <c r="D3472" s="83"/>
      <c r="F3472" s="40"/>
      <c r="G3472" s="40"/>
      <c r="H3472" s="83"/>
      <c r="I3472" s="83"/>
      <c r="J3472" s="84"/>
      <c r="K3472" s="83"/>
      <c r="L3472" s="83"/>
      <c r="M3472" s="83"/>
      <c r="N3472" s="83"/>
      <c r="O3472" s="83"/>
      <c r="P3472" s="83"/>
      <c r="Q3472" s="83"/>
      <c r="R3472" s="83"/>
      <c r="S3472" s="83"/>
      <c r="T3472" s="84"/>
      <c r="U3472" s="83"/>
      <c r="V3472" s="83"/>
      <c r="W3472" s="84"/>
      <c r="X3472" s="85"/>
      <c r="Y3472" s="83"/>
    </row>
    <row r="3473" spans="1:25" ht="17.25">
      <c r="A3473" s="83"/>
      <c r="B3473" s="83"/>
      <c r="C3473" s="83"/>
      <c r="D3473" s="83"/>
      <c r="F3473" s="40"/>
      <c r="G3473" s="40"/>
      <c r="H3473" s="83"/>
      <c r="I3473" s="83"/>
      <c r="J3473" s="84"/>
      <c r="K3473" s="83"/>
      <c r="L3473" s="83"/>
      <c r="M3473" s="84"/>
      <c r="N3473" s="83"/>
      <c r="O3473" s="83"/>
      <c r="P3473" s="83"/>
      <c r="Q3473" s="83"/>
      <c r="R3473" s="83"/>
      <c r="S3473" s="83"/>
      <c r="T3473" s="84"/>
      <c r="U3473" s="83"/>
      <c r="V3473" s="83"/>
      <c r="W3473" s="84"/>
      <c r="X3473" s="85"/>
      <c r="Y3473" s="83"/>
    </row>
    <row r="3474" spans="1:25" ht="17.25">
      <c r="A3474" s="83"/>
      <c r="B3474" s="83"/>
      <c r="C3474" s="83"/>
      <c r="D3474" s="83"/>
      <c r="F3474" s="40"/>
      <c r="G3474" s="40"/>
      <c r="H3474" s="83"/>
      <c r="I3474" s="83"/>
      <c r="J3474" s="84"/>
      <c r="K3474" s="83"/>
      <c r="L3474" s="83"/>
      <c r="M3474" s="83"/>
      <c r="N3474" s="83"/>
      <c r="O3474" s="83"/>
      <c r="P3474" s="83"/>
      <c r="Q3474" s="83"/>
      <c r="R3474" s="83"/>
      <c r="S3474" s="83"/>
      <c r="T3474" s="84"/>
      <c r="U3474" s="83"/>
      <c r="V3474" s="83"/>
      <c r="W3474" s="84"/>
      <c r="X3474" s="85"/>
      <c r="Y3474" s="83"/>
    </row>
    <row r="3475" spans="1:25" ht="17.25">
      <c r="A3475" s="83"/>
      <c r="B3475" s="83"/>
      <c r="C3475" s="83"/>
      <c r="D3475" s="83"/>
      <c r="F3475" s="40"/>
      <c r="G3475" s="40"/>
      <c r="H3475" s="83"/>
      <c r="I3475" s="83"/>
      <c r="J3475" s="84"/>
      <c r="K3475" s="83"/>
      <c r="L3475" s="83"/>
      <c r="M3475" s="84"/>
      <c r="N3475" s="83"/>
      <c r="O3475" s="83"/>
      <c r="P3475" s="83"/>
      <c r="Q3475" s="83"/>
      <c r="R3475" s="83"/>
      <c r="S3475" s="83"/>
      <c r="T3475" s="84"/>
      <c r="U3475" s="83"/>
      <c r="V3475" s="83"/>
      <c r="W3475" s="84"/>
      <c r="X3475" s="85"/>
      <c r="Y3475" s="83"/>
    </row>
    <row r="3476" spans="1:25" ht="17.25">
      <c r="A3476" s="83"/>
      <c r="B3476" s="83"/>
      <c r="C3476" s="83"/>
      <c r="D3476" s="83"/>
      <c r="F3476" s="40"/>
      <c r="G3476" s="40"/>
      <c r="H3476" s="83"/>
      <c r="I3476" s="83"/>
      <c r="J3476" s="84"/>
      <c r="K3476" s="83"/>
      <c r="L3476" s="83"/>
      <c r="M3476" s="84"/>
      <c r="N3476" s="83"/>
      <c r="O3476" s="83"/>
      <c r="P3476" s="83"/>
      <c r="Q3476" s="83"/>
      <c r="R3476" s="83"/>
      <c r="S3476" s="83"/>
      <c r="T3476" s="84"/>
      <c r="U3476" s="83"/>
      <c r="V3476" s="83"/>
      <c r="W3476" s="84"/>
      <c r="X3476" s="85"/>
      <c r="Y3476" s="83"/>
    </row>
    <row r="3477" spans="1:25" ht="17.25">
      <c r="A3477" s="83"/>
      <c r="B3477" s="83"/>
      <c r="C3477" s="83"/>
      <c r="D3477" s="83"/>
      <c r="F3477" s="40"/>
      <c r="G3477" s="40"/>
      <c r="H3477" s="83"/>
      <c r="I3477" s="83"/>
      <c r="J3477" s="84"/>
      <c r="K3477" s="83"/>
      <c r="L3477" s="83"/>
      <c r="M3477" s="84"/>
      <c r="N3477" s="83"/>
      <c r="O3477" s="83"/>
      <c r="P3477" s="83"/>
      <c r="Q3477" s="83"/>
      <c r="R3477" s="83"/>
      <c r="S3477" s="83"/>
      <c r="T3477" s="84"/>
      <c r="U3477" s="83"/>
      <c r="V3477" s="83"/>
      <c r="W3477" s="84"/>
      <c r="X3477" s="85"/>
      <c r="Y3477" s="83"/>
    </row>
    <row r="3478" spans="1:25">
      <c r="F3478" s="229"/>
      <c r="G3478" s="229"/>
      <c r="M3478" s="229"/>
      <c r="T3478" s="229"/>
      <c r="X3478" s="80"/>
    </row>
    <row r="3479" spans="1:25">
      <c r="F3479" s="229"/>
      <c r="G3479" s="229"/>
      <c r="M3479" s="229"/>
      <c r="T3479" s="229"/>
      <c r="X3479" s="80"/>
    </row>
    <row r="3480" spans="1:25">
      <c r="F3480" s="229"/>
      <c r="G3480" s="229"/>
      <c r="M3480" s="229"/>
      <c r="T3480" s="229"/>
      <c r="X3480" s="80"/>
    </row>
    <row r="3481" spans="1:25">
      <c r="F3481" s="229"/>
      <c r="G3481" s="229"/>
      <c r="T3481" s="229"/>
      <c r="X3481" s="80"/>
    </row>
    <row r="3482" spans="1:25">
      <c r="F3482" s="229"/>
      <c r="G3482" s="229"/>
      <c r="T3482" s="229"/>
      <c r="X3482" s="80"/>
    </row>
    <row r="3483" spans="1:25">
      <c r="F3483" s="229"/>
      <c r="G3483" s="229"/>
      <c r="T3483" s="229"/>
      <c r="X3483" s="80"/>
    </row>
    <row r="3484" spans="1:25">
      <c r="F3484" s="229"/>
      <c r="G3484" s="229"/>
      <c r="T3484" s="229"/>
      <c r="X3484" s="80"/>
    </row>
    <row r="3485" spans="1:25">
      <c r="F3485" s="229"/>
      <c r="G3485" s="229"/>
      <c r="T3485" s="229"/>
      <c r="X3485" s="80"/>
    </row>
    <row r="3486" spans="1:25">
      <c r="F3486" s="229"/>
      <c r="G3486" s="229"/>
      <c r="T3486" s="229"/>
      <c r="X3486" s="80"/>
    </row>
    <row r="3487" spans="1:25">
      <c r="F3487" s="229"/>
      <c r="G3487" s="229"/>
      <c r="T3487" s="229"/>
      <c r="X3487" s="80"/>
    </row>
    <row r="3488" spans="1:25">
      <c r="F3488" s="229"/>
      <c r="G3488" s="229"/>
      <c r="T3488" s="229"/>
      <c r="X3488" s="80"/>
    </row>
    <row r="3489" spans="6:24">
      <c r="F3489" s="229"/>
      <c r="G3489" s="229"/>
      <c r="T3489" s="229"/>
      <c r="X3489" s="80"/>
    </row>
    <row r="3490" spans="6:24">
      <c r="F3490" s="229"/>
      <c r="G3490" s="229"/>
      <c r="T3490" s="229"/>
      <c r="X3490" s="80"/>
    </row>
    <row r="3491" spans="6:24">
      <c r="F3491" s="229"/>
      <c r="G3491" s="229"/>
      <c r="T3491" s="229"/>
      <c r="X3491" s="80"/>
    </row>
    <row r="3492" spans="6:24">
      <c r="F3492" s="229"/>
      <c r="G3492" s="229"/>
      <c r="T3492" s="229"/>
      <c r="X3492" s="80"/>
    </row>
    <row r="3493" spans="6:24">
      <c r="F3493" s="229"/>
      <c r="G3493" s="229"/>
      <c r="T3493" s="229"/>
      <c r="X3493" s="80"/>
    </row>
    <row r="3494" spans="6:24">
      <c r="F3494" s="229"/>
      <c r="G3494" s="229"/>
      <c r="T3494" s="229"/>
      <c r="X3494" s="80"/>
    </row>
    <row r="3495" spans="6:24">
      <c r="F3495" s="229"/>
      <c r="G3495" s="229"/>
      <c r="T3495" s="229"/>
      <c r="X3495" s="80"/>
    </row>
    <row r="3496" spans="6:24">
      <c r="F3496" s="229"/>
      <c r="G3496" s="229"/>
      <c r="T3496" s="229"/>
      <c r="X3496" s="80"/>
    </row>
    <row r="3497" spans="6:24">
      <c r="F3497" s="229"/>
      <c r="G3497" s="229"/>
      <c r="T3497" s="229"/>
      <c r="X3497" s="80"/>
    </row>
    <row r="3498" spans="6:24">
      <c r="F3498" s="229"/>
      <c r="G3498" s="229"/>
      <c r="T3498" s="229"/>
      <c r="X3498" s="80"/>
    </row>
    <row r="3499" spans="6:24">
      <c r="F3499" s="229"/>
      <c r="G3499" s="229"/>
      <c r="T3499" s="229"/>
      <c r="X3499" s="80"/>
    </row>
    <row r="3500" spans="6:24">
      <c r="F3500" s="229"/>
      <c r="G3500" s="229"/>
      <c r="T3500" s="229"/>
      <c r="X3500" s="80"/>
    </row>
    <row r="3501" spans="6:24">
      <c r="F3501" s="229"/>
      <c r="G3501" s="229"/>
      <c r="M3501" s="238"/>
      <c r="T3501" s="229"/>
      <c r="X3501" s="80"/>
    </row>
    <row r="3502" spans="6:24">
      <c r="F3502" s="229"/>
      <c r="G3502" s="229"/>
      <c r="M3502" s="239"/>
      <c r="T3502" s="229"/>
      <c r="X3502" s="80"/>
    </row>
    <row r="3503" spans="6:24">
      <c r="F3503" s="229"/>
      <c r="G3503" s="229"/>
      <c r="M3503" s="237"/>
      <c r="T3503" s="229"/>
      <c r="X3503" s="80"/>
    </row>
    <row r="3504" spans="6:24">
      <c r="F3504" s="229"/>
      <c r="G3504" s="229"/>
      <c r="M3504" s="236"/>
      <c r="T3504" s="229"/>
      <c r="X3504" s="80"/>
    </row>
    <row r="3505" spans="6:24">
      <c r="F3505" s="229"/>
      <c r="G3505" s="229"/>
      <c r="M3505" s="238"/>
      <c r="T3505" s="229"/>
      <c r="X3505" s="80"/>
    </row>
    <row r="3506" spans="6:24">
      <c r="F3506" s="229"/>
      <c r="G3506" s="229"/>
      <c r="M3506" s="239"/>
      <c r="T3506" s="229"/>
      <c r="X3506" s="80"/>
    </row>
    <row r="3507" spans="6:24">
      <c r="F3507" s="229"/>
      <c r="G3507" s="229"/>
      <c r="M3507" s="240"/>
      <c r="T3507" s="229"/>
      <c r="X3507" s="80"/>
    </row>
    <row r="3508" spans="6:24">
      <c r="F3508" s="229"/>
      <c r="G3508" s="229"/>
      <c r="M3508" s="241"/>
      <c r="T3508" s="229"/>
      <c r="X3508" s="80"/>
    </row>
    <row r="3509" spans="6:24">
      <c r="F3509" s="229"/>
      <c r="G3509" s="229"/>
      <c r="M3509" s="237"/>
      <c r="T3509" s="229"/>
      <c r="X3509" s="80"/>
    </row>
    <row r="3510" spans="6:24">
      <c r="F3510" s="229"/>
      <c r="G3510" s="229"/>
      <c r="M3510" s="237"/>
      <c r="T3510" s="229"/>
      <c r="X3510" s="80"/>
    </row>
    <row r="3511" spans="6:24">
      <c r="F3511" s="229"/>
      <c r="G3511" s="229"/>
      <c r="M3511" s="236"/>
      <c r="T3511" s="229"/>
      <c r="X3511" s="80"/>
    </row>
    <row r="3512" spans="6:24">
      <c r="F3512" s="229"/>
      <c r="G3512" s="229"/>
      <c r="M3512" s="229"/>
      <c r="T3512" s="229"/>
      <c r="X3512" s="80"/>
    </row>
    <row r="3513" spans="6:24">
      <c r="F3513" s="229"/>
      <c r="G3513" s="229"/>
      <c r="M3513" s="229"/>
      <c r="T3513" s="229"/>
      <c r="X3513" s="80"/>
    </row>
    <row r="3514" spans="6:24">
      <c r="F3514" s="229"/>
      <c r="G3514" s="229"/>
      <c r="M3514" s="229"/>
      <c r="T3514" s="229"/>
      <c r="X3514" s="80"/>
    </row>
    <row r="3515" spans="6:24">
      <c r="F3515" s="229"/>
      <c r="G3515" s="229"/>
      <c r="M3515" s="229"/>
      <c r="T3515" s="229"/>
      <c r="X3515" s="80"/>
    </row>
    <row r="3516" spans="6:24">
      <c r="F3516" s="229"/>
      <c r="G3516" s="229"/>
      <c r="M3516" s="229"/>
      <c r="T3516" s="229"/>
      <c r="X3516" s="80"/>
    </row>
    <row r="3517" spans="6:24">
      <c r="F3517" s="229"/>
      <c r="G3517" s="229"/>
      <c r="M3517" s="229"/>
      <c r="T3517" s="229"/>
      <c r="X3517" s="80"/>
    </row>
    <row r="3518" spans="6:24">
      <c r="F3518" s="229"/>
      <c r="G3518" s="229"/>
      <c r="M3518" s="229"/>
      <c r="T3518" s="229"/>
      <c r="X3518" s="80"/>
    </row>
    <row r="3519" spans="6:24">
      <c r="F3519" s="229"/>
      <c r="G3519" s="229"/>
      <c r="M3519" s="229"/>
      <c r="T3519" s="229"/>
      <c r="X3519" s="80"/>
    </row>
    <row r="3520" spans="6:24">
      <c r="F3520" s="229"/>
      <c r="G3520" s="229"/>
      <c r="M3520" s="229"/>
      <c r="T3520" s="229"/>
      <c r="X3520" s="80"/>
    </row>
    <row r="3521" spans="6:24">
      <c r="F3521" s="229"/>
      <c r="G3521" s="229"/>
      <c r="M3521" s="229"/>
      <c r="T3521" s="229"/>
      <c r="X3521" s="80"/>
    </row>
    <row r="3522" spans="6:24">
      <c r="F3522" s="229"/>
      <c r="G3522" s="229"/>
      <c r="M3522" s="229"/>
      <c r="T3522" s="229"/>
      <c r="X3522" s="80"/>
    </row>
    <row r="3523" spans="6:24">
      <c r="F3523" s="229"/>
      <c r="G3523" s="229"/>
      <c r="M3523" s="229"/>
      <c r="T3523" s="229"/>
      <c r="X3523" s="80"/>
    </row>
    <row r="3524" spans="6:24">
      <c r="F3524" s="229"/>
      <c r="G3524" s="229"/>
      <c r="M3524" s="229"/>
      <c r="T3524" s="229"/>
      <c r="X3524" s="80"/>
    </row>
    <row r="3525" spans="6:24">
      <c r="F3525" s="229"/>
      <c r="G3525" s="229"/>
      <c r="M3525" s="229"/>
      <c r="T3525" s="229"/>
      <c r="X3525" s="80"/>
    </row>
    <row r="3526" spans="6:24">
      <c r="F3526" s="229"/>
      <c r="G3526" s="229"/>
      <c r="M3526" s="229"/>
      <c r="T3526" s="229"/>
      <c r="X3526" s="80"/>
    </row>
    <row r="3527" spans="6:24">
      <c r="F3527" s="229"/>
      <c r="G3527" s="229"/>
      <c r="M3527" s="229"/>
      <c r="T3527" s="229"/>
      <c r="X3527" s="80"/>
    </row>
    <row r="3528" spans="6:24">
      <c r="F3528" s="229"/>
      <c r="G3528" s="229"/>
      <c r="M3528" s="229"/>
      <c r="T3528" s="229"/>
      <c r="X3528" s="80"/>
    </row>
    <row r="3529" spans="6:24">
      <c r="F3529" s="229"/>
      <c r="G3529" s="229"/>
      <c r="T3529" s="229"/>
      <c r="X3529" s="80"/>
    </row>
    <row r="3530" spans="6:24">
      <c r="F3530" s="229"/>
      <c r="G3530" s="229"/>
      <c r="M3530" s="229"/>
      <c r="T3530" s="229"/>
      <c r="X3530" s="80"/>
    </row>
    <row r="3531" spans="6:24">
      <c r="F3531" s="229"/>
      <c r="G3531" s="229"/>
      <c r="T3531" s="229"/>
      <c r="X3531" s="80"/>
    </row>
    <row r="3532" spans="6:24">
      <c r="F3532" s="229"/>
      <c r="G3532" s="229"/>
      <c r="M3532" s="229"/>
      <c r="T3532" s="229"/>
      <c r="X3532" s="80"/>
    </row>
    <row r="3533" spans="6:24">
      <c r="F3533" s="229"/>
      <c r="G3533" s="229"/>
      <c r="M3533" s="229"/>
      <c r="T3533" s="229"/>
      <c r="X3533" s="80"/>
    </row>
    <row r="3534" spans="6:24">
      <c r="F3534" s="229"/>
      <c r="G3534" s="229"/>
      <c r="M3534" s="229"/>
      <c r="T3534" s="229"/>
      <c r="X3534" s="80"/>
    </row>
    <row r="3535" spans="6:24">
      <c r="F3535" s="229"/>
      <c r="G3535" s="229"/>
      <c r="M3535" s="229"/>
      <c r="T3535" s="229"/>
      <c r="X3535" s="80"/>
    </row>
    <row r="3536" spans="6:24">
      <c r="F3536" s="229"/>
      <c r="G3536" s="229"/>
      <c r="M3536" s="229"/>
      <c r="T3536" s="229"/>
      <c r="X3536" s="80"/>
    </row>
    <row r="3537" spans="6:24">
      <c r="F3537" s="229"/>
      <c r="G3537" s="229"/>
      <c r="M3537" s="229"/>
      <c r="T3537" s="229"/>
      <c r="X3537" s="80"/>
    </row>
    <row r="3538" spans="6:24">
      <c r="F3538" s="229"/>
      <c r="G3538" s="229"/>
      <c r="M3538" s="229"/>
      <c r="T3538" s="229"/>
      <c r="X3538" s="80"/>
    </row>
    <row r="3539" spans="6:24">
      <c r="F3539" s="229"/>
      <c r="G3539" s="229"/>
      <c r="M3539" s="229"/>
      <c r="T3539" s="229"/>
      <c r="X3539" s="80"/>
    </row>
    <row r="3540" spans="6:24">
      <c r="F3540" s="229"/>
      <c r="G3540" s="229"/>
      <c r="M3540" s="229"/>
      <c r="T3540" s="229"/>
      <c r="X3540" s="80"/>
    </row>
    <row r="3541" spans="6:24">
      <c r="F3541" s="229"/>
      <c r="G3541" s="229"/>
      <c r="M3541" s="229"/>
      <c r="T3541" s="229"/>
      <c r="X3541" s="80"/>
    </row>
    <row r="3542" spans="6:24">
      <c r="F3542" s="229"/>
      <c r="G3542" s="229"/>
      <c r="M3542" s="229"/>
      <c r="T3542" s="229"/>
      <c r="X3542" s="80"/>
    </row>
    <row r="3543" spans="6:24">
      <c r="F3543" s="229"/>
      <c r="G3543" s="229"/>
      <c r="M3543" s="229"/>
      <c r="T3543" s="229"/>
      <c r="X3543" s="80"/>
    </row>
    <row r="3544" spans="6:24">
      <c r="F3544" s="229"/>
      <c r="G3544" s="229"/>
      <c r="M3544" s="229"/>
      <c r="T3544" s="229"/>
      <c r="X3544" s="80"/>
    </row>
    <row r="3545" spans="6:24">
      <c r="F3545" s="229"/>
      <c r="G3545" s="229"/>
      <c r="T3545" s="229"/>
      <c r="X3545" s="80"/>
    </row>
    <row r="3546" spans="6:24">
      <c r="F3546" s="229"/>
      <c r="G3546" s="229"/>
      <c r="M3546" s="229"/>
      <c r="T3546" s="229"/>
      <c r="X3546" s="80"/>
    </row>
    <row r="3547" spans="6:24">
      <c r="F3547" s="229"/>
      <c r="G3547" s="229"/>
      <c r="T3547" s="229"/>
      <c r="X3547" s="80"/>
    </row>
    <row r="3548" spans="6:24">
      <c r="F3548" s="229"/>
      <c r="G3548" s="229"/>
      <c r="M3548" s="229"/>
      <c r="T3548" s="229"/>
      <c r="X3548" s="80"/>
    </row>
    <row r="3549" spans="6:24">
      <c r="F3549" s="229"/>
      <c r="G3549" s="229"/>
      <c r="M3549" s="229"/>
      <c r="T3549" s="229"/>
      <c r="X3549" s="80"/>
    </row>
    <row r="3550" spans="6:24">
      <c r="F3550" s="229"/>
      <c r="G3550" s="229"/>
      <c r="M3550" s="229"/>
      <c r="T3550" s="229"/>
      <c r="X3550" s="80"/>
    </row>
    <row r="3551" spans="6:24">
      <c r="F3551" s="229"/>
      <c r="G3551" s="229"/>
      <c r="M3551" s="229"/>
      <c r="T3551" s="229"/>
      <c r="X3551" s="80"/>
    </row>
    <row r="3552" spans="6:24">
      <c r="F3552" s="229"/>
      <c r="G3552" s="229"/>
      <c r="M3552" s="229"/>
      <c r="T3552" s="229"/>
      <c r="X3552" s="80"/>
    </row>
    <row r="3553" spans="6:24">
      <c r="F3553" s="229"/>
      <c r="G3553" s="229"/>
      <c r="M3553" s="229"/>
      <c r="T3553" s="229"/>
      <c r="X3553" s="80"/>
    </row>
    <row r="3554" spans="6:24">
      <c r="F3554" s="229"/>
      <c r="G3554" s="229"/>
      <c r="M3554" s="229"/>
      <c r="T3554" s="229"/>
      <c r="X3554" s="80"/>
    </row>
    <row r="3555" spans="6:24">
      <c r="F3555" s="229"/>
      <c r="G3555" s="229"/>
      <c r="M3555" s="229"/>
      <c r="T3555" s="229"/>
      <c r="X3555" s="80"/>
    </row>
    <row r="3556" spans="6:24">
      <c r="F3556" s="229"/>
      <c r="G3556" s="229"/>
      <c r="T3556" s="229"/>
      <c r="X3556" s="80"/>
    </row>
    <row r="3557" spans="6:24">
      <c r="F3557" s="229"/>
      <c r="G3557" s="229"/>
      <c r="M3557" s="229"/>
      <c r="T3557" s="229"/>
      <c r="X3557" s="80"/>
    </row>
    <row r="3558" spans="6:24">
      <c r="F3558" s="229"/>
      <c r="G3558" s="229"/>
      <c r="M3558" s="229"/>
      <c r="T3558" s="229"/>
      <c r="X3558" s="80"/>
    </row>
    <row r="3559" spans="6:24">
      <c r="F3559" s="229"/>
      <c r="G3559" s="229"/>
      <c r="M3559" s="229"/>
      <c r="T3559" s="229"/>
      <c r="X3559" s="80"/>
    </row>
    <row r="3560" spans="6:24">
      <c r="F3560" s="229"/>
      <c r="G3560" s="229"/>
      <c r="M3560" s="229"/>
      <c r="T3560" s="229"/>
      <c r="X3560" s="80"/>
    </row>
    <row r="3561" spans="6:24">
      <c r="F3561" s="229"/>
      <c r="G3561" s="229"/>
      <c r="M3561" s="229"/>
      <c r="T3561" s="229"/>
      <c r="X3561" s="80"/>
    </row>
    <row r="3562" spans="6:24">
      <c r="F3562" s="229"/>
      <c r="G3562" s="229"/>
      <c r="M3562" s="229"/>
      <c r="T3562" s="229"/>
      <c r="X3562" s="80"/>
    </row>
    <row r="3563" spans="6:24">
      <c r="F3563" s="229"/>
      <c r="G3563" s="229"/>
      <c r="M3563" s="229"/>
      <c r="T3563" s="229"/>
      <c r="X3563" s="80"/>
    </row>
    <row r="3564" spans="6:24">
      <c r="F3564" s="229"/>
      <c r="G3564" s="229"/>
      <c r="M3564" s="229"/>
      <c r="T3564" s="229"/>
      <c r="X3564" s="80"/>
    </row>
    <row r="3565" spans="6:24">
      <c r="F3565" s="229"/>
      <c r="G3565" s="229"/>
      <c r="M3565" s="229"/>
      <c r="T3565" s="229"/>
      <c r="X3565" s="80"/>
    </row>
    <row r="3566" spans="6:24">
      <c r="F3566" s="229"/>
      <c r="G3566" s="229"/>
      <c r="M3566" s="229"/>
      <c r="T3566" s="229"/>
      <c r="X3566" s="80"/>
    </row>
    <row r="3567" spans="6:24">
      <c r="F3567" s="229"/>
      <c r="G3567" s="229"/>
      <c r="M3567" s="229"/>
      <c r="T3567" s="229"/>
      <c r="X3567" s="80"/>
    </row>
    <row r="3568" spans="6:24">
      <c r="F3568" s="229"/>
      <c r="G3568" s="229"/>
      <c r="M3568" s="229"/>
      <c r="T3568" s="229"/>
      <c r="X3568" s="80"/>
    </row>
    <row r="3569" spans="6:24">
      <c r="F3569" s="229"/>
      <c r="G3569" s="229"/>
      <c r="M3569" s="229"/>
      <c r="T3569" s="229"/>
      <c r="X3569" s="80"/>
    </row>
    <row r="3570" spans="6:24">
      <c r="F3570" s="229"/>
      <c r="G3570" s="229"/>
      <c r="M3570" s="229"/>
      <c r="T3570" s="229"/>
      <c r="X3570" s="80"/>
    </row>
    <row r="3571" spans="6:24">
      <c r="F3571" s="229"/>
      <c r="G3571" s="229"/>
      <c r="M3571" s="229"/>
      <c r="T3571" s="229"/>
      <c r="X3571" s="80"/>
    </row>
    <row r="3572" spans="6:24">
      <c r="F3572" s="229"/>
      <c r="G3572" s="229"/>
      <c r="M3572" s="229"/>
      <c r="T3572" s="229"/>
      <c r="X3572" s="80"/>
    </row>
    <row r="3573" spans="6:24">
      <c r="F3573" s="229"/>
      <c r="G3573" s="229"/>
      <c r="M3573" s="229"/>
      <c r="T3573" s="229"/>
      <c r="X3573" s="80"/>
    </row>
    <row r="3574" spans="6:24">
      <c r="F3574" s="229"/>
      <c r="G3574" s="229"/>
      <c r="M3574" s="229"/>
      <c r="T3574" s="229"/>
      <c r="X3574" s="80"/>
    </row>
    <row r="3575" spans="6:24">
      <c r="F3575" s="229"/>
      <c r="G3575" s="229"/>
      <c r="M3575" s="229"/>
      <c r="T3575" s="229"/>
      <c r="X3575" s="80"/>
    </row>
    <row r="3576" spans="6:24">
      <c r="F3576" s="229"/>
      <c r="G3576" s="229"/>
      <c r="M3576" s="229"/>
      <c r="T3576" s="229"/>
      <c r="X3576" s="80"/>
    </row>
    <row r="3577" spans="6:24">
      <c r="F3577" s="229"/>
      <c r="G3577" s="229"/>
      <c r="M3577" s="229"/>
      <c r="T3577" s="229"/>
      <c r="X3577" s="80"/>
    </row>
    <row r="3578" spans="6:24">
      <c r="F3578" s="229"/>
      <c r="G3578" s="229"/>
      <c r="M3578" s="229"/>
      <c r="T3578" s="229"/>
      <c r="X3578" s="80"/>
    </row>
    <row r="3579" spans="6:24">
      <c r="F3579" s="229"/>
      <c r="G3579" s="229"/>
      <c r="T3579" s="229"/>
      <c r="X3579" s="80"/>
    </row>
    <row r="3580" spans="6:24">
      <c r="F3580" s="229"/>
      <c r="G3580" s="229"/>
      <c r="T3580" s="229"/>
      <c r="X3580" s="80"/>
    </row>
    <row r="3581" spans="6:24">
      <c r="F3581" s="229"/>
      <c r="G3581" s="229"/>
      <c r="T3581" s="229"/>
      <c r="X3581" s="80"/>
    </row>
    <row r="3582" spans="6:24">
      <c r="F3582" s="229"/>
      <c r="G3582" s="229"/>
      <c r="T3582" s="229"/>
      <c r="X3582" s="80"/>
    </row>
    <row r="3583" spans="6:24">
      <c r="F3583" s="229"/>
      <c r="G3583" s="229"/>
      <c r="T3583" s="229"/>
      <c r="X3583" s="80"/>
    </row>
    <row r="3584" spans="6:24">
      <c r="F3584" s="229"/>
      <c r="G3584" s="229"/>
      <c r="T3584" s="229"/>
      <c r="X3584" s="80"/>
    </row>
    <row r="3585" spans="6:24">
      <c r="F3585" s="229"/>
      <c r="G3585" s="229"/>
      <c r="T3585" s="229"/>
      <c r="X3585" s="80"/>
    </row>
    <row r="3586" spans="6:24">
      <c r="F3586" s="229"/>
      <c r="G3586" s="229"/>
      <c r="T3586" s="229"/>
      <c r="X3586" s="80"/>
    </row>
    <row r="3587" spans="6:24">
      <c r="F3587" s="229"/>
      <c r="G3587" s="229"/>
      <c r="T3587" s="229"/>
      <c r="X3587" s="80"/>
    </row>
    <row r="3588" spans="6:24">
      <c r="F3588" s="229"/>
      <c r="G3588" s="229"/>
      <c r="T3588" s="229"/>
      <c r="X3588" s="80"/>
    </row>
    <row r="3589" spans="6:24">
      <c r="F3589" s="229"/>
      <c r="G3589" s="229"/>
      <c r="T3589" s="229"/>
      <c r="X3589" s="80"/>
    </row>
    <row r="3590" spans="6:24">
      <c r="F3590" s="229"/>
      <c r="G3590" s="229"/>
      <c r="T3590" s="229"/>
      <c r="X3590" s="80"/>
    </row>
    <row r="3591" spans="6:24">
      <c r="F3591" s="229"/>
      <c r="G3591" s="229"/>
      <c r="T3591" s="229"/>
      <c r="X3591" s="80"/>
    </row>
    <row r="3592" spans="6:24">
      <c r="F3592" s="229"/>
      <c r="G3592" s="229"/>
      <c r="T3592" s="229"/>
      <c r="X3592" s="80"/>
    </row>
    <row r="3593" spans="6:24">
      <c r="F3593" s="229"/>
      <c r="G3593" s="229"/>
      <c r="T3593" s="229"/>
      <c r="X3593" s="80"/>
    </row>
    <row r="3594" spans="6:24">
      <c r="F3594" s="229"/>
      <c r="G3594" s="229"/>
      <c r="T3594" s="229"/>
      <c r="X3594" s="80"/>
    </row>
    <row r="3595" spans="6:24">
      <c r="F3595" s="229"/>
      <c r="G3595" s="229"/>
      <c r="T3595" s="229"/>
      <c r="X3595" s="80"/>
    </row>
    <row r="3596" spans="6:24">
      <c r="F3596" s="229"/>
      <c r="G3596" s="229"/>
      <c r="T3596" s="229"/>
      <c r="X3596" s="80"/>
    </row>
    <row r="3597" spans="6:24">
      <c r="F3597" s="229"/>
      <c r="G3597" s="229"/>
      <c r="T3597" s="229"/>
      <c r="X3597" s="80"/>
    </row>
    <row r="3598" spans="6:24">
      <c r="F3598" s="229"/>
      <c r="G3598" s="229"/>
      <c r="T3598" s="229"/>
      <c r="X3598" s="80"/>
    </row>
    <row r="3599" spans="6:24">
      <c r="F3599" s="229"/>
      <c r="G3599" s="229"/>
      <c r="M3599" s="238"/>
      <c r="T3599" s="229"/>
      <c r="X3599" s="80"/>
    </row>
    <row r="3600" spans="6:24">
      <c r="F3600" s="229"/>
      <c r="G3600" s="229"/>
      <c r="M3600" s="239"/>
      <c r="T3600" s="229"/>
      <c r="X3600" s="80"/>
    </row>
    <row r="3601" spans="6:24">
      <c r="F3601" s="229"/>
      <c r="G3601" s="229"/>
      <c r="M3601" s="237"/>
      <c r="T3601" s="229"/>
      <c r="X3601" s="80"/>
    </row>
    <row r="3602" spans="6:24">
      <c r="F3602" s="229"/>
      <c r="G3602" s="229"/>
      <c r="M3602" s="236"/>
      <c r="T3602" s="229"/>
      <c r="X3602" s="80"/>
    </row>
    <row r="3603" spans="6:24">
      <c r="F3603" s="229"/>
      <c r="G3603" s="229"/>
      <c r="M3603" s="238"/>
      <c r="T3603" s="229"/>
      <c r="X3603" s="80"/>
    </row>
    <row r="3604" spans="6:24">
      <c r="F3604" s="229"/>
      <c r="G3604" s="229"/>
      <c r="M3604" s="239"/>
      <c r="T3604" s="229"/>
      <c r="X3604" s="80"/>
    </row>
    <row r="3605" spans="6:24">
      <c r="F3605" s="229"/>
      <c r="G3605" s="229"/>
      <c r="M3605" s="240"/>
      <c r="T3605" s="229"/>
      <c r="X3605" s="80"/>
    </row>
    <row r="3606" spans="6:24">
      <c r="F3606" s="229"/>
      <c r="G3606" s="229"/>
      <c r="M3606" s="241"/>
      <c r="T3606" s="229"/>
      <c r="X3606" s="80"/>
    </row>
    <row r="3607" spans="6:24">
      <c r="F3607" s="229"/>
      <c r="G3607" s="229"/>
      <c r="M3607" s="237"/>
      <c r="T3607" s="229"/>
      <c r="X3607" s="80"/>
    </row>
    <row r="3608" spans="6:24">
      <c r="F3608" s="229"/>
      <c r="G3608" s="229"/>
      <c r="M3608" s="237"/>
      <c r="T3608" s="229"/>
      <c r="X3608" s="80"/>
    </row>
    <row r="3609" spans="6:24">
      <c r="F3609" s="229"/>
      <c r="G3609" s="229"/>
      <c r="M3609" s="236"/>
      <c r="T3609" s="229"/>
      <c r="X3609" s="80"/>
    </row>
    <row r="3610" spans="6:24">
      <c r="F3610" s="229"/>
      <c r="G3610" s="229"/>
      <c r="M3610" s="229"/>
      <c r="T3610" s="229"/>
      <c r="X3610" s="80"/>
    </row>
    <row r="3611" spans="6:24">
      <c r="F3611" s="229"/>
      <c r="G3611" s="229"/>
      <c r="M3611" s="229"/>
      <c r="T3611" s="229"/>
      <c r="X3611" s="80"/>
    </row>
    <row r="3612" spans="6:24">
      <c r="F3612" s="229"/>
      <c r="G3612" s="229"/>
      <c r="M3612" s="229"/>
      <c r="T3612" s="229"/>
      <c r="X3612" s="80"/>
    </row>
    <row r="3613" spans="6:24">
      <c r="F3613" s="229"/>
      <c r="G3613" s="229"/>
      <c r="M3613" s="229"/>
      <c r="T3613" s="229"/>
      <c r="X3613" s="80"/>
    </row>
    <row r="3614" spans="6:24">
      <c r="F3614" s="229"/>
      <c r="G3614" s="229"/>
      <c r="M3614" s="229"/>
      <c r="T3614" s="229"/>
      <c r="X3614" s="80"/>
    </row>
    <row r="3615" spans="6:24">
      <c r="F3615" s="229"/>
      <c r="G3615" s="229"/>
      <c r="M3615" s="229"/>
      <c r="T3615" s="229"/>
      <c r="X3615" s="80"/>
    </row>
    <row r="3616" spans="6:24">
      <c r="F3616" s="229"/>
      <c r="G3616" s="229"/>
      <c r="M3616" s="229"/>
      <c r="T3616" s="229"/>
      <c r="X3616" s="80"/>
    </row>
    <row r="3617" spans="6:24">
      <c r="F3617" s="229"/>
      <c r="G3617" s="229"/>
      <c r="M3617" s="229"/>
      <c r="T3617" s="229"/>
      <c r="X3617" s="80"/>
    </row>
    <row r="3618" spans="6:24">
      <c r="F3618" s="229"/>
      <c r="G3618" s="229"/>
      <c r="M3618" s="229"/>
      <c r="T3618" s="229"/>
      <c r="X3618" s="80"/>
    </row>
    <row r="3619" spans="6:24">
      <c r="F3619" s="229"/>
      <c r="G3619" s="229"/>
      <c r="M3619" s="229"/>
      <c r="T3619" s="229"/>
      <c r="X3619" s="80"/>
    </row>
    <row r="3620" spans="6:24">
      <c r="F3620" s="229"/>
      <c r="G3620" s="229"/>
      <c r="M3620" s="229"/>
      <c r="T3620" s="229"/>
      <c r="X3620" s="80"/>
    </row>
    <row r="3621" spans="6:24">
      <c r="F3621" s="229"/>
      <c r="G3621" s="229"/>
      <c r="M3621" s="229"/>
      <c r="T3621" s="229"/>
      <c r="X3621" s="80"/>
    </row>
    <row r="3622" spans="6:24">
      <c r="F3622" s="229"/>
      <c r="G3622" s="229"/>
      <c r="M3622" s="229"/>
      <c r="T3622" s="229"/>
      <c r="X3622" s="80"/>
    </row>
    <row r="3623" spans="6:24">
      <c r="F3623" s="229"/>
      <c r="G3623" s="229"/>
      <c r="M3623" s="229"/>
      <c r="T3623" s="229"/>
      <c r="X3623" s="80"/>
    </row>
    <row r="3624" spans="6:24">
      <c r="F3624" s="229"/>
      <c r="G3624" s="229"/>
      <c r="M3624" s="229"/>
      <c r="T3624" s="229"/>
      <c r="X3624" s="80"/>
    </row>
    <row r="3625" spans="6:24">
      <c r="F3625" s="229"/>
      <c r="G3625" s="229"/>
      <c r="M3625" s="229"/>
      <c r="T3625" s="229"/>
      <c r="X3625" s="80"/>
    </row>
    <row r="3626" spans="6:24">
      <c r="F3626" s="229"/>
      <c r="G3626" s="229"/>
      <c r="M3626" s="229"/>
      <c r="T3626" s="229"/>
      <c r="X3626" s="80"/>
    </row>
    <row r="3627" spans="6:24">
      <c r="F3627" s="229"/>
      <c r="G3627" s="229"/>
      <c r="T3627" s="229"/>
      <c r="X3627" s="80"/>
    </row>
    <row r="3628" spans="6:24">
      <c r="F3628" s="229"/>
      <c r="G3628" s="229"/>
      <c r="M3628" s="229"/>
      <c r="T3628" s="229"/>
      <c r="X3628" s="80"/>
    </row>
    <row r="3629" spans="6:24">
      <c r="F3629" s="229"/>
      <c r="G3629" s="229"/>
      <c r="T3629" s="229"/>
      <c r="X3629" s="80"/>
    </row>
    <row r="3630" spans="6:24">
      <c r="F3630" s="229"/>
      <c r="G3630" s="229"/>
      <c r="M3630" s="229"/>
      <c r="T3630" s="229"/>
      <c r="X3630" s="80"/>
    </row>
    <row r="3631" spans="6:24">
      <c r="F3631" s="229"/>
      <c r="G3631" s="229"/>
      <c r="M3631" s="229"/>
      <c r="T3631" s="229"/>
      <c r="X3631" s="80"/>
    </row>
    <row r="3632" spans="6:24">
      <c r="F3632" s="229"/>
      <c r="G3632" s="229"/>
      <c r="M3632" s="229"/>
      <c r="T3632" s="229"/>
      <c r="X3632" s="80"/>
    </row>
    <row r="3633" spans="6:24">
      <c r="F3633" s="229"/>
      <c r="G3633" s="229"/>
      <c r="M3633" s="229"/>
      <c r="T3633" s="229"/>
      <c r="X3633" s="80"/>
    </row>
    <row r="3634" spans="6:24">
      <c r="F3634" s="229"/>
      <c r="G3634" s="229"/>
      <c r="M3634" s="229"/>
      <c r="T3634" s="229"/>
      <c r="X3634" s="80"/>
    </row>
    <row r="3635" spans="6:24">
      <c r="F3635" s="229"/>
      <c r="G3635" s="229"/>
      <c r="M3635" s="229"/>
      <c r="T3635" s="229"/>
      <c r="X3635" s="80"/>
    </row>
    <row r="3636" spans="6:24">
      <c r="F3636" s="229"/>
      <c r="G3636" s="229"/>
      <c r="M3636" s="229"/>
      <c r="T3636" s="229"/>
      <c r="X3636" s="80"/>
    </row>
    <row r="3637" spans="6:24">
      <c r="F3637" s="229"/>
      <c r="G3637" s="229"/>
      <c r="M3637" s="229"/>
      <c r="T3637" s="229"/>
      <c r="X3637" s="80"/>
    </row>
    <row r="3638" spans="6:24">
      <c r="F3638" s="229"/>
      <c r="G3638" s="229"/>
      <c r="M3638" s="229"/>
      <c r="T3638" s="229"/>
      <c r="X3638" s="80"/>
    </row>
    <row r="3639" spans="6:24">
      <c r="F3639" s="229"/>
      <c r="G3639" s="229"/>
      <c r="M3639" s="229"/>
      <c r="T3639" s="229"/>
      <c r="X3639" s="80"/>
    </row>
    <row r="3640" spans="6:24">
      <c r="F3640" s="229"/>
      <c r="G3640" s="229"/>
      <c r="M3640" s="229"/>
      <c r="T3640" s="229"/>
      <c r="X3640" s="80"/>
    </row>
    <row r="3641" spans="6:24">
      <c r="F3641" s="229"/>
      <c r="G3641" s="229"/>
      <c r="M3641" s="229"/>
      <c r="T3641" s="229"/>
      <c r="X3641" s="80"/>
    </row>
    <row r="3642" spans="6:24">
      <c r="F3642" s="229"/>
      <c r="G3642" s="229"/>
      <c r="M3642" s="229"/>
      <c r="T3642" s="229"/>
      <c r="X3642" s="80"/>
    </row>
    <row r="3643" spans="6:24">
      <c r="F3643" s="229"/>
      <c r="G3643" s="229"/>
      <c r="T3643" s="229"/>
      <c r="X3643" s="80"/>
    </row>
    <row r="3644" spans="6:24">
      <c r="F3644" s="229"/>
      <c r="G3644" s="229"/>
      <c r="M3644" s="229"/>
      <c r="T3644" s="229"/>
      <c r="X3644" s="80"/>
    </row>
    <row r="3645" spans="6:24">
      <c r="F3645" s="229"/>
      <c r="G3645" s="229"/>
      <c r="T3645" s="229"/>
      <c r="X3645" s="80"/>
    </row>
    <row r="3646" spans="6:24">
      <c r="F3646" s="229"/>
      <c r="G3646" s="229"/>
      <c r="M3646" s="229"/>
      <c r="T3646" s="229"/>
      <c r="X3646" s="80"/>
    </row>
    <row r="3647" spans="6:24">
      <c r="F3647" s="229"/>
      <c r="G3647" s="229"/>
      <c r="M3647" s="229"/>
      <c r="T3647" s="229"/>
      <c r="X3647" s="80"/>
    </row>
    <row r="3648" spans="6:24">
      <c r="F3648" s="229"/>
      <c r="G3648" s="229"/>
      <c r="M3648" s="229"/>
      <c r="T3648" s="229"/>
      <c r="X3648" s="80"/>
    </row>
    <row r="3649" spans="6:24">
      <c r="F3649" s="229"/>
      <c r="G3649" s="229"/>
      <c r="M3649" s="229"/>
      <c r="T3649" s="229"/>
      <c r="X3649" s="80"/>
    </row>
    <row r="3650" spans="6:24">
      <c r="F3650" s="229"/>
      <c r="G3650" s="229"/>
      <c r="M3650" s="229"/>
      <c r="T3650" s="229"/>
      <c r="X3650" s="80"/>
    </row>
    <row r="3651" spans="6:24">
      <c r="F3651" s="229"/>
      <c r="G3651" s="229"/>
      <c r="M3651" s="229"/>
      <c r="T3651" s="229"/>
      <c r="X3651" s="80"/>
    </row>
    <row r="3652" spans="6:24">
      <c r="F3652" s="229"/>
      <c r="G3652" s="229"/>
      <c r="M3652" s="229"/>
      <c r="T3652" s="229"/>
      <c r="X3652" s="80"/>
    </row>
    <row r="3653" spans="6:24">
      <c r="F3653" s="229"/>
      <c r="G3653" s="229"/>
      <c r="M3653" s="229"/>
      <c r="T3653" s="229"/>
      <c r="X3653" s="80"/>
    </row>
    <row r="3654" spans="6:24">
      <c r="F3654" s="229"/>
      <c r="G3654" s="229"/>
      <c r="T3654" s="229"/>
      <c r="X3654" s="80"/>
    </row>
    <row r="3655" spans="6:24">
      <c r="F3655" s="229"/>
      <c r="G3655" s="229"/>
      <c r="M3655" s="229"/>
      <c r="T3655" s="229"/>
      <c r="X3655" s="80"/>
    </row>
    <row r="3656" spans="6:24">
      <c r="F3656" s="229"/>
      <c r="G3656" s="229"/>
      <c r="M3656" s="229"/>
      <c r="T3656" s="229"/>
      <c r="X3656" s="80"/>
    </row>
    <row r="3657" spans="6:24">
      <c r="F3657" s="229"/>
      <c r="G3657" s="229"/>
      <c r="M3657" s="229"/>
      <c r="T3657" s="229"/>
      <c r="X3657" s="80"/>
    </row>
    <row r="3658" spans="6:24">
      <c r="F3658" s="229"/>
      <c r="G3658" s="229"/>
      <c r="M3658" s="229"/>
      <c r="T3658" s="229"/>
      <c r="X3658" s="80"/>
    </row>
    <row r="3659" spans="6:24">
      <c r="F3659" s="229"/>
      <c r="G3659" s="229"/>
      <c r="M3659" s="229"/>
      <c r="T3659" s="229"/>
      <c r="X3659" s="80"/>
    </row>
    <row r="3660" spans="6:24">
      <c r="F3660" s="229"/>
      <c r="G3660" s="229"/>
      <c r="M3660" s="229"/>
      <c r="T3660" s="229"/>
      <c r="X3660" s="80"/>
    </row>
    <row r="3661" spans="6:24">
      <c r="F3661" s="229"/>
      <c r="G3661" s="229"/>
      <c r="M3661" s="229"/>
      <c r="T3661" s="229"/>
      <c r="X3661" s="80"/>
    </row>
    <row r="3662" spans="6:24">
      <c r="F3662" s="229"/>
      <c r="G3662" s="229"/>
      <c r="M3662" s="229"/>
      <c r="T3662" s="229"/>
      <c r="X3662" s="80"/>
    </row>
    <row r="3663" spans="6:24">
      <c r="F3663" s="229"/>
      <c r="G3663" s="229"/>
      <c r="M3663" s="229"/>
      <c r="T3663" s="229"/>
      <c r="X3663" s="80"/>
    </row>
    <row r="3664" spans="6:24">
      <c r="F3664" s="229"/>
      <c r="G3664" s="229"/>
      <c r="M3664" s="229"/>
      <c r="T3664" s="229"/>
      <c r="X3664" s="80"/>
    </row>
    <row r="3665" spans="6:24">
      <c r="F3665" s="229"/>
      <c r="G3665" s="229"/>
      <c r="M3665" s="229"/>
      <c r="T3665" s="229"/>
      <c r="X3665" s="80"/>
    </row>
    <row r="3666" spans="6:24">
      <c r="F3666" s="229"/>
      <c r="G3666" s="229"/>
      <c r="M3666" s="229"/>
      <c r="T3666" s="229"/>
      <c r="X3666" s="80"/>
    </row>
    <row r="3667" spans="6:24">
      <c r="F3667" s="229"/>
      <c r="G3667" s="229"/>
      <c r="M3667" s="229"/>
      <c r="T3667" s="229"/>
      <c r="X3667" s="80"/>
    </row>
    <row r="3668" spans="6:24">
      <c r="F3668" s="229"/>
      <c r="G3668" s="229"/>
      <c r="M3668" s="229"/>
      <c r="T3668" s="229"/>
      <c r="X3668" s="80"/>
    </row>
    <row r="3669" spans="6:24">
      <c r="F3669" s="229"/>
      <c r="G3669" s="229"/>
      <c r="M3669" s="229"/>
      <c r="T3669" s="229"/>
      <c r="X3669" s="80"/>
    </row>
    <row r="3670" spans="6:24">
      <c r="F3670" s="229"/>
      <c r="G3670" s="229"/>
      <c r="M3670" s="229"/>
      <c r="T3670" s="229"/>
      <c r="X3670" s="80"/>
    </row>
    <row r="3671" spans="6:24">
      <c r="F3671" s="229"/>
      <c r="G3671" s="229"/>
      <c r="M3671" s="229"/>
      <c r="T3671" s="229"/>
      <c r="X3671" s="80"/>
    </row>
    <row r="3672" spans="6:24">
      <c r="F3672" s="229"/>
      <c r="G3672" s="229"/>
      <c r="M3672" s="229"/>
      <c r="T3672" s="229"/>
      <c r="X3672" s="80"/>
    </row>
    <row r="3673" spans="6:24">
      <c r="F3673" s="229"/>
      <c r="G3673" s="229"/>
      <c r="M3673" s="229"/>
      <c r="T3673" s="229"/>
      <c r="X3673" s="80"/>
    </row>
    <row r="3674" spans="6:24">
      <c r="F3674" s="229"/>
      <c r="G3674" s="229"/>
      <c r="M3674" s="229"/>
      <c r="T3674" s="229"/>
      <c r="X3674" s="80"/>
    </row>
    <row r="3675" spans="6:24">
      <c r="F3675" s="229"/>
      <c r="G3675" s="229"/>
      <c r="M3675" s="229"/>
      <c r="T3675" s="229"/>
      <c r="X3675" s="80"/>
    </row>
    <row r="3676" spans="6:24">
      <c r="F3676" s="229"/>
      <c r="G3676" s="229"/>
      <c r="M3676" s="229"/>
      <c r="T3676" s="229"/>
      <c r="X3676" s="80"/>
    </row>
    <row r="3677" spans="6:24">
      <c r="F3677" s="229"/>
      <c r="G3677" s="229"/>
      <c r="T3677" s="229"/>
      <c r="X3677" s="80"/>
    </row>
    <row r="3678" spans="6:24">
      <c r="F3678" s="229"/>
      <c r="G3678" s="229"/>
      <c r="T3678" s="229"/>
      <c r="X3678" s="80"/>
    </row>
    <row r="3679" spans="6:24">
      <c r="F3679" s="229"/>
      <c r="G3679" s="229"/>
      <c r="T3679" s="229"/>
      <c r="X3679" s="80"/>
    </row>
    <row r="3680" spans="6:24">
      <c r="F3680" s="229"/>
      <c r="G3680" s="229"/>
      <c r="T3680" s="229"/>
      <c r="X3680" s="80"/>
    </row>
    <row r="3681" spans="6:24">
      <c r="F3681" s="229"/>
      <c r="G3681" s="229"/>
      <c r="T3681" s="229"/>
      <c r="X3681" s="80"/>
    </row>
    <row r="3682" spans="6:24">
      <c r="F3682" s="229"/>
      <c r="G3682" s="229"/>
      <c r="T3682" s="229"/>
      <c r="X3682" s="80"/>
    </row>
    <row r="3683" spans="6:24">
      <c r="F3683" s="229"/>
      <c r="G3683" s="229"/>
      <c r="T3683" s="229"/>
      <c r="X3683" s="80"/>
    </row>
    <row r="3684" spans="6:24">
      <c r="F3684" s="229"/>
      <c r="G3684" s="229"/>
      <c r="T3684" s="229"/>
      <c r="X3684" s="80"/>
    </row>
    <row r="3685" spans="6:24">
      <c r="F3685" s="229"/>
      <c r="G3685" s="229"/>
      <c r="T3685" s="229"/>
      <c r="X3685" s="80"/>
    </row>
    <row r="3686" spans="6:24">
      <c r="F3686" s="229"/>
      <c r="G3686" s="229"/>
      <c r="T3686" s="229"/>
      <c r="X3686" s="80"/>
    </row>
    <row r="3687" spans="6:24">
      <c r="F3687" s="229"/>
      <c r="G3687" s="229"/>
      <c r="T3687" s="229"/>
      <c r="X3687" s="80"/>
    </row>
    <row r="3688" spans="6:24">
      <c r="F3688" s="229"/>
      <c r="G3688" s="229"/>
      <c r="T3688" s="229"/>
      <c r="X3688" s="80"/>
    </row>
    <row r="3689" spans="6:24">
      <c r="F3689" s="229"/>
      <c r="G3689" s="229"/>
      <c r="T3689" s="229"/>
      <c r="X3689" s="80"/>
    </row>
    <row r="3690" spans="6:24">
      <c r="F3690" s="229"/>
      <c r="G3690" s="229"/>
      <c r="T3690" s="229"/>
      <c r="X3690" s="80"/>
    </row>
    <row r="3691" spans="6:24">
      <c r="F3691" s="229"/>
      <c r="G3691" s="229"/>
      <c r="T3691" s="229"/>
      <c r="X3691" s="80"/>
    </row>
    <row r="3692" spans="6:24">
      <c r="F3692" s="229"/>
      <c r="G3692" s="229"/>
      <c r="T3692" s="229"/>
      <c r="X3692" s="80"/>
    </row>
    <row r="3693" spans="6:24">
      <c r="F3693" s="229"/>
      <c r="G3693" s="229"/>
      <c r="T3693" s="229"/>
      <c r="X3693" s="80"/>
    </row>
    <row r="3694" spans="6:24">
      <c r="F3694" s="229"/>
      <c r="G3694" s="229"/>
      <c r="T3694" s="229"/>
      <c r="X3694" s="80"/>
    </row>
    <row r="3695" spans="6:24">
      <c r="F3695" s="229"/>
      <c r="G3695" s="229"/>
      <c r="T3695" s="229"/>
      <c r="X3695" s="80"/>
    </row>
    <row r="3696" spans="6:24">
      <c r="F3696" s="229"/>
      <c r="G3696" s="229"/>
      <c r="T3696" s="229"/>
      <c r="X3696" s="80"/>
    </row>
    <row r="3697" spans="6:24">
      <c r="F3697" s="229"/>
      <c r="G3697" s="229"/>
      <c r="M3697" s="238"/>
      <c r="T3697" s="229"/>
      <c r="X3697" s="80"/>
    </row>
    <row r="3698" spans="6:24">
      <c r="F3698" s="229"/>
      <c r="G3698" s="229"/>
      <c r="M3698" s="239"/>
      <c r="T3698" s="229"/>
      <c r="X3698" s="80"/>
    </row>
    <row r="3699" spans="6:24">
      <c r="F3699" s="229"/>
      <c r="G3699" s="229"/>
      <c r="M3699" s="237"/>
      <c r="T3699" s="229"/>
      <c r="X3699" s="80"/>
    </row>
    <row r="3700" spans="6:24">
      <c r="F3700" s="229"/>
      <c r="G3700" s="229"/>
      <c r="M3700" s="236"/>
      <c r="T3700" s="229"/>
      <c r="X3700" s="80"/>
    </row>
    <row r="3701" spans="6:24">
      <c r="F3701" s="229"/>
      <c r="G3701" s="229"/>
      <c r="M3701" s="238"/>
      <c r="T3701" s="229"/>
      <c r="X3701" s="80"/>
    </row>
    <row r="3702" spans="6:24">
      <c r="F3702" s="229"/>
      <c r="G3702" s="229"/>
      <c r="M3702" s="239"/>
      <c r="T3702" s="229"/>
      <c r="X3702" s="80"/>
    </row>
    <row r="3703" spans="6:24">
      <c r="F3703" s="229"/>
      <c r="G3703" s="229"/>
      <c r="M3703" s="240"/>
      <c r="T3703" s="229"/>
      <c r="X3703" s="80"/>
    </row>
    <row r="3704" spans="6:24">
      <c r="F3704" s="229"/>
      <c r="G3704" s="229"/>
      <c r="M3704" s="241"/>
      <c r="T3704" s="229"/>
      <c r="X3704" s="80"/>
    </row>
    <row r="3705" spans="6:24">
      <c r="F3705" s="229"/>
      <c r="G3705" s="229"/>
      <c r="M3705" s="237"/>
      <c r="T3705" s="229"/>
      <c r="X3705" s="80"/>
    </row>
    <row r="3706" spans="6:24">
      <c r="F3706" s="229"/>
      <c r="G3706" s="229"/>
      <c r="M3706" s="237"/>
      <c r="T3706" s="229"/>
      <c r="X3706" s="80"/>
    </row>
    <row r="3707" spans="6:24">
      <c r="F3707" s="229"/>
      <c r="G3707" s="229"/>
      <c r="M3707" s="236"/>
      <c r="T3707" s="229"/>
      <c r="X3707" s="80"/>
    </row>
    <row r="3708" spans="6:24">
      <c r="F3708" s="229"/>
      <c r="G3708" s="229"/>
      <c r="M3708" s="229"/>
      <c r="T3708" s="229"/>
      <c r="X3708" s="80"/>
    </row>
    <row r="3709" spans="6:24">
      <c r="F3709" s="229"/>
      <c r="G3709" s="229"/>
      <c r="M3709" s="229"/>
      <c r="T3709" s="229"/>
      <c r="X3709" s="80"/>
    </row>
    <row r="3710" spans="6:24">
      <c r="F3710" s="229"/>
      <c r="G3710" s="229"/>
      <c r="M3710" s="229"/>
      <c r="T3710" s="229"/>
      <c r="X3710" s="80"/>
    </row>
    <row r="3711" spans="6:24">
      <c r="F3711" s="229"/>
      <c r="G3711" s="229"/>
      <c r="M3711" s="229"/>
      <c r="T3711" s="229"/>
      <c r="X3711" s="80"/>
    </row>
    <row r="3712" spans="6:24">
      <c r="F3712" s="229"/>
      <c r="G3712" s="229"/>
      <c r="M3712" s="229"/>
      <c r="T3712" s="229"/>
      <c r="X3712" s="80"/>
    </row>
    <row r="3713" spans="6:24">
      <c r="F3713" s="229"/>
      <c r="G3713" s="229"/>
      <c r="M3713" s="229"/>
      <c r="T3713" s="229"/>
      <c r="X3713" s="80"/>
    </row>
    <row r="3714" spans="6:24">
      <c r="F3714" s="229"/>
      <c r="G3714" s="229"/>
      <c r="M3714" s="229"/>
      <c r="T3714" s="229"/>
      <c r="X3714" s="80"/>
    </row>
    <row r="3715" spans="6:24">
      <c r="F3715" s="229"/>
      <c r="G3715" s="229"/>
      <c r="M3715" s="229"/>
      <c r="T3715" s="229"/>
      <c r="X3715" s="80"/>
    </row>
    <row r="3716" spans="6:24">
      <c r="F3716" s="229"/>
      <c r="G3716" s="229"/>
      <c r="M3716" s="229"/>
      <c r="T3716" s="229"/>
      <c r="X3716" s="80"/>
    </row>
    <row r="3717" spans="6:24">
      <c r="F3717" s="229"/>
      <c r="G3717" s="229"/>
      <c r="M3717" s="229"/>
      <c r="T3717" s="229"/>
      <c r="X3717" s="80"/>
    </row>
    <row r="3718" spans="6:24">
      <c r="F3718" s="229"/>
      <c r="G3718" s="229"/>
      <c r="M3718" s="229"/>
      <c r="T3718" s="229"/>
      <c r="X3718" s="80"/>
    </row>
    <row r="3719" spans="6:24">
      <c r="F3719" s="229"/>
      <c r="G3719" s="229"/>
      <c r="M3719" s="229"/>
      <c r="T3719" s="229"/>
      <c r="X3719" s="80"/>
    </row>
    <row r="3720" spans="6:24">
      <c r="F3720" s="229"/>
      <c r="G3720" s="229"/>
      <c r="M3720" s="229"/>
      <c r="T3720" s="229"/>
      <c r="X3720" s="80"/>
    </row>
    <row r="3721" spans="6:24">
      <c r="F3721" s="229"/>
      <c r="G3721" s="229"/>
      <c r="M3721" s="229"/>
      <c r="T3721" s="229"/>
      <c r="X3721" s="80"/>
    </row>
    <row r="3722" spans="6:24">
      <c r="F3722" s="229"/>
      <c r="G3722" s="229"/>
      <c r="M3722" s="229"/>
      <c r="T3722" s="229"/>
      <c r="X3722" s="80"/>
    </row>
    <row r="3723" spans="6:24">
      <c r="F3723" s="229"/>
      <c r="G3723" s="229"/>
      <c r="M3723" s="229"/>
      <c r="T3723" s="229"/>
      <c r="X3723" s="80"/>
    </row>
    <row r="3724" spans="6:24">
      <c r="F3724" s="229"/>
      <c r="G3724" s="229"/>
      <c r="M3724" s="229"/>
      <c r="T3724" s="229"/>
      <c r="X3724" s="80"/>
    </row>
    <row r="3725" spans="6:24">
      <c r="F3725" s="229"/>
      <c r="G3725" s="229"/>
      <c r="T3725" s="229"/>
      <c r="X3725" s="80"/>
    </row>
    <row r="3726" spans="6:24">
      <c r="F3726" s="229"/>
      <c r="G3726" s="229"/>
      <c r="M3726" s="229"/>
      <c r="T3726" s="229"/>
      <c r="X3726" s="80"/>
    </row>
    <row r="3727" spans="6:24">
      <c r="F3727" s="229"/>
      <c r="G3727" s="229"/>
      <c r="T3727" s="229"/>
      <c r="X3727" s="80"/>
    </row>
    <row r="3728" spans="6:24">
      <c r="F3728" s="229"/>
      <c r="G3728" s="229"/>
      <c r="M3728" s="229"/>
      <c r="T3728" s="229"/>
      <c r="X3728" s="80"/>
    </row>
    <row r="3729" spans="6:24">
      <c r="F3729" s="229"/>
      <c r="G3729" s="229"/>
      <c r="M3729" s="229"/>
      <c r="T3729" s="229"/>
      <c r="X3729" s="80"/>
    </row>
    <row r="3730" spans="6:24">
      <c r="F3730" s="229"/>
      <c r="G3730" s="229"/>
      <c r="M3730" s="229"/>
      <c r="T3730" s="229"/>
      <c r="X3730" s="80"/>
    </row>
    <row r="3731" spans="6:24">
      <c r="F3731" s="229"/>
      <c r="G3731" s="229"/>
      <c r="M3731" s="229"/>
      <c r="T3731" s="229"/>
      <c r="X3731" s="80"/>
    </row>
    <row r="3732" spans="6:24">
      <c r="F3732" s="229"/>
      <c r="G3732" s="229"/>
      <c r="M3732" s="229"/>
      <c r="T3732" s="229"/>
      <c r="X3732" s="80"/>
    </row>
    <row r="3733" spans="6:24">
      <c r="F3733" s="229"/>
      <c r="G3733" s="229"/>
      <c r="M3733" s="229"/>
      <c r="T3733" s="229"/>
      <c r="X3733" s="80"/>
    </row>
    <row r="3734" spans="6:24">
      <c r="F3734" s="229"/>
      <c r="G3734" s="229"/>
      <c r="M3734" s="229"/>
      <c r="T3734" s="229"/>
      <c r="X3734" s="80"/>
    </row>
    <row r="3735" spans="6:24">
      <c r="F3735" s="229"/>
      <c r="G3735" s="229"/>
      <c r="M3735" s="229"/>
      <c r="T3735" s="229"/>
      <c r="X3735" s="80"/>
    </row>
    <row r="3736" spans="6:24">
      <c r="F3736" s="229"/>
      <c r="G3736" s="229"/>
      <c r="M3736" s="229"/>
      <c r="T3736" s="229"/>
      <c r="X3736" s="80"/>
    </row>
    <row r="3737" spans="6:24">
      <c r="F3737" s="229"/>
      <c r="G3737" s="229"/>
      <c r="M3737" s="229"/>
      <c r="T3737" s="229"/>
      <c r="X3737" s="80"/>
    </row>
    <row r="3738" spans="6:24">
      <c r="F3738" s="229"/>
      <c r="G3738" s="229"/>
      <c r="M3738" s="229"/>
      <c r="T3738" s="229"/>
      <c r="X3738" s="80"/>
    </row>
    <row r="3739" spans="6:24">
      <c r="F3739" s="229"/>
      <c r="G3739" s="229"/>
      <c r="M3739" s="229"/>
      <c r="T3739" s="229"/>
      <c r="X3739" s="80"/>
    </row>
    <row r="3740" spans="6:24">
      <c r="F3740" s="229"/>
      <c r="G3740" s="229"/>
      <c r="M3740" s="229"/>
      <c r="T3740" s="229"/>
      <c r="X3740" s="80"/>
    </row>
    <row r="3741" spans="6:24">
      <c r="F3741" s="229"/>
      <c r="G3741" s="229"/>
      <c r="T3741" s="229"/>
      <c r="X3741" s="80"/>
    </row>
    <row r="3742" spans="6:24">
      <c r="F3742" s="229"/>
      <c r="G3742" s="229"/>
      <c r="M3742" s="229"/>
      <c r="T3742" s="229"/>
      <c r="X3742" s="80"/>
    </row>
    <row r="3743" spans="6:24">
      <c r="F3743" s="229"/>
      <c r="G3743" s="229"/>
      <c r="T3743" s="229"/>
      <c r="X3743" s="80"/>
    </row>
    <row r="3744" spans="6:24">
      <c r="F3744" s="229"/>
      <c r="G3744" s="229"/>
      <c r="M3744" s="229"/>
      <c r="T3744" s="229"/>
      <c r="X3744" s="80"/>
    </row>
    <row r="3745" spans="6:24">
      <c r="F3745" s="229"/>
      <c r="G3745" s="229"/>
      <c r="M3745" s="229"/>
      <c r="T3745" s="229"/>
      <c r="X3745" s="80"/>
    </row>
    <row r="3746" spans="6:24">
      <c r="F3746" s="229"/>
      <c r="G3746" s="229"/>
      <c r="M3746" s="229"/>
      <c r="T3746" s="229"/>
      <c r="X3746" s="80"/>
    </row>
    <row r="3747" spans="6:24">
      <c r="F3747" s="229"/>
      <c r="G3747" s="229"/>
      <c r="M3747" s="229"/>
      <c r="T3747" s="229"/>
      <c r="X3747" s="80"/>
    </row>
    <row r="3748" spans="6:24">
      <c r="F3748" s="229"/>
      <c r="G3748" s="229"/>
      <c r="M3748" s="229"/>
      <c r="T3748" s="229"/>
      <c r="X3748" s="80"/>
    </row>
    <row r="3749" spans="6:24">
      <c r="F3749" s="229"/>
      <c r="G3749" s="229"/>
      <c r="M3749" s="229"/>
      <c r="T3749" s="229"/>
      <c r="X3749" s="80"/>
    </row>
    <row r="3750" spans="6:24">
      <c r="F3750" s="229"/>
      <c r="G3750" s="229"/>
      <c r="M3750" s="229"/>
      <c r="T3750" s="229"/>
      <c r="X3750" s="80"/>
    </row>
    <row r="3751" spans="6:24">
      <c r="F3751" s="229"/>
      <c r="G3751" s="229"/>
      <c r="M3751" s="229"/>
      <c r="T3751" s="229"/>
      <c r="X3751" s="80"/>
    </row>
    <row r="3752" spans="6:24">
      <c r="F3752" s="229"/>
      <c r="G3752" s="229"/>
      <c r="T3752" s="229"/>
      <c r="X3752" s="80"/>
    </row>
    <row r="3753" spans="6:24">
      <c r="F3753" s="229"/>
      <c r="G3753" s="229"/>
      <c r="M3753" s="229"/>
      <c r="T3753" s="229"/>
      <c r="X3753" s="80"/>
    </row>
    <row r="3754" spans="6:24">
      <c r="F3754" s="229"/>
      <c r="G3754" s="229"/>
      <c r="M3754" s="229"/>
      <c r="T3754" s="229"/>
      <c r="X3754" s="80"/>
    </row>
    <row r="3755" spans="6:24">
      <c r="F3755" s="229"/>
      <c r="G3755" s="229"/>
      <c r="M3755" s="229"/>
      <c r="T3755" s="229"/>
      <c r="X3755" s="80"/>
    </row>
    <row r="3756" spans="6:24">
      <c r="F3756" s="229"/>
      <c r="G3756" s="229"/>
      <c r="M3756" s="229"/>
      <c r="T3756" s="229"/>
      <c r="X3756" s="80"/>
    </row>
    <row r="3757" spans="6:24">
      <c r="F3757" s="229"/>
      <c r="G3757" s="229"/>
      <c r="M3757" s="229"/>
      <c r="T3757" s="229"/>
      <c r="X3757" s="80"/>
    </row>
    <row r="3758" spans="6:24">
      <c r="F3758" s="229"/>
      <c r="G3758" s="229"/>
      <c r="M3758" s="229"/>
      <c r="T3758" s="229"/>
      <c r="X3758" s="80"/>
    </row>
    <row r="3759" spans="6:24">
      <c r="F3759" s="229"/>
      <c r="G3759" s="229"/>
      <c r="M3759" s="229"/>
      <c r="T3759" s="229"/>
      <c r="X3759" s="80"/>
    </row>
    <row r="3760" spans="6:24">
      <c r="F3760" s="229"/>
      <c r="G3760" s="229"/>
      <c r="M3760" s="229"/>
      <c r="T3760" s="229"/>
      <c r="X3760" s="80"/>
    </row>
    <row r="3761" spans="6:24">
      <c r="F3761" s="229"/>
      <c r="G3761" s="229"/>
      <c r="M3761" s="229"/>
      <c r="T3761" s="229"/>
      <c r="X3761" s="80"/>
    </row>
    <row r="3762" spans="6:24">
      <c r="F3762" s="229"/>
      <c r="G3762" s="229"/>
      <c r="M3762" s="229"/>
      <c r="T3762" s="229"/>
      <c r="X3762" s="80"/>
    </row>
    <row r="3763" spans="6:24">
      <c r="F3763" s="229"/>
      <c r="G3763" s="229"/>
      <c r="M3763" s="229"/>
      <c r="T3763" s="229"/>
      <c r="X3763" s="80"/>
    </row>
    <row r="3764" spans="6:24">
      <c r="F3764" s="229"/>
      <c r="G3764" s="229"/>
      <c r="M3764" s="229"/>
      <c r="T3764" s="229"/>
      <c r="X3764" s="80"/>
    </row>
    <row r="3765" spans="6:24">
      <c r="F3765" s="229"/>
      <c r="G3765" s="229"/>
      <c r="M3765" s="229"/>
      <c r="T3765" s="229"/>
      <c r="X3765" s="80"/>
    </row>
    <row r="3766" spans="6:24">
      <c r="F3766" s="229"/>
      <c r="G3766" s="229"/>
      <c r="M3766" s="229"/>
      <c r="T3766" s="229"/>
      <c r="X3766" s="80"/>
    </row>
    <row r="3767" spans="6:24">
      <c r="F3767" s="229"/>
      <c r="G3767" s="229"/>
      <c r="M3767" s="229"/>
      <c r="T3767" s="229"/>
      <c r="X3767" s="80"/>
    </row>
    <row r="3768" spans="6:24">
      <c r="F3768" s="229"/>
      <c r="G3768" s="229"/>
      <c r="M3768" s="229"/>
      <c r="T3768" s="229"/>
      <c r="X3768" s="80"/>
    </row>
    <row r="3769" spans="6:24">
      <c r="F3769" s="229"/>
      <c r="G3769" s="229"/>
      <c r="M3769" s="229"/>
      <c r="T3769" s="229"/>
      <c r="X3769" s="80"/>
    </row>
    <row r="3770" spans="6:24">
      <c r="F3770" s="229"/>
      <c r="G3770" s="229"/>
      <c r="M3770" s="229"/>
      <c r="T3770" s="229"/>
      <c r="X3770" s="80"/>
    </row>
    <row r="3771" spans="6:24">
      <c r="F3771" s="229"/>
      <c r="G3771" s="229"/>
      <c r="M3771" s="229"/>
      <c r="T3771" s="229"/>
      <c r="X3771" s="80"/>
    </row>
    <row r="3772" spans="6:24">
      <c r="F3772" s="229"/>
      <c r="G3772" s="229"/>
      <c r="M3772" s="229"/>
      <c r="T3772" s="229"/>
      <c r="X3772" s="80"/>
    </row>
    <row r="3773" spans="6:24">
      <c r="F3773" s="229"/>
      <c r="G3773" s="229"/>
      <c r="M3773" s="229"/>
      <c r="T3773" s="229"/>
      <c r="X3773" s="80"/>
    </row>
    <row r="3774" spans="6:24">
      <c r="F3774" s="229"/>
      <c r="G3774" s="229"/>
      <c r="M3774" s="229"/>
      <c r="T3774" s="229"/>
      <c r="X3774" s="80"/>
    </row>
    <row r="3775" spans="6:24">
      <c r="F3775" s="229"/>
      <c r="G3775" s="229"/>
      <c r="T3775" s="229"/>
      <c r="X3775" s="80"/>
    </row>
    <row r="3776" spans="6:24">
      <c r="F3776" s="229"/>
      <c r="G3776" s="229"/>
      <c r="T3776" s="229"/>
      <c r="X3776" s="80"/>
    </row>
    <row r="3777" spans="6:24">
      <c r="F3777" s="229"/>
      <c r="G3777" s="229"/>
      <c r="T3777" s="229"/>
      <c r="X3777" s="80"/>
    </row>
    <row r="3778" spans="6:24">
      <c r="F3778" s="229"/>
      <c r="G3778" s="229"/>
      <c r="T3778" s="229"/>
      <c r="X3778" s="80"/>
    </row>
    <row r="3779" spans="6:24">
      <c r="F3779" s="229"/>
      <c r="G3779" s="229"/>
      <c r="T3779" s="229"/>
      <c r="X3779" s="80"/>
    </row>
    <row r="3780" spans="6:24">
      <c r="F3780" s="229"/>
      <c r="G3780" s="229"/>
      <c r="T3780" s="229"/>
      <c r="X3780" s="80"/>
    </row>
    <row r="3781" spans="6:24">
      <c r="F3781" s="229"/>
      <c r="G3781" s="229"/>
      <c r="T3781" s="229"/>
      <c r="X3781" s="80"/>
    </row>
    <row r="3782" spans="6:24">
      <c r="F3782" s="229"/>
      <c r="G3782" s="229"/>
      <c r="T3782" s="229"/>
      <c r="X3782" s="80"/>
    </row>
    <row r="3783" spans="6:24">
      <c r="F3783" s="229"/>
      <c r="G3783" s="229"/>
      <c r="T3783" s="229"/>
      <c r="X3783" s="80"/>
    </row>
    <row r="3784" spans="6:24">
      <c r="F3784" s="229"/>
      <c r="G3784" s="229"/>
      <c r="T3784" s="229"/>
      <c r="X3784" s="80"/>
    </row>
    <row r="3785" spans="6:24">
      <c r="F3785" s="229"/>
      <c r="G3785" s="229"/>
      <c r="T3785" s="229"/>
      <c r="X3785" s="80"/>
    </row>
    <row r="3786" spans="6:24">
      <c r="F3786" s="229"/>
      <c r="G3786" s="229"/>
      <c r="T3786" s="229"/>
      <c r="X3786" s="80"/>
    </row>
    <row r="3787" spans="6:24">
      <c r="F3787" s="229"/>
      <c r="G3787" s="229"/>
      <c r="T3787" s="229"/>
      <c r="X3787" s="80"/>
    </row>
    <row r="3788" spans="6:24">
      <c r="F3788" s="229"/>
      <c r="G3788" s="229"/>
      <c r="T3788" s="229"/>
      <c r="X3788" s="80"/>
    </row>
    <row r="3789" spans="6:24">
      <c r="F3789" s="229"/>
      <c r="G3789" s="229"/>
      <c r="T3789" s="229"/>
      <c r="X3789" s="80"/>
    </row>
    <row r="3790" spans="6:24">
      <c r="F3790" s="229"/>
      <c r="G3790" s="229"/>
      <c r="T3790" s="229"/>
      <c r="X3790" s="80"/>
    </row>
    <row r="3791" spans="6:24">
      <c r="F3791" s="229"/>
      <c r="G3791" s="229"/>
      <c r="T3791" s="229"/>
      <c r="X3791" s="80"/>
    </row>
    <row r="3792" spans="6:24">
      <c r="F3792" s="229"/>
      <c r="G3792" s="229"/>
      <c r="T3792" s="229"/>
      <c r="X3792" s="80"/>
    </row>
    <row r="3793" spans="6:24">
      <c r="F3793" s="229"/>
      <c r="G3793" s="229"/>
      <c r="T3793" s="229"/>
      <c r="X3793" s="80"/>
    </row>
    <row r="3794" spans="6:24">
      <c r="F3794" s="229"/>
      <c r="G3794" s="229"/>
      <c r="T3794" s="229"/>
      <c r="X3794" s="80"/>
    </row>
    <row r="3795" spans="6:24">
      <c r="F3795" s="229"/>
      <c r="G3795" s="229"/>
      <c r="M3795" s="238"/>
      <c r="T3795" s="229"/>
      <c r="X3795" s="80"/>
    </row>
    <row r="3796" spans="6:24">
      <c r="F3796" s="229"/>
      <c r="G3796" s="229"/>
      <c r="M3796" s="239"/>
      <c r="T3796" s="229"/>
      <c r="X3796" s="80"/>
    </row>
    <row r="3797" spans="6:24">
      <c r="F3797" s="229"/>
      <c r="G3797" s="229"/>
      <c r="M3797" s="237"/>
      <c r="T3797" s="229"/>
      <c r="X3797" s="80"/>
    </row>
    <row r="3798" spans="6:24">
      <c r="F3798" s="229"/>
      <c r="G3798" s="229"/>
      <c r="M3798" s="236"/>
      <c r="T3798" s="229"/>
      <c r="X3798" s="80"/>
    </row>
    <row r="3799" spans="6:24">
      <c r="F3799" s="229"/>
      <c r="G3799" s="229"/>
      <c r="M3799" s="238"/>
      <c r="T3799" s="229"/>
      <c r="X3799" s="80"/>
    </row>
    <row r="3800" spans="6:24">
      <c r="F3800" s="229"/>
      <c r="G3800" s="229"/>
      <c r="M3800" s="239"/>
      <c r="T3800" s="229"/>
      <c r="X3800" s="80"/>
    </row>
    <row r="3801" spans="6:24">
      <c r="F3801" s="229"/>
      <c r="G3801" s="229"/>
      <c r="M3801" s="240"/>
      <c r="T3801" s="229"/>
      <c r="X3801" s="80"/>
    </row>
    <row r="3802" spans="6:24">
      <c r="F3802" s="229"/>
      <c r="G3802" s="229"/>
      <c r="M3802" s="241"/>
      <c r="T3802" s="229"/>
      <c r="X3802" s="80"/>
    </row>
    <row r="3803" spans="6:24">
      <c r="F3803" s="229"/>
      <c r="G3803" s="229"/>
      <c r="M3803" s="237"/>
      <c r="T3803" s="229"/>
      <c r="X3803" s="80"/>
    </row>
    <row r="3804" spans="6:24">
      <c r="F3804" s="229"/>
      <c r="G3804" s="229"/>
      <c r="M3804" s="237"/>
      <c r="T3804" s="229"/>
      <c r="X3804" s="80"/>
    </row>
    <row r="3805" spans="6:24">
      <c r="F3805" s="229"/>
      <c r="G3805" s="229"/>
      <c r="M3805" s="236"/>
      <c r="T3805" s="229"/>
      <c r="X3805" s="80"/>
    </row>
    <row r="3806" spans="6:24">
      <c r="F3806" s="229"/>
      <c r="G3806" s="229"/>
      <c r="M3806" s="229"/>
      <c r="T3806" s="229"/>
      <c r="X3806" s="80"/>
    </row>
    <row r="3807" spans="6:24">
      <c r="F3807" s="229"/>
      <c r="G3807" s="229"/>
      <c r="M3807" s="229"/>
      <c r="T3807" s="229"/>
      <c r="X3807" s="80"/>
    </row>
    <row r="3808" spans="6:24">
      <c r="F3808" s="229"/>
      <c r="G3808" s="229"/>
      <c r="M3808" s="229"/>
      <c r="T3808" s="229"/>
      <c r="X3808" s="80"/>
    </row>
    <row r="3809" spans="6:24">
      <c r="F3809" s="229"/>
      <c r="G3809" s="229"/>
      <c r="M3809" s="229"/>
      <c r="T3809" s="229"/>
      <c r="X3809" s="80"/>
    </row>
    <row r="3810" spans="6:24">
      <c r="F3810" s="229"/>
      <c r="G3810" s="229"/>
      <c r="M3810" s="229"/>
      <c r="T3810" s="229"/>
      <c r="X3810" s="80"/>
    </row>
    <row r="3811" spans="6:24">
      <c r="F3811" s="229"/>
      <c r="G3811" s="229"/>
      <c r="M3811" s="229"/>
      <c r="T3811" s="229"/>
      <c r="X3811" s="80"/>
    </row>
    <row r="3812" spans="6:24">
      <c r="F3812" s="229"/>
      <c r="G3812" s="229"/>
      <c r="M3812" s="229"/>
      <c r="T3812" s="229"/>
      <c r="X3812" s="80"/>
    </row>
    <row r="3813" spans="6:24">
      <c r="F3813" s="229"/>
      <c r="G3813" s="229"/>
      <c r="M3813" s="229"/>
      <c r="T3813" s="229"/>
      <c r="X3813" s="80"/>
    </row>
    <row r="3814" spans="6:24">
      <c r="F3814" s="229"/>
      <c r="G3814" s="229"/>
      <c r="M3814" s="229"/>
      <c r="T3814" s="229"/>
      <c r="X3814" s="80"/>
    </row>
    <row r="3815" spans="6:24">
      <c r="F3815" s="229"/>
      <c r="G3815" s="229"/>
      <c r="M3815" s="229"/>
      <c r="T3815" s="229"/>
      <c r="X3815" s="80"/>
    </row>
    <row r="3816" spans="6:24">
      <c r="F3816" s="229"/>
      <c r="G3816" s="229"/>
      <c r="M3816" s="229"/>
      <c r="T3816" s="229"/>
      <c r="X3816" s="80"/>
    </row>
    <row r="3817" spans="6:24">
      <c r="F3817" s="229"/>
      <c r="G3817" s="229"/>
      <c r="M3817" s="229"/>
      <c r="T3817" s="229"/>
      <c r="X3817" s="80"/>
    </row>
    <row r="3818" spans="6:24">
      <c r="F3818" s="229"/>
      <c r="G3818" s="229"/>
      <c r="M3818" s="229"/>
      <c r="T3818" s="229"/>
      <c r="X3818" s="80"/>
    </row>
    <row r="3819" spans="6:24">
      <c r="F3819" s="229"/>
      <c r="G3819" s="229"/>
      <c r="M3819" s="229"/>
      <c r="T3819" s="229"/>
      <c r="X3819" s="80"/>
    </row>
    <row r="3820" spans="6:24">
      <c r="F3820" s="229"/>
      <c r="G3820" s="229"/>
      <c r="M3820" s="229"/>
      <c r="T3820" s="229"/>
      <c r="X3820" s="80"/>
    </row>
    <row r="3821" spans="6:24">
      <c r="F3821" s="229"/>
      <c r="G3821" s="229"/>
      <c r="M3821" s="229"/>
      <c r="T3821" s="229"/>
      <c r="X3821" s="80"/>
    </row>
    <row r="3822" spans="6:24">
      <c r="F3822" s="229"/>
      <c r="G3822" s="229"/>
      <c r="M3822" s="229"/>
      <c r="T3822" s="229"/>
      <c r="X3822" s="80"/>
    </row>
    <row r="3823" spans="6:24">
      <c r="F3823" s="229"/>
      <c r="G3823" s="229"/>
      <c r="T3823" s="229"/>
      <c r="X3823" s="80"/>
    </row>
    <row r="3824" spans="6:24">
      <c r="F3824" s="229"/>
      <c r="G3824" s="229"/>
      <c r="M3824" s="229"/>
      <c r="T3824" s="229"/>
      <c r="X3824" s="80"/>
    </row>
    <row r="3825" spans="6:24">
      <c r="F3825" s="229"/>
      <c r="G3825" s="229"/>
      <c r="T3825" s="229"/>
      <c r="X3825" s="80"/>
    </row>
    <row r="3826" spans="6:24">
      <c r="F3826" s="229"/>
      <c r="G3826" s="229"/>
      <c r="M3826" s="229"/>
      <c r="T3826" s="229"/>
      <c r="X3826" s="80"/>
    </row>
    <row r="3827" spans="6:24">
      <c r="F3827" s="229"/>
      <c r="G3827" s="229"/>
      <c r="M3827" s="229"/>
      <c r="T3827" s="229"/>
      <c r="X3827" s="80"/>
    </row>
    <row r="3828" spans="6:24">
      <c r="F3828" s="229"/>
      <c r="G3828" s="229"/>
      <c r="M3828" s="229"/>
      <c r="T3828" s="229"/>
      <c r="X3828" s="80"/>
    </row>
    <row r="3829" spans="6:24">
      <c r="F3829" s="229"/>
      <c r="G3829" s="229"/>
      <c r="M3829" s="229"/>
      <c r="T3829" s="229"/>
      <c r="X3829" s="80"/>
    </row>
    <row r="3830" spans="6:24">
      <c r="F3830" s="229"/>
      <c r="G3830" s="229"/>
      <c r="M3830" s="229"/>
      <c r="T3830" s="229"/>
      <c r="X3830" s="80"/>
    </row>
    <row r="3831" spans="6:24">
      <c r="F3831" s="229"/>
      <c r="G3831" s="229"/>
      <c r="M3831" s="229"/>
      <c r="T3831" s="229"/>
      <c r="X3831" s="80"/>
    </row>
    <row r="3832" spans="6:24">
      <c r="F3832" s="229"/>
      <c r="G3832" s="229"/>
      <c r="M3832" s="229"/>
      <c r="T3832" s="229"/>
      <c r="X3832" s="80"/>
    </row>
    <row r="3833" spans="6:24">
      <c r="F3833" s="229"/>
      <c r="G3833" s="229"/>
      <c r="M3833" s="229"/>
      <c r="T3833" s="229"/>
      <c r="X3833" s="80"/>
    </row>
    <row r="3834" spans="6:24">
      <c r="F3834" s="229"/>
      <c r="G3834" s="229"/>
      <c r="M3834" s="229"/>
      <c r="T3834" s="229"/>
      <c r="X3834" s="80"/>
    </row>
    <row r="3835" spans="6:24">
      <c r="F3835" s="229"/>
      <c r="G3835" s="229"/>
      <c r="M3835" s="229"/>
      <c r="T3835" s="229"/>
      <c r="X3835" s="80"/>
    </row>
    <row r="3836" spans="6:24">
      <c r="F3836" s="229"/>
      <c r="G3836" s="229"/>
      <c r="M3836" s="229"/>
      <c r="T3836" s="229"/>
      <c r="X3836" s="80"/>
    </row>
    <row r="3837" spans="6:24">
      <c r="F3837" s="229"/>
      <c r="G3837" s="229"/>
      <c r="M3837" s="229"/>
      <c r="T3837" s="229"/>
      <c r="X3837" s="80"/>
    </row>
    <row r="3838" spans="6:24">
      <c r="F3838" s="229"/>
      <c r="G3838" s="229"/>
      <c r="M3838" s="229"/>
      <c r="T3838" s="229"/>
      <c r="X3838" s="80"/>
    </row>
    <row r="3839" spans="6:24">
      <c r="F3839" s="229"/>
      <c r="G3839" s="229"/>
      <c r="T3839" s="229"/>
      <c r="X3839" s="80"/>
    </row>
    <row r="3840" spans="6:24">
      <c r="F3840" s="229"/>
      <c r="G3840" s="229"/>
      <c r="M3840" s="229"/>
      <c r="T3840" s="229"/>
      <c r="X3840" s="80"/>
    </row>
    <row r="3841" spans="6:24">
      <c r="F3841" s="229"/>
      <c r="G3841" s="229"/>
      <c r="T3841" s="229"/>
      <c r="X3841" s="80"/>
    </row>
    <row r="3842" spans="6:24">
      <c r="F3842" s="229"/>
      <c r="G3842" s="229"/>
      <c r="M3842" s="229"/>
      <c r="T3842" s="229"/>
      <c r="X3842" s="80"/>
    </row>
    <row r="3843" spans="6:24">
      <c r="F3843" s="229"/>
      <c r="G3843" s="229"/>
      <c r="M3843" s="229"/>
      <c r="T3843" s="229"/>
      <c r="X3843" s="80"/>
    </row>
    <row r="3844" spans="6:24">
      <c r="F3844" s="229"/>
      <c r="G3844" s="229"/>
      <c r="M3844" s="229"/>
      <c r="T3844" s="229"/>
      <c r="X3844" s="80"/>
    </row>
    <row r="3845" spans="6:24">
      <c r="F3845" s="229"/>
      <c r="G3845" s="229"/>
      <c r="M3845" s="229"/>
      <c r="T3845" s="229"/>
      <c r="X3845" s="80"/>
    </row>
    <row r="3846" spans="6:24">
      <c r="F3846" s="229"/>
      <c r="G3846" s="229"/>
      <c r="M3846" s="229"/>
      <c r="T3846" s="229"/>
      <c r="X3846" s="80"/>
    </row>
    <row r="3847" spans="6:24">
      <c r="F3847" s="229"/>
      <c r="G3847" s="229"/>
      <c r="M3847" s="229"/>
      <c r="T3847" s="229"/>
      <c r="X3847" s="80"/>
    </row>
    <row r="3848" spans="6:24">
      <c r="F3848" s="229"/>
      <c r="G3848" s="229"/>
      <c r="M3848" s="229"/>
      <c r="T3848" s="229"/>
      <c r="X3848" s="80"/>
    </row>
    <row r="3849" spans="6:24">
      <c r="F3849" s="229"/>
      <c r="G3849" s="229"/>
      <c r="M3849" s="229"/>
      <c r="T3849" s="229"/>
      <c r="X3849" s="80"/>
    </row>
    <row r="3850" spans="6:24">
      <c r="F3850" s="229"/>
      <c r="G3850" s="229"/>
      <c r="T3850" s="229"/>
      <c r="X3850" s="80"/>
    </row>
    <row r="3851" spans="6:24">
      <c r="F3851" s="229"/>
      <c r="G3851" s="229"/>
      <c r="M3851" s="229"/>
      <c r="T3851" s="229"/>
      <c r="X3851" s="80"/>
    </row>
    <row r="3852" spans="6:24">
      <c r="F3852" s="229"/>
      <c r="G3852" s="229"/>
      <c r="M3852" s="229"/>
      <c r="T3852" s="229"/>
      <c r="X3852" s="80"/>
    </row>
    <row r="3853" spans="6:24">
      <c r="F3853" s="229"/>
      <c r="G3853" s="229"/>
      <c r="M3853" s="229"/>
      <c r="T3853" s="229"/>
      <c r="X3853" s="80"/>
    </row>
    <row r="3854" spans="6:24">
      <c r="F3854" s="229"/>
      <c r="G3854" s="229"/>
      <c r="M3854" s="229"/>
      <c r="T3854" s="229"/>
      <c r="X3854" s="80"/>
    </row>
    <row r="3855" spans="6:24">
      <c r="F3855" s="229"/>
      <c r="G3855" s="229"/>
      <c r="M3855" s="229"/>
      <c r="T3855" s="229"/>
      <c r="X3855" s="80"/>
    </row>
    <row r="3856" spans="6:24">
      <c r="F3856" s="229"/>
      <c r="G3856" s="229"/>
      <c r="M3856" s="229"/>
      <c r="T3856" s="229"/>
      <c r="X3856" s="80"/>
    </row>
    <row r="3857" spans="6:24">
      <c r="F3857" s="229"/>
      <c r="G3857" s="229"/>
      <c r="M3857" s="229"/>
      <c r="T3857" s="229"/>
      <c r="X3857" s="80"/>
    </row>
    <row r="3858" spans="6:24">
      <c r="F3858" s="229"/>
      <c r="G3858" s="229"/>
      <c r="M3858" s="229"/>
      <c r="T3858" s="229"/>
      <c r="X3858" s="80"/>
    </row>
    <row r="3859" spans="6:24">
      <c r="F3859" s="229"/>
      <c r="G3859" s="229"/>
      <c r="M3859" s="229"/>
      <c r="T3859" s="229"/>
      <c r="X3859" s="80"/>
    </row>
    <row r="3860" spans="6:24">
      <c r="F3860" s="229"/>
      <c r="G3860" s="229"/>
      <c r="M3860" s="229"/>
      <c r="T3860" s="229"/>
      <c r="X3860" s="80"/>
    </row>
    <row r="3861" spans="6:24">
      <c r="F3861" s="229"/>
      <c r="G3861" s="229"/>
      <c r="M3861" s="229"/>
      <c r="T3861" s="229"/>
      <c r="X3861" s="80"/>
    </row>
    <row r="3862" spans="6:24">
      <c r="F3862" s="229"/>
      <c r="G3862" s="229"/>
      <c r="M3862" s="229"/>
      <c r="T3862" s="229"/>
      <c r="X3862" s="80"/>
    </row>
    <row r="3863" spans="6:24">
      <c r="F3863" s="229"/>
      <c r="G3863" s="229"/>
      <c r="M3863" s="229"/>
      <c r="T3863" s="229"/>
      <c r="X3863" s="80"/>
    </row>
    <row r="3864" spans="6:24">
      <c r="F3864" s="229"/>
      <c r="G3864" s="229"/>
      <c r="M3864" s="229"/>
      <c r="T3864" s="229"/>
      <c r="X3864" s="80"/>
    </row>
    <row r="3865" spans="6:24">
      <c r="F3865" s="229"/>
      <c r="G3865" s="229"/>
      <c r="M3865" s="229"/>
      <c r="T3865" s="229"/>
      <c r="X3865" s="80"/>
    </row>
    <row r="3866" spans="6:24">
      <c r="F3866" s="229"/>
      <c r="G3866" s="229"/>
      <c r="M3866" s="229"/>
      <c r="T3866" s="229"/>
      <c r="X3866" s="80"/>
    </row>
    <row r="3867" spans="6:24">
      <c r="F3867" s="229"/>
      <c r="G3867" s="229"/>
      <c r="M3867" s="229"/>
      <c r="T3867" s="229"/>
      <c r="X3867" s="80"/>
    </row>
    <row r="3868" spans="6:24">
      <c r="F3868" s="229"/>
      <c r="G3868" s="229"/>
      <c r="M3868" s="229"/>
      <c r="T3868" s="229"/>
      <c r="X3868" s="80"/>
    </row>
    <row r="3869" spans="6:24">
      <c r="F3869" s="229"/>
      <c r="G3869" s="229"/>
      <c r="M3869" s="229"/>
      <c r="T3869" s="229"/>
      <c r="X3869" s="80"/>
    </row>
    <row r="3870" spans="6:24">
      <c r="F3870" s="229"/>
      <c r="G3870" s="229"/>
      <c r="M3870" s="229"/>
      <c r="T3870" s="229"/>
      <c r="X3870" s="80"/>
    </row>
    <row r="3871" spans="6:24">
      <c r="F3871" s="229"/>
      <c r="G3871" s="229"/>
      <c r="M3871" s="229"/>
      <c r="T3871" s="229"/>
      <c r="X3871" s="80"/>
    </row>
    <row r="3872" spans="6:24">
      <c r="F3872" s="229"/>
      <c r="G3872" s="229"/>
      <c r="M3872" s="229"/>
      <c r="T3872" s="229"/>
      <c r="X3872" s="80"/>
    </row>
    <row r="3873" spans="6:24">
      <c r="F3873" s="229"/>
      <c r="G3873" s="229"/>
      <c r="M3873" s="229"/>
      <c r="T3873" s="229"/>
      <c r="X3873" s="80"/>
    </row>
    <row r="3874" spans="6:24">
      <c r="F3874" s="229"/>
      <c r="G3874" s="229"/>
      <c r="M3874" s="229"/>
      <c r="T3874" s="229"/>
      <c r="X3874" s="80"/>
    </row>
    <row r="3875" spans="6:24">
      <c r="F3875" s="229"/>
      <c r="G3875" s="229"/>
      <c r="T3875" s="229"/>
      <c r="X3875" s="80"/>
    </row>
    <row r="3876" spans="6:24">
      <c r="F3876" s="229"/>
      <c r="G3876" s="229"/>
      <c r="T3876" s="229"/>
      <c r="X3876" s="80"/>
    </row>
    <row r="3877" spans="6:24">
      <c r="F3877" s="229"/>
      <c r="G3877" s="229"/>
      <c r="T3877" s="229"/>
      <c r="X3877" s="80"/>
    </row>
    <row r="3878" spans="6:24">
      <c r="F3878" s="229"/>
      <c r="G3878" s="229"/>
      <c r="T3878" s="229"/>
      <c r="X3878" s="80"/>
    </row>
    <row r="3879" spans="6:24">
      <c r="F3879" s="229"/>
      <c r="G3879" s="229"/>
      <c r="T3879" s="229"/>
      <c r="X3879" s="80"/>
    </row>
    <row r="3880" spans="6:24">
      <c r="F3880" s="229"/>
      <c r="G3880" s="229"/>
      <c r="T3880" s="229"/>
      <c r="X3880" s="80"/>
    </row>
    <row r="3881" spans="6:24">
      <c r="F3881" s="229"/>
      <c r="G3881" s="229"/>
      <c r="T3881" s="229"/>
      <c r="X3881" s="80"/>
    </row>
    <row r="3882" spans="6:24">
      <c r="F3882" s="229"/>
      <c r="G3882" s="229"/>
      <c r="T3882" s="229"/>
      <c r="X3882" s="80"/>
    </row>
    <row r="3883" spans="6:24">
      <c r="F3883" s="229"/>
      <c r="G3883" s="229"/>
      <c r="T3883" s="229"/>
      <c r="X3883" s="80"/>
    </row>
    <row r="3884" spans="6:24">
      <c r="F3884" s="229"/>
      <c r="G3884" s="229"/>
      <c r="T3884" s="229"/>
      <c r="X3884" s="80"/>
    </row>
    <row r="3885" spans="6:24">
      <c r="F3885" s="229"/>
      <c r="G3885" s="229"/>
      <c r="T3885" s="229"/>
      <c r="X3885" s="80"/>
    </row>
    <row r="3886" spans="6:24">
      <c r="F3886" s="229"/>
      <c r="G3886" s="229"/>
      <c r="T3886" s="229"/>
      <c r="X3886" s="80"/>
    </row>
    <row r="3887" spans="6:24">
      <c r="F3887" s="229"/>
      <c r="G3887" s="229"/>
      <c r="T3887" s="229"/>
      <c r="X3887" s="80"/>
    </row>
    <row r="3888" spans="6:24">
      <c r="F3888" s="229"/>
      <c r="G3888" s="229"/>
      <c r="T3888" s="229"/>
      <c r="X3888" s="80"/>
    </row>
    <row r="3889" spans="6:24">
      <c r="F3889" s="229"/>
      <c r="G3889" s="229"/>
      <c r="T3889" s="229"/>
      <c r="X3889" s="80"/>
    </row>
    <row r="3890" spans="6:24">
      <c r="F3890" s="229"/>
      <c r="G3890" s="229"/>
      <c r="T3890" s="229"/>
      <c r="X3890" s="80"/>
    </row>
    <row r="3891" spans="6:24">
      <c r="F3891" s="229"/>
      <c r="G3891" s="229"/>
      <c r="T3891" s="229"/>
      <c r="X3891" s="80"/>
    </row>
    <row r="3892" spans="6:24">
      <c r="F3892" s="229"/>
      <c r="G3892" s="229"/>
      <c r="T3892" s="229"/>
      <c r="X3892" s="80"/>
    </row>
    <row r="3893" spans="6:24">
      <c r="F3893" s="229"/>
      <c r="G3893" s="229"/>
      <c r="T3893" s="229"/>
      <c r="X3893" s="80"/>
    </row>
    <row r="3894" spans="6:24">
      <c r="F3894" s="229"/>
      <c r="G3894" s="229"/>
      <c r="T3894" s="229"/>
      <c r="X3894" s="80"/>
    </row>
    <row r="3895" spans="6:24">
      <c r="F3895" s="229"/>
      <c r="G3895" s="229"/>
      <c r="M3895" s="238"/>
      <c r="T3895" s="229"/>
      <c r="X3895" s="80"/>
    </row>
    <row r="3896" spans="6:24">
      <c r="F3896" s="229"/>
      <c r="G3896" s="229"/>
      <c r="M3896" s="239"/>
      <c r="T3896" s="229"/>
      <c r="X3896" s="80"/>
    </row>
    <row r="3897" spans="6:24">
      <c r="F3897" s="229"/>
      <c r="G3897" s="229"/>
      <c r="M3897" s="237"/>
      <c r="T3897" s="229"/>
      <c r="X3897" s="80"/>
    </row>
    <row r="3898" spans="6:24">
      <c r="F3898" s="229"/>
      <c r="G3898" s="229"/>
      <c r="M3898" s="236"/>
      <c r="T3898" s="229"/>
      <c r="X3898" s="80"/>
    </row>
    <row r="3899" spans="6:24">
      <c r="F3899" s="229"/>
      <c r="G3899" s="229"/>
      <c r="M3899" s="238"/>
      <c r="T3899" s="229"/>
      <c r="X3899" s="80"/>
    </row>
    <row r="3900" spans="6:24">
      <c r="F3900" s="229"/>
      <c r="G3900" s="229"/>
      <c r="M3900" s="239"/>
      <c r="T3900" s="229"/>
      <c r="X3900" s="80"/>
    </row>
    <row r="3901" spans="6:24">
      <c r="F3901" s="229"/>
      <c r="G3901" s="229"/>
      <c r="M3901" s="240"/>
      <c r="T3901" s="229"/>
      <c r="X3901" s="80"/>
    </row>
    <row r="3902" spans="6:24">
      <c r="F3902" s="229"/>
      <c r="G3902" s="229"/>
      <c r="M3902" s="241"/>
      <c r="T3902" s="229"/>
      <c r="X3902" s="80"/>
    </row>
    <row r="3903" spans="6:24">
      <c r="F3903" s="229"/>
      <c r="G3903" s="229"/>
      <c r="M3903" s="237"/>
      <c r="T3903" s="229"/>
      <c r="X3903" s="80"/>
    </row>
    <row r="3904" spans="6:24">
      <c r="F3904" s="229"/>
      <c r="G3904" s="229"/>
      <c r="M3904" s="237"/>
      <c r="T3904" s="229"/>
      <c r="X3904" s="80"/>
    </row>
    <row r="3905" spans="6:24">
      <c r="F3905" s="229"/>
      <c r="G3905" s="229"/>
      <c r="M3905" s="236"/>
      <c r="T3905" s="229"/>
      <c r="X3905" s="80"/>
    </row>
    <row r="3906" spans="6:24">
      <c r="F3906" s="229"/>
      <c r="G3906" s="229"/>
      <c r="M3906" s="229"/>
      <c r="T3906" s="229"/>
      <c r="X3906" s="80"/>
    </row>
    <row r="3907" spans="6:24">
      <c r="F3907" s="229"/>
      <c r="G3907" s="229"/>
      <c r="M3907" s="229"/>
      <c r="T3907" s="229"/>
      <c r="X3907" s="80"/>
    </row>
    <row r="3908" spans="6:24">
      <c r="F3908" s="229"/>
      <c r="G3908" s="229"/>
      <c r="M3908" s="229"/>
      <c r="T3908" s="229"/>
      <c r="X3908" s="80"/>
    </row>
    <row r="3909" spans="6:24">
      <c r="F3909" s="229"/>
      <c r="G3909" s="229"/>
      <c r="M3909" s="229"/>
      <c r="T3909" s="229"/>
      <c r="X3909" s="80"/>
    </row>
    <row r="3910" spans="6:24">
      <c r="F3910" s="229"/>
      <c r="G3910" s="229"/>
      <c r="M3910" s="229"/>
      <c r="T3910" s="229"/>
      <c r="X3910" s="80"/>
    </row>
    <row r="3911" spans="6:24">
      <c r="F3911" s="229"/>
      <c r="G3911" s="229"/>
      <c r="M3911" s="229"/>
      <c r="T3911" s="229"/>
      <c r="X3911" s="80"/>
    </row>
    <row r="3912" spans="6:24">
      <c r="F3912" s="229"/>
      <c r="G3912" s="229"/>
      <c r="M3912" s="229"/>
      <c r="T3912" s="229"/>
      <c r="X3912" s="80"/>
    </row>
    <row r="3913" spans="6:24">
      <c r="F3913" s="229"/>
      <c r="G3913" s="229"/>
      <c r="M3913" s="229"/>
      <c r="T3913" s="229"/>
      <c r="X3913" s="80"/>
    </row>
    <row r="3914" spans="6:24">
      <c r="F3914" s="229"/>
      <c r="G3914" s="229"/>
      <c r="M3914" s="229"/>
      <c r="T3914" s="229"/>
      <c r="X3914" s="80"/>
    </row>
    <row r="3915" spans="6:24">
      <c r="F3915" s="229"/>
      <c r="G3915" s="229"/>
      <c r="M3915" s="229"/>
      <c r="T3915" s="229"/>
      <c r="X3915" s="80"/>
    </row>
    <row r="3916" spans="6:24">
      <c r="F3916" s="229"/>
      <c r="G3916" s="229"/>
      <c r="M3916" s="229"/>
      <c r="T3916" s="229"/>
      <c r="X3916" s="80"/>
    </row>
    <row r="3917" spans="6:24">
      <c r="F3917" s="229"/>
      <c r="G3917" s="229"/>
      <c r="M3917" s="229"/>
      <c r="T3917" s="229"/>
      <c r="X3917" s="80"/>
    </row>
    <row r="3918" spans="6:24">
      <c r="F3918" s="229"/>
      <c r="G3918" s="229"/>
      <c r="M3918" s="229"/>
      <c r="T3918" s="229"/>
      <c r="X3918" s="80"/>
    </row>
    <row r="3919" spans="6:24">
      <c r="F3919" s="229"/>
      <c r="G3919" s="229"/>
      <c r="M3919" s="229"/>
      <c r="T3919" s="229"/>
      <c r="X3919" s="80"/>
    </row>
    <row r="3920" spans="6:24">
      <c r="F3920" s="229"/>
      <c r="G3920" s="229"/>
      <c r="M3920" s="229"/>
      <c r="T3920" s="229"/>
      <c r="X3920" s="80"/>
    </row>
    <row r="3921" spans="6:24">
      <c r="F3921" s="229"/>
      <c r="G3921" s="229"/>
      <c r="M3921" s="229"/>
      <c r="T3921" s="229"/>
      <c r="X3921" s="80"/>
    </row>
    <row r="3922" spans="6:24">
      <c r="F3922" s="229"/>
      <c r="G3922" s="229"/>
      <c r="M3922" s="229"/>
      <c r="T3922" s="229"/>
      <c r="X3922" s="80"/>
    </row>
    <row r="3923" spans="6:24">
      <c r="F3923" s="229"/>
      <c r="G3923" s="229"/>
      <c r="T3923" s="229"/>
      <c r="X3923" s="80"/>
    </row>
    <row r="3924" spans="6:24">
      <c r="F3924" s="229"/>
      <c r="G3924" s="229"/>
      <c r="M3924" s="229"/>
      <c r="T3924" s="229"/>
      <c r="X3924" s="80"/>
    </row>
    <row r="3925" spans="6:24">
      <c r="F3925" s="229"/>
      <c r="G3925" s="229"/>
      <c r="T3925" s="229"/>
      <c r="X3925" s="80"/>
    </row>
    <row r="3926" spans="6:24">
      <c r="F3926" s="229"/>
      <c r="G3926" s="229"/>
      <c r="M3926" s="229"/>
      <c r="T3926" s="229"/>
      <c r="X3926" s="80"/>
    </row>
    <row r="3927" spans="6:24">
      <c r="F3927" s="229"/>
      <c r="G3927" s="229"/>
      <c r="M3927" s="229"/>
      <c r="T3927" s="229"/>
      <c r="X3927" s="80"/>
    </row>
    <row r="3928" spans="6:24">
      <c r="F3928" s="229"/>
      <c r="G3928" s="229"/>
      <c r="M3928" s="229"/>
      <c r="T3928" s="229"/>
      <c r="X3928" s="80"/>
    </row>
    <row r="3929" spans="6:24">
      <c r="F3929" s="229"/>
      <c r="G3929" s="229"/>
      <c r="M3929" s="229"/>
      <c r="T3929" s="229"/>
      <c r="X3929" s="80"/>
    </row>
    <row r="3930" spans="6:24">
      <c r="F3930" s="229"/>
      <c r="G3930" s="229"/>
      <c r="M3930" s="229"/>
      <c r="T3930" s="229"/>
      <c r="X3930" s="80"/>
    </row>
    <row r="3931" spans="6:24">
      <c r="F3931" s="229"/>
      <c r="G3931" s="229"/>
      <c r="M3931" s="229"/>
      <c r="T3931" s="229"/>
      <c r="X3931" s="80"/>
    </row>
    <row r="3932" spans="6:24">
      <c r="F3932" s="229"/>
      <c r="G3932" s="229"/>
      <c r="M3932" s="229"/>
      <c r="T3932" s="229"/>
      <c r="X3932" s="80"/>
    </row>
    <row r="3933" spans="6:24">
      <c r="F3933" s="229"/>
      <c r="G3933" s="229"/>
      <c r="M3933" s="229"/>
      <c r="T3933" s="229"/>
      <c r="X3933" s="80"/>
    </row>
    <row r="3934" spans="6:24">
      <c r="F3934" s="229"/>
      <c r="G3934" s="229"/>
      <c r="M3934" s="229"/>
      <c r="T3934" s="229"/>
      <c r="X3934" s="80"/>
    </row>
    <row r="3935" spans="6:24">
      <c r="F3935" s="229"/>
      <c r="G3935" s="229"/>
      <c r="M3935" s="229"/>
      <c r="T3935" s="229"/>
      <c r="X3935" s="80"/>
    </row>
    <row r="3936" spans="6:24">
      <c r="F3936" s="229"/>
      <c r="G3936" s="229"/>
      <c r="M3936" s="229"/>
      <c r="T3936" s="229"/>
      <c r="X3936" s="80"/>
    </row>
    <row r="3937" spans="6:24">
      <c r="F3937" s="229"/>
      <c r="G3937" s="229"/>
      <c r="M3937" s="229"/>
      <c r="T3937" s="229"/>
      <c r="X3937" s="80"/>
    </row>
    <row r="3938" spans="6:24">
      <c r="F3938" s="229"/>
      <c r="G3938" s="229"/>
      <c r="M3938" s="229"/>
      <c r="T3938" s="229"/>
      <c r="X3938" s="80"/>
    </row>
    <row r="3939" spans="6:24">
      <c r="F3939" s="229"/>
      <c r="G3939" s="229"/>
      <c r="T3939" s="229"/>
      <c r="X3939" s="80"/>
    </row>
    <row r="3940" spans="6:24">
      <c r="F3940" s="229"/>
      <c r="G3940" s="229"/>
      <c r="M3940" s="229"/>
      <c r="T3940" s="229"/>
      <c r="X3940" s="80"/>
    </row>
    <row r="3941" spans="6:24">
      <c r="F3941" s="229"/>
      <c r="G3941" s="229"/>
      <c r="T3941" s="229"/>
      <c r="X3941" s="80"/>
    </row>
    <row r="3942" spans="6:24">
      <c r="F3942" s="229"/>
      <c r="G3942" s="229"/>
      <c r="M3942" s="229"/>
      <c r="T3942" s="229"/>
      <c r="X3942" s="80"/>
    </row>
    <row r="3943" spans="6:24">
      <c r="F3943" s="229"/>
      <c r="G3943" s="229"/>
      <c r="M3943" s="229"/>
      <c r="T3943" s="229"/>
      <c r="X3943" s="80"/>
    </row>
    <row r="3944" spans="6:24">
      <c r="F3944" s="229"/>
      <c r="G3944" s="229"/>
      <c r="M3944" s="229"/>
      <c r="T3944" s="229"/>
      <c r="X3944" s="80"/>
    </row>
    <row r="3945" spans="6:24">
      <c r="F3945" s="229"/>
      <c r="G3945" s="229"/>
      <c r="M3945" s="229"/>
      <c r="T3945" s="229"/>
      <c r="X3945" s="80"/>
    </row>
    <row r="3946" spans="6:24">
      <c r="F3946" s="229"/>
      <c r="G3946" s="229"/>
      <c r="M3946" s="229"/>
      <c r="T3946" s="229"/>
      <c r="X3946" s="80"/>
    </row>
    <row r="3947" spans="6:24">
      <c r="F3947" s="229"/>
      <c r="G3947" s="229"/>
      <c r="M3947" s="229"/>
      <c r="T3947" s="229"/>
      <c r="X3947" s="80"/>
    </row>
    <row r="3948" spans="6:24">
      <c r="F3948" s="229"/>
      <c r="G3948" s="229"/>
      <c r="M3948" s="229"/>
      <c r="T3948" s="229"/>
      <c r="X3948" s="80"/>
    </row>
    <row r="3949" spans="6:24">
      <c r="F3949" s="229"/>
      <c r="G3949" s="229"/>
      <c r="M3949" s="229"/>
      <c r="T3949" s="229"/>
      <c r="X3949" s="80"/>
    </row>
    <row r="3950" spans="6:24">
      <c r="F3950" s="229"/>
      <c r="G3950" s="229"/>
      <c r="T3950" s="229"/>
      <c r="X3950" s="80"/>
    </row>
    <row r="3951" spans="6:24">
      <c r="F3951" s="229"/>
      <c r="G3951" s="229"/>
      <c r="M3951" s="229"/>
      <c r="T3951" s="229"/>
      <c r="X3951" s="80"/>
    </row>
    <row r="3952" spans="6:24">
      <c r="F3952" s="229"/>
      <c r="G3952" s="229"/>
      <c r="M3952" s="229"/>
      <c r="T3952" s="229"/>
      <c r="X3952" s="80"/>
    </row>
    <row r="3953" spans="6:24">
      <c r="F3953" s="229"/>
      <c r="G3953" s="229"/>
      <c r="M3953" s="229"/>
      <c r="T3953" s="229"/>
      <c r="X3953" s="80"/>
    </row>
    <row r="3954" spans="6:24">
      <c r="F3954" s="229"/>
      <c r="G3954" s="229"/>
      <c r="M3954" s="229"/>
      <c r="T3954" s="229"/>
      <c r="X3954" s="80"/>
    </row>
    <row r="3955" spans="6:24">
      <c r="F3955" s="229"/>
      <c r="G3955" s="229"/>
      <c r="M3955" s="229"/>
      <c r="T3955" s="229"/>
      <c r="X3955" s="80"/>
    </row>
    <row r="3956" spans="6:24">
      <c r="F3956" s="229"/>
      <c r="G3956" s="229"/>
      <c r="M3956" s="229"/>
      <c r="T3956" s="229"/>
      <c r="X3956" s="80"/>
    </row>
    <row r="3957" spans="6:24">
      <c r="F3957" s="229"/>
      <c r="G3957" s="229"/>
      <c r="M3957" s="229"/>
      <c r="T3957" s="229"/>
      <c r="X3957" s="80"/>
    </row>
    <row r="3958" spans="6:24">
      <c r="F3958" s="229"/>
      <c r="G3958" s="229"/>
      <c r="M3958" s="229"/>
      <c r="T3958" s="229"/>
      <c r="X3958" s="80"/>
    </row>
    <row r="3959" spans="6:24">
      <c r="F3959" s="229"/>
      <c r="G3959" s="229"/>
      <c r="M3959" s="229"/>
      <c r="T3959" s="229"/>
      <c r="X3959" s="80"/>
    </row>
    <row r="3960" spans="6:24">
      <c r="F3960" s="229"/>
      <c r="G3960" s="229"/>
      <c r="M3960" s="229"/>
      <c r="T3960" s="229"/>
      <c r="X3960" s="80"/>
    </row>
    <row r="3961" spans="6:24">
      <c r="F3961" s="229"/>
      <c r="G3961" s="229"/>
      <c r="M3961" s="229"/>
      <c r="T3961" s="229"/>
      <c r="X3961" s="80"/>
    </row>
    <row r="3962" spans="6:24">
      <c r="F3962" s="229"/>
      <c r="G3962" s="229"/>
      <c r="M3962" s="229"/>
      <c r="T3962" s="229"/>
      <c r="X3962" s="80"/>
    </row>
    <row r="3963" spans="6:24">
      <c r="F3963" s="229"/>
      <c r="G3963" s="229"/>
      <c r="M3963" s="229"/>
      <c r="T3963" s="229"/>
      <c r="X3963" s="80"/>
    </row>
    <row r="3964" spans="6:24">
      <c r="F3964" s="229"/>
      <c r="G3964" s="229"/>
      <c r="M3964" s="229"/>
      <c r="T3964" s="229"/>
      <c r="X3964" s="80"/>
    </row>
    <row r="3965" spans="6:24">
      <c r="F3965" s="229"/>
      <c r="G3965" s="229"/>
      <c r="M3965" s="229"/>
      <c r="T3965" s="229"/>
      <c r="X3965" s="80"/>
    </row>
    <row r="3966" spans="6:24">
      <c r="F3966" s="229"/>
      <c r="G3966" s="229"/>
      <c r="M3966" s="229"/>
      <c r="T3966" s="229"/>
      <c r="X3966" s="80"/>
    </row>
    <row r="3967" spans="6:24">
      <c r="F3967" s="229"/>
      <c r="G3967" s="229"/>
      <c r="M3967" s="229"/>
      <c r="T3967" s="229"/>
      <c r="X3967" s="80"/>
    </row>
    <row r="3968" spans="6:24">
      <c r="F3968" s="229"/>
      <c r="G3968" s="229"/>
      <c r="M3968" s="229"/>
      <c r="T3968" s="229"/>
      <c r="X3968" s="80"/>
    </row>
    <row r="3969" spans="6:24">
      <c r="F3969" s="229"/>
      <c r="G3969" s="229"/>
      <c r="M3969" s="229"/>
      <c r="T3969" s="229"/>
      <c r="X3969" s="80"/>
    </row>
    <row r="3970" spans="6:24">
      <c r="F3970" s="229"/>
      <c r="G3970" s="229"/>
      <c r="M3970" s="229"/>
      <c r="T3970" s="229"/>
      <c r="X3970" s="80"/>
    </row>
    <row r="3971" spans="6:24">
      <c r="F3971" s="229"/>
      <c r="G3971" s="229"/>
      <c r="M3971" s="229"/>
      <c r="T3971" s="229"/>
      <c r="X3971" s="80"/>
    </row>
    <row r="3972" spans="6:24">
      <c r="F3972" s="229"/>
      <c r="G3972" s="229"/>
      <c r="M3972" s="229"/>
      <c r="T3972" s="229"/>
      <c r="X3972" s="80"/>
    </row>
    <row r="3973" spans="6:24">
      <c r="F3973" s="229"/>
      <c r="G3973" s="229"/>
      <c r="T3973" s="229"/>
      <c r="X3973" s="80"/>
    </row>
    <row r="3974" spans="6:24">
      <c r="F3974" s="229"/>
      <c r="G3974" s="229"/>
      <c r="T3974" s="229"/>
      <c r="X3974" s="80"/>
    </row>
    <row r="3975" spans="6:24">
      <c r="F3975" s="229"/>
      <c r="G3975" s="229"/>
      <c r="T3975" s="229"/>
      <c r="X3975" s="80"/>
    </row>
    <row r="3976" spans="6:24">
      <c r="F3976" s="229"/>
      <c r="G3976" s="229"/>
      <c r="T3976" s="229"/>
      <c r="X3976" s="80"/>
    </row>
    <row r="3977" spans="6:24">
      <c r="F3977" s="229"/>
      <c r="G3977" s="229"/>
      <c r="T3977" s="229"/>
      <c r="X3977" s="80"/>
    </row>
    <row r="3978" spans="6:24">
      <c r="F3978" s="229"/>
      <c r="G3978" s="229"/>
      <c r="T3978" s="229"/>
      <c r="X3978" s="80"/>
    </row>
    <row r="3979" spans="6:24">
      <c r="F3979" s="229"/>
      <c r="G3979" s="229"/>
      <c r="T3979" s="229"/>
      <c r="X3979" s="80"/>
    </row>
    <row r="3980" spans="6:24">
      <c r="F3980" s="229"/>
      <c r="G3980" s="229"/>
      <c r="T3980" s="229"/>
      <c r="X3980" s="80"/>
    </row>
    <row r="3981" spans="6:24">
      <c r="F3981" s="229"/>
      <c r="G3981" s="229"/>
      <c r="T3981" s="229"/>
      <c r="X3981" s="80"/>
    </row>
    <row r="3982" spans="6:24">
      <c r="F3982" s="229"/>
      <c r="G3982" s="229"/>
      <c r="T3982" s="229"/>
      <c r="X3982" s="80"/>
    </row>
    <row r="3983" spans="6:24">
      <c r="F3983" s="229"/>
      <c r="G3983" s="229"/>
      <c r="T3983" s="229"/>
      <c r="X3983" s="80"/>
    </row>
    <row r="3984" spans="6:24">
      <c r="F3984" s="229"/>
      <c r="G3984" s="229"/>
      <c r="T3984" s="229"/>
      <c r="X3984" s="80"/>
    </row>
    <row r="3985" spans="6:24">
      <c r="F3985" s="229"/>
      <c r="G3985" s="229"/>
      <c r="T3985" s="229"/>
      <c r="X3985" s="80"/>
    </row>
    <row r="3986" spans="6:24">
      <c r="F3986" s="229"/>
      <c r="G3986" s="229"/>
      <c r="T3986" s="229"/>
      <c r="X3986" s="80"/>
    </row>
    <row r="3987" spans="6:24">
      <c r="F3987" s="229"/>
      <c r="G3987" s="229"/>
      <c r="T3987" s="229"/>
      <c r="X3987" s="80"/>
    </row>
    <row r="3988" spans="6:24">
      <c r="F3988" s="229"/>
      <c r="G3988" s="229"/>
      <c r="T3988" s="229"/>
      <c r="X3988" s="80"/>
    </row>
    <row r="3989" spans="6:24">
      <c r="F3989" s="229"/>
      <c r="G3989" s="229"/>
      <c r="T3989" s="229"/>
      <c r="X3989" s="80"/>
    </row>
    <row r="3990" spans="6:24">
      <c r="F3990" s="229"/>
      <c r="G3990" s="229"/>
      <c r="T3990" s="229"/>
      <c r="X3990" s="80"/>
    </row>
    <row r="3991" spans="6:24">
      <c r="F3991" s="229"/>
      <c r="G3991" s="229"/>
      <c r="T3991" s="229"/>
      <c r="X3991" s="80"/>
    </row>
    <row r="3992" spans="6:24">
      <c r="F3992" s="229"/>
      <c r="G3992" s="229"/>
      <c r="T3992" s="229"/>
      <c r="X3992" s="80"/>
    </row>
    <row r="3993" spans="6:24">
      <c r="F3993" s="229"/>
      <c r="G3993" s="229"/>
      <c r="M3993" s="238"/>
      <c r="T3993" s="229"/>
      <c r="X3993" s="80"/>
    </row>
    <row r="3994" spans="6:24">
      <c r="F3994" s="229"/>
      <c r="G3994" s="229"/>
      <c r="M3994" s="239"/>
      <c r="T3994" s="229"/>
      <c r="X3994" s="80"/>
    </row>
    <row r="3995" spans="6:24">
      <c r="F3995" s="229"/>
      <c r="G3995" s="229"/>
      <c r="M3995" s="237"/>
      <c r="T3995" s="229"/>
      <c r="X3995" s="80"/>
    </row>
    <row r="3996" spans="6:24">
      <c r="F3996" s="229"/>
      <c r="G3996" s="229"/>
      <c r="M3996" s="236"/>
      <c r="T3996" s="229"/>
      <c r="X3996" s="80"/>
    </row>
    <row r="3997" spans="6:24">
      <c r="F3997" s="229"/>
      <c r="G3997" s="229"/>
      <c r="M3997" s="238"/>
      <c r="T3997" s="229"/>
      <c r="X3997" s="80"/>
    </row>
    <row r="3998" spans="6:24">
      <c r="F3998" s="229"/>
      <c r="G3998" s="229"/>
      <c r="M3998" s="239"/>
      <c r="T3998" s="229"/>
      <c r="X3998" s="80"/>
    </row>
    <row r="3999" spans="6:24">
      <c r="F3999" s="229"/>
      <c r="G3999" s="229"/>
      <c r="M3999" s="240"/>
      <c r="T3999" s="229"/>
      <c r="X3999" s="80"/>
    </row>
    <row r="4000" spans="6:24">
      <c r="F4000" s="229"/>
      <c r="G4000" s="229"/>
      <c r="M4000" s="241"/>
      <c r="T4000" s="229"/>
      <c r="X4000" s="80"/>
    </row>
    <row r="4001" spans="6:24">
      <c r="F4001" s="229"/>
      <c r="G4001" s="229"/>
      <c r="M4001" s="237"/>
      <c r="T4001" s="229"/>
      <c r="X4001" s="80"/>
    </row>
    <row r="4002" spans="6:24">
      <c r="F4002" s="229"/>
      <c r="G4002" s="229"/>
      <c r="M4002" s="237"/>
      <c r="T4002" s="229"/>
      <c r="X4002" s="80"/>
    </row>
    <row r="4003" spans="6:24">
      <c r="F4003" s="229"/>
      <c r="G4003" s="229"/>
      <c r="M4003" s="236"/>
      <c r="T4003" s="229"/>
      <c r="X4003" s="80"/>
    </row>
    <row r="4004" spans="6:24">
      <c r="F4004" s="229"/>
      <c r="G4004" s="229"/>
      <c r="M4004" s="229"/>
      <c r="T4004" s="229"/>
      <c r="X4004" s="80"/>
    </row>
    <row r="4005" spans="6:24">
      <c r="F4005" s="229"/>
      <c r="G4005" s="229"/>
      <c r="M4005" s="229"/>
      <c r="T4005" s="229"/>
      <c r="X4005" s="80"/>
    </row>
    <row r="4006" spans="6:24">
      <c r="F4006" s="229"/>
      <c r="G4006" s="229"/>
      <c r="M4006" s="229"/>
      <c r="T4006" s="229"/>
      <c r="X4006" s="80"/>
    </row>
    <row r="4007" spans="6:24">
      <c r="F4007" s="229"/>
      <c r="G4007" s="229"/>
      <c r="M4007" s="229"/>
      <c r="T4007" s="229"/>
      <c r="X4007" s="80"/>
    </row>
    <row r="4008" spans="6:24">
      <c r="F4008" s="229"/>
      <c r="G4008" s="229"/>
      <c r="M4008" s="229"/>
      <c r="T4008" s="229"/>
      <c r="X4008" s="80"/>
    </row>
    <row r="4009" spans="6:24">
      <c r="F4009" s="229"/>
      <c r="G4009" s="229"/>
      <c r="M4009" s="229"/>
      <c r="T4009" s="229"/>
      <c r="X4009" s="80"/>
    </row>
    <row r="4010" spans="6:24">
      <c r="F4010" s="229"/>
      <c r="G4010" s="229"/>
      <c r="M4010" s="229"/>
      <c r="T4010" s="229"/>
      <c r="X4010" s="80"/>
    </row>
    <row r="4011" spans="6:24">
      <c r="F4011" s="229"/>
      <c r="G4011" s="229"/>
      <c r="M4011" s="229"/>
      <c r="T4011" s="229"/>
      <c r="X4011" s="80"/>
    </row>
    <row r="4012" spans="6:24">
      <c r="F4012" s="229"/>
      <c r="G4012" s="229"/>
      <c r="M4012" s="229"/>
      <c r="T4012" s="229"/>
      <c r="X4012" s="80"/>
    </row>
    <row r="4013" spans="6:24">
      <c r="F4013" s="229"/>
      <c r="G4013" s="229"/>
      <c r="M4013" s="229"/>
      <c r="T4013" s="229"/>
      <c r="X4013" s="80"/>
    </row>
    <row r="4014" spans="6:24">
      <c r="F4014" s="229"/>
      <c r="G4014" s="229"/>
      <c r="M4014" s="229"/>
      <c r="T4014" s="229"/>
      <c r="X4014" s="80"/>
    </row>
    <row r="4015" spans="6:24">
      <c r="F4015" s="229"/>
      <c r="G4015" s="229"/>
      <c r="M4015" s="229"/>
      <c r="T4015" s="229"/>
      <c r="X4015" s="80"/>
    </row>
    <row r="4016" spans="6:24">
      <c r="F4016" s="229"/>
      <c r="G4016" s="229"/>
      <c r="M4016" s="229"/>
      <c r="T4016" s="229"/>
      <c r="X4016" s="80"/>
    </row>
    <row r="4017" spans="6:24">
      <c r="F4017" s="229"/>
      <c r="G4017" s="229"/>
      <c r="M4017" s="229"/>
      <c r="T4017" s="229"/>
      <c r="X4017" s="80"/>
    </row>
    <row r="4018" spans="6:24">
      <c r="F4018" s="229"/>
      <c r="G4018" s="229"/>
      <c r="M4018" s="229"/>
      <c r="T4018" s="229"/>
      <c r="X4018" s="80"/>
    </row>
    <row r="4019" spans="6:24">
      <c r="F4019" s="229"/>
      <c r="G4019" s="229"/>
      <c r="M4019" s="229"/>
      <c r="T4019" s="229"/>
      <c r="X4019" s="80"/>
    </row>
    <row r="4020" spans="6:24">
      <c r="F4020" s="229"/>
      <c r="G4020" s="229"/>
      <c r="M4020" s="229"/>
      <c r="T4020" s="229"/>
      <c r="X4020" s="80"/>
    </row>
    <row r="4021" spans="6:24">
      <c r="F4021" s="229"/>
      <c r="G4021" s="229"/>
      <c r="T4021" s="229"/>
      <c r="X4021" s="80"/>
    </row>
    <row r="4022" spans="6:24">
      <c r="F4022" s="229"/>
      <c r="G4022" s="229"/>
      <c r="M4022" s="229"/>
      <c r="T4022" s="229"/>
      <c r="X4022" s="80"/>
    </row>
    <row r="4023" spans="6:24">
      <c r="F4023" s="229"/>
      <c r="G4023" s="229"/>
      <c r="T4023" s="229"/>
      <c r="X4023" s="80"/>
    </row>
    <row r="4024" spans="6:24">
      <c r="F4024" s="229"/>
      <c r="G4024" s="229"/>
      <c r="M4024" s="229"/>
      <c r="T4024" s="229"/>
      <c r="X4024" s="80"/>
    </row>
    <row r="4025" spans="6:24">
      <c r="F4025" s="229"/>
      <c r="G4025" s="229"/>
      <c r="M4025" s="229"/>
      <c r="T4025" s="229"/>
      <c r="X4025" s="80"/>
    </row>
    <row r="4026" spans="6:24">
      <c r="F4026" s="229"/>
      <c r="G4026" s="229"/>
      <c r="M4026" s="229"/>
      <c r="T4026" s="229"/>
      <c r="X4026" s="80"/>
    </row>
    <row r="4027" spans="6:24">
      <c r="F4027" s="229"/>
      <c r="G4027" s="229"/>
      <c r="M4027" s="229"/>
      <c r="T4027" s="229"/>
      <c r="X4027" s="80"/>
    </row>
    <row r="4028" spans="6:24">
      <c r="F4028" s="229"/>
      <c r="G4028" s="229"/>
      <c r="M4028" s="229"/>
      <c r="T4028" s="229"/>
      <c r="X4028" s="80"/>
    </row>
    <row r="4029" spans="6:24">
      <c r="F4029" s="229"/>
      <c r="G4029" s="229"/>
      <c r="M4029" s="229"/>
      <c r="T4029" s="229"/>
      <c r="X4029" s="80"/>
    </row>
    <row r="4030" spans="6:24">
      <c r="F4030" s="229"/>
      <c r="G4030" s="229"/>
      <c r="M4030" s="229"/>
      <c r="T4030" s="229"/>
      <c r="X4030" s="80"/>
    </row>
    <row r="4031" spans="6:24">
      <c r="F4031" s="229"/>
      <c r="G4031" s="229"/>
      <c r="M4031" s="229"/>
      <c r="T4031" s="229"/>
      <c r="X4031" s="80"/>
    </row>
    <row r="4032" spans="6:24">
      <c r="F4032" s="229"/>
      <c r="G4032" s="229"/>
      <c r="M4032" s="229"/>
      <c r="T4032" s="229"/>
      <c r="X4032" s="80"/>
    </row>
    <row r="4033" spans="6:24">
      <c r="F4033" s="229"/>
      <c r="G4033" s="229"/>
      <c r="M4033" s="229"/>
      <c r="T4033" s="229"/>
      <c r="X4033" s="80"/>
    </row>
    <row r="4034" spans="6:24">
      <c r="F4034" s="229"/>
      <c r="G4034" s="229"/>
      <c r="M4034" s="229"/>
      <c r="T4034" s="229"/>
      <c r="X4034" s="80"/>
    </row>
    <row r="4035" spans="6:24">
      <c r="F4035" s="229"/>
      <c r="G4035" s="229"/>
      <c r="M4035" s="229"/>
      <c r="T4035" s="229"/>
      <c r="X4035" s="80"/>
    </row>
    <row r="4036" spans="6:24">
      <c r="F4036" s="229"/>
      <c r="G4036" s="229"/>
      <c r="M4036" s="229"/>
      <c r="T4036" s="229"/>
      <c r="X4036" s="80"/>
    </row>
    <row r="4037" spans="6:24">
      <c r="F4037" s="229"/>
      <c r="G4037" s="229"/>
      <c r="T4037" s="229"/>
      <c r="X4037" s="80"/>
    </row>
    <row r="4038" spans="6:24">
      <c r="F4038" s="229"/>
      <c r="G4038" s="229"/>
      <c r="M4038" s="229"/>
      <c r="T4038" s="229"/>
      <c r="X4038" s="80"/>
    </row>
    <row r="4039" spans="6:24">
      <c r="F4039" s="229"/>
      <c r="G4039" s="229"/>
      <c r="T4039" s="229"/>
      <c r="X4039" s="80"/>
    </row>
    <row r="4040" spans="6:24">
      <c r="F4040" s="229"/>
      <c r="G4040" s="229"/>
      <c r="M4040" s="229"/>
      <c r="T4040" s="229"/>
      <c r="X4040" s="80"/>
    </row>
    <row r="4041" spans="6:24">
      <c r="F4041" s="229"/>
      <c r="G4041" s="229"/>
      <c r="M4041" s="229"/>
      <c r="T4041" s="229"/>
      <c r="X4041" s="80"/>
    </row>
    <row r="4042" spans="6:24">
      <c r="F4042" s="229"/>
      <c r="G4042" s="229"/>
      <c r="M4042" s="229"/>
      <c r="T4042" s="229"/>
      <c r="X4042" s="80"/>
    </row>
    <row r="4043" spans="6:24">
      <c r="F4043" s="229"/>
      <c r="G4043" s="229"/>
      <c r="M4043" s="229"/>
      <c r="T4043" s="229"/>
      <c r="X4043" s="80"/>
    </row>
    <row r="4044" spans="6:24">
      <c r="F4044" s="229"/>
      <c r="G4044" s="229"/>
      <c r="M4044" s="229"/>
      <c r="T4044" s="229"/>
      <c r="X4044" s="80"/>
    </row>
    <row r="4045" spans="6:24">
      <c r="F4045" s="229"/>
      <c r="G4045" s="229"/>
      <c r="M4045" s="229"/>
      <c r="T4045" s="229"/>
      <c r="X4045" s="80"/>
    </row>
    <row r="4046" spans="6:24">
      <c r="F4046" s="229"/>
      <c r="G4046" s="229"/>
      <c r="M4046" s="229"/>
      <c r="T4046" s="229"/>
      <c r="X4046" s="80"/>
    </row>
    <row r="4047" spans="6:24">
      <c r="F4047" s="229"/>
      <c r="G4047" s="229"/>
      <c r="M4047" s="229"/>
      <c r="T4047" s="229"/>
      <c r="X4047" s="80"/>
    </row>
    <row r="4048" spans="6:24">
      <c r="F4048" s="229"/>
      <c r="G4048" s="229"/>
      <c r="T4048" s="229"/>
      <c r="X4048" s="80"/>
    </row>
    <row r="4049" spans="6:24">
      <c r="F4049" s="229"/>
      <c r="G4049" s="229"/>
      <c r="M4049" s="229"/>
      <c r="T4049" s="229"/>
      <c r="X4049" s="80"/>
    </row>
    <row r="4050" spans="6:24">
      <c r="F4050" s="229"/>
      <c r="G4050" s="229"/>
      <c r="M4050" s="229"/>
      <c r="T4050" s="229"/>
      <c r="X4050" s="80"/>
    </row>
    <row r="4051" spans="6:24">
      <c r="F4051" s="229"/>
      <c r="G4051" s="229"/>
      <c r="M4051" s="229"/>
      <c r="T4051" s="229"/>
      <c r="X4051" s="80"/>
    </row>
    <row r="4052" spans="6:24">
      <c r="F4052" s="229"/>
      <c r="G4052" s="229"/>
      <c r="M4052" s="229"/>
      <c r="T4052" s="229"/>
      <c r="X4052" s="80"/>
    </row>
    <row r="4053" spans="6:24">
      <c r="F4053" s="229"/>
      <c r="G4053" s="229"/>
      <c r="M4053" s="229"/>
      <c r="T4053" s="229"/>
      <c r="X4053" s="80"/>
    </row>
    <row r="4054" spans="6:24">
      <c r="F4054" s="229"/>
      <c r="G4054" s="229"/>
      <c r="M4054" s="229"/>
      <c r="T4054" s="229"/>
      <c r="X4054" s="80"/>
    </row>
    <row r="4055" spans="6:24">
      <c r="F4055" s="229"/>
      <c r="G4055" s="229"/>
      <c r="M4055" s="229"/>
      <c r="T4055" s="229"/>
      <c r="X4055" s="80"/>
    </row>
    <row r="4056" spans="6:24">
      <c r="F4056" s="229"/>
      <c r="G4056" s="229"/>
      <c r="M4056" s="229"/>
      <c r="T4056" s="229"/>
      <c r="X4056" s="80"/>
    </row>
    <row r="4057" spans="6:24">
      <c r="F4057" s="229"/>
      <c r="G4057" s="229"/>
      <c r="M4057" s="229"/>
      <c r="T4057" s="229"/>
      <c r="X4057" s="80"/>
    </row>
    <row r="4058" spans="6:24">
      <c r="F4058" s="229"/>
      <c r="G4058" s="229"/>
      <c r="M4058" s="229"/>
      <c r="T4058" s="229"/>
      <c r="X4058" s="80"/>
    </row>
    <row r="4059" spans="6:24">
      <c r="F4059" s="229"/>
      <c r="G4059" s="229"/>
      <c r="M4059" s="229"/>
      <c r="T4059" s="229"/>
      <c r="X4059" s="80"/>
    </row>
    <row r="4060" spans="6:24">
      <c r="F4060" s="229"/>
      <c r="G4060" s="229"/>
      <c r="M4060" s="229"/>
      <c r="T4060" s="229"/>
      <c r="X4060" s="80"/>
    </row>
    <row r="4061" spans="6:24">
      <c r="F4061" s="229"/>
      <c r="G4061" s="229"/>
      <c r="M4061" s="229"/>
      <c r="T4061" s="229"/>
      <c r="X4061" s="80"/>
    </row>
    <row r="4062" spans="6:24">
      <c r="F4062" s="229"/>
      <c r="G4062" s="229"/>
      <c r="M4062" s="229"/>
      <c r="T4062" s="229"/>
      <c r="X4062" s="80"/>
    </row>
    <row r="4063" spans="6:24">
      <c r="F4063" s="229"/>
      <c r="G4063" s="229"/>
      <c r="M4063" s="229"/>
      <c r="T4063" s="229"/>
      <c r="X4063" s="80"/>
    </row>
    <row r="4064" spans="6:24">
      <c r="F4064" s="229"/>
      <c r="G4064" s="229"/>
      <c r="M4064" s="229"/>
      <c r="T4064" s="229"/>
      <c r="X4064" s="80"/>
    </row>
    <row r="4065" spans="6:24">
      <c r="F4065" s="229"/>
      <c r="G4065" s="229"/>
      <c r="M4065" s="229"/>
      <c r="T4065" s="229"/>
      <c r="X4065" s="80"/>
    </row>
    <row r="4066" spans="6:24">
      <c r="F4066" s="229"/>
      <c r="G4066" s="229"/>
      <c r="M4066" s="229"/>
      <c r="T4066" s="229"/>
      <c r="X4066" s="80"/>
    </row>
    <row r="4067" spans="6:24">
      <c r="F4067" s="229"/>
      <c r="G4067" s="229"/>
      <c r="M4067" s="229"/>
      <c r="T4067" s="229"/>
      <c r="X4067" s="80"/>
    </row>
    <row r="4068" spans="6:24">
      <c r="F4068" s="229"/>
      <c r="G4068" s="229"/>
      <c r="M4068" s="229"/>
      <c r="T4068" s="229"/>
      <c r="X4068" s="80"/>
    </row>
    <row r="4069" spans="6:24">
      <c r="F4069" s="229"/>
      <c r="G4069" s="229"/>
      <c r="M4069" s="229"/>
      <c r="T4069" s="229"/>
      <c r="X4069" s="80"/>
    </row>
    <row r="4070" spans="6:24">
      <c r="F4070" s="229"/>
      <c r="G4070" s="229"/>
      <c r="M4070" s="229"/>
      <c r="T4070" s="229"/>
      <c r="X4070" s="80"/>
    </row>
    <row r="4071" spans="6:24">
      <c r="F4071" s="229"/>
      <c r="G4071" s="229"/>
      <c r="T4071" s="229"/>
      <c r="X4071" s="80"/>
    </row>
    <row r="4072" spans="6:24">
      <c r="F4072" s="229"/>
      <c r="G4072" s="229"/>
      <c r="T4072" s="229"/>
      <c r="X4072" s="80"/>
    </row>
    <row r="4073" spans="6:24">
      <c r="F4073" s="229"/>
      <c r="G4073" s="229"/>
      <c r="T4073" s="229"/>
      <c r="X4073" s="80"/>
    </row>
    <row r="4074" spans="6:24">
      <c r="F4074" s="229"/>
      <c r="G4074" s="229"/>
      <c r="T4074" s="229"/>
      <c r="X4074" s="80"/>
    </row>
    <row r="4075" spans="6:24">
      <c r="F4075" s="229"/>
      <c r="G4075" s="229"/>
      <c r="T4075" s="229"/>
      <c r="X4075" s="80"/>
    </row>
    <row r="4076" spans="6:24">
      <c r="F4076" s="229"/>
      <c r="G4076" s="229"/>
      <c r="T4076" s="229"/>
      <c r="X4076" s="80"/>
    </row>
    <row r="4077" spans="6:24">
      <c r="F4077" s="229"/>
      <c r="G4077" s="229"/>
      <c r="T4077" s="229"/>
      <c r="X4077" s="80"/>
    </row>
    <row r="4078" spans="6:24">
      <c r="F4078" s="229"/>
      <c r="G4078" s="229"/>
      <c r="T4078" s="229"/>
      <c r="X4078" s="80"/>
    </row>
    <row r="4079" spans="6:24">
      <c r="F4079" s="229"/>
      <c r="G4079" s="229"/>
      <c r="T4079" s="229"/>
      <c r="X4079" s="80"/>
    </row>
    <row r="4080" spans="6:24">
      <c r="F4080" s="229"/>
      <c r="G4080" s="229"/>
      <c r="T4080" s="229"/>
      <c r="X4080" s="80"/>
    </row>
    <row r="4081" spans="6:24">
      <c r="F4081" s="229"/>
      <c r="G4081" s="229"/>
      <c r="T4081" s="229"/>
      <c r="X4081" s="80"/>
    </row>
    <row r="4082" spans="6:24">
      <c r="F4082" s="229"/>
      <c r="G4082" s="229"/>
      <c r="T4082" s="229"/>
      <c r="X4082" s="80"/>
    </row>
    <row r="4083" spans="6:24">
      <c r="F4083" s="229"/>
      <c r="G4083" s="229"/>
      <c r="T4083" s="229"/>
      <c r="X4083" s="80"/>
    </row>
    <row r="4084" spans="6:24">
      <c r="F4084" s="229"/>
      <c r="G4084" s="229"/>
      <c r="T4084" s="229"/>
      <c r="X4084" s="80"/>
    </row>
    <row r="4085" spans="6:24">
      <c r="F4085" s="229"/>
      <c r="G4085" s="229"/>
      <c r="T4085" s="229"/>
      <c r="X4085" s="80"/>
    </row>
    <row r="4086" spans="6:24">
      <c r="F4086" s="229"/>
      <c r="G4086" s="229"/>
      <c r="T4086" s="229"/>
      <c r="X4086" s="80"/>
    </row>
    <row r="4087" spans="6:24">
      <c r="F4087" s="229"/>
      <c r="G4087" s="229"/>
      <c r="T4087" s="229"/>
      <c r="X4087" s="80"/>
    </row>
    <row r="4088" spans="6:24">
      <c r="F4088" s="229"/>
      <c r="G4088" s="229"/>
      <c r="T4088" s="229"/>
      <c r="X4088" s="80"/>
    </row>
    <row r="4089" spans="6:24">
      <c r="F4089" s="229"/>
      <c r="G4089" s="229"/>
      <c r="T4089" s="229"/>
      <c r="X4089" s="80"/>
    </row>
    <row r="4090" spans="6:24">
      <c r="F4090" s="229"/>
      <c r="G4090" s="229"/>
      <c r="T4090" s="229"/>
      <c r="X4090" s="80"/>
    </row>
    <row r="4091" spans="6:24">
      <c r="F4091" s="229"/>
      <c r="G4091" s="229"/>
      <c r="M4091" s="238"/>
      <c r="T4091" s="229"/>
      <c r="X4091" s="80"/>
    </row>
    <row r="4092" spans="6:24">
      <c r="F4092" s="229"/>
      <c r="G4092" s="229"/>
      <c r="M4092" s="239"/>
      <c r="T4092" s="229"/>
      <c r="X4092" s="80"/>
    </row>
    <row r="4093" spans="6:24">
      <c r="F4093" s="229"/>
      <c r="G4093" s="229"/>
      <c r="M4093" s="237"/>
      <c r="T4093" s="229"/>
      <c r="X4093" s="80"/>
    </row>
    <row r="4094" spans="6:24">
      <c r="F4094" s="229"/>
      <c r="G4094" s="229"/>
      <c r="M4094" s="236"/>
      <c r="T4094" s="229"/>
      <c r="X4094" s="80"/>
    </row>
    <row r="4095" spans="6:24">
      <c r="F4095" s="229"/>
      <c r="G4095" s="229"/>
      <c r="M4095" s="238"/>
      <c r="T4095" s="229"/>
      <c r="X4095" s="80"/>
    </row>
    <row r="4096" spans="6:24">
      <c r="F4096" s="229"/>
      <c r="G4096" s="229"/>
      <c r="M4096" s="239"/>
      <c r="T4096" s="229"/>
      <c r="X4096" s="80"/>
    </row>
    <row r="4097" spans="6:24">
      <c r="F4097" s="229"/>
      <c r="G4097" s="229"/>
      <c r="M4097" s="240"/>
      <c r="T4097" s="229"/>
      <c r="X4097" s="80"/>
    </row>
    <row r="4098" spans="6:24">
      <c r="F4098" s="229"/>
      <c r="G4098" s="229"/>
      <c r="M4098" s="241"/>
      <c r="T4098" s="229"/>
      <c r="X4098" s="80"/>
    </row>
    <row r="4099" spans="6:24">
      <c r="F4099" s="229"/>
      <c r="G4099" s="229"/>
      <c r="M4099" s="237"/>
      <c r="T4099" s="229"/>
      <c r="X4099" s="80"/>
    </row>
    <row r="4100" spans="6:24">
      <c r="F4100" s="229"/>
      <c r="G4100" s="229"/>
      <c r="M4100" s="237"/>
      <c r="T4100" s="229"/>
      <c r="X4100" s="80"/>
    </row>
    <row r="4101" spans="6:24">
      <c r="F4101" s="229"/>
      <c r="G4101" s="229"/>
      <c r="M4101" s="236"/>
      <c r="T4101" s="229"/>
      <c r="X4101" s="80"/>
    </row>
    <row r="4102" spans="6:24">
      <c r="F4102" s="229"/>
      <c r="G4102" s="229"/>
      <c r="M4102" s="229"/>
      <c r="T4102" s="229"/>
      <c r="X4102" s="80"/>
    </row>
    <row r="4103" spans="6:24">
      <c r="F4103" s="229"/>
      <c r="G4103" s="229"/>
      <c r="M4103" s="229"/>
      <c r="T4103" s="229"/>
      <c r="X4103" s="80"/>
    </row>
    <row r="4104" spans="6:24">
      <c r="F4104" s="229"/>
      <c r="G4104" s="229"/>
      <c r="M4104" s="229"/>
      <c r="T4104" s="229"/>
      <c r="X4104" s="80"/>
    </row>
    <row r="4105" spans="6:24">
      <c r="F4105" s="229"/>
      <c r="G4105" s="229"/>
      <c r="M4105" s="229"/>
      <c r="T4105" s="229"/>
      <c r="X4105" s="80"/>
    </row>
    <row r="4106" spans="6:24">
      <c r="F4106" s="229"/>
      <c r="G4106" s="229"/>
      <c r="M4106" s="229"/>
      <c r="T4106" s="229"/>
      <c r="X4106" s="80"/>
    </row>
    <row r="4107" spans="6:24">
      <c r="F4107" s="229"/>
      <c r="G4107" s="229"/>
      <c r="M4107" s="229"/>
      <c r="T4107" s="229"/>
      <c r="X4107" s="80"/>
    </row>
    <row r="4108" spans="6:24">
      <c r="F4108" s="229"/>
      <c r="G4108" s="229"/>
      <c r="M4108" s="229"/>
      <c r="T4108" s="229"/>
      <c r="X4108" s="80"/>
    </row>
    <row r="4109" spans="6:24">
      <c r="F4109" s="229"/>
      <c r="G4109" s="229"/>
      <c r="M4109" s="229"/>
      <c r="T4109" s="229"/>
      <c r="X4109" s="80"/>
    </row>
    <row r="4110" spans="6:24">
      <c r="F4110" s="229"/>
      <c r="G4110" s="229"/>
      <c r="M4110" s="229"/>
      <c r="T4110" s="229"/>
      <c r="X4110" s="80"/>
    </row>
    <row r="4111" spans="6:24">
      <c r="F4111" s="229"/>
      <c r="G4111" s="229"/>
      <c r="M4111" s="229"/>
      <c r="T4111" s="229"/>
      <c r="X4111" s="80"/>
    </row>
    <row r="4112" spans="6:24">
      <c r="F4112" s="229"/>
      <c r="G4112" s="229"/>
      <c r="M4112" s="229"/>
      <c r="T4112" s="229"/>
      <c r="X4112" s="80"/>
    </row>
    <row r="4113" spans="6:24">
      <c r="F4113" s="229"/>
      <c r="G4113" s="229"/>
      <c r="M4113" s="229"/>
      <c r="T4113" s="229"/>
      <c r="X4113" s="80"/>
    </row>
    <row r="4114" spans="6:24">
      <c r="F4114" s="229"/>
      <c r="G4114" s="229"/>
      <c r="M4114" s="229"/>
      <c r="T4114" s="229"/>
      <c r="X4114" s="80"/>
    </row>
    <row r="4115" spans="6:24">
      <c r="F4115" s="229"/>
      <c r="G4115" s="229"/>
      <c r="M4115" s="229"/>
      <c r="T4115" s="229"/>
      <c r="X4115" s="80"/>
    </row>
    <row r="4116" spans="6:24">
      <c r="F4116" s="229"/>
      <c r="G4116" s="229"/>
      <c r="M4116" s="229"/>
      <c r="T4116" s="229"/>
      <c r="X4116" s="80"/>
    </row>
    <row r="4117" spans="6:24">
      <c r="F4117" s="229"/>
      <c r="G4117" s="229"/>
      <c r="M4117" s="229"/>
      <c r="T4117" s="229"/>
      <c r="X4117" s="80"/>
    </row>
    <row r="4118" spans="6:24">
      <c r="F4118" s="229"/>
      <c r="G4118" s="229"/>
      <c r="M4118" s="229"/>
      <c r="T4118" s="229"/>
      <c r="X4118" s="80"/>
    </row>
    <row r="4119" spans="6:24">
      <c r="F4119" s="229"/>
      <c r="G4119" s="229"/>
      <c r="T4119" s="229"/>
      <c r="X4119" s="80"/>
    </row>
    <row r="4120" spans="6:24">
      <c r="F4120" s="229"/>
      <c r="G4120" s="229"/>
      <c r="M4120" s="229"/>
      <c r="T4120" s="229"/>
      <c r="X4120" s="80"/>
    </row>
    <row r="4121" spans="6:24">
      <c r="F4121" s="229"/>
      <c r="G4121" s="229"/>
      <c r="T4121" s="229"/>
      <c r="X4121" s="80"/>
    </row>
    <row r="4122" spans="6:24">
      <c r="F4122" s="229"/>
      <c r="G4122" s="229"/>
      <c r="M4122" s="229"/>
      <c r="T4122" s="229"/>
      <c r="X4122" s="80"/>
    </row>
    <row r="4123" spans="6:24">
      <c r="F4123" s="229"/>
      <c r="G4123" s="229"/>
      <c r="M4123" s="229"/>
      <c r="T4123" s="229"/>
      <c r="X4123" s="80"/>
    </row>
    <row r="4124" spans="6:24">
      <c r="F4124" s="229"/>
      <c r="G4124" s="229"/>
      <c r="M4124" s="229"/>
      <c r="T4124" s="229"/>
      <c r="X4124" s="80"/>
    </row>
    <row r="4125" spans="6:24">
      <c r="F4125" s="229"/>
      <c r="G4125" s="229"/>
      <c r="M4125" s="229"/>
      <c r="T4125" s="229"/>
      <c r="X4125" s="80"/>
    </row>
    <row r="4126" spans="6:24">
      <c r="F4126" s="229"/>
      <c r="G4126" s="229"/>
      <c r="M4126" s="229"/>
      <c r="T4126" s="229"/>
      <c r="X4126" s="80"/>
    </row>
    <row r="4127" spans="6:24">
      <c r="F4127" s="229"/>
      <c r="G4127" s="229"/>
      <c r="M4127" s="229"/>
      <c r="T4127" s="229"/>
      <c r="X4127" s="80"/>
    </row>
    <row r="4128" spans="6:24">
      <c r="F4128" s="229"/>
      <c r="G4128" s="229"/>
      <c r="M4128" s="229"/>
      <c r="T4128" s="229"/>
      <c r="X4128" s="80"/>
    </row>
    <row r="4129" spans="6:24">
      <c r="F4129" s="229"/>
      <c r="G4129" s="229"/>
      <c r="M4129" s="229"/>
      <c r="T4129" s="229"/>
      <c r="X4129" s="80"/>
    </row>
    <row r="4130" spans="6:24">
      <c r="F4130" s="229"/>
      <c r="G4130" s="229"/>
      <c r="M4130" s="229"/>
      <c r="T4130" s="229"/>
      <c r="X4130" s="80"/>
    </row>
    <row r="4131" spans="6:24">
      <c r="F4131" s="229"/>
      <c r="G4131" s="229"/>
      <c r="M4131" s="229"/>
      <c r="T4131" s="229"/>
      <c r="X4131" s="80"/>
    </row>
    <row r="4132" spans="6:24">
      <c r="F4132" s="229"/>
      <c r="G4132" s="229"/>
      <c r="M4132" s="229"/>
      <c r="T4132" s="229"/>
      <c r="X4132" s="80"/>
    </row>
    <row r="4133" spans="6:24">
      <c r="F4133" s="229"/>
      <c r="G4133" s="229"/>
      <c r="M4133" s="229"/>
      <c r="T4133" s="229"/>
      <c r="X4133" s="80"/>
    </row>
    <row r="4134" spans="6:24">
      <c r="F4134" s="229"/>
      <c r="G4134" s="229"/>
      <c r="M4134" s="229"/>
      <c r="T4134" s="229"/>
      <c r="X4134" s="80"/>
    </row>
    <row r="4135" spans="6:24">
      <c r="F4135" s="229"/>
      <c r="G4135" s="229"/>
      <c r="T4135" s="229"/>
      <c r="X4135" s="80"/>
    </row>
    <row r="4136" spans="6:24">
      <c r="F4136" s="229"/>
      <c r="G4136" s="229"/>
      <c r="M4136" s="229"/>
      <c r="T4136" s="229"/>
      <c r="X4136" s="80"/>
    </row>
    <row r="4137" spans="6:24">
      <c r="F4137" s="229"/>
      <c r="G4137" s="229"/>
      <c r="T4137" s="229"/>
      <c r="X4137" s="80"/>
    </row>
    <row r="4138" spans="6:24">
      <c r="F4138" s="229"/>
      <c r="G4138" s="229"/>
      <c r="M4138" s="229"/>
      <c r="T4138" s="229"/>
      <c r="X4138" s="80"/>
    </row>
    <row r="4139" spans="6:24">
      <c r="F4139" s="229"/>
      <c r="G4139" s="229"/>
      <c r="M4139" s="229"/>
      <c r="T4139" s="229"/>
      <c r="X4139" s="80"/>
    </row>
    <row r="4140" spans="6:24">
      <c r="F4140" s="229"/>
      <c r="G4140" s="229"/>
      <c r="M4140" s="229"/>
      <c r="T4140" s="229"/>
      <c r="X4140" s="80"/>
    </row>
    <row r="4141" spans="6:24">
      <c r="F4141" s="229"/>
      <c r="G4141" s="229"/>
      <c r="M4141" s="229"/>
      <c r="T4141" s="229"/>
      <c r="X4141" s="80"/>
    </row>
    <row r="4142" spans="6:24">
      <c r="F4142" s="229"/>
      <c r="G4142" s="229"/>
      <c r="M4142" s="229"/>
      <c r="T4142" s="229"/>
      <c r="X4142" s="80"/>
    </row>
    <row r="4143" spans="6:24">
      <c r="F4143" s="229"/>
      <c r="G4143" s="229"/>
      <c r="M4143" s="229"/>
      <c r="T4143" s="229"/>
      <c r="X4143" s="80"/>
    </row>
    <row r="4144" spans="6:24">
      <c r="F4144" s="229"/>
      <c r="G4144" s="229"/>
      <c r="M4144" s="229"/>
      <c r="T4144" s="229"/>
      <c r="X4144" s="80"/>
    </row>
    <row r="4145" spans="6:24">
      <c r="F4145" s="229"/>
      <c r="G4145" s="229"/>
      <c r="M4145" s="229"/>
      <c r="T4145" s="229"/>
      <c r="X4145" s="80"/>
    </row>
    <row r="4146" spans="6:24">
      <c r="F4146" s="229"/>
      <c r="G4146" s="229"/>
      <c r="T4146" s="229"/>
      <c r="X4146" s="80"/>
    </row>
    <row r="4147" spans="6:24">
      <c r="F4147" s="229"/>
      <c r="G4147" s="229"/>
      <c r="M4147" s="229"/>
      <c r="T4147" s="229"/>
      <c r="X4147" s="80"/>
    </row>
    <row r="4148" spans="6:24">
      <c r="F4148" s="229"/>
      <c r="G4148" s="229"/>
      <c r="M4148" s="229"/>
      <c r="T4148" s="229"/>
      <c r="X4148" s="80"/>
    </row>
    <row r="4149" spans="6:24">
      <c r="F4149" s="229"/>
      <c r="G4149" s="229"/>
      <c r="M4149" s="229"/>
      <c r="T4149" s="229"/>
      <c r="X4149" s="80"/>
    </row>
    <row r="4150" spans="6:24">
      <c r="F4150" s="229"/>
      <c r="G4150" s="229"/>
      <c r="M4150" s="229"/>
      <c r="T4150" s="229"/>
      <c r="X4150" s="80"/>
    </row>
    <row r="4151" spans="6:24">
      <c r="F4151" s="229"/>
      <c r="G4151" s="229"/>
      <c r="M4151" s="229"/>
      <c r="T4151" s="229"/>
      <c r="X4151" s="80"/>
    </row>
    <row r="4152" spans="6:24">
      <c r="F4152" s="229"/>
      <c r="G4152" s="229"/>
      <c r="M4152" s="229"/>
      <c r="T4152" s="229"/>
      <c r="X4152" s="80"/>
    </row>
    <row r="4153" spans="6:24">
      <c r="F4153" s="229"/>
      <c r="G4153" s="229"/>
      <c r="M4153" s="229"/>
      <c r="T4153" s="229"/>
      <c r="X4153" s="80"/>
    </row>
    <row r="4154" spans="6:24">
      <c r="F4154" s="229"/>
      <c r="G4154" s="229"/>
      <c r="M4154" s="229"/>
      <c r="T4154" s="229"/>
      <c r="X4154" s="80"/>
    </row>
    <row r="4155" spans="6:24">
      <c r="F4155" s="229"/>
      <c r="G4155" s="229"/>
      <c r="M4155" s="229"/>
      <c r="T4155" s="229"/>
      <c r="X4155" s="80"/>
    </row>
    <row r="4156" spans="6:24">
      <c r="F4156" s="229"/>
      <c r="G4156" s="229"/>
      <c r="M4156" s="229"/>
      <c r="T4156" s="229"/>
      <c r="X4156" s="80"/>
    </row>
    <row r="4157" spans="6:24">
      <c r="F4157" s="229"/>
      <c r="G4157" s="229"/>
      <c r="M4157" s="229"/>
      <c r="T4157" s="229"/>
      <c r="X4157" s="80"/>
    </row>
    <row r="4158" spans="6:24">
      <c r="F4158" s="229"/>
      <c r="G4158" s="229"/>
      <c r="M4158" s="229"/>
      <c r="T4158" s="229"/>
      <c r="X4158" s="80"/>
    </row>
    <row r="4159" spans="6:24">
      <c r="F4159" s="229"/>
      <c r="G4159" s="229"/>
      <c r="M4159" s="229"/>
      <c r="T4159" s="229"/>
      <c r="X4159" s="80"/>
    </row>
    <row r="4160" spans="6:24">
      <c r="F4160" s="229"/>
      <c r="G4160" s="229"/>
      <c r="M4160" s="229"/>
      <c r="T4160" s="229"/>
      <c r="X4160" s="80"/>
    </row>
    <row r="4161" spans="6:24">
      <c r="F4161" s="229"/>
      <c r="G4161" s="229"/>
      <c r="M4161" s="229"/>
      <c r="T4161" s="229"/>
      <c r="X4161" s="80"/>
    </row>
    <row r="4162" spans="6:24">
      <c r="F4162" s="229"/>
      <c r="G4162" s="229"/>
      <c r="M4162" s="229"/>
      <c r="T4162" s="229"/>
      <c r="X4162" s="80"/>
    </row>
    <row r="4163" spans="6:24">
      <c r="F4163" s="229"/>
      <c r="G4163" s="229"/>
      <c r="M4163" s="229"/>
      <c r="T4163" s="229"/>
      <c r="X4163" s="80"/>
    </row>
    <row r="4164" spans="6:24">
      <c r="F4164" s="229"/>
      <c r="G4164" s="229"/>
      <c r="M4164" s="229"/>
      <c r="T4164" s="229"/>
      <c r="X4164" s="80"/>
    </row>
    <row r="4165" spans="6:24">
      <c r="F4165" s="229"/>
      <c r="G4165" s="229"/>
      <c r="M4165" s="229"/>
      <c r="T4165" s="229"/>
      <c r="X4165" s="80"/>
    </row>
    <row r="4166" spans="6:24">
      <c r="F4166" s="229"/>
      <c r="G4166" s="229"/>
      <c r="M4166" s="229"/>
      <c r="T4166" s="229"/>
      <c r="X4166" s="80"/>
    </row>
    <row r="4167" spans="6:24">
      <c r="F4167" s="229"/>
      <c r="G4167" s="229"/>
      <c r="M4167" s="229"/>
      <c r="T4167" s="229"/>
      <c r="X4167" s="80"/>
    </row>
    <row r="4168" spans="6:24">
      <c r="F4168" s="229"/>
      <c r="G4168" s="229"/>
      <c r="M4168" s="229"/>
      <c r="T4168" s="229"/>
      <c r="X4168" s="80"/>
    </row>
    <row r="4169" spans="6:24">
      <c r="F4169" s="229"/>
      <c r="G4169" s="229"/>
      <c r="T4169" s="229"/>
      <c r="X4169" s="80"/>
    </row>
    <row r="4170" spans="6:24">
      <c r="F4170" s="229"/>
      <c r="G4170" s="229"/>
      <c r="T4170" s="229"/>
      <c r="X4170" s="80"/>
    </row>
    <row r="4171" spans="6:24">
      <c r="F4171" s="229"/>
      <c r="G4171" s="229"/>
      <c r="T4171" s="229"/>
      <c r="X4171" s="80"/>
    </row>
    <row r="4172" spans="6:24">
      <c r="F4172" s="229"/>
      <c r="G4172" s="229"/>
      <c r="T4172" s="229"/>
      <c r="X4172" s="80"/>
    </row>
    <row r="4173" spans="6:24">
      <c r="F4173" s="229"/>
      <c r="G4173" s="229"/>
      <c r="T4173" s="229"/>
      <c r="X4173" s="80"/>
    </row>
    <row r="4174" spans="6:24">
      <c r="F4174" s="229"/>
      <c r="G4174" s="229"/>
      <c r="T4174" s="229"/>
      <c r="X4174" s="80"/>
    </row>
    <row r="4175" spans="6:24">
      <c r="F4175" s="229"/>
      <c r="G4175" s="229"/>
      <c r="T4175" s="229"/>
      <c r="X4175" s="80"/>
    </row>
    <row r="4176" spans="6:24">
      <c r="F4176" s="229"/>
      <c r="G4176" s="229"/>
      <c r="T4176" s="229"/>
      <c r="X4176" s="80"/>
    </row>
    <row r="4177" spans="6:24">
      <c r="F4177" s="229"/>
      <c r="G4177" s="229"/>
      <c r="T4177" s="229"/>
      <c r="X4177" s="80"/>
    </row>
    <row r="4178" spans="6:24">
      <c r="F4178" s="229"/>
      <c r="G4178" s="229"/>
      <c r="T4178" s="229"/>
      <c r="X4178" s="80"/>
    </row>
    <row r="4179" spans="6:24">
      <c r="F4179" s="229"/>
      <c r="G4179" s="229"/>
      <c r="T4179" s="229"/>
      <c r="X4179" s="80"/>
    </row>
    <row r="4180" spans="6:24">
      <c r="F4180" s="229"/>
      <c r="G4180" s="229"/>
      <c r="T4180" s="229"/>
      <c r="X4180" s="80"/>
    </row>
    <row r="4181" spans="6:24">
      <c r="F4181" s="229"/>
      <c r="G4181" s="229"/>
      <c r="T4181" s="229"/>
      <c r="X4181" s="80"/>
    </row>
    <row r="4182" spans="6:24">
      <c r="F4182" s="229"/>
      <c r="G4182" s="229"/>
      <c r="T4182" s="229"/>
      <c r="X4182" s="80"/>
    </row>
    <row r="4183" spans="6:24">
      <c r="F4183" s="229"/>
      <c r="G4183" s="229"/>
      <c r="T4183" s="229"/>
      <c r="X4183" s="80"/>
    </row>
    <row r="4184" spans="6:24">
      <c r="F4184" s="229"/>
      <c r="G4184" s="229"/>
      <c r="T4184" s="229"/>
      <c r="X4184" s="80"/>
    </row>
    <row r="4185" spans="6:24">
      <c r="F4185" s="229"/>
      <c r="G4185" s="229"/>
      <c r="T4185" s="229"/>
      <c r="X4185" s="80"/>
    </row>
    <row r="4186" spans="6:24">
      <c r="F4186" s="229"/>
      <c r="G4186" s="229"/>
      <c r="T4186" s="229"/>
      <c r="X4186" s="80"/>
    </row>
    <row r="4187" spans="6:24">
      <c r="F4187" s="229"/>
      <c r="G4187" s="229"/>
      <c r="T4187" s="229"/>
      <c r="X4187" s="80"/>
    </row>
    <row r="4188" spans="6:24">
      <c r="F4188" s="229"/>
      <c r="G4188" s="229"/>
      <c r="T4188" s="229"/>
      <c r="X4188" s="80"/>
    </row>
    <row r="4189" spans="6:24">
      <c r="F4189" s="229"/>
      <c r="G4189" s="229"/>
      <c r="M4189" s="238"/>
      <c r="T4189" s="229"/>
      <c r="X4189" s="80"/>
    </row>
    <row r="4190" spans="6:24">
      <c r="F4190" s="229"/>
      <c r="G4190" s="229"/>
      <c r="M4190" s="239"/>
      <c r="T4190" s="229"/>
      <c r="X4190" s="80"/>
    </row>
    <row r="4191" spans="6:24">
      <c r="F4191" s="229"/>
      <c r="G4191" s="229"/>
      <c r="M4191" s="237"/>
      <c r="T4191" s="229"/>
      <c r="X4191" s="80"/>
    </row>
    <row r="4192" spans="6:24">
      <c r="F4192" s="229"/>
      <c r="G4192" s="229"/>
      <c r="M4192" s="236"/>
      <c r="T4192" s="229"/>
      <c r="X4192" s="80"/>
    </row>
    <row r="4193" spans="6:24">
      <c r="F4193" s="229"/>
      <c r="G4193" s="229"/>
      <c r="M4193" s="238"/>
      <c r="T4193" s="229"/>
      <c r="X4193" s="80"/>
    </row>
    <row r="4194" spans="6:24">
      <c r="F4194" s="229"/>
      <c r="G4194" s="229"/>
      <c r="M4194" s="239"/>
      <c r="T4194" s="229"/>
      <c r="X4194" s="80"/>
    </row>
    <row r="4195" spans="6:24">
      <c r="F4195" s="229"/>
      <c r="G4195" s="229"/>
      <c r="M4195" s="240"/>
      <c r="T4195" s="229"/>
      <c r="X4195" s="80"/>
    </row>
    <row r="4196" spans="6:24">
      <c r="F4196" s="229"/>
      <c r="G4196" s="229"/>
      <c r="M4196" s="241"/>
      <c r="T4196" s="229"/>
      <c r="X4196" s="80"/>
    </row>
    <row r="4197" spans="6:24">
      <c r="F4197" s="229"/>
      <c r="G4197" s="229"/>
      <c r="M4197" s="237"/>
      <c r="T4197" s="229"/>
      <c r="X4197" s="80"/>
    </row>
    <row r="4198" spans="6:24">
      <c r="F4198" s="229"/>
      <c r="G4198" s="229"/>
      <c r="M4198" s="237"/>
      <c r="T4198" s="229"/>
      <c r="X4198" s="80"/>
    </row>
    <row r="4199" spans="6:24">
      <c r="F4199" s="229"/>
      <c r="G4199" s="229"/>
      <c r="M4199" s="236"/>
      <c r="T4199" s="229"/>
      <c r="X4199" s="80"/>
    </row>
    <row r="4200" spans="6:24">
      <c r="F4200" s="229"/>
      <c r="G4200" s="229"/>
      <c r="M4200" s="229"/>
      <c r="T4200" s="229"/>
      <c r="X4200" s="80"/>
    </row>
    <row r="4201" spans="6:24">
      <c r="F4201" s="229"/>
      <c r="G4201" s="229"/>
      <c r="M4201" s="229"/>
      <c r="T4201" s="229"/>
      <c r="X4201" s="80"/>
    </row>
    <row r="4202" spans="6:24">
      <c r="F4202" s="229"/>
      <c r="G4202" s="229"/>
      <c r="M4202" s="229"/>
      <c r="T4202" s="229"/>
      <c r="X4202" s="80"/>
    </row>
    <row r="4203" spans="6:24">
      <c r="F4203" s="229"/>
      <c r="G4203" s="229"/>
      <c r="M4203" s="229"/>
      <c r="T4203" s="229"/>
      <c r="X4203" s="80"/>
    </row>
    <row r="4204" spans="6:24">
      <c r="F4204" s="229"/>
      <c r="G4204" s="229"/>
      <c r="M4204" s="229"/>
      <c r="T4204" s="229"/>
      <c r="X4204" s="80"/>
    </row>
    <row r="4205" spans="6:24">
      <c r="F4205" s="229"/>
      <c r="G4205" s="229"/>
      <c r="M4205" s="229"/>
      <c r="T4205" s="229"/>
      <c r="X4205" s="80"/>
    </row>
    <row r="4206" spans="6:24">
      <c r="F4206" s="229"/>
      <c r="G4206" s="229"/>
      <c r="M4206" s="229"/>
      <c r="T4206" s="229"/>
      <c r="X4206" s="80"/>
    </row>
    <row r="4207" spans="6:24">
      <c r="F4207" s="229"/>
      <c r="G4207" s="229"/>
      <c r="M4207" s="229"/>
      <c r="T4207" s="229"/>
      <c r="X4207" s="80"/>
    </row>
    <row r="4208" spans="6:24">
      <c r="F4208" s="229"/>
      <c r="G4208" s="229"/>
      <c r="M4208" s="229"/>
      <c r="T4208" s="229"/>
      <c r="X4208" s="80"/>
    </row>
    <row r="4209" spans="6:24">
      <c r="F4209" s="229"/>
      <c r="G4209" s="229"/>
      <c r="M4209" s="229"/>
      <c r="T4209" s="229"/>
      <c r="X4209" s="80"/>
    </row>
    <row r="4210" spans="6:24">
      <c r="F4210" s="229"/>
      <c r="G4210" s="229"/>
      <c r="M4210" s="229"/>
      <c r="T4210" s="229"/>
      <c r="X4210" s="80"/>
    </row>
    <row r="4211" spans="6:24">
      <c r="F4211" s="229"/>
      <c r="G4211" s="229"/>
      <c r="M4211" s="229"/>
      <c r="T4211" s="229"/>
      <c r="X4211" s="80"/>
    </row>
    <row r="4212" spans="6:24">
      <c r="F4212" s="229"/>
      <c r="G4212" s="229"/>
      <c r="M4212" s="229"/>
      <c r="T4212" s="229"/>
      <c r="X4212" s="80"/>
    </row>
    <row r="4213" spans="6:24">
      <c r="F4213" s="229"/>
      <c r="G4213" s="229"/>
      <c r="M4213" s="229"/>
      <c r="T4213" s="229"/>
      <c r="X4213" s="80"/>
    </row>
    <row r="4214" spans="6:24">
      <c r="F4214" s="229"/>
      <c r="G4214" s="229"/>
      <c r="M4214" s="229"/>
      <c r="T4214" s="229"/>
      <c r="X4214" s="80"/>
    </row>
    <row r="4215" spans="6:24">
      <c r="F4215" s="229"/>
      <c r="G4215" s="229"/>
      <c r="M4215" s="229"/>
      <c r="T4215" s="229"/>
      <c r="X4215" s="80"/>
    </row>
    <row r="4216" spans="6:24">
      <c r="F4216" s="229"/>
      <c r="G4216" s="229"/>
      <c r="M4216" s="229"/>
      <c r="T4216" s="229"/>
      <c r="X4216" s="80"/>
    </row>
    <row r="4217" spans="6:24">
      <c r="F4217" s="229"/>
      <c r="G4217" s="229"/>
      <c r="T4217" s="229"/>
      <c r="X4217" s="80"/>
    </row>
    <row r="4218" spans="6:24">
      <c r="F4218" s="229"/>
      <c r="G4218" s="229"/>
      <c r="M4218" s="229"/>
      <c r="T4218" s="229"/>
      <c r="X4218" s="80"/>
    </row>
    <row r="4219" spans="6:24">
      <c r="F4219" s="229"/>
      <c r="G4219" s="229"/>
      <c r="T4219" s="229"/>
      <c r="X4219" s="80"/>
    </row>
    <row r="4220" spans="6:24">
      <c r="F4220" s="229"/>
      <c r="G4220" s="229"/>
      <c r="M4220" s="229"/>
      <c r="T4220" s="229"/>
      <c r="X4220" s="80"/>
    </row>
    <row r="4221" spans="6:24">
      <c r="F4221" s="229"/>
      <c r="G4221" s="229"/>
      <c r="M4221" s="229"/>
      <c r="T4221" s="229"/>
      <c r="X4221" s="80"/>
    </row>
    <row r="4222" spans="6:24">
      <c r="F4222" s="229"/>
      <c r="G4222" s="229"/>
      <c r="M4222" s="229"/>
      <c r="T4222" s="229"/>
      <c r="X4222" s="80"/>
    </row>
    <row r="4223" spans="6:24">
      <c r="F4223" s="229"/>
      <c r="G4223" s="229"/>
      <c r="M4223" s="229"/>
      <c r="T4223" s="229"/>
      <c r="X4223" s="80"/>
    </row>
    <row r="4224" spans="6:24">
      <c r="F4224" s="229"/>
      <c r="G4224" s="229"/>
      <c r="M4224" s="229"/>
      <c r="T4224" s="229"/>
      <c r="X4224" s="80"/>
    </row>
    <row r="4225" spans="6:24">
      <c r="F4225" s="229"/>
      <c r="G4225" s="229"/>
      <c r="M4225" s="229"/>
      <c r="T4225" s="229"/>
      <c r="X4225" s="80"/>
    </row>
    <row r="4226" spans="6:24">
      <c r="F4226" s="229"/>
      <c r="G4226" s="229"/>
      <c r="M4226" s="229"/>
      <c r="T4226" s="229"/>
      <c r="X4226" s="80"/>
    </row>
    <row r="4227" spans="6:24">
      <c r="F4227" s="229"/>
      <c r="G4227" s="229"/>
      <c r="M4227" s="229"/>
      <c r="T4227" s="229"/>
      <c r="X4227" s="80"/>
    </row>
    <row r="4228" spans="6:24">
      <c r="F4228" s="229"/>
      <c r="G4228" s="229"/>
      <c r="M4228" s="229"/>
      <c r="T4228" s="229"/>
      <c r="X4228" s="80"/>
    </row>
    <row r="4229" spans="6:24">
      <c r="F4229" s="229"/>
      <c r="G4229" s="229"/>
      <c r="M4229" s="229"/>
      <c r="T4229" s="229"/>
      <c r="X4229" s="80"/>
    </row>
    <row r="4230" spans="6:24">
      <c r="F4230" s="229"/>
      <c r="G4230" s="229"/>
      <c r="M4230" s="229"/>
      <c r="T4230" s="229"/>
      <c r="X4230" s="80"/>
    </row>
    <row r="4231" spans="6:24">
      <c r="F4231" s="229"/>
      <c r="G4231" s="229"/>
      <c r="M4231" s="229"/>
      <c r="T4231" s="229"/>
      <c r="X4231" s="80"/>
    </row>
    <row r="4232" spans="6:24">
      <c r="F4232" s="229"/>
      <c r="G4232" s="229"/>
      <c r="M4232" s="229"/>
      <c r="T4232" s="229"/>
      <c r="X4232" s="80"/>
    </row>
    <row r="4233" spans="6:24">
      <c r="F4233" s="229"/>
      <c r="G4233" s="229"/>
      <c r="T4233" s="229"/>
      <c r="X4233" s="80"/>
    </row>
    <row r="4234" spans="6:24">
      <c r="F4234" s="229"/>
      <c r="G4234" s="229"/>
      <c r="M4234" s="229"/>
      <c r="T4234" s="229"/>
      <c r="X4234" s="80"/>
    </row>
    <row r="4235" spans="6:24">
      <c r="F4235" s="229"/>
      <c r="G4235" s="229"/>
      <c r="T4235" s="229"/>
      <c r="X4235" s="80"/>
    </row>
    <row r="4236" spans="6:24">
      <c r="F4236" s="229"/>
      <c r="G4236" s="229"/>
      <c r="M4236" s="229"/>
      <c r="T4236" s="229"/>
      <c r="X4236" s="80"/>
    </row>
    <row r="4237" spans="6:24">
      <c r="F4237" s="229"/>
      <c r="G4237" s="229"/>
      <c r="M4237" s="229"/>
      <c r="T4237" s="229"/>
      <c r="X4237" s="80"/>
    </row>
    <row r="4238" spans="6:24">
      <c r="F4238" s="229"/>
      <c r="G4238" s="229"/>
      <c r="M4238" s="229"/>
      <c r="T4238" s="229"/>
      <c r="X4238" s="80"/>
    </row>
    <row r="4239" spans="6:24">
      <c r="F4239" s="229"/>
      <c r="G4239" s="229"/>
      <c r="M4239" s="229"/>
      <c r="T4239" s="229"/>
      <c r="X4239" s="80"/>
    </row>
    <row r="4240" spans="6:24">
      <c r="F4240" s="229"/>
      <c r="G4240" s="229"/>
      <c r="M4240" s="229"/>
      <c r="T4240" s="229"/>
      <c r="X4240" s="80"/>
    </row>
    <row r="4241" spans="6:24">
      <c r="F4241" s="229"/>
      <c r="G4241" s="229"/>
      <c r="M4241" s="229"/>
      <c r="T4241" s="229"/>
      <c r="X4241" s="80"/>
    </row>
    <row r="4242" spans="6:24">
      <c r="F4242" s="229"/>
      <c r="G4242" s="229"/>
      <c r="M4242" s="229"/>
      <c r="T4242" s="229"/>
      <c r="X4242" s="80"/>
    </row>
    <row r="4243" spans="6:24">
      <c r="F4243" s="229"/>
      <c r="G4243" s="229"/>
      <c r="M4243" s="229"/>
      <c r="T4243" s="229"/>
      <c r="X4243" s="80"/>
    </row>
    <row r="4244" spans="6:24">
      <c r="F4244" s="229"/>
      <c r="G4244" s="229"/>
      <c r="T4244" s="229"/>
      <c r="X4244" s="80"/>
    </row>
    <row r="4245" spans="6:24">
      <c r="F4245" s="229"/>
      <c r="G4245" s="229"/>
      <c r="M4245" s="229"/>
      <c r="T4245" s="229"/>
      <c r="X4245" s="80"/>
    </row>
    <row r="4246" spans="6:24">
      <c r="F4246" s="229"/>
      <c r="G4246" s="229"/>
      <c r="M4246" s="229"/>
      <c r="T4246" s="229"/>
      <c r="X4246" s="80"/>
    </row>
    <row r="4247" spans="6:24">
      <c r="F4247" s="229"/>
      <c r="G4247" s="229"/>
      <c r="M4247" s="229"/>
      <c r="T4247" s="229"/>
      <c r="X4247" s="80"/>
    </row>
    <row r="4248" spans="6:24">
      <c r="F4248" s="229"/>
      <c r="G4248" s="229"/>
      <c r="M4248" s="229"/>
      <c r="T4248" s="229"/>
      <c r="X4248" s="80"/>
    </row>
    <row r="4249" spans="6:24">
      <c r="F4249" s="229"/>
      <c r="G4249" s="229"/>
      <c r="M4249" s="229"/>
      <c r="T4249" s="229"/>
      <c r="X4249" s="80"/>
    </row>
    <row r="4250" spans="6:24">
      <c r="F4250" s="229"/>
      <c r="G4250" s="229"/>
      <c r="M4250" s="229"/>
      <c r="T4250" s="229"/>
      <c r="X4250" s="80"/>
    </row>
    <row r="4251" spans="6:24">
      <c r="F4251" s="229"/>
      <c r="G4251" s="229"/>
      <c r="M4251" s="229"/>
      <c r="T4251" s="229"/>
      <c r="X4251" s="80"/>
    </row>
    <row r="4252" spans="6:24">
      <c r="F4252" s="229"/>
      <c r="G4252" s="229"/>
      <c r="M4252" s="229"/>
      <c r="T4252" s="229"/>
      <c r="X4252" s="80"/>
    </row>
    <row r="4253" spans="6:24">
      <c r="F4253" s="229"/>
      <c r="G4253" s="229"/>
      <c r="M4253" s="229"/>
      <c r="T4253" s="229"/>
      <c r="X4253" s="80"/>
    </row>
    <row r="4254" spans="6:24">
      <c r="F4254" s="229"/>
      <c r="G4254" s="229"/>
      <c r="M4254" s="229"/>
      <c r="T4254" s="229"/>
      <c r="X4254" s="80"/>
    </row>
    <row r="4255" spans="6:24">
      <c r="F4255" s="229"/>
      <c r="G4255" s="229"/>
      <c r="M4255" s="229"/>
      <c r="T4255" s="229"/>
      <c r="X4255" s="80"/>
    </row>
    <row r="4256" spans="6:24">
      <c r="F4256" s="229"/>
      <c r="G4256" s="229"/>
      <c r="M4256" s="229"/>
      <c r="T4256" s="229"/>
      <c r="X4256" s="80"/>
    </row>
    <row r="4257" spans="6:24">
      <c r="F4257" s="229"/>
      <c r="G4257" s="229"/>
      <c r="M4257" s="229"/>
      <c r="T4257" s="229"/>
      <c r="X4257" s="80"/>
    </row>
    <row r="4258" spans="6:24">
      <c r="F4258" s="229"/>
      <c r="G4258" s="229"/>
      <c r="M4258" s="229"/>
      <c r="T4258" s="229"/>
      <c r="X4258" s="80"/>
    </row>
    <row r="4259" spans="6:24">
      <c r="F4259" s="229"/>
      <c r="G4259" s="229"/>
      <c r="M4259" s="229"/>
      <c r="T4259" s="229"/>
      <c r="X4259" s="80"/>
    </row>
    <row r="4260" spans="6:24">
      <c r="F4260" s="229"/>
      <c r="G4260" s="229"/>
      <c r="M4260" s="229"/>
      <c r="T4260" s="229"/>
      <c r="X4260" s="80"/>
    </row>
    <row r="4261" spans="6:24">
      <c r="F4261" s="229"/>
      <c r="G4261" s="229"/>
      <c r="M4261" s="229"/>
      <c r="T4261" s="229"/>
      <c r="X4261" s="80"/>
    </row>
    <row r="4262" spans="6:24">
      <c r="F4262" s="229"/>
      <c r="G4262" s="229"/>
      <c r="M4262" s="229"/>
      <c r="T4262" s="229"/>
      <c r="X4262" s="80"/>
    </row>
    <row r="4263" spans="6:24">
      <c r="F4263" s="229"/>
      <c r="G4263" s="229"/>
      <c r="M4263" s="229"/>
      <c r="T4263" s="229"/>
      <c r="X4263" s="80"/>
    </row>
    <row r="4264" spans="6:24">
      <c r="F4264" s="229"/>
      <c r="G4264" s="229"/>
      <c r="M4264" s="229"/>
      <c r="T4264" s="229"/>
      <c r="X4264" s="80"/>
    </row>
    <row r="4265" spans="6:24">
      <c r="F4265" s="229"/>
      <c r="G4265" s="229"/>
      <c r="M4265" s="229"/>
      <c r="T4265" s="229"/>
      <c r="X4265" s="80"/>
    </row>
    <row r="4266" spans="6:24">
      <c r="F4266" s="229"/>
      <c r="G4266" s="229"/>
      <c r="M4266" s="229"/>
      <c r="T4266" s="229"/>
      <c r="X4266" s="80"/>
    </row>
    <row r="4267" spans="6:24">
      <c r="F4267" s="229"/>
      <c r="G4267" s="229"/>
      <c r="M4267" s="229"/>
      <c r="T4267" s="229"/>
      <c r="X4267" s="80"/>
    </row>
    <row r="4268" spans="6:24">
      <c r="F4268" s="229"/>
      <c r="G4268" s="229"/>
      <c r="M4268" s="229"/>
      <c r="T4268" s="229"/>
      <c r="X4268" s="80"/>
    </row>
    <row r="4269" spans="6:24">
      <c r="F4269" s="229"/>
      <c r="G4269" s="229"/>
      <c r="M4269" s="229"/>
      <c r="T4269" s="229"/>
      <c r="X4269" s="80"/>
    </row>
    <row r="4270" spans="6:24">
      <c r="F4270" s="229"/>
      <c r="G4270" s="229"/>
      <c r="M4270" s="229"/>
      <c r="T4270" s="229"/>
      <c r="X4270" s="80"/>
    </row>
    <row r="4271" spans="6:24">
      <c r="F4271" s="229"/>
      <c r="G4271" s="229"/>
      <c r="M4271" s="229"/>
      <c r="T4271" s="229"/>
      <c r="X4271" s="80"/>
    </row>
    <row r="4272" spans="6:24">
      <c r="F4272" s="229"/>
      <c r="G4272" s="229"/>
      <c r="M4272" s="229"/>
      <c r="T4272" s="229"/>
      <c r="X4272" s="80"/>
    </row>
    <row r="4273" spans="6:24">
      <c r="F4273" s="229"/>
      <c r="G4273" s="229"/>
      <c r="M4273" s="229"/>
      <c r="T4273" s="229"/>
      <c r="X4273" s="80"/>
    </row>
    <row r="4274" spans="6:24">
      <c r="F4274" s="229"/>
      <c r="G4274" s="229"/>
      <c r="M4274" s="229"/>
      <c r="T4274" s="229"/>
      <c r="X4274" s="80"/>
    </row>
    <row r="4275" spans="6:24">
      <c r="F4275" s="229"/>
      <c r="G4275" s="229"/>
      <c r="M4275" s="33"/>
      <c r="T4275" s="229"/>
      <c r="X4275" s="233"/>
    </row>
    <row r="4276" spans="6:24">
      <c r="F4276" s="229"/>
      <c r="G4276" s="229"/>
      <c r="M4276" s="33"/>
      <c r="T4276" s="229"/>
      <c r="X4276" s="80"/>
    </row>
    <row r="4277" spans="6:24">
      <c r="F4277" s="229"/>
      <c r="G4277" s="229"/>
      <c r="M4277" s="33"/>
      <c r="T4277" s="229"/>
      <c r="X4277" s="233"/>
    </row>
    <row r="4278" spans="6:24">
      <c r="F4278" s="229"/>
      <c r="G4278" s="229"/>
      <c r="M4278" s="33"/>
      <c r="T4278" s="229"/>
      <c r="X4278" s="80"/>
    </row>
    <row r="4279" spans="6:24">
      <c r="F4279" s="229"/>
      <c r="G4279" s="229"/>
      <c r="M4279" s="33"/>
      <c r="T4279" s="229"/>
      <c r="X4279" s="233"/>
    </row>
    <row r="4280" spans="6:24">
      <c r="F4280" s="229"/>
      <c r="G4280" s="229"/>
      <c r="M4280" s="33"/>
      <c r="T4280" s="229"/>
      <c r="X4280" s="80"/>
    </row>
    <row r="4281" spans="6:24">
      <c r="F4281" s="229"/>
      <c r="G4281" s="229"/>
      <c r="M4281" s="33"/>
      <c r="T4281" s="229"/>
      <c r="X4281" s="233"/>
    </row>
    <row r="4282" spans="6:24">
      <c r="F4282" s="229"/>
      <c r="G4282" s="229"/>
      <c r="M4282" s="33"/>
      <c r="T4282" s="229"/>
      <c r="X4282" s="80"/>
    </row>
    <row r="4283" spans="6:24">
      <c r="F4283" s="229"/>
      <c r="G4283" s="229"/>
      <c r="M4283" s="33"/>
      <c r="T4283" s="229"/>
      <c r="X4283" s="233"/>
    </row>
    <row r="4284" spans="6:24">
      <c r="F4284" s="229"/>
      <c r="G4284" s="229"/>
      <c r="M4284" s="33"/>
      <c r="T4284" s="229"/>
      <c r="X4284" s="80"/>
    </row>
    <row r="4285" spans="6:24">
      <c r="F4285" s="229"/>
      <c r="G4285" s="229"/>
      <c r="M4285" s="33"/>
      <c r="T4285" s="229"/>
      <c r="X4285" s="233"/>
    </row>
    <row r="4286" spans="6:24">
      <c r="F4286" s="229"/>
      <c r="G4286" s="229"/>
      <c r="M4286" s="33"/>
      <c r="T4286" s="229"/>
      <c r="X4286" s="80"/>
    </row>
    <row r="4287" spans="6:24">
      <c r="F4287" s="229"/>
      <c r="G4287" s="229"/>
      <c r="M4287" s="33"/>
      <c r="T4287" s="229"/>
      <c r="X4287" s="233"/>
    </row>
    <row r="4288" spans="6:24">
      <c r="F4288" s="229"/>
      <c r="G4288" s="229"/>
      <c r="M4288" s="33"/>
      <c r="T4288" s="229"/>
      <c r="X4288" s="80"/>
    </row>
    <row r="4289" spans="6:24">
      <c r="F4289" s="229"/>
      <c r="G4289" s="229"/>
      <c r="M4289" s="33"/>
      <c r="T4289" s="229"/>
      <c r="X4289" s="233"/>
    </row>
    <row r="4290" spans="6:24">
      <c r="F4290" s="229"/>
      <c r="G4290" s="229"/>
      <c r="M4290" s="33"/>
      <c r="T4290" s="229"/>
      <c r="X4290" s="80"/>
    </row>
    <row r="4291" spans="6:24">
      <c r="F4291" s="229"/>
      <c r="G4291" s="229"/>
      <c r="M4291" s="33"/>
      <c r="T4291" s="229"/>
      <c r="X4291" s="233"/>
    </row>
    <row r="4292" spans="6:24">
      <c r="F4292" s="229"/>
      <c r="G4292" s="229"/>
      <c r="M4292" s="33"/>
      <c r="T4292" s="229"/>
      <c r="X4292" s="80"/>
    </row>
    <row r="4293" spans="6:24">
      <c r="F4293" s="229"/>
      <c r="G4293" s="229"/>
      <c r="M4293" s="33"/>
      <c r="T4293" s="229"/>
      <c r="X4293" s="233"/>
    </row>
    <row r="4294" spans="6:24">
      <c r="F4294" s="229"/>
      <c r="G4294" s="229"/>
      <c r="M4294" s="33"/>
      <c r="T4294" s="229"/>
      <c r="X4294" s="80"/>
    </row>
    <row r="4295" spans="6:24">
      <c r="F4295" s="229"/>
      <c r="G4295" s="229"/>
      <c r="M4295" s="33"/>
      <c r="T4295" s="229"/>
      <c r="X4295" s="233"/>
    </row>
    <row r="4296" spans="6:24">
      <c r="F4296" s="229"/>
      <c r="G4296" s="229"/>
      <c r="M4296" s="33"/>
      <c r="T4296" s="229"/>
      <c r="X4296" s="80"/>
    </row>
    <row r="4297" spans="6:24">
      <c r="F4297" s="229"/>
      <c r="G4297" s="229"/>
      <c r="M4297" s="33"/>
      <c r="T4297" s="229"/>
      <c r="X4297" s="233"/>
    </row>
    <row r="4298" spans="6:24">
      <c r="F4298" s="229"/>
      <c r="G4298" s="229"/>
      <c r="M4298" s="33"/>
      <c r="T4298" s="229"/>
      <c r="X4298" s="80"/>
    </row>
    <row r="4299" spans="6:24">
      <c r="F4299" s="229"/>
      <c r="G4299" s="229"/>
      <c r="M4299" s="33"/>
      <c r="T4299" s="229"/>
      <c r="X4299" s="233"/>
    </row>
    <row r="4300" spans="6:24">
      <c r="F4300" s="229"/>
      <c r="G4300" s="229"/>
      <c r="M4300" s="33"/>
      <c r="T4300" s="229"/>
      <c r="X4300" s="80"/>
    </row>
    <row r="4301" spans="6:24">
      <c r="F4301" s="229"/>
      <c r="G4301" s="229"/>
      <c r="M4301" s="33"/>
      <c r="T4301" s="229"/>
      <c r="X4301" s="233"/>
    </row>
    <row r="4302" spans="6:24">
      <c r="F4302" s="229"/>
      <c r="G4302" s="229"/>
      <c r="M4302" s="33"/>
      <c r="T4302" s="229"/>
      <c r="X4302" s="80"/>
    </row>
    <row r="4303" spans="6:24">
      <c r="F4303" s="229"/>
      <c r="G4303" s="229"/>
      <c r="M4303" s="33"/>
      <c r="T4303" s="229"/>
      <c r="X4303" s="233"/>
    </row>
    <row r="4304" spans="6:24">
      <c r="F4304" s="229"/>
      <c r="G4304" s="229"/>
      <c r="M4304" s="33"/>
      <c r="T4304" s="229"/>
      <c r="X4304" s="80"/>
    </row>
    <row r="4305" spans="6:24">
      <c r="F4305" s="229"/>
      <c r="G4305" s="229"/>
      <c r="M4305" s="33"/>
      <c r="T4305" s="229"/>
      <c r="X4305" s="233"/>
    </row>
    <row r="4306" spans="6:24">
      <c r="F4306" s="229"/>
      <c r="G4306" s="229"/>
      <c r="M4306" s="33"/>
      <c r="T4306" s="229"/>
      <c r="X4306" s="80"/>
    </row>
    <row r="4308" spans="6:24">
      <c r="F4308" s="229"/>
      <c r="G4308" s="229"/>
      <c r="M4308" s="33"/>
      <c r="T4308" s="229"/>
      <c r="X4308" s="233"/>
    </row>
    <row r="4309" spans="6:24">
      <c r="F4309" s="229"/>
      <c r="G4309" s="229"/>
      <c r="M4309" s="33"/>
      <c r="T4309" s="229"/>
      <c r="X4309" s="233"/>
    </row>
    <row r="4312" spans="6:24">
      <c r="F4312" s="229"/>
      <c r="G4312" s="229"/>
      <c r="M4312" s="33"/>
      <c r="T4312" s="229"/>
      <c r="X4312" s="233"/>
    </row>
    <row r="4313" spans="6:24">
      <c r="F4313" s="229"/>
      <c r="G4313" s="229"/>
      <c r="M4313" s="33"/>
      <c r="T4313" s="229"/>
      <c r="X4313" s="233"/>
    </row>
    <row r="4314" spans="6:24">
      <c r="F4314" s="229"/>
      <c r="G4314" s="229"/>
      <c r="M4314" s="33"/>
      <c r="T4314" s="229"/>
      <c r="X4314" s="233"/>
    </row>
    <row r="4315" spans="6:24">
      <c r="F4315" s="229"/>
      <c r="G4315" s="229"/>
      <c r="M4315" s="33"/>
      <c r="T4315" s="229"/>
      <c r="X4315" s="80"/>
    </row>
    <row r="4316" spans="6:24">
      <c r="F4316" s="229"/>
      <c r="G4316" s="229"/>
      <c r="M4316" s="33"/>
      <c r="T4316" s="229"/>
      <c r="X4316" s="80"/>
    </row>
    <row r="4317" spans="6:24">
      <c r="F4317" s="229"/>
      <c r="G4317" s="229"/>
      <c r="M4317" s="33"/>
      <c r="T4317" s="229"/>
      <c r="X4317" s="80"/>
    </row>
    <row r="4318" spans="6:24">
      <c r="F4318" s="229"/>
      <c r="G4318" s="229"/>
      <c r="M4318" s="33"/>
      <c r="T4318" s="229"/>
      <c r="X4318" s="233"/>
    </row>
    <row r="4319" spans="6:24">
      <c r="F4319" s="229"/>
      <c r="G4319" s="229"/>
      <c r="M4319" s="33"/>
      <c r="T4319" s="229"/>
      <c r="X4319" s="233"/>
    </row>
    <row r="4320" spans="6:24">
      <c r="F4320" s="229"/>
      <c r="G4320" s="229"/>
      <c r="M4320" s="33"/>
      <c r="T4320" s="229"/>
      <c r="X4320" s="233"/>
    </row>
    <row r="4321" spans="6:24">
      <c r="F4321" s="229"/>
      <c r="G4321" s="229"/>
      <c r="M4321" s="33"/>
      <c r="T4321" s="229"/>
      <c r="X4321" s="80"/>
    </row>
    <row r="4322" spans="6:24">
      <c r="F4322" s="229"/>
      <c r="G4322" s="229"/>
      <c r="M4322" s="33"/>
      <c r="T4322" s="229"/>
      <c r="X4322" s="80"/>
    </row>
    <row r="4323" spans="6:24">
      <c r="F4323" s="229"/>
      <c r="G4323" s="229"/>
      <c r="M4323" s="33"/>
      <c r="T4323" s="229"/>
      <c r="X4323" s="80"/>
    </row>
    <row r="4324" spans="6:24">
      <c r="F4324" s="229"/>
      <c r="G4324" s="229"/>
      <c r="M4324" s="33"/>
      <c r="T4324" s="229"/>
      <c r="X4324" s="233"/>
    </row>
    <row r="4325" spans="6:24">
      <c r="F4325" s="229"/>
      <c r="G4325" s="229"/>
      <c r="M4325" s="33"/>
      <c r="T4325" s="229"/>
      <c r="X4325" s="233"/>
    </row>
    <row r="4326" spans="6:24">
      <c r="F4326" s="229"/>
      <c r="G4326" s="229"/>
      <c r="M4326" s="33"/>
      <c r="T4326" s="229"/>
      <c r="X4326" s="233"/>
    </row>
    <row r="4327" spans="6:24">
      <c r="F4327" s="229"/>
      <c r="G4327" s="229"/>
      <c r="M4327" s="33"/>
      <c r="T4327" s="229"/>
      <c r="X4327" s="80"/>
    </row>
    <row r="4328" spans="6:24">
      <c r="F4328" s="229"/>
      <c r="G4328" s="229"/>
      <c r="M4328" s="33"/>
      <c r="T4328" s="229"/>
      <c r="X4328" s="80"/>
    </row>
    <row r="4329" spans="6:24">
      <c r="F4329" s="229"/>
      <c r="G4329" s="229"/>
      <c r="M4329" s="33"/>
      <c r="T4329" s="229"/>
      <c r="X4329" s="80"/>
    </row>
    <row r="4330" spans="6:24">
      <c r="F4330" s="229"/>
      <c r="G4330" s="229"/>
      <c r="M4330" s="33"/>
      <c r="T4330" s="229"/>
      <c r="X4330" s="233"/>
    </row>
    <row r="4331" spans="6:24">
      <c r="F4331" s="229"/>
      <c r="G4331" s="229"/>
      <c r="M4331" s="33"/>
      <c r="T4331" s="229"/>
      <c r="X4331" s="233"/>
    </row>
    <row r="4332" spans="6:24">
      <c r="F4332" s="229"/>
      <c r="G4332" s="229"/>
      <c r="M4332" s="33"/>
      <c r="T4332" s="229"/>
      <c r="X4332" s="233"/>
    </row>
    <row r="4333" spans="6:24">
      <c r="F4333" s="229"/>
      <c r="G4333" s="229"/>
      <c r="M4333" s="33"/>
      <c r="T4333" s="229"/>
      <c r="X4333" s="80"/>
    </row>
    <row r="4334" spans="6:24">
      <c r="F4334" s="229"/>
      <c r="G4334" s="229"/>
      <c r="M4334" s="33"/>
      <c r="T4334" s="229"/>
      <c r="X4334" s="80"/>
    </row>
    <row r="4335" spans="6:24">
      <c r="F4335" s="229"/>
      <c r="G4335" s="229"/>
      <c r="M4335" s="33"/>
      <c r="T4335" s="229"/>
      <c r="X4335" s="80"/>
    </row>
    <row r="4336" spans="6:24">
      <c r="F4336" s="229"/>
      <c r="G4336" s="229"/>
      <c r="M4336" s="33"/>
      <c r="T4336" s="229"/>
      <c r="X4336" s="233"/>
    </row>
    <row r="4337" spans="6:24">
      <c r="F4337" s="229"/>
      <c r="G4337" s="229"/>
      <c r="M4337" s="33"/>
      <c r="T4337" s="229"/>
      <c r="X4337" s="233"/>
    </row>
    <row r="4338" spans="6:24">
      <c r="F4338" s="229"/>
      <c r="G4338" s="229"/>
      <c r="M4338" s="33"/>
      <c r="T4338" s="229"/>
      <c r="X4338" s="233"/>
    </row>
    <row r="4339" spans="6:24">
      <c r="F4339" s="229"/>
      <c r="G4339" s="229"/>
      <c r="M4339" s="33"/>
      <c r="T4339" s="229"/>
      <c r="X4339" s="80"/>
    </row>
    <row r="4340" spans="6:24">
      <c r="F4340" s="229"/>
      <c r="G4340" s="229"/>
      <c r="M4340" s="33"/>
      <c r="T4340" s="229"/>
      <c r="X4340" s="80"/>
    </row>
    <row r="4341" spans="6:24">
      <c r="F4341" s="229"/>
      <c r="G4341" s="229"/>
      <c r="M4341" s="33"/>
      <c r="T4341" s="229"/>
      <c r="X4341" s="80"/>
    </row>
    <row r="4342" spans="6:24">
      <c r="F4342" s="229"/>
      <c r="G4342" s="229"/>
      <c r="M4342" s="33"/>
      <c r="T4342" s="229"/>
      <c r="X4342" s="233"/>
    </row>
    <row r="4343" spans="6:24">
      <c r="F4343" s="229"/>
      <c r="G4343" s="229"/>
      <c r="M4343" s="33"/>
      <c r="T4343" s="229"/>
      <c r="X4343" s="233"/>
    </row>
    <row r="4344" spans="6:24">
      <c r="F4344" s="229"/>
      <c r="G4344" s="229"/>
      <c r="M4344" s="33"/>
      <c r="T4344" s="229"/>
      <c r="X4344" s="233"/>
    </row>
    <row r="4345" spans="6:24">
      <c r="F4345" s="229"/>
      <c r="G4345" s="229"/>
      <c r="M4345" s="33"/>
      <c r="T4345" s="229"/>
      <c r="X4345" s="80"/>
    </row>
    <row r="4346" spans="6:24">
      <c r="F4346" s="229"/>
      <c r="G4346" s="229"/>
      <c r="M4346" s="33"/>
      <c r="T4346" s="229"/>
      <c r="X4346" s="80"/>
    </row>
    <row r="4347" spans="6:24">
      <c r="F4347" s="229"/>
      <c r="G4347" s="229"/>
      <c r="M4347" s="33"/>
      <c r="T4347" s="229"/>
      <c r="X4347" s="80"/>
    </row>
    <row r="4348" spans="6:24">
      <c r="F4348" s="229"/>
      <c r="G4348" s="229"/>
      <c r="M4348" s="33"/>
      <c r="T4348" s="229"/>
      <c r="X4348" s="233"/>
    </row>
    <row r="4349" spans="6:24">
      <c r="F4349" s="229"/>
      <c r="G4349" s="229"/>
      <c r="M4349" s="33"/>
      <c r="T4349" s="229"/>
      <c r="X4349" s="233"/>
    </row>
    <row r="4350" spans="6:24">
      <c r="F4350" s="229"/>
      <c r="G4350" s="229"/>
      <c r="M4350" s="33"/>
      <c r="T4350" s="229"/>
      <c r="X4350" s="233"/>
    </row>
    <row r="4351" spans="6:24">
      <c r="F4351" s="229"/>
      <c r="G4351" s="229"/>
      <c r="M4351" s="33"/>
      <c r="T4351" s="229"/>
      <c r="X4351" s="80"/>
    </row>
    <row r="4352" spans="6:24">
      <c r="F4352" s="229"/>
      <c r="G4352" s="229"/>
      <c r="M4352" s="33"/>
      <c r="T4352" s="229"/>
      <c r="X4352" s="80"/>
    </row>
    <row r="4353" spans="6:24">
      <c r="F4353" s="229"/>
      <c r="G4353" s="229"/>
      <c r="M4353" s="33"/>
      <c r="T4353" s="229"/>
      <c r="X4353" s="80"/>
    </row>
    <row r="4354" spans="6:24">
      <c r="F4354" s="229"/>
      <c r="G4354" s="229"/>
      <c r="M4354" s="33"/>
      <c r="T4354" s="229"/>
      <c r="X4354" s="233"/>
    </row>
    <row r="4355" spans="6:24">
      <c r="F4355" s="229"/>
      <c r="G4355" s="229"/>
      <c r="M4355" s="33"/>
      <c r="T4355" s="229"/>
      <c r="X4355" s="233"/>
    </row>
    <row r="4356" spans="6:24">
      <c r="F4356" s="229"/>
      <c r="G4356" s="229"/>
      <c r="M4356" s="33"/>
      <c r="T4356" s="229"/>
      <c r="X4356" s="233"/>
    </row>
    <row r="4357" spans="6:24">
      <c r="F4357" s="229"/>
      <c r="G4357" s="229"/>
      <c r="M4357" s="33"/>
      <c r="T4357" s="229"/>
      <c r="X4357" s="80"/>
    </row>
    <row r="4358" spans="6:24">
      <c r="F4358" s="229"/>
      <c r="G4358" s="229"/>
      <c r="M4358" s="33"/>
      <c r="T4358" s="229"/>
      <c r="X4358" s="80"/>
    </row>
    <row r="4359" spans="6:24">
      <c r="F4359" s="229"/>
      <c r="G4359" s="229"/>
      <c r="M4359" s="33"/>
      <c r="T4359" s="229"/>
      <c r="X4359" s="80"/>
    </row>
    <row r="4360" spans="6:24">
      <c r="F4360" s="229"/>
      <c r="G4360" s="229"/>
      <c r="M4360" s="33"/>
      <c r="T4360" s="229"/>
      <c r="X4360" s="233"/>
    </row>
    <row r="4361" spans="6:24">
      <c r="F4361" s="229"/>
      <c r="G4361" s="229"/>
      <c r="M4361" s="33"/>
      <c r="T4361" s="229"/>
      <c r="X4361" s="233"/>
    </row>
    <row r="4362" spans="6:24">
      <c r="F4362" s="229"/>
      <c r="G4362" s="229"/>
      <c r="M4362" s="33"/>
      <c r="T4362" s="229"/>
      <c r="X4362" s="233"/>
    </row>
    <row r="4363" spans="6:24">
      <c r="F4363" s="229"/>
      <c r="G4363" s="229"/>
      <c r="M4363" s="33"/>
      <c r="T4363" s="229"/>
      <c r="X4363" s="80"/>
    </row>
    <row r="4364" spans="6:24">
      <c r="F4364" s="229"/>
      <c r="G4364" s="229"/>
      <c r="M4364" s="33"/>
      <c r="T4364" s="229"/>
      <c r="X4364" s="80"/>
    </row>
    <row r="4365" spans="6:24">
      <c r="F4365" s="229"/>
      <c r="G4365" s="229"/>
      <c r="M4365" s="33"/>
      <c r="T4365" s="229"/>
      <c r="X4365" s="80"/>
    </row>
    <row r="4366" spans="6:24">
      <c r="F4366" s="229"/>
      <c r="G4366" s="229"/>
      <c r="M4366" s="33"/>
      <c r="T4366" s="229"/>
      <c r="X4366" s="233"/>
    </row>
    <row r="4367" spans="6:24">
      <c r="F4367" s="229"/>
      <c r="G4367" s="229"/>
      <c r="M4367" s="33"/>
      <c r="T4367" s="229"/>
      <c r="X4367" s="233"/>
    </row>
    <row r="4368" spans="6:24">
      <c r="F4368" s="229"/>
      <c r="G4368" s="229"/>
      <c r="M4368" s="33"/>
      <c r="T4368" s="229"/>
      <c r="X4368" s="233"/>
    </row>
    <row r="4369" spans="6:24">
      <c r="F4369" s="229"/>
      <c r="G4369" s="229"/>
      <c r="M4369" s="33"/>
      <c r="T4369" s="229"/>
      <c r="X4369" s="80"/>
    </row>
    <row r="4370" spans="6:24">
      <c r="F4370" s="229"/>
      <c r="G4370" s="229"/>
      <c r="M4370" s="33"/>
      <c r="T4370" s="229"/>
      <c r="X4370" s="80"/>
    </row>
    <row r="4371" spans="6:24">
      <c r="F4371" s="229"/>
      <c r="G4371" s="229"/>
      <c r="M4371" s="33"/>
      <c r="T4371" s="229"/>
      <c r="X4371" s="80"/>
    </row>
    <row r="4372" spans="6:24">
      <c r="F4372" s="229"/>
      <c r="G4372" s="229"/>
      <c r="M4372" s="33"/>
      <c r="T4372" s="229"/>
      <c r="X4372" s="233"/>
    </row>
    <row r="4373" spans="6:24">
      <c r="F4373" s="229"/>
      <c r="G4373" s="229"/>
      <c r="M4373" s="33"/>
      <c r="T4373" s="229"/>
      <c r="X4373" s="233"/>
    </row>
    <row r="4374" spans="6:24">
      <c r="F4374" s="229"/>
      <c r="G4374" s="229"/>
      <c r="M4374" s="33"/>
      <c r="T4374" s="229"/>
      <c r="X4374" s="233"/>
    </row>
    <row r="4375" spans="6:24">
      <c r="F4375" s="229"/>
      <c r="G4375" s="229"/>
      <c r="M4375" s="33"/>
      <c r="T4375" s="229"/>
      <c r="X4375" s="80"/>
    </row>
    <row r="4376" spans="6:24">
      <c r="F4376" s="229"/>
      <c r="G4376" s="229"/>
      <c r="M4376" s="33"/>
      <c r="T4376" s="229"/>
      <c r="X4376" s="80"/>
    </row>
    <row r="4377" spans="6:24">
      <c r="F4377" s="229"/>
      <c r="G4377" s="229"/>
      <c r="M4377" s="33"/>
      <c r="T4377" s="229"/>
      <c r="X4377" s="80"/>
    </row>
    <row r="4378" spans="6:24">
      <c r="F4378" s="229"/>
      <c r="G4378" s="229"/>
      <c r="M4378" s="33"/>
      <c r="T4378" s="229"/>
      <c r="X4378" s="233"/>
    </row>
    <row r="4379" spans="6:24">
      <c r="F4379" s="229"/>
      <c r="G4379" s="229"/>
      <c r="M4379" s="33"/>
      <c r="T4379" s="229"/>
      <c r="X4379" s="233"/>
    </row>
    <row r="4380" spans="6:24">
      <c r="F4380" s="229"/>
      <c r="G4380" s="229"/>
      <c r="M4380" s="33"/>
      <c r="T4380" s="229"/>
      <c r="X4380" s="233"/>
    </row>
    <row r="4381" spans="6:24">
      <c r="F4381" s="229"/>
      <c r="G4381" s="229"/>
      <c r="M4381" s="33"/>
      <c r="T4381" s="229"/>
      <c r="X4381" s="80"/>
    </row>
    <row r="4382" spans="6:24">
      <c r="F4382" s="229"/>
      <c r="G4382" s="229"/>
      <c r="M4382" s="33"/>
      <c r="T4382" s="229"/>
      <c r="X4382" s="80"/>
    </row>
    <row r="4383" spans="6:24">
      <c r="F4383" s="229"/>
      <c r="G4383" s="229"/>
      <c r="M4383" s="33"/>
      <c r="T4383" s="229"/>
      <c r="X4383" s="80"/>
    </row>
    <row r="4384" spans="6:24">
      <c r="F4384" s="229"/>
      <c r="G4384" s="229"/>
      <c r="M4384" s="33"/>
      <c r="T4384" s="229"/>
      <c r="X4384" s="233"/>
    </row>
    <row r="4385" spans="6:24">
      <c r="F4385" s="229"/>
      <c r="G4385" s="229"/>
      <c r="M4385" s="33"/>
      <c r="T4385" s="229"/>
      <c r="X4385" s="233"/>
    </row>
    <row r="4386" spans="6:24">
      <c r="F4386" s="229"/>
      <c r="G4386" s="229"/>
      <c r="M4386" s="33"/>
      <c r="T4386" s="229"/>
      <c r="X4386" s="233"/>
    </row>
    <row r="4387" spans="6:24">
      <c r="F4387" s="229"/>
      <c r="G4387" s="229"/>
      <c r="M4387" s="33"/>
      <c r="T4387" s="229"/>
      <c r="X4387" s="80"/>
    </row>
    <row r="4388" spans="6:24">
      <c r="F4388" s="229"/>
      <c r="G4388" s="229"/>
      <c r="M4388" s="33"/>
      <c r="T4388" s="229"/>
      <c r="X4388" s="80"/>
    </row>
    <row r="4389" spans="6:24">
      <c r="F4389" s="229"/>
      <c r="G4389" s="229"/>
      <c r="M4389" s="33"/>
      <c r="T4389" s="229"/>
      <c r="X4389" s="80"/>
    </row>
    <row r="4390" spans="6:24">
      <c r="F4390" s="229"/>
      <c r="G4390" s="229"/>
      <c r="M4390" s="33"/>
      <c r="T4390" s="229"/>
      <c r="X4390" s="233"/>
    </row>
    <row r="4391" spans="6:24">
      <c r="F4391" s="229"/>
      <c r="G4391" s="229"/>
      <c r="M4391" s="33"/>
      <c r="T4391" s="229"/>
      <c r="X4391" s="233"/>
    </row>
    <row r="4392" spans="6:24">
      <c r="F4392" s="229"/>
      <c r="G4392" s="229"/>
      <c r="M4392" s="33"/>
      <c r="T4392" s="229"/>
      <c r="X4392" s="233"/>
    </row>
    <row r="4393" spans="6:24">
      <c r="F4393" s="229"/>
      <c r="G4393" s="229"/>
      <c r="M4393" s="33"/>
      <c r="T4393" s="229"/>
      <c r="X4393" s="80"/>
    </row>
    <row r="4394" spans="6:24">
      <c r="F4394" s="229"/>
      <c r="G4394" s="229"/>
      <c r="M4394" s="33"/>
      <c r="T4394" s="229"/>
      <c r="X4394" s="80"/>
    </row>
    <row r="4395" spans="6:24">
      <c r="F4395" s="229"/>
      <c r="G4395" s="229"/>
      <c r="M4395" s="33"/>
      <c r="T4395" s="229"/>
      <c r="X4395" s="80"/>
    </row>
    <row r="4396" spans="6:24">
      <c r="F4396" s="229"/>
      <c r="G4396" s="229"/>
      <c r="M4396" s="33"/>
      <c r="T4396" s="229"/>
      <c r="X4396" s="233"/>
    </row>
    <row r="4397" spans="6:24">
      <c r="F4397" s="229"/>
      <c r="G4397" s="229"/>
      <c r="M4397" s="33"/>
      <c r="T4397" s="229"/>
      <c r="X4397" s="233"/>
    </row>
    <row r="4398" spans="6:24">
      <c r="F4398" s="229"/>
      <c r="G4398" s="229"/>
      <c r="M4398" s="33"/>
      <c r="T4398" s="229"/>
      <c r="X4398" s="233"/>
    </row>
    <row r="4399" spans="6:24">
      <c r="F4399" s="229"/>
      <c r="G4399" s="229"/>
      <c r="M4399" s="33"/>
      <c r="T4399" s="229"/>
      <c r="X4399" s="80"/>
    </row>
    <row r="4400" spans="6:24">
      <c r="F4400" s="229"/>
      <c r="G4400" s="229"/>
      <c r="M4400" s="33"/>
      <c r="T4400" s="229"/>
      <c r="X4400" s="80"/>
    </row>
    <row r="4401" spans="6:24">
      <c r="F4401" s="229"/>
      <c r="G4401" s="229"/>
      <c r="M4401" s="33"/>
      <c r="T4401" s="229"/>
      <c r="X4401" s="80"/>
    </row>
    <row r="4402" spans="6:24">
      <c r="F4402" s="229"/>
      <c r="G4402" s="229"/>
      <c r="M4402" s="33"/>
      <c r="T4402" s="229"/>
      <c r="X4402" s="233"/>
    </row>
    <row r="4403" spans="6:24">
      <c r="F4403" s="229"/>
      <c r="G4403" s="229"/>
      <c r="M4403" s="33"/>
      <c r="T4403" s="229"/>
      <c r="X4403" s="233"/>
    </row>
    <row r="4404" spans="6:24">
      <c r="F4404" s="229"/>
      <c r="G4404" s="229"/>
      <c r="M4404" s="33"/>
      <c r="T4404" s="229"/>
      <c r="X4404" s="233"/>
    </row>
    <row r="4405" spans="6:24">
      <c r="F4405" s="229"/>
      <c r="G4405" s="229"/>
      <c r="M4405" s="33"/>
      <c r="T4405" s="229"/>
      <c r="X4405" s="80"/>
    </row>
    <row r="4406" spans="6:24">
      <c r="F4406" s="229"/>
      <c r="G4406" s="229"/>
      <c r="M4406" s="33"/>
      <c r="T4406" s="229"/>
      <c r="X4406" s="80"/>
    </row>
    <row r="4407" spans="6:24">
      <c r="F4407" s="229"/>
      <c r="G4407" s="229"/>
      <c r="M4407" s="33"/>
      <c r="T4407" s="229"/>
      <c r="X4407" s="80"/>
    </row>
    <row r="4410" spans="6:24">
      <c r="F4410" s="229"/>
      <c r="G4410" s="46"/>
      <c r="M4410" s="229"/>
      <c r="T4410" s="229"/>
      <c r="V4410" s="47"/>
      <c r="X4410" s="80"/>
    </row>
    <row r="4411" spans="6:24">
      <c r="F4411" s="229"/>
      <c r="G4411" s="46"/>
      <c r="T4411" s="229"/>
      <c r="V4411" s="47"/>
      <c r="X4411" s="80"/>
    </row>
    <row r="4412" spans="6:24">
      <c r="F4412" s="229"/>
      <c r="G4412" s="46"/>
      <c r="T4412" s="229"/>
      <c r="V4412" s="47"/>
      <c r="X4412" s="80"/>
    </row>
    <row r="4413" spans="6:24">
      <c r="F4413" s="229"/>
      <c r="G4413" s="46"/>
      <c r="T4413" s="229"/>
      <c r="V4413" s="47"/>
      <c r="X4413" s="80"/>
    </row>
    <row r="4414" spans="6:24">
      <c r="F4414" s="229"/>
      <c r="G4414" s="46"/>
      <c r="T4414" s="229"/>
      <c r="V4414" s="47"/>
      <c r="X4414" s="80"/>
    </row>
    <row r="4415" spans="6:24">
      <c r="F4415" s="229"/>
      <c r="G4415" s="46"/>
      <c r="T4415" s="229"/>
      <c r="V4415" s="47"/>
      <c r="X4415" s="80"/>
    </row>
    <row r="4416" spans="6:24">
      <c r="F4416" s="229"/>
      <c r="G4416" s="46"/>
      <c r="T4416" s="229"/>
      <c r="V4416" s="47"/>
      <c r="X4416" s="80"/>
    </row>
    <row r="4417" spans="6:24">
      <c r="F4417" s="229"/>
      <c r="G4417" s="46"/>
      <c r="T4417" s="229"/>
      <c r="V4417" s="47"/>
      <c r="X4417" s="80"/>
    </row>
    <row r="4418" spans="6:24">
      <c r="F4418" s="229"/>
      <c r="G4418" s="46"/>
      <c r="T4418" s="229"/>
      <c r="V4418" s="47"/>
      <c r="X4418" s="80"/>
    </row>
    <row r="4419" spans="6:24">
      <c r="F4419" s="229"/>
      <c r="G4419" s="46"/>
      <c r="T4419" s="229"/>
      <c r="V4419" s="47"/>
      <c r="X4419" s="80"/>
    </row>
    <row r="4420" spans="6:24">
      <c r="F4420" s="229"/>
      <c r="G4420" s="46"/>
      <c r="T4420" s="229"/>
      <c r="V4420" s="47"/>
      <c r="X4420" s="80"/>
    </row>
    <row r="4421" spans="6:24">
      <c r="F4421" s="229"/>
      <c r="G4421" s="46"/>
      <c r="T4421" s="229"/>
      <c r="V4421" s="47"/>
      <c r="X4421" s="80"/>
    </row>
    <row r="4422" spans="6:24">
      <c r="F4422" s="229"/>
      <c r="G4422" s="46"/>
      <c r="T4422" s="229"/>
      <c r="V4422" s="47"/>
      <c r="X4422" s="80"/>
    </row>
    <row r="4423" spans="6:24">
      <c r="F4423" s="229"/>
      <c r="G4423" s="46"/>
      <c r="T4423" s="229"/>
      <c r="V4423" s="47"/>
      <c r="X4423" s="80"/>
    </row>
    <row r="4424" spans="6:24">
      <c r="F4424" s="229"/>
      <c r="G4424" s="46"/>
      <c r="T4424" s="229"/>
      <c r="V4424" s="47"/>
      <c r="X4424" s="80"/>
    </row>
    <row r="4425" spans="6:24">
      <c r="F4425" s="229"/>
      <c r="G4425" s="46"/>
      <c r="T4425" s="229"/>
      <c r="V4425" s="47"/>
      <c r="X4425" s="80"/>
    </row>
    <row r="4426" spans="6:24">
      <c r="F4426" s="229"/>
      <c r="G4426" s="46"/>
      <c r="T4426" s="229"/>
      <c r="V4426" s="47"/>
      <c r="X4426" s="80"/>
    </row>
    <row r="4427" spans="6:24">
      <c r="F4427" s="229"/>
      <c r="G4427" s="46"/>
      <c r="T4427" s="229"/>
      <c r="V4427" s="47"/>
      <c r="X4427" s="80"/>
    </row>
    <row r="4428" spans="6:24">
      <c r="F4428" s="229"/>
      <c r="G4428" s="46"/>
      <c r="T4428" s="229"/>
      <c r="V4428" s="47"/>
      <c r="X4428" s="80"/>
    </row>
    <row r="4429" spans="6:24">
      <c r="F4429" s="229"/>
      <c r="G4429" s="46"/>
      <c r="T4429" s="229"/>
      <c r="V4429" s="47"/>
      <c r="X4429" s="80"/>
    </row>
    <row r="4430" spans="6:24">
      <c r="F4430" s="229"/>
      <c r="G4430" s="46"/>
      <c r="T4430" s="229"/>
      <c r="V4430" s="47"/>
      <c r="X4430" s="80"/>
    </row>
    <row r="4431" spans="6:24">
      <c r="F4431" s="229"/>
      <c r="G4431" s="46"/>
      <c r="M4431" s="238"/>
      <c r="T4431" s="229"/>
      <c r="V4431" s="47"/>
      <c r="X4431" s="80"/>
    </row>
    <row r="4432" spans="6:24">
      <c r="F4432" s="229"/>
      <c r="G4432" s="46"/>
      <c r="M4432" s="239"/>
      <c r="T4432" s="229"/>
      <c r="V4432" s="47"/>
      <c r="X4432" s="80"/>
    </row>
    <row r="4433" spans="6:24">
      <c r="F4433" s="229"/>
      <c r="G4433" s="46"/>
      <c r="M4433" s="237"/>
      <c r="T4433" s="229"/>
      <c r="V4433" s="47"/>
      <c r="X4433" s="80"/>
    </row>
    <row r="4434" spans="6:24">
      <c r="F4434" s="229"/>
      <c r="G4434" s="46"/>
      <c r="M4434" s="236"/>
      <c r="T4434" s="229"/>
      <c r="V4434" s="47"/>
      <c r="X4434" s="80"/>
    </row>
    <row r="4435" spans="6:24">
      <c r="F4435" s="229"/>
      <c r="G4435" s="46"/>
      <c r="M4435" s="238"/>
      <c r="T4435" s="229"/>
      <c r="V4435" s="47"/>
      <c r="X4435" s="80"/>
    </row>
    <row r="4436" spans="6:24">
      <c r="F4436" s="229"/>
      <c r="G4436" s="46"/>
      <c r="M4436" s="239"/>
      <c r="T4436" s="229"/>
      <c r="V4436" s="47"/>
      <c r="X4436" s="80"/>
    </row>
    <row r="4437" spans="6:24">
      <c r="F4437" s="229"/>
      <c r="G4437" s="46"/>
      <c r="M4437" s="240"/>
      <c r="T4437" s="229"/>
      <c r="V4437" s="47"/>
      <c r="X4437" s="80"/>
    </row>
    <row r="4438" spans="6:24">
      <c r="F4438" s="229"/>
      <c r="G4438" s="46"/>
      <c r="M4438" s="229"/>
      <c r="T4438" s="229"/>
      <c r="V4438" s="47"/>
      <c r="X4438" s="80"/>
    </row>
    <row r="4439" spans="6:24">
      <c r="F4439" s="229"/>
      <c r="G4439" s="46"/>
      <c r="M4439" s="241"/>
      <c r="T4439" s="229"/>
      <c r="V4439" s="47"/>
      <c r="X4439" s="80"/>
    </row>
    <row r="4440" spans="6:24">
      <c r="F4440" s="229"/>
      <c r="G4440" s="46"/>
      <c r="M4440" s="237"/>
      <c r="T4440" s="229"/>
      <c r="V4440" s="47"/>
      <c r="X4440" s="80"/>
    </row>
    <row r="4441" spans="6:24">
      <c r="F4441" s="229"/>
      <c r="G4441" s="46"/>
      <c r="M4441" s="237"/>
      <c r="T4441" s="229"/>
      <c r="V4441" s="47"/>
      <c r="X4441" s="80"/>
    </row>
    <row r="4442" spans="6:24">
      <c r="F4442" s="229"/>
      <c r="G4442" s="46"/>
      <c r="M4442" s="236"/>
      <c r="T4442" s="229"/>
      <c r="V4442" s="47"/>
      <c r="X4442" s="80"/>
    </row>
    <row r="4443" spans="6:24">
      <c r="F4443" s="229"/>
      <c r="G4443" s="46"/>
      <c r="M4443" s="229"/>
      <c r="T4443" s="229"/>
      <c r="V4443" s="47"/>
      <c r="X4443" s="80"/>
    </row>
    <row r="4444" spans="6:24">
      <c r="F4444" s="229"/>
      <c r="G4444" s="46"/>
      <c r="M4444" s="229"/>
      <c r="T4444" s="229"/>
      <c r="V4444" s="47"/>
      <c r="X4444" s="80"/>
    </row>
    <row r="4445" spans="6:24">
      <c r="F4445" s="229"/>
      <c r="G4445" s="46"/>
      <c r="M4445" s="229"/>
      <c r="T4445" s="229"/>
      <c r="V4445" s="47"/>
      <c r="X4445" s="80"/>
    </row>
    <row r="4446" spans="6:24">
      <c r="F4446" s="229"/>
      <c r="G4446" s="46"/>
      <c r="M4446" s="229"/>
      <c r="T4446" s="229"/>
      <c r="V4446" s="47"/>
      <c r="X4446" s="80"/>
    </row>
    <row r="4447" spans="6:24">
      <c r="F4447" s="229"/>
      <c r="G4447" s="46"/>
      <c r="M4447" s="229"/>
      <c r="T4447" s="229"/>
      <c r="V4447" s="47"/>
      <c r="X4447" s="80"/>
    </row>
    <row r="4448" spans="6:24">
      <c r="F4448" s="229"/>
      <c r="G4448" s="46"/>
      <c r="M4448" s="229"/>
      <c r="T4448" s="229"/>
      <c r="V4448" s="47"/>
      <c r="X4448" s="80"/>
    </row>
    <row r="4449" spans="6:24">
      <c r="F4449" s="229"/>
      <c r="G4449" s="46"/>
      <c r="M4449" s="229"/>
      <c r="T4449" s="229"/>
      <c r="V4449" s="47"/>
      <c r="X4449" s="80"/>
    </row>
    <row r="4450" spans="6:24">
      <c r="F4450" s="229"/>
      <c r="G4450" s="46"/>
      <c r="M4450" s="229"/>
      <c r="T4450" s="229"/>
      <c r="V4450" s="47"/>
      <c r="X4450" s="80"/>
    </row>
    <row r="4451" spans="6:24">
      <c r="F4451" s="229"/>
      <c r="G4451" s="46"/>
      <c r="M4451" s="229"/>
      <c r="T4451" s="229"/>
      <c r="V4451" s="47"/>
      <c r="X4451" s="80"/>
    </row>
    <row r="4452" spans="6:24">
      <c r="F4452" s="229"/>
      <c r="G4452" s="46"/>
      <c r="M4452" s="229"/>
      <c r="T4452" s="229"/>
      <c r="V4452" s="47"/>
      <c r="X4452" s="80"/>
    </row>
    <row r="4453" spans="6:24">
      <c r="F4453" s="229"/>
      <c r="G4453" s="46"/>
      <c r="M4453" s="229"/>
      <c r="T4453" s="229"/>
      <c r="V4453" s="47"/>
      <c r="X4453" s="80"/>
    </row>
    <row r="4454" spans="6:24">
      <c r="F4454" s="229"/>
      <c r="G4454" s="46"/>
      <c r="M4454" s="229"/>
      <c r="T4454" s="229"/>
      <c r="V4454" s="47"/>
      <c r="X4454" s="80"/>
    </row>
    <row r="4455" spans="6:24">
      <c r="F4455" s="229"/>
      <c r="G4455" s="46"/>
      <c r="M4455" s="229"/>
      <c r="T4455" s="229"/>
      <c r="V4455" s="47"/>
      <c r="X4455" s="80"/>
    </row>
    <row r="4456" spans="6:24">
      <c r="F4456" s="229"/>
      <c r="G4456" s="46"/>
      <c r="M4456" s="229"/>
      <c r="T4456" s="229"/>
      <c r="V4456" s="47"/>
      <c r="X4456" s="80"/>
    </row>
    <row r="4457" spans="6:24">
      <c r="F4457" s="229"/>
      <c r="G4457" s="46"/>
      <c r="M4457" s="229"/>
      <c r="T4457" s="229"/>
      <c r="V4457" s="47"/>
      <c r="X4457" s="80"/>
    </row>
    <row r="4458" spans="6:24">
      <c r="F4458" s="229"/>
      <c r="G4458" s="46"/>
      <c r="M4458" s="229"/>
      <c r="T4458" s="229"/>
      <c r="V4458" s="47"/>
      <c r="X4458" s="80"/>
    </row>
    <row r="4459" spans="6:24">
      <c r="F4459" s="229"/>
      <c r="G4459" s="46"/>
      <c r="M4459" s="229"/>
      <c r="T4459" s="229"/>
      <c r="V4459" s="47"/>
      <c r="X4459" s="80"/>
    </row>
    <row r="4460" spans="6:24">
      <c r="F4460" s="229"/>
      <c r="G4460" s="46"/>
      <c r="T4460" s="229"/>
      <c r="V4460" s="47"/>
      <c r="X4460" s="80"/>
    </row>
    <row r="4461" spans="6:24">
      <c r="F4461" s="229"/>
      <c r="G4461" s="46"/>
      <c r="M4461" s="229"/>
      <c r="T4461" s="229"/>
      <c r="V4461" s="47"/>
      <c r="X4461" s="80"/>
    </row>
    <row r="4462" spans="6:24">
      <c r="F4462" s="229"/>
      <c r="G4462" s="46"/>
      <c r="T4462" s="229"/>
      <c r="V4462" s="47"/>
      <c r="X4462" s="80"/>
    </row>
    <row r="4463" spans="6:24">
      <c r="F4463" s="229"/>
      <c r="G4463" s="46"/>
      <c r="M4463" s="229"/>
      <c r="T4463" s="229"/>
      <c r="V4463" s="47"/>
      <c r="X4463" s="80"/>
    </row>
    <row r="4464" spans="6:24">
      <c r="F4464" s="229"/>
      <c r="G4464" s="46"/>
      <c r="M4464" s="229"/>
      <c r="T4464" s="229"/>
      <c r="V4464" s="47"/>
      <c r="X4464" s="80"/>
    </row>
    <row r="4465" spans="6:24">
      <c r="F4465" s="229"/>
      <c r="G4465" s="46"/>
      <c r="M4465" s="229"/>
      <c r="T4465" s="229"/>
      <c r="V4465" s="47"/>
      <c r="X4465" s="80"/>
    </row>
    <row r="4466" spans="6:24">
      <c r="F4466" s="229"/>
      <c r="G4466" s="46"/>
      <c r="M4466" s="229"/>
      <c r="T4466" s="229"/>
      <c r="V4466" s="47"/>
      <c r="X4466" s="80"/>
    </row>
    <row r="4467" spans="6:24">
      <c r="F4467" s="229"/>
      <c r="G4467" s="46"/>
      <c r="M4467" s="229"/>
      <c r="T4467" s="229"/>
      <c r="V4467" s="47"/>
      <c r="X4467" s="80"/>
    </row>
    <row r="4468" spans="6:24">
      <c r="F4468" s="229"/>
      <c r="G4468" s="46"/>
      <c r="M4468" s="229"/>
      <c r="T4468" s="229"/>
      <c r="V4468" s="47"/>
      <c r="X4468" s="80"/>
    </row>
    <row r="4469" spans="6:24">
      <c r="F4469" s="229"/>
      <c r="G4469" s="46"/>
      <c r="M4469" s="229"/>
      <c r="T4469" s="229"/>
      <c r="V4469" s="47"/>
      <c r="X4469" s="80"/>
    </row>
    <row r="4470" spans="6:24">
      <c r="F4470" s="229"/>
      <c r="G4470" s="46"/>
      <c r="M4470" s="229"/>
      <c r="T4470" s="229"/>
      <c r="V4470" s="47"/>
      <c r="X4470" s="80"/>
    </row>
    <row r="4471" spans="6:24">
      <c r="F4471" s="229"/>
      <c r="G4471" s="46"/>
      <c r="M4471" s="229"/>
      <c r="T4471" s="229"/>
      <c r="V4471" s="47"/>
      <c r="X4471" s="80"/>
    </row>
    <row r="4472" spans="6:24">
      <c r="F4472" s="229"/>
      <c r="G4472" s="46"/>
      <c r="M4472" s="229"/>
      <c r="T4472" s="229"/>
      <c r="V4472" s="47"/>
      <c r="X4472" s="80"/>
    </row>
    <row r="4473" spans="6:24">
      <c r="F4473" s="229"/>
      <c r="G4473" s="46"/>
      <c r="M4473" s="229"/>
      <c r="T4473" s="229"/>
      <c r="V4473" s="47"/>
      <c r="X4473" s="80"/>
    </row>
    <row r="4474" spans="6:24">
      <c r="F4474" s="229"/>
      <c r="G4474" s="46"/>
      <c r="M4474" s="229"/>
      <c r="T4474" s="229"/>
      <c r="V4474" s="47"/>
      <c r="X4474" s="80"/>
    </row>
    <row r="4475" spans="6:24">
      <c r="F4475" s="229"/>
      <c r="G4475" s="46"/>
      <c r="M4475" s="229"/>
      <c r="T4475" s="229"/>
      <c r="V4475" s="47"/>
      <c r="X4475" s="80"/>
    </row>
    <row r="4476" spans="6:24">
      <c r="F4476" s="229"/>
      <c r="G4476" s="46"/>
      <c r="T4476" s="229"/>
      <c r="V4476" s="47"/>
      <c r="X4476" s="80"/>
    </row>
    <row r="4477" spans="6:24">
      <c r="F4477" s="229"/>
      <c r="G4477" s="46"/>
      <c r="M4477" s="229"/>
      <c r="T4477" s="229"/>
      <c r="V4477" s="47"/>
      <c r="X4477" s="80"/>
    </row>
    <row r="4478" spans="6:24">
      <c r="F4478" s="229"/>
      <c r="G4478" s="46"/>
      <c r="T4478" s="229"/>
      <c r="V4478" s="47"/>
      <c r="X4478" s="80"/>
    </row>
    <row r="4479" spans="6:24">
      <c r="F4479" s="229"/>
      <c r="G4479" s="46"/>
      <c r="M4479" s="229"/>
      <c r="T4479" s="229"/>
      <c r="V4479" s="47"/>
      <c r="X4479" s="80"/>
    </row>
    <row r="4480" spans="6:24">
      <c r="F4480" s="229"/>
      <c r="G4480" s="46"/>
      <c r="M4480" s="229"/>
      <c r="T4480" s="229"/>
      <c r="V4480" s="47"/>
      <c r="X4480" s="80"/>
    </row>
    <row r="4481" spans="6:24">
      <c r="F4481" s="229"/>
      <c r="G4481" s="46"/>
      <c r="M4481" s="229"/>
      <c r="T4481" s="229"/>
      <c r="V4481" s="47"/>
      <c r="X4481" s="80"/>
    </row>
    <row r="4482" spans="6:24">
      <c r="F4482" s="229"/>
      <c r="G4482" s="46"/>
      <c r="M4482" s="229"/>
      <c r="T4482" s="229"/>
      <c r="V4482" s="47"/>
      <c r="X4482" s="80"/>
    </row>
    <row r="4483" spans="6:24">
      <c r="F4483" s="229"/>
      <c r="G4483" s="46"/>
      <c r="M4483" s="229"/>
      <c r="T4483" s="229"/>
      <c r="V4483" s="47"/>
      <c r="X4483" s="80"/>
    </row>
    <row r="4484" spans="6:24">
      <c r="F4484" s="229"/>
      <c r="G4484" s="46"/>
      <c r="M4484" s="229"/>
      <c r="T4484" s="229"/>
      <c r="V4484" s="47"/>
      <c r="X4484" s="80"/>
    </row>
    <row r="4485" spans="6:24">
      <c r="F4485" s="229"/>
      <c r="G4485" s="46"/>
      <c r="M4485" s="229"/>
      <c r="T4485" s="229"/>
      <c r="V4485" s="47"/>
      <c r="X4485" s="80"/>
    </row>
    <row r="4486" spans="6:24">
      <c r="F4486" s="229"/>
      <c r="G4486" s="46"/>
      <c r="M4486" s="229"/>
      <c r="T4486" s="229"/>
      <c r="V4486" s="47"/>
      <c r="X4486" s="80"/>
    </row>
    <row r="4487" spans="6:24">
      <c r="F4487" s="229"/>
      <c r="G4487" s="46"/>
      <c r="T4487" s="229"/>
      <c r="V4487" s="47"/>
      <c r="X4487" s="80"/>
    </row>
    <row r="4488" spans="6:24">
      <c r="F4488" s="229"/>
      <c r="G4488" s="46"/>
      <c r="M4488" s="229"/>
      <c r="T4488" s="229"/>
      <c r="V4488" s="47"/>
      <c r="X4488" s="80"/>
    </row>
    <row r="4489" spans="6:24">
      <c r="F4489" s="229"/>
      <c r="G4489" s="46"/>
      <c r="M4489" s="229"/>
      <c r="T4489" s="229"/>
      <c r="V4489" s="47"/>
      <c r="X4489" s="80"/>
    </row>
    <row r="4490" spans="6:24">
      <c r="F4490" s="229"/>
      <c r="G4490" s="46"/>
      <c r="M4490" s="229"/>
      <c r="T4490" s="229"/>
      <c r="V4490" s="47"/>
      <c r="X4490" s="80"/>
    </row>
    <row r="4491" spans="6:24">
      <c r="F4491" s="229"/>
      <c r="G4491" s="46"/>
      <c r="M4491" s="229"/>
      <c r="T4491" s="229"/>
      <c r="V4491" s="47"/>
      <c r="X4491" s="80"/>
    </row>
    <row r="4492" spans="6:24">
      <c r="F4492" s="229"/>
      <c r="G4492" s="46"/>
      <c r="M4492" s="229"/>
      <c r="T4492" s="229"/>
      <c r="V4492" s="47"/>
      <c r="X4492" s="80"/>
    </row>
    <row r="4493" spans="6:24">
      <c r="F4493" s="229"/>
      <c r="G4493" s="46"/>
      <c r="M4493" s="229"/>
      <c r="T4493" s="229"/>
      <c r="V4493" s="47"/>
      <c r="X4493" s="80"/>
    </row>
    <row r="4494" spans="6:24">
      <c r="F4494" s="229"/>
      <c r="G4494" s="46"/>
      <c r="M4494" s="229"/>
      <c r="T4494" s="229"/>
      <c r="V4494" s="47"/>
      <c r="X4494" s="80"/>
    </row>
    <row r="4495" spans="6:24">
      <c r="F4495" s="229"/>
      <c r="G4495" s="46"/>
      <c r="M4495" s="229"/>
      <c r="T4495" s="229"/>
      <c r="V4495" s="47"/>
      <c r="X4495" s="80"/>
    </row>
    <row r="4496" spans="6:24">
      <c r="F4496" s="229"/>
      <c r="G4496" s="46"/>
      <c r="M4496" s="229"/>
      <c r="T4496" s="229"/>
      <c r="V4496" s="47"/>
      <c r="X4496" s="80"/>
    </row>
    <row r="4497" spans="6:24">
      <c r="F4497" s="229"/>
      <c r="G4497" s="46"/>
      <c r="M4497" s="229"/>
      <c r="T4497" s="229"/>
      <c r="V4497" s="47"/>
      <c r="X4497" s="80"/>
    </row>
    <row r="4498" spans="6:24">
      <c r="F4498" s="229"/>
      <c r="G4498" s="46"/>
      <c r="M4498" s="229"/>
      <c r="T4498" s="229"/>
      <c r="V4498" s="47"/>
      <c r="X4498" s="80"/>
    </row>
    <row r="4499" spans="6:24">
      <c r="F4499" s="229"/>
      <c r="G4499" s="46"/>
      <c r="M4499" s="229"/>
      <c r="T4499" s="229"/>
      <c r="V4499" s="47"/>
      <c r="X4499" s="80"/>
    </row>
    <row r="4500" spans="6:24">
      <c r="F4500" s="229"/>
      <c r="G4500" s="46"/>
      <c r="M4500" s="229"/>
      <c r="T4500" s="229"/>
      <c r="V4500" s="47"/>
      <c r="X4500" s="80"/>
    </row>
    <row r="4501" spans="6:24">
      <c r="F4501" s="229"/>
      <c r="G4501" s="46"/>
      <c r="M4501" s="229"/>
      <c r="T4501" s="229"/>
      <c r="V4501" s="47"/>
      <c r="X4501" s="80"/>
    </row>
    <row r="4502" spans="6:24">
      <c r="F4502" s="229"/>
      <c r="G4502" s="46"/>
      <c r="M4502" s="229"/>
      <c r="T4502" s="229"/>
      <c r="V4502" s="47"/>
      <c r="X4502" s="80"/>
    </row>
    <row r="4503" spans="6:24">
      <c r="F4503" s="229"/>
      <c r="G4503" s="46"/>
      <c r="M4503" s="229"/>
      <c r="T4503" s="229"/>
      <c r="V4503" s="47"/>
      <c r="X4503" s="80"/>
    </row>
    <row r="4504" spans="6:24">
      <c r="F4504" s="229"/>
      <c r="G4504" s="46"/>
      <c r="M4504" s="229"/>
      <c r="T4504" s="229"/>
      <c r="V4504" s="47"/>
      <c r="X4504" s="80"/>
    </row>
    <row r="4505" spans="6:24">
      <c r="F4505" s="229"/>
      <c r="G4505" s="46"/>
      <c r="M4505" s="229"/>
      <c r="T4505" s="229"/>
      <c r="V4505" s="47"/>
      <c r="X4505" s="80"/>
    </row>
    <row r="4506" spans="6:24">
      <c r="F4506" s="229"/>
      <c r="G4506" s="46"/>
      <c r="M4506" s="229"/>
      <c r="T4506" s="229"/>
      <c r="V4506" s="47"/>
      <c r="X4506" s="80"/>
    </row>
    <row r="4507" spans="6:24">
      <c r="F4507" s="229"/>
      <c r="G4507" s="46"/>
      <c r="M4507" s="229"/>
      <c r="T4507" s="229"/>
      <c r="V4507" s="47"/>
      <c r="X4507" s="80"/>
    </row>
    <row r="4508" spans="6:24">
      <c r="F4508" s="229"/>
      <c r="G4508" s="46"/>
      <c r="M4508" s="229"/>
      <c r="T4508" s="229"/>
      <c r="V4508" s="47"/>
      <c r="X4508" s="80"/>
    </row>
    <row r="4509" spans="6:24">
      <c r="F4509" s="231"/>
      <c r="G4509" s="46"/>
      <c r="M4509" s="229"/>
      <c r="T4509" s="229"/>
      <c r="V4509" s="47"/>
      <c r="X4509" s="80"/>
    </row>
    <row r="4510" spans="6:24">
      <c r="F4510" s="231"/>
      <c r="G4510" s="46"/>
      <c r="T4510" s="229"/>
      <c r="V4510" s="47"/>
      <c r="X4510" s="80"/>
    </row>
    <row r="4511" spans="6:24">
      <c r="F4511" s="231"/>
      <c r="G4511" s="46"/>
      <c r="T4511" s="229"/>
      <c r="V4511" s="47"/>
      <c r="X4511" s="80"/>
    </row>
    <row r="4512" spans="6:24">
      <c r="F4512" s="231"/>
      <c r="G4512" s="46"/>
      <c r="T4512" s="229"/>
      <c r="V4512" s="47"/>
      <c r="X4512" s="80"/>
    </row>
    <row r="4513" spans="6:24">
      <c r="F4513" s="231"/>
      <c r="G4513" s="46"/>
      <c r="T4513" s="229"/>
      <c r="V4513" s="47"/>
      <c r="X4513" s="80"/>
    </row>
    <row r="4514" spans="6:24">
      <c r="F4514" s="231"/>
      <c r="G4514" s="46"/>
      <c r="T4514" s="229"/>
      <c r="V4514" s="47"/>
      <c r="X4514" s="80"/>
    </row>
    <row r="4515" spans="6:24">
      <c r="F4515" s="231"/>
      <c r="G4515" s="46"/>
      <c r="T4515" s="229"/>
      <c r="V4515" s="47"/>
      <c r="X4515" s="80"/>
    </row>
    <row r="4516" spans="6:24">
      <c r="F4516" s="231"/>
      <c r="G4516" s="46"/>
      <c r="T4516" s="229"/>
      <c r="V4516" s="47"/>
      <c r="X4516" s="80"/>
    </row>
    <row r="4517" spans="6:24">
      <c r="F4517" s="231"/>
      <c r="G4517" s="46"/>
      <c r="T4517" s="229"/>
      <c r="V4517" s="47"/>
      <c r="X4517" s="80"/>
    </row>
    <row r="4518" spans="6:24">
      <c r="F4518" s="231"/>
      <c r="G4518" s="46"/>
      <c r="T4518" s="229"/>
      <c r="V4518" s="47"/>
      <c r="X4518" s="80"/>
    </row>
    <row r="4519" spans="6:24">
      <c r="F4519" s="231"/>
      <c r="G4519" s="46"/>
      <c r="T4519" s="229"/>
      <c r="V4519" s="47"/>
      <c r="X4519" s="80"/>
    </row>
    <row r="4520" spans="6:24">
      <c r="F4520" s="231"/>
      <c r="G4520" s="46"/>
      <c r="T4520" s="229"/>
      <c r="V4520" s="47"/>
      <c r="X4520" s="80"/>
    </row>
    <row r="4521" spans="6:24">
      <c r="F4521" s="231"/>
      <c r="G4521" s="46"/>
      <c r="T4521" s="229"/>
      <c r="V4521" s="47"/>
      <c r="X4521" s="80"/>
    </row>
    <row r="4522" spans="6:24">
      <c r="F4522" s="231"/>
      <c r="G4522" s="46"/>
      <c r="T4522" s="229"/>
      <c r="V4522" s="47"/>
      <c r="X4522" s="80"/>
    </row>
    <row r="4523" spans="6:24">
      <c r="F4523" s="231"/>
      <c r="G4523" s="46"/>
      <c r="T4523" s="229"/>
      <c r="V4523" s="47"/>
      <c r="X4523" s="80"/>
    </row>
    <row r="4524" spans="6:24">
      <c r="F4524" s="231"/>
      <c r="G4524" s="46"/>
      <c r="T4524" s="229"/>
      <c r="V4524" s="47"/>
      <c r="X4524" s="80"/>
    </row>
    <row r="4525" spans="6:24">
      <c r="F4525" s="231"/>
      <c r="G4525" s="46"/>
      <c r="T4525" s="229"/>
      <c r="V4525" s="47"/>
      <c r="X4525" s="80"/>
    </row>
    <row r="4526" spans="6:24">
      <c r="F4526" s="231"/>
      <c r="G4526" s="46"/>
      <c r="T4526" s="229"/>
      <c r="V4526" s="47"/>
      <c r="X4526" s="80"/>
    </row>
    <row r="4527" spans="6:24">
      <c r="F4527" s="231"/>
      <c r="G4527" s="46"/>
      <c r="T4527" s="229"/>
      <c r="V4527" s="47"/>
      <c r="X4527" s="80"/>
    </row>
    <row r="4528" spans="6:24">
      <c r="F4528" s="231"/>
      <c r="G4528" s="46"/>
      <c r="T4528" s="229"/>
      <c r="V4528" s="47"/>
      <c r="X4528" s="80"/>
    </row>
    <row r="4529" spans="6:24">
      <c r="F4529" s="231"/>
      <c r="G4529" s="46"/>
      <c r="T4529" s="229"/>
      <c r="V4529" s="47"/>
      <c r="X4529" s="80"/>
    </row>
    <row r="4530" spans="6:24">
      <c r="F4530" s="231"/>
      <c r="G4530" s="46"/>
      <c r="M4530" s="238"/>
      <c r="T4530" s="229"/>
      <c r="V4530" s="47"/>
      <c r="X4530" s="80"/>
    </row>
    <row r="4531" spans="6:24">
      <c r="F4531" s="231"/>
      <c r="G4531" s="46"/>
      <c r="M4531" s="239"/>
      <c r="T4531" s="229"/>
      <c r="V4531" s="47"/>
      <c r="X4531" s="80"/>
    </row>
    <row r="4532" spans="6:24">
      <c r="F4532" s="231"/>
      <c r="G4532" s="46"/>
      <c r="M4532" s="237"/>
      <c r="T4532" s="229"/>
      <c r="V4532" s="47"/>
      <c r="X4532" s="80"/>
    </row>
    <row r="4533" spans="6:24">
      <c r="F4533" s="231"/>
      <c r="G4533" s="46"/>
      <c r="M4533" s="236"/>
      <c r="T4533" s="229"/>
      <c r="V4533" s="47"/>
      <c r="X4533" s="80"/>
    </row>
    <row r="4534" spans="6:24">
      <c r="F4534" s="231"/>
      <c r="G4534" s="46"/>
      <c r="M4534" s="238"/>
      <c r="T4534" s="229"/>
      <c r="V4534" s="47"/>
      <c r="X4534" s="80"/>
    </row>
    <row r="4535" spans="6:24">
      <c r="F4535" s="231"/>
      <c r="G4535" s="46"/>
      <c r="M4535" s="239"/>
      <c r="T4535" s="229"/>
      <c r="V4535" s="47"/>
      <c r="X4535" s="80"/>
    </row>
    <row r="4536" spans="6:24">
      <c r="F4536" s="231"/>
      <c r="G4536" s="46"/>
      <c r="M4536" s="240"/>
      <c r="T4536" s="229"/>
      <c r="V4536" s="47"/>
      <c r="X4536" s="80"/>
    </row>
    <row r="4537" spans="6:24">
      <c r="F4537" s="231"/>
      <c r="G4537" s="46"/>
      <c r="M4537" s="229"/>
      <c r="T4537" s="229"/>
      <c r="V4537" s="47"/>
      <c r="X4537" s="80"/>
    </row>
    <row r="4538" spans="6:24">
      <c r="F4538" s="231"/>
      <c r="G4538" s="46"/>
      <c r="M4538" s="241"/>
      <c r="T4538" s="229"/>
      <c r="V4538" s="47"/>
      <c r="X4538" s="80"/>
    </row>
    <row r="4539" spans="6:24">
      <c r="F4539" s="231"/>
      <c r="G4539" s="46"/>
      <c r="M4539" s="237"/>
      <c r="T4539" s="229"/>
      <c r="V4539" s="47"/>
      <c r="X4539" s="80"/>
    </row>
    <row r="4540" spans="6:24">
      <c r="F4540" s="231"/>
      <c r="G4540" s="46"/>
      <c r="M4540" s="237"/>
      <c r="T4540" s="229"/>
      <c r="V4540" s="47"/>
      <c r="X4540" s="80"/>
    </row>
    <row r="4541" spans="6:24">
      <c r="F4541" s="231"/>
      <c r="G4541" s="46"/>
      <c r="M4541" s="236"/>
      <c r="T4541" s="229"/>
      <c r="V4541" s="47"/>
      <c r="X4541" s="80"/>
    </row>
    <row r="4542" spans="6:24">
      <c r="F4542" s="231"/>
      <c r="G4542" s="46"/>
      <c r="M4542" s="229"/>
      <c r="T4542" s="229"/>
      <c r="V4542" s="47"/>
      <c r="X4542" s="80"/>
    </row>
    <row r="4543" spans="6:24">
      <c r="F4543" s="231"/>
      <c r="G4543" s="46"/>
      <c r="M4543" s="229"/>
      <c r="T4543" s="229"/>
      <c r="V4543" s="47"/>
      <c r="X4543" s="80"/>
    </row>
    <row r="4544" spans="6:24">
      <c r="F4544" s="231"/>
      <c r="G4544" s="46"/>
      <c r="M4544" s="229"/>
      <c r="T4544" s="229"/>
      <c r="V4544" s="47"/>
      <c r="X4544" s="80"/>
    </row>
    <row r="4545" spans="6:24">
      <c r="F4545" s="231"/>
      <c r="G4545" s="46"/>
      <c r="M4545" s="229"/>
      <c r="T4545" s="229"/>
      <c r="V4545" s="47"/>
      <c r="X4545" s="80"/>
    </row>
    <row r="4546" spans="6:24">
      <c r="F4546" s="231"/>
      <c r="G4546" s="46"/>
      <c r="M4546" s="229"/>
      <c r="T4546" s="229"/>
      <c r="V4546" s="47"/>
      <c r="X4546" s="80"/>
    </row>
    <row r="4547" spans="6:24">
      <c r="F4547" s="231"/>
      <c r="G4547" s="46"/>
      <c r="M4547" s="229"/>
      <c r="T4547" s="229"/>
      <c r="V4547" s="47"/>
      <c r="X4547" s="80"/>
    </row>
    <row r="4548" spans="6:24">
      <c r="F4548" s="231"/>
      <c r="G4548" s="46"/>
      <c r="M4548" s="229"/>
      <c r="T4548" s="229"/>
      <c r="V4548" s="47"/>
      <c r="X4548" s="80"/>
    </row>
    <row r="4549" spans="6:24">
      <c r="F4549" s="231"/>
      <c r="G4549" s="46"/>
      <c r="M4549" s="229"/>
      <c r="T4549" s="229"/>
      <c r="V4549" s="47"/>
      <c r="X4549" s="80"/>
    </row>
    <row r="4550" spans="6:24">
      <c r="F4550" s="231"/>
      <c r="G4550" s="46"/>
      <c r="M4550" s="229"/>
      <c r="T4550" s="229"/>
      <c r="V4550" s="47"/>
      <c r="X4550" s="80"/>
    </row>
    <row r="4551" spans="6:24">
      <c r="F4551" s="231"/>
      <c r="G4551" s="46"/>
      <c r="M4551" s="229"/>
      <c r="T4551" s="229"/>
      <c r="V4551" s="47"/>
      <c r="X4551" s="80"/>
    </row>
    <row r="4552" spans="6:24">
      <c r="F4552" s="231"/>
      <c r="G4552" s="46"/>
      <c r="M4552" s="229"/>
      <c r="T4552" s="229"/>
      <c r="V4552" s="47"/>
      <c r="X4552" s="80"/>
    </row>
    <row r="4553" spans="6:24">
      <c r="F4553" s="231"/>
      <c r="G4553" s="46"/>
      <c r="M4553" s="229"/>
      <c r="T4553" s="229"/>
      <c r="V4553" s="47"/>
      <c r="X4553" s="80"/>
    </row>
    <row r="4554" spans="6:24">
      <c r="F4554" s="231"/>
      <c r="G4554" s="46"/>
      <c r="M4554" s="229"/>
      <c r="T4554" s="229"/>
      <c r="V4554" s="47"/>
      <c r="X4554" s="80"/>
    </row>
    <row r="4555" spans="6:24">
      <c r="F4555" s="231"/>
      <c r="G4555" s="46"/>
      <c r="M4555" s="229"/>
      <c r="T4555" s="229"/>
      <c r="V4555" s="47"/>
      <c r="X4555" s="80"/>
    </row>
    <row r="4556" spans="6:24">
      <c r="F4556" s="231"/>
      <c r="G4556" s="46"/>
      <c r="M4556" s="229"/>
      <c r="T4556" s="229"/>
      <c r="V4556" s="47"/>
      <c r="X4556" s="80"/>
    </row>
    <row r="4557" spans="6:24">
      <c r="F4557" s="231"/>
      <c r="G4557" s="46"/>
      <c r="M4557" s="229"/>
      <c r="T4557" s="229"/>
      <c r="V4557" s="47"/>
      <c r="X4557" s="80"/>
    </row>
    <row r="4558" spans="6:24">
      <c r="F4558" s="231"/>
      <c r="G4558" s="46"/>
      <c r="M4558" s="229"/>
      <c r="T4558" s="229"/>
      <c r="V4558" s="47"/>
      <c r="X4558" s="80"/>
    </row>
    <row r="4559" spans="6:24">
      <c r="F4559" s="231"/>
      <c r="G4559" s="46"/>
      <c r="T4559" s="229"/>
      <c r="V4559" s="47"/>
      <c r="X4559" s="80"/>
    </row>
    <row r="4560" spans="6:24">
      <c r="F4560" s="231"/>
      <c r="G4560" s="46"/>
      <c r="M4560" s="229"/>
      <c r="T4560" s="229"/>
      <c r="V4560" s="47"/>
      <c r="X4560" s="80"/>
    </row>
    <row r="4561" spans="6:24">
      <c r="F4561" s="231"/>
      <c r="G4561" s="46"/>
      <c r="T4561" s="229"/>
      <c r="V4561" s="47"/>
      <c r="X4561" s="80"/>
    </row>
    <row r="4562" spans="6:24">
      <c r="F4562" s="231"/>
      <c r="G4562" s="46"/>
      <c r="M4562" s="229"/>
      <c r="T4562" s="229"/>
      <c r="V4562" s="47"/>
      <c r="X4562" s="80"/>
    </row>
    <row r="4563" spans="6:24">
      <c r="F4563" s="231"/>
      <c r="G4563" s="46"/>
      <c r="M4563" s="229"/>
      <c r="T4563" s="229"/>
      <c r="V4563" s="47"/>
      <c r="X4563" s="80"/>
    </row>
    <row r="4564" spans="6:24">
      <c r="F4564" s="231"/>
      <c r="G4564" s="46"/>
      <c r="M4564" s="229"/>
      <c r="T4564" s="229"/>
      <c r="V4564" s="47"/>
      <c r="X4564" s="80"/>
    </row>
    <row r="4565" spans="6:24">
      <c r="F4565" s="231"/>
      <c r="G4565" s="46"/>
      <c r="M4565" s="229"/>
      <c r="T4565" s="229"/>
      <c r="V4565" s="47"/>
      <c r="X4565" s="80"/>
    </row>
    <row r="4566" spans="6:24">
      <c r="F4566" s="231"/>
      <c r="G4566" s="46"/>
      <c r="M4566" s="229"/>
      <c r="T4566" s="229"/>
      <c r="V4566" s="47"/>
      <c r="X4566" s="80"/>
    </row>
    <row r="4567" spans="6:24">
      <c r="F4567" s="231"/>
      <c r="G4567" s="46"/>
      <c r="M4567" s="229"/>
      <c r="T4567" s="229"/>
      <c r="V4567" s="47"/>
      <c r="X4567" s="80"/>
    </row>
    <row r="4568" spans="6:24">
      <c r="F4568" s="231"/>
      <c r="G4568" s="46"/>
      <c r="M4568" s="229"/>
      <c r="T4568" s="229"/>
      <c r="V4568" s="47"/>
      <c r="X4568" s="80"/>
    </row>
    <row r="4569" spans="6:24">
      <c r="F4569" s="231"/>
      <c r="G4569" s="46"/>
      <c r="M4569" s="229"/>
      <c r="T4569" s="229"/>
      <c r="V4569" s="47"/>
      <c r="X4569" s="80"/>
    </row>
    <row r="4570" spans="6:24">
      <c r="F4570" s="231"/>
      <c r="G4570" s="46"/>
      <c r="M4570" s="229"/>
      <c r="T4570" s="229"/>
      <c r="V4570" s="47"/>
      <c r="X4570" s="80"/>
    </row>
    <row r="4571" spans="6:24">
      <c r="F4571" s="231"/>
      <c r="G4571" s="46"/>
      <c r="M4571" s="229"/>
      <c r="T4571" s="229"/>
      <c r="V4571" s="47"/>
      <c r="X4571" s="80"/>
    </row>
    <row r="4572" spans="6:24">
      <c r="F4572" s="231"/>
      <c r="G4572" s="46"/>
      <c r="M4572" s="229"/>
      <c r="T4572" s="229"/>
      <c r="V4572" s="47"/>
      <c r="X4572" s="80"/>
    </row>
    <row r="4573" spans="6:24">
      <c r="F4573" s="231"/>
      <c r="G4573" s="46"/>
      <c r="M4573" s="229"/>
      <c r="T4573" s="229"/>
      <c r="V4573" s="47"/>
      <c r="X4573" s="80"/>
    </row>
    <row r="4574" spans="6:24">
      <c r="F4574" s="231"/>
      <c r="G4574" s="46"/>
      <c r="M4574" s="229"/>
      <c r="T4574" s="229"/>
      <c r="V4574" s="47"/>
      <c r="X4574" s="80"/>
    </row>
    <row r="4575" spans="6:24">
      <c r="F4575" s="231"/>
      <c r="G4575" s="46"/>
      <c r="T4575" s="229"/>
      <c r="V4575" s="47"/>
      <c r="X4575" s="80"/>
    </row>
    <row r="4576" spans="6:24">
      <c r="F4576" s="231"/>
      <c r="G4576" s="46"/>
      <c r="M4576" s="229"/>
      <c r="T4576" s="229"/>
      <c r="V4576" s="47"/>
      <c r="X4576" s="80"/>
    </row>
    <row r="4577" spans="6:24">
      <c r="F4577" s="231"/>
      <c r="G4577" s="46"/>
      <c r="T4577" s="229"/>
      <c r="V4577" s="47"/>
      <c r="X4577" s="80"/>
    </row>
    <row r="4578" spans="6:24">
      <c r="F4578" s="231"/>
      <c r="G4578" s="46"/>
      <c r="M4578" s="229"/>
      <c r="T4578" s="229"/>
      <c r="V4578" s="47"/>
      <c r="X4578" s="80"/>
    </row>
    <row r="4579" spans="6:24">
      <c r="F4579" s="231"/>
      <c r="G4579" s="46"/>
      <c r="M4579" s="229"/>
      <c r="T4579" s="229"/>
      <c r="V4579" s="47"/>
      <c r="X4579" s="80"/>
    </row>
    <row r="4580" spans="6:24">
      <c r="F4580" s="231"/>
      <c r="G4580" s="46"/>
      <c r="M4580" s="229"/>
      <c r="T4580" s="229"/>
      <c r="V4580" s="47"/>
      <c r="X4580" s="80"/>
    </row>
    <row r="4581" spans="6:24">
      <c r="F4581" s="231"/>
      <c r="G4581" s="46"/>
      <c r="M4581" s="229"/>
      <c r="T4581" s="229"/>
      <c r="V4581" s="47"/>
      <c r="X4581" s="80"/>
    </row>
    <row r="4582" spans="6:24">
      <c r="F4582" s="231"/>
      <c r="G4582" s="46"/>
      <c r="M4582" s="229"/>
      <c r="T4582" s="229"/>
      <c r="V4582" s="47"/>
      <c r="X4582" s="80"/>
    </row>
    <row r="4583" spans="6:24">
      <c r="F4583" s="231"/>
      <c r="G4583" s="46"/>
      <c r="M4583" s="229"/>
      <c r="T4583" s="229"/>
      <c r="V4583" s="47"/>
      <c r="X4583" s="80"/>
    </row>
    <row r="4584" spans="6:24">
      <c r="F4584" s="231"/>
      <c r="G4584" s="46"/>
      <c r="M4584" s="229"/>
      <c r="T4584" s="229"/>
      <c r="V4584" s="47"/>
      <c r="X4584" s="80"/>
    </row>
    <row r="4585" spans="6:24">
      <c r="F4585" s="231"/>
      <c r="G4585" s="46"/>
      <c r="M4585" s="229"/>
      <c r="T4585" s="229"/>
      <c r="V4585" s="47"/>
      <c r="X4585" s="80"/>
    </row>
    <row r="4586" spans="6:24">
      <c r="F4586" s="231"/>
      <c r="G4586" s="46"/>
      <c r="T4586" s="229"/>
      <c r="V4586" s="47"/>
      <c r="X4586" s="80"/>
    </row>
    <row r="4587" spans="6:24">
      <c r="F4587" s="231"/>
      <c r="G4587" s="46"/>
      <c r="M4587" s="229"/>
      <c r="T4587" s="229"/>
      <c r="V4587" s="47"/>
      <c r="X4587" s="80"/>
    </row>
    <row r="4588" spans="6:24">
      <c r="F4588" s="231"/>
      <c r="G4588" s="46"/>
      <c r="M4588" s="229"/>
      <c r="T4588" s="229"/>
      <c r="V4588" s="47"/>
      <c r="X4588" s="80"/>
    </row>
    <row r="4589" spans="6:24">
      <c r="F4589" s="231"/>
      <c r="G4589" s="46"/>
      <c r="M4589" s="229"/>
      <c r="T4589" s="229"/>
      <c r="V4589" s="47"/>
      <c r="X4589" s="80"/>
    </row>
    <row r="4590" spans="6:24">
      <c r="F4590" s="231"/>
      <c r="G4590" s="46"/>
      <c r="M4590" s="229"/>
      <c r="T4590" s="229"/>
      <c r="V4590" s="47"/>
      <c r="X4590" s="80"/>
    </row>
    <row r="4591" spans="6:24">
      <c r="F4591" s="231"/>
      <c r="G4591" s="46"/>
      <c r="M4591" s="229"/>
      <c r="T4591" s="229"/>
      <c r="V4591" s="47"/>
      <c r="X4591" s="80"/>
    </row>
    <row r="4592" spans="6:24">
      <c r="F4592" s="231"/>
      <c r="G4592" s="46"/>
      <c r="M4592" s="229"/>
      <c r="T4592" s="229"/>
      <c r="V4592" s="47"/>
      <c r="X4592" s="80"/>
    </row>
    <row r="4593" spans="6:24">
      <c r="F4593" s="231"/>
      <c r="G4593" s="46"/>
      <c r="M4593" s="229"/>
      <c r="T4593" s="229"/>
      <c r="V4593" s="47"/>
      <c r="X4593" s="80"/>
    </row>
    <row r="4594" spans="6:24">
      <c r="F4594" s="231"/>
      <c r="G4594" s="46"/>
      <c r="M4594" s="229"/>
      <c r="T4594" s="229"/>
      <c r="V4594" s="47"/>
      <c r="X4594" s="80"/>
    </row>
    <row r="4595" spans="6:24">
      <c r="F4595" s="231"/>
      <c r="G4595" s="46"/>
      <c r="M4595" s="229"/>
      <c r="T4595" s="229"/>
      <c r="V4595" s="47"/>
      <c r="X4595" s="80"/>
    </row>
    <row r="4596" spans="6:24">
      <c r="F4596" s="231"/>
      <c r="G4596" s="46"/>
      <c r="M4596" s="229"/>
      <c r="T4596" s="229"/>
      <c r="V4596" s="47"/>
      <c r="X4596" s="80"/>
    </row>
    <row r="4597" spans="6:24">
      <c r="F4597" s="231"/>
      <c r="G4597" s="46"/>
      <c r="M4597" s="229"/>
      <c r="T4597" s="229"/>
      <c r="V4597" s="47"/>
      <c r="X4597" s="80"/>
    </row>
    <row r="4598" spans="6:24">
      <c r="F4598" s="231"/>
      <c r="G4598" s="46"/>
      <c r="M4598" s="229"/>
      <c r="T4598" s="229"/>
      <c r="V4598" s="47"/>
      <c r="X4598" s="80"/>
    </row>
    <row r="4599" spans="6:24">
      <c r="F4599" s="231"/>
      <c r="G4599" s="46"/>
      <c r="M4599" s="229"/>
      <c r="T4599" s="229"/>
      <c r="V4599" s="47"/>
      <c r="X4599" s="80"/>
    </row>
    <row r="4600" spans="6:24">
      <c r="F4600" s="231"/>
      <c r="G4600" s="46"/>
      <c r="M4600" s="229"/>
      <c r="T4600" s="229"/>
      <c r="V4600" s="47"/>
      <c r="X4600" s="80"/>
    </row>
    <row r="4601" spans="6:24">
      <c r="F4601" s="231"/>
      <c r="G4601" s="46"/>
      <c r="M4601" s="229"/>
      <c r="T4601" s="229"/>
      <c r="V4601" s="47"/>
      <c r="X4601" s="80"/>
    </row>
    <row r="4602" spans="6:24">
      <c r="F4602" s="231"/>
      <c r="G4602" s="46"/>
      <c r="M4602" s="229"/>
      <c r="T4602" s="229"/>
      <c r="V4602" s="47"/>
      <c r="X4602" s="80"/>
    </row>
    <row r="4603" spans="6:24">
      <c r="F4603" s="231"/>
      <c r="G4603" s="46"/>
      <c r="M4603" s="229"/>
      <c r="T4603" s="229"/>
      <c r="V4603" s="47"/>
      <c r="X4603" s="80"/>
    </row>
    <row r="4604" spans="6:24">
      <c r="F4604" s="231"/>
      <c r="G4604" s="46"/>
      <c r="M4604" s="229"/>
      <c r="T4604" s="229"/>
      <c r="V4604" s="47"/>
      <c r="X4604" s="80"/>
    </row>
    <row r="4605" spans="6:24">
      <c r="F4605" s="231"/>
      <c r="G4605" s="46"/>
      <c r="M4605" s="229"/>
      <c r="T4605" s="229"/>
      <c r="V4605" s="47"/>
      <c r="X4605" s="80"/>
    </row>
    <row r="4606" spans="6:24">
      <c r="F4606" s="231"/>
      <c r="G4606" s="46"/>
      <c r="M4606" s="229"/>
      <c r="T4606" s="229"/>
      <c r="V4606" s="47"/>
      <c r="X4606" s="80"/>
    </row>
    <row r="4607" spans="6:24">
      <c r="F4607" s="231"/>
      <c r="G4607" s="46"/>
      <c r="M4607" s="229"/>
      <c r="T4607" s="229"/>
      <c r="V4607" s="47"/>
      <c r="X4607" s="80"/>
    </row>
    <row r="4608" spans="6:24">
      <c r="F4608" s="229"/>
      <c r="G4608" s="46"/>
      <c r="M4608" s="229"/>
      <c r="T4608" s="229"/>
      <c r="V4608" s="47"/>
      <c r="X4608" s="80"/>
    </row>
    <row r="4609" spans="6:24">
      <c r="F4609" s="229"/>
      <c r="G4609" s="46"/>
      <c r="T4609" s="229"/>
      <c r="V4609" s="47"/>
      <c r="X4609" s="80"/>
    </row>
    <row r="4610" spans="6:24">
      <c r="F4610" s="229"/>
      <c r="G4610" s="46"/>
      <c r="T4610" s="229"/>
      <c r="V4610" s="47"/>
      <c r="X4610" s="80"/>
    </row>
    <row r="4611" spans="6:24">
      <c r="F4611" s="229"/>
      <c r="G4611" s="46"/>
      <c r="T4611" s="229"/>
      <c r="V4611" s="47"/>
      <c r="X4611" s="80"/>
    </row>
    <row r="4612" spans="6:24">
      <c r="F4612" s="229"/>
      <c r="G4612" s="46"/>
      <c r="T4612" s="229"/>
      <c r="V4612" s="47"/>
      <c r="X4612" s="80"/>
    </row>
    <row r="4613" spans="6:24">
      <c r="F4613" s="229"/>
      <c r="G4613" s="46"/>
      <c r="T4613" s="229"/>
      <c r="V4613" s="47"/>
      <c r="X4613" s="80"/>
    </row>
    <row r="4614" spans="6:24">
      <c r="F4614" s="229"/>
      <c r="G4614" s="46"/>
      <c r="T4614" s="229"/>
      <c r="V4614" s="47"/>
      <c r="X4614" s="80"/>
    </row>
    <row r="4615" spans="6:24">
      <c r="F4615" s="229"/>
      <c r="G4615" s="46"/>
      <c r="T4615" s="229"/>
      <c r="V4615" s="47"/>
      <c r="X4615" s="80"/>
    </row>
    <row r="4616" spans="6:24">
      <c r="F4616" s="229"/>
      <c r="G4616" s="46"/>
      <c r="T4616" s="229"/>
      <c r="V4616" s="47"/>
      <c r="X4616" s="80"/>
    </row>
    <row r="4617" spans="6:24">
      <c r="F4617" s="229"/>
      <c r="G4617" s="46"/>
      <c r="T4617" s="229"/>
      <c r="V4617" s="47"/>
      <c r="X4617" s="80"/>
    </row>
    <row r="4618" spans="6:24">
      <c r="F4618" s="229"/>
      <c r="G4618" s="46"/>
      <c r="T4618" s="229"/>
      <c r="V4618" s="47"/>
      <c r="X4618" s="80"/>
    </row>
    <row r="4619" spans="6:24">
      <c r="F4619" s="229"/>
      <c r="G4619" s="46"/>
      <c r="T4619" s="229"/>
      <c r="V4619" s="47"/>
      <c r="X4619" s="80"/>
    </row>
    <row r="4620" spans="6:24">
      <c r="F4620" s="229"/>
      <c r="G4620" s="46"/>
      <c r="T4620" s="229"/>
      <c r="V4620" s="47"/>
      <c r="X4620" s="80"/>
    </row>
    <row r="4621" spans="6:24">
      <c r="F4621" s="229"/>
      <c r="G4621" s="46"/>
      <c r="T4621" s="229"/>
      <c r="V4621" s="47"/>
      <c r="X4621" s="80"/>
    </row>
    <row r="4622" spans="6:24">
      <c r="F4622" s="229"/>
      <c r="G4622" s="46"/>
      <c r="T4622" s="229"/>
      <c r="V4622" s="47"/>
      <c r="X4622" s="80"/>
    </row>
    <row r="4623" spans="6:24">
      <c r="F4623" s="229"/>
      <c r="G4623" s="46"/>
      <c r="T4623" s="229"/>
      <c r="V4623" s="47"/>
      <c r="X4623" s="80"/>
    </row>
    <row r="4624" spans="6:24">
      <c r="F4624" s="229"/>
      <c r="G4624" s="46"/>
      <c r="T4624" s="229"/>
      <c r="V4624" s="47"/>
      <c r="X4624" s="80"/>
    </row>
    <row r="4625" spans="6:24">
      <c r="F4625" s="229"/>
      <c r="G4625" s="46"/>
      <c r="T4625" s="229"/>
      <c r="V4625" s="47"/>
      <c r="X4625" s="80"/>
    </row>
    <row r="4626" spans="6:24">
      <c r="F4626" s="229"/>
      <c r="G4626" s="46"/>
      <c r="T4626" s="229"/>
      <c r="V4626" s="47"/>
      <c r="X4626" s="80"/>
    </row>
    <row r="4627" spans="6:24">
      <c r="F4627" s="229"/>
      <c r="G4627" s="46"/>
      <c r="T4627" s="229"/>
      <c r="V4627" s="47"/>
      <c r="X4627" s="80"/>
    </row>
    <row r="4628" spans="6:24">
      <c r="F4628" s="229"/>
      <c r="G4628" s="46"/>
      <c r="T4628" s="229"/>
      <c r="V4628" s="47"/>
      <c r="X4628" s="80"/>
    </row>
    <row r="4629" spans="6:24">
      <c r="F4629" s="229"/>
      <c r="G4629" s="46"/>
      <c r="M4629" s="238"/>
      <c r="T4629" s="229"/>
      <c r="V4629" s="47"/>
      <c r="X4629" s="80"/>
    </row>
    <row r="4630" spans="6:24">
      <c r="F4630" s="229"/>
      <c r="G4630" s="46"/>
      <c r="M4630" s="239"/>
      <c r="T4630" s="229"/>
      <c r="V4630" s="47"/>
      <c r="X4630" s="80"/>
    </row>
    <row r="4631" spans="6:24">
      <c r="F4631" s="229"/>
      <c r="G4631" s="46"/>
      <c r="M4631" s="237"/>
      <c r="T4631" s="229"/>
      <c r="V4631" s="47"/>
      <c r="X4631" s="80"/>
    </row>
    <row r="4632" spans="6:24">
      <c r="F4632" s="229"/>
      <c r="G4632" s="46"/>
      <c r="M4632" s="236"/>
      <c r="T4632" s="229"/>
      <c r="V4632" s="47"/>
      <c r="X4632" s="80"/>
    </row>
    <row r="4633" spans="6:24">
      <c r="F4633" s="229"/>
      <c r="G4633" s="46"/>
      <c r="M4633" s="238"/>
      <c r="T4633" s="229"/>
      <c r="V4633" s="47"/>
      <c r="X4633" s="80"/>
    </row>
    <row r="4634" spans="6:24">
      <c r="F4634" s="229"/>
      <c r="G4634" s="46"/>
      <c r="M4634" s="239"/>
      <c r="T4634" s="229"/>
      <c r="V4634" s="47"/>
      <c r="X4634" s="80"/>
    </row>
    <row r="4635" spans="6:24">
      <c r="F4635" s="229"/>
      <c r="G4635" s="46"/>
      <c r="M4635" s="240"/>
      <c r="T4635" s="229"/>
      <c r="V4635" s="47"/>
      <c r="X4635" s="80"/>
    </row>
    <row r="4636" spans="6:24">
      <c r="F4636" s="229"/>
      <c r="G4636" s="46"/>
      <c r="M4636" s="229"/>
      <c r="T4636" s="229"/>
      <c r="V4636" s="47"/>
      <c r="X4636" s="80"/>
    </row>
    <row r="4637" spans="6:24">
      <c r="F4637" s="229"/>
      <c r="G4637" s="46"/>
      <c r="M4637" s="241"/>
      <c r="T4637" s="229"/>
      <c r="V4637" s="47"/>
      <c r="X4637" s="80"/>
    </row>
    <row r="4638" spans="6:24">
      <c r="F4638" s="229"/>
      <c r="G4638" s="46"/>
      <c r="M4638" s="237"/>
      <c r="T4638" s="229"/>
      <c r="V4638" s="47"/>
      <c r="X4638" s="80"/>
    </row>
    <row r="4639" spans="6:24">
      <c r="F4639" s="229"/>
      <c r="G4639" s="46"/>
      <c r="M4639" s="237"/>
      <c r="T4639" s="229"/>
      <c r="V4639" s="47"/>
      <c r="X4639" s="80"/>
    </row>
    <row r="4640" spans="6:24">
      <c r="F4640" s="229"/>
      <c r="G4640" s="46"/>
      <c r="M4640" s="236"/>
      <c r="T4640" s="229"/>
      <c r="V4640" s="47"/>
      <c r="X4640" s="80"/>
    </row>
    <row r="4641" spans="6:24">
      <c r="F4641" s="229"/>
      <c r="G4641" s="46"/>
      <c r="M4641" s="229"/>
      <c r="T4641" s="229"/>
      <c r="V4641" s="47"/>
      <c r="X4641" s="80"/>
    </row>
    <row r="4642" spans="6:24">
      <c r="F4642" s="229"/>
      <c r="G4642" s="46"/>
      <c r="M4642" s="229"/>
      <c r="T4642" s="229"/>
      <c r="V4642" s="47"/>
      <c r="X4642" s="80"/>
    </row>
    <row r="4643" spans="6:24">
      <c r="F4643" s="229"/>
      <c r="G4643" s="46"/>
      <c r="M4643" s="229"/>
      <c r="T4643" s="229"/>
      <c r="V4643" s="47"/>
      <c r="X4643" s="80"/>
    </row>
    <row r="4644" spans="6:24">
      <c r="F4644" s="229"/>
      <c r="G4644" s="46"/>
      <c r="M4644" s="229"/>
      <c r="T4644" s="229"/>
      <c r="V4644" s="47"/>
      <c r="X4644" s="80"/>
    </row>
    <row r="4645" spans="6:24">
      <c r="F4645" s="229"/>
      <c r="G4645" s="46"/>
      <c r="M4645" s="229"/>
      <c r="T4645" s="229"/>
      <c r="V4645" s="47"/>
      <c r="X4645" s="80"/>
    </row>
    <row r="4646" spans="6:24">
      <c r="F4646" s="229"/>
      <c r="G4646" s="46"/>
      <c r="M4646" s="229"/>
      <c r="T4646" s="229"/>
      <c r="V4646" s="47"/>
      <c r="X4646" s="80"/>
    </row>
    <row r="4647" spans="6:24">
      <c r="F4647" s="229"/>
      <c r="G4647" s="46"/>
      <c r="M4647" s="229"/>
      <c r="T4647" s="229"/>
      <c r="V4647" s="47"/>
      <c r="X4647" s="80"/>
    </row>
    <row r="4648" spans="6:24">
      <c r="F4648" s="229"/>
      <c r="G4648" s="46"/>
      <c r="M4648" s="229"/>
      <c r="T4648" s="229"/>
      <c r="V4648" s="47"/>
      <c r="X4648" s="80"/>
    </row>
    <row r="4649" spans="6:24">
      <c r="F4649" s="229"/>
      <c r="G4649" s="46"/>
      <c r="M4649" s="229"/>
      <c r="T4649" s="229"/>
      <c r="V4649" s="47"/>
      <c r="X4649" s="80"/>
    </row>
    <row r="4650" spans="6:24">
      <c r="F4650" s="229"/>
      <c r="G4650" s="46"/>
      <c r="M4650" s="229"/>
      <c r="T4650" s="229"/>
      <c r="V4650" s="47"/>
      <c r="X4650" s="80"/>
    </row>
    <row r="4651" spans="6:24">
      <c r="F4651" s="229"/>
      <c r="G4651" s="46"/>
      <c r="M4651" s="229"/>
      <c r="T4651" s="229"/>
      <c r="V4651" s="47"/>
      <c r="X4651" s="80"/>
    </row>
    <row r="4652" spans="6:24">
      <c r="F4652" s="229"/>
      <c r="G4652" s="46"/>
      <c r="M4652" s="229"/>
      <c r="T4652" s="229"/>
      <c r="V4652" s="47"/>
      <c r="X4652" s="80"/>
    </row>
    <row r="4653" spans="6:24">
      <c r="F4653" s="229"/>
      <c r="G4653" s="46"/>
      <c r="M4653" s="229"/>
      <c r="T4653" s="229"/>
      <c r="V4653" s="47"/>
      <c r="X4653" s="80"/>
    </row>
    <row r="4654" spans="6:24">
      <c r="F4654" s="229"/>
      <c r="G4654" s="46"/>
      <c r="M4654" s="229"/>
      <c r="T4654" s="229"/>
      <c r="V4654" s="47"/>
      <c r="X4654" s="80"/>
    </row>
    <row r="4655" spans="6:24">
      <c r="F4655" s="229"/>
      <c r="G4655" s="46"/>
      <c r="M4655" s="229"/>
      <c r="T4655" s="229"/>
      <c r="V4655" s="47"/>
      <c r="X4655" s="80"/>
    </row>
    <row r="4656" spans="6:24">
      <c r="F4656" s="229"/>
      <c r="G4656" s="46"/>
      <c r="M4656" s="229"/>
      <c r="T4656" s="229"/>
      <c r="V4656" s="47"/>
      <c r="X4656" s="80"/>
    </row>
    <row r="4657" spans="6:24">
      <c r="F4657" s="229"/>
      <c r="G4657" s="46"/>
      <c r="M4657" s="229"/>
      <c r="T4657" s="229"/>
      <c r="V4657" s="47"/>
      <c r="X4657" s="80"/>
    </row>
    <row r="4658" spans="6:24">
      <c r="F4658" s="229"/>
      <c r="G4658" s="46"/>
      <c r="T4658" s="229"/>
      <c r="V4658" s="47"/>
      <c r="X4658" s="80"/>
    </row>
    <row r="4659" spans="6:24">
      <c r="F4659" s="229"/>
      <c r="G4659" s="46"/>
      <c r="M4659" s="229"/>
      <c r="T4659" s="229"/>
      <c r="V4659" s="47"/>
      <c r="X4659" s="80"/>
    </row>
    <row r="4660" spans="6:24">
      <c r="F4660" s="229"/>
      <c r="G4660" s="46"/>
      <c r="T4660" s="229"/>
      <c r="V4660" s="47"/>
      <c r="X4660" s="80"/>
    </row>
    <row r="4661" spans="6:24">
      <c r="F4661" s="229"/>
      <c r="G4661" s="46"/>
      <c r="M4661" s="229"/>
      <c r="T4661" s="229"/>
      <c r="V4661" s="47"/>
      <c r="X4661" s="80"/>
    </row>
    <row r="4662" spans="6:24">
      <c r="F4662" s="229"/>
      <c r="G4662" s="46"/>
      <c r="M4662" s="229"/>
      <c r="T4662" s="229"/>
      <c r="V4662" s="47"/>
      <c r="X4662" s="80"/>
    </row>
    <row r="4663" spans="6:24">
      <c r="F4663" s="229"/>
      <c r="G4663" s="46"/>
      <c r="M4663" s="229"/>
      <c r="T4663" s="229"/>
      <c r="V4663" s="47"/>
      <c r="X4663" s="80"/>
    </row>
    <row r="4664" spans="6:24">
      <c r="F4664" s="229"/>
      <c r="G4664" s="46"/>
      <c r="M4664" s="229"/>
      <c r="T4664" s="229"/>
      <c r="V4664" s="47"/>
      <c r="X4664" s="80"/>
    </row>
    <row r="4665" spans="6:24">
      <c r="F4665" s="229"/>
      <c r="G4665" s="46"/>
      <c r="M4665" s="229"/>
      <c r="T4665" s="229"/>
      <c r="V4665" s="47"/>
      <c r="X4665" s="80"/>
    </row>
    <row r="4666" spans="6:24">
      <c r="F4666" s="229"/>
      <c r="G4666" s="46"/>
      <c r="M4666" s="229"/>
      <c r="T4666" s="229"/>
      <c r="V4666" s="47"/>
      <c r="X4666" s="80"/>
    </row>
    <row r="4667" spans="6:24">
      <c r="F4667" s="229"/>
      <c r="G4667" s="46"/>
      <c r="M4667" s="229"/>
      <c r="T4667" s="229"/>
      <c r="V4667" s="47"/>
      <c r="X4667" s="80"/>
    </row>
    <row r="4668" spans="6:24">
      <c r="F4668" s="229"/>
      <c r="G4668" s="46"/>
      <c r="M4668" s="229"/>
      <c r="T4668" s="229"/>
      <c r="V4668" s="47"/>
      <c r="X4668" s="80"/>
    </row>
    <row r="4669" spans="6:24">
      <c r="F4669" s="229"/>
      <c r="G4669" s="46"/>
      <c r="M4669" s="229"/>
      <c r="T4669" s="229"/>
      <c r="V4669" s="47"/>
      <c r="X4669" s="80"/>
    </row>
    <row r="4670" spans="6:24">
      <c r="F4670" s="229"/>
      <c r="G4670" s="46"/>
      <c r="M4670" s="229"/>
      <c r="T4670" s="229"/>
      <c r="V4670" s="47"/>
      <c r="X4670" s="80"/>
    </row>
    <row r="4671" spans="6:24">
      <c r="F4671" s="229"/>
      <c r="G4671" s="46"/>
      <c r="M4671" s="229"/>
      <c r="T4671" s="229"/>
      <c r="V4671" s="47"/>
      <c r="X4671" s="80"/>
    </row>
    <row r="4672" spans="6:24">
      <c r="F4672" s="229"/>
      <c r="G4672" s="46"/>
      <c r="M4672" s="229"/>
      <c r="T4672" s="229"/>
      <c r="V4672" s="47"/>
      <c r="X4672" s="80"/>
    </row>
    <row r="4673" spans="6:24">
      <c r="F4673" s="229"/>
      <c r="G4673" s="46"/>
      <c r="M4673" s="229"/>
      <c r="T4673" s="229"/>
      <c r="V4673" s="47"/>
      <c r="X4673" s="80"/>
    </row>
    <row r="4674" spans="6:24">
      <c r="F4674" s="229"/>
      <c r="G4674" s="46"/>
      <c r="T4674" s="229"/>
      <c r="V4674" s="47"/>
      <c r="X4674" s="80"/>
    </row>
    <row r="4675" spans="6:24">
      <c r="F4675" s="229"/>
      <c r="G4675" s="46"/>
      <c r="M4675" s="229"/>
      <c r="T4675" s="229"/>
      <c r="V4675" s="47"/>
      <c r="X4675" s="80"/>
    </row>
    <row r="4676" spans="6:24">
      <c r="F4676" s="229"/>
      <c r="G4676" s="46"/>
      <c r="T4676" s="229"/>
      <c r="V4676" s="47"/>
      <c r="X4676" s="80"/>
    </row>
    <row r="4677" spans="6:24">
      <c r="F4677" s="229"/>
      <c r="G4677" s="46"/>
      <c r="M4677" s="229"/>
      <c r="T4677" s="229"/>
      <c r="V4677" s="47"/>
      <c r="X4677" s="80"/>
    </row>
    <row r="4678" spans="6:24">
      <c r="F4678" s="229"/>
      <c r="G4678" s="46"/>
      <c r="M4678" s="229"/>
      <c r="T4678" s="229"/>
      <c r="V4678" s="47"/>
      <c r="X4678" s="80"/>
    </row>
    <row r="4679" spans="6:24">
      <c r="F4679" s="229"/>
      <c r="G4679" s="46"/>
      <c r="M4679" s="229"/>
      <c r="T4679" s="229"/>
      <c r="V4679" s="47"/>
      <c r="X4679" s="80"/>
    </row>
    <row r="4680" spans="6:24">
      <c r="F4680" s="229"/>
      <c r="G4680" s="46"/>
      <c r="M4680" s="229"/>
      <c r="T4680" s="229"/>
      <c r="V4680" s="47"/>
      <c r="X4680" s="80"/>
    </row>
    <row r="4681" spans="6:24">
      <c r="F4681" s="229"/>
      <c r="G4681" s="46"/>
      <c r="M4681" s="229"/>
      <c r="T4681" s="229"/>
      <c r="V4681" s="47"/>
      <c r="X4681" s="80"/>
    </row>
    <row r="4682" spans="6:24">
      <c r="F4682" s="229"/>
      <c r="G4682" s="46"/>
      <c r="M4682" s="229"/>
      <c r="T4682" s="229"/>
      <c r="V4682" s="47"/>
      <c r="X4682" s="80"/>
    </row>
    <row r="4683" spans="6:24">
      <c r="F4683" s="229"/>
      <c r="G4683" s="46"/>
      <c r="M4683" s="229"/>
      <c r="T4683" s="229"/>
      <c r="V4683" s="47"/>
      <c r="X4683" s="80"/>
    </row>
    <row r="4684" spans="6:24">
      <c r="F4684" s="229"/>
      <c r="G4684" s="46"/>
      <c r="M4684" s="229"/>
      <c r="T4684" s="229"/>
      <c r="V4684" s="47"/>
      <c r="X4684" s="80"/>
    </row>
    <row r="4685" spans="6:24">
      <c r="F4685" s="229"/>
      <c r="G4685" s="46"/>
      <c r="T4685" s="229"/>
      <c r="V4685" s="47"/>
      <c r="X4685" s="80"/>
    </row>
    <row r="4686" spans="6:24">
      <c r="F4686" s="229"/>
      <c r="G4686" s="46"/>
      <c r="M4686" s="229"/>
      <c r="T4686" s="229"/>
      <c r="V4686" s="47"/>
      <c r="X4686" s="80"/>
    </row>
    <row r="4687" spans="6:24">
      <c r="F4687" s="229"/>
      <c r="G4687" s="46"/>
      <c r="M4687" s="229"/>
      <c r="T4687" s="229"/>
      <c r="V4687" s="47"/>
      <c r="X4687" s="80"/>
    </row>
    <row r="4688" spans="6:24">
      <c r="F4688" s="229"/>
      <c r="G4688" s="46"/>
      <c r="M4688" s="229"/>
      <c r="T4688" s="229"/>
      <c r="V4688" s="47"/>
      <c r="X4688" s="80"/>
    </row>
    <row r="4689" spans="6:24">
      <c r="F4689" s="229"/>
      <c r="G4689" s="46"/>
      <c r="M4689" s="229"/>
      <c r="T4689" s="229"/>
      <c r="V4689" s="47"/>
      <c r="X4689" s="80"/>
    </row>
    <row r="4690" spans="6:24">
      <c r="F4690" s="229"/>
      <c r="G4690" s="46"/>
      <c r="M4690" s="229"/>
      <c r="T4690" s="229"/>
      <c r="V4690" s="47"/>
      <c r="X4690" s="80"/>
    </row>
    <row r="4691" spans="6:24">
      <c r="F4691" s="229"/>
      <c r="G4691" s="46"/>
      <c r="M4691" s="229"/>
      <c r="T4691" s="229"/>
      <c r="V4691" s="47"/>
      <c r="X4691" s="80"/>
    </row>
    <row r="4692" spans="6:24">
      <c r="F4692" s="229"/>
      <c r="G4692" s="46"/>
      <c r="M4692" s="229"/>
      <c r="T4692" s="229"/>
      <c r="V4692" s="47"/>
      <c r="X4692" s="80"/>
    </row>
    <row r="4693" spans="6:24">
      <c r="F4693" s="229"/>
      <c r="G4693" s="46"/>
      <c r="M4693" s="229"/>
      <c r="T4693" s="229"/>
      <c r="V4693" s="47"/>
      <c r="X4693" s="80"/>
    </row>
    <row r="4694" spans="6:24">
      <c r="F4694" s="229"/>
      <c r="G4694" s="46"/>
      <c r="M4694" s="229"/>
      <c r="T4694" s="229"/>
      <c r="V4694" s="47"/>
      <c r="X4694" s="80"/>
    </row>
    <row r="4695" spans="6:24">
      <c r="F4695" s="229"/>
      <c r="G4695" s="46"/>
      <c r="M4695" s="229"/>
      <c r="T4695" s="229"/>
      <c r="V4695" s="47"/>
      <c r="X4695" s="80"/>
    </row>
    <row r="4696" spans="6:24">
      <c r="F4696" s="229"/>
      <c r="G4696" s="46"/>
      <c r="M4696" s="229"/>
      <c r="T4696" s="229"/>
      <c r="V4696" s="47"/>
      <c r="X4696" s="80"/>
    </row>
    <row r="4697" spans="6:24">
      <c r="F4697" s="229"/>
      <c r="G4697" s="46"/>
      <c r="M4697" s="229"/>
      <c r="T4697" s="229"/>
      <c r="V4697" s="47"/>
      <c r="X4697" s="80"/>
    </row>
    <row r="4698" spans="6:24">
      <c r="F4698" s="229"/>
      <c r="G4698" s="46"/>
      <c r="M4698" s="229"/>
      <c r="T4698" s="229"/>
      <c r="V4698" s="47"/>
      <c r="X4698" s="80"/>
    </row>
    <row r="4699" spans="6:24">
      <c r="F4699" s="229"/>
      <c r="G4699" s="46"/>
      <c r="M4699" s="229"/>
      <c r="T4699" s="229"/>
      <c r="V4699" s="47"/>
      <c r="X4699" s="80"/>
    </row>
    <row r="4700" spans="6:24">
      <c r="F4700" s="229"/>
      <c r="G4700" s="46"/>
      <c r="M4700" s="229"/>
      <c r="T4700" s="229"/>
      <c r="V4700" s="47"/>
      <c r="X4700" s="80"/>
    </row>
    <row r="4701" spans="6:24">
      <c r="F4701" s="229"/>
      <c r="G4701" s="46"/>
      <c r="M4701" s="229"/>
      <c r="T4701" s="229"/>
      <c r="V4701" s="47"/>
      <c r="X4701" s="80"/>
    </row>
    <row r="4702" spans="6:24">
      <c r="F4702" s="229"/>
      <c r="G4702" s="46"/>
      <c r="M4702" s="229"/>
      <c r="T4702" s="229"/>
      <c r="V4702" s="47"/>
      <c r="X4702" s="80"/>
    </row>
    <row r="4703" spans="6:24">
      <c r="F4703" s="229"/>
      <c r="G4703" s="46"/>
      <c r="M4703" s="229"/>
      <c r="T4703" s="229"/>
      <c r="V4703" s="47"/>
      <c r="X4703" s="80"/>
    </row>
    <row r="4704" spans="6:24">
      <c r="F4704" s="229"/>
      <c r="G4704" s="46"/>
      <c r="M4704" s="229"/>
      <c r="T4704" s="229"/>
      <c r="V4704" s="47"/>
      <c r="X4704" s="80"/>
    </row>
    <row r="4705" spans="6:25">
      <c r="F4705" s="229"/>
      <c r="G4705" s="46"/>
      <c r="M4705" s="229"/>
      <c r="T4705" s="229"/>
      <c r="V4705" s="47"/>
      <c r="X4705" s="80"/>
    </row>
    <row r="4706" spans="6:25">
      <c r="F4706" s="229"/>
      <c r="G4706" s="46"/>
      <c r="M4706" s="229"/>
      <c r="T4706" s="229"/>
      <c r="V4706" s="47"/>
      <c r="X4706" s="80"/>
    </row>
    <row r="4709" spans="6:25">
      <c r="F4709" s="229"/>
      <c r="G4709" s="46"/>
      <c r="M4709" s="33"/>
      <c r="T4709" s="229"/>
      <c r="V4709" s="47"/>
      <c r="X4709" s="80"/>
      <c r="Y4709" s="49"/>
    </row>
    <row r="4710" spans="6:25">
      <c r="F4710" s="229"/>
      <c r="G4710" s="46"/>
      <c r="M4710" s="33"/>
      <c r="T4710" s="229"/>
      <c r="V4710" s="47"/>
      <c r="X4710" s="80"/>
      <c r="Y4710" s="49"/>
    </row>
    <row r="4711" spans="6:25">
      <c r="F4711" s="229"/>
      <c r="G4711" s="46"/>
      <c r="M4711" s="33"/>
      <c r="T4711" s="229"/>
      <c r="V4711" s="47"/>
      <c r="X4711" s="80"/>
      <c r="Y4711" s="49"/>
    </row>
    <row r="4712" spans="6:25">
      <c r="F4712" s="229"/>
      <c r="G4712" s="46"/>
      <c r="M4712" s="33"/>
      <c r="T4712" s="229"/>
      <c r="V4712" s="47"/>
      <c r="X4712" s="80"/>
      <c r="Y4712" s="49"/>
    </row>
    <row r="4713" spans="6:25">
      <c r="F4713" s="229"/>
      <c r="G4713" s="46"/>
      <c r="M4713" s="33"/>
      <c r="T4713" s="229"/>
      <c r="V4713" s="47"/>
      <c r="X4713" s="80"/>
      <c r="Y4713" s="49"/>
    </row>
    <row r="4714" spans="6:25">
      <c r="F4714" s="229"/>
      <c r="G4714" s="46"/>
      <c r="M4714" s="33"/>
      <c r="T4714" s="229"/>
      <c r="V4714" s="47"/>
      <c r="X4714" s="80"/>
      <c r="Y4714" s="49"/>
    </row>
    <row r="4715" spans="6:25">
      <c r="F4715" s="229"/>
      <c r="G4715" s="46"/>
      <c r="M4715" s="33"/>
      <c r="T4715" s="229"/>
      <c r="V4715" s="47"/>
      <c r="X4715" s="80"/>
      <c r="Y4715" s="49"/>
    </row>
    <row r="4716" spans="6:25">
      <c r="F4716" s="229"/>
      <c r="G4716" s="46"/>
      <c r="M4716" s="33"/>
      <c r="T4716" s="229"/>
      <c r="V4716" s="47"/>
      <c r="X4716" s="80"/>
      <c r="Y4716" s="49"/>
    </row>
    <row r="4717" spans="6:25">
      <c r="F4717" s="229"/>
      <c r="G4717" s="46"/>
      <c r="M4717" s="33"/>
      <c r="T4717" s="229"/>
      <c r="V4717" s="47"/>
      <c r="X4717" s="80"/>
      <c r="Y4717" s="49"/>
    </row>
    <row r="4718" spans="6:25">
      <c r="F4718" s="229"/>
      <c r="G4718" s="46"/>
      <c r="M4718" s="33"/>
      <c r="T4718" s="229"/>
      <c r="V4718" s="47"/>
      <c r="X4718" s="80"/>
      <c r="Y4718" s="49"/>
    </row>
    <row r="4719" spans="6:25">
      <c r="F4719" s="229"/>
      <c r="G4719" s="46"/>
      <c r="M4719" s="33"/>
      <c r="T4719" s="229"/>
      <c r="V4719" s="47"/>
      <c r="X4719" s="80"/>
      <c r="Y4719" s="49"/>
    </row>
    <row r="4720" spans="6:25">
      <c r="F4720" s="229"/>
      <c r="G4720" s="46"/>
      <c r="M4720" s="33"/>
      <c r="T4720" s="229"/>
      <c r="V4720" s="47"/>
      <c r="X4720" s="80"/>
      <c r="Y4720" s="49"/>
    </row>
    <row r="4721" spans="6:25">
      <c r="F4721" s="229"/>
      <c r="G4721" s="46"/>
      <c r="M4721" s="33"/>
      <c r="T4721" s="229"/>
      <c r="V4721" s="47"/>
      <c r="X4721" s="80"/>
      <c r="Y4721" s="49"/>
    </row>
    <row r="4722" spans="6:25">
      <c r="F4722" s="229"/>
      <c r="G4722" s="46"/>
      <c r="M4722" s="33"/>
      <c r="T4722" s="229"/>
      <c r="V4722" s="47"/>
      <c r="X4722" s="80"/>
      <c r="Y4722" s="49"/>
    </row>
    <row r="4723" spans="6:25">
      <c r="F4723" s="229"/>
      <c r="G4723" s="46"/>
      <c r="M4723" s="33"/>
      <c r="T4723" s="229"/>
      <c r="V4723" s="47"/>
      <c r="X4723" s="80"/>
      <c r="Y4723" s="49"/>
    </row>
    <row r="4724" spans="6:25">
      <c r="F4724" s="229"/>
      <c r="G4724" s="46"/>
      <c r="M4724" s="33"/>
      <c r="T4724" s="229"/>
      <c r="V4724" s="47"/>
      <c r="X4724" s="80"/>
      <c r="Y4724" s="49"/>
    </row>
    <row r="4725" spans="6:25">
      <c r="F4725" s="229"/>
      <c r="G4725" s="46"/>
      <c r="M4725" s="33"/>
      <c r="T4725" s="229"/>
      <c r="V4725" s="47"/>
      <c r="X4725" s="80"/>
      <c r="Y4725" s="49"/>
    </row>
    <row r="4726" spans="6:25">
      <c r="F4726" s="229"/>
      <c r="G4726" s="46"/>
      <c r="M4726" s="33"/>
      <c r="T4726" s="229"/>
      <c r="V4726" s="47"/>
      <c r="X4726" s="80"/>
      <c r="Y4726" s="49"/>
    </row>
    <row r="4727" spans="6:25">
      <c r="F4727" s="229"/>
      <c r="G4727" s="46"/>
      <c r="M4727" s="33"/>
      <c r="T4727" s="229"/>
      <c r="V4727" s="47"/>
      <c r="X4727" s="80"/>
      <c r="Y4727" s="49"/>
    </row>
    <row r="4728" spans="6:25">
      <c r="F4728" s="229"/>
      <c r="G4728" s="46"/>
      <c r="M4728" s="33"/>
      <c r="T4728" s="229"/>
      <c r="V4728" s="47"/>
      <c r="X4728" s="80"/>
      <c r="Y4728" s="49"/>
    </row>
    <row r="4729" spans="6:25">
      <c r="F4729" s="229"/>
      <c r="G4729" s="46"/>
      <c r="M4729" s="33"/>
      <c r="T4729" s="229"/>
      <c r="V4729" s="47"/>
      <c r="X4729" s="80"/>
      <c r="Y4729" s="49"/>
    </row>
    <row r="4730" spans="6:25">
      <c r="F4730" s="229"/>
      <c r="G4730" s="46"/>
      <c r="M4730" s="33"/>
      <c r="T4730" s="229"/>
      <c r="V4730" s="47"/>
      <c r="X4730" s="80"/>
      <c r="Y4730" s="49"/>
    </row>
    <row r="4731" spans="6:25">
      <c r="F4731" s="229"/>
      <c r="G4731" s="46"/>
      <c r="M4731" s="33"/>
      <c r="T4731" s="229"/>
      <c r="V4731" s="47"/>
      <c r="X4731" s="80"/>
      <c r="Y4731" s="49"/>
    </row>
    <row r="4732" spans="6:25">
      <c r="F4732" s="229"/>
      <c r="G4732" s="46"/>
      <c r="M4732" s="33"/>
      <c r="T4732" s="229"/>
      <c r="V4732" s="47"/>
      <c r="X4732" s="80"/>
      <c r="Y4732" s="49"/>
    </row>
    <row r="4733" spans="6:25">
      <c r="F4733" s="229"/>
      <c r="G4733" s="46"/>
      <c r="M4733" s="33"/>
      <c r="T4733" s="229"/>
      <c r="V4733" s="47"/>
      <c r="X4733" s="80"/>
      <c r="Y4733" s="49"/>
    </row>
    <row r="4734" spans="6:25">
      <c r="F4734" s="229"/>
      <c r="G4734" s="46"/>
      <c r="M4734" s="33"/>
      <c r="T4734" s="229"/>
      <c r="V4734" s="47"/>
      <c r="X4734" s="80"/>
      <c r="Y4734" s="49"/>
    </row>
    <row r="4735" spans="6:25">
      <c r="F4735" s="229"/>
      <c r="G4735" s="46"/>
      <c r="M4735" s="33"/>
      <c r="T4735" s="229"/>
      <c r="V4735" s="47"/>
      <c r="X4735" s="80"/>
      <c r="Y4735" s="49"/>
    </row>
    <row r="4736" spans="6:25">
      <c r="F4736" s="229"/>
      <c r="G4736" s="46"/>
      <c r="M4736" s="33"/>
      <c r="T4736" s="229"/>
      <c r="V4736" s="47"/>
      <c r="X4736" s="80"/>
      <c r="Y4736" s="49"/>
    </row>
    <row r="4737" spans="6:25">
      <c r="F4737" s="229"/>
      <c r="G4737" s="46"/>
      <c r="M4737" s="33"/>
      <c r="T4737" s="229"/>
      <c r="V4737" s="47"/>
      <c r="X4737" s="80"/>
      <c r="Y4737" s="49"/>
    </row>
    <row r="4738" spans="6:25">
      <c r="F4738" s="229"/>
      <c r="G4738" s="46"/>
      <c r="M4738" s="33"/>
      <c r="T4738" s="229"/>
      <c r="V4738" s="47"/>
      <c r="X4738" s="80"/>
      <c r="Y4738" s="49"/>
    </row>
    <row r="4739" spans="6:25">
      <c r="F4739" s="229"/>
      <c r="G4739" s="46"/>
      <c r="M4739" s="33"/>
      <c r="T4739" s="229"/>
      <c r="V4739" s="47"/>
      <c r="X4739" s="80"/>
      <c r="Y4739" s="49"/>
    </row>
    <row r="4740" spans="6:25">
      <c r="F4740" s="229"/>
      <c r="G4740" s="46"/>
      <c r="M4740" s="33"/>
      <c r="T4740" s="229"/>
      <c r="V4740" s="47"/>
      <c r="X4740" s="80"/>
      <c r="Y4740" s="49"/>
    </row>
    <row r="4742" spans="6:25">
      <c r="F4742" s="229"/>
      <c r="G4742" s="50"/>
      <c r="M4742" s="229"/>
      <c r="T4742" s="229"/>
      <c r="V4742" s="47"/>
      <c r="X4742" s="80"/>
    </row>
    <row r="4743" spans="6:25">
      <c r="F4743" s="229"/>
      <c r="G4743" s="50"/>
      <c r="T4743" s="229"/>
      <c r="V4743" s="47"/>
      <c r="X4743" s="80"/>
    </row>
    <row r="4744" spans="6:25">
      <c r="F4744" s="229"/>
      <c r="G4744" s="50"/>
      <c r="T4744" s="229"/>
      <c r="V4744" s="47"/>
      <c r="X4744" s="80"/>
    </row>
    <row r="4745" spans="6:25">
      <c r="F4745" s="229"/>
      <c r="G4745" s="50"/>
      <c r="T4745" s="229"/>
      <c r="V4745" s="47"/>
      <c r="X4745" s="80"/>
    </row>
    <row r="4746" spans="6:25">
      <c r="F4746" s="229"/>
      <c r="G4746" s="50"/>
      <c r="T4746" s="229"/>
      <c r="V4746" s="47"/>
      <c r="X4746" s="80"/>
    </row>
    <row r="4747" spans="6:25">
      <c r="F4747" s="229"/>
      <c r="G4747" s="50"/>
      <c r="T4747" s="229"/>
      <c r="V4747" s="47"/>
      <c r="X4747" s="80"/>
    </row>
    <row r="4748" spans="6:25">
      <c r="F4748" s="229"/>
      <c r="G4748" s="50"/>
      <c r="T4748" s="229"/>
      <c r="V4748" s="47"/>
      <c r="X4748" s="80"/>
    </row>
    <row r="4749" spans="6:25">
      <c r="F4749" s="229"/>
      <c r="G4749" s="50"/>
      <c r="T4749" s="229"/>
      <c r="V4749" s="47"/>
      <c r="X4749" s="80"/>
    </row>
    <row r="4750" spans="6:25">
      <c r="F4750" s="229"/>
      <c r="G4750" s="50"/>
      <c r="T4750" s="229"/>
      <c r="V4750" s="47"/>
      <c r="X4750" s="80"/>
    </row>
    <row r="4751" spans="6:25">
      <c r="F4751" s="229"/>
      <c r="G4751" s="50"/>
      <c r="T4751" s="229"/>
      <c r="V4751" s="47"/>
      <c r="X4751" s="80"/>
    </row>
    <row r="4752" spans="6:25">
      <c r="F4752" s="229"/>
      <c r="G4752" s="50"/>
      <c r="T4752" s="229"/>
      <c r="V4752" s="47"/>
      <c r="X4752" s="80"/>
    </row>
    <row r="4753" spans="6:24">
      <c r="F4753" s="229"/>
      <c r="G4753" s="50"/>
      <c r="T4753" s="229"/>
      <c r="V4753" s="47"/>
      <c r="X4753" s="80"/>
    </row>
    <row r="4754" spans="6:24">
      <c r="F4754" s="229"/>
      <c r="G4754" s="50"/>
      <c r="T4754" s="229"/>
      <c r="V4754" s="47"/>
      <c r="X4754" s="80"/>
    </row>
    <row r="4755" spans="6:24">
      <c r="F4755" s="229"/>
      <c r="G4755" s="50"/>
      <c r="T4755" s="229"/>
      <c r="V4755" s="47"/>
      <c r="X4755" s="80"/>
    </row>
    <row r="4756" spans="6:24">
      <c r="F4756" s="229"/>
      <c r="G4756" s="50"/>
      <c r="T4756" s="229"/>
      <c r="V4756" s="47"/>
      <c r="X4756" s="80"/>
    </row>
    <row r="4757" spans="6:24">
      <c r="F4757" s="229"/>
      <c r="G4757" s="50"/>
      <c r="T4757" s="229"/>
      <c r="V4757" s="47"/>
      <c r="X4757" s="80"/>
    </row>
    <row r="4758" spans="6:24">
      <c r="F4758" s="229"/>
      <c r="G4758" s="50"/>
      <c r="T4758" s="229"/>
      <c r="V4758" s="47"/>
      <c r="X4758" s="80"/>
    </row>
    <row r="4759" spans="6:24">
      <c r="F4759" s="229"/>
      <c r="G4759" s="50"/>
      <c r="T4759" s="229"/>
      <c r="V4759" s="47"/>
      <c r="X4759" s="80"/>
    </row>
    <row r="4760" spans="6:24">
      <c r="F4760" s="229"/>
      <c r="G4760" s="50"/>
      <c r="T4760" s="229"/>
      <c r="V4760" s="47"/>
      <c r="X4760" s="80"/>
    </row>
    <row r="4761" spans="6:24">
      <c r="F4761" s="229"/>
      <c r="G4761" s="50"/>
      <c r="T4761" s="229"/>
      <c r="V4761" s="47"/>
      <c r="X4761" s="80"/>
    </row>
    <row r="4762" spans="6:24">
      <c r="F4762" s="229"/>
      <c r="G4762" s="50"/>
      <c r="T4762" s="229"/>
      <c r="V4762" s="47"/>
      <c r="X4762" s="80"/>
    </row>
    <row r="4763" spans="6:24">
      <c r="F4763" s="229"/>
      <c r="G4763" s="50"/>
      <c r="M4763" s="238"/>
      <c r="T4763" s="229"/>
      <c r="V4763" s="47"/>
      <c r="X4763" s="80"/>
    </row>
    <row r="4764" spans="6:24">
      <c r="F4764" s="229"/>
      <c r="G4764" s="50"/>
      <c r="M4764" s="239"/>
      <c r="T4764" s="229"/>
      <c r="V4764" s="47"/>
      <c r="X4764" s="80"/>
    </row>
    <row r="4765" spans="6:24">
      <c r="F4765" s="229"/>
      <c r="G4765" s="50"/>
      <c r="M4765" s="237"/>
      <c r="T4765" s="229"/>
      <c r="V4765" s="47"/>
      <c r="X4765" s="80"/>
    </row>
    <row r="4766" spans="6:24">
      <c r="F4766" s="229"/>
      <c r="G4766" s="50"/>
      <c r="M4766" s="236"/>
      <c r="T4766" s="229"/>
      <c r="V4766" s="47"/>
      <c r="X4766" s="80"/>
    </row>
    <row r="4767" spans="6:24">
      <c r="F4767" s="229"/>
      <c r="G4767" s="50"/>
      <c r="M4767" s="238"/>
      <c r="T4767" s="229"/>
      <c r="V4767" s="47"/>
      <c r="X4767" s="80"/>
    </row>
    <row r="4768" spans="6:24">
      <c r="F4768" s="229"/>
      <c r="G4768" s="50"/>
      <c r="M4768" s="239"/>
      <c r="T4768" s="229"/>
      <c r="V4768" s="47"/>
      <c r="X4768" s="80"/>
    </row>
    <row r="4769" spans="6:24">
      <c r="F4769" s="229"/>
      <c r="G4769" s="50"/>
      <c r="M4769" s="240"/>
      <c r="T4769" s="229"/>
      <c r="V4769" s="47"/>
      <c r="X4769" s="80"/>
    </row>
    <row r="4770" spans="6:24">
      <c r="F4770" s="229"/>
      <c r="G4770" s="50"/>
      <c r="M4770" s="229"/>
      <c r="T4770" s="229"/>
      <c r="V4770" s="47"/>
      <c r="X4770" s="80"/>
    </row>
    <row r="4771" spans="6:24">
      <c r="F4771" s="229"/>
      <c r="G4771" s="50"/>
      <c r="M4771" s="241"/>
      <c r="T4771" s="229"/>
      <c r="V4771" s="47"/>
      <c r="X4771" s="80"/>
    </row>
    <row r="4772" spans="6:24">
      <c r="F4772" s="229"/>
      <c r="G4772" s="50"/>
      <c r="M4772" s="237"/>
      <c r="T4772" s="229"/>
      <c r="V4772" s="47"/>
      <c r="X4772" s="80"/>
    </row>
    <row r="4773" spans="6:24">
      <c r="F4773" s="229"/>
      <c r="G4773" s="50"/>
      <c r="M4773" s="237"/>
      <c r="T4773" s="229"/>
      <c r="V4773" s="47"/>
      <c r="X4773" s="80"/>
    </row>
    <row r="4774" spans="6:24">
      <c r="F4774" s="229"/>
      <c r="G4774" s="50"/>
      <c r="M4774" s="236"/>
      <c r="T4774" s="229"/>
      <c r="V4774" s="47"/>
      <c r="X4774" s="80"/>
    </row>
    <row r="4775" spans="6:24">
      <c r="F4775" s="229"/>
      <c r="G4775" s="50"/>
      <c r="M4775" s="229"/>
      <c r="T4775" s="229"/>
      <c r="V4775" s="47"/>
      <c r="X4775" s="80"/>
    </row>
    <row r="4776" spans="6:24">
      <c r="F4776" s="229"/>
      <c r="G4776" s="50"/>
      <c r="M4776" s="229"/>
      <c r="T4776" s="229"/>
      <c r="V4776" s="47"/>
      <c r="X4776" s="80"/>
    </row>
    <row r="4777" spans="6:24">
      <c r="F4777" s="229"/>
      <c r="G4777" s="50"/>
      <c r="M4777" s="229"/>
      <c r="T4777" s="229"/>
      <c r="V4777" s="47"/>
      <c r="X4777" s="80"/>
    </row>
    <row r="4778" spans="6:24">
      <c r="F4778" s="229"/>
      <c r="G4778" s="50"/>
      <c r="M4778" s="229"/>
      <c r="T4778" s="229"/>
      <c r="V4778" s="47"/>
      <c r="X4778" s="80"/>
    </row>
    <row r="4779" spans="6:24">
      <c r="F4779" s="229"/>
      <c r="G4779" s="50"/>
      <c r="M4779" s="229"/>
      <c r="T4779" s="229"/>
      <c r="V4779" s="47"/>
      <c r="X4779" s="80"/>
    </row>
    <row r="4780" spans="6:24">
      <c r="F4780" s="229"/>
      <c r="G4780" s="50"/>
      <c r="M4780" s="229"/>
      <c r="T4780" s="229"/>
      <c r="V4780" s="47"/>
      <c r="X4780" s="80"/>
    </row>
    <row r="4781" spans="6:24">
      <c r="F4781" s="229"/>
      <c r="G4781" s="50"/>
      <c r="M4781" s="229"/>
      <c r="T4781" s="229"/>
      <c r="V4781" s="47"/>
      <c r="X4781" s="80"/>
    </row>
    <row r="4782" spans="6:24">
      <c r="F4782" s="229"/>
      <c r="G4782" s="50"/>
      <c r="M4782" s="229"/>
      <c r="T4782" s="229"/>
      <c r="V4782" s="47"/>
      <c r="X4782" s="80"/>
    </row>
    <row r="4783" spans="6:24">
      <c r="F4783" s="229"/>
      <c r="G4783" s="50"/>
      <c r="M4783" s="229"/>
      <c r="T4783" s="229"/>
      <c r="V4783" s="47"/>
      <c r="X4783" s="80"/>
    </row>
    <row r="4784" spans="6:24">
      <c r="F4784" s="229"/>
      <c r="G4784" s="50"/>
      <c r="M4784" s="229"/>
      <c r="T4784" s="229"/>
      <c r="V4784" s="47"/>
      <c r="X4784" s="80"/>
    </row>
    <row r="4785" spans="6:24">
      <c r="F4785" s="229"/>
      <c r="G4785" s="50"/>
      <c r="M4785" s="229"/>
      <c r="T4785" s="229"/>
      <c r="V4785" s="47"/>
      <c r="X4785" s="80"/>
    </row>
    <row r="4786" spans="6:24">
      <c r="F4786" s="229"/>
      <c r="G4786" s="50"/>
      <c r="M4786" s="229"/>
      <c r="T4786" s="229"/>
      <c r="V4786" s="47"/>
      <c r="X4786" s="80"/>
    </row>
    <row r="4787" spans="6:24">
      <c r="F4787" s="229"/>
      <c r="G4787" s="50"/>
      <c r="M4787" s="229"/>
      <c r="T4787" s="229"/>
      <c r="V4787" s="47"/>
      <c r="X4787" s="80"/>
    </row>
    <row r="4788" spans="6:24">
      <c r="F4788" s="229"/>
      <c r="G4788" s="50"/>
      <c r="M4788" s="229"/>
      <c r="T4788" s="229"/>
      <c r="V4788" s="47"/>
      <c r="X4788" s="80"/>
    </row>
    <row r="4789" spans="6:24">
      <c r="F4789" s="229"/>
      <c r="G4789" s="50"/>
      <c r="M4789" s="229"/>
      <c r="T4789" s="229"/>
      <c r="V4789" s="47"/>
      <c r="X4789" s="80"/>
    </row>
    <row r="4790" spans="6:24">
      <c r="F4790" s="229"/>
      <c r="G4790" s="50"/>
      <c r="M4790" s="229"/>
      <c r="T4790" s="229"/>
      <c r="V4790" s="47"/>
      <c r="X4790" s="80"/>
    </row>
    <row r="4791" spans="6:24">
      <c r="F4791" s="229"/>
      <c r="G4791" s="50"/>
      <c r="M4791" s="229"/>
      <c r="T4791" s="229"/>
      <c r="V4791" s="47"/>
      <c r="X4791" s="80"/>
    </row>
    <row r="4792" spans="6:24">
      <c r="F4792" s="229"/>
      <c r="G4792" s="50"/>
      <c r="T4792" s="229"/>
      <c r="V4792" s="47"/>
      <c r="X4792" s="80"/>
    </row>
    <row r="4793" spans="6:24">
      <c r="F4793" s="229"/>
      <c r="G4793" s="50"/>
      <c r="M4793" s="229"/>
      <c r="T4793" s="229"/>
      <c r="V4793" s="47"/>
      <c r="X4793" s="80"/>
    </row>
    <row r="4794" spans="6:24">
      <c r="F4794" s="229"/>
      <c r="G4794" s="50"/>
      <c r="T4794" s="229"/>
      <c r="V4794" s="47"/>
      <c r="X4794" s="80"/>
    </row>
    <row r="4795" spans="6:24">
      <c r="F4795" s="229"/>
      <c r="G4795" s="50"/>
      <c r="M4795" s="229"/>
      <c r="T4795" s="229"/>
      <c r="V4795" s="47"/>
      <c r="X4795" s="80"/>
    </row>
    <row r="4796" spans="6:24">
      <c r="F4796" s="229"/>
      <c r="G4796" s="50"/>
      <c r="M4796" s="229"/>
      <c r="T4796" s="229"/>
      <c r="V4796" s="47"/>
      <c r="X4796" s="80"/>
    </row>
    <row r="4797" spans="6:24">
      <c r="F4797" s="229"/>
      <c r="G4797" s="50"/>
      <c r="M4797" s="229"/>
      <c r="T4797" s="229"/>
      <c r="V4797" s="47"/>
      <c r="X4797" s="80"/>
    </row>
    <row r="4798" spans="6:24">
      <c r="F4798" s="229"/>
      <c r="G4798" s="50"/>
      <c r="M4798" s="229"/>
      <c r="T4798" s="229"/>
      <c r="V4798" s="47"/>
      <c r="X4798" s="80"/>
    </row>
    <row r="4799" spans="6:24">
      <c r="F4799" s="229"/>
      <c r="G4799" s="50"/>
      <c r="M4799" s="229"/>
      <c r="T4799" s="229"/>
      <c r="V4799" s="47"/>
      <c r="X4799" s="80"/>
    </row>
    <row r="4800" spans="6:24">
      <c r="F4800" s="229"/>
      <c r="G4800" s="50"/>
      <c r="M4800" s="229"/>
      <c r="T4800" s="229"/>
      <c r="V4800" s="47"/>
      <c r="X4800" s="80"/>
    </row>
    <row r="4801" spans="6:24">
      <c r="F4801" s="229"/>
      <c r="G4801" s="50"/>
      <c r="M4801" s="229"/>
      <c r="T4801" s="229"/>
      <c r="V4801" s="47"/>
      <c r="X4801" s="80"/>
    </row>
    <row r="4802" spans="6:24">
      <c r="F4802" s="229"/>
      <c r="G4802" s="50"/>
      <c r="M4802" s="229"/>
      <c r="T4802" s="229"/>
      <c r="V4802" s="47"/>
      <c r="X4802" s="80"/>
    </row>
    <row r="4803" spans="6:24">
      <c r="F4803" s="229"/>
      <c r="G4803" s="50"/>
      <c r="M4803" s="229"/>
      <c r="T4803" s="229"/>
      <c r="V4803" s="47"/>
      <c r="X4803" s="80"/>
    </row>
    <row r="4804" spans="6:24">
      <c r="F4804" s="229"/>
      <c r="G4804" s="50"/>
      <c r="M4804" s="229"/>
      <c r="T4804" s="229"/>
      <c r="V4804" s="47"/>
      <c r="X4804" s="80"/>
    </row>
    <row r="4805" spans="6:24">
      <c r="F4805" s="229"/>
      <c r="G4805" s="50"/>
      <c r="M4805" s="229"/>
      <c r="T4805" s="229"/>
      <c r="V4805" s="47"/>
      <c r="X4805" s="80"/>
    </row>
    <row r="4806" spans="6:24">
      <c r="F4806" s="229"/>
      <c r="G4806" s="50"/>
      <c r="M4806" s="229"/>
      <c r="T4806" s="229"/>
      <c r="V4806" s="47"/>
      <c r="X4806" s="80"/>
    </row>
    <row r="4807" spans="6:24">
      <c r="F4807" s="229"/>
      <c r="G4807" s="50"/>
      <c r="M4807" s="229"/>
      <c r="T4807" s="229"/>
      <c r="V4807" s="47"/>
      <c r="X4807" s="80"/>
    </row>
    <row r="4808" spans="6:24">
      <c r="F4808" s="229"/>
      <c r="G4808" s="50"/>
      <c r="T4808" s="229"/>
      <c r="V4808" s="47"/>
      <c r="X4808" s="80"/>
    </row>
    <row r="4809" spans="6:24">
      <c r="F4809" s="229"/>
      <c r="G4809" s="50"/>
      <c r="M4809" s="229"/>
      <c r="T4809" s="229"/>
      <c r="V4809" s="47"/>
      <c r="X4809" s="80"/>
    </row>
    <row r="4810" spans="6:24">
      <c r="F4810" s="229"/>
      <c r="G4810" s="50"/>
      <c r="T4810" s="229"/>
      <c r="V4810" s="47"/>
      <c r="X4810" s="80"/>
    </row>
    <row r="4811" spans="6:24">
      <c r="F4811" s="229"/>
      <c r="G4811" s="50"/>
      <c r="M4811" s="229"/>
      <c r="T4811" s="229"/>
      <c r="V4811" s="47"/>
      <c r="X4811" s="80"/>
    </row>
    <row r="4812" spans="6:24">
      <c r="F4812" s="229"/>
      <c r="G4812" s="50"/>
      <c r="M4812" s="229"/>
      <c r="T4812" s="229"/>
      <c r="V4812" s="47"/>
      <c r="X4812" s="80"/>
    </row>
    <row r="4813" spans="6:24">
      <c r="F4813" s="229"/>
      <c r="G4813" s="50"/>
      <c r="M4813" s="229"/>
      <c r="T4813" s="229"/>
      <c r="V4813" s="47"/>
      <c r="X4813" s="80"/>
    </row>
    <row r="4814" spans="6:24">
      <c r="F4814" s="229"/>
      <c r="G4814" s="50"/>
      <c r="M4814" s="229"/>
      <c r="T4814" s="229"/>
      <c r="V4814" s="47"/>
      <c r="X4814" s="80"/>
    </row>
    <row r="4815" spans="6:24">
      <c r="F4815" s="229"/>
      <c r="G4815" s="50"/>
      <c r="M4815" s="229"/>
      <c r="T4815" s="229"/>
      <c r="V4815" s="47"/>
      <c r="X4815" s="80"/>
    </row>
    <row r="4816" spans="6:24">
      <c r="F4816" s="229"/>
      <c r="G4816" s="50"/>
      <c r="M4816" s="229"/>
      <c r="T4816" s="229"/>
      <c r="V4816" s="47"/>
      <c r="X4816" s="80"/>
    </row>
    <row r="4817" spans="6:24">
      <c r="F4817" s="229"/>
      <c r="G4817" s="50"/>
      <c r="M4817" s="229"/>
      <c r="T4817" s="229"/>
      <c r="V4817" s="47"/>
      <c r="X4817" s="80"/>
    </row>
    <row r="4818" spans="6:24">
      <c r="F4818" s="229"/>
      <c r="G4818" s="50"/>
      <c r="M4818" s="229"/>
      <c r="T4818" s="229"/>
      <c r="V4818" s="47"/>
      <c r="X4818" s="80"/>
    </row>
    <row r="4819" spans="6:24">
      <c r="F4819" s="229"/>
      <c r="G4819" s="50"/>
      <c r="T4819" s="229"/>
      <c r="V4819" s="47"/>
      <c r="X4819" s="80"/>
    </row>
    <row r="4820" spans="6:24">
      <c r="F4820" s="229"/>
      <c r="G4820" s="50"/>
      <c r="M4820" s="229"/>
      <c r="T4820" s="229"/>
      <c r="V4820" s="47"/>
      <c r="X4820" s="80"/>
    </row>
    <row r="4821" spans="6:24">
      <c r="F4821" s="229"/>
      <c r="G4821" s="50"/>
      <c r="M4821" s="229"/>
      <c r="T4821" s="229"/>
      <c r="V4821" s="47"/>
      <c r="X4821" s="80"/>
    </row>
    <row r="4822" spans="6:24">
      <c r="F4822" s="229"/>
      <c r="G4822" s="50"/>
      <c r="M4822" s="229"/>
      <c r="T4822" s="229"/>
      <c r="V4822" s="47"/>
      <c r="X4822" s="80"/>
    </row>
    <row r="4823" spans="6:24">
      <c r="F4823" s="229"/>
      <c r="G4823" s="50"/>
      <c r="M4823" s="229"/>
      <c r="T4823" s="229"/>
      <c r="V4823" s="47"/>
      <c r="X4823" s="80"/>
    </row>
    <row r="4824" spans="6:24">
      <c r="F4824" s="229"/>
      <c r="G4824" s="50"/>
      <c r="M4824" s="229"/>
      <c r="T4824" s="229"/>
      <c r="V4824" s="47"/>
      <c r="X4824" s="80"/>
    </row>
    <row r="4825" spans="6:24">
      <c r="F4825" s="229"/>
      <c r="G4825" s="50"/>
      <c r="M4825" s="229"/>
      <c r="T4825" s="229"/>
      <c r="V4825" s="47"/>
      <c r="X4825" s="80"/>
    </row>
    <row r="4826" spans="6:24">
      <c r="F4826" s="229"/>
      <c r="G4826" s="50"/>
      <c r="M4826" s="229"/>
      <c r="T4826" s="229"/>
      <c r="V4826" s="47"/>
      <c r="X4826" s="80"/>
    </row>
    <row r="4827" spans="6:24">
      <c r="F4827" s="229"/>
      <c r="G4827" s="50"/>
      <c r="M4827" s="229"/>
      <c r="T4827" s="229"/>
      <c r="V4827" s="47"/>
      <c r="X4827" s="80"/>
    </row>
    <row r="4828" spans="6:24">
      <c r="F4828" s="229"/>
      <c r="G4828" s="50"/>
      <c r="M4828" s="229"/>
      <c r="T4828" s="229"/>
      <c r="V4828" s="47"/>
      <c r="X4828" s="80"/>
    </row>
    <row r="4829" spans="6:24">
      <c r="F4829" s="229"/>
      <c r="G4829" s="50"/>
      <c r="M4829" s="229"/>
      <c r="T4829" s="229"/>
      <c r="V4829" s="47"/>
      <c r="X4829" s="80"/>
    </row>
    <row r="4830" spans="6:24">
      <c r="F4830" s="229"/>
      <c r="G4830" s="50"/>
      <c r="M4830" s="229"/>
      <c r="T4830" s="229"/>
      <c r="V4830" s="47"/>
      <c r="X4830" s="80"/>
    </row>
    <row r="4831" spans="6:24">
      <c r="F4831" s="229"/>
      <c r="G4831" s="50"/>
      <c r="M4831" s="229"/>
      <c r="T4831" s="229"/>
      <c r="V4831" s="47"/>
      <c r="X4831" s="80"/>
    </row>
    <row r="4832" spans="6:24">
      <c r="F4832" s="229"/>
      <c r="G4832" s="50"/>
      <c r="M4832" s="229"/>
      <c r="T4832" s="229"/>
      <c r="V4832" s="47"/>
      <c r="X4832" s="80"/>
    </row>
    <row r="4833" spans="6:24">
      <c r="F4833" s="229"/>
      <c r="G4833" s="50"/>
      <c r="M4833" s="229"/>
      <c r="T4833" s="229"/>
      <c r="V4833" s="47"/>
      <c r="X4833" s="80"/>
    </row>
    <row r="4834" spans="6:24">
      <c r="F4834" s="229"/>
      <c r="G4834" s="50"/>
      <c r="M4834" s="229"/>
      <c r="T4834" s="229"/>
      <c r="V4834" s="47"/>
      <c r="X4834" s="80"/>
    </row>
    <row r="4835" spans="6:24">
      <c r="F4835" s="229"/>
      <c r="G4835" s="50"/>
      <c r="M4835" s="229"/>
      <c r="T4835" s="229"/>
      <c r="V4835" s="47"/>
      <c r="X4835" s="80"/>
    </row>
    <row r="4836" spans="6:24">
      <c r="F4836" s="229"/>
      <c r="G4836" s="50"/>
      <c r="M4836" s="229"/>
      <c r="T4836" s="229"/>
      <c r="V4836" s="47"/>
      <c r="X4836" s="80"/>
    </row>
    <row r="4837" spans="6:24">
      <c r="F4837" s="229"/>
      <c r="G4837" s="50"/>
      <c r="M4837" s="229"/>
      <c r="T4837" s="229"/>
      <c r="V4837" s="47"/>
      <c r="X4837" s="80"/>
    </row>
    <row r="4838" spans="6:24">
      <c r="F4838" s="229"/>
      <c r="G4838" s="50"/>
      <c r="M4838" s="229"/>
      <c r="T4838" s="229"/>
      <c r="V4838" s="47"/>
      <c r="X4838" s="80"/>
    </row>
    <row r="4839" spans="6:24">
      <c r="F4839" s="229"/>
      <c r="G4839" s="50"/>
      <c r="M4839" s="229"/>
      <c r="T4839" s="229"/>
      <c r="V4839" s="47"/>
      <c r="X4839" s="80"/>
    </row>
    <row r="4840" spans="6:24">
      <c r="F4840" s="229"/>
      <c r="G4840" s="50"/>
      <c r="M4840" s="229"/>
      <c r="T4840" s="229"/>
      <c r="V4840" s="47"/>
      <c r="X4840" s="80"/>
    </row>
    <row r="4842" spans="6:24">
      <c r="F4842" s="229"/>
      <c r="G4842" s="50"/>
      <c r="M4842" s="229"/>
      <c r="T4842" s="229"/>
      <c r="V4842" s="47"/>
      <c r="X4842" s="80"/>
    </row>
    <row r="4843" spans="6:24">
      <c r="F4843" s="229"/>
      <c r="G4843" s="50"/>
      <c r="T4843" s="229"/>
      <c r="V4843" s="47"/>
      <c r="X4843" s="80"/>
    </row>
    <row r="4844" spans="6:24">
      <c r="F4844" s="229"/>
      <c r="G4844" s="50"/>
      <c r="T4844" s="229"/>
      <c r="V4844" s="47"/>
      <c r="X4844" s="80"/>
    </row>
    <row r="4845" spans="6:24">
      <c r="F4845" s="229"/>
      <c r="G4845" s="50"/>
      <c r="T4845" s="229"/>
      <c r="V4845" s="47"/>
      <c r="X4845" s="80"/>
    </row>
    <row r="4846" spans="6:24">
      <c r="F4846" s="229"/>
      <c r="G4846" s="50"/>
      <c r="T4846" s="229"/>
      <c r="V4846" s="47"/>
      <c r="X4846" s="80"/>
    </row>
    <row r="4847" spans="6:24">
      <c r="F4847" s="229"/>
      <c r="G4847" s="50"/>
      <c r="T4847" s="229"/>
      <c r="V4847" s="47"/>
      <c r="X4847" s="80"/>
    </row>
    <row r="4848" spans="6:24">
      <c r="F4848" s="229"/>
      <c r="G4848" s="50"/>
      <c r="T4848" s="229"/>
      <c r="V4848" s="47"/>
      <c r="X4848" s="80"/>
    </row>
    <row r="4849" spans="6:24">
      <c r="F4849" s="229"/>
      <c r="G4849" s="50"/>
      <c r="T4849" s="229"/>
      <c r="V4849" s="47"/>
      <c r="X4849" s="80"/>
    </row>
    <row r="4850" spans="6:24">
      <c r="F4850" s="229"/>
      <c r="G4850" s="50"/>
      <c r="T4850" s="229"/>
      <c r="V4850" s="47"/>
      <c r="X4850" s="80"/>
    </row>
    <row r="4851" spans="6:24">
      <c r="F4851" s="229"/>
      <c r="G4851" s="50"/>
      <c r="T4851" s="229"/>
      <c r="V4851" s="47"/>
      <c r="X4851" s="80"/>
    </row>
    <row r="4852" spans="6:24">
      <c r="F4852" s="229"/>
      <c r="G4852" s="50"/>
      <c r="T4852" s="229"/>
      <c r="V4852" s="47"/>
      <c r="X4852" s="80"/>
    </row>
    <row r="4853" spans="6:24">
      <c r="F4853" s="229"/>
      <c r="G4853" s="50"/>
      <c r="T4853" s="229"/>
      <c r="V4853" s="47"/>
      <c r="X4853" s="80"/>
    </row>
    <row r="4854" spans="6:24">
      <c r="F4854" s="229"/>
      <c r="G4854" s="50"/>
      <c r="T4854" s="229"/>
      <c r="V4854" s="47"/>
      <c r="X4854" s="80"/>
    </row>
    <row r="4855" spans="6:24">
      <c r="F4855" s="229"/>
      <c r="G4855" s="50"/>
      <c r="T4855" s="229"/>
      <c r="V4855" s="47"/>
      <c r="X4855" s="80"/>
    </row>
    <row r="4856" spans="6:24">
      <c r="F4856" s="229"/>
      <c r="G4856" s="50"/>
      <c r="T4856" s="229"/>
      <c r="V4856" s="47"/>
      <c r="X4856" s="80"/>
    </row>
    <row r="4857" spans="6:24">
      <c r="F4857" s="229"/>
      <c r="G4857" s="50"/>
      <c r="T4857" s="229"/>
      <c r="V4857" s="47"/>
      <c r="X4857" s="80"/>
    </row>
    <row r="4858" spans="6:24">
      <c r="F4858" s="229"/>
      <c r="G4858" s="50"/>
      <c r="T4858" s="229"/>
      <c r="V4858" s="47"/>
      <c r="X4858" s="80"/>
    </row>
    <row r="4859" spans="6:24">
      <c r="F4859" s="229"/>
      <c r="G4859" s="50"/>
      <c r="T4859" s="229"/>
      <c r="V4859" s="47"/>
      <c r="X4859" s="80"/>
    </row>
    <row r="4860" spans="6:24">
      <c r="F4860" s="229"/>
      <c r="G4860" s="50"/>
      <c r="T4860" s="229"/>
      <c r="V4860" s="47"/>
      <c r="X4860" s="80"/>
    </row>
    <row r="4861" spans="6:24">
      <c r="F4861" s="229"/>
      <c r="G4861" s="50"/>
      <c r="T4861" s="229"/>
      <c r="V4861" s="47"/>
      <c r="X4861" s="80"/>
    </row>
    <row r="4862" spans="6:24">
      <c r="F4862" s="229"/>
      <c r="G4862" s="50"/>
      <c r="T4862" s="229"/>
      <c r="V4862" s="47"/>
      <c r="X4862" s="80"/>
    </row>
    <row r="4863" spans="6:24">
      <c r="F4863" s="229"/>
      <c r="G4863" s="50"/>
      <c r="M4863" s="238"/>
      <c r="T4863" s="229"/>
      <c r="V4863" s="47"/>
      <c r="X4863" s="80"/>
    </row>
    <row r="4864" spans="6:24">
      <c r="F4864" s="229"/>
      <c r="G4864" s="50"/>
      <c r="M4864" s="239"/>
      <c r="T4864" s="229"/>
      <c r="V4864" s="47"/>
      <c r="X4864" s="80"/>
    </row>
    <row r="4865" spans="6:24">
      <c r="F4865" s="229"/>
      <c r="G4865" s="50"/>
      <c r="M4865" s="237"/>
      <c r="T4865" s="229"/>
      <c r="V4865" s="47"/>
      <c r="X4865" s="80"/>
    </row>
    <row r="4866" spans="6:24">
      <c r="F4866" s="229"/>
      <c r="G4866" s="50"/>
      <c r="M4866" s="236"/>
      <c r="T4866" s="229"/>
      <c r="V4866" s="47"/>
      <c r="X4866" s="80"/>
    </row>
    <row r="4867" spans="6:24">
      <c r="F4867" s="229"/>
      <c r="G4867" s="50"/>
      <c r="M4867" s="238"/>
      <c r="T4867" s="229"/>
      <c r="V4867" s="47"/>
      <c r="X4867" s="80"/>
    </row>
    <row r="4868" spans="6:24">
      <c r="F4868" s="229"/>
      <c r="G4868" s="50"/>
      <c r="M4868" s="239"/>
      <c r="T4868" s="229"/>
      <c r="V4868" s="47"/>
      <c r="X4868" s="80"/>
    </row>
    <row r="4869" spans="6:24">
      <c r="F4869" s="229"/>
      <c r="G4869" s="50"/>
      <c r="M4869" s="240"/>
      <c r="T4869" s="229"/>
      <c r="V4869" s="47"/>
      <c r="X4869" s="80"/>
    </row>
    <row r="4870" spans="6:24">
      <c r="F4870" s="229"/>
      <c r="G4870" s="50"/>
      <c r="M4870" s="229"/>
      <c r="T4870" s="229"/>
      <c r="V4870" s="47"/>
      <c r="X4870" s="80"/>
    </row>
    <row r="4871" spans="6:24">
      <c r="F4871" s="229"/>
      <c r="G4871" s="50"/>
      <c r="M4871" s="241"/>
      <c r="T4871" s="229"/>
      <c r="V4871" s="47"/>
      <c r="X4871" s="80"/>
    </row>
    <row r="4872" spans="6:24">
      <c r="F4872" s="229"/>
      <c r="G4872" s="50"/>
      <c r="M4872" s="237"/>
      <c r="T4872" s="229"/>
      <c r="V4872" s="47"/>
      <c r="X4872" s="80"/>
    </row>
    <row r="4873" spans="6:24">
      <c r="F4873" s="229"/>
      <c r="G4873" s="50"/>
      <c r="M4873" s="237"/>
      <c r="T4873" s="229"/>
      <c r="V4873" s="47"/>
      <c r="X4873" s="80"/>
    </row>
    <row r="4874" spans="6:24">
      <c r="F4874" s="229"/>
      <c r="G4874" s="50"/>
      <c r="M4874" s="236"/>
      <c r="T4874" s="229"/>
      <c r="V4874" s="47"/>
      <c r="X4874" s="80"/>
    </row>
    <row r="4875" spans="6:24">
      <c r="F4875" s="229"/>
      <c r="G4875" s="50"/>
      <c r="M4875" s="229"/>
      <c r="T4875" s="229"/>
      <c r="V4875" s="47"/>
      <c r="X4875" s="80"/>
    </row>
    <row r="4876" spans="6:24">
      <c r="F4876" s="229"/>
      <c r="G4876" s="50"/>
      <c r="M4876" s="229"/>
      <c r="T4876" s="229"/>
      <c r="V4876" s="47"/>
      <c r="X4876" s="80"/>
    </row>
    <row r="4877" spans="6:24">
      <c r="F4877" s="229"/>
      <c r="G4877" s="50"/>
      <c r="M4877" s="229"/>
      <c r="T4877" s="229"/>
      <c r="V4877" s="47"/>
      <c r="X4877" s="80"/>
    </row>
    <row r="4878" spans="6:24">
      <c r="F4878" s="229"/>
      <c r="G4878" s="50"/>
      <c r="M4878" s="229"/>
      <c r="T4878" s="229"/>
      <c r="V4878" s="47"/>
      <c r="X4878" s="80"/>
    </row>
    <row r="4879" spans="6:24">
      <c r="F4879" s="229"/>
      <c r="G4879" s="50"/>
      <c r="M4879" s="229"/>
      <c r="T4879" s="229"/>
      <c r="V4879" s="47"/>
      <c r="X4879" s="80"/>
    </row>
    <row r="4880" spans="6:24">
      <c r="F4880" s="229"/>
      <c r="G4880" s="50"/>
      <c r="M4880" s="229"/>
      <c r="T4880" s="229"/>
      <c r="V4880" s="47"/>
      <c r="X4880" s="80"/>
    </row>
    <row r="4881" spans="6:24">
      <c r="F4881" s="229"/>
      <c r="G4881" s="50"/>
      <c r="M4881" s="229"/>
      <c r="T4881" s="229"/>
      <c r="V4881" s="47"/>
      <c r="X4881" s="80"/>
    </row>
    <row r="4882" spans="6:24">
      <c r="F4882" s="229"/>
      <c r="G4882" s="50"/>
      <c r="M4882" s="229"/>
      <c r="T4882" s="229"/>
      <c r="V4882" s="47"/>
      <c r="X4882" s="80"/>
    </row>
    <row r="4883" spans="6:24">
      <c r="F4883" s="229"/>
      <c r="G4883" s="50"/>
      <c r="M4883" s="229"/>
      <c r="T4883" s="229"/>
      <c r="V4883" s="47"/>
      <c r="X4883" s="80"/>
    </row>
    <row r="4884" spans="6:24">
      <c r="F4884" s="229"/>
      <c r="G4884" s="50"/>
      <c r="M4884" s="229"/>
      <c r="T4884" s="229"/>
      <c r="V4884" s="47"/>
      <c r="X4884" s="80"/>
    </row>
    <row r="4885" spans="6:24">
      <c r="F4885" s="229"/>
      <c r="G4885" s="50"/>
      <c r="M4885" s="229"/>
      <c r="T4885" s="229"/>
      <c r="V4885" s="47"/>
      <c r="X4885" s="80"/>
    </row>
    <row r="4886" spans="6:24">
      <c r="F4886" s="229"/>
      <c r="G4886" s="50"/>
      <c r="M4886" s="229"/>
      <c r="T4886" s="229"/>
      <c r="V4886" s="47"/>
      <c r="X4886" s="80"/>
    </row>
    <row r="4887" spans="6:24">
      <c r="F4887" s="229"/>
      <c r="G4887" s="50"/>
      <c r="M4887" s="229"/>
      <c r="T4887" s="229"/>
      <c r="V4887" s="47"/>
      <c r="X4887" s="80"/>
    </row>
    <row r="4888" spans="6:24">
      <c r="F4888" s="229"/>
      <c r="G4888" s="50"/>
      <c r="M4888" s="229"/>
      <c r="T4888" s="229"/>
      <c r="V4888" s="47"/>
      <c r="X4888" s="80"/>
    </row>
    <row r="4889" spans="6:24">
      <c r="F4889" s="229"/>
      <c r="G4889" s="50"/>
      <c r="M4889" s="229"/>
      <c r="T4889" s="229"/>
      <c r="V4889" s="47"/>
      <c r="X4889" s="80"/>
    </row>
    <row r="4890" spans="6:24">
      <c r="F4890" s="229"/>
      <c r="G4890" s="50"/>
      <c r="M4890" s="229"/>
      <c r="T4890" s="229"/>
      <c r="V4890" s="47"/>
      <c r="X4890" s="80"/>
    </row>
    <row r="4891" spans="6:24">
      <c r="F4891" s="229"/>
      <c r="G4891" s="50"/>
      <c r="M4891" s="229"/>
      <c r="T4891" s="229"/>
      <c r="V4891" s="47"/>
      <c r="X4891" s="80"/>
    </row>
    <row r="4892" spans="6:24">
      <c r="F4892" s="229"/>
      <c r="G4892" s="50"/>
      <c r="T4892" s="229"/>
      <c r="V4892" s="47"/>
      <c r="X4892" s="80"/>
    </row>
    <row r="4893" spans="6:24">
      <c r="F4893" s="229"/>
      <c r="G4893" s="50"/>
      <c r="M4893" s="229"/>
      <c r="T4893" s="229"/>
      <c r="V4893" s="47"/>
      <c r="X4893" s="80"/>
    </row>
    <row r="4894" spans="6:24">
      <c r="F4894" s="229"/>
      <c r="G4894" s="50"/>
      <c r="T4894" s="229"/>
      <c r="V4894" s="47"/>
      <c r="X4894" s="80"/>
    </row>
    <row r="4895" spans="6:24">
      <c r="F4895" s="229"/>
      <c r="G4895" s="50"/>
      <c r="M4895" s="229"/>
      <c r="T4895" s="229"/>
      <c r="V4895" s="47"/>
      <c r="X4895" s="80"/>
    </row>
    <row r="4896" spans="6:24">
      <c r="F4896" s="229"/>
      <c r="G4896" s="50"/>
      <c r="M4896" s="229"/>
      <c r="T4896" s="229"/>
      <c r="V4896" s="47"/>
      <c r="X4896" s="80"/>
    </row>
    <row r="4897" spans="6:24">
      <c r="F4897" s="229"/>
      <c r="G4897" s="50"/>
      <c r="M4897" s="229"/>
      <c r="T4897" s="229"/>
      <c r="V4897" s="47"/>
      <c r="X4897" s="80"/>
    </row>
    <row r="4898" spans="6:24">
      <c r="F4898" s="229"/>
      <c r="G4898" s="50"/>
      <c r="M4898" s="229"/>
      <c r="T4898" s="229"/>
      <c r="V4898" s="47"/>
      <c r="X4898" s="80"/>
    </row>
    <row r="4899" spans="6:24">
      <c r="F4899" s="229"/>
      <c r="G4899" s="50"/>
      <c r="M4899" s="229"/>
      <c r="T4899" s="229"/>
      <c r="V4899" s="47"/>
      <c r="X4899" s="80"/>
    </row>
    <row r="4900" spans="6:24">
      <c r="F4900" s="229"/>
      <c r="G4900" s="50"/>
      <c r="M4900" s="229"/>
      <c r="T4900" s="229"/>
      <c r="V4900" s="47"/>
      <c r="X4900" s="80"/>
    </row>
    <row r="4901" spans="6:24">
      <c r="F4901" s="229"/>
      <c r="G4901" s="50"/>
      <c r="M4901" s="229"/>
      <c r="T4901" s="229"/>
      <c r="V4901" s="47"/>
      <c r="X4901" s="80"/>
    </row>
    <row r="4902" spans="6:24">
      <c r="F4902" s="229"/>
      <c r="G4902" s="50"/>
      <c r="M4902" s="229"/>
      <c r="T4902" s="229"/>
      <c r="V4902" s="47"/>
      <c r="X4902" s="80"/>
    </row>
    <row r="4903" spans="6:24">
      <c r="F4903" s="229"/>
      <c r="G4903" s="50"/>
      <c r="M4903" s="229"/>
      <c r="T4903" s="229"/>
      <c r="V4903" s="47"/>
      <c r="X4903" s="80"/>
    </row>
    <row r="4904" spans="6:24">
      <c r="F4904" s="229"/>
      <c r="G4904" s="50"/>
      <c r="M4904" s="229"/>
      <c r="T4904" s="229"/>
      <c r="V4904" s="47"/>
      <c r="X4904" s="80"/>
    </row>
    <row r="4905" spans="6:24">
      <c r="F4905" s="229"/>
      <c r="G4905" s="50"/>
      <c r="M4905" s="229"/>
      <c r="T4905" s="229"/>
      <c r="V4905" s="47"/>
      <c r="X4905" s="80"/>
    </row>
    <row r="4906" spans="6:24">
      <c r="F4906" s="229"/>
      <c r="G4906" s="50"/>
      <c r="M4906" s="229"/>
      <c r="T4906" s="229"/>
      <c r="V4906" s="47"/>
      <c r="X4906" s="80"/>
    </row>
    <row r="4907" spans="6:24">
      <c r="F4907" s="229"/>
      <c r="G4907" s="50"/>
      <c r="M4907" s="229"/>
      <c r="T4907" s="229"/>
      <c r="V4907" s="47"/>
      <c r="X4907" s="80"/>
    </row>
    <row r="4908" spans="6:24">
      <c r="F4908" s="229"/>
      <c r="G4908" s="50"/>
      <c r="T4908" s="229"/>
      <c r="V4908" s="47"/>
      <c r="X4908" s="80"/>
    </row>
    <row r="4909" spans="6:24">
      <c r="F4909" s="229"/>
      <c r="G4909" s="50"/>
      <c r="M4909" s="229"/>
      <c r="T4909" s="229"/>
      <c r="V4909" s="47"/>
      <c r="X4909" s="80"/>
    </row>
    <row r="4910" spans="6:24">
      <c r="F4910" s="229"/>
      <c r="G4910" s="50"/>
      <c r="T4910" s="229"/>
      <c r="V4910" s="47"/>
      <c r="X4910" s="80"/>
    </row>
    <row r="4911" spans="6:24">
      <c r="F4911" s="229"/>
      <c r="G4911" s="50"/>
      <c r="M4911" s="229"/>
      <c r="T4911" s="229"/>
      <c r="V4911" s="47"/>
      <c r="X4911" s="80"/>
    </row>
    <row r="4912" spans="6:24">
      <c r="F4912" s="229"/>
      <c r="G4912" s="50"/>
      <c r="M4912" s="229"/>
      <c r="T4912" s="229"/>
      <c r="V4912" s="47"/>
      <c r="X4912" s="80"/>
    </row>
    <row r="4913" spans="6:24">
      <c r="F4913" s="229"/>
      <c r="G4913" s="50"/>
      <c r="M4913" s="229"/>
      <c r="T4913" s="229"/>
      <c r="V4913" s="47"/>
      <c r="X4913" s="80"/>
    </row>
    <row r="4914" spans="6:24">
      <c r="F4914" s="229"/>
      <c r="G4914" s="50"/>
      <c r="M4914" s="229"/>
      <c r="T4914" s="229"/>
      <c r="V4914" s="47"/>
      <c r="X4914" s="80"/>
    </row>
    <row r="4915" spans="6:24">
      <c r="F4915" s="229"/>
      <c r="G4915" s="50"/>
      <c r="M4915" s="229"/>
      <c r="T4915" s="229"/>
      <c r="V4915" s="47"/>
      <c r="X4915" s="80"/>
    </row>
    <row r="4916" spans="6:24">
      <c r="F4916" s="229"/>
      <c r="G4916" s="50"/>
      <c r="M4916" s="229"/>
      <c r="T4916" s="229"/>
      <c r="V4916" s="47"/>
      <c r="X4916" s="80"/>
    </row>
    <row r="4917" spans="6:24">
      <c r="F4917" s="229"/>
      <c r="G4917" s="50"/>
      <c r="M4917" s="229"/>
      <c r="T4917" s="229"/>
      <c r="V4917" s="47"/>
      <c r="X4917" s="80"/>
    </row>
    <row r="4918" spans="6:24">
      <c r="F4918" s="229"/>
      <c r="G4918" s="50"/>
      <c r="M4918" s="229"/>
      <c r="T4918" s="229"/>
      <c r="V4918" s="47"/>
      <c r="X4918" s="80"/>
    </row>
    <row r="4919" spans="6:24">
      <c r="F4919" s="229"/>
      <c r="G4919" s="50"/>
      <c r="T4919" s="229"/>
      <c r="V4919" s="47"/>
      <c r="X4919" s="80"/>
    </row>
    <row r="4920" spans="6:24">
      <c r="F4920" s="229"/>
      <c r="G4920" s="50"/>
      <c r="M4920" s="229"/>
      <c r="T4920" s="229"/>
      <c r="V4920" s="47"/>
      <c r="X4920" s="80"/>
    </row>
    <row r="4921" spans="6:24">
      <c r="F4921" s="229"/>
      <c r="G4921" s="50"/>
      <c r="M4921" s="229"/>
      <c r="T4921" s="229"/>
      <c r="V4921" s="47"/>
      <c r="X4921" s="80"/>
    </row>
    <row r="4922" spans="6:24">
      <c r="F4922" s="229"/>
      <c r="G4922" s="50"/>
      <c r="M4922" s="229"/>
      <c r="T4922" s="229"/>
      <c r="V4922" s="47"/>
      <c r="X4922" s="80"/>
    </row>
    <row r="4923" spans="6:24">
      <c r="F4923" s="229"/>
      <c r="G4923" s="50"/>
      <c r="M4923" s="229"/>
      <c r="T4923" s="229"/>
      <c r="V4923" s="47"/>
      <c r="X4923" s="80"/>
    </row>
    <row r="4924" spans="6:24">
      <c r="F4924" s="229"/>
      <c r="G4924" s="50"/>
      <c r="M4924" s="229"/>
      <c r="T4924" s="229"/>
      <c r="V4924" s="47"/>
      <c r="X4924" s="80"/>
    </row>
    <row r="4925" spans="6:24">
      <c r="F4925" s="229"/>
      <c r="G4925" s="50"/>
      <c r="M4925" s="229"/>
      <c r="T4925" s="229"/>
      <c r="V4925" s="47"/>
      <c r="X4925" s="80"/>
    </row>
    <row r="4926" spans="6:24">
      <c r="F4926" s="229"/>
      <c r="G4926" s="50"/>
      <c r="M4926" s="229"/>
      <c r="T4926" s="229"/>
      <c r="V4926" s="47"/>
      <c r="X4926" s="80"/>
    </row>
    <row r="4927" spans="6:24">
      <c r="F4927" s="229"/>
      <c r="G4927" s="50"/>
      <c r="M4927" s="229"/>
      <c r="T4927" s="229"/>
      <c r="V4927" s="47"/>
      <c r="X4927" s="80"/>
    </row>
    <row r="4928" spans="6:24">
      <c r="F4928" s="229"/>
      <c r="G4928" s="50"/>
      <c r="M4928" s="229"/>
      <c r="T4928" s="229"/>
      <c r="V4928" s="47"/>
      <c r="X4928" s="80"/>
    </row>
    <row r="4929" spans="6:24">
      <c r="F4929" s="229"/>
      <c r="G4929" s="50"/>
      <c r="M4929" s="229"/>
      <c r="T4929" s="229"/>
      <c r="V4929" s="47"/>
      <c r="X4929" s="80"/>
    </row>
    <row r="4930" spans="6:24">
      <c r="F4930" s="229"/>
      <c r="G4930" s="50"/>
      <c r="M4930" s="229"/>
      <c r="T4930" s="229"/>
      <c r="V4930" s="47"/>
      <c r="X4930" s="80"/>
    </row>
    <row r="4931" spans="6:24">
      <c r="F4931" s="229"/>
      <c r="G4931" s="50"/>
      <c r="M4931" s="229"/>
      <c r="T4931" s="229"/>
      <c r="V4931" s="47"/>
      <c r="X4931" s="80"/>
    </row>
    <row r="4932" spans="6:24">
      <c r="F4932" s="229"/>
      <c r="G4932" s="50"/>
      <c r="M4932" s="229"/>
      <c r="T4932" s="229"/>
      <c r="V4932" s="47"/>
      <c r="X4932" s="80"/>
    </row>
    <row r="4933" spans="6:24">
      <c r="F4933" s="229"/>
      <c r="G4933" s="50"/>
      <c r="M4933" s="229"/>
      <c r="T4933" s="229"/>
      <c r="V4933" s="47"/>
      <c r="X4933" s="80"/>
    </row>
    <row r="4934" spans="6:24">
      <c r="F4934" s="229"/>
      <c r="G4934" s="50"/>
      <c r="M4934" s="229"/>
      <c r="T4934" s="229"/>
      <c r="V4934" s="47"/>
      <c r="X4934" s="80"/>
    </row>
    <row r="4935" spans="6:24">
      <c r="F4935" s="229"/>
      <c r="G4935" s="50"/>
      <c r="M4935" s="229"/>
      <c r="T4935" s="229"/>
      <c r="V4935" s="47"/>
      <c r="X4935" s="80"/>
    </row>
    <row r="4936" spans="6:24">
      <c r="F4936" s="229"/>
      <c r="G4936" s="50"/>
      <c r="M4936" s="229"/>
      <c r="T4936" s="229"/>
      <c r="V4936" s="47"/>
      <c r="X4936" s="80"/>
    </row>
    <row r="4937" spans="6:24">
      <c r="F4937" s="229"/>
      <c r="G4937" s="50"/>
      <c r="M4937" s="229"/>
      <c r="T4937" s="229"/>
      <c r="V4937" s="47"/>
      <c r="X4937" s="80"/>
    </row>
    <row r="4938" spans="6:24">
      <c r="F4938" s="229"/>
      <c r="G4938" s="50"/>
      <c r="M4938" s="229"/>
      <c r="T4938" s="229"/>
      <c r="V4938" s="47"/>
      <c r="X4938" s="80"/>
    </row>
    <row r="4939" spans="6:24">
      <c r="F4939" s="229"/>
      <c r="G4939" s="50"/>
      <c r="M4939" s="229"/>
      <c r="T4939" s="229"/>
      <c r="V4939" s="47"/>
      <c r="X4939" s="80"/>
    </row>
    <row r="4940" spans="6:24">
      <c r="F4940" s="229"/>
      <c r="G4940" s="50"/>
      <c r="M4940" s="229"/>
      <c r="T4940" s="229"/>
      <c r="V4940" s="47"/>
      <c r="X4940" s="80"/>
    </row>
    <row r="4941" spans="6:24">
      <c r="F4941" s="229"/>
      <c r="G4941" s="50"/>
      <c r="M4941" s="229"/>
      <c r="T4941" s="229"/>
      <c r="V4941" s="47"/>
      <c r="X4941" s="80"/>
    </row>
    <row r="4942" spans="6:24">
      <c r="F4942" s="229"/>
      <c r="G4942" s="50"/>
      <c r="T4942" s="229"/>
      <c r="V4942" s="47"/>
      <c r="X4942" s="80"/>
    </row>
    <row r="4943" spans="6:24">
      <c r="F4943" s="229"/>
      <c r="G4943" s="50"/>
      <c r="T4943" s="229"/>
      <c r="V4943" s="47"/>
      <c r="X4943" s="80"/>
    </row>
    <row r="4944" spans="6:24">
      <c r="F4944" s="229"/>
      <c r="G4944" s="50"/>
      <c r="T4944" s="229"/>
      <c r="V4944" s="47"/>
      <c r="X4944" s="80"/>
    </row>
    <row r="4945" spans="6:24">
      <c r="F4945" s="229"/>
      <c r="G4945" s="50"/>
      <c r="T4945" s="229"/>
      <c r="V4945" s="47"/>
      <c r="X4945" s="80"/>
    </row>
    <row r="4946" spans="6:24">
      <c r="F4946" s="229"/>
      <c r="G4946" s="50"/>
      <c r="T4946" s="229"/>
      <c r="V4946" s="47"/>
      <c r="X4946" s="80"/>
    </row>
    <row r="4947" spans="6:24">
      <c r="F4947" s="229"/>
      <c r="G4947" s="50"/>
      <c r="T4947" s="229"/>
      <c r="V4947" s="47"/>
      <c r="X4947" s="80"/>
    </row>
    <row r="4948" spans="6:24">
      <c r="F4948" s="229"/>
      <c r="G4948" s="50"/>
      <c r="T4948" s="229"/>
      <c r="V4948" s="47"/>
      <c r="X4948" s="80"/>
    </row>
    <row r="4949" spans="6:24">
      <c r="F4949" s="229"/>
      <c r="G4949" s="50"/>
      <c r="T4949" s="229"/>
      <c r="V4949" s="47"/>
      <c r="X4949" s="80"/>
    </row>
    <row r="4950" spans="6:24">
      <c r="F4950" s="229"/>
      <c r="G4950" s="50"/>
      <c r="T4950" s="229"/>
      <c r="V4950" s="47"/>
      <c r="X4950" s="80"/>
    </row>
    <row r="4951" spans="6:24">
      <c r="F4951" s="229"/>
      <c r="G4951" s="50"/>
      <c r="T4951" s="229"/>
      <c r="V4951" s="47"/>
      <c r="X4951" s="80"/>
    </row>
    <row r="4952" spans="6:24">
      <c r="F4952" s="229"/>
      <c r="G4952" s="50"/>
      <c r="T4952" s="229"/>
      <c r="V4952" s="47"/>
      <c r="X4952" s="80"/>
    </row>
    <row r="4953" spans="6:24">
      <c r="F4953" s="229"/>
      <c r="G4953" s="50"/>
      <c r="T4953" s="229"/>
      <c r="V4953" s="47"/>
      <c r="X4953" s="80"/>
    </row>
    <row r="4954" spans="6:24">
      <c r="F4954" s="229"/>
      <c r="G4954" s="50"/>
      <c r="T4954" s="229"/>
      <c r="V4954" s="47"/>
      <c r="X4954" s="80"/>
    </row>
    <row r="4955" spans="6:24">
      <c r="F4955" s="229"/>
      <c r="G4955" s="50"/>
      <c r="T4955" s="229"/>
      <c r="V4955" s="47"/>
      <c r="X4955" s="80"/>
    </row>
    <row r="4956" spans="6:24">
      <c r="F4956" s="229"/>
      <c r="G4956" s="50"/>
      <c r="T4956" s="229"/>
      <c r="V4956" s="47"/>
      <c r="X4956" s="80"/>
    </row>
    <row r="4957" spans="6:24">
      <c r="F4957" s="229"/>
      <c r="G4957" s="50"/>
      <c r="T4957" s="229"/>
      <c r="V4957" s="47"/>
      <c r="X4957" s="80"/>
    </row>
    <row r="4958" spans="6:24">
      <c r="F4958" s="229"/>
      <c r="G4958" s="50"/>
      <c r="T4958" s="229"/>
      <c r="V4958" s="47"/>
      <c r="X4958" s="80"/>
    </row>
    <row r="4959" spans="6:24">
      <c r="F4959" s="229"/>
      <c r="G4959" s="50"/>
      <c r="T4959" s="229"/>
      <c r="V4959" s="47"/>
      <c r="X4959" s="80"/>
    </row>
    <row r="4960" spans="6:24">
      <c r="F4960" s="229"/>
      <c r="G4960" s="50"/>
      <c r="T4960" s="229"/>
      <c r="V4960" s="47"/>
      <c r="X4960" s="80"/>
    </row>
    <row r="4961" spans="6:24">
      <c r="F4961" s="229"/>
      <c r="G4961" s="50"/>
      <c r="T4961" s="229"/>
      <c r="V4961" s="47"/>
      <c r="X4961" s="80"/>
    </row>
    <row r="4962" spans="6:24">
      <c r="F4962" s="229"/>
      <c r="G4962" s="50"/>
      <c r="M4962" s="238"/>
      <c r="T4962" s="229"/>
      <c r="V4962" s="47"/>
      <c r="X4962" s="80"/>
    </row>
    <row r="4963" spans="6:24">
      <c r="F4963" s="229"/>
      <c r="G4963" s="50"/>
      <c r="M4963" s="239"/>
      <c r="T4963" s="229"/>
      <c r="V4963" s="47"/>
      <c r="X4963" s="80"/>
    </row>
    <row r="4964" spans="6:24">
      <c r="F4964" s="229"/>
      <c r="G4964" s="50"/>
      <c r="M4964" s="237"/>
      <c r="T4964" s="229"/>
      <c r="V4964" s="47"/>
      <c r="X4964" s="80"/>
    </row>
    <row r="4965" spans="6:24">
      <c r="F4965" s="229"/>
      <c r="G4965" s="50"/>
      <c r="M4965" s="236"/>
      <c r="T4965" s="229"/>
      <c r="V4965" s="47"/>
      <c r="X4965" s="80"/>
    </row>
    <row r="4966" spans="6:24">
      <c r="F4966" s="229"/>
      <c r="G4966" s="50"/>
      <c r="M4966" s="238"/>
      <c r="T4966" s="229"/>
      <c r="V4966" s="47"/>
      <c r="X4966" s="80"/>
    </row>
    <row r="4967" spans="6:24">
      <c r="F4967" s="229"/>
      <c r="G4967" s="50"/>
      <c r="M4967" s="239"/>
      <c r="T4967" s="229"/>
      <c r="V4967" s="47"/>
      <c r="X4967" s="80"/>
    </row>
    <row r="4968" spans="6:24">
      <c r="F4968" s="229"/>
      <c r="G4968" s="50"/>
      <c r="M4968" s="240"/>
      <c r="T4968" s="229"/>
      <c r="V4968" s="47"/>
      <c r="X4968" s="80"/>
    </row>
    <row r="4969" spans="6:24">
      <c r="F4969" s="229"/>
      <c r="G4969" s="50"/>
      <c r="M4969" s="229"/>
      <c r="T4969" s="229"/>
      <c r="V4969" s="47"/>
      <c r="X4969" s="80"/>
    </row>
    <row r="4970" spans="6:24">
      <c r="F4970" s="229"/>
      <c r="G4970" s="50"/>
      <c r="M4970" s="241"/>
      <c r="T4970" s="229"/>
      <c r="V4970" s="47"/>
      <c r="X4970" s="80"/>
    </row>
    <row r="4971" spans="6:24">
      <c r="F4971" s="229"/>
      <c r="G4971" s="50"/>
      <c r="M4971" s="237"/>
      <c r="T4971" s="229"/>
      <c r="V4971" s="47"/>
      <c r="X4971" s="80"/>
    </row>
    <row r="4972" spans="6:24">
      <c r="F4972" s="229"/>
      <c r="G4972" s="50"/>
      <c r="M4972" s="237"/>
      <c r="T4972" s="229"/>
      <c r="V4972" s="47"/>
      <c r="X4972" s="80"/>
    </row>
    <row r="4973" spans="6:24">
      <c r="F4973" s="229"/>
      <c r="G4973" s="50"/>
      <c r="M4973" s="236"/>
      <c r="T4973" s="229"/>
      <c r="V4973" s="47"/>
      <c r="X4973" s="80"/>
    </row>
    <row r="4974" spans="6:24">
      <c r="F4974" s="229"/>
      <c r="G4974" s="50"/>
      <c r="M4974" s="229"/>
      <c r="T4974" s="229"/>
      <c r="V4974" s="47"/>
      <c r="X4974" s="80"/>
    </row>
    <row r="4975" spans="6:24">
      <c r="F4975" s="229"/>
      <c r="G4975" s="50"/>
      <c r="M4975" s="229"/>
      <c r="T4975" s="229"/>
      <c r="V4975" s="47"/>
      <c r="X4975" s="80"/>
    </row>
    <row r="4976" spans="6:24">
      <c r="F4976" s="229"/>
      <c r="G4976" s="50"/>
      <c r="M4976" s="229"/>
      <c r="T4976" s="229"/>
      <c r="V4976" s="47"/>
      <c r="X4976" s="80"/>
    </row>
    <row r="4977" spans="6:24">
      <c r="F4977" s="229"/>
      <c r="G4977" s="50"/>
      <c r="M4977" s="229"/>
      <c r="T4977" s="229"/>
      <c r="V4977" s="47"/>
      <c r="X4977" s="80"/>
    </row>
    <row r="4978" spans="6:24">
      <c r="F4978" s="229"/>
      <c r="G4978" s="50"/>
      <c r="M4978" s="229"/>
      <c r="T4978" s="229"/>
      <c r="V4978" s="47"/>
      <c r="X4978" s="80"/>
    </row>
    <row r="4979" spans="6:24">
      <c r="F4979" s="229"/>
      <c r="G4979" s="50"/>
      <c r="M4979" s="229"/>
      <c r="T4979" s="229"/>
      <c r="V4979" s="47"/>
      <c r="X4979" s="80"/>
    </row>
    <row r="4980" spans="6:24">
      <c r="F4980" s="229"/>
      <c r="G4980" s="50"/>
      <c r="M4980" s="229"/>
      <c r="T4980" s="229"/>
      <c r="V4980" s="47"/>
      <c r="X4980" s="80"/>
    </row>
    <row r="4981" spans="6:24">
      <c r="F4981" s="229"/>
      <c r="G4981" s="50"/>
      <c r="M4981" s="229"/>
      <c r="T4981" s="229"/>
      <c r="V4981" s="47"/>
      <c r="X4981" s="80"/>
    </row>
    <row r="4982" spans="6:24">
      <c r="F4982" s="229"/>
      <c r="G4982" s="50"/>
      <c r="M4982" s="229"/>
      <c r="T4982" s="229"/>
      <c r="V4982" s="47"/>
      <c r="X4982" s="80"/>
    </row>
    <row r="4983" spans="6:24">
      <c r="F4983" s="229"/>
      <c r="G4983" s="50"/>
      <c r="M4983" s="229"/>
      <c r="T4983" s="229"/>
      <c r="V4983" s="47"/>
      <c r="X4983" s="80"/>
    </row>
    <row r="4984" spans="6:24">
      <c r="F4984" s="229"/>
      <c r="G4984" s="50"/>
      <c r="M4984" s="229"/>
      <c r="T4984" s="229"/>
      <c r="V4984" s="47"/>
      <c r="X4984" s="80"/>
    </row>
    <row r="4985" spans="6:24">
      <c r="F4985" s="229"/>
      <c r="G4985" s="50"/>
      <c r="M4985" s="229"/>
      <c r="T4985" s="229"/>
      <c r="V4985" s="47"/>
      <c r="X4985" s="80"/>
    </row>
    <row r="4986" spans="6:24">
      <c r="F4986" s="229"/>
      <c r="G4986" s="50"/>
      <c r="M4986" s="229"/>
      <c r="T4986" s="229"/>
      <c r="V4986" s="47"/>
      <c r="X4986" s="80"/>
    </row>
    <row r="4987" spans="6:24">
      <c r="F4987" s="229"/>
      <c r="G4987" s="50"/>
      <c r="M4987" s="229"/>
      <c r="T4987" s="229"/>
      <c r="V4987" s="47"/>
      <c r="X4987" s="80"/>
    </row>
    <row r="4988" spans="6:24">
      <c r="F4988" s="229"/>
      <c r="G4988" s="50"/>
      <c r="M4988" s="229"/>
      <c r="T4988" s="229"/>
      <c r="V4988" s="47"/>
      <c r="X4988" s="80"/>
    </row>
    <row r="4989" spans="6:24">
      <c r="F4989" s="229"/>
      <c r="G4989" s="50"/>
      <c r="M4989" s="229"/>
      <c r="T4989" s="229"/>
      <c r="V4989" s="47"/>
      <c r="X4989" s="80"/>
    </row>
    <row r="4990" spans="6:24">
      <c r="F4990" s="229"/>
      <c r="G4990" s="50"/>
      <c r="M4990" s="229"/>
      <c r="T4990" s="229"/>
      <c r="V4990" s="47"/>
      <c r="X4990" s="80"/>
    </row>
    <row r="4991" spans="6:24">
      <c r="F4991" s="229"/>
      <c r="G4991" s="50"/>
      <c r="T4991" s="229"/>
      <c r="V4991" s="47"/>
      <c r="X4991" s="80"/>
    </row>
    <row r="4992" spans="6:24">
      <c r="F4992" s="229"/>
      <c r="G4992" s="50"/>
      <c r="M4992" s="229"/>
      <c r="T4992" s="229"/>
      <c r="V4992" s="47"/>
      <c r="X4992" s="80"/>
    </row>
    <row r="4993" spans="6:24">
      <c r="F4993" s="229"/>
      <c r="G4993" s="50"/>
      <c r="T4993" s="229"/>
      <c r="V4993" s="47"/>
      <c r="X4993" s="80"/>
    </row>
    <row r="4994" spans="6:24">
      <c r="F4994" s="229"/>
      <c r="G4994" s="50"/>
      <c r="M4994" s="229"/>
      <c r="T4994" s="229"/>
      <c r="V4994" s="47"/>
      <c r="X4994" s="80"/>
    </row>
    <row r="4995" spans="6:24">
      <c r="F4995" s="229"/>
      <c r="G4995" s="50"/>
      <c r="M4995" s="229"/>
      <c r="T4995" s="229"/>
      <c r="V4995" s="47"/>
      <c r="X4995" s="80"/>
    </row>
    <row r="4996" spans="6:24">
      <c r="F4996" s="229"/>
      <c r="G4996" s="50"/>
      <c r="M4996" s="229"/>
      <c r="T4996" s="229"/>
      <c r="V4996" s="47"/>
      <c r="X4996" s="80"/>
    </row>
    <row r="4997" spans="6:24">
      <c r="F4997" s="229"/>
      <c r="G4997" s="50"/>
      <c r="M4997" s="229"/>
      <c r="T4997" s="229"/>
      <c r="V4997" s="47"/>
      <c r="X4997" s="80"/>
    </row>
    <row r="4998" spans="6:24">
      <c r="F4998" s="229"/>
      <c r="G4998" s="50"/>
      <c r="M4998" s="229"/>
      <c r="T4998" s="229"/>
      <c r="V4998" s="47"/>
      <c r="X4998" s="80"/>
    </row>
    <row r="4999" spans="6:24">
      <c r="F4999" s="229"/>
      <c r="G4999" s="50"/>
      <c r="M4999" s="229"/>
      <c r="T4999" s="229"/>
      <c r="V4999" s="47"/>
      <c r="X4999" s="80"/>
    </row>
    <row r="5000" spans="6:24">
      <c r="F5000" s="229"/>
      <c r="G5000" s="50"/>
      <c r="M5000" s="229"/>
      <c r="T5000" s="229"/>
      <c r="V5000" s="47"/>
      <c r="X5000" s="80"/>
    </row>
    <row r="5001" spans="6:24">
      <c r="F5001" s="229"/>
      <c r="G5001" s="50"/>
      <c r="M5001" s="229"/>
      <c r="T5001" s="229"/>
      <c r="V5001" s="47"/>
      <c r="X5001" s="80"/>
    </row>
    <row r="5002" spans="6:24">
      <c r="F5002" s="229"/>
      <c r="G5002" s="50"/>
      <c r="M5002" s="229"/>
      <c r="T5002" s="229"/>
      <c r="V5002" s="47"/>
      <c r="X5002" s="80"/>
    </row>
    <row r="5003" spans="6:24">
      <c r="F5003" s="229"/>
      <c r="G5003" s="50"/>
      <c r="M5003" s="229"/>
      <c r="T5003" s="229"/>
      <c r="V5003" s="47"/>
      <c r="X5003" s="80"/>
    </row>
    <row r="5004" spans="6:24">
      <c r="F5004" s="229"/>
      <c r="G5004" s="50"/>
      <c r="M5004" s="229"/>
      <c r="T5004" s="229"/>
      <c r="V5004" s="47"/>
      <c r="X5004" s="80"/>
    </row>
    <row r="5005" spans="6:24">
      <c r="F5005" s="229"/>
      <c r="G5005" s="50"/>
      <c r="M5005" s="229"/>
      <c r="T5005" s="229"/>
      <c r="V5005" s="47"/>
      <c r="X5005" s="80"/>
    </row>
    <row r="5006" spans="6:24">
      <c r="F5006" s="229"/>
      <c r="G5006" s="50"/>
      <c r="M5006" s="229"/>
      <c r="T5006" s="229"/>
      <c r="V5006" s="47"/>
      <c r="X5006" s="80"/>
    </row>
    <row r="5007" spans="6:24">
      <c r="F5007" s="229"/>
      <c r="G5007" s="50"/>
      <c r="T5007" s="229"/>
      <c r="V5007" s="47"/>
      <c r="X5007" s="80"/>
    </row>
    <row r="5008" spans="6:24">
      <c r="F5008" s="229"/>
      <c r="G5008" s="50"/>
      <c r="M5008" s="229"/>
      <c r="T5008" s="229"/>
      <c r="V5008" s="47"/>
      <c r="X5008" s="80"/>
    </row>
    <row r="5009" spans="6:24">
      <c r="F5009" s="229"/>
      <c r="G5009" s="50"/>
      <c r="T5009" s="229"/>
      <c r="V5009" s="47"/>
      <c r="X5009" s="80"/>
    </row>
    <row r="5010" spans="6:24">
      <c r="F5010" s="229"/>
      <c r="G5010" s="50"/>
      <c r="M5010" s="229"/>
      <c r="T5010" s="229"/>
      <c r="V5010" s="47"/>
      <c r="X5010" s="80"/>
    </row>
    <row r="5011" spans="6:24">
      <c r="F5011" s="229"/>
      <c r="G5011" s="50"/>
      <c r="M5011" s="229"/>
      <c r="T5011" s="229"/>
      <c r="V5011" s="47"/>
      <c r="X5011" s="80"/>
    </row>
    <row r="5012" spans="6:24">
      <c r="F5012" s="229"/>
      <c r="G5012" s="50"/>
      <c r="M5012" s="229"/>
      <c r="T5012" s="229"/>
      <c r="V5012" s="47"/>
      <c r="X5012" s="80"/>
    </row>
    <row r="5013" spans="6:24">
      <c r="F5013" s="229"/>
      <c r="G5013" s="50"/>
      <c r="M5013" s="229"/>
      <c r="T5013" s="229"/>
      <c r="V5013" s="47"/>
      <c r="X5013" s="80"/>
    </row>
    <row r="5014" spans="6:24">
      <c r="F5014" s="229"/>
      <c r="G5014" s="50"/>
      <c r="M5014" s="229"/>
      <c r="T5014" s="229"/>
      <c r="V5014" s="47"/>
      <c r="X5014" s="80"/>
    </row>
    <row r="5015" spans="6:24">
      <c r="F5015" s="229"/>
      <c r="G5015" s="50"/>
      <c r="M5015" s="229"/>
      <c r="T5015" s="229"/>
      <c r="V5015" s="47"/>
      <c r="X5015" s="80"/>
    </row>
    <row r="5016" spans="6:24">
      <c r="F5016" s="229"/>
      <c r="G5016" s="50"/>
      <c r="M5016" s="229"/>
      <c r="T5016" s="229"/>
      <c r="V5016" s="47"/>
      <c r="X5016" s="80"/>
    </row>
    <row r="5017" spans="6:24">
      <c r="F5017" s="229"/>
      <c r="G5017" s="50"/>
      <c r="M5017" s="229"/>
      <c r="T5017" s="229"/>
      <c r="V5017" s="47"/>
      <c r="X5017" s="80"/>
    </row>
    <row r="5018" spans="6:24">
      <c r="F5018" s="229"/>
      <c r="G5018" s="50"/>
      <c r="T5018" s="229"/>
      <c r="V5018" s="47"/>
      <c r="X5018" s="80"/>
    </row>
    <row r="5019" spans="6:24">
      <c r="F5019" s="229"/>
      <c r="G5019" s="50"/>
      <c r="M5019" s="229"/>
      <c r="T5019" s="229"/>
      <c r="V5019" s="47"/>
      <c r="X5019" s="80"/>
    </row>
    <row r="5020" spans="6:24">
      <c r="F5020" s="229"/>
      <c r="G5020" s="50"/>
      <c r="M5020" s="229"/>
      <c r="T5020" s="229"/>
      <c r="V5020" s="47"/>
      <c r="X5020" s="80"/>
    </row>
    <row r="5021" spans="6:24">
      <c r="F5021" s="229"/>
      <c r="G5021" s="50"/>
      <c r="M5021" s="229"/>
      <c r="T5021" s="229"/>
      <c r="V5021" s="47"/>
      <c r="X5021" s="80"/>
    </row>
    <row r="5022" spans="6:24">
      <c r="F5022" s="229"/>
      <c r="G5022" s="50"/>
      <c r="M5022" s="229"/>
      <c r="T5022" s="229"/>
      <c r="V5022" s="47"/>
      <c r="X5022" s="80"/>
    </row>
    <row r="5023" spans="6:24">
      <c r="F5023" s="229"/>
      <c r="G5023" s="50"/>
      <c r="M5023" s="229"/>
      <c r="T5023" s="229"/>
      <c r="V5023" s="47"/>
      <c r="X5023" s="80"/>
    </row>
    <row r="5024" spans="6:24">
      <c r="F5024" s="229"/>
      <c r="G5024" s="50"/>
      <c r="M5024" s="229"/>
      <c r="T5024" s="229"/>
      <c r="V5024" s="47"/>
      <c r="X5024" s="80"/>
    </row>
    <row r="5025" spans="6:24">
      <c r="F5025" s="229"/>
      <c r="G5025" s="50"/>
      <c r="M5025" s="229"/>
      <c r="T5025" s="229"/>
      <c r="V5025" s="47"/>
      <c r="X5025" s="80"/>
    </row>
    <row r="5026" spans="6:24">
      <c r="F5026" s="229"/>
      <c r="G5026" s="50"/>
      <c r="M5026" s="229"/>
      <c r="T5026" s="229"/>
      <c r="V5026" s="47"/>
      <c r="X5026" s="80"/>
    </row>
    <row r="5027" spans="6:24">
      <c r="F5027" s="229"/>
      <c r="G5027" s="50"/>
      <c r="M5027" s="229"/>
      <c r="T5027" s="229"/>
      <c r="V5027" s="47"/>
      <c r="X5027" s="80"/>
    </row>
    <row r="5028" spans="6:24">
      <c r="F5028" s="229"/>
      <c r="G5028" s="50"/>
      <c r="M5028" s="229"/>
      <c r="T5028" s="229"/>
      <c r="V5028" s="47"/>
      <c r="X5028" s="80"/>
    </row>
    <row r="5029" spans="6:24">
      <c r="F5029" s="229"/>
      <c r="G5029" s="50"/>
      <c r="M5029" s="229"/>
      <c r="T5029" s="229"/>
      <c r="V5029" s="47"/>
      <c r="X5029" s="80"/>
    </row>
    <row r="5030" spans="6:24">
      <c r="F5030" s="229"/>
      <c r="G5030" s="50"/>
      <c r="M5030" s="229"/>
      <c r="T5030" s="229"/>
      <c r="V5030" s="47"/>
      <c r="X5030" s="80"/>
    </row>
    <row r="5031" spans="6:24">
      <c r="F5031" s="229"/>
      <c r="G5031" s="50"/>
      <c r="M5031" s="229"/>
      <c r="T5031" s="229"/>
      <c r="V5031" s="47"/>
      <c r="X5031" s="80"/>
    </row>
    <row r="5032" spans="6:24">
      <c r="F5032" s="229"/>
      <c r="G5032" s="50"/>
      <c r="M5032" s="229"/>
      <c r="T5032" s="229"/>
      <c r="V5032" s="47"/>
      <c r="X5032" s="80"/>
    </row>
    <row r="5033" spans="6:24">
      <c r="F5033" s="229"/>
      <c r="G5033" s="50"/>
      <c r="M5033" s="229"/>
      <c r="T5033" s="229"/>
      <c r="V5033" s="47"/>
      <c r="X5033" s="80"/>
    </row>
    <row r="5034" spans="6:24">
      <c r="F5034" s="229"/>
      <c r="G5034" s="50"/>
      <c r="M5034" s="229"/>
      <c r="T5034" s="229"/>
      <c r="V5034" s="47"/>
      <c r="X5034" s="80"/>
    </row>
    <row r="5035" spans="6:24">
      <c r="F5035" s="229"/>
      <c r="G5035" s="50"/>
      <c r="M5035" s="229"/>
      <c r="T5035" s="229"/>
      <c r="V5035" s="47"/>
      <c r="X5035" s="80"/>
    </row>
    <row r="5036" spans="6:24">
      <c r="F5036" s="229"/>
      <c r="G5036" s="50"/>
      <c r="M5036" s="229"/>
      <c r="T5036" s="229"/>
      <c r="V5036" s="47"/>
      <c r="X5036" s="80"/>
    </row>
    <row r="5037" spans="6:24">
      <c r="F5037" s="229"/>
      <c r="G5037" s="50"/>
      <c r="M5037" s="229"/>
      <c r="T5037" s="229"/>
      <c r="V5037" s="47"/>
      <c r="X5037" s="80"/>
    </row>
    <row r="5038" spans="6:24">
      <c r="F5038" s="229"/>
      <c r="G5038" s="50"/>
      <c r="M5038" s="229"/>
      <c r="T5038" s="229"/>
      <c r="V5038" s="47"/>
      <c r="X5038" s="80"/>
    </row>
    <row r="5039" spans="6:24">
      <c r="F5039" s="229"/>
      <c r="G5039" s="50"/>
      <c r="M5039" s="229"/>
      <c r="T5039" s="229"/>
      <c r="V5039" s="47"/>
      <c r="X5039" s="80"/>
    </row>
    <row r="5041" spans="6:24">
      <c r="F5041" s="229"/>
      <c r="G5041" s="50"/>
      <c r="M5041" s="229"/>
      <c r="T5041" s="229"/>
      <c r="V5041" s="47"/>
      <c r="X5041" s="80"/>
    </row>
    <row r="5042" spans="6:24">
      <c r="F5042" s="229"/>
      <c r="G5042" s="50"/>
      <c r="T5042" s="229"/>
      <c r="V5042" s="47"/>
      <c r="X5042" s="80"/>
    </row>
    <row r="5043" spans="6:24">
      <c r="F5043" s="229"/>
      <c r="G5043" s="50"/>
      <c r="T5043" s="229"/>
      <c r="V5043" s="47"/>
      <c r="X5043" s="80"/>
    </row>
    <row r="5044" spans="6:24">
      <c r="F5044" s="229"/>
      <c r="G5044" s="50"/>
      <c r="T5044" s="229"/>
      <c r="V5044" s="47"/>
      <c r="X5044" s="80"/>
    </row>
    <row r="5045" spans="6:24">
      <c r="F5045" s="229"/>
      <c r="G5045" s="50"/>
      <c r="T5045" s="229"/>
      <c r="V5045" s="47"/>
      <c r="X5045" s="80"/>
    </row>
    <row r="5046" spans="6:24">
      <c r="F5046" s="229"/>
      <c r="G5046" s="50"/>
      <c r="T5046" s="229"/>
      <c r="V5046" s="47"/>
      <c r="X5046" s="80"/>
    </row>
    <row r="5047" spans="6:24">
      <c r="F5047" s="229"/>
      <c r="G5047" s="50"/>
      <c r="T5047" s="229"/>
      <c r="V5047" s="47"/>
      <c r="X5047" s="80"/>
    </row>
    <row r="5048" spans="6:24">
      <c r="F5048" s="229"/>
      <c r="G5048" s="50"/>
      <c r="T5048" s="229"/>
      <c r="V5048" s="47"/>
      <c r="X5048" s="80"/>
    </row>
    <row r="5049" spans="6:24">
      <c r="F5049" s="229"/>
      <c r="G5049" s="50"/>
      <c r="T5049" s="229"/>
      <c r="V5049" s="47"/>
      <c r="X5049" s="80"/>
    </row>
    <row r="5050" spans="6:24">
      <c r="F5050" s="229"/>
      <c r="G5050" s="50"/>
      <c r="T5050" s="229"/>
      <c r="V5050" s="47"/>
      <c r="X5050" s="80"/>
    </row>
    <row r="5051" spans="6:24">
      <c r="F5051" s="229"/>
      <c r="G5051" s="50"/>
      <c r="T5051" s="229"/>
      <c r="V5051" s="47"/>
      <c r="X5051" s="80"/>
    </row>
    <row r="5052" spans="6:24">
      <c r="F5052" s="229"/>
      <c r="G5052" s="50"/>
      <c r="T5052" s="229"/>
      <c r="V5052" s="47"/>
      <c r="X5052" s="80"/>
    </row>
    <row r="5053" spans="6:24">
      <c r="F5053" s="229"/>
      <c r="G5053" s="50"/>
      <c r="T5053" s="229"/>
      <c r="V5053" s="47"/>
      <c r="X5053" s="80"/>
    </row>
    <row r="5054" spans="6:24">
      <c r="F5054" s="229"/>
      <c r="G5054" s="50"/>
      <c r="T5054" s="229"/>
      <c r="V5054" s="47"/>
      <c r="X5054" s="80"/>
    </row>
    <row r="5055" spans="6:24">
      <c r="F5055" s="229"/>
      <c r="G5055" s="50"/>
      <c r="T5055" s="229"/>
      <c r="V5055" s="47"/>
      <c r="X5055" s="80"/>
    </row>
    <row r="5056" spans="6:24">
      <c r="F5056" s="229"/>
      <c r="G5056" s="50"/>
      <c r="T5056" s="229"/>
      <c r="V5056" s="47"/>
      <c r="X5056" s="80"/>
    </row>
    <row r="5057" spans="6:24">
      <c r="F5057" s="229"/>
      <c r="G5057" s="50"/>
      <c r="T5057" s="229"/>
      <c r="V5057" s="47"/>
      <c r="X5057" s="80"/>
    </row>
    <row r="5058" spans="6:24">
      <c r="F5058" s="229"/>
      <c r="G5058" s="50"/>
      <c r="T5058" s="229"/>
      <c r="V5058" s="47"/>
      <c r="X5058" s="80"/>
    </row>
    <row r="5059" spans="6:24">
      <c r="F5059" s="229"/>
      <c r="G5059" s="50"/>
      <c r="T5059" s="229"/>
      <c r="V5059" s="47"/>
      <c r="X5059" s="80"/>
    </row>
    <row r="5060" spans="6:24">
      <c r="F5060" s="229"/>
      <c r="G5060" s="50"/>
      <c r="T5060" s="229"/>
      <c r="V5060" s="47"/>
      <c r="X5060" s="80"/>
    </row>
    <row r="5061" spans="6:24">
      <c r="F5061" s="229"/>
      <c r="G5061" s="50"/>
      <c r="T5061" s="229"/>
      <c r="V5061" s="47"/>
      <c r="X5061" s="80"/>
    </row>
    <row r="5062" spans="6:24">
      <c r="F5062" s="229"/>
      <c r="G5062" s="50"/>
      <c r="M5062" s="238"/>
      <c r="T5062" s="229"/>
      <c r="V5062" s="47"/>
      <c r="X5062" s="80"/>
    </row>
    <row r="5063" spans="6:24">
      <c r="F5063" s="229"/>
      <c r="G5063" s="50"/>
      <c r="M5063" s="239"/>
      <c r="T5063" s="229"/>
      <c r="V5063" s="47"/>
      <c r="X5063" s="80"/>
    </row>
    <row r="5064" spans="6:24">
      <c r="F5064" s="229"/>
      <c r="G5064" s="50"/>
      <c r="M5064" s="237"/>
      <c r="T5064" s="229"/>
      <c r="V5064" s="47"/>
      <c r="X5064" s="80"/>
    </row>
    <row r="5065" spans="6:24">
      <c r="F5065" s="229"/>
      <c r="G5065" s="50"/>
      <c r="M5065" s="236"/>
      <c r="T5065" s="229"/>
      <c r="V5065" s="47"/>
      <c r="X5065" s="80"/>
    </row>
    <row r="5066" spans="6:24">
      <c r="F5066" s="229"/>
      <c r="G5066" s="50"/>
      <c r="M5066" s="238"/>
      <c r="T5066" s="229"/>
      <c r="V5066" s="47"/>
      <c r="X5066" s="80"/>
    </row>
    <row r="5067" spans="6:24">
      <c r="F5067" s="229"/>
      <c r="G5067" s="50"/>
      <c r="M5067" s="239"/>
      <c r="T5067" s="229"/>
      <c r="V5067" s="47"/>
      <c r="X5067" s="80"/>
    </row>
    <row r="5068" spans="6:24">
      <c r="F5068" s="229"/>
      <c r="G5068" s="50"/>
      <c r="M5068" s="240"/>
      <c r="T5068" s="229"/>
      <c r="V5068" s="47"/>
      <c r="X5068" s="80"/>
    </row>
    <row r="5069" spans="6:24">
      <c r="F5069" s="229"/>
      <c r="G5069" s="50"/>
      <c r="M5069" s="229"/>
      <c r="T5069" s="229"/>
      <c r="V5069" s="47"/>
      <c r="X5069" s="80"/>
    </row>
    <row r="5070" spans="6:24">
      <c r="F5070" s="229"/>
      <c r="G5070" s="50"/>
      <c r="M5070" s="241"/>
      <c r="T5070" s="229"/>
      <c r="V5070" s="47"/>
      <c r="X5070" s="80"/>
    </row>
    <row r="5071" spans="6:24">
      <c r="F5071" s="229"/>
      <c r="G5071" s="50"/>
      <c r="M5071" s="237"/>
      <c r="T5071" s="229"/>
      <c r="V5071" s="47"/>
      <c r="X5071" s="80"/>
    </row>
    <row r="5072" spans="6:24">
      <c r="F5072" s="229"/>
      <c r="G5072" s="50"/>
      <c r="M5072" s="237"/>
      <c r="T5072" s="229"/>
      <c r="V5072" s="47"/>
      <c r="X5072" s="80"/>
    </row>
    <row r="5073" spans="6:24">
      <c r="F5073" s="229"/>
      <c r="G5073" s="50"/>
      <c r="M5073" s="236"/>
      <c r="T5073" s="229"/>
      <c r="V5073" s="47"/>
      <c r="X5073" s="80"/>
    </row>
    <row r="5074" spans="6:24">
      <c r="F5074" s="229"/>
      <c r="G5074" s="50"/>
      <c r="M5074" s="229"/>
      <c r="T5074" s="229"/>
      <c r="V5074" s="47"/>
      <c r="X5074" s="80"/>
    </row>
    <row r="5075" spans="6:24">
      <c r="F5075" s="229"/>
      <c r="G5075" s="50"/>
      <c r="M5075" s="229"/>
      <c r="T5075" s="229"/>
      <c r="V5075" s="47"/>
      <c r="X5075" s="80"/>
    </row>
    <row r="5076" spans="6:24">
      <c r="F5076" s="229"/>
      <c r="G5076" s="50"/>
      <c r="M5076" s="229"/>
      <c r="T5076" s="229"/>
      <c r="V5076" s="47"/>
      <c r="X5076" s="80"/>
    </row>
    <row r="5077" spans="6:24">
      <c r="F5077" s="229"/>
      <c r="G5077" s="50"/>
      <c r="M5077" s="229"/>
      <c r="T5077" s="229"/>
      <c r="V5077" s="47"/>
      <c r="X5077" s="80"/>
    </row>
    <row r="5078" spans="6:24">
      <c r="F5078" s="229"/>
      <c r="G5078" s="50"/>
      <c r="M5078" s="229"/>
      <c r="T5078" s="229"/>
      <c r="V5078" s="47"/>
      <c r="X5078" s="80"/>
    </row>
    <row r="5079" spans="6:24">
      <c r="F5079" s="229"/>
      <c r="G5079" s="50"/>
      <c r="M5079" s="229"/>
      <c r="T5079" s="229"/>
      <c r="V5079" s="47"/>
      <c r="X5079" s="80"/>
    </row>
    <row r="5080" spans="6:24">
      <c r="F5080" s="229"/>
      <c r="G5080" s="50"/>
      <c r="M5080" s="229"/>
      <c r="T5080" s="229"/>
      <c r="V5080" s="47"/>
      <c r="X5080" s="80"/>
    </row>
    <row r="5081" spans="6:24">
      <c r="F5081" s="229"/>
      <c r="G5081" s="50"/>
      <c r="M5081" s="229"/>
      <c r="T5081" s="229"/>
      <c r="V5081" s="47"/>
      <c r="X5081" s="80"/>
    </row>
    <row r="5082" spans="6:24">
      <c r="F5082" s="229"/>
      <c r="G5082" s="50"/>
      <c r="M5082" s="229"/>
      <c r="T5082" s="229"/>
      <c r="V5082" s="47"/>
      <c r="X5082" s="80"/>
    </row>
    <row r="5083" spans="6:24">
      <c r="F5083" s="229"/>
      <c r="G5083" s="50"/>
      <c r="M5083" s="229"/>
      <c r="T5083" s="229"/>
      <c r="V5083" s="47"/>
      <c r="X5083" s="80"/>
    </row>
    <row r="5084" spans="6:24">
      <c r="F5084" s="229"/>
      <c r="G5084" s="50"/>
      <c r="M5084" s="229"/>
      <c r="T5084" s="229"/>
      <c r="V5084" s="47"/>
      <c r="X5084" s="80"/>
    </row>
    <row r="5085" spans="6:24">
      <c r="F5085" s="229"/>
      <c r="G5085" s="50"/>
      <c r="M5085" s="229"/>
      <c r="T5085" s="229"/>
      <c r="V5085" s="47"/>
      <c r="X5085" s="80"/>
    </row>
    <row r="5086" spans="6:24">
      <c r="F5086" s="229"/>
      <c r="G5086" s="50"/>
      <c r="M5086" s="229"/>
      <c r="T5086" s="229"/>
      <c r="V5086" s="47"/>
      <c r="X5086" s="80"/>
    </row>
    <row r="5087" spans="6:24">
      <c r="F5087" s="229"/>
      <c r="G5087" s="50"/>
      <c r="M5087" s="229"/>
      <c r="T5087" s="229"/>
      <c r="V5087" s="47"/>
      <c r="X5087" s="80"/>
    </row>
    <row r="5088" spans="6:24">
      <c r="F5088" s="229"/>
      <c r="G5088" s="50"/>
      <c r="M5088" s="229"/>
      <c r="T5088" s="229"/>
      <c r="V5088" s="47"/>
      <c r="X5088" s="80"/>
    </row>
    <row r="5089" spans="6:24">
      <c r="F5089" s="229"/>
      <c r="G5089" s="50"/>
      <c r="M5089" s="229"/>
      <c r="T5089" s="229"/>
      <c r="V5089" s="47"/>
      <c r="X5089" s="80"/>
    </row>
    <row r="5090" spans="6:24">
      <c r="F5090" s="229"/>
      <c r="G5090" s="50"/>
      <c r="M5090" s="229"/>
      <c r="T5090" s="229"/>
      <c r="V5090" s="47"/>
      <c r="X5090" s="80"/>
    </row>
    <row r="5091" spans="6:24">
      <c r="F5091" s="229"/>
      <c r="G5091" s="50"/>
      <c r="T5091" s="229"/>
      <c r="V5091" s="47"/>
      <c r="X5091" s="80"/>
    </row>
    <row r="5092" spans="6:24">
      <c r="F5092" s="229"/>
      <c r="G5092" s="50"/>
      <c r="M5092" s="229"/>
      <c r="T5092" s="229"/>
      <c r="V5092" s="47"/>
      <c r="X5092" s="80"/>
    </row>
    <row r="5093" spans="6:24">
      <c r="F5093" s="229"/>
      <c r="G5093" s="50"/>
      <c r="T5093" s="229"/>
      <c r="V5093" s="47"/>
      <c r="X5093" s="80"/>
    </row>
    <row r="5094" spans="6:24">
      <c r="F5094" s="229"/>
      <c r="G5094" s="50"/>
      <c r="M5094" s="229"/>
      <c r="T5094" s="229"/>
      <c r="V5094" s="47"/>
      <c r="X5094" s="80"/>
    </row>
    <row r="5095" spans="6:24">
      <c r="F5095" s="229"/>
      <c r="G5095" s="50"/>
      <c r="M5095" s="229"/>
      <c r="T5095" s="229"/>
      <c r="V5095" s="47"/>
      <c r="X5095" s="80"/>
    </row>
    <row r="5096" spans="6:24">
      <c r="F5096" s="229"/>
      <c r="G5096" s="50"/>
      <c r="M5096" s="229"/>
      <c r="T5096" s="229"/>
      <c r="V5096" s="47"/>
      <c r="X5096" s="80"/>
    </row>
    <row r="5097" spans="6:24">
      <c r="F5097" s="229"/>
      <c r="G5097" s="50"/>
      <c r="M5097" s="229"/>
      <c r="T5097" s="229"/>
      <c r="V5097" s="47"/>
      <c r="X5097" s="80"/>
    </row>
    <row r="5098" spans="6:24">
      <c r="F5098" s="229"/>
      <c r="G5098" s="50"/>
      <c r="M5098" s="229"/>
      <c r="T5098" s="229"/>
      <c r="V5098" s="47"/>
      <c r="X5098" s="80"/>
    </row>
    <row r="5099" spans="6:24">
      <c r="F5099" s="229"/>
      <c r="G5099" s="50"/>
      <c r="M5099" s="229"/>
      <c r="T5099" s="229"/>
      <c r="V5099" s="47"/>
      <c r="X5099" s="80"/>
    </row>
    <row r="5100" spans="6:24">
      <c r="F5100" s="229"/>
      <c r="G5100" s="50"/>
      <c r="M5100" s="229"/>
      <c r="T5100" s="229"/>
      <c r="V5100" s="47"/>
      <c r="X5100" s="80"/>
    </row>
    <row r="5101" spans="6:24">
      <c r="F5101" s="229"/>
      <c r="G5101" s="50"/>
      <c r="M5101" s="229"/>
      <c r="T5101" s="229"/>
      <c r="V5101" s="47"/>
      <c r="X5101" s="80"/>
    </row>
    <row r="5102" spans="6:24">
      <c r="F5102" s="229"/>
      <c r="G5102" s="50"/>
      <c r="M5102" s="229"/>
      <c r="T5102" s="229"/>
      <c r="V5102" s="47"/>
      <c r="X5102" s="80"/>
    </row>
    <row r="5103" spans="6:24">
      <c r="F5103" s="229"/>
      <c r="G5103" s="50"/>
      <c r="M5103" s="229"/>
      <c r="T5103" s="229"/>
      <c r="V5103" s="47"/>
      <c r="X5103" s="80"/>
    </row>
    <row r="5104" spans="6:24">
      <c r="F5104" s="229"/>
      <c r="G5104" s="50"/>
      <c r="M5104" s="229"/>
      <c r="T5104" s="229"/>
      <c r="V5104" s="47"/>
      <c r="X5104" s="80"/>
    </row>
    <row r="5105" spans="6:24">
      <c r="F5105" s="229"/>
      <c r="G5105" s="50"/>
      <c r="M5105" s="229"/>
      <c r="T5105" s="229"/>
      <c r="V5105" s="47"/>
      <c r="X5105" s="80"/>
    </row>
    <row r="5106" spans="6:24">
      <c r="F5106" s="229"/>
      <c r="G5106" s="50"/>
      <c r="M5106" s="229"/>
      <c r="T5106" s="229"/>
      <c r="V5106" s="47"/>
      <c r="X5106" s="80"/>
    </row>
    <row r="5107" spans="6:24">
      <c r="F5107" s="229"/>
      <c r="G5107" s="50"/>
      <c r="T5107" s="229"/>
      <c r="V5107" s="47"/>
      <c r="X5107" s="80"/>
    </row>
    <row r="5108" spans="6:24">
      <c r="F5108" s="229"/>
      <c r="G5108" s="50"/>
      <c r="M5108" s="229"/>
      <c r="T5108" s="229"/>
      <c r="V5108" s="47"/>
      <c r="X5108" s="80"/>
    </row>
    <row r="5109" spans="6:24">
      <c r="F5109" s="229"/>
      <c r="G5109" s="50"/>
      <c r="T5109" s="229"/>
      <c r="V5109" s="47"/>
      <c r="X5109" s="80"/>
    </row>
    <row r="5110" spans="6:24">
      <c r="F5110" s="229"/>
      <c r="G5110" s="50"/>
      <c r="M5110" s="229"/>
      <c r="T5110" s="229"/>
      <c r="V5110" s="47"/>
      <c r="X5110" s="80"/>
    </row>
    <row r="5111" spans="6:24">
      <c r="F5111" s="229"/>
      <c r="G5111" s="50"/>
      <c r="M5111" s="229"/>
      <c r="T5111" s="229"/>
      <c r="V5111" s="47"/>
      <c r="X5111" s="80"/>
    </row>
    <row r="5112" spans="6:24">
      <c r="F5112" s="229"/>
      <c r="G5112" s="50"/>
      <c r="M5112" s="229"/>
      <c r="T5112" s="229"/>
      <c r="V5112" s="47"/>
      <c r="X5112" s="80"/>
    </row>
    <row r="5113" spans="6:24">
      <c r="F5113" s="229"/>
      <c r="G5113" s="50"/>
      <c r="M5113" s="229"/>
      <c r="T5113" s="229"/>
      <c r="V5113" s="47"/>
      <c r="X5113" s="80"/>
    </row>
    <row r="5114" spans="6:24">
      <c r="F5114" s="229"/>
      <c r="G5114" s="50"/>
      <c r="M5114" s="229"/>
      <c r="T5114" s="229"/>
      <c r="V5114" s="47"/>
      <c r="X5114" s="80"/>
    </row>
    <row r="5115" spans="6:24">
      <c r="F5115" s="229"/>
      <c r="G5115" s="50"/>
      <c r="M5115" s="229"/>
      <c r="T5115" s="229"/>
      <c r="V5115" s="47"/>
      <c r="X5115" s="80"/>
    </row>
    <row r="5116" spans="6:24">
      <c r="F5116" s="229"/>
      <c r="G5116" s="50"/>
      <c r="M5116" s="229"/>
      <c r="T5116" s="229"/>
      <c r="V5116" s="47"/>
      <c r="X5116" s="80"/>
    </row>
    <row r="5117" spans="6:24">
      <c r="F5117" s="229"/>
      <c r="G5117" s="50"/>
      <c r="M5117" s="229"/>
      <c r="T5117" s="229"/>
      <c r="V5117" s="47"/>
      <c r="X5117" s="80"/>
    </row>
    <row r="5118" spans="6:24">
      <c r="F5118" s="229"/>
      <c r="G5118" s="50"/>
      <c r="T5118" s="229"/>
      <c r="V5118" s="47"/>
      <c r="X5118" s="80"/>
    </row>
    <row r="5119" spans="6:24">
      <c r="F5119" s="229"/>
      <c r="G5119" s="50"/>
      <c r="M5119" s="229"/>
      <c r="T5119" s="229"/>
      <c r="V5119" s="47"/>
      <c r="X5119" s="80"/>
    </row>
    <row r="5120" spans="6:24">
      <c r="F5120" s="229"/>
      <c r="G5120" s="50"/>
      <c r="M5120" s="229"/>
      <c r="T5120" s="229"/>
      <c r="V5120" s="47"/>
      <c r="X5120" s="80"/>
    </row>
    <row r="5121" spans="6:24">
      <c r="F5121" s="229"/>
      <c r="G5121" s="50"/>
      <c r="M5121" s="229"/>
      <c r="T5121" s="229"/>
      <c r="V5121" s="47"/>
      <c r="X5121" s="80"/>
    </row>
    <row r="5122" spans="6:24">
      <c r="F5122" s="229"/>
      <c r="G5122" s="50"/>
      <c r="M5122" s="229"/>
      <c r="T5122" s="229"/>
      <c r="V5122" s="47"/>
      <c r="X5122" s="80"/>
    </row>
    <row r="5123" spans="6:24">
      <c r="F5123" s="229"/>
      <c r="G5123" s="50"/>
      <c r="M5123" s="229"/>
      <c r="T5123" s="229"/>
      <c r="V5123" s="47"/>
      <c r="X5123" s="80"/>
    </row>
    <row r="5124" spans="6:24">
      <c r="F5124" s="229"/>
      <c r="G5124" s="50"/>
      <c r="M5124" s="229"/>
      <c r="T5124" s="229"/>
      <c r="V5124" s="47"/>
      <c r="X5124" s="80"/>
    </row>
    <row r="5125" spans="6:24">
      <c r="F5125" s="229"/>
      <c r="G5125" s="50"/>
      <c r="M5125" s="229"/>
      <c r="T5125" s="229"/>
      <c r="V5125" s="47"/>
      <c r="X5125" s="80"/>
    </row>
    <row r="5126" spans="6:24">
      <c r="F5126" s="229"/>
      <c r="G5126" s="50"/>
      <c r="M5126" s="229"/>
      <c r="T5126" s="229"/>
      <c r="V5126" s="47"/>
      <c r="X5126" s="80"/>
    </row>
    <row r="5127" spans="6:24">
      <c r="F5127" s="229"/>
      <c r="G5127" s="50"/>
      <c r="M5127" s="229"/>
      <c r="T5127" s="229"/>
      <c r="V5127" s="47"/>
      <c r="X5127" s="80"/>
    </row>
    <row r="5128" spans="6:24">
      <c r="F5128" s="229"/>
      <c r="G5128" s="50"/>
      <c r="M5128" s="229"/>
      <c r="T5128" s="229"/>
      <c r="V5128" s="47"/>
      <c r="X5128" s="80"/>
    </row>
    <row r="5129" spans="6:24">
      <c r="F5129" s="229"/>
      <c r="G5129" s="50"/>
      <c r="M5129" s="229"/>
      <c r="T5129" s="229"/>
      <c r="V5129" s="47"/>
      <c r="X5129" s="80"/>
    </row>
    <row r="5130" spans="6:24">
      <c r="F5130" s="229"/>
      <c r="G5130" s="50"/>
      <c r="M5130" s="229"/>
      <c r="T5130" s="229"/>
      <c r="V5130" s="47"/>
      <c r="X5130" s="80"/>
    </row>
    <row r="5131" spans="6:24">
      <c r="F5131" s="229"/>
      <c r="G5131" s="50"/>
      <c r="M5131" s="229"/>
      <c r="T5131" s="229"/>
      <c r="V5131" s="47"/>
      <c r="X5131" s="80"/>
    </row>
    <row r="5132" spans="6:24">
      <c r="F5132" s="229"/>
      <c r="G5132" s="50"/>
      <c r="M5132" s="229"/>
      <c r="T5132" s="229"/>
      <c r="V5132" s="47"/>
      <c r="X5132" s="80"/>
    </row>
    <row r="5133" spans="6:24">
      <c r="F5133" s="229"/>
      <c r="G5133" s="50"/>
      <c r="M5133" s="229"/>
      <c r="T5133" s="229"/>
      <c r="V5133" s="47"/>
      <c r="X5133" s="80"/>
    </row>
    <row r="5134" spans="6:24">
      <c r="F5134" s="229"/>
      <c r="G5134" s="50"/>
      <c r="M5134" s="229"/>
      <c r="T5134" s="229"/>
      <c r="V5134" s="47"/>
      <c r="X5134" s="80"/>
    </row>
    <row r="5135" spans="6:24">
      <c r="F5135" s="229"/>
      <c r="G5135" s="50"/>
      <c r="M5135" s="229"/>
      <c r="T5135" s="229"/>
      <c r="V5135" s="47"/>
      <c r="X5135" s="80"/>
    </row>
    <row r="5136" spans="6:24">
      <c r="F5136" s="229"/>
      <c r="G5136" s="50"/>
      <c r="M5136" s="229"/>
      <c r="T5136" s="229"/>
      <c r="V5136" s="47"/>
      <c r="X5136" s="80"/>
    </row>
    <row r="5137" spans="6:24">
      <c r="F5137" s="229"/>
      <c r="G5137" s="50"/>
      <c r="M5137" s="229"/>
      <c r="T5137" s="229"/>
      <c r="V5137" s="47"/>
      <c r="X5137" s="80"/>
    </row>
    <row r="5138" spans="6:24">
      <c r="F5138" s="229"/>
      <c r="G5138" s="50"/>
      <c r="M5138" s="229"/>
      <c r="T5138" s="229"/>
      <c r="V5138" s="47"/>
      <c r="X5138" s="80"/>
    </row>
    <row r="5139" spans="6:24">
      <c r="F5139" s="229"/>
      <c r="G5139" s="50"/>
      <c r="M5139" s="229"/>
      <c r="T5139" s="229"/>
      <c r="V5139" s="47"/>
      <c r="X5139" s="80"/>
    </row>
    <row r="5140" spans="6:24">
      <c r="F5140" s="229"/>
      <c r="G5140" s="50"/>
      <c r="M5140" s="229"/>
      <c r="T5140" s="229"/>
      <c r="V5140" s="47"/>
      <c r="X5140" s="80"/>
    </row>
    <row r="5141" spans="6:24">
      <c r="F5141" s="229"/>
      <c r="G5141" s="50"/>
      <c r="T5141" s="229"/>
      <c r="V5141" s="47"/>
      <c r="X5141" s="80"/>
    </row>
    <row r="5142" spans="6:24">
      <c r="F5142" s="229"/>
      <c r="G5142" s="50"/>
      <c r="T5142" s="229"/>
      <c r="V5142" s="47"/>
      <c r="X5142" s="80"/>
    </row>
    <row r="5143" spans="6:24">
      <c r="F5143" s="229"/>
      <c r="G5143" s="50"/>
      <c r="T5143" s="229"/>
      <c r="V5143" s="47"/>
      <c r="X5143" s="80"/>
    </row>
    <row r="5144" spans="6:24">
      <c r="F5144" s="229"/>
      <c r="G5144" s="50"/>
      <c r="T5144" s="229"/>
      <c r="V5144" s="47"/>
      <c r="X5144" s="80"/>
    </row>
    <row r="5145" spans="6:24">
      <c r="F5145" s="229"/>
      <c r="G5145" s="50"/>
      <c r="T5145" s="229"/>
      <c r="V5145" s="47"/>
      <c r="X5145" s="80"/>
    </row>
    <row r="5146" spans="6:24">
      <c r="F5146" s="229"/>
      <c r="G5146" s="50"/>
      <c r="T5146" s="229"/>
      <c r="V5146" s="47"/>
      <c r="X5146" s="80"/>
    </row>
    <row r="5147" spans="6:24">
      <c r="F5147" s="229"/>
      <c r="G5147" s="50"/>
      <c r="T5147" s="229"/>
      <c r="V5147" s="47"/>
      <c r="X5147" s="80"/>
    </row>
    <row r="5148" spans="6:24">
      <c r="F5148" s="229"/>
      <c r="G5148" s="50"/>
      <c r="T5148" s="229"/>
      <c r="V5148" s="47"/>
      <c r="X5148" s="80"/>
    </row>
    <row r="5149" spans="6:24">
      <c r="F5149" s="229"/>
      <c r="G5149" s="50"/>
      <c r="T5149" s="229"/>
      <c r="V5149" s="47"/>
      <c r="X5149" s="80"/>
    </row>
    <row r="5150" spans="6:24">
      <c r="F5150" s="229"/>
      <c r="G5150" s="50"/>
      <c r="T5150" s="229"/>
      <c r="V5150" s="47"/>
      <c r="X5150" s="80"/>
    </row>
    <row r="5151" spans="6:24">
      <c r="F5151" s="229"/>
      <c r="G5151" s="50"/>
      <c r="T5151" s="229"/>
      <c r="V5151" s="47"/>
      <c r="X5151" s="80"/>
    </row>
    <row r="5152" spans="6:24">
      <c r="F5152" s="229"/>
      <c r="G5152" s="50"/>
      <c r="T5152" s="229"/>
      <c r="V5152" s="47"/>
      <c r="X5152" s="80"/>
    </row>
    <row r="5153" spans="6:24">
      <c r="F5153" s="229"/>
      <c r="G5153" s="50"/>
      <c r="T5153" s="229"/>
      <c r="V5153" s="47"/>
      <c r="X5153" s="80"/>
    </row>
    <row r="5154" spans="6:24">
      <c r="F5154" s="229"/>
      <c r="G5154" s="50"/>
      <c r="T5154" s="229"/>
      <c r="V5154" s="47"/>
      <c r="X5154" s="80"/>
    </row>
    <row r="5155" spans="6:24">
      <c r="F5155" s="229"/>
      <c r="G5155" s="50"/>
      <c r="T5155" s="229"/>
      <c r="V5155" s="47"/>
      <c r="X5155" s="80"/>
    </row>
    <row r="5156" spans="6:24">
      <c r="F5156" s="229"/>
      <c r="G5156" s="50"/>
      <c r="T5156" s="229"/>
      <c r="V5156" s="47"/>
      <c r="X5156" s="80"/>
    </row>
    <row r="5157" spans="6:24">
      <c r="F5157" s="229"/>
      <c r="G5157" s="50"/>
      <c r="T5157" s="229"/>
      <c r="V5157" s="47"/>
      <c r="X5157" s="80"/>
    </row>
    <row r="5158" spans="6:24">
      <c r="F5158" s="229"/>
      <c r="G5158" s="50"/>
      <c r="T5158" s="229"/>
      <c r="V5158" s="47"/>
      <c r="X5158" s="80"/>
    </row>
    <row r="5159" spans="6:24">
      <c r="F5159" s="229"/>
      <c r="G5159" s="50"/>
      <c r="T5159" s="229"/>
      <c r="V5159" s="47"/>
      <c r="X5159" s="80"/>
    </row>
    <row r="5160" spans="6:24">
      <c r="F5160" s="229"/>
      <c r="G5160" s="50"/>
      <c r="T5160" s="229"/>
      <c r="V5160" s="47"/>
      <c r="X5160" s="80"/>
    </row>
    <row r="5161" spans="6:24">
      <c r="F5161" s="229"/>
      <c r="G5161" s="50"/>
      <c r="M5161" s="238"/>
      <c r="T5161" s="229"/>
      <c r="V5161" s="47"/>
      <c r="X5161" s="80"/>
    </row>
    <row r="5162" spans="6:24">
      <c r="F5162" s="229"/>
      <c r="G5162" s="50"/>
      <c r="M5162" s="239"/>
      <c r="T5162" s="229"/>
      <c r="V5162" s="47"/>
      <c r="X5162" s="80"/>
    </row>
    <row r="5163" spans="6:24">
      <c r="F5163" s="229"/>
      <c r="G5163" s="50"/>
      <c r="M5163" s="237"/>
      <c r="T5163" s="229"/>
      <c r="V5163" s="47"/>
      <c r="X5163" s="80"/>
    </row>
    <row r="5164" spans="6:24">
      <c r="F5164" s="229"/>
      <c r="G5164" s="50"/>
      <c r="M5164" s="236"/>
      <c r="T5164" s="229"/>
      <c r="V5164" s="47"/>
      <c r="X5164" s="80"/>
    </row>
    <row r="5165" spans="6:24">
      <c r="F5165" s="229"/>
      <c r="G5165" s="50"/>
      <c r="M5165" s="238"/>
      <c r="T5165" s="229"/>
      <c r="V5165" s="47"/>
      <c r="X5165" s="80"/>
    </row>
    <row r="5166" spans="6:24">
      <c r="F5166" s="229"/>
      <c r="G5166" s="50"/>
      <c r="M5166" s="239"/>
      <c r="T5166" s="229"/>
      <c r="V5166" s="47"/>
      <c r="X5166" s="80"/>
    </row>
    <row r="5167" spans="6:24">
      <c r="F5167" s="229"/>
      <c r="G5167" s="50"/>
      <c r="M5167" s="240"/>
      <c r="T5167" s="229"/>
      <c r="V5167" s="47"/>
      <c r="X5167" s="80"/>
    </row>
    <row r="5168" spans="6:24">
      <c r="F5168" s="229"/>
      <c r="G5168" s="50"/>
      <c r="M5168" s="229"/>
      <c r="T5168" s="229"/>
      <c r="V5168" s="47"/>
      <c r="X5168" s="80"/>
    </row>
    <row r="5169" spans="6:24">
      <c r="F5169" s="229"/>
      <c r="G5169" s="50"/>
      <c r="M5169" s="241"/>
      <c r="T5169" s="229"/>
      <c r="V5169" s="47"/>
      <c r="X5169" s="80"/>
    </row>
    <row r="5170" spans="6:24">
      <c r="F5170" s="229"/>
      <c r="G5170" s="50"/>
      <c r="M5170" s="237"/>
      <c r="T5170" s="229"/>
      <c r="V5170" s="47"/>
      <c r="X5170" s="80"/>
    </row>
    <row r="5171" spans="6:24">
      <c r="F5171" s="229"/>
      <c r="G5171" s="50"/>
      <c r="M5171" s="237"/>
      <c r="T5171" s="229"/>
      <c r="V5171" s="47"/>
      <c r="X5171" s="80"/>
    </row>
    <row r="5172" spans="6:24">
      <c r="F5172" s="229"/>
      <c r="G5172" s="50"/>
      <c r="M5172" s="236"/>
      <c r="T5172" s="229"/>
      <c r="V5172" s="47"/>
      <c r="X5172" s="80"/>
    </row>
    <row r="5173" spans="6:24">
      <c r="F5173" s="229"/>
      <c r="G5173" s="50"/>
      <c r="M5173" s="229"/>
      <c r="T5173" s="229"/>
      <c r="V5173" s="47"/>
      <c r="X5173" s="80"/>
    </row>
    <row r="5174" spans="6:24">
      <c r="F5174" s="229"/>
      <c r="G5174" s="50"/>
      <c r="M5174" s="229"/>
      <c r="T5174" s="229"/>
      <c r="V5174" s="47"/>
      <c r="X5174" s="80"/>
    </row>
    <row r="5175" spans="6:24">
      <c r="F5175" s="229"/>
      <c r="G5175" s="50"/>
      <c r="M5175" s="229"/>
      <c r="T5175" s="229"/>
      <c r="V5175" s="47"/>
      <c r="X5175" s="80"/>
    </row>
    <row r="5176" spans="6:24">
      <c r="F5176" s="229"/>
      <c r="G5176" s="50"/>
      <c r="M5176" s="229"/>
      <c r="T5176" s="229"/>
      <c r="V5176" s="47"/>
      <c r="X5176" s="80"/>
    </row>
    <row r="5177" spans="6:24">
      <c r="F5177" s="229"/>
      <c r="G5177" s="50"/>
      <c r="M5177" s="229"/>
      <c r="T5177" s="229"/>
      <c r="V5177" s="47"/>
      <c r="X5177" s="80"/>
    </row>
    <row r="5178" spans="6:24">
      <c r="F5178" s="229"/>
      <c r="G5178" s="50"/>
      <c r="M5178" s="229"/>
      <c r="T5178" s="229"/>
      <c r="V5178" s="47"/>
      <c r="X5178" s="80"/>
    </row>
    <row r="5179" spans="6:24">
      <c r="F5179" s="229"/>
      <c r="G5179" s="50"/>
      <c r="M5179" s="229"/>
      <c r="T5179" s="229"/>
      <c r="V5179" s="47"/>
      <c r="X5179" s="80"/>
    </row>
    <row r="5180" spans="6:24">
      <c r="F5180" s="229"/>
      <c r="G5180" s="50"/>
      <c r="M5180" s="229"/>
      <c r="T5180" s="229"/>
      <c r="V5180" s="47"/>
      <c r="X5180" s="80"/>
    </row>
    <row r="5181" spans="6:24">
      <c r="F5181" s="229"/>
      <c r="G5181" s="50"/>
      <c r="M5181" s="229"/>
      <c r="T5181" s="229"/>
      <c r="V5181" s="47"/>
      <c r="X5181" s="80"/>
    </row>
    <row r="5182" spans="6:24">
      <c r="F5182" s="229"/>
      <c r="G5182" s="50"/>
      <c r="M5182" s="229"/>
      <c r="T5182" s="229"/>
      <c r="V5182" s="47"/>
      <c r="X5182" s="80"/>
    </row>
    <row r="5183" spans="6:24">
      <c r="F5183" s="229"/>
      <c r="G5183" s="50"/>
      <c r="M5183" s="229"/>
      <c r="T5183" s="229"/>
      <c r="V5183" s="47"/>
      <c r="X5183" s="80"/>
    </row>
    <row r="5184" spans="6:24">
      <c r="F5184" s="229"/>
      <c r="G5184" s="50"/>
      <c r="M5184" s="229"/>
      <c r="T5184" s="229"/>
      <c r="V5184" s="47"/>
      <c r="X5184" s="80"/>
    </row>
    <row r="5185" spans="6:24">
      <c r="F5185" s="229"/>
      <c r="G5185" s="50"/>
      <c r="M5185" s="229"/>
      <c r="T5185" s="229"/>
      <c r="V5185" s="47"/>
      <c r="X5185" s="80"/>
    </row>
    <row r="5186" spans="6:24">
      <c r="F5186" s="229"/>
      <c r="G5186" s="50"/>
      <c r="M5186" s="229"/>
      <c r="T5186" s="229"/>
      <c r="V5186" s="47"/>
      <c r="X5186" s="80"/>
    </row>
    <row r="5187" spans="6:24">
      <c r="F5187" s="229"/>
      <c r="G5187" s="50"/>
      <c r="M5187" s="229"/>
      <c r="T5187" s="229"/>
      <c r="V5187" s="47"/>
      <c r="X5187" s="80"/>
    </row>
    <row r="5188" spans="6:24">
      <c r="F5188" s="229"/>
      <c r="G5188" s="50"/>
      <c r="M5188" s="229"/>
      <c r="T5188" s="229"/>
      <c r="V5188" s="47"/>
      <c r="X5188" s="80"/>
    </row>
    <row r="5189" spans="6:24">
      <c r="F5189" s="229"/>
      <c r="G5189" s="50"/>
      <c r="M5189" s="229"/>
      <c r="T5189" s="229"/>
      <c r="V5189" s="47"/>
      <c r="X5189" s="80"/>
    </row>
    <row r="5190" spans="6:24">
      <c r="F5190" s="229"/>
      <c r="G5190" s="50"/>
      <c r="T5190" s="229"/>
      <c r="V5190" s="47"/>
      <c r="X5190" s="80"/>
    </row>
    <row r="5191" spans="6:24">
      <c r="F5191" s="229"/>
      <c r="G5191" s="50"/>
      <c r="M5191" s="229"/>
      <c r="T5191" s="229"/>
      <c r="V5191" s="47"/>
      <c r="X5191" s="80"/>
    </row>
    <row r="5192" spans="6:24">
      <c r="F5192" s="229"/>
      <c r="G5192" s="50"/>
      <c r="T5192" s="229"/>
      <c r="V5192" s="47"/>
      <c r="X5192" s="80"/>
    </row>
    <row r="5193" spans="6:24">
      <c r="F5193" s="229"/>
      <c r="G5193" s="50"/>
      <c r="M5193" s="229"/>
      <c r="T5193" s="229"/>
      <c r="V5193" s="47"/>
      <c r="X5193" s="80"/>
    </row>
    <row r="5194" spans="6:24">
      <c r="F5194" s="229"/>
      <c r="G5194" s="50"/>
      <c r="M5194" s="229"/>
      <c r="T5194" s="229"/>
      <c r="V5194" s="47"/>
      <c r="X5194" s="80"/>
    </row>
    <row r="5195" spans="6:24">
      <c r="F5195" s="229"/>
      <c r="G5195" s="50"/>
      <c r="M5195" s="229"/>
      <c r="T5195" s="229"/>
      <c r="V5195" s="47"/>
      <c r="X5195" s="80"/>
    </row>
    <row r="5196" spans="6:24">
      <c r="F5196" s="229"/>
      <c r="G5196" s="50"/>
      <c r="M5196" s="229"/>
      <c r="T5196" s="229"/>
      <c r="V5196" s="47"/>
      <c r="X5196" s="80"/>
    </row>
    <row r="5197" spans="6:24">
      <c r="F5197" s="229"/>
      <c r="G5197" s="50"/>
      <c r="M5197" s="229"/>
      <c r="T5197" s="229"/>
      <c r="V5197" s="47"/>
      <c r="X5197" s="80"/>
    </row>
    <row r="5198" spans="6:24">
      <c r="F5198" s="229"/>
      <c r="G5198" s="50"/>
      <c r="M5198" s="229"/>
      <c r="T5198" s="229"/>
      <c r="V5198" s="47"/>
      <c r="X5198" s="80"/>
    </row>
    <row r="5199" spans="6:24">
      <c r="F5199" s="229"/>
      <c r="G5199" s="50"/>
      <c r="M5199" s="229"/>
      <c r="T5199" s="229"/>
      <c r="V5199" s="47"/>
      <c r="X5199" s="80"/>
    </row>
    <row r="5200" spans="6:24">
      <c r="F5200" s="229"/>
      <c r="G5200" s="50"/>
      <c r="M5200" s="229"/>
      <c r="T5200" s="229"/>
      <c r="V5200" s="47"/>
      <c r="X5200" s="80"/>
    </row>
    <row r="5201" spans="6:24">
      <c r="F5201" s="229"/>
      <c r="G5201" s="50"/>
      <c r="M5201" s="229"/>
      <c r="T5201" s="229"/>
      <c r="V5201" s="47"/>
      <c r="X5201" s="80"/>
    </row>
    <row r="5202" spans="6:24">
      <c r="F5202" s="229"/>
      <c r="G5202" s="50"/>
      <c r="M5202" s="229"/>
      <c r="T5202" s="229"/>
      <c r="V5202" s="47"/>
      <c r="X5202" s="80"/>
    </row>
    <row r="5203" spans="6:24">
      <c r="F5203" s="229"/>
      <c r="G5203" s="50"/>
      <c r="M5203" s="229"/>
      <c r="T5203" s="229"/>
      <c r="V5203" s="47"/>
      <c r="X5203" s="80"/>
    </row>
    <row r="5204" spans="6:24">
      <c r="F5204" s="229"/>
      <c r="G5204" s="50"/>
      <c r="M5204" s="229"/>
      <c r="T5204" s="229"/>
      <c r="V5204" s="47"/>
      <c r="X5204" s="80"/>
    </row>
    <row r="5205" spans="6:24">
      <c r="F5205" s="229"/>
      <c r="G5205" s="50"/>
      <c r="M5205" s="229"/>
      <c r="T5205" s="229"/>
      <c r="V5205" s="47"/>
      <c r="X5205" s="80"/>
    </row>
    <row r="5206" spans="6:24">
      <c r="F5206" s="229"/>
      <c r="G5206" s="50"/>
      <c r="T5206" s="229"/>
      <c r="V5206" s="47"/>
      <c r="X5206" s="80"/>
    </row>
    <row r="5207" spans="6:24">
      <c r="F5207" s="229"/>
      <c r="G5207" s="50"/>
      <c r="M5207" s="229"/>
      <c r="T5207" s="229"/>
      <c r="V5207" s="47"/>
      <c r="X5207" s="80"/>
    </row>
    <row r="5208" spans="6:24">
      <c r="F5208" s="229"/>
      <c r="G5208" s="50"/>
      <c r="T5208" s="229"/>
      <c r="V5208" s="47"/>
      <c r="X5208" s="80"/>
    </row>
    <row r="5209" spans="6:24">
      <c r="F5209" s="229"/>
      <c r="G5209" s="50"/>
      <c r="M5209" s="229"/>
      <c r="T5209" s="229"/>
      <c r="V5209" s="47"/>
      <c r="X5209" s="80"/>
    </row>
    <row r="5210" spans="6:24">
      <c r="F5210" s="229"/>
      <c r="G5210" s="50"/>
      <c r="M5210" s="229"/>
      <c r="T5210" s="229"/>
      <c r="V5210" s="47"/>
      <c r="X5210" s="80"/>
    </row>
    <row r="5211" spans="6:24">
      <c r="F5211" s="229"/>
      <c r="G5211" s="50"/>
      <c r="M5211" s="229"/>
      <c r="T5211" s="229"/>
      <c r="V5211" s="47"/>
      <c r="X5211" s="80"/>
    </row>
    <row r="5212" spans="6:24">
      <c r="F5212" s="229"/>
      <c r="G5212" s="50"/>
      <c r="M5212" s="229"/>
      <c r="T5212" s="229"/>
      <c r="V5212" s="47"/>
      <c r="X5212" s="80"/>
    </row>
    <row r="5213" spans="6:24">
      <c r="F5213" s="229"/>
      <c r="G5213" s="50"/>
      <c r="M5213" s="229"/>
      <c r="T5213" s="229"/>
      <c r="V5213" s="47"/>
      <c r="X5213" s="80"/>
    </row>
    <row r="5214" spans="6:24">
      <c r="F5214" s="229"/>
      <c r="G5214" s="50"/>
      <c r="M5214" s="229"/>
      <c r="T5214" s="229"/>
      <c r="V5214" s="47"/>
      <c r="X5214" s="80"/>
    </row>
    <row r="5215" spans="6:24">
      <c r="F5215" s="229"/>
      <c r="G5215" s="50"/>
      <c r="M5215" s="229"/>
      <c r="T5215" s="229"/>
      <c r="V5215" s="47"/>
      <c r="X5215" s="80"/>
    </row>
    <row r="5216" spans="6:24">
      <c r="F5216" s="229"/>
      <c r="G5216" s="50"/>
      <c r="M5216" s="229"/>
      <c r="T5216" s="229"/>
      <c r="V5216" s="47"/>
      <c r="X5216" s="80"/>
    </row>
    <row r="5217" spans="6:24">
      <c r="F5217" s="229"/>
      <c r="G5217" s="50"/>
      <c r="T5217" s="229"/>
      <c r="V5217" s="47"/>
      <c r="X5217" s="80"/>
    </row>
    <row r="5218" spans="6:24">
      <c r="F5218" s="229"/>
      <c r="G5218" s="50"/>
      <c r="M5218" s="229"/>
      <c r="T5218" s="229"/>
      <c r="V5218" s="47"/>
      <c r="X5218" s="80"/>
    </row>
    <row r="5219" spans="6:24">
      <c r="F5219" s="229"/>
      <c r="G5219" s="50"/>
      <c r="M5219" s="229"/>
      <c r="T5219" s="229"/>
      <c r="V5219" s="47"/>
      <c r="X5219" s="80"/>
    </row>
    <row r="5220" spans="6:24">
      <c r="F5220" s="229"/>
      <c r="G5220" s="50"/>
      <c r="M5220" s="229"/>
      <c r="T5220" s="229"/>
      <c r="V5220" s="47"/>
      <c r="X5220" s="80"/>
    </row>
    <row r="5221" spans="6:24">
      <c r="F5221" s="229"/>
      <c r="G5221" s="50"/>
      <c r="M5221" s="229"/>
      <c r="T5221" s="229"/>
      <c r="V5221" s="47"/>
      <c r="X5221" s="80"/>
    </row>
    <row r="5222" spans="6:24">
      <c r="F5222" s="229"/>
      <c r="G5222" s="50"/>
      <c r="M5222" s="229"/>
      <c r="T5222" s="229"/>
      <c r="V5222" s="47"/>
      <c r="X5222" s="80"/>
    </row>
    <row r="5223" spans="6:24">
      <c r="F5223" s="229"/>
      <c r="G5223" s="50"/>
      <c r="M5223" s="229"/>
      <c r="T5223" s="229"/>
      <c r="V5223" s="47"/>
      <c r="X5223" s="80"/>
    </row>
    <row r="5224" spans="6:24">
      <c r="F5224" s="229"/>
      <c r="G5224" s="50"/>
      <c r="M5224" s="229"/>
      <c r="T5224" s="229"/>
      <c r="V5224" s="47"/>
      <c r="X5224" s="80"/>
    </row>
    <row r="5225" spans="6:24">
      <c r="F5225" s="229"/>
      <c r="G5225" s="50"/>
      <c r="M5225" s="229"/>
      <c r="T5225" s="229"/>
      <c r="V5225" s="47"/>
      <c r="X5225" s="80"/>
    </row>
    <row r="5226" spans="6:24">
      <c r="F5226" s="229"/>
      <c r="G5226" s="50"/>
      <c r="M5226" s="229"/>
      <c r="T5226" s="229"/>
      <c r="V5226" s="47"/>
      <c r="X5226" s="80"/>
    </row>
    <row r="5227" spans="6:24">
      <c r="F5227" s="229"/>
      <c r="G5227" s="50"/>
      <c r="M5227" s="229"/>
      <c r="T5227" s="229"/>
      <c r="V5227" s="47"/>
      <c r="X5227" s="80"/>
    </row>
    <row r="5228" spans="6:24">
      <c r="F5228" s="229"/>
      <c r="G5228" s="50"/>
      <c r="M5228" s="229"/>
      <c r="T5228" s="229"/>
      <c r="V5228" s="47"/>
      <c r="X5228" s="80"/>
    </row>
    <row r="5229" spans="6:24">
      <c r="F5229" s="229"/>
      <c r="G5229" s="50"/>
      <c r="M5229" s="229"/>
      <c r="T5229" s="229"/>
      <c r="V5229" s="47"/>
      <c r="X5229" s="80"/>
    </row>
    <row r="5230" spans="6:24">
      <c r="F5230" s="229"/>
      <c r="G5230" s="50"/>
      <c r="M5230" s="229"/>
      <c r="T5230" s="229"/>
      <c r="V5230" s="47"/>
      <c r="X5230" s="80"/>
    </row>
    <row r="5231" spans="6:24">
      <c r="F5231" s="229"/>
      <c r="G5231" s="50"/>
      <c r="M5231" s="229"/>
      <c r="T5231" s="229"/>
      <c r="V5231" s="47"/>
      <c r="X5231" s="80"/>
    </row>
    <row r="5232" spans="6:24">
      <c r="F5232" s="229"/>
      <c r="G5232" s="50"/>
      <c r="M5232" s="229"/>
      <c r="T5232" s="229"/>
      <c r="V5232" s="47"/>
      <c r="X5232" s="80"/>
    </row>
    <row r="5233" spans="6:24">
      <c r="F5233" s="229"/>
      <c r="G5233" s="50"/>
      <c r="M5233" s="229"/>
      <c r="T5233" s="229"/>
      <c r="V5233" s="47"/>
      <c r="X5233" s="80"/>
    </row>
    <row r="5234" spans="6:24">
      <c r="F5234" s="229"/>
      <c r="G5234" s="50"/>
      <c r="M5234" s="229"/>
      <c r="T5234" s="229"/>
      <c r="V5234" s="47"/>
      <c r="X5234" s="80"/>
    </row>
    <row r="5235" spans="6:24">
      <c r="F5235" s="229"/>
      <c r="G5235" s="50"/>
      <c r="M5235" s="229"/>
      <c r="T5235" s="229"/>
      <c r="V5235" s="47"/>
      <c r="X5235" s="80"/>
    </row>
    <row r="5236" spans="6:24">
      <c r="F5236" s="229"/>
      <c r="G5236" s="50"/>
      <c r="M5236" s="229"/>
      <c r="T5236" s="229"/>
      <c r="V5236" s="47"/>
      <c r="X5236" s="80"/>
    </row>
    <row r="5237" spans="6:24">
      <c r="F5237" s="229"/>
      <c r="G5237" s="50"/>
      <c r="M5237" s="229"/>
      <c r="T5237" s="229"/>
      <c r="V5237" s="47"/>
      <c r="X5237" s="80"/>
    </row>
    <row r="5238" spans="6:24">
      <c r="F5238" s="229"/>
      <c r="G5238" s="50"/>
      <c r="M5238" s="229"/>
      <c r="T5238" s="229"/>
      <c r="V5238" s="47"/>
      <c r="X5238" s="80"/>
    </row>
    <row r="5240" spans="6:24">
      <c r="F5240" s="229"/>
      <c r="G5240" s="50"/>
      <c r="M5240" s="33"/>
      <c r="T5240" s="229"/>
      <c r="V5240" s="47"/>
      <c r="X5240" s="80"/>
    </row>
    <row r="5241" spans="6:24">
      <c r="F5241" s="229"/>
      <c r="G5241" s="50"/>
      <c r="M5241" s="33"/>
      <c r="T5241" s="229"/>
      <c r="V5241" s="47"/>
      <c r="X5241" s="80"/>
    </row>
    <row r="5243" spans="6:24">
      <c r="F5243" s="229"/>
      <c r="G5243" s="46"/>
      <c r="M5243" s="229"/>
      <c r="T5243" s="229"/>
      <c r="V5243" s="47"/>
      <c r="X5243" s="80"/>
    </row>
    <row r="5244" spans="6:24">
      <c r="F5244" s="229"/>
      <c r="G5244" s="46"/>
      <c r="T5244" s="229"/>
      <c r="V5244" s="47"/>
      <c r="X5244" s="80"/>
    </row>
    <row r="5245" spans="6:24">
      <c r="F5245" s="229"/>
      <c r="G5245" s="46"/>
      <c r="T5245" s="229"/>
      <c r="V5245" s="47"/>
      <c r="X5245" s="80"/>
    </row>
    <row r="5246" spans="6:24">
      <c r="F5246" s="229"/>
      <c r="G5246" s="46"/>
      <c r="T5246" s="229"/>
      <c r="V5246" s="47"/>
      <c r="X5246" s="80"/>
    </row>
    <row r="5247" spans="6:24">
      <c r="F5247" s="229"/>
      <c r="G5247" s="46"/>
      <c r="T5247" s="229"/>
      <c r="V5247" s="47"/>
      <c r="X5247" s="80"/>
    </row>
    <row r="5248" spans="6:24">
      <c r="F5248" s="229"/>
      <c r="G5248" s="46"/>
      <c r="T5248" s="229"/>
      <c r="V5248" s="47"/>
      <c r="X5248" s="80"/>
    </row>
    <row r="5249" spans="6:24">
      <c r="F5249" s="229"/>
      <c r="G5249" s="46"/>
      <c r="T5249" s="229"/>
      <c r="V5249" s="47"/>
      <c r="X5249" s="80"/>
    </row>
    <row r="5250" spans="6:24">
      <c r="F5250" s="229"/>
      <c r="G5250" s="46"/>
      <c r="T5250" s="229"/>
      <c r="V5250" s="47"/>
      <c r="X5250" s="80"/>
    </row>
    <row r="5251" spans="6:24">
      <c r="F5251" s="229"/>
      <c r="G5251" s="46"/>
      <c r="T5251" s="229"/>
      <c r="V5251" s="47"/>
      <c r="X5251" s="80"/>
    </row>
    <row r="5252" spans="6:24">
      <c r="F5252" s="229"/>
      <c r="G5252" s="46"/>
      <c r="T5252" s="229"/>
      <c r="V5252" s="47"/>
      <c r="X5252" s="80"/>
    </row>
    <row r="5253" spans="6:24">
      <c r="F5253" s="229"/>
      <c r="G5253" s="46"/>
      <c r="T5253" s="229"/>
      <c r="V5253" s="47"/>
      <c r="X5253" s="80"/>
    </row>
    <row r="5254" spans="6:24">
      <c r="F5254" s="229"/>
      <c r="G5254" s="46"/>
      <c r="T5254" s="229"/>
      <c r="V5254" s="47"/>
      <c r="X5254" s="80"/>
    </row>
    <row r="5255" spans="6:24">
      <c r="F5255" s="229"/>
      <c r="G5255" s="46"/>
      <c r="T5255" s="229"/>
      <c r="V5255" s="47"/>
      <c r="X5255" s="80"/>
    </row>
    <row r="5256" spans="6:24">
      <c r="F5256" s="229"/>
      <c r="G5256" s="46"/>
      <c r="T5256" s="229"/>
      <c r="V5256" s="47"/>
      <c r="X5256" s="80"/>
    </row>
    <row r="5257" spans="6:24">
      <c r="F5257" s="229"/>
      <c r="G5257" s="46"/>
      <c r="T5257" s="229"/>
      <c r="V5257" s="47"/>
      <c r="X5257" s="80"/>
    </row>
    <row r="5258" spans="6:24">
      <c r="F5258" s="229"/>
      <c r="G5258" s="46"/>
      <c r="T5258" s="229"/>
      <c r="V5258" s="47"/>
      <c r="X5258" s="80"/>
    </row>
    <row r="5259" spans="6:24">
      <c r="F5259" s="229"/>
      <c r="G5259" s="46"/>
      <c r="T5259" s="229"/>
      <c r="V5259" s="47"/>
      <c r="X5259" s="80"/>
    </row>
    <row r="5260" spans="6:24">
      <c r="F5260" s="229"/>
      <c r="G5260" s="46"/>
      <c r="T5260" s="229"/>
      <c r="V5260" s="47"/>
      <c r="X5260" s="80"/>
    </row>
    <row r="5261" spans="6:24">
      <c r="F5261" s="229"/>
      <c r="G5261" s="46"/>
      <c r="T5261" s="229"/>
      <c r="V5261" s="47"/>
      <c r="X5261" s="80"/>
    </row>
    <row r="5262" spans="6:24">
      <c r="F5262" s="229"/>
      <c r="G5262" s="46"/>
      <c r="T5262" s="229"/>
      <c r="V5262" s="47"/>
      <c r="X5262" s="80"/>
    </row>
    <row r="5263" spans="6:24">
      <c r="F5263" s="229"/>
      <c r="G5263" s="46"/>
      <c r="T5263" s="229"/>
      <c r="V5263" s="47"/>
      <c r="X5263" s="80"/>
    </row>
    <row r="5264" spans="6:24">
      <c r="F5264" s="229"/>
      <c r="G5264" s="46"/>
      <c r="M5264" s="238"/>
      <c r="T5264" s="229"/>
      <c r="V5264" s="47"/>
      <c r="X5264" s="80"/>
    </row>
    <row r="5265" spans="6:24">
      <c r="F5265" s="229"/>
      <c r="G5265" s="46"/>
      <c r="M5265" s="239"/>
      <c r="T5265" s="229"/>
      <c r="V5265" s="47"/>
      <c r="X5265" s="80"/>
    </row>
    <row r="5266" spans="6:24">
      <c r="F5266" s="229"/>
      <c r="G5266" s="46"/>
      <c r="M5266" s="237"/>
      <c r="T5266" s="229"/>
      <c r="V5266" s="47"/>
      <c r="X5266" s="80"/>
    </row>
    <row r="5267" spans="6:24">
      <c r="F5267" s="229"/>
      <c r="G5267" s="46"/>
      <c r="M5267" s="236"/>
      <c r="T5267" s="229"/>
      <c r="V5267" s="47"/>
      <c r="X5267" s="80"/>
    </row>
    <row r="5268" spans="6:24">
      <c r="F5268" s="229"/>
      <c r="G5268" s="46"/>
      <c r="M5268" s="238"/>
      <c r="T5268" s="229"/>
      <c r="V5268" s="47"/>
      <c r="X5268" s="80"/>
    </row>
    <row r="5269" spans="6:24">
      <c r="F5269" s="229"/>
      <c r="G5269" s="46"/>
      <c r="M5269" s="239"/>
      <c r="T5269" s="229"/>
      <c r="V5269" s="47"/>
      <c r="X5269" s="80"/>
    </row>
    <row r="5270" spans="6:24">
      <c r="F5270" s="229"/>
      <c r="G5270" s="46"/>
      <c r="M5270" s="240"/>
      <c r="T5270" s="229"/>
      <c r="V5270" s="47"/>
      <c r="X5270" s="80"/>
    </row>
    <row r="5271" spans="6:24">
      <c r="F5271" s="229"/>
      <c r="G5271" s="46"/>
      <c r="M5271" s="229"/>
      <c r="T5271" s="229"/>
      <c r="V5271" s="47"/>
      <c r="X5271" s="80"/>
    </row>
    <row r="5272" spans="6:24">
      <c r="F5272" s="229"/>
      <c r="G5272" s="46"/>
      <c r="M5272" s="241"/>
      <c r="T5272" s="229"/>
      <c r="V5272" s="47"/>
      <c r="X5272" s="80"/>
    </row>
    <row r="5273" spans="6:24">
      <c r="F5273" s="229"/>
      <c r="G5273" s="46"/>
      <c r="M5273" s="237"/>
      <c r="T5273" s="229"/>
      <c r="V5273" s="47"/>
      <c r="X5273" s="80"/>
    </row>
    <row r="5274" spans="6:24">
      <c r="F5274" s="229"/>
      <c r="G5274" s="46"/>
      <c r="M5274" s="237"/>
      <c r="T5274" s="229"/>
      <c r="V5274" s="47"/>
      <c r="X5274" s="80"/>
    </row>
    <row r="5275" spans="6:24">
      <c r="F5275" s="229"/>
      <c r="G5275" s="46"/>
      <c r="M5275" s="236"/>
      <c r="T5275" s="229"/>
      <c r="V5275" s="47"/>
      <c r="X5275" s="80"/>
    </row>
    <row r="5276" spans="6:24">
      <c r="F5276" s="229"/>
      <c r="G5276" s="46"/>
      <c r="M5276" s="229"/>
      <c r="T5276" s="229"/>
      <c r="V5276" s="47"/>
      <c r="X5276" s="80"/>
    </row>
    <row r="5277" spans="6:24">
      <c r="F5277" s="229"/>
      <c r="G5277" s="46"/>
      <c r="M5277" s="229"/>
      <c r="T5277" s="229"/>
      <c r="V5277" s="47"/>
      <c r="X5277" s="80"/>
    </row>
    <row r="5278" spans="6:24">
      <c r="F5278" s="229"/>
      <c r="G5278" s="46"/>
      <c r="M5278" s="229"/>
      <c r="T5278" s="229"/>
      <c r="V5278" s="47"/>
      <c r="X5278" s="80"/>
    </row>
    <row r="5279" spans="6:24">
      <c r="F5279" s="229"/>
      <c r="G5279" s="46"/>
      <c r="M5279" s="229"/>
      <c r="T5279" s="229"/>
      <c r="V5279" s="47"/>
      <c r="X5279" s="80"/>
    </row>
    <row r="5280" spans="6:24">
      <c r="F5280" s="229"/>
      <c r="G5280" s="46"/>
      <c r="M5280" s="229"/>
      <c r="T5280" s="229"/>
      <c r="V5280" s="47"/>
      <c r="X5280" s="80"/>
    </row>
    <row r="5281" spans="6:24">
      <c r="F5281" s="229"/>
      <c r="G5281" s="46"/>
      <c r="M5281" s="229"/>
      <c r="T5281" s="229"/>
      <c r="V5281" s="47"/>
      <c r="X5281" s="80"/>
    </row>
    <row r="5282" spans="6:24">
      <c r="F5282" s="229"/>
      <c r="G5282" s="46"/>
      <c r="M5282" s="229"/>
      <c r="T5282" s="229"/>
      <c r="V5282" s="47"/>
      <c r="X5282" s="80"/>
    </row>
    <row r="5283" spans="6:24">
      <c r="F5283" s="229"/>
      <c r="G5283" s="46"/>
      <c r="M5283" s="229"/>
      <c r="T5283" s="229"/>
      <c r="V5283" s="47"/>
      <c r="X5283" s="80"/>
    </row>
    <row r="5284" spans="6:24">
      <c r="F5284" s="229"/>
      <c r="G5284" s="46"/>
      <c r="M5284" s="229"/>
      <c r="T5284" s="229"/>
      <c r="V5284" s="47"/>
      <c r="X5284" s="80"/>
    </row>
    <row r="5285" spans="6:24">
      <c r="F5285" s="229"/>
      <c r="G5285" s="46"/>
      <c r="M5285" s="229"/>
      <c r="T5285" s="229"/>
      <c r="V5285" s="47"/>
      <c r="X5285" s="80"/>
    </row>
    <row r="5286" spans="6:24">
      <c r="F5286" s="229"/>
      <c r="G5286" s="46"/>
      <c r="M5286" s="229"/>
      <c r="T5286" s="229"/>
      <c r="V5286" s="47"/>
      <c r="X5286" s="80"/>
    </row>
    <row r="5287" spans="6:24">
      <c r="F5287" s="229"/>
      <c r="G5287" s="46"/>
      <c r="M5287" s="229"/>
      <c r="T5287" s="229"/>
      <c r="V5287" s="47"/>
      <c r="X5287" s="80"/>
    </row>
    <row r="5288" spans="6:24">
      <c r="F5288" s="229"/>
      <c r="G5288" s="46"/>
      <c r="M5288" s="229"/>
      <c r="T5288" s="229"/>
      <c r="V5288" s="47"/>
      <c r="X5288" s="80"/>
    </row>
    <row r="5289" spans="6:24">
      <c r="F5289" s="229"/>
      <c r="G5289" s="46"/>
      <c r="M5289" s="229"/>
      <c r="T5289" s="229"/>
      <c r="V5289" s="47"/>
      <c r="X5289" s="80"/>
    </row>
    <row r="5290" spans="6:24">
      <c r="F5290" s="229"/>
      <c r="G5290" s="46"/>
      <c r="M5290" s="229"/>
      <c r="T5290" s="229"/>
      <c r="V5290" s="47"/>
      <c r="X5290" s="80"/>
    </row>
    <row r="5291" spans="6:24">
      <c r="F5291" s="229"/>
      <c r="G5291" s="46"/>
      <c r="M5291" s="229"/>
      <c r="T5291" s="229"/>
      <c r="V5291" s="47"/>
      <c r="X5291" s="80"/>
    </row>
    <row r="5292" spans="6:24">
      <c r="F5292" s="229"/>
      <c r="G5292" s="46"/>
      <c r="M5292" s="229"/>
      <c r="T5292" s="229"/>
      <c r="V5292" s="47"/>
      <c r="X5292" s="80"/>
    </row>
    <row r="5293" spans="6:24">
      <c r="F5293" s="229"/>
      <c r="G5293" s="46"/>
      <c r="T5293" s="229"/>
      <c r="V5293" s="47"/>
      <c r="X5293" s="80"/>
    </row>
    <row r="5294" spans="6:24">
      <c r="F5294" s="229"/>
      <c r="G5294" s="46"/>
      <c r="M5294" s="229"/>
      <c r="T5294" s="229"/>
      <c r="V5294" s="47"/>
      <c r="X5294" s="80"/>
    </row>
    <row r="5295" spans="6:24">
      <c r="F5295" s="229"/>
      <c r="G5295" s="46"/>
      <c r="T5295" s="229"/>
      <c r="V5295" s="47"/>
      <c r="X5295" s="80"/>
    </row>
    <row r="5296" spans="6:24">
      <c r="F5296" s="229"/>
      <c r="G5296" s="46"/>
      <c r="M5296" s="229"/>
      <c r="T5296" s="229"/>
      <c r="V5296" s="47"/>
      <c r="X5296" s="80"/>
    </row>
    <row r="5297" spans="6:24">
      <c r="F5297" s="229"/>
      <c r="G5297" s="46"/>
      <c r="M5297" s="229"/>
      <c r="T5297" s="229"/>
      <c r="V5297" s="47"/>
      <c r="X5297" s="80"/>
    </row>
    <row r="5298" spans="6:24">
      <c r="F5298" s="229"/>
      <c r="G5298" s="46"/>
      <c r="M5298" s="229"/>
      <c r="T5298" s="229"/>
      <c r="V5298" s="47"/>
      <c r="X5298" s="80"/>
    </row>
    <row r="5299" spans="6:24">
      <c r="F5299" s="229"/>
      <c r="G5299" s="46"/>
      <c r="M5299" s="229"/>
      <c r="T5299" s="229"/>
      <c r="V5299" s="47"/>
      <c r="X5299" s="80"/>
    </row>
    <row r="5300" spans="6:24">
      <c r="F5300" s="229"/>
      <c r="G5300" s="46"/>
      <c r="M5300" s="229"/>
      <c r="T5300" s="229"/>
      <c r="V5300" s="47"/>
      <c r="X5300" s="80"/>
    </row>
    <row r="5301" spans="6:24">
      <c r="F5301" s="229"/>
      <c r="G5301" s="46"/>
      <c r="M5301" s="229"/>
      <c r="T5301" s="229"/>
      <c r="V5301" s="47"/>
      <c r="X5301" s="80"/>
    </row>
    <row r="5302" spans="6:24">
      <c r="F5302" s="229"/>
      <c r="G5302" s="46"/>
      <c r="M5302" s="229"/>
      <c r="T5302" s="229"/>
      <c r="V5302" s="47"/>
      <c r="X5302" s="80"/>
    </row>
    <row r="5303" spans="6:24">
      <c r="F5303" s="229"/>
      <c r="G5303" s="46"/>
      <c r="M5303" s="229"/>
      <c r="T5303" s="229"/>
      <c r="V5303" s="47"/>
      <c r="X5303" s="80"/>
    </row>
    <row r="5304" spans="6:24">
      <c r="F5304" s="229"/>
      <c r="G5304" s="46"/>
      <c r="M5304" s="229"/>
      <c r="T5304" s="229"/>
      <c r="V5304" s="47"/>
      <c r="X5304" s="80"/>
    </row>
    <row r="5305" spans="6:24">
      <c r="F5305" s="229"/>
      <c r="G5305" s="46"/>
      <c r="M5305" s="229"/>
      <c r="T5305" s="229"/>
      <c r="V5305" s="47"/>
      <c r="X5305" s="80"/>
    </row>
    <row r="5306" spans="6:24">
      <c r="F5306" s="229"/>
      <c r="G5306" s="46"/>
      <c r="M5306" s="229"/>
      <c r="T5306" s="229"/>
      <c r="V5306" s="47"/>
      <c r="X5306" s="80"/>
    </row>
    <row r="5307" spans="6:24">
      <c r="F5307" s="229"/>
      <c r="G5307" s="46"/>
      <c r="M5307" s="229"/>
      <c r="T5307" s="229"/>
      <c r="V5307" s="47"/>
      <c r="X5307" s="80"/>
    </row>
    <row r="5308" spans="6:24">
      <c r="F5308" s="229"/>
      <c r="G5308" s="46"/>
      <c r="M5308" s="229"/>
      <c r="T5308" s="229"/>
      <c r="V5308" s="47"/>
      <c r="X5308" s="80"/>
    </row>
    <row r="5309" spans="6:24">
      <c r="F5309" s="229"/>
      <c r="G5309" s="46"/>
      <c r="T5309" s="229"/>
      <c r="V5309" s="47"/>
      <c r="X5309" s="80"/>
    </row>
    <row r="5310" spans="6:24">
      <c r="F5310" s="229"/>
      <c r="G5310" s="46"/>
      <c r="M5310" s="229"/>
      <c r="T5310" s="229"/>
      <c r="V5310" s="47"/>
      <c r="X5310" s="80"/>
    </row>
    <row r="5311" spans="6:24">
      <c r="F5311" s="229"/>
      <c r="G5311" s="46"/>
      <c r="T5311" s="229"/>
      <c r="V5311" s="47"/>
      <c r="X5311" s="80"/>
    </row>
    <row r="5312" spans="6:24">
      <c r="F5312" s="229"/>
      <c r="G5312" s="46"/>
      <c r="M5312" s="229"/>
      <c r="T5312" s="229"/>
      <c r="V5312" s="47"/>
      <c r="X5312" s="80"/>
    </row>
    <row r="5313" spans="6:24">
      <c r="F5313" s="229"/>
      <c r="G5313" s="46"/>
      <c r="M5313" s="229"/>
      <c r="T5313" s="229"/>
      <c r="V5313" s="47"/>
      <c r="X5313" s="80"/>
    </row>
    <row r="5314" spans="6:24">
      <c r="F5314" s="229"/>
      <c r="G5314" s="46"/>
      <c r="M5314" s="229"/>
      <c r="T5314" s="229"/>
      <c r="V5314" s="47"/>
      <c r="X5314" s="80"/>
    </row>
    <row r="5315" spans="6:24">
      <c r="F5315" s="229"/>
      <c r="G5315" s="46"/>
      <c r="M5315" s="229"/>
      <c r="T5315" s="229"/>
      <c r="V5315" s="47"/>
      <c r="X5315" s="80"/>
    </row>
    <row r="5316" spans="6:24">
      <c r="F5316" s="229"/>
      <c r="G5316" s="46"/>
      <c r="M5316" s="229"/>
      <c r="T5316" s="229"/>
      <c r="V5316" s="47"/>
      <c r="X5316" s="80"/>
    </row>
    <row r="5317" spans="6:24">
      <c r="F5317" s="229"/>
      <c r="G5317" s="46"/>
      <c r="M5317" s="229"/>
      <c r="T5317" s="229"/>
      <c r="V5317" s="47"/>
      <c r="X5317" s="80"/>
    </row>
    <row r="5318" spans="6:24">
      <c r="F5318" s="229"/>
      <c r="G5318" s="46"/>
      <c r="M5318" s="229"/>
      <c r="T5318" s="229"/>
      <c r="V5318" s="47"/>
      <c r="X5318" s="80"/>
    </row>
    <row r="5319" spans="6:24">
      <c r="F5319" s="229"/>
      <c r="G5319" s="46"/>
      <c r="M5319" s="229"/>
      <c r="T5319" s="229"/>
      <c r="V5319" s="47"/>
      <c r="X5319" s="80"/>
    </row>
    <row r="5320" spans="6:24">
      <c r="F5320" s="229"/>
      <c r="G5320" s="46"/>
      <c r="T5320" s="229"/>
      <c r="V5320" s="47"/>
      <c r="X5320" s="80"/>
    </row>
    <row r="5321" spans="6:24">
      <c r="F5321" s="229"/>
      <c r="G5321" s="46"/>
      <c r="M5321" s="229"/>
      <c r="T5321" s="229"/>
      <c r="V5321" s="47"/>
      <c r="X5321" s="80"/>
    </row>
    <row r="5322" spans="6:24">
      <c r="F5322" s="229"/>
      <c r="G5322" s="46"/>
      <c r="M5322" s="229"/>
      <c r="T5322" s="229"/>
      <c r="V5322" s="47"/>
      <c r="X5322" s="80"/>
    </row>
    <row r="5323" spans="6:24">
      <c r="F5323" s="229"/>
      <c r="G5323" s="46"/>
      <c r="M5323" s="229"/>
      <c r="T5323" s="229"/>
      <c r="V5323" s="47"/>
      <c r="X5323" s="80"/>
    </row>
    <row r="5324" spans="6:24">
      <c r="F5324" s="229"/>
      <c r="G5324" s="46"/>
      <c r="M5324" s="229"/>
      <c r="T5324" s="229"/>
      <c r="V5324" s="47"/>
      <c r="X5324" s="80"/>
    </row>
    <row r="5325" spans="6:24">
      <c r="F5325" s="229"/>
      <c r="G5325" s="46"/>
      <c r="M5325" s="229"/>
      <c r="T5325" s="229"/>
      <c r="V5325" s="47"/>
      <c r="X5325" s="80"/>
    </row>
    <row r="5326" spans="6:24">
      <c r="F5326" s="229"/>
      <c r="G5326" s="46"/>
      <c r="M5326" s="229"/>
      <c r="T5326" s="229"/>
      <c r="V5326" s="47"/>
      <c r="X5326" s="80"/>
    </row>
    <row r="5327" spans="6:24">
      <c r="F5327" s="229"/>
      <c r="G5327" s="46"/>
      <c r="M5327" s="229"/>
      <c r="T5327" s="229"/>
      <c r="V5327" s="47"/>
      <c r="X5327" s="80"/>
    </row>
    <row r="5328" spans="6:24">
      <c r="F5328" s="229"/>
      <c r="G5328" s="46"/>
      <c r="M5328" s="229"/>
      <c r="T5328" s="229"/>
      <c r="V5328" s="47"/>
      <c r="X5328" s="80"/>
    </row>
    <row r="5329" spans="6:24">
      <c r="F5329" s="229"/>
      <c r="G5329" s="46"/>
      <c r="M5329" s="229"/>
      <c r="T5329" s="229"/>
      <c r="V5329" s="47"/>
      <c r="X5329" s="80"/>
    </row>
    <row r="5330" spans="6:24">
      <c r="F5330" s="229"/>
      <c r="G5330" s="46"/>
      <c r="M5330" s="229"/>
      <c r="T5330" s="229"/>
      <c r="V5330" s="47"/>
      <c r="X5330" s="80"/>
    </row>
    <row r="5331" spans="6:24">
      <c r="F5331" s="229"/>
      <c r="G5331" s="46"/>
      <c r="M5331" s="229"/>
      <c r="T5331" s="229"/>
      <c r="V5331" s="47"/>
      <c r="X5331" s="80"/>
    </row>
    <row r="5332" spans="6:24">
      <c r="F5332" s="229"/>
      <c r="G5332" s="46"/>
      <c r="M5332" s="229"/>
      <c r="T5332" s="229"/>
      <c r="V5332" s="47"/>
      <c r="X5332" s="80"/>
    </row>
    <row r="5333" spans="6:24">
      <c r="F5333" s="229"/>
      <c r="G5333" s="46"/>
      <c r="M5333" s="229"/>
      <c r="T5333" s="229"/>
      <c r="V5333" s="47"/>
      <c r="X5333" s="80"/>
    </row>
    <row r="5334" spans="6:24">
      <c r="F5334" s="229"/>
      <c r="G5334" s="46"/>
      <c r="M5334" s="229"/>
      <c r="T5334" s="229"/>
      <c r="V5334" s="47"/>
      <c r="X5334" s="80"/>
    </row>
    <row r="5335" spans="6:24">
      <c r="F5335" s="229"/>
      <c r="G5335" s="46"/>
      <c r="M5335" s="229"/>
      <c r="T5335" s="229"/>
      <c r="V5335" s="47"/>
      <c r="X5335" s="80"/>
    </row>
    <row r="5336" spans="6:24">
      <c r="F5336" s="229"/>
      <c r="G5336" s="46"/>
      <c r="M5336" s="229"/>
      <c r="T5336" s="229"/>
      <c r="V5336" s="47"/>
      <c r="X5336" s="80"/>
    </row>
    <row r="5337" spans="6:24">
      <c r="F5337" s="229"/>
      <c r="G5337" s="46"/>
      <c r="M5337" s="229"/>
      <c r="T5337" s="229"/>
      <c r="V5337" s="47"/>
      <c r="X5337" s="80"/>
    </row>
    <row r="5338" spans="6:24">
      <c r="F5338" s="229"/>
      <c r="G5338" s="46"/>
      <c r="M5338" s="229"/>
      <c r="T5338" s="229"/>
      <c r="V5338" s="47"/>
      <c r="X5338" s="80"/>
    </row>
    <row r="5339" spans="6:24">
      <c r="F5339" s="229"/>
      <c r="G5339" s="46"/>
      <c r="M5339" s="229"/>
      <c r="T5339" s="229"/>
      <c r="V5339" s="47"/>
      <c r="X5339" s="80"/>
    </row>
    <row r="5340" spans="6:24">
      <c r="F5340" s="229"/>
      <c r="G5340" s="46"/>
      <c r="M5340" s="229"/>
      <c r="T5340" s="229"/>
      <c r="V5340" s="47"/>
      <c r="X5340" s="80"/>
    </row>
    <row r="5341" spans="6:24">
      <c r="F5341" s="229"/>
      <c r="G5341" s="46"/>
      <c r="M5341" s="229"/>
      <c r="T5341" s="229"/>
      <c r="V5341" s="47"/>
      <c r="X5341" s="80"/>
    </row>
    <row r="5342" spans="6:24">
      <c r="F5342" s="229"/>
      <c r="G5342" s="46"/>
      <c r="M5342" s="229"/>
      <c r="T5342" s="229"/>
      <c r="V5342" s="47"/>
      <c r="X5342" s="80"/>
    </row>
    <row r="5343" spans="6:24">
      <c r="F5343" s="229"/>
      <c r="G5343" s="46"/>
      <c r="T5343" s="229"/>
      <c r="V5343" s="47"/>
      <c r="X5343" s="80"/>
    </row>
    <row r="5344" spans="6:24">
      <c r="F5344" s="229"/>
      <c r="G5344" s="46"/>
      <c r="T5344" s="229"/>
      <c r="V5344" s="47"/>
      <c r="X5344" s="80"/>
    </row>
    <row r="5345" spans="6:24">
      <c r="F5345" s="229"/>
      <c r="G5345" s="46"/>
      <c r="T5345" s="229"/>
      <c r="V5345" s="47"/>
      <c r="X5345" s="80"/>
    </row>
    <row r="5346" spans="6:24">
      <c r="F5346" s="229"/>
      <c r="G5346" s="46"/>
      <c r="T5346" s="229"/>
      <c r="V5346" s="47"/>
      <c r="X5346" s="80"/>
    </row>
    <row r="5347" spans="6:24">
      <c r="F5347" s="229"/>
      <c r="G5347" s="46"/>
      <c r="T5347" s="229"/>
      <c r="V5347" s="47"/>
      <c r="X5347" s="80"/>
    </row>
    <row r="5348" spans="6:24">
      <c r="F5348" s="229"/>
      <c r="G5348" s="46"/>
      <c r="T5348" s="229"/>
      <c r="V5348" s="47"/>
      <c r="X5348" s="80"/>
    </row>
    <row r="5349" spans="6:24">
      <c r="F5349" s="229"/>
      <c r="G5349" s="46"/>
      <c r="T5349" s="229"/>
      <c r="V5349" s="47"/>
      <c r="X5349" s="80"/>
    </row>
    <row r="5350" spans="6:24">
      <c r="F5350" s="229"/>
      <c r="G5350" s="46"/>
      <c r="T5350" s="229"/>
      <c r="V5350" s="47"/>
      <c r="X5350" s="80"/>
    </row>
    <row r="5351" spans="6:24">
      <c r="F5351" s="229"/>
      <c r="G5351" s="46"/>
      <c r="T5351" s="229"/>
      <c r="V5351" s="47"/>
      <c r="X5351" s="80"/>
    </row>
    <row r="5352" spans="6:24">
      <c r="F5352" s="229"/>
      <c r="G5352" s="46"/>
      <c r="T5352" s="229"/>
      <c r="V5352" s="47"/>
      <c r="X5352" s="80"/>
    </row>
    <row r="5353" spans="6:24">
      <c r="F5353" s="229"/>
      <c r="G5353" s="46"/>
      <c r="T5353" s="229"/>
      <c r="V5353" s="47"/>
      <c r="X5353" s="80"/>
    </row>
    <row r="5354" spans="6:24">
      <c r="F5354" s="229"/>
      <c r="G5354" s="46"/>
      <c r="T5354" s="229"/>
      <c r="V5354" s="47"/>
      <c r="X5354" s="80"/>
    </row>
    <row r="5355" spans="6:24">
      <c r="F5355" s="229"/>
      <c r="G5355" s="46"/>
      <c r="T5355" s="229"/>
      <c r="V5355" s="47"/>
      <c r="X5355" s="80"/>
    </row>
    <row r="5356" spans="6:24">
      <c r="F5356" s="229"/>
      <c r="G5356" s="46"/>
      <c r="T5356" s="229"/>
      <c r="V5356" s="47"/>
      <c r="X5356" s="80"/>
    </row>
    <row r="5357" spans="6:24">
      <c r="F5357" s="229"/>
      <c r="G5357" s="46"/>
      <c r="T5357" s="229"/>
      <c r="V5357" s="47"/>
      <c r="X5357" s="80"/>
    </row>
    <row r="5358" spans="6:24">
      <c r="F5358" s="229"/>
      <c r="G5358" s="46"/>
      <c r="T5358" s="229"/>
      <c r="V5358" s="47"/>
      <c r="X5358" s="80"/>
    </row>
    <row r="5359" spans="6:24">
      <c r="F5359" s="229"/>
      <c r="G5359" s="46"/>
      <c r="T5359" s="229"/>
      <c r="V5359" s="47"/>
      <c r="X5359" s="80"/>
    </row>
    <row r="5360" spans="6:24">
      <c r="F5360" s="229"/>
      <c r="G5360" s="46"/>
      <c r="T5360" s="229"/>
      <c r="V5360" s="47"/>
      <c r="X5360" s="80"/>
    </row>
    <row r="5361" spans="6:24">
      <c r="F5361" s="229"/>
      <c r="G5361" s="46"/>
      <c r="T5361" s="229"/>
      <c r="V5361" s="47"/>
      <c r="X5361" s="80"/>
    </row>
    <row r="5362" spans="6:24">
      <c r="F5362" s="229"/>
      <c r="G5362" s="46"/>
      <c r="T5362" s="229"/>
      <c r="V5362" s="47"/>
      <c r="X5362" s="80"/>
    </row>
    <row r="5363" spans="6:24">
      <c r="F5363" s="229"/>
      <c r="G5363" s="46"/>
      <c r="M5363" s="238"/>
      <c r="T5363" s="229"/>
      <c r="V5363" s="47"/>
      <c r="X5363" s="80"/>
    </row>
    <row r="5364" spans="6:24">
      <c r="F5364" s="229"/>
      <c r="G5364" s="46"/>
      <c r="M5364" s="239"/>
      <c r="T5364" s="229"/>
      <c r="V5364" s="47"/>
      <c r="X5364" s="80"/>
    </row>
    <row r="5365" spans="6:24">
      <c r="F5365" s="229"/>
      <c r="G5365" s="46"/>
      <c r="M5365" s="237"/>
      <c r="T5365" s="229"/>
      <c r="V5365" s="47"/>
      <c r="X5365" s="80"/>
    </row>
    <row r="5366" spans="6:24">
      <c r="F5366" s="229"/>
      <c r="G5366" s="46"/>
      <c r="M5366" s="236"/>
      <c r="T5366" s="229"/>
      <c r="V5366" s="47"/>
      <c r="X5366" s="80"/>
    </row>
    <row r="5367" spans="6:24">
      <c r="F5367" s="229"/>
      <c r="G5367" s="46"/>
      <c r="M5367" s="238"/>
      <c r="T5367" s="229"/>
      <c r="V5367" s="47"/>
      <c r="X5367" s="80"/>
    </row>
    <row r="5368" spans="6:24">
      <c r="F5368" s="229"/>
      <c r="G5368" s="46"/>
      <c r="M5368" s="239"/>
      <c r="T5368" s="229"/>
      <c r="V5368" s="47"/>
      <c r="X5368" s="80"/>
    </row>
    <row r="5369" spans="6:24">
      <c r="F5369" s="229"/>
      <c r="G5369" s="46"/>
      <c r="M5369" s="240"/>
      <c r="T5369" s="229"/>
      <c r="V5369" s="47"/>
      <c r="X5369" s="80"/>
    </row>
    <row r="5370" spans="6:24">
      <c r="F5370" s="229"/>
      <c r="G5370" s="46"/>
      <c r="M5370" s="229"/>
      <c r="T5370" s="229"/>
      <c r="V5370" s="47"/>
      <c r="X5370" s="80"/>
    </row>
    <row r="5371" spans="6:24">
      <c r="F5371" s="229"/>
      <c r="G5371" s="46"/>
      <c r="M5371" s="241"/>
      <c r="T5371" s="229"/>
      <c r="V5371" s="47"/>
      <c r="X5371" s="80"/>
    </row>
    <row r="5372" spans="6:24">
      <c r="F5372" s="229"/>
      <c r="G5372" s="46"/>
      <c r="M5372" s="237"/>
      <c r="T5372" s="229"/>
      <c r="V5372" s="47"/>
      <c r="X5372" s="80"/>
    </row>
    <row r="5373" spans="6:24">
      <c r="F5373" s="229"/>
      <c r="G5373" s="46"/>
      <c r="M5373" s="237"/>
      <c r="T5373" s="229"/>
      <c r="V5373" s="47"/>
      <c r="X5373" s="80"/>
    </row>
    <row r="5374" spans="6:24">
      <c r="F5374" s="229"/>
      <c r="G5374" s="46"/>
      <c r="M5374" s="236"/>
      <c r="T5374" s="229"/>
      <c r="V5374" s="47"/>
      <c r="X5374" s="80"/>
    </row>
    <row r="5375" spans="6:24">
      <c r="F5375" s="229"/>
      <c r="G5375" s="46"/>
      <c r="M5375" s="229"/>
      <c r="T5375" s="229"/>
      <c r="V5375" s="47"/>
      <c r="X5375" s="80"/>
    </row>
    <row r="5376" spans="6:24">
      <c r="F5376" s="229"/>
      <c r="G5376" s="46"/>
      <c r="M5376" s="229"/>
      <c r="T5376" s="229"/>
      <c r="V5376" s="47"/>
      <c r="X5376" s="80"/>
    </row>
    <row r="5377" spans="6:24">
      <c r="F5377" s="229"/>
      <c r="G5377" s="46"/>
      <c r="M5377" s="229"/>
      <c r="T5377" s="229"/>
      <c r="V5377" s="47"/>
      <c r="X5377" s="80"/>
    </row>
    <row r="5378" spans="6:24">
      <c r="F5378" s="229"/>
      <c r="G5378" s="46"/>
      <c r="M5378" s="229"/>
      <c r="T5378" s="229"/>
      <c r="V5378" s="47"/>
      <c r="X5378" s="80"/>
    </row>
    <row r="5379" spans="6:24">
      <c r="F5379" s="229"/>
      <c r="G5379" s="46"/>
      <c r="M5379" s="229"/>
      <c r="T5379" s="229"/>
      <c r="V5379" s="47"/>
      <c r="X5379" s="80"/>
    </row>
    <row r="5380" spans="6:24">
      <c r="F5380" s="229"/>
      <c r="G5380" s="46"/>
      <c r="M5380" s="229"/>
      <c r="T5380" s="229"/>
      <c r="V5380" s="47"/>
      <c r="X5380" s="80"/>
    </row>
    <row r="5381" spans="6:24">
      <c r="F5381" s="229"/>
      <c r="G5381" s="46"/>
      <c r="M5381" s="229"/>
      <c r="T5381" s="229"/>
      <c r="V5381" s="47"/>
      <c r="X5381" s="80"/>
    </row>
    <row r="5382" spans="6:24">
      <c r="F5382" s="229"/>
      <c r="G5382" s="46"/>
      <c r="M5382" s="229"/>
      <c r="T5382" s="229"/>
      <c r="V5382" s="47"/>
      <c r="X5382" s="80"/>
    </row>
    <row r="5383" spans="6:24">
      <c r="F5383" s="229"/>
      <c r="G5383" s="46"/>
      <c r="M5383" s="229"/>
      <c r="T5383" s="229"/>
      <c r="V5383" s="47"/>
      <c r="X5383" s="80"/>
    </row>
    <row r="5384" spans="6:24">
      <c r="F5384" s="229"/>
      <c r="G5384" s="46"/>
      <c r="M5384" s="229"/>
      <c r="T5384" s="229"/>
      <c r="V5384" s="47"/>
      <c r="X5384" s="80"/>
    </row>
    <row r="5385" spans="6:24">
      <c r="F5385" s="229"/>
      <c r="G5385" s="46"/>
      <c r="M5385" s="229"/>
      <c r="T5385" s="229"/>
      <c r="V5385" s="47"/>
      <c r="X5385" s="80"/>
    </row>
    <row r="5386" spans="6:24">
      <c r="F5386" s="229"/>
      <c r="G5386" s="46"/>
      <c r="M5386" s="229"/>
      <c r="T5386" s="229"/>
      <c r="V5386" s="47"/>
      <c r="X5386" s="80"/>
    </row>
    <row r="5387" spans="6:24">
      <c r="F5387" s="229"/>
      <c r="G5387" s="46"/>
      <c r="M5387" s="229"/>
      <c r="T5387" s="229"/>
      <c r="V5387" s="47"/>
      <c r="X5387" s="80"/>
    </row>
    <row r="5388" spans="6:24">
      <c r="F5388" s="229"/>
      <c r="G5388" s="46"/>
      <c r="M5388" s="229"/>
      <c r="T5388" s="229"/>
      <c r="V5388" s="47"/>
      <c r="X5388" s="80"/>
    </row>
    <row r="5389" spans="6:24">
      <c r="F5389" s="229"/>
      <c r="G5389" s="46"/>
      <c r="M5389" s="229"/>
      <c r="T5389" s="229"/>
      <c r="V5389" s="47"/>
      <c r="X5389" s="80"/>
    </row>
    <row r="5390" spans="6:24">
      <c r="F5390" s="229"/>
      <c r="G5390" s="46"/>
      <c r="M5390" s="229"/>
      <c r="T5390" s="229"/>
      <c r="V5390" s="47"/>
      <c r="X5390" s="80"/>
    </row>
    <row r="5391" spans="6:24">
      <c r="F5391" s="229"/>
      <c r="G5391" s="46"/>
      <c r="M5391" s="229"/>
      <c r="T5391" s="229"/>
      <c r="V5391" s="47"/>
      <c r="X5391" s="80"/>
    </row>
    <row r="5392" spans="6:24">
      <c r="F5392" s="229"/>
      <c r="G5392" s="46"/>
      <c r="T5392" s="229"/>
      <c r="V5392" s="47"/>
      <c r="X5392" s="80"/>
    </row>
    <row r="5393" spans="6:24">
      <c r="F5393" s="229"/>
      <c r="G5393" s="46"/>
      <c r="M5393" s="229"/>
      <c r="T5393" s="229"/>
      <c r="V5393" s="47"/>
      <c r="X5393" s="80"/>
    </row>
    <row r="5394" spans="6:24">
      <c r="F5394" s="229"/>
      <c r="G5394" s="46"/>
      <c r="T5394" s="229"/>
      <c r="V5394" s="47"/>
      <c r="X5394" s="80"/>
    </row>
    <row r="5395" spans="6:24">
      <c r="F5395" s="229"/>
      <c r="G5395" s="46"/>
      <c r="M5395" s="229"/>
      <c r="T5395" s="229"/>
      <c r="V5395" s="47"/>
      <c r="X5395" s="80"/>
    </row>
    <row r="5396" spans="6:24">
      <c r="F5396" s="229"/>
      <c r="G5396" s="46"/>
      <c r="M5396" s="229"/>
      <c r="T5396" s="229"/>
      <c r="V5396" s="47"/>
      <c r="X5396" s="80"/>
    </row>
    <row r="5397" spans="6:24">
      <c r="F5397" s="229"/>
      <c r="G5397" s="46"/>
      <c r="M5397" s="229"/>
      <c r="T5397" s="229"/>
      <c r="V5397" s="47"/>
      <c r="X5397" s="80"/>
    </row>
    <row r="5398" spans="6:24">
      <c r="F5398" s="229"/>
      <c r="G5398" s="46"/>
      <c r="M5398" s="229"/>
      <c r="T5398" s="229"/>
      <c r="V5398" s="47"/>
      <c r="X5398" s="80"/>
    </row>
    <row r="5399" spans="6:24">
      <c r="F5399" s="229"/>
      <c r="G5399" s="46"/>
      <c r="M5399" s="229"/>
      <c r="T5399" s="229"/>
      <c r="V5399" s="47"/>
      <c r="X5399" s="80"/>
    </row>
    <row r="5400" spans="6:24">
      <c r="F5400" s="229"/>
      <c r="G5400" s="46"/>
      <c r="M5400" s="229"/>
      <c r="T5400" s="229"/>
      <c r="V5400" s="47"/>
      <c r="X5400" s="80"/>
    </row>
    <row r="5401" spans="6:24">
      <c r="F5401" s="229"/>
      <c r="G5401" s="46"/>
      <c r="M5401" s="229"/>
      <c r="T5401" s="229"/>
      <c r="V5401" s="47"/>
      <c r="X5401" s="80"/>
    </row>
    <row r="5402" spans="6:24">
      <c r="F5402" s="229"/>
      <c r="G5402" s="46"/>
      <c r="M5402" s="229"/>
      <c r="T5402" s="229"/>
      <c r="V5402" s="47"/>
      <c r="X5402" s="80"/>
    </row>
    <row r="5403" spans="6:24">
      <c r="F5403" s="229"/>
      <c r="G5403" s="46"/>
      <c r="M5403" s="229"/>
      <c r="T5403" s="229"/>
      <c r="V5403" s="47"/>
      <c r="X5403" s="80"/>
    </row>
    <row r="5404" spans="6:24">
      <c r="F5404" s="229"/>
      <c r="G5404" s="46"/>
      <c r="M5404" s="229"/>
      <c r="T5404" s="229"/>
      <c r="V5404" s="47"/>
      <c r="X5404" s="80"/>
    </row>
    <row r="5405" spans="6:24">
      <c r="F5405" s="229"/>
      <c r="G5405" s="46"/>
      <c r="M5405" s="229"/>
      <c r="T5405" s="229"/>
      <c r="V5405" s="47"/>
      <c r="X5405" s="80"/>
    </row>
    <row r="5406" spans="6:24">
      <c r="F5406" s="229"/>
      <c r="G5406" s="46"/>
      <c r="M5406" s="229"/>
      <c r="T5406" s="229"/>
      <c r="V5406" s="47"/>
      <c r="X5406" s="80"/>
    </row>
    <row r="5407" spans="6:24">
      <c r="F5407" s="229"/>
      <c r="G5407" s="46"/>
      <c r="M5407" s="229"/>
      <c r="T5407" s="229"/>
      <c r="V5407" s="47"/>
      <c r="X5407" s="80"/>
    </row>
    <row r="5408" spans="6:24">
      <c r="F5408" s="229"/>
      <c r="G5408" s="46"/>
      <c r="T5408" s="229"/>
      <c r="V5408" s="47"/>
      <c r="X5408" s="80"/>
    </row>
    <row r="5409" spans="6:24">
      <c r="F5409" s="229"/>
      <c r="G5409" s="46"/>
      <c r="M5409" s="229"/>
      <c r="T5409" s="229"/>
      <c r="V5409" s="47"/>
      <c r="X5409" s="80"/>
    </row>
    <row r="5410" spans="6:24">
      <c r="F5410" s="229"/>
      <c r="G5410" s="46"/>
      <c r="T5410" s="229"/>
      <c r="V5410" s="47"/>
      <c r="X5410" s="80"/>
    </row>
    <row r="5411" spans="6:24">
      <c r="F5411" s="229"/>
      <c r="G5411" s="46"/>
      <c r="M5411" s="229"/>
      <c r="T5411" s="229"/>
      <c r="V5411" s="47"/>
      <c r="X5411" s="80"/>
    </row>
    <row r="5412" spans="6:24">
      <c r="F5412" s="229"/>
      <c r="G5412" s="46"/>
      <c r="M5412" s="229"/>
      <c r="T5412" s="229"/>
      <c r="V5412" s="47"/>
      <c r="X5412" s="80"/>
    </row>
    <row r="5413" spans="6:24">
      <c r="F5413" s="229"/>
      <c r="G5413" s="46"/>
      <c r="M5413" s="229"/>
      <c r="T5413" s="229"/>
      <c r="V5413" s="47"/>
      <c r="X5413" s="80"/>
    </row>
    <row r="5414" spans="6:24">
      <c r="F5414" s="229"/>
      <c r="G5414" s="46"/>
      <c r="M5414" s="229"/>
      <c r="T5414" s="229"/>
      <c r="V5414" s="47"/>
      <c r="X5414" s="80"/>
    </row>
    <row r="5415" spans="6:24">
      <c r="F5415" s="229"/>
      <c r="G5415" s="46"/>
      <c r="M5415" s="229"/>
      <c r="T5415" s="229"/>
      <c r="V5415" s="47"/>
      <c r="X5415" s="80"/>
    </row>
    <row r="5416" spans="6:24">
      <c r="F5416" s="229"/>
      <c r="G5416" s="46"/>
      <c r="M5416" s="229"/>
      <c r="T5416" s="229"/>
      <c r="V5416" s="47"/>
      <c r="X5416" s="80"/>
    </row>
    <row r="5417" spans="6:24">
      <c r="F5417" s="229"/>
      <c r="G5417" s="46"/>
      <c r="M5417" s="229"/>
      <c r="T5417" s="229"/>
      <c r="V5417" s="47"/>
      <c r="X5417" s="80"/>
    </row>
    <row r="5418" spans="6:24">
      <c r="F5418" s="229"/>
      <c r="G5418" s="46"/>
      <c r="M5418" s="229"/>
      <c r="T5418" s="229"/>
      <c r="V5418" s="47"/>
      <c r="X5418" s="80"/>
    </row>
    <row r="5419" spans="6:24">
      <c r="F5419" s="229"/>
      <c r="G5419" s="46"/>
      <c r="T5419" s="229"/>
      <c r="V5419" s="47"/>
      <c r="X5419" s="80"/>
    </row>
    <row r="5420" spans="6:24">
      <c r="F5420" s="229"/>
      <c r="G5420" s="46"/>
      <c r="M5420" s="229"/>
      <c r="T5420" s="229"/>
      <c r="V5420" s="47"/>
      <c r="X5420" s="80"/>
    </row>
    <row r="5421" spans="6:24">
      <c r="F5421" s="229"/>
      <c r="G5421" s="46"/>
      <c r="M5421" s="229"/>
      <c r="T5421" s="229"/>
      <c r="V5421" s="47"/>
      <c r="X5421" s="80"/>
    </row>
    <row r="5422" spans="6:24">
      <c r="F5422" s="229"/>
      <c r="G5422" s="46"/>
      <c r="M5422" s="229"/>
      <c r="T5422" s="229"/>
      <c r="V5422" s="47"/>
      <c r="X5422" s="80"/>
    </row>
    <row r="5423" spans="6:24">
      <c r="F5423" s="229"/>
      <c r="G5423" s="46"/>
      <c r="M5423" s="229"/>
      <c r="T5423" s="229"/>
      <c r="V5423" s="47"/>
      <c r="X5423" s="80"/>
    </row>
    <row r="5424" spans="6:24">
      <c r="F5424" s="229"/>
      <c r="G5424" s="46"/>
      <c r="M5424" s="229"/>
      <c r="T5424" s="229"/>
      <c r="V5424" s="47"/>
      <c r="X5424" s="80"/>
    </row>
    <row r="5425" spans="6:24">
      <c r="F5425" s="229"/>
      <c r="G5425" s="46"/>
      <c r="M5425" s="229"/>
      <c r="T5425" s="229"/>
      <c r="V5425" s="47"/>
      <c r="X5425" s="80"/>
    </row>
    <row r="5426" spans="6:24">
      <c r="F5426" s="229"/>
      <c r="G5426" s="46"/>
      <c r="M5426" s="229"/>
      <c r="T5426" s="229"/>
      <c r="V5426" s="47"/>
      <c r="X5426" s="80"/>
    </row>
    <row r="5427" spans="6:24">
      <c r="F5427" s="229"/>
      <c r="G5427" s="46"/>
      <c r="M5427" s="229"/>
      <c r="T5427" s="229"/>
      <c r="V5427" s="47"/>
      <c r="X5427" s="80"/>
    </row>
    <row r="5428" spans="6:24">
      <c r="F5428" s="229"/>
      <c r="G5428" s="46"/>
      <c r="M5428" s="229"/>
      <c r="T5428" s="229"/>
      <c r="V5428" s="47"/>
      <c r="X5428" s="80"/>
    </row>
    <row r="5429" spans="6:24">
      <c r="F5429" s="229"/>
      <c r="G5429" s="46"/>
      <c r="M5429" s="229"/>
      <c r="T5429" s="229"/>
      <c r="V5429" s="47"/>
      <c r="X5429" s="80"/>
    </row>
    <row r="5430" spans="6:24">
      <c r="F5430" s="229"/>
      <c r="G5430" s="46"/>
      <c r="M5430" s="229"/>
      <c r="T5430" s="229"/>
      <c r="V5430" s="47"/>
      <c r="X5430" s="80"/>
    </row>
    <row r="5431" spans="6:24">
      <c r="F5431" s="229"/>
      <c r="G5431" s="46"/>
      <c r="M5431" s="229"/>
      <c r="T5431" s="229"/>
      <c r="V5431" s="47"/>
      <c r="X5431" s="80"/>
    </row>
    <row r="5432" spans="6:24">
      <c r="F5432" s="229"/>
      <c r="G5432" s="46"/>
      <c r="M5432" s="229"/>
      <c r="T5432" s="229"/>
      <c r="V5432" s="47"/>
      <c r="X5432" s="80"/>
    </row>
    <row r="5433" spans="6:24">
      <c r="F5433" s="229"/>
      <c r="G5433" s="46"/>
      <c r="M5433" s="229"/>
      <c r="T5433" s="229"/>
      <c r="V5433" s="47"/>
      <c r="X5433" s="80"/>
    </row>
    <row r="5434" spans="6:24">
      <c r="F5434" s="229"/>
      <c r="G5434" s="46"/>
      <c r="M5434" s="229"/>
      <c r="T5434" s="229"/>
      <c r="V5434" s="47"/>
      <c r="X5434" s="80"/>
    </row>
    <row r="5435" spans="6:24">
      <c r="F5435" s="229"/>
      <c r="G5435" s="46"/>
      <c r="M5435" s="229"/>
      <c r="T5435" s="229"/>
      <c r="V5435" s="47"/>
      <c r="X5435" s="80"/>
    </row>
    <row r="5436" spans="6:24">
      <c r="F5436" s="229"/>
      <c r="G5436" s="46"/>
      <c r="M5436" s="229"/>
      <c r="T5436" s="229"/>
      <c r="V5436" s="47"/>
      <c r="X5436" s="80"/>
    </row>
    <row r="5437" spans="6:24">
      <c r="F5437" s="229"/>
      <c r="G5437" s="46"/>
      <c r="M5437" s="229"/>
      <c r="T5437" s="229"/>
      <c r="V5437" s="47"/>
      <c r="X5437" s="80"/>
    </row>
    <row r="5438" spans="6:24">
      <c r="F5438" s="229"/>
      <c r="G5438" s="46"/>
      <c r="M5438" s="229"/>
      <c r="T5438" s="229"/>
      <c r="V5438" s="47"/>
      <c r="X5438" s="80"/>
    </row>
    <row r="5439" spans="6:24">
      <c r="F5439" s="229"/>
      <c r="G5439" s="46"/>
      <c r="M5439" s="229"/>
      <c r="T5439" s="229"/>
      <c r="V5439" s="47"/>
      <c r="X5439" s="80"/>
    </row>
    <row r="5440" spans="6:24">
      <c r="F5440" s="229"/>
      <c r="G5440" s="46"/>
      <c r="M5440" s="229"/>
      <c r="T5440" s="229"/>
      <c r="V5440" s="47"/>
      <c r="X5440" s="80"/>
    </row>
    <row r="5441" spans="6:24">
      <c r="F5441" s="229"/>
      <c r="G5441" s="46"/>
      <c r="M5441" s="229"/>
      <c r="T5441" s="229"/>
      <c r="V5441" s="47"/>
      <c r="X5441" s="80"/>
    </row>
    <row r="5442" spans="6:24">
      <c r="F5442" s="229"/>
      <c r="G5442" s="46"/>
      <c r="T5442" s="229"/>
      <c r="V5442" s="47"/>
      <c r="X5442" s="80"/>
    </row>
    <row r="5443" spans="6:24">
      <c r="F5443" s="229"/>
      <c r="G5443" s="46"/>
      <c r="T5443" s="229"/>
      <c r="V5443" s="47"/>
      <c r="X5443" s="80"/>
    </row>
    <row r="5444" spans="6:24">
      <c r="F5444" s="229"/>
      <c r="G5444" s="46"/>
      <c r="T5444" s="229"/>
      <c r="V5444" s="47"/>
      <c r="X5444" s="80"/>
    </row>
    <row r="5445" spans="6:24">
      <c r="F5445" s="229"/>
      <c r="G5445" s="46"/>
      <c r="T5445" s="229"/>
      <c r="V5445" s="47"/>
      <c r="X5445" s="80"/>
    </row>
    <row r="5446" spans="6:24">
      <c r="F5446" s="229"/>
      <c r="G5446" s="46"/>
      <c r="T5446" s="229"/>
      <c r="V5446" s="47"/>
      <c r="X5446" s="80"/>
    </row>
    <row r="5447" spans="6:24">
      <c r="F5447" s="229"/>
      <c r="G5447" s="46"/>
      <c r="T5447" s="229"/>
      <c r="V5447" s="47"/>
      <c r="X5447" s="80"/>
    </row>
    <row r="5448" spans="6:24">
      <c r="F5448" s="229"/>
      <c r="G5448" s="46"/>
      <c r="T5448" s="229"/>
      <c r="V5448" s="47"/>
      <c r="X5448" s="80"/>
    </row>
    <row r="5449" spans="6:24">
      <c r="F5449" s="229"/>
      <c r="G5449" s="46"/>
      <c r="T5449" s="229"/>
      <c r="V5449" s="47"/>
      <c r="X5449" s="80"/>
    </row>
    <row r="5450" spans="6:24">
      <c r="F5450" s="229"/>
      <c r="G5450" s="46"/>
      <c r="T5450" s="229"/>
      <c r="V5450" s="47"/>
      <c r="X5450" s="80"/>
    </row>
    <row r="5451" spans="6:24">
      <c r="F5451" s="229"/>
      <c r="G5451" s="46"/>
      <c r="T5451" s="229"/>
      <c r="V5451" s="47"/>
      <c r="X5451" s="80"/>
    </row>
    <row r="5452" spans="6:24">
      <c r="F5452" s="229"/>
      <c r="G5452" s="46"/>
      <c r="T5452" s="229"/>
      <c r="V5452" s="47"/>
      <c r="X5452" s="80"/>
    </row>
    <row r="5453" spans="6:24">
      <c r="F5453" s="229"/>
      <c r="G5453" s="46"/>
      <c r="T5453" s="229"/>
      <c r="V5453" s="47"/>
      <c r="X5453" s="80"/>
    </row>
    <row r="5454" spans="6:24">
      <c r="F5454" s="229"/>
      <c r="G5454" s="46"/>
      <c r="T5454" s="229"/>
      <c r="V5454" s="47"/>
      <c r="X5454" s="80"/>
    </row>
    <row r="5455" spans="6:24">
      <c r="F5455" s="229"/>
      <c r="G5455" s="46"/>
      <c r="T5455" s="229"/>
      <c r="V5455" s="47"/>
      <c r="X5455" s="80"/>
    </row>
    <row r="5456" spans="6:24">
      <c r="F5456" s="229"/>
      <c r="G5456" s="46"/>
      <c r="T5456" s="229"/>
      <c r="V5456" s="47"/>
      <c r="X5456" s="80"/>
    </row>
    <row r="5457" spans="6:24">
      <c r="F5457" s="229"/>
      <c r="G5457" s="46"/>
      <c r="T5457" s="229"/>
      <c r="V5457" s="47"/>
      <c r="X5457" s="80"/>
    </row>
    <row r="5458" spans="6:24">
      <c r="F5458" s="229"/>
      <c r="G5458" s="46"/>
      <c r="T5458" s="229"/>
      <c r="V5458" s="47"/>
      <c r="X5458" s="80"/>
    </row>
    <row r="5459" spans="6:24">
      <c r="F5459" s="229"/>
      <c r="G5459" s="46"/>
      <c r="T5459" s="229"/>
      <c r="V5459" s="47"/>
      <c r="X5459" s="80"/>
    </row>
    <row r="5460" spans="6:24">
      <c r="F5460" s="229"/>
      <c r="G5460" s="46"/>
      <c r="T5460" s="229"/>
      <c r="V5460" s="47"/>
      <c r="X5460" s="80"/>
    </row>
    <row r="5461" spans="6:24">
      <c r="F5461" s="229"/>
      <c r="G5461" s="46"/>
      <c r="T5461" s="229"/>
      <c r="V5461" s="47"/>
      <c r="X5461" s="80"/>
    </row>
    <row r="5462" spans="6:24">
      <c r="F5462" s="229"/>
      <c r="G5462" s="46"/>
      <c r="M5462" s="238"/>
      <c r="T5462" s="229"/>
      <c r="V5462" s="47"/>
      <c r="X5462" s="80"/>
    </row>
    <row r="5463" spans="6:24">
      <c r="F5463" s="229"/>
      <c r="G5463" s="46"/>
      <c r="M5463" s="239"/>
      <c r="T5463" s="229"/>
      <c r="V5463" s="47"/>
      <c r="X5463" s="80"/>
    </row>
    <row r="5464" spans="6:24">
      <c r="F5464" s="229"/>
      <c r="G5464" s="46"/>
      <c r="M5464" s="237"/>
      <c r="T5464" s="229"/>
      <c r="V5464" s="47"/>
      <c r="X5464" s="80"/>
    </row>
    <row r="5465" spans="6:24">
      <c r="F5465" s="229"/>
      <c r="G5465" s="46"/>
      <c r="M5465" s="236"/>
      <c r="T5465" s="229"/>
      <c r="V5465" s="47"/>
      <c r="X5465" s="80"/>
    </row>
    <row r="5466" spans="6:24">
      <c r="F5466" s="229"/>
      <c r="G5466" s="46"/>
      <c r="M5466" s="238"/>
      <c r="T5466" s="229"/>
      <c r="V5466" s="47"/>
      <c r="X5466" s="80"/>
    </row>
    <row r="5467" spans="6:24">
      <c r="F5467" s="229"/>
      <c r="G5467" s="46"/>
      <c r="M5467" s="239"/>
      <c r="T5467" s="229"/>
      <c r="V5467" s="47"/>
      <c r="X5467" s="80"/>
    </row>
    <row r="5468" spans="6:24">
      <c r="F5468" s="229"/>
      <c r="G5468" s="46"/>
      <c r="M5468" s="240"/>
      <c r="T5468" s="229"/>
      <c r="V5468" s="47"/>
      <c r="X5468" s="80"/>
    </row>
    <row r="5469" spans="6:24">
      <c r="F5469" s="229"/>
      <c r="G5469" s="46"/>
      <c r="M5469" s="229"/>
      <c r="T5469" s="229"/>
      <c r="V5469" s="47"/>
      <c r="X5469" s="80"/>
    </row>
    <row r="5470" spans="6:24">
      <c r="F5470" s="229"/>
      <c r="G5470" s="46"/>
      <c r="M5470" s="241"/>
      <c r="T5470" s="229"/>
      <c r="V5470" s="47"/>
      <c r="X5470" s="80"/>
    </row>
    <row r="5471" spans="6:24">
      <c r="F5471" s="229"/>
      <c r="G5471" s="46"/>
      <c r="M5471" s="237"/>
      <c r="T5471" s="229"/>
      <c r="V5471" s="47"/>
      <c r="X5471" s="80"/>
    </row>
    <row r="5472" spans="6:24">
      <c r="F5472" s="229"/>
      <c r="G5472" s="46"/>
      <c r="M5472" s="237"/>
      <c r="T5472" s="229"/>
      <c r="V5472" s="47"/>
      <c r="X5472" s="80"/>
    </row>
    <row r="5473" spans="6:24">
      <c r="F5473" s="229"/>
      <c r="G5473" s="46"/>
      <c r="M5473" s="236"/>
      <c r="T5473" s="229"/>
      <c r="V5473" s="47"/>
      <c r="X5473" s="80"/>
    </row>
    <row r="5474" spans="6:24">
      <c r="F5474" s="229"/>
      <c r="G5474" s="46"/>
      <c r="M5474" s="229"/>
      <c r="T5474" s="229"/>
      <c r="V5474" s="47"/>
      <c r="X5474" s="80"/>
    </row>
    <row r="5475" spans="6:24">
      <c r="F5475" s="229"/>
      <c r="G5475" s="46"/>
      <c r="M5475" s="229"/>
      <c r="T5475" s="229"/>
      <c r="V5475" s="47"/>
      <c r="X5475" s="80"/>
    </row>
    <row r="5476" spans="6:24">
      <c r="F5476" s="229"/>
      <c r="G5476" s="46"/>
      <c r="M5476" s="229"/>
      <c r="T5476" s="229"/>
      <c r="V5476" s="47"/>
      <c r="X5476" s="80"/>
    </row>
    <row r="5477" spans="6:24">
      <c r="F5477" s="229"/>
      <c r="G5477" s="46"/>
      <c r="M5477" s="229"/>
      <c r="T5477" s="229"/>
      <c r="V5477" s="47"/>
      <c r="X5477" s="80"/>
    </row>
    <row r="5478" spans="6:24">
      <c r="F5478" s="229"/>
      <c r="G5478" s="46"/>
      <c r="M5478" s="229"/>
      <c r="T5478" s="229"/>
      <c r="V5478" s="47"/>
      <c r="X5478" s="80"/>
    </row>
    <row r="5479" spans="6:24">
      <c r="F5479" s="229"/>
      <c r="G5479" s="46"/>
      <c r="M5479" s="229"/>
      <c r="T5479" s="229"/>
      <c r="V5479" s="47"/>
      <c r="X5479" s="80"/>
    </row>
    <row r="5480" spans="6:24">
      <c r="F5480" s="229"/>
      <c r="G5480" s="46"/>
      <c r="M5480" s="229"/>
      <c r="T5480" s="229"/>
      <c r="V5480" s="47"/>
      <c r="X5480" s="80"/>
    </row>
    <row r="5481" spans="6:24">
      <c r="F5481" s="229"/>
      <c r="G5481" s="46"/>
      <c r="M5481" s="229"/>
      <c r="T5481" s="229"/>
      <c r="V5481" s="47"/>
      <c r="X5481" s="80"/>
    </row>
    <row r="5482" spans="6:24">
      <c r="F5482" s="229"/>
      <c r="G5482" s="46"/>
      <c r="M5482" s="229"/>
      <c r="T5482" s="229"/>
      <c r="V5482" s="47"/>
      <c r="X5482" s="80"/>
    </row>
    <row r="5483" spans="6:24">
      <c r="F5483" s="229"/>
      <c r="G5483" s="46"/>
      <c r="M5483" s="229"/>
      <c r="T5483" s="229"/>
      <c r="V5483" s="47"/>
      <c r="X5483" s="80"/>
    </row>
    <row r="5484" spans="6:24">
      <c r="F5484" s="229"/>
      <c r="G5484" s="46"/>
      <c r="M5484" s="229"/>
      <c r="T5484" s="229"/>
      <c r="V5484" s="47"/>
      <c r="X5484" s="80"/>
    </row>
    <row r="5485" spans="6:24">
      <c r="F5485" s="229"/>
      <c r="G5485" s="46"/>
      <c r="M5485" s="229"/>
      <c r="T5485" s="229"/>
      <c r="V5485" s="47"/>
      <c r="X5485" s="80"/>
    </row>
    <row r="5486" spans="6:24">
      <c r="F5486" s="229"/>
      <c r="G5486" s="46"/>
      <c r="M5486" s="229"/>
      <c r="T5486" s="229"/>
      <c r="V5486" s="47"/>
      <c r="X5486" s="80"/>
    </row>
    <row r="5487" spans="6:24">
      <c r="F5487" s="229"/>
      <c r="G5487" s="46"/>
      <c r="M5487" s="229"/>
      <c r="T5487" s="229"/>
      <c r="V5487" s="47"/>
      <c r="X5487" s="80"/>
    </row>
    <row r="5488" spans="6:24">
      <c r="F5488" s="229"/>
      <c r="G5488" s="46"/>
      <c r="M5488" s="229"/>
      <c r="T5488" s="229"/>
      <c r="V5488" s="47"/>
      <c r="X5488" s="80"/>
    </row>
    <row r="5489" spans="6:24">
      <c r="F5489" s="229"/>
      <c r="G5489" s="46"/>
      <c r="M5489" s="229"/>
      <c r="T5489" s="229"/>
      <c r="V5489" s="47"/>
      <c r="X5489" s="80"/>
    </row>
    <row r="5490" spans="6:24">
      <c r="F5490" s="229"/>
      <c r="G5490" s="46"/>
      <c r="M5490" s="229"/>
      <c r="T5490" s="229"/>
      <c r="V5490" s="47"/>
      <c r="X5490" s="80"/>
    </row>
    <row r="5491" spans="6:24">
      <c r="F5491" s="229"/>
      <c r="G5491" s="46"/>
      <c r="T5491" s="229"/>
      <c r="V5491" s="47"/>
      <c r="X5491" s="80"/>
    </row>
    <row r="5492" spans="6:24">
      <c r="F5492" s="229"/>
      <c r="G5492" s="46"/>
      <c r="M5492" s="229"/>
      <c r="T5492" s="229"/>
      <c r="V5492" s="47"/>
      <c r="X5492" s="80"/>
    </row>
    <row r="5493" spans="6:24">
      <c r="F5493" s="229"/>
      <c r="G5493" s="46"/>
      <c r="T5493" s="229"/>
      <c r="V5493" s="47"/>
      <c r="X5493" s="80"/>
    </row>
    <row r="5494" spans="6:24">
      <c r="F5494" s="229"/>
      <c r="G5494" s="46"/>
      <c r="M5494" s="229"/>
      <c r="T5494" s="229"/>
      <c r="V5494" s="47"/>
      <c r="X5494" s="80"/>
    </row>
    <row r="5495" spans="6:24">
      <c r="F5495" s="229"/>
      <c r="G5495" s="46"/>
      <c r="M5495" s="229"/>
      <c r="T5495" s="229"/>
      <c r="V5495" s="47"/>
      <c r="X5495" s="80"/>
    </row>
    <row r="5496" spans="6:24">
      <c r="F5496" s="229"/>
      <c r="G5496" s="46"/>
      <c r="M5496" s="229"/>
      <c r="T5496" s="229"/>
      <c r="V5496" s="47"/>
      <c r="X5496" s="80"/>
    </row>
    <row r="5497" spans="6:24">
      <c r="F5497" s="229"/>
      <c r="G5497" s="46"/>
      <c r="M5497" s="229"/>
      <c r="T5497" s="229"/>
      <c r="V5497" s="47"/>
      <c r="X5497" s="80"/>
    </row>
    <row r="5498" spans="6:24">
      <c r="F5498" s="229"/>
      <c r="G5498" s="46"/>
      <c r="M5498" s="229"/>
      <c r="T5498" s="229"/>
      <c r="V5498" s="47"/>
      <c r="X5498" s="80"/>
    </row>
    <row r="5499" spans="6:24">
      <c r="F5499" s="229"/>
      <c r="G5499" s="46"/>
      <c r="M5499" s="229"/>
      <c r="T5499" s="229"/>
      <c r="V5499" s="47"/>
      <c r="X5499" s="80"/>
    </row>
    <row r="5500" spans="6:24">
      <c r="F5500" s="229"/>
      <c r="G5500" s="46"/>
      <c r="M5500" s="229"/>
      <c r="T5500" s="229"/>
      <c r="V5500" s="47"/>
      <c r="X5500" s="80"/>
    </row>
    <row r="5501" spans="6:24">
      <c r="F5501" s="229"/>
      <c r="G5501" s="46"/>
      <c r="M5501" s="229"/>
      <c r="T5501" s="229"/>
      <c r="V5501" s="47"/>
      <c r="X5501" s="80"/>
    </row>
    <row r="5502" spans="6:24">
      <c r="F5502" s="229"/>
      <c r="G5502" s="46"/>
      <c r="M5502" s="229"/>
      <c r="T5502" s="229"/>
      <c r="V5502" s="47"/>
      <c r="X5502" s="80"/>
    </row>
    <row r="5503" spans="6:24">
      <c r="F5503" s="229"/>
      <c r="G5503" s="46"/>
      <c r="M5503" s="229"/>
      <c r="T5503" s="229"/>
      <c r="V5503" s="47"/>
      <c r="X5503" s="80"/>
    </row>
    <row r="5504" spans="6:24">
      <c r="F5504" s="229"/>
      <c r="G5504" s="46"/>
      <c r="M5504" s="229"/>
      <c r="T5504" s="229"/>
      <c r="V5504" s="47"/>
      <c r="X5504" s="80"/>
    </row>
    <row r="5505" spans="6:24">
      <c r="F5505" s="229"/>
      <c r="G5505" s="46"/>
      <c r="M5505" s="229"/>
      <c r="T5505" s="229"/>
      <c r="V5505" s="47"/>
      <c r="X5505" s="80"/>
    </row>
    <row r="5506" spans="6:24">
      <c r="F5506" s="229"/>
      <c r="G5506" s="46"/>
      <c r="M5506" s="229"/>
      <c r="T5506" s="229"/>
      <c r="V5506" s="47"/>
      <c r="X5506" s="80"/>
    </row>
    <row r="5507" spans="6:24">
      <c r="F5507" s="229"/>
      <c r="G5507" s="46"/>
      <c r="T5507" s="229"/>
      <c r="V5507" s="47"/>
      <c r="X5507" s="80"/>
    </row>
    <row r="5508" spans="6:24">
      <c r="F5508" s="229"/>
      <c r="G5508" s="46"/>
      <c r="M5508" s="229"/>
      <c r="T5508" s="229"/>
      <c r="V5508" s="47"/>
      <c r="X5508" s="80"/>
    </row>
    <row r="5509" spans="6:24">
      <c r="F5509" s="229"/>
      <c r="G5509" s="46"/>
      <c r="T5509" s="229"/>
      <c r="V5509" s="47"/>
      <c r="X5509" s="80"/>
    </row>
    <row r="5510" spans="6:24">
      <c r="F5510" s="229"/>
      <c r="G5510" s="46"/>
      <c r="M5510" s="229"/>
      <c r="T5510" s="229"/>
      <c r="V5510" s="47"/>
      <c r="X5510" s="80"/>
    </row>
    <row r="5511" spans="6:24">
      <c r="F5511" s="229"/>
      <c r="G5511" s="46"/>
      <c r="M5511" s="229"/>
      <c r="T5511" s="229"/>
      <c r="V5511" s="47"/>
      <c r="X5511" s="80"/>
    </row>
    <row r="5512" spans="6:24">
      <c r="F5512" s="229"/>
      <c r="G5512" s="46"/>
      <c r="M5512" s="229"/>
      <c r="T5512" s="229"/>
      <c r="V5512" s="47"/>
      <c r="X5512" s="80"/>
    </row>
    <row r="5513" spans="6:24">
      <c r="F5513" s="229"/>
      <c r="G5513" s="46"/>
      <c r="M5513" s="229"/>
      <c r="T5513" s="229"/>
      <c r="V5513" s="47"/>
      <c r="X5513" s="80"/>
    </row>
    <row r="5514" spans="6:24">
      <c r="F5514" s="229"/>
      <c r="G5514" s="46"/>
      <c r="M5514" s="229"/>
      <c r="T5514" s="229"/>
      <c r="V5514" s="47"/>
      <c r="X5514" s="80"/>
    </row>
    <row r="5515" spans="6:24">
      <c r="F5515" s="229"/>
      <c r="G5515" s="46"/>
      <c r="M5515" s="229"/>
      <c r="T5515" s="229"/>
      <c r="V5515" s="47"/>
      <c r="X5515" s="80"/>
    </row>
    <row r="5516" spans="6:24">
      <c r="F5516" s="229"/>
      <c r="G5516" s="46"/>
      <c r="M5516" s="229"/>
      <c r="T5516" s="229"/>
      <c r="V5516" s="47"/>
      <c r="X5516" s="80"/>
    </row>
    <row r="5517" spans="6:24">
      <c r="F5517" s="229"/>
      <c r="G5517" s="46"/>
      <c r="M5517" s="229"/>
      <c r="T5517" s="229"/>
      <c r="V5517" s="47"/>
      <c r="X5517" s="80"/>
    </row>
    <row r="5518" spans="6:24">
      <c r="F5518" s="229"/>
      <c r="G5518" s="46"/>
      <c r="T5518" s="229"/>
      <c r="V5518" s="47"/>
      <c r="X5518" s="80"/>
    </row>
    <row r="5519" spans="6:24">
      <c r="F5519" s="229"/>
      <c r="G5519" s="46"/>
      <c r="M5519" s="229"/>
      <c r="T5519" s="229"/>
      <c r="V5519" s="47"/>
      <c r="X5519" s="80"/>
    </row>
    <row r="5520" spans="6:24">
      <c r="F5520" s="229"/>
      <c r="G5520" s="46"/>
      <c r="M5520" s="229"/>
      <c r="T5520" s="229"/>
      <c r="V5520" s="47"/>
      <c r="X5520" s="80"/>
    </row>
    <row r="5521" spans="6:24">
      <c r="F5521" s="229"/>
      <c r="G5521" s="46"/>
      <c r="M5521" s="229"/>
      <c r="T5521" s="229"/>
      <c r="V5521" s="47"/>
      <c r="X5521" s="80"/>
    </row>
    <row r="5522" spans="6:24">
      <c r="F5522" s="229"/>
      <c r="G5522" s="46"/>
      <c r="M5522" s="229"/>
      <c r="T5522" s="229"/>
      <c r="V5522" s="47"/>
      <c r="X5522" s="80"/>
    </row>
    <row r="5523" spans="6:24">
      <c r="F5523" s="229"/>
      <c r="G5523" s="46"/>
      <c r="M5523" s="229"/>
      <c r="T5523" s="229"/>
      <c r="V5523" s="47"/>
      <c r="X5523" s="80"/>
    </row>
    <row r="5524" spans="6:24">
      <c r="F5524" s="229"/>
      <c r="G5524" s="46"/>
      <c r="M5524" s="229"/>
      <c r="T5524" s="229"/>
      <c r="V5524" s="47"/>
      <c r="X5524" s="80"/>
    </row>
    <row r="5525" spans="6:24">
      <c r="F5525" s="229"/>
      <c r="G5525" s="46"/>
      <c r="M5525" s="229"/>
      <c r="T5525" s="229"/>
      <c r="V5525" s="47"/>
      <c r="X5525" s="80"/>
    </row>
    <row r="5526" spans="6:24">
      <c r="F5526" s="229"/>
      <c r="G5526" s="46"/>
      <c r="M5526" s="229"/>
      <c r="T5526" s="229"/>
      <c r="V5526" s="47"/>
      <c r="X5526" s="80"/>
    </row>
    <row r="5527" spans="6:24">
      <c r="F5527" s="229"/>
      <c r="G5527" s="46"/>
      <c r="M5527" s="229"/>
      <c r="T5527" s="229"/>
      <c r="V5527" s="47"/>
      <c r="X5527" s="80"/>
    </row>
    <row r="5528" spans="6:24">
      <c r="F5528" s="229"/>
      <c r="G5528" s="46"/>
      <c r="M5528" s="229"/>
      <c r="T5528" s="229"/>
      <c r="V5528" s="47"/>
      <c r="X5528" s="80"/>
    </row>
    <row r="5529" spans="6:24">
      <c r="F5529" s="229"/>
      <c r="G5529" s="46"/>
      <c r="M5529" s="229"/>
      <c r="T5529" s="229"/>
      <c r="V5529" s="47"/>
      <c r="X5529" s="80"/>
    </row>
    <row r="5530" spans="6:24">
      <c r="F5530" s="229"/>
      <c r="G5530" s="46"/>
      <c r="M5530" s="229"/>
      <c r="T5530" s="229"/>
      <c r="V5530" s="47"/>
      <c r="X5530" s="80"/>
    </row>
    <row r="5531" spans="6:24">
      <c r="F5531" s="229"/>
      <c r="G5531" s="46"/>
      <c r="M5531" s="229"/>
      <c r="T5531" s="229"/>
      <c r="V5531" s="47"/>
      <c r="X5531" s="80"/>
    </row>
    <row r="5532" spans="6:24">
      <c r="F5532" s="229"/>
      <c r="G5532" s="46"/>
      <c r="M5532" s="229"/>
      <c r="T5532" s="229"/>
      <c r="V5532" s="47"/>
      <c r="X5532" s="80"/>
    </row>
    <row r="5533" spans="6:24">
      <c r="F5533" s="229"/>
      <c r="G5533" s="46"/>
      <c r="M5533" s="229"/>
      <c r="T5533" s="229"/>
      <c r="V5533" s="47"/>
      <c r="X5533" s="80"/>
    </row>
    <row r="5534" spans="6:24">
      <c r="F5534" s="229"/>
      <c r="G5534" s="46"/>
      <c r="M5534" s="229"/>
      <c r="T5534" s="229"/>
      <c r="V5534" s="47"/>
      <c r="X5534" s="80"/>
    </row>
    <row r="5535" spans="6:24">
      <c r="F5535" s="229"/>
      <c r="G5535" s="46"/>
      <c r="M5535" s="229"/>
      <c r="T5535" s="229"/>
      <c r="V5535" s="47"/>
      <c r="X5535" s="80"/>
    </row>
    <row r="5536" spans="6:24">
      <c r="F5536" s="229"/>
      <c r="G5536" s="46"/>
      <c r="M5536" s="229"/>
      <c r="T5536" s="229"/>
      <c r="V5536" s="47"/>
      <c r="X5536" s="80"/>
    </row>
    <row r="5537" spans="6:24">
      <c r="F5537" s="229"/>
      <c r="G5537" s="46"/>
      <c r="M5537" s="229"/>
      <c r="T5537" s="229"/>
      <c r="V5537" s="47"/>
      <c r="X5537" s="80"/>
    </row>
    <row r="5538" spans="6:24">
      <c r="F5538" s="229"/>
      <c r="G5538" s="46"/>
      <c r="M5538" s="229"/>
      <c r="T5538" s="229"/>
      <c r="V5538" s="47"/>
      <c r="X5538" s="80"/>
    </row>
    <row r="5539" spans="6:24">
      <c r="F5539" s="229"/>
      <c r="G5539" s="46"/>
      <c r="M5539" s="229"/>
      <c r="T5539" s="229"/>
      <c r="V5539" s="47"/>
      <c r="X5539" s="80"/>
    </row>
    <row r="5540" spans="6:24">
      <c r="F5540" s="229"/>
      <c r="G5540" s="46"/>
      <c r="M5540" s="229"/>
      <c r="T5540" s="229"/>
      <c r="V5540" s="47"/>
      <c r="X5540" s="80"/>
    </row>
    <row r="5541" spans="6:24">
      <c r="F5541" s="229"/>
      <c r="G5541" s="46"/>
      <c r="T5541" s="229"/>
      <c r="V5541" s="47"/>
      <c r="X5541" s="80"/>
    </row>
    <row r="5542" spans="6:24">
      <c r="F5542" s="229"/>
      <c r="G5542" s="46"/>
      <c r="T5542" s="229"/>
      <c r="V5542" s="47"/>
      <c r="X5542" s="80"/>
    </row>
    <row r="5543" spans="6:24">
      <c r="F5543" s="229"/>
      <c r="G5543" s="46"/>
      <c r="T5543" s="229"/>
      <c r="V5543" s="47"/>
      <c r="X5543" s="80"/>
    </row>
    <row r="5544" spans="6:24">
      <c r="F5544" s="229"/>
      <c r="G5544" s="46"/>
      <c r="T5544" s="229"/>
      <c r="V5544" s="47"/>
      <c r="X5544" s="80"/>
    </row>
    <row r="5545" spans="6:24">
      <c r="F5545" s="229"/>
      <c r="G5545" s="46"/>
      <c r="T5545" s="229"/>
      <c r="V5545" s="47"/>
      <c r="X5545" s="80"/>
    </row>
    <row r="5546" spans="6:24">
      <c r="F5546" s="229"/>
      <c r="G5546" s="46"/>
      <c r="T5546" s="229"/>
      <c r="V5546" s="47"/>
      <c r="X5546" s="80"/>
    </row>
    <row r="5547" spans="6:24">
      <c r="F5547" s="229"/>
      <c r="G5547" s="46"/>
      <c r="T5547" s="229"/>
      <c r="V5547" s="47"/>
      <c r="X5547" s="80"/>
    </row>
    <row r="5548" spans="6:24">
      <c r="F5548" s="229"/>
      <c r="G5548" s="46"/>
      <c r="T5548" s="229"/>
      <c r="V5548" s="47"/>
      <c r="X5548" s="80"/>
    </row>
    <row r="5549" spans="6:24">
      <c r="F5549" s="229"/>
      <c r="G5549" s="46"/>
      <c r="T5549" s="229"/>
      <c r="V5549" s="47"/>
      <c r="X5549" s="80"/>
    </row>
    <row r="5550" spans="6:24">
      <c r="F5550" s="229"/>
      <c r="G5550" s="46"/>
      <c r="T5550" s="229"/>
      <c r="V5550" s="47"/>
      <c r="X5550" s="80"/>
    </row>
    <row r="5551" spans="6:24">
      <c r="F5551" s="229"/>
      <c r="G5551" s="46"/>
      <c r="T5551" s="229"/>
      <c r="V5551" s="47"/>
      <c r="X5551" s="80"/>
    </row>
    <row r="5552" spans="6:24">
      <c r="F5552" s="229"/>
      <c r="G5552" s="46"/>
      <c r="T5552" s="229"/>
      <c r="V5552" s="47"/>
      <c r="X5552" s="80"/>
    </row>
    <row r="5553" spans="6:24">
      <c r="F5553" s="229"/>
      <c r="G5553" s="46"/>
      <c r="T5553" s="229"/>
      <c r="V5553" s="47"/>
      <c r="X5553" s="80"/>
    </row>
    <row r="5554" spans="6:24">
      <c r="F5554" s="229"/>
      <c r="G5554" s="46"/>
      <c r="T5554" s="229"/>
      <c r="V5554" s="47"/>
      <c r="X5554" s="80"/>
    </row>
    <row r="5555" spans="6:24">
      <c r="F5555" s="229"/>
      <c r="G5555" s="46"/>
      <c r="T5555" s="229"/>
      <c r="V5555" s="47"/>
      <c r="X5555" s="80"/>
    </row>
    <row r="5556" spans="6:24">
      <c r="F5556" s="229"/>
      <c r="G5556" s="46"/>
      <c r="T5556" s="229"/>
      <c r="V5556" s="47"/>
      <c r="X5556" s="80"/>
    </row>
    <row r="5557" spans="6:24">
      <c r="F5557" s="229"/>
      <c r="G5557" s="46"/>
      <c r="T5557" s="229"/>
      <c r="V5557" s="47"/>
      <c r="X5557" s="80"/>
    </row>
    <row r="5558" spans="6:24">
      <c r="F5558" s="229"/>
      <c r="G5558" s="46"/>
      <c r="T5558" s="229"/>
      <c r="V5558" s="47"/>
      <c r="X5558" s="80"/>
    </row>
    <row r="5559" spans="6:24">
      <c r="F5559" s="229"/>
      <c r="G5559" s="46"/>
      <c r="T5559" s="229"/>
      <c r="V5559" s="47"/>
      <c r="X5559" s="80"/>
    </row>
    <row r="5560" spans="6:24">
      <c r="F5560" s="229"/>
      <c r="G5560" s="46"/>
      <c r="T5560" s="229"/>
      <c r="V5560" s="47"/>
      <c r="X5560" s="80"/>
    </row>
    <row r="5561" spans="6:24">
      <c r="F5561" s="229"/>
      <c r="G5561" s="46"/>
      <c r="M5561" s="238"/>
      <c r="T5561" s="229"/>
      <c r="V5561" s="47"/>
      <c r="X5561" s="80"/>
    </row>
    <row r="5562" spans="6:24">
      <c r="F5562" s="229"/>
      <c r="G5562" s="46"/>
      <c r="M5562" s="239"/>
      <c r="T5562" s="229"/>
      <c r="V5562" s="47"/>
      <c r="X5562" s="80"/>
    </row>
    <row r="5563" spans="6:24">
      <c r="F5563" s="229"/>
      <c r="G5563" s="46"/>
      <c r="M5563" s="237"/>
      <c r="T5563" s="229"/>
      <c r="V5563" s="47"/>
      <c r="X5563" s="80"/>
    </row>
    <row r="5564" spans="6:24">
      <c r="F5564" s="229"/>
      <c r="G5564" s="46"/>
      <c r="M5564" s="236"/>
      <c r="T5564" s="229"/>
      <c r="V5564" s="47"/>
      <c r="X5564" s="80"/>
    </row>
    <row r="5565" spans="6:24">
      <c r="F5565" s="229"/>
      <c r="G5565" s="46"/>
      <c r="M5565" s="238"/>
      <c r="T5565" s="229"/>
      <c r="V5565" s="47"/>
      <c r="X5565" s="80"/>
    </row>
    <row r="5566" spans="6:24">
      <c r="F5566" s="229"/>
      <c r="G5566" s="46"/>
      <c r="M5566" s="239"/>
      <c r="T5566" s="229"/>
      <c r="V5566" s="47"/>
      <c r="X5566" s="80"/>
    </row>
    <row r="5567" spans="6:24">
      <c r="F5567" s="229"/>
      <c r="G5567" s="46"/>
      <c r="M5567" s="240"/>
      <c r="T5567" s="229"/>
      <c r="V5567" s="47"/>
      <c r="X5567" s="80"/>
    </row>
    <row r="5568" spans="6:24">
      <c r="F5568" s="229"/>
      <c r="G5568" s="46"/>
      <c r="M5568" s="229"/>
      <c r="T5568" s="229"/>
      <c r="V5568" s="47"/>
      <c r="X5568" s="80"/>
    </row>
    <row r="5569" spans="6:24">
      <c r="F5569" s="229"/>
      <c r="G5569" s="46"/>
      <c r="M5569" s="241"/>
      <c r="T5569" s="229"/>
      <c r="V5569" s="47"/>
      <c r="X5569" s="80"/>
    </row>
    <row r="5570" spans="6:24">
      <c r="F5570" s="229"/>
      <c r="G5570" s="46"/>
      <c r="M5570" s="237"/>
      <c r="T5570" s="229"/>
      <c r="V5570" s="47"/>
      <c r="X5570" s="80"/>
    </row>
    <row r="5571" spans="6:24">
      <c r="F5571" s="229"/>
      <c r="G5571" s="46"/>
      <c r="M5571" s="237"/>
      <c r="T5571" s="229"/>
      <c r="V5571" s="47"/>
      <c r="X5571" s="80"/>
    </row>
    <row r="5572" spans="6:24">
      <c r="F5572" s="229"/>
      <c r="G5572" s="46"/>
      <c r="M5572" s="236"/>
      <c r="T5572" s="229"/>
      <c r="V5572" s="47"/>
      <c r="X5572" s="80"/>
    </row>
    <row r="5573" spans="6:24">
      <c r="F5573" s="229"/>
      <c r="G5573" s="46"/>
      <c r="M5573" s="229"/>
      <c r="T5573" s="229"/>
      <c r="V5573" s="47"/>
      <c r="X5573" s="80"/>
    </row>
    <row r="5574" spans="6:24">
      <c r="F5574" s="229"/>
      <c r="G5574" s="46"/>
      <c r="M5574" s="229"/>
      <c r="T5574" s="229"/>
      <c r="V5574" s="47"/>
      <c r="X5574" s="80"/>
    </row>
    <row r="5575" spans="6:24">
      <c r="F5575" s="229"/>
      <c r="G5575" s="46"/>
      <c r="M5575" s="229"/>
      <c r="T5575" s="229"/>
      <c r="V5575" s="47"/>
      <c r="X5575" s="80"/>
    </row>
    <row r="5576" spans="6:24">
      <c r="F5576" s="229"/>
      <c r="G5576" s="46"/>
      <c r="M5576" s="229"/>
      <c r="T5576" s="229"/>
      <c r="V5576" s="47"/>
      <c r="X5576" s="80"/>
    </row>
    <row r="5577" spans="6:24">
      <c r="F5577" s="229"/>
      <c r="G5577" s="46"/>
      <c r="M5577" s="229"/>
      <c r="T5577" s="229"/>
      <c r="V5577" s="47"/>
      <c r="X5577" s="80"/>
    </row>
    <row r="5578" spans="6:24">
      <c r="F5578" s="229"/>
      <c r="G5578" s="46"/>
      <c r="M5578" s="229"/>
      <c r="T5578" s="229"/>
      <c r="V5578" s="47"/>
      <c r="X5578" s="80"/>
    </row>
    <row r="5579" spans="6:24">
      <c r="F5579" s="229"/>
      <c r="G5579" s="46"/>
      <c r="M5579" s="229"/>
      <c r="T5579" s="229"/>
      <c r="V5579" s="47"/>
      <c r="X5579" s="80"/>
    </row>
    <row r="5580" spans="6:24">
      <c r="F5580" s="229"/>
      <c r="G5580" s="46"/>
      <c r="M5580" s="229"/>
      <c r="T5580" s="229"/>
      <c r="V5580" s="47"/>
      <c r="X5580" s="80"/>
    </row>
    <row r="5581" spans="6:24">
      <c r="F5581" s="229"/>
      <c r="G5581" s="46"/>
      <c r="M5581" s="229"/>
      <c r="T5581" s="229"/>
      <c r="V5581" s="47"/>
      <c r="X5581" s="80"/>
    </row>
    <row r="5582" spans="6:24">
      <c r="F5582" s="229"/>
      <c r="G5582" s="46"/>
      <c r="M5582" s="229"/>
      <c r="T5582" s="229"/>
      <c r="V5582" s="47"/>
      <c r="X5582" s="80"/>
    </row>
    <row r="5583" spans="6:24">
      <c r="F5583" s="229"/>
      <c r="G5583" s="46"/>
      <c r="M5583" s="229"/>
      <c r="T5583" s="229"/>
      <c r="V5583" s="47"/>
      <c r="X5583" s="80"/>
    </row>
    <row r="5584" spans="6:24">
      <c r="F5584" s="229"/>
      <c r="G5584" s="46"/>
      <c r="M5584" s="229"/>
      <c r="T5584" s="229"/>
      <c r="V5584" s="47"/>
      <c r="X5584" s="80"/>
    </row>
    <row r="5585" spans="6:24">
      <c r="F5585" s="229"/>
      <c r="G5585" s="46"/>
      <c r="M5585" s="229"/>
      <c r="T5585" s="229"/>
      <c r="V5585" s="47"/>
      <c r="X5585" s="80"/>
    </row>
    <row r="5586" spans="6:24">
      <c r="F5586" s="229"/>
      <c r="G5586" s="46"/>
      <c r="M5586" s="229"/>
      <c r="T5586" s="229"/>
      <c r="V5586" s="47"/>
      <c r="X5586" s="80"/>
    </row>
    <row r="5587" spans="6:24">
      <c r="F5587" s="229"/>
      <c r="G5587" s="46"/>
      <c r="M5587" s="229"/>
      <c r="T5587" s="229"/>
      <c r="V5587" s="47"/>
      <c r="X5587" s="80"/>
    </row>
    <row r="5588" spans="6:24">
      <c r="F5588" s="229"/>
      <c r="G5588" s="46"/>
      <c r="M5588" s="229"/>
      <c r="T5588" s="229"/>
      <c r="V5588" s="47"/>
      <c r="X5588" s="80"/>
    </row>
    <row r="5589" spans="6:24">
      <c r="F5589" s="229"/>
      <c r="G5589" s="46"/>
      <c r="M5589" s="229"/>
      <c r="T5589" s="229"/>
      <c r="V5589" s="47"/>
      <c r="X5589" s="80"/>
    </row>
    <row r="5590" spans="6:24">
      <c r="F5590" s="229"/>
      <c r="G5590" s="46"/>
      <c r="T5590" s="229"/>
      <c r="V5590" s="47"/>
      <c r="X5590" s="80"/>
    </row>
    <row r="5591" spans="6:24">
      <c r="F5591" s="229"/>
      <c r="G5591" s="46"/>
      <c r="M5591" s="229"/>
      <c r="T5591" s="229"/>
      <c r="V5591" s="47"/>
      <c r="X5591" s="80"/>
    </row>
    <row r="5592" spans="6:24">
      <c r="F5592" s="229"/>
      <c r="G5592" s="46"/>
      <c r="T5592" s="229"/>
      <c r="V5592" s="47"/>
      <c r="X5592" s="80"/>
    </row>
    <row r="5593" spans="6:24">
      <c r="F5593" s="229"/>
      <c r="G5593" s="46"/>
      <c r="M5593" s="229"/>
      <c r="T5593" s="229"/>
      <c r="V5593" s="47"/>
      <c r="X5593" s="80"/>
    </row>
    <row r="5594" spans="6:24">
      <c r="F5594" s="229"/>
      <c r="G5594" s="46"/>
      <c r="M5594" s="229"/>
      <c r="T5594" s="229"/>
      <c r="V5594" s="47"/>
      <c r="X5594" s="80"/>
    </row>
    <row r="5595" spans="6:24">
      <c r="F5595" s="229"/>
      <c r="G5595" s="46"/>
      <c r="M5595" s="229"/>
      <c r="T5595" s="229"/>
      <c r="V5595" s="47"/>
      <c r="X5595" s="80"/>
    </row>
    <row r="5596" spans="6:24">
      <c r="F5596" s="229"/>
      <c r="G5596" s="46"/>
      <c r="M5596" s="229"/>
      <c r="T5596" s="229"/>
      <c r="V5596" s="47"/>
      <c r="X5596" s="80"/>
    </row>
    <row r="5597" spans="6:24">
      <c r="F5597" s="229"/>
      <c r="G5597" s="46"/>
      <c r="M5597" s="229"/>
      <c r="T5597" s="229"/>
      <c r="V5597" s="47"/>
      <c r="X5597" s="80"/>
    </row>
    <row r="5598" spans="6:24">
      <c r="F5598" s="229"/>
      <c r="G5598" s="46"/>
      <c r="M5598" s="229"/>
      <c r="T5598" s="229"/>
      <c r="V5598" s="47"/>
      <c r="X5598" s="80"/>
    </row>
    <row r="5599" spans="6:24">
      <c r="F5599" s="229"/>
      <c r="G5599" s="46"/>
      <c r="M5599" s="229"/>
      <c r="T5599" s="229"/>
      <c r="V5599" s="47"/>
      <c r="X5599" s="80"/>
    </row>
    <row r="5600" spans="6:24">
      <c r="F5600" s="229"/>
      <c r="G5600" s="46"/>
      <c r="M5600" s="229"/>
      <c r="T5600" s="229"/>
      <c r="V5600" s="47"/>
      <c r="X5600" s="80"/>
    </row>
    <row r="5601" spans="6:24">
      <c r="F5601" s="229"/>
      <c r="G5601" s="46"/>
      <c r="M5601" s="229"/>
      <c r="T5601" s="229"/>
      <c r="V5601" s="47"/>
      <c r="X5601" s="80"/>
    </row>
    <row r="5602" spans="6:24">
      <c r="F5602" s="229"/>
      <c r="G5602" s="46"/>
      <c r="M5602" s="229"/>
      <c r="T5602" s="229"/>
      <c r="V5602" s="47"/>
      <c r="X5602" s="80"/>
    </row>
    <row r="5603" spans="6:24">
      <c r="F5603" s="229"/>
      <c r="G5603" s="46"/>
      <c r="M5603" s="229"/>
      <c r="T5603" s="229"/>
      <c r="V5603" s="47"/>
      <c r="X5603" s="80"/>
    </row>
    <row r="5604" spans="6:24">
      <c r="F5604" s="229"/>
      <c r="G5604" s="46"/>
      <c r="M5604" s="229"/>
      <c r="T5604" s="229"/>
      <c r="V5604" s="47"/>
      <c r="X5604" s="80"/>
    </row>
    <row r="5605" spans="6:24">
      <c r="F5605" s="229"/>
      <c r="G5605" s="46"/>
      <c r="M5605" s="229"/>
      <c r="T5605" s="229"/>
      <c r="V5605" s="47"/>
      <c r="X5605" s="80"/>
    </row>
    <row r="5606" spans="6:24">
      <c r="F5606" s="229"/>
      <c r="G5606" s="46"/>
      <c r="T5606" s="229"/>
      <c r="V5606" s="47"/>
      <c r="X5606" s="80"/>
    </row>
    <row r="5607" spans="6:24">
      <c r="F5607" s="229"/>
      <c r="G5607" s="46"/>
      <c r="M5607" s="229"/>
      <c r="T5607" s="229"/>
      <c r="V5607" s="47"/>
      <c r="X5607" s="80"/>
    </row>
    <row r="5608" spans="6:24">
      <c r="F5608" s="229"/>
      <c r="G5608" s="46"/>
      <c r="T5608" s="229"/>
      <c r="V5608" s="47"/>
      <c r="X5608" s="80"/>
    </row>
    <row r="5609" spans="6:24">
      <c r="F5609" s="229"/>
      <c r="G5609" s="46"/>
      <c r="M5609" s="229"/>
      <c r="T5609" s="229"/>
      <c r="V5609" s="47"/>
      <c r="X5609" s="80"/>
    </row>
    <row r="5610" spans="6:24">
      <c r="F5610" s="229"/>
      <c r="G5610" s="46"/>
      <c r="M5610" s="229"/>
      <c r="T5610" s="229"/>
      <c r="V5610" s="47"/>
      <c r="X5610" s="80"/>
    </row>
    <row r="5611" spans="6:24">
      <c r="F5611" s="229"/>
      <c r="G5611" s="46"/>
      <c r="M5611" s="229"/>
      <c r="T5611" s="229"/>
      <c r="V5611" s="47"/>
      <c r="X5611" s="80"/>
    </row>
    <row r="5612" spans="6:24">
      <c r="F5612" s="229"/>
      <c r="G5612" s="46"/>
      <c r="M5612" s="229"/>
      <c r="T5612" s="229"/>
      <c r="V5612" s="47"/>
      <c r="X5612" s="80"/>
    </row>
    <row r="5613" spans="6:24">
      <c r="F5613" s="229"/>
      <c r="G5613" s="46"/>
      <c r="M5613" s="229"/>
      <c r="T5613" s="229"/>
      <c r="V5613" s="47"/>
      <c r="X5613" s="80"/>
    </row>
    <row r="5614" spans="6:24">
      <c r="F5614" s="229"/>
      <c r="G5614" s="46"/>
      <c r="M5614" s="229"/>
      <c r="T5614" s="229"/>
      <c r="V5614" s="47"/>
      <c r="X5614" s="80"/>
    </row>
    <row r="5615" spans="6:24">
      <c r="F5615" s="229"/>
      <c r="G5615" s="46"/>
      <c r="M5615" s="229"/>
      <c r="T5615" s="229"/>
      <c r="V5615" s="47"/>
      <c r="X5615" s="80"/>
    </row>
    <row r="5616" spans="6:24">
      <c r="F5616" s="229"/>
      <c r="G5616" s="46"/>
      <c r="M5616" s="229"/>
      <c r="T5616" s="229"/>
      <c r="V5616" s="47"/>
      <c r="X5616" s="80"/>
    </row>
    <row r="5617" spans="6:24">
      <c r="F5617" s="229"/>
      <c r="G5617" s="46"/>
      <c r="T5617" s="229"/>
      <c r="V5617" s="47"/>
      <c r="X5617" s="80"/>
    </row>
    <row r="5618" spans="6:24">
      <c r="F5618" s="229"/>
      <c r="G5618" s="46"/>
      <c r="M5618" s="229"/>
      <c r="T5618" s="229"/>
      <c r="V5618" s="47"/>
      <c r="X5618" s="80"/>
    </row>
    <row r="5619" spans="6:24">
      <c r="F5619" s="229"/>
      <c r="G5619" s="46"/>
      <c r="M5619" s="229"/>
      <c r="T5619" s="229"/>
      <c r="V5619" s="47"/>
      <c r="X5619" s="80"/>
    </row>
    <row r="5620" spans="6:24">
      <c r="F5620" s="229"/>
      <c r="G5620" s="46"/>
      <c r="M5620" s="229"/>
      <c r="T5620" s="229"/>
      <c r="V5620" s="47"/>
      <c r="X5620" s="80"/>
    </row>
    <row r="5621" spans="6:24">
      <c r="F5621" s="229"/>
      <c r="G5621" s="46"/>
      <c r="M5621" s="229"/>
      <c r="T5621" s="229"/>
      <c r="V5621" s="47"/>
      <c r="X5621" s="80"/>
    </row>
    <row r="5622" spans="6:24">
      <c r="F5622" s="229"/>
      <c r="G5622" s="46"/>
      <c r="M5622" s="229"/>
      <c r="T5622" s="229"/>
      <c r="V5622" s="47"/>
      <c r="X5622" s="80"/>
    </row>
    <row r="5623" spans="6:24">
      <c r="F5623" s="229"/>
      <c r="G5623" s="46"/>
      <c r="M5623" s="229"/>
      <c r="T5623" s="229"/>
      <c r="V5623" s="47"/>
      <c r="X5623" s="80"/>
    </row>
    <row r="5624" spans="6:24">
      <c r="F5624" s="229"/>
      <c r="G5624" s="46"/>
      <c r="M5624" s="229"/>
      <c r="T5624" s="229"/>
      <c r="V5624" s="47"/>
      <c r="X5624" s="80"/>
    </row>
    <row r="5625" spans="6:24">
      <c r="F5625" s="229"/>
      <c r="G5625" s="46"/>
      <c r="M5625" s="229"/>
      <c r="T5625" s="229"/>
      <c r="V5625" s="47"/>
      <c r="X5625" s="80"/>
    </row>
    <row r="5626" spans="6:24">
      <c r="F5626" s="229"/>
      <c r="G5626" s="46"/>
      <c r="M5626" s="229"/>
      <c r="T5626" s="229"/>
      <c r="V5626" s="47"/>
      <c r="X5626" s="80"/>
    </row>
    <row r="5627" spans="6:24">
      <c r="F5627" s="229"/>
      <c r="G5627" s="46"/>
      <c r="M5627" s="229"/>
      <c r="T5627" s="229"/>
      <c r="V5627" s="47"/>
      <c r="X5627" s="80"/>
    </row>
    <row r="5628" spans="6:24">
      <c r="F5628" s="229"/>
      <c r="G5628" s="46"/>
      <c r="M5628" s="229"/>
      <c r="T5628" s="229"/>
      <c r="V5628" s="47"/>
      <c r="X5628" s="80"/>
    </row>
    <row r="5629" spans="6:24">
      <c r="F5629" s="229"/>
      <c r="G5629" s="46"/>
      <c r="M5629" s="229"/>
      <c r="T5629" s="229"/>
      <c r="V5629" s="47"/>
      <c r="X5629" s="80"/>
    </row>
    <row r="5630" spans="6:24">
      <c r="F5630" s="229"/>
      <c r="G5630" s="46"/>
      <c r="M5630" s="229"/>
      <c r="T5630" s="229"/>
      <c r="V5630" s="47"/>
      <c r="X5630" s="80"/>
    </row>
    <row r="5631" spans="6:24">
      <c r="F5631" s="229"/>
      <c r="G5631" s="46"/>
      <c r="M5631" s="229"/>
      <c r="T5631" s="229"/>
      <c r="V5631" s="47"/>
      <c r="X5631" s="80"/>
    </row>
    <row r="5632" spans="6:24">
      <c r="F5632" s="229"/>
      <c r="G5632" s="46"/>
      <c r="M5632" s="229"/>
      <c r="T5632" s="229"/>
      <c r="V5632" s="47"/>
      <c r="X5632" s="80"/>
    </row>
    <row r="5633" spans="6:24">
      <c r="F5633" s="229"/>
      <c r="G5633" s="46"/>
      <c r="M5633" s="229"/>
      <c r="T5633" s="229"/>
      <c r="V5633" s="47"/>
      <c r="X5633" s="80"/>
    </row>
    <row r="5634" spans="6:24">
      <c r="F5634" s="229"/>
      <c r="G5634" s="46"/>
      <c r="M5634" s="229"/>
      <c r="T5634" s="229"/>
      <c r="V5634" s="47"/>
      <c r="X5634" s="80"/>
    </row>
    <row r="5635" spans="6:24">
      <c r="F5635" s="229"/>
      <c r="G5635" s="46"/>
      <c r="M5635" s="229"/>
      <c r="T5635" s="229"/>
      <c r="V5635" s="47"/>
      <c r="X5635" s="80"/>
    </row>
    <row r="5636" spans="6:24">
      <c r="F5636" s="229"/>
      <c r="G5636" s="46"/>
      <c r="M5636" s="229"/>
      <c r="T5636" s="229"/>
      <c r="V5636" s="47"/>
      <c r="X5636" s="80"/>
    </row>
    <row r="5637" spans="6:24">
      <c r="F5637" s="229"/>
      <c r="G5637" s="46"/>
      <c r="M5637" s="229"/>
      <c r="T5637" s="229"/>
      <c r="V5637" s="47"/>
      <c r="X5637" s="80"/>
    </row>
    <row r="5638" spans="6:24">
      <c r="F5638" s="229"/>
      <c r="G5638" s="46"/>
      <c r="M5638" s="229"/>
      <c r="T5638" s="229"/>
      <c r="V5638" s="47"/>
      <c r="X5638" s="80"/>
    </row>
    <row r="5640" spans="6:24">
      <c r="F5640" s="229"/>
      <c r="G5640" s="46"/>
      <c r="M5640" s="229"/>
      <c r="T5640" s="229"/>
      <c r="V5640" s="47"/>
      <c r="X5640" s="80"/>
    </row>
    <row r="5641" spans="6:24">
      <c r="F5641" s="229"/>
      <c r="G5641" s="46"/>
      <c r="T5641" s="229"/>
      <c r="V5641" s="47"/>
      <c r="X5641" s="80"/>
    </row>
    <row r="5642" spans="6:24">
      <c r="F5642" s="229"/>
      <c r="G5642" s="46"/>
      <c r="T5642" s="229"/>
      <c r="V5642" s="47"/>
      <c r="X5642" s="80"/>
    </row>
    <row r="5643" spans="6:24">
      <c r="F5643" s="229"/>
      <c r="G5643" s="46"/>
      <c r="T5643" s="229"/>
      <c r="V5643" s="47"/>
      <c r="X5643" s="80"/>
    </row>
    <row r="5644" spans="6:24">
      <c r="F5644" s="229"/>
      <c r="G5644" s="46"/>
      <c r="T5644" s="229"/>
      <c r="V5644" s="47"/>
      <c r="X5644" s="80"/>
    </row>
    <row r="5645" spans="6:24">
      <c r="F5645" s="229"/>
      <c r="G5645" s="46"/>
      <c r="T5645" s="229"/>
      <c r="V5645" s="47"/>
      <c r="X5645" s="80"/>
    </row>
    <row r="5646" spans="6:24">
      <c r="F5646" s="229"/>
      <c r="G5646" s="46"/>
      <c r="T5646" s="229"/>
      <c r="V5646" s="47"/>
      <c r="X5646" s="80"/>
    </row>
    <row r="5647" spans="6:24">
      <c r="F5647" s="229"/>
      <c r="G5647" s="46"/>
      <c r="T5647" s="229"/>
      <c r="V5647" s="47"/>
      <c r="X5647" s="80"/>
    </row>
    <row r="5648" spans="6:24">
      <c r="F5648" s="229"/>
      <c r="G5648" s="46"/>
      <c r="T5648" s="229"/>
      <c r="V5648" s="47"/>
      <c r="X5648" s="80"/>
    </row>
    <row r="5649" spans="6:24">
      <c r="F5649" s="229"/>
      <c r="G5649" s="46"/>
      <c r="T5649" s="229"/>
      <c r="V5649" s="47"/>
      <c r="X5649" s="80"/>
    </row>
    <row r="5650" spans="6:24">
      <c r="F5650" s="229"/>
      <c r="G5650" s="46"/>
      <c r="T5650" s="229"/>
      <c r="V5650" s="47"/>
      <c r="X5650" s="80"/>
    </row>
    <row r="5651" spans="6:24">
      <c r="F5651" s="229"/>
      <c r="G5651" s="46"/>
      <c r="T5651" s="229"/>
      <c r="V5651" s="47"/>
      <c r="X5651" s="80"/>
    </row>
    <row r="5652" spans="6:24">
      <c r="F5652" s="229"/>
      <c r="G5652" s="46"/>
      <c r="T5652" s="229"/>
      <c r="V5652" s="47"/>
      <c r="X5652" s="80"/>
    </row>
    <row r="5653" spans="6:24">
      <c r="F5653" s="229"/>
      <c r="G5653" s="46"/>
      <c r="T5653" s="229"/>
      <c r="V5653" s="47"/>
      <c r="X5653" s="80"/>
    </row>
    <row r="5654" spans="6:24">
      <c r="F5654" s="229"/>
      <c r="G5654" s="46"/>
      <c r="T5654" s="229"/>
      <c r="V5654" s="47"/>
      <c r="X5654" s="80"/>
    </row>
    <row r="5655" spans="6:24">
      <c r="F5655" s="229"/>
      <c r="G5655" s="46"/>
      <c r="T5655" s="229"/>
      <c r="V5655" s="47"/>
      <c r="X5655" s="80"/>
    </row>
    <row r="5656" spans="6:24">
      <c r="F5656" s="229"/>
      <c r="G5656" s="46"/>
      <c r="T5656" s="229"/>
      <c r="V5656" s="47"/>
      <c r="X5656" s="80"/>
    </row>
    <row r="5657" spans="6:24">
      <c r="F5657" s="229"/>
      <c r="G5657" s="46"/>
      <c r="T5657" s="229"/>
      <c r="V5657" s="47"/>
      <c r="X5657" s="80"/>
    </row>
    <row r="5658" spans="6:24">
      <c r="F5658" s="229"/>
      <c r="G5658" s="46"/>
      <c r="T5658" s="229"/>
      <c r="V5658" s="47"/>
      <c r="X5658" s="80"/>
    </row>
    <row r="5659" spans="6:24">
      <c r="F5659" s="229"/>
      <c r="G5659" s="46"/>
      <c r="T5659" s="229"/>
      <c r="V5659" s="47"/>
      <c r="X5659" s="80"/>
    </row>
    <row r="5660" spans="6:24">
      <c r="F5660" s="229"/>
      <c r="G5660" s="46"/>
      <c r="T5660" s="229"/>
      <c r="V5660" s="47"/>
      <c r="X5660" s="80"/>
    </row>
    <row r="5661" spans="6:24">
      <c r="F5661" s="229"/>
      <c r="G5661" s="46"/>
      <c r="M5661" s="238"/>
      <c r="T5661" s="229"/>
      <c r="V5661" s="47"/>
      <c r="X5661" s="80"/>
    </row>
    <row r="5662" spans="6:24">
      <c r="F5662" s="229"/>
      <c r="G5662" s="46"/>
      <c r="M5662" s="239"/>
      <c r="T5662" s="229"/>
      <c r="V5662" s="47"/>
      <c r="X5662" s="80"/>
    </row>
    <row r="5663" spans="6:24">
      <c r="F5663" s="229"/>
      <c r="G5663" s="46"/>
      <c r="M5663" s="237"/>
      <c r="T5663" s="229"/>
      <c r="V5663" s="47"/>
      <c r="X5663" s="80"/>
    </row>
    <row r="5664" spans="6:24">
      <c r="F5664" s="229"/>
      <c r="G5664" s="46"/>
      <c r="M5664" s="236"/>
      <c r="T5664" s="229"/>
      <c r="V5664" s="47"/>
      <c r="X5664" s="80"/>
    </row>
    <row r="5665" spans="6:24">
      <c r="F5665" s="229"/>
      <c r="G5665" s="46"/>
      <c r="M5665" s="238"/>
      <c r="T5665" s="229"/>
      <c r="V5665" s="47"/>
      <c r="X5665" s="80"/>
    </row>
    <row r="5666" spans="6:24">
      <c r="F5666" s="229"/>
      <c r="G5666" s="46"/>
      <c r="M5666" s="239"/>
      <c r="T5666" s="229"/>
      <c r="V5666" s="47"/>
      <c r="X5666" s="80"/>
    </row>
    <row r="5667" spans="6:24">
      <c r="F5667" s="229"/>
      <c r="G5667" s="46"/>
      <c r="M5667" s="240"/>
      <c r="T5667" s="229"/>
      <c r="V5667" s="47"/>
      <c r="X5667" s="80"/>
    </row>
    <row r="5668" spans="6:24">
      <c r="F5668" s="229"/>
      <c r="G5668" s="46"/>
      <c r="M5668" s="229"/>
      <c r="T5668" s="229"/>
      <c r="V5668" s="47"/>
      <c r="X5668" s="80"/>
    </row>
    <row r="5669" spans="6:24">
      <c r="F5669" s="229"/>
      <c r="G5669" s="46"/>
      <c r="M5669" s="241"/>
      <c r="T5669" s="229"/>
      <c r="V5669" s="47"/>
      <c r="X5669" s="80"/>
    </row>
    <row r="5670" spans="6:24">
      <c r="F5670" s="229"/>
      <c r="G5670" s="46"/>
      <c r="M5670" s="237"/>
      <c r="T5670" s="229"/>
      <c r="V5670" s="47"/>
      <c r="X5670" s="80"/>
    </row>
    <row r="5671" spans="6:24">
      <c r="F5671" s="229"/>
      <c r="G5671" s="46"/>
      <c r="M5671" s="237"/>
      <c r="T5671" s="229"/>
      <c r="V5671" s="47"/>
      <c r="X5671" s="80"/>
    </row>
    <row r="5672" spans="6:24">
      <c r="F5672" s="229"/>
      <c r="G5672" s="46"/>
      <c r="M5672" s="236"/>
      <c r="T5672" s="229"/>
      <c r="V5672" s="47"/>
      <c r="X5672" s="80"/>
    </row>
    <row r="5673" spans="6:24">
      <c r="F5673" s="229"/>
      <c r="G5673" s="46"/>
      <c r="M5673" s="229"/>
      <c r="T5673" s="229"/>
      <c r="V5673" s="47"/>
      <c r="X5673" s="80"/>
    </row>
    <row r="5674" spans="6:24">
      <c r="F5674" s="229"/>
      <c r="G5674" s="46"/>
      <c r="M5674" s="229"/>
      <c r="T5674" s="229"/>
      <c r="V5674" s="47"/>
      <c r="X5674" s="80"/>
    </row>
    <row r="5675" spans="6:24">
      <c r="F5675" s="229"/>
      <c r="G5675" s="46"/>
      <c r="M5675" s="229"/>
      <c r="T5675" s="229"/>
      <c r="V5675" s="47"/>
      <c r="X5675" s="80"/>
    </row>
    <row r="5676" spans="6:24">
      <c r="F5676" s="229"/>
      <c r="G5676" s="46"/>
      <c r="M5676" s="229"/>
      <c r="T5676" s="229"/>
      <c r="V5676" s="47"/>
      <c r="X5676" s="80"/>
    </row>
    <row r="5677" spans="6:24">
      <c r="F5677" s="229"/>
      <c r="G5677" s="46"/>
      <c r="M5677" s="229"/>
      <c r="T5677" s="229"/>
      <c r="V5677" s="47"/>
      <c r="X5677" s="80"/>
    </row>
    <row r="5678" spans="6:24">
      <c r="F5678" s="229"/>
      <c r="G5678" s="46"/>
      <c r="M5678" s="229"/>
      <c r="T5678" s="229"/>
      <c r="V5678" s="47"/>
      <c r="X5678" s="80"/>
    </row>
    <row r="5679" spans="6:24">
      <c r="F5679" s="229"/>
      <c r="G5679" s="46"/>
      <c r="M5679" s="229"/>
      <c r="T5679" s="229"/>
      <c r="V5679" s="47"/>
      <c r="X5679" s="80"/>
    </row>
    <row r="5680" spans="6:24">
      <c r="F5680" s="229"/>
      <c r="G5680" s="46"/>
      <c r="M5680" s="229"/>
      <c r="T5680" s="229"/>
      <c r="V5680" s="47"/>
      <c r="X5680" s="80"/>
    </row>
    <row r="5681" spans="6:24">
      <c r="F5681" s="229"/>
      <c r="G5681" s="46"/>
      <c r="M5681" s="229"/>
      <c r="T5681" s="229"/>
      <c r="V5681" s="47"/>
      <c r="X5681" s="80"/>
    </row>
    <row r="5682" spans="6:24">
      <c r="F5682" s="229"/>
      <c r="G5682" s="46"/>
      <c r="M5682" s="229"/>
      <c r="T5682" s="229"/>
      <c r="V5682" s="47"/>
      <c r="X5682" s="80"/>
    </row>
    <row r="5683" spans="6:24">
      <c r="F5683" s="229"/>
      <c r="G5683" s="46"/>
      <c r="M5683" s="229"/>
      <c r="T5683" s="229"/>
      <c r="V5683" s="47"/>
      <c r="X5683" s="80"/>
    </row>
    <row r="5684" spans="6:24">
      <c r="F5684" s="229"/>
      <c r="G5684" s="46"/>
      <c r="M5684" s="229"/>
      <c r="T5684" s="229"/>
      <c r="V5684" s="47"/>
      <c r="X5684" s="80"/>
    </row>
    <row r="5685" spans="6:24">
      <c r="F5685" s="229"/>
      <c r="G5685" s="46"/>
      <c r="M5685" s="229"/>
      <c r="T5685" s="229"/>
      <c r="V5685" s="47"/>
      <c r="X5685" s="80"/>
    </row>
    <row r="5686" spans="6:24">
      <c r="F5686" s="229"/>
      <c r="G5686" s="46"/>
      <c r="M5686" s="229"/>
      <c r="T5686" s="229"/>
      <c r="V5686" s="47"/>
      <c r="X5686" s="80"/>
    </row>
    <row r="5687" spans="6:24">
      <c r="F5687" s="229"/>
      <c r="G5687" s="46"/>
      <c r="M5687" s="229"/>
      <c r="T5687" s="229"/>
      <c r="V5687" s="47"/>
      <c r="X5687" s="80"/>
    </row>
    <row r="5688" spans="6:24">
      <c r="F5688" s="229"/>
      <c r="G5688" s="46"/>
      <c r="M5688" s="229"/>
      <c r="T5688" s="229"/>
      <c r="V5688" s="47"/>
      <c r="X5688" s="80"/>
    </row>
    <row r="5689" spans="6:24">
      <c r="F5689" s="229"/>
      <c r="G5689" s="46"/>
      <c r="M5689" s="229"/>
      <c r="T5689" s="229"/>
      <c r="V5689" s="47"/>
      <c r="X5689" s="80"/>
    </row>
    <row r="5690" spans="6:24">
      <c r="F5690" s="229"/>
      <c r="G5690" s="46"/>
      <c r="T5690" s="229"/>
      <c r="V5690" s="47"/>
      <c r="X5690" s="80"/>
    </row>
    <row r="5691" spans="6:24">
      <c r="F5691" s="229"/>
      <c r="G5691" s="46"/>
      <c r="M5691" s="229"/>
      <c r="T5691" s="229"/>
      <c r="V5691" s="47"/>
      <c r="X5691" s="80"/>
    </row>
    <row r="5692" spans="6:24">
      <c r="F5692" s="229"/>
      <c r="G5692" s="46"/>
      <c r="T5692" s="229"/>
      <c r="V5692" s="47"/>
      <c r="X5692" s="80"/>
    </row>
    <row r="5693" spans="6:24">
      <c r="F5693" s="229"/>
      <c r="G5693" s="46"/>
      <c r="M5693" s="229"/>
      <c r="T5693" s="229"/>
      <c r="V5693" s="47"/>
      <c r="X5693" s="80"/>
    </row>
    <row r="5694" spans="6:24">
      <c r="F5694" s="229"/>
      <c r="G5694" s="46"/>
      <c r="M5694" s="229"/>
      <c r="T5694" s="229"/>
      <c r="V5694" s="47"/>
      <c r="X5694" s="80"/>
    </row>
    <row r="5695" spans="6:24">
      <c r="F5695" s="229"/>
      <c r="G5695" s="46"/>
      <c r="M5695" s="229"/>
      <c r="T5695" s="229"/>
      <c r="V5695" s="47"/>
      <c r="X5695" s="80"/>
    </row>
    <row r="5696" spans="6:24">
      <c r="F5696" s="229"/>
      <c r="G5696" s="46"/>
      <c r="M5696" s="229"/>
      <c r="T5696" s="229"/>
      <c r="V5696" s="47"/>
      <c r="X5696" s="80"/>
    </row>
    <row r="5697" spans="6:24">
      <c r="F5697" s="229"/>
      <c r="G5697" s="46"/>
      <c r="M5697" s="229"/>
      <c r="T5697" s="229"/>
      <c r="V5697" s="47"/>
      <c r="X5697" s="80"/>
    </row>
    <row r="5698" spans="6:24">
      <c r="F5698" s="229"/>
      <c r="G5698" s="46"/>
      <c r="M5698" s="229"/>
      <c r="T5698" s="229"/>
      <c r="V5698" s="47"/>
      <c r="X5698" s="80"/>
    </row>
    <row r="5699" spans="6:24">
      <c r="F5699" s="229"/>
      <c r="G5699" s="46"/>
      <c r="M5699" s="229"/>
      <c r="T5699" s="229"/>
      <c r="V5699" s="47"/>
      <c r="X5699" s="80"/>
    </row>
    <row r="5700" spans="6:24">
      <c r="F5700" s="229"/>
      <c r="G5700" s="46"/>
      <c r="M5700" s="229"/>
      <c r="T5700" s="229"/>
      <c r="V5700" s="47"/>
      <c r="X5700" s="80"/>
    </row>
    <row r="5701" spans="6:24">
      <c r="F5701" s="229"/>
      <c r="G5701" s="46"/>
      <c r="M5701" s="229"/>
      <c r="T5701" s="229"/>
      <c r="V5701" s="47"/>
      <c r="X5701" s="80"/>
    </row>
    <row r="5702" spans="6:24">
      <c r="F5702" s="229"/>
      <c r="G5702" s="46"/>
      <c r="M5702" s="229"/>
      <c r="T5702" s="229"/>
      <c r="V5702" s="47"/>
      <c r="X5702" s="80"/>
    </row>
    <row r="5703" spans="6:24">
      <c r="F5703" s="229"/>
      <c r="G5703" s="46"/>
      <c r="M5703" s="229"/>
      <c r="T5703" s="229"/>
      <c r="V5703" s="47"/>
      <c r="X5703" s="80"/>
    </row>
    <row r="5704" spans="6:24">
      <c r="F5704" s="229"/>
      <c r="G5704" s="46"/>
      <c r="M5704" s="229"/>
      <c r="T5704" s="229"/>
      <c r="V5704" s="47"/>
      <c r="X5704" s="80"/>
    </row>
    <row r="5705" spans="6:24">
      <c r="F5705" s="229"/>
      <c r="G5705" s="46"/>
      <c r="M5705" s="229"/>
      <c r="T5705" s="229"/>
      <c r="V5705" s="47"/>
      <c r="X5705" s="80"/>
    </row>
    <row r="5706" spans="6:24">
      <c r="F5706" s="229"/>
      <c r="G5706" s="46"/>
      <c r="T5706" s="229"/>
      <c r="V5706" s="47"/>
      <c r="X5706" s="80"/>
    </row>
    <row r="5707" spans="6:24">
      <c r="F5707" s="229"/>
      <c r="G5707" s="46"/>
      <c r="M5707" s="229"/>
      <c r="T5707" s="229"/>
      <c r="V5707" s="47"/>
      <c r="X5707" s="80"/>
    </row>
    <row r="5708" spans="6:24">
      <c r="F5708" s="229"/>
      <c r="G5708" s="46"/>
      <c r="T5708" s="229"/>
      <c r="V5708" s="47"/>
      <c r="X5708" s="80"/>
    </row>
    <row r="5709" spans="6:24">
      <c r="F5709" s="229"/>
      <c r="G5709" s="46"/>
      <c r="M5709" s="229"/>
      <c r="T5709" s="229"/>
      <c r="V5709" s="47"/>
      <c r="X5709" s="80"/>
    </row>
    <row r="5710" spans="6:24">
      <c r="F5710" s="229"/>
      <c r="G5710" s="46"/>
      <c r="M5710" s="229"/>
      <c r="T5710" s="229"/>
      <c r="V5710" s="47"/>
      <c r="X5710" s="80"/>
    </row>
    <row r="5711" spans="6:24">
      <c r="F5711" s="229"/>
      <c r="G5711" s="46"/>
      <c r="M5711" s="229"/>
      <c r="T5711" s="229"/>
      <c r="V5711" s="47"/>
      <c r="X5711" s="80"/>
    </row>
    <row r="5712" spans="6:24">
      <c r="F5712" s="229"/>
      <c r="G5712" s="46"/>
      <c r="M5712" s="229"/>
      <c r="T5712" s="229"/>
      <c r="V5712" s="47"/>
      <c r="X5712" s="80"/>
    </row>
    <row r="5713" spans="6:24">
      <c r="F5713" s="229"/>
      <c r="G5713" s="46"/>
      <c r="M5713" s="229"/>
      <c r="T5713" s="229"/>
      <c r="V5713" s="47"/>
      <c r="X5713" s="80"/>
    </row>
    <row r="5714" spans="6:24">
      <c r="F5714" s="229"/>
      <c r="G5714" s="46"/>
      <c r="M5714" s="229"/>
      <c r="T5714" s="229"/>
      <c r="V5714" s="47"/>
      <c r="X5714" s="80"/>
    </row>
    <row r="5715" spans="6:24">
      <c r="F5715" s="229"/>
      <c r="G5715" s="46"/>
      <c r="M5715" s="229"/>
      <c r="T5715" s="229"/>
      <c r="V5715" s="47"/>
      <c r="X5715" s="80"/>
    </row>
    <row r="5716" spans="6:24">
      <c r="F5716" s="229"/>
      <c r="G5716" s="46"/>
      <c r="M5716" s="229"/>
      <c r="T5716" s="229"/>
      <c r="V5716" s="47"/>
      <c r="X5716" s="80"/>
    </row>
    <row r="5717" spans="6:24">
      <c r="F5717" s="229"/>
      <c r="G5717" s="46"/>
      <c r="T5717" s="229"/>
      <c r="V5717" s="47"/>
      <c r="X5717" s="80"/>
    </row>
    <row r="5718" spans="6:24">
      <c r="F5718" s="229"/>
      <c r="G5718" s="46"/>
      <c r="M5718" s="229"/>
      <c r="T5718" s="229"/>
      <c r="V5718" s="47"/>
      <c r="X5718" s="80"/>
    </row>
    <row r="5719" spans="6:24">
      <c r="F5719" s="229"/>
      <c r="G5719" s="46"/>
      <c r="M5719" s="229"/>
      <c r="T5719" s="229"/>
      <c r="V5719" s="47"/>
      <c r="X5719" s="80"/>
    </row>
    <row r="5720" spans="6:24">
      <c r="F5720" s="229"/>
      <c r="G5720" s="46"/>
      <c r="M5720" s="229"/>
      <c r="T5720" s="229"/>
      <c r="V5720" s="47"/>
      <c r="X5720" s="80"/>
    </row>
    <row r="5721" spans="6:24">
      <c r="F5721" s="229"/>
      <c r="G5721" s="46"/>
      <c r="M5721" s="229"/>
      <c r="T5721" s="229"/>
      <c r="V5721" s="47"/>
      <c r="X5721" s="80"/>
    </row>
    <row r="5722" spans="6:24">
      <c r="F5722" s="229"/>
      <c r="G5722" s="46"/>
      <c r="M5722" s="229"/>
      <c r="T5722" s="229"/>
      <c r="V5722" s="47"/>
      <c r="X5722" s="80"/>
    </row>
    <row r="5723" spans="6:24">
      <c r="F5723" s="229"/>
      <c r="G5723" s="46"/>
      <c r="M5723" s="229"/>
      <c r="T5723" s="229"/>
      <c r="V5723" s="47"/>
      <c r="X5723" s="80"/>
    </row>
    <row r="5724" spans="6:24">
      <c r="F5724" s="229"/>
      <c r="G5724" s="46"/>
      <c r="M5724" s="229"/>
      <c r="T5724" s="229"/>
      <c r="V5724" s="47"/>
      <c r="X5724" s="80"/>
    </row>
    <row r="5725" spans="6:24">
      <c r="F5725" s="229"/>
      <c r="G5725" s="46"/>
      <c r="M5725" s="229"/>
      <c r="T5725" s="229"/>
      <c r="V5725" s="47"/>
      <c r="X5725" s="80"/>
    </row>
    <row r="5726" spans="6:24">
      <c r="F5726" s="229"/>
      <c r="G5726" s="46"/>
      <c r="M5726" s="229"/>
      <c r="T5726" s="229"/>
      <c r="V5726" s="47"/>
      <c r="X5726" s="80"/>
    </row>
    <row r="5727" spans="6:24">
      <c r="F5727" s="229"/>
      <c r="G5727" s="46"/>
      <c r="M5727" s="229"/>
      <c r="T5727" s="229"/>
      <c r="V5727" s="47"/>
      <c r="X5727" s="80"/>
    </row>
    <row r="5728" spans="6:24">
      <c r="F5728" s="229"/>
      <c r="G5728" s="46"/>
      <c r="M5728" s="229"/>
      <c r="T5728" s="229"/>
      <c r="V5728" s="47"/>
      <c r="X5728" s="80"/>
    </row>
    <row r="5729" spans="6:24">
      <c r="F5729" s="229"/>
      <c r="G5729" s="46"/>
      <c r="M5729" s="229"/>
      <c r="T5729" s="229"/>
      <c r="V5729" s="47"/>
      <c r="X5729" s="80"/>
    </row>
    <row r="5730" spans="6:24">
      <c r="F5730" s="229"/>
      <c r="G5730" s="46"/>
      <c r="M5730" s="229"/>
      <c r="T5730" s="229"/>
      <c r="V5730" s="47"/>
      <c r="X5730" s="80"/>
    </row>
    <row r="5731" spans="6:24">
      <c r="F5731" s="229"/>
      <c r="G5731" s="46"/>
      <c r="M5731" s="229"/>
      <c r="T5731" s="229"/>
      <c r="V5731" s="47"/>
      <c r="X5731" s="80"/>
    </row>
    <row r="5732" spans="6:24">
      <c r="F5732" s="229"/>
      <c r="G5732" s="46"/>
      <c r="M5732" s="229"/>
      <c r="T5732" s="229"/>
      <c r="V5732" s="47"/>
      <c r="X5732" s="80"/>
    </row>
    <row r="5733" spans="6:24">
      <c r="F5733" s="229"/>
      <c r="G5733" s="46"/>
      <c r="M5733" s="229"/>
      <c r="T5733" s="229"/>
      <c r="V5733" s="47"/>
      <c r="X5733" s="80"/>
    </row>
    <row r="5734" spans="6:24">
      <c r="F5734" s="229"/>
      <c r="G5734" s="46"/>
      <c r="M5734" s="229"/>
      <c r="T5734" s="229"/>
      <c r="V5734" s="47"/>
      <c r="X5734" s="80"/>
    </row>
    <row r="5735" spans="6:24">
      <c r="F5735" s="229"/>
      <c r="G5735" s="46"/>
      <c r="M5735" s="229"/>
      <c r="T5735" s="229"/>
      <c r="V5735" s="47"/>
      <c r="X5735" s="80"/>
    </row>
    <row r="5736" spans="6:24">
      <c r="F5736" s="229"/>
      <c r="G5736" s="46"/>
      <c r="M5736" s="229"/>
      <c r="T5736" s="229"/>
      <c r="V5736" s="47"/>
      <c r="X5736" s="80"/>
    </row>
    <row r="5737" spans="6:24">
      <c r="F5737" s="229"/>
      <c r="G5737" s="46"/>
      <c r="M5737" s="229"/>
      <c r="T5737" s="229"/>
      <c r="V5737" s="47"/>
      <c r="X5737" s="80"/>
    </row>
    <row r="5738" spans="6:24">
      <c r="F5738" s="229"/>
      <c r="G5738" s="46"/>
      <c r="M5738" s="229"/>
      <c r="T5738" s="229"/>
      <c r="V5738" s="47"/>
      <c r="X5738" s="80"/>
    </row>
    <row r="5739" spans="6:24">
      <c r="F5739" s="229"/>
      <c r="G5739" s="46"/>
      <c r="M5739" s="229"/>
      <c r="T5739" s="229"/>
      <c r="V5739" s="47"/>
      <c r="X5739" s="80"/>
    </row>
    <row r="5740" spans="6:24">
      <c r="F5740" s="229"/>
      <c r="G5740" s="46"/>
      <c r="T5740" s="229"/>
      <c r="V5740" s="47"/>
      <c r="X5740" s="80"/>
    </row>
    <row r="5741" spans="6:24">
      <c r="F5741" s="229"/>
      <c r="G5741" s="46"/>
      <c r="T5741" s="229"/>
      <c r="V5741" s="47"/>
      <c r="X5741" s="80"/>
    </row>
    <row r="5742" spans="6:24">
      <c r="F5742" s="229"/>
      <c r="G5742" s="46"/>
      <c r="T5742" s="229"/>
      <c r="V5742" s="47"/>
      <c r="X5742" s="80"/>
    </row>
    <row r="5743" spans="6:24">
      <c r="F5743" s="229"/>
      <c r="G5743" s="46"/>
      <c r="T5743" s="229"/>
      <c r="V5743" s="47"/>
      <c r="X5743" s="80"/>
    </row>
    <row r="5744" spans="6:24">
      <c r="F5744" s="229"/>
      <c r="G5744" s="46"/>
      <c r="T5744" s="229"/>
      <c r="V5744" s="47"/>
      <c r="X5744" s="80"/>
    </row>
    <row r="5745" spans="6:24">
      <c r="F5745" s="229"/>
      <c r="G5745" s="46"/>
      <c r="T5745" s="229"/>
      <c r="V5745" s="47"/>
      <c r="X5745" s="80"/>
    </row>
    <row r="5746" spans="6:24">
      <c r="F5746" s="229"/>
      <c r="G5746" s="46"/>
      <c r="T5746" s="229"/>
      <c r="V5746" s="47"/>
      <c r="X5746" s="80"/>
    </row>
    <row r="5747" spans="6:24">
      <c r="F5747" s="229"/>
      <c r="G5747" s="46"/>
      <c r="T5747" s="229"/>
      <c r="V5747" s="47"/>
      <c r="X5747" s="80"/>
    </row>
    <row r="5748" spans="6:24">
      <c r="F5748" s="229"/>
      <c r="G5748" s="46"/>
      <c r="T5748" s="229"/>
      <c r="V5748" s="47"/>
      <c r="X5748" s="80"/>
    </row>
    <row r="5749" spans="6:24">
      <c r="F5749" s="229"/>
      <c r="G5749" s="46"/>
      <c r="T5749" s="229"/>
      <c r="V5749" s="47"/>
      <c r="X5749" s="80"/>
    </row>
    <row r="5750" spans="6:24">
      <c r="F5750" s="229"/>
      <c r="G5750" s="46"/>
      <c r="T5750" s="229"/>
      <c r="V5750" s="47"/>
      <c r="X5750" s="80"/>
    </row>
    <row r="5751" spans="6:24">
      <c r="F5751" s="229"/>
      <c r="G5751" s="46"/>
      <c r="T5751" s="229"/>
      <c r="V5751" s="47"/>
      <c r="X5751" s="80"/>
    </row>
    <row r="5752" spans="6:24">
      <c r="F5752" s="229"/>
      <c r="G5752" s="46"/>
      <c r="T5752" s="229"/>
      <c r="V5752" s="47"/>
      <c r="X5752" s="80"/>
    </row>
    <row r="5753" spans="6:24">
      <c r="F5753" s="229"/>
      <c r="G5753" s="46"/>
      <c r="T5753" s="229"/>
      <c r="V5753" s="47"/>
      <c r="X5753" s="80"/>
    </row>
    <row r="5754" spans="6:24">
      <c r="F5754" s="229"/>
      <c r="G5754" s="46"/>
      <c r="T5754" s="229"/>
      <c r="V5754" s="47"/>
      <c r="X5754" s="80"/>
    </row>
    <row r="5755" spans="6:24">
      <c r="F5755" s="229"/>
      <c r="G5755" s="46"/>
      <c r="T5755" s="229"/>
      <c r="V5755" s="47"/>
      <c r="X5755" s="80"/>
    </row>
    <row r="5756" spans="6:24">
      <c r="F5756" s="229"/>
      <c r="G5756" s="46"/>
      <c r="T5756" s="229"/>
      <c r="V5756" s="47"/>
      <c r="X5756" s="80"/>
    </row>
    <row r="5757" spans="6:24">
      <c r="F5757" s="229"/>
      <c r="G5757" s="46"/>
      <c r="T5757" s="229"/>
      <c r="V5757" s="47"/>
      <c r="X5757" s="80"/>
    </row>
    <row r="5758" spans="6:24">
      <c r="F5758" s="229"/>
      <c r="G5758" s="46"/>
      <c r="T5758" s="229"/>
      <c r="V5758" s="47"/>
      <c r="X5758" s="80"/>
    </row>
    <row r="5759" spans="6:24">
      <c r="F5759" s="229"/>
      <c r="G5759" s="46"/>
      <c r="T5759" s="229"/>
      <c r="V5759" s="47"/>
      <c r="X5759" s="80"/>
    </row>
    <row r="5760" spans="6:24">
      <c r="F5760" s="229"/>
      <c r="G5760" s="46"/>
      <c r="M5760" s="238"/>
      <c r="T5760" s="229"/>
      <c r="V5760" s="47"/>
      <c r="X5760" s="80"/>
    </row>
    <row r="5761" spans="6:24">
      <c r="F5761" s="229"/>
      <c r="G5761" s="46"/>
      <c r="M5761" s="239"/>
      <c r="T5761" s="229"/>
      <c r="V5761" s="47"/>
      <c r="X5761" s="80"/>
    </row>
    <row r="5762" spans="6:24">
      <c r="F5762" s="229"/>
      <c r="G5762" s="46"/>
      <c r="M5762" s="237"/>
      <c r="T5762" s="229"/>
      <c r="V5762" s="47"/>
      <c r="X5762" s="80"/>
    </row>
    <row r="5763" spans="6:24">
      <c r="F5763" s="229"/>
      <c r="G5763" s="46"/>
      <c r="M5763" s="236"/>
      <c r="T5763" s="229"/>
      <c r="V5763" s="47"/>
      <c r="X5763" s="80"/>
    </row>
    <row r="5764" spans="6:24">
      <c r="F5764" s="229"/>
      <c r="G5764" s="46"/>
      <c r="M5764" s="238"/>
      <c r="T5764" s="229"/>
      <c r="V5764" s="47"/>
      <c r="X5764" s="80"/>
    </row>
    <row r="5765" spans="6:24">
      <c r="F5765" s="229"/>
      <c r="G5765" s="46"/>
      <c r="M5765" s="239"/>
      <c r="T5765" s="229"/>
      <c r="V5765" s="47"/>
      <c r="X5765" s="80"/>
    </row>
    <row r="5766" spans="6:24">
      <c r="F5766" s="229"/>
      <c r="G5766" s="46"/>
      <c r="M5766" s="240"/>
      <c r="T5766" s="229"/>
      <c r="V5766" s="47"/>
      <c r="X5766" s="80"/>
    </row>
    <row r="5767" spans="6:24">
      <c r="F5767" s="229"/>
      <c r="G5767" s="46"/>
      <c r="M5767" s="229"/>
      <c r="T5767" s="229"/>
      <c r="V5767" s="47"/>
      <c r="X5767" s="80"/>
    </row>
    <row r="5768" spans="6:24">
      <c r="F5768" s="229"/>
      <c r="G5768" s="46"/>
      <c r="M5768" s="241"/>
      <c r="T5768" s="229"/>
      <c r="V5768" s="47"/>
      <c r="X5768" s="80"/>
    </row>
    <row r="5769" spans="6:24">
      <c r="F5769" s="229"/>
      <c r="G5769" s="46"/>
      <c r="M5769" s="237"/>
      <c r="T5769" s="229"/>
      <c r="V5769" s="47"/>
      <c r="X5769" s="80"/>
    </row>
    <row r="5770" spans="6:24">
      <c r="F5770" s="229"/>
      <c r="G5770" s="46"/>
      <c r="M5770" s="237"/>
      <c r="T5770" s="229"/>
      <c r="V5770" s="47"/>
      <c r="X5770" s="80"/>
    </row>
    <row r="5771" spans="6:24">
      <c r="F5771" s="229"/>
      <c r="G5771" s="46"/>
      <c r="M5771" s="236"/>
      <c r="T5771" s="229"/>
      <c r="V5771" s="47"/>
      <c r="X5771" s="80"/>
    </row>
    <row r="5772" spans="6:24">
      <c r="F5772" s="229"/>
      <c r="G5772" s="46"/>
      <c r="M5772" s="229"/>
      <c r="T5772" s="229"/>
      <c r="V5772" s="47"/>
      <c r="X5772" s="80"/>
    </row>
    <row r="5773" spans="6:24">
      <c r="F5773" s="229"/>
      <c r="G5773" s="46"/>
      <c r="M5773" s="229"/>
      <c r="T5773" s="229"/>
      <c r="V5773" s="47"/>
      <c r="X5773" s="80"/>
    </row>
    <row r="5774" spans="6:24">
      <c r="F5774" s="229"/>
      <c r="G5774" s="46"/>
      <c r="M5774" s="229"/>
      <c r="T5774" s="229"/>
      <c r="V5774" s="47"/>
      <c r="X5774" s="80"/>
    </row>
    <row r="5775" spans="6:24">
      <c r="F5775" s="229"/>
      <c r="G5775" s="46"/>
      <c r="M5775" s="229"/>
      <c r="T5775" s="229"/>
      <c r="V5775" s="47"/>
      <c r="X5775" s="80"/>
    </row>
    <row r="5776" spans="6:24">
      <c r="F5776" s="229"/>
      <c r="G5776" s="46"/>
      <c r="M5776" s="229"/>
      <c r="T5776" s="229"/>
      <c r="V5776" s="47"/>
      <c r="X5776" s="80"/>
    </row>
    <row r="5777" spans="6:24">
      <c r="F5777" s="229"/>
      <c r="G5777" s="46"/>
      <c r="M5777" s="229"/>
      <c r="T5777" s="229"/>
      <c r="V5777" s="47"/>
      <c r="X5777" s="80"/>
    </row>
    <row r="5778" spans="6:24">
      <c r="F5778" s="229"/>
      <c r="G5778" s="46"/>
      <c r="M5778" s="229"/>
      <c r="T5778" s="229"/>
      <c r="V5778" s="47"/>
      <c r="X5778" s="80"/>
    </row>
    <row r="5779" spans="6:24">
      <c r="F5779" s="229"/>
      <c r="G5779" s="46"/>
      <c r="M5779" s="229"/>
      <c r="T5779" s="229"/>
      <c r="V5779" s="47"/>
      <c r="X5779" s="80"/>
    </row>
    <row r="5780" spans="6:24">
      <c r="F5780" s="229"/>
      <c r="G5780" s="46"/>
      <c r="M5780" s="229"/>
      <c r="T5780" s="229"/>
      <c r="V5780" s="47"/>
      <c r="X5780" s="80"/>
    </row>
    <row r="5781" spans="6:24">
      <c r="F5781" s="229"/>
      <c r="G5781" s="46"/>
      <c r="M5781" s="229"/>
      <c r="T5781" s="229"/>
      <c r="V5781" s="47"/>
      <c r="X5781" s="80"/>
    </row>
    <row r="5782" spans="6:24">
      <c r="F5782" s="229"/>
      <c r="G5782" s="46"/>
      <c r="M5782" s="229"/>
      <c r="T5782" s="229"/>
      <c r="V5782" s="47"/>
      <c r="X5782" s="80"/>
    </row>
    <row r="5783" spans="6:24">
      <c r="F5783" s="229"/>
      <c r="G5783" s="46"/>
      <c r="M5783" s="229"/>
      <c r="T5783" s="229"/>
      <c r="V5783" s="47"/>
      <c r="X5783" s="80"/>
    </row>
    <row r="5784" spans="6:24">
      <c r="F5784" s="229"/>
      <c r="G5784" s="46"/>
      <c r="M5784" s="229"/>
      <c r="T5784" s="229"/>
      <c r="V5784" s="47"/>
      <c r="X5784" s="80"/>
    </row>
    <row r="5785" spans="6:24">
      <c r="F5785" s="229"/>
      <c r="G5785" s="46"/>
      <c r="M5785" s="229"/>
      <c r="T5785" s="229"/>
      <c r="V5785" s="47"/>
      <c r="X5785" s="80"/>
    </row>
    <row r="5786" spans="6:24">
      <c r="F5786" s="229"/>
      <c r="G5786" s="46"/>
      <c r="M5786" s="229"/>
      <c r="T5786" s="229"/>
      <c r="V5786" s="47"/>
      <c r="X5786" s="80"/>
    </row>
    <row r="5787" spans="6:24">
      <c r="F5787" s="229"/>
      <c r="G5787" s="46"/>
      <c r="M5787" s="229"/>
      <c r="T5787" s="229"/>
      <c r="V5787" s="47"/>
      <c r="X5787" s="80"/>
    </row>
    <row r="5788" spans="6:24">
      <c r="F5788" s="229"/>
      <c r="G5788" s="46"/>
      <c r="M5788" s="229"/>
      <c r="T5788" s="229"/>
      <c r="V5788" s="47"/>
      <c r="X5788" s="80"/>
    </row>
    <row r="5789" spans="6:24">
      <c r="F5789" s="229"/>
      <c r="G5789" s="46"/>
      <c r="T5789" s="229"/>
      <c r="V5789" s="47"/>
      <c r="X5789" s="80"/>
    </row>
    <row r="5790" spans="6:24">
      <c r="F5790" s="229"/>
      <c r="G5790" s="46"/>
      <c r="M5790" s="229"/>
      <c r="T5790" s="229"/>
      <c r="V5790" s="47"/>
      <c r="X5790" s="80"/>
    </row>
    <row r="5791" spans="6:24">
      <c r="F5791" s="229"/>
      <c r="G5791" s="46"/>
      <c r="T5791" s="229"/>
      <c r="V5791" s="47"/>
      <c r="X5791" s="80"/>
    </row>
    <row r="5792" spans="6:24">
      <c r="F5792" s="229"/>
      <c r="G5792" s="46"/>
      <c r="M5792" s="229"/>
      <c r="T5792" s="229"/>
      <c r="V5792" s="47"/>
      <c r="X5792" s="80"/>
    </row>
    <row r="5793" spans="6:24">
      <c r="F5793" s="229"/>
      <c r="G5793" s="46"/>
      <c r="M5793" s="229"/>
      <c r="T5793" s="229"/>
      <c r="V5793" s="47"/>
      <c r="X5793" s="80"/>
    </row>
    <row r="5794" spans="6:24">
      <c r="F5794" s="229"/>
      <c r="G5794" s="46"/>
      <c r="M5794" s="229"/>
      <c r="T5794" s="229"/>
      <c r="V5794" s="47"/>
      <c r="X5794" s="80"/>
    </row>
    <row r="5795" spans="6:24">
      <c r="F5795" s="229"/>
      <c r="G5795" s="46"/>
      <c r="M5795" s="229"/>
      <c r="T5795" s="229"/>
      <c r="V5795" s="47"/>
      <c r="X5795" s="80"/>
    </row>
    <row r="5796" spans="6:24">
      <c r="F5796" s="229"/>
      <c r="G5796" s="46"/>
      <c r="M5796" s="229"/>
      <c r="T5796" s="229"/>
      <c r="V5796" s="47"/>
      <c r="X5796" s="80"/>
    </row>
    <row r="5797" spans="6:24">
      <c r="F5797" s="229"/>
      <c r="G5797" s="46"/>
      <c r="M5797" s="229"/>
      <c r="T5797" s="229"/>
      <c r="V5797" s="47"/>
      <c r="X5797" s="80"/>
    </row>
    <row r="5798" spans="6:24">
      <c r="F5798" s="229"/>
      <c r="G5798" s="46"/>
      <c r="M5798" s="229"/>
      <c r="T5798" s="229"/>
      <c r="V5798" s="47"/>
      <c r="X5798" s="80"/>
    </row>
    <row r="5799" spans="6:24">
      <c r="F5799" s="229"/>
      <c r="G5799" s="46"/>
      <c r="M5799" s="229"/>
      <c r="T5799" s="229"/>
      <c r="V5799" s="47"/>
      <c r="X5799" s="80"/>
    </row>
    <row r="5800" spans="6:24">
      <c r="F5800" s="229"/>
      <c r="G5800" s="46"/>
      <c r="M5800" s="229"/>
      <c r="T5800" s="229"/>
      <c r="V5800" s="47"/>
      <c r="X5800" s="80"/>
    </row>
    <row r="5801" spans="6:24">
      <c r="F5801" s="229"/>
      <c r="G5801" s="46"/>
      <c r="M5801" s="229"/>
      <c r="T5801" s="229"/>
      <c r="V5801" s="47"/>
      <c r="X5801" s="80"/>
    </row>
    <row r="5802" spans="6:24">
      <c r="F5802" s="229"/>
      <c r="G5802" s="46"/>
      <c r="M5802" s="229"/>
      <c r="T5802" s="229"/>
      <c r="V5802" s="47"/>
      <c r="X5802" s="80"/>
    </row>
    <row r="5803" spans="6:24">
      <c r="F5803" s="229"/>
      <c r="G5803" s="46"/>
      <c r="M5803" s="229"/>
      <c r="T5803" s="229"/>
      <c r="V5803" s="47"/>
      <c r="X5803" s="80"/>
    </row>
    <row r="5804" spans="6:24">
      <c r="F5804" s="229"/>
      <c r="G5804" s="46"/>
      <c r="M5804" s="229"/>
      <c r="T5804" s="229"/>
      <c r="V5804" s="47"/>
      <c r="X5804" s="80"/>
    </row>
    <row r="5805" spans="6:24">
      <c r="F5805" s="229"/>
      <c r="G5805" s="46"/>
      <c r="T5805" s="229"/>
      <c r="V5805" s="47"/>
      <c r="X5805" s="80"/>
    </row>
    <row r="5806" spans="6:24">
      <c r="F5806" s="229"/>
      <c r="G5806" s="46"/>
      <c r="M5806" s="229"/>
      <c r="T5806" s="229"/>
      <c r="V5806" s="47"/>
      <c r="X5806" s="80"/>
    </row>
    <row r="5807" spans="6:24">
      <c r="F5807" s="229"/>
      <c r="G5807" s="46"/>
      <c r="T5807" s="229"/>
      <c r="V5807" s="47"/>
      <c r="X5807" s="80"/>
    </row>
    <row r="5808" spans="6:24">
      <c r="F5808" s="229"/>
      <c r="G5808" s="46"/>
      <c r="M5808" s="229"/>
      <c r="T5808" s="229"/>
      <c r="V5808" s="47"/>
      <c r="X5808" s="80"/>
    </row>
    <row r="5809" spans="6:24">
      <c r="F5809" s="229"/>
      <c r="G5809" s="46"/>
      <c r="M5809" s="229"/>
      <c r="T5809" s="229"/>
      <c r="V5809" s="47"/>
      <c r="X5809" s="80"/>
    </row>
    <row r="5810" spans="6:24">
      <c r="F5810" s="229"/>
      <c r="G5810" s="46"/>
      <c r="M5810" s="229"/>
      <c r="T5810" s="229"/>
      <c r="V5810" s="47"/>
      <c r="X5810" s="80"/>
    </row>
    <row r="5811" spans="6:24">
      <c r="F5811" s="229"/>
      <c r="G5811" s="46"/>
      <c r="M5811" s="229"/>
      <c r="T5811" s="229"/>
      <c r="V5811" s="47"/>
      <c r="X5811" s="80"/>
    </row>
    <row r="5812" spans="6:24">
      <c r="F5812" s="229"/>
      <c r="G5812" s="46"/>
      <c r="M5812" s="229"/>
      <c r="T5812" s="229"/>
      <c r="V5812" s="47"/>
      <c r="X5812" s="80"/>
    </row>
    <row r="5813" spans="6:24">
      <c r="F5813" s="229"/>
      <c r="G5813" s="46"/>
      <c r="M5813" s="229"/>
      <c r="T5813" s="229"/>
      <c r="V5813" s="47"/>
      <c r="X5813" s="80"/>
    </row>
    <row r="5814" spans="6:24">
      <c r="F5814" s="229"/>
      <c r="G5814" s="46"/>
      <c r="M5814" s="229"/>
      <c r="T5814" s="229"/>
      <c r="V5814" s="47"/>
      <c r="X5814" s="80"/>
    </row>
    <row r="5815" spans="6:24">
      <c r="F5815" s="229"/>
      <c r="G5815" s="46"/>
      <c r="M5815" s="229"/>
      <c r="T5815" s="229"/>
      <c r="V5815" s="47"/>
      <c r="X5815" s="80"/>
    </row>
    <row r="5816" spans="6:24">
      <c r="F5816" s="229"/>
      <c r="G5816" s="46"/>
      <c r="T5816" s="229"/>
      <c r="V5816" s="47"/>
      <c r="X5816" s="80"/>
    </row>
    <row r="5817" spans="6:24">
      <c r="F5817" s="229"/>
      <c r="G5817" s="46"/>
      <c r="M5817" s="229"/>
      <c r="T5817" s="229"/>
      <c r="V5817" s="47"/>
      <c r="X5817" s="80"/>
    </row>
    <row r="5818" spans="6:24">
      <c r="F5818" s="229"/>
      <c r="G5818" s="46"/>
      <c r="M5818" s="229"/>
      <c r="T5818" s="229"/>
      <c r="V5818" s="47"/>
      <c r="X5818" s="80"/>
    </row>
    <row r="5819" spans="6:24">
      <c r="F5819" s="229"/>
      <c r="G5819" s="46"/>
      <c r="M5819" s="229"/>
      <c r="T5819" s="229"/>
      <c r="V5819" s="47"/>
      <c r="X5819" s="80"/>
    </row>
    <row r="5820" spans="6:24">
      <c r="F5820" s="229"/>
      <c r="G5820" s="46"/>
      <c r="M5820" s="229"/>
      <c r="T5820" s="229"/>
      <c r="V5820" s="47"/>
      <c r="X5820" s="80"/>
    </row>
    <row r="5821" spans="6:24">
      <c r="F5821" s="229"/>
      <c r="G5821" s="46"/>
      <c r="M5821" s="229"/>
      <c r="T5821" s="229"/>
      <c r="V5821" s="47"/>
      <c r="X5821" s="80"/>
    </row>
    <row r="5822" spans="6:24">
      <c r="F5822" s="229"/>
      <c r="G5822" s="46"/>
      <c r="M5822" s="229"/>
      <c r="T5822" s="229"/>
      <c r="V5822" s="47"/>
      <c r="X5822" s="80"/>
    </row>
    <row r="5823" spans="6:24">
      <c r="F5823" s="229"/>
      <c r="G5823" s="46"/>
      <c r="M5823" s="229"/>
      <c r="T5823" s="229"/>
      <c r="V5823" s="47"/>
      <c r="X5823" s="80"/>
    </row>
    <row r="5824" spans="6:24">
      <c r="F5824" s="229"/>
      <c r="G5824" s="46"/>
      <c r="M5824" s="229"/>
      <c r="T5824" s="229"/>
      <c r="V5824" s="47"/>
      <c r="X5824" s="80"/>
    </row>
    <row r="5825" spans="6:24">
      <c r="F5825" s="229"/>
      <c r="G5825" s="46"/>
      <c r="M5825" s="229"/>
      <c r="T5825" s="229"/>
      <c r="V5825" s="47"/>
      <c r="X5825" s="80"/>
    </row>
    <row r="5826" spans="6:24">
      <c r="F5826" s="229"/>
      <c r="G5826" s="46"/>
      <c r="M5826" s="229"/>
      <c r="T5826" s="229"/>
      <c r="V5826" s="47"/>
      <c r="X5826" s="80"/>
    </row>
    <row r="5827" spans="6:24">
      <c r="F5827" s="229"/>
      <c r="G5827" s="46"/>
      <c r="M5827" s="229"/>
      <c r="T5827" s="229"/>
      <c r="V5827" s="47"/>
      <c r="X5827" s="80"/>
    </row>
    <row r="5828" spans="6:24">
      <c r="F5828" s="229"/>
      <c r="G5828" s="46"/>
      <c r="M5828" s="229"/>
      <c r="T5828" s="229"/>
      <c r="V5828" s="47"/>
      <c r="X5828" s="80"/>
    </row>
    <row r="5829" spans="6:24">
      <c r="F5829" s="229"/>
      <c r="G5829" s="46"/>
      <c r="M5829" s="229"/>
      <c r="T5829" s="229"/>
      <c r="V5829" s="47"/>
      <c r="X5829" s="80"/>
    </row>
    <row r="5830" spans="6:24">
      <c r="F5830" s="229"/>
      <c r="G5830" s="46"/>
      <c r="M5830" s="229"/>
      <c r="T5830" s="229"/>
      <c r="V5830" s="47"/>
      <c r="X5830" s="80"/>
    </row>
    <row r="5831" spans="6:24">
      <c r="F5831" s="229"/>
      <c r="G5831" s="46"/>
      <c r="M5831" s="229"/>
      <c r="T5831" s="229"/>
      <c r="V5831" s="47"/>
      <c r="X5831" s="80"/>
    </row>
    <row r="5832" spans="6:24">
      <c r="F5832" s="229"/>
      <c r="G5832" s="46"/>
      <c r="M5832" s="229"/>
      <c r="T5832" s="229"/>
      <c r="V5832" s="47"/>
      <c r="X5832" s="80"/>
    </row>
    <row r="5833" spans="6:24">
      <c r="F5833" s="229"/>
      <c r="G5833" s="46"/>
      <c r="M5833" s="229"/>
      <c r="T5833" s="229"/>
      <c r="V5833" s="47"/>
      <c r="X5833" s="80"/>
    </row>
    <row r="5834" spans="6:24">
      <c r="F5834" s="229"/>
      <c r="G5834" s="46"/>
      <c r="M5834" s="229"/>
      <c r="T5834" s="229"/>
      <c r="V5834" s="47"/>
      <c r="X5834" s="80"/>
    </row>
    <row r="5835" spans="6:24">
      <c r="F5835" s="229"/>
      <c r="G5835" s="46"/>
      <c r="M5835" s="229"/>
      <c r="T5835" s="229"/>
      <c r="V5835" s="47"/>
      <c r="X5835" s="80"/>
    </row>
    <row r="5836" spans="6:24">
      <c r="F5836" s="229"/>
      <c r="G5836" s="46"/>
      <c r="M5836" s="229"/>
      <c r="T5836" s="229"/>
      <c r="V5836" s="47"/>
      <c r="X5836" s="80"/>
    </row>
    <row r="5837" spans="6:24">
      <c r="F5837" s="229"/>
      <c r="G5837" s="46"/>
      <c r="M5837" s="229"/>
      <c r="T5837" s="229"/>
      <c r="V5837" s="47"/>
      <c r="X5837" s="80"/>
    </row>
    <row r="5838" spans="6:24">
      <c r="F5838" s="229"/>
      <c r="G5838" s="46"/>
      <c r="M5838" s="229"/>
      <c r="T5838" s="229"/>
      <c r="V5838" s="47"/>
      <c r="X5838" s="80"/>
    </row>
    <row r="5839" spans="6:24">
      <c r="F5839" s="229"/>
      <c r="G5839" s="46"/>
      <c r="T5839" s="229"/>
      <c r="V5839" s="47"/>
      <c r="X5839" s="80"/>
    </row>
    <row r="5840" spans="6:24">
      <c r="F5840" s="229"/>
      <c r="G5840" s="46"/>
      <c r="T5840" s="229"/>
      <c r="V5840" s="47"/>
      <c r="X5840" s="80"/>
    </row>
    <row r="5841" spans="6:24">
      <c r="F5841" s="229"/>
      <c r="G5841" s="46"/>
      <c r="T5841" s="229"/>
      <c r="V5841" s="47"/>
      <c r="X5841" s="80"/>
    </row>
    <row r="5842" spans="6:24">
      <c r="F5842" s="229"/>
      <c r="G5842" s="46"/>
      <c r="T5842" s="229"/>
      <c r="V5842" s="47"/>
      <c r="X5842" s="80"/>
    </row>
    <row r="5843" spans="6:24">
      <c r="F5843" s="229"/>
      <c r="G5843" s="46"/>
      <c r="T5843" s="229"/>
      <c r="V5843" s="47"/>
      <c r="X5843" s="80"/>
    </row>
    <row r="5844" spans="6:24">
      <c r="F5844" s="229"/>
      <c r="G5844" s="46"/>
      <c r="T5844" s="229"/>
      <c r="V5844" s="47"/>
      <c r="X5844" s="80"/>
    </row>
    <row r="5845" spans="6:24">
      <c r="F5845" s="229"/>
      <c r="G5845" s="46"/>
      <c r="T5845" s="229"/>
      <c r="V5845" s="47"/>
      <c r="X5845" s="80"/>
    </row>
    <row r="5846" spans="6:24">
      <c r="F5846" s="229"/>
      <c r="G5846" s="46"/>
      <c r="T5846" s="229"/>
      <c r="V5846" s="47"/>
      <c r="X5846" s="80"/>
    </row>
    <row r="5847" spans="6:24">
      <c r="F5847" s="229"/>
      <c r="G5847" s="46"/>
      <c r="T5847" s="229"/>
      <c r="V5847" s="47"/>
      <c r="X5847" s="80"/>
    </row>
    <row r="5848" spans="6:24">
      <c r="F5848" s="229"/>
      <c r="G5848" s="46"/>
      <c r="T5848" s="229"/>
      <c r="V5848" s="47"/>
      <c r="X5848" s="80"/>
    </row>
    <row r="5849" spans="6:24">
      <c r="F5849" s="229"/>
      <c r="G5849" s="46"/>
      <c r="T5849" s="229"/>
      <c r="V5849" s="47"/>
      <c r="X5849" s="80"/>
    </row>
    <row r="5850" spans="6:24">
      <c r="F5850" s="229"/>
      <c r="G5850" s="46"/>
      <c r="T5850" s="229"/>
      <c r="V5850" s="47"/>
      <c r="X5850" s="80"/>
    </row>
    <row r="5851" spans="6:24">
      <c r="F5851" s="229"/>
      <c r="G5851" s="46"/>
      <c r="T5851" s="229"/>
      <c r="V5851" s="47"/>
      <c r="X5851" s="80"/>
    </row>
    <row r="5852" spans="6:24">
      <c r="F5852" s="229"/>
      <c r="G5852" s="46"/>
      <c r="T5852" s="229"/>
      <c r="V5852" s="47"/>
      <c r="X5852" s="80"/>
    </row>
    <row r="5853" spans="6:24">
      <c r="F5853" s="229"/>
      <c r="G5853" s="46"/>
      <c r="T5853" s="229"/>
      <c r="V5853" s="47"/>
      <c r="X5853" s="80"/>
    </row>
    <row r="5854" spans="6:24">
      <c r="F5854" s="229"/>
      <c r="G5854" s="46"/>
      <c r="T5854" s="229"/>
      <c r="V5854" s="47"/>
      <c r="X5854" s="80"/>
    </row>
    <row r="5855" spans="6:24">
      <c r="F5855" s="229"/>
      <c r="G5855" s="46"/>
      <c r="T5855" s="229"/>
      <c r="V5855" s="47"/>
      <c r="X5855" s="80"/>
    </row>
    <row r="5856" spans="6:24">
      <c r="F5856" s="229"/>
      <c r="G5856" s="46"/>
      <c r="T5856" s="229"/>
      <c r="V5856" s="47"/>
      <c r="X5856" s="80"/>
    </row>
    <row r="5857" spans="6:24">
      <c r="F5857" s="229"/>
      <c r="G5857" s="46"/>
      <c r="T5857" s="229"/>
      <c r="V5857" s="47"/>
      <c r="X5857" s="80"/>
    </row>
    <row r="5858" spans="6:24">
      <c r="F5858" s="229"/>
      <c r="G5858" s="46"/>
      <c r="T5858" s="229"/>
      <c r="V5858" s="47"/>
      <c r="X5858" s="80"/>
    </row>
    <row r="5859" spans="6:24">
      <c r="F5859" s="229"/>
      <c r="G5859" s="46"/>
      <c r="M5859" s="238"/>
      <c r="T5859" s="229"/>
      <c r="V5859" s="47"/>
      <c r="X5859" s="80"/>
    </row>
    <row r="5860" spans="6:24">
      <c r="F5860" s="229"/>
      <c r="G5860" s="46"/>
      <c r="M5860" s="239"/>
      <c r="T5860" s="229"/>
      <c r="V5860" s="47"/>
      <c r="X5860" s="80"/>
    </row>
    <row r="5861" spans="6:24">
      <c r="F5861" s="229"/>
      <c r="G5861" s="46"/>
      <c r="M5861" s="237"/>
      <c r="T5861" s="229"/>
      <c r="V5861" s="47"/>
      <c r="X5861" s="80"/>
    </row>
    <row r="5862" spans="6:24">
      <c r="F5862" s="229"/>
      <c r="G5862" s="46"/>
      <c r="M5862" s="236"/>
      <c r="T5862" s="229"/>
      <c r="V5862" s="47"/>
      <c r="X5862" s="80"/>
    </row>
    <row r="5863" spans="6:24">
      <c r="F5863" s="229"/>
      <c r="G5863" s="46"/>
      <c r="M5863" s="238"/>
      <c r="T5863" s="229"/>
      <c r="V5863" s="47"/>
      <c r="X5863" s="80"/>
    </row>
    <row r="5864" spans="6:24">
      <c r="F5864" s="229"/>
      <c r="G5864" s="46"/>
      <c r="M5864" s="239"/>
      <c r="T5864" s="229"/>
      <c r="V5864" s="47"/>
      <c r="X5864" s="80"/>
    </row>
    <row r="5865" spans="6:24">
      <c r="F5865" s="229"/>
      <c r="G5865" s="46"/>
      <c r="M5865" s="240"/>
      <c r="T5865" s="229"/>
      <c r="V5865" s="47"/>
      <c r="X5865" s="80"/>
    </row>
    <row r="5866" spans="6:24">
      <c r="F5866" s="229"/>
      <c r="G5866" s="46"/>
      <c r="M5866" s="229"/>
      <c r="T5866" s="229"/>
      <c r="V5866" s="47"/>
      <c r="X5866" s="80"/>
    </row>
    <row r="5867" spans="6:24">
      <c r="F5867" s="229"/>
      <c r="G5867" s="46"/>
      <c r="M5867" s="241"/>
      <c r="T5867" s="229"/>
      <c r="V5867" s="47"/>
      <c r="X5867" s="80"/>
    </row>
    <row r="5868" spans="6:24">
      <c r="F5868" s="229"/>
      <c r="G5868" s="46"/>
      <c r="M5868" s="237"/>
      <c r="T5868" s="229"/>
      <c r="V5868" s="47"/>
      <c r="X5868" s="80"/>
    </row>
    <row r="5869" spans="6:24">
      <c r="F5869" s="229"/>
      <c r="G5869" s="46"/>
      <c r="M5869" s="237"/>
      <c r="T5869" s="229"/>
      <c r="V5869" s="47"/>
      <c r="X5869" s="80"/>
    </row>
    <row r="5870" spans="6:24">
      <c r="F5870" s="229"/>
      <c r="G5870" s="46"/>
      <c r="M5870" s="236"/>
      <c r="T5870" s="229"/>
      <c r="V5870" s="47"/>
      <c r="X5870" s="80"/>
    </row>
    <row r="5871" spans="6:24">
      <c r="F5871" s="229"/>
      <c r="G5871" s="46"/>
      <c r="M5871" s="229"/>
      <c r="T5871" s="229"/>
      <c r="V5871" s="47"/>
      <c r="X5871" s="80"/>
    </row>
    <row r="5872" spans="6:24">
      <c r="F5872" s="229"/>
      <c r="G5872" s="46"/>
      <c r="M5872" s="229"/>
      <c r="T5872" s="229"/>
      <c r="V5872" s="47"/>
      <c r="X5872" s="80"/>
    </row>
    <row r="5873" spans="6:24">
      <c r="F5873" s="229"/>
      <c r="G5873" s="46"/>
      <c r="M5873" s="229"/>
      <c r="T5873" s="229"/>
      <c r="V5873" s="47"/>
      <c r="X5873" s="80"/>
    </row>
    <row r="5874" spans="6:24">
      <c r="F5874" s="229"/>
      <c r="G5874" s="46"/>
      <c r="M5874" s="229"/>
      <c r="T5874" s="229"/>
      <c r="V5874" s="47"/>
      <c r="X5874" s="80"/>
    </row>
    <row r="5875" spans="6:24">
      <c r="F5875" s="229"/>
      <c r="G5875" s="46"/>
      <c r="M5875" s="229"/>
      <c r="T5875" s="229"/>
      <c r="V5875" s="47"/>
      <c r="X5875" s="80"/>
    </row>
    <row r="5876" spans="6:24">
      <c r="F5876" s="229"/>
      <c r="G5876" s="46"/>
      <c r="M5876" s="229"/>
      <c r="T5876" s="229"/>
      <c r="V5876" s="47"/>
      <c r="X5876" s="80"/>
    </row>
    <row r="5877" spans="6:24">
      <c r="F5877" s="229"/>
      <c r="G5877" s="46"/>
      <c r="M5877" s="229"/>
      <c r="T5877" s="229"/>
      <c r="V5877" s="47"/>
      <c r="X5877" s="80"/>
    </row>
    <row r="5878" spans="6:24">
      <c r="F5878" s="229"/>
      <c r="G5878" s="46"/>
      <c r="M5878" s="229"/>
      <c r="T5878" s="229"/>
      <c r="V5878" s="47"/>
      <c r="X5878" s="80"/>
    </row>
    <row r="5879" spans="6:24">
      <c r="F5879" s="229"/>
      <c r="G5879" s="46"/>
      <c r="M5879" s="229"/>
      <c r="T5879" s="229"/>
      <c r="V5879" s="47"/>
      <c r="X5879" s="80"/>
    </row>
    <row r="5880" spans="6:24">
      <c r="F5880" s="229"/>
      <c r="G5880" s="46"/>
      <c r="M5880" s="229"/>
      <c r="T5880" s="229"/>
      <c r="V5880" s="47"/>
      <c r="X5880" s="80"/>
    </row>
    <row r="5881" spans="6:24">
      <c r="F5881" s="229"/>
      <c r="G5881" s="46"/>
      <c r="M5881" s="229"/>
      <c r="T5881" s="229"/>
      <c r="V5881" s="47"/>
      <c r="X5881" s="80"/>
    </row>
    <row r="5882" spans="6:24">
      <c r="F5882" s="229"/>
      <c r="G5882" s="46"/>
      <c r="M5882" s="229"/>
      <c r="T5882" s="229"/>
      <c r="V5882" s="47"/>
      <c r="X5882" s="80"/>
    </row>
    <row r="5883" spans="6:24">
      <c r="F5883" s="229"/>
      <c r="G5883" s="46"/>
      <c r="M5883" s="229"/>
      <c r="T5883" s="229"/>
      <c r="V5883" s="47"/>
      <c r="X5883" s="80"/>
    </row>
    <row r="5884" spans="6:24">
      <c r="F5884" s="229"/>
      <c r="G5884" s="46"/>
      <c r="M5884" s="229"/>
      <c r="T5884" s="229"/>
      <c r="V5884" s="47"/>
      <c r="X5884" s="80"/>
    </row>
    <row r="5885" spans="6:24">
      <c r="F5885" s="229"/>
      <c r="G5885" s="46"/>
      <c r="M5885" s="229"/>
      <c r="T5885" s="229"/>
      <c r="V5885" s="47"/>
      <c r="X5885" s="80"/>
    </row>
    <row r="5886" spans="6:24">
      <c r="F5886" s="229"/>
      <c r="G5886" s="46"/>
      <c r="M5886" s="229"/>
      <c r="T5886" s="229"/>
      <c r="V5886" s="47"/>
      <c r="X5886" s="80"/>
    </row>
    <row r="5887" spans="6:24">
      <c r="F5887" s="229"/>
      <c r="G5887" s="46"/>
      <c r="M5887" s="229"/>
      <c r="T5887" s="229"/>
      <c r="V5887" s="47"/>
      <c r="X5887" s="80"/>
    </row>
    <row r="5888" spans="6:24">
      <c r="F5888" s="229"/>
      <c r="G5888" s="46"/>
      <c r="T5888" s="229"/>
      <c r="V5888" s="47"/>
      <c r="X5888" s="80"/>
    </row>
    <row r="5889" spans="6:24">
      <c r="F5889" s="229"/>
      <c r="G5889" s="46"/>
      <c r="M5889" s="229"/>
      <c r="T5889" s="229"/>
      <c r="V5889" s="47"/>
      <c r="X5889" s="80"/>
    </row>
    <row r="5890" spans="6:24">
      <c r="F5890" s="229"/>
      <c r="G5890" s="46"/>
      <c r="T5890" s="229"/>
      <c r="V5890" s="47"/>
      <c r="X5890" s="80"/>
    </row>
    <row r="5891" spans="6:24">
      <c r="F5891" s="229"/>
      <c r="G5891" s="46"/>
      <c r="M5891" s="229"/>
      <c r="T5891" s="229"/>
      <c r="V5891" s="47"/>
      <c r="X5891" s="80"/>
    </row>
    <row r="5892" spans="6:24">
      <c r="F5892" s="229"/>
      <c r="G5892" s="46"/>
      <c r="M5892" s="229"/>
      <c r="T5892" s="229"/>
      <c r="V5892" s="47"/>
      <c r="X5892" s="80"/>
    </row>
    <row r="5893" spans="6:24">
      <c r="F5893" s="229"/>
      <c r="G5893" s="46"/>
      <c r="M5893" s="229"/>
      <c r="T5893" s="229"/>
      <c r="V5893" s="47"/>
      <c r="X5893" s="80"/>
    </row>
    <row r="5894" spans="6:24">
      <c r="F5894" s="229"/>
      <c r="G5894" s="46"/>
      <c r="M5894" s="229"/>
      <c r="T5894" s="229"/>
      <c r="V5894" s="47"/>
      <c r="X5894" s="80"/>
    </row>
    <row r="5895" spans="6:24">
      <c r="F5895" s="229"/>
      <c r="G5895" s="46"/>
      <c r="M5895" s="229"/>
      <c r="T5895" s="229"/>
      <c r="V5895" s="47"/>
      <c r="X5895" s="80"/>
    </row>
    <row r="5896" spans="6:24">
      <c r="F5896" s="229"/>
      <c r="G5896" s="46"/>
      <c r="M5896" s="229"/>
      <c r="T5896" s="229"/>
      <c r="V5896" s="47"/>
      <c r="X5896" s="80"/>
    </row>
    <row r="5897" spans="6:24">
      <c r="F5897" s="229"/>
      <c r="G5897" s="46"/>
      <c r="M5897" s="229"/>
      <c r="T5897" s="229"/>
      <c r="V5897" s="47"/>
      <c r="X5897" s="80"/>
    </row>
    <row r="5898" spans="6:24">
      <c r="F5898" s="229"/>
      <c r="G5898" s="46"/>
      <c r="M5898" s="229"/>
      <c r="T5898" s="229"/>
      <c r="V5898" s="47"/>
      <c r="X5898" s="80"/>
    </row>
    <row r="5899" spans="6:24">
      <c r="F5899" s="229"/>
      <c r="G5899" s="46"/>
      <c r="M5899" s="229"/>
      <c r="T5899" s="229"/>
      <c r="V5899" s="47"/>
      <c r="X5899" s="80"/>
    </row>
    <row r="5900" spans="6:24">
      <c r="F5900" s="229"/>
      <c r="G5900" s="46"/>
      <c r="M5900" s="229"/>
      <c r="T5900" s="229"/>
      <c r="V5900" s="47"/>
      <c r="X5900" s="80"/>
    </row>
    <row r="5901" spans="6:24">
      <c r="F5901" s="229"/>
      <c r="G5901" s="46"/>
      <c r="M5901" s="229"/>
      <c r="T5901" s="229"/>
      <c r="V5901" s="47"/>
      <c r="X5901" s="80"/>
    </row>
    <row r="5902" spans="6:24">
      <c r="F5902" s="229"/>
      <c r="G5902" s="46"/>
      <c r="M5902" s="229"/>
      <c r="T5902" s="229"/>
      <c r="V5902" s="47"/>
      <c r="X5902" s="80"/>
    </row>
    <row r="5903" spans="6:24">
      <c r="F5903" s="229"/>
      <c r="G5903" s="46"/>
      <c r="M5903" s="229"/>
      <c r="T5903" s="229"/>
      <c r="V5903" s="47"/>
      <c r="X5903" s="80"/>
    </row>
    <row r="5904" spans="6:24">
      <c r="F5904" s="229"/>
      <c r="G5904" s="46"/>
      <c r="T5904" s="229"/>
      <c r="V5904" s="47"/>
      <c r="X5904" s="80"/>
    </row>
    <row r="5905" spans="6:24">
      <c r="F5905" s="229"/>
      <c r="G5905" s="46"/>
      <c r="M5905" s="229"/>
      <c r="T5905" s="229"/>
      <c r="V5905" s="47"/>
      <c r="X5905" s="80"/>
    </row>
    <row r="5906" spans="6:24">
      <c r="F5906" s="229"/>
      <c r="G5906" s="46"/>
      <c r="T5906" s="229"/>
      <c r="V5906" s="47"/>
      <c r="X5906" s="80"/>
    </row>
    <row r="5907" spans="6:24">
      <c r="F5907" s="229"/>
      <c r="G5907" s="46"/>
      <c r="M5907" s="229"/>
      <c r="T5907" s="229"/>
      <c r="V5907" s="47"/>
      <c r="X5907" s="80"/>
    </row>
    <row r="5908" spans="6:24">
      <c r="F5908" s="229"/>
      <c r="G5908" s="46"/>
      <c r="M5908" s="229"/>
      <c r="T5908" s="229"/>
      <c r="V5908" s="47"/>
      <c r="X5908" s="80"/>
    </row>
    <row r="5909" spans="6:24">
      <c r="F5909" s="229"/>
      <c r="G5909" s="46"/>
      <c r="M5909" s="229"/>
      <c r="T5909" s="229"/>
      <c r="V5909" s="47"/>
      <c r="X5909" s="80"/>
    </row>
    <row r="5910" spans="6:24">
      <c r="F5910" s="229"/>
      <c r="G5910" s="46"/>
      <c r="M5910" s="229"/>
      <c r="T5910" s="229"/>
      <c r="V5910" s="47"/>
      <c r="X5910" s="80"/>
    </row>
    <row r="5911" spans="6:24">
      <c r="F5911" s="229"/>
      <c r="G5911" s="46"/>
      <c r="M5911" s="229"/>
      <c r="T5911" s="229"/>
      <c r="V5911" s="47"/>
      <c r="X5911" s="80"/>
    </row>
    <row r="5912" spans="6:24">
      <c r="F5912" s="229"/>
      <c r="G5912" s="46"/>
      <c r="M5912" s="229"/>
      <c r="T5912" s="229"/>
      <c r="V5912" s="47"/>
      <c r="X5912" s="80"/>
    </row>
    <row r="5913" spans="6:24">
      <c r="F5913" s="229"/>
      <c r="G5913" s="46"/>
      <c r="M5913" s="229"/>
      <c r="T5913" s="229"/>
      <c r="V5913" s="47"/>
      <c r="X5913" s="80"/>
    </row>
    <row r="5914" spans="6:24">
      <c r="F5914" s="229"/>
      <c r="G5914" s="46"/>
      <c r="M5914" s="229"/>
      <c r="T5914" s="229"/>
      <c r="V5914" s="47"/>
      <c r="X5914" s="80"/>
    </row>
    <row r="5915" spans="6:24">
      <c r="F5915" s="229"/>
      <c r="G5915" s="46"/>
      <c r="T5915" s="229"/>
      <c r="V5915" s="47"/>
      <c r="X5915" s="80"/>
    </row>
    <row r="5916" spans="6:24">
      <c r="F5916" s="229"/>
      <c r="G5916" s="46"/>
      <c r="M5916" s="229"/>
      <c r="T5916" s="229"/>
      <c r="V5916" s="47"/>
      <c r="X5916" s="80"/>
    </row>
    <row r="5917" spans="6:24">
      <c r="F5917" s="229"/>
      <c r="G5917" s="46"/>
      <c r="M5917" s="229"/>
      <c r="T5917" s="229"/>
      <c r="V5917" s="47"/>
      <c r="X5917" s="80"/>
    </row>
    <row r="5918" spans="6:24">
      <c r="F5918" s="229"/>
      <c r="G5918" s="46"/>
      <c r="M5918" s="229"/>
      <c r="T5918" s="229"/>
      <c r="V5918" s="47"/>
      <c r="X5918" s="80"/>
    </row>
    <row r="5919" spans="6:24">
      <c r="F5919" s="229"/>
      <c r="G5919" s="46"/>
      <c r="M5919" s="229"/>
      <c r="T5919" s="229"/>
      <c r="V5919" s="47"/>
      <c r="X5919" s="80"/>
    </row>
    <row r="5920" spans="6:24">
      <c r="F5920" s="229"/>
      <c r="G5920" s="46"/>
      <c r="M5920" s="229"/>
      <c r="T5920" s="229"/>
      <c r="V5920" s="47"/>
      <c r="X5920" s="80"/>
    </row>
    <row r="5921" spans="6:24">
      <c r="F5921" s="229"/>
      <c r="G5921" s="46"/>
      <c r="M5921" s="229"/>
      <c r="T5921" s="229"/>
      <c r="V5921" s="47"/>
      <c r="X5921" s="80"/>
    </row>
    <row r="5922" spans="6:24">
      <c r="F5922" s="229"/>
      <c r="G5922" s="46"/>
      <c r="M5922" s="229"/>
      <c r="T5922" s="229"/>
      <c r="V5922" s="47"/>
      <c r="X5922" s="80"/>
    </row>
    <row r="5923" spans="6:24">
      <c r="F5923" s="229"/>
      <c r="G5923" s="46"/>
      <c r="M5923" s="229"/>
      <c r="T5923" s="229"/>
      <c r="V5923" s="47"/>
      <c r="X5923" s="80"/>
    </row>
    <row r="5924" spans="6:24">
      <c r="F5924" s="229"/>
      <c r="G5924" s="46"/>
      <c r="M5924" s="229"/>
      <c r="T5924" s="229"/>
      <c r="V5924" s="47"/>
      <c r="X5924" s="80"/>
    </row>
    <row r="5925" spans="6:24">
      <c r="F5925" s="229"/>
      <c r="G5925" s="46"/>
      <c r="M5925" s="229"/>
      <c r="T5925" s="229"/>
      <c r="V5925" s="47"/>
      <c r="X5925" s="80"/>
    </row>
    <row r="5926" spans="6:24">
      <c r="F5926" s="229"/>
      <c r="G5926" s="46"/>
      <c r="M5926" s="229"/>
      <c r="T5926" s="229"/>
      <c r="V5926" s="47"/>
      <c r="X5926" s="80"/>
    </row>
    <row r="5927" spans="6:24">
      <c r="F5927" s="229"/>
      <c r="G5927" s="46"/>
      <c r="M5927" s="229"/>
      <c r="T5927" s="229"/>
      <c r="V5927" s="47"/>
      <c r="X5927" s="80"/>
    </row>
    <row r="5928" spans="6:24">
      <c r="F5928" s="229"/>
      <c r="G5928" s="46"/>
      <c r="M5928" s="229"/>
      <c r="T5928" s="229"/>
      <c r="V5928" s="47"/>
      <c r="X5928" s="80"/>
    </row>
    <row r="5929" spans="6:24">
      <c r="F5929" s="229"/>
      <c r="G5929" s="46"/>
      <c r="M5929" s="229"/>
      <c r="T5929" s="229"/>
      <c r="V5929" s="47"/>
      <c r="X5929" s="80"/>
    </row>
    <row r="5930" spans="6:24">
      <c r="F5930" s="229"/>
      <c r="G5930" s="46"/>
      <c r="M5930" s="229"/>
      <c r="T5930" s="229"/>
      <c r="V5930" s="47"/>
      <c r="X5930" s="80"/>
    </row>
    <row r="5931" spans="6:24">
      <c r="F5931" s="229"/>
      <c r="G5931" s="46"/>
      <c r="M5931" s="229"/>
      <c r="T5931" s="229"/>
      <c r="V5931" s="47"/>
      <c r="X5931" s="80"/>
    </row>
    <row r="5932" spans="6:24">
      <c r="F5932" s="229"/>
      <c r="G5932" s="46"/>
      <c r="M5932" s="229"/>
      <c r="T5932" s="229"/>
      <c r="V5932" s="47"/>
      <c r="X5932" s="80"/>
    </row>
    <row r="5933" spans="6:24">
      <c r="F5933" s="229"/>
      <c r="G5933" s="46"/>
      <c r="M5933" s="229"/>
      <c r="T5933" s="229"/>
      <c r="V5933" s="47"/>
      <c r="X5933" s="80"/>
    </row>
    <row r="5934" spans="6:24">
      <c r="F5934" s="229"/>
      <c r="G5934" s="46"/>
      <c r="M5934" s="229"/>
      <c r="T5934" s="229"/>
      <c r="V5934" s="47"/>
      <c r="X5934" s="80"/>
    </row>
    <row r="5935" spans="6:24">
      <c r="F5935" s="229"/>
      <c r="G5935" s="46"/>
      <c r="M5935" s="229"/>
      <c r="T5935" s="229"/>
      <c r="V5935" s="47"/>
      <c r="X5935" s="80"/>
    </row>
    <row r="5936" spans="6:24">
      <c r="F5936" s="229"/>
      <c r="G5936" s="46"/>
      <c r="M5936" s="229"/>
      <c r="T5936" s="229"/>
      <c r="V5936" s="47"/>
      <c r="X5936" s="80"/>
    </row>
    <row r="5937" spans="6:24">
      <c r="F5937" s="229"/>
      <c r="G5937" s="46"/>
      <c r="M5937" s="229"/>
      <c r="T5937" s="229"/>
      <c r="V5937" s="47"/>
      <c r="X5937" s="80"/>
    </row>
    <row r="5938" spans="6:24">
      <c r="F5938" s="229"/>
      <c r="G5938" s="46"/>
      <c r="T5938" s="229"/>
      <c r="V5938" s="47"/>
      <c r="X5938" s="80"/>
    </row>
    <row r="5939" spans="6:24">
      <c r="F5939" s="229"/>
      <c r="G5939" s="46"/>
      <c r="T5939" s="229"/>
      <c r="V5939" s="47"/>
      <c r="X5939" s="80"/>
    </row>
    <row r="5940" spans="6:24">
      <c r="F5940" s="229"/>
      <c r="G5940" s="46"/>
      <c r="T5940" s="229"/>
      <c r="V5940" s="47"/>
      <c r="X5940" s="80"/>
    </row>
    <row r="5941" spans="6:24">
      <c r="F5941" s="229"/>
      <c r="G5941" s="46"/>
      <c r="T5941" s="229"/>
      <c r="V5941" s="47"/>
      <c r="X5941" s="80"/>
    </row>
    <row r="5942" spans="6:24">
      <c r="F5942" s="229"/>
      <c r="G5942" s="46"/>
      <c r="T5942" s="229"/>
      <c r="V5942" s="47"/>
      <c r="X5942" s="80"/>
    </row>
    <row r="5943" spans="6:24">
      <c r="F5943" s="229"/>
      <c r="G5943" s="46"/>
      <c r="T5943" s="229"/>
      <c r="V5943" s="47"/>
      <c r="X5943" s="80"/>
    </row>
    <row r="5944" spans="6:24">
      <c r="F5944" s="229"/>
      <c r="G5944" s="46"/>
      <c r="T5944" s="229"/>
      <c r="V5944" s="47"/>
      <c r="X5944" s="80"/>
    </row>
    <row r="5945" spans="6:24">
      <c r="F5945" s="229"/>
      <c r="G5945" s="46"/>
      <c r="T5945" s="229"/>
      <c r="V5945" s="47"/>
      <c r="X5945" s="80"/>
    </row>
    <row r="5946" spans="6:24">
      <c r="F5946" s="229"/>
      <c r="G5946" s="46"/>
      <c r="T5946" s="229"/>
      <c r="V5946" s="47"/>
      <c r="X5946" s="80"/>
    </row>
    <row r="5947" spans="6:24">
      <c r="F5947" s="229"/>
      <c r="G5947" s="46"/>
      <c r="T5947" s="229"/>
      <c r="V5947" s="47"/>
      <c r="X5947" s="80"/>
    </row>
    <row r="5948" spans="6:24">
      <c r="F5948" s="229"/>
      <c r="G5948" s="46"/>
      <c r="T5948" s="229"/>
      <c r="V5948" s="47"/>
      <c r="X5948" s="80"/>
    </row>
    <row r="5949" spans="6:24">
      <c r="F5949" s="229"/>
      <c r="G5949" s="46"/>
      <c r="T5949" s="229"/>
      <c r="V5949" s="47"/>
      <c r="X5949" s="80"/>
    </row>
    <row r="5950" spans="6:24">
      <c r="F5950" s="229"/>
      <c r="G5950" s="46"/>
      <c r="T5950" s="229"/>
      <c r="V5950" s="47"/>
      <c r="X5950" s="80"/>
    </row>
    <row r="5951" spans="6:24">
      <c r="F5951" s="229"/>
      <c r="G5951" s="46"/>
      <c r="T5951" s="229"/>
      <c r="V5951" s="47"/>
      <c r="X5951" s="80"/>
    </row>
    <row r="5952" spans="6:24">
      <c r="F5952" s="229"/>
      <c r="G5952" s="46"/>
      <c r="T5952" s="229"/>
      <c r="V5952" s="47"/>
      <c r="X5952" s="80"/>
    </row>
    <row r="5953" spans="6:24">
      <c r="F5953" s="229"/>
      <c r="G5953" s="46"/>
      <c r="T5953" s="229"/>
      <c r="V5953" s="47"/>
      <c r="X5953" s="80"/>
    </row>
    <row r="5954" spans="6:24">
      <c r="F5954" s="229"/>
      <c r="G5954" s="46"/>
      <c r="T5954" s="229"/>
      <c r="V5954" s="47"/>
      <c r="X5954" s="80"/>
    </row>
    <row r="5955" spans="6:24">
      <c r="F5955" s="229"/>
      <c r="G5955" s="46"/>
      <c r="T5955" s="229"/>
      <c r="V5955" s="47"/>
      <c r="X5955" s="80"/>
    </row>
    <row r="5956" spans="6:24">
      <c r="F5956" s="229"/>
      <c r="G5956" s="46"/>
      <c r="T5956" s="229"/>
      <c r="V5956" s="47"/>
      <c r="X5956" s="80"/>
    </row>
    <row r="5957" spans="6:24">
      <c r="F5957" s="229"/>
      <c r="G5957" s="46"/>
      <c r="T5957" s="229"/>
      <c r="V5957" s="47"/>
      <c r="X5957" s="80"/>
    </row>
    <row r="5958" spans="6:24">
      <c r="F5958" s="229"/>
      <c r="G5958" s="46"/>
      <c r="M5958" s="238"/>
      <c r="T5958" s="229"/>
      <c r="V5958" s="47"/>
      <c r="X5958" s="80"/>
    </row>
    <row r="5959" spans="6:24">
      <c r="F5959" s="229"/>
      <c r="G5959" s="46"/>
      <c r="M5959" s="239"/>
      <c r="T5959" s="229"/>
      <c r="V5959" s="47"/>
      <c r="X5959" s="80"/>
    </row>
    <row r="5960" spans="6:24">
      <c r="F5960" s="229"/>
      <c r="G5960" s="46"/>
      <c r="M5960" s="237"/>
      <c r="T5960" s="229"/>
      <c r="V5960" s="47"/>
      <c r="X5960" s="80"/>
    </row>
    <row r="5961" spans="6:24">
      <c r="F5961" s="229"/>
      <c r="G5961" s="46"/>
      <c r="M5961" s="236"/>
      <c r="T5961" s="229"/>
      <c r="V5961" s="47"/>
      <c r="X5961" s="80"/>
    </row>
    <row r="5962" spans="6:24">
      <c r="F5962" s="229"/>
      <c r="G5962" s="46"/>
      <c r="M5962" s="238"/>
      <c r="T5962" s="229"/>
      <c r="V5962" s="47"/>
      <c r="X5962" s="80"/>
    </row>
    <row r="5963" spans="6:24">
      <c r="F5963" s="229"/>
      <c r="G5963" s="46"/>
      <c r="M5963" s="239"/>
      <c r="T5963" s="229"/>
      <c r="V5963" s="47"/>
      <c r="X5963" s="80"/>
    </row>
    <row r="5964" spans="6:24">
      <c r="F5964" s="229"/>
      <c r="G5964" s="46"/>
      <c r="M5964" s="240"/>
      <c r="T5964" s="229"/>
      <c r="V5964" s="47"/>
      <c r="X5964" s="80"/>
    </row>
    <row r="5965" spans="6:24">
      <c r="F5965" s="229"/>
      <c r="G5965" s="46"/>
      <c r="M5965" s="229"/>
      <c r="T5965" s="229"/>
      <c r="V5965" s="47"/>
      <c r="X5965" s="80"/>
    </row>
    <row r="5966" spans="6:24">
      <c r="F5966" s="229"/>
      <c r="G5966" s="46"/>
      <c r="M5966" s="241"/>
      <c r="T5966" s="229"/>
      <c r="V5966" s="47"/>
      <c r="X5966" s="80"/>
    </row>
    <row r="5967" spans="6:24">
      <c r="F5967" s="229"/>
      <c r="G5967" s="46"/>
      <c r="M5967" s="237"/>
      <c r="T5967" s="229"/>
      <c r="V5967" s="47"/>
      <c r="X5967" s="80"/>
    </row>
    <row r="5968" spans="6:24">
      <c r="F5968" s="229"/>
      <c r="G5968" s="46"/>
      <c r="M5968" s="237"/>
      <c r="T5968" s="229"/>
      <c r="V5968" s="47"/>
      <c r="X5968" s="80"/>
    </row>
    <row r="5969" spans="6:24">
      <c r="F5969" s="229"/>
      <c r="G5969" s="46"/>
      <c r="M5969" s="236"/>
      <c r="T5969" s="229"/>
      <c r="V5969" s="47"/>
      <c r="X5969" s="80"/>
    </row>
    <row r="5970" spans="6:24">
      <c r="F5970" s="229"/>
      <c r="G5970" s="46"/>
      <c r="M5970" s="229"/>
      <c r="T5970" s="229"/>
      <c r="V5970" s="47"/>
      <c r="X5970" s="80"/>
    </row>
    <row r="5971" spans="6:24">
      <c r="F5971" s="229"/>
      <c r="G5971" s="46"/>
      <c r="M5971" s="229"/>
      <c r="T5971" s="229"/>
      <c r="V5971" s="47"/>
      <c r="X5971" s="80"/>
    </row>
    <row r="5972" spans="6:24">
      <c r="F5972" s="229"/>
      <c r="G5972" s="46"/>
      <c r="M5972" s="229"/>
      <c r="T5972" s="229"/>
      <c r="V5972" s="47"/>
      <c r="X5972" s="80"/>
    </row>
    <row r="5973" spans="6:24">
      <c r="F5973" s="229"/>
      <c r="G5973" s="46"/>
      <c r="M5973" s="229"/>
      <c r="T5973" s="229"/>
      <c r="V5973" s="47"/>
      <c r="X5973" s="80"/>
    </row>
    <row r="5974" spans="6:24">
      <c r="F5974" s="229"/>
      <c r="G5974" s="46"/>
      <c r="M5974" s="229"/>
      <c r="T5974" s="229"/>
      <c r="V5974" s="47"/>
      <c r="X5974" s="80"/>
    </row>
    <row r="5975" spans="6:24">
      <c r="F5975" s="229"/>
      <c r="G5975" s="46"/>
      <c r="M5975" s="229"/>
      <c r="T5975" s="229"/>
      <c r="V5975" s="47"/>
      <c r="X5975" s="80"/>
    </row>
    <row r="5976" spans="6:24">
      <c r="F5976" s="229"/>
      <c r="G5976" s="46"/>
      <c r="M5976" s="229"/>
      <c r="T5976" s="229"/>
      <c r="V5976" s="47"/>
      <c r="X5976" s="80"/>
    </row>
    <row r="5977" spans="6:24">
      <c r="F5977" s="229"/>
      <c r="G5977" s="46"/>
      <c r="M5977" s="229"/>
      <c r="T5977" s="229"/>
      <c r="V5977" s="47"/>
      <c r="X5977" s="80"/>
    </row>
    <row r="5978" spans="6:24">
      <c r="F5978" s="229"/>
      <c r="G5978" s="46"/>
      <c r="M5978" s="229"/>
      <c r="T5978" s="229"/>
      <c r="V5978" s="47"/>
      <c r="X5978" s="80"/>
    </row>
    <row r="5979" spans="6:24">
      <c r="F5979" s="229"/>
      <c r="G5979" s="46"/>
      <c r="M5979" s="229"/>
      <c r="T5979" s="229"/>
      <c r="V5979" s="47"/>
      <c r="X5979" s="80"/>
    </row>
    <row r="5980" spans="6:24">
      <c r="F5980" s="229"/>
      <c r="G5980" s="46"/>
      <c r="M5980" s="229"/>
      <c r="T5980" s="229"/>
      <c r="V5980" s="47"/>
      <c r="X5980" s="80"/>
    </row>
    <row r="5981" spans="6:24">
      <c r="F5981" s="229"/>
      <c r="G5981" s="46"/>
      <c r="M5981" s="229"/>
      <c r="T5981" s="229"/>
      <c r="V5981" s="47"/>
      <c r="X5981" s="80"/>
    </row>
    <row r="5982" spans="6:24">
      <c r="F5982" s="229"/>
      <c r="G5982" s="46"/>
      <c r="M5982" s="229"/>
      <c r="T5982" s="229"/>
      <c r="V5982" s="47"/>
      <c r="X5982" s="80"/>
    </row>
    <row r="5983" spans="6:24">
      <c r="F5983" s="229"/>
      <c r="G5983" s="46"/>
      <c r="M5983" s="229"/>
      <c r="T5983" s="229"/>
      <c r="V5983" s="47"/>
      <c r="X5983" s="80"/>
    </row>
    <row r="5984" spans="6:24">
      <c r="F5984" s="229"/>
      <c r="G5984" s="46"/>
      <c r="M5984" s="229"/>
      <c r="T5984" s="229"/>
      <c r="V5984" s="47"/>
      <c r="X5984" s="80"/>
    </row>
    <row r="5985" spans="6:24">
      <c r="F5985" s="229"/>
      <c r="G5985" s="46"/>
      <c r="M5985" s="229"/>
      <c r="T5985" s="229"/>
      <c r="V5985" s="47"/>
      <c r="X5985" s="80"/>
    </row>
    <row r="5986" spans="6:24">
      <c r="F5986" s="229"/>
      <c r="G5986" s="46"/>
      <c r="M5986" s="229"/>
      <c r="T5986" s="229"/>
      <c r="V5986" s="47"/>
      <c r="X5986" s="80"/>
    </row>
    <row r="5987" spans="6:24">
      <c r="F5987" s="229"/>
      <c r="G5987" s="46"/>
      <c r="T5987" s="229"/>
      <c r="V5987" s="47"/>
      <c r="X5987" s="80"/>
    </row>
    <row r="5988" spans="6:24">
      <c r="F5988" s="229"/>
      <c r="G5988" s="46"/>
      <c r="M5988" s="229"/>
      <c r="T5988" s="229"/>
      <c r="V5988" s="47"/>
      <c r="X5988" s="80"/>
    </row>
    <row r="5989" spans="6:24">
      <c r="F5989" s="229"/>
      <c r="G5989" s="46"/>
      <c r="T5989" s="229"/>
      <c r="V5989" s="47"/>
      <c r="X5989" s="80"/>
    </row>
    <row r="5990" spans="6:24">
      <c r="F5990" s="229"/>
      <c r="G5990" s="46"/>
      <c r="M5990" s="229"/>
      <c r="T5990" s="229"/>
      <c r="V5990" s="47"/>
      <c r="X5990" s="80"/>
    </row>
    <row r="5991" spans="6:24">
      <c r="F5991" s="229"/>
      <c r="G5991" s="46"/>
      <c r="M5991" s="229"/>
      <c r="T5991" s="229"/>
      <c r="V5991" s="47"/>
      <c r="X5991" s="80"/>
    </row>
    <row r="5992" spans="6:24">
      <c r="F5992" s="229"/>
      <c r="G5992" s="46"/>
      <c r="M5992" s="229"/>
      <c r="T5992" s="229"/>
      <c r="V5992" s="47"/>
      <c r="X5992" s="80"/>
    </row>
    <row r="5993" spans="6:24">
      <c r="F5993" s="229"/>
      <c r="G5993" s="46"/>
      <c r="M5993" s="229"/>
      <c r="T5993" s="229"/>
      <c r="V5993" s="47"/>
      <c r="X5993" s="80"/>
    </row>
    <row r="5994" spans="6:24">
      <c r="F5994" s="229"/>
      <c r="G5994" s="46"/>
      <c r="M5994" s="229"/>
      <c r="T5994" s="229"/>
      <c r="V5994" s="47"/>
      <c r="X5994" s="80"/>
    </row>
    <row r="5995" spans="6:24">
      <c r="F5995" s="229"/>
      <c r="G5995" s="46"/>
      <c r="M5995" s="229"/>
      <c r="T5995" s="229"/>
      <c r="V5995" s="47"/>
      <c r="X5995" s="80"/>
    </row>
    <row r="5996" spans="6:24">
      <c r="F5996" s="229"/>
      <c r="G5996" s="46"/>
      <c r="M5996" s="229"/>
      <c r="T5996" s="229"/>
      <c r="V5996" s="47"/>
      <c r="X5996" s="80"/>
    </row>
    <row r="5997" spans="6:24">
      <c r="F5997" s="229"/>
      <c r="G5997" s="46"/>
      <c r="M5997" s="229"/>
      <c r="T5997" s="229"/>
      <c r="V5997" s="47"/>
      <c r="X5997" s="80"/>
    </row>
    <row r="5998" spans="6:24">
      <c r="F5998" s="229"/>
      <c r="G5998" s="46"/>
      <c r="M5998" s="229"/>
      <c r="T5998" s="229"/>
      <c r="V5998" s="47"/>
      <c r="X5998" s="80"/>
    </row>
    <row r="5999" spans="6:24">
      <c r="F5999" s="229"/>
      <c r="G5999" s="46"/>
      <c r="M5999" s="229"/>
      <c r="T5999" s="229"/>
      <c r="V5999" s="47"/>
      <c r="X5999" s="80"/>
    </row>
    <row r="6000" spans="6:24">
      <c r="F6000" s="229"/>
      <c r="G6000" s="46"/>
      <c r="M6000" s="229"/>
      <c r="T6000" s="229"/>
      <c r="V6000" s="47"/>
      <c r="X6000" s="80"/>
    </row>
    <row r="6001" spans="6:24">
      <c r="F6001" s="229"/>
      <c r="G6001" s="46"/>
      <c r="M6001" s="229"/>
      <c r="T6001" s="229"/>
      <c r="V6001" s="47"/>
      <c r="X6001" s="80"/>
    </row>
    <row r="6002" spans="6:24">
      <c r="F6002" s="229"/>
      <c r="G6002" s="46"/>
      <c r="M6002" s="229"/>
      <c r="T6002" s="229"/>
      <c r="V6002" s="47"/>
      <c r="X6002" s="80"/>
    </row>
    <row r="6003" spans="6:24">
      <c r="F6003" s="229"/>
      <c r="G6003" s="46"/>
      <c r="T6003" s="229"/>
      <c r="V6003" s="47"/>
      <c r="X6003" s="80"/>
    </row>
    <row r="6004" spans="6:24">
      <c r="F6004" s="229"/>
      <c r="G6004" s="46"/>
      <c r="M6004" s="229"/>
      <c r="T6004" s="229"/>
      <c r="V6004" s="47"/>
      <c r="X6004" s="80"/>
    </row>
    <row r="6005" spans="6:24">
      <c r="F6005" s="229"/>
      <c r="G6005" s="46"/>
      <c r="T6005" s="229"/>
      <c r="V6005" s="47"/>
      <c r="X6005" s="80"/>
    </row>
    <row r="6006" spans="6:24">
      <c r="F6006" s="229"/>
      <c r="G6006" s="46"/>
      <c r="M6006" s="229"/>
      <c r="T6006" s="229"/>
      <c r="V6006" s="47"/>
      <c r="X6006" s="80"/>
    </row>
    <row r="6007" spans="6:24">
      <c r="F6007" s="229"/>
      <c r="G6007" s="46"/>
      <c r="M6007" s="229"/>
      <c r="T6007" s="229"/>
      <c r="V6007" s="47"/>
      <c r="X6007" s="80"/>
    </row>
    <row r="6008" spans="6:24">
      <c r="F6008" s="229"/>
      <c r="G6008" s="46"/>
      <c r="M6008" s="229"/>
      <c r="T6008" s="229"/>
      <c r="V6008" s="47"/>
      <c r="X6008" s="80"/>
    </row>
    <row r="6009" spans="6:24">
      <c r="F6009" s="229"/>
      <c r="G6009" s="46"/>
      <c r="M6009" s="229"/>
      <c r="T6009" s="229"/>
      <c r="V6009" s="47"/>
      <c r="X6009" s="80"/>
    </row>
    <row r="6010" spans="6:24">
      <c r="F6010" s="229"/>
      <c r="G6010" s="46"/>
      <c r="M6010" s="229"/>
      <c r="T6010" s="229"/>
      <c r="V6010" s="47"/>
      <c r="X6010" s="80"/>
    </row>
    <row r="6011" spans="6:24">
      <c r="F6011" s="229"/>
      <c r="G6011" s="46"/>
      <c r="M6011" s="229"/>
      <c r="T6011" s="229"/>
      <c r="V6011" s="47"/>
      <c r="X6011" s="80"/>
    </row>
    <row r="6012" spans="6:24">
      <c r="F6012" s="229"/>
      <c r="G6012" s="46"/>
      <c r="M6012" s="229"/>
      <c r="T6012" s="229"/>
      <c r="V6012" s="47"/>
      <c r="X6012" s="80"/>
    </row>
    <row r="6013" spans="6:24">
      <c r="F6013" s="229"/>
      <c r="G6013" s="46"/>
      <c r="M6013" s="229"/>
      <c r="T6013" s="229"/>
      <c r="V6013" s="47"/>
      <c r="X6013" s="80"/>
    </row>
    <row r="6014" spans="6:24">
      <c r="F6014" s="229"/>
      <c r="G6014" s="46"/>
      <c r="T6014" s="229"/>
      <c r="V6014" s="47"/>
      <c r="X6014" s="80"/>
    </row>
    <row r="6015" spans="6:24">
      <c r="F6015" s="229"/>
      <c r="G6015" s="46"/>
      <c r="M6015" s="229"/>
      <c r="T6015" s="229"/>
      <c r="V6015" s="47"/>
      <c r="X6015" s="80"/>
    </row>
    <row r="6016" spans="6:24">
      <c r="F6016" s="229"/>
      <c r="G6016" s="46"/>
      <c r="M6016" s="229"/>
      <c r="T6016" s="229"/>
      <c r="V6016" s="47"/>
      <c r="X6016" s="80"/>
    </row>
    <row r="6017" spans="6:24">
      <c r="F6017" s="229"/>
      <c r="G6017" s="46"/>
      <c r="M6017" s="229"/>
      <c r="T6017" s="229"/>
      <c r="V6017" s="47"/>
      <c r="X6017" s="80"/>
    </row>
    <row r="6018" spans="6:24">
      <c r="F6018" s="229"/>
      <c r="G6018" s="46"/>
      <c r="M6018" s="229"/>
      <c r="T6018" s="229"/>
      <c r="V6018" s="47"/>
      <c r="X6018" s="80"/>
    </row>
    <row r="6019" spans="6:24">
      <c r="F6019" s="229"/>
      <c r="G6019" s="46"/>
      <c r="M6019" s="229"/>
      <c r="T6019" s="229"/>
      <c r="V6019" s="47"/>
      <c r="X6019" s="80"/>
    </row>
    <row r="6020" spans="6:24">
      <c r="F6020" s="229"/>
      <c r="G6020" s="46"/>
      <c r="M6020" s="229"/>
      <c r="T6020" s="229"/>
      <c r="V6020" s="47"/>
      <c r="X6020" s="80"/>
    </row>
    <row r="6021" spans="6:24">
      <c r="F6021" s="229"/>
      <c r="G6021" s="46"/>
      <c r="M6021" s="229"/>
      <c r="T6021" s="229"/>
      <c r="V6021" s="47"/>
      <c r="X6021" s="80"/>
    </row>
    <row r="6022" spans="6:24">
      <c r="F6022" s="229"/>
      <c r="G6022" s="46"/>
      <c r="M6022" s="229"/>
      <c r="T6022" s="229"/>
      <c r="V6022" s="47"/>
      <c r="X6022" s="80"/>
    </row>
    <row r="6023" spans="6:24">
      <c r="F6023" s="229"/>
      <c r="G6023" s="46"/>
      <c r="M6023" s="229"/>
      <c r="T6023" s="229"/>
      <c r="V6023" s="47"/>
      <c r="X6023" s="80"/>
    </row>
    <row r="6024" spans="6:24">
      <c r="F6024" s="229"/>
      <c r="G6024" s="46"/>
      <c r="M6024" s="229"/>
      <c r="T6024" s="229"/>
      <c r="V6024" s="47"/>
      <c r="X6024" s="80"/>
    </row>
    <row r="6025" spans="6:24">
      <c r="F6025" s="229"/>
      <c r="G6025" s="46"/>
      <c r="M6025" s="229"/>
      <c r="T6025" s="229"/>
      <c r="V6025" s="47"/>
      <c r="X6025" s="80"/>
    </row>
    <row r="6026" spans="6:24">
      <c r="F6026" s="229"/>
      <c r="G6026" s="46"/>
      <c r="M6026" s="229"/>
      <c r="T6026" s="229"/>
      <c r="V6026" s="47"/>
      <c r="X6026" s="80"/>
    </row>
    <row r="6027" spans="6:24">
      <c r="F6027" s="229"/>
      <c r="G6027" s="46"/>
      <c r="M6027" s="229"/>
      <c r="T6027" s="229"/>
      <c r="V6027" s="47"/>
      <c r="X6027" s="80"/>
    </row>
    <row r="6028" spans="6:24">
      <c r="F6028" s="229"/>
      <c r="G6028" s="46"/>
      <c r="M6028" s="229"/>
      <c r="T6028" s="229"/>
      <c r="V6028" s="47"/>
      <c r="X6028" s="80"/>
    </row>
    <row r="6029" spans="6:24">
      <c r="F6029" s="229"/>
      <c r="G6029" s="46"/>
      <c r="M6029" s="229"/>
      <c r="T6029" s="229"/>
      <c r="V6029" s="47"/>
      <c r="X6029" s="80"/>
    </row>
    <row r="6030" spans="6:24">
      <c r="F6030" s="229"/>
      <c r="G6030" s="46"/>
      <c r="M6030" s="229"/>
      <c r="T6030" s="229"/>
      <c r="V6030" s="47"/>
      <c r="X6030" s="80"/>
    </row>
    <row r="6031" spans="6:24">
      <c r="F6031" s="229"/>
      <c r="G6031" s="46"/>
      <c r="M6031" s="229"/>
      <c r="T6031" s="229"/>
      <c r="V6031" s="47"/>
      <c r="X6031" s="80"/>
    </row>
    <row r="6032" spans="6:24">
      <c r="F6032" s="229"/>
      <c r="G6032" s="46"/>
      <c r="M6032" s="229"/>
      <c r="T6032" s="229"/>
      <c r="V6032" s="47"/>
      <c r="X6032" s="80"/>
    </row>
    <row r="6033" spans="6:24">
      <c r="F6033" s="229"/>
      <c r="G6033" s="46"/>
      <c r="M6033" s="229"/>
      <c r="T6033" s="229"/>
      <c r="V6033" s="47"/>
      <c r="X6033" s="80"/>
    </row>
    <row r="6034" spans="6:24">
      <c r="F6034" s="229"/>
      <c r="G6034" s="46"/>
      <c r="M6034" s="229"/>
      <c r="T6034" s="229"/>
      <c r="V6034" s="47"/>
      <c r="X6034" s="80"/>
    </row>
    <row r="6035" spans="6:24">
      <c r="F6035" s="229"/>
      <c r="G6035" s="46"/>
      <c r="M6035" s="229"/>
      <c r="T6035" s="229"/>
      <c r="V6035" s="47"/>
      <c r="X6035" s="80"/>
    </row>
    <row r="6037" spans="6:24">
      <c r="F6037" s="229"/>
      <c r="G6037" s="46"/>
      <c r="M6037" s="229"/>
      <c r="T6037" s="229"/>
      <c r="V6037" s="47"/>
      <c r="X6037" s="80"/>
    </row>
    <row r="6038" spans="6:24">
      <c r="F6038" s="229"/>
      <c r="G6038" s="46"/>
      <c r="M6038" s="229"/>
      <c r="T6038" s="229"/>
      <c r="V6038" s="47"/>
      <c r="X6038" s="80"/>
    </row>
    <row r="6039" spans="6:24">
      <c r="F6039" s="229"/>
      <c r="G6039" s="46"/>
      <c r="M6039" s="229"/>
      <c r="T6039" s="229"/>
      <c r="V6039" s="47"/>
      <c r="X6039" s="80"/>
    </row>
    <row r="6040" spans="6:24">
      <c r="F6040" s="229"/>
      <c r="G6040" s="46"/>
      <c r="M6040" s="229"/>
      <c r="T6040" s="229"/>
      <c r="V6040" s="47"/>
      <c r="X6040" s="80"/>
    </row>
    <row r="6041" spans="6:24">
      <c r="F6041" s="229"/>
      <c r="G6041" s="46"/>
      <c r="M6041" s="229"/>
      <c r="T6041" s="229"/>
      <c r="V6041" s="47"/>
      <c r="X6041" s="80"/>
    </row>
    <row r="6042" spans="6:24">
      <c r="F6042" s="229"/>
      <c r="G6042" s="46"/>
      <c r="M6042" s="229"/>
      <c r="T6042" s="229"/>
      <c r="V6042" s="47"/>
      <c r="X6042" s="80"/>
    </row>
    <row r="6043" spans="6:24">
      <c r="F6043" s="229"/>
      <c r="G6043" s="46"/>
      <c r="M6043" s="229"/>
      <c r="T6043" s="229"/>
      <c r="V6043" s="47"/>
      <c r="X6043" s="80"/>
    </row>
    <row r="6044" spans="6:24">
      <c r="F6044" s="229"/>
      <c r="G6044" s="46"/>
      <c r="M6044" s="229"/>
      <c r="T6044" s="229"/>
      <c r="V6044" s="47"/>
      <c r="X6044" s="80"/>
    </row>
    <row r="6045" spans="6:24">
      <c r="F6045" s="229"/>
      <c r="G6045" s="46"/>
      <c r="M6045" s="229"/>
      <c r="T6045" s="229"/>
      <c r="V6045" s="47"/>
      <c r="X6045" s="80"/>
    </row>
    <row r="6046" spans="6:24">
      <c r="F6046" s="229"/>
      <c r="G6046" s="46"/>
      <c r="M6046" s="229"/>
      <c r="T6046" s="229"/>
      <c r="V6046" s="47"/>
      <c r="X6046" s="80"/>
    </row>
    <row r="6047" spans="6:24">
      <c r="F6047" s="229"/>
      <c r="G6047" s="46"/>
      <c r="M6047" s="229"/>
      <c r="T6047" s="229"/>
      <c r="V6047" s="47"/>
      <c r="X6047" s="80"/>
    </row>
    <row r="6048" spans="6:24">
      <c r="F6048" s="229"/>
      <c r="G6048" s="46"/>
      <c r="M6048" s="229"/>
      <c r="T6048" s="229"/>
      <c r="V6048" s="47"/>
      <c r="X6048" s="80"/>
    </row>
    <row r="6049" spans="6:24">
      <c r="F6049" s="229"/>
      <c r="G6049" s="46"/>
      <c r="M6049" s="229"/>
      <c r="T6049" s="229"/>
      <c r="V6049" s="47"/>
      <c r="X6049" s="80"/>
    </row>
    <row r="6050" spans="6:24">
      <c r="F6050" s="229"/>
      <c r="G6050" s="46"/>
      <c r="M6050" s="229"/>
      <c r="T6050" s="229"/>
      <c r="V6050" s="47"/>
      <c r="X6050" s="80"/>
    </row>
    <row r="6051" spans="6:24">
      <c r="F6051" s="229"/>
      <c r="G6051" s="46"/>
      <c r="M6051" s="229"/>
      <c r="T6051" s="229"/>
      <c r="V6051" s="47"/>
      <c r="X6051" s="80"/>
    </row>
    <row r="6052" spans="6:24">
      <c r="F6052" s="229"/>
      <c r="G6052" s="46"/>
      <c r="M6052" s="229"/>
      <c r="T6052" s="229"/>
      <c r="V6052" s="47"/>
      <c r="X6052" s="80"/>
    </row>
    <row r="6053" spans="6:24">
      <c r="F6053" s="229"/>
      <c r="G6053" s="46"/>
      <c r="M6053" s="229"/>
      <c r="T6053" s="229"/>
      <c r="V6053" s="47"/>
      <c r="X6053" s="80"/>
    </row>
    <row r="6054" spans="6:24">
      <c r="F6054" s="229"/>
      <c r="G6054" s="46"/>
      <c r="M6054" s="229"/>
      <c r="T6054" s="229"/>
      <c r="V6054" s="47"/>
      <c r="X6054" s="80"/>
    </row>
    <row r="6055" spans="6:24">
      <c r="F6055" s="229"/>
      <c r="G6055" s="46"/>
      <c r="M6055" s="229"/>
      <c r="T6055" s="229"/>
      <c r="V6055" s="47"/>
      <c r="X6055" s="80"/>
    </row>
    <row r="6056" spans="6:24">
      <c r="F6056" s="229"/>
      <c r="G6056" s="46"/>
      <c r="M6056" s="229"/>
      <c r="T6056" s="229"/>
      <c r="V6056" s="47"/>
      <c r="X6056" s="80"/>
    </row>
    <row r="6057" spans="6:24">
      <c r="F6057" s="229"/>
      <c r="G6057" s="46"/>
      <c r="M6057" s="229"/>
      <c r="T6057" s="229"/>
      <c r="V6057" s="47"/>
      <c r="X6057" s="80"/>
    </row>
    <row r="6058" spans="6:24">
      <c r="F6058" s="229"/>
      <c r="G6058" s="46"/>
      <c r="M6058" s="229"/>
      <c r="T6058" s="229"/>
      <c r="V6058" s="47"/>
      <c r="X6058" s="80"/>
    </row>
    <row r="6059" spans="6:24">
      <c r="F6059" s="229"/>
      <c r="G6059" s="46"/>
      <c r="M6059" s="229"/>
      <c r="T6059" s="229"/>
      <c r="V6059" s="47"/>
      <c r="X6059" s="80"/>
    </row>
    <row r="6060" spans="6:24">
      <c r="F6060" s="229"/>
      <c r="G6060" s="46"/>
      <c r="M6060" s="229"/>
      <c r="T6060" s="229"/>
      <c r="V6060" s="47"/>
      <c r="X6060" s="80"/>
    </row>
    <row r="6062" spans="6:24">
      <c r="F6062" s="229"/>
      <c r="G6062" s="46"/>
      <c r="M6062" s="229"/>
      <c r="T6062" s="229"/>
      <c r="V6062" s="47"/>
      <c r="X6062" s="80"/>
    </row>
    <row r="6063" spans="6:24">
      <c r="F6063" s="229"/>
      <c r="G6063" s="46"/>
      <c r="M6063" s="229"/>
      <c r="T6063" s="229"/>
      <c r="V6063" s="47"/>
      <c r="X6063" s="80"/>
    </row>
    <row r="6064" spans="6:24">
      <c r="F6064" s="229"/>
      <c r="G6064" s="46"/>
      <c r="M6064" s="229"/>
      <c r="T6064" s="229"/>
      <c r="V6064" s="47"/>
      <c r="X6064" s="80"/>
    </row>
    <row r="6065" spans="6:24">
      <c r="F6065" s="229"/>
      <c r="G6065" s="46"/>
      <c r="M6065" s="229"/>
      <c r="T6065" s="229"/>
      <c r="V6065" s="47"/>
      <c r="X6065" s="80"/>
    </row>
    <row r="6068" spans="6:24">
      <c r="F6068" s="229"/>
      <c r="G6068" s="46"/>
      <c r="M6068" s="229"/>
      <c r="T6068" s="229"/>
      <c r="V6068" s="47"/>
      <c r="X6068" s="80"/>
    </row>
    <row r="6069" spans="6:24">
      <c r="F6069" s="229"/>
      <c r="G6069" s="46"/>
      <c r="M6069" s="229"/>
      <c r="T6069" s="229"/>
      <c r="V6069" s="47"/>
      <c r="X6069" s="80"/>
    </row>
    <row r="6070" spans="6:24">
      <c r="F6070" s="229"/>
      <c r="G6070" s="46"/>
      <c r="M6070" s="229"/>
      <c r="T6070" s="229"/>
      <c r="V6070" s="47"/>
      <c r="X6070" s="80"/>
    </row>
    <row r="6071" spans="6:24">
      <c r="F6071" s="229"/>
      <c r="G6071" s="46"/>
      <c r="M6071" s="229"/>
      <c r="T6071" s="229"/>
      <c r="V6071" s="47"/>
      <c r="X6071" s="80"/>
    </row>
    <row r="6072" spans="6:24">
      <c r="F6072" s="229"/>
      <c r="G6072" s="46"/>
      <c r="T6072" s="229"/>
      <c r="V6072" s="47"/>
      <c r="X6072" s="80"/>
    </row>
    <row r="6073" spans="6:24">
      <c r="F6073" s="229"/>
      <c r="G6073" s="46"/>
      <c r="M6073" s="229"/>
      <c r="T6073" s="229"/>
      <c r="V6073" s="47"/>
      <c r="X6073" s="80"/>
    </row>
    <row r="6074" spans="6:24">
      <c r="F6074" s="229"/>
      <c r="G6074" s="46"/>
      <c r="T6074" s="229"/>
      <c r="V6074" s="47"/>
      <c r="X6074" s="80"/>
    </row>
    <row r="6075" spans="6:24">
      <c r="F6075" s="229"/>
      <c r="G6075" s="46"/>
      <c r="M6075" s="229"/>
      <c r="T6075" s="229"/>
      <c r="V6075" s="47"/>
      <c r="X6075" s="80"/>
    </row>
    <row r="6076" spans="6:24">
      <c r="F6076" s="229"/>
      <c r="G6076" s="46"/>
      <c r="M6076" s="229"/>
      <c r="T6076" s="229"/>
      <c r="V6076" s="47"/>
      <c r="X6076" s="80"/>
    </row>
    <row r="6077" spans="6:24">
      <c r="F6077" s="229"/>
      <c r="G6077" s="46"/>
      <c r="M6077" s="229"/>
      <c r="T6077" s="229"/>
      <c r="V6077" s="47"/>
      <c r="X6077" s="80"/>
    </row>
    <row r="6078" spans="6:24">
      <c r="F6078" s="229"/>
      <c r="G6078" s="46"/>
      <c r="T6078" s="229"/>
      <c r="V6078" s="47"/>
      <c r="X6078" s="80"/>
    </row>
    <row r="6079" spans="6:24">
      <c r="F6079" s="229"/>
      <c r="G6079" s="46"/>
      <c r="M6079" s="229"/>
      <c r="T6079" s="229"/>
      <c r="V6079" s="47"/>
      <c r="X6079" s="80"/>
    </row>
    <row r="6080" spans="6:24">
      <c r="F6080" s="229"/>
      <c r="G6080" s="46"/>
      <c r="T6080" s="229"/>
      <c r="V6080" s="47"/>
      <c r="X6080" s="80"/>
    </row>
    <row r="6081" spans="6:24">
      <c r="F6081" s="229"/>
      <c r="G6081" s="46"/>
      <c r="M6081" s="229"/>
      <c r="T6081" s="229"/>
      <c r="V6081" s="47"/>
      <c r="X6081" s="80"/>
    </row>
    <row r="6082" spans="6:24">
      <c r="F6082" s="229"/>
      <c r="G6082" s="46"/>
      <c r="M6082" s="229"/>
      <c r="T6082" s="229"/>
      <c r="V6082" s="47"/>
      <c r="X6082" s="80"/>
    </row>
    <row r="6083" spans="6:24">
      <c r="F6083" s="229"/>
      <c r="G6083" s="46"/>
      <c r="M6083" s="229"/>
      <c r="T6083" s="229"/>
      <c r="V6083" s="47"/>
      <c r="X6083" s="80"/>
    </row>
    <row r="6084" spans="6:24">
      <c r="F6084" s="229"/>
      <c r="G6084" s="46"/>
      <c r="M6084" s="229"/>
      <c r="T6084" s="229"/>
      <c r="V6084" s="47"/>
      <c r="X6084" s="80"/>
    </row>
    <row r="6085" spans="6:24">
      <c r="F6085" s="229"/>
      <c r="G6085" s="46"/>
      <c r="T6085" s="229"/>
      <c r="V6085" s="47"/>
      <c r="X6085" s="80"/>
    </row>
    <row r="6086" spans="6:24">
      <c r="F6086" s="229"/>
      <c r="G6086" s="46"/>
      <c r="M6086" s="229"/>
      <c r="T6086" s="229"/>
      <c r="V6086" s="47"/>
      <c r="X6086" s="80"/>
    </row>
    <row r="6087" spans="6:24">
      <c r="F6087" s="229"/>
      <c r="G6087" s="46"/>
      <c r="M6087" s="229"/>
      <c r="T6087" s="229"/>
      <c r="V6087" s="47"/>
      <c r="X6087" s="80"/>
    </row>
    <row r="6088" spans="6:24">
      <c r="F6088" s="229"/>
      <c r="G6088" s="46"/>
      <c r="M6088" s="229"/>
      <c r="T6088" s="229"/>
      <c r="V6088" s="47"/>
      <c r="X6088" s="80"/>
    </row>
    <row r="6089" spans="6:24">
      <c r="F6089" s="229"/>
      <c r="G6089" s="46"/>
      <c r="M6089" s="229"/>
      <c r="T6089" s="229"/>
      <c r="V6089" s="47"/>
      <c r="X6089" s="80"/>
    </row>
    <row r="6090" spans="6:24">
      <c r="F6090" s="229"/>
      <c r="G6090" s="46"/>
      <c r="M6090" s="229"/>
      <c r="T6090" s="229"/>
      <c r="V6090" s="47"/>
      <c r="X6090" s="80"/>
    </row>
    <row r="6091" spans="6:24">
      <c r="F6091" s="229"/>
      <c r="G6091" s="46"/>
      <c r="M6091" s="229"/>
      <c r="T6091" s="229"/>
      <c r="V6091" s="47"/>
      <c r="X6091" s="80"/>
    </row>
    <row r="6092" spans="6:24">
      <c r="F6092" s="229"/>
      <c r="G6092" s="46"/>
      <c r="M6092" s="229"/>
      <c r="T6092" s="229"/>
      <c r="V6092" s="47"/>
      <c r="X6092" s="80"/>
    </row>
    <row r="6093" spans="6:24">
      <c r="F6093" s="229"/>
      <c r="G6093" s="46"/>
      <c r="M6093" s="229"/>
      <c r="T6093" s="229"/>
      <c r="V6093" s="47"/>
      <c r="X6093" s="80"/>
    </row>
    <row r="6094" spans="6:24">
      <c r="F6094" s="229"/>
      <c r="G6094" s="46"/>
      <c r="M6094" s="229"/>
      <c r="T6094" s="229"/>
      <c r="V6094" s="47"/>
      <c r="X6094" s="80"/>
    </row>
    <row r="6095" spans="6:24">
      <c r="F6095" s="229"/>
      <c r="G6095" s="46"/>
      <c r="M6095" s="229"/>
      <c r="T6095" s="229"/>
      <c r="V6095" s="47"/>
      <c r="X6095" s="80"/>
    </row>
    <row r="6096" spans="6:24">
      <c r="F6096" s="229"/>
      <c r="G6096" s="46"/>
      <c r="M6096" s="229"/>
      <c r="T6096" s="229"/>
      <c r="V6096" s="47"/>
      <c r="X6096" s="80"/>
    </row>
    <row r="6097" spans="6:24">
      <c r="F6097" s="229"/>
      <c r="G6097" s="46"/>
      <c r="M6097" s="229"/>
      <c r="T6097" s="229"/>
      <c r="V6097" s="47"/>
      <c r="X6097" s="80"/>
    </row>
    <row r="6098" spans="6:24">
      <c r="F6098" s="229"/>
      <c r="G6098" s="46"/>
      <c r="M6098" s="229"/>
      <c r="T6098" s="229"/>
      <c r="V6098" s="47"/>
      <c r="X6098" s="80"/>
    </row>
    <row r="6099" spans="6:24">
      <c r="F6099" s="229"/>
      <c r="G6099" s="46"/>
      <c r="T6099" s="229"/>
      <c r="V6099" s="47"/>
      <c r="X6099" s="80"/>
    </row>
    <row r="6100" spans="6:24">
      <c r="F6100" s="229"/>
      <c r="G6100" s="46"/>
      <c r="M6100" s="229"/>
      <c r="T6100" s="229"/>
      <c r="V6100" s="47"/>
      <c r="X6100" s="80"/>
    </row>
    <row r="6101" spans="6:24">
      <c r="F6101" s="229"/>
      <c r="G6101" s="46"/>
      <c r="T6101" s="229"/>
      <c r="V6101" s="47"/>
      <c r="X6101" s="80"/>
    </row>
    <row r="6102" spans="6:24">
      <c r="F6102" s="229"/>
      <c r="G6102" s="46"/>
      <c r="M6102" s="229"/>
      <c r="T6102" s="229"/>
      <c r="V6102" s="47"/>
      <c r="X6102" s="80"/>
    </row>
    <row r="6103" spans="6:24">
      <c r="F6103" s="229"/>
      <c r="G6103" s="46"/>
      <c r="M6103" s="229"/>
      <c r="T6103" s="229"/>
      <c r="V6103" s="47"/>
      <c r="X6103" s="80"/>
    </row>
    <row r="6104" spans="6:24">
      <c r="F6104" s="229"/>
      <c r="G6104" s="46"/>
      <c r="M6104" s="229"/>
      <c r="T6104" s="229"/>
      <c r="V6104" s="47"/>
      <c r="X6104" s="80"/>
    </row>
    <row r="6105" spans="6:24">
      <c r="F6105" s="229"/>
      <c r="G6105" s="46"/>
      <c r="T6105" s="229"/>
      <c r="V6105" s="47"/>
      <c r="X6105" s="80"/>
    </row>
    <row r="6106" spans="6:24">
      <c r="F6106" s="229"/>
      <c r="G6106" s="46"/>
      <c r="M6106" s="229"/>
      <c r="T6106" s="229"/>
      <c r="V6106" s="47"/>
      <c r="X6106" s="80"/>
    </row>
    <row r="6107" spans="6:24">
      <c r="F6107" s="229"/>
      <c r="G6107" s="46"/>
      <c r="T6107" s="229"/>
      <c r="V6107" s="47"/>
      <c r="X6107" s="80"/>
    </row>
    <row r="6108" spans="6:24">
      <c r="F6108" s="229"/>
      <c r="G6108" s="46"/>
      <c r="M6108" s="229"/>
      <c r="T6108" s="229"/>
      <c r="V6108" s="47"/>
      <c r="X6108" s="80"/>
    </row>
    <row r="6109" spans="6:24">
      <c r="F6109" s="229"/>
      <c r="G6109" s="46"/>
      <c r="M6109" s="229"/>
      <c r="T6109" s="229"/>
      <c r="V6109" s="47"/>
      <c r="X6109" s="80"/>
    </row>
    <row r="6110" spans="6:24">
      <c r="F6110" s="229"/>
      <c r="G6110" s="46"/>
      <c r="M6110" s="229"/>
      <c r="T6110" s="229"/>
      <c r="V6110" s="47"/>
      <c r="X6110" s="80"/>
    </row>
    <row r="6111" spans="6:24">
      <c r="F6111" s="229"/>
      <c r="G6111" s="46"/>
      <c r="M6111" s="229"/>
      <c r="T6111" s="229"/>
      <c r="V6111" s="47"/>
      <c r="X6111" s="80"/>
    </row>
    <row r="6112" spans="6:24">
      <c r="F6112" s="229"/>
      <c r="G6112" s="46"/>
      <c r="T6112" s="229"/>
      <c r="V6112" s="47"/>
      <c r="X6112" s="80"/>
    </row>
    <row r="6113" spans="6:24">
      <c r="F6113" s="229"/>
      <c r="G6113" s="46"/>
      <c r="M6113" s="229"/>
      <c r="T6113" s="229"/>
      <c r="V6113" s="47"/>
      <c r="X6113" s="80"/>
    </row>
    <row r="6114" spans="6:24">
      <c r="F6114" s="229"/>
      <c r="G6114" s="46"/>
      <c r="M6114" s="229"/>
      <c r="T6114" s="229"/>
      <c r="V6114" s="47"/>
      <c r="X6114" s="80"/>
    </row>
    <row r="6115" spans="6:24">
      <c r="F6115" s="229"/>
      <c r="G6115" s="46"/>
      <c r="M6115" s="229"/>
      <c r="T6115" s="229"/>
      <c r="V6115" s="47"/>
      <c r="X6115" s="80"/>
    </row>
    <row r="6116" spans="6:24">
      <c r="F6116" s="229"/>
      <c r="G6116" s="46"/>
      <c r="M6116" s="229"/>
      <c r="T6116" s="229"/>
      <c r="V6116" s="47"/>
      <c r="X6116" s="80"/>
    </row>
    <row r="6117" spans="6:24">
      <c r="F6117" s="229"/>
      <c r="G6117" s="46"/>
      <c r="M6117" s="229"/>
      <c r="T6117" s="229"/>
      <c r="V6117" s="47"/>
      <c r="X6117" s="80"/>
    </row>
    <row r="6118" spans="6:24">
      <c r="F6118" s="229"/>
      <c r="G6118" s="46"/>
      <c r="M6118" s="229"/>
      <c r="T6118" s="229"/>
      <c r="V6118" s="47"/>
      <c r="X6118" s="80"/>
    </row>
    <row r="6119" spans="6:24">
      <c r="F6119" s="229"/>
      <c r="G6119" s="46"/>
      <c r="M6119" s="229"/>
      <c r="T6119" s="229"/>
      <c r="V6119" s="47"/>
      <c r="X6119" s="80"/>
    </row>
    <row r="6120" spans="6:24">
      <c r="F6120" s="229"/>
      <c r="G6120" s="46"/>
      <c r="M6120" s="229"/>
      <c r="T6120" s="229"/>
      <c r="V6120" s="47"/>
      <c r="X6120" s="80"/>
    </row>
    <row r="6121" spans="6:24">
      <c r="F6121" s="229"/>
      <c r="G6121" s="46"/>
      <c r="M6121" s="229"/>
      <c r="T6121" s="229"/>
      <c r="V6121" s="47"/>
      <c r="X6121" s="80"/>
    </row>
    <row r="6122" spans="6:24">
      <c r="F6122" s="229"/>
      <c r="G6122" s="46"/>
      <c r="M6122" s="229"/>
      <c r="T6122" s="229"/>
      <c r="V6122" s="47"/>
      <c r="X6122" s="80"/>
    </row>
    <row r="6123" spans="6:24">
      <c r="F6123" s="229"/>
      <c r="G6123" s="46"/>
      <c r="M6123" s="229"/>
      <c r="T6123" s="229"/>
      <c r="V6123" s="47"/>
      <c r="X6123" s="80"/>
    </row>
    <row r="6124" spans="6:24">
      <c r="F6124" s="229"/>
      <c r="G6124" s="46"/>
      <c r="M6124" s="229"/>
      <c r="T6124" s="229"/>
      <c r="V6124" s="47"/>
      <c r="X6124" s="80"/>
    </row>
    <row r="6125" spans="6:24">
      <c r="F6125" s="229"/>
      <c r="G6125" s="46"/>
      <c r="M6125" s="229"/>
      <c r="T6125" s="229"/>
      <c r="V6125" s="47"/>
      <c r="X6125" s="80"/>
    </row>
    <row r="6126" spans="6:24">
      <c r="F6126" s="229"/>
      <c r="G6126" s="46"/>
      <c r="T6126" s="229"/>
      <c r="V6126" s="47"/>
      <c r="X6126" s="80"/>
    </row>
    <row r="6127" spans="6:24">
      <c r="F6127" s="229"/>
      <c r="G6127" s="46"/>
      <c r="M6127" s="229"/>
      <c r="T6127" s="229"/>
      <c r="V6127" s="47"/>
      <c r="X6127" s="80"/>
    </row>
    <row r="6128" spans="6:24">
      <c r="F6128" s="229"/>
      <c r="G6128" s="46"/>
      <c r="T6128" s="229"/>
      <c r="V6128" s="47"/>
      <c r="X6128" s="80"/>
    </row>
    <row r="6129" spans="6:24">
      <c r="F6129" s="229"/>
      <c r="G6129" s="46"/>
      <c r="M6129" s="229"/>
      <c r="T6129" s="229"/>
      <c r="V6129" s="47"/>
      <c r="X6129" s="80"/>
    </row>
    <row r="6130" spans="6:24">
      <c r="F6130" s="229"/>
      <c r="G6130" s="46"/>
      <c r="M6130" s="229"/>
      <c r="T6130" s="229"/>
      <c r="V6130" s="47"/>
      <c r="X6130" s="80"/>
    </row>
    <row r="6131" spans="6:24">
      <c r="F6131" s="229"/>
      <c r="G6131" s="46"/>
      <c r="M6131" s="229"/>
      <c r="T6131" s="229"/>
      <c r="V6131" s="47"/>
      <c r="X6131" s="80"/>
    </row>
    <row r="6132" spans="6:24">
      <c r="F6132" s="229"/>
      <c r="G6132" s="46"/>
      <c r="T6132" s="229"/>
      <c r="V6132" s="47"/>
      <c r="X6132" s="80"/>
    </row>
    <row r="6133" spans="6:24">
      <c r="F6133" s="229"/>
      <c r="G6133" s="46"/>
      <c r="M6133" s="229"/>
      <c r="T6133" s="229"/>
      <c r="V6133" s="47"/>
      <c r="X6133" s="80"/>
    </row>
    <row r="6134" spans="6:24">
      <c r="F6134" s="229"/>
      <c r="G6134" s="46"/>
      <c r="T6134" s="229"/>
      <c r="V6134" s="47"/>
      <c r="X6134" s="80"/>
    </row>
    <row r="6135" spans="6:24">
      <c r="F6135" s="229"/>
      <c r="G6135" s="46"/>
      <c r="M6135" s="229"/>
      <c r="T6135" s="229"/>
      <c r="V6135" s="47"/>
      <c r="X6135" s="80"/>
    </row>
    <row r="6136" spans="6:24">
      <c r="F6136" s="229"/>
      <c r="G6136" s="46"/>
      <c r="M6136" s="229"/>
      <c r="T6136" s="229"/>
      <c r="V6136" s="47"/>
      <c r="X6136" s="80"/>
    </row>
    <row r="6137" spans="6:24">
      <c r="F6137" s="229"/>
      <c r="G6137" s="46"/>
      <c r="M6137" s="229"/>
      <c r="T6137" s="229"/>
      <c r="V6137" s="47"/>
      <c r="X6137" s="80"/>
    </row>
    <row r="6138" spans="6:24">
      <c r="F6138" s="229"/>
      <c r="G6138" s="46"/>
      <c r="M6138" s="229"/>
      <c r="T6138" s="229"/>
      <c r="V6138" s="47"/>
      <c r="X6138" s="80"/>
    </row>
    <row r="6139" spans="6:24">
      <c r="F6139" s="229"/>
      <c r="G6139" s="46"/>
      <c r="T6139" s="229"/>
      <c r="V6139" s="47"/>
      <c r="X6139" s="80"/>
    </row>
    <row r="6140" spans="6:24">
      <c r="F6140" s="229"/>
      <c r="G6140" s="46"/>
      <c r="M6140" s="229"/>
      <c r="T6140" s="229"/>
      <c r="V6140" s="47"/>
      <c r="X6140" s="80"/>
    </row>
    <row r="6141" spans="6:24">
      <c r="F6141" s="229"/>
      <c r="G6141" s="46"/>
      <c r="M6141" s="229"/>
      <c r="T6141" s="229"/>
      <c r="V6141" s="47"/>
      <c r="X6141" s="80"/>
    </row>
    <row r="6142" spans="6:24">
      <c r="F6142" s="229"/>
      <c r="G6142" s="46"/>
      <c r="M6142" s="229"/>
      <c r="T6142" s="229"/>
      <c r="V6142" s="47"/>
      <c r="X6142" s="80"/>
    </row>
    <row r="6143" spans="6:24">
      <c r="F6143" s="229"/>
      <c r="G6143" s="46"/>
      <c r="M6143" s="229"/>
      <c r="T6143" s="229"/>
      <c r="V6143" s="47"/>
      <c r="X6143" s="80"/>
    </row>
    <row r="6144" spans="6:24">
      <c r="F6144" s="229"/>
      <c r="G6144" s="46"/>
      <c r="M6144" s="229"/>
      <c r="T6144" s="229"/>
      <c r="V6144" s="47"/>
      <c r="X6144" s="80"/>
    </row>
    <row r="6145" spans="1:24">
      <c r="F6145" s="229"/>
      <c r="G6145" s="46"/>
      <c r="M6145" s="229"/>
      <c r="T6145" s="229"/>
      <c r="V6145" s="47"/>
      <c r="X6145" s="80"/>
    </row>
    <row r="6146" spans="1:24">
      <c r="F6146" s="229"/>
      <c r="G6146" s="46"/>
      <c r="M6146" s="229"/>
      <c r="T6146" s="229"/>
      <c r="V6146" s="47"/>
      <c r="X6146" s="80"/>
    </row>
    <row r="6147" spans="1:24">
      <c r="F6147" s="229"/>
      <c r="G6147" s="46"/>
      <c r="M6147" s="229"/>
      <c r="T6147" s="229"/>
      <c r="V6147" s="47"/>
      <c r="X6147" s="80"/>
    </row>
    <row r="6148" spans="1:24">
      <c r="F6148" s="229"/>
      <c r="G6148" s="46"/>
      <c r="M6148" s="229"/>
      <c r="T6148" s="229"/>
      <c r="V6148" s="47"/>
      <c r="X6148" s="80"/>
    </row>
    <row r="6149" spans="1:24">
      <c r="A6149" s="227"/>
      <c r="F6149" s="229"/>
      <c r="G6149" s="46"/>
      <c r="M6149" s="229"/>
      <c r="T6149" s="229"/>
      <c r="V6149" s="47"/>
      <c r="X6149" s="80"/>
    </row>
    <row r="6150" spans="1:24">
      <c r="F6150" s="229"/>
      <c r="G6150" s="46"/>
      <c r="M6150" s="229"/>
      <c r="T6150" s="229"/>
      <c r="V6150" s="47"/>
      <c r="X6150" s="80"/>
    </row>
    <row r="6151" spans="1:24">
      <c r="F6151" s="229"/>
      <c r="G6151" s="46"/>
      <c r="M6151" s="229"/>
      <c r="T6151" s="229"/>
      <c r="V6151" s="47"/>
      <c r="X6151" s="80"/>
    </row>
    <row r="6152" spans="1:24">
      <c r="F6152" s="229"/>
      <c r="G6152" s="46"/>
      <c r="M6152" s="229"/>
      <c r="T6152" s="229"/>
      <c r="V6152" s="47"/>
      <c r="X6152" s="80"/>
    </row>
    <row r="6153" spans="1:24">
      <c r="F6153" s="229"/>
      <c r="G6153" s="46"/>
      <c r="T6153" s="229"/>
      <c r="V6153" s="47"/>
      <c r="X6153" s="80"/>
    </row>
    <row r="6154" spans="1:24">
      <c r="F6154" s="229"/>
      <c r="G6154" s="46"/>
      <c r="M6154" s="229"/>
      <c r="T6154" s="229"/>
      <c r="V6154" s="47"/>
      <c r="X6154" s="80"/>
    </row>
    <row r="6155" spans="1:24">
      <c r="F6155" s="229"/>
      <c r="G6155" s="46"/>
      <c r="T6155" s="229"/>
      <c r="V6155" s="47"/>
      <c r="X6155" s="80"/>
    </row>
    <row r="6156" spans="1:24">
      <c r="F6156" s="229"/>
      <c r="G6156" s="46"/>
      <c r="M6156" s="229"/>
      <c r="T6156" s="229"/>
      <c r="V6156" s="47"/>
      <c r="X6156" s="80"/>
    </row>
    <row r="6157" spans="1:24">
      <c r="F6157" s="229"/>
      <c r="G6157" s="46"/>
      <c r="M6157" s="229"/>
      <c r="T6157" s="229"/>
      <c r="V6157" s="47"/>
      <c r="X6157" s="80"/>
    </row>
    <row r="6158" spans="1:24">
      <c r="F6158" s="229"/>
      <c r="G6158" s="46"/>
      <c r="M6158" s="229"/>
      <c r="T6158" s="229"/>
      <c r="V6158" s="47"/>
      <c r="X6158" s="80"/>
    </row>
    <row r="6159" spans="1:24">
      <c r="F6159" s="229"/>
      <c r="G6159" s="46"/>
      <c r="T6159" s="229"/>
      <c r="V6159" s="47"/>
      <c r="X6159" s="80"/>
    </row>
    <row r="6160" spans="1:24">
      <c r="F6160" s="229"/>
      <c r="G6160" s="46"/>
      <c r="M6160" s="229"/>
      <c r="T6160" s="229"/>
      <c r="V6160" s="47"/>
      <c r="X6160" s="80"/>
    </row>
    <row r="6161" spans="6:24">
      <c r="F6161" s="229"/>
      <c r="G6161" s="46"/>
      <c r="T6161" s="229"/>
      <c r="V6161" s="47"/>
      <c r="X6161" s="80"/>
    </row>
    <row r="6162" spans="6:24">
      <c r="F6162" s="229"/>
      <c r="G6162" s="46"/>
      <c r="M6162" s="229"/>
      <c r="T6162" s="229"/>
      <c r="V6162" s="47"/>
      <c r="X6162" s="80"/>
    </row>
    <row r="6163" spans="6:24">
      <c r="F6163" s="229"/>
      <c r="G6163" s="46"/>
      <c r="M6163" s="229"/>
      <c r="T6163" s="229"/>
      <c r="V6163" s="47"/>
      <c r="X6163" s="80"/>
    </row>
    <row r="6164" spans="6:24">
      <c r="F6164" s="229"/>
      <c r="G6164" s="46"/>
      <c r="M6164" s="229"/>
      <c r="T6164" s="229"/>
      <c r="V6164" s="47"/>
      <c r="X6164" s="80"/>
    </row>
    <row r="6165" spans="6:24">
      <c r="F6165" s="229"/>
      <c r="G6165" s="46"/>
      <c r="M6165" s="229"/>
      <c r="T6165" s="229"/>
      <c r="V6165" s="47"/>
      <c r="X6165" s="80"/>
    </row>
    <row r="6166" spans="6:24">
      <c r="F6166" s="229"/>
      <c r="G6166" s="46"/>
      <c r="T6166" s="229"/>
      <c r="V6166" s="47"/>
      <c r="X6166" s="80"/>
    </row>
    <row r="6167" spans="6:24">
      <c r="F6167" s="229"/>
      <c r="G6167" s="46"/>
      <c r="M6167" s="229"/>
      <c r="T6167" s="229"/>
      <c r="V6167" s="47"/>
      <c r="X6167" s="80"/>
    </row>
    <row r="6168" spans="6:24">
      <c r="F6168" s="229"/>
      <c r="G6168" s="46"/>
      <c r="M6168" s="229"/>
      <c r="T6168" s="229"/>
      <c r="V6168" s="47"/>
      <c r="X6168" s="80"/>
    </row>
    <row r="6169" spans="6:24">
      <c r="F6169" s="229"/>
      <c r="G6169" s="46"/>
      <c r="M6169" s="229"/>
      <c r="T6169" s="229"/>
      <c r="V6169" s="47"/>
      <c r="X6169" s="80"/>
    </row>
    <row r="6170" spans="6:24">
      <c r="F6170" s="229"/>
      <c r="G6170" s="46"/>
      <c r="M6170" s="229"/>
      <c r="T6170" s="229"/>
      <c r="V6170" s="47"/>
      <c r="X6170" s="80"/>
    </row>
    <row r="6171" spans="6:24">
      <c r="F6171" s="229"/>
      <c r="G6171" s="46"/>
      <c r="M6171" s="229"/>
      <c r="T6171" s="229"/>
      <c r="V6171" s="47"/>
      <c r="X6171" s="80"/>
    </row>
    <row r="6172" spans="6:24">
      <c r="F6172" s="229"/>
      <c r="G6172" s="46"/>
      <c r="M6172" s="229"/>
      <c r="T6172" s="229"/>
      <c r="V6172" s="47"/>
      <c r="X6172" s="80"/>
    </row>
    <row r="6173" spans="6:24">
      <c r="F6173" s="229"/>
      <c r="G6173" s="46"/>
      <c r="M6173" s="229"/>
      <c r="T6173" s="229"/>
      <c r="V6173" s="47"/>
      <c r="X6173" s="80"/>
    </row>
    <row r="6174" spans="6:24">
      <c r="F6174" s="229"/>
      <c r="G6174" s="46"/>
      <c r="M6174" s="229"/>
      <c r="T6174" s="229"/>
      <c r="V6174" s="47"/>
      <c r="X6174" s="80"/>
    </row>
    <row r="6175" spans="6:24">
      <c r="F6175" s="229"/>
      <c r="G6175" s="46"/>
      <c r="M6175" s="229"/>
      <c r="T6175" s="229"/>
      <c r="V6175" s="47"/>
      <c r="X6175" s="80"/>
    </row>
    <row r="6176" spans="6:24">
      <c r="F6176" s="229"/>
      <c r="G6176" s="46"/>
      <c r="M6176" s="229"/>
      <c r="T6176" s="229"/>
      <c r="V6176" s="47"/>
      <c r="X6176" s="80"/>
    </row>
    <row r="6177" spans="6:24">
      <c r="F6177" s="229"/>
      <c r="G6177" s="46"/>
      <c r="M6177" s="229"/>
      <c r="T6177" s="229"/>
      <c r="V6177" s="47"/>
      <c r="X6177" s="80"/>
    </row>
    <row r="6178" spans="6:24">
      <c r="F6178" s="229"/>
      <c r="G6178" s="46"/>
      <c r="M6178" s="229"/>
      <c r="T6178" s="229"/>
      <c r="V6178" s="47"/>
      <c r="X6178" s="80"/>
    </row>
    <row r="6179" spans="6:24">
      <c r="F6179" s="229"/>
      <c r="G6179" s="46"/>
      <c r="M6179" s="229"/>
      <c r="T6179" s="229"/>
      <c r="V6179" s="47"/>
      <c r="X6179" s="80"/>
    </row>
    <row r="6180" spans="6:24">
      <c r="F6180" s="229"/>
      <c r="G6180" s="46"/>
      <c r="T6180" s="229"/>
      <c r="V6180" s="47"/>
      <c r="X6180" s="80"/>
    </row>
    <row r="6181" spans="6:24">
      <c r="F6181" s="229"/>
      <c r="G6181" s="46"/>
      <c r="M6181" s="229"/>
      <c r="T6181" s="229"/>
      <c r="V6181" s="47"/>
      <c r="X6181" s="80"/>
    </row>
    <row r="6182" spans="6:24">
      <c r="F6182" s="229"/>
      <c r="G6182" s="46"/>
      <c r="T6182" s="229"/>
      <c r="V6182" s="47"/>
      <c r="X6182" s="80"/>
    </row>
    <row r="6183" spans="6:24">
      <c r="F6183" s="229"/>
      <c r="G6183" s="46"/>
      <c r="M6183" s="229"/>
      <c r="T6183" s="229"/>
      <c r="V6183" s="47"/>
      <c r="X6183" s="80"/>
    </row>
    <row r="6184" spans="6:24">
      <c r="F6184" s="229"/>
      <c r="G6184" s="46"/>
      <c r="M6184" s="229"/>
      <c r="T6184" s="229"/>
      <c r="V6184" s="47"/>
      <c r="X6184" s="80"/>
    </row>
    <row r="6185" spans="6:24">
      <c r="F6185" s="229"/>
      <c r="G6185" s="46"/>
      <c r="M6185" s="229"/>
      <c r="T6185" s="229"/>
      <c r="V6185" s="47"/>
      <c r="X6185" s="80"/>
    </row>
    <row r="6186" spans="6:24">
      <c r="F6186" s="229"/>
      <c r="G6186" s="46"/>
      <c r="T6186" s="229"/>
      <c r="V6186" s="47"/>
      <c r="X6186" s="80"/>
    </row>
    <row r="6187" spans="6:24">
      <c r="F6187" s="229"/>
      <c r="G6187" s="46"/>
      <c r="M6187" s="229"/>
      <c r="T6187" s="229"/>
      <c r="V6187" s="47"/>
      <c r="X6187" s="80"/>
    </row>
    <row r="6188" spans="6:24">
      <c r="F6188" s="229"/>
      <c r="G6188" s="46"/>
      <c r="T6188" s="229"/>
      <c r="V6188" s="47"/>
      <c r="X6188" s="80"/>
    </row>
    <row r="6189" spans="6:24">
      <c r="F6189" s="229"/>
      <c r="G6189" s="46"/>
      <c r="M6189" s="229"/>
      <c r="T6189" s="229"/>
      <c r="V6189" s="47"/>
      <c r="X6189" s="80"/>
    </row>
    <row r="6190" spans="6:24">
      <c r="F6190" s="229"/>
      <c r="G6190" s="46"/>
      <c r="M6190" s="229"/>
      <c r="T6190" s="229"/>
      <c r="V6190" s="47"/>
      <c r="X6190" s="80"/>
    </row>
    <row r="6191" spans="6:24">
      <c r="F6191" s="229"/>
      <c r="G6191" s="46"/>
      <c r="M6191" s="229"/>
      <c r="T6191" s="229"/>
      <c r="V6191" s="47"/>
      <c r="X6191" s="80"/>
    </row>
    <row r="6192" spans="6:24">
      <c r="F6192" s="229"/>
      <c r="G6192" s="46"/>
      <c r="M6192" s="229"/>
      <c r="T6192" s="229"/>
      <c r="V6192" s="47"/>
      <c r="X6192" s="80"/>
    </row>
    <row r="6193" spans="6:24">
      <c r="F6193" s="229"/>
      <c r="G6193" s="46"/>
      <c r="T6193" s="229"/>
      <c r="V6193" s="47"/>
      <c r="X6193" s="80"/>
    </row>
    <row r="6194" spans="6:24">
      <c r="F6194" s="229"/>
      <c r="G6194" s="46"/>
      <c r="M6194" s="229"/>
      <c r="T6194" s="229"/>
      <c r="V6194" s="47"/>
      <c r="X6194" s="80"/>
    </row>
    <row r="6195" spans="6:24">
      <c r="F6195" s="229"/>
      <c r="G6195" s="46"/>
      <c r="M6195" s="229"/>
      <c r="T6195" s="229"/>
      <c r="V6195" s="47"/>
      <c r="X6195" s="80"/>
    </row>
    <row r="6196" spans="6:24">
      <c r="F6196" s="229"/>
      <c r="G6196" s="46"/>
      <c r="M6196" s="229"/>
      <c r="T6196" s="229"/>
      <c r="V6196" s="47"/>
      <c r="X6196" s="80"/>
    </row>
    <row r="6197" spans="6:24">
      <c r="F6197" s="229"/>
      <c r="G6197" s="46"/>
      <c r="M6197" s="229"/>
      <c r="T6197" s="229"/>
      <c r="V6197" s="47"/>
      <c r="X6197" s="80"/>
    </row>
    <row r="6198" spans="6:24">
      <c r="F6198" s="229"/>
      <c r="G6198" s="46"/>
      <c r="M6198" s="229"/>
      <c r="T6198" s="229"/>
      <c r="V6198" s="47"/>
      <c r="X6198" s="80"/>
    </row>
    <row r="6199" spans="6:24">
      <c r="F6199" s="229"/>
      <c r="G6199" s="46"/>
      <c r="M6199" s="229"/>
      <c r="T6199" s="229"/>
      <c r="V6199" s="47"/>
      <c r="X6199" s="80"/>
    </row>
    <row r="6200" spans="6:24">
      <c r="F6200" s="229"/>
      <c r="G6200" s="46"/>
      <c r="M6200" s="229"/>
      <c r="T6200" s="229"/>
      <c r="V6200" s="47"/>
      <c r="X6200" s="80"/>
    </row>
    <row r="6201" spans="6:24">
      <c r="F6201" s="229"/>
      <c r="G6201" s="46"/>
      <c r="M6201" s="229"/>
      <c r="T6201" s="229"/>
      <c r="V6201" s="47"/>
      <c r="X6201" s="80"/>
    </row>
    <row r="6202" spans="6:24">
      <c r="F6202" s="229"/>
      <c r="G6202" s="46"/>
      <c r="M6202" s="229"/>
      <c r="T6202" s="229"/>
      <c r="V6202" s="47"/>
      <c r="X6202" s="80"/>
    </row>
    <row r="6203" spans="6:24">
      <c r="F6203" s="229"/>
      <c r="G6203" s="46"/>
      <c r="M6203" s="229"/>
      <c r="T6203" s="229"/>
      <c r="V6203" s="47"/>
      <c r="X6203" s="80"/>
    </row>
    <row r="6204" spans="6:24">
      <c r="F6204" s="229"/>
      <c r="G6204" s="46"/>
      <c r="M6204" s="229"/>
      <c r="T6204" s="229"/>
      <c r="V6204" s="47"/>
      <c r="X6204" s="80"/>
    </row>
    <row r="6205" spans="6:24">
      <c r="F6205" s="229"/>
      <c r="G6205" s="46"/>
      <c r="M6205" s="229"/>
      <c r="T6205" s="229"/>
      <c r="V6205" s="47"/>
      <c r="X6205" s="80"/>
    </row>
    <row r="6206" spans="6:24">
      <c r="F6206" s="229"/>
      <c r="G6206" s="46"/>
      <c r="M6206" s="229"/>
      <c r="T6206" s="229"/>
      <c r="V6206" s="47"/>
      <c r="X6206" s="80"/>
    </row>
    <row r="6207" spans="6:24">
      <c r="F6207" s="229"/>
      <c r="G6207" s="46"/>
      <c r="T6207" s="229"/>
      <c r="V6207" s="47"/>
      <c r="X6207" s="80"/>
    </row>
    <row r="6208" spans="6:24">
      <c r="F6208" s="229"/>
      <c r="G6208" s="46"/>
      <c r="M6208" s="229"/>
      <c r="T6208" s="229"/>
      <c r="V6208" s="47"/>
      <c r="X6208" s="80"/>
    </row>
    <row r="6209" spans="6:24">
      <c r="F6209" s="229"/>
      <c r="G6209" s="46"/>
      <c r="T6209" s="229"/>
      <c r="V6209" s="47"/>
      <c r="X6209" s="80"/>
    </row>
    <row r="6210" spans="6:24">
      <c r="F6210" s="229"/>
      <c r="G6210" s="46"/>
      <c r="M6210" s="229"/>
      <c r="T6210" s="229"/>
      <c r="V6210" s="47"/>
      <c r="X6210" s="80"/>
    </row>
    <row r="6211" spans="6:24">
      <c r="F6211" s="229"/>
      <c r="G6211" s="46"/>
      <c r="M6211" s="229"/>
      <c r="T6211" s="229"/>
      <c r="V6211" s="47"/>
      <c r="X6211" s="80"/>
    </row>
    <row r="6212" spans="6:24">
      <c r="F6212" s="229"/>
      <c r="G6212" s="46"/>
      <c r="M6212" s="229"/>
      <c r="T6212" s="229"/>
      <c r="V6212" s="47"/>
      <c r="X6212" s="80"/>
    </row>
    <row r="6213" spans="6:24">
      <c r="F6213" s="229"/>
      <c r="G6213" s="46"/>
      <c r="T6213" s="229"/>
      <c r="V6213" s="47"/>
      <c r="X6213" s="80"/>
    </row>
    <row r="6214" spans="6:24">
      <c r="F6214" s="229"/>
      <c r="G6214" s="46"/>
      <c r="M6214" s="229"/>
      <c r="T6214" s="229"/>
      <c r="V6214" s="47"/>
      <c r="X6214" s="80"/>
    </row>
    <row r="6215" spans="6:24">
      <c r="F6215" s="229"/>
      <c r="G6215" s="46"/>
      <c r="T6215" s="229"/>
      <c r="V6215" s="47"/>
      <c r="X6215" s="80"/>
    </row>
    <row r="6216" spans="6:24">
      <c r="F6216" s="229"/>
      <c r="G6216" s="46"/>
      <c r="M6216" s="229"/>
      <c r="T6216" s="229"/>
      <c r="V6216" s="47"/>
      <c r="X6216" s="80"/>
    </row>
    <row r="6217" spans="6:24">
      <c r="F6217" s="229"/>
      <c r="G6217" s="46"/>
      <c r="M6217" s="229"/>
      <c r="T6217" s="229"/>
      <c r="V6217" s="47"/>
      <c r="X6217" s="80"/>
    </row>
    <row r="6218" spans="6:24">
      <c r="F6218" s="229"/>
      <c r="G6218" s="46"/>
      <c r="M6218" s="229"/>
      <c r="T6218" s="229"/>
      <c r="V6218" s="47"/>
      <c r="X6218" s="80"/>
    </row>
    <row r="6219" spans="6:24">
      <c r="F6219" s="229"/>
      <c r="G6219" s="46"/>
      <c r="M6219" s="229"/>
      <c r="T6219" s="229"/>
      <c r="V6219" s="47"/>
      <c r="X6219" s="80"/>
    </row>
    <row r="6220" spans="6:24">
      <c r="F6220" s="229"/>
      <c r="G6220" s="46"/>
      <c r="T6220" s="229"/>
      <c r="V6220" s="47"/>
      <c r="X6220" s="80"/>
    </row>
    <row r="6221" spans="6:24">
      <c r="F6221" s="229"/>
      <c r="G6221" s="46"/>
      <c r="M6221" s="229"/>
      <c r="T6221" s="229"/>
      <c r="V6221" s="47"/>
      <c r="X6221" s="80"/>
    </row>
    <row r="6222" spans="6:24">
      <c r="F6222" s="229"/>
      <c r="G6222" s="46"/>
      <c r="M6222" s="229"/>
      <c r="T6222" s="229"/>
      <c r="V6222" s="47"/>
      <c r="X6222" s="80"/>
    </row>
    <row r="6223" spans="6:24">
      <c r="F6223" s="229"/>
      <c r="G6223" s="46"/>
      <c r="M6223" s="229"/>
      <c r="T6223" s="229"/>
      <c r="V6223" s="47"/>
      <c r="X6223" s="80"/>
    </row>
    <row r="6224" spans="6:24">
      <c r="F6224" s="229"/>
      <c r="G6224" s="46"/>
      <c r="M6224" s="229"/>
      <c r="T6224" s="229"/>
      <c r="V6224" s="47"/>
      <c r="X6224" s="80"/>
    </row>
    <row r="6225" spans="6:24">
      <c r="F6225" s="229"/>
      <c r="G6225" s="46"/>
      <c r="M6225" s="229"/>
      <c r="T6225" s="229"/>
      <c r="V6225" s="47"/>
      <c r="X6225" s="80"/>
    </row>
    <row r="6226" spans="6:24">
      <c r="F6226" s="229"/>
      <c r="G6226" s="46"/>
      <c r="M6226" s="229"/>
      <c r="T6226" s="229"/>
      <c r="V6226" s="47"/>
      <c r="X6226" s="80"/>
    </row>
    <row r="6227" spans="6:24">
      <c r="F6227" s="229"/>
      <c r="G6227" s="46"/>
      <c r="M6227" s="229"/>
      <c r="T6227" s="229"/>
      <c r="V6227" s="47"/>
      <c r="X6227" s="80"/>
    </row>
    <row r="6228" spans="6:24">
      <c r="F6228" s="229"/>
      <c r="G6228" s="46"/>
      <c r="M6228" s="229"/>
      <c r="T6228" s="229"/>
      <c r="V6228" s="47"/>
      <c r="X6228" s="80"/>
    </row>
    <row r="6229" spans="6:24">
      <c r="F6229" s="229"/>
      <c r="G6229" s="46"/>
      <c r="M6229" s="229"/>
      <c r="T6229" s="229"/>
      <c r="V6229" s="47"/>
      <c r="X6229" s="80"/>
    </row>
    <row r="6230" spans="6:24">
      <c r="F6230" s="229"/>
      <c r="G6230" s="46"/>
      <c r="M6230" s="229"/>
      <c r="T6230" s="229"/>
      <c r="V6230" s="47"/>
      <c r="X6230" s="80"/>
    </row>
    <row r="6231" spans="6:24">
      <c r="F6231" s="229"/>
      <c r="G6231" s="46"/>
      <c r="M6231" s="229"/>
      <c r="T6231" s="229"/>
      <c r="V6231" s="47"/>
      <c r="X6231" s="80"/>
    </row>
    <row r="6232" spans="6:24">
      <c r="F6232" s="229"/>
      <c r="G6232" s="46"/>
      <c r="M6232" s="229"/>
      <c r="T6232" s="229"/>
      <c r="V6232" s="47"/>
      <c r="X6232" s="80"/>
    </row>
    <row r="6233" spans="6:24">
      <c r="F6233" s="229"/>
      <c r="G6233" s="46"/>
      <c r="M6233" s="229"/>
      <c r="T6233" s="229"/>
      <c r="V6233" s="47"/>
      <c r="X6233" s="80"/>
    </row>
    <row r="6234" spans="6:24">
      <c r="F6234" s="229"/>
      <c r="G6234" s="46"/>
      <c r="T6234" s="229"/>
      <c r="V6234" s="47"/>
      <c r="X6234" s="80"/>
    </row>
    <row r="6235" spans="6:24">
      <c r="F6235" s="229"/>
      <c r="G6235" s="46"/>
      <c r="M6235" s="229"/>
      <c r="T6235" s="229"/>
      <c r="V6235" s="47"/>
      <c r="X6235" s="80"/>
    </row>
    <row r="6236" spans="6:24">
      <c r="F6236" s="229"/>
      <c r="G6236" s="46"/>
      <c r="T6236" s="229"/>
      <c r="V6236" s="47"/>
      <c r="X6236" s="80"/>
    </row>
    <row r="6237" spans="6:24">
      <c r="F6237" s="229"/>
      <c r="G6237" s="46"/>
      <c r="M6237" s="229"/>
      <c r="T6237" s="229"/>
      <c r="V6237" s="47"/>
      <c r="X6237" s="80"/>
    </row>
    <row r="6238" spans="6:24">
      <c r="F6238" s="229"/>
      <c r="G6238" s="46"/>
      <c r="M6238" s="229"/>
      <c r="T6238" s="229"/>
      <c r="V6238" s="47"/>
      <c r="X6238" s="80"/>
    </row>
    <row r="6239" spans="6:24">
      <c r="F6239" s="229"/>
      <c r="G6239" s="46"/>
      <c r="M6239" s="229"/>
      <c r="T6239" s="229"/>
      <c r="V6239" s="47"/>
      <c r="X6239" s="80"/>
    </row>
    <row r="6240" spans="6:24">
      <c r="F6240" s="229"/>
      <c r="G6240" s="46"/>
      <c r="T6240" s="229"/>
      <c r="V6240" s="47"/>
      <c r="X6240" s="80"/>
    </row>
    <row r="6241" spans="6:24">
      <c r="F6241" s="229"/>
      <c r="G6241" s="46"/>
      <c r="M6241" s="229"/>
      <c r="T6241" s="229"/>
      <c r="V6241" s="47"/>
      <c r="X6241" s="80"/>
    </row>
    <row r="6242" spans="6:24">
      <c r="F6242" s="229"/>
      <c r="G6242" s="46"/>
      <c r="T6242" s="229"/>
      <c r="V6242" s="47"/>
      <c r="X6242" s="80"/>
    </row>
    <row r="6243" spans="6:24">
      <c r="F6243" s="229"/>
      <c r="G6243" s="46"/>
      <c r="M6243" s="229"/>
      <c r="T6243" s="229"/>
      <c r="V6243" s="47"/>
      <c r="X6243" s="80"/>
    </row>
    <row r="6244" spans="6:24">
      <c r="F6244" s="229"/>
      <c r="G6244" s="46"/>
      <c r="M6244" s="229"/>
      <c r="T6244" s="229"/>
      <c r="V6244" s="47"/>
      <c r="X6244" s="80"/>
    </row>
    <row r="6245" spans="6:24">
      <c r="F6245" s="229"/>
      <c r="G6245" s="46"/>
      <c r="M6245" s="229"/>
      <c r="T6245" s="229"/>
      <c r="V6245" s="47"/>
      <c r="X6245" s="80"/>
    </row>
    <row r="6246" spans="6:24">
      <c r="F6246" s="229"/>
      <c r="G6246" s="46"/>
      <c r="M6246" s="229"/>
      <c r="T6246" s="229"/>
      <c r="V6246" s="47"/>
      <c r="X6246" s="80"/>
    </row>
    <row r="6247" spans="6:24">
      <c r="F6247" s="229"/>
      <c r="G6247" s="46"/>
      <c r="T6247" s="229"/>
      <c r="V6247" s="47"/>
      <c r="X6247" s="80"/>
    </row>
    <row r="6248" spans="6:24">
      <c r="F6248" s="229"/>
      <c r="G6248" s="46"/>
      <c r="M6248" s="229"/>
      <c r="T6248" s="229"/>
      <c r="V6248" s="47"/>
      <c r="X6248" s="80"/>
    </row>
    <row r="6249" spans="6:24">
      <c r="F6249" s="229"/>
      <c r="G6249" s="46"/>
      <c r="M6249" s="229"/>
      <c r="T6249" s="229"/>
      <c r="V6249" s="47"/>
      <c r="X6249" s="80"/>
    </row>
    <row r="6250" spans="6:24">
      <c r="F6250" s="229"/>
      <c r="G6250" s="46"/>
      <c r="M6250" s="229"/>
      <c r="T6250" s="229"/>
      <c r="V6250" s="47"/>
      <c r="X6250" s="80"/>
    </row>
    <row r="6251" spans="6:24">
      <c r="F6251" s="229"/>
      <c r="G6251" s="46"/>
      <c r="M6251" s="229"/>
      <c r="T6251" s="229"/>
      <c r="V6251" s="47"/>
      <c r="X6251" s="80"/>
    </row>
    <row r="6252" spans="6:24">
      <c r="F6252" s="229"/>
      <c r="G6252" s="46"/>
      <c r="M6252" s="229"/>
      <c r="T6252" s="229"/>
      <c r="V6252" s="47"/>
      <c r="X6252" s="80"/>
    </row>
    <row r="6253" spans="6:24">
      <c r="F6253" s="229"/>
      <c r="G6253" s="46"/>
      <c r="M6253" s="229"/>
      <c r="T6253" s="229"/>
      <c r="V6253" s="47"/>
      <c r="X6253" s="80"/>
    </row>
    <row r="6254" spans="6:24">
      <c r="F6254" s="229"/>
      <c r="G6254" s="46"/>
      <c r="M6254" s="229"/>
      <c r="T6254" s="229"/>
      <c r="V6254" s="47"/>
      <c r="X6254" s="80"/>
    </row>
    <row r="6255" spans="6:24">
      <c r="F6255" s="229"/>
      <c r="G6255" s="46"/>
      <c r="M6255" s="229"/>
      <c r="T6255" s="229"/>
      <c r="V6255" s="47"/>
      <c r="X6255" s="80"/>
    </row>
    <row r="6256" spans="6:24">
      <c r="F6256" s="229"/>
      <c r="G6256" s="46"/>
      <c r="M6256" s="229"/>
      <c r="T6256" s="229"/>
      <c r="V6256" s="47"/>
      <c r="X6256" s="80"/>
    </row>
    <row r="6258" spans="6:25">
      <c r="F6258" s="229"/>
      <c r="G6258" s="46"/>
      <c r="T6258" s="229"/>
      <c r="X6258" s="80"/>
    </row>
    <row r="6259" spans="6:25">
      <c r="F6259" s="229"/>
      <c r="G6259" s="46"/>
      <c r="T6259" s="229"/>
      <c r="X6259" s="80"/>
    </row>
    <row r="6260" spans="6:25">
      <c r="F6260" s="229"/>
      <c r="G6260" s="46"/>
      <c r="T6260" s="229"/>
      <c r="X6260" s="80"/>
    </row>
    <row r="6261" spans="6:25">
      <c r="F6261" s="229"/>
      <c r="G6261" s="46"/>
      <c r="M6261" s="229"/>
      <c r="T6261" s="229"/>
      <c r="V6261" s="47"/>
      <c r="X6261" s="80"/>
      <c r="Y6261" s="49"/>
    </row>
    <row r="6262" spans="6:25">
      <c r="F6262" s="229"/>
      <c r="G6262" s="46"/>
      <c r="M6262" s="229"/>
      <c r="T6262" s="229"/>
      <c r="V6262" s="47"/>
      <c r="X6262" s="80"/>
      <c r="Y6262" s="49"/>
    </row>
    <row r="6263" spans="6:25">
      <c r="F6263" s="229"/>
      <c r="G6263" s="46"/>
      <c r="M6263" s="229"/>
      <c r="T6263" s="229"/>
      <c r="V6263" s="47"/>
      <c r="X6263" s="80"/>
      <c r="Y6263" s="49"/>
    </row>
    <row r="6264" spans="6:25">
      <c r="F6264" s="229"/>
      <c r="G6264" s="46"/>
      <c r="M6264" s="229"/>
      <c r="T6264" s="229"/>
      <c r="V6264" s="47"/>
      <c r="X6264" s="80"/>
      <c r="Y6264" s="49"/>
    </row>
    <row r="6265" spans="6:25">
      <c r="F6265" s="229"/>
      <c r="G6265" s="46"/>
      <c r="M6265" s="229"/>
      <c r="T6265" s="229"/>
      <c r="V6265" s="47"/>
      <c r="X6265" s="80"/>
      <c r="Y6265" s="49"/>
    </row>
    <row r="6266" spans="6:25">
      <c r="F6266" s="229"/>
      <c r="G6266" s="46"/>
      <c r="M6266" s="229"/>
      <c r="T6266" s="229"/>
      <c r="V6266" s="47"/>
      <c r="X6266" s="80"/>
      <c r="Y6266" s="49"/>
    </row>
    <row r="6267" spans="6:25">
      <c r="F6267" s="229"/>
      <c r="G6267" s="46"/>
      <c r="M6267" s="229"/>
      <c r="T6267" s="229"/>
      <c r="V6267" s="47"/>
      <c r="X6267" s="80"/>
      <c r="Y6267" s="49"/>
    </row>
    <row r="6268" spans="6:25">
      <c r="F6268" s="229"/>
      <c r="G6268" s="46"/>
      <c r="M6268" s="229"/>
      <c r="T6268" s="229"/>
      <c r="V6268" s="47"/>
      <c r="X6268" s="80"/>
      <c r="Y6268" s="49"/>
    </row>
    <row r="6269" spans="6:25">
      <c r="F6269" s="229"/>
      <c r="G6269" s="46"/>
      <c r="M6269" s="229"/>
      <c r="T6269" s="229"/>
      <c r="V6269" s="47"/>
      <c r="X6269" s="80"/>
      <c r="Y6269" s="49"/>
    </row>
    <row r="6270" spans="6:25">
      <c r="F6270" s="229"/>
      <c r="G6270" s="46"/>
      <c r="M6270" s="229"/>
      <c r="T6270" s="229"/>
      <c r="V6270" s="47"/>
      <c r="X6270" s="80"/>
      <c r="Y6270" s="49"/>
    </row>
    <row r="6271" spans="6:25">
      <c r="F6271" s="229"/>
      <c r="G6271" s="46"/>
      <c r="M6271" s="229"/>
      <c r="T6271" s="229"/>
      <c r="V6271" s="47"/>
      <c r="X6271" s="80"/>
      <c r="Y6271" s="49"/>
    </row>
    <row r="6272" spans="6:25">
      <c r="F6272" s="229"/>
      <c r="G6272" s="46"/>
      <c r="M6272" s="229"/>
      <c r="T6272" s="229"/>
      <c r="V6272" s="47"/>
      <c r="X6272" s="80"/>
      <c r="Y6272" s="49"/>
    </row>
    <row r="6273" spans="6:25">
      <c r="F6273" s="229"/>
      <c r="G6273" s="46"/>
      <c r="M6273" s="229"/>
      <c r="T6273" s="229"/>
      <c r="V6273" s="47"/>
      <c r="X6273" s="80"/>
      <c r="Y6273" s="49"/>
    </row>
    <row r="6274" spans="6:25">
      <c r="F6274" s="229"/>
      <c r="G6274" s="46"/>
      <c r="M6274" s="229"/>
      <c r="T6274" s="229"/>
      <c r="V6274" s="47"/>
      <c r="X6274" s="80"/>
      <c r="Y6274" s="49"/>
    </row>
    <row r="6275" spans="6:25">
      <c r="F6275" s="229"/>
      <c r="G6275" s="46"/>
      <c r="M6275" s="229"/>
      <c r="T6275" s="229"/>
      <c r="V6275" s="47"/>
      <c r="X6275" s="80"/>
      <c r="Y6275" s="49"/>
    </row>
    <row r="6276" spans="6:25">
      <c r="F6276" s="229"/>
      <c r="G6276" s="46"/>
      <c r="M6276" s="229"/>
      <c r="T6276" s="229"/>
      <c r="V6276" s="47"/>
      <c r="X6276" s="80"/>
      <c r="Y6276" s="49"/>
    </row>
    <row r="6279" spans="6:25">
      <c r="F6279" s="229"/>
      <c r="G6279" s="46"/>
      <c r="M6279" s="229"/>
      <c r="T6279" s="229"/>
      <c r="V6279" s="47"/>
      <c r="X6279" s="80"/>
      <c r="Y6279" s="49"/>
    </row>
    <row r="6280" spans="6:25">
      <c r="F6280" s="229"/>
      <c r="G6280" s="46"/>
      <c r="M6280" s="229"/>
      <c r="T6280" s="229"/>
      <c r="V6280" s="47"/>
      <c r="X6280" s="80"/>
      <c r="Y6280" s="49"/>
    </row>
    <row r="6281" spans="6:25">
      <c r="F6281" s="229"/>
      <c r="G6281" s="46"/>
      <c r="M6281" s="229"/>
      <c r="T6281" s="229"/>
      <c r="V6281" s="47"/>
      <c r="X6281" s="80"/>
      <c r="Y6281" s="49"/>
    </row>
    <row r="6282" spans="6:25">
      <c r="F6282" s="229"/>
      <c r="G6282" s="46"/>
      <c r="M6282" s="229"/>
      <c r="T6282" s="229"/>
      <c r="V6282" s="47"/>
      <c r="X6282" s="80"/>
      <c r="Y6282" s="49"/>
    </row>
    <row r="6283" spans="6:25">
      <c r="F6283" s="229"/>
      <c r="G6283" s="46"/>
      <c r="M6283" s="229"/>
      <c r="T6283" s="229"/>
      <c r="V6283" s="47"/>
      <c r="X6283" s="80"/>
    </row>
    <row r="6284" spans="6:25">
      <c r="F6284" s="229"/>
      <c r="G6284" s="46"/>
      <c r="M6284" s="229"/>
      <c r="T6284" s="229"/>
      <c r="V6284" s="47"/>
      <c r="X6284" s="80"/>
    </row>
    <row r="6285" spans="6:25">
      <c r="F6285" s="229"/>
      <c r="G6285" s="46"/>
      <c r="M6285" s="229"/>
      <c r="T6285" s="229"/>
      <c r="V6285" s="47"/>
      <c r="X6285" s="80"/>
    </row>
    <row r="6286" spans="6:25">
      <c r="F6286" s="229"/>
      <c r="G6286" s="46"/>
      <c r="M6286" s="229"/>
      <c r="T6286" s="229"/>
      <c r="V6286" s="47"/>
      <c r="X6286" s="80"/>
    </row>
    <row r="6287" spans="6:25">
      <c r="F6287" s="229"/>
      <c r="G6287" s="46"/>
      <c r="T6287" s="229"/>
      <c r="V6287" s="47"/>
      <c r="X6287" s="80"/>
    </row>
    <row r="6288" spans="6:25">
      <c r="F6288" s="229"/>
      <c r="G6288" s="46"/>
      <c r="M6288" s="229"/>
      <c r="T6288" s="229"/>
      <c r="V6288" s="47"/>
      <c r="X6288" s="80"/>
    </row>
    <row r="6289" spans="6:24">
      <c r="F6289" s="229"/>
      <c r="G6289" s="46"/>
      <c r="T6289" s="229"/>
      <c r="V6289" s="47"/>
      <c r="X6289" s="80"/>
    </row>
    <row r="6290" spans="6:24">
      <c r="F6290" s="229"/>
      <c r="G6290" s="46"/>
      <c r="M6290" s="229"/>
      <c r="T6290" s="229"/>
      <c r="V6290" s="47"/>
      <c r="X6290" s="80"/>
    </row>
    <row r="6291" spans="6:24">
      <c r="F6291" s="229"/>
      <c r="G6291" s="46"/>
      <c r="M6291" s="229"/>
      <c r="T6291" s="229"/>
      <c r="V6291" s="47"/>
      <c r="X6291" s="80"/>
    </row>
    <row r="6292" spans="6:24">
      <c r="F6292" s="229"/>
      <c r="G6292" s="46"/>
      <c r="M6292" s="229"/>
      <c r="T6292" s="229"/>
      <c r="V6292" s="47"/>
      <c r="X6292" s="80"/>
    </row>
    <row r="6293" spans="6:24">
      <c r="F6293" s="229"/>
      <c r="G6293" s="46"/>
      <c r="T6293" s="229"/>
      <c r="V6293" s="47"/>
      <c r="X6293" s="80"/>
    </row>
    <row r="6294" spans="6:24">
      <c r="F6294" s="229"/>
      <c r="G6294" s="46"/>
      <c r="M6294" s="229"/>
      <c r="T6294" s="229"/>
      <c r="V6294" s="47"/>
      <c r="X6294" s="80"/>
    </row>
    <row r="6295" spans="6:24">
      <c r="F6295" s="229"/>
      <c r="G6295" s="46"/>
      <c r="T6295" s="229"/>
      <c r="V6295" s="47"/>
      <c r="X6295" s="80"/>
    </row>
    <row r="6296" spans="6:24">
      <c r="F6296" s="229"/>
      <c r="G6296" s="46"/>
      <c r="M6296" s="229"/>
      <c r="T6296" s="229"/>
      <c r="V6296" s="47"/>
      <c r="X6296" s="80"/>
    </row>
    <row r="6297" spans="6:24">
      <c r="F6297" s="229"/>
      <c r="G6297" s="46"/>
      <c r="M6297" s="229"/>
      <c r="T6297" s="229"/>
      <c r="V6297" s="47"/>
      <c r="X6297" s="80"/>
    </row>
    <row r="6298" spans="6:24">
      <c r="F6298" s="229"/>
      <c r="G6298" s="46"/>
      <c r="M6298" s="229"/>
      <c r="T6298" s="229"/>
      <c r="V6298" s="47"/>
      <c r="X6298" s="80"/>
    </row>
    <row r="6299" spans="6:24">
      <c r="F6299" s="229"/>
      <c r="G6299" s="46"/>
      <c r="M6299" s="229"/>
      <c r="T6299" s="229"/>
      <c r="V6299" s="47"/>
      <c r="X6299" s="80"/>
    </row>
    <row r="6300" spans="6:24">
      <c r="F6300" s="229"/>
      <c r="G6300" s="46"/>
      <c r="T6300" s="229"/>
      <c r="V6300" s="47"/>
      <c r="X6300" s="80"/>
    </row>
    <row r="6301" spans="6:24">
      <c r="F6301" s="229"/>
      <c r="G6301" s="46"/>
      <c r="M6301" s="229"/>
      <c r="T6301" s="229"/>
      <c r="V6301" s="47"/>
      <c r="X6301" s="80"/>
    </row>
    <row r="6302" spans="6:24">
      <c r="F6302" s="229"/>
      <c r="G6302" s="46"/>
      <c r="M6302" s="229"/>
      <c r="T6302" s="229"/>
      <c r="V6302" s="47"/>
      <c r="X6302" s="80"/>
    </row>
    <row r="6303" spans="6:24">
      <c r="F6303" s="229"/>
      <c r="G6303" s="46"/>
      <c r="M6303" s="229"/>
      <c r="T6303" s="229"/>
      <c r="V6303" s="47"/>
      <c r="X6303" s="80"/>
    </row>
    <row r="6304" spans="6:24">
      <c r="F6304" s="229"/>
      <c r="G6304" s="46"/>
      <c r="M6304" s="229"/>
      <c r="T6304" s="229"/>
      <c r="V6304" s="47"/>
      <c r="X6304" s="80"/>
    </row>
    <row r="6305" spans="6:24">
      <c r="F6305" s="229"/>
      <c r="G6305" s="46"/>
      <c r="M6305" s="229"/>
      <c r="T6305" s="229"/>
      <c r="V6305" s="47"/>
      <c r="X6305" s="80"/>
    </row>
    <row r="6306" spans="6:24">
      <c r="F6306" s="229"/>
      <c r="G6306" s="46"/>
      <c r="M6306" s="229"/>
      <c r="T6306" s="229"/>
      <c r="V6306" s="47"/>
      <c r="X6306" s="80"/>
    </row>
    <row r="6307" spans="6:24">
      <c r="F6307" s="229"/>
      <c r="G6307" s="46"/>
      <c r="M6307" s="229"/>
      <c r="T6307" s="229"/>
      <c r="V6307" s="47"/>
      <c r="X6307" s="80"/>
    </row>
    <row r="6308" spans="6:24">
      <c r="F6308" s="229"/>
      <c r="G6308" s="46"/>
      <c r="M6308" s="229"/>
      <c r="T6308" s="229"/>
      <c r="V6308" s="47"/>
      <c r="X6308" s="80"/>
    </row>
    <row r="6310" spans="6:24">
      <c r="F6310" s="229"/>
      <c r="G6310" s="46"/>
      <c r="M6310" s="33"/>
      <c r="T6310" s="229"/>
      <c r="V6310" s="47"/>
      <c r="X6310" s="80"/>
    </row>
    <row r="6311" spans="6:24">
      <c r="F6311" s="229"/>
      <c r="G6311" s="46"/>
      <c r="M6311" s="33"/>
      <c r="T6311" s="229"/>
      <c r="V6311" s="47"/>
      <c r="X6311" s="80"/>
    </row>
    <row r="6312" spans="6:24">
      <c r="F6312" s="229"/>
      <c r="G6312" s="46"/>
      <c r="M6312" s="33"/>
      <c r="T6312" s="229"/>
      <c r="V6312" s="47"/>
      <c r="X6312" s="80"/>
    </row>
    <row r="6313" spans="6:24">
      <c r="F6313" s="229"/>
      <c r="G6313" s="46"/>
      <c r="M6313" s="33"/>
      <c r="T6313" s="229"/>
      <c r="V6313" s="47"/>
      <c r="X6313" s="80"/>
    </row>
    <row r="6314" spans="6:24">
      <c r="F6314" s="229"/>
      <c r="G6314" s="46"/>
      <c r="M6314" s="33"/>
      <c r="T6314" s="229"/>
      <c r="V6314" s="47"/>
      <c r="X6314" s="80"/>
    </row>
    <row r="6315" spans="6:24">
      <c r="F6315" s="229"/>
      <c r="G6315" s="46"/>
      <c r="M6315" s="33"/>
      <c r="T6315" s="229"/>
      <c r="V6315" s="47"/>
      <c r="X6315" s="80"/>
    </row>
    <row r="6316" spans="6:24">
      <c r="F6316" s="229"/>
      <c r="G6316" s="46"/>
      <c r="M6316" s="33"/>
      <c r="T6316" s="229"/>
      <c r="V6316" s="47"/>
      <c r="X6316" s="80"/>
    </row>
    <row r="6317" spans="6:24">
      <c r="F6317" s="229"/>
      <c r="G6317" s="46"/>
      <c r="M6317" s="33"/>
      <c r="T6317" s="229"/>
      <c r="V6317" s="47"/>
      <c r="X6317" s="80"/>
    </row>
    <row r="6318" spans="6:24">
      <c r="F6318" s="229"/>
      <c r="G6318" s="46"/>
      <c r="M6318" s="33"/>
      <c r="T6318" s="229"/>
      <c r="V6318" s="47"/>
      <c r="X6318" s="80"/>
    </row>
    <row r="6319" spans="6:24">
      <c r="F6319" s="229"/>
      <c r="G6319" s="46"/>
      <c r="M6319" s="33"/>
      <c r="T6319" s="229"/>
      <c r="V6319" s="47"/>
      <c r="X6319" s="80"/>
    </row>
    <row r="6320" spans="6:24">
      <c r="F6320" s="229"/>
      <c r="G6320" s="46"/>
      <c r="M6320" s="33"/>
      <c r="T6320" s="229"/>
      <c r="V6320" s="47"/>
      <c r="X6320" s="80"/>
    </row>
    <row r="6321" spans="6:24">
      <c r="F6321" s="229"/>
      <c r="G6321" s="46"/>
      <c r="M6321" s="33"/>
      <c r="T6321" s="229"/>
      <c r="V6321" s="47"/>
      <c r="X6321" s="80"/>
    </row>
    <row r="6322" spans="6:24">
      <c r="F6322" s="229"/>
      <c r="G6322" s="46"/>
      <c r="M6322" s="33"/>
      <c r="T6322" s="229"/>
      <c r="V6322" s="47"/>
      <c r="X6322" s="80"/>
    </row>
    <row r="6323" spans="6:24">
      <c r="F6323" s="229"/>
      <c r="G6323" s="46"/>
      <c r="M6323" s="33"/>
      <c r="T6323" s="229"/>
      <c r="V6323" s="47"/>
      <c r="X6323" s="80"/>
    </row>
    <row r="6324" spans="6:24">
      <c r="F6324" s="229"/>
      <c r="G6324" s="46"/>
      <c r="M6324" s="33"/>
      <c r="T6324" s="229"/>
      <c r="V6324" s="47"/>
      <c r="X6324" s="80"/>
    </row>
    <row r="6325" spans="6:24">
      <c r="F6325" s="229"/>
      <c r="G6325" s="46"/>
      <c r="M6325" s="33"/>
      <c r="T6325" s="229"/>
      <c r="V6325" s="47"/>
      <c r="X6325" s="80"/>
    </row>
  </sheetData>
  <autoFilter ref="A1:X5638"/>
  <phoneticPr fontId="15"/>
  <pageMargins left="0.7" right="0.7" top="0.75" bottom="0.75" header="0.3" footer="0.3"/>
  <pageSetup paperSize="9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I435"/>
  <sheetViews>
    <sheetView zoomScaleNormal="100" workbookViewId="0">
      <pane ySplit="1" topLeftCell="A83" activePane="bottomLeft" state="frozen"/>
      <selection pane="bottomLeft" activeCell="I111" sqref="I111:J115"/>
    </sheetView>
  </sheetViews>
  <sheetFormatPr defaultRowHeight="14.25"/>
  <cols>
    <col min="1" max="1" width="14" customWidth="1"/>
  </cols>
  <sheetData>
    <row r="1" spans="1:191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f>CC1+1</f>
        <v>81</v>
      </c>
      <c r="CE1">
        <f t="shared" ref="CE1:CY1" si="0">CD1+1</f>
        <v>82</v>
      </c>
      <c r="CF1">
        <f t="shared" si="0"/>
        <v>83</v>
      </c>
      <c r="CG1">
        <f t="shared" si="0"/>
        <v>84</v>
      </c>
      <c r="CH1">
        <f t="shared" si="0"/>
        <v>85</v>
      </c>
      <c r="CI1">
        <f t="shared" si="0"/>
        <v>86</v>
      </c>
      <c r="CJ1">
        <f t="shared" si="0"/>
        <v>87</v>
      </c>
      <c r="CK1">
        <f t="shared" si="0"/>
        <v>88</v>
      </c>
      <c r="CL1">
        <f t="shared" si="0"/>
        <v>89</v>
      </c>
      <c r="CM1">
        <f t="shared" si="0"/>
        <v>90</v>
      </c>
      <c r="CN1">
        <f t="shared" si="0"/>
        <v>91</v>
      </c>
      <c r="CO1">
        <f t="shared" si="0"/>
        <v>92</v>
      </c>
      <c r="CP1">
        <f t="shared" si="0"/>
        <v>93</v>
      </c>
      <c r="CQ1">
        <f t="shared" si="0"/>
        <v>94</v>
      </c>
      <c r="CR1">
        <f t="shared" si="0"/>
        <v>95</v>
      </c>
      <c r="CS1">
        <f t="shared" si="0"/>
        <v>96</v>
      </c>
      <c r="CT1">
        <f t="shared" si="0"/>
        <v>97</v>
      </c>
      <c r="CU1">
        <f t="shared" si="0"/>
        <v>98</v>
      </c>
      <c r="CV1">
        <f t="shared" si="0"/>
        <v>99</v>
      </c>
      <c r="CW1">
        <f t="shared" si="0"/>
        <v>100</v>
      </c>
      <c r="CX1">
        <f t="shared" si="0"/>
        <v>101</v>
      </c>
      <c r="CY1">
        <f t="shared" si="0"/>
        <v>102</v>
      </c>
      <c r="CZ1">
        <f t="shared" ref="CZ1" si="1">CY1+1</f>
        <v>103</v>
      </c>
      <c r="DA1">
        <f t="shared" ref="DA1" si="2">CZ1+1</f>
        <v>104</v>
      </c>
      <c r="DB1">
        <f t="shared" ref="DB1" si="3">DA1+1</f>
        <v>105</v>
      </c>
      <c r="DC1">
        <f t="shared" ref="DC1" si="4">DB1+1</f>
        <v>106</v>
      </c>
      <c r="DD1">
        <f t="shared" ref="DD1" si="5">DC1+1</f>
        <v>107</v>
      </c>
      <c r="DE1">
        <f t="shared" ref="DE1" si="6">DD1+1</f>
        <v>108</v>
      </c>
      <c r="DF1">
        <f t="shared" ref="DF1" si="7">DE1+1</f>
        <v>109</v>
      </c>
      <c r="DG1">
        <f t="shared" ref="DG1" si="8">DF1+1</f>
        <v>110</v>
      </c>
      <c r="DH1">
        <f t="shared" ref="DH1" si="9">DG1+1</f>
        <v>111</v>
      </c>
      <c r="DI1">
        <f t="shared" ref="DI1" si="10">DH1+1</f>
        <v>112</v>
      </c>
      <c r="DJ1">
        <f t="shared" ref="DJ1" si="11">DI1+1</f>
        <v>113</v>
      </c>
      <c r="DK1">
        <f t="shared" ref="DK1" si="12">DJ1+1</f>
        <v>114</v>
      </c>
      <c r="DL1">
        <f t="shared" ref="DL1" si="13">DK1+1</f>
        <v>115</v>
      </c>
      <c r="DM1">
        <f t="shared" ref="DM1" si="14">DL1+1</f>
        <v>116</v>
      </c>
      <c r="DN1">
        <f t="shared" ref="DN1" si="15">DM1+1</f>
        <v>117</v>
      </c>
      <c r="DO1">
        <f t="shared" ref="DO1" si="16">DN1+1</f>
        <v>118</v>
      </c>
      <c r="DP1">
        <f t="shared" ref="DP1" si="17">DO1+1</f>
        <v>119</v>
      </c>
      <c r="DQ1">
        <f t="shared" ref="DQ1" si="18">DP1+1</f>
        <v>120</v>
      </c>
      <c r="DR1">
        <f t="shared" ref="DR1" si="19">DQ1+1</f>
        <v>121</v>
      </c>
      <c r="DS1">
        <f t="shared" ref="DS1" si="20">DR1+1</f>
        <v>122</v>
      </c>
      <c r="DT1">
        <f t="shared" ref="DT1" si="21">DS1+1</f>
        <v>123</v>
      </c>
      <c r="DU1">
        <f t="shared" ref="DU1" si="22">DT1+1</f>
        <v>124</v>
      </c>
      <c r="DV1">
        <f t="shared" ref="DV1" si="23">DU1+1</f>
        <v>125</v>
      </c>
      <c r="DW1">
        <f t="shared" ref="DW1" si="24">DV1+1</f>
        <v>126</v>
      </c>
      <c r="DX1">
        <f t="shared" ref="DX1" si="25">DW1+1</f>
        <v>127</v>
      </c>
      <c r="DY1">
        <f t="shared" ref="DY1" si="26">DX1+1</f>
        <v>128</v>
      </c>
      <c r="DZ1">
        <f t="shared" ref="DZ1" si="27">DY1+1</f>
        <v>129</v>
      </c>
      <c r="EA1">
        <f t="shared" ref="EA1" si="28">DZ1+1</f>
        <v>130</v>
      </c>
      <c r="EB1">
        <f t="shared" ref="EB1" si="29">EA1+1</f>
        <v>131</v>
      </c>
      <c r="EC1">
        <f t="shared" ref="EC1" si="30">EB1+1</f>
        <v>132</v>
      </c>
      <c r="ED1">
        <f t="shared" ref="ED1" si="31">EC1+1</f>
        <v>133</v>
      </c>
      <c r="EE1">
        <f t="shared" ref="EE1" si="32">ED1+1</f>
        <v>134</v>
      </c>
      <c r="EF1">
        <f t="shared" ref="EF1" si="33">EE1+1</f>
        <v>135</v>
      </c>
      <c r="EG1">
        <f t="shared" ref="EG1" si="34">EF1+1</f>
        <v>136</v>
      </c>
      <c r="EH1">
        <f t="shared" ref="EH1" si="35">EG1+1</f>
        <v>137</v>
      </c>
      <c r="EI1">
        <f t="shared" ref="EI1" si="36">EH1+1</f>
        <v>138</v>
      </c>
      <c r="EJ1">
        <f t="shared" ref="EJ1" si="37">EI1+1</f>
        <v>139</v>
      </c>
      <c r="EK1">
        <f t="shared" ref="EK1" si="38">EJ1+1</f>
        <v>140</v>
      </c>
      <c r="EL1">
        <f t="shared" ref="EL1" si="39">EK1+1</f>
        <v>141</v>
      </c>
      <c r="EM1">
        <f t="shared" ref="EM1" si="40">EL1+1</f>
        <v>142</v>
      </c>
      <c r="EN1">
        <f t="shared" ref="EN1" si="41">EM1+1</f>
        <v>143</v>
      </c>
      <c r="EO1">
        <f t="shared" ref="EO1" si="42">EN1+1</f>
        <v>144</v>
      </c>
      <c r="EP1">
        <f t="shared" ref="EP1" si="43">EO1+1</f>
        <v>145</v>
      </c>
      <c r="EQ1">
        <f t="shared" ref="EQ1" si="44">EP1+1</f>
        <v>146</v>
      </c>
      <c r="ER1">
        <f t="shared" ref="ER1" si="45">EQ1+1</f>
        <v>147</v>
      </c>
      <c r="ES1">
        <f t="shared" ref="ES1" si="46">ER1+1</f>
        <v>148</v>
      </c>
      <c r="ET1">
        <f t="shared" ref="ET1" si="47">ES1+1</f>
        <v>149</v>
      </c>
      <c r="EU1">
        <f t="shared" ref="EU1" si="48">ET1+1</f>
        <v>150</v>
      </c>
      <c r="EV1">
        <f t="shared" ref="EV1" si="49">EU1+1</f>
        <v>151</v>
      </c>
      <c r="EW1">
        <f t="shared" ref="EW1" si="50">EV1+1</f>
        <v>152</v>
      </c>
      <c r="EX1">
        <f t="shared" ref="EX1" si="51">EW1+1</f>
        <v>153</v>
      </c>
      <c r="EY1">
        <f t="shared" ref="EY1" si="52">EX1+1</f>
        <v>154</v>
      </c>
      <c r="EZ1">
        <f t="shared" ref="EZ1" si="53">EY1+1</f>
        <v>155</v>
      </c>
      <c r="FA1">
        <f t="shared" ref="FA1" si="54">EZ1+1</f>
        <v>156</v>
      </c>
      <c r="FB1">
        <f t="shared" ref="FB1" si="55">FA1+1</f>
        <v>157</v>
      </c>
      <c r="FC1">
        <f t="shared" ref="FC1" si="56">FB1+1</f>
        <v>158</v>
      </c>
      <c r="FD1">
        <f t="shared" ref="FD1" si="57">FC1+1</f>
        <v>159</v>
      </c>
      <c r="FE1">
        <f t="shared" ref="FE1" si="58">FD1+1</f>
        <v>160</v>
      </c>
      <c r="FF1">
        <f t="shared" ref="FF1" si="59">FE1+1</f>
        <v>161</v>
      </c>
      <c r="FG1">
        <f t="shared" ref="FG1" si="60">FF1+1</f>
        <v>162</v>
      </c>
      <c r="FH1">
        <f t="shared" ref="FH1" si="61">FG1+1</f>
        <v>163</v>
      </c>
      <c r="FI1">
        <f t="shared" ref="FI1" si="62">FH1+1</f>
        <v>164</v>
      </c>
      <c r="FJ1">
        <f t="shared" ref="FJ1" si="63">FI1+1</f>
        <v>165</v>
      </c>
      <c r="FK1">
        <f t="shared" ref="FK1" si="64">FJ1+1</f>
        <v>166</v>
      </c>
      <c r="FL1">
        <f t="shared" ref="FL1" si="65">FK1+1</f>
        <v>167</v>
      </c>
      <c r="FM1">
        <f t="shared" ref="FM1" si="66">FL1+1</f>
        <v>168</v>
      </c>
      <c r="FN1">
        <f t="shared" ref="FN1" si="67">FM1+1</f>
        <v>169</v>
      </c>
      <c r="FO1">
        <f t="shared" ref="FO1" si="68">FN1+1</f>
        <v>170</v>
      </c>
      <c r="FP1">
        <f t="shared" ref="FP1" si="69">FO1+1</f>
        <v>171</v>
      </c>
      <c r="FQ1">
        <f t="shared" ref="FQ1" si="70">FP1+1</f>
        <v>172</v>
      </c>
      <c r="FR1">
        <f t="shared" ref="FR1" si="71">FQ1+1</f>
        <v>173</v>
      </c>
      <c r="FS1">
        <f t="shared" ref="FS1" si="72">FR1+1</f>
        <v>174</v>
      </c>
      <c r="FT1">
        <f t="shared" ref="FT1" si="73">FS1+1</f>
        <v>175</v>
      </c>
      <c r="FU1">
        <f t="shared" ref="FU1" si="74">FT1+1</f>
        <v>176</v>
      </c>
      <c r="FV1">
        <f t="shared" ref="FV1" si="75">FU1+1</f>
        <v>177</v>
      </c>
      <c r="FW1">
        <f t="shared" ref="FW1" si="76">FV1+1</f>
        <v>178</v>
      </c>
      <c r="FX1">
        <f t="shared" ref="FX1" si="77">FW1+1</f>
        <v>179</v>
      </c>
      <c r="FY1">
        <f t="shared" ref="FY1" si="78">FX1+1</f>
        <v>180</v>
      </c>
      <c r="FZ1">
        <f t="shared" ref="FZ1" si="79">FY1+1</f>
        <v>181</v>
      </c>
      <c r="GA1">
        <f t="shared" ref="GA1" si="80">FZ1+1</f>
        <v>182</v>
      </c>
      <c r="GB1">
        <f t="shared" ref="GB1" si="81">GA1+1</f>
        <v>183</v>
      </c>
      <c r="GC1">
        <f t="shared" ref="GC1" si="82">GB1+1</f>
        <v>184</v>
      </c>
      <c r="GD1">
        <f t="shared" ref="GD1" si="83">GC1+1</f>
        <v>185</v>
      </c>
      <c r="GE1">
        <f t="shared" ref="GE1" si="84">GD1+1</f>
        <v>186</v>
      </c>
      <c r="GF1">
        <f t="shared" ref="GF1" si="85">GE1+1</f>
        <v>187</v>
      </c>
      <c r="GG1">
        <f t="shared" ref="GG1" si="86">GF1+1</f>
        <v>188</v>
      </c>
      <c r="GH1">
        <f t="shared" ref="GH1" si="87">GG1+1</f>
        <v>189</v>
      </c>
      <c r="GI1">
        <f t="shared" ref="GI1" si="88">GH1+1</f>
        <v>190</v>
      </c>
    </row>
    <row r="2" spans="1:191">
      <c r="A2" t="s">
        <v>29</v>
      </c>
      <c r="B2">
        <v>70031</v>
      </c>
      <c r="C2">
        <f t="shared" ref="C2:C6" si="89">B2+1</f>
        <v>70032</v>
      </c>
      <c r="D2">
        <f t="shared" ref="D2:D6" si="90">C2+1</f>
        <v>70033</v>
      </c>
    </row>
    <row r="3" spans="1:191">
      <c r="A3" t="s">
        <v>29</v>
      </c>
      <c r="B3">
        <f>D2+1</f>
        <v>70034</v>
      </c>
      <c r="C3">
        <f t="shared" si="89"/>
        <v>70035</v>
      </c>
      <c r="D3">
        <f t="shared" si="90"/>
        <v>70036</v>
      </c>
    </row>
    <row r="4" spans="1:191">
      <c r="A4" t="s">
        <v>29</v>
      </c>
      <c r="B4">
        <f>D3+1</f>
        <v>70037</v>
      </c>
      <c r="C4">
        <f t="shared" si="89"/>
        <v>70038</v>
      </c>
      <c r="D4">
        <f t="shared" si="90"/>
        <v>70039</v>
      </c>
    </row>
    <row r="5" spans="1:191">
      <c r="A5" t="s">
        <v>29</v>
      </c>
      <c r="B5">
        <f t="shared" ref="B5:B6" si="91">D4+1</f>
        <v>70040</v>
      </c>
      <c r="C5">
        <f t="shared" si="89"/>
        <v>70041</v>
      </c>
      <c r="D5">
        <f t="shared" si="90"/>
        <v>70042</v>
      </c>
    </row>
    <row r="6" spans="1:191">
      <c r="A6" t="s">
        <v>29</v>
      </c>
      <c r="B6">
        <f t="shared" si="91"/>
        <v>70043</v>
      </c>
      <c r="C6">
        <f t="shared" si="89"/>
        <v>70044</v>
      </c>
      <c r="D6">
        <f t="shared" si="90"/>
        <v>70045</v>
      </c>
    </row>
    <row r="7" spans="1:191">
      <c r="A7" t="s">
        <v>29</v>
      </c>
      <c r="B7">
        <v>443</v>
      </c>
      <c r="C7">
        <f t="shared" ref="C7:E36" si="92">B7+1</f>
        <v>444</v>
      </c>
      <c r="D7">
        <f t="shared" si="92"/>
        <v>445</v>
      </c>
      <c r="E7">
        <f t="shared" si="92"/>
        <v>446</v>
      </c>
    </row>
    <row r="8" spans="1:191">
      <c r="A8" t="s">
        <v>29</v>
      </c>
      <c r="B8">
        <f>E7+1</f>
        <v>447</v>
      </c>
      <c r="C8">
        <f t="shared" si="92"/>
        <v>448</v>
      </c>
      <c r="D8">
        <f t="shared" si="92"/>
        <v>449</v>
      </c>
      <c r="E8">
        <f t="shared" si="92"/>
        <v>450</v>
      </c>
    </row>
    <row r="9" spans="1:191">
      <c r="A9" t="s">
        <v>29</v>
      </c>
      <c r="B9">
        <f t="shared" ref="B9:B11" si="93">E8+1</f>
        <v>451</v>
      </c>
      <c r="C9">
        <f t="shared" si="92"/>
        <v>452</v>
      </c>
      <c r="D9">
        <f t="shared" si="92"/>
        <v>453</v>
      </c>
      <c r="E9">
        <f t="shared" si="92"/>
        <v>454</v>
      </c>
    </row>
    <row r="10" spans="1:191">
      <c r="A10" t="s">
        <v>29</v>
      </c>
      <c r="B10">
        <f t="shared" si="93"/>
        <v>455</v>
      </c>
      <c r="C10">
        <f t="shared" si="92"/>
        <v>456</v>
      </c>
      <c r="D10">
        <f t="shared" si="92"/>
        <v>457</v>
      </c>
      <c r="E10">
        <f t="shared" si="92"/>
        <v>458</v>
      </c>
    </row>
    <row r="11" spans="1:191">
      <c r="A11" t="s">
        <v>29</v>
      </c>
      <c r="B11">
        <f t="shared" si="93"/>
        <v>459</v>
      </c>
      <c r="C11">
        <f t="shared" si="92"/>
        <v>460</v>
      </c>
      <c r="D11">
        <f t="shared" si="92"/>
        <v>461</v>
      </c>
      <c r="E11">
        <f t="shared" si="92"/>
        <v>462</v>
      </c>
    </row>
    <row r="12" spans="1:191">
      <c r="A12" t="s">
        <v>29</v>
      </c>
      <c r="B12">
        <v>70046</v>
      </c>
      <c r="C12">
        <f t="shared" ref="C12:C16" si="94">B12+1</f>
        <v>70047</v>
      </c>
      <c r="D12">
        <f t="shared" ref="D12:D16" si="95">C12+1</f>
        <v>70048</v>
      </c>
      <c r="E12">
        <f t="shared" ref="E12:F16" si="96">D12+1</f>
        <v>70049</v>
      </c>
      <c r="F12">
        <f t="shared" si="96"/>
        <v>70050</v>
      </c>
    </row>
    <row r="13" spans="1:191">
      <c r="A13" t="s">
        <v>29</v>
      </c>
      <c r="B13">
        <f>F12+1</f>
        <v>70051</v>
      </c>
      <c r="C13">
        <f t="shared" si="94"/>
        <v>70052</v>
      </c>
      <c r="D13">
        <f t="shared" si="95"/>
        <v>70053</v>
      </c>
      <c r="E13">
        <f t="shared" si="96"/>
        <v>70054</v>
      </c>
      <c r="F13">
        <f t="shared" si="96"/>
        <v>70055</v>
      </c>
    </row>
    <row r="14" spans="1:191">
      <c r="A14" t="s">
        <v>29</v>
      </c>
      <c r="B14">
        <f t="shared" ref="B14:B16" si="97">F13+1</f>
        <v>70056</v>
      </c>
      <c r="C14">
        <f t="shared" si="94"/>
        <v>70057</v>
      </c>
      <c r="D14">
        <f t="shared" si="95"/>
        <v>70058</v>
      </c>
      <c r="E14">
        <f t="shared" si="96"/>
        <v>70059</v>
      </c>
      <c r="F14">
        <f t="shared" si="96"/>
        <v>70060</v>
      </c>
    </row>
    <row r="15" spans="1:191">
      <c r="A15" t="s">
        <v>29</v>
      </c>
      <c r="B15">
        <f t="shared" si="97"/>
        <v>70061</v>
      </c>
      <c r="C15">
        <f t="shared" si="94"/>
        <v>70062</v>
      </c>
      <c r="D15">
        <f t="shared" si="95"/>
        <v>70063</v>
      </c>
      <c r="E15">
        <f t="shared" si="96"/>
        <v>70064</v>
      </c>
      <c r="F15">
        <f t="shared" si="96"/>
        <v>70065</v>
      </c>
    </row>
    <row r="16" spans="1:191">
      <c r="A16" t="s">
        <v>29</v>
      </c>
      <c r="B16">
        <f t="shared" si="97"/>
        <v>70066</v>
      </c>
      <c r="C16">
        <f t="shared" si="94"/>
        <v>70067</v>
      </c>
      <c r="D16">
        <f t="shared" si="95"/>
        <v>70068</v>
      </c>
      <c r="E16">
        <f t="shared" si="96"/>
        <v>70069</v>
      </c>
      <c r="F16">
        <f t="shared" si="96"/>
        <v>70070</v>
      </c>
    </row>
    <row r="17" spans="1:16">
      <c r="A17" t="s">
        <v>29</v>
      </c>
      <c r="B17">
        <v>465</v>
      </c>
      <c r="C17">
        <f t="shared" ref="C17:C21" si="98">B17+1</f>
        <v>466</v>
      </c>
      <c r="D17">
        <f t="shared" ref="D17:D21" si="99">C17+1</f>
        <v>467</v>
      </c>
      <c r="E17">
        <f t="shared" ref="E17:E21" si="100">D17+1</f>
        <v>468</v>
      </c>
      <c r="F17">
        <f t="shared" ref="F17:G21" si="101">E17+1</f>
        <v>469</v>
      </c>
      <c r="G17">
        <f t="shared" si="101"/>
        <v>470</v>
      </c>
    </row>
    <row r="18" spans="1:16">
      <c r="A18" t="s">
        <v>29</v>
      </c>
      <c r="B18">
        <f>G17+1</f>
        <v>471</v>
      </c>
      <c r="C18">
        <f t="shared" si="98"/>
        <v>472</v>
      </c>
      <c r="D18">
        <f t="shared" si="99"/>
        <v>473</v>
      </c>
      <c r="E18">
        <f t="shared" si="100"/>
        <v>474</v>
      </c>
      <c r="F18">
        <f t="shared" si="101"/>
        <v>475</v>
      </c>
      <c r="G18">
        <f t="shared" si="101"/>
        <v>476</v>
      </c>
    </row>
    <row r="19" spans="1:16">
      <c r="A19" t="s">
        <v>29</v>
      </c>
      <c r="B19">
        <f t="shared" ref="B19:B21" si="102">G18+1</f>
        <v>477</v>
      </c>
      <c r="C19">
        <f t="shared" si="98"/>
        <v>478</v>
      </c>
      <c r="D19">
        <f t="shared" si="99"/>
        <v>479</v>
      </c>
      <c r="E19">
        <f t="shared" si="100"/>
        <v>480</v>
      </c>
      <c r="F19">
        <f t="shared" si="101"/>
        <v>481</v>
      </c>
      <c r="G19">
        <f t="shared" si="101"/>
        <v>482</v>
      </c>
    </row>
    <row r="20" spans="1:16">
      <c r="A20" t="s">
        <v>29</v>
      </c>
      <c r="B20">
        <f t="shared" si="102"/>
        <v>483</v>
      </c>
      <c r="C20">
        <f t="shared" si="98"/>
        <v>484</v>
      </c>
      <c r="D20">
        <f t="shared" si="99"/>
        <v>485</v>
      </c>
      <c r="E20">
        <f t="shared" si="100"/>
        <v>486</v>
      </c>
      <c r="F20">
        <f t="shared" si="101"/>
        <v>487</v>
      </c>
      <c r="G20">
        <f t="shared" si="101"/>
        <v>488</v>
      </c>
    </row>
    <row r="21" spans="1:16">
      <c r="A21" t="s">
        <v>29</v>
      </c>
      <c r="B21">
        <f t="shared" si="102"/>
        <v>489</v>
      </c>
      <c r="C21">
        <f t="shared" si="98"/>
        <v>490</v>
      </c>
      <c r="D21">
        <f t="shared" si="99"/>
        <v>491</v>
      </c>
      <c r="E21">
        <f t="shared" si="100"/>
        <v>492</v>
      </c>
      <c r="F21">
        <f t="shared" si="101"/>
        <v>493</v>
      </c>
      <c r="G21">
        <f t="shared" si="101"/>
        <v>494</v>
      </c>
    </row>
    <row r="22" spans="1:16">
      <c r="A22" t="s">
        <v>29</v>
      </c>
      <c r="B22">
        <v>697</v>
      </c>
      <c r="C22">
        <f t="shared" ref="C22:C26" si="103">B22+1</f>
        <v>698</v>
      </c>
      <c r="D22">
        <f t="shared" ref="D22:D26" si="104">C22+1</f>
        <v>699</v>
      </c>
      <c r="E22">
        <f t="shared" ref="E22:E26" si="105">D22+1</f>
        <v>700</v>
      </c>
      <c r="F22">
        <f t="shared" ref="F22:F26" si="106">E22+1</f>
        <v>701</v>
      </c>
      <c r="G22">
        <f t="shared" ref="G22:H26" si="107">F22+1</f>
        <v>702</v>
      </c>
      <c r="H22">
        <f t="shared" si="107"/>
        <v>703</v>
      </c>
    </row>
    <row r="23" spans="1:16">
      <c r="A23" t="s">
        <v>29</v>
      </c>
      <c r="B23">
        <f>H22+1</f>
        <v>704</v>
      </c>
      <c r="C23">
        <f t="shared" si="103"/>
        <v>705</v>
      </c>
      <c r="D23">
        <f t="shared" si="104"/>
        <v>706</v>
      </c>
      <c r="E23">
        <f t="shared" si="105"/>
        <v>707</v>
      </c>
      <c r="F23">
        <f t="shared" si="106"/>
        <v>708</v>
      </c>
      <c r="G23">
        <f t="shared" si="107"/>
        <v>709</v>
      </c>
      <c r="H23">
        <f t="shared" si="107"/>
        <v>710</v>
      </c>
    </row>
    <row r="24" spans="1:16">
      <c r="A24" t="s">
        <v>29</v>
      </c>
      <c r="B24">
        <f t="shared" ref="B24:B26" si="108">H23+1</f>
        <v>711</v>
      </c>
      <c r="C24">
        <f t="shared" si="103"/>
        <v>712</v>
      </c>
      <c r="D24">
        <f t="shared" si="104"/>
        <v>713</v>
      </c>
      <c r="E24">
        <f t="shared" si="105"/>
        <v>714</v>
      </c>
      <c r="F24">
        <f t="shared" si="106"/>
        <v>715</v>
      </c>
      <c r="G24">
        <f t="shared" si="107"/>
        <v>716</v>
      </c>
      <c r="H24">
        <f t="shared" si="107"/>
        <v>717</v>
      </c>
    </row>
    <row r="25" spans="1:16">
      <c r="A25" t="s">
        <v>29</v>
      </c>
      <c r="B25">
        <f t="shared" si="108"/>
        <v>718</v>
      </c>
      <c r="C25">
        <f t="shared" si="103"/>
        <v>719</v>
      </c>
      <c r="D25">
        <f t="shared" si="104"/>
        <v>720</v>
      </c>
      <c r="E25">
        <f t="shared" si="105"/>
        <v>721</v>
      </c>
      <c r="F25">
        <f t="shared" si="106"/>
        <v>722</v>
      </c>
      <c r="G25">
        <f t="shared" si="107"/>
        <v>723</v>
      </c>
      <c r="H25">
        <f t="shared" si="107"/>
        <v>724</v>
      </c>
    </row>
    <row r="26" spans="1:16">
      <c r="A26" t="s">
        <v>29</v>
      </c>
      <c r="B26">
        <f t="shared" si="108"/>
        <v>725</v>
      </c>
      <c r="C26">
        <f t="shared" si="103"/>
        <v>726</v>
      </c>
      <c r="D26">
        <f t="shared" si="104"/>
        <v>727</v>
      </c>
      <c r="E26">
        <f t="shared" si="105"/>
        <v>728</v>
      </c>
      <c r="F26">
        <f t="shared" si="106"/>
        <v>729</v>
      </c>
      <c r="G26">
        <f t="shared" si="107"/>
        <v>730</v>
      </c>
      <c r="H26">
        <f t="shared" si="107"/>
        <v>731</v>
      </c>
    </row>
    <row r="27" spans="1:16">
      <c r="A27" t="s">
        <v>29</v>
      </c>
      <c r="B27">
        <v>1067</v>
      </c>
      <c r="C27">
        <f t="shared" si="92"/>
        <v>1068</v>
      </c>
      <c r="D27">
        <f t="shared" si="92"/>
        <v>1069</v>
      </c>
      <c r="E27">
        <f t="shared" si="92"/>
        <v>1070</v>
      </c>
      <c r="F27">
        <f t="shared" ref="F27:K32" si="109">E27+1</f>
        <v>1071</v>
      </c>
      <c r="G27">
        <f t="shared" si="109"/>
        <v>1072</v>
      </c>
      <c r="H27">
        <f t="shared" si="109"/>
        <v>1073</v>
      </c>
      <c r="I27">
        <f t="shared" si="109"/>
        <v>1074</v>
      </c>
      <c r="J27">
        <f t="shared" si="109"/>
        <v>1075</v>
      </c>
      <c r="K27">
        <f t="shared" si="109"/>
        <v>1076</v>
      </c>
    </row>
    <row r="28" spans="1:16">
      <c r="A28" t="s">
        <v>29</v>
      </c>
      <c r="B28">
        <f>K27+1</f>
        <v>1077</v>
      </c>
      <c r="C28">
        <f t="shared" si="92"/>
        <v>1078</v>
      </c>
      <c r="D28">
        <f t="shared" si="92"/>
        <v>1079</v>
      </c>
      <c r="E28">
        <f t="shared" si="92"/>
        <v>1080</v>
      </c>
      <c r="F28">
        <f t="shared" si="109"/>
        <v>1081</v>
      </c>
      <c r="G28">
        <f t="shared" si="109"/>
        <v>1082</v>
      </c>
      <c r="H28">
        <f t="shared" si="109"/>
        <v>1083</v>
      </c>
      <c r="I28">
        <f t="shared" si="109"/>
        <v>1084</v>
      </c>
      <c r="J28">
        <f t="shared" ref="J28:J31" si="110">I28+1</f>
        <v>1085</v>
      </c>
      <c r="K28">
        <f t="shared" ref="K28:K31" si="111">J28+1</f>
        <v>1086</v>
      </c>
    </row>
    <row r="29" spans="1:16">
      <c r="A29" t="s">
        <v>29</v>
      </c>
      <c r="B29">
        <f t="shared" ref="B29:B31" si="112">K28+1</f>
        <v>1087</v>
      </c>
      <c r="C29">
        <f t="shared" si="92"/>
        <v>1088</v>
      </c>
      <c r="D29">
        <f t="shared" si="92"/>
        <v>1089</v>
      </c>
      <c r="E29">
        <f t="shared" si="92"/>
        <v>1090</v>
      </c>
      <c r="F29">
        <f t="shared" si="109"/>
        <v>1091</v>
      </c>
      <c r="G29">
        <f t="shared" si="109"/>
        <v>1092</v>
      </c>
      <c r="H29">
        <f t="shared" si="109"/>
        <v>1093</v>
      </c>
      <c r="I29">
        <f t="shared" si="109"/>
        <v>1094</v>
      </c>
      <c r="J29">
        <f t="shared" si="110"/>
        <v>1095</v>
      </c>
      <c r="K29">
        <f t="shared" si="111"/>
        <v>1096</v>
      </c>
    </row>
    <row r="30" spans="1:16">
      <c r="A30" t="s">
        <v>29</v>
      </c>
      <c r="B30">
        <f t="shared" si="112"/>
        <v>1097</v>
      </c>
      <c r="C30">
        <f t="shared" si="92"/>
        <v>1098</v>
      </c>
      <c r="D30">
        <f t="shared" si="92"/>
        <v>1099</v>
      </c>
      <c r="E30">
        <f t="shared" si="92"/>
        <v>1100</v>
      </c>
      <c r="F30">
        <f t="shared" si="109"/>
        <v>1101</v>
      </c>
      <c r="G30">
        <f t="shared" si="109"/>
        <v>1102</v>
      </c>
      <c r="H30">
        <f t="shared" si="109"/>
        <v>1103</v>
      </c>
      <c r="I30">
        <f t="shared" si="109"/>
        <v>1104</v>
      </c>
      <c r="J30">
        <f t="shared" si="110"/>
        <v>1105</v>
      </c>
      <c r="K30">
        <f t="shared" si="111"/>
        <v>1106</v>
      </c>
    </row>
    <row r="31" spans="1:16">
      <c r="A31" t="s">
        <v>29</v>
      </c>
      <c r="B31">
        <f t="shared" si="112"/>
        <v>1107</v>
      </c>
      <c r="C31">
        <f t="shared" si="92"/>
        <v>1108</v>
      </c>
      <c r="D31">
        <f t="shared" si="92"/>
        <v>1109</v>
      </c>
      <c r="E31">
        <f t="shared" si="92"/>
        <v>1110</v>
      </c>
      <c r="F31">
        <f t="shared" si="109"/>
        <v>1111</v>
      </c>
      <c r="G31">
        <f t="shared" si="109"/>
        <v>1112</v>
      </c>
      <c r="H31">
        <f t="shared" si="109"/>
        <v>1113</v>
      </c>
      <c r="I31">
        <f t="shared" si="109"/>
        <v>1114</v>
      </c>
      <c r="J31">
        <f t="shared" si="110"/>
        <v>1115</v>
      </c>
      <c r="K31">
        <f t="shared" si="111"/>
        <v>1116</v>
      </c>
    </row>
    <row r="32" spans="1:16">
      <c r="A32" t="s">
        <v>29</v>
      </c>
      <c r="B32">
        <v>989</v>
      </c>
      <c r="C32">
        <f t="shared" si="92"/>
        <v>990</v>
      </c>
      <c r="D32">
        <f t="shared" si="92"/>
        <v>991</v>
      </c>
      <c r="E32">
        <f t="shared" si="92"/>
        <v>992</v>
      </c>
      <c r="F32">
        <f t="shared" si="109"/>
        <v>993</v>
      </c>
      <c r="G32">
        <f t="shared" si="109"/>
        <v>994</v>
      </c>
      <c r="H32">
        <f t="shared" si="109"/>
        <v>995</v>
      </c>
      <c r="I32">
        <f t="shared" si="109"/>
        <v>996</v>
      </c>
      <c r="J32">
        <f t="shared" ref="J32:P32" si="113">I32+1</f>
        <v>997</v>
      </c>
      <c r="K32">
        <f t="shared" si="113"/>
        <v>998</v>
      </c>
      <c r="L32">
        <f t="shared" si="113"/>
        <v>999</v>
      </c>
      <c r="M32">
        <f t="shared" si="113"/>
        <v>1000</v>
      </c>
      <c r="N32">
        <f t="shared" si="113"/>
        <v>1001</v>
      </c>
      <c r="O32">
        <f t="shared" si="113"/>
        <v>1002</v>
      </c>
      <c r="P32">
        <f t="shared" si="113"/>
        <v>1003</v>
      </c>
    </row>
    <row r="33" spans="1:46">
      <c r="A33" t="s">
        <v>29</v>
      </c>
      <c r="B33">
        <f>P32+1</f>
        <v>1004</v>
      </c>
      <c r="C33">
        <f t="shared" si="92"/>
        <v>1005</v>
      </c>
      <c r="D33">
        <f t="shared" si="92"/>
        <v>1006</v>
      </c>
      <c r="E33">
        <f t="shared" si="92"/>
        <v>1007</v>
      </c>
      <c r="F33">
        <f t="shared" ref="F33:I33" si="114">E33+1</f>
        <v>1008</v>
      </c>
      <c r="G33">
        <f t="shared" si="114"/>
        <v>1009</v>
      </c>
      <c r="H33">
        <f t="shared" si="114"/>
        <v>1010</v>
      </c>
      <c r="I33">
        <f t="shared" si="114"/>
        <v>1011</v>
      </c>
      <c r="J33">
        <f>I33+1</f>
        <v>1012</v>
      </c>
      <c r="K33">
        <f>J33+1</f>
        <v>1013</v>
      </c>
      <c r="L33">
        <f>K33+1</f>
        <v>1014</v>
      </c>
      <c r="M33">
        <f t="shared" ref="M33:P33" si="115">L33+1</f>
        <v>1015</v>
      </c>
      <c r="N33">
        <f t="shared" si="115"/>
        <v>1016</v>
      </c>
      <c r="O33">
        <f t="shared" si="115"/>
        <v>1017</v>
      </c>
      <c r="P33">
        <f t="shared" si="115"/>
        <v>1018</v>
      </c>
    </row>
    <row r="34" spans="1:46">
      <c r="A34" t="s">
        <v>29</v>
      </c>
      <c r="B34">
        <f t="shared" ref="B34:B36" si="116">P33+1</f>
        <v>1019</v>
      </c>
      <c r="C34">
        <f t="shared" si="92"/>
        <v>1020</v>
      </c>
      <c r="D34">
        <f t="shared" si="92"/>
        <v>1021</v>
      </c>
      <c r="E34">
        <f t="shared" si="92"/>
        <v>1022</v>
      </c>
      <c r="F34">
        <f t="shared" ref="F34:P34" si="117">E34+1</f>
        <v>1023</v>
      </c>
      <c r="G34">
        <f t="shared" si="117"/>
        <v>1024</v>
      </c>
      <c r="H34">
        <f t="shared" si="117"/>
        <v>1025</v>
      </c>
      <c r="I34">
        <f t="shared" si="117"/>
        <v>1026</v>
      </c>
      <c r="J34">
        <f t="shared" si="117"/>
        <v>1027</v>
      </c>
      <c r="K34">
        <f t="shared" si="117"/>
        <v>1028</v>
      </c>
      <c r="L34">
        <f t="shared" si="117"/>
        <v>1029</v>
      </c>
      <c r="M34">
        <f t="shared" si="117"/>
        <v>1030</v>
      </c>
      <c r="N34">
        <f t="shared" si="117"/>
        <v>1031</v>
      </c>
      <c r="O34">
        <f t="shared" si="117"/>
        <v>1032</v>
      </c>
      <c r="P34">
        <f t="shared" si="117"/>
        <v>1033</v>
      </c>
    </row>
    <row r="35" spans="1:46">
      <c r="A35" t="s">
        <v>29</v>
      </c>
      <c r="B35">
        <f t="shared" si="116"/>
        <v>1034</v>
      </c>
      <c r="C35">
        <f t="shared" si="92"/>
        <v>1035</v>
      </c>
      <c r="D35">
        <f t="shared" si="92"/>
        <v>1036</v>
      </c>
      <c r="E35">
        <f t="shared" si="92"/>
        <v>1037</v>
      </c>
      <c r="F35">
        <f t="shared" ref="F35:P35" si="118">E35+1</f>
        <v>1038</v>
      </c>
      <c r="G35">
        <f t="shared" si="118"/>
        <v>1039</v>
      </c>
      <c r="H35">
        <f t="shared" si="118"/>
        <v>1040</v>
      </c>
      <c r="I35">
        <f t="shared" si="118"/>
        <v>1041</v>
      </c>
      <c r="J35">
        <f t="shared" si="118"/>
        <v>1042</v>
      </c>
      <c r="K35">
        <f t="shared" si="118"/>
        <v>1043</v>
      </c>
      <c r="L35">
        <f t="shared" si="118"/>
        <v>1044</v>
      </c>
      <c r="M35">
        <f t="shared" si="118"/>
        <v>1045</v>
      </c>
      <c r="N35">
        <f t="shared" si="118"/>
        <v>1046</v>
      </c>
      <c r="O35">
        <f t="shared" si="118"/>
        <v>1047</v>
      </c>
      <c r="P35">
        <f t="shared" si="118"/>
        <v>1048</v>
      </c>
    </row>
    <row r="36" spans="1:46">
      <c r="A36" t="s">
        <v>29</v>
      </c>
      <c r="B36">
        <f t="shared" si="116"/>
        <v>1049</v>
      </c>
      <c r="C36">
        <f t="shared" si="92"/>
        <v>1050</v>
      </c>
      <c r="D36">
        <f t="shared" si="92"/>
        <v>1051</v>
      </c>
      <c r="E36">
        <f t="shared" si="92"/>
        <v>1052</v>
      </c>
      <c r="F36">
        <f t="shared" ref="F36:Q56" si="119">E36+1</f>
        <v>1053</v>
      </c>
      <c r="G36">
        <f t="shared" si="119"/>
        <v>1054</v>
      </c>
      <c r="H36">
        <f t="shared" si="119"/>
        <v>1055</v>
      </c>
      <c r="I36">
        <f t="shared" si="119"/>
        <v>1056</v>
      </c>
      <c r="J36">
        <f t="shared" si="119"/>
        <v>1057</v>
      </c>
      <c r="K36">
        <f t="shared" si="119"/>
        <v>1058</v>
      </c>
      <c r="L36">
        <f t="shared" si="119"/>
        <v>1059</v>
      </c>
      <c r="M36">
        <f t="shared" si="119"/>
        <v>1060</v>
      </c>
      <c r="N36">
        <f t="shared" si="119"/>
        <v>1061</v>
      </c>
      <c r="O36">
        <f t="shared" si="119"/>
        <v>1062</v>
      </c>
      <c r="P36">
        <f t="shared" si="119"/>
        <v>1063</v>
      </c>
    </row>
    <row r="37" spans="1:46">
      <c r="A37" t="s">
        <v>29</v>
      </c>
      <c r="B37">
        <v>1462</v>
      </c>
      <c r="C37">
        <f t="shared" ref="C37:C41" si="120">B37+1</f>
        <v>1463</v>
      </c>
      <c r="D37">
        <f t="shared" ref="D37:D41" si="121">C37+1</f>
        <v>1464</v>
      </c>
      <c r="E37">
        <f t="shared" ref="E37:E41" si="122">D37+1</f>
        <v>1465</v>
      </c>
      <c r="F37">
        <f t="shared" ref="F37:F41" si="123">E37+1</f>
        <v>1466</v>
      </c>
      <c r="G37">
        <f t="shared" ref="G37:G41" si="124">F37+1</f>
        <v>1467</v>
      </c>
      <c r="H37">
        <f t="shared" ref="H37:H41" si="125">G37+1</f>
        <v>1468</v>
      </c>
      <c r="I37">
        <f t="shared" ref="I37:I41" si="126">H37+1</f>
        <v>1469</v>
      </c>
      <c r="J37">
        <f t="shared" ref="J37:J41" si="127">I37+1</f>
        <v>1470</v>
      </c>
      <c r="K37">
        <f t="shared" ref="K37:K41" si="128">J37+1</f>
        <v>1471</v>
      </c>
      <c r="L37">
        <f t="shared" ref="L37:L41" si="129">K37+1</f>
        <v>1472</v>
      </c>
      <c r="M37">
        <f t="shared" ref="M37:M41" si="130">L37+1</f>
        <v>1473</v>
      </c>
      <c r="N37">
        <f t="shared" ref="N37:N41" si="131">M37+1</f>
        <v>1474</v>
      </c>
      <c r="O37">
        <f t="shared" ref="O37:O41" si="132">N37+1</f>
        <v>1475</v>
      </c>
      <c r="P37">
        <f t="shared" ref="P37:P41" si="133">O37+1</f>
        <v>1476</v>
      </c>
      <c r="Q37">
        <f t="shared" ref="Q37:Q41" si="134">P37+1</f>
        <v>1477</v>
      </c>
      <c r="R37">
        <f t="shared" ref="R37:R41" si="135">Q37+1</f>
        <v>1478</v>
      </c>
      <c r="S37">
        <f t="shared" ref="S37:S41" si="136">R37+1</f>
        <v>1479</v>
      </c>
      <c r="T37">
        <f t="shared" ref="T37:T41" si="137">S37+1</f>
        <v>1480</v>
      </c>
      <c r="U37">
        <f t="shared" ref="U37:U41" si="138">T37+1</f>
        <v>1481</v>
      </c>
      <c r="V37">
        <f t="shared" ref="V37:V41" si="139">U37+1</f>
        <v>1482</v>
      </c>
      <c r="W37">
        <f t="shared" ref="W37:W41" si="140">V37+1</f>
        <v>1483</v>
      </c>
      <c r="X37">
        <f t="shared" ref="X37:X41" si="141">W37+1</f>
        <v>1484</v>
      </c>
      <c r="Y37">
        <f t="shared" ref="Y37:Y41" si="142">X37+1</f>
        <v>1485</v>
      </c>
      <c r="Z37">
        <f t="shared" ref="Z37:Z41" si="143">Y37+1</f>
        <v>1486</v>
      </c>
    </row>
    <row r="38" spans="1:46">
      <c r="A38" t="s">
        <v>29</v>
      </c>
      <c r="B38">
        <f>Z37+1</f>
        <v>1487</v>
      </c>
      <c r="C38">
        <f t="shared" si="120"/>
        <v>1488</v>
      </c>
      <c r="D38">
        <f t="shared" si="121"/>
        <v>1489</v>
      </c>
      <c r="E38">
        <f t="shared" si="122"/>
        <v>1490</v>
      </c>
      <c r="F38">
        <f t="shared" si="123"/>
        <v>1491</v>
      </c>
      <c r="G38">
        <f t="shared" si="124"/>
        <v>1492</v>
      </c>
      <c r="H38">
        <f t="shared" si="125"/>
        <v>1493</v>
      </c>
      <c r="I38">
        <f t="shared" si="126"/>
        <v>1494</v>
      </c>
      <c r="J38">
        <f t="shared" si="127"/>
        <v>1495</v>
      </c>
      <c r="K38">
        <f t="shared" si="128"/>
        <v>1496</v>
      </c>
      <c r="L38">
        <f t="shared" si="129"/>
        <v>1497</v>
      </c>
      <c r="M38">
        <f t="shared" si="130"/>
        <v>1498</v>
      </c>
      <c r="N38">
        <f t="shared" si="131"/>
        <v>1499</v>
      </c>
      <c r="O38">
        <f t="shared" si="132"/>
        <v>1500</v>
      </c>
      <c r="P38">
        <f t="shared" si="133"/>
        <v>1501</v>
      </c>
      <c r="Q38">
        <f t="shared" si="134"/>
        <v>1502</v>
      </c>
      <c r="R38">
        <f t="shared" si="135"/>
        <v>1503</v>
      </c>
      <c r="S38">
        <f t="shared" si="136"/>
        <v>1504</v>
      </c>
      <c r="T38">
        <f t="shared" si="137"/>
        <v>1505</v>
      </c>
      <c r="U38">
        <f t="shared" si="138"/>
        <v>1506</v>
      </c>
      <c r="V38">
        <f t="shared" si="139"/>
        <v>1507</v>
      </c>
      <c r="W38">
        <f t="shared" si="140"/>
        <v>1508</v>
      </c>
      <c r="X38">
        <f t="shared" si="141"/>
        <v>1509</v>
      </c>
      <c r="Y38">
        <f t="shared" si="142"/>
        <v>1510</v>
      </c>
      <c r="Z38">
        <f t="shared" si="143"/>
        <v>1511</v>
      </c>
    </row>
    <row r="39" spans="1:46">
      <c r="A39" t="s">
        <v>29</v>
      </c>
      <c r="B39">
        <f t="shared" ref="B39:B41" si="144">Z38+1</f>
        <v>1512</v>
      </c>
      <c r="C39">
        <f t="shared" si="120"/>
        <v>1513</v>
      </c>
      <c r="D39">
        <f t="shared" si="121"/>
        <v>1514</v>
      </c>
      <c r="E39">
        <f t="shared" si="122"/>
        <v>1515</v>
      </c>
      <c r="F39">
        <f t="shared" si="123"/>
        <v>1516</v>
      </c>
      <c r="G39">
        <f t="shared" si="124"/>
        <v>1517</v>
      </c>
      <c r="H39">
        <f t="shared" si="125"/>
        <v>1518</v>
      </c>
      <c r="I39">
        <f t="shared" si="126"/>
        <v>1519</v>
      </c>
      <c r="J39">
        <f t="shared" si="127"/>
        <v>1520</v>
      </c>
      <c r="K39">
        <f t="shared" si="128"/>
        <v>1521</v>
      </c>
      <c r="L39">
        <f t="shared" si="129"/>
        <v>1522</v>
      </c>
      <c r="M39">
        <f t="shared" si="130"/>
        <v>1523</v>
      </c>
      <c r="N39">
        <f t="shared" si="131"/>
        <v>1524</v>
      </c>
      <c r="O39">
        <f t="shared" si="132"/>
        <v>1525</v>
      </c>
      <c r="P39">
        <f t="shared" si="133"/>
        <v>1526</v>
      </c>
      <c r="Q39">
        <f t="shared" si="134"/>
        <v>1527</v>
      </c>
      <c r="R39">
        <f t="shared" si="135"/>
        <v>1528</v>
      </c>
      <c r="S39">
        <f t="shared" si="136"/>
        <v>1529</v>
      </c>
      <c r="T39">
        <f t="shared" si="137"/>
        <v>1530</v>
      </c>
      <c r="U39">
        <f t="shared" si="138"/>
        <v>1531</v>
      </c>
      <c r="V39">
        <f t="shared" si="139"/>
        <v>1532</v>
      </c>
      <c r="W39">
        <f t="shared" si="140"/>
        <v>1533</v>
      </c>
      <c r="X39">
        <f t="shared" si="141"/>
        <v>1534</v>
      </c>
      <c r="Y39">
        <f t="shared" si="142"/>
        <v>1535</v>
      </c>
      <c r="Z39">
        <f t="shared" si="143"/>
        <v>1536</v>
      </c>
    </row>
    <row r="40" spans="1:46">
      <c r="A40" t="s">
        <v>29</v>
      </c>
      <c r="B40">
        <f t="shared" si="144"/>
        <v>1537</v>
      </c>
      <c r="C40">
        <f t="shared" si="120"/>
        <v>1538</v>
      </c>
      <c r="D40">
        <f t="shared" si="121"/>
        <v>1539</v>
      </c>
      <c r="E40">
        <f t="shared" si="122"/>
        <v>1540</v>
      </c>
      <c r="F40">
        <f t="shared" si="123"/>
        <v>1541</v>
      </c>
      <c r="G40">
        <f t="shared" si="124"/>
        <v>1542</v>
      </c>
      <c r="H40">
        <f t="shared" si="125"/>
        <v>1543</v>
      </c>
      <c r="I40">
        <f t="shared" si="126"/>
        <v>1544</v>
      </c>
      <c r="J40">
        <f t="shared" si="127"/>
        <v>1545</v>
      </c>
      <c r="K40">
        <f t="shared" si="128"/>
        <v>1546</v>
      </c>
      <c r="L40">
        <f t="shared" si="129"/>
        <v>1547</v>
      </c>
      <c r="M40">
        <f t="shared" si="130"/>
        <v>1548</v>
      </c>
      <c r="N40">
        <f t="shared" si="131"/>
        <v>1549</v>
      </c>
      <c r="O40">
        <f t="shared" si="132"/>
        <v>1550</v>
      </c>
      <c r="P40">
        <f t="shared" si="133"/>
        <v>1551</v>
      </c>
      <c r="Q40">
        <f t="shared" si="134"/>
        <v>1552</v>
      </c>
      <c r="R40">
        <f t="shared" si="135"/>
        <v>1553</v>
      </c>
      <c r="S40">
        <f t="shared" si="136"/>
        <v>1554</v>
      </c>
      <c r="T40">
        <f t="shared" si="137"/>
        <v>1555</v>
      </c>
      <c r="U40">
        <f t="shared" si="138"/>
        <v>1556</v>
      </c>
      <c r="V40">
        <f t="shared" si="139"/>
        <v>1557</v>
      </c>
      <c r="W40">
        <f t="shared" si="140"/>
        <v>1558</v>
      </c>
      <c r="X40">
        <f t="shared" si="141"/>
        <v>1559</v>
      </c>
      <c r="Y40">
        <f t="shared" si="142"/>
        <v>1560</v>
      </c>
      <c r="Z40">
        <f t="shared" si="143"/>
        <v>1561</v>
      </c>
    </row>
    <row r="41" spans="1:46">
      <c r="A41" t="s">
        <v>29</v>
      </c>
      <c r="B41">
        <f t="shared" si="144"/>
        <v>1562</v>
      </c>
      <c r="C41">
        <f t="shared" si="120"/>
        <v>1563</v>
      </c>
      <c r="D41">
        <f t="shared" si="121"/>
        <v>1564</v>
      </c>
      <c r="E41">
        <f t="shared" si="122"/>
        <v>1565</v>
      </c>
      <c r="F41">
        <f t="shared" si="123"/>
        <v>1566</v>
      </c>
      <c r="G41">
        <f t="shared" si="124"/>
        <v>1567</v>
      </c>
      <c r="H41">
        <f t="shared" si="125"/>
        <v>1568</v>
      </c>
      <c r="I41">
        <f t="shared" si="126"/>
        <v>1569</v>
      </c>
      <c r="J41">
        <f t="shared" si="127"/>
        <v>1570</v>
      </c>
      <c r="K41">
        <f t="shared" si="128"/>
        <v>1571</v>
      </c>
      <c r="L41">
        <f t="shared" si="129"/>
        <v>1572</v>
      </c>
      <c r="M41">
        <f t="shared" si="130"/>
        <v>1573</v>
      </c>
      <c r="N41">
        <f t="shared" si="131"/>
        <v>1574</v>
      </c>
      <c r="O41">
        <f t="shared" si="132"/>
        <v>1575</v>
      </c>
      <c r="P41">
        <f t="shared" si="133"/>
        <v>1576</v>
      </c>
      <c r="Q41">
        <f t="shared" si="134"/>
        <v>1577</v>
      </c>
      <c r="R41">
        <f t="shared" si="135"/>
        <v>1578</v>
      </c>
      <c r="S41">
        <f t="shared" si="136"/>
        <v>1579</v>
      </c>
      <c r="T41">
        <f t="shared" si="137"/>
        <v>1580</v>
      </c>
      <c r="U41">
        <f t="shared" si="138"/>
        <v>1581</v>
      </c>
      <c r="V41">
        <f t="shared" si="139"/>
        <v>1582</v>
      </c>
      <c r="W41">
        <f t="shared" si="140"/>
        <v>1583</v>
      </c>
      <c r="X41">
        <f t="shared" si="141"/>
        <v>1584</v>
      </c>
      <c r="Y41">
        <f t="shared" si="142"/>
        <v>1585</v>
      </c>
      <c r="Z41">
        <f t="shared" si="143"/>
        <v>1586</v>
      </c>
    </row>
    <row r="42" spans="1:46">
      <c r="A42" t="s">
        <v>29</v>
      </c>
      <c r="B42">
        <v>557</v>
      </c>
      <c r="C42">
        <f t="shared" ref="C42:C56" si="145">B42+1</f>
        <v>558</v>
      </c>
      <c r="D42">
        <f t="shared" ref="D42:D56" si="146">C42+1</f>
        <v>559</v>
      </c>
      <c r="E42">
        <f t="shared" ref="E42:E56" si="147">D42+1</f>
        <v>560</v>
      </c>
      <c r="F42">
        <f t="shared" si="119"/>
        <v>561</v>
      </c>
      <c r="G42">
        <f t="shared" si="119"/>
        <v>562</v>
      </c>
      <c r="H42">
        <f t="shared" si="119"/>
        <v>563</v>
      </c>
      <c r="I42">
        <f t="shared" si="119"/>
        <v>564</v>
      </c>
      <c r="J42">
        <f t="shared" si="119"/>
        <v>565</v>
      </c>
      <c r="K42">
        <f t="shared" si="119"/>
        <v>566</v>
      </c>
      <c r="L42">
        <f t="shared" si="119"/>
        <v>567</v>
      </c>
      <c r="M42">
        <f t="shared" si="119"/>
        <v>568</v>
      </c>
      <c r="N42">
        <f t="shared" si="119"/>
        <v>569</v>
      </c>
      <c r="O42">
        <f t="shared" si="119"/>
        <v>570</v>
      </c>
      <c r="P42">
        <f t="shared" si="119"/>
        <v>571</v>
      </c>
      <c r="Q42">
        <f t="shared" si="119"/>
        <v>572</v>
      </c>
      <c r="R42">
        <f t="shared" ref="R42:R56" si="148">Q42+1</f>
        <v>573</v>
      </c>
      <c r="S42">
        <f t="shared" ref="S42:S56" si="149">R42+1</f>
        <v>574</v>
      </c>
      <c r="T42">
        <f t="shared" ref="T42:T56" si="150">S42+1</f>
        <v>575</v>
      </c>
      <c r="U42">
        <f t="shared" ref="U42:U56" si="151">T42+1</f>
        <v>576</v>
      </c>
      <c r="V42">
        <f t="shared" ref="V42:V56" si="152">U42+1</f>
        <v>577</v>
      </c>
      <c r="W42">
        <f t="shared" ref="W42:W56" si="153">V42+1</f>
        <v>578</v>
      </c>
      <c r="X42">
        <f t="shared" ref="X42:X56" si="154">W42+1</f>
        <v>579</v>
      </c>
      <c r="Y42">
        <f t="shared" ref="Y42:Y56" si="155">X42+1</f>
        <v>580</v>
      </c>
      <c r="Z42">
        <f t="shared" ref="Z42:Z56" si="156">Y42+1</f>
        <v>581</v>
      </c>
      <c r="AA42">
        <f t="shared" ref="AA42:AA56" si="157">Z42+1</f>
        <v>582</v>
      </c>
      <c r="AB42">
        <f t="shared" ref="AB42:AB56" si="158">AA42+1</f>
        <v>583</v>
      </c>
      <c r="AC42">
        <f t="shared" ref="AC42:AC56" si="159">AB42+1</f>
        <v>584</v>
      </c>
      <c r="AD42">
        <f t="shared" ref="AD42:AD56" si="160">AC42+1</f>
        <v>585</v>
      </c>
      <c r="AE42">
        <f t="shared" ref="AE42:AE56" si="161">AD42+1</f>
        <v>586</v>
      </c>
    </row>
    <row r="43" spans="1:46">
      <c r="A43" t="s">
        <v>29</v>
      </c>
      <c r="B43">
        <f>AE42+1</f>
        <v>587</v>
      </c>
      <c r="C43">
        <f t="shared" si="145"/>
        <v>588</v>
      </c>
      <c r="D43">
        <f t="shared" si="146"/>
        <v>589</v>
      </c>
      <c r="E43">
        <f t="shared" si="147"/>
        <v>590</v>
      </c>
      <c r="F43">
        <f t="shared" si="119"/>
        <v>591</v>
      </c>
      <c r="G43">
        <f t="shared" si="119"/>
        <v>592</v>
      </c>
      <c r="H43">
        <f t="shared" si="119"/>
        <v>593</v>
      </c>
      <c r="I43">
        <f t="shared" si="119"/>
        <v>594</v>
      </c>
      <c r="J43">
        <f t="shared" si="119"/>
        <v>595</v>
      </c>
      <c r="K43">
        <f t="shared" si="119"/>
        <v>596</v>
      </c>
      <c r="L43">
        <f t="shared" si="119"/>
        <v>597</v>
      </c>
      <c r="M43">
        <f t="shared" si="119"/>
        <v>598</v>
      </c>
      <c r="N43">
        <f t="shared" si="119"/>
        <v>599</v>
      </c>
      <c r="O43">
        <f t="shared" si="119"/>
        <v>600</v>
      </c>
      <c r="P43">
        <f t="shared" si="119"/>
        <v>601</v>
      </c>
      <c r="Q43">
        <f t="shared" si="119"/>
        <v>602</v>
      </c>
      <c r="R43">
        <f t="shared" si="148"/>
        <v>603</v>
      </c>
      <c r="S43">
        <f t="shared" si="149"/>
        <v>604</v>
      </c>
      <c r="T43">
        <f t="shared" si="150"/>
        <v>605</v>
      </c>
      <c r="U43">
        <f t="shared" si="151"/>
        <v>606</v>
      </c>
      <c r="V43">
        <f t="shared" si="152"/>
        <v>607</v>
      </c>
      <c r="W43">
        <f t="shared" si="153"/>
        <v>608</v>
      </c>
      <c r="X43">
        <f t="shared" si="154"/>
        <v>609</v>
      </c>
      <c r="Y43">
        <f t="shared" si="155"/>
        <v>610</v>
      </c>
      <c r="Z43">
        <f t="shared" si="156"/>
        <v>611</v>
      </c>
      <c r="AA43">
        <f t="shared" si="157"/>
        <v>612</v>
      </c>
      <c r="AB43">
        <f t="shared" si="158"/>
        <v>613</v>
      </c>
      <c r="AC43">
        <f t="shared" si="159"/>
        <v>614</v>
      </c>
      <c r="AD43">
        <f t="shared" si="160"/>
        <v>615</v>
      </c>
      <c r="AE43">
        <f t="shared" si="161"/>
        <v>616</v>
      </c>
    </row>
    <row r="44" spans="1:46">
      <c r="A44" t="s">
        <v>29</v>
      </c>
      <c r="B44">
        <f t="shared" ref="B44:B46" si="162">AE43+1</f>
        <v>617</v>
      </c>
      <c r="C44">
        <f t="shared" si="145"/>
        <v>618</v>
      </c>
      <c r="D44">
        <f t="shared" si="146"/>
        <v>619</v>
      </c>
      <c r="E44">
        <f t="shared" si="147"/>
        <v>620</v>
      </c>
      <c r="F44">
        <f t="shared" si="119"/>
        <v>621</v>
      </c>
      <c r="G44">
        <f t="shared" si="119"/>
        <v>622</v>
      </c>
      <c r="H44">
        <f t="shared" si="119"/>
        <v>623</v>
      </c>
      <c r="I44">
        <f t="shared" si="119"/>
        <v>624</v>
      </c>
      <c r="J44">
        <f t="shared" si="119"/>
        <v>625</v>
      </c>
      <c r="K44">
        <f t="shared" si="119"/>
        <v>626</v>
      </c>
      <c r="L44">
        <f t="shared" si="119"/>
        <v>627</v>
      </c>
      <c r="M44">
        <f t="shared" si="119"/>
        <v>628</v>
      </c>
      <c r="N44">
        <f t="shared" si="119"/>
        <v>629</v>
      </c>
      <c r="O44">
        <f t="shared" si="119"/>
        <v>630</v>
      </c>
      <c r="P44">
        <f t="shared" si="119"/>
        <v>631</v>
      </c>
      <c r="Q44">
        <f t="shared" si="119"/>
        <v>632</v>
      </c>
      <c r="R44">
        <f t="shared" si="148"/>
        <v>633</v>
      </c>
      <c r="S44">
        <f t="shared" si="149"/>
        <v>634</v>
      </c>
      <c r="T44">
        <f t="shared" si="150"/>
        <v>635</v>
      </c>
      <c r="U44">
        <f t="shared" si="151"/>
        <v>636</v>
      </c>
      <c r="V44">
        <f t="shared" si="152"/>
        <v>637</v>
      </c>
      <c r="W44">
        <f t="shared" si="153"/>
        <v>638</v>
      </c>
      <c r="X44">
        <f t="shared" si="154"/>
        <v>639</v>
      </c>
      <c r="Y44">
        <f t="shared" si="155"/>
        <v>640</v>
      </c>
      <c r="Z44">
        <f t="shared" si="156"/>
        <v>641</v>
      </c>
      <c r="AA44">
        <f t="shared" si="157"/>
        <v>642</v>
      </c>
      <c r="AB44">
        <f t="shared" si="158"/>
        <v>643</v>
      </c>
      <c r="AC44">
        <f t="shared" si="159"/>
        <v>644</v>
      </c>
      <c r="AD44">
        <f t="shared" si="160"/>
        <v>645</v>
      </c>
      <c r="AE44">
        <f t="shared" si="161"/>
        <v>646</v>
      </c>
    </row>
    <row r="45" spans="1:46">
      <c r="A45" t="s">
        <v>29</v>
      </c>
      <c r="B45">
        <f t="shared" si="162"/>
        <v>647</v>
      </c>
      <c r="C45">
        <f t="shared" si="145"/>
        <v>648</v>
      </c>
      <c r="D45">
        <f t="shared" si="146"/>
        <v>649</v>
      </c>
      <c r="E45">
        <f t="shared" si="147"/>
        <v>650</v>
      </c>
      <c r="F45">
        <f t="shared" si="119"/>
        <v>651</v>
      </c>
      <c r="G45">
        <f t="shared" si="119"/>
        <v>652</v>
      </c>
      <c r="H45">
        <f t="shared" si="119"/>
        <v>653</v>
      </c>
      <c r="I45">
        <f t="shared" si="119"/>
        <v>654</v>
      </c>
      <c r="J45">
        <f t="shared" si="119"/>
        <v>655</v>
      </c>
      <c r="K45">
        <f t="shared" si="119"/>
        <v>656</v>
      </c>
      <c r="L45">
        <f t="shared" si="119"/>
        <v>657</v>
      </c>
      <c r="M45">
        <f t="shared" si="119"/>
        <v>658</v>
      </c>
      <c r="N45">
        <f t="shared" si="119"/>
        <v>659</v>
      </c>
      <c r="O45">
        <f t="shared" si="119"/>
        <v>660</v>
      </c>
      <c r="P45">
        <f t="shared" si="119"/>
        <v>661</v>
      </c>
      <c r="Q45">
        <f t="shared" si="119"/>
        <v>662</v>
      </c>
      <c r="R45">
        <f t="shared" si="148"/>
        <v>663</v>
      </c>
      <c r="S45">
        <f t="shared" si="149"/>
        <v>664</v>
      </c>
      <c r="T45">
        <f t="shared" si="150"/>
        <v>665</v>
      </c>
      <c r="U45">
        <f t="shared" si="151"/>
        <v>666</v>
      </c>
      <c r="V45">
        <f t="shared" si="152"/>
        <v>667</v>
      </c>
      <c r="W45">
        <f t="shared" si="153"/>
        <v>668</v>
      </c>
      <c r="X45">
        <f t="shared" si="154"/>
        <v>669</v>
      </c>
      <c r="Y45">
        <f t="shared" si="155"/>
        <v>670</v>
      </c>
      <c r="Z45">
        <f t="shared" si="156"/>
        <v>671</v>
      </c>
      <c r="AA45">
        <f t="shared" si="157"/>
        <v>672</v>
      </c>
      <c r="AB45">
        <f t="shared" si="158"/>
        <v>673</v>
      </c>
      <c r="AC45">
        <f t="shared" si="159"/>
        <v>674</v>
      </c>
      <c r="AD45">
        <f t="shared" si="160"/>
        <v>675</v>
      </c>
      <c r="AE45">
        <f t="shared" si="161"/>
        <v>676</v>
      </c>
    </row>
    <row r="46" spans="1:46">
      <c r="A46" t="s">
        <v>29</v>
      </c>
      <c r="B46">
        <f t="shared" si="162"/>
        <v>677</v>
      </c>
      <c r="C46">
        <f t="shared" si="145"/>
        <v>678</v>
      </c>
      <c r="D46">
        <f t="shared" si="146"/>
        <v>679</v>
      </c>
      <c r="E46">
        <f t="shared" si="147"/>
        <v>680</v>
      </c>
      <c r="F46">
        <f t="shared" si="119"/>
        <v>681</v>
      </c>
      <c r="G46">
        <f t="shared" si="119"/>
        <v>682</v>
      </c>
      <c r="H46">
        <f t="shared" si="119"/>
        <v>683</v>
      </c>
      <c r="I46">
        <f t="shared" si="119"/>
        <v>684</v>
      </c>
      <c r="J46">
        <f t="shared" si="119"/>
        <v>685</v>
      </c>
      <c r="K46">
        <f t="shared" si="119"/>
        <v>686</v>
      </c>
      <c r="L46">
        <f t="shared" si="119"/>
        <v>687</v>
      </c>
      <c r="M46">
        <f t="shared" si="119"/>
        <v>688</v>
      </c>
      <c r="N46">
        <f t="shared" si="119"/>
        <v>689</v>
      </c>
      <c r="O46">
        <f t="shared" si="119"/>
        <v>690</v>
      </c>
      <c r="P46">
        <f t="shared" si="119"/>
        <v>691</v>
      </c>
      <c r="Q46">
        <f t="shared" si="119"/>
        <v>692</v>
      </c>
      <c r="R46">
        <f t="shared" si="148"/>
        <v>693</v>
      </c>
      <c r="S46">
        <f t="shared" si="149"/>
        <v>694</v>
      </c>
      <c r="T46">
        <f t="shared" si="150"/>
        <v>695</v>
      </c>
      <c r="U46">
        <f t="shared" si="151"/>
        <v>696</v>
      </c>
      <c r="V46">
        <f t="shared" si="152"/>
        <v>697</v>
      </c>
      <c r="W46">
        <f t="shared" si="153"/>
        <v>698</v>
      </c>
      <c r="X46">
        <f t="shared" si="154"/>
        <v>699</v>
      </c>
      <c r="Y46">
        <f t="shared" si="155"/>
        <v>700</v>
      </c>
      <c r="Z46">
        <f t="shared" si="156"/>
        <v>701</v>
      </c>
      <c r="AA46">
        <f t="shared" si="157"/>
        <v>702</v>
      </c>
      <c r="AB46">
        <f t="shared" si="158"/>
        <v>703</v>
      </c>
      <c r="AC46">
        <f t="shared" si="159"/>
        <v>704</v>
      </c>
      <c r="AD46">
        <f t="shared" si="160"/>
        <v>705</v>
      </c>
      <c r="AE46">
        <f t="shared" si="161"/>
        <v>706</v>
      </c>
    </row>
    <row r="47" spans="1:46">
      <c r="A47" t="s">
        <v>29</v>
      </c>
      <c r="B47">
        <v>731</v>
      </c>
      <c r="C47">
        <f t="shared" ref="C47:C51" si="163">B47+1</f>
        <v>732</v>
      </c>
      <c r="D47">
        <f t="shared" ref="D47:D51" si="164">C47+1</f>
        <v>733</v>
      </c>
      <c r="E47">
        <f t="shared" ref="E47:E51" si="165">D47+1</f>
        <v>734</v>
      </c>
      <c r="F47">
        <f t="shared" ref="F47:F51" si="166">E47+1</f>
        <v>735</v>
      </c>
      <c r="G47">
        <f t="shared" ref="G47:G51" si="167">F47+1</f>
        <v>736</v>
      </c>
      <c r="H47">
        <f t="shared" ref="H47:H51" si="168">G47+1</f>
        <v>737</v>
      </c>
      <c r="I47">
        <f t="shared" ref="I47:I51" si="169">H47+1</f>
        <v>738</v>
      </c>
      <c r="J47">
        <f t="shared" ref="J47:J51" si="170">I47+1</f>
        <v>739</v>
      </c>
      <c r="K47">
        <f t="shared" ref="K47:K51" si="171">J47+1</f>
        <v>740</v>
      </c>
      <c r="L47">
        <f t="shared" ref="L47:L51" si="172">K47+1</f>
        <v>741</v>
      </c>
      <c r="M47">
        <f t="shared" ref="M47:M51" si="173">L47+1</f>
        <v>742</v>
      </c>
      <c r="N47">
        <f t="shared" ref="N47:N51" si="174">M47+1</f>
        <v>743</v>
      </c>
      <c r="O47">
        <f t="shared" ref="O47:O51" si="175">N47+1</f>
        <v>744</v>
      </c>
      <c r="P47">
        <f t="shared" ref="P47:P51" si="176">O47+1</f>
        <v>745</v>
      </c>
      <c r="Q47">
        <f t="shared" ref="Q47:Q51" si="177">P47+1</f>
        <v>746</v>
      </c>
      <c r="R47">
        <f t="shared" ref="R47:R51" si="178">Q47+1</f>
        <v>747</v>
      </c>
      <c r="S47">
        <f t="shared" ref="S47:S51" si="179">R47+1</f>
        <v>748</v>
      </c>
      <c r="T47">
        <f t="shared" ref="T47:T51" si="180">S47+1</f>
        <v>749</v>
      </c>
      <c r="U47">
        <f t="shared" ref="U47:U51" si="181">T47+1</f>
        <v>750</v>
      </c>
      <c r="V47">
        <f t="shared" ref="V47:V51" si="182">U47+1</f>
        <v>751</v>
      </c>
      <c r="W47">
        <f t="shared" ref="W47:W51" si="183">V47+1</f>
        <v>752</v>
      </c>
      <c r="X47">
        <f t="shared" ref="X47:X51" si="184">W47+1</f>
        <v>753</v>
      </c>
      <c r="Y47">
        <f t="shared" ref="Y47:Y51" si="185">X47+1</f>
        <v>754</v>
      </c>
      <c r="Z47">
        <f t="shared" ref="Z47:Z51" si="186">Y47+1</f>
        <v>755</v>
      </c>
      <c r="AA47">
        <f t="shared" ref="AA47:AA51" si="187">Z47+1</f>
        <v>756</v>
      </c>
      <c r="AB47">
        <f t="shared" ref="AB47:AB51" si="188">AA47+1</f>
        <v>757</v>
      </c>
      <c r="AC47">
        <f t="shared" ref="AC47:AC51" si="189">AB47+1</f>
        <v>758</v>
      </c>
      <c r="AD47">
        <f t="shared" ref="AD47:AD51" si="190">AC47+1</f>
        <v>759</v>
      </c>
      <c r="AE47">
        <f t="shared" ref="AE47:AE51" si="191">AD47+1</f>
        <v>760</v>
      </c>
      <c r="AF47">
        <f t="shared" ref="AF47:AF51" si="192">AE47+1</f>
        <v>761</v>
      </c>
      <c r="AG47">
        <f t="shared" ref="AG47:AG51" si="193">AF47+1</f>
        <v>762</v>
      </c>
      <c r="AH47">
        <f t="shared" ref="AH47:AH51" si="194">AG47+1</f>
        <v>763</v>
      </c>
      <c r="AI47">
        <f t="shared" ref="AI47:AI51" si="195">AH47+1</f>
        <v>764</v>
      </c>
      <c r="AJ47">
        <f t="shared" ref="AJ47:AJ51" si="196">AI47+1</f>
        <v>765</v>
      </c>
      <c r="AK47">
        <f t="shared" ref="AK47:AK51" si="197">AJ47+1</f>
        <v>766</v>
      </c>
      <c r="AL47">
        <f t="shared" ref="AL47:AL51" si="198">AK47+1</f>
        <v>767</v>
      </c>
      <c r="AM47">
        <f t="shared" ref="AM47:AM51" si="199">AL47+1</f>
        <v>768</v>
      </c>
      <c r="AN47">
        <f t="shared" ref="AN47:AN51" si="200">AM47+1</f>
        <v>769</v>
      </c>
      <c r="AO47">
        <f t="shared" ref="AO47:AO51" si="201">AN47+1</f>
        <v>770</v>
      </c>
      <c r="AP47">
        <f t="shared" ref="AP47:AP51" si="202">AO47+1</f>
        <v>771</v>
      </c>
      <c r="AQ47">
        <f t="shared" ref="AQ47:AQ51" si="203">AP47+1</f>
        <v>772</v>
      </c>
      <c r="AR47">
        <f t="shared" ref="AR47:AR51" si="204">AQ47+1</f>
        <v>773</v>
      </c>
      <c r="AS47">
        <f t="shared" ref="AS47:AS51" si="205">AR47+1</f>
        <v>774</v>
      </c>
      <c r="AT47">
        <f t="shared" ref="AT47:AT51" si="206">AS47+1</f>
        <v>775</v>
      </c>
    </row>
    <row r="48" spans="1:46">
      <c r="A48" t="s">
        <v>29</v>
      </c>
      <c r="B48">
        <f>AT47+1</f>
        <v>776</v>
      </c>
      <c r="C48">
        <f t="shared" si="163"/>
        <v>777</v>
      </c>
      <c r="D48">
        <f t="shared" si="164"/>
        <v>778</v>
      </c>
      <c r="E48">
        <f t="shared" si="165"/>
        <v>779</v>
      </c>
      <c r="F48">
        <f t="shared" si="166"/>
        <v>780</v>
      </c>
      <c r="G48">
        <f t="shared" si="167"/>
        <v>781</v>
      </c>
      <c r="H48">
        <f t="shared" si="168"/>
        <v>782</v>
      </c>
      <c r="I48">
        <f t="shared" si="169"/>
        <v>783</v>
      </c>
      <c r="J48">
        <f t="shared" si="170"/>
        <v>784</v>
      </c>
      <c r="K48">
        <f t="shared" si="171"/>
        <v>785</v>
      </c>
      <c r="L48">
        <f t="shared" si="172"/>
        <v>786</v>
      </c>
      <c r="M48">
        <f t="shared" si="173"/>
        <v>787</v>
      </c>
      <c r="N48">
        <f t="shared" si="174"/>
        <v>788</v>
      </c>
      <c r="O48">
        <f t="shared" si="175"/>
        <v>789</v>
      </c>
      <c r="P48">
        <f t="shared" si="176"/>
        <v>790</v>
      </c>
      <c r="Q48">
        <f t="shared" si="177"/>
        <v>791</v>
      </c>
      <c r="R48">
        <f t="shared" si="178"/>
        <v>792</v>
      </c>
      <c r="S48">
        <f t="shared" si="179"/>
        <v>793</v>
      </c>
      <c r="T48">
        <f t="shared" si="180"/>
        <v>794</v>
      </c>
      <c r="U48">
        <f t="shared" si="181"/>
        <v>795</v>
      </c>
      <c r="V48">
        <f t="shared" si="182"/>
        <v>796</v>
      </c>
      <c r="W48">
        <f t="shared" si="183"/>
        <v>797</v>
      </c>
      <c r="X48">
        <f t="shared" si="184"/>
        <v>798</v>
      </c>
      <c r="Y48">
        <f t="shared" si="185"/>
        <v>799</v>
      </c>
      <c r="Z48">
        <f t="shared" si="186"/>
        <v>800</v>
      </c>
      <c r="AA48">
        <f t="shared" si="187"/>
        <v>801</v>
      </c>
      <c r="AB48">
        <f t="shared" si="188"/>
        <v>802</v>
      </c>
      <c r="AC48">
        <f t="shared" si="189"/>
        <v>803</v>
      </c>
      <c r="AD48">
        <f t="shared" si="190"/>
        <v>804</v>
      </c>
      <c r="AE48">
        <f t="shared" si="191"/>
        <v>805</v>
      </c>
      <c r="AF48">
        <f t="shared" si="192"/>
        <v>806</v>
      </c>
      <c r="AG48">
        <f t="shared" si="193"/>
        <v>807</v>
      </c>
      <c r="AH48">
        <f t="shared" si="194"/>
        <v>808</v>
      </c>
      <c r="AI48">
        <f t="shared" si="195"/>
        <v>809</v>
      </c>
      <c r="AJ48">
        <f t="shared" si="196"/>
        <v>810</v>
      </c>
      <c r="AK48">
        <f t="shared" si="197"/>
        <v>811</v>
      </c>
      <c r="AL48">
        <f t="shared" si="198"/>
        <v>812</v>
      </c>
      <c r="AM48">
        <f t="shared" si="199"/>
        <v>813</v>
      </c>
      <c r="AN48">
        <f t="shared" si="200"/>
        <v>814</v>
      </c>
      <c r="AO48">
        <f t="shared" si="201"/>
        <v>815</v>
      </c>
      <c r="AP48">
        <f t="shared" si="202"/>
        <v>816</v>
      </c>
      <c r="AQ48">
        <f t="shared" si="203"/>
        <v>817</v>
      </c>
      <c r="AR48">
        <f t="shared" si="204"/>
        <v>818</v>
      </c>
      <c r="AS48">
        <f t="shared" si="205"/>
        <v>819</v>
      </c>
      <c r="AT48">
        <f t="shared" si="206"/>
        <v>820</v>
      </c>
    </row>
    <row r="49" spans="1:103">
      <c r="A49" t="s">
        <v>29</v>
      </c>
      <c r="B49">
        <f t="shared" ref="B49:B51" si="207">AT48+1</f>
        <v>821</v>
      </c>
      <c r="C49">
        <f t="shared" si="163"/>
        <v>822</v>
      </c>
      <c r="D49">
        <f t="shared" si="164"/>
        <v>823</v>
      </c>
      <c r="E49">
        <f t="shared" si="165"/>
        <v>824</v>
      </c>
      <c r="F49">
        <f t="shared" si="166"/>
        <v>825</v>
      </c>
      <c r="G49">
        <f t="shared" si="167"/>
        <v>826</v>
      </c>
      <c r="H49">
        <f t="shared" si="168"/>
        <v>827</v>
      </c>
      <c r="I49">
        <f t="shared" si="169"/>
        <v>828</v>
      </c>
      <c r="J49">
        <f t="shared" si="170"/>
        <v>829</v>
      </c>
      <c r="K49">
        <f t="shared" si="171"/>
        <v>830</v>
      </c>
      <c r="L49">
        <f t="shared" si="172"/>
        <v>831</v>
      </c>
      <c r="M49">
        <f t="shared" si="173"/>
        <v>832</v>
      </c>
      <c r="N49">
        <f t="shared" si="174"/>
        <v>833</v>
      </c>
      <c r="O49">
        <f t="shared" si="175"/>
        <v>834</v>
      </c>
      <c r="P49">
        <f t="shared" si="176"/>
        <v>835</v>
      </c>
      <c r="Q49">
        <f t="shared" si="177"/>
        <v>836</v>
      </c>
      <c r="R49">
        <f t="shared" si="178"/>
        <v>837</v>
      </c>
      <c r="S49">
        <f t="shared" si="179"/>
        <v>838</v>
      </c>
      <c r="T49">
        <f t="shared" si="180"/>
        <v>839</v>
      </c>
      <c r="U49">
        <f t="shared" si="181"/>
        <v>840</v>
      </c>
      <c r="V49">
        <f t="shared" si="182"/>
        <v>841</v>
      </c>
      <c r="W49">
        <f t="shared" si="183"/>
        <v>842</v>
      </c>
      <c r="X49">
        <f t="shared" si="184"/>
        <v>843</v>
      </c>
      <c r="Y49">
        <f t="shared" si="185"/>
        <v>844</v>
      </c>
      <c r="Z49">
        <f t="shared" si="186"/>
        <v>845</v>
      </c>
      <c r="AA49">
        <f t="shared" si="187"/>
        <v>846</v>
      </c>
      <c r="AB49">
        <f t="shared" si="188"/>
        <v>847</v>
      </c>
      <c r="AC49">
        <f t="shared" si="189"/>
        <v>848</v>
      </c>
      <c r="AD49">
        <f t="shared" si="190"/>
        <v>849</v>
      </c>
      <c r="AE49">
        <f t="shared" si="191"/>
        <v>850</v>
      </c>
      <c r="AF49">
        <f t="shared" si="192"/>
        <v>851</v>
      </c>
      <c r="AG49">
        <f t="shared" si="193"/>
        <v>852</v>
      </c>
      <c r="AH49">
        <f t="shared" si="194"/>
        <v>853</v>
      </c>
      <c r="AI49">
        <f t="shared" si="195"/>
        <v>854</v>
      </c>
      <c r="AJ49">
        <f t="shared" si="196"/>
        <v>855</v>
      </c>
      <c r="AK49">
        <f t="shared" si="197"/>
        <v>856</v>
      </c>
      <c r="AL49">
        <f t="shared" si="198"/>
        <v>857</v>
      </c>
      <c r="AM49">
        <f t="shared" si="199"/>
        <v>858</v>
      </c>
      <c r="AN49">
        <f t="shared" si="200"/>
        <v>859</v>
      </c>
      <c r="AO49">
        <f t="shared" si="201"/>
        <v>860</v>
      </c>
      <c r="AP49">
        <f t="shared" si="202"/>
        <v>861</v>
      </c>
      <c r="AQ49">
        <f t="shared" si="203"/>
        <v>862</v>
      </c>
      <c r="AR49">
        <f t="shared" si="204"/>
        <v>863</v>
      </c>
      <c r="AS49">
        <f t="shared" si="205"/>
        <v>864</v>
      </c>
      <c r="AT49">
        <f t="shared" si="206"/>
        <v>865</v>
      </c>
    </row>
    <row r="50" spans="1:103">
      <c r="A50" t="s">
        <v>29</v>
      </c>
      <c r="B50">
        <f t="shared" si="207"/>
        <v>866</v>
      </c>
      <c r="C50">
        <f t="shared" si="163"/>
        <v>867</v>
      </c>
      <c r="D50">
        <f t="shared" si="164"/>
        <v>868</v>
      </c>
      <c r="E50">
        <f t="shared" si="165"/>
        <v>869</v>
      </c>
      <c r="F50">
        <f t="shared" si="166"/>
        <v>870</v>
      </c>
      <c r="G50">
        <f t="shared" si="167"/>
        <v>871</v>
      </c>
      <c r="H50">
        <f t="shared" si="168"/>
        <v>872</v>
      </c>
      <c r="I50">
        <f t="shared" si="169"/>
        <v>873</v>
      </c>
      <c r="J50">
        <f t="shared" si="170"/>
        <v>874</v>
      </c>
      <c r="K50">
        <f t="shared" si="171"/>
        <v>875</v>
      </c>
      <c r="L50">
        <f t="shared" si="172"/>
        <v>876</v>
      </c>
      <c r="M50">
        <f t="shared" si="173"/>
        <v>877</v>
      </c>
      <c r="N50">
        <f t="shared" si="174"/>
        <v>878</v>
      </c>
      <c r="O50">
        <f t="shared" si="175"/>
        <v>879</v>
      </c>
      <c r="P50">
        <f t="shared" si="176"/>
        <v>880</v>
      </c>
      <c r="Q50">
        <f t="shared" si="177"/>
        <v>881</v>
      </c>
      <c r="R50">
        <f t="shared" si="178"/>
        <v>882</v>
      </c>
      <c r="S50">
        <f t="shared" si="179"/>
        <v>883</v>
      </c>
      <c r="T50">
        <f t="shared" si="180"/>
        <v>884</v>
      </c>
      <c r="U50">
        <f t="shared" si="181"/>
        <v>885</v>
      </c>
      <c r="V50">
        <f t="shared" si="182"/>
        <v>886</v>
      </c>
      <c r="W50">
        <f t="shared" si="183"/>
        <v>887</v>
      </c>
      <c r="X50">
        <f t="shared" si="184"/>
        <v>888</v>
      </c>
      <c r="Y50">
        <f t="shared" si="185"/>
        <v>889</v>
      </c>
      <c r="Z50">
        <f t="shared" si="186"/>
        <v>890</v>
      </c>
      <c r="AA50">
        <f t="shared" si="187"/>
        <v>891</v>
      </c>
      <c r="AB50">
        <f t="shared" si="188"/>
        <v>892</v>
      </c>
      <c r="AC50">
        <f t="shared" si="189"/>
        <v>893</v>
      </c>
      <c r="AD50">
        <f t="shared" si="190"/>
        <v>894</v>
      </c>
      <c r="AE50">
        <f t="shared" si="191"/>
        <v>895</v>
      </c>
      <c r="AF50">
        <f t="shared" si="192"/>
        <v>896</v>
      </c>
      <c r="AG50">
        <f t="shared" si="193"/>
        <v>897</v>
      </c>
      <c r="AH50">
        <f t="shared" si="194"/>
        <v>898</v>
      </c>
      <c r="AI50">
        <f t="shared" si="195"/>
        <v>899</v>
      </c>
      <c r="AJ50">
        <f t="shared" si="196"/>
        <v>900</v>
      </c>
      <c r="AK50">
        <f t="shared" si="197"/>
        <v>901</v>
      </c>
      <c r="AL50">
        <f t="shared" si="198"/>
        <v>902</v>
      </c>
      <c r="AM50">
        <f t="shared" si="199"/>
        <v>903</v>
      </c>
      <c r="AN50">
        <f t="shared" si="200"/>
        <v>904</v>
      </c>
      <c r="AO50">
        <f t="shared" si="201"/>
        <v>905</v>
      </c>
      <c r="AP50">
        <f t="shared" si="202"/>
        <v>906</v>
      </c>
      <c r="AQ50">
        <f t="shared" si="203"/>
        <v>907</v>
      </c>
      <c r="AR50">
        <f t="shared" si="204"/>
        <v>908</v>
      </c>
      <c r="AS50">
        <f t="shared" si="205"/>
        <v>909</v>
      </c>
      <c r="AT50">
        <f t="shared" si="206"/>
        <v>910</v>
      </c>
    </row>
    <row r="51" spans="1:103">
      <c r="A51" t="s">
        <v>29</v>
      </c>
      <c r="B51">
        <f t="shared" si="207"/>
        <v>911</v>
      </c>
      <c r="C51">
        <f t="shared" si="163"/>
        <v>912</v>
      </c>
      <c r="D51">
        <f t="shared" si="164"/>
        <v>913</v>
      </c>
      <c r="E51">
        <f t="shared" si="165"/>
        <v>914</v>
      </c>
      <c r="F51">
        <f t="shared" si="166"/>
        <v>915</v>
      </c>
      <c r="G51">
        <f t="shared" si="167"/>
        <v>916</v>
      </c>
      <c r="H51">
        <f t="shared" si="168"/>
        <v>917</v>
      </c>
      <c r="I51">
        <f t="shared" si="169"/>
        <v>918</v>
      </c>
      <c r="J51">
        <f t="shared" si="170"/>
        <v>919</v>
      </c>
      <c r="K51">
        <f t="shared" si="171"/>
        <v>920</v>
      </c>
      <c r="L51">
        <f t="shared" si="172"/>
        <v>921</v>
      </c>
      <c r="M51">
        <f t="shared" si="173"/>
        <v>922</v>
      </c>
      <c r="N51">
        <f t="shared" si="174"/>
        <v>923</v>
      </c>
      <c r="O51">
        <f t="shared" si="175"/>
        <v>924</v>
      </c>
      <c r="P51">
        <f t="shared" si="176"/>
        <v>925</v>
      </c>
      <c r="Q51">
        <f t="shared" si="177"/>
        <v>926</v>
      </c>
      <c r="R51">
        <f t="shared" si="178"/>
        <v>927</v>
      </c>
      <c r="S51">
        <f t="shared" si="179"/>
        <v>928</v>
      </c>
      <c r="T51">
        <f t="shared" si="180"/>
        <v>929</v>
      </c>
      <c r="U51">
        <f t="shared" si="181"/>
        <v>930</v>
      </c>
      <c r="V51">
        <f t="shared" si="182"/>
        <v>931</v>
      </c>
      <c r="W51">
        <f t="shared" si="183"/>
        <v>932</v>
      </c>
      <c r="X51">
        <f t="shared" si="184"/>
        <v>933</v>
      </c>
      <c r="Y51">
        <f t="shared" si="185"/>
        <v>934</v>
      </c>
      <c r="Z51">
        <f t="shared" si="186"/>
        <v>935</v>
      </c>
      <c r="AA51">
        <f t="shared" si="187"/>
        <v>936</v>
      </c>
      <c r="AB51">
        <f t="shared" si="188"/>
        <v>937</v>
      </c>
      <c r="AC51">
        <f t="shared" si="189"/>
        <v>938</v>
      </c>
      <c r="AD51">
        <f t="shared" si="190"/>
        <v>939</v>
      </c>
      <c r="AE51">
        <f t="shared" si="191"/>
        <v>940</v>
      </c>
      <c r="AF51">
        <f t="shared" si="192"/>
        <v>941</v>
      </c>
      <c r="AG51">
        <f t="shared" si="193"/>
        <v>942</v>
      </c>
      <c r="AH51">
        <f t="shared" si="194"/>
        <v>943</v>
      </c>
      <c r="AI51">
        <f t="shared" si="195"/>
        <v>944</v>
      </c>
      <c r="AJ51">
        <f t="shared" si="196"/>
        <v>945</v>
      </c>
      <c r="AK51">
        <f t="shared" si="197"/>
        <v>946</v>
      </c>
      <c r="AL51">
        <f t="shared" si="198"/>
        <v>947</v>
      </c>
      <c r="AM51">
        <f t="shared" si="199"/>
        <v>948</v>
      </c>
      <c r="AN51">
        <f t="shared" si="200"/>
        <v>949</v>
      </c>
      <c r="AO51">
        <f t="shared" si="201"/>
        <v>950</v>
      </c>
      <c r="AP51">
        <f t="shared" si="202"/>
        <v>951</v>
      </c>
      <c r="AQ51">
        <f t="shared" si="203"/>
        <v>952</v>
      </c>
      <c r="AR51">
        <f t="shared" si="204"/>
        <v>953</v>
      </c>
      <c r="AS51">
        <f t="shared" si="205"/>
        <v>954</v>
      </c>
      <c r="AT51">
        <f t="shared" si="206"/>
        <v>955</v>
      </c>
    </row>
    <row r="52" spans="1:103">
      <c r="A52" t="s">
        <v>29</v>
      </c>
      <c r="B52">
        <v>731</v>
      </c>
      <c r="C52">
        <f t="shared" si="145"/>
        <v>732</v>
      </c>
      <c r="D52">
        <f t="shared" si="146"/>
        <v>733</v>
      </c>
      <c r="E52">
        <f t="shared" si="147"/>
        <v>734</v>
      </c>
      <c r="F52">
        <f t="shared" si="119"/>
        <v>735</v>
      </c>
      <c r="G52">
        <f t="shared" si="119"/>
        <v>736</v>
      </c>
      <c r="H52">
        <f t="shared" si="119"/>
        <v>737</v>
      </c>
      <c r="I52">
        <f t="shared" si="119"/>
        <v>738</v>
      </c>
      <c r="J52">
        <f t="shared" si="119"/>
        <v>739</v>
      </c>
      <c r="K52">
        <f t="shared" si="119"/>
        <v>740</v>
      </c>
      <c r="L52">
        <f t="shared" si="119"/>
        <v>741</v>
      </c>
      <c r="M52">
        <f t="shared" si="119"/>
        <v>742</v>
      </c>
      <c r="N52">
        <f t="shared" si="119"/>
        <v>743</v>
      </c>
      <c r="O52">
        <f t="shared" si="119"/>
        <v>744</v>
      </c>
      <c r="P52">
        <f t="shared" si="119"/>
        <v>745</v>
      </c>
      <c r="Q52">
        <f t="shared" si="119"/>
        <v>746</v>
      </c>
      <c r="R52">
        <f t="shared" si="148"/>
        <v>747</v>
      </c>
      <c r="S52">
        <f t="shared" si="149"/>
        <v>748</v>
      </c>
      <c r="T52">
        <f t="shared" si="150"/>
        <v>749</v>
      </c>
      <c r="U52">
        <f t="shared" si="151"/>
        <v>750</v>
      </c>
      <c r="V52">
        <f t="shared" si="152"/>
        <v>751</v>
      </c>
      <c r="W52">
        <f t="shared" si="153"/>
        <v>752</v>
      </c>
      <c r="X52">
        <f t="shared" si="154"/>
        <v>753</v>
      </c>
      <c r="Y52">
        <f t="shared" si="155"/>
        <v>754</v>
      </c>
      <c r="Z52">
        <f t="shared" si="156"/>
        <v>755</v>
      </c>
      <c r="AA52">
        <f t="shared" si="157"/>
        <v>756</v>
      </c>
      <c r="AB52">
        <f t="shared" si="158"/>
        <v>757</v>
      </c>
      <c r="AC52">
        <f t="shared" si="159"/>
        <v>758</v>
      </c>
      <c r="AD52">
        <f t="shared" si="160"/>
        <v>759</v>
      </c>
      <c r="AE52">
        <f t="shared" si="161"/>
        <v>760</v>
      </c>
      <c r="AF52">
        <f t="shared" ref="AF52:AF56" si="208">AE52+1</f>
        <v>761</v>
      </c>
      <c r="AG52">
        <f t="shared" ref="AG52:AG56" si="209">AF52+1</f>
        <v>762</v>
      </c>
      <c r="AH52">
        <f t="shared" ref="AH52:AH56" si="210">AG52+1</f>
        <v>763</v>
      </c>
      <c r="AI52">
        <f t="shared" ref="AI52:AI56" si="211">AH52+1</f>
        <v>764</v>
      </c>
      <c r="AJ52">
        <f t="shared" ref="AJ52:AJ56" si="212">AI52+1</f>
        <v>765</v>
      </c>
      <c r="AK52">
        <f t="shared" ref="AK52:AK56" si="213">AJ52+1</f>
        <v>766</v>
      </c>
      <c r="AL52">
        <f t="shared" ref="AL52:AL56" si="214">AK52+1</f>
        <v>767</v>
      </c>
      <c r="AM52">
        <f t="shared" ref="AM52:AM56" si="215">AL52+1</f>
        <v>768</v>
      </c>
      <c r="AN52">
        <f t="shared" ref="AN52:AN56" si="216">AM52+1</f>
        <v>769</v>
      </c>
      <c r="AO52">
        <f t="shared" ref="AO52:AO56" si="217">AN52+1</f>
        <v>770</v>
      </c>
      <c r="AP52">
        <f t="shared" ref="AP52:AP56" si="218">AO52+1</f>
        <v>771</v>
      </c>
      <c r="AQ52">
        <f t="shared" ref="AQ52:AQ56" si="219">AP52+1</f>
        <v>772</v>
      </c>
      <c r="AR52">
        <f t="shared" ref="AR52:AR56" si="220">AQ52+1</f>
        <v>773</v>
      </c>
      <c r="AS52">
        <f t="shared" ref="AS52:AS56" si="221">AR52+1</f>
        <v>774</v>
      </c>
      <c r="AT52">
        <f t="shared" ref="AT52:AT56" si="222">AS52+1</f>
        <v>775</v>
      </c>
      <c r="AU52">
        <f t="shared" ref="AU52:AU66" si="223">AT52+1</f>
        <v>776</v>
      </c>
      <c r="AV52">
        <f t="shared" ref="AV52:AV56" si="224">AU52+1</f>
        <v>777</v>
      </c>
      <c r="AW52">
        <f t="shared" ref="AW52:AW56" si="225">AV52+1</f>
        <v>778</v>
      </c>
      <c r="AX52">
        <f t="shared" ref="AX52:AX56" si="226">AW52+1</f>
        <v>779</v>
      </c>
      <c r="AY52">
        <f t="shared" ref="AY52:AZ56" si="227">AX52+1</f>
        <v>780</v>
      </c>
      <c r="AZ52">
        <f t="shared" si="227"/>
        <v>781</v>
      </c>
    </row>
    <row r="53" spans="1:103">
      <c r="A53" t="s">
        <v>29</v>
      </c>
      <c r="B53">
        <f>AZ52+1</f>
        <v>782</v>
      </c>
      <c r="C53">
        <f t="shared" si="145"/>
        <v>783</v>
      </c>
      <c r="D53">
        <f t="shared" si="146"/>
        <v>784</v>
      </c>
      <c r="E53">
        <f t="shared" si="147"/>
        <v>785</v>
      </c>
      <c r="F53">
        <f t="shared" si="119"/>
        <v>786</v>
      </c>
      <c r="G53">
        <f t="shared" si="119"/>
        <v>787</v>
      </c>
      <c r="H53">
        <f t="shared" si="119"/>
        <v>788</v>
      </c>
      <c r="I53">
        <f t="shared" si="119"/>
        <v>789</v>
      </c>
      <c r="J53">
        <f t="shared" si="119"/>
        <v>790</v>
      </c>
      <c r="K53">
        <f t="shared" si="119"/>
        <v>791</v>
      </c>
      <c r="L53">
        <f t="shared" si="119"/>
        <v>792</v>
      </c>
      <c r="M53">
        <f t="shared" si="119"/>
        <v>793</v>
      </c>
      <c r="N53">
        <f t="shared" si="119"/>
        <v>794</v>
      </c>
      <c r="O53">
        <f t="shared" si="119"/>
        <v>795</v>
      </c>
      <c r="P53">
        <f t="shared" si="119"/>
        <v>796</v>
      </c>
      <c r="Q53">
        <f t="shared" si="119"/>
        <v>797</v>
      </c>
      <c r="R53">
        <f t="shared" si="148"/>
        <v>798</v>
      </c>
      <c r="S53">
        <f t="shared" si="149"/>
        <v>799</v>
      </c>
      <c r="T53">
        <f t="shared" si="150"/>
        <v>800</v>
      </c>
      <c r="U53">
        <f t="shared" si="151"/>
        <v>801</v>
      </c>
      <c r="V53">
        <f t="shared" si="152"/>
        <v>802</v>
      </c>
      <c r="W53">
        <f t="shared" si="153"/>
        <v>803</v>
      </c>
      <c r="X53">
        <f t="shared" si="154"/>
        <v>804</v>
      </c>
      <c r="Y53">
        <f t="shared" si="155"/>
        <v>805</v>
      </c>
      <c r="Z53">
        <f t="shared" si="156"/>
        <v>806</v>
      </c>
      <c r="AA53">
        <f t="shared" si="157"/>
        <v>807</v>
      </c>
      <c r="AB53">
        <f t="shared" si="158"/>
        <v>808</v>
      </c>
      <c r="AC53">
        <f t="shared" si="159"/>
        <v>809</v>
      </c>
      <c r="AD53">
        <f t="shared" si="160"/>
        <v>810</v>
      </c>
      <c r="AE53">
        <f t="shared" si="161"/>
        <v>811</v>
      </c>
      <c r="AF53">
        <f t="shared" si="208"/>
        <v>812</v>
      </c>
      <c r="AG53">
        <f t="shared" si="209"/>
        <v>813</v>
      </c>
      <c r="AH53">
        <f t="shared" si="210"/>
        <v>814</v>
      </c>
      <c r="AI53">
        <f t="shared" si="211"/>
        <v>815</v>
      </c>
      <c r="AJ53">
        <f t="shared" si="212"/>
        <v>816</v>
      </c>
      <c r="AK53">
        <f t="shared" si="213"/>
        <v>817</v>
      </c>
      <c r="AL53">
        <f t="shared" si="214"/>
        <v>818</v>
      </c>
      <c r="AM53">
        <f t="shared" si="215"/>
        <v>819</v>
      </c>
      <c r="AN53">
        <f t="shared" si="216"/>
        <v>820</v>
      </c>
      <c r="AO53">
        <f t="shared" si="217"/>
        <v>821</v>
      </c>
      <c r="AP53">
        <f t="shared" si="218"/>
        <v>822</v>
      </c>
      <c r="AQ53">
        <f t="shared" si="219"/>
        <v>823</v>
      </c>
      <c r="AR53">
        <f t="shared" si="220"/>
        <v>824</v>
      </c>
      <c r="AS53">
        <f t="shared" si="221"/>
        <v>825</v>
      </c>
      <c r="AT53">
        <f t="shared" si="222"/>
        <v>826</v>
      </c>
      <c r="AU53">
        <f t="shared" si="223"/>
        <v>827</v>
      </c>
      <c r="AV53">
        <f t="shared" si="224"/>
        <v>828</v>
      </c>
      <c r="AW53">
        <f t="shared" si="225"/>
        <v>829</v>
      </c>
      <c r="AX53">
        <f t="shared" si="226"/>
        <v>830</v>
      </c>
      <c r="AY53">
        <f t="shared" si="227"/>
        <v>831</v>
      </c>
      <c r="AZ53">
        <f t="shared" si="227"/>
        <v>832</v>
      </c>
    </row>
    <row r="54" spans="1:103">
      <c r="A54" t="s">
        <v>29</v>
      </c>
      <c r="B54">
        <f t="shared" ref="B54:B56" si="228">AZ53+1</f>
        <v>833</v>
      </c>
      <c r="C54">
        <f t="shared" si="145"/>
        <v>834</v>
      </c>
      <c r="D54">
        <f t="shared" si="146"/>
        <v>835</v>
      </c>
      <c r="E54">
        <f t="shared" si="147"/>
        <v>836</v>
      </c>
      <c r="F54">
        <f t="shared" si="119"/>
        <v>837</v>
      </c>
      <c r="G54">
        <f t="shared" si="119"/>
        <v>838</v>
      </c>
      <c r="H54">
        <f t="shared" si="119"/>
        <v>839</v>
      </c>
      <c r="I54">
        <f t="shared" si="119"/>
        <v>840</v>
      </c>
      <c r="J54">
        <f t="shared" si="119"/>
        <v>841</v>
      </c>
      <c r="K54">
        <f t="shared" si="119"/>
        <v>842</v>
      </c>
      <c r="L54">
        <f t="shared" si="119"/>
        <v>843</v>
      </c>
      <c r="M54">
        <f t="shared" si="119"/>
        <v>844</v>
      </c>
      <c r="N54">
        <f t="shared" si="119"/>
        <v>845</v>
      </c>
      <c r="O54">
        <f t="shared" si="119"/>
        <v>846</v>
      </c>
      <c r="P54">
        <f t="shared" si="119"/>
        <v>847</v>
      </c>
      <c r="Q54">
        <f t="shared" si="119"/>
        <v>848</v>
      </c>
      <c r="R54">
        <f t="shared" si="148"/>
        <v>849</v>
      </c>
      <c r="S54">
        <f t="shared" si="149"/>
        <v>850</v>
      </c>
      <c r="T54">
        <f t="shared" si="150"/>
        <v>851</v>
      </c>
      <c r="U54">
        <f t="shared" si="151"/>
        <v>852</v>
      </c>
      <c r="V54">
        <f t="shared" si="152"/>
        <v>853</v>
      </c>
      <c r="W54">
        <f t="shared" si="153"/>
        <v>854</v>
      </c>
      <c r="X54">
        <f t="shared" si="154"/>
        <v>855</v>
      </c>
      <c r="Y54">
        <f t="shared" si="155"/>
        <v>856</v>
      </c>
      <c r="Z54">
        <f t="shared" si="156"/>
        <v>857</v>
      </c>
      <c r="AA54">
        <f t="shared" si="157"/>
        <v>858</v>
      </c>
      <c r="AB54">
        <f t="shared" si="158"/>
        <v>859</v>
      </c>
      <c r="AC54">
        <f t="shared" si="159"/>
        <v>860</v>
      </c>
      <c r="AD54">
        <f t="shared" si="160"/>
        <v>861</v>
      </c>
      <c r="AE54">
        <f t="shared" si="161"/>
        <v>862</v>
      </c>
      <c r="AF54">
        <f t="shared" si="208"/>
        <v>863</v>
      </c>
      <c r="AG54">
        <f t="shared" si="209"/>
        <v>864</v>
      </c>
      <c r="AH54">
        <f t="shared" si="210"/>
        <v>865</v>
      </c>
      <c r="AI54">
        <f t="shared" si="211"/>
        <v>866</v>
      </c>
      <c r="AJ54">
        <f t="shared" si="212"/>
        <v>867</v>
      </c>
      <c r="AK54">
        <f t="shared" si="213"/>
        <v>868</v>
      </c>
      <c r="AL54">
        <f t="shared" si="214"/>
        <v>869</v>
      </c>
      <c r="AM54">
        <f t="shared" si="215"/>
        <v>870</v>
      </c>
      <c r="AN54">
        <f t="shared" si="216"/>
        <v>871</v>
      </c>
      <c r="AO54">
        <f t="shared" si="217"/>
        <v>872</v>
      </c>
      <c r="AP54">
        <f t="shared" si="218"/>
        <v>873</v>
      </c>
      <c r="AQ54">
        <f t="shared" si="219"/>
        <v>874</v>
      </c>
      <c r="AR54">
        <f t="shared" si="220"/>
        <v>875</v>
      </c>
      <c r="AS54">
        <f t="shared" si="221"/>
        <v>876</v>
      </c>
      <c r="AT54">
        <f t="shared" si="222"/>
        <v>877</v>
      </c>
      <c r="AU54">
        <f t="shared" si="223"/>
        <v>878</v>
      </c>
      <c r="AV54">
        <f t="shared" si="224"/>
        <v>879</v>
      </c>
      <c r="AW54">
        <f t="shared" si="225"/>
        <v>880</v>
      </c>
      <c r="AX54">
        <f t="shared" si="226"/>
        <v>881</v>
      </c>
      <c r="AY54">
        <f t="shared" si="227"/>
        <v>882</v>
      </c>
      <c r="AZ54">
        <f t="shared" si="227"/>
        <v>883</v>
      </c>
    </row>
    <row r="55" spans="1:103">
      <c r="A55" t="s">
        <v>29</v>
      </c>
      <c r="B55">
        <f t="shared" si="228"/>
        <v>884</v>
      </c>
      <c r="C55">
        <f t="shared" si="145"/>
        <v>885</v>
      </c>
      <c r="D55">
        <f t="shared" si="146"/>
        <v>886</v>
      </c>
      <c r="E55">
        <f t="shared" si="147"/>
        <v>887</v>
      </c>
      <c r="F55">
        <f t="shared" si="119"/>
        <v>888</v>
      </c>
      <c r="G55">
        <f t="shared" si="119"/>
        <v>889</v>
      </c>
      <c r="H55">
        <f t="shared" si="119"/>
        <v>890</v>
      </c>
      <c r="I55">
        <f t="shared" si="119"/>
        <v>891</v>
      </c>
      <c r="J55">
        <f t="shared" si="119"/>
        <v>892</v>
      </c>
      <c r="K55">
        <f t="shared" si="119"/>
        <v>893</v>
      </c>
      <c r="L55">
        <f t="shared" si="119"/>
        <v>894</v>
      </c>
      <c r="M55">
        <f t="shared" si="119"/>
        <v>895</v>
      </c>
      <c r="N55">
        <f t="shared" si="119"/>
        <v>896</v>
      </c>
      <c r="O55">
        <f t="shared" si="119"/>
        <v>897</v>
      </c>
      <c r="P55">
        <f t="shared" si="119"/>
        <v>898</v>
      </c>
      <c r="Q55">
        <f t="shared" si="119"/>
        <v>899</v>
      </c>
      <c r="R55">
        <f t="shared" si="148"/>
        <v>900</v>
      </c>
      <c r="S55">
        <f t="shared" si="149"/>
        <v>901</v>
      </c>
      <c r="T55">
        <f t="shared" si="150"/>
        <v>902</v>
      </c>
      <c r="U55">
        <f t="shared" si="151"/>
        <v>903</v>
      </c>
      <c r="V55">
        <f t="shared" si="152"/>
        <v>904</v>
      </c>
      <c r="W55">
        <f t="shared" si="153"/>
        <v>905</v>
      </c>
      <c r="X55">
        <f t="shared" si="154"/>
        <v>906</v>
      </c>
      <c r="Y55">
        <f t="shared" si="155"/>
        <v>907</v>
      </c>
      <c r="Z55">
        <f t="shared" si="156"/>
        <v>908</v>
      </c>
      <c r="AA55">
        <f t="shared" si="157"/>
        <v>909</v>
      </c>
      <c r="AB55">
        <f t="shared" si="158"/>
        <v>910</v>
      </c>
      <c r="AC55">
        <f t="shared" si="159"/>
        <v>911</v>
      </c>
      <c r="AD55">
        <f t="shared" si="160"/>
        <v>912</v>
      </c>
      <c r="AE55">
        <f t="shared" si="161"/>
        <v>913</v>
      </c>
      <c r="AF55">
        <f t="shared" si="208"/>
        <v>914</v>
      </c>
      <c r="AG55">
        <f t="shared" si="209"/>
        <v>915</v>
      </c>
      <c r="AH55">
        <f t="shared" si="210"/>
        <v>916</v>
      </c>
      <c r="AI55">
        <f t="shared" si="211"/>
        <v>917</v>
      </c>
      <c r="AJ55">
        <f t="shared" si="212"/>
        <v>918</v>
      </c>
      <c r="AK55">
        <f t="shared" si="213"/>
        <v>919</v>
      </c>
      <c r="AL55">
        <f t="shared" si="214"/>
        <v>920</v>
      </c>
      <c r="AM55">
        <f t="shared" si="215"/>
        <v>921</v>
      </c>
      <c r="AN55">
        <f t="shared" si="216"/>
        <v>922</v>
      </c>
      <c r="AO55">
        <f t="shared" si="217"/>
        <v>923</v>
      </c>
      <c r="AP55">
        <f t="shared" si="218"/>
        <v>924</v>
      </c>
      <c r="AQ55">
        <f t="shared" si="219"/>
        <v>925</v>
      </c>
      <c r="AR55">
        <f t="shared" si="220"/>
        <v>926</v>
      </c>
      <c r="AS55">
        <f t="shared" si="221"/>
        <v>927</v>
      </c>
      <c r="AT55">
        <f t="shared" si="222"/>
        <v>928</v>
      </c>
      <c r="AU55">
        <f t="shared" si="223"/>
        <v>929</v>
      </c>
      <c r="AV55">
        <f t="shared" si="224"/>
        <v>930</v>
      </c>
      <c r="AW55">
        <f t="shared" si="225"/>
        <v>931</v>
      </c>
      <c r="AX55">
        <f t="shared" si="226"/>
        <v>932</v>
      </c>
      <c r="AY55">
        <f t="shared" si="227"/>
        <v>933</v>
      </c>
      <c r="AZ55">
        <f t="shared" si="227"/>
        <v>934</v>
      </c>
    </row>
    <row r="56" spans="1:103">
      <c r="A56" t="s">
        <v>29</v>
      </c>
      <c r="B56">
        <f t="shared" si="228"/>
        <v>935</v>
      </c>
      <c r="C56">
        <f t="shared" si="145"/>
        <v>936</v>
      </c>
      <c r="D56">
        <f t="shared" si="146"/>
        <v>937</v>
      </c>
      <c r="E56">
        <f t="shared" si="147"/>
        <v>938</v>
      </c>
      <c r="F56">
        <f t="shared" si="119"/>
        <v>939</v>
      </c>
      <c r="G56">
        <f t="shared" si="119"/>
        <v>940</v>
      </c>
      <c r="H56">
        <f t="shared" si="119"/>
        <v>941</v>
      </c>
      <c r="I56">
        <f t="shared" si="119"/>
        <v>942</v>
      </c>
      <c r="J56">
        <f t="shared" si="119"/>
        <v>943</v>
      </c>
      <c r="K56">
        <f t="shared" si="119"/>
        <v>944</v>
      </c>
      <c r="L56">
        <f t="shared" si="119"/>
        <v>945</v>
      </c>
      <c r="M56">
        <f t="shared" si="119"/>
        <v>946</v>
      </c>
      <c r="N56">
        <f t="shared" si="119"/>
        <v>947</v>
      </c>
      <c r="O56">
        <f t="shared" si="119"/>
        <v>948</v>
      </c>
      <c r="P56">
        <f t="shared" si="119"/>
        <v>949</v>
      </c>
      <c r="Q56">
        <f t="shared" si="119"/>
        <v>950</v>
      </c>
      <c r="R56">
        <f t="shared" si="148"/>
        <v>951</v>
      </c>
      <c r="S56">
        <f t="shared" si="149"/>
        <v>952</v>
      </c>
      <c r="T56">
        <f t="shared" si="150"/>
        <v>953</v>
      </c>
      <c r="U56">
        <f t="shared" si="151"/>
        <v>954</v>
      </c>
      <c r="V56">
        <f t="shared" si="152"/>
        <v>955</v>
      </c>
      <c r="W56">
        <f t="shared" si="153"/>
        <v>956</v>
      </c>
      <c r="X56">
        <f t="shared" si="154"/>
        <v>957</v>
      </c>
      <c r="Y56">
        <f t="shared" si="155"/>
        <v>958</v>
      </c>
      <c r="Z56">
        <f t="shared" si="156"/>
        <v>959</v>
      </c>
      <c r="AA56">
        <f t="shared" si="157"/>
        <v>960</v>
      </c>
      <c r="AB56">
        <f t="shared" si="158"/>
        <v>961</v>
      </c>
      <c r="AC56">
        <f t="shared" si="159"/>
        <v>962</v>
      </c>
      <c r="AD56">
        <f t="shared" si="160"/>
        <v>963</v>
      </c>
      <c r="AE56">
        <f t="shared" si="161"/>
        <v>964</v>
      </c>
      <c r="AF56">
        <f t="shared" si="208"/>
        <v>965</v>
      </c>
      <c r="AG56">
        <f t="shared" si="209"/>
        <v>966</v>
      </c>
      <c r="AH56">
        <f t="shared" si="210"/>
        <v>967</v>
      </c>
      <c r="AI56">
        <f t="shared" si="211"/>
        <v>968</v>
      </c>
      <c r="AJ56">
        <f t="shared" si="212"/>
        <v>969</v>
      </c>
      <c r="AK56">
        <f t="shared" si="213"/>
        <v>970</v>
      </c>
      <c r="AL56">
        <f t="shared" si="214"/>
        <v>971</v>
      </c>
      <c r="AM56">
        <f t="shared" si="215"/>
        <v>972</v>
      </c>
      <c r="AN56">
        <f t="shared" si="216"/>
        <v>973</v>
      </c>
      <c r="AO56">
        <f t="shared" si="217"/>
        <v>974</v>
      </c>
      <c r="AP56">
        <f t="shared" si="218"/>
        <v>975</v>
      </c>
      <c r="AQ56">
        <f t="shared" si="219"/>
        <v>976</v>
      </c>
      <c r="AR56">
        <f t="shared" si="220"/>
        <v>977</v>
      </c>
      <c r="AS56">
        <f t="shared" si="221"/>
        <v>978</v>
      </c>
      <c r="AT56">
        <f t="shared" si="222"/>
        <v>979</v>
      </c>
      <c r="AU56">
        <f t="shared" si="223"/>
        <v>980</v>
      </c>
      <c r="AV56">
        <f t="shared" si="224"/>
        <v>981</v>
      </c>
      <c r="AW56">
        <f t="shared" si="225"/>
        <v>982</v>
      </c>
      <c r="AX56">
        <f t="shared" si="226"/>
        <v>983</v>
      </c>
      <c r="AY56">
        <f t="shared" si="227"/>
        <v>984</v>
      </c>
      <c r="AZ56">
        <f t="shared" si="227"/>
        <v>985</v>
      </c>
    </row>
    <row r="57" spans="1:103">
      <c r="A57" t="s">
        <v>29</v>
      </c>
      <c r="B57">
        <v>731</v>
      </c>
      <c r="C57">
        <f t="shared" ref="C57:BN57" si="229">B57+1</f>
        <v>732</v>
      </c>
      <c r="D57">
        <f t="shared" si="229"/>
        <v>733</v>
      </c>
      <c r="E57">
        <f t="shared" si="229"/>
        <v>734</v>
      </c>
      <c r="F57">
        <f t="shared" si="229"/>
        <v>735</v>
      </c>
      <c r="G57">
        <f t="shared" si="229"/>
        <v>736</v>
      </c>
      <c r="H57">
        <f t="shared" si="229"/>
        <v>737</v>
      </c>
      <c r="I57">
        <f t="shared" si="229"/>
        <v>738</v>
      </c>
      <c r="J57">
        <f t="shared" si="229"/>
        <v>739</v>
      </c>
      <c r="K57">
        <f t="shared" si="229"/>
        <v>740</v>
      </c>
      <c r="L57">
        <f t="shared" si="229"/>
        <v>741</v>
      </c>
      <c r="M57">
        <f t="shared" si="229"/>
        <v>742</v>
      </c>
      <c r="N57">
        <f t="shared" si="229"/>
        <v>743</v>
      </c>
      <c r="O57">
        <f t="shared" si="229"/>
        <v>744</v>
      </c>
      <c r="P57">
        <f t="shared" si="229"/>
        <v>745</v>
      </c>
      <c r="Q57">
        <f t="shared" si="229"/>
        <v>746</v>
      </c>
      <c r="R57">
        <f t="shared" si="229"/>
        <v>747</v>
      </c>
      <c r="S57">
        <f t="shared" si="229"/>
        <v>748</v>
      </c>
      <c r="T57">
        <f t="shared" si="229"/>
        <v>749</v>
      </c>
      <c r="U57">
        <f t="shared" si="229"/>
        <v>750</v>
      </c>
      <c r="V57">
        <f t="shared" si="229"/>
        <v>751</v>
      </c>
      <c r="W57">
        <f t="shared" si="229"/>
        <v>752</v>
      </c>
      <c r="X57">
        <f t="shared" si="229"/>
        <v>753</v>
      </c>
      <c r="Y57">
        <f t="shared" si="229"/>
        <v>754</v>
      </c>
      <c r="Z57">
        <f t="shared" si="229"/>
        <v>755</v>
      </c>
      <c r="AA57">
        <f t="shared" si="229"/>
        <v>756</v>
      </c>
      <c r="AB57">
        <f t="shared" si="229"/>
        <v>757</v>
      </c>
      <c r="AC57">
        <f t="shared" si="229"/>
        <v>758</v>
      </c>
      <c r="AD57">
        <f t="shared" si="229"/>
        <v>759</v>
      </c>
      <c r="AE57">
        <f t="shared" si="229"/>
        <v>760</v>
      </c>
      <c r="AF57">
        <f t="shared" si="229"/>
        <v>761</v>
      </c>
      <c r="AG57">
        <f t="shared" si="229"/>
        <v>762</v>
      </c>
      <c r="AH57">
        <f t="shared" si="229"/>
        <v>763</v>
      </c>
      <c r="AI57">
        <f t="shared" si="229"/>
        <v>764</v>
      </c>
      <c r="AJ57">
        <f t="shared" si="229"/>
        <v>765</v>
      </c>
      <c r="AK57">
        <f t="shared" si="229"/>
        <v>766</v>
      </c>
      <c r="AL57">
        <f t="shared" si="229"/>
        <v>767</v>
      </c>
      <c r="AM57">
        <f t="shared" si="229"/>
        <v>768</v>
      </c>
      <c r="AN57">
        <f t="shared" si="229"/>
        <v>769</v>
      </c>
      <c r="AO57">
        <f t="shared" si="229"/>
        <v>770</v>
      </c>
      <c r="AP57">
        <f t="shared" si="229"/>
        <v>771</v>
      </c>
      <c r="AQ57">
        <f t="shared" si="229"/>
        <v>772</v>
      </c>
      <c r="AR57">
        <f t="shared" si="229"/>
        <v>773</v>
      </c>
      <c r="AS57">
        <f t="shared" si="229"/>
        <v>774</v>
      </c>
      <c r="AT57">
        <f t="shared" si="229"/>
        <v>775</v>
      </c>
      <c r="AU57">
        <f t="shared" si="223"/>
        <v>776</v>
      </c>
      <c r="AV57">
        <f t="shared" si="229"/>
        <v>777</v>
      </c>
      <c r="AW57">
        <f t="shared" si="229"/>
        <v>778</v>
      </c>
      <c r="AX57">
        <f t="shared" si="229"/>
        <v>779</v>
      </c>
      <c r="AY57">
        <f t="shared" si="229"/>
        <v>780</v>
      </c>
      <c r="AZ57">
        <f t="shared" si="229"/>
        <v>781</v>
      </c>
      <c r="BA57">
        <f t="shared" si="229"/>
        <v>782</v>
      </c>
      <c r="BB57">
        <f t="shared" si="229"/>
        <v>783</v>
      </c>
      <c r="BC57">
        <f t="shared" si="229"/>
        <v>784</v>
      </c>
      <c r="BD57">
        <f t="shared" si="229"/>
        <v>785</v>
      </c>
      <c r="BE57">
        <f t="shared" si="229"/>
        <v>786</v>
      </c>
      <c r="BF57">
        <f t="shared" si="229"/>
        <v>787</v>
      </c>
      <c r="BG57">
        <f t="shared" si="229"/>
        <v>788</v>
      </c>
      <c r="BH57">
        <f t="shared" si="229"/>
        <v>789</v>
      </c>
      <c r="BI57">
        <f t="shared" si="229"/>
        <v>790</v>
      </c>
      <c r="BJ57">
        <f t="shared" si="229"/>
        <v>791</v>
      </c>
      <c r="BK57">
        <f t="shared" si="229"/>
        <v>792</v>
      </c>
      <c r="BL57">
        <f t="shared" si="229"/>
        <v>793</v>
      </c>
      <c r="BM57">
        <f t="shared" si="229"/>
        <v>794</v>
      </c>
      <c r="BN57">
        <f t="shared" si="229"/>
        <v>795</v>
      </c>
      <c r="BO57">
        <f t="shared" ref="BO57:BP57" si="230">BN57+1</f>
        <v>796</v>
      </c>
      <c r="BP57">
        <f t="shared" si="230"/>
        <v>797</v>
      </c>
    </row>
    <row r="58" spans="1:103">
      <c r="A58" t="s">
        <v>29</v>
      </c>
      <c r="B58">
        <f>BP57+1</f>
        <v>798</v>
      </c>
      <c r="C58">
        <f t="shared" ref="C58:BN58" si="231">B58+1</f>
        <v>799</v>
      </c>
      <c r="D58">
        <f t="shared" si="231"/>
        <v>800</v>
      </c>
      <c r="E58">
        <f t="shared" si="231"/>
        <v>801</v>
      </c>
      <c r="F58">
        <f t="shared" si="231"/>
        <v>802</v>
      </c>
      <c r="G58">
        <f t="shared" si="231"/>
        <v>803</v>
      </c>
      <c r="H58">
        <f t="shared" si="231"/>
        <v>804</v>
      </c>
      <c r="I58">
        <f t="shared" si="231"/>
        <v>805</v>
      </c>
      <c r="J58">
        <f t="shared" si="231"/>
        <v>806</v>
      </c>
      <c r="K58">
        <f t="shared" si="231"/>
        <v>807</v>
      </c>
      <c r="L58">
        <f t="shared" si="231"/>
        <v>808</v>
      </c>
      <c r="M58">
        <f t="shared" si="231"/>
        <v>809</v>
      </c>
      <c r="N58">
        <f t="shared" si="231"/>
        <v>810</v>
      </c>
      <c r="O58">
        <f t="shared" si="231"/>
        <v>811</v>
      </c>
      <c r="P58">
        <f t="shared" si="231"/>
        <v>812</v>
      </c>
      <c r="Q58">
        <f t="shared" si="231"/>
        <v>813</v>
      </c>
      <c r="R58">
        <f t="shared" si="231"/>
        <v>814</v>
      </c>
      <c r="S58">
        <f t="shared" si="231"/>
        <v>815</v>
      </c>
      <c r="T58">
        <f t="shared" si="231"/>
        <v>816</v>
      </c>
      <c r="U58">
        <f t="shared" si="231"/>
        <v>817</v>
      </c>
      <c r="V58">
        <f t="shared" si="231"/>
        <v>818</v>
      </c>
      <c r="W58">
        <f t="shared" si="231"/>
        <v>819</v>
      </c>
      <c r="X58">
        <f t="shared" si="231"/>
        <v>820</v>
      </c>
      <c r="Y58">
        <f t="shared" si="231"/>
        <v>821</v>
      </c>
      <c r="Z58">
        <f t="shared" si="231"/>
        <v>822</v>
      </c>
      <c r="AA58">
        <f t="shared" si="231"/>
        <v>823</v>
      </c>
      <c r="AB58">
        <f t="shared" si="231"/>
        <v>824</v>
      </c>
      <c r="AC58">
        <f t="shared" si="231"/>
        <v>825</v>
      </c>
      <c r="AD58">
        <f t="shared" si="231"/>
        <v>826</v>
      </c>
      <c r="AE58">
        <f t="shared" si="231"/>
        <v>827</v>
      </c>
      <c r="AF58">
        <f t="shared" si="231"/>
        <v>828</v>
      </c>
      <c r="AG58">
        <f t="shared" si="231"/>
        <v>829</v>
      </c>
      <c r="AH58">
        <f t="shared" si="231"/>
        <v>830</v>
      </c>
      <c r="AI58">
        <f t="shared" si="231"/>
        <v>831</v>
      </c>
      <c r="AJ58">
        <f t="shared" si="231"/>
        <v>832</v>
      </c>
      <c r="AK58">
        <f t="shared" si="231"/>
        <v>833</v>
      </c>
      <c r="AL58">
        <f t="shared" si="231"/>
        <v>834</v>
      </c>
      <c r="AM58">
        <f t="shared" si="231"/>
        <v>835</v>
      </c>
      <c r="AN58">
        <f t="shared" si="231"/>
        <v>836</v>
      </c>
      <c r="AO58">
        <f t="shared" si="231"/>
        <v>837</v>
      </c>
      <c r="AP58">
        <f t="shared" si="231"/>
        <v>838</v>
      </c>
      <c r="AQ58">
        <f t="shared" si="231"/>
        <v>839</v>
      </c>
      <c r="AR58">
        <f t="shared" si="231"/>
        <v>840</v>
      </c>
      <c r="AS58">
        <f t="shared" si="231"/>
        <v>841</v>
      </c>
      <c r="AT58">
        <f t="shared" si="231"/>
        <v>842</v>
      </c>
      <c r="AU58">
        <f t="shared" si="223"/>
        <v>843</v>
      </c>
      <c r="AV58">
        <f t="shared" si="231"/>
        <v>844</v>
      </c>
      <c r="AW58">
        <f t="shared" si="231"/>
        <v>845</v>
      </c>
      <c r="AX58">
        <f t="shared" si="231"/>
        <v>846</v>
      </c>
      <c r="AY58">
        <f t="shared" si="231"/>
        <v>847</v>
      </c>
      <c r="AZ58">
        <f t="shared" si="231"/>
        <v>848</v>
      </c>
      <c r="BA58">
        <f t="shared" si="231"/>
        <v>849</v>
      </c>
      <c r="BB58">
        <f t="shared" si="231"/>
        <v>850</v>
      </c>
      <c r="BC58">
        <f t="shared" si="231"/>
        <v>851</v>
      </c>
      <c r="BD58">
        <f t="shared" si="231"/>
        <v>852</v>
      </c>
      <c r="BE58">
        <f t="shared" si="231"/>
        <v>853</v>
      </c>
      <c r="BF58">
        <f t="shared" si="231"/>
        <v>854</v>
      </c>
      <c r="BG58">
        <f t="shared" si="231"/>
        <v>855</v>
      </c>
      <c r="BH58">
        <f t="shared" si="231"/>
        <v>856</v>
      </c>
      <c r="BI58">
        <f t="shared" si="231"/>
        <v>857</v>
      </c>
      <c r="BJ58">
        <f t="shared" si="231"/>
        <v>858</v>
      </c>
      <c r="BK58">
        <f t="shared" si="231"/>
        <v>859</v>
      </c>
      <c r="BL58">
        <f t="shared" si="231"/>
        <v>860</v>
      </c>
      <c r="BM58">
        <f t="shared" si="231"/>
        <v>861</v>
      </c>
      <c r="BN58">
        <f t="shared" si="231"/>
        <v>862</v>
      </c>
      <c r="BO58">
        <f t="shared" ref="BO58:BP58" si="232">BN58+1</f>
        <v>863</v>
      </c>
      <c r="BP58">
        <f t="shared" si="232"/>
        <v>864</v>
      </c>
    </row>
    <row r="59" spans="1:103">
      <c r="A59" t="s">
        <v>29</v>
      </c>
      <c r="B59">
        <f t="shared" ref="B59:B61" si="233">BP58+1</f>
        <v>865</v>
      </c>
      <c r="C59">
        <f t="shared" ref="C59:BN59" si="234">B59+1</f>
        <v>866</v>
      </c>
      <c r="D59">
        <f t="shared" si="234"/>
        <v>867</v>
      </c>
      <c r="E59">
        <f t="shared" si="234"/>
        <v>868</v>
      </c>
      <c r="F59">
        <f t="shared" si="234"/>
        <v>869</v>
      </c>
      <c r="G59">
        <f t="shared" si="234"/>
        <v>870</v>
      </c>
      <c r="H59">
        <f t="shared" si="234"/>
        <v>871</v>
      </c>
      <c r="I59">
        <f t="shared" si="234"/>
        <v>872</v>
      </c>
      <c r="J59">
        <f t="shared" si="234"/>
        <v>873</v>
      </c>
      <c r="K59">
        <f t="shared" si="234"/>
        <v>874</v>
      </c>
      <c r="L59">
        <f t="shared" si="234"/>
        <v>875</v>
      </c>
      <c r="M59">
        <f t="shared" si="234"/>
        <v>876</v>
      </c>
      <c r="N59">
        <f t="shared" si="234"/>
        <v>877</v>
      </c>
      <c r="O59">
        <f t="shared" si="234"/>
        <v>878</v>
      </c>
      <c r="P59">
        <f t="shared" si="234"/>
        <v>879</v>
      </c>
      <c r="Q59">
        <f t="shared" si="234"/>
        <v>880</v>
      </c>
      <c r="R59">
        <f t="shared" si="234"/>
        <v>881</v>
      </c>
      <c r="S59">
        <f t="shared" si="234"/>
        <v>882</v>
      </c>
      <c r="T59">
        <f t="shared" si="234"/>
        <v>883</v>
      </c>
      <c r="U59">
        <f t="shared" si="234"/>
        <v>884</v>
      </c>
      <c r="V59">
        <f t="shared" si="234"/>
        <v>885</v>
      </c>
      <c r="W59">
        <f t="shared" si="234"/>
        <v>886</v>
      </c>
      <c r="X59">
        <f t="shared" si="234"/>
        <v>887</v>
      </c>
      <c r="Y59">
        <f t="shared" si="234"/>
        <v>888</v>
      </c>
      <c r="Z59">
        <f t="shared" si="234"/>
        <v>889</v>
      </c>
      <c r="AA59">
        <f t="shared" si="234"/>
        <v>890</v>
      </c>
      <c r="AB59">
        <f t="shared" si="234"/>
        <v>891</v>
      </c>
      <c r="AC59">
        <f t="shared" si="234"/>
        <v>892</v>
      </c>
      <c r="AD59">
        <f t="shared" si="234"/>
        <v>893</v>
      </c>
      <c r="AE59">
        <f t="shared" si="234"/>
        <v>894</v>
      </c>
      <c r="AF59">
        <f t="shared" si="234"/>
        <v>895</v>
      </c>
      <c r="AG59">
        <f t="shared" si="234"/>
        <v>896</v>
      </c>
      <c r="AH59">
        <f t="shared" si="234"/>
        <v>897</v>
      </c>
      <c r="AI59">
        <f t="shared" si="234"/>
        <v>898</v>
      </c>
      <c r="AJ59">
        <f t="shared" si="234"/>
        <v>899</v>
      </c>
      <c r="AK59">
        <f t="shared" si="234"/>
        <v>900</v>
      </c>
      <c r="AL59">
        <f t="shared" si="234"/>
        <v>901</v>
      </c>
      <c r="AM59">
        <f t="shared" si="234"/>
        <v>902</v>
      </c>
      <c r="AN59">
        <f t="shared" si="234"/>
        <v>903</v>
      </c>
      <c r="AO59">
        <f t="shared" si="234"/>
        <v>904</v>
      </c>
      <c r="AP59">
        <f t="shared" si="234"/>
        <v>905</v>
      </c>
      <c r="AQ59">
        <f t="shared" si="234"/>
        <v>906</v>
      </c>
      <c r="AR59">
        <f t="shared" si="234"/>
        <v>907</v>
      </c>
      <c r="AS59">
        <f t="shared" si="234"/>
        <v>908</v>
      </c>
      <c r="AT59">
        <f t="shared" si="234"/>
        <v>909</v>
      </c>
      <c r="AU59">
        <f t="shared" si="223"/>
        <v>910</v>
      </c>
      <c r="AV59">
        <f t="shared" si="234"/>
        <v>911</v>
      </c>
      <c r="AW59">
        <f t="shared" si="234"/>
        <v>912</v>
      </c>
      <c r="AX59">
        <f t="shared" si="234"/>
        <v>913</v>
      </c>
      <c r="AY59">
        <f t="shared" si="234"/>
        <v>914</v>
      </c>
      <c r="AZ59">
        <f t="shared" si="234"/>
        <v>915</v>
      </c>
      <c r="BA59">
        <f t="shared" si="234"/>
        <v>916</v>
      </c>
      <c r="BB59">
        <f t="shared" si="234"/>
        <v>917</v>
      </c>
      <c r="BC59">
        <f t="shared" si="234"/>
        <v>918</v>
      </c>
      <c r="BD59">
        <f t="shared" si="234"/>
        <v>919</v>
      </c>
      <c r="BE59">
        <f t="shared" si="234"/>
        <v>920</v>
      </c>
      <c r="BF59">
        <f t="shared" si="234"/>
        <v>921</v>
      </c>
      <c r="BG59">
        <f t="shared" si="234"/>
        <v>922</v>
      </c>
      <c r="BH59">
        <f t="shared" si="234"/>
        <v>923</v>
      </c>
      <c r="BI59">
        <f t="shared" si="234"/>
        <v>924</v>
      </c>
      <c r="BJ59">
        <f t="shared" si="234"/>
        <v>925</v>
      </c>
      <c r="BK59">
        <f t="shared" si="234"/>
        <v>926</v>
      </c>
      <c r="BL59">
        <f t="shared" si="234"/>
        <v>927</v>
      </c>
      <c r="BM59">
        <f t="shared" si="234"/>
        <v>928</v>
      </c>
      <c r="BN59">
        <f t="shared" si="234"/>
        <v>929</v>
      </c>
      <c r="BO59">
        <f t="shared" ref="BO59:BP59" si="235">BN59+1</f>
        <v>930</v>
      </c>
      <c r="BP59">
        <f t="shared" si="235"/>
        <v>931</v>
      </c>
    </row>
    <row r="60" spans="1:103">
      <c r="A60" t="s">
        <v>29</v>
      </c>
      <c r="B60">
        <f t="shared" si="233"/>
        <v>932</v>
      </c>
      <c r="C60">
        <f t="shared" ref="C60:BN60" si="236">B60+1</f>
        <v>933</v>
      </c>
      <c r="D60">
        <f t="shared" si="236"/>
        <v>934</v>
      </c>
      <c r="E60">
        <f t="shared" si="236"/>
        <v>935</v>
      </c>
      <c r="F60">
        <f t="shared" si="236"/>
        <v>936</v>
      </c>
      <c r="G60">
        <f t="shared" si="236"/>
        <v>937</v>
      </c>
      <c r="H60">
        <f t="shared" si="236"/>
        <v>938</v>
      </c>
      <c r="I60">
        <f t="shared" si="236"/>
        <v>939</v>
      </c>
      <c r="J60">
        <f t="shared" si="236"/>
        <v>940</v>
      </c>
      <c r="K60">
        <f t="shared" si="236"/>
        <v>941</v>
      </c>
      <c r="L60">
        <f t="shared" si="236"/>
        <v>942</v>
      </c>
      <c r="M60">
        <f t="shared" si="236"/>
        <v>943</v>
      </c>
      <c r="N60">
        <f t="shared" si="236"/>
        <v>944</v>
      </c>
      <c r="O60">
        <f t="shared" si="236"/>
        <v>945</v>
      </c>
      <c r="P60">
        <f t="shared" si="236"/>
        <v>946</v>
      </c>
      <c r="Q60">
        <f t="shared" si="236"/>
        <v>947</v>
      </c>
      <c r="R60">
        <f t="shared" si="236"/>
        <v>948</v>
      </c>
      <c r="S60">
        <f t="shared" si="236"/>
        <v>949</v>
      </c>
      <c r="T60">
        <f t="shared" si="236"/>
        <v>950</v>
      </c>
      <c r="U60">
        <f t="shared" si="236"/>
        <v>951</v>
      </c>
      <c r="V60">
        <f t="shared" si="236"/>
        <v>952</v>
      </c>
      <c r="W60">
        <f t="shared" si="236"/>
        <v>953</v>
      </c>
      <c r="X60">
        <f t="shared" si="236"/>
        <v>954</v>
      </c>
      <c r="Y60">
        <f t="shared" si="236"/>
        <v>955</v>
      </c>
      <c r="Z60">
        <f t="shared" si="236"/>
        <v>956</v>
      </c>
      <c r="AA60">
        <f t="shared" si="236"/>
        <v>957</v>
      </c>
      <c r="AB60">
        <f t="shared" si="236"/>
        <v>958</v>
      </c>
      <c r="AC60">
        <f t="shared" si="236"/>
        <v>959</v>
      </c>
      <c r="AD60">
        <f t="shared" si="236"/>
        <v>960</v>
      </c>
      <c r="AE60">
        <f t="shared" si="236"/>
        <v>961</v>
      </c>
      <c r="AF60">
        <f t="shared" si="236"/>
        <v>962</v>
      </c>
      <c r="AG60">
        <f t="shared" si="236"/>
        <v>963</v>
      </c>
      <c r="AH60">
        <f t="shared" si="236"/>
        <v>964</v>
      </c>
      <c r="AI60">
        <f t="shared" si="236"/>
        <v>965</v>
      </c>
      <c r="AJ60">
        <f t="shared" si="236"/>
        <v>966</v>
      </c>
      <c r="AK60">
        <f t="shared" si="236"/>
        <v>967</v>
      </c>
      <c r="AL60">
        <f t="shared" si="236"/>
        <v>968</v>
      </c>
      <c r="AM60">
        <f t="shared" si="236"/>
        <v>969</v>
      </c>
      <c r="AN60">
        <f t="shared" si="236"/>
        <v>970</v>
      </c>
      <c r="AO60">
        <f t="shared" si="236"/>
        <v>971</v>
      </c>
      <c r="AP60">
        <f t="shared" si="236"/>
        <v>972</v>
      </c>
      <c r="AQ60">
        <f t="shared" si="236"/>
        <v>973</v>
      </c>
      <c r="AR60">
        <f t="shared" si="236"/>
        <v>974</v>
      </c>
      <c r="AS60">
        <f t="shared" si="236"/>
        <v>975</v>
      </c>
      <c r="AT60">
        <f t="shared" si="236"/>
        <v>976</v>
      </c>
      <c r="AU60">
        <f t="shared" si="223"/>
        <v>977</v>
      </c>
      <c r="AV60">
        <f t="shared" si="236"/>
        <v>978</v>
      </c>
      <c r="AW60">
        <f t="shared" si="236"/>
        <v>979</v>
      </c>
      <c r="AX60">
        <f t="shared" si="236"/>
        <v>980</v>
      </c>
      <c r="AY60">
        <f t="shared" si="236"/>
        <v>981</v>
      </c>
      <c r="AZ60">
        <f t="shared" si="236"/>
        <v>982</v>
      </c>
      <c r="BA60">
        <f t="shared" si="236"/>
        <v>983</v>
      </c>
      <c r="BB60">
        <f t="shared" si="236"/>
        <v>984</v>
      </c>
      <c r="BC60">
        <f t="shared" si="236"/>
        <v>985</v>
      </c>
      <c r="BD60">
        <f t="shared" si="236"/>
        <v>986</v>
      </c>
      <c r="BE60">
        <f t="shared" si="236"/>
        <v>987</v>
      </c>
      <c r="BF60">
        <f t="shared" si="236"/>
        <v>988</v>
      </c>
      <c r="BG60">
        <f t="shared" si="236"/>
        <v>989</v>
      </c>
      <c r="BH60">
        <f t="shared" si="236"/>
        <v>990</v>
      </c>
      <c r="BI60">
        <f t="shared" si="236"/>
        <v>991</v>
      </c>
      <c r="BJ60">
        <f t="shared" si="236"/>
        <v>992</v>
      </c>
      <c r="BK60">
        <f t="shared" si="236"/>
        <v>993</v>
      </c>
      <c r="BL60">
        <f t="shared" si="236"/>
        <v>994</v>
      </c>
      <c r="BM60">
        <f t="shared" si="236"/>
        <v>995</v>
      </c>
      <c r="BN60">
        <f t="shared" si="236"/>
        <v>996</v>
      </c>
      <c r="BO60">
        <f t="shared" ref="BO60:BP60" si="237">BN60+1</f>
        <v>997</v>
      </c>
      <c r="BP60">
        <f t="shared" si="237"/>
        <v>998</v>
      </c>
    </row>
    <row r="61" spans="1:103">
      <c r="A61" t="s">
        <v>29</v>
      </c>
      <c r="B61">
        <f t="shared" si="233"/>
        <v>999</v>
      </c>
      <c r="C61">
        <f t="shared" ref="C61:BN65" si="238">B61+1</f>
        <v>1000</v>
      </c>
      <c r="D61">
        <f t="shared" si="238"/>
        <v>1001</v>
      </c>
      <c r="E61">
        <f t="shared" si="238"/>
        <v>1002</v>
      </c>
      <c r="F61">
        <f t="shared" si="238"/>
        <v>1003</v>
      </c>
      <c r="G61">
        <f t="shared" si="238"/>
        <v>1004</v>
      </c>
      <c r="H61">
        <f t="shared" si="238"/>
        <v>1005</v>
      </c>
      <c r="I61">
        <f t="shared" si="238"/>
        <v>1006</v>
      </c>
      <c r="J61">
        <f t="shared" si="238"/>
        <v>1007</v>
      </c>
      <c r="K61">
        <f t="shared" si="238"/>
        <v>1008</v>
      </c>
      <c r="L61">
        <f t="shared" si="238"/>
        <v>1009</v>
      </c>
      <c r="M61">
        <f t="shared" si="238"/>
        <v>1010</v>
      </c>
      <c r="N61">
        <f t="shared" si="238"/>
        <v>1011</v>
      </c>
      <c r="O61">
        <f t="shared" si="238"/>
        <v>1012</v>
      </c>
      <c r="P61">
        <f t="shared" si="238"/>
        <v>1013</v>
      </c>
      <c r="Q61">
        <f t="shared" si="238"/>
        <v>1014</v>
      </c>
      <c r="R61">
        <f t="shared" si="238"/>
        <v>1015</v>
      </c>
      <c r="S61">
        <f t="shared" si="238"/>
        <v>1016</v>
      </c>
      <c r="T61">
        <f t="shared" si="238"/>
        <v>1017</v>
      </c>
      <c r="U61">
        <f t="shared" si="238"/>
        <v>1018</v>
      </c>
      <c r="V61">
        <f t="shared" si="238"/>
        <v>1019</v>
      </c>
      <c r="W61">
        <f t="shared" si="238"/>
        <v>1020</v>
      </c>
      <c r="X61">
        <f t="shared" si="238"/>
        <v>1021</v>
      </c>
      <c r="Y61">
        <f t="shared" si="238"/>
        <v>1022</v>
      </c>
      <c r="Z61">
        <f t="shared" si="238"/>
        <v>1023</v>
      </c>
      <c r="AA61">
        <f t="shared" si="238"/>
        <v>1024</v>
      </c>
      <c r="AB61">
        <f t="shared" si="238"/>
        <v>1025</v>
      </c>
      <c r="AC61">
        <f t="shared" si="238"/>
        <v>1026</v>
      </c>
      <c r="AD61">
        <f t="shared" si="238"/>
        <v>1027</v>
      </c>
      <c r="AE61">
        <f t="shared" si="238"/>
        <v>1028</v>
      </c>
      <c r="AF61">
        <f t="shared" si="238"/>
        <v>1029</v>
      </c>
      <c r="AG61">
        <f t="shared" si="238"/>
        <v>1030</v>
      </c>
      <c r="AH61">
        <f t="shared" si="238"/>
        <v>1031</v>
      </c>
      <c r="AI61">
        <f t="shared" si="238"/>
        <v>1032</v>
      </c>
      <c r="AJ61">
        <f t="shared" si="238"/>
        <v>1033</v>
      </c>
      <c r="AK61">
        <f t="shared" si="238"/>
        <v>1034</v>
      </c>
      <c r="AL61">
        <f t="shared" si="238"/>
        <v>1035</v>
      </c>
      <c r="AM61">
        <f t="shared" si="238"/>
        <v>1036</v>
      </c>
      <c r="AN61">
        <f t="shared" si="238"/>
        <v>1037</v>
      </c>
      <c r="AO61">
        <f t="shared" si="238"/>
        <v>1038</v>
      </c>
      <c r="AP61">
        <f t="shared" si="238"/>
        <v>1039</v>
      </c>
      <c r="AQ61">
        <f t="shared" si="238"/>
        <v>1040</v>
      </c>
      <c r="AR61">
        <f t="shared" si="238"/>
        <v>1041</v>
      </c>
      <c r="AS61">
        <f t="shared" si="238"/>
        <v>1042</v>
      </c>
      <c r="AT61">
        <f t="shared" si="238"/>
        <v>1043</v>
      </c>
      <c r="AU61">
        <f t="shared" si="223"/>
        <v>1044</v>
      </c>
      <c r="AV61">
        <f t="shared" si="238"/>
        <v>1045</v>
      </c>
      <c r="AW61">
        <f t="shared" si="238"/>
        <v>1046</v>
      </c>
      <c r="AX61">
        <f t="shared" si="238"/>
        <v>1047</v>
      </c>
      <c r="AY61">
        <f t="shared" si="238"/>
        <v>1048</v>
      </c>
      <c r="AZ61">
        <f t="shared" si="238"/>
        <v>1049</v>
      </c>
      <c r="BA61">
        <f t="shared" si="238"/>
        <v>1050</v>
      </c>
      <c r="BB61">
        <f t="shared" si="238"/>
        <v>1051</v>
      </c>
      <c r="BC61">
        <f t="shared" si="238"/>
        <v>1052</v>
      </c>
      <c r="BD61">
        <f t="shared" si="238"/>
        <v>1053</v>
      </c>
      <c r="BE61">
        <f t="shared" si="238"/>
        <v>1054</v>
      </c>
      <c r="BF61">
        <f t="shared" si="238"/>
        <v>1055</v>
      </c>
      <c r="BG61">
        <f t="shared" si="238"/>
        <v>1056</v>
      </c>
      <c r="BH61">
        <f t="shared" si="238"/>
        <v>1057</v>
      </c>
      <c r="BI61">
        <f t="shared" si="238"/>
        <v>1058</v>
      </c>
      <c r="BJ61">
        <f t="shared" si="238"/>
        <v>1059</v>
      </c>
      <c r="BK61">
        <f t="shared" si="238"/>
        <v>1060</v>
      </c>
      <c r="BL61">
        <f t="shared" si="238"/>
        <v>1061</v>
      </c>
      <c r="BM61">
        <f t="shared" si="238"/>
        <v>1062</v>
      </c>
      <c r="BN61">
        <f t="shared" si="238"/>
        <v>1063</v>
      </c>
      <c r="BO61">
        <f t="shared" ref="BO61:CC65" si="239">BN61+1</f>
        <v>1064</v>
      </c>
      <c r="BP61">
        <f t="shared" si="239"/>
        <v>1065</v>
      </c>
    </row>
    <row r="62" spans="1:103">
      <c r="A62" t="s">
        <v>29</v>
      </c>
      <c r="B62">
        <v>952</v>
      </c>
      <c r="C62">
        <f t="shared" si="238"/>
        <v>953</v>
      </c>
      <c r="D62">
        <f t="shared" si="238"/>
        <v>954</v>
      </c>
      <c r="E62">
        <f t="shared" si="238"/>
        <v>955</v>
      </c>
      <c r="F62">
        <f t="shared" si="238"/>
        <v>956</v>
      </c>
      <c r="G62">
        <f t="shared" si="238"/>
        <v>957</v>
      </c>
      <c r="H62">
        <f t="shared" si="238"/>
        <v>958</v>
      </c>
      <c r="I62">
        <f t="shared" si="238"/>
        <v>959</v>
      </c>
      <c r="J62">
        <f t="shared" si="238"/>
        <v>960</v>
      </c>
      <c r="K62">
        <f t="shared" si="238"/>
        <v>961</v>
      </c>
      <c r="L62">
        <f t="shared" si="238"/>
        <v>962</v>
      </c>
      <c r="M62">
        <f t="shared" si="238"/>
        <v>963</v>
      </c>
      <c r="N62">
        <f t="shared" si="238"/>
        <v>964</v>
      </c>
      <c r="O62">
        <f t="shared" si="238"/>
        <v>965</v>
      </c>
      <c r="P62">
        <f t="shared" si="238"/>
        <v>966</v>
      </c>
      <c r="Q62">
        <f t="shared" si="238"/>
        <v>967</v>
      </c>
      <c r="R62">
        <f t="shared" si="238"/>
        <v>968</v>
      </c>
      <c r="S62">
        <f t="shared" si="238"/>
        <v>969</v>
      </c>
      <c r="T62">
        <f t="shared" si="238"/>
        <v>970</v>
      </c>
      <c r="U62">
        <f t="shared" si="238"/>
        <v>971</v>
      </c>
      <c r="V62">
        <f t="shared" si="238"/>
        <v>972</v>
      </c>
      <c r="W62">
        <f t="shared" si="238"/>
        <v>973</v>
      </c>
      <c r="X62">
        <f t="shared" si="238"/>
        <v>974</v>
      </c>
      <c r="Y62">
        <f t="shared" si="238"/>
        <v>975</v>
      </c>
      <c r="Z62">
        <f t="shared" si="238"/>
        <v>976</v>
      </c>
      <c r="AA62">
        <f t="shared" si="238"/>
        <v>977</v>
      </c>
      <c r="AB62">
        <f t="shared" si="238"/>
        <v>978</v>
      </c>
      <c r="AC62">
        <f t="shared" si="238"/>
        <v>979</v>
      </c>
      <c r="AD62">
        <f t="shared" si="238"/>
        <v>980</v>
      </c>
      <c r="AE62">
        <f t="shared" si="238"/>
        <v>981</v>
      </c>
      <c r="AF62">
        <f t="shared" si="238"/>
        <v>982</v>
      </c>
      <c r="AG62">
        <f t="shared" si="238"/>
        <v>983</v>
      </c>
      <c r="AH62">
        <f t="shared" si="238"/>
        <v>984</v>
      </c>
      <c r="AI62">
        <f t="shared" si="238"/>
        <v>985</v>
      </c>
      <c r="AJ62">
        <f t="shared" si="238"/>
        <v>986</v>
      </c>
      <c r="AK62">
        <f t="shared" si="238"/>
        <v>987</v>
      </c>
      <c r="AL62">
        <f t="shared" si="238"/>
        <v>988</v>
      </c>
      <c r="AM62">
        <f t="shared" si="238"/>
        <v>989</v>
      </c>
      <c r="AN62">
        <f t="shared" si="238"/>
        <v>990</v>
      </c>
      <c r="AO62">
        <f t="shared" si="238"/>
        <v>991</v>
      </c>
      <c r="AP62">
        <f t="shared" si="238"/>
        <v>992</v>
      </c>
      <c r="AQ62">
        <f t="shared" si="238"/>
        <v>993</v>
      </c>
      <c r="AR62">
        <f t="shared" si="238"/>
        <v>994</v>
      </c>
      <c r="AS62">
        <f t="shared" si="238"/>
        <v>995</v>
      </c>
      <c r="AT62">
        <f t="shared" si="238"/>
        <v>996</v>
      </c>
      <c r="AU62">
        <f t="shared" si="223"/>
        <v>997</v>
      </c>
      <c r="AV62">
        <f t="shared" si="238"/>
        <v>998</v>
      </c>
      <c r="AW62">
        <f t="shared" si="238"/>
        <v>999</v>
      </c>
      <c r="AX62">
        <f t="shared" si="238"/>
        <v>1000</v>
      </c>
      <c r="AY62">
        <f t="shared" si="238"/>
        <v>1001</v>
      </c>
      <c r="AZ62">
        <f t="shared" si="238"/>
        <v>1002</v>
      </c>
      <c r="BA62">
        <f t="shared" si="238"/>
        <v>1003</v>
      </c>
      <c r="BB62">
        <f t="shared" si="238"/>
        <v>1004</v>
      </c>
      <c r="BC62">
        <f t="shared" si="238"/>
        <v>1005</v>
      </c>
      <c r="BD62">
        <f t="shared" si="238"/>
        <v>1006</v>
      </c>
      <c r="BE62">
        <f t="shared" si="238"/>
        <v>1007</v>
      </c>
      <c r="BF62">
        <f t="shared" si="238"/>
        <v>1008</v>
      </c>
      <c r="BG62">
        <f t="shared" si="238"/>
        <v>1009</v>
      </c>
      <c r="BH62">
        <f t="shared" si="238"/>
        <v>1010</v>
      </c>
      <c r="BI62">
        <f t="shared" si="238"/>
        <v>1011</v>
      </c>
      <c r="BJ62">
        <f t="shared" si="238"/>
        <v>1012</v>
      </c>
      <c r="BK62">
        <f t="shared" si="238"/>
        <v>1013</v>
      </c>
      <c r="BL62">
        <f t="shared" si="238"/>
        <v>1014</v>
      </c>
      <c r="BM62">
        <f t="shared" si="238"/>
        <v>1015</v>
      </c>
      <c r="BN62">
        <f t="shared" si="238"/>
        <v>1016</v>
      </c>
      <c r="BO62">
        <f t="shared" si="239"/>
        <v>1017</v>
      </c>
      <c r="BP62">
        <f t="shared" si="239"/>
        <v>1018</v>
      </c>
      <c r="BQ62">
        <f t="shared" si="239"/>
        <v>1019</v>
      </c>
      <c r="BR62">
        <f t="shared" si="239"/>
        <v>1020</v>
      </c>
      <c r="BS62">
        <f t="shared" si="239"/>
        <v>1021</v>
      </c>
      <c r="BT62">
        <f t="shared" si="239"/>
        <v>1022</v>
      </c>
      <c r="BU62">
        <f t="shared" si="239"/>
        <v>1023</v>
      </c>
      <c r="BV62">
        <f t="shared" si="239"/>
        <v>1024</v>
      </c>
      <c r="BW62">
        <f t="shared" si="239"/>
        <v>1025</v>
      </c>
      <c r="BX62">
        <f t="shared" si="239"/>
        <v>1026</v>
      </c>
      <c r="BY62">
        <f t="shared" si="239"/>
        <v>1027</v>
      </c>
      <c r="BZ62">
        <f t="shared" si="239"/>
        <v>1028</v>
      </c>
      <c r="CA62">
        <f t="shared" si="239"/>
        <v>1029</v>
      </c>
      <c r="CB62">
        <f t="shared" si="239"/>
        <v>1030</v>
      </c>
      <c r="CC62">
        <f t="shared" si="239"/>
        <v>1031</v>
      </c>
      <c r="CD62">
        <f t="shared" ref="CD62" si="240">CC62+1</f>
        <v>1032</v>
      </c>
      <c r="CE62">
        <f t="shared" ref="CE62" si="241">CD62+1</f>
        <v>1033</v>
      </c>
      <c r="CF62">
        <f t="shared" ref="CF62" si="242">CE62+1</f>
        <v>1034</v>
      </c>
      <c r="CG62">
        <f t="shared" ref="CG62" si="243">CF62+1</f>
        <v>1035</v>
      </c>
      <c r="CH62">
        <f t="shared" ref="CH62" si="244">CG62+1</f>
        <v>1036</v>
      </c>
      <c r="CI62">
        <f t="shared" ref="CI62" si="245">CH62+1</f>
        <v>1037</v>
      </c>
      <c r="CJ62">
        <f t="shared" ref="CJ62" si="246">CI62+1</f>
        <v>1038</v>
      </c>
      <c r="CK62">
        <f t="shared" ref="CK62" si="247">CJ62+1</f>
        <v>1039</v>
      </c>
      <c r="CL62">
        <f t="shared" ref="CL62" si="248">CK62+1</f>
        <v>1040</v>
      </c>
      <c r="CM62">
        <f t="shared" ref="CM62" si="249">CL62+1</f>
        <v>1041</v>
      </c>
      <c r="CN62">
        <f t="shared" ref="CN62" si="250">CM62+1</f>
        <v>1042</v>
      </c>
      <c r="CO62">
        <f t="shared" ref="CO62" si="251">CN62+1</f>
        <v>1043</v>
      </c>
      <c r="CP62">
        <f t="shared" ref="CP62" si="252">CO62+1</f>
        <v>1044</v>
      </c>
      <c r="CQ62">
        <f t="shared" ref="CQ62" si="253">CP62+1</f>
        <v>1045</v>
      </c>
      <c r="CR62">
        <f t="shared" ref="CR62" si="254">CQ62+1</f>
        <v>1046</v>
      </c>
      <c r="CS62">
        <f t="shared" ref="CS62" si="255">CR62+1</f>
        <v>1047</v>
      </c>
      <c r="CT62">
        <f t="shared" ref="CT62" si="256">CS62+1</f>
        <v>1048</v>
      </c>
      <c r="CU62">
        <f t="shared" ref="CU62" si="257">CT62+1</f>
        <v>1049</v>
      </c>
      <c r="CV62">
        <f t="shared" ref="CV62" si="258">CU62+1</f>
        <v>1050</v>
      </c>
      <c r="CW62">
        <f t="shared" ref="CW62" si="259">CV62+1</f>
        <v>1051</v>
      </c>
      <c r="CX62">
        <f t="shared" ref="CX62" si="260">CW62+1</f>
        <v>1052</v>
      </c>
      <c r="CY62">
        <f t="shared" ref="CY62" si="261">CX62+1</f>
        <v>1053</v>
      </c>
    </row>
    <row r="63" spans="1:103">
      <c r="A63" t="s">
        <v>29</v>
      </c>
      <c r="B63">
        <f>CY62+1</f>
        <v>1054</v>
      </c>
      <c r="C63">
        <f t="shared" si="238"/>
        <v>1055</v>
      </c>
      <c r="D63">
        <f t="shared" si="238"/>
        <v>1056</v>
      </c>
      <c r="E63">
        <f t="shared" si="238"/>
        <v>1057</v>
      </c>
      <c r="F63">
        <f t="shared" si="238"/>
        <v>1058</v>
      </c>
      <c r="G63">
        <f t="shared" si="238"/>
        <v>1059</v>
      </c>
      <c r="H63">
        <f t="shared" si="238"/>
        <v>1060</v>
      </c>
      <c r="I63">
        <f t="shared" si="238"/>
        <v>1061</v>
      </c>
      <c r="J63">
        <f t="shared" si="238"/>
        <v>1062</v>
      </c>
      <c r="K63">
        <f t="shared" si="238"/>
        <v>1063</v>
      </c>
      <c r="L63">
        <f t="shared" si="238"/>
        <v>1064</v>
      </c>
      <c r="M63">
        <f t="shared" si="238"/>
        <v>1065</v>
      </c>
      <c r="N63">
        <f t="shared" si="238"/>
        <v>1066</v>
      </c>
      <c r="O63">
        <f t="shared" si="238"/>
        <v>1067</v>
      </c>
      <c r="P63">
        <f t="shared" si="238"/>
        <v>1068</v>
      </c>
      <c r="Q63">
        <f t="shared" si="238"/>
        <v>1069</v>
      </c>
      <c r="R63">
        <f t="shared" si="238"/>
        <v>1070</v>
      </c>
      <c r="S63">
        <f t="shared" si="238"/>
        <v>1071</v>
      </c>
      <c r="T63">
        <f t="shared" si="238"/>
        <v>1072</v>
      </c>
      <c r="U63">
        <f t="shared" si="238"/>
        <v>1073</v>
      </c>
      <c r="V63">
        <f t="shared" si="238"/>
        <v>1074</v>
      </c>
      <c r="W63">
        <f t="shared" si="238"/>
        <v>1075</v>
      </c>
      <c r="X63">
        <f t="shared" si="238"/>
        <v>1076</v>
      </c>
      <c r="Y63">
        <f t="shared" si="238"/>
        <v>1077</v>
      </c>
      <c r="Z63">
        <f t="shared" si="238"/>
        <v>1078</v>
      </c>
      <c r="AA63">
        <f t="shared" si="238"/>
        <v>1079</v>
      </c>
      <c r="AB63">
        <f t="shared" si="238"/>
        <v>1080</v>
      </c>
      <c r="AC63">
        <f t="shared" si="238"/>
        <v>1081</v>
      </c>
      <c r="AD63">
        <f t="shared" si="238"/>
        <v>1082</v>
      </c>
      <c r="AE63">
        <f t="shared" si="238"/>
        <v>1083</v>
      </c>
      <c r="AF63">
        <f t="shared" si="238"/>
        <v>1084</v>
      </c>
      <c r="AG63">
        <f t="shared" si="238"/>
        <v>1085</v>
      </c>
      <c r="AH63">
        <f t="shared" si="238"/>
        <v>1086</v>
      </c>
      <c r="AI63">
        <f t="shared" si="238"/>
        <v>1087</v>
      </c>
      <c r="AJ63">
        <f t="shared" si="238"/>
        <v>1088</v>
      </c>
      <c r="AK63">
        <f t="shared" si="238"/>
        <v>1089</v>
      </c>
      <c r="AL63">
        <f t="shared" si="238"/>
        <v>1090</v>
      </c>
      <c r="AM63">
        <f t="shared" si="238"/>
        <v>1091</v>
      </c>
      <c r="AN63">
        <f t="shared" si="238"/>
        <v>1092</v>
      </c>
      <c r="AO63">
        <f t="shared" si="238"/>
        <v>1093</v>
      </c>
      <c r="AP63">
        <f t="shared" si="238"/>
        <v>1094</v>
      </c>
      <c r="AQ63">
        <f t="shared" si="238"/>
        <v>1095</v>
      </c>
      <c r="AR63">
        <f t="shared" si="238"/>
        <v>1096</v>
      </c>
      <c r="AS63">
        <f t="shared" si="238"/>
        <v>1097</v>
      </c>
      <c r="AT63">
        <f t="shared" si="238"/>
        <v>1098</v>
      </c>
      <c r="AU63">
        <f t="shared" si="223"/>
        <v>1099</v>
      </c>
      <c r="AV63">
        <f t="shared" si="238"/>
        <v>1100</v>
      </c>
      <c r="AW63">
        <f t="shared" si="238"/>
        <v>1101</v>
      </c>
      <c r="AX63">
        <f t="shared" si="238"/>
        <v>1102</v>
      </c>
      <c r="AY63">
        <f t="shared" si="238"/>
        <v>1103</v>
      </c>
      <c r="AZ63">
        <f t="shared" si="238"/>
        <v>1104</v>
      </c>
      <c r="BA63">
        <f t="shared" si="238"/>
        <v>1105</v>
      </c>
      <c r="BB63">
        <f t="shared" si="238"/>
        <v>1106</v>
      </c>
      <c r="BC63">
        <f t="shared" si="238"/>
        <v>1107</v>
      </c>
      <c r="BD63">
        <f t="shared" si="238"/>
        <v>1108</v>
      </c>
      <c r="BE63">
        <f t="shared" si="238"/>
        <v>1109</v>
      </c>
      <c r="BF63">
        <f t="shared" si="238"/>
        <v>1110</v>
      </c>
      <c r="BG63">
        <f t="shared" si="238"/>
        <v>1111</v>
      </c>
      <c r="BH63">
        <f t="shared" si="238"/>
        <v>1112</v>
      </c>
      <c r="BI63">
        <f t="shared" si="238"/>
        <v>1113</v>
      </c>
      <c r="BJ63">
        <f t="shared" si="238"/>
        <v>1114</v>
      </c>
      <c r="BK63">
        <f t="shared" si="238"/>
        <v>1115</v>
      </c>
      <c r="BL63">
        <f t="shared" si="238"/>
        <v>1116</v>
      </c>
      <c r="BM63">
        <f t="shared" si="238"/>
        <v>1117</v>
      </c>
      <c r="BN63">
        <f t="shared" si="238"/>
        <v>1118</v>
      </c>
      <c r="BO63">
        <f t="shared" si="239"/>
        <v>1119</v>
      </c>
      <c r="BP63">
        <f t="shared" si="239"/>
        <v>1120</v>
      </c>
      <c r="BQ63">
        <f t="shared" si="239"/>
        <v>1121</v>
      </c>
      <c r="BR63">
        <f t="shared" si="239"/>
        <v>1122</v>
      </c>
      <c r="BS63">
        <f t="shared" si="239"/>
        <v>1123</v>
      </c>
      <c r="BT63">
        <f t="shared" si="239"/>
        <v>1124</v>
      </c>
      <c r="BU63">
        <f t="shared" si="239"/>
        <v>1125</v>
      </c>
      <c r="BV63">
        <f t="shared" si="239"/>
        <v>1126</v>
      </c>
      <c r="BW63">
        <f t="shared" si="239"/>
        <v>1127</v>
      </c>
      <c r="BX63">
        <f t="shared" si="239"/>
        <v>1128</v>
      </c>
      <c r="BY63">
        <f t="shared" si="239"/>
        <v>1129</v>
      </c>
      <c r="BZ63">
        <f t="shared" si="239"/>
        <v>1130</v>
      </c>
      <c r="CA63">
        <f t="shared" si="239"/>
        <v>1131</v>
      </c>
      <c r="CB63">
        <f t="shared" si="239"/>
        <v>1132</v>
      </c>
      <c r="CC63">
        <f t="shared" si="239"/>
        <v>1133</v>
      </c>
      <c r="CD63">
        <f t="shared" ref="CD63:CD67" si="262">CC63+1</f>
        <v>1134</v>
      </c>
      <c r="CE63">
        <f t="shared" ref="CE63:CE67" si="263">CD63+1</f>
        <v>1135</v>
      </c>
      <c r="CF63">
        <f t="shared" ref="CF63:CF67" si="264">CE63+1</f>
        <v>1136</v>
      </c>
      <c r="CG63">
        <f t="shared" ref="CG63:CG67" si="265">CF63+1</f>
        <v>1137</v>
      </c>
      <c r="CH63">
        <f t="shared" ref="CH63:CH67" si="266">CG63+1</f>
        <v>1138</v>
      </c>
      <c r="CI63">
        <f t="shared" ref="CI63:CI67" si="267">CH63+1</f>
        <v>1139</v>
      </c>
      <c r="CJ63">
        <f t="shared" ref="CJ63:CJ67" si="268">CI63+1</f>
        <v>1140</v>
      </c>
      <c r="CK63">
        <f t="shared" ref="CK63:CK67" si="269">CJ63+1</f>
        <v>1141</v>
      </c>
      <c r="CL63">
        <f t="shared" ref="CL63:CL67" si="270">CK63+1</f>
        <v>1142</v>
      </c>
      <c r="CM63">
        <f t="shared" ref="CM63:CM67" si="271">CL63+1</f>
        <v>1143</v>
      </c>
      <c r="CN63">
        <f t="shared" ref="CN63:CN67" si="272">CM63+1</f>
        <v>1144</v>
      </c>
      <c r="CO63">
        <f t="shared" ref="CO63:CO67" si="273">CN63+1</f>
        <v>1145</v>
      </c>
      <c r="CP63">
        <f t="shared" ref="CP63:CP67" si="274">CO63+1</f>
        <v>1146</v>
      </c>
      <c r="CQ63">
        <f t="shared" ref="CQ63:CQ67" si="275">CP63+1</f>
        <v>1147</v>
      </c>
      <c r="CR63">
        <f t="shared" ref="CR63:CR67" si="276">CQ63+1</f>
        <v>1148</v>
      </c>
      <c r="CS63">
        <f t="shared" ref="CS63:CS67" si="277">CR63+1</f>
        <v>1149</v>
      </c>
      <c r="CT63">
        <f t="shared" ref="CT63:CT67" si="278">CS63+1</f>
        <v>1150</v>
      </c>
      <c r="CU63">
        <f t="shared" ref="CU63:CU67" si="279">CT63+1</f>
        <v>1151</v>
      </c>
      <c r="CV63">
        <f t="shared" ref="CV63:CV67" si="280">CU63+1</f>
        <v>1152</v>
      </c>
      <c r="CW63">
        <f t="shared" ref="CW63:CW67" si="281">CV63+1</f>
        <v>1153</v>
      </c>
      <c r="CX63">
        <f t="shared" ref="CX63:CX67" si="282">CW63+1</f>
        <v>1154</v>
      </c>
      <c r="CY63">
        <f t="shared" ref="CY63:CY67" si="283">CX63+1</f>
        <v>1155</v>
      </c>
    </row>
    <row r="64" spans="1:103">
      <c r="A64" t="s">
        <v>29</v>
      </c>
      <c r="B64">
        <f t="shared" ref="B64:B66" si="284">CY63+1</f>
        <v>1156</v>
      </c>
      <c r="C64">
        <f t="shared" si="238"/>
        <v>1157</v>
      </c>
      <c r="D64">
        <f t="shared" si="238"/>
        <v>1158</v>
      </c>
      <c r="E64">
        <f t="shared" si="238"/>
        <v>1159</v>
      </c>
      <c r="F64">
        <f t="shared" si="238"/>
        <v>1160</v>
      </c>
      <c r="G64">
        <f t="shared" si="238"/>
        <v>1161</v>
      </c>
      <c r="H64">
        <f t="shared" si="238"/>
        <v>1162</v>
      </c>
      <c r="I64">
        <f t="shared" si="238"/>
        <v>1163</v>
      </c>
      <c r="J64">
        <f t="shared" si="238"/>
        <v>1164</v>
      </c>
      <c r="K64">
        <f t="shared" si="238"/>
        <v>1165</v>
      </c>
      <c r="L64">
        <f t="shared" si="238"/>
        <v>1166</v>
      </c>
      <c r="M64">
        <f t="shared" si="238"/>
        <v>1167</v>
      </c>
      <c r="N64">
        <f t="shared" si="238"/>
        <v>1168</v>
      </c>
      <c r="O64">
        <f t="shared" si="238"/>
        <v>1169</v>
      </c>
      <c r="P64">
        <f t="shared" si="238"/>
        <v>1170</v>
      </c>
      <c r="Q64">
        <f t="shared" si="238"/>
        <v>1171</v>
      </c>
      <c r="R64">
        <f t="shared" si="238"/>
        <v>1172</v>
      </c>
      <c r="S64">
        <f t="shared" si="238"/>
        <v>1173</v>
      </c>
      <c r="T64">
        <f t="shared" si="238"/>
        <v>1174</v>
      </c>
      <c r="U64">
        <f t="shared" si="238"/>
        <v>1175</v>
      </c>
      <c r="V64">
        <f t="shared" si="238"/>
        <v>1176</v>
      </c>
      <c r="W64">
        <f t="shared" si="238"/>
        <v>1177</v>
      </c>
      <c r="X64">
        <f t="shared" si="238"/>
        <v>1178</v>
      </c>
      <c r="Y64">
        <f t="shared" si="238"/>
        <v>1179</v>
      </c>
      <c r="Z64">
        <f t="shared" si="238"/>
        <v>1180</v>
      </c>
      <c r="AA64">
        <f t="shared" si="238"/>
        <v>1181</v>
      </c>
      <c r="AB64">
        <f t="shared" si="238"/>
        <v>1182</v>
      </c>
      <c r="AC64">
        <f t="shared" si="238"/>
        <v>1183</v>
      </c>
      <c r="AD64">
        <f t="shared" si="238"/>
        <v>1184</v>
      </c>
      <c r="AE64">
        <f t="shared" si="238"/>
        <v>1185</v>
      </c>
      <c r="AF64">
        <f t="shared" si="238"/>
        <v>1186</v>
      </c>
      <c r="AG64">
        <f t="shared" si="238"/>
        <v>1187</v>
      </c>
      <c r="AH64">
        <f t="shared" si="238"/>
        <v>1188</v>
      </c>
      <c r="AI64">
        <f t="shared" si="238"/>
        <v>1189</v>
      </c>
      <c r="AJ64">
        <f t="shared" si="238"/>
        <v>1190</v>
      </c>
      <c r="AK64">
        <f t="shared" si="238"/>
        <v>1191</v>
      </c>
      <c r="AL64">
        <f t="shared" si="238"/>
        <v>1192</v>
      </c>
      <c r="AM64">
        <f t="shared" si="238"/>
        <v>1193</v>
      </c>
      <c r="AN64">
        <f t="shared" si="238"/>
        <v>1194</v>
      </c>
      <c r="AO64">
        <f t="shared" si="238"/>
        <v>1195</v>
      </c>
      <c r="AP64">
        <f t="shared" si="238"/>
        <v>1196</v>
      </c>
      <c r="AQ64">
        <f t="shared" si="238"/>
        <v>1197</v>
      </c>
      <c r="AR64">
        <f t="shared" si="238"/>
        <v>1198</v>
      </c>
      <c r="AS64">
        <f t="shared" si="238"/>
        <v>1199</v>
      </c>
      <c r="AT64">
        <f t="shared" si="238"/>
        <v>1200</v>
      </c>
      <c r="AU64">
        <f t="shared" si="223"/>
        <v>1201</v>
      </c>
      <c r="AV64">
        <f t="shared" si="238"/>
        <v>1202</v>
      </c>
      <c r="AW64">
        <f t="shared" si="238"/>
        <v>1203</v>
      </c>
      <c r="AX64">
        <f t="shared" si="238"/>
        <v>1204</v>
      </c>
      <c r="AY64">
        <f t="shared" si="238"/>
        <v>1205</v>
      </c>
      <c r="AZ64">
        <f t="shared" si="238"/>
        <v>1206</v>
      </c>
      <c r="BA64">
        <f t="shared" si="238"/>
        <v>1207</v>
      </c>
      <c r="BB64">
        <f t="shared" si="238"/>
        <v>1208</v>
      </c>
      <c r="BC64">
        <f t="shared" si="238"/>
        <v>1209</v>
      </c>
      <c r="BD64">
        <f t="shared" si="238"/>
        <v>1210</v>
      </c>
      <c r="BE64">
        <f t="shared" si="238"/>
        <v>1211</v>
      </c>
      <c r="BF64">
        <f t="shared" si="238"/>
        <v>1212</v>
      </c>
      <c r="BG64">
        <f t="shared" si="238"/>
        <v>1213</v>
      </c>
      <c r="BH64">
        <f t="shared" si="238"/>
        <v>1214</v>
      </c>
      <c r="BI64">
        <f t="shared" si="238"/>
        <v>1215</v>
      </c>
      <c r="BJ64">
        <f t="shared" si="238"/>
        <v>1216</v>
      </c>
      <c r="BK64">
        <f t="shared" si="238"/>
        <v>1217</v>
      </c>
      <c r="BL64">
        <f t="shared" si="238"/>
        <v>1218</v>
      </c>
      <c r="BM64">
        <f t="shared" si="238"/>
        <v>1219</v>
      </c>
      <c r="BN64">
        <f t="shared" si="238"/>
        <v>1220</v>
      </c>
      <c r="BO64">
        <f t="shared" si="239"/>
        <v>1221</v>
      </c>
      <c r="BP64">
        <f t="shared" si="239"/>
        <v>1222</v>
      </c>
      <c r="BQ64">
        <f t="shared" si="239"/>
        <v>1223</v>
      </c>
      <c r="BR64">
        <f t="shared" si="239"/>
        <v>1224</v>
      </c>
      <c r="BS64">
        <f t="shared" si="239"/>
        <v>1225</v>
      </c>
      <c r="BT64">
        <f t="shared" si="239"/>
        <v>1226</v>
      </c>
      <c r="BU64">
        <f t="shared" si="239"/>
        <v>1227</v>
      </c>
      <c r="BV64">
        <f t="shared" si="239"/>
        <v>1228</v>
      </c>
      <c r="BW64">
        <f t="shared" si="239"/>
        <v>1229</v>
      </c>
      <c r="BX64">
        <f t="shared" si="239"/>
        <v>1230</v>
      </c>
      <c r="BY64">
        <f t="shared" si="239"/>
        <v>1231</v>
      </c>
      <c r="BZ64">
        <f t="shared" si="239"/>
        <v>1232</v>
      </c>
      <c r="CA64">
        <f t="shared" si="239"/>
        <v>1233</v>
      </c>
      <c r="CB64">
        <f t="shared" si="239"/>
        <v>1234</v>
      </c>
      <c r="CC64">
        <f t="shared" si="239"/>
        <v>1235</v>
      </c>
      <c r="CD64">
        <f t="shared" si="262"/>
        <v>1236</v>
      </c>
      <c r="CE64">
        <f t="shared" si="263"/>
        <v>1237</v>
      </c>
      <c r="CF64">
        <f t="shared" si="264"/>
        <v>1238</v>
      </c>
      <c r="CG64">
        <f t="shared" si="265"/>
        <v>1239</v>
      </c>
      <c r="CH64">
        <f t="shared" si="266"/>
        <v>1240</v>
      </c>
      <c r="CI64">
        <f t="shared" si="267"/>
        <v>1241</v>
      </c>
      <c r="CJ64">
        <f t="shared" si="268"/>
        <v>1242</v>
      </c>
      <c r="CK64">
        <f t="shared" si="269"/>
        <v>1243</v>
      </c>
      <c r="CL64">
        <f t="shared" si="270"/>
        <v>1244</v>
      </c>
      <c r="CM64">
        <f t="shared" si="271"/>
        <v>1245</v>
      </c>
      <c r="CN64">
        <f t="shared" si="272"/>
        <v>1246</v>
      </c>
      <c r="CO64">
        <f t="shared" si="273"/>
        <v>1247</v>
      </c>
      <c r="CP64">
        <f t="shared" si="274"/>
        <v>1248</v>
      </c>
      <c r="CQ64">
        <f t="shared" si="275"/>
        <v>1249</v>
      </c>
      <c r="CR64">
        <f t="shared" si="276"/>
        <v>1250</v>
      </c>
      <c r="CS64">
        <f t="shared" si="277"/>
        <v>1251</v>
      </c>
      <c r="CT64">
        <f t="shared" si="278"/>
        <v>1252</v>
      </c>
      <c r="CU64">
        <f t="shared" si="279"/>
        <v>1253</v>
      </c>
      <c r="CV64">
        <f t="shared" si="280"/>
        <v>1254</v>
      </c>
      <c r="CW64">
        <f t="shared" si="281"/>
        <v>1255</v>
      </c>
      <c r="CX64">
        <f t="shared" si="282"/>
        <v>1256</v>
      </c>
      <c r="CY64">
        <f t="shared" si="283"/>
        <v>1257</v>
      </c>
    </row>
    <row r="65" spans="1:173">
      <c r="A65" t="s">
        <v>29</v>
      </c>
      <c r="B65">
        <f t="shared" si="284"/>
        <v>1258</v>
      </c>
      <c r="C65">
        <f t="shared" si="238"/>
        <v>1259</v>
      </c>
      <c r="D65">
        <f t="shared" si="238"/>
        <v>1260</v>
      </c>
      <c r="E65">
        <f t="shared" si="238"/>
        <v>1261</v>
      </c>
      <c r="F65">
        <f t="shared" ref="F65" si="285">E65+1</f>
        <v>1262</v>
      </c>
      <c r="G65">
        <f t="shared" ref="G65" si="286">F65+1</f>
        <v>1263</v>
      </c>
      <c r="H65">
        <f t="shared" ref="H65" si="287">G65+1</f>
        <v>1264</v>
      </c>
      <c r="I65">
        <f t="shared" ref="I65" si="288">H65+1</f>
        <v>1265</v>
      </c>
      <c r="J65">
        <f t="shared" ref="J65" si="289">I65+1</f>
        <v>1266</v>
      </c>
      <c r="K65">
        <f t="shared" ref="K65" si="290">J65+1</f>
        <v>1267</v>
      </c>
      <c r="L65">
        <f t="shared" ref="L65" si="291">K65+1</f>
        <v>1268</v>
      </c>
      <c r="M65">
        <f t="shared" ref="M65" si="292">L65+1</f>
        <v>1269</v>
      </c>
      <c r="N65">
        <f t="shared" ref="N65" si="293">M65+1</f>
        <v>1270</v>
      </c>
      <c r="O65">
        <f t="shared" ref="O65" si="294">N65+1</f>
        <v>1271</v>
      </c>
      <c r="P65">
        <f t="shared" ref="P65" si="295">O65+1</f>
        <v>1272</v>
      </c>
      <c r="Q65">
        <f t="shared" ref="Q65" si="296">P65+1</f>
        <v>1273</v>
      </c>
      <c r="R65">
        <f t="shared" ref="R65" si="297">Q65+1</f>
        <v>1274</v>
      </c>
      <c r="S65">
        <f t="shared" ref="S65" si="298">R65+1</f>
        <v>1275</v>
      </c>
      <c r="T65">
        <f t="shared" ref="T65" si="299">S65+1</f>
        <v>1276</v>
      </c>
      <c r="U65">
        <f t="shared" ref="U65" si="300">T65+1</f>
        <v>1277</v>
      </c>
      <c r="V65">
        <f t="shared" ref="V65" si="301">U65+1</f>
        <v>1278</v>
      </c>
      <c r="W65">
        <f t="shared" ref="W65" si="302">V65+1</f>
        <v>1279</v>
      </c>
      <c r="X65">
        <f t="shared" ref="X65" si="303">W65+1</f>
        <v>1280</v>
      </c>
      <c r="Y65">
        <f t="shared" ref="Y65" si="304">X65+1</f>
        <v>1281</v>
      </c>
      <c r="Z65">
        <f t="shared" ref="Z65" si="305">Y65+1</f>
        <v>1282</v>
      </c>
      <c r="AA65">
        <f t="shared" ref="AA65" si="306">Z65+1</f>
        <v>1283</v>
      </c>
      <c r="AB65">
        <f t="shared" ref="AB65" si="307">AA65+1</f>
        <v>1284</v>
      </c>
      <c r="AC65">
        <f t="shared" ref="AC65" si="308">AB65+1</f>
        <v>1285</v>
      </c>
      <c r="AD65">
        <f t="shared" ref="AD65" si="309">AC65+1</f>
        <v>1286</v>
      </c>
      <c r="AE65">
        <f t="shared" ref="AE65" si="310">AD65+1</f>
        <v>1287</v>
      </c>
      <c r="AF65">
        <f t="shared" ref="AF65" si="311">AE65+1</f>
        <v>1288</v>
      </c>
      <c r="AG65">
        <f t="shared" ref="AG65" si="312">AF65+1</f>
        <v>1289</v>
      </c>
      <c r="AH65">
        <f t="shared" ref="AH65" si="313">AG65+1</f>
        <v>1290</v>
      </c>
      <c r="AI65">
        <f t="shared" ref="AI65" si="314">AH65+1</f>
        <v>1291</v>
      </c>
      <c r="AJ65">
        <f t="shared" ref="AJ65" si="315">AI65+1</f>
        <v>1292</v>
      </c>
      <c r="AK65">
        <f t="shared" ref="AK65" si="316">AJ65+1</f>
        <v>1293</v>
      </c>
      <c r="AL65">
        <f t="shared" ref="AL65" si="317">AK65+1</f>
        <v>1294</v>
      </c>
      <c r="AM65">
        <f t="shared" ref="AM65" si="318">AL65+1</f>
        <v>1295</v>
      </c>
      <c r="AN65">
        <f t="shared" ref="AN65" si="319">AM65+1</f>
        <v>1296</v>
      </c>
      <c r="AO65">
        <f t="shared" ref="AO65" si="320">AN65+1</f>
        <v>1297</v>
      </c>
      <c r="AP65">
        <f t="shared" ref="AP65" si="321">AO65+1</f>
        <v>1298</v>
      </c>
      <c r="AQ65">
        <f t="shared" ref="AQ65" si="322">AP65+1</f>
        <v>1299</v>
      </c>
      <c r="AR65">
        <f t="shared" ref="AR65" si="323">AQ65+1</f>
        <v>1300</v>
      </c>
      <c r="AS65">
        <f t="shared" ref="AS65" si="324">AR65+1</f>
        <v>1301</v>
      </c>
      <c r="AT65">
        <f t="shared" ref="AT65" si="325">AS65+1</f>
        <v>1302</v>
      </c>
      <c r="AU65">
        <f t="shared" si="223"/>
        <v>1303</v>
      </c>
      <c r="AV65">
        <f t="shared" ref="AV65" si="326">AU65+1</f>
        <v>1304</v>
      </c>
      <c r="AW65">
        <f t="shared" ref="AW65" si="327">AV65+1</f>
        <v>1305</v>
      </c>
      <c r="AX65">
        <f t="shared" ref="AX65" si="328">AW65+1</f>
        <v>1306</v>
      </c>
      <c r="AY65">
        <f t="shared" ref="AY65" si="329">AX65+1</f>
        <v>1307</v>
      </c>
      <c r="AZ65">
        <f t="shared" ref="AZ65" si="330">AY65+1</f>
        <v>1308</v>
      </c>
      <c r="BA65">
        <f t="shared" ref="BA65" si="331">AZ65+1</f>
        <v>1309</v>
      </c>
      <c r="BB65">
        <f t="shared" ref="BB65" si="332">BA65+1</f>
        <v>1310</v>
      </c>
      <c r="BC65">
        <f t="shared" ref="BC65" si="333">BB65+1</f>
        <v>1311</v>
      </c>
      <c r="BD65">
        <f t="shared" ref="BD65" si="334">BC65+1</f>
        <v>1312</v>
      </c>
      <c r="BE65">
        <f t="shared" ref="BE65" si="335">BD65+1</f>
        <v>1313</v>
      </c>
      <c r="BF65">
        <f t="shared" ref="BF65" si="336">BE65+1</f>
        <v>1314</v>
      </c>
      <c r="BG65">
        <f t="shared" ref="BG65" si="337">BF65+1</f>
        <v>1315</v>
      </c>
      <c r="BH65">
        <f t="shared" ref="BH65" si="338">BG65+1</f>
        <v>1316</v>
      </c>
      <c r="BI65">
        <f t="shared" ref="BI65" si="339">BH65+1</f>
        <v>1317</v>
      </c>
      <c r="BJ65">
        <f t="shared" ref="BJ65" si="340">BI65+1</f>
        <v>1318</v>
      </c>
      <c r="BK65">
        <f t="shared" ref="BK65" si="341">BJ65+1</f>
        <v>1319</v>
      </c>
      <c r="BL65">
        <f t="shared" ref="BL65" si="342">BK65+1</f>
        <v>1320</v>
      </c>
      <c r="BM65">
        <f t="shared" ref="BM65" si="343">BL65+1</f>
        <v>1321</v>
      </c>
      <c r="BN65">
        <f t="shared" ref="BN65" si="344">BM65+1</f>
        <v>1322</v>
      </c>
      <c r="BO65">
        <f t="shared" si="239"/>
        <v>1323</v>
      </c>
      <c r="BP65">
        <f t="shared" si="239"/>
        <v>1324</v>
      </c>
      <c r="BQ65">
        <f t="shared" si="239"/>
        <v>1325</v>
      </c>
      <c r="BR65">
        <f t="shared" si="239"/>
        <v>1326</v>
      </c>
      <c r="BS65">
        <f t="shared" si="239"/>
        <v>1327</v>
      </c>
      <c r="BT65">
        <f t="shared" si="239"/>
        <v>1328</v>
      </c>
      <c r="BU65">
        <f t="shared" si="239"/>
        <v>1329</v>
      </c>
      <c r="BV65">
        <f t="shared" si="239"/>
        <v>1330</v>
      </c>
      <c r="BW65">
        <f t="shared" si="239"/>
        <v>1331</v>
      </c>
      <c r="BX65">
        <f t="shared" si="239"/>
        <v>1332</v>
      </c>
      <c r="BY65">
        <f t="shared" si="239"/>
        <v>1333</v>
      </c>
      <c r="BZ65">
        <f t="shared" si="239"/>
        <v>1334</v>
      </c>
      <c r="CA65">
        <f t="shared" si="239"/>
        <v>1335</v>
      </c>
      <c r="CB65">
        <f t="shared" si="239"/>
        <v>1336</v>
      </c>
      <c r="CC65">
        <f t="shared" si="239"/>
        <v>1337</v>
      </c>
      <c r="CD65">
        <f t="shared" si="262"/>
        <v>1338</v>
      </c>
      <c r="CE65">
        <f t="shared" si="263"/>
        <v>1339</v>
      </c>
      <c r="CF65">
        <f t="shared" si="264"/>
        <v>1340</v>
      </c>
      <c r="CG65">
        <f t="shared" si="265"/>
        <v>1341</v>
      </c>
      <c r="CH65">
        <f t="shared" si="266"/>
        <v>1342</v>
      </c>
      <c r="CI65">
        <f t="shared" si="267"/>
        <v>1343</v>
      </c>
      <c r="CJ65">
        <f t="shared" si="268"/>
        <v>1344</v>
      </c>
      <c r="CK65">
        <f t="shared" si="269"/>
        <v>1345</v>
      </c>
      <c r="CL65">
        <f t="shared" si="270"/>
        <v>1346</v>
      </c>
      <c r="CM65">
        <f t="shared" si="271"/>
        <v>1347</v>
      </c>
      <c r="CN65">
        <f t="shared" si="272"/>
        <v>1348</v>
      </c>
      <c r="CO65">
        <f t="shared" si="273"/>
        <v>1349</v>
      </c>
      <c r="CP65">
        <f t="shared" si="274"/>
        <v>1350</v>
      </c>
      <c r="CQ65">
        <f t="shared" si="275"/>
        <v>1351</v>
      </c>
      <c r="CR65">
        <f t="shared" si="276"/>
        <v>1352</v>
      </c>
      <c r="CS65">
        <f t="shared" si="277"/>
        <v>1353</v>
      </c>
      <c r="CT65">
        <f t="shared" si="278"/>
        <v>1354</v>
      </c>
      <c r="CU65">
        <f t="shared" si="279"/>
        <v>1355</v>
      </c>
      <c r="CV65">
        <f t="shared" si="280"/>
        <v>1356</v>
      </c>
      <c r="CW65">
        <f t="shared" si="281"/>
        <v>1357</v>
      </c>
      <c r="CX65">
        <f t="shared" si="282"/>
        <v>1358</v>
      </c>
      <c r="CY65">
        <f t="shared" si="283"/>
        <v>1359</v>
      </c>
    </row>
    <row r="66" spans="1:173">
      <c r="A66" t="s">
        <v>29</v>
      </c>
      <c r="B66">
        <f t="shared" si="284"/>
        <v>1360</v>
      </c>
      <c r="C66">
        <f t="shared" ref="C66:BN70" si="345">B66+1</f>
        <v>1361</v>
      </c>
      <c r="D66">
        <f t="shared" si="345"/>
        <v>1362</v>
      </c>
      <c r="E66">
        <f t="shared" si="345"/>
        <v>1363</v>
      </c>
      <c r="F66">
        <f t="shared" si="345"/>
        <v>1364</v>
      </c>
      <c r="G66">
        <f t="shared" si="345"/>
        <v>1365</v>
      </c>
      <c r="H66">
        <f t="shared" si="345"/>
        <v>1366</v>
      </c>
      <c r="I66">
        <f t="shared" si="345"/>
        <v>1367</v>
      </c>
      <c r="J66">
        <f t="shared" si="345"/>
        <v>1368</v>
      </c>
      <c r="K66">
        <f t="shared" si="345"/>
        <v>1369</v>
      </c>
      <c r="L66">
        <f t="shared" si="345"/>
        <v>1370</v>
      </c>
      <c r="M66">
        <f t="shared" si="345"/>
        <v>1371</v>
      </c>
      <c r="N66">
        <f t="shared" si="345"/>
        <v>1372</v>
      </c>
      <c r="O66">
        <f t="shared" si="345"/>
        <v>1373</v>
      </c>
      <c r="P66">
        <f t="shared" si="345"/>
        <v>1374</v>
      </c>
      <c r="Q66">
        <f t="shared" si="345"/>
        <v>1375</v>
      </c>
      <c r="R66">
        <f t="shared" si="345"/>
        <v>1376</v>
      </c>
      <c r="S66">
        <f t="shared" si="345"/>
        <v>1377</v>
      </c>
      <c r="T66">
        <f t="shared" si="345"/>
        <v>1378</v>
      </c>
      <c r="U66">
        <f t="shared" si="345"/>
        <v>1379</v>
      </c>
      <c r="V66">
        <f t="shared" si="345"/>
        <v>1380</v>
      </c>
      <c r="W66">
        <f t="shared" si="345"/>
        <v>1381</v>
      </c>
      <c r="X66">
        <f t="shared" si="345"/>
        <v>1382</v>
      </c>
      <c r="Y66">
        <f t="shared" si="345"/>
        <v>1383</v>
      </c>
      <c r="Z66">
        <f t="shared" si="345"/>
        <v>1384</v>
      </c>
      <c r="AA66">
        <f t="shared" si="345"/>
        <v>1385</v>
      </c>
      <c r="AB66">
        <f t="shared" si="345"/>
        <v>1386</v>
      </c>
      <c r="AC66">
        <f t="shared" si="345"/>
        <v>1387</v>
      </c>
      <c r="AD66">
        <f t="shared" si="345"/>
        <v>1388</v>
      </c>
      <c r="AE66">
        <f t="shared" si="345"/>
        <v>1389</v>
      </c>
      <c r="AF66">
        <f t="shared" si="345"/>
        <v>1390</v>
      </c>
      <c r="AG66">
        <f t="shared" si="345"/>
        <v>1391</v>
      </c>
      <c r="AH66">
        <f t="shared" si="345"/>
        <v>1392</v>
      </c>
      <c r="AI66">
        <f t="shared" si="345"/>
        <v>1393</v>
      </c>
      <c r="AJ66">
        <f t="shared" si="345"/>
        <v>1394</v>
      </c>
      <c r="AK66">
        <f t="shared" si="345"/>
        <v>1395</v>
      </c>
      <c r="AL66">
        <f t="shared" si="345"/>
        <v>1396</v>
      </c>
      <c r="AM66">
        <f t="shared" si="345"/>
        <v>1397</v>
      </c>
      <c r="AN66">
        <f t="shared" si="345"/>
        <v>1398</v>
      </c>
      <c r="AO66">
        <f t="shared" si="345"/>
        <v>1399</v>
      </c>
      <c r="AP66">
        <f t="shared" si="345"/>
        <v>1400</v>
      </c>
      <c r="AQ66">
        <f t="shared" si="345"/>
        <v>1401</v>
      </c>
      <c r="AR66">
        <f t="shared" si="345"/>
        <v>1402</v>
      </c>
      <c r="AS66">
        <f t="shared" si="345"/>
        <v>1403</v>
      </c>
      <c r="AT66">
        <f t="shared" si="345"/>
        <v>1404</v>
      </c>
      <c r="AU66">
        <f t="shared" si="223"/>
        <v>1405</v>
      </c>
      <c r="AV66">
        <f t="shared" si="345"/>
        <v>1406</v>
      </c>
      <c r="AW66">
        <f t="shared" si="345"/>
        <v>1407</v>
      </c>
      <c r="AX66">
        <f t="shared" si="345"/>
        <v>1408</v>
      </c>
      <c r="AY66">
        <f t="shared" si="345"/>
        <v>1409</v>
      </c>
      <c r="AZ66">
        <f t="shared" si="345"/>
        <v>1410</v>
      </c>
      <c r="BA66">
        <f t="shared" si="345"/>
        <v>1411</v>
      </c>
      <c r="BB66">
        <f t="shared" si="345"/>
        <v>1412</v>
      </c>
      <c r="BC66">
        <f t="shared" si="345"/>
        <v>1413</v>
      </c>
      <c r="BD66">
        <f t="shared" si="345"/>
        <v>1414</v>
      </c>
      <c r="BE66">
        <f t="shared" si="345"/>
        <v>1415</v>
      </c>
      <c r="BF66">
        <f t="shared" si="345"/>
        <v>1416</v>
      </c>
      <c r="BG66">
        <f t="shared" si="345"/>
        <v>1417</v>
      </c>
      <c r="BH66">
        <f t="shared" si="345"/>
        <v>1418</v>
      </c>
      <c r="BI66">
        <f t="shared" si="345"/>
        <v>1419</v>
      </c>
      <c r="BJ66">
        <f t="shared" si="345"/>
        <v>1420</v>
      </c>
      <c r="BK66">
        <f t="shared" si="345"/>
        <v>1421</v>
      </c>
      <c r="BL66">
        <f t="shared" si="345"/>
        <v>1422</v>
      </c>
      <c r="BM66">
        <f t="shared" si="345"/>
        <v>1423</v>
      </c>
      <c r="BN66">
        <f t="shared" si="345"/>
        <v>1424</v>
      </c>
      <c r="BO66">
        <f t="shared" ref="BO66:BO70" si="346">BN66+1</f>
        <v>1425</v>
      </c>
      <c r="BP66">
        <f t="shared" ref="BP66:BP70" si="347">BO66+1</f>
        <v>1426</v>
      </c>
      <c r="BQ66">
        <f t="shared" ref="BQ66:BQ70" si="348">BP66+1</f>
        <v>1427</v>
      </c>
      <c r="BR66">
        <f t="shared" ref="BR66:BR70" si="349">BQ66+1</f>
        <v>1428</v>
      </c>
      <c r="BS66">
        <f t="shared" ref="BS66:BS70" si="350">BR66+1</f>
        <v>1429</v>
      </c>
      <c r="BT66">
        <f t="shared" ref="BT66:BT70" si="351">BS66+1</f>
        <v>1430</v>
      </c>
      <c r="BU66">
        <f t="shared" ref="BU66:BU70" si="352">BT66+1</f>
        <v>1431</v>
      </c>
      <c r="BV66">
        <f t="shared" ref="BV66:BV70" si="353">BU66+1</f>
        <v>1432</v>
      </c>
      <c r="BW66">
        <f t="shared" ref="BW66:BW70" si="354">BV66+1</f>
        <v>1433</v>
      </c>
      <c r="BX66">
        <f t="shared" ref="BX66:BX70" si="355">BW66+1</f>
        <v>1434</v>
      </c>
      <c r="BY66">
        <f t="shared" ref="BY66:BY70" si="356">BX66+1</f>
        <v>1435</v>
      </c>
      <c r="BZ66">
        <f t="shared" ref="BZ66:BZ70" si="357">BY66+1</f>
        <v>1436</v>
      </c>
      <c r="CA66">
        <f t="shared" ref="CA66:CA70" si="358">BZ66+1</f>
        <v>1437</v>
      </c>
      <c r="CB66">
        <f t="shared" ref="CB66:CB70" si="359">CA66+1</f>
        <v>1438</v>
      </c>
      <c r="CC66">
        <f t="shared" ref="CC66:CC70" si="360">CB66+1</f>
        <v>1439</v>
      </c>
      <c r="CD66">
        <f t="shared" si="262"/>
        <v>1440</v>
      </c>
      <c r="CE66">
        <f t="shared" si="263"/>
        <v>1441</v>
      </c>
      <c r="CF66">
        <f t="shared" si="264"/>
        <v>1442</v>
      </c>
      <c r="CG66">
        <f t="shared" si="265"/>
        <v>1443</v>
      </c>
      <c r="CH66">
        <f t="shared" si="266"/>
        <v>1444</v>
      </c>
      <c r="CI66">
        <f t="shared" si="267"/>
        <v>1445</v>
      </c>
      <c r="CJ66">
        <f t="shared" si="268"/>
        <v>1446</v>
      </c>
      <c r="CK66">
        <f t="shared" si="269"/>
        <v>1447</v>
      </c>
      <c r="CL66">
        <f t="shared" si="270"/>
        <v>1448</v>
      </c>
      <c r="CM66">
        <f t="shared" si="271"/>
        <v>1449</v>
      </c>
      <c r="CN66">
        <f t="shared" si="272"/>
        <v>1450</v>
      </c>
      <c r="CO66">
        <f t="shared" si="273"/>
        <v>1451</v>
      </c>
      <c r="CP66">
        <f t="shared" si="274"/>
        <v>1452</v>
      </c>
      <c r="CQ66">
        <f t="shared" si="275"/>
        <v>1453</v>
      </c>
      <c r="CR66">
        <f t="shared" si="276"/>
        <v>1454</v>
      </c>
      <c r="CS66">
        <f t="shared" si="277"/>
        <v>1455</v>
      </c>
      <c r="CT66">
        <f t="shared" si="278"/>
        <v>1456</v>
      </c>
      <c r="CU66">
        <f t="shared" si="279"/>
        <v>1457</v>
      </c>
      <c r="CV66">
        <f t="shared" si="280"/>
        <v>1458</v>
      </c>
      <c r="CW66">
        <f t="shared" si="281"/>
        <v>1459</v>
      </c>
      <c r="CX66">
        <f t="shared" si="282"/>
        <v>1460</v>
      </c>
      <c r="CY66">
        <f t="shared" si="283"/>
        <v>1461</v>
      </c>
    </row>
    <row r="67" spans="1:173">
      <c r="A67" t="s">
        <v>29</v>
      </c>
      <c r="B67">
        <v>731</v>
      </c>
      <c r="C67">
        <f t="shared" si="345"/>
        <v>732</v>
      </c>
      <c r="D67">
        <f t="shared" si="345"/>
        <v>733</v>
      </c>
      <c r="E67">
        <f t="shared" si="345"/>
        <v>734</v>
      </c>
      <c r="F67">
        <f t="shared" si="345"/>
        <v>735</v>
      </c>
      <c r="G67">
        <f t="shared" si="345"/>
        <v>736</v>
      </c>
      <c r="H67">
        <f t="shared" si="345"/>
        <v>737</v>
      </c>
      <c r="I67">
        <f t="shared" si="345"/>
        <v>738</v>
      </c>
      <c r="J67">
        <f t="shared" si="345"/>
        <v>739</v>
      </c>
      <c r="K67">
        <f t="shared" si="345"/>
        <v>740</v>
      </c>
      <c r="L67">
        <f t="shared" si="345"/>
        <v>741</v>
      </c>
      <c r="M67">
        <f t="shared" si="345"/>
        <v>742</v>
      </c>
      <c r="N67">
        <f t="shared" si="345"/>
        <v>743</v>
      </c>
      <c r="O67">
        <f t="shared" si="345"/>
        <v>744</v>
      </c>
      <c r="P67">
        <f t="shared" si="345"/>
        <v>745</v>
      </c>
      <c r="Q67">
        <f t="shared" si="345"/>
        <v>746</v>
      </c>
      <c r="R67">
        <f t="shared" si="345"/>
        <v>747</v>
      </c>
      <c r="S67">
        <f t="shared" si="345"/>
        <v>748</v>
      </c>
      <c r="T67">
        <f t="shared" si="345"/>
        <v>749</v>
      </c>
      <c r="U67">
        <f t="shared" si="345"/>
        <v>750</v>
      </c>
      <c r="V67">
        <f t="shared" si="345"/>
        <v>751</v>
      </c>
      <c r="W67">
        <f t="shared" si="345"/>
        <v>752</v>
      </c>
      <c r="X67">
        <f t="shared" si="345"/>
        <v>753</v>
      </c>
      <c r="Y67">
        <f t="shared" si="345"/>
        <v>754</v>
      </c>
      <c r="Z67">
        <f t="shared" si="345"/>
        <v>755</v>
      </c>
      <c r="AA67">
        <f t="shared" si="345"/>
        <v>756</v>
      </c>
      <c r="AB67">
        <f t="shared" si="345"/>
        <v>757</v>
      </c>
      <c r="AC67">
        <f t="shared" si="345"/>
        <v>758</v>
      </c>
      <c r="AD67">
        <f t="shared" si="345"/>
        <v>759</v>
      </c>
      <c r="AE67">
        <f t="shared" si="345"/>
        <v>760</v>
      </c>
      <c r="AF67">
        <f t="shared" si="345"/>
        <v>761</v>
      </c>
      <c r="AG67">
        <f t="shared" si="345"/>
        <v>762</v>
      </c>
      <c r="AH67">
        <f t="shared" si="345"/>
        <v>763</v>
      </c>
      <c r="AI67">
        <f t="shared" si="345"/>
        <v>764</v>
      </c>
      <c r="AJ67">
        <f t="shared" si="345"/>
        <v>765</v>
      </c>
      <c r="AK67">
        <f t="shared" si="345"/>
        <v>766</v>
      </c>
      <c r="AL67">
        <f t="shared" si="345"/>
        <v>767</v>
      </c>
      <c r="AM67">
        <f t="shared" si="345"/>
        <v>768</v>
      </c>
      <c r="AN67">
        <f t="shared" si="345"/>
        <v>769</v>
      </c>
      <c r="AO67">
        <f t="shared" si="345"/>
        <v>770</v>
      </c>
      <c r="AP67">
        <f t="shared" si="345"/>
        <v>771</v>
      </c>
      <c r="AQ67">
        <f t="shared" si="345"/>
        <v>772</v>
      </c>
      <c r="AR67">
        <f t="shared" si="345"/>
        <v>773</v>
      </c>
      <c r="AS67">
        <f t="shared" si="345"/>
        <v>774</v>
      </c>
      <c r="AT67">
        <f t="shared" si="345"/>
        <v>775</v>
      </c>
      <c r="AU67">
        <f t="shared" ref="AU67:AU71" si="361">AT67+1</f>
        <v>776</v>
      </c>
      <c r="AV67">
        <f t="shared" si="345"/>
        <v>777</v>
      </c>
      <c r="AW67">
        <f t="shared" si="345"/>
        <v>778</v>
      </c>
      <c r="AX67">
        <f t="shared" si="345"/>
        <v>779</v>
      </c>
      <c r="AY67">
        <f t="shared" si="345"/>
        <v>780</v>
      </c>
      <c r="AZ67">
        <f t="shared" si="345"/>
        <v>781</v>
      </c>
      <c r="BA67">
        <f t="shared" si="345"/>
        <v>782</v>
      </c>
      <c r="BB67">
        <f t="shared" si="345"/>
        <v>783</v>
      </c>
      <c r="BC67">
        <f t="shared" si="345"/>
        <v>784</v>
      </c>
      <c r="BD67">
        <f t="shared" si="345"/>
        <v>785</v>
      </c>
      <c r="BE67">
        <f t="shared" si="345"/>
        <v>786</v>
      </c>
      <c r="BF67">
        <f t="shared" si="345"/>
        <v>787</v>
      </c>
      <c r="BG67">
        <f t="shared" si="345"/>
        <v>788</v>
      </c>
      <c r="BH67">
        <f t="shared" si="345"/>
        <v>789</v>
      </c>
      <c r="BI67">
        <f t="shared" si="345"/>
        <v>790</v>
      </c>
      <c r="BJ67">
        <f t="shared" si="345"/>
        <v>791</v>
      </c>
      <c r="BK67">
        <f t="shared" si="345"/>
        <v>792</v>
      </c>
      <c r="BL67">
        <f t="shared" si="345"/>
        <v>793</v>
      </c>
      <c r="BM67">
        <f t="shared" si="345"/>
        <v>794</v>
      </c>
      <c r="BN67">
        <f t="shared" si="345"/>
        <v>795</v>
      </c>
      <c r="BO67">
        <f t="shared" si="346"/>
        <v>796</v>
      </c>
      <c r="BP67">
        <f t="shared" si="347"/>
        <v>797</v>
      </c>
      <c r="BQ67">
        <f t="shared" si="348"/>
        <v>798</v>
      </c>
      <c r="BR67">
        <f t="shared" si="349"/>
        <v>799</v>
      </c>
      <c r="BS67">
        <f t="shared" si="350"/>
        <v>800</v>
      </c>
      <c r="BT67">
        <f t="shared" si="351"/>
        <v>801</v>
      </c>
      <c r="BU67">
        <f t="shared" si="352"/>
        <v>802</v>
      </c>
      <c r="BV67">
        <f t="shared" si="353"/>
        <v>803</v>
      </c>
      <c r="BW67">
        <f t="shared" si="354"/>
        <v>804</v>
      </c>
      <c r="BX67">
        <f t="shared" si="355"/>
        <v>805</v>
      </c>
      <c r="BY67">
        <f t="shared" si="356"/>
        <v>806</v>
      </c>
      <c r="BZ67">
        <f t="shared" si="357"/>
        <v>807</v>
      </c>
      <c r="CA67">
        <f t="shared" si="358"/>
        <v>808</v>
      </c>
      <c r="CB67">
        <f t="shared" si="359"/>
        <v>809</v>
      </c>
      <c r="CC67">
        <f t="shared" si="360"/>
        <v>810</v>
      </c>
      <c r="CD67">
        <f t="shared" si="262"/>
        <v>811</v>
      </c>
      <c r="CE67">
        <f t="shared" si="263"/>
        <v>812</v>
      </c>
      <c r="CF67">
        <f t="shared" si="264"/>
        <v>813</v>
      </c>
      <c r="CG67">
        <f t="shared" si="265"/>
        <v>814</v>
      </c>
      <c r="CH67">
        <f t="shared" si="266"/>
        <v>815</v>
      </c>
      <c r="CI67">
        <f t="shared" si="267"/>
        <v>816</v>
      </c>
      <c r="CJ67">
        <f t="shared" si="268"/>
        <v>817</v>
      </c>
      <c r="CK67">
        <f t="shared" si="269"/>
        <v>818</v>
      </c>
      <c r="CL67">
        <f t="shared" si="270"/>
        <v>819</v>
      </c>
      <c r="CM67">
        <f t="shared" si="271"/>
        <v>820</v>
      </c>
      <c r="CN67">
        <f t="shared" si="272"/>
        <v>821</v>
      </c>
      <c r="CO67">
        <f t="shared" si="273"/>
        <v>822</v>
      </c>
      <c r="CP67">
        <f t="shared" si="274"/>
        <v>823</v>
      </c>
      <c r="CQ67">
        <f t="shared" si="275"/>
        <v>824</v>
      </c>
      <c r="CR67">
        <f t="shared" si="276"/>
        <v>825</v>
      </c>
      <c r="CS67">
        <f t="shared" si="277"/>
        <v>826</v>
      </c>
      <c r="CT67">
        <f t="shared" si="278"/>
        <v>827</v>
      </c>
      <c r="CU67">
        <f t="shared" si="279"/>
        <v>828</v>
      </c>
      <c r="CV67">
        <f t="shared" si="280"/>
        <v>829</v>
      </c>
      <c r="CW67">
        <f t="shared" si="281"/>
        <v>830</v>
      </c>
      <c r="CX67">
        <f t="shared" si="282"/>
        <v>831</v>
      </c>
      <c r="CY67">
        <f t="shared" si="283"/>
        <v>832</v>
      </c>
      <c r="CZ67">
        <f t="shared" ref="CZ67" si="362">CY67+1</f>
        <v>833</v>
      </c>
      <c r="DA67">
        <f t="shared" ref="DA67" si="363">CZ67+1</f>
        <v>834</v>
      </c>
      <c r="DB67">
        <f t="shared" ref="DB67" si="364">DA67+1</f>
        <v>835</v>
      </c>
      <c r="DC67">
        <f t="shared" ref="DC67" si="365">DB67+1</f>
        <v>836</v>
      </c>
      <c r="DD67">
        <f t="shared" ref="DD67" si="366">DC67+1</f>
        <v>837</v>
      </c>
      <c r="DE67">
        <f t="shared" ref="DE67" si="367">DD67+1</f>
        <v>838</v>
      </c>
      <c r="DF67">
        <f t="shared" ref="DF67" si="368">DE67+1</f>
        <v>839</v>
      </c>
      <c r="DG67">
        <f t="shared" ref="DG67" si="369">DF67+1</f>
        <v>840</v>
      </c>
      <c r="DH67">
        <f t="shared" ref="DH67" si="370">DG67+1</f>
        <v>841</v>
      </c>
      <c r="DI67">
        <f t="shared" ref="DI67" si="371">DH67+1</f>
        <v>842</v>
      </c>
      <c r="DJ67">
        <f t="shared" ref="DJ67" si="372">DI67+1</f>
        <v>843</v>
      </c>
      <c r="DK67">
        <f t="shared" ref="DK67" si="373">DJ67+1</f>
        <v>844</v>
      </c>
      <c r="DL67">
        <f t="shared" ref="DL67" si="374">DK67+1</f>
        <v>845</v>
      </c>
      <c r="DM67">
        <f t="shared" ref="DM67" si="375">DL67+1</f>
        <v>846</v>
      </c>
      <c r="DN67">
        <f t="shared" ref="DN67" si="376">DM67+1</f>
        <v>847</v>
      </c>
      <c r="DO67">
        <f t="shared" ref="DO67" si="377">DN67+1</f>
        <v>848</v>
      </c>
      <c r="DP67">
        <f t="shared" ref="DP67" si="378">DO67+1</f>
        <v>849</v>
      </c>
      <c r="DQ67">
        <f t="shared" ref="DQ67" si="379">DP67+1</f>
        <v>850</v>
      </c>
      <c r="DR67">
        <f t="shared" ref="DR67" si="380">DQ67+1</f>
        <v>851</v>
      </c>
      <c r="DS67">
        <f t="shared" ref="DS67" si="381">DR67+1</f>
        <v>852</v>
      </c>
      <c r="DT67">
        <f t="shared" ref="DT67" si="382">DS67+1</f>
        <v>853</v>
      </c>
      <c r="DU67">
        <f t="shared" ref="DU67" si="383">DT67+1</f>
        <v>854</v>
      </c>
      <c r="DV67">
        <f t="shared" ref="DV67" si="384">DU67+1</f>
        <v>855</v>
      </c>
      <c r="DW67">
        <f t="shared" ref="DW67" si="385">DV67+1</f>
        <v>856</v>
      </c>
      <c r="DX67">
        <f t="shared" ref="DX67" si="386">DW67+1</f>
        <v>857</v>
      </c>
      <c r="DY67">
        <f t="shared" ref="DY67" si="387">DX67+1</f>
        <v>858</v>
      </c>
      <c r="DZ67">
        <f t="shared" ref="DZ67" si="388">DY67+1</f>
        <v>859</v>
      </c>
      <c r="EA67">
        <f t="shared" ref="EA67" si="389">DZ67+1</f>
        <v>860</v>
      </c>
      <c r="EB67">
        <f t="shared" ref="EB67" si="390">EA67+1</f>
        <v>861</v>
      </c>
      <c r="EC67">
        <f t="shared" ref="EC67" si="391">EB67+1</f>
        <v>862</v>
      </c>
      <c r="ED67">
        <f t="shared" ref="ED67" si="392">EC67+1</f>
        <v>863</v>
      </c>
      <c r="EE67">
        <f t="shared" ref="EE67" si="393">ED67+1</f>
        <v>864</v>
      </c>
      <c r="EF67">
        <f t="shared" ref="EF67" si="394">EE67+1</f>
        <v>865</v>
      </c>
      <c r="EG67">
        <f t="shared" ref="EG67" si="395">EF67+1</f>
        <v>866</v>
      </c>
      <c r="EH67">
        <f t="shared" ref="EH67" si="396">EG67+1</f>
        <v>867</v>
      </c>
      <c r="EI67">
        <f t="shared" ref="EI67" si="397">EH67+1</f>
        <v>868</v>
      </c>
      <c r="EJ67">
        <f t="shared" ref="EJ67" si="398">EI67+1</f>
        <v>869</v>
      </c>
      <c r="EK67">
        <f t="shared" ref="EK67" si="399">EJ67+1</f>
        <v>870</v>
      </c>
      <c r="EL67">
        <f t="shared" ref="EL67" si="400">EK67+1</f>
        <v>871</v>
      </c>
      <c r="EM67">
        <f t="shared" ref="EM67" si="401">EL67+1</f>
        <v>872</v>
      </c>
      <c r="EN67">
        <f t="shared" ref="EN67" si="402">EM67+1</f>
        <v>873</v>
      </c>
      <c r="EO67">
        <f t="shared" ref="EO67" si="403">EN67+1</f>
        <v>874</v>
      </c>
      <c r="EP67">
        <f t="shared" ref="EP67" si="404">EO67+1</f>
        <v>875</v>
      </c>
      <c r="EQ67">
        <f t="shared" ref="EQ67" si="405">EP67+1</f>
        <v>876</v>
      </c>
      <c r="ER67">
        <f t="shared" ref="ER67" si="406">EQ67+1</f>
        <v>877</v>
      </c>
      <c r="ES67">
        <f t="shared" ref="ES67" si="407">ER67+1</f>
        <v>878</v>
      </c>
      <c r="ET67">
        <f t="shared" ref="ET67" si="408">ES67+1</f>
        <v>879</v>
      </c>
      <c r="EU67">
        <f t="shared" ref="EU67" si="409">ET67+1</f>
        <v>880</v>
      </c>
      <c r="EV67">
        <f t="shared" ref="EV67" si="410">EU67+1</f>
        <v>881</v>
      </c>
      <c r="EW67">
        <f t="shared" ref="EW67" si="411">EV67+1</f>
        <v>882</v>
      </c>
      <c r="EX67">
        <f t="shared" ref="EX67" si="412">EW67+1</f>
        <v>883</v>
      </c>
      <c r="EY67">
        <f t="shared" ref="EY67" si="413">EX67+1</f>
        <v>884</v>
      </c>
      <c r="EZ67">
        <f t="shared" ref="EZ67" si="414">EY67+1</f>
        <v>885</v>
      </c>
      <c r="FA67">
        <f t="shared" ref="FA67" si="415">EZ67+1</f>
        <v>886</v>
      </c>
      <c r="FB67">
        <f t="shared" ref="FB67" si="416">FA67+1</f>
        <v>887</v>
      </c>
      <c r="FC67">
        <f t="shared" ref="FC67" si="417">FB67+1</f>
        <v>888</v>
      </c>
      <c r="FD67">
        <f t="shared" ref="FD67" si="418">FC67+1</f>
        <v>889</v>
      </c>
      <c r="FE67">
        <f t="shared" ref="FE67" si="419">FD67+1</f>
        <v>890</v>
      </c>
      <c r="FF67">
        <f t="shared" ref="FF67" si="420">FE67+1</f>
        <v>891</v>
      </c>
      <c r="FG67">
        <f t="shared" ref="FG67" si="421">FF67+1</f>
        <v>892</v>
      </c>
      <c r="FH67">
        <f t="shared" ref="FH67" si="422">FG67+1</f>
        <v>893</v>
      </c>
      <c r="FI67">
        <f t="shared" ref="FI67" si="423">FH67+1</f>
        <v>894</v>
      </c>
      <c r="FJ67">
        <f t="shared" ref="FJ67" si="424">FI67+1</f>
        <v>895</v>
      </c>
      <c r="FK67">
        <f t="shared" ref="FK67" si="425">FJ67+1</f>
        <v>896</v>
      </c>
      <c r="FL67">
        <f t="shared" ref="FL67" si="426">FK67+1</f>
        <v>897</v>
      </c>
      <c r="FM67">
        <f t="shared" ref="FM67" si="427">FL67+1</f>
        <v>898</v>
      </c>
      <c r="FN67">
        <f t="shared" ref="FN67" si="428">FM67+1</f>
        <v>899</v>
      </c>
      <c r="FO67">
        <f t="shared" ref="FO67:FQ67" si="429">FN67+1</f>
        <v>900</v>
      </c>
      <c r="FP67">
        <f t="shared" si="429"/>
        <v>901</v>
      </c>
      <c r="FQ67">
        <f t="shared" si="429"/>
        <v>902</v>
      </c>
    </row>
    <row r="68" spans="1:173">
      <c r="A68" t="s">
        <v>29</v>
      </c>
      <c r="B68">
        <f>FQ67+1</f>
        <v>903</v>
      </c>
      <c r="C68">
        <f t="shared" si="345"/>
        <v>904</v>
      </c>
      <c r="D68">
        <f t="shared" si="345"/>
        <v>905</v>
      </c>
      <c r="E68">
        <f t="shared" si="345"/>
        <v>906</v>
      </c>
      <c r="F68">
        <f t="shared" si="345"/>
        <v>907</v>
      </c>
      <c r="G68">
        <f t="shared" si="345"/>
        <v>908</v>
      </c>
      <c r="H68">
        <f t="shared" si="345"/>
        <v>909</v>
      </c>
      <c r="I68">
        <f t="shared" si="345"/>
        <v>910</v>
      </c>
      <c r="J68">
        <f t="shared" si="345"/>
        <v>911</v>
      </c>
      <c r="K68">
        <f t="shared" si="345"/>
        <v>912</v>
      </c>
      <c r="L68">
        <f t="shared" si="345"/>
        <v>913</v>
      </c>
      <c r="M68">
        <f t="shared" si="345"/>
        <v>914</v>
      </c>
      <c r="N68">
        <f t="shared" si="345"/>
        <v>915</v>
      </c>
      <c r="O68">
        <f t="shared" si="345"/>
        <v>916</v>
      </c>
      <c r="P68">
        <f t="shared" si="345"/>
        <v>917</v>
      </c>
      <c r="Q68">
        <f t="shared" si="345"/>
        <v>918</v>
      </c>
      <c r="R68">
        <f t="shared" si="345"/>
        <v>919</v>
      </c>
      <c r="S68">
        <f t="shared" si="345"/>
        <v>920</v>
      </c>
      <c r="T68">
        <f t="shared" si="345"/>
        <v>921</v>
      </c>
      <c r="U68">
        <f t="shared" si="345"/>
        <v>922</v>
      </c>
      <c r="V68">
        <f t="shared" si="345"/>
        <v>923</v>
      </c>
      <c r="W68">
        <f t="shared" si="345"/>
        <v>924</v>
      </c>
      <c r="X68">
        <f t="shared" si="345"/>
        <v>925</v>
      </c>
      <c r="Y68">
        <f t="shared" si="345"/>
        <v>926</v>
      </c>
      <c r="Z68">
        <f t="shared" si="345"/>
        <v>927</v>
      </c>
      <c r="AA68">
        <f t="shared" si="345"/>
        <v>928</v>
      </c>
      <c r="AB68">
        <f t="shared" si="345"/>
        <v>929</v>
      </c>
      <c r="AC68">
        <f t="shared" si="345"/>
        <v>930</v>
      </c>
      <c r="AD68">
        <f t="shared" si="345"/>
        <v>931</v>
      </c>
      <c r="AE68">
        <f t="shared" si="345"/>
        <v>932</v>
      </c>
      <c r="AF68">
        <f t="shared" si="345"/>
        <v>933</v>
      </c>
      <c r="AG68">
        <f t="shared" si="345"/>
        <v>934</v>
      </c>
      <c r="AH68">
        <f t="shared" si="345"/>
        <v>935</v>
      </c>
      <c r="AI68">
        <f t="shared" si="345"/>
        <v>936</v>
      </c>
      <c r="AJ68">
        <f t="shared" si="345"/>
        <v>937</v>
      </c>
      <c r="AK68">
        <f t="shared" si="345"/>
        <v>938</v>
      </c>
      <c r="AL68">
        <f t="shared" si="345"/>
        <v>939</v>
      </c>
      <c r="AM68">
        <f t="shared" si="345"/>
        <v>940</v>
      </c>
      <c r="AN68">
        <f t="shared" si="345"/>
        <v>941</v>
      </c>
      <c r="AO68">
        <f t="shared" si="345"/>
        <v>942</v>
      </c>
      <c r="AP68">
        <f t="shared" si="345"/>
        <v>943</v>
      </c>
      <c r="AQ68">
        <f t="shared" si="345"/>
        <v>944</v>
      </c>
      <c r="AR68">
        <f t="shared" si="345"/>
        <v>945</v>
      </c>
      <c r="AS68">
        <f t="shared" si="345"/>
        <v>946</v>
      </c>
      <c r="AT68">
        <f t="shared" si="345"/>
        <v>947</v>
      </c>
      <c r="AU68">
        <f t="shared" si="361"/>
        <v>948</v>
      </c>
      <c r="AV68">
        <f t="shared" si="345"/>
        <v>949</v>
      </c>
      <c r="AW68">
        <f t="shared" si="345"/>
        <v>950</v>
      </c>
      <c r="AX68">
        <f t="shared" si="345"/>
        <v>951</v>
      </c>
      <c r="AY68">
        <f t="shared" si="345"/>
        <v>952</v>
      </c>
      <c r="AZ68">
        <f t="shared" si="345"/>
        <v>953</v>
      </c>
      <c r="BA68">
        <f t="shared" si="345"/>
        <v>954</v>
      </c>
      <c r="BB68">
        <f t="shared" si="345"/>
        <v>955</v>
      </c>
      <c r="BC68">
        <f t="shared" si="345"/>
        <v>956</v>
      </c>
      <c r="BD68">
        <f t="shared" si="345"/>
        <v>957</v>
      </c>
      <c r="BE68">
        <f t="shared" si="345"/>
        <v>958</v>
      </c>
      <c r="BF68">
        <f t="shared" si="345"/>
        <v>959</v>
      </c>
      <c r="BG68">
        <f t="shared" si="345"/>
        <v>960</v>
      </c>
      <c r="BH68">
        <f t="shared" si="345"/>
        <v>961</v>
      </c>
      <c r="BI68">
        <f t="shared" si="345"/>
        <v>962</v>
      </c>
      <c r="BJ68">
        <f t="shared" si="345"/>
        <v>963</v>
      </c>
      <c r="BK68">
        <f t="shared" si="345"/>
        <v>964</v>
      </c>
      <c r="BL68">
        <f t="shared" si="345"/>
        <v>965</v>
      </c>
      <c r="BM68">
        <f t="shared" si="345"/>
        <v>966</v>
      </c>
      <c r="BN68">
        <f t="shared" si="345"/>
        <v>967</v>
      </c>
      <c r="BO68">
        <f t="shared" si="346"/>
        <v>968</v>
      </c>
      <c r="BP68">
        <f t="shared" si="347"/>
        <v>969</v>
      </c>
      <c r="BQ68">
        <f t="shared" si="348"/>
        <v>970</v>
      </c>
      <c r="BR68">
        <f t="shared" si="349"/>
        <v>971</v>
      </c>
      <c r="BS68">
        <f t="shared" si="350"/>
        <v>972</v>
      </c>
      <c r="BT68">
        <f t="shared" si="351"/>
        <v>973</v>
      </c>
      <c r="BU68">
        <f t="shared" si="352"/>
        <v>974</v>
      </c>
      <c r="BV68">
        <f t="shared" si="353"/>
        <v>975</v>
      </c>
      <c r="BW68">
        <f t="shared" si="354"/>
        <v>976</v>
      </c>
      <c r="BX68">
        <f t="shared" si="355"/>
        <v>977</v>
      </c>
      <c r="BY68">
        <f t="shared" si="356"/>
        <v>978</v>
      </c>
      <c r="BZ68">
        <f t="shared" si="357"/>
        <v>979</v>
      </c>
      <c r="CA68">
        <f t="shared" si="358"/>
        <v>980</v>
      </c>
      <c r="CB68">
        <f t="shared" si="359"/>
        <v>981</v>
      </c>
      <c r="CC68">
        <f t="shared" si="360"/>
        <v>982</v>
      </c>
      <c r="CD68">
        <f t="shared" ref="CD68:CD71" si="430">CC68+1</f>
        <v>983</v>
      </c>
      <c r="CE68">
        <f t="shared" ref="CE68:CE71" si="431">CD68+1</f>
        <v>984</v>
      </c>
      <c r="CF68">
        <f t="shared" ref="CF68:CF71" si="432">CE68+1</f>
        <v>985</v>
      </c>
      <c r="CG68">
        <f t="shared" ref="CG68:CG71" si="433">CF68+1</f>
        <v>986</v>
      </c>
      <c r="CH68">
        <f t="shared" ref="CH68:CH71" si="434">CG68+1</f>
        <v>987</v>
      </c>
      <c r="CI68">
        <f t="shared" ref="CI68:CI71" si="435">CH68+1</f>
        <v>988</v>
      </c>
      <c r="CJ68">
        <f t="shared" ref="CJ68:CJ71" si="436">CI68+1</f>
        <v>989</v>
      </c>
      <c r="CK68">
        <f t="shared" ref="CK68:CK71" si="437">CJ68+1</f>
        <v>990</v>
      </c>
      <c r="CL68">
        <f t="shared" ref="CL68:CL71" si="438">CK68+1</f>
        <v>991</v>
      </c>
      <c r="CM68">
        <f t="shared" ref="CM68:CM71" si="439">CL68+1</f>
        <v>992</v>
      </c>
      <c r="CN68">
        <f t="shared" ref="CN68:CN71" si="440">CM68+1</f>
        <v>993</v>
      </c>
      <c r="CO68">
        <f t="shared" ref="CO68:CO71" si="441">CN68+1</f>
        <v>994</v>
      </c>
      <c r="CP68">
        <f t="shared" ref="CP68:CP71" si="442">CO68+1</f>
        <v>995</v>
      </c>
      <c r="CQ68">
        <f t="shared" ref="CQ68:CQ71" si="443">CP68+1</f>
        <v>996</v>
      </c>
      <c r="CR68">
        <f t="shared" ref="CR68:CR71" si="444">CQ68+1</f>
        <v>997</v>
      </c>
      <c r="CS68">
        <f t="shared" ref="CS68:CS71" si="445">CR68+1</f>
        <v>998</v>
      </c>
      <c r="CT68">
        <f t="shared" ref="CT68:CT71" si="446">CS68+1</f>
        <v>999</v>
      </c>
      <c r="CU68">
        <f t="shared" ref="CU68:CU71" si="447">CT68+1</f>
        <v>1000</v>
      </c>
      <c r="CV68">
        <f t="shared" ref="CV68:CV71" si="448">CU68+1</f>
        <v>1001</v>
      </c>
      <c r="CW68">
        <f t="shared" ref="CW68:CW71" si="449">CV68+1</f>
        <v>1002</v>
      </c>
      <c r="CX68">
        <f t="shared" ref="CX68:CX71" si="450">CW68+1</f>
        <v>1003</v>
      </c>
      <c r="CY68">
        <f t="shared" ref="CY68:CY71" si="451">CX68+1</f>
        <v>1004</v>
      </c>
      <c r="CZ68">
        <f t="shared" ref="CZ68:CZ71" si="452">CY68+1</f>
        <v>1005</v>
      </c>
      <c r="DA68">
        <f t="shared" ref="DA68:DA71" si="453">CZ68+1</f>
        <v>1006</v>
      </c>
      <c r="DB68">
        <f t="shared" ref="DB68:DB71" si="454">DA68+1</f>
        <v>1007</v>
      </c>
      <c r="DC68">
        <f t="shared" ref="DC68:DC71" si="455">DB68+1</f>
        <v>1008</v>
      </c>
      <c r="DD68">
        <f t="shared" ref="DD68:DD71" si="456">DC68+1</f>
        <v>1009</v>
      </c>
      <c r="DE68">
        <f t="shared" ref="DE68:DE71" si="457">DD68+1</f>
        <v>1010</v>
      </c>
      <c r="DF68">
        <f t="shared" ref="DF68:DF71" si="458">DE68+1</f>
        <v>1011</v>
      </c>
      <c r="DG68">
        <f t="shared" ref="DG68:DG71" si="459">DF68+1</f>
        <v>1012</v>
      </c>
      <c r="DH68">
        <f t="shared" ref="DH68:DH71" si="460">DG68+1</f>
        <v>1013</v>
      </c>
      <c r="DI68">
        <f t="shared" ref="DI68:DI71" si="461">DH68+1</f>
        <v>1014</v>
      </c>
      <c r="DJ68">
        <f t="shared" ref="DJ68:DJ71" si="462">DI68+1</f>
        <v>1015</v>
      </c>
      <c r="DK68">
        <f t="shared" ref="DK68:DK71" si="463">DJ68+1</f>
        <v>1016</v>
      </c>
      <c r="DL68">
        <f t="shared" ref="DL68:DL71" si="464">DK68+1</f>
        <v>1017</v>
      </c>
      <c r="DM68">
        <f t="shared" ref="DM68:DM71" si="465">DL68+1</f>
        <v>1018</v>
      </c>
      <c r="DN68">
        <f t="shared" ref="DN68:DN71" si="466">DM68+1</f>
        <v>1019</v>
      </c>
      <c r="DO68">
        <f t="shared" ref="DO68:DO71" si="467">DN68+1</f>
        <v>1020</v>
      </c>
      <c r="DP68">
        <f t="shared" ref="DP68:DP71" si="468">DO68+1</f>
        <v>1021</v>
      </c>
      <c r="DQ68">
        <f t="shared" ref="DQ68:DQ71" si="469">DP68+1</f>
        <v>1022</v>
      </c>
      <c r="DR68">
        <f t="shared" ref="DR68:DR71" si="470">DQ68+1</f>
        <v>1023</v>
      </c>
      <c r="DS68">
        <f t="shared" ref="DS68:DS71" si="471">DR68+1</f>
        <v>1024</v>
      </c>
      <c r="DT68">
        <f t="shared" ref="DT68:DT71" si="472">DS68+1</f>
        <v>1025</v>
      </c>
      <c r="DU68">
        <f t="shared" ref="DU68:DU71" si="473">DT68+1</f>
        <v>1026</v>
      </c>
      <c r="DV68">
        <f t="shared" ref="DV68:DV71" si="474">DU68+1</f>
        <v>1027</v>
      </c>
      <c r="DW68">
        <f t="shared" ref="DW68:DW71" si="475">DV68+1</f>
        <v>1028</v>
      </c>
      <c r="DX68">
        <f t="shared" ref="DX68:DX71" si="476">DW68+1</f>
        <v>1029</v>
      </c>
      <c r="DY68">
        <f t="shared" ref="DY68:DY71" si="477">DX68+1</f>
        <v>1030</v>
      </c>
      <c r="DZ68">
        <f t="shared" ref="DZ68:DZ71" si="478">DY68+1</f>
        <v>1031</v>
      </c>
      <c r="EA68">
        <f t="shared" ref="EA68:EA71" si="479">DZ68+1</f>
        <v>1032</v>
      </c>
      <c r="EB68">
        <f t="shared" ref="EB68:EB71" si="480">EA68+1</f>
        <v>1033</v>
      </c>
      <c r="EC68">
        <f t="shared" ref="EC68:EC71" si="481">EB68+1</f>
        <v>1034</v>
      </c>
      <c r="ED68">
        <f t="shared" ref="ED68:ED71" si="482">EC68+1</f>
        <v>1035</v>
      </c>
      <c r="EE68">
        <f t="shared" ref="EE68:EE71" si="483">ED68+1</f>
        <v>1036</v>
      </c>
      <c r="EF68">
        <f t="shared" ref="EF68:EF71" si="484">EE68+1</f>
        <v>1037</v>
      </c>
      <c r="EG68">
        <f t="shared" ref="EG68:EG71" si="485">EF68+1</f>
        <v>1038</v>
      </c>
      <c r="EH68">
        <f t="shared" ref="EH68:EH71" si="486">EG68+1</f>
        <v>1039</v>
      </c>
      <c r="EI68">
        <f t="shared" ref="EI68:EI71" si="487">EH68+1</f>
        <v>1040</v>
      </c>
      <c r="EJ68">
        <f t="shared" ref="EJ68:EJ71" si="488">EI68+1</f>
        <v>1041</v>
      </c>
      <c r="EK68">
        <f t="shared" ref="EK68:EK71" si="489">EJ68+1</f>
        <v>1042</v>
      </c>
      <c r="EL68">
        <f t="shared" ref="EL68:EL71" si="490">EK68+1</f>
        <v>1043</v>
      </c>
      <c r="EM68">
        <f t="shared" ref="EM68:EM71" si="491">EL68+1</f>
        <v>1044</v>
      </c>
      <c r="EN68">
        <f t="shared" ref="EN68:EN71" si="492">EM68+1</f>
        <v>1045</v>
      </c>
      <c r="EO68">
        <f t="shared" ref="EO68:EO71" si="493">EN68+1</f>
        <v>1046</v>
      </c>
      <c r="EP68">
        <f t="shared" ref="EP68:EP71" si="494">EO68+1</f>
        <v>1047</v>
      </c>
      <c r="EQ68">
        <f t="shared" ref="EQ68:EQ71" si="495">EP68+1</f>
        <v>1048</v>
      </c>
      <c r="ER68">
        <f t="shared" ref="ER68:ER71" si="496">EQ68+1</f>
        <v>1049</v>
      </c>
      <c r="ES68">
        <f t="shared" ref="ES68:ES71" si="497">ER68+1</f>
        <v>1050</v>
      </c>
      <c r="ET68">
        <f t="shared" ref="ET68:ET71" si="498">ES68+1</f>
        <v>1051</v>
      </c>
      <c r="EU68">
        <f t="shared" ref="EU68:EU71" si="499">ET68+1</f>
        <v>1052</v>
      </c>
      <c r="EV68">
        <f t="shared" ref="EV68:EV71" si="500">EU68+1</f>
        <v>1053</v>
      </c>
      <c r="EW68">
        <f t="shared" ref="EW68:EW71" si="501">EV68+1</f>
        <v>1054</v>
      </c>
      <c r="EX68">
        <f t="shared" ref="EX68:EX71" si="502">EW68+1</f>
        <v>1055</v>
      </c>
      <c r="EY68">
        <f t="shared" ref="EY68:EY71" si="503">EX68+1</f>
        <v>1056</v>
      </c>
      <c r="EZ68">
        <f t="shared" ref="EZ68:EZ71" si="504">EY68+1</f>
        <v>1057</v>
      </c>
      <c r="FA68">
        <f t="shared" ref="FA68:FA71" si="505">EZ68+1</f>
        <v>1058</v>
      </c>
      <c r="FB68">
        <f t="shared" ref="FB68:FB71" si="506">FA68+1</f>
        <v>1059</v>
      </c>
      <c r="FC68">
        <f t="shared" ref="FC68:FC71" si="507">FB68+1</f>
        <v>1060</v>
      </c>
      <c r="FD68">
        <f t="shared" ref="FD68:FD71" si="508">FC68+1</f>
        <v>1061</v>
      </c>
      <c r="FE68">
        <f t="shared" ref="FE68:FE71" si="509">FD68+1</f>
        <v>1062</v>
      </c>
      <c r="FF68">
        <f t="shared" ref="FF68:FF71" si="510">FE68+1</f>
        <v>1063</v>
      </c>
      <c r="FG68">
        <f t="shared" ref="FG68:FG71" si="511">FF68+1</f>
        <v>1064</v>
      </c>
      <c r="FH68">
        <f t="shared" ref="FH68:FH71" si="512">FG68+1</f>
        <v>1065</v>
      </c>
      <c r="FI68">
        <f t="shared" ref="FI68:FI71" si="513">FH68+1</f>
        <v>1066</v>
      </c>
      <c r="FJ68">
        <f t="shared" ref="FJ68:FJ71" si="514">FI68+1</f>
        <v>1067</v>
      </c>
      <c r="FK68">
        <f t="shared" ref="FK68:FK71" si="515">FJ68+1</f>
        <v>1068</v>
      </c>
      <c r="FL68">
        <f t="shared" ref="FL68:FL71" si="516">FK68+1</f>
        <v>1069</v>
      </c>
      <c r="FM68">
        <f t="shared" ref="FM68:FM71" si="517">FL68+1</f>
        <v>1070</v>
      </c>
      <c r="FN68">
        <f t="shared" ref="FN68:FN71" si="518">FM68+1</f>
        <v>1071</v>
      </c>
      <c r="FO68">
        <f t="shared" ref="FO68:FQ71" si="519">FN68+1</f>
        <v>1072</v>
      </c>
      <c r="FP68">
        <f t="shared" si="519"/>
        <v>1073</v>
      </c>
      <c r="FQ68">
        <f t="shared" si="519"/>
        <v>1074</v>
      </c>
    </row>
    <row r="69" spans="1:173">
      <c r="A69" t="s">
        <v>29</v>
      </c>
      <c r="B69">
        <f t="shared" ref="B69:B71" si="520">FQ68+1</f>
        <v>1075</v>
      </c>
      <c r="C69">
        <f t="shared" si="345"/>
        <v>1076</v>
      </c>
      <c r="D69">
        <f t="shared" si="345"/>
        <v>1077</v>
      </c>
      <c r="E69">
        <f t="shared" si="345"/>
        <v>1078</v>
      </c>
      <c r="F69">
        <f t="shared" si="345"/>
        <v>1079</v>
      </c>
      <c r="G69">
        <f t="shared" si="345"/>
        <v>1080</v>
      </c>
      <c r="H69">
        <f t="shared" si="345"/>
        <v>1081</v>
      </c>
      <c r="I69">
        <f t="shared" si="345"/>
        <v>1082</v>
      </c>
      <c r="J69">
        <f t="shared" si="345"/>
        <v>1083</v>
      </c>
      <c r="K69">
        <f t="shared" si="345"/>
        <v>1084</v>
      </c>
      <c r="L69">
        <f t="shared" si="345"/>
        <v>1085</v>
      </c>
      <c r="M69">
        <f t="shared" si="345"/>
        <v>1086</v>
      </c>
      <c r="N69">
        <f t="shared" si="345"/>
        <v>1087</v>
      </c>
      <c r="O69">
        <f t="shared" si="345"/>
        <v>1088</v>
      </c>
      <c r="P69">
        <f t="shared" si="345"/>
        <v>1089</v>
      </c>
      <c r="Q69">
        <f t="shared" si="345"/>
        <v>1090</v>
      </c>
      <c r="R69">
        <f t="shared" si="345"/>
        <v>1091</v>
      </c>
      <c r="S69">
        <f t="shared" si="345"/>
        <v>1092</v>
      </c>
      <c r="T69">
        <f t="shared" si="345"/>
        <v>1093</v>
      </c>
      <c r="U69">
        <f t="shared" si="345"/>
        <v>1094</v>
      </c>
      <c r="V69">
        <f t="shared" si="345"/>
        <v>1095</v>
      </c>
      <c r="W69">
        <f t="shared" si="345"/>
        <v>1096</v>
      </c>
      <c r="X69">
        <f t="shared" si="345"/>
        <v>1097</v>
      </c>
      <c r="Y69">
        <f t="shared" si="345"/>
        <v>1098</v>
      </c>
      <c r="Z69">
        <f t="shared" si="345"/>
        <v>1099</v>
      </c>
      <c r="AA69">
        <f t="shared" si="345"/>
        <v>1100</v>
      </c>
      <c r="AB69">
        <f t="shared" si="345"/>
        <v>1101</v>
      </c>
      <c r="AC69">
        <f t="shared" si="345"/>
        <v>1102</v>
      </c>
      <c r="AD69">
        <f t="shared" si="345"/>
        <v>1103</v>
      </c>
      <c r="AE69">
        <f t="shared" si="345"/>
        <v>1104</v>
      </c>
      <c r="AF69">
        <f t="shared" si="345"/>
        <v>1105</v>
      </c>
      <c r="AG69">
        <f t="shared" si="345"/>
        <v>1106</v>
      </c>
      <c r="AH69">
        <f t="shared" si="345"/>
        <v>1107</v>
      </c>
      <c r="AI69">
        <f t="shared" si="345"/>
        <v>1108</v>
      </c>
      <c r="AJ69">
        <f t="shared" si="345"/>
        <v>1109</v>
      </c>
      <c r="AK69">
        <f t="shared" si="345"/>
        <v>1110</v>
      </c>
      <c r="AL69">
        <f t="shared" si="345"/>
        <v>1111</v>
      </c>
      <c r="AM69">
        <f t="shared" si="345"/>
        <v>1112</v>
      </c>
      <c r="AN69">
        <f t="shared" si="345"/>
        <v>1113</v>
      </c>
      <c r="AO69">
        <f t="shared" si="345"/>
        <v>1114</v>
      </c>
      <c r="AP69">
        <f t="shared" si="345"/>
        <v>1115</v>
      </c>
      <c r="AQ69">
        <f t="shared" si="345"/>
        <v>1116</v>
      </c>
      <c r="AR69">
        <f t="shared" si="345"/>
        <v>1117</v>
      </c>
      <c r="AS69">
        <f t="shared" si="345"/>
        <v>1118</v>
      </c>
      <c r="AT69">
        <f t="shared" si="345"/>
        <v>1119</v>
      </c>
      <c r="AU69">
        <f t="shared" si="361"/>
        <v>1120</v>
      </c>
      <c r="AV69">
        <f t="shared" si="345"/>
        <v>1121</v>
      </c>
      <c r="AW69">
        <f t="shared" si="345"/>
        <v>1122</v>
      </c>
      <c r="AX69">
        <f t="shared" si="345"/>
        <v>1123</v>
      </c>
      <c r="AY69">
        <f t="shared" si="345"/>
        <v>1124</v>
      </c>
      <c r="AZ69">
        <f t="shared" si="345"/>
        <v>1125</v>
      </c>
      <c r="BA69">
        <f t="shared" si="345"/>
        <v>1126</v>
      </c>
      <c r="BB69">
        <f t="shared" si="345"/>
        <v>1127</v>
      </c>
      <c r="BC69">
        <f t="shared" si="345"/>
        <v>1128</v>
      </c>
      <c r="BD69">
        <f t="shared" si="345"/>
        <v>1129</v>
      </c>
      <c r="BE69">
        <f t="shared" si="345"/>
        <v>1130</v>
      </c>
      <c r="BF69">
        <f t="shared" si="345"/>
        <v>1131</v>
      </c>
      <c r="BG69">
        <f t="shared" si="345"/>
        <v>1132</v>
      </c>
      <c r="BH69">
        <f t="shared" si="345"/>
        <v>1133</v>
      </c>
      <c r="BI69">
        <f t="shared" si="345"/>
        <v>1134</v>
      </c>
      <c r="BJ69">
        <f t="shared" si="345"/>
        <v>1135</v>
      </c>
      <c r="BK69">
        <f t="shared" si="345"/>
        <v>1136</v>
      </c>
      <c r="BL69">
        <f t="shared" si="345"/>
        <v>1137</v>
      </c>
      <c r="BM69">
        <f t="shared" si="345"/>
        <v>1138</v>
      </c>
      <c r="BN69">
        <f t="shared" si="345"/>
        <v>1139</v>
      </c>
      <c r="BO69">
        <f t="shared" si="346"/>
        <v>1140</v>
      </c>
      <c r="BP69">
        <f t="shared" si="347"/>
        <v>1141</v>
      </c>
      <c r="BQ69">
        <f t="shared" si="348"/>
        <v>1142</v>
      </c>
      <c r="BR69">
        <f t="shared" si="349"/>
        <v>1143</v>
      </c>
      <c r="BS69">
        <f t="shared" si="350"/>
        <v>1144</v>
      </c>
      <c r="BT69">
        <f t="shared" si="351"/>
        <v>1145</v>
      </c>
      <c r="BU69">
        <f t="shared" si="352"/>
        <v>1146</v>
      </c>
      <c r="BV69">
        <f t="shared" si="353"/>
        <v>1147</v>
      </c>
      <c r="BW69">
        <f t="shared" si="354"/>
        <v>1148</v>
      </c>
      <c r="BX69">
        <f t="shared" si="355"/>
        <v>1149</v>
      </c>
      <c r="BY69">
        <f t="shared" si="356"/>
        <v>1150</v>
      </c>
      <c r="BZ69">
        <f t="shared" si="357"/>
        <v>1151</v>
      </c>
      <c r="CA69">
        <f t="shared" si="358"/>
        <v>1152</v>
      </c>
      <c r="CB69">
        <f t="shared" si="359"/>
        <v>1153</v>
      </c>
      <c r="CC69">
        <f t="shared" si="360"/>
        <v>1154</v>
      </c>
      <c r="CD69">
        <f t="shared" si="430"/>
        <v>1155</v>
      </c>
      <c r="CE69">
        <f t="shared" si="431"/>
        <v>1156</v>
      </c>
      <c r="CF69">
        <f t="shared" si="432"/>
        <v>1157</v>
      </c>
      <c r="CG69">
        <f t="shared" si="433"/>
        <v>1158</v>
      </c>
      <c r="CH69">
        <f t="shared" si="434"/>
        <v>1159</v>
      </c>
      <c r="CI69">
        <f t="shared" si="435"/>
        <v>1160</v>
      </c>
      <c r="CJ69">
        <f t="shared" si="436"/>
        <v>1161</v>
      </c>
      <c r="CK69">
        <f t="shared" si="437"/>
        <v>1162</v>
      </c>
      <c r="CL69">
        <f t="shared" si="438"/>
        <v>1163</v>
      </c>
      <c r="CM69">
        <f t="shared" si="439"/>
        <v>1164</v>
      </c>
      <c r="CN69">
        <f t="shared" si="440"/>
        <v>1165</v>
      </c>
      <c r="CO69">
        <f t="shared" si="441"/>
        <v>1166</v>
      </c>
      <c r="CP69">
        <f t="shared" si="442"/>
        <v>1167</v>
      </c>
      <c r="CQ69">
        <f t="shared" si="443"/>
        <v>1168</v>
      </c>
      <c r="CR69">
        <f t="shared" si="444"/>
        <v>1169</v>
      </c>
      <c r="CS69">
        <f t="shared" si="445"/>
        <v>1170</v>
      </c>
      <c r="CT69">
        <f t="shared" si="446"/>
        <v>1171</v>
      </c>
      <c r="CU69">
        <f t="shared" si="447"/>
        <v>1172</v>
      </c>
      <c r="CV69">
        <f t="shared" si="448"/>
        <v>1173</v>
      </c>
      <c r="CW69">
        <f t="shared" si="449"/>
        <v>1174</v>
      </c>
      <c r="CX69">
        <f t="shared" si="450"/>
        <v>1175</v>
      </c>
      <c r="CY69">
        <f t="shared" si="451"/>
        <v>1176</v>
      </c>
      <c r="CZ69">
        <f t="shared" si="452"/>
        <v>1177</v>
      </c>
      <c r="DA69">
        <f t="shared" si="453"/>
        <v>1178</v>
      </c>
      <c r="DB69">
        <f t="shared" si="454"/>
        <v>1179</v>
      </c>
      <c r="DC69">
        <f t="shared" si="455"/>
        <v>1180</v>
      </c>
      <c r="DD69">
        <f t="shared" si="456"/>
        <v>1181</v>
      </c>
      <c r="DE69">
        <f t="shared" si="457"/>
        <v>1182</v>
      </c>
      <c r="DF69">
        <f t="shared" si="458"/>
        <v>1183</v>
      </c>
      <c r="DG69">
        <f t="shared" si="459"/>
        <v>1184</v>
      </c>
      <c r="DH69">
        <f t="shared" si="460"/>
        <v>1185</v>
      </c>
      <c r="DI69">
        <f t="shared" si="461"/>
        <v>1186</v>
      </c>
      <c r="DJ69">
        <f t="shared" si="462"/>
        <v>1187</v>
      </c>
      <c r="DK69">
        <f t="shared" si="463"/>
        <v>1188</v>
      </c>
      <c r="DL69">
        <f t="shared" si="464"/>
        <v>1189</v>
      </c>
      <c r="DM69">
        <f t="shared" si="465"/>
        <v>1190</v>
      </c>
      <c r="DN69">
        <f t="shared" si="466"/>
        <v>1191</v>
      </c>
      <c r="DO69">
        <f t="shared" si="467"/>
        <v>1192</v>
      </c>
      <c r="DP69">
        <f t="shared" si="468"/>
        <v>1193</v>
      </c>
      <c r="DQ69">
        <f t="shared" si="469"/>
        <v>1194</v>
      </c>
      <c r="DR69">
        <f t="shared" si="470"/>
        <v>1195</v>
      </c>
      <c r="DS69">
        <f t="shared" si="471"/>
        <v>1196</v>
      </c>
      <c r="DT69">
        <f t="shared" si="472"/>
        <v>1197</v>
      </c>
      <c r="DU69">
        <f t="shared" si="473"/>
        <v>1198</v>
      </c>
      <c r="DV69">
        <f t="shared" si="474"/>
        <v>1199</v>
      </c>
      <c r="DW69">
        <f t="shared" si="475"/>
        <v>1200</v>
      </c>
      <c r="DX69">
        <f t="shared" si="476"/>
        <v>1201</v>
      </c>
      <c r="DY69">
        <f t="shared" si="477"/>
        <v>1202</v>
      </c>
      <c r="DZ69">
        <f t="shared" si="478"/>
        <v>1203</v>
      </c>
      <c r="EA69">
        <f t="shared" si="479"/>
        <v>1204</v>
      </c>
      <c r="EB69">
        <f t="shared" si="480"/>
        <v>1205</v>
      </c>
      <c r="EC69">
        <f t="shared" si="481"/>
        <v>1206</v>
      </c>
      <c r="ED69">
        <f t="shared" si="482"/>
        <v>1207</v>
      </c>
      <c r="EE69">
        <f t="shared" si="483"/>
        <v>1208</v>
      </c>
      <c r="EF69">
        <f t="shared" si="484"/>
        <v>1209</v>
      </c>
      <c r="EG69">
        <f t="shared" si="485"/>
        <v>1210</v>
      </c>
      <c r="EH69">
        <f t="shared" si="486"/>
        <v>1211</v>
      </c>
      <c r="EI69">
        <f t="shared" si="487"/>
        <v>1212</v>
      </c>
      <c r="EJ69">
        <f t="shared" si="488"/>
        <v>1213</v>
      </c>
      <c r="EK69">
        <f t="shared" si="489"/>
        <v>1214</v>
      </c>
      <c r="EL69">
        <f t="shared" si="490"/>
        <v>1215</v>
      </c>
      <c r="EM69">
        <f t="shared" si="491"/>
        <v>1216</v>
      </c>
      <c r="EN69">
        <f t="shared" si="492"/>
        <v>1217</v>
      </c>
      <c r="EO69">
        <f t="shared" si="493"/>
        <v>1218</v>
      </c>
      <c r="EP69">
        <f t="shared" si="494"/>
        <v>1219</v>
      </c>
      <c r="EQ69">
        <f t="shared" si="495"/>
        <v>1220</v>
      </c>
      <c r="ER69">
        <f t="shared" si="496"/>
        <v>1221</v>
      </c>
      <c r="ES69">
        <f t="shared" si="497"/>
        <v>1222</v>
      </c>
      <c r="ET69">
        <f t="shared" si="498"/>
        <v>1223</v>
      </c>
      <c r="EU69">
        <f t="shared" si="499"/>
        <v>1224</v>
      </c>
      <c r="EV69">
        <f t="shared" si="500"/>
        <v>1225</v>
      </c>
      <c r="EW69">
        <f t="shared" si="501"/>
        <v>1226</v>
      </c>
      <c r="EX69">
        <f t="shared" si="502"/>
        <v>1227</v>
      </c>
      <c r="EY69">
        <f t="shared" si="503"/>
        <v>1228</v>
      </c>
      <c r="EZ69">
        <f t="shared" si="504"/>
        <v>1229</v>
      </c>
      <c r="FA69">
        <f t="shared" si="505"/>
        <v>1230</v>
      </c>
      <c r="FB69">
        <f t="shared" si="506"/>
        <v>1231</v>
      </c>
      <c r="FC69">
        <f t="shared" si="507"/>
        <v>1232</v>
      </c>
      <c r="FD69">
        <f t="shared" si="508"/>
        <v>1233</v>
      </c>
      <c r="FE69">
        <f t="shared" si="509"/>
        <v>1234</v>
      </c>
      <c r="FF69">
        <f t="shared" si="510"/>
        <v>1235</v>
      </c>
      <c r="FG69">
        <f t="shared" si="511"/>
        <v>1236</v>
      </c>
      <c r="FH69">
        <f t="shared" si="512"/>
        <v>1237</v>
      </c>
      <c r="FI69">
        <f t="shared" si="513"/>
        <v>1238</v>
      </c>
      <c r="FJ69">
        <f t="shared" si="514"/>
        <v>1239</v>
      </c>
      <c r="FK69">
        <f t="shared" si="515"/>
        <v>1240</v>
      </c>
      <c r="FL69">
        <f t="shared" si="516"/>
        <v>1241</v>
      </c>
      <c r="FM69">
        <f t="shared" si="517"/>
        <v>1242</v>
      </c>
      <c r="FN69">
        <f t="shared" si="518"/>
        <v>1243</v>
      </c>
      <c r="FO69">
        <f t="shared" si="519"/>
        <v>1244</v>
      </c>
      <c r="FP69">
        <f t="shared" si="519"/>
        <v>1245</v>
      </c>
      <c r="FQ69">
        <f t="shared" si="519"/>
        <v>1246</v>
      </c>
    </row>
    <row r="70" spans="1:173">
      <c r="A70" t="s">
        <v>29</v>
      </c>
      <c r="B70">
        <f t="shared" si="520"/>
        <v>1247</v>
      </c>
      <c r="C70">
        <f t="shared" si="345"/>
        <v>1248</v>
      </c>
      <c r="D70">
        <f t="shared" si="345"/>
        <v>1249</v>
      </c>
      <c r="E70">
        <f t="shared" si="345"/>
        <v>1250</v>
      </c>
      <c r="F70">
        <f t="shared" ref="F70" si="521">E70+1</f>
        <v>1251</v>
      </c>
      <c r="G70">
        <f t="shared" ref="G70" si="522">F70+1</f>
        <v>1252</v>
      </c>
      <c r="H70">
        <f t="shared" ref="H70" si="523">G70+1</f>
        <v>1253</v>
      </c>
      <c r="I70">
        <f t="shared" ref="I70" si="524">H70+1</f>
        <v>1254</v>
      </c>
      <c r="J70">
        <f t="shared" ref="J70" si="525">I70+1</f>
        <v>1255</v>
      </c>
      <c r="K70">
        <f t="shared" ref="K70" si="526">J70+1</f>
        <v>1256</v>
      </c>
      <c r="L70">
        <f t="shared" ref="L70" si="527">K70+1</f>
        <v>1257</v>
      </c>
      <c r="M70">
        <f t="shared" ref="M70" si="528">L70+1</f>
        <v>1258</v>
      </c>
      <c r="N70">
        <f t="shared" ref="N70" si="529">M70+1</f>
        <v>1259</v>
      </c>
      <c r="O70">
        <f t="shared" ref="O70" si="530">N70+1</f>
        <v>1260</v>
      </c>
      <c r="P70">
        <f t="shared" ref="P70" si="531">O70+1</f>
        <v>1261</v>
      </c>
      <c r="Q70">
        <f t="shared" ref="Q70" si="532">P70+1</f>
        <v>1262</v>
      </c>
      <c r="R70">
        <f t="shared" ref="R70" si="533">Q70+1</f>
        <v>1263</v>
      </c>
      <c r="S70">
        <f t="shared" ref="S70" si="534">R70+1</f>
        <v>1264</v>
      </c>
      <c r="T70">
        <f t="shared" ref="T70" si="535">S70+1</f>
        <v>1265</v>
      </c>
      <c r="U70">
        <f t="shared" ref="U70" si="536">T70+1</f>
        <v>1266</v>
      </c>
      <c r="V70">
        <f t="shared" ref="V70" si="537">U70+1</f>
        <v>1267</v>
      </c>
      <c r="W70">
        <f t="shared" ref="W70" si="538">V70+1</f>
        <v>1268</v>
      </c>
      <c r="X70">
        <f t="shared" ref="X70" si="539">W70+1</f>
        <v>1269</v>
      </c>
      <c r="Y70">
        <f t="shared" ref="Y70" si="540">X70+1</f>
        <v>1270</v>
      </c>
      <c r="Z70">
        <f t="shared" ref="Z70" si="541">Y70+1</f>
        <v>1271</v>
      </c>
      <c r="AA70">
        <f t="shared" ref="AA70" si="542">Z70+1</f>
        <v>1272</v>
      </c>
      <c r="AB70">
        <f t="shared" ref="AB70" si="543">AA70+1</f>
        <v>1273</v>
      </c>
      <c r="AC70">
        <f t="shared" ref="AC70" si="544">AB70+1</f>
        <v>1274</v>
      </c>
      <c r="AD70">
        <f t="shared" ref="AD70" si="545">AC70+1</f>
        <v>1275</v>
      </c>
      <c r="AE70">
        <f t="shared" ref="AE70" si="546">AD70+1</f>
        <v>1276</v>
      </c>
      <c r="AF70">
        <f t="shared" ref="AF70" si="547">AE70+1</f>
        <v>1277</v>
      </c>
      <c r="AG70">
        <f t="shared" ref="AG70" si="548">AF70+1</f>
        <v>1278</v>
      </c>
      <c r="AH70">
        <f t="shared" ref="AH70" si="549">AG70+1</f>
        <v>1279</v>
      </c>
      <c r="AI70">
        <f t="shared" ref="AI70" si="550">AH70+1</f>
        <v>1280</v>
      </c>
      <c r="AJ70">
        <f t="shared" ref="AJ70" si="551">AI70+1</f>
        <v>1281</v>
      </c>
      <c r="AK70">
        <f t="shared" ref="AK70" si="552">AJ70+1</f>
        <v>1282</v>
      </c>
      <c r="AL70">
        <f t="shared" ref="AL70" si="553">AK70+1</f>
        <v>1283</v>
      </c>
      <c r="AM70">
        <f t="shared" ref="AM70" si="554">AL70+1</f>
        <v>1284</v>
      </c>
      <c r="AN70">
        <f t="shared" ref="AN70" si="555">AM70+1</f>
        <v>1285</v>
      </c>
      <c r="AO70">
        <f t="shared" ref="AO70" si="556">AN70+1</f>
        <v>1286</v>
      </c>
      <c r="AP70">
        <f t="shared" ref="AP70" si="557">AO70+1</f>
        <v>1287</v>
      </c>
      <c r="AQ70">
        <f t="shared" ref="AQ70" si="558">AP70+1</f>
        <v>1288</v>
      </c>
      <c r="AR70">
        <f t="shared" ref="AR70" si="559">AQ70+1</f>
        <v>1289</v>
      </c>
      <c r="AS70">
        <f t="shared" ref="AS70" si="560">AR70+1</f>
        <v>1290</v>
      </c>
      <c r="AT70">
        <f t="shared" ref="AT70" si="561">AS70+1</f>
        <v>1291</v>
      </c>
      <c r="AU70">
        <f t="shared" si="361"/>
        <v>1292</v>
      </c>
      <c r="AV70">
        <f t="shared" ref="AV70" si="562">AU70+1</f>
        <v>1293</v>
      </c>
      <c r="AW70">
        <f t="shared" ref="AW70" si="563">AV70+1</f>
        <v>1294</v>
      </c>
      <c r="AX70">
        <f t="shared" ref="AX70" si="564">AW70+1</f>
        <v>1295</v>
      </c>
      <c r="AY70">
        <f t="shared" ref="AY70" si="565">AX70+1</f>
        <v>1296</v>
      </c>
      <c r="AZ70">
        <f t="shared" ref="AZ70" si="566">AY70+1</f>
        <v>1297</v>
      </c>
      <c r="BA70">
        <f t="shared" ref="BA70" si="567">AZ70+1</f>
        <v>1298</v>
      </c>
      <c r="BB70">
        <f t="shared" ref="BB70" si="568">BA70+1</f>
        <v>1299</v>
      </c>
      <c r="BC70">
        <f t="shared" ref="BC70" si="569">BB70+1</f>
        <v>1300</v>
      </c>
      <c r="BD70">
        <f t="shared" ref="BD70" si="570">BC70+1</f>
        <v>1301</v>
      </c>
      <c r="BE70">
        <f t="shared" ref="BE70" si="571">BD70+1</f>
        <v>1302</v>
      </c>
      <c r="BF70">
        <f t="shared" ref="BF70" si="572">BE70+1</f>
        <v>1303</v>
      </c>
      <c r="BG70">
        <f t="shared" ref="BG70" si="573">BF70+1</f>
        <v>1304</v>
      </c>
      <c r="BH70">
        <f t="shared" ref="BH70" si="574">BG70+1</f>
        <v>1305</v>
      </c>
      <c r="BI70">
        <f t="shared" ref="BI70" si="575">BH70+1</f>
        <v>1306</v>
      </c>
      <c r="BJ70">
        <f t="shared" ref="BJ70" si="576">BI70+1</f>
        <v>1307</v>
      </c>
      <c r="BK70">
        <f t="shared" ref="BK70" si="577">BJ70+1</f>
        <v>1308</v>
      </c>
      <c r="BL70">
        <f t="shared" ref="BL70" si="578">BK70+1</f>
        <v>1309</v>
      </c>
      <c r="BM70">
        <f t="shared" ref="BM70" si="579">BL70+1</f>
        <v>1310</v>
      </c>
      <c r="BN70">
        <f t="shared" ref="BN70" si="580">BM70+1</f>
        <v>1311</v>
      </c>
      <c r="BO70">
        <f t="shared" si="346"/>
        <v>1312</v>
      </c>
      <c r="BP70">
        <f t="shared" si="347"/>
        <v>1313</v>
      </c>
      <c r="BQ70">
        <f t="shared" si="348"/>
        <v>1314</v>
      </c>
      <c r="BR70">
        <f t="shared" si="349"/>
        <v>1315</v>
      </c>
      <c r="BS70">
        <f t="shared" si="350"/>
        <v>1316</v>
      </c>
      <c r="BT70">
        <f t="shared" si="351"/>
        <v>1317</v>
      </c>
      <c r="BU70">
        <f t="shared" si="352"/>
        <v>1318</v>
      </c>
      <c r="BV70">
        <f t="shared" si="353"/>
        <v>1319</v>
      </c>
      <c r="BW70">
        <f t="shared" si="354"/>
        <v>1320</v>
      </c>
      <c r="BX70">
        <f t="shared" si="355"/>
        <v>1321</v>
      </c>
      <c r="BY70">
        <f t="shared" si="356"/>
        <v>1322</v>
      </c>
      <c r="BZ70">
        <f t="shared" si="357"/>
        <v>1323</v>
      </c>
      <c r="CA70">
        <f t="shared" si="358"/>
        <v>1324</v>
      </c>
      <c r="CB70">
        <f t="shared" si="359"/>
        <v>1325</v>
      </c>
      <c r="CC70">
        <f t="shared" si="360"/>
        <v>1326</v>
      </c>
      <c r="CD70">
        <f t="shared" si="430"/>
        <v>1327</v>
      </c>
      <c r="CE70">
        <f t="shared" si="431"/>
        <v>1328</v>
      </c>
      <c r="CF70">
        <f t="shared" si="432"/>
        <v>1329</v>
      </c>
      <c r="CG70">
        <f t="shared" si="433"/>
        <v>1330</v>
      </c>
      <c r="CH70">
        <f t="shared" si="434"/>
        <v>1331</v>
      </c>
      <c r="CI70">
        <f t="shared" si="435"/>
        <v>1332</v>
      </c>
      <c r="CJ70">
        <f t="shared" si="436"/>
        <v>1333</v>
      </c>
      <c r="CK70">
        <f t="shared" si="437"/>
        <v>1334</v>
      </c>
      <c r="CL70">
        <f t="shared" si="438"/>
        <v>1335</v>
      </c>
      <c r="CM70">
        <f t="shared" si="439"/>
        <v>1336</v>
      </c>
      <c r="CN70">
        <f t="shared" si="440"/>
        <v>1337</v>
      </c>
      <c r="CO70">
        <f t="shared" si="441"/>
        <v>1338</v>
      </c>
      <c r="CP70">
        <f t="shared" si="442"/>
        <v>1339</v>
      </c>
      <c r="CQ70">
        <f t="shared" si="443"/>
        <v>1340</v>
      </c>
      <c r="CR70">
        <f t="shared" si="444"/>
        <v>1341</v>
      </c>
      <c r="CS70">
        <f t="shared" si="445"/>
        <v>1342</v>
      </c>
      <c r="CT70">
        <f t="shared" si="446"/>
        <v>1343</v>
      </c>
      <c r="CU70">
        <f t="shared" si="447"/>
        <v>1344</v>
      </c>
      <c r="CV70">
        <f t="shared" si="448"/>
        <v>1345</v>
      </c>
      <c r="CW70">
        <f t="shared" si="449"/>
        <v>1346</v>
      </c>
      <c r="CX70">
        <f t="shared" si="450"/>
        <v>1347</v>
      </c>
      <c r="CY70">
        <f t="shared" si="451"/>
        <v>1348</v>
      </c>
      <c r="CZ70">
        <f t="shared" si="452"/>
        <v>1349</v>
      </c>
      <c r="DA70">
        <f t="shared" si="453"/>
        <v>1350</v>
      </c>
      <c r="DB70">
        <f t="shared" si="454"/>
        <v>1351</v>
      </c>
      <c r="DC70">
        <f t="shared" si="455"/>
        <v>1352</v>
      </c>
      <c r="DD70">
        <f t="shared" si="456"/>
        <v>1353</v>
      </c>
      <c r="DE70">
        <f t="shared" si="457"/>
        <v>1354</v>
      </c>
      <c r="DF70">
        <f t="shared" si="458"/>
        <v>1355</v>
      </c>
      <c r="DG70">
        <f t="shared" si="459"/>
        <v>1356</v>
      </c>
      <c r="DH70">
        <f t="shared" si="460"/>
        <v>1357</v>
      </c>
      <c r="DI70">
        <f t="shared" si="461"/>
        <v>1358</v>
      </c>
      <c r="DJ70">
        <f t="shared" si="462"/>
        <v>1359</v>
      </c>
      <c r="DK70">
        <f t="shared" si="463"/>
        <v>1360</v>
      </c>
      <c r="DL70">
        <f t="shared" si="464"/>
        <v>1361</v>
      </c>
      <c r="DM70">
        <f t="shared" si="465"/>
        <v>1362</v>
      </c>
      <c r="DN70">
        <f t="shared" si="466"/>
        <v>1363</v>
      </c>
      <c r="DO70">
        <f t="shared" si="467"/>
        <v>1364</v>
      </c>
      <c r="DP70">
        <f t="shared" si="468"/>
        <v>1365</v>
      </c>
      <c r="DQ70">
        <f t="shared" si="469"/>
        <v>1366</v>
      </c>
      <c r="DR70">
        <f t="shared" si="470"/>
        <v>1367</v>
      </c>
      <c r="DS70">
        <f t="shared" si="471"/>
        <v>1368</v>
      </c>
      <c r="DT70">
        <f t="shared" si="472"/>
        <v>1369</v>
      </c>
      <c r="DU70">
        <f t="shared" si="473"/>
        <v>1370</v>
      </c>
      <c r="DV70">
        <f t="shared" si="474"/>
        <v>1371</v>
      </c>
      <c r="DW70">
        <f t="shared" si="475"/>
        <v>1372</v>
      </c>
      <c r="DX70">
        <f t="shared" si="476"/>
        <v>1373</v>
      </c>
      <c r="DY70">
        <f t="shared" si="477"/>
        <v>1374</v>
      </c>
      <c r="DZ70">
        <f t="shared" si="478"/>
        <v>1375</v>
      </c>
      <c r="EA70">
        <f t="shared" si="479"/>
        <v>1376</v>
      </c>
      <c r="EB70">
        <f t="shared" si="480"/>
        <v>1377</v>
      </c>
      <c r="EC70">
        <f t="shared" si="481"/>
        <v>1378</v>
      </c>
      <c r="ED70">
        <f t="shared" si="482"/>
        <v>1379</v>
      </c>
      <c r="EE70">
        <f t="shared" si="483"/>
        <v>1380</v>
      </c>
      <c r="EF70">
        <f t="shared" si="484"/>
        <v>1381</v>
      </c>
      <c r="EG70">
        <f t="shared" si="485"/>
        <v>1382</v>
      </c>
      <c r="EH70">
        <f t="shared" si="486"/>
        <v>1383</v>
      </c>
      <c r="EI70">
        <f t="shared" si="487"/>
        <v>1384</v>
      </c>
      <c r="EJ70">
        <f t="shared" si="488"/>
        <v>1385</v>
      </c>
      <c r="EK70">
        <f t="shared" si="489"/>
        <v>1386</v>
      </c>
      <c r="EL70">
        <f t="shared" si="490"/>
        <v>1387</v>
      </c>
      <c r="EM70">
        <f t="shared" si="491"/>
        <v>1388</v>
      </c>
      <c r="EN70">
        <f t="shared" si="492"/>
        <v>1389</v>
      </c>
      <c r="EO70">
        <f t="shared" si="493"/>
        <v>1390</v>
      </c>
      <c r="EP70">
        <f t="shared" si="494"/>
        <v>1391</v>
      </c>
      <c r="EQ70">
        <f t="shared" si="495"/>
        <v>1392</v>
      </c>
      <c r="ER70">
        <f t="shared" si="496"/>
        <v>1393</v>
      </c>
      <c r="ES70">
        <f t="shared" si="497"/>
        <v>1394</v>
      </c>
      <c r="ET70">
        <f t="shared" si="498"/>
        <v>1395</v>
      </c>
      <c r="EU70">
        <f t="shared" si="499"/>
        <v>1396</v>
      </c>
      <c r="EV70">
        <f t="shared" si="500"/>
        <v>1397</v>
      </c>
      <c r="EW70">
        <f t="shared" si="501"/>
        <v>1398</v>
      </c>
      <c r="EX70">
        <f t="shared" si="502"/>
        <v>1399</v>
      </c>
      <c r="EY70">
        <f t="shared" si="503"/>
        <v>1400</v>
      </c>
      <c r="EZ70">
        <f t="shared" si="504"/>
        <v>1401</v>
      </c>
      <c r="FA70">
        <f t="shared" si="505"/>
        <v>1402</v>
      </c>
      <c r="FB70">
        <f t="shared" si="506"/>
        <v>1403</v>
      </c>
      <c r="FC70">
        <f t="shared" si="507"/>
        <v>1404</v>
      </c>
      <c r="FD70">
        <f t="shared" si="508"/>
        <v>1405</v>
      </c>
      <c r="FE70">
        <f t="shared" si="509"/>
        <v>1406</v>
      </c>
      <c r="FF70">
        <f t="shared" si="510"/>
        <v>1407</v>
      </c>
      <c r="FG70">
        <f t="shared" si="511"/>
        <v>1408</v>
      </c>
      <c r="FH70">
        <f t="shared" si="512"/>
        <v>1409</v>
      </c>
      <c r="FI70">
        <f t="shared" si="513"/>
        <v>1410</v>
      </c>
      <c r="FJ70">
        <f t="shared" si="514"/>
        <v>1411</v>
      </c>
      <c r="FK70">
        <f t="shared" si="515"/>
        <v>1412</v>
      </c>
      <c r="FL70">
        <f t="shared" si="516"/>
        <v>1413</v>
      </c>
      <c r="FM70">
        <f t="shared" si="517"/>
        <v>1414</v>
      </c>
      <c r="FN70">
        <f t="shared" si="518"/>
        <v>1415</v>
      </c>
      <c r="FO70">
        <f t="shared" si="519"/>
        <v>1416</v>
      </c>
      <c r="FP70">
        <f t="shared" si="519"/>
        <v>1417</v>
      </c>
      <c r="FQ70">
        <f t="shared" si="519"/>
        <v>1418</v>
      </c>
    </row>
    <row r="71" spans="1:173">
      <c r="A71" t="s">
        <v>454</v>
      </c>
      <c r="B71">
        <f t="shared" si="520"/>
        <v>1419</v>
      </c>
      <c r="C71">
        <f t="shared" ref="C71:BN71" si="581">B71+1</f>
        <v>1420</v>
      </c>
      <c r="D71">
        <f t="shared" si="581"/>
        <v>1421</v>
      </c>
      <c r="E71">
        <f t="shared" si="581"/>
        <v>1422</v>
      </c>
      <c r="F71">
        <f t="shared" si="581"/>
        <v>1423</v>
      </c>
      <c r="G71">
        <f t="shared" si="581"/>
        <v>1424</v>
      </c>
      <c r="H71">
        <f t="shared" si="581"/>
        <v>1425</v>
      </c>
      <c r="I71">
        <f t="shared" si="581"/>
        <v>1426</v>
      </c>
      <c r="J71">
        <f t="shared" si="581"/>
        <v>1427</v>
      </c>
      <c r="K71">
        <f t="shared" si="581"/>
        <v>1428</v>
      </c>
      <c r="L71">
        <f t="shared" si="581"/>
        <v>1429</v>
      </c>
      <c r="M71">
        <f t="shared" si="581"/>
        <v>1430</v>
      </c>
      <c r="N71">
        <f t="shared" si="581"/>
        <v>1431</v>
      </c>
      <c r="O71">
        <f t="shared" si="581"/>
        <v>1432</v>
      </c>
      <c r="P71">
        <f t="shared" si="581"/>
        <v>1433</v>
      </c>
      <c r="Q71">
        <f t="shared" si="581"/>
        <v>1434</v>
      </c>
      <c r="R71">
        <f t="shared" si="581"/>
        <v>1435</v>
      </c>
      <c r="S71">
        <f t="shared" si="581"/>
        <v>1436</v>
      </c>
      <c r="T71">
        <f t="shared" si="581"/>
        <v>1437</v>
      </c>
      <c r="U71">
        <f t="shared" si="581"/>
        <v>1438</v>
      </c>
      <c r="V71">
        <f t="shared" si="581"/>
        <v>1439</v>
      </c>
      <c r="W71">
        <f t="shared" si="581"/>
        <v>1440</v>
      </c>
      <c r="X71">
        <f t="shared" si="581"/>
        <v>1441</v>
      </c>
      <c r="Y71">
        <f t="shared" si="581"/>
        <v>1442</v>
      </c>
      <c r="Z71">
        <f t="shared" si="581"/>
        <v>1443</v>
      </c>
      <c r="AA71">
        <f t="shared" si="581"/>
        <v>1444</v>
      </c>
      <c r="AB71">
        <f t="shared" si="581"/>
        <v>1445</v>
      </c>
      <c r="AC71">
        <f t="shared" si="581"/>
        <v>1446</v>
      </c>
      <c r="AD71">
        <f t="shared" si="581"/>
        <v>1447</v>
      </c>
      <c r="AE71">
        <f t="shared" si="581"/>
        <v>1448</v>
      </c>
      <c r="AF71">
        <f t="shared" si="581"/>
        <v>1449</v>
      </c>
      <c r="AG71">
        <f t="shared" si="581"/>
        <v>1450</v>
      </c>
      <c r="AH71">
        <f t="shared" si="581"/>
        <v>1451</v>
      </c>
      <c r="AI71">
        <f t="shared" si="581"/>
        <v>1452</v>
      </c>
      <c r="AJ71">
        <f t="shared" si="581"/>
        <v>1453</v>
      </c>
      <c r="AK71">
        <f t="shared" si="581"/>
        <v>1454</v>
      </c>
      <c r="AL71">
        <f t="shared" si="581"/>
        <v>1455</v>
      </c>
      <c r="AM71">
        <f t="shared" si="581"/>
        <v>1456</v>
      </c>
      <c r="AN71">
        <f t="shared" si="581"/>
        <v>1457</v>
      </c>
      <c r="AO71">
        <f t="shared" si="581"/>
        <v>1458</v>
      </c>
      <c r="AP71">
        <f t="shared" si="581"/>
        <v>1459</v>
      </c>
      <c r="AQ71">
        <f t="shared" si="581"/>
        <v>1460</v>
      </c>
      <c r="AR71">
        <f t="shared" si="581"/>
        <v>1461</v>
      </c>
      <c r="AS71">
        <f t="shared" si="581"/>
        <v>1462</v>
      </c>
      <c r="AT71">
        <f t="shared" si="581"/>
        <v>1463</v>
      </c>
      <c r="AU71">
        <f t="shared" si="361"/>
        <v>1464</v>
      </c>
      <c r="AV71">
        <f t="shared" si="581"/>
        <v>1465</v>
      </c>
      <c r="AW71">
        <f t="shared" si="581"/>
        <v>1466</v>
      </c>
      <c r="AX71">
        <f t="shared" si="581"/>
        <v>1467</v>
      </c>
      <c r="AY71">
        <f t="shared" si="581"/>
        <v>1468</v>
      </c>
      <c r="AZ71">
        <f t="shared" si="581"/>
        <v>1469</v>
      </c>
      <c r="BA71">
        <f t="shared" si="581"/>
        <v>1470</v>
      </c>
      <c r="BB71">
        <f t="shared" si="581"/>
        <v>1471</v>
      </c>
      <c r="BC71">
        <f t="shared" si="581"/>
        <v>1472</v>
      </c>
      <c r="BD71">
        <f t="shared" si="581"/>
        <v>1473</v>
      </c>
      <c r="BE71">
        <f t="shared" si="581"/>
        <v>1474</v>
      </c>
      <c r="BF71">
        <f t="shared" si="581"/>
        <v>1475</v>
      </c>
      <c r="BG71">
        <f t="shared" si="581"/>
        <v>1476</v>
      </c>
      <c r="BH71">
        <f t="shared" si="581"/>
        <v>1477</v>
      </c>
      <c r="BI71">
        <f t="shared" si="581"/>
        <v>1478</v>
      </c>
      <c r="BJ71">
        <f t="shared" si="581"/>
        <v>1479</v>
      </c>
      <c r="BK71">
        <f t="shared" si="581"/>
        <v>1480</v>
      </c>
      <c r="BL71">
        <f t="shared" si="581"/>
        <v>1481</v>
      </c>
      <c r="BM71">
        <f t="shared" si="581"/>
        <v>1482</v>
      </c>
      <c r="BN71">
        <f t="shared" si="581"/>
        <v>1483</v>
      </c>
      <c r="BO71">
        <f t="shared" ref="BO71" si="582">BN71+1</f>
        <v>1484</v>
      </c>
      <c r="BP71">
        <f t="shared" ref="BP71" si="583">BO71+1</f>
        <v>1485</v>
      </c>
      <c r="BQ71">
        <f t="shared" ref="BQ71" si="584">BP71+1</f>
        <v>1486</v>
      </c>
      <c r="BR71">
        <f t="shared" ref="BR71" si="585">BQ71+1</f>
        <v>1487</v>
      </c>
      <c r="BS71">
        <f t="shared" ref="BS71" si="586">BR71+1</f>
        <v>1488</v>
      </c>
      <c r="BT71">
        <f t="shared" ref="BT71" si="587">BS71+1</f>
        <v>1489</v>
      </c>
      <c r="BU71">
        <f t="shared" ref="BU71" si="588">BT71+1</f>
        <v>1490</v>
      </c>
      <c r="BV71">
        <f t="shared" ref="BV71" si="589">BU71+1</f>
        <v>1491</v>
      </c>
      <c r="BW71">
        <f t="shared" ref="BW71" si="590">BV71+1</f>
        <v>1492</v>
      </c>
      <c r="BX71">
        <f t="shared" ref="BX71" si="591">BW71+1</f>
        <v>1493</v>
      </c>
      <c r="BY71">
        <f t="shared" ref="BY71" si="592">BX71+1</f>
        <v>1494</v>
      </c>
      <c r="BZ71">
        <f t="shared" ref="BZ71" si="593">BY71+1</f>
        <v>1495</v>
      </c>
      <c r="CA71">
        <f t="shared" ref="CA71" si="594">BZ71+1</f>
        <v>1496</v>
      </c>
      <c r="CB71">
        <f t="shared" ref="CB71" si="595">CA71+1</f>
        <v>1497</v>
      </c>
      <c r="CC71">
        <f t="shared" ref="CC71" si="596">CB71+1</f>
        <v>1498</v>
      </c>
      <c r="CD71">
        <f t="shared" si="430"/>
        <v>1499</v>
      </c>
      <c r="CE71">
        <f t="shared" si="431"/>
        <v>1500</v>
      </c>
      <c r="CF71">
        <f t="shared" si="432"/>
        <v>1501</v>
      </c>
      <c r="CG71">
        <f t="shared" si="433"/>
        <v>1502</v>
      </c>
      <c r="CH71">
        <f t="shared" si="434"/>
        <v>1503</v>
      </c>
      <c r="CI71">
        <f t="shared" si="435"/>
        <v>1504</v>
      </c>
      <c r="CJ71">
        <f t="shared" si="436"/>
        <v>1505</v>
      </c>
      <c r="CK71">
        <f t="shared" si="437"/>
        <v>1506</v>
      </c>
      <c r="CL71">
        <f t="shared" si="438"/>
        <v>1507</v>
      </c>
      <c r="CM71">
        <f t="shared" si="439"/>
        <v>1508</v>
      </c>
      <c r="CN71">
        <f t="shared" si="440"/>
        <v>1509</v>
      </c>
      <c r="CO71">
        <f t="shared" si="441"/>
        <v>1510</v>
      </c>
      <c r="CP71">
        <f t="shared" si="442"/>
        <v>1511</v>
      </c>
      <c r="CQ71">
        <f t="shared" si="443"/>
        <v>1512</v>
      </c>
      <c r="CR71">
        <f t="shared" si="444"/>
        <v>1513</v>
      </c>
      <c r="CS71">
        <f t="shared" si="445"/>
        <v>1514</v>
      </c>
      <c r="CT71">
        <f t="shared" si="446"/>
        <v>1515</v>
      </c>
      <c r="CU71">
        <f t="shared" si="447"/>
        <v>1516</v>
      </c>
      <c r="CV71">
        <f t="shared" si="448"/>
        <v>1517</v>
      </c>
      <c r="CW71">
        <f t="shared" si="449"/>
        <v>1518</v>
      </c>
      <c r="CX71">
        <f t="shared" si="450"/>
        <v>1519</v>
      </c>
      <c r="CY71">
        <f t="shared" si="451"/>
        <v>1520</v>
      </c>
      <c r="CZ71">
        <f t="shared" si="452"/>
        <v>1521</v>
      </c>
      <c r="DA71">
        <f t="shared" si="453"/>
        <v>1522</v>
      </c>
      <c r="DB71">
        <f t="shared" si="454"/>
        <v>1523</v>
      </c>
      <c r="DC71">
        <f t="shared" si="455"/>
        <v>1524</v>
      </c>
      <c r="DD71">
        <f t="shared" si="456"/>
        <v>1525</v>
      </c>
      <c r="DE71">
        <f t="shared" si="457"/>
        <v>1526</v>
      </c>
      <c r="DF71">
        <f t="shared" si="458"/>
        <v>1527</v>
      </c>
      <c r="DG71">
        <f t="shared" si="459"/>
        <v>1528</v>
      </c>
      <c r="DH71">
        <f t="shared" si="460"/>
        <v>1529</v>
      </c>
      <c r="DI71">
        <f t="shared" si="461"/>
        <v>1530</v>
      </c>
      <c r="DJ71">
        <f t="shared" si="462"/>
        <v>1531</v>
      </c>
      <c r="DK71">
        <f t="shared" si="463"/>
        <v>1532</v>
      </c>
      <c r="DL71">
        <f t="shared" si="464"/>
        <v>1533</v>
      </c>
      <c r="DM71">
        <f t="shared" si="465"/>
        <v>1534</v>
      </c>
      <c r="DN71">
        <f t="shared" si="466"/>
        <v>1535</v>
      </c>
      <c r="DO71">
        <f t="shared" si="467"/>
        <v>1536</v>
      </c>
      <c r="DP71">
        <f t="shared" si="468"/>
        <v>1537</v>
      </c>
      <c r="DQ71">
        <f t="shared" si="469"/>
        <v>1538</v>
      </c>
      <c r="DR71">
        <f t="shared" si="470"/>
        <v>1539</v>
      </c>
      <c r="DS71">
        <f t="shared" si="471"/>
        <v>1540</v>
      </c>
      <c r="DT71">
        <f t="shared" si="472"/>
        <v>1541</v>
      </c>
      <c r="DU71">
        <f t="shared" si="473"/>
        <v>1542</v>
      </c>
      <c r="DV71">
        <f t="shared" si="474"/>
        <v>1543</v>
      </c>
      <c r="DW71">
        <f t="shared" si="475"/>
        <v>1544</v>
      </c>
      <c r="DX71">
        <f t="shared" si="476"/>
        <v>1545</v>
      </c>
      <c r="DY71">
        <f t="shared" si="477"/>
        <v>1546</v>
      </c>
      <c r="DZ71">
        <f t="shared" si="478"/>
        <v>1547</v>
      </c>
      <c r="EA71">
        <f t="shared" si="479"/>
        <v>1548</v>
      </c>
      <c r="EB71">
        <f t="shared" si="480"/>
        <v>1549</v>
      </c>
      <c r="EC71">
        <f t="shared" si="481"/>
        <v>1550</v>
      </c>
      <c r="ED71">
        <f t="shared" si="482"/>
        <v>1551</v>
      </c>
      <c r="EE71">
        <f t="shared" si="483"/>
        <v>1552</v>
      </c>
      <c r="EF71">
        <f t="shared" si="484"/>
        <v>1553</v>
      </c>
      <c r="EG71">
        <f t="shared" si="485"/>
        <v>1554</v>
      </c>
      <c r="EH71">
        <f t="shared" si="486"/>
        <v>1555</v>
      </c>
      <c r="EI71">
        <f t="shared" si="487"/>
        <v>1556</v>
      </c>
      <c r="EJ71">
        <f t="shared" si="488"/>
        <v>1557</v>
      </c>
      <c r="EK71">
        <f t="shared" si="489"/>
        <v>1558</v>
      </c>
      <c r="EL71">
        <f t="shared" si="490"/>
        <v>1559</v>
      </c>
      <c r="EM71">
        <f t="shared" si="491"/>
        <v>1560</v>
      </c>
      <c r="EN71">
        <f t="shared" si="492"/>
        <v>1561</v>
      </c>
      <c r="EO71">
        <f t="shared" si="493"/>
        <v>1562</v>
      </c>
      <c r="EP71">
        <f t="shared" si="494"/>
        <v>1563</v>
      </c>
      <c r="EQ71">
        <f t="shared" si="495"/>
        <v>1564</v>
      </c>
      <c r="ER71">
        <f t="shared" si="496"/>
        <v>1565</v>
      </c>
      <c r="ES71">
        <f t="shared" si="497"/>
        <v>1566</v>
      </c>
      <c r="ET71">
        <f t="shared" si="498"/>
        <v>1567</v>
      </c>
      <c r="EU71">
        <f t="shared" si="499"/>
        <v>1568</v>
      </c>
      <c r="EV71">
        <f t="shared" si="500"/>
        <v>1569</v>
      </c>
      <c r="EW71">
        <f t="shared" si="501"/>
        <v>1570</v>
      </c>
      <c r="EX71">
        <f t="shared" si="502"/>
        <v>1571</v>
      </c>
      <c r="EY71">
        <f t="shared" si="503"/>
        <v>1572</v>
      </c>
      <c r="EZ71">
        <f t="shared" si="504"/>
        <v>1573</v>
      </c>
      <c r="FA71">
        <f t="shared" si="505"/>
        <v>1574</v>
      </c>
      <c r="FB71">
        <f t="shared" si="506"/>
        <v>1575</v>
      </c>
      <c r="FC71">
        <f t="shared" si="507"/>
        <v>1576</v>
      </c>
      <c r="FD71">
        <f t="shared" si="508"/>
        <v>1577</v>
      </c>
      <c r="FE71">
        <f t="shared" si="509"/>
        <v>1578</v>
      </c>
      <c r="FF71">
        <f t="shared" si="510"/>
        <v>1579</v>
      </c>
      <c r="FG71">
        <f t="shared" si="511"/>
        <v>1580</v>
      </c>
      <c r="FH71">
        <f t="shared" si="512"/>
        <v>1581</v>
      </c>
      <c r="FI71">
        <f t="shared" si="513"/>
        <v>1582</v>
      </c>
      <c r="FJ71">
        <f t="shared" si="514"/>
        <v>1583</v>
      </c>
      <c r="FK71">
        <f t="shared" si="515"/>
        <v>1584</v>
      </c>
      <c r="FL71">
        <f t="shared" si="516"/>
        <v>1585</v>
      </c>
      <c r="FM71">
        <f t="shared" si="517"/>
        <v>1586</v>
      </c>
      <c r="FN71">
        <f t="shared" si="518"/>
        <v>1587</v>
      </c>
      <c r="FO71">
        <f t="shared" si="519"/>
        <v>1588</v>
      </c>
      <c r="FP71">
        <f t="shared" si="519"/>
        <v>1589</v>
      </c>
      <c r="FQ71">
        <f t="shared" si="519"/>
        <v>1590</v>
      </c>
    </row>
    <row r="74" spans="1:173">
      <c r="N74">
        <f>365*3</f>
        <v>1095</v>
      </c>
    </row>
    <row r="75" spans="1:173">
      <c r="C75">
        <v>3435</v>
      </c>
      <c r="D75">
        <v>3176</v>
      </c>
      <c r="E75">
        <f>(C75-D75-1)/4</f>
        <v>64.5</v>
      </c>
      <c r="G75">
        <f>324/3</f>
        <v>108</v>
      </c>
    </row>
    <row r="76" spans="1:173">
      <c r="G76">
        <f>649+108+108</f>
        <v>865</v>
      </c>
      <c r="V76" s="91" t="s">
        <v>588</v>
      </c>
    </row>
    <row r="77" spans="1:173">
      <c r="D77">
        <v>3176</v>
      </c>
      <c r="E77">
        <f>D77+64</f>
        <v>3240</v>
      </c>
      <c r="I77">
        <f>534*3</f>
        <v>1602</v>
      </c>
      <c r="J77">
        <v>5</v>
      </c>
      <c r="K77">
        <f>I77/J77</f>
        <v>320.39999999999998</v>
      </c>
      <c r="L77">
        <f>K77/60</f>
        <v>5.34</v>
      </c>
      <c r="V77" s="91" t="s">
        <v>588</v>
      </c>
    </row>
    <row r="78" spans="1:173">
      <c r="D78">
        <f>E77+1</f>
        <v>3241</v>
      </c>
      <c r="E78">
        <f t="shared" ref="E78:E80" si="597">D78+64</f>
        <v>3305</v>
      </c>
      <c r="V78" s="91" t="s">
        <v>588</v>
      </c>
    </row>
    <row r="79" spans="1:173">
      <c r="D79">
        <f t="shared" ref="D79:D81" si="598">E78+1</f>
        <v>3306</v>
      </c>
      <c r="E79">
        <f t="shared" si="597"/>
        <v>3370</v>
      </c>
      <c r="V79" s="91" t="s">
        <v>588</v>
      </c>
      <c r="BC79">
        <f>1024*6</f>
        <v>6144</v>
      </c>
    </row>
    <row r="80" spans="1:173">
      <c r="D80">
        <f t="shared" si="598"/>
        <v>3371</v>
      </c>
      <c r="E80">
        <f t="shared" si="597"/>
        <v>3435</v>
      </c>
      <c r="O80">
        <f>1066-731+1</f>
        <v>336</v>
      </c>
      <c r="P80">
        <f>336/5</f>
        <v>67.2</v>
      </c>
      <c r="V80" s="91" t="s">
        <v>588</v>
      </c>
    </row>
    <row r="81" spans="1:22">
      <c r="D81">
        <f t="shared" si="598"/>
        <v>3436</v>
      </c>
      <c r="E81">
        <f t="shared" ref="E81:E84" si="599">D81+49</f>
        <v>3485</v>
      </c>
      <c r="V81" s="91" t="s">
        <v>588</v>
      </c>
    </row>
    <row r="82" spans="1:22">
      <c r="D82">
        <f t="shared" ref="D82" si="600">E81+1</f>
        <v>3486</v>
      </c>
      <c r="E82">
        <f t="shared" si="599"/>
        <v>3535</v>
      </c>
      <c r="L82">
        <f>190+(190/2)</f>
        <v>285</v>
      </c>
      <c r="V82" s="91" t="s">
        <v>588</v>
      </c>
    </row>
    <row r="83" spans="1:22">
      <c r="D83">
        <f t="shared" ref="D83:D84" si="601">E82+1</f>
        <v>3536</v>
      </c>
      <c r="E83">
        <f t="shared" si="599"/>
        <v>3585</v>
      </c>
      <c r="I83">
        <f>190*3/5</f>
        <v>114</v>
      </c>
      <c r="V83" s="91" t="s">
        <v>588</v>
      </c>
    </row>
    <row r="84" spans="1:22">
      <c r="D84">
        <f t="shared" si="601"/>
        <v>3586</v>
      </c>
      <c r="E84">
        <f t="shared" si="599"/>
        <v>3635</v>
      </c>
      <c r="V84" s="91" t="s">
        <v>64</v>
      </c>
    </row>
    <row r="85" spans="1:22">
      <c r="V85" s="91" t="s">
        <v>64</v>
      </c>
    </row>
    <row r="86" spans="1:22">
      <c r="A86" s="1"/>
      <c r="J86">
        <f>1024*16</f>
        <v>16384</v>
      </c>
      <c r="V86" s="91" t="s">
        <v>64</v>
      </c>
    </row>
    <row r="87" spans="1:22">
      <c r="A87" s="1"/>
      <c r="M87">
        <f>365*3</f>
        <v>1095</v>
      </c>
      <c r="V87" s="91" t="s">
        <v>64</v>
      </c>
    </row>
    <row r="88" spans="1:22">
      <c r="A88" s="1"/>
      <c r="V88" s="91" t="s">
        <v>64</v>
      </c>
    </row>
    <row r="89" spans="1:22">
      <c r="A89" s="1">
        <f>682758/734183</f>
        <v>0.92995615534546561</v>
      </c>
      <c r="V89" s="91" t="s">
        <v>64</v>
      </c>
    </row>
    <row r="90" spans="1:22">
      <c r="A90" s="1"/>
      <c r="V90" s="91" t="s">
        <v>64</v>
      </c>
    </row>
    <row r="91" spans="1:22">
      <c r="A91" s="1"/>
      <c r="I91">
        <f>260*5/60</f>
        <v>21.666666666666668</v>
      </c>
      <c r="V91" s="91" t="s">
        <v>64</v>
      </c>
    </row>
    <row r="92" spans="1:22">
      <c r="A92" s="1"/>
      <c r="E92">
        <f>2875-2678</f>
        <v>197</v>
      </c>
      <c r="G92">
        <f>197*3/60</f>
        <v>9.85</v>
      </c>
      <c r="V92" s="91" t="s">
        <v>589</v>
      </c>
    </row>
    <row r="93" spans="1:22">
      <c r="A93" s="1"/>
      <c r="V93" s="91" t="s">
        <v>589</v>
      </c>
    </row>
    <row r="94" spans="1:22">
      <c r="A94" s="1"/>
      <c r="V94" s="91" t="s">
        <v>589</v>
      </c>
    </row>
    <row r="95" spans="1:22">
      <c r="A95" s="1"/>
      <c r="N95">
        <v>10001</v>
      </c>
      <c r="O95">
        <v>10448</v>
      </c>
      <c r="V95" s="91" t="s">
        <v>589</v>
      </c>
    </row>
    <row r="96" spans="1:22">
      <c r="A96" s="4">
        <v>1</v>
      </c>
      <c r="C96" t="s">
        <v>132</v>
      </c>
      <c r="N96">
        <v>12689</v>
      </c>
      <c r="O96">
        <v>13136</v>
      </c>
      <c r="V96" s="91" t="s">
        <v>589</v>
      </c>
    </row>
    <row r="97" spans="1:22">
      <c r="A97" s="4">
        <v>2</v>
      </c>
      <c r="C97" t="s">
        <v>133</v>
      </c>
      <c r="V97" s="91" t="s">
        <v>589</v>
      </c>
    </row>
    <row r="98" spans="1:22">
      <c r="A98" s="4">
        <v>4</v>
      </c>
      <c r="C98" t="s">
        <v>134</v>
      </c>
      <c r="V98" s="91" t="s">
        <v>589</v>
      </c>
    </row>
    <row r="99" spans="1:22">
      <c r="A99" s="4">
        <v>7</v>
      </c>
      <c r="C99" t="s">
        <v>135</v>
      </c>
      <c r="V99" s="91" t="s">
        <v>589</v>
      </c>
    </row>
    <row r="100" spans="1:22">
      <c r="A100" s="4">
        <v>9</v>
      </c>
      <c r="C100" t="s">
        <v>136</v>
      </c>
      <c r="V100" s="91" t="s">
        <v>452</v>
      </c>
    </row>
    <row r="101" spans="1:22">
      <c r="A101" s="4">
        <v>22</v>
      </c>
      <c r="C101" t="s">
        <v>137</v>
      </c>
      <c r="V101" s="91" t="s">
        <v>452</v>
      </c>
    </row>
    <row r="102" spans="1:22">
      <c r="A102" s="4">
        <v>31</v>
      </c>
      <c r="C102" t="s">
        <v>138</v>
      </c>
      <c r="H102">
        <v>23005</v>
      </c>
      <c r="I102">
        <f>23005+170</f>
        <v>23175</v>
      </c>
      <c r="V102" s="91" t="s">
        <v>452</v>
      </c>
    </row>
    <row r="103" spans="1:22">
      <c r="A103" s="4">
        <v>39</v>
      </c>
      <c r="C103" t="s">
        <v>139</v>
      </c>
      <c r="H103">
        <v>23352</v>
      </c>
      <c r="V103" s="91" t="s">
        <v>452</v>
      </c>
    </row>
    <row r="104" spans="1:22">
      <c r="A104" s="4">
        <v>45</v>
      </c>
      <c r="C104" t="s">
        <v>140</v>
      </c>
      <c r="V104" s="91" t="s">
        <v>452</v>
      </c>
    </row>
    <row r="105" spans="1:22">
      <c r="A105" s="4">
        <v>51</v>
      </c>
      <c r="C105" t="s">
        <v>141</v>
      </c>
      <c r="V105" s="91" t="s">
        <v>452</v>
      </c>
    </row>
    <row r="106" spans="1:22">
      <c r="A106" s="4">
        <v>54</v>
      </c>
      <c r="C106" t="s">
        <v>142</v>
      </c>
      <c r="V106" s="91" t="s">
        <v>452</v>
      </c>
    </row>
    <row r="107" spans="1:22">
      <c r="A107" s="4">
        <v>362</v>
      </c>
      <c r="C107" t="s">
        <v>143</v>
      </c>
      <c r="V107" s="91" t="s">
        <v>452</v>
      </c>
    </row>
    <row r="108" spans="1:22">
      <c r="A108" s="4">
        <v>363</v>
      </c>
      <c r="C108" t="s">
        <v>144</v>
      </c>
      <c r="F108">
        <v>72916</v>
      </c>
      <c r="G108">
        <v>74679</v>
      </c>
      <c r="V108" s="91" t="s">
        <v>592</v>
      </c>
    </row>
    <row r="109" spans="1:22">
      <c r="A109" s="4">
        <v>364</v>
      </c>
      <c r="C109" t="s">
        <v>145</v>
      </c>
      <c r="F109">
        <v>74680</v>
      </c>
      <c r="G109">
        <v>76443</v>
      </c>
      <c r="V109" s="91" t="s">
        <v>592</v>
      </c>
    </row>
    <row r="110" spans="1:22">
      <c r="A110" s="4">
        <v>366</v>
      </c>
      <c r="C110" t="s">
        <v>146</v>
      </c>
      <c r="F110">
        <v>76444</v>
      </c>
      <c r="G110">
        <v>78207</v>
      </c>
      <c r="V110" s="91" t="s">
        <v>592</v>
      </c>
    </row>
    <row r="111" spans="1:22">
      <c r="A111" s="4">
        <v>368</v>
      </c>
      <c r="C111" t="s">
        <v>147</v>
      </c>
      <c r="F111">
        <v>78208</v>
      </c>
      <c r="G111">
        <v>79971</v>
      </c>
      <c r="I111">
        <v>13137</v>
      </c>
      <c r="J111">
        <f>I111+100</f>
        <v>13237</v>
      </c>
      <c r="V111" s="91" t="s">
        <v>592</v>
      </c>
    </row>
    <row r="112" spans="1:22">
      <c r="A112" s="4">
        <v>387</v>
      </c>
      <c r="C112" t="s">
        <v>148</v>
      </c>
      <c r="F112">
        <v>79972</v>
      </c>
      <c r="G112">
        <v>81735</v>
      </c>
      <c r="I112">
        <f>I111+101</f>
        <v>13238</v>
      </c>
      <c r="J112" s="226">
        <f>J111+101</f>
        <v>13338</v>
      </c>
      <c r="V112" s="91" t="s">
        <v>592</v>
      </c>
    </row>
    <row r="113" spans="1:113">
      <c r="A113" s="4">
        <v>401</v>
      </c>
      <c r="C113" t="s">
        <v>149</v>
      </c>
      <c r="I113" s="226">
        <f t="shared" ref="I113:I120" si="602">I112+101</f>
        <v>13339</v>
      </c>
      <c r="J113" s="226">
        <f t="shared" ref="I113:J120" si="603">J112+101</f>
        <v>13439</v>
      </c>
      <c r="L113" s="91" t="s">
        <v>588</v>
      </c>
      <c r="V113" s="91" t="s">
        <v>592</v>
      </c>
    </row>
    <row r="114" spans="1:113">
      <c r="A114" s="4">
        <v>402</v>
      </c>
      <c r="C114" t="s">
        <v>150</v>
      </c>
      <c r="I114" s="226">
        <f t="shared" si="602"/>
        <v>13440</v>
      </c>
      <c r="J114" s="226">
        <f t="shared" si="603"/>
        <v>13540</v>
      </c>
      <c r="L114" s="91" t="s">
        <v>64</v>
      </c>
      <c r="V114" s="91" t="s">
        <v>592</v>
      </c>
    </row>
    <row r="115" spans="1:113">
      <c r="A115" s="4">
        <v>403</v>
      </c>
      <c r="C115" t="s">
        <v>151</v>
      </c>
      <c r="I115" s="226">
        <f t="shared" si="602"/>
        <v>13541</v>
      </c>
      <c r="J115" s="226">
        <v>13584</v>
      </c>
      <c r="L115" s="91" t="s">
        <v>589</v>
      </c>
      <c r="V115" s="91" t="s">
        <v>592</v>
      </c>
    </row>
    <row r="116" spans="1:113">
      <c r="A116" s="4">
        <v>405</v>
      </c>
      <c r="C116" t="s">
        <v>152</v>
      </c>
      <c r="I116" s="226">
        <f t="shared" si="602"/>
        <v>13642</v>
      </c>
      <c r="J116" s="226">
        <f t="shared" si="603"/>
        <v>13685</v>
      </c>
      <c r="L116" s="91" t="s">
        <v>590</v>
      </c>
      <c r="V116" s="91" t="s">
        <v>591</v>
      </c>
    </row>
    <row r="117" spans="1:113">
      <c r="A117" s="4">
        <v>406</v>
      </c>
      <c r="C117" t="s">
        <v>153</v>
      </c>
      <c r="I117" s="226">
        <f t="shared" si="602"/>
        <v>13743</v>
      </c>
      <c r="J117" s="226">
        <f t="shared" si="603"/>
        <v>13786</v>
      </c>
      <c r="L117" s="91" t="s">
        <v>592</v>
      </c>
      <c r="V117" s="91" t="s">
        <v>591</v>
      </c>
    </row>
    <row r="118" spans="1:113">
      <c r="A118" s="4">
        <v>407</v>
      </c>
      <c r="C118" t="s">
        <v>154</v>
      </c>
      <c r="I118" s="226">
        <f t="shared" si="602"/>
        <v>13844</v>
      </c>
      <c r="J118" s="226">
        <f t="shared" si="603"/>
        <v>13887</v>
      </c>
      <c r="L118" s="91" t="s">
        <v>591</v>
      </c>
      <c r="V118" s="91" t="s">
        <v>591</v>
      </c>
    </row>
    <row r="119" spans="1:113">
      <c r="A119" s="4">
        <v>408</v>
      </c>
      <c r="C119" t="s">
        <v>155</v>
      </c>
      <c r="I119" s="226">
        <f t="shared" si="602"/>
        <v>13945</v>
      </c>
      <c r="J119" s="226">
        <f t="shared" si="603"/>
        <v>13988</v>
      </c>
      <c r="L119" s="91" t="s">
        <v>593</v>
      </c>
      <c r="V119" s="91" t="s">
        <v>591</v>
      </c>
    </row>
    <row r="120" spans="1:113">
      <c r="A120" s="4">
        <v>409</v>
      </c>
      <c r="C120" t="s">
        <v>156</v>
      </c>
      <c r="I120" s="226">
        <f t="shared" si="602"/>
        <v>14046</v>
      </c>
      <c r="J120" s="226">
        <f t="shared" si="603"/>
        <v>14089</v>
      </c>
      <c r="L120" s="90" t="s">
        <v>602</v>
      </c>
      <c r="V120" s="91" t="s">
        <v>591</v>
      </c>
    </row>
    <row r="121" spans="1:113">
      <c r="A121" s="4">
        <v>414</v>
      </c>
      <c r="L121" s="90" t="s">
        <v>603</v>
      </c>
      <c r="V121" s="91" t="s">
        <v>591</v>
      </c>
    </row>
    <row r="122" spans="1:113">
      <c r="A122" s="4">
        <v>416</v>
      </c>
      <c r="L122" s="90" t="s">
        <v>604</v>
      </c>
      <c r="V122" s="91" t="s">
        <v>591</v>
      </c>
    </row>
    <row r="123" spans="1:113">
      <c r="A123" s="4">
        <v>417</v>
      </c>
      <c r="C123" t="s">
        <v>157</v>
      </c>
      <c r="N123" s="6" t="s">
        <v>18</v>
      </c>
      <c r="O123" s="2" t="s">
        <v>46</v>
      </c>
      <c r="P123" s="2" t="s">
        <v>19</v>
      </c>
      <c r="Q123" s="2" t="s">
        <v>47</v>
      </c>
      <c r="R123" s="2" t="s">
        <v>11</v>
      </c>
      <c r="S123" s="2" t="s">
        <v>48</v>
      </c>
      <c r="T123" s="2" t="s">
        <v>49</v>
      </c>
      <c r="U123" s="2" t="s">
        <v>50</v>
      </c>
      <c r="V123" s="91" t="s">
        <v>591</v>
      </c>
      <c r="W123" s="2" t="s">
        <v>51</v>
      </c>
      <c r="X123" s="2" t="s">
        <v>52</v>
      </c>
      <c r="Y123" s="2" t="s">
        <v>12</v>
      </c>
      <c r="Z123" s="2" t="s">
        <v>37</v>
      </c>
      <c r="AA123" s="2" t="s">
        <v>53</v>
      </c>
      <c r="AB123" s="2" t="s">
        <v>54</v>
      </c>
      <c r="AC123" s="2" t="s">
        <v>38</v>
      </c>
      <c r="AD123" s="2" t="s">
        <v>55</v>
      </c>
      <c r="AE123" s="2" t="s">
        <v>56</v>
      </c>
      <c r="AF123" s="2" t="s">
        <v>57</v>
      </c>
      <c r="AG123" s="2" t="s">
        <v>58</v>
      </c>
      <c r="AH123" s="2" t="s">
        <v>59</v>
      </c>
      <c r="AI123" s="11" t="s">
        <v>60</v>
      </c>
      <c r="AJ123" s="12" t="s">
        <v>61</v>
      </c>
      <c r="AK123" s="11" t="s">
        <v>62</v>
      </c>
      <c r="AL123" s="12" t="s">
        <v>63</v>
      </c>
      <c r="AM123" s="14" t="s">
        <v>64</v>
      </c>
      <c r="AN123" s="15" t="s">
        <v>65</v>
      </c>
      <c r="AO123" s="13" t="s">
        <v>66</v>
      </c>
      <c r="AP123" s="13" t="s">
        <v>67</v>
      </c>
      <c r="AQ123" s="10" t="s">
        <v>68</v>
      </c>
      <c r="AR123" s="15" t="s">
        <v>42</v>
      </c>
      <c r="AS123" s="10" t="s">
        <v>44</v>
      </c>
      <c r="AT123" s="6" t="s">
        <v>69</v>
      </c>
      <c r="AU123" s="6" t="s">
        <v>39</v>
      </c>
      <c r="AV123" s="6" t="s">
        <v>70</v>
      </c>
      <c r="AW123" s="6" t="s">
        <v>71</v>
      </c>
      <c r="AX123" s="6" t="s">
        <v>72</v>
      </c>
      <c r="AY123" s="6" t="s">
        <v>73</v>
      </c>
      <c r="AZ123" s="6" t="s">
        <v>74</v>
      </c>
      <c r="BA123" s="6" t="s">
        <v>75</v>
      </c>
      <c r="BB123" s="6" t="s">
        <v>41</v>
      </c>
      <c r="BC123" s="6" t="s">
        <v>76</v>
      </c>
      <c r="BD123" s="6" t="s">
        <v>77</v>
      </c>
      <c r="BE123" s="6" t="s">
        <v>78</v>
      </c>
      <c r="BF123" s="6" t="s">
        <v>79</v>
      </c>
      <c r="BG123" s="6" t="s">
        <v>21</v>
      </c>
      <c r="BH123" s="6" t="s">
        <v>80</v>
      </c>
      <c r="BI123" s="6" t="s">
        <v>40</v>
      </c>
      <c r="BJ123" s="6" t="s">
        <v>81</v>
      </c>
      <c r="BK123" s="6" t="s">
        <v>82</v>
      </c>
      <c r="BL123" s="2" t="s">
        <v>83</v>
      </c>
      <c r="BM123" s="6" t="s">
        <v>84</v>
      </c>
      <c r="BN123" s="2" t="s">
        <v>85</v>
      </c>
      <c r="BO123" s="6" t="s">
        <v>86</v>
      </c>
      <c r="BP123" s="6" t="s">
        <v>87</v>
      </c>
      <c r="BQ123" s="6" t="s">
        <v>88</v>
      </c>
      <c r="BR123" s="6" t="s">
        <v>89</v>
      </c>
      <c r="BS123" s="6" t="s">
        <v>90</v>
      </c>
      <c r="BT123" s="6" t="s">
        <v>91</v>
      </c>
      <c r="BU123" s="6" t="s">
        <v>92</v>
      </c>
      <c r="BV123" s="6" t="s">
        <v>93</v>
      </c>
      <c r="BW123" s="6" t="s">
        <v>94</v>
      </c>
      <c r="BX123" s="6" t="s">
        <v>22</v>
      </c>
      <c r="BY123" s="6" t="s">
        <v>95</v>
      </c>
      <c r="BZ123" s="6" t="s">
        <v>43</v>
      </c>
      <c r="CA123" s="6" t="s">
        <v>96</v>
      </c>
      <c r="CB123" s="6" t="s">
        <v>97</v>
      </c>
      <c r="CC123" s="2" t="s">
        <v>98</v>
      </c>
      <c r="CD123" s="6" t="s">
        <v>99</v>
      </c>
      <c r="CE123" s="2" t="s">
        <v>100</v>
      </c>
      <c r="CF123" s="6" t="s">
        <v>101</v>
      </c>
      <c r="CG123" s="6" t="s">
        <v>102</v>
      </c>
      <c r="CH123" s="6" t="s">
        <v>103</v>
      </c>
      <c r="CI123" s="6" t="s">
        <v>104</v>
      </c>
      <c r="CJ123" s="6" t="s">
        <v>105</v>
      </c>
      <c r="CK123" s="6" t="s">
        <v>106</v>
      </c>
      <c r="CL123" s="6" t="s">
        <v>107</v>
      </c>
      <c r="CM123" s="6" t="s">
        <v>108</v>
      </c>
      <c r="CN123" s="2" t="s">
        <v>109</v>
      </c>
      <c r="CO123" s="6" t="s">
        <v>110</v>
      </c>
      <c r="CP123" s="6" t="s">
        <v>111</v>
      </c>
      <c r="CQ123" s="6" t="s">
        <v>112</v>
      </c>
      <c r="CR123" s="6" t="s">
        <v>113</v>
      </c>
      <c r="CS123" s="6" t="s">
        <v>114</v>
      </c>
      <c r="CT123" s="6" t="s">
        <v>115</v>
      </c>
      <c r="CU123" s="6" t="s">
        <v>116</v>
      </c>
      <c r="CV123" s="6" t="s">
        <v>117</v>
      </c>
      <c r="CW123" s="6" t="s">
        <v>118</v>
      </c>
      <c r="CX123" s="6" t="s">
        <v>119</v>
      </c>
      <c r="CY123" s="6" t="s">
        <v>120</v>
      </c>
      <c r="CZ123" s="6" t="s">
        <v>121</v>
      </c>
      <c r="DA123" s="6" t="s">
        <v>122</v>
      </c>
      <c r="DB123" s="6" t="s">
        <v>123</v>
      </c>
      <c r="DC123" s="6" t="s">
        <v>124</v>
      </c>
      <c r="DD123" s="6" t="s">
        <v>125</v>
      </c>
      <c r="DE123" s="6" t="s">
        <v>126</v>
      </c>
      <c r="DF123" s="6" t="s">
        <v>127</v>
      </c>
      <c r="DG123" s="6" t="s">
        <v>128</v>
      </c>
      <c r="DH123" s="6" t="s">
        <v>129</v>
      </c>
      <c r="DI123" s="6" t="s">
        <v>130</v>
      </c>
    </row>
    <row r="124" spans="1:113">
      <c r="A124" s="4">
        <v>420</v>
      </c>
      <c r="C124" t="s">
        <v>158</v>
      </c>
      <c r="L124" s="90" t="s">
        <v>605</v>
      </c>
      <c r="V124" s="91" t="s">
        <v>593</v>
      </c>
    </row>
    <row r="125" spans="1:113">
      <c r="A125" s="4">
        <v>423</v>
      </c>
      <c r="C125" t="s">
        <v>159</v>
      </c>
      <c r="V125" s="91" t="s">
        <v>593</v>
      </c>
    </row>
    <row r="126" spans="1:113">
      <c r="A126" s="4">
        <v>424</v>
      </c>
      <c r="C126" t="s">
        <v>160</v>
      </c>
      <c r="V126" s="91" t="s">
        <v>593</v>
      </c>
    </row>
    <row r="127" spans="1:113">
      <c r="A127" s="4">
        <v>433</v>
      </c>
      <c r="C127" t="s">
        <v>161</v>
      </c>
      <c r="V127" s="91" t="s">
        <v>593</v>
      </c>
    </row>
    <row r="128" spans="1:113">
      <c r="A128" s="4">
        <v>435</v>
      </c>
      <c r="C128" t="s">
        <v>162</v>
      </c>
      <c r="V128" s="91" t="s">
        <v>593</v>
      </c>
    </row>
    <row r="129" spans="1:22">
      <c r="A129" s="4">
        <v>436</v>
      </c>
      <c r="C129" t="s">
        <v>163</v>
      </c>
      <c r="J129">
        <f>365*2</f>
        <v>730</v>
      </c>
      <c r="V129" s="91" t="s">
        <v>593</v>
      </c>
    </row>
    <row r="130" spans="1:22">
      <c r="A130" s="4">
        <v>451</v>
      </c>
      <c r="C130" t="s">
        <v>164</v>
      </c>
      <c r="J130">
        <f>365*3/10</f>
        <v>109.5</v>
      </c>
      <c r="L130" s="91" t="s">
        <v>588</v>
      </c>
      <c r="V130" s="91" t="s">
        <v>593</v>
      </c>
    </row>
    <row r="131" spans="1:22">
      <c r="A131" s="4">
        <v>453</v>
      </c>
      <c r="C131" t="s">
        <v>165</v>
      </c>
      <c r="J131">
        <f>365/2</f>
        <v>182.5</v>
      </c>
      <c r="L131" s="91" t="s">
        <v>64</v>
      </c>
      <c r="V131" s="91" t="s">
        <v>593</v>
      </c>
    </row>
    <row r="132" spans="1:22">
      <c r="A132" s="4">
        <v>454</v>
      </c>
      <c r="C132" t="s">
        <v>166</v>
      </c>
      <c r="L132" s="91" t="s">
        <v>589</v>
      </c>
      <c r="V132" s="90" t="s">
        <v>602</v>
      </c>
    </row>
    <row r="133" spans="1:22">
      <c r="A133" s="4">
        <v>456</v>
      </c>
      <c r="C133" t="s">
        <v>167</v>
      </c>
      <c r="L133" s="91" t="s">
        <v>452</v>
      </c>
      <c r="V133" s="90" t="s">
        <v>602</v>
      </c>
    </row>
    <row r="134" spans="1:22">
      <c r="A134" s="4">
        <v>458</v>
      </c>
      <c r="C134" t="s">
        <v>168</v>
      </c>
      <c r="L134" s="91" t="s">
        <v>592</v>
      </c>
      <c r="V134" s="90" t="s">
        <v>602</v>
      </c>
    </row>
    <row r="135" spans="1:22">
      <c r="A135" s="4">
        <v>465</v>
      </c>
      <c r="C135" t="s">
        <v>169</v>
      </c>
      <c r="L135" s="91" t="s">
        <v>591</v>
      </c>
      <c r="V135" s="90" t="s">
        <v>602</v>
      </c>
    </row>
    <row r="136" spans="1:22">
      <c r="A136" s="4">
        <v>469</v>
      </c>
      <c r="C136" t="s">
        <v>170</v>
      </c>
      <c r="J136">
        <f>30*6/2</f>
        <v>90</v>
      </c>
      <c r="L136" s="91" t="s">
        <v>593</v>
      </c>
      <c r="V136" s="90" t="s">
        <v>602</v>
      </c>
    </row>
    <row r="137" spans="1:22">
      <c r="A137" s="4">
        <v>471</v>
      </c>
      <c r="C137" t="s">
        <v>171</v>
      </c>
      <c r="J137">
        <f>365*4/8</f>
        <v>182.5</v>
      </c>
      <c r="L137" s="90" t="s">
        <v>602</v>
      </c>
      <c r="V137" s="90" t="s">
        <v>602</v>
      </c>
    </row>
    <row r="138" spans="1:22">
      <c r="A138" s="4">
        <v>472</v>
      </c>
      <c r="C138" t="s">
        <v>172</v>
      </c>
      <c r="L138" s="90" t="s">
        <v>620</v>
      </c>
      <c r="V138" s="90" t="s">
        <v>602</v>
      </c>
    </row>
    <row r="139" spans="1:22">
      <c r="A139" s="4">
        <v>473</v>
      </c>
      <c r="C139" t="s">
        <v>173</v>
      </c>
      <c r="L139" s="90"/>
      <c r="V139" s="90" t="s">
        <v>602</v>
      </c>
    </row>
    <row r="140" spans="1:22">
      <c r="A140" s="4">
        <v>474</v>
      </c>
      <c r="C140" t="s">
        <v>174</v>
      </c>
      <c r="L140" s="90" t="s">
        <v>620</v>
      </c>
      <c r="V140" s="90" t="s">
        <v>620</v>
      </c>
    </row>
    <row r="141" spans="1:22">
      <c r="A141" s="4">
        <v>475</v>
      </c>
      <c r="C141" t="s">
        <v>175</v>
      </c>
      <c r="V141" s="90" t="s">
        <v>620</v>
      </c>
    </row>
    <row r="142" spans="1:22">
      <c r="A142" s="4">
        <v>477</v>
      </c>
      <c r="C142" t="s">
        <v>176</v>
      </c>
      <c r="V142" s="90" t="s">
        <v>620</v>
      </c>
    </row>
    <row r="143" spans="1:22">
      <c r="A143" s="4">
        <v>478</v>
      </c>
      <c r="C143" t="s">
        <v>177</v>
      </c>
      <c r="V143" s="90" t="s">
        <v>620</v>
      </c>
    </row>
    <row r="144" spans="1:22">
      <c r="A144" s="4">
        <v>479</v>
      </c>
      <c r="C144" t="s">
        <v>178</v>
      </c>
      <c r="J144">
        <f>324/4</f>
        <v>81</v>
      </c>
      <c r="V144" s="90" t="s">
        <v>620</v>
      </c>
    </row>
    <row r="145" spans="1:22">
      <c r="A145" s="4">
        <v>480</v>
      </c>
      <c r="C145" t="s">
        <v>179</v>
      </c>
      <c r="V145" s="90" t="s">
        <v>620</v>
      </c>
    </row>
    <row r="146" spans="1:22">
      <c r="A146" s="4">
        <v>518</v>
      </c>
      <c r="C146" t="s">
        <v>180</v>
      </c>
      <c r="V146" s="90" t="s">
        <v>620</v>
      </c>
    </row>
    <row r="147" spans="1:22">
      <c r="A147" s="4">
        <v>521</v>
      </c>
      <c r="C147" t="s">
        <v>181</v>
      </c>
      <c r="V147" s="90" t="s">
        <v>620</v>
      </c>
    </row>
    <row r="148" spans="1:22">
      <c r="A148" s="4">
        <v>526</v>
      </c>
      <c r="C148" t="s">
        <v>182</v>
      </c>
      <c r="J148">
        <f>108/4</f>
        <v>27</v>
      </c>
    </row>
    <row r="149" spans="1:22">
      <c r="A149" s="4">
        <v>530</v>
      </c>
      <c r="C149" t="s">
        <v>183</v>
      </c>
    </row>
    <row r="150" spans="1:22">
      <c r="A150" s="4">
        <v>1790</v>
      </c>
      <c r="C150" t="s">
        <v>184</v>
      </c>
    </row>
    <row r="151" spans="1:22">
      <c r="A151" s="4">
        <v>1791</v>
      </c>
      <c r="C151" t="s">
        <v>185</v>
      </c>
    </row>
    <row r="152" spans="1:22">
      <c r="A152" s="4">
        <v>1792</v>
      </c>
      <c r="C152" t="s">
        <v>186</v>
      </c>
    </row>
    <row r="153" spans="1:22">
      <c r="A153" s="4">
        <v>1799</v>
      </c>
      <c r="C153" t="s">
        <v>187</v>
      </c>
    </row>
    <row r="154" spans="1:22">
      <c r="A154" s="4">
        <v>1811</v>
      </c>
      <c r="C154" t="s">
        <v>188</v>
      </c>
      <c r="F154">
        <f>436/4</f>
        <v>109</v>
      </c>
      <c r="L154">
        <f>216/2</f>
        <v>108</v>
      </c>
    </row>
    <row r="155" spans="1:22">
      <c r="A155" s="4">
        <v>1812</v>
      </c>
      <c r="C155" t="s">
        <v>189</v>
      </c>
    </row>
    <row r="156" spans="1:22">
      <c r="A156" s="4">
        <v>1813</v>
      </c>
      <c r="C156" t="s">
        <v>190</v>
      </c>
    </row>
    <row r="157" spans="1:22">
      <c r="A157" s="4">
        <v>1814</v>
      </c>
      <c r="C157" t="s">
        <v>191</v>
      </c>
    </row>
    <row r="158" spans="1:22">
      <c r="A158" s="4">
        <v>1815</v>
      </c>
      <c r="C158" t="s">
        <v>192</v>
      </c>
      <c r="G158">
        <f>109*3</f>
        <v>327</v>
      </c>
    </row>
    <row r="159" spans="1:22">
      <c r="A159" s="4">
        <v>1818</v>
      </c>
      <c r="C159" t="s">
        <v>193</v>
      </c>
      <c r="H159">
        <f>448/4</f>
        <v>112</v>
      </c>
    </row>
    <row r="160" spans="1:22">
      <c r="A160" s="4">
        <v>1820</v>
      </c>
      <c r="C160" t="s">
        <v>194</v>
      </c>
      <c r="K160">
        <f>19*8</f>
        <v>152</v>
      </c>
    </row>
    <row r="161" spans="1:13">
      <c r="A161" s="4">
        <v>1851</v>
      </c>
      <c r="C161" t="s">
        <v>195</v>
      </c>
    </row>
    <row r="162" spans="1:13">
      <c r="A162" s="4">
        <v>1853</v>
      </c>
      <c r="C162" t="s">
        <v>196</v>
      </c>
    </row>
    <row r="163" spans="1:13">
      <c r="A163" s="4">
        <v>1854</v>
      </c>
      <c r="C163" t="s">
        <v>197</v>
      </c>
    </row>
    <row r="164" spans="1:13">
      <c r="A164" s="4">
        <v>1858</v>
      </c>
      <c r="C164" t="s">
        <v>198</v>
      </c>
      <c r="M164">
        <f>880/3</f>
        <v>293.33333333333331</v>
      </c>
    </row>
    <row r="165" spans="1:13">
      <c r="A165" s="4">
        <v>1859</v>
      </c>
      <c r="C165" t="s">
        <v>199</v>
      </c>
    </row>
    <row r="166" spans="1:13">
      <c r="A166" s="4">
        <v>1860</v>
      </c>
      <c r="C166" t="s">
        <v>200</v>
      </c>
      <c r="J166">
        <f>448/4</f>
        <v>112</v>
      </c>
    </row>
    <row r="167" spans="1:13">
      <c r="A167" s="4">
        <v>1868</v>
      </c>
      <c r="C167" t="s">
        <v>201</v>
      </c>
    </row>
    <row r="168" spans="1:13">
      <c r="A168" s="4">
        <v>2953</v>
      </c>
      <c r="C168" t="s">
        <v>202</v>
      </c>
    </row>
    <row r="169" spans="1:13">
      <c r="A169" s="4">
        <v>2957</v>
      </c>
      <c r="C169" t="s">
        <v>203</v>
      </c>
    </row>
    <row r="170" spans="1:13">
      <c r="A170" s="4">
        <v>2961</v>
      </c>
      <c r="C170" t="s">
        <v>204</v>
      </c>
    </row>
    <row r="171" spans="1:13">
      <c r="A171" s="4">
        <v>2962</v>
      </c>
      <c r="C171" t="s">
        <v>205</v>
      </c>
    </row>
    <row r="172" spans="1:13">
      <c r="A172" s="4">
        <v>2964</v>
      </c>
      <c r="C172" t="s">
        <v>206</v>
      </c>
    </row>
    <row r="173" spans="1:13">
      <c r="A173" s="4">
        <v>2966</v>
      </c>
      <c r="C173" t="s">
        <v>207</v>
      </c>
    </row>
    <row r="174" spans="1:13">
      <c r="A174" s="4">
        <v>2968</v>
      </c>
      <c r="C174" t="s">
        <v>208</v>
      </c>
    </row>
    <row r="175" spans="1:13">
      <c r="A175" s="4">
        <v>2970</v>
      </c>
      <c r="C175" t="s">
        <v>209</v>
      </c>
    </row>
    <row r="176" spans="1:13">
      <c r="A176" s="4">
        <v>2971</v>
      </c>
      <c r="C176" t="s">
        <v>210</v>
      </c>
    </row>
    <row r="177" spans="1:3">
      <c r="A177" s="4">
        <v>2975</v>
      </c>
      <c r="C177" t="s">
        <v>211</v>
      </c>
    </row>
    <row r="178" spans="1:3">
      <c r="A178" s="4">
        <v>2976</v>
      </c>
      <c r="C178" t="s">
        <v>212</v>
      </c>
    </row>
    <row r="179" spans="1:3">
      <c r="A179" s="4">
        <v>2988</v>
      </c>
      <c r="C179" t="s">
        <v>213</v>
      </c>
    </row>
    <row r="180" spans="1:3">
      <c r="A180" s="4">
        <v>2989</v>
      </c>
      <c r="C180" t="s">
        <v>214</v>
      </c>
    </row>
    <row r="181" spans="1:3">
      <c r="A181" s="4">
        <v>2990</v>
      </c>
      <c r="C181" t="s">
        <v>215</v>
      </c>
    </row>
    <row r="182" spans="1:3">
      <c r="A182" s="4">
        <v>2991</v>
      </c>
      <c r="C182" t="s">
        <v>216</v>
      </c>
    </row>
    <row r="183" spans="1:3">
      <c r="A183" s="4">
        <v>2992</v>
      </c>
      <c r="C183" t="s">
        <v>217</v>
      </c>
    </row>
    <row r="184" spans="1:3">
      <c r="A184" s="4">
        <v>2998</v>
      </c>
      <c r="C184" t="s">
        <v>218</v>
      </c>
    </row>
    <row r="185" spans="1:3">
      <c r="A185" s="4">
        <v>2999</v>
      </c>
      <c r="C185" t="s">
        <v>219</v>
      </c>
    </row>
    <row r="186" spans="1:3">
      <c r="A186" s="4">
        <v>3426</v>
      </c>
      <c r="C186" t="s">
        <v>220</v>
      </c>
    </row>
    <row r="187" spans="1:3">
      <c r="A187" s="4">
        <v>3429</v>
      </c>
      <c r="C187" t="s">
        <v>221</v>
      </c>
    </row>
    <row r="188" spans="1:3">
      <c r="A188" s="4">
        <v>3431</v>
      </c>
      <c r="C188" t="s">
        <v>222</v>
      </c>
    </row>
    <row r="189" spans="1:3">
      <c r="A189" s="4">
        <v>3434</v>
      </c>
      <c r="C189" t="s">
        <v>223</v>
      </c>
    </row>
    <row r="190" spans="1:3">
      <c r="A190" s="4">
        <v>3464</v>
      </c>
      <c r="C190" t="s">
        <v>224</v>
      </c>
    </row>
    <row r="191" spans="1:3">
      <c r="A191" s="4">
        <v>3466</v>
      </c>
      <c r="C191" t="s">
        <v>225</v>
      </c>
    </row>
    <row r="192" spans="1:3">
      <c r="A192" s="4">
        <v>3470</v>
      </c>
      <c r="C192" t="s">
        <v>226</v>
      </c>
    </row>
    <row r="193" spans="1:12">
      <c r="A193" s="4">
        <v>3474</v>
      </c>
      <c r="C193" t="s">
        <v>227</v>
      </c>
    </row>
    <row r="194" spans="1:12">
      <c r="A194" s="4">
        <v>3654</v>
      </c>
      <c r="C194" t="s">
        <v>228</v>
      </c>
    </row>
    <row r="195" spans="1:12">
      <c r="A195" s="4">
        <v>3664</v>
      </c>
      <c r="C195" t="s">
        <v>229</v>
      </c>
    </row>
    <row r="196" spans="1:12">
      <c r="A196" s="4">
        <v>4054</v>
      </c>
      <c r="C196" t="s">
        <v>230</v>
      </c>
    </row>
    <row r="197" spans="1:12">
      <c r="A197" s="4">
        <v>4057</v>
      </c>
      <c r="C197" t="s">
        <v>231</v>
      </c>
    </row>
    <row r="198" spans="1:12">
      <c r="A198" s="4">
        <v>4061</v>
      </c>
      <c r="C198" t="s">
        <v>232</v>
      </c>
    </row>
    <row r="199" spans="1:12">
      <c r="A199" s="4">
        <v>4063</v>
      </c>
      <c r="C199" t="s">
        <v>233</v>
      </c>
    </row>
    <row r="200" spans="1:12">
      <c r="A200" s="4">
        <v>4066</v>
      </c>
      <c r="C200" t="s">
        <v>234</v>
      </c>
    </row>
    <row r="201" spans="1:12">
      <c r="A201" s="4">
        <v>4067</v>
      </c>
      <c r="C201" t="s">
        <v>235</v>
      </c>
    </row>
    <row r="202" spans="1:12">
      <c r="A202" s="4">
        <v>4069</v>
      </c>
      <c r="C202" t="s">
        <v>236</v>
      </c>
    </row>
    <row r="203" spans="1:12">
      <c r="A203" s="4">
        <v>4075</v>
      </c>
      <c r="C203" t="s">
        <v>237</v>
      </c>
    </row>
    <row r="204" spans="1:12">
      <c r="A204" s="4">
        <v>4101</v>
      </c>
      <c r="C204" t="s">
        <v>238</v>
      </c>
    </row>
    <row r="205" spans="1:12">
      <c r="A205" s="4">
        <v>4106</v>
      </c>
      <c r="C205" t="s">
        <v>239</v>
      </c>
    </row>
    <row r="206" spans="1:12">
      <c r="A206" s="4">
        <v>4108</v>
      </c>
      <c r="C206" t="s">
        <v>240</v>
      </c>
    </row>
    <row r="207" spans="1:12">
      <c r="A207" s="4">
        <v>4109</v>
      </c>
      <c r="C207" t="s">
        <v>241</v>
      </c>
    </row>
    <row r="208" spans="1:12">
      <c r="A208" s="4">
        <v>4110</v>
      </c>
      <c r="C208" t="s">
        <v>242</v>
      </c>
      <c r="L208">
        <f>448/4</f>
        <v>112</v>
      </c>
    </row>
    <row r="209" spans="1:11">
      <c r="A209" s="4">
        <v>4117</v>
      </c>
      <c r="C209" t="s">
        <v>243</v>
      </c>
    </row>
    <row r="210" spans="1:11">
      <c r="A210" s="4">
        <v>4118</v>
      </c>
      <c r="C210" t="s">
        <v>244</v>
      </c>
    </row>
    <row r="211" spans="1:11">
      <c r="A211" s="4">
        <v>4119</v>
      </c>
      <c r="C211" t="s">
        <v>245</v>
      </c>
    </row>
    <row r="212" spans="1:11">
      <c r="A212" s="4">
        <v>4123</v>
      </c>
      <c r="C212" t="s">
        <v>246</v>
      </c>
      <c r="J212">
        <v>12241</v>
      </c>
      <c r="K212">
        <f>J212+99</f>
        <v>12340</v>
      </c>
    </row>
    <row r="213" spans="1:11">
      <c r="A213" s="4">
        <v>4125</v>
      </c>
      <c r="C213" t="s">
        <v>247</v>
      </c>
      <c r="J213">
        <f>J212+100</f>
        <v>12341</v>
      </c>
      <c r="K213" s="226">
        <f>K212+100</f>
        <v>12440</v>
      </c>
    </row>
    <row r="214" spans="1:11">
      <c r="A214" s="4">
        <v>4168</v>
      </c>
      <c r="C214" t="s">
        <v>248</v>
      </c>
      <c r="J214" s="226">
        <f t="shared" ref="J214:J234" si="604">J213+100</f>
        <v>12441</v>
      </c>
      <c r="K214" s="226">
        <f t="shared" ref="K214:K233" si="605">K213+100</f>
        <v>12540</v>
      </c>
    </row>
    <row r="215" spans="1:11">
      <c r="A215" s="4">
        <v>5348</v>
      </c>
      <c r="C215" t="s">
        <v>249</v>
      </c>
      <c r="J215" s="226">
        <f t="shared" si="604"/>
        <v>12541</v>
      </c>
      <c r="K215" s="226">
        <f t="shared" si="605"/>
        <v>12640</v>
      </c>
    </row>
    <row r="216" spans="1:11">
      <c r="A216" s="4">
        <v>5358</v>
      </c>
      <c r="C216" t="s">
        <v>250</v>
      </c>
      <c r="J216" s="226">
        <f t="shared" si="604"/>
        <v>12641</v>
      </c>
      <c r="K216" s="226">
        <v>12688</v>
      </c>
    </row>
    <row r="217" spans="1:11">
      <c r="A217" s="4">
        <v>5359</v>
      </c>
      <c r="C217" t="s">
        <v>251</v>
      </c>
      <c r="J217" s="226" t="s">
        <v>758</v>
      </c>
      <c r="K217" s="226" t="s">
        <v>758</v>
      </c>
    </row>
    <row r="218" spans="1:11">
      <c r="A218" s="4">
        <v>5360</v>
      </c>
      <c r="C218" t="s">
        <v>252</v>
      </c>
      <c r="J218" s="226" t="e">
        <f t="shared" si="604"/>
        <v>#VALUE!</v>
      </c>
      <c r="K218" s="226" t="e">
        <f t="shared" si="605"/>
        <v>#VALUE!</v>
      </c>
    </row>
    <row r="219" spans="1:11">
      <c r="A219" s="4">
        <v>5362</v>
      </c>
      <c r="C219" t="s">
        <v>253</v>
      </c>
      <c r="J219" s="226" t="e">
        <f t="shared" si="604"/>
        <v>#VALUE!</v>
      </c>
      <c r="K219" s="226" t="e">
        <f t="shared" si="605"/>
        <v>#VALUE!</v>
      </c>
    </row>
    <row r="220" spans="1:11">
      <c r="A220" s="4">
        <v>5387</v>
      </c>
      <c r="C220" t="s">
        <v>254</v>
      </c>
      <c r="J220" s="226" t="e">
        <f t="shared" si="604"/>
        <v>#VALUE!</v>
      </c>
      <c r="K220" s="226" t="e">
        <f t="shared" si="605"/>
        <v>#VALUE!</v>
      </c>
    </row>
    <row r="221" spans="1:11">
      <c r="A221" s="4">
        <v>5391</v>
      </c>
      <c r="C221" t="s">
        <v>255</v>
      </c>
      <c r="J221" s="226" t="e">
        <f t="shared" si="604"/>
        <v>#VALUE!</v>
      </c>
      <c r="K221" s="226" t="e">
        <f t="shared" si="605"/>
        <v>#VALUE!</v>
      </c>
    </row>
    <row r="222" spans="1:11">
      <c r="A222" s="4">
        <v>5395</v>
      </c>
      <c r="C222" t="s">
        <v>256</v>
      </c>
      <c r="J222" s="226" t="e">
        <f t="shared" si="604"/>
        <v>#VALUE!</v>
      </c>
      <c r="K222" s="226" t="e">
        <f t="shared" si="605"/>
        <v>#VALUE!</v>
      </c>
    </row>
    <row r="223" spans="1:11">
      <c r="A223" s="4">
        <v>5416</v>
      </c>
      <c r="C223" t="s">
        <v>257</v>
      </c>
      <c r="J223" s="226" t="e">
        <f t="shared" si="604"/>
        <v>#VALUE!</v>
      </c>
      <c r="K223" s="226" t="e">
        <f t="shared" si="605"/>
        <v>#VALUE!</v>
      </c>
    </row>
    <row r="224" spans="1:11">
      <c r="A224" s="4">
        <v>5429</v>
      </c>
      <c r="C224" t="s">
        <v>258</v>
      </c>
      <c r="J224" s="226" t="e">
        <f t="shared" si="604"/>
        <v>#VALUE!</v>
      </c>
      <c r="K224" s="226" t="e">
        <f t="shared" si="605"/>
        <v>#VALUE!</v>
      </c>
    </row>
    <row r="225" spans="1:11">
      <c r="A225" s="4">
        <v>5435</v>
      </c>
      <c r="C225" t="s">
        <v>259</v>
      </c>
      <c r="J225" s="226" t="e">
        <f t="shared" si="604"/>
        <v>#VALUE!</v>
      </c>
      <c r="K225" s="226" t="e">
        <f t="shared" si="605"/>
        <v>#VALUE!</v>
      </c>
    </row>
    <row r="226" spans="1:11">
      <c r="A226" s="4">
        <v>6636</v>
      </c>
      <c r="C226" t="s">
        <v>260</v>
      </c>
      <c r="J226" s="226" t="e">
        <f t="shared" si="604"/>
        <v>#VALUE!</v>
      </c>
      <c r="K226" s="226" t="e">
        <f t="shared" si="605"/>
        <v>#VALUE!</v>
      </c>
    </row>
    <row r="227" spans="1:11">
      <c r="A227" s="4">
        <v>6637</v>
      </c>
      <c r="C227" t="s">
        <v>261</v>
      </c>
      <c r="J227" s="226" t="e">
        <f t="shared" si="604"/>
        <v>#VALUE!</v>
      </c>
      <c r="K227" s="226" t="e">
        <f t="shared" si="605"/>
        <v>#VALUE!</v>
      </c>
    </row>
    <row r="228" spans="1:11">
      <c r="A228" s="4">
        <v>6643</v>
      </c>
      <c r="C228" t="s">
        <v>262</v>
      </c>
      <c r="J228" s="226" t="e">
        <f t="shared" si="604"/>
        <v>#VALUE!</v>
      </c>
      <c r="K228" s="226" t="e">
        <f t="shared" si="605"/>
        <v>#VALUE!</v>
      </c>
    </row>
    <row r="229" spans="1:11">
      <c r="A229" s="4">
        <v>6674</v>
      </c>
      <c r="C229" t="s">
        <v>263</v>
      </c>
      <c r="J229" s="226" t="e">
        <f t="shared" si="604"/>
        <v>#VALUE!</v>
      </c>
      <c r="K229" s="226" t="e">
        <f t="shared" si="605"/>
        <v>#VALUE!</v>
      </c>
    </row>
    <row r="230" spans="1:11">
      <c r="A230" s="4">
        <v>7661</v>
      </c>
      <c r="C230" t="s">
        <v>264</v>
      </c>
      <c r="J230" s="226" t="e">
        <f t="shared" si="604"/>
        <v>#VALUE!</v>
      </c>
      <c r="K230" s="226" t="e">
        <f t="shared" si="605"/>
        <v>#VALUE!</v>
      </c>
    </row>
    <row r="231" spans="1:11">
      <c r="A231" s="4">
        <v>7664</v>
      </c>
      <c r="C231" t="s">
        <v>265</v>
      </c>
      <c r="J231" s="226" t="e">
        <f t="shared" si="604"/>
        <v>#VALUE!</v>
      </c>
      <c r="K231" s="226" t="e">
        <f t="shared" si="605"/>
        <v>#VALUE!</v>
      </c>
    </row>
    <row r="232" spans="1:11">
      <c r="A232" s="4">
        <v>7665</v>
      </c>
      <c r="C232" t="s">
        <v>266</v>
      </c>
      <c r="J232" s="226" t="e">
        <f t="shared" si="604"/>
        <v>#VALUE!</v>
      </c>
      <c r="K232" s="226" t="e">
        <f t="shared" si="605"/>
        <v>#VALUE!</v>
      </c>
    </row>
    <row r="233" spans="1:11">
      <c r="A233" s="4">
        <v>7704</v>
      </c>
      <c r="C233" t="s">
        <v>267</v>
      </c>
      <c r="J233" s="226" t="e">
        <f t="shared" si="604"/>
        <v>#VALUE!</v>
      </c>
      <c r="K233" s="226" t="e">
        <f t="shared" si="605"/>
        <v>#VALUE!</v>
      </c>
    </row>
    <row r="234" spans="1:11">
      <c r="A234" s="4">
        <v>7705</v>
      </c>
      <c r="C234" t="s">
        <v>268</v>
      </c>
      <c r="J234" s="226" t="e">
        <f t="shared" si="604"/>
        <v>#VALUE!</v>
      </c>
      <c r="K234" s="226">
        <v>12240</v>
      </c>
    </row>
    <row r="235" spans="1:11">
      <c r="A235" s="4">
        <v>7996</v>
      </c>
      <c r="C235" t="s">
        <v>269</v>
      </c>
      <c r="J235" s="226"/>
      <c r="K235" s="226"/>
    </row>
    <row r="236" spans="1:11">
      <c r="A236" s="4">
        <v>7998</v>
      </c>
      <c r="C236" t="s">
        <v>270</v>
      </c>
      <c r="J236" s="226"/>
      <c r="K236" s="226"/>
    </row>
    <row r="237" spans="1:11">
      <c r="A237" s="4">
        <v>8007</v>
      </c>
      <c r="C237" t="s">
        <v>271</v>
      </c>
      <c r="J237" s="226"/>
      <c r="K237" s="226"/>
    </row>
    <row r="238" spans="1:11">
      <c r="A238" s="4">
        <v>8011</v>
      </c>
      <c r="C238" t="s">
        <v>272</v>
      </c>
      <c r="J238" s="226"/>
      <c r="K238" s="226"/>
    </row>
    <row r="239" spans="1:11">
      <c r="A239" s="4">
        <v>8015</v>
      </c>
      <c r="C239" t="s">
        <v>273</v>
      </c>
      <c r="J239" s="226"/>
      <c r="K239" s="226"/>
    </row>
    <row r="240" spans="1:11">
      <c r="A240" s="4">
        <v>8019</v>
      </c>
      <c r="C240" t="s">
        <v>274</v>
      </c>
      <c r="J240" s="226"/>
      <c r="K240" s="226"/>
    </row>
    <row r="241" spans="1:11">
      <c r="A241" s="4">
        <v>8022</v>
      </c>
      <c r="C241" t="s">
        <v>275</v>
      </c>
      <c r="J241" s="226"/>
      <c r="K241" s="226"/>
    </row>
    <row r="242" spans="1:11">
      <c r="A242" s="4">
        <v>8027</v>
      </c>
      <c r="C242" t="s">
        <v>276</v>
      </c>
      <c r="J242" s="226"/>
      <c r="K242" s="226"/>
    </row>
    <row r="243" spans="1:11">
      <c r="A243" s="4">
        <v>8029</v>
      </c>
      <c r="C243" t="s">
        <v>277</v>
      </c>
      <c r="J243" s="226"/>
      <c r="K243" s="226"/>
    </row>
    <row r="244" spans="1:11">
      <c r="A244" s="4">
        <v>8035</v>
      </c>
      <c r="C244" t="s">
        <v>278</v>
      </c>
      <c r="J244" s="226"/>
      <c r="K244" s="226"/>
    </row>
    <row r="245" spans="1:11">
      <c r="A245" s="4">
        <v>8051</v>
      </c>
      <c r="C245" t="s">
        <v>279</v>
      </c>
      <c r="J245" s="226"/>
      <c r="K245" s="226"/>
    </row>
    <row r="246" spans="1:11">
      <c r="A246" s="4">
        <v>8965</v>
      </c>
      <c r="C246" t="s">
        <v>280</v>
      </c>
      <c r="J246" s="226"/>
      <c r="K246" s="226"/>
    </row>
    <row r="247" spans="1:11">
      <c r="A247" s="4">
        <v>9015</v>
      </c>
      <c r="C247" t="s">
        <v>281</v>
      </c>
      <c r="J247" s="226"/>
      <c r="K247" s="226"/>
    </row>
    <row r="248" spans="1:11">
      <c r="A248" s="4">
        <v>9016</v>
      </c>
      <c r="C248" t="s">
        <v>282</v>
      </c>
      <c r="J248" s="226"/>
      <c r="K248" s="226"/>
    </row>
    <row r="249" spans="1:11">
      <c r="A249" s="4">
        <v>9017</v>
      </c>
      <c r="C249" t="s">
        <v>283</v>
      </c>
      <c r="J249" s="226"/>
      <c r="K249" s="226"/>
    </row>
    <row r="250" spans="1:11">
      <c r="A250" s="4">
        <v>9018</v>
      </c>
      <c r="C250" t="s">
        <v>284</v>
      </c>
      <c r="J250" s="226"/>
      <c r="K250" s="226"/>
    </row>
    <row r="251" spans="1:11">
      <c r="A251" s="4">
        <v>9019</v>
      </c>
      <c r="C251" t="s">
        <v>285</v>
      </c>
      <c r="J251" s="226"/>
      <c r="K251" s="226"/>
    </row>
    <row r="252" spans="1:11">
      <c r="A252" s="4">
        <v>9020</v>
      </c>
      <c r="C252" t="s">
        <v>286</v>
      </c>
      <c r="J252" s="226"/>
      <c r="K252" s="226"/>
    </row>
    <row r="253" spans="1:11">
      <c r="A253" s="4">
        <v>9023</v>
      </c>
      <c r="C253" t="s">
        <v>287</v>
      </c>
      <c r="J253" s="226"/>
      <c r="K253" s="226"/>
    </row>
    <row r="254" spans="1:11">
      <c r="A254" s="4">
        <v>9024</v>
      </c>
      <c r="C254" t="s">
        <v>288</v>
      </c>
      <c r="J254" s="226"/>
      <c r="K254" s="226"/>
    </row>
    <row r="255" spans="1:11">
      <c r="A255" s="4">
        <v>9026</v>
      </c>
      <c r="C255" t="s">
        <v>289</v>
      </c>
      <c r="J255" s="226"/>
      <c r="K255" s="226"/>
    </row>
    <row r="256" spans="1:11">
      <c r="A256" s="4">
        <v>9029</v>
      </c>
      <c r="C256" t="s">
        <v>290</v>
      </c>
    </row>
    <row r="257" spans="1:3">
      <c r="A257" s="4">
        <v>9033</v>
      </c>
      <c r="C257" t="s">
        <v>291</v>
      </c>
    </row>
    <row r="258" spans="1:3">
      <c r="A258" s="4">
        <v>9063</v>
      </c>
      <c r="C258" t="s">
        <v>292</v>
      </c>
    </row>
    <row r="259" spans="1:3">
      <c r="A259" s="4">
        <v>9068</v>
      </c>
      <c r="C259" t="s">
        <v>293</v>
      </c>
    </row>
    <row r="260" spans="1:3">
      <c r="A260" s="4">
        <v>9069</v>
      </c>
      <c r="C260" t="s">
        <v>294</v>
      </c>
    </row>
    <row r="261" spans="1:3">
      <c r="A261" s="4">
        <v>9071</v>
      </c>
      <c r="C261" t="s">
        <v>295</v>
      </c>
    </row>
    <row r="262" spans="1:3">
      <c r="A262" s="4">
        <v>9073</v>
      </c>
      <c r="C262" t="s">
        <v>296</v>
      </c>
    </row>
    <row r="263" spans="1:3">
      <c r="A263" s="4">
        <v>9130</v>
      </c>
      <c r="C263" t="s">
        <v>297</v>
      </c>
    </row>
    <row r="264" spans="1:3">
      <c r="A264" s="4">
        <v>9270</v>
      </c>
      <c r="C264" t="s">
        <v>298</v>
      </c>
    </row>
    <row r="265" spans="1:3">
      <c r="A265" s="4">
        <v>9273</v>
      </c>
      <c r="C265" t="s">
        <v>299</v>
      </c>
    </row>
    <row r="266" spans="1:3">
      <c r="A266" s="4">
        <v>9276</v>
      </c>
      <c r="C266" t="s">
        <v>300</v>
      </c>
    </row>
    <row r="267" spans="1:3">
      <c r="A267" s="4">
        <v>9278</v>
      </c>
      <c r="C267" t="s">
        <v>301</v>
      </c>
    </row>
    <row r="268" spans="1:3">
      <c r="A268" s="4">
        <v>9877</v>
      </c>
      <c r="C268" t="s">
        <v>302</v>
      </c>
    </row>
    <row r="269" spans="1:3">
      <c r="A269" s="4">
        <v>9882</v>
      </c>
      <c r="C269" t="s">
        <v>303</v>
      </c>
    </row>
    <row r="270" spans="1:3">
      <c r="A270" s="4">
        <v>9884</v>
      </c>
      <c r="C270" t="s">
        <v>304</v>
      </c>
    </row>
    <row r="271" spans="1:3">
      <c r="A271" s="4">
        <v>9885</v>
      </c>
      <c r="C271" t="s">
        <v>305</v>
      </c>
    </row>
    <row r="272" spans="1:3">
      <c r="A272" s="4">
        <v>9915</v>
      </c>
      <c r="C272" t="s">
        <v>306</v>
      </c>
    </row>
    <row r="273" spans="1:3">
      <c r="A273" s="4">
        <v>9926</v>
      </c>
      <c r="C273" t="s">
        <v>307</v>
      </c>
    </row>
    <row r="274" spans="1:3">
      <c r="A274" s="4">
        <v>9927</v>
      </c>
      <c r="C274" t="s">
        <v>308</v>
      </c>
    </row>
    <row r="275" spans="1:3">
      <c r="A275" s="4">
        <v>9930</v>
      </c>
      <c r="C275" t="s">
        <v>309</v>
      </c>
    </row>
    <row r="276" spans="1:3">
      <c r="A276" s="4">
        <v>9934</v>
      </c>
      <c r="C276" t="s">
        <v>310</v>
      </c>
    </row>
    <row r="277" spans="1:3">
      <c r="A277" s="4">
        <v>10053</v>
      </c>
      <c r="C277" t="s">
        <v>311</v>
      </c>
    </row>
    <row r="278" spans="1:3">
      <c r="A278" s="4">
        <v>10054</v>
      </c>
      <c r="C278" t="s">
        <v>312</v>
      </c>
    </row>
    <row r="279" spans="1:3">
      <c r="A279" s="4">
        <v>10055</v>
      </c>
      <c r="C279" t="s">
        <v>313</v>
      </c>
    </row>
    <row r="280" spans="1:3">
      <c r="A280" s="4">
        <v>10069</v>
      </c>
      <c r="C280" t="s">
        <v>314</v>
      </c>
    </row>
    <row r="281" spans="1:3">
      <c r="A281" s="4">
        <v>10070</v>
      </c>
      <c r="C281" t="s">
        <v>315</v>
      </c>
    </row>
    <row r="282" spans="1:3">
      <c r="A282" s="4">
        <v>10076</v>
      </c>
      <c r="C282" t="s">
        <v>316</v>
      </c>
    </row>
    <row r="283" spans="1:3">
      <c r="A283" s="4">
        <v>10085</v>
      </c>
      <c r="C283" t="s">
        <v>317</v>
      </c>
    </row>
    <row r="284" spans="1:3">
      <c r="A284" s="4">
        <v>10430</v>
      </c>
      <c r="C284" t="s">
        <v>318</v>
      </c>
    </row>
    <row r="285" spans="1:3">
      <c r="A285" s="4">
        <v>10435</v>
      </c>
      <c r="C285" t="s">
        <v>319</v>
      </c>
    </row>
    <row r="286" spans="1:3">
      <c r="A286" s="4">
        <v>10446</v>
      </c>
      <c r="C286" t="s">
        <v>320</v>
      </c>
    </row>
    <row r="287" spans="1:3">
      <c r="A287" s="4">
        <v>10447</v>
      </c>
      <c r="C287" t="s">
        <v>321</v>
      </c>
    </row>
    <row r="288" spans="1:3">
      <c r="A288" s="4">
        <v>10452</v>
      </c>
      <c r="C288" t="s">
        <v>322</v>
      </c>
    </row>
    <row r="289" spans="1:3">
      <c r="A289" s="4">
        <v>10453</v>
      </c>
      <c r="C289" t="s">
        <v>323</v>
      </c>
    </row>
    <row r="290" spans="1:3">
      <c r="A290" s="4">
        <v>10454</v>
      </c>
      <c r="C290" t="s">
        <v>324</v>
      </c>
    </row>
    <row r="291" spans="1:3">
      <c r="A291" s="4">
        <v>10456</v>
      </c>
      <c r="C291" t="s">
        <v>325</v>
      </c>
    </row>
    <row r="292" spans="1:3">
      <c r="A292" s="4">
        <v>10459</v>
      </c>
      <c r="C292" t="s">
        <v>326</v>
      </c>
    </row>
    <row r="293" spans="1:3">
      <c r="A293" s="4">
        <v>10461</v>
      </c>
      <c r="C293" t="s">
        <v>327</v>
      </c>
    </row>
    <row r="294" spans="1:3">
      <c r="A294" s="4">
        <v>10462</v>
      </c>
      <c r="C294" t="s">
        <v>328</v>
      </c>
    </row>
    <row r="295" spans="1:3">
      <c r="A295" s="4">
        <v>10469</v>
      </c>
      <c r="C295" t="s">
        <v>329</v>
      </c>
    </row>
    <row r="296" spans="1:3">
      <c r="A296" s="4">
        <v>10472</v>
      </c>
      <c r="C296" t="s">
        <v>330</v>
      </c>
    </row>
    <row r="297" spans="1:3">
      <c r="A297" s="4">
        <v>10487</v>
      </c>
      <c r="C297" t="s">
        <v>331</v>
      </c>
    </row>
    <row r="298" spans="1:3">
      <c r="A298" s="4">
        <v>10492</v>
      </c>
      <c r="C298" t="s">
        <v>332</v>
      </c>
    </row>
    <row r="299" spans="1:3">
      <c r="A299" s="4">
        <v>10509</v>
      </c>
      <c r="C299" t="s">
        <v>333</v>
      </c>
    </row>
    <row r="300" spans="1:3">
      <c r="A300" s="4">
        <v>10512</v>
      </c>
      <c r="C300" t="s">
        <v>334</v>
      </c>
    </row>
    <row r="301" spans="1:3">
      <c r="A301" s="4">
        <v>10513</v>
      </c>
      <c r="C301" t="s">
        <v>335</v>
      </c>
    </row>
    <row r="302" spans="1:3">
      <c r="A302" s="4">
        <v>10514</v>
      </c>
      <c r="C302" t="s">
        <v>336</v>
      </c>
    </row>
    <row r="303" spans="1:3">
      <c r="A303" s="4">
        <v>10516</v>
      </c>
      <c r="C303" t="s">
        <v>337</v>
      </c>
    </row>
    <row r="304" spans="1:3">
      <c r="A304" s="4">
        <v>10517</v>
      </c>
      <c r="C304" t="s">
        <v>338</v>
      </c>
    </row>
    <row r="305" spans="1:3">
      <c r="A305" s="4">
        <v>10519</v>
      </c>
      <c r="C305" t="s">
        <v>339</v>
      </c>
    </row>
    <row r="306" spans="1:3">
      <c r="A306" s="4">
        <v>10520</v>
      </c>
      <c r="C306" t="s">
        <v>340</v>
      </c>
    </row>
    <row r="307" spans="1:3">
      <c r="A307" s="4">
        <v>10521</v>
      </c>
      <c r="C307" t="s">
        <v>341</v>
      </c>
    </row>
    <row r="308" spans="1:3">
      <c r="A308" s="4">
        <v>10522</v>
      </c>
      <c r="C308" t="s">
        <v>342</v>
      </c>
    </row>
    <row r="309" spans="1:3">
      <c r="A309" s="4">
        <v>10524</v>
      </c>
      <c r="C309" t="s">
        <v>343</v>
      </c>
    </row>
    <row r="310" spans="1:3">
      <c r="A310" s="4">
        <v>10525</v>
      </c>
      <c r="C310" t="s">
        <v>344</v>
      </c>
    </row>
    <row r="311" spans="1:3">
      <c r="A311" s="4">
        <v>10557</v>
      </c>
      <c r="C311" t="s">
        <v>345</v>
      </c>
    </row>
    <row r="312" spans="1:3">
      <c r="A312" s="4">
        <v>10559</v>
      </c>
      <c r="C312" t="s">
        <v>346</v>
      </c>
    </row>
    <row r="313" spans="1:3">
      <c r="A313" s="4">
        <v>10560</v>
      </c>
      <c r="C313" t="s">
        <v>347</v>
      </c>
    </row>
    <row r="314" spans="1:3">
      <c r="A314" s="4">
        <v>10565</v>
      </c>
      <c r="C314" t="s">
        <v>348</v>
      </c>
    </row>
    <row r="315" spans="1:3">
      <c r="A315" s="4">
        <v>11846</v>
      </c>
      <c r="C315" t="s">
        <v>349</v>
      </c>
    </row>
    <row r="316" spans="1:3">
      <c r="A316" s="4">
        <v>11849</v>
      </c>
      <c r="C316" t="s">
        <v>350</v>
      </c>
    </row>
    <row r="317" spans="1:3">
      <c r="A317" s="4">
        <v>11853</v>
      </c>
      <c r="C317" t="s">
        <v>351</v>
      </c>
    </row>
    <row r="318" spans="1:3">
      <c r="A318" s="4">
        <v>11865</v>
      </c>
      <c r="C318" t="s">
        <v>352</v>
      </c>
    </row>
    <row r="319" spans="1:3">
      <c r="A319" s="4">
        <v>11878</v>
      </c>
      <c r="C319" t="s">
        <v>353</v>
      </c>
    </row>
    <row r="320" spans="1:3">
      <c r="A320" s="4">
        <v>11880</v>
      </c>
      <c r="C320" t="s">
        <v>354</v>
      </c>
    </row>
    <row r="321" spans="1:3">
      <c r="A321" s="4">
        <v>11881</v>
      </c>
      <c r="C321" t="s">
        <v>355</v>
      </c>
    </row>
    <row r="322" spans="1:3">
      <c r="A322" s="4">
        <v>11882</v>
      </c>
      <c r="C322" t="s">
        <v>356</v>
      </c>
    </row>
    <row r="323" spans="1:3">
      <c r="A323" s="4">
        <v>11886</v>
      </c>
      <c r="C323" t="s">
        <v>357</v>
      </c>
    </row>
    <row r="324" spans="1:3">
      <c r="A324" s="4">
        <v>11888</v>
      </c>
      <c r="C324" t="s">
        <v>358</v>
      </c>
    </row>
    <row r="325" spans="1:3">
      <c r="A325" s="4">
        <v>11889</v>
      </c>
      <c r="C325" t="s">
        <v>359</v>
      </c>
    </row>
    <row r="326" spans="1:3">
      <c r="A326" s="4">
        <v>11890</v>
      </c>
      <c r="C326" t="s">
        <v>360</v>
      </c>
    </row>
    <row r="327" spans="1:3">
      <c r="A327" s="4">
        <v>11891</v>
      </c>
      <c r="C327" t="s">
        <v>361</v>
      </c>
    </row>
    <row r="328" spans="1:3">
      <c r="A328" s="4">
        <v>11892</v>
      </c>
      <c r="C328" t="s">
        <v>362</v>
      </c>
    </row>
    <row r="329" spans="1:3">
      <c r="A329" s="4">
        <v>11893</v>
      </c>
      <c r="C329" t="s">
        <v>363</v>
      </c>
    </row>
    <row r="330" spans="1:3">
      <c r="A330" s="4">
        <v>11894</v>
      </c>
      <c r="C330" t="s">
        <v>364</v>
      </c>
    </row>
    <row r="331" spans="1:3">
      <c r="A331" s="4">
        <v>11895</v>
      </c>
      <c r="C331" t="s">
        <v>365</v>
      </c>
    </row>
    <row r="332" spans="1:3">
      <c r="A332" s="4">
        <v>11902</v>
      </c>
      <c r="C332" t="s">
        <v>366</v>
      </c>
    </row>
    <row r="333" spans="1:3">
      <c r="A333" s="4">
        <v>11903</v>
      </c>
      <c r="C333" t="s">
        <v>367</v>
      </c>
    </row>
    <row r="334" spans="1:3">
      <c r="A334" s="4">
        <v>11916</v>
      </c>
      <c r="C334" t="s">
        <v>368</v>
      </c>
    </row>
    <row r="335" spans="1:3">
      <c r="A335" s="4">
        <v>11917</v>
      </c>
      <c r="C335" t="s">
        <v>369</v>
      </c>
    </row>
    <row r="336" spans="1:3">
      <c r="A336" s="4">
        <v>11918</v>
      </c>
      <c r="C336" t="s">
        <v>370</v>
      </c>
    </row>
    <row r="337" spans="1:3">
      <c r="A337" s="4">
        <v>11919</v>
      </c>
      <c r="C337" t="s">
        <v>371</v>
      </c>
    </row>
    <row r="338" spans="1:3">
      <c r="A338" s="4">
        <v>11922</v>
      </c>
      <c r="C338" t="s">
        <v>372</v>
      </c>
    </row>
    <row r="339" spans="1:3">
      <c r="A339" s="4">
        <v>11924</v>
      </c>
      <c r="C339" t="s">
        <v>373</v>
      </c>
    </row>
    <row r="340" spans="1:3">
      <c r="A340" s="4">
        <v>11925</v>
      </c>
      <c r="C340" t="s">
        <v>374</v>
      </c>
    </row>
    <row r="341" spans="1:3">
      <c r="A341" s="4">
        <v>11927</v>
      </c>
      <c r="C341" t="s">
        <v>375</v>
      </c>
    </row>
    <row r="342" spans="1:3">
      <c r="A342" s="4">
        <v>11932</v>
      </c>
      <c r="C342" t="s">
        <v>376</v>
      </c>
    </row>
    <row r="343" spans="1:3">
      <c r="A343" s="4">
        <v>11933</v>
      </c>
      <c r="C343" t="s">
        <v>377</v>
      </c>
    </row>
    <row r="344" spans="1:3">
      <c r="A344" s="4">
        <v>12978</v>
      </c>
      <c r="C344" t="s">
        <v>378</v>
      </c>
    </row>
    <row r="345" spans="1:3">
      <c r="A345" s="4">
        <v>12979</v>
      </c>
      <c r="C345" t="s">
        <v>379</v>
      </c>
    </row>
    <row r="346" spans="1:3">
      <c r="A346" s="4">
        <v>12983</v>
      </c>
      <c r="C346" t="s">
        <v>380</v>
      </c>
    </row>
    <row r="347" spans="1:3">
      <c r="A347" s="4">
        <v>12999</v>
      </c>
      <c r="C347" t="s">
        <v>381</v>
      </c>
    </row>
    <row r="348" spans="1:3">
      <c r="A348" s="4">
        <v>13002</v>
      </c>
      <c r="C348" t="s">
        <v>382</v>
      </c>
    </row>
    <row r="349" spans="1:3">
      <c r="A349" s="4">
        <v>13418</v>
      </c>
      <c r="C349" t="s">
        <v>383</v>
      </c>
    </row>
    <row r="350" spans="1:3">
      <c r="A350" s="4">
        <v>13419</v>
      </c>
      <c r="C350" t="s">
        <v>384</v>
      </c>
    </row>
    <row r="351" spans="1:3">
      <c r="A351" s="4">
        <v>13421</v>
      </c>
      <c r="C351" t="s">
        <v>385</v>
      </c>
    </row>
    <row r="352" spans="1:3">
      <c r="A352" s="4">
        <v>13423</v>
      </c>
      <c r="C352" t="s">
        <v>386</v>
      </c>
    </row>
    <row r="353" spans="1:3">
      <c r="A353" s="4">
        <v>13424</v>
      </c>
      <c r="C353" t="s">
        <v>387</v>
      </c>
    </row>
    <row r="354" spans="1:3">
      <c r="A354" s="4">
        <v>13426</v>
      </c>
      <c r="C354" t="s">
        <v>388</v>
      </c>
    </row>
    <row r="355" spans="1:3">
      <c r="A355" s="4">
        <v>13427</v>
      </c>
      <c r="C355" t="s">
        <v>389</v>
      </c>
    </row>
    <row r="356" spans="1:3">
      <c r="A356" s="4">
        <v>13439</v>
      </c>
      <c r="C356" t="s">
        <v>390</v>
      </c>
    </row>
    <row r="357" spans="1:3">
      <c r="A357" s="4">
        <v>13460</v>
      </c>
      <c r="C357" t="s">
        <v>391</v>
      </c>
    </row>
    <row r="358" spans="1:3">
      <c r="A358" s="4">
        <v>13463</v>
      </c>
      <c r="C358" t="s">
        <v>392</v>
      </c>
    </row>
    <row r="359" spans="1:3">
      <c r="A359" s="4">
        <v>13464</v>
      </c>
      <c r="C359" t="s">
        <v>393</v>
      </c>
    </row>
    <row r="360" spans="1:3">
      <c r="A360" s="4">
        <v>13465</v>
      </c>
      <c r="C360" t="s">
        <v>394</v>
      </c>
    </row>
    <row r="361" spans="1:3">
      <c r="A361" s="4">
        <v>13466</v>
      </c>
      <c r="C361" t="s">
        <v>395</v>
      </c>
    </row>
    <row r="362" spans="1:3">
      <c r="A362" s="4">
        <v>13468</v>
      </c>
      <c r="C362" t="s">
        <v>396</v>
      </c>
    </row>
    <row r="363" spans="1:3">
      <c r="A363" s="4">
        <v>13659</v>
      </c>
      <c r="C363" t="s">
        <v>397</v>
      </c>
    </row>
    <row r="364" spans="1:3">
      <c r="A364" s="4">
        <v>13665</v>
      </c>
      <c r="C364" t="s">
        <v>398</v>
      </c>
    </row>
    <row r="365" spans="1:3">
      <c r="A365" s="4">
        <v>13666</v>
      </c>
      <c r="C365" t="s">
        <v>399</v>
      </c>
    </row>
    <row r="366" spans="1:3">
      <c r="A366" s="4">
        <v>13671</v>
      </c>
      <c r="C366" t="s">
        <v>400</v>
      </c>
    </row>
    <row r="367" spans="1:3">
      <c r="A367" s="4">
        <v>13679</v>
      </c>
      <c r="C367" t="s">
        <v>401</v>
      </c>
    </row>
    <row r="368" spans="1:3">
      <c r="A368" s="4">
        <v>13684</v>
      </c>
      <c r="C368" t="s">
        <v>402</v>
      </c>
    </row>
    <row r="369" spans="1:3">
      <c r="A369" s="4">
        <v>13687</v>
      </c>
      <c r="C369" t="s">
        <v>403</v>
      </c>
    </row>
    <row r="370" spans="1:3">
      <c r="A370" s="4">
        <v>13691</v>
      </c>
      <c r="C370" t="s">
        <v>404</v>
      </c>
    </row>
    <row r="371" spans="1:3">
      <c r="A371" s="4">
        <v>14000</v>
      </c>
      <c r="C371" t="s">
        <v>405</v>
      </c>
    </row>
    <row r="372" spans="1:3">
      <c r="A372" s="4">
        <v>14042</v>
      </c>
      <c r="C372" t="s">
        <v>406</v>
      </c>
    </row>
    <row r="373" spans="1:3">
      <c r="A373" s="4">
        <v>14057</v>
      </c>
      <c r="C373" t="s">
        <v>407</v>
      </c>
    </row>
    <row r="374" spans="1:3">
      <c r="A374" s="4">
        <v>14061</v>
      </c>
      <c r="C374" t="s">
        <v>408</v>
      </c>
    </row>
    <row r="375" spans="1:3">
      <c r="A375" s="4">
        <v>14104</v>
      </c>
      <c r="C375" t="s">
        <v>409</v>
      </c>
    </row>
    <row r="376" spans="1:3">
      <c r="A376" s="4">
        <v>14105</v>
      </c>
      <c r="C376" t="s">
        <v>410</v>
      </c>
    </row>
    <row r="377" spans="1:3">
      <c r="A377" s="4">
        <v>14107</v>
      </c>
      <c r="C377" t="s">
        <v>411</v>
      </c>
    </row>
    <row r="378" spans="1:3">
      <c r="A378" s="4">
        <v>14109</v>
      </c>
      <c r="C378" t="s">
        <v>412</v>
      </c>
    </row>
    <row r="379" spans="1:3">
      <c r="A379" s="4">
        <v>14154</v>
      </c>
      <c r="C379" t="s">
        <v>413</v>
      </c>
    </row>
    <row r="380" spans="1:3">
      <c r="A380" s="4">
        <v>14155</v>
      </c>
      <c r="C380" t="s">
        <v>414</v>
      </c>
    </row>
    <row r="381" spans="1:3">
      <c r="A381" s="4">
        <v>14938</v>
      </c>
      <c r="C381" t="s">
        <v>415</v>
      </c>
    </row>
    <row r="382" spans="1:3">
      <c r="A382" s="4">
        <v>14941</v>
      </c>
      <c r="C382" t="s">
        <v>416</v>
      </c>
    </row>
    <row r="383" spans="1:3">
      <c r="A383" s="4">
        <v>14944</v>
      </c>
      <c r="C383" t="s">
        <v>417</v>
      </c>
    </row>
    <row r="384" spans="1:3">
      <c r="A384" s="4">
        <v>14959</v>
      </c>
      <c r="C384" t="s">
        <v>418</v>
      </c>
    </row>
    <row r="385" spans="1:3">
      <c r="A385" s="4">
        <v>14964</v>
      </c>
      <c r="C385" t="s">
        <v>419</v>
      </c>
    </row>
    <row r="386" spans="1:3">
      <c r="A386" s="4">
        <v>14965</v>
      </c>
      <c r="C386" t="s">
        <v>420</v>
      </c>
    </row>
    <row r="387" spans="1:3">
      <c r="A387" s="4">
        <v>14971</v>
      </c>
      <c r="C387" t="s">
        <v>421</v>
      </c>
    </row>
    <row r="388" spans="1:3">
      <c r="A388" s="4">
        <v>14974</v>
      </c>
      <c r="C388" t="s">
        <v>422</v>
      </c>
    </row>
    <row r="389" spans="1:3">
      <c r="A389" s="4">
        <v>15002</v>
      </c>
      <c r="C389" t="s">
        <v>423</v>
      </c>
    </row>
    <row r="390" spans="1:3">
      <c r="A390" s="4">
        <v>15003</v>
      </c>
      <c r="C390" t="s">
        <v>424</v>
      </c>
    </row>
    <row r="391" spans="1:3">
      <c r="A391" s="4">
        <v>15004</v>
      </c>
      <c r="C391" t="s">
        <v>425</v>
      </c>
    </row>
    <row r="392" spans="1:3">
      <c r="A392" s="4">
        <v>15607</v>
      </c>
      <c r="C392" t="s">
        <v>426</v>
      </c>
    </row>
    <row r="393" spans="1:3">
      <c r="A393" s="4">
        <v>15619</v>
      </c>
      <c r="C393" t="s">
        <v>427</v>
      </c>
    </row>
    <row r="394" spans="1:3">
      <c r="A394" s="4">
        <v>15620</v>
      </c>
      <c r="C394" t="s">
        <v>428</v>
      </c>
    </row>
    <row r="395" spans="1:3">
      <c r="A395" s="4">
        <v>15621</v>
      </c>
      <c r="C395" t="s">
        <v>429</v>
      </c>
    </row>
    <row r="396" spans="1:3">
      <c r="A396" s="4">
        <v>15827</v>
      </c>
      <c r="C396" t="s">
        <v>430</v>
      </c>
    </row>
    <row r="397" spans="1:3">
      <c r="A397" s="4">
        <v>15828</v>
      </c>
      <c r="C397" t="s">
        <v>431</v>
      </c>
    </row>
    <row r="398" spans="1:3">
      <c r="A398" s="4">
        <v>15829</v>
      </c>
      <c r="C398" t="s">
        <v>432</v>
      </c>
    </row>
    <row r="399" spans="1:3">
      <c r="A399" s="4">
        <v>15830</v>
      </c>
      <c r="C399" t="s">
        <v>433</v>
      </c>
    </row>
    <row r="400" spans="1:3">
      <c r="A400" s="4">
        <v>15831</v>
      </c>
      <c r="C400" t="s">
        <v>434</v>
      </c>
    </row>
    <row r="401" spans="1:9">
      <c r="A401" s="4">
        <v>15832</v>
      </c>
      <c r="C401" t="s">
        <v>435</v>
      </c>
    </row>
    <row r="402" spans="1:9">
      <c r="A402" s="4">
        <v>15833</v>
      </c>
      <c r="C402" t="s">
        <v>436</v>
      </c>
    </row>
    <row r="403" spans="1:9">
      <c r="A403" s="4">
        <v>15834</v>
      </c>
      <c r="C403" t="s">
        <v>437</v>
      </c>
    </row>
    <row r="404" spans="1:9">
      <c r="A404" s="4">
        <v>15835</v>
      </c>
      <c r="C404" t="s">
        <v>438</v>
      </c>
    </row>
    <row r="405" spans="1:9">
      <c r="A405" s="4">
        <v>15844</v>
      </c>
      <c r="C405" t="s">
        <v>439</v>
      </c>
    </row>
    <row r="406" spans="1:9">
      <c r="A406" s="4">
        <v>15879</v>
      </c>
      <c r="C406" t="s">
        <v>440</v>
      </c>
    </row>
    <row r="407" spans="1:9">
      <c r="A407" s="4">
        <v>15880</v>
      </c>
      <c r="C407" t="s">
        <v>441</v>
      </c>
    </row>
    <row r="408" spans="1:9">
      <c r="A408" s="4">
        <v>15881</v>
      </c>
      <c r="C408" t="s">
        <v>442</v>
      </c>
    </row>
    <row r="409" spans="1:9">
      <c r="A409" s="4">
        <v>15884</v>
      </c>
    </row>
    <row r="410" spans="1:9">
      <c r="A410" s="4"/>
    </row>
    <row r="411" spans="1:9">
      <c r="A411" s="4"/>
    </row>
    <row r="412" spans="1:9">
      <c r="A412" s="4"/>
      <c r="C412" t="s">
        <v>759</v>
      </c>
      <c r="D412" t="s">
        <v>760</v>
      </c>
      <c r="E412" t="s">
        <v>761</v>
      </c>
      <c r="F412" t="s">
        <v>762</v>
      </c>
      <c r="G412" t="s">
        <v>763</v>
      </c>
      <c r="H412" t="s">
        <v>764</v>
      </c>
      <c r="I412" t="s">
        <v>765</v>
      </c>
    </row>
    <row r="413" spans="1:9">
      <c r="A413" s="4" t="s">
        <v>766</v>
      </c>
      <c r="B413" t="s">
        <v>767</v>
      </c>
      <c r="C413">
        <v>-26621</v>
      </c>
      <c r="D413">
        <v>-24416</v>
      </c>
      <c r="E413">
        <v>-21638</v>
      </c>
      <c r="F413">
        <v>-4407</v>
      </c>
      <c r="G413">
        <v>-1420</v>
      </c>
      <c r="H413">
        <v>-72675</v>
      </c>
      <c r="I413">
        <v>-78502</v>
      </c>
    </row>
    <row r="414" spans="1:9">
      <c r="A414" s="4"/>
      <c r="B414" t="s">
        <v>768</v>
      </c>
      <c r="C414">
        <v>-29904</v>
      </c>
      <c r="D414">
        <v>-30469</v>
      </c>
      <c r="E414">
        <v>-19719</v>
      </c>
      <c r="F414">
        <v>-12146</v>
      </c>
      <c r="G414">
        <v>-1331</v>
      </c>
      <c r="H414">
        <v>-80092</v>
      </c>
      <c r="I414">
        <v>-93569</v>
      </c>
    </row>
    <row r="415" spans="1:9">
      <c r="A415" s="4"/>
      <c r="B415" t="s">
        <v>769</v>
      </c>
      <c r="C415">
        <v>-28434</v>
      </c>
      <c r="D415">
        <v>-31077</v>
      </c>
      <c r="E415">
        <v>-19749</v>
      </c>
      <c r="F415">
        <v>-13005</v>
      </c>
      <c r="G415">
        <v>-2731</v>
      </c>
      <c r="H415">
        <v>-79260</v>
      </c>
      <c r="I415">
        <v>-94996</v>
      </c>
    </row>
    <row r="416" spans="1:9">
      <c r="A416" s="4"/>
      <c r="B416" t="s">
        <v>770</v>
      </c>
      <c r="C416">
        <v>-24568</v>
      </c>
      <c r="D416">
        <v>-34602</v>
      </c>
      <c r="E416">
        <v>-23795</v>
      </c>
      <c r="F416">
        <v>-10845</v>
      </c>
      <c r="G416">
        <v>-9236</v>
      </c>
      <c r="H416">
        <v>-82965</v>
      </c>
      <c r="I416">
        <v>-103046</v>
      </c>
    </row>
    <row r="417" spans="1:9">
      <c r="A417" s="4"/>
      <c r="B417" t="s">
        <v>771</v>
      </c>
      <c r="C417">
        <v>-32399</v>
      </c>
      <c r="D417">
        <v>-36503</v>
      </c>
      <c r="E417">
        <v>-20014</v>
      </c>
      <c r="F417">
        <v>-2868</v>
      </c>
      <c r="G417">
        <v>-7562</v>
      </c>
      <c r="H417">
        <v>-88916</v>
      </c>
      <c r="I417">
        <v>-99346</v>
      </c>
    </row>
    <row r="418" spans="1:9">
      <c r="A418" s="4"/>
      <c r="B418" t="s">
        <v>772</v>
      </c>
      <c r="C418">
        <v>-31853</v>
      </c>
      <c r="D418">
        <v>-44433</v>
      </c>
      <c r="E418">
        <v>-20330</v>
      </c>
      <c r="F418">
        <v>-26791</v>
      </c>
      <c r="G418">
        <v>-3435</v>
      </c>
      <c r="H418">
        <v>-96616</v>
      </c>
      <c r="I418">
        <v>-126842</v>
      </c>
    </row>
    <row r="419" spans="1:9">
      <c r="A419" s="4"/>
    </row>
    <row r="420" spans="1:9">
      <c r="A420" s="4"/>
    </row>
    <row r="421" spans="1:9">
      <c r="A421" s="4"/>
    </row>
    <row r="422" spans="1:9">
      <c r="A422" s="4"/>
    </row>
    <row r="423" spans="1:9">
      <c r="A423" s="4"/>
    </row>
    <row r="424" spans="1:9">
      <c r="A424" s="4"/>
    </row>
    <row r="425" spans="1:9">
      <c r="A425" s="4"/>
    </row>
    <row r="426" spans="1:9">
      <c r="A426" s="4"/>
    </row>
    <row r="427" spans="1:9">
      <c r="A427" s="4"/>
    </row>
    <row r="428" spans="1:9">
      <c r="A428" s="4"/>
    </row>
    <row r="429" spans="1:9">
      <c r="A429" s="4"/>
    </row>
    <row r="430" spans="1:9">
      <c r="A430" s="4"/>
    </row>
    <row r="431" spans="1:9">
      <c r="A431" s="4"/>
    </row>
    <row r="432" spans="1:9">
      <c r="A432" s="4"/>
    </row>
    <row r="433" spans="1:1">
      <c r="A433" s="4"/>
    </row>
    <row r="434" spans="1:1">
      <c r="A434" s="4"/>
    </row>
    <row r="435" spans="1:1">
      <c r="A435" s="4"/>
    </row>
  </sheetData>
  <sortState ref="A89:A428">
    <sortCondition ref="A89"/>
  </sortState>
  <phoneticPr fontId="15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N6415"/>
  <sheetViews>
    <sheetView zoomScale="115" zoomScaleNormal="115" workbookViewId="0">
      <pane ySplit="1" topLeftCell="A2" activePane="bottomLeft" state="frozen"/>
      <selection activeCell="C14" sqref="C14"/>
      <selection pane="bottomLeft" activeCell="L5" sqref="L5"/>
    </sheetView>
  </sheetViews>
  <sheetFormatPr defaultRowHeight="14.25"/>
  <cols>
    <col min="1" max="1" width="6.75" style="93" customWidth="1"/>
    <col min="2" max="2" width="6.625" style="93" customWidth="1"/>
    <col min="3" max="3" width="28.125" style="93" customWidth="1"/>
    <col min="4" max="4" width="6.25" style="91" customWidth="1"/>
    <col min="5" max="5" width="5.875" style="93" customWidth="1"/>
    <col min="6" max="6" width="13" style="93" customWidth="1"/>
    <col min="7" max="7" width="7" style="93" customWidth="1"/>
    <col min="8" max="8" width="5.75" style="91" customWidth="1"/>
    <col min="9" max="10" width="5.5" style="91" customWidth="1"/>
    <col min="11" max="11" width="13.875" style="91" customWidth="1"/>
    <col min="12" max="12" width="10.5" style="91" customWidth="1"/>
    <col min="13" max="13" width="15.125" style="93" customWidth="1"/>
    <col min="14" max="14" width="8.875" style="93" customWidth="1"/>
    <col min="15" max="16384" width="9" style="93"/>
  </cols>
  <sheetData>
    <row r="1" spans="1:14" s="5" customFormat="1" ht="26.25" customHeight="1">
      <c r="A1" s="5" t="s">
        <v>13</v>
      </c>
      <c r="B1" s="5" t="s">
        <v>34</v>
      </c>
      <c r="C1" s="5" t="s">
        <v>14</v>
      </c>
      <c r="D1" s="79" t="s">
        <v>15</v>
      </c>
      <c r="E1" s="5" t="s">
        <v>447</v>
      </c>
      <c r="F1" s="5" t="s">
        <v>616</v>
      </c>
      <c r="G1" s="5" t="s">
        <v>564</v>
      </c>
      <c r="H1" s="79" t="s">
        <v>565</v>
      </c>
      <c r="I1" s="79" t="s">
        <v>566</v>
      </c>
      <c r="J1" s="79" t="s">
        <v>609</v>
      </c>
      <c r="K1" s="52" t="s">
        <v>569</v>
      </c>
      <c r="L1" s="79" t="s">
        <v>448</v>
      </c>
      <c r="M1" s="51" t="s">
        <v>572</v>
      </c>
      <c r="N1" s="53" t="s">
        <v>575</v>
      </c>
    </row>
    <row r="2" spans="1:14">
      <c r="A2" s="3" t="s">
        <v>563</v>
      </c>
    </row>
    <row r="3" spans="1:14">
      <c r="A3" s="93" t="s">
        <v>621</v>
      </c>
      <c r="F3" s="93" t="s">
        <v>711</v>
      </c>
      <c r="M3" s="91"/>
      <c r="N3" s="91"/>
    </row>
    <row r="4" spans="1:14">
      <c r="A4" s="93" t="s">
        <v>722</v>
      </c>
      <c r="M4" s="91"/>
      <c r="N4" s="91"/>
    </row>
    <row r="5" spans="1:14">
      <c r="A5" s="93">
        <v>10001</v>
      </c>
      <c r="B5" s="93">
        <v>4</v>
      </c>
      <c r="C5" s="93" t="s">
        <v>716</v>
      </c>
      <c r="D5" s="91" t="s">
        <v>668</v>
      </c>
      <c r="E5" s="93" t="s">
        <v>573</v>
      </c>
      <c r="F5" s="167" t="s">
        <v>50</v>
      </c>
      <c r="G5" s="93">
        <v>99100</v>
      </c>
      <c r="H5" s="91" t="s">
        <v>611</v>
      </c>
      <c r="I5" s="91" t="s">
        <v>612</v>
      </c>
      <c r="J5" s="91" t="s">
        <v>23</v>
      </c>
      <c r="K5" s="91" t="s">
        <v>738</v>
      </c>
      <c r="L5" s="91" t="s">
        <v>712</v>
      </c>
      <c r="M5" s="91" t="s">
        <v>740</v>
      </c>
      <c r="N5" s="91" t="s">
        <v>626</v>
      </c>
    </row>
    <row r="6" spans="1:14">
      <c r="A6" s="93">
        <f t="shared" ref="A6:A70" si="0">A5+1</f>
        <v>10002</v>
      </c>
      <c r="B6" s="93">
        <v>4</v>
      </c>
      <c r="C6" s="93" t="s">
        <v>716</v>
      </c>
      <c r="D6" s="91" t="s">
        <v>668</v>
      </c>
      <c r="E6" s="93" t="s">
        <v>446</v>
      </c>
      <c r="F6" s="167" t="s">
        <v>50</v>
      </c>
      <c r="G6" s="93">
        <v>99100</v>
      </c>
      <c r="H6" s="91" t="s">
        <v>611</v>
      </c>
      <c r="I6" s="91" t="s">
        <v>612</v>
      </c>
      <c r="J6" s="91" t="s">
        <v>23</v>
      </c>
      <c r="K6" s="152" t="s">
        <v>738</v>
      </c>
      <c r="L6" s="91" t="s">
        <v>712</v>
      </c>
      <c r="M6" s="229" t="s">
        <v>740</v>
      </c>
      <c r="N6" s="91" t="s">
        <v>626</v>
      </c>
    </row>
    <row r="7" spans="1:14">
      <c r="A7" s="232">
        <f t="shared" si="0"/>
        <v>10003</v>
      </c>
      <c r="B7" s="93">
        <v>4</v>
      </c>
      <c r="C7" s="93" t="s">
        <v>716</v>
      </c>
      <c r="D7" s="91" t="s">
        <v>668</v>
      </c>
      <c r="E7" s="93" t="s">
        <v>573</v>
      </c>
      <c r="F7" s="167" t="s">
        <v>50</v>
      </c>
      <c r="G7" s="93">
        <v>79101</v>
      </c>
      <c r="H7" s="91" t="s">
        <v>611</v>
      </c>
      <c r="I7" s="91" t="s">
        <v>612</v>
      </c>
      <c r="J7" s="91" t="s">
        <v>23</v>
      </c>
      <c r="K7" s="152" t="s">
        <v>738</v>
      </c>
      <c r="L7" s="91" t="s">
        <v>712</v>
      </c>
      <c r="M7" s="229" t="s">
        <v>740</v>
      </c>
      <c r="N7" s="91" t="s">
        <v>626</v>
      </c>
    </row>
    <row r="8" spans="1:14">
      <c r="A8" s="232">
        <f t="shared" si="0"/>
        <v>10004</v>
      </c>
      <c r="B8" s="93">
        <v>4</v>
      </c>
      <c r="C8" s="93" t="s">
        <v>716</v>
      </c>
      <c r="D8" s="91" t="s">
        <v>668</v>
      </c>
      <c r="E8" s="93" t="s">
        <v>446</v>
      </c>
      <c r="F8" s="167" t="s">
        <v>50</v>
      </c>
      <c r="G8" s="93">
        <v>79101</v>
      </c>
      <c r="H8" s="91" t="s">
        <v>611</v>
      </c>
      <c r="I8" s="91" t="s">
        <v>612</v>
      </c>
      <c r="J8" s="91" t="s">
        <v>23</v>
      </c>
      <c r="K8" s="152" t="s">
        <v>738</v>
      </c>
      <c r="L8" s="91" t="s">
        <v>712</v>
      </c>
      <c r="M8" s="229" t="s">
        <v>740</v>
      </c>
      <c r="N8" s="91" t="s">
        <v>626</v>
      </c>
    </row>
    <row r="9" spans="1:14">
      <c r="A9" s="232">
        <f t="shared" si="0"/>
        <v>10005</v>
      </c>
      <c r="B9" s="93">
        <v>4</v>
      </c>
      <c r="C9" s="93" t="s">
        <v>716</v>
      </c>
      <c r="D9" s="91" t="s">
        <v>668</v>
      </c>
      <c r="E9" s="93" t="s">
        <v>573</v>
      </c>
      <c r="F9" s="167" t="s">
        <v>50</v>
      </c>
      <c r="G9" s="93">
        <v>11609</v>
      </c>
      <c r="H9" s="91" t="s">
        <v>611</v>
      </c>
      <c r="I9" s="91" t="s">
        <v>612</v>
      </c>
      <c r="J9" s="91" t="s">
        <v>23</v>
      </c>
      <c r="K9" s="152" t="s">
        <v>738</v>
      </c>
      <c r="L9" s="91" t="s">
        <v>712</v>
      </c>
      <c r="M9" s="229" t="s">
        <v>740</v>
      </c>
      <c r="N9" s="91" t="s">
        <v>626</v>
      </c>
    </row>
    <row r="10" spans="1:14">
      <c r="A10" s="232">
        <f t="shared" si="0"/>
        <v>10006</v>
      </c>
      <c r="B10" s="93">
        <v>4</v>
      </c>
      <c r="C10" s="93" t="s">
        <v>716</v>
      </c>
      <c r="D10" s="91" t="s">
        <v>668</v>
      </c>
      <c r="E10" s="93" t="s">
        <v>446</v>
      </c>
      <c r="F10" s="167" t="s">
        <v>50</v>
      </c>
      <c r="G10" s="93">
        <v>11609</v>
      </c>
      <c r="H10" s="91" t="s">
        <v>611</v>
      </c>
      <c r="I10" s="91" t="s">
        <v>612</v>
      </c>
      <c r="J10" s="91" t="s">
        <v>23</v>
      </c>
      <c r="K10" s="152" t="s">
        <v>738</v>
      </c>
      <c r="L10" s="91" t="s">
        <v>712</v>
      </c>
      <c r="M10" s="229" t="s">
        <v>740</v>
      </c>
      <c r="N10" s="91" t="s">
        <v>626</v>
      </c>
    </row>
    <row r="11" spans="1:14">
      <c r="A11" s="232">
        <f t="shared" si="0"/>
        <v>10007</v>
      </c>
      <c r="B11" s="93">
        <v>4</v>
      </c>
      <c r="C11" s="93" t="s">
        <v>716</v>
      </c>
      <c r="D11" s="91" t="s">
        <v>668</v>
      </c>
      <c r="E11" s="93" t="s">
        <v>573</v>
      </c>
      <c r="F11" s="167" t="s">
        <v>50</v>
      </c>
      <c r="G11" s="93">
        <v>21609</v>
      </c>
      <c r="H11" s="91" t="s">
        <v>611</v>
      </c>
      <c r="I11" s="91" t="s">
        <v>612</v>
      </c>
      <c r="J11" s="91" t="s">
        <v>23</v>
      </c>
      <c r="K11" s="152" t="s">
        <v>738</v>
      </c>
      <c r="L11" s="91" t="s">
        <v>712</v>
      </c>
      <c r="M11" s="229" t="s">
        <v>740</v>
      </c>
      <c r="N11" s="91" t="s">
        <v>626</v>
      </c>
    </row>
    <row r="12" spans="1:14">
      <c r="A12" s="232">
        <f t="shared" si="0"/>
        <v>10008</v>
      </c>
      <c r="B12" s="93">
        <v>4</v>
      </c>
      <c r="C12" s="93" t="s">
        <v>716</v>
      </c>
      <c r="D12" s="91" t="s">
        <v>668</v>
      </c>
      <c r="E12" s="93" t="s">
        <v>446</v>
      </c>
      <c r="F12" s="167" t="s">
        <v>50</v>
      </c>
      <c r="G12" s="93">
        <v>21609</v>
      </c>
      <c r="H12" s="91" t="s">
        <v>611</v>
      </c>
      <c r="I12" s="91" t="s">
        <v>612</v>
      </c>
      <c r="J12" s="91" t="s">
        <v>23</v>
      </c>
      <c r="K12" s="152" t="s">
        <v>738</v>
      </c>
      <c r="L12" s="91" t="s">
        <v>712</v>
      </c>
      <c r="M12" s="229" t="s">
        <v>740</v>
      </c>
      <c r="N12" s="91" t="s">
        <v>626</v>
      </c>
    </row>
    <row r="13" spans="1:14">
      <c r="A13" s="232">
        <f t="shared" si="0"/>
        <v>10009</v>
      </c>
      <c r="B13" s="166">
        <v>4</v>
      </c>
      <c r="C13" s="166" t="s">
        <v>716</v>
      </c>
      <c r="D13" s="165" t="s">
        <v>656</v>
      </c>
      <c r="E13" s="166" t="s">
        <v>573</v>
      </c>
      <c r="F13" s="168" t="s">
        <v>726</v>
      </c>
      <c r="G13" s="166">
        <v>99100</v>
      </c>
      <c r="H13" s="165" t="s">
        <v>611</v>
      </c>
      <c r="I13" s="165" t="s">
        <v>612</v>
      </c>
      <c r="J13" s="165" t="s">
        <v>23</v>
      </c>
      <c r="K13" s="165" t="s">
        <v>738</v>
      </c>
      <c r="L13" s="165" t="s">
        <v>712</v>
      </c>
      <c r="M13" s="229" t="s">
        <v>740</v>
      </c>
      <c r="N13" s="165" t="s">
        <v>626</v>
      </c>
    </row>
    <row r="14" spans="1:14">
      <c r="A14" s="232">
        <f t="shared" si="0"/>
        <v>10010</v>
      </c>
      <c r="B14" s="166">
        <v>4</v>
      </c>
      <c r="C14" s="166" t="s">
        <v>716</v>
      </c>
      <c r="D14" s="165" t="s">
        <v>656</v>
      </c>
      <c r="E14" s="166" t="s">
        <v>446</v>
      </c>
      <c r="F14" s="168" t="s">
        <v>726</v>
      </c>
      <c r="G14" s="166">
        <v>99100</v>
      </c>
      <c r="H14" s="165" t="s">
        <v>611</v>
      </c>
      <c r="I14" s="165" t="s">
        <v>612</v>
      </c>
      <c r="J14" s="165" t="s">
        <v>23</v>
      </c>
      <c r="K14" s="165" t="s">
        <v>738</v>
      </c>
      <c r="L14" s="165" t="s">
        <v>712</v>
      </c>
      <c r="M14" s="229" t="s">
        <v>740</v>
      </c>
      <c r="N14" s="165" t="s">
        <v>626</v>
      </c>
    </row>
    <row r="15" spans="1:14">
      <c r="A15" s="232">
        <f t="shared" si="0"/>
        <v>10011</v>
      </c>
      <c r="B15" s="166">
        <v>4</v>
      </c>
      <c r="C15" s="166" t="s">
        <v>716</v>
      </c>
      <c r="D15" s="165" t="s">
        <v>656</v>
      </c>
      <c r="E15" s="166" t="s">
        <v>573</v>
      </c>
      <c r="F15" s="168" t="s">
        <v>726</v>
      </c>
      <c r="G15" s="166">
        <v>79101</v>
      </c>
      <c r="H15" s="165" t="s">
        <v>611</v>
      </c>
      <c r="I15" s="165" t="s">
        <v>612</v>
      </c>
      <c r="J15" s="165" t="s">
        <v>23</v>
      </c>
      <c r="K15" s="165" t="s">
        <v>738</v>
      </c>
      <c r="L15" s="165" t="s">
        <v>712</v>
      </c>
      <c r="M15" s="229" t="s">
        <v>740</v>
      </c>
      <c r="N15" s="165" t="s">
        <v>626</v>
      </c>
    </row>
    <row r="16" spans="1:14">
      <c r="A16" s="232">
        <f t="shared" si="0"/>
        <v>10012</v>
      </c>
      <c r="B16" s="166">
        <v>4</v>
      </c>
      <c r="C16" s="166" t="s">
        <v>716</v>
      </c>
      <c r="D16" s="165" t="s">
        <v>656</v>
      </c>
      <c r="E16" s="166" t="s">
        <v>446</v>
      </c>
      <c r="F16" s="168" t="s">
        <v>726</v>
      </c>
      <c r="G16" s="166">
        <v>79101</v>
      </c>
      <c r="H16" s="165" t="s">
        <v>611</v>
      </c>
      <c r="I16" s="165" t="s">
        <v>612</v>
      </c>
      <c r="J16" s="165" t="s">
        <v>23</v>
      </c>
      <c r="K16" s="165" t="s">
        <v>738</v>
      </c>
      <c r="L16" s="165" t="s">
        <v>712</v>
      </c>
      <c r="M16" s="229" t="s">
        <v>740</v>
      </c>
      <c r="N16" s="165" t="s">
        <v>626</v>
      </c>
    </row>
    <row r="17" spans="1:14">
      <c r="A17" s="232">
        <f t="shared" si="0"/>
        <v>10013</v>
      </c>
      <c r="B17" s="166">
        <v>4</v>
      </c>
      <c r="C17" s="166" t="s">
        <v>716</v>
      </c>
      <c r="D17" s="165" t="s">
        <v>656</v>
      </c>
      <c r="E17" s="166" t="s">
        <v>573</v>
      </c>
      <c r="F17" s="168" t="s">
        <v>726</v>
      </c>
      <c r="G17" s="166">
        <v>11609</v>
      </c>
      <c r="H17" s="165" t="s">
        <v>611</v>
      </c>
      <c r="I17" s="165" t="s">
        <v>612</v>
      </c>
      <c r="J17" s="165" t="s">
        <v>23</v>
      </c>
      <c r="K17" s="165" t="s">
        <v>738</v>
      </c>
      <c r="L17" s="165" t="s">
        <v>712</v>
      </c>
      <c r="M17" s="229" t="s">
        <v>740</v>
      </c>
      <c r="N17" s="165" t="s">
        <v>626</v>
      </c>
    </row>
    <row r="18" spans="1:14">
      <c r="A18" s="232">
        <f t="shared" si="0"/>
        <v>10014</v>
      </c>
      <c r="B18" s="166">
        <v>4</v>
      </c>
      <c r="C18" s="166" t="s">
        <v>716</v>
      </c>
      <c r="D18" s="165" t="s">
        <v>656</v>
      </c>
      <c r="E18" s="166" t="s">
        <v>446</v>
      </c>
      <c r="F18" s="168" t="s">
        <v>726</v>
      </c>
      <c r="G18" s="166">
        <v>11609</v>
      </c>
      <c r="H18" s="165" t="s">
        <v>611</v>
      </c>
      <c r="I18" s="165" t="s">
        <v>612</v>
      </c>
      <c r="J18" s="165" t="s">
        <v>23</v>
      </c>
      <c r="K18" s="165" t="s">
        <v>738</v>
      </c>
      <c r="L18" s="165" t="s">
        <v>712</v>
      </c>
      <c r="M18" s="229" t="s">
        <v>740</v>
      </c>
      <c r="N18" s="165" t="s">
        <v>626</v>
      </c>
    </row>
    <row r="19" spans="1:14">
      <c r="A19" s="232">
        <f t="shared" si="0"/>
        <v>10015</v>
      </c>
      <c r="B19" s="166">
        <v>4</v>
      </c>
      <c r="C19" s="166" t="s">
        <v>716</v>
      </c>
      <c r="D19" s="165" t="s">
        <v>656</v>
      </c>
      <c r="E19" s="166" t="s">
        <v>573</v>
      </c>
      <c r="F19" s="168" t="s">
        <v>726</v>
      </c>
      <c r="G19" s="166">
        <v>21609</v>
      </c>
      <c r="H19" s="165" t="s">
        <v>611</v>
      </c>
      <c r="I19" s="165" t="s">
        <v>612</v>
      </c>
      <c r="J19" s="165" t="s">
        <v>23</v>
      </c>
      <c r="K19" s="165" t="s">
        <v>738</v>
      </c>
      <c r="L19" s="165" t="s">
        <v>712</v>
      </c>
      <c r="M19" s="229" t="s">
        <v>740</v>
      </c>
      <c r="N19" s="165" t="s">
        <v>626</v>
      </c>
    </row>
    <row r="20" spans="1:14">
      <c r="A20" s="232">
        <f t="shared" si="0"/>
        <v>10016</v>
      </c>
      <c r="B20" s="166">
        <v>4</v>
      </c>
      <c r="C20" s="166" t="s">
        <v>716</v>
      </c>
      <c r="D20" s="165" t="s">
        <v>656</v>
      </c>
      <c r="E20" s="166" t="s">
        <v>446</v>
      </c>
      <c r="F20" s="168" t="s">
        <v>726</v>
      </c>
      <c r="G20" s="166">
        <v>21609</v>
      </c>
      <c r="H20" s="165" t="s">
        <v>611</v>
      </c>
      <c r="I20" s="165" t="s">
        <v>612</v>
      </c>
      <c r="J20" s="165" t="s">
        <v>23</v>
      </c>
      <c r="K20" s="165" t="s">
        <v>738</v>
      </c>
      <c r="L20" s="165" t="s">
        <v>712</v>
      </c>
      <c r="M20" s="229" t="s">
        <v>740</v>
      </c>
      <c r="N20" s="165" t="s">
        <v>626</v>
      </c>
    </row>
    <row r="21" spans="1:14">
      <c r="A21" s="232">
        <f t="shared" si="0"/>
        <v>10017</v>
      </c>
      <c r="B21" s="166">
        <v>4</v>
      </c>
      <c r="C21" s="166" t="s">
        <v>716</v>
      </c>
      <c r="D21" s="165" t="s">
        <v>656</v>
      </c>
      <c r="E21" s="166" t="s">
        <v>573</v>
      </c>
      <c r="F21" s="169" t="s">
        <v>51</v>
      </c>
      <c r="G21" s="166">
        <v>99100</v>
      </c>
      <c r="H21" s="165" t="s">
        <v>611</v>
      </c>
      <c r="I21" s="165" t="s">
        <v>612</v>
      </c>
      <c r="J21" s="165" t="s">
        <v>23</v>
      </c>
      <c r="K21" s="165" t="s">
        <v>738</v>
      </c>
      <c r="L21" s="165" t="s">
        <v>712</v>
      </c>
      <c r="M21" s="229" t="s">
        <v>740</v>
      </c>
      <c r="N21" s="165" t="s">
        <v>626</v>
      </c>
    </row>
    <row r="22" spans="1:14">
      <c r="A22" s="232">
        <f t="shared" si="0"/>
        <v>10018</v>
      </c>
      <c r="B22" s="166">
        <v>4</v>
      </c>
      <c r="C22" s="166" t="s">
        <v>716</v>
      </c>
      <c r="D22" s="165" t="s">
        <v>656</v>
      </c>
      <c r="E22" s="166" t="s">
        <v>446</v>
      </c>
      <c r="F22" s="169" t="s">
        <v>51</v>
      </c>
      <c r="G22" s="166">
        <v>99100</v>
      </c>
      <c r="H22" s="165" t="s">
        <v>611</v>
      </c>
      <c r="I22" s="165" t="s">
        <v>612</v>
      </c>
      <c r="J22" s="165" t="s">
        <v>23</v>
      </c>
      <c r="K22" s="165" t="s">
        <v>738</v>
      </c>
      <c r="L22" s="165" t="s">
        <v>712</v>
      </c>
      <c r="M22" s="229" t="s">
        <v>740</v>
      </c>
      <c r="N22" s="165" t="s">
        <v>626</v>
      </c>
    </row>
    <row r="23" spans="1:14">
      <c r="A23" s="232">
        <f t="shared" si="0"/>
        <v>10019</v>
      </c>
      <c r="B23" s="166">
        <v>4</v>
      </c>
      <c r="C23" s="166" t="s">
        <v>716</v>
      </c>
      <c r="D23" s="165" t="s">
        <v>656</v>
      </c>
      <c r="E23" s="166" t="s">
        <v>573</v>
      </c>
      <c r="F23" s="169" t="s">
        <v>51</v>
      </c>
      <c r="G23" s="166">
        <v>79101</v>
      </c>
      <c r="H23" s="165" t="s">
        <v>611</v>
      </c>
      <c r="I23" s="165" t="s">
        <v>612</v>
      </c>
      <c r="J23" s="165" t="s">
        <v>23</v>
      </c>
      <c r="K23" s="165" t="s">
        <v>738</v>
      </c>
      <c r="L23" s="165" t="s">
        <v>712</v>
      </c>
      <c r="M23" s="229" t="s">
        <v>740</v>
      </c>
      <c r="N23" s="165" t="s">
        <v>626</v>
      </c>
    </row>
    <row r="24" spans="1:14">
      <c r="A24" s="232">
        <f t="shared" si="0"/>
        <v>10020</v>
      </c>
      <c r="B24" s="166">
        <v>4</v>
      </c>
      <c r="C24" s="166" t="s">
        <v>716</v>
      </c>
      <c r="D24" s="165" t="s">
        <v>656</v>
      </c>
      <c r="E24" s="166" t="s">
        <v>446</v>
      </c>
      <c r="F24" s="169" t="s">
        <v>51</v>
      </c>
      <c r="G24" s="166">
        <v>79101</v>
      </c>
      <c r="H24" s="165" t="s">
        <v>611</v>
      </c>
      <c r="I24" s="165" t="s">
        <v>612</v>
      </c>
      <c r="J24" s="165" t="s">
        <v>23</v>
      </c>
      <c r="K24" s="165" t="s">
        <v>738</v>
      </c>
      <c r="L24" s="165" t="s">
        <v>712</v>
      </c>
      <c r="M24" s="229" t="s">
        <v>740</v>
      </c>
      <c r="N24" s="165" t="s">
        <v>626</v>
      </c>
    </row>
    <row r="25" spans="1:14">
      <c r="A25" s="232">
        <f t="shared" si="0"/>
        <v>10021</v>
      </c>
      <c r="B25" s="166">
        <v>4</v>
      </c>
      <c r="C25" s="166" t="s">
        <v>716</v>
      </c>
      <c r="D25" s="165" t="s">
        <v>656</v>
      </c>
      <c r="E25" s="166" t="s">
        <v>573</v>
      </c>
      <c r="F25" s="169" t="s">
        <v>51</v>
      </c>
      <c r="G25" s="166">
        <v>11609</v>
      </c>
      <c r="H25" s="165" t="s">
        <v>611</v>
      </c>
      <c r="I25" s="165" t="s">
        <v>612</v>
      </c>
      <c r="J25" s="165" t="s">
        <v>23</v>
      </c>
      <c r="K25" s="165" t="s">
        <v>738</v>
      </c>
      <c r="L25" s="165" t="s">
        <v>712</v>
      </c>
      <c r="M25" s="229" t="s">
        <v>740</v>
      </c>
      <c r="N25" s="165" t="s">
        <v>626</v>
      </c>
    </row>
    <row r="26" spans="1:14">
      <c r="A26" s="232">
        <f t="shared" si="0"/>
        <v>10022</v>
      </c>
      <c r="B26" s="166">
        <v>4</v>
      </c>
      <c r="C26" s="166" t="s">
        <v>716</v>
      </c>
      <c r="D26" s="165" t="s">
        <v>656</v>
      </c>
      <c r="E26" s="166" t="s">
        <v>446</v>
      </c>
      <c r="F26" s="169" t="s">
        <v>51</v>
      </c>
      <c r="G26" s="166">
        <v>11609</v>
      </c>
      <c r="H26" s="165" t="s">
        <v>611</v>
      </c>
      <c r="I26" s="165" t="s">
        <v>612</v>
      </c>
      <c r="J26" s="165" t="s">
        <v>23</v>
      </c>
      <c r="K26" s="165" t="s">
        <v>738</v>
      </c>
      <c r="L26" s="165" t="s">
        <v>712</v>
      </c>
      <c r="M26" s="229" t="s">
        <v>740</v>
      </c>
      <c r="N26" s="165" t="s">
        <v>626</v>
      </c>
    </row>
    <row r="27" spans="1:14">
      <c r="A27" s="232">
        <f t="shared" si="0"/>
        <v>10023</v>
      </c>
      <c r="B27" s="166">
        <v>4</v>
      </c>
      <c r="C27" s="166" t="s">
        <v>716</v>
      </c>
      <c r="D27" s="165" t="s">
        <v>656</v>
      </c>
      <c r="E27" s="166" t="s">
        <v>573</v>
      </c>
      <c r="F27" s="169" t="s">
        <v>51</v>
      </c>
      <c r="G27" s="166">
        <v>21609</v>
      </c>
      <c r="H27" s="165" t="s">
        <v>611</v>
      </c>
      <c r="I27" s="165" t="s">
        <v>612</v>
      </c>
      <c r="J27" s="165" t="s">
        <v>23</v>
      </c>
      <c r="K27" s="165" t="s">
        <v>738</v>
      </c>
      <c r="L27" s="165" t="s">
        <v>712</v>
      </c>
      <c r="M27" s="229" t="s">
        <v>740</v>
      </c>
      <c r="N27" s="165" t="s">
        <v>626</v>
      </c>
    </row>
    <row r="28" spans="1:14">
      <c r="A28" s="232">
        <f t="shared" si="0"/>
        <v>10024</v>
      </c>
      <c r="B28" s="166">
        <v>4</v>
      </c>
      <c r="C28" s="166" t="s">
        <v>716</v>
      </c>
      <c r="D28" s="165" t="s">
        <v>656</v>
      </c>
      <c r="E28" s="166" t="s">
        <v>446</v>
      </c>
      <c r="F28" s="169" t="s">
        <v>51</v>
      </c>
      <c r="G28" s="166">
        <v>21609</v>
      </c>
      <c r="H28" s="165" t="s">
        <v>611</v>
      </c>
      <c r="I28" s="165" t="s">
        <v>612</v>
      </c>
      <c r="J28" s="165" t="s">
        <v>23</v>
      </c>
      <c r="K28" s="165" t="s">
        <v>738</v>
      </c>
      <c r="L28" s="165" t="s">
        <v>712</v>
      </c>
      <c r="M28" s="229" t="s">
        <v>740</v>
      </c>
      <c r="N28" s="165" t="s">
        <v>626</v>
      </c>
    </row>
    <row r="29" spans="1:14">
      <c r="A29" s="232">
        <f t="shared" si="0"/>
        <v>10025</v>
      </c>
      <c r="B29" s="166">
        <v>4</v>
      </c>
      <c r="C29" s="166" t="s">
        <v>716</v>
      </c>
      <c r="D29" s="165" t="s">
        <v>656</v>
      </c>
      <c r="E29" s="166" t="s">
        <v>573</v>
      </c>
      <c r="F29" s="170" t="s">
        <v>52</v>
      </c>
      <c r="G29" s="166">
        <v>99100</v>
      </c>
      <c r="H29" s="165" t="s">
        <v>611</v>
      </c>
      <c r="I29" s="165" t="s">
        <v>612</v>
      </c>
      <c r="J29" s="165" t="s">
        <v>23</v>
      </c>
      <c r="K29" s="165" t="s">
        <v>738</v>
      </c>
      <c r="L29" s="165" t="s">
        <v>712</v>
      </c>
      <c r="M29" s="229" t="s">
        <v>740</v>
      </c>
      <c r="N29" s="165" t="s">
        <v>626</v>
      </c>
    </row>
    <row r="30" spans="1:14">
      <c r="A30" s="232">
        <f t="shared" si="0"/>
        <v>10026</v>
      </c>
      <c r="B30" s="166">
        <v>4</v>
      </c>
      <c r="C30" s="166" t="s">
        <v>716</v>
      </c>
      <c r="D30" s="165" t="s">
        <v>656</v>
      </c>
      <c r="E30" s="166" t="s">
        <v>446</v>
      </c>
      <c r="F30" s="170" t="s">
        <v>52</v>
      </c>
      <c r="G30" s="166">
        <v>99100</v>
      </c>
      <c r="H30" s="165" t="s">
        <v>611</v>
      </c>
      <c r="I30" s="165" t="s">
        <v>612</v>
      </c>
      <c r="J30" s="165" t="s">
        <v>23</v>
      </c>
      <c r="K30" s="165" t="s">
        <v>738</v>
      </c>
      <c r="L30" s="165" t="s">
        <v>712</v>
      </c>
      <c r="M30" s="229" t="s">
        <v>740</v>
      </c>
      <c r="N30" s="165" t="s">
        <v>626</v>
      </c>
    </row>
    <row r="31" spans="1:14">
      <c r="A31" s="232">
        <f t="shared" si="0"/>
        <v>10027</v>
      </c>
      <c r="B31" s="166">
        <v>4</v>
      </c>
      <c r="C31" s="166" t="s">
        <v>716</v>
      </c>
      <c r="D31" s="165" t="s">
        <v>656</v>
      </c>
      <c r="E31" s="166" t="s">
        <v>573</v>
      </c>
      <c r="F31" s="170" t="s">
        <v>52</v>
      </c>
      <c r="G31" s="166">
        <v>79101</v>
      </c>
      <c r="H31" s="165" t="s">
        <v>611</v>
      </c>
      <c r="I31" s="165" t="s">
        <v>612</v>
      </c>
      <c r="J31" s="165" t="s">
        <v>23</v>
      </c>
      <c r="K31" s="165" t="s">
        <v>738</v>
      </c>
      <c r="L31" s="165" t="s">
        <v>712</v>
      </c>
      <c r="M31" s="229" t="s">
        <v>740</v>
      </c>
      <c r="N31" s="165" t="s">
        <v>626</v>
      </c>
    </row>
    <row r="32" spans="1:14">
      <c r="A32" s="232">
        <f t="shared" si="0"/>
        <v>10028</v>
      </c>
      <c r="B32" s="166">
        <v>4</v>
      </c>
      <c r="C32" s="166" t="s">
        <v>716</v>
      </c>
      <c r="D32" s="165" t="s">
        <v>656</v>
      </c>
      <c r="E32" s="166" t="s">
        <v>446</v>
      </c>
      <c r="F32" s="170" t="s">
        <v>52</v>
      </c>
      <c r="G32" s="166">
        <v>79101</v>
      </c>
      <c r="H32" s="165" t="s">
        <v>611</v>
      </c>
      <c r="I32" s="165" t="s">
        <v>612</v>
      </c>
      <c r="J32" s="165" t="s">
        <v>23</v>
      </c>
      <c r="K32" s="165" t="s">
        <v>738</v>
      </c>
      <c r="L32" s="165" t="s">
        <v>712</v>
      </c>
      <c r="M32" s="229" t="s">
        <v>740</v>
      </c>
      <c r="N32" s="165" t="s">
        <v>626</v>
      </c>
    </row>
    <row r="33" spans="1:14">
      <c r="A33" s="232">
        <f t="shared" si="0"/>
        <v>10029</v>
      </c>
      <c r="B33" s="166">
        <v>4</v>
      </c>
      <c r="C33" s="166" t="s">
        <v>716</v>
      </c>
      <c r="D33" s="165" t="s">
        <v>656</v>
      </c>
      <c r="E33" s="166" t="s">
        <v>573</v>
      </c>
      <c r="F33" s="170" t="s">
        <v>52</v>
      </c>
      <c r="G33" s="166">
        <v>11609</v>
      </c>
      <c r="H33" s="165" t="s">
        <v>611</v>
      </c>
      <c r="I33" s="165" t="s">
        <v>612</v>
      </c>
      <c r="J33" s="165" t="s">
        <v>23</v>
      </c>
      <c r="K33" s="165" t="s">
        <v>738</v>
      </c>
      <c r="L33" s="165" t="s">
        <v>712</v>
      </c>
      <c r="M33" s="229" t="s">
        <v>740</v>
      </c>
      <c r="N33" s="165" t="s">
        <v>626</v>
      </c>
    </row>
    <row r="34" spans="1:14">
      <c r="A34" s="232">
        <f t="shared" si="0"/>
        <v>10030</v>
      </c>
      <c r="B34" s="166">
        <v>4</v>
      </c>
      <c r="C34" s="166" t="s">
        <v>716</v>
      </c>
      <c r="D34" s="165" t="s">
        <v>656</v>
      </c>
      <c r="E34" s="166" t="s">
        <v>446</v>
      </c>
      <c r="F34" s="170" t="s">
        <v>52</v>
      </c>
      <c r="G34" s="166">
        <v>11609</v>
      </c>
      <c r="H34" s="165" t="s">
        <v>611</v>
      </c>
      <c r="I34" s="165" t="s">
        <v>612</v>
      </c>
      <c r="J34" s="165" t="s">
        <v>23</v>
      </c>
      <c r="K34" s="165" t="s">
        <v>738</v>
      </c>
      <c r="L34" s="165" t="s">
        <v>712</v>
      </c>
      <c r="M34" s="229" t="s">
        <v>740</v>
      </c>
      <c r="N34" s="165" t="s">
        <v>626</v>
      </c>
    </row>
    <row r="35" spans="1:14">
      <c r="A35" s="232">
        <f t="shared" si="0"/>
        <v>10031</v>
      </c>
      <c r="B35" s="166">
        <v>4</v>
      </c>
      <c r="C35" s="166" t="s">
        <v>716</v>
      </c>
      <c r="D35" s="165" t="s">
        <v>656</v>
      </c>
      <c r="E35" s="166" t="s">
        <v>573</v>
      </c>
      <c r="F35" s="170" t="s">
        <v>52</v>
      </c>
      <c r="G35" s="166">
        <v>21609</v>
      </c>
      <c r="H35" s="165" t="s">
        <v>611</v>
      </c>
      <c r="I35" s="165" t="s">
        <v>612</v>
      </c>
      <c r="J35" s="165" t="s">
        <v>23</v>
      </c>
      <c r="K35" s="165" t="s">
        <v>738</v>
      </c>
      <c r="L35" s="165" t="s">
        <v>712</v>
      </c>
      <c r="M35" s="229" t="s">
        <v>740</v>
      </c>
      <c r="N35" s="165" t="s">
        <v>626</v>
      </c>
    </row>
    <row r="36" spans="1:14">
      <c r="A36" s="232">
        <f t="shared" si="0"/>
        <v>10032</v>
      </c>
      <c r="B36" s="166">
        <v>4</v>
      </c>
      <c r="C36" s="166" t="s">
        <v>716</v>
      </c>
      <c r="D36" s="165" t="s">
        <v>656</v>
      </c>
      <c r="E36" s="166" t="s">
        <v>446</v>
      </c>
      <c r="F36" s="170" t="s">
        <v>52</v>
      </c>
      <c r="G36" s="166">
        <v>21609</v>
      </c>
      <c r="H36" s="165" t="s">
        <v>611</v>
      </c>
      <c r="I36" s="165" t="s">
        <v>612</v>
      </c>
      <c r="J36" s="165" t="s">
        <v>23</v>
      </c>
      <c r="K36" s="165" t="s">
        <v>738</v>
      </c>
      <c r="L36" s="165" t="s">
        <v>712</v>
      </c>
      <c r="M36" s="229" t="s">
        <v>740</v>
      </c>
      <c r="N36" s="165" t="s">
        <v>626</v>
      </c>
    </row>
    <row r="37" spans="1:14">
      <c r="A37" s="232">
        <f t="shared" si="0"/>
        <v>10033</v>
      </c>
      <c r="B37" s="166">
        <v>4</v>
      </c>
      <c r="C37" s="166" t="s">
        <v>716</v>
      </c>
      <c r="D37" s="165" t="s">
        <v>656</v>
      </c>
      <c r="E37" s="166" t="s">
        <v>573</v>
      </c>
      <c r="F37" s="171" t="s">
        <v>12</v>
      </c>
      <c r="G37" s="166">
        <v>99100</v>
      </c>
      <c r="H37" s="165" t="s">
        <v>611</v>
      </c>
      <c r="I37" s="165" t="s">
        <v>612</v>
      </c>
      <c r="J37" s="165" t="s">
        <v>23</v>
      </c>
      <c r="K37" s="165" t="s">
        <v>738</v>
      </c>
      <c r="L37" s="165" t="s">
        <v>712</v>
      </c>
      <c r="M37" s="229" t="s">
        <v>740</v>
      </c>
      <c r="N37" s="165" t="s">
        <v>626</v>
      </c>
    </row>
    <row r="38" spans="1:14">
      <c r="A38" s="232">
        <f t="shared" si="0"/>
        <v>10034</v>
      </c>
      <c r="B38" s="166">
        <v>4</v>
      </c>
      <c r="C38" s="166" t="s">
        <v>716</v>
      </c>
      <c r="D38" s="165" t="s">
        <v>656</v>
      </c>
      <c r="E38" s="166" t="s">
        <v>446</v>
      </c>
      <c r="F38" s="171" t="s">
        <v>12</v>
      </c>
      <c r="G38" s="166">
        <v>99100</v>
      </c>
      <c r="H38" s="165" t="s">
        <v>611</v>
      </c>
      <c r="I38" s="165" t="s">
        <v>612</v>
      </c>
      <c r="J38" s="165" t="s">
        <v>23</v>
      </c>
      <c r="K38" s="165" t="s">
        <v>738</v>
      </c>
      <c r="L38" s="165" t="s">
        <v>712</v>
      </c>
      <c r="M38" s="229" t="s">
        <v>740</v>
      </c>
      <c r="N38" s="165" t="s">
        <v>626</v>
      </c>
    </row>
    <row r="39" spans="1:14">
      <c r="A39" s="232">
        <f t="shared" si="0"/>
        <v>10035</v>
      </c>
      <c r="B39" s="166">
        <v>4</v>
      </c>
      <c r="C39" s="166" t="s">
        <v>716</v>
      </c>
      <c r="D39" s="165" t="s">
        <v>656</v>
      </c>
      <c r="E39" s="166" t="s">
        <v>573</v>
      </c>
      <c r="F39" s="171" t="s">
        <v>12</v>
      </c>
      <c r="G39" s="166">
        <v>79101</v>
      </c>
      <c r="H39" s="165" t="s">
        <v>611</v>
      </c>
      <c r="I39" s="165" t="s">
        <v>612</v>
      </c>
      <c r="J39" s="165" t="s">
        <v>23</v>
      </c>
      <c r="K39" s="165" t="s">
        <v>738</v>
      </c>
      <c r="L39" s="165" t="s">
        <v>712</v>
      </c>
      <c r="M39" s="229" t="s">
        <v>740</v>
      </c>
      <c r="N39" s="165" t="s">
        <v>626</v>
      </c>
    </row>
    <row r="40" spans="1:14">
      <c r="A40" s="232">
        <f t="shared" si="0"/>
        <v>10036</v>
      </c>
      <c r="B40" s="166">
        <v>4</v>
      </c>
      <c r="C40" s="166" t="s">
        <v>716</v>
      </c>
      <c r="D40" s="165" t="s">
        <v>656</v>
      </c>
      <c r="E40" s="166" t="s">
        <v>446</v>
      </c>
      <c r="F40" s="171" t="s">
        <v>12</v>
      </c>
      <c r="G40" s="166">
        <v>79101</v>
      </c>
      <c r="H40" s="165" t="s">
        <v>611</v>
      </c>
      <c r="I40" s="165" t="s">
        <v>612</v>
      </c>
      <c r="J40" s="165" t="s">
        <v>23</v>
      </c>
      <c r="K40" s="165" t="s">
        <v>738</v>
      </c>
      <c r="L40" s="165" t="s">
        <v>712</v>
      </c>
      <c r="M40" s="229" t="s">
        <v>740</v>
      </c>
      <c r="N40" s="165" t="s">
        <v>626</v>
      </c>
    </row>
    <row r="41" spans="1:14">
      <c r="A41" s="232">
        <f t="shared" si="0"/>
        <v>10037</v>
      </c>
      <c r="B41" s="166">
        <v>4</v>
      </c>
      <c r="C41" s="166" t="s">
        <v>716</v>
      </c>
      <c r="D41" s="165" t="s">
        <v>656</v>
      </c>
      <c r="E41" s="166" t="s">
        <v>573</v>
      </c>
      <c r="F41" s="171" t="s">
        <v>12</v>
      </c>
      <c r="G41" s="166">
        <v>11609</v>
      </c>
      <c r="H41" s="165" t="s">
        <v>611</v>
      </c>
      <c r="I41" s="165" t="s">
        <v>612</v>
      </c>
      <c r="J41" s="165" t="s">
        <v>23</v>
      </c>
      <c r="K41" s="165" t="s">
        <v>738</v>
      </c>
      <c r="L41" s="165" t="s">
        <v>712</v>
      </c>
      <c r="M41" s="229" t="s">
        <v>740</v>
      </c>
      <c r="N41" s="165" t="s">
        <v>626</v>
      </c>
    </row>
    <row r="42" spans="1:14">
      <c r="A42" s="232">
        <f t="shared" si="0"/>
        <v>10038</v>
      </c>
      <c r="B42" s="166">
        <v>4</v>
      </c>
      <c r="C42" s="166" t="s">
        <v>716</v>
      </c>
      <c r="D42" s="165" t="s">
        <v>656</v>
      </c>
      <c r="E42" s="166" t="s">
        <v>446</v>
      </c>
      <c r="F42" s="171" t="s">
        <v>12</v>
      </c>
      <c r="G42" s="166">
        <v>11609</v>
      </c>
      <c r="H42" s="165" t="s">
        <v>611</v>
      </c>
      <c r="I42" s="165" t="s">
        <v>612</v>
      </c>
      <c r="J42" s="165" t="s">
        <v>23</v>
      </c>
      <c r="K42" s="165" t="s">
        <v>738</v>
      </c>
      <c r="L42" s="165" t="s">
        <v>712</v>
      </c>
      <c r="M42" s="229" t="s">
        <v>740</v>
      </c>
      <c r="N42" s="165" t="s">
        <v>626</v>
      </c>
    </row>
    <row r="43" spans="1:14">
      <c r="A43" s="232">
        <f t="shared" si="0"/>
        <v>10039</v>
      </c>
      <c r="B43" s="166">
        <v>4</v>
      </c>
      <c r="C43" s="166" t="s">
        <v>716</v>
      </c>
      <c r="D43" s="165" t="s">
        <v>656</v>
      </c>
      <c r="E43" s="166" t="s">
        <v>573</v>
      </c>
      <c r="F43" s="171" t="s">
        <v>12</v>
      </c>
      <c r="G43" s="166">
        <v>21609</v>
      </c>
      <c r="H43" s="165" t="s">
        <v>611</v>
      </c>
      <c r="I43" s="165" t="s">
        <v>612</v>
      </c>
      <c r="J43" s="165" t="s">
        <v>23</v>
      </c>
      <c r="K43" s="165" t="s">
        <v>738</v>
      </c>
      <c r="L43" s="165" t="s">
        <v>712</v>
      </c>
      <c r="M43" s="229" t="s">
        <v>740</v>
      </c>
      <c r="N43" s="165" t="s">
        <v>626</v>
      </c>
    </row>
    <row r="44" spans="1:14">
      <c r="A44" s="232">
        <f t="shared" si="0"/>
        <v>10040</v>
      </c>
      <c r="B44" s="166">
        <v>4</v>
      </c>
      <c r="C44" s="166" t="s">
        <v>716</v>
      </c>
      <c r="D44" s="165" t="s">
        <v>656</v>
      </c>
      <c r="E44" s="166" t="s">
        <v>446</v>
      </c>
      <c r="F44" s="171" t="s">
        <v>12</v>
      </c>
      <c r="G44" s="166">
        <v>21609</v>
      </c>
      <c r="H44" s="165" t="s">
        <v>611</v>
      </c>
      <c r="I44" s="165" t="s">
        <v>612</v>
      </c>
      <c r="J44" s="165" t="s">
        <v>23</v>
      </c>
      <c r="K44" s="165" t="s">
        <v>738</v>
      </c>
      <c r="L44" s="165" t="s">
        <v>712</v>
      </c>
      <c r="M44" s="229" t="s">
        <v>740</v>
      </c>
      <c r="N44" s="165" t="s">
        <v>626</v>
      </c>
    </row>
    <row r="45" spans="1:14">
      <c r="A45" s="232">
        <f t="shared" si="0"/>
        <v>10041</v>
      </c>
      <c r="B45" s="166">
        <v>4</v>
      </c>
      <c r="C45" s="166" t="s">
        <v>716</v>
      </c>
      <c r="D45" s="165" t="s">
        <v>656</v>
      </c>
      <c r="E45" s="166" t="s">
        <v>573</v>
      </c>
      <c r="F45" s="172" t="s">
        <v>53</v>
      </c>
      <c r="G45" s="166">
        <v>99100</v>
      </c>
      <c r="H45" s="165" t="s">
        <v>611</v>
      </c>
      <c r="I45" s="165" t="s">
        <v>612</v>
      </c>
      <c r="J45" s="165" t="s">
        <v>23</v>
      </c>
      <c r="K45" s="165" t="s">
        <v>738</v>
      </c>
      <c r="L45" s="165" t="s">
        <v>712</v>
      </c>
      <c r="M45" s="229" t="s">
        <v>740</v>
      </c>
      <c r="N45" s="165" t="s">
        <v>626</v>
      </c>
    </row>
    <row r="46" spans="1:14">
      <c r="A46" s="232">
        <f t="shared" si="0"/>
        <v>10042</v>
      </c>
      <c r="B46" s="166">
        <v>4</v>
      </c>
      <c r="C46" s="166" t="s">
        <v>716</v>
      </c>
      <c r="D46" s="165" t="s">
        <v>656</v>
      </c>
      <c r="E46" s="166" t="s">
        <v>446</v>
      </c>
      <c r="F46" s="172" t="s">
        <v>53</v>
      </c>
      <c r="G46" s="166">
        <v>99100</v>
      </c>
      <c r="H46" s="165" t="s">
        <v>611</v>
      </c>
      <c r="I46" s="165" t="s">
        <v>612</v>
      </c>
      <c r="J46" s="165" t="s">
        <v>23</v>
      </c>
      <c r="K46" s="165" t="s">
        <v>738</v>
      </c>
      <c r="L46" s="165" t="s">
        <v>712</v>
      </c>
      <c r="M46" s="229" t="s">
        <v>740</v>
      </c>
      <c r="N46" s="165" t="s">
        <v>626</v>
      </c>
    </row>
    <row r="47" spans="1:14">
      <c r="A47" s="232">
        <f t="shared" si="0"/>
        <v>10043</v>
      </c>
      <c r="B47" s="166">
        <v>4</v>
      </c>
      <c r="C47" s="166" t="s">
        <v>716</v>
      </c>
      <c r="D47" s="165" t="s">
        <v>656</v>
      </c>
      <c r="E47" s="166" t="s">
        <v>573</v>
      </c>
      <c r="F47" s="172" t="s">
        <v>53</v>
      </c>
      <c r="G47" s="166">
        <v>79101</v>
      </c>
      <c r="H47" s="165" t="s">
        <v>611</v>
      </c>
      <c r="I47" s="165" t="s">
        <v>612</v>
      </c>
      <c r="J47" s="165" t="s">
        <v>23</v>
      </c>
      <c r="K47" s="165" t="s">
        <v>738</v>
      </c>
      <c r="L47" s="165" t="s">
        <v>712</v>
      </c>
      <c r="M47" s="229" t="s">
        <v>740</v>
      </c>
      <c r="N47" s="165" t="s">
        <v>626</v>
      </c>
    </row>
    <row r="48" spans="1:14">
      <c r="A48" s="232">
        <f t="shared" si="0"/>
        <v>10044</v>
      </c>
      <c r="B48" s="166">
        <v>4</v>
      </c>
      <c r="C48" s="166" t="s">
        <v>716</v>
      </c>
      <c r="D48" s="165" t="s">
        <v>656</v>
      </c>
      <c r="E48" s="166" t="s">
        <v>446</v>
      </c>
      <c r="F48" s="172" t="s">
        <v>53</v>
      </c>
      <c r="G48" s="166">
        <v>79101</v>
      </c>
      <c r="H48" s="165" t="s">
        <v>611</v>
      </c>
      <c r="I48" s="165" t="s">
        <v>612</v>
      </c>
      <c r="J48" s="165" t="s">
        <v>23</v>
      </c>
      <c r="K48" s="165" t="s">
        <v>738</v>
      </c>
      <c r="L48" s="165" t="s">
        <v>712</v>
      </c>
      <c r="M48" s="229" t="s">
        <v>740</v>
      </c>
      <c r="N48" s="165" t="s">
        <v>626</v>
      </c>
    </row>
    <row r="49" spans="1:14">
      <c r="A49" s="232">
        <f t="shared" si="0"/>
        <v>10045</v>
      </c>
      <c r="B49" s="166">
        <v>4</v>
      </c>
      <c r="C49" s="166" t="s">
        <v>716</v>
      </c>
      <c r="D49" s="165" t="s">
        <v>656</v>
      </c>
      <c r="E49" s="166" t="s">
        <v>573</v>
      </c>
      <c r="F49" s="172" t="s">
        <v>53</v>
      </c>
      <c r="G49" s="166">
        <v>11609</v>
      </c>
      <c r="H49" s="165" t="s">
        <v>611</v>
      </c>
      <c r="I49" s="165" t="s">
        <v>612</v>
      </c>
      <c r="J49" s="165" t="s">
        <v>23</v>
      </c>
      <c r="K49" s="165" t="s">
        <v>738</v>
      </c>
      <c r="L49" s="165" t="s">
        <v>712</v>
      </c>
      <c r="M49" s="229" t="s">
        <v>740</v>
      </c>
      <c r="N49" s="165" t="s">
        <v>626</v>
      </c>
    </row>
    <row r="50" spans="1:14">
      <c r="A50" s="232">
        <f t="shared" si="0"/>
        <v>10046</v>
      </c>
      <c r="B50" s="166">
        <v>4</v>
      </c>
      <c r="C50" s="166" t="s">
        <v>716</v>
      </c>
      <c r="D50" s="165" t="s">
        <v>656</v>
      </c>
      <c r="E50" s="166" t="s">
        <v>446</v>
      </c>
      <c r="F50" s="172" t="s">
        <v>53</v>
      </c>
      <c r="G50" s="166">
        <v>11609</v>
      </c>
      <c r="H50" s="165" t="s">
        <v>611</v>
      </c>
      <c r="I50" s="165" t="s">
        <v>612</v>
      </c>
      <c r="J50" s="165" t="s">
        <v>23</v>
      </c>
      <c r="K50" s="165" t="s">
        <v>738</v>
      </c>
      <c r="L50" s="165" t="s">
        <v>712</v>
      </c>
      <c r="M50" s="229" t="s">
        <v>740</v>
      </c>
      <c r="N50" s="165" t="s">
        <v>626</v>
      </c>
    </row>
    <row r="51" spans="1:14">
      <c r="A51" s="232">
        <f t="shared" si="0"/>
        <v>10047</v>
      </c>
      <c r="B51" s="166">
        <v>4</v>
      </c>
      <c r="C51" s="166" t="s">
        <v>716</v>
      </c>
      <c r="D51" s="165" t="s">
        <v>656</v>
      </c>
      <c r="E51" s="166" t="s">
        <v>573</v>
      </c>
      <c r="F51" s="172" t="s">
        <v>53</v>
      </c>
      <c r="G51" s="166">
        <v>21609</v>
      </c>
      <c r="H51" s="165" t="s">
        <v>611</v>
      </c>
      <c r="I51" s="165" t="s">
        <v>612</v>
      </c>
      <c r="J51" s="165" t="s">
        <v>23</v>
      </c>
      <c r="K51" s="165" t="s">
        <v>738</v>
      </c>
      <c r="L51" s="165" t="s">
        <v>712</v>
      </c>
      <c r="M51" s="229" t="s">
        <v>740</v>
      </c>
      <c r="N51" s="165" t="s">
        <v>626</v>
      </c>
    </row>
    <row r="52" spans="1:14">
      <c r="A52" s="232">
        <f t="shared" si="0"/>
        <v>10048</v>
      </c>
      <c r="B52" s="166">
        <v>4</v>
      </c>
      <c r="C52" s="166" t="s">
        <v>716</v>
      </c>
      <c r="D52" s="165" t="s">
        <v>656</v>
      </c>
      <c r="E52" s="166" t="s">
        <v>446</v>
      </c>
      <c r="F52" s="172" t="s">
        <v>53</v>
      </c>
      <c r="G52" s="166">
        <v>21609</v>
      </c>
      <c r="H52" s="165" t="s">
        <v>611</v>
      </c>
      <c r="I52" s="165" t="s">
        <v>612</v>
      </c>
      <c r="J52" s="165" t="s">
        <v>23</v>
      </c>
      <c r="K52" s="165" t="s">
        <v>738</v>
      </c>
      <c r="L52" s="165" t="s">
        <v>712</v>
      </c>
      <c r="M52" s="229" t="s">
        <v>740</v>
      </c>
      <c r="N52" s="165" t="s">
        <v>626</v>
      </c>
    </row>
    <row r="53" spans="1:14">
      <c r="A53" s="232">
        <f t="shared" si="0"/>
        <v>10049</v>
      </c>
      <c r="B53" s="166">
        <v>4</v>
      </c>
      <c r="C53" s="166" t="s">
        <v>716</v>
      </c>
      <c r="D53" s="165" t="s">
        <v>656</v>
      </c>
      <c r="E53" s="166" t="s">
        <v>573</v>
      </c>
      <c r="F53" s="173" t="s">
        <v>54</v>
      </c>
      <c r="G53" s="166">
        <v>99100</v>
      </c>
      <c r="H53" s="165" t="s">
        <v>611</v>
      </c>
      <c r="I53" s="165" t="s">
        <v>612</v>
      </c>
      <c r="J53" s="165" t="s">
        <v>23</v>
      </c>
      <c r="K53" s="165" t="s">
        <v>738</v>
      </c>
      <c r="L53" s="165" t="s">
        <v>712</v>
      </c>
      <c r="M53" s="229" t="s">
        <v>740</v>
      </c>
      <c r="N53" s="165" t="s">
        <v>626</v>
      </c>
    </row>
    <row r="54" spans="1:14">
      <c r="A54" s="232">
        <f t="shared" si="0"/>
        <v>10050</v>
      </c>
      <c r="B54" s="166">
        <v>4</v>
      </c>
      <c r="C54" s="166" t="s">
        <v>716</v>
      </c>
      <c r="D54" s="165" t="s">
        <v>656</v>
      </c>
      <c r="E54" s="166" t="s">
        <v>446</v>
      </c>
      <c r="F54" s="173" t="s">
        <v>54</v>
      </c>
      <c r="G54" s="166">
        <v>99100</v>
      </c>
      <c r="H54" s="165" t="s">
        <v>611</v>
      </c>
      <c r="I54" s="165" t="s">
        <v>612</v>
      </c>
      <c r="J54" s="165" t="s">
        <v>23</v>
      </c>
      <c r="K54" s="165" t="s">
        <v>738</v>
      </c>
      <c r="L54" s="165" t="s">
        <v>712</v>
      </c>
      <c r="M54" s="229" t="s">
        <v>740</v>
      </c>
      <c r="N54" s="165" t="s">
        <v>626</v>
      </c>
    </row>
    <row r="55" spans="1:14">
      <c r="A55" s="232">
        <f t="shared" si="0"/>
        <v>10051</v>
      </c>
      <c r="B55" s="166">
        <v>4</v>
      </c>
      <c r="C55" s="166" t="s">
        <v>716</v>
      </c>
      <c r="D55" s="165" t="s">
        <v>656</v>
      </c>
      <c r="E55" s="166" t="s">
        <v>573</v>
      </c>
      <c r="F55" s="173" t="s">
        <v>54</v>
      </c>
      <c r="G55" s="166">
        <v>79101</v>
      </c>
      <c r="H55" s="165" t="s">
        <v>611</v>
      </c>
      <c r="I55" s="165" t="s">
        <v>612</v>
      </c>
      <c r="J55" s="165" t="s">
        <v>23</v>
      </c>
      <c r="K55" s="165" t="s">
        <v>738</v>
      </c>
      <c r="L55" s="165" t="s">
        <v>712</v>
      </c>
      <c r="M55" s="229" t="s">
        <v>740</v>
      </c>
      <c r="N55" s="165" t="s">
        <v>626</v>
      </c>
    </row>
    <row r="56" spans="1:14">
      <c r="A56" s="232">
        <f t="shared" si="0"/>
        <v>10052</v>
      </c>
      <c r="B56" s="166">
        <v>4</v>
      </c>
      <c r="C56" s="166" t="s">
        <v>716</v>
      </c>
      <c r="D56" s="165" t="s">
        <v>656</v>
      </c>
      <c r="E56" s="166" t="s">
        <v>446</v>
      </c>
      <c r="F56" s="173" t="s">
        <v>54</v>
      </c>
      <c r="G56" s="166">
        <v>79101</v>
      </c>
      <c r="H56" s="165" t="s">
        <v>611</v>
      </c>
      <c r="I56" s="165" t="s">
        <v>612</v>
      </c>
      <c r="J56" s="165" t="s">
        <v>23</v>
      </c>
      <c r="K56" s="165" t="s">
        <v>738</v>
      </c>
      <c r="L56" s="165" t="s">
        <v>712</v>
      </c>
      <c r="M56" s="229" t="s">
        <v>740</v>
      </c>
      <c r="N56" s="165" t="s">
        <v>626</v>
      </c>
    </row>
    <row r="57" spans="1:14">
      <c r="A57" s="232">
        <f t="shared" si="0"/>
        <v>10053</v>
      </c>
      <c r="B57" s="166">
        <v>4</v>
      </c>
      <c r="C57" s="166" t="s">
        <v>716</v>
      </c>
      <c r="D57" s="165" t="s">
        <v>656</v>
      </c>
      <c r="E57" s="166" t="s">
        <v>573</v>
      </c>
      <c r="F57" s="173" t="s">
        <v>54</v>
      </c>
      <c r="G57" s="166">
        <v>11609</v>
      </c>
      <c r="H57" s="165" t="s">
        <v>611</v>
      </c>
      <c r="I57" s="165" t="s">
        <v>612</v>
      </c>
      <c r="J57" s="165" t="s">
        <v>23</v>
      </c>
      <c r="K57" s="165" t="s">
        <v>738</v>
      </c>
      <c r="L57" s="165" t="s">
        <v>712</v>
      </c>
      <c r="M57" s="229" t="s">
        <v>740</v>
      </c>
      <c r="N57" s="165" t="s">
        <v>626</v>
      </c>
    </row>
    <row r="58" spans="1:14">
      <c r="A58" s="232">
        <f t="shared" si="0"/>
        <v>10054</v>
      </c>
      <c r="B58" s="166">
        <v>4</v>
      </c>
      <c r="C58" s="166" t="s">
        <v>716</v>
      </c>
      <c r="D58" s="165" t="s">
        <v>656</v>
      </c>
      <c r="E58" s="166" t="s">
        <v>446</v>
      </c>
      <c r="F58" s="173" t="s">
        <v>54</v>
      </c>
      <c r="G58" s="166">
        <v>11609</v>
      </c>
      <c r="H58" s="165" t="s">
        <v>611</v>
      </c>
      <c r="I58" s="165" t="s">
        <v>612</v>
      </c>
      <c r="J58" s="165" t="s">
        <v>23</v>
      </c>
      <c r="K58" s="165" t="s">
        <v>738</v>
      </c>
      <c r="L58" s="165" t="s">
        <v>712</v>
      </c>
      <c r="M58" s="229" t="s">
        <v>740</v>
      </c>
      <c r="N58" s="165" t="s">
        <v>626</v>
      </c>
    </row>
    <row r="59" spans="1:14">
      <c r="A59" s="232">
        <f t="shared" si="0"/>
        <v>10055</v>
      </c>
      <c r="B59" s="166">
        <v>4</v>
      </c>
      <c r="C59" s="166" t="s">
        <v>716</v>
      </c>
      <c r="D59" s="165" t="s">
        <v>656</v>
      </c>
      <c r="E59" s="166" t="s">
        <v>573</v>
      </c>
      <c r="F59" s="173" t="s">
        <v>54</v>
      </c>
      <c r="G59" s="166">
        <v>21609</v>
      </c>
      <c r="H59" s="165" t="s">
        <v>611</v>
      </c>
      <c r="I59" s="165" t="s">
        <v>612</v>
      </c>
      <c r="J59" s="165" t="s">
        <v>23</v>
      </c>
      <c r="K59" s="165" t="s">
        <v>738</v>
      </c>
      <c r="L59" s="165" t="s">
        <v>712</v>
      </c>
      <c r="M59" s="229" t="s">
        <v>740</v>
      </c>
      <c r="N59" s="165" t="s">
        <v>626</v>
      </c>
    </row>
    <row r="60" spans="1:14">
      <c r="A60" s="232">
        <f t="shared" si="0"/>
        <v>10056</v>
      </c>
      <c r="B60" s="166">
        <v>4</v>
      </c>
      <c r="C60" s="166" t="s">
        <v>716</v>
      </c>
      <c r="D60" s="165" t="s">
        <v>656</v>
      </c>
      <c r="E60" s="166" t="s">
        <v>446</v>
      </c>
      <c r="F60" s="173" t="s">
        <v>54</v>
      </c>
      <c r="G60" s="166">
        <v>21609</v>
      </c>
      <c r="H60" s="165" t="s">
        <v>611</v>
      </c>
      <c r="I60" s="165" t="s">
        <v>612</v>
      </c>
      <c r="J60" s="165" t="s">
        <v>23</v>
      </c>
      <c r="K60" s="165" t="s">
        <v>738</v>
      </c>
      <c r="L60" s="165" t="s">
        <v>712</v>
      </c>
      <c r="M60" s="229" t="s">
        <v>740</v>
      </c>
      <c r="N60" s="165" t="s">
        <v>626</v>
      </c>
    </row>
    <row r="61" spans="1:14">
      <c r="A61" s="232">
        <f t="shared" si="0"/>
        <v>10057</v>
      </c>
      <c r="B61" s="166">
        <v>4</v>
      </c>
      <c r="C61" s="166" t="s">
        <v>716</v>
      </c>
      <c r="D61" s="165" t="s">
        <v>656</v>
      </c>
      <c r="E61" s="166" t="s">
        <v>573</v>
      </c>
      <c r="F61" s="174" t="s">
        <v>55</v>
      </c>
      <c r="G61" s="166">
        <v>99100</v>
      </c>
      <c r="H61" s="165" t="s">
        <v>611</v>
      </c>
      <c r="I61" s="165" t="s">
        <v>612</v>
      </c>
      <c r="J61" s="165" t="s">
        <v>23</v>
      </c>
      <c r="K61" s="165" t="s">
        <v>738</v>
      </c>
      <c r="L61" s="165" t="s">
        <v>712</v>
      </c>
      <c r="M61" s="229" t="s">
        <v>740</v>
      </c>
      <c r="N61" s="165" t="s">
        <v>626</v>
      </c>
    </row>
    <row r="62" spans="1:14">
      <c r="A62" s="232">
        <f t="shared" si="0"/>
        <v>10058</v>
      </c>
      <c r="B62" s="166">
        <v>4</v>
      </c>
      <c r="C62" s="166" t="s">
        <v>716</v>
      </c>
      <c r="D62" s="165" t="s">
        <v>656</v>
      </c>
      <c r="E62" s="166" t="s">
        <v>446</v>
      </c>
      <c r="F62" s="174" t="s">
        <v>55</v>
      </c>
      <c r="G62" s="166">
        <v>99100</v>
      </c>
      <c r="H62" s="165" t="s">
        <v>611</v>
      </c>
      <c r="I62" s="165" t="s">
        <v>612</v>
      </c>
      <c r="J62" s="165" t="s">
        <v>23</v>
      </c>
      <c r="K62" s="165" t="s">
        <v>738</v>
      </c>
      <c r="L62" s="165" t="s">
        <v>712</v>
      </c>
      <c r="M62" s="229" t="s">
        <v>740</v>
      </c>
      <c r="N62" s="165" t="s">
        <v>626</v>
      </c>
    </row>
    <row r="63" spans="1:14">
      <c r="A63" s="232">
        <f t="shared" si="0"/>
        <v>10059</v>
      </c>
      <c r="B63" s="166">
        <v>4</v>
      </c>
      <c r="C63" s="166" t="s">
        <v>716</v>
      </c>
      <c r="D63" s="165" t="s">
        <v>656</v>
      </c>
      <c r="E63" s="166" t="s">
        <v>573</v>
      </c>
      <c r="F63" s="174" t="s">
        <v>55</v>
      </c>
      <c r="G63" s="166">
        <v>79101</v>
      </c>
      <c r="H63" s="165" t="s">
        <v>611</v>
      </c>
      <c r="I63" s="165" t="s">
        <v>612</v>
      </c>
      <c r="J63" s="165" t="s">
        <v>23</v>
      </c>
      <c r="K63" s="165" t="s">
        <v>738</v>
      </c>
      <c r="L63" s="165" t="s">
        <v>712</v>
      </c>
      <c r="M63" s="229" t="s">
        <v>740</v>
      </c>
      <c r="N63" s="165" t="s">
        <v>626</v>
      </c>
    </row>
    <row r="64" spans="1:14">
      <c r="A64" s="232">
        <f t="shared" si="0"/>
        <v>10060</v>
      </c>
      <c r="B64" s="166">
        <v>4</v>
      </c>
      <c r="C64" s="166" t="s">
        <v>716</v>
      </c>
      <c r="D64" s="165" t="s">
        <v>656</v>
      </c>
      <c r="E64" s="166" t="s">
        <v>446</v>
      </c>
      <c r="F64" s="174" t="s">
        <v>55</v>
      </c>
      <c r="G64" s="166">
        <v>79101</v>
      </c>
      <c r="H64" s="165" t="s">
        <v>611</v>
      </c>
      <c r="I64" s="165" t="s">
        <v>612</v>
      </c>
      <c r="J64" s="165" t="s">
        <v>23</v>
      </c>
      <c r="K64" s="165" t="s">
        <v>738</v>
      </c>
      <c r="L64" s="165" t="s">
        <v>712</v>
      </c>
      <c r="M64" s="229" t="s">
        <v>740</v>
      </c>
      <c r="N64" s="165" t="s">
        <v>626</v>
      </c>
    </row>
    <row r="65" spans="1:14">
      <c r="A65" s="232">
        <f t="shared" si="0"/>
        <v>10061</v>
      </c>
      <c r="B65" s="166">
        <v>4</v>
      </c>
      <c r="C65" s="166" t="s">
        <v>716</v>
      </c>
      <c r="D65" s="165" t="s">
        <v>656</v>
      </c>
      <c r="E65" s="166" t="s">
        <v>573</v>
      </c>
      <c r="F65" s="174" t="s">
        <v>55</v>
      </c>
      <c r="G65" s="166">
        <v>11609</v>
      </c>
      <c r="H65" s="165" t="s">
        <v>611</v>
      </c>
      <c r="I65" s="165" t="s">
        <v>612</v>
      </c>
      <c r="J65" s="165" t="s">
        <v>23</v>
      </c>
      <c r="K65" s="165" t="s">
        <v>738</v>
      </c>
      <c r="L65" s="165" t="s">
        <v>712</v>
      </c>
      <c r="M65" s="229" t="s">
        <v>740</v>
      </c>
      <c r="N65" s="165" t="s">
        <v>626</v>
      </c>
    </row>
    <row r="66" spans="1:14">
      <c r="A66" s="232">
        <f t="shared" si="0"/>
        <v>10062</v>
      </c>
      <c r="B66" s="166">
        <v>4</v>
      </c>
      <c r="C66" s="166" t="s">
        <v>716</v>
      </c>
      <c r="D66" s="165" t="s">
        <v>656</v>
      </c>
      <c r="E66" s="166" t="s">
        <v>446</v>
      </c>
      <c r="F66" s="174" t="s">
        <v>55</v>
      </c>
      <c r="G66" s="166">
        <v>11609</v>
      </c>
      <c r="H66" s="165" t="s">
        <v>611</v>
      </c>
      <c r="I66" s="165" t="s">
        <v>612</v>
      </c>
      <c r="J66" s="165" t="s">
        <v>23</v>
      </c>
      <c r="K66" s="165" t="s">
        <v>738</v>
      </c>
      <c r="L66" s="165" t="s">
        <v>712</v>
      </c>
      <c r="M66" s="229" t="s">
        <v>740</v>
      </c>
      <c r="N66" s="165" t="s">
        <v>626</v>
      </c>
    </row>
    <row r="67" spans="1:14">
      <c r="A67" s="232">
        <f t="shared" si="0"/>
        <v>10063</v>
      </c>
      <c r="B67" s="166">
        <v>4</v>
      </c>
      <c r="C67" s="166" t="s">
        <v>716</v>
      </c>
      <c r="D67" s="165" t="s">
        <v>656</v>
      </c>
      <c r="E67" s="166" t="s">
        <v>573</v>
      </c>
      <c r="F67" s="174" t="s">
        <v>55</v>
      </c>
      <c r="G67" s="166">
        <v>21609</v>
      </c>
      <c r="H67" s="165" t="s">
        <v>611</v>
      </c>
      <c r="I67" s="165" t="s">
        <v>612</v>
      </c>
      <c r="J67" s="165" t="s">
        <v>23</v>
      </c>
      <c r="K67" s="165" t="s">
        <v>738</v>
      </c>
      <c r="L67" s="165" t="s">
        <v>712</v>
      </c>
      <c r="M67" s="229" t="s">
        <v>740</v>
      </c>
      <c r="N67" s="165" t="s">
        <v>626</v>
      </c>
    </row>
    <row r="68" spans="1:14">
      <c r="A68" s="232">
        <f t="shared" si="0"/>
        <v>10064</v>
      </c>
      <c r="B68" s="166">
        <v>4</v>
      </c>
      <c r="C68" s="166" t="s">
        <v>716</v>
      </c>
      <c r="D68" s="165" t="s">
        <v>656</v>
      </c>
      <c r="E68" s="166" t="s">
        <v>446</v>
      </c>
      <c r="F68" s="174" t="s">
        <v>55</v>
      </c>
      <c r="G68" s="166">
        <v>21609</v>
      </c>
      <c r="H68" s="165" t="s">
        <v>611</v>
      </c>
      <c r="I68" s="165" t="s">
        <v>612</v>
      </c>
      <c r="J68" s="165" t="s">
        <v>23</v>
      </c>
      <c r="K68" s="165" t="s">
        <v>738</v>
      </c>
      <c r="L68" s="165" t="s">
        <v>712</v>
      </c>
      <c r="M68" s="229" t="s">
        <v>740</v>
      </c>
      <c r="N68" s="165" t="s">
        <v>626</v>
      </c>
    </row>
    <row r="69" spans="1:14">
      <c r="A69" s="232">
        <f t="shared" si="0"/>
        <v>10065</v>
      </c>
      <c r="B69" s="166">
        <v>4</v>
      </c>
      <c r="C69" s="166" t="s">
        <v>716</v>
      </c>
      <c r="D69" s="165" t="s">
        <v>656</v>
      </c>
      <c r="E69" s="166" t="s">
        <v>573</v>
      </c>
      <c r="F69" s="175" t="s">
        <v>56</v>
      </c>
      <c r="G69" s="166">
        <v>99100</v>
      </c>
      <c r="H69" s="165" t="s">
        <v>611</v>
      </c>
      <c r="I69" s="165" t="s">
        <v>612</v>
      </c>
      <c r="J69" s="165" t="s">
        <v>23</v>
      </c>
      <c r="K69" s="165" t="s">
        <v>738</v>
      </c>
      <c r="L69" s="165" t="s">
        <v>712</v>
      </c>
      <c r="M69" s="229" t="s">
        <v>740</v>
      </c>
      <c r="N69" s="165" t="s">
        <v>626</v>
      </c>
    </row>
    <row r="70" spans="1:14">
      <c r="A70" s="232">
        <f t="shared" si="0"/>
        <v>10066</v>
      </c>
      <c r="B70" s="166">
        <v>4</v>
      </c>
      <c r="C70" s="166" t="s">
        <v>716</v>
      </c>
      <c r="D70" s="165" t="s">
        <v>656</v>
      </c>
      <c r="E70" s="166" t="s">
        <v>446</v>
      </c>
      <c r="F70" s="175" t="s">
        <v>56</v>
      </c>
      <c r="G70" s="166">
        <v>99100</v>
      </c>
      <c r="H70" s="165" t="s">
        <v>611</v>
      </c>
      <c r="I70" s="165" t="s">
        <v>612</v>
      </c>
      <c r="J70" s="165" t="s">
        <v>23</v>
      </c>
      <c r="K70" s="165" t="s">
        <v>738</v>
      </c>
      <c r="L70" s="165" t="s">
        <v>712</v>
      </c>
      <c r="M70" s="229" t="s">
        <v>740</v>
      </c>
      <c r="N70" s="165" t="s">
        <v>626</v>
      </c>
    </row>
    <row r="71" spans="1:14">
      <c r="A71" s="232">
        <f t="shared" ref="A71:A134" si="1">A70+1</f>
        <v>10067</v>
      </c>
      <c r="B71" s="166">
        <v>4</v>
      </c>
      <c r="C71" s="166" t="s">
        <v>716</v>
      </c>
      <c r="D71" s="165" t="s">
        <v>656</v>
      </c>
      <c r="E71" s="166" t="s">
        <v>573</v>
      </c>
      <c r="F71" s="175" t="s">
        <v>56</v>
      </c>
      <c r="G71" s="166">
        <v>79101</v>
      </c>
      <c r="H71" s="165" t="s">
        <v>611</v>
      </c>
      <c r="I71" s="165" t="s">
        <v>612</v>
      </c>
      <c r="J71" s="165" t="s">
        <v>23</v>
      </c>
      <c r="K71" s="165" t="s">
        <v>738</v>
      </c>
      <c r="L71" s="165" t="s">
        <v>712</v>
      </c>
      <c r="M71" s="229" t="s">
        <v>740</v>
      </c>
      <c r="N71" s="165" t="s">
        <v>626</v>
      </c>
    </row>
    <row r="72" spans="1:14">
      <c r="A72" s="232">
        <f t="shared" si="1"/>
        <v>10068</v>
      </c>
      <c r="B72" s="166">
        <v>4</v>
      </c>
      <c r="C72" s="166" t="s">
        <v>716</v>
      </c>
      <c r="D72" s="165" t="s">
        <v>656</v>
      </c>
      <c r="E72" s="166" t="s">
        <v>446</v>
      </c>
      <c r="F72" s="175" t="s">
        <v>56</v>
      </c>
      <c r="G72" s="166">
        <v>79101</v>
      </c>
      <c r="H72" s="165" t="s">
        <v>611</v>
      </c>
      <c r="I72" s="165" t="s">
        <v>612</v>
      </c>
      <c r="J72" s="165" t="s">
        <v>23</v>
      </c>
      <c r="K72" s="165" t="s">
        <v>738</v>
      </c>
      <c r="L72" s="165" t="s">
        <v>712</v>
      </c>
      <c r="M72" s="229" t="s">
        <v>740</v>
      </c>
      <c r="N72" s="165" t="s">
        <v>626</v>
      </c>
    </row>
    <row r="73" spans="1:14">
      <c r="A73" s="232">
        <f t="shared" si="1"/>
        <v>10069</v>
      </c>
      <c r="B73" s="166">
        <v>4</v>
      </c>
      <c r="C73" s="166" t="s">
        <v>716</v>
      </c>
      <c r="D73" s="165" t="s">
        <v>656</v>
      </c>
      <c r="E73" s="166" t="s">
        <v>573</v>
      </c>
      <c r="F73" s="175" t="s">
        <v>56</v>
      </c>
      <c r="G73" s="166">
        <v>11609</v>
      </c>
      <c r="H73" s="165" t="s">
        <v>611</v>
      </c>
      <c r="I73" s="165" t="s">
        <v>612</v>
      </c>
      <c r="J73" s="165" t="s">
        <v>23</v>
      </c>
      <c r="K73" s="165" t="s">
        <v>738</v>
      </c>
      <c r="L73" s="165" t="s">
        <v>712</v>
      </c>
      <c r="M73" s="229" t="s">
        <v>740</v>
      </c>
      <c r="N73" s="165" t="s">
        <v>626</v>
      </c>
    </row>
    <row r="74" spans="1:14">
      <c r="A74" s="232">
        <f t="shared" si="1"/>
        <v>10070</v>
      </c>
      <c r="B74" s="166">
        <v>4</v>
      </c>
      <c r="C74" s="166" t="s">
        <v>716</v>
      </c>
      <c r="D74" s="165" t="s">
        <v>656</v>
      </c>
      <c r="E74" s="166" t="s">
        <v>446</v>
      </c>
      <c r="F74" s="175" t="s">
        <v>56</v>
      </c>
      <c r="G74" s="166">
        <v>11609</v>
      </c>
      <c r="H74" s="165" t="s">
        <v>611</v>
      </c>
      <c r="I74" s="165" t="s">
        <v>612</v>
      </c>
      <c r="J74" s="165" t="s">
        <v>23</v>
      </c>
      <c r="K74" s="165" t="s">
        <v>738</v>
      </c>
      <c r="L74" s="165" t="s">
        <v>712</v>
      </c>
      <c r="M74" s="229" t="s">
        <v>740</v>
      </c>
      <c r="N74" s="165" t="s">
        <v>626</v>
      </c>
    </row>
    <row r="75" spans="1:14">
      <c r="A75" s="232">
        <f t="shared" si="1"/>
        <v>10071</v>
      </c>
      <c r="B75" s="166">
        <v>4</v>
      </c>
      <c r="C75" s="166" t="s">
        <v>716</v>
      </c>
      <c r="D75" s="165" t="s">
        <v>656</v>
      </c>
      <c r="E75" s="166" t="s">
        <v>573</v>
      </c>
      <c r="F75" s="175" t="s">
        <v>56</v>
      </c>
      <c r="G75" s="166">
        <v>21609</v>
      </c>
      <c r="H75" s="165" t="s">
        <v>611</v>
      </c>
      <c r="I75" s="165" t="s">
        <v>612</v>
      </c>
      <c r="J75" s="165" t="s">
        <v>23</v>
      </c>
      <c r="K75" s="165" t="s">
        <v>738</v>
      </c>
      <c r="L75" s="165" t="s">
        <v>712</v>
      </c>
      <c r="M75" s="229" t="s">
        <v>740</v>
      </c>
      <c r="N75" s="165" t="s">
        <v>626</v>
      </c>
    </row>
    <row r="76" spans="1:14">
      <c r="A76" s="232">
        <f t="shared" si="1"/>
        <v>10072</v>
      </c>
      <c r="B76" s="166">
        <v>4</v>
      </c>
      <c r="C76" s="166" t="s">
        <v>716</v>
      </c>
      <c r="D76" s="165" t="s">
        <v>656</v>
      </c>
      <c r="E76" s="166" t="s">
        <v>446</v>
      </c>
      <c r="F76" s="175" t="s">
        <v>56</v>
      </c>
      <c r="G76" s="166">
        <v>21609</v>
      </c>
      <c r="H76" s="165" t="s">
        <v>611</v>
      </c>
      <c r="I76" s="165" t="s">
        <v>612</v>
      </c>
      <c r="J76" s="165" t="s">
        <v>23</v>
      </c>
      <c r="K76" s="165" t="s">
        <v>738</v>
      </c>
      <c r="L76" s="165" t="s">
        <v>712</v>
      </c>
      <c r="M76" s="229" t="s">
        <v>740</v>
      </c>
      <c r="N76" s="165" t="s">
        <v>626</v>
      </c>
    </row>
    <row r="77" spans="1:14">
      <c r="A77" s="232">
        <f t="shared" si="1"/>
        <v>10073</v>
      </c>
      <c r="B77" s="166">
        <v>4</v>
      </c>
      <c r="C77" s="166" t="s">
        <v>716</v>
      </c>
      <c r="D77" s="165" t="s">
        <v>656</v>
      </c>
      <c r="E77" s="166" t="s">
        <v>573</v>
      </c>
      <c r="F77" s="176" t="s">
        <v>59</v>
      </c>
      <c r="G77" s="166">
        <v>99100</v>
      </c>
      <c r="H77" s="165" t="s">
        <v>611</v>
      </c>
      <c r="I77" s="165" t="s">
        <v>612</v>
      </c>
      <c r="J77" s="165" t="s">
        <v>23</v>
      </c>
      <c r="K77" s="165" t="s">
        <v>738</v>
      </c>
      <c r="L77" s="165" t="s">
        <v>712</v>
      </c>
      <c r="M77" s="229" t="s">
        <v>740</v>
      </c>
      <c r="N77" s="165" t="s">
        <v>626</v>
      </c>
    </row>
    <row r="78" spans="1:14">
      <c r="A78" s="232">
        <f t="shared" si="1"/>
        <v>10074</v>
      </c>
      <c r="B78" s="166">
        <v>4</v>
      </c>
      <c r="C78" s="166" t="s">
        <v>716</v>
      </c>
      <c r="D78" s="165" t="s">
        <v>656</v>
      </c>
      <c r="E78" s="166" t="s">
        <v>446</v>
      </c>
      <c r="F78" s="176" t="s">
        <v>59</v>
      </c>
      <c r="G78" s="166">
        <v>99100</v>
      </c>
      <c r="H78" s="165" t="s">
        <v>611</v>
      </c>
      <c r="I78" s="165" t="s">
        <v>612</v>
      </c>
      <c r="J78" s="165" t="s">
        <v>23</v>
      </c>
      <c r="K78" s="165" t="s">
        <v>738</v>
      </c>
      <c r="L78" s="165" t="s">
        <v>712</v>
      </c>
      <c r="M78" s="229" t="s">
        <v>740</v>
      </c>
      <c r="N78" s="165" t="s">
        <v>626</v>
      </c>
    </row>
    <row r="79" spans="1:14">
      <c r="A79" s="232">
        <f t="shared" si="1"/>
        <v>10075</v>
      </c>
      <c r="B79" s="166">
        <v>4</v>
      </c>
      <c r="C79" s="166" t="s">
        <v>716</v>
      </c>
      <c r="D79" s="165" t="s">
        <v>656</v>
      </c>
      <c r="E79" s="166" t="s">
        <v>573</v>
      </c>
      <c r="F79" s="176" t="s">
        <v>59</v>
      </c>
      <c r="G79" s="166">
        <v>79101</v>
      </c>
      <c r="H79" s="165" t="s">
        <v>611</v>
      </c>
      <c r="I79" s="165" t="s">
        <v>612</v>
      </c>
      <c r="J79" s="165" t="s">
        <v>23</v>
      </c>
      <c r="K79" s="165" t="s">
        <v>738</v>
      </c>
      <c r="L79" s="165" t="s">
        <v>712</v>
      </c>
      <c r="M79" s="229" t="s">
        <v>740</v>
      </c>
      <c r="N79" s="165" t="s">
        <v>626</v>
      </c>
    </row>
    <row r="80" spans="1:14">
      <c r="A80" s="232">
        <f t="shared" si="1"/>
        <v>10076</v>
      </c>
      <c r="B80" s="166">
        <v>4</v>
      </c>
      <c r="C80" s="166" t="s">
        <v>716</v>
      </c>
      <c r="D80" s="165" t="s">
        <v>656</v>
      </c>
      <c r="E80" s="166" t="s">
        <v>446</v>
      </c>
      <c r="F80" s="176" t="s">
        <v>59</v>
      </c>
      <c r="G80" s="166">
        <v>79101</v>
      </c>
      <c r="H80" s="165" t="s">
        <v>611</v>
      </c>
      <c r="I80" s="165" t="s">
        <v>612</v>
      </c>
      <c r="J80" s="165" t="s">
        <v>23</v>
      </c>
      <c r="K80" s="165" t="s">
        <v>738</v>
      </c>
      <c r="L80" s="165" t="s">
        <v>712</v>
      </c>
      <c r="M80" s="229" t="s">
        <v>740</v>
      </c>
      <c r="N80" s="165" t="s">
        <v>626</v>
      </c>
    </row>
    <row r="81" spans="1:14">
      <c r="A81" s="232">
        <f t="shared" si="1"/>
        <v>10077</v>
      </c>
      <c r="B81" s="166">
        <v>4</v>
      </c>
      <c r="C81" s="166" t="s">
        <v>716</v>
      </c>
      <c r="D81" s="165" t="s">
        <v>656</v>
      </c>
      <c r="E81" s="166" t="s">
        <v>573</v>
      </c>
      <c r="F81" s="176" t="s">
        <v>59</v>
      </c>
      <c r="G81" s="166">
        <v>11609</v>
      </c>
      <c r="H81" s="165" t="s">
        <v>611</v>
      </c>
      <c r="I81" s="165" t="s">
        <v>612</v>
      </c>
      <c r="J81" s="165" t="s">
        <v>23</v>
      </c>
      <c r="K81" s="165" t="s">
        <v>738</v>
      </c>
      <c r="L81" s="165" t="s">
        <v>712</v>
      </c>
      <c r="M81" s="229" t="s">
        <v>740</v>
      </c>
      <c r="N81" s="165" t="s">
        <v>626</v>
      </c>
    </row>
    <row r="82" spans="1:14">
      <c r="A82" s="232">
        <f t="shared" si="1"/>
        <v>10078</v>
      </c>
      <c r="B82" s="166">
        <v>4</v>
      </c>
      <c r="C82" s="166" t="s">
        <v>716</v>
      </c>
      <c r="D82" s="165" t="s">
        <v>656</v>
      </c>
      <c r="E82" s="166" t="s">
        <v>446</v>
      </c>
      <c r="F82" s="176" t="s">
        <v>59</v>
      </c>
      <c r="G82" s="166">
        <v>11609</v>
      </c>
      <c r="H82" s="165" t="s">
        <v>611</v>
      </c>
      <c r="I82" s="165" t="s">
        <v>612</v>
      </c>
      <c r="J82" s="165" t="s">
        <v>23</v>
      </c>
      <c r="K82" s="165" t="s">
        <v>738</v>
      </c>
      <c r="L82" s="165" t="s">
        <v>712</v>
      </c>
      <c r="M82" s="229" t="s">
        <v>740</v>
      </c>
      <c r="N82" s="165" t="s">
        <v>626</v>
      </c>
    </row>
    <row r="83" spans="1:14">
      <c r="A83" s="232">
        <f t="shared" si="1"/>
        <v>10079</v>
      </c>
      <c r="B83" s="166">
        <v>4</v>
      </c>
      <c r="C83" s="166" t="s">
        <v>716</v>
      </c>
      <c r="D83" s="165" t="s">
        <v>656</v>
      </c>
      <c r="E83" s="166" t="s">
        <v>573</v>
      </c>
      <c r="F83" s="176" t="s">
        <v>59</v>
      </c>
      <c r="G83" s="166">
        <v>21609</v>
      </c>
      <c r="H83" s="165" t="s">
        <v>611</v>
      </c>
      <c r="I83" s="165" t="s">
        <v>612</v>
      </c>
      <c r="J83" s="165" t="s">
        <v>23</v>
      </c>
      <c r="K83" s="165" t="s">
        <v>738</v>
      </c>
      <c r="L83" s="165" t="s">
        <v>712</v>
      </c>
      <c r="M83" s="229" t="s">
        <v>740</v>
      </c>
      <c r="N83" s="165" t="s">
        <v>626</v>
      </c>
    </row>
    <row r="84" spans="1:14">
      <c r="A84" s="232">
        <f t="shared" si="1"/>
        <v>10080</v>
      </c>
      <c r="B84" s="166">
        <v>4</v>
      </c>
      <c r="C84" s="166" t="s">
        <v>716</v>
      </c>
      <c r="D84" s="165" t="s">
        <v>656</v>
      </c>
      <c r="E84" s="166" t="s">
        <v>446</v>
      </c>
      <c r="F84" s="176" t="s">
        <v>59</v>
      </c>
      <c r="G84" s="166">
        <v>21609</v>
      </c>
      <c r="H84" s="165" t="s">
        <v>611</v>
      </c>
      <c r="I84" s="165" t="s">
        <v>612</v>
      </c>
      <c r="J84" s="165" t="s">
        <v>23</v>
      </c>
      <c r="K84" s="165" t="s">
        <v>738</v>
      </c>
      <c r="L84" s="165" t="s">
        <v>712</v>
      </c>
      <c r="M84" s="229" t="s">
        <v>740</v>
      </c>
      <c r="N84" s="165" t="s">
        <v>626</v>
      </c>
    </row>
    <row r="85" spans="1:14">
      <c r="A85" s="232">
        <f t="shared" si="1"/>
        <v>10081</v>
      </c>
      <c r="B85" s="166">
        <v>4</v>
      </c>
      <c r="C85" s="166" t="s">
        <v>716</v>
      </c>
      <c r="D85" s="165" t="s">
        <v>656</v>
      </c>
      <c r="E85" s="166" t="s">
        <v>573</v>
      </c>
      <c r="F85" s="177" t="s">
        <v>727</v>
      </c>
      <c r="G85" s="166">
        <v>99100</v>
      </c>
      <c r="H85" s="165" t="s">
        <v>611</v>
      </c>
      <c r="I85" s="165" t="s">
        <v>612</v>
      </c>
      <c r="J85" s="165" t="s">
        <v>23</v>
      </c>
      <c r="K85" s="165" t="s">
        <v>738</v>
      </c>
      <c r="L85" s="165" t="s">
        <v>712</v>
      </c>
      <c r="M85" s="229" t="s">
        <v>740</v>
      </c>
      <c r="N85" s="165" t="s">
        <v>626</v>
      </c>
    </row>
    <row r="86" spans="1:14">
      <c r="A86" s="232">
        <f t="shared" si="1"/>
        <v>10082</v>
      </c>
      <c r="B86" s="166">
        <v>4</v>
      </c>
      <c r="C86" s="166" t="s">
        <v>716</v>
      </c>
      <c r="D86" s="165" t="s">
        <v>656</v>
      </c>
      <c r="E86" s="166" t="s">
        <v>446</v>
      </c>
      <c r="F86" s="177" t="s">
        <v>727</v>
      </c>
      <c r="G86" s="166">
        <v>99100</v>
      </c>
      <c r="H86" s="165" t="s">
        <v>611</v>
      </c>
      <c r="I86" s="165" t="s">
        <v>612</v>
      </c>
      <c r="J86" s="165" t="s">
        <v>23</v>
      </c>
      <c r="K86" s="165" t="s">
        <v>738</v>
      </c>
      <c r="L86" s="165" t="s">
        <v>712</v>
      </c>
      <c r="M86" s="229" t="s">
        <v>740</v>
      </c>
      <c r="N86" s="165" t="s">
        <v>626</v>
      </c>
    </row>
    <row r="87" spans="1:14">
      <c r="A87" s="232">
        <f t="shared" si="1"/>
        <v>10083</v>
      </c>
      <c r="B87" s="166">
        <v>4</v>
      </c>
      <c r="C87" s="166" t="s">
        <v>716</v>
      </c>
      <c r="D87" s="165" t="s">
        <v>656</v>
      </c>
      <c r="E87" s="166" t="s">
        <v>573</v>
      </c>
      <c r="F87" s="177" t="s">
        <v>727</v>
      </c>
      <c r="G87" s="166">
        <v>79101</v>
      </c>
      <c r="H87" s="165" t="s">
        <v>611</v>
      </c>
      <c r="I87" s="165" t="s">
        <v>612</v>
      </c>
      <c r="J87" s="165" t="s">
        <v>23</v>
      </c>
      <c r="K87" s="165" t="s">
        <v>738</v>
      </c>
      <c r="L87" s="165" t="s">
        <v>712</v>
      </c>
      <c r="M87" s="229" t="s">
        <v>740</v>
      </c>
      <c r="N87" s="165" t="s">
        <v>626</v>
      </c>
    </row>
    <row r="88" spans="1:14">
      <c r="A88" s="232">
        <f t="shared" si="1"/>
        <v>10084</v>
      </c>
      <c r="B88" s="166">
        <v>4</v>
      </c>
      <c r="C88" s="166" t="s">
        <v>716</v>
      </c>
      <c r="D88" s="165" t="s">
        <v>656</v>
      </c>
      <c r="E88" s="166" t="s">
        <v>446</v>
      </c>
      <c r="F88" s="177" t="s">
        <v>727</v>
      </c>
      <c r="G88" s="166">
        <v>79101</v>
      </c>
      <c r="H88" s="165" t="s">
        <v>611</v>
      </c>
      <c r="I88" s="165" t="s">
        <v>612</v>
      </c>
      <c r="J88" s="165" t="s">
        <v>23</v>
      </c>
      <c r="K88" s="165" t="s">
        <v>738</v>
      </c>
      <c r="L88" s="165" t="s">
        <v>712</v>
      </c>
      <c r="M88" s="229" t="s">
        <v>740</v>
      </c>
      <c r="N88" s="165" t="s">
        <v>626</v>
      </c>
    </row>
    <row r="89" spans="1:14">
      <c r="A89" s="232">
        <f t="shared" si="1"/>
        <v>10085</v>
      </c>
      <c r="B89" s="166">
        <v>4</v>
      </c>
      <c r="C89" s="166" t="s">
        <v>716</v>
      </c>
      <c r="D89" s="165" t="s">
        <v>656</v>
      </c>
      <c r="E89" s="166" t="s">
        <v>573</v>
      </c>
      <c r="F89" s="177" t="s">
        <v>727</v>
      </c>
      <c r="G89" s="166">
        <v>11609</v>
      </c>
      <c r="H89" s="165" t="s">
        <v>611</v>
      </c>
      <c r="I89" s="165" t="s">
        <v>612</v>
      </c>
      <c r="J89" s="165" t="s">
        <v>23</v>
      </c>
      <c r="K89" s="165" t="s">
        <v>738</v>
      </c>
      <c r="L89" s="165" t="s">
        <v>712</v>
      </c>
      <c r="M89" s="229" t="s">
        <v>740</v>
      </c>
      <c r="N89" s="165" t="s">
        <v>626</v>
      </c>
    </row>
    <row r="90" spans="1:14">
      <c r="A90" s="232">
        <f t="shared" si="1"/>
        <v>10086</v>
      </c>
      <c r="B90" s="166">
        <v>4</v>
      </c>
      <c r="C90" s="166" t="s">
        <v>716</v>
      </c>
      <c r="D90" s="165" t="s">
        <v>656</v>
      </c>
      <c r="E90" s="166" t="s">
        <v>446</v>
      </c>
      <c r="F90" s="177" t="s">
        <v>727</v>
      </c>
      <c r="G90" s="166">
        <v>11609</v>
      </c>
      <c r="H90" s="165" t="s">
        <v>611</v>
      </c>
      <c r="I90" s="165" t="s">
        <v>612</v>
      </c>
      <c r="J90" s="165" t="s">
        <v>23</v>
      </c>
      <c r="K90" s="165" t="s">
        <v>738</v>
      </c>
      <c r="L90" s="165" t="s">
        <v>712</v>
      </c>
      <c r="M90" s="229" t="s">
        <v>740</v>
      </c>
      <c r="N90" s="165" t="s">
        <v>626</v>
      </c>
    </row>
    <row r="91" spans="1:14">
      <c r="A91" s="232">
        <f t="shared" si="1"/>
        <v>10087</v>
      </c>
      <c r="B91" s="166">
        <v>4</v>
      </c>
      <c r="C91" s="166" t="s">
        <v>716</v>
      </c>
      <c r="D91" s="165" t="s">
        <v>656</v>
      </c>
      <c r="E91" s="166" t="s">
        <v>573</v>
      </c>
      <c r="F91" s="177" t="s">
        <v>727</v>
      </c>
      <c r="G91" s="166">
        <v>21609</v>
      </c>
      <c r="H91" s="165" t="s">
        <v>611</v>
      </c>
      <c r="I91" s="165" t="s">
        <v>612</v>
      </c>
      <c r="J91" s="165" t="s">
        <v>23</v>
      </c>
      <c r="K91" s="165" t="s">
        <v>738</v>
      </c>
      <c r="L91" s="165" t="s">
        <v>712</v>
      </c>
      <c r="M91" s="229" t="s">
        <v>740</v>
      </c>
      <c r="N91" s="165" t="s">
        <v>626</v>
      </c>
    </row>
    <row r="92" spans="1:14">
      <c r="A92" s="232">
        <f t="shared" si="1"/>
        <v>10088</v>
      </c>
      <c r="B92" s="166">
        <v>4</v>
      </c>
      <c r="C92" s="166" t="s">
        <v>716</v>
      </c>
      <c r="D92" s="165" t="s">
        <v>656</v>
      </c>
      <c r="E92" s="166" t="s">
        <v>446</v>
      </c>
      <c r="F92" s="177" t="s">
        <v>727</v>
      </c>
      <c r="G92" s="166">
        <v>21609</v>
      </c>
      <c r="H92" s="165" t="s">
        <v>611</v>
      </c>
      <c r="I92" s="165" t="s">
        <v>612</v>
      </c>
      <c r="J92" s="165" t="s">
        <v>23</v>
      </c>
      <c r="K92" s="165" t="s">
        <v>738</v>
      </c>
      <c r="L92" s="165" t="s">
        <v>712</v>
      </c>
      <c r="M92" s="229" t="s">
        <v>740</v>
      </c>
      <c r="N92" s="165" t="s">
        <v>626</v>
      </c>
    </row>
    <row r="93" spans="1:14">
      <c r="A93" s="232">
        <f t="shared" si="1"/>
        <v>10089</v>
      </c>
      <c r="B93" s="166">
        <v>4</v>
      </c>
      <c r="C93" s="166" t="s">
        <v>716</v>
      </c>
      <c r="D93" s="165" t="s">
        <v>656</v>
      </c>
      <c r="E93" s="166" t="s">
        <v>573</v>
      </c>
      <c r="F93" s="178" t="s">
        <v>728</v>
      </c>
      <c r="G93" s="166">
        <v>99100</v>
      </c>
      <c r="H93" s="165" t="s">
        <v>611</v>
      </c>
      <c r="I93" s="165" t="s">
        <v>612</v>
      </c>
      <c r="J93" s="165" t="s">
        <v>23</v>
      </c>
      <c r="K93" s="165" t="s">
        <v>738</v>
      </c>
      <c r="L93" s="165" t="s">
        <v>712</v>
      </c>
      <c r="M93" s="229" t="s">
        <v>740</v>
      </c>
      <c r="N93" s="165" t="s">
        <v>626</v>
      </c>
    </row>
    <row r="94" spans="1:14">
      <c r="A94" s="232">
        <f t="shared" si="1"/>
        <v>10090</v>
      </c>
      <c r="B94" s="166">
        <v>4</v>
      </c>
      <c r="C94" s="166" t="s">
        <v>716</v>
      </c>
      <c r="D94" s="165" t="s">
        <v>656</v>
      </c>
      <c r="E94" s="166" t="s">
        <v>446</v>
      </c>
      <c r="F94" s="178" t="s">
        <v>728</v>
      </c>
      <c r="G94" s="166">
        <v>99100</v>
      </c>
      <c r="H94" s="165" t="s">
        <v>611</v>
      </c>
      <c r="I94" s="165" t="s">
        <v>612</v>
      </c>
      <c r="J94" s="165" t="s">
        <v>23</v>
      </c>
      <c r="K94" s="165" t="s">
        <v>738</v>
      </c>
      <c r="L94" s="165" t="s">
        <v>712</v>
      </c>
      <c r="M94" s="229" t="s">
        <v>740</v>
      </c>
      <c r="N94" s="165" t="s">
        <v>626</v>
      </c>
    </row>
    <row r="95" spans="1:14">
      <c r="A95" s="232">
        <f t="shared" si="1"/>
        <v>10091</v>
      </c>
      <c r="B95" s="166">
        <v>4</v>
      </c>
      <c r="C95" s="166" t="s">
        <v>716</v>
      </c>
      <c r="D95" s="165" t="s">
        <v>656</v>
      </c>
      <c r="E95" s="166" t="s">
        <v>573</v>
      </c>
      <c r="F95" s="178" t="s">
        <v>728</v>
      </c>
      <c r="G95" s="166">
        <v>79101</v>
      </c>
      <c r="H95" s="165" t="s">
        <v>611</v>
      </c>
      <c r="I95" s="165" t="s">
        <v>612</v>
      </c>
      <c r="J95" s="165" t="s">
        <v>23</v>
      </c>
      <c r="K95" s="165" t="s">
        <v>738</v>
      </c>
      <c r="L95" s="165" t="s">
        <v>712</v>
      </c>
      <c r="M95" s="229" t="s">
        <v>740</v>
      </c>
      <c r="N95" s="165" t="s">
        <v>626</v>
      </c>
    </row>
    <row r="96" spans="1:14">
      <c r="A96" s="232">
        <f t="shared" si="1"/>
        <v>10092</v>
      </c>
      <c r="B96" s="166">
        <v>4</v>
      </c>
      <c r="C96" s="166" t="s">
        <v>716</v>
      </c>
      <c r="D96" s="165" t="s">
        <v>656</v>
      </c>
      <c r="E96" s="166" t="s">
        <v>446</v>
      </c>
      <c r="F96" s="178" t="s">
        <v>728</v>
      </c>
      <c r="G96" s="166">
        <v>79101</v>
      </c>
      <c r="H96" s="165" t="s">
        <v>611</v>
      </c>
      <c r="I96" s="165" t="s">
        <v>612</v>
      </c>
      <c r="J96" s="165" t="s">
        <v>23</v>
      </c>
      <c r="K96" s="165" t="s">
        <v>738</v>
      </c>
      <c r="L96" s="165" t="s">
        <v>712</v>
      </c>
      <c r="M96" s="229" t="s">
        <v>740</v>
      </c>
      <c r="N96" s="165" t="s">
        <v>626</v>
      </c>
    </row>
    <row r="97" spans="1:14">
      <c r="A97" s="232">
        <f t="shared" si="1"/>
        <v>10093</v>
      </c>
      <c r="B97" s="166">
        <v>4</v>
      </c>
      <c r="C97" s="166" t="s">
        <v>716</v>
      </c>
      <c r="D97" s="165" t="s">
        <v>656</v>
      </c>
      <c r="E97" s="166" t="s">
        <v>573</v>
      </c>
      <c r="F97" s="178" t="s">
        <v>728</v>
      </c>
      <c r="G97" s="166">
        <v>11609</v>
      </c>
      <c r="H97" s="165" t="s">
        <v>611</v>
      </c>
      <c r="I97" s="165" t="s">
        <v>612</v>
      </c>
      <c r="J97" s="165" t="s">
        <v>23</v>
      </c>
      <c r="K97" s="165" t="s">
        <v>738</v>
      </c>
      <c r="L97" s="165" t="s">
        <v>712</v>
      </c>
      <c r="M97" s="229" t="s">
        <v>740</v>
      </c>
      <c r="N97" s="165" t="s">
        <v>626</v>
      </c>
    </row>
    <row r="98" spans="1:14">
      <c r="A98" s="232">
        <f t="shared" si="1"/>
        <v>10094</v>
      </c>
      <c r="B98" s="166">
        <v>4</v>
      </c>
      <c r="C98" s="166" t="s">
        <v>716</v>
      </c>
      <c r="D98" s="165" t="s">
        <v>656</v>
      </c>
      <c r="E98" s="166" t="s">
        <v>446</v>
      </c>
      <c r="F98" s="178" t="s">
        <v>728</v>
      </c>
      <c r="G98" s="166">
        <v>11609</v>
      </c>
      <c r="H98" s="165" t="s">
        <v>611</v>
      </c>
      <c r="I98" s="165" t="s">
        <v>612</v>
      </c>
      <c r="J98" s="165" t="s">
        <v>23</v>
      </c>
      <c r="K98" s="165" t="s">
        <v>738</v>
      </c>
      <c r="L98" s="165" t="s">
        <v>712</v>
      </c>
      <c r="M98" s="229" t="s">
        <v>740</v>
      </c>
      <c r="N98" s="165" t="s">
        <v>626</v>
      </c>
    </row>
    <row r="99" spans="1:14">
      <c r="A99" s="232">
        <f t="shared" si="1"/>
        <v>10095</v>
      </c>
      <c r="B99" s="166">
        <v>4</v>
      </c>
      <c r="C99" s="166" t="s">
        <v>716</v>
      </c>
      <c r="D99" s="165" t="s">
        <v>656</v>
      </c>
      <c r="E99" s="166" t="s">
        <v>573</v>
      </c>
      <c r="F99" s="178" t="s">
        <v>728</v>
      </c>
      <c r="G99" s="166">
        <v>21609</v>
      </c>
      <c r="H99" s="165" t="s">
        <v>611</v>
      </c>
      <c r="I99" s="165" t="s">
        <v>612</v>
      </c>
      <c r="J99" s="165" t="s">
        <v>23</v>
      </c>
      <c r="K99" s="165" t="s">
        <v>738</v>
      </c>
      <c r="L99" s="165" t="s">
        <v>712</v>
      </c>
      <c r="M99" s="229" t="s">
        <v>740</v>
      </c>
      <c r="N99" s="165" t="s">
        <v>626</v>
      </c>
    </row>
    <row r="100" spans="1:14">
      <c r="A100" s="232">
        <f t="shared" si="1"/>
        <v>10096</v>
      </c>
      <c r="B100" s="166">
        <v>4</v>
      </c>
      <c r="C100" s="166" t="s">
        <v>716</v>
      </c>
      <c r="D100" s="165" t="s">
        <v>656</v>
      </c>
      <c r="E100" s="166" t="s">
        <v>446</v>
      </c>
      <c r="F100" s="178" t="s">
        <v>728</v>
      </c>
      <c r="G100" s="166">
        <v>21609</v>
      </c>
      <c r="H100" s="165" t="s">
        <v>611</v>
      </c>
      <c r="I100" s="165" t="s">
        <v>612</v>
      </c>
      <c r="J100" s="165" t="s">
        <v>23</v>
      </c>
      <c r="K100" s="165" t="s">
        <v>738</v>
      </c>
      <c r="L100" s="165" t="s">
        <v>712</v>
      </c>
      <c r="M100" s="229" t="s">
        <v>740</v>
      </c>
      <c r="N100" s="165" t="s">
        <v>626</v>
      </c>
    </row>
    <row r="101" spans="1:14">
      <c r="A101" s="232">
        <f t="shared" si="1"/>
        <v>10097</v>
      </c>
      <c r="B101" s="166">
        <v>4</v>
      </c>
      <c r="C101" s="166" t="s">
        <v>716</v>
      </c>
      <c r="D101" s="165" t="s">
        <v>656</v>
      </c>
      <c r="E101" s="166" t="s">
        <v>573</v>
      </c>
      <c r="F101" s="179" t="s">
        <v>63</v>
      </c>
      <c r="G101" s="166">
        <v>99100</v>
      </c>
      <c r="H101" s="165" t="s">
        <v>611</v>
      </c>
      <c r="I101" s="165" t="s">
        <v>612</v>
      </c>
      <c r="J101" s="165" t="s">
        <v>23</v>
      </c>
      <c r="K101" s="165" t="s">
        <v>738</v>
      </c>
      <c r="L101" s="165" t="s">
        <v>712</v>
      </c>
      <c r="M101" s="229" t="s">
        <v>740</v>
      </c>
      <c r="N101" s="165" t="s">
        <v>626</v>
      </c>
    </row>
    <row r="102" spans="1:14">
      <c r="A102" s="232">
        <f t="shared" si="1"/>
        <v>10098</v>
      </c>
      <c r="B102" s="166">
        <v>4</v>
      </c>
      <c r="C102" s="166" t="s">
        <v>716</v>
      </c>
      <c r="D102" s="165" t="s">
        <v>656</v>
      </c>
      <c r="E102" s="166" t="s">
        <v>446</v>
      </c>
      <c r="F102" s="179" t="s">
        <v>63</v>
      </c>
      <c r="G102" s="166">
        <v>99100</v>
      </c>
      <c r="H102" s="165" t="s">
        <v>611</v>
      </c>
      <c r="I102" s="165" t="s">
        <v>612</v>
      </c>
      <c r="J102" s="165" t="s">
        <v>23</v>
      </c>
      <c r="K102" s="165" t="s">
        <v>738</v>
      </c>
      <c r="L102" s="165" t="s">
        <v>712</v>
      </c>
      <c r="M102" s="229" t="s">
        <v>740</v>
      </c>
      <c r="N102" s="165" t="s">
        <v>626</v>
      </c>
    </row>
    <row r="103" spans="1:14">
      <c r="A103" s="232">
        <f t="shared" si="1"/>
        <v>10099</v>
      </c>
      <c r="B103" s="166">
        <v>4</v>
      </c>
      <c r="C103" s="166" t="s">
        <v>716</v>
      </c>
      <c r="D103" s="165" t="s">
        <v>656</v>
      </c>
      <c r="E103" s="166" t="s">
        <v>573</v>
      </c>
      <c r="F103" s="179" t="s">
        <v>63</v>
      </c>
      <c r="G103" s="166">
        <v>79101</v>
      </c>
      <c r="H103" s="165" t="s">
        <v>611</v>
      </c>
      <c r="I103" s="165" t="s">
        <v>612</v>
      </c>
      <c r="J103" s="165" t="s">
        <v>23</v>
      </c>
      <c r="K103" s="165" t="s">
        <v>738</v>
      </c>
      <c r="L103" s="165" t="s">
        <v>712</v>
      </c>
      <c r="M103" s="229" t="s">
        <v>740</v>
      </c>
      <c r="N103" s="165" t="s">
        <v>626</v>
      </c>
    </row>
    <row r="104" spans="1:14">
      <c r="A104" s="232">
        <f t="shared" si="1"/>
        <v>10100</v>
      </c>
      <c r="B104" s="166">
        <v>4</v>
      </c>
      <c r="C104" s="166" t="s">
        <v>716</v>
      </c>
      <c r="D104" s="165" t="s">
        <v>656</v>
      </c>
      <c r="E104" s="166" t="s">
        <v>446</v>
      </c>
      <c r="F104" s="179" t="s">
        <v>63</v>
      </c>
      <c r="G104" s="166">
        <v>79101</v>
      </c>
      <c r="H104" s="165" t="s">
        <v>611</v>
      </c>
      <c r="I104" s="165" t="s">
        <v>612</v>
      </c>
      <c r="J104" s="165" t="s">
        <v>23</v>
      </c>
      <c r="K104" s="165" t="s">
        <v>738</v>
      </c>
      <c r="L104" s="165" t="s">
        <v>712</v>
      </c>
      <c r="M104" s="229" t="s">
        <v>740</v>
      </c>
      <c r="N104" s="165" t="s">
        <v>626</v>
      </c>
    </row>
    <row r="105" spans="1:14">
      <c r="A105" s="232">
        <f t="shared" si="1"/>
        <v>10101</v>
      </c>
      <c r="B105" s="166">
        <v>4</v>
      </c>
      <c r="C105" s="166" t="s">
        <v>716</v>
      </c>
      <c r="D105" s="165" t="s">
        <v>656</v>
      </c>
      <c r="E105" s="166" t="s">
        <v>573</v>
      </c>
      <c r="F105" s="179" t="s">
        <v>63</v>
      </c>
      <c r="G105" s="166">
        <v>11609</v>
      </c>
      <c r="H105" s="165" t="s">
        <v>611</v>
      </c>
      <c r="I105" s="165" t="s">
        <v>612</v>
      </c>
      <c r="J105" s="165" t="s">
        <v>23</v>
      </c>
      <c r="K105" s="165" t="s">
        <v>738</v>
      </c>
      <c r="L105" s="165" t="s">
        <v>712</v>
      </c>
      <c r="M105" s="229" t="s">
        <v>740</v>
      </c>
      <c r="N105" s="165" t="s">
        <v>626</v>
      </c>
    </row>
    <row r="106" spans="1:14">
      <c r="A106" s="232">
        <f t="shared" si="1"/>
        <v>10102</v>
      </c>
      <c r="B106" s="166">
        <v>4</v>
      </c>
      <c r="C106" s="166" t="s">
        <v>716</v>
      </c>
      <c r="D106" s="165" t="s">
        <v>656</v>
      </c>
      <c r="E106" s="166" t="s">
        <v>446</v>
      </c>
      <c r="F106" s="179" t="s">
        <v>63</v>
      </c>
      <c r="G106" s="166">
        <v>11609</v>
      </c>
      <c r="H106" s="165" t="s">
        <v>611</v>
      </c>
      <c r="I106" s="165" t="s">
        <v>612</v>
      </c>
      <c r="J106" s="165" t="s">
        <v>23</v>
      </c>
      <c r="K106" s="165" t="s">
        <v>738</v>
      </c>
      <c r="L106" s="165" t="s">
        <v>712</v>
      </c>
      <c r="M106" s="229" t="s">
        <v>740</v>
      </c>
      <c r="N106" s="165" t="s">
        <v>626</v>
      </c>
    </row>
    <row r="107" spans="1:14">
      <c r="A107" s="232">
        <f t="shared" si="1"/>
        <v>10103</v>
      </c>
      <c r="B107" s="166">
        <v>4</v>
      </c>
      <c r="C107" s="166" t="s">
        <v>716</v>
      </c>
      <c r="D107" s="165" t="s">
        <v>656</v>
      </c>
      <c r="E107" s="166" t="s">
        <v>573</v>
      </c>
      <c r="F107" s="179" t="s">
        <v>63</v>
      </c>
      <c r="G107" s="166">
        <v>21609</v>
      </c>
      <c r="H107" s="165" t="s">
        <v>611</v>
      </c>
      <c r="I107" s="165" t="s">
        <v>612</v>
      </c>
      <c r="J107" s="165" t="s">
        <v>23</v>
      </c>
      <c r="K107" s="165" t="s">
        <v>738</v>
      </c>
      <c r="L107" s="165" t="s">
        <v>712</v>
      </c>
      <c r="M107" s="229" t="s">
        <v>740</v>
      </c>
      <c r="N107" s="165" t="s">
        <v>626</v>
      </c>
    </row>
    <row r="108" spans="1:14">
      <c r="A108" s="232">
        <f t="shared" si="1"/>
        <v>10104</v>
      </c>
      <c r="B108" s="166">
        <v>4</v>
      </c>
      <c r="C108" s="166" t="s">
        <v>716</v>
      </c>
      <c r="D108" s="165" t="s">
        <v>656</v>
      </c>
      <c r="E108" s="166" t="s">
        <v>446</v>
      </c>
      <c r="F108" s="179" t="s">
        <v>63</v>
      </c>
      <c r="G108" s="166">
        <v>21609</v>
      </c>
      <c r="H108" s="165" t="s">
        <v>611</v>
      </c>
      <c r="I108" s="165" t="s">
        <v>612</v>
      </c>
      <c r="J108" s="165" t="s">
        <v>23</v>
      </c>
      <c r="K108" s="165" t="s">
        <v>738</v>
      </c>
      <c r="L108" s="165" t="s">
        <v>712</v>
      </c>
      <c r="M108" s="229" t="s">
        <v>740</v>
      </c>
      <c r="N108" s="165" t="s">
        <v>626</v>
      </c>
    </row>
    <row r="109" spans="1:14">
      <c r="A109" s="232">
        <f t="shared" si="1"/>
        <v>10105</v>
      </c>
      <c r="B109" s="166">
        <v>4</v>
      </c>
      <c r="C109" s="166" t="s">
        <v>716</v>
      </c>
      <c r="D109" s="165" t="s">
        <v>656</v>
      </c>
      <c r="E109" s="166" t="s">
        <v>573</v>
      </c>
      <c r="F109" s="180" t="s">
        <v>64</v>
      </c>
      <c r="G109" s="166">
        <v>99100</v>
      </c>
      <c r="H109" s="165" t="s">
        <v>611</v>
      </c>
      <c r="I109" s="165" t="s">
        <v>612</v>
      </c>
      <c r="J109" s="165" t="s">
        <v>23</v>
      </c>
      <c r="K109" s="165" t="s">
        <v>738</v>
      </c>
      <c r="L109" s="165" t="s">
        <v>712</v>
      </c>
      <c r="M109" s="229" t="s">
        <v>740</v>
      </c>
      <c r="N109" s="165" t="s">
        <v>626</v>
      </c>
    </row>
    <row r="110" spans="1:14">
      <c r="A110" s="232">
        <f t="shared" si="1"/>
        <v>10106</v>
      </c>
      <c r="B110" s="166">
        <v>4</v>
      </c>
      <c r="C110" s="166" t="s">
        <v>716</v>
      </c>
      <c r="D110" s="165" t="s">
        <v>656</v>
      </c>
      <c r="E110" s="166" t="s">
        <v>446</v>
      </c>
      <c r="F110" s="180" t="s">
        <v>64</v>
      </c>
      <c r="G110" s="166">
        <v>99100</v>
      </c>
      <c r="H110" s="165" t="s">
        <v>611</v>
      </c>
      <c r="I110" s="165" t="s">
        <v>612</v>
      </c>
      <c r="J110" s="165" t="s">
        <v>23</v>
      </c>
      <c r="K110" s="165" t="s">
        <v>738</v>
      </c>
      <c r="L110" s="165" t="s">
        <v>712</v>
      </c>
      <c r="M110" s="229" t="s">
        <v>740</v>
      </c>
      <c r="N110" s="165" t="s">
        <v>626</v>
      </c>
    </row>
    <row r="111" spans="1:14">
      <c r="A111" s="232">
        <f t="shared" si="1"/>
        <v>10107</v>
      </c>
      <c r="B111" s="166">
        <v>4</v>
      </c>
      <c r="C111" s="166" t="s">
        <v>716</v>
      </c>
      <c r="D111" s="165" t="s">
        <v>656</v>
      </c>
      <c r="E111" s="166" t="s">
        <v>573</v>
      </c>
      <c r="F111" s="180" t="s">
        <v>64</v>
      </c>
      <c r="G111" s="166">
        <v>79101</v>
      </c>
      <c r="H111" s="165" t="s">
        <v>611</v>
      </c>
      <c r="I111" s="165" t="s">
        <v>612</v>
      </c>
      <c r="J111" s="165" t="s">
        <v>23</v>
      </c>
      <c r="K111" s="165" t="s">
        <v>738</v>
      </c>
      <c r="L111" s="165" t="s">
        <v>712</v>
      </c>
      <c r="M111" s="229" t="s">
        <v>740</v>
      </c>
      <c r="N111" s="165" t="s">
        <v>626</v>
      </c>
    </row>
    <row r="112" spans="1:14">
      <c r="A112" s="232">
        <f t="shared" si="1"/>
        <v>10108</v>
      </c>
      <c r="B112" s="166">
        <v>4</v>
      </c>
      <c r="C112" s="166" t="s">
        <v>716</v>
      </c>
      <c r="D112" s="165" t="s">
        <v>656</v>
      </c>
      <c r="E112" s="166" t="s">
        <v>446</v>
      </c>
      <c r="F112" s="180" t="s">
        <v>64</v>
      </c>
      <c r="G112" s="166">
        <v>79101</v>
      </c>
      <c r="H112" s="165" t="s">
        <v>611</v>
      </c>
      <c r="I112" s="165" t="s">
        <v>612</v>
      </c>
      <c r="J112" s="165" t="s">
        <v>23</v>
      </c>
      <c r="K112" s="165" t="s">
        <v>738</v>
      </c>
      <c r="L112" s="165" t="s">
        <v>712</v>
      </c>
      <c r="M112" s="229" t="s">
        <v>740</v>
      </c>
      <c r="N112" s="165" t="s">
        <v>626</v>
      </c>
    </row>
    <row r="113" spans="1:14">
      <c r="A113" s="232">
        <f t="shared" si="1"/>
        <v>10109</v>
      </c>
      <c r="B113" s="166">
        <v>4</v>
      </c>
      <c r="C113" s="166" t="s">
        <v>716</v>
      </c>
      <c r="D113" s="165" t="s">
        <v>656</v>
      </c>
      <c r="E113" s="166" t="s">
        <v>573</v>
      </c>
      <c r="F113" s="180" t="s">
        <v>64</v>
      </c>
      <c r="G113" s="166">
        <v>11609</v>
      </c>
      <c r="H113" s="165" t="s">
        <v>611</v>
      </c>
      <c r="I113" s="165" t="s">
        <v>612</v>
      </c>
      <c r="J113" s="165" t="s">
        <v>23</v>
      </c>
      <c r="K113" s="165" t="s">
        <v>738</v>
      </c>
      <c r="L113" s="165" t="s">
        <v>712</v>
      </c>
      <c r="M113" s="229" t="s">
        <v>740</v>
      </c>
      <c r="N113" s="165" t="s">
        <v>626</v>
      </c>
    </row>
    <row r="114" spans="1:14">
      <c r="A114" s="232">
        <f t="shared" si="1"/>
        <v>10110</v>
      </c>
      <c r="B114" s="166">
        <v>4</v>
      </c>
      <c r="C114" s="166" t="s">
        <v>716</v>
      </c>
      <c r="D114" s="165" t="s">
        <v>656</v>
      </c>
      <c r="E114" s="166" t="s">
        <v>446</v>
      </c>
      <c r="F114" s="180" t="s">
        <v>64</v>
      </c>
      <c r="G114" s="166">
        <v>11609</v>
      </c>
      <c r="H114" s="165" t="s">
        <v>611</v>
      </c>
      <c r="I114" s="165" t="s">
        <v>612</v>
      </c>
      <c r="J114" s="165" t="s">
        <v>23</v>
      </c>
      <c r="K114" s="165" t="s">
        <v>738</v>
      </c>
      <c r="L114" s="165" t="s">
        <v>712</v>
      </c>
      <c r="M114" s="229" t="s">
        <v>740</v>
      </c>
      <c r="N114" s="165" t="s">
        <v>626</v>
      </c>
    </row>
    <row r="115" spans="1:14">
      <c r="A115" s="232">
        <f t="shared" si="1"/>
        <v>10111</v>
      </c>
      <c r="B115" s="166">
        <v>4</v>
      </c>
      <c r="C115" s="166" t="s">
        <v>716</v>
      </c>
      <c r="D115" s="165" t="s">
        <v>656</v>
      </c>
      <c r="E115" s="166" t="s">
        <v>573</v>
      </c>
      <c r="F115" s="180" t="s">
        <v>64</v>
      </c>
      <c r="G115" s="166">
        <v>21609</v>
      </c>
      <c r="H115" s="165" t="s">
        <v>611</v>
      </c>
      <c r="I115" s="165" t="s">
        <v>612</v>
      </c>
      <c r="J115" s="165" t="s">
        <v>23</v>
      </c>
      <c r="K115" s="165" t="s">
        <v>738</v>
      </c>
      <c r="L115" s="165" t="s">
        <v>712</v>
      </c>
      <c r="M115" s="229" t="s">
        <v>740</v>
      </c>
      <c r="N115" s="165" t="s">
        <v>626</v>
      </c>
    </row>
    <row r="116" spans="1:14">
      <c r="A116" s="232">
        <f t="shared" si="1"/>
        <v>10112</v>
      </c>
      <c r="B116" s="166">
        <v>4</v>
      </c>
      <c r="C116" s="166" t="s">
        <v>716</v>
      </c>
      <c r="D116" s="165" t="s">
        <v>656</v>
      </c>
      <c r="E116" s="166" t="s">
        <v>446</v>
      </c>
      <c r="F116" s="180" t="s">
        <v>64</v>
      </c>
      <c r="G116" s="166">
        <v>21609</v>
      </c>
      <c r="H116" s="165" t="s">
        <v>611</v>
      </c>
      <c r="I116" s="165" t="s">
        <v>612</v>
      </c>
      <c r="J116" s="165" t="s">
        <v>23</v>
      </c>
      <c r="K116" s="165" t="s">
        <v>738</v>
      </c>
      <c r="L116" s="165" t="s">
        <v>712</v>
      </c>
      <c r="M116" s="229" t="s">
        <v>740</v>
      </c>
      <c r="N116" s="165" t="s">
        <v>626</v>
      </c>
    </row>
    <row r="117" spans="1:14">
      <c r="A117" s="232">
        <f t="shared" si="1"/>
        <v>10113</v>
      </c>
      <c r="B117" s="166">
        <v>4</v>
      </c>
      <c r="C117" s="166" t="s">
        <v>716</v>
      </c>
      <c r="D117" s="165" t="s">
        <v>656</v>
      </c>
      <c r="E117" s="166" t="s">
        <v>573</v>
      </c>
      <c r="F117" s="181" t="s">
        <v>715</v>
      </c>
      <c r="G117" s="166">
        <v>99100</v>
      </c>
      <c r="H117" s="165" t="s">
        <v>611</v>
      </c>
      <c r="I117" s="165" t="s">
        <v>612</v>
      </c>
      <c r="J117" s="165" t="s">
        <v>23</v>
      </c>
      <c r="K117" s="165" t="s">
        <v>738</v>
      </c>
      <c r="L117" s="165" t="s">
        <v>712</v>
      </c>
      <c r="M117" s="229" t="s">
        <v>740</v>
      </c>
      <c r="N117" s="165" t="s">
        <v>626</v>
      </c>
    </row>
    <row r="118" spans="1:14">
      <c r="A118" s="232">
        <f t="shared" si="1"/>
        <v>10114</v>
      </c>
      <c r="B118" s="166">
        <v>4</v>
      </c>
      <c r="C118" s="166" t="s">
        <v>716</v>
      </c>
      <c r="D118" s="165" t="s">
        <v>656</v>
      </c>
      <c r="E118" s="166" t="s">
        <v>446</v>
      </c>
      <c r="F118" s="181" t="s">
        <v>715</v>
      </c>
      <c r="G118" s="166">
        <v>99100</v>
      </c>
      <c r="H118" s="165" t="s">
        <v>611</v>
      </c>
      <c r="I118" s="165" t="s">
        <v>612</v>
      </c>
      <c r="J118" s="165" t="s">
        <v>23</v>
      </c>
      <c r="K118" s="165" t="s">
        <v>738</v>
      </c>
      <c r="L118" s="165" t="s">
        <v>712</v>
      </c>
      <c r="M118" s="229" t="s">
        <v>740</v>
      </c>
      <c r="N118" s="165" t="s">
        <v>626</v>
      </c>
    </row>
    <row r="119" spans="1:14">
      <c r="A119" s="232">
        <f t="shared" si="1"/>
        <v>10115</v>
      </c>
      <c r="B119" s="166">
        <v>4</v>
      </c>
      <c r="C119" s="166" t="s">
        <v>716</v>
      </c>
      <c r="D119" s="165" t="s">
        <v>656</v>
      </c>
      <c r="E119" s="166" t="s">
        <v>573</v>
      </c>
      <c r="F119" s="181" t="s">
        <v>715</v>
      </c>
      <c r="G119" s="166">
        <v>79101</v>
      </c>
      <c r="H119" s="165" t="s">
        <v>611</v>
      </c>
      <c r="I119" s="165" t="s">
        <v>612</v>
      </c>
      <c r="J119" s="165" t="s">
        <v>23</v>
      </c>
      <c r="K119" s="165" t="s">
        <v>738</v>
      </c>
      <c r="L119" s="165" t="s">
        <v>712</v>
      </c>
      <c r="M119" s="229" t="s">
        <v>740</v>
      </c>
      <c r="N119" s="165" t="s">
        <v>626</v>
      </c>
    </row>
    <row r="120" spans="1:14">
      <c r="A120" s="232">
        <f t="shared" si="1"/>
        <v>10116</v>
      </c>
      <c r="B120" s="166">
        <v>4</v>
      </c>
      <c r="C120" s="166" t="s">
        <v>716</v>
      </c>
      <c r="D120" s="165" t="s">
        <v>656</v>
      </c>
      <c r="E120" s="166" t="s">
        <v>446</v>
      </c>
      <c r="F120" s="181" t="s">
        <v>715</v>
      </c>
      <c r="G120" s="166">
        <v>79101</v>
      </c>
      <c r="H120" s="165" t="s">
        <v>611</v>
      </c>
      <c r="I120" s="165" t="s">
        <v>612</v>
      </c>
      <c r="J120" s="165" t="s">
        <v>23</v>
      </c>
      <c r="K120" s="165" t="s">
        <v>738</v>
      </c>
      <c r="L120" s="165" t="s">
        <v>712</v>
      </c>
      <c r="M120" s="229" t="s">
        <v>740</v>
      </c>
      <c r="N120" s="165" t="s">
        <v>626</v>
      </c>
    </row>
    <row r="121" spans="1:14">
      <c r="A121" s="232">
        <f t="shared" si="1"/>
        <v>10117</v>
      </c>
      <c r="B121" s="166">
        <v>4</v>
      </c>
      <c r="C121" s="166" t="s">
        <v>716</v>
      </c>
      <c r="D121" s="165" t="s">
        <v>656</v>
      </c>
      <c r="E121" s="166" t="s">
        <v>573</v>
      </c>
      <c r="F121" s="181" t="s">
        <v>715</v>
      </c>
      <c r="G121" s="166">
        <v>11609</v>
      </c>
      <c r="H121" s="165" t="s">
        <v>611</v>
      </c>
      <c r="I121" s="165" t="s">
        <v>612</v>
      </c>
      <c r="J121" s="165" t="s">
        <v>23</v>
      </c>
      <c r="K121" s="165" t="s">
        <v>738</v>
      </c>
      <c r="L121" s="165" t="s">
        <v>712</v>
      </c>
      <c r="M121" s="229" t="s">
        <v>740</v>
      </c>
      <c r="N121" s="165" t="s">
        <v>626</v>
      </c>
    </row>
    <row r="122" spans="1:14">
      <c r="A122" s="232">
        <f t="shared" si="1"/>
        <v>10118</v>
      </c>
      <c r="B122" s="166">
        <v>4</v>
      </c>
      <c r="C122" s="166" t="s">
        <v>716</v>
      </c>
      <c r="D122" s="165" t="s">
        <v>656</v>
      </c>
      <c r="E122" s="166" t="s">
        <v>446</v>
      </c>
      <c r="F122" s="181" t="s">
        <v>715</v>
      </c>
      <c r="G122" s="166">
        <v>11609</v>
      </c>
      <c r="H122" s="165" t="s">
        <v>611</v>
      </c>
      <c r="I122" s="165" t="s">
        <v>612</v>
      </c>
      <c r="J122" s="165" t="s">
        <v>23</v>
      </c>
      <c r="K122" s="165" t="s">
        <v>738</v>
      </c>
      <c r="L122" s="165" t="s">
        <v>712</v>
      </c>
      <c r="M122" s="229" t="s">
        <v>740</v>
      </c>
      <c r="N122" s="165" t="s">
        <v>626</v>
      </c>
    </row>
    <row r="123" spans="1:14">
      <c r="A123" s="232">
        <f t="shared" si="1"/>
        <v>10119</v>
      </c>
      <c r="B123" s="166">
        <v>4</v>
      </c>
      <c r="C123" s="166" t="s">
        <v>716</v>
      </c>
      <c r="D123" s="165" t="s">
        <v>656</v>
      </c>
      <c r="E123" s="166" t="s">
        <v>573</v>
      </c>
      <c r="F123" s="181" t="s">
        <v>715</v>
      </c>
      <c r="G123" s="166">
        <v>21609</v>
      </c>
      <c r="H123" s="165" t="s">
        <v>611</v>
      </c>
      <c r="I123" s="165" t="s">
        <v>612</v>
      </c>
      <c r="J123" s="165" t="s">
        <v>23</v>
      </c>
      <c r="K123" s="165" t="s">
        <v>738</v>
      </c>
      <c r="L123" s="165" t="s">
        <v>712</v>
      </c>
      <c r="M123" s="229" t="s">
        <v>740</v>
      </c>
      <c r="N123" s="165" t="s">
        <v>626</v>
      </c>
    </row>
    <row r="124" spans="1:14">
      <c r="A124" s="232">
        <f t="shared" si="1"/>
        <v>10120</v>
      </c>
      <c r="B124" s="166">
        <v>4</v>
      </c>
      <c r="C124" s="166" t="s">
        <v>716</v>
      </c>
      <c r="D124" s="165" t="s">
        <v>656</v>
      </c>
      <c r="E124" s="166" t="s">
        <v>446</v>
      </c>
      <c r="F124" s="181" t="s">
        <v>715</v>
      </c>
      <c r="G124" s="166">
        <v>21609</v>
      </c>
      <c r="H124" s="165" t="s">
        <v>611</v>
      </c>
      <c r="I124" s="165" t="s">
        <v>612</v>
      </c>
      <c r="J124" s="165" t="s">
        <v>23</v>
      </c>
      <c r="K124" s="165" t="s">
        <v>738</v>
      </c>
      <c r="L124" s="165" t="s">
        <v>712</v>
      </c>
      <c r="M124" s="229" t="s">
        <v>740</v>
      </c>
      <c r="N124" s="165" t="s">
        <v>626</v>
      </c>
    </row>
    <row r="125" spans="1:14">
      <c r="A125" s="232">
        <f t="shared" si="1"/>
        <v>10121</v>
      </c>
      <c r="B125" s="166">
        <v>4</v>
      </c>
      <c r="C125" s="166" t="s">
        <v>716</v>
      </c>
      <c r="D125" s="165" t="s">
        <v>656</v>
      </c>
      <c r="E125" s="166" t="s">
        <v>573</v>
      </c>
      <c r="F125" s="182" t="s">
        <v>69</v>
      </c>
      <c r="G125" s="166">
        <v>99100</v>
      </c>
      <c r="H125" s="165" t="s">
        <v>611</v>
      </c>
      <c r="I125" s="165" t="s">
        <v>612</v>
      </c>
      <c r="J125" s="165" t="s">
        <v>23</v>
      </c>
      <c r="K125" s="165" t="s">
        <v>738</v>
      </c>
      <c r="L125" s="165" t="s">
        <v>712</v>
      </c>
      <c r="M125" s="229" t="s">
        <v>740</v>
      </c>
      <c r="N125" s="165" t="s">
        <v>626</v>
      </c>
    </row>
    <row r="126" spans="1:14">
      <c r="A126" s="232">
        <f t="shared" si="1"/>
        <v>10122</v>
      </c>
      <c r="B126" s="166">
        <v>4</v>
      </c>
      <c r="C126" s="166" t="s">
        <v>716</v>
      </c>
      <c r="D126" s="165" t="s">
        <v>656</v>
      </c>
      <c r="E126" s="166" t="s">
        <v>446</v>
      </c>
      <c r="F126" s="182" t="s">
        <v>69</v>
      </c>
      <c r="G126" s="166">
        <v>99100</v>
      </c>
      <c r="H126" s="165" t="s">
        <v>611</v>
      </c>
      <c r="I126" s="165" t="s">
        <v>612</v>
      </c>
      <c r="J126" s="165" t="s">
        <v>23</v>
      </c>
      <c r="K126" s="165" t="s">
        <v>738</v>
      </c>
      <c r="L126" s="165" t="s">
        <v>712</v>
      </c>
      <c r="M126" s="229" t="s">
        <v>740</v>
      </c>
      <c r="N126" s="165" t="s">
        <v>626</v>
      </c>
    </row>
    <row r="127" spans="1:14">
      <c r="A127" s="232">
        <f t="shared" si="1"/>
        <v>10123</v>
      </c>
      <c r="B127" s="166">
        <v>4</v>
      </c>
      <c r="C127" s="166" t="s">
        <v>716</v>
      </c>
      <c r="D127" s="165" t="s">
        <v>656</v>
      </c>
      <c r="E127" s="166" t="s">
        <v>573</v>
      </c>
      <c r="F127" s="182" t="s">
        <v>69</v>
      </c>
      <c r="G127" s="166">
        <v>79101</v>
      </c>
      <c r="H127" s="165" t="s">
        <v>611</v>
      </c>
      <c r="I127" s="165" t="s">
        <v>612</v>
      </c>
      <c r="J127" s="165" t="s">
        <v>23</v>
      </c>
      <c r="K127" s="165" t="s">
        <v>738</v>
      </c>
      <c r="L127" s="165" t="s">
        <v>712</v>
      </c>
      <c r="M127" s="229" t="s">
        <v>740</v>
      </c>
      <c r="N127" s="165" t="s">
        <v>626</v>
      </c>
    </row>
    <row r="128" spans="1:14">
      <c r="A128" s="232">
        <f t="shared" si="1"/>
        <v>10124</v>
      </c>
      <c r="B128" s="166">
        <v>4</v>
      </c>
      <c r="C128" s="166" t="s">
        <v>716</v>
      </c>
      <c r="D128" s="165" t="s">
        <v>656</v>
      </c>
      <c r="E128" s="166" t="s">
        <v>446</v>
      </c>
      <c r="F128" s="182" t="s">
        <v>69</v>
      </c>
      <c r="G128" s="166">
        <v>79101</v>
      </c>
      <c r="H128" s="165" t="s">
        <v>611</v>
      </c>
      <c r="I128" s="165" t="s">
        <v>612</v>
      </c>
      <c r="J128" s="165" t="s">
        <v>23</v>
      </c>
      <c r="K128" s="165" t="s">
        <v>738</v>
      </c>
      <c r="L128" s="165" t="s">
        <v>712</v>
      </c>
      <c r="M128" s="229" t="s">
        <v>740</v>
      </c>
      <c r="N128" s="165" t="s">
        <v>626</v>
      </c>
    </row>
    <row r="129" spans="1:14">
      <c r="A129" s="232">
        <f t="shared" si="1"/>
        <v>10125</v>
      </c>
      <c r="B129" s="166">
        <v>4</v>
      </c>
      <c r="C129" s="166" t="s">
        <v>716</v>
      </c>
      <c r="D129" s="165" t="s">
        <v>656</v>
      </c>
      <c r="E129" s="166" t="s">
        <v>573</v>
      </c>
      <c r="F129" s="182" t="s">
        <v>69</v>
      </c>
      <c r="G129" s="166">
        <v>11609</v>
      </c>
      <c r="H129" s="165" t="s">
        <v>611</v>
      </c>
      <c r="I129" s="165" t="s">
        <v>612</v>
      </c>
      <c r="J129" s="165" t="s">
        <v>23</v>
      </c>
      <c r="K129" s="165" t="s">
        <v>738</v>
      </c>
      <c r="L129" s="165" t="s">
        <v>712</v>
      </c>
      <c r="M129" s="229" t="s">
        <v>740</v>
      </c>
      <c r="N129" s="165" t="s">
        <v>626</v>
      </c>
    </row>
    <row r="130" spans="1:14">
      <c r="A130" s="232">
        <f t="shared" si="1"/>
        <v>10126</v>
      </c>
      <c r="B130" s="166">
        <v>4</v>
      </c>
      <c r="C130" s="166" t="s">
        <v>716</v>
      </c>
      <c r="D130" s="165" t="s">
        <v>656</v>
      </c>
      <c r="E130" s="166" t="s">
        <v>446</v>
      </c>
      <c r="F130" s="182" t="s">
        <v>69</v>
      </c>
      <c r="G130" s="166">
        <v>11609</v>
      </c>
      <c r="H130" s="165" t="s">
        <v>611</v>
      </c>
      <c r="I130" s="165" t="s">
        <v>612</v>
      </c>
      <c r="J130" s="165" t="s">
        <v>23</v>
      </c>
      <c r="K130" s="165" t="s">
        <v>738</v>
      </c>
      <c r="L130" s="165" t="s">
        <v>712</v>
      </c>
      <c r="M130" s="229" t="s">
        <v>740</v>
      </c>
      <c r="N130" s="165" t="s">
        <v>626</v>
      </c>
    </row>
    <row r="131" spans="1:14">
      <c r="A131" s="232">
        <f t="shared" si="1"/>
        <v>10127</v>
      </c>
      <c r="B131" s="166">
        <v>4</v>
      </c>
      <c r="C131" s="166" t="s">
        <v>716</v>
      </c>
      <c r="D131" s="165" t="s">
        <v>656</v>
      </c>
      <c r="E131" s="166" t="s">
        <v>573</v>
      </c>
      <c r="F131" s="182" t="s">
        <v>69</v>
      </c>
      <c r="G131" s="166">
        <v>21609</v>
      </c>
      <c r="H131" s="165" t="s">
        <v>611</v>
      </c>
      <c r="I131" s="165" t="s">
        <v>612</v>
      </c>
      <c r="J131" s="165" t="s">
        <v>23</v>
      </c>
      <c r="K131" s="165" t="s">
        <v>738</v>
      </c>
      <c r="L131" s="165" t="s">
        <v>712</v>
      </c>
      <c r="M131" s="229" t="s">
        <v>740</v>
      </c>
      <c r="N131" s="165" t="s">
        <v>626</v>
      </c>
    </row>
    <row r="132" spans="1:14">
      <c r="A132" s="232">
        <f t="shared" si="1"/>
        <v>10128</v>
      </c>
      <c r="B132" s="166">
        <v>4</v>
      </c>
      <c r="C132" s="166" t="s">
        <v>716</v>
      </c>
      <c r="D132" s="165" t="s">
        <v>656</v>
      </c>
      <c r="E132" s="166" t="s">
        <v>446</v>
      </c>
      <c r="F132" s="182" t="s">
        <v>69</v>
      </c>
      <c r="G132" s="166">
        <v>21609</v>
      </c>
      <c r="H132" s="165" t="s">
        <v>611</v>
      </c>
      <c r="I132" s="165" t="s">
        <v>612</v>
      </c>
      <c r="J132" s="165" t="s">
        <v>23</v>
      </c>
      <c r="K132" s="165" t="s">
        <v>738</v>
      </c>
      <c r="L132" s="165" t="s">
        <v>712</v>
      </c>
      <c r="M132" s="229" t="s">
        <v>740</v>
      </c>
      <c r="N132" s="165" t="s">
        <v>626</v>
      </c>
    </row>
    <row r="133" spans="1:14">
      <c r="A133" s="232">
        <f t="shared" si="1"/>
        <v>10129</v>
      </c>
      <c r="B133" s="166">
        <v>4</v>
      </c>
      <c r="C133" s="166" t="s">
        <v>716</v>
      </c>
      <c r="D133" s="165" t="s">
        <v>656</v>
      </c>
      <c r="E133" s="166" t="s">
        <v>573</v>
      </c>
      <c r="F133" s="183" t="s">
        <v>71</v>
      </c>
      <c r="G133" s="166">
        <v>99100</v>
      </c>
      <c r="H133" s="165" t="s">
        <v>611</v>
      </c>
      <c r="I133" s="165" t="s">
        <v>612</v>
      </c>
      <c r="J133" s="165" t="s">
        <v>23</v>
      </c>
      <c r="K133" s="165" t="s">
        <v>738</v>
      </c>
      <c r="L133" s="165" t="s">
        <v>712</v>
      </c>
      <c r="M133" s="229" t="s">
        <v>740</v>
      </c>
      <c r="N133" s="165" t="s">
        <v>626</v>
      </c>
    </row>
    <row r="134" spans="1:14">
      <c r="A134" s="232">
        <f t="shared" si="1"/>
        <v>10130</v>
      </c>
      <c r="B134" s="166">
        <v>4</v>
      </c>
      <c r="C134" s="166" t="s">
        <v>716</v>
      </c>
      <c r="D134" s="165" t="s">
        <v>656</v>
      </c>
      <c r="E134" s="166" t="s">
        <v>446</v>
      </c>
      <c r="F134" s="183" t="s">
        <v>71</v>
      </c>
      <c r="G134" s="166">
        <v>99100</v>
      </c>
      <c r="H134" s="165" t="s">
        <v>611</v>
      </c>
      <c r="I134" s="165" t="s">
        <v>612</v>
      </c>
      <c r="J134" s="165" t="s">
        <v>23</v>
      </c>
      <c r="K134" s="165" t="s">
        <v>738</v>
      </c>
      <c r="L134" s="165" t="s">
        <v>712</v>
      </c>
      <c r="M134" s="229" t="s">
        <v>740</v>
      </c>
      <c r="N134" s="165" t="s">
        <v>626</v>
      </c>
    </row>
    <row r="135" spans="1:14">
      <c r="A135" s="232">
        <f t="shared" ref="A135:A198" si="2">A134+1</f>
        <v>10131</v>
      </c>
      <c r="B135" s="166">
        <v>4</v>
      </c>
      <c r="C135" s="166" t="s">
        <v>716</v>
      </c>
      <c r="D135" s="165" t="s">
        <v>656</v>
      </c>
      <c r="E135" s="166" t="s">
        <v>573</v>
      </c>
      <c r="F135" s="183" t="s">
        <v>71</v>
      </c>
      <c r="G135" s="166">
        <v>79101</v>
      </c>
      <c r="H135" s="165" t="s">
        <v>611</v>
      </c>
      <c r="I135" s="165" t="s">
        <v>612</v>
      </c>
      <c r="J135" s="165" t="s">
        <v>23</v>
      </c>
      <c r="K135" s="165" t="s">
        <v>738</v>
      </c>
      <c r="L135" s="165" t="s">
        <v>712</v>
      </c>
      <c r="M135" s="229" t="s">
        <v>740</v>
      </c>
      <c r="N135" s="165" t="s">
        <v>626</v>
      </c>
    </row>
    <row r="136" spans="1:14">
      <c r="A136" s="232">
        <f t="shared" si="2"/>
        <v>10132</v>
      </c>
      <c r="B136" s="166">
        <v>4</v>
      </c>
      <c r="C136" s="166" t="s">
        <v>716</v>
      </c>
      <c r="D136" s="165" t="s">
        <v>656</v>
      </c>
      <c r="E136" s="166" t="s">
        <v>446</v>
      </c>
      <c r="F136" s="183" t="s">
        <v>71</v>
      </c>
      <c r="G136" s="166">
        <v>79101</v>
      </c>
      <c r="H136" s="165" t="s">
        <v>611</v>
      </c>
      <c r="I136" s="165" t="s">
        <v>612</v>
      </c>
      <c r="J136" s="165" t="s">
        <v>23</v>
      </c>
      <c r="K136" s="165" t="s">
        <v>738</v>
      </c>
      <c r="L136" s="165" t="s">
        <v>712</v>
      </c>
      <c r="M136" s="229" t="s">
        <v>740</v>
      </c>
      <c r="N136" s="165" t="s">
        <v>626</v>
      </c>
    </row>
    <row r="137" spans="1:14">
      <c r="A137" s="232">
        <f t="shared" si="2"/>
        <v>10133</v>
      </c>
      <c r="B137" s="166">
        <v>4</v>
      </c>
      <c r="C137" s="166" t="s">
        <v>716</v>
      </c>
      <c r="D137" s="165" t="s">
        <v>656</v>
      </c>
      <c r="E137" s="166" t="s">
        <v>573</v>
      </c>
      <c r="F137" s="183" t="s">
        <v>71</v>
      </c>
      <c r="G137" s="166">
        <v>11609</v>
      </c>
      <c r="H137" s="165" t="s">
        <v>611</v>
      </c>
      <c r="I137" s="165" t="s">
        <v>612</v>
      </c>
      <c r="J137" s="165" t="s">
        <v>23</v>
      </c>
      <c r="K137" s="165" t="s">
        <v>738</v>
      </c>
      <c r="L137" s="165" t="s">
        <v>712</v>
      </c>
      <c r="M137" s="229" t="s">
        <v>740</v>
      </c>
      <c r="N137" s="165" t="s">
        <v>626</v>
      </c>
    </row>
    <row r="138" spans="1:14">
      <c r="A138" s="232">
        <f t="shared" si="2"/>
        <v>10134</v>
      </c>
      <c r="B138" s="166">
        <v>4</v>
      </c>
      <c r="C138" s="166" t="s">
        <v>716</v>
      </c>
      <c r="D138" s="165" t="s">
        <v>656</v>
      </c>
      <c r="E138" s="166" t="s">
        <v>446</v>
      </c>
      <c r="F138" s="183" t="s">
        <v>71</v>
      </c>
      <c r="G138" s="166">
        <v>11609</v>
      </c>
      <c r="H138" s="165" t="s">
        <v>611</v>
      </c>
      <c r="I138" s="165" t="s">
        <v>612</v>
      </c>
      <c r="J138" s="165" t="s">
        <v>23</v>
      </c>
      <c r="K138" s="165" t="s">
        <v>738</v>
      </c>
      <c r="L138" s="165" t="s">
        <v>712</v>
      </c>
      <c r="M138" s="229" t="s">
        <v>740</v>
      </c>
      <c r="N138" s="165" t="s">
        <v>626</v>
      </c>
    </row>
    <row r="139" spans="1:14">
      <c r="A139" s="232">
        <f t="shared" si="2"/>
        <v>10135</v>
      </c>
      <c r="B139" s="166">
        <v>4</v>
      </c>
      <c r="C139" s="166" t="s">
        <v>716</v>
      </c>
      <c r="D139" s="165" t="s">
        <v>656</v>
      </c>
      <c r="E139" s="166" t="s">
        <v>573</v>
      </c>
      <c r="F139" s="183" t="s">
        <v>71</v>
      </c>
      <c r="G139" s="166">
        <v>21609</v>
      </c>
      <c r="H139" s="165" t="s">
        <v>611</v>
      </c>
      <c r="I139" s="165" t="s">
        <v>612</v>
      </c>
      <c r="J139" s="165" t="s">
        <v>23</v>
      </c>
      <c r="K139" s="165" t="s">
        <v>738</v>
      </c>
      <c r="L139" s="165" t="s">
        <v>712</v>
      </c>
      <c r="M139" s="229" t="s">
        <v>740</v>
      </c>
      <c r="N139" s="165" t="s">
        <v>626</v>
      </c>
    </row>
    <row r="140" spans="1:14">
      <c r="A140" s="232">
        <f t="shared" si="2"/>
        <v>10136</v>
      </c>
      <c r="B140" s="166">
        <v>4</v>
      </c>
      <c r="C140" s="166" t="s">
        <v>716</v>
      </c>
      <c r="D140" s="165" t="s">
        <v>656</v>
      </c>
      <c r="E140" s="166" t="s">
        <v>446</v>
      </c>
      <c r="F140" s="183" t="s">
        <v>71</v>
      </c>
      <c r="G140" s="166">
        <v>21609</v>
      </c>
      <c r="H140" s="165" t="s">
        <v>611</v>
      </c>
      <c r="I140" s="165" t="s">
        <v>612</v>
      </c>
      <c r="J140" s="165" t="s">
        <v>23</v>
      </c>
      <c r="K140" s="165" t="s">
        <v>738</v>
      </c>
      <c r="L140" s="165" t="s">
        <v>712</v>
      </c>
      <c r="M140" s="229" t="s">
        <v>740</v>
      </c>
      <c r="N140" s="165" t="s">
        <v>626</v>
      </c>
    </row>
    <row r="141" spans="1:14">
      <c r="A141" s="232">
        <f t="shared" si="2"/>
        <v>10137</v>
      </c>
      <c r="B141" s="166">
        <v>4</v>
      </c>
      <c r="C141" s="166" t="s">
        <v>716</v>
      </c>
      <c r="D141" s="165" t="s">
        <v>656</v>
      </c>
      <c r="E141" s="166" t="s">
        <v>573</v>
      </c>
      <c r="F141" s="184" t="s">
        <v>729</v>
      </c>
      <c r="G141" s="166">
        <v>99100</v>
      </c>
      <c r="H141" s="165" t="s">
        <v>611</v>
      </c>
      <c r="I141" s="165" t="s">
        <v>612</v>
      </c>
      <c r="J141" s="165" t="s">
        <v>23</v>
      </c>
      <c r="K141" s="165" t="s">
        <v>738</v>
      </c>
      <c r="L141" s="165" t="s">
        <v>712</v>
      </c>
      <c r="M141" s="229" t="s">
        <v>740</v>
      </c>
      <c r="N141" s="165" t="s">
        <v>626</v>
      </c>
    </row>
    <row r="142" spans="1:14">
      <c r="A142" s="232">
        <f t="shared" si="2"/>
        <v>10138</v>
      </c>
      <c r="B142" s="166">
        <v>4</v>
      </c>
      <c r="C142" s="166" t="s">
        <v>716</v>
      </c>
      <c r="D142" s="165" t="s">
        <v>656</v>
      </c>
      <c r="E142" s="166" t="s">
        <v>446</v>
      </c>
      <c r="F142" s="184" t="s">
        <v>729</v>
      </c>
      <c r="G142" s="166">
        <v>99100</v>
      </c>
      <c r="H142" s="165" t="s">
        <v>611</v>
      </c>
      <c r="I142" s="165" t="s">
        <v>612</v>
      </c>
      <c r="J142" s="165" t="s">
        <v>23</v>
      </c>
      <c r="K142" s="165" t="s">
        <v>738</v>
      </c>
      <c r="L142" s="165" t="s">
        <v>712</v>
      </c>
      <c r="M142" s="229" t="s">
        <v>740</v>
      </c>
      <c r="N142" s="165" t="s">
        <v>626</v>
      </c>
    </row>
    <row r="143" spans="1:14">
      <c r="A143" s="232">
        <f t="shared" si="2"/>
        <v>10139</v>
      </c>
      <c r="B143" s="166">
        <v>4</v>
      </c>
      <c r="C143" s="166" t="s">
        <v>716</v>
      </c>
      <c r="D143" s="165" t="s">
        <v>656</v>
      </c>
      <c r="E143" s="166" t="s">
        <v>573</v>
      </c>
      <c r="F143" s="184" t="s">
        <v>729</v>
      </c>
      <c r="G143" s="166">
        <v>79101</v>
      </c>
      <c r="H143" s="165" t="s">
        <v>611</v>
      </c>
      <c r="I143" s="165" t="s">
        <v>612</v>
      </c>
      <c r="J143" s="165" t="s">
        <v>23</v>
      </c>
      <c r="K143" s="165" t="s">
        <v>738</v>
      </c>
      <c r="L143" s="165" t="s">
        <v>712</v>
      </c>
      <c r="M143" s="229" t="s">
        <v>740</v>
      </c>
      <c r="N143" s="165" t="s">
        <v>626</v>
      </c>
    </row>
    <row r="144" spans="1:14">
      <c r="A144" s="232">
        <f t="shared" si="2"/>
        <v>10140</v>
      </c>
      <c r="B144" s="166">
        <v>4</v>
      </c>
      <c r="C144" s="166" t="s">
        <v>716</v>
      </c>
      <c r="D144" s="165" t="s">
        <v>656</v>
      </c>
      <c r="E144" s="166" t="s">
        <v>446</v>
      </c>
      <c r="F144" s="184" t="s">
        <v>729</v>
      </c>
      <c r="G144" s="166">
        <v>79101</v>
      </c>
      <c r="H144" s="165" t="s">
        <v>611</v>
      </c>
      <c r="I144" s="165" t="s">
        <v>612</v>
      </c>
      <c r="J144" s="165" t="s">
        <v>23</v>
      </c>
      <c r="K144" s="165" t="s">
        <v>738</v>
      </c>
      <c r="L144" s="165" t="s">
        <v>712</v>
      </c>
      <c r="M144" s="229" t="s">
        <v>740</v>
      </c>
      <c r="N144" s="165" t="s">
        <v>626</v>
      </c>
    </row>
    <row r="145" spans="1:14">
      <c r="A145" s="232">
        <f t="shared" si="2"/>
        <v>10141</v>
      </c>
      <c r="B145" s="166">
        <v>4</v>
      </c>
      <c r="C145" s="166" t="s">
        <v>716</v>
      </c>
      <c r="D145" s="165" t="s">
        <v>656</v>
      </c>
      <c r="E145" s="166" t="s">
        <v>573</v>
      </c>
      <c r="F145" s="184" t="s">
        <v>729</v>
      </c>
      <c r="G145" s="166">
        <v>11609</v>
      </c>
      <c r="H145" s="165" t="s">
        <v>611</v>
      </c>
      <c r="I145" s="165" t="s">
        <v>612</v>
      </c>
      <c r="J145" s="165" t="s">
        <v>23</v>
      </c>
      <c r="K145" s="165" t="s">
        <v>738</v>
      </c>
      <c r="L145" s="165" t="s">
        <v>712</v>
      </c>
      <c r="M145" s="229" t="s">
        <v>740</v>
      </c>
      <c r="N145" s="165" t="s">
        <v>626</v>
      </c>
    </row>
    <row r="146" spans="1:14">
      <c r="A146" s="232">
        <f t="shared" si="2"/>
        <v>10142</v>
      </c>
      <c r="B146" s="166">
        <v>4</v>
      </c>
      <c r="C146" s="166" t="s">
        <v>716</v>
      </c>
      <c r="D146" s="165" t="s">
        <v>656</v>
      </c>
      <c r="E146" s="166" t="s">
        <v>446</v>
      </c>
      <c r="F146" s="184" t="s">
        <v>729</v>
      </c>
      <c r="G146" s="166">
        <v>11609</v>
      </c>
      <c r="H146" s="165" t="s">
        <v>611</v>
      </c>
      <c r="I146" s="165" t="s">
        <v>612</v>
      </c>
      <c r="J146" s="165" t="s">
        <v>23</v>
      </c>
      <c r="K146" s="165" t="s">
        <v>738</v>
      </c>
      <c r="L146" s="165" t="s">
        <v>712</v>
      </c>
      <c r="M146" s="229" t="s">
        <v>740</v>
      </c>
      <c r="N146" s="165" t="s">
        <v>626</v>
      </c>
    </row>
    <row r="147" spans="1:14">
      <c r="A147" s="232">
        <f t="shared" si="2"/>
        <v>10143</v>
      </c>
      <c r="B147" s="166">
        <v>4</v>
      </c>
      <c r="C147" s="166" t="s">
        <v>716</v>
      </c>
      <c r="D147" s="165" t="s">
        <v>656</v>
      </c>
      <c r="E147" s="166" t="s">
        <v>573</v>
      </c>
      <c r="F147" s="184" t="s">
        <v>729</v>
      </c>
      <c r="G147" s="166">
        <v>21609</v>
      </c>
      <c r="H147" s="165" t="s">
        <v>611</v>
      </c>
      <c r="I147" s="165" t="s">
        <v>612</v>
      </c>
      <c r="J147" s="165" t="s">
        <v>23</v>
      </c>
      <c r="K147" s="165" t="s">
        <v>738</v>
      </c>
      <c r="L147" s="165" t="s">
        <v>712</v>
      </c>
      <c r="M147" s="229" t="s">
        <v>740</v>
      </c>
      <c r="N147" s="165" t="s">
        <v>626</v>
      </c>
    </row>
    <row r="148" spans="1:14">
      <c r="A148" s="232">
        <f t="shared" si="2"/>
        <v>10144</v>
      </c>
      <c r="B148" s="166">
        <v>4</v>
      </c>
      <c r="C148" s="166" t="s">
        <v>716</v>
      </c>
      <c r="D148" s="165" t="s">
        <v>656</v>
      </c>
      <c r="E148" s="166" t="s">
        <v>446</v>
      </c>
      <c r="F148" s="184" t="s">
        <v>729</v>
      </c>
      <c r="G148" s="166">
        <v>21609</v>
      </c>
      <c r="H148" s="165" t="s">
        <v>611</v>
      </c>
      <c r="I148" s="165" t="s">
        <v>612</v>
      </c>
      <c r="J148" s="165" t="s">
        <v>23</v>
      </c>
      <c r="K148" s="165" t="s">
        <v>738</v>
      </c>
      <c r="L148" s="165" t="s">
        <v>712</v>
      </c>
      <c r="M148" s="229" t="s">
        <v>740</v>
      </c>
      <c r="N148" s="165" t="s">
        <v>626</v>
      </c>
    </row>
    <row r="149" spans="1:14">
      <c r="A149" s="232">
        <f t="shared" si="2"/>
        <v>10145</v>
      </c>
      <c r="B149" s="166">
        <v>4</v>
      </c>
      <c r="C149" s="166" t="s">
        <v>716</v>
      </c>
      <c r="D149" s="165" t="s">
        <v>656</v>
      </c>
      <c r="E149" s="166" t="s">
        <v>573</v>
      </c>
      <c r="F149" s="185" t="s">
        <v>77</v>
      </c>
      <c r="G149" s="166">
        <v>99100</v>
      </c>
      <c r="H149" s="165" t="s">
        <v>611</v>
      </c>
      <c r="I149" s="165" t="s">
        <v>612</v>
      </c>
      <c r="J149" s="165" t="s">
        <v>23</v>
      </c>
      <c r="K149" s="165" t="s">
        <v>738</v>
      </c>
      <c r="L149" s="165" t="s">
        <v>712</v>
      </c>
      <c r="M149" s="229" t="s">
        <v>740</v>
      </c>
      <c r="N149" s="165" t="s">
        <v>626</v>
      </c>
    </row>
    <row r="150" spans="1:14">
      <c r="A150" s="232">
        <f t="shared" si="2"/>
        <v>10146</v>
      </c>
      <c r="B150" s="166">
        <v>4</v>
      </c>
      <c r="C150" s="166" t="s">
        <v>716</v>
      </c>
      <c r="D150" s="165" t="s">
        <v>656</v>
      </c>
      <c r="E150" s="166" t="s">
        <v>446</v>
      </c>
      <c r="F150" s="185" t="s">
        <v>77</v>
      </c>
      <c r="G150" s="166">
        <v>99100</v>
      </c>
      <c r="H150" s="165" t="s">
        <v>611</v>
      </c>
      <c r="I150" s="165" t="s">
        <v>612</v>
      </c>
      <c r="J150" s="165" t="s">
        <v>23</v>
      </c>
      <c r="K150" s="165" t="s">
        <v>738</v>
      </c>
      <c r="L150" s="165" t="s">
        <v>712</v>
      </c>
      <c r="M150" s="229" t="s">
        <v>740</v>
      </c>
      <c r="N150" s="165" t="s">
        <v>626</v>
      </c>
    </row>
    <row r="151" spans="1:14">
      <c r="A151" s="232">
        <f t="shared" si="2"/>
        <v>10147</v>
      </c>
      <c r="B151" s="166">
        <v>4</v>
      </c>
      <c r="C151" s="166" t="s">
        <v>716</v>
      </c>
      <c r="D151" s="165" t="s">
        <v>656</v>
      </c>
      <c r="E151" s="166" t="s">
        <v>573</v>
      </c>
      <c r="F151" s="185" t="s">
        <v>77</v>
      </c>
      <c r="G151" s="166">
        <v>79101</v>
      </c>
      <c r="H151" s="165" t="s">
        <v>611</v>
      </c>
      <c r="I151" s="165" t="s">
        <v>612</v>
      </c>
      <c r="J151" s="165" t="s">
        <v>23</v>
      </c>
      <c r="K151" s="165" t="s">
        <v>738</v>
      </c>
      <c r="L151" s="165" t="s">
        <v>712</v>
      </c>
      <c r="M151" s="229" t="s">
        <v>740</v>
      </c>
      <c r="N151" s="165" t="s">
        <v>626</v>
      </c>
    </row>
    <row r="152" spans="1:14">
      <c r="A152" s="232">
        <f t="shared" si="2"/>
        <v>10148</v>
      </c>
      <c r="B152" s="166">
        <v>4</v>
      </c>
      <c r="C152" s="166" t="s">
        <v>716</v>
      </c>
      <c r="D152" s="165" t="s">
        <v>656</v>
      </c>
      <c r="E152" s="166" t="s">
        <v>446</v>
      </c>
      <c r="F152" s="185" t="s">
        <v>77</v>
      </c>
      <c r="G152" s="166">
        <v>79101</v>
      </c>
      <c r="H152" s="165" t="s">
        <v>611</v>
      </c>
      <c r="I152" s="165" t="s">
        <v>612</v>
      </c>
      <c r="J152" s="165" t="s">
        <v>23</v>
      </c>
      <c r="K152" s="165" t="s">
        <v>738</v>
      </c>
      <c r="L152" s="165" t="s">
        <v>712</v>
      </c>
      <c r="M152" s="229" t="s">
        <v>740</v>
      </c>
      <c r="N152" s="165" t="s">
        <v>626</v>
      </c>
    </row>
    <row r="153" spans="1:14">
      <c r="A153" s="232">
        <f t="shared" si="2"/>
        <v>10149</v>
      </c>
      <c r="B153" s="166">
        <v>4</v>
      </c>
      <c r="C153" s="166" t="s">
        <v>716</v>
      </c>
      <c r="D153" s="165" t="s">
        <v>656</v>
      </c>
      <c r="E153" s="166" t="s">
        <v>573</v>
      </c>
      <c r="F153" s="185" t="s">
        <v>77</v>
      </c>
      <c r="G153" s="166">
        <v>11609</v>
      </c>
      <c r="H153" s="165" t="s">
        <v>611</v>
      </c>
      <c r="I153" s="165" t="s">
        <v>612</v>
      </c>
      <c r="J153" s="165" t="s">
        <v>23</v>
      </c>
      <c r="K153" s="165" t="s">
        <v>738</v>
      </c>
      <c r="L153" s="165" t="s">
        <v>712</v>
      </c>
      <c r="M153" s="229" t="s">
        <v>740</v>
      </c>
      <c r="N153" s="165" t="s">
        <v>626</v>
      </c>
    </row>
    <row r="154" spans="1:14">
      <c r="A154" s="232">
        <f t="shared" si="2"/>
        <v>10150</v>
      </c>
      <c r="B154" s="166">
        <v>4</v>
      </c>
      <c r="C154" s="166" t="s">
        <v>716</v>
      </c>
      <c r="D154" s="165" t="s">
        <v>656</v>
      </c>
      <c r="E154" s="166" t="s">
        <v>446</v>
      </c>
      <c r="F154" s="185" t="s">
        <v>77</v>
      </c>
      <c r="G154" s="166">
        <v>11609</v>
      </c>
      <c r="H154" s="165" t="s">
        <v>611</v>
      </c>
      <c r="I154" s="165" t="s">
        <v>612</v>
      </c>
      <c r="J154" s="165" t="s">
        <v>23</v>
      </c>
      <c r="K154" s="165" t="s">
        <v>738</v>
      </c>
      <c r="L154" s="165" t="s">
        <v>712</v>
      </c>
      <c r="M154" s="229" t="s">
        <v>740</v>
      </c>
      <c r="N154" s="165" t="s">
        <v>626</v>
      </c>
    </row>
    <row r="155" spans="1:14">
      <c r="A155" s="232">
        <f t="shared" si="2"/>
        <v>10151</v>
      </c>
      <c r="B155" s="166">
        <v>4</v>
      </c>
      <c r="C155" s="166" t="s">
        <v>716</v>
      </c>
      <c r="D155" s="165" t="s">
        <v>656</v>
      </c>
      <c r="E155" s="166" t="s">
        <v>573</v>
      </c>
      <c r="F155" s="185" t="s">
        <v>77</v>
      </c>
      <c r="G155" s="166">
        <v>21609</v>
      </c>
      <c r="H155" s="165" t="s">
        <v>611</v>
      </c>
      <c r="I155" s="165" t="s">
        <v>612</v>
      </c>
      <c r="J155" s="165" t="s">
        <v>23</v>
      </c>
      <c r="K155" s="165" t="s">
        <v>738</v>
      </c>
      <c r="L155" s="165" t="s">
        <v>712</v>
      </c>
      <c r="M155" s="229" t="s">
        <v>740</v>
      </c>
      <c r="N155" s="165" t="s">
        <v>626</v>
      </c>
    </row>
    <row r="156" spans="1:14">
      <c r="A156" s="232">
        <f t="shared" si="2"/>
        <v>10152</v>
      </c>
      <c r="B156" s="166">
        <v>4</v>
      </c>
      <c r="C156" s="166" t="s">
        <v>716</v>
      </c>
      <c r="D156" s="165" t="s">
        <v>656</v>
      </c>
      <c r="E156" s="166" t="s">
        <v>446</v>
      </c>
      <c r="F156" s="185" t="s">
        <v>77</v>
      </c>
      <c r="G156" s="166">
        <v>21609</v>
      </c>
      <c r="H156" s="165" t="s">
        <v>611</v>
      </c>
      <c r="I156" s="165" t="s">
        <v>612</v>
      </c>
      <c r="J156" s="165" t="s">
        <v>23</v>
      </c>
      <c r="K156" s="165" t="s">
        <v>738</v>
      </c>
      <c r="L156" s="165" t="s">
        <v>712</v>
      </c>
      <c r="M156" s="229" t="s">
        <v>740</v>
      </c>
      <c r="N156" s="165" t="s">
        <v>626</v>
      </c>
    </row>
    <row r="157" spans="1:14">
      <c r="A157" s="232">
        <f t="shared" si="2"/>
        <v>10153</v>
      </c>
      <c r="B157" s="166">
        <v>4</v>
      </c>
      <c r="C157" s="166" t="s">
        <v>716</v>
      </c>
      <c r="D157" s="165" t="s">
        <v>656</v>
      </c>
      <c r="E157" s="166" t="s">
        <v>573</v>
      </c>
      <c r="F157" s="186" t="s">
        <v>730</v>
      </c>
      <c r="G157" s="166">
        <v>99100</v>
      </c>
      <c r="H157" s="165" t="s">
        <v>611</v>
      </c>
      <c r="I157" s="165" t="s">
        <v>612</v>
      </c>
      <c r="J157" s="165" t="s">
        <v>23</v>
      </c>
      <c r="K157" s="165" t="s">
        <v>738</v>
      </c>
      <c r="L157" s="165" t="s">
        <v>712</v>
      </c>
      <c r="M157" s="229" t="s">
        <v>740</v>
      </c>
      <c r="N157" s="165" t="s">
        <v>626</v>
      </c>
    </row>
    <row r="158" spans="1:14">
      <c r="A158" s="232">
        <f t="shared" si="2"/>
        <v>10154</v>
      </c>
      <c r="B158" s="166">
        <v>4</v>
      </c>
      <c r="C158" s="166" t="s">
        <v>716</v>
      </c>
      <c r="D158" s="165" t="s">
        <v>656</v>
      </c>
      <c r="E158" s="166" t="s">
        <v>446</v>
      </c>
      <c r="F158" s="186" t="s">
        <v>730</v>
      </c>
      <c r="G158" s="166">
        <v>99100</v>
      </c>
      <c r="H158" s="165" t="s">
        <v>611</v>
      </c>
      <c r="I158" s="165" t="s">
        <v>612</v>
      </c>
      <c r="J158" s="165" t="s">
        <v>23</v>
      </c>
      <c r="K158" s="165" t="s">
        <v>738</v>
      </c>
      <c r="L158" s="165" t="s">
        <v>712</v>
      </c>
      <c r="M158" s="229" t="s">
        <v>740</v>
      </c>
      <c r="N158" s="165" t="s">
        <v>626</v>
      </c>
    </row>
    <row r="159" spans="1:14">
      <c r="A159" s="232">
        <f t="shared" si="2"/>
        <v>10155</v>
      </c>
      <c r="B159" s="166">
        <v>4</v>
      </c>
      <c r="C159" s="166" t="s">
        <v>716</v>
      </c>
      <c r="D159" s="165" t="s">
        <v>656</v>
      </c>
      <c r="E159" s="166" t="s">
        <v>573</v>
      </c>
      <c r="F159" s="186" t="s">
        <v>730</v>
      </c>
      <c r="G159" s="166">
        <v>79101</v>
      </c>
      <c r="H159" s="165" t="s">
        <v>611</v>
      </c>
      <c r="I159" s="165" t="s">
        <v>612</v>
      </c>
      <c r="J159" s="165" t="s">
        <v>23</v>
      </c>
      <c r="K159" s="165" t="s">
        <v>738</v>
      </c>
      <c r="L159" s="165" t="s">
        <v>712</v>
      </c>
      <c r="M159" s="229" t="s">
        <v>740</v>
      </c>
      <c r="N159" s="165" t="s">
        <v>626</v>
      </c>
    </row>
    <row r="160" spans="1:14">
      <c r="A160" s="232">
        <f t="shared" si="2"/>
        <v>10156</v>
      </c>
      <c r="B160" s="166">
        <v>4</v>
      </c>
      <c r="C160" s="166" t="s">
        <v>716</v>
      </c>
      <c r="D160" s="165" t="s">
        <v>656</v>
      </c>
      <c r="E160" s="166" t="s">
        <v>446</v>
      </c>
      <c r="F160" s="186" t="s">
        <v>730</v>
      </c>
      <c r="G160" s="166">
        <v>79101</v>
      </c>
      <c r="H160" s="165" t="s">
        <v>611</v>
      </c>
      <c r="I160" s="165" t="s">
        <v>612</v>
      </c>
      <c r="J160" s="165" t="s">
        <v>23</v>
      </c>
      <c r="K160" s="165" t="s">
        <v>738</v>
      </c>
      <c r="L160" s="165" t="s">
        <v>712</v>
      </c>
      <c r="M160" s="229" t="s">
        <v>740</v>
      </c>
      <c r="N160" s="165" t="s">
        <v>626</v>
      </c>
    </row>
    <row r="161" spans="1:14">
      <c r="A161" s="232">
        <f t="shared" si="2"/>
        <v>10157</v>
      </c>
      <c r="B161" s="166">
        <v>4</v>
      </c>
      <c r="C161" s="166" t="s">
        <v>716</v>
      </c>
      <c r="D161" s="165" t="s">
        <v>656</v>
      </c>
      <c r="E161" s="166" t="s">
        <v>573</v>
      </c>
      <c r="F161" s="186" t="s">
        <v>730</v>
      </c>
      <c r="G161" s="166">
        <v>11609</v>
      </c>
      <c r="H161" s="165" t="s">
        <v>611</v>
      </c>
      <c r="I161" s="165" t="s">
        <v>612</v>
      </c>
      <c r="J161" s="165" t="s">
        <v>23</v>
      </c>
      <c r="K161" s="165" t="s">
        <v>738</v>
      </c>
      <c r="L161" s="165" t="s">
        <v>712</v>
      </c>
      <c r="M161" s="229" t="s">
        <v>740</v>
      </c>
      <c r="N161" s="165" t="s">
        <v>626</v>
      </c>
    </row>
    <row r="162" spans="1:14">
      <c r="A162" s="232">
        <f t="shared" si="2"/>
        <v>10158</v>
      </c>
      <c r="B162" s="166">
        <v>4</v>
      </c>
      <c r="C162" s="166" t="s">
        <v>716</v>
      </c>
      <c r="D162" s="165" t="s">
        <v>656</v>
      </c>
      <c r="E162" s="166" t="s">
        <v>446</v>
      </c>
      <c r="F162" s="186" t="s">
        <v>730</v>
      </c>
      <c r="G162" s="166">
        <v>11609</v>
      </c>
      <c r="H162" s="165" t="s">
        <v>611</v>
      </c>
      <c r="I162" s="165" t="s">
        <v>612</v>
      </c>
      <c r="J162" s="165" t="s">
        <v>23</v>
      </c>
      <c r="K162" s="165" t="s">
        <v>738</v>
      </c>
      <c r="L162" s="165" t="s">
        <v>712</v>
      </c>
      <c r="M162" s="229" t="s">
        <v>740</v>
      </c>
      <c r="N162" s="165" t="s">
        <v>626</v>
      </c>
    </row>
    <row r="163" spans="1:14">
      <c r="A163" s="232">
        <f t="shared" si="2"/>
        <v>10159</v>
      </c>
      <c r="B163" s="166">
        <v>4</v>
      </c>
      <c r="C163" s="166" t="s">
        <v>716</v>
      </c>
      <c r="D163" s="165" t="s">
        <v>656</v>
      </c>
      <c r="E163" s="166" t="s">
        <v>573</v>
      </c>
      <c r="F163" s="186" t="s">
        <v>730</v>
      </c>
      <c r="G163" s="166">
        <v>21609</v>
      </c>
      <c r="H163" s="165" t="s">
        <v>611</v>
      </c>
      <c r="I163" s="165" t="s">
        <v>612</v>
      </c>
      <c r="J163" s="165" t="s">
        <v>23</v>
      </c>
      <c r="K163" s="165" t="s">
        <v>738</v>
      </c>
      <c r="L163" s="165" t="s">
        <v>712</v>
      </c>
      <c r="M163" s="229" t="s">
        <v>740</v>
      </c>
      <c r="N163" s="165" t="s">
        <v>626</v>
      </c>
    </row>
    <row r="164" spans="1:14">
      <c r="A164" s="232">
        <f t="shared" si="2"/>
        <v>10160</v>
      </c>
      <c r="B164" s="166">
        <v>4</v>
      </c>
      <c r="C164" s="166" t="s">
        <v>716</v>
      </c>
      <c r="D164" s="165" t="s">
        <v>656</v>
      </c>
      <c r="E164" s="166" t="s">
        <v>446</v>
      </c>
      <c r="F164" s="186" t="s">
        <v>730</v>
      </c>
      <c r="G164" s="166">
        <v>21609</v>
      </c>
      <c r="H164" s="165" t="s">
        <v>611</v>
      </c>
      <c r="I164" s="165" t="s">
        <v>612</v>
      </c>
      <c r="J164" s="165" t="s">
        <v>23</v>
      </c>
      <c r="K164" s="165" t="s">
        <v>738</v>
      </c>
      <c r="L164" s="165" t="s">
        <v>712</v>
      </c>
      <c r="M164" s="229" t="s">
        <v>740</v>
      </c>
      <c r="N164" s="165" t="s">
        <v>626</v>
      </c>
    </row>
    <row r="165" spans="1:14">
      <c r="A165" s="232">
        <f t="shared" si="2"/>
        <v>10161</v>
      </c>
      <c r="B165" s="166">
        <v>4</v>
      </c>
      <c r="C165" s="166" t="s">
        <v>716</v>
      </c>
      <c r="D165" s="165" t="s">
        <v>656</v>
      </c>
      <c r="E165" s="166" t="s">
        <v>573</v>
      </c>
      <c r="F165" s="187" t="s">
        <v>79</v>
      </c>
      <c r="G165" s="166">
        <v>99100</v>
      </c>
      <c r="H165" s="165" t="s">
        <v>611</v>
      </c>
      <c r="I165" s="165" t="s">
        <v>612</v>
      </c>
      <c r="J165" s="165" t="s">
        <v>23</v>
      </c>
      <c r="K165" s="165" t="s">
        <v>738</v>
      </c>
      <c r="L165" s="165" t="s">
        <v>712</v>
      </c>
      <c r="M165" s="229" t="s">
        <v>740</v>
      </c>
      <c r="N165" s="165" t="s">
        <v>626</v>
      </c>
    </row>
    <row r="166" spans="1:14">
      <c r="A166" s="232">
        <f t="shared" si="2"/>
        <v>10162</v>
      </c>
      <c r="B166" s="166">
        <v>4</v>
      </c>
      <c r="C166" s="166" t="s">
        <v>716</v>
      </c>
      <c r="D166" s="165" t="s">
        <v>656</v>
      </c>
      <c r="E166" s="166" t="s">
        <v>446</v>
      </c>
      <c r="F166" s="187" t="s">
        <v>79</v>
      </c>
      <c r="G166" s="166">
        <v>99100</v>
      </c>
      <c r="H166" s="165" t="s">
        <v>611</v>
      </c>
      <c r="I166" s="165" t="s">
        <v>612</v>
      </c>
      <c r="J166" s="165" t="s">
        <v>23</v>
      </c>
      <c r="K166" s="165" t="s">
        <v>738</v>
      </c>
      <c r="L166" s="165" t="s">
        <v>712</v>
      </c>
      <c r="M166" s="229" t="s">
        <v>740</v>
      </c>
      <c r="N166" s="165" t="s">
        <v>626</v>
      </c>
    </row>
    <row r="167" spans="1:14">
      <c r="A167" s="232">
        <f t="shared" si="2"/>
        <v>10163</v>
      </c>
      <c r="B167" s="166">
        <v>4</v>
      </c>
      <c r="C167" s="166" t="s">
        <v>716</v>
      </c>
      <c r="D167" s="165" t="s">
        <v>656</v>
      </c>
      <c r="E167" s="166" t="s">
        <v>573</v>
      </c>
      <c r="F167" s="187" t="s">
        <v>79</v>
      </c>
      <c r="G167" s="166">
        <v>79101</v>
      </c>
      <c r="H167" s="165" t="s">
        <v>611</v>
      </c>
      <c r="I167" s="165" t="s">
        <v>612</v>
      </c>
      <c r="J167" s="165" t="s">
        <v>23</v>
      </c>
      <c r="K167" s="165" t="s">
        <v>738</v>
      </c>
      <c r="L167" s="165" t="s">
        <v>712</v>
      </c>
      <c r="M167" s="229" t="s">
        <v>740</v>
      </c>
      <c r="N167" s="165" t="s">
        <v>626</v>
      </c>
    </row>
    <row r="168" spans="1:14">
      <c r="A168" s="232">
        <f t="shared" si="2"/>
        <v>10164</v>
      </c>
      <c r="B168" s="166">
        <v>4</v>
      </c>
      <c r="C168" s="166" t="s">
        <v>716</v>
      </c>
      <c r="D168" s="165" t="s">
        <v>656</v>
      </c>
      <c r="E168" s="166" t="s">
        <v>446</v>
      </c>
      <c r="F168" s="187" t="s">
        <v>79</v>
      </c>
      <c r="G168" s="166">
        <v>79101</v>
      </c>
      <c r="H168" s="165" t="s">
        <v>611</v>
      </c>
      <c r="I168" s="165" t="s">
        <v>612</v>
      </c>
      <c r="J168" s="165" t="s">
        <v>23</v>
      </c>
      <c r="K168" s="165" t="s">
        <v>738</v>
      </c>
      <c r="L168" s="165" t="s">
        <v>712</v>
      </c>
      <c r="M168" s="229" t="s">
        <v>740</v>
      </c>
      <c r="N168" s="165" t="s">
        <v>626</v>
      </c>
    </row>
    <row r="169" spans="1:14">
      <c r="A169" s="232">
        <f t="shared" si="2"/>
        <v>10165</v>
      </c>
      <c r="B169" s="166">
        <v>4</v>
      </c>
      <c r="C169" s="166" t="s">
        <v>716</v>
      </c>
      <c r="D169" s="165" t="s">
        <v>656</v>
      </c>
      <c r="E169" s="166" t="s">
        <v>573</v>
      </c>
      <c r="F169" s="187" t="s">
        <v>79</v>
      </c>
      <c r="G169" s="166">
        <v>11609</v>
      </c>
      <c r="H169" s="165" t="s">
        <v>611</v>
      </c>
      <c r="I169" s="165" t="s">
        <v>612</v>
      </c>
      <c r="J169" s="165" t="s">
        <v>23</v>
      </c>
      <c r="K169" s="165" t="s">
        <v>738</v>
      </c>
      <c r="L169" s="165" t="s">
        <v>712</v>
      </c>
      <c r="M169" s="229" t="s">
        <v>740</v>
      </c>
      <c r="N169" s="165" t="s">
        <v>626</v>
      </c>
    </row>
    <row r="170" spans="1:14">
      <c r="A170" s="232">
        <f t="shared" si="2"/>
        <v>10166</v>
      </c>
      <c r="B170" s="166">
        <v>4</v>
      </c>
      <c r="C170" s="166" t="s">
        <v>716</v>
      </c>
      <c r="D170" s="165" t="s">
        <v>656</v>
      </c>
      <c r="E170" s="166" t="s">
        <v>446</v>
      </c>
      <c r="F170" s="187" t="s">
        <v>79</v>
      </c>
      <c r="G170" s="166">
        <v>11609</v>
      </c>
      <c r="H170" s="165" t="s">
        <v>611</v>
      </c>
      <c r="I170" s="165" t="s">
        <v>612</v>
      </c>
      <c r="J170" s="165" t="s">
        <v>23</v>
      </c>
      <c r="K170" s="165" t="s">
        <v>738</v>
      </c>
      <c r="L170" s="165" t="s">
        <v>712</v>
      </c>
      <c r="M170" s="229" t="s">
        <v>740</v>
      </c>
      <c r="N170" s="165" t="s">
        <v>626</v>
      </c>
    </row>
    <row r="171" spans="1:14">
      <c r="A171" s="232">
        <f t="shared" si="2"/>
        <v>10167</v>
      </c>
      <c r="B171" s="166">
        <v>4</v>
      </c>
      <c r="C171" s="166" t="s">
        <v>716</v>
      </c>
      <c r="D171" s="165" t="s">
        <v>656</v>
      </c>
      <c r="E171" s="166" t="s">
        <v>573</v>
      </c>
      <c r="F171" s="187" t="s">
        <v>79</v>
      </c>
      <c r="G171" s="166">
        <v>21609</v>
      </c>
      <c r="H171" s="165" t="s">
        <v>611</v>
      </c>
      <c r="I171" s="165" t="s">
        <v>612</v>
      </c>
      <c r="J171" s="165" t="s">
        <v>23</v>
      </c>
      <c r="K171" s="165" t="s">
        <v>738</v>
      </c>
      <c r="L171" s="165" t="s">
        <v>712</v>
      </c>
      <c r="M171" s="229" t="s">
        <v>740</v>
      </c>
      <c r="N171" s="165" t="s">
        <v>626</v>
      </c>
    </row>
    <row r="172" spans="1:14">
      <c r="A172" s="232">
        <f t="shared" si="2"/>
        <v>10168</v>
      </c>
      <c r="B172" s="166">
        <v>4</v>
      </c>
      <c r="C172" s="166" t="s">
        <v>716</v>
      </c>
      <c r="D172" s="165" t="s">
        <v>656</v>
      </c>
      <c r="E172" s="166" t="s">
        <v>446</v>
      </c>
      <c r="F172" s="187" t="s">
        <v>79</v>
      </c>
      <c r="G172" s="166">
        <v>21609</v>
      </c>
      <c r="H172" s="165" t="s">
        <v>611</v>
      </c>
      <c r="I172" s="165" t="s">
        <v>612</v>
      </c>
      <c r="J172" s="165" t="s">
        <v>23</v>
      </c>
      <c r="K172" s="165" t="s">
        <v>738</v>
      </c>
      <c r="L172" s="165" t="s">
        <v>712</v>
      </c>
      <c r="M172" s="229" t="s">
        <v>740</v>
      </c>
      <c r="N172" s="165" t="s">
        <v>626</v>
      </c>
    </row>
    <row r="173" spans="1:14">
      <c r="A173" s="232">
        <f t="shared" si="2"/>
        <v>10169</v>
      </c>
      <c r="B173" s="166">
        <v>4</v>
      </c>
      <c r="C173" s="166" t="s">
        <v>716</v>
      </c>
      <c r="D173" s="165" t="s">
        <v>656</v>
      </c>
      <c r="E173" s="166" t="s">
        <v>573</v>
      </c>
      <c r="F173" s="188" t="s">
        <v>21</v>
      </c>
      <c r="G173" s="166">
        <v>99100</v>
      </c>
      <c r="H173" s="165" t="s">
        <v>611</v>
      </c>
      <c r="I173" s="165" t="s">
        <v>612</v>
      </c>
      <c r="J173" s="165" t="s">
        <v>23</v>
      </c>
      <c r="K173" s="165" t="s">
        <v>738</v>
      </c>
      <c r="L173" s="165" t="s">
        <v>712</v>
      </c>
      <c r="M173" s="229" t="s">
        <v>740</v>
      </c>
      <c r="N173" s="165" t="s">
        <v>626</v>
      </c>
    </row>
    <row r="174" spans="1:14">
      <c r="A174" s="232">
        <f t="shared" si="2"/>
        <v>10170</v>
      </c>
      <c r="B174" s="166">
        <v>4</v>
      </c>
      <c r="C174" s="166" t="s">
        <v>716</v>
      </c>
      <c r="D174" s="165" t="s">
        <v>656</v>
      </c>
      <c r="E174" s="166" t="s">
        <v>446</v>
      </c>
      <c r="F174" s="188" t="s">
        <v>21</v>
      </c>
      <c r="G174" s="166">
        <v>99100</v>
      </c>
      <c r="H174" s="165" t="s">
        <v>611</v>
      </c>
      <c r="I174" s="165" t="s">
        <v>612</v>
      </c>
      <c r="J174" s="165" t="s">
        <v>23</v>
      </c>
      <c r="K174" s="165" t="s">
        <v>738</v>
      </c>
      <c r="L174" s="165" t="s">
        <v>712</v>
      </c>
      <c r="M174" s="229" t="s">
        <v>740</v>
      </c>
      <c r="N174" s="165" t="s">
        <v>626</v>
      </c>
    </row>
    <row r="175" spans="1:14">
      <c r="A175" s="232">
        <f t="shared" si="2"/>
        <v>10171</v>
      </c>
      <c r="B175" s="166">
        <v>4</v>
      </c>
      <c r="C175" s="166" t="s">
        <v>716</v>
      </c>
      <c r="D175" s="165" t="s">
        <v>656</v>
      </c>
      <c r="E175" s="166" t="s">
        <v>573</v>
      </c>
      <c r="F175" s="188" t="s">
        <v>21</v>
      </c>
      <c r="G175" s="166">
        <v>79101</v>
      </c>
      <c r="H175" s="165" t="s">
        <v>611</v>
      </c>
      <c r="I175" s="165" t="s">
        <v>612</v>
      </c>
      <c r="J175" s="165" t="s">
        <v>23</v>
      </c>
      <c r="K175" s="165" t="s">
        <v>738</v>
      </c>
      <c r="L175" s="165" t="s">
        <v>712</v>
      </c>
      <c r="M175" s="229" t="s">
        <v>740</v>
      </c>
      <c r="N175" s="165" t="s">
        <v>626</v>
      </c>
    </row>
    <row r="176" spans="1:14">
      <c r="A176" s="232">
        <f t="shared" si="2"/>
        <v>10172</v>
      </c>
      <c r="B176" s="166">
        <v>4</v>
      </c>
      <c r="C176" s="166" t="s">
        <v>716</v>
      </c>
      <c r="D176" s="165" t="s">
        <v>656</v>
      </c>
      <c r="E176" s="166" t="s">
        <v>446</v>
      </c>
      <c r="F176" s="188" t="s">
        <v>21</v>
      </c>
      <c r="G176" s="166">
        <v>79101</v>
      </c>
      <c r="H176" s="165" t="s">
        <v>611</v>
      </c>
      <c r="I176" s="165" t="s">
        <v>612</v>
      </c>
      <c r="J176" s="165" t="s">
        <v>23</v>
      </c>
      <c r="K176" s="165" t="s">
        <v>738</v>
      </c>
      <c r="L176" s="165" t="s">
        <v>712</v>
      </c>
      <c r="M176" s="229" t="s">
        <v>740</v>
      </c>
      <c r="N176" s="165" t="s">
        <v>626</v>
      </c>
    </row>
    <row r="177" spans="1:14">
      <c r="A177" s="232">
        <f t="shared" si="2"/>
        <v>10173</v>
      </c>
      <c r="B177" s="166">
        <v>4</v>
      </c>
      <c r="C177" s="166" t="s">
        <v>716</v>
      </c>
      <c r="D177" s="165" t="s">
        <v>656</v>
      </c>
      <c r="E177" s="166" t="s">
        <v>573</v>
      </c>
      <c r="F177" s="188" t="s">
        <v>21</v>
      </c>
      <c r="G177" s="166">
        <v>11609</v>
      </c>
      <c r="H177" s="165" t="s">
        <v>611</v>
      </c>
      <c r="I177" s="165" t="s">
        <v>612</v>
      </c>
      <c r="J177" s="165" t="s">
        <v>23</v>
      </c>
      <c r="K177" s="165" t="s">
        <v>738</v>
      </c>
      <c r="L177" s="165" t="s">
        <v>712</v>
      </c>
      <c r="M177" s="229" t="s">
        <v>740</v>
      </c>
      <c r="N177" s="165" t="s">
        <v>626</v>
      </c>
    </row>
    <row r="178" spans="1:14">
      <c r="A178" s="232">
        <f t="shared" si="2"/>
        <v>10174</v>
      </c>
      <c r="B178" s="166">
        <v>4</v>
      </c>
      <c r="C178" s="166" t="s">
        <v>716</v>
      </c>
      <c r="D178" s="165" t="s">
        <v>656</v>
      </c>
      <c r="E178" s="166" t="s">
        <v>446</v>
      </c>
      <c r="F178" s="188" t="s">
        <v>21</v>
      </c>
      <c r="G178" s="166">
        <v>11609</v>
      </c>
      <c r="H178" s="165" t="s">
        <v>611</v>
      </c>
      <c r="I178" s="165" t="s">
        <v>612</v>
      </c>
      <c r="J178" s="165" t="s">
        <v>23</v>
      </c>
      <c r="K178" s="165" t="s">
        <v>738</v>
      </c>
      <c r="L178" s="165" t="s">
        <v>712</v>
      </c>
      <c r="M178" s="229" t="s">
        <v>740</v>
      </c>
      <c r="N178" s="165" t="s">
        <v>626</v>
      </c>
    </row>
    <row r="179" spans="1:14">
      <c r="A179" s="232">
        <f t="shared" si="2"/>
        <v>10175</v>
      </c>
      <c r="B179" s="166">
        <v>4</v>
      </c>
      <c r="C179" s="166" t="s">
        <v>716</v>
      </c>
      <c r="D179" s="165" t="s">
        <v>656</v>
      </c>
      <c r="E179" s="166" t="s">
        <v>573</v>
      </c>
      <c r="F179" s="188" t="s">
        <v>21</v>
      </c>
      <c r="G179" s="166">
        <v>21609</v>
      </c>
      <c r="H179" s="165" t="s">
        <v>611</v>
      </c>
      <c r="I179" s="165" t="s">
        <v>612</v>
      </c>
      <c r="J179" s="165" t="s">
        <v>23</v>
      </c>
      <c r="K179" s="165" t="s">
        <v>738</v>
      </c>
      <c r="L179" s="165" t="s">
        <v>712</v>
      </c>
      <c r="M179" s="229" t="s">
        <v>740</v>
      </c>
      <c r="N179" s="165" t="s">
        <v>626</v>
      </c>
    </row>
    <row r="180" spans="1:14">
      <c r="A180" s="232">
        <f t="shared" si="2"/>
        <v>10176</v>
      </c>
      <c r="B180" s="166">
        <v>4</v>
      </c>
      <c r="C180" s="166" t="s">
        <v>716</v>
      </c>
      <c r="D180" s="165" t="s">
        <v>656</v>
      </c>
      <c r="E180" s="166" t="s">
        <v>446</v>
      </c>
      <c r="F180" s="188" t="s">
        <v>21</v>
      </c>
      <c r="G180" s="166">
        <v>21609</v>
      </c>
      <c r="H180" s="165" t="s">
        <v>611</v>
      </c>
      <c r="I180" s="165" t="s">
        <v>612</v>
      </c>
      <c r="J180" s="165" t="s">
        <v>23</v>
      </c>
      <c r="K180" s="165" t="s">
        <v>738</v>
      </c>
      <c r="L180" s="165" t="s">
        <v>712</v>
      </c>
      <c r="M180" s="229" t="s">
        <v>740</v>
      </c>
      <c r="N180" s="165" t="s">
        <v>626</v>
      </c>
    </row>
    <row r="181" spans="1:14">
      <c r="A181" s="232">
        <f t="shared" si="2"/>
        <v>10177</v>
      </c>
      <c r="B181" s="166">
        <v>4</v>
      </c>
      <c r="C181" s="166" t="s">
        <v>716</v>
      </c>
      <c r="D181" s="165" t="s">
        <v>656</v>
      </c>
      <c r="E181" s="166" t="s">
        <v>573</v>
      </c>
      <c r="F181" s="189" t="s">
        <v>80</v>
      </c>
      <c r="G181" s="166">
        <v>99100</v>
      </c>
      <c r="H181" s="165" t="s">
        <v>611</v>
      </c>
      <c r="I181" s="165" t="s">
        <v>612</v>
      </c>
      <c r="J181" s="165" t="s">
        <v>23</v>
      </c>
      <c r="K181" s="165" t="s">
        <v>738</v>
      </c>
      <c r="L181" s="165" t="s">
        <v>712</v>
      </c>
      <c r="M181" s="229" t="s">
        <v>740</v>
      </c>
      <c r="N181" s="165" t="s">
        <v>626</v>
      </c>
    </row>
    <row r="182" spans="1:14">
      <c r="A182" s="232">
        <f t="shared" si="2"/>
        <v>10178</v>
      </c>
      <c r="B182" s="166">
        <v>4</v>
      </c>
      <c r="C182" s="166" t="s">
        <v>716</v>
      </c>
      <c r="D182" s="165" t="s">
        <v>656</v>
      </c>
      <c r="E182" s="166" t="s">
        <v>446</v>
      </c>
      <c r="F182" s="189" t="s">
        <v>80</v>
      </c>
      <c r="G182" s="166">
        <v>99100</v>
      </c>
      <c r="H182" s="165" t="s">
        <v>611</v>
      </c>
      <c r="I182" s="165" t="s">
        <v>612</v>
      </c>
      <c r="J182" s="165" t="s">
        <v>23</v>
      </c>
      <c r="K182" s="165" t="s">
        <v>738</v>
      </c>
      <c r="L182" s="165" t="s">
        <v>712</v>
      </c>
      <c r="M182" s="229" t="s">
        <v>740</v>
      </c>
      <c r="N182" s="165" t="s">
        <v>626</v>
      </c>
    </row>
    <row r="183" spans="1:14">
      <c r="A183" s="232">
        <f t="shared" si="2"/>
        <v>10179</v>
      </c>
      <c r="B183" s="166">
        <v>4</v>
      </c>
      <c r="C183" s="166" t="s">
        <v>716</v>
      </c>
      <c r="D183" s="165" t="s">
        <v>656</v>
      </c>
      <c r="E183" s="166" t="s">
        <v>573</v>
      </c>
      <c r="F183" s="189" t="s">
        <v>80</v>
      </c>
      <c r="G183" s="166">
        <v>79101</v>
      </c>
      <c r="H183" s="165" t="s">
        <v>611</v>
      </c>
      <c r="I183" s="165" t="s">
        <v>612</v>
      </c>
      <c r="J183" s="165" t="s">
        <v>23</v>
      </c>
      <c r="K183" s="165" t="s">
        <v>738</v>
      </c>
      <c r="L183" s="165" t="s">
        <v>712</v>
      </c>
      <c r="M183" s="229" t="s">
        <v>740</v>
      </c>
      <c r="N183" s="165" t="s">
        <v>626</v>
      </c>
    </row>
    <row r="184" spans="1:14">
      <c r="A184" s="232">
        <f t="shared" si="2"/>
        <v>10180</v>
      </c>
      <c r="B184" s="166">
        <v>4</v>
      </c>
      <c r="C184" s="166" t="s">
        <v>716</v>
      </c>
      <c r="D184" s="165" t="s">
        <v>656</v>
      </c>
      <c r="E184" s="166" t="s">
        <v>446</v>
      </c>
      <c r="F184" s="189" t="s">
        <v>80</v>
      </c>
      <c r="G184" s="166">
        <v>79101</v>
      </c>
      <c r="H184" s="165" t="s">
        <v>611</v>
      </c>
      <c r="I184" s="165" t="s">
        <v>612</v>
      </c>
      <c r="J184" s="165" t="s">
        <v>23</v>
      </c>
      <c r="K184" s="165" t="s">
        <v>738</v>
      </c>
      <c r="L184" s="165" t="s">
        <v>712</v>
      </c>
      <c r="M184" s="229" t="s">
        <v>740</v>
      </c>
      <c r="N184" s="165" t="s">
        <v>626</v>
      </c>
    </row>
    <row r="185" spans="1:14">
      <c r="A185" s="232">
        <f t="shared" si="2"/>
        <v>10181</v>
      </c>
      <c r="B185" s="166">
        <v>4</v>
      </c>
      <c r="C185" s="166" t="s">
        <v>716</v>
      </c>
      <c r="D185" s="165" t="s">
        <v>656</v>
      </c>
      <c r="E185" s="166" t="s">
        <v>573</v>
      </c>
      <c r="F185" s="189" t="s">
        <v>80</v>
      </c>
      <c r="G185" s="166">
        <v>11609</v>
      </c>
      <c r="H185" s="165" t="s">
        <v>611</v>
      </c>
      <c r="I185" s="165" t="s">
        <v>612</v>
      </c>
      <c r="J185" s="165" t="s">
        <v>23</v>
      </c>
      <c r="K185" s="165" t="s">
        <v>738</v>
      </c>
      <c r="L185" s="165" t="s">
        <v>712</v>
      </c>
      <c r="M185" s="229" t="s">
        <v>740</v>
      </c>
      <c r="N185" s="165" t="s">
        <v>626</v>
      </c>
    </row>
    <row r="186" spans="1:14">
      <c r="A186" s="232">
        <f t="shared" si="2"/>
        <v>10182</v>
      </c>
      <c r="B186" s="166">
        <v>4</v>
      </c>
      <c r="C186" s="166" t="s">
        <v>716</v>
      </c>
      <c r="D186" s="165" t="s">
        <v>656</v>
      </c>
      <c r="E186" s="166" t="s">
        <v>446</v>
      </c>
      <c r="F186" s="189" t="s">
        <v>80</v>
      </c>
      <c r="G186" s="166">
        <v>11609</v>
      </c>
      <c r="H186" s="165" t="s">
        <v>611</v>
      </c>
      <c r="I186" s="165" t="s">
        <v>612</v>
      </c>
      <c r="J186" s="165" t="s">
        <v>23</v>
      </c>
      <c r="K186" s="165" t="s">
        <v>738</v>
      </c>
      <c r="L186" s="165" t="s">
        <v>712</v>
      </c>
      <c r="M186" s="229" t="s">
        <v>740</v>
      </c>
      <c r="N186" s="165" t="s">
        <v>626</v>
      </c>
    </row>
    <row r="187" spans="1:14">
      <c r="A187" s="232">
        <f t="shared" si="2"/>
        <v>10183</v>
      </c>
      <c r="B187" s="166">
        <v>4</v>
      </c>
      <c r="C187" s="166" t="s">
        <v>716</v>
      </c>
      <c r="D187" s="165" t="s">
        <v>656</v>
      </c>
      <c r="E187" s="166" t="s">
        <v>573</v>
      </c>
      <c r="F187" s="189" t="s">
        <v>80</v>
      </c>
      <c r="G187" s="166">
        <v>21609</v>
      </c>
      <c r="H187" s="165" t="s">
        <v>611</v>
      </c>
      <c r="I187" s="165" t="s">
        <v>612</v>
      </c>
      <c r="J187" s="165" t="s">
        <v>23</v>
      </c>
      <c r="K187" s="165" t="s">
        <v>738</v>
      </c>
      <c r="L187" s="165" t="s">
        <v>712</v>
      </c>
      <c r="M187" s="229" t="s">
        <v>740</v>
      </c>
      <c r="N187" s="165" t="s">
        <v>626</v>
      </c>
    </row>
    <row r="188" spans="1:14">
      <c r="A188" s="232">
        <f t="shared" si="2"/>
        <v>10184</v>
      </c>
      <c r="B188" s="166">
        <v>4</v>
      </c>
      <c r="C188" s="166" t="s">
        <v>716</v>
      </c>
      <c r="D188" s="165" t="s">
        <v>656</v>
      </c>
      <c r="E188" s="166" t="s">
        <v>446</v>
      </c>
      <c r="F188" s="189" t="s">
        <v>80</v>
      </c>
      <c r="G188" s="166">
        <v>21609</v>
      </c>
      <c r="H188" s="165" t="s">
        <v>611</v>
      </c>
      <c r="I188" s="165" t="s">
        <v>612</v>
      </c>
      <c r="J188" s="165" t="s">
        <v>23</v>
      </c>
      <c r="K188" s="165" t="s">
        <v>738</v>
      </c>
      <c r="L188" s="165" t="s">
        <v>712</v>
      </c>
      <c r="M188" s="229" t="s">
        <v>740</v>
      </c>
      <c r="N188" s="165" t="s">
        <v>626</v>
      </c>
    </row>
    <row r="189" spans="1:14">
      <c r="A189" s="232">
        <f t="shared" si="2"/>
        <v>10185</v>
      </c>
      <c r="B189" s="166">
        <v>4</v>
      </c>
      <c r="C189" s="166" t="s">
        <v>716</v>
      </c>
      <c r="D189" s="165" t="s">
        <v>656</v>
      </c>
      <c r="E189" s="166" t="s">
        <v>573</v>
      </c>
      <c r="F189" s="190" t="s">
        <v>81</v>
      </c>
      <c r="G189" s="166">
        <v>99100</v>
      </c>
      <c r="H189" s="165" t="s">
        <v>611</v>
      </c>
      <c r="I189" s="165" t="s">
        <v>612</v>
      </c>
      <c r="J189" s="165" t="s">
        <v>23</v>
      </c>
      <c r="K189" s="165" t="s">
        <v>738</v>
      </c>
      <c r="L189" s="165" t="s">
        <v>712</v>
      </c>
      <c r="M189" s="229" t="s">
        <v>740</v>
      </c>
      <c r="N189" s="165" t="s">
        <v>626</v>
      </c>
    </row>
    <row r="190" spans="1:14">
      <c r="A190" s="232">
        <f t="shared" si="2"/>
        <v>10186</v>
      </c>
      <c r="B190" s="166">
        <v>4</v>
      </c>
      <c r="C190" s="166" t="s">
        <v>716</v>
      </c>
      <c r="D190" s="165" t="s">
        <v>656</v>
      </c>
      <c r="E190" s="166" t="s">
        <v>446</v>
      </c>
      <c r="F190" s="190" t="s">
        <v>81</v>
      </c>
      <c r="G190" s="166">
        <v>99100</v>
      </c>
      <c r="H190" s="165" t="s">
        <v>611</v>
      </c>
      <c r="I190" s="165" t="s">
        <v>612</v>
      </c>
      <c r="J190" s="165" t="s">
        <v>23</v>
      </c>
      <c r="K190" s="165" t="s">
        <v>738</v>
      </c>
      <c r="L190" s="165" t="s">
        <v>712</v>
      </c>
      <c r="M190" s="229" t="s">
        <v>740</v>
      </c>
      <c r="N190" s="165" t="s">
        <v>626</v>
      </c>
    </row>
    <row r="191" spans="1:14">
      <c r="A191" s="232">
        <f t="shared" si="2"/>
        <v>10187</v>
      </c>
      <c r="B191" s="166">
        <v>4</v>
      </c>
      <c r="C191" s="166" t="s">
        <v>716</v>
      </c>
      <c r="D191" s="165" t="s">
        <v>656</v>
      </c>
      <c r="E191" s="166" t="s">
        <v>573</v>
      </c>
      <c r="F191" s="190" t="s">
        <v>81</v>
      </c>
      <c r="G191" s="166">
        <v>79101</v>
      </c>
      <c r="H191" s="165" t="s">
        <v>611</v>
      </c>
      <c r="I191" s="165" t="s">
        <v>612</v>
      </c>
      <c r="J191" s="165" t="s">
        <v>23</v>
      </c>
      <c r="K191" s="165" t="s">
        <v>738</v>
      </c>
      <c r="L191" s="165" t="s">
        <v>712</v>
      </c>
      <c r="M191" s="229" t="s">
        <v>740</v>
      </c>
      <c r="N191" s="165" t="s">
        <v>626</v>
      </c>
    </row>
    <row r="192" spans="1:14">
      <c r="A192" s="232">
        <f t="shared" si="2"/>
        <v>10188</v>
      </c>
      <c r="B192" s="166">
        <v>4</v>
      </c>
      <c r="C192" s="166" t="s">
        <v>716</v>
      </c>
      <c r="D192" s="165" t="s">
        <v>656</v>
      </c>
      <c r="E192" s="166" t="s">
        <v>446</v>
      </c>
      <c r="F192" s="190" t="s">
        <v>81</v>
      </c>
      <c r="G192" s="166">
        <v>79101</v>
      </c>
      <c r="H192" s="165" t="s">
        <v>611</v>
      </c>
      <c r="I192" s="165" t="s">
        <v>612</v>
      </c>
      <c r="J192" s="165" t="s">
        <v>23</v>
      </c>
      <c r="K192" s="165" t="s">
        <v>738</v>
      </c>
      <c r="L192" s="165" t="s">
        <v>712</v>
      </c>
      <c r="M192" s="229" t="s">
        <v>740</v>
      </c>
      <c r="N192" s="165" t="s">
        <v>626</v>
      </c>
    </row>
    <row r="193" spans="1:14">
      <c r="A193" s="232">
        <f t="shared" si="2"/>
        <v>10189</v>
      </c>
      <c r="B193" s="166">
        <v>4</v>
      </c>
      <c r="C193" s="166" t="s">
        <v>716</v>
      </c>
      <c r="D193" s="165" t="s">
        <v>656</v>
      </c>
      <c r="E193" s="166" t="s">
        <v>573</v>
      </c>
      <c r="F193" s="190" t="s">
        <v>81</v>
      </c>
      <c r="G193" s="166">
        <v>11609</v>
      </c>
      <c r="H193" s="165" t="s">
        <v>611</v>
      </c>
      <c r="I193" s="165" t="s">
        <v>612</v>
      </c>
      <c r="J193" s="165" t="s">
        <v>23</v>
      </c>
      <c r="K193" s="165" t="s">
        <v>738</v>
      </c>
      <c r="L193" s="165" t="s">
        <v>712</v>
      </c>
      <c r="M193" s="229" t="s">
        <v>740</v>
      </c>
      <c r="N193" s="165" t="s">
        <v>626</v>
      </c>
    </row>
    <row r="194" spans="1:14">
      <c r="A194" s="232">
        <f t="shared" si="2"/>
        <v>10190</v>
      </c>
      <c r="B194" s="166">
        <v>4</v>
      </c>
      <c r="C194" s="166" t="s">
        <v>716</v>
      </c>
      <c r="D194" s="165" t="s">
        <v>656</v>
      </c>
      <c r="E194" s="166" t="s">
        <v>446</v>
      </c>
      <c r="F194" s="190" t="s">
        <v>81</v>
      </c>
      <c r="G194" s="166">
        <v>11609</v>
      </c>
      <c r="H194" s="165" t="s">
        <v>611</v>
      </c>
      <c r="I194" s="165" t="s">
        <v>612</v>
      </c>
      <c r="J194" s="165" t="s">
        <v>23</v>
      </c>
      <c r="K194" s="165" t="s">
        <v>738</v>
      </c>
      <c r="L194" s="165" t="s">
        <v>712</v>
      </c>
      <c r="M194" s="229" t="s">
        <v>740</v>
      </c>
      <c r="N194" s="165" t="s">
        <v>626</v>
      </c>
    </row>
    <row r="195" spans="1:14">
      <c r="A195" s="232">
        <f t="shared" si="2"/>
        <v>10191</v>
      </c>
      <c r="B195" s="166">
        <v>4</v>
      </c>
      <c r="C195" s="166" t="s">
        <v>716</v>
      </c>
      <c r="D195" s="165" t="s">
        <v>656</v>
      </c>
      <c r="E195" s="166" t="s">
        <v>573</v>
      </c>
      <c r="F195" s="190" t="s">
        <v>81</v>
      </c>
      <c r="G195" s="166">
        <v>21609</v>
      </c>
      <c r="H195" s="165" t="s">
        <v>611</v>
      </c>
      <c r="I195" s="165" t="s">
        <v>612</v>
      </c>
      <c r="J195" s="165" t="s">
        <v>23</v>
      </c>
      <c r="K195" s="165" t="s">
        <v>738</v>
      </c>
      <c r="L195" s="165" t="s">
        <v>712</v>
      </c>
      <c r="M195" s="229" t="s">
        <v>740</v>
      </c>
      <c r="N195" s="165" t="s">
        <v>626</v>
      </c>
    </row>
    <row r="196" spans="1:14">
      <c r="A196" s="232">
        <f t="shared" si="2"/>
        <v>10192</v>
      </c>
      <c r="B196" s="166">
        <v>4</v>
      </c>
      <c r="C196" s="166" t="s">
        <v>716</v>
      </c>
      <c r="D196" s="165" t="s">
        <v>656</v>
      </c>
      <c r="E196" s="166" t="s">
        <v>446</v>
      </c>
      <c r="F196" s="190" t="s">
        <v>81</v>
      </c>
      <c r="G196" s="166">
        <v>21609</v>
      </c>
      <c r="H196" s="165" t="s">
        <v>611</v>
      </c>
      <c r="I196" s="165" t="s">
        <v>612</v>
      </c>
      <c r="J196" s="165" t="s">
        <v>23</v>
      </c>
      <c r="K196" s="165" t="s">
        <v>738</v>
      </c>
      <c r="L196" s="165" t="s">
        <v>712</v>
      </c>
      <c r="M196" s="229" t="s">
        <v>740</v>
      </c>
      <c r="N196" s="165" t="s">
        <v>626</v>
      </c>
    </row>
    <row r="197" spans="1:14">
      <c r="A197" s="232">
        <f t="shared" si="2"/>
        <v>10193</v>
      </c>
      <c r="B197" s="166">
        <v>4</v>
      </c>
      <c r="C197" s="166" t="s">
        <v>716</v>
      </c>
      <c r="D197" s="165" t="s">
        <v>656</v>
      </c>
      <c r="E197" s="166" t="s">
        <v>573</v>
      </c>
      <c r="F197" s="191" t="s">
        <v>82</v>
      </c>
      <c r="G197" s="166">
        <v>99100</v>
      </c>
      <c r="H197" s="165" t="s">
        <v>611</v>
      </c>
      <c r="I197" s="165" t="s">
        <v>612</v>
      </c>
      <c r="J197" s="165" t="s">
        <v>23</v>
      </c>
      <c r="K197" s="165" t="s">
        <v>738</v>
      </c>
      <c r="L197" s="165" t="s">
        <v>712</v>
      </c>
      <c r="M197" s="229" t="s">
        <v>740</v>
      </c>
      <c r="N197" s="165" t="s">
        <v>626</v>
      </c>
    </row>
    <row r="198" spans="1:14">
      <c r="A198" s="232">
        <f t="shared" si="2"/>
        <v>10194</v>
      </c>
      <c r="B198" s="166">
        <v>4</v>
      </c>
      <c r="C198" s="166" t="s">
        <v>716</v>
      </c>
      <c r="D198" s="165" t="s">
        <v>656</v>
      </c>
      <c r="E198" s="166" t="s">
        <v>446</v>
      </c>
      <c r="F198" s="191" t="s">
        <v>82</v>
      </c>
      <c r="G198" s="166">
        <v>99100</v>
      </c>
      <c r="H198" s="165" t="s">
        <v>611</v>
      </c>
      <c r="I198" s="165" t="s">
        <v>612</v>
      </c>
      <c r="J198" s="165" t="s">
        <v>23</v>
      </c>
      <c r="K198" s="165" t="s">
        <v>738</v>
      </c>
      <c r="L198" s="165" t="s">
        <v>712</v>
      </c>
      <c r="M198" s="229" t="s">
        <v>740</v>
      </c>
      <c r="N198" s="165" t="s">
        <v>626</v>
      </c>
    </row>
    <row r="199" spans="1:14">
      <c r="A199" s="232">
        <f t="shared" ref="A199:A262" si="3">A198+1</f>
        <v>10195</v>
      </c>
      <c r="B199" s="166">
        <v>4</v>
      </c>
      <c r="C199" s="166" t="s">
        <v>716</v>
      </c>
      <c r="D199" s="165" t="s">
        <v>656</v>
      </c>
      <c r="E199" s="166" t="s">
        <v>573</v>
      </c>
      <c r="F199" s="191" t="s">
        <v>82</v>
      </c>
      <c r="G199" s="166">
        <v>79101</v>
      </c>
      <c r="H199" s="165" t="s">
        <v>611</v>
      </c>
      <c r="I199" s="165" t="s">
        <v>612</v>
      </c>
      <c r="J199" s="165" t="s">
        <v>23</v>
      </c>
      <c r="K199" s="165" t="s">
        <v>738</v>
      </c>
      <c r="L199" s="165" t="s">
        <v>712</v>
      </c>
      <c r="M199" s="229" t="s">
        <v>740</v>
      </c>
      <c r="N199" s="165" t="s">
        <v>626</v>
      </c>
    </row>
    <row r="200" spans="1:14">
      <c r="A200" s="232">
        <f t="shared" si="3"/>
        <v>10196</v>
      </c>
      <c r="B200" s="166">
        <v>4</v>
      </c>
      <c r="C200" s="166" t="s">
        <v>716</v>
      </c>
      <c r="D200" s="165" t="s">
        <v>656</v>
      </c>
      <c r="E200" s="166" t="s">
        <v>446</v>
      </c>
      <c r="F200" s="191" t="s">
        <v>82</v>
      </c>
      <c r="G200" s="166">
        <v>79101</v>
      </c>
      <c r="H200" s="165" t="s">
        <v>611</v>
      </c>
      <c r="I200" s="165" t="s">
        <v>612</v>
      </c>
      <c r="J200" s="165" t="s">
        <v>23</v>
      </c>
      <c r="K200" s="165" t="s">
        <v>738</v>
      </c>
      <c r="L200" s="165" t="s">
        <v>712</v>
      </c>
      <c r="M200" s="229" t="s">
        <v>740</v>
      </c>
      <c r="N200" s="165" t="s">
        <v>626</v>
      </c>
    </row>
    <row r="201" spans="1:14">
      <c r="A201" s="232">
        <f t="shared" si="3"/>
        <v>10197</v>
      </c>
      <c r="B201" s="166">
        <v>4</v>
      </c>
      <c r="C201" s="166" t="s">
        <v>716</v>
      </c>
      <c r="D201" s="165" t="s">
        <v>656</v>
      </c>
      <c r="E201" s="166" t="s">
        <v>573</v>
      </c>
      <c r="F201" s="191" t="s">
        <v>82</v>
      </c>
      <c r="G201" s="166">
        <v>11609</v>
      </c>
      <c r="H201" s="165" t="s">
        <v>611</v>
      </c>
      <c r="I201" s="165" t="s">
        <v>612</v>
      </c>
      <c r="J201" s="165" t="s">
        <v>23</v>
      </c>
      <c r="K201" s="165" t="s">
        <v>738</v>
      </c>
      <c r="L201" s="165" t="s">
        <v>712</v>
      </c>
      <c r="M201" s="229" t="s">
        <v>740</v>
      </c>
      <c r="N201" s="165" t="s">
        <v>626</v>
      </c>
    </row>
    <row r="202" spans="1:14">
      <c r="A202" s="232">
        <f t="shared" si="3"/>
        <v>10198</v>
      </c>
      <c r="B202" s="166">
        <v>4</v>
      </c>
      <c r="C202" s="166" t="s">
        <v>716</v>
      </c>
      <c r="D202" s="165" t="s">
        <v>656</v>
      </c>
      <c r="E202" s="166" t="s">
        <v>446</v>
      </c>
      <c r="F202" s="191" t="s">
        <v>82</v>
      </c>
      <c r="G202" s="166">
        <v>11609</v>
      </c>
      <c r="H202" s="165" t="s">
        <v>611</v>
      </c>
      <c r="I202" s="165" t="s">
        <v>612</v>
      </c>
      <c r="J202" s="165" t="s">
        <v>23</v>
      </c>
      <c r="K202" s="165" t="s">
        <v>738</v>
      </c>
      <c r="L202" s="165" t="s">
        <v>712</v>
      </c>
      <c r="M202" s="229" t="s">
        <v>740</v>
      </c>
      <c r="N202" s="165" t="s">
        <v>626</v>
      </c>
    </row>
    <row r="203" spans="1:14">
      <c r="A203" s="232">
        <f t="shared" si="3"/>
        <v>10199</v>
      </c>
      <c r="B203" s="166">
        <v>4</v>
      </c>
      <c r="C203" s="166" t="s">
        <v>716</v>
      </c>
      <c r="D203" s="165" t="s">
        <v>656</v>
      </c>
      <c r="E203" s="166" t="s">
        <v>573</v>
      </c>
      <c r="F203" s="191" t="s">
        <v>82</v>
      </c>
      <c r="G203" s="166">
        <v>21609</v>
      </c>
      <c r="H203" s="165" t="s">
        <v>611</v>
      </c>
      <c r="I203" s="165" t="s">
        <v>612</v>
      </c>
      <c r="J203" s="165" t="s">
        <v>23</v>
      </c>
      <c r="K203" s="165" t="s">
        <v>738</v>
      </c>
      <c r="L203" s="165" t="s">
        <v>712</v>
      </c>
      <c r="M203" s="229" t="s">
        <v>740</v>
      </c>
      <c r="N203" s="165" t="s">
        <v>626</v>
      </c>
    </row>
    <row r="204" spans="1:14">
      <c r="A204" s="232">
        <f t="shared" si="3"/>
        <v>10200</v>
      </c>
      <c r="B204" s="166">
        <v>4</v>
      </c>
      <c r="C204" s="166" t="s">
        <v>716</v>
      </c>
      <c r="D204" s="165" t="s">
        <v>656</v>
      </c>
      <c r="E204" s="166" t="s">
        <v>446</v>
      </c>
      <c r="F204" s="191" t="s">
        <v>82</v>
      </c>
      <c r="G204" s="166">
        <v>21609</v>
      </c>
      <c r="H204" s="165" t="s">
        <v>611</v>
      </c>
      <c r="I204" s="165" t="s">
        <v>612</v>
      </c>
      <c r="J204" s="165" t="s">
        <v>23</v>
      </c>
      <c r="K204" s="165" t="s">
        <v>738</v>
      </c>
      <c r="L204" s="165" t="s">
        <v>712</v>
      </c>
      <c r="M204" s="229" t="s">
        <v>740</v>
      </c>
      <c r="N204" s="165" t="s">
        <v>626</v>
      </c>
    </row>
    <row r="205" spans="1:14">
      <c r="A205" s="232">
        <f t="shared" si="3"/>
        <v>10201</v>
      </c>
      <c r="B205" s="166">
        <v>4</v>
      </c>
      <c r="C205" s="166" t="s">
        <v>716</v>
      </c>
      <c r="D205" s="165" t="s">
        <v>656</v>
      </c>
      <c r="E205" s="166" t="s">
        <v>573</v>
      </c>
      <c r="F205" s="192" t="s">
        <v>83</v>
      </c>
      <c r="G205" s="166">
        <v>99100</v>
      </c>
      <c r="H205" s="165" t="s">
        <v>611</v>
      </c>
      <c r="I205" s="165" t="s">
        <v>612</v>
      </c>
      <c r="J205" s="165" t="s">
        <v>23</v>
      </c>
      <c r="K205" s="165" t="s">
        <v>738</v>
      </c>
      <c r="L205" s="165" t="s">
        <v>712</v>
      </c>
      <c r="M205" s="229" t="s">
        <v>740</v>
      </c>
      <c r="N205" s="165" t="s">
        <v>626</v>
      </c>
    </row>
    <row r="206" spans="1:14">
      <c r="A206" s="232">
        <f t="shared" si="3"/>
        <v>10202</v>
      </c>
      <c r="B206" s="166">
        <v>4</v>
      </c>
      <c r="C206" s="166" t="s">
        <v>716</v>
      </c>
      <c r="D206" s="165" t="s">
        <v>656</v>
      </c>
      <c r="E206" s="166" t="s">
        <v>446</v>
      </c>
      <c r="F206" s="192" t="s">
        <v>83</v>
      </c>
      <c r="G206" s="166">
        <v>99100</v>
      </c>
      <c r="H206" s="165" t="s">
        <v>611</v>
      </c>
      <c r="I206" s="165" t="s">
        <v>612</v>
      </c>
      <c r="J206" s="165" t="s">
        <v>23</v>
      </c>
      <c r="K206" s="165" t="s">
        <v>738</v>
      </c>
      <c r="L206" s="165" t="s">
        <v>712</v>
      </c>
      <c r="M206" s="229" t="s">
        <v>740</v>
      </c>
      <c r="N206" s="165" t="s">
        <v>626</v>
      </c>
    </row>
    <row r="207" spans="1:14">
      <c r="A207" s="232">
        <f t="shared" si="3"/>
        <v>10203</v>
      </c>
      <c r="B207" s="166">
        <v>4</v>
      </c>
      <c r="C207" s="166" t="s">
        <v>716</v>
      </c>
      <c r="D207" s="165" t="s">
        <v>656</v>
      </c>
      <c r="E207" s="166" t="s">
        <v>573</v>
      </c>
      <c r="F207" s="192" t="s">
        <v>83</v>
      </c>
      <c r="G207" s="166">
        <v>79101</v>
      </c>
      <c r="H207" s="165" t="s">
        <v>611</v>
      </c>
      <c r="I207" s="165" t="s">
        <v>612</v>
      </c>
      <c r="J207" s="165" t="s">
        <v>23</v>
      </c>
      <c r="K207" s="165" t="s">
        <v>738</v>
      </c>
      <c r="L207" s="165" t="s">
        <v>712</v>
      </c>
      <c r="M207" s="229" t="s">
        <v>740</v>
      </c>
      <c r="N207" s="165" t="s">
        <v>626</v>
      </c>
    </row>
    <row r="208" spans="1:14">
      <c r="A208" s="232">
        <f t="shared" si="3"/>
        <v>10204</v>
      </c>
      <c r="B208" s="166">
        <v>4</v>
      </c>
      <c r="C208" s="166" t="s">
        <v>716</v>
      </c>
      <c r="D208" s="165" t="s">
        <v>656</v>
      </c>
      <c r="E208" s="166" t="s">
        <v>446</v>
      </c>
      <c r="F208" s="192" t="s">
        <v>83</v>
      </c>
      <c r="G208" s="166">
        <v>79101</v>
      </c>
      <c r="H208" s="165" t="s">
        <v>611</v>
      </c>
      <c r="I208" s="165" t="s">
        <v>612</v>
      </c>
      <c r="J208" s="165" t="s">
        <v>23</v>
      </c>
      <c r="K208" s="165" t="s">
        <v>738</v>
      </c>
      <c r="L208" s="165" t="s">
        <v>712</v>
      </c>
      <c r="M208" s="229" t="s">
        <v>740</v>
      </c>
      <c r="N208" s="165" t="s">
        <v>626</v>
      </c>
    </row>
    <row r="209" spans="1:14">
      <c r="A209" s="232">
        <f t="shared" si="3"/>
        <v>10205</v>
      </c>
      <c r="B209" s="166">
        <v>4</v>
      </c>
      <c r="C209" s="166" t="s">
        <v>716</v>
      </c>
      <c r="D209" s="165" t="s">
        <v>656</v>
      </c>
      <c r="E209" s="166" t="s">
        <v>573</v>
      </c>
      <c r="F209" s="192" t="s">
        <v>83</v>
      </c>
      <c r="G209" s="166">
        <v>11609</v>
      </c>
      <c r="H209" s="165" t="s">
        <v>611</v>
      </c>
      <c r="I209" s="165" t="s">
        <v>612</v>
      </c>
      <c r="J209" s="165" t="s">
        <v>23</v>
      </c>
      <c r="K209" s="165" t="s">
        <v>738</v>
      </c>
      <c r="L209" s="165" t="s">
        <v>712</v>
      </c>
      <c r="M209" s="229" t="s">
        <v>740</v>
      </c>
      <c r="N209" s="165" t="s">
        <v>626</v>
      </c>
    </row>
    <row r="210" spans="1:14">
      <c r="A210" s="232">
        <f t="shared" si="3"/>
        <v>10206</v>
      </c>
      <c r="B210" s="166">
        <v>4</v>
      </c>
      <c r="C210" s="166" t="s">
        <v>716</v>
      </c>
      <c r="D210" s="165" t="s">
        <v>656</v>
      </c>
      <c r="E210" s="166" t="s">
        <v>446</v>
      </c>
      <c r="F210" s="192" t="s">
        <v>83</v>
      </c>
      <c r="G210" s="166">
        <v>11609</v>
      </c>
      <c r="H210" s="165" t="s">
        <v>611</v>
      </c>
      <c r="I210" s="165" t="s">
        <v>612</v>
      </c>
      <c r="J210" s="165" t="s">
        <v>23</v>
      </c>
      <c r="K210" s="165" t="s">
        <v>738</v>
      </c>
      <c r="L210" s="165" t="s">
        <v>712</v>
      </c>
      <c r="M210" s="229" t="s">
        <v>740</v>
      </c>
      <c r="N210" s="165" t="s">
        <v>626</v>
      </c>
    </row>
    <row r="211" spans="1:14">
      <c r="A211" s="232">
        <f t="shared" si="3"/>
        <v>10207</v>
      </c>
      <c r="B211" s="166">
        <v>4</v>
      </c>
      <c r="C211" s="166" t="s">
        <v>716</v>
      </c>
      <c r="D211" s="165" t="s">
        <v>656</v>
      </c>
      <c r="E211" s="166" t="s">
        <v>573</v>
      </c>
      <c r="F211" s="192" t="s">
        <v>83</v>
      </c>
      <c r="G211" s="166">
        <v>21609</v>
      </c>
      <c r="H211" s="165" t="s">
        <v>611</v>
      </c>
      <c r="I211" s="165" t="s">
        <v>612</v>
      </c>
      <c r="J211" s="165" t="s">
        <v>23</v>
      </c>
      <c r="K211" s="165" t="s">
        <v>738</v>
      </c>
      <c r="L211" s="165" t="s">
        <v>712</v>
      </c>
      <c r="M211" s="229" t="s">
        <v>740</v>
      </c>
      <c r="N211" s="165" t="s">
        <v>626</v>
      </c>
    </row>
    <row r="212" spans="1:14">
      <c r="A212" s="232">
        <f t="shared" si="3"/>
        <v>10208</v>
      </c>
      <c r="B212" s="166">
        <v>4</v>
      </c>
      <c r="C212" s="166" t="s">
        <v>716</v>
      </c>
      <c r="D212" s="165" t="s">
        <v>656</v>
      </c>
      <c r="E212" s="166" t="s">
        <v>446</v>
      </c>
      <c r="F212" s="192" t="s">
        <v>83</v>
      </c>
      <c r="G212" s="166">
        <v>21609</v>
      </c>
      <c r="H212" s="165" t="s">
        <v>611</v>
      </c>
      <c r="I212" s="165" t="s">
        <v>612</v>
      </c>
      <c r="J212" s="165" t="s">
        <v>23</v>
      </c>
      <c r="K212" s="165" t="s">
        <v>738</v>
      </c>
      <c r="L212" s="165" t="s">
        <v>712</v>
      </c>
      <c r="M212" s="229" t="s">
        <v>740</v>
      </c>
      <c r="N212" s="165" t="s">
        <v>626</v>
      </c>
    </row>
    <row r="213" spans="1:14">
      <c r="A213" s="232">
        <f t="shared" si="3"/>
        <v>10209</v>
      </c>
      <c r="B213" s="166">
        <v>4</v>
      </c>
      <c r="C213" s="166" t="s">
        <v>716</v>
      </c>
      <c r="D213" s="165" t="s">
        <v>656</v>
      </c>
      <c r="E213" s="166" t="s">
        <v>573</v>
      </c>
      <c r="F213" s="193" t="s">
        <v>84</v>
      </c>
      <c r="G213" s="166">
        <v>99100</v>
      </c>
      <c r="H213" s="165" t="s">
        <v>611</v>
      </c>
      <c r="I213" s="165" t="s">
        <v>612</v>
      </c>
      <c r="J213" s="165" t="s">
        <v>23</v>
      </c>
      <c r="K213" s="165" t="s">
        <v>738</v>
      </c>
      <c r="L213" s="165" t="s">
        <v>712</v>
      </c>
      <c r="M213" s="229" t="s">
        <v>740</v>
      </c>
      <c r="N213" s="165" t="s">
        <v>626</v>
      </c>
    </row>
    <row r="214" spans="1:14">
      <c r="A214" s="232">
        <f t="shared" si="3"/>
        <v>10210</v>
      </c>
      <c r="B214" s="166">
        <v>4</v>
      </c>
      <c r="C214" s="166" t="s">
        <v>716</v>
      </c>
      <c r="D214" s="165" t="s">
        <v>656</v>
      </c>
      <c r="E214" s="166" t="s">
        <v>446</v>
      </c>
      <c r="F214" s="193" t="s">
        <v>84</v>
      </c>
      <c r="G214" s="166">
        <v>99100</v>
      </c>
      <c r="H214" s="165" t="s">
        <v>611</v>
      </c>
      <c r="I214" s="165" t="s">
        <v>612</v>
      </c>
      <c r="J214" s="165" t="s">
        <v>23</v>
      </c>
      <c r="K214" s="165" t="s">
        <v>738</v>
      </c>
      <c r="L214" s="165" t="s">
        <v>712</v>
      </c>
      <c r="M214" s="229" t="s">
        <v>740</v>
      </c>
      <c r="N214" s="165" t="s">
        <v>626</v>
      </c>
    </row>
    <row r="215" spans="1:14">
      <c r="A215" s="232">
        <f t="shared" si="3"/>
        <v>10211</v>
      </c>
      <c r="B215" s="166">
        <v>4</v>
      </c>
      <c r="C215" s="166" t="s">
        <v>716</v>
      </c>
      <c r="D215" s="165" t="s">
        <v>656</v>
      </c>
      <c r="E215" s="166" t="s">
        <v>573</v>
      </c>
      <c r="F215" s="193" t="s">
        <v>84</v>
      </c>
      <c r="G215" s="166">
        <v>79101</v>
      </c>
      <c r="H215" s="165" t="s">
        <v>611</v>
      </c>
      <c r="I215" s="165" t="s">
        <v>612</v>
      </c>
      <c r="J215" s="165" t="s">
        <v>23</v>
      </c>
      <c r="K215" s="165" t="s">
        <v>738</v>
      </c>
      <c r="L215" s="165" t="s">
        <v>712</v>
      </c>
      <c r="M215" s="229" t="s">
        <v>740</v>
      </c>
      <c r="N215" s="165" t="s">
        <v>626</v>
      </c>
    </row>
    <row r="216" spans="1:14">
      <c r="A216" s="232">
        <f t="shared" si="3"/>
        <v>10212</v>
      </c>
      <c r="B216" s="166">
        <v>4</v>
      </c>
      <c r="C216" s="166" t="s">
        <v>716</v>
      </c>
      <c r="D216" s="165" t="s">
        <v>656</v>
      </c>
      <c r="E216" s="166" t="s">
        <v>446</v>
      </c>
      <c r="F216" s="193" t="s">
        <v>84</v>
      </c>
      <c r="G216" s="166">
        <v>79101</v>
      </c>
      <c r="H216" s="165" t="s">
        <v>611</v>
      </c>
      <c r="I216" s="165" t="s">
        <v>612</v>
      </c>
      <c r="J216" s="165" t="s">
        <v>23</v>
      </c>
      <c r="K216" s="165" t="s">
        <v>738</v>
      </c>
      <c r="L216" s="165" t="s">
        <v>712</v>
      </c>
      <c r="M216" s="229" t="s">
        <v>740</v>
      </c>
      <c r="N216" s="165" t="s">
        <v>626</v>
      </c>
    </row>
    <row r="217" spans="1:14">
      <c r="A217" s="232">
        <f t="shared" si="3"/>
        <v>10213</v>
      </c>
      <c r="B217" s="166">
        <v>4</v>
      </c>
      <c r="C217" s="166" t="s">
        <v>716</v>
      </c>
      <c r="D217" s="165" t="s">
        <v>656</v>
      </c>
      <c r="E217" s="166" t="s">
        <v>573</v>
      </c>
      <c r="F217" s="193" t="s">
        <v>84</v>
      </c>
      <c r="G217" s="166">
        <v>11609</v>
      </c>
      <c r="H217" s="165" t="s">
        <v>611</v>
      </c>
      <c r="I217" s="165" t="s">
        <v>612</v>
      </c>
      <c r="J217" s="165" t="s">
        <v>23</v>
      </c>
      <c r="K217" s="165" t="s">
        <v>738</v>
      </c>
      <c r="L217" s="165" t="s">
        <v>712</v>
      </c>
      <c r="M217" s="229" t="s">
        <v>740</v>
      </c>
      <c r="N217" s="165" t="s">
        <v>626</v>
      </c>
    </row>
    <row r="218" spans="1:14">
      <c r="A218" s="232">
        <f t="shared" si="3"/>
        <v>10214</v>
      </c>
      <c r="B218" s="166">
        <v>4</v>
      </c>
      <c r="C218" s="166" t="s">
        <v>716</v>
      </c>
      <c r="D218" s="165" t="s">
        <v>656</v>
      </c>
      <c r="E218" s="166" t="s">
        <v>446</v>
      </c>
      <c r="F218" s="193" t="s">
        <v>84</v>
      </c>
      <c r="G218" s="166">
        <v>11609</v>
      </c>
      <c r="H218" s="165" t="s">
        <v>611</v>
      </c>
      <c r="I218" s="165" t="s">
        <v>612</v>
      </c>
      <c r="J218" s="165" t="s">
        <v>23</v>
      </c>
      <c r="K218" s="165" t="s">
        <v>738</v>
      </c>
      <c r="L218" s="165" t="s">
        <v>712</v>
      </c>
      <c r="M218" s="229" t="s">
        <v>740</v>
      </c>
      <c r="N218" s="165" t="s">
        <v>626</v>
      </c>
    </row>
    <row r="219" spans="1:14">
      <c r="A219" s="232">
        <f t="shared" si="3"/>
        <v>10215</v>
      </c>
      <c r="B219" s="166">
        <v>4</v>
      </c>
      <c r="C219" s="166" t="s">
        <v>716</v>
      </c>
      <c r="D219" s="165" t="s">
        <v>656</v>
      </c>
      <c r="E219" s="166" t="s">
        <v>573</v>
      </c>
      <c r="F219" s="193" t="s">
        <v>84</v>
      </c>
      <c r="G219" s="166">
        <v>21609</v>
      </c>
      <c r="H219" s="165" t="s">
        <v>611</v>
      </c>
      <c r="I219" s="165" t="s">
        <v>612</v>
      </c>
      <c r="J219" s="165" t="s">
        <v>23</v>
      </c>
      <c r="K219" s="165" t="s">
        <v>738</v>
      </c>
      <c r="L219" s="165" t="s">
        <v>712</v>
      </c>
      <c r="M219" s="229" t="s">
        <v>740</v>
      </c>
      <c r="N219" s="165" t="s">
        <v>626</v>
      </c>
    </row>
    <row r="220" spans="1:14">
      <c r="A220" s="232">
        <f t="shared" si="3"/>
        <v>10216</v>
      </c>
      <c r="B220" s="166">
        <v>4</v>
      </c>
      <c r="C220" s="166" t="s">
        <v>716</v>
      </c>
      <c r="D220" s="165" t="s">
        <v>656</v>
      </c>
      <c r="E220" s="166" t="s">
        <v>446</v>
      </c>
      <c r="F220" s="193" t="s">
        <v>84</v>
      </c>
      <c r="G220" s="166">
        <v>21609</v>
      </c>
      <c r="H220" s="165" t="s">
        <v>611</v>
      </c>
      <c r="I220" s="165" t="s">
        <v>612</v>
      </c>
      <c r="J220" s="165" t="s">
        <v>23</v>
      </c>
      <c r="K220" s="165" t="s">
        <v>738</v>
      </c>
      <c r="L220" s="165" t="s">
        <v>712</v>
      </c>
      <c r="M220" s="229" t="s">
        <v>740</v>
      </c>
      <c r="N220" s="165" t="s">
        <v>626</v>
      </c>
    </row>
    <row r="221" spans="1:14">
      <c r="A221" s="232">
        <f t="shared" si="3"/>
        <v>10217</v>
      </c>
      <c r="B221" s="166">
        <v>4</v>
      </c>
      <c r="C221" s="166" t="s">
        <v>716</v>
      </c>
      <c r="D221" s="165" t="s">
        <v>656</v>
      </c>
      <c r="E221" s="166" t="s">
        <v>573</v>
      </c>
      <c r="F221" s="194" t="s">
        <v>85</v>
      </c>
      <c r="G221" s="166">
        <v>99100</v>
      </c>
      <c r="H221" s="165" t="s">
        <v>611</v>
      </c>
      <c r="I221" s="165" t="s">
        <v>612</v>
      </c>
      <c r="J221" s="165" t="s">
        <v>23</v>
      </c>
      <c r="K221" s="165" t="s">
        <v>738</v>
      </c>
      <c r="L221" s="165" t="s">
        <v>712</v>
      </c>
      <c r="M221" s="229" t="s">
        <v>740</v>
      </c>
      <c r="N221" s="165" t="s">
        <v>626</v>
      </c>
    </row>
    <row r="222" spans="1:14">
      <c r="A222" s="232">
        <f t="shared" si="3"/>
        <v>10218</v>
      </c>
      <c r="B222" s="166">
        <v>4</v>
      </c>
      <c r="C222" s="166" t="s">
        <v>716</v>
      </c>
      <c r="D222" s="165" t="s">
        <v>656</v>
      </c>
      <c r="E222" s="166" t="s">
        <v>446</v>
      </c>
      <c r="F222" s="194" t="s">
        <v>85</v>
      </c>
      <c r="G222" s="166">
        <v>99100</v>
      </c>
      <c r="H222" s="165" t="s">
        <v>611</v>
      </c>
      <c r="I222" s="165" t="s">
        <v>612</v>
      </c>
      <c r="J222" s="165" t="s">
        <v>23</v>
      </c>
      <c r="K222" s="165" t="s">
        <v>738</v>
      </c>
      <c r="L222" s="165" t="s">
        <v>712</v>
      </c>
      <c r="M222" s="229" t="s">
        <v>740</v>
      </c>
      <c r="N222" s="165" t="s">
        <v>626</v>
      </c>
    </row>
    <row r="223" spans="1:14">
      <c r="A223" s="232">
        <f t="shared" si="3"/>
        <v>10219</v>
      </c>
      <c r="B223" s="166">
        <v>4</v>
      </c>
      <c r="C223" s="166" t="s">
        <v>716</v>
      </c>
      <c r="D223" s="165" t="s">
        <v>656</v>
      </c>
      <c r="E223" s="166" t="s">
        <v>573</v>
      </c>
      <c r="F223" s="194" t="s">
        <v>85</v>
      </c>
      <c r="G223" s="166">
        <v>79101</v>
      </c>
      <c r="H223" s="165" t="s">
        <v>611</v>
      </c>
      <c r="I223" s="165" t="s">
        <v>612</v>
      </c>
      <c r="J223" s="165" t="s">
        <v>23</v>
      </c>
      <c r="K223" s="165" t="s">
        <v>738</v>
      </c>
      <c r="L223" s="165" t="s">
        <v>712</v>
      </c>
      <c r="M223" s="229" t="s">
        <v>740</v>
      </c>
      <c r="N223" s="165" t="s">
        <v>626</v>
      </c>
    </row>
    <row r="224" spans="1:14">
      <c r="A224" s="232">
        <f t="shared" si="3"/>
        <v>10220</v>
      </c>
      <c r="B224" s="166">
        <v>4</v>
      </c>
      <c r="C224" s="166" t="s">
        <v>716</v>
      </c>
      <c r="D224" s="165" t="s">
        <v>656</v>
      </c>
      <c r="E224" s="166" t="s">
        <v>446</v>
      </c>
      <c r="F224" s="194" t="s">
        <v>85</v>
      </c>
      <c r="G224" s="166">
        <v>79101</v>
      </c>
      <c r="H224" s="165" t="s">
        <v>611</v>
      </c>
      <c r="I224" s="165" t="s">
        <v>612</v>
      </c>
      <c r="J224" s="165" t="s">
        <v>23</v>
      </c>
      <c r="K224" s="165" t="s">
        <v>738</v>
      </c>
      <c r="L224" s="165" t="s">
        <v>712</v>
      </c>
      <c r="M224" s="229" t="s">
        <v>740</v>
      </c>
      <c r="N224" s="165" t="s">
        <v>626</v>
      </c>
    </row>
    <row r="225" spans="1:14">
      <c r="A225" s="232">
        <f t="shared" si="3"/>
        <v>10221</v>
      </c>
      <c r="B225" s="166">
        <v>4</v>
      </c>
      <c r="C225" s="166" t="s">
        <v>716</v>
      </c>
      <c r="D225" s="165" t="s">
        <v>656</v>
      </c>
      <c r="E225" s="166" t="s">
        <v>573</v>
      </c>
      <c r="F225" s="194" t="s">
        <v>85</v>
      </c>
      <c r="G225" s="166">
        <v>11609</v>
      </c>
      <c r="H225" s="165" t="s">
        <v>611</v>
      </c>
      <c r="I225" s="165" t="s">
        <v>612</v>
      </c>
      <c r="J225" s="165" t="s">
        <v>23</v>
      </c>
      <c r="K225" s="165" t="s">
        <v>738</v>
      </c>
      <c r="L225" s="165" t="s">
        <v>712</v>
      </c>
      <c r="M225" s="229" t="s">
        <v>740</v>
      </c>
      <c r="N225" s="165" t="s">
        <v>626</v>
      </c>
    </row>
    <row r="226" spans="1:14">
      <c r="A226" s="232">
        <f t="shared" si="3"/>
        <v>10222</v>
      </c>
      <c r="B226" s="166">
        <v>4</v>
      </c>
      <c r="C226" s="166" t="s">
        <v>716</v>
      </c>
      <c r="D226" s="165" t="s">
        <v>656</v>
      </c>
      <c r="E226" s="166" t="s">
        <v>446</v>
      </c>
      <c r="F226" s="194" t="s">
        <v>85</v>
      </c>
      <c r="G226" s="166">
        <v>11609</v>
      </c>
      <c r="H226" s="165" t="s">
        <v>611</v>
      </c>
      <c r="I226" s="165" t="s">
        <v>612</v>
      </c>
      <c r="J226" s="165" t="s">
        <v>23</v>
      </c>
      <c r="K226" s="165" t="s">
        <v>738</v>
      </c>
      <c r="L226" s="165" t="s">
        <v>712</v>
      </c>
      <c r="M226" s="229" t="s">
        <v>740</v>
      </c>
      <c r="N226" s="165" t="s">
        <v>626</v>
      </c>
    </row>
    <row r="227" spans="1:14">
      <c r="A227" s="232">
        <f t="shared" si="3"/>
        <v>10223</v>
      </c>
      <c r="B227" s="166">
        <v>4</v>
      </c>
      <c r="C227" s="166" t="s">
        <v>716</v>
      </c>
      <c r="D227" s="165" t="s">
        <v>656</v>
      </c>
      <c r="E227" s="166" t="s">
        <v>573</v>
      </c>
      <c r="F227" s="194" t="s">
        <v>85</v>
      </c>
      <c r="G227" s="166">
        <v>21609</v>
      </c>
      <c r="H227" s="165" t="s">
        <v>611</v>
      </c>
      <c r="I227" s="165" t="s">
        <v>612</v>
      </c>
      <c r="J227" s="165" t="s">
        <v>23</v>
      </c>
      <c r="K227" s="165" t="s">
        <v>738</v>
      </c>
      <c r="L227" s="165" t="s">
        <v>712</v>
      </c>
      <c r="M227" s="229" t="s">
        <v>740</v>
      </c>
      <c r="N227" s="165" t="s">
        <v>626</v>
      </c>
    </row>
    <row r="228" spans="1:14">
      <c r="A228" s="232">
        <f t="shared" si="3"/>
        <v>10224</v>
      </c>
      <c r="B228" s="166">
        <v>4</v>
      </c>
      <c r="C228" s="166" t="s">
        <v>716</v>
      </c>
      <c r="D228" s="165" t="s">
        <v>656</v>
      </c>
      <c r="E228" s="166" t="s">
        <v>446</v>
      </c>
      <c r="F228" s="194" t="s">
        <v>85</v>
      </c>
      <c r="G228" s="166">
        <v>21609</v>
      </c>
      <c r="H228" s="165" t="s">
        <v>611</v>
      </c>
      <c r="I228" s="165" t="s">
        <v>612</v>
      </c>
      <c r="J228" s="165" t="s">
        <v>23</v>
      </c>
      <c r="K228" s="165" t="s">
        <v>738</v>
      </c>
      <c r="L228" s="165" t="s">
        <v>712</v>
      </c>
      <c r="M228" s="229" t="s">
        <v>740</v>
      </c>
      <c r="N228" s="165" t="s">
        <v>626</v>
      </c>
    </row>
    <row r="229" spans="1:14">
      <c r="A229" s="232">
        <f t="shared" si="3"/>
        <v>10225</v>
      </c>
      <c r="B229" s="166">
        <v>4</v>
      </c>
      <c r="C229" s="166" t="s">
        <v>716</v>
      </c>
      <c r="D229" s="165" t="s">
        <v>656</v>
      </c>
      <c r="E229" s="166" t="s">
        <v>573</v>
      </c>
      <c r="F229" s="195" t="s">
        <v>87</v>
      </c>
      <c r="G229" s="166">
        <v>99100</v>
      </c>
      <c r="H229" s="165" t="s">
        <v>611</v>
      </c>
      <c r="I229" s="165" t="s">
        <v>612</v>
      </c>
      <c r="J229" s="165" t="s">
        <v>23</v>
      </c>
      <c r="K229" s="165" t="s">
        <v>738</v>
      </c>
      <c r="L229" s="165" t="s">
        <v>712</v>
      </c>
      <c r="M229" s="229" t="s">
        <v>740</v>
      </c>
      <c r="N229" s="165" t="s">
        <v>626</v>
      </c>
    </row>
    <row r="230" spans="1:14">
      <c r="A230" s="232">
        <f t="shared" si="3"/>
        <v>10226</v>
      </c>
      <c r="B230" s="166">
        <v>4</v>
      </c>
      <c r="C230" s="166" t="s">
        <v>716</v>
      </c>
      <c r="D230" s="165" t="s">
        <v>656</v>
      </c>
      <c r="E230" s="166" t="s">
        <v>446</v>
      </c>
      <c r="F230" s="195" t="s">
        <v>87</v>
      </c>
      <c r="G230" s="166">
        <v>99100</v>
      </c>
      <c r="H230" s="165" t="s">
        <v>611</v>
      </c>
      <c r="I230" s="165" t="s">
        <v>612</v>
      </c>
      <c r="J230" s="165" t="s">
        <v>23</v>
      </c>
      <c r="K230" s="165" t="s">
        <v>738</v>
      </c>
      <c r="L230" s="165" t="s">
        <v>712</v>
      </c>
      <c r="M230" s="229" t="s">
        <v>740</v>
      </c>
      <c r="N230" s="165" t="s">
        <v>626</v>
      </c>
    </row>
    <row r="231" spans="1:14">
      <c r="A231" s="232">
        <f t="shared" si="3"/>
        <v>10227</v>
      </c>
      <c r="B231" s="166">
        <v>4</v>
      </c>
      <c r="C231" s="166" t="s">
        <v>716</v>
      </c>
      <c r="D231" s="165" t="s">
        <v>656</v>
      </c>
      <c r="E231" s="166" t="s">
        <v>573</v>
      </c>
      <c r="F231" s="195" t="s">
        <v>87</v>
      </c>
      <c r="G231" s="166">
        <v>79101</v>
      </c>
      <c r="H231" s="165" t="s">
        <v>611</v>
      </c>
      <c r="I231" s="165" t="s">
        <v>612</v>
      </c>
      <c r="J231" s="165" t="s">
        <v>23</v>
      </c>
      <c r="K231" s="165" t="s">
        <v>738</v>
      </c>
      <c r="L231" s="165" t="s">
        <v>712</v>
      </c>
      <c r="M231" s="229" t="s">
        <v>740</v>
      </c>
      <c r="N231" s="165" t="s">
        <v>626</v>
      </c>
    </row>
    <row r="232" spans="1:14">
      <c r="A232" s="232">
        <f t="shared" si="3"/>
        <v>10228</v>
      </c>
      <c r="B232" s="166">
        <v>4</v>
      </c>
      <c r="C232" s="166" t="s">
        <v>716</v>
      </c>
      <c r="D232" s="165" t="s">
        <v>656</v>
      </c>
      <c r="E232" s="166" t="s">
        <v>446</v>
      </c>
      <c r="F232" s="195" t="s">
        <v>87</v>
      </c>
      <c r="G232" s="166">
        <v>79101</v>
      </c>
      <c r="H232" s="165" t="s">
        <v>611</v>
      </c>
      <c r="I232" s="165" t="s">
        <v>612</v>
      </c>
      <c r="J232" s="165" t="s">
        <v>23</v>
      </c>
      <c r="K232" s="165" t="s">
        <v>738</v>
      </c>
      <c r="L232" s="165" t="s">
        <v>712</v>
      </c>
      <c r="M232" s="229" t="s">
        <v>740</v>
      </c>
      <c r="N232" s="165" t="s">
        <v>626</v>
      </c>
    </row>
    <row r="233" spans="1:14">
      <c r="A233" s="232">
        <f t="shared" si="3"/>
        <v>10229</v>
      </c>
      <c r="B233" s="166">
        <v>4</v>
      </c>
      <c r="C233" s="166" t="s">
        <v>716</v>
      </c>
      <c r="D233" s="165" t="s">
        <v>656</v>
      </c>
      <c r="E233" s="166" t="s">
        <v>573</v>
      </c>
      <c r="F233" s="195" t="s">
        <v>87</v>
      </c>
      <c r="G233" s="166">
        <v>11609</v>
      </c>
      <c r="H233" s="165" t="s">
        <v>611</v>
      </c>
      <c r="I233" s="165" t="s">
        <v>612</v>
      </c>
      <c r="J233" s="165" t="s">
        <v>23</v>
      </c>
      <c r="K233" s="165" t="s">
        <v>738</v>
      </c>
      <c r="L233" s="165" t="s">
        <v>712</v>
      </c>
      <c r="M233" s="229" t="s">
        <v>740</v>
      </c>
      <c r="N233" s="165" t="s">
        <v>626</v>
      </c>
    </row>
    <row r="234" spans="1:14">
      <c r="A234" s="232">
        <f t="shared" si="3"/>
        <v>10230</v>
      </c>
      <c r="B234" s="166">
        <v>4</v>
      </c>
      <c r="C234" s="166" t="s">
        <v>716</v>
      </c>
      <c r="D234" s="165" t="s">
        <v>656</v>
      </c>
      <c r="E234" s="166" t="s">
        <v>446</v>
      </c>
      <c r="F234" s="195" t="s">
        <v>87</v>
      </c>
      <c r="G234" s="166">
        <v>11609</v>
      </c>
      <c r="H234" s="165" t="s">
        <v>611</v>
      </c>
      <c r="I234" s="165" t="s">
        <v>612</v>
      </c>
      <c r="J234" s="165" t="s">
        <v>23</v>
      </c>
      <c r="K234" s="165" t="s">
        <v>738</v>
      </c>
      <c r="L234" s="165" t="s">
        <v>712</v>
      </c>
      <c r="M234" s="229" t="s">
        <v>740</v>
      </c>
      <c r="N234" s="165" t="s">
        <v>626</v>
      </c>
    </row>
    <row r="235" spans="1:14">
      <c r="A235" s="232">
        <f t="shared" si="3"/>
        <v>10231</v>
      </c>
      <c r="B235" s="166">
        <v>4</v>
      </c>
      <c r="C235" s="166" t="s">
        <v>716</v>
      </c>
      <c r="D235" s="165" t="s">
        <v>656</v>
      </c>
      <c r="E235" s="166" t="s">
        <v>573</v>
      </c>
      <c r="F235" s="195" t="s">
        <v>87</v>
      </c>
      <c r="G235" s="166">
        <v>21609</v>
      </c>
      <c r="H235" s="165" t="s">
        <v>611</v>
      </c>
      <c r="I235" s="165" t="s">
        <v>612</v>
      </c>
      <c r="J235" s="165" t="s">
        <v>23</v>
      </c>
      <c r="K235" s="165" t="s">
        <v>738</v>
      </c>
      <c r="L235" s="165" t="s">
        <v>712</v>
      </c>
      <c r="M235" s="229" t="s">
        <v>740</v>
      </c>
      <c r="N235" s="165" t="s">
        <v>626</v>
      </c>
    </row>
    <row r="236" spans="1:14">
      <c r="A236" s="232">
        <f t="shared" si="3"/>
        <v>10232</v>
      </c>
      <c r="B236" s="166">
        <v>4</v>
      </c>
      <c r="C236" s="166" t="s">
        <v>716</v>
      </c>
      <c r="D236" s="165" t="s">
        <v>656</v>
      </c>
      <c r="E236" s="166" t="s">
        <v>446</v>
      </c>
      <c r="F236" s="195" t="s">
        <v>87</v>
      </c>
      <c r="G236" s="166">
        <v>21609</v>
      </c>
      <c r="H236" s="165" t="s">
        <v>611</v>
      </c>
      <c r="I236" s="165" t="s">
        <v>612</v>
      </c>
      <c r="J236" s="165" t="s">
        <v>23</v>
      </c>
      <c r="K236" s="165" t="s">
        <v>738</v>
      </c>
      <c r="L236" s="165" t="s">
        <v>712</v>
      </c>
      <c r="M236" s="229" t="s">
        <v>740</v>
      </c>
      <c r="N236" s="165" t="s">
        <v>626</v>
      </c>
    </row>
    <row r="237" spans="1:14">
      <c r="A237" s="232">
        <f t="shared" si="3"/>
        <v>10233</v>
      </c>
      <c r="B237" s="166">
        <v>4</v>
      </c>
      <c r="C237" s="166" t="s">
        <v>716</v>
      </c>
      <c r="D237" s="165" t="s">
        <v>656</v>
      </c>
      <c r="E237" s="166" t="s">
        <v>573</v>
      </c>
      <c r="F237" s="196" t="s">
        <v>88</v>
      </c>
      <c r="G237" s="166">
        <v>99100</v>
      </c>
      <c r="H237" s="165" t="s">
        <v>611</v>
      </c>
      <c r="I237" s="165" t="s">
        <v>612</v>
      </c>
      <c r="J237" s="165" t="s">
        <v>23</v>
      </c>
      <c r="K237" s="165" t="s">
        <v>738</v>
      </c>
      <c r="L237" s="165" t="s">
        <v>712</v>
      </c>
      <c r="M237" s="229" t="s">
        <v>740</v>
      </c>
      <c r="N237" s="165" t="s">
        <v>626</v>
      </c>
    </row>
    <row r="238" spans="1:14">
      <c r="A238" s="232">
        <f t="shared" si="3"/>
        <v>10234</v>
      </c>
      <c r="B238" s="166">
        <v>4</v>
      </c>
      <c r="C238" s="166" t="s">
        <v>716</v>
      </c>
      <c r="D238" s="165" t="s">
        <v>656</v>
      </c>
      <c r="E238" s="166" t="s">
        <v>446</v>
      </c>
      <c r="F238" s="196" t="s">
        <v>88</v>
      </c>
      <c r="G238" s="166">
        <v>99100</v>
      </c>
      <c r="H238" s="165" t="s">
        <v>611</v>
      </c>
      <c r="I238" s="165" t="s">
        <v>612</v>
      </c>
      <c r="J238" s="165" t="s">
        <v>23</v>
      </c>
      <c r="K238" s="165" t="s">
        <v>738</v>
      </c>
      <c r="L238" s="165" t="s">
        <v>712</v>
      </c>
      <c r="M238" s="229" t="s">
        <v>740</v>
      </c>
      <c r="N238" s="165" t="s">
        <v>626</v>
      </c>
    </row>
    <row r="239" spans="1:14">
      <c r="A239" s="232">
        <f t="shared" si="3"/>
        <v>10235</v>
      </c>
      <c r="B239" s="166">
        <v>4</v>
      </c>
      <c r="C239" s="166" t="s">
        <v>716</v>
      </c>
      <c r="D239" s="165" t="s">
        <v>656</v>
      </c>
      <c r="E239" s="166" t="s">
        <v>573</v>
      </c>
      <c r="F239" s="196" t="s">
        <v>88</v>
      </c>
      <c r="G239" s="166">
        <v>79101</v>
      </c>
      <c r="H239" s="165" t="s">
        <v>611</v>
      </c>
      <c r="I239" s="165" t="s">
        <v>612</v>
      </c>
      <c r="J239" s="165" t="s">
        <v>23</v>
      </c>
      <c r="K239" s="165" t="s">
        <v>738</v>
      </c>
      <c r="L239" s="165" t="s">
        <v>712</v>
      </c>
      <c r="M239" s="229" t="s">
        <v>740</v>
      </c>
      <c r="N239" s="165" t="s">
        <v>626</v>
      </c>
    </row>
    <row r="240" spans="1:14">
      <c r="A240" s="232">
        <f t="shared" si="3"/>
        <v>10236</v>
      </c>
      <c r="B240" s="166">
        <v>4</v>
      </c>
      <c r="C240" s="166" t="s">
        <v>716</v>
      </c>
      <c r="D240" s="165" t="s">
        <v>656</v>
      </c>
      <c r="E240" s="166" t="s">
        <v>446</v>
      </c>
      <c r="F240" s="196" t="s">
        <v>88</v>
      </c>
      <c r="G240" s="166">
        <v>79101</v>
      </c>
      <c r="H240" s="165" t="s">
        <v>611</v>
      </c>
      <c r="I240" s="165" t="s">
        <v>612</v>
      </c>
      <c r="J240" s="165" t="s">
        <v>23</v>
      </c>
      <c r="K240" s="165" t="s">
        <v>738</v>
      </c>
      <c r="L240" s="165" t="s">
        <v>712</v>
      </c>
      <c r="M240" s="229" t="s">
        <v>740</v>
      </c>
      <c r="N240" s="165" t="s">
        <v>626</v>
      </c>
    </row>
    <row r="241" spans="1:14">
      <c r="A241" s="232">
        <f t="shared" si="3"/>
        <v>10237</v>
      </c>
      <c r="B241" s="166">
        <v>4</v>
      </c>
      <c r="C241" s="166" t="s">
        <v>716</v>
      </c>
      <c r="D241" s="165" t="s">
        <v>656</v>
      </c>
      <c r="E241" s="166" t="s">
        <v>573</v>
      </c>
      <c r="F241" s="196" t="s">
        <v>88</v>
      </c>
      <c r="G241" s="166">
        <v>11609</v>
      </c>
      <c r="H241" s="165" t="s">
        <v>611</v>
      </c>
      <c r="I241" s="165" t="s">
        <v>612</v>
      </c>
      <c r="J241" s="165" t="s">
        <v>23</v>
      </c>
      <c r="K241" s="165" t="s">
        <v>738</v>
      </c>
      <c r="L241" s="165" t="s">
        <v>712</v>
      </c>
      <c r="M241" s="229" t="s">
        <v>740</v>
      </c>
      <c r="N241" s="165" t="s">
        <v>626</v>
      </c>
    </row>
    <row r="242" spans="1:14">
      <c r="A242" s="232">
        <f t="shared" si="3"/>
        <v>10238</v>
      </c>
      <c r="B242" s="166">
        <v>4</v>
      </c>
      <c r="C242" s="166" t="s">
        <v>716</v>
      </c>
      <c r="D242" s="165" t="s">
        <v>656</v>
      </c>
      <c r="E242" s="166" t="s">
        <v>446</v>
      </c>
      <c r="F242" s="196" t="s">
        <v>88</v>
      </c>
      <c r="G242" s="166">
        <v>11609</v>
      </c>
      <c r="H242" s="165" t="s">
        <v>611</v>
      </c>
      <c r="I242" s="165" t="s">
        <v>612</v>
      </c>
      <c r="J242" s="165" t="s">
        <v>23</v>
      </c>
      <c r="K242" s="165" t="s">
        <v>738</v>
      </c>
      <c r="L242" s="165" t="s">
        <v>712</v>
      </c>
      <c r="M242" s="229" t="s">
        <v>740</v>
      </c>
      <c r="N242" s="165" t="s">
        <v>626</v>
      </c>
    </row>
    <row r="243" spans="1:14">
      <c r="A243" s="232">
        <f t="shared" si="3"/>
        <v>10239</v>
      </c>
      <c r="B243" s="166">
        <v>4</v>
      </c>
      <c r="C243" s="166" t="s">
        <v>716</v>
      </c>
      <c r="D243" s="165" t="s">
        <v>656</v>
      </c>
      <c r="E243" s="166" t="s">
        <v>573</v>
      </c>
      <c r="F243" s="196" t="s">
        <v>88</v>
      </c>
      <c r="G243" s="166">
        <v>21609</v>
      </c>
      <c r="H243" s="165" t="s">
        <v>611</v>
      </c>
      <c r="I243" s="165" t="s">
        <v>612</v>
      </c>
      <c r="J243" s="165" t="s">
        <v>23</v>
      </c>
      <c r="K243" s="165" t="s">
        <v>738</v>
      </c>
      <c r="L243" s="165" t="s">
        <v>712</v>
      </c>
      <c r="M243" s="229" t="s">
        <v>740</v>
      </c>
      <c r="N243" s="165" t="s">
        <v>626</v>
      </c>
    </row>
    <row r="244" spans="1:14">
      <c r="A244" s="232">
        <f t="shared" si="3"/>
        <v>10240</v>
      </c>
      <c r="B244" s="166">
        <v>4</v>
      </c>
      <c r="C244" s="166" t="s">
        <v>716</v>
      </c>
      <c r="D244" s="165" t="s">
        <v>656</v>
      </c>
      <c r="E244" s="166" t="s">
        <v>446</v>
      </c>
      <c r="F244" s="196" t="s">
        <v>88</v>
      </c>
      <c r="G244" s="166">
        <v>21609</v>
      </c>
      <c r="H244" s="165" t="s">
        <v>611</v>
      </c>
      <c r="I244" s="165" t="s">
        <v>612</v>
      </c>
      <c r="J244" s="165" t="s">
        <v>23</v>
      </c>
      <c r="K244" s="165" t="s">
        <v>738</v>
      </c>
      <c r="L244" s="165" t="s">
        <v>712</v>
      </c>
      <c r="M244" s="229" t="s">
        <v>740</v>
      </c>
      <c r="N244" s="165" t="s">
        <v>626</v>
      </c>
    </row>
    <row r="245" spans="1:14">
      <c r="A245" s="232">
        <f t="shared" si="3"/>
        <v>10241</v>
      </c>
      <c r="B245" s="166">
        <v>4</v>
      </c>
      <c r="C245" s="166" t="s">
        <v>716</v>
      </c>
      <c r="D245" s="165" t="s">
        <v>656</v>
      </c>
      <c r="E245" s="166" t="s">
        <v>573</v>
      </c>
      <c r="F245" s="197" t="s">
        <v>731</v>
      </c>
      <c r="G245" s="166">
        <v>99100</v>
      </c>
      <c r="H245" s="165" t="s">
        <v>611</v>
      </c>
      <c r="I245" s="165" t="s">
        <v>612</v>
      </c>
      <c r="J245" s="165" t="s">
        <v>23</v>
      </c>
      <c r="K245" s="165" t="s">
        <v>738</v>
      </c>
      <c r="L245" s="165" t="s">
        <v>712</v>
      </c>
      <c r="M245" s="229" t="s">
        <v>740</v>
      </c>
      <c r="N245" s="165" t="s">
        <v>626</v>
      </c>
    </row>
    <row r="246" spans="1:14">
      <c r="A246" s="232">
        <f t="shared" si="3"/>
        <v>10242</v>
      </c>
      <c r="B246" s="166">
        <v>4</v>
      </c>
      <c r="C246" s="166" t="s">
        <v>716</v>
      </c>
      <c r="D246" s="165" t="s">
        <v>656</v>
      </c>
      <c r="E246" s="166" t="s">
        <v>446</v>
      </c>
      <c r="F246" s="197" t="s">
        <v>731</v>
      </c>
      <c r="G246" s="166">
        <v>99100</v>
      </c>
      <c r="H246" s="165" t="s">
        <v>611</v>
      </c>
      <c r="I246" s="165" t="s">
        <v>612</v>
      </c>
      <c r="J246" s="165" t="s">
        <v>23</v>
      </c>
      <c r="K246" s="165" t="s">
        <v>738</v>
      </c>
      <c r="L246" s="165" t="s">
        <v>712</v>
      </c>
      <c r="M246" s="229" t="s">
        <v>740</v>
      </c>
      <c r="N246" s="165" t="s">
        <v>626</v>
      </c>
    </row>
    <row r="247" spans="1:14">
      <c r="A247" s="232">
        <f t="shared" si="3"/>
        <v>10243</v>
      </c>
      <c r="B247" s="166">
        <v>4</v>
      </c>
      <c r="C247" s="166" t="s">
        <v>716</v>
      </c>
      <c r="D247" s="165" t="s">
        <v>656</v>
      </c>
      <c r="E247" s="166" t="s">
        <v>573</v>
      </c>
      <c r="F247" s="197" t="s">
        <v>731</v>
      </c>
      <c r="G247" s="166">
        <v>79101</v>
      </c>
      <c r="H247" s="165" t="s">
        <v>611</v>
      </c>
      <c r="I247" s="165" t="s">
        <v>612</v>
      </c>
      <c r="J247" s="165" t="s">
        <v>23</v>
      </c>
      <c r="K247" s="165" t="s">
        <v>738</v>
      </c>
      <c r="L247" s="165" t="s">
        <v>712</v>
      </c>
      <c r="M247" s="229" t="s">
        <v>740</v>
      </c>
      <c r="N247" s="165" t="s">
        <v>626</v>
      </c>
    </row>
    <row r="248" spans="1:14">
      <c r="A248" s="232">
        <f t="shared" si="3"/>
        <v>10244</v>
      </c>
      <c r="B248" s="166">
        <v>4</v>
      </c>
      <c r="C248" s="166" t="s">
        <v>716</v>
      </c>
      <c r="D248" s="165" t="s">
        <v>656</v>
      </c>
      <c r="E248" s="166" t="s">
        <v>446</v>
      </c>
      <c r="F248" s="197" t="s">
        <v>731</v>
      </c>
      <c r="G248" s="166">
        <v>79101</v>
      </c>
      <c r="H248" s="165" t="s">
        <v>611</v>
      </c>
      <c r="I248" s="165" t="s">
        <v>612</v>
      </c>
      <c r="J248" s="165" t="s">
        <v>23</v>
      </c>
      <c r="K248" s="165" t="s">
        <v>738</v>
      </c>
      <c r="L248" s="165" t="s">
        <v>712</v>
      </c>
      <c r="M248" s="229" t="s">
        <v>740</v>
      </c>
      <c r="N248" s="165" t="s">
        <v>626</v>
      </c>
    </row>
    <row r="249" spans="1:14">
      <c r="A249" s="232">
        <f t="shared" si="3"/>
        <v>10245</v>
      </c>
      <c r="B249" s="166">
        <v>4</v>
      </c>
      <c r="C249" s="166" t="s">
        <v>716</v>
      </c>
      <c r="D249" s="165" t="s">
        <v>656</v>
      </c>
      <c r="E249" s="166" t="s">
        <v>573</v>
      </c>
      <c r="F249" s="197" t="s">
        <v>731</v>
      </c>
      <c r="G249" s="166">
        <v>11609</v>
      </c>
      <c r="H249" s="165" t="s">
        <v>611</v>
      </c>
      <c r="I249" s="165" t="s">
        <v>612</v>
      </c>
      <c r="J249" s="165" t="s">
        <v>23</v>
      </c>
      <c r="K249" s="165" t="s">
        <v>738</v>
      </c>
      <c r="L249" s="165" t="s">
        <v>712</v>
      </c>
      <c r="M249" s="229" t="s">
        <v>740</v>
      </c>
      <c r="N249" s="165" t="s">
        <v>626</v>
      </c>
    </row>
    <row r="250" spans="1:14">
      <c r="A250" s="232">
        <f t="shared" si="3"/>
        <v>10246</v>
      </c>
      <c r="B250" s="166">
        <v>4</v>
      </c>
      <c r="C250" s="166" t="s">
        <v>716</v>
      </c>
      <c r="D250" s="165" t="s">
        <v>656</v>
      </c>
      <c r="E250" s="166" t="s">
        <v>446</v>
      </c>
      <c r="F250" s="197" t="s">
        <v>731</v>
      </c>
      <c r="G250" s="166">
        <v>11609</v>
      </c>
      <c r="H250" s="165" t="s">
        <v>611</v>
      </c>
      <c r="I250" s="165" t="s">
        <v>612</v>
      </c>
      <c r="J250" s="165" t="s">
        <v>23</v>
      </c>
      <c r="K250" s="165" t="s">
        <v>738</v>
      </c>
      <c r="L250" s="165" t="s">
        <v>712</v>
      </c>
      <c r="M250" s="229" t="s">
        <v>740</v>
      </c>
      <c r="N250" s="165" t="s">
        <v>626</v>
      </c>
    </row>
    <row r="251" spans="1:14">
      <c r="A251" s="232">
        <f t="shared" si="3"/>
        <v>10247</v>
      </c>
      <c r="B251" s="166">
        <v>4</v>
      </c>
      <c r="C251" s="166" t="s">
        <v>716</v>
      </c>
      <c r="D251" s="165" t="s">
        <v>656</v>
      </c>
      <c r="E251" s="166" t="s">
        <v>573</v>
      </c>
      <c r="F251" s="197" t="s">
        <v>731</v>
      </c>
      <c r="G251" s="166">
        <v>21609</v>
      </c>
      <c r="H251" s="165" t="s">
        <v>611</v>
      </c>
      <c r="I251" s="165" t="s">
        <v>612</v>
      </c>
      <c r="J251" s="165" t="s">
        <v>23</v>
      </c>
      <c r="K251" s="165" t="s">
        <v>738</v>
      </c>
      <c r="L251" s="165" t="s">
        <v>712</v>
      </c>
      <c r="M251" s="229" t="s">
        <v>740</v>
      </c>
      <c r="N251" s="165" t="s">
        <v>626</v>
      </c>
    </row>
    <row r="252" spans="1:14">
      <c r="A252" s="232">
        <f t="shared" si="3"/>
        <v>10248</v>
      </c>
      <c r="B252" s="166">
        <v>4</v>
      </c>
      <c r="C252" s="166" t="s">
        <v>716</v>
      </c>
      <c r="D252" s="165" t="s">
        <v>656</v>
      </c>
      <c r="E252" s="166" t="s">
        <v>446</v>
      </c>
      <c r="F252" s="197" t="s">
        <v>731</v>
      </c>
      <c r="G252" s="166">
        <v>21609</v>
      </c>
      <c r="H252" s="165" t="s">
        <v>611</v>
      </c>
      <c r="I252" s="165" t="s">
        <v>612</v>
      </c>
      <c r="J252" s="165" t="s">
        <v>23</v>
      </c>
      <c r="K252" s="165" t="s">
        <v>738</v>
      </c>
      <c r="L252" s="165" t="s">
        <v>712</v>
      </c>
      <c r="M252" s="229" t="s">
        <v>740</v>
      </c>
      <c r="N252" s="165" t="s">
        <v>626</v>
      </c>
    </row>
    <row r="253" spans="1:14">
      <c r="A253" s="232">
        <f t="shared" si="3"/>
        <v>10249</v>
      </c>
      <c r="B253" s="166">
        <v>4</v>
      </c>
      <c r="C253" s="166" t="s">
        <v>716</v>
      </c>
      <c r="D253" s="165" t="s">
        <v>656</v>
      </c>
      <c r="E253" s="166" t="s">
        <v>573</v>
      </c>
      <c r="F253" s="198" t="s">
        <v>732</v>
      </c>
      <c r="G253" s="166">
        <v>99100</v>
      </c>
      <c r="H253" s="165" t="s">
        <v>611</v>
      </c>
      <c r="I253" s="165" t="s">
        <v>612</v>
      </c>
      <c r="J253" s="165" t="s">
        <v>23</v>
      </c>
      <c r="K253" s="165" t="s">
        <v>738</v>
      </c>
      <c r="L253" s="165" t="s">
        <v>712</v>
      </c>
      <c r="M253" s="229" t="s">
        <v>740</v>
      </c>
      <c r="N253" s="165" t="s">
        <v>626</v>
      </c>
    </row>
    <row r="254" spans="1:14">
      <c r="A254" s="232">
        <f t="shared" si="3"/>
        <v>10250</v>
      </c>
      <c r="B254" s="166">
        <v>4</v>
      </c>
      <c r="C254" s="166" t="s">
        <v>716</v>
      </c>
      <c r="D254" s="165" t="s">
        <v>656</v>
      </c>
      <c r="E254" s="166" t="s">
        <v>446</v>
      </c>
      <c r="F254" s="198" t="s">
        <v>732</v>
      </c>
      <c r="G254" s="166">
        <v>99100</v>
      </c>
      <c r="H254" s="165" t="s">
        <v>611</v>
      </c>
      <c r="I254" s="165" t="s">
        <v>612</v>
      </c>
      <c r="J254" s="165" t="s">
        <v>23</v>
      </c>
      <c r="K254" s="165" t="s">
        <v>738</v>
      </c>
      <c r="L254" s="165" t="s">
        <v>712</v>
      </c>
      <c r="M254" s="229" t="s">
        <v>740</v>
      </c>
      <c r="N254" s="165" t="s">
        <v>626</v>
      </c>
    </row>
    <row r="255" spans="1:14">
      <c r="A255" s="232">
        <f t="shared" si="3"/>
        <v>10251</v>
      </c>
      <c r="B255" s="166">
        <v>4</v>
      </c>
      <c r="C255" s="166" t="s">
        <v>716</v>
      </c>
      <c r="D255" s="165" t="s">
        <v>656</v>
      </c>
      <c r="E255" s="166" t="s">
        <v>573</v>
      </c>
      <c r="F255" s="198" t="s">
        <v>732</v>
      </c>
      <c r="G255" s="166">
        <v>79101</v>
      </c>
      <c r="H255" s="165" t="s">
        <v>611</v>
      </c>
      <c r="I255" s="165" t="s">
        <v>612</v>
      </c>
      <c r="J255" s="165" t="s">
        <v>23</v>
      </c>
      <c r="K255" s="165" t="s">
        <v>738</v>
      </c>
      <c r="L255" s="165" t="s">
        <v>712</v>
      </c>
      <c r="M255" s="229" t="s">
        <v>740</v>
      </c>
      <c r="N255" s="165" t="s">
        <v>626</v>
      </c>
    </row>
    <row r="256" spans="1:14">
      <c r="A256" s="232">
        <f t="shared" si="3"/>
        <v>10252</v>
      </c>
      <c r="B256" s="166">
        <v>4</v>
      </c>
      <c r="C256" s="166" t="s">
        <v>716</v>
      </c>
      <c r="D256" s="165" t="s">
        <v>656</v>
      </c>
      <c r="E256" s="166" t="s">
        <v>446</v>
      </c>
      <c r="F256" s="198" t="s">
        <v>732</v>
      </c>
      <c r="G256" s="166">
        <v>79101</v>
      </c>
      <c r="H256" s="165" t="s">
        <v>611</v>
      </c>
      <c r="I256" s="165" t="s">
        <v>612</v>
      </c>
      <c r="J256" s="165" t="s">
        <v>23</v>
      </c>
      <c r="K256" s="165" t="s">
        <v>738</v>
      </c>
      <c r="L256" s="165" t="s">
        <v>712</v>
      </c>
      <c r="M256" s="229" t="s">
        <v>740</v>
      </c>
      <c r="N256" s="165" t="s">
        <v>626</v>
      </c>
    </row>
    <row r="257" spans="1:14">
      <c r="A257" s="232">
        <f t="shared" si="3"/>
        <v>10253</v>
      </c>
      <c r="B257" s="166">
        <v>4</v>
      </c>
      <c r="C257" s="166" t="s">
        <v>716</v>
      </c>
      <c r="D257" s="165" t="s">
        <v>656</v>
      </c>
      <c r="E257" s="166" t="s">
        <v>573</v>
      </c>
      <c r="F257" s="198" t="s">
        <v>732</v>
      </c>
      <c r="G257" s="166">
        <v>11609</v>
      </c>
      <c r="H257" s="165" t="s">
        <v>611</v>
      </c>
      <c r="I257" s="165" t="s">
        <v>612</v>
      </c>
      <c r="J257" s="165" t="s">
        <v>23</v>
      </c>
      <c r="K257" s="165" t="s">
        <v>738</v>
      </c>
      <c r="L257" s="165" t="s">
        <v>712</v>
      </c>
      <c r="M257" s="229" t="s">
        <v>740</v>
      </c>
      <c r="N257" s="165" t="s">
        <v>626</v>
      </c>
    </row>
    <row r="258" spans="1:14">
      <c r="A258" s="232">
        <f t="shared" si="3"/>
        <v>10254</v>
      </c>
      <c r="B258" s="166">
        <v>4</v>
      </c>
      <c r="C258" s="166" t="s">
        <v>716</v>
      </c>
      <c r="D258" s="165" t="s">
        <v>656</v>
      </c>
      <c r="E258" s="166" t="s">
        <v>446</v>
      </c>
      <c r="F258" s="198" t="s">
        <v>732</v>
      </c>
      <c r="G258" s="166">
        <v>11609</v>
      </c>
      <c r="H258" s="165" t="s">
        <v>611</v>
      </c>
      <c r="I258" s="165" t="s">
        <v>612</v>
      </c>
      <c r="J258" s="165" t="s">
        <v>23</v>
      </c>
      <c r="K258" s="165" t="s">
        <v>738</v>
      </c>
      <c r="L258" s="165" t="s">
        <v>712</v>
      </c>
      <c r="M258" s="229" t="s">
        <v>740</v>
      </c>
      <c r="N258" s="165" t="s">
        <v>626</v>
      </c>
    </row>
    <row r="259" spans="1:14">
      <c r="A259" s="232">
        <f t="shared" si="3"/>
        <v>10255</v>
      </c>
      <c r="B259" s="166">
        <v>4</v>
      </c>
      <c r="C259" s="166" t="s">
        <v>716</v>
      </c>
      <c r="D259" s="165" t="s">
        <v>656</v>
      </c>
      <c r="E259" s="166" t="s">
        <v>573</v>
      </c>
      <c r="F259" s="198" t="s">
        <v>732</v>
      </c>
      <c r="G259" s="166">
        <v>21609</v>
      </c>
      <c r="H259" s="165" t="s">
        <v>611</v>
      </c>
      <c r="I259" s="165" t="s">
        <v>612</v>
      </c>
      <c r="J259" s="165" t="s">
        <v>23</v>
      </c>
      <c r="K259" s="165" t="s">
        <v>738</v>
      </c>
      <c r="L259" s="165" t="s">
        <v>712</v>
      </c>
      <c r="M259" s="229" t="s">
        <v>740</v>
      </c>
      <c r="N259" s="165" t="s">
        <v>626</v>
      </c>
    </row>
    <row r="260" spans="1:14">
      <c r="A260" s="232">
        <f t="shared" si="3"/>
        <v>10256</v>
      </c>
      <c r="B260" s="166">
        <v>4</v>
      </c>
      <c r="C260" s="166" t="s">
        <v>716</v>
      </c>
      <c r="D260" s="165" t="s">
        <v>656</v>
      </c>
      <c r="E260" s="166" t="s">
        <v>446</v>
      </c>
      <c r="F260" s="198" t="s">
        <v>732</v>
      </c>
      <c r="G260" s="166">
        <v>21609</v>
      </c>
      <c r="H260" s="165" t="s">
        <v>611</v>
      </c>
      <c r="I260" s="165" t="s">
        <v>612</v>
      </c>
      <c r="J260" s="165" t="s">
        <v>23</v>
      </c>
      <c r="K260" s="165" t="s">
        <v>738</v>
      </c>
      <c r="L260" s="165" t="s">
        <v>712</v>
      </c>
      <c r="M260" s="229" t="s">
        <v>740</v>
      </c>
      <c r="N260" s="165" t="s">
        <v>626</v>
      </c>
    </row>
    <row r="261" spans="1:14">
      <c r="A261" s="232">
        <f t="shared" si="3"/>
        <v>10257</v>
      </c>
      <c r="B261" s="166">
        <v>4</v>
      </c>
      <c r="C261" s="166" t="s">
        <v>716</v>
      </c>
      <c r="D261" s="165" t="s">
        <v>656</v>
      </c>
      <c r="E261" s="166" t="s">
        <v>573</v>
      </c>
      <c r="F261" s="199" t="s">
        <v>733</v>
      </c>
      <c r="G261" s="166">
        <v>99100</v>
      </c>
      <c r="H261" s="165" t="s">
        <v>611</v>
      </c>
      <c r="I261" s="165" t="s">
        <v>612</v>
      </c>
      <c r="J261" s="165" t="s">
        <v>23</v>
      </c>
      <c r="K261" s="165" t="s">
        <v>738</v>
      </c>
      <c r="L261" s="165" t="s">
        <v>712</v>
      </c>
      <c r="M261" s="229" t="s">
        <v>740</v>
      </c>
      <c r="N261" s="165" t="s">
        <v>626</v>
      </c>
    </row>
    <row r="262" spans="1:14">
      <c r="A262" s="232">
        <f t="shared" si="3"/>
        <v>10258</v>
      </c>
      <c r="B262" s="166">
        <v>4</v>
      </c>
      <c r="C262" s="166" t="s">
        <v>716</v>
      </c>
      <c r="D262" s="165" t="s">
        <v>656</v>
      </c>
      <c r="E262" s="166" t="s">
        <v>446</v>
      </c>
      <c r="F262" s="199" t="s">
        <v>733</v>
      </c>
      <c r="G262" s="166">
        <v>99100</v>
      </c>
      <c r="H262" s="165" t="s">
        <v>611</v>
      </c>
      <c r="I262" s="165" t="s">
        <v>612</v>
      </c>
      <c r="J262" s="165" t="s">
        <v>23</v>
      </c>
      <c r="K262" s="165" t="s">
        <v>738</v>
      </c>
      <c r="L262" s="165" t="s">
        <v>712</v>
      </c>
      <c r="M262" s="229" t="s">
        <v>740</v>
      </c>
      <c r="N262" s="165" t="s">
        <v>626</v>
      </c>
    </row>
    <row r="263" spans="1:14">
      <c r="A263" s="232">
        <f t="shared" ref="A263:A326" si="4">A262+1</f>
        <v>10259</v>
      </c>
      <c r="B263" s="166">
        <v>4</v>
      </c>
      <c r="C263" s="166" t="s">
        <v>716</v>
      </c>
      <c r="D263" s="165" t="s">
        <v>656</v>
      </c>
      <c r="E263" s="166" t="s">
        <v>573</v>
      </c>
      <c r="F263" s="199" t="s">
        <v>733</v>
      </c>
      <c r="G263" s="166">
        <v>79101</v>
      </c>
      <c r="H263" s="165" t="s">
        <v>611</v>
      </c>
      <c r="I263" s="165" t="s">
        <v>612</v>
      </c>
      <c r="J263" s="165" t="s">
        <v>23</v>
      </c>
      <c r="K263" s="165" t="s">
        <v>738</v>
      </c>
      <c r="L263" s="165" t="s">
        <v>712</v>
      </c>
      <c r="M263" s="229" t="s">
        <v>740</v>
      </c>
      <c r="N263" s="165" t="s">
        <v>626</v>
      </c>
    </row>
    <row r="264" spans="1:14">
      <c r="A264" s="232">
        <f t="shared" si="4"/>
        <v>10260</v>
      </c>
      <c r="B264" s="166">
        <v>4</v>
      </c>
      <c r="C264" s="166" t="s">
        <v>716</v>
      </c>
      <c r="D264" s="165" t="s">
        <v>656</v>
      </c>
      <c r="E264" s="166" t="s">
        <v>446</v>
      </c>
      <c r="F264" s="199" t="s">
        <v>733</v>
      </c>
      <c r="G264" s="166">
        <v>79101</v>
      </c>
      <c r="H264" s="165" t="s">
        <v>611</v>
      </c>
      <c r="I264" s="165" t="s">
        <v>612</v>
      </c>
      <c r="J264" s="165" t="s">
        <v>23</v>
      </c>
      <c r="K264" s="165" t="s">
        <v>738</v>
      </c>
      <c r="L264" s="165" t="s">
        <v>712</v>
      </c>
      <c r="M264" s="229" t="s">
        <v>740</v>
      </c>
      <c r="N264" s="165" t="s">
        <v>626</v>
      </c>
    </row>
    <row r="265" spans="1:14">
      <c r="A265" s="232">
        <f t="shared" si="4"/>
        <v>10261</v>
      </c>
      <c r="B265" s="166">
        <v>4</v>
      </c>
      <c r="C265" s="166" t="s">
        <v>716</v>
      </c>
      <c r="D265" s="165" t="s">
        <v>656</v>
      </c>
      <c r="E265" s="166" t="s">
        <v>573</v>
      </c>
      <c r="F265" s="199" t="s">
        <v>733</v>
      </c>
      <c r="G265" s="166">
        <v>11609</v>
      </c>
      <c r="H265" s="165" t="s">
        <v>611</v>
      </c>
      <c r="I265" s="165" t="s">
        <v>612</v>
      </c>
      <c r="J265" s="165" t="s">
        <v>23</v>
      </c>
      <c r="K265" s="165" t="s">
        <v>738</v>
      </c>
      <c r="L265" s="165" t="s">
        <v>712</v>
      </c>
      <c r="M265" s="229" t="s">
        <v>740</v>
      </c>
      <c r="N265" s="165" t="s">
        <v>626</v>
      </c>
    </row>
    <row r="266" spans="1:14">
      <c r="A266" s="232">
        <f t="shared" si="4"/>
        <v>10262</v>
      </c>
      <c r="B266" s="166">
        <v>4</v>
      </c>
      <c r="C266" s="166" t="s">
        <v>716</v>
      </c>
      <c r="D266" s="165" t="s">
        <v>656</v>
      </c>
      <c r="E266" s="166" t="s">
        <v>446</v>
      </c>
      <c r="F266" s="199" t="s">
        <v>733</v>
      </c>
      <c r="G266" s="166">
        <v>11609</v>
      </c>
      <c r="H266" s="165" t="s">
        <v>611</v>
      </c>
      <c r="I266" s="165" t="s">
        <v>612</v>
      </c>
      <c r="J266" s="165" t="s">
        <v>23</v>
      </c>
      <c r="K266" s="165" t="s">
        <v>738</v>
      </c>
      <c r="L266" s="165" t="s">
        <v>712</v>
      </c>
      <c r="M266" s="229" t="s">
        <v>740</v>
      </c>
      <c r="N266" s="165" t="s">
        <v>626</v>
      </c>
    </row>
    <row r="267" spans="1:14">
      <c r="A267" s="232">
        <f t="shared" si="4"/>
        <v>10263</v>
      </c>
      <c r="B267" s="166">
        <v>4</v>
      </c>
      <c r="C267" s="166" t="s">
        <v>716</v>
      </c>
      <c r="D267" s="165" t="s">
        <v>656</v>
      </c>
      <c r="E267" s="166" t="s">
        <v>573</v>
      </c>
      <c r="F267" s="199" t="s">
        <v>733</v>
      </c>
      <c r="G267" s="166">
        <v>21609</v>
      </c>
      <c r="H267" s="165" t="s">
        <v>611</v>
      </c>
      <c r="I267" s="165" t="s">
        <v>612</v>
      </c>
      <c r="J267" s="165" t="s">
        <v>23</v>
      </c>
      <c r="K267" s="165" t="s">
        <v>738</v>
      </c>
      <c r="L267" s="165" t="s">
        <v>712</v>
      </c>
      <c r="M267" s="229" t="s">
        <v>740</v>
      </c>
      <c r="N267" s="165" t="s">
        <v>626</v>
      </c>
    </row>
    <row r="268" spans="1:14">
      <c r="A268" s="232">
        <f t="shared" si="4"/>
        <v>10264</v>
      </c>
      <c r="B268" s="166">
        <v>4</v>
      </c>
      <c r="C268" s="166" t="s">
        <v>716</v>
      </c>
      <c r="D268" s="165" t="s">
        <v>656</v>
      </c>
      <c r="E268" s="166" t="s">
        <v>446</v>
      </c>
      <c r="F268" s="199" t="s">
        <v>733</v>
      </c>
      <c r="G268" s="166">
        <v>21609</v>
      </c>
      <c r="H268" s="165" t="s">
        <v>611</v>
      </c>
      <c r="I268" s="165" t="s">
        <v>612</v>
      </c>
      <c r="J268" s="165" t="s">
        <v>23</v>
      </c>
      <c r="K268" s="165" t="s">
        <v>738</v>
      </c>
      <c r="L268" s="165" t="s">
        <v>712</v>
      </c>
      <c r="M268" s="229" t="s">
        <v>740</v>
      </c>
      <c r="N268" s="165" t="s">
        <v>626</v>
      </c>
    </row>
    <row r="269" spans="1:14">
      <c r="A269" s="232">
        <f t="shared" si="4"/>
        <v>10265</v>
      </c>
      <c r="B269" s="166">
        <v>4</v>
      </c>
      <c r="C269" s="166" t="s">
        <v>716</v>
      </c>
      <c r="D269" s="165" t="s">
        <v>656</v>
      </c>
      <c r="E269" s="166" t="s">
        <v>573</v>
      </c>
      <c r="F269" s="200" t="s">
        <v>734</v>
      </c>
      <c r="G269" s="166">
        <v>99100</v>
      </c>
      <c r="H269" s="165" t="s">
        <v>611</v>
      </c>
      <c r="I269" s="165" t="s">
        <v>612</v>
      </c>
      <c r="J269" s="165" t="s">
        <v>23</v>
      </c>
      <c r="K269" s="165" t="s">
        <v>738</v>
      </c>
      <c r="L269" s="165" t="s">
        <v>712</v>
      </c>
      <c r="M269" s="229" t="s">
        <v>740</v>
      </c>
      <c r="N269" s="165" t="s">
        <v>626</v>
      </c>
    </row>
    <row r="270" spans="1:14">
      <c r="A270" s="232">
        <f t="shared" si="4"/>
        <v>10266</v>
      </c>
      <c r="B270" s="166">
        <v>4</v>
      </c>
      <c r="C270" s="166" t="s">
        <v>716</v>
      </c>
      <c r="D270" s="165" t="s">
        <v>656</v>
      </c>
      <c r="E270" s="166" t="s">
        <v>446</v>
      </c>
      <c r="F270" s="200" t="s">
        <v>734</v>
      </c>
      <c r="G270" s="166">
        <v>99100</v>
      </c>
      <c r="H270" s="165" t="s">
        <v>611</v>
      </c>
      <c r="I270" s="165" t="s">
        <v>612</v>
      </c>
      <c r="J270" s="165" t="s">
        <v>23</v>
      </c>
      <c r="K270" s="165" t="s">
        <v>738</v>
      </c>
      <c r="L270" s="165" t="s">
        <v>712</v>
      </c>
      <c r="M270" s="229" t="s">
        <v>740</v>
      </c>
      <c r="N270" s="165" t="s">
        <v>626</v>
      </c>
    </row>
    <row r="271" spans="1:14">
      <c r="A271" s="232">
        <f t="shared" si="4"/>
        <v>10267</v>
      </c>
      <c r="B271" s="166">
        <v>4</v>
      </c>
      <c r="C271" s="166" t="s">
        <v>716</v>
      </c>
      <c r="D271" s="165" t="s">
        <v>656</v>
      </c>
      <c r="E271" s="166" t="s">
        <v>573</v>
      </c>
      <c r="F271" s="200" t="s">
        <v>734</v>
      </c>
      <c r="G271" s="166">
        <v>79101</v>
      </c>
      <c r="H271" s="165" t="s">
        <v>611</v>
      </c>
      <c r="I271" s="165" t="s">
        <v>612</v>
      </c>
      <c r="J271" s="165" t="s">
        <v>23</v>
      </c>
      <c r="K271" s="165" t="s">
        <v>738</v>
      </c>
      <c r="L271" s="165" t="s">
        <v>712</v>
      </c>
      <c r="M271" s="229" t="s">
        <v>740</v>
      </c>
      <c r="N271" s="165" t="s">
        <v>626</v>
      </c>
    </row>
    <row r="272" spans="1:14">
      <c r="A272" s="232">
        <f t="shared" si="4"/>
        <v>10268</v>
      </c>
      <c r="B272" s="166">
        <v>4</v>
      </c>
      <c r="C272" s="166" t="s">
        <v>716</v>
      </c>
      <c r="D272" s="165" t="s">
        <v>656</v>
      </c>
      <c r="E272" s="166" t="s">
        <v>446</v>
      </c>
      <c r="F272" s="200" t="s">
        <v>734</v>
      </c>
      <c r="G272" s="166">
        <v>79101</v>
      </c>
      <c r="H272" s="165" t="s">
        <v>611</v>
      </c>
      <c r="I272" s="165" t="s">
        <v>612</v>
      </c>
      <c r="J272" s="165" t="s">
        <v>23</v>
      </c>
      <c r="K272" s="165" t="s">
        <v>738</v>
      </c>
      <c r="L272" s="165" t="s">
        <v>712</v>
      </c>
      <c r="M272" s="229" t="s">
        <v>740</v>
      </c>
      <c r="N272" s="165" t="s">
        <v>626</v>
      </c>
    </row>
    <row r="273" spans="1:14">
      <c r="A273" s="232">
        <f t="shared" si="4"/>
        <v>10269</v>
      </c>
      <c r="B273" s="166">
        <v>4</v>
      </c>
      <c r="C273" s="166" t="s">
        <v>716</v>
      </c>
      <c r="D273" s="165" t="s">
        <v>656</v>
      </c>
      <c r="E273" s="166" t="s">
        <v>573</v>
      </c>
      <c r="F273" s="200" t="s">
        <v>734</v>
      </c>
      <c r="G273" s="166">
        <v>11609</v>
      </c>
      <c r="H273" s="165" t="s">
        <v>611</v>
      </c>
      <c r="I273" s="165" t="s">
        <v>612</v>
      </c>
      <c r="J273" s="165" t="s">
        <v>23</v>
      </c>
      <c r="K273" s="165" t="s">
        <v>738</v>
      </c>
      <c r="L273" s="165" t="s">
        <v>712</v>
      </c>
      <c r="M273" s="229" t="s">
        <v>740</v>
      </c>
      <c r="N273" s="165" t="s">
        <v>626</v>
      </c>
    </row>
    <row r="274" spans="1:14">
      <c r="A274" s="232">
        <f t="shared" si="4"/>
        <v>10270</v>
      </c>
      <c r="B274" s="166">
        <v>4</v>
      </c>
      <c r="C274" s="166" t="s">
        <v>716</v>
      </c>
      <c r="D274" s="165" t="s">
        <v>656</v>
      </c>
      <c r="E274" s="166" t="s">
        <v>446</v>
      </c>
      <c r="F274" s="200" t="s">
        <v>734</v>
      </c>
      <c r="G274" s="166">
        <v>11609</v>
      </c>
      <c r="H274" s="165" t="s">
        <v>611</v>
      </c>
      <c r="I274" s="165" t="s">
        <v>612</v>
      </c>
      <c r="J274" s="165" t="s">
        <v>23</v>
      </c>
      <c r="K274" s="165" t="s">
        <v>738</v>
      </c>
      <c r="L274" s="165" t="s">
        <v>712</v>
      </c>
      <c r="M274" s="229" t="s">
        <v>740</v>
      </c>
      <c r="N274" s="165" t="s">
        <v>626</v>
      </c>
    </row>
    <row r="275" spans="1:14">
      <c r="A275" s="232">
        <f t="shared" si="4"/>
        <v>10271</v>
      </c>
      <c r="B275" s="166">
        <v>4</v>
      </c>
      <c r="C275" s="166" t="s">
        <v>716</v>
      </c>
      <c r="D275" s="165" t="s">
        <v>656</v>
      </c>
      <c r="E275" s="166" t="s">
        <v>573</v>
      </c>
      <c r="F275" s="200" t="s">
        <v>734</v>
      </c>
      <c r="G275" s="166">
        <v>21609</v>
      </c>
      <c r="H275" s="165" t="s">
        <v>611</v>
      </c>
      <c r="I275" s="165" t="s">
        <v>612</v>
      </c>
      <c r="J275" s="165" t="s">
        <v>23</v>
      </c>
      <c r="K275" s="165" t="s">
        <v>738</v>
      </c>
      <c r="L275" s="165" t="s">
        <v>712</v>
      </c>
      <c r="M275" s="229" t="s">
        <v>740</v>
      </c>
      <c r="N275" s="165" t="s">
        <v>626</v>
      </c>
    </row>
    <row r="276" spans="1:14">
      <c r="A276" s="232">
        <f t="shared" si="4"/>
        <v>10272</v>
      </c>
      <c r="B276" s="166">
        <v>4</v>
      </c>
      <c r="C276" s="166" t="s">
        <v>716</v>
      </c>
      <c r="D276" s="165" t="s">
        <v>656</v>
      </c>
      <c r="E276" s="166" t="s">
        <v>446</v>
      </c>
      <c r="F276" s="200" t="s">
        <v>734</v>
      </c>
      <c r="G276" s="166">
        <v>21609</v>
      </c>
      <c r="H276" s="165" t="s">
        <v>611</v>
      </c>
      <c r="I276" s="165" t="s">
        <v>612</v>
      </c>
      <c r="J276" s="165" t="s">
        <v>23</v>
      </c>
      <c r="K276" s="165" t="s">
        <v>738</v>
      </c>
      <c r="L276" s="165" t="s">
        <v>712</v>
      </c>
      <c r="M276" s="229" t="s">
        <v>740</v>
      </c>
      <c r="N276" s="165" t="s">
        <v>626</v>
      </c>
    </row>
    <row r="277" spans="1:14">
      <c r="A277" s="232">
        <f t="shared" si="4"/>
        <v>10273</v>
      </c>
      <c r="B277" s="166">
        <v>4</v>
      </c>
      <c r="C277" s="166" t="s">
        <v>716</v>
      </c>
      <c r="D277" s="165" t="s">
        <v>656</v>
      </c>
      <c r="E277" s="166" t="s">
        <v>573</v>
      </c>
      <c r="F277" s="201" t="s">
        <v>98</v>
      </c>
      <c r="G277" s="166">
        <v>99100</v>
      </c>
      <c r="H277" s="165" t="s">
        <v>611</v>
      </c>
      <c r="I277" s="165" t="s">
        <v>612</v>
      </c>
      <c r="J277" s="165" t="s">
        <v>23</v>
      </c>
      <c r="K277" s="165" t="s">
        <v>738</v>
      </c>
      <c r="L277" s="165" t="s">
        <v>712</v>
      </c>
      <c r="M277" s="229" t="s">
        <v>740</v>
      </c>
      <c r="N277" s="165" t="s">
        <v>626</v>
      </c>
    </row>
    <row r="278" spans="1:14">
      <c r="A278" s="232">
        <f t="shared" si="4"/>
        <v>10274</v>
      </c>
      <c r="B278" s="166">
        <v>4</v>
      </c>
      <c r="C278" s="166" t="s">
        <v>716</v>
      </c>
      <c r="D278" s="165" t="s">
        <v>656</v>
      </c>
      <c r="E278" s="166" t="s">
        <v>446</v>
      </c>
      <c r="F278" s="201" t="s">
        <v>98</v>
      </c>
      <c r="G278" s="166">
        <v>99100</v>
      </c>
      <c r="H278" s="165" t="s">
        <v>611</v>
      </c>
      <c r="I278" s="165" t="s">
        <v>612</v>
      </c>
      <c r="J278" s="165" t="s">
        <v>23</v>
      </c>
      <c r="K278" s="165" t="s">
        <v>738</v>
      </c>
      <c r="L278" s="165" t="s">
        <v>712</v>
      </c>
      <c r="M278" s="229" t="s">
        <v>740</v>
      </c>
      <c r="N278" s="165" t="s">
        <v>626</v>
      </c>
    </row>
    <row r="279" spans="1:14">
      <c r="A279" s="232">
        <f t="shared" si="4"/>
        <v>10275</v>
      </c>
      <c r="B279" s="166">
        <v>4</v>
      </c>
      <c r="C279" s="166" t="s">
        <v>716</v>
      </c>
      <c r="D279" s="165" t="s">
        <v>656</v>
      </c>
      <c r="E279" s="166" t="s">
        <v>573</v>
      </c>
      <c r="F279" s="201" t="s">
        <v>98</v>
      </c>
      <c r="G279" s="166">
        <v>79101</v>
      </c>
      <c r="H279" s="165" t="s">
        <v>611</v>
      </c>
      <c r="I279" s="165" t="s">
        <v>612</v>
      </c>
      <c r="J279" s="165" t="s">
        <v>23</v>
      </c>
      <c r="K279" s="165" t="s">
        <v>738</v>
      </c>
      <c r="L279" s="165" t="s">
        <v>712</v>
      </c>
      <c r="M279" s="229" t="s">
        <v>740</v>
      </c>
      <c r="N279" s="165" t="s">
        <v>626</v>
      </c>
    </row>
    <row r="280" spans="1:14">
      <c r="A280" s="232">
        <f t="shared" si="4"/>
        <v>10276</v>
      </c>
      <c r="B280" s="166">
        <v>4</v>
      </c>
      <c r="C280" s="166" t="s">
        <v>716</v>
      </c>
      <c r="D280" s="165" t="s">
        <v>656</v>
      </c>
      <c r="E280" s="166" t="s">
        <v>446</v>
      </c>
      <c r="F280" s="201" t="s">
        <v>98</v>
      </c>
      <c r="G280" s="166">
        <v>79101</v>
      </c>
      <c r="H280" s="165" t="s">
        <v>611</v>
      </c>
      <c r="I280" s="165" t="s">
        <v>612</v>
      </c>
      <c r="J280" s="165" t="s">
        <v>23</v>
      </c>
      <c r="K280" s="165" t="s">
        <v>738</v>
      </c>
      <c r="L280" s="165" t="s">
        <v>712</v>
      </c>
      <c r="M280" s="229" t="s">
        <v>740</v>
      </c>
      <c r="N280" s="165" t="s">
        <v>626</v>
      </c>
    </row>
    <row r="281" spans="1:14">
      <c r="A281" s="232">
        <f t="shared" si="4"/>
        <v>10277</v>
      </c>
      <c r="B281" s="166">
        <v>4</v>
      </c>
      <c r="C281" s="166" t="s">
        <v>716</v>
      </c>
      <c r="D281" s="165" t="s">
        <v>656</v>
      </c>
      <c r="E281" s="166" t="s">
        <v>573</v>
      </c>
      <c r="F281" s="201" t="s">
        <v>98</v>
      </c>
      <c r="G281" s="166">
        <v>11609</v>
      </c>
      <c r="H281" s="165" t="s">
        <v>611</v>
      </c>
      <c r="I281" s="165" t="s">
        <v>612</v>
      </c>
      <c r="J281" s="165" t="s">
        <v>23</v>
      </c>
      <c r="K281" s="165" t="s">
        <v>738</v>
      </c>
      <c r="L281" s="165" t="s">
        <v>712</v>
      </c>
      <c r="M281" s="229" t="s">
        <v>740</v>
      </c>
      <c r="N281" s="165" t="s">
        <v>626</v>
      </c>
    </row>
    <row r="282" spans="1:14">
      <c r="A282" s="232">
        <f t="shared" si="4"/>
        <v>10278</v>
      </c>
      <c r="B282" s="166">
        <v>4</v>
      </c>
      <c r="C282" s="166" t="s">
        <v>716</v>
      </c>
      <c r="D282" s="165" t="s">
        <v>656</v>
      </c>
      <c r="E282" s="166" t="s">
        <v>446</v>
      </c>
      <c r="F282" s="201" t="s">
        <v>98</v>
      </c>
      <c r="G282" s="166">
        <v>11609</v>
      </c>
      <c r="H282" s="165" t="s">
        <v>611</v>
      </c>
      <c r="I282" s="165" t="s">
        <v>612</v>
      </c>
      <c r="J282" s="165" t="s">
        <v>23</v>
      </c>
      <c r="K282" s="165" t="s">
        <v>738</v>
      </c>
      <c r="L282" s="165" t="s">
        <v>712</v>
      </c>
      <c r="M282" s="229" t="s">
        <v>740</v>
      </c>
      <c r="N282" s="165" t="s">
        <v>626</v>
      </c>
    </row>
    <row r="283" spans="1:14">
      <c r="A283" s="232">
        <f t="shared" si="4"/>
        <v>10279</v>
      </c>
      <c r="B283" s="166">
        <v>4</v>
      </c>
      <c r="C283" s="166" t="s">
        <v>716</v>
      </c>
      <c r="D283" s="165" t="s">
        <v>656</v>
      </c>
      <c r="E283" s="166" t="s">
        <v>573</v>
      </c>
      <c r="F283" s="201" t="s">
        <v>98</v>
      </c>
      <c r="G283" s="166">
        <v>21609</v>
      </c>
      <c r="H283" s="165" t="s">
        <v>611</v>
      </c>
      <c r="I283" s="165" t="s">
        <v>612</v>
      </c>
      <c r="J283" s="165" t="s">
        <v>23</v>
      </c>
      <c r="K283" s="165" t="s">
        <v>738</v>
      </c>
      <c r="L283" s="165" t="s">
        <v>712</v>
      </c>
      <c r="M283" s="229" t="s">
        <v>740</v>
      </c>
      <c r="N283" s="165" t="s">
        <v>626</v>
      </c>
    </row>
    <row r="284" spans="1:14">
      <c r="A284" s="232">
        <f t="shared" si="4"/>
        <v>10280</v>
      </c>
      <c r="B284" s="166">
        <v>4</v>
      </c>
      <c r="C284" s="166" t="s">
        <v>716</v>
      </c>
      <c r="D284" s="165" t="s">
        <v>656</v>
      </c>
      <c r="E284" s="166" t="s">
        <v>446</v>
      </c>
      <c r="F284" s="201" t="s">
        <v>98</v>
      </c>
      <c r="G284" s="166">
        <v>21609</v>
      </c>
      <c r="H284" s="165" t="s">
        <v>611</v>
      </c>
      <c r="I284" s="165" t="s">
        <v>612</v>
      </c>
      <c r="J284" s="165" t="s">
        <v>23</v>
      </c>
      <c r="K284" s="165" t="s">
        <v>738</v>
      </c>
      <c r="L284" s="165" t="s">
        <v>712</v>
      </c>
      <c r="M284" s="229" t="s">
        <v>740</v>
      </c>
      <c r="N284" s="165" t="s">
        <v>626</v>
      </c>
    </row>
    <row r="285" spans="1:14">
      <c r="A285" s="232">
        <f t="shared" si="4"/>
        <v>10281</v>
      </c>
      <c r="B285" s="166">
        <v>4</v>
      </c>
      <c r="C285" s="166" t="s">
        <v>716</v>
      </c>
      <c r="D285" s="165" t="s">
        <v>656</v>
      </c>
      <c r="E285" s="166" t="s">
        <v>573</v>
      </c>
      <c r="F285" s="202" t="s">
        <v>99</v>
      </c>
      <c r="G285" s="166">
        <v>99100</v>
      </c>
      <c r="H285" s="165" t="s">
        <v>611</v>
      </c>
      <c r="I285" s="165" t="s">
        <v>612</v>
      </c>
      <c r="J285" s="165" t="s">
        <v>23</v>
      </c>
      <c r="K285" s="165" t="s">
        <v>738</v>
      </c>
      <c r="L285" s="165" t="s">
        <v>712</v>
      </c>
      <c r="M285" s="229" t="s">
        <v>740</v>
      </c>
      <c r="N285" s="165" t="s">
        <v>626</v>
      </c>
    </row>
    <row r="286" spans="1:14">
      <c r="A286" s="232">
        <f t="shared" si="4"/>
        <v>10282</v>
      </c>
      <c r="B286" s="166">
        <v>4</v>
      </c>
      <c r="C286" s="166" t="s">
        <v>716</v>
      </c>
      <c r="D286" s="165" t="s">
        <v>656</v>
      </c>
      <c r="E286" s="166" t="s">
        <v>446</v>
      </c>
      <c r="F286" s="202" t="s">
        <v>99</v>
      </c>
      <c r="G286" s="166">
        <v>99100</v>
      </c>
      <c r="H286" s="165" t="s">
        <v>611</v>
      </c>
      <c r="I286" s="165" t="s">
        <v>612</v>
      </c>
      <c r="J286" s="165" t="s">
        <v>23</v>
      </c>
      <c r="K286" s="165" t="s">
        <v>738</v>
      </c>
      <c r="L286" s="165" t="s">
        <v>712</v>
      </c>
      <c r="M286" s="229" t="s">
        <v>740</v>
      </c>
      <c r="N286" s="165" t="s">
        <v>626</v>
      </c>
    </row>
    <row r="287" spans="1:14">
      <c r="A287" s="232">
        <f t="shared" si="4"/>
        <v>10283</v>
      </c>
      <c r="B287" s="166">
        <v>4</v>
      </c>
      <c r="C287" s="166" t="s">
        <v>716</v>
      </c>
      <c r="D287" s="165" t="s">
        <v>656</v>
      </c>
      <c r="E287" s="166" t="s">
        <v>573</v>
      </c>
      <c r="F287" s="202" t="s">
        <v>99</v>
      </c>
      <c r="G287" s="166">
        <v>79101</v>
      </c>
      <c r="H287" s="165" t="s">
        <v>611</v>
      </c>
      <c r="I287" s="165" t="s">
        <v>612</v>
      </c>
      <c r="J287" s="165" t="s">
        <v>23</v>
      </c>
      <c r="K287" s="165" t="s">
        <v>738</v>
      </c>
      <c r="L287" s="165" t="s">
        <v>712</v>
      </c>
      <c r="M287" s="229" t="s">
        <v>740</v>
      </c>
      <c r="N287" s="165" t="s">
        <v>626</v>
      </c>
    </row>
    <row r="288" spans="1:14">
      <c r="A288" s="232">
        <f t="shared" si="4"/>
        <v>10284</v>
      </c>
      <c r="B288" s="166">
        <v>4</v>
      </c>
      <c r="C288" s="166" t="s">
        <v>716</v>
      </c>
      <c r="D288" s="165" t="s">
        <v>656</v>
      </c>
      <c r="E288" s="166" t="s">
        <v>446</v>
      </c>
      <c r="F288" s="202" t="s">
        <v>99</v>
      </c>
      <c r="G288" s="166">
        <v>79101</v>
      </c>
      <c r="H288" s="165" t="s">
        <v>611</v>
      </c>
      <c r="I288" s="165" t="s">
        <v>612</v>
      </c>
      <c r="J288" s="165" t="s">
        <v>23</v>
      </c>
      <c r="K288" s="165" t="s">
        <v>738</v>
      </c>
      <c r="L288" s="165" t="s">
        <v>712</v>
      </c>
      <c r="M288" s="229" t="s">
        <v>740</v>
      </c>
      <c r="N288" s="165" t="s">
        <v>626</v>
      </c>
    </row>
    <row r="289" spans="1:14">
      <c r="A289" s="232">
        <f t="shared" si="4"/>
        <v>10285</v>
      </c>
      <c r="B289" s="166">
        <v>4</v>
      </c>
      <c r="C289" s="166" t="s">
        <v>716</v>
      </c>
      <c r="D289" s="165" t="s">
        <v>656</v>
      </c>
      <c r="E289" s="166" t="s">
        <v>573</v>
      </c>
      <c r="F289" s="202" t="s">
        <v>99</v>
      </c>
      <c r="G289" s="166">
        <v>11609</v>
      </c>
      <c r="H289" s="165" t="s">
        <v>611</v>
      </c>
      <c r="I289" s="165" t="s">
        <v>612</v>
      </c>
      <c r="J289" s="165" t="s">
        <v>23</v>
      </c>
      <c r="K289" s="165" t="s">
        <v>738</v>
      </c>
      <c r="L289" s="165" t="s">
        <v>712</v>
      </c>
      <c r="M289" s="229" t="s">
        <v>740</v>
      </c>
      <c r="N289" s="165" t="s">
        <v>626</v>
      </c>
    </row>
    <row r="290" spans="1:14">
      <c r="A290" s="232">
        <f t="shared" si="4"/>
        <v>10286</v>
      </c>
      <c r="B290" s="166">
        <v>4</v>
      </c>
      <c r="C290" s="166" t="s">
        <v>716</v>
      </c>
      <c r="D290" s="165" t="s">
        <v>656</v>
      </c>
      <c r="E290" s="166" t="s">
        <v>446</v>
      </c>
      <c r="F290" s="202" t="s">
        <v>99</v>
      </c>
      <c r="G290" s="166">
        <v>11609</v>
      </c>
      <c r="H290" s="165" t="s">
        <v>611</v>
      </c>
      <c r="I290" s="165" t="s">
        <v>612</v>
      </c>
      <c r="J290" s="165" t="s">
        <v>23</v>
      </c>
      <c r="K290" s="165" t="s">
        <v>738</v>
      </c>
      <c r="L290" s="165" t="s">
        <v>712</v>
      </c>
      <c r="M290" s="229" t="s">
        <v>740</v>
      </c>
      <c r="N290" s="165" t="s">
        <v>626</v>
      </c>
    </row>
    <row r="291" spans="1:14">
      <c r="A291" s="232">
        <f t="shared" si="4"/>
        <v>10287</v>
      </c>
      <c r="B291" s="166">
        <v>4</v>
      </c>
      <c r="C291" s="166" t="s">
        <v>716</v>
      </c>
      <c r="D291" s="165" t="s">
        <v>656</v>
      </c>
      <c r="E291" s="166" t="s">
        <v>573</v>
      </c>
      <c r="F291" s="202" t="s">
        <v>99</v>
      </c>
      <c r="G291" s="166">
        <v>21609</v>
      </c>
      <c r="H291" s="165" t="s">
        <v>611</v>
      </c>
      <c r="I291" s="165" t="s">
        <v>612</v>
      </c>
      <c r="J291" s="165" t="s">
        <v>23</v>
      </c>
      <c r="K291" s="165" t="s">
        <v>738</v>
      </c>
      <c r="L291" s="165" t="s">
        <v>712</v>
      </c>
      <c r="M291" s="229" t="s">
        <v>740</v>
      </c>
      <c r="N291" s="165" t="s">
        <v>626</v>
      </c>
    </row>
    <row r="292" spans="1:14">
      <c r="A292" s="232">
        <f t="shared" si="4"/>
        <v>10288</v>
      </c>
      <c r="B292" s="166">
        <v>4</v>
      </c>
      <c r="C292" s="166" t="s">
        <v>716</v>
      </c>
      <c r="D292" s="165" t="s">
        <v>656</v>
      </c>
      <c r="E292" s="166" t="s">
        <v>446</v>
      </c>
      <c r="F292" s="202" t="s">
        <v>99</v>
      </c>
      <c r="G292" s="166">
        <v>21609</v>
      </c>
      <c r="H292" s="165" t="s">
        <v>611</v>
      </c>
      <c r="I292" s="165" t="s">
        <v>612</v>
      </c>
      <c r="J292" s="165" t="s">
        <v>23</v>
      </c>
      <c r="K292" s="165" t="s">
        <v>738</v>
      </c>
      <c r="L292" s="165" t="s">
        <v>712</v>
      </c>
      <c r="M292" s="229" t="s">
        <v>740</v>
      </c>
      <c r="N292" s="165" t="s">
        <v>626</v>
      </c>
    </row>
    <row r="293" spans="1:14">
      <c r="A293" s="232">
        <f t="shared" si="4"/>
        <v>10289</v>
      </c>
      <c r="B293" s="166">
        <v>4</v>
      </c>
      <c r="C293" s="166" t="s">
        <v>716</v>
      </c>
      <c r="D293" s="165" t="s">
        <v>656</v>
      </c>
      <c r="E293" s="166" t="s">
        <v>573</v>
      </c>
      <c r="F293" s="203" t="s">
        <v>100</v>
      </c>
      <c r="G293" s="166">
        <v>99100</v>
      </c>
      <c r="H293" s="165" t="s">
        <v>611</v>
      </c>
      <c r="I293" s="165" t="s">
        <v>612</v>
      </c>
      <c r="J293" s="165" t="s">
        <v>23</v>
      </c>
      <c r="K293" s="165" t="s">
        <v>738</v>
      </c>
      <c r="L293" s="165" t="s">
        <v>712</v>
      </c>
      <c r="M293" s="229" t="s">
        <v>740</v>
      </c>
      <c r="N293" s="165" t="s">
        <v>626</v>
      </c>
    </row>
    <row r="294" spans="1:14">
      <c r="A294" s="232">
        <f t="shared" si="4"/>
        <v>10290</v>
      </c>
      <c r="B294" s="166">
        <v>4</v>
      </c>
      <c r="C294" s="166" t="s">
        <v>716</v>
      </c>
      <c r="D294" s="165" t="s">
        <v>656</v>
      </c>
      <c r="E294" s="166" t="s">
        <v>446</v>
      </c>
      <c r="F294" s="203" t="s">
        <v>100</v>
      </c>
      <c r="G294" s="166">
        <v>99100</v>
      </c>
      <c r="H294" s="165" t="s">
        <v>611</v>
      </c>
      <c r="I294" s="165" t="s">
        <v>612</v>
      </c>
      <c r="J294" s="165" t="s">
        <v>23</v>
      </c>
      <c r="K294" s="165" t="s">
        <v>738</v>
      </c>
      <c r="L294" s="165" t="s">
        <v>712</v>
      </c>
      <c r="M294" s="229" t="s">
        <v>740</v>
      </c>
      <c r="N294" s="165" t="s">
        <v>626</v>
      </c>
    </row>
    <row r="295" spans="1:14">
      <c r="A295" s="232">
        <f t="shared" si="4"/>
        <v>10291</v>
      </c>
      <c r="B295" s="166">
        <v>4</v>
      </c>
      <c r="C295" s="166" t="s">
        <v>716</v>
      </c>
      <c r="D295" s="165" t="s">
        <v>656</v>
      </c>
      <c r="E295" s="166" t="s">
        <v>573</v>
      </c>
      <c r="F295" s="203" t="s">
        <v>100</v>
      </c>
      <c r="G295" s="166">
        <v>79101</v>
      </c>
      <c r="H295" s="165" t="s">
        <v>611</v>
      </c>
      <c r="I295" s="165" t="s">
        <v>612</v>
      </c>
      <c r="J295" s="165" t="s">
        <v>23</v>
      </c>
      <c r="K295" s="165" t="s">
        <v>738</v>
      </c>
      <c r="L295" s="165" t="s">
        <v>712</v>
      </c>
      <c r="M295" s="229" t="s">
        <v>740</v>
      </c>
      <c r="N295" s="165" t="s">
        <v>626</v>
      </c>
    </row>
    <row r="296" spans="1:14">
      <c r="A296" s="232">
        <f t="shared" si="4"/>
        <v>10292</v>
      </c>
      <c r="B296" s="166">
        <v>4</v>
      </c>
      <c r="C296" s="166" t="s">
        <v>716</v>
      </c>
      <c r="D296" s="165" t="s">
        <v>656</v>
      </c>
      <c r="E296" s="166" t="s">
        <v>446</v>
      </c>
      <c r="F296" s="203" t="s">
        <v>100</v>
      </c>
      <c r="G296" s="166">
        <v>79101</v>
      </c>
      <c r="H296" s="165" t="s">
        <v>611</v>
      </c>
      <c r="I296" s="165" t="s">
        <v>612</v>
      </c>
      <c r="J296" s="165" t="s">
        <v>23</v>
      </c>
      <c r="K296" s="165" t="s">
        <v>738</v>
      </c>
      <c r="L296" s="165" t="s">
        <v>712</v>
      </c>
      <c r="M296" s="229" t="s">
        <v>740</v>
      </c>
      <c r="N296" s="165" t="s">
        <v>626</v>
      </c>
    </row>
    <row r="297" spans="1:14">
      <c r="A297" s="232">
        <f t="shared" si="4"/>
        <v>10293</v>
      </c>
      <c r="B297" s="166">
        <v>4</v>
      </c>
      <c r="C297" s="166" t="s">
        <v>716</v>
      </c>
      <c r="D297" s="165" t="s">
        <v>656</v>
      </c>
      <c r="E297" s="166" t="s">
        <v>573</v>
      </c>
      <c r="F297" s="203" t="s">
        <v>100</v>
      </c>
      <c r="G297" s="166">
        <v>11609</v>
      </c>
      <c r="H297" s="165" t="s">
        <v>611</v>
      </c>
      <c r="I297" s="165" t="s">
        <v>612</v>
      </c>
      <c r="J297" s="165" t="s">
        <v>23</v>
      </c>
      <c r="K297" s="165" t="s">
        <v>738</v>
      </c>
      <c r="L297" s="165" t="s">
        <v>712</v>
      </c>
      <c r="M297" s="229" t="s">
        <v>740</v>
      </c>
      <c r="N297" s="165" t="s">
        <v>626</v>
      </c>
    </row>
    <row r="298" spans="1:14">
      <c r="A298" s="232">
        <f t="shared" si="4"/>
        <v>10294</v>
      </c>
      <c r="B298" s="166">
        <v>4</v>
      </c>
      <c r="C298" s="166" t="s">
        <v>716</v>
      </c>
      <c r="D298" s="165" t="s">
        <v>656</v>
      </c>
      <c r="E298" s="166" t="s">
        <v>446</v>
      </c>
      <c r="F298" s="203" t="s">
        <v>100</v>
      </c>
      <c r="G298" s="166">
        <v>11609</v>
      </c>
      <c r="H298" s="165" t="s">
        <v>611</v>
      </c>
      <c r="I298" s="165" t="s">
        <v>612</v>
      </c>
      <c r="J298" s="165" t="s">
        <v>23</v>
      </c>
      <c r="K298" s="165" t="s">
        <v>738</v>
      </c>
      <c r="L298" s="165" t="s">
        <v>712</v>
      </c>
      <c r="M298" s="229" t="s">
        <v>740</v>
      </c>
      <c r="N298" s="165" t="s">
        <v>626</v>
      </c>
    </row>
    <row r="299" spans="1:14">
      <c r="A299" s="232">
        <f t="shared" si="4"/>
        <v>10295</v>
      </c>
      <c r="B299" s="166">
        <v>4</v>
      </c>
      <c r="C299" s="166" t="s">
        <v>716</v>
      </c>
      <c r="D299" s="165" t="s">
        <v>656</v>
      </c>
      <c r="E299" s="166" t="s">
        <v>573</v>
      </c>
      <c r="F299" s="203" t="s">
        <v>100</v>
      </c>
      <c r="G299" s="166">
        <v>21609</v>
      </c>
      <c r="H299" s="165" t="s">
        <v>611</v>
      </c>
      <c r="I299" s="165" t="s">
        <v>612</v>
      </c>
      <c r="J299" s="165" t="s">
        <v>23</v>
      </c>
      <c r="K299" s="165" t="s">
        <v>738</v>
      </c>
      <c r="L299" s="165" t="s">
        <v>712</v>
      </c>
      <c r="M299" s="229" t="s">
        <v>740</v>
      </c>
      <c r="N299" s="165" t="s">
        <v>626</v>
      </c>
    </row>
    <row r="300" spans="1:14">
      <c r="A300" s="232">
        <f t="shared" si="4"/>
        <v>10296</v>
      </c>
      <c r="B300" s="166">
        <v>4</v>
      </c>
      <c r="C300" s="166" t="s">
        <v>716</v>
      </c>
      <c r="D300" s="165" t="s">
        <v>656</v>
      </c>
      <c r="E300" s="166" t="s">
        <v>446</v>
      </c>
      <c r="F300" s="203" t="s">
        <v>100</v>
      </c>
      <c r="G300" s="166">
        <v>21609</v>
      </c>
      <c r="H300" s="165" t="s">
        <v>611</v>
      </c>
      <c r="I300" s="165" t="s">
        <v>612</v>
      </c>
      <c r="J300" s="165" t="s">
        <v>23</v>
      </c>
      <c r="K300" s="165" t="s">
        <v>738</v>
      </c>
      <c r="L300" s="165" t="s">
        <v>712</v>
      </c>
      <c r="M300" s="229" t="s">
        <v>740</v>
      </c>
      <c r="N300" s="165" t="s">
        <v>626</v>
      </c>
    </row>
    <row r="301" spans="1:14">
      <c r="A301" s="232">
        <f t="shared" si="4"/>
        <v>10297</v>
      </c>
      <c r="B301" s="166">
        <v>4</v>
      </c>
      <c r="C301" s="166" t="s">
        <v>716</v>
      </c>
      <c r="D301" s="165" t="s">
        <v>656</v>
      </c>
      <c r="E301" s="166" t="s">
        <v>573</v>
      </c>
      <c r="F301" s="204" t="s">
        <v>102</v>
      </c>
      <c r="G301" s="166">
        <v>99100</v>
      </c>
      <c r="H301" s="165" t="s">
        <v>611</v>
      </c>
      <c r="I301" s="165" t="s">
        <v>612</v>
      </c>
      <c r="J301" s="165" t="s">
        <v>23</v>
      </c>
      <c r="K301" s="165" t="s">
        <v>738</v>
      </c>
      <c r="L301" s="165" t="s">
        <v>712</v>
      </c>
      <c r="M301" s="229" t="s">
        <v>740</v>
      </c>
      <c r="N301" s="165" t="s">
        <v>626</v>
      </c>
    </row>
    <row r="302" spans="1:14">
      <c r="A302" s="232">
        <f t="shared" si="4"/>
        <v>10298</v>
      </c>
      <c r="B302" s="166">
        <v>4</v>
      </c>
      <c r="C302" s="166" t="s">
        <v>716</v>
      </c>
      <c r="D302" s="165" t="s">
        <v>656</v>
      </c>
      <c r="E302" s="166" t="s">
        <v>446</v>
      </c>
      <c r="F302" s="204" t="s">
        <v>102</v>
      </c>
      <c r="G302" s="166">
        <v>99100</v>
      </c>
      <c r="H302" s="165" t="s">
        <v>611</v>
      </c>
      <c r="I302" s="165" t="s">
        <v>612</v>
      </c>
      <c r="J302" s="165" t="s">
        <v>23</v>
      </c>
      <c r="K302" s="165" t="s">
        <v>738</v>
      </c>
      <c r="L302" s="165" t="s">
        <v>712</v>
      </c>
      <c r="M302" s="229" t="s">
        <v>740</v>
      </c>
      <c r="N302" s="165" t="s">
        <v>626</v>
      </c>
    </row>
    <row r="303" spans="1:14">
      <c r="A303" s="232">
        <f t="shared" si="4"/>
        <v>10299</v>
      </c>
      <c r="B303" s="166">
        <v>4</v>
      </c>
      <c r="C303" s="166" t="s">
        <v>716</v>
      </c>
      <c r="D303" s="165" t="s">
        <v>656</v>
      </c>
      <c r="E303" s="166" t="s">
        <v>573</v>
      </c>
      <c r="F303" s="204" t="s">
        <v>102</v>
      </c>
      <c r="G303" s="166">
        <v>79101</v>
      </c>
      <c r="H303" s="165" t="s">
        <v>611</v>
      </c>
      <c r="I303" s="165" t="s">
        <v>612</v>
      </c>
      <c r="J303" s="165" t="s">
        <v>23</v>
      </c>
      <c r="K303" s="165" t="s">
        <v>738</v>
      </c>
      <c r="L303" s="165" t="s">
        <v>712</v>
      </c>
      <c r="M303" s="229" t="s">
        <v>740</v>
      </c>
      <c r="N303" s="165" t="s">
        <v>626</v>
      </c>
    </row>
    <row r="304" spans="1:14">
      <c r="A304" s="232">
        <f t="shared" si="4"/>
        <v>10300</v>
      </c>
      <c r="B304" s="166">
        <v>4</v>
      </c>
      <c r="C304" s="166" t="s">
        <v>716</v>
      </c>
      <c r="D304" s="165" t="s">
        <v>656</v>
      </c>
      <c r="E304" s="166" t="s">
        <v>446</v>
      </c>
      <c r="F304" s="204" t="s">
        <v>102</v>
      </c>
      <c r="G304" s="166">
        <v>79101</v>
      </c>
      <c r="H304" s="165" t="s">
        <v>611</v>
      </c>
      <c r="I304" s="165" t="s">
        <v>612</v>
      </c>
      <c r="J304" s="165" t="s">
        <v>23</v>
      </c>
      <c r="K304" s="165" t="s">
        <v>738</v>
      </c>
      <c r="L304" s="165" t="s">
        <v>712</v>
      </c>
      <c r="M304" s="229" t="s">
        <v>740</v>
      </c>
      <c r="N304" s="165" t="s">
        <v>626</v>
      </c>
    </row>
    <row r="305" spans="1:14">
      <c r="A305" s="232">
        <f t="shared" si="4"/>
        <v>10301</v>
      </c>
      <c r="B305" s="166">
        <v>4</v>
      </c>
      <c r="C305" s="166" t="s">
        <v>716</v>
      </c>
      <c r="D305" s="165" t="s">
        <v>656</v>
      </c>
      <c r="E305" s="166" t="s">
        <v>573</v>
      </c>
      <c r="F305" s="204" t="s">
        <v>102</v>
      </c>
      <c r="G305" s="166">
        <v>11609</v>
      </c>
      <c r="H305" s="165" t="s">
        <v>611</v>
      </c>
      <c r="I305" s="165" t="s">
        <v>612</v>
      </c>
      <c r="J305" s="165" t="s">
        <v>23</v>
      </c>
      <c r="K305" s="165" t="s">
        <v>738</v>
      </c>
      <c r="L305" s="165" t="s">
        <v>712</v>
      </c>
      <c r="M305" s="229" t="s">
        <v>740</v>
      </c>
      <c r="N305" s="165" t="s">
        <v>626</v>
      </c>
    </row>
    <row r="306" spans="1:14">
      <c r="A306" s="232">
        <f t="shared" si="4"/>
        <v>10302</v>
      </c>
      <c r="B306" s="166">
        <v>4</v>
      </c>
      <c r="C306" s="166" t="s">
        <v>716</v>
      </c>
      <c r="D306" s="165" t="s">
        <v>656</v>
      </c>
      <c r="E306" s="166" t="s">
        <v>446</v>
      </c>
      <c r="F306" s="204" t="s">
        <v>102</v>
      </c>
      <c r="G306" s="166">
        <v>11609</v>
      </c>
      <c r="H306" s="165" t="s">
        <v>611</v>
      </c>
      <c r="I306" s="165" t="s">
        <v>612</v>
      </c>
      <c r="J306" s="165" t="s">
        <v>23</v>
      </c>
      <c r="K306" s="165" t="s">
        <v>738</v>
      </c>
      <c r="L306" s="165" t="s">
        <v>712</v>
      </c>
      <c r="M306" s="229" t="s">
        <v>740</v>
      </c>
      <c r="N306" s="165" t="s">
        <v>626</v>
      </c>
    </row>
    <row r="307" spans="1:14">
      <c r="A307" s="232">
        <f t="shared" si="4"/>
        <v>10303</v>
      </c>
      <c r="B307" s="166">
        <v>4</v>
      </c>
      <c r="C307" s="166" t="s">
        <v>716</v>
      </c>
      <c r="D307" s="165" t="s">
        <v>656</v>
      </c>
      <c r="E307" s="166" t="s">
        <v>573</v>
      </c>
      <c r="F307" s="204" t="s">
        <v>102</v>
      </c>
      <c r="G307" s="166">
        <v>21609</v>
      </c>
      <c r="H307" s="165" t="s">
        <v>611</v>
      </c>
      <c r="I307" s="165" t="s">
        <v>612</v>
      </c>
      <c r="J307" s="165" t="s">
        <v>23</v>
      </c>
      <c r="K307" s="165" t="s">
        <v>738</v>
      </c>
      <c r="L307" s="165" t="s">
        <v>712</v>
      </c>
      <c r="M307" s="229" t="s">
        <v>740</v>
      </c>
      <c r="N307" s="165" t="s">
        <v>626</v>
      </c>
    </row>
    <row r="308" spans="1:14">
      <c r="A308" s="232">
        <f t="shared" si="4"/>
        <v>10304</v>
      </c>
      <c r="B308" s="166">
        <v>4</v>
      </c>
      <c r="C308" s="166" t="s">
        <v>716</v>
      </c>
      <c r="D308" s="165" t="s">
        <v>656</v>
      </c>
      <c r="E308" s="166" t="s">
        <v>446</v>
      </c>
      <c r="F308" s="204" t="s">
        <v>102</v>
      </c>
      <c r="G308" s="166">
        <v>21609</v>
      </c>
      <c r="H308" s="165" t="s">
        <v>611</v>
      </c>
      <c r="I308" s="165" t="s">
        <v>612</v>
      </c>
      <c r="J308" s="165" t="s">
        <v>23</v>
      </c>
      <c r="K308" s="165" t="s">
        <v>738</v>
      </c>
      <c r="L308" s="165" t="s">
        <v>712</v>
      </c>
      <c r="M308" s="229" t="s">
        <v>740</v>
      </c>
      <c r="N308" s="165" t="s">
        <v>626</v>
      </c>
    </row>
    <row r="309" spans="1:14">
      <c r="A309" s="232">
        <f t="shared" si="4"/>
        <v>10305</v>
      </c>
      <c r="B309" s="166">
        <v>4</v>
      </c>
      <c r="C309" s="166" t="s">
        <v>716</v>
      </c>
      <c r="D309" s="165" t="s">
        <v>656</v>
      </c>
      <c r="E309" s="166" t="s">
        <v>573</v>
      </c>
      <c r="F309" s="207" t="s">
        <v>103</v>
      </c>
      <c r="G309" s="166">
        <v>99100</v>
      </c>
      <c r="H309" s="165" t="s">
        <v>611</v>
      </c>
      <c r="I309" s="165" t="s">
        <v>612</v>
      </c>
      <c r="J309" s="165" t="s">
        <v>23</v>
      </c>
      <c r="K309" s="165" t="s">
        <v>738</v>
      </c>
      <c r="L309" s="165" t="s">
        <v>712</v>
      </c>
      <c r="M309" s="229" t="s">
        <v>740</v>
      </c>
      <c r="N309" s="165" t="s">
        <v>626</v>
      </c>
    </row>
    <row r="310" spans="1:14">
      <c r="A310" s="232">
        <f t="shared" si="4"/>
        <v>10306</v>
      </c>
      <c r="B310" s="166">
        <v>4</v>
      </c>
      <c r="C310" s="166" t="s">
        <v>716</v>
      </c>
      <c r="D310" s="165" t="s">
        <v>656</v>
      </c>
      <c r="E310" s="166" t="s">
        <v>446</v>
      </c>
      <c r="F310" s="207" t="s">
        <v>103</v>
      </c>
      <c r="G310" s="166">
        <v>99100</v>
      </c>
      <c r="H310" s="165" t="s">
        <v>611</v>
      </c>
      <c r="I310" s="165" t="s">
        <v>612</v>
      </c>
      <c r="J310" s="165" t="s">
        <v>23</v>
      </c>
      <c r="K310" s="165" t="s">
        <v>738</v>
      </c>
      <c r="L310" s="165" t="s">
        <v>712</v>
      </c>
      <c r="M310" s="229" t="s">
        <v>740</v>
      </c>
      <c r="N310" s="165" t="s">
        <v>626</v>
      </c>
    </row>
    <row r="311" spans="1:14">
      <c r="A311" s="232">
        <f t="shared" si="4"/>
        <v>10307</v>
      </c>
      <c r="B311" s="166">
        <v>4</v>
      </c>
      <c r="C311" s="166" t="s">
        <v>716</v>
      </c>
      <c r="D311" s="165" t="s">
        <v>656</v>
      </c>
      <c r="E311" s="166" t="s">
        <v>573</v>
      </c>
      <c r="F311" s="207" t="s">
        <v>103</v>
      </c>
      <c r="G311" s="166">
        <v>79101</v>
      </c>
      <c r="H311" s="165" t="s">
        <v>611</v>
      </c>
      <c r="I311" s="165" t="s">
        <v>612</v>
      </c>
      <c r="J311" s="165" t="s">
        <v>23</v>
      </c>
      <c r="K311" s="165" t="s">
        <v>738</v>
      </c>
      <c r="L311" s="165" t="s">
        <v>712</v>
      </c>
      <c r="M311" s="229" t="s">
        <v>740</v>
      </c>
      <c r="N311" s="165" t="s">
        <v>626</v>
      </c>
    </row>
    <row r="312" spans="1:14">
      <c r="A312" s="232">
        <f t="shared" si="4"/>
        <v>10308</v>
      </c>
      <c r="B312" s="166">
        <v>4</v>
      </c>
      <c r="C312" s="166" t="s">
        <v>716</v>
      </c>
      <c r="D312" s="165" t="s">
        <v>656</v>
      </c>
      <c r="E312" s="166" t="s">
        <v>446</v>
      </c>
      <c r="F312" s="207" t="s">
        <v>103</v>
      </c>
      <c r="G312" s="166">
        <v>79101</v>
      </c>
      <c r="H312" s="165" t="s">
        <v>611</v>
      </c>
      <c r="I312" s="165" t="s">
        <v>612</v>
      </c>
      <c r="J312" s="165" t="s">
        <v>23</v>
      </c>
      <c r="K312" s="165" t="s">
        <v>738</v>
      </c>
      <c r="L312" s="165" t="s">
        <v>712</v>
      </c>
      <c r="M312" s="229" t="s">
        <v>740</v>
      </c>
      <c r="N312" s="165" t="s">
        <v>626</v>
      </c>
    </row>
    <row r="313" spans="1:14">
      <c r="A313" s="232">
        <f t="shared" si="4"/>
        <v>10309</v>
      </c>
      <c r="B313" s="166">
        <v>4</v>
      </c>
      <c r="C313" s="166" t="s">
        <v>716</v>
      </c>
      <c r="D313" s="165" t="s">
        <v>656</v>
      </c>
      <c r="E313" s="166" t="s">
        <v>573</v>
      </c>
      <c r="F313" s="207" t="s">
        <v>103</v>
      </c>
      <c r="G313" s="166">
        <v>11609</v>
      </c>
      <c r="H313" s="165" t="s">
        <v>611</v>
      </c>
      <c r="I313" s="165" t="s">
        <v>612</v>
      </c>
      <c r="J313" s="165" t="s">
        <v>23</v>
      </c>
      <c r="K313" s="165" t="s">
        <v>738</v>
      </c>
      <c r="L313" s="165" t="s">
        <v>712</v>
      </c>
      <c r="M313" s="229" t="s">
        <v>740</v>
      </c>
      <c r="N313" s="165" t="s">
        <v>626</v>
      </c>
    </row>
    <row r="314" spans="1:14">
      <c r="A314" s="232">
        <f t="shared" si="4"/>
        <v>10310</v>
      </c>
      <c r="B314" s="166">
        <v>4</v>
      </c>
      <c r="C314" s="166" t="s">
        <v>716</v>
      </c>
      <c r="D314" s="165" t="s">
        <v>656</v>
      </c>
      <c r="E314" s="166" t="s">
        <v>446</v>
      </c>
      <c r="F314" s="207" t="s">
        <v>103</v>
      </c>
      <c r="G314" s="166">
        <v>11609</v>
      </c>
      <c r="H314" s="165" t="s">
        <v>611</v>
      </c>
      <c r="I314" s="165" t="s">
        <v>612</v>
      </c>
      <c r="J314" s="165" t="s">
        <v>23</v>
      </c>
      <c r="K314" s="165" t="s">
        <v>738</v>
      </c>
      <c r="L314" s="165" t="s">
        <v>712</v>
      </c>
      <c r="M314" s="229" t="s">
        <v>740</v>
      </c>
      <c r="N314" s="165" t="s">
        <v>626</v>
      </c>
    </row>
    <row r="315" spans="1:14">
      <c r="A315" s="232">
        <f t="shared" si="4"/>
        <v>10311</v>
      </c>
      <c r="B315" s="166">
        <v>4</v>
      </c>
      <c r="C315" s="166" t="s">
        <v>716</v>
      </c>
      <c r="D315" s="165" t="s">
        <v>656</v>
      </c>
      <c r="E315" s="166" t="s">
        <v>573</v>
      </c>
      <c r="F315" s="207" t="s">
        <v>103</v>
      </c>
      <c r="G315" s="166">
        <v>21609</v>
      </c>
      <c r="H315" s="165" t="s">
        <v>611</v>
      </c>
      <c r="I315" s="165" t="s">
        <v>612</v>
      </c>
      <c r="J315" s="165" t="s">
        <v>23</v>
      </c>
      <c r="K315" s="165" t="s">
        <v>738</v>
      </c>
      <c r="L315" s="165" t="s">
        <v>712</v>
      </c>
      <c r="M315" s="229" t="s">
        <v>740</v>
      </c>
      <c r="N315" s="165" t="s">
        <v>626</v>
      </c>
    </row>
    <row r="316" spans="1:14">
      <c r="A316" s="232">
        <f t="shared" si="4"/>
        <v>10312</v>
      </c>
      <c r="B316" s="166">
        <v>4</v>
      </c>
      <c r="C316" s="166" t="s">
        <v>716</v>
      </c>
      <c r="D316" s="165" t="s">
        <v>656</v>
      </c>
      <c r="E316" s="166" t="s">
        <v>446</v>
      </c>
      <c r="F316" s="207" t="s">
        <v>103</v>
      </c>
      <c r="G316" s="166">
        <v>21609</v>
      </c>
      <c r="H316" s="165" t="s">
        <v>611</v>
      </c>
      <c r="I316" s="165" t="s">
        <v>612</v>
      </c>
      <c r="J316" s="165" t="s">
        <v>23</v>
      </c>
      <c r="K316" s="165" t="s">
        <v>738</v>
      </c>
      <c r="L316" s="165" t="s">
        <v>712</v>
      </c>
      <c r="M316" s="229" t="s">
        <v>740</v>
      </c>
      <c r="N316" s="165" t="s">
        <v>626</v>
      </c>
    </row>
    <row r="317" spans="1:14">
      <c r="A317" s="232">
        <f t="shared" si="4"/>
        <v>10313</v>
      </c>
      <c r="B317" s="166">
        <v>4</v>
      </c>
      <c r="C317" s="166" t="s">
        <v>716</v>
      </c>
      <c r="D317" s="165" t="s">
        <v>656</v>
      </c>
      <c r="E317" s="166" t="s">
        <v>573</v>
      </c>
      <c r="F317" s="208" t="s">
        <v>645</v>
      </c>
      <c r="G317" s="166">
        <v>99100</v>
      </c>
      <c r="H317" s="165" t="s">
        <v>611</v>
      </c>
      <c r="I317" s="165" t="s">
        <v>612</v>
      </c>
      <c r="J317" s="165" t="s">
        <v>23</v>
      </c>
      <c r="K317" s="165" t="s">
        <v>738</v>
      </c>
      <c r="L317" s="165" t="s">
        <v>712</v>
      </c>
      <c r="M317" s="229" t="s">
        <v>740</v>
      </c>
      <c r="N317" s="165" t="s">
        <v>626</v>
      </c>
    </row>
    <row r="318" spans="1:14">
      <c r="A318" s="232">
        <f t="shared" si="4"/>
        <v>10314</v>
      </c>
      <c r="B318" s="166">
        <v>4</v>
      </c>
      <c r="C318" s="166" t="s">
        <v>716</v>
      </c>
      <c r="D318" s="165" t="s">
        <v>656</v>
      </c>
      <c r="E318" s="166" t="s">
        <v>446</v>
      </c>
      <c r="F318" s="208" t="s">
        <v>645</v>
      </c>
      <c r="G318" s="166">
        <v>99100</v>
      </c>
      <c r="H318" s="165" t="s">
        <v>611</v>
      </c>
      <c r="I318" s="165" t="s">
        <v>612</v>
      </c>
      <c r="J318" s="165" t="s">
        <v>23</v>
      </c>
      <c r="K318" s="165" t="s">
        <v>738</v>
      </c>
      <c r="L318" s="165" t="s">
        <v>712</v>
      </c>
      <c r="M318" s="229" t="s">
        <v>740</v>
      </c>
      <c r="N318" s="165" t="s">
        <v>626</v>
      </c>
    </row>
    <row r="319" spans="1:14">
      <c r="A319" s="232">
        <f t="shared" si="4"/>
        <v>10315</v>
      </c>
      <c r="B319" s="166">
        <v>4</v>
      </c>
      <c r="C319" s="166" t="s">
        <v>716</v>
      </c>
      <c r="D319" s="165" t="s">
        <v>656</v>
      </c>
      <c r="E319" s="166" t="s">
        <v>573</v>
      </c>
      <c r="F319" s="208" t="s">
        <v>645</v>
      </c>
      <c r="G319" s="166">
        <v>79101</v>
      </c>
      <c r="H319" s="165" t="s">
        <v>611</v>
      </c>
      <c r="I319" s="165" t="s">
        <v>612</v>
      </c>
      <c r="J319" s="165" t="s">
        <v>23</v>
      </c>
      <c r="K319" s="165" t="s">
        <v>738</v>
      </c>
      <c r="L319" s="165" t="s">
        <v>712</v>
      </c>
      <c r="M319" s="229" t="s">
        <v>740</v>
      </c>
      <c r="N319" s="165" t="s">
        <v>626</v>
      </c>
    </row>
    <row r="320" spans="1:14">
      <c r="A320" s="232">
        <f t="shared" si="4"/>
        <v>10316</v>
      </c>
      <c r="B320" s="166">
        <v>4</v>
      </c>
      <c r="C320" s="166" t="s">
        <v>716</v>
      </c>
      <c r="D320" s="165" t="s">
        <v>656</v>
      </c>
      <c r="E320" s="166" t="s">
        <v>446</v>
      </c>
      <c r="F320" s="208" t="s">
        <v>645</v>
      </c>
      <c r="G320" s="166">
        <v>79101</v>
      </c>
      <c r="H320" s="165" t="s">
        <v>611</v>
      </c>
      <c r="I320" s="165" t="s">
        <v>612</v>
      </c>
      <c r="J320" s="165" t="s">
        <v>23</v>
      </c>
      <c r="K320" s="165" t="s">
        <v>738</v>
      </c>
      <c r="L320" s="165" t="s">
        <v>712</v>
      </c>
      <c r="M320" s="229" t="s">
        <v>740</v>
      </c>
      <c r="N320" s="165" t="s">
        <v>626</v>
      </c>
    </row>
    <row r="321" spans="1:14">
      <c r="A321" s="232">
        <f t="shared" si="4"/>
        <v>10317</v>
      </c>
      <c r="B321" s="166">
        <v>4</v>
      </c>
      <c r="C321" s="166" t="s">
        <v>716</v>
      </c>
      <c r="D321" s="165" t="s">
        <v>656</v>
      </c>
      <c r="E321" s="166" t="s">
        <v>573</v>
      </c>
      <c r="F321" s="208" t="s">
        <v>645</v>
      </c>
      <c r="G321" s="166">
        <v>11609</v>
      </c>
      <c r="H321" s="165" t="s">
        <v>611</v>
      </c>
      <c r="I321" s="165" t="s">
        <v>612</v>
      </c>
      <c r="J321" s="165" t="s">
        <v>23</v>
      </c>
      <c r="K321" s="165" t="s">
        <v>738</v>
      </c>
      <c r="L321" s="165" t="s">
        <v>712</v>
      </c>
      <c r="M321" s="229" t="s">
        <v>740</v>
      </c>
      <c r="N321" s="165" t="s">
        <v>626</v>
      </c>
    </row>
    <row r="322" spans="1:14">
      <c r="A322" s="232">
        <f t="shared" si="4"/>
        <v>10318</v>
      </c>
      <c r="B322" s="166">
        <v>4</v>
      </c>
      <c r="C322" s="166" t="s">
        <v>716</v>
      </c>
      <c r="D322" s="165" t="s">
        <v>656</v>
      </c>
      <c r="E322" s="166" t="s">
        <v>446</v>
      </c>
      <c r="F322" s="208" t="s">
        <v>645</v>
      </c>
      <c r="G322" s="166">
        <v>11609</v>
      </c>
      <c r="H322" s="165" t="s">
        <v>611</v>
      </c>
      <c r="I322" s="165" t="s">
        <v>612</v>
      </c>
      <c r="J322" s="165" t="s">
        <v>23</v>
      </c>
      <c r="K322" s="165" t="s">
        <v>738</v>
      </c>
      <c r="L322" s="165" t="s">
        <v>712</v>
      </c>
      <c r="M322" s="229" t="s">
        <v>740</v>
      </c>
      <c r="N322" s="165" t="s">
        <v>626</v>
      </c>
    </row>
    <row r="323" spans="1:14">
      <c r="A323" s="232">
        <f t="shared" si="4"/>
        <v>10319</v>
      </c>
      <c r="B323" s="166">
        <v>4</v>
      </c>
      <c r="C323" s="166" t="s">
        <v>716</v>
      </c>
      <c r="D323" s="165" t="s">
        <v>656</v>
      </c>
      <c r="E323" s="166" t="s">
        <v>573</v>
      </c>
      <c r="F323" s="208" t="s">
        <v>645</v>
      </c>
      <c r="G323" s="166">
        <v>21609</v>
      </c>
      <c r="H323" s="165" t="s">
        <v>611</v>
      </c>
      <c r="I323" s="165" t="s">
        <v>612</v>
      </c>
      <c r="J323" s="165" t="s">
        <v>23</v>
      </c>
      <c r="K323" s="165" t="s">
        <v>738</v>
      </c>
      <c r="L323" s="165" t="s">
        <v>712</v>
      </c>
      <c r="M323" s="229" t="s">
        <v>740</v>
      </c>
      <c r="N323" s="165" t="s">
        <v>626</v>
      </c>
    </row>
    <row r="324" spans="1:14">
      <c r="A324" s="232">
        <f t="shared" si="4"/>
        <v>10320</v>
      </c>
      <c r="B324" s="166">
        <v>4</v>
      </c>
      <c r="C324" s="166" t="s">
        <v>716</v>
      </c>
      <c r="D324" s="165" t="s">
        <v>656</v>
      </c>
      <c r="E324" s="166" t="s">
        <v>446</v>
      </c>
      <c r="F324" s="208" t="s">
        <v>645</v>
      </c>
      <c r="G324" s="166">
        <v>21609</v>
      </c>
      <c r="H324" s="165" t="s">
        <v>611</v>
      </c>
      <c r="I324" s="165" t="s">
        <v>612</v>
      </c>
      <c r="J324" s="165" t="s">
        <v>23</v>
      </c>
      <c r="K324" s="165" t="s">
        <v>738</v>
      </c>
      <c r="L324" s="165" t="s">
        <v>712</v>
      </c>
      <c r="M324" s="229" t="s">
        <v>740</v>
      </c>
      <c r="N324" s="165" t="s">
        <v>626</v>
      </c>
    </row>
    <row r="325" spans="1:14">
      <c r="A325" s="232">
        <f t="shared" si="4"/>
        <v>10321</v>
      </c>
      <c r="B325" s="206">
        <v>4</v>
      </c>
      <c r="C325" s="206" t="s">
        <v>716</v>
      </c>
      <c r="D325" s="205" t="s">
        <v>656</v>
      </c>
      <c r="E325" s="206" t="s">
        <v>573</v>
      </c>
      <c r="F325" s="209" t="s">
        <v>108</v>
      </c>
      <c r="G325" s="206">
        <v>99100</v>
      </c>
      <c r="H325" s="205" t="s">
        <v>611</v>
      </c>
      <c r="I325" s="205" t="s">
        <v>612</v>
      </c>
      <c r="J325" s="205" t="s">
        <v>23</v>
      </c>
      <c r="K325" s="205" t="s">
        <v>738</v>
      </c>
      <c r="L325" s="205" t="s">
        <v>712</v>
      </c>
      <c r="M325" s="229" t="s">
        <v>740</v>
      </c>
      <c r="N325" s="205" t="s">
        <v>626</v>
      </c>
    </row>
    <row r="326" spans="1:14">
      <c r="A326" s="232">
        <f t="shared" si="4"/>
        <v>10322</v>
      </c>
      <c r="B326" s="206">
        <v>4</v>
      </c>
      <c r="C326" s="206" t="s">
        <v>716</v>
      </c>
      <c r="D326" s="205" t="s">
        <v>656</v>
      </c>
      <c r="E326" s="206" t="s">
        <v>446</v>
      </c>
      <c r="F326" s="209" t="s">
        <v>108</v>
      </c>
      <c r="G326" s="206">
        <v>99100</v>
      </c>
      <c r="H326" s="205" t="s">
        <v>611</v>
      </c>
      <c r="I326" s="205" t="s">
        <v>612</v>
      </c>
      <c r="J326" s="205" t="s">
        <v>23</v>
      </c>
      <c r="K326" s="205" t="s">
        <v>738</v>
      </c>
      <c r="L326" s="205" t="s">
        <v>712</v>
      </c>
      <c r="M326" s="229" t="s">
        <v>740</v>
      </c>
      <c r="N326" s="205" t="s">
        <v>626</v>
      </c>
    </row>
    <row r="327" spans="1:14">
      <c r="A327" s="232">
        <f t="shared" ref="A327:A390" si="5">A326+1</f>
        <v>10323</v>
      </c>
      <c r="B327" s="206">
        <v>4</v>
      </c>
      <c r="C327" s="206" t="s">
        <v>716</v>
      </c>
      <c r="D327" s="205" t="s">
        <v>656</v>
      </c>
      <c r="E327" s="206" t="s">
        <v>573</v>
      </c>
      <c r="F327" s="209" t="s">
        <v>108</v>
      </c>
      <c r="G327" s="206">
        <v>79101</v>
      </c>
      <c r="H327" s="205" t="s">
        <v>611</v>
      </c>
      <c r="I327" s="205" t="s">
        <v>612</v>
      </c>
      <c r="J327" s="205" t="s">
        <v>23</v>
      </c>
      <c r="K327" s="205" t="s">
        <v>738</v>
      </c>
      <c r="L327" s="205" t="s">
        <v>712</v>
      </c>
      <c r="M327" s="229" t="s">
        <v>740</v>
      </c>
      <c r="N327" s="205" t="s">
        <v>626</v>
      </c>
    </row>
    <row r="328" spans="1:14">
      <c r="A328" s="232">
        <f t="shared" si="5"/>
        <v>10324</v>
      </c>
      <c r="B328" s="206">
        <v>4</v>
      </c>
      <c r="C328" s="206" t="s">
        <v>716</v>
      </c>
      <c r="D328" s="205" t="s">
        <v>656</v>
      </c>
      <c r="E328" s="206" t="s">
        <v>446</v>
      </c>
      <c r="F328" s="209" t="s">
        <v>108</v>
      </c>
      <c r="G328" s="206">
        <v>79101</v>
      </c>
      <c r="H328" s="205" t="s">
        <v>611</v>
      </c>
      <c r="I328" s="205" t="s">
        <v>612</v>
      </c>
      <c r="J328" s="205" t="s">
        <v>23</v>
      </c>
      <c r="K328" s="205" t="s">
        <v>738</v>
      </c>
      <c r="L328" s="205" t="s">
        <v>712</v>
      </c>
      <c r="M328" s="229" t="s">
        <v>740</v>
      </c>
      <c r="N328" s="205" t="s">
        <v>626</v>
      </c>
    </row>
    <row r="329" spans="1:14">
      <c r="A329" s="232">
        <f t="shared" si="5"/>
        <v>10325</v>
      </c>
      <c r="B329" s="206">
        <v>4</v>
      </c>
      <c r="C329" s="206" t="s">
        <v>716</v>
      </c>
      <c r="D329" s="205" t="s">
        <v>656</v>
      </c>
      <c r="E329" s="206" t="s">
        <v>573</v>
      </c>
      <c r="F329" s="209" t="s">
        <v>108</v>
      </c>
      <c r="G329" s="206">
        <v>11609</v>
      </c>
      <c r="H329" s="205" t="s">
        <v>611</v>
      </c>
      <c r="I329" s="205" t="s">
        <v>612</v>
      </c>
      <c r="J329" s="205" t="s">
        <v>23</v>
      </c>
      <c r="K329" s="205" t="s">
        <v>738</v>
      </c>
      <c r="L329" s="205" t="s">
        <v>712</v>
      </c>
      <c r="M329" s="229" t="s">
        <v>740</v>
      </c>
      <c r="N329" s="205" t="s">
        <v>626</v>
      </c>
    </row>
    <row r="330" spans="1:14">
      <c r="A330" s="232">
        <f t="shared" si="5"/>
        <v>10326</v>
      </c>
      <c r="B330" s="206">
        <v>4</v>
      </c>
      <c r="C330" s="206" t="s">
        <v>716</v>
      </c>
      <c r="D330" s="205" t="s">
        <v>656</v>
      </c>
      <c r="E330" s="206" t="s">
        <v>446</v>
      </c>
      <c r="F330" s="209" t="s">
        <v>108</v>
      </c>
      <c r="G330" s="206">
        <v>11609</v>
      </c>
      <c r="H330" s="205" t="s">
        <v>611</v>
      </c>
      <c r="I330" s="205" t="s">
        <v>612</v>
      </c>
      <c r="J330" s="205" t="s">
        <v>23</v>
      </c>
      <c r="K330" s="205" t="s">
        <v>738</v>
      </c>
      <c r="L330" s="205" t="s">
        <v>712</v>
      </c>
      <c r="M330" s="229" t="s">
        <v>740</v>
      </c>
      <c r="N330" s="205" t="s">
        <v>626</v>
      </c>
    </row>
    <row r="331" spans="1:14">
      <c r="A331" s="232">
        <f t="shared" si="5"/>
        <v>10327</v>
      </c>
      <c r="B331" s="206">
        <v>4</v>
      </c>
      <c r="C331" s="206" t="s">
        <v>716</v>
      </c>
      <c r="D331" s="205" t="s">
        <v>656</v>
      </c>
      <c r="E331" s="206" t="s">
        <v>573</v>
      </c>
      <c r="F331" s="209" t="s">
        <v>108</v>
      </c>
      <c r="G331" s="206">
        <v>21609</v>
      </c>
      <c r="H331" s="205" t="s">
        <v>611</v>
      </c>
      <c r="I331" s="205" t="s">
        <v>612</v>
      </c>
      <c r="J331" s="205" t="s">
        <v>23</v>
      </c>
      <c r="K331" s="205" t="s">
        <v>738</v>
      </c>
      <c r="L331" s="205" t="s">
        <v>712</v>
      </c>
      <c r="M331" s="229" t="s">
        <v>740</v>
      </c>
      <c r="N331" s="205" t="s">
        <v>626</v>
      </c>
    </row>
    <row r="332" spans="1:14">
      <c r="A332" s="232">
        <f t="shared" si="5"/>
        <v>10328</v>
      </c>
      <c r="B332" s="206">
        <v>4</v>
      </c>
      <c r="C332" s="206" t="s">
        <v>716</v>
      </c>
      <c r="D332" s="205" t="s">
        <v>656</v>
      </c>
      <c r="E332" s="206" t="s">
        <v>446</v>
      </c>
      <c r="F332" s="209" t="s">
        <v>108</v>
      </c>
      <c r="G332" s="206">
        <v>21609</v>
      </c>
      <c r="H332" s="205" t="s">
        <v>611</v>
      </c>
      <c r="I332" s="205" t="s">
        <v>612</v>
      </c>
      <c r="J332" s="205" t="s">
        <v>23</v>
      </c>
      <c r="K332" s="205" t="s">
        <v>738</v>
      </c>
      <c r="L332" s="205" t="s">
        <v>712</v>
      </c>
      <c r="M332" s="229" t="s">
        <v>740</v>
      </c>
      <c r="N332" s="205" t="s">
        <v>626</v>
      </c>
    </row>
    <row r="333" spans="1:14">
      <c r="A333" s="232">
        <f t="shared" si="5"/>
        <v>10329</v>
      </c>
      <c r="B333" s="206">
        <v>4</v>
      </c>
      <c r="C333" s="206" t="s">
        <v>716</v>
      </c>
      <c r="D333" s="205" t="s">
        <v>656</v>
      </c>
      <c r="E333" s="206" t="s">
        <v>573</v>
      </c>
      <c r="F333" s="210" t="s">
        <v>109</v>
      </c>
      <c r="G333" s="206">
        <v>99100</v>
      </c>
      <c r="H333" s="205" t="s">
        <v>611</v>
      </c>
      <c r="I333" s="205" t="s">
        <v>612</v>
      </c>
      <c r="J333" s="205" t="s">
        <v>23</v>
      </c>
      <c r="K333" s="205" t="s">
        <v>738</v>
      </c>
      <c r="L333" s="205" t="s">
        <v>712</v>
      </c>
      <c r="M333" s="229" t="s">
        <v>740</v>
      </c>
      <c r="N333" s="205" t="s">
        <v>626</v>
      </c>
    </row>
    <row r="334" spans="1:14">
      <c r="A334" s="232">
        <f t="shared" si="5"/>
        <v>10330</v>
      </c>
      <c r="B334" s="206">
        <v>4</v>
      </c>
      <c r="C334" s="206" t="s">
        <v>716</v>
      </c>
      <c r="D334" s="205" t="s">
        <v>656</v>
      </c>
      <c r="E334" s="206" t="s">
        <v>446</v>
      </c>
      <c r="F334" s="210" t="s">
        <v>109</v>
      </c>
      <c r="G334" s="206">
        <v>99100</v>
      </c>
      <c r="H334" s="205" t="s">
        <v>611</v>
      </c>
      <c r="I334" s="205" t="s">
        <v>612</v>
      </c>
      <c r="J334" s="205" t="s">
        <v>23</v>
      </c>
      <c r="K334" s="205" t="s">
        <v>738</v>
      </c>
      <c r="L334" s="205" t="s">
        <v>712</v>
      </c>
      <c r="M334" s="229" t="s">
        <v>740</v>
      </c>
      <c r="N334" s="205" t="s">
        <v>626</v>
      </c>
    </row>
    <row r="335" spans="1:14">
      <c r="A335" s="232">
        <f t="shared" si="5"/>
        <v>10331</v>
      </c>
      <c r="B335" s="206">
        <v>4</v>
      </c>
      <c r="C335" s="206" t="s">
        <v>716</v>
      </c>
      <c r="D335" s="205" t="s">
        <v>656</v>
      </c>
      <c r="E335" s="206" t="s">
        <v>573</v>
      </c>
      <c r="F335" s="210" t="s">
        <v>109</v>
      </c>
      <c r="G335" s="206">
        <v>79101</v>
      </c>
      <c r="H335" s="205" t="s">
        <v>611</v>
      </c>
      <c r="I335" s="205" t="s">
        <v>612</v>
      </c>
      <c r="J335" s="205" t="s">
        <v>23</v>
      </c>
      <c r="K335" s="205" t="s">
        <v>738</v>
      </c>
      <c r="L335" s="205" t="s">
        <v>712</v>
      </c>
      <c r="M335" s="229" t="s">
        <v>740</v>
      </c>
      <c r="N335" s="205" t="s">
        <v>626</v>
      </c>
    </row>
    <row r="336" spans="1:14">
      <c r="A336" s="232">
        <f t="shared" si="5"/>
        <v>10332</v>
      </c>
      <c r="B336" s="206">
        <v>4</v>
      </c>
      <c r="C336" s="206" t="s">
        <v>716</v>
      </c>
      <c r="D336" s="205" t="s">
        <v>656</v>
      </c>
      <c r="E336" s="206" t="s">
        <v>446</v>
      </c>
      <c r="F336" s="210" t="s">
        <v>109</v>
      </c>
      <c r="G336" s="206">
        <v>79101</v>
      </c>
      <c r="H336" s="205" t="s">
        <v>611</v>
      </c>
      <c r="I336" s="205" t="s">
        <v>612</v>
      </c>
      <c r="J336" s="205" t="s">
        <v>23</v>
      </c>
      <c r="K336" s="205" t="s">
        <v>738</v>
      </c>
      <c r="L336" s="205" t="s">
        <v>712</v>
      </c>
      <c r="M336" s="229" t="s">
        <v>740</v>
      </c>
      <c r="N336" s="205" t="s">
        <v>626</v>
      </c>
    </row>
    <row r="337" spans="1:14">
      <c r="A337" s="232">
        <f t="shared" si="5"/>
        <v>10333</v>
      </c>
      <c r="B337" s="206">
        <v>4</v>
      </c>
      <c r="C337" s="206" t="s">
        <v>716</v>
      </c>
      <c r="D337" s="205" t="s">
        <v>656</v>
      </c>
      <c r="E337" s="206" t="s">
        <v>573</v>
      </c>
      <c r="F337" s="210" t="s">
        <v>109</v>
      </c>
      <c r="G337" s="206">
        <v>11609</v>
      </c>
      <c r="H337" s="205" t="s">
        <v>611</v>
      </c>
      <c r="I337" s="205" t="s">
        <v>612</v>
      </c>
      <c r="J337" s="205" t="s">
        <v>23</v>
      </c>
      <c r="K337" s="205" t="s">
        <v>738</v>
      </c>
      <c r="L337" s="205" t="s">
        <v>712</v>
      </c>
      <c r="M337" s="229" t="s">
        <v>740</v>
      </c>
      <c r="N337" s="205" t="s">
        <v>626</v>
      </c>
    </row>
    <row r="338" spans="1:14">
      <c r="A338" s="232">
        <f t="shared" si="5"/>
        <v>10334</v>
      </c>
      <c r="B338" s="206">
        <v>4</v>
      </c>
      <c r="C338" s="206" t="s">
        <v>716</v>
      </c>
      <c r="D338" s="205" t="s">
        <v>656</v>
      </c>
      <c r="E338" s="206" t="s">
        <v>446</v>
      </c>
      <c r="F338" s="210" t="s">
        <v>109</v>
      </c>
      <c r="G338" s="206">
        <v>11609</v>
      </c>
      <c r="H338" s="205" t="s">
        <v>611</v>
      </c>
      <c r="I338" s="205" t="s">
        <v>612</v>
      </c>
      <c r="J338" s="205" t="s">
        <v>23</v>
      </c>
      <c r="K338" s="205" t="s">
        <v>738</v>
      </c>
      <c r="L338" s="205" t="s">
        <v>712</v>
      </c>
      <c r="M338" s="229" t="s">
        <v>740</v>
      </c>
      <c r="N338" s="205" t="s">
        <v>626</v>
      </c>
    </row>
    <row r="339" spans="1:14">
      <c r="A339" s="232">
        <f t="shared" si="5"/>
        <v>10335</v>
      </c>
      <c r="B339" s="206">
        <v>4</v>
      </c>
      <c r="C339" s="206" t="s">
        <v>716</v>
      </c>
      <c r="D339" s="205" t="s">
        <v>656</v>
      </c>
      <c r="E339" s="206" t="s">
        <v>573</v>
      </c>
      <c r="F339" s="210" t="s">
        <v>109</v>
      </c>
      <c r="G339" s="206">
        <v>21609</v>
      </c>
      <c r="H339" s="205" t="s">
        <v>611</v>
      </c>
      <c r="I339" s="205" t="s">
        <v>612</v>
      </c>
      <c r="J339" s="205" t="s">
        <v>23</v>
      </c>
      <c r="K339" s="205" t="s">
        <v>738</v>
      </c>
      <c r="L339" s="205" t="s">
        <v>712</v>
      </c>
      <c r="M339" s="229" t="s">
        <v>740</v>
      </c>
      <c r="N339" s="205" t="s">
        <v>626</v>
      </c>
    </row>
    <row r="340" spans="1:14">
      <c r="A340" s="232">
        <f t="shared" si="5"/>
        <v>10336</v>
      </c>
      <c r="B340" s="206">
        <v>4</v>
      </c>
      <c r="C340" s="206" t="s">
        <v>716</v>
      </c>
      <c r="D340" s="205" t="s">
        <v>656</v>
      </c>
      <c r="E340" s="206" t="s">
        <v>446</v>
      </c>
      <c r="F340" s="210" t="s">
        <v>109</v>
      </c>
      <c r="G340" s="206">
        <v>21609</v>
      </c>
      <c r="H340" s="205" t="s">
        <v>611</v>
      </c>
      <c r="I340" s="205" t="s">
        <v>612</v>
      </c>
      <c r="J340" s="205" t="s">
        <v>23</v>
      </c>
      <c r="K340" s="205" t="s">
        <v>738</v>
      </c>
      <c r="L340" s="205" t="s">
        <v>712</v>
      </c>
      <c r="M340" s="229" t="s">
        <v>740</v>
      </c>
      <c r="N340" s="205" t="s">
        <v>626</v>
      </c>
    </row>
    <row r="341" spans="1:14">
      <c r="A341" s="232">
        <f t="shared" si="5"/>
        <v>10337</v>
      </c>
      <c r="B341" s="206">
        <v>4</v>
      </c>
      <c r="C341" s="206" t="s">
        <v>716</v>
      </c>
      <c r="D341" s="205" t="s">
        <v>656</v>
      </c>
      <c r="E341" s="206" t="s">
        <v>573</v>
      </c>
      <c r="F341" s="211" t="s">
        <v>111</v>
      </c>
      <c r="G341" s="206">
        <v>99100</v>
      </c>
      <c r="H341" s="205" t="s">
        <v>611</v>
      </c>
      <c r="I341" s="205" t="s">
        <v>612</v>
      </c>
      <c r="J341" s="205" t="s">
        <v>23</v>
      </c>
      <c r="K341" s="205" t="s">
        <v>738</v>
      </c>
      <c r="L341" s="205" t="s">
        <v>712</v>
      </c>
      <c r="M341" s="229" t="s">
        <v>740</v>
      </c>
      <c r="N341" s="205" t="s">
        <v>626</v>
      </c>
    </row>
    <row r="342" spans="1:14">
      <c r="A342" s="232">
        <f t="shared" si="5"/>
        <v>10338</v>
      </c>
      <c r="B342" s="206">
        <v>4</v>
      </c>
      <c r="C342" s="206" t="s">
        <v>716</v>
      </c>
      <c r="D342" s="205" t="s">
        <v>656</v>
      </c>
      <c r="E342" s="206" t="s">
        <v>446</v>
      </c>
      <c r="F342" s="211" t="s">
        <v>111</v>
      </c>
      <c r="G342" s="206">
        <v>99100</v>
      </c>
      <c r="H342" s="205" t="s">
        <v>611</v>
      </c>
      <c r="I342" s="205" t="s">
        <v>612</v>
      </c>
      <c r="J342" s="205" t="s">
        <v>23</v>
      </c>
      <c r="K342" s="205" t="s">
        <v>738</v>
      </c>
      <c r="L342" s="205" t="s">
        <v>712</v>
      </c>
      <c r="M342" s="229" t="s">
        <v>740</v>
      </c>
      <c r="N342" s="205" t="s">
        <v>626</v>
      </c>
    </row>
    <row r="343" spans="1:14">
      <c r="A343" s="232">
        <f t="shared" si="5"/>
        <v>10339</v>
      </c>
      <c r="B343" s="206">
        <v>4</v>
      </c>
      <c r="C343" s="206" t="s">
        <v>716</v>
      </c>
      <c r="D343" s="205" t="s">
        <v>656</v>
      </c>
      <c r="E343" s="206" t="s">
        <v>573</v>
      </c>
      <c r="F343" s="211" t="s">
        <v>111</v>
      </c>
      <c r="G343" s="206">
        <v>79101</v>
      </c>
      <c r="H343" s="205" t="s">
        <v>611</v>
      </c>
      <c r="I343" s="205" t="s">
        <v>612</v>
      </c>
      <c r="J343" s="205" t="s">
        <v>23</v>
      </c>
      <c r="K343" s="205" t="s">
        <v>738</v>
      </c>
      <c r="L343" s="205" t="s">
        <v>712</v>
      </c>
      <c r="M343" s="229" t="s">
        <v>740</v>
      </c>
      <c r="N343" s="205" t="s">
        <v>626</v>
      </c>
    </row>
    <row r="344" spans="1:14">
      <c r="A344" s="232">
        <f t="shared" si="5"/>
        <v>10340</v>
      </c>
      <c r="B344" s="206">
        <v>4</v>
      </c>
      <c r="C344" s="206" t="s">
        <v>716</v>
      </c>
      <c r="D344" s="205" t="s">
        <v>656</v>
      </c>
      <c r="E344" s="206" t="s">
        <v>446</v>
      </c>
      <c r="F344" s="211" t="s">
        <v>111</v>
      </c>
      <c r="G344" s="206">
        <v>79101</v>
      </c>
      <c r="H344" s="205" t="s">
        <v>611</v>
      </c>
      <c r="I344" s="205" t="s">
        <v>612</v>
      </c>
      <c r="J344" s="205" t="s">
        <v>23</v>
      </c>
      <c r="K344" s="205" t="s">
        <v>738</v>
      </c>
      <c r="L344" s="205" t="s">
        <v>712</v>
      </c>
      <c r="M344" s="229" t="s">
        <v>740</v>
      </c>
      <c r="N344" s="205" t="s">
        <v>626</v>
      </c>
    </row>
    <row r="345" spans="1:14">
      <c r="A345" s="232">
        <f t="shared" si="5"/>
        <v>10341</v>
      </c>
      <c r="B345" s="206">
        <v>4</v>
      </c>
      <c r="C345" s="206" t="s">
        <v>716</v>
      </c>
      <c r="D345" s="205" t="s">
        <v>656</v>
      </c>
      <c r="E345" s="206" t="s">
        <v>573</v>
      </c>
      <c r="F345" s="211" t="s">
        <v>111</v>
      </c>
      <c r="G345" s="206">
        <v>11609</v>
      </c>
      <c r="H345" s="205" t="s">
        <v>611</v>
      </c>
      <c r="I345" s="205" t="s">
        <v>612</v>
      </c>
      <c r="J345" s="205" t="s">
        <v>23</v>
      </c>
      <c r="K345" s="205" t="s">
        <v>738</v>
      </c>
      <c r="L345" s="205" t="s">
        <v>712</v>
      </c>
      <c r="M345" s="229" t="s">
        <v>740</v>
      </c>
      <c r="N345" s="205" t="s">
        <v>626</v>
      </c>
    </row>
    <row r="346" spans="1:14">
      <c r="A346" s="232">
        <f t="shared" si="5"/>
        <v>10342</v>
      </c>
      <c r="B346" s="206">
        <v>4</v>
      </c>
      <c r="C346" s="206" t="s">
        <v>716</v>
      </c>
      <c r="D346" s="205" t="s">
        <v>656</v>
      </c>
      <c r="E346" s="206" t="s">
        <v>446</v>
      </c>
      <c r="F346" s="211" t="s">
        <v>111</v>
      </c>
      <c r="G346" s="206">
        <v>11609</v>
      </c>
      <c r="H346" s="205" t="s">
        <v>611</v>
      </c>
      <c r="I346" s="205" t="s">
        <v>612</v>
      </c>
      <c r="J346" s="205" t="s">
        <v>23</v>
      </c>
      <c r="K346" s="205" t="s">
        <v>738</v>
      </c>
      <c r="L346" s="205" t="s">
        <v>712</v>
      </c>
      <c r="M346" s="229" t="s">
        <v>740</v>
      </c>
      <c r="N346" s="205" t="s">
        <v>626</v>
      </c>
    </row>
    <row r="347" spans="1:14">
      <c r="A347" s="232">
        <f t="shared" si="5"/>
        <v>10343</v>
      </c>
      <c r="B347" s="206">
        <v>4</v>
      </c>
      <c r="C347" s="206" t="s">
        <v>716</v>
      </c>
      <c r="D347" s="205" t="s">
        <v>656</v>
      </c>
      <c r="E347" s="206" t="s">
        <v>573</v>
      </c>
      <c r="F347" s="211" t="s">
        <v>111</v>
      </c>
      <c r="G347" s="206">
        <v>21609</v>
      </c>
      <c r="H347" s="205" t="s">
        <v>611</v>
      </c>
      <c r="I347" s="205" t="s">
        <v>612</v>
      </c>
      <c r="J347" s="205" t="s">
        <v>23</v>
      </c>
      <c r="K347" s="205" t="s">
        <v>738</v>
      </c>
      <c r="L347" s="205" t="s">
        <v>712</v>
      </c>
      <c r="M347" s="229" t="s">
        <v>740</v>
      </c>
      <c r="N347" s="205" t="s">
        <v>626</v>
      </c>
    </row>
    <row r="348" spans="1:14">
      <c r="A348" s="232">
        <f t="shared" si="5"/>
        <v>10344</v>
      </c>
      <c r="B348" s="206">
        <v>4</v>
      </c>
      <c r="C348" s="206" t="s">
        <v>716</v>
      </c>
      <c r="D348" s="205" t="s">
        <v>656</v>
      </c>
      <c r="E348" s="206" t="s">
        <v>446</v>
      </c>
      <c r="F348" s="211" t="s">
        <v>111</v>
      </c>
      <c r="G348" s="206">
        <v>21609</v>
      </c>
      <c r="H348" s="205" t="s">
        <v>611</v>
      </c>
      <c r="I348" s="205" t="s">
        <v>612</v>
      </c>
      <c r="J348" s="205" t="s">
        <v>23</v>
      </c>
      <c r="K348" s="205" t="s">
        <v>738</v>
      </c>
      <c r="L348" s="205" t="s">
        <v>712</v>
      </c>
      <c r="M348" s="229" t="s">
        <v>740</v>
      </c>
      <c r="N348" s="205" t="s">
        <v>626</v>
      </c>
    </row>
    <row r="349" spans="1:14">
      <c r="A349" s="232">
        <f t="shared" si="5"/>
        <v>10345</v>
      </c>
      <c r="B349" s="206">
        <v>4</v>
      </c>
      <c r="C349" s="206" t="s">
        <v>716</v>
      </c>
      <c r="D349" s="205" t="s">
        <v>656</v>
      </c>
      <c r="E349" s="206" t="s">
        <v>573</v>
      </c>
      <c r="F349" s="212" t="s">
        <v>112</v>
      </c>
      <c r="G349" s="206">
        <v>99100</v>
      </c>
      <c r="H349" s="205" t="s">
        <v>611</v>
      </c>
      <c r="I349" s="205" t="s">
        <v>612</v>
      </c>
      <c r="J349" s="205" t="s">
        <v>23</v>
      </c>
      <c r="K349" s="205" t="s">
        <v>738</v>
      </c>
      <c r="L349" s="205" t="s">
        <v>712</v>
      </c>
      <c r="M349" s="229" t="s">
        <v>740</v>
      </c>
      <c r="N349" s="205" t="s">
        <v>626</v>
      </c>
    </row>
    <row r="350" spans="1:14">
      <c r="A350" s="232">
        <f t="shared" si="5"/>
        <v>10346</v>
      </c>
      <c r="B350" s="206">
        <v>4</v>
      </c>
      <c r="C350" s="206" t="s">
        <v>716</v>
      </c>
      <c r="D350" s="205" t="s">
        <v>656</v>
      </c>
      <c r="E350" s="206" t="s">
        <v>446</v>
      </c>
      <c r="F350" s="212" t="s">
        <v>112</v>
      </c>
      <c r="G350" s="206">
        <v>99100</v>
      </c>
      <c r="H350" s="205" t="s">
        <v>611</v>
      </c>
      <c r="I350" s="205" t="s">
        <v>612</v>
      </c>
      <c r="J350" s="205" t="s">
        <v>23</v>
      </c>
      <c r="K350" s="205" t="s">
        <v>738</v>
      </c>
      <c r="L350" s="205" t="s">
        <v>712</v>
      </c>
      <c r="M350" s="229" t="s">
        <v>740</v>
      </c>
      <c r="N350" s="205" t="s">
        <v>626</v>
      </c>
    </row>
    <row r="351" spans="1:14">
      <c r="A351" s="232">
        <f t="shared" si="5"/>
        <v>10347</v>
      </c>
      <c r="B351" s="206">
        <v>4</v>
      </c>
      <c r="C351" s="206" t="s">
        <v>716</v>
      </c>
      <c r="D351" s="205" t="s">
        <v>656</v>
      </c>
      <c r="E351" s="206" t="s">
        <v>573</v>
      </c>
      <c r="F351" s="212" t="s">
        <v>112</v>
      </c>
      <c r="G351" s="206">
        <v>79101</v>
      </c>
      <c r="H351" s="205" t="s">
        <v>611</v>
      </c>
      <c r="I351" s="205" t="s">
        <v>612</v>
      </c>
      <c r="J351" s="205" t="s">
        <v>23</v>
      </c>
      <c r="K351" s="205" t="s">
        <v>738</v>
      </c>
      <c r="L351" s="205" t="s">
        <v>712</v>
      </c>
      <c r="M351" s="229" t="s">
        <v>740</v>
      </c>
      <c r="N351" s="205" t="s">
        <v>626</v>
      </c>
    </row>
    <row r="352" spans="1:14">
      <c r="A352" s="232">
        <f t="shared" si="5"/>
        <v>10348</v>
      </c>
      <c r="B352" s="206">
        <v>4</v>
      </c>
      <c r="C352" s="206" t="s">
        <v>716</v>
      </c>
      <c r="D352" s="205" t="s">
        <v>656</v>
      </c>
      <c r="E352" s="206" t="s">
        <v>446</v>
      </c>
      <c r="F352" s="212" t="s">
        <v>112</v>
      </c>
      <c r="G352" s="206">
        <v>79101</v>
      </c>
      <c r="H352" s="205" t="s">
        <v>611</v>
      </c>
      <c r="I352" s="205" t="s">
        <v>612</v>
      </c>
      <c r="J352" s="205" t="s">
        <v>23</v>
      </c>
      <c r="K352" s="205" t="s">
        <v>738</v>
      </c>
      <c r="L352" s="205" t="s">
        <v>712</v>
      </c>
      <c r="M352" s="229" t="s">
        <v>740</v>
      </c>
      <c r="N352" s="205" t="s">
        <v>626</v>
      </c>
    </row>
    <row r="353" spans="1:14">
      <c r="A353" s="232">
        <f t="shared" si="5"/>
        <v>10349</v>
      </c>
      <c r="B353" s="206">
        <v>4</v>
      </c>
      <c r="C353" s="206" t="s">
        <v>716</v>
      </c>
      <c r="D353" s="205" t="s">
        <v>656</v>
      </c>
      <c r="E353" s="206" t="s">
        <v>573</v>
      </c>
      <c r="F353" s="212" t="s">
        <v>112</v>
      </c>
      <c r="G353" s="206">
        <v>11609</v>
      </c>
      <c r="H353" s="205" t="s">
        <v>611</v>
      </c>
      <c r="I353" s="205" t="s">
        <v>612</v>
      </c>
      <c r="J353" s="205" t="s">
        <v>23</v>
      </c>
      <c r="K353" s="205" t="s">
        <v>738</v>
      </c>
      <c r="L353" s="205" t="s">
        <v>712</v>
      </c>
      <c r="M353" s="229" t="s">
        <v>740</v>
      </c>
      <c r="N353" s="205" t="s">
        <v>626</v>
      </c>
    </row>
    <row r="354" spans="1:14">
      <c r="A354" s="232">
        <f t="shared" si="5"/>
        <v>10350</v>
      </c>
      <c r="B354" s="206">
        <v>4</v>
      </c>
      <c r="C354" s="206" t="s">
        <v>716</v>
      </c>
      <c r="D354" s="205" t="s">
        <v>656</v>
      </c>
      <c r="E354" s="206" t="s">
        <v>446</v>
      </c>
      <c r="F354" s="212" t="s">
        <v>112</v>
      </c>
      <c r="G354" s="206">
        <v>11609</v>
      </c>
      <c r="H354" s="205" t="s">
        <v>611</v>
      </c>
      <c r="I354" s="205" t="s">
        <v>612</v>
      </c>
      <c r="J354" s="205" t="s">
        <v>23</v>
      </c>
      <c r="K354" s="205" t="s">
        <v>738</v>
      </c>
      <c r="L354" s="205" t="s">
        <v>712</v>
      </c>
      <c r="M354" s="229" t="s">
        <v>740</v>
      </c>
      <c r="N354" s="205" t="s">
        <v>626</v>
      </c>
    </row>
    <row r="355" spans="1:14">
      <c r="A355" s="232">
        <f t="shared" si="5"/>
        <v>10351</v>
      </c>
      <c r="B355" s="206">
        <v>4</v>
      </c>
      <c r="C355" s="206" t="s">
        <v>716</v>
      </c>
      <c r="D355" s="205" t="s">
        <v>656</v>
      </c>
      <c r="E355" s="206" t="s">
        <v>573</v>
      </c>
      <c r="F355" s="212" t="s">
        <v>112</v>
      </c>
      <c r="G355" s="206">
        <v>21609</v>
      </c>
      <c r="H355" s="205" t="s">
        <v>611</v>
      </c>
      <c r="I355" s="205" t="s">
        <v>612</v>
      </c>
      <c r="J355" s="205" t="s">
        <v>23</v>
      </c>
      <c r="K355" s="205" t="s">
        <v>738</v>
      </c>
      <c r="L355" s="205" t="s">
        <v>712</v>
      </c>
      <c r="M355" s="229" t="s">
        <v>740</v>
      </c>
      <c r="N355" s="205" t="s">
        <v>626</v>
      </c>
    </row>
    <row r="356" spans="1:14">
      <c r="A356" s="232">
        <f t="shared" si="5"/>
        <v>10352</v>
      </c>
      <c r="B356" s="206">
        <v>4</v>
      </c>
      <c r="C356" s="206" t="s">
        <v>716</v>
      </c>
      <c r="D356" s="205" t="s">
        <v>656</v>
      </c>
      <c r="E356" s="206" t="s">
        <v>446</v>
      </c>
      <c r="F356" s="212" t="s">
        <v>112</v>
      </c>
      <c r="G356" s="206">
        <v>21609</v>
      </c>
      <c r="H356" s="205" t="s">
        <v>611</v>
      </c>
      <c r="I356" s="205" t="s">
        <v>612</v>
      </c>
      <c r="J356" s="205" t="s">
        <v>23</v>
      </c>
      <c r="K356" s="205" t="s">
        <v>738</v>
      </c>
      <c r="L356" s="205" t="s">
        <v>712</v>
      </c>
      <c r="M356" s="229" t="s">
        <v>740</v>
      </c>
      <c r="N356" s="205" t="s">
        <v>626</v>
      </c>
    </row>
    <row r="357" spans="1:14">
      <c r="A357" s="232">
        <f t="shared" si="5"/>
        <v>10353</v>
      </c>
      <c r="B357" s="206">
        <v>4</v>
      </c>
      <c r="C357" s="206" t="s">
        <v>716</v>
      </c>
      <c r="D357" s="205" t="s">
        <v>656</v>
      </c>
      <c r="E357" s="206" t="s">
        <v>573</v>
      </c>
      <c r="F357" s="213" t="s">
        <v>116</v>
      </c>
      <c r="G357" s="206">
        <v>99100</v>
      </c>
      <c r="H357" s="205" t="s">
        <v>611</v>
      </c>
      <c r="I357" s="205" t="s">
        <v>612</v>
      </c>
      <c r="J357" s="205" t="s">
        <v>23</v>
      </c>
      <c r="K357" s="205" t="s">
        <v>738</v>
      </c>
      <c r="L357" s="205" t="s">
        <v>712</v>
      </c>
      <c r="M357" s="229" t="s">
        <v>740</v>
      </c>
      <c r="N357" s="205" t="s">
        <v>626</v>
      </c>
    </row>
    <row r="358" spans="1:14">
      <c r="A358" s="232">
        <f t="shared" si="5"/>
        <v>10354</v>
      </c>
      <c r="B358" s="206">
        <v>4</v>
      </c>
      <c r="C358" s="206" t="s">
        <v>716</v>
      </c>
      <c r="D358" s="205" t="s">
        <v>656</v>
      </c>
      <c r="E358" s="206" t="s">
        <v>446</v>
      </c>
      <c r="F358" s="213" t="s">
        <v>116</v>
      </c>
      <c r="G358" s="206">
        <v>99100</v>
      </c>
      <c r="H358" s="205" t="s">
        <v>611</v>
      </c>
      <c r="I358" s="205" t="s">
        <v>612</v>
      </c>
      <c r="J358" s="205" t="s">
        <v>23</v>
      </c>
      <c r="K358" s="205" t="s">
        <v>738</v>
      </c>
      <c r="L358" s="205" t="s">
        <v>712</v>
      </c>
      <c r="M358" s="229" t="s">
        <v>740</v>
      </c>
      <c r="N358" s="205" t="s">
        <v>626</v>
      </c>
    </row>
    <row r="359" spans="1:14">
      <c r="A359" s="232">
        <f t="shared" si="5"/>
        <v>10355</v>
      </c>
      <c r="B359" s="206">
        <v>4</v>
      </c>
      <c r="C359" s="206" t="s">
        <v>716</v>
      </c>
      <c r="D359" s="205" t="s">
        <v>656</v>
      </c>
      <c r="E359" s="206" t="s">
        <v>573</v>
      </c>
      <c r="F359" s="213" t="s">
        <v>116</v>
      </c>
      <c r="G359" s="206">
        <v>79101</v>
      </c>
      <c r="H359" s="205" t="s">
        <v>611</v>
      </c>
      <c r="I359" s="205" t="s">
        <v>612</v>
      </c>
      <c r="J359" s="205" t="s">
        <v>23</v>
      </c>
      <c r="K359" s="205" t="s">
        <v>738</v>
      </c>
      <c r="L359" s="205" t="s">
        <v>712</v>
      </c>
      <c r="M359" s="229" t="s">
        <v>740</v>
      </c>
      <c r="N359" s="205" t="s">
        <v>626</v>
      </c>
    </row>
    <row r="360" spans="1:14">
      <c r="A360" s="232">
        <f t="shared" si="5"/>
        <v>10356</v>
      </c>
      <c r="B360" s="206">
        <v>4</v>
      </c>
      <c r="C360" s="206" t="s">
        <v>716</v>
      </c>
      <c r="D360" s="205" t="s">
        <v>656</v>
      </c>
      <c r="E360" s="206" t="s">
        <v>446</v>
      </c>
      <c r="F360" s="213" t="s">
        <v>116</v>
      </c>
      <c r="G360" s="206">
        <v>79101</v>
      </c>
      <c r="H360" s="205" t="s">
        <v>611</v>
      </c>
      <c r="I360" s="205" t="s">
        <v>612</v>
      </c>
      <c r="J360" s="205" t="s">
        <v>23</v>
      </c>
      <c r="K360" s="205" t="s">
        <v>738</v>
      </c>
      <c r="L360" s="205" t="s">
        <v>712</v>
      </c>
      <c r="M360" s="229" t="s">
        <v>740</v>
      </c>
      <c r="N360" s="205" t="s">
        <v>626</v>
      </c>
    </row>
    <row r="361" spans="1:14">
      <c r="A361" s="232">
        <f t="shared" si="5"/>
        <v>10357</v>
      </c>
      <c r="B361" s="206">
        <v>4</v>
      </c>
      <c r="C361" s="206" t="s">
        <v>716</v>
      </c>
      <c r="D361" s="205" t="s">
        <v>656</v>
      </c>
      <c r="E361" s="206" t="s">
        <v>573</v>
      </c>
      <c r="F361" s="213" t="s">
        <v>116</v>
      </c>
      <c r="G361" s="206">
        <v>11609</v>
      </c>
      <c r="H361" s="205" t="s">
        <v>611</v>
      </c>
      <c r="I361" s="205" t="s">
        <v>612</v>
      </c>
      <c r="J361" s="205" t="s">
        <v>23</v>
      </c>
      <c r="K361" s="205" t="s">
        <v>738</v>
      </c>
      <c r="L361" s="205" t="s">
        <v>712</v>
      </c>
      <c r="M361" s="229" t="s">
        <v>740</v>
      </c>
      <c r="N361" s="205" t="s">
        <v>626</v>
      </c>
    </row>
    <row r="362" spans="1:14">
      <c r="A362" s="232">
        <f t="shared" si="5"/>
        <v>10358</v>
      </c>
      <c r="B362" s="206">
        <v>4</v>
      </c>
      <c r="C362" s="206" t="s">
        <v>716</v>
      </c>
      <c r="D362" s="205" t="s">
        <v>656</v>
      </c>
      <c r="E362" s="206" t="s">
        <v>446</v>
      </c>
      <c r="F362" s="213" t="s">
        <v>116</v>
      </c>
      <c r="G362" s="206">
        <v>11609</v>
      </c>
      <c r="H362" s="205" t="s">
        <v>611</v>
      </c>
      <c r="I362" s="205" t="s">
        <v>612</v>
      </c>
      <c r="J362" s="205" t="s">
        <v>23</v>
      </c>
      <c r="K362" s="205" t="s">
        <v>738</v>
      </c>
      <c r="L362" s="205" t="s">
        <v>712</v>
      </c>
      <c r="M362" s="229" t="s">
        <v>740</v>
      </c>
      <c r="N362" s="205" t="s">
        <v>626</v>
      </c>
    </row>
    <row r="363" spans="1:14">
      <c r="A363" s="232">
        <f t="shared" si="5"/>
        <v>10359</v>
      </c>
      <c r="B363" s="206">
        <v>4</v>
      </c>
      <c r="C363" s="206" t="s">
        <v>716</v>
      </c>
      <c r="D363" s="205" t="s">
        <v>656</v>
      </c>
      <c r="E363" s="206" t="s">
        <v>573</v>
      </c>
      <c r="F363" s="213" t="s">
        <v>116</v>
      </c>
      <c r="G363" s="206">
        <v>21609</v>
      </c>
      <c r="H363" s="205" t="s">
        <v>611</v>
      </c>
      <c r="I363" s="205" t="s">
        <v>612</v>
      </c>
      <c r="J363" s="205" t="s">
        <v>23</v>
      </c>
      <c r="K363" s="205" t="s">
        <v>738</v>
      </c>
      <c r="L363" s="205" t="s">
        <v>712</v>
      </c>
      <c r="M363" s="229" t="s">
        <v>740</v>
      </c>
      <c r="N363" s="205" t="s">
        <v>626</v>
      </c>
    </row>
    <row r="364" spans="1:14">
      <c r="A364" s="232">
        <f t="shared" si="5"/>
        <v>10360</v>
      </c>
      <c r="B364" s="206">
        <v>4</v>
      </c>
      <c r="C364" s="206" t="s">
        <v>716</v>
      </c>
      <c r="D364" s="205" t="s">
        <v>656</v>
      </c>
      <c r="E364" s="206" t="s">
        <v>446</v>
      </c>
      <c r="F364" s="213" t="s">
        <v>116</v>
      </c>
      <c r="G364" s="206">
        <v>21609</v>
      </c>
      <c r="H364" s="205" t="s">
        <v>611</v>
      </c>
      <c r="I364" s="205" t="s">
        <v>612</v>
      </c>
      <c r="J364" s="205" t="s">
        <v>23</v>
      </c>
      <c r="K364" s="205" t="s">
        <v>738</v>
      </c>
      <c r="L364" s="205" t="s">
        <v>712</v>
      </c>
      <c r="M364" s="229" t="s">
        <v>740</v>
      </c>
      <c r="N364" s="205" t="s">
        <v>626</v>
      </c>
    </row>
    <row r="365" spans="1:14">
      <c r="A365" s="232">
        <f t="shared" si="5"/>
        <v>10361</v>
      </c>
      <c r="B365" s="206">
        <v>4</v>
      </c>
      <c r="C365" s="206" t="s">
        <v>716</v>
      </c>
      <c r="D365" s="205" t="s">
        <v>656</v>
      </c>
      <c r="E365" s="206" t="s">
        <v>573</v>
      </c>
      <c r="F365" s="214" t="s">
        <v>117</v>
      </c>
      <c r="G365" s="206">
        <v>99100</v>
      </c>
      <c r="H365" s="205" t="s">
        <v>611</v>
      </c>
      <c r="I365" s="205" t="s">
        <v>612</v>
      </c>
      <c r="J365" s="205" t="s">
        <v>23</v>
      </c>
      <c r="K365" s="205" t="s">
        <v>738</v>
      </c>
      <c r="L365" s="205" t="s">
        <v>712</v>
      </c>
      <c r="M365" s="229" t="s">
        <v>740</v>
      </c>
      <c r="N365" s="205" t="s">
        <v>626</v>
      </c>
    </row>
    <row r="366" spans="1:14">
      <c r="A366" s="232">
        <f t="shared" si="5"/>
        <v>10362</v>
      </c>
      <c r="B366" s="206">
        <v>4</v>
      </c>
      <c r="C366" s="206" t="s">
        <v>716</v>
      </c>
      <c r="D366" s="205" t="s">
        <v>656</v>
      </c>
      <c r="E366" s="206" t="s">
        <v>446</v>
      </c>
      <c r="F366" s="214" t="s">
        <v>117</v>
      </c>
      <c r="G366" s="206">
        <v>99100</v>
      </c>
      <c r="H366" s="205" t="s">
        <v>611</v>
      </c>
      <c r="I366" s="205" t="s">
        <v>612</v>
      </c>
      <c r="J366" s="205" t="s">
        <v>23</v>
      </c>
      <c r="K366" s="205" t="s">
        <v>738</v>
      </c>
      <c r="L366" s="205" t="s">
        <v>712</v>
      </c>
      <c r="M366" s="229" t="s">
        <v>740</v>
      </c>
      <c r="N366" s="205" t="s">
        <v>626</v>
      </c>
    </row>
    <row r="367" spans="1:14">
      <c r="A367" s="232">
        <f t="shared" si="5"/>
        <v>10363</v>
      </c>
      <c r="B367" s="206">
        <v>4</v>
      </c>
      <c r="C367" s="206" t="s">
        <v>716</v>
      </c>
      <c r="D367" s="205" t="s">
        <v>656</v>
      </c>
      <c r="E367" s="206" t="s">
        <v>573</v>
      </c>
      <c r="F367" s="214" t="s">
        <v>117</v>
      </c>
      <c r="G367" s="206">
        <v>79101</v>
      </c>
      <c r="H367" s="205" t="s">
        <v>611</v>
      </c>
      <c r="I367" s="205" t="s">
        <v>612</v>
      </c>
      <c r="J367" s="205" t="s">
        <v>23</v>
      </c>
      <c r="K367" s="205" t="s">
        <v>738</v>
      </c>
      <c r="L367" s="205" t="s">
        <v>712</v>
      </c>
      <c r="M367" s="229" t="s">
        <v>740</v>
      </c>
      <c r="N367" s="205" t="s">
        <v>626</v>
      </c>
    </row>
    <row r="368" spans="1:14">
      <c r="A368" s="232">
        <f t="shared" si="5"/>
        <v>10364</v>
      </c>
      <c r="B368" s="206">
        <v>4</v>
      </c>
      <c r="C368" s="206" t="s">
        <v>716</v>
      </c>
      <c r="D368" s="205" t="s">
        <v>656</v>
      </c>
      <c r="E368" s="206" t="s">
        <v>446</v>
      </c>
      <c r="F368" s="214" t="s">
        <v>117</v>
      </c>
      <c r="G368" s="206">
        <v>79101</v>
      </c>
      <c r="H368" s="205" t="s">
        <v>611</v>
      </c>
      <c r="I368" s="205" t="s">
        <v>612</v>
      </c>
      <c r="J368" s="205" t="s">
        <v>23</v>
      </c>
      <c r="K368" s="205" t="s">
        <v>738</v>
      </c>
      <c r="L368" s="205" t="s">
        <v>712</v>
      </c>
      <c r="M368" s="229" t="s">
        <v>740</v>
      </c>
      <c r="N368" s="205" t="s">
        <v>626</v>
      </c>
    </row>
    <row r="369" spans="1:14">
      <c r="A369" s="232">
        <f t="shared" si="5"/>
        <v>10365</v>
      </c>
      <c r="B369" s="206">
        <v>4</v>
      </c>
      <c r="C369" s="206" t="s">
        <v>716</v>
      </c>
      <c r="D369" s="205" t="s">
        <v>656</v>
      </c>
      <c r="E369" s="206" t="s">
        <v>573</v>
      </c>
      <c r="F369" s="214" t="s">
        <v>117</v>
      </c>
      <c r="G369" s="206">
        <v>11609</v>
      </c>
      <c r="H369" s="205" t="s">
        <v>611</v>
      </c>
      <c r="I369" s="205" t="s">
        <v>612</v>
      </c>
      <c r="J369" s="205" t="s">
        <v>23</v>
      </c>
      <c r="K369" s="205" t="s">
        <v>738</v>
      </c>
      <c r="L369" s="205" t="s">
        <v>712</v>
      </c>
      <c r="M369" s="229" t="s">
        <v>740</v>
      </c>
      <c r="N369" s="205" t="s">
        <v>626</v>
      </c>
    </row>
    <row r="370" spans="1:14">
      <c r="A370" s="232">
        <f t="shared" si="5"/>
        <v>10366</v>
      </c>
      <c r="B370" s="206">
        <v>4</v>
      </c>
      <c r="C370" s="206" t="s">
        <v>716</v>
      </c>
      <c r="D370" s="205" t="s">
        <v>656</v>
      </c>
      <c r="E370" s="206" t="s">
        <v>446</v>
      </c>
      <c r="F370" s="214" t="s">
        <v>117</v>
      </c>
      <c r="G370" s="206">
        <v>11609</v>
      </c>
      <c r="H370" s="205" t="s">
        <v>611</v>
      </c>
      <c r="I370" s="205" t="s">
        <v>612</v>
      </c>
      <c r="J370" s="205" t="s">
        <v>23</v>
      </c>
      <c r="K370" s="205" t="s">
        <v>738</v>
      </c>
      <c r="L370" s="205" t="s">
        <v>712</v>
      </c>
      <c r="M370" s="229" t="s">
        <v>740</v>
      </c>
      <c r="N370" s="205" t="s">
        <v>626</v>
      </c>
    </row>
    <row r="371" spans="1:14">
      <c r="A371" s="232">
        <f t="shared" si="5"/>
        <v>10367</v>
      </c>
      <c r="B371" s="206">
        <v>4</v>
      </c>
      <c r="C371" s="206" t="s">
        <v>716</v>
      </c>
      <c r="D371" s="205" t="s">
        <v>656</v>
      </c>
      <c r="E371" s="206" t="s">
        <v>573</v>
      </c>
      <c r="F371" s="214" t="s">
        <v>117</v>
      </c>
      <c r="G371" s="206">
        <v>21609</v>
      </c>
      <c r="H371" s="205" t="s">
        <v>611</v>
      </c>
      <c r="I371" s="205" t="s">
        <v>612</v>
      </c>
      <c r="J371" s="205" t="s">
        <v>23</v>
      </c>
      <c r="K371" s="205" t="s">
        <v>738</v>
      </c>
      <c r="L371" s="205" t="s">
        <v>712</v>
      </c>
      <c r="M371" s="229" t="s">
        <v>740</v>
      </c>
      <c r="N371" s="205" t="s">
        <v>626</v>
      </c>
    </row>
    <row r="372" spans="1:14">
      <c r="A372" s="232">
        <f t="shared" si="5"/>
        <v>10368</v>
      </c>
      <c r="B372" s="206">
        <v>4</v>
      </c>
      <c r="C372" s="206" t="s">
        <v>716</v>
      </c>
      <c r="D372" s="205" t="s">
        <v>656</v>
      </c>
      <c r="E372" s="206" t="s">
        <v>446</v>
      </c>
      <c r="F372" s="214" t="s">
        <v>117</v>
      </c>
      <c r="G372" s="206">
        <v>21609</v>
      </c>
      <c r="H372" s="205" t="s">
        <v>611</v>
      </c>
      <c r="I372" s="205" t="s">
        <v>612</v>
      </c>
      <c r="J372" s="205" t="s">
        <v>23</v>
      </c>
      <c r="K372" s="205" t="s">
        <v>738</v>
      </c>
      <c r="L372" s="205" t="s">
        <v>712</v>
      </c>
      <c r="M372" s="229" t="s">
        <v>740</v>
      </c>
      <c r="N372" s="205" t="s">
        <v>626</v>
      </c>
    </row>
    <row r="373" spans="1:14">
      <c r="A373" s="232">
        <f t="shared" si="5"/>
        <v>10369</v>
      </c>
      <c r="B373" s="206">
        <v>4</v>
      </c>
      <c r="C373" s="206" t="s">
        <v>716</v>
      </c>
      <c r="D373" s="205" t="s">
        <v>656</v>
      </c>
      <c r="E373" s="206" t="s">
        <v>573</v>
      </c>
      <c r="F373" s="215" t="s">
        <v>119</v>
      </c>
      <c r="G373" s="206">
        <v>99100</v>
      </c>
      <c r="H373" s="205" t="s">
        <v>611</v>
      </c>
      <c r="I373" s="205" t="s">
        <v>612</v>
      </c>
      <c r="J373" s="205" t="s">
        <v>23</v>
      </c>
      <c r="K373" s="205" t="s">
        <v>738</v>
      </c>
      <c r="L373" s="205" t="s">
        <v>712</v>
      </c>
      <c r="M373" s="229" t="s">
        <v>740</v>
      </c>
      <c r="N373" s="205" t="s">
        <v>626</v>
      </c>
    </row>
    <row r="374" spans="1:14">
      <c r="A374" s="232">
        <f t="shared" si="5"/>
        <v>10370</v>
      </c>
      <c r="B374" s="206">
        <v>4</v>
      </c>
      <c r="C374" s="206" t="s">
        <v>716</v>
      </c>
      <c r="D374" s="205" t="s">
        <v>656</v>
      </c>
      <c r="E374" s="206" t="s">
        <v>446</v>
      </c>
      <c r="F374" s="215" t="s">
        <v>119</v>
      </c>
      <c r="G374" s="206">
        <v>99100</v>
      </c>
      <c r="H374" s="205" t="s">
        <v>611</v>
      </c>
      <c r="I374" s="205" t="s">
        <v>612</v>
      </c>
      <c r="J374" s="205" t="s">
        <v>23</v>
      </c>
      <c r="K374" s="205" t="s">
        <v>738</v>
      </c>
      <c r="L374" s="205" t="s">
        <v>712</v>
      </c>
      <c r="M374" s="229" t="s">
        <v>740</v>
      </c>
      <c r="N374" s="205" t="s">
        <v>626</v>
      </c>
    </row>
    <row r="375" spans="1:14">
      <c r="A375" s="232">
        <f t="shared" si="5"/>
        <v>10371</v>
      </c>
      <c r="B375" s="206">
        <v>4</v>
      </c>
      <c r="C375" s="206" t="s">
        <v>716</v>
      </c>
      <c r="D375" s="205" t="s">
        <v>656</v>
      </c>
      <c r="E375" s="206" t="s">
        <v>573</v>
      </c>
      <c r="F375" s="215" t="s">
        <v>119</v>
      </c>
      <c r="G375" s="206">
        <v>79101</v>
      </c>
      <c r="H375" s="205" t="s">
        <v>611</v>
      </c>
      <c r="I375" s="205" t="s">
        <v>612</v>
      </c>
      <c r="J375" s="205" t="s">
        <v>23</v>
      </c>
      <c r="K375" s="205" t="s">
        <v>738</v>
      </c>
      <c r="L375" s="205" t="s">
        <v>712</v>
      </c>
      <c r="M375" s="229" t="s">
        <v>740</v>
      </c>
      <c r="N375" s="205" t="s">
        <v>626</v>
      </c>
    </row>
    <row r="376" spans="1:14">
      <c r="A376" s="232">
        <f t="shared" si="5"/>
        <v>10372</v>
      </c>
      <c r="B376" s="206">
        <v>4</v>
      </c>
      <c r="C376" s="206" t="s">
        <v>716</v>
      </c>
      <c r="D376" s="205" t="s">
        <v>656</v>
      </c>
      <c r="E376" s="206" t="s">
        <v>446</v>
      </c>
      <c r="F376" s="215" t="s">
        <v>119</v>
      </c>
      <c r="G376" s="206">
        <v>79101</v>
      </c>
      <c r="H376" s="205" t="s">
        <v>611</v>
      </c>
      <c r="I376" s="205" t="s">
        <v>612</v>
      </c>
      <c r="J376" s="205" t="s">
        <v>23</v>
      </c>
      <c r="K376" s="205" t="s">
        <v>738</v>
      </c>
      <c r="L376" s="205" t="s">
        <v>712</v>
      </c>
      <c r="M376" s="229" t="s">
        <v>740</v>
      </c>
      <c r="N376" s="205" t="s">
        <v>626</v>
      </c>
    </row>
    <row r="377" spans="1:14">
      <c r="A377" s="232">
        <f t="shared" si="5"/>
        <v>10373</v>
      </c>
      <c r="B377" s="206">
        <v>4</v>
      </c>
      <c r="C377" s="206" t="s">
        <v>716</v>
      </c>
      <c r="D377" s="205" t="s">
        <v>656</v>
      </c>
      <c r="E377" s="206" t="s">
        <v>573</v>
      </c>
      <c r="F377" s="215" t="s">
        <v>119</v>
      </c>
      <c r="G377" s="206">
        <v>11609</v>
      </c>
      <c r="H377" s="205" t="s">
        <v>611</v>
      </c>
      <c r="I377" s="205" t="s">
        <v>612</v>
      </c>
      <c r="J377" s="205" t="s">
        <v>23</v>
      </c>
      <c r="K377" s="205" t="s">
        <v>738</v>
      </c>
      <c r="L377" s="205" t="s">
        <v>712</v>
      </c>
      <c r="M377" s="229" t="s">
        <v>740</v>
      </c>
      <c r="N377" s="205" t="s">
        <v>626</v>
      </c>
    </row>
    <row r="378" spans="1:14">
      <c r="A378" s="232">
        <f t="shared" si="5"/>
        <v>10374</v>
      </c>
      <c r="B378" s="206">
        <v>4</v>
      </c>
      <c r="C378" s="206" t="s">
        <v>716</v>
      </c>
      <c r="D378" s="205" t="s">
        <v>656</v>
      </c>
      <c r="E378" s="206" t="s">
        <v>446</v>
      </c>
      <c r="F378" s="215" t="s">
        <v>119</v>
      </c>
      <c r="G378" s="206">
        <v>11609</v>
      </c>
      <c r="H378" s="205" t="s">
        <v>611</v>
      </c>
      <c r="I378" s="205" t="s">
        <v>612</v>
      </c>
      <c r="J378" s="205" t="s">
        <v>23</v>
      </c>
      <c r="K378" s="205" t="s">
        <v>738</v>
      </c>
      <c r="L378" s="205" t="s">
        <v>712</v>
      </c>
      <c r="M378" s="229" t="s">
        <v>740</v>
      </c>
      <c r="N378" s="205" t="s">
        <v>626</v>
      </c>
    </row>
    <row r="379" spans="1:14">
      <c r="A379" s="232">
        <f t="shared" si="5"/>
        <v>10375</v>
      </c>
      <c r="B379" s="206">
        <v>4</v>
      </c>
      <c r="C379" s="206" t="s">
        <v>716</v>
      </c>
      <c r="D379" s="205" t="s">
        <v>656</v>
      </c>
      <c r="E379" s="206" t="s">
        <v>573</v>
      </c>
      <c r="F379" s="215" t="s">
        <v>119</v>
      </c>
      <c r="G379" s="206">
        <v>21609</v>
      </c>
      <c r="H379" s="205" t="s">
        <v>611</v>
      </c>
      <c r="I379" s="205" t="s">
        <v>612</v>
      </c>
      <c r="J379" s="205" t="s">
        <v>23</v>
      </c>
      <c r="K379" s="205" t="s">
        <v>738</v>
      </c>
      <c r="L379" s="205" t="s">
        <v>712</v>
      </c>
      <c r="M379" s="229" t="s">
        <v>740</v>
      </c>
      <c r="N379" s="205" t="s">
        <v>626</v>
      </c>
    </row>
    <row r="380" spans="1:14">
      <c r="A380" s="232">
        <f t="shared" si="5"/>
        <v>10376</v>
      </c>
      <c r="B380" s="206">
        <v>4</v>
      </c>
      <c r="C380" s="206" t="s">
        <v>716</v>
      </c>
      <c r="D380" s="205" t="s">
        <v>656</v>
      </c>
      <c r="E380" s="206" t="s">
        <v>446</v>
      </c>
      <c r="F380" s="215" t="s">
        <v>119</v>
      </c>
      <c r="G380" s="206">
        <v>21609</v>
      </c>
      <c r="H380" s="205" t="s">
        <v>611</v>
      </c>
      <c r="I380" s="205" t="s">
        <v>612</v>
      </c>
      <c r="J380" s="205" t="s">
        <v>23</v>
      </c>
      <c r="K380" s="205" t="s">
        <v>738</v>
      </c>
      <c r="L380" s="205" t="s">
        <v>712</v>
      </c>
      <c r="M380" s="229" t="s">
        <v>740</v>
      </c>
      <c r="N380" s="205" t="s">
        <v>626</v>
      </c>
    </row>
    <row r="381" spans="1:14">
      <c r="A381" s="232">
        <f t="shared" si="5"/>
        <v>10377</v>
      </c>
      <c r="B381" s="206">
        <v>4</v>
      </c>
      <c r="C381" s="206" t="s">
        <v>716</v>
      </c>
      <c r="D381" s="205" t="s">
        <v>656</v>
      </c>
      <c r="E381" s="206" t="s">
        <v>573</v>
      </c>
      <c r="F381" s="216" t="s">
        <v>120</v>
      </c>
      <c r="G381" s="206">
        <v>99100</v>
      </c>
      <c r="H381" s="205" t="s">
        <v>611</v>
      </c>
      <c r="I381" s="205" t="s">
        <v>612</v>
      </c>
      <c r="J381" s="205" t="s">
        <v>23</v>
      </c>
      <c r="K381" s="205" t="s">
        <v>738</v>
      </c>
      <c r="L381" s="205" t="s">
        <v>712</v>
      </c>
      <c r="M381" s="229" t="s">
        <v>740</v>
      </c>
      <c r="N381" s="205" t="s">
        <v>626</v>
      </c>
    </row>
    <row r="382" spans="1:14">
      <c r="A382" s="232">
        <f t="shared" si="5"/>
        <v>10378</v>
      </c>
      <c r="B382" s="206">
        <v>4</v>
      </c>
      <c r="C382" s="206" t="s">
        <v>716</v>
      </c>
      <c r="D382" s="205" t="s">
        <v>656</v>
      </c>
      <c r="E382" s="206" t="s">
        <v>446</v>
      </c>
      <c r="F382" s="216" t="s">
        <v>120</v>
      </c>
      <c r="G382" s="206">
        <v>99100</v>
      </c>
      <c r="H382" s="205" t="s">
        <v>611</v>
      </c>
      <c r="I382" s="205" t="s">
        <v>612</v>
      </c>
      <c r="J382" s="205" t="s">
        <v>23</v>
      </c>
      <c r="K382" s="205" t="s">
        <v>738</v>
      </c>
      <c r="L382" s="205" t="s">
        <v>712</v>
      </c>
      <c r="M382" s="229" t="s">
        <v>740</v>
      </c>
      <c r="N382" s="205" t="s">
        <v>626</v>
      </c>
    </row>
    <row r="383" spans="1:14">
      <c r="A383" s="232">
        <f t="shared" si="5"/>
        <v>10379</v>
      </c>
      <c r="B383" s="206">
        <v>4</v>
      </c>
      <c r="C383" s="206" t="s">
        <v>716</v>
      </c>
      <c r="D383" s="205" t="s">
        <v>656</v>
      </c>
      <c r="E383" s="206" t="s">
        <v>573</v>
      </c>
      <c r="F383" s="216" t="s">
        <v>120</v>
      </c>
      <c r="G383" s="206">
        <v>79101</v>
      </c>
      <c r="H383" s="205" t="s">
        <v>611</v>
      </c>
      <c r="I383" s="205" t="s">
        <v>612</v>
      </c>
      <c r="J383" s="205" t="s">
        <v>23</v>
      </c>
      <c r="K383" s="205" t="s">
        <v>738</v>
      </c>
      <c r="L383" s="205" t="s">
        <v>712</v>
      </c>
      <c r="M383" s="229" t="s">
        <v>740</v>
      </c>
      <c r="N383" s="205" t="s">
        <v>626</v>
      </c>
    </row>
    <row r="384" spans="1:14">
      <c r="A384" s="232">
        <f t="shared" si="5"/>
        <v>10380</v>
      </c>
      <c r="B384" s="206">
        <v>4</v>
      </c>
      <c r="C384" s="206" t="s">
        <v>716</v>
      </c>
      <c r="D384" s="205" t="s">
        <v>656</v>
      </c>
      <c r="E384" s="206" t="s">
        <v>446</v>
      </c>
      <c r="F384" s="216" t="s">
        <v>120</v>
      </c>
      <c r="G384" s="206">
        <v>79101</v>
      </c>
      <c r="H384" s="205" t="s">
        <v>611</v>
      </c>
      <c r="I384" s="205" t="s">
        <v>612</v>
      </c>
      <c r="J384" s="205" t="s">
        <v>23</v>
      </c>
      <c r="K384" s="205" t="s">
        <v>738</v>
      </c>
      <c r="L384" s="205" t="s">
        <v>712</v>
      </c>
      <c r="M384" s="229" t="s">
        <v>740</v>
      </c>
      <c r="N384" s="205" t="s">
        <v>626</v>
      </c>
    </row>
    <row r="385" spans="1:14">
      <c r="A385" s="232">
        <f t="shared" si="5"/>
        <v>10381</v>
      </c>
      <c r="B385" s="206">
        <v>4</v>
      </c>
      <c r="C385" s="206" t="s">
        <v>716</v>
      </c>
      <c r="D385" s="205" t="s">
        <v>656</v>
      </c>
      <c r="E385" s="206" t="s">
        <v>573</v>
      </c>
      <c r="F385" s="216" t="s">
        <v>120</v>
      </c>
      <c r="G385" s="206">
        <v>11609</v>
      </c>
      <c r="H385" s="205" t="s">
        <v>611</v>
      </c>
      <c r="I385" s="205" t="s">
        <v>612</v>
      </c>
      <c r="J385" s="205" t="s">
        <v>23</v>
      </c>
      <c r="K385" s="205" t="s">
        <v>738</v>
      </c>
      <c r="L385" s="205" t="s">
        <v>712</v>
      </c>
      <c r="M385" s="229" t="s">
        <v>740</v>
      </c>
      <c r="N385" s="205" t="s">
        <v>626</v>
      </c>
    </row>
    <row r="386" spans="1:14">
      <c r="A386" s="232">
        <f t="shared" si="5"/>
        <v>10382</v>
      </c>
      <c r="B386" s="206">
        <v>4</v>
      </c>
      <c r="C386" s="206" t="s">
        <v>716</v>
      </c>
      <c r="D386" s="205" t="s">
        <v>656</v>
      </c>
      <c r="E386" s="206" t="s">
        <v>446</v>
      </c>
      <c r="F386" s="216" t="s">
        <v>120</v>
      </c>
      <c r="G386" s="206">
        <v>11609</v>
      </c>
      <c r="H386" s="205" t="s">
        <v>611</v>
      </c>
      <c r="I386" s="205" t="s">
        <v>612</v>
      </c>
      <c r="J386" s="205" t="s">
        <v>23</v>
      </c>
      <c r="K386" s="205" t="s">
        <v>738</v>
      </c>
      <c r="L386" s="205" t="s">
        <v>712</v>
      </c>
      <c r="M386" s="229" t="s">
        <v>740</v>
      </c>
      <c r="N386" s="205" t="s">
        <v>626</v>
      </c>
    </row>
    <row r="387" spans="1:14">
      <c r="A387" s="232">
        <f t="shared" si="5"/>
        <v>10383</v>
      </c>
      <c r="B387" s="206">
        <v>4</v>
      </c>
      <c r="C387" s="206" t="s">
        <v>716</v>
      </c>
      <c r="D387" s="205" t="s">
        <v>656</v>
      </c>
      <c r="E387" s="206" t="s">
        <v>573</v>
      </c>
      <c r="F387" s="216" t="s">
        <v>120</v>
      </c>
      <c r="G387" s="206">
        <v>21609</v>
      </c>
      <c r="H387" s="205" t="s">
        <v>611</v>
      </c>
      <c r="I387" s="205" t="s">
        <v>612</v>
      </c>
      <c r="J387" s="205" t="s">
        <v>23</v>
      </c>
      <c r="K387" s="205" t="s">
        <v>738</v>
      </c>
      <c r="L387" s="205" t="s">
        <v>712</v>
      </c>
      <c r="M387" s="229" t="s">
        <v>740</v>
      </c>
      <c r="N387" s="205" t="s">
        <v>626</v>
      </c>
    </row>
    <row r="388" spans="1:14">
      <c r="A388" s="232">
        <f t="shared" si="5"/>
        <v>10384</v>
      </c>
      <c r="B388" s="206">
        <v>4</v>
      </c>
      <c r="C388" s="206" t="s">
        <v>716</v>
      </c>
      <c r="D388" s="205" t="s">
        <v>656</v>
      </c>
      <c r="E388" s="206" t="s">
        <v>446</v>
      </c>
      <c r="F388" s="216" t="s">
        <v>120</v>
      </c>
      <c r="G388" s="206">
        <v>21609</v>
      </c>
      <c r="H388" s="205" t="s">
        <v>611</v>
      </c>
      <c r="I388" s="205" t="s">
        <v>612</v>
      </c>
      <c r="J388" s="205" t="s">
        <v>23</v>
      </c>
      <c r="K388" s="205" t="s">
        <v>738</v>
      </c>
      <c r="L388" s="205" t="s">
        <v>712</v>
      </c>
      <c r="M388" s="229" t="s">
        <v>740</v>
      </c>
      <c r="N388" s="205" t="s">
        <v>626</v>
      </c>
    </row>
    <row r="389" spans="1:14">
      <c r="A389" s="232">
        <f t="shared" si="5"/>
        <v>10385</v>
      </c>
      <c r="B389" s="206">
        <v>4</v>
      </c>
      <c r="C389" s="206" t="s">
        <v>716</v>
      </c>
      <c r="D389" s="205" t="s">
        <v>656</v>
      </c>
      <c r="E389" s="206" t="s">
        <v>573</v>
      </c>
      <c r="F389" s="217" t="s">
        <v>128</v>
      </c>
      <c r="G389" s="206">
        <v>99100</v>
      </c>
      <c r="H389" s="205" t="s">
        <v>611</v>
      </c>
      <c r="I389" s="205" t="s">
        <v>612</v>
      </c>
      <c r="J389" s="205" t="s">
        <v>23</v>
      </c>
      <c r="K389" s="205" t="s">
        <v>738</v>
      </c>
      <c r="L389" s="205" t="s">
        <v>712</v>
      </c>
      <c r="M389" s="229" t="s">
        <v>740</v>
      </c>
      <c r="N389" s="205" t="s">
        <v>626</v>
      </c>
    </row>
    <row r="390" spans="1:14">
      <c r="A390" s="232">
        <f t="shared" si="5"/>
        <v>10386</v>
      </c>
      <c r="B390" s="206">
        <v>4</v>
      </c>
      <c r="C390" s="206" t="s">
        <v>716</v>
      </c>
      <c r="D390" s="205" t="s">
        <v>656</v>
      </c>
      <c r="E390" s="206" t="s">
        <v>446</v>
      </c>
      <c r="F390" s="217" t="s">
        <v>128</v>
      </c>
      <c r="G390" s="206">
        <v>99100</v>
      </c>
      <c r="H390" s="205" t="s">
        <v>611</v>
      </c>
      <c r="I390" s="205" t="s">
        <v>612</v>
      </c>
      <c r="J390" s="205" t="s">
        <v>23</v>
      </c>
      <c r="K390" s="205" t="s">
        <v>738</v>
      </c>
      <c r="L390" s="205" t="s">
        <v>712</v>
      </c>
      <c r="M390" s="229" t="s">
        <v>740</v>
      </c>
      <c r="N390" s="205" t="s">
        <v>626</v>
      </c>
    </row>
    <row r="391" spans="1:14">
      <c r="A391" s="232">
        <f t="shared" ref="A391:A452" si="6">A390+1</f>
        <v>10387</v>
      </c>
      <c r="B391" s="206">
        <v>4</v>
      </c>
      <c r="C391" s="206" t="s">
        <v>716</v>
      </c>
      <c r="D391" s="205" t="s">
        <v>656</v>
      </c>
      <c r="E391" s="206" t="s">
        <v>573</v>
      </c>
      <c r="F391" s="217" t="s">
        <v>128</v>
      </c>
      <c r="G391" s="206">
        <v>79101</v>
      </c>
      <c r="H391" s="205" t="s">
        <v>611</v>
      </c>
      <c r="I391" s="205" t="s">
        <v>612</v>
      </c>
      <c r="J391" s="205" t="s">
        <v>23</v>
      </c>
      <c r="K391" s="205" t="s">
        <v>738</v>
      </c>
      <c r="L391" s="205" t="s">
        <v>712</v>
      </c>
      <c r="M391" s="229" t="s">
        <v>740</v>
      </c>
      <c r="N391" s="205" t="s">
        <v>626</v>
      </c>
    </row>
    <row r="392" spans="1:14">
      <c r="A392" s="232">
        <f t="shared" si="6"/>
        <v>10388</v>
      </c>
      <c r="B392" s="206">
        <v>4</v>
      </c>
      <c r="C392" s="206" t="s">
        <v>716</v>
      </c>
      <c r="D392" s="205" t="s">
        <v>656</v>
      </c>
      <c r="E392" s="206" t="s">
        <v>446</v>
      </c>
      <c r="F392" s="217" t="s">
        <v>128</v>
      </c>
      <c r="G392" s="206">
        <v>79101</v>
      </c>
      <c r="H392" s="205" t="s">
        <v>611</v>
      </c>
      <c r="I392" s="205" t="s">
        <v>612</v>
      </c>
      <c r="J392" s="205" t="s">
        <v>23</v>
      </c>
      <c r="K392" s="205" t="s">
        <v>738</v>
      </c>
      <c r="L392" s="205" t="s">
        <v>712</v>
      </c>
      <c r="M392" s="229" t="s">
        <v>740</v>
      </c>
      <c r="N392" s="205" t="s">
        <v>626</v>
      </c>
    </row>
    <row r="393" spans="1:14">
      <c r="A393" s="232">
        <f t="shared" si="6"/>
        <v>10389</v>
      </c>
      <c r="B393" s="206">
        <v>4</v>
      </c>
      <c r="C393" s="206" t="s">
        <v>716</v>
      </c>
      <c r="D393" s="205" t="s">
        <v>656</v>
      </c>
      <c r="E393" s="206" t="s">
        <v>573</v>
      </c>
      <c r="F393" s="217" t="s">
        <v>128</v>
      </c>
      <c r="G393" s="206">
        <v>11609</v>
      </c>
      <c r="H393" s="205" t="s">
        <v>611</v>
      </c>
      <c r="I393" s="205" t="s">
        <v>612</v>
      </c>
      <c r="J393" s="205" t="s">
        <v>23</v>
      </c>
      <c r="K393" s="205" t="s">
        <v>738</v>
      </c>
      <c r="L393" s="205" t="s">
        <v>712</v>
      </c>
      <c r="M393" s="229" t="s">
        <v>740</v>
      </c>
      <c r="N393" s="205" t="s">
        <v>626</v>
      </c>
    </row>
    <row r="394" spans="1:14">
      <c r="A394" s="232">
        <f t="shared" si="6"/>
        <v>10390</v>
      </c>
      <c r="B394" s="206">
        <v>4</v>
      </c>
      <c r="C394" s="206" t="s">
        <v>716</v>
      </c>
      <c r="D394" s="205" t="s">
        <v>656</v>
      </c>
      <c r="E394" s="206" t="s">
        <v>446</v>
      </c>
      <c r="F394" s="217" t="s">
        <v>128</v>
      </c>
      <c r="G394" s="206">
        <v>11609</v>
      </c>
      <c r="H394" s="205" t="s">
        <v>611</v>
      </c>
      <c r="I394" s="205" t="s">
        <v>612</v>
      </c>
      <c r="J394" s="205" t="s">
        <v>23</v>
      </c>
      <c r="K394" s="205" t="s">
        <v>738</v>
      </c>
      <c r="L394" s="205" t="s">
        <v>712</v>
      </c>
      <c r="M394" s="229" t="s">
        <v>740</v>
      </c>
      <c r="N394" s="205" t="s">
        <v>626</v>
      </c>
    </row>
    <row r="395" spans="1:14">
      <c r="A395" s="232">
        <f t="shared" si="6"/>
        <v>10391</v>
      </c>
      <c r="B395" s="206">
        <v>4</v>
      </c>
      <c r="C395" s="206" t="s">
        <v>716</v>
      </c>
      <c r="D395" s="205" t="s">
        <v>656</v>
      </c>
      <c r="E395" s="206" t="s">
        <v>573</v>
      </c>
      <c r="F395" s="217" t="s">
        <v>128</v>
      </c>
      <c r="G395" s="206">
        <v>21609</v>
      </c>
      <c r="H395" s="205" t="s">
        <v>611</v>
      </c>
      <c r="I395" s="205" t="s">
        <v>612</v>
      </c>
      <c r="J395" s="205" t="s">
        <v>23</v>
      </c>
      <c r="K395" s="205" t="s">
        <v>738</v>
      </c>
      <c r="L395" s="205" t="s">
        <v>712</v>
      </c>
      <c r="M395" s="229" t="s">
        <v>740</v>
      </c>
      <c r="N395" s="205" t="s">
        <v>626</v>
      </c>
    </row>
    <row r="396" spans="1:14">
      <c r="A396" s="232">
        <f t="shared" si="6"/>
        <v>10392</v>
      </c>
      <c r="B396" s="206">
        <v>4</v>
      </c>
      <c r="C396" s="206" t="s">
        <v>716</v>
      </c>
      <c r="D396" s="205" t="s">
        <v>656</v>
      </c>
      <c r="E396" s="206" t="s">
        <v>446</v>
      </c>
      <c r="F396" s="217" t="s">
        <v>128</v>
      </c>
      <c r="G396" s="206">
        <v>21609</v>
      </c>
      <c r="H396" s="205" t="s">
        <v>611</v>
      </c>
      <c r="I396" s="205" t="s">
        <v>612</v>
      </c>
      <c r="J396" s="205" t="s">
        <v>23</v>
      </c>
      <c r="K396" s="205" t="s">
        <v>738</v>
      </c>
      <c r="L396" s="205" t="s">
        <v>712</v>
      </c>
      <c r="M396" s="229" t="s">
        <v>740</v>
      </c>
      <c r="N396" s="205" t="s">
        <v>626</v>
      </c>
    </row>
    <row r="397" spans="1:14">
      <c r="A397" s="232">
        <f t="shared" si="6"/>
        <v>10393</v>
      </c>
      <c r="B397" s="206">
        <v>4</v>
      </c>
      <c r="C397" s="206" t="s">
        <v>716</v>
      </c>
      <c r="D397" s="205" t="s">
        <v>656</v>
      </c>
      <c r="E397" s="206" t="s">
        <v>573</v>
      </c>
      <c r="F397" s="218" t="s">
        <v>129</v>
      </c>
      <c r="G397" s="206">
        <v>99100</v>
      </c>
      <c r="H397" s="205" t="s">
        <v>611</v>
      </c>
      <c r="I397" s="205" t="s">
        <v>612</v>
      </c>
      <c r="J397" s="205" t="s">
        <v>23</v>
      </c>
      <c r="K397" s="205" t="s">
        <v>738</v>
      </c>
      <c r="L397" s="205" t="s">
        <v>712</v>
      </c>
      <c r="M397" s="229" t="s">
        <v>740</v>
      </c>
      <c r="N397" s="205" t="s">
        <v>626</v>
      </c>
    </row>
    <row r="398" spans="1:14">
      <c r="A398" s="232">
        <f t="shared" si="6"/>
        <v>10394</v>
      </c>
      <c r="B398" s="206">
        <v>4</v>
      </c>
      <c r="C398" s="206" t="s">
        <v>716</v>
      </c>
      <c r="D398" s="205" t="s">
        <v>656</v>
      </c>
      <c r="E398" s="206" t="s">
        <v>446</v>
      </c>
      <c r="F398" s="218" t="s">
        <v>129</v>
      </c>
      <c r="G398" s="206">
        <v>99100</v>
      </c>
      <c r="H398" s="205" t="s">
        <v>611</v>
      </c>
      <c r="I398" s="205" t="s">
        <v>612</v>
      </c>
      <c r="J398" s="205" t="s">
        <v>23</v>
      </c>
      <c r="K398" s="205" t="s">
        <v>738</v>
      </c>
      <c r="L398" s="205" t="s">
        <v>712</v>
      </c>
      <c r="M398" s="229" t="s">
        <v>740</v>
      </c>
      <c r="N398" s="205" t="s">
        <v>626</v>
      </c>
    </row>
    <row r="399" spans="1:14">
      <c r="A399" s="232">
        <f t="shared" si="6"/>
        <v>10395</v>
      </c>
      <c r="B399" s="206">
        <v>4</v>
      </c>
      <c r="C399" s="206" t="s">
        <v>716</v>
      </c>
      <c r="D399" s="205" t="s">
        <v>656</v>
      </c>
      <c r="E399" s="206" t="s">
        <v>573</v>
      </c>
      <c r="F399" s="218" t="s">
        <v>129</v>
      </c>
      <c r="G399" s="206">
        <v>79101</v>
      </c>
      <c r="H399" s="205" t="s">
        <v>611</v>
      </c>
      <c r="I399" s="205" t="s">
        <v>612</v>
      </c>
      <c r="J399" s="205" t="s">
        <v>23</v>
      </c>
      <c r="K399" s="205" t="s">
        <v>738</v>
      </c>
      <c r="L399" s="205" t="s">
        <v>712</v>
      </c>
      <c r="M399" s="229" t="s">
        <v>740</v>
      </c>
      <c r="N399" s="205" t="s">
        <v>626</v>
      </c>
    </row>
    <row r="400" spans="1:14">
      <c r="A400" s="232">
        <f t="shared" si="6"/>
        <v>10396</v>
      </c>
      <c r="B400" s="206">
        <v>4</v>
      </c>
      <c r="C400" s="206" t="s">
        <v>716</v>
      </c>
      <c r="D400" s="205" t="s">
        <v>656</v>
      </c>
      <c r="E400" s="206" t="s">
        <v>446</v>
      </c>
      <c r="F400" s="218" t="s">
        <v>129</v>
      </c>
      <c r="G400" s="206">
        <v>79101</v>
      </c>
      <c r="H400" s="205" t="s">
        <v>611</v>
      </c>
      <c r="I400" s="205" t="s">
        <v>612</v>
      </c>
      <c r="J400" s="205" t="s">
        <v>23</v>
      </c>
      <c r="K400" s="205" t="s">
        <v>738</v>
      </c>
      <c r="L400" s="205" t="s">
        <v>712</v>
      </c>
      <c r="M400" s="229" t="s">
        <v>740</v>
      </c>
      <c r="N400" s="205" t="s">
        <v>626</v>
      </c>
    </row>
    <row r="401" spans="1:14">
      <c r="A401" s="232">
        <f t="shared" si="6"/>
        <v>10397</v>
      </c>
      <c r="B401" s="206">
        <v>4</v>
      </c>
      <c r="C401" s="206" t="s">
        <v>716</v>
      </c>
      <c r="D401" s="205" t="s">
        <v>656</v>
      </c>
      <c r="E401" s="206" t="s">
        <v>573</v>
      </c>
      <c r="F401" s="218" t="s">
        <v>129</v>
      </c>
      <c r="G401" s="206">
        <v>11609</v>
      </c>
      <c r="H401" s="205" t="s">
        <v>611</v>
      </c>
      <c r="I401" s="205" t="s">
        <v>612</v>
      </c>
      <c r="J401" s="205" t="s">
        <v>23</v>
      </c>
      <c r="K401" s="205" t="s">
        <v>738</v>
      </c>
      <c r="L401" s="205" t="s">
        <v>712</v>
      </c>
      <c r="M401" s="229" t="s">
        <v>740</v>
      </c>
      <c r="N401" s="205" t="s">
        <v>626</v>
      </c>
    </row>
    <row r="402" spans="1:14">
      <c r="A402" s="232">
        <f t="shared" si="6"/>
        <v>10398</v>
      </c>
      <c r="B402" s="206">
        <v>4</v>
      </c>
      <c r="C402" s="206" t="s">
        <v>716</v>
      </c>
      <c r="D402" s="205" t="s">
        <v>656</v>
      </c>
      <c r="E402" s="206" t="s">
        <v>446</v>
      </c>
      <c r="F402" s="218" t="s">
        <v>129</v>
      </c>
      <c r="G402" s="206">
        <v>11609</v>
      </c>
      <c r="H402" s="205" t="s">
        <v>611</v>
      </c>
      <c r="I402" s="205" t="s">
        <v>612</v>
      </c>
      <c r="J402" s="205" t="s">
        <v>23</v>
      </c>
      <c r="K402" s="205" t="s">
        <v>738</v>
      </c>
      <c r="L402" s="205" t="s">
        <v>712</v>
      </c>
      <c r="M402" s="229" t="s">
        <v>740</v>
      </c>
      <c r="N402" s="205" t="s">
        <v>626</v>
      </c>
    </row>
    <row r="403" spans="1:14">
      <c r="A403" s="232">
        <f t="shared" si="6"/>
        <v>10399</v>
      </c>
      <c r="B403" s="206">
        <v>4</v>
      </c>
      <c r="C403" s="206" t="s">
        <v>716</v>
      </c>
      <c r="D403" s="205" t="s">
        <v>656</v>
      </c>
      <c r="E403" s="206" t="s">
        <v>573</v>
      </c>
      <c r="F403" s="218" t="s">
        <v>129</v>
      </c>
      <c r="G403" s="206">
        <v>21609</v>
      </c>
      <c r="H403" s="205" t="s">
        <v>611</v>
      </c>
      <c r="I403" s="205" t="s">
        <v>612</v>
      </c>
      <c r="J403" s="205" t="s">
        <v>23</v>
      </c>
      <c r="K403" s="205" t="s">
        <v>738</v>
      </c>
      <c r="L403" s="205" t="s">
        <v>712</v>
      </c>
      <c r="M403" s="229" t="s">
        <v>740</v>
      </c>
      <c r="N403" s="205" t="s">
        <v>626</v>
      </c>
    </row>
    <row r="404" spans="1:14">
      <c r="A404" s="232">
        <f t="shared" si="6"/>
        <v>10400</v>
      </c>
      <c r="B404" s="206">
        <v>4</v>
      </c>
      <c r="C404" s="206" t="s">
        <v>716</v>
      </c>
      <c r="D404" s="205" t="s">
        <v>656</v>
      </c>
      <c r="E404" s="206" t="s">
        <v>446</v>
      </c>
      <c r="F404" s="218" t="s">
        <v>129</v>
      </c>
      <c r="G404" s="206">
        <v>21609</v>
      </c>
      <c r="H404" s="205" t="s">
        <v>611</v>
      </c>
      <c r="I404" s="205" t="s">
        <v>612</v>
      </c>
      <c r="J404" s="205" t="s">
        <v>23</v>
      </c>
      <c r="K404" s="205" t="s">
        <v>738</v>
      </c>
      <c r="L404" s="205" t="s">
        <v>712</v>
      </c>
      <c r="M404" s="229" t="s">
        <v>740</v>
      </c>
      <c r="N404" s="205" t="s">
        <v>626</v>
      </c>
    </row>
    <row r="405" spans="1:14">
      <c r="A405" s="232">
        <f t="shared" si="6"/>
        <v>10401</v>
      </c>
      <c r="B405" s="206">
        <v>4</v>
      </c>
      <c r="C405" s="206" t="s">
        <v>716</v>
      </c>
      <c r="D405" s="205" t="s">
        <v>656</v>
      </c>
      <c r="E405" s="206" t="s">
        <v>573</v>
      </c>
      <c r="F405" s="219" t="s">
        <v>735</v>
      </c>
      <c r="G405" s="206">
        <v>99100</v>
      </c>
      <c r="H405" s="205" t="s">
        <v>611</v>
      </c>
      <c r="I405" s="205" t="s">
        <v>612</v>
      </c>
      <c r="J405" s="205" t="s">
        <v>23</v>
      </c>
      <c r="K405" s="205" t="s">
        <v>738</v>
      </c>
      <c r="L405" s="205" t="s">
        <v>712</v>
      </c>
      <c r="M405" s="229" t="s">
        <v>740</v>
      </c>
      <c r="N405" s="205" t="s">
        <v>626</v>
      </c>
    </row>
    <row r="406" spans="1:14">
      <c r="A406" s="232">
        <f t="shared" si="6"/>
        <v>10402</v>
      </c>
      <c r="B406" s="206">
        <v>4</v>
      </c>
      <c r="C406" s="206" t="s">
        <v>716</v>
      </c>
      <c r="D406" s="205" t="s">
        <v>656</v>
      </c>
      <c r="E406" s="206" t="s">
        <v>446</v>
      </c>
      <c r="F406" s="219" t="s">
        <v>735</v>
      </c>
      <c r="G406" s="206">
        <v>99100</v>
      </c>
      <c r="H406" s="205" t="s">
        <v>611</v>
      </c>
      <c r="I406" s="205" t="s">
        <v>612</v>
      </c>
      <c r="J406" s="205" t="s">
        <v>23</v>
      </c>
      <c r="K406" s="205" t="s">
        <v>738</v>
      </c>
      <c r="L406" s="205" t="s">
        <v>712</v>
      </c>
      <c r="M406" s="229" t="s">
        <v>740</v>
      </c>
      <c r="N406" s="205" t="s">
        <v>626</v>
      </c>
    </row>
    <row r="407" spans="1:14">
      <c r="A407" s="232">
        <f t="shared" si="6"/>
        <v>10403</v>
      </c>
      <c r="B407" s="206">
        <v>4</v>
      </c>
      <c r="C407" s="206" t="s">
        <v>716</v>
      </c>
      <c r="D407" s="205" t="s">
        <v>656</v>
      </c>
      <c r="E407" s="206" t="s">
        <v>573</v>
      </c>
      <c r="F407" s="219" t="s">
        <v>735</v>
      </c>
      <c r="G407" s="206">
        <v>79101</v>
      </c>
      <c r="H407" s="205" t="s">
        <v>611</v>
      </c>
      <c r="I407" s="205" t="s">
        <v>612</v>
      </c>
      <c r="J407" s="205" t="s">
        <v>23</v>
      </c>
      <c r="K407" s="205" t="s">
        <v>738</v>
      </c>
      <c r="L407" s="205" t="s">
        <v>712</v>
      </c>
      <c r="M407" s="229" t="s">
        <v>740</v>
      </c>
      <c r="N407" s="205" t="s">
        <v>626</v>
      </c>
    </row>
    <row r="408" spans="1:14">
      <c r="A408" s="232">
        <f t="shared" si="6"/>
        <v>10404</v>
      </c>
      <c r="B408" s="206">
        <v>4</v>
      </c>
      <c r="C408" s="206" t="s">
        <v>716</v>
      </c>
      <c r="D408" s="205" t="s">
        <v>656</v>
      </c>
      <c r="E408" s="206" t="s">
        <v>446</v>
      </c>
      <c r="F408" s="219" t="s">
        <v>735</v>
      </c>
      <c r="G408" s="206">
        <v>79101</v>
      </c>
      <c r="H408" s="205" t="s">
        <v>611</v>
      </c>
      <c r="I408" s="205" t="s">
        <v>612</v>
      </c>
      <c r="J408" s="205" t="s">
        <v>23</v>
      </c>
      <c r="K408" s="205" t="s">
        <v>738</v>
      </c>
      <c r="L408" s="205" t="s">
        <v>712</v>
      </c>
      <c r="M408" s="229" t="s">
        <v>740</v>
      </c>
      <c r="N408" s="205" t="s">
        <v>626</v>
      </c>
    </row>
    <row r="409" spans="1:14">
      <c r="A409" s="232">
        <f t="shared" si="6"/>
        <v>10405</v>
      </c>
      <c r="B409" s="206">
        <v>4</v>
      </c>
      <c r="C409" s="206" t="s">
        <v>716</v>
      </c>
      <c r="D409" s="205" t="s">
        <v>656</v>
      </c>
      <c r="E409" s="206" t="s">
        <v>573</v>
      </c>
      <c r="F409" s="219" t="s">
        <v>735</v>
      </c>
      <c r="G409" s="206">
        <v>11609</v>
      </c>
      <c r="H409" s="205" t="s">
        <v>611</v>
      </c>
      <c r="I409" s="205" t="s">
        <v>612</v>
      </c>
      <c r="J409" s="205" t="s">
        <v>23</v>
      </c>
      <c r="K409" s="205" t="s">
        <v>738</v>
      </c>
      <c r="L409" s="205" t="s">
        <v>712</v>
      </c>
      <c r="M409" s="229" t="s">
        <v>740</v>
      </c>
      <c r="N409" s="205" t="s">
        <v>626</v>
      </c>
    </row>
    <row r="410" spans="1:14">
      <c r="A410" s="232">
        <f t="shared" si="6"/>
        <v>10406</v>
      </c>
      <c r="B410" s="206">
        <v>4</v>
      </c>
      <c r="C410" s="206" t="s">
        <v>716</v>
      </c>
      <c r="D410" s="205" t="s">
        <v>656</v>
      </c>
      <c r="E410" s="206" t="s">
        <v>446</v>
      </c>
      <c r="F410" s="219" t="s">
        <v>735</v>
      </c>
      <c r="G410" s="206">
        <v>11609</v>
      </c>
      <c r="H410" s="205" t="s">
        <v>611</v>
      </c>
      <c r="I410" s="205" t="s">
        <v>612</v>
      </c>
      <c r="J410" s="205" t="s">
        <v>23</v>
      </c>
      <c r="K410" s="205" t="s">
        <v>738</v>
      </c>
      <c r="L410" s="205" t="s">
        <v>712</v>
      </c>
      <c r="M410" s="229" t="s">
        <v>740</v>
      </c>
      <c r="N410" s="205" t="s">
        <v>626</v>
      </c>
    </row>
    <row r="411" spans="1:14">
      <c r="A411" s="232">
        <f t="shared" si="6"/>
        <v>10407</v>
      </c>
      <c r="B411" s="206">
        <v>4</v>
      </c>
      <c r="C411" s="206" t="s">
        <v>716</v>
      </c>
      <c r="D411" s="205" t="s">
        <v>656</v>
      </c>
      <c r="E411" s="206" t="s">
        <v>573</v>
      </c>
      <c r="F411" s="219" t="s">
        <v>735</v>
      </c>
      <c r="G411" s="206">
        <v>21609</v>
      </c>
      <c r="H411" s="205" t="s">
        <v>611</v>
      </c>
      <c r="I411" s="205" t="s">
        <v>612</v>
      </c>
      <c r="J411" s="205" t="s">
        <v>23</v>
      </c>
      <c r="K411" s="205" t="s">
        <v>738</v>
      </c>
      <c r="L411" s="205" t="s">
        <v>712</v>
      </c>
      <c r="M411" s="229" t="s">
        <v>740</v>
      </c>
      <c r="N411" s="205" t="s">
        <v>626</v>
      </c>
    </row>
    <row r="412" spans="1:14">
      <c r="A412" s="232">
        <f t="shared" si="6"/>
        <v>10408</v>
      </c>
      <c r="B412" s="206">
        <v>4</v>
      </c>
      <c r="C412" s="206" t="s">
        <v>716</v>
      </c>
      <c r="D412" s="205" t="s">
        <v>656</v>
      </c>
      <c r="E412" s="206" t="s">
        <v>446</v>
      </c>
      <c r="F412" s="219" t="s">
        <v>735</v>
      </c>
      <c r="G412" s="206">
        <v>21609</v>
      </c>
      <c r="H412" s="205" t="s">
        <v>611</v>
      </c>
      <c r="I412" s="205" t="s">
        <v>612</v>
      </c>
      <c r="J412" s="205" t="s">
        <v>23</v>
      </c>
      <c r="K412" s="205" t="s">
        <v>738</v>
      </c>
      <c r="L412" s="205" t="s">
        <v>712</v>
      </c>
      <c r="M412" s="229" t="s">
        <v>740</v>
      </c>
      <c r="N412" s="205" t="s">
        <v>626</v>
      </c>
    </row>
    <row r="413" spans="1:14">
      <c r="A413" s="232">
        <f t="shared" si="6"/>
        <v>10409</v>
      </c>
      <c r="B413" s="206">
        <v>4</v>
      </c>
      <c r="C413" s="206" t="s">
        <v>716</v>
      </c>
      <c r="D413" s="205" t="s">
        <v>656</v>
      </c>
      <c r="E413" s="206" t="s">
        <v>573</v>
      </c>
      <c r="F413" s="220" t="s">
        <v>736</v>
      </c>
      <c r="G413" s="206">
        <v>99100</v>
      </c>
      <c r="H413" s="205" t="s">
        <v>611</v>
      </c>
      <c r="I413" s="205" t="s">
        <v>612</v>
      </c>
      <c r="J413" s="205" t="s">
        <v>23</v>
      </c>
      <c r="K413" s="205" t="s">
        <v>738</v>
      </c>
      <c r="L413" s="205" t="s">
        <v>712</v>
      </c>
      <c r="M413" s="229" t="s">
        <v>740</v>
      </c>
      <c r="N413" s="205" t="s">
        <v>626</v>
      </c>
    </row>
    <row r="414" spans="1:14">
      <c r="A414" s="232">
        <f t="shared" si="6"/>
        <v>10410</v>
      </c>
      <c r="B414" s="206">
        <v>4</v>
      </c>
      <c r="C414" s="206" t="s">
        <v>716</v>
      </c>
      <c r="D414" s="205" t="s">
        <v>656</v>
      </c>
      <c r="E414" s="206" t="s">
        <v>446</v>
      </c>
      <c r="F414" s="220" t="s">
        <v>736</v>
      </c>
      <c r="G414" s="206">
        <v>99100</v>
      </c>
      <c r="H414" s="205" t="s">
        <v>611</v>
      </c>
      <c r="I414" s="205" t="s">
        <v>612</v>
      </c>
      <c r="J414" s="205" t="s">
        <v>23</v>
      </c>
      <c r="K414" s="205" t="s">
        <v>738</v>
      </c>
      <c r="L414" s="205" t="s">
        <v>712</v>
      </c>
      <c r="M414" s="229" t="s">
        <v>740</v>
      </c>
      <c r="N414" s="205" t="s">
        <v>626</v>
      </c>
    </row>
    <row r="415" spans="1:14">
      <c r="A415" s="232">
        <f t="shared" si="6"/>
        <v>10411</v>
      </c>
      <c r="B415" s="206">
        <v>4</v>
      </c>
      <c r="C415" s="206" t="s">
        <v>716</v>
      </c>
      <c r="D415" s="205" t="s">
        <v>656</v>
      </c>
      <c r="E415" s="206" t="s">
        <v>573</v>
      </c>
      <c r="F415" s="220" t="s">
        <v>736</v>
      </c>
      <c r="G415" s="206">
        <v>79101</v>
      </c>
      <c r="H415" s="205" t="s">
        <v>611</v>
      </c>
      <c r="I415" s="205" t="s">
        <v>612</v>
      </c>
      <c r="J415" s="205" t="s">
        <v>23</v>
      </c>
      <c r="K415" s="205" t="s">
        <v>738</v>
      </c>
      <c r="L415" s="205" t="s">
        <v>712</v>
      </c>
      <c r="M415" s="229" t="s">
        <v>740</v>
      </c>
      <c r="N415" s="205" t="s">
        <v>626</v>
      </c>
    </row>
    <row r="416" spans="1:14">
      <c r="A416" s="232">
        <f t="shared" si="6"/>
        <v>10412</v>
      </c>
      <c r="B416" s="206">
        <v>4</v>
      </c>
      <c r="C416" s="206" t="s">
        <v>716</v>
      </c>
      <c r="D416" s="205" t="s">
        <v>656</v>
      </c>
      <c r="E416" s="206" t="s">
        <v>446</v>
      </c>
      <c r="F416" s="220" t="s">
        <v>736</v>
      </c>
      <c r="G416" s="206">
        <v>79101</v>
      </c>
      <c r="H416" s="205" t="s">
        <v>611</v>
      </c>
      <c r="I416" s="205" t="s">
        <v>612</v>
      </c>
      <c r="J416" s="205" t="s">
        <v>23</v>
      </c>
      <c r="K416" s="205" t="s">
        <v>738</v>
      </c>
      <c r="L416" s="205" t="s">
        <v>712</v>
      </c>
      <c r="M416" s="229" t="s">
        <v>740</v>
      </c>
      <c r="N416" s="205" t="s">
        <v>626</v>
      </c>
    </row>
    <row r="417" spans="1:14">
      <c r="A417" s="232">
        <f t="shared" si="6"/>
        <v>10413</v>
      </c>
      <c r="B417" s="206">
        <v>4</v>
      </c>
      <c r="C417" s="206" t="s">
        <v>716</v>
      </c>
      <c r="D417" s="205" t="s">
        <v>656</v>
      </c>
      <c r="E417" s="206" t="s">
        <v>573</v>
      </c>
      <c r="F417" s="220" t="s">
        <v>736</v>
      </c>
      <c r="G417" s="206">
        <v>11609</v>
      </c>
      <c r="H417" s="205" t="s">
        <v>611</v>
      </c>
      <c r="I417" s="205" t="s">
        <v>612</v>
      </c>
      <c r="J417" s="205" t="s">
        <v>23</v>
      </c>
      <c r="K417" s="205" t="s">
        <v>738</v>
      </c>
      <c r="L417" s="205" t="s">
        <v>712</v>
      </c>
      <c r="M417" s="229" t="s">
        <v>740</v>
      </c>
      <c r="N417" s="205" t="s">
        <v>626</v>
      </c>
    </row>
    <row r="418" spans="1:14">
      <c r="A418" s="232">
        <f t="shared" si="6"/>
        <v>10414</v>
      </c>
      <c r="B418" s="206">
        <v>4</v>
      </c>
      <c r="C418" s="206" t="s">
        <v>716</v>
      </c>
      <c r="D418" s="205" t="s">
        <v>656</v>
      </c>
      <c r="E418" s="206" t="s">
        <v>446</v>
      </c>
      <c r="F418" s="220" t="s">
        <v>736</v>
      </c>
      <c r="G418" s="206">
        <v>11609</v>
      </c>
      <c r="H418" s="205" t="s">
        <v>611</v>
      </c>
      <c r="I418" s="205" t="s">
        <v>612</v>
      </c>
      <c r="J418" s="205" t="s">
        <v>23</v>
      </c>
      <c r="K418" s="205" t="s">
        <v>738</v>
      </c>
      <c r="L418" s="205" t="s">
        <v>712</v>
      </c>
      <c r="M418" s="229" t="s">
        <v>740</v>
      </c>
      <c r="N418" s="205" t="s">
        <v>626</v>
      </c>
    </row>
    <row r="419" spans="1:14">
      <c r="A419" s="232">
        <f t="shared" si="6"/>
        <v>10415</v>
      </c>
      <c r="B419" s="206">
        <v>4</v>
      </c>
      <c r="C419" s="206" t="s">
        <v>716</v>
      </c>
      <c r="D419" s="205" t="s">
        <v>656</v>
      </c>
      <c r="E419" s="206" t="s">
        <v>573</v>
      </c>
      <c r="F419" s="220" t="s">
        <v>736</v>
      </c>
      <c r="G419" s="206">
        <v>21609</v>
      </c>
      <c r="H419" s="205" t="s">
        <v>611</v>
      </c>
      <c r="I419" s="205" t="s">
        <v>612</v>
      </c>
      <c r="J419" s="205" t="s">
        <v>23</v>
      </c>
      <c r="K419" s="205" t="s">
        <v>738</v>
      </c>
      <c r="L419" s="205" t="s">
        <v>712</v>
      </c>
      <c r="M419" s="229" t="s">
        <v>740</v>
      </c>
      <c r="N419" s="205" t="s">
        <v>626</v>
      </c>
    </row>
    <row r="420" spans="1:14">
      <c r="A420" s="232">
        <f t="shared" si="6"/>
        <v>10416</v>
      </c>
      <c r="B420" s="206">
        <v>4</v>
      </c>
      <c r="C420" s="206" t="s">
        <v>716</v>
      </c>
      <c r="D420" s="205" t="s">
        <v>656</v>
      </c>
      <c r="E420" s="206" t="s">
        <v>446</v>
      </c>
      <c r="F420" s="220" t="s">
        <v>736</v>
      </c>
      <c r="G420" s="206">
        <v>21609</v>
      </c>
      <c r="H420" s="205" t="s">
        <v>611</v>
      </c>
      <c r="I420" s="205" t="s">
        <v>612</v>
      </c>
      <c r="J420" s="205" t="s">
        <v>23</v>
      </c>
      <c r="K420" s="205" t="s">
        <v>738</v>
      </c>
      <c r="L420" s="205" t="s">
        <v>712</v>
      </c>
      <c r="M420" s="229" t="s">
        <v>740</v>
      </c>
      <c r="N420" s="205" t="s">
        <v>626</v>
      </c>
    </row>
    <row r="421" spans="1:14">
      <c r="A421" s="232">
        <f t="shared" si="6"/>
        <v>10417</v>
      </c>
      <c r="B421" s="206">
        <v>4</v>
      </c>
      <c r="C421" s="206" t="s">
        <v>716</v>
      </c>
      <c r="D421" s="205" t="s">
        <v>656</v>
      </c>
      <c r="E421" s="206" t="s">
        <v>573</v>
      </c>
      <c r="F421" s="221" t="s">
        <v>737</v>
      </c>
      <c r="G421" s="206">
        <v>99100</v>
      </c>
      <c r="H421" s="205" t="s">
        <v>611</v>
      </c>
      <c r="I421" s="205" t="s">
        <v>612</v>
      </c>
      <c r="J421" s="205" t="s">
        <v>23</v>
      </c>
      <c r="K421" s="205" t="s">
        <v>738</v>
      </c>
      <c r="L421" s="205" t="s">
        <v>712</v>
      </c>
      <c r="M421" s="229" t="s">
        <v>740</v>
      </c>
      <c r="N421" s="205" t="s">
        <v>626</v>
      </c>
    </row>
    <row r="422" spans="1:14">
      <c r="A422" s="232">
        <f t="shared" si="6"/>
        <v>10418</v>
      </c>
      <c r="B422" s="206">
        <v>4</v>
      </c>
      <c r="C422" s="206" t="s">
        <v>716</v>
      </c>
      <c r="D422" s="205" t="s">
        <v>656</v>
      </c>
      <c r="E422" s="206" t="s">
        <v>446</v>
      </c>
      <c r="F422" s="221" t="s">
        <v>737</v>
      </c>
      <c r="G422" s="206">
        <v>99100</v>
      </c>
      <c r="H422" s="205" t="s">
        <v>611</v>
      </c>
      <c r="I422" s="205" t="s">
        <v>612</v>
      </c>
      <c r="J422" s="205" t="s">
        <v>23</v>
      </c>
      <c r="K422" s="205" t="s">
        <v>738</v>
      </c>
      <c r="L422" s="205" t="s">
        <v>712</v>
      </c>
      <c r="M422" s="229" t="s">
        <v>740</v>
      </c>
      <c r="N422" s="205" t="s">
        <v>626</v>
      </c>
    </row>
    <row r="423" spans="1:14">
      <c r="A423" s="232">
        <f t="shared" si="6"/>
        <v>10419</v>
      </c>
      <c r="B423" s="206">
        <v>4</v>
      </c>
      <c r="C423" s="206" t="s">
        <v>716</v>
      </c>
      <c r="D423" s="205" t="s">
        <v>656</v>
      </c>
      <c r="E423" s="206" t="s">
        <v>573</v>
      </c>
      <c r="F423" s="221" t="s">
        <v>737</v>
      </c>
      <c r="G423" s="206">
        <v>79101</v>
      </c>
      <c r="H423" s="205" t="s">
        <v>611</v>
      </c>
      <c r="I423" s="205" t="s">
        <v>612</v>
      </c>
      <c r="J423" s="205" t="s">
        <v>23</v>
      </c>
      <c r="K423" s="205" t="s">
        <v>738</v>
      </c>
      <c r="L423" s="205" t="s">
        <v>712</v>
      </c>
      <c r="M423" s="229" t="s">
        <v>740</v>
      </c>
      <c r="N423" s="205" t="s">
        <v>626</v>
      </c>
    </row>
    <row r="424" spans="1:14">
      <c r="A424" s="232">
        <f t="shared" si="6"/>
        <v>10420</v>
      </c>
      <c r="B424" s="206">
        <v>4</v>
      </c>
      <c r="C424" s="206" t="s">
        <v>716</v>
      </c>
      <c r="D424" s="205" t="s">
        <v>656</v>
      </c>
      <c r="E424" s="206" t="s">
        <v>446</v>
      </c>
      <c r="F424" s="221" t="s">
        <v>737</v>
      </c>
      <c r="G424" s="206">
        <v>79101</v>
      </c>
      <c r="H424" s="205" t="s">
        <v>611</v>
      </c>
      <c r="I424" s="205" t="s">
        <v>612</v>
      </c>
      <c r="J424" s="205" t="s">
        <v>23</v>
      </c>
      <c r="K424" s="205" t="s">
        <v>738</v>
      </c>
      <c r="L424" s="205" t="s">
        <v>712</v>
      </c>
      <c r="M424" s="229" t="s">
        <v>740</v>
      </c>
      <c r="N424" s="205" t="s">
        <v>626</v>
      </c>
    </row>
    <row r="425" spans="1:14">
      <c r="A425" s="232">
        <f t="shared" si="6"/>
        <v>10421</v>
      </c>
      <c r="B425" s="206">
        <v>4</v>
      </c>
      <c r="C425" s="206" t="s">
        <v>716</v>
      </c>
      <c r="D425" s="205" t="s">
        <v>656</v>
      </c>
      <c r="E425" s="206" t="s">
        <v>573</v>
      </c>
      <c r="F425" s="221" t="s">
        <v>737</v>
      </c>
      <c r="G425" s="206">
        <v>11609</v>
      </c>
      <c r="H425" s="205" t="s">
        <v>611</v>
      </c>
      <c r="I425" s="205" t="s">
        <v>612</v>
      </c>
      <c r="J425" s="205" t="s">
        <v>23</v>
      </c>
      <c r="K425" s="205" t="s">
        <v>738</v>
      </c>
      <c r="L425" s="205" t="s">
        <v>712</v>
      </c>
      <c r="M425" s="229" t="s">
        <v>740</v>
      </c>
      <c r="N425" s="205" t="s">
        <v>626</v>
      </c>
    </row>
    <row r="426" spans="1:14">
      <c r="A426" s="232">
        <f t="shared" si="6"/>
        <v>10422</v>
      </c>
      <c r="B426" s="206">
        <v>4</v>
      </c>
      <c r="C426" s="206" t="s">
        <v>716</v>
      </c>
      <c r="D426" s="205" t="s">
        <v>656</v>
      </c>
      <c r="E426" s="206" t="s">
        <v>446</v>
      </c>
      <c r="F426" s="221" t="s">
        <v>737</v>
      </c>
      <c r="G426" s="206">
        <v>11609</v>
      </c>
      <c r="H426" s="205" t="s">
        <v>611</v>
      </c>
      <c r="I426" s="205" t="s">
        <v>612</v>
      </c>
      <c r="J426" s="205" t="s">
        <v>23</v>
      </c>
      <c r="K426" s="205" t="s">
        <v>738</v>
      </c>
      <c r="L426" s="205" t="s">
        <v>712</v>
      </c>
      <c r="M426" s="229" t="s">
        <v>740</v>
      </c>
      <c r="N426" s="205" t="s">
        <v>626</v>
      </c>
    </row>
    <row r="427" spans="1:14">
      <c r="A427" s="232">
        <f t="shared" si="6"/>
        <v>10423</v>
      </c>
      <c r="B427" s="206">
        <v>4</v>
      </c>
      <c r="C427" s="206" t="s">
        <v>716</v>
      </c>
      <c r="D427" s="205" t="s">
        <v>656</v>
      </c>
      <c r="E427" s="206" t="s">
        <v>573</v>
      </c>
      <c r="F427" s="221" t="s">
        <v>737</v>
      </c>
      <c r="G427" s="206">
        <v>21609</v>
      </c>
      <c r="H427" s="205" t="s">
        <v>611</v>
      </c>
      <c r="I427" s="205" t="s">
        <v>612</v>
      </c>
      <c r="J427" s="205" t="s">
        <v>23</v>
      </c>
      <c r="K427" s="205" t="s">
        <v>738</v>
      </c>
      <c r="L427" s="205" t="s">
        <v>712</v>
      </c>
      <c r="M427" s="229" t="s">
        <v>740</v>
      </c>
      <c r="N427" s="205" t="s">
        <v>626</v>
      </c>
    </row>
    <row r="428" spans="1:14">
      <c r="A428" s="232">
        <f t="shared" si="6"/>
        <v>10424</v>
      </c>
      <c r="B428" s="206">
        <v>4</v>
      </c>
      <c r="C428" s="206" t="s">
        <v>716</v>
      </c>
      <c r="D428" s="205" t="s">
        <v>656</v>
      </c>
      <c r="E428" s="206" t="s">
        <v>446</v>
      </c>
      <c r="F428" s="221" t="s">
        <v>737</v>
      </c>
      <c r="G428" s="206">
        <v>21609</v>
      </c>
      <c r="H428" s="205" t="s">
        <v>611</v>
      </c>
      <c r="I428" s="205" t="s">
        <v>612</v>
      </c>
      <c r="J428" s="205" t="s">
        <v>23</v>
      </c>
      <c r="K428" s="205" t="s">
        <v>738</v>
      </c>
      <c r="L428" s="205" t="s">
        <v>712</v>
      </c>
      <c r="M428" s="229" t="s">
        <v>740</v>
      </c>
      <c r="N428" s="205" t="s">
        <v>626</v>
      </c>
    </row>
    <row r="429" spans="1:14">
      <c r="A429" s="232">
        <f t="shared" si="6"/>
        <v>10425</v>
      </c>
      <c r="B429" s="206">
        <v>4</v>
      </c>
      <c r="C429" s="206" t="s">
        <v>716</v>
      </c>
      <c r="D429" s="205" t="s">
        <v>656</v>
      </c>
      <c r="E429" s="206" t="s">
        <v>573</v>
      </c>
      <c r="F429" s="222" t="s">
        <v>646</v>
      </c>
      <c r="G429" s="206">
        <v>99100</v>
      </c>
      <c r="H429" s="205" t="s">
        <v>611</v>
      </c>
      <c r="I429" s="205" t="s">
        <v>612</v>
      </c>
      <c r="J429" s="205" t="s">
        <v>23</v>
      </c>
      <c r="K429" s="205" t="s">
        <v>738</v>
      </c>
      <c r="L429" s="205" t="s">
        <v>712</v>
      </c>
      <c r="M429" s="229" t="s">
        <v>740</v>
      </c>
      <c r="N429" s="205" t="s">
        <v>626</v>
      </c>
    </row>
    <row r="430" spans="1:14">
      <c r="A430" s="232">
        <f t="shared" si="6"/>
        <v>10426</v>
      </c>
      <c r="B430" s="206">
        <v>4</v>
      </c>
      <c r="C430" s="206" t="s">
        <v>716</v>
      </c>
      <c r="D430" s="205" t="s">
        <v>656</v>
      </c>
      <c r="E430" s="206" t="s">
        <v>446</v>
      </c>
      <c r="F430" s="222" t="s">
        <v>739</v>
      </c>
      <c r="G430" s="206">
        <v>99100</v>
      </c>
      <c r="H430" s="205" t="s">
        <v>611</v>
      </c>
      <c r="I430" s="205" t="s">
        <v>612</v>
      </c>
      <c r="J430" s="205" t="s">
        <v>23</v>
      </c>
      <c r="K430" s="205" t="s">
        <v>738</v>
      </c>
      <c r="L430" s="205" t="s">
        <v>712</v>
      </c>
      <c r="M430" s="229" t="s">
        <v>740</v>
      </c>
      <c r="N430" s="205" t="s">
        <v>626</v>
      </c>
    </row>
    <row r="431" spans="1:14">
      <c r="A431" s="232">
        <f t="shared" si="6"/>
        <v>10427</v>
      </c>
      <c r="B431" s="206">
        <v>4</v>
      </c>
      <c r="C431" s="206" t="s">
        <v>716</v>
      </c>
      <c r="D431" s="205" t="s">
        <v>656</v>
      </c>
      <c r="E431" s="206" t="s">
        <v>573</v>
      </c>
      <c r="F431" s="222" t="s">
        <v>646</v>
      </c>
      <c r="G431" s="206">
        <v>79101</v>
      </c>
      <c r="H431" s="205" t="s">
        <v>611</v>
      </c>
      <c r="I431" s="205" t="s">
        <v>612</v>
      </c>
      <c r="J431" s="205" t="s">
        <v>23</v>
      </c>
      <c r="K431" s="205" t="s">
        <v>738</v>
      </c>
      <c r="L431" s="205" t="s">
        <v>712</v>
      </c>
      <c r="M431" s="229" t="s">
        <v>740</v>
      </c>
      <c r="N431" s="205" t="s">
        <v>626</v>
      </c>
    </row>
    <row r="432" spans="1:14">
      <c r="A432" s="232">
        <f t="shared" si="6"/>
        <v>10428</v>
      </c>
      <c r="B432" s="206">
        <v>4</v>
      </c>
      <c r="C432" s="206" t="s">
        <v>716</v>
      </c>
      <c r="D432" s="205" t="s">
        <v>656</v>
      </c>
      <c r="E432" s="206" t="s">
        <v>446</v>
      </c>
      <c r="F432" s="222" t="s">
        <v>646</v>
      </c>
      <c r="G432" s="206">
        <v>79101</v>
      </c>
      <c r="H432" s="205" t="s">
        <v>611</v>
      </c>
      <c r="I432" s="205" t="s">
        <v>612</v>
      </c>
      <c r="J432" s="205" t="s">
        <v>23</v>
      </c>
      <c r="K432" s="205" t="s">
        <v>738</v>
      </c>
      <c r="L432" s="205" t="s">
        <v>712</v>
      </c>
      <c r="M432" s="229" t="s">
        <v>740</v>
      </c>
      <c r="N432" s="205" t="s">
        <v>626</v>
      </c>
    </row>
    <row r="433" spans="1:14">
      <c r="A433" s="232">
        <f t="shared" si="6"/>
        <v>10429</v>
      </c>
      <c r="B433" s="206">
        <v>4</v>
      </c>
      <c r="C433" s="206" t="s">
        <v>716</v>
      </c>
      <c r="D433" s="205" t="s">
        <v>656</v>
      </c>
      <c r="E433" s="206" t="s">
        <v>573</v>
      </c>
      <c r="F433" s="222" t="s">
        <v>646</v>
      </c>
      <c r="G433" s="206">
        <v>11609</v>
      </c>
      <c r="H433" s="205" t="s">
        <v>611</v>
      </c>
      <c r="I433" s="205" t="s">
        <v>612</v>
      </c>
      <c r="J433" s="205" t="s">
        <v>23</v>
      </c>
      <c r="K433" s="205" t="s">
        <v>738</v>
      </c>
      <c r="L433" s="205" t="s">
        <v>712</v>
      </c>
      <c r="M433" s="229" t="s">
        <v>740</v>
      </c>
      <c r="N433" s="205" t="s">
        <v>626</v>
      </c>
    </row>
    <row r="434" spans="1:14">
      <c r="A434" s="232">
        <f t="shared" si="6"/>
        <v>10430</v>
      </c>
      <c r="B434" s="206">
        <v>4</v>
      </c>
      <c r="C434" s="206" t="s">
        <v>716</v>
      </c>
      <c r="D434" s="205" t="s">
        <v>656</v>
      </c>
      <c r="E434" s="206" t="s">
        <v>446</v>
      </c>
      <c r="F434" s="222" t="s">
        <v>646</v>
      </c>
      <c r="G434" s="206">
        <v>11609</v>
      </c>
      <c r="H434" s="205" t="s">
        <v>611</v>
      </c>
      <c r="I434" s="205" t="s">
        <v>612</v>
      </c>
      <c r="J434" s="205" t="s">
        <v>23</v>
      </c>
      <c r="K434" s="205" t="s">
        <v>738</v>
      </c>
      <c r="L434" s="205" t="s">
        <v>712</v>
      </c>
      <c r="M434" s="229" t="s">
        <v>740</v>
      </c>
      <c r="N434" s="205" t="s">
        <v>626</v>
      </c>
    </row>
    <row r="435" spans="1:14">
      <c r="A435" s="232">
        <f t="shared" si="6"/>
        <v>10431</v>
      </c>
      <c r="B435" s="206">
        <v>4</v>
      </c>
      <c r="C435" s="206" t="s">
        <v>716</v>
      </c>
      <c r="D435" s="205" t="s">
        <v>656</v>
      </c>
      <c r="E435" s="206" t="s">
        <v>573</v>
      </c>
      <c r="F435" s="222" t="s">
        <v>646</v>
      </c>
      <c r="G435" s="206">
        <v>21609</v>
      </c>
      <c r="H435" s="205" t="s">
        <v>611</v>
      </c>
      <c r="I435" s="205" t="s">
        <v>612</v>
      </c>
      <c r="J435" s="205" t="s">
        <v>23</v>
      </c>
      <c r="K435" s="205" t="s">
        <v>738</v>
      </c>
      <c r="L435" s="205" t="s">
        <v>712</v>
      </c>
      <c r="M435" s="229" t="s">
        <v>740</v>
      </c>
      <c r="N435" s="205" t="s">
        <v>626</v>
      </c>
    </row>
    <row r="436" spans="1:14">
      <c r="A436" s="232">
        <f t="shared" si="6"/>
        <v>10432</v>
      </c>
      <c r="B436" s="206">
        <v>4</v>
      </c>
      <c r="C436" s="206" t="s">
        <v>716</v>
      </c>
      <c r="D436" s="205" t="s">
        <v>656</v>
      </c>
      <c r="E436" s="206" t="s">
        <v>446</v>
      </c>
      <c r="F436" s="222" t="s">
        <v>646</v>
      </c>
      <c r="G436" s="206">
        <v>21609</v>
      </c>
      <c r="H436" s="205" t="s">
        <v>611</v>
      </c>
      <c r="I436" s="205" t="s">
        <v>612</v>
      </c>
      <c r="J436" s="205" t="s">
        <v>23</v>
      </c>
      <c r="K436" s="205" t="s">
        <v>738</v>
      </c>
      <c r="L436" s="205" t="s">
        <v>712</v>
      </c>
      <c r="M436" s="229" t="s">
        <v>740</v>
      </c>
      <c r="N436" s="205" t="s">
        <v>626</v>
      </c>
    </row>
    <row r="437" spans="1:14">
      <c r="A437" s="232">
        <f t="shared" si="6"/>
        <v>10433</v>
      </c>
      <c r="B437" s="206">
        <v>4</v>
      </c>
      <c r="C437" s="206" t="s">
        <v>716</v>
      </c>
      <c r="D437" s="205" t="s">
        <v>656</v>
      </c>
      <c r="E437" s="206" t="s">
        <v>573</v>
      </c>
      <c r="F437" s="225" t="s">
        <v>602</v>
      </c>
      <c r="G437" s="206">
        <v>99100</v>
      </c>
      <c r="H437" s="205" t="s">
        <v>611</v>
      </c>
      <c r="I437" s="205" t="s">
        <v>612</v>
      </c>
      <c r="J437" s="205" t="s">
        <v>23</v>
      </c>
      <c r="K437" s="205" t="s">
        <v>738</v>
      </c>
      <c r="L437" s="205" t="s">
        <v>712</v>
      </c>
      <c r="M437" s="229" t="s">
        <v>740</v>
      </c>
      <c r="N437" s="205" t="s">
        <v>626</v>
      </c>
    </row>
    <row r="438" spans="1:14">
      <c r="A438" s="232">
        <f t="shared" si="6"/>
        <v>10434</v>
      </c>
      <c r="B438" s="206">
        <v>4</v>
      </c>
      <c r="C438" s="206" t="s">
        <v>716</v>
      </c>
      <c r="D438" s="205" t="s">
        <v>656</v>
      </c>
      <c r="E438" s="206" t="s">
        <v>446</v>
      </c>
      <c r="F438" s="225" t="s">
        <v>602</v>
      </c>
      <c r="G438" s="206">
        <v>99100</v>
      </c>
      <c r="H438" s="205" t="s">
        <v>611</v>
      </c>
      <c r="I438" s="205" t="s">
        <v>612</v>
      </c>
      <c r="J438" s="205" t="s">
        <v>23</v>
      </c>
      <c r="K438" s="205" t="s">
        <v>738</v>
      </c>
      <c r="L438" s="205" t="s">
        <v>712</v>
      </c>
      <c r="M438" s="229" t="s">
        <v>740</v>
      </c>
      <c r="N438" s="205" t="s">
        <v>626</v>
      </c>
    </row>
    <row r="439" spans="1:14">
      <c r="A439" s="232">
        <f t="shared" si="6"/>
        <v>10435</v>
      </c>
      <c r="B439" s="206">
        <v>4</v>
      </c>
      <c r="C439" s="206" t="s">
        <v>716</v>
      </c>
      <c r="D439" s="205" t="s">
        <v>656</v>
      </c>
      <c r="E439" s="206" t="s">
        <v>573</v>
      </c>
      <c r="F439" s="225" t="s">
        <v>602</v>
      </c>
      <c r="G439" s="206">
        <v>79101</v>
      </c>
      <c r="H439" s="205" t="s">
        <v>611</v>
      </c>
      <c r="I439" s="205" t="s">
        <v>612</v>
      </c>
      <c r="J439" s="205" t="s">
        <v>23</v>
      </c>
      <c r="K439" s="205" t="s">
        <v>738</v>
      </c>
      <c r="L439" s="205" t="s">
        <v>712</v>
      </c>
      <c r="M439" s="229" t="s">
        <v>740</v>
      </c>
      <c r="N439" s="205" t="s">
        <v>626</v>
      </c>
    </row>
    <row r="440" spans="1:14">
      <c r="A440" s="232">
        <f t="shared" si="6"/>
        <v>10436</v>
      </c>
      <c r="B440" s="206">
        <v>4</v>
      </c>
      <c r="C440" s="206" t="s">
        <v>716</v>
      </c>
      <c r="D440" s="205" t="s">
        <v>656</v>
      </c>
      <c r="E440" s="206" t="s">
        <v>446</v>
      </c>
      <c r="F440" s="225" t="s">
        <v>602</v>
      </c>
      <c r="G440" s="206">
        <v>79101</v>
      </c>
      <c r="H440" s="205" t="s">
        <v>611</v>
      </c>
      <c r="I440" s="205" t="s">
        <v>612</v>
      </c>
      <c r="J440" s="205" t="s">
        <v>23</v>
      </c>
      <c r="K440" s="205" t="s">
        <v>738</v>
      </c>
      <c r="L440" s="205" t="s">
        <v>712</v>
      </c>
      <c r="M440" s="229" t="s">
        <v>740</v>
      </c>
      <c r="N440" s="205" t="s">
        <v>626</v>
      </c>
    </row>
    <row r="441" spans="1:14">
      <c r="A441" s="232">
        <f t="shared" si="6"/>
        <v>10437</v>
      </c>
      <c r="B441" s="206">
        <v>4</v>
      </c>
      <c r="C441" s="206" t="s">
        <v>716</v>
      </c>
      <c r="D441" s="205" t="s">
        <v>656</v>
      </c>
      <c r="E441" s="206" t="s">
        <v>573</v>
      </c>
      <c r="F441" s="225" t="s">
        <v>602</v>
      </c>
      <c r="G441" s="206">
        <v>11609</v>
      </c>
      <c r="H441" s="205" t="s">
        <v>611</v>
      </c>
      <c r="I441" s="205" t="s">
        <v>612</v>
      </c>
      <c r="J441" s="205" t="s">
        <v>23</v>
      </c>
      <c r="K441" s="205" t="s">
        <v>738</v>
      </c>
      <c r="L441" s="205" t="s">
        <v>712</v>
      </c>
      <c r="M441" s="229" t="s">
        <v>740</v>
      </c>
      <c r="N441" s="205" t="s">
        <v>626</v>
      </c>
    </row>
    <row r="442" spans="1:14">
      <c r="A442" s="232">
        <f t="shared" si="6"/>
        <v>10438</v>
      </c>
      <c r="B442" s="206">
        <v>4</v>
      </c>
      <c r="C442" s="206" t="s">
        <v>716</v>
      </c>
      <c r="D442" s="205" t="s">
        <v>656</v>
      </c>
      <c r="E442" s="206" t="s">
        <v>446</v>
      </c>
      <c r="F442" s="225" t="s">
        <v>602</v>
      </c>
      <c r="G442" s="206">
        <v>11609</v>
      </c>
      <c r="H442" s="205" t="s">
        <v>611</v>
      </c>
      <c r="I442" s="205" t="s">
        <v>612</v>
      </c>
      <c r="J442" s="205" t="s">
        <v>23</v>
      </c>
      <c r="K442" s="205" t="s">
        <v>738</v>
      </c>
      <c r="L442" s="205" t="s">
        <v>712</v>
      </c>
      <c r="M442" s="229" t="s">
        <v>740</v>
      </c>
      <c r="N442" s="205" t="s">
        <v>626</v>
      </c>
    </row>
    <row r="443" spans="1:14">
      <c r="A443" s="232">
        <f t="shared" si="6"/>
        <v>10439</v>
      </c>
      <c r="B443" s="206">
        <v>4</v>
      </c>
      <c r="C443" s="206" t="s">
        <v>716</v>
      </c>
      <c r="D443" s="205" t="s">
        <v>656</v>
      </c>
      <c r="E443" s="206" t="s">
        <v>573</v>
      </c>
      <c r="F443" s="225" t="s">
        <v>602</v>
      </c>
      <c r="G443" s="206">
        <v>21609</v>
      </c>
      <c r="H443" s="205" t="s">
        <v>611</v>
      </c>
      <c r="I443" s="205" t="s">
        <v>612</v>
      </c>
      <c r="J443" s="205" t="s">
        <v>23</v>
      </c>
      <c r="K443" s="205" t="s">
        <v>738</v>
      </c>
      <c r="L443" s="205" t="s">
        <v>712</v>
      </c>
      <c r="M443" s="229" t="s">
        <v>740</v>
      </c>
      <c r="N443" s="205" t="s">
        <v>626</v>
      </c>
    </row>
    <row r="444" spans="1:14">
      <c r="A444" s="232">
        <f t="shared" si="6"/>
        <v>10440</v>
      </c>
      <c r="B444" s="206">
        <v>4</v>
      </c>
      <c r="C444" s="206" t="s">
        <v>716</v>
      </c>
      <c r="D444" s="205" t="s">
        <v>656</v>
      </c>
      <c r="E444" s="206" t="s">
        <v>446</v>
      </c>
      <c r="F444" s="225" t="s">
        <v>602</v>
      </c>
      <c r="G444" s="206">
        <v>21609</v>
      </c>
      <c r="H444" s="205" t="s">
        <v>611</v>
      </c>
      <c r="I444" s="205" t="s">
        <v>612</v>
      </c>
      <c r="J444" s="205" t="s">
        <v>23</v>
      </c>
      <c r="K444" s="205" t="s">
        <v>738</v>
      </c>
      <c r="L444" s="205" t="s">
        <v>712</v>
      </c>
      <c r="M444" s="229" t="s">
        <v>740</v>
      </c>
      <c r="N444" s="205" t="s">
        <v>626</v>
      </c>
    </row>
    <row r="445" spans="1:14">
      <c r="A445" s="232">
        <f t="shared" si="6"/>
        <v>10441</v>
      </c>
      <c r="B445" s="224">
        <v>4</v>
      </c>
      <c r="C445" s="224" t="s">
        <v>716</v>
      </c>
      <c r="D445" s="223" t="s">
        <v>656</v>
      </c>
      <c r="E445" s="224" t="s">
        <v>573</v>
      </c>
      <c r="F445" s="228" t="s">
        <v>604</v>
      </c>
      <c r="G445" s="224">
        <v>99100</v>
      </c>
      <c r="H445" s="223" t="s">
        <v>611</v>
      </c>
      <c r="I445" s="223" t="s">
        <v>612</v>
      </c>
      <c r="J445" s="223" t="s">
        <v>23</v>
      </c>
      <c r="K445" s="223" t="s">
        <v>738</v>
      </c>
      <c r="L445" s="223" t="s">
        <v>712</v>
      </c>
      <c r="M445" s="229" t="s">
        <v>740</v>
      </c>
      <c r="N445" s="223" t="s">
        <v>626</v>
      </c>
    </row>
    <row r="446" spans="1:14">
      <c r="A446" s="232">
        <f t="shared" si="6"/>
        <v>10442</v>
      </c>
      <c r="B446" s="224">
        <v>4</v>
      </c>
      <c r="C446" s="224" t="s">
        <v>716</v>
      </c>
      <c r="D446" s="223" t="s">
        <v>656</v>
      </c>
      <c r="E446" s="224" t="s">
        <v>446</v>
      </c>
      <c r="F446" s="228" t="s">
        <v>604</v>
      </c>
      <c r="G446" s="224">
        <v>99100</v>
      </c>
      <c r="H446" s="223" t="s">
        <v>611</v>
      </c>
      <c r="I446" s="223" t="s">
        <v>612</v>
      </c>
      <c r="J446" s="223" t="s">
        <v>23</v>
      </c>
      <c r="K446" s="223" t="s">
        <v>738</v>
      </c>
      <c r="L446" s="223" t="s">
        <v>712</v>
      </c>
      <c r="M446" s="229" t="s">
        <v>740</v>
      </c>
      <c r="N446" s="223" t="s">
        <v>626</v>
      </c>
    </row>
    <row r="447" spans="1:14">
      <c r="A447" s="232">
        <f t="shared" si="6"/>
        <v>10443</v>
      </c>
      <c r="B447" s="224">
        <v>4</v>
      </c>
      <c r="C447" s="224" t="s">
        <v>716</v>
      </c>
      <c r="D447" s="223" t="s">
        <v>656</v>
      </c>
      <c r="E447" s="224" t="s">
        <v>573</v>
      </c>
      <c r="F447" s="228" t="s">
        <v>604</v>
      </c>
      <c r="G447" s="224">
        <v>79101</v>
      </c>
      <c r="H447" s="223" t="s">
        <v>611</v>
      </c>
      <c r="I447" s="223" t="s">
        <v>612</v>
      </c>
      <c r="J447" s="223" t="s">
        <v>23</v>
      </c>
      <c r="K447" s="223" t="s">
        <v>738</v>
      </c>
      <c r="L447" s="223" t="s">
        <v>712</v>
      </c>
      <c r="M447" s="229" t="s">
        <v>740</v>
      </c>
      <c r="N447" s="223" t="s">
        <v>626</v>
      </c>
    </row>
    <row r="448" spans="1:14">
      <c r="A448" s="232">
        <f t="shared" si="6"/>
        <v>10444</v>
      </c>
      <c r="B448" s="224">
        <v>4</v>
      </c>
      <c r="C448" s="224" t="s">
        <v>716</v>
      </c>
      <c r="D448" s="223" t="s">
        <v>656</v>
      </c>
      <c r="E448" s="224" t="s">
        <v>446</v>
      </c>
      <c r="F448" s="228" t="s">
        <v>604</v>
      </c>
      <c r="G448" s="224">
        <v>79101</v>
      </c>
      <c r="H448" s="223" t="s">
        <v>611</v>
      </c>
      <c r="I448" s="223" t="s">
        <v>612</v>
      </c>
      <c r="J448" s="223" t="s">
        <v>23</v>
      </c>
      <c r="K448" s="223" t="s">
        <v>738</v>
      </c>
      <c r="L448" s="223" t="s">
        <v>712</v>
      </c>
      <c r="M448" s="229" t="s">
        <v>740</v>
      </c>
      <c r="N448" s="223" t="s">
        <v>626</v>
      </c>
    </row>
    <row r="449" spans="1:14">
      <c r="A449" s="232">
        <f t="shared" si="6"/>
        <v>10445</v>
      </c>
      <c r="B449" s="224">
        <v>4</v>
      </c>
      <c r="C449" s="224" t="s">
        <v>716</v>
      </c>
      <c r="D449" s="223" t="s">
        <v>656</v>
      </c>
      <c r="E449" s="224" t="s">
        <v>573</v>
      </c>
      <c r="F449" s="228" t="s">
        <v>604</v>
      </c>
      <c r="G449" s="224">
        <v>11609</v>
      </c>
      <c r="H449" s="223" t="s">
        <v>611</v>
      </c>
      <c r="I449" s="223" t="s">
        <v>612</v>
      </c>
      <c r="J449" s="223" t="s">
        <v>23</v>
      </c>
      <c r="K449" s="223" t="s">
        <v>738</v>
      </c>
      <c r="L449" s="223" t="s">
        <v>712</v>
      </c>
      <c r="M449" s="229" t="s">
        <v>740</v>
      </c>
      <c r="N449" s="223" t="s">
        <v>626</v>
      </c>
    </row>
    <row r="450" spans="1:14">
      <c r="A450" s="232">
        <f t="shared" si="6"/>
        <v>10446</v>
      </c>
      <c r="B450" s="224">
        <v>4</v>
      </c>
      <c r="C450" s="224" t="s">
        <v>716</v>
      </c>
      <c r="D450" s="223" t="s">
        <v>656</v>
      </c>
      <c r="E450" s="224" t="s">
        <v>446</v>
      </c>
      <c r="F450" s="228" t="s">
        <v>604</v>
      </c>
      <c r="G450" s="224">
        <v>11609</v>
      </c>
      <c r="H450" s="223" t="s">
        <v>611</v>
      </c>
      <c r="I450" s="223" t="s">
        <v>612</v>
      </c>
      <c r="J450" s="223" t="s">
        <v>23</v>
      </c>
      <c r="K450" s="223" t="s">
        <v>738</v>
      </c>
      <c r="L450" s="223" t="s">
        <v>712</v>
      </c>
      <c r="M450" s="229" t="s">
        <v>740</v>
      </c>
      <c r="N450" s="223" t="s">
        <v>626</v>
      </c>
    </row>
    <row r="451" spans="1:14">
      <c r="A451" s="232">
        <f t="shared" si="6"/>
        <v>10447</v>
      </c>
      <c r="B451" s="224">
        <v>4</v>
      </c>
      <c r="C451" s="224" t="s">
        <v>716</v>
      </c>
      <c r="D451" s="223" t="s">
        <v>656</v>
      </c>
      <c r="E451" s="224" t="s">
        <v>573</v>
      </c>
      <c r="F451" s="228" t="s">
        <v>604</v>
      </c>
      <c r="G451" s="224">
        <v>21609</v>
      </c>
      <c r="H451" s="223" t="s">
        <v>611</v>
      </c>
      <c r="I451" s="223" t="s">
        <v>612</v>
      </c>
      <c r="J451" s="223" t="s">
        <v>23</v>
      </c>
      <c r="K451" s="223" t="s">
        <v>738</v>
      </c>
      <c r="L451" s="223" t="s">
        <v>712</v>
      </c>
      <c r="M451" s="229" t="s">
        <v>740</v>
      </c>
      <c r="N451" s="223" t="s">
        <v>626</v>
      </c>
    </row>
    <row r="452" spans="1:14">
      <c r="A452" s="232">
        <f t="shared" si="6"/>
        <v>10448</v>
      </c>
      <c r="B452" s="224">
        <v>4</v>
      </c>
      <c r="C452" s="224" t="s">
        <v>716</v>
      </c>
      <c r="D452" s="223" t="s">
        <v>656</v>
      </c>
      <c r="E452" s="224" t="s">
        <v>446</v>
      </c>
      <c r="F452" s="228" t="s">
        <v>604</v>
      </c>
      <c r="G452" s="224">
        <v>21609</v>
      </c>
      <c r="H452" s="223" t="s">
        <v>611</v>
      </c>
      <c r="I452" s="223" t="s">
        <v>612</v>
      </c>
      <c r="J452" s="223" t="s">
        <v>23</v>
      </c>
      <c r="K452" s="223" t="s">
        <v>738</v>
      </c>
      <c r="L452" s="223" t="s">
        <v>712</v>
      </c>
      <c r="M452" s="229" t="s">
        <v>740</v>
      </c>
      <c r="N452" s="223" t="s">
        <v>626</v>
      </c>
    </row>
    <row r="453" spans="1:14">
      <c r="A453" s="232" t="s">
        <v>720</v>
      </c>
      <c r="B453" s="232"/>
      <c r="C453" s="232"/>
      <c r="D453" s="229"/>
      <c r="E453" s="232"/>
      <c r="F453" s="232"/>
      <c r="G453" s="232"/>
      <c r="H453" s="229"/>
      <c r="I453" s="229"/>
      <c r="J453" s="229"/>
      <c r="K453" s="229"/>
      <c r="L453" s="229"/>
      <c r="M453" s="229"/>
      <c r="N453" s="229"/>
    </row>
    <row r="454" spans="1:14">
      <c r="A454" s="232">
        <v>10449</v>
      </c>
      <c r="B454" s="232">
        <v>4</v>
      </c>
      <c r="C454" s="232" t="s">
        <v>716</v>
      </c>
      <c r="D454" s="229" t="s">
        <v>656</v>
      </c>
      <c r="E454" s="232" t="s">
        <v>573</v>
      </c>
      <c r="F454" s="235" t="s">
        <v>50</v>
      </c>
      <c r="G454" s="232">
        <v>99100</v>
      </c>
      <c r="H454" s="229" t="s">
        <v>611</v>
      </c>
      <c r="I454" s="229" t="s">
        <v>612</v>
      </c>
      <c r="J454" s="229" t="s">
        <v>23</v>
      </c>
      <c r="K454" s="229" t="s">
        <v>738</v>
      </c>
      <c r="L454" s="229" t="s">
        <v>631</v>
      </c>
      <c r="M454" s="229" t="s">
        <v>740</v>
      </c>
      <c r="N454" s="229" t="s">
        <v>626</v>
      </c>
    </row>
    <row r="455" spans="1:14">
      <c r="A455" s="232">
        <f t="shared" ref="A455:A518" si="7">A454+1</f>
        <v>10450</v>
      </c>
      <c r="B455" s="232">
        <v>4</v>
      </c>
      <c r="C455" s="232" t="s">
        <v>716</v>
      </c>
      <c r="D455" s="229" t="s">
        <v>656</v>
      </c>
      <c r="E455" s="232" t="s">
        <v>446</v>
      </c>
      <c r="F455" s="235" t="s">
        <v>50</v>
      </c>
      <c r="G455" s="232">
        <v>99100</v>
      </c>
      <c r="H455" s="229" t="s">
        <v>611</v>
      </c>
      <c r="I455" s="229" t="s">
        <v>612</v>
      </c>
      <c r="J455" s="229" t="s">
        <v>23</v>
      </c>
      <c r="K455" s="229" t="s">
        <v>738</v>
      </c>
      <c r="L455" s="229" t="s">
        <v>631</v>
      </c>
      <c r="M455" s="229" t="s">
        <v>740</v>
      </c>
      <c r="N455" s="229" t="s">
        <v>626</v>
      </c>
    </row>
    <row r="456" spans="1:14">
      <c r="A456" s="232">
        <f t="shared" si="7"/>
        <v>10451</v>
      </c>
      <c r="B456" s="232">
        <v>4</v>
      </c>
      <c r="C456" s="232" t="s">
        <v>716</v>
      </c>
      <c r="D456" s="229" t="s">
        <v>656</v>
      </c>
      <c r="E456" s="232" t="s">
        <v>573</v>
      </c>
      <c r="F456" s="235" t="s">
        <v>50</v>
      </c>
      <c r="G456" s="232">
        <v>79101</v>
      </c>
      <c r="H456" s="229" t="s">
        <v>611</v>
      </c>
      <c r="I456" s="229" t="s">
        <v>612</v>
      </c>
      <c r="J456" s="229" t="s">
        <v>23</v>
      </c>
      <c r="K456" s="229" t="s">
        <v>738</v>
      </c>
      <c r="L456" s="229" t="s">
        <v>631</v>
      </c>
      <c r="M456" s="229" t="s">
        <v>740</v>
      </c>
      <c r="N456" s="229" t="s">
        <v>626</v>
      </c>
    </row>
    <row r="457" spans="1:14">
      <c r="A457" s="232">
        <f t="shared" si="7"/>
        <v>10452</v>
      </c>
      <c r="B457" s="232">
        <v>4</v>
      </c>
      <c r="C457" s="232" t="s">
        <v>716</v>
      </c>
      <c r="D457" s="229" t="s">
        <v>656</v>
      </c>
      <c r="E457" s="232" t="s">
        <v>446</v>
      </c>
      <c r="F457" s="235" t="s">
        <v>50</v>
      </c>
      <c r="G457" s="232">
        <v>79101</v>
      </c>
      <c r="H457" s="229" t="s">
        <v>611</v>
      </c>
      <c r="I457" s="229" t="s">
        <v>612</v>
      </c>
      <c r="J457" s="229" t="s">
        <v>23</v>
      </c>
      <c r="K457" s="229" t="s">
        <v>738</v>
      </c>
      <c r="L457" s="229" t="s">
        <v>631</v>
      </c>
      <c r="M457" s="229" t="s">
        <v>740</v>
      </c>
      <c r="N457" s="229" t="s">
        <v>626</v>
      </c>
    </row>
    <row r="458" spans="1:14">
      <c r="A458" s="232">
        <f t="shared" si="7"/>
        <v>10453</v>
      </c>
      <c r="B458" s="232">
        <v>4</v>
      </c>
      <c r="C458" s="232" t="s">
        <v>716</v>
      </c>
      <c r="D458" s="229" t="s">
        <v>656</v>
      </c>
      <c r="E458" s="232" t="s">
        <v>573</v>
      </c>
      <c r="F458" s="235" t="s">
        <v>50</v>
      </c>
      <c r="G458" s="232">
        <v>11609</v>
      </c>
      <c r="H458" s="229" t="s">
        <v>611</v>
      </c>
      <c r="I458" s="229" t="s">
        <v>612</v>
      </c>
      <c r="J458" s="229" t="s">
        <v>23</v>
      </c>
      <c r="K458" s="229" t="s">
        <v>738</v>
      </c>
      <c r="L458" s="229" t="s">
        <v>631</v>
      </c>
      <c r="M458" s="229" t="s">
        <v>740</v>
      </c>
      <c r="N458" s="229" t="s">
        <v>626</v>
      </c>
    </row>
    <row r="459" spans="1:14">
      <c r="A459" s="232">
        <f t="shared" si="7"/>
        <v>10454</v>
      </c>
      <c r="B459" s="232">
        <v>4</v>
      </c>
      <c r="C459" s="232" t="s">
        <v>716</v>
      </c>
      <c r="D459" s="229" t="s">
        <v>656</v>
      </c>
      <c r="E459" s="232" t="s">
        <v>446</v>
      </c>
      <c r="F459" s="235" t="s">
        <v>50</v>
      </c>
      <c r="G459" s="232">
        <v>11609</v>
      </c>
      <c r="H459" s="229" t="s">
        <v>611</v>
      </c>
      <c r="I459" s="229" t="s">
        <v>612</v>
      </c>
      <c r="J459" s="229" t="s">
        <v>23</v>
      </c>
      <c r="K459" s="229" t="s">
        <v>738</v>
      </c>
      <c r="L459" s="229" t="s">
        <v>631</v>
      </c>
      <c r="M459" s="229" t="s">
        <v>740</v>
      </c>
      <c r="N459" s="229" t="s">
        <v>626</v>
      </c>
    </row>
    <row r="460" spans="1:14">
      <c r="A460" s="232">
        <f t="shared" si="7"/>
        <v>10455</v>
      </c>
      <c r="B460" s="232">
        <v>4</v>
      </c>
      <c r="C460" s="232" t="s">
        <v>716</v>
      </c>
      <c r="D460" s="229" t="s">
        <v>656</v>
      </c>
      <c r="E460" s="232" t="s">
        <v>573</v>
      </c>
      <c r="F460" s="235" t="s">
        <v>50</v>
      </c>
      <c r="G460" s="232">
        <v>21609</v>
      </c>
      <c r="H460" s="229" t="s">
        <v>611</v>
      </c>
      <c r="I460" s="229" t="s">
        <v>612</v>
      </c>
      <c r="J460" s="229" t="s">
        <v>23</v>
      </c>
      <c r="K460" s="229" t="s">
        <v>738</v>
      </c>
      <c r="L460" s="229" t="s">
        <v>631</v>
      </c>
      <c r="M460" s="229" t="s">
        <v>740</v>
      </c>
      <c r="N460" s="229" t="s">
        <v>626</v>
      </c>
    </row>
    <row r="461" spans="1:14">
      <c r="A461" s="232">
        <f t="shared" si="7"/>
        <v>10456</v>
      </c>
      <c r="B461" s="232">
        <v>4</v>
      </c>
      <c r="C461" s="232" t="s">
        <v>716</v>
      </c>
      <c r="D461" s="229" t="s">
        <v>656</v>
      </c>
      <c r="E461" s="232" t="s">
        <v>446</v>
      </c>
      <c r="F461" s="235" t="s">
        <v>50</v>
      </c>
      <c r="G461" s="232">
        <v>21609</v>
      </c>
      <c r="H461" s="229" t="s">
        <v>611</v>
      </c>
      <c r="I461" s="229" t="s">
        <v>612</v>
      </c>
      <c r="J461" s="229" t="s">
        <v>23</v>
      </c>
      <c r="K461" s="229" t="s">
        <v>738</v>
      </c>
      <c r="L461" s="229" t="s">
        <v>631</v>
      </c>
      <c r="M461" s="229" t="s">
        <v>740</v>
      </c>
      <c r="N461" s="229" t="s">
        <v>626</v>
      </c>
    </row>
    <row r="462" spans="1:14">
      <c r="A462" s="232">
        <f t="shared" si="7"/>
        <v>10457</v>
      </c>
      <c r="B462" s="232">
        <v>4</v>
      </c>
      <c r="C462" s="232" t="s">
        <v>716</v>
      </c>
      <c r="D462" s="229" t="s">
        <v>656</v>
      </c>
      <c r="E462" s="232" t="s">
        <v>573</v>
      </c>
      <c r="F462" s="235" t="s">
        <v>726</v>
      </c>
      <c r="G462" s="232">
        <v>99100</v>
      </c>
      <c r="H462" s="229" t="s">
        <v>611</v>
      </c>
      <c r="I462" s="229" t="s">
        <v>612</v>
      </c>
      <c r="J462" s="229" t="s">
        <v>23</v>
      </c>
      <c r="K462" s="229" t="s">
        <v>738</v>
      </c>
      <c r="L462" s="229" t="s">
        <v>631</v>
      </c>
      <c r="M462" s="229" t="s">
        <v>740</v>
      </c>
      <c r="N462" s="229" t="s">
        <v>626</v>
      </c>
    </row>
    <row r="463" spans="1:14">
      <c r="A463" s="232">
        <f t="shared" si="7"/>
        <v>10458</v>
      </c>
      <c r="B463" s="232">
        <v>4</v>
      </c>
      <c r="C463" s="232" t="s">
        <v>716</v>
      </c>
      <c r="D463" s="229" t="s">
        <v>656</v>
      </c>
      <c r="E463" s="232" t="s">
        <v>446</v>
      </c>
      <c r="F463" s="235" t="s">
        <v>726</v>
      </c>
      <c r="G463" s="232">
        <v>99100</v>
      </c>
      <c r="H463" s="229" t="s">
        <v>611</v>
      </c>
      <c r="I463" s="229" t="s">
        <v>612</v>
      </c>
      <c r="J463" s="229" t="s">
        <v>23</v>
      </c>
      <c r="K463" s="229" t="s">
        <v>738</v>
      </c>
      <c r="L463" s="229" t="s">
        <v>631</v>
      </c>
      <c r="M463" s="229" t="s">
        <v>740</v>
      </c>
      <c r="N463" s="229" t="s">
        <v>626</v>
      </c>
    </row>
    <row r="464" spans="1:14">
      <c r="A464" s="232">
        <f t="shared" si="7"/>
        <v>10459</v>
      </c>
      <c r="B464" s="232">
        <v>4</v>
      </c>
      <c r="C464" s="232" t="s">
        <v>716</v>
      </c>
      <c r="D464" s="229" t="s">
        <v>656</v>
      </c>
      <c r="E464" s="232" t="s">
        <v>573</v>
      </c>
      <c r="F464" s="235" t="s">
        <v>726</v>
      </c>
      <c r="G464" s="232">
        <v>79101</v>
      </c>
      <c r="H464" s="229" t="s">
        <v>611</v>
      </c>
      <c r="I464" s="229" t="s">
        <v>612</v>
      </c>
      <c r="J464" s="229" t="s">
        <v>23</v>
      </c>
      <c r="K464" s="229" t="s">
        <v>738</v>
      </c>
      <c r="L464" s="229" t="s">
        <v>631</v>
      </c>
      <c r="M464" s="229" t="s">
        <v>740</v>
      </c>
      <c r="N464" s="229" t="s">
        <v>626</v>
      </c>
    </row>
    <row r="465" spans="1:14">
      <c r="A465" s="232">
        <f t="shared" si="7"/>
        <v>10460</v>
      </c>
      <c r="B465" s="232">
        <v>4</v>
      </c>
      <c r="C465" s="232" t="s">
        <v>716</v>
      </c>
      <c r="D465" s="229" t="s">
        <v>656</v>
      </c>
      <c r="E465" s="232" t="s">
        <v>446</v>
      </c>
      <c r="F465" s="235" t="s">
        <v>726</v>
      </c>
      <c r="G465" s="232">
        <v>79101</v>
      </c>
      <c r="H465" s="229" t="s">
        <v>611</v>
      </c>
      <c r="I465" s="229" t="s">
        <v>612</v>
      </c>
      <c r="J465" s="229" t="s">
        <v>23</v>
      </c>
      <c r="K465" s="229" t="s">
        <v>738</v>
      </c>
      <c r="L465" s="229" t="s">
        <v>631</v>
      </c>
      <c r="M465" s="229" t="s">
        <v>740</v>
      </c>
      <c r="N465" s="229" t="s">
        <v>626</v>
      </c>
    </row>
    <row r="466" spans="1:14">
      <c r="A466" s="232">
        <f t="shared" si="7"/>
        <v>10461</v>
      </c>
      <c r="B466" s="232">
        <v>4</v>
      </c>
      <c r="C466" s="232" t="s">
        <v>716</v>
      </c>
      <c r="D466" s="229" t="s">
        <v>656</v>
      </c>
      <c r="E466" s="232" t="s">
        <v>573</v>
      </c>
      <c r="F466" s="235" t="s">
        <v>726</v>
      </c>
      <c r="G466" s="232">
        <v>11609</v>
      </c>
      <c r="H466" s="229" t="s">
        <v>611</v>
      </c>
      <c r="I466" s="229" t="s">
        <v>612</v>
      </c>
      <c r="J466" s="229" t="s">
        <v>23</v>
      </c>
      <c r="K466" s="229" t="s">
        <v>738</v>
      </c>
      <c r="L466" s="229" t="s">
        <v>631</v>
      </c>
      <c r="M466" s="229" t="s">
        <v>740</v>
      </c>
      <c r="N466" s="229" t="s">
        <v>626</v>
      </c>
    </row>
    <row r="467" spans="1:14">
      <c r="A467" s="232">
        <f t="shared" si="7"/>
        <v>10462</v>
      </c>
      <c r="B467" s="232">
        <v>4</v>
      </c>
      <c r="C467" s="232" t="s">
        <v>716</v>
      </c>
      <c r="D467" s="229" t="s">
        <v>656</v>
      </c>
      <c r="E467" s="232" t="s">
        <v>446</v>
      </c>
      <c r="F467" s="235" t="s">
        <v>726</v>
      </c>
      <c r="G467" s="232">
        <v>11609</v>
      </c>
      <c r="H467" s="229" t="s">
        <v>611</v>
      </c>
      <c r="I467" s="229" t="s">
        <v>612</v>
      </c>
      <c r="J467" s="229" t="s">
        <v>23</v>
      </c>
      <c r="K467" s="229" t="s">
        <v>738</v>
      </c>
      <c r="L467" s="229" t="s">
        <v>631</v>
      </c>
      <c r="M467" s="229" t="s">
        <v>740</v>
      </c>
      <c r="N467" s="229" t="s">
        <v>626</v>
      </c>
    </row>
    <row r="468" spans="1:14">
      <c r="A468" s="232">
        <f t="shared" si="7"/>
        <v>10463</v>
      </c>
      <c r="B468" s="232">
        <v>4</v>
      </c>
      <c r="C468" s="232" t="s">
        <v>716</v>
      </c>
      <c r="D468" s="229" t="s">
        <v>656</v>
      </c>
      <c r="E468" s="232" t="s">
        <v>573</v>
      </c>
      <c r="F468" s="235" t="s">
        <v>726</v>
      </c>
      <c r="G468" s="232">
        <v>21609</v>
      </c>
      <c r="H468" s="229" t="s">
        <v>611</v>
      </c>
      <c r="I468" s="229" t="s">
        <v>612</v>
      </c>
      <c r="J468" s="229" t="s">
        <v>23</v>
      </c>
      <c r="K468" s="229" t="s">
        <v>738</v>
      </c>
      <c r="L468" s="229" t="s">
        <v>631</v>
      </c>
      <c r="M468" s="229" t="s">
        <v>740</v>
      </c>
      <c r="N468" s="229" t="s">
        <v>626</v>
      </c>
    </row>
    <row r="469" spans="1:14">
      <c r="A469" s="232">
        <f t="shared" si="7"/>
        <v>10464</v>
      </c>
      <c r="B469" s="232">
        <v>4</v>
      </c>
      <c r="C469" s="232" t="s">
        <v>716</v>
      </c>
      <c r="D469" s="229" t="s">
        <v>656</v>
      </c>
      <c r="E469" s="232" t="s">
        <v>446</v>
      </c>
      <c r="F469" s="235" t="s">
        <v>726</v>
      </c>
      <c r="G469" s="232">
        <v>21609</v>
      </c>
      <c r="H469" s="229" t="s">
        <v>611</v>
      </c>
      <c r="I469" s="229" t="s">
        <v>612</v>
      </c>
      <c r="J469" s="229" t="s">
        <v>23</v>
      </c>
      <c r="K469" s="229" t="s">
        <v>738</v>
      </c>
      <c r="L469" s="229" t="s">
        <v>631</v>
      </c>
      <c r="M469" s="229" t="s">
        <v>740</v>
      </c>
      <c r="N469" s="229" t="s">
        <v>626</v>
      </c>
    </row>
    <row r="470" spans="1:14">
      <c r="A470" s="232">
        <f t="shared" si="7"/>
        <v>10465</v>
      </c>
      <c r="B470" s="232">
        <v>4</v>
      </c>
      <c r="C470" s="232" t="s">
        <v>716</v>
      </c>
      <c r="D470" s="229" t="s">
        <v>656</v>
      </c>
      <c r="E470" s="232" t="s">
        <v>573</v>
      </c>
      <c r="F470" s="235" t="s">
        <v>51</v>
      </c>
      <c r="G470" s="232">
        <v>99100</v>
      </c>
      <c r="H470" s="229" t="s">
        <v>611</v>
      </c>
      <c r="I470" s="229" t="s">
        <v>612</v>
      </c>
      <c r="J470" s="229" t="s">
        <v>23</v>
      </c>
      <c r="K470" s="229" t="s">
        <v>738</v>
      </c>
      <c r="L470" s="229" t="s">
        <v>631</v>
      </c>
      <c r="M470" s="229" t="s">
        <v>740</v>
      </c>
      <c r="N470" s="229" t="s">
        <v>626</v>
      </c>
    </row>
    <row r="471" spans="1:14">
      <c r="A471" s="232">
        <f t="shared" si="7"/>
        <v>10466</v>
      </c>
      <c r="B471" s="232">
        <v>4</v>
      </c>
      <c r="C471" s="232" t="s">
        <v>716</v>
      </c>
      <c r="D471" s="229" t="s">
        <v>656</v>
      </c>
      <c r="E471" s="232" t="s">
        <v>446</v>
      </c>
      <c r="F471" s="235" t="s">
        <v>51</v>
      </c>
      <c r="G471" s="232">
        <v>99100</v>
      </c>
      <c r="H471" s="229" t="s">
        <v>611</v>
      </c>
      <c r="I471" s="229" t="s">
        <v>612</v>
      </c>
      <c r="J471" s="229" t="s">
        <v>23</v>
      </c>
      <c r="K471" s="229" t="s">
        <v>738</v>
      </c>
      <c r="L471" s="229" t="s">
        <v>631</v>
      </c>
      <c r="M471" s="229" t="s">
        <v>740</v>
      </c>
      <c r="N471" s="229" t="s">
        <v>626</v>
      </c>
    </row>
    <row r="472" spans="1:14">
      <c r="A472" s="232">
        <f t="shared" si="7"/>
        <v>10467</v>
      </c>
      <c r="B472" s="232">
        <v>4</v>
      </c>
      <c r="C472" s="232" t="s">
        <v>716</v>
      </c>
      <c r="D472" s="229" t="s">
        <v>656</v>
      </c>
      <c r="E472" s="232" t="s">
        <v>573</v>
      </c>
      <c r="F472" s="235" t="s">
        <v>51</v>
      </c>
      <c r="G472" s="232">
        <v>79101</v>
      </c>
      <c r="H472" s="229" t="s">
        <v>611</v>
      </c>
      <c r="I472" s="229" t="s">
        <v>612</v>
      </c>
      <c r="J472" s="229" t="s">
        <v>23</v>
      </c>
      <c r="K472" s="229" t="s">
        <v>738</v>
      </c>
      <c r="L472" s="229" t="s">
        <v>631</v>
      </c>
      <c r="M472" s="229" t="s">
        <v>740</v>
      </c>
      <c r="N472" s="229" t="s">
        <v>626</v>
      </c>
    </row>
    <row r="473" spans="1:14">
      <c r="A473" s="232">
        <f t="shared" si="7"/>
        <v>10468</v>
      </c>
      <c r="B473" s="232">
        <v>4</v>
      </c>
      <c r="C473" s="232" t="s">
        <v>716</v>
      </c>
      <c r="D473" s="229" t="s">
        <v>656</v>
      </c>
      <c r="E473" s="232" t="s">
        <v>446</v>
      </c>
      <c r="F473" s="235" t="s">
        <v>51</v>
      </c>
      <c r="G473" s="232">
        <v>79101</v>
      </c>
      <c r="H473" s="229" t="s">
        <v>611</v>
      </c>
      <c r="I473" s="229" t="s">
        <v>612</v>
      </c>
      <c r="J473" s="229" t="s">
        <v>23</v>
      </c>
      <c r="K473" s="229" t="s">
        <v>738</v>
      </c>
      <c r="L473" s="229" t="s">
        <v>631</v>
      </c>
      <c r="M473" s="229" t="s">
        <v>740</v>
      </c>
      <c r="N473" s="229" t="s">
        <v>626</v>
      </c>
    </row>
    <row r="474" spans="1:14">
      <c r="A474" s="232">
        <f t="shared" si="7"/>
        <v>10469</v>
      </c>
      <c r="B474" s="232">
        <v>4</v>
      </c>
      <c r="C474" s="232" t="s">
        <v>716</v>
      </c>
      <c r="D474" s="229" t="s">
        <v>656</v>
      </c>
      <c r="E474" s="232" t="s">
        <v>573</v>
      </c>
      <c r="F474" s="235" t="s">
        <v>51</v>
      </c>
      <c r="G474" s="232">
        <v>11609</v>
      </c>
      <c r="H474" s="229" t="s">
        <v>611</v>
      </c>
      <c r="I474" s="229" t="s">
        <v>612</v>
      </c>
      <c r="J474" s="229" t="s">
        <v>23</v>
      </c>
      <c r="K474" s="229" t="s">
        <v>738</v>
      </c>
      <c r="L474" s="229" t="s">
        <v>631</v>
      </c>
      <c r="M474" s="229" t="s">
        <v>740</v>
      </c>
      <c r="N474" s="229" t="s">
        <v>626</v>
      </c>
    </row>
    <row r="475" spans="1:14">
      <c r="A475" s="232">
        <f t="shared" si="7"/>
        <v>10470</v>
      </c>
      <c r="B475" s="232">
        <v>4</v>
      </c>
      <c r="C475" s="232" t="s">
        <v>716</v>
      </c>
      <c r="D475" s="229" t="s">
        <v>656</v>
      </c>
      <c r="E475" s="232" t="s">
        <v>446</v>
      </c>
      <c r="F475" s="235" t="s">
        <v>51</v>
      </c>
      <c r="G475" s="232">
        <v>11609</v>
      </c>
      <c r="H475" s="229" t="s">
        <v>611</v>
      </c>
      <c r="I475" s="229" t="s">
        <v>612</v>
      </c>
      <c r="J475" s="229" t="s">
        <v>23</v>
      </c>
      <c r="K475" s="229" t="s">
        <v>738</v>
      </c>
      <c r="L475" s="229" t="s">
        <v>631</v>
      </c>
      <c r="M475" s="229" t="s">
        <v>740</v>
      </c>
      <c r="N475" s="229" t="s">
        <v>626</v>
      </c>
    </row>
    <row r="476" spans="1:14">
      <c r="A476" s="232">
        <f t="shared" si="7"/>
        <v>10471</v>
      </c>
      <c r="B476" s="232">
        <v>4</v>
      </c>
      <c r="C476" s="232" t="s">
        <v>716</v>
      </c>
      <c r="D476" s="229" t="s">
        <v>656</v>
      </c>
      <c r="E476" s="232" t="s">
        <v>573</v>
      </c>
      <c r="F476" s="235" t="s">
        <v>51</v>
      </c>
      <c r="G476" s="232">
        <v>21609</v>
      </c>
      <c r="H476" s="229" t="s">
        <v>611</v>
      </c>
      <c r="I476" s="229" t="s">
        <v>612</v>
      </c>
      <c r="J476" s="229" t="s">
        <v>23</v>
      </c>
      <c r="K476" s="229" t="s">
        <v>738</v>
      </c>
      <c r="L476" s="229" t="s">
        <v>631</v>
      </c>
      <c r="M476" s="229" t="s">
        <v>740</v>
      </c>
      <c r="N476" s="229" t="s">
        <v>626</v>
      </c>
    </row>
    <row r="477" spans="1:14">
      <c r="A477" s="232">
        <f t="shared" si="7"/>
        <v>10472</v>
      </c>
      <c r="B477" s="232">
        <v>4</v>
      </c>
      <c r="C477" s="232" t="s">
        <v>716</v>
      </c>
      <c r="D477" s="229" t="s">
        <v>656</v>
      </c>
      <c r="E477" s="232" t="s">
        <v>446</v>
      </c>
      <c r="F477" s="235" t="s">
        <v>51</v>
      </c>
      <c r="G477" s="232">
        <v>21609</v>
      </c>
      <c r="H477" s="229" t="s">
        <v>611</v>
      </c>
      <c r="I477" s="229" t="s">
        <v>612</v>
      </c>
      <c r="J477" s="229" t="s">
        <v>23</v>
      </c>
      <c r="K477" s="229" t="s">
        <v>738</v>
      </c>
      <c r="L477" s="229" t="s">
        <v>631</v>
      </c>
      <c r="M477" s="229" t="s">
        <v>740</v>
      </c>
      <c r="N477" s="229" t="s">
        <v>626</v>
      </c>
    </row>
    <row r="478" spans="1:14">
      <c r="A478" s="232">
        <f t="shared" si="7"/>
        <v>10473</v>
      </c>
      <c r="B478" s="232">
        <v>4</v>
      </c>
      <c r="C478" s="232" t="s">
        <v>716</v>
      </c>
      <c r="D478" s="229" t="s">
        <v>656</v>
      </c>
      <c r="E478" s="232" t="s">
        <v>573</v>
      </c>
      <c r="F478" s="235" t="s">
        <v>52</v>
      </c>
      <c r="G478" s="232">
        <v>99100</v>
      </c>
      <c r="H478" s="229" t="s">
        <v>611</v>
      </c>
      <c r="I478" s="229" t="s">
        <v>612</v>
      </c>
      <c r="J478" s="229" t="s">
        <v>23</v>
      </c>
      <c r="K478" s="229" t="s">
        <v>738</v>
      </c>
      <c r="L478" s="229" t="s">
        <v>631</v>
      </c>
      <c r="M478" s="229" t="s">
        <v>740</v>
      </c>
      <c r="N478" s="229" t="s">
        <v>626</v>
      </c>
    </row>
    <row r="479" spans="1:14">
      <c r="A479" s="232">
        <f t="shared" si="7"/>
        <v>10474</v>
      </c>
      <c r="B479" s="232">
        <v>4</v>
      </c>
      <c r="C479" s="232" t="s">
        <v>716</v>
      </c>
      <c r="D479" s="229" t="s">
        <v>656</v>
      </c>
      <c r="E479" s="232" t="s">
        <v>446</v>
      </c>
      <c r="F479" s="235" t="s">
        <v>52</v>
      </c>
      <c r="G479" s="232">
        <v>99100</v>
      </c>
      <c r="H479" s="229" t="s">
        <v>611</v>
      </c>
      <c r="I479" s="229" t="s">
        <v>612</v>
      </c>
      <c r="J479" s="229" t="s">
        <v>23</v>
      </c>
      <c r="K479" s="229" t="s">
        <v>738</v>
      </c>
      <c r="L479" s="229" t="s">
        <v>631</v>
      </c>
      <c r="M479" s="229" t="s">
        <v>740</v>
      </c>
      <c r="N479" s="229" t="s">
        <v>626</v>
      </c>
    </row>
    <row r="480" spans="1:14">
      <c r="A480" s="232">
        <f t="shared" si="7"/>
        <v>10475</v>
      </c>
      <c r="B480" s="232">
        <v>4</v>
      </c>
      <c r="C480" s="232" t="s">
        <v>716</v>
      </c>
      <c r="D480" s="229" t="s">
        <v>656</v>
      </c>
      <c r="E480" s="232" t="s">
        <v>573</v>
      </c>
      <c r="F480" s="235" t="s">
        <v>52</v>
      </c>
      <c r="G480" s="232">
        <v>79101</v>
      </c>
      <c r="H480" s="229" t="s">
        <v>611</v>
      </c>
      <c r="I480" s="229" t="s">
        <v>612</v>
      </c>
      <c r="J480" s="229" t="s">
        <v>23</v>
      </c>
      <c r="K480" s="229" t="s">
        <v>738</v>
      </c>
      <c r="L480" s="229" t="s">
        <v>631</v>
      </c>
      <c r="M480" s="229" t="s">
        <v>740</v>
      </c>
      <c r="N480" s="229" t="s">
        <v>626</v>
      </c>
    </row>
    <row r="481" spans="1:14">
      <c r="A481" s="232">
        <f t="shared" si="7"/>
        <v>10476</v>
      </c>
      <c r="B481" s="232">
        <v>4</v>
      </c>
      <c r="C481" s="232" t="s">
        <v>716</v>
      </c>
      <c r="D481" s="229" t="s">
        <v>656</v>
      </c>
      <c r="E481" s="232" t="s">
        <v>446</v>
      </c>
      <c r="F481" s="235" t="s">
        <v>52</v>
      </c>
      <c r="G481" s="232">
        <v>79101</v>
      </c>
      <c r="H481" s="229" t="s">
        <v>611</v>
      </c>
      <c r="I481" s="229" t="s">
        <v>612</v>
      </c>
      <c r="J481" s="229" t="s">
        <v>23</v>
      </c>
      <c r="K481" s="229" t="s">
        <v>738</v>
      </c>
      <c r="L481" s="229" t="s">
        <v>631</v>
      </c>
      <c r="M481" s="229" t="s">
        <v>740</v>
      </c>
      <c r="N481" s="229" t="s">
        <v>626</v>
      </c>
    </row>
    <row r="482" spans="1:14">
      <c r="A482" s="232">
        <f t="shared" si="7"/>
        <v>10477</v>
      </c>
      <c r="B482" s="232">
        <v>4</v>
      </c>
      <c r="C482" s="232" t="s">
        <v>716</v>
      </c>
      <c r="D482" s="229" t="s">
        <v>656</v>
      </c>
      <c r="E482" s="232" t="s">
        <v>573</v>
      </c>
      <c r="F482" s="235" t="s">
        <v>52</v>
      </c>
      <c r="G482" s="232">
        <v>11609</v>
      </c>
      <c r="H482" s="229" t="s">
        <v>611</v>
      </c>
      <c r="I482" s="229" t="s">
        <v>612</v>
      </c>
      <c r="J482" s="229" t="s">
        <v>23</v>
      </c>
      <c r="K482" s="229" t="s">
        <v>738</v>
      </c>
      <c r="L482" s="229" t="s">
        <v>631</v>
      </c>
      <c r="M482" s="229" t="s">
        <v>740</v>
      </c>
      <c r="N482" s="229" t="s">
        <v>626</v>
      </c>
    </row>
    <row r="483" spans="1:14">
      <c r="A483" s="232">
        <f t="shared" si="7"/>
        <v>10478</v>
      </c>
      <c r="B483" s="232">
        <v>4</v>
      </c>
      <c r="C483" s="232" t="s">
        <v>716</v>
      </c>
      <c r="D483" s="229" t="s">
        <v>656</v>
      </c>
      <c r="E483" s="232" t="s">
        <v>446</v>
      </c>
      <c r="F483" s="235" t="s">
        <v>52</v>
      </c>
      <c r="G483" s="232">
        <v>11609</v>
      </c>
      <c r="H483" s="229" t="s">
        <v>611</v>
      </c>
      <c r="I483" s="229" t="s">
        <v>612</v>
      </c>
      <c r="J483" s="229" t="s">
        <v>23</v>
      </c>
      <c r="K483" s="229" t="s">
        <v>738</v>
      </c>
      <c r="L483" s="229" t="s">
        <v>631</v>
      </c>
      <c r="M483" s="229" t="s">
        <v>740</v>
      </c>
      <c r="N483" s="229" t="s">
        <v>626</v>
      </c>
    </row>
    <row r="484" spans="1:14">
      <c r="A484" s="232">
        <f t="shared" si="7"/>
        <v>10479</v>
      </c>
      <c r="B484" s="232">
        <v>4</v>
      </c>
      <c r="C484" s="232" t="s">
        <v>716</v>
      </c>
      <c r="D484" s="229" t="s">
        <v>656</v>
      </c>
      <c r="E484" s="232" t="s">
        <v>573</v>
      </c>
      <c r="F484" s="235" t="s">
        <v>52</v>
      </c>
      <c r="G484" s="232">
        <v>21609</v>
      </c>
      <c r="H484" s="229" t="s">
        <v>611</v>
      </c>
      <c r="I484" s="229" t="s">
        <v>612</v>
      </c>
      <c r="J484" s="229" t="s">
        <v>23</v>
      </c>
      <c r="K484" s="229" t="s">
        <v>738</v>
      </c>
      <c r="L484" s="229" t="s">
        <v>631</v>
      </c>
      <c r="M484" s="229" t="s">
        <v>740</v>
      </c>
      <c r="N484" s="229" t="s">
        <v>626</v>
      </c>
    </row>
    <row r="485" spans="1:14">
      <c r="A485" s="232">
        <f t="shared" si="7"/>
        <v>10480</v>
      </c>
      <c r="B485" s="232">
        <v>4</v>
      </c>
      <c r="C485" s="232" t="s">
        <v>716</v>
      </c>
      <c r="D485" s="229" t="s">
        <v>656</v>
      </c>
      <c r="E485" s="232" t="s">
        <v>446</v>
      </c>
      <c r="F485" s="235" t="s">
        <v>52</v>
      </c>
      <c r="G485" s="232">
        <v>21609</v>
      </c>
      <c r="H485" s="229" t="s">
        <v>611</v>
      </c>
      <c r="I485" s="229" t="s">
        <v>612</v>
      </c>
      <c r="J485" s="229" t="s">
        <v>23</v>
      </c>
      <c r="K485" s="229" t="s">
        <v>738</v>
      </c>
      <c r="L485" s="229" t="s">
        <v>631</v>
      </c>
      <c r="M485" s="229" t="s">
        <v>740</v>
      </c>
      <c r="N485" s="229" t="s">
        <v>626</v>
      </c>
    </row>
    <row r="486" spans="1:14">
      <c r="A486" s="232">
        <f t="shared" si="7"/>
        <v>10481</v>
      </c>
      <c r="B486" s="232">
        <v>4</v>
      </c>
      <c r="C486" s="232" t="s">
        <v>716</v>
      </c>
      <c r="D486" s="229" t="s">
        <v>656</v>
      </c>
      <c r="E486" s="232" t="s">
        <v>573</v>
      </c>
      <c r="F486" s="235" t="s">
        <v>12</v>
      </c>
      <c r="G486" s="232">
        <v>99100</v>
      </c>
      <c r="H486" s="229" t="s">
        <v>611</v>
      </c>
      <c r="I486" s="229" t="s">
        <v>612</v>
      </c>
      <c r="J486" s="229" t="s">
        <v>23</v>
      </c>
      <c r="K486" s="229" t="s">
        <v>738</v>
      </c>
      <c r="L486" s="229" t="s">
        <v>631</v>
      </c>
      <c r="M486" s="229" t="s">
        <v>740</v>
      </c>
      <c r="N486" s="229" t="s">
        <v>626</v>
      </c>
    </row>
    <row r="487" spans="1:14">
      <c r="A487" s="232">
        <f t="shared" si="7"/>
        <v>10482</v>
      </c>
      <c r="B487" s="232">
        <v>4</v>
      </c>
      <c r="C487" s="232" t="s">
        <v>716</v>
      </c>
      <c r="D487" s="229" t="s">
        <v>656</v>
      </c>
      <c r="E487" s="232" t="s">
        <v>446</v>
      </c>
      <c r="F487" s="235" t="s">
        <v>12</v>
      </c>
      <c r="G487" s="232">
        <v>99100</v>
      </c>
      <c r="H487" s="229" t="s">
        <v>611</v>
      </c>
      <c r="I487" s="229" t="s">
        <v>612</v>
      </c>
      <c r="J487" s="229" t="s">
        <v>23</v>
      </c>
      <c r="K487" s="229" t="s">
        <v>738</v>
      </c>
      <c r="L487" s="229" t="s">
        <v>631</v>
      </c>
      <c r="M487" s="229" t="s">
        <v>740</v>
      </c>
      <c r="N487" s="229" t="s">
        <v>626</v>
      </c>
    </row>
    <row r="488" spans="1:14">
      <c r="A488" s="232">
        <f t="shared" si="7"/>
        <v>10483</v>
      </c>
      <c r="B488" s="232">
        <v>4</v>
      </c>
      <c r="C488" s="232" t="s">
        <v>716</v>
      </c>
      <c r="D488" s="229" t="s">
        <v>656</v>
      </c>
      <c r="E488" s="232" t="s">
        <v>573</v>
      </c>
      <c r="F488" s="235" t="s">
        <v>12</v>
      </c>
      <c r="G488" s="232">
        <v>79101</v>
      </c>
      <c r="H488" s="229" t="s">
        <v>611</v>
      </c>
      <c r="I488" s="229" t="s">
        <v>612</v>
      </c>
      <c r="J488" s="229" t="s">
        <v>23</v>
      </c>
      <c r="K488" s="229" t="s">
        <v>738</v>
      </c>
      <c r="L488" s="229" t="s">
        <v>631</v>
      </c>
      <c r="M488" s="229" t="s">
        <v>740</v>
      </c>
      <c r="N488" s="229" t="s">
        <v>626</v>
      </c>
    </row>
    <row r="489" spans="1:14">
      <c r="A489" s="232">
        <f t="shared" si="7"/>
        <v>10484</v>
      </c>
      <c r="B489" s="232">
        <v>4</v>
      </c>
      <c r="C489" s="232" t="s">
        <v>716</v>
      </c>
      <c r="D489" s="229" t="s">
        <v>656</v>
      </c>
      <c r="E489" s="232" t="s">
        <v>446</v>
      </c>
      <c r="F489" s="235" t="s">
        <v>12</v>
      </c>
      <c r="G489" s="232">
        <v>79101</v>
      </c>
      <c r="H489" s="229" t="s">
        <v>611</v>
      </c>
      <c r="I489" s="229" t="s">
        <v>612</v>
      </c>
      <c r="J489" s="229" t="s">
        <v>23</v>
      </c>
      <c r="K489" s="229" t="s">
        <v>738</v>
      </c>
      <c r="L489" s="229" t="s">
        <v>631</v>
      </c>
      <c r="M489" s="229" t="s">
        <v>740</v>
      </c>
      <c r="N489" s="229" t="s">
        <v>626</v>
      </c>
    </row>
    <row r="490" spans="1:14">
      <c r="A490" s="232">
        <f t="shared" si="7"/>
        <v>10485</v>
      </c>
      <c r="B490" s="232">
        <v>4</v>
      </c>
      <c r="C490" s="232" t="s">
        <v>716</v>
      </c>
      <c r="D490" s="229" t="s">
        <v>656</v>
      </c>
      <c r="E490" s="232" t="s">
        <v>573</v>
      </c>
      <c r="F490" s="235" t="s">
        <v>12</v>
      </c>
      <c r="G490" s="232">
        <v>11609</v>
      </c>
      <c r="H490" s="229" t="s">
        <v>611</v>
      </c>
      <c r="I490" s="229" t="s">
        <v>612</v>
      </c>
      <c r="J490" s="229" t="s">
        <v>23</v>
      </c>
      <c r="K490" s="229" t="s">
        <v>738</v>
      </c>
      <c r="L490" s="229" t="s">
        <v>631</v>
      </c>
      <c r="M490" s="229" t="s">
        <v>740</v>
      </c>
      <c r="N490" s="229" t="s">
        <v>626</v>
      </c>
    </row>
    <row r="491" spans="1:14">
      <c r="A491" s="232">
        <f t="shared" si="7"/>
        <v>10486</v>
      </c>
      <c r="B491" s="232">
        <v>4</v>
      </c>
      <c r="C491" s="232" t="s">
        <v>716</v>
      </c>
      <c r="D491" s="229" t="s">
        <v>656</v>
      </c>
      <c r="E491" s="232" t="s">
        <v>446</v>
      </c>
      <c r="F491" s="235" t="s">
        <v>12</v>
      </c>
      <c r="G491" s="232">
        <v>11609</v>
      </c>
      <c r="H491" s="229" t="s">
        <v>611</v>
      </c>
      <c r="I491" s="229" t="s">
        <v>612</v>
      </c>
      <c r="J491" s="229" t="s">
        <v>23</v>
      </c>
      <c r="K491" s="229" t="s">
        <v>738</v>
      </c>
      <c r="L491" s="229" t="s">
        <v>631</v>
      </c>
      <c r="M491" s="229" t="s">
        <v>740</v>
      </c>
      <c r="N491" s="229" t="s">
        <v>626</v>
      </c>
    </row>
    <row r="492" spans="1:14">
      <c r="A492" s="232">
        <f t="shared" si="7"/>
        <v>10487</v>
      </c>
      <c r="B492" s="232">
        <v>4</v>
      </c>
      <c r="C492" s="232" t="s">
        <v>716</v>
      </c>
      <c r="D492" s="229" t="s">
        <v>656</v>
      </c>
      <c r="E492" s="232" t="s">
        <v>573</v>
      </c>
      <c r="F492" s="235" t="s">
        <v>12</v>
      </c>
      <c r="G492" s="232">
        <v>21609</v>
      </c>
      <c r="H492" s="229" t="s">
        <v>611</v>
      </c>
      <c r="I492" s="229" t="s">
        <v>612</v>
      </c>
      <c r="J492" s="229" t="s">
        <v>23</v>
      </c>
      <c r="K492" s="229" t="s">
        <v>738</v>
      </c>
      <c r="L492" s="229" t="s">
        <v>631</v>
      </c>
      <c r="M492" s="229" t="s">
        <v>740</v>
      </c>
      <c r="N492" s="229" t="s">
        <v>626</v>
      </c>
    </row>
    <row r="493" spans="1:14">
      <c r="A493" s="232">
        <f t="shared" si="7"/>
        <v>10488</v>
      </c>
      <c r="B493" s="232">
        <v>4</v>
      </c>
      <c r="C493" s="232" t="s">
        <v>716</v>
      </c>
      <c r="D493" s="229" t="s">
        <v>656</v>
      </c>
      <c r="E493" s="232" t="s">
        <v>446</v>
      </c>
      <c r="F493" s="235" t="s">
        <v>12</v>
      </c>
      <c r="G493" s="232">
        <v>21609</v>
      </c>
      <c r="H493" s="229" t="s">
        <v>611</v>
      </c>
      <c r="I493" s="229" t="s">
        <v>612</v>
      </c>
      <c r="J493" s="229" t="s">
        <v>23</v>
      </c>
      <c r="K493" s="229" t="s">
        <v>738</v>
      </c>
      <c r="L493" s="229" t="s">
        <v>631</v>
      </c>
      <c r="M493" s="229" t="s">
        <v>740</v>
      </c>
      <c r="N493" s="229" t="s">
        <v>626</v>
      </c>
    </row>
    <row r="494" spans="1:14">
      <c r="A494" s="232">
        <f t="shared" si="7"/>
        <v>10489</v>
      </c>
      <c r="B494" s="232">
        <v>4</v>
      </c>
      <c r="C494" s="232" t="s">
        <v>716</v>
      </c>
      <c r="D494" s="229" t="s">
        <v>656</v>
      </c>
      <c r="E494" s="232" t="s">
        <v>573</v>
      </c>
      <c r="F494" s="235" t="s">
        <v>53</v>
      </c>
      <c r="G494" s="232">
        <v>99100</v>
      </c>
      <c r="H494" s="229" t="s">
        <v>611</v>
      </c>
      <c r="I494" s="229" t="s">
        <v>612</v>
      </c>
      <c r="J494" s="229" t="s">
        <v>23</v>
      </c>
      <c r="K494" s="229" t="s">
        <v>738</v>
      </c>
      <c r="L494" s="229" t="s">
        <v>631</v>
      </c>
      <c r="M494" s="229" t="s">
        <v>740</v>
      </c>
      <c r="N494" s="229" t="s">
        <v>626</v>
      </c>
    </row>
    <row r="495" spans="1:14">
      <c r="A495" s="232">
        <f t="shared" si="7"/>
        <v>10490</v>
      </c>
      <c r="B495" s="232">
        <v>4</v>
      </c>
      <c r="C495" s="232" t="s">
        <v>716</v>
      </c>
      <c r="D495" s="229" t="s">
        <v>656</v>
      </c>
      <c r="E495" s="232" t="s">
        <v>446</v>
      </c>
      <c r="F495" s="235" t="s">
        <v>53</v>
      </c>
      <c r="G495" s="232">
        <v>99100</v>
      </c>
      <c r="H495" s="229" t="s">
        <v>611</v>
      </c>
      <c r="I495" s="229" t="s">
        <v>612</v>
      </c>
      <c r="J495" s="229" t="s">
        <v>23</v>
      </c>
      <c r="K495" s="229" t="s">
        <v>738</v>
      </c>
      <c r="L495" s="229" t="s">
        <v>631</v>
      </c>
      <c r="M495" s="229" t="s">
        <v>740</v>
      </c>
      <c r="N495" s="229" t="s">
        <v>626</v>
      </c>
    </row>
    <row r="496" spans="1:14">
      <c r="A496" s="232">
        <f t="shared" si="7"/>
        <v>10491</v>
      </c>
      <c r="B496" s="232">
        <v>4</v>
      </c>
      <c r="C496" s="232" t="s">
        <v>716</v>
      </c>
      <c r="D496" s="229" t="s">
        <v>656</v>
      </c>
      <c r="E496" s="232" t="s">
        <v>573</v>
      </c>
      <c r="F496" s="235" t="s">
        <v>53</v>
      </c>
      <c r="G496" s="232">
        <v>79101</v>
      </c>
      <c r="H496" s="229" t="s">
        <v>611</v>
      </c>
      <c r="I496" s="229" t="s">
        <v>612</v>
      </c>
      <c r="J496" s="229" t="s">
        <v>23</v>
      </c>
      <c r="K496" s="229" t="s">
        <v>738</v>
      </c>
      <c r="L496" s="229" t="s">
        <v>631</v>
      </c>
      <c r="M496" s="229" t="s">
        <v>740</v>
      </c>
      <c r="N496" s="229" t="s">
        <v>626</v>
      </c>
    </row>
    <row r="497" spans="1:14">
      <c r="A497" s="232">
        <f t="shared" si="7"/>
        <v>10492</v>
      </c>
      <c r="B497" s="232">
        <v>4</v>
      </c>
      <c r="C497" s="232" t="s">
        <v>716</v>
      </c>
      <c r="D497" s="229" t="s">
        <v>656</v>
      </c>
      <c r="E497" s="232" t="s">
        <v>446</v>
      </c>
      <c r="F497" s="235" t="s">
        <v>53</v>
      </c>
      <c r="G497" s="232">
        <v>79101</v>
      </c>
      <c r="H497" s="229" t="s">
        <v>611</v>
      </c>
      <c r="I497" s="229" t="s">
        <v>612</v>
      </c>
      <c r="J497" s="229" t="s">
        <v>23</v>
      </c>
      <c r="K497" s="229" t="s">
        <v>738</v>
      </c>
      <c r="L497" s="229" t="s">
        <v>631</v>
      </c>
      <c r="M497" s="229" t="s">
        <v>740</v>
      </c>
      <c r="N497" s="229" t="s">
        <v>626</v>
      </c>
    </row>
    <row r="498" spans="1:14">
      <c r="A498" s="232">
        <f t="shared" si="7"/>
        <v>10493</v>
      </c>
      <c r="B498" s="232">
        <v>4</v>
      </c>
      <c r="C498" s="232" t="s">
        <v>716</v>
      </c>
      <c r="D498" s="229" t="s">
        <v>656</v>
      </c>
      <c r="E498" s="232" t="s">
        <v>573</v>
      </c>
      <c r="F498" s="235" t="s">
        <v>53</v>
      </c>
      <c r="G498" s="232">
        <v>11609</v>
      </c>
      <c r="H498" s="229" t="s">
        <v>611</v>
      </c>
      <c r="I498" s="229" t="s">
        <v>612</v>
      </c>
      <c r="J498" s="229" t="s">
        <v>23</v>
      </c>
      <c r="K498" s="229" t="s">
        <v>738</v>
      </c>
      <c r="L498" s="229" t="s">
        <v>631</v>
      </c>
      <c r="M498" s="229" t="s">
        <v>740</v>
      </c>
      <c r="N498" s="229" t="s">
        <v>626</v>
      </c>
    </row>
    <row r="499" spans="1:14">
      <c r="A499" s="232">
        <f t="shared" si="7"/>
        <v>10494</v>
      </c>
      <c r="B499" s="232">
        <v>4</v>
      </c>
      <c r="C499" s="232" t="s">
        <v>716</v>
      </c>
      <c r="D499" s="229" t="s">
        <v>656</v>
      </c>
      <c r="E499" s="232" t="s">
        <v>446</v>
      </c>
      <c r="F499" s="235" t="s">
        <v>53</v>
      </c>
      <c r="G499" s="232">
        <v>11609</v>
      </c>
      <c r="H499" s="229" t="s">
        <v>611</v>
      </c>
      <c r="I499" s="229" t="s">
        <v>612</v>
      </c>
      <c r="J499" s="229" t="s">
        <v>23</v>
      </c>
      <c r="K499" s="229" t="s">
        <v>738</v>
      </c>
      <c r="L499" s="229" t="s">
        <v>631</v>
      </c>
      <c r="M499" s="229" t="s">
        <v>740</v>
      </c>
      <c r="N499" s="229" t="s">
        <v>626</v>
      </c>
    </row>
    <row r="500" spans="1:14">
      <c r="A500" s="232">
        <f t="shared" si="7"/>
        <v>10495</v>
      </c>
      <c r="B500" s="232">
        <v>4</v>
      </c>
      <c r="C500" s="232" t="s">
        <v>716</v>
      </c>
      <c r="D500" s="229" t="s">
        <v>656</v>
      </c>
      <c r="E500" s="232" t="s">
        <v>573</v>
      </c>
      <c r="F500" s="235" t="s">
        <v>53</v>
      </c>
      <c r="G500" s="232">
        <v>21609</v>
      </c>
      <c r="H500" s="229" t="s">
        <v>611</v>
      </c>
      <c r="I500" s="229" t="s">
        <v>612</v>
      </c>
      <c r="J500" s="229" t="s">
        <v>23</v>
      </c>
      <c r="K500" s="229" t="s">
        <v>738</v>
      </c>
      <c r="L500" s="229" t="s">
        <v>631</v>
      </c>
      <c r="M500" s="229" t="s">
        <v>740</v>
      </c>
      <c r="N500" s="229" t="s">
        <v>626</v>
      </c>
    </row>
    <row r="501" spans="1:14">
      <c r="A501" s="232">
        <f t="shared" si="7"/>
        <v>10496</v>
      </c>
      <c r="B501" s="232">
        <v>4</v>
      </c>
      <c r="C501" s="232" t="s">
        <v>716</v>
      </c>
      <c r="D501" s="229" t="s">
        <v>656</v>
      </c>
      <c r="E501" s="232" t="s">
        <v>446</v>
      </c>
      <c r="F501" s="235" t="s">
        <v>53</v>
      </c>
      <c r="G501" s="232">
        <v>21609</v>
      </c>
      <c r="H501" s="229" t="s">
        <v>611</v>
      </c>
      <c r="I501" s="229" t="s">
        <v>612</v>
      </c>
      <c r="J501" s="229" t="s">
        <v>23</v>
      </c>
      <c r="K501" s="229" t="s">
        <v>738</v>
      </c>
      <c r="L501" s="229" t="s">
        <v>631</v>
      </c>
      <c r="M501" s="229" t="s">
        <v>740</v>
      </c>
      <c r="N501" s="229" t="s">
        <v>626</v>
      </c>
    </row>
    <row r="502" spans="1:14">
      <c r="A502" s="232">
        <f t="shared" si="7"/>
        <v>10497</v>
      </c>
      <c r="B502" s="232">
        <v>4</v>
      </c>
      <c r="C502" s="232" t="s">
        <v>716</v>
      </c>
      <c r="D502" s="229" t="s">
        <v>656</v>
      </c>
      <c r="E502" s="232" t="s">
        <v>573</v>
      </c>
      <c r="F502" s="235" t="s">
        <v>54</v>
      </c>
      <c r="G502" s="232">
        <v>99100</v>
      </c>
      <c r="H502" s="229" t="s">
        <v>611</v>
      </c>
      <c r="I502" s="229" t="s">
        <v>612</v>
      </c>
      <c r="J502" s="229" t="s">
        <v>23</v>
      </c>
      <c r="K502" s="229" t="s">
        <v>738</v>
      </c>
      <c r="L502" s="229" t="s">
        <v>631</v>
      </c>
      <c r="M502" s="229" t="s">
        <v>740</v>
      </c>
      <c r="N502" s="229" t="s">
        <v>626</v>
      </c>
    </row>
    <row r="503" spans="1:14">
      <c r="A503" s="232">
        <f t="shared" si="7"/>
        <v>10498</v>
      </c>
      <c r="B503" s="232">
        <v>4</v>
      </c>
      <c r="C503" s="232" t="s">
        <v>716</v>
      </c>
      <c r="D503" s="229" t="s">
        <v>656</v>
      </c>
      <c r="E503" s="232" t="s">
        <v>446</v>
      </c>
      <c r="F503" s="235" t="s">
        <v>54</v>
      </c>
      <c r="G503" s="232">
        <v>99100</v>
      </c>
      <c r="H503" s="229" t="s">
        <v>611</v>
      </c>
      <c r="I503" s="229" t="s">
        <v>612</v>
      </c>
      <c r="J503" s="229" t="s">
        <v>23</v>
      </c>
      <c r="K503" s="229" t="s">
        <v>738</v>
      </c>
      <c r="L503" s="229" t="s">
        <v>631</v>
      </c>
      <c r="M503" s="229" t="s">
        <v>740</v>
      </c>
      <c r="N503" s="229" t="s">
        <v>626</v>
      </c>
    </row>
    <row r="504" spans="1:14">
      <c r="A504" s="232">
        <f t="shared" si="7"/>
        <v>10499</v>
      </c>
      <c r="B504" s="232">
        <v>4</v>
      </c>
      <c r="C504" s="232" t="s">
        <v>716</v>
      </c>
      <c r="D504" s="229" t="s">
        <v>656</v>
      </c>
      <c r="E504" s="232" t="s">
        <v>573</v>
      </c>
      <c r="F504" s="235" t="s">
        <v>54</v>
      </c>
      <c r="G504" s="232">
        <v>79101</v>
      </c>
      <c r="H504" s="229" t="s">
        <v>611</v>
      </c>
      <c r="I504" s="229" t="s">
        <v>612</v>
      </c>
      <c r="J504" s="229" t="s">
        <v>23</v>
      </c>
      <c r="K504" s="229" t="s">
        <v>738</v>
      </c>
      <c r="L504" s="229" t="s">
        <v>631</v>
      </c>
      <c r="M504" s="229" t="s">
        <v>740</v>
      </c>
      <c r="N504" s="229" t="s">
        <v>626</v>
      </c>
    </row>
    <row r="505" spans="1:14">
      <c r="A505" s="232">
        <f t="shared" si="7"/>
        <v>10500</v>
      </c>
      <c r="B505" s="232">
        <v>4</v>
      </c>
      <c r="C505" s="232" t="s">
        <v>716</v>
      </c>
      <c r="D505" s="229" t="s">
        <v>656</v>
      </c>
      <c r="E505" s="232" t="s">
        <v>446</v>
      </c>
      <c r="F505" s="235" t="s">
        <v>54</v>
      </c>
      <c r="G505" s="232">
        <v>79101</v>
      </c>
      <c r="H505" s="229" t="s">
        <v>611</v>
      </c>
      <c r="I505" s="229" t="s">
        <v>612</v>
      </c>
      <c r="J505" s="229" t="s">
        <v>23</v>
      </c>
      <c r="K505" s="229" t="s">
        <v>738</v>
      </c>
      <c r="L505" s="229" t="s">
        <v>631</v>
      </c>
      <c r="M505" s="229" t="s">
        <v>740</v>
      </c>
      <c r="N505" s="229" t="s">
        <v>626</v>
      </c>
    </row>
    <row r="506" spans="1:14">
      <c r="A506" s="232">
        <f t="shared" si="7"/>
        <v>10501</v>
      </c>
      <c r="B506" s="232">
        <v>4</v>
      </c>
      <c r="C506" s="232" t="s">
        <v>716</v>
      </c>
      <c r="D506" s="229" t="s">
        <v>656</v>
      </c>
      <c r="E506" s="232" t="s">
        <v>573</v>
      </c>
      <c r="F506" s="235" t="s">
        <v>54</v>
      </c>
      <c r="G506" s="232">
        <v>11609</v>
      </c>
      <c r="H506" s="229" t="s">
        <v>611</v>
      </c>
      <c r="I506" s="229" t="s">
        <v>612</v>
      </c>
      <c r="J506" s="229" t="s">
        <v>23</v>
      </c>
      <c r="K506" s="229" t="s">
        <v>738</v>
      </c>
      <c r="L506" s="229" t="s">
        <v>631</v>
      </c>
      <c r="M506" s="229" t="s">
        <v>740</v>
      </c>
      <c r="N506" s="229" t="s">
        <v>626</v>
      </c>
    </row>
    <row r="507" spans="1:14">
      <c r="A507" s="232">
        <f t="shared" si="7"/>
        <v>10502</v>
      </c>
      <c r="B507" s="232">
        <v>4</v>
      </c>
      <c r="C507" s="232" t="s">
        <v>716</v>
      </c>
      <c r="D507" s="229" t="s">
        <v>656</v>
      </c>
      <c r="E507" s="232" t="s">
        <v>446</v>
      </c>
      <c r="F507" s="235" t="s">
        <v>54</v>
      </c>
      <c r="G507" s="232">
        <v>11609</v>
      </c>
      <c r="H507" s="229" t="s">
        <v>611</v>
      </c>
      <c r="I507" s="229" t="s">
        <v>612</v>
      </c>
      <c r="J507" s="229" t="s">
        <v>23</v>
      </c>
      <c r="K507" s="229" t="s">
        <v>738</v>
      </c>
      <c r="L507" s="229" t="s">
        <v>631</v>
      </c>
      <c r="M507" s="229" t="s">
        <v>740</v>
      </c>
      <c r="N507" s="229" t="s">
        <v>626</v>
      </c>
    </row>
    <row r="508" spans="1:14">
      <c r="A508" s="232">
        <f t="shared" si="7"/>
        <v>10503</v>
      </c>
      <c r="B508" s="232">
        <v>4</v>
      </c>
      <c r="C508" s="232" t="s">
        <v>716</v>
      </c>
      <c r="D508" s="229" t="s">
        <v>656</v>
      </c>
      <c r="E508" s="232" t="s">
        <v>573</v>
      </c>
      <c r="F508" s="235" t="s">
        <v>54</v>
      </c>
      <c r="G508" s="232">
        <v>21609</v>
      </c>
      <c r="H508" s="229" t="s">
        <v>611</v>
      </c>
      <c r="I508" s="229" t="s">
        <v>612</v>
      </c>
      <c r="J508" s="229" t="s">
        <v>23</v>
      </c>
      <c r="K508" s="229" t="s">
        <v>738</v>
      </c>
      <c r="L508" s="229" t="s">
        <v>631</v>
      </c>
      <c r="M508" s="229" t="s">
        <v>740</v>
      </c>
      <c r="N508" s="229" t="s">
        <v>626</v>
      </c>
    </row>
    <row r="509" spans="1:14">
      <c r="A509" s="232">
        <f t="shared" si="7"/>
        <v>10504</v>
      </c>
      <c r="B509" s="232">
        <v>4</v>
      </c>
      <c r="C509" s="232" t="s">
        <v>716</v>
      </c>
      <c r="D509" s="229" t="s">
        <v>656</v>
      </c>
      <c r="E509" s="232" t="s">
        <v>446</v>
      </c>
      <c r="F509" s="235" t="s">
        <v>54</v>
      </c>
      <c r="G509" s="232">
        <v>21609</v>
      </c>
      <c r="H509" s="229" t="s">
        <v>611</v>
      </c>
      <c r="I509" s="229" t="s">
        <v>612</v>
      </c>
      <c r="J509" s="229" t="s">
        <v>23</v>
      </c>
      <c r="K509" s="229" t="s">
        <v>738</v>
      </c>
      <c r="L509" s="229" t="s">
        <v>631</v>
      </c>
      <c r="M509" s="229" t="s">
        <v>740</v>
      </c>
      <c r="N509" s="229" t="s">
        <v>626</v>
      </c>
    </row>
    <row r="510" spans="1:14">
      <c r="A510" s="232">
        <f t="shared" si="7"/>
        <v>10505</v>
      </c>
      <c r="B510" s="232">
        <v>4</v>
      </c>
      <c r="C510" s="232" t="s">
        <v>716</v>
      </c>
      <c r="D510" s="229" t="s">
        <v>656</v>
      </c>
      <c r="E510" s="232" t="s">
        <v>573</v>
      </c>
      <c r="F510" s="235" t="s">
        <v>55</v>
      </c>
      <c r="G510" s="232">
        <v>99100</v>
      </c>
      <c r="H510" s="229" t="s">
        <v>611</v>
      </c>
      <c r="I510" s="229" t="s">
        <v>612</v>
      </c>
      <c r="J510" s="229" t="s">
        <v>23</v>
      </c>
      <c r="K510" s="229" t="s">
        <v>738</v>
      </c>
      <c r="L510" s="229" t="s">
        <v>631</v>
      </c>
      <c r="M510" s="229" t="s">
        <v>740</v>
      </c>
      <c r="N510" s="229" t="s">
        <v>626</v>
      </c>
    </row>
    <row r="511" spans="1:14">
      <c r="A511" s="232">
        <f t="shared" si="7"/>
        <v>10506</v>
      </c>
      <c r="B511" s="232">
        <v>4</v>
      </c>
      <c r="C511" s="232" t="s">
        <v>716</v>
      </c>
      <c r="D511" s="229" t="s">
        <v>656</v>
      </c>
      <c r="E511" s="232" t="s">
        <v>446</v>
      </c>
      <c r="F511" s="235" t="s">
        <v>55</v>
      </c>
      <c r="G511" s="232">
        <v>99100</v>
      </c>
      <c r="H511" s="229" t="s">
        <v>611</v>
      </c>
      <c r="I511" s="229" t="s">
        <v>612</v>
      </c>
      <c r="J511" s="229" t="s">
        <v>23</v>
      </c>
      <c r="K511" s="229" t="s">
        <v>738</v>
      </c>
      <c r="L511" s="229" t="s">
        <v>631</v>
      </c>
      <c r="M511" s="229" t="s">
        <v>740</v>
      </c>
      <c r="N511" s="229" t="s">
        <v>626</v>
      </c>
    </row>
    <row r="512" spans="1:14">
      <c r="A512" s="232">
        <f t="shared" si="7"/>
        <v>10507</v>
      </c>
      <c r="B512" s="232">
        <v>4</v>
      </c>
      <c r="C512" s="232" t="s">
        <v>716</v>
      </c>
      <c r="D512" s="229" t="s">
        <v>656</v>
      </c>
      <c r="E512" s="232" t="s">
        <v>573</v>
      </c>
      <c r="F512" s="235" t="s">
        <v>55</v>
      </c>
      <c r="G512" s="232">
        <v>79101</v>
      </c>
      <c r="H512" s="229" t="s">
        <v>611</v>
      </c>
      <c r="I512" s="229" t="s">
        <v>612</v>
      </c>
      <c r="J512" s="229" t="s">
        <v>23</v>
      </c>
      <c r="K512" s="229" t="s">
        <v>738</v>
      </c>
      <c r="L512" s="229" t="s">
        <v>631</v>
      </c>
      <c r="M512" s="229" t="s">
        <v>740</v>
      </c>
      <c r="N512" s="229" t="s">
        <v>626</v>
      </c>
    </row>
    <row r="513" spans="1:14">
      <c r="A513" s="232">
        <f t="shared" si="7"/>
        <v>10508</v>
      </c>
      <c r="B513" s="232">
        <v>4</v>
      </c>
      <c r="C513" s="232" t="s">
        <v>716</v>
      </c>
      <c r="D513" s="229" t="s">
        <v>656</v>
      </c>
      <c r="E513" s="232" t="s">
        <v>446</v>
      </c>
      <c r="F513" s="235" t="s">
        <v>55</v>
      </c>
      <c r="G513" s="232">
        <v>79101</v>
      </c>
      <c r="H513" s="229" t="s">
        <v>611</v>
      </c>
      <c r="I513" s="229" t="s">
        <v>612</v>
      </c>
      <c r="J513" s="229" t="s">
        <v>23</v>
      </c>
      <c r="K513" s="229" t="s">
        <v>738</v>
      </c>
      <c r="L513" s="229" t="s">
        <v>631</v>
      </c>
      <c r="M513" s="229" t="s">
        <v>740</v>
      </c>
      <c r="N513" s="229" t="s">
        <v>626</v>
      </c>
    </row>
    <row r="514" spans="1:14">
      <c r="A514" s="232">
        <f t="shared" si="7"/>
        <v>10509</v>
      </c>
      <c r="B514" s="232">
        <v>4</v>
      </c>
      <c r="C514" s="232" t="s">
        <v>716</v>
      </c>
      <c r="D514" s="229" t="s">
        <v>656</v>
      </c>
      <c r="E514" s="232" t="s">
        <v>573</v>
      </c>
      <c r="F514" s="235" t="s">
        <v>55</v>
      </c>
      <c r="G514" s="232">
        <v>11609</v>
      </c>
      <c r="H514" s="229" t="s">
        <v>611</v>
      </c>
      <c r="I514" s="229" t="s">
        <v>612</v>
      </c>
      <c r="J514" s="229" t="s">
        <v>23</v>
      </c>
      <c r="K514" s="229" t="s">
        <v>738</v>
      </c>
      <c r="L514" s="229" t="s">
        <v>631</v>
      </c>
      <c r="M514" s="229" t="s">
        <v>740</v>
      </c>
      <c r="N514" s="229" t="s">
        <v>626</v>
      </c>
    </row>
    <row r="515" spans="1:14">
      <c r="A515" s="232">
        <f t="shared" si="7"/>
        <v>10510</v>
      </c>
      <c r="B515" s="232">
        <v>4</v>
      </c>
      <c r="C515" s="232" t="s">
        <v>716</v>
      </c>
      <c r="D515" s="229" t="s">
        <v>656</v>
      </c>
      <c r="E515" s="232" t="s">
        <v>446</v>
      </c>
      <c r="F515" s="235" t="s">
        <v>55</v>
      </c>
      <c r="G515" s="232">
        <v>11609</v>
      </c>
      <c r="H515" s="229" t="s">
        <v>611</v>
      </c>
      <c r="I515" s="229" t="s">
        <v>612</v>
      </c>
      <c r="J515" s="229" t="s">
        <v>23</v>
      </c>
      <c r="K515" s="229" t="s">
        <v>738</v>
      </c>
      <c r="L515" s="229" t="s">
        <v>631</v>
      </c>
      <c r="M515" s="229" t="s">
        <v>740</v>
      </c>
      <c r="N515" s="229" t="s">
        <v>626</v>
      </c>
    </row>
    <row r="516" spans="1:14">
      <c r="A516" s="232">
        <f t="shared" si="7"/>
        <v>10511</v>
      </c>
      <c r="B516" s="232">
        <v>4</v>
      </c>
      <c r="C516" s="232" t="s">
        <v>716</v>
      </c>
      <c r="D516" s="229" t="s">
        <v>656</v>
      </c>
      <c r="E516" s="232" t="s">
        <v>573</v>
      </c>
      <c r="F516" s="235" t="s">
        <v>55</v>
      </c>
      <c r="G516" s="232">
        <v>21609</v>
      </c>
      <c r="H516" s="229" t="s">
        <v>611</v>
      </c>
      <c r="I516" s="229" t="s">
        <v>612</v>
      </c>
      <c r="J516" s="229" t="s">
        <v>23</v>
      </c>
      <c r="K516" s="229" t="s">
        <v>738</v>
      </c>
      <c r="L516" s="229" t="s">
        <v>631</v>
      </c>
      <c r="M516" s="229" t="s">
        <v>740</v>
      </c>
      <c r="N516" s="229" t="s">
        <v>626</v>
      </c>
    </row>
    <row r="517" spans="1:14">
      <c r="A517" s="232">
        <f t="shared" si="7"/>
        <v>10512</v>
      </c>
      <c r="B517" s="232">
        <v>4</v>
      </c>
      <c r="C517" s="232" t="s">
        <v>716</v>
      </c>
      <c r="D517" s="229" t="s">
        <v>656</v>
      </c>
      <c r="E517" s="232" t="s">
        <v>446</v>
      </c>
      <c r="F517" s="235" t="s">
        <v>55</v>
      </c>
      <c r="G517" s="232">
        <v>21609</v>
      </c>
      <c r="H517" s="229" t="s">
        <v>611</v>
      </c>
      <c r="I517" s="229" t="s">
        <v>612</v>
      </c>
      <c r="J517" s="229" t="s">
        <v>23</v>
      </c>
      <c r="K517" s="229" t="s">
        <v>738</v>
      </c>
      <c r="L517" s="229" t="s">
        <v>631</v>
      </c>
      <c r="M517" s="229" t="s">
        <v>740</v>
      </c>
      <c r="N517" s="229" t="s">
        <v>626</v>
      </c>
    </row>
    <row r="518" spans="1:14">
      <c r="A518" s="232">
        <f t="shared" si="7"/>
        <v>10513</v>
      </c>
      <c r="B518" s="232">
        <v>4</v>
      </c>
      <c r="C518" s="232" t="s">
        <v>716</v>
      </c>
      <c r="D518" s="229" t="s">
        <v>656</v>
      </c>
      <c r="E518" s="232" t="s">
        <v>573</v>
      </c>
      <c r="F518" s="235" t="s">
        <v>56</v>
      </c>
      <c r="G518" s="232">
        <v>99100</v>
      </c>
      <c r="H518" s="229" t="s">
        <v>611</v>
      </c>
      <c r="I518" s="229" t="s">
        <v>612</v>
      </c>
      <c r="J518" s="229" t="s">
        <v>23</v>
      </c>
      <c r="K518" s="229" t="s">
        <v>738</v>
      </c>
      <c r="L518" s="229" t="s">
        <v>631</v>
      </c>
      <c r="M518" s="229" t="s">
        <v>740</v>
      </c>
      <c r="N518" s="229" t="s">
        <v>626</v>
      </c>
    </row>
    <row r="519" spans="1:14">
      <c r="A519" s="232">
        <f t="shared" ref="A519:A582" si="8">A518+1</f>
        <v>10514</v>
      </c>
      <c r="B519" s="232">
        <v>4</v>
      </c>
      <c r="C519" s="232" t="s">
        <v>716</v>
      </c>
      <c r="D519" s="229" t="s">
        <v>656</v>
      </c>
      <c r="E519" s="232" t="s">
        <v>446</v>
      </c>
      <c r="F519" s="235" t="s">
        <v>56</v>
      </c>
      <c r="G519" s="232">
        <v>99100</v>
      </c>
      <c r="H519" s="229" t="s">
        <v>611</v>
      </c>
      <c r="I519" s="229" t="s">
        <v>612</v>
      </c>
      <c r="J519" s="229" t="s">
        <v>23</v>
      </c>
      <c r="K519" s="229" t="s">
        <v>738</v>
      </c>
      <c r="L519" s="229" t="s">
        <v>631</v>
      </c>
      <c r="M519" s="229" t="s">
        <v>740</v>
      </c>
      <c r="N519" s="229" t="s">
        <v>626</v>
      </c>
    </row>
    <row r="520" spans="1:14">
      <c r="A520" s="232">
        <f t="shared" si="8"/>
        <v>10515</v>
      </c>
      <c r="B520" s="232">
        <v>4</v>
      </c>
      <c r="C520" s="232" t="s">
        <v>716</v>
      </c>
      <c r="D520" s="229" t="s">
        <v>656</v>
      </c>
      <c r="E520" s="232" t="s">
        <v>573</v>
      </c>
      <c r="F520" s="235" t="s">
        <v>56</v>
      </c>
      <c r="G520" s="232">
        <v>79101</v>
      </c>
      <c r="H520" s="229" t="s">
        <v>611</v>
      </c>
      <c r="I520" s="229" t="s">
        <v>612</v>
      </c>
      <c r="J520" s="229" t="s">
        <v>23</v>
      </c>
      <c r="K520" s="229" t="s">
        <v>738</v>
      </c>
      <c r="L520" s="229" t="s">
        <v>631</v>
      </c>
      <c r="M520" s="229" t="s">
        <v>740</v>
      </c>
      <c r="N520" s="229" t="s">
        <v>626</v>
      </c>
    </row>
    <row r="521" spans="1:14">
      <c r="A521" s="232">
        <f t="shared" si="8"/>
        <v>10516</v>
      </c>
      <c r="B521" s="232">
        <v>4</v>
      </c>
      <c r="C521" s="232" t="s">
        <v>716</v>
      </c>
      <c r="D521" s="229" t="s">
        <v>656</v>
      </c>
      <c r="E521" s="232" t="s">
        <v>446</v>
      </c>
      <c r="F521" s="235" t="s">
        <v>56</v>
      </c>
      <c r="G521" s="232">
        <v>79101</v>
      </c>
      <c r="H521" s="229" t="s">
        <v>611</v>
      </c>
      <c r="I521" s="229" t="s">
        <v>612</v>
      </c>
      <c r="J521" s="229" t="s">
        <v>23</v>
      </c>
      <c r="K521" s="229" t="s">
        <v>738</v>
      </c>
      <c r="L521" s="229" t="s">
        <v>631</v>
      </c>
      <c r="M521" s="229" t="s">
        <v>740</v>
      </c>
      <c r="N521" s="229" t="s">
        <v>626</v>
      </c>
    </row>
    <row r="522" spans="1:14">
      <c r="A522" s="232">
        <f t="shared" si="8"/>
        <v>10517</v>
      </c>
      <c r="B522" s="232">
        <v>4</v>
      </c>
      <c r="C522" s="232" t="s">
        <v>716</v>
      </c>
      <c r="D522" s="229" t="s">
        <v>656</v>
      </c>
      <c r="E522" s="232" t="s">
        <v>573</v>
      </c>
      <c r="F522" s="235" t="s">
        <v>56</v>
      </c>
      <c r="G522" s="232">
        <v>11609</v>
      </c>
      <c r="H522" s="229" t="s">
        <v>611</v>
      </c>
      <c r="I522" s="229" t="s">
        <v>612</v>
      </c>
      <c r="J522" s="229" t="s">
        <v>23</v>
      </c>
      <c r="K522" s="229" t="s">
        <v>738</v>
      </c>
      <c r="L522" s="229" t="s">
        <v>631</v>
      </c>
      <c r="M522" s="229" t="s">
        <v>740</v>
      </c>
      <c r="N522" s="229" t="s">
        <v>626</v>
      </c>
    </row>
    <row r="523" spans="1:14">
      <c r="A523" s="232">
        <f t="shared" si="8"/>
        <v>10518</v>
      </c>
      <c r="B523" s="232">
        <v>4</v>
      </c>
      <c r="C523" s="232" t="s">
        <v>716</v>
      </c>
      <c r="D523" s="229" t="s">
        <v>656</v>
      </c>
      <c r="E523" s="232" t="s">
        <v>446</v>
      </c>
      <c r="F523" s="235" t="s">
        <v>56</v>
      </c>
      <c r="G523" s="232">
        <v>11609</v>
      </c>
      <c r="H523" s="229" t="s">
        <v>611</v>
      </c>
      <c r="I523" s="229" t="s">
        <v>612</v>
      </c>
      <c r="J523" s="229" t="s">
        <v>23</v>
      </c>
      <c r="K523" s="229" t="s">
        <v>738</v>
      </c>
      <c r="L523" s="229" t="s">
        <v>631</v>
      </c>
      <c r="M523" s="229" t="s">
        <v>740</v>
      </c>
      <c r="N523" s="229" t="s">
        <v>626</v>
      </c>
    </row>
    <row r="524" spans="1:14">
      <c r="A524" s="232">
        <f t="shared" si="8"/>
        <v>10519</v>
      </c>
      <c r="B524" s="232">
        <v>4</v>
      </c>
      <c r="C524" s="232" t="s">
        <v>716</v>
      </c>
      <c r="D524" s="229" t="s">
        <v>656</v>
      </c>
      <c r="E524" s="232" t="s">
        <v>573</v>
      </c>
      <c r="F524" s="235" t="s">
        <v>56</v>
      </c>
      <c r="G524" s="232">
        <v>21609</v>
      </c>
      <c r="H524" s="229" t="s">
        <v>611</v>
      </c>
      <c r="I524" s="229" t="s">
        <v>612</v>
      </c>
      <c r="J524" s="229" t="s">
        <v>23</v>
      </c>
      <c r="K524" s="229" t="s">
        <v>738</v>
      </c>
      <c r="L524" s="229" t="s">
        <v>631</v>
      </c>
      <c r="M524" s="229" t="s">
        <v>740</v>
      </c>
      <c r="N524" s="229" t="s">
        <v>626</v>
      </c>
    </row>
    <row r="525" spans="1:14">
      <c r="A525" s="232">
        <f t="shared" si="8"/>
        <v>10520</v>
      </c>
      <c r="B525" s="232">
        <v>4</v>
      </c>
      <c r="C525" s="232" t="s">
        <v>716</v>
      </c>
      <c r="D525" s="229" t="s">
        <v>656</v>
      </c>
      <c r="E525" s="232" t="s">
        <v>446</v>
      </c>
      <c r="F525" s="235" t="s">
        <v>56</v>
      </c>
      <c r="G525" s="232">
        <v>21609</v>
      </c>
      <c r="H525" s="229" t="s">
        <v>611</v>
      </c>
      <c r="I525" s="229" t="s">
        <v>612</v>
      </c>
      <c r="J525" s="229" t="s">
        <v>23</v>
      </c>
      <c r="K525" s="229" t="s">
        <v>738</v>
      </c>
      <c r="L525" s="229" t="s">
        <v>631</v>
      </c>
      <c r="M525" s="229" t="s">
        <v>740</v>
      </c>
      <c r="N525" s="229" t="s">
        <v>626</v>
      </c>
    </row>
    <row r="526" spans="1:14">
      <c r="A526" s="232">
        <f t="shared" si="8"/>
        <v>10521</v>
      </c>
      <c r="B526" s="232">
        <v>4</v>
      </c>
      <c r="C526" s="232" t="s">
        <v>716</v>
      </c>
      <c r="D526" s="229" t="s">
        <v>656</v>
      </c>
      <c r="E526" s="232" t="s">
        <v>573</v>
      </c>
      <c r="F526" s="235" t="s">
        <v>59</v>
      </c>
      <c r="G526" s="232">
        <v>99100</v>
      </c>
      <c r="H526" s="229" t="s">
        <v>611</v>
      </c>
      <c r="I526" s="229" t="s">
        <v>612</v>
      </c>
      <c r="J526" s="229" t="s">
        <v>23</v>
      </c>
      <c r="K526" s="229" t="s">
        <v>738</v>
      </c>
      <c r="L526" s="229" t="s">
        <v>631</v>
      </c>
      <c r="M526" s="229" t="s">
        <v>740</v>
      </c>
      <c r="N526" s="229" t="s">
        <v>626</v>
      </c>
    </row>
    <row r="527" spans="1:14">
      <c r="A527" s="232">
        <f t="shared" si="8"/>
        <v>10522</v>
      </c>
      <c r="B527" s="232">
        <v>4</v>
      </c>
      <c r="C527" s="232" t="s">
        <v>716</v>
      </c>
      <c r="D527" s="229" t="s">
        <v>656</v>
      </c>
      <c r="E527" s="232" t="s">
        <v>446</v>
      </c>
      <c r="F527" s="235" t="s">
        <v>59</v>
      </c>
      <c r="G527" s="232">
        <v>99100</v>
      </c>
      <c r="H527" s="229" t="s">
        <v>611</v>
      </c>
      <c r="I527" s="229" t="s">
        <v>612</v>
      </c>
      <c r="J527" s="229" t="s">
        <v>23</v>
      </c>
      <c r="K527" s="229" t="s">
        <v>738</v>
      </c>
      <c r="L527" s="229" t="s">
        <v>631</v>
      </c>
      <c r="M527" s="229" t="s">
        <v>740</v>
      </c>
      <c r="N527" s="229" t="s">
        <v>626</v>
      </c>
    </row>
    <row r="528" spans="1:14">
      <c r="A528" s="232">
        <f t="shared" si="8"/>
        <v>10523</v>
      </c>
      <c r="B528" s="232">
        <v>4</v>
      </c>
      <c r="C528" s="232" t="s">
        <v>716</v>
      </c>
      <c r="D528" s="229" t="s">
        <v>656</v>
      </c>
      <c r="E528" s="232" t="s">
        <v>573</v>
      </c>
      <c r="F528" s="235" t="s">
        <v>59</v>
      </c>
      <c r="G528" s="232">
        <v>79101</v>
      </c>
      <c r="H528" s="229" t="s">
        <v>611</v>
      </c>
      <c r="I528" s="229" t="s">
        <v>612</v>
      </c>
      <c r="J528" s="229" t="s">
        <v>23</v>
      </c>
      <c r="K528" s="229" t="s">
        <v>738</v>
      </c>
      <c r="L528" s="229" t="s">
        <v>631</v>
      </c>
      <c r="M528" s="229" t="s">
        <v>740</v>
      </c>
      <c r="N528" s="229" t="s">
        <v>626</v>
      </c>
    </row>
    <row r="529" spans="1:14">
      <c r="A529" s="232">
        <f t="shared" si="8"/>
        <v>10524</v>
      </c>
      <c r="B529" s="232">
        <v>4</v>
      </c>
      <c r="C529" s="232" t="s">
        <v>716</v>
      </c>
      <c r="D529" s="229" t="s">
        <v>656</v>
      </c>
      <c r="E529" s="232" t="s">
        <v>446</v>
      </c>
      <c r="F529" s="235" t="s">
        <v>59</v>
      </c>
      <c r="G529" s="232">
        <v>79101</v>
      </c>
      <c r="H529" s="229" t="s">
        <v>611</v>
      </c>
      <c r="I529" s="229" t="s">
        <v>612</v>
      </c>
      <c r="J529" s="229" t="s">
        <v>23</v>
      </c>
      <c r="K529" s="229" t="s">
        <v>738</v>
      </c>
      <c r="L529" s="229" t="s">
        <v>631</v>
      </c>
      <c r="M529" s="229" t="s">
        <v>740</v>
      </c>
      <c r="N529" s="229" t="s">
        <v>626</v>
      </c>
    </row>
    <row r="530" spans="1:14">
      <c r="A530" s="232">
        <f t="shared" si="8"/>
        <v>10525</v>
      </c>
      <c r="B530" s="232">
        <v>4</v>
      </c>
      <c r="C530" s="232" t="s">
        <v>716</v>
      </c>
      <c r="D530" s="229" t="s">
        <v>656</v>
      </c>
      <c r="E530" s="232" t="s">
        <v>573</v>
      </c>
      <c r="F530" s="235" t="s">
        <v>59</v>
      </c>
      <c r="G530" s="232">
        <v>11609</v>
      </c>
      <c r="H530" s="229" t="s">
        <v>611</v>
      </c>
      <c r="I530" s="229" t="s">
        <v>612</v>
      </c>
      <c r="J530" s="229" t="s">
        <v>23</v>
      </c>
      <c r="K530" s="229" t="s">
        <v>738</v>
      </c>
      <c r="L530" s="229" t="s">
        <v>631</v>
      </c>
      <c r="M530" s="229" t="s">
        <v>740</v>
      </c>
      <c r="N530" s="229" t="s">
        <v>626</v>
      </c>
    </row>
    <row r="531" spans="1:14">
      <c r="A531" s="232">
        <f t="shared" si="8"/>
        <v>10526</v>
      </c>
      <c r="B531" s="232">
        <v>4</v>
      </c>
      <c r="C531" s="232" t="s">
        <v>716</v>
      </c>
      <c r="D531" s="229" t="s">
        <v>656</v>
      </c>
      <c r="E531" s="232" t="s">
        <v>446</v>
      </c>
      <c r="F531" s="235" t="s">
        <v>59</v>
      </c>
      <c r="G531" s="232">
        <v>11609</v>
      </c>
      <c r="H531" s="229" t="s">
        <v>611</v>
      </c>
      <c r="I531" s="229" t="s">
        <v>612</v>
      </c>
      <c r="J531" s="229" t="s">
        <v>23</v>
      </c>
      <c r="K531" s="229" t="s">
        <v>738</v>
      </c>
      <c r="L531" s="229" t="s">
        <v>631</v>
      </c>
      <c r="M531" s="229" t="s">
        <v>740</v>
      </c>
      <c r="N531" s="229" t="s">
        <v>626</v>
      </c>
    </row>
    <row r="532" spans="1:14">
      <c r="A532" s="232">
        <f t="shared" si="8"/>
        <v>10527</v>
      </c>
      <c r="B532" s="232">
        <v>4</v>
      </c>
      <c r="C532" s="232" t="s">
        <v>716</v>
      </c>
      <c r="D532" s="229" t="s">
        <v>656</v>
      </c>
      <c r="E532" s="232" t="s">
        <v>573</v>
      </c>
      <c r="F532" s="235" t="s">
        <v>59</v>
      </c>
      <c r="G532" s="232">
        <v>21609</v>
      </c>
      <c r="H532" s="229" t="s">
        <v>611</v>
      </c>
      <c r="I532" s="229" t="s">
        <v>612</v>
      </c>
      <c r="J532" s="229" t="s">
        <v>23</v>
      </c>
      <c r="K532" s="229" t="s">
        <v>738</v>
      </c>
      <c r="L532" s="229" t="s">
        <v>631</v>
      </c>
      <c r="M532" s="229" t="s">
        <v>740</v>
      </c>
      <c r="N532" s="229" t="s">
        <v>626</v>
      </c>
    </row>
    <row r="533" spans="1:14">
      <c r="A533" s="232">
        <f t="shared" si="8"/>
        <v>10528</v>
      </c>
      <c r="B533" s="232">
        <v>4</v>
      </c>
      <c r="C533" s="232" t="s">
        <v>716</v>
      </c>
      <c r="D533" s="229" t="s">
        <v>656</v>
      </c>
      <c r="E533" s="232" t="s">
        <v>446</v>
      </c>
      <c r="F533" s="235" t="s">
        <v>59</v>
      </c>
      <c r="G533" s="232">
        <v>21609</v>
      </c>
      <c r="H533" s="229" t="s">
        <v>611</v>
      </c>
      <c r="I533" s="229" t="s">
        <v>612</v>
      </c>
      <c r="J533" s="229" t="s">
        <v>23</v>
      </c>
      <c r="K533" s="229" t="s">
        <v>738</v>
      </c>
      <c r="L533" s="229" t="s">
        <v>631</v>
      </c>
      <c r="M533" s="229" t="s">
        <v>740</v>
      </c>
      <c r="N533" s="229" t="s">
        <v>626</v>
      </c>
    </row>
    <row r="534" spans="1:14">
      <c r="A534" s="232">
        <f t="shared" si="8"/>
        <v>10529</v>
      </c>
      <c r="B534" s="232">
        <v>4</v>
      </c>
      <c r="C534" s="232" t="s">
        <v>716</v>
      </c>
      <c r="D534" s="229" t="s">
        <v>656</v>
      </c>
      <c r="E534" s="232" t="s">
        <v>573</v>
      </c>
      <c r="F534" s="237" t="s">
        <v>727</v>
      </c>
      <c r="G534" s="232">
        <v>99100</v>
      </c>
      <c r="H534" s="229" t="s">
        <v>611</v>
      </c>
      <c r="I534" s="229" t="s">
        <v>612</v>
      </c>
      <c r="J534" s="229" t="s">
        <v>23</v>
      </c>
      <c r="K534" s="229" t="s">
        <v>738</v>
      </c>
      <c r="L534" s="229" t="s">
        <v>631</v>
      </c>
      <c r="M534" s="229" t="s">
        <v>740</v>
      </c>
      <c r="N534" s="229" t="s">
        <v>626</v>
      </c>
    </row>
    <row r="535" spans="1:14">
      <c r="A535" s="232">
        <f t="shared" si="8"/>
        <v>10530</v>
      </c>
      <c r="B535" s="232">
        <v>4</v>
      </c>
      <c r="C535" s="232" t="s">
        <v>716</v>
      </c>
      <c r="D535" s="229" t="s">
        <v>656</v>
      </c>
      <c r="E535" s="232" t="s">
        <v>446</v>
      </c>
      <c r="F535" s="237" t="s">
        <v>727</v>
      </c>
      <c r="G535" s="232">
        <v>99100</v>
      </c>
      <c r="H535" s="229" t="s">
        <v>611</v>
      </c>
      <c r="I535" s="229" t="s">
        <v>612</v>
      </c>
      <c r="J535" s="229" t="s">
        <v>23</v>
      </c>
      <c r="K535" s="229" t="s">
        <v>738</v>
      </c>
      <c r="L535" s="229" t="s">
        <v>631</v>
      </c>
      <c r="M535" s="229" t="s">
        <v>740</v>
      </c>
      <c r="N535" s="229" t="s">
        <v>626</v>
      </c>
    </row>
    <row r="536" spans="1:14">
      <c r="A536" s="232">
        <f t="shared" si="8"/>
        <v>10531</v>
      </c>
      <c r="B536" s="232">
        <v>4</v>
      </c>
      <c r="C536" s="232" t="s">
        <v>716</v>
      </c>
      <c r="D536" s="229" t="s">
        <v>656</v>
      </c>
      <c r="E536" s="232" t="s">
        <v>573</v>
      </c>
      <c r="F536" s="237" t="s">
        <v>727</v>
      </c>
      <c r="G536" s="232">
        <v>79101</v>
      </c>
      <c r="H536" s="229" t="s">
        <v>611</v>
      </c>
      <c r="I536" s="229" t="s">
        <v>612</v>
      </c>
      <c r="J536" s="229" t="s">
        <v>23</v>
      </c>
      <c r="K536" s="229" t="s">
        <v>738</v>
      </c>
      <c r="L536" s="229" t="s">
        <v>631</v>
      </c>
      <c r="M536" s="229" t="s">
        <v>740</v>
      </c>
      <c r="N536" s="229" t="s">
        <v>626</v>
      </c>
    </row>
    <row r="537" spans="1:14">
      <c r="A537" s="232">
        <f t="shared" si="8"/>
        <v>10532</v>
      </c>
      <c r="B537" s="232">
        <v>4</v>
      </c>
      <c r="C537" s="232" t="s">
        <v>716</v>
      </c>
      <c r="D537" s="229" t="s">
        <v>656</v>
      </c>
      <c r="E537" s="232" t="s">
        <v>446</v>
      </c>
      <c r="F537" s="237" t="s">
        <v>727</v>
      </c>
      <c r="G537" s="232">
        <v>79101</v>
      </c>
      <c r="H537" s="229" t="s">
        <v>611</v>
      </c>
      <c r="I537" s="229" t="s">
        <v>612</v>
      </c>
      <c r="J537" s="229" t="s">
        <v>23</v>
      </c>
      <c r="K537" s="229" t="s">
        <v>738</v>
      </c>
      <c r="L537" s="229" t="s">
        <v>631</v>
      </c>
      <c r="M537" s="229" t="s">
        <v>740</v>
      </c>
      <c r="N537" s="229" t="s">
        <v>626</v>
      </c>
    </row>
    <row r="538" spans="1:14">
      <c r="A538" s="232">
        <f t="shared" si="8"/>
        <v>10533</v>
      </c>
      <c r="B538" s="232">
        <v>4</v>
      </c>
      <c r="C538" s="232" t="s">
        <v>716</v>
      </c>
      <c r="D538" s="229" t="s">
        <v>656</v>
      </c>
      <c r="E538" s="232" t="s">
        <v>573</v>
      </c>
      <c r="F538" s="237" t="s">
        <v>727</v>
      </c>
      <c r="G538" s="232">
        <v>11609</v>
      </c>
      <c r="H538" s="229" t="s">
        <v>611</v>
      </c>
      <c r="I538" s="229" t="s">
        <v>612</v>
      </c>
      <c r="J538" s="229" t="s">
        <v>23</v>
      </c>
      <c r="K538" s="229" t="s">
        <v>738</v>
      </c>
      <c r="L538" s="229" t="s">
        <v>631</v>
      </c>
      <c r="M538" s="229" t="s">
        <v>740</v>
      </c>
      <c r="N538" s="229" t="s">
        <v>626</v>
      </c>
    </row>
    <row r="539" spans="1:14">
      <c r="A539" s="232">
        <f t="shared" si="8"/>
        <v>10534</v>
      </c>
      <c r="B539" s="232">
        <v>4</v>
      </c>
      <c r="C539" s="232" t="s">
        <v>716</v>
      </c>
      <c r="D539" s="229" t="s">
        <v>656</v>
      </c>
      <c r="E539" s="232" t="s">
        <v>446</v>
      </c>
      <c r="F539" s="237" t="s">
        <v>727</v>
      </c>
      <c r="G539" s="232">
        <v>11609</v>
      </c>
      <c r="H539" s="229" t="s">
        <v>611</v>
      </c>
      <c r="I539" s="229" t="s">
        <v>612</v>
      </c>
      <c r="J539" s="229" t="s">
        <v>23</v>
      </c>
      <c r="K539" s="229" t="s">
        <v>738</v>
      </c>
      <c r="L539" s="229" t="s">
        <v>631</v>
      </c>
      <c r="M539" s="229" t="s">
        <v>740</v>
      </c>
      <c r="N539" s="229" t="s">
        <v>626</v>
      </c>
    </row>
    <row r="540" spans="1:14">
      <c r="A540" s="232">
        <f t="shared" si="8"/>
        <v>10535</v>
      </c>
      <c r="B540" s="232">
        <v>4</v>
      </c>
      <c r="C540" s="232" t="s">
        <v>716</v>
      </c>
      <c r="D540" s="229" t="s">
        <v>656</v>
      </c>
      <c r="E540" s="232" t="s">
        <v>573</v>
      </c>
      <c r="F540" s="237" t="s">
        <v>727</v>
      </c>
      <c r="G540" s="232">
        <v>21609</v>
      </c>
      <c r="H540" s="229" t="s">
        <v>611</v>
      </c>
      <c r="I540" s="229" t="s">
        <v>612</v>
      </c>
      <c r="J540" s="229" t="s">
        <v>23</v>
      </c>
      <c r="K540" s="229" t="s">
        <v>738</v>
      </c>
      <c r="L540" s="229" t="s">
        <v>631</v>
      </c>
      <c r="M540" s="229" t="s">
        <v>740</v>
      </c>
      <c r="N540" s="229" t="s">
        <v>626</v>
      </c>
    </row>
    <row r="541" spans="1:14">
      <c r="A541" s="232">
        <f t="shared" si="8"/>
        <v>10536</v>
      </c>
      <c r="B541" s="232">
        <v>4</v>
      </c>
      <c r="C541" s="232" t="s">
        <v>716</v>
      </c>
      <c r="D541" s="229" t="s">
        <v>656</v>
      </c>
      <c r="E541" s="232" t="s">
        <v>446</v>
      </c>
      <c r="F541" s="237" t="s">
        <v>727</v>
      </c>
      <c r="G541" s="232">
        <v>21609</v>
      </c>
      <c r="H541" s="229" t="s">
        <v>611</v>
      </c>
      <c r="I541" s="229" t="s">
        <v>612</v>
      </c>
      <c r="J541" s="229" t="s">
        <v>23</v>
      </c>
      <c r="K541" s="229" t="s">
        <v>738</v>
      </c>
      <c r="L541" s="229" t="s">
        <v>631</v>
      </c>
      <c r="M541" s="229" t="s">
        <v>740</v>
      </c>
      <c r="N541" s="229" t="s">
        <v>626</v>
      </c>
    </row>
    <row r="542" spans="1:14">
      <c r="A542" s="232">
        <f t="shared" si="8"/>
        <v>10537</v>
      </c>
      <c r="B542" s="232">
        <v>4</v>
      </c>
      <c r="C542" s="232" t="s">
        <v>716</v>
      </c>
      <c r="D542" s="229" t="s">
        <v>656</v>
      </c>
      <c r="E542" s="232" t="s">
        <v>573</v>
      </c>
      <c r="F542" s="236" t="s">
        <v>728</v>
      </c>
      <c r="G542" s="232">
        <v>99100</v>
      </c>
      <c r="H542" s="229" t="s">
        <v>611</v>
      </c>
      <c r="I542" s="229" t="s">
        <v>612</v>
      </c>
      <c r="J542" s="229" t="s">
        <v>23</v>
      </c>
      <c r="K542" s="229" t="s">
        <v>738</v>
      </c>
      <c r="L542" s="229" t="s">
        <v>631</v>
      </c>
      <c r="M542" s="229" t="s">
        <v>740</v>
      </c>
      <c r="N542" s="229" t="s">
        <v>626</v>
      </c>
    </row>
    <row r="543" spans="1:14">
      <c r="A543" s="232">
        <f t="shared" si="8"/>
        <v>10538</v>
      </c>
      <c r="B543" s="232">
        <v>4</v>
      </c>
      <c r="C543" s="232" t="s">
        <v>716</v>
      </c>
      <c r="D543" s="229" t="s">
        <v>656</v>
      </c>
      <c r="E543" s="232" t="s">
        <v>446</v>
      </c>
      <c r="F543" s="236" t="s">
        <v>728</v>
      </c>
      <c r="G543" s="232">
        <v>99100</v>
      </c>
      <c r="H543" s="229" t="s">
        <v>611</v>
      </c>
      <c r="I543" s="229" t="s">
        <v>612</v>
      </c>
      <c r="J543" s="229" t="s">
        <v>23</v>
      </c>
      <c r="K543" s="229" t="s">
        <v>738</v>
      </c>
      <c r="L543" s="229" t="s">
        <v>631</v>
      </c>
      <c r="M543" s="229" t="s">
        <v>740</v>
      </c>
      <c r="N543" s="229" t="s">
        <v>626</v>
      </c>
    </row>
    <row r="544" spans="1:14">
      <c r="A544" s="232">
        <f t="shared" si="8"/>
        <v>10539</v>
      </c>
      <c r="B544" s="232">
        <v>4</v>
      </c>
      <c r="C544" s="232" t="s">
        <v>716</v>
      </c>
      <c r="D544" s="229" t="s">
        <v>656</v>
      </c>
      <c r="E544" s="232" t="s">
        <v>573</v>
      </c>
      <c r="F544" s="236" t="s">
        <v>728</v>
      </c>
      <c r="G544" s="232">
        <v>79101</v>
      </c>
      <c r="H544" s="229" t="s">
        <v>611</v>
      </c>
      <c r="I544" s="229" t="s">
        <v>612</v>
      </c>
      <c r="J544" s="229" t="s">
        <v>23</v>
      </c>
      <c r="K544" s="229" t="s">
        <v>738</v>
      </c>
      <c r="L544" s="229" t="s">
        <v>631</v>
      </c>
      <c r="M544" s="229" t="s">
        <v>740</v>
      </c>
      <c r="N544" s="229" t="s">
        <v>626</v>
      </c>
    </row>
    <row r="545" spans="1:14">
      <c r="A545" s="232">
        <f t="shared" si="8"/>
        <v>10540</v>
      </c>
      <c r="B545" s="232">
        <v>4</v>
      </c>
      <c r="C545" s="232" t="s">
        <v>716</v>
      </c>
      <c r="D545" s="229" t="s">
        <v>656</v>
      </c>
      <c r="E545" s="232" t="s">
        <v>446</v>
      </c>
      <c r="F545" s="236" t="s">
        <v>728</v>
      </c>
      <c r="G545" s="232">
        <v>79101</v>
      </c>
      <c r="H545" s="229" t="s">
        <v>611</v>
      </c>
      <c r="I545" s="229" t="s">
        <v>612</v>
      </c>
      <c r="J545" s="229" t="s">
        <v>23</v>
      </c>
      <c r="K545" s="229" t="s">
        <v>738</v>
      </c>
      <c r="L545" s="229" t="s">
        <v>631</v>
      </c>
      <c r="M545" s="229" t="s">
        <v>740</v>
      </c>
      <c r="N545" s="229" t="s">
        <v>626</v>
      </c>
    </row>
    <row r="546" spans="1:14">
      <c r="A546" s="232">
        <f t="shared" si="8"/>
        <v>10541</v>
      </c>
      <c r="B546" s="232">
        <v>4</v>
      </c>
      <c r="C546" s="232" t="s">
        <v>716</v>
      </c>
      <c r="D546" s="229" t="s">
        <v>656</v>
      </c>
      <c r="E546" s="232" t="s">
        <v>573</v>
      </c>
      <c r="F546" s="236" t="s">
        <v>728</v>
      </c>
      <c r="G546" s="232">
        <v>11609</v>
      </c>
      <c r="H546" s="229" t="s">
        <v>611</v>
      </c>
      <c r="I546" s="229" t="s">
        <v>612</v>
      </c>
      <c r="J546" s="229" t="s">
        <v>23</v>
      </c>
      <c r="K546" s="229" t="s">
        <v>738</v>
      </c>
      <c r="L546" s="229" t="s">
        <v>631</v>
      </c>
      <c r="M546" s="229" t="s">
        <v>740</v>
      </c>
      <c r="N546" s="229" t="s">
        <v>626</v>
      </c>
    </row>
    <row r="547" spans="1:14">
      <c r="A547" s="232">
        <f t="shared" si="8"/>
        <v>10542</v>
      </c>
      <c r="B547" s="232">
        <v>4</v>
      </c>
      <c r="C547" s="232" t="s">
        <v>716</v>
      </c>
      <c r="D547" s="229" t="s">
        <v>656</v>
      </c>
      <c r="E547" s="232" t="s">
        <v>446</v>
      </c>
      <c r="F547" s="236" t="s">
        <v>728</v>
      </c>
      <c r="G547" s="232">
        <v>11609</v>
      </c>
      <c r="H547" s="229" t="s">
        <v>611</v>
      </c>
      <c r="I547" s="229" t="s">
        <v>612</v>
      </c>
      <c r="J547" s="229" t="s">
        <v>23</v>
      </c>
      <c r="K547" s="229" t="s">
        <v>738</v>
      </c>
      <c r="L547" s="229" t="s">
        <v>631</v>
      </c>
      <c r="M547" s="229" t="s">
        <v>740</v>
      </c>
      <c r="N547" s="229" t="s">
        <v>626</v>
      </c>
    </row>
    <row r="548" spans="1:14">
      <c r="A548" s="232">
        <f t="shared" si="8"/>
        <v>10543</v>
      </c>
      <c r="B548" s="232">
        <v>4</v>
      </c>
      <c r="C548" s="232" t="s">
        <v>716</v>
      </c>
      <c r="D548" s="229" t="s">
        <v>656</v>
      </c>
      <c r="E548" s="232" t="s">
        <v>573</v>
      </c>
      <c r="F548" s="236" t="s">
        <v>728</v>
      </c>
      <c r="G548" s="232">
        <v>21609</v>
      </c>
      <c r="H548" s="229" t="s">
        <v>611</v>
      </c>
      <c r="I548" s="229" t="s">
        <v>612</v>
      </c>
      <c r="J548" s="229" t="s">
        <v>23</v>
      </c>
      <c r="K548" s="229" t="s">
        <v>738</v>
      </c>
      <c r="L548" s="229" t="s">
        <v>631</v>
      </c>
      <c r="M548" s="229" t="s">
        <v>740</v>
      </c>
      <c r="N548" s="229" t="s">
        <v>626</v>
      </c>
    </row>
    <row r="549" spans="1:14">
      <c r="A549" s="232">
        <f t="shared" si="8"/>
        <v>10544</v>
      </c>
      <c r="B549" s="232">
        <v>4</v>
      </c>
      <c r="C549" s="232" t="s">
        <v>716</v>
      </c>
      <c r="D549" s="229" t="s">
        <v>656</v>
      </c>
      <c r="E549" s="232" t="s">
        <v>446</v>
      </c>
      <c r="F549" s="236" t="s">
        <v>728</v>
      </c>
      <c r="G549" s="232">
        <v>21609</v>
      </c>
      <c r="H549" s="229" t="s">
        <v>611</v>
      </c>
      <c r="I549" s="229" t="s">
        <v>612</v>
      </c>
      <c r="J549" s="229" t="s">
        <v>23</v>
      </c>
      <c r="K549" s="229" t="s">
        <v>738</v>
      </c>
      <c r="L549" s="229" t="s">
        <v>631</v>
      </c>
      <c r="M549" s="229" t="s">
        <v>740</v>
      </c>
      <c r="N549" s="229" t="s">
        <v>626</v>
      </c>
    </row>
    <row r="550" spans="1:14">
      <c r="A550" s="232">
        <f t="shared" si="8"/>
        <v>10545</v>
      </c>
      <c r="B550" s="232">
        <v>4</v>
      </c>
      <c r="C550" s="232" t="s">
        <v>716</v>
      </c>
      <c r="D550" s="229" t="s">
        <v>656</v>
      </c>
      <c r="E550" s="232" t="s">
        <v>573</v>
      </c>
      <c r="F550" s="239" t="s">
        <v>63</v>
      </c>
      <c r="G550" s="232">
        <v>99100</v>
      </c>
      <c r="H550" s="229" t="s">
        <v>611</v>
      </c>
      <c r="I550" s="229" t="s">
        <v>612</v>
      </c>
      <c r="J550" s="229" t="s">
        <v>23</v>
      </c>
      <c r="K550" s="229" t="s">
        <v>738</v>
      </c>
      <c r="L550" s="229" t="s">
        <v>631</v>
      </c>
      <c r="M550" s="229" t="s">
        <v>740</v>
      </c>
      <c r="N550" s="229" t="s">
        <v>626</v>
      </c>
    </row>
    <row r="551" spans="1:14">
      <c r="A551" s="232">
        <f t="shared" si="8"/>
        <v>10546</v>
      </c>
      <c r="B551" s="232">
        <v>4</v>
      </c>
      <c r="C551" s="232" t="s">
        <v>716</v>
      </c>
      <c r="D551" s="229" t="s">
        <v>656</v>
      </c>
      <c r="E551" s="232" t="s">
        <v>446</v>
      </c>
      <c r="F551" s="239" t="s">
        <v>63</v>
      </c>
      <c r="G551" s="232">
        <v>99100</v>
      </c>
      <c r="H551" s="229" t="s">
        <v>611</v>
      </c>
      <c r="I551" s="229" t="s">
        <v>612</v>
      </c>
      <c r="J551" s="229" t="s">
        <v>23</v>
      </c>
      <c r="K551" s="229" t="s">
        <v>738</v>
      </c>
      <c r="L551" s="229" t="s">
        <v>631</v>
      </c>
      <c r="M551" s="229" t="s">
        <v>740</v>
      </c>
      <c r="N551" s="229" t="s">
        <v>626</v>
      </c>
    </row>
    <row r="552" spans="1:14">
      <c r="A552" s="232">
        <f t="shared" si="8"/>
        <v>10547</v>
      </c>
      <c r="B552" s="232">
        <v>4</v>
      </c>
      <c r="C552" s="232" t="s">
        <v>716</v>
      </c>
      <c r="D552" s="229" t="s">
        <v>656</v>
      </c>
      <c r="E552" s="232" t="s">
        <v>573</v>
      </c>
      <c r="F552" s="239" t="s">
        <v>63</v>
      </c>
      <c r="G552" s="232">
        <v>79101</v>
      </c>
      <c r="H552" s="229" t="s">
        <v>611</v>
      </c>
      <c r="I552" s="229" t="s">
        <v>612</v>
      </c>
      <c r="J552" s="229" t="s">
        <v>23</v>
      </c>
      <c r="K552" s="229" t="s">
        <v>738</v>
      </c>
      <c r="L552" s="229" t="s">
        <v>631</v>
      </c>
      <c r="M552" s="229" t="s">
        <v>740</v>
      </c>
      <c r="N552" s="229" t="s">
        <v>626</v>
      </c>
    </row>
    <row r="553" spans="1:14">
      <c r="A553" s="232">
        <f t="shared" si="8"/>
        <v>10548</v>
      </c>
      <c r="B553" s="232">
        <v>4</v>
      </c>
      <c r="C553" s="232" t="s">
        <v>716</v>
      </c>
      <c r="D553" s="229" t="s">
        <v>656</v>
      </c>
      <c r="E553" s="232" t="s">
        <v>446</v>
      </c>
      <c r="F553" s="239" t="s">
        <v>63</v>
      </c>
      <c r="G553" s="232">
        <v>79101</v>
      </c>
      <c r="H553" s="229" t="s">
        <v>611</v>
      </c>
      <c r="I553" s="229" t="s">
        <v>612</v>
      </c>
      <c r="J553" s="229" t="s">
        <v>23</v>
      </c>
      <c r="K553" s="229" t="s">
        <v>738</v>
      </c>
      <c r="L553" s="229" t="s">
        <v>631</v>
      </c>
      <c r="M553" s="229" t="s">
        <v>740</v>
      </c>
      <c r="N553" s="229" t="s">
        <v>626</v>
      </c>
    </row>
    <row r="554" spans="1:14">
      <c r="A554" s="232">
        <f t="shared" si="8"/>
        <v>10549</v>
      </c>
      <c r="B554" s="232">
        <v>4</v>
      </c>
      <c r="C554" s="232" t="s">
        <v>716</v>
      </c>
      <c r="D554" s="229" t="s">
        <v>656</v>
      </c>
      <c r="E554" s="232" t="s">
        <v>573</v>
      </c>
      <c r="F554" s="239" t="s">
        <v>63</v>
      </c>
      <c r="G554" s="232">
        <v>11609</v>
      </c>
      <c r="H554" s="229" t="s">
        <v>611</v>
      </c>
      <c r="I554" s="229" t="s">
        <v>612</v>
      </c>
      <c r="J554" s="229" t="s">
        <v>23</v>
      </c>
      <c r="K554" s="229" t="s">
        <v>738</v>
      </c>
      <c r="L554" s="229" t="s">
        <v>631</v>
      </c>
      <c r="M554" s="229" t="s">
        <v>740</v>
      </c>
      <c r="N554" s="229" t="s">
        <v>626</v>
      </c>
    </row>
    <row r="555" spans="1:14">
      <c r="A555" s="232">
        <f t="shared" si="8"/>
        <v>10550</v>
      </c>
      <c r="B555" s="232">
        <v>4</v>
      </c>
      <c r="C555" s="232" t="s">
        <v>716</v>
      </c>
      <c r="D555" s="229" t="s">
        <v>656</v>
      </c>
      <c r="E555" s="232" t="s">
        <v>446</v>
      </c>
      <c r="F555" s="239" t="s">
        <v>63</v>
      </c>
      <c r="G555" s="232">
        <v>11609</v>
      </c>
      <c r="H555" s="229" t="s">
        <v>611</v>
      </c>
      <c r="I555" s="229" t="s">
        <v>612</v>
      </c>
      <c r="J555" s="229" t="s">
        <v>23</v>
      </c>
      <c r="K555" s="229" t="s">
        <v>738</v>
      </c>
      <c r="L555" s="229" t="s">
        <v>631</v>
      </c>
      <c r="M555" s="229" t="s">
        <v>740</v>
      </c>
      <c r="N555" s="229" t="s">
        <v>626</v>
      </c>
    </row>
    <row r="556" spans="1:14">
      <c r="A556" s="232">
        <f t="shared" si="8"/>
        <v>10551</v>
      </c>
      <c r="B556" s="232">
        <v>4</v>
      </c>
      <c r="C556" s="232" t="s">
        <v>716</v>
      </c>
      <c r="D556" s="229" t="s">
        <v>656</v>
      </c>
      <c r="E556" s="232" t="s">
        <v>573</v>
      </c>
      <c r="F556" s="239" t="s">
        <v>63</v>
      </c>
      <c r="G556" s="232">
        <v>21609</v>
      </c>
      <c r="H556" s="229" t="s">
        <v>611</v>
      </c>
      <c r="I556" s="229" t="s">
        <v>612</v>
      </c>
      <c r="J556" s="229" t="s">
        <v>23</v>
      </c>
      <c r="K556" s="229" t="s">
        <v>738</v>
      </c>
      <c r="L556" s="229" t="s">
        <v>631</v>
      </c>
      <c r="M556" s="229" t="s">
        <v>740</v>
      </c>
      <c r="N556" s="229" t="s">
        <v>626</v>
      </c>
    </row>
    <row r="557" spans="1:14">
      <c r="A557" s="232">
        <f t="shared" si="8"/>
        <v>10552</v>
      </c>
      <c r="B557" s="232">
        <v>4</v>
      </c>
      <c r="C557" s="232" t="s">
        <v>716</v>
      </c>
      <c r="D557" s="229" t="s">
        <v>656</v>
      </c>
      <c r="E557" s="232" t="s">
        <v>446</v>
      </c>
      <c r="F557" s="239" t="s">
        <v>63</v>
      </c>
      <c r="G557" s="232">
        <v>21609</v>
      </c>
      <c r="H557" s="229" t="s">
        <v>611</v>
      </c>
      <c r="I557" s="229" t="s">
        <v>612</v>
      </c>
      <c r="J557" s="229" t="s">
        <v>23</v>
      </c>
      <c r="K557" s="229" t="s">
        <v>738</v>
      </c>
      <c r="L557" s="229" t="s">
        <v>631</v>
      </c>
      <c r="M557" s="229" t="s">
        <v>740</v>
      </c>
      <c r="N557" s="229" t="s">
        <v>626</v>
      </c>
    </row>
    <row r="558" spans="1:14">
      <c r="A558" s="232">
        <f t="shared" si="8"/>
        <v>10553</v>
      </c>
      <c r="B558" s="232">
        <v>4</v>
      </c>
      <c r="C558" s="232" t="s">
        <v>716</v>
      </c>
      <c r="D558" s="229" t="s">
        <v>656</v>
      </c>
      <c r="E558" s="232" t="s">
        <v>573</v>
      </c>
      <c r="F558" s="240" t="s">
        <v>64</v>
      </c>
      <c r="G558" s="232">
        <v>99100</v>
      </c>
      <c r="H558" s="229" t="s">
        <v>611</v>
      </c>
      <c r="I558" s="229" t="s">
        <v>612</v>
      </c>
      <c r="J558" s="229" t="s">
        <v>23</v>
      </c>
      <c r="K558" s="229" t="s">
        <v>738</v>
      </c>
      <c r="L558" s="229" t="s">
        <v>631</v>
      </c>
      <c r="M558" s="229" t="s">
        <v>740</v>
      </c>
      <c r="N558" s="229" t="s">
        <v>626</v>
      </c>
    </row>
    <row r="559" spans="1:14">
      <c r="A559" s="232">
        <f t="shared" si="8"/>
        <v>10554</v>
      </c>
      <c r="B559" s="232">
        <v>4</v>
      </c>
      <c r="C559" s="232" t="s">
        <v>716</v>
      </c>
      <c r="D559" s="229" t="s">
        <v>656</v>
      </c>
      <c r="E559" s="232" t="s">
        <v>446</v>
      </c>
      <c r="F559" s="240" t="s">
        <v>64</v>
      </c>
      <c r="G559" s="232">
        <v>99100</v>
      </c>
      <c r="H559" s="229" t="s">
        <v>611</v>
      </c>
      <c r="I559" s="229" t="s">
        <v>612</v>
      </c>
      <c r="J559" s="229" t="s">
        <v>23</v>
      </c>
      <c r="K559" s="229" t="s">
        <v>738</v>
      </c>
      <c r="L559" s="229" t="s">
        <v>631</v>
      </c>
      <c r="M559" s="229" t="s">
        <v>740</v>
      </c>
      <c r="N559" s="229" t="s">
        <v>626</v>
      </c>
    </row>
    <row r="560" spans="1:14">
      <c r="A560" s="232">
        <f t="shared" si="8"/>
        <v>10555</v>
      </c>
      <c r="B560" s="232">
        <v>4</v>
      </c>
      <c r="C560" s="232" t="s">
        <v>716</v>
      </c>
      <c r="D560" s="229" t="s">
        <v>656</v>
      </c>
      <c r="E560" s="232" t="s">
        <v>573</v>
      </c>
      <c r="F560" s="240" t="s">
        <v>64</v>
      </c>
      <c r="G560" s="232">
        <v>79101</v>
      </c>
      <c r="H560" s="229" t="s">
        <v>611</v>
      </c>
      <c r="I560" s="229" t="s">
        <v>612</v>
      </c>
      <c r="J560" s="229" t="s">
        <v>23</v>
      </c>
      <c r="K560" s="229" t="s">
        <v>738</v>
      </c>
      <c r="L560" s="229" t="s">
        <v>631</v>
      </c>
      <c r="M560" s="229" t="s">
        <v>740</v>
      </c>
      <c r="N560" s="229" t="s">
        <v>626</v>
      </c>
    </row>
    <row r="561" spans="1:14">
      <c r="A561" s="232">
        <f t="shared" si="8"/>
        <v>10556</v>
      </c>
      <c r="B561" s="232">
        <v>4</v>
      </c>
      <c r="C561" s="232" t="s">
        <v>716</v>
      </c>
      <c r="D561" s="229" t="s">
        <v>656</v>
      </c>
      <c r="E561" s="232" t="s">
        <v>446</v>
      </c>
      <c r="F561" s="240" t="s">
        <v>64</v>
      </c>
      <c r="G561" s="232">
        <v>79101</v>
      </c>
      <c r="H561" s="229" t="s">
        <v>611</v>
      </c>
      <c r="I561" s="229" t="s">
        <v>612</v>
      </c>
      <c r="J561" s="229" t="s">
        <v>23</v>
      </c>
      <c r="K561" s="229" t="s">
        <v>738</v>
      </c>
      <c r="L561" s="229" t="s">
        <v>631</v>
      </c>
      <c r="M561" s="229" t="s">
        <v>740</v>
      </c>
      <c r="N561" s="229" t="s">
        <v>626</v>
      </c>
    </row>
    <row r="562" spans="1:14">
      <c r="A562" s="232">
        <f t="shared" si="8"/>
        <v>10557</v>
      </c>
      <c r="B562" s="232">
        <v>4</v>
      </c>
      <c r="C562" s="232" t="s">
        <v>716</v>
      </c>
      <c r="D562" s="229" t="s">
        <v>656</v>
      </c>
      <c r="E562" s="232" t="s">
        <v>573</v>
      </c>
      <c r="F562" s="240" t="s">
        <v>64</v>
      </c>
      <c r="G562" s="232">
        <v>11609</v>
      </c>
      <c r="H562" s="229" t="s">
        <v>611</v>
      </c>
      <c r="I562" s="229" t="s">
        <v>612</v>
      </c>
      <c r="J562" s="229" t="s">
        <v>23</v>
      </c>
      <c r="K562" s="229" t="s">
        <v>738</v>
      </c>
      <c r="L562" s="229" t="s">
        <v>631</v>
      </c>
      <c r="M562" s="229" t="s">
        <v>740</v>
      </c>
      <c r="N562" s="229" t="s">
        <v>626</v>
      </c>
    </row>
    <row r="563" spans="1:14">
      <c r="A563" s="232">
        <f t="shared" si="8"/>
        <v>10558</v>
      </c>
      <c r="B563" s="232">
        <v>4</v>
      </c>
      <c r="C563" s="232" t="s">
        <v>716</v>
      </c>
      <c r="D563" s="229" t="s">
        <v>656</v>
      </c>
      <c r="E563" s="232" t="s">
        <v>446</v>
      </c>
      <c r="F563" s="240" t="s">
        <v>64</v>
      </c>
      <c r="G563" s="232">
        <v>11609</v>
      </c>
      <c r="H563" s="229" t="s">
        <v>611</v>
      </c>
      <c r="I563" s="229" t="s">
        <v>612</v>
      </c>
      <c r="J563" s="229" t="s">
        <v>23</v>
      </c>
      <c r="K563" s="229" t="s">
        <v>738</v>
      </c>
      <c r="L563" s="229" t="s">
        <v>631</v>
      </c>
      <c r="M563" s="229" t="s">
        <v>740</v>
      </c>
      <c r="N563" s="229" t="s">
        <v>626</v>
      </c>
    </row>
    <row r="564" spans="1:14">
      <c r="A564" s="232">
        <f t="shared" si="8"/>
        <v>10559</v>
      </c>
      <c r="B564" s="232">
        <v>4</v>
      </c>
      <c r="C564" s="232" t="s">
        <v>716</v>
      </c>
      <c r="D564" s="229" t="s">
        <v>656</v>
      </c>
      <c r="E564" s="232" t="s">
        <v>573</v>
      </c>
      <c r="F564" s="240" t="s">
        <v>64</v>
      </c>
      <c r="G564" s="232">
        <v>21609</v>
      </c>
      <c r="H564" s="229" t="s">
        <v>611</v>
      </c>
      <c r="I564" s="229" t="s">
        <v>612</v>
      </c>
      <c r="J564" s="229" t="s">
        <v>23</v>
      </c>
      <c r="K564" s="229" t="s">
        <v>738</v>
      </c>
      <c r="L564" s="229" t="s">
        <v>631</v>
      </c>
      <c r="M564" s="229" t="s">
        <v>740</v>
      </c>
      <c r="N564" s="229" t="s">
        <v>626</v>
      </c>
    </row>
    <row r="565" spans="1:14">
      <c r="A565" s="232">
        <f t="shared" si="8"/>
        <v>10560</v>
      </c>
      <c r="B565" s="232">
        <v>4</v>
      </c>
      <c r="C565" s="232" t="s">
        <v>716</v>
      </c>
      <c r="D565" s="229" t="s">
        <v>656</v>
      </c>
      <c r="E565" s="232" t="s">
        <v>446</v>
      </c>
      <c r="F565" s="240" t="s">
        <v>64</v>
      </c>
      <c r="G565" s="232">
        <v>21609</v>
      </c>
      <c r="H565" s="229" t="s">
        <v>611</v>
      </c>
      <c r="I565" s="229" t="s">
        <v>612</v>
      </c>
      <c r="J565" s="229" t="s">
        <v>23</v>
      </c>
      <c r="K565" s="229" t="s">
        <v>738</v>
      </c>
      <c r="L565" s="229" t="s">
        <v>631</v>
      </c>
      <c r="M565" s="229" t="s">
        <v>740</v>
      </c>
      <c r="N565" s="229" t="s">
        <v>626</v>
      </c>
    </row>
    <row r="566" spans="1:14">
      <c r="A566" s="232">
        <f t="shared" si="8"/>
        <v>10561</v>
      </c>
      <c r="B566" s="232">
        <v>4</v>
      </c>
      <c r="C566" s="232" t="s">
        <v>716</v>
      </c>
      <c r="D566" s="229" t="s">
        <v>656</v>
      </c>
      <c r="E566" s="232" t="s">
        <v>573</v>
      </c>
      <c r="F566" s="240" t="s">
        <v>715</v>
      </c>
      <c r="G566" s="232">
        <v>99100</v>
      </c>
      <c r="H566" s="229" t="s">
        <v>611</v>
      </c>
      <c r="I566" s="229" t="s">
        <v>612</v>
      </c>
      <c r="J566" s="229" t="s">
        <v>23</v>
      </c>
      <c r="K566" s="229" t="s">
        <v>738</v>
      </c>
      <c r="L566" s="229" t="s">
        <v>631</v>
      </c>
      <c r="M566" s="229" t="s">
        <v>740</v>
      </c>
      <c r="N566" s="229" t="s">
        <v>626</v>
      </c>
    </row>
    <row r="567" spans="1:14">
      <c r="A567" s="232">
        <f t="shared" si="8"/>
        <v>10562</v>
      </c>
      <c r="B567" s="232">
        <v>4</v>
      </c>
      <c r="C567" s="232" t="s">
        <v>716</v>
      </c>
      <c r="D567" s="229" t="s">
        <v>656</v>
      </c>
      <c r="E567" s="232" t="s">
        <v>446</v>
      </c>
      <c r="F567" s="240" t="s">
        <v>715</v>
      </c>
      <c r="G567" s="232">
        <v>99100</v>
      </c>
      <c r="H567" s="229" t="s">
        <v>611</v>
      </c>
      <c r="I567" s="229" t="s">
        <v>612</v>
      </c>
      <c r="J567" s="229" t="s">
        <v>23</v>
      </c>
      <c r="K567" s="229" t="s">
        <v>738</v>
      </c>
      <c r="L567" s="229" t="s">
        <v>631</v>
      </c>
      <c r="M567" s="229" t="s">
        <v>740</v>
      </c>
      <c r="N567" s="229" t="s">
        <v>626</v>
      </c>
    </row>
    <row r="568" spans="1:14">
      <c r="A568" s="232">
        <f t="shared" si="8"/>
        <v>10563</v>
      </c>
      <c r="B568" s="232">
        <v>4</v>
      </c>
      <c r="C568" s="232" t="s">
        <v>716</v>
      </c>
      <c r="D568" s="229" t="s">
        <v>656</v>
      </c>
      <c r="E568" s="232" t="s">
        <v>573</v>
      </c>
      <c r="F568" s="240" t="s">
        <v>715</v>
      </c>
      <c r="G568" s="232">
        <v>79101</v>
      </c>
      <c r="H568" s="229" t="s">
        <v>611</v>
      </c>
      <c r="I568" s="229" t="s">
        <v>612</v>
      </c>
      <c r="J568" s="229" t="s">
        <v>23</v>
      </c>
      <c r="K568" s="229" t="s">
        <v>738</v>
      </c>
      <c r="L568" s="229" t="s">
        <v>631</v>
      </c>
      <c r="M568" s="229" t="s">
        <v>740</v>
      </c>
      <c r="N568" s="229" t="s">
        <v>626</v>
      </c>
    </row>
    <row r="569" spans="1:14">
      <c r="A569" s="232">
        <f t="shared" si="8"/>
        <v>10564</v>
      </c>
      <c r="B569" s="232">
        <v>4</v>
      </c>
      <c r="C569" s="232" t="s">
        <v>716</v>
      </c>
      <c r="D569" s="229" t="s">
        <v>656</v>
      </c>
      <c r="E569" s="232" t="s">
        <v>446</v>
      </c>
      <c r="F569" s="240" t="s">
        <v>715</v>
      </c>
      <c r="G569" s="232">
        <v>79101</v>
      </c>
      <c r="H569" s="229" t="s">
        <v>611</v>
      </c>
      <c r="I569" s="229" t="s">
        <v>612</v>
      </c>
      <c r="J569" s="229" t="s">
        <v>23</v>
      </c>
      <c r="K569" s="229" t="s">
        <v>738</v>
      </c>
      <c r="L569" s="229" t="s">
        <v>631</v>
      </c>
      <c r="M569" s="229" t="s">
        <v>740</v>
      </c>
      <c r="N569" s="229" t="s">
        <v>626</v>
      </c>
    </row>
    <row r="570" spans="1:14">
      <c r="A570" s="232">
        <f t="shared" si="8"/>
        <v>10565</v>
      </c>
      <c r="B570" s="232">
        <v>4</v>
      </c>
      <c r="C570" s="232" t="s">
        <v>716</v>
      </c>
      <c r="D570" s="229" t="s">
        <v>656</v>
      </c>
      <c r="E570" s="232" t="s">
        <v>573</v>
      </c>
      <c r="F570" s="240" t="s">
        <v>715</v>
      </c>
      <c r="G570" s="232">
        <v>11609</v>
      </c>
      <c r="H570" s="229" t="s">
        <v>611</v>
      </c>
      <c r="I570" s="229" t="s">
        <v>612</v>
      </c>
      <c r="J570" s="229" t="s">
        <v>23</v>
      </c>
      <c r="K570" s="229" t="s">
        <v>738</v>
      </c>
      <c r="L570" s="229" t="s">
        <v>631</v>
      </c>
      <c r="M570" s="229" t="s">
        <v>740</v>
      </c>
      <c r="N570" s="229" t="s">
        <v>626</v>
      </c>
    </row>
    <row r="571" spans="1:14">
      <c r="A571" s="232">
        <f t="shared" si="8"/>
        <v>10566</v>
      </c>
      <c r="B571" s="232">
        <v>4</v>
      </c>
      <c r="C571" s="232" t="s">
        <v>716</v>
      </c>
      <c r="D571" s="229" t="s">
        <v>656</v>
      </c>
      <c r="E571" s="232" t="s">
        <v>446</v>
      </c>
      <c r="F571" s="240" t="s">
        <v>715</v>
      </c>
      <c r="G571" s="232">
        <v>11609</v>
      </c>
      <c r="H571" s="229" t="s">
        <v>611</v>
      </c>
      <c r="I571" s="229" t="s">
        <v>612</v>
      </c>
      <c r="J571" s="229" t="s">
        <v>23</v>
      </c>
      <c r="K571" s="229" t="s">
        <v>738</v>
      </c>
      <c r="L571" s="229" t="s">
        <v>631</v>
      </c>
      <c r="M571" s="229" t="s">
        <v>740</v>
      </c>
      <c r="N571" s="229" t="s">
        <v>626</v>
      </c>
    </row>
    <row r="572" spans="1:14">
      <c r="A572" s="232">
        <f t="shared" si="8"/>
        <v>10567</v>
      </c>
      <c r="B572" s="232">
        <v>4</v>
      </c>
      <c r="C572" s="232" t="s">
        <v>716</v>
      </c>
      <c r="D572" s="229" t="s">
        <v>656</v>
      </c>
      <c r="E572" s="232" t="s">
        <v>573</v>
      </c>
      <c r="F572" s="240" t="s">
        <v>715</v>
      </c>
      <c r="G572" s="232">
        <v>21609</v>
      </c>
      <c r="H572" s="229" t="s">
        <v>611</v>
      </c>
      <c r="I572" s="229" t="s">
        <v>612</v>
      </c>
      <c r="J572" s="229" t="s">
        <v>23</v>
      </c>
      <c r="K572" s="229" t="s">
        <v>738</v>
      </c>
      <c r="L572" s="229" t="s">
        <v>631</v>
      </c>
      <c r="M572" s="229" t="s">
        <v>740</v>
      </c>
      <c r="N572" s="229" t="s">
        <v>626</v>
      </c>
    </row>
    <row r="573" spans="1:14">
      <c r="A573" s="232">
        <f t="shared" si="8"/>
        <v>10568</v>
      </c>
      <c r="B573" s="232">
        <v>4</v>
      </c>
      <c r="C573" s="232" t="s">
        <v>716</v>
      </c>
      <c r="D573" s="229" t="s">
        <v>656</v>
      </c>
      <c r="E573" s="232" t="s">
        <v>446</v>
      </c>
      <c r="F573" s="240" t="s">
        <v>715</v>
      </c>
      <c r="G573" s="232">
        <v>21609</v>
      </c>
      <c r="H573" s="229" t="s">
        <v>611</v>
      </c>
      <c r="I573" s="229" t="s">
        <v>612</v>
      </c>
      <c r="J573" s="229" t="s">
        <v>23</v>
      </c>
      <c r="K573" s="229" t="s">
        <v>738</v>
      </c>
      <c r="L573" s="229" t="s">
        <v>631</v>
      </c>
      <c r="M573" s="229" t="s">
        <v>740</v>
      </c>
      <c r="N573" s="229" t="s">
        <v>626</v>
      </c>
    </row>
    <row r="574" spans="1:14">
      <c r="A574" s="232">
        <f t="shared" si="8"/>
        <v>10569</v>
      </c>
      <c r="B574" s="232">
        <v>4</v>
      </c>
      <c r="C574" s="232" t="s">
        <v>716</v>
      </c>
      <c r="D574" s="229" t="s">
        <v>656</v>
      </c>
      <c r="E574" s="232" t="s">
        <v>573</v>
      </c>
      <c r="F574" s="234" t="s">
        <v>69</v>
      </c>
      <c r="G574" s="232">
        <v>99100</v>
      </c>
      <c r="H574" s="229" t="s">
        <v>611</v>
      </c>
      <c r="I574" s="229" t="s">
        <v>612</v>
      </c>
      <c r="J574" s="229" t="s">
        <v>23</v>
      </c>
      <c r="K574" s="229" t="s">
        <v>738</v>
      </c>
      <c r="L574" s="229" t="s">
        <v>631</v>
      </c>
      <c r="M574" s="229" t="s">
        <v>740</v>
      </c>
      <c r="N574" s="229" t="s">
        <v>626</v>
      </c>
    </row>
    <row r="575" spans="1:14">
      <c r="A575" s="232">
        <f t="shared" si="8"/>
        <v>10570</v>
      </c>
      <c r="B575" s="232">
        <v>4</v>
      </c>
      <c r="C575" s="232" t="s">
        <v>716</v>
      </c>
      <c r="D575" s="229" t="s">
        <v>656</v>
      </c>
      <c r="E575" s="232" t="s">
        <v>446</v>
      </c>
      <c r="F575" s="234" t="s">
        <v>69</v>
      </c>
      <c r="G575" s="232">
        <v>99100</v>
      </c>
      <c r="H575" s="229" t="s">
        <v>611</v>
      </c>
      <c r="I575" s="229" t="s">
        <v>612</v>
      </c>
      <c r="J575" s="229" t="s">
        <v>23</v>
      </c>
      <c r="K575" s="229" t="s">
        <v>738</v>
      </c>
      <c r="L575" s="229" t="s">
        <v>631</v>
      </c>
      <c r="M575" s="229" t="s">
        <v>740</v>
      </c>
      <c r="N575" s="229" t="s">
        <v>626</v>
      </c>
    </row>
    <row r="576" spans="1:14">
      <c r="A576" s="232">
        <f t="shared" si="8"/>
        <v>10571</v>
      </c>
      <c r="B576" s="232">
        <v>4</v>
      </c>
      <c r="C576" s="232" t="s">
        <v>716</v>
      </c>
      <c r="D576" s="229" t="s">
        <v>656</v>
      </c>
      <c r="E576" s="232" t="s">
        <v>573</v>
      </c>
      <c r="F576" s="234" t="s">
        <v>69</v>
      </c>
      <c r="G576" s="232">
        <v>79101</v>
      </c>
      <c r="H576" s="229" t="s">
        <v>611</v>
      </c>
      <c r="I576" s="229" t="s">
        <v>612</v>
      </c>
      <c r="J576" s="229" t="s">
        <v>23</v>
      </c>
      <c r="K576" s="229" t="s">
        <v>738</v>
      </c>
      <c r="L576" s="229" t="s">
        <v>631</v>
      </c>
      <c r="M576" s="229" t="s">
        <v>740</v>
      </c>
      <c r="N576" s="229" t="s">
        <v>626</v>
      </c>
    </row>
    <row r="577" spans="1:14">
      <c r="A577" s="232">
        <f t="shared" si="8"/>
        <v>10572</v>
      </c>
      <c r="B577" s="232">
        <v>4</v>
      </c>
      <c r="C577" s="232" t="s">
        <v>716</v>
      </c>
      <c r="D577" s="229" t="s">
        <v>656</v>
      </c>
      <c r="E577" s="232" t="s">
        <v>446</v>
      </c>
      <c r="F577" s="234" t="s">
        <v>69</v>
      </c>
      <c r="G577" s="232">
        <v>79101</v>
      </c>
      <c r="H577" s="229" t="s">
        <v>611</v>
      </c>
      <c r="I577" s="229" t="s">
        <v>612</v>
      </c>
      <c r="J577" s="229" t="s">
        <v>23</v>
      </c>
      <c r="K577" s="229" t="s">
        <v>738</v>
      </c>
      <c r="L577" s="229" t="s">
        <v>631</v>
      </c>
      <c r="M577" s="229" t="s">
        <v>740</v>
      </c>
      <c r="N577" s="229" t="s">
        <v>626</v>
      </c>
    </row>
    <row r="578" spans="1:14">
      <c r="A578" s="232">
        <f t="shared" si="8"/>
        <v>10573</v>
      </c>
      <c r="B578" s="232">
        <v>4</v>
      </c>
      <c r="C578" s="232" t="s">
        <v>716</v>
      </c>
      <c r="D578" s="229" t="s">
        <v>656</v>
      </c>
      <c r="E578" s="232" t="s">
        <v>573</v>
      </c>
      <c r="F578" s="234" t="s">
        <v>69</v>
      </c>
      <c r="G578" s="232">
        <v>11609</v>
      </c>
      <c r="H578" s="229" t="s">
        <v>611</v>
      </c>
      <c r="I578" s="229" t="s">
        <v>612</v>
      </c>
      <c r="J578" s="229" t="s">
        <v>23</v>
      </c>
      <c r="K578" s="229" t="s">
        <v>738</v>
      </c>
      <c r="L578" s="229" t="s">
        <v>631</v>
      </c>
      <c r="M578" s="229" t="s">
        <v>740</v>
      </c>
      <c r="N578" s="229" t="s">
        <v>626</v>
      </c>
    </row>
    <row r="579" spans="1:14">
      <c r="A579" s="232">
        <f t="shared" si="8"/>
        <v>10574</v>
      </c>
      <c r="B579" s="232">
        <v>4</v>
      </c>
      <c r="C579" s="232" t="s">
        <v>716</v>
      </c>
      <c r="D579" s="229" t="s">
        <v>656</v>
      </c>
      <c r="E579" s="232" t="s">
        <v>446</v>
      </c>
      <c r="F579" s="234" t="s">
        <v>69</v>
      </c>
      <c r="G579" s="232">
        <v>11609</v>
      </c>
      <c r="H579" s="229" t="s">
        <v>611</v>
      </c>
      <c r="I579" s="229" t="s">
        <v>612</v>
      </c>
      <c r="J579" s="229" t="s">
        <v>23</v>
      </c>
      <c r="K579" s="229" t="s">
        <v>738</v>
      </c>
      <c r="L579" s="229" t="s">
        <v>631</v>
      </c>
      <c r="M579" s="229" t="s">
        <v>740</v>
      </c>
      <c r="N579" s="229" t="s">
        <v>626</v>
      </c>
    </row>
    <row r="580" spans="1:14">
      <c r="A580" s="232">
        <f t="shared" si="8"/>
        <v>10575</v>
      </c>
      <c r="B580" s="232">
        <v>4</v>
      </c>
      <c r="C580" s="232" t="s">
        <v>716</v>
      </c>
      <c r="D580" s="229" t="s">
        <v>656</v>
      </c>
      <c r="E580" s="232" t="s">
        <v>573</v>
      </c>
      <c r="F580" s="234" t="s">
        <v>69</v>
      </c>
      <c r="G580" s="232">
        <v>21609</v>
      </c>
      <c r="H580" s="229" t="s">
        <v>611</v>
      </c>
      <c r="I580" s="229" t="s">
        <v>612</v>
      </c>
      <c r="J580" s="229" t="s">
        <v>23</v>
      </c>
      <c r="K580" s="229" t="s">
        <v>738</v>
      </c>
      <c r="L580" s="229" t="s">
        <v>631</v>
      </c>
      <c r="M580" s="229" t="s">
        <v>740</v>
      </c>
      <c r="N580" s="229" t="s">
        <v>626</v>
      </c>
    </row>
    <row r="581" spans="1:14">
      <c r="A581" s="232">
        <f t="shared" si="8"/>
        <v>10576</v>
      </c>
      <c r="B581" s="232">
        <v>4</v>
      </c>
      <c r="C581" s="232" t="s">
        <v>716</v>
      </c>
      <c r="D581" s="229" t="s">
        <v>656</v>
      </c>
      <c r="E581" s="232" t="s">
        <v>446</v>
      </c>
      <c r="F581" s="234" t="s">
        <v>69</v>
      </c>
      <c r="G581" s="232">
        <v>21609</v>
      </c>
      <c r="H581" s="229" t="s">
        <v>611</v>
      </c>
      <c r="I581" s="229" t="s">
        <v>612</v>
      </c>
      <c r="J581" s="229" t="s">
        <v>23</v>
      </c>
      <c r="K581" s="229" t="s">
        <v>738</v>
      </c>
      <c r="L581" s="229" t="s">
        <v>631</v>
      </c>
      <c r="M581" s="229" t="s">
        <v>740</v>
      </c>
      <c r="N581" s="229" t="s">
        <v>626</v>
      </c>
    </row>
    <row r="582" spans="1:14">
      <c r="A582" s="232">
        <f t="shared" si="8"/>
        <v>10577</v>
      </c>
      <c r="B582" s="232">
        <v>4</v>
      </c>
      <c r="C582" s="232" t="s">
        <v>716</v>
      </c>
      <c r="D582" s="229" t="s">
        <v>656</v>
      </c>
      <c r="E582" s="232" t="s">
        <v>573</v>
      </c>
      <c r="F582" s="234" t="s">
        <v>71</v>
      </c>
      <c r="G582" s="232">
        <v>99100</v>
      </c>
      <c r="H582" s="229" t="s">
        <v>611</v>
      </c>
      <c r="I582" s="229" t="s">
        <v>612</v>
      </c>
      <c r="J582" s="229" t="s">
        <v>23</v>
      </c>
      <c r="K582" s="229" t="s">
        <v>738</v>
      </c>
      <c r="L582" s="229" t="s">
        <v>631</v>
      </c>
      <c r="M582" s="229" t="s">
        <v>740</v>
      </c>
      <c r="N582" s="229" t="s">
        <v>626</v>
      </c>
    </row>
    <row r="583" spans="1:14">
      <c r="A583" s="232">
        <f t="shared" ref="A583:A646" si="9">A582+1</f>
        <v>10578</v>
      </c>
      <c r="B583" s="232">
        <v>4</v>
      </c>
      <c r="C583" s="232" t="s">
        <v>716</v>
      </c>
      <c r="D583" s="229" t="s">
        <v>656</v>
      </c>
      <c r="E583" s="232" t="s">
        <v>446</v>
      </c>
      <c r="F583" s="234" t="s">
        <v>71</v>
      </c>
      <c r="G583" s="232">
        <v>99100</v>
      </c>
      <c r="H583" s="229" t="s">
        <v>611</v>
      </c>
      <c r="I583" s="229" t="s">
        <v>612</v>
      </c>
      <c r="J583" s="229" t="s">
        <v>23</v>
      </c>
      <c r="K583" s="229" t="s">
        <v>738</v>
      </c>
      <c r="L583" s="229" t="s">
        <v>631</v>
      </c>
      <c r="M583" s="229" t="s">
        <v>740</v>
      </c>
      <c r="N583" s="229" t="s">
        <v>626</v>
      </c>
    </row>
    <row r="584" spans="1:14">
      <c r="A584" s="232">
        <f t="shared" si="9"/>
        <v>10579</v>
      </c>
      <c r="B584" s="232">
        <v>4</v>
      </c>
      <c r="C584" s="232" t="s">
        <v>716</v>
      </c>
      <c r="D584" s="229" t="s">
        <v>656</v>
      </c>
      <c r="E584" s="232" t="s">
        <v>573</v>
      </c>
      <c r="F584" s="234" t="s">
        <v>71</v>
      </c>
      <c r="G584" s="232">
        <v>79101</v>
      </c>
      <c r="H584" s="229" t="s">
        <v>611</v>
      </c>
      <c r="I584" s="229" t="s">
        <v>612</v>
      </c>
      <c r="J584" s="229" t="s">
        <v>23</v>
      </c>
      <c r="K584" s="229" t="s">
        <v>738</v>
      </c>
      <c r="L584" s="229" t="s">
        <v>631</v>
      </c>
      <c r="M584" s="229" t="s">
        <v>740</v>
      </c>
      <c r="N584" s="229" t="s">
        <v>626</v>
      </c>
    </row>
    <row r="585" spans="1:14">
      <c r="A585" s="232">
        <f t="shared" si="9"/>
        <v>10580</v>
      </c>
      <c r="B585" s="232">
        <v>4</v>
      </c>
      <c r="C585" s="232" t="s">
        <v>716</v>
      </c>
      <c r="D585" s="229" t="s">
        <v>656</v>
      </c>
      <c r="E585" s="232" t="s">
        <v>446</v>
      </c>
      <c r="F585" s="234" t="s">
        <v>71</v>
      </c>
      <c r="G585" s="232">
        <v>79101</v>
      </c>
      <c r="H585" s="229" t="s">
        <v>611</v>
      </c>
      <c r="I585" s="229" t="s">
        <v>612</v>
      </c>
      <c r="J585" s="229" t="s">
        <v>23</v>
      </c>
      <c r="K585" s="229" t="s">
        <v>738</v>
      </c>
      <c r="L585" s="229" t="s">
        <v>631</v>
      </c>
      <c r="M585" s="229" t="s">
        <v>740</v>
      </c>
      <c r="N585" s="229" t="s">
        <v>626</v>
      </c>
    </row>
    <row r="586" spans="1:14">
      <c r="A586" s="232">
        <f t="shared" si="9"/>
        <v>10581</v>
      </c>
      <c r="B586" s="232">
        <v>4</v>
      </c>
      <c r="C586" s="232" t="s">
        <v>716</v>
      </c>
      <c r="D586" s="229" t="s">
        <v>656</v>
      </c>
      <c r="E586" s="232" t="s">
        <v>573</v>
      </c>
      <c r="F586" s="234" t="s">
        <v>71</v>
      </c>
      <c r="G586" s="232">
        <v>11609</v>
      </c>
      <c r="H586" s="229" t="s">
        <v>611</v>
      </c>
      <c r="I586" s="229" t="s">
        <v>612</v>
      </c>
      <c r="J586" s="229" t="s">
        <v>23</v>
      </c>
      <c r="K586" s="229" t="s">
        <v>738</v>
      </c>
      <c r="L586" s="229" t="s">
        <v>631</v>
      </c>
      <c r="M586" s="229" t="s">
        <v>740</v>
      </c>
      <c r="N586" s="229" t="s">
        <v>626</v>
      </c>
    </row>
    <row r="587" spans="1:14">
      <c r="A587" s="232">
        <f t="shared" si="9"/>
        <v>10582</v>
      </c>
      <c r="B587" s="232">
        <v>4</v>
      </c>
      <c r="C587" s="232" t="s">
        <v>716</v>
      </c>
      <c r="D587" s="229" t="s">
        <v>656</v>
      </c>
      <c r="E587" s="232" t="s">
        <v>446</v>
      </c>
      <c r="F587" s="234" t="s">
        <v>71</v>
      </c>
      <c r="G587" s="232">
        <v>11609</v>
      </c>
      <c r="H587" s="229" t="s">
        <v>611</v>
      </c>
      <c r="I587" s="229" t="s">
        <v>612</v>
      </c>
      <c r="J587" s="229" t="s">
        <v>23</v>
      </c>
      <c r="K587" s="229" t="s">
        <v>738</v>
      </c>
      <c r="L587" s="229" t="s">
        <v>631</v>
      </c>
      <c r="M587" s="229" t="s">
        <v>740</v>
      </c>
      <c r="N587" s="229" t="s">
        <v>626</v>
      </c>
    </row>
    <row r="588" spans="1:14">
      <c r="A588" s="232">
        <f t="shared" si="9"/>
        <v>10583</v>
      </c>
      <c r="B588" s="232">
        <v>4</v>
      </c>
      <c r="C588" s="232" t="s">
        <v>716</v>
      </c>
      <c r="D588" s="229" t="s">
        <v>656</v>
      </c>
      <c r="E588" s="232" t="s">
        <v>573</v>
      </c>
      <c r="F588" s="234" t="s">
        <v>71</v>
      </c>
      <c r="G588" s="232">
        <v>21609</v>
      </c>
      <c r="H588" s="229" t="s">
        <v>611</v>
      </c>
      <c r="I588" s="229" t="s">
        <v>612</v>
      </c>
      <c r="J588" s="229" t="s">
        <v>23</v>
      </c>
      <c r="K588" s="229" t="s">
        <v>738</v>
      </c>
      <c r="L588" s="229" t="s">
        <v>631</v>
      </c>
      <c r="M588" s="229" t="s">
        <v>740</v>
      </c>
      <c r="N588" s="229" t="s">
        <v>626</v>
      </c>
    </row>
    <row r="589" spans="1:14">
      <c r="A589" s="232">
        <f t="shared" si="9"/>
        <v>10584</v>
      </c>
      <c r="B589" s="232">
        <v>4</v>
      </c>
      <c r="C589" s="232" t="s">
        <v>716</v>
      </c>
      <c r="D589" s="229" t="s">
        <v>656</v>
      </c>
      <c r="E589" s="232" t="s">
        <v>446</v>
      </c>
      <c r="F589" s="234" t="s">
        <v>71</v>
      </c>
      <c r="G589" s="232">
        <v>21609</v>
      </c>
      <c r="H589" s="229" t="s">
        <v>611</v>
      </c>
      <c r="I589" s="229" t="s">
        <v>612</v>
      </c>
      <c r="J589" s="229" t="s">
        <v>23</v>
      </c>
      <c r="K589" s="229" t="s">
        <v>738</v>
      </c>
      <c r="L589" s="229" t="s">
        <v>631</v>
      </c>
      <c r="M589" s="229" t="s">
        <v>740</v>
      </c>
      <c r="N589" s="229" t="s">
        <v>626</v>
      </c>
    </row>
    <row r="590" spans="1:14">
      <c r="A590" s="232">
        <f t="shared" si="9"/>
        <v>10585</v>
      </c>
      <c r="B590" s="232">
        <v>4</v>
      </c>
      <c r="C590" s="232" t="s">
        <v>716</v>
      </c>
      <c r="D590" s="229" t="s">
        <v>656</v>
      </c>
      <c r="E590" s="232" t="s">
        <v>573</v>
      </c>
      <c r="F590" s="229" t="s">
        <v>729</v>
      </c>
      <c r="G590" s="232">
        <v>99100</v>
      </c>
      <c r="H590" s="229" t="s">
        <v>611</v>
      </c>
      <c r="I590" s="229" t="s">
        <v>612</v>
      </c>
      <c r="J590" s="229" t="s">
        <v>23</v>
      </c>
      <c r="K590" s="229" t="s">
        <v>738</v>
      </c>
      <c r="L590" s="229" t="s">
        <v>631</v>
      </c>
      <c r="M590" s="229" t="s">
        <v>740</v>
      </c>
      <c r="N590" s="229" t="s">
        <v>626</v>
      </c>
    </row>
    <row r="591" spans="1:14">
      <c r="A591" s="232">
        <f t="shared" si="9"/>
        <v>10586</v>
      </c>
      <c r="B591" s="232">
        <v>4</v>
      </c>
      <c r="C591" s="232" t="s">
        <v>716</v>
      </c>
      <c r="D591" s="229" t="s">
        <v>656</v>
      </c>
      <c r="E591" s="232" t="s">
        <v>446</v>
      </c>
      <c r="F591" s="229" t="s">
        <v>729</v>
      </c>
      <c r="G591" s="232">
        <v>99100</v>
      </c>
      <c r="H591" s="229" t="s">
        <v>611</v>
      </c>
      <c r="I591" s="229" t="s">
        <v>612</v>
      </c>
      <c r="J591" s="229" t="s">
        <v>23</v>
      </c>
      <c r="K591" s="229" t="s">
        <v>738</v>
      </c>
      <c r="L591" s="229" t="s">
        <v>631</v>
      </c>
      <c r="M591" s="229" t="s">
        <v>740</v>
      </c>
      <c r="N591" s="229" t="s">
        <v>626</v>
      </c>
    </row>
    <row r="592" spans="1:14">
      <c r="A592" s="232">
        <f t="shared" si="9"/>
        <v>10587</v>
      </c>
      <c r="B592" s="232">
        <v>4</v>
      </c>
      <c r="C592" s="232" t="s">
        <v>716</v>
      </c>
      <c r="D592" s="229" t="s">
        <v>656</v>
      </c>
      <c r="E592" s="232" t="s">
        <v>573</v>
      </c>
      <c r="F592" s="229" t="s">
        <v>729</v>
      </c>
      <c r="G592" s="232">
        <v>79101</v>
      </c>
      <c r="H592" s="229" t="s">
        <v>611</v>
      </c>
      <c r="I592" s="229" t="s">
        <v>612</v>
      </c>
      <c r="J592" s="229" t="s">
        <v>23</v>
      </c>
      <c r="K592" s="229" t="s">
        <v>738</v>
      </c>
      <c r="L592" s="229" t="s">
        <v>631</v>
      </c>
      <c r="M592" s="229" t="s">
        <v>740</v>
      </c>
      <c r="N592" s="229" t="s">
        <v>626</v>
      </c>
    </row>
    <row r="593" spans="1:14">
      <c r="A593" s="232">
        <f t="shared" si="9"/>
        <v>10588</v>
      </c>
      <c r="B593" s="232">
        <v>4</v>
      </c>
      <c r="C593" s="232" t="s">
        <v>716</v>
      </c>
      <c r="D593" s="229" t="s">
        <v>656</v>
      </c>
      <c r="E593" s="232" t="s">
        <v>446</v>
      </c>
      <c r="F593" s="229" t="s">
        <v>729</v>
      </c>
      <c r="G593" s="232">
        <v>79101</v>
      </c>
      <c r="H593" s="229" t="s">
        <v>611</v>
      </c>
      <c r="I593" s="229" t="s">
        <v>612</v>
      </c>
      <c r="J593" s="229" t="s">
        <v>23</v>
      </c>
      <c r="K593" s="229" t="s">
        <v>738</v>
      </c>
      <c r="L593" s="229" t="s">
        <v>631</v>
      </c>
      <c r="M593" s="229" t="s">
        <v>740</v>
      </c>
      <c r="N593" s="229" t="s">
        <v>626</v>
      </c>
    </row>
    <row r="594" spans="1:14">
      <c r="A594" s="232">
        <f t="shared" si="9"/>
        <v>10589</v>
      </c>
      <c r="B594" s="232">
        <v>4</v>
      </c>
      <c r="C594" s="232" t="s">
        <v>716</v>
      </c>
      <c r="D594" s="229" t="s">
        <v>656</v>
      </c>
      <c r="E594" s="232" t="s">
        <v>573</v>
      </c>
      <c r="F594" s="229" t="s">
        <v>729</v>
      </c>
      <c r="G594" s="232">
        <v>11609</v>
      </c>
      <c r="H594" s="229" t="s">
        <v>611</v>
      </c>
      <c r="I594" s="229" t="s">
        <v>612</v>
      </c>
      <c r="J594" s="229" t="s">
        <v>23</v>
      </c>
      <c r="K594" s="229" t="s">
        <v>738</v>
      </c>
      <c r="L594" s="229" t="s">
        <v>631</v>
      </c>
      <c r="M594" s="229" t="s">
        <v>740</v>
      </c>
      <c r="N594" s="229" t="s">
        <v>626</v>
      </c>
    </row>
    <row r="595" spans="1:14">
      <c r="A595" s="232">
        <f t="shared" si="9"/>
        <v>10590</v>
      </c>
      <c r="B595" s="232">
        <v>4</v>
      </c>
      <c r="C595" s="232" t="s">
        <v>716</v>
      </c>
      <c r="D595" s="229" t="s">
        <v>656</v>
      </c>
      <c r="E595" s="232" t="s">
        <v>446</v>
      </c>
      <c r="F595" s="229" t="s">
        <v>729</v>
      </c>
      <c r="G595" s="232">
        <v>11609</v>
      </c>
      <c r="H595" s="229" t="s">
        <v>611</v>
      </c>
      <c r="I595" s="229" t="s">
        <v>612</v>
      </c>
      <c r="J595" s="229" t="s">
        <v>23</v>
      </c>
      <c r="K595" s="229" t="s">
        <v>738</v>
      </c>
      <c r="L595" s="229" t="s">
        <v>631</v>
      </c>
      <c r="M595" s="229" t="s">
        <v>740</v>
      </c>
      <c r="N595" s="229" t="s">
        <v>626</v>
      </c>
    </row>
    <row r="596" spans="1:14">
      <c r="A596" s="232">
        <f t="shared" si="9"/>
        <v>10591</v>
      </c>
      <c r="B596" s="232">
        <v>4</v>
      </c>
      <c r="C596" s="232" t="s">
        <v>716</v>
      </c>
      <c r="D596" s="229" t="s">
        <v>656</v>
      </c>
      <c r="E596" s="232" t="s">
        <v>573</v>
      </c>
      <c r="F596" s="229" t="s">
        <v>729</v>
      </c>
      <c r="G596" s="232">
        <v>21609</v>
      </c>
      <c r="H596" s="229" t="s">
        <v>611</v>
      </c>
      <c r="I596" s="229" t="s">
        <v>612</v>
      </c>
      <c r="J596" s="229" t="s">
        <v>23</v>
      </c>
      <c r="K596" s="229" t="s">
        <v>738</v>
      </c>
      <c r="L596" s="229" t="s">
        <v>631</v>
      </c>
      <c r="M596" s="229" t="s">
        <v>740</v>
      </c>
      <c r="N596" s="229" t="s">
        <v>626</v>
      </c>
    </row>
    <row r="597" spans="1:14">
      <c r="A597" s="232">
        <f t="shared" si="9"/>
        <v>10592</v>
      </c>
      <c r="B597" s="232">
        <v>4</v>
      </c>
      <c r="C597" s="232" t="s">
        <v>716</v>
      </c>
      <c r="D597" s="229" t="s">
        <v>656</v>
      </c>
      <c r="E597" s="232" t="s">
        <v>446</v>
      </c>
      <c r="F597" s="229" t="s">
        <v>729</v>
      </c>
      <c r="G597" s="232">
        <v>21609</v>
      </c>
      <c r="H597" s="229" t="s">
        <v>611</v>
      </c>
      <c r="I597" s="229" t="s">
        <v>612</v>
      </c>
      <c r="J597" s="229" t="s">
        <v>23</v>
      </c>
      <c r="K597" s="229" t="s">
        <v>738</v>
      </c>
      <c r="L597" s="229" t="s">
        <v>631</v>
      </c>
      <c r="M597" s="229" t="s">
        <v>740</v>
      </c>
      <c r="N597" s="229" t="s">
        <v>626</v>
      </c>
    </row>
    <row r="598" spans="1:14">
      <c r="A598" s="232">
        <f t="shared" si="9"/>
        <v>10593</v>
      </c>
      <c r="B598" s="232">
        <v>4</v>
      </c>
      <c r="C598" s="232" t="s">
        <v>716</v>
      </c>
      <c r="D598" s="229" t="s">
        <v>656</v>
      </c>
      <c r="E598" s="232" t="s">
        <v>573</v>
      </c>
      <c r="F598" s="234" t="s">
        <v>77</v>
      </c>
      <c r="G598" s="232">
        <v>99100</v>
      </c>
      <c r="H598" s="229" t="s">
        <v>611</v>
      </c>
      <c r="I598" s="229" t="s">
        <v>612</v>
      </c>
      <c r="J598" s="229" t="s">
        <v>23</v>
      </c>
      <c r="K598" s="229" t="s">
        <v>738</v>
      </c>
      <c r="L598" s="229" t="s">
        <v>631</v>
      </c>
      <c r="M598" s="229" t="s">
        <v>740</v>
      </c>
      <c r="N598" s="229" t="s">
        <v>626</v>
      </c>
    </row>
    <row r="599" spans="1:14">
      <c r="A599" s="232">
        <f t="shared" si="9"/>
        <v>10594</v>
      </c>
      <c r="B599" s="232">
        <v>4</v>
      </c>
      <c r="C599" s="232" t="s">
        <v>716</v>
      </c>
      <c r="D599" s="229" t="s">
        <v>656</v>
      </c>
      <c r="E599" s="232" t="s">
        <v>446</v>
      </c>
      <c r="F599" s="234" t="s">
        <v>77</v>
      </c>
      <c r="G599" s="232">
        <v>99100</v>
      </c>
      <c r="H599" s="229" t="s">
        <v>611</v>
      </c>
      <c r="I599" s="229" t="s">
        <v>612</v>
      </c>
      <c r="J599" s="229" t="s">
        <v>23</v>
      </c>
      <c r="K599" s="229" t="s">
        <v>738</v>
      </c>
      <c r="L599" s="229" t="s">
        <v>631</v>
      </c>
      <c r="M599" s="229" t="s">
        <v>740</v>
      </c>
      <c r="N599" s="229" t="s">
        <v>626</v>
      </c>
    </row>
    <row r="600" spans="1:14">
      <c r="A600" s="232">
        <f t="shared" si="9"/>
        <v>10595</v>
      </c>
      <c r="B600" s="232">
        <v>4</v>
      </c>
      <c r="C600" s="232" t="s">
        <v>716</v>
      </c>
      <c r="D600" s="229" t="s">
        <v>656</v>
      </c>
      <c r="E600" s="232" t="s">
        <v>573</v>
      </c>
      <c r="F600" s="234" t="s">
        <v>77</v>
      </c>
      <c r="G600" s="232">
        <v>79101</v>
      </c>
      <c r="H600" s="229" t="s">
        <v>611</v>
      </c>
      <c r="I600" s="229" t="s">
        <v>612</v>
      </c>
      <c r="J600" s="229" t="s">
        <v>23</v>
      </c>
      <c r="K600" s="229" t="s">
        <v>738</v>
      </c>
      <c r="L600" s="229" t="s">
        <v>631</v>
      </c>
      <c r="M600" s="229" t="s">
        <v>740</v>
      </c>
      <c r="N600" s="229" t="s">
        <v>626</v>
      </c>
    </row>
    <row r="601" spans="1:14">
      <c r="A601" s="232">
        <f t="shared" si="9"/>
        <v>10596</v>
      </c>
      <c r="B601" s="232">
        <v>4</v>
      </c>
      <c r="C601" s="232" t="s">
        <v>716</v>
      </c>
      <c r="D601" s="229" t="s">
        <v>656</v>
      </c>
      <c r="E601" s="232" t="s">
        <v>446</v>
      </c>
      <c r="F601" s="234" t="s">
        <v>77</v>
      </c>
      <c r="G601" s="232">
        <v>79101</v>
      </c>
      <c r="H601" s="229" t="s">
        <v>611</v>
      </c>
      <c r="I601" s="229" t="s">
        <v>612</v>
      </c>
      <c r="J601" s="229" t="s">
        <v>23</v>
      </c>
      <c r="K601" s="229" t="s">
        <v>738</v>
      </c>
      <c r="L601" s="229" t="s">
        <v>631</v>
      </c>
      <c r="M601" s="229" t="s">
        <v>740</v>
      </c>
      <c r="N601" s="229" t="s">
        <v>626</v>
      </c>
    </row>
    <row r="602" spans="1:14">
      <c r="A602" s="232">
        <f t="shared" si="9"/>
        <v>10597</v>
      </c>
      <c r="B602" s="232">
        <v>4</v>
      </c>
      <c r="C602" s="232" t="s">
        <v>716</v>
      </c>
      <c r="D602" s="229" t="s">
        <v>656</v>
      </c>
      <c r="E602" s="232" t="s">
        <v>573</v>
      </c>
      <c r="F602" s="234" t="s">
        <v>77</v>
      </c>
      <c r="G602" s="232">
        <v>11609</v>
      </c>
      <c r="H602" s="229" t="s">
        <v>611</v>
      </c>
      <c r="I602" s="229" t="s">
        <v>612</v>
      </c>
      <c r="J602" s="229" t="s">
        <v>23</v>
      </c>
      <c r="K602" s="229" t="s">
        <v>738</v>
      </c>
      <c r="L602" s="229" t="s">
        <v>631</v>
      </c>
      <c r="M602" s="229" t="s">
        <v>740</v>
      </c>
      <c r="N602" s="229" t="s">
        <v>626</v>
      </c>
    </row>
    <row r="603" spans="1:14">
      <c r="A603" s="232">
        <f t="shared" si="9"/>
        <v>10598</v>
      </c>
      <c r="B603" s="232">
        <v>4</v>
      </c>
      <c r="C603" s="232" t="s">
        <v>716</v>
      </c>
      <c r="D603" s="229" t="s">
        <v>656</v>
      </c>
      <c r="E603" s="232" t="s">
        <v>446</v>
      </c>
      <c r="F603" s="234" t="s">
        <v>77</v>
      </c>
      <c r="G603" s="232">
        <v>11609</v>
      </c>
      <c r="H603" s="229" t="s">
        <v>611</v>
      </c>
      <c r="I603" s="229" t="s">
        <v>612</v>
      </c>
      <c r="J603" s="229" t="s">
        <v>23</v>
      </c>
      <c r="K603" s="229" t="s">
        <v>738</v>
      </c>
      <c r="L603" s="229" t="s">
        <v>631</v>
      </c>
      <c r="M603" s="229" t="s">
        <v>740</v>
      </c>
      <c r="N603" s="229" t="s">
        <v>626</v>
      </c>
    </row>
    <row r="604" spans="1:14">
      <c r="A604" s="232">
        <f t="shared" si="9"/>
        <v>10599</v>
      </c>
      <c r="B604" s="232">
        <v>4</v>
      </c>
      <c r="C604" s="232" t="s">
        <v>716</v>
      </c>
      <c r="D604" s="229" t="s">
        <v>656</v>
      </c>
      <c r="E604" s="232" t="s">
        <v>573</v>
      </c>
      <c r="F604" s="234" t="s">
        <v>77</v>
      </c>
      <c r="G604" s="232">
        <v>21609</v>
      </c>
      <c r="H604" s="229" t="s">
        <v>611</v>
      </c>
      <c r="I604" s="229" t="s">
        <v>612</v>
      </c>
      <c r="J604" s="229" t="s">
        <v>23</v>
      </c>
      <c r="K604" s="229" t="s">
        <v>738</v>
      </c>
      <c r="L604" s="229" t="s">
        <v>631</v>
      </c>
      <c r="M604" s="229" t="s">
        <v>740</v>
      </c>
      <c r="N604" s="229" t="s">
        <v>626</v>
      </c>
    </row>
    <row r="605" spans="1:14">
      <c r="A605" s="232">
        <f t="shared" si="9"/>
        <v>10600</v>
      </c>
      <c r="B605" s="232">
        <v>4</v>
      </c>
      <c r="C605" s="232" t="s">
        <v>716</v>
      </c>
      <c r="D605" s="229" t="s">
        <v>656</v>
      </c>
      <c r="E605" s="232" t="s">
        <v>446</v>
      </c>
      <c r="F605" s="234" t="s">
        <v>77</v>
      </c>
      <c r="G605" s="232">
        <v>21609</v>
      </c>
      <c r="H605" s="229" t="s">
        <v>611</v>
      </c>
      <c r="I605" s="229" t="s">
        <v>612</v>
      </c>
      <c r="J605" s="229" t="s">
        <v>23</v>
      </c>
      <c r="K605" s="229" t="s">
        <v>738</v>
      </c>
      <c r="L605" s="229" t="s">
        <v>631</v>
      </c>
      <c r="M605" s="229" t="s">
        <v>740</v>
      </c>
      <c r="N605" s="229" t="s">
        <v>626</v>
      </c>
    </row>
    <row r="606" spans="1:14">
      <c r="A606" s="232">
        <f t="shared" si="9"/>
        <v>10601</v>
      </c>
      <c r="B606" s="232">
        <v>4</v>
      </c>
      <c r="C606" s="232" t="s">
        <v>716</v>
      </c>
      <c r="D606" s="229" t="s">
        <v>656</v>
      </c>
      <c r="E606" s="232" t="s">
        <v>573</v>
      </c>
      <c r="F606" s="229" t="s">
        <v>730</v>
      </c>
      <c r="G606" s="232">
        <v>99100</v>
      </c>
      <c r="H606" s="229" t="s">
        <v>611</v>
      </c>
      <c r="I606" s="229" t="s">
        <v>612</v>
      </c>
      <c r="J606" s="229" t="s">
        <v>23</v>
      </c>
      <c r="K606" s="229" t="s">
        <v>738</v>
      </c>
      <c r="L606" s="229" t="s">
        <v>631</v>
      </c>
      <c r="M606" s="229" t="s">
        <v>740</v>
      </c>
      <c r="N606" s="229" t="s">
        <v>626</v>
      </c>
    </row>
    <row r="607" spans="1:14">
      <c r="A607" s="232">
        <f t="shared" si="9"/>
        <v>10602</v>
      </c>
      <c r="B607" s="232">
        <v>4</v>
      </c>
      <c r="C607" s="232" t="s">
        <v>716</v>
      </c>
      <c r="D607" s="229" t="s">
        <v>656</v>
      </c>
      <c r="E607" s="232" t="s">
        <v>446</v>
      </c>
      <c r="F607" s="229" t="s">
        <v>730</v>
      </c>
      <c r="G607" s="232">
        <v>99100</v>
      </c>
      <c r="H607" s="229" t="s">
        <v>611</v>
      </c>
      <c r="I607" s="229" t="s">
        <v>612</v>
      </c>
      <c r="J607" s="229" t="s">
        <v>23</v>
      </c>
      <c r="K607" s="229" t="s">
        <v>738</v>
      </c>
      <c r="L607" s="229" t="s">
        <v>631</v>
      </c>
      <c r="M607" s="229" t="s">
        <v>740</v>
      </c>
      <c r="N607" s="229" t="s">
        <v>626</v>
      </c>
    </row>
    <row r="608" spans="1:14">
      <c r="A608" s="232">
        <f t="shared" si="9"/>
        <v>10603</v>
      </c>
      <c r="B608" s="232">
        <v>4</v>
      </c>
      <c r="C608" s="232" t="s">
        <v>716</v>
      </c>
      <c r="D608" s="229" t="s">
        <v>656</v>
      </c>
      <c r="E608" s="232" t="s">
        <v>573</v>
      </c>
      <c r="F608" s="229" t="s">
        <v>730</v>
      </c>
      <c r="G608" s="232">
        <v>79101</v>
      </c>
      <c r="H608" s="229" t="s">
        <v>611</v>
      </c>
      <c r="I608" s="229" t="s">
        <v>612</v>
      </c>
      <c r="J608" s="229" t="s">
        <v>23</v>
      </c>
      <c r="K608" s="229" t="s">
        <v>738</v>
      </c>
      <c r="L608" s="229" t="s">
        <v>631</v>
      </c>
      <c r="M608" s="229" t="s">
        <v>740</v>
      </c>
      <c r="N608" s="229" t="s">
        <v>626</v>
      </c>
    </row>
    <row r="609" spans="1:14">
      <c r="A609" s="232">
        <f t="shared" si="9"/>
        <v>10604</v>
      </c>
      <c r="B609" s="232">
        <v>4</v>
      </c>
      <c r="C609" s="232" t="s">
        <v>716</v>
      </c>
      <c r="D609" s="229" t="s">
        <v>656</v>
      </c>
      <c r="E609" s="232" t="s">
        <v>446</v>
      </c>
      <c r="F609" s="229" t="s">
        <v>730</v>
      </c>
      <c r="G609" s="232">
        <v>79101</v>
      </c>
      <c r="H609" s="229" t="s">
        <v>611</v>
      </c>
      <c r="I609" s="229" t="s">
        <v>612</v>
      </c>
      <c r="J609" s="229" t="s">
        <v>23</v>
      </c>
      <c r="K609" s="229" t="s">
        <v>738</v>
      </c>
      <c r="L609" s="229" t="s">
        <v>631</v>
      </c>
      <c r="M609" s="229" t="s">
        <v>740</v>
      </c>
      <c r="N609" s="229" t="s">
        <v>626</v>
      </c>
    </row>
    <row r="610" spans="1:14">
      <c r="A610" s="232">
        <f t="shared" si="9"/>
        <v>10605</v>
      </c>
      <c r="B610" s="232">
        <v>4</v>
      </c>
      <c r="C610" s="232" t="s">
        <v>716</v>
      </c>
      <c r="D610" s="229" t="s">
        <v>656</v>
      </c>
      <c r="E610" s="232" t="s">
        <v>573</v>
      </c>
      <c r="F610" s="229" t="s">
        <v>730</v>
      </c>
      <c r="G610" s="232">
        <v>11609</v>
      </c>
      <c r="H610" s="229" t="s">
        <v>611</v>
      </c>
      <c r="I610" s="229" t="s">
        <v>612</v>
      </c>
      <c r="J610" s="229" t="s">
        <v>23</v>
      </c>
      <c r="K610" s="229" t="s">
        <v>738</v>
      </c>
      <c r="L610" s="229" t="s">
        <v>631</v>
      </c>
      <c r="M610" s="229" t="s">
        <v>740</v>
      </c>
      <c r="N610" s="229" t="s">
        <v>626</v>
      </c>
    </row>
    <row r="611" spans="1:14">
      <c r="A611" s="232">
        <f t="shared" si="9"/>
        <v>10606</v>
      </c>
      <c r="B611" s="232">
        <v>4</v>
      </c>
      <c r="C611" s="232" t="s">
        <v>716</v>
      </c>
      <c r="D611" s="229" t="s">
        <v>656</v>
      </c>
      <c r="E611" s="232" t="s">
        <v>446</v>
      </c>
      <c r="F611" s="229" t="s">
        <v>730</v>
      </c>
      <c r="G611" s="232">
        <v>11609</v>
      </c>
      <c r="H611" s="229" t="s">
        <v>611</v>
      </c>
      <c r="I611" s="229" t="s">
        <v>612</v>
      </c>
      <c r="J611" s="229" t="s">
        <v>23</v>
      </c>
      <c r="K611" s="229" t="s">
        <v>738</v>
      </c>
      <c r="L611" s="229" t="s">
        <v>631</v>
      </c>
      <c r="M611" s="229" t="s">
        <v>740</v>
      </c>
      <c r="N611" s="229" t="s">
        <v>626</v>
      </c>
    </row>
    <row r="612" spans="1:14">
      <c r="A612" s="232">
        <f t="shared" si="9"/>
        <v>10607</v>
      </c>
      <c r="B612" s="232">
        <v>4</v>
      </c>
      <c r="C612" s="232" t="s">
        <v>716</v>
      </c>
      <c r="D612" s="229" t="s">
        <v>656</v>
      </c>
      <c r="E612" s="232" t="s">
        <v>573</v>
      </c>
      <c r="F612" s="229" t="s">
        <v>730</v>
      </c>
      <c r="G612" s="232">
        <v>21609</v>
      </c>
      <c r="H612" s="229" t="s">
        <v>611</v>
      </c>
      <c r="I612" s="229" t="s">
        <v>612</v>
      </c>
      <c r="J612" s="229" t="s">
        <v>23</v>
      </c>
      <c r="K612" s="229" t="s">
        <v>738</v>
      </c>
      <c r="L612" s="229" t="s">
        <v>631</v>
      </c>
      <c r="M612" s="229" t="s">
        <v>740</v>
      </c>
      <c r="N612" s="229" t="s">
        <v>626</v>
      </c>
    </row>
    <row r="613" spans="1:14">
      <c r="A613" s="232">
        <f t="shared" si="9"/>
        <v>10608</v>
      </c>
      <c r="B613" s="232">
        <v>4</v>
      </c>
      <c r="C613" s="232" t="s">
        <v>716</v>
      </c>
      <c r="D613" s="229" t="s">
        <v>656</v>
      </c>
      <c r="E613" s="232" t="s">
        <v>446</v>
      </c>
      <c r="F613" s="229" t="s">
        <v>730</v>
      </c>
      <c r="G613" s="232">
        <v>21609</v>
      </c>
      <c r="H613" s="229" t="s">
        <v>611</v>
      </c>
      <c r="I613" s="229" t="s">
        <v>612</v>
      </c>
      <c r="J613" s="229" t="s">
        <v>23</v>
      </c>
      <c r="K613" s="229" t="s">
        <v>738</v>
      </c>
      <c r="L613" s="229" t="s">
        <v>631</v>
      </c>
      <c r="M613" s="229" t="s">
        <v>740</v>
      </c>
      <c r="N613" s="229" t="s">
        <v>626</v>
      </c>
    </row>
    <row r="614" spans="1:14">
      <c r="A614" s="232">
        <f t="shared" si="9"/>
        <v>10609</v>
      </c>
      <c r="B614" s="232">
        <v>4</v>
      </c>
      <c r="C614" s="232" t="s">
        <v>716</v>
      </c>
      <c r="D614" s="229" t="s">
        <v>656</v>
      </c>
      <c r="E614" s="232" t="s">
        <v>573</v>
      </c>
      <c r="F614" s="234" t="s">
        <v>79</v>
      </c>
      <c r="G614" s="232">
        <v>99100</v>
      </c>
      <c r="H614" s="229" t="s">
        <v>611</v>
      </c>
      <c r="I614" s="229" t="s">
        <v>612</v>
      </c>
      <c r="J614" s="229" t="s">
        <v>23</v>
      </c>
      <c r="K614" s="229" t="s">
        <v>738</v>
      </c>
      <c r="L614" s="229" t="s">
        <v>631</v>
      </c>
      <c r="M614" s="229" t="s">
        <v>740</v>
      </c>
      <c r="N614" s="229" t="s">
        <v>626</v>
      </c>
    </row>
    <row r="615" spans="1:14">
      <c r="A615" s="232">
        <f t="shared" si="9"/>
        <v>10610</v>
      </c>
      <c r="B615" s="232">
        <v>4</v>
      </c>
      <c r="C615" s="232" t="s">
        <v>716</v>
      </c>
      <c r="D615" s="229" t="s">
        <v>656</v>
      </c>
      <c r="E615" s="232" t="s">
        <v>446</v>
      </c>
      <c r="F615" s="234" t="s">
        <v>79</v>
      </c>
      <c r="G615" s="232">
        <v>99100</v>
      </c>
      <c r="H615" s="229" t="s">
        <v>611</v>
      </c>
      <c r="I615" s="229" t="s">
        <v>612</v>
      </c>
      <c r="J615" s="229" t="s">
        <v>23</v>
      </c>
      <c r="K615" s="229" t="s">
        <v>738</v>
      </c>
      <c r="L615" s="229" t="s">
        <v>631</v>
      </c>
      <c r="M615" s="229" t="s">
        <v>740</v>
      </c>
      <c r="N615" s="229" t="s">
        <v>626</v>
      </c>
    </row>
    <row r="616" spans="1:14">
      <c r="A616" s="232">
        <f t="shared" si="9"/>
        <v>10611</v>
      </c>
      <c r="B616" s="232">
        <v>4</v>
      </c>
      <c r="C616" s="232" t="s">
        <v>716</v>
      </c>
      <c r="D616" s="229" t="s">
        <v>656</v>
      </c>
      <c r="E616" s="232" t="s">
        <v>573</v>
      </c>
      <c r="F616" s="234" t="s">
        <v>79</v>
      </c>
      <c r="G616" s="232">
        <v>79101</v>
      </c>
      <c r="H616" s="229" t="s">
        <v>611</v>
      </c>
      <c r="I616" s="229" t="s">
        <v>612</v>
      </c>
      <c r="J616" s="229" t="s">
        <v>23</v>
      </c>
      <c r="K616" s="229" t="s">
        <v>738</v>
      </c>
      <c r="L616" s="229" t="s">
        <v>631</v>
      </c>
      <c r="M616" s="229" t="s">
        <v>740</v>
      </c>
      <c r="N616" s="229" t="s">
        <v>626</v>
      </c>
    </row>
    <row r="617" spans="1:14">
      <c r="A617" s="232">
        <f t="shared" si="9"/>
        <v>10612</v>
      </c>
      <c r="B617" s="232">
        <v>4</v>
      </c>
      <c r="C617" s="232" t="s">
        <v>716</v>
      </c>
      <c r="D617" s="229" t="s">
        <v>656</v>
      </c>
      <c r="E617" s="232" t="s">
        <v>446</v>
      </c>
      <c r="F617" s="234" t="s">
        <v>79</v>
      </c>
      <c r="G617" s="232">
        <v>79101</v>
      </c>
      <c r="H617" s="229" t="s">
        <v>611</v>
      </c>
      <c r="I617" s="229" t="s">
        <v>612</v>
      </c>
      <c r="J617" s="229" t="s">
        <v>23</v>
      </c>
      <c r="K617" s="229" t="s">
        <v>738</v>
      </c>
      <c r="L617" s="229" t="s">
        <v>631</v>
      </c>
      <c r="M617" s="229" t="s">
        <v>740</v>
      </c>
      <c r="N617" s="229" t="s">
        <v>626</v>
      </c>
    </row>
    <row r="618" spans="1:14">
      <c r="A618" s="232">
        <f t="shared" si="9"/>
        <v>10613</v>
      </c>
      <c r="B618" s="232">
        <v>4</v>
      </c>
      <c r="C618" s="232" t="s">
        <v>716</v>
      </c>
      <c r="D618" s="229" t="s">
        <v>656</v>
      </c>
      <c r="E618" s="232" t="s">
        <v>573</v>
      </c>
      <c r="F618" s="234" t="s">
        <v>79</v>
      </c>
      <c r="G618" s="232">
        <v>11609</v>
      </c>
      <c r="H618" s="229" t="s">
        <v>611</v>
      </c>
      <c r="I618" s="229" t="s">
        <v>612</v>
      </c>
      <c r="J618" s="229" t="s">
        <v>23</v>
      </c>
      <c r="K618" s="229" t="s">
        <v>738</v>
      </c>
      <c r="L618" s="229" t="s">
        <v>631</v>
      </c>
      <c r="M618" s="229" t="s">
        <v>740</v>
      </c>
      <c r="N618" s="229" t="s">
        <v>626</v>
      </c>
    </row>
    <row r="619" spans="1:14">
      <c r="A619" s="232">
        <f t="shared" si="9"/>
        <v>10614</v>
      </c>
      <c r="B619" s="232">
        <v>4</v>
      </c>
      <c r="C619" s="232" t="s">
        <v>716</v>
      </c>
      <c r="D619" s="229" t="s">
        <v>656</v>
      </c>
      <c r="E619" s="232" t="s">
        <v>446</v>
      </c>
      <c r="F619" s="234" t="s">
        <v>79</v>
      </c>
      <c r="G619" s="232">
        <v>11609</v>
      </c>
      <c r="H619" s="229" t="s">
        <v>611</v>
      </c>
      <c r="I619" s="229" t="s">
        <v>612</v>
      </c>
      <c r="J619" s="229" t="s">
        <v>23</v>
      </c>
      <c r="K619" s="229" t="s">
        <v>738</v>
      </c>
      <c r="L619" s="229" t="s">
        <v>631</v>
      </c>
      <c r="M619" s="229" t="s">
        <v>740</v>
      </c>
      <c r="N619" s="229" t="s">
        <v>626</v>
      </c>
    </row>
    <row r="620" spans="1:14">
      <c r="A620" s="232">
        <f t="shared" si="9"/>
        <v>10615</v>
      </c>
      <c r="B620" s="232">
        <v>4</v>
      </c>
      <c r="C620" s="232" t="s">
        <v>716</v>
      </c>
      <c r="D620" s="229" t="s">
        <v>656</v>
      </c>
      <c r="E620" s="232" t="s">
        <v>573</v>
      </c>
      <c r="F620" s="234" t="s">
        <v>79</v>
      </c>
      <c r="G620" s="232">
        <v>21609</v>
      </c>
      <c r="H620" s="229" t="s">
        <v>611</v>
      </c>
      <c r="I620" s="229" t="s">
        <v>612</v>
      </c>
      <c r="J620" s="229" t="s">
        <v>23</v>
      </c>
      <c r="K620" s="229" t="s">
        <v>738</v>
      </c>
      <c r="L620" s="229" t="s">
        <v>631</v>
      </c>
      <c r="M620" s="229" t="s">
        <v>740</v>
      </c>
      <c r="N620" s="229" t="s">
        <v>626</v>
      </c>
    </row>
    <row r="621" spans="1:14">
      <c r="A621" s="232">
        <f t="shared" si="9"/>
        <v>10616</v>
      </c>
      <c r="B621" s="232">
        <v>4</v>
      </c>
      <c r="C621" s="232" t="s">
        <v>716</v>
      </c>
      <c r="D621" s="229" t="s">
        <v>656</v>
      </c>
      <c r="E621" s="232" t="s">
        <v>446</v>
      </c>
      <c r="F621" s="234" t="s">
        <v>79</v>
      </c>
      <c r="G621" s="232">
        <v>21609</v>
      </c>
      <c r="H621" s="229" t="s">
        <v>611</v>
      </c>
      <c r="I621" s="229" t="s">
        <v>612</v>
      </c>
      <c r="J621" s="229" t="s">
        <v>23</v>
      </c>
      <c r="K621" s="229" t="s">
        <v>738</v>
      </c>
      <c r="L621" s="229" t="s">
        <v>631</v>
      </c>
      <c r="M621" s="229" t="s">
        <v>740</v>
      </c>
      <c r="N621" s="229" t="s">
        <v>626</v>
      </c>
    </row>
    <row r="622" spans="1:14">
      <c r="A622" s="232">
        <f t="shared" si="9"/>
        <v>10617</v>
      </c>
      <c r="B622" s="232">
        <v>4</v>
      </c>
      <c r="C622" s="232" t="s">
        <v>716</v>
      </c>
      <c r="D622" s="229" t="s">
        <v>656</v>
      </c>
      <c r="E622" s="232" t="s">
        <v>573</v>
      </c>
      <c r="F622" s="234" t="s">
        <v>21</v>
      </c>
      <c r="G622" s="232">
        <v>99100</v>
      </c>
      <c r="H622" s="229" t="s">
        <v>611</v>
      </c>
      <c r="I622" s="229" t="s">
        <v>612</v>
      </c>
      <c r="J622" s="229" t="s">
        <v>23</v>
      </c>
      <c r="K622" s="229" t="s">
        <v>738</v>
      </c>
      <c r="L622" s="229" t="s">
        <v>631</v>
      </c>
      <c r="M622" s="229" t="s">
        <v>740</v>
      </c>
      <c r="N622" s="229" t="s">
        <v>626</v>
      </c>
    </row>
    <row r="623" spans="1:14">
      <c r="A623" s="232">
        <f t="shared" si="9"/>
        <v>10618</v>
      </c>
      <c r="B623" s="232">
        <v>4</v>
      </c>
      <c r="C623" s="232" t="s">
        <v>716</v>
      </c>
      <c r="D623" s="229" t="s">
        <v>656</v>
      </c>
      <c r="E623" s="232" t="s">
        <v>446</v>
      </c>
      <c r="F623" s="234" t="s">
        <v>21</v>
      </c>
      <c r="G623" s="232">
        <v>99100</v>
      </c>
      <c r="H623" s="229" t="s">
        <v>611</v>
      </c>
      <c r="I623" s="229" t="s">
        <v>612</v>
      </c>
      <c r="J623" s="229" t="s">
        <v>23</v>
      </c>
      <c r="K623" s="229" t="s">
        <v>738</v>
      </c>
      <c r="L623" s="229" t="s">
        <v>631</v>
      </c>
      <c r="M623" s="229" t="s">
        <v>740</v>
      </c>
      <c r="N623" s="229" t="s">
        <v>626</v>
      </c>
    </row>
    <row r="624" spans="1:14">
      <c r="A624" s="232">
        <f t="shared" si="9"/>
        <v>10619</v>
      </c>
      <c r="B624" s="232">
        <v>4</v>
      </c>
      <c r="C624" s="232" t="s">
        <v>716</v>
      </c>
      <c r="D624" s="229" t="s">
        <v>656</v>
      </c>
      <c r="E624" s="232" t="s">
        <v>573</v>
      </c>
      <c r="F624" s="234" t="s">
        <v>21</v>
      </c>
      <c r="G624" s="232">
        <v>79101</v>
      </c>
      <c r="H624" s="229" t="s">
        <v>611</v>
      </c>
      <c r="I624" s="229" t="s">
        <v>612</v>
      </c>
      <c r="J624" s="229" t="s">
        <v>23</v>
      </c>
      <c r="K624" s="229" t="s">
        <v>738</v>
      </c>
      <c r="L624" s="229" t="s">
        <v>631</v>
      </c>
      <c r="M624" s="229" t="s">
        <v>740</v>
      </c>
      <c r="N624" s="229" t="s">
        <v>626</v>
      </c>
    </row>
    <row r="625" spans="1:14">
      <c r="A625" s="232">
        <f t="shared" si="9"/>
        <v>10620</v>
      </c>
      <c r="B625" s="232">
        <v>4</v>
      </c>
      <c r="C625" s="232" t="s">
        <v>716</v>
      </c>
      <c r="D625" s="229" t="s">
        <v>656</v>
      </c>
      <c r="E625" s="232" t="s">
        <v>446</v>
      </c>
      <c r="F625" s="234" t="s">
        <v>21</v>
      </c>
      <c r="G625" s="232">
        <v>79101</v>
      </c>
      <c r="H625" s="229" t="s">
        <v>611</v>
      </c>
      <c r="I625" s="229" t="s">
        <v>612</v>
      </c>
      <c r="J625" s="229" t="s">
        <v>23</v>
      </c>
      <c r="K625" s="229" t="s">
        <v>738</v>
      </c>
      <c r="L625" s="229" t="s">
        <v>631</v>
      </c>
      <c r="M625" s="229" t="s">
        <v>740</v>
      </c>
      <c r="N625" s="229" t="s">
        <v>626</v>
      </c>
    </row>
    <row r="626" spans="1:14">
      <c r="A626" s="232">
        <f t="shared" si="9"/>
        <v>10621</v>
      </c>
      <c r="B626" s="232">
        <v>4</v>
      </c>
      <c r="C626" s="232" t="s">
        <v>716</v>
      </c>
      <c r="D626" s="229" t="s">
        <v>656</v>
      </c>
      <c r="E626" s="232" t="s">
        <v>573</v>
      </c>
      <c r="F626" s="234" t="s">
        <v>21</v>
      </c>
      <c r="G626" s="232">
        <v>11609</v>
      </c>
      <c r="H626" s="229" t="s">
        <v>611</v>
      </c>
      <c r="I626" s="229" t="s">
        <v>612</v>
      </c>
      <c r="J626" s="229" t="s">
        <v>23</v>
      </c>
      <c r="K626" s="229" t="s">
        <v>738</v>
      </c>
      <c r="L626" s="229" t="s">
        <v>631</v>
      </c>
      <c r="M626" s="229" t="s">
        <v>740</v>
      </c>
      <c r="N626" s="229" t="s">
        <v>626</v>
      </c>
    </row>
    <row r="627" spans="1:14">
      <c r="A627" s="232">
        <f t="shared" si="9"/>
        <v>10622</v>
      </c>
      <c r="B627" s="232">
        <v>4</v>
      </c>
      <c r="C627" s="232" t="s">
        <v>716</v>
      </c>
      <c r="D627" s="229" t="s">
        <v>656</v>
      </c>
      <c r="E627" s="232" t="s">
        <v>446</v>
      </c>
      <c r="F627" s="234" t="s">
        <v>21</v>
      </c>
      <c r="G627" s="232">
        <v>11609</v>
      </c>
      <c r="H627" s="229" t="s">
        <v>611</v>
      </c>
      <c r="I627" s="229" t="s">
        <v>612</v>
      </c>
      <c r="J627" s="229" t="s">
        <v>23</v>
      </c>
      <c r="K627" s="229" t="s">
        <v>738</v>
      </c>
      <c r="L627" s="229" t="s">
        <v>631</v>
      </c>
      <c r="M627" s="229" t="s">
        <v>740</v>
      </c>
      <c r="N627" s="229" t="s">
        <v>626</v>
      </c>
    </row>
    <row r="628" spans="1:14">
      <c r="A628" s="232">
        <f t="shared" si="9"/>
        <v>10623</v>
      </c>
      <c r="B628" s="232">
        <v>4</v>
      </c>
      <c r="C628" s="232" t="s">
        <v>716</v>
      </c>
      <c r="D628" s="229" t="s">
        <v>656</v>
      </c>
      <c r="E628" s="232" t="s">
        <v>573</v>
      </c>
      <c r="F628" s="234" t="s">
        <v>21</v>
      </c>
      <c r="G628" s="232">
        <v>21609</v>
      </c>
      <c r="H628" s="229" t="s">
        <v>611</v>
      </c>
      <c r="I628" s="229" t="s">
        <v>612</v>
      </c>
      <c r="J628" s="229" t="s">
        <v>23</v>
      </c>
      <c r="K628" s="229" t="s">
        <v>738</v>
      </c>
      <c r="L628" s="229" t="s">
        <v>631</v>
      </c>
      <c r="M628" s="229" t="s">
        <v>740</v>
      </c>
      <c r="N628" s="229" t="s">
        <v>626</v>
      </c>
    </row>
    <row r="629" spans="1:14">
      <c r="A629" s="232">
        <f t="shared" si="9"/>
        <v>10624</v>
      </c>
      <c r="B629" s="232">
        <v>4</v>
      </c>
      <c r="C629" s="232" t="s">
        <v>716</v>
      </c>
      <c r="D629" s="229" t="s">
        <v>656</v>
      </c>
      <c r="E629" s="232" t="s">
        <v>446</v>
      </c>
      <c r="F629" s="234" t="s">
        <v>21</v>
      </c>
      <c r="G629" s="232">
        <v>21609</v>
      </c>
      <c r="H629" s="229" t="s">
        <v>611</v>
      </c>
      <c r="I629" s="229" t="s">
        <v>612</v>
      </c>
      <c r="J629" s="229" t="s">
        <v>23</v>
      </c>
      <c r="K629" s="229" t="s">
        <v>738</v>
      </c>
      <c r="L629" s="229" t="s">
        <v>631</v>
      </c>
      <c r="M629" s="229" t="s">
        <v>740</v>
      </c>
      <c r="N629" s="229" t="s">
        <v>626</v>
      </c>
    </row>
    <row r="630" spans="1:14">
      <c r="A630" s="232">
        <f t="shared" si="9"/>
        <v>10625</v>
      </c>
      <c r="B630" s="232">
        <v>4</v>
      </c>
      <c r="C630" s="232" t="s">
        <v>716</v>
      </c>
      <c r="D630" s="229" t="s">
        <v>656</v>
      </c>
      <c r="E630" s="232" t="s">
        <v>573</v>
      </c>
      <c r="F630" s="234" t="s">
        <v>80</v>
      </c>
      <c r="G630" s="232">
        <v>99100</v>
      </c>
      <c r="H630" s="229" t="s">
        <v>611</v>
      </c>
      <c r="I630" s="229" t="s">
        <v>612</v>
      </c>
      <c r="J630" s="229" t="s">
        <v>23</v>
      </c>
      <c r="K630" s="229" t="s">
        <v>738</v>
      </c>
      <c r="L630" s="229" t="s">
        <v>631</v>
      </c>
      <c r="M630" s="229" t="s">
        <v>740</v>
      </c>
      <c r="N630" s="229" t="s">
        <v>626</v>
      </c>
    </row>
    <row r="631" spans="1:14">
      <c r="A631" s="232">
        <f t="shared" si="9"/>
        <v>10626</v>
      </c>
      <c r="B631" s="232">
        <v>4</v>
      </c>
      <c r="C631" s="232" t="s">
        <v>716</v>
      </c>
      <c r="D631" s="229" t="s">
        <v>656</v>
      </c>
      <c r="E631" s="232" t="s">
        <v>446</v>
      </c>
      <c r="F631" s="234" t="s">
        <v>80</v>
      </c>
      <c r="G631" s="232">
        <v>99100</v>
      </c>
      <c r="H631" s="229" t="s">
        <v>611</v>
      </c>
      <c r="I631" s="229" t="s">
        <v>612</v>
      </c>
      <c r="J631" s="229" t="s">
        <v>23</v>
      </c>
      <c r="K631" s="229" t="s">
        <v>738</v>
      </c>
      <c r="L631" s="229" t="s">
        <v>631</v>
      </c>
      <c r="M631" s="229" t="s">
        <v>740</v>
      </c>
      <c r="N631" s="229" t="s">
        <v>626</v>
      </c>
    </row>
    <row r="632" spans="1:14">
      <c r="A632" s="232">
        <f t="shared" si="9"/>
        <v>10627</v>
      </c>
      <c r="B632" s="232">
        <v>4</v>
      </c>
      <c r="C632" s="232" t="s">
        <v>716</v>
      </c>
      <c r="D632" s="229" t="s">
        <v>656</v>
      </c>
      <c r="E632" s="232" t="s">
        <v>573</v>
      </c>
      <c r="F632" s="234" t="s">
        <v>80</v>
      </c>
      <c r="G632" s="232">
        <v>79101</v>
      </c>
      <c r="H632" s="229" t="s">
        <v>611</v>
      </c>
      <c r="I632" s="229" t="s">
        <v>612</v>
      </c>
      <c r="J632" s="229" t="s">
        <v>23</v>
      </c>
      <c r="K632" s="229" t="s">
        <v>738</v>
      </c>
      <c r="L632" s="229" t="s">
        <v>631</v>
      </c>
      <c r="M632" s="229" t="s">
        <v>740</v>
      </c>
      <c r="N632" s="229" t="s">
        <v>626</v>
      </c>
    </row>
    <row r="633" spans="1:14">
      <c r="A633" s="232">
        <f t="shared" si="9"/>
        <v>10628</v>
      </c>
      <c r="B633" s="232">
        <v>4</v>
      </c>
      <c r="C633" s="232" t="s">
        <v>716</v>
      </c>
      <c r="D633" s="229" t="s">
        <v>656</v>
      </c>
      <c r="E633" s="232" t="s">
        <v>446</v>
      </c>
      <c r="F633" s="234" t="s">
        <v>80</v>
      </c>
      <c r="G633" s="232">
        <v>79101</v>
      </c>
      <c r="H633" s="229" t="s">
        <v>611</v>
      </c>
      <c r="I633" s="229" t="s">
        <v>612</v>
      </c>
      <c r="J633" s="229" t="s">
        <v>23</v>
      </c>
      <c r="K633" s="229" t="s">
        <v>738</v>
      </c>
      <c r="L633" s="229" t="s">
        <v>631</v>
      </c>
      <c r="M633" s="229" t="s">
        <v>740</v>
      </c>
      <c r="N633" s="229" t="s">
        <v>626</v>
      </c>
    </row>
    <row r="634" spans="1:14">
      <c r="A634" s="232">
        <f t="shared" si="9"/>
        <v>10629</v>
      </c>
      <c r="B634" s="232">
        <v>4</v>
      </c>
      <c r="C634" s="232" t="s">
        <v>716</v>
      </c>
      <c r="D634" s="229" t="s">
        <v>656</v>
      </c>
      <c r="E634" s="232" t="s">
        <v>573</v>
      </c>
      <c r="F634" s="234" t="s">
        <v>80</v>
      </c>
      <c r="G634" s="232">
        <v>11609</v>
      </c>
      <c r="H634" s="229" t="s">
        <v>611</v>
      </c>
      <c r="I634" s="229" t="s">
        <v>612</v>
      </c>
      <c r="J634" s="229" t="s">
        <v>23</v>
      </c>
      <c r="K634" s="229" t="s">
        <v>738</v>
      </c>
      <c r="L634" s="229" t="s">
        <v>631</v>
      </c>
      <c r="M634" s="229" t="s">
        <v>740</v>
      </c>
      <c r="N634" s="229" t="s">
        <v>626</v>
      </c>
    </row>
    <row r="635" spans="1:14">
      <c r="A635" s="232">
        <f t="shared" si="9"/>
        <v>10630</v>
      </c>
      <c r="B635" s="232">
        <v>4</v>
      </c>
      <c r="C635" s="232" t="s">
        <v>716</v>
      </c>
      <c r="D635" s="229" t="s">
        <v>656</v>
      </c>
      <c r="E635" s="232" t="s">
        <v>446</v>
      </c>
      <c r="F635" s="234" t="s">
        <v>80</v>
      </c>
      <c r="G635" s="232">
        <v>11609</v>
      </c>
      <c r="H635" s="229" t="s">
        <v>611</v>
      </c>
      <c r="I635" s="229" t="s">
        <v>612</v>
      </c>
      <c r="J635" s="229" t="s">
        <v>23</v>
      </c>
      <c r="K635" s="229" t="s">
        <v>738</v>
      </c>
      <c r="L635" s="229" t="s">
        <v>631</v>
      </c>
      <c r="M635" s="229" t="s">
        <v>740</v>
      </c>
      <c r="N635" s="229" t="s">
        <v>626</v>
      </c>
    </row>
    <row r="636" spans="1:14">
      <c r="A636" s="232">
        <f t="shared" si="9"/>
        <v>10631</v>
      </c>
      <c r="B636" s="232">
        <v>4</v>
      </c>
      <c r="C636" s="232" t="s">
        <v>716</v>
      </c>
      <c r="D636" s="229" t="s">
        <v>656</v>
      </c>
      <c r="E636" s="232" t="s">
        <v>573</v>
      </c>
      <c r="F636" s="234" t="s">
        <v>80</v>
      </c>
      <c r="G636" s="232">
        <v>21609</v>
      </c>
      <c r="H636" s="229" t="s">
        <v>611</v>
      </c>
      <c r="I636" s="229" t="s">
        <v>612</v>
      </c>
      <c r="J636" s="229" t="s">
        <v>23</v>
      </c>
      <c r="K636" s="229" t="s">
        <v>738</v>
      </c>
      <c r="L636" s="229" t="s">
        <v>631</v>
      </c>
      <c r="M636" s="229" t="s">
        <v>740</v>
      </c>
      <c r="N636" s="229" t="s">
        <v>626</v>
      </c>
    </row>
    <row r="637" spans="1:14">
      <c r="A637" s="232">
        <f t="shared" si="9"/>
        <v>10632</v>
      </c>
      <c r="B637" s="232">
        <v>4</v>
      </c>
      <c r="C637" s="232" t="s">
        <v>716</v>
      </c>
      <c r="D637" s="229" t="s">
        <v>656</v>
      </c>
      <c r="E637" s="232" t="s">
        <v>446</v>
      </c>
      <c r="F637" s="234" t="s">
        <v>80</v>
      </c>
      <c r="G637" s="232">
        <v>21609</v>
      </c>
      <c r="H637" s="229" t="s">
        <v>611</v>
      </c>
      <c r="I637" s="229" t="s">
        <v>612</v>
      </c>
      <c r="J637" s="229" t="s">
        <v>23</v>
      </c>
      <c r="K637" s="229" t="s">
        <v>738</v>
      </c>
      <c r="L637" s="229" t="s">
        <v>631</v>
      </c>
      <c r="M637" s="229" t="s">
        <v>740</v>
      </c>
      <c r="N637" s="229" t="s">
        <v>626</v>
      </c>
    </row>
    <row r="638" spans="1:14">
      <c r="A638" s="232">
        <f t="shared" si="9"/>
        <v>10633</v>
      </c>
      <c r="B638" s="232">
        <v>4</v>
      </c>
      <c r="C638" s="232" t="s">
        <v>716</v>
      </c>
      <c r="D638" s="229" t="s">
        <v>656</v>
      </c>
      <c r="E638" s="232" t="s">
        <v>573</v>
      </c>
      <c r="F638" s="234" t="s">
        <v>81</v>
      </c>
      <c r="G638" s="232">
        <v>99100</v>
      </c>
      <c r="H638" s="229" t="s">
        <v>611</v>
      </c>
      <c r="I638" s="229" t="s">
        <v>612</v>
      </c>
      <c r="J638" s="229" t="s">
        <v>23</v>
      </c>
      <c r="K638" s="229" t="s">
        <v>738</v>
      </c>
      <c r="L638" s="229" t="s">
        <v>631</v>
      </c>
      <c r="M638" s="229" t="s">
        <v>740</v>
      </c>
      <c r="N638" s="229" t="s">
        <v>626</v>
      </c>
    </row>
    <row r="639" spans="1:14">
      <c r="A639" s="232">
        <f t="shared" si="9"/>
        <v>10634</v>
      </c>
      <c r="B639" s="232">
        <v>4</v>
      </c>
      <c r="C639" s="232" t="s">
        <v>716</v>
      </c>
      <c r="D639" s="229" t="s">
        <v>656</v>
      </c>
      <c r="E639" s="232" t="s">
        <v>446</v>
      </c>
      <c r="F639" s="234" t="s">
        <v>81</v>
      </c>
      <c r="G639" s="232">
        <v>99100</v>
      </c>
      <c r="H639" s="229" t="s">
        <v>611</v>
      </c>
      <c r="I639" s="229" t="s">
        <v>612</v>
      </c>
      <c r="J639" s="229" t="s">
        <v>23</v>
      </c>
      <c r="K639" s="229" t="s">
        <v>738</v>
      </c>
      <c r="L639" s="229" t="s">
        <v>631</v>
      </c>
      <c r="M639" s="229" t="s">
        <v>740</v>
      </c>
      <c r="N639" s="229" t="s">
        <v>626</v>
      </c>
    </row>
    <row r="640" spans="1:14">
      <c r="A640" s="232">
        <f t="shared" si="9"/>
        <v>10635</v>
      </c>
      <c r="B640" s="232">
        <v>4</v>
      </c>
      <c r="C640" s="232" t="s">
        <v>716</v>
      </c>
      <c r="D640" s="229" t="s">
        <v>656</v>
      </c>
      <c r="E640" s="232" t="s">
        <v>573</v>
      </c>
      <c r="F640" s="234" t="s">
        <v>81</v>
      </c>
      <c r="G640" s="232">
        <v>79101</v>
      </c>
      <c r="H640" s="229" t="s">
        <v>611</v>
      </c>
      <c r="I640" s="229" t="s">
        <v>612</v>
      </c>
      <c r="J640" s="229" t="s">
        <v>23</v>
      </c>
      <c r="K640" s="229" t="s">
        <v>738</v>
      </c>
      <c r="L640" s="229" t="s">
        <v>631</v>
      </c>
      <c r="M640" s="229" t="s">
        <v>740</v>
      </c>
      <c r="N640" s="229" t="s">
        <v>626</v>
      </c>
    </row>
    <row r="641" spans="1:14">
      <c r="A641" s="232">
        <f t="shared" si="9"/>
        <v>10636</v>
      </c>
      <c r="B641" s="232">
        <v>4</v>
      </c>
      <c r="C641" s="232" t="s">
        <v>716</v>
      </c>
      <c r="D641" s="229" t="s">
        <v>656</v>
      </c>
      <c r="E641" s="232" t="s">
        <v>446</v>
      </c>
      <c r="F641" s="234" t="s">
        <v>81</v>
      </c>
      <c r="G641" s="232">
        <v>79101</v>
      </c>
      <c r="H641" s="229" t="s">
        <v>611</v>
      </c>
      <c r="I641" s="229" t="s">
        <v>612</v>
      </c>
      <c r="J641" s="229" t="s">
        <v>23</v>
      </c>
      <c r="K641" s="229" t="s">
        <v>738</v>
      </c>
      <c r="L641" s="229" t="s">
        <v>631</v>
      </c>
      <c r="M641" s="229" t="s">
        <v>740</v>
      </c>
      <c r="N641" s="229" t="s">
        <v>626</v>
      </c>
    </row>
    <row r="642" spans="1:14">
      <c r="A642" s="232">
        <f t="shared" si="9"/>
        <v>10637</v>
      </c>
      <c r="B642" s="232">
        <v>4</v>
      </c>
      <c r="C642" s="232" t="s">
        <v>716</v>
      </c>
      <c r="D642" s="229" t="s">
        <v>656</v>
      </c>
      <c r="E642" s="232" t="s">
        <v>573</v>
      </c>
      <c r="F642" s="234" t="s">
        <v>81</v>
      </c>
      <c r="G642" s="232">
        <v>11609</v>
      </c>
      <c r="H642" s="229" t="s">
        <v>611</v>
      </c>
      <c r="I642" s="229" t="s">
        <v>612</v>
      </c>
      <c r="J642" s="229" t="s">
        <v>23</v>
      </c>
      <c r="K642" s="229" t="s">
        <v>738</v>
      </c>
      <c r="L642" s="229" t="s">
        <v>631</v>
      </c>
      <c r="M642" s="229" t="s">
        <v>740</v>
      </c>
      <c r="N642" s="229" t="s">
        <v>626</v>
      </c>
    </row>
    <row r="643" spans="1:14">
      <c r="A643" s="232">
        <f t="shared" si="9"/>
        <v>10638</v>
      </c>
      <c r="B643" s="232">
        <v>4</v>
      </c>
      <c r="C643" s="232" t="s">
        <v>716</v>
      </c>
      <c r="D643" s="229" t="s">
        <v>656</v>
      </c>
      <c r="E643" s="232" t="s">
        <v>446</v>
      </c>
      <c r="F643" s="234" t="s">
        <v>81</v>
      </c>
      <c r="G643" s="232">
        <v>11609</v>
      </c>
      <c r="H643" s="229" t="s">
        <v>611</v>
      </c>
      <c r="I643" s="229" t="s">
        <v>612</v>
      </c>
      <c r="J643" s="229" t="s">
        <v>23</v>
      </c>
      <c r="K643" s="229" t="s">
        <v>738</v>
      </c>
      <c r="L643" s="229" t="s">
        <v>631</v>
      </c>
      <c r="M643" s="229" t="s">
        <v>740</v>
      </c>
      <c r="N643" s="229" t="s">
        <v>626</v>
      </c>
    </row>
    <row r="644" spans="1:14">
      <c r="A644" s="232">
        <f t="shared" si="9"/>
        <v>10639</v>
      </c>
      <c r="B644" s="232">
        <v>4</v>
      </c>
      <c r="C644" s="232" t="s">
        <v>716</v>
      </c>
      <c r="D644" s="229" t="s">
        <v>656</v>
      </c>
      <c r="E644" s="232" t="s">
        <v>573</v>
      </c>
      <c r="F644" s="234" t="s">
        <v>81</v>
      </c>
      <c r="G644" s="232">
        <v>21609</v>
      </c>
      <c r="H644" s="229" t="s">
        <v>611</v>
      </c>
      <c r="I644" s="229" t="s">
        <v>612</v>
      </c>
      <c r="J644" s="229" t="s">
        <v>23</v>
      </c>
      <c r="K644" s="229" t="s">
        <v>738</v>
      </c>
      <c r="L644" s="229" t="s">
        <v>631</v>
      </c>
      <c r="M644" s="229" t="s">
        <v>740</v>
      </c>
      <c r="N644" s="229" t="s">
        <v>626</v>
      </c>
    </row>
    <row r="645" spans="1:14">
      <c r="A645" s="232">
        <f t="shared" si="9"/>
        <v>10640</v>
      </c>
      <c r="B645" s="232">
        <v>4</v>
      </c>
      <c r="C645" s="232" t="s">
        <v>716</v>
      </c>
      <c r="D645" s="229" t="s">
        <v>656</v>
      </c>
      <c r="E645" s="232" t="s">
        <v>446</v>
      </c>
      <c r="F645" s="234" t="s">
        <v>81</v>
      </c>
      <c r="G645" s="232">
        <v>21609</v>
      </c>
      <c r="H645" s="229" t="s">
        <v>611</v>
      </c>
      <c r="I645" s="229" t="s">
        <v>612</v>
      </c>
      <c r="J645" s="229" t="s">
        <v>23</v>
      </c>
      <c r="K645" s="229" t="s">
        <v>738</v>
      </c>
      <c r="L645" s="229" t="s">
        <v>631</v>
      </c>
      <c r="M645" s="229" t="s">
        <v>740</v>
      </c>
      <c r="N645" s="229" t="s">
        <v>626</v>
      </c>
    </row>
    <row r="646" spans="1:14">
      <c r="A646" s="232">
        <f t="shared" si="9"/>
        <v>10641</v>
      </c>
      <c r="B646" s="232">
        <v>4</v>
      </c>
      <c r="C646" s="232" t="s">
        <v>716</v>
      </c>
      <c r="D646" s="229" t="s">
        <v>656</v>
      </c>
      <c r="E646" s="232" t="s">
        <v>573</v>
      </c>
      <c r="F646" s="234" t="s">
        <v>82</v>
      </c>
      <c r="G646" s="232">
        <v>99100</v>
      </c>
      <c r="H646" s="229" t="s">
        <v>611</v>
      </c>
      <c r="I646" s="229" t="s">
        <v>612</v>
      </c>
      <c r="J646" s="229" t="s">
        <v>23</v>
      </c>
      <c r="K646" s="229" t="s">
        <v>738</v>
      </c>
      <c r="L646" s="229" t="s">
        <v>631</v>
      </c>
      <c r="M646" s="229" t="s">
        <v>740</v>
      </c>
      <c r="N646" s="229" t="s">
        <v>626</v>
      </c>
    </row>
    <row r="647" spans="1:14">
      <c r="A647" s="232">
        <f t="shared" ref="A647:A710" si="10">A646+1</f>
        <v>10642</v>
      </c>
      <c r="B647" s="232">
        <v>4</v>
      </c>
      <c r="C647" s="232" t="s">
        <v>716</v>
      </c>
      <c r="D647" s="229" t="s">
        <v>656</v>
      </c>
      <c r="E647" s="232" t="s">
        <v>446</v>
      </c>
      <c r="F647" s="234" t="s">
        <v>82</v>
      </c>
      <c r="G647" s="232">
        <v>99100</v>
      </c>
      <c r="H647" s="229" t="s">
        <v>611</v>
      </c>
      <c r="I647" s="229" t="s">
        <v>612</v>
      </c>
      <c r="J647" s="229" t="s">
        <v>23</v>
      </c>
      <c r="K647" s="229" t="s">
        <v>738</v>
      </c>
      <c r="L647" s="229" t="s">
        <v>631</v>
      </c>
      <c r="M647" s="229" t="s">
        <v>740</v>
      </c>
      <c r="N647" s="229" t="s">
        <v>626</v>
      </c>
    </row>
    <row r="648" spans="1:14">
      <c r="A648" s="232">
        <f t="shared" si="10"/>
        <v>10643</v>
      </c>
      <c r="B648" s="232">
        <v>4</v>
      </c>
      <c r="C648" s="232" t="s">
        <v>716</v>
      </c>
      <c r="D648" s="229" t="s">
        <v>656</v>
      </c>
      <c r="E648" s="232" t="s">
        <v>573</v>
      </c>
      <c r="F648" s="234" t="s">
        <v>82</v>
      </c>
      <c r="G648" s="232">
        <v>79101</v>
      </c>
      <c r="H648" s="229" t="s">
        <v>611</v>
      </c>
      <c r="I648" s="229" t="s">
        <v>612</v>
      </c>
      <c r="J648" s="229" t="s">
        <v>23</v>
      </c>
      <c r="K648" s="229" t="s">
        <v>738</v>
      </c>
      <c r="L648" s="229" t="s">
        <v>631</v>
      </c>
      <c r="M648" s="229" t="s">
        <v>740</v>
      </c>
      <c r="N648" s="229" t="s">
        <v>626</v>
      </c>
    </row>
    <row r="649" spans="1:14">
      <c r="A649" s="232">
        <f t="shared" si="10"/>
        <v>10644</v>
      </c>
      <c r="B649" s="232">
        <v>4</v>
      </c>
      <c r="C649" s="232" t="s">
        <v>716</v>
      </c>
      <c r="D649" s="229" t="s">
        <v>656</v>
      </c>
      <c r="E649" s="232" t="s">
        <v>446</v>
      </c>
      <c r="F649" s="234" t="s">
        <v>82</v>
      </c>
      <c r="G649" s="232">
        <v>79101</v>
      </c>
      <c r="H649" s="229" t="s">
        <v>611</v>
      </c>
      <c r="I649" s="229" t="s">
        <v>612</v>
      </c>
      <c r="J649" s="229" t="s">
        <v>23</v>
      </c>
      <c r="K649" s="229" t="s">
        <v>738</v>
      </c>
      <c r="L649" s="229" t="s">
        <v>631</v>
      </c>
      <c r="M649" s="229" t="s">
        <v>740</v>
      </c>
      <c r="N649" s="229" t="s">
        <v>626</v>
      </c>
    </row>
    <row r="650" spans="1:14">
      <c r="A650" s="232">
        <f t="shared" si="10"/>
        <v>10645</v>
      </c>
      <c r="B650" s="232">
        <v>4</v>
      </c>
      <c r="C650" s="232" t="s">
        <v>716</v>
      </c>
      <c r="D650" s="229" t="s">
        <v>656</v>
      </c>
      <c r="E650" s="232" t="s">
        <v>573</v>
      </c>
      <c r="F650" s="234" t="s">
        <v>82</v>
      </c>
      <c r="G650" s="232">
        <v>11609</v>
      </c>
      <c r="H650" s="229" t="s">
        <v>611</v>
      </c>
      <c r="I650" s="229" t="s">
        <v>612</v>
      </c>
      <c r="J650" s="229" t="s">
        <v>23</v>
      </c>
      <c r="K650" s="229" t="s">
        <v>738</v>
      </c>
      <c r="L650" s="229" t="s">
        <v>631</v>
      </c>
      <c r="M650" s="229" t="s">
        <v>740</v>
      </c>
      <c r="N650" s="229" t="s">
        <v>626</v>
      </c>
    </row>
    <row r="651" spans="1:14">
      <c r="A651" s="232">
        <f t="shared" si="10"/>
        <v>10646</v>
      </c>
      <c r="B651" s="232">
        <v>4</v>
      </c>
      <c r="C651" s="232" t="s">
        <v>716</v>
      </c>
      <c r="D651" s="229" t="s">
        <v>656</v>
      </c>
      <c r="E651" s="232" t="s">
        <v>446</v>
      </c>
      <c r="F651" s="234" t="s">
        <v>82</v>
      </c>
      <c r="G651" s="232">
        <v>11609</v>
      </c>
      <c r="H651" s="229" t="s">
        <v>611</v>
      </c>
      <c r="I651" s="229" t="s">
        <v>612</v>
      </c>
      <c r="J651" s="229" t="s">
        <v>23</v>
      </c>
      <c r="K651" s="229" t="s">
        <v>738</v>
      </c>
      <c r="L651" s="229" t="s">
        <v>631</v>
      </c>
      <c r="M651" s="229" t="s">
        <v>740</v>
      </c>
      <c r="N651" s="229" t="s">
        <v>626</v>
      </c>
    </row>
    <row r="652" spans="1:14">
      <c r="A652" s="232">
        <f t="shared" si="10"/>
        <v>10647</v>
      </c>
      <c r="B652" s="232">
        <v>4</v>
      </c>
      <c r="C652" s="232" t="s">
        <v>716</v>
      </c>
      <c r="D652" s="229" t="s">
        <v>656</v>
      </c>
      <c r="E652" s="232" t="s">
        <v>573</v>
      </c>
      <c r="F652" s="234" t="s">
        <v>82</v>
      </c>
      <c r="G652" s="232">
        <v>21609</v>
      </c>
      <c r="H652" s="229" t="s">
        <v>611</v>
      </c>
      <c r="I652" s="229" t="s">
        <v>612</v>
      </c>
      <c r="J652" s="229" t="s">
        <v>23</v>
      </c>
      <c r="K652" s="229" t="s">
        <v>738</v>
      </c>
      <c r="L652" s="229" t="s">
        <v>631</v>
      </c>
      <c r="M652" s="229" t="s">
        <v>740</v>
      </c>
      <c r="N652" s="229" t="s">
        <v>626</v>
      </c>
    </row>
    <row r="653" spans="1:14">
      <c r="A653" s="232">
        <f t="shared" si="10"/>
        <v>10648</v>
      </c>
      <c r="B653" s="232">
        <v>4</v>
      </c>
      <c r="C653" s="232" t="s">
        <v>716</v>
      </c>
      <c r="D653" s="229" t="s">
        <v>656</v>
      </c>
      <c r="E653" s="232" t="s">
        <v>446</v>
      </c>
      <c r="F653" s="234" t="s">
        <v>82</v>
      </c>
      <c r="G653" s="232">
        <v>21609</v>
      </c>
      <c r="H653" s="229" t="s">
        <v>611</v>
      </c>
      <c r="I653" s="229" t="s">
        <v>612</v>
      </c>
      <c r="J653" s="229" t="s">
        <v>23</v>
      </c>
      <c r="K653" s="229" t="s">
        <v>738</v>
      </c>
      <c r="L653" s="229" t="s">
        <v>631</v>
      </c>
      <c r="M653" s="229" t="s">
        <v>740</v>
      </c>
      <c r="N653" s="229" t="s">
        <v>626</v>
      </c>
    </row>
    <row r="654" spans="1:14">
      <c r="A654" s="232">
        <f t="shared" si="10"/>
        <v>10649</v>
      </c>
      <c r="B654" s="232">
        <v>4</v>
      </c>
      <c r="C654" s="232" t="s">
        <v>716</v>
      </c>
      <c r="D654" s="229" t="s">
        <v>656</v>
      </c>
      <c r="E654" s="232" t="s">
        <v>573</v>
      </c>
      <c r="F654" s="235" t="s">
        <v>83</v>
      </c>
      <c r="G654" s="232">
        <v>99100</v>
      </c>
      <c r="H654" s="229" t="s">
        <v>611</v>
      </c>
      <c r="I654" s="229" t="s">
        <v>612</v>
      </c>
      <c r="J654" s="229" t="s">
        <v>23</v>
      </c>
      <c r="K654" s="229" t="s">
        <v>738</v>
      </c>
      <c r="L654" s="229" t="s">
        <v>631</v>
      </c>
      <c r="M654" s="229" t="s">
        <v>740</v>
      </c>
      <c r="N654" s="229" t="s">
        <v>626</v>
      </c>
    </row>
    <row r="655" spans="1:14">
      <c r="A655" s="232">
        <f t="shared" si="10"/>
        <v>10650</v>
      </c>
      <c r="B655" s="232">
        <v>4</v>
      </c>
      <c r="C655" s="232" t="s">
        <v>716</v>
      </c>
      <c r="D655" s="229" t="s">
        <v>656</v>
      </c>
      <c r="E655" s="232" t="s">
        <v>446</v>
      </c>
      <c r="F655" s="235" t="s">
        <v>83</v>
      </c>
      <c r="G655" s="232">
        <v>99100</v>
      </c>
      <c r="H655" s="229" t="s">
        <v>611</v>
      </c>
      <c r="I655" s="229" t="s">
        <v>612</v>
      </c>
      <c r="J655" s="229" t="s">
        <v>23</v>
      </c>
      <c r="K655" s="229" t="s">
        <v>738</v>
      </c>
      <c r="L655" s="229" t="s">
        <v>631</v>
      </c>
      <c r="M655" s="229" t="s">
        <v>740</v>
      </c>
      <c r="N655" s="229" t="s">
        <v>626</v>
      </c>
    </row>
    <row r="656" spans="1:14">
      <c r="A656" s="232">
        <f t="shared" si="10"/>
        <v>10651</v>
      </c>
      <c r="B656" s="232">
        <v>4</v>
      </c>
      <c r="C656" s="232" t="s">
        <v>716</v>
      </c>
      <c r="D656" s="229" t="s">
        <v>656</v>
      </c>
      <c r="E656" s="232" t="s">
        <v>573</v>
      </c>
      <c r="F656" s="235" t="s">
        <v>83</v>
      </c>
      <c r="G656" s="232">
        <v>79101</v>
      </c>
      <c r="H656" s="229" t="s">
        <v>611</v>
      </c>
      <c r="I656" s="229" t="s">
        <v>612</v>
      </c>
      <c r="J656" s="229" t="s">
        <v>23</v>
      </c>
      <c r="K656" s="229" t="s">
        <v>738</v>
      </c>
      <c r="L656" s="229" t="s">
        <v>631</v>
      </c>
      <c r="M656" s="229" t="s">
        <v>740</v>
      </c>
      <c r="N656" s="229" t="s">
        <v>626</v>
      </c>
    </row>
    <row r="657" spans="1:14">
      <c r="A657" s="232">
        <f t="shared" si="10"/>
        <v>10652</v>
      </c>
      <c r="B657" s="232">
        <v>4</v>
      </c>
      <c r="C657" s="232" t="s">
        <v>716</v>
      </c>
      <c r="D657" s="229" t="s">
        <v>656</v>
      </c>
      <c r="E657" s="232" t="s">
        <v>446</v>
      </c>
      <c r="F657" s="235" t="s">
        <v>83</v>
      </c>
      <c r="G657" s="232">
        <v>79101</v>
      </c>
      <c r="H657" s="229" t="s">
        <v>611</v>
      </c>
      <c r="I657" s="229" t="s">
        <v>612</v>
      </c>
      <c r="J657" s="229" t="s">
        <v>23</v>
      </c>
      <c r="K657" s="229" t="s">
        <v>738</v>
      </c>
      <c r="L657" s="229" t="s">
        <v>631</v>
      </c>
      <c r="M657" s="229" t="s">
        <v>740</v>
      </c>
      <c r="N657" s="229" t="s">
        <v>626</v>
      </c>
    </row>
    <row r="658" spans="1:14">
      <c r="A658" s="232">
        <f t="shared" si="10"/>
        <v>10653</v>
      </c>
      <c r="B658" s="232">
        <v>4</v>
      </c>
      <c r="C658" s="232" t="s">
        <v>716</v>
      </c>
      <c r="D658" s="229" t="s">
        <v>656</v>
      </c>
      <c r="E658" s="232" t="s">
        <v>573</v>
      </c>
      <c r="F658" s="235" t="s">
        <v>83</v>
      </c>
      <c r="G658" s="232">
        <v>11609</v>
      </c>
      <c r="H658" s="229" t="s">
        <v>611</v>
      </c>
      <c r="I658" s="229" t="s">
        <v>612</v>
      </c>
      <c r="J658" s="229" t="s">
        <v>23</v>
      </c>
      <c r="K658" s="229" t="s">
        <v>738</v>
      </c>
      <c r="L658" s="229" t="s">
        <v>631</v>
      </c>
      <c r="M658" s="229" t="s">
        <v>740</v>
      </c>
      <c r="N658" s="229" t="s">
        <v>626</v>
      </c>
    </row>
    <row r="659" spans="1:14">
      <c r="A659" s="232">
        <f t="shared" si="10"/>
        <v>10654</v>
      </c>
      <c r="B659" s="232">
        <v>4</v>
      </c>
      <c r="C659" s="232" t="s">
        <v>716</v>
      </c>
      <c r="D659" s="229" t="s">
        <v>656</v>
      </c>
      <c r="E659" s="232" t="s">
        <v>446</v>
      </c>
      <c r="F659" s="235" t="s">
        <v>83</v>
      </c>
      <c r="G659" s="232">
        <v>11609</v>
      </c>
      <c r="H659" s="229" t="s">
        <v>611</v>
      </c>
      <c r="I659" s="229" t="s">
        <v>612</v>
      </c>
      <c r="J659" s="229" t="s">
        <v>23</v>
      </c>
      <c r="K659" s="229" t="s">
        <v>738</v>
      </c>
      <c r="L659" s="229" t="s">
        <v>631</v>
      </c>
      <c r="M659" s="229" t="s">
        <v>740</v>
      </c>
      <c r="N659" s="229" t="s">
        <v>626</v>
      </c>
    </row>
    <row r="660" spans="1:14">
      <c r="A660" s="232">
        <f t="shared" si="10"/>
        <v>10655</v>
      </c>
      <c r="B660" s="232">
        <v>4</v>
      </c>
      <c r="C660" s="232" t="s">
        <v>716</v>
      </c>
      <c r="D660" s="229" t="s">
        <v>656</v>
      </c>
      <c r="E660" s="232" t="s">
        <v>573</v>
      </c>
      <c r="F660" s="235" t="s">
        <v>83</v>
      </c>
      <c r="G660" s="232">
        <v>21609</v>
      </c>
      <c r="H660" s="229" t="s">
        <v>611</v>
      </c>
      <c r="I660" s="229" t="s">
        <v>612</v>
      </c>
      <c r="J660" s="229" t="s">
        <v>23</v>
      </c>
      <c r="K660" s="229" t="s">
        <v>738</v>
      </c>
      <c r="L660" s="229" t="s">
        <v>631</v>
      </c>
      <c r="M660" s="229" t="s">
        <v>740</v>
      </c>
      <c r="N660" s="229" t="s">
        <v>626</v>
      </c>
    </row>
    <row r="661" spans="1:14">
      <c r="A661" s="232">
        <f t="shared" si="10"/>
        <v>10656</v>
      </c>
      <c r="B661" s="232">
        <v>4</v>
      </c>
      <c r="C661" s="232" t="s">
        <v>716</v>
      </c>
      <c r="D661" s="229" t="s">
        <v>656</v>
      </c>
      <c r="E661" s="232" t="s">
        <v>446</v>
      </c>
      <c r="F661" s="235" t="s">
        <v>83</v>
      </c>
      <c r="G661" s="232">
        <v>21609</v>
      </c>
      <c r="H661" s="229" t="s">
        <v>611</v>
      </c>
      <c r="I661" s="229" t="s">
        <v>612</v>
      </c>
      <c r="J661" s="229" t="s">
        <v>23</v>
      </c>
      <c r="K661" s="229" t="s">
        <v>738</v>
      </c>
      <c r="L661" s="229" t="s">
        <v>631</v>
      </c>
      <c r="M661" s="229" t="s">
        <v>740</v>
      </c>
      <c r="N661" s="229" t="s">
        <v>626</v>
      </c>
    </row>
    <row r="662" spans="1:14">
      <c r="A662" s="232">
        <f t="shared" si="10"/>
        <v>10657</v>
      </c>
      <c r="B662" s="232">
        <v>4</v>
      </c>
      <c r="C662" s="232" t="s">
        <v>716</v>
      </c>
      <c r="D662" s="229" t="s">
        <v>656</v>
      </c>
      <c r="E662" s="232" t="s">
        <v>573</v>
      </c>
      <c r="F662" s="234" t="s">
        <v>84</v>
      </c>
      <c r="G662" s="232">
        <v>99100</v>
      </c>
      <c r="H662" s="229" t="s">
        <v>611</v>
      </c>
      <c r="I662" s="229" t="s">
        <v>612</v>
      </c>
      <c r="J662" s="229" t="s">
        <v>23</v>
      </c>
      <c r="K662" s="229" t="s">
        <v>738</v>
      </c>
      <c r="L662" s="229" t="s">
        <v>631</v>
      </c>
      <c r="M662" s="229" t="s">
        <v>740</v>
      </c>
      <c r="N662" s="229" t="s">
        <v>626</v>
      </c>
    </row>
    <row r="663" spans="1:14">
      <c r="A663" s="232">
        <f t="shared" si="10"/>
        <v>10658</v>
      </c>
      <c r="B663" s="232">
        <v>4</v>
      </c>
      <c r="C663" s="232" t="s">
        <v>716</v>
      </c>
      <c r="D663" s="229" t="s">
        <v>656</v>
      </c>
      <c r="E663" s="232" t="s">
        <v>446</v>
      </c>
      <c r="F663" s="234" t="s">
        <v>84</v>
      </c>
      <c r="G663" s="232">
        <v>99100</v>
      </c>
      <c r="H663" s="229" t="s">
        <v>611</v>
      </c>
      <c r="I663" s="229" t="s">
        <v>612</v>
      </c>
      <c r="J663" s="229" t="s">
        <v>23</v>
      </c>
      <c r="K663" s="229" t="s">
        <v>738</v>
      </c>
      <c r="L663" s="229" t="s">
        <v>631</v>
      </c>
      <c r="M663" s="229" t="s">
        <v>740</v>
      </c>
      <c r="N663" s="229" t="s">
        <v>626</v>
      </c>
    </row>
    <row r="664" spans="1:14">
      <c r="A664" s="232">
        <f t="shared" si="10"/>
        <v>10659</v>
      </c>
      <c r="B664" s="232">
        <v>4</v>
      </c>
      <c r="C664" s="232" t="s">
        <v>716</v>
      </c>
      <c r="D664" s="229" t="s">
        <v>656</v>
      </c>
      <c r="E664" s="232" t="s">
        <v>573</v>
      </c>
      <c r="F664" s="234" t="s">
        <v>84</v>
      </c>
      <c r="G664" s="232">
        <v>79101</v>
      </c>
      <c r="H664" s="229" t="s">
        <v>611</v>
      </c>
      <c r="I664" s="229" t="s">
        <v>612</v>
      </c>
      <c r="J664" s="229" t="s">
        <v>23</v>
      </c>
      <c r="K664" s="229" t="s">
        <v>738</v>
      </c>
      <c r="L664" s="229" t="s">
        <v>631</v>
      </c>
      <c r="M664" s="229" t="s">
        <v>740</v>
      </c>
      <c r="N664" s="229" t="s">
        <v>626</v>
      </c>
    </row>
    <row r="665" spans="1:14">
      <c r="A665" s="232">
        <f t="shared" si="10"/>
        <v>10660</v>
      </c>
      <c r="B665" s="232">
        <v>4</v>
      </c>
      <c r="C665" s="232" t="s">
        <v>716</v>
      </c>
      <c r="D665" s="229" t="s">
        <v>656</v>
      </c>
      <c r="E665" s="232" t="s">
        <v>446</v>
      </c>
      <c r="F665" s="234" t="s">
        <v>84</v>
      </c>
      <c r="G665" s="232">
        <v>79101</v>
      </c>
      <c r="H665" s="229" t="s">
        <v>611</v>
      </c>
      <c r="I665" s="229" t="s">
        <v>612</v>
      </c>
      <c r="J665" s="229" t="s">
        <v>23</v>
      </c>
      <c r="K665" s="229" t="s">
        <v>738</v>
      </c>
      <c r="L665" s="229" t="s">
        <v>631</v>
      </c>
      <c r="M665" s="229" t="s">
        <v>740</v>
      </c>
      <c r="N665" s="229" t="s">
        <v>626</v>
      </c>
    </row>
    <row r="666" spans="1:14">
      <c r="A666" s="232">
        <f t="shared" si="10"/>
        <v>10661</v>
      </c>
      <c r="B666" s="232">
        <v>4</v>
      </c>
      <c r="C666" s="232" t="s">
        <v>716</v>
      </c>
      <c r="D666" s="229" t="s">
        <v>656</v>
      </c>
      <c r="E666" s="232" t="s">
        <v>573</v>
      </c>
      <c r="F666" s="234" t="s">
        <v>84</v>
      </c>
      <c r="G666" s="232">
        <v>11609</v>
      </c>
      <c r="H666" s="229" t="s">
        <v>611</v>
      </c>
      <c r="I666" s="229" t="s">
        <v>612</v>
      </c>
      <c r="J666" s="229" t="s">
        <v>23</v>
      </c>
      <c r="K666" s="229" t="s">
        <v>738</v>
      </c>
      <c r="L666" s="229" t="s">
        <v>631</v>
      </c>
      <c r="M666" s="229" t="s">
        <v>740</v>
      </c>
      <c r="N666" s="229" t="s">
        <v>626</v>
      </c>
    </row>
    <row r="667" spans="1:14">
      <c r="A667" s="232">
        <f t="shared" si="10"/>
        <v>10662</v>
      </c>
      <c r="B667" s="232">
        <v>4</v>
      </c>
      <c r="C667" s="232" t="s">
        <v>716</v>
      </c>
      <c r="D667" s="229" t="s">
        <v>656</v>
      </c>
      <c r="E667" s="232" t="s">
        <v>446</v>
      </c>
      <c r="F667" s="234" t="s">
        <v>84</v>
      </c>
      <c r="G667" s="232">
        <v>11609</v>
      </c>
      <c r="H667" s="229" t="s">
        <v>611</v>
      </c>
      <c r="I667" s="229" t="s">
        <v>612</v>
      </c>
      <c r="J667" s="229" t="s">
        <v>23</v>
      </c>
      <c r="K667" s="229" t="s">
        <v>738</v>
      </c>
      <c r="L667" s="229" t="s">
        <v>631</v>
      </c>
      <c r="M667" s="229" t="s">
        <v>740</v>
      </c>
      <c r="N667" s="229" t="s">
        <v>626</v>
      </c>
    </row>
    <row r="668" spans="1:14">
      <c r="A668" s="232">
        <f t="shared" si="10"/>
        <v>10663</v>
      </c>
      <c r="B668" s="232">
        <v>4</v>
      </c>
      <c r="C668" s="232" t="s">
        <v>716</v>
      </c>
      <c r="D668" s="229" t="s">
        <v>656</v>
      </c>
      <c r="E668" s="232" t="s">
        <v>573</v>
      </c>
      <c r="F668" s="234" t="s">
        <v>84</v>
      </c>
      <c r="G668" s="232">
        <v>21609</v>
      </c>
      <c r="H668" s="229" t="s">
        <v>611</v>
      </c>
      <c r="I668" s="229" t="s">
        <v>612</v>
      </c>
      <c r="J668" s="229" t="s">
        <v>23</v>
      </c>
      <c r="K668" s="229" t="s">
        <v>738</v>
      </c>
      <c r="L668" s="229" t="s">
        <v>631</v>
      </c>
      <c r="M668" s="229" t="s">
        <v>740</v>
      </c>
      <c r="N668" s="229" t="s">
        <v>626</v>
      </c>
    </row>
    <row r="669" spans="1:14">
      <c r="A669" s="232">
        <f t="shared" si="10"/>
        <v>10664</v>
      </c>
      <c r="B669" s="232">
        <v>4</v>
      </c>
      <c r="C669" s="232" t="s">
        <v>716</v>
      </c>
      <c r="D669" s="229" t="s">
        <v>656</v>
      </c>
      <c r="E669" s="232" t="s">
        <v>446</v>
      </c>
      <c r="F669" s="234" t="s">
        <v>84</v>
      </c>
      <c r="G669" s="232">
        <v>21609</v>
      </c>
      <c r="H669" s="229" t="s">
        <v>611</v>
      </c>
      <c r="I669" s="229" t="s">
        <v>612</v>
      </c>
      <c r="J669" s="229" t="s">
        <v>23</v>
      </c>
      <c r="K669" s="229" t="s">
        <v>738</v>
      </c>
      <c r="L669" s="229" t="s">
        <v>631</v>
      </c>
      <c r="M669" s="229" t="s">
        <v>740</v>
      </c>
      <c r="N669" s="229" t="s">
        <v>626</v>
      </c>
    </row>
    <row r="670" spans="1:14">
      <c r="A670" s="232">
        <f t="shared" si="10"/>
        <v>10665</v>
      </c>
      <c r="B670" s="232">
        <v>4</v>
      </c>
      <c r="C670" s="232" t="s">
        <v>716</v>
      </c>
      <c r="D670" s="229" t="s">
        <v>656</v>
      </c>
      <c r="E670" s="232" t="s">
        <v>573</v>
      </c>
      <c r="F670" s="235" t="s">
        <v>85</v>
      </c>
      <c r="G670" s="232">
        <v>99100</v>
      </c>
      <c r="H670" s="229" t="s">
        <v>611</v>
      </c>
      <c r="I670" s="229" t="s">
        <v>612</v>
      </c>
      <c r="J670" s="229" t="s">
        <v>23</v>
      </c>
      <c r="K670" s="229" t="s">
        <v>738</v>
      </c>
      <c r="L670" s="229" t="s">
        <v>631</v>
      </c>
      <c r="M670" s="229" t="s">
        <v>740</v>
      </c>
      <c r="N670" s="229" t="s">
        <v>626</v>
      </c>
    </row>
    <row r="671" spans="1:14">
      <c r="A671" s="232">
        <f t="shared" si="10"/>
        <v>10666</v>
      </c>
      <c r="B671" s="232">
        <v>4</v>
      </c>
      <c r="C671" s="232" t="s">
        <v>716</v>
      </c>
      <c r="D671" s="229" t="s">
        <v>656</v>
      </c>
      <c r="E671" s="232" t="s">
        <v>446</v>
      </c>
      <c r="F671" s="235" t="s">
        <v>85</v>
      </c>
      <c r="G671" s="232">
        <v>99100</v>
      </c>
      <c r="H671" s="229" t="s">
        <v>611</v>
      </c>
      <c r="I671" s="229" t="s">
        <v>612</v>
      </c>
      <c r="J671" s="229" t="s">
        <v>23</v>
      </c>
      <c r="K671" s="229" t="s">
        <v>738</v>
      </c>
      <c r="L671" s="229" t="s">
        <v>631</v>
      </c>
      <c r="M671" s="229" t="s">
        <v>740</v>
      </c>
      <c r="N671" s="229" t="s">
        <v>626</v>
      </c>
    </row>
    <row r="672" spans="1:14">
      <c r="A672" s="232">
        <f t="shared" si="10"/>
        <v>10667</v>
      </c>
      <c r="B672" s="232">
        <v>4</v>
      </c>
      <c r="C672" s="232" t="s">
        <v>716</v>
      </c>
      <c r="D672" s="229" t="s">
        <v>656</v>
      </c>
      <c r="E672" s="232" t="s">
        <v>573</v>
      </c>
      <c r="F672" s="235" t="s">
        <v>85</v>
      </c>
      <c r="G672" s="232">
        <v>79101</v>
      </c>
      <c r="H672" s="229" t="s">
        <v>611</v>
      </c>
      <c r="I672" s="229" t="s">
        <v>612</v>
      </c>
      <c r="J672" s="229" t="s">
        <v>23</v>
      </c>
      <c r="K672" s="229" t="s">
        <v>738</v>
      </c>
      <c r="L672" s="229" t="s">
        <v>631</v>
      </c>
      <c r="M672" s="229" t="s">
        <v>740</v>
      </c>
      <c r="N672" s="229" t="s">
        <v>626</v>
      </c>
    </row>
    <row r="673" spans="1:14">
      <c r="A673" s="232">
        <f t="shared" si="10"/>
        <v>10668</v>
      </c>
      <c r="B673" s="232">
        <v>4</v>
      </c>
      <c r="C673" s="232" t="s">
        <v>716</v>
      </c>
      <c r="D673" s="229" t="s">
        <v>656</v>
      </c>
      <c r="E673" s="232" t="s">
        <v>446</v>
      </c>
      <c r="F673" s="235" t="s">
        <v>85</v>
      </c>
      <c r="G673" s="232">
        <v>79101</v>
      </c>
      <c r="H673" s="229" t="s">
        <v>611</v>
      </c>
      <c r="I673" s="229" t="s">
        <v>612</v>
      </c>
      <c r="J673" s="229" t="s">
        <v>23</v>
      </c>
      <c r="K673" s="229" t="s">
        <v>738</v>
      </c>
      <c r="L673" s="229" t="s">
        <v>631</v>
      </c>
      <c r="M673" s="229" t="s">
        <v>740</v>
      </c>
      <c r="N673" s="229" t="s">
        <v>626</v>
      </c>
    </row>
    <row r="674" spans="1:14">
      <c r="A674" s="232">
        <f t="shared" si="10"/>
        <v>10669</v>
      </c>
      <c r="B674" s="232">
        <v>4</v>
      </c>
      <c r="C674" s="232" t="s">
        <v>716</v>
      </c>
      <c r="D674" s="229" t="s">
        <v>656</v>
      </c>
      <c r="E674" s="232" t="s">
        <v>573</v>
      </c>
      <c r="F674" s="235" t="s">
        <v>85</v>
      </c>
      <c r="G674" s="232">
        <v>11609</v>
      </c>
      <c r="H674" s="229" t="s">
        <v>611</v>
      </c>
      <c r="I674" s="229" t="s">
        <v>612</v>
      </c>
      <c r="J674" s="229" t="s">
        <v>23</v>
      </c>
      <c r="K674" s="229" t="s">
        <v>738</v>
      </c>
      <c r="L674" s="229" t="s">
        <v>631</v>
      </c>
      <c r="M674" s="229" t="s">
        <v>740</v>
      </c>
      <c r="N674" s="229" t="s">
        <v>626</v>
      </c>
    </row>
    <row r="675" spans="1:14">
      <c r="A675" s="232">
        <f t="shared" si="10"/>
        <v>10670</v>
      </c>
      <c r="B675" s="232">
        <v>4</v>
      </c>
      <c r="C675" s="232" t="s">
        <v>716</v>
      </c>
      <c r="D675" s="229" t="s">
        <v>656</v>
      </c>
      <c r="E675" s="232" t="s">
        <v>446</v>
      </c>
      <c r="F675" s="235" t="s">
        <v>85</v>
      </c>
      <c r="G675" s="232">
        <v>11609</v>
      </c>
      <c r="H675" s="229" t="s">
        <v>611</v>
      </c>
      <c r="I675" s="229" t="s">
        <v>612</v>
      </c>
      <c r="J675" s="229" t="s">
        <v>23</v>
      </c>
      <c r="K675" s="229" t="s">
        <v>738</v>
      </c>
      <c r="L675" s="229" t="s">
        <v>631</v>
      </c>
      <c r="M675" s="229" t="s">
        <v>740</v>
      </c>
      <c r="N675" s="229" t="s">
        <v>626</v>
      </c>
    </row>
    <row r="676" spans="1:14">
      <c r="A676" s="232">
        <f t="shared" si="10"/>
        <v>10671</v>
      </c>
      <c r="B676" s="232">
        <v>4</v>
      </c>
      <c r="C676" s="232" t="s">
        <v>716</v>
      </c>
      <c r="D676" s="229" t="s">
        <v>656</v>
      </c>
      <c r="E676" s="232" t="s">
        <v>573</v>
      </c>
      <c r="F676" s="235" t="s">
        <v>85</v>
      </c>
      <c r="G676" s="232">
        <v>21609</v>
      </c>
      <c r="H676" s="229" t="s">
        <v>611</v>
      </c>
      <c r="I676" s="229" t="s">
        <v>612</v>
      </c>
      <c r="J676" s="229" t="s">
        <v>23</v>
      </c>
      <c r="K676" s="229" t="s">
        <v>738</v>
      </c>
      <c r="L676" s="229" t="s">
        <v>631</v>
      </c>
      <c r="M676" s="229" t="s">
        <v>740</v>
      </c>
      <c r="N676" s="229" t="s">
        <v>626</v>
      </c>
    </row>
    <row r="677" spans="1:14">
      <c r="A677" s="232">
        <f t="shared" si="10"/>
        <v>10672</v>
      </c>
      <c r="B677" s="232">
        <v>4</v>
      </c>
      <c r="C677" s="232" t="s">
        <v>716</v>
      </c>
      <c r="D677" s="229" t="s">
        <v>656</v>
      </c>
      <c r="E677" s="232" t="s">
        <v>446</v>
      </c>
      <c r="F677" s="235" t="s">
        <v>85</v>
      </c>
      <c r="G677" s="232">
        <v>21609</v>
      </c>
      <c r="H677" s="229" t="s">
        <v>611</v>
      </c>
      <c r="I677" s="229" t="s">
        <v>612</v>
      </c>
      <c r="J677" s="229" t="s">
        <v>23</v>
      </c>
      <c r="K677" s="229" t="s">
        <v>738</v>
      </c>
      <c r="L677" s="229" t="s">
        <v>631</v>
      </c>
      <c r="M677" s="229" t="s">
        <v>740</v>
      </c>
      <c r="N677" s="229" t="s">
        <v>626</v>
      </c>
    </row>
    <row r="678" spans="1:14">
      <c r="A678" s="232">
        <f t="shared" si="10"/>
        <v>10673</v>
      </c>
      <c r="B678" s="232">
        <v>4</v>
      </c>
      <c r="C678" s="232" t="s">
        <v>716</v>
      </c>
      <c r="D678" s="229" t="s">
        <v>656</v>
      </c>
      <c r="E678" s="232" t="s">
        <v>573</v>
      </c>
      <c r="F678" s="234" t="s">
        <v>87</v>
      </c>
      <c r="G678" s="232">
        <v>99100</v>
      </c>
      <c r="H678" s="229" t="s">
        <v>611</v>
      </c>
      <c r="I678" s="229" t="s">
        <v>612</v>
      </c>
      <c r="J678" s="229" t="s">
        <v>23</v>
      </c>
      <c r="K678" s="229" t="s">
        <v>738</v>
      </c>
      <c r="L678" s="229" t="s">
        <v>631</v>
      </c>
      <c r="M678" s="229" t="s">
        <v>740</v>
      </c>
      <c r="N678" s="229" t="s">
        <v>626</v>
      </c>
    </row>
    <row r="679" spans="1:14">
      <c r="A679" s="232">
        <f t="shared" si="10"/>
        <v>10674</v>
      </c>
      <c r="B679" s="232">
        <v>4</v>
      </c>
      <c r="C679" s="232" t="s">
        <v>716</v>
      </c>
      <c r="D679" s="229" t="s">
        <v>656</v>
      </c>
      <c r="E679" s="232" t="s">
        <v>446</v>
      </c>
      <c r="F679" s="234" t="s">
        <v>87</v>
      </c>
      <c r="G679" s="232">
        <v>99100</v>
      </c>
      <c r="H679" s="229" t="s">
        <v>611</v>
      </c>
      <c r="I679" s="229" t="s">
        <v>612</v>
      </c>
      <c r="J679" s="229" t="s">
        <v>23</v>
      </c>
      <c r="K679" s="229" t="s">
        <v>738</v>
      </c>
      <c r="L679" s="229" t="s">
        <v>631</v>
      </c>
      <c r="M679" s="229" t="s">
        <v>740</v>
      </c>
      <c r="N679" s="229" t="s">
        <v>626</v>
      </c>
    </row>
    <row r="680" spans="1:14">
      <c r="A680" s="232">
        <f t="shared" si="10"/>
        <v>10675</v>
      </c>
      <c r="B680" s="232">
        <v>4</v>
      </c>
      <c r="C680" s="232" t="s">
        <v>716</v>
      </c>
      <c r="D680" s="229" t="s">
        <v>656</v>
      </c>
      <c r="E680" s="232" t="s">
        <v>573</v>
      </c>
      <c r="F680" s="234" t="s">
        <v>87</v>
      </c>
      <c r="G680" s="232">
        <v>79101</v>
      </c>
      <c r="H680" s="229" t="s">
        <v>611</v>
      </c>
      <c r="I680" s="229" t="s">
        <v>612</v>
      </c>
      <c r="J680" s="229" t="s">
        <v>23</v>
      </c>
      <c r="K680" s="229" t="s">
        <v>738</v>
      </c>
      <c r="L680" s="229" t="s">
        <v>631</v>
      </c>
      <c r="M680" s="229" t="s">
        <v>740</v>
      </c>
      <c r="N680" s="229" t="s">
        <v>626</v>
      </c>
    </row>
    <row r="681" spans="1:14">
      <c r="A681" s="232">
        <f t="shared" si="10"/>
        <v>10676</v>
      </c>
      <c r="B681" s="232">
        <v>4</v>
      </c>
      <c r="C681" s="232" t="s">
        <v>716</v>
      </c>
      <c r="D681" s="229" t="s">
        <v>656</v>
      </c>
      <c r="E681" s="232" t="s">
        <v>446</v>
      </c>
      <c r="F681" s="234" t="s">
        <v>87</v>
      </c>
      <c r="G681" s="232">
        <v>79101</v>
      </c>
      <c r="H681" s="229" t="s">
        <v>611</v>
      </c>
      <c r="I681" s="229" t="s">
        <v>612</v>
      </c>
      <c r="J681" s="229" t="s">
        <v>23</v>
      </c>
      <c r="K681" s="229" t="s">
        <v>738</v>
      </c>
      <c r="L681" s="229" t="s">
        <v>631</v>
      </c>
      <c r="M681" s="229" t="s">
        <v>740</v>
      </c>
      <c r="N681" s="229" t="s">
        <v>626</v>
      </c>
    </row>
    <row r="682" spans="1:14">
      <c r="A682" s="232">
        <f t="shared" si="10"/>
        <v>10677</v>
      </c>
      <c r="B682" s="232">
        <v>4</v>
      </c>
      <c r="C682" s="232" t="s">
        <v>716</v>
      </c>
      <c r="D682" s="229" t="s">
        <v>656</v>
      </c>
      <c r="E682" s="232" t="s">
        <v>573</v>
      </c>
      <c r="F682" s="234" t="s">
        <v>87</v>
      </c>
      <c r="G682" s="232">
        <v>11609</v>
      </c>
      <c r="H682" s="229" t="s">
        <v>611</v>
      </c>
      <c r="I682" s="229" t="s">
        <v>612</v>
      </c>
      <c r="J682" s="229" t="s">
        <v>23</v>
      </c>
      <c r="K682" s="229" t="s">
        <v>738</v>
      </c>
      <c r="L682" s="229" t="s">
        <v>631</v>
      </c>
      <c r="M682" s="229" t="s">
        <v>740</v>
      </c>
      <c r="N682" s="229" t="s">
        <v>626</v>
      </c>
    </row>
    <row r="683" spans="1:14">
      <c r="A683" s="232">
        <f t="shared" si="10"/>
        <v>10678</v>
      </c>
      <c r="B683" s="232">
        <v>4</v>
      </c>
      <c r="C683" s="232" t="s">
        <v>716</v>
      </c>
      <c r="D683" s="229" t="s">
        <v>656</v>
      </c>
      <c r="E683" s="232" t="s">
        <v>446</v>
      </c>
      <c r="F683" s="234" t="s">
        <v>87</v>
      </c>
      <c r="G683" s="232">
        <v>11609</v>
      </c>
      <c r="H683" s="229" t="s">
        <v>611</v>
      </c>
      <c r="I683" s="229" t="s">
        <v>612</v>
      </c>
      <c r="J683" s="229" t="s">
        <v>23</v>
      </c>
      <c r="K683" s="229" t="s">
        <v>738</v>
      </c>
      <c r="L683" s="229" t="s">
        <v>631</v>
      </c>
      <c r="M683" s="229" t="s">
        <v>740</v>
      </c>
      <c r="N683" s="229" t="s">
        <v>626</v>
      </c>
    </row>
    <row r="684" spans="1:14">
      <c r="A684" s="232">
        <f t="shared" si="10"/>
        <v>10679</v>
      </c>
      <c r="B684" s="232">
        <v>4</v>
      </c>
      <c r="C684" s="232" t="s">
        <v>716</v>
      </c>
      <c r="D684" s="229" t="s">
        <v>656</v>
      </c>
      <c r="E684" s="232" t="s">
        <v>573</v>
      </c>
      <c r="F684" s="234" t="s">
        <v>87</v>
      </c>
      <c r="G684" s="232">
        <v>21609</v>
      </c>
      <c r="H684" s="229" t="s">
        <v>611</v>
      </c>
      <c r="I684" s="229" t="s">
        <v>612</v>
      </c>
      <c r="J684" s="229" t="s">
        <v>23</v>
      </c>
      <c r="K684" s="229" t="s">
        <v>738</v>
      </c>
      <c r="L684" s="229" t="s">
        <v>631</v>
      </c>
      <c r="M684" s="229" t="s">
        <v>740</v>
      </c>
      <c r="N684" s="229" t="s">
        <v>626</v>
      </c>
    </row>
    <row r="685" spans="1:14">
      <c r="A685" s="232">
        <f t="shared" si="10"/>
        <v>10680</v>
      </c>
      <c r="B685" s="232">
        <v>4</v>
      </c>
      <c r="C685" s="232" t="s">
        <v>716</v>
      </c>
      <c r="D685" s="229" t="s">
        <v>656</v>
      </c>
      <c r="E685" s="232" t="s">
        <v>446</v>
      </c>
      <c r="F685" s="234" t="s">
        <v>87</v>
      </c>
      <c r="G685" s="232">
        <v>21609</v>
      </c>
      <c r="H685" s="229" t="s">
        <v>611</v>
      </c>
      <c r="I685" s="229" t="s">
        <v>612</v>
      </c>
      <c r="J685" s="229" t="s">
        <v>23</v>
      </c>
      <c r="K685" s="229" t="s">
        <v>738</v>
      </c>
      <c r="L685" s="229" t="s">
        <v>631</v>
      </c>
      <c r="M685" s="229" t="s">
        <v>740</v>
      </c>
      <c r="N685" s="229" t="s">
        <v>626</v>
      </c>
    </row>
    <row r="686" spans="1:14">
      <c r="A686" s="232">
        <f t="shared" si="10"/>
        <v>10681</v>
      </c>
      <c r="B686" s="232">
        <v>4</v>
      </c>
      <c r="C686" s="232" t="s">
        <v>716</v>
      </c>
      <c r="D686" s="229" t="s">
        <v>656</v>
      </c>
      <c r="E686" s="232" t="s">
        <v>573</v>
      </c>
      <c r="F686" s="234" t="s">
        <v>88</v>
      </c>
      <c r="G686" s="232">
        <v>99100</v>
      </c>
      <c r="H686" s="229" t="s">
        <v>611</v>
      </c>
      <c r="I686" s="229" t="s">
        <v>612</v>
      </c>
      <c r="J686" s="229" t="s">
        <v>23</v>
      </c>
      <c r="K686" s="229" t="s">
        <v>738</v>
      </c>
      <c r="L686" s="229" t="s">
        <v>631</v>
      </c>
      <c r="M686" s="229" t="s">
        <v>740</v>
      </c>
      <c r="N686" s="229" t="s">
        <v>626</v>
      </c>
    </row>
    <row r="687" spans="1:14">
      <c r="A687" s="232">
        <f t="shared" si="10"/>
        <v>10682</v>
      </c>
      <c r="B687" s="232">
        <v>4</v>
      </c>
      <c r="C687" s="232" t="s">
        <v>716</v>
      </c>
      <c r="D687" s="229" t="s">
        <v>656</v>
      </c>
      <c r="E687" s="232" t="s">
        <v>446</v>
      </c>
      <c r="F687" s="234" t="s">
        <v>88</v>
      </c>
      <c r="G687" s="232">
        <v>99100</v>
      </c>
      <c r="H687" s="229" t="s">
        <v>611</v>
      </c>
      <c r="I687" s="229" t="s">
        <v>612</v>
      </c>
      <c r="J687" s="229" t="s">
        <v>23</v>
      </c>
      <c r="K687" s="229" t="s">
        <v>738</v>
      </c>
      <c r="L687" s="229" t="s">
        <v>631</v>
      </c>
      <c r="M687" s="229" t="s">
        <v>740</v>
      </c>
      <c r="N687" s="229" t="s">
        <v>626</v>
      </c>
    </row>
    <row r="688" spans="1:14">
      <c r="A688" s="232">
        <f t="shared" si="10"/>
        <v>10683</v>
      </c>
      <c r="B688" s="232">
        <v>4</v>
      </c>
      <c r="C688" s="232" t="s">
        <v>716</v>
      </c>
      <c r="D688" s="229" t="s">
        <v>656</v>
      </c>
      <c r="E688" s="232" t="s">
        <v>573</v>
      </c>
      <c r="F688" s="234" t="s">
        <v>88</v>
      </c>
      <c r="G688" s="232">
        <v>79101</v>
      </c>
      <c r="H688" s="229" t="s">
        <v>611</v>
      </c>
      <c r="I688" s="229" t="s">
        <v>612</v>
      </c>
      <c r="J688" s="229" t="s">
        <v>23</v>
      </c>
      <c r="K688" s="229" t="s">
        <v>738</v>
      </c>
      <c r="L688" s="229" t="s">
        <v>631</v>
      </c>
      <c r="M688" s="229" t="s">
        <v>740</v>
      </c>
      <c r="N688" s="229" t="s">
        <v>626</v>
      </c>
    </row>
    <row r="689" spans="1:14">
      <c r="A689" s="232">
        <f t="shared" si="10"/>
        <v>10684</v>
      </c>
      <c r="B689" s="232">
        <v>4</v>
      </c>
      <c r="C689" s="232" t="s">
        <v>716</v>
      </c>
      <c r="D689" s="229" t="s">
        <v>656</v>
      </c>
      <c r="E689" s="232" t="s">
        <v>446</v>
      </c>
      <c r="F689" s="234" t="s">
        <v>88</v>
      </c>
      <c r="G689" s="232">
        <v>79101</v>
      </c>
      <c r="H689" s="229" t="s">
        <v>611</v>
      </c>
      <c r="I689" s="229" t="s">
        <v>612</v>
      </c>
      <c r="J689" s="229" t="s">
        <v>23</v>
      </c>
      <c r="K689" s="229" t="s">
        <v>738</v>
      </c>
      <c r="L689" s="229" t="s">
        <v>631</v>
      </c>
      <c r="M689" s="229" t="s">
        <v>740</v>
      </c>
      <c r="N689" s="229" t="s">
        <v>626</v>
      </c>
    </row>
    <row r="690" spans="1:14">
      <c r="A690" s="232">
        <f t="shared" si="10"/>
        <v>10685</v>
      </c>
      <c r="B690" s="232">
        <v>4</v>
      </c>
      <c r="C690" s="232" t="s">
        <v>716</v>
      </c>
      <c r="D690" s="229" t="s">
        <v>656</v>
      </c>
      <c r="E690" s="232" t="s">
        <v>573</v>
      </c>
      <c r="F690" s="234" t="s">
        <v>88</v>
      </c>
      <c r="G690" s="232">
        <v>11609</v>
      </c>
      <c r="H690" s="229" t="s">
        <v>611</v>
      </c>
      <c r="I690" s="229" t="s">
        <v>612</v>
      </c>
      <c r="J690" s="229" t="s">
        <v>23</v>
      </c>
      <c r="K690" s="229" t="s">
        <v>738</v>
      </c>
      <c r="L690" s="229" t="s">
        <v>631</v>
      </c>
      <c r="M690" s="229" t="s">
        <v>740</v>
      </c>
      <c r="N690" s="229" t="s">
        <v>626</v>
      </c>
    </row>
    <row r="691" spans="1:14">
      <c r="A691" s="232">
        <f t="shared" si="10"/>
        <v>10686</v>
      </c>
      <c r="B691" s="232">
        <v>4</v>
      </c>
      <c r="C691" s="232" t="s">
        <v>716</v>
      </c>
      <c r="D691" s="229" t="s">
        <v>656</v>
      </c>
      <c r="E691" s="232" t="s">
        <v>446</v>
      </c>
      <c r="F691" s="234" t="s">
        <v>88</v>
      </c>
      <c r="G691" s="232">
        <v>11609</v>
      </c>
      <c r="H691" s="229" t="s">
        <v>611</v>
      </c>
      <c r="I691" s="229" t="s">
        <v>612</v>
      </c>
      <c r="J691" s="229" t="s">
        <v>23</v>
      </c>
      <c r="K691" s="229" t="s">
        <v>738</v>
      </c>
      <c r="L691" s="229" t="s">
        <v>631</v>
      </c>
      <c r="M691" s="229" t="s">
        <v>740</v>
      </c>
      <c r="N691" s="229" t="s">
        <v>626</v>
      </c>
    </row>
    <row r="692" spans="1:14">
      <c r="A692" s="232">
        <f t="shared" si="10"/>
        <v>10687</v>
      </c>
      <c r="B692" s="232">
        <v>4</v>
      </c>
      <c r="C692" s="232" t="s">
        <v>716</v>
      </c>
      <c r="D692" s="229" t="s">
        <v>656</v>
      </c>
      <c r="E692" s="232" t="s">
        <v>573</v>
      </c>
      <c r="F692" s="234" t="s">
        <v>88</v>
      </c>
      <c r="G692" s="232">
        <v>21609</v>
      </c>
      <c r="H692" s="229" t="s">
        <v>611</v>
      </c>
      <c r="I692" s="229" t="s">
        <v>612</v>
      </c>
      <c r="J692" s="229" t="s">
        <v>23</v>
      </c>
      <c r="K692" s="229" t="s">
        <v>738</v>
      </c>
      <c r="L692" s="229" t="s">
        <v>631</v>
      </c>
      <c r="M692" s="229" t="s">
        <v>740</v>
      </c>
      <c r="N692" s="229" t="s">
        <v>626</v>
      </c>
    </row>
    <row r="693" spans="1:14">
      <c r="A693" s="232">
        <f t="shared" si="10"/>
        <v>10688</v>
      </c>
      <c r="B693" s="232">
        <v>4</v>
      </c>
      <c r="C693" s="232" t="s">
        <v>716</v>
      </c>
      <c r="D693" s="229" t="s">
        <v>656</v>
      </c>
      <c r="E693" s="232" t="s">
        <v>446</v>
      </c>
      <c r="F693" s="234" t="s">
        <v>88</v>
      </c>
      <c r="G693" s="232">
        <v>21609</v>
      </c>
      <c r="H693" s="229" t="s">
        <v>611</v>
      </c>
      <c r="I693" s="229" t="s">
        <v>612</v>
      </c>
      <c r="J693" s="229" t="s">
        <v>23</v>
      </c>
      <c r="K693" s="229" t="s">
        <v>738</v>
      </c>
      <c r="L693" s="229" t="s">
        <v>631</v>
      </c>
      <c r="M693" s="229" t="s">
        <v>740</v>
      </c>
      <c r="N693" s="229" t="s">
        <v>626</v>
      </c>
    </row>
    <row r="694" spans="1:14">
      <c r="A694" s="232">
        <f t="shared" si="10"/>
        <v>10689</v>
      </c>
      <c r="B694" s="232">
        <v>4</v>
      </c>
      <c r="C694" s="232" t="s">
        <v>716</v>
      </c>
      <c r="D694" s="229" t="s">
        <v>656</v>
      </c>
      <c r="E694" s="232" t="s">
        <v>573</v>
      </c>
      <c r="F694" s="234" t="s">
        <v>731</v>
      </c>
      <c r="G694" s="232">
        <v>99100</v>
      </c>
      <c r="H694" s="229" t="s">
        <v>611</v>
      </c>
      <c r="I694" s="229" t="s">
        <v>612</v>
      </c>
      <c r="J694" s="229" t="s">
        <v>23</v>
      </c>
      <c r="K694" s="229" t="s">
        <v>738</v>
      </c>
      <c r="L694" s="229" t="s">
        <v>631</v>
      </c>
      <c r="M694" s="229" t="s">
        <v>740</v>
      </c>
      <c r="N694" s="229" t="s">
        <v>626</v>
      </c>
    </row>
    <row r="695" spans="1:14">
      <c r="A695" s="232">
        <f t="shared" si="10"/>
        <v>10690</v>
      </c>
      <c r="B695" s="232">
        <v>4</v>
      </c>
      <c r="C695" s="232" t="s">
        <v>716</v>
      </c>
      <c r="D695" s="229" t="s">
        <v>656</v>
      </c>
      <c r="E695" s="232" t="s">
        <v>446</v>
      </c>
      <c r="F695" s="234" t="s">
        <v>731</v>
      </c>
      <c r="G695" s="232">
        <v>99100</v>
      </c>
      <c r="H695" s="229" t="s">
        <v>611</v>
      </c>
      <c r="I695" s="229" t="s">
        <v>612</v>
      </c>
      <c r="J695" s="229" t="s">
        <v>23</v>
      </c>
      <c r="K695" s="229" t="s">
        <v>738</v>
      </c>
      <c r="L695" s="229" t="s">
        <v>631</v>
      </c>
      <c r="M695" s="229" t="s">
        <v>740</v>
      </c>
      <c r="N695" s="229" t="s">
        <v>626</v>
      </c>
    </row>
    <row r="696" spans="1:14">
      <c r="A696" s="232">
        <f t="shared" si="10"/>
        <v>10691</v>
      </c>
      <c r="B696" s="232">
        <v>4</v>
      </c>
      <c r="C696" s="232" t="s">
        <v>716</v>
      </c>
      <c r="D696" s="229" t="s">
        <v>656</v>
      </c>
      <c r="E696" s="232" t="s">
        <v>573</v>
      </c>
      <c r="F696" s="234" t="s">
        <v>731</v>
      </c>
      <c r="G696" s="232">
        <v>79101</v>
      </c>
      <c r="H696" s="229" t="s">
        <v>611</v>
      </c>
      <c r="I696" s="229" t="s">
        <v>612</v>
      </c>
      <c r="J696" s="229" t="s">
        <v>23</v>
      </c>
      <c r="K696" s="229" t="s">
        <v>738</v>
      </c>
      <c r="L696" s="229" t="s">
        <v>631</v>
      </c>
      <c r="M696" s="229" t="s">
        <v>740</v>
      </c>
      <c r="N696" s="229" t="s">
        <v>626</v>
      </c>
    </row>
    <row r="697" spans="1:14">
      <c r="A697" s="232">
        <f t="shared" si="10"/>
        <v>10692</v>
      </c>
      <c r="B697" s="232">
        <v>4</v>
      </c>
      <c r="C697" s="232" t="s">
        <v>716</v>
      </c>
      <c r="D697" s="229" t="s">
        <v>656</v>
      </c>
      <c r="E697" s="232" t="s">
        <v>446</v>
      </c>
      <c r="F697" s="234" t="s">
        <v>731</v>
      </c>
      <c r="G697" s="232">
        <v>79101</v>
      </c>
      <c r="H697" s="229" t="s">
        <v>611</v>
      </c>
      <c r="I697" s="229" t="s">
        <v>612</v>
      </c>
      <c r="J697" s="229" t="s">
        <v>23</v>
      </c>
      <c r="K697" s="229" t="s">
        <v>738</v>
      </c>
      <c r="L697" s="229" t="s">
        <v>631</v>
      </c>
      <c r="M697" s="229" t="s">
        <v>740</v>
      </c>
      <c r="N697" s="229" t="s">
        <v>626</v>
      </c>
    </row>
    <row r="698" spans="1:14">
      <c r="A698" s="232">
        <f t="shared" si="10"/>
        <v>10693</v>
      </c>
      <c r="B698" s="232">
        <v>4</v>
      </c>
      <c r="C698" s="232" t="s">
        <v>716</v>
      </c>
      <c r="D698" s="229" t="s">
        <v>656</v>
      </c>
      <c r="E698" s="232" t="s">
        <v>573</v>
      </c>
      <c r="F698" s="234" t="s">
        <v>731</v>
      </c>
      <c r="G698" s="232">
        <v>11609</v>
      </c>
      <c r="H698" s="229" t="s">
        <v>611</v>
      </c>
      <c r="I698" s="229" t="s">
        <v>612</v>
      </c>
      <c r="J698" s="229" t="s">
        <v>23</v>
      </c>
      <c r="K698" s="229" t="s">
        <v>738</v>
      </c>
      <c r="L698" s="229" t="s">
        <v>631</v>
      </c>
      <c r="M698" s="229" t="s">
        <v>740</v>
      </c>
      <c r="N698" s="229" t="s">
        <v>626</v>
      </c>
    </row>
    <row r="699" spans="1:14">
      <c r="A699" s="232">
        <f t="shared" si="10"/>
        <v>10694</v>
      </c>
      <c r="B699" s="232">
        <v>4</v>
      </c>
      <c r="C699" s="232" t="s">
        <v>716</v>
      </c>
      <c r="D699" s="229" t="s">
        <v>656</v>
      </c>
      <c r="E699" s="232" t="s">
        <v>446</v>
      </c>
      <c r="F699" s="234" t="s">
        <v>731</v>
      </c>
      <c r="G699" s="232">
        <v>11609</v>
      </c>
      <c r="H699" s="229" t="s">
        <v>611</v>
      </c>
      <c r="I699" s="229" t="s">
        <v>612</v>
      </c>
      <c r="J699" s="229" t="s">
        <v>23</v>
      </c>
      <c r="K699" s="229" t="s">
        <v>738</v>
      </c>
      <c r="L699" s="229" t="s">
        <v>631</v>
      </c>
      <c r="M699" s="229" t="s">
        <v>740</v>
      </c>
      <c r="N699" s="229" t="s">
        <v>626</v>
      </c>
    </row>
    <row r="700" spans="1:14">
      <c r="A700" s="232">
        <f t="shared" si="10"/>
        <v>10695</v>
      </c>
      <c r="B700" s="232">
        <v>4</v>
      </c>
      <c r="C700" s="232" t="s">
        <v>716</v>
      </c>
      <c r="D700" s="229" t="s">
        <v>656</v>
      </c>
      <c r="E700" s="232" t="s">
        <v>573</v>
      </c>
      <c r="F700" s="234" t="s">
        <v>731</v>
      </c>
      <c r="G700" s="232">
        <v>21609</v>
      </c>
      <c r="H700" s="229" t="s">
        <v>611</v>
      </c>
      <c r="I700" s="229" t="s">
        <v>612</v>
      </c>
      <c r="J700" s="229" t="s">
        <v>23</v>
      </c>
      <c r="K700" s="229" t="s">
        <v>738</v>
      </c>
      <c r="L700" s="229" t="s">
        <v>631</v>
      </c>
      <c r="M700" s="229" t="s">
        <v>740</v>
      </c>
      <c r="N700" s="229" t="s">
        <v>626</v>
      </c>
    </row>
    <row r="701" spans="1:14">
      <c r="A701" s="232">
        <f t="shared" si="10"/>
        <v>10696</v>
      </c>
      <c r="B701" s="232">
        <v>4</v>
      </c>
      <c r="C701" s="232" t="s">
        <v>716</v>
      </c>
      <c r="D701" s="229" t="s">
        <v>656</v>
      </c>
      <c r="E701" s="232" t="s">
        <v>446</v>
      </c>
      <c r="F701" s="234" t="s">
        <v>731</v>
      </c>
      <c r="G701" s="232">
        <v>21609</v>
      </c>
      <c r="H701" s="229" t="s">
        <v>611</v>
      </c>
      <c r="I701" s="229" t="s">
        <v>612</v>
      </c>
      <c r="J701" s="229" t="s">
        <v>23</v>
      </c>
      <c r="K701" s="229" t="s">
        <v>738</v>
      </c>
      <c r="L701" s="229" t="s">
        <v>631</v>
      </c>
      <c r="M701" s="229" t="s">
        <v>740</v>
      </c>
      <c r="N701" s="229" t="s">
        <v>626</v>
      </c>
    </row>
    <row r="702" spans="1:14">
      <c r="A702" s="232">
        <f t="shared" si="10"/>
        <v>10697</v>
      </c>
      <c r="B702" s="232">
        <v>4</v>
      </c>
      <c r="C702" s="232" t="s">
        <v>716</v>
      </c>
      <c r="D702" s="229" t="s">
        <v>656</v>
      </c>
      <c r="E702" s="232" t="s">
        <v>573</v>
      </c>
      <c r="F702" s="234" t="s">
        <v>732</v>
      </c>
      <c r="G702" s="232">
        <v>99100</v>
      </c>
      <c r="H702" s="229" t="s">
        <v>611</v>
      </c>
      <c r="I702" s="229" t="s">
        <v>612</v>
      </c>
      <c r="J702" s="229" t="s">
        <v>23</v>
      </c>
      <c r="K702" s="229" t="s">
        <v>738</v>
      </c>
      <c r="L702" s="229" t="s">
        <v>631</v>
      </c>
      <c r="M702" s="229" t="s">
        <v>740</v>
      </c>
      <c r="N702" s="229" t="s">
        <v>626</v>
      </c>
    </row>
    <row r="703" spans="1:14">
      <c r="A703" s="232">
        <f t="shared" si="10"/>
        <v>10698</v>
      </c>
      <c r="B703" s="232">
        <v>4</v>
      </c>
      <c r="C703" s="232" t="s">
        <v>716</v>
      </c>
      <c r="D703" s="229" t="s">
        <v>656</v>
      </c>
      <c r="E703" s="232" t="s">
        <v>446</v>
      </c>
      <c r="F703" s="234" t="s">
        <v>732</v>
      </c>
      <c r="G703" s="232">
        <v>99100</v>
      </c>
      <c r="H703" s="229" t="s">
        <v>611</v>
      </c>
      <c r="I703" s="229" t="s">
        <v>612</v>
      </c>
      <c r="J703" s="229" t="s">
        <v>23</v>
      </c>
      <c r="K703" s="229" t="s">
        <v>738</v>
      </c>
      <c r="L703" s="229" t="s">
        <v>631</v>
      </c>
      <c r="M703" s="229" t="s">
        <v>740</v>
      </c>
      <c r="N703" s="229" t="s">
        <v>626</v>
      </c>
    </row>
    <row r="704" spans="1:14">
      <c r="A704" s="232">
        <f t="shared" si="10"/>
        <v>10699</v>
      </c>
      <c r="B704" s="232">
        <v>4</v>
      </c>
      <c r="C704" s="232" t="s">
        <v>716</v>
      </c>
      <c r="D704" s="229" t="s">
        <v>656</v>
      </c>
      <c r="E704" s="232" t="s">
        <v>573</v>
      </c>
      <c r="F704" s="234" t="s">
        <v>732</v>
      </c>
      <c r="G704" s="232">
        <v>79101</v>
      </c>
      <c r="H704" s="229" t="s">
        <v>611</v>
      </c>
      <c r="I704" s="229" t="s">
        <v>612</v>
      </c>
      <c r="J704" s="229" t="s">
        <v>23</v>
      </c>
      <c r="K704" s="229" t="s">
        <v>738</v>
      </c>
      <c r="L704" s="229" t="s">
        <v>631</v>
      </c>
      <c r="M704" s="229" t="s">
        <v>740</v>
      </c>
      <c r="N704" s="229" t="s">
        <v>626</v>
      </c>
    </row>
    <row r="705" spans="1:14">
      <c r="A705" s="232">
        <f t="shared" si="10"/>
        <v>10700</v>
      </c>
      <c r="B705" s="232">
        <v>4</v>
      </c>
      <c r="C705" s="232" t="s">
        <v>716</v>
      </c>
      <c r="D705" s="229" t="s">
        <v>656</v>
      </c>
      <c r="E705" s="232" t="s">
        <v>446</v>
      </c>
      <c r="F705" s="234" t="s">
        <v>732</v>
      </c>
      <c r="G705" s="232">
        <v>79101</v>
      </c>
      <c r="H705" s="229" t="s">
        <v>611</v>
      </c>
      <c r="I705" s="229" t="s">
        <v>612</v>
      </c>
      <c r="J705" s="229" t="s">
        <v>23</v>
      </c>
      <c r="K705" s="229" t="s">
        <v>738</v>
      </c>
      <c r="L705" s="229" t="s">
        <v>631</v>
      </c>
      <c r="M705" s="229" t="s">
        <v>740</v>
      </c>
      <c r="N705" s="229" t="s">
        <v>626</v>
      </c>
    </row>
    <row r="706" spans="1:14">
      <c r="A706" s="232">
        <f t="shared" si="10"/>
        <v>10701</v>
      </c>
      <c r="B706" s="232">
        <v>4</v>
      </c>
      <c r="C706" s="232" t="s">
        <v>716</v>
      </c>
      <c r="D706" s="229" t="s">
        <v>656</v>
      </c>
      <c r="E706" s="232" t="s">
        <v>573</v>
      </c>
      <c r="F706" s="234" t="s">
        <v>732</v>
      </c>
      <c r="G706" s="232">
        <v>11609</v>
      </c>
      <c r="H706" s="229" t="s">
        <v>611</v>
      </c>
      <c r="I706" s="229" t="s">
        <v>612</v>
      </c>
      <c r="J706" s="229" t="s">
        <v>23</v>
      </c>
      <c r="K706" s="229" t="s">
        <v>738</v>
      </c>
      <c r="L706" s="229" t="s">
        <v>631</v>
      </c>
      <c r="M706" s="229" t="s">
        <v>740</v>
      </c>
      <c r="N706" s="229" t="s">
        <v>626</v>
      </c>
    </row>
    <row r="707" spans="1:14">
      <c r="A707" s="232">
        <f t="shared" si="10"/>
        <v>10702</v>
      </c>
      <c r="B707" s="232">
        <v>4</v>
      </c>
      <c r="C707" s="232" t="s">
        <v>716</v>
      </c>
      <c r="D707" s="229" t="s">
        <v>656</v>
      </c>
      <c r="E707" s="232" t="s">
        <v>446</v>
      </c>
      <c r="F707" s="234" t="s">
        <v>732</v>
      </c>
      <c r="G707" s="232">
        <v>11609</v>
      </c>
      <c r="H707" s="229" t="s">
        <v>611</v>
      </c>
      <c r="I707" s="229" t="s">
        <v>612</v>
      </c>
      <c r="J707" s="229" t="s">
        <v>23</v>
      </c>
      <c r="K707" s="229" t="s">
        <v>738</v>
      </c>
      <c r="L707" s="229" t="s">
        <v>631</v>
      </c>
      <c r="M707" s="229" t="s">
        <v>740</v>
      </c>
      <c r="N707" s="229" t="s">
        <v>626</v>
      </c>
    </row>
    <row r="708" spans="1:14">
      <c r="A708" s="232">
        <f t="shared" si="10"/>
        <v>10703</v>
      </c>
      <c r="B708" s="232">
        <v>4</v>
      </c>
      <c r="C708" s="232" t="s">
        <v>716</v>
      </c>
      <c r="D708" s="229" t="s">
        <v>656</v>
      </c>
      <c r="E708" s="232" t="s">
        <v>573</v>
      </c>
      <c r="F708" s="234" t="s">
        <v>732</v>
      </c>
      <c r="G708" s="232">
        <v>21609</v>
      </c>
      <c r="H708" s="229" t="s">
        <v>611</v>
      </c>
      <c r="I708" s="229" t="s">
        <v>612</v>
      </c>
      <c r="J708" s="229" t="s">
        <v>23</v>
      </c>
      <c r="K708" s="229" t="s">
        <v>738</v>
      </c>
      <c r="L708" s="229" t="s">
        <v>631</v>
      </c>
      <c r="M708" s="229" t="s">
        <v>740</v>
      </c>
      <c r="N708" s="229" t="s">
        <v>626</v>
      </c>
    </row>
    <row r="709" spans="1:14">
      <c r="A709" s="232">
        <f t="shared" si="10"/>
        <v>10704</v>
      </c>
      <c r="B709" s="232">
        <v>4</v>
      </c>
      <c r="C709" s="232" t="s">
        <v>716</v>
      </c>
      <c r="D709" s="229" t="s">
        <v>656</v>
      </c>
      <c r="E709" s="232" t="s">
        <v>446</v>
      </c>
      <c r="F709" s="234" t="s">
        <v>732</v>
      </c>
      <c r="G709" s="232">
        <v>21609</v>
      </c>
      <c r="H709" s="229" t="s">
        <v>611</v>
      </c>
      <c r="I709" s="229" t="s">
        <v>612</v>
      </c>
      <c r="J709" s="229" t="s">
        <v>23</v>
      </c>
      <c r="K709" s="229" t="s">
        <v>738</v>
      </c>
      <c r="L709" s="229" t="s">
        <v>631</v>
      </c>
      <c r="M709" s="229" t="s">
        <v>740</v>
      </c>
      <c r="N709" s="229" t="s">
        <v>626</v>
      </c>
    </row>
    <row r="710" spans="1:14">
      <c r="A710" s="232">
        <f t="shared" si="10"/>
        <v>10705</v>
      </c>
      <c r="B710" s="232">
        <v>4</v>
      </c>
      <c r="C710" s="232" t="s">
        <v>716</v>
      </c>
      <c r="D710" s="229" t="s">
        <v>656</v>
      </c>
      <c r="E710" s="232" t="s">
        <v>573</v>
      </c>
      <c r="F710" s="234" t="s">
        <v>733</v>
      </c>
      <c r="G710" s="232">
        <v>99100</v>
      </c>
      <c r="H710" s="229" t="s">
        <v>611</v>
      </c>
      <c r="I710" s="229" t="s">
        <v>612</v>
      </c>
      <c r="J710" s="229" t="s">
        <v>23</v>
      </c>
      <c r="K710" s="229" t="s">
        <v>738</v>
      </c>
      <c r="L710" s="229" t="s">
        <v>631</v>
      </c>
      <c r="M710" s="229" t="s">
        <v>740</v>
      </c>
      <c r="N710" s="229" t="s">
        <v>626</v>
      </c>
    </row>
    <row r="711" spans="1:14">
      <c r="A711" s="232">
        <f t="shared" ref="A711:A774" si="11">A710+1</f>
        <v>10706</v>
      </c>
      <c r="B711" s="232">
        <v>4</v>
      </c>
      <c r="C711" s="232" t="s">
        <v>716</v>
      </c>
      <c r="D711" s="229" t="s">
        <v>656</v>
      </c>
      <c r="E711" s="232" t="s">
        <v>446</v>
      </c>
      <c r="F711" s="234" t="s">
        <v>733</v>
      </c>
      <c r="G711" s="232">
        <v>99100</v>
      </c>
      <c r="H711" s="229" t="s">
        <v>611</v>
      </c>
      <c r="I711" s="229" t="s">
        <v>612</v>
      </c>
      <c r="J711" s="229" t="s">
        <v>23</v>
      </c>
      <c r="K711" s="229" t="s">
        <v>738</v>
      </c>
      <c r="L711" s="229" t="s">
        <v>631</v>
      </c>
      <c r="M711" s="229" t="s">
        <v>740</v>
      </c>
      <c r="N711" s="229" t="s">
        <v>626</v>
      </c>
    </row>
    <row r="712" spans="1:14">
      <c r="A712" s="232">
        <f t="shared" si="11"/>
        <v>10707</v>
      </c>
      <c r="B712" s="232">
        <v>4</v>
      </c>
      <c r="C712" s="232" t="s">
        <v>716</v>
      </c>
      <c r="D712" s="229" t="s">
        <v>656</v>
      </c>
      <c r="E712" s="232" t="s">
        <v>573</v>
      </c>
      <c r="F712" s="234" t="s">
        <v>733</v>
      </c>
      <c r="G712" s="232">
        <v>79101</v>
      </c>
      <c r="H712" s="229" t="s">
        <v>611</v>
      </c>
      <c r="I712" s="229" t="s">
        <v>612</v>
      </c>
      <c r="J712" s="229" t="s">
        <v>23</v>
      </c>
      <c r="K712" s="229" t="s">
        <v>738</v>
      </c>
      <c r="L712" s="229" t="s">
        <v>631</v>
      </c>
      <c r="M712" s="229" t="s">
        <v>740</v>
      </c>
      <c r="N712" s="229" t="s">
        <v>626</v>
      </c>
    </row>
    <row r="713" spans="1:14">
      <c r="A713" s="232">
        <f t="shared" si="11"/>
        <v>10708</v>
      </c>
      <c r="B713" s="232">
        <v>4</v>
      </c>
      <c r="C713" s="232" t="s">
        <v>716</v>
      </c>
      <c r="D713" s="229" t="s">
        <v>656</v>
      </c>
      <c r="E713" s="232" t="s">
        <v>446</v>
      </c>
      <c r="F713" s="234" t="s">
        <v>733</v>
      </c>
      <c r="G713" s="232">
        <v>79101</v>
      </c>
      <c r="H713" s="229" t="s">
        <v>611</v>
      </c>
      <c r="I713" s="229" t="s">
        <v>612</v>
      </c>
      <c r="J713" s="229" t="s">
        <v>23</v>
      </c>
      <c r="K713" s="229" t="s">
        <v>738</v>
      </c>
      <c r="L713" s="229" t="s">
        <v>631</v>
      </c>
      <c r="M713" s="229" t="s">
        <v>740</v>
      </c>
      <c r="N713" s="229" t="s">
        <v>626</v>
      </c>
    </row>
    <row r="714" spans="1:14">
      <c r="A714" s="232">
        <f t="shared" si="11"/>
        <v>10709</v>
      </c>
      <c r="B714" s="232">
        <v>4</v>
      </c>
      <c r="C714" s="232" t="s">
        <v>716</v>
      </c>
      <c r="D714" s="229" t="s">
        <v>656</v>
      </c>
      <c r="E714" s="232" t="s">
        <v>573</v>
      </c>
      <c r="F714" s="234" t="s">
        <v>733</v>
      </c>
      <c r="G714" s="232">
        <v>11609</v>
      </c>
      <c r="H714" s="229" t="s">
        <v>611</v>
      </c>
      <c r="I714" s="229" t="s">
        <v>612</v>
      </c>
      <c r="J714" s="229" t="s">
        <v>23</v>
      </c>
      <c r="K714" s="229" t="s">
        <v>738</v>
      </c>
      <c r="L714" s="229" t="s">
        <v>631</v>
      </c>
      <c r="M714" s="229" t="s">
        <v>740</v>
      </c>
      <c r="N714" s="229" t="s">
        <v>626</v>
      </c>
    </row>
    <row r="715" spans="1:14">
      <c r="A715" s="232">
        <f t="shared" si="11"/>
        <v>10710</v>
      </c>
      <c r="B715" s="232">
        <v>4</v>
      </c>
      <c r="C715" s="232" t="s">
        <v>716</v>
      </c>
      <c r="D715" s="229" t="s">
        <v>656</v>
      </c>
      <c r="E715" s="232" t="s">
        <v>446</v>
      </c>
      <c r="F715" s="234" t="s">
        <v>733</v>
      </c>
      <c r="G715" s="232">
        <v>11609</v>
      </c>
      <c r="H715" s="229" t="s">
        <v>611</v>
      </c>
      <c r="I715" s="229" t="s">
        <v>612</v>
      </c>
      <c r="J715" s="229" t="s">
        <v>23</v>
      </c>
      <c r="K715" s="229" t="s">
        <v>738</v>
      </c>
      <c r="L715" s="229" t="s">
        <v>631</v>
      </c>
      <c r="M715" s="229" t="s">
        <v>740</v>
      </c>
      <c r="N715" s="229" t="s">
        <v>626</v>
      </c>
    </row>
    <row r="716" spans="1:14">
      <c r="A716" s="232">
        <f t="shared" si="11"/>
        <v>10711</v>
      </c>
      <c r="B716" s="232">
        <v>4</v>
      </c>
      <c r="C716" s="232" t="s">
        <v>716</v>
      </c>
      <c r="D716" s="229" t="s">
        <v>656</v>
      </c>
      <c r="E716" s="232" t="s">
        <v>573</v>
      </c>
      <c r="F716" s="234" t="s">
        <v>733</v>
      </c>
      <c r="G716" s="232">
        <v>21609</v>
      </c>
      <c r="H716" s="229" t="s">
        <v>611</v>
      </c>
      <c r="I716" s="229" t="s">
        <v>612</v>
      </c>
      <c r="J716" s="229" t="s">
        <v>23</v>
      </c>
      <c r="K716" s="229" t="s">
        <v>738</v>
      </c>
      <c r="L716" s="229" t="s">
        <v>631</v>
      </c>
      <c r="M716" s="229" t="s">
        <v>740</v>
      </c>
      <c r="N716" s="229" t="s">
        <v>626</v>
      </c>
    </row>
    <row r="717" spans="1:14">
      <c r="A717" s="232">
        <f t="shared" si="11"/>
        <v>10712</v>
      </c>
      <c r="B717" s="232">
        <v>4</v>
      </c>
      <c r="C717" s="232" t="s">
        <v>716</v>
      </c>
      <c r="D717" s="229" t="s">
        <v>656</v>
      </c>
      <c r="E717" s="232" t="s">
        <v>446</v>
      </c>
      <c r="F717" s="234" t="s">
        <v>733</v>
      </c>
      <c r="G717" s="232">
        <v>21609</v>
      </c>
      <c r="H717" s="229" t="s">
        <v>611</v>
      </c>
      <c r="I717" s="229" t="s">
        <v>612</v>
      </c>
      <c r="J717" s="229" t="s">
        <v>23</v>
      </c>
      <c r="K717" s="229" t="s">
        <v>738</v>
      </c>
      <c r="L717" s="229" t="s">
        <v>631</v>
      </c>
      <c r="M717" s="229" t="s">
        <v>740</v>
      </c>
      <c r="N717" s="229" t="s">
        <v>626</v>
      </c>
    </row>
    <row r="718" spans="1:14">
      <c r="A718" s="232">
        <f t="shared" si="11"/>
        <v>10713</v>
      </c>
      <c r="B718" s="232">
        <v>4</v>
      </c>
      <c r="C718" s="232" t="s">
        <v>716</v>
      </c>
      <c r="D718" s="229" t="s">
        <v>656</v>
      </c>
      <c r="E718" s="232" t="s">
        <v>573</v>
      </c>
      <c r="F718" s="234" t="s">
        <v>734</v>
      </c>
      <c r="G718" s="232">
        <v>99100</v>
      </c>
      <c r="H718" s="229" t="s">
        <v>611</v>
      </c>
      <c r="I718" s="229" t="s">
        <v>612</v>
      </c>
      <c r="J718" s="229" t="s">
        <v>23</v>
      </c>
      <c r="K718" s="229" t="s">
        <v>738</v>
      </c>
      <c r="L718" s="229" t="s">
        <v>631</v>
      </c>
      <c r="M718" s="229" t="s">
        <v>740</v>
      </c>
      <c r="N718" s="229" t="s">
        <v>626</v>
      </c>
    </row>
    <row r="719" spans="1:14">
      <c r="A719" s="232">
        <f t="shared" si="11"/>
        <v>10714</v>
      </c>
      <c r="B719" s="232">
        <v>4</v>
      </c>
      <c r="C719" s="232" t="s">
        <v>716</v>
      </c>
      <c r="D719" s="229" t="s">
        <v>656</v>
      </c>
      <c r="E719" s="232" t="s">
        <v>446</v>
      </c>
      <c r="F719" s="234" t="s">
        <v>734</v>
      </c>
      <c r="G719" s="232">
        <v>99100</v>
      </c>
      <c r="H719" s="229" t="s">
        <v>611</v>
      </c>
      <c r="I719" s="229" t="s">
        <v>612</v>
      </c>
      <c r="J719" s="229" t="s">
        <v>23</v>
      </c>
      <c r="K719" s="229" t="s">
        <v>738</v>
      </c>
      <c r="L719" s="229" t="s">
        <v>631</v>
      </c>
      <c r="M719" s="229" t="s">
        <v>740</v>
      </c>
      <c r="N719" s="229" t="s">
        <v>626</v>
      </c>
    </row>
    <row r="720" spans="1:14">
      <c r="A720" s="232">
        <f t="shared" si="11"/>
        <v>10715</v>
      </c>
      <c r="B720" s="232">
        <v>4</v>
      </c>
      <c r="C720" s="232" t="s">
        <v>716</v>
      </c>
      <c r="D720" s="229" t="s">
        <v>656</v>
      </c>
      <c r="E720" s="232" t="s">
        <v>573</v>
      </c>
      <c r="F720" s="234" t="s">
        <v>734</v>
      </c>
      <c r="G720" s="232">
        <v>79101</v>
      </c>
      <c r="H720" s="229" t="s">
        <v>611</v>
      </c>
      <c r="I720" s="229" t="s">
        <v>612</v>
      </c>
      <c r="J720" s="229" t="s">
        <v>23</v>
      </c>
      <c r="K720" s="229" t="s">
        <v>738</v>
      </c>
      <c r="L720" s="229" t="s">
        <v>631</v>
      </c>
      <c r="M720" s="229" t="s">
        <v>740</v>
      </c>
      <c r="N720" s="229" t="s">
        <v>626</v>
      </c>
    </row>
    <row r="721" spans="1:14">
      <c r="A721" s="232">
        <f t="shared" si="11"/>
        <v>10716</v>
      </c>
      <c r="B721" s="232">
        <v>4</v>
      </c>
      <c r="C721" s="232" t="s">
        <v>716</v>
      </c>
      <c r="D721" s="229" t="s">
        <v>656</v>
      </c>
      <c r="E721" s="232" t="s">
        <v>446</v>
      </c>
      <c r="F721" s="234" t="s">
        <v>734</v>
      </c>
      <c r="G721" s="232">
        <v>79101</v>
      </c>
      <c r="H721" s="229" t="s">
        <v>611</v>
      </c>
      <c r="I721" s="229" t="s">
        <v>612</v>
      </c>
      <c r="J721" s="229" t="s">
        <v>23</v>
      </c>
      <c r="K721" s="229" t="s">
        <v>738</v>
      </c>
      <c r="L721" s="229" t="s">
        <v>631</v>
      </c>
      <c r="M721" s="229" t="s">
        <v>740</v>
      </c>
      <c r="N721" s="229" t="s">
        <v>626</v>
      </c>
    </row>
    <row r="722" spans="1:14">
      <c r="A722" s="232">
        <f t="shared" si="11"/>
        <v>10717</v>
      </c>
      <c r="B722" s="232">
        <v>4</v>
      </c>
      <c r="C722" s="232" t="s">
        <v>716</v>
      </c>
      <c r="D722" s="229" t="s">
        <v>656</v>
      </c>
      <c r="E722" s="232" t="s">
        <v>573</v>
      </c>
      <c r="F722" s="234" t="s">
        <v>734</v>
      </c>
      <c r="G722" s="232">
        <v>11609</v>
      </c>
      <c r="H722" s="229" t="s">
        <v>611</v>
      </c>
      <c r="I722" s="229" t="s">
        <v>612</v>
      </c>
      <c r="J722" s="229" t="s">
        <v>23</v>
      </c>
      <c r="K722" s="229" t="s">
        <v>738</v>
      </c>
      <c r="L722" s="229" t="s">
        <v>631</v>
      </c>
      <c r="M722" s="229" t="s">
        <v>740</v>
      </c>
      <c r="N722" s="229" t="s">
        <v>626</v>
      </c>
    </row>
    <row r="723" spans="1:14">
      <c r="A723" s="232">
        <f t="shared" si="11"/>
        <v>10718</v>
      </c>
      <c r="B723" s="232">
        <v>4</v>
      </c>
      <c r="C723" s="232" t="s">
        <v>716</v>
      </c>
      <c r="D723" s="229" t="s">
        <v>656</v>
      </c>
      <c r="E723" s="232" t="s">
        <v>446</v>
      </c>
      <c r="F723" s="234" t="s">
        <v>734</v>
      </c>
      <c r="G723" s="232">
        <v>11609</v>
      </c>
      <c r="H723" s="229" t="s">
        <v>611</v>
      </c>
      <c r="I723" s="229" t="s">
        <v>612</v>
      </c>
      <c r="J723" s="229" t="s">
        <v>23</v>
      </c>
      <c r="K723" s="229" t="s">
        <v>738</v>
      </c>
      <c r="L723" s="229" t="s">
        <v>631</v>
      </c>
      <c r="M723" s="229" t="s">
        <v>740</v>
      </c>
      <c r="N723" s="229" t="s">
        <v>626</v>
      </c>
    </row>
    <row r="724" spans="1:14">
      <c r="A724" s="232">
        <f t="shared" si="11"/>
        <v>10719</v>
      </c>
      <c r="B724" s="232">
        <v>4</v>
      </c>
      <c r="C724" s="232" t="s">
        <v>716</v>
      </c>
      <c r="D724" s="229" t="s">
        <v>656</v>
      </c>
      <c r="E724" s="232" t="s">
        <v>573</v>
      </c>
      <c r="F724" s="234" t="s">
        <v>734</v>
      </c>
      <c r="G724" s="232">
        <v>21609</v>
      </c>
      <c r="H724" s="229" t="s">
        <v>611</v>
      </c>
      <c r="I724" s="229" t="s">
        <v>612</v>
      </c>
      <c r="J724" s="229" t="s">
        <v>23</v>
      </c>
      <c r="K724" s="229" t="s">
        <v>738</v>
      </c>
      <c r="L724" s="229" t="s">
        <v>631</v>
      </c>
      <c r="M724" s="229" t="s">
        <v>740</v>
      </c>
      <c r="N724" s="229" t="s">
        <v>626</v>
      </c>
    </row>
    <row r="725" spans="1:14">
      <c r="A725" s="232">
        <f t="shared" si="11"/>
        <v>10720</v>
      </c>
      <c r="B725" s="232">
        <v>4</v>
      </c>
      <c r="C725" s="232" t="s">
        <v>716</v>
      </c>
      <c r="D725" s="229" t="s">
        <v>656</v>
      </c>
      <c r="E725" s="232" t="s">
        <v>446</v>
      </c>
      <c r="F725" s="234" t="s">
        <v>734</v>
      </c>
      <c r="G725" s="232">
        <v>21609</v>
      </c>
      <c r="H725" s="229" t="s">
        <v>611</v>
      </c>
      <c r="I725" s="229" t="s">
        <v>612</v>
      </c>
      <c r="J725" s="229" t="s">
        <v>23</v>
      </c>
      <c r="K725" s="229" t="s">
        <v>738</v>
      </c>
      <c r="L725" s="229" t="s">
        <v>631</v>
      </c>
      <c r="M725" s="229" t="s">
        <v>740</v>
      </c>
      <c r="N725" s="229" t="s">
        <v>626</v>
      </c>
    </row>
    <row r="726" spans="1:14">
      <c r="A726" s="232">
        <f t="shared" si="11"/>
        <v>10721</v>
      </c>
      <c r="B726" s="232">
        <v>4</v>
      </c>
      <c r="C726" s="232" t="s">
        <v>716</v>
      </c>
      <c r="D726" s="229" t="s">
        <v>656</v>
      </c>
      <c r="E726" s="232" t="s">
        <v>573</v>
      </c>
      <c r="F726" s="235" t="s">
        <v>98</v>
      </c>
      <c r="G726" s="232">
        <v>99100</v>
      </c>
      <c r="H726" s="229" t="s">
        <v>611</v>
      </c>
      <c r="I726" s="229" t="s">
        <v>612</v>
      </c>
      <c r="J726" s="229" t="s">
        <v>23</v>
      </c>
      <c r="K726" s="229" t="s">
        <v>738</v>
      </c>
      <c r="L726" s="229" t="s">
        <v>631</v>
      </c>
      <c r="M726" s="229" t="s">
        <v>740</v>
      </c>
      <c r="N726" s="229" t="s">
        <v>626</v>
      </c>
    </row>
    <row r="727" spans="1:14">
      <c r="A727" s="232">
        <f t="shared" si="11"/>
        <v>10722</v>
      </c>
      <c r="B727" s="232">
        <v>4</v>
      </c>
      <c r="C727" s="232" t="s">
        <v>716</v>
      </c>
      <c r="D727" s="229" t="s">
        <v>656</v>
      </c>
      <c r="E727" s="232" t="s">
        <v>446</v>
      </c>
      <c r="F727" s="235" t="s">
        <v>98</v>
      </c>
      <c r="G727" s="232">
        <v>99100</v>
      </c>
      <c r="H727" s="229" t="s">
        <v>611</v>
      </c>
      <c r="I727" s="229" t="s">
        <v>612</v>
      </c>
      <c r="J727" s="229" t="s">
        <v>23</v>
      </c>
      <c r="K727" s="229" t="s">
        <v>738</v>
      </c>
      <c r="L727" s="229" t="s">
        <v>631</v>
      </c>
      <c r="M727" s="229" t="s">
        <v>740</v>
      </c>
      <c r="N727" s="229" t="s">
        <v>626</v>
      </c>
    </row>
    <row r="728" spans="1:14">
      <c r="A728" s="232">
        <f t="shared" si="11"/>
        <v>10723</v>
      </c>
      <c r="B728" s="232">
        <v>4</v>
      </c>
      <c r="C728" s="232" t="s">
        <v>716</v>
      </c>
      <c r="D728" s="229" t="s">
        <v>656</v>
      </c>
      <c r="E728" s="232" t="s">
        <v>573</v>
      </c>
      <c r="F728" s="235" t="s">
        <v>98</v>
      </c>
      <c r="G728" s="232">
        <v>79101</v>
      </c>
      <c r="H728" s="229" t="s">
        <v>611</v>
      </c>
      <c r="I728" s="229" t="s">
        <v>612</v>
      </c>
      <c r="J728" s="229" t="s">
        <v>23</v>
      </c>
      <c r="K728" s="229" t="s">
        <v>738</v>
      </c>
      <c r="L728" s="229" t="s">
        <v>631</v>
      </c>
      <c r="M728" s="229" t="s">
        <v>740</v>
      </c>
      <c r="N728" s="229" t="s">
        <v>626</v>
      </c>
    </row>
    <row r="729" spans="1:14">
      <c r="A729" s="232">
        <f t="shared" si="11"/>
        <v>10724</v>
      </c>
      <c r="B729" s="232">
        <v>4</v>
      </c>
      <c r="C729" s="232" t="s">
        <v>716</v>
      </c>
      <c r="D729" s="229" t="s">
        <v>656</v>
      </c>
      <c r="E729" s="232" t="s">
        <v>446</v>
      </c>
      <c r="F729" s="235" t="s">
        <v>98</v>
      </c>
      <c r="G729" s="232">
        <v>79101</v>
      </c>
      <c r="H729" s="229" t="s">
        <v>611</v>
      </c>
      <c r="I729" s="229" t="s">
        <v>612</v>
      </c>
      <c r="J729" s="229" t="s">
        <v>23</v>
      </c>
      <c r="K729" s="229" t="s">
        <v>738</v>
      </c>
      <c r="L729" s="229" t="s">
        <v>631</v>
      </c>
      <c r="M729" s="229" t="s">
        <v>740</v>
      </c>
      <c r="N729" s="229" t="s">
        <v>626</v>
      </c>
    </row>
    <row r="730" spans="1:14">
      <c r="A730" s="232">
        <f t="shared" si="11"/>
        <v>10725</v>
      </c>
      <c r="B730" s="232">
        <v>4</v>
      </c>
      <c r="C730" s="232" t="s">
        <v>716</v>
      </c>
      <c r="D730" s="229" t="s">
        <v>656</v>
      </c>
      <c r="E730" s="232" t="s">
        <v>573</v>
      </c>
      <c r="F730" s="235" t="s">
        <v>98</v>
      </c>
      <c r="G730" s="232">
        <v>11609</v>
      </c>
      <c r="H730" s="229" t="s">
        <v>611</v>
      </c>
      <c r="I730" s="229" t="s">
        <v>612</v>
      </c>
      <c r="J730" s="229" t="s">
        <v>23</v>
      </c>
      <c r="K730" s="229" t="s">
        <v>738</v>
      </c>
      <c r="L730" s="229" t="s">
        <v>631</v>
      </c>
      <c r="M730" s="229" t="s">
        <v>740</v>
      </c>
      <c r="N730" s="229" t="s">
        <v>626</v>
      </c>
    </row>
    <row r="731" spans="1:14">
      <c r="A731" s="232">
        <f t="shared" si="11"/>
        <v>10726</v>
      </c>
      <c r="B731" s="232">
        <v>4</v>
      </c>
      <c r="C731" s="232" t="s">
        <v>716</v>
      </c>
      <c r="D731" s="229" t="s">
        <v>656</v>
      </c>
      <c r="E731" s="232" t="s">
        <v>446</v>
      </c>
      <c r="F731" s="235" t="s">
        <v>98</v>
      </c>
      <c r="G731" s="232">
        <v>11609</v>
      </c>
      <c r="H731" s="229" t="s">
        <v>611</v>
      </c>
      <c r="I731" s="229" t="s">
        <v>612</v>
      </c>
      <c r="J731" s="229" t="s">
        <v>23</v>
      </c>
      <c r="K731" s="229" t="s">
        <v>738</v>
      </c>
      <c r="L731" s="229" t="s">
        <v>631</v>
      </c>
      <c r="M731" s="229" t="s">
        <v>740</v>
      </c>
      <c r="N731" s="229" t="s">
        <v>626</v>
      </c>
    </row>
    <row r="732" spans="1:14">
      <c r="A732" s="232">
        <f t="shared" si="11"/>
        <v>10727</v>
      </c>
      <c r="B732" s="232">
        <v>4</v>
      </c>
      <c r="C732" s="232" t="s">
        <v>716</v>
      </c>
      <c r="D732" s="229" t="s">
        <v>656</v>
      </c>
      <c r="E732" s="232" t="s">
        <v>573</v>
      </c>
      <c r="F732" s="235" t="s">
        <v>98</v>
      </c>
      <c r="G732" s="232">
        <v>21609</v>
      </c>
      <c r="H732" s="229" t="s">
        <v>611</v>
      </c>
      <c r="I732" s="229" t="s">
        <v>612</v>
      </c>
      <c r="J732" s="229" t="s">
        <v>23</v>
      </c>
      <c r="K732" s="229" t="s">
        <v>738</v>
      </c>
      <c r="L732" s="229" t="s">
        <v>631</v>
      </c>
      <c r="M732" s="229" t="s">
        <v>740</v>
      </c>
      <c r="N732" s="229" t="s">
        <v>626</v>
      </c>
    </row>
    <row r="733" spans="1:14">
      <c r="A733" s="232">
        <f t="shared" si="11"/>
        <v>10728</v>
      </c>
      <c r="B733" s="232">
        <v>4</v>
      </c>
      <c r="C733" s="232" t="s">
        <v>716</v>
      </c>
      <c r="D733" s="229" t="s">
        <v>656</v>
      </c>
      <c r="E733" s="232" t="s">
        <v>446</v>
      </c>
      <c r="F733" s="235" t="s">
        <v>98</v>
      </c>
      <c r="G733" s="232">
        <v>21609</v>
      </c>
      <c r="H733" s="229" t="s">
        <v>611</v>
      </c>
      <c r="I733" s="229" t="s">
        <v>612</v>
      </c>
      <c r="J733" s="229" t="s">
        <v>23</v>
      </c>
      <c r="K733" s="229" t="s">
        <v>738</v>
      </c>
      <c r="L733" s="229" t="s">
        <v>631</v>
      </c>
      <c r="M733" s="229" t="s">
        <v>740</v>
      </c>
      <c r="N733" s="229" t="s">
        <v>626</v>
      </c>
    </row>
    <row r="734" spans="1:14">
      <c r="A734" s="232">
        <f t="shared" si="11"/>
        <v>10729</v>
      </c>
      <c r="B734" s="232">
        <v>4</v>
      </c>
      <c r="C734" s="232" t="s">
        <v>716</v>
      </c>
      <c r="D734" s="229" t="s">
        <v>656</v>
      </c>
      <c r="E734" s="232" t="s">
        <v>573</v>
      </c>
      <c r="F734" s="234" t="s">
        <v>99</v>
      </c>
      <c r="G734" s="232">
        <v>99100</v>
      </c>
      <c r="H734" s="229" t="s">
        <v>611</v>
      </c>
      <c r="I734" s="229" t="s">
        <v>612</v>
      </c>
      <c r="J734" s="229" t="s">
        <v>23</v>
      </c>
      <c r="K734" s="229" t="s">
        <v>738</v>
      </c>
      <c r="L734" s="229" t="s">
        <v>631</v>
      </c>
      <c r="M734" s="229" t="s">
        <v>740</v>
      </c>
      <c r="N734" s="229" t="s">
        <v>626</v>
      </c>
    </row>
    <row r="735" spans="1:14">
      <c r="A735" s="232">
        <f t="shared" si="11"/>
        <v>10730</v>
      </c>
      <c r="B735" s="232">
        <v>4</v>
      </c>
      <c r="C735" s="232" t="s">
        <v>716</v>
      </c>
      <c r="D735" s="229" t="s">
        <v>656</v>
      </c>
      <c r="E735" s="232" t="s">
        <v>446</v>
      </c>
      <c r="F735" s="234" t="s">
        <v>99</v>
      </c>
      <c r="G735" s="232">
        <v>99100</v>
      </c>
      <c r="H735" s="229" t="s">
        <v>611</v>
      </c>
      <c r="I735" s="229" t="s">
        <v>612</v>
      </c>
      <c r="J735" s="229" t="s">
        <v>23</v>
      </c>
      <c r="K735" s="229" t="s">
        <v>738</v>
      </c>
      <c r="L735" s="229" t="s">
        <v>631</v>
      </c>
      <c r="M735" s="229" t="s">
        <v>740</v>
      </c>
      <c r="N735" s="229" t="s">
        <v>626</v>
      </c>
    </row>
    <row r="736" spans="1:14">
      <c r="A736" s="232">
        <f t="shared" si="11"/>
        <v>10731</v>
      </c>
      <c r="B736" s="232">
        <v>4</v>
      </c>
      <c r="C736" s="232" t="s">
        <v>716</v>
      </c>
      <c r="D736" s="229" t="s">
        <v>656</v>
      </c>
      <c r="E736" s="232" t="s">
        <v>573</v>
      </c>
      <c r="F736" s="234" t="s">
        <v>99</v>
      </c>
      <c r="G736" s="232">
        <v>79101</v>
      </c>
      <c r="H736" s="229" t="s">
        <v>611</v>
      </c>
      <c r="I736" s="229" t="s">
        <v>612</v>
      </c>
      <c r="J736" s="229" t="s">
        <v>23</v>
      </c>
      <c r="K736" s="229" t="s">
        <v>738</v>
      </c>
      <c r="L736" s="229" t="s">
        <v>631</v>
      </c>
      <c r="M736" s="229" t="s">
        <v>740</v>
      </c>
      <c r="N736" s="229" t="s">
        <v>626</v>
      </c>
    </row>
    <row r="737" spans="1:14">
      <c r="A737" s="232">
        <f t="shared" si="11"/>
        <v>10732</v>
      </c>
      <c r="B737" s="232">
        <v>4</v>
      </c>
      <c r="C737" s="232" t="s">
        <v>716</v>
      </c>
      <c r="D737" s="229" t="s">
        <v>656</v>
      </c>
      <c r="E737" s="232" t="s">
        <v>446</v>
      </c>
      <c r="F737" s="234" t="s">
        <v>99</v>
      </c>
      <c r="G737" s="232">
        <v>79101</v>
      </c>
      <c r="H737" s="229" t="s">
        <v>611</v>
      </c>
      <c r="I737" s="229" t="s">
        <v>612</v>
      </c>
      <c r="J737" s="229" t="s">
        <v>23</v>
      </c>
      <c r="K737" s="229" t="s">
        <v>738</v>
      </c>
      <c r="L737" s="229" t="s">
        <v>631</v>
      </c>
      <c r="M737" s="229" t="s">
        <v>740</v>
      </c>
      <c r="N737" s="229" t="s">
        <v>626</v>
      </c>
    </row>
    <row r="738" spans="1:14">
      <c r="A738" s="232">
        <f t="shared" si="11"/>
        <v>10733</v>
      </c>
      <c r="B738" s="232">
        <v>4</v>
      </c>
      <c r="C738" s="232" t="s">
        <v>716</v>
      </c>
      <c r="D738" s="229" t="s">
        <v>656</v>
      </c>
      <c r="E738" s="232" t="s">
        <v>573</v>
      </c>
      <c r="F738" s="234" t="s">
        <v>99</v>
      </c>
      <c r="G738" s="232">
        <v>11609</v>
      </c>
      <c r="H738" s="229" t="s">
        <v>611</v>
      </c>
      <c r="I738" s="229" t="s">
        <v>612</v>
      </c>
      <c r="J738" s="229" t="s">
        <v>23</v>
      </c>
      <c r="K738" s="229" t="s">
        <v>738</v>
      </c>
      <c r="L738" s="229" t="s">
        <v>631</v>
      </c>
      <c r="M738" s="229" t="s">
        <v>740</v>
      </c>
      <c r="N738" s="229" t="s">
        <v>626</v>
      </c>
    </row>
    <row r="739" spans="1:14">
      <c r="A739" s="232">
        <f t="shared" si="11"/>
        <v>10734</v>
      </c>
      <c r="B739" s="232">
        <v>4</v>
      </c>
      <c r="C739" s="232" t="s">
        <v>716</v>
      </c>
      <c r="D739" s="229" t="s">
        <v>656</v>
      </c>
      <c r="E739" s="232" t="s">
        <v>446</v>
      </c>
      <c r="F739" s="234" t="s">
        <v>99</v>
      </c>
      <c r="G739" s="232">
        <v>11609</v>
      </c>
      <c r="H739" s="229" t="s">
        <v>611</v>
      </c>
      <c r="I739" s="229" t="s">
        <v>612</v>
      </c>
      <c r="J739" s="229" t="s">
        <v>23</v>
      </c>
      <c r="K739" s="229" t="s">
        <v>738</v>
      </c>
      <c r="L739" s="229" t="s">
        <v>631</v>
      </c>
      <c r="M739" s="229" t="s">
        <v>740</v>
      </c>
      <c r="N739" s="229" t="s">
        <v>626</v>
      </c>
    </row>
    <row r="740" spans="1:14">
      <c r="A740" s="232">
        <f t="shared" si="11"/>
        <v>10735</v>
      </c>
      <c r="B740" s="232">
        <v>4</v>
      </c>
      <c r="C740" s="232" t="s">
        <v>716</v>
      </c>
      <c r="D740" s="229" t="s">
        <v>656</v>
      </c>
      <c r="E740" s="232" t="s">
        <v>573</v>
      </c>
      <c r="F740" s="234" t="s">
        <v>99</v>
      </c>
      <c r="G740" s="232">
        <v>21609</v>
      </c>
      <c r="H740" s="229" t="s">
        <v>611</v>
      </c>
      <c r="I740" s="229" t="s">
        <v>612</v>
      </c>
      <c r="J740" s="229" t="s">
        <v>23</v>
      </c>
      <c r="K740" s="229" t="s">
        <v>738</v>
      </c>
      <c r="L740" s="229" t="s">
        <v>631</v>
      </c>
      <c r="M740" s="229" t="s">
        <v>740</v>
      </c>
      <c r="N740" s="229" t="s">
        <v>626</v>
      </c>
    </row>
    <row r="741" spans="1:14">
      <c r="A741" s="232">
        <f t="shared" si="11"/>
        <v>10736</v>
      </c>
      <c r="B741" s="232">
        <v>4</v>
      </c>
      <c r="C741" s="232" t="s">
        <v>716</v>
      </c>
      <c r="D741" s="229" t="s">
        <v>656</v>
      </c>
      <c r="E741" s="232" t="s">
        <v>446</v>
      </c>
      <c r="F741" s="234" t="s">
        <v>99</v>
      </c>
      <c r="G741" s="232">
        <v>21609</v>
      </c>
      <c r="H741" s="229" t="s">
        <v>611</v>
      </c>
      <c r="I741" s="229" t="s">
        <v>612</v>
      </c>
      <c r="J741" s="229" t="s">
        <v>23</v>
      </c>
      <c r="K741" s="229" t="s">
        <v>738</v>
      </c>
      <c r="L741" s="229" t="s">
        <v>631</v>
      </c>
      <c r="M741" s="229" t="s">
        <v>740</v>
      </c>
      <c r="N741" s="229" t="s">
        <v>626</v>
      </c>
    </row>
    <row r="742" spans="1:14">
      <c r="A742" s="232">
        <f t="shared" si="11"/>
        <v>10737</v>
      </c>
      <c r="B742" s="232">
        <v>4</v>
      </c>
      <c r="C742" s="232" t="s">
        <v>716</v>
      </c>
      <c r="D742" s="229" t="s">
        <v>656</v>
      </c>
      <c r="E742" s="232" t="s">
        <v>573</v>
      </c>
      <c r="F742" s="235" t="s">
        <v>100</v>
      </c>
      <c r="G742" s="232">
        <v>99100</v>
      </c>
      <c r="H742" s="229" t="s">
        <v>611</v>
      </c>
      <c r="I742" s="229" t="s">
        <v>612</v>
      </c>
      <c r="J742" s="229" t="s">
        <v>23</v>
      </c>
      <c r="K742" s="229" t="s">
        <v>738</v>
      </c>
      <c r="L742" s="229" t="s">
        <v>631</v>
      </c>
      <c r="M742" s="229" t="s">
        <v>740</v>
      </c>
      <c r="N742" s="229" t="s">
        <v>626</v>
      </c>
    </row>
    <row r="743" spans="1:14">
      <c r="A743" s="232">
        <f t="shared" si="11"/>
        <v>10738</v>
      </c>
      <c r="B743" s="232">
        <v>4</v>
      </c>
      <c r="C743" s="232" t="s">
        <v>716</v>
      </c>
      <c r="D743" s="229" t="s">
        <v>656</v>
      </c>
      <c r="E743" s="232" t="s">
        <v>446</v>
      </c>
      <c r="F743" s="235" t="s">
        <v>100</v>
      </c>
      <c r="G743" s="232">
        <v>99100</v>
      </c>
      <c r="H743" s="229" t="s">
        <v>611</v>
      </c>
      <c r="I743" s="229" t="s">
        <v>612</v>
      </c>
      <c r="J743" s="229" t="s">
        <v>23</v>
      </c>
      <c r="K743" s="229" t="s">
        <v>738</v>
      </c>
      <c r="L743" s="229" t="s">
        <v>631</v>
      </c>
      <c r="M743" s="229" t="s">
        <v>740</v>
      </c>
      <c r="N743" s="229" t="s">
        <v>626</v>
      </c>
    </row>
    <row r="744" spans="1:14">
      <c r="A744" s="232">
        <f t="shared" si="11"/>
        <v>10739</v>
      </c>
      <c r="B744" s="232">
        <v>4</v>
      </c>
      <c r="C744" s="232" t="s">
        <v>716</v>
      </c>
      <c r="D744" s="229" t="s">
        <v>656</v>
      </c>
      <c r="E744" s="232" t="s">
        <v>573</v>
      </c>
      <c r="F744" s="235" t="s">
        <v>100</v>
      </c>
      <c r="G744" s="232">
        <v>79101</v>
      </c>
      <c r="H744" s="229" t="s">
        <v>611</v>
      </c>
      <c r="I744" s="229" t="s">
        <v>612</v>
      </c>
      <c r="J744" s="229" t="s">
        <v>23</v>
      </c>
      <c r="K744" s="229" t="s">
        <v>738</v>
      </c>
      <c r="L744" s="229" t="s">
        <v>631</v>
      </c>
      <c r="M744" s="229" t="s">
        <v>740</v>
      </c>
      <c r="N744" s="229" t="s">
        <v>626</v>
      </c>
    </row>
    <row r="745" spans="1:14">
      <c r="A745" s="232">
        <f t="shared" si="11"/>
        <v>10740</v>
      </c>
      <c r="B745" s="232">
        <v>4</v>
      </c>
      <c r="C745" s="232" t="s">
        <v>716</v>
      </c>
      <c r="D745" s="229" t="s">
        <v>656</v>
      </c>
      <c r="E745" s="232" t="s">
        <v>446</v>
      </c>
      <c r="F745" s="235" t="s">
        <v>100</v>
      </c>
      <c r="G745" s="232">
        <v>79101</v>
      </c>
      <c r="H745" s="229" t="s">
        <v>611</v>
      </c>
      <c r="I745" s="229" t="s">
        <v>612</v>
      </c>
      <c r="J745" s="229" t="s">
        <v>23</v>
      </c>
      <c r="K745" s="229" t="s">
        <v>738</v>
      </c>
      <c r="L745" s="229" t="s">
        <v>631</v>
      </c>
      <c r="M745" s="229" t="s">
        <v>740</v>
      </c>
      <c r="N745" s="229" t="s">
        <v>626</v>
      </c>
    </row>
    <row r="746" spans="1:14">
      <c r="A746" s="232">
        <f t="shared" si="11"/>
        <v>10741</v>
      </c>
      <c r="B746" s="232">
        <v>4</v>
      </c>
      <c r="C746" s="232" t="s">
        <v>716</v>
      </c>
      <c r="D746" s="229" t="s">
        <v>656</v>
      </c>
      <c r="E746" s="232" t="s">
        <v>573</v>
      </c>
      <c r="F746" s="235" t="s">
        <v>100</v>
      </c>
      <c r="G746" s="232">
        <v>11609</v>
      </c>
      <c r="H746" s="229" t="s">
        <v>611</v>
      </c>
      <c r="I746" s="229" t="s">
        <v>612</v>
      </c>
      <c r="J746" s="229" t="s">
        <v>23</v>
      </c>
      <c r="K746" s="229" t="s">
        <v>738</v>
      </c>
      <c r="L746" s="229" t="s">
        <v>631</v>
      </c>
      <c r="M746" s="229" t="s">
        <v>740</v>
      </c>
      <c r="N746" s="229" t="s">
        <v>626</v>
      </c>
    </row>
    <row r="747" spans="1:14">
      <c r="A747" s="232">
        <f t="shared" si="11"/>
        <v>10742</v>
      </c>
      <c r="B747" s="232">
        <v>4</v>
      </c>
      <c r="C747" s="232" t="s">
        <v>716</v>
      </c>
      <c r="D747" s="229" t="s">
        <v>656</v>
      </c>
      <c r="E747" s="232" t="s">
        <v>446</v>
      </c>
      <c r="F747" s="235" t="s">
        <v>100</v>
      </c>
      <c r="G747" s="232">
        <v>11609</v>
      </c>
      <c r="H747" s="229" t="s">
        <v>611</v>
      </c>
      <c r="I747" s="229" t="s">
        <v>612</v>
      </c>
      <c r="J747" s="229" t="s">
        <v>23</v>
      </c>
      <c r="K747" s="229" t="s">
        <v>738</v>
      </c>
      <c r="L747" s="229" t="s">
        <v>631</v>
      </c>
      <c r="M747" s="229" t="s">
        <v>740</v>
      </c>
      <c r="N747" s="229" t="s">
        <v>626</v>
      </c>
    </row>
    <row r="748" spans="1:14">
      <c r="A748" s="232">
        <f t="shared" si="11"/>
        <v>10743</v>
      </c>
      <c r="B748" s="232">
        <v>4</v>
      </c>
      <c r="C748" s="232" t="s">
        <v>716</v>
      </c>
      <c r="D748" s="229" t="s">
        <v>656</v>
      </c>
      <c r="E748" s="232" t="s">
        <v>573</v>
      </c>
      <c r="F748" s="235" t="s">
        <v>100</v>
      </c>
      <c r="G748" s="232">
        <v>21609</v>
      </c>
      <c r="H748" s="229" t="s">
        <v>611</v>
      </c>
      <c r="I748" s="229" t="s">
        <v>612</v>
      </c>
      <c r="J748" s="229" t="s">
        <v>23</v>
      </c>
      <c r="K748" s="229" t="s">
        <v>738</v>
      </c>
      <c r="L748" s="229" t="s">
        <v>631</v>
      </c>
      <c r="M748" s="229" t="s">
        <v>740</v>
      </c>
      <c r="N748" s="229" t="s">
        <v>626</v>
      </c>
    </row>
    <row r="749" spans="1:14">
      <c r="A749" s="232">
        <f t="shared" si="11"/>
        <v>10744</v>
      </c>
      <c r="B749" s="232">
        <v>4</v>
      </c>
      <c r="C749" s="232" t="s">
        <v>716</v>
      </c>
      <c r="D749" s="229" t="s">
        <v>656</v>
      </c>
      <c r="E749" s="232" t="s">
        <v>446</v>
      </c>
      <c r="F749" s="235" t="s">
        <v>100</v>
      </c>
      <c r="G749" s="232">
        <v>21609</v>
      </c>
      <c r="H749" s="229" t="s">
        <v>611</v>
      </c>
      <c r="I749" s="229" t="s">
        <v>612</v>
      </c>
      <c r="J749" s="229" t="s">
        <v>23</v>
      </c>
      <c r="K749" s="229" t="s">
        <v>738</v>
      </c>
      <c r="L749" s="229" t="s">
        <v>631</v>
      </c>
      <c r="M749" s="229" t="s">
        <v>740</v>
      </c>
      <c r="N749" s="229" t="s">
        <v>626</v>
      </c>
    </row>
    <row r="750" spans="1:14">
      <c r="A750" s="232">
        <f t="shared" si="11"/>
        <v>10745</v>
      </c>
      <c r="B750" s="232">
        <v>4</v>
      </c>
      <c r="C750" s="232" t="s">
        <v>716</v>
      </c>
      <c r="D750" s="229" t="s">
        <v>656</v>
      </c>
      <c r="E750" s="232" t="s">
        <v>573</v>
      </c>
      <c r="F750" s="234" t="s">
        <v>102</v>
      </c>
      <c r="G750" s="232">
        <v>99100</v>
      </c>
      <c r="H750" s="229" t="s">
        <v>611</v>
      </c>
      <c r="I750" s="229" t="s">
        <v>612</v>
      </c>
      <c r="J750" s="229" t="s">
        <v>23</v>
      </c>
      <c r="K750" s="229" t="s">
        <v>738</v>
      </c>
      <c r="L750" s="229" t="s">
        <v>631</v>
      </c>
      <c r="M750" s="229" t="s">
        <v>740</v>
      </c>
      <c r="N750" s="229" t="s">
        <v>626</v>
      </c>
    </row>
    <row r="751" spans="1:14">
      <c r="A751" s="232">
        <f t="shared" si="11"/>
        <v>10746</v>
      </c>
      <c r="B751" s="232">
        <v>4</v>
      </c>
      <c r="C751" s="232" t="s">
        <v>716</v>
      </c>
      <c r="D751" s="229" t="s">
        <v>656</v>
      </c>
      <c r="E751" s="232" t="s">
        <v>446</v>
      </c>
      <c r="F751" s="234" t="s">
        <v>102</v>
      </c>
      <c r="G751" s="232">
        <v>99100</v>
      </c>
      <c r="H751" s="229" t="s">
        <v>611</v>
      </c>
      <c r="I751" s="229" t="s">
        <v>612</v>
      </c>
      <c r="J751" s="229" t="s">
        <v>23</v>
      </c>
      <c r="K751" s="229" t="s">
        <v>738</v>
      </c>
      <c r="L751" s="229" t="s">
        <v>631</v>
      </c>
      <c r="M751" s="229" t="s">
        <v>740</v>
      </c>
      <c r="N751" s="229" t="s">
        <v>626</v>
      </c>
    </row>
    <row r="752" spans="1:14">
      <c r="A752" s="232">
        <f t="shared" si="11"/>
        <v>10747</v>
      </c>
      <c r="B752" s="232">
        <v>4</v>
      </c>
      <c r="C752" s="232" t="s">
        <v>716</v>
      </c>
      <c r="D752" s="229" t="s">
        <v>656</v>
      </c>
      <c r="E752" s="232" t="s">
        <v>573</v>
      </c>
      <c r="F752" s="234" t="s">
        <v>102</v>
      </c>
      <c r="G752" s="232">
        <v>79101</v>
      </c>
      <c r="H752" s="229" t="s">
        <v>611</v>
      </c>
      <c r="I752" s="229" t="s">
        <v>612</v>
      </c>
      <c r="J752" s="229" t="s">
        <v>23</v>
      </c>
      <c r="K752" s="229" t="s">
        <v>738</v>
      </c>
      <c r="L752" s="229" t="s">
        <v>631</v>
      </c>
      <c r="M752" s="229" t="s">
        <v>740</v>
      </c>
      <c r="N752" s="229" t="s">
        <v>626</v>
      </c>
    </row>
    <row r="753" spans="1:14">
      <c r="A753" s="232">
        <f t="shared" si="11"/>
        <v>10748</v>
      </c>
      <c r="B753" s="232">
        <v>4</v>
      </c>
      <c r="C753" s="232" t="s">
        <v>716</v>
      </c>
      <c r="D753" s="229" t="s">
        <v>656</v>
      </c>
      <c r="E753" s="232" t="s">
        <v>446</v>
      </c>
      <c r="F753" s="234" t="s">
        <v>102</v>
      </c>
      <c r="G753" s="232">
        <v>79101</v>
      </c>
      <c r="H753" s="229" t="s">
        <v>611</v>
      </c>
      <c r="I753" s="229" t="s">
        <v>612</v>
      </c>
      <c r="J753" s="229" t="s">
        <v>23</v>
      </c>
      <c r="K753" s="229" t="s">
        <v>738</v>
      </c>
      <c r="L753" s="229" t="s">
        <v>631</v>
      </c>
      <c r="M753" s="229" t="s">
        <v>740</v>
      </c>
      <c r="N753" s="229" t="s">
        <v>626</v>
      </c>
    </row>
    <row r="754" spans="1:14">
      <c r="A754" s="232">
        <f t="shared" si="11"/>
        <v>10749</v>
      </c>
      <c r="B754" s="232">
        <v>4</v>
      </c>
      <c r="C754" s="232" t="s">
        <v>716</v>
      </c>
      <c r="D754" s="229" t="s">
        <v>656</v>
      </c>
      <c r="E754" s="232" t="s">
        <v>573</v>
      </c>
      <c r="F754" s="234" t="s">
        <v>102</v>
      </c>
      <c r="G754" s="232">
        <v>11609</v>
      </c>
      <c r="H754" s="229" t="s">
        <v>611</v>
      </c>
      <c r="I754" s="229" t="s">
        <v>612</v>
      </c>
      <c r="J754" s="229" t="s">
        <v>23</v>
      </c>
      <c r="K754" s="229" t="s">
        <v>738</v>
      </c>
      <c r="L754" s="229" t="s">
        <v>631</v>
      </c>
      <c r="M754" s="229" t="s">
        <v>740</v>
      </c>
      <c r="N754" s="229" t="s">
        <v>626</v>
      </c>
    </row>
    <row r="755" spans="1:14">
      <c r="A755" s="232">
        <f t="shared" si="11"/>
        <v>10750</v>
      </c>
      <c r="B755" s="232">
        <v>4</v>
      </c>
      <c r="C755" s="232" t="s">
        <v>716</v>
      </c>
      <c r="D755" s="229" t="s">
        <v>656</v>
      </c>
      <c r="E755" s="232" t="s">
        <v>446</v>
      </c>
      <c r="F755" s="234" t="s">
        <v>102</v>
      </c>
      <c r="G755" s="232">
        <v>11609</v>
      </c>
      <c r="H755" s="229" t="s">
        <v>611</v>
      </c>
      <c r="I755" s="229" t="s">
        <v>612</v>
      </c>
      <c r="J755" s="229" t="s">
        <v>23</v>
      </c>
      <c r="K755" s="229" t="s">
        <v>738</v>
      </c>
      <c r="L755" s="229" t="s">
        <v>631</v>
      </c>
      <c r="M755" s="229" t="s">
        <v>740</v>
      </c>
      <c r="N755" s="229" t="s">
        <v>626</v>
      </c>
    </row>
    <row r="756" spans="1:14">
      <c r="A756" s="232">
        <f t="shared" si="11"/>
        <v>10751</v>
      </c>
      <c r="B756" s="232">
        <v>4</v>
      </c>
      <c r="C756" s="232" t="s">
        <v>716</v>
      </c>
      <c r="D756" s="229" t="s">
        <v>656</v>
      </c>
      <c r="E756" s="232" t="s">
        <v>573</v>
      </c>
      <c r="F756" s="234" t="s">
        <v>102</v>
      </c>
      <c r="G756" s="232">
        <v>21609</v>
      </c>
      <c r="H756" s="229" t="s">
        <v>611</v>
      </c>
      <c r="I756" s="229" t="s">
        <v>612</v>
      </c>
      <c r="J756" s="229" t="s">
        <v>23</v>
      </c>
      <c r="K756" s="229" t="s">
        <v>738</v>
      </c>
      <c r="L756" s="229" t="s">
        <v>631</v>
      </c>
      <c r="M756" s="229" t="s">
        <v>740</v>
      </c>
      <c r="N756" s="229" t="s">
        <v>626</v>
      </c>
    </row>
    <row r="757" spans="1:14">
      <c r="A757" s="232">
        <f t="shared" si="11"/>
        <v>10752</v>
      </c>
      <c r="B757" s="232">
        <v>4</v>
      </c>
      <c r="C757" s="232" t="s">
        <v>716</v>
      </c>
      <c r="D757" s="229" t="s">
        <v>656</v>
      </c>
      <c r="E757" s="232" t="s">
        <v>446</v>
      </c>
      <c r="F757" s="234" t="s">
        <v>102</v>
      </c>
      <c r="G757" s="232">
        <v>21609</v>
      </c>
      <c r="H757" s="229" t="s">
        <v>611</v>
      </c>
      <c r="I757" s="229" t="s">
        <v>612</v>
      </c>
      <c r="J757" s="229" t="s">
        <v>23</v>
      </c>
      <c r="K757" s="229" t="s">
        <v>738</v>
      </c>
      <c r="L757" s="229" t="s">
        <v>631</v>
      </c>
      <c r="M757" s="229" t="s">
        <v>740</v>
      </c>
      <c r="N757" s="229" t="s">
        <v>626</v>
      </c>
    </row>
    <row r="758" spans="1:14">
      <c r="A758" s="232">
        <f t="shared" si="11"/>
        <v>10753</v>
      </c>
      <c r="B758" s="232">
        <v>4</v>
      </c>
      <c r="C758" s="232" t="s">
        <v>716</v>
      </c>
      <c r="D758" s="229" t="s">
        <v>656</v>
      </c>
      <c r="E758" s="232" t="s">
        <v>573</v>
      </c>
      <c r="F758" s="234" t="s">
        <v>103</v>
      </c>
      <c r="G758" s="232">
        <v>99100</v>
      </c>
      <c r="H758" s="229" t="s">
        <v>611</v>
      </c>
      <c r="I758" s="229" t="s">
        <v>612</v>
      </c>
      <c r="J758" s="229" t="s">
        <v>23</v>
      </c>
      <c r="K758" s="229" t="s">
        <v>738</v>
      </c>
      <c r="L758" s="229" t="s">
        <v>631</v>
      </c>
      <c r="M758" s="229" t="s">
        <v>740</v>
      </c>
      <c r="N758" s="229" t="s">
        <v>626</v>
      </c>
    </row>
    <row r="759" spans="1:14">
      <c r="A759" s="232">
        <f t="shared" si="11"/>
        <v>10754</v>
      </c>
      <c r="B759" s="232">
        <v>4</v>
      </c>
      <c r="C759" s="232" t="s">
        <v>716</v>
      </c>
      <c r="D759" s="229" t="s">
        <v>656</v>
      </c>
      <c r="E759" s="232" t="s">
        <v>446</v>
      </c>
      <c r="F759" s="234" t="s">
        <v>103</v>
      </c>
      <c r="G759" s="232">
        <v>99100</v>
      </c>
      <c r="H759" s="229" t="s">
        <v>611</v>
      </c>
      <c r="I759" s="229" t="s">
        <v>612</v>
      </c>
      <c r="J759" s="229" t="s">
        <v>23</v>
      </c>
      <c r="K759" s="229" t="s">
        <v>738</v>
      </c>
      <c r="L759" s="229" t="s">
        <v>631</v>
      </c>
      <c r="M759" s="229" t="s">
        <v>740</v>
      </c>
      <c r="N759" s="229" t="s">
        <v>626</v>
      </c>
    </row>
    <row r="760" spans="1:14">
      <c r="A760" s="232">
        <f t="shared" si="11"/>
        <v>10755</v>
      </c>
      <c r="B760" s="232">
        <v>4</v>
      </c>
      <c r="C760" s="232" t="s">
        <v>716</v>
      </c>
      <c r="D760" s="229" t="s">
        <v>656</v>
      </c>
      <c r="E760" s="232" t="s">
        <v>573</v>
      </c>
      <c r="F760" s="234" t="s">
        <v>103</v>
      </c>
      <c r="G760" s="232">
        <v>79101</v>
      </c>
      <c r="H760" s="229" t="s">
        <v>611</v>
      </c>
      <c r="I760" s="229" t="s">
        <v>612</v>
      </c>
      <c r="J760" s="229" t="s">
        <v>23</v>
      </c>
      <c r="K760" s="229" t="s">
        <v>738</v>
      </c>
      <c r="L760" s="229" t="s">
        <v>631</v>
      </c>
      <c r="M760" s="229" t="s">
        <v>740</v>
      </c>
      <c r="N760" s="229" t="s">
        <v>626</v>
      </c>
    </row>
    <row r="761" spans="1:14">
      <c r="A761" s="232">
        <f t="shared" si="11"/>
        <v>10756</v>
      </c>
      <c r="B761" s="232">
        <v>4</v>
      </c>
      <c r="C761" s="232" t="s">
        <v>716</v>
      </c>
      <c r="D761" s="229" t="s">
        <v>656</v>
      </c>
      <c r="E761" s="232" t="s">
        <v>446</v>
      </c>
      <c r="F761" s="234" t="s">
        <v>103</v>
      </c>
      <c r="G761" s="232">
        <v>79101</v>
      </c>
      <c r="H761" s="229" t="s">
        <v>611</v>
      </c>
      <c r="I761" s="229" t="s">
        <v>612</v>
      </c>
      <c r="J761" s="229" t="s">
        <v>23</v>
      </c>
      <c r="K761" s="229" t="s">
        <v>738</v>
      </c>
      <c r="L761" s="229" t="s">
        <v>631</v>
      </c>
      <c r="M761" s="229" t="s">
        <v>740</v>
      </c>
      <c r="N761" s="229" t="s">
        <v>626</v>
      </c>
    </row>
    <row r="762" spans="1:14">
      <c r="A762" s="232">
        <f t="shared" si="11"/>
        <v>10757</v>
      </c>
      <c r="B762" s="232">
        <v>4</v>
      </c>
      <c r="C762" s="232" t="s">
        <v>716</v>
      </c>
      <c r="D762" s="229" t="s">
        <v>656</v>
      </c>
      <c r="E762" s="232" t="s">
        <v>573</v>
      </c>
      <c r="F762" s="234" t="s">
        <v>103</v>
      </c>
      <c r="G762" s="232">
        <v>11609</v>
      </c>
      <c r="H762" s="229" t="s">
        <v>611</v>
      </c>
      <c r="I762" s="229" t="s">
        <v>612</v>
      </c>
      <c r="J762" s="229" t="s">
        <v>23</v>
      </c>
      <c r="K762" s="229" t="s">
        <v>738</v>
      </c>
      <c r="L762" s="229" t="s">
        <v>631</v>
      </c>
      <c r="M762" s="229" t="s">
        <v>740</v>
      </c>
      <c r="N762" s="229" t="s">
        <v>626</v>
      </c>
    </row>
    <row r="763" spans="1:14">
      <c r="A763" s="232">
        <f t="shared" si="11"/>
        <v>10758</v>
      </c>
      <c r="B763" s="232">
        <v>4</v>
      </c>
      <c r="C763" s="232" t="s">
        <v>716</v>
      </c>
      <c r="D763" s="229" t="s">
        <v>656</v>
      </c>
      <c r="E763" s="232" t="s">
        <v>446</v>
      </c>
      <c r="F763" s="234" t="s">
        <v>103</v>
      </c>
      <c r="G763" s="232">
        <v>11609</v>
      </c>
      <c r="H763" s="229" t="s">
        <v>611</v>
      </c>
      <c r="I763" s="229" t="s">
        <v>612</v>
      </c>
      <c r="J763" s="229" t="s">
        <v>23</v>
      </c>
      <c r="K763" s="229" t="s">
        <v>738</v>
      </c>
      <c r="L763" s="229" t="s">
        <v>631</v>
      </c>
      <c r="M763" s="229" t="s">
        <v>740</v>
      </c>
      <c r="N763" s="229" t="s">
        <v>626</v>
      </c>
    </row>
    <row r="764" spans="1:14">
      <c r="A764" s="232">
        <f t="shared" si="11"/>
        <v>10759</v>
      </c>
      <c r="B764" s="232">
        <v>4</v>
      </c>
      <c r="C764" s="232" t="s">
        <v>716</v>
      </c>
      <c r="D764" s="229" t="s">
        <v>656</v>
      </c>
      <c r="E764" s="232" t="s">
        <v>573</v>
      </c>
      <c r="F764" s="234" t="s">
        <v>103</v>
      </c>
      <c r="G764" s="232">
        <v>21609</v>
      </c>
      <c r="H764" s="229" t="s">
        <v>611</v>
      </c>
      <c r="I764" s="229" t="s">
        <v>612</v>
      </c>
      <c r="J764" s="229" t="s">
        <v>23</v>
      </c>
      <c r="K764" s="229" t="s">
        <v>738</v>
      </c>
      <c r="L764" s="229" t="s">
        <v>631</v>
      </c>
      <c r="M764" s="229" t="s">
        <v>740</v>
      </c>
      <c r="N764" s="229" t="s">
        <v>626</v>
      </c>
    </row>
    <row r="765" spans="1:14">
      <c r="A765" s="232">
        <f t="shared" si="11"/>
        <v>10760</v>
      </c>
      <c r="B765" s="232">
        <v>4</v>
      </c>
      <c r="C765" s="232" t="s">
        <v>716</v>
      </c>
      <c r="D765" s="229" t="s">
        <v>656</v>
      </c>
      <c r="E765" s="232" t="s">
        <v>446</v>
      </c>
      <c r="F765" s="234" t="s">
        <v>103</v>
      </c>
      <c r="G765" s="232">
        <v>21609</v>
      </c>
      <c r="H765" s="229" t="s">
        <v>611</v>
      </c>
      <c r="I765" s="229" t="s">
        <v>612</v>
      </c>
      <c r="J765" s="229" t="s">
        <v>23</v>
      </c>
      <c r="K765" s="229" t="s">
        <v>738</v>
      </c>
      <c r="L765" s="229" t="s">
        <v>631</v>
      </c>
      <c r="M765" s="229" t="s">
        <v>740</v>
      </c>
      <c r="N765" s="229" t="s">
        <v>626</v>
      </c>
    </row>
    <row r="766" spans="1:14">
      <c r="A766" s="232">
        <f t="shared" si="11"/>
        <v>10761</v>
      </c>
      <c r="B766" s="232">
        <v>4</v>
      </c>
      <c r="C766" s="232" t="s">
        <v>716</v>
      </c>
      <c r="D766" s="229" t="s">
        <v>656</v>
      </c>
      <c r="E766" s="232" t="s">
        <v>573</v>
      </c>
      <c r="F766" s="235" t="s">
        <v>645</v>
      </c>
      <c r="G766" s="232">
        <v>99100</v>
      </c>
      <c r="H766" s="229" t="s">
        <v>611</v>
      </c>
      <c r="I766" s="229" t="s">
        <v>612</v>
      </c>
      <c r="J766" s="229" t="s">
        <v>23</v>
      </c>
      <c r="K766" s="229" t="s">
        <v>738</v>
      </c>
      <c r="L766" s="229" t="s">
        <v>631</v>
      </c>
      <c r="M766" s="229" t="s">
        <v>740</v>
      </c>
      <c r="N766" s="229" t="s">
        <v>626</v>
      </c>
    </row>
    <row r="767" spans="1:14">
      <c r="A767" s="232">
        <f t="shared" si="11"/>
        <v>10762</v>
      </c>
      <c r="B767" s="232">
        <v>4</v>
      </c>
      <c r="C767" s="232" t="s">
        <v>716</v>
      </c>
      <c r="D767" s="229" t="s">
        <v>656</v>
      </c>
      <c r="E767" s="232" t="s">
        <v>446</v>
      </c>
      <c r="F767" s="235" t="s">
        <v>645</v>
      </c>
      <c r="G767" s="232">
        <v>99100</v>
      </c>
      <c r="H767" s="229" t="s">
        <v>611</v>
      </c>
      <c r="I767" s="229" t="s">
        <v>612</v>
      </c>
      <c r="J767" s="229" t="s">
        <v>23</v>
      </c>
      <c r="K767" s="229" t="s">
        <v>738</v>
      </c>
      <c r="L767" s="229" t="s">
        <v>631</v>
      </c>
      <c r="M767" s="229" t="s">
        <v>740</v>
      </c>
      <c r="N767" s="229" t="s">
        <v>626</v>
      </c>
    </row>
    <row r="768" spans="1:14">
      <c r="A768" s="232">
        <f t="shared" si="11"/>
        <v>10763</v>
      </c>
      <c r="B768" s="232">
        <v>4</v>
      </c>
      <c r="C768" s="232" t="s">
        <v>716</v>
      </c>
      <c r="D768" s="229" t="s">
        <v>656</v>
      </c>
      <c r="E768" s="232" t="s">
        <v>573</v>
      </c>
      <c r="F768" s="235" t="s">
        <v>645</v>
      </c>
      <c r="G768" s="232">
        <v>79101</v>
      </c>
      <c r="H768" s="229" t="s">
        <v>611</v>
      </c>
      <c r="I768" s="229" t="s">
        <v>612</v>
      </c>
      <c r="J768" s="229" t="s">
        <v>23</v>
      </c>
      <c r="K768" s="229" t="s">
        <v>738</v>
      </c>
      <c r="L768" s="229" t="s">
        <v>631</v>
      </c>
      <c r="M768" s="229" t="s">
        <v>740</v>
      </c>
      <c r="N768" s="229" t="s">
        <v>626</v>
      </c>
    </row>
    <row r="769" spans="1:14">
      <c r="A769" s="232">
        <f t="shared" si="11"/>
        <v>10764</v>
      </c>
      <c r="B769" s="232">
        <v>4</v>
      </c>
      <c r="C769" s="232" t="s">
        <v>716</v>
      </c>
      <c r="D769" s="229" t="s">
        <v>656</v>
      </c>
      <c r="E769" s="232" t="s">
        <v>446</v>
      </c>
      <c r="F769" s="235" t="s">
        <v>645</v>
      </c>
      <c r="G769" s="232">
        <v>79101</v>
      </c>
      <c r="H769" s="229" t="s">
        <v>611</v>
      </c>
      <c r="I769" s="229" t="s">
        <v>612</v>
      </c>
      <c r="J769" s="229" t="s">
        <v>23</v>
      </c>
      <c r="K769" s="229" t="s">
        <v>738</v>
      </c>
      <c r="L769" s="229" t="s">
        <v>631</v>
      </c>
      <c r="M769" s="229" t="s">
        <v>740</v>
      </c>
      <c r="N769" s="229" t="s">
        <v>626</v>
      </c>
    </row>
    <row r="770" spans="1:14">
      <c r="A770" s="232">
        <f t="shared" si="11"/>
        <v>10765</v>
      </c>
      <c r="B770" s="232">
        <v>4</v>
      </c>
      <c r="C770" s="232" t="s">
        <v>716</v>
      </c>
      <c r="D770" s="229" t="s">
        <v>656</v>
      </c>
      <c r="E770" s="232" t="s">
        <v>573</v>
      </c>
      <c r="F770" s="235" t="s">
        <v>645</v>
      </c>
      <c r="G770" s="232">
        <v>11609</v>
      </c>
      <c r="H770" s="229" t="s">
        <v>611</v>
      </c>
      <c r="I770" s="229" t="s">
        <v>612</v>
      </c>
      <c r="J770" s="229" t="s">
        <v>23</v>
      </c>
      <c r="K770" s="229" t="s">
        <v>738</v>
      </c>
      <c r="L770" s="229" t="s">
        <v>631</v>
      </c>
      <c r="M770" s="229" t="s">
        <v>740</v>
      </c>
      <c r="N770" s="229" t="s">
        <v>626</v>
      </c>
    </row>
    <row r="771" spans="1:14">
      <c r="A771" s="232">
        <f t="shared" si="11"/>
        <v>10766</v>
      </c>
      <c r="B771" s="232">
        <v>4</v>
      </c>
      <c r="C771" s="232" t="s">
        <v>716</v>
      </c>
      <c r="D771" s="229" t="s">
        <v>656</v>
      </c>
      <c r="E771" s="232" t="s">
        <v>446</v>
      </c>
      <c r="F771" s="235" t="s">
        <v>645</v>
      </c>
      <c r="G771" s="232">
        <v>11609</v>
      </c>
      <c r="H771" s="229" t="s">
        <v>611</v>
      </c>
      <c r="I771" s="229" t="s">
        <v>612</v>
      </c>
      <c r="J771" s="229" t="s">
        <v>23</v>
      </c>
      <c r="K771" s="229" t="s">
        <v>738</v>
      </c>
      <c r="L771" s="229" t="s">
        <v>631</v>
      </c>
      <c r="M771" s="229" t="s">
        <v>740</v>
      </c>
      <c r="N771" s="229" t="s">
        <v>626</v>
      </c>
    </row>
    <row r="772" spans="1:14">
      <c r="A772" s="232">
        <f t="shared" si="11"/>
        <v>10767</v>
      </c>
      <c r="B772" s="232">
        <v>4</v>
      </c>
      <c r="C772" s="232" t="s">
        <v>716</v>
      </c>
      <c r="D772" s="229" t="s">
        <v>656</v>
      </c>
      <c r="E772" s="232" t="s">
        <v>573</v>
      </c>
      <c r="F772" s="235" t="s">
        <v>645</v>
      </c>
      <c r="G772" s="232">
        <v>21609</v>
      </c>
      <c r="H772" s="229" t="s">
        <v>611</v>
      </c>
      <c r="I772" s="229" t="s">
        <v>612</v>
      </c>
      <c r="J772" s="229" t="s">
        <v>23</v>
      </c>
      <c r="K772" s="229" t="s">
        <v>738</v>
      </c>
      <c r="L772" s="229" t="s">
        <v>631</v>
      </c>
      <c r="M772" s="229" t="s">
        <v>740</v>
      </c>
      <c r="N772" s="229" t="s">
        <v>626</v>
      </c>
    </row>
    <row r="773" spans="1:14">
      <c r="A773" s="232">
        <f t="shared" si="11"/>
        <v>10768</v>
      </c>
      <c r="B773" s="232">
        <v>4</v>
      </c>
      <c r="C773" s="232" t="s">
        <v>716</v>
      </c>
      <c r="D773" s="229" t="s">
        <v>656</v>
      </c>
      <c r="E773" s="232" t="s">
        <v>446</v>
      </c>
      <c r="F773" s="235" t="s">
        <v>645</v>
      </c>
      <c r="G773" s="232">
        <v>21609</v>
      </c>
      <c r="H773" s="229" t="s">
        <v>611</v>
      </c>
      <c r="I773" s="229" t="s">
        <v>612</v>
      </c>
      <c r="J773" s="229" t="s">
        <v>23</v>
      </c>
      <c r="K773" s="229" t="s">
        <v>738</v>
      </c>
      <c r="L773" s="229" t="s">
        <v>631</v>
      </c>
      <c r="M773" s="229" t="s">
        <v>740</v>
      </c>
      <c r="N773" s="229" t="s">
        <v>626</v>
      </c>
    </row>
    <row r="774" spans="1:14">
      <c r="A774" s="232">
        <f t="shared" si="11"/>
        <v>10769</v>
      </c>
      <c r="B774" s="232">
        <v>4</v>
      </c>
      <c r="C774" s="232" t="s">
        <v>716</v>
      </c>
      <c r="D774" s="229" t="s">
        <v>656</v>
      </c>
      <c r="E774" s="232" t="s">
        <v>573</v>
      </c>
      <c r="F774" s="234" t="s">
        <v>108</v>
      </c>
      <c r="G774" s="232">
        <v>99100</v>
      </c>
      <c r="H774" s="229" t="s">
        <v>611</v>
      </c>
      <c r="I774" s="229" t="s">
        <v>612</v>
      </c>
      <c r="J774" s="229" t="s">
        <v>23</v>
      </c>
      <c r="K774" s="229" t="s">
        <v>738</v>
      </c>
      <c r="L774" s="229" t="s">
        <v>631</v>
      </c>
      <c r="M774" s="229" t="s">
        <v>740</v>
      </c>
      <c r="N774" s="229" t="s">
        <v>626</v>
      </c>
    </row>
    <row r="775" spans="1:14">
      <c r="A775" s="232">
        <f t="shared" ref="A775:A838" si="12">A774+1</f>
        <v>10770</v>
      </c>
      <c r="B775" s="232">
        <v>4</v>
      </c>
      <c r="C775" s="232" t="s">
        <v>716</v>
      </c>
      <c r="D775" s="229" t="s">
        <v>656</v>
      </c>
      <c r="E775" s="232" t="s">
        <v>446</v>
      </c>
      <c r="F775" s="234" t="s">
        <v>108</v>
      </c>
      <c r="G775" s="232">
        <v>99100</v>
      </c>
      <c r="H775" s="229" t="s">
        <v>611</v>
      </c>
      <c r="I775" s="229" t="s">
        <v>612</v>
      </c>
      <c r="J775" s="229" t="s">
        <v>23</v>
      </c>
      <c r="K775" s="229" t="s">
        <v>738</v>
      </c>
      <c r="L775" s="229" t="s">
        <v>631</v>
      </c>
      <c r="M775" s="229" t="s">
        <v>740</v>
      </c>
      <c r="N775" s="229" t="s">
        <v>626</v>
      </c>
    </row>
    <row r="776" spans="1:14">
      <c r="A776" s="232">
        <f t="shared" si="12"/>
        <v>10771</v>
      </c>
      <c r="B776" s="232">
        <v>4</v>
      </c>
      <c r="C776" s="232" t="s">
        <v>716</v>
      </c>
      <c r="D776" s="229" t="s">
        <v>656</v>
      </c>
      <c r="E776" s="232" t="s">
        <v>573</v>
      </c>
      <c r="F776" s="234" t="s">
        <v>108</v>
      </c>
      <c r="G776" s="232">
        <v>79101</v>
      </c>
      <c r="H776" s="229" t="s">
        <v>611</v>
      </c>
      <c r="I776" s="229" t="s">
        <v>612</v>
      </c>
      <c r="J776" s="229" t="s">
        <v>23</v>
      </c>
      <c r="K776" s="229" t="s">
        <v>738</v>
      </c>
      <c r="L776" s="229" t="s">
        <v>631</v>
      </c>
      <c r="M776" s="229" t="s">
        <v>740</v>
      </c>
      <c r="N776" s="229" t="s">
        <v>626</v>
      </c>
    </row>
    <row r="777" spans="1:14">
      <c r="A777" s="232">
        <f t="shared" si="12"/>
        <v>10772</v>
      </c>
      <c r="B777" s="232">
        <v>4</v>
      </c>
      <c r="C777" s="232" t="s">
        <v>716</v>
      </c>
      <c r="D777" s="229" t="s">
        <v>656</v>
      </c>
      <c r="E777" s="232" t="s">
        <v>446</v>
      </c>
      <c r="F777" s="234" t="s">
        <v>108</v>
      </c>
      <c r="G777" s="232">
        <v>79101</v>
      </c>
      <c r="H777" s="229" t="s">
        <v>611</v>
      </c>
      <c r="I777" s="229" t="s">
        <v>612</v>
      </c>
      <c r="J777" s="229" t="s">
        <v>23</v>
      </c>
      <c r="K777" s="229" t="s">
        <v>738</v>
      </c>
      <c r="L777" s="229" t="s">
        <v>631</v>
      </c>
      <c r="M777" s="229" t="s">
        <v>740</v>
      </c>
      <c r="N777" s="229" t="s">
        <v>626</v>
      </c>
    </row>
    <row r="778" spans="1:14">
      <c r="A778" s="232">
        <f t="shared" si="12"/>
        <v>10773</v>
      </c>
      <c r="B778" s="232">
        <v>4</v>
      </c>
      <c r="C778" s="232" t="s">
        <v>716</v>
      </c>
      <c r="D778" s="229" t="s">
        <v>656</v>
      </c>
      <c r="E778" s="232" t="s">
        <v>573</v>
      </c>
      <c r="F778" s="234" t="s">
        <v>108</v>
      </c>
      <c r="G778" s="232">
        <v>11609</v>
      </c>
      <c r="H778" s="229" t="s">
        <v>611</v>
      </c>
      <c r="I778" s="229" t="s">
        <v>612</v>
      </c>
      <c r="J778" s="229" t="s">
        <v>23</v>
      </c>
      <c r="K778" s="229" t="s">
        <v>738</v>
      </c>
      <c r="L778" s="229" t="s">
        <v>631</v>
      </c>
      <c r="M778" s="229" t="s">
        <v>740</v>
      </c>
      <c r="N778" s="229" t="s">
        <v>626</v>
      </c>
    </row>
    <row r="779" spans="1:14">
      <c r="A779" s="232">
        <f t="shared" si="12"/>
        <v>10774</v>
      </c>
      <c r="B779" s="232">
        <v>4</v>
      </c>
      <c r="C779" s="232" t="s">
        <v>716</v>
      </c>
      <c r="D779" s="229" t="s">
        <v>656</v>
      </c>
      <c r="E779" s="232" t="s">
        <v>446</v>
      </c>
      <c r="F779" s="234" t="s">
        <v>108</v>
      </c>
      <c r="G779" s="232">
        <v>11609</v>
      </c>
      <c r="H779" s="229" t="s">
        <v>611</v>
      </c>
      <c r="I779" s="229" t="s">
        <v>612</v>
      </c>
      <c r="J779" s="229" t="s">
        <v>23</v>
      </c>
      <c r="K779" s="229" t="s">
        <v>738</v>
      </c>
      <c r="L779" s="229" t="s">
        <v>631</v>
      </c>
      <c r="M779" s="229" t="s">
        <v>740</v>
      </c>
      <c r="N779" s="229" t="s">
        <v>626</v>
      </c>
    </row>
    <row r="780" spans="1:14">
      <c r="A780" s="232">
        <f t="shared" si="12"/>
        <v>10775</v>
      </c>
      <c r="B780" s="232">
        <v>4</v>
      </c>
      <c r="C780" s="232" t="s">
        <v>716</v>
      </c>
      <c r="D780" s="229" t="s">
        <v>656</v>
      </c>
      <c r="E780" s="232" t="s">
        <v>573</v>
      </c>
      <c r="F780" s="234" t="s">
        <v>108</v>
      </c>
      <c r="G780" s="232">
        <v>21609</v>
      </c>
      <c r="H780" s="229" t="s">
        <v>611</v>
      </c>
      <c r="I780" s="229" t="s">
        <v>612</v>
      </c>
      <c r="J780" s="229" t="s">
        <v>23</v>
      </c>
      <c r="K780" s="229" t="s">
        <v>738</v>
      </c>
      <c r="L780" s="229" t="s">
        <v>631</v>
      </c>
      <c r="M780" s="229" t="s">
        <v>740</v>
      </c>
      <c r="N780" s="229" t="s">
        <v>626</v>
      </c>
    </row>
    <row r="781" spans="1:14">
      <c r="A781" s="232">
        <f t="shared" si="12"/>
        <v>10776</v>
      </c>
      <c r="B781" s="232">
        <v>4</v>
      </c>
      <c r="C781" s="232" t="s">
        <v>716</v>
      </c>
      <c r="D781" s="229" t="s">
        <v>656</v>
      </c>
      <c r="E781" s="232" t="s">
        <v>446</v>
      </c>
      <c r="F781" s="234" t="s">
        <v>108</v>
      </c>
      <c r="G781" s="232">
        <v>21609</v>
      </c>
      <c r="H781" s="229" t="s">
        <v>611</v>
      </c>
      <c r="I781" s="229" t="s">
        <v>612</v>
      </c>
      <c r="J781" s="229" t="s">
        <v>23</v>
      </c>
      <c r="K781" s="229" t="s">
        <v>738</v>
      </c>
      <c r="L781" s="229" t="s">
        <v>631</v>
      </c>
      <c r="M781" s="229" t="s">
        <v>740</v>
      </c>
      <c r="N781" s="229" t="s">
        <v>626</v>
      </c>
    </row>
    <row r="782" spans="1:14">
      <c r="A782" s="232">
        <f t="shared" si="12"/>
        <v>10777</v>
      </c>
      <c r="B782" s="232">
        <v>4</v>
      </c>
      <c r="C782" s="232" t="s">
        <v>716</v>
      </c>
      <c r="D782" s="229" t="s">
        <v>656</v>
      </c>
      <c r="E782" s="232" t="s">
        <v>573</v>
      </c>
      <c r="F782" s="235" t="s">
        <v>109</v>
      </c>
      <c r="G782" s="232">
        <v>99100</v>
      </c>
      <c r="H782" s="229" t="s">
        <v>611</v>
      </c>
      <c r="I782" s="229" t="s">
        <v>612</v>
      </c>
      <c r="J782" s="229" t="s">
        <v>23</v>
      </c>
      <c r="K782" s="229" t="s">
        <v>738</v>
      </c>
      <c r="L782" s="229" t="s">
        <v>631</v>
      </c>
      <c r="M782" s="229" t="s">
        <v>740</v>
      </c>
      <c r="N782" s="229" t="s">
        <v>626</v>
      </c>
    </row>
    <row r="783" spans="1:14">
      <c r="A783" s="232">
        <f t="shared" si="12"/>
        <v>10778</v>
      </c>
      <c r="B783" s="232">
        <v>4</v>
      </c>
      <c r="C783" s="232" t="s">
        <v>716</v>
      </c>
      <c r="D783" s="229" t="s">
        <v>656</v>
      </c>
      <c r="E783" s="232" t="s">
        <v>446</v>
      </c>
      <c r="F783" s="235" t="s">
        <v>109</v>
      </c>
      <c r="G783" s="232">
        <v>99100</v>
      </c>
      <c r="H783" s="229" t="s">
        <v>611</v>
      </c>
      <c r="I783" s="229" t="s">
        <v>612</v>
      </c>
      <c r="J783" s="229" t="s">
        <v>23</v>
      </c>
      <c r="K783" s="229" t="s">
        <v>738</v>
      </c>
      <c r="L783" s="229" t="s">
        <v>631</v>
      </c>
      <c r="M783" s="229" t="s">
        <v>740</v>
      </c>
      <c r="N783" s="229" t="s">
        <v>626</v>
      </c>
    </row>
    <row r="784" spans="1:14">
      <c r="A784" s="232">
        <f t="shared" si="12"/>
        <v>10779</v>
      </c>
      <c r="B784" s="232">
        <v>4</v>
      </c>
      <c r="C784" s="232" t="s">
        <v>716</v>
      </c>
      <c r="D784" s="229" t="s">
        <v>656</v>
      </c>
      <c r="E784" s="232" t="s">
        <v>573</v>
      </c>
      <c r="F784" s="235" t="s">
        <v>109</v>
      </c>
      <c r="G784" s="232">
        <v>79101</v>
      </c>
      <c r="H784" s="229" t="s">
        <v>611</v>
      </c>
      <c r="I784" s="229" t="s">
        <v>612</v>
      </c>
      <c r="J784" s="229" t="s">
        <v>23</v>
      </c>
      <c r="K784" s="229" t="s">
        <v>738</v>
      </c>
      <c r="L784" s="229" t="s">
        <v>631</v>
      </c>
      <c r="M784" s="229" t="s">
        <v>740</v>
      </c>
      <c r="N784" s="229" t="s">
        <v>626</v>
      </c>
    </row>
    <row r="785" spans="1:14">
      <c r="A785" s="232">
        <f t="shared" si="12"/>
        <v>10780</v>
      </c>
      <c r="B785" s="232">
        <v>4</v>
      </c>
      <c r="C785" s="232" t="s">
        <v>716</v>
      </c>
      <c r="D785" s="229" t="s">
        <v>656</v>
      </c>
      <c r="E785" s="232" t="s">
        <v>446</v>
      </c>
      <c r="F785" s="235" t="s">
        <v>109</v>
      </c>
      <c r="G785" s="232">
        <v>79101</v>
      </c>
      <c r="H785" s="229" t="s">
        <v>611</v>
      </c>
      <c r="I785" s="229" t="s">
        <v>612</v>
      </c>
      <c r="J785" s="229" t="s">
        <v>23</v>
      </c>
      <c r="K785" s="229" t="s">
        <v>738</v>
      </c>
      <c r="L785" s="229" t="s">
        <v>631</v>
      </c>
      <c r="M785" s="229" t="s">
        <v>740</v>
      </c>
      <c r="N785" s="229" t="s">
        <v>626</v>
      </c>
    </row>
    <row r="786" spans="1:14">
      <c r="A786" s="232">
        <f t="shared" si="12"/>
        <v>10781</v>
      </c>
      <c r="B786" s="232">
        <v>4</v>
      </c>
      <c r="C786" s="232" t="s">
        <v>716</v>
      </c>
      <c r="D786" s="229" t="s">
        <v>656</v>
      </c>
      <c r="E786" s="232" t="s">
        <v>573</v>
      </c>
      <c r="F786" s="235" t="s">
        <v>109</v>
      </c>
      <c r="G786" s="232">
        <v>11609</v>
      </c>
      <c r="H786" s="229" t="s">
        <v>611</v>
      </c>
      <c r="I786" s="229" t="s">
        <v>612</v>
      </c>
      <c r="J786" s="229" t="s">
        <v>23</v>
      </c>
      <c r="K786" s="229" t="s">
        <v>738</v>
      </c>
      <c r="L786" s="229" t="s">
        <v>631</v>
      </c>
      <c r="M786" s="229" t="s">
        <v>740</v>
      </c>
      <c r="N786" s="229" t="s">
        <v>626</v>
      </c>
    </row>
    <row r="787" spans="1:14">
      <c r="A787" s="232">
        <f t="shared" si="12"/>
        <v>10782</v>
      </c>
      <c r="B787" s="232">
        <v>4</v>
      </c>
      <c r="C787" s="232" t="s">
        <v>716</v>
      </c>
      <c r="D787" s="229" t="s">
        <v>656</v>
      </c>
      <c r="E787" s="232" t="s">
        <v>446</v>
      </c>
      <c r="F787" s="235" t="s">
        <v>109</v>
      </c>
      <c r="G787" s="232">
        <v>11609</v>
      </c>
      <c r="H787" s="229" t="s">
        <v>611</v>
      </c>
      <c r="I787" s="229" t="s">
        <v>612</v>
      </c>
      <c r="J787" s="229" t="s">
        <v>23</v>
      </c>
      <c r="K787" s="229" t="s">
        <v>738</v>
      </c>
      <c r="L787" s="229" t="s">
        <v>631</v>
      </c>
      <c r="M787" s="229" t="s">
        <v>740</v>
      </c>
      <c r="N787" s="229" t="s">
        <v>626</v>
      </c>
    </row>
    <row r="788" spans="1:14">
      <c r="A788" s="232">
        <f t="shared" si="12"/>
        <v>10783</v>
      </c>
      <c r="B788" s="232">
        <v>4</v>
      </c>
      <c r="C788" s="232" t="s">
        <v>716</v>
      </c>
      <c r="D788" s="229" t="s">
        <v>656</v>
      </c>
      <c r="E788" s="232" t="s">
        <v>573</v>
      </c>
      <c r="F788" s="235" t="s">
        <v>109</v>
      </c>
      <c r="G788" s="232">
        <v>21609</v>
      </c>
      <c r="H788" s="229" t="s">
        <v>611</v>
      </c>
      <c r="I788" s="229" t="s">
        <v>612</v>
      </c>
      <c r="J788" s="229" t="s">
        <v>23</v>
      </c>
      <c r="K788" s="229" t="s">
        <v>738</v>
      </c>
      <c r="L788" s="229" t="s">
        <v>631</v>
      </c>
      <c r="M788" s="229" t="s">
        <v>740</v>
      </c>
      <c r="N788" s="229" t="s">
        <v>626</v>
      </c>
    </row>
    <row r="789" spans="1:14">
      <c r="A789" s="232">
        <f t="shared" si="12"/>
        <v>10784</v>
      </c>
      <c r="B789" s="232">
        <v>4</v>
      </c>
      <c r="C789" s="232" t="s">
        <v>716</v>
      </c>
      <c r="D789" s="229" t="s">
        <v>656</v>
      </c>
      <c r="E789" s="232" t="s">
        <v>446</v>
      </c>
      <c r="F789" s="235" t="s">
        <v>109</v>
      </c>
      <c r="G789" s="232">
        <v>21609</v>
      </c>
      <c r="H789" s="229" t="s">
        <v>611</v>
      </c>
      <c r="I789" s="229" t="s">
        <v>612</v>
      </c>
      <c r="J789" s="229" t="s">
        <v>23</v>
      </c>
      <c r="K789" s="229" t="s">
        <v>738</v>
      </c>
      <c r="L789" s="229" t="s">
        <v>631</v>
      </c>
      <c r="M789" s="229" t="s">
        <v>740</v>
      </c>
      <c r="N789" s="229" t="s">
        <v>626</v>
      </c>
    </row>
    <row r="790" spans="1:14">
      <c r="A790" s="232">
        <f t="shared" si="12"/>
        <v>10785</v>
      </c>
      <c r="B790" s="232">
        <v>4</v>
      </c>
      <c r="C790" s="232" t="s">
        <v>716</v>
      </c>
      <c r="D790" s="229" t="s">
        <v>656</v>
      </c>
      <c r="E790" s="232" t="s">
        <v>573</v>
      </c>
      <c r="F790" s="234" t="s">
        <v>111</v>
      </c>
      <c r="G790" s="232">
        <v>99100</v>
      </c>
      <c r="H790" s="229" t="s">
        <v>611</v>
      </c>
      <c r="I790" s="229" t="s">
        <v>612</v>
      </c>
      <c r="J790" s="229" t="s">
        <v>23</v>
      </c>
      <c r="K790" s="229" t="s">
        <v>738</v>
      </c>
      <c r="L790" s="229" t="s">
        <v>631</v>
      </c>
      <c r="M790" s="229" t="s">
        <v>740</v>
      </c>
      <c r="N790" s="229" t="s">
        <v>626</v>
      </c>
    </row>
    <row r="791" spans="1:14">
      <c r="A791" s="232">
        <f t="shared" si="12"/>
        <v>10786</v>
      </c>
      <c r="B791" s="232">
        <v>4</v>
      </c>
      <c r="C791" s="232" t="s">
        <v>716</v>
      </c>
      <c r="D791" s="229" t="s">
        <v>656</v>
      </c>
      <c r="E791" s="232" t="s">
        <v>446</v>
      </c>
      <c r="F791" s="234" t="s">
        <v>111</v>
      </c>
      <c r="G791" s="232">
        <v>99100</v>
      </c>
      <c r="H791" s="229" t="s">
        <v>611</v>
      </c>
      <c r="I791" s="229" t="s">
        <v>612</v>
      </c>
      <c r="J791" s="229" t="s">
        <v>23</v>
      </c>
      <c r="K791" s="229" t="s">
        <v>738</v>
      </c>
      <c r="L791" s="229" t="s">
        <v>631</v>
      </c>
      <c r="M791" s="229" t="s">
        <v>740</v>
      </c>
      <c r="N791" s="229" t="s">
        <v>626</v>
      </c>
    </row>
    <row r="792" spans="1:14">
      <c r="A792" s="232">
        <f t="shared" si="12"/>
        <v>10787</v>
      </c>
      <c r="B792" s="232">
        <v>4</v>
      </c>
      <c r="C792" s="232" t="s">
        <v>716</v>
      </c>
      <c r="D792" s="229" t="s">
        <v>656</v>
      </c>
      <c r="E792" s="232" t="s">
        <v>573</v>
      </c>
      <c r="F792" s="234" t="s">
        <v>111</v>
      </c>
      <c r="G792" s="232">
        <v>79101</v>
      </c>
      <c r="H792" s="229" t="s">
        <v>611</v>
      </c>
      <c r="I792" s="229" t="s">
        <v>612</v>
      </c>
      <c r="J792" s="229" t="s">
        <v>23</v>
      </c>
      <c r="K792" s="229" t="s">
        <v>738</v>
      </c>
      <c r="L792" s="229" t="s">
        <v>631</v>
      </c>
      <c r="M792" s="229" t="s">
        <v>740</v>
      </c>
      <c r="N792" s="229" t="s">
        <v>626</v>
      </c>
    </row>
    <row r="793" spans="1:14">
      <c r="A793" s="232">
        <f t="shared" si="12"/>
        <v>10788</v>
      </c>
      <c r="B793" s="232">
        <v>4</v>
      </c>
      <c r="C793" s="232" t="s">
        <v>716</v>
      </c>
      <c r="D793" s="229" t="s">
        <v>656</v>
      </c>
      <c r="E793" s="232" t="s">
        <v>446</v>
      </c>
      <c r="F793" s="234" t="s">
        <v>111</v>
      </c>
      <c r="G793" s="232">
        <v>79101</v>
      </c>
      <c r="H793" s="229" t="s">
        <v>611</v>
      </c>
      <c r="I793" s="229" t="s">
        <v>612</v>
      </c>
      <c r="J793" s="229" t="s">
        <v>23</v>
      </c>
      <c r="K793" s="229" t="s">
        <v>738</v>
      </c>
      <c r="L793" s="229" t="s">
        <v>631</v>
      </c>
      <c r="M793" s="229" t="s">
        <v>740</v>
      </c>
      <c r="N793" s="229" t="s">
        <v>626</v>
      </c>
    </row>
    <row r="794" spans="1:14">
      <c r="A794" s="232">
        <f t="shared" si="12"/>
        <v>10789</v>
      </c>
      <c r="B794" s="232">
        <v>4</v>
      </c>
      <c r="C794" s="232" t="s">
        <v>716</v>
      </c>
      <c r="D794" s="229" t="s">
        <v>656</v>
      </c>
      <c r="E794" s="232" t="s">
        <v>573</v>
      </c>
      <c r="F794" s="234" t="s">
        <v>111</v>
      </c>
      <c r="G794" s="232">
        <v>11609</v>
      </c>
      <c r="H794" s="229" t="s">
        <v>611</v>
      </c>
      <c r="I794" s="229" t="s">
        <v>612</v>
      </c>
      <c r="J794" s="229" t="s">
        <v>23</v>
      </c>
      <c r="K794" s="229" t="s">
        <v>738</v>
      </c>
      <c r="L794" s="229" t="s">
        <v>631</v>
      </c>
      <c r="M794" s="229" t="s">
        <v>740</v>
      </c>
      <c r="N794" s="229" t="s">
        <v>626</v>
      </c>
    </row>
    <row r="795" spans="1:14">
      <c r="A795" s="232">
        <f t="shared" si="12"/>
        <v>10790</v>
      </c>
      <c r="B795" s="232">
        <v>4</v>
      </c>
      <c r="C795" s="232" t="s">
        <v>716</v>
      </c>
      <c r="D795" s="229" t="s">
        <v>656</v>
      </c>
      <c r="E795" s="232" t="s">
        <v>446</v>
      </c>
      <c r="F795" s="234" t="s">
        <v>111</v>
      </c>
      <c r="G795" s="232">
        <v>11609</v>
      </c>
      <c r="H795" s="229" t="s">
        <v>611</v>
      </c>
      <c r="I795" s="229" t="s">
        <v>612</v>
      </c>
      <c r="J795" s="229" t="s">
        <v>23</v>
      </c>
      <c r="K795" s="229" t="s">
        <v>738</v>
      </c>
      <c r="L795" s="229" t="s">
        <v>631</v>
      </c>
      <c r="M795" s="229" t="s">
        <v>740</v>
      </c>
      <c r="N795" s="229" t="s">
        <v>626</v>
      </c>
    </row>
    <row r="796" spans="1:14">
      <c r="A796" s="232">
        <f t="shared" si="12"/>
        <v>10791</v>
      </c>
      <c r="B796" s="232">
        <v>4</v>
      </c>
      <c r="C796" s="232" t="s">
        <v>716</v>
      </c>
      <c r="D796" s="229" t="s">
        <v>656</v>
      </c>
      <c r="E796" s="232" t="s">
        <v>573</v>
      </c>
      <c r="F796" s="234" t="s">
        <v>111</v>
      </c>
      <c r="G796" s="232">
        <v>21609</v>
      </c>
      <c r="H796" s="229" t="s">
        <v>611</v>
      </c>
      <c r="I796" s="229" t="s">
        <v>612</v>
      </c>
      <c r="J796" s="229" t="s">
        <v>23</v>
      </c>
      <c r="K796" s="229" t="s">
        <v>738</v>
      </c>
      <c r="L796" s="229" t="s">
        <v>631</v>
      </c>
      <c r="M796" s="229" t="s">
        <v>740</v>
      </c>
      <c r="N796" s="229" t="s">
        <v>626</v>
      </c>
    </row>
    <row r="797" spans="1:14">
      <c r="A797" s="232">
        <f t="shared" si="12"/>
        <v>10792</v>
      </c>
      <c r="B797" s="232">
        <v>4</v>
      </c>
      <c r="C797" s="232" t="s">
        <v>716</v>
      </c>
      <c r="D797" s="229" t="s">
        <v>656</v>
      </c>
      <c r="E797" s="232" t="s">
        <v>446</v>
      </c>
      <c r="F797" s="234" t="s">
        <v>111</v>
      </c>
      <c r="G797" s="232">
        <v>21609</v>
      </c>
      <c r="H797" s="229" t="s">
        <v>611</v>
      </c>
      <c r="I797" s="229" t="s">
        <v>612</v>
      </c>
      <c r="J797" s="229" t="s">
        <v>23</v>
      </c>
      <c r="K797" s="229" t="s">
        <v>738</v>
      </c>
      <c r="L797" s="229" t="s">
        <v>631</v>
      </c>
      <c r="M797" s="229" t="s">
        <v>740</v>
      </c>
      <c r="N797" s="229" t="s">
        <v>626</v>
      </c>
    </row>
    <row r="798" spans="1:14">
      <c r="A798" s="232">
        <f t="shared" si="12"/>
        <v>10793</v>
      </c>
      <c r="B798" s="232">
        <v>4</v>
      </c>
      <c r="C798" s="232" t="s">
        <v>716</v>
      </c>
      <c r="D798" s="229" t="s">
        <v>656</v>
      </c>
      <c r="E798" s="232" t="s">
        <v>573</v>
      </c>
      <c r="F798" s="234" t="s">
        <v>112</v>
      </c>
      <c r="G798" s="232">
        <v>99100</v>
      </c>
      <c r="H798" s="229" t="s">
        <v>611</v>
      </c>
      <c r="I798" s="229" t="s">
        <v>612</v>
      </c>
      <c r="J798" s="229" t="s">
        <v>23</v>
      </c>
      <c r="K798" s="229" t="s">
        <v>738</v>
      </c>
      <c r="L798" s="229" t="s">
        <v>631</v>
      </c>
      <c r="M798" s="229" t="s">
        <v>740</v>
      </c>
      <c r="N798" s="229" t="s">
        <v>626</v>
      </c>
    </row>
    <row r="799" spans="1:14">
      <c r="A799" s="232">
        <f t="shared" si="12"/>
        <v>10794</v>
      </c>
      <c r="B799" s="232">
        <v>4</v>
      </c>
      <c r="C799" s="232" t="s">
        <v>716</v>
      </c>
      <c r="D799" s="229" t="s">
        <v>656</v>
      </c>
      <c r="E799" s="232" t="s">
        <v>446</v>
      </c>
      <c r="F799" s="234" t="s">
        <v>112</v>
      </c>
      <c r="G799" s="232">
        <v>99100</v>
      </c>
      <c r="H799" s="229" t="s">
        <v>611</v>
      </c>
      <c r="I799" s="229" t="s">
        <v>612</v>
      </c>
      <c r="J799" s="229" t="s">
        <v>23</v>
      </c>
      <c r="K799" s="229" t="s">
        <v>738</v>
      </c>
      <c r="L799" s="229" t="s">
        <v>631</v>
      </c>
      <c r="M799" s="229" t="s">
        <v>740</v>
      </c>
      <c r="N799" s="229" t="s">
        <v>626</v>
      </c>
    </row>
    <row r="800" spans="1:14">
      <c r="A800" s="232">
        <f t="shared" si="12"/>
        <v>10795</v>
      </c>
      <c r="B800" s="232">
        <v>4</v>
      </c>
      <c r="C800" s="232" t="s">
        <v>716</v>
      </c>
      <c r="D800" s="229" t="s">
        <v>656</v>
      </c>
      <c r="E800" s="232" t="s">
        <v>573</v>
      </c>
      <c r="F800" s="234" t="s">
        <v>112</v>
      </c>
      <c r="G800" s="232">
        <v>79101</v>
      </c>
      <c r="H800" s="229" t="s">
        <v>611</v>
      </c>
      <c r="I800" s="229" t="s">
        <v>612</v>
      </c>
      <c r="J800" s="229" t="s">
        <v>23</v>
      </c>
      <c r="K800" s="229" t="s">
        <v>738</v>
      </c>
      <c r="L800" s="229" t="s">
        <v>631</v>
      </c>
      <c r="M800" s="229" t="s">
        <v>740</v>
      </c>
      <c r="N800" s="229" t="s">
        <v>626</v>
      </c>
    </row>
    <row r="801" spans="1:14">
      <c r="A801" s="232">
        <f t="shared" si="12"/>
        <v>10796</v>
      </c>
      <c r="B801" s="232">
        <v>4</v>
      </c>
      <c r="C801" s="232" t="s">
        <v>716</v>
      </c>
      <c r="D801" s="229" t="s">
        <v>656</v>
      </c>
      <c r="E801" s="232" t="s">
        <v>446</v>
      </c>
      <c r="F801" s="234" t="s">
        <v>112</v>
      </c>
      <c r="G801" s="232">
        <v>79101</v>
      </c>
      <c r="H801" s="229" t="s">
        <v>611</v>
      </c>
      <c r="I801" s="229" t="s">
        <v>612</v>
      </c>
      <c r="J801" s="229" t="s">
        <v>23</v>
      </c>
      <c r="K801" s="229" t="s">
        <v>738</v>
      </c>
      <c r="L801" s="229" t="s">
        <v>631</v>
      </c>
      <c r="M801" s="229" t="s">
        <v>740</v>
      </c>
      <c r="N801" s="229" t="s">
        <v>626</v>
      </c>
    </row>
    <row r="802" spans="1:14">
      <c r="A802" s="232">
        <f t="shared" si="12"/>
        <v>10797</v>
      </c>
      <c r="B802" s="232">
        <v>4</v>
      </c>
      <c r="C802" s="232" t="s">
        <v>716</v>
      </c>
      <c r="D802" s="229" t="s">
        <v>656</v>
      </c>
      <c r="E802" s="232" t="s">
        <v>573</v>
      </c>
      <c r="F802" s="234" t="s">
        <v>112</v>
      </c>
      <c r="G802" s="232">
        <v>11609</v>
      </c>
      <c r="H802" s="229" t="s">
        <v>611</v>
      </c>
      <c r="I802" s="229" t="s">
        <v>612</v>
      </c>
      <c r="J802" s="229" t="s">
        <v>23</v>
      </c>
      <c r="K802" s="229" t="s">
        <v>738</v>
      </c>
      <c r="L802" s="229" t="s">
        <v>631</v>
      </c>
      <c r="M802" s="229" t="s">
        <v>740</v>
      </c>
      <c r="N802" s="229" t="s">
        <v>626</v>
      </c>
    </row>
    <row r="803" spans="1:14">
      <c r="A803" s="232">
        <f t="shared" si="12"/>
        <v>10798</v>
      </c>
      <c r="B803" s="232">
        <v>4</v>
      </c>
      <c r="C803" s="232" t="s">
        <v>716</v>
      </c>
      <c r="D803" s="229" t="s">
        <v>656</v>
      </c>
      <c r="E803" s="232" t="s">
        <v>446</v>
      </c>
      <c r="F803" s="234" t="s">
        <v>112</v>
      </c>
      <c r="G803" s="232">
        <v>11609</v>
      </c>
      <c r="H803" s="229" t="s">
        <v>611</v>
      </c>
      <c r="I803" s="229" t="s">
        <v>612</v>
      </c>
      <c r="J803" s="229" t="s">
        <v>23</v>
      </c>
      <c r="K803" s="229" t="s">
        <v>738</v>
      </c>
      <c r="L803" s="229" t="s">
        <v>631</v>
      </c>
      <c r="M803" s="229" t="s">
        <v>740</v>
      </c>
      <c r="N803" s="229" t="s">
        <v>626</v>
      </c>
    </row>
    <row r="804" spans="1:14">
      <c r="A804" s="232">
        <f t="shared" si="12"/>
        <v>10799</v>
      </c>
      <c r="B804" s="232">
        <v>4</v>
      </c>
      <c r="C804" s="232" t="s">
        <v>716</v>
      </c>
      <c r="D804" s="229" t="s">
        <v>656</v>
      </c>
      <c r="E804" s="232" t="s">
        <v>573</v>
      </c>
      <c r="F804" s="234" t="s">
        <v>112</v>
      </c>
      <c r="G804" s="232">
        <v>21609</v>
      </c>
      <c r="H804" s="229" t="s">
        <v>611</v>
      </c>
      <c r="I804" s="229" t="s">
        <v>612</v>
      </c>
      <c r="J804" s="229" t="s">
        <v>23</v>
      </c>
      <c r="K804" s="229" t="s">
        <v>738</v>
      </c>
      <c r="L804" s="229" t="s">
        <v>631</v>
      </c>
      <c r="M804" s="229" t="s">
        <v>740</v>
      </c>
      <c r="N804" s="229" t="s">
        <v>626</v>
      </c>
    </row>
    <row r="805" spans="1:14">
      <c r="A805" s="232">
        <f t="shared" si="12"/>
        <v>10800</v>
      </c>
      <c r="B805" s="232">
        <v>4</v>
      </c>
      <c r="C805" s="232" t="s">
        <v>716</v>
      </c>
      <c r="D805" s="229" t="s">
        <v>656</v>
      </c>
      <c r="E805" s="232" t="s">
        <v>446</v>
      </c>
      <c r="F805" s="234" t="s">
        <v>112</v>
      </c>
      <c r="G805" s="232">
        <v>21609</v>
      </c>
      <c r="H805" s="229" t="s">
        <v>611</v>
      </c>
      <c r="I805" s="229" t="s">
        <v>612</v>
      </c>
      <c r="J805" s="229" t="s">
        <v>23</v>
      </c>
      <c r="K805" s="229" t="s">
        <v>738</v>
      </c>
      <c r="L805" s="229" t="s">
        <v>631</v>
      </c>
      <c r="M805" s="229" t="s">
        <v>740</v>
      </c>
      <c r="N805" s="229" t="s">
        <v>626</v>
      </c>
    </row>
    <row r="806" spans="1:14">
      <c r="A806" s="232">
        <f t="shared" si="12"/>
        <v>10801</v>
      </c>
      <c r="B806" s="232">
        <v>4</v>
      </c>
      <c r="C806" s="232" t="s">
        <v>716</v>
      </c>
      <c r="D806" s="229" t="s">
        <v>656</v>
      </c>
      <c r="E806" s="232" t="s">
        <v>573</v>
      </c>
      <c r="F806" s="234" t="s">
        <v>116</v>
      </c>
      <c r="G806" s="232">
        <v>99100</v>
      </c>
      <c r="H806" s="229" t="s">
        <v>611</v>
      </c>
      <c r="I806" s="229" t="s">
        <v>612</v>
      </c>
      <c r="J806" s="229" t="s">
        <v>23</v>
      </c>
      <c r="K806" s="229" t="s">
        <v>738</v>
      </c>
      <c r="L806" s="229" t="s">
        <v>631</v>
      </c>
      <c r="M806" s="229" t="s">
        <v>740</v>
      </c>
      <c r="N806" s="229" t="s">
        <v>626</v>
      </c>
    </row>
    <row r="807" spans="1:14">
      <c r="A807" s="232">
        <f t="shared" si="12"/>
        <v>10802</v>
      </c>
      <c r="B807" s="232">
        <v>4</v>
      </c>
      <c r="C807" s="232" t="s">
        <v>716</v>
      </c>
      <c r="D807" s="229" t="s">
        <v>656</v>
      </c>
      <c r="E807" s="232" t="s">
        <v>446</v>
      </c>
      <c r="F807" s="234" t="s">
        <v>116</v>
      </c>
      <c r="G807" s="232">
        <v>99100</v>
      </c>
      <c r="H807" s="229" t="s">
        <v>611</v>
      </c>
      <c r="I807" s="229" t="s">
        <v>612</v>
      </c>
      <c r="J807" s="229" t="s">
        <v>23</v>
      </c>
      <c r="K807" s="229" t="s">
        <v>738</v>
      </c>
      <c r="L807" s="229" t="s">
        <v>631</v>
      </c>
      <c r="M807" s="229" t="s">
        <v>740</v>
      </c>
      <c r="N807" s="229" t="s">
        <v>626</v>
      </c>
    </row>
    <row r="808" spans="1:14">
      <c r="A808" s="232">
        <f t="shared" si="12"/>
        <v>10803</v>
      </c>
      <c r="B808" s="232">
        <v>4</v>
      </c>
      <c r="C808" s="232" t="s">
        <v>716</v>
      </c>
      <c r="D808" s="229" t="s">
        <v>656</v>
      </c>
      <c r="E808" s="232" t="s">
        <v>573</v>
      </c>
      <c r="F808" s="234" t="s">
        <v>116</v>
      </c>
      <c r="G808" s="232">
        <v>79101</v>
      </c>
      <c r="H808" s="229" t="s">
        <v>611</v>
      </c>
      <c r="I808" s="229" t="s">
        <v>612</v>
      </c>
      <c r="J808" s="229" t="s">
        <v>23</v>
      </c>
      <c r="K808" s="229" t="s">
        <v>738</v>
      </c>
      <c r="L808" s="229" t="s">
        <v>631</v>
      </c>
      <c r="M808" s="229" t="s">
        <v>740</v>
      </c>
      <c r="N808" s="229" t="s">
        <v>626</v>
      </c>
    </row>
    <row r="809" spans="1:14">
      <c r="A809" s="232">
        <f t="shared" si="12"/>
        <v>10804</v>
      </c>
      <c r="B809" s="232">
        <v>4</v>
      </c>
      <c r="C809" s="232" t="s">
        <v>716</v>
      </c>
      <c r="D809" s="229" t="s">
        <v>656</v>
      </c>
      <c r="E809" s="232" t="s">
        <v>446</v>
      </c>
      <c r="F809" s="234" t="s">
        <v>116</v>
      </c>
      <c r="G809" s="232">
        <v>79101</v>
      </c>
      <c r="H809" s="229" t="s">
        <v>611</v>
      </c>
      <c r="I809" s="229" t="s">
        <v>612</v>
      </c>
      <c r="J809" s="229" t="s">
        <v>23</v>
      </c>
      <c r="K809" s="229" t="s">
        <v>738</v>
      </c>
      <c r="L809" s="229" t="s">
        <v>631</v>
      </c>
      <c r="M809" s="229" t="s">
        <v>740</v>
      </c>
      <c r="N809" s="229" t="s">
        <v>626</v>
      </c>
    </row>
    <row r="810" spans="1:14">
      <c r="A810" s="232">
        <f t="shared" si="12"/>
        <v>10805</v>
      </c>
      <c r="B810" s="232">
        <v>4</v>
      </c>
      <c r="C810" s="232" t="s">
        <v>716</v>
      </c>
      <c r="D810" s="229" t="s">
        <v>656</v>
      </c>
      <c r="E810" s="232" t="s">
        <v>573</v>
      </c>
      <c r="F810" s="234" t="s">
        <v>116</v>
      </c>
      <c r="G810" s="232">
        <v>11609</v>
      </c>
      <c r="H810" s="229" t="s">
        <v>611</v>
      </c>
      <c r="I810" s="229" t="s">
        <v>612</v>
      </c>
      <c r="J810" s="229" t="s">
        <v>23</v>
      </c>
      <c r="K810" s="229" t="s">
        <v>738</v>
      </c>
      <c r="L810" s="229" t="s">
        <v>631</v>
      </c>
      <c r="M810" s="229" t="s">
        <v>740</v>
      </c>
      <c r="N810" s="229" t="s">
        <v>626</v>
      </c>
    </row>
    <row r="811" spans="1:14">
      <c r="A811" s="232">
        <f t="shared" si="12"/>
        <v>10806</v>
      </c>
      <c r="B811" s="232">
        <v>4</v>
      </c>
      <c r="C811" s="232" t="s">
        <v>716</v>
      </c>
      <c r="D811" s="229" t="s">
        <v>656</v>
      </c>
      <c r="E811" s="232" t="s">
        <v>446</v>
      </c>
      <c r="F811" s="234" t="s">
        <v>116</v>
      </c>
      <c r="G811" s="232">
        <v>11609</v>
      </c>
      <c r="H811" s="229" t="s">
        <v>611</v>
      </c>
      <c r="I811" s="229" t="s">
        <v>612</v>
      </c>
      <c r="J811" s="229" t="s">
        <v>23</v>
      </c>
      <c r="K811" s="229" t="s">
        <v>738</v>
      </c>
      <c r="L811" s="229" t="s">
        <v>631</v>
      </c>
      <c r="M811" s="229" t="s">
        <v>740</v>
      </c>
      <c r="N811" s="229" t="s">
        <v>626</v>
      </c>
    </row>
    <row r="812" spans="1:14">
      <c r="A812" s="232">
        <f t="shared" si="12"/>
        <v>10807</v>
      </c>
      <c r="B812" s="232">
        <v>4</v>
      </c>
      <c r="C812" s="232" t="s">
        <v>716</v>
      </c>
      <c r="D812" s="229" t="s">
        <v>656</v>
      </c>
      <c r="E812" s="232" t="s">
        <v>573</v>
      </c>
      <c r="F812" s="234" t="s">
        <v>116</v>
      </c>
      <c r="G812" s="232">
        <v>21609</v>
      </c>
      <c r="H812" s="229" t="s">
        <v>611</v>
      </c>
      <c r="I812" s="229" t="s">
        <v>612</v>
      </c>
      <c r="J812" s="229" t="s">
        <v>23</v>
      </c>
      <c r="K812" s="229" t="s">
        <v>738</v>
      </c>
      <c r="L812" s="229" t="s">
        <v>631</v>
      </c>
      <c r="M812" s="229" t="s">
        <v>740</v>
      </c>
      <c r="N812" s="229" t="s">
        <v>626</v>
      </c>
    </row>
    <row r="813" spans="1:14">
      <c r="A813" s="232">
        <f t="shared" si="12"/>
        <v>10808</v>
      </c>
      <c r="B813" s="232">
        <v>4</v>
      </c>
      <c r="C813" s="232" t="s">
        <v>716</v>
      </c>
      <c r="D813" s="229" t="s">
        <v>656</v>
      </c>
      <c r="E813" s="232" t="s">
        <v>446</v>
      </c>
      <c r="F813" s="234" t="s">
        <v>116</v>
      </c>
      <c r="G813" s="232">
        <v>21609</v>
      </c>
      <c r="H813" s="229" t="s">
        <v>611</v>
      </c>
      <c r="I813" s="229" t="s">
        <v>612</v>
      </c>
      <c r="J813" s="229" t="s">
        <v>23</v>
      </c>
      <c r="K813" s="229" t="s">
        <v>738</v>
      </c>
      <c r="L813" s="229" t="s">
        <v>631</v>
      </c>
      <c r="M813" s="229" t="s">
        <v>740</v>
      </c>
      <c r="N813" s="229" t="s">
        <v>626</v>
      </c>
    </row>
    <row r="814" spans="1:14">
      <c r="A814" s="232">
        <f t="shared" si="12"/>
        <v>10809</v>
      </c>
      <c r="B814" s="232">
        <v>4</v>
      </c>
      <c r="C814" s="232" t="s">
        <v>716</v>
      </c>
      <c r="D814" s="229" t="s">
        <v>656</v>
      </c>
      <c r="E814" s="232" t="s">
        <v>573</v>
      </c>
      <c r="F814" s="234" t="s">
        <v>117</v>
      </c>
      <c r="G814" s="232">
        <v>99100</v>
      </c>
      <c r="H814" s="229" t="s">
        <v>611</v>
      </c>
      <c r="I814" s="229" t="s">
        <v>612</v>
      </c>
      <c r="J814" s="229" t="s">
        <v>23</v>
      </c>
      <c r="K814" s="229" t="s">
        <v>738</v>
      </c>
      <c r="L814" s="229" t="s">
        <v>631</v>
      </c>
      <c r="M814" s="229" t="s">
        <v>740</v>
      </c>
      <c r="N814" s="229" t="s">
        <v>626</v>
      </c>
    </row>
    <row r="815" spans="1:14">
      <c r="A815" s="232">
        <f t="shared" si="12"/>
        <v>10810</v>
      </c>
      <c r="B815" s="232">
        <v>4</v>
      </c>
      <c r="C815" s="232" t="s">
        <v>716</v>
      </c>
      <c r="D815" s="229" t="s">
        <v>656</v>
      </c>
      <c r="E815" s="232" t="s">
        <v>446</v>
      </c>
      <c r="F815" s="234" t="s">
        <v>117</v>
      </c>
      <c r="G815" s="232">
        <v>99100</v>
      </c>
      <c r="H815" s="229" t="s">
        <v>611</v>
      </c>
      <c r="I815" s="229" t="s">
        <v>612</v>
      </c>
      <c r="J815" s="229" t="s">
        <v>23</v>
      </c>
      <c r="K815" s="229" t="s">
        <v>738</v>
      </c>
      <c r="L815" s="229" t="s">
        <v>631</v>
      </c>
      <c r="M815" s="229" t="s">
        <v>740</v>
      </c>
      <c r="N815" s="229" t="s">
        <v>626</v>
      </c>
    </row>
    <row r="816" spans="1:14">
      <c r="A816" s="232">
        <f t="shared" si="12"/>
        <v>10811</v>
      </c>
      <c r="B816" s="232">
        <v>4</v>
      </c>
      <c r="C816" s="232" t="s">
        <v>716</v>
      </c>
      <c r="D816" s="229" t="s">
        <v>656</v>
      </c>
      <c r="E816" s="232" t="s">
        <v>573</v>
      </c>
      <c r="F816" s="234" t="s">
        <v>117</v>
      </c>
      <c r="G816" s="232">
        <v>79101</v>
      </c>
      <c r="H816" s="229" t="s">
        <v>611</v>
      </c>
      <c r="I816" s="229" t="s">
        <v>612</v>
      </c>
      <c r="J816" s="229" t="s">
        <v>23</v>
      </c>
      <c r="K816" s="229" t="s">
        <v>738</v>
      </c>
      <c r="L816" s="229" t="s">
        <v>631</v>
      </c>
      <c r="M816" s="229" t="s">
        <v>740</v>
      </c>
      <c r="N816" s="229" t="s">
        <v>626</v>
      </c>
    </row>
    <row r="817" spans="1:14">
      <c r="A817" s="232">
        <f t="shared" si="12"/>
        <v>10812</v>
      </c>
      <c r="B817" s="232">
        <v>4</v>
      </c>
      <c r="C817" s="232" t="s">
        <v>716</v>
      </c>
      <c r="D817" s="229" t="s">
        <v>656</v>
      </c>
      <c r="E817" s="232" t="s">
        <v>446</v>
      </c>
      <c r="F817" s="234" t="s">
        <v>117</v>
      </c>
      <c r="G817" s="232">
        <v>79101</v>
      </c>
      <c r="H817" s="229" t="s">
        <v>611</v>
      </c>
      <c r="I817" s="229" t="s">
        <v>612</v>
      </c>
      <c r="J817" s="229" t="s">
        <v>23</v>
      </c>
      <c r="K817" s="229" t="s">
        <v>738</v>
      </c>
      <c r="L817" s="229" t="s">
        <v>631</v>
      </c>
      <c r="M817" s="229" t="s">
        <v>740</v>
      </c>
      <c r="N817" s="229" t="s">
        <v>626</v>
      </c>
    </row>
    <row r="818" spans="1:14">
      <c r="A818" s="232">
        <f t="shared" si="12"/>
        <v>10813</v>
      </c>
      <c r="B818" s="232">
        <v>4</v>
      </c>
      <c r="C818" s="232" t="s">
        <v>716</v>
      </c>
      <c r="D818" s="229" t="s">
        <v>656</v>
      </c>
      <c r="E818" s="232" t="s">
        <v>573</v>
      </c>
      <c r="F818" s="234" t="s">
        <v>117</v>
      </c>
      <c r="G818" s="232">
        <v>11609</v>
      </c>
      <c r="H818" s="229" t="s">
        <v>611</v>
      </c>
      <c r="I818" s="229" t="s">
        <v>612</v>
      </c>
      <c r="J818" s="229" t="s">
        <v>23</v>
      </c>
      <c r="K818" s="229" t="s">
        <v>738</v>
      </c>
      <c r="L818" s="229" t="s">
        <v>631</v>
      </c>
      <c r="M818" s="229" t="s">
        <v>740</v>
      </c>
      <c r="N818" s="229" t="s">
        <v>626</v>
      </c>
    </row>
    <row r="819" spans="1:14">
      <c r="A819" s="232">
        <f t="shared" si="12"/>
        <v>10814</v>
      </c>
      <c r="B819" s="232">
        <v>4</v>
      </c>
      <c r="C819" s="232" t="s">
        <v>716</v>
      </c>
      <c r="D819" s="229" t="s">
        <v>656</v>
      </c>
      <c r="E819" s="232" t="s">
        <v>446</v>
      </c>
      <c r="F819" s="234" t="s">
        <v>117</v>
      </c>
      <c r="G819" s="232">
        <v>11609</v>
      </c>
      <c r="H819" s="229" t="s">
        <v>611</v>
      </c>
      <c r="I819" s="229" t="s">
        <v>612</v>
      </c>
      <c r="J819" s="229" t="s">
        <v>23</v>
      </c>
      <c r="K819" s="229" t="s">
        <v>738</v>
      </c>
      <c r="L819" s="229" t="s">
        <v>631</v>
      </c>
      <c r="M819" s="229" t="s">
        <v>740</v>
      </c>
      <c r="N819" s="229" t="s">
        <v>626</v>
      </c>
    </row>
    <row r="820" spans="1:14">
      <c r="A820" s="232">
        <f t="shared" si="12"/>
        <v>10815</v>
      </c>
      <c r="B820" s="232">
        <v>4</v>
      </c>
      <c r="C820" s="232" t="s">
        <v>716</v>
      </c>
      <c r="D820" s="229" t="s">
        <v>656</v>
      </c>
      <c r="E820" s="232" t="s">
        <v>573</v>
      </c>
      <c r="F820" s="234" t="s">
        <v>117</v>
      </c>
      <c r="G820" s="232">
        <v>21609</v>
      </c>
      <c r="H820" s="229" t="s">
        <v>611</v>
      </c>
      <c r="I820" s="229" t="s">
        <v>612</v>
      </c>
      <c r="J820" s="229" t="s">
        <v>23</v>
      </c>
      <c r="K820" s="229" t="s">
        <v>738</v>
      </c>
      <c r="L820" s="229" t="s">
        <v>631</v>
      </c>
      <c r="M820" s="229" t="s">
        <v>740</v>
      </c>
      <c r="N820" s="229" t="s">
        <v>626</v>
      </c>
    </row>
    <row r="821" spans="1:14">
      <c r="A821" s="232">
        <f t="shared" si="12"/>
        <v>10816</v>
      </c>
      <c r="B821" s="232">
        <v>4</v>
      </c>
      <c r="C821" s="232" t="s">
        <v>716</v>
      </c>
      <c r="D821" s="229" t="s">
        <v>656</v>
      </c>
      <c r="E821" s="232" t="s">
        <v>446</v>
      </c>
      <c r="F821" s="234" t="s">
        <v>117</v>
      </c>
      <c r="G821" s="232">
        <v>21609</v>
      </c>
      <c r="H821" s="229" t="s">
        <v>611</v>
      </c>
      <c r="I821" s="229" t="s">
        <v>612</v>
      </c>
      <c r="J821" s="229" t="s">
        <v>23</v>
      </c>
      <c r="K821" s="229" t="s">
        <v>738</v>
      </c>
      <c r="L821" s="229" t="s">
        <v>631</v>
      </c>
      <c r="M821" s="229" t="s">
        <v>740</v>
      </c>
      <c r="N821" s="229" t="s">
        <v>626</v>
      </c>
    </row>
    <row r="822" spans="1:14">
      <c r="A822" s="232">
        <f t="shared" si="12"/>
        <v>10817</v>
      </c>
      <c r="B822" s="232">
        <v>4</v>
      </c>
      <c r="C822" s="232" t="s">
        <v>716</v>
      </c>
      <c r="D822" s="229" t="s">
        <v>656</v>
      </c>
      <c r="E822" s="232" t="s">
        <v>573</v>
      </c>
      <c r="F822" s="234" t="s">
        <v>119</v>
      </c>
      <c r="G822" s="232">
        <v>99100</v>
      </c>
      <c r="H822" s="229" t="s">
        <v>611</v>
      </c>
      <c r="I822" s="229" t="s">
        <v>612</v>
      </c>
      <c r="J822" s="229" t="s">
        <v>23</v>
      </c>
      <c r="K822" s="229" t="s">
        <v>738</v>
      </c>
      <c r="L822" s="229" t="s">
        <v>631</v>
      </c>
      <c r="M822" s="229" t="s">
        <v>740</v>
      </c>
      <c r="N822" s="229" t="s">
        <v>626</v>
      </c>
    </row>
    <row r="823" spans="1:14">
      <c r="A823" s="232">
        <f t="shared" si="12"/>
        <v>10818</v>
      </c>
      <c r="B823" s="232">
        <v>4</v>
      </c>
      <c r="C823" s="232" t="s">
        <v>716</v>
      </c>
      <c r="D823" s="229" t="s">
        <v>656</v>
      </c>
      <c r="E823" s="232" t="s">
        <v>446</v>
      </c>
      <c r="F823" s="234" t="s">
        <v>119</v>
      </c>
      <c r="G823" s="232">
        <v>99100</v>
      </c>
      <c r="H823" s="229" t="s">
        <v>611</v>
      </c>
      <c r="I823" s="229" t="s">
        <v>612</v>
      </c>
      <c r="J823" s="229" t="s">
        <v>23</v>
      </c>
      <c r="K823" s="229" t="s">
        <v>738</v>
      </c>
      <c r="L823" s="229" t="s">
        <v>631</v>
      </c>
      <c r="M823" s="229" t="s">
        <v>740</v>
      </c>
      <c r="N823" s="229" t="s">
        <v>626</v>
      </c>
    </row>
    <row r="824" spans="1:14">
      <c r="A824" s="232">
        <f t="shared" si="12"/>
        <v>10819</v>
      </c>
      <c r="B824" s="232">
        <v>4</v>
      </c>
      <c r="C824" s="232" t="s">
        <v>716</v>
      </c>
      <c r="D824" s="229" t="s">
        <v>656</v>
      </c>
      <c r="E824" s="232" t="s">
        <v>573</v>
      </c>
      <c r="F824" s="234" t="s">
        <v>119</v>
      </c>
      <c r="G824" s="232">
        <v>79101</v>
      </c>
      <c r="H824" s="229" t="s">
        <v>611</v>
      </c>
      <c r="I824" s="229" t="s">
        <v>612</v>
      </c>
      <c r="J824" s="229" t="s">
        <v>23</v>
      </c>
      <c r="K824" s="229" t="s">
        <v>738</v>
      </c>
      <c r="L824" s="229" t="s">
        <v>631</v>
      </c>
      <c r="M824" s="229" t="s">
        <v>740</v>
      </c>
      <c r="N824" s="229" t="s">
        <v>626</v>
      </c>
    </row>
    <row r="825" spans="1:14">
      <c r="A825" s="232">
        <f t="shared" si="12"/>
        <v>10820</v>
      </c>
      <c r="B825" s="232">
        <v>4</v>
      </c>
      <c r="C825" s="232" t="s">
        <v>716</v>
      </c>
      <c r="D825" s="229" t="s">
        <v>656</v>
      </c>
      <c r="E825" s="232" t="s">
        <v>446</v>
      </c>
      <c r="F825" s="234" t="s">
        <v>119</v>
      </c>
      <c r="G825" s="232">
        <v>79101</v>
      </c>
      <c r="H825" s="229" t="s">
        <v>611</v>
      </c>
      <c r="I825" s="229" t="s">
        <v>612</v>
      </c>
      <c r="J825" s="229" t="s">
        <v>23</v>
      </c>
      <c r="K825" s="229" t="s">
        <v>738</v>
      </c>
      <c r="L825" s="229" t="s">
        <v>631</v>
      </c>
      <c r="M825" s="229" t="s">
        <v>740</v>
      </c>
      <c r="N825" s="229" t="s">
        <v>626</v>
      </c>
    </row>
    <row r="826" spans="1:14">
      <c r="A826" s="232">
        <f t="shared" si="12"/>
        <v>10821</v>
      </c>
      <c r="B826" s="232">
        <v>4</v>
      </c>
      <c r="C826" s="232" t="s">
        <v>716</v>
      </c>
      <c r="D826" s="229" t="s">
        <v>656</v>
      </c>
      <c r="E826" s="232" t="s">
        <v>573</v>
      </c>
      <c r="F826" s="234" t="s">
        <v>119</v>
      </c>
      <c r="G826" s="232">
        <v>11609</v>
      </c>
      <c r="H826" s="229" t="s">
        <v>611</v>
      </c>
      <c r="I826" s="229" t="s">
        <v>612</v>
      </c>
      <c r="J826" s="229" t="s">
        <v>23</v>
      </c>
      <c r="K826" s="229" t="s">
        <v>738</v>
      </c>
      <c r="L826" s="229" t="s">
        <v>631</v>
      </c>
      <c r="M826" s="229" t="s">
        <v>740</v>
      </c>
      <c r="N826" s="229" t="s">
        <v>626</v>
      </c>
    </row>
    <row r="827" spans="1:14">
      <c r="A827" s="232">
        <f t="shared" si="12"/>
        <v>10822</v>
      </c>
      <c r="B827" s="232">
        <v>4</v>
      </c>
      <c r="C827" s="232" t="s">
        <v>716</v>
      </c>
      <c r="D827" s="229" t="s">
        <v>656</v>
      </c>
      <c r="E827" s="232" t="s">
        <v>446</v>
      </c>
      <c r="F827" s="234" t="s">
        <v>119</v>
      </c>
      <c r="G827" s="232">
        <v>11609</v>
      </c>
      <c r="H827" s="229" t="s">
        <v>611</v>
      </c>
      <c r="I827" s="229" t="s">
        <v>612</v>
      </c>
      <c r="J827" s="229" t="s">
        <v>23</v>
      </c>
      <c r="K827" s="229" t="s">
        <v>738</v>
      </c>
      <c r="L827" s="229" t="s">
        <v>631</v>
      </c>
      <c r="M827" s="229" t="s">
        <v>740</v>
      </c>
      <c r="N827" s="229" t="s">
        <v>626</v>
      </c>
    </row>
    <row r="828" spans="1:14">
      <c r="A828" s="232">
        <f t="shared" si="12"/>
        <v>10823</v>
      </c>
      <c r="B828" s="232">
        <v>4</v>
      </c>
      <c r="C828" s="232" t="s">
        <v>716</v>
      </c>
      <c r="D828" s="229" t="s">
        <v>656</v>
      </c>
      <c r="E828" s="232" t="s">
        <v>573</v>
      </c>
      <c r="F828" s="234" t="s">
        <v>119</v>
      </c>
      <c r="G828" s="232">
        <v>21609</v>
      </c>
      <c r="H828" s="229" t="s">
        <v>611</v>
      </c>
      <c r="I828" s="229" t="s">
        <v>612</v>
      </c>
      <c r="J828" s="229" t="s">
        <v>23</v>
      </c>
      <c r="K828" s="229" t="s">
        <v>738</v>
      </c>
      <c r="L828" s="229" t="s">
        <v>631</v>
      </c>
      <c r="M828" s="229" t="s">
        <v>740</v>
      </c>
      <c r="N828" s="229" t="s">
        <v>626</v>
      </c>
    </row>
    <row r="829" spans="1:14">
      <c r="A829" s="232">
        <f t="shared" si="12"/>
        <v>10824</v>
      </c>
      <c r="B829" s="232">
        <v>4</v>
      </c>
      <c r="C829" s="232" t="s">
        <v>716</v>
      </c>
      <c r="D829" s="229" t="s">
        <v>656</v>
      </c>
      <c r="E829" s="232" t="s">
        <v>446</v>
      </c>
      <c r="F829" s="234" t="s">
        <v>119</v>
      </c>
      <c r="G829" s="232">
        <v>21609</v>
      </c>
      <c r="H829" s="229" t="s">
        <v>611</v>
      </c>
      <c r="I829" s="229" t="s">
        <v>612</v>
      </c>
      <c r="J829" s="229" t="s">
        <v>23</v>
      </c>
      <c r="K829" s="229" t="s">
        <v>738</v>
      </c>
      <c r="L829" s="229" t="s">
        <v>631</v>
      </c>
      <c r="M829" s="229" t="s">
        <v>740</v>
      </c>
      <c r="N829" s="229" t="s">
        <v>626</v>
      </c>
    </row>
    <row r="830" spans="1:14">
      <c r="A830" s="232">
        <f t="shared" si="12"/>
        <v>10825</v>
      </c>
      <c r="B830" s="232">
        <v>4</v>
      </c>
      <c r="C830" s="232" t="s">
        <v>716</v>
      </c>
      <c r="D830" s="229" t="s">
        <v>656</v>
      </c>
      <c r="E830" s="232" t="s">
        <v>573</v>
      </c>
      <c r="F830" s="234" t="s">
        <v>120</v>
      </c>
      <c r="G830" s="232">
        <v>99100</v>
      </c>
      <c r="H830" s="229" t="s">
        <v>611</v>
      </c>
      <c r="I830" s="229" t="s">
        <v>612</v>
      </c>
      <c r="J830" s="229" t="s">
        <v>23</v>
      </c>
      <c r="K830" s="229" t="s">
        <v>738</v>
      </c>
      <c r="L830" s="229" t="s">
        <v>631</v>
      </c>
      <c r="M830" s="229" t="s">
        <v>740</v>
      </c>
      <c r="N830" s="229" t="s">
        <v>626</v>
      </c>
    </row>
    <row r="831" spans="1:14">
      <c r="A831" s="232">
        <f t="shared" si="12"/>
        <v>10826</v>
      </c>
      <c r="B831" s="232">
        <v>4</v>
      </c>
      <c r="C831" s="232" t="s">
        <v>716</v>
      </c>
      <c r="D831" s="229" t="s">
        <v>656</v>
      </c>
      <c r="E831" s="232" t="s">
        <v>446</v>
      </c>
      <c r="F831" s="234" t="s">
        <v>120</v>
      </c>
      <c r="G831" s="232">
        <v>99100</v>
      </c>
      <c r="H831" s="229" t="s">
        <v>611</v>
      </c>
      <c r="I831" s="229" t="s">
        <v>612</v>
      </c>
      <c r="J831" s="229" t="s">
        <v>23</v>
      </c>
      <c r="K831" s="229" t="s">
        <v>738</v>
      </c>
      <c r="L831" s="229" t="s">
        <v>631</v>
      </c>
      <c r="M831" s="229" t="s">
        <v>740</v>
      </c>
      <c r="N831" s="229" t="s">
        <v>626</v>
      </c>
    </row>
    <row r="832" spans="1:14">
      <c r="A832" s="232">
        <f t="shared" si="12"/>
        <v>10827</v>
      </c>
      <c r="B832" s="232">
        <v>4</v>
      </c>
      <c r="C832" s="232" t="s">
        <v>716</v>
      </c>
      <c r="D832" s="229" t="s">
        <v>656</v>
      </c>
      <c r="E832" s="232" t="s">
        <v>573</v>
      </c>
      <c r="F832" s="234" t="s">
        <v>120</v>
      </c>
      <c r="G832" s="232">
        <v>79101</v>
      </c>
      <c r="H832" s="229" t="s">
        <v>611</v>
      </c>
      <c r="I832" s="229" t="s">
        <v>612</v>
      </c>
      <c r="J832" s="229" t="s">
        <v>23</v>
      </c>
      <c r="K832" s="229" t="s">
        <v>738</v>
      </c>
      <c r="L832" s="229" t="s">
        <v>631</v>
      </c>
      <c r="M832" s="229" t="s">
        <v>740</v>
      </c>
      <c r="N832" s="229" t="s">
        <v>626</v>
      </c>
    </row>
    <row r="833" spans="1:14">
      <c r="A833" s="232">
        <f t="shared" si="12"/>
        <v>10828</v>
      </c>
      <c r="B833" s="232">
        <v>4</v>
      </c>
      <c r="C833" s="232" t="s">
        <v>716</v>
      </c>
      <c r="D833" s="229" t="s">
        <v>656</v>
      </c>
      <c r="E833" s="232" t="s">
        <v>446</v>
      </c>
      <c r="F833" s="234" t="s">
        <v>120</v>
      </c>
      <c r="G833" s="232">
        <v>79101</v>
      </c>
      <c r="H833" s="229" t="s">
        <v>611</v>
      </c>
      <c r="I833" s="229" t="s">
        <v>612</v>
      </c>
      <c r="J833" s="229" t="s">
        <v>23</v>
      </c>
      <c r="K833" s="229" t="s">
        <v>738</v>
      </c>
      <c r="L833" s="229" t="s">
        <v>631</v>
      </c>
      <c r="M833" s="229" t="s">
        <v>740</v>
      </c>
      <c r="N833" s="229" t="s">
        <v>626</v>
      </c>
    </row>
    <row r="834" spans="1:14">
      <c r="A834" s="232">
        <f t="shared" si="12"/>
        <v>10829</v>
      </c>
      <c r="B834" s="232">
        <v>4</v>
      </c>
      <c r="C834" s="232" t="s">
        <v>716</v>
      </c>
      <c r="D834" s="229" t="s">
        <v>656</v>
      </c>
      <c r="E834" s="232" t="s">
        <v>573</v>
      </c>
      <c r="F834" s="234" t="s">
        <v>120</v>
      </c>
      <c r="G834" s="232">
        <v>11609</v>
      </c>
      <c r="H834" s="229" t="s">
        <v>611</v>
      </c>
      <c r="I834" s="229" t="s">
        <v>612</v>
      </c>
      <c r="J834" s="229" t="s">
        <v>23</v>
      </c>
      <c r="K834" s="229" t="s">
        <v>738</v>
      </c>
      <c r="L834" s="229" t="s">
        <v>631</v>
      </c>
      <c r="M834" s="229" t="s">
        <v>740</v>
      </c>
      <c r="N834" s="229" t="s">
        <v>626</v>
      </c>
    </row>
    <row r="835" spans="1:14">
      <c r="A835" s="232">
        <f t="shared" si="12"/>
        <v>10830</v>
      </c>
      <c r="B835" s="232">
        <v>4</v>
      </c>
      <c r="C835" s="232" t="s">
        <v>716</v>
      </c>
      <c r="D835" s="229" t="s">
        <v>656</v>
      </c>
      <c r="E835" s="232" t="s">
        <v>446</v>
      </c>
      <c r="F835" s="234" t="s">
        <v>120</v>
      </c>
      <c r="G835" s="232">
        <v>11609</v>
      </c>
      <c r="H835" s="229" t="s">
        <v>611</v>
      </c>
      <c r="I835" s="229" t="s">
        <v>612</v>
      </c>
      <c r="J835" s="229" t="s">
        <v>23</v>
      </c>
      <c r="K835" s="229" t="s">
        <v>738</v>
      </c>
      <c r="L835" s="229" t="s">
        <v>631</v>
      </c>
      <c r="M835" s="229" t="s">
        <v>740</v>
      </c>
      <c r="N835" s="229" t="s">
        <v>626</v>
      </c>
    </row>
    <row r="836" spans="1:14">
      <c r="A836" s="232">
        <f t="shared" si="12"/>
        <v>10831</v>
      </c>
      <c r="B836" s="232">
        <v>4</v>
      </c>
      <c r="C836" s="232" t="s">
        <v>716</v>
      </c>
      <c r="D836" s="229" t="s">
        <v>656</v>
      </c>
      <c r="E836" s="232" t="s">
        <v>573</v>
      </c>
      <c r="F836" s="234" t="s">
        <v>120</v>
      </c>
      <c r="G836" s="232">
        <v>21609</v>
      </c>
      <c r="H836" s="229" t="s">
        <v>611</v>
      </c>
      <c r="I836" s="229" t="s">
        <v>612</v>
      </c>
      <c r="J836" s="229" t="s">
        <v>23</v>
      </c>
      <c r="K836" s="229" t="s">
        <v>738</v>
      </c>
      <c r="L836" s="229" t="s">
        <v>631</v>
      </c>
      <c r="M836" s="229" t="s">
        <v>740</v>
      </c>
      <c r="N836" s="229" t="s">
        <v>626</v>
      </c>
    </row>
    <row r="837" spans="1:14">
      <c r="A837" s="232">
        <f t="shared" si="12"/>
        <v>10832</v>
      </c>
      <c r="B837" s="232">
        <v>4</v>
      </c>
      <c r="C837" s="232" t="s">
        <v>716</v>
      </c>
      <c r="D837" s="229" t="s">
        <v>656</v>
      </c>
      <c r="E837" s="232" t="s">
        <v>446</v>
      </c>
      <c r="F837" s="234" t="s">
        <v>120</v>
      </c>
      <c r="G837" s="232">
        <v>21609</v>
      </c>
      <c r="H837" s="229" t="s">
        <v>611</v>
      </c>
      <c r="I837" s="229" t="s">
        <v>612</v>
      </c>
      <c r="J837" s="229" t="s">
        <v>23</v>
      </c>
      <c r="K837" s="229" t="s">
        <v>738</v>
      </c>
      <c r="L837" s="229" t="s">
        <v>631</v>
      </c>
      <c r="M837" s="229" t="s">
        <v>740</v>
      </c>
      <c r="N837" s="229" t="s">
        <v>626</v>
      </c>
    </row>
    <row r="838" spans="1:14">
      <c r="A838" s="232">
        <f t="shared" si="12"/>
        <v>10833</v>
      </c>
      <c r="B838" s="232">
        <v>4</v>
      </c>
      <c r="C838" s="232" t="s">
        <v>716</v>
      </c>
      <c r="D838" s="229" t="s">
        <v>656</v>
      </c>
      <c r="E838" s="232" t="s">
        <v>573</v>
      </c>
      <c r="F838" s="234" t="s">
        <v>128</v>
      </c>
      <c r="G838" s="232">
        <v>99100</v>
      </c>
      <c r="H838" s="229" t="s">
        <v>611</v>
      </c>
      <c r="I838" s="229" t="s">
        <v>612</v>
      </c>
      <c r="J838" s="229" t="s">
        <v>23</v>
      </c>
      <c r="K838" s="229" t="s">
        <v>738</v>
      </c>
      <c r="L838" s="229" t="s">
        <v>631</v>
      </c>
      <c r="M838" s="229" t="s">
        <v>740</v>
      </c>
      <c r="N838" s="229" t="s">
        <v>626</v>
      </c>
    </row>
    <row r="839" spans="1:14">
      <c r="A839" s="232">
        <f t="shared" ref="A839:A901" si="13">A838+1</f>
        <v>10834</v>
      </c>
      <c r="B839" s="232">
        <v>4</v>
      </c>
      <c r="C839" s="232" t="s">
        <v>716</v>
      </c>
      <c r="D839" s="229" t="s">
        <v>656</v>
      </c>
      <c r="E839" s="232" t="s">
        <v>446</v>
      </c>
      <c r="F839" s="234" t="s">
        <v>128</v>
      </c>
      <c r="G839" s="232">
        <v>99100</v>
      </c>
      <c r="H839" s="229" t="s">
        <v>611</v>
      </c>
      <c r="I839" s="229" t="s">
        <v>612</v>
      </c>
      <c r="J839" s="229" t="s">
        <v>23</v>
      </c>
      <c r="K839" s="229" t="s">
        <v>738</v>
      </c>
      <c r="L839" s="229" t="s">
        <v>631</v>
      </c>
      <c r="M839" s="229" t="s">
        <v>740</v>
      </c>
      <c r="N839" s="229" t="s">
        <v>626</v>
      </c>
    </row>
    <row r="840" spans="1:14">
      <c r="A840" s="232">
        <f t="shared" si="13"/>
        <v>10835</v>
      </c>
      <c r="B840" s="232">
        <v>4</v>
      </c>
      <c r="C840" s="232" t="s">
        <v>716</v>
      </c>
      <c r="D840" s="229" t="s">
        <v>656</v>
      </c>
      <c r="E840" s="232" t="s">
        <v>573</v>
      </c>
      <c r="F840" s="234" t="s">
        <v>128</v>
      </c>
      <c r="G840" s="232">
        <v>79101</v>
      </c>
      <c r="H840" s="229" t="s">
        <v>611</v>
      </c>
      <c r="I840" s="229" t="s">
        <v>612</v>
      </c>
      <c r="J840" s="229" t="s">
        <v>23</v>
      </c>
      <c r="K840" s="229" t="s">
        <v>738</v>
      </c>
      <c r="L840" s="229" t="s">
        <v>631</v>
      </c>
      <c r="M840" s="229" t="s">
        <v>740</v>
      </c>
      <c r="N840" s="229" t="s">
        <v>626</v>
      </c>
    </row>
    <row r="841" spans="1:14">
      <c r="A841" s="232">
        <f t="shared" si="13"/>
        <v>10836</v>
      </c>
      <c r="B841" s="232">
        <v>4</v>
      </c>
      <c r="C841" s="232" t="s">
        <v>716</v>
      </c>
      <c r="D841" s="229" t="s">
        <v>656</v>
      </c>
      <c r="E841" s="232" t="s">
        <v>446</v>
      </c>
      <c r="F841" s="234" t="s">
        <v>128</v>
      </c>
      <c r="G841" s="232">
        <v>79101</v>
      </c>
      <c r="H841" s="229" t="s">
        <v>611</v>
      </c>
      <c r="I841" s="229" t="s">
        <v>612</v>
      </c>
      <c r="J841" s="229" t="s">
        <v>23</v>
      </c>
      <c r="K841" s="229" t="s">
        <v>738</v>
      </c>
      <c r="L841" s="229" t="s">
        <v>631</v>
      </c>
      <c r="M841" s="229" t="s">
        <v>740</v>
      </c>
      <c r="N841" s="229" t="s">
        <v>626</v>
      </c>
    </row>
    <row r="842" spans="1:14">
      <c r="A842" s="232">
        <f t="shared" si="13"/>
        <v>10837</v>
      </c>
      <c r="B842" s="232">
        <v>4</v>
      </c>
      <c r="C842" s="232" t="s">
        <v>716</v>
      </c>
      <c r="D842" s="229" t="s">
        <v>656</v>
      </c>
      <c r="E842" s="232" t="s">
        <v>573</v>
      </c>
      <c r="F842" s="234" t="s">
        <v>128</v>
      </c>
      <c r="G842" s="232">
        <v>11609</v>
      </c>
      <c r="H842" s="229" t="s">
        <v>611</v>
      </c>
      <c r="I842" s="229" t="s">
        <v>612</v>
      </c>
      <c r="J842" s="229" t="s">
        <v>23</v>
      </c>
      <c r="K842" s="229" t="s">
        <v>738</v>
      </c>
      <c r="L842" s="229" t="s">
        <v>631</v>
      </c>
      <c r="M842" s="229" t="s">
        <v>740</v>
      </c>
      <c r="N842" s="229" t="s">
        <v>626</v>
      </c>
    </row>
    <row r="843" spans="1:14">
      <c r="A843" s="232">
        <f t="shared" si="13"/>
        <v>10838</v>
      </c>
      <c r="B843" s="232">
        <v>4</v>
      </c>
      <c r="C843" s="232" t="s">
        <v>716</v>
      </c>
      <c r="D843" s="229" t="s">
        <v>656</v>
      </c>
      <c r="E843" s="232" t="s">
        <v>446</v>
      </c>
      <c r="F843" s="234" t="s">
        <v>128</v>
      </c>
      <c r="G843" s="232">
        <v>11609</v>
      </c>
      <c r="H843" s="229" t="s">
        <v>611</v>
      </c>
      <c r="I843" s="229" t="s">
        <v>612</v>
      </c>
      <c r="J843" s="229" t="s">
        <v>23</v>
      </c>
      <c r="K843" s="229" t="s">
        <v>738</v>
      </c>
      <c r="L843" s="229" t="s">
        <v>631</v>
      </c>
      <c r="M843" s="229" t="s">
        <v>740</v>
      </c>
      <c r="N843" s="229" t="s">
        <v>626</v>
      </c>
    </row>
    <row r="844" spans="1:14">
      <c r="A844" s="232">
        <f t="shared" si="13"/>
        <v>10839</v>
      </c>
      <c r="B844" s="232">
        <v>4</v>
      </c>
      <c r="C844" s="232" t="s">
        <v>716</v>
      </c>
      <c r="D844" s="229" t="s">
        <v>656</v>
      </c>
      <c r="E844" s="232" t="s">
        <v>573</v>
      </c>
      <c r="F844" s="234" t="s">
        <v>128</v>
      </c>
      <c r="G844" s="232">
        <v>21609</v>
      </c>
      <c r="H844" s="229" t="s">
        <v>611</v>
      </c>
      <c r="I844" s="229" t="s">
        <v>612</v>
      </c>
      <c r="J844" s="229" t="s">
        <v>23</v>
      </c>
      <c r="K844" s="229" t="s">
        <v>738</v>
      </c>
      <c r="L844" s="229" t="s">
        <v>631</v>
      </c>
      <c r="M844" s="229" t="s">
        <v>740</v>
      </c>
      <c r="N844" s="229" t="s">
        <v>626</v>
      </c>
    </row>
    <row r="845" spans="1:14">
      <c r="A845" s="232">
        <f t="shared" si="13"/>
        <v>10840</v>
      </c>
      <c r="B845" s="232">
        <v>4</v>
      </c>
      <c r="C845" s="232" t="s">
        <v>716</v>
      </c>
      <c r="D845" s="229" t="s">
        <v>656</v>
      </c>
      <c r="E845" s="232" t="s">
        <v>446</v>
      </c>
      <c r="F845" s="234" t="s">
        <v>128</v>
      </c>
      <c r="G845" s="232">
        <v>21609</v>
      </c>
      <c r="H845" s="229" t="s">
        <v>611</v>
      </c>
      <c r="I845" s="229" t="s">
        <v>612</v>
      </c>
      <c r="J845" s="229" t="s">
        <v>23</v>
      </c>
      <c r="K845" s="229" t="s">
        <v>738</v>
      </c>
      <c r="L845" s="229" t="s">
        <v>631</v>
      </c>
      <c r="M845" s="229" t="s">
        <v>740</v>
      </c>
      <c r="N845" s="229" t="s">
        <v>626</v>
      </c>
    </row>
    <row r="846" spans="1:14">
      <c r="A846" s="232">
        <f t="shared" si="13"/>
        <v>10841</v>
      </c>
      <c r="B846" s="232">
        <v>4</v>
      </c>
      <c r="C846" s="232" t="s">
        <v>716</v>
      </c>
      <c r="D846" s="229" t="s">
        <v>656</v>
      </c>
      <c r="E846" s="232" t="s">
        <v>573</v>
      </c>
      <c r="F846" s="234" t="s">
        <v>129</v>
      </c>
      <c r="G846" s="232">
        <v>99100</v>
      </c>
      <c r="H846" s="229" t="s">
        <v>611</v>
      </c>
      <c r="I846" s="229" t="s">
        <v>612</v>
      </c>
      <c r="J846" s="229" t="s">
        <v>23</v>
      </c>
      <c r="K846" s="229" t="s">
        <v>738</v>
      </c>
      <c r="L846" s="229" t="s">
        <v>631</v>
      </c>
      <c r="M846" s="229" t="s">
        <v>740</v>
      </c>
      <c r="N846" s="229" t="s">
        <v>626</v>
      </c>
    </row>
    <row r="847" spans="1:14">
      <c r="A847" s="232">
        <f t="shared" si="13"/>
        <v>10842</v>
      </c>
      <c r="B847" s="232">
        <v>4</v>
      </c>
      <c r="C847" s="232" t="s">
        <v>716</v>
      </c>
      <c r="D847" s="229" t="s">
        <v>656</v>
      </c>
      <c r="E847" s="232" t="s">
        <v>446</v>
      </c>
      <c r="F847" s="234" t="s">
        <v>129</v>
      </c>
      <c r="G847" s="232">
        <v>99100</v>
      </c>
      <c r="H847" s="229" t="s">
        <v>611</v>
      </c>
      <c r="I847" s="229" t="s">
        <v>612</v>
      </c>
      <c r="J847" s="229" t="s">
        <v>23</v>
      </c>
      <c r="K847" s="229" t="s">
        <v>738</v>
      </c>
      <c r="L847" s="229" t="s">
        <v>631</v>
      </c>
      <c r="M847" s="229" t="s">
        <v>740</v>
      </c>
      <c r="N847" s="229" t="s">
        <v>626</v>
      </c>
    </row>
    <row r="848" spans="1:14">
      <c r="A848" s="232">
        <f t="shared" si="13"/>
        <v>10843</v>
      </c>
      <c r="B848" s="232">
        <v>4</v>
      </c>
      <c r="C848" s="232" t="s">
        <v>716</v>
      </c>
      <c r="D848" s="229" t="s">
        <v>656</v>
      </c>
      <c r="E848" s="232" t="s">
        <v>573</v>
      </c>
      <c r="F848" s="234" t="s">
        <v>129</v>
      </c>
      <c r="G848" s="232">
        <v>79101</v>
      </c>
      <c r="H848" s="229" t="s">
        <v>611</v>
      </c>
      <c r="I848" s="229" t="s">
        <v>612</v>
      </c>
      <c r="J848" s="229" t="s">
        <v>23</v>
      </c>
      <c r="K848" s="229" t="s">
        <v>738</v>
      </c>
      <c r="L848" s="229" t="s">
        <v>631</v>
      </c>
      <c r="M848" s="229" t="s">
        <v>740</v>
      </c>
      <c r="N848" s="229" t="s">
        <v>626</v>
      </c>
    </row>
    <row r="849" spans="1:14">
      <c r="A849" s="232">
        <f t="shared" si="13"/>
        <v>10844</v>
      </c>
      <c r="B849" s="232">
        <v>4</v>
      </c>
      <c r="C849" s="232" t="s">
        <v>716</v>
      </c>
      <c r="D849" s="229" t="s">
        <v>656</v>
      </c>
      <c r="E849" s="232" t="s">
        <v>446</v>
      </c>
      <c r="F849" s="234" t="s">
        <v>129</v>
      </c>
      <c r="G849" s="232">
        <v>79101</v>
      </c>
      <c r="H849" s="229" t="s">
        <v>611</v>
      </c>
      <c r="I849" s="229" t="s">
        <v>612</v>
      </c>
      <c r="J849" s="229" t="s">
        <v>23</v>
      </c>
      <c r="K849" s="229" t="s">
        <v>738</v>
      </c>
      <c r="L849" s="229" t="s">
        <v>631</v>
      </c>
      <c r="M849" s="229" t="s">
        <v>740</v>
      </c>
      <c r="N849" s="229" t="s">
        <v>626</v>
      </c>
    </row>
    <row r="850" spans="1:14">
      <c r="A850" s="232">
        <f t="shared" si="13"/>
        <v>10845</v>
      </c>
      <c r="B850" s="232">
        <v>4</v>
      </c>
      <c r="C850" s="232" t="s">
        <v>716</v>
      </c>
      <c r="D850" s="229" t="s">
        <v>656</v>
      </c>
      <c r="E850" s="232" t="s">
        <v>573</v>
      </c>
      <c r="F850" s="234" t="s">
        <v>129</v>
      </c>
      <c r="G850" s="232">
        <v>11609</v>
      </c>
      <c r="H850" s="229" t="s">
        <v>611</v>
      </c>
      <c r="I850" s="229" t="s">
        <v>612</v>
      </c>
      <c r="J850" s="229" t="s">
        <v>23</v>
      </c>
      <c r="K850" s="229" t="s">
        <v>738</v>
      </c>
      <c r="L850" s="229" t="s">
        <v>631</v>
      </c>
      <c r="M850" s="229" t="s">
        <v>740</v>
      </c>
      <c r="N850" s="229" t="s">
        <v>626</v>
      </c>
    </row>
    <row r="851" spans="1:14">
      <c r="A851" s="232">
        <f t="shared" si="13"/>
        <v>10846</v>
      </c>
      <c r="B851" s="232">
        <v>4</v>
      </c>
      <c r="C851" s="232" t="s">
        <v>716</v>
      </c>
      <c r="D851" s="229" t="s">
        <v>656</v>
      </c>
      <c r="E851" s="232" t="s">
        <v>446</v>
      </c>
      <c r="F851" s="234" t="s">
        <v>129</v>
      </c>
      <c r="G851" s="232">
        <v>11609</v>
      </c>
      <c r="H851" s="229" t="s">
        <v>611</v>
      </c>
      <c r="I851" s="229" t="s">
        <v>612</v>
      </c>
      <c r="J851" s="229" t="s">
        <v>23</v>
      </c>
      <c r="K851" s="229" t="s">
        <v>738</v>
      </c>
      <c r="L851" s="229" t="s">
        <v>631</v>
      </c>
      <c r="M851" s="229" t="s">
        <v>740</v>
      </c>
      <c r="N851" s="229" t="s">
        <v>626</v>
      </c>
    </row>
    <row r="852" spans="1:14">
      <c r="A852" s="232">
        <f t="shared" si="13"/>
        <v>10847</v>
      </c>
      <c r="B852" s="232">
        <v>4</v>
      </c>
      <c r="C852" s="232" t="s">
        <v>716</v>
      </c>
      <c r="D852" s="229" t="s">
        <v>656</v>
      </c>
      <c r="E852" s="232" t="s">
        <v>573</v>
      </c>
      <c r="F852" s="234" t="s">
        <v>129</v>
      </c>
      <c r="G852" s="232">
        <v>21609</v>
      </c>
      <c r="H852" s="229" t="s">
        <v>611</v>
      </c>
      <c r="I852" s="229" t="s">
        <v>612</v>
      </c>
      <c r="J852" s="229" t="s">
        <v>23</v>
      </c>
      <c r="K852" s="229" t="s">
        <v>738</v>
      </c>
      <c r="L852" s="229" t="s">
        <v>631</v>
      </c>
      <c r="M852" s="229" t="s">
        <v>740</v>
      </c>
      <c r="N852" s="229" t="s">
        <v>626</v>
      </c>
    </row>
    <row r="853" spans="1:14">
      <c r="A853" s="232">
        <f t="shared" si="13"/>
        <v>10848</v>
      </c>
      <c r="B853" s="232">
        <v>4</v>
      </c>
      <c r="C853" s="232" t="s">
        <v>716</v>
      </c>
      <c r="D853" s="229" t="s">
        <v>656</v>
      </c>
      <c r="E853" s="232" t="s">
        <v>446</v>
      </c>
      <c r="F853" s="234" t="s">
        <v>129</v>
      </c>
      <c r="G853" s="232">
        <v>21609</v>
      </c>
      <c r="H853" s="229" t="s">
        <v>611</v>
      </c>
      <c r="I853" s="229" t="s">
        <v>612</v>
      </c>
      <c r="J853" s="229" t="s">
        <v>23</v>
      </c>
      <c r="K853" s="229" t="s">
        <v>738</v>
      </c>
      <c r="L853" s="229" t="s">
        <v>631</v>
      </c>
      <c r="M853" s="229" t="s">
        <v>740</v>
      </c>
      <c r="N853" s="229" t="s">
        <v>626</v>
      </c>
    </row>
    <row r="854" spans="1:14">
      <c r="A854" s="232">
        <f t="shared" si="13"/>
        <v>10849</v>
      </c>
      <c r="B854" s="232">
        <v>4</v>
      </c>
      <c r="C854" s="232" t="s">
        <v>716</v>
      </c>
      <c r="D854" s="229" t="s">
        <v>656</v>
      </c>
      <c r="E854" s="232" t="s">
        <v>573</v>
      </c>
      <c r="F854" s="228" t="s">
        <v>735</v>
      </c>
      <c r="G854" s="232">
        <v>99100</v>
      </c>
      <c r="H854" s="229" t="s">
        <v>611</v>
      </c>
      <c r="I854" s="229" t="s">
        <v>612</v>
      </c>
      <c r="J854" s="229" t="s">
        <v>23</v>
      </c>
      <c r="K854" s="229" t="s">
        <v>738</v>
      </c>
      <c r="L854" s="229" t="s">
        <v>631</v>
      </c>
      <c r="M854" s="229" t="s">
        <v>740</v>
      </c>
      <c r="N854" s="229" t="s">
        <v>626</v>
      </c>
    </row>
    <row r="855" spans="1:14">
      <c r="A855" s="232">
        <f t="shared" si="13"/>
        <v>10850</v>
      </c>
      <c r="B855" s="232">
        <v>4</v>
      </c>
      <c r="C855" s="232" t="s">
        <v>716</v>
      </c>
      <c r="D855" s="229" t="s">
        <v>656</v>
      </c>
      <c r="E855" s="232" t="s">
        <v>446</v>
      </c>
      <c r="F855" s="228" t="s">
        <v>735</v>
      </c>
      <c r="G855" s="232">
        <v>99100</v>
      </c>
      <c r="H855" s="229" t="s">
        <v>611</v>
      </c>
      <c r="I855" s="229" t="s">
        <v>612</v>
      </c>
      <c r="J855" s="229" t="s">
        <v>23</v>
      </c>
      <c r="K855" s="229" t="s">
        <v>738</v>
      </c>
      <c r="L855" s="229" t="s">
        <v>631</v>
      </c>
      <c r="M855" s="229" t="s">
        <v>740</v>
      </c>
      <c r="N855" s="229" t="s">
        <v>626</v>
      </c>
    </row>
    <row r="856" spans="1:14">
      <c r="A856" s="232">
        <f t="shared" si="13"/>
        <v>10851</v>
      </c>
      <c r="B856" s="232">
        <v>4</v>
      </c>
      <c r="C856" s="232" t="s">
        <v>716</v>
      </c>
      <c r="D856" s="229" t="s">
        <v>656</v>
      </c>
      <c r="E856" s="232" t="s">
        <v>573</v>
      </c>
      <c r="F856" s="228" t="s">
        <v>735</v>
      </c>
      <c r="G856" s="232">
        <v>79101</v>
      </c>
      <c r="H856" s="229" t="s">
        <v>611</v>
      </c>
      <c r="I856" s="229" t="s">
        <v>612</v>
      </c>
      <c r="J856" s="229" t="s">
        <v>23</v>
      </c>
      <c r="K856" s="229" t="s">
        <v>738</v>
      </c>
      <c r="L856" s="229" t="s">
        <v>631</v>
      </c>
      <c r="M856" s="229" t="s">
        <v>740</v>
      </c>
      <c r="N856" s="229" t="s">
        <v>626</v>
      </c>
    </row>
    <row r="857" spans="1:14">
      <c r="A857" s="232">
        <f t="shared" si="13"/>
        <v>10852</v>
      </c>
      <c r="B857" s="232">
        <v>4</v>
      </c>
      <c r="C857" s="232" t="s">
        <v>716</v>
      </c>
      <c r="D857" s="229" t="s">
        <v>656</v>
      </c>
      <c r="E857" s="232" t="s">
        <v>446</v>
      </c>
      <c r="F857" s="228" t="s">
        <v>735</v>
      </c>
      <c r="G857" s="232">
        <v>79101</v>
      </c>
      <c r="H857" s="229" t="s">
        <v>611</v>
      </c>
      <c r="I857" s="229" t="s">
        <v>612</v>
      </c>
      <c r="J857" s="229" t="s">
        <v>23</v>
      </c>
      <c r="K857" s="229" t="s">
        <v>738</v>
      </c>
      <c r="L857" s="229" t="s">
        <v>631</v>
      </c>
      <c r="M857" s="229" t="s">
        <v>740</v>
      </c>
      <c r="N857" s="229" t="s">
        <v>626</v>
      </c>
    </row>
    <row r="858" spans="1:14">
      <c r="A858" s="232">
        <f t="shared" si="13"/>
        <v>10853</v>
      </c>
      <c r="B858" s="232">
        <v>4</v>
      </c>
      <c r="C858" s="232" t="s">
        <v>716</v>
      </c>
      <c r="D858" s="229" t="s">
        <v>656</v>
      </c>
      <c r="E858" s="232" t="s">
        <v>573</v>
      </c>
      <c r="F858" s="228" t="s">
        <v>735</v>
      </c>
      <c r="G858" s="232">
        <v>11609</v>
      </c>
      <c r="H858" s="229" t="s">
        <v>611</v>
      </c>
      <c r="I858" s="229" t="s">
        <v>612</v>
      </c>
      <c r="J858" s="229" t="s">
        <v>23</v>
      </c>
      <c r="K858" s="229" t="s">
        <v>738</v>
      </c>
      <c r="L858" s="229" t="s">
        <v>631</v>
      </c>
      <c r="M858" s="229" t="s">
        <v>740</v>
      </c>
      <c r="N858" s="229" t="s">
        <v>626</v>
      </c>
    </row>
    <row r="859" spans="1:14">
      <c r="A859" s="232">
        <f t="shared" si="13"/>
        <v>10854</v>
      </c>
      <c r="B859" s="232">
        <v>4</v>
      </c>
      <c r="C859" s="232" t="s">
        <v>716</v>
      </c>
      <c r="D859" s="229" t="s">
        <v>656</v>
      </c>
      <c r="E859" s="232" t="s">
        <v>446</v>
      </c>
      <c r="F859" s="228" t="s">
        <v>735</v>
      </c>
      <c r="G859" s="232">
        <v>11609</v>
      </c>
      <c r="H859" s="229" t="s">
        <v>611</v>
      </c>
      <c r="I859" s="229" t="s">
        <v>612</v>
      </c>
      <c r="J859" s="229" t="s">
        <v>23</v>
      </c>
      <c r="K859" s="229" t="s">
        <v>738</v>
      </c>
      <c r="L859" s="229" t="s">
        <v>631</v>
      </c>
      <c r="M859" s="229" t="s">
        <v>740</v>
      </c>
      <c r="N859" s="229" t="s">
        <v>626</v>
      </c>
    </row>
    <row r="860" spans="1:14">
      <c r="A860" s="232">
        <f t="shared" si="13"/>
        <v>10855</v>
      </c>
      <c r="B860" s="232">
        <v>4</v>
      </c>
      <c r="C860" s="232" t="s">
        <v>716</v>
      </c>
      <c r="D860" s="229" t="s">
        <v>656</v>
      </c>
      <c r="E860" s="232" t="s">
        <v>573</v>
      </c>
      <c r="F860" s="228" t="s">
        <v>735</v>
      </c>
      <c r="G860" s="232">
        <v>21609</v>
      </c>
      <c r="H860" s="229" t="s">
        <v>611</v>
      </c>
      <c r="I860" s="229" t="s">
        <v>612</v>
      </c>
      <c r="J860" s="229" t="s">
        <v>23</v>
      </c>
      <c r="K860" s="229" t="s">
        <v>738</v>
      </c>
      <c r="L860" s="229" t="s">
        <v>631</v>
      </c>
      <c r="M860" s="229" t="s">
        <v>740</v>
      </c>
      <c r="N860" s="229" t="s">
        <v>626</v>
      </c>
    </row>
    <row r="861" spans="1:14">
      <c r="A861" s="232">
        <f t="shared" si="13"/>
        <v>10856</v>
      </c>
      <c r="B861" s="232">
        <v>4</v>
      </c>
      <c r="C861" s="232" t="s">
        <v>716</v>
      </c>
      <c r="D861" s="229" t="s">
        <v>656</v>
      </c>
      <c r="E861" s="232" t="s">
        <v>446</v>
      </c>
      <c r="F861" s="228" t="s">
        <v>735</v>
      </c>
      <c r="G861" s="232">
        <v>21609</v>
      </c>
      <c r="H861" s="229" t="s">
        <v>611</v>
      </c>
      <c r="I861" s="229" t="s">
        <v>612</v>
      </c>
      <c r="J861" s="229" t="s">
        <v>23</v>
      </c>
      <c r="K861" s="229" t="s">
        <v>738</v>
      </c>
      <c r="L861" s="229" t="s">
        <v>631</v>
      </c>
      <c r="M861" s="229" t="s">
        <v>740</v>
      </c>
      <c r="N861" s="229" t="s">
        <v>626</v>
      </c>
    </row>
    <row r="862" spans="1:14">
      <c r="A862" s="232">
        <f t="shared" si="13"/>
        <v>10857</v>
      </c>
      <c r="B862" s="232">
        <v>4</v>
      </c>
      <c r="C862" s="232" t="s">
        <v>716</v>
      </c>
      <c r="D862" s="229" t="s">
        <v>656</v>
      </c>
      <c r="E862" s="232" t="s">
        <v>573</v>
      </c>
      <c r="F862" s="228" t="s">
        <v>736</v>
      </c>
      <c r="G862" s="232">
        <v>99100</v>
      </c>
      <c r="H862" s="229" t="s">
        <v>611</v>
      </c>
      <c r="I862" s="229" t="s">
        <v>612</v>
      </c>
      <c r="J862" s="229" t="s">
        <v>23</v>
      </c>
      <c r="K862" s="229" t="s">
        <v>738</v>
      </c>
      <c r="L862" s="229" t="s">
        <v>631</v>
      </c>
      <c r="M862" s="229" t="s">
        <v>740</v>
      </c>
      <c r="N862" s="229" t="s">
        <v>626</v>
      </c>
    </row>
    <row r="863" spans="1:14">
      <c r="A863" s="232">
        <f t="shared" si="13"/>
        <v>10858</v>
      </c>
      <c r="B863" s="232">
        <v>4</v>
      </c>
      <c r="C863" s="232" t="s">
        <v>716</v>
      </c>
      <c r="D863" s="229" t="s">
        <v>656</v>
      </c>
      <c r="E863" s="232" t="s">
        <v>446</v>
      </c>
      <c r="F863" s="228" t="s">
        <v>736</v>
      </c>
      <c r="G863" s="232">
        <v>99100</v>
      </c>
      <c r="H863" s="229" t="s">
        <v>611</v>
      </c>
      <c r="I863" s="229" t="s">
        <v>612</v>
      </c>
      <c r="J863" s="229" t="s">
        <v>23</v>
      </c>
      <c r="K863" s="229" t="s">
        <v>738</v>
      </c>
      <c r="L863" s="229" t="s">
        <v>631</v>
      </c>
      <c r="M863" s="229" t="s">
        <v>740</v>
      </c>
      <c r="N863" s="229" t="s">
        <v>626</v>
      </c>
    </row>
    <row r="864" spans="1:14">
      <c r="A864" s="232">
        <f t="shared" si="13"/>
        <v>10859</v>
      </c>
      <c r="B864" s="232">
        <v>4</v>
      </c>
      <c r="C864" s="232" t="s">
        <v>716</v>
      </c>
      <c r="D864" s="229" t="s">
        <v>656</v>
      </c>
      <c r="E864" s="232" t="s">
        <v>573</v>
      </c>
      <c r="F864" s="228" t="s">
        <v>736</v>
      </c>
      <c r="G864" s="232">
        <v>79101</v>
      </c>
      <c r="H864" s="229" t="s">
        <v>611</v>
      </c>
      <c r="I864" s="229" t="s">
        <v>612</v>
      </c>
      <c r="J864" s="229" t="s">
        <v>23</v>
      </c>
      <c r="K864" s="229" t="s">
        <v>738</v>
      </c>
      <c r="L864" s="229" t="s">
        <v>631</v>
      </c>
      <c r="M864" s="229" t="s">
        <v>740</v>
      </c>
      <c r="N864" s="229" t="s">
        <v>626</v>
      </c>
    </row>
    <row r="865" spans="1:14">
      <c r="A865" s="232">
        <f t="shared" si="13"/>
        <v>10860</v>
      </c>
      <c r="B865" s="232">
        <v>4</v>
      </c>
      <c r="C865" s="232" t="s">
        <v>716</v>
      </c>
      <c r="D865" s="229" t="s">
        <v>656</v>
      </c>
      <c r="E865" s="232" t="s">
        <v>446</v>
      </c>
      <c r="F865" s="228" t="s">
        <v>736</v>
      </c>
      <c r="G865" s="232">
        <v>79101</v>
      </c>
      <c r="H865" s="229" t="s">
        <v>611</v>
      </c>
      <c r="I865" s="229" t="s">
        <v>612</v>
      </c>
      <c r="J865" s="229" t="s">
        <v>23</v>
      </c>
      <c r="K865" s="229" t="s">
        <v>738</v>
      </c>
      <c r="L865" s="229" t="s">
        <v>631</v>
      </c>
      <c r="M865" s="229" t="s">
        <v>740</v>
      </c>
      <c r="N865" s="229" t="s">
        <v>626</v>
      </c>
    </row>
    <row r="866" spans="1:14">
      <c r="A866" s="232">
        <f t="shared" si="13"/>
        <v>10861</v>
      </c>
      <c r="B866" s="232">
        <v>4</v>
      </c>
      <c r="C866" s="232" t="s">
        <v>716</v>
      </c>
      <c r="D866" s="229" t="s">
        <v>656</v>
      </c>
      <c r="E866" s="232" t="s">
        <v>573</v>
      </c>
      <c r="F866" s="228" t="s">
        <v>736</v>
      </c>
      <c r="G866" s="232">
        <v>11609</v>
      </c>
      <c r="H866" s="229" t="s">
        <v>611</v>
      </c>
      <c r="I866" s="229" t="s">
        <v>612</v>
      </c>
      <c r="J866" s="229" t="s">
        <v>23</v>
      </c>
      <c r="K866" s="229" t="s">
        <v>738</v>
      </c>
      <c r="L866" s="229" t="s">
        <v>631</v>
      </c>
      <c r="M866" s="229" t="s">
        <v>740</v>
      </c>
      <c r="N866" s="229" t="s">
        <v>626</v>
      </c>
    </row>
    <row r="867" spans="1:14">
      <c r="A867" s="232">
        <f t="shared" si="13"/>
        <v>10862</v>
      </c>
      <c r="B867" s="232">
        <v>4</v>
      </c>
      <c r="C867" s="232" t="s">
        <v>716</v>
      </c>
      <c r="D867" s="229" t="s">
        <v>656</v>
      </c>
      <c r="E867" s="232" t="s">
        <v>446</v>
      </c>
      <c r="F867" s="228" t="s">
        <v>736</v>
      </c>
      <c r="G867" s="232">
        <v>11609</v>
      </c>
      <c r="H867" s="229" t="s">
        <v>611</v>
      </c>
      <c r="I867" s="229" t="s">
        <v>612</v>
      </c>
      <c r="J867" s="229" t="s">
        <v>23</v>
      </c>
      <c r="K867" s="229" t="s">
        <v>738</v>
      </c>
      <c r="L867" s="229" t="s">
        <v>631</v>
      </c>
      <c r="M867" s="229" t="s">
        <v>740</v>
      </c>
      <c r="N867" s="229" t="s">
        <v>626</v>
      </c>
    </row>
    <row r="868" spans="1:14">
      <c r="A868" s="232">
        <f t="shared" si="13"/>
        <v>10863</v>
      </c>
      <c r="B868" s="232">
        <v>4</v>
      </c>
      <c r="C868" s="232" t="s">
        <v>716</v>
      </c>
      <c r="D868" s="229" t="s">
        <v>656</v>
      </c>
      <c r="E868" s="232" t="s">
        <v>573</v>
      </c>
      <c r="F868" s="228" t="s">
        <v>736</v>
      </c>
      <c r="G868" s="232">
        <v>21609</v>
      </c>
      <c r="H868" s="229" t="s">
        <v>611</v>
      </c>
      <c r="I868" s="229" t="s">
        <v>612</v>
      </c>
      <c r="J868" s="229" t="s">
        <v>23</v>
      </c>
      <c r="K868" s="229" t="s">
        <v>738</v>
      </c>
      <c r="L868" s="229" t="s">
        <v>631</v>
      </c>
      <c r="M868" s="229" t="s">
        <v>740</v>
      </c>
      <c r="N868" s="229" t="s">
        <v>626</v>
      </c>
    </row>
    <row r="869" spans="1:14">
      <c r="A869" s="232">
        <f t="shared" si="13"/>
        <v>10864</v>
      </c>
      <c r="B869" s="232">
        <v>4</v>
      </c>
      <c r="C869" s="232" t="s">
        <v>716</v>
      </c>
      <c r="D869" s="229" t="s">
        <v>656</v>
      </c>
      <c r="E869" s="232" t="s">
        <v>446</v>
      </c>
      <c r="F869" s="228" t="s">
        <v>736</v>
      </c>
      <c r="G869" s="232">
        <v>21609</v>
      </c>
      <c r="H869" s="229" t="s">
        <v>611</v>
      </c>
      <c r="I869" s="229" t="s">
        <v>612</v>
      </c>
      <c r="J869" s="229" t="s">
        <v>23</v>
      </c>
      <c r="K869" s="229" t="s">
        <v>738</v>
      </c>
      <c r="L869" s="229" t="s">
        <v>631</v>
      </c>
      <c r="M869" s="229" t="s">
        <v>740</v>
      </c>
      <c r="N869" s="229" t="s">
        <v>626</v>
      </c>
    </row>
    <row r="870" spans="1:14">
      <c r="A870" s="232">
        <f t="shared" si="13"/>
        <v>10865</v>
      </c>
      <c r="B870" s="232">
        <v>4</v>
      </c>
      <c r="C870" s="232" t="s">
        <v>716</v>
      </c>
      <c r="D870" s="229" t="s">
        <v>656</v>
      </c>
      <c r="E870" s="232" t="s">
        <v>573</v>
      </c>
      <c r="F870" s="228" t="s">
        <v>737</v>
      </c>
      <c r="G870" s="232">
        <v>99100</v>
      </c>
      <c r="H870" s="229" t="s">
        <v>611</v>
      </c>
      <c r="I870" s="229" t="s">
        <v>612</v>
      </c>
      <c r="J870" s="229" t="s">
        <v>23</v>
      </c>
      <c r="K870" s="229" t="s">
        <v>738</v>
      </c>
      <c r="L870" s="229" t="s">
        <v>631</v>
      </c>
      <c r="M870" s="229" t="s">
        <v>740</v>
      </c>
      <c r="N870" s="229" t="s">
        <v>626</v>
      </c>
    </row>
    <row r="871" spans="1:14">
      <c r="A871" s="232">
        <f t="shared" si="13"/>
        <v>10866</v>
      </c>
      <c r="B871" s="232">
        <v>4</v>
      </c>
      <c r="C871" s="232" t="s">
        <v>716</v>
      </c>
      <c r="D871" s="229" t="s">
        <v>656</v>
      </c>
      <c r="E871" s="232" t="s">
        <v>446</v>
      </c>
      <c r="F871" s="228" t="s">
        <v>737</v>
      </c>
      <c r="G871" s="232">
        <v>99100</v>
      </c>
      <c r="H871" s="229" t="s">
        <v>611</v>
      </c>
      <c r="I871" s="229" t="s">
        <v>612</v>
      </c>
      <c r="J871" s="229" t="s">
        <v>23</v>
      </c>
      <c r="K871" s="229" t="s">
        <v>738</v>
      </c>
      <c r="L871" s="229" t="s">
        <v>631</v>
      </c>
      <c r="M871" s="229" t="s">
        <v>740</v>
      </c>
      <c r="N871" s="229" t="s">
        <v>626</v>
      </c>
    </row>
    <row r="872" spans="1:14">
      <c r="A872" s="232">
        <f t="shared" si="13"/>
        <v>10867</v>
      </c>
      <c r="B872" s="232">
        <v>4</v>
      </c>
      <c r="C872" s="232" t="s">
        <v>716</v>
      </c>
      <c r="D872" s="229" t="s">
        <v>656</v>
      </c>
      <c r="E872" s="232" t="s">
        <v>573</v>
      </c>
      <c r="F872" s="228" t="s">
        <v>737</v>
      </c>
      <c r="G872" s="232">
        <v>79101</v>
      </c>
      <c r="H872" s="229" t="s">
        <v>611</v>
      </c>
      <c r="I872" s="229" t="s">
        <v>612</v>
      </c>
      <c r="J872" s="229" t="s">
        <v>23</v>
      </c>
      <c r="K872" s="229" t="s">
        <v>738</v>
      </c>
      <c r="L872" s="229" t="s">
        <v>631</v>
      </c>
      <c r="M872" s="229" t="s">
        <v>740</v>
      </c>
      <c r="N872" s="229" t="s">
        <v>626</v>
      </c>
    </row>
    <row r="873" spans="1:14">
      <c r="A873" s="232">
        <f t="shared" si="13"/>
        <v>10868</v>
      </c>
      <c r="B873" s="232">
        <v>4</v>
      </c>
      <c r="C873" s="232" t="s">
        <v>716</v>
      </c>
      <c r="D873" s="229" t="s">
        <v>656</v>
      </c>
      <c r="E873" s="232" t="s">
        <v>446</v>
      </c>
      <c r="F873" s="228" t="s">
        <v>737</v>
      </c>
      <c r="G873" s="232">
        <v>79101</v>
      </c>
      <c r="H873" s="229" t="s">
        <v>611</v>
      </c>
      <c r="I873" s="229" t="s">
        <v>612</v>
      </c>
      <c r="J873" s="229" t="s">
        <v>23</v>
      </c>
      <c r="K873" s="229" t="s">
        <v>738</v>
      </c>
      <c r="L873" s="229" t="s">
        <v>631</v>
      </c>
      <c r="M873" s="229" t="s">
        <v>740</v>
      </c>
      <c r="N873" s="229" t="s">
        <v>626</v>
      </c>
    </row>
    <row r="874" spans="1:14">
      <c r="A874" s="232">
        <f t="shared" si="13"/>
        <v>10869</v>
      </c>
      <c r="B874" s="232">
        <v>4</v>
      </c>
      <c r="C874" s="232" t="s">
        <v>716</v>
      </c>
      <c r="D874" s="229" t="s">
        <v>656</v>
      </c>
      <c r="E874" s="232" t="s">
        <v>573</v>
      </c>
      <c r="F874" s="228" t="s">
        <v>737</v>
      </c>
      <c r="G874" s="232">
        <v>11609</v>
      </c>
      <c r="H874" s="229" t="s">
        <v>611</v>
      </c>
      <c r="I874" s="229" t="s">
        <v>612</v>
      </c>
      <c r="J874" s="229" t="s">
        <v>23</v>
      </c>
      <c r="K874" s="229" t="s">
        <v>738</v>
      </c>
      <c r="L874" s="229" t="s">
        <v>631</v>
      </c>
      <c r="M874" s="229" t="s">
        <v>740</v>
      </c>
      <c r="N874" s="229" t="s">
        <v>626</v>
      </c>
    </row>
    <row r="875" spans="1:14">
      <c r="A875" s="232">
        <f t="shared" si="13"/>
        <v>10870</v>
      </c>
      <c r="B875" s="232">
        <v>4</v>
      </c>
      <c r="C875" s="232" t="s">
        <v>716</v>
      </c>
      <c r="D875" s="229" t="s">
        <v>656</v>
      </c>
      <c r="E875" s="232" t="s">
        <v>446</v>
      </c>
      <c r="F875" s="228" t="s">
        <v>737</v>
      </c>
      <c r="G875" s="232">
        <v>11609</v>
      </c>
      <c r="H875" s="229" t="s">
        <v>611</v>
      </c>
      <c r="I875" s="229" t="s">
        <v>612</v>
      </c>
      <c r="J875" s="229" t="s">
        <v>23</v>
      </c>
      <c r="K875" s="229" t="s">
        <v>738</v>
      </c>
      <c r="L875" s="229" t="s">
        <v>631</v>
      </c>
      <c r="M875" s="229" t="s">
        <v>740</v>
      </c>
      <c r="N875" s="229" t="s">
        <v>626</v>
      </c>
    </row>
    <row r="876" spans="1:14">
      <c r="A876" s="232">
        <f t="shared" si="13"/>
        <v>10871</v>
      </c>
      <c r="B876" s="232">
        <v>4</v>
      </c>
      <c r="C876" s="232" t="s">
        <v>716</v>
      </c>
      <c r="D876" s="229" t="s">
        <v>656</v>
      </c>
      <c r="E876" s="232" t="s">
        <v>573</v>
      </c>
      <c r="F876" s="228" t="s">
        <v>737</v>
      </c>
      <c r="G876" s="232">
        <v>21609</v>
      </c>
      <c r="H876" s="229" t="s">
        <v>611</v>
      </c>
      <c r="I876" s="229" t="s">
        <v>612</v>
      </c>
      <c r="J876" s="229" t="s">
        <v>23</v>
      </c>
      <c r="K876" s="229" t="s">
        <v>738</v>
      </c>
      <c r="L876" s="229" t="s">
        <v>631</v>
      </c>
      <c r="M876" s="229" t="s">
        <v>740</v>
      </c>
      <c r="N876" s="229" t="s">
        <v>626</v>
      </c>
    </row>
    <row r="877" spans="1:14">
      <c r="A877" s="232">
        <f t="shared" si="13"/>
        <v>10872</v>
      </c>
      <c r="B877" s="232">
        <v>4</v>
      </c>
      <c r="C877" s="232" t="s">
        <v>716</v>
      </c>
      <c r="D877" s="229" t="s">
        <v>656</v>
      </c>
      <c r="E877" s="232" t="s">
        <v>446</v>
      </c>
      <c r="F877" s="228" t="s">
        <v>737</v>
      </c>
      <c r="G877" s="232">
        <v>21609</v>
      </c>
      <c r="H877" s="229" t="s">
        <v>611</v>
      </c>
      <c r="I877" s="229" t="s">
        <v>612</v>
      </c>
      <c r="J877" s="229" t="s">
        <v>23</v>
      </c>
      <c r="K877" s="229" t="s">
        <v>738</v>
      </c>
      <c r="L877" s="229" t="s">
        <v>631</v>
      </c>
      <c r="M877" s="229" t="s">
        <v>740</v>
      </c>
      <c r="N877" s="229" t="s">
        <v>626</v>
      </c>
    </row>
    <row r="878" spans="1:14">
      <c r="A878" s="232">
        <f t="shared" si="13"/>
        <v>10873</v>
      </c>
      <c r="B878" s="232">
        <v>4</v>
      </c>
      <c r="C878" s="232" t="s">
        <v>716</v>
      </c>
      <c r="D878" s="229" t="s">
        <v>656</v>
      </c>
      <c r="E878" s="232" t="s">
        <v>573</v>
      </c>
      <c r="F878" s="228" t="s">
        <v>646</v>
      </c>
      <c r="G878" s="232">
        <v>99100</v>
      </c>
      <c r="H878" s="229" t="s">
        <v>611</v>
      </c>
      <c r="I878" s="229" t="s">
        <v>612</v>
      </c>
      <c r="J878" s="229" t="s">
        <v>23</v>
      </c>
      <c r="K878" s="229" t="s">
        <v>738</v>
      </c>
      <c r="L878" s="229" t="s">
        <v>631</v>
      </c>
      <c r="M878" s="229" t="s">
        <v>740</v>
      </c>
      <c r="N878" s="229" t="s">
        <v>626</v>
      </c>
    </row>
    <row r="879" spans="1:14">
      <c r="A879" s="232">
        <f t="shared" si="13"/>
        <v>10874</v>
      </c>
      <c r="B879" s="232">
        <v>4</v>
      </c>
      <c r="C879" s="232" t="s">
        <v>716</v>
      </c>
      <c r="D879" s="229" t="s">
        <v>656</v>
      </c>
      <c r="E879" s="232" t="s">
        <v>446</v>
      </c>
      <c r="F879" s="228" t="s">
        <v>739</v>
      </c>
      <c r="G879" s="232">
        <v>99100</v>
      </c>
      <c r="H879" s="229" t="s">
        <v>611</v>
      </c>
      <c r="I879" s="229" t="s">
        <v>612</v>
      </c>
      <c r="J879" s="229" t="s">
        <v>23</v>
      </c>
      <c r="K879" s="229" t="s">
        <v>738</v>
      </c>
      <c r="L879" s="229" t="s">
        <v>631</v>
      </c>
      <c r="M879" s="229" t="s">
        <v>740</v>
      </c>
      <c r="N879" s="229" t="s">
        <v>626</v>
      </c>
    </row>
    <row r="880" spans="1:14">
      <c r="A880" s="232">
        <f t="shared" si="13"/>
        <v>10875</v>
      </c>
      <c r="B880" s="232">
        <v>4</v>
      </c>
      <c r="C880" s="232" t="s">
        <v>716</v>
      </c>
      <c r="D880" s="229" t="s">
        <v>656</v>
      </c>
      <c r="E880" s="232" t="s">
        <v>573</v>
      </c>
      <c r="F880" s="228" t="s">
        <v>646</v>
      </c>
      <c r="G880" s="232">
        <v>79101</v>
      </c>
      <c r="H880" s="229" t="s">
        <v>611</v>
      </c>
      <c r="I880" s="229" t="s">
        <v>612</v>
      </c>
      <c r="J880" s="229" t="s">
        <v>23</v>
      </c>
      <c r="K880" s="229" t="s">
        <v>738</v>
      </c>
      <c r="L880" s="229" t="s">
        <v>631</v>
      </c>
      <c r="M880" s="229" t="s">
        <v>740</v>
      </c>
      <c r="N880" s="229" t="s">
        <v>626</v>
      </c>
    </row>
    <row r="881" spans="1:14">
      <c r="A881" s="232">
        <f t="shared" si="13"/>
        <v>10876</v>
      </c>
      <c r="B881" s="232">
        <v>4</v>
      </c>
      <c r="C881" s="232" t="s">
        <v>716</v>
      </c>
      <c r="D881" s="229" t="s">
        <v>656</v>
      </c>
      <c r="E881" s="232" t="s">
        <v>446</v>
      </c>
      <c r="F881" s="228" t="s">
        <v>646</v>
      </c>
      <c r="G881" s="232">
        <v>79101</v>
      </c>
      <c r="H881" s="229" t="s">
        <v>611</v>
      </c>
      <c r="I881" s="229" t="s">
        <v>612</v>
      </c>
      <c r="J881" s="229" t="s">
        <v>23</v>
      </c>
      <c r="K881" s="229" t="s">
        <v>738</v>
      </c>
      <c r="L881" s="229" t="s">
        <v>631</v>
      </c>
      <c r="M881" s="229" t="s">
        <v>740</v>
      </c>
      <c r="N881" s="229" t="s">
        <v>626</v>
      </c>
    </row>
    <row r="882" spans="1:14">
      <c r="A882" s="232">
        <f t="shared" si="13"/>
        <v>10877</v>
      </c>
      <c r="B882" s="232">
        <v>4</v>
      </c>
      <c r="C882" s="232" t="s">
        <v>716</v>
      </c>
      <c r="D882" s="229" t="s">
        <v>656</v>
      </c>
      <c r="E882" s="232" t="s">
        <v>573</v>
      </c>
      <c r="F882" s="228" t="s">
        <v>646</v>
      </c>
      <c r="G882" s="232">
        <v>11609</v>
      </c>
      <c r="H882" s="229" t="s">
        <v>611</v>
      </c>
      <c r="I882" s="229" t="s">
        <v>612</v>
      </c>
      <c r="J882" s="229" t="s">
        <v>23</v>
      </c>
      <c r="K882" s="229" t="s">
        <v>738</v>
      </c>
      <c r="L882" s="229" t="s">
        <v>631</v>
      </c>
      <c r="M882" s="229" t="s">
        <v>740</v>
      </c>
      <c r="N882" s="229" t="s">
        <v>626</v>
      </c>
    </row>
    <row r="883" spans="1:14">
      <c r="A883" s="232">
        <f t="shared" si="13"/>
        <v>10878</v>
      </c>
      <c r="B883" s="232">
        <v>4</v>
      </c>
      <c r="C883" s="232" t="s">
        <v>716</v>
      </c>
      <c r="D883" s="229" t="s">
        <v>656</v>
      </c>
      <c r="E883" s="232" t="s">
        <v>446</v>
      </c>
      <c r="F883" s="228" t="s">
        <v>646</v>
      </c>
      <c r="G883" s="232">
        <v>11609</v>
      </c>
      <c r="H883" s="229" t="s">
        <v>611</v>
      </c>
      <c r="I883" s="229" t="s">
        <v>612</v>
      </c>
      <c r="J883" s="229" t="s">
        <v>23</v>
      </c>
      <c r="K883" s="229" t="s">
        <v>738</v>
      </c>
      <c r="L883" s="229" t="s">
        <v>631</v>
      </c>
      <c r="M883" s="229" t="s">
        <v>740</v>
      </c>
      <c r="N883" s="229" t="s">
        <v>626</v>
      </c>
    </row>
    <row r="884" spans="1:14">
      <c r="A884" s="232">
        <f t="shared" si="13"/>
        <v>10879</v>
      </c>
      <c r="B884" s="232">
        <v>4</v>
      </c>
      <c r="C884" s="232" t="s">
        <v>716</v>
      </c>
      <c r="D884" s="229" t="s">
        <v>656</v>
      </c>
      <c r="E884" s="232" t="s">
        <v>573</v>
      </c>
      <c r="F884" s="228" t="s">
        <v>646</v>
      </c>
      <c r="G884" s="232">
        <v>21609</v>
      </c>
      <c r="H884" s="229" t="s">
        <v>611</v>
      </c>
      <c r="I884" s="229" t="s">
        <v>612</v>
      </c>
      <c r="J884" s="229" t="s">
        <v>23</v>
      </c>
      <c r="K884" s="229" t="s">
        <v>738</v>
      </c>
      <c r="L884" s="229" t="s">
        <v>631</v>
      </c>
      <c r="M884" s="229" t="s">
        <v>740</v>
      </c>
      <c r="N884" s="229" t="s">
        <v>626</v>
      </c>
    </row>
    <row r="885" spans="1:14">
      <c r="A885" s="232">
        <f t="shared" si="13"/>
        <v>10880</v>
      </c>
      <c r="B885" s="232">
        <v>4</v>
      </c>
      <c r="C885" s="232" t="s">
        <v>716</v>
      </c>
      <c r="D885" s="229" t="s">
        <v>656</v>
      </c>
      <c r="E885" s="232" t="s">
        <v>446</v>
      </c>
      <c r="F885" s="228" t="s">
        <v>646</v>
      </c>
      <c r="G885" s="232">
        <v>21609</v>
      </c>
      <c r="H885" s="229" t="s">
        <v>611</v>
      </c>
      <c r="I885" s="229" t="s">
        <v>612</v>
      </c>
      <c r="J885" s="229" t="s">
        <v>23</v>
      </c>
      <c r="K885" s="229" t="s">
        <v>738</v>
      </c>
      <c r="L885" s="229" t="s">
        <v>631</v>
      </c>
      <c r="M885" s="229" t="s">
        <v>740</v>
      </c>
      <c r="N885" s="229" t="s">
        <v>626</v>
      </c>
    </row>
    <row r="886" spans="1:14">
      <c r="A886" s="232">
        <f t="shared" si="13"/>
        <v>10881</v>
      </c>
      <c r="B886" s="232">
        <v>4</v>
      </c>
      <c r="C886" s="232" t="s">
        <v>716</v>
      </c>
      <c r="D886" s="229" t="s">
        <v>656</v>
      </c>
      <c r="E886" s="232" t="s">
        <v>573</v>
      </c>
      <c r="F886" s="228" t="s">
        <v>602</v>
      </c>
      <c r="G886" s="232">
        <v>99100</v>
      </c>
      <c r="H886" s="229" t="s">
        <v>611</v>
      </c>
      <c r="I886" s="229" t="s">
        <v>612</v>
      </c>
      <c r="J886" s="229" t="s">
        <v>23</v>
      </c>
      <c r="K886" s="229" t="s">
        <v>738</v>
      </c>
      <c r="L886" s="229" t="s">
        <v>631</v>
      </c>
      <c r="M886" s="229" t="s">
        <v>740</v>
      </c>
      <c r="N886" s="229" t="s">
        <v>626</v>
      </c>
    </row>
    <row r="887" spans="1:14">
      <c r="A887" s="232">
        <f t="shared" si="13"/>
        <v>10882</v>
      </c>
      <c r="B887" s="232">
        <v>4</v>
      </c>
      <c r="C887" s="232" t="s">
        <v>716</v>
      </c>
      <c r="D887" s="229" t="s">
        <v>656</v>
      </c>
      <c r="E887" s="232" t="s">
        <v>446</v>
      </c>
      <c r="F887" s="228" t="s">
        <v>602</v>
      </c>
      <c r="G887" s="232">
        <v>99100</v>
      </c>
      <c r="H887" s="229" t="s">
        <v>611</v>
      </c>
      <c r="I887" s="229" t="s">
        <v>612</v>
      </c>
      <c r="J887" s="229" t="s">
        <v>23</v>
      </c>
      <c r="K887" s="229" t="s">
        <v>738</v>
      </c>
      <c r="L887" s="229" t="s">
        <v>631</v>
      </c>
      <c r="M887" s="229" t="s">
        <v>740</v>
      </c>
      <c r="N887" s="229" t="s">
        <v>626</v>
      </c>
    </row>
    <row r="888" spans="1:14">
      <c r="A888" s="232">
        <f t="shared" si="13"/>
        <v>10883</v>
      </c>
      <c r="B888" s="232">
        <v>4</v>
      </c>
      <c r="C888" s="232" t="s">
        <v>716</v>
      </c>
      <c r="D888" s="229" t="s">
        <v>656</v>
      </c>
      <c r="E888" s="232" t="s">
        <v>573</v>
      </c>
      <c r="F888" s="228" t="s">
        <v>602</v>
      </c>
      <c r="G888" s="232">
        <v>79101</v>
      </c>
      <c r="H888" s="229" t="s">
        <v>611</v>
      </c>
      <c r="I888" s="229" t="s">
        <v>612</v>
      </c>
      <c r="J888" s="229" t="s">
        <v>23</v>
      </c>
      <c r="K888" s="229" t="s">
        <v>738</v>
      </c>
      <c r="L888" s="229" t="s">
        <v>631</v>
      </c>
      <c r="M888" s="229" t="s">
        <v>740</v>
      </c>
      <c r="N888" s="229" t="s">
        <v>626</v>
      </c>
    </row>
    <row r="889" spans="1:14">
      <c r="A889" s="232">
        <f t="shared" si="13"/>
        <v>10884</v>
      </c>
      <c r="B889" s="232">
        <v>4</v>
      </c>
      <c r="C889" s="232" t="s">
        <v>716</v>
      </c>
      <c r="D889" s="229" t="s">
        <v>656</v>
      </c>
      <c r="E889" s="232" t="s">
        <v>446</v>
      </c>
      <c r="F889" s="228" t="s">
        <v>602</v>
      </c>
      <c r="G889" s="232">
        <v>79101</v>
      </c>
      <c r="H889" s="229" t="s">
        <v>611</v>
      </c>
      <c r="I889" s="229" t="s">
        <v>612</v>
      </c>
      <c r="J889" s="229" t="s">
        <v>23</v>
      </c>
      <c r="K889" s="229" t="s">
        <v>738</v>
      </c>
      <c r="L889" s="229" t="s">
        <v>631</v>
      </c>
      <c r="M889" s="229" t="s">
        <v>740</v>
      </c>
      <c r="N889" s="229" t="s">
        <v>626</v>
      </c>
    </row>
    <row r="890" spans="1:14">
      <c r="A890" s="232">
        <f t="shared" si="13"/>
        <v>10885</v>
      </c>
      <c r="B890" s="232">
        <v>4</v>
      </c>
      <c r="C890" s="232" t="s">
        <v>716</v>
      </c>
      <c r="D890" s="229" t="s">
        <v>656</v>
      </c>
      <c r="E890" s="232" t="s">
        <v>573</v>
      </c>
      <c r="F890" s="228" t="s">
        <v>602</v>
      </c>
      <c r="G890" s="232">
        <v>11609</v>
      </c>
      <c r="H890" s="229" t="s">
        <v>611</v>
      </c>
      <c r="I890" s="229" t="s">
        <v>612</v>
      </c>
      <c r="J890" s="229" t="s">
        <v>23</v>
      </c>
      <c r="K890" s="229" t="s">
        <v>738</v>
      </c>
      <c r="L890" s="229" t="s">
        <v>631</v>
      </c>
      <c r="M890" s="229" t="s">
        <v>740</v>
      </c>
      <c r="N890" s="229" t="s">
        <v>626</v>
      </c>
    </row>
    <row r="891" spans="1:14">
      <c r="A891" s="232">
        <f t="shared" si="13"/>
        <v>10886</v>
      </c>
      <c r="B891" s="232">
        <v>4</v>
      </c>
      <c r="C891" s="232" t="s">
        <v>716</v>
      </c>
      <c r="D891" s="229" t="s">
        <v>656</v>
      </c>
      <c r="E891" s="232" t="s">
        <v>446</v>
      </c>
      <c r="F891" s="228" t="s">
        <v>602</v>
      </c>
      <c r="G891" s="232">
        <v>11609</v>
      </c>
      <c r="H891" s="229" t="s">
        <v>611</v>
      </c>
      <c r="I891" s="229" t="s">
        <v>612</v>
      </c>
      <c r="J891" s="229" t="s">
        <v>23</v>
      </c>
      <c r="K891" s="229" t="s">
        <v>738</v>
      </c>
      <c r="L891" s="229" t="s">
        <v>631</v>
      </c>
      <c r="M891" s="229" t="s">
        <v>740</v>
      </c>
      <c r="N891" s="229" t="s">
        <v>626</v>
      </c>
    </row>
    <row r="892" spans="1:14">
      <c r="A892" s="232">
        <f t="shared" si="13"/>
        <v>10887</v>
      </c>
      <c r="B892" s="232">
        <v>4</v>
      </c>
      <c r="C892" s="232" t="s">
        <v>716</v>
      </c>
      <c r="D892" s="229" t="s">
        <v>656</v>
      </c>
      <c r="E892" s="232" t="s">
        <v>573</v>
      </c>
      <c r="F892" s="228" t="s">
        <v>602</v>
      </c>
      <c r="G892" s="232">
        <v>21609</v>
      </c>
      <c r="H892" s="229" t="s">
        <v>611</v>
      </c>
      <c r="I892" s="229" t="s">
        <v>612</v>
      </c>
      <c r="J892" s="229" t="s">
        <v>23</v>
      </c>
      <c r="K892" s="229" t="s">
        <v>738</v>
      </c>
      <c r="L892" s="229" t="s">
        <v>631</v>
      </c>
      <c r="M892" s="229" t="s">
        <v>740</v>
      </c>
      <c r="N892" s="229" t="s">
        <v>626</v>
      </c>
    </row>
    <row r="893" spans="1:14">
      <c r="A893" s="232">
        <f t="shared" si="13"/>
        <v>10888</v>
      </c>
      <c r="B893" s="232">
        <v>4</v>
      </c>
      <c r="C893" s="232" t="s">
        <v>716</v>
      </c>
      <c r="D893" s="229" t="s">
        <v>656</v>
      </c>
      <c r="E893" s="232" t="s">
        <v>446</v>
      </c>
      <c r="F893" s="228" t="s">
        <v>602</v>
      </c>
      <c r="G893" s="232">
        <v>21609</v>
      </c>
      <c r="H893" s="229" t="s">
        <v>611</v>
      </c>
      <c r="I893" s="229" t="s">
        <v>612</v>
      </c>
      <c r="J893" s="229" t="s">
        <v>23</v>
      </c>
      <c r="K893" s="229" t="s">
        <v>738</v>
      </c>
      <c r="L893" s="229" t="s">
        <v>631</v>
      </c>
      <c r="M893" s="229" t="s">
        <v>740</v>
      </c>
      <c r="N893" s="229" t="s">
        <v>626</v>
      </c>
    </row>
    <row r="894" spans="1:14">
      <c r="A894" s="232">
        <f t="shared" si="13"/>
        <v>10889</v>
      </c>
      <c r="B894" s="232">
        <v>4</v>
      </c>
      <c r="C894" s="232" t="s">
        <v>716</v>
      </c>
      <c r="D894" s="229" t="s">
        <v>656</v>
      </c>
      <c r="E894" s="232" t="s">
        <v>573</v>
      </c>
      <c r="F894" s="228" t="s">
        <v>604</v>
      </c>
      <c r="G894" s="232">
        <v>99100</v>
      </c>
      <c r="H894" s="229" t="s">
        <v>611</v>
      </c>
      <c r="I894" s="229" t="s">
        <v>612</v>
      </c>
      <c r="J894" s="229" t="s">
        <v>23</v>
      </c>
      <c r="K894" s="229" t="s">
        <v>738</v>
      </c>
      <c r="L894" s="229" t="s">
        <v>631</v>
      </c>
      <c r="M894" s="229" t="s">
        <v>740</v>
      </c>
      <c r="N894" s="229" t="s">
        <v>626</v>
      </c>
    </row>
    <row r="895" spans="1:14">
      <c r="A895" s="232">
        <f t="shared" si="13"/>
        <v>10890</v>
      </c>
      <c r="B895" s="232">
        <v>4</v>
      </c>
      <c r="C895" s="232" t="s">
        <v>716</v>
      </c>
      <c r="D895" s="229" t="s">
        <v>656</v>
      </c>
      <c r="E895" s="232" t="s">
        <v>446</v>
      </c>
      <c r="F895" s="228" t="s">
        <v>604</v>
      </c>
      <c r="G895" s="232">
        <v>99100</v>
      </c>
      <c r="H895" s="229" t="s">
        <v>611</v>
      </c>
      <c r="I895" s="229" t="s">
        <v>612</v>
      </c>
      <c r="J895" s="229" t="s">
        <v>23</v>
      </c>
      <c r="K895" s="229" t="s">
        <v>738</v>
      </c>
      <c r="L895" s="229" t="s">
        <v>631</v>
      </c>
      <c r="M895" s="229" t="s">
        <v>740</v>
      </c>
      <c r="N895" s="229" t="s">
        <v>626</v>
      </c>
    </row>
    <row r="896" spans="1:14">
      <c r="A896" s="232">
        <f t="shared" si="13"/>
        <v>10891</v>
      </c>
      <c r="B896" s="232">
        <v>4</v>
      </c>
      <c r="C896" s="232" t="s">
        <v>716</v>
      </c>
      <c r="D896" s="229" t="s">
        <v>656</v>
      </c>
      <c r="E896" s="232" t="s">
        <v>573</v>
      </c>
      <c r="F896" s="228" t="s">
        <v>604</v>
      </c>
      <c r="G896" s="232">
        <v>79101</v>
      </c>
      <c r="H896" s="229" t="s">
        <v>611</v>
      </c>
      <c r="I896" s="229" t="s">
        <v>612</v>
      </c>
      <c r="J896" s="229" t="s">
        <v>23</v>
      </c>
      <c r="K896" s="229" t="s">
        <v>738</v>
      </c>
      <c r="L896" s="229" t="s">
        <v>631</v>
      </c>
      <c r="M896" s="229" t="s">
        <v>740</v>
      </c>
      <c r="N896" s="229" t="s">
        <v>626</v>
      </c>
    </row>
    <row r="897" spans="1:14">
      <c r="A897" s="232">
        <f t="shared" si="13"/>
        <v>10892</v>
      </c>
      <c r="B897" s="232">
        <v>4</v>
      </c>
      <c r="C897" s="232" t="s">
        <v>716</v>
      </c>
      <c r="D897" s="229" t="s">
        <v>656</v>
      </c>
      <c r="E897" s="232" t="s">
        <v>446</v>
      </c>
      <c r="F897" s="228" t="s">
        <v>604</v>
      </c>
      <c r="G897" s="232">
        <v>79101</v>
      </c>
      <c r="H897" s="229" t="s">
        <v>611</v>
      </c>
      <c r="I897" s="229" t="s">
        <v>612</v>
      </c>
      <c r="J897" s="229" t="s">
        <v>23</v>
      </c>
      <c r="K897" s="229" t="s">
        <v>738</v>
      </c>
      <c r="L897" s="229" t="s">
        <v>631</v>
      </c>
      <c r="M897" s="229" t="s">
        <v>740</v>
      </c>
      <c r="N897" s="229" t="s">
        <v>626</v>
      </c>
    </row>
    <row r="898" spans="1:14">
      <c r="A898" s="232">
        <f t="shared" si="13"/>
        <v>10893</v>
      </c>
      <c r="B898" s="232">
        <v>4</v>
      </c>
      <c r="C898" s="232" t="s">
        <v>716</v>
      </c>
      <c r="D898" s="229" t="s">
        <v>656</v>
      </c>
      <c r="E898" s="232" t="s">
        <v>573</v>
      </c>
      <c r="F898" s="228" t="s">
        <v>604</v>
      </c>
      <c r="G898" s="232">
        <v>11609</v>
      </c>
      <c r="H898" s="229" t="s">
        <v>611</v>
      </c>
      <c r="I898" s="229" t="s">
        <v>612</v>
      </c>
      <c r="J898" s="229" t="s">
        <v>23</v>
      </c>
      <c r="K898" s="229" t="s">
        <v>738</v>
      </c>
      <c r="L898" s="229" t="s">
        <v>631</v>
      </c>
      <c r="M898" s="229" t="s">
        <v>740</v>
      </c>
      <c r="N898" s="229" t="s">
        <v>626</v>
      </c>
    </row>
    <row r="899" spans="1:14">
      <c r="A899" s="232">
        <f t="shared" si="13"/>
        <v>10894</v>
      </c>
      <c r="B899" s="232">
        <v>4</v>
      </c>
      <c r="C899" s="232" t="s">
        <v>716</v>
      </c>
      <c r="D899" s="229" t="s">
        <v>656</v>
      </c>
      <c r="E899" s="232" t="s">
        <v>446</v>
      </c>
      <c r="F899" s="228" t="s">
        <v>604</v>
      </c>
      <c r="G899" s="232">
        <v>11609</v>
      </c>
      <c r="H899" s="229" t="s">
        <v>611</v>
      </c>
      <c r="I899" s="229" t="s">
        <v>612</v>
      </c>
      <c r="J899" s="229" t="s">
        <v>23</v>
      </c>
      <c r="K899" s="229" t="s">
        <v>738</v>
      </c>
      <c r="L899" s="229" t="s">
        <v>631</v>
      </c>
      <c r="M899" s="229" t="s">
        <v>740</v>
      </c>
      <c r="N899" s="229" t="s">
        <v>626</v>
      </c>
    </row>
    <row r="900" spans="1:14">
      <c r="A900" s="232">
        <f t="shared" si="13"/>
        <v>10895</v>
      </c>
      <c r="B900" s="232">
        <v>4</v>
      </c>
      <c r="C900" s="232" t="s">
        <v>716</v>
      </c>
      <c r="D900" s="229" t="s">
        <v>656</v>
      </c>
      <c r="E900" s="232" t="s">
        <v>573</v>
      </c>
      <c r="F900" s="228" t="s">
        <v>604</v>
      </c>
      <c r="G900" s="232">
        <v>21609</v>
      </c>
      <c r="H900" s="229" t="s">
        <v>611</v>
      </c>
      <c r="I900" s="229" t="s">
        <v>612</v>
      </c>
      <c r="J900" s="229" t="s">
        <v>23</v>
      </c>
      <c r="K900" s="229" t="s">
        <v>738</v>
      </c>
      <c r="L900" s="229" t="s">
        <v>631</v>
      </c>
      <c r="M900" s="229" t="s">
        <v>740</v>
      </c>
      <c r="N900" s="229" t="s">
        <v>626</v>
      </c>
    </row>
    <row r="901" spans="1:14">
      <c r="A901" s="232">
        <f t="shared" si="13"/>
        <v>10896</v>
      </c>
      <c r="B901" s="232">
        <v>4</v>
      </c>
      <c r="C901" s="232" t="s">
        <v>716</v>
      </c>
      <c r="D901" s="229" t="s">
        <v>656</v>
      </c>
      <c r="E901" s="232" t="s">
        <v>446</v>
      </c>
      <c r="F901" s="228" t="s">
        <v>604</v>
      </c>
      <c r="G901" s="232">
        <v>21609</v>
      </c>
      <c r="H901" s="229" t="s">
        <v>611</v>
      </c>
      <c r="I901" s="229" t="s">
        <v>612</v>
      </c>
      <c r="J901" s="229" t="s">
        <v>23</v>
      </c>
      <c r="K901" s="229" t="s">
        <v>738</v>
      </c>
      <c r="L901" s="229" t="s">
        <v>631</v>
      </c>
      <c r="M901" s="229" t="s">
        <v>740</v>
      </c>
      <c r="N901" s="229" t="s">
        <v>626</v>
      </c>
    </row>
    <row r="902" spans="1:14">
      <c r="A902" s="232" t="s">
        <v>741</v>
      </c>
      <c r="B902" s="232"/>
      <c r="C902" s="232"/>
      <c r="D902" s="229"/>
      <c r="E902" s="232"/>
      <c r="F902" s="232"/>
      <c r="G902" s="232"/>
      <c r="H902" s="229"/>
      <c r="I902" s="229"/>
      <c r="J902" s="229"/>
      <c r="K902" s="229"/>
      <c r="L902" s="229"/>
      <c r="M902" s="229"/>
      <c r="N902" s="229"/>
    </row>
    <row r="903" spans="1:14">
      <c r="A903" s="232">
        <v>10897</v>
      </c>
      <c r="B903" s="232">
        <v>4</v>
      </c>
      <c r="C903" s="232" t="s">
        <v>716</v>
      </c>
      <c r="D903" s="229" t="s">
        <v>656</v>
      </c>
      <c r="E903" s="232" t="s">
        <v>573</v>
      </c>
      <c r="F903" s="235" t="s">
        <v>50</v>
      </c>
      <c r="G903" s="232">
        <v>99100</v>
      </c>
      <c r="H903" s="229" t="s">
        <v>611</v>
      </c>
      <c r="I903" s="229" t="s">
        <v>612</v>
      </c>
      <c r="J903" s="229" t="s">
        <v>23</v>
      </c>
      <c r="K903" s="229" t="s">
        <v>738</v>
      </c>
      <c r="L903" s="229" t="s">
        <v>742</v>
      </c>
      <c r="M903" s="229" t="s">
        <v>740</v>
      </c>
      <c r="N903" s="229" t="s">
        <v>626</v>
      </c>
    </row>
    <row r="904" spans="1:14">
      <c r="A904" s="232">
        <f t="shared" ref="A904:A967" si="14">A903+1</f>
        <v>10898</v>
      </c>
      <c r="B904" s="232">
        <v>4</v>
      </c>
      <c r="C904" s="232" t="s">
        <v>716</v>
      </c>
      <c r="D904" s="229" t="s">
        <v>656</v>
      </c>
      <c r="E904" s="232" t="s">
        <v>446</v>
      </c>
      <c r="F904" s="235" t="s">
        <v>50</v>
      </c>
      <c r="G904" s="232">
        <v>99100</v>
      </c>
      <c r="H904" s="229" t="s">
        <v>611</v>
      </c>
      <c r="I904" s="229" t="s">
        <v>612</v>
      </c>
      <c r="J904" s="229" t="s">
        <v>23</v>
      </c>
      <c r="K904" s="229" t="s">
        <v>738</v>
      </c>
      <c r="L904" s="229" t="s">
        <v>742</v>
      </c>
      <c r="M904" s="229" t="s">
        <v>740</v>
      </c>
      <c r="N904" s="229" t="s">
        <v>626</v>
      </c>
    </row>
    <row r="905" spans="1:14">
      <c r="A905" s="232">
        <f t="shared" si="14"/>
        <v>10899</v>
      </c>
      <c r="B905" s="232">
        <v>4</v>
      </c>
      <c r="C905" s="232" t="s">
        <v>716</v>
      </c>
      <c r="D905" s="229" t="s">
        <v>656</v>
      </c>
      <c r="E905" s="232" t="s">
        <v>573</v>
      </c>
      <c r="F905" s="235" t="s">
        <v>50</v>
      </c>
      <c r="G905" s="232">
        <v>79101</v>
      </c>
      <c r="H905" s="229" t="s">
        <v>611</v>
      </c>
      <c r="I905" s="229" t="s">
        <v>612</v>
      </c>
      <c r="J905" s="229" t="s">
        <v>23</v>
      </c>
      <c r="K905" s="229" t="s">
        <v>738</v>
      </c>
      <c r="L905" s="229" t="s">
        <v>742</v>
      </c>
      <c r="M905" s="229" t="s">
        <v>740</v>
      </c>
      <c r="N905" s="229" t="s">
        <v>626</v>
      </c>
    </row>
    <row r="906" spans="1:14">
      <c r="A906" s="232">
        <f t="shared" si="14"/>
        <v>10900</v>
      </c>
      <c r="B906" s="232">
        <v>4</v>
      </c>
      <c r="C906" s="232" t="s">
        <v>716</v>
      </c>
      <c r="D906" s="229" t="s">
        <v>656</v>
      </c>
      <c r="E906" s="232" t="s">
        <v>446</v>
      </c>
      <c r="F906" s="235" t="s">
        <v>50</v>
      </c>
      <c r="G906" s="232">
        <v>79101</v>
      </c>
      <c r="H906" s="229" t="s">
        <v>611</v>
      </c>
      <c r="I906" s="229" t="s">
        <v>612</v>
      </c>
      <c r="J906" s="229" t="s">
        <v>23</v>
      </c>
      <c r="K906" s="229" t="s">
        <v>738</v>
      </c>
      <c r="L906" s="229" t="s">
        <v>742</v>
      </c>
      <c r="M906" s="229" t="s">
        <v>740</v>
      </c>
      <c r="N906" s="229" t="s">
        <v>626</v>
      </c>
    </row>
    <row r="907" spans="1:14">
      <c r="A907" s="232">
        <f t="shared" si="14"/>
        <v>10901</v>
      </c>
      <c r="B907" s="232">
        <v>4</v>
      </c>
      <c r="C907" s="232" t="s">
        <v>716</v>
      </c>
      <c r="D907" s="229" t="s">
        <v>656</v>
      </c>
      <c r="E907" s="232" t="s">
        <v>573</v>
      </c>
      <c r="F907" s="235" t="s">
        <v>50</v>
      </c>
      <c r="G907" s="232">
        <v>11609</v>
      </c>
      <c r="H907" s="229" t="s">
        <v>611</v>
      </c>
      <c r="I907" s="229" t="s">
        <v>612</v>
      </c>
      <c r="J907" s="229" t="s">
        <v>23</v>
      </c>
      <c r="K907" s="229" t="s">
        <v>738</v>
      </c>
      <c r="L907" s="229" t="s">
        <v>742</v>
      </c>
      <c r="M907" s="229" t="s">
        <v>740</v>
      </c>
      <c r="N907" s="229" t="s">
        <v>626</v>
      </c>
    </row>
    <row r="908" spans="1:14">
      <c r="A908" s="232">
        <f t="shared" si="14"/>
        <v>10902</v>
      </c>
      <c r="B908" s="232">
        <v>4</v>
      </c>
      <c r="C908" s="232" t="s">
        <v>716</v>
      </c>
      <c r="D908" s="229" t="s">
        <v>656</v>
      </c>
      <c r="E908" s="232" t="s">
        <v>446</v>
      </c>
      <c r="F908" s="235" t="s">
        <v>50</v>
      </c>
      <c r="G908" s="232">
        <v>11609</v>
      </c>
      <c r="H908" s="229" t="s">
        <v>611</v>
      </c>
      <c r="I908" s="229" t="s">
        <v>612</v>
      </c>
      <c r="J908" s="229" t="s">
        <v>23</v>
      </c>
      <c r="K908" s="229" t="s">
        <v>738</v>
      </c>
      <c r="L908" s="229" t="s">
        <v>742</v>
      </c>
      <c r="M908" s="229" t="s">
        <v>740</v>
      </c>
      <c r="N908" s="229" t="s">
        <v>626</v>
      </c>
    </row>
    <row r="909" spans="1:14">
      <c r="A909" s="232">
        <f t="shared" si="14"/>
        <v>10903</v>
      </c>
      <c r="B909" s="232">
        <v>4</v>
      </c>
      <c r="C909" s="232" t="s">
        <v>716</v>
      </c>
      <c r="D909" s="229" t="s">
        <v>656</v>
      </c>
      <c r="E909" s="232" t="s">
        <v>573</v>
      </c>
      <c r="F909" s="235" t="s">
        <v>50</v>
      </c>
      <c r="G909" s="232">
        <v>21609</v>
      </c>
      <c r="H909" s="229" t="s">
        <v>611</v>
      </c>
      <c r="I909" s="229" t="s">
        <v>612</v>
      </c>
      <c r="J909" s="229" t="s">
        <v>23</v>
      </c>
      <c r="K909" s="229" t="s">
        <v>738</v>
      </c>
      <c r="L909" s="229" t="s">
        <v>742</v>
      </c>
      <c r="M909" s="229" t="s">
        <v>740</v>
      </c>
      <c r="N909" s="229" t="s">
        <v>626</v>
      </c>
    </row>
    <row r="910" spans="1:14">
      <c r="A910" s="232">
        <f t="shared" si="14"/>
        <v>10904</v>
      </c>
      <c r="B910" s="232">
        <v>4</v>
      </c>
      <c r="C910" s="232" t="s">
        <v>716</v>
      </c>
      <c r="D910" s="229" t="s">
        <v>656</v>
      </c>
      <c r="E910" s="232" t="s">
        <v>446</v>
      </c>
      <c r="F910" s="235" t="s">
        <v>50</v>
      </c>
      <c r="G910" s="232">
        <v>21609</v>
      </c>
      <c r="H910" s="229" t="s">
        <v>611</v>
      </c>
      <c r="I910" s="229" t="s">
        <v>612</v>
      </c>
      <c r="J910" s="229" t="s">
        <v>23</v>
      </c>
      <c r="K910" s="229" t="s">
        <v>738</v>
      </c>
      <c r="L910" s="229" t="s">
        <v>742</v>
      </c>
      <c r="M910" s="229" t="s">
        <v>740</v>
      </c>
      <c r="N910" s="229" t="s">
        <v>626</v>
      </c>
    </row>
    <row r="911" spans="1:14">
      <c r="A911" s="232">
        <f t="shared" si="14"/>
        <v>10905</v>
      </c>
      <c r="B911" s="232">
        <v>4</v>
      </c>
      <c r="C911" s="232" t="s">
        <v>716</v>
      </c>
      <c r="D911" s="229" t="s">
        <v>656</v>
      </c>
      <c r="E911" s="232" t="s">
        <v>573</v>
      </c>
      <c r="F911" s="235" t="s">
        <v>726</v>
      </c>
      <c r="G911" s="232">
        <v>99100</v>
      </c>
      <c r="H911" s="229" t="s">
        <v>611</v>
      </c>
      <c r="I911" s="229" t="s">
        <v>612</v>
      </c>
      <c r="J911" s="229" t="s">
        <v>23</v>
      </c>
      <c r="K911" s="229" t="s">
        <v>738</v>
      </c>
      <c r="L911" s="229" t="s">
        <v>742</v>
      </c>
      <c r="M911" s="229" t="s">
        <v>740</v>
      </c>
      <c r="N911" s="229" t="s">
        <v>626</v>
      </c>
    </row>
    <row r="912" spans="1:14">
      <c r="A912" s="232">
        <f t="shared" si="14"/>
        <v>10906</v>
      </c>
      <c r="B912" s="232">
        <v>4</v>
      </c>
      <c r="C912" s="232" t="s">
        <v>716</v>
      </c>
      <c r="D912" s="229" t="s">
        <v>656</v>
      </c>
      <c r="E912" s="232" t="s">
        <v>446</v>
      </c>
      <c r="F912" s="235" t="s">
        <v>726</v>
      </c>
      <c r="G912" s="232">
        <v>99100</v>
      </c>
      <c r="H912" s="229" t="s">
        <v>611</v>
      </c>
      <c r="I912" s="229" t="s">
        <v>612</v>
      </c>
      <c r="J912" s="229" t="s">
        <v>23</v>
      </c>
      <c r="K912" s="229" t="s">
        <v>738</v>
      </c>
      <c r="L912" s="229" t="s">
        <v>742</v>
      </c>
      <c r="M912" s="229" t="s">
        <v>740</v>
      </c>
      <c r="N912" s="229" t="s">
        <v>626</v>
      </c>
    </row>
    <row r="913" spans="1:14">
      <c r="A913" s="232">
        <f t="shared" si="14"/>
        <v>10907</v>
      </c>
      <c r="B913" s="232">
        <v>4</v>
      </c>
      <c r="C913" s="232" t="s">
        <v>716</v>
      </c>
      <c r="D913" s="229" t="s">
        <v>656</v>
      </c>
      <c r="E913" s="232" t="s">
        <v>573</v>
      </c>
      <c r="F913" s="235" t="s">
        <v>726</v>
      </c>
      <c r="G913" s="232">
        <v>79101</v>
      </c>
      <c r="H913" s="229" t="s">
        <v>611</v>
      </c>
      <c r="I913" s="229" t="s">
        <v>612</v>
      </c>
      <c r="J913" s="229" t="s">
        <v>23</v>
      </c>
      <c r="K913" s="229" t="s">
        <v>738</v>
      </c>
      <c r="L913" s="229" t="s">
        <v>742</v>
      </c>
      <c r="M913" s="229" t="s">
        <v>740</v>
      </c>
      <c r="N913" s="229" t="s">
        <v>626</v>
      </c>
    </row>
    <row r="914" spans="1:14">
      <c r="A914" s="232">
        <f t="shared" si="14"/>
        <v>10908</v>
      </c>
      <c r="B914" s="232">
        <v>4</v>
      </c>
      <c r="C914" s="232" t="s">
        <v>716</v>
      </c>
      <c r="D914" s="229" t="s">
        <v>656</v>
      </c>
      <c r="E914" s="232" t="s">
        <v>446</v>
      </c>
      <c r="F914" s="235" t="s">
        <v>726</v>
      </c>
      <c r="G914" s="232">
        <v>79101</v>
      </c>
      <c r="H914" s="229" t="s">
        <v>611</v>
      </c>
      <c r="I914" s="229" t="s">
        <v>612</v>
      </c>
      <c r="J914" s="229" t="s">
        <v>23</v>
      </c>
      <c r="K914" s="229" t="s">
        <v>738</v>
      </c>
      <c r="L914" s="229" t="s">
        <v>742</v>
      </c>
      <c r="M914" s="229" t="s">
        <v>740</v>
      </c>
      <c r="N914" s="229" t="s">
        <v>626</v>
      </c>
    </row>
    <row r="915" spans="1:14">
      <c r="A915" s="232">
        <f t="shared" si="14"/>
        <v>10909</v>
      </c>
      <c r="B915" s="232">
        <v>4</v>
      </c>
      <c r="C915" s="232" t="s">
        <v>716</v>
      </c>
      <c r="D915" s="229" t="s">
        <v>656</v>
      </c>
      <c r="E915" s="232" t="s">
        <v>573</v>
      </c>
      <c r="F915" s="235" t="s">
        <v>726</v>
      </c>
      <c r="G915" s="232">
        <v>11609</v>
      </c>
      <c r="H915" s="229" t="s">
        <v>611</v>
      </c>
      <c r="I915" s="229" t="s">
        <v>612</v>
      </c>
      <c r="J915" s="229" t="s">
        <v>23</v>
      </c>
      <c r="K915" s="229" t="s">
        <v>738</v>
      </c>
      <c r="L915" s="229" t="s">
        <v>742</v>
      </c>
      <c r="M915" s="229" t="s">
        <v>740</v>
      </c>
      <c r="N915" s="229" t="s">
        <v>626</v>
      </c>
    </row>
    <row r="916" spans="1:14">
      <c r="A916" s="232">
        <f t="shared" si="14"/>
        <v>10910</v>
      </c>
      <c r="B916" s="232">
        <v>4</v>
      </c>
      <c r="C916" s="232" t="s">
        <v>716</v>
      </c>
      <c r="D916" s="229" t="s">
        <v>656</v>
      </c>
      <c r="E916" s="232" t="s">
        <v>446</v>
      </c>
      <c r="F916" s="235" t="s">
        <v>726</v>
      </c>
      <c r="G916" s="232">
        <v>11609</v>
      </c>
      <c r="H916" s="229" t="s">
        <v>611</v>
      </c>
      <c r="I916" s="229" t="s">
        <v>612</v>
      </c>
      <c r="J916" s="229" t="s">
        <v>23</v>
      </c>
      <c r="K916" s="229" t="s">
        <v>738</v>
      </c>
      <c r="L916" s="229" t="s">
        <v>742</v>
      </c>
      <c r="M916" s="229" t="s">
        <v>740</v>
      </c>
      <c r="N916" s="229" t="s">
        <v>626</v>
      </c>
    </row>
    <row r="917" spans="1:14">
      <c r="A917" s="232">
        <f t="shared" si="14"/>
        <v>10911</v>
      </c>
      <c r="B917" s="232">
        <v>4</v>
      </c>
      <c r="C917" s="232" t="s">
        <v>716</v>
      </c>
      <c r="D917" s="229" t="s">
        <v>656</v>
      </c>
      <c r="E917" s="232" t="s">
        <v>573</v>
      </c>
      <c r="F917" s="235" t="s">
        <v>726</v>
      </c>
      <c r="G917" s="232">
        <v>21609</v>
      </c>
      <c r="H917" s="229" t="s">
        <v>611</v>
      </c>
      <c r="I917" s="229" t="s">
        <v>612</v>
      </c>
      <c r="J917" s="229" t="s">
        <v>23</v>
      </c>
      <c r="K917" s="229" t="s">
        <v>738</v>
      </c>
      <c r="L917" s="229" t="s">
        <v>742</v>
      </c>
      <c r="M917" s="229" t="s">
        <v>740</v>
      </c>
      <c r="N917" s="229" t="s">
        <v>626</v>
      </c>
    </row>
    <row r="918" spans="1:14">
      <c r="A918" s="232">
        <f t="shared" si="14"/>
        <v>10912</v>
      </c>
      <c r="B918" s="232">
        <v>4</v>
      </c>
      <c r="C918" s="232" t="s">
        <v>716</v>
      </c>
      <c r="D918" s="229" t="s">
        <v>656</v>
      </c>
      <c r="E918" s="232" t="s">
        <v>446</v>
      </c>
      <c r="F918" s="235" t="s">
        <v>726</v>
      </c>
      <c r="G918" s="232">
        <v>21609</v>
      </c>
      <c r="H918" s="229" t="s">
        <v>611</v>
      </c>
      <c r="I918" s="229" t="s">
        <v>612</v>
      </c>
      <c r="J918" s="229" t="s">
        <v>23</v>
      </c>
      <c r="K918" s="229" t="s">
        <v>738</v>
      </c>
      <c r="L918" s="229" t="s">
        <v>742</v>
      </c>
      <c r="M918" s="229" t="s">
        <v>740</v>
      </c>
      <c r="N918" s="229" t="s">
        <v>626</v>
      </c>
    </row>
    <row r="919" spans="1:14">
      <c r="A919" s="232">
        <f t="shared" si="14"/>
        <v>10913</v>
      </c>
      <c r="B919" s="232">
        <v>4</v>
      </c>
      <c r="C919" s="232" t="s">
        <v>716</v>
      </c>
      <c r="D919" s="229" t="s">
        <v>656</v>
      </c>
      <c r="E919" s="232" t="s">
        <v>573</v>
      </c>
      <c r="F919" s="235" t="s">
        <v>51</v>
      </c>
      <c r="G919" s="232">
        <v>99100</v>
      </c>
      <c r="H919" s="229" t="s">
        <v>611</v>
      </c>
      <c r="I919" s="229" t="s">
        <v>612</v>
      </c>
      <c r="J919" s="229" t="s">
        <v>23</v>
      </c>
      <c r="K919" s="229" t="s">
        <v>738</v>
      </c>
      <c r="L919" s="229" t="s">
        <v>742</v>
      </c>
      <c r="M919" s="229" t="s">
        <v>740</v>
      </c>
      <c r="N919" s="229" t="s">
        <v>626</v>
      </c>
    </row>
    <row r="920" spans="1:14">
      <c r="A920" s="232">
        <f t="shared" si="14"/>
        <v>10914</v>
      </c>
      <c r="B920" s="232">
        <v>4</v>
      </c>
      <c r="C920" s="232" t="s">
        <v>716</v>
      </c>
      <c r="D920" s="229" t="s">
        <v>656</v>
      </c>
      <c r="E920" s="232" t="s">
        <v>446</v>
      </c>
      <c r="F920" s="235" t="s">
        <v>51</v>
      </c>
      <c r="G920" s="232">
        <v>99100</v>
      </c>
      <c r="H920" s="229" t="s">
        <v>611</v>
      </c>
      <c r="I920" s="229" t="s">
        <v>612</v>
      </c>
      <c r="J920" s="229" t="s">
        <v>23</v>
      </c>
      <c r="K920" s="229" t="s">
        <v>738</v>
      </c>
      <c r="L920" s="229" t="s">
        <v>742</v>
      </c>
      <c r="M920" s="229" t="s">
        <v>740</v>
      </c>
      <c r="N920" s="229" t="s">
        <v>626</v>
      </c>
    </row>
    <row r="921" spans="1:14">
      <c r="A921" s="232">
        <f t="shared" si="14"/>
        <v>10915</v>
      </c>
      <c r="B921" s="232">
        <v>4</v>
      </c>
      <c r="C921" s="232" t="s">
        <v>716</v>
      </c>
      <c r="D921" s="229" t="s">
        <v>656</v>
      </c>
      <c r="E921" s="232" t="s">
        <v>573</v>
      </c>
      <c r="F921" s="235" t="s">
        <v>51</v>
      </c>
      <c r="G921" s="232">
        <v>79101</v>
      </c>
      <c r="H921" s="229" t="s">
        <v>611</v>
      </c>
      <c r="I921" s="229" t="s">
        <v>612</v>
      </c>
      <c r="J921" s="229" t="s">
        <v>23</v>
      </c>
      <c r="K921" s="229" t="s">
        <v>738</v>
      </c>
      <c r="L921" s="229" t="s">
        <v>742</v>
      </c>
      <c r="M921" s="229" t="s">
        <v>740</v>
      </c>
      <c r="N921" s="229" t="s">
        <v>626</v>
      </c>
    </row>
    <row r="922" spans="1:14">
      <c r="A922" s="232">
        <f t="shared" si="14"/>
        <v>10916</v>
      </c>
      <c r="B922" s="232">
        <v>4</v>
      </c>
      <c r="C922" s="232" t="s">
        <v>716</v>
      </c>
      <c r="D922" s="229" t="s">
        <v>656</v>
      </c>
      <c r="E922" s="232" t="s">
        <v>446</v>
      </c>
      <c r="F922" s="235" t="s">
        <v>51</v>
      </c>
      <c r="G922" s="232">
        <v>79101</v>
      </c>
      <c r="H922" s="229" t="s">
        <v>611</v>
      </c>
      <c r="I922" s="229" t="s">
        <v>612</v>
      </c>
      <c r="J922" s="229" t="s">
        <v>23</v>
      </c>
      <c r="K922" s="229" t="s">
        <v>738</v>
      </c>
      <c r="L922" s="229" t="s">
        <v>742</v>
      </c>
      <c r="M922" s="229" t="s">
        <v>740</v>
      </c>
      <c r="N922" s="229" t="s">
        <v>626</v>
      </c>
    </row>
    <row r="923" spans="1:14">
      <c r="A923" s="232">
        <f t="shared" si="14"/>
        <v>10917</v>
      </c>
      <c r="B923" s="232">
        <v>4</v>
      </c>
      <c r="C923" s="232" t="s">
        <v>716</v>
      </c>
      <c r="D923" s="229" t="s">
        <v>656</v>
      </c>
      <c r="E923" s="232" t="s">
        <v>573</v>
      </c>
      <c r="F923" s="235" t="s">
        <v>51</v>
      </c>
      <c r="G923" s="232">
        <v>11609</v>
      </c>
      <c r="H923" s="229" t="s">
        <v>611</v>
      </c>
      <c r="I923" s="229" t="s">
        <v>612</v>
      </c>
      <c r="J923" s="229" t="s">
        <v>23</v>
      </c>
      <c r="K923" s="229" t="s">
        <v>738</v>
      </c>
      <c r="L923" s="229" t="s">
        <v>742</v>
      </c>
      <c r="M923" s="229" t="s">
        <v>740</v>
      </c>
      <c r="N923" s="229" t="s">
        <v>626</v>
      </c>
    </row>
    <row r="924" spans="1:14">
      <c r="A924" s="232">
        <f t="shared" si="14"/>
        <v>10918</v>
      </c>
      <c r="B924" s="232">
        <v>4</v>
      </c>
      <c r="C924" s="232" t="s">
        <v>716</v>
      </c>
      <c r="D924" s="229" t="s">
        <v>656</v>
      </c>
      <c r="E924" s="232" t="s">
        <v>446</v>
      </c>
      <c r="F924" s="235" t="s">
        <v>51</v>
      </c>
      <c r="G924" s="232">
        <v>11609</v>
      </c>
      <c r="H924" s="229" t="s">
        <v>611</v>
      </c>
      <c r="I924" s="229" t="s">
        <v>612</v>
      </c>
      <c r="J924" s="229" t="s">
        <v>23</v>
      </c>
      <c r="K924" s="229" t="s">
        <v>738</v>
      </c>
      <c r="L924" s="229" t="s">
        <v>742</v>
      </c>
      <c r="M924" s="229" t="s">
        <v>740</v>
      </c>
      <c r="N924" s="229" t="s">
        <v>626</v>
      </c>
    </row>
    <row r="925" spans="1:14">
      <c r="A925" s="232">
        <f t="shared" si="14"/>
        <v>10919</v>
      </c>
      <c r="B925" s="232">
        <v>4</v>
      </c>
      <c r="C925" s="232" t="s">
        <v>716</v>
      </c>
      <c r="D925" s="229" t="s">
        <v>656</v>
      </c>
      <c r="E925" s="232" t="s">
        <v>573</v>
      </c>
      <c r="F925" s="235" t="s">
        <v>51</v>
      </c>
      <c r="G925" s="232">
        <v>21609</v>
      </c>
      <c r="H925" s="229" t="s">
        <v>611</v>
      </c>
      <c r="I925" s="229" t="s">
        <v>612</v>
      </c>
      <c r="J925" s="229" t="s">
        <v>23</v>
      </c>
      <c r="K925" s="229" t="s">
        <v>738</v>
      </c>
      <c r="L925" s="229" t="s">
        <v>742</v>
      </c>
      <c r="M925" s="229" t="s">
        <v>740</v>
      </c>
      <c r="N925" s="229" t="s">
        <v>626</v>
      </c>
    </row>
    <row r="926" spans="1:14">
      <c r="A926" s="232">
        <f t="shared" si="14"/>
        <v>10920</v>
      </c>
      <c r="B926" s="232">
        <v>4</v>
      </c>
      <c r="C926" s="232" t="s">
        <v>716</v>
      </c>
      <c r="D926" s="229" t="s">
        <v>656</v>
      </c>
      <c r="E926" s="232" t="s">
        <v>446</v>
      </c>
      <c r="F926" s="235" t="s">
        <v>51</v>
      </c>
      <c r="G926" s="232">
        <v>21609</v>
      </c>
      <c r="H926" s="229" t="s">
        <v>611</v>
      </c>
      <c r="I926" s="229" t="s">
        <v>612</v>
      </c>
      <c r="J926" s="229" t="s">
        <v>23</v>
      </c>
      <c r="K926" s="229" t="s">
        <v>738</v>
      </c>
      <c r="L926" s="229" t="s">
        <v>742</v>
      </c>
      <c r="M926" s="229" t="s">
        <v>740</v>
      </c>
      <c r="N926" s="229" t="s">
        <v>626</v>
      </c>
    </row>
    <row r="927" spans="1:14">
      <c r="A927" s="232">
        <f t="shared" si="14"/>
        <v>10921</v>
      </c>
      <c r="B927" s="232">
        <v>4</v>
      </c>
      <c r="C927" s="232" t="s">
        <v>716</v>
      </c>
      <c r="D927" s="229" t="s">
        <v>656</v>
      </c>
      <c r="E927" s="232" t="s">
        <v>573</v>
      </c>
      <c r="F927" s="235" t="s">
        <v>52</v>
      </c>
      <c r="G927" s="232">
        <v>99100</v>
      </c>
      <c r="H927" s="229" t="s">
        <v>611</v>
      </c>
      <c r="I927" s="229" t="s">
        <v>612</v>
      </c>
      <c r="J927" s="229" t="s">
        <v>23</v>
      </c>
      <c r="K927" s="229" t="s">
        <v>738</v>
      </c>
      <c r="L927" s="229" t="s">
        <v>742</v>
      </c>
      <c r="M927" s="229" t="s">
        <v>740</v>
      </c>
      <c r="N927" s="229" t="s">
        <v>626</v>
      </c>
    </row>
    <row r="928" spans="1:14">
      <c r="A928" s="232">
        <f t="shared" si="14"/>
        <v>10922</v>
      </c>
      <c r="B928" s="232">
        <v>4</v>
      </c>
      <c r="C928" s="232" t="s">
        <v>716</v>
      </c>
      <c r="D928" s="229" t="s">
        <v>656</v>
      </c>
      <c r="E928" s="232" t="s">
        <v>446</v>
      </c>
      <c r="F928" s="235" t="s">
        <v>52</v>
      </c>
      <c r="G928" s="232">
        <v>99100</v>
      </c>
      <c r="H928" s="229" t="s">
        <v>611</v>
      </c>
      <c r="I928" s="229" t="s">
        <v>612</v>
      </c>
      <c r="J928" s="229" t="s">
        <v>23</v>
      </c>
      <c r="K928" s="229" t="s">
        <v>738</v>
      </c>
      <c r="L928" s="229" t="s">
        <v>742</v>
      </c>
      <c r="M928" s="229" t="s">
        <v>740</v>
      </c>
      <c r="N928" s="229" t="s">
        <v>626</v>
      </c>
    </row>
    <row r="929" spans="1:14">
      <c r="A929" s="232">
        <f t="shared" si="14"/>
        <v>10923</v>
      </c>
      <c r="B929" s="232">
        <v>4</v>
      </c>
      <c r="C929" s="232" t="s">
        <v>716</v>
      </c>
      <c r="D929" s="229" t="s">
        <v>656</v>
      </c>
      <c r="E929" s="232" t="s">
        <v>573</v>
      </c>
      <c r="F929" s="235" t="s">
        <v>52</v>
      </c>
      <c r="G929" s="232">
        <v>79101</v>
      </c>
      <c r="H929" s="229" t="s">
        <v>611</v>
      </c>
      <c r="I929" s="229" t="s">
        <v>612</v>
      </c>
      <c r="J929" s="229" t="s">
        <v>23</v>
      </c>
      <c r="K929" s="229" t="s">
        <v>738</v>
      </c>
      <c r="L929" s="229" t="s">
        <v>742</v>
      </c>
      <c r="M929" s="229" t="s">
        <v>740</v>
      </c>
      <c r="N929" s="229" t="s">
        <v>626</v>
      </c>
    </row>
    <row r="930" spans="1:14">
      <c r="A930" s="232">
        <f t="shared" si="14"/>
        <v>10924</v>
      </c>
      <c r="B930" s="232">
        <v>4</v>
      </c>
      <c r="C930" s="232" t="s">
        <v>716</v>
      </c>
      <c r="D930" s="229" t="s">
        <v>656</v>
      </c>
      <c r="E930" s="232" t="s">
        <v>446</v>
      </c>
      <c r="F930" s="235" t="s">
        <v>52</v>
      </c>
      <c r="G930" s="232">
        <v>79101</v>
      </c>
      <c r="H930" s="229" t="s">
        <v>611</v>
      </c>
      <c r="I930" s="229" t="s">
        <v>612</v>
      </c>
      <c r="J930" s="229" t="s">
        <v>23</v>
      </c>
      <c r="K930" s="229" t="s">
        <v>738</v>
      </c>
      <c r="L930" s="229" t="s">
        <v>742</v>
      </c>
      <c r="M930" s="229" t="s">
        <v>740</v>
      </c>
      <c r="N930" s="229" t="s">
        <v>626</v>
      </c>
    </row>
    <row r="931" spans="1:14">
      <c r="A931" s="232">
        <f t="shared" si="14"/>
        <v>10925</v>
      </c>
      <c r="B931" s="232">
        <v>4</v>
      </c>
      <c r="C931" s="232" t="s">
        <v>716</v>
      </c>
      <c r="D931" s="229" t="s">
        <v>656</v>
      </c>
      <c r="E931" s="232" t="s">
        <v>573</v>
      </c>
      <c r="F931" s="235" t="s">
        <v>52</v>
      </c>
      <c r="G931" s="232">
        <v>11609</v>
      </c>
      <c r="H931" s="229" t="s">
        <v>611</v>
      </c>
      <c r="I931" s="229" t="s">
        <v>612</v>
      </c>
      <c r="J931" s="229" t="s">
        <v>23</v>
      </c>
      <c r="K931" s="229" t="s">
        <v>738</v>
      </c>
      <c r="L931" s="229" t="s">
        <v>742</v>
      </c>
      <c r="M931" s="229" t="s">
        <v>740</v>
      </c>
      <c r="N931" s="229" t="s">
        <v>626</v>
      </c>
    </row>
    <row r="932" spans="1:14">
      <c r="A932" s="232">
        <f t="shared" si="14"/>
        <v>10926</v>
      </c>
      <c r="B932" s="232">
        <v>4</v>
      </c>
      <c r="C932" s="232" t="s">
        <v>716</v>
      </c>
      <c r="D932" s="229" t="s">
        <v>656</v>
      </c>
      <c r="E932" s="232" t="s">
        <v>446</v>
      </c>
      <c r="F932" s="235" t="s">
        <v>52</v>
      </c>
      <c r="G932" s="232">
        <v>11609</v>
      </c>
      <c r="H932" s="229" t="s">
        <v>611</v>
      </c>
      <c r="I932" s="229" t="s">
        <v>612</v>
      </c>
      <c r="J932" s="229" t="s">
        <v>23</v>
      </c>
      <c r="K932" s="229" t="s">
        <v>738</v>
      </c>
      <c r="L932" s="229" t="s">
        <v>742</v>
      </c>
      <c r="M932" s="229" t="s">
        <v>740</v>
      </c>
      <c r="N932" s="229" t="s">
        <v>626</v>
      </c>
    </row>
    <row r="933" spans="1:14">
      <c r="A933" s="232">
        <f t="shared" si="14"/>
        <v>10927</v>
      </c>
      <c r="B933" s="232">
        <v>4</v>
      </c>
      <c r="C933" s="232" t="s">
        <v>716</v>
      </c>
      <c r="D933" s="229" t="s">
        <v>656</v>
      </c>
      <c r="E933" s="232" t="s">
        <v>573</v>
      </c>
      <c r="F933" s="235" t="s">
        <v>52</v>
      </c>
      <c r="G933" s="232">
        <v>21609</v>
      </c>
      <c r="H933" s="229" t="s">
        <v>611</v>
      </c>
      <c r="I933" s="229" t="s">
        <v>612</v>
      </c>
      <c r="J933" s="229" t="s">
        <v>23</v>
      </c>
      <c r="K933" s="229" t="s">
        <v>738</v>
      </c>
      <c r="L933" s="229" t="s">
        <v>742</v>
      </c>
      <c r="M933" s="229" t="s">
        <v>740</v>
      </c>
      <c r="N933" s="229" t="s">
        <v>626</v>
      </c>
    </row>
    <row r="934" spans="1:14">
      <c r="A934" s="232">
        <f t="shared" si="14"/>
        <v>10928</v>
      </c>
      <c r="B934" s="232">
        <v>4</v>
      </c>
      <c r="C934" s="232" t="s">
        <v>716</v>
      </c>
      <c r="D934" s="229" t="s">
        <v>656</v>
      </c>
      <c r="E934" s="232" t="s">
        <v>446</v>
      </c>
      <c r="F934" s="235" t="s">
        <v>52</v>
      </c>
      <c r="G934" s="232">
        <v>21609</v>
      </c>
      <c r="H934" s="229" t="s">
        <v>611</v>
      </c>
      <c r="I934" s="229" t="s">
        <v>612</v>
      </c>
      <c r="J934" s="229" t="s">
        <v>23</v>
      </c>
      <c r="K934" s="229" t="s">
        <v>738</v>
      </c>
      <c r="L934" s="229" t="s">
        <v>742</v>
      </c>
      <c r="M934" s="229" t="s">
        <v>740</v>
      </c>
      <c r="N934" s="229" t="s">
        <v>626</v>
      </c>
    </row>
    <row r="935" spans="1:14">
      <c r="A935" s="232">
        <f t="shared" si="14"/>
        <v>10929</v>
      </c>
      <c r="B935" s="232">
        <v>4</v>
      </c>
      <c r="C935" s="232" t="s">
        <v>716</v>
      </c>
      <c r="D935" s="229" t="s">
        <v>656</v>
      </c>
      <c r="E935" s="232" t="s">
        <v>573</v>
      </c>
      <c r="F935" s="235" t="s">
        <v>12</v>
      </c>
      <c r="G935" s="232">
        <v>99100</v>
      </c>
      <c r="H935" s="229" t="s">
        <v>611</v>
      </c>
      <c r="I935" s="229" t="s">
        <v>612</v>
      </c>
      <c r="J935" s="229" t="s">
        <v>23</v>
      </c>
      <c r="K935" s="229" t="s">
        <v>738</v>
      </c>
      <c r="L935" s="229" t="s">
        <v>742</v>
      </c>
      <c r="M935" s="229" t="s">
        <v>740</v>
      </c>
      <c r="N935" s="229" t="s">
        <v>626</v>
      </c>
    </row>
    <row r="936" spans="1:14">
      <c r="A936" s="232">
        <f t="shared" si="14"/>
        <v>10930</v>
      </c>
      <c r="B936" s="232">
        <v>4</v>
      </c>
      <c r="C936" s="232" t="s">
        <v>716</v>
      </c>
      <c r="D936" s="229" t="s">
        <v>656</v>
      </c>
      <c r="E936" s="232" t="s">
        <v>446</v>
      </c>
      <c r="F936" s="235" t="s">
        <v>12</v>
      </c>
      <c r="G936" s="232">
        <v>99100</v>
      </c>
      <c r="H936" s="229" t="s">
        <v>611</v>
      </c>
      <c r="I936" s="229" t="s">
        <v>612</v>
      </c>
      <c r="J936" s="229" t="s">
        <v>23</v>
      </c>
      <c r="K936" s="229" t="s">
        <v>738</v>
      </c>
      <c r="L936" s="229" t="s">
        <v>742</v>
      </c>
      <c r="M936" s="229" t="s">
        <v>740</v>
      </c>
      <c r="N936" s="229" t="s">
        <v>626</v>
      </c>
    </row>
    <row r="937" spans="1:14">
      <c r="A937" s="232">
        <f t="shared" si="14"/>
        <v>10931</v>
      </c>
      <c r="B937" s="232">
        <v>4</v>
      </c>
      <c r="C937" s="232" t="s">
        <v>716</v>
      </c>
      <c r="D937" s="229" t="s">
        <v>656</v>
      </c>
      <c r="E937" s="232" t="s">
        <v>573</v>
      </c>
      <c r="F937" s="235" t="s">
        <v>12</v>
      </c>
      <c r="G937" s="232">
        <v>79101</v>
      </c>
      <c r="H937" s="229" t="s">
        <v>611</v>
      </c>
      <c r="I937" s="229" t="s">
        <v>612</v>
      </c>
      <c r="J937" s="229" t="s">
        <v>23</v>
      </c>
      <c r="K937" s="229" t="s">
        <v>738</v>
      </c>
      <c r="L937" s="229" t="s">
        <v>742</v>
      </c>
      <c r="M937" s="229" t="s">
        <v>740</v>
      </c>
      <c r="N937" s="229" t="s">
        <v>626</v>
      </c>
    </row>
    <row r="938" spans="1:14">
      <c r="A938" s="232">
        <f t="shared" si="14"/>
        <v>10932</v>
      </c>
      <c r="B938" s="232">
        <v>4</v>
      </c>
      <c r="C938" s="232" t="s">
        <v>716</v>
      </c>
      <c r="D938" s="229" t="s">
        <v>656</v>
      </c>
      <c r="E938" s="232" t="s">
        <v>446</v>
      </c>
      <c r="F938" s="235" t="s">
        <v>12</v>
      </c>
      <c r="G938" s="232">
        <v>79101</v>
      </c>
      <c r="H938" s="229" t="s">
        <v>611</v>
      </c>
      <c r="I938" s="229" t="s">
        <v>612</v>
      </c>
      <c r="J938" s="229" t="s">
        <v>23</v>
      </c>
      <c r="K938" s="229" t="s">
        <v>738</v>
      </c>
      <c r="L938" s="229" t="s">
        <v>742</v>
      </c>
      <c r="M938" s="229" t="s">
        <v>740</v>
      </c>
      <c r="N938" s="229" t="s">
        <v>626</v>
      </c>
    </row>
    <row r="939" spans="1:14">
      <c r="A939" s="232">
        <f t="shared" si="14"/>
        <v>10933</v>
      </c>
      <c r="B939" s="232">
        <v>4</v>
      </c>
      <c r="C939" s="232" t="s">
        <v>716</v>
      </c>
      <c r="D939" s="229" t="s">
        <v>656</v>
      </c>
      <c r="E939" s="232" t="s">
        <v>573</v>
      </c>
      <c r="F939" s="235" t="s">
        <v>12</v>
      </c>
      <c r="G939" s="232">
        <v>11609</v>
      </c>
      <c r="H939" s="229" t="s">
        <v>611</v>
      </c>
      <c r="I939" s="229" t="s">
        <v>612</v>
      </c>
      <c r="J939" s="229" t="s">
        <v>23</v>
      </c>
      <c r="K939" s="229" t="s">
        <v>738</v>
      </c>
      <c r="L939" s="229" t="s">
        <v>742</v>
      </c>
      <c r="M939" s="229" t="s">
        <v>740</v>
      </c>
      <c r="N939" s="229" t="s">
        <v>626</v>
      </c>
    </row>
    <row r="940" spans="1:14">
      <c r="A940" s="232">
        <f t="shared" si="14"/>
        <v>10934</v>
      </c>
      <c r="B940" s="232">
        <v>4</v>
      </c>
      <c r="C940" s="232" t="s">
        <v>716</v>
      </c>
      <c r="D940" s="229" t="s">
        <v>656</v>
      </c>
      <c r="E940" s="232" t="s">
        <v>446</v>
      </c>
      <c r="F940" s="235" t="s">
        <v>12</v>
      </c>
      <c r="G940" s="232">
        <v>11609</v>
      </c>
      <c r="H940" s="229" t="s">
        <v>611</v>
      </c>
      <c r="I940" s="229" t="s">
        <v>612</v>
      </c>
      <c r="J940" s="229" t="s">
        <v>23</v>
      </c>
      <c r="K940" s="229" t="s">
        <v>738</v>
      </c>
      <c r="L940" s="229" t="s">
        <v>742</v>
      </c>
      <c r="M940" s="229" t="s">
        <v>740</v>
      </c>
      <c r="N940" s="229" t="s">
        <v>626</v>
      </c>
    </row>
    <row r="941" spans="1:14">
      <c r="A941" s="232">
        <f t="shared" si="14"/>
        <v>10935</v>
      </c>
      <c r="B941" s="232">
        <v>4</v>
      </c>
      <c r="C941" s="232" t="s">
        <v>716</v>
      </c>
      <c r="D941" s="229" t="s">
        <v>656</v>
      </c>
      <c r="E941" s="232" t="s">
        <v>573</v>
      </c>
      <c r="F941" s="235" t="s">
        <v>12</v>
      </c>
      <c r="G941" s="232">
        <v>21609</v>
      </c>
      <c r="H941" s="229" t="s">
        <v>611</v>
      </c>
      <c r="I941" s="229" t="s">
        <v>612</v>
      </c>
      <c r="J941" s="229" t="s">
        <v>23</v>
      </c>
      <c r="K941" s="229" t="s">
        <v>738</v>
      </c>
      <c r="L941" s="229" t="s">
        <v>742</v>
      </c>
      <c r="M941" s="229" t="s">
        <v>740</v>
      </c>
      <c r="N941" s="229" t="s">
        <v>626</v>
      </c>
    </row>
    <row r="942" spans="1:14">
      <c r="A942" s="232">
        <f t="shared" si="14"/>
        <v>10936</v>
      </c>
      <c r="B942" s="232">
        <v>4</v>
      </c>
      <c r="C942" s="232" t="s">
        <v>716</v>
      </c>
      <c r="D942" s="229" t="s">
        <v>656</v>
      </c>
      <c r="E942" s="232" t="s">
        <v>446</v>
      </c>
      <c r="F942" s="235" t="s">
        <v>12</v>
      </c>
      <c r="G942" s="232">
        <v>21609</v>
      </c>
      <c r="H942" s="229" t="s">
        <v>611</v>
      </c>
      <c r="I942" s="229" t="s">
        <v>612</v>
      </c>
      <c r="J942" s="229" t="s">
        <v>23</v>
      </c>
      <c r="K942" s="229" t="s">
        <v>738</v>
      </c>
      <c r="L942" s="229" t="s">
        <v>742</v>
      </c>
      <c r="M942" s="229" t="s">
        <v>740</v>
      </c>
      <c r="N942" s="229" t="s">
        <v>626</v>
      </c>
    </row>
    <row r="943" spans="1:14">
      <c r="A943" s="232">
        <f t="shared" si="14"/>
        <v>10937</v>
      </c>
      <c r="B943" s="232">
        <v>4</v>
      </c>
      <c r="C943" s="232" t="s">
        <v>716</v>
      </c>
      <c r="D943" s="229" t="s">
        <v>656</v>
      </c>
      <c r="E943" s="232" t="s">
        <v>573</v>
      </c>
      <c r="F943" s="235" t="s">
        <v>53</v>
      </c>
      <c r="G943" s="232">
        <v>99100</v>
      </c>
      <c r="H943" s="229" t="s">
        <v>611</v>
      </c>
      <c r="I943" s="229" t="s">
        <v>612</v>
      </c>
      <c r="J943" s="229" t="s">
        <v>23</v>
      </c>
      <c r="K943" s="229" t="s">
        <v>738</v>
      </c>
      <c r="L943" s="229" t="s">
        <v>742</v>
      </c>
      <c r="M943" s="229" t="s">
        <v>740</v>
      </c>
      <c r="N943" s="229" t="s">
        <v>626</v>
      </c>
    </row>
    <row r="944" spans="1:14">
      <c r="A944" s="232">
        <f t="shared" si="14"/>
        <v>10938</v>
      </c>
      <c r="B944" s="232">
        <v>4</v>
      </c>
      <c r="C944" s="232" t="s">
        <v>716</v>
      </c>
      <c r="D944" s="229" t="s">
        <v>656</v>
      </c>
      <c r="E944" s="232" t="s">
        <v>446</v>
      </c>
      <c r="F944" s="235" t="s">
        <v>53</v>
      </c>
      <c r="G944" s="232">
        <v>99100</v>
      </c>
      <c r="H944" s="229" t="s">
        <v>611</v>
      </c>
      <c r="I944" s="229" t="s">
        <v>612</v>
      </c>
      <c r="J944" s="229" t="s">
        <v>23</v>
      </c>
      <c r="K944" s="229" t="s">
        <v>738</v>
      </c>
      <c r="L944" s="229" t="s">
        <v>742</v>
      </c>
      <c r="M944" s="229" t="s">
        <v>740</v>
      </c>
      <c r="N944" s="229" t="s">
        <v>626</v>
      </c>
    </row>
    <row r="945" spans="1:14">
      <c r="A945" s="232">
        <f t="shared" si="14"/>
        <v>10939</v>
      </c>
      <c r="B945" s="232">
        <v>4</v>
      </c>
      <c r="C945" s="232" t="s">
        <v>716</v>
      </c>
      <c r="D945" s="229" t="s">
        <v>656</v>
      </c>
      <c r="E945" s="232" t="s">
        <v>573</v>
      </c>
      <c r="F945" s="235" t="s">
        <v>53</v>
      </c>
      <c r="G945" s="232">
        <v>79101</v>
      </c>
      <c r="H945" s="229" t="s">
        <v>611</v>
      </c>
      <c r="I945" s="229" t="s">
        <v>612</v>
      </c>
      <c r="J945" s="229" t="s">
        <v>23</v>
      </c>
      <c r="K945" s="229" t="s">
        <v>738</v>
      </c>
      <c r="L945" s="229" t="s">
        <v>742</v>
      </c>
      <c r="M945" s="229" t="s">
        <v>740</v>
      </c>
      <c r="N945" s="229" t="s">
        <v>626</v>
      </c>
    </row>
    <row r="946" spans="1:14">
      <c r="A946" s="232">
        <f t="shared" si="14"/>
        <v>10940</v>
      </c>
      <c r="B946" s="232">
        <v>4</v>
      </c>
      <c r="C946" s="232" t="s">
        <v>716</v>
      </c>
      <c r="D946" s="229" t="s">
        <v>656</v>
      </c>
      <c r="E946" s="232" t="s">
        <v>446</v>
      </c>
      <c r="F946" s="235" t="s">
        <v>53</v>
      </c>
      <c r="G946" s="232">
        <v>79101</v>
      </c>
      <c r="H946" s="229" t="s">
        <v>611</v>
      </c>
      <c r="I946" s="229" t="s">
        <v>612</v>
      </c>
      <c r="J946" s="229" t="s">
        <v>23</v>
      </c>
      <c r="K946" s="229" t="s">
        <v>738</v>
      </c>
      <c r="L946" s="229" t="s">
        <v>742</v>
      </c>
      <c r="M946" s="229" t="s">
        <v>740</v>
      </c>
      <c r="N946" s="229" t="s">
        <v>626</v>
      </c>
    </row>
    <row r="947" spans="1:14">
      <c r="A947" s="232">
        <f t="shared" si="14"/>
        <v>10941</v>
      </c>
      <c r="B947" s="232">
        <v>4</v>
      </c>
      <c r="C947" s="232" t="s">
        <v>716</v>
      </c>
      <c r="D947" s="229" t="s">
        <v>656</v>
      </c>
      <c r="E947" s="232" t="s">
        <v>573</v>
      </c>
      <c r="F947" s="235" t="s">
        <v>53</v>
      </c>
      <c r="G947" s="232">
        <v>11609</v>
      </c>
      <c r="H947" s="229" t="s">
        <v>611</v>
      </c>
      <c r="I947" s="229" t="s">
        <v>612</v>
      </c>
      <c r="J947" s="229" t="s">
        <v>23</v>
      </c>
      <c r="K947" s="229" t="s">
        <v>738</v>
      </c>
      <c r="L947" s="229" t="s">
        <v>742</v>
      </c>
      <c r="M947" s="229" t="s">
        <v>740</v>
      </c>
      <c r="N947" s="229" t="s">
        <v>626</v>
      </c>
    </row>
    <row r="948" spans="1:14">
      <c r="A948" s="232">
        <f t="shared" si="14"/>
        <v>10942</v>
      </c>
      <c r="B948" s="232">
        <v>4</v>
      </c>
      <c r="C948" s="232" t="s">
        <v>716</v>
      </c>
      <c r="D948" s="229" t="s">
        <v>656</v>
      </c>
      <c r="E948" s="232" t="s">
        <v>446</v>
      </c>
      <c r="F948" s="235" t="s">
        <v>53</v>
      </c>
      <c r="G948" s="232">
        <v>11609</v>
      </c>
      <c r="H948" s="229" t="s">
        <v>611</v>
      </c>
      <c r="I948" s="229" t="s">
        <v>612</v>
      </c>
      <c r="J948" s="229" t="s">
        <v>23</v>
      </c>
      <c r="K948" s="229" t="s">
        <v>738</v>
      </c>
      <c r="L948" s="229" t="s">
        <v>742</v>
      </c>
      <c r="M948" s="229" t="s">
        <v>740</v>
      </c>
      <c r="N948" s="229" t="s">
        <v>626</v>
      </c>
    </row>
    <row r="949" spans="1:14">
      <c r="A949" s="232">
        <f t="shared" si="14"/>
        <v>10943</v>
      </c>
      <c r="B949" s="232">
        <v>4</v>
      </c>
      <c r="C949" s="232" t="s">
        <v>716</v>
      </c>
      <c r="D949" s="229" t="s">
        <v>656</v>
      </c>
      <c r="E949" s="232" t="s">
        <v>573</v>
      </c>
      <c r="F949" s="235" t="s">
        <v>53</v>
      </c>
      <c r="G949" s="232">
        <v>21609</v>
      </c>
      <c r="H949" s="229" t="s">
        <v>611</v>
      </c>
      <c r="I949" s="229" t="s">
        <v>612</v>
      </c>
      <c r="J949" s="229" t="s">
        <v>23</v>
      </c>
      <c r="K949" s="229" t="s">
        <v>738</v>
      </c>
      <c r="L949" s="229" t="s">
        <v>742</v>
      </c>
      <c r="M949" s="229" t="s">
        <v>740</v>
      </c>
      <c r="N949" s="229" t="s">
        <v>626</v>
      </c>
    </row>
    <row r="950" spans="1:14">
      <c r="A950" s="232">
        <f t="shared" si="14"/>
        <v>10944</v>
      </c>
      <c r="B950" s="232">
        <v>4</v>
      </c>
      <c r="C950" s="232" t="s">
        <v>716</v>
      </c>
      <c r="D950" s="229" t="s">
        <v>656</v>
      </c>
      <c r="E950" s="232" t="s">
        <v>446</v>
      </c>
      <c r="F950" s="235" t="s">
        <v>53</v>
      </c>
      <c r="G950" s="232">
        <v>21609</v>
      </c>
      <c r="H950" s="229" t="s">
        <v>611</v>
      </c>
      <c r="I950" s="229" t="s">
        <v>612</v>
      </c>
      <c r="J950" s="229" t="s">
        <v>23</v>
      </c>
      <c r="K950" s="229" t="s">
        <v>738</v>
      </c>
      <c r="L950" s="229" t="s">
        <v>742</v>
      </c>
      <c r="M950" s="229" t="s">
        <v>740</v>
      </c>
      <c r="N950" s="229" t="s">
        <v>626</v>
      </c>
    </row>
    <row r="951" spans="1:14">
      <c r="A951" s="232">
        <f t="shared" si="14"/>
        <v>10945</v>
      </c>
      <c r="B951" s="232">
        <v>4</v>
      </c>
      <c r="C951" s="232" t="s">
        <v>716</v>
      </c>
      <c r="D951" s="229" t="s">
        <v>656</v>
      </c>
      <c r="E951" s="232" t="s">
        <v>573</v>
      </c>
      <c r="F951" s="235" t="s">
        <v>54</v>
      </c>
      <c r="G951" s="232">
        <v>99100</v>
      </c>
      <c r="H951" s="229" t="s">
        <v>611</v>
      </c>
      <c r="I951" s="229" t="s">
        <v>612</v>
      </c>
      <c r="J951" s="229" t="s">
        <v>23</v>
      </c>
      <c r="K951" s="229" t="s">
        <v>738</v>
      </c>
      <c r="L951" s="229" t="s">
        <v>742</v>
      </c>
      <c r="M951" s="229" t="s">
        <v>740</v>
      </c>
      <c r="N951" s="229" t="s">
        <v>626</v>
      </c>
    </row>
    <row r="952" spans="1:14">
      <c r="A952" s="232">
        <f t="shared" si="14"/>
        <v>10946</v>
      </c>
      <c r="B952" s="232">
        <v>4</v>
      </c>
      <c r="C952" s="232" t="s">
        <v>716</v>
      </c>
      <c r="D952" s="229" t="s">
        <v>656</v>
      </c>
      <c r="E952" s="232" t="s">
        <v>446</v>
      </c>
      <c r="F952" s="235" t="s">
        <v>54</v>
      </c>
      <c r="G952" s="232">
        <v>99100</v>
      </c>
      <c r="H952" s="229" t="s">
        <v>611</v>
      </c>
      <c r="I952" s="229" t="s">
        <v>612</v>
      </c>
      <c r="J952" s="229" t="s">
        <v>23</v>
      </c>
      <c r="K952" s="229" t="s">
        <v>738</v>
      </c>
      <c r="L952" s="229" t="s">
        <v>742</v>
      </c>
      <c r="M952" s="229" t="s">
        <v>740</v>
      </c>
      <c r="N952" s="229" t="s">
        <v>626</v>
      </c>
    </row>
    <row r="953" spans="1:14">
      <c r="A953" s="232">
        <f t="shared" si="14"/>
        <v>10947</v>
      </c>
      <c r="B953" s="232">
        <v>4</v>
      </c>
      <c r="C953" s="232" t="s">
        <v>716</v>
      </c>
      <c r="D953" s="229" t="s">
        <v>656</v>
      </c>
      <c r="E953" s="232" t="s">
        <v>573</v>
      </c>
      <c r="F953" s="235" t="s">
        <v>54</v>
      </c>
      <c r="G953" s="232">
        <v>79101</v>
      </c>
      <c r="H953" s="229" t="s">
        <v>611</v>
      </c>
      <c r="I953" s="229" t="s">
        <v>612</v>
      </c>
      <c r="J953" s="229" t="s">
        <v>23</v>
      </c>
      <c r="K953" s="229" t="s">
        <v>738</v>
      </c>
      <c r="L953" s="229" t="s">
        <v>742</v>
      </c>
      <c r="M953" s="229" t="s">
        <v>740</v>
      </c>
      <c r="N953" s="229" t="s">
        <v>626</v>
      </c>
    </row>
    <row r="954" spans="1:14">
      <c r="A954" s="232">
        <f t="shared" si="14"/>
        <v>10948</v>
      </c>
      <c r="B954" s="232">
        <v>4</v>
      </c>
      <c r="C954" s="232" t="s">
        <v>716</v>
      </c>
      <c r="D954" s="229" t="s">
        <v>656</v>
      </c>
      <c r="E954" s="232" t="s">
        <v>446</v>
      </c>
      <c r="F954" s="235" t="s">
        <v>54</v>
      </c>
      <c r="G954" s="232">
        <v>79101</v>
      </c>
      <c r="H954" s="229" t="s">
        <v>611</v>
      </c>
      <c r="I954" s="229" t="s">
        <v>612</v>
      </c>
      <c r="J954" s="229" t="s">
        <v>23</v>
      </c>
      <c r="K954" s="229" t="s">
        <v>738</v>
      </c>
      <c r="L954" s="229" t="s">
        <v>742</v>
      </c>
      <c r="M954" s="229" t="s">
        <v>740</v>
      </c>
      <c r="N954" s="229" t="s">
        <v>626</v>
      </c>
    </row>
    <row r="955" spans="1:14">
      <c r="A955" s="232">
        <f t="shared" si="14"/>
        <v>10949</v>
      </c>
      <c r="B955" s="232">
        <v>4</v>
      </c>
      <c r="C955" s="232" t="s">
        <v>716</v>
      </c>
      <c r="D955" s="229" t="s">
        <v>656</v>
      </c>
      <c r="E955" s="232" t="s">
        <v>573</v>
      </c>
      <c r="F955" s="235" t="s">
        <v>54</v>
      </c>
      <c r="G955" s="232">
        <v>11609</v>
      </c>
      <c r="H955" s="229" t="s">
        <v>611</v>
      </c>
      <c r="I955" s="229" t="s">
        <v>612</v>
      </c>
      <c r="J955" s="229" t="s">
        <v>23</v>
      </c>
      <c r="K955" s="229" t="s">
        <v>738</v>
      </c>
      <c r="L955" s="229" t="s">
        <v>742</v>
      </c>
      <c r="M955" s="229" t="s">
        <v>740</v>
      </c>
      <c r="N955" s="229" t="s">
        <v>626</v>
      </c>
    </row>
    <row r="956" spans="1:14">
      <c r="A956" s="232">
        <f t="shared" si="14"/>
        <v>10950</v>
      </c>
      <c r="B956" s="232">
        <v>4</v>
      </c>
      <c r="C956" s="232" t="s">
        <v>716</v>
      </c>
      <c r="D956" s="229" t="s">
        <v>656</v>
      </c>
      <c r="E956" s="232" t="s">
        <v>446</v>
      </c>
      <c r="F956" s="235" t="s">
        <v>54</v>
      </c>
      <c r="G956" s="232">
        <v>11609</v>
      </c>
      <c r="H956" s="229" t="s">
        <v>611</v>
      </c>
      <c r="I956" s="229" t="s">
        <v>612</v>
      </c>
      <c r="J956" s="229" t="s">
        <v>23</v>
      </c>
      <c r="K956" s="229" t="s">
        <v>738</v>
      </c>
      <c r="L956" s="229" t="s">
        <v>742</v>
      </c>
      <c r="M956" s="229" t="s">
        <v>740</v>
      </c>
      <c r="N956" s="229" t="s">
        <v>626</v>
      </c>
    </row>
    <row r="957" spans="1:14">
      <c r="A957" s="232">
        <f t="shared" si="14"/>
        <v>10951</v>
      </c>
      <c r="B957" s="232">
        <v>4</v>
      </c>
      <c r="C957" s="232" t="s">
        <v>716</v>
      </c>
      <c r="D957" s="229" t="s">
        <v>656</v>
      </c>
      <c r="E957" s="232" t="s">
        <v>573</v>
      </c>
      <c r="F957" s="235" t="s">
        <v>54</v>
      </c>
      <c r="G957" s="232">
        <v>21609</v>
      </c>
      <c r="H957" s="229" t="s">
        <v>611</v>
      </c>
      <c r="I957" s="229" t="s">
        <v>612</v>
      </c>
      <c r="J957" s="229" t="s">
        <v>23</v>
      </c>
      <c r="K957" s="229" t="s">
        <v>738</v>
      </c>
      <c r="L957" s="229" t="s">
        <v>742</v>
      </c>
      <c r="M957" s="229" t="s">
        <v>740</v>
      </c>
      <c r="N957" s="229" t="s">
        <v>626</v>
      </c>
    </row>
    <row r="958" spans="1:14">
      <c r="A958" s="232">
        <f t="shared" si="14"/>
        <v>10952</v>
      </c>
      <c r="B958" s="232">
        <v>4</v>
      </c>
      <c r="C958" s="232" t="s">
        <v>716</v>
      </c>
      <c r="D958" s="229" t="s">
        <v>656</v>
      </c>
      <c r="E958" s="232" t="s">
        <v>446</v>
      </c>
      <c r="F958" s="235" t="s">
        <v>54</v>
      </c>
      <c r="G958" s="232">
        <v>21609</v>
      </c>
      <c r="H958" s="229" t="s">
        <v>611</v>
      </c>
      <c r="I958" s="229" t="s">
        <v>612</v>
      </c>
      <c r="J958" s="229" t="s">
        <v>23</v>
      </c>
      <c r="K958" s="229" t="s">
        <v>738</v>
      </c>
      <c r="L958" s="229" t="s">
        <v>742</v>
      </c>
      <c r="M958" s="229" t="s">
        <v>740</v>
      </c>
      <c r="N958" s="229" t="s">
        <v>626</v>
      </c>
    </row>
    <row r="959" spans="1:14">
      <c r="A959" s="232">
        <f t="shared" si="14"/>
        <v>10953</v>
      </c>
      <c r="B959" s="232">
        <v>4</v>
      </c>
      <c r="C959" s="232" t="s">
        <v>716</v>
      </c>
      <c r="D959" s="229" t="s">
        <v>656</v>
      </c>
      <c r="E959" s="232" t="s">
        <v>573</v>
      </c>
      <c r="F959" s="235" t="s">
        <v>55</v>
      </c>
      <c r="G959" s="232">
        <v>99100</v>
      </c>
      <c r="H959" s="229" t="s">
        <v>611</v>
      </c>
      <c r="I959" s="229" t="s">
        <v>612</v>
      </c>
      <c r="J959" s="229" t="s">
        <v>23</v>
      </c>
      <c r="K959" s="229" t="s">
        <v>738</v>
      </c>
      <c r="L959" s="229" t="s">
        <v>742</v>
      </c>
      <c r="M959" s="229" t="s">
        <v>740</v>
      </c>
      <c r="N959" s="229" t="s">
        <v>626</v>
      </c>
    </row>
    <row r="960" spans="1:14">
      <c r="A960" s="232">
        <f t="shared" si="14"/>
        <v>10954</v>
      </c>
      <c r="B960" s="232">
        <v>4</v>
      </c>
      <c r="C960" s="232" t="s">
        <v>716</v>
      </c>
      <c r="D960" s="229" t="s">
        <v>656</v>
      </c>
      <c r="E960" s="232" t="s">
        <v>446</v>
      </c>
      <c r="F960" s="235" t="s">
        <v>55</v>
      </c>
      <c r="G960" s="232">
        <v>99100</v>
      </c>
      <c r="H960" s="229" t="s">
        <v>611</v>
      </c>
      <c r="I960" s="229" t="s">
        <v>612</v>
      </c>
      <c r="J960" s="229" t="s">
        <v>23</v>
      </c>
      <c r="K960" s="229" t="s">
        <v>738</v>
      </c>
      <c r="L960" s="229" t="s">
        <v>742</v>
      </c>
      <c r="M960" s="229" t="s">
        <v>740</v>
      </c>
      <c r="N960" s="229" t="s">
        <v>626</v>
      </c>
    </row>
    <row r="961" spans="1:14">
      <c r="A961" s="232">
        <f t="shared" si="14"/>
        <v>10955</v>
      </c>
      <c r="B961" s="232">
        <v>4</v>
      </c>
      <c r="C961" s="232" t="s">
        <v>716</v>
      </c>
      <c r="D961" s="229" t="s">
        <v>656</v>
      </c>
      <c r="E961" s="232" t="s">
        <v>573</v>
      </c>
      <c r="F961" s="235" t="s">
        <v>55</v>
      </c>
      <c r="G961" s="232">
        <v>79101</v>
      </c>
      <c r="H961" s="229" t="s">
        <v>611</v>
      </c>
      <c r="I961" s="229" t="s">
        <v>612</v>
      </c>
      <c r="J961" s="229" t="s">
        <v>23</v>
      </c>
      <c r="K961" s="229" t="s">
        <v>738</v>
      </c>
      <c r="L961" s="229" t="s">
        <v>742</v>
      </c>
      <c r="M961" s="229" t="s">
        <v>740</v>
      </c>
      <c r="N961" s="229" t="s">
        <v>626</v>
      </c>
    </row>
    <row r="962" spans="1:14">
      <c r="A962" s="232">
        <f t="shared" si="14"/>
        <v>10956</v>
      </c>
      <c r="B962" s="232">
        <v>4</v>
      </c>
      <c r="C962" s="232" t="s">
        <v>716</v>
      </c>
      <c r="D962" s="229" t="s">
        <v>656</v>
      </c>
      <c r="E962" s="232" t="s">
        <v>446</v>
      </c>
      <c r="F962" s="235" t="s">
        <v>55</v>
      </c>
      <c r="G962" s="232">
        <v>79101</v>
      </c>
      <c r="H962" s="229" t="s">
        <v>611</v>
      </c>
      <c r="I962" s="229" t="s">
        <v>612</v>
      </c>
      <c r="J962" s="229" t="s">
        <v>23</v>
      </c>
      <c r="K962" s="229" t="s">
        <v>738</v>
      </c>
      <c r="L962" s="229" t="s">
        <v>742</v>
      </c>
      <c r="M962" s="229" t="s">
        <v>740</v>
      </c>
      <c r="N962" s="229" t="s">
        <v>626</v>
      </c>
    </row>
    <row r="963" spans="1:14">
      <c r="A963" s="232">
        <f t="shared" si="14"/>
        <v>10957</v>
      </c>
      <c r="B963" s="232">
        <v>4</v>
      </c>
      <c r="C963" s="232" t="s">
        <v>716</v>
      </c>
      <c r="D963" s="229" t="s">
        <v>656</v>
      </c>
      <c r="E963" s="232" t="s">
        <v>573</v>
      </c>
      <c r="F963" s="235" t="s">
        <v>55</v>
      </c>
      <c r="G963" s="232">
        <v>11609</v>
      </c>
      <c r="H963" s="229" t="s">
        <v>611</v>
      </c>
      <c r="I963" s="229" t="s">
        <v>612</v>
      </c>
      <c r="J963" s="229" t="s">
        <v>23</v>
      </c>
      <c r="K963" s="229" t="s">
        <v>738</v>
      </c>
      <c r="L963" s="229" t="s">
        <v>742</v>
      </c>
      <c r="M963" s="229" t="s">
        <v>740</v>
      </c>
      <c r="N963" s="229" t="s">
        <v>626</v>
      </c>
    </row>
    <row r="964" spans="1:14">
      <c r="A964" s="232">
        <f t="shared" si="14"/>
        <v>10958</v>
      </c>
      <c r="B964" s="232">
        <v>4</v>
      </c>
      <c r="C964" s="232" t="s">
        <v>716</v>
      </c>
      <c r="D964" s="229" t="s">
        <v>656</v>
      </c>
      <c r="E964" s="232" t="s">
        <v>446</v>
      </c>
      <c r="F964" s="235" t="s">
        <v>55</v>
      </c>
      <c r="G964" s="232">
        <v>11609</v>
      </c>
      <c r="H964" s="229" t="s">
        <v>611</v>
      </c>
      <c r="I964" s="229" t="s">
        <v>612</v>
      </c>
      <c r="J964" s="229" t="s">
        <v>23</v>
      </c>
      <c r="K964" s="229" t="s">
        <v>738</v>
      </c>
      <c r="L964" s="229" t="s">
        <v>742</v>
      </c>
      <c r="M964" s="229" t="s">
        <v>740</v>
      </c>
      <c r="N964" s="229" t="s">
        <v>626</v>
      </c>
    </row>
    <row r="965" spans="1:14">
      <c r="A965" s="232">
        <f t="shared" si="14"/>
        <v>10959</v>
      </c>
      <c r="B965" s="232">
        <v>4</v>
      </c>
      <c r="C965" s="232" t="s">
        <v>716</v>
      </c>
      <c r="D965" s="229" t="s">
        <v>656</v>
      </c>
      <c r="E965" s="232" t="s">
        <v>573</v>
      </c>
      <c r="F965" s="235" t="s">
        <v>55</v>
      </c>
      <c r="G965" s="232">
        <v>21609</v>
      </c>
      <c r="H965" s="229" t="s">
        <v>611</v>
      </c>
      <c r="I965" s="229" t="s">
        <v>612</v>
      </c>
      <c r="J965" s="229" t="s">
        <v>23</v>
      </c>
      <c r="K965" s="229" t="s">
        <v>738</v>
      </c>
      <c r="L965" s="229" t="s">
        <v>742</v>
      </c>
      <c r="M965" s="229" t="s">
        <v>740</v>
      </c>
      <c r="N965" s="229" t="s">
        <v>626</v>
      </c>
    </row>
    <row r="966" spans="1:14">
      <c r="A966" s="232">
        <f t="shared" si="14"/>
        <v>10960</v>
      </c>
      <c r="B966" s="232">
        <v>4</v>
      </c>
      <c r="C966" s="232" t="s">
        <v>716</v>
      </c>
      <c r="D966" s="229" t="s">
        <v>656</v>
      </c>
      <c r="E966" s="232" t="s">
        <v>446</v>
      </c>
      <c r="F966" s="235" t="s">
        <v>55</v>
      </c>
      <c r="G966" s="232">
        <v>21609</v>
      </c>
      <c r="H966" s="229" t="s">
        <v>611</v>
      </c>
      <c r="I966" s="229" t="s">
        <v>612</v>
      </c>
      <c r="J966" s="229" t="s">
        <v>23</v>
      </c>
      <c r="K966" s="229" t="s">
        <v>738</v>
      </c>
      <c r="L966" s="229" t="s">
        <v>742</v>
      </c>
      <c r="M966" s="229" t="s">
        <v>740</v>
      </c>
      <c r="N966" s="229" t="s">
        <v>626</v>
      </c>
    </row>
    <row r="967" spans="1:14">
      <c r="A967" s="232">
        <f t="shared" si="14"/>
        <v>10961</v>
      </c>
      <c r="B967" s="232">
        <v>4</v>
      </c>
      <c r="C967" s="232" t="s">
        <v>716</v>
      </c>
      <c r="D967" s="229" t="s">
        <v>656</v>
      </c>
      <c r="E967" s="232" t="s">
        <v>573</v>
      </c>
      <c r="F967" s="235" t="s">
        <v>56</v>
      </c>
      <c r="G967" s="232">
        <v>99100</v>
      </c>
      <c r="H967" s="229" t="s">
        <v>611</v>
      </c>
      <c r="I967" s="229" t="s">
        <v>612</v>
      </c>
      <c r="J967" s="229" t="s">
        <v>23</v>
      </c>
      <c r="K967" s="229" t="s">
        <v>738</v>
      </c>
      <c r="L967" s="229" t="s">
        <v>742</v>
      </c>
      <c r="M967" s="229" t="s">
        <v>740</v>
      </c>
      <c r="N967" s="229" t="s">
        <v>626</v>
      </c>
    </row>
    <row r="968" spans="1:14">
      <c r="A968" s="232">
        <f t="shared" ref="A968:A1031" si="15">A967+1</f>
        <v>10962</v>
      </c>
      <c r="B968" s="232">
        <v>4</v>
      </c>
      <c r="C968" s="232" t="s">
        <v>716</v>
      </c>
      <c r="D968" s="229" t="s">
        <v>656</v>
      </c>
      <c r="E968" s="232" t="s">
        <v>446</v>
      </c>
      <c r="F968" s="235" t="s">
        <v>56</v>
      </c>
      <c r="G968" s="232">
        <v>99100</v>
      </c>
      <c r="H968" s="229" t="s">
        <v>611</v>
      </c>
      <c r="I968" s="229" t="s">
        <v>612</v>
      </c>
      <c r="J968" s="229" t="s">
        <v>23</v>
      </c>
      <c r="K968" s="229" t="s">
        <v>738</v>
      </c>
      <c r="L968" s="229" t="s">
        <v>742</v>
      </c>
      <c r="M968" s="229" t="s">
        <v>740</v>
      </c>
      <c r="N968" s="229" t="s">
        <v>626</v>
      </c>
    </row>
    <row r="969" spans="1:14">
      <c r="A969" s="232">
        <f t="shared" si="15"/>
        <v>10963</v>
      </c>
      <c r="B969" s="232">
        <v>4</v>
      </c>
      <c r="C969" s="232" t="s">
        <v>716</v>
      </c>
      <c r="D969" s="229" t="s">
        <v>656</v>
      </c>
      <c r="E969" s="232" t="s">
        <v>573</v>
      </c>
      <c r="F969" s="235" t="s">
        <v>56</v>
      </c>
      <c r="G969" s="232">
        <v>79101</v>
      </c>
      <c r="H969" s="229" t="s">
        <v>611</v>
      </c>
      <c r="I969" s="229" t="s">
        <v>612</v>
      </c>
      <c r="J969" s="229" t="s">
        <v>23</v>
      </c>
      <c r="K969" s="229" t="s">
        <v>738</v>
      </c>
      <c r="L969" s="229" t="s">
        <v>742</v>
      </c>
      <c r="M969" s="229" t="s">
        <v>740</v>
      </c>
      <c r="N969" s="229" t="s">
        <v>626</v>
      </c>
    </row>
    <row r="970" spans="1:14">
      <c r="A970" s="232">
        <f t="shared" si="15"/>
        <v>10964</v>
      </c>
      <c r="B970" s="232">
        <v>4</v>
      </c>
      <c r="C970" s="232" t="s">
        <v>716</v>
      </c>
      <c r="D970" s="229" t="s">
        <v>656</v>
      </c>
      <c r="E970" s="232" t="s">
        <v>446</v>
      </c>
      <c r="F970" s="235" t="s">
        <v>56</v>
      </c>
      <c r="G970" s="232">
        <v>79101</v>
      </c>
      <c r="H970" s="229" t="s">
        <v>611</v>
      </c>
      <c r="I970" s="229" t="s">
        <v>612</v>
      </c>
      <c r="J970" s="229" t="s">
        <v>23</v>
      </c>
      <c r="K970" s="229" t="s">
        <v>738</v>
      </c>
      <c r="L970" s="229" t="s">
        <v>742</v>
      </c>
      <c r="M970" s="229" t="s">
        <v>740</v>
      </c>
      <c r="N970" s="229" t="s">
        <v>626</v>
      </c>
    </row>
    <row r="971" spans="1:14">
      <c r="A971" s="232">
        <f t="shared" si="15"/>
        <v>10965</v>
      </c>
      <c r="B971" s="232">
        <v>4</v>
      </c>
      <c r="C971" s="232" t="s">
        <v>716</v>
      </c>
      <c r="D971" s="229" t="s">
        <v>656</v>
      </c>
      <c r="E971" s="232" t="s">
        <v>573</v>
      </c>
      <c r="F971" s="235" t="s">
        <v>56</v>
      </c>
      <c r="G971" s="232">
        <v>11609</v>
      </c>
      <c r="H971" s="229" t="s">
        <v>611</v>
      </c>
      <c r="I971" s="229" t="s">
        <v>612</v>
      </c>
      <c r="J971" s="229" t="s">
        <v>23</v>
      </c>
      <c r="K971" s="229" t="s">
        <v>738</v>
      </c>
      <c r="L971" s="229" t="s">
        <v>742</v>
      </c>
      <c r="M971" s="229" t="s">
        <v>740</v>
      </c>
      <c r="N971" s="229" t="s">
        <v>626</v>
      </c>
    </row>
    <row r="972" spans="1:14">
      <c r="A972" s="232">
        <f t="shared" si="15"/>
        <v>10966</v>
      </c>
      <c r="B972" s="232">
        <v>4</v>
      </c>
      <c r="C972" s="232" t="s">
        <v>716</v>
      </c>
      <c r="D972" s="229" t="s">
        <v>656</v>
      </c>
      <c r="E972" s="232" t="s">
        <v>446</v>
      </c>
      <c r="F972" s="235" t="s">
        <v>56</v>
      </c>
      <c r="G972" s="232">
        <v>11609</v>
      </c>
      <c r="H972" s="229" t="s">
        <v>611</v>
      </c>
      <c r="I972" s="229" t="s">
        <v>612</v>
      </c>
      <c r="J972" s="229" t="s">
        <v>23</v>
      </c>
      <c r="K972" s="229" t="s">
        <v>738</v>
      </c>
      <c r="L972" s="229" t="s">
        <v>742</v>
      </c>
      <c r="M972" s="229" t="s">
        <v>740</v>
      </c>
      <c r="N972" s="229" t="s">
        <v>626</v>
      </c>
    </row>
    <row r="973" spans="1:14">
      <c r="A973" s="232">
        <f t="shared" si="15"/>
        <v>10967</v>
      </c>
      <c r="B973" s="232">
        <v>4</v>
      </c>
      <c r="C973" s="232" t="s">
        <v>716</v>
      </c>
      <c r="D973" s="229" t="s">
        <v>656</v>
      </c>
      <c r="E973" s="232" t="s">
        <v>573</v>
      </c>
      <c r="F973" s="235" t="s">
        <v>56</v>
      </c>
      <c r="G973" s="232">
        <v>21609</v>
      </c>
      <c r="H973" s="229" t="s">
        <v>611</v>
      </c>
      <c r="I973" s="229" t="s">
        <v>612</v>
      </c>
      <c r="J973" s="229" t="s">
        <v>23</v>
      </c>
      <c r="K973" s="229" t="s">
        <v>738</v>
      </c>
      <c r="L973" s="229" t="s">
        <v>742</v>
      </c>
      <c r="M973" s="229" t="s">
        <v>740</v>
      </c>
      <c r="N973" s="229" t="s">
        <v>626</v>
      </c>
    </row>
    <row r="974" spans="1:14">
      <c r="A974" s="232">
        <f t="shared" si="15"/>
        <v>10968</v>
      </c>
      <c r="B974" s="232">
        <v>4</v>
      </c>
      <c r="C974" s="232" t="s">
        <v>716</v>
      </c>
      <c r="D974" s="229" t="s">
        <v>656</v>
      </c>
      <c r="E974" s="232" t="s">
        <v>446</v>
      </c>
      <c r="F974" s="235" t="s">
        <v>56</v>
      </c>
      <c r="G974" s="232">
        <v>21609</v>
      </c>
      <c r="H974" s="229" t="s">
        <v>611</v>
      </c>
      <c r="I974" s="229" t="s">
        <v>612</v>
      </c>
      <c r="J974" s="229" t="s">
        <v>23</v>
      </c>
      <c r="K974" s="229" t="s">
        <v>738</v>
      </c>
      <c r="L974" s="229" t="s">
        <v>742</v>
      </c>
      <c r="M974" s="229" t="s">
        <v>740</v>
      </c>
      <c r="N974" s="229" t="s">
        <v>626</v>
      </c>
    </row>
    <row r="975" spans="1:14">
      <c r="A975" s="232">
        <f t="shared" si="15"/>
        <v>10969</v>
      </c>
      <c r="B975" s="232">
        <v>4</v>
      </c>
      <c r="C975" s="232" t="s">
        <v>716</v>
      </c>
      <c r="D975" s="229" t="s">
        <v>656</v>
      </c>
      <c r="E975" s="232" t="s">
        <v>573</v>
      </c>
      <c r="F975" s="235" t="s">
        <v>59</v>
      </c>
      <c r="G975" s="232">
        <v>99100</v>
      </c>
      <c r="H975" s="229" t="s">
        <v>611</v>
      </c>
      <c r="I975" s="229" t="s">
        <v>612</v>
      </c>
      <c r="J975" s="229" t="s">
        <v>23</v>
      </c>
      <c r="K975" s="229" t="s">
        <v>738</v>
      </c>
      <c r="L975" s="229" t="s">
        <v>742</v>
      </c>
      <c r="M975" s="229" t="s">
        <v>740</v>
      </c>
      <c r="N975" s="229" t="s">
        <v>626</v>
      </c>
    </row>
    <row r="976" spans="1:14">
      <c r="A976" s="232">
        <f t="shared" si="15"/>
        <v>10970</v>
      </c>
      <c r="B976" s="232">
        <v>4</v>
      </c>
      <c r="C976" s="232" t="s">
        <v>716</v>
      </c>
      <c r="D976" s="229" t="s">
        <v>656</v>
      </c>
      <c r="E976" s="232" t="s">
        <v>446</v>
      </c>
      <c r="F976" s="235" t="s">
        <v>59</v>
      </c>
      <c r="G976" s="232">
        <v>99100</v>
      </c>
      <c r="H976" s="229" t="s">
        <v>611</v>
      </c>
      <c r="I976" s="229" t="s">
        <v>612</v>
      </c>
      <c r="J976" s="229" t="s">
        <v>23</v>
      </c>
      <c r="K976" s="229" t="s">
        <v>738</v>
      </c>
      <c r="L976" s="229" t="s">
        <v>742</v>
      </c>
      <c r="M976" s="229" t="s">
        <v>740</v>
      </c>
      <c r="N976" s="229" t="s">
        <v>626</v>
      </c>
    </row>
    <row r="977" spans="1:14">
      <c r="A977" s="232">
        <f t="shared" si="15"/>
        <v>10971</v>
      </c>
      <c r="B977" s="232">
        <v>4</v>
      </c>
      <c r="C977" s="232" t="s">
        <v>716</v>
      </c>
      <c r="D977" s="229" t="s">
        <v>656</v>
      </c>
      <c r="E977" s="232" t="s">
        <v>573</v>
      </c>
      <c r="F977" s="235" t="s">
        <v>59</v>
      </c>
      <c r="G977" s="232">
        <v>79101</v>
      </c>
      <c r="H977" s="229" t="s">
        <v>611</v>
      </c>
      <c r="I977" s="229" t="s">
        <v>612</v>
      </c>
      <c r="J977" s="229" t="s">
        <v>23</v>
      </c>
      <c r="K977" s="229" t="s">
        <v>738</v>
      </c>
      <c r="L977" s="229" t="s">
        <v>742</v>
      </c>
      <c r="M977" s="229" t="s">
        <v>740</v>
      </c>
      <c r="N977" s="229" t="s">
        <v>626</v>
      </c>
    </row>
    <row r="978" spans="1:14">
      <c r="A978" s="232">
        <f t="shared" si="15"/>
        <v>10972</v>
      </c>
      <c r="B978" s="232">
        <v>4</v>
      </c>
      <c r="C978" s="232" t="s">
        <v>716</v>
      </c>
      <c r="D978" s="229" t="s">
        <v>656</v>
      </c>
      <c r="E978" s="232" t="s">
        <v>446</v>
      </c>
      <c r="F978" s="235" t="s">
        <v>59</v>
      </c>
      <c r="G978" s="232">
        <v>79101</v>
      </c>
      <c r="H978" s="229" t="s">
        <v>611</v>
      </c>
      <c r="I978" s="229" t="s">
        <v>612</v>
      </c>
      <c r="J978" s="229" t="s">
        <v>23</v>
      </c>
      <c r="K978" s="229" t="s">
        <v>738</v>
      </c>
      <c r="L978" s="229" t="s">
        <v>742</v>
      </c>
      <c r="M978" s="229" t="s">
        <v>740</v>
      </c>
      <c r="N978" s="229" t="s">
        <v>626</v>
      </c>
    </row>
    <row r="979" spans="1:14">
      <c r="A979" s="232">
        <f t="shared" si="15"/>
        <v>10973</v>
      </c>
      <c r="B979" s="232">
        <v>4</v>
      </c>
      <c r="C979" s="232" t="s">
        <v>716</v>
      </c>
      <c r="D979" s="229" t="s">
        <v>656</v>
      </c>
      <c r="E979" s="232" t="s">
        <v>573</v>
      </c>
      <c r="F979" s="235" t="s">
        <v>59</v>
      </c>
      <c r="G979" s="232">
        <v>11609</v>
      </c>
      <c r="H979" s="229" t="s">
        <v>611</v>
      </c>
      <c r="I979" s="229" t="s">
        <v>612</v>
      </c>
      <c r="J979" s="229" t="s">
        <v>23</v>
      </c>
      <c r="K979" s="229" t="s">
        <v>738</v>
      </c>
      <c r="L979" s="229" t="s">
        <v>742</v>
      </c>
      <c r="M979" s="229" t="s">
        <v>740</v>
      </c>
      <c r="N979" s="229" t="s">
        <v>626</v>
      </c>
    </row>
    <row r="980" spans="1:14">
      <c r="A980" s="232">
        <f t="shared" si="15"/>
        <v>10974</v>
      </c>
      <c r="B980" s="232">
        <v>4</v>
      </c>
      <c r="C980" s="232" t="s">
        <v>716</v>
      </c>
      <c r="D980" s="229" t="s">
        <v>656</v>
      </c>
      <c r="E980" s="232" t="s">
        <v>446</v>
      </c>
      <c r="F980" s="235" t="s">
        <v>59</v>
      </c>
      <c r="G980" s="232">
        <v>11609</v>
      </c>
      <c r="H980" s="229" t="s">
        <v>611</v>
      </c>
      <c r="I980" s="229" t="s">
        <v>612</v>
      </c>
      <c r="J980" s="229" t="s">
        <v>23</v>
      </c>
      <c r="K980" s="229" t="s">
        <v>738</v>
      </c>
      <c r="L980" s="229" t="s">
        <v>742</v>
      </c>
      <c r="M980" s="229" t="s">
        <v>740</v>
      </c>
      <c r="N980" s="229" t="s">
        <v>626</v>
      </c>
    </row>
    <row r="981" spans="1:14">
      <c r="A981" s="232">
        <f t="shared" si="15"/>
        <v>10975</v>
      </c>
      <c r="B981" s="232">
        <v>4</v>
      </c>
      <c r="C981" s="232" t="s">
        <v>716</v>
      </c>
      <c r="D981" s="229" t="s">
        <v>656</v>
      </c>
      <c r="E981" s="232" t="s">
        <v>573</v>
      </c>
      <c r="F981" s="235" t="s">
        <v>59</v>
      </c>
      <c r="G981" s="232">
        <v>21609</v>
      </c>
      <c r="H981" s="229" t="s">
        <v>611</v>
      </c>
      <c r="I981" s="229" t="s">
        <v>612</v>
      </c>
      <c r="J981" s="229" t="s">
        <v>23</v>
      </c>
      <c r="K981" s="229" t="s">
        <v>738</v>
      </c>
      <c r="L981" s="229" t="s">
        <v>742</v>
      </c>
      <c r="M981" s="229" t="s">
        <v>740</v>
      </c>
      <c r="N981" s="229" t="s">
        <v>626</v>
      </c>
    </row>
    <row r="982" spans="1:14">
      <c r="A982" s="232">
        <f t="shared" si="15"/>
        <v>10976</v>
      </c>
      <c r="B982" s="232">
        <v>4</v>
      </c>
      <c r="C982" s="232" t="s">
        <v>716</v>
      </c>
      <c r="D982" s="229" t="s">
        <v>656</v>
      </c>
      <c r="E982" s="232" t="s">
        <v>446</v>
      </c>
      <c r="F982" s="235" t="s">
        <v>59</v>
      </c>
      <c r="G982" s="232">
        <v>21609</v>
      </c>
      <c r="H982" s="229" t="s">
        <v>611</v>
      </c>
      <c r="I982" s="229" t="s">
        <v>612</v>
      </c>
      <c r="J982" s="229" t="s">
        <v>23</v>
      </c>
      <c r="K982" s="229" t="s">
        <v>738</v>
      </c>
      <c r="L982" s="229" t="s">
        <v>742</v>
      </c>
      <c r="M982" s="229" t="s">
        <v>740</v>
      </c>
      <c r="N982" s="229" t="s">
        <v>626</v>
      </c>
    </row>
    <row r="983" spans="1:14">
      <c r="A983" s="232">
        <f t="shared" si="15"/>
        <v>10977</v>
      </c>
      <c r="B983" s="232">
        <v>4</v>
      </c>
      <c r="C983" s="232" t="s">
        <v>716</v>
      </c>
      <c r="D983" s="229" t="s">
        <v>656</v>
      </c>
      <c r="E983" s="232" t="s">
        <v>573</v>
      </c>
      <c r="F983" s="237" t="s">
        <v>727</v>
      </c>
      <c r="G983" s="232">
        <v>99100</v>
      </c>
      <c r="H983" s="229" t="s">
        <v>611</v>
      </c>
      <c r="I983" s="229" t="s">
        <v>612</v>
      </c>
      <c r="J983" s="229" t="s">
        <v>23</v>
      </c>
      <c r="K983" s="229" t="s">
        <v>738</v>
      </c>
      <c r="L983" s="229" t="s">
        <v>742</v>
      </c>
      <c r="M983" s="229" t="s">
        <v>740</v>
      </c>
      <c r="N983" s="229" t="s">
        <v>626</v>
      </c>
    </row>
    <row r="984" spans="1:14">
      <c r="A984" s="232">
        <f t="shared" si="15"/>
        <v>10978</v>
      </c>
      <c r="B984" s="232">
        <v>4</v>
      </c>
      <c r="C984" s="232" t="s">
        <v>716</v>
      </c>
      <c r="D984" s="229" t="s">
        <v>656</v>
      </c>
      <c r="E984" s="232" t="s">
        <v>446</v>
      </c>
      <c r="F984" s="237" t="s">
        <v>727</v>
      </c>
      <c r="G984" s="232">
        <v>99100</v>
      </c>
      <c r="H984" s="229" t="s">
        <v>611</v>
      </c>
      <c r="I984" s="229" t="s">
        <v>612</v>
      </c>
      <c r="J984" s="229" t="s">
        <v>23</v>
      </c>
      <c r="K984" s="229" t="s">
        <v>738</v>
      </c>
      <c r="L984" s="229" t="s">
        <v>742</v>
      </c>
      <c r="M984" s="229" t="s">
        <v>740</v>
      </c>
      <c r="N984" s="229" t="s">
        <v>626</v>
      </c>
    </row>
    <row r="985" spans="1:14">
      <c r="A985" s="232">
        <f t="shared" si="15"/>
        <v>10979</v>
      </c>
      <c r="B985" s="232">
        <v>4</v>
      </c>
      <c r="C985" s="232" t="s">
        <v>716</v>
      </c>
      <c r="D985" s="229" t="s">
        <v>656</v>
      </c>
      <c r="E985" s="232" t="s">
        <v>573</v>
      </c>
      <c r="F985" s="237" t="s">
        <v>727</v>
      </c>
      <c r="G985" s="232">
        <v>79101</v>
      </c>
      <c r="H985" s="229" t="s">
        <v>611</v>
      </c>
      <c r="I985" s="229" t="s">
        <v>612</v>
      </c>
      <c r="J985" s="229" t="s">
        <v>23</v>
      </c>
      <c r="K985" s="229" t="s">
        <v>738</v>
      </c>
      <c r="L985" s="229" t="s">
        <v>742</v>
      </c>
      <c r="M985" s="229" t="s">
        <v>740</v>
      </c>
      <c r="N985" s="229" t="s">
        <v>626</v>
      </c>
    </row>
    <row r="986" spans="1:14">
      <c r="A986" s="232">
        <f t="shared" si="15"/>
        <v>10980</v>
      </c>
      <c r="B986" s="232">
        <v>4</v>
      </c>
      <c r="C986" s="232" t="s">
        <v>716</v>
      </c>
      <c r="D986" s="229" t="s">
        <v>656</v>
      </c>
      <c r="E986" s="232" t="s">
        <v>446</v>
      </c>
      <c r="F986" s="237" t="s">
        <v>727</v>
      </c>
      <c r="G986" s="232">
        <v>79101</v>
      </c>
      <c r="H986" s="229" t="s">
        <v>611</v>
      </c>
      <c r="I986" s="229" t="s">
        <v>612</v>
      </c>
      <c r="J986" s="229" t="s">
        <v>23</v>
      </c>
      <c r="K986" s="229" t="s">
        <v>738</v>
      </c>
      <c r="L986" s="229" t="s">
        <v>742</v>
      </c>
      <c r="M986" s="229" t="s">
        <v>740</v>
      </c>
      <c r="N986" s="229" t="s">
        <v>626</v>
      </c>
    </row>
    <row r="987" spans="1:14">
      <c r="A987" s="232">
        <f t="shared" si="15"/>
        <v>10981</v>
      </c>
      <c r="B987" s="232">
        <v>4</v>
      </c>
      <c r="C987" s="232" t="s">
        <v>716</v>
      </c>
      <c r="D987" s="229" t="s">
        <v>656</v>
      </c>
      <c r="E987" s="232" t="s">
        <v>573</v>
      </c>
      <c r="F987" s="237" t="s">
        <v>727</v>
      </c>
      <c r="G987" s="232">
        <v>11609</v>
      </c>
      <c r="H987" s="229" t="s">
        <v>611</v>
      </c>
      <c r="I987" s="229" t="s">
        <v>612</v>
      </c>
      <c r="J987" s="229" t="s">
        <v>23</v>
      </c>
      <c r="K987" s="229" t="s">
        <v>738</v>
      </c>
      <c r="L987" s="229" t="s">
        <v>742</v>
      </c>
      <c r="M987" s="229" t="s">
        <v>740</v>
      </c>
      <c r="N987" s="229" t="s">
        <v>626</v>
      </c>
    </row>
    <row r="988" spans="1:14">
      <c r="A988" s="232">
        <f t="shared" si="15"/>
        <v>10982</v>
      </c>
      <c r="B988" s="232">
        <v>4</v>
      </c>
      <c r="C988" s="232" t="s">
        <v>716</v>
      </c>
      <c r="D988" s="229" t="s">
        <v>656</v>
      </c>
      <c r="E988" s="232" t="s">
        <v>446</v>
      </c>
      <c r="F988" s="237" t="s">
        <v>727</v>
      </c>
      <c r="G988" s="232">
        <v>11609</v>
      </c>
      <c r="H988" s="229" t="s">
        <v>611</v>
      </c>
      <c r="I988" s="229" t="s">
        <v>612</v>
      </c>
      <c r="J988" s="229" t="s">
        <v>23</v>
      </c>
      <c r="K988" s="229" t="s">
        <v>738</v>
      </c>
      <c r="L988" s="229" t="s">
        <v>742</v>
      </c>
      <c r="M988" s="229" t="s">
        <v>740</v>
      </c>
      <c r="N988" s="229" t="s">
        <v>626</v>
      </c>
    </row>
    <row r="989" spans="1:14">
      <c r="A989" s="232">
        <f t="shared" si="15"/>
        <v>10983</v>
      </c>
      <c r="B989" s="232">
        <v>4</v>
      </c>
      <c r="C989" s="232" t="s">
        <v>716</v>
      </c>
      <c r="D989" s="229" t="s">
        <v>656</v>
      </c>
      <c r="E989" s="232" t="s">
        <v>573</v>
      </c>
      <c r="F989" s="237" t="s">
        <v>727</v>
      </c>
      <c r="G989" s="232">
        <v>21609</v>
      </c>
      <c r="H989" s="229" t="s">
        <v>611</v>
      </c>
      <c r="I989" s="229" t="s">
        <v>612</v>
      </c>
      <c r="J989" s="229" t="s">
        <v>23</v>
      </c>
      <c r="K989" s="229" t="s">
        <v>738</v>
      </c>
      <c r="L989" s="229" t="s">
        <v>742</v>
      </c>
      <c r="M989" s="229" t="s">
        <v>740</v>
      </c>
      <c r="N989" s="229" t="s">
        <v>626</v>
      </c>
    </row>
    <row r="990" spans="1:14">
      <c r="A990" s="232">
        <f t="shared" si="15"/>
        <v>10984</v>
      </c>
      <c r="B990" s="232">
        <v>4</v>
      </c>
      <c r="C990" s="232" t="s">
        <v>716</v>
      </c>
      <c r="D990" s="229" t="s">
        <v>656</v>
      </c>
      <c r="E990" s="232" t="s">
        <v>446</v>
      </c>
      <c r="F990" s="237" t="s">
        <v>727</v>
      </c>
      <c r="G990" s="232">
        <v>21609</v>
      </c>
      <c r="H990" s="229" t="s">
        <v>611</v>
      </c>
      <c r="I990" s="229" t="s">
        <v>612</v>
      </c>
      <c r="J990" s="229" t="s">
        <v>23</v>
      </c>
      <c r="K990" s="229" t="s">
        <v>738</v>
      </c>
      <c r="L990" s="229" t="s">
        <v>742</v>
      </c>
      <c r="M990" s="229" t="s">
        <v>740</v>
      </c>
      <c r="N990" s="229" t="s">
        <v>626</v>
      </c>
    </row>
    <row r="991" spans="1:14">
      <c r="A991" s="232">
        <f t="shared" si="15"/>
        <v>10985</v>
      </c>
      <c r="B991" s="232">
        <v>4</v>
      </c>
      <c r="C991" s="232" t="s">
        <v>716</v>
      </c>
      <c r="D991" s="229" t="s">
        <v>656</v>
      </c>
      <c r="E991" s="232" t="s">
        <v>573</v>
      </c>
      <c r="F991" s="236" t="s">
        <v>728</v>
      </c>
      <c r="G991" s="232">
        <v>99100</v>
      </c>
      <c r="H991" s="229" t="s">
        <v>611</v>
      </c>
      <c r="I991" s="229" t="s">
        <v>612</v>
      </c>
      <c r="J991" s="229" t="s">
        <v>23</v>
      </c>
      <c r="K991" s="229" t="s">
        <v>738</v>
      </c>
      <c r="L991" s="229" t="s">
        <v>742</v>
      </c>
      <c r="M991" s="229" t="s">
        <v>740</v>
      </c>
      <c r="N991" s="229" t="s">
        <v>626</v>
      </c>
    </row>
    <row r="992" spans="1:14">
      <c r="A992" s="232">
        <f t="shared" si="15"/>
        <v>10986</v>
      </c>
      <c r="B992" s="232">
        <v>4</v>
      </c>
      <c r="C992" s="232" t="s">
        <v>716</v>
      </c>
      <c r="D992" s="229" t="s">
        <v>656</v>
      </c>
      <c r="E992" s="232" t="s">
        <v>446</v>
      </c>
      <c r="F992" s="236" t="s">
        <v>728</v>
      </c>
      <c r="G992" s="232">
        <v>99100</v>
      </c>
      <c r="H992" s="229" t="s">
        <v>611</v>
      </c>
      <c r="I992" s="229" t="s">
        <v>612</v>
      </c>
      <c r="J992" s="229" t="s">
        <v>23</v>
      </c>
      <c r="K992" s="229" t="s">
        <v>738</v>
      </c>
      <c r="L992" s="229" t="s">
        <v>742</v>
      </c>
      <c r="M992" s="229" t="s">
        <v>740</v>
      </c>
      <c r="N992" s="229" t="s">
        <v>626</v>
      </c>
    </row>
    <row r="993" spans="1:14">
      <c r="A993" s="232">
        <f t="shared" si="15"/>
        <v>10987</v>
      </c>
      <c r="B993" s="232">
        <v>4</v>
      </c>
      <c r="C993" s="232" t="s">
        <v>716</v>
      </c>
      <c r="D993" s="229" t="s">
        <v>656</v>
      </c>
      <c r="E993" s="232" t="s">
        <v>573</v>
      </c>
      <c r="F993" s="236" t="s">
        <v>728</v>
      </c>
      <c r="G993" s="232">
        <v>79101</v>
      </c>
      <c r="H993" s="229" t="s">
        <v>611</v>
      </c>
      <c r="I993" s="229" t="s">
        <v>612</v>
      </c>
      <c r="J993" s="229" t="s">
        <v>23</v>
      </c>
      <c r="K993" s="229" t="s">
        <v>738</v>
      </c>
      <c r="L993" s="229" t="s">
        <v>742</v>
      </c>
      <c r="M993" s="229" t="s">
        <v>740</v>
      </c>
      <c r="N993" s="229" t="s">
        <v>626</v>
      </c>
    </row>
    <row r="994" spans="1:14">
      <c r="A994" s="232">
        <f t="shared" si="15"/>
        <v>10988</v>
      </c>
      <c r="B994" s="232">
        <v>4</v>
      </c>
      <c r="C994" s="232" t="s">
        <v>716</v>
      </c>
      <c r="D994" s="229" t="s">
        <v>656</v>
      </c>
      <c r="E994" s="232" t="s">
        <v>446</v>
      </c>
      <c r="F994" s="236" t="s">
        <v>728</v>
      </c>
      <c r="G994" s="232">
        <v>79101</v>
      </c>
      <c r="H994" s="229" t="s">
        <v>611</v>
      </c>
      <c r="I994" s="229" t="s">
        <v>612</v>
      </c>
      <c r="J994" s="229" t="s">
        <v>23</v>
      </c>
      <c r="K994" s="229" t="s">
        <v>738</v>
      </c>
      <c r="L994" s="229" t="s">
        <v>742</v>
      </c>
      <c r="M994" s="229" t="s">
        <v>740</v>
      </c>
      <c r="N994" s="229" t="s">
        <v>626</v>
      </c>
    </row>
    <row r="995" spans="1:14">
      <c r="A995" s="232">
        <f t="shared" si="15"/>
        <v>10989</v>
      </c>
      <c r="B995" s="232">
        <v>4</v>
      </c>
      <c r="C995" s="232" t="s">
        <v>716</v>
      </c>
      <c r="D995" s="229" t="s">
        <v>656</v>
      </c>
      <c r="E995" s="232" t="s">
        <v>573</v>
      </c>
      <c r="F995" s="236" t="s">
        <v>728</v>
      </c>
      <c r="G995" s="232">
        <v>11609</v>
      </c>
      <c r="H995" s="229" t="s">
        <v>611</v>
      </c>
      <c r="I995" s="229" t="s">
        <v>612</v>
      </c>
      <c r="J995" s="229" t="s">
        <v>23</v>
      </c>
      <c r="K995" s="229" t="s">
        <v>738</v>
      </c>
      <c r="L995" s="229" t="s">
        <v>742</v>
      </c>
      <c r="M995" s="229" t="s">
        <v>740</v>
      </c>
      <c r="N995" s="229" t="s">
        <v>626</v>
      </c>
    </row>
    <row r="996" spans="1:14">
      <c r="A996" s="232">
        <f t="shared" si="15"/>
        <v>10990</v>
      </c>
      <c r="B996" s="232">
        <v>4</v>
      </c>
      <c r="C996" s="232" t="s">
        <v>716</v>
      </c>
      <c r="D996" s="229" t="s">
        <v>656</v>
      </c>
      <c r="E996" s="232" t="s">
        <v>446</v>
      </c>
      <c r="F996" s="236" t="s">
        <v>728</v>
      </c>
      <c r="G996" s="232">
        <v>11609</v>
      </c>
      <c r="H996" s="229" t="s">
        <v>611</v>
      </c>
      <c r="I996" s="229" t="s">
        <v>612</v>
      </c>
      <c r="J996" s="229" t="s">
        <v>23</v>
      </c>
      <c r="K996" s="229" t="s">
        <v>738</v>
      </c>
      <c r="L996" s="229" t="s">
        <v>742</v>
      </c>
      <c r="M996" s="229" t="s">
        <v>740</v>
      </c>
      <c r="N996" s="229" t="s">
        <v>626</v>
      </c>
    </row>
    <row r="997" spans="1:14">
      <c r="A997" s="232">
        <f t="shared" si="15"/>
        <v>10991</v>
      </c>
      <c r="B997" s="232">
        <v>4</v>
      </c>
      <c r="C997" s="232" t="s">
        <v>716</v>
      </c>
      <c r="D997" s="229" t="s">
        <v>656</v>
      </c>
      <c r="E997" s="232" t="s">
        <v>573</v>
      </c>
      <c r="F997" s="236" t="s">
        <v>728</v>
      </c>
      <c r="G997" s="232">
        <v>21609</v>
      </c>
      <c r="H997" s="229" t="s">
        <v>611</v>
      </c>
      <c r="I997" s="229" t="s">
        <v>612</v>
      </c>
      <c r="J997" s="229" t="s">
        <v>23</v>
      </c>
      <c r="K997" s="229" t="s">
        <v>738</v>
      </c>
      <c r="L997" s="229" t="s">
        <v>742</v>
      </c>
      <c r="M997" s="229" t="s">
        <v>740</v>
      </c>
      <c r="N997" s="229" t="s">
        <v>626</v>
      </c>
    </row>
    <row r="998" spans="1:14">
      <c r="A998" s="232">
        <f t="shared" si="15"/>
        <v>10992</v>
      </c>
      <c r="B998" s="232">
        <v>4</v>
      </c>
      <c r="C998" s="232" t="s">
        <v>716</v>
      </c>
      <c r="D998" s="229" t="s">
        <v>656</v>
      </c>
      <c r="E998" s="232" t="s">
        <v>446</v>
      </c>
      <c r="F998" s="236" t="s">
        <v>728</v>
      </c>
      <c r="G998" s="232">
        <v>21609</v>
      </c>
      <c r="H998" s="229" t="s">
        <v>611</v>
      </c>
      <c r="I998" s="229" t="s">
        <v>612</v>
      </c>
      <c r="J998" s="229" t="s">
        <v>23</v>
      </c>
      <c r="K998" s="229" t="s">
        <v>738</v>
      </c>
      <c r="L998" s="229" t="s">
        <v>742</v>
      </c>
      <c r="M998" s="229" t="s">
        <v>740</v>
      </c>
      <c r="N998" s="229" t="s">
        <v>626</v>
      </c>
    </row>
    <row r="999" spans="1:14">
      <c r="A999" s="232">
        <f t="shared" si="15"/>
        <v>10993</v>
      </c>
      <c r="B999" s="232">
        <v>4</v>
      </c>
      <c r="C999" s="232" t="s">
        <v>716</v>
      </c>
      <c r="D999" s="229" t="s">
        <v>656</v>
      </c>
      <c r="E999" s="232" t="s">
        <v>573</v>
      </c>
      <c r="F999" s="239" t="s">
        <v>63</v>
      </c>
      <c r="G999" s="232">
        <v>99100</v>
      </c>
      <c r="H999" s="229" t="s">
        <v>611</v>
      </c>
      <c r="I999" s="229" t="s">
        <v>612</v>
      </c>
      <c r="J999" s="229" t="s">
        <v>23</v>
      </c>
      <c r="K999" s="229" t="s">
        <v>738</v>
      </c>
      <c r="L999" s="229" t="s">
        <v>742</v>
      </c>
      <c r="M999" s="229" t="s">
        <v>740</v>
      </c>
      <c r="N999" s="229" t="s">
        <v>626</v>
      </c>
    </row>
    <row r="1000" spans="1:14">
      <c r="A1000" s="232">
        <f t="shared" si="15"/>
        <v>10994</v>
      </c>
      <c r="B1000" s="232">
        <v>4</v>
      </c>
      <c r="C1000" s="232" t="s">
        <v>716</v>
      </c>
      <c r="D1000" s="229" t="s">
        <v>656</v>
      </c>
      <c r="E1000" s="232" t="s">
        <v>446</v>
      </c>
      <c r="F1000" s="239" t="s">
        <v>63</v>
      </c>
      <c r="G1000" s="232">
        <v>99100</v>
      </c>
      <c r="H1000" s="229" t="s">
        <v>611</v>
      </c>
      <c r="I1000" s="229" t="s">
        <v>612</v>
      </c>
      <c r="J1000" s="229" t="s">
        <v>23</v>
      </c>
      <c r="K1000" s="229" t="s">
        <v>738</v>
      </c>
      <c r="L1000" s="229" t="s">
        <v>742</v>
      </c>
      <c r="M1000" s="229" t="s">
        <v>740</v>
      </c>
      <c r="N1000" s="229" t="s">
        <v>626</v>
      </c>
    </row>
    <row r="1001" spans="1:14">
      <c r="A1001" s="232">
        <f t="shared" si="15"/>
        <v>10995</v>
      </c>
      <c r="B1001" s="232">
        <v>4</v>
      </c>
      <c r="C1001" s="232" t="s">
        <v>716</v>
      </c>
      <c r="D1001" s="229" t="s">
        <v>656</v>
      </c>
      <c r="E1001" s="232" t="s">
        <v>573</v>
      </c>
      <c r="F1001" s="239" t="s">
        <v>63</v>
      </c>
      <c r="G1001" s="232">
        <v>79101</v>
      </c>
      <c r="H1001" s="229" t="s">
        <v>611</v>
      </c>
      <c r="I1001" s="229" t="s">
        <v>612</v>
      </c>
      <c r="J1001" s="229" t="s">
        <v>23</v>
      </c>
      <c r="K1001" s="229" t="s">
        <v>738</v>
      </c>
      <c r="L1001" s="229" t="s">
        <v>742</v>
      </c>
      <c r="M1001" s="229" t="s">
        <v>740</v>
      </c>
      <c r="N1001" s="229" t="s">
        <v>626</v>
      </c>
    </row>
    <row r="1002" spans="1:14">
      <c r="A1002" s="232">
        <f t="shared" si="15"/>
        <v>10996</v>
      </c>
      <c r="B1002" s="232">
        <v>4</v>
      </c>
      <c r="C1002" s="232" t="s">
        <v>716</v>
      </c>
      <c r="D1002" s="229" t="s">
        <v>656</v>
      </c>
      <c r="E1002" s="232" t="s">
        <v>446</v>
      </c>
      <c r="F1002" s="239" t="s">
        <v>63</v>
      </c>
      <c r="G1002" s="232">
        <v>79101</v>
      </c>
      <c r="H1002" s="229" t="s">
        <v>611</v>
      </c>
      <c r="I1002" s="229" t="s">
        <v>612</v>
      </c>
      <c r="J1002" s="229" t="s">
        <v>23</v>
      </c>
      <c r="K1002" s="229" t="s">
        <v>738</v>
      </c>
      <c r="L1002" s="229" t="s">
        <v>742</v>
      </c>
      <c r="M1002" s="229" t="s">
        <v>740</v>
      </c>
      <c r="N1002" s="229" t="s">
        <v>626</v>
      </c>
    </row>
    <row r="1003" spans="1:14">
      <c r="A1003" s="232">
        <f t="shared" si="15"/>
        <v>10997</v>
      </c>
      <c r="B1003" s="232">
        <v>4</v>
      </c>
      <c r="C1003" s="232" t="s">
        <v>716</v>
      </c>
      <c r="D1003" s="229" t="s">
        <v>656</v>
      </c>
      <c r="E1003" s="232" t="s">
        <v>573</v>
      </c>
      <c r="F1003" s="239" t="s">
        <v>63</v>
      </c>
      <c r="G1003" s="232">
        <v>11609</v>
      </c>
      <c r="H1003" s="229" t="s">
        <v>611</v>
      </c>
      <c r="I1003" s="229" t="s">
        <v>612</v>
      </c>
      <c r="J1003" s="229" t="s">
        <v>23</v>
      </c>
      <c r="K1003" s="229" t="s">
        <v>738</v>
      </c>
      <c r="L1003" s="229" t="s">
        <v>742</v>
      </c>
      <c r="M1003" s="229" t="s">
        <v>740</v>
      </c>
      <c r="N1003" s="229" t="s">
        <v>626</v>
      </c>
    </row>
    <row r="1004" spans="1:14">
      <c r="A1004" s="232">
        <f t="shared" si="15"/>
        <v>10998</v>
      </c>
      <c r="B1004" s="232">
        <v>4</v>
      </c>
      <c r="C1004" s="232" t="s">
        <v>716</v>
      </c>
      <c r="D1004" s="229" t="s">
        <v>656</v>
      </c>
      <c r="E1004" s="232" t="s">
        <v>446</v>
      </c>
      <c r="F1004" s="239" t="s">
        <v>63</v>
      </c>
      <c r="G1004" s="232">
        <v>11609</v>
      </c>
      <c r="H1004" s="229" t="s">
        <v>611</v>
      </c>
      <c r="I1004" s="229" t="s">
        <v>612</v>
      </c>
      <c r="J1004" s="229" t="s">
        <v>23</v>
      </c>
      <c r="K1004" s="229" t="s">
        <v>738</v>
      </c>
      <c r="L1004" s="229" t="s">
        <v>742</v>
      </c>
      <c r="M1004" s="229" t="s">
        <v>740</v>
      </c>
      <c r="N1004" s="229" t="s">
        <v>626</v>
      </c>
    </row>
    <row r="1005" spans="1:14">
      <c r="A1005" s="232">
        <f t="shared" si="15"/>
        <v>10999</v>
      </c>
      <c r="B1005" s="232">
        <v>4</v>
      </c>
      <c r="C1005" s="232" t="s">
        <v>716</v>
      </c>
      <c r="D1005" s="229" t="s">
        <v>656</v>
      </c>
      <c r="E1005" s="232" t="s">
        <v>573</v>
      </c>
      <c r="F1005" s="239" t="s">
        <v>63</v>
      </c>
      <c r="G1005" s="232">
        <v>21609</v>
      </c>
      <c r="H1005" s="229" t="s">
        <v>611</v>
      </c>
      <c r="I1005" s="229" t="s">
        <v>612</v>
      </c>
      <c r="J1005" s="229" t="s">
        <v>23</v>
      </c>
      <c r="K1005" s="229" t="s">
        <v>738</v>
      </c>
      <c r="L1005" s="229" t="s">
        <v>742</v>
      </c>
      <c r="M1005" s="229" t="s">
        <v>740</v>
      </c>
      <c r="N1005" s="229" t="s">
        <v>626</v>
      </c>
    </row>
    <row r="1006" spans="1:14">
      <c r="A1006" s="232">
        <f t="shared" si="15"/>
        <v>11000</v>
      </c>
      <c r="B1006" s="232">
        <v>4</v>
      </c>
      <c r="C1006" s="232" t="s">
        <v>716</v>
      </c>
      <c r="D1006" s="229" t="s">
        <v>656</v>
      </c>
      <c r="E1006" s="232" t="s">
        <v>446</v>
      </c>
      <c r="F1006" s="239" t="s">
        <v>63</v>
      </c>
      <c r="G1006" s="232">
        <v>21609</v>
      </c>
      <c r="H1006" s="229" t="s">
        <v>611</v>
      </c>
      <c r="I1006" s="229" t="s">
        <v>612</v>
      </c>
      <c r="J1006" s="229" t="s">
        <v>23</v>
      </c>
      <c r="K1006" s="229" t="s">
        <v>738</v>
      </c>
      <c r="L1006" s="229" t="s">
        <v>742</v>
      </c>
      <c r="M1006" s="229" t="s">
        <v>740</v>
      </c>
      <c r="N1006" s="229" t="s">
        <v>626</v>
      </c>
    </row>
    <row r="1007" spans="1:14">
      <c r="A1007" s="232">
        <f t="shared" si="15"/>
        <v>11001</v>
      </c>
      <c r="B1007" s="232">
        <v>4</v>
      </c>
      <c r="C1007" s="232" t="s">
        <v>716</v>
      </c>
      <c r="D1007" s="229" t="s">
        <v>656</v>
      </c>
      <c r="E1007" s="232" t="s">
        <v>573</v>
      </c>
      <c r="F1007" s="240" t="s">
        <v>64</v>
      </c>
      <c r="G1007" s="232">
        <v>99100</v>
      </c>
      <c r="H1007" s="229" t="s">
        <v>611</v>
      </c>
      <c r="I1007" s="229" t="s">
        <v>612</v>
      </c>
      <c r="J1007" s="229" t="s">
        <v>23</v>
      </c>
      <c r="K1007" s="229" t="s">
        <v>738</v>
      </c>
      <c r="L1007" s="229" t="s">
        <v>742</v>
      </c>
      <c r="M1007" s="229" t="s">
        <v>740</v>
      </c>
      <c r="N1007" s="229" t="s">
        <v>626</v>
      </c>
    </row>
    <row r="1008" spans="1:14">
      <c r="A1008" s="232">
        <f t="shared" si="15"/>
        <v>11002</v>
      </c>
      <c r="B1008" s="232">
        <v>4</v>
      </c>
      <c r="C1008" s="232" t="s">
        <v>716</v>
      </c>
      <c r="D1008" s="229" t="s">
        <v>656</v>
      </c>
      <c r="E1008" s="232" t="s">
        <v>446</v>
      </c>
      <c r="F1008" s="240" t="s">
        <v>64</v>
      </c>
      <c r="G1008" s="232">
        <v>99100</v>
      </c>
      <c r="H1008" s="229" t="s">
        <v>611</v>
      </c>
      <c r="I1008" s="229" t="s">
        <v>612</v>
      </c>
      <c r="J1008" s="229" t="s">
        <v>23</v>
      </c>
      <c r="K1008" s="229" t="s">
        <v>738</v>
      </c>
      <c r="L1008" s="229" t="s">
        <v>742</v>
      </c>
      <c r="M1008" s="229" t="s">
        <v>740</v>
      </c>
      <c r="N1008" s="229" t="s">
        <v>626</v>
      </c>
    </row>
    <row r="1009" spans="1:14">
      <c r="A1009" s="232">
        <f t="shared" si="15"/>
        <v>11003</v>
      </c>
      <c r="B1009" s="232">
        <v>4</v>
      </c>
      <c r="C1009" s="232" t="s">
        <v>716</v>
      </c>
      <c r="D1009" s="229" t="s">
        <v>656</v>
      </c>
      <c r="E1009" s="232" t="s">
        <v>573</v>
      </c>
      <c r="F1009" s="240" t="s">
        <v>64</v>
      </c>
      <c r="G1009" s="232">
        <v>79101</v>
      </c>
      <c r="H1009" s="229" t="s">
        <v>611</v>
      </c>
      <c r="I1009" s="229" t="s">
        <v>612</v>
      </c>
      <c r="J1009" s="229" t="s">
        <v>23</v>
      </c>
      <c r="K1009" s="229" t="s">
        <v>738</v>
      </c>
      <c r="L1009" s="229" t="s">
        <v>742</v>
      </c>
      <c r="M1009" s="229" t="s">
        <v>740</v>
      </c>
      <c r="N1009" s="229" t="s">
        <v>626</v>
      </c>
    </row>
    <row r="1010" spans="1:14">
      <c r="A1010" s="232">
        <f t="shared" si="15"/>
        <v>11004</v>
      </c>
      <c r="B1010" s="232">
        <v>4</v>
      </c>
      <c r="C1010" s="232" t="s">
        <v>716</v>
      </c>
      <c r="D1010" s="229" t="s">
        <v>656</v>
      </c>
      <c r="E1010" s="232" t="s">
        <v>446</v>
      </c>
      <c r="F1010" s="240" t="s">
        <v>64</v>
      </c>
      <c r="G1010" s="232">
        <v>79101</v>
      </c>
      <c r="H1010" s="229" t="s">
        <v>611</v>
      </c>
      <c r="I1010" s="229" t="s">
        <v>612</v>
      </c>
      <c r="J1010" s="229" t="s">
        <v>23</v>
      </c>
      <c r="K1010" s="229" t="s">
        <v>738</v>
      </c>
      <c r="L1010" s="229" t="s">
        <v>742</v>
      </c>
      <c r="M1010" s="229" t="s">
        <v>740</v>
      </c>
      <c r="N1010" s="229" t="s">
        <v>626</v>
      </c>
    </row>
    <row r="1011" spans="1:14">
      <c r="A1011" s="232">
        <f t="shared" si="15"/>
        <v>11005</v>
      </c>
      <c r="B1011" s="232">
        <v>4</v>
      </c>
      <c r="C1011" s="232" t="s">
        <v>716</v>
      </c>
      <c r="D1011" s="229" t="s">
        <v>656</v>
      </c>
      <c r="E1011" s="232" t="s">
        <v>573</v>
      </c>
      <c r="F1011" s="240" t="s">
        <v>64</v>
      </c>
      <c r="G1011" s="232">
        <v>11609</v>
      </c>
      <c r="H1011" s="229" t="s">
        <v>611</v>
      </c>
      <c r="I1011" s="229" t="s">
        <v>612</v>
      </c>
      <c r="J1011" s="229" t="s">
        <v>23</v>
      </c>
      <c r="K1011" s="229" t="s">
        <v>738</v>
      </c>
      <c r="L1011" s="229" t="s">
        <v>742</v>
      </c>
      <c r="M1011" s="229" t="s">
        <v>740</v>
      </c>
      <c r="N1011" s="229" t="s">
        <v>626</v>
      </c>
    </row>
    <row r="1012" spans="1:14">
      <c r="A1012" s="232">
        <f t="shared" si="15"/>
        <v>11006</v>
      </c>
      <c r="B1012" s="232">
        <v>4</v>
      </c>
      <c r="C1012" s="232" t="s">
        <v>716</v>
      </c>
      <c r="D1012" s="229" t="s">
        <v>656</v>
      </c>
      <c r="E1012" s="232" t="s">
        <v>446</v>
      </c>
      <c r="F1012" s="240" t="s">
        <v>64</v>
      </c>
      <c r="G1012" s="232">
        <v>11609</v>
      </c>
      <c r="H1012" s="229" t="s">
        <v>611</v>
      </c>
      <c r="I1012" s="229" t="s">
        <v>612</v>
      </c>
      <c r="J1012" s="229" t="s">
        <v>23</v>
      </c>
      <c r="K1012" s="229" t="s">
        <v>738</v>
      </c>
      <c r="L1012" s="229" t="s">
        <v>742</v>
      </c>
      <c r="M1012" s="229" t="s">
        <v>740</v>
      </c>
      <c r="N1012" s="229" t="s">
        <v>626</v>
      </c>
    </row>
    <row r="1013" spans="1:14">
      <c r="A1013" s="232">
        <f t="shared" si="15"/>
        <v>11007</v>
      </c>
      <c r="B1013" s="232">
        <v>4</v>
      </c>
      <c r="C1013" s="232" t="s">
        <v>716</v>
      </c>
      <c r="D1013" s="229" t="s">
        <v>656</v>
      </c>
      <c r="E1013" s="232" t="s">
        <v>573</v>
      </c>
      <c r="F1013" s="240" t="s">
        <v>64</v>
      </c>
      <c r="G1013" s="232">
        <v>21609</v>
      </c>
      <c r="H1013" s="229" t="s">
        <v>611</v>
      </c>
      <c r="I1013" s="229" t="s">
        <v>612</v>
      </c>
      <c r="J1013" s="229" t="s">
        <v>23</v>
      </c>
      <c r="K1013" s="229" t="s">
        <v>738</v>
      </c>
      <c r="L1013" s="229" t="s">
        <v>742</v>
      </c>
      <c r="M1013" s="229" t="s">
        <v>740</v>
      </c>
      <c r="N1013" s="229" t="s">
        <v>626</v>
      </c>
    </row>
    <row r="1014" spans="1:14">
      <c r="A1014" s="232">
        <f t="shared" si="15"/>
        <v>11008</v>
      </c>
      <c r="B1014" s="232">
        <v>4</v>
      </c>
      <c r="C1014" s="232" t="s">
        <v>716</v>
      </c>
      <c r="D1014" s="229" t="s">
        <v>656</v>
      </c>
      <c r="E1014" s="232" t="s">
        <v>446</v>
      </c>
      <c r="F1014" s="240" t="s">
        <v>64</v>
      </c>
      <c r="G1014" s="232">
        <v>21609</v>
      </c>
      <c r="H1014" s="229" t="s">
        <v>611</v>
      </c>
      <c r="I1014" s="229" t="s">
        <v>612</v>
      </c>
      <c r="J1014" s="229" t="s">
        <v>23</v>
      </c>
      <c r="K1014" s="229" t="s">
        <v>738</v>
      </c>
      <c r="L1014" s="229" t="s">
        <v>742</v>
      </c>
      <c r="M1014" s="229" t="s">
        <v>740</v>
      </c>
      <c r="N1014" s="229" t="s">
        <v>626</v>
      </c>
    </row>
    <row r="1015" spans="1:14">
      <c r="A1015" s="232">
        <f t="shared" si="15"/>
        <v>11009</v>
      </c>
      <c r="B1015" s="232">
        <v>4</v>
      </c>
      <c r="C1015" s="232" t="s">
        <v>716</v>
      </c>
      <c r="D1015" s="229" t="s">
        <v>656</v>
      </c>
      <c r="E1015" s="232" t="s">
        <v>573</v>
      </c>
      <c r="F1015" s="240" t="s">
        <v>715</v>
      </c>
      <c r="G1015" s="232">
        <v>99100</v>
      </c>
      <c r="H1015" s="229" t="s">
        <v>611</v>
      </c>
      <c r="I1015" s="229" t="s">
        <v>612</v>
      </c>
      <c r="J1015" s="229" t="s">
        <v>23</v>
      </c>
      <c r="K1015" s="229" t="s">
        <v>738</v>
      </c>
      <c r="L1015" s="229" t="s">
        <v>742</v>
      </c>
      <c r="M1015" s="229" t="s">
        <v>740</v>
      </c>
      <c r="N1015" s="229" t="s">
        <v>626</v>
      </c>
    </row>
    <row r="1016" spans="1:14">
      <c r="A1016" s="232">
        <f t="shared" si="15"/>
        <v>11010</v>
      </c>
      <c r="B1016" s="232">
        <v>4</v>
      </c>
      <c r="C1016" s="232" t="s">
        <v>716</v>
      </c>
      <c r="D1016" s="229" t="s">
        <v>656</v>
      </c>
      <c r="E1016" s="232" t="s">
        <v>446</v>
      </c>
      <c r="F1016" s="240" t="s">
        <v>715</v>
      </c>
      <c r="G1016" s="232">
        <v>99100</v>
      </c>
      <c r="H1016" s="229" t="s">
        <v>611</v>
      </c>
      <c r="I1016" s="229" t="s">
        <v>612</v>
      </c>
      <c r="J1016" s="229" t="s">
        <v>23</v>
      </c>
      <c r="K1016" s="229" t="s">
        <v>738</v>
      </c>
      <c r="L1016" s="229" t="s">
        <v>742</v>
      </c>
      <c r="M1016" s="229" t="s">
        <v>740</v>
      </c>
      <c r="N1016" s="229" t="s">
        <v>626</v>
      </c>
    </row>
    <row r="1017" spans="1:14">
      <c r="A1017" s="232">
        <f t="shared" si="15"/>
        <v>11011</v>
      </c>
      <c r="B1017" s="232">
        <v>4</v>
      </c>
      <c r="C1017" s="232" t="s">
        <v>716</v>
      </c>
      <c r="D1017" s="229" t="s">
        <v>656</v>
      </c>
      <c r="E1017" s="232" t="s">
        <v>573</v>
      </c>
      <c r="F1017" s="240" t="s">
        <v>715</v>
      </c>
      <c r="G1017" s="232">
        <v>79101</v>
      </c>
      <c r="H1017" s="229" t="s">
        <v>611</v>
      </c>
      <c r="I1017" s="229" t="s">
        <v>612</v>
      </c>
      <c r="J1017" s="229" t="s">
        <v>23</v>
      </c>
      <c r="K1017" s="229" t="s">
        <v>738</v>
      </c>
      <c r="L1017" s="229" t="s">
        <v>742</v>
      </c>
      <c r="M1017" s="229" t="s">
        <v>740</v>
      </c>
      <c r="N1017" s="229" t="s">
        <v>626</v>
      </c>
    </row>
    <row r="1018" spans="1:14">
      <c r="A1018" s="232">
        <f t="shared" si="15"/>
        <v>11012</v>
      </c>
      <c r="B1018" s="232">
        <v>4</v>
      </c>
      <c r="C1018" s="232" t="s">
        <v>716</v>
      </c>
      <c r="D1018" s="229" t="s">
        <v>656</v>
      </c>
      <c r="E1018" s="232" t="s">
        <v>446</v>
      </c>
      <c r="F1018" s="240" t="s">
        <v>715</v>
      </c>
      <c r="G1018" s="232">
        <v>79101</v>
      </c>
      <c r="H1018" s="229" t="s">
        <v>611</v>
      </c>
      <c r="I1018" s="229" t="s">
        <v>612</v>
      </c>
      <c r="J1018" s="229" t="s">
        <v>23</v>
      </c>
      <c r="K1018" s="229" t="s">
        <v>738</v>
      </c>
      <c r="L1018" s="229" t="s">
        <v>742</v>
      </c>
      <c r="M1018" s="229" t="s">
        <v>740</v>
      </c>
      <c r="N1018" s="229" t="s">
        <v>626</v>
      </c>
    </row>
    <row r="1019" spans="1:14">
      <c r="A1019" s="232">
        <f t="shared" si="15"/>
        <v>11013</v>
      </c>
      <c r="B1019" s="232">
        <v>4</v>
      </c>
      <c r="C1019" s="232" t="s">
        <v>716</v>
      </c>
      <c r="D1019" s="229" t="s">
        <v>656</v>
      </c>
      <c r="E1019" s="232" t="s">
        <v>573</v>
      </c>
      <c r="F1019" s="240" t="s">
        <v>715</v>
      </c>
      <c r="G1019" s="232">
        <v>11609</v>
      </c>
      <c r="H1019" s="229" t="s">
        <v>611</v>
      </c>
      <c r="I1019" s="229" t="s">
        <v>612</v>
      </c>
      <c r="J1019" s="229" t="s">
        <v>23</v>
      </c>
      <c r="K1019" s="229" t="s">
        <v>738</v>
      </c>
      <c r="L1019" s="229" t="s">
        <v>742</v>
      </c>
      <c r="M1019" s="229" t="s">
        <v>740</v>
      </c>
      <c r="N1019" s="229" t="s">
        <v>626</v>
      </c>
    </row>
    <row r="1020" spans="1:14">
      <c r="A1020" s="232">
        <f t="shared" si="15"/>
        <v>11014</v>
      </c>
      <c r="B1020" s="232">
        <v>4</v>
      </c>
      <c r="C1020" s="232" t="s">
        <v>716</v>
      </c>
      <c r="D1020" s="229" t="s">
        <v>656</v>
      </c>
      <c r="E1020" s="232" t="s">
        <v>446</v>
      </c>
      <c r="F1020" s="240" t="s">
        <v>715</v>
      </c>
      <c r="G1020" s="232">
        <v>11609</v>
      </c>
      <c r="H1020" s="229" t="s">
        <v>611</v>
      </c>
      <c r="I1020" s="229" t="s">
        <v>612</v>
      </c>
      <c r="J1020" s="229" t="s">
        <v>23</v>
      </c>
      <c r="K1020" s="229" t="s">
        <v>738</v>
      </c>
      <c r="L1020" s="229" t="s">
        <v>742</v>
      </c>
      <c r="M1020" s="229" t="s">
        <v>740</v>
      </c>
      <c r="N1020" s="229" t="s">
        <v>626</v>
      </c>
    </row>
    <row r="1021" spans="1:14">
      <c r="A1021" s="232">
        <f t="shared" si="15"/>
        <v>11015</v>
      </c>
      <c r="B1021" s="232">
        <v>4</v>
      </c>
      <c r="C1021" s="232" t="s">
        <v>716</v>
      </c>
      <c r="D1021" s="229" t="s">
        <v>656</v>
      </c>
      <c r="E1021" s="232" t="s">
        <v>573</v>
      </c>
      <c r="F1021" s="240" t="s">
        <v>715</v>
      </c>
      <c r="G1021" s="232">
        <v>21609</v>
      </c>
      <c r="H1021" s="229" t="s">
        <v>611</v>
      </c>
      <c r="I1021" s="229" t="s">
        <v>612</v>
      </c>
      <c r="J1021" s="229" t="s">
        <v>23</v>
      </c>
      <c r="K1021" s="229" t="s">
        <v>738</v>
      </c>
      <c r="L1021" s="229" t="s">
        <v>742</v>
      </c>
      <c r="M1021" s="229" t="s">
        <v>740</v>
      </c>
      <c r="N1021" s="229" t="s">
        <v>626</v>
      </c>
    </row>
    <row r="1022" spans="1:14">
      <c r="A1022" s="232">
        <f t="shared" si="15"/>
        <v>11016</v>
      </c>
      <c r="B1022" s="232">
        <v>4</v>
      </c>
      <c r="C1022" s="232" t="s">
        <v>716</v>
      </c>
      <c r="D1022" s="229" t="s">
        <v>656</v>
      </c>
      <c r="E1022" s="232" t="s">
        <v>446</v>
      </c>
      <c r="F1022" s="240" t="s">
        <v>715</v>
      </c>
      <c r="G1022" s="232">
        <v>21609</v>
      </c>
      <c r="H1022" s="229" t="s">
        <v>611</v>
      </c>
      <c r="I1022" s="229" t="s">
        <v>612</v>
      </c>
      <c r="J1022" s="229" t="s">
        <v>23</v>
      </c>
      <c r="K1022" s="229" t="s">
        <v>738</v>
      </c>
      <c r="L1022" s="229" t="s">
        <v>742</v>
      </c>
      <c r="M1022" s="229" t="s">
        <v>740</v>
      </c>
      <c r="N1022" s="229" t="s">
        <v>626</v>
      </c>
    </row>
    <row r="1023" spans="1:14">
      <c r="A1023" s="232">
        <f t="shared" si="15"/>
        <v>11017</v>
      </c>
      <c r="B1023" s="232">
        <v>4</v>
      </c>
      <c r="C1023" s="232" t="s">
        <v>716</v>
      </c>
      <c r="D1023" s="229" t="s">
        <v>656</v>
      </c>
      <c r="E1023" s="232" t="s">
        <v>573</v>
      </c>
      <c r="F1023" s="234" t="s">
        <v>69</v>
      </c>
      <c r="G1023" s="232">
        <v>99100</v>
      </c>
      <c r="H1023" s="229" t="s">
        <v>611</v>
      </c>
      <c r="I1023" s="229" t="s">
        <v>612</v>
      </c>
      <c r="J1023" s="229" t="s">
        <v>23</v>
      </c>
      <c r="K1023" s="229" t="s">
        <v>738</v>
      </c>
      <c r="L1023" s="229" t="s">
        <v>742</v>
      </c>
      <c r="M1023" s="229" t="s">
        <v>740</v>
      </c>
      <c r="N1023" s="229" t="s">
        <v>626</v>
      </c>
    </row>
    <row r="1024" spans="1:14">
      <c r="A1024" s="232">
        <f t="shared" si="15"/>
        <v>11018</v>
      </c>
      <c r="B1024" s="232">
        <v>4</v>
      </c>
      <c r="C1024" s="232" t="s">
        <v>716</v>
      </c>
      <c r="D1024" s="229" t="s">
        <v>656</v>
      </c>
      <c r="E1024" s="232" t="s">
        <v>446</v>
      </c>
      <c r="F1024" s="234" t="s">
        <v>69</v>
      </c>
      <c r="G1024" s="232">
        <v>99100</v>
      </c>
      <c r="H1024" s="229" t="s">
        <v>611</v>
      </c>
      <c r="I1024" s="229" t="s">
        <v>612</v>
      </c>
      <c r="J1024" s="229" t="s">
        <v>23</v>
      </c>
      <c r="K1024" s="229" t="s">
        <v>738</v>
      </c>
      <c r="L1024" s="229" t="s">
        <v>742</v>
      </c>
      <c r="M1024" s="229" t="s">
        <v>740</v>
      </c>
      <c r="N1024" s="229" t="s">
        <v>626</v>
      </c>
    </row>
    <row r="1025" spans="1:14">
      <c r="A1025" s="232">
        <f t="shared" si="15"/>
        <v>11019</v>
      </c>
      <c r="B1025" s="232">
        <v>4</v>
      </c>
      <c r="C1025" s="232" t="s">
        <v>716</v>
      </c>
      <c r="D1025" s="229" t="s">
        <v>656</v>
      </c>
      <c r="E1025" s="232" t="s">
        <v>573</v>
      </c>
      <c r="F1025" s="234" t="s">
        <v>69</v>
      </c>
      <c r="G1025" s="232">
        <v>79101</v>
      </c>
      <c r="H1025" s="229" t="s">
        <v>611</v>
      </c>
      <c r="I1025" s="229" t="s">
        <v>612</v>
      </c>
      <c r="J1025" s="229" t="s">
        <v>23</v>
      </c>
      <c r="K1025" s="229" t="s">
        <v>738</v>
      </c>
      <c r="L1025" s="229" t="s">
        <v>742</v>
      </c>
      <c r="M1025" s="229" t="s">
        <v>740</v>
      </c>
      <c r="N1025" s="229" t="s">
        <v>626</v>
      </c>
    </row>
    <row r="1026" spans="1:14">
      <c r="A1026" s="232">
        <f t="shared" si="15"/>
        <v>11020</v>
      </c>
      <c r="B1026" s="232">
        <v>4</v>
      </c>
      <c r="C1026" s="232" t="s">
        <v>716</v>
      </c>
      <c r="D1026" s="229" t="s">
        <v>656</v>
      </c>
      <c r="E1026" s="232" t="s">
        <v>446</v>
      </c>
      <c r="F1026" s="234" t="s">
        <v>69</v>
      </c>
      <c r="G1026" s="232">
        <v>79101</v>
      </c>
      <c r="H1026" s="229" t="s">
        <v>611</v>
      </c>
      <c r="I1026" s="229" t="s">
        <v>612</v>
      </c>
      <c r="J1026" s="229" t="s">
        <v>23</v>
      </c>
      <c r="K1026" s="229" t="s">
        <v>738</v>
      </c>
      <c r="L1026" s="229" t="s">
        <v>742</v>
      </c>
      <c r="M1026" s="229" t="s">
        <v>740</v>
      </c>
      <c r="N1026" s="229" t="s">
        <v>626</v>
      </c>
    </row>
    <row r="1027" spans="1:14">
      <c r="A1027" s="232">
        <f t="shared" si="15"/>
        <v>11021</v>
      </c>
      <c r="B1027" s="232">
        <v>4</v>
      </c>
      <c r="C1027" s="232" t="s">
        <v>716</v>
      </c>
      <c r="D1027" s="229" t="s">
        <v>656</v>
      </c>
      <c r="E1027" s="232" t="s">
        <v>573</v>
      </c>
      <c r="F1027" s="234" t="s">
        <v>69</v>
      </c>
      <c r="G1027" s="232">
        <v>11609</v>
      </c>
      <c r="H1027" s="229" t="s">
        <v>611</v>
      </c>
      <c r="I1027" s="229" t="s">
        <v>612</v>
      </c>
      <c r="J1027" s="229" t="s">
        <v>23</v>
      </c>
      <c r="K1027" s="229" t="s">
        <v>738</v>
      </c>
      <c r="L1027" s="229" t="s">
        <v>742</v>
      </c>
      <c r="M1027" s="229" t="s">
        <v>740</v>
      </c>
      <c r="N1027" s="229" t="s">
        <v>626</v>
      </c>
    </row>
    <row r="1028" spans="1:14">
      <c r="A1028" s="232">
        <f t="shared" si="15"/>
        <v>11022</v>
      </c>
      <c r="B1028" s="232">
        <v>4</v>
      </c>
      <c r="C1028" s="232" t="s">
        <v>716</v>
      </c>
      <c r="D1028" s="229" t="s">
        <v>656</v>
      </c>
      <c r="E1028" s="232" t="s">
        <v>446</v>
      </c>
      <c r="F1028" s="234" t="s">
        <v>69</v>
      </c>
      <c r="G1028" s="232">
        <v>11609</v>
      </c>
      <c r="H1028" s="229" t="s">
        <v>611</v>
      </c>
      <c r="I1028" s="229" t="s">
        <v>612</v>
      </c>
      <c r="J1028" s="229" t="s">
        <v>23</v>
      </c>
      <c r="K1028" s="229" t="s">
        <v>738</v>
      </c>
      <c r="L1028" s="229" t="s">
        <v>742</v>
      </c>
      <c r="M1028" s="229" t="s">
        <v>740</v>
      </c>
      <c r="N1028" s="229" t="s">
        <v>626</v>
      </c>
    </row>
    <row r="1029" spans="1:14">
      <c r="A1029" s="232">
        <f t="shared" si="15"/>
        <v>11023</v>
      </c>
      <c r="B1029" s="232">
        <v>4</v>
      </c>
      <c r="C1029" s="232" t="s">
        <v>716</v>
      </c>
      <c r="D1029" s="229" t="s">
        <v>656</v>
      </c>
      <c r="E1029" s="232" t="s">
        <v>573</v>
      </c>
      <c r="F1029" s="234" t="s">
        <v>69</v>
      </c>
      <c r="G1029" s="232">
        <v>21609</v>
      </c>
      <c r="H1029" s="229" t="s">
        <v>611</v>
      </c>
      <c r="I1029" s="229" t="s">
        <v>612</v>
      </c>
      <c r="J1029" s="229" t="s">
        <v>23</v>
      </c>
      <c r="K1029" s="229" t="s">
        <v>738</v>
      </c>
      <c r="L1029" s="229" t="s">
        <v>742</v>
      </c>
      <c r="M1029" s="229" t="s">
        <v>740</v>
      </c>
      <c r="N1029" s="229" t="s">
        <v>626</v>
      </c>
    </row>
    <row r="1030" spans="1:14">
      <c r="A1030" s="232">
        <f t="shared" si="15"/>
        <v>11024</v>
      </c>
      <c r="B1030" s="232">
        <v>4</v>
      </c>
      <c r="C1030" s="232" t="s">
        <v>716</v>
      </c>
      <c r="D1030" s="229" t="s">
        <v>656</v>
      </c>
      <c r="E1030" s="232" t="s">
        <v>446</v>
      </c>
      <c r="F1030" s="234" t="s">
        <v>69</v>
      </c>
      <c r="G1030" s="232">
        <v>21609</v>
      </c>
      <c r="H1030" s="229" t="s">
        <v>611</v>
      </c>
      <c r="I1030" s="229" t="s">
        <v>612</v>
      </c>
      <c r="J1030" s="229" t="s">
        <v>23</v>
      </c>
      <c r="K1030" s="229" t="s">
        <v>738</v>
      </c>
      <c r="L1030" s="229" t="s">
        <v>742</v>
      </c>
      <c r="M1030" s="229" t="s">
        <v>740</v>
      </c>
      <c r="N1030" s="229" t="s">
        <v>626</v>
      </c>
    </row>
    <row r="1031" spans="1:14">
      <c r="A1031" s="232">
        <f t="shared" si="15"/>
        <v>11025</v>
      </c>
      <c r="B1031" s="232">
        <v>4</v>
      </c>
      <c r="C1031" s="232" t="s">
        <v>716</v>
      </c>
      <c r="D1031" s="229" t="s">
        <v>656</v>
      </c>
      <c r="E1031" s="232" t="s">
        <v>573</v>
      </c>
      <c r="F1031" s="234" t="s">
        <v>71</v>
      </c>
      <c r="G1031" s="232">
        <v>99100</v>
      </c>
      <c r="H1031" s="229" t="s">
        <v>611</v>
      </c>
      <c r="I1031" s="229" t="s">
        <v>612</v>
      </c>
      <c r="J1031" s="229" t="s">
        <v>23</v>
      </c>
      <c r="K1031" s="229" t="s">
        <v>738</v>
      </c>
      <c r="L1031" s="229" t="s">
        <v>742</v>
      </c>
      <c r="M1031" s="229" t="s">
        <v>740</v>
      </c>
      <c r="N1031" s="229" t="s">
        <v>626</v>
      </c>
    </row>
    <row r="1032" spans="1:14">
      <c r="A1032" s="232">
        <f t="shared" ref="A1032:A1095" si="16">A1031+1</f>
        <v>11026</v>
      </c>
      <c r="B1032" s="232">
        <v>4</v>
      </c>
      <c r="C1032" s="232" t="s">
        <v>716</v>
      </c>
      <c r="D1032" s="229" t="s">
        <v>656</v>
      </c>
      <c r="E1032" s="232" t="s">
        <v>446</v>
      </c>
      <c r="F1032" s="234" t="s">
        <v>71</v>
      </c>
      <c r="G1032" s="232">
        <v>99100</v>
      </c>
      <c r="H1032" s="229" t="s">
        <v>611</v>
      </c>
      <c r="I1032" s="229" t="s">
        <v>612</v>
      </c>
      <c r="J1032" s="229" t="s">
        <v>23</v>
      </c>
      <c r="K1032" s="229" t="s">
        <v>738</v>
      </c>
      <c r="L1032" s="229" t="s">
        <v>742</v>
      </c>
      <c r="M1032" s="229" t="s">
        <v>740</v>
      </c>
      <c r="N1032" s="229" t="s">
        <v>626</v>
      </c>
    </row>
    <row r="1033" spans="1:14">
      <c r="A1033" s="232">
        <f t="shared" si="16"/>
        <v>11027</v>
      </c>
      <c r="B1033" s="232">
        <v>4</v>
      </c>
      <c r="C1033" s="232" t="s">
        <v>716</v>
      </c>
      <c r="D1033" s="229" t="s">
        <v>656</v>
      </c>
      <c r="E1033" s="232" t="s">
        <v>573</v>
      </c>
      <c r="F1033" s="234" t="s">
        <v>71</v>
      </c>
      <c r="G1033" s="232">
        <v>79101</v>
      </c>
      <c r="H1033" s="229" t="s">
        <v>611</v>
      </c>
      <c r="I1033" s="229" t="s">
        <v>612</v>
      </c>
      <c r="J1033" s="229" t="s">
        <v>23</v>
      </c>
      <c r="K1033" s="229" t="s">
        <v>738</v>
      </c>
      <c r="L1033" s="229" t="s">
        <v>742</v>
      </c>
      <c r="M1033" s="229" t="s">
        <v>740</v>
      </c>
      <c r="N1033" s="229" t="s">
        <v>626</v>
      </c>
    </row>
    <row r="1034" spans="1:14">
      <c r="A1034" s="232">
        <f t="shared" si="16"/>
        <v>11028</v>
      </c>
      <c r="B1034" s="232">
        <v>4</v>
      </c>
      <c r="C1034" s="232" t="s">
        <v>716</v>
      </c>
      <c r="D1034" s="229" t="s">
        <v>656</v>
      </c>
      <c r="E1034" s="232" t="s">
        <v>446</v>
      </c>
      <c r="F1034" s="234" t="s">
        <v>71</v>
      </c>
      <c r="G1034" s="232">
        <v>79101</v>
      </c>
      <c r="H1034" s="229" t="s">
        <v>611</v>
      </c>
      <c r="I1034" s="229" t="s">
        <v>612</v>
      </c>
      <c r="J1034" s="229" t="s">
        <v>23</v>
      </c>
      <c r="K1034" s="229" t="s">
        <v>738</v>
      </c>
      <c r="L1034" s="229" t="s">
        <v>742</v>
      </c>
      <c r="M1034" s="229" t="s">
        <v>740</v>
      </c>
      <c r="N1034" s="229" t="s">
        <v>626</v>
      </c>
    </row>
    <row r="1035" spans="1:14">
      <c r="A1035" s="232">
        <f t="shared" si="16"/>
        <v>11029</v>
      </c>
      <c r="B1035" s="232">
        <v>4</v>
      </c>
      <c r="C1035" s="232" t="s">
        <v>716</v>
      </c>
      <c r="D1035" s="229" t="s">
        <v>656</v>
      </c>
      <c r="E1035" s="232" t="s">
        <v>573</v>
      </c>
      <c r="F1035" s="234" t="s">
        <v>71</v>
      </c>
      <c r="G1035" s="232">
        <v>11609</v>
      </c>
      <c r="H1035" s="229" t="s">
        <v>611</v>
      </c>
      <c r="I1035" s="229" t="s">
        <v>612</v>
      </c>
      <c r="J1035" s="229" t="s">
        <v>23</v>
      </c>
      <c r="K1035" s="229" t="s">
        <v>738</v>
      </c>
      <c r="L1035" s="229" t="s">
        <v>742</v>
      </c>
      <c r="M1035" s="229" t="s">
        <v>740</v>
      </c>
      <c r="N1035" s="229" t="s">
        <v>626</v>
      </c>
    </row>
    <row r="1036" spans="1:14">
      <c r="A1036" s="232">
        <f t="shared" si="16"/>
        <v>11030</v>
      </c>
      <c r="B1036" s="232">
        <v>4</v>
      </c>
      <c r="C1036" s="232" t="s">
        <v>716</v>
      </c>
      <c r="D1036" s="229" t="s">
        <v>656</v>
      </c>
      <c r="E1036" s="232" t="s">
        <v>446</v>
      </c>
      <c r="F1036" s="234" t="s">
        <v>71</v>
      </c>
      <c r="G1036" s="232">
        <v>11609</v>
      </c>
      <c r="H1036" s="229" t="s">
        <v>611</v>
      </c>
      <c r="I1036" s="229" t="s">
        <v>612</v>
      </c>
      <c r="J1036" s="229" t="s">
        <v>23</v>
      </c>
      <c r="K1036" s="229" t="s">
        <v>738</v>
      </c>
      <c r="L1036" s="229" t="s">
        <v>742</v>
      </c>
      <c r="M1036" s="229" t="s">
        <v>740</v>
      </c>
      <c r="N1036" s="229" t="s">
        <v>626</v>
      </c>
    </row>
    <row r="1037" spans="1:14">
      <c r="A1037" s="232">
        <f t="shared" si="16"/>
        <v>11031</v>
      </c>
      <c r="B1037" s="232">
        <v>4</v>
      </c>
      <c r="C1037" s="232" t="s">
        <v>716</v>
      </c>
      <c r="D1037" s="229" t="s">
        <v>656</v>
      </c>
      <c r="E1037" s="232" t="s">
        <v>573</v>
      </c>
      <c r="F1037" s="234" t="s">
        <v>71</v>
      </c>
      <c r="G1037" s="232">
        <v>21609</v>
      </c>
      <c r="H1037" s="229" t="s">
        <v>611</v>
      </c>
      <c r="I1037" s="229" t="s">
        <v>612</v>
      </c>
      <c r="J1037" s="229" t="s">
        <v>23</v>
      </c>
      <c r="K1037" s="229" t="s">
        <v>738</v>
      </c>
      <c r="L1037" s="229" t="s">
        <v>742</v>
      </c>
      <c r="M1037" s="229" t="s">
        <v>740</v>
      </c>
      <c r="N1037" s="229" t="s">
        <v>626</v>
      </c>
    </row>
    <row r="1038" spans="1:14">
      <c r="A1038" s="232">
        <f t="shared" si="16"/>
        <v>11032</v>
      </c>
      <c r="B1038" s="232">
        <v>4</v>
      </c>
      <c r="C1038" s="232" t="s">
        <v>716</v>
      </c>
      <c r="D1038" s="229" t="s">
        <v>656</v>
      </c>
      <c r="E1038" s="232" t="s">
        <v>446</v>
      </c>
      <c r="F1038" s="234" t="s">
        <v>71</v>
      </c>
      <c r="G1038" s="232">
        <v>21609</v>
      </c>
      <c r="H1038" s="229" t="s">
        <v>611</v>
      </c>
      <c r="I1038" s="229" t="s">
        <v>612</v>
      </c>
      <c r="J1038" s="229" t="s">
        <v>23</v>
      </c>
      <c r="K1038" s="229" t="s">
        <v>738</v>
      </c>
      <c r="L1038" s="229" t="s">
        <v>742</v>
      </c>
      <c r="M1038" s="229" t="s">
        <v>740</v>
      </c>
      <c r="N1038" s="229" t="s">
        <v>626</v>
      </c>
    </row>
    <row r="1039" spans="1:14">
      <c r="A1039" s="232">
        <f t="shared" si="16"/>
        <v>11033</v>
      </c>
      <c r="B1039" s="232">
        <v>4</v>
      </c>
      <c r="C1039" s="232" t="s">
        <v>716</v>
      </c>
      <c r="D1039" s="229" t="s">
        <v>656</v>
      </c>
      <c r="E1039" s="232" t="s">
        <v>573</v>
      </c>
      <c r="F1039" s="229" t="s">
        <v>729</v>
      </c>
      <c r="G1039" s="232">
        <v>99100</v>
      </c>
      <c r="H1039" s="229" t="s">
        <v>611</v>
      </c>
      <c r="I1039" s="229" t="s">
        <v>612</v>
      </c>
      <c r="J1039" s="229" t="s">
        <v>23</v>
      </c>
      <c r="K1039" s="229" t="s">
        <v>738</v>
      </c>
      <c r="L1039" s="229" t="s">
        <v>742</v>
      </c>
      <c r="M1039" s="229" t="s">
        <v>740</v>
      </c>
      <c r="N1039" s="229" t="s">
        <v>626</v>
      </c>
    </row>
    <row r="1040" spans="1:14">
      <c r="A1040" s="232">
        <f t="shared" si="16"/>
        <v>11034</v>
      </c>
      <c r="B1040" s="232">
        <v>4</v>
      </c>
      <c r="C1040" s="232" t="s">
        <v>716</v>
      </c>
      <c r="D1040" s="229" t="s">
        <v>656</v>
      </c>
      <c r="E1040" s="232" t="s">
        <v>446</v>
      </c>
      <c r="F1040" s="229" t="s">
        <v>729</v>
      </c>
      <c r="G1040" s="232">
        <v>99100</v>
      </c>
      <c r="H1040" s="229" t="s">
        <v>611</v>
      </c>
      <c r="I1040" s="229" t="s">
        <v>612</v>
      </c>
      <c r="J1040" s="229" t="s">
        <v>23</v>
      </c>
      <c r="K1040" s="229" t="s">
        <v>738</v>
      </c>
      <c r="L1040" s="229" t="s">
        <v>742</v>
      </c>
      <c r="M1040" s="229" t="s">
        <v>740</v>
      </c>
      <c r="N1040" s="229" t="s">
        <v>626</v>
      </c>
    </row>
    <row r="1041" spans="1:14">
      <c r="A1041" s="232">
        <f t="shared" si="16"/>
        <v>11035</v>
      </c>
      <c r="B1041" s="232">
        <v>4</v>
      </c>
      <c r="C1041" s="232" t="s">
        <v>716</v>
      </c>
      <c r="D1041" s="229" t="s">
        <v>656</v>
      </c>
      <c r="E1041" s="232" t="s">
        <v>573</v>
      </c>
      <c r="F1041" s="229" t="s">
        <v>729</v>
      </c>
      <c r="G1041" s="232">
        <v>79101</v>
      </c>
      <c r="H1041" s="229" t="s">
        <v>611</v>
      </c>
      <c r="I1041" s="229" t="s">
        <v>612</v>
      </c>
      <c r="J1041" s="229" t="s">
        <v>23</v>
      </c>
      <c r="K1041" s="229" t="s">
        <v>738</v>
      </c>
      <c r="L1041" s="229" t="s">
        <v>742</v>
      </c>
      <c r="M1041" s="229" t="s">
        <v>740</v>
      </c>
      <c r="N1041" s="229" t="s">
        <v>626</v>
      </c>
    </row>
    <row r="1042" spans="1:14">
      <c r="A1042" s="232">
        <f t="shared" si="16"/>
        <v>11036</v>
      </c>
      <c r="B1042" s="232">
        <v>4</v>
      </c>
      <c r="C1042" s="232" t="s">
        <v>716</v>
      </c>
      <c r="D1042" s="229" t="s">
        <v>656</v>
      </c>
      <c r="E1042" s="232" t="s">
        <v>446</v>
      </c>
      <c r="F1042" s="229" t="s">
        <v>729</v>
      </c>
      <c r="G1042" s="232">
        <v>79101</v>
      </c>
      <c r="H1042" s="229" t="s">
        <v>611</v>
      </c>
      <c r="I1042" s="229" t="s">
        <v>612</v>
      </c>
      <c r="J1042" s="229" t="s">
        <v>23</v>
      </c>
      <c r="K1042" s="229" t="s">
        <v>738</v>
      </c>
      <c r="L1042" s="229" t="s">
        <v>742</v>
      </c>
      <c r="M1042" s="229" t="s">
        <v>740</v>
      </c>
      <c r="N1042" s="229" t="s">
        <v>626</v>
      </c>
    </row>
    <row r="1043" spans="1:14">
      <c r="A1043" s="232">
        <f t="shared" si="16"/>
        <v>11037</v>
      </c>
      <c r="B1043" s="232">
        <v>4</v>
      </c>
      <c r="C1043" s="232" t="s">
        <v>716</v>
      </c>
      <c r="D1043" s="229" t="s">
        <v>656</v>
      </c>
      <c r="E1043" s="232" t="s">
        <v>573</v>
      </c>
      <c r="F1043" s="229" t="s">
        <v>729</v>
      </c>
      <c r="G1043" s="232">
        <v>11609</v>
      </c>
      <c r="H1043" s="229" t="s">
        <v>611</v>
      </c>
      <c r="I1043" s="229" t="s">
        <v>612</v>
      </c>
      <c r="J1043" s="229" t="s">
        <v>23</v>
      </c>
      <c r="K1043" s="229" t="s">
        <v>738</v>
      </c>
      <c r="L1043" s="229" t="s">
        <v>742</v>
      </c>
      <c r="M1043" s="229" t="s">
        <v>740</v>
      </c>
      <c r="N1043" s="229" t="s">
        <v>626</v>
      </c>
    </row>
    <row r="1044" spans="1:14">
      <c r="A1044" s="232">
        <f t="shared" si="16"/>
        <v>11038</v>
      </c>
      <c r="B1044" s="232">
        <v>4</v>
      </c>
      <c r="C1044" s="232" t="s">
        <v>716</v>
      </c>
      <c r="D1044" s="229" t="s">
        <v>656</v>
      </c>
      <c r="E1044" s="232" t="s">
        <v>446</v>
      </c>
      <c r="F1044" s="229" t="s">
        <v>729</v>
      </c>
      <c r="G1044" s="232">
        <v>11609</v>
      </c>
      <c r="H1044" s="229" t="s">
        <v>611</v>
      </c>
      <c r="I1044" s="229" t="s">
        <v>612</v>
      </c>
      <c r="J1044" s="229" t="s">
        <v>23</v>
      </c>
      <c r="K1044" s="229" t="s">
        <v>738</v>
      </c>
      <c r="L1044" s="229" t="s">
        <v>742</v>
      </c>
      <c r="M1044" s="229" t="s">
        <v>740</v>
      </c>
      <c r="N1044" s="229" t="s">
        <v>626</v>
      </c>
    </row>
    <row r="1045" spans="1:14">
      <c r="A1045" s="232">
        <f t="shared" si="16"/>
        <v>11039</v>
      </c>
      <c r="B1045" s="232">
        <v>4</v>
      </c>
      <c r="C1045" s="232" t="s">
        <v>716</v>
      </c>
      <c r="D1045" s="229" t="s">
        <v>656</v>
      </c>
      <c r="E1045" s="232" t="s">
        <v>573</v>
      </c>
      <c r="F1045" s="229" t="s">
        <v>729</v>
      </c>
      <c r="G1045" s="232">
        <v>21609</v>
      </c>
      <c r="H1045" s="229" t="s">
        <v>611</v>
      </c>
      <c r="I1045" s="229" t="s">
        <v>612</v>
      </c>
      <c r="J1045" s="229" t="s">
        <v>23</v>
      </c>
      <c r="K1045" s="229" t="s">
        <v>738</v>
      </c>
      <c r="L1045" s="229" t="s">
        <v>742</v>
      </c>
      <c r="M1045" s="229" t="s">
        <v>740</v>
      </c>
      <c r="N1045" s="229" t="s">
        <v>626</v>
      </c>
    </row>
    <row r="1046" spans="1:14">
      <c r="A1046" s="232">
        <f t="shared" si="16"/>
        <v>11040</v>
      </c>
      <c r="B1046" s="232">
        <v>4</v>
      </c>
      <c r="C1046" s="232" t="s">
        <v>716</v>
      </c>
      <c r="D1046" s="229" t="s">
        <v>656</v>
      </c>
      <c r="E1046" s="232" t="s">
        <v>446</v>
      </c>
      <c r="F1046" s="229" t="s">
        <v>729</v>
      </c>
      <c r="G1046" s="232">
        <v>21609</v>
      </c>
      <c r="H1046" s="229" t="s">
        <v>611</v>
      </c>
      <c r="I1046" s="229" t="s">
        <v>612</v>
      </c>
      <c r="J1046" s="229" t="s">
        <v>23</v>
      </c>
      <c r="K1046" s="229" t="s">
        <v>738</v>
      </c>
      <c r="L1046" s="229" t="s">
        <v>742</v>
      </c>
      <c r="M1046" s="229" t="s">
        <v>740</v>
      </c>
      <c r="N1046" s="229" t="s">
        <v>626</v>
      </c>
    </row>
    <row r="1047" spans="1:14">
      <c r="A1047" s="232">
        <f t="shared" si="16"/>
        <v>11041</v>
      </c>
      <c r="B1047" s="232">
        <v>4</v>
      </c>
      <c r="C1047" s="232" t="s">
        <v>716</v>
      </c>
      <c r="D1047" s="229" t="s">
        <v>656</v>
      </c>
      <c r="E1047" s="232" t="s">
        <v>573</v>
      </c>
      <c r="F1047" s="234" t="s">
        <v>77</v>
      </c>
      <c r="G1047" s="232">
        <v>99100</v>
      </c>
      <c r="H1047" s="229" t="s">
        <v>611</v>
      </c>
      <c r="I1047" s="229" t="s">
        <v>612</v>
      </c>
      <c r="J1047" s="229" t="s">
        <v>23</v>
      </c>
      <c r="K1047" s="229" t="s">
        <v>738</v>
      </c>
      <c r="L1047" s="229" t="s">
        <v>742</v>
      </c>
      <c r="M1047" s="229" t="s">
        <v>740</v>
      </c>
      <c r="N1047" s="229" t="s">
        <v>626</v>
      </c>
    </row>
    <row r="1048" spans="1:14">
      <c r="A1048" s="232">
        <f t="shared" si="16"/>
        <v>11042</v>
      </c>
      <c r="B1048" s="232">
        <v>4</v>
      </c>
      <c r="C1048" s="232" t="s">
        <v>716</v>
      </c>
      <c r="D1048" s="229" t="s">
        <v>656</v>
      </c>
      <c r="E1048" s="232" t="s">
        <v>446</v>
      </c>
      <c r="F1048" s="234" t="s">
        <v>77</v>
      </c>
      <c r="G1048" s="232">
        <v>99100</v>
      </c>
      <c r="H1048" s="229" t="s">
        <v>611</v>
      </c>
      <c r="I1048" s="229" t="s">
        <v>612</v>
      </c>
      <c r="J1048" s="229" t="s">
        <v>23</v>
      </c>
      <c r="K1048" s="229" t="s">
        <v>738</v>
      </c>
      <c r="L1048" s="229" t="s">
        <v>742</v>
      </c>
      <c r="M1048" s="229" t="s">
        <v>740</v>
      </c>
      <c r="N1048" s="229" t="s">
        <v>626</v>
      </c>
    </row>
    <row r="1049" spans="1:14">
      <c r="A1049" s="232">
        <f t="shared" si="16"/>
        <v>11043</v>
      </c>
      <c r="B1049" s="232">
        <v>4</v>
      </c>
      <c r="C1049" s="232" t="s">
        <v>716</v>
      </c>
      <c r="D1049" s="229" t="s">
        <v>656</v>
      </c>
      <c r="E1049" s="232" t="s">
        <v>573</v>
      </c>
      <c r="F1049" s="234" t="s">
        <v>77</v>
      </c>
      <c r="G1049" s="232">
        <v>79101</v>
      </c>
      <c r="H1049" s="229" t="s">
        <v>611</v>
      </c>
      <c r="I1049" s="229" t="s">
        <v>612</v>
      </c>
      <c r="J1049" s="229" t="s">
        <v>23</v>
      </c>
      <c r="K1049" s="229" t="s">
        <v>738</v>
      </c>
      <c r="L1049" s="229" t="s">
        <v>742</v>
      </c>
      <c r="M1049" s="229" t="s">
        <v>740</v>
      </c>
      <c r="N1049" s="229" t="s">
        <v>626</v>
      </c>
    </row>
    <row r="1050" spans="1:14">
      <c r="A1050" s="232">
        <f t="shared" si="16"/>
        <v>11044</v>
      </c>
      <c r="B1050" s="232">
        <v>4</v>
      </c>
      <c r="C1050" s="232" t="s">
        <v>716</v>
      </c>
      <c r="D1050" s="229" t="s">
        <v>656</v>
      </c>
      <c r="E1050" s="232" t="s">
        <v>446</v>
      </c>
      <c r="F1050" s="234" t="s">
        <v>77</v>
      </c>
      <c r="G1050" s="232">
        <v>79101</v>
      </c>
      <c r="H1050" s="229" t="s">
        <v>611</v>
      </c>
      <c r="I1050" s="229" t="s">
        <v>612</v>
      </c>
      <c r="J1050" s="229" t="s">
        <v>23</v>
      </c>
      <c r="K1050" s="229" t="s">
        <v>738</v>
      </c>
      <c r="L1050" s="229" t="s">
        <v>742</v>
      </c>
      <c r="M1050" s="229" t="s">
        <v>740</v>
      </c>
      <c r="N1050" s="229" t="s">
        <v>626</v>
      </c>
    </row>
    <row r="1051" spans="1:14">
      <c r="A1051" s="232">
        <f t="shared" si="16"/>
        <v>11045</v>
      </c>
      <c r="B1051" s="232">
        <v>4</v>
      </c>
      <c r="C1051" s="232" t="s">
        <v>716</v>
      </c>
      <c r="D1051" s="229" t="s">
        <v>656</v>
      </c>
      <c r="E1051" s="232" t="s">
        <v>573</v>
      </c>
      <c r="F1051" s="234" t="s">
        <v>77</v>
      </c>
      <c r="G1051" s="232">
        <v>11609</v>
      </c>
      <c r="H1051" s="229" t="s">
        <v>611</v>
      </c>
      <c r="I1051" s="229" t="s">
        <v>612</v>
      </c>
      <c r="J1051" s="229" t="s">
        <v>23</v>
      </c>
      <c r="K1051" s="229" t="s">
        <v>738</v>
      </c>
      <c r="L1051" s="229" t="s">
        <v>742</v>
      </c>
      <c r="M1051" s="229" t="s">
        <v>740</v>
      </c>
      <c r="N1051" s="229" t="s">
        <v>626</v>
      </c>
    </row>
    <row r="1052" spans="1:14">
      <c r="A1052" s="232">
        <f t="shared" si="16"/>
        <v>11046</v>
      </c>
      <c r="B1052" s="232">
        <v>4</v>
      </c>
      <c r="C1052" s="232" t="s">
        <v>716</v>
      </c>
      <c r="D1052" s="229" t="s">
        <v>656</v>
      </c>
      <c r="E1052" s="232" t="s">
        <v>446</v>
      </c>
      <c r="F1052" s="234" t="s">
        <v>77</v>
      </c>
      <c r="G1052" s="232">
        <v>11609</v>
      </c>
      <c r="H1052" s="229" t="s">
        <v>611</v>
      </c>
      <c r="I1052" s="229" t="s">
        <v>612</v>
      </c>
      <c r="J1052" s="229" t="s">
        <v>23</v>
      </c>
      <c r="K1052" s="229" t="s">
        <v>738</v>
      </c>
      <c r="L1052" s="229" t="s">
        <v>742</v>
      </c>
      <c r="M1052" s="229" t="s">
        <v>740</v>
      </c>
      <c r="N1052" s="229" t="s">
        <v>626</v>
      </c>
    </row>
    <row r="1053" spans="1:14">
      <c r="A1053" s="232">
        <f t="shared" si="16"/>
        <v>11047</v>
      </c>
      <c r="B1053" s="232">
        <v>4</v>
      </c>
      <c r="C1053" s="232" t="s">
        <v>716</v>
      </c>
      <c r="D1053" s="229" t="s">
        <v>656</v>
      </c>
      <c r="E1053" s="232" t="s">
        <v>573</v>
      </c>
      <c r="F1053" s="234" t="s">
        <v>77</v>
      </c>
      <c r="G1053" s="232">
        <v>21609</v>
      </c>
      <c r="H1053" s="229" t="s">
        <v>611</v>
      </c>
      <c r="I1053" s="229" t="s">
        <v>612</v>
      </c>
      <c r="J1053" s="229" t="s">
        <v>23</v>
      </c>
      <c r="K1053" s="229" t="s">
        <v>738</v>
      </c>
      <c r="L1053" s="229" t="s">
        <v>742</v>
      </c>
      <c r="M1053" s="229" t="s">
        <v>740</v>
      </c>
      <c r="N1053" s="229" t="s">
        <v>626</v>
      </c>
    </row>
    <row r="1054" spans="1:14">
      <c r="A1054" s="232">
        <f t="shared" si="16"/>
        <v>11048</v>
      </c>
      <c r="B1054" s="232">
        <v>4</v>
      </c>
      <c r="C1054" s="232" t="s">
        <v>716</v>
      </c>
      <c r="D1054" s="229" t="s">
        <v>656</v>
      </c>
      <c r="E1054" s="232" t="s">
        <v>446</v>
      </c>
      <c r="F1054" s="234" t="s">
        <v>77</v>
      </c>
      <c r="G1054" s="232">
        <v>21609</v>
      </c>
      <c r="H1054" s="229" t="s">
        <v>611</v>
      </c>
      <c r="I1054" s="229" t="s">
        <v>612</v>
      </c>
      <c r="J1054" s="229" t="s">
        <v>23</v>
      </c>
      <c r="K1054" s="229" t="s">
        <v>738</v>
      </c>
      <c r="L1054" s="229" t="s">
        <v>742</v>
      </c>
      <c r="M1054" s="229" t="s">
        <v>740</v>
      </c>
      <c r="N1054" s="229" t="s">
        <v>626</v>
      </c>
    </row>
    <row r="1055" spans="1:14">
      <c r="A1055" s="232">
        <f t="shared" si="16"/>
        <v>11049</v>
      </c>
      <c r="B1055" s="232">
        <v>4</v>
      </c>
      <c r="C1055" s="232" t="s">
        <v>716</v>
      </c>
      <c r="D1055" s="229" t="s">
        <v>656</v>
      </c>
      <c r="E1055" s="232" t="s">
        <v>573</v>
      </c>
      <c r="F1055" s="229" t="s">
        <v>730</v>
      </c>
      <c r="G1055" s="232">
        <v>99100</v>
      </c>
      <c r="H1055" s="229" t="s">
        <v>611</v>
      </c>
      <c r="I1055" s="229" t="s">
        <v>612</v>
      </c>
      <c r="J1055" s="229" t="s">
        <v>23</v>
      </c>
      <c r="K1055" s="229" t="s">
        <v>738</v>
      </c>
      <c r="L1055" s="229" t="s">
        <v>742</v>
      </c>
      <c r="M1055" s="229" t="s">
        <v>740</v>
      </c>
      <c r="N1055" s="229" t="s">
        <v>626</v>
      </c>
    </row>
    <row r="1056" spans="1:14">
      <c r="A1056" s="232">
        <f t="shared" si="16"/>
        <v>11050</v>
      </c>
      <c r="B1056" s="232">
        <v>4</v>
      </c>
      <c r="C1056" s="232" t="s">
        <v>716</v>
      </c>
      <c r="D1056" s="229" t="s">
        <v>656</v>
      </c>
      <c r="E1056" s="232" t="s">
        <v>446</v>
      </c>
      <c r="F1056" s="229" t="s">
        <v>730</v>
      </c>
      <c r="G1056" s="232">
        <v>99100</v>
      </c>
      <c r="H1056" s="229" t="s">
        <v>611</v>
      </c>
      <c r="I1056" s="229" t="s">
        <v>612</v>
      </c>
      <c r="J1056" s="229" t="s">
        <v>23</v>
      </c>
      <c r="K1056" s="229" t="s">
        <v>738</v>
      </c>
      <c r="L1056" s="229" t="s">
        <v>742</v>
      </c>
      <c r="M1056" s="229" t="s">
        <v>740</v>
      </c>
      <c r="N1056" s="229" t="s">
        <v>626</v>
      </c>
    </row>
    <row r="1057" spans="1:14">
      <c r="A1057" s="232">
        <f t="shared" si="16"/>
        <v>11051</v>
      </c>
      <c r="B1057" s="232">
        <v>4</v>
      </c>
      <c r="C1057" s="232" t="s">
        <v>716</v>
      </c>
      <c r="D1057" s="229" t="s">
        <v>656</v>
      </c>
      <c r="E1057" s="232" t="s">
        <v>573</v>
      </c>
      <c r="F1057" s="229" t="s">
        <v>730</v>
      </c>
      <c r="G1057" s="232">
        <v>79101</v>
      </c>
      <c r="H1057" s="229" t="s">
        <v>611</v>
      </c>
      <c r="I1057" s="229" t="s">
        <v>612</v>
      </c>
      <c r="J1057" s="229" t="s">
        <v>23</v>
      </c>
      <c r="K1057" s="229" t="s">
        <v>738</v>
      </c>
      <c r="L1057" s="229" t="s">
        <v>742</v>
      </c>
      <c r="M1057" s="229" t="s">
        <v>740</v>
      </c>
      <c r="N1057" s="229" t="s">
        <v>626</v>
      </c>
    </row>
    <row r="1058" spans="1:14">
      <c r="A1058" s="232">
        <f t="shared" si="16"/>
        <v>11052</v>
      </c>
      <c r="B1058" s="232">
        <v>4</v>
      </c>
      <c r="C1058" s="232" t="s">
        <v>716</v>
      </c>
      <c r="D1058" s="229" t="s">
        <v>656</v>
      </c>
      <c r="E1058" s="232" t="s">
        <v>446</v>
      </c>
      <c r="F1058" s="229" t="s">
        <v>730</v>
      </c>
      <c r="G1058" s="232">
        <v>79101</v>
      </c>
      <c r="H1058" s="229" t="s">
        <v>611</v>
      </c>
      <c r="I1058" s="229" t="s">
        <v>612</v>
      </c>
      <c r="J1058" s="229" t="s">
        <v>23</v>
      </c>
      <c r="K1058" s="229" t="s">
        <v>738</v>
      </c>
      <c r="L1058" s="229" t="s">
        <v>742</v>
      </c>
      <c r="M1058" s="229" t="s">
        <v>740</v>
      </c>
      <c r="N1058" s="229" t="s">
        <v>626</v>
      </c>
    </row>
    <row r="1059" spans="1:14">
      <c r="A1059" s="232">
        <f t="shared" si="16"/>
        <v>11053</v>
      </c>
      <c r="B1059" s="232">
        <v>4</v>
      </c>
      <c r="C1059" s="232" t="s">
        <v>716</v>
      </c>
      <c r="D1059" s="229" t="s">
        <v>656</v>
      </c>
      <c r="E1059" s="232" t="s">
        <v>573</v>
      </c>
      <c r="F1059" s="229" t="s">
        <v>730</v>
      </c>
      <c r="G1059" s="232">
        <v>11609</v>
      </c>
      <c r="H1059" s="229" t="s">
        <v>611</v>
      </c>
      <c r="I1059" s="229" t="s">
        <v>612</v>
      </c>
      <c r="J1059" s="229" t="s">
        <v>23</v>
      </c>
      <c r="K1059" s="229" t="s">
        <v>738</v>
      </c>
      <c r="L1059" s="229" t="s">
        <v>742</v>
      </c>
      <c r="M1059" s="229" t="s">
        <v>740</v>
      </c>
      <c r="N1059" s="229" t="s">
        <v>626</v>
      </c>
    </row>
    <row r="1060" spans="1:14">
      <c r="A1060" s="232">
        <f t="shared" si="16"/>
        <v>11054</v>
      </c>
      <c r="B1060" s="232">
        <v>4</v>
      </c>
      <c r="C1060" s="232" t="s">
        <v>716</v>
      </c>
      <c r="D1060" s="229" t="s">
        <v>656</v>
      </c>
      <c r="E1060" s="232" t="s">
        <v>446</v>
      </c>
      <c r="F1060" s="229" t="s">
        <v>730</v>
      </c>
      <c r="G1060" s="232">
        <v>11609</v>
      </c>
      <c r="H1060" s="229" t="s">
        <v>611</v>
      </c>
      <c r="I1060" s="229" t="s">
        <v>612</v>
      </c>
      <c r="J1060" s="229" t="s">
        <v>23</v>
      </c>
      <c r="K1060" s="229" t="s">
        <v>738</v>
      </c>
      <c r="L1060" s="229" t="s">
        <v>742</v>
      </c>
      <c r="M1060" s="229" t="s">
        <v>740</v>
      </c>
      <c r="N1060" s="229" t="s">
        <v>626</v>
      </c>
    </row>
    <row r="1061" spans="1:14">
      <c r="A1061" s="232">
        <f t="shared" si="16"/>
        <v>11055</v>
      </c>
      <c r="B1061" s="232">
        <v>4</v>
      </c>
      <c r="C1061" s="232" t="s">
        <v>716</v>
      </c>
      <c r="D1061" s="229" t="s">
        <v>656</v>
      </c>
      <c r="E1061" s="232" t="s">
        <v>573</v>
      </c>
      <c r="F1061" s="229" t="s">
        <v>730</v>
      </c>
      <c r="G1061" s="232">
        <v>21609</v>
      </c>
      <c r="H1061" s="229" t="s">
        <v>611</v>
      </c>
      <c r="I1061" s="229" t="s">
        <v>612</v>
      </c>
      <c r="J1061" s="229" t="s">
        <v>23</v>
      </c>
      <c r="K1061" s="229" t="s">
        <v>738</v>
      </c>
      <c r="L1061" s="229" t="s">
        <v>742</v>
      </c>
      <c r="M1061" s="229" t="s">
        <v>740</v>
      </c>
      <c r="N1061" s="229" t="s">
        <v>626</v>
      </c>
    </row>
    <row r="1062" spans="1:14">
      <c r="A1062" s="232">
        <f t="shared" si="16"/>
        <v>11056</v>
      </c>
      <c r="B1062" s="232">
        <v>4</v>
      </c>
      <c r="C1062" s="232" t="s">
        <v>716</v>
      </c>
      <c r="D1062" s="229" t="s">
        <v>656</v>
      </c>
      <c r="E1062" s="232" t="s">
        <v>446</v>
      </c>
      <c r="F1062" s="229" t="s">
        <v>730</v>
      </c>
      <c r="G1062" s="232">
        <v>21609</v>
      </c>
      <c r="H1062" s="229" t="s">
        <v>611</v>
      </c>
      <c r="I1062" s="229" t="s">
        <v>612</v>
      </c>
      <c r="J1062" s="229" t="s">
        <v>23</v>
      </c>
      <c r="K1062" s="229" t="s">
        <v>738</v>
      </c>
      <c r="L1062" s="229" t="s">
        <v>742</v>
      </c>
      <c r="M1062" s="229" t="s">
        <v>740</v>
      </c>
      <c r="N1062" s="229" t="s">
        <v>626</v>
      </c>
    </row>
    <row r="1063" spans="1:14">
      <c r="A1063" s="232">
        <f t="shared" si="16"/>
        <v>11057</v>
      </c>
      <c r="B1063" s="232">
        <v>4</v>
      </c>
      <c r="C1063" s="232" t="s">
        <v>716</v>
      </c>
      <c r="D1063" s="229" t="s">
        <v>656</v>
      </c>
      <c r="E1063" s="232" t="s">
        <v>573</v>
      </c>
      <c r="F1063" s="234" t="s">
        <v>79</v>
      </c>
      <c r="G1063" s="232">
        <v>99100</v>
      </c>
      <c r="H1063" s="229" t="s">
        <v>611</v>
      </c>
      <c r="I1063" s="229" t="s">
        <v>612</v>
      </c>
      <c r="J1063" s="229" t="s">
        <v>23</v>
      </c>
      <c r="K1063" s="229" t="s">
        <v>738</v>
      </c>
      <c r="L1063" s="229" t="s">
        <v>742</v>
      </c>
      <c r="M1063" s="229" t="s">
        <v>740</v>
      </c>
      <c r="N1063" s="229" t="s">
        <v>626</v>
      </c>
    </row>
    <row r="1064" spans="1:14">
      <c r="A1064" s="232">
        <f t="shared" si="16"/>
        <v>11058</v>
      </c>
      <c r="B1064" s="232">
        <v>4</v>
      </c>
      <c r="C1064" s="232" t="s">
        <v>716</v>
      </c>
      <c r="D1064" s="229" t="s">
        <v>656</v>
      </c>
      <c r="E1064" s="232" t="s">
        <v>446</v>
      </c>
      <c r="F1064" s="234" t="s">
        <v>79</v>
      </c>
      <c r="G1064" s="232">
        <v>99100</v>
      </c>
      <c r="H1064" s="229" t="s">
        <v>611</v>
      </c>
      <c r="I1064" s="229" t="s">
        <v>612</v>
      </c>
      <c r="J1064" s="229" t="s">
        <v>23</v>
      </c>
      <c r="K1064" s="229" t="s">
        <v>738</v>
      </c>
      <c r="L1064" s="229" t="s">
        <v>742</v>
      </c>
      <c r="M1064" s="229" t="s">
        <v>740</v>
      </c>
      <c r="N1064" s="229" t="s">
        <v>626</v>
      </c>
    </row>
    <row r="1065" spans="1:14">
      <c r="A1065" s="232">
        <f t="shared" si="16"/>
        <v>11059</v>
      </c>
      <c r="B1065" s="232">
        <v>4</v>
      </c>
      <c r="C1065" s="232" t="s">
        <v>716</v>
      </c>
      <c r="D1065" s="229" t="s">
        <v>656</v>
      </c>
      <c r="E1065" s="232" t="s">
        <v>573</v>
      </c>
      <c r="F1065" s="234" t="s">
        <v>79</v>
      </c>
      <c r="G1065" s="232">
        <v>79101</v>
      </c>
      <c r="H1065" s="229" t="s">
        <v>611</v>
      </c>
      <c r="I1065" s="229" t="s">
        <v>612</v>
      </c>
      <c r="J1065" s="229" t="s">
        <v>23</v>
      </c>
      <c r="K1065" s="229" t="s">
        <v>738</v>
      </c>
      <c r="L1065" s="229" t="s">
        <v>742</v>
      </c>
      <c r="M1065" s="229" t="s">
        <v>740</v>
      </c>
      <c r="N1065" s="229" t="s">
        <v>626</v>
      </c>
    </row>
    <row r="1066" spans="1:14">
      <c r="A1066" s="232">
        <f t="shared" si="16"/>
        <v>11060</v>
      </c>
      <c r="B1066" s="232">
        <v>4</v>
      </c>
      <c r="C1066" s="232" t="s">
        <v>716</v>
      </c>
      <c r="D1066" s="229" t="s">
        <v>656</v>
      </c>
      <c r="E1066" s="232" t="s">
        <v>446</v>
      </c>
      <c r="F1066" s="234" t="s">
        <v>79</v>
      </c>
      <c r="G1066" s="232">
        <v>79101</v>
      </c>
      <c r="H1066" s="229" t="s">
        <v>611</v>
      </c>
      <c r="I1066" s="229" t="s">
        <v>612</v>
      </c>
      <c r="J1066" s="229" t="s">
        <v>23</v>
      </c>
      <c r="K1066" s="229" t="s">
        <v>738</v>
      </c>
      <c r="L1066" s="229" t="s">
        <v>742</v>
      </c>
      <c r="M1066" s="229" t="s">
        <v>740</v>
      </c>
      <c r="N1066" s="229" t="s">
        <v>626</v>
      </c>
    </row>
    <row r="1067" spans="1:14">
      <c r="A1067" s="232">
        <f t="shared" si="16"/>
        <v>11061</v>
      </c>
      <c r="B1067" s="232">
        <v>4</v>
      </c>
      <c r="C1067" s="232" t="s">
        <v>716</v>
      </c>
      <c r="D1067" s="229" t="s">
        <v>656</v>
      </c>
      <c r="E1067" s="232" t="s">
        <v>573</v>
      </c>
      <c r="F1067" s="234" t="s">
        <v>79</v>
      </c>
      <c r="G1067" s="232">
        <v>11609</v>
      </c>
      <c r="H1067" s="229" t="s">
        <v>611</v>
      </c>
      <c r="I1067" s="229" t="s">
        <v>612</v>
      </c>
      <c r="J1067" s="229" t="s">
        <v>23</v>
      </c>
      <c r="K1067" s="229" t="s">
        <v>738</v>
      </c>
      <c r="L1067" s="229" t="s">
        <v>742</v>
      </c>
      <c r="M1067" s="229" t="s">
        <v>740</v>
      </c>
      <c r="N1067" s="229" t="s">
        <v>626</v>
      </c>
    </row>
    <row r="1068" spans="1:14">
      <c r="A1068" s="232">
        <f t="shared" si="16"/>
        <v>11062</v>
      </c>
      <c r="B1068" s="232">
        <v>4</v>
      </c>
      <c r="C1068" s="232" t="s">
        <v>716</v>
      </c>
      <c r="D1068" s="229" t="s">
        <v>656</v>
      </c>
      <c r="E1068" s="232" t="s">
        <v>446</v>
      </c>
      <c r="F1068" s="234" t="s">
        <v>79</v>
      </c>
      <c r="G1068" s="232">
        <v>11609</v>
      </c>
      <c r="H1068" s="229" t="s">
        <v>611</v>
      </c>
      <c r="I1068" s="229" t="s">
        <v>612</v>
      </c>
      <c r="J1068" s="229" t="s">
        <v>23</v>
      </c>
      <c r="K1068" s="229" t="s">
        <v>738</v>
      </c>
      <c r="L1068" s="229" t="s">
        <v>742</v>
      </c>
      <c r="M1068" s="229" t="s">
        <v>740</v>
      </c>
      <c r="N1068" s="229" t="s">
        <v>626</v>
      </c>
    </row>
    <row r="1069" spans="1:14">
      <c r="A1069" s="232">
        <f t="shared" si="16"/>
        <v>11063</v>
      </c>
      <c r="B1069" s="232">
        <v>4</v>
      </c>
      <c r="C1069" s="232" t="s">
        <v>716</v>
      </c>
      <c r="D1069" s="229" t="s">
        <v>656</v>
      </c>
      <c r="E1069" s="232" t="s">
        <v>573</v>
      </c>
      <c r="F1069" s="234" t="s">
        <v>79</v>
      </c>
      <c r="G1069" s="232">
        <v>21609</v>
      </c>
      <c r="H1069" s="229" t="s">
        <v>611</v>
      </c>
      <c r="I1069" s="229" t="s">
        <v>612</v>
      </c>
      <c r="J1069" s="229" t="s">
        <v>23</v>
      </c>
      <c r="K1069" s="229" t="s">
        <v>738</v>
      </c>
      <c r="L1069" s="229" t="s">
        <v>742</v>
      </c>
      <c r="M1069" s="229" t="s">
        <v>740</v>
      </c>
      <c r="N1069" s="229" t="s">
        <v>626</v>
      </c>
    </row>
    <row r="1070" spans="1:14">
      <c r="A1070" s="232">
        <f t="shared" si="16"/>
        <v>11064</v>
      </c>
      <c r="B1070" s="232">
        <v>4</v>
      </c>
      <c r="C1070" s="232" t="s">
        <v>716</v>
      </c>
      <c r="D1070" s="229" t="s">
        <v>656</v>
      </c>
      <c r="E1070" s="232" t="s">
        <v>446</v>
      </c>
      <c r="F1070" s="234" t="s">
        <v>79</v>
      </c>
      <c r="G1070" s="232">
        <v>21609</v>
      </c>
      <c r="H1070" s="229" t="s">
        <v>611</v>
      </c>
      <c r="I1070" s="229" t="s">
        <v>612</v>
      </c>
      <c r="J1070" s="229" t="s">
        <v>23</v>
      </c>
      <c r="K1070" s="229" t="s">
        <v>738</v>
      </c>
      <c r="L1070" s="229" t="s">
        <v>742</v>
      </c>
      <c r="M1070" s="229" t="s">
        <v>740</v>
      </c>
      <c r="N1070" s="229" t="s">
        <v>626</v>
      </c>
    </row>
    <row r="1071" spans="1:14">
      <c r="A1071" s="232">
        <f t="shared" si="16"/>
        <v>11065</v>
      </c>
      <c r="B1071" s="232">
        <v>4</v>
      </c>
      <c r="C1071" s="232" t="s">
        <v>716</v>
      </c>
      <c r="D1071" s="229" t="s">
        <v>656</v>
      </c>
      <c r="E1071" s="232" t="s">
        <v>573</v>
      </c>
      <c r="F1071" s="234" t="s">
        <v>21</v>
      </c>
      <c r="G1071" s="232">
        <v>99100</v>
      </c>
      <c r="H1071" s="229" t="s">
        <v>611</v>
      </c>
      <c r="I1071" s="229" t="s">
        <v>612</v>
      </c>
      <c r="J1071" s="229" t="s">
        <v>23</v>
      </c>
      <c r="K1071" s="229" t="s">
        <v>738</v>
      </c>
      <c r="L1071" s="229" t="s">
        <v>742</v>
      </c>
      <c r="M1071" s="229" t="s">
        <v>740</v>
      </c>
      <c r="N1071" s="229" t="s">
        <v>626</v>
      </c>
    </row>
    <row r="1072" spans="1:14">
      <c r="A1072" s="232">
        <f t="shared" si="16"/>
        <v>11066</v>
      </c>
      <c r="B1072" s="232">
        <v>4</v>
      </c>
      <c r="C1072" s="232" t="s">
        <v>716</v>
      </c>
      <c r="D1072" s="229" t="s">
        <v>656</v>
      </c>
      <c r="E1072" s="232" t="s">
        <v>446</v>
      </c>
      <c r="F1072" s="234" t="s">
        <v>21</v>
      </c>
      <c r="G1072" s="232">
        <v>99100</v>
      </c>
      <c r="H1072" s="229" t="s">
        <v>611</v>
      </c>
      <c r="I1072" s="229" t="s">
        <v>612</v>
      </c>
      <c r="J1072" s="229" t="s">
        <v>23</v>
      </c>
      <c r="K1072" s="229" t="s">
        <v>738</v>
      </c>
      <c r="L1072" s="229" t="s">
        <v>742</v>
      </c>
      <c r="M1072" s="229" t="s">
        <v>740</v>
      </c>
      <c r="N1072" s="229" t="s">
        <v>626</v>
      </c>
    </row>
    <row r="1073" spans="1:14">
      <c r="A1073" s="232">
        <f t="shared" si="16"/>
        <v>11067</v>
      </c>
      <c r="B1073" s="232">
        <v>4</v>
      </c>
      <c r="C1073" s="232" t="s">
        <v>716</v>
      </c>
      <c r="D1073" s="229" t="s">
        <v>656</v>
      </c>
      <c r="E1073" s="232" t="s">
        <v>573</v>
      </c>
      <c r="F1073" s="234" t="s">
        <v>21</v>
      </c>
      <c r="G1073" s="232">
        <v>79101</v>
      </c>
      <c r="H1073" s="229" t="s">
        <v>611</v>
      </c>
      <c r="I1073" s="229" t="s">
        <v>612</v>
      </c>
      <c r="J1073" s="229" t="s">
        <v>23</v>
      </c>
      <c r="K1073" s="229" t="s">
        <v>738</v>
      </c>
      <c r="L1073" s="229" t="s">
        <v>742</v>
      </c>
      <c r="M1073" s="229" t="s">
        <v>740</v>
      </c>
      <c r="N1073" s="229" t="s">
        <v>626</v>
      </c>
    </row>
    <row r="1074" spans="1:14">
      <c r="A1074" s="232">
        <f t="shared" si="16"/>
        <v>11068</v>
      </c>
      <c r="B1074" s="232">
        <v>4</v>
      </c>
      <c r="C1074" s="232" t="s">
        <v>716</v>
      </c>
      <c r="D1074" s="229" t="s">
        <v>656</v>
      </c>
      <c r="E1074" s="232" t="s">
        <v>446</v>
      </c>
      <c r="F1074" s="234" t="s">
        <v>21</v>
      </c>
      <c r="G1074" s="232">
        <v>79101</v>
      </c>
      <c r="H1074" s="229" t="s">
        <v>611</v>
      </c>
      <c r="I1074" s="229" t="s">
        <v>612</v>
      </c>
      <c r="J1074" s="229" t="s">
        <v>23</v>
      </c>
      <c r="K1074" s="229" t="s">
        <v>738</v>
      </c>
      <c r="L1074" s="229" t="s">
        <v>742</v>
      </c>
      <c r="M1074" s="229" t="s">
        <v>740</v>
      </c>
      <c r="N1074" s="229" t="s">
        <v>626</v>
      </c>
    </row>
    <row r="1075" spans="1:14">
      <c r="A1075" s="232">
        <f t="shared" si="16"/>
        <v>11069</v>
      </c>
      <c r="B1075" s="232">
        <v>4</v>
      </c>
      <c r="C1075" s="232" t="s">
        <v>716</v>
      </c>
      <c r="D1075" s="229" t="s">
        <v>656</v>
      </c>
      <c r="E1075" s="232" t="s">
        <v>573</v>
      </c>
      <c r="F1075" s="234" t="s">
        <v>21</v>
      </c>
      <c r="G1075" s="232">
        <v>11609</v>
      </c>
      <c r="H1075" s="229" t="s">
        <v>611</v>
      </c>
      <c r="I1075" s="229" t="s">
        <v>612</v>
      </c>
      <c r="J1075" s="229" t="s">
        <v>23</v>
      </c>
      <c r="K1075" s="229" t="s">
        <v>738</v>
      </c>
      <c r="L1075" s="229" t="s">
        <v>742</v>
      </c>
      <c r="M1075" s="229" t="s">
        <v>740</v>
      </c>
      <c r="N1075" s="229" t="s">
        <v>626</v>
      </c>
    </row>
    <row r="1076" spans="1:14">
      <c r="A1076" s="232">
        <f t="shared" si="16"/>
        <v>11070</v>
      </c>
      <c r="B1076" s="232">
        <v>4</v>
      </c>
      <c r="C1076" s="232" t="s">
        <v>716</v>
      </c>
      <c r="D1076" s="229" t="s">
        <v>656</v>
      </c>
      <c r="E1076" s="232" t="s">
        <v>446</v>
      </c>
      <c r="F1076" s="234" t="s">
        <v>21</v>
      </c>
      <c r="G1076" s="232">
        <v>11609</v>
      </c>
      <c r="H1076" s="229" t="s">
        <v>611</v>
      </c>
      <c r="I1076" s="229" t="s">
        <v>612</v>
      </c>
      <c r="J1076" s="229" t="s">
        <v>23</v>
      </c>
      <c r="K1076" s="229" t="s">
        <v>738</v>
      </c>
      <c r="L1076" s="229" t="s">
        <v>742</v>
      </c>
      <c r="M1076" s="229" t="s">
        <v>740</v>
      </c>
      <c r="N1076" s="229" t="s">
        <v>626</v>
      </c>
    </row>
    <row r="1077" spans="1:14">
      <c r="A1077" s="232">
        <f t="shared" si="16"/>
        <v>11071</v>
      </c>
      <c r="B1077" s="232">
        <v>4</v>
      </c>
      <c r="C1077" s="232" t="s">
        <v>716</v>
      </c>
      <c r="D1077" s="229" t="s">
        <v>656</v>
      </c>
      <c r="E1077" s="232" t="s">
        <v>573</v>
      </c>
      <c r="F1077" s="234" t="s">
        <v>21</v>
      </c>
      <c r="G1077" s="232">
        <v>21609</v>
      </c>
      <c r="H1077" s="229" t="s">
        <v>611</v>
      </c>
      <c r="I1077" s="229" t="s">
        <v>612</v>
      </c>
      <c r="J1077" s="229" t="s">
        <v>23</v>
      </c>
      <c r="K1077" s="229" t="s">
        <v>738</v>
      </c>
      <c r="L1077" s="229" t="s">
        <v>742</v>
      </c>
      <c r="M1077" s="229" t="s">
        <v>740</v>
      </c>
      <c r="N1077" s="229" t="s">
        <v>626</v>
      </c>
    </row>
    <row r="1078" spans="1:14">
      <c r="A1078" s="232">
        <f t="shared" si="16"/>
        <v>11072</v>
      </c>
      <c r="B1078" s="232">
        <v>4</v>
      </c>
      <c r="C1078" s="232" t="s">
        <v>716</v>
      </c>
      <c r="D1078" s="229" t="s">
        <v>656</v>
      </c>
      <c r="E1078" s="232" t="s">
        <v>446</v>
      </c>
      <c r="F1078" s="234" t="s">
        <v>21</v>
      </c>
      <c r="G1078" s="232">
        <v>21609</v>
      </c>
      <c r="H1078" s="229" t="s">
        <v>611</v>
      </c>
      <c r="I1078" s="229" t="s">
        <v>612</v>
      </c>
      <c r="J1078" s="229" t="s">
        <v>23</v>
      </c>
      <c r="K1078" s="229" t="s">
        <v>738</v>
      </c>
      <c r="L1078" s="229" t="s">
        <v>742</v>
      </c>
      <c r="M1078" s="229" t="s">
        <v>740</v>
      </c>
      <c r="N1078" s="229" t="s">
        <v>626</v>
      </c>
    </row>
    <row r="1079" spans="1:14">
      <c r="A1079" s="232">
        <f t="shared" si="16"/>
        <v>11073</v>
      </c>
      <c r="B1079" s="232">
        <v>4</v>
      </c>
      <c r="C1079" s="232" t="s">
        <v>716</v>
      </c>
      <c r="D1079" s="229" t="s">
        <v>656</v>
      </c>
      <c r="E1079" s="232" t="s">
        <v>573</v>
      </c>
      <c r="F1079" s="234" t="s">
        <v>80</v>
      </c>
      <c r="G1079" s="232">
        <v>99100</v>
      </c>
      <c r="H1079" s="229" t="s">
        <v>611</v>
      </c>
      <c r="I1079" s="229" t="s">
        <v>612</v>
      </c>
      <c r="J1079" s="229" t="s">
        <v>23</v>
      </c>
      <c r="K1079" s="229" t="s">
        <v>738</v>
      </c>
      <c r="L1079" s="229" t="s">
        <v>742</v>
      </c>
      <c r="M1079" s="229" t="s">
        <v>740</v>
      </c>
      <c r="N1079" s="229" t="s">
        <v>626</v>
      </c>
    </row>
    <row r="1080" spans="1:14">
      <c r="A1080" s="232">
        <f t="shared" si="16"/>
        <v>11074</v>
      </c>
      <c r="B1080" s="232">
        <v>4</v>
      </c>
      <c r="C1080" s="232" t="s">
        <v>716</v>
      </c>
      <c r="D1080" s="229" t="s">
        <v>656</v>
      </c>
      <c r="E1080" s="232" t="s">
        <v>446</v>
      </c>
      <c r="F1080" s="234" t="s">
        <v>80</v>
      </c>
      <c r="G1080" s="232">
        <v>99100</v>
      </c>
      <c r="H1080" s="229" t="s">
        <v>611</v>
      </c>
      <c r="I1080" s="229" t="s">
        <v>612</v>
      </c>
      <c r="J1080" s="229" t="s">
        <v>23</v>
      </c>
      <c r="K1080" s="229" t="s">
        <v>738</v>
      </c>
      <c r="L1080" s="229" t="s">
        <v>742</v>
      </c>
      <c r="M1080" s="229" t="s">
        <v>740</v>
      </c>
      <c r="N1080" s="229" t="s">
        <v>626</v>
      </c>
    </row>
    <row r="1081" spans="1:14">
      <c r="A1081" s="232">
        <f t="shared" si="16"/>
        <v>11075</v>
      </c>
      <c r="B1081" s="232">
        <v>4</v>
      </c>
      <c r="C1081" s="232" t="s">
        <v>716</v>
      </c>
      <c r="D1081" s="229" t="s">
        <v>656</v>
      </c>
      <c r="E1081" s="232" t="s">
        <v>573</v>
      </c>
      <c r="F1081" s="234" t="s">
        <v>80</v>
      </c>
      <c r="G1081" s="232">
        <v>79101</v>
      </c>
      <c r="H1081" s="229" t="s">
        <v>611</v>
      </c>
      <c r="I1081" s="229" t="s">
        <v>612</v>
      </c>
      <c r="J1081" s="229" t="s">
        <v>23</v>
      </c>
      <c r="K1081" s="229" t="s">
        <v>738</v>
      </c>
      <c r="L1081" s="229" t="s">
        <v>742</v>
      </c>
      <c r="M1081" s="229" t="s">
        <v>740</v>
      </c>
      <c r="N1081" s="229" t="s">
        <v>626</v>
      </c>
    </row>
    <row r="1082" spans="1:14">
      <c r="A1082" s="232">
        <f t="shared" si="16"/>
        <v>11076</v>
      </c>
      <c r="B1082" s="232">
        <v>4</v>
      </c>
      <c r="C1082" s="232" t="s">
        <v>716</v>
      </c>
      <c r="D1082" s="229" t="s">
        <v>656</v>
      </c>
      <c r="E1082" s="232" t="s">
        <v>446</v>
      </c>
      <c r="F1082" s="234" t="s">
        <v>80</v>
      </c>
      <c r="G1082" s="232">
        <v>79101</v>
      </c>
      <c r="H1082" s="229" t="s">
        <v>611</v>
      </c>
      <c r="I1082" s="229" t="s">
        <v>612</v>
      </c>
      <c r="J1082" s="229" t="s">
        <v>23</v>
      </c>
      <c r="K1082" s="229" t="s">
        <v>738</v>
      </c>
      <c r="L1082" s="229" t="s">
        <v>742</v>
      </c>
      <c r="M1082" s="229" t="s">
        <v>740</v>
      </c>
      <c r="N1082" s="229" t="s">
        <v>626</v>
      </c>
    </row>
    <row r="1083" spans="1:14">
      <c r="A1083" s="232">
        <f t="shared" si="16"/>
        <v>11077</v>
      </c>
      <c r="B1083" s="232">
        <v>4</v>
      </c>
      <c r="C1083" s="232" t="s">
        <v>716</v>
      </c>
      <c r="D1083" s="229" t="s">
        <v>656</v>
      </c>
      <c r="E1083" s="232" t="s">
        <v>573</v>
      </c>
      <c r="F1083" s="234" t="s">
        <v>80</v>
      </c>
      <c r="G1083" s="232">
        <v>11609</v>
      </c>
      <c r="H1083" s="229" t="s">
        <v>611</v>
      </c>
      <c r="I1083" s="229" t="s">
        <v>612</v>
      </c>
      <c r="J1083" s="229" t="s">
        <v>23</v>
      </c>
      <c r="K1083" s="229" t="s">
        <v>738</v>
      </c>
      <c r="L1083" s="229" t="s">
        <v>742</v>
      </c>
      <c r="M1083" s="229" t="s">
        <v>740</v>
      </c>
      <c r="N1083" s="229" t="s">
        <v>626</v>
      </c>
    </row>
    <row r="1084" spans="1:14">
      <c r="A1084" s="232">
        <f t="shared" si="16"/>
        <v>11078</v>
      </c>
      <c r="B1084" s="232">
        <v>4</v>
      </c>
      <c r="C1084" s="232" t="s">
        <v>716</v>
      </c>
      <c r="D1084" s="229" t="s">
        <v>656</v>
      </c>
      <c r="E1084" s="232" t="s">
        <v>446</v>
      </c>
      <c r="F1084" s="234" t="s">
        <v>80</v>
      </c>
      <c r="G1084" s="232">
        <v>11609</v>
      </c>
      <c r="H1084" s="229" t="s">
        <v>611</v>
      </c>
      <c r="I1084" s="229" t="s">
        <v>612</v>
      </c>
      <c r="J1084" s="229" t="s">
        <v>23</v>
      </c>
      <c r="K1084" s="229" t="s">
        <v>738</v>
      </c>
      <c r="L1084" s="229" t="s">
        <v>742</v>
      </c>
      <c r="M1084" s="229" t="s">
        <v>740</v>
      </c>
      <c r="N1084" s="229" t="s">
        <v>626</v>
      </c>
    </row>
    <row r="1085" spans="1:14">
      <c r="A1085" s="232">
        <f t="shared" si="16"/>
        <v>11079</v>
      </c>
      <c r="B1085" s="232">
        <v>4</v>
      </c>
      <c r="C1085" s="232" t="s">
        <v>716</v>
      </c>
      <c r="D1085" s="229" t="s">
        <v>656</v>
      </c>
      <c r="E1085" s="232" t="s">
        <v>573</v>
      </c>
      <c r="F1085" s="234" t="s">
        <v>80</v>
      </c>
      <c r="G1085" s="232">
        <v>21609</v>
      </c>
      <c r="H1085" s="229" t="s">
        <v>611</v>
      </c>
      <c r="I1085" s="229" t="s">
        <v>612</v>
      </c>
      <c r="J1085" s="229" t="s">
        <v>23</v>
      </c>
      <c r="K1085" s="229" t="s">
        <v>738</v>
      </c>
      <c r="L1085" s="229" t="s">
        <v>742</v>
      </c>
      <c r="M1085" s="229" t="s">
        <v>740</v>
      </c>
      <c r="N1085" s="229" t="s">
        <v>626</v>
      </c>
    </row>
    <row r="1086" spans="1:14">
      <c r="A1086" s="232">
        <f t="shared" si="16"/>
        <v>11080</v>
      </c>
      <c r="B1086" s="232">
        <v>4</v>
      </c>
      <c r="C1086" s="232" t="s">
        <v>716</v>
      </c>
      <c r="D1086" s="229" t="s">
        <v>656</v>
      </c>
      <c r="E1086" s="232" t="s">
        <v>446</v>
      </c>
      <c r="F1086" s="234" t="s">
        <v>80</v>
      </c>
      <c r="G1086" s="232">
        <v>21609</v>
      </c>
      <c r="H1086" s="229" t="s">
        <v>611</v>
      </c>
      <c r="I1086" s="229" t="s">
        <v>612</v>
      </c>
      <c r="J1086" s="229" t="s">
        <v>23</v>
      </c>
      <c r="K1086" s="229" t="s">
        <v>738</v>
      </c>
      <c r="L1086" s="229" t="s">
        <v>742</v>
      </c>
      <c r="M1086" s="229" t="s">
        <v>740</v>
      </c>
      <c r="N1086" s="229" t="s">
        <v>626</v>
      </c>
    </row>
    <row r="1087" spans="1:14">
      <c r="A1087" s="232">
        <f t="shared" si="16"/>
        <v>11081</v>
      </c>
      <c r="B1087" s="232">
        <v>4</v>
      </c>
      <c r="C1087" s="232" t="s">
        <v>716</v>
      </c>
      <c r="D1087" s="229" t="s">
        <v>656</v>
      </c>
      <c r="E1087" s="232" t="s">
        <v>573</v>
      </c>
      <c r="F1087" s="234" t="s">
        <v>81</v>
      </c>
      <c r="G1087" s="232">
        <v>99100</v>
      </c>
      <c r="H1087" s="229" t="s">
        <v>611</v>
      </c>
      <c r="I1087" s="229" t="s">
        <v>612</v>
      </c>
      <c r="J1087" s="229" t="s">
        <v>23</v>
      </c>
      <c r="K1087" s="229" t="s">
        <v>738</v>
      </c>
      <c r="L1087" s="229" t="s">
        <v>742</v>
      </c>
      <c r="M1087" s="229" t="s">
        <v>740</v>
      </c>
      <c r="N1087" s="229" t="s">
        <v>626</v>
      </c>
    </row>
    <row r="1088" spans="1:14">
      <c r="A1088" s="232">
        <f t="shared" si="16"/>
        <v>11082</v>
      </c>
      <c r="B1088" s="232">
        <v>4</v>
      </c>
      <c r="C1088" s="232" t="s">
        <v>716</v>
      </c>
      <c r="D1088" s="229" t="s">
        <v>656</v>
      </c>
      <c r="E1088" s="232" t="s">
        <v>446</v>
      </c>
      <c r="F1088" s="234" t="s">
        <v>81</v>
      </c>
      <c r="G1088" s="232">
        <v>99100</v>
      </c>
      <c r="H1088" s="229" t="s">
        <v>611</v>
      </c>
      <c r="I1088" s="229" t="s">
        <v>612</v>
      </c>
      <c r="J1088" s="229" t="s">
        <v>23</v>
      </c>
      <c r="K1088" s="229" t="s">
        <v>738</v>
      </c>
      <c r="L1088" s="229" t="s">
        <v>742</v>
      </c>
      <c r="M1088" s="229" t="s">
        <v>740</v>
      </c>
      <c r="N1088" s="229" t="s">
        <v>626</v>
      </c>
    </row>
    <row r="1089" spans="1:14">
      <c r="A1089" s="232">
        <f t="shared" si="16"/>
        <v>11083</v>
      </c>
      <c r="B1089" s="232">
        <v>4</v>
      </c>
      <c r="C1089" s="232" t="s">
        <v>716</v>
      </c>
      <c r="D1089" s="229" t="s">
        <v>656</v>
      </c>
      <c r="E1089" s="232" t="s">
        <v>573</v>
      </c>
      <c r="F1089" s="234" t="s">
        <v>81</v>
      </c>
      <c r="G1089" s="232">
        <v>79101</v>
      </c>
      <c r="H1089" s="229" t="s">
        <v>611</v>
      </c>
      <c r="I1089" s="229" t="s">
        <v>612</v>
      </c>
      <c r="J1089" s="229" t="s">
        <v>23</v>
      </c>
      <c r="K1089" s="229" t="s">
        <v>738</v>
      </c>
      <c r="L1089" s="229" t="s">
        <v>742</v>
      </c>
      <c r="M1089" s="229" t="s">
        <v>740</v>
      </c>
      <c r="N1089" s="229" t="s">
        <v>626</v>
      </c>
    </row>
    <row r="1090" spans="1:14">
      <c r="A1090" s="232">
        <f t="shared" si="16"/>
        <v>11084</v>
      </c>
      <c r="B1090" s="232">
        <v>4</v>
      </c>
      <c r="C1090" s="232" t="s">
        <v>716</v>
      </c>
      <c r="D1090" s="229" t="s">
        <v>656</v>
      </c>
      <c r="E1090" s="232" t="s">
        <v>446</v>
      </c>
      <c r="F1090" s="234" t="s">
        <v>81</v>
      </c>
      <c r="G1090" s="232">
        <v>79101</v>
      </c>
      <c r="H1090" s="229" t="s">
        <v>611</v>
      </c>
      <c r="I1090" s="229" t="s">
        <v>612</v>
      </c>
      <c r="J1090" s="229" t="s">
        <v>23</v>
      </c>
      <c r="K1090" s="229" t="s">
        <v>738</v>
      </c>
      <c r="L1090" s="229" t="s">
        <v>742</v>
      </c>
      <c r="M1090" s="229" t="s">
        <v>740</v>
      </c>
      <c r="N1090" s="229" t="s">
        <v>626</v>
      </c>
    </row>
    <row r="1091" spans="1:14">
      <c r="A1091" s="232">
        <f t="shared" si="16"/>
        <v>11085</v>
      </c>
      <c r="B1091" s="232">
        <v>4</v>
      </c>
      <c r="C1091" s="232" t="s">
        <v>716</v>
      </c>
      <c r="D1091" s="229" t="s">
        <v>656</v>
      </c>
      <c r="E1091" s="232" t="s">
        <v>573</v>
      </c>
      <c r="F1091" s="234" t="s">
        <v>81</v>
      </c>
      <c r="G1091" s="232">
        <v>11609</v>
      </c>
      <c r="H1091" s="229" t="s">
        <v>611</v>
      </c>
      <c r="I1091" s="229" t="s">
        <v>612</v>
      </c>
      <c r="J1091" s="229" t="s">
        <v>23</v>
      </c>
      <c r="K1091" s="229" t="s">
        <v>738</v>
      </c>
      <c r="L1091" s="229" t="s">
        <v>742</v>
      </c>
      <c r="M1091" s="229" t="s">
        <v>740</v>
      </c>
      <c r="N1091" s="229" t="s">
        <v>626</v>
      </c>
    </row>
    <row r="1092" spans="1:14">
      <c r="A1092" s="232">
        <f t="shared" si="16"/>
        <v>11086</v>
      </c>
      <c r="B1092" s="232">
        <v>4</v>
      </c>
      <c r="C1092" s="232" t="s">
        <v>716</v>
      </c>
      <c r="D1092" s="229" t="s">
        <v>656</v>
      </c>
      <c r="E1092" s="232" t="s">
        <v>446</v>
      </c>
      <c r="F1092" s="234" t="s">
        <v>81</v>
      </c>
      <c r="G1092" s="232">
        <v>11609</v>
      </c>
      <c r="H1092" s="229" t="s">
        <v>611</v>
      </c>
      <c r="I1092" s="229" t="s">
        <v>612</v>
      </c>
      <c r="J1092" s="229" t="s">
        <v>23</v>
      </c>
      <c r="K1092" s="229" t="s">
        <v>738</v>
      </c>
      <c r="L1092" s="229" t="s">
        <v>742</v>
      </c>
      <c r="M1092" s="229" t="s">
        <v>740</v>
      </c>
      <c r="N1092" s="229" t="s">
        <v>626</v>
      </c>
    </row>
    <row r="1093" spans="1:14">
      <c r="A1093" s="232">
        <f t="shared" si="16"/>
        <v>11087</v>
      </c>
      <c r="B1093" s="232">
        <v>4</v>
      </c>
      <c r="C1093" s="232" t="s">
        <v>716</v>
      </c>
      <c r="D1093" s="229" t="s">
        <v>656</v>
      </c>
      <c r="E1093" s="232" t="s">
        <v>573</v>
      </c>
      <c r="F1093" s="234" t="s">
        <v>81</v>
      </c>
      <c r="G1093" s="232">
        <v>21609</v>
      </c>
      <c r="H1093" s="229" t="s">
        <v>611</v>
      </c>
      <c r="I1093" s="229" t="s">
        <v>612</v>
      </c>
      <c r="J1093" s="229" t="s">
        <v>23</v>
      </c>
      <c r="K1093" s="229" t="s">
        <v>738</v>
      </c>
      <c r="L1093" s="229" t="s">
        <v>742</v>
      </c>
      <c r="M1093" s="229" t="s">
        <v>740</v>
      </c>
      <c r="N1093" s="229" t="s">
        <v>626</v>
      </c>
    </row>
    <row r="1094" spans="1:14">
      <c r="A1094" s="232">
        <f t="shared" si="16"/>
        <v>11088</v>
      </c>
      <c r="B1094" s="232">
        <v>4</v>
      </c>
      <c r="C1094" s="232" t="s">
        <v>716</v>
      </c>
      <c r="D1094" s="229" t="s">
        <v>656</v>
      </c>
      <c r="E1094" s="232" t="s">
        <v>446</v>
      </c>
      <c r="F1094" s="234" t="s">
        <v>81</v>
      </c>
      <c r="G1094" s="232">
        <v>21609</v>
      </c>
      <c r="H1094" s="229" t="s">
        <v>611</v>
      </c>
      <c r="I1094" s="229" t="s">
        <v>612</v>
      </c>
      <c r="J1094" s="229" t="s">
        <v>23</v>
      </c>
      <c r="K1094" s="229" t="s">
        <v>738</v>
      </c>
      <c r="L1094" s="229" t="s">
        <v>742</v>
      </c>
      <c r="M1094" s="229" t="s">
        <v>740</v>
      </c>
      <c r="N1094" s="229" t="s">
        <v>626</v>
      </c>
    </row>
    <row r="1095" spans="1:14">
      <c r="A1095" s="232">
        <f t="shared" si="16"/>
        <v>11089</v>
      </c>
      <c r="B1095" s="232">
        <v>4</v>
      </c>
      <c r="C1095" s="232" t="s">
        <v>716</v>
      </c>
      <c r="D1095" s="229" t="s">
        <v>656</v>
      </c>
      <c r="E1095" s="232" t="s">
        <v>573</v>
      </c>
      <c r="F1095" s="234" t="s">
        <v>82</v>
      </c>
      <c r="G1095" s="232">
        <v>99100</v>
      </c>
      <c r="H1095" s="229" t="s">
        <v>611</v>
      </c>
      <c r="I1095" s="229" t="s">
        <v>612</v>
      </c>
      <c r="J1095" s="229" t="s">
        <v>23</v>
      </c>
      <c r="K1095" s="229" t="s">
        <v>738</v>
      </c>
      <c r="L1095" s="229" t="s">
        <v>742</v>
      </c>
      <c r="M1095" s="229" t="s">
        <v>740</v>
      </c>
      <c r="N1095" s="229" t="s">
        <v>626</v>
      </c>
    </row>
    <row r="1096" spans="1:14">
      <c r="A1096" s="232">
        <f t="shared" ref="A1096:A1159" si="17">A1095+1</f>
        <v>11090</v>
      </c>
      <c r="B1096" s="232">
        <v>4</v>
      </c>
      <c r="C1096" s="232" t="s">
        <v>716</v>
      </c>
      <c r="D1096" s="229" t="s">
        <v>656</v>
      </c>
      <c r="E1096" s="232" t="s">
        <v>446</v>
      </c>
      <c r="F1096" s="234" t="s">
        <v>82</v>
      </c>
      <c r="G1096" s="232">
        <v>99100</v>
      </c>
      <c r="H1096" s="229" t="s">
        <v>611</v>
      </c>
      <c r="I1096" s="229" t="s">
        <v>612</v>
      </c>
      <c r="J1096" s="229" t="s">
        <v>23</v>
      </c>
      <c r="K1096" s="229" t="s">
        <v>738</v>
      </c>
      <c r="L1096" s="229" t="s">
        <v>742</v>
      </c>
      <c r="M1096" s="229" t="s">
        <v>740</v>
      </c>
      <c r="N1096" s="229" t="s">
        <v>626</v>
      </c>
    </row>
    <row r="1097" spans="1:14">
      <c r="A1097" s="232">
        <f t="shared" si="17"/>
        <v>11091</v>
      </c>
      <c r="B1097" s="232">
        <v>4</v>
      </c>
      <c r="C1097" s="232" t="s">
        <v>716</v>
      </c>
      <c r="D1097" s="229" t="s">
        <v>656</v>
      </c>
      <c r="E1097" s="232" t="s">
        <v>573</v>
      </c>
      <c r="F1097" s="234" t="s">
        <v>82</v>
      </c>
      <c r="G1097" s="232">
        <v>79101</v>
      </c>
      <c r="H1097" s="229" t="s">
        <v>611</v>
      </c>
      <c r="I1097" s="229" t="s">
        <v>612</v>
      </c>
      <c r="J1097" s="229" t="s">
        <v>23</v>
      </c>
      <c r="K1097" s="229" t="s">
        <v>738</v>
      </c>
      <c r="L1097" s="229" t="s">
        <v>742</v>
      </c>
      <c r="M1097" s="229" t="s">
        <v>740</v>
      </c>
      <c r="N1097" s="229" t="s">
        <v>626</v>
      </c>
    </row>
    <row r="1098" spans="1:14">
      <c r="A1098" s="232">
        <f t="shared" si="17"/>
        <v>11092</v>
      </c>
      <c r="B1098" s="232">
        <v>4</v>
      </c>
      <c r="C1098" s="232" t="s">
        <v>716</v>
      </c>
      <c r="D1098" s="229" t="s">
        <v>656</v>
      </c>
      <c r="E1098" s="232" t="s">
        <v>446</v>
      </c>
      <c r="F1098" s="234" t="s">
        <v>82</v>
      </c>
      <c r="G1098" s="232">
        <v>79101</v>
      </c>
      <c r="H1098" s="229" t="s">
        <v>611</v>
      </c>
      <c r="I1098" s="229" t="s">
        <v>612</v>
      </c>
      <c r="J1098" s="229" t="s">
        <v>23</v>
      </c>
      <c r="K1098" s="229" t="s">
        <v>738</v>
      </c>
      <c r="L1098" s="229" t="s">
        <v>742</v>
      </c>
      <c r="M1098" s="229" t="s">
        <v>740</v>
      </c>
      <c r="N1098" s="229" t="s">
        <v>626</v>
      </c>
    </row>
    <row r="1099" spans="1:14">
      <c r="A1099" s="232">
        <f t="shared" si="17"/>
        <v>11093</v>
      </c>
      <c r="B1099" s="232">
        <v>4</v>
      </c>
      <c r="C1099" s="232" t="s">
        <v>716</v>
      </c>
      <c r="D1099" s="229" t="s">
        <v>656</v>
      </c>
      <c r="E1099" s="232" t="s">
        <v>573</v>
      </c>
      <c r="F1099" s="234" t="s">
        <v>82</v>
      </c>
      <c r="G1099" s="232">
        <v>11609</v>
      </c>
      <c r="H1099" s="229" t="s">
        <v>611</v>
      </c>
      <c r="I1099" s="229" t="s">
        <v>612</v>
      </c>
      <c r="J1099" s="229" t="s">
        <v>23</v>
      </c>
      <c r="K1099" s="229" t="s">
        <v>738</v>
      </c>
      <c r="L1099" s="229" t="s">
        <v>742</v>
      </c>
      <c r="M1099" s="229" t="s">
        <v>740</v>
      </c>
      <c r="N1099" s="229" t="s">
        <v>626</v>
      </c>
    </row>
    <row r="1100" spans="1:14">
      <c r="A1100" s="232">
        <f t="shared" si="17"/>
        <v>11094</v>
      </c>
      <c r="B1100" s="232">
        <v>4</v>
      </c>
      <c r="C1100" s="232" t="s">
        <v>716</v>
      </c>
      <c r="D1100" s="229" t="s">
        <v>656</v>
      </c>
      <c r="E1100" s="232" t="s">
        <v>446</v>
      </c>
      <c r="F1100" s="234" t="s">
        <v>82</v>
      </c>
      <c r="G1100" s="232">
        <v>11609</v>
      </c>
      <c r="H1100" s="229" t="s">
        <v>611</v>
      </c>
      <c r="I1100" s="229" t="s">
        <v>612</v>
      </c>
      <c r="J1100" s="229" t="s">
        <v>23</v>
      </c>
      <c r="K1100" s="229" t="s">
        <v>738</v>
      </c>
      <c r="L1100" s="229" t="s">
        <v>742</v>
      </c>
      <c r="M1100" s="229" t="s">
        <v>740</v>
      </c>
      <c r="N1100" s="229" t="s">
        <v>626</v>
      </c>
    </row>
    <row r="1101" spans="1:14">
      <c r="A1101" s="232">
        <f t="shared" si="17"/>
        <v>11095</v>
      </c>
      <c r="B1101" s="232">
        <v>4</v>
      </c>
      <c r="C1101" s="232" t="s">
        <v>716</v>
      </c>
      <c r="D1101" s="229" t="s">
        <v>656</v>
      </c>
      <c r="E1101" s="232" t="s">
        <v>573</v>
      </c>
      <c r="F1101" s="234" t="s">
        <v>82</v>
      </c>
      <c r="G1101" s="232">
        <v>21609</v>
      </c>
      <c r="H1101" s="229" t="s">
        <v>611</v>
      </c>
      <c r="I1101" s="229" t="s">
        <v>612</v>
      </c>
      <c r="J1101" s="229" t="s">
        <v>23</v>
      </c>
      <c r="K1101" s="229" t="s">
        <v>738</v>
      </c>
      <c r="L1101" s="229" t="s">
        <v>742</v>
      </c>
      <c r="M1101" s="229" t="s">
        <v>740</v>
      </c>
      <c r="N1101" s="229" t="s">
        <v>626</v>
      </c>
    </row>
    <row r="1102" spans="1:14">
      <c r="A1102" s="232">
        <f t="shared" si="17"/>
        <v>11096</v>
      </c>
      <c r="B1102" s="232">
        <v>4</v>
      </c>
      <c r="C1102" s="232" t="s">
        <v>716</v>
      </c>
      <c r="D1102" s="229" t="s">
        <v>656</v>
      </c>
      <c r="E1102" s="232" t="s">
        <v>446</v>
      </c>
      <c r="F1102" s="234" t="s">
        <v>82</v>
      </c>
      <c r="G1102" s="232">
        <v>21609</v>
      </c>
      <c r="H1102" s="229" t="s">
        <v>611</v>
      </c>
      <c r="I1102" s="229" t="s">
        <v>612</v>
      </c>
      <c r="J1102" s="229" t="s">
        <v>23</v>
      </c>
      <c r="K1102" s="229" t="s">
        <v>738</v>
      </c>
      <c r="L1102" s="229" t="s">
        <v>742</v>
      </c>
      <c r="M1102" s="229" t="s">
        <v>740</v>
      </c>
      <c r="N1102" s="229" t="s">
        <v>626</v>
      </c>
    </row>
    <row r="1103" spans="1:14">
      <c r="A1103" s="232">
        <f t="shared" si="17"/>
        <v>11097</v>
      </c>
      <c r="B1103" s="232">
        <v>4</v>
      </c>
      <c r="C1103" s="232" t="s">
        <v>716</v>
      </c>
      <c r="D1103" s="229" t="s">
        <v>656</v>
      </c>
      <c r="E1103" s="232" t="s">
        <v>573</v>
      </c>
      <c r="F1103" s="235" t="s">
        <v>83</v>
      </c>
      <c r="G1103" s="232">
        <v>99100</v>
      </c>
      <c r="H1103" s="229" t="s">
        <v>611</v>
      </c>
      <c r="I1103" s="229" t="s">
        <v>612</v>
      </c>
      <c r="J1103" s="229" t="s">
        <v>23</v>
      </c>
      <c r="K1103" s="229" t="s">
        <v>738</v>
      </c>
      <c r="L1103" s="229" t="s">
        <v>742</v>
      </c>
      <c r="M1103" s="229" t="s">
        <v>740</v>
      </c>
      <c r="N1103" s="229" t="s">
        <v>626</v>
      </c>
    </row>
    <row r="1104" spans="1:14">
      <c r="A1104" s="232">
        <f t="shared" si="17"/>
        <v>11098</v>
      </c>
      <c r="B1104" s="232">
        <v>4</v>
      </c>
      <c r="C1104" s="232" t="s">
        <v>716</v>
      </c>
      <c r="D1104" s="229" t="s">
        <v>656</v>
      </c>
      <c r="E1104" s="232" t="s">
        <v>446</v>
      </c>
      <c r="F1104" s="235" t="s">
        <v>83</v>
      </c>
      <c r="G1104" s="232">
        <v>99100</v>
      </c>
      <c r="H1104" s="229" t="s">
        <v>611</v>
      </c>
      <c r="I1104" s="229" t="s">
        <v>612</v>
      </c>
      <c r="J1104" s="229" t="s">
        <v>23</v>
      </c>
      <c r="K1104" s="229" t="s">
        <v>738</v>
      </c>
      <c r="L1104" s="229" t="s">
        <v>742</v>
      </c>
      <c r="M1104" s="229" t="s">
        <v>740</v>
      </c>
      <c r="N1104" s="229" t="s">
        <v>626</v>
      </c>
    </row>
    <row r="1105" spans="1:14">
      <c r="A1105" s="232">
        <f t="shared" si="17"/>
        <v>11099</v>
      </c>
      <c r="B1105" s="232">
        <v>4</v>
      </c>
      <c r="C1105" s="232" t="s">
        <v>716</v>
      </c>
      <c r="D1105" s="229" t="s">
        <v>656</v>
      </c>
      <c r="E1105" s="232" t="s">
        <v>573</v>
      </c>
      <c r="F1105" s="235" t="s">
        <v>83</v>
      </c>
      <c r="G1105" s="232">
        <v>79101</v>
      </c>
      <c r="H1105" s="229" t="s">
        <v>611</v>
      </c>
      <c r="I1105" s="229" t="s">
        <v>612</v>
      </c>
      <c r="J1105" s="229" t="s">
        <v>23</v>
      </c>
      <c r="K1105" s="229" t="s">
        <v>738</v>
      </c>
      <c r="L1105" s="229" t="s">
        <v>742</v>
      </c>
      <c r="M1105" s="229" t="s">
        <v>740</v>
      </c>
      <c r="N1105" s="229" t="s">
        <v>626</v>
      </c>
    </row>
    <row r="1106" spans="1:14">
      <c r="A1106" s="232">
        <f t="shared" si="17"/>
        <v>11100</v>
      </c>
      <c r="B1106" s="232">
        <v>4</v>
      </c>
      <c r="C1106" s="232" t="s">
        <v>716</v>
      </c>
      <c r="D1106" s="229" t="s">
        <v>656</v>
      </c>
      <c r="E1106" s="232" t="s">
        <v>446</v>
      </c>
      <c r="F1106" s="235" t="s">
        <v>83</v>
      </c>
      <c r="G1106" s="232">
        <v>79101</v>
      </c>
      <c r="H1106" s="229" t="s">
        <v>611</v>
      </c>
      <c r="I1106" s="229" t="s">
        <v>612</v>
      </c>
      <c r="J1106" s="229" t="s">
        <v>23</v>
      </c>
      <c r="K1106" s="229" t="s">
        <v>738</v>
      </c>
      <c r="L1106" s="229" t="s">
        <v>742</v>
      </c>
      <c r="M1106" s="229" t="s">
        <v>740</v>
      </c>
      <c r="N1106" s="229" t="s">
        <v>626</v>
      </c>
    </row>
    <row r="1107" spans="1:14">
      <c r="A1107" s="232">
        <f t="shared" si="17"/>
        <v>11101</v>
      </c>
      <c r="B1107" s="232">
        <v>4</v>
      </c>
      <c r="C1107" s="232" t="s">
        <v>716</v>
      </c>
      <c r="D1107" s="229" t="s">
        <v>656</v>
      </c>
      <c r="E1107" s="232" t="s">
        <v>573</v>
      </c>
      <c r="F1107" s="235" t="s">
        <v>83</v>
      </c>
      <c r="G1107" s="232">
        <v>11609</v>
      </c>
      <c r="H1107" s="229" t="s">
        <v>611</v>
      </c>
      <c r="I1107" s="229" t="s">
        <v>612</v>
      </c>
      <c r="J1107" s="229" t="s">
        <v>23</v>
      </c>
      <c r="K1107" s="229" t="s">
        <v>738</v>
      </c>
      <c r="L1107" s="229" t="s">
        <v>742</v>
      </c>
      <c r="M1107" s="229" t="s">
        <v>740</v>
      </c>
      <c r="N1107" s="229" t="s">
        <v>626</v>
      </c>
    </row>
    <row r="1108" spans="1:14">
      <c r="A1108" s="232">
        <f t="shared" si="17"/>
        <v>11102</v>
      </c>
      <c r="B1108" s="232">
        <v>4</v>
      </c>
      <c r="C1108" s="232" t="s">
        <v>716</v>
      </c>
      <c r="D1108" s="229" t="s">
        <v>656</v>
      </c>
      <c r="E1108" s="232" t="s">
        <v>446</v>
      </c>
      <c r="F1108" s="235" t="s">
        <v>83</v>
      </c>
      <c r="G1108" s="232">
        <v>11609</v>
      </c>
      <c r="H1108" s="229" t="s">
        <v>611</v>
      </c>
      <c r="I1108" s="229" t="s">
        <v>612</v>
      </c>
      <c r="J1108" s="229" t="s">
        <v>23</v>
      </c>
      <c r="K1108" s="229" t="s">
        <v>738</v>
      </c>
      <c r="L1108" s="229" t="s">
        <v>742</v>
      </c>
      <c r="M1108" s="229" t="s">
        <v>740</v>
      </c>
      <c r="N1108" s="229" t="s">
        <v>626</v>
      </c>
    </row>
    <row r="1109" spans="1:14">
      <c r="A1109" s="232">
        <f t="shared" si="17"/>
        <v>11103</v>
      </c>
      <c r="B1109" s="232">
        <v>4</v>
      </c>
      <c r="C1109" s="232" t="s">
        <v>716</v>
      </c>
      <c r="D1109" s="229" t="s">
        <v>656</v>
      </c>
      <c r="E1109" s="232" t="s">
        <v>573</v>
      </c>
      <c r="F1109" s="235" t="s">
        <v>83</v>
      </c>
      <c r="G1109" s="232">
        <v>21609</v>
      </c>
      <c r="H1109" s="229" t="s">
        <v>611</v>
      </c>
      <c r="I1109" s="229" t="s">
        <v>612</v>
      </c>
      <c r="J1109" s="229" t="s">
        <v>23</v>
      </c>
      <c r="K1109" s="229" t="s">
        <v>738</v>
      </c>
      <c r="L1109" s="229" t="s">
        <v>742</v>
      </c>
      <c r="M1109" s="229" t="s">
        <v>740</v>
      </c>
      <c r="N1109" s="229" t="s">
        <v>626</v>
      </c>
    </row>
    <row r="1110" spans="1:14">
      <c r="A1110" s="232">
        <f t="shared" si="17"/>
        <v>11104</v>
      </c>
      <c r="B1110" s="232">
        <v>4</v>
      </c>
      <c r="C1110" s="232" t="s">
        <v>716</v>
      </c>
      <c r="D1110" s="229" t="s">
        <v>656</v>
      </c>
      <c r="E1110" s="232" t="s">
        <v>446</v>
      </c>
      <c r="F1110" s="235" t="s">
        <v>83</v>
      </c>
      <c r="G1110" s="232">
        <v>21609</v>
      </c>
      <c r="H1110" s="229" t="s">
        <v>611</v>
      </c>
      <c r="I1110" s="229" t="s">
        <v>612</v>
      </c>
      <c r="J1110" s="229" t="s">
        <v>23</v>
      </c>
      <c r="K1110" s="229" t="s">
        <v>738</v>
      </c>
      <c r="L1110" s="229" t="s">
        <v>742</v>
      </c>
      <c r="M1110" s="229" t="s">
        <v>740</v>
      </c>
      <c r="N1110" s="229" t="s">
        <v>626</v>
      </c>
    </row>
    <row r="1111" spans="1:14">
      <c r="A1111" s="232">
        <f t="shared" si="17"/>
        <v>11105</v>
      </c>
      <c r="B1111" s="232">
        <v>4</v>
      </c>
      <c r="C1111" s="232" t="s">
        <v>716</v>
      </c>
      <c r="D1111" s="229" t="s">
        <v>656</v>
      </c>
      <c r="E1111" s="232" t="s">
        <v>573</v>
      </c>
      <c r="F1111" s="234" t="s">
        <v>84</v>
      </c>
      <c r="G1111" s="232">
        <v>99100</v>
      </c>
      <c r="H1111" s="229" t="s">
        <v>611</v>
      </c>
      <c r="I1111" s="229" t="s">
        <v>612</v>
      </c>
      <c r="J1111" s="229" t="s">
        <v>23</v>
      </c>
      <c r="K1111" s="229" t="s">
        <v>738</v>
      </c>
      <c r="L1111" s="229" t="s">
        <v>742</v>
      </c>
      <c r="M1111" s="229" t="s">
        <v>740</v>
      </c>
      <c r="N1111" s="229" t="s">
        <v>626</v>
      </c>
    </row>
    <row r="1112" spans="1:14">
      <c r="A1112" s="232">
        <f t="shared" si="17"/>
        <v>11106</v>
      </c>
      <c r="B1112" s="232">
        <v>4</v>
      </c>
      <c r="C1112" s="232" t="s">
        <v>716</v>
      </c>
      <c r="D1112" s="229" t="s">
        <v>656</v>
      </c>
      <c r="E1112" s="232" t="s">
        <v>446</v>
      </c>
      <c r="F1112" s="234" t="s">
        <v>84</v>
      </c>
      <c r="G1112" s="232">
        <v>99100</v>
      </c>
      <c r="H1112" s="229" t="s">
        <v>611</v>
      </c>
      <c r="I1112" s="229" t="s">
        <v>612</v>
      </c>
      <c r="J1112" s="229" t="s">
        <v>23</v>
      </c>
      <c r="K1112" s="229" t="s">
        <v>738</v>
      </c>
      <c r="L1112" s="229" t="s">
        <v>742</v>
      </c>
      <c r="M1112" s="229" t="s">
        <v>740</v>
      </c>
      <c r="N1112" s="229" t="s">
        <v>626</v>
      </c>
    </row>
    <row r="1113" spans="1:14">
      <c r="A1113" s="232">
        <f t="shared" si="17"/>
        <v>11107</v>
      </c>
      <c r="B1113" s="232">
        <v>4</v>
      </c>
      <c r="C1113" s="232" t="s">
        <v>716</v>
      </c>
      <c r="D1113" s="229" t="s">
        <v>656</v>
      </c>
      <c r="E1113" s="232" t="s">
        <v>573</v>
      </c>
      <c r="F1113" s="234" t="s">
        <v>84</v>
      </c>
      <c r="G1113" s="232">
        <v>79101</v>
      </c>
      <c r="H1113" s="229" t="s">
        <v>611</v>
      </c>
      <c r="I1113" s="229" t="s">
        <v>612</v>
      </c>
      <c r="J1113" s="229" t="s">
        <v>23</v>
      </c>
      <c r="K1113" s="229" t="s">
        <v>738</v>
      </c>
      <c r="L1113" s="229" t="s">
        <v>742</v>
      </c>
      <c r="M1113" s="229" t="s">
        <v>740</v>
      </c>
      <c r="N1113" s="229" t="s">
        <v>626</v>
      </c>
    </row>
    <row r="1114" spans="1:14">
      <c r="A1114" s="232">
        <f t="shared" si="17"/>
        <v>11108</v>
      </c>
      <c r="B1114" s="232">
        <v>4</v>
      </c>
      <c r="C1114" s="232" t="s">
        <v>716</v>
      </c>
      <c r="D1114" s="229" t="s">
        <v>656</v>
      </c>
      <c r="E1114" s="232" t="s">
        <v>446</v>
      </c>
      <c r="F1114" s="234" t="s">
        <v>84</v>
      </c>
      <c r="G1114" s="232">
        <v>79101</v>
      </c>
      <c r="H1114" s="229" t="s">
        <v>611</v>
      </c>
      <c r="I1114" s="229" t="s">
        <v>612</v>
      </c>
      <c r="J1114" s="229" t="s">
        <v>23</v>
      </c>
      <c r="K1114" s="229" t="s">
        <v>738</v>
      </c>
      <c r="L1114" s="229" t="s">
        <v>742</v>
      </c>
      <c r="M1114" s="229" t="s">
        <v>740</v>
      </c>
      <c r="N1114" s="229" t="s">
        <v>626</v>
      </c>
    </row>
    <row r="1115" spans="1:14">
      <c r="A1115" s="232">
        <f t="shared" si="17"/>
        <v>11109</v>
      </c>
      <c r="B1115" s="232">
        <v>4</v>
      </c>
      <c r="C1115" s="232" t="s">
        <v>716</v>
      </c>
      <c r="D1115" s="229" t="s">
        <v>656</v>
      </c>
      <c r="E1115" s="232" t="s">
        <v>573</v>
      </c>
      <c r="F1115" s="234" t="s">
        <v>84</v>
      </c>
      <c r="G1115" s="232">
        <v>11609</v>
      </c>
      <c r="H1115" s="229" t="s">
        <v>611</v>
      </c>
      <c r="I1115" s="229" t="s">
        <v>612</v>
      </c>
      <c r="J1115" s="229" t="s">
        <v>23</v>
      </c>
      <c r="K1115" s="229" t="s">
        <v>738</v>
      </c>
      <c r="L1115" s="229" t="s">
        <v>742</v>
      </c>
      <c r="M1115" s="229" t="s">
        <v>740</v>
      </c>
      <c r="N1115" s="229" t="s">
        <v>626</v>
      </c>
    </row>
    <row r="1116" spans="1:14">
      <c r="A1116" s="232">
        <f t="shared" si="17"/>
        <v>11110</v>
      </c>
      <c r="B1116" s="232">
        <v>4</v>
      </c>
      <c r="C1116" s="232" t="s">
        <v>716</v>
      </c>
      <c r="D1116" s="229" t="s">
        <v>656</v>
      </c>
      <c r="E1116" s="232" t="s">
        <v>446</v>
      </c>
      <c r="F1116" s="234" t="s">
        <v>84</v>
      </c>
      <c r="G1116" s="232">
        <v>11609</v>
      </c>
      <c r="H1116" s="229" t="s">
        <v>611</v>
      </c>
      <c r="I1116" s="229" t="s">
        <v>612</v>
      </c>
      <c r="J1116" s="229" t="s">
        <v>23</v>
      </c>
      <c r="K1116" s="229" t="s">
        <v>738</v>
      </c>
      <c r="L1116" s="229" t="s">
        <v>742</v>
      </c>
      <c r="M1116" s="229" t="s">
        <v>740</v>
      </c>
      <c r="N1116" s="229" t="s">
        <v>626</v>
      </c>
    </row>
    <row r="1117" spans="1:14">
      <c r="A1117" s="232">
        <f t="shared" si="17"/>
        <v>11111</v>
      </c>
      <c r="B1117" s="232">
        <v>4</v>
      </c>
      <c r="C1117" s="232" t="s">
        <v>716</v>
      </c>
      <c r="D1117" s="229" t="s">
        <v>656</v>
      </c>
      <c r="E1117" s="232" t="s">
        <v>573</v>
      </c>
      <c r="F1117" s="234" t="s">
        <v>84</v>
      </c>
      <c r="G1117" s="232">
        <v>21609</v>
      </c>
      <c r="H1117" s="229" t="s">
        <v>611</v>
      </c>
      <c r="I1117" s="229" t="s">
        <v>612</v>
      </c>
      <c r="J1117" s="229" t="s">
        <v>23</v>
      </c>
      <c r="K1117" s="229" t="s">
        <v>738</v>
      </c>
      <c r="L1117" s="229" t="s">
        <v>742</v>
      </c>
      <c r="M1117" s="229" t="s">
        <v>740</v>
      </c>
      <c r="N1117" s="229" t="s">
        <v>626</v>
      </c>
    </row>
    <row r="1118" spans="1:14">
      <c r="A1118" s="232">
        <f t="shared" si="17"/>
        <v>11112</v>
      </c>
      <c r="B1118" s="232">
        <v>4</v>
      </c>
      <c r="C1118" s="232" t="s">
        <v>716</v>
      </c>
      <c r="D1118" s="229" t="s">
        <v>656</v>
      </c>
      <c r="E1118" s="232" t="s">
        <v>446</v>
      </c>
      <c r="F1118" s="234" t="s">
        <v>84</v>
      </c>
      <c r="G1118" s="232">
        <v>21609</v>
      </c>
      <c r="H1118" s="229" t="s">
        <v>611</v>
      </c>
      <c r="I1118" s="229" t="s">
        <v>612</v>
      </c>
      <c r="J1118" s="229" t="s">
        <v>23</v>
      </c>
      <c r="K1118" s="229" t="s">
        <v>738</v>
      </c>
      <c r="L1118" s="229" t="s">
        <v>742</v>
      </c>
      <c r="M1118" s="229" t="s">
        <v>740</v>
      </c>
      <c r="N1118" s="229" t="s">
        <v>626</v>
      </c>
    </row>
    <row r="1119" spans="1:14">
      <c r="A1119" s="232">
        <f t="shared" si="17"/>
        <v>11113</v>
      </c>
      <c r="B1119" s="232">
        <v>4</v>
      </c>
      <c r="C1119" s="232" t="s">
        <v>716</v>
      </c>
      <c r="D1119" s="229" t="s">
        <v>656</v>
      </c>
      <c r="E1119" s="232" t="s">
        <v>573</v>
      </c>
      <c r="F1119" s="235" t="s">
        <v>85</v>
      </c>
      <c r="G1119" s="232">
        <v>99100</v>
      </c>
      <c r="H1119" s="229" t="s">
        <v>611</v>
      </c>
      <c r="I1119" s="229" t="s">
        <v>612</v>
      </c>
      <c r="J1119" s="229" t="s">
        <v>23</v>
      </c>
      <c r="K1119" s="229" t="s">
        <v>738</v>
      </c>
      <c r="L1119" s="229" t="s">
        <v>742</v>
      </c>
      <c r="M1119" s="229" t="s">
        <v>740</v>
      </c>
      <c r="N1119" s="229" t="s">
        <v>626</v>
      </c>
    </row>
    <row r="1120" spans="1:14">
      <c r="A1120" s="232">
        <f t="shared" si="17"/>
        <v>11114</v>
      </c>
      <c r="B1120" s="232">
        <v>4</v>
      </c>
      <c r="C1120" s="232" t="s">
        <v>716</v>
      </c>
      <c r="D1120" s="229" t="s">
        <v>656</v>
      </c>
      <c r="E1120" s="232" t="s">
        <v>446</v>
      </c>
      <c r="F1120" s="235" t="s">
        <v>85</v>
      </c>
      <c r="G1120" s="232">
        <v>99100</v>
      </c>
      <c r="H1120" s="229" t="s">
        <v>611</v>
      </c>
      <c r="I1120" s="229" t="s">
        <v>612</v>
      </c>
      <c r="J1120" s="229" t="s">
        <v>23</v>
      </c>
      <c r="K1120" s="229" t="s">
        <v>738</v>
      </c>
      <c r="L1120" s="229" t="s">
        <v>742</v>
      </c>
      <c r="M1120" s="229" t="s">
        <v>740</v>
      </c>
      <c r="N1120" s="229" t="s">
        <v>626</v>
      </c>
    </row>
    <row r="1121" spans="1:14">
      <c r="A1121" s="232">
        <f t="shared" si="17"/>
        <v>11115</v>
      </c>
      <c r="B1121" s="232">
        <v>4</v>
      </c>
      <c r="C1121" s="232" t="s">
        <v>716</v>
      </c>
      <c r="D1121" s="229" t="s">
        <v>656</v>
      </c>
      <c r="E1121" s="232" t="s">
        <v>573</v>
      </c>
      <c r="F1121" s="235" t="s">
        <v>85</v>
      </c>
      <c r="G1121" s="232">
        <v>79101</v>
      </c>
      <c r="H1121" s="229" t="s">
        <v>611</v>
      </c>
      <c r="I1121" s="229" t="s">
        <v>612</v>
      </c>
      <c r="J1121" s="229" t="s">
        <v>23</v>
      </c>
      <c r="K1121" s="229" t="s">
        <v>738</v>
      </c>
      <c r="L1121" s="229" t="s">
        <v>742</v>
      </c>
      <c r="M1121" s="229" t="s">
        <v>740</v>
      </c>
      <c r="N1121" s="229" t="s">
        <v>626</v>
      </c>
    </row>
    <row r="1122" spans="1:14">
      <c r="A1122" s="232">
        <f t="shared" si="17"/>
        <v>11116</v>
      </c>
      <c r="B1122" s="232">
        <v>4</v>
      </c>
      <c r="C1122" s="232" t="s">
        <v>716</v>
      </c>
      <c r="D1122" s="229" t="s">
        <v>656</v>
      </c>
      <c r="E1122" s="232" t="s">
        <v>446</v>
      </c>
      <c r="F1122" s="235" t="s">
        <v>85</v>
      </c>
      <c r="G1122" s="232">
        <v>79101</v>
      </c>
      <c r="H1122" s="229" t="s">
        <v>611</v>
      </c>
      <c r="I1122" s="229" t="s">
        <v>612</v>
      </c>
      <c r="J1122" s="229" t="s">
        <v>23</v>
      </c>
      <c r="K1122" s="229" t="s">
        <v>738</v>
      </c>
      <c r="L1122" s="229" t="s">
        <v>742</v>
      </c>
      <c r="M1122" s="229" t="s">
        <v>740</v>
      </c>
      <c r="N1122" s="229" t="s">
        <v>626</v>
      </c>
    </row>
    <row r="1123" spans="1:14">
      <c r="A1123" s="232">
        <f t="shared" si="17"/>
        <v>11117</v>
      </c>
      <c r="B1123" s="232">
        <v>4</v>
      </c>
      <c r="C1123" s="232" t="s">
        <v>716</v>
      </c>
      <c r="D1123" s="229" t="s">
        <v>656</v>
      </c>
      <c r="E1123" s="232" t="s">
        <v>573</v>
      </c>
      <c r="F1123" s="235" t="s">
        <v>85</v>
      </c>
      <c r="G1123" s="232">
        <v>11609</v>
      </c>
      <c r="H1123" s="229" t="s">
        <v>611</v>
      </c>
      <c r="I1123" s="229" t="s">
        <v>612</v>
      </c>
      <c r="J1123" s="229" t="s">
        <v>23</v>
      </c>
      <c r="K1123" s="229" t="s">
        <v>738</v>
      </c>
      <c r="L1123" s="229" t="s">
        <v>742</v>
      </c>
      <c r="M1123" s="229" t="s">
        <v>740</v>
      </c>
      <c r="N1123" s="229" t="s">
        <v>626</v>
      </c>
    </row>
    <row r="1124" spans="1:14">
      <c r="A1124" s="232">
        <f t="shared" si="17"/>
        <v>11118</v>
      </c>
      <c r="B1124" s="232">
        <v>4</v>
      </c>
      <c r="C1124" s="232" t="s">
        <v>716</v>
      </c>
      <c r="D1124" s="229" t="s">
        <v>656</v>
      </c>
      <c r="E1124" s="232" t="s">
        <v>446</v>
      </c>
      <c r="F1124" s="235" t="s">
        <v>85</v>
      </c>
      <c r="G1124" s="232">
        <v>11609</v>
      </c>
      <c r="H1124" s="229" t="s">
        <v>611</v>
      </c>
      <c r="I1124" s="229" t="s">
        <v>612</v>
      </c>
      <c r="J1124" s="229" t="s">
        <v>23</v>
      </c>
      <c r="K1124" s="229" t="s">
        <v>738</v>
      </c>
      <c r="L1124" s="229" t="s">
        <v>742</v>
      </c>
      <c r="M1124" s="229" t="s">
        <v>740</v>
      </c>
      <c r="N1124" s="229" t="s">
        <v>626</v>
      </c>
    </row>
    <row r="1125" spans="1:14">
      <c r="A1125" s="232">
        <f t="shared" si="17"/>
        <v>11119</v>
      </c>
      <c r="B1125" s="232">
        <v>4</v>
      </c>
      <c r="C1125" s="232" t="s">
        <v>716</v>
      </c>
      <c r="D1125" s="229" t="s">
        <v>656</v>
      </c>
      <c r="E1125" s="232" t="s">
        <v>573</v>
      </c>
      <c r="F1125" s="235" t="s">
        <v>85</v>
      </c>
      <c r="G1125" s="232">
        <v>21609</v>
      </c>
      <c r="H1125" s="229" t="s">
        <v>611</v>
      </c>
      <c r="I1125" s="229" t="s">
        <v>612</v>
      </c>
      <c r="J1125" s="229" t="s">
        <v>23</v>
      </c>
      <c r="K1125" s="229" t="s">
        <v>738</v>
      </c>
      <c r="L1125" s="229" t="s">
        <v>742</v>
      </c>
      <c r="M1125" s="229" t="s">
        <v>740</v>
      </c>
      <c r="N1125" s="229" t="s">
        <v>626</v>
      </c>
    </row>
    <row r="1126" spans="1:14">
      <c r="A1126" s="232">
        <f t="shared" si="17"/>
        <v>11120</v>
      </c>
      <c r="B1126" s="232">
        <v>4</v>
      </c>
      <c r="C1126" s="232" t="s">
        <v>716</v>
      </c>
      <c r="D1126" s="229" t="s">
        <v>656</v>
      </c>
      <c r="E1126" s="232" t="s">
        <v>446</v>
      </c>
      <c r="F1126" s="235" t="s">
        <v>85</v>
      </c>
      <c r="G1126" s="232">
        <v>21609</v>
      </c>
      <c r="H1126" s="229" t="s">
        <v>611</v>
      </c>
      <c r="I1126" s="229" t="s">
        <v>612</v>
      </c>
      <c r="J1126" s="229" t="s">
        <v>23</v>
      </c>
      <c r="K1126" s="229" t="s">
        <v>738</v>
      </c>
      <c r="L1126" s="229" t="s">
        <v>742</v>
      </c>
      <c r="M1126" s="229" t="s">
        <v>740</v>
      </c>
      <c r="N1126" s="229" t="s">
        <v>626</v>
      </c>
    </row>
    <row r="1127" spans="1:14">
      <c r="A1127" s="232">
        <f t="shared" si="17"/>
        <v>11121</v>
      </c>
      <c r="B1127" s="232">
        <v>4</v>
      </c>
      <c r="C1127" s="232" t="s">
        <v>716</v>
      </c>
      <c r="D1127" s="229" t="s">
        <v>656</v>
      </c>
      <c r="E1127" s="232" t="s">
        <v>573</v>
      </c>
      <c r="F1127" s="234" t="s">
        <v>87</v>
      </c>
      <c r="G1127" s="232">
        <v>99100</v>
      </c>
      <c r="H1127" s="229" t="s">
        <v>611</v>
      </c>
      <c r="I1127" s="229" t="s">
        <v>612</v>
      </c>
      <c r="J1127" s="229" t="s">
        <v>23</v>
      </c>
      <c r="K1127" s="229" t="s">
        <v>738</v>
      </c>
      <c r="L1127" s="229" t="s">
        <v>742</v>
      </c>
      <c r="M1127" s="229" t="s">
        <v>740</v>
      </c>
      <c r="N1127" s="229" t="s">
        <v>626</v>
      </c>
    </row>
    <row r="1128" spans="1:14">
      <c r="A1128" s="232">
        <f t="shared" si="17"/>
        <v>11122</v>
      </c>
      <c r="B1128" s="232">
        <v>4</v>
      </c>
      <c r="C1128" s="232" t="s">
        <v>716</v>
      </c>
      <c r="D1128" s="229" t="s">
        <v>656</v>
      </c>
      <c r="E1128" s="232" t="s">
        <v>446</v>
      </c>
      <c r="F1128" s="234" t="s">
        <v>87</v>
      </c>
      <c r="G1128" s="232">
        <v>99100</v>
      </c>
      <c r="H1128" s="229" t="s">
        <v>611</v>
      </c>
      <c r="I1128" s="229" t="s">
        <v>612</v>
      </c>
      <c r="J1128" s="229" t="s">
        <v>23</v>
      </c>
      <c r="K1128" s="229" t="s">
        <v>738</v>
      </c>
      <c r="L1128" s="229" t="s">
        <v>742</v>
      </c>
      <c r="M1128" s="229" t="s">
        <v>740</v>
      </c>
      <c r="N1128" s="229" t="s">
        <v>626</v>
      </c>
    </row>
    <row r="1129" spans="1:14">
      <c r="A1129" s="232">
        <f t="shared" si="17"/>
        <v>11123</v>
      </c>
      <c r="B1129" s="232">
        <v>4</v>
      </c>
      <c r="C1129" s="232" t="s">
        <v>716</v>
      </c>
      <c r="D1129" s="229" t="s">
        <v>656</v>
      </c>
      <c r="E1129" s="232" t="s">
        <v>573</v>
      </c>
      <c r="F1129" s="234" t="s">
        <v>87</v>
      </c>
      <c r="G1129" s="232">
        <v>79101</v>
      </c>
      <c r="H1129" s="229" t="s">
        <v>611</v>
      </c>
      <c r="I1129" s="229" t="s">
        <v>612</v>
      </c>
      <c r="J1129" s="229" t="s">
        <v>23</v>
      </c>
      <c r="K1129" s="229" t="s">
        <v>738</v>
      </c>
      <c r="L1129" s="229" t="s">
        <v>742</v>
      </c>
      <c r="M1129" s="229" t="s">
        <v>740</v>
      </c>
      <c r="N1129" s="229" t="s">
        <v>626</v>
      </c>
    </row>
    <row r="1130" spans="1:14">
      <c r="A1130" s="232">
        <f t="shared" si="17"/>
        <v>11124</v>
      </c>
      <c r="B1130" s="232">
        <v>4</v>
      </c>
      <c r="C1130" s="232" t="s">
        <v>716</v>
      </c>
      <c r="D1130" s="229" t="s">
        <v>656</v>
      </c>
      <c r="E1130" s="232" t="s">
        <v>446</v>
      </c>
      <c r="F1130" s="234" t="s">
        <v>87</v>
      </c>
      <c r="G1130" s="232">
        <v>79101</v>
      </c>
      <c r="H1130" s="229" t="s">
        <v>611</v>
      </c>
      <c r="I1130" s="229" t="s">
        <v>612</v>
      </c>
      <c r="J1130" s="229" t="s">
        <v>23</v>
      </c>
      <c r="K1130" s="229" t="s">
        <v>738</v>
      </c>
      <c r="L1130" s="229" t="s">
        <v>742</v>
      </c>
      <c r="M1130" s="229" t="s">
        <v>740</v>
      </c>
      <c r="N1130" s="229" t="s">
        <v>626</v>
      </c>
    </row>
    <row r="1131" spans="1:14">
      <c r="A1131" s="232">
        <f t="shared" si="17"/>
        <v>11125</v>
      </c>
      <c r="B1131" s="232">
        <v>4</v>
      </c>
      <c r="C1131" s="232" t="s">
        <v>716</v>
      </c>
      <c r="D1131" s="229" t="s">
        <v>656</v>
      </c>
      <c r="E1131" s="232" t="s">
        <v>573</v>
      </c>
      <c r="F1131" s="234" t="s">
        <v>87</v>
      </c>
      <c r="G1131" s="232">
        <v>11609</v>
      </c>
      <c r="H1131" s="229" t="s">
        <v>611</v>
      </c>
      <c r="I1131" s="229" t="s">
        <v>612</v>
      </c>
      <c r="J1131" s="229" t="s">
        <v>23</v>
      </c>
      <c r="K1131" s="229" t="s">
        <v>738</v>
      </c>
      <c r="L1131" s="229" t="s">
        <v>742</v>
      </c>
      <c r="M1131" s="229" t="s">
        <v>740</v>
      </c>
      <c r="N1131" s="229" t="s">
        <v>626</v>
      </c>
    </row>
    <row r="1132" spans="1:14">
      <c r="A1132" s="232">
        <f t="shared" si="17"/>
        <v>11126</v>
      </c>
      <c r="B1132" s="232">
        <v>4</v>
      </c>
      <c r="C1132" s="232" t="s">
        <v>716</v>
      </c>
      <c r="D1132" s="229" t="s">
        <v>656</v>
      </c>
      <c r="E1132" s="232" t="s">
        <v>446</v>
      </c>
      <c r="F1132" s="234" t="s">
        <v>87</v>
      </c>
      <c r="G1132" s="232">
        <v>11609</v>
      </c>
      <c r="H1132" s="229" t="s">
        <v>611</v>
      </c>
      <c r="I1132" s="229" t="s">
        <v>612</v>
      </c>
      <c r="J1132" s="229" t="s">
        <v>23</v>
      </c>
      <c r="K1132" s="229" t="s">
        <v>738</v>
      </c>
      <c r="L1132" s="229" t="s">
        <v>742</v>
      </c>
      <c r="M1132" s="229" t="s">
        <v>740</v>
      </c>
      <c r="N1132" s="229" t="s">
        <v>626</v>
      </c>
    </row>
    <row r="1133" spans="1:14">
      <c r="A1133" s="232">
        <f t="shared" si="17"/>
        <v>11127</v>
      </c>
      <c r="B1133" s="232">
        <v>4</v>
      </c>
      <c r="C1133" s="232" t="s">
        <v>716</v>
      </c>
      <c r="D1133" s="229" t="s">
        <v>656</v>
      </c>
      <c r="E1133" s="232" t="s">
        <v>573</v>
      </c>
      <c r="F1133" s="234" t="s">
        <v>87</v>
      </c>
      <c r="G1133" s="232">
        <v>21609</v>
      </c>
      <c r="H1133" s="229" t="s">
        <v>611</v>
      </c>
      <c r="I1133" s="229" t="s">
        <v>612</v>
      </c>
      <c r="J1133" s="229" t="s">
        <v>23</v>
      </c>
      <c r="K1133" s="229" t="s">
        <v>738</v>
      </c>
      <c r="L1133" s="229" t="s">
        <v>742</v>
      </c>
      <c r="M1133" s="229" t="s">
        <v>740</v>
      </c>
      <c r="N1133" s="229" t="s">
        <v>626</v>
      </c>
    </row>
    <row r="1134" spans="1:14">
      <c r="A1134" s="232">
        <f t="shared" si="17"/>
        <v>11128</v>
      </c>
      <c r="B1134" s="232">
        <v>4</v>
      </c>
      <c r="C1134" s="232" t="s">
        <v>716</v>
      </c>
      <c r="D1134" s="229" t="s">
        <v>656</v>
      </c>
      <c r="E1134" s="232" t="s">
        <v>446</v>
      </c>
      <c r="F1134" s="234" t="s">
        <v>87</v>
      </c>
      <c r="G1134" s="232">
        <v>21609</v>
      </c>
      <c r="H1134" s="229" t="s">
        <v>611</v>
      </c>
      <c r="I1134" s="229" t="s">
        <v>612</v>
      </c>
      <c r="J1134" s="229" t="s">
        <v>23</v>
      </c>
      <c r="K1134" s="229" t="s">
        <v>738</v>
      </c>
      <c r="L1134" s="229" t="s">
        <v>742</v>
      </c>
      <c r="M1134" s="229" t="s">
        <v>740</v>
      </c>
      <c r="N1134" s="229" t="s">
        <v>626</v>
      </c>
    </row>
    <row r="1135" spans="1:14">
      <c r="A1135" s="232">
        <f t="shared" si="17"/>
        <v>11129</v>
      </c>
      <c r="B1135" s="232">
        <v>4</v>
      </c>
      <c r="C1135" s="232" t="s">
        <v>716</v>
      </c>
      <c r="D1135" s="229" t="s">
        <v>656</v>
      </c>
      <c r="E1135" s="232" t="s">
        <v>573</v>
      </c>
      <c r="F1135" s="234" t="s">
        <v>88</v>
      </c>
      <c r="G1135" s="232">
        <v>99100</v>
      </c>
      <c r="H1135" s="229" t="s">
        <v>611</v>
      </c>
      <c r="I1135" s="229" t="s">
        <v>612</v>
      </c>
      <c r="J1135" s="229" t="s">
        <v>23</v>
      </c>
      <c r="K1135" s="229" t="s">
        <v>738</v>
      </c>
      <c r="L1135" s="229" t="s">
        <v>742</v>
      </c>
      <c r="M1135" s="229" t="s">
        <v>740</v>
      </c>
      <c r="N1135" s="229" t="s">
        <v>626</v>
      </c>
    </row>
    <row r="1136" spans="1:14">
      <c r="A1136" s="232">
        <f t="shared" si="17"/>
        <v>11130</v>
      </c>
      <c r="B1136" s="232">
        <v>4</v>
      </c>
      <c r="C1136" s="232" t="s">
        <v>716</v>
      </c>
      <c r="D1136" s="229" t="s">
        <v>656</v>
      </c>
      <c r="E1136" s="232" t="s">
        <v>446</v>
      </c>
      <c r="F1136" s="234" t="s">
        <v>88</v>
      </c>
      <c r="G1136" s="232">
        <v>99100</v>
      </c>
      <c r="H1136" s="229" t="s">
        <v>611</v>
      </c>
      <c r="I1136" s="229" t="s">
        <v>612</v>
      </c>
      <c r="J1136" s="229" t="s">
        <v>23</v>
      </c>
      <c r="K1136" s="229" t="s">
        <v>738</v>
      </c>
      <c r="L1136" s="229" t="s">
        <v>742</v>
      </c>
      <c r="M1136" s="229" t="s">
        <v>740</v>
      </c>
      <c r="N1136" s="229" t="s">
        <v>626</v>
      </c>
    </row>
    <row r="1137" spans="1:14">
      <c r="A1137" s="232">
        <f t="shared" si="17"/>
        <v>11131</v>
      </c>
      <c r="B1137" s="232">
        <v>4</v>
      </c>
      <c r="C1137" s="232" t="s">
        <v>716</v>
      </c>
      <c r="D1137" s="229" t="s">
        <v>656</v>
      </c>
      <c r="E1137" s="232" t="s">
        <v>573</v>
      </c>
      <c r="F1137" s="234" t="s">
        <v>88</v>
      </c>
      <c r="G1137" s="232">
        <v>79101</v>
      </c>
      <c r="H1137" s="229" t="s">
        <v>611</v>
      </c>
      <c r="I1137" s="229" t="s">
        <v>612</v>
      </c>
      <c r="J1137" s="229" t="s">
        <v>23</v>
      </c>
      <c r="K1137" s="229" t="s">
        <v>738</v>
      </c>
      <c r="L1137" s="229" t="s">
        <v>742</v>
      </c>
      <c r="M1137" s="229" t="s">
        <v>740</v>
      </c>
      <c r="N1137" s="229" t="s">
        <v>626</v>
      </c>
    </row>
    <row r="1138" spans="1:14">
      <c r="A1138" s="232">
        <f t="shared" si="17"/>
        <v>11132</v>
      </c>
      <c r="B1138" s="232">
        <v>4</v>
      </c>
      <c r="C1138" s="232" t="s">
        <v>716</v>
      </c>
      <c r="D1138" s="229" t="s">
        <v>656</v>
      </c>
      <c r="E1138" s="232" t="s">
        <v>446</v>
      </c>
      <c r="F1138" s="234" t="s">
        <v>88</v>
      </c>
      <c r="G1138" s="232">
        <v>79101</v>
      </c>
      <c r="H1138" s="229" t="s">
        <v>611</v>
      </c>
      <c r="I1138" s="229" t="s">
        <v>612</v>
      </c>
      <c r="J1138" s="229" t="s">
        <v>23</v>
      </c>
      <c r="K1138" s="229" t="s">
        <v>738</v>
      </c>
      <c r="L1138" s="229" t="s">
        <v>742</v>
      </c>
      <c r="M1138" s="229" t="s">
        <v>740</v>
      </c>
      <c r="N1138" s="229" t="s">
        <v>626</v>
      </c>
    </row>
    <row r="1139" spans="1:14">
      <c r="A1139" s="232">
        <f t="shared" si="17"/>
        <v>11133</v>
      </c>
      <c r="B1139" s="232">
        <v>4</v>
      </c>
      <c r="C1139" s="232" t="s">
        <v>716</v>
      </c>
      <c r="D1139" s="229" t="s">
        <v>656</v>
      </c>
      <c r="E1139" s="232" t="s">
        <v>573</v>
      </c>
      <c r="F1139" s="234" t="s">
        <v>88</v>
      </c>
      <c r="G1139" s="232">
        <v>11609</v>
      </c>
      <c r="H1139" s="229" t="s">
        <v>611</v>
      </c>
      <c r="I1139" s="229" t="s">
        <v>612</v>
      </c>
      <c r="J1139" s="229" t="s">
        <v>23</v>
      </c>
      <c r="K1139" s="229" t="s">
        <v>738</v>
      </c>
      <c r="L1139" s="229" t="s">
        <v>742</v>
      </c>
      <c r="M1139" s="229" t="s">
        <v>740</v>
      </c>
      <c r="N1139" s="229" t="s">
        <v>626</v>
      </c>
    </row>
    <row r="1140" spans="1:14">
      <c r="A1140" s="232">
        <f t="shared" si="17"/>
        <v>11134</v>
      </c>
      <c r="B1140" s="232">
        <v>4</v>
      </c>
      <c r="C1140" s="232" t="s">
        <v>716</v>
      </c>
      <c r="D1140" s="229" t="s">
        <v>656</v>
      </c>
      <c r="E1140" s="232" t="s">
        <v>446</v>
      </c>
      <c r="F1140" s="234" t="s">
        <v>88</v>
      </c>
      <c r="G1140" s="232">
        <v>11609</v>
      </c>
      <c r="H1140" s="229" t="s">
        <v>611</v>
      </c>
      <c r="I1140" s="229" t="s">
        <v>612</v>
      </c>
      <c r="J1140" s="229" t="s">
        <v>23</v>
      </c>
      <c r="K1140" s="229" t="s">
        <v>738</v>
      </c>
      <c r="L1140" s="229" t="s">
        <v>742</v>
      </c>
      <c r="M1140" s="229" t="s">
        <v>740</v>
      </c>
      <c r="N1140" s="229" t="s">
        <v>626</v>
      </c>
    </row>
    <row r="1141" spans="1:14">
      <c r="A1141" s="232">
        <f t="shared" si="17"/>
        <v>11135</v>
      </c>
      <c r="B1141" s="232">
        <v>4</v>
      </c>
      <c r="C1141" s="232" t="s">
        <v>716</v>
      </c>
      <c r="D1141" s="229" t="s">
        <v>656</v>
      </c>
      <c r="E1141" s="232" t="s">
        <v>573</v>
      </c>
      <c r="F1141" s="234" t="s">
        <v>88</v>
      </c>
      <c r="G1141" s="232">
        <v>21609</v>
      </c>
      <c r="H1141" s="229" t="s">
        <v>611</v>
      </c>
      <c r="I1141" s="229" t="s">
        <v>612</v>
      </c>
      <c r="J1141" s="229" t="s">
        <v>23</v>
      </c>
      <c r="K1141" s="229" t="s">
        <v>738</v>
      </c>
      <c r="L1141" s="229" t="s">
        <v>742</v>
      </c>
      <c r="M1141" s="229" t="s">
        <v>740</v>
      </c>
      <c r="N1141" s="229" t="s">
        <v>626</v>
      </c>
    </row>
    <row r="1142" spans="1:14">
      <c r="A1142" s="232">
        <f t="shared" si="17"/>
        <v>11136</v>
      </c>
      <c r="B1142" s="232">
        <v>4</v>
      </c>
      <c r="C1142" s="232" t="s">
        <v>716</v>
      </c>
      <c r="D1142" s="229" t="s">
        <v>656</v>
      </c>
      <c r="E1142" s="232" t="s">
        <v>446</v>
      </c>
      <c r="F1142" s="234" t="s">
        <v>88</v>
      </c>
      <c r="G1142" s="232">
        <v>21609</v>
      </c>
      <c r="H1142" s="229" t="s">
        <v>611</v>
      </c>
      <c r="I1142" s="229" t="s">
        <v>612</v>
      </c>
      <c r="J1142" s="229" t="s">
        <v>23</v>
      </c>
      <c r="K1142" s="229" t="s">
        <v>738</v>
      </c>
      <c r="L1142" s="229" t="s">
        <v>742</v>
      </c>
      <c r="M1142" s="229" t="s">
        <v>740</v>
      </c>
      <c r="N1142" s="229" t="s">
        <v>626</v>
      </c>
    </row>
    <row r="1143" spans="1:14">
      <c r="A1143" s="232">
        <f t="shared" si="17"/>
        <v>11137</v>
      </c>
      <c r="B1143" s="232">
        <v>4</v>
      </c>
      <c r="C1143" s="232" t="s">
        <v>716</v>
      </c>
      <c r="D1143" s="229" t="s">
        <v>656</v>
      </c>
      <c r="E1143" s="232" t="s">
        <v>573</v>
      </c>
      <c r="F1143" s="234" t="s">
        <v>731</v>
      </c>
      <c r="G1143" s="232">
        <v>99100</v>
      </c>
      <c r="H1143" s="229" t="s">
        <v>611</v>
      </c>
      <c r="I1143" s="229" t="s">
        <v>612</v>
      </c>
      <c r="J1143" s="229" t="s">
        <v>23</v>
      </c>
      <c r="K1143" s="229" t="s">
        <v>738</v>
      </c>
      <c r="L1143" s="229" t="s">
        <v>742</v>
      </c>
      <c r="M1143" s="229" t="s">
        <v>740</v>
      </c>
      <c r="N1143" s="229" t="s">
        <v>626</v>
      </c>
    </row>
    <row r="1144" spans="1:14">
      <c r="A1144" s="232">
        <f t="shared" si="17"/>
        <v>11138</v>
      </c>
      <c r="B1144" s="232">
        <v>4</v>
      </c>
      <c r="C1144" s="232" t="s">
        <v>716</v>
      </c>
      <c r="D1144" s="229" t="s">
        <v>656</v>
      </c>
      <c r="E1144" s="232" t="s">
        <v>446</v>
      </c>
      <c r="F1144" s="234" t="s">
        <v>731</v>
      </c>
      <c r="G1144" s="232">
        <v>99100</v>
      </c>
      <c r="H1144" s="229" t="s">
        <v>611</v>
      </c>
      <c r="I1144" s="229" t="s">
        <v>612</v>
      </c>
      <c r="J1144" s="229" t="s">
        <v>23</v>
      </c>
      <c r="K1144" s="229" t="s">
        <v>738</v>
      </c>
      <c r="L1144" s="229" t="s">
        <v>742</v>
      </c>
      <c r="M1144" s="229" t="s">
        <v>740</v>
      </c>
      <c r="N1144" s="229" t="s">
        <v>626</v>
      </c>
    </row>
    <row r="1145" spans="1:14">
      <c r="A1145" s="232">
        <f t="shared" si="17"/>
        <v>11139</v>
      </c>
      <c r="B1145" s="232">
        <v>4</v>
      </c>
      <c r="C1145" s="232" t="s">
        <v>716</v>
      </c>
      <c r="D1145" s="229" t="s">
        <v>656</v>
      </c>
      <c r="E1145" s="232" t="s">
        <v>573</v>
      </c>
      <c r="F1145" s="234" t="s">
        <v>731</v>
      </c>
      <c r="G1145" s="232">
        <v>79101</v>
      </c>
      <c r="H1145" s="229" t="s">
        <v>611</v>
      </c>
      <c r="I1145" s="229" t="s">
        <v>612</v>
      </c>
      <c r="J1145" s="229" t="s">
        <v>23</v>
      </c>
      <c r="K1145" s="229" t="s">
        <v>738</v>
      </c>
      <c r="L1145" s="229" t="s">
        <v>742</v>
      </c>
      <c r="M1145" s="229" t="s">
        <v>740</v>
      </c>
      <c r="N1145" s="229" t="s">
        <v>626</v>
      </c>
    </row>
    <row r="1146" spans="1:14">
      <c r="A1146" s="232">
        <f t="shared" si="17"/>
        <v>11140</v>
      </c>
      <c r="B1146" s="232">
        <v>4</v>
      </c>
      <c r="C1146" s="232" t="s">
        <v>716</v>
      </c>
      <c r="D1146" s="229" t="s">
        <v>656</v>
      </c>
      <c r="E1146" s="232" t="s">
        <v>446</v>
      </c>
      <c r="F1146" s="234" t="s">
        <v>731</v>
      </c>
      <c r="G1146" s="232">
        <v>79101</v>
      </c>
      <c r="H1146" s="229" t="s">
        <v>611</v>
      </c>
      <c r="I1146" s="229" t="s">
        <v>612</v>
      </c>
      <c r="J1146" s="229" t="s">
        <v>23</v>
      </c>
      <c r="K1146" s="229" t="s">
        <v>738</v>
      </c>
      <c r="L1146" s="229" t="s">
        <v>742</v>
      </c>
      <c r="M1146" s="229" t="s">
        <v>740</v>
      </c>
      <c r="N1146" s="229" t="s">
        <v>626</v>
      </c>
    </row>
    <row r="1147" spans="1:14">
      <c r="A1147" s="232">
        <f t="shared" si="17"/>
        <v>11141</v>
      </c>
      <c r="B1147" s="232">
        <v>4</v>
      </c>
      <c r="C1147" s="232" t="s">
        <v>716</v>
      </c>
      <c r="D1147" s="229" t="s">
        <v>656</v>
      </c>
      <c r="E1147" s="232" t="s">
        <v>573</v>
      </c>
      <c r="F1147" s="234" t="s">
        <v>731</v>
      </c>
      <c r="G1147" s="232">
        <v>11609</v>
      </c>
      <c r="H1147" s="229" t="s">
        <v>611</v>
      </c>
      <c r="I1147" s="229" t="s">
        <v>612</v>
      </c>
      <c r="J1147" s="229" t="s">
        <v>23</v>
      </c>
      <c r="K1147" s="229" t="s">
        <v>738</v>
      </c>
      <c r="L1147" s="229" t="s">
        <v>742</v>
      </c>
      <c r="M1147" s="229" t="s">
        <v>740</v>
      </c>
      <c r="N1147" s="229" t="s">
        <v>626</v>
      </c>
    </row>
    <row r="1148" spans="1:14">
      <c r="A1148" s="232">
        <f t="shared" si="17"/>
        <v>11142</v>
      </c>
      <c r="B1148" s="232">
        <v>4</v>
      </c>
      <c r="C1148" s="232" t="s">
        <v>716</v>
      </c>
      <c r="D1148" s="229" t="s">
        <v>656</v>
      </c>
      <c r="E1148" s="232" t="s">
        <v>446</v>
      </c>
      <c r="F1148" s="234" t="s">
        <v>731</v>
      </c>
      <c r="G1148" s="232">
        <v>11609</v>
      </c>
      <c r="H1148" s="229" t="s">
        <v>611</v>
      </c>
      <c r="I1148" s="229" t="s">
        <v>612</v>
      </c>
      <c r="J1148" s="229" t="s">
        <v>23</v>
      </c>
      <c r="K1148" s="229" t="s">
        <v>738</v>
      </c>
      <c r="L1148" s="229" t="s">
        <v>742</v>
      </c>
      <c r="M1148" s="229" t="s">
        <v>740</v>
      </c>
      <c r="N1148" s="229" t="s">
        <v>626</v>
      </c>
    </row>
    <row r="1149" spans="1:14">
      <c r="A1149" s="232">
        <f t="shared" si="17"/>
        <v>11143</v>
      </c>
      <c r="B1149" s="232">
        <v>4</v>
      </c>
      <c r="C1149" s="232" t="s">
        <v>716</v>
      </c>
      <c r="D1149" s="229" t="s">
        <v>656</v>
      </c>
      <c r="E1149" s="232" t="s">
        <v>573</v>
      </c>
      <c r="F1149" s="234" t="s">
        <v>731</v>
      </c>
      <c r="G1149" s="232">
        <v>21609</v>
      </c>
      <c r="H1149" s="229" t="s">
        <v>611</v>
      </c>
      <c r="I1149" s="229" t="s">
        <v>612</v>
      </c>
      <c r="J1149" s="229" t="s">
        <v>23</v>
      </c>
      <c r="K1149" s="229" t="s">
        <v>738</v>
      </c>
      <c r="L1149" s="229" t="s">
        <v>742</v>
      </c>
      <c r="M1149" s="229" t="s">
        <v>740</v>
      </c>
      <c r="N1149" s="229" t="s">
        <v>626</v>
      </c>
    </row>
    <row r="1150" spans="1:14">
      <c r="A1150" s="232">
        <f t="shared" si="17"/>
        <v>11144</v>
      </c>
      <c r="B1150" s="232">
        <v>4</v>
      </c>
      <c r="C1150" s="232" t="s">
        <v>716</v>
      </c>
      <c r="D1150" s="229" t="s">
        <v>656</v>
      </c>
      <c r="E1150" s="232" t="s">
        <v>446</v>
      </c>
      <c r="F1150" s="234" t="s">
        <v>731</v>
      </c>
      <c r="G1150" s="232">
        <v>21609</v>
      </c>
      <c r="H1150" s="229" t="s">
        <v>611</v>
      </c>
      <c r="I1150" s="229" t="s">
        <v>612</v>
      </c>
      <c r="J1150" s="229" t="s">
        <v>23</v>
      </c>
      <c r="K1150" s="229" t="s">
        <v>738</v>
      </c>
      <c r="L1150" s="229" t="s">
        <v>742</v>
      </c>
      <c r="M1150" s="229" t="s">
        <v>740</v>
      </c>
      <c r="N1150" s="229" t="s">
        <v>626</v>
      </c>
    </row>
    <row r="1151" spans="1:14">
      <c r="A1151" s="232">
        <f t="shared" si="17"/>
        <v>11145</v>
      </c>
      <c r="B1151" s="232">
        <v>4</v>
      </c>
      <c r="C1151" s="232" t="s">
        <v>716</v>
      </c>
      <c r="D1151" s="229" t="s">
        <v>656</v>
      </c>
      <c r="E1151" s="232" t="s">
        <v>573</v>
      </c>
      <c r="F1151" s="234" t="s">
        <v>732</v>
      </c>
      <c r="G1151" s="232">
        <v>99100</v>
      </c>
      <c r="H1151" s="229" t="s">
        <v>611</v>
      </c>
      <c r="I1151" s="229" t="s">
        <v>612</v>
      </c>
      <c r="J1151" s="229" t="s">
        <v>23</v>
      </c>
      <c r="K1151" s="229" t="s">
        <v>738</v>
      </c>
      <c r="L1151" s="229" t="s">
        <v>742</v>
      </c>
      <c r="M1151" s="229" t="s">
        <v>740</v>
      </c>
      <c r="N1151" s="229" t="s">
        <v>626</v>
      </c>
    </row>
    <row r="1152" spans="1:14">
      <c r="A1152" s="232">
        <f t="shared" si="17"/>
        <v>11146</v>
      </c>
      <c r="B1152" s="232">
        <v>4</v>
      </c>
      <c r="C1152" s="232" t="s">
        <v>716</v>
      </c>
      <c r="D1152" s="229" t="s">
        <v>656</v>
      </c>
      <c r="E1152" s="232" t="s">
        <v>446</v>
      </c>
      <c r="F1152" s="234" t="s">
        <v>732</v>
      </c>
      <c r="G1152" s="232">
        <v>99100</v>
      </c>
      <c r="H1152" s="229" t="s">
        <v>611</v>
      </c>
      <c r="I1152" s="229" t="s">
        <v>612</v>
      </c>
      <c r="J1152" s="229" t="s">
        <v>23</v>
      </c>
      <c r="K1152" s="229" t="s">
        <v>738</v>
      </c>
      <c r="L1152" s="229" t="s">
        <v>742</v>
      </c>
      <c r="M1152" s="229" t="s">
        <v>740</v>
      </c>
      <c r="N1152" s="229" t="s">
        <v>626</v>
      </c>
    </row>
    <row r="1153" spans="1:14">
      <c r="A1153" s="232">
        <f t="shared" si="17"/>
        <v>11147</v>
      </c>
      <c r="B1153" s="232">
        <v>4</v>
      </c>
      <c r="C1153" s="232" t="s">
        <v>716</v>
      </c>
      <c r="D1153" s="229" t="s">
        <v>656</v>
      </c>
      <c r="E1153" s="232" t="s">
        <v>573</v>
      </c>
      <c r="F1153" s="234" t="s">
        <v>732</v>
      </c>
      <c r="G1153" s="232">
        <v>79101</v>
      </c>
      <c r="H1153" s="229" t="s">
        <v>611</v>
      </c>
      <c r="I1153" s="229" t="s">
        <v>612</v>
      </c>
      <c r="J1153" s="229" t="s">
        <v>23</v>
      </c>
      <c r="K1153" s="229" t="s">
        <v>738</v>
      </c>
      <c r="L1153" s="229" t="s">
        <v>742</v>
      </c>
      <c r="M1153" s="229" t="s">
        <v>740</v>
      </c>
      <c r="N1153" s="229" t="s">
        <v>626</v>
      </c>
    </row>
    <row r="1154" spans="1:14">
      <c r="A1154" s="232">
        <f t="shared" si="17"/>
        <v>11148</v>
      </c>
      <c r="B1154" s="232">
        <v>4</v>
      </c>
      <c r="C1154" s="232" t="s">
        <v>716</v>
      </c>
      <c r="D1154" s="229" t="s">
        <v>656</v>
      </c>
      <c r="E1154" s="232" t="s">
        <v>446</v>
      </c>
      <c r="F1154" s="234" t="s">
        <v>732</v>
      </c>
      <c r="G1154" s="232">
        <v>79101</v>
      </c>
      <c r="H1154" s="229" t="s">
        <v>611</v>
      </c>
      <c r="I1154" s="229" t="s">
        <v>612</v>
      </c>
      <c r="J1154" s="229" t="s">
        <v>23</v>
      </c>
      <c r="K1154" s="229" t="s">
        <v>738</v>
      </c>
      <c r="L1154" s="229" t="s">
        <v>742</v>
      </c>
      <c r="M1154" s="229" t="s">
        <v>740</v>
      </c>
      <c r="N1154" s="229" t="s">
        <v>626</v>
      </c>
    </row>
    <row r="1155" spans="1:14">
      <c r="A1155" s="232">
        <f t="shared" si="17"/>
        <v>11149</v>
      </c>
      <c r="B1155" s="232">
        <v>4</v>
      </c>
      <c r="C1155" s="232" t="s">
        <v>716</v>
      </c>
      <c r="D1155" s="229" t="s">
        <v>656</v>
      </c>
      <c r="E1155" s="232" t="s">
        <v>573</v>
      </c>
      <c r="F1155" s="234" t="s">
        <v>732</v>
      </c>
      <c r="G1155" s="232">
        <v>11609</v>
      </c>
      <c r="H1155" s="229" t="s">
        <v>611</v>
      </c>
      <c r="I1155" s="229" t="s">
        <v>612</v>
      </c>
      <c r="J1155" s="229" t="s">
        <v>23</v>
      </c>
      <c r="K1155" s="229" t="s">
        <v>738</v>
      </c>
      <c r="L1155" s="229" t="s">
        <v>742</v>
      </c>
      <c r="M1155" s="229" t="s">
        <v>740</v>
      </c>
      <c r="N1155" s="229" t="s">
        <v>626</v>
      </c>
    </row>
    <row r="1156" spans="1:14">
      <c r="A1156" s="232">
        <f t="shared" si="17"/>
        <v>11150</v>
      </c>
      <c r="B1156" s="232">
        <v>4</v>
      </c>
      <c r="C1156" s="232" t="s">
        <v>716</v>
      </c>
      <c r="D1156" s="229" t="s">
        <v>656</v>
      </c>
      <c r="E1156" s="232" t="s">
        <v>446</v>
      </c>
      <c r="F1156" s="234" t="s">
        <v>732</v>
      </c>
      <c r="G1156" s="232">
        <v>11609</v>
      </c>
      <c r="H1156" s="229" t="s">
        <v>611</v>
      </c>
      <c r="I1156" s="229" t="s">
        <v>612</v>
      </c>
      <c r="J1156" s="229" t="s">
        <v>23</v>
      </c>
      <c r="K1156" s="229" t="s">
        <v>738</v>
      </c>
      <c r="L1156" s="229" t="s">
        <v>742</v>
      </c>
      <c r="M1156" s="229" t="s">
        <v>740</v>
      </c>
      <c r="N1156" s="229" t="s">
        <v>626</v>
      </c>
    </row>
    <row r="1157" spans="1:14">
      <c r="A1157" s="232">
        <f t="shared" si="17"/>
        <v>11151</v>
      </c>
      <c r="B1157" s="232">
        <v>4</v>
      </c>
      <c r="C1157" s="232" t="s">
        <v>716</v>
      </c>
      <c r="D1157" s="229" t="s">
        <v>656</v>
      </c>
      <c r="E1157" s="232" t="s">
        <v>573</v>
      </c>
      <c r="F1157" s="234" t="s">
        <v>732</v>
      </c>
      <c r="G1157" s="232">
        <v>21609</v>
      </c>
      <c r="H1157" s="229" t="s">
        <v>611</v>
      </c>
      <c r="I1157" s="229" t="s">
        <v>612</v>
      </c>
      <c r="J1157" s="229" t="s">
        <v>23</v>
      </c>
      <c r="K1157" s="229" t="s">
        <v>738</v>
      </c>
      <c r="L1157" s="229" t="s">
        <v>742</v>
      </c>
      <c r="M1157" s="229" t="s">
        <v>740</v>
      </c>
      <c r="N1157" s="229" t="s">
        <v>626</v>
      </c>
    </row>
    <row r="1158" spans="1:14">
      <c r="A1158" s="232">
        <f t="shared" si="17"/>
        <v>11152</v>
      </c>
      <c r="B1158" s="232">
        <v>4</v>
      </c>
      <c r="C1158" s="232" t="s">
        <v>716</v>
      </c>
      <c r="D1158" s="229" t="s">
        <v>656</v>
      </c>
      <c r="E1158" s="232" t="s">
        <v>446</v>
      </c>
      <c r="F1158" s="234" t="s">
        <v>732</v>
      </c>
      <c r="G1158" s="232">
        <v>21609</v>
      </c>
      <c r="H1158" s="229" t="s">
        <v>611</v>
      </c>
      <c r="I1158" s="229" t="s">
        <v>612</v>
      </c>
      <c r="J1158" s="229" t="s">
        <v>23</v>
      </c>
      <c r="K1158" s="229" t="s">
        <v>738</v>
      </c>
      <c r="L1158" s="229" t="s">
        <v>742</v>
      </c>
      <c r="M1158" s="229" t="s">
        <v>740</v>
      </c>
      <c r="N1158" s="229" t="s">
        <v>626</v>
      </c>
    </row>
    <row r="1159" spans="1:14">
      <c r="A1159" s="232">
        <f t="shared" si="17"/>
        <v>11153</v>
      </c>
      <c r="B1159" s="232">
        <v>4</v>
      </c>
      <c r="C1159" s="232" t="s">
        <v>716</v>
      </c>
      <c r="D1159" s="229" t="s">
        <v>656</v>
      </c>
      <c r="E1159" s="232" t="s">
        <v>573</v>
      </c>
      <c r="F1159" s="234" t="s">
        <v>733</v>
      </c>
      <c r="G1159" s="232">
        <v>99100</v>
      </c>
      <c r="H1159" s="229" t="s">
        <v>611</v>
      </c>
      <c r="I1159" s="229" t="s">
        <v>612</v>
      </c>
      <c r="J1159" s="229" t="s">
        <v>23</v>
      </c>
      <c r="K1159" s="229" t="s">
        <v>738</v>
      </c>
      <c r="L1159" s="229" t="s">
        <v>742</v>
      </c>
      <c r="M1159" s="229" t="s">
        <v>740</v>
      </c>
      <c r="N1159" s="229" t="s">
        <v>626</v>
      </c>
    </row>
    <row r="1160" spans="1:14">
      <c r="A1160" s="232">
        <f t="shared" ref="A1160:A1223" si="18">A1159+1</f>
        <v>11154</v>
      </c>
      <c r="B1160" s="232">
        <v>4</v>
      </c>
      <c r="C1160" s="232" t="s">
        <v>716</v>
      </c>
      <c r="D1160" s="229" t="s">
        <v>656</v>
      </c>
      <c r="E1160" s="232" t="s">
        <v>446</v>
      </c>
      <c r="F1160" s="234" t="s">
        <v>733</v>
      </c>
      <c r="G1160" s="232">
        <v>99100</v>
      </c>
      <c r="H1160" s="229" t="s">
        <v>611</v>
      </c>
      <c r="I1160" s="229" t="s">
        <v>612</v>
      </c>
      <c r="J1160" s="229" t="s">
        <v>23</v>
      </c>
      <c r="K1160" s="229" t="s">
        <v>738</v>
      </c>
      <c r="L1160" s="229" t="s">
        <v>742</v>
      </c>
      <c r="M1160" s="229" t="s">
        <v>740</v>
      </c>
      <c r="N1160" s="229" t="s">
        <v>626</v>
      </c>
    </row>
    <row r="1161" spans="1:14">
      <c r="A1161" s="232">
        <f t="shared" si="18"/>
        <v>11155</v>
      </c>
      <c r="B1161" s="232">
        <v>4</v>
      </c>
      <c r="C1161" s="232" t="s">
        <v>716</v>
      </c>
      <c r="D1161" s="229" t="s">
        <v>656</v>
      </c>
      <c r="E1161" s="232" t="s">
        <v>573</v>
      </c>
      <c r="F1161" s="234" t="s">
        <v>733</v>
      </c>
      <c r="G1161" s="232">
        <v>79101</v>
      </c>
      <c r="H1161" s="229" t="s">
        <v>611</v>
      </c>
      <c r="I1161" s="229" t="s">
        <v>612</v>
      </c>
      <c r="J1161" s="229" t="s">
        <v>23</v>
      </c>
      <c r="K1161" s="229" t="s">
        <v>738</v>
      </c>
      <c r="L1161" s="229" t="s">
        <v>742</v>
      </c>
      <c r="M1161" s="229" t="s">
        <v>740</v>
      </c>
      <c r="N1161" s="229" t="s">
        <v>626</v>
      </c>
    </row>
    <row r="1162" spans="1:14">
      <c r="A1162" s="232">
        <f t="shared" si="18"/>
        <v>11156</v>
      </c>
      <c r="B1162" s="232">
        <v>4</v>
      </c>
      <c r="C1162" s="232" t="s">
        <v>716</v>
      </c>
      <c r="D1162" s="229" t="s">
        <v>656</v>
      </c>
      <c r="E1162" s="232" t="s">
        <v>446</v>
      </c>
      <c r="F1162" s="234" t="s">
        <v>733</v>
      </c>
      <c r="G1162" s="232">
        <v>79101</v>
      </c>
      <c r="H1162" s="229" t="s">
        <v>611</v>
      </c>
      <c r="I1162" s="229" t="s">
        <v>612</v>
      </c>
      <c r="J1162" s="229" t="s">
        <v>23</v>
      </c>
      <c r="K1162" s="229" t="s">
        <v>738</v>
      </c>
      <c r="L1162" s="229" t="s">
        <v>742</v>
      </c>
      <c r="M1162" s="229" t="s">
        <v>740</v>
      </c>
      <c r="N1162" s="229" t="s">
        <v>626</v>
      </c>
    </row>
    <row r="1163" spans="1:14">
      <c r="A1163" s="232">
        <f t="shared" si="18"/>
        <v>11157</v>
      </c>
      <c r="B1163" s="232">
        <v>4</v>
      </c>
      <c r="C1163" s="232" t="s">
        <v>716</v>
      </c>
      <c r="D1163" s="229" t="s">
        <v>656</v>
      </c>
      <c r="E1163" s="232" t="s">
        <v>573</v>
      </c>
      <c r="F1163" s="234" t="s">
        <v>733</v>
      </c>
      <c r="G1163" s="232">
        <v>11609</v>
      </c>
      <c r="H1163" s="229" t="s">
        <v>611</v>
      </c>
      <c r="I1163" s="229" t="s">
        <v>612</v>
      </c>
      <c r="J1163" s="229" t="s">
        <v>23</v>
      </c>
      <c r="K1163" s="229" t="s">
        <v>738</v>
      </c>
      <c r="L1163" s="229" t="s">
        <v>742</v>
      </c>
      <c r="M1163" s="229" t="s">
        <v>740</v>
      </c>
      <c r="N1163" s="229" t="s">
        <v>626</v>
      </c>
    </row>
    <row r="1164" spans="1:14">
      <c r="A1164" s="232">
        <f t="shared" si="18"/>
        <v>11158</v>
      </c>
      <c r="B1164" s="232">
        <v>4</v>
      </c>
      <c r="C1164" s="232" t="s">
        <v>716</v>
      </c>
      <c r="D1164" s="229" t="s">
        <v>656</v>
      </c>
      <c r="E1164" s="232" t="s">
        <v>446</v>
      </c>
      <c r="F1164" s="234" t="s">
        <v>733</v>
      </c>
      <c r="G1164" s="232">
        <v>11609</v>
      </c>
      <c r="H1164" s="229" t="s">
        <v>611</v>
      </c>
      <c r="I1164" s="229" t="s">
        <v>612</v>
      </c>
      <c r="J1164" s="229" t="s">
        <v>23</v>
      </c>
      <c r="K1164" s="229" t="s">
        <v>738</v>
      </c>
      <c r="L1164" s="229" t="s">
        <v>742</v>
      </c>
      <c r="M1164" s="229" t="s">
        <v>740</v>
      </c>
      <c r="N1164" s="229" t="s">
        <v>626</v>
      </c>
    </row>
    <row r="1165" spans="1:14">
      <c r="A1165" s="232">
        <f t="shared" si="18"/>
        <v>11159</v>
      </c>
      <c r="B1165" s="232">
        <v>4</v>
      </c>
      <c r="C1165" s="232" t="s">
        <v>716</v>
      </c>
      <c r="D1165" s="229" t="s">
        <v>656</v>
      </c>
      <c r="E1165" s="232" t="s">
        <v>573</v>
      </c>
      <c r="F1165" s="234" t="s">
        <v>733</v>
      </c>
      <c r="G1165" s="232">
        <v>21609</v>
      </c>
      <c r="H1165" s="229" t="s">
        <v>611</v>
      </c>
      <c r="I1165" s="229" t="s">
        <v>612</v>
      </c>
      <c r="J1165" s="229" t="s">
        <v>23</v>
      </c>
      <c r="K1165" s="229" t="s">
        <v>738</v>
      </c>
      <c r="L1165" s="229" t="s">
        <v>742</v>
      </c>
      <c r="M1165" s="229" t="s">
        <v>740</v>
      </c>
      <c r="N1165" s="229" t="s">
        <v>626</v>
      </c>
    </row>
    <row r="1166" spans="1:14">
      <c r="A1166" s="232">
        <f t="shared" si="18"/>
        <v>11160</v>
      </c>
      <c r="B1166" s="232">
        <v>4</v>
      </c>
      <c r="C1166" s="232" t="s">
        <v>716</v>
      </c>
      <c r="D1166" s="229" t="s">
        <v>656</v>
      </c>
      <c r="E1166" s="232" t="s">
        <v>446</v>
      </c>
      <c r="F1166" s="234" t="s">
        <v>733</v>
      </c>
      <c r="G1166" s="232">
        <v>21609</v>
      </c>
      <c r="H1166" s="229" t="s">
        <v>611</v>
      </c>
      <c r="I1166" s="229" t="s">
        <v>612</v>
      </c>
      <c r="J1166" s="229" t="s">
        <v>23</v>
      </c>
      <c r="K1166" s="229" t="s">
        <v>738</v>
      </c>
      <c r="L1166" s="229" t="s">
        <v>742</v>
      </c>
      <c r="M1166" s="229" t="s">
        <v>740</v>
      </c>
      <c r="N1166" s="229" t="s">
        <v>626</v>
      </c>
    </row>
    <row r="1167" spans="1:14">
      <c r="A1167" s="232">
        <f t="shared" si="18"/>
        <v>11161</v>
      </c>
      <c r="B1167" s="232">
        <v>4</v>
      </c>
      <c r="C1167" s="232" t="s">
        <v>716</v>
      </c>
      <c r="D1167" s="229" t="s">
        <v>656</v>
      </c>
      <c r="E1167" s="232" t="s">
        <v>573</v>
      </c>
      <c r="F1167" s="234" t="s">
        <v>734</v>
      </c>
      <c r="G1167" s="232">
        <v>99100</v>
      </c>
      <c r="H1167" s="229" t="s">
        <v>611</v>
      </c>
      <c r="I1167" s="229" t="s">
        <v>612</v>
      </c>
      <c r="J1167" s="229" t="s">
        <v>23</v>
      </c>
      <c r="K1167" s="229" t="s">
        <v>738</v>
      </c>
      <c r="L1167" s="229" t="s">
        <v>742</v>
      </c>
      <c r="M1167" s="229" t="s">
        <v>740</v>
      </c>
      <c r="N1167" s="229" t="s">
        <v>626</v>
      </c>
    </row>
    <row r="1168" spans="1:14">
      <c r="A1168" s="232">
        <f t="shared" si="18"/>
        <v>11162</v>
      </c>
      <c r="B1168" s="232">
        <v>4</v>
      </c>
      <c r="C1168" s="232" t="s">
        <v>716</v>
      </c>
      <c r="D1168" s="229" t="s">
        <v>656</v>
      </c>
      <c r="E1168" s="232" t="s">
        <v>446</v>
      </c>
      <c r="F1168" s="234" t="s">
        <v>734</v>
      </c>
      <c r="G1168" s="232">
        <v>99100</v>
      </c>
      <c r="H1168" s="229" t="s">
        <v>611</v>
      </c>
      <c r="I1168" s="229" t="s">
        <v>612</v>
      </c>
      <c r="J1168" s="229" t="s">
        <v>23</v>
      </c>
      <c r="K1168" s="229" t="s">
        <v>738</v>
      </c>
      <c r="L1168" s="229" t="s">
        <v>742</v>
      </c>
      <c r="M1168" s="229" t="s">
        <v>740</v>
      </c>
      <c r="N1168" s="229" t="s">
        <v>626</v>
      </c>
    </row>
    <row r="1169" spans="1:14">
      <c r="A1169" s="232">
        <f t="shared" si="18"/>
        <v>11163</v>
      </c>
      <c r="B1169" s="232">
        <v>4</v>
      </c>
      <c r="C1169" s="232" t="s">
        <v>716</v>
      </c>
      <c r="D1169" s="229" t="s">
        <v>656</v>
      </c>
      <c r="E1169" s="232" t="s">
        <v>573</v>
      </c>
      <c r="F1169" s="234" t="s">
        <v>734</v>
      </c>
      <c r="G1169" s="232">
        <v>79101</v>
      </c>
      <c r="H1169" s="229" t="s">
        <v>611</v>
      </c>
      <c r="I1169" s="229" t="s">
        <v>612</v>
      </c>
      <c r="J1169" s="229" t="s">
        <v>23</v>
      </c>
      <c r="K1169" s="229" t="s">
        <v>738</v>
      </c>
      <c r="L1169" s="229" t="s">
        <v>742</v>
      </c>
      <c r="M1169" s="229" t="s">
        <v>740</v>
      </c>
      <c r="N1169" s="229" t="s">
        <v>626</v>
      </c>
    </row>
    <row r="1170" spans="1:14">
      <c r="A1170" s="232">
        <f t="shared" si="18"/>
        <v>11164</v>
      </c>
      <c r="B1170" s="232">
        <v>4</v>
      </c>
      <c r="C1170" s="232" t="s">
        <v>716</v>
      </c>
      <c r="D1170" s="229" t="s">
        <v>656</v>
      </c>
      <c r="E1170" s="232" t="s">
        <v>446</v>
      </c>
      <c r="F1170" s="234" t="s">
        <v>734</v>
      </c>
      <c r="G1170" s="232">
        <v>79101</v>
      </c>
      <c r="H1170" s="229" t="s">
        <v>611</v>
      </c>
      <c r="I1170" s="229" t="s">
        <v>612</v>
      </c>
      <c r="J1170" s="229" t="s">
        <v>23</v>
      </c>
      <c r="K1170" s="229" t="s">
        <v>738</v>
      </c>
      <c r="L1170" s="229" t="s">
        <v>742</v>
      </c>
      <c r="M1170" s="229" t="s">
        <v>740</v>
      </c>
      <c r="N1170" s="229" t="s">
        <v>626</v>
      </c>
    </row>
    <row r="1171" spans="1:14">
      <c r="A1171" s="232">
        <f t="shared" si="18"/>
        <v>11165</v>
      </c>
      <c r="B1171" s="232">
        <v>4</v>
      </c>
      <c r="C1171" s="232" t="s">
        <v>716</v>
      </c>
      <c r="D1171" s="229" t="s">
        <v>656</v>
      </c>
      <c r="E1171" s="232" t="s">
        <v>573</v>
      </c>
      <c r="F1171" s="234" t="s">
        <v>734</v>
      </c>
      <c r="G1171" s="232">
        <v>11609</v>
      </c>
      <c r="H1171" s="229" t="s">
        <v>611</v>
      </c>
      <c r="I1171" s="229" t="s">
        <v>612</v>
      </c>
      <c r="J1171" s="229" t="s">
        <v>23</v>
      </c>
      <c r="K1171" s="229" t="s">
        <v>738</v>
      </c>
      <c r="L1171" s="229" t="s">
        <v>742</v>
      </c>
      <c r="M1171" s="229" t="s">
        <v>740</v>
      </c>
      <c r="N1171" s="229" t="s">
        <v>626</v>
      </c>
    </row>
    <row r="1172" spans="1:14">
      <c r="A1172" s="232">
        <f t="shared" si="18"/>
        <v>11166</v>
      </c>
      <c r="B1172" s="232">
        <v>4</v>
      </c>
      <c r="C1172" s="232" t="s">
        <v>716</v>
      </c>
      <c r="D1172" s="229" t="s">
        <v>656</v>
      </c>
      <c r="E1172" s="232" t="s">
        <v>446</v>
      </c>
      <c r="F1172" s="234" t="s">
        <v>734</v>
      </c>
      <c r="G1172" s="232">
        <v>11609</v>
      </c>
      <c r="H1172" s="229" t="s">
        <v>611</v>
      </c>
      <c r="I1172" s="229" t="s">
        <v>612</v>
      </c>
      <c r="J1172" s="229" t="s">
        <v>23</v>
      </c>
      <c r="K1172" s="229" t="s">
        <v>738</v>
      </c>
      <c r="L1172" s="229" t="s">
        <v>742</v>
      </c>
      <c r="M1172" s="229" t="s">
        <v>740</v>
      </c>
      <c r="N1172" s="229" t="s">
        <v>626</v>
      </c>
    </row>
    <row r="1173" spans="1:14">
      <c r="A1173" s="232">
        <f t="shared" si="18"/>
        <v>11167</v>
      </c>
      <c r="B1173" s="232">
        <v>4</v>
      </c>
      <c r="C1173" s="232" t="s">
        <v>716</v>
      </c>
      <c r="D1173" s="229" t="s">
        <v>656</v>
      </c>
      <c r="E1173" s="232" t="s">
        <v>573</v>
      </c>
      <c r="F1173" s="234" t="s">
        <v>734</v>
      </c>
      <c r="G1173" s="232">
        <v>21609</v>
      </c>
      <c r="H1173" s="229" t="s">
        <v>611</v>
      </c>
      <c r="I1173" s="229" t="s">
        <v>612</v>
      </c>
      <c r="J1173" s="229" t="s">
        <v>23</v>
      </c>
      <c r="K1173" s="229" t="s">
        <v>738</v>
      </c>
      <c r="L1173" s="229" t="s">
        <v>742</v>
      </c>
      <c r="M1173" s="229" t="s">
        <v>740</v>
      </c>
      <c r="N1173" s="229" t="s">
        <v>626</v>
      </c>
    </row>
    <row r="1174" spans="1:14">
      <c r="A1174" s="232">
        <f t="shared" si="18"/>
        <v>11168</v>
      </c>
      <c r="B1174" s="232">
        <v>4</v>
      </c>
      <c r="C1174" s="232" t="s">
        <v>716</v>
      </c>
      <c r="D1174" s="229" t="s">
        <v>656</v>
      </c>
      <c r="E1174" s="232" t="s">
        <v>446</v>
      </c>
      <c r="F1174" s="234" t="s">
        <v>734</v>
      </c>
      <c r="G1174" s="232">
        <v>21609</v>
      </c>
      <c r="H1174" s="229" t="s">
        <v>611</v>
      </c>
      <c r="I1174" s="229" t="s">
        <v>612</v>
      </c>
      <c r="J1174" s="229" t="s">
        <v>23</v>
      </c>
      <c r="K1174" s="229" t="s">
        <v>738</v>
      </c>
      <c r="L1174" s="229" t="s">
        <v>742</v>
      </c>
      <c r="M1174" s="229" t="s">
        <v>740</v>
      </c>
      <c r="N1174" s="229" t="s">
        <v>626</v>
      </c>
    </row>
    <row r="1175" spans="1:14">
      <c r="A1175" s="232">
        <f t="shared" si="18"/>
        <v>11169</v>
      </c>
      <c r="B1175" s="232">
        <v>4</v>
      </c>
      <c r="C1175" s="232" t="s">
        <v>716</v>
      </c>
      <c r="D1175" s="229" t="s">
        <v>656</v>
      </c>
      <c r="E1175" s="232" t="s">
        <v>573</v>
      </c>
      <c r="F1175" s="235" t="s">
        <v>98</v>
      </c>
      <c r="G1175" s="232">
        <v>99100</v>
      </c>
      <c r="H1175" s="229" t="s">
        <v>611</v>
      </c>
      <c r="I1175" s="229" t="s">
        <v>612</v>
      </c>
      <c r="J1175" s="229" t="s">
        <v>23</v>
      </c>
      <c r="K1175" s="229" t="s">
        <v>738</v>
      </c>
      <c r="L1175" s="229" t="s">
        <v>742</v>
      </c>
      <c r="M1175" s="229" t="s">
        <v>740</v>
      </c>
      <c r="N1175" s="229" t="s">
        <v>626</v>
      </c>
    </row>
    <row r="1176" spans="1:14">
      <c r="A1176" s="232">
        <f t="shared" si="18"/>
        <v>11170</v>
      </c>
      <c r="B1176" s="232">
        <v>4</v>
      </c>
      <c r="C1176" s="232" t="s">
        <v>716</v>
      </c>
      <c r="D1176" s="229" t="s">
        <v>656</v>
      </c>
      <c r="E1176" s="232" t="s">
        <v>446</v>
      </c>
      <c r="F1176" s="235" t="s">
        <v>98</v>
      </c>
      <c r="G1176" s="232">
        <v>99100</v>
      </c>
      <c r="H1176" s="229" t="s">
        <v>611</v>
      </c>
      <c r="I1176" s="229" t="s">
        <v>612</v>
      </c>
      <c r="J1176" s="229" t="s">
        <v>23</v>
      </c>
      <c r="K1176" s="229" t="s">
        <v>738</v>
      </c>
      <c r="L1176" s="229" t="s">
        <v>742</v>
      </c>
      <c r="M1176" s="229" t="s">
        <v>740</v>
      </c>
      <c r="N1176" s="229" t="s">
        <v>626</v>
      </c>
    </row>
    <row r="1177" spans="1:14">
      <c r="A1177" s="232">
        <f t="shared" si="18"/>
        <v>11171</v>
      </c>
      <c r="B1177" s="232">
        <v>4</v>
      </c>
      <c r="C1177" s="232" t="s">
        <v>716</v>
      </c>
      <c r="D1177" s="229" t="s">
        <v>656</v>
      </c>
      <c r="E1177" s="232" t="s">
        <v>573</v>
      </c>
      <c r="F1177" s="235" t="s">
        <v>98</v>
      </c>
      <c r="G1177" s="232">
        <v>79101</v>
      </c>
      <c r="H1177" s="229" t="s">
        <v>611</v>
      </c>
      <c r="I1177" s="229" t="s">
        <v>612</v>
      </c>
      <c r="J1177" s="229" t="s">
        <v>23</v>
      </c>
      <c r="K1177" s="229" t="s">
        <v>738</v>
      </c>
      <c r="L1177" s="229" t="s">
        <v>742</v>
      </c>
      <c r="M1177" s="229" t="s">
        <v>740</v>
      </c>
      <c r="N1177" s="229" t="s">
        <v>626</v>
      </c>
    </row>
    <row r="1178" spans="1:14">
      <c r="A1178" s="232">
        <f t="shared" si="18"/>
        <v>11172</v>
      </c>
      <c r="B1178" s="232">
        <v>4</v>
      </c>
      <c r="C1178" s="232" t="s">
        <v>716</v>
      </c>
      <c r="D1178" s="229" t="s">
        <v>656</v>
      </c>
      <c r="E1178" s="232" t="s">
        <v>446</v>
      </c>
      <c r="F1178" s="235" t="s">
        <v>98</v>
      </c>
      <c r="G1178" s="232">
        <v>79101</v>
      </c>
      <c r="H1178" s="229" t="s">
        <v>611</v>
      </c>
      <c r="I1178" s="229" t="s">
        <v>612</v>
      </c>
      <c r="J1178" s="229" t="s">
        <v>23</v>
      </c>
      <c r="K1178" s="229" t="s">
        <v>738</v>
      </c>
      <c r="L1178" s="229" t="s">
        <v>742</v>
      </c>
      <c r="M1178" s="229" t="s">
        <v>740</v>
      </c>
      <c r="N1178" s="229" t="s">
        <v>626</v>
      </c>
    </row>
    <row r="1179" spans="1:14">
      <c r="A1179" s="232">
        <f t="shared" si="18"/>
        <v>11173</v>
      </c>
      <c r="B1179" s="232">
        <v>4</v>
      </c>
      <c r="C1179" s="232" t="s">
        <v>716</v>
      </c>
      <c r="D1179" s="229" t="s">
        <v>656</v>
      </c>
      <c r="E1179" s="232" t="s">
        <v>573</v>
      </c>
      <c r="F1179" s="235" t="s">
        <v>98</v>
      </c>
      <c r="G1179" s="232">
        <v>11609</v>
      </c>
      <c r="H1179" s="229" t="s">
        <v>611</v>
      </c>
      <c r="I1179" s="229" t="s">
        <v>612</v>
      </c>
      <c r="J1179" s="229" t="s">
        <v>23</v>
      </c>
      <c r="K1179" s="229" t="s">
        <v>738</v>
      </c>
      <c r="L1179" s="229" t="s">
        <v>742</v>
      </c>
      <c r="M1179" s="229" t="s">
        <v>740</v>
      </c>
      <c r="N1179" s="229" t="s">
        <v>626</v>
      </c>
    </row>
    <row r="1180" spans="1:14">
      <c r="A1180" s="232">
        <f t="shared" si="18"/>
        <v>11174</v>
      </c>
      <c r="B1180" s="232">
        <v>4</v>
      </c>
      <c r="C1180" s="232" t="s">
        <v>716</v>
      </c>
      <c r="D1180" s="229" t="s">
        <v>656</v>
      </c>
      <c r="E1180" s="232" t="s">
        <v>446</v>
      </c>
      <c r="F1180" s="235" t="s">
        <v>98</v>
      </c>
      <c r="G1180" s="232">
        <v>11609</v>
      </c>
      <c r="H1180" s="229" t="s">
        <v>611</v>
      </c>
      <c r="I1180" s="229" t="s">
        <v>612</v>
      </c>
      <c r="J1180" s="229" t="s">
        <v>23</v>
      </c>
      <c r="K1180" s="229" t="s">
        <v>738</v>
      </c>
      <c r="L1180" s="229" t="s">
        <v>742</v>
      </c>
      <c r="M1180" s="229" t="s">
        <v>740</v>
      </c>
      <c r="N1180" s="229" t="s">
        <v>626</v>
      </c>
    </row>
    <row r="1181" spans="1:14">
      <c r="A1181" s="232">
        <f t="shared" si="18"/>
        <v>11175</v>
      </c>
      <c r="B1181" s="232">
        <v>4</v>
      </c>
      <c r="C1181" s="232" t="s">
        <v>716</v>
      </c>
      <c r="D1181" s="229" t="s">
        <v>656</v>
      </c>
      <c r="E1181" s="232" t="s">
        <v>573</v>
      </c>
      <c r="F1181" s="235" t="s">
        <v>98</v>
      </c>
      <c r="G1181" s="232">
        <v>21609</v>
      </c>
      <c r="H1181" s="229" t="s">
        <v>611</v>
      </c>
      <c r="I1181" s="229" t="s">
        <v>612</v>
      </c>
      <c r="J1181" s="229" t="s">
        <v>23</v>
      </c>
      <c r="K1181" s="229" t="s">
        <v>738</v>
      </c>
      <c r="L1181" s="229" t="s">
        <v>742</v>
      </c>
      <c r="M1181" s="229" t="s">
        <v>740</v>
      </c>
      <c r="N1181" s="229" t="s">
        <v>626</v>
      </c>
    </row>
    <row r="1182" spans="1:14">
      <c r="A1182" s="232">
        <f t="shared" si="18"/>
        <v>11176</v>
      </c>
      <c r="B1182" s="232">
        <v>4</v>
      </c>
      <c r="C1182" s="232" t="s">
        <v>716</v>
      </c>
      <c r="D1182" s="229" t="s">
        <v>656</v>
      </c>
      <c r="E1182" s="232" t="s">
        <v>446</v>
      </c>
      <c r="F1182" s="235" t="s">
        <v>98</v>
      </c>
      <c r="G1182" s="232">
        <v>21609</v>
      </c>
      <c r="H1182" s="229" t="s">
        <v>611</v>
      </c>
      <c r="I1182" s="229" t="s">
        <v>612</v>
      </c>
      <c r="J1182" s="229" t="s">
        <v>23</v>
      </c>
      <c r="K1182" s="229" t="s">
        <v>738</v>
      </c>
      <c r="L1182" s="229" t="s">
        <v>742</v>
      </c>
      <c r="M1182" s="229" t="s">
        <v>740</v>
      </c>
      <c r="N1182" s="229" t="s">
        <v>626</v>
      </c>
    </row>
    <row r="1183" spans="1:14">
      <c r="A1183" s="232">
        <f t="shared" si="18"/>
        <v>11177</v>
      </c>
      <c r="B1183" s="232">
        <v>4</v>
      </c>
      <c r="C1183" s="232" t="s">
        <v>716</v>
      </c>
      <c r="D1183" s="229" t="s">
        <v>656</v>
      </c>
      <c r="E1183" s="232" t="s">
        <v>573</v>
      </c>
      <c r="F1183" s="234" t="s">
        <v>99</v>
      </c>
      <c r="G1183" s="232">
        <v>99100</v>
      </c>
      <c r="H1183" s="229" t="s">
        <v>611</v>
      </c>
      <c r="I1183" s="229" t="s">
        <v>612</v>
      </c>
      <c r="J1183" s="229" t="s">
        <v>23</v>
      </c>
      <c r="K1183" s="229" t="s">
        <v>738</v>
      </c>
      <c r="L1183" s="229" t="s">
        <v>742</v>
      </c>
      <c r="M1183" s="229" t="s">
        <v>740</v>
      </c>
      <c r="N1183" s="229" t="s">
        <v>626</v>
      </c>
    </row>
    <row r="1184" spans="1:14">
      <c r="A1184" s="232">
        <f t="shared" si="18"/>
        <v>11178</v>
      </c>
      <c r="B1184" s="232">
        <v>4</v>
      </c>
      <c r="C1184" s="232" t="s">
        <v>716</v>
      </c>
      <c r="D1184" s="229" t="s">
        <v>656</v>
      </c>
      <c r="E1184" s="232" t="s">
        <v>446</v>
      </c>
      <c r="F1184" s="234" t="s">
        <v>99</v>
      </c>
      <c r="G1184" s="232">
        <v>99100</v>
      </c>
      <c r="H1184" s="229" t="s">
        <v>611</v>
      </c>
      <c r="I1184" s="229" t="s">
        <v>612</v>
      </c>
      <c r="J1184" s="229" t="s">
        <v>23</v>
      </c>
      <c r="K1184" s="229" t="s">
        <v>738</v>
      </c>
      <c r="L1184" s="229" t="s">
        <v>742</v>
      </c>
      <c r="M1184" s="229" t="s">
        <v>740</v>
      </c>
      <c r="N1184" s="229" t="s">
        <v>626</v>
      </c>
    </row>
    <row r="1185" spans="1:14">
      <c r="A1185" s="232">
        <f t="shared" si="18"/>
        <v>11179</v>
      </c>
      <c r="B1185" s="232">
        <v>4</v>
      </c>
      <c r="C1185" s="232" t="s">
        <v>716</v>
      </c>
      <c r="D1185" s="229" t="s">
        <v>656</v>
      </c>
      <c r="E1185" s="232" t="s">
        <v>573</v>
      </c>
      <c r="F1185" s="234" t="s">
        <v>99</v>
      </c>
      <c r="G1185" s="232">
        <v>79101</v>
      </c>
      <c r="H1185" s="229" t="s">
        <v>611</v>
      </c>
      <c r="I1185" s="229" t="s">
        <v>612</v>
      </c>
      <c r="J1185" s="229" t="s">
        <v>23</v>
      </c>
      <c r="K1185" s="229" t="s">
        <v>738</v>
      </c>
      <c r="L1185" s="229" t="s">
        <v>742</v>
      </c>
      <c r="M1185" s="229" t="s">
        <v>740</v>
      </c>
      <c r="N1185" s="229" t="s">
        <v>626</v>
      </c>
    </row>
    <row r="1186" spans="1:14">
      <c r="A1186" s="232">
        <f t="shared" si="18"/>
        <v>11180</v>
      </c>
      <c r="B1186" s="232">
        <v>4</v>
      </c>
      <c r="C1186" s="232" t="s">
        <v>716</v>
      </c>
      <c r="D1186" s="229" t="s">
        <v>656</v>
      </c>
      <c r="E1186" s="232" t="s">
        <v>446</v>
      </c>
      <c r="F1186" s="234" t="s">
        <v>99</v>
      </c>
      <c r="G1186" s="232">
        <v>79101</v>
      </c>
      <c r="H1186" s="229" t="s">
        <v>611</v>
      </c>
      <c r="I1186" s="229" t="s">
        <v>612</v>
      </c>
      <c r="J1186" s="229" t="s">
        <v>23</v>
      </c>
      <c r="K1186" s="229" t="s">
        <v>738</v>
      </c>
      <c r="L1186" s="229" t="s">
        <v>742</v>
      </c>
      <c r="M1186" s="229" t="s">
        <v>740</v>
      </c>
      <c r="N1186" s="229" t="s">
        <v>626</v>
      </c>
    </row>
    <row r="1187" spans="1:14">
      <c r="A1187" s="232">
        <f t="shared" si="18"/>
        <v>11181</v>
      </c>
      <c r="B1187" s="232">
        <v>4</v>
      </c>
      <c r="C1187" s="232" t="s">
        <v>716</v>
      </c>
      <c r="D1187" s="229" t="s">
        <v>656</v>
      </c>
      <c r="E1187" s="232" t="s">
        <v>573</v>
      </c>
      <c r="F1187" s="234" t="s">
        <v>99</v>
      </c>
      <c r="G1187" s="232">
        <v>11609</v>
      </c>
      <c r="H1187" s="229" t="s">
        <v>611</v>
      </c>
      <c r="I1187" s="229" t="s">
        <v>612</v>
      </c>
      <c r="J1187" s="229" t="s">
        <v>23</v>
      </c>
      <c r="K1187" s="229" t="s">
        <v>738</v>
      </c>
      <c r="L1187" s="229" t="s">
        <v>742</v>
      </c>
      <c r="M1187" s="229" t="s">
        <v>740</v>
      </c>
      <c r="N1187" s="229" t="s">
        <v>626</v>
      </c>
    </row>
    <row r="1188" spans="1:14">
      <c r="A1188" s="232">
        <f t="shared" si="18"/>
        <v>11182</v>
      </c>
      <c r="B1188" s="232">
        <v>4</v>
      </c>
      <c r="C1188" s="232" t="s">
        <v>716</v>
      </c>
      <c r="D1188" s="229" t="s">
        <v>656</v>
      </c>
      <c r="E1188" s="232" t="s">
        <v>446</v>
      </c>
      <c r="F1188" s="234" t="s">
        <v>99</v>
      </c>
      <c r="G1188" s="232">
        <v>11609</v>
      </c>
      <c r="H1188" s="229" t="s">
        <v>611</v>
      </c>
      <c r="I1188" s="229" t="s">
        <v>612</v>
      </c>
      <c r="J1188" s="229" t="s">
        <v>23</v>
      </c>
      <c r="K1188" s="229" t="s">
        <v>738</v>
      </c>
      <c r="L1188" s="229" t="s">
        <v>742</v>
      </c>
      <c r="M1188" s="229" t="s">
        <v>740</v>
      </c>
      <c r="N1188" s="229" t="s">
        <v>626</v>
      </c>
    </row>
    <row r="1189" spans="1:14">
      <c r="A1189" s="232">
        <f t="shared" si="18"/>
        <v>11183</v>
      </c>
      <c r="B1189" s="232">
        <v>4</v>
      </c>
      <c r="C1189" s="232" t="s">
        <v>716</v>
      </c>
      <c r="D1189" s="229" t="s">
        <v>656</v>
      </c>
      <c r="E1189" s="232" t="s">
        <v>573</v>
      </c>
      <c r="F1189" s="234" t="s">
        <v>99</v>
      </c>
      <c r="G1189" s="232">
        <v>21609</v>
      </c>
      <c r="H1189" s="229" t="s">
        <v>611</v>
      </c>
      <c r="I1189" s="229" t="s">
        <v>612</v>
      </c>
      <c r="J1189" s="229" t="s">
        <v>23</v>
      </c>
      <c r="K1189" s="229" t="s">
        <v>738</v>
      </c>
      <c r="L1189" s="229" t="s">
        <v>742</v>
      </c>
      <c r="M1189" s="229" t="s">
        <v>740</v>
      </c>
      <c r="N1189" s="229" t="s">
        <v>626</v>
      </c>
    </row>
    <row r="1190" spans="1:14">
      <c r="A1190" s="232">
        <f t="shared" si="18"/>
        <v>11184</v>
      </c>
      <c r="B1190" s="232">
        <v>4</v>
      </c>
      <c r="C1190" s="232" t="s">
        <v>716</v>
      </c>
      <c r="D1190" s="229" t="s">
        <v>656</v>
      </c>
      <c r="E1190" s="232" t="s">
        <v>446</v>
      </c>
      <c r="F1190" s="234" t="s">
        <v>99</v>
      </c>
      <c r="G1190" s="232">
        <v>21609</v>
      </c>
      <c r="H1190" s="229" t="s">
        <v>611</v>
      </c>
      <c r="I1190" s="229" t="s">
        <v>612</v>
      </c>
      <c r="J1190" s="229" t="s">
        <v>23</v>
      </c>
      <c r="K1190" s="229" t="s">
        <v>738</v>
      </c>
      <c r="L1190" s="229" t="s">
        <v>742</v>
      </c>
      <c r="M1190" s="229" t="s">
        <v>740</v>
      </c>
      <c r="N1190" s="229" t="s">
        <v>626</v>
      </c>
    </row>
    <row r="1191" spans="1:14">
      <c r="A1191" s="232">
        <f t="shared" si="18"/>
        <v>11185</v>
      </c>
      <c r="B1191" s="232">
        <v>4</v>
      </c>
      <c r="C1191" s="232" t="s">
        <v>716</v>
      </c>
      <c r="D1191" s="229" t="s">
        <v>656</v>
      </c>
      <c r="E1191" s="232" t="s">
        <v>573</v>
      </c>
      <c r="F1191" s="235" t="s">
        <v>100</v>
      </c>
      <c r="G1191" s="232">
        <v>99100</v>
      </c>
      <c r="H1191" s="229" t="s">
        <v>611</v>
      </c>
      <c r="I1191" s="229" t="s">
        <v>612</v>
      </c>
      <c r="J1191" s="229" t="s">
        <v>23</v>
      </c>
      <c r="K1191" s="229" t="s">
        <v>738</v>
      </c>
      <c r="L1191" s="229" t="s">
        <v>742</v>
      </c>
      <c r="M1191" s="229" t="s">
        <v>740</v>
      </c>
      <c r="N1191" s="229" t="s">
        <v>626</v>
      </c>
    </row>
    <row r="1192" spans="1:14">
      <c r="A1192" s="232">
        <f t="shared" si="18"/>
        <v>11186</v>
      </c>
      <c r="B1192" s="232">
        <v>4</v>
      </c>
      <c r="C1192" s="232" t="s">
        <v>716</v>
      </c>
      <c r="D1192" s="229" t="s">
        <v>656</v>
      </c>
      <c r="E1192" s="232" t="s">
        <v>446</v>
      </c>
      <c r="F1192" s="235" t="s">
        <v>100</v>
      </c>
      <c r="G1192" s="232">
        <v>99100</v>
      </c>
      <c r="H1192" s="229" t="s">
        <v>611</v>
      </c>
      <c r="I1192" s="229" t="s">
        <v>612</v>
      </c>
      <c r="J1192" s="229" t="s">
        <v>23</v>
      </c>
      <c r="K1192" s="229" t="s">
        <v>738</v>
      </c>
      <c r="L1192" s="229" t="s">
        <v>742</v>
      </c>
      <c r="M1192" s="229" t="s">
        <v>740</v>
      </c>
      <c r="N1192" s="229" t="s">
        <v>626</v>
      </c>
    </row>
    <row r="1193" spans="1:14">
      <c r="A1193" s="232">
        <f t="shared" si="18"/>
        <v>11187</v>
      </c>
      <c r="B1193" s="232">
        <v>4</v>
      </c>
      <c r="C1193" s="232" t="s">
        <v>716</v>
      </c>
      <c r="D1193" s="229" t="s">
        <v>656</v>
      </c>
      <c r="E1193" s="232" t="s">
        <v>573</v>
      </c>
      <c r="F1193" s="235" t="s">
        <v>100</v>
      </c>
      <c r="G1193" s="232">
        <v>79101</v>
      </c>
      <c r="H1193" s="229" t="s">
        <v>611</v>
      </c>
      <c r="I1193" s="229" t="s">
        <v>612</v>
      </c>
      <c r="J1193" s="229" t="s">
        <v>23</v>
      </c>
      <c r="K1193" s="229" t="s">
        <v>738</v>
      </c>
      <c r="L1193" s="229" t="s">
        <v>742</v>
      </c>
      <c r="M1193" s="229" t="s">
        <v>740</v>
      </c>
      <c r="N1193" s="229" t="s">
        <v>626</v>
      </c>
    </row>
    <row r="1194" spans="1:14">
      <c r="A1194" s="232">
        <f t="shared" si="18"/>
        <v>11188</v>
      </c>
      <c r="B1194" s="232">
        <v>4</v>
      </c>
      <c r="C1194" s="232" t="s">
        <v>716</v>
      </c>
      <c r="D1194" s="229" t="s">
        <v>656</v>
      </c>
      <c r="E1194" s="232" t="s">
        <v>446</v>
      </c>
      <c r="F1194" s="235" t="s">
        <v>100</v>
      </c>
      <c r="G1194" s="232">
        <v>79101</v>
      </c>
      <c r="H1194" s="229" t="s">
        <v>611</v>
      </c>
      <c r="I1194" s="229" t="s">
        <v>612</v>
      </c>
      <c r="J1194" s="229" t="s">
        <v>23</v>
      </c>
      <c r="K1194" s="229" t="s">
        <v>738</v>
      </c>
      <c r="L1194" s="229" t="s">
        <v>742</v>
      </c>
      <c r="M1194" s="229" t="s">
        <v>740</v>
      </c>
      <c r="N1194" s="229" t="s">
        <v>626</v>
      </c>
    </row>
    <row r="1195" spans="1:14">
      <c r="A1195" s="232">
        <f t="shared" si="18"/>
        <v>11189</v>
      </c>
      <c r="B1195" s="232">
        <v>4</v>
      </c>
      <c r="C1195" s="232" t="s">
        <v>716</v>
      </c>
      <c r="D1195" s="229" t="s">
        <v>656</v>
      </c>
      <c r="E1195" s="232" t="s">
        <v>573</v>
      </c>
      <c r="F1195" s="235" t="s">
        <v>100</v>
      </c>
      <c r="G1195" s="232">
        <v>11609</v>
      </c>
      <c r="H1195" s="229" t="s">
        <v>611</v>
      </c>
      <c r="I1195" s="229" t="s">
        <v>612</v>
      </c>
      <c r="J1195" s="229" t="s">
        <v>23</v>
      </c>
      <c r="K1195" s="229" t="s">
        <v>738</v>
      </c>
      <c r="L1195" s="229" t="s">
        <v>742</v>
      </c>
      <c r="M1195" s="229" t="s">
        <v>740</v>
      </c>
      <c r="N1195" s="229" t="s">
        <v>626</v>
      </c>
    </row>
    <row r="1196" spans="1:14">
      <c r="A1196" s="232">
        <f t="shared" si="18"/>
        <v>11190</v>
      </c>
      <c r="B1196" s="232">
        <v>4</v>
      </c>
      <c r="C1196" s="232" t="s">
        <v>716</v>
      </c>
      <c r="D1196" s="229" t="s">
        <v>656</v>
      </c>
      <c r="E1196" s="232" t="s">
        <v>446</v>
      </c>
      <c r="F1196" s="235" t="s">
        <v>100</v>
      </c>
      <c r="G1196" s="232">
        <v>11609</v>
      </c>
      <c r="H1196" s="229" t="s">
        <v>611</v>
      </c>
      <c r="I1196" s="229" t="s">
        <v>612</v>
      </c>
      <c r="J1196" s="229" t="s">
        <v>23</v>
      </c>
      <c r="K1196" s="229" t="s">
        <v>738</v>
      </c>
      <c r="L1196" s="229" t="s">
        <v>742</v>
      </c>
      <c r="M1196" s="229" t="s">
        <v>740</v>
      </c>
      <c r="N1196" s="229" t="s">
        <v>626</v>
      </c>
    </row>
    <row r="1197" spans="1:14">
      <c r="A1197" s="232">
        <f t="shared" si="18"/>
        <v>11191</v>
      </c>
      <c r="B1197" s="232">
        <v>4</v>
      </c>
      <c r="C1197" s="232" t="s">
        <v>716</v>
      </c>
      <c r="D1197" s="229" t="s">
        <v>656</v>
      </c>
      <c r="E1197" s="232" t="s">
        <v>573</v>
      </c>
      <c r="F1197" s="235" t="s">
        <v>100</v>
      </c>
      <c r="G1197" s="232">
        <v>21609</v>
      </c>
      <c r="H1197" s="229" t="s">
        <v>611</v>
      </c>
      <c r="I1197" s="229" t="s">
        <v>612</v>
      </c>
      <c r="J1197" s="229" t="s">
        <v>23</v>
      </c>
      <c r="K1197" s="229" t="s">
        <v>738</v>
      </c>
      <c r="L1197" s="229" t="s">
        <v>742</v>
      </c>
      <c r="M1197" s="229" t="s">
        <v>740</v>
      </c>
      <c r="N1197" s="229" t="s">
        <v>626</v>
      </c>
    </row>
    <row r="1198" spans="1:14">
      <c r="A1198" s="232">
        <f t="shared" si="18"/>
        <v>11192</v>
      </c>
      <c r="B1198" s="232">
        <v>4</v>
      </c>
      <c r="C1198" s="232" t="s">
        <v>716</v>
      </c>
      <c r="D1198" s="229" t="s">
        <v>656</v>
      </c>
      <c r="E1198" s="232" t="s">
        <v>446</v>
      </c>
      <c r="F1198" s="235" t="s">
        <v>100</v>
      </c>
      <c r="G1198" s="232">
        <v>21609</v>
      </c>
      <c r="H1198" s="229" t="s">
        <v>611</v>
      </c>
      <c r="I1198" s="229" t="s">
        <v>612</v>
      </c>
      <c r="J1198" s="229" t="s">
        <v>23</v>
      </c>
      <c r="K1198" s="229" t="s">
        <v>738</v>
      </c>
      <c r="L1198" s="229" t="s">
        <v>742</v>
      </c>
      <c r="M1198" s="229" t="s">
        <v>740</v>
      </c>
      <c r="N1198" s="229" t="s">
        <v>626</v>
      </c>
    </row>
    <row r="1199" spans="1:14">
      <c r="A1199" s="232">
        <f t="shared" si="18"/>
        <v>11193</v>
      </c>
      <c r="B1199" s="232">
        <v>4</v>
      </c>
      <c r="C1199" s="232" t="s">
        <v>716</v>
      </c>
      <c r="D1199" s="229" t="s">
        <v>656</v>
      </c>
      <c r="E1199" s="232" t="s">
        <v>573</v>
      </c>
      <c r="F1199" s="234" t="s">
        <v>102</v>
      </c>
      <c r="G1199" s="232">
        <v>99100</v>
      </c>
      <c r="H1199" s="229" t="s">
        <v>611</v>
      </c>
      <c r="I1199" s="229" t="s">
        <v>612</v>
      </c>
      <c r="J1199" s="229" t="s">
        <v>23</v>
      </c>
      <c r="K1199" s="229" t="s">
        <v>738</v>
      </c>
      <c r="L1199" s="229" t="s">
        <v>742</v>
      </c>
      <c r="M1199" s="229" t="s">
        <v>740</v>
      </c>
      <c r="N1199" s="229" t="s">
        <v>626</v>
      </c>
    </row>
    <row r="1200" spans="1:14">
      <c r="A1200" s="232">
        <f t="shared" si="18"/>
        <v>11194</v>
      </c>
      <c r="B1200" s="232">
        <v>4</v>
      </c>
      <c r="C1200" s="232" t="s">
        <v>716</v>
      </c>
      <c r="D1200" s="229" t="s">
        <v>656</v>
      </c>
      <c r="E1200" s="232" t="s">
        <v>446</v>
      </c>
      <c r="F1200" s="234" t="s">
        <v>102</v>
      </c>
      <c r="G1200" s="232">
        <v>99100</v>
      </c>
      <c r="H1200" s="229" t="s">
        <v>611</v>
      </c>
      <c r="I1200" s="229" t="s">
        <v>612</v>
      </c>
      <c r="J1200" s="229" t="s">
        <v>23</v>
      </c>
      <c r="K1200" s="229" t="s">
        <v>738</v>
      </c>
      <c r="L1200" s="229" t="s">
        <v>742</v>
      </c>
      <c r="M1200" s="229" t="s">
        <v>740</v>
      </c>
      <c r="N1200" s="229" t="s">
        <v>626</v>
      </c>
    </row>
    <row r="1201" spans="1:14">
      <c r="A1201" s="232">
        <f t="shared" si="18"/>
        <v>11195</v>
      </c>
      <c r="B1201" s="232">
        <v>4</v>
      </c>
      <c r="C1201" s="232" t="s">
        <v>716</v>
      </c>
      <c r="D1201" s="229" t="s">
        <v>656</v>
      </c>
      <c r="E1201" s="232" t="s">
        <v>573</v>
      </c>
      <c r="F1201" s="234" t="s">
        <v>102</v>
      </c>
      <c r="G1201" s="232">
        <v>79101</v>
      </c>
      <c r="H1201" s="229" t="s">
        <v>611</v>
      </c>
      <c r="I1201" s="229" t="s">
        <v>612</v>
      </c>
      <c r="J1201" s="229" t="s">
        <v>23</v>
      </c>
      <c r="K1201" s="229" t="s">
        <v>738</v>
      </c>
      <c r="L1201" s="229" t="s">
        <v>742</v>
      </c>
      <c r="M1201" s="229" t="s">
        <v>740</v>
      </c>
      <c r="N1201" s="229" t="s">
        <v>626</v>
      </c>
    </row>
    <row r="1202" spans="1:14">
      <c r="A1202" s="232">
        <f t="shared" si="18"/>
        <v>11196</v>
      </c>
      <c r="B1202" s="232">
        <v>4</v>
      </c>
      <c r="C1202" s="232" t="s">
        <v>716</v>
      </c>
      <c r="D1202" s="229" t="s">
        <v>656</v>
      </c>
      <c r="E1202" s="232" t="s">
        <v>446</v>
      </c>
      <c r="F1202" s="234" t="s">
        <v>102</v>
      </c>
      <c r="G1202" s="232">
        <v>79101</v>
      </c>
      <c r="H1202" s="229" t="s">
        <v>611</v>
      </c>
      <c r="I1202" s="229" t="s">
        <v>612</v>
      </c>
      <c r="J1202" s="229" t="s">
        <v>23</v>
      </c>
      <c r="K1202" s="229" t="s">
        <v>738</v>
      </c>
      <c r="L1202" s="229" t="s">
        <v>742</v>
      </c>
      <c r="M1202" s="229" t="s">
        <v>740</v>
      </c>
      <c r="N1202" s="229" t="s">
        <v>626</v>
      </c>
    </row>
    <row r="1203" spans="1:14">
      <c r="A1203" s="232">
        <f t="shared" si="18"/>
        <v>11197</v>
      </c>
      <c r="B1203" s="232">
        <v>4</v>
      </c>
      <c r="C1203" s="232" t="s">
        <v>716</v>
      </c>
      <c r="D1203" s="229" t="s">
        <v>656</v>
      </c>
      <c r="E1203" s="232" t="s">
        <v>573</v>
      </c>
      <c r="F1203" s="234" t="s">
        <v>102</v>
      </c>
      <c r="G1203" s="232">
        <v>11609</v>
      </c>
      <c r="H1203" s="229" t="s">
        <v>611</v>
      </c>
      <c r="I1203" s="229" t="s">
        <v>612</v>
      </c>
      <c r="J1203" s="229" t="s">
        <v>23</v>
      </c>
      <c r="K1203" s="229" t="s">
        <v>738</v>
      </c>
      <c r="L1203" s="229" t="s">
        <v>742</v>
      </c>
      <c r="M1203" s="229" t="s">
        <v>740</v>
      </c>
      <c r="N1203" s="229" t="s">
        <v>626</v>
      </c>
    </row>
    <row r="1204" spans="1:14">
      <c r="A1204" s="232">
        <f t="shared" si="18"/>
        <v>11198</v>
      </c>
      <c r="B1204" s="232">
        <v>4</v>
      </c>
      <c r="C1204" s="232" t="s">
        <v>716</v>
      </c>
      <c r="D1204" s="229" t="s">
        <v>656</v>
      </c>
      <c r="E1204" s="232" t="s">
        <v>446</v>
      </c>
      <c r="F1204" s="234" t="s">
        <v>102</v>
      </c>
      <c r="G1204" s="232">
        <v>11609</v>
      </c>
      <c r="H1204" s="229" t="s">
        <v>611</v>
      </c>
      <c r="I1204" s="229" t="s">
        <v>612</v>
      </c>
      <c r="J1204" s="229" t="s">
        <v>23</v>
      </c>
      <c r="K1204" s="229" t="s">
        <v>738</v>
      </c>
      <c r="L1204" s="229" t="s">
        <v>742</v>
      </c>
      <c r="M1204" s="229" t="s">
        <v>740</v>
      </c>
      <c r="N1204" s="229" t="s">
        <v>626</v>
      </c>
    </row>
    <row r="1205" spans="1:14">
      <c r="A1205" s="232">
        <f t="shared" si="18"/>
        <v>11199</v>
      </c>
      <c r="B1205" s="232">
        <v>4</v>
      </c>
      <c r="C1205" s="232" t="s">
        <v>716</v>
      </c>
      <c r="D1205" s="229" t="s">
        <v>656</v>
      </c>
      <c r="E1205" s="232" t="s">
        <v>573</v>
      </c>
      <c r="F1205" s="234" t="s">
        <v>102</v>
      </c>
      <c r="G1205" s="232">
        <v>21609</v>
      </c>
      <c r="H1205" s="229" t="s">
        <v>611</v>
      </c>
      <c r="I1205" s="229" t="s">
        <v>612</v>
      </c>
      <c r="J1205" s="229" t="s">
        <v>23</v>
      </c>
      <c r="K1205" s="229" t="s">
        <v>738</v>
      </c>
      <c r="L1205" s="229" t="s">
        <v>742</v>
      </c>
      <c r="M1205" s="229" t="s">
        <v>740</v>
      </c>
      <c r="N1205" s="229" t="s">
        <v>626</v>
      </c>
    </row>
    <row r="1206" spans="1:14">
      <c r="A1206" s="232">
        <f t="shared" si="18"/>
        <v>11200</v>
      </c>
      <c r="B1206" s="232">
        <v>4</v>
      </c>
      <c r="C1206" s="232" t="s">
        <v>716</v>
      </c>
      <c r="D1206" s="229" t="s">
        <v>656</v>
      </c>
      <c r="E1206" s="232" t="s">
        <v>446</v>
      </c>
      <c r="F1206" s="234" t="s">
        <v>102</v>
      </c>
      <c r="G1206" s="232">
        <v>21609</v>
      </c>
      <c r="H1206" s="229" t="s">
        <v>611</v>
      </c>
      <c r="I1206" s="229" t="s">
        <v>612</v>
      </c>
      <c r="J1206" s="229" t="s">
        <v>23</v>
      </c>
      <c r="K1206" s="229" t="s">
        <v>738</v>
      </c>
      <c r="L1206" s="229" t="s">
        <v>742</v>
      </c>
      <c r="M1206" s="229" t="s">
        <v>740</v>
      </c>
      <c r="N1206" s="229" t="s">
        <v>626</v>
      </c>
    </row>
    <row r="1207" spans="1:14">
      <c r="A1207" s="232">
        <f t="shared" si="18"/>
        <v>11201</v>
      </c>
      <c r="B1207" s="232">
        <v>4</v>
      </c>
      <c r="C1207" s="232" t="s">
        <v>716</v>
      </c>
      <c r="D1207" s="229" t="s">
        <v>656</v>
      </c>
      <c r="E1207" s="232" t="s">
        <v>573</v>
      </c>
      <c r="F1207" s="234" t="s">
        <v>103</v>
      </c>
      <c r="G1207" s="232">
        <v>99100</v>
      </c>
      <c r="H1207" s="229" t="s">
        <v>611</v>
      </c>
      <c r="I1207" s="229" t="s">
        <v>612</v>
      </c>
      <c r="J1207" s="229" t="s">
        <v>23</v>
      </c>
      <c r="K1207" s="229" t="s">
        <v>738</v>
      </c>
      <c r="L1207" s="229" t="s">
        <v>742</v>
      </c>
      <c r="M1207" s="229" t="s">
        <v>740</v>
      </c>
      <c r="N1207" s="229" t="s">
        <v>626</v>
      </c>
    </row>
    <row r="1208" spans="1:14">
      <c r="A1208" s="232">
        <f t="shared" si="18"/>
        <v>11202</v>
      </c>
      <c r="B1208" s="232">
        <v>4</v>
      </c>
      <c r="C1208" s="232" t="s">
        <v>716</v>
      </c>
      <c r="D1208" s="229" t="s">
        <v>656</v>
      </c>
      <c r="E1208" s="232" t="s">
        <v>446</v>
      </c>
      <c r="F1208" s="234" t="s">
        <v>103</v>
      </c>
      <c r="G1208" s="232">
        <v>99100</v>
      </c>
      <c r="H1208" s="229" t="s">
        <v>611</v>
      </c>
      <c r="I1208" s="229" t="s">
        <v>612</v>
      </c>
      <c r="J1208" s="229" t="s">
        <v>23</v>
      </c>
      <c r="K1208" s="229" t="s">
        <v>738</v>
      </c>
      <c r="L1208" s="229" t="s">
        <v>742</v>
      </c>
      <c r="M1208" s="229" t="s">
        <v>740</v>
      </c>
      <c r="N1208" s="229" t="s">
        <v>626</v>
      </c>
    </row>
    <row r="1209" spans="1:14">
      <c r="A1209" s="232">
        <f t="shared" si="18"/>
        <v>11203</v>
      </c>
      <c r="B1209" s="232">
        <v>4</v>
      </c>
      <c r="C1209" s="232" t="s">
        <v>716</v>
      </c>
      <c r="D1209" s="229" t="s">
        <v>656</v>
      </c>
      <c r="E1209" s="232" t="s">
        <v>573</v>
      </c>
      <c r="F1209" s="234" t="s">
        <v>103</v>
      </c>
      <c r="G1209" s="232">
        <v>79101</v>
      </c>
      <c r="H1209" s="229" t="s">
        <v>611</v>
      </c>
      <c r="I1209" s="229" t="s">
        <v>612</v>
      </c>
      <c r="J1209" s="229" t="s">
        <v>23</v>
      </c>
      <c r="K1209" s="229" t="s">
        <v>738</v>
      </c>
      <c r="L1209" s="229" t="s">
        <v>742</v>
      </c>
      <c r="M1209" s="229" t="s">
        <v>740</v>
      </c>
      <c r="N1209" s="229" t="s">
        <v>626</v>
      </c>
    </row>
    <row r="1210" spans="1:14">
      <c r="A1210" s="232">
        <f t="shared" si="18"/>
        <v>11204</v>
      </c>
      <c r="B1210" s="232">
        <v>4</v>
      </c>
      <c r="C1210" s="232" t="s">
        <v>716</v>
      </c>
      <c r="D1210" s="229" t="s">
        <v>656</v>
      </c>
      <c r="E1210" s="232" t="s">
        <v>446</v>
      </c>
      <c r="F1210" s="234" t="s">
        <v>103</v>
      </c>
      <c r="G1210" s="232">
        <v>79101</v>
      </c>
      <c r="H1210" s="229" t="s">
        <v>611</v>
      </c>
      <c r="I1210" s="229" t="s">
        <v>612</v>
      </c>
      <c r="J1210" s="229" t="s">
        <v>23</v>
      </c>
      <c r="K1210" s="229" t="s">
        <v>738</v>
      </c>
      <c r="L1210" s="229" t="s">
        <v>742</v>
      </c>
      <c r="M1210" s="229" t="s">
        <v>740</v>
      </c>
      <c r="N1210" s="229" t="s">
        <v>626</v>
      </c>
    </row>
    <row r="1211" spans="1:14">
      <c r="A1211" s="232">
        <f t="shared" si="18"/>
        <v>11205</v>
      </c>
      <c r="B1211" s="232">
        <v>4</v>
      </c>
      <c r="C1211" s="232" t="s">
        <v>716</v>
      </c>
      <c r="D1211" s="229" t="s">
        <v>656</v>
      </c>
      <c r="E1211" s="232" t="s">
        <v>573</v>
      </c>
      <c r="F1211" s="234" t="s">
        <v>103</v>
      </c>
      <c r="G1211" s="232">
        <v>11609</v>
      </c>
      <c r="H1211" s="229" t="s">
        <v>611</v>
      </c>
      <c r="I1211" s="229" t="s">
        <v>612</v>
      </c>
      <c r="J1211" s="229" t="s">
        <v>23</v>
      </c>
      <c r="K1211" s="229" t="s">
        <v>738</v>
      </c>
      <c r="L1211" s="229" t="s">
        <v>742</v>
      </c>
      <c r="M1211" s="229" t="s">
        <v>740</v>
      </c>
      <c r="N1211" s="229" t="s">
        <v>626</v>
      </c>
    </row>
    <row r="1212" spans="1:14">
      <c r="A1212" s="232">
        <f t="shared" si="18"/>
        <v>11206</v>
      </c>
      <c r="B1212" s="232">
        <v>4</v>
      </c>
      <c r="C1212" s="232" t="s">
        <v>716</v>
      </c>
      <c r="D1212" s="229" t="s">
        <v>656</v>
      </c>
      <c r="E1212" s="232" t="s">
        <v>446</v>
      </c>
      <c r="F1212" s="234" t="s">
        <v>103</v>
      </c>
      <c r="G1212" s="232">
        <v>11609</v>
      </c>
      <c r="H1212" s="229" t="s">
        <v>611</v>
      </c>
      <c r="I1212" s="229" t="s">
        <v>612</v>
      </c>
      <c r="J1212" s="229" t="s">
        <v>23</v>
      </c>
      <c r="K1212" s="229" t="s">
        <v>738</v>
      </c>
      <c r="L1212" s="229" t="s">
        <v>742</v>
      </c>
      <c r="M1212" s="229" t="s">
        <v>740</v>
      </c>
      <c r="N1212" s="229" t="s">
        <v>626</v>
      </c>
    </row>
    <row r="1213" spans="1:14">
      <c r="A1213" s="232">
        <f t="shared" si="18"/>
        <v>11207</v>
      </c>
      <c r="B1213" s="232">
        <v>4</v>
      </c>
      <c r="C1213" s="232" t="s">
        <v>716</v>
      </c>
      <c r="D1213" s="229" t="s">
        <v>656</v>
      </c>
      <c r="E1213" s="232" t="s">
        <v>573</v>
      </c>
      <c r="F1213" s="234" t="s">
        <v>103</v>
      </c>
      <c r="G1213" s="232">
        <v>21609</v>
      </c>
      <c r="H1213" s="229" t="s">
        <v>611</v>
      </c>
      <c r="I1213" s="229" t="s">
        <v>612</v>
      </c>
      <c r="J1213" s="229" t="s">
        <v>23</v>
      </c>
      <c r="K1213" s="229" t="s">
        <v>738</v>
      </c>
      <c r="L1213" s="229" t="s">
        <v>742</v>
      </c>
      <c r="M1213" s="229" t="s">
        <v>740</v>
      </c>
      <c r="N1213" s="229" t="s">
        <v>626</v>
      </c>
    </row>
    <row r="1214" spans="1:14">
      <c r="A1214" s="232">
        <f t="shared" si="18"/>
        <v>11208</v>
      </c>
      <c r="B1214" s="232">
        <v>4</v>
      </c>
      <c r="C1214" s="232" t="s">
        <v>716</v>
      </c>
      <c r="D1214" s="229" t="s">
        <v>656</v>
      </c>
      <c r="E1214" s="232" t="s">
        <v>446</v>
      </c>
      <c r="F1214" s="234" t="s">
        <v>103</v>
      </c>
      <c r="G1214" s="232">
        <v>21609</v>
      </c>
      <c r="H1214" s="229" t="s">
        <v>611</v>
      </c>
      <c r="I1214" s="229" t="s">
        <v>612</v>
      </c>
      <c r="J1214" s="229" t="s">
        <v>23</v>
      </c>
      <c r="K1214" s="229" t="s">
        <v>738</v>
      </c>
      <c r="L1214" s="229" t="s">
        <v>742</v>
      </c>
      <c r="M1214" s="229" t="s">
        <v>740</v>
      </c>
      <c r="N1214" s="229" t="s">
        <v>626</v>
      </c>
    </row>
    <row r="1215" spans="1:14">
      <c r="A1215" s="232">
        <f t="shared" si="18"/>
        <v>11209</v>
      </c>
      <c r="B1215" s="232">
        <v>4</v>
      </c>
      <c r="C1215" s="232" t="s">
        <v>716</v>
      </c>
      <c r="D1215" s="229" t="s">
        <v>656</v>
      </c>
      <c r="E1215" s="232" t="s">
        <v>573</v>
      </c>
      <c r="F1215" s="235" t="s">
        <v>645</v>
      </c>
      <c r="G1215" s="232">
        <v>99100</v>
      </c>
      <c r="H1215" s="229" t="s">
        <v>611</v>
      </c>
      <c r="I1215" s="229" t="s">
        <v>612</v>
      </c>
      <c r="J1215" s="229" t="s">
        <v>23</v>
      </c>
      <c r="K1215" s="229" t="s">
        <v>738</v>
      </c>
      <c r="L1215" s="229" t="s">
        <v>742</v>
      </c>
      <c r="M1215" s="229" t="s">
        <v>740</v>
      </c>
      <c r="N1215" s="229" t="s">
        <v>626</v>
      </c>
    </row>
    <row r="1216" spans="1:14">
      <c r="A1216" s="232">
        <f t="shared" si="18"/>
        <v>11210</v>
      </c>
      <c r="B1216" s="232">
        <v>4</v>
      </c>
      <c r="C1216" s="232" t="s">
        <v>716</v>
      </c>
      <c r="D1216" s="229" t="s">
        <v>656</v>
      </c>
      <c r="E1216" s="232" t="s">
        <v>446</v>
      </c>
      <c r="F1216" s="235" t="s">
        <v>645</v>
      </c>
      <c r="G1216" s="232">
        <v>99100</v>
      </c>
      <c r="H1216" s="229" t="s">
        <v>611</v>
      </c>
      <c r="I1216" s="229" t="s">
        <v>612</v>
      </c>
      <c r="J1216" s="229" t="s">
        <v>23</v>
      </c>
      <c r="K1216" s="229" t="s">
        <v>738</v>
      </c>
      <c r="L1216" s="229" t="s">
        <v>742</v>
      </c>
      <c r="M1216" s="229" t="s">
        <v>740</v>
      </c>
      <c r="N1216" s="229" t="s">
        <v>626</v>
      </c>
    </row>
    <row r="1217" spans="1:14">
      <c r="A1217" s="232">
        <f t="shared" si="18"/>
        <v>11211</v>
      </c>
      <c r="B1217" s="232">
        <v>4</v>
      </c>
      <c r="C1217" s="232" t="s">
        <v>716</v>
      </c>
      <c r="D1217" s="229" t="s">
        <v>656</v>
      </c>
      <c r="E1217" s="232" t="s">
        <v>573</v>
      </c>
      <c r="F1217" s="235" t="s">
        <v>645</v>
      </c>
      <c r="G1217" s="232">
        <v>79101</v>
      </c>
      <c r="H1217" s="229" t="s">
        <v>611</v>
      </c>
      <c r="I1217" s="229" t="s">
        <v>612</v>
      </c>
      <c r="J1217" s="229" t="s">
        <v>23</v>
      </c>
      <c r="K1217" s="229" t="s">
        <v>738</v>
      </c>
      <c r="L1217" s="229" t="s">
        <v>742</v>
      </c>
      <c r="M1217" s="229" t="s">
        <v>740</v>
      </c>
      <c r="N1217" s="229" t="s">
        <v>626</v>
      </c>
    </row>
    <row r="1218" spans="1:14">
      <c r="A1218" s="232">
        <f t="shared" si="18"/>
        <v>11212</v>
      </c>
      <c r="B1218" s="232">
        <v>4</v>
      </c>
      <c r="C1218" s="232" t="s">
        <v>716</v>
      </c>
      <c r="D1218" s="229" t="s">
        <v>656</v>
      </c>
      <c r="E1218" s="232" t="s">
        <v>446</v>
      </c>
      <c r="F1218" s="235" t="s">
        <v>645</v>
      </c>
      <c r="G1218" s="232">
        <v>79101</v>
      </c>
      <c r="H1218" s="229" t="s">
        <v>611</v>
      </c>
      <c r="I1218" s="229" t="s">
        <v>612</v>
      </c>
      <c r="J1218" s="229" t="s">
        <v>23</v>
      </c>
      <c r="K1218" s="229" t="s">
        <v>738</v>
      </c>
      <c r="L1218" s="229" t="s">
        <v>742</v>
      </c>
      <c r="M1218" s="229" t="s">
        <v>740</v>
      </c>
      <c r="N1218" s="229" t="s">
        <v>626</v>
      </c>
    </row>
    <row r="1219" spans="1:14">
      <c r="A1219" s="232">
        <f t="shared" si="18"/>
        <v>11213</v>
      </c>
      <c r="B1219" s="232">
        <v>4</v>
      </c>
      <c r="C1219" s="232" t="s">
        <v>716</v>
      </c>
      <c r="D1219" s="229" t="s">
        <v>656</v>
      </c>
      <c r="E1219" s="232" t="s">
        <v>573</v>
      </c>
      <c r="F1219" s="235" t="s">
        <v>645</v>
      </c>
      <c r="G1219" s="232">
        <v>11609</v>
      </c>
      <c r="H1219" s="229" t="s">
        <v>611</v>
      </c>
      <c r="I1219" s="229" t="s">
        <v>612</v>
      </c>
      <c r="J1219" s="229" t="s">
        <v>23</v>
      </c>
      <c r="K1219" s="229" t="s">
        <v>738</v>
      </c>
      <c r="L1219" s="229" t="s">
        <v>742</v>
      </c>
      <c r="M1219" s="229" t="s">
        <v>740</v>
      </c>
      <c r="N1219" s="229" t="s">
        <v>626</v>
      </c>
    </row>
    <row r="1220" spans="1:14">
      <c r="A1220" s="232">
        <f t="shared" si="18"/>
        <v>11214</v>
      </c>
      <c r="B1220" s="232">
        <v>4</v>
      </c>
      <c r="C1220" s="232" t="s">
        <v>716</v>
      </c>
      <c r="D1220" s="229" t="s">
        <v>656</v>
      </c>
      <c r="E1220" s="232" t="s">
        <v>446</v>
      </c>
      <c r="F1220" s="235" t="s">
        <v>645</v>
      </c>
      <c r="G1220" s="232">
        <v>11609</v>
      </c>
      <c r="H1220" s="229" t="s">
        <v>611</v>
      </c>
      <c r="I1220" s="229" t="s">
        <v>612</v>
      </c>
      <c r="J1220" s="229" t="s">
        <v>23</v>
      </c>
      <c r="K1220" s="229" t="s">
        <v>738</v>
      </c>
      <c r="L1220" s="229" t="s">
        <v>742</v>
      </c>
      <c r="M1220" s="229" t="s">
        <v>740</v>
      </c>
      <c r="N1220" s="229" t="s">
        <v>626</v>
      </c>
    </row>
    <row r="1221" spans="1:14">
      <c r="A1221" s="232">
        <f t="shared" si="18"/>
        <v>11215</v>
      </c>
      <c r="B1221" s="232">
        <v>4</v>
      </c>
      <c r="C1221" s="232" t="s">
        <v>716</v>
      </c>
      <c r="D1221" s="229" t="s">
        <v>656</v>
      </c>
      <c r="E1221" s="232" t="s">
        <v>573</v>
      </c>
      <c r="F1221" s="235" t="s">
        <v>645</v>
      </c>
      <c r="G1221" s="232">
        <v>21609</v>
      </c>
      <c r="H1221" s="229" t="s">
        <v>611</v>
      </c>
      <c r="I1221" s="229" t="s">
        <v>612</v>
      </c>
      <c r="J1221" s="229" t="s">
        <v>23</v>
      </c>
      <c r="K1221" s="229" t="s">
        <v>738</v>
      </c>
      <c r="L1221" s="229" t="s">
        <v>742</v>
      </c>
      <c r="M1221" s="229" t="s">
        <v>740</v>
      </c>
      <c r="N1221" s="229" t="s">
        <v>626</v>
      </c>
    </row>
    <row r="1222" spans="1:14">
      <c r="A1222" s="232">
        <f t="shared" si="18"/>
        <v>11216</v>
      </c>
      <c r="B1222" s="232">
        <v>4</v>
      </c>
      <c r="C1222" s="232" t="s">
        <v>716</v>
      </c>
      <c r="D1222" s="229" t="s">
        <v>656</v>
      </c>
      <c r="E1222" s="232" t="s">
        <v>446</v>
      </c>
      <c r="F1222" s="235" t="s">
        <v>645</v>
      </c>
      <c r="G1222" s="232">
        <v>21609</v>
      </c>
      <c r="H1222" s="229" t="s">
        <v>611</v>
      </c>
      <c r="I1222" s="229" t="s">
        <v>612</v>
      </c>
      <c r="J1222" s="229" t="s">
        <v>23</v>
      </c>
      <c r="K1222" s="229" t="s">
        <v>738</v>
      </c>
      <c r="L1222" s="229" t="s">
        <v>742</v>
      </c>
      <c r="M1222" s="229" t="s">
        <v>740</v>
      </c>
      <c r="N1222" s="229" t="s">
        <v>626</v>
      </c>
    </row>
    <row r="1223" spans="1:14">
      <c r="A1223" s="232">
        <f t="shared" si="18"/>
        <v>11217</v>
      </c>
      <c r="B1223" s="232">
        <v>4</v>
      </c>
      <c r="C1223" s="232" t="s">
        <v>716</v>
      </c>
      <c r="D1223" s="229" t="s">
        <v>656</v>
      </c>
      <c r="E1223" s="232" t="s">
        <v>573</v>
      </c>
      <c r="F1223" s="234" t="s">
        <v>108</v>
      </c>
      <c r="G1223" s="232">
        <v>99100</v>
      </c>
      <c r="H1223" s="229" t="s">
        <v>611</v>
      </c>
      <c r="I1223" s="229" t="s">
        <v>612</v>
      </c>
      <c r="J1223" s="229" t="s">
        <v>23</v>
      </c>
      <c r="K1223" s="229" t="s">
        <v>738</v>
      </c>
      <c r="L1223" s="229" t="s">
        <v>742</v>
      </c>
      <c r="M1223" s="229" t="s">
        <v>740</v>
      </c>
      <c r="N1223" s="229" t="s">
        <v>626</v>
      </c>
    </row>
    <row r="1224" spans="1:14">
      <c r="A1224" s="232">
        <f t="shared" ref="A1224:A1287" si="19">A1223+1</f>
        <v>11218</v>
      </c>
      <c r="B1224" s="232">
        <v>4</v>
      </c>
      <c r="C1224" s="232" t="s">
        <v>716</v>
      </c>
      <c r="D1224" s="229" t="s">
        <v>656</v>
      </c>
      <c r="E1224" s="232" t="s">
        <v>446</v>
      </c>
      <c r="F1224" s="234" t="s">
        <v>108</v>
      </c>
      <c r="G1224" s="232">
        <v>99100</v>
      </c>
      <c r="H1224" s="229" t="s">
        <v>611</v>
      </c>
      <c r="I1224" s="229" t="s">
        <v>612</v>
      </c>
      <c r="J1224" s="229" t="s">
        <v>23</v>
      </c>
      <c r="K1224" s="229" t="s">
        <v>738</v>
      </c>
      <c r="L1224" s="229" t="s">
        <v>742</v>
      </c>
      <c r="M1224" s="229" t="s">
        <v>740</v>
      </c>
      <c r="N1224" s="229" t="s">
        <v>626</v>
      </c>
    </row>
    <row r="1225" spans="1:14">
      <c r="A1225" s="232">
        <f t="shared" si="19"/>
        <v>11219</v>
      </c>
      <c r="B1225" s="232">
        <v>4</v>
      </c>
      <c r="C1225" s="232" t="s">
        <v>716</v>
      </c>
      <c r="D1225" s="229" t="s">
        <v>656</v>
      </c>
      <c r="E1225" s="232" t="s">
        <v>573</v>
      </c>
      <c r="F1225" s="234" t="s">
        <v>108</v>
      </c>
      <c r="G1225" s="232">
        <v>79101</v>
      </c>
      <c r="H1225" s="229" t="s">
        <v>611</v>
      </c>
      <c r="I1225" s="229" t="s">
        <v>612</v>
      </c>
      <c r="J1225" s="229" t="s">
        <v>23</v>
      </c>
      <c r="K1225" s="229" t="s">
        <v>738</v>
      </c>
      <c r="L1225" s="229" t="s">
        <v>742</v>
      </c>
      <c r="M1225" s="229" t="s">
        <v>740</v>
      </c>
      <c r="N1225" s="229" t="s">
        <v>626</v>
      </c>
    </row>
    <row r="1226" spans="1:14">
      <c r="A1226" s="232">
        <f t="shared" si="19"/>
        <v>11220</v>
      </c>
      <c r="B1226" s="232">
        <v>4</v>
      </c>
      <c r="C1226" s="232" t="s">
        <v>716</v>
      </c>
      <c r="D1226" s="229" t="s">
        <v>656</v>
      </c>
      <c r="E1226" s="232" t="s">
        <v>446</v>
      </c>
      <c r="F1226" s="234" t="s">
        <v>108</v>
      </c>
      <c r="G1226" s="232">
        <v>79101</v>
      </c>
      <c r="H1226" s="229" t="s">
        <v>611</v>
      </c>
      <c r="I1226" s="229" t="s">
        <v>612</v>
      </c>
      <c r="J1226" s="229" t="s">
        <v>23</v>
      </c>
      <c r="K1226" s="229" t="s">
        <v>738</v>
      </c>
      <c r="L1226" s="229" t="s">
        <v>742</v>
      </c>
      <c r="M1226" s="229" t="s">
        <v>740</v>
      </c>
      <c r="N1226" s="229" t="s">
        <v>626</v>
      </c>
    </row>
    <row r="1227" spans="1:14">
      <c r="A1227" s="232">
        <f t="shared" si="19"/>
        <v>11221</v>
      </c>
      <c r="B1227" s="232">
        <v>4</v>
      </c>
      <c r="C1227" s="232" t="s">
        <v>716</v>
      </c>
      <c r="D1227" s="229" t="s">
        <v>656</v>
      </c>
      <c r="E1227" s="232" t="s">
        <v>573</v>
      </c>
      <c r="F1227" s="234" t="s">
        <v>108</v>
      </c>
      <c r="G1227" s="232">
        <v>11609</v>
      </c>
      <c r="H1227" s="229" t="s">
        <v>611</v>
      </c>
      <c r="I1227" s="229" t="s">
        <v>612</v>
      </c>
      <c r="J1227" s="229" t="s">
        <v>23</v>
      </c>
      <c r="K1227" s="229" t="s">
        <v>738</v>
      </c>
      <c r="L1227" s="229" t="s">
        <v>742</v>
      </c>
      <c r="M1227" s="229" t="s">
        <v>740</v>
      </c>
      <c r="N1227" s="229" t="s">
        <v>626</v>
      </c>
    </row>
    <row r="1228" spans="1:14">
      <c r="A1228" s="232">
        <f t="shared" si="19"/>
        <v>11222</v>
      </c>
      <c r="B1228" s="232">
        <v>4</v>
      </c>
      <c r="C1228" s="232" t="s">
        <v>716</v>
      </c>
      <c r="D1228" s="229" t="s">
        <v>656</v>
      </c>
      <c r="E1228" s="232" t="s">
        <v>446</v>
      </c>
      <c r="F1228" s="234" t="s">
        <v>108</v>
      </c>
      <c r="G1228" s="232">
        <v>11609</v>
      </c>
      <c r="H1228" s="229" t="s">
        <v>611</v>
      </c>
      <c r="I1228" s="229" t="s">
        <v>612</v>
      </c>
      <c r="J1228" s="229" t="s">
        <v>23</v>
      </c>
      <c r="K1228" s="229" t="s">
        <v>738</v>
      </c>
      <c r="L1228" s="229" t="s">
        <v>742</v>
      </c>
      <c r="M1228" s="229" t="s">
        <v>740</v>
      </c>
      <c r="N1228" s="229" t="s">
        <v>626</v>
      </c>
    </row>
    <row r="1229" spans="1:14">
      <c r="A1229" s="232">
        <f t="shared" si="19"/>
        <v>11223</v>
      </c>
      <c r="B1229" s="232">
        <v>4</v>
      </c>
      <c r="C1229" s="232" t="s">
        <v>716</v>
      </c>
      <c r="D1229" s="229" t="s">
        <v>656</v>
      </c>
      <c r="E1229" s="232" t="s">
        <v>573</v>
      </c>
      <c r="F1229" s="234" t="s">
        <v>108</v>
      </c>
      <c r="G1229" s="232">
        <v>21609</v>
      </c>
      <c r="H1229" s="229" t="s">
        <v>611</v>
      </c>
      <c r="I1229" s="229" t="s">
        <v>612</v>
      </c>
      <c r="J1229" s="229" t="s">
        <v>23</v>
      </c>
      <c r="K1229" s="229" t="s">
        <v>738</v>
      </c>
      <c r="L1229" s="229" t="s">
        <v>742</v>
      </c>
      <c r="M1229" s="229" t="s">
        <v>740</v>
      </c>
      <c r="N1229" s="229" t="s">
        <v>626</v>
      </c>
    </row>
    <row r="1230" spans="1:14">
      <c r="A1230" s="232">
        <f t="shared" si="19"/>
        <v>11224</v>
      </c>
      <c r="B1230" s="232">
        <v>4</v>
      </c>
      <c r="C1230" s="232" t="s">
        <v>716</v>
      </c>
      <c r="D1230" s="229" t="s">
        <v>656</v>
      </c>
      <c r="E1230" s="232" t="s">
        <v>446</v>
      </c>
      <c r="F1230" s="234" t="s">
        <v>108</v>
      </c>
      <c r="G1230" s="232">
        <v>21609</v>
      </c>
      <c r="H1230" s="229" t="s">
        <v>611</v>
      </c>
      <c r="I1230" s="229" t="s">
        <v>612</v>
      </c>
      <c r="J1230" s="229" t="s">
        <v>23</v>
      </c>
      <c r="K1230" s="229" t="s">
        <v>738</v>
      </c>
      <c r="L1230" s="229" t="s">
        <v>742</v>
      </c>
      <c r="M1230" s="229" t="s">
        <v>740</v>
      </c>
      <c r="N1230" s="229" t="s">
        <v>626</v>
      </c>
    </row>
    <row r="1231" spans="1:14">
      <c r="A1231" s="232">
        <f t="shared" si="19"/>
        <v>11225</v>
      </c>
      <c r="B1231" s="232">
        <v>4</v>
      </c>
      <c r="C1231" s="232" t="s">
        <v>716</v>
      </c>
      <c r="D1231" s="229" t="s">
        <v>656</v>
      </c>
      <c r="E1231" s="232" t="s">
        <v>573</v>
      </c>
      <c r="F1231" s="235" t="s">
        <v>109</v>
      </c>
      <c r="G1231" s="232">
        <v>99100</v>
      </c>
      <c r="H1231" s="229" t="s">
        <v>611</v>
      </c>
      <c r="I1231" s="229" t="s">
        <v>612</v>
      </c>
      <c r="J1231" s="229" t="s">
        <v>23</v>
      </c>
      <c r="K1231" s="229" t="s">
        <v>738</v>
      </c>
      <c r="L1231" s="229" t="s">
        <v>742</v>
      </c>
      <c r="M1231" s="229" t="s">
        <v>740</v>
      </c>
      <c r="N1231" s="229" t="s">
        <v>626</v>
      </c>
    </row>
    <row r="1232" spans="1:14">
      <c r="A1232" s="232">
        <f t="shared" si="19"/>
        <v>11226</v>
      </c>
      <c r="B1232" s="232">
        <v>4</v>
      </c>
      <c r="C1232" s="232" t="s">
        <v>716</v>
      </c>
      <c r="D1232" s="229" t="s">
        <v>656</v>
      </c>
      <c r="E1232" s="232" t="s">
        <v>446</v>
      </c>
      <c r="F1232" s="235" t="s">
        <v>109</v>
      </c>
      <c r="G1232" s="232">
        <v>99100</v>
      </c>
      <c r="H1232" s="229" t="s">
        <v>611</v>
      </c>
      <c r="I1232" s="229" t="s">
        <v>612</v>
      </c>
      <c r="J1232" s="229" t="s">
        <v>23</v>
      </c>
      <c r="K1232" s="229" t="s">
        <v>738</v>
      </c>
      <c r="L1232" s="229" t="s">
        <v>742</v>
      </c>
      <c r="M1232" s="229" t="s">
        <v>740</v>
      </c>
      <c r="N1232" s="229" t="s">
        <v>626</v>
      </c>
    </row>
    <row r="1233" spans="1:14">
      <c r="A1233" s="232">
        <f t="shared" si="19"/>
        <v>11227</v>
      </c>
      <c r="B1233" s="232">
        <v>4</v>
      </c>
      <c r="C1233" s="232" t="s">
        <v>716</v>
      </c>
      <c r="D1233" s="229" t="s">
        <v>656</v>
      </c>
      <c r="E1233" s="232" t="s">
        <v>573</v>
      </c>
      <c r="F1233" s="235" t="s">
        <v>109</v>
      </c>
      <c r="G1233" s="232">
        <v>79101</v>
      </c>
      <c r="H1233" s="229" t="s">
        <v>611</v>
      </c>
      <c r="I1233" s="229" t="s">
        <v>612</v>
      </c>
      <c r="J1233" s="229" t="s">
        <v>23</v>
      </c>
      <c r="K1233" s="229" t="s">
        <v>738</v>
      </c>
      <c r="L1233" s="229" t="s">
        <v>742</v>
      </c>
      <c r="M1233" s="229" t="s">
        <v>740</v>
      </c>
      <c r="N1233" s="229" t="s">
        <v>626</v>
      </c>
    </row>
    <row r="1234" spans="1:14">
      <c r="A1234" s="232">
        <f t="shared" si="19"/>
        <v>11228</v>
      </c>
      <c r="B1234" s="232">
        <v>4</v>
      </c>
      <c r="C1234" s="232" t="s">
        <v>716</v>
      </c>
      <c r="D1234" s="229" t="s">
        <v>656</v>
      </c>
      <c r="E1234" s="232" t="s">
        <v>446</v>
      </c>
      <c r="F1234" s="235" t="s">
        <v>109</v>
      </c>
      <c r="G1234" s="232">
        <v>79101</v>
      </c>
      <c r="H1234" s="229" t="s">
        <v>611</v>
      </c>
      <c r="I1234" s="229" t="s">
        <v>612</v>
      </c>
      <c r="J1234" s="229" t="s">
        <v>23</v>
      </c>
      <c r="K1234" s="229" t="s">
        <v>738</v>
      </c>
      <c r="L1234" s="229" t="s">
        <v>742</v>
      </c>
      <c r="M1234" s="229" t="s">
        <v>740</v>
      </c>
      <c r="N1234" s="229" t="s">
        <v>626</v>
      </c>
    </row>
    <row r="1235" spans="1:14">
      <c r="A1235" s="232">
        <f t="shared" si="19"/>
        <v>11229</v>
      </c>
      <c r="B1235" s="232">
        <v>4</v>
      </c>
      <c r="C1235" s="232" t="s">
        <v>716</v>
      </c>
      <c r="D1235" s="229" t="s">
        <v>656</v>
      </c>
      <c r="E1235" s="232" t="s">
        <v>573</v>
      </c>
      <c r="F1235" s="235" t="s">
        <v>109</v>
      </c>
      <c r="G1235" s="232">
        <v>11609</v>
      </c>
      <c r="H1235" s="229" t="s">
        <v>611</v>
      </c>
      <c r="I1235" s="229" t="s">
        <v>612</v>
      </c>
      <c r="J1235" s="229" t="s">
        <v>23</v>
      </c>
      <c r="K1235" s="229" t="s">
        <v>738</v>
      </c>
      <c r="L1235" s="229" t="s">
        <v>742</v>
      </c>
      <c r="M1235" s="229" t="s">
        <v>740</v>
      </c>
      <c r="N1235" s="229" t="s">
        <v>626</v>
      </c>
    </row>
    <row r="1236" spans="1:14">
      <c r="A1236" s="232">
        <f t="shared" si="19"/>
        <v>11230</v>
      </c>
      <c r="B1236" s="232">
        <v>4</v>
      </c>
      <c r="C1236" s="232" t="s">
        <v>716</v>
      </c>
      <c r="D1236" s="229" t="s">
        <v>656</v>
      </c>
      <c r="E1236" s="232" t="s">
        <v>446</v>
      </c>
      <c r="F1236" s="235" t="s">
        <v>109</v>
      </c>
      <c r="G1236" s="232">
        <v>11609</v>
      </c>
      <c r="H1236" s="229" t="s">
        <v>611</v>
      </c>
      <c r="I1236" s="229" t="s">
        <v>612</v>
      </c>
      <c r="J1236" s="229" t="s">
        <v>23</v>
      </c>
      <c r="K1236" s="229" t="s">
        <v>738</v>
      </c>
      <c r="L1236" s="229" t="s">
        <v>742</v>
      </c>
      <c r="M1236" s="229" t="s">
        <v>740</v>
      </c>
      <c r="N1236" s="229" t="s">
        <v>626</v>
      </c>
    </row>
    <row r="1237" spans="1:14">
      <c r="A1237" s="232">
        <f t="shared" si="19"/>
        <v>11231</v>
      </c>
      <c r="B1237" s="232">
        <v>4</v>
      </c>
      <c r="C1237" s="232" t="s">
        <v>716</v>
      </c>
      <c r="D1237" s="229" t="s">
        <v>656</v>
      </c>
      <c r="E1237" s="232" t="s">
        <v>573</v>
      </c>
      <c r="F1237" s="235" t="s">
        <v>109</v>
      </c>
      <c r="G1237" s="232">
        <v>21609</v>
      </c>
      <c r="H1237" s="229" t="s">
        <v>611</v>
      </c>
      <c r="I1237" s="229" t="s">
        <v>612</v>
      </c>
      <c r="J1237" s="229" t="s">
        <v>23</v>
      </c>
      <c r="K1237" s="229" t="s">
        <v>738</v>
      </c>
      <c r="L1237" s="229" t="s">
        <v>742</v>
      </c>
      <c r="M1237" s="229" t="s">
        <v>740</v>
      </c>
      <c r="N1237" s="229" t="s">
        <v>626</v>
      </c>
    </row>
    <row r="1238" spans="1:14">
      <c r="A1238" s="232">
        <f t="shared" si="19"/>
        <v>11232</v>
      </c>
      <c r="B1238" s="232">
        <v>4</v>
      </c>
      <c r="C1238" s="232" t="s">
        <v>716</v>
      </c>
      <c r="D1238" s="229" t="s">
        <v>656</v>
      </c>
      <c r="E1238" s="232" t="s">
        <v>446</v>
      </c>
      <c r="F1238" s="235" t="s">
        <v>109</v>
      </c>
      <c r="G1238" s="232">
        <v>21609</v>
      </c>
      <c r="H1238" s="229" t="s">
        <v>611</v>
      </c>
      <c r="I1238" s="229" t="s">
        <v>612</v>
      </c>
      <c r="J1238" s="229" t="s">
        <v>23</v>
      </c>
      <c r="K1238" s="229" t="s">
        <v>738</v>
      </c>
      <c r="L1238" s="229" t="s">
        <v>742</v>
      </c>
      <c r="M1238" s="229" t="s">
        <v>740</v>
      </c>
      <c r="N1238" s="229" t="s">
        <v>626</v>
      </c>
    </row>
    <row r="1239" spans="1:14">
      <c r="A1239" s="232">
        <f t="shared" si="19"/>
        <v>11233</v>
      </c>
      <c r="B1239" s="232">
        <v>4</v>
      </c>
      <c r="C1239" s="232" t="s">
        <v>716</v>
      </c>
      <c r="D1239" s="229" t="s">
        <v>656</v>
      </c>
      <c r="E1239" s="232" t="s">
        <v>573</v>
      </c>
      <c r="F1239" s="234" t="s">
        <v>111</v>
      </c>
      <c r="G1239" s="232">
        <v>99100</v>
      </c>
      <c r="H1239" s="229" t="s">
        <v>611</v>
      </c>
      <c r="I1239" s="229" t="s">
        <v>612</v>
      </c>
      <c r="J1239" s="229" t="s">
        <v>23</v>
      </c>
      <c r="K1239" s="229" t="s">
        <v>738</v>
      </c>
      <c r="L1239" s="229" t="s">
        <v>742</v>
      </c>
      <c r="M1239" s="229" t="s">
        <v>740</v>
      </c>
      <c r="N1239" s="229" t="s">
        <v>626</v>
      </c>
    </row>
    <row r="1240" spans="1:14">
      <c r="A1240" s="232">
        <f t="shared" si="19"/>
        <v>11234</v>
      </c>
      <c r="B1240" s="232">
        <v>4</v>
      </c>
      <c r="C1240" s="232" t="s">
        <v>716</v>
      </c>
      <c r="D1240" s="229" t="s">
        <v>656</v>
      </c>
      <c r="E1240" s="232" t="s">
        <v>446</v>
      </c>
      <c r="F1240" s="234" t="s">
        <v>111</v>
      </c>
      <c r="G1240" s="232">
        <v>99100</v>
      </c>
      <c r="H1240" s="229" t="s">
        <v>611</v>
      </c>
      <c r="I1240" s="229" t="s">
        <v>612</v>
      </c>
      <c r="J1240" s="229" t="s">
        <v>23</v>
      </c>
      <c r="K1240" s="229" t="s">
        <v>738</v>
      </c>
      <c r="L1240" s="229" t="s">
        <v>742</v>
      </c>
      <c r="M1240" s="229" t="s">
        <v>740</v>
      </c>
      <c r="N1240" s="229" t="s">
        <v>626</v>
      </c>
    </row>
    <row r="1241" spans="1:14">
      <c r="A1241" s="232">
        <f t="shared" si="19"/>
        <v>11235</v>
      </c>
      <c r="B1241" s="232">
        <v>4</v>
      </c>
      <c r="C1241" s="232" t="s">
        <v>716</v>
      </c>
      <c r="D1241" s="229" t="s">
        <v>656</v>
      </c>
      <c r="E1241" s="232" t="s">
        <v>573</v>
      </c>
      <c r="F1241" s="234" t="s">
        <v>111</v>
      </c>
      <c r="G1241" s="232">
        <v>79101</v>
      </c>
      <c r="H1241" s="229" t="s">
        <v>611</v>
      </c>
      <c r="I1241" s="229" t="s">
        <v>612</v>
      </c>
      <c r="J1241" s="229" t="s">
        <v>23</v>
      </c>
      <c r="K1241" s="229" t="s">
        <v>738</v>
      </c>
      <c r="L1241" s="229" t="s">
        <v>742</v>
      </c>
      <c r="M1241" s="229" t="s">
        <v>740</v>
      </c>
      <c r="N1241" s="229" t="s">
        <v>626</v>
      </c>
    </row>
    <row r="1242" spans="1:14">
      <c r="A1242" s="232">
        <f t="shared" si="19"/>
        <v>11236</v>
      </c>
      <c r="B1242" s="232">
        <v>4</v>
      </c>
      <c r="C1242" s="232" t="s">
        <v>716</v>
      </c>
      <c r="D1242" s="229" t="s">
        <v>656</v>
      </c>
      <c r="E1242" s="232" t="s">
        <v>446</v>
      </c>
      <c r="F1242" s="234" t="s">
        <v>111</v>
      </c>
      <c r="G1242" s="232">
        <v>79101</v>
      </c>
      <c r="H1242" s="229" t="s">
        <v>611</v>
      </c>
      <c r="I1242" s="229" t="s">
        <v>612</v>
      </c>
      <c r="J1242" s="229" t="s">
        <v>23</v>
      </c>
      <c r="K1242" s="229" t="s">
        <v>738</v>
      </c>
      <c r="L1242" s="229" t="s">
        <v>742</v>
      </c>
      <c r="M1242" s="229" t="s">
        <v>740</v>
      </c>
      <c r="N1242" s="229" t="s">
        <v>626</v>
      </c>
    </row>
    <row r="1243" spans="1:14">
      <c r="A1243" s="232">
        <f t="shared" si="19"/>
        <v>11237</v>
      </c>
      <c r="B1243" s="232">
        <v>4</v>
      </c>
      <c r="C1243" s="232" t="s">
        <v>716</v>
      </c>
      <c r="D1243" s="229" t="s">
        <v>656</v>
      </c>
      <c r="E1243" s="232" t="s">
        <v>573</v>
      </c>
      <c r="F1243" s="234" t="s">
        <v>111</v>
      </c>
      <c r="G1243" s="232">
        <v>11609</v>
      </c>
      <c r="H1243" s="229" t="s">
        <v>611</v>
      </c>
      <c r="I1243" s="229" t="s">
        <v>612</v>
      </c>
      <c r="J1243" s="229" t="s">
        <v>23</v>
      </c>
      <c r="K1243" s="229" t="s">
        <v>738</v>
      </c>
      <c r="L1243" s="229" t="s">
        <v>742</v>
      </c>
      <c r="M1243" s="229" t="s">
        <v>740</v>
      </c>
      <c r="N1243" s="229" t="s">
        <v>626</v>
      </c>
    </row>
    <row r="1244" spans="1:14">
      <c r="A1244" s="232">
        <f t="shared" si="19"/>
        <v>11238</v>
      </c>
      <c r="B1244" s="232">
        <v>4</v>
      </c>
      <c r="C1244" s="232" t="s">
        <v>716</v>
      </c>
      <c r="D1244" s="229" t="s">
        <v>656</v>
      </c>
      <c r="E1244" s="232" t="s">
        <v>446</v>
      </c>
      <c r="F1244" s="234" t="s">
        <v>111</v>
      </c>
      <c r="G1244" s="232">
        <v>11609</v>
      </c>
      <c r="H1244" s="229" t="s">
        <v>611</v>
      </c>
      <c r="I1244" s="229" t="s">
        <v>612</v>
      </c>
      <c r="J1244" s="229" t="s">
        <v>23</v>
      </c>
      <c r="K1244" s="229" t="s">
        <v>738</v>
      </c>
      <c r="L1244" s="229" t="s">
        <v>742</v>
      </c>
      <c r="M1244" s="229" t="s">
        <v>740</v>
      </c>
      <c r="N1244" s="229" t="s">
        <v>626</v>
      </c>
    </row>
    <row r="1245" spans="1:14">
      <c r="A1245" s="232">
        <f t="shared" si="19"/>
        <v>11239</v>
      </c>
      <c r="B1245" s="232">
        <v>4</v>
      </c>
      <c r="C1245" s="232" t="s">
        <v>716</v>
      </c>
      <c r="D1245" s="229" t="s">
        <v>656</v>
      </c>
      <c r="E1245" s="232" t="s">
        <v>573</v>
      </c>
      <c r="F1245" s="234" t="s">
        <v>111</v>
      </c>
      <c r="G1245" s="232">
        <v>21609</v>
      </c>
      <c r="H1245" s="229" t="s">
        <v>611</v>
      </c>
      <c r="I1245" s="229" t="s">
        <v>612</v>
      </c>
      <c r="J1245" s="229" t="s">
        <v>23</v>
      </c>
      <c r="K1245" s="229" t="s">
        <v>738</v>
      </c>
      <c r="L1245" s="229" t="s">
        <v>742</v>
      </c>
      <c r="M1245" s="229" t="s">
        <v>740</v>
      </c>
      <c r="N1245" s="229" t="s">
        <v>626</v>
      </c>
    </row>
    <row r="1246" spans="1:14">
      <c r="A1246" s="232">
        <f t="shared" si="19"/>
        <v>11240</v>
      </c>
      <c r="B1246" s="232">
        <v>4</v>
      </c>
      <c r="C1246" s="232" t="s">
        <v>716</v>
      </c>
      <c r="D1246" s="229" t="s">
        <v>656</v>
      </c>
      <c r="E1246" s="232" t="s">
        <v>446</v>
      </c>
      <c r="F1246" s="234" t="s">
        <v>111</v>
      </c>
      <c r="G1246" s="232">
        <v>21609</v>
      </c>
      <c r="H1246" s="229" t="s">
        <v>611</v>
      </c>
      <c r="I1246" s="229" t="s">
        <v>612</v>
      </c>
      <c r="J1246" s="229" t="s">
        <v>23</v>
      </c>
      <c r="K1246" s="229" t="s">
        <v>738</v>
      </c>
      <c r="L1246" s="229" t="s">
        <v>742</v>
      </c>
      <c r="M1246" s="229" t="s">
        <v>740</v>
      </c>
      <c r="N1246" s="229" t="s">
        <v>626</v>
      </c>
    </row>
    <row r="1247" spans="1:14">
      <c r="A1247" s="232">
        <f t="shared" si="19"/>
        <v>11241</v>
      </c>
      <c r="B1247" s="232">
        <v>4</v>
      </c>
      <c r="C1247" s="232" t="s">
        <v>716</v>
      </c>
      <c r="D1247" s="229" t="s">
        <v>656</v>
      </c>
      <c r="E1247" s="232" t="s">
        <v>573</v>
      </c>
      <c r="F1247" s="234" t="s">
        <v>112</v>
      </c>
      <c r="G1247" s="232">
        <v>99100</v>
      </c>
      <c r="H1247" s="229" t="s">
        <v>611</v>
      </c>
      <c r="I1247" s="229" t="s">
        <v>612</v>
      </c>
      <c r="J1247" s="229" t="s">
        <v>23</v>
      </c>
      <c r="K1247" s="229" t="s">
        <v>738</v>
      </c>
      <c r="L1247" s="229" t="s">
        <v>742</v>
      </c>
      <c r="M1247" s="229" t="s">
        <v>740</v>
      </c>
      <c r="N1247" s="229" t="s">
        <v>626</v>
      </c>
    </row>
    <row r="1248" spans="1:14">
      <c r="A1248" s="232">
        <f t="shared" si="19"/>
        <v>11242</v>
      </c>
      <c r="B1248" s="232">
        <v>4</v>
      </c>
      <c r="C1248" s="232" t="s">
        <v>716</v>
      </c>
      <c r="D1248" s="229" t="s">
        <v>656</v>
      </c>
      <c r="E1248" s="232" t="s">
        <v>446</v>
      </c>
      <c r="F1248" s="234" t="s">
        <v>112</v>
      </c>
      <c r="G1248" s="232">
        <v>99100</v>
      </c>
      <c r="H1248" s="229" t="s">
        <v>611</v>
      </c>
      <c r="I1248" s="229" t="s">
        <v>612</v>
      </c>
      <c r="J1248" s="229" t="s">
        <v>23</v>
      </c>
      <c r="K1248" s="229" t="s">
        <v>738</v>
      </c>
      <c r="L1248" s="229" t="s">
        <v>742</v>
      </c>
      <c r="M1248" s="229" t="s">
        <v>740</v>
      </c>
      <c r="N1248" s="229" t="s">
        <v>626</v>
      </c>
    </row>
    <row r="1249" spans="1:14">
      <c r="A1249" s="232">
        <f t="shared" si="19"/>
        <v>11243</v>
      </c>
      <c r="B1249" s="232">
        <v>4</v>
      </c>
      <c r="C1249" s="232" t="s">
        <v>716</v>
      </c>
      <c r="D1249" s="229" t="s">
        <v>656</v>
      </c>
      <c r="E1249" s="232" t="s">
        <v>573</v>
      </c>
      <c r="F1249" s="234" t="s">
        <v>112</v>
      </c>
      <c r="G1249" s="232">
        <v>79101</v>
      </c>
      <c r="H1249" s="229" t="s">
        <v>611</v>
      </c>
      <c r="I1249" s="229" t="s">
        <v>612</v>
      </c>
      <c r="J1249" s="229" t="s">
        <v>23</v>
      </c>
      <c r="K1249" s="229" t="s">
        <v>738</v>
      </c>
      <c r="L1249" s="229" t="s">
        <v>742</v>
      </c>
      <c r="M1249" s="229" t="s">
        <v>740</v>
      </c>
      <c r="N1249" s="229" t="s">
        <v>626</v>
      </c>
    </row>
    <row r="1250" spans="1:14">
      <c r="A1250" s="232">
        <f t="shared" si="19"/>
        <v>11244</v>
      </c>
      <c r="B1250" s="232">
        <v>4</v>
      </c>
      <c r="C1250" s="232" t="s">
        <v>716</v>
      </c>
      <c r="D1250" s="229" t="s">
        <v>656</v>
      </c>
      <c r="E1250" s="232" t="s">
        <v>446</v>
      </c>
      <c r="F1250" s="234" t="s">
        <v>112</v>
      </c>
      <c r="G1250" s="232">
        <v>79101</v>
      </c>
      <c r="H1250" s="229" t="s">
        <v>611</v>
      </c>
      <c r="I1250" s="229" t="s">
        <v>612</v>
      </c>
      <c r="J1250" s="229" t="s">
        <v>23</v>
      </c>
      <c r="K1250" s="229" t="s">
        <v>738</v>
      </c>
      <c r="L1250" s="229" t="s">
        <v>742</v>
      </c>
      <c r="M1250" s="229" t="s">
        <v>740</v>
      </c>
      <c r="N1250" s="229" t="s">
        <v>626</v>
      </c>
    </row>
    <row r="1251" spans="1:14">
      <c r="A1251" s="232">
        <f t="shared" si="19"/>
        <v>11245</v>
      </c>
      <c r="B1251" s="232">
        <v>4</v>
      </c>
      <c r="C1251" s="232" t="s">
        <v>716</v>
      </c>
      <c r="D1251" s="229" t="s">
        <v>656</v>
      </c>
      <c r="E1251" s="232" t="s">
        <v>573</v>
      </c>
      <c r="F1251" s="234" t="s">
        <v>112</v>
      </c>
      <c r="G1251" s="232">
        <v>11609</v>
      </c>
      <c r="H1251" s="229" t="s">
        <v>611</v>
      </c>
      <c r="I1251" s="229" t="s">
        <v>612</v>
      </c>
      <c r="J1251" s="229" t="s">
        <v>23</v>
      </c>
      <c r="K1251" s="229" t="s">
        <v>738</v>
      </c>
      <c r="L1251" s="229" t="s">
        <v>742</v>
      </c>
      <c r="M1251" s="229" t="s">
        <v>740</v>
      </c>
      <c r="N1251" s="229" t="s">
        <v>626</v>
      </c>
    </row>
    <row r="1252" spans="1:14">
      <c r="A1252" s="232">
        <f t="shared" si="19"/>
        <v>11246</v>
      </c>
      <c r="B1252" s="232">
        <v>4</v>
      </c>
      <c r="C1252" s="232" t="s">
        <v>716</v>
      </c>
      <c r="D1252" s="229" t="s">
        <v>656</v>
      </c>
      <c r="E1252" s="232" t="s">
        <v>446</v>
      </c>
      <c r="F1252" s="234" t="s">
        <v>112</v>
      </c>
      <c r="G1252" s="232">
        <v>11609</v>
      </c>
      <c r="H1252" s="229" t="s">
        <v>611</v>
      </c>
      <c r="I1252" s="229" t="s">
        <v>612</v>
      </c>
      <c r="J1252" s="229" t="s">
        <v>23</v>
      </c>
      <c r="K1252" s="229" t="s">
        <v>738</v>
      </c>
      <c r="L1252" s="229" t="s">
        <v>742</v>
      </c>
      <c r="M1252" s="229" t="s">
        <v>740</v>
      </c>
      <c r="N1252" s="229" t="s">
        <v>626</v>
      </c>
    </row>
    <row r="1253" spans="1:14">
      <c r="A1253" s="232">
        <f t="shared" si="19"/>
        <v>11247</v>
      </c>
      <c r="B1253" s="232">
        <v>4</v>
      </c>
      <c r="C1253" s="232" t="s">
        <v>716</v>
      </c>
      <c r="D1253" s="229" t="s">
        <v>656</v>
      </c>
      <c r="E1253" s="232" t="s">
        <v>573</v>
      </c>
      <c r="F1253" s="234" t="s">
        <v>112</v>
      </c>
      <c r="G1253" s="232">
        <v>21609</v>
      </c>
      <c r="H1253" s="229" t="s">
        <v>611</v>
      </c>
      <c r="I1253" s="229" t="s">
        <v>612</v>
      </c>
      <c r="J1253" s="229" t="s">
        <v>23</v>
      </c>
      <c r="K1253" s="229" t="s">
        <v>738</v>
      </c>
      <c r="L1253" s="229" t="s">
        <v>742</v>
      </c>
      <c r="M1253" s="229" t="s">
        <v>740</v>
      </c>
      <c r="N1253" s="229" t="s">
        <v>626</v>
      </c>
    </row>
    <row r="1254" spans="1:14">
      <c r="A1254" s="232">
        <f t="shared" si="19"/>
        <v>11248</v>
      </c>
      <c r="B1254" s="232">
        <v>4</v>
      </c>
      <c r="C1254" s="232" t="s">
        <v>716</v>
      </c>
      <c r="D1254" s="229" t="s">
        <v>656</v>
      </c>
      <c r="E1254" s="232" t="s">
        <v>446</v>
      </c>
      <c r="F1254" s="234" t="s">
        <v>112</v>
      </c>
      <c r="G1254" s="232">
        <v>21609</v>
      </c>
      <c r="H1254" s="229" t="s">
        <v>611</v>
      </c>
      <c r="I1254" s="229" t="s">
        <v>612</v>
      </c>
      <c r="J1254" s="229" t="s">
        <v>23</v>
      </c>
      <c r="K1254" s="229" t="s">
        <v>738</v>
      </c>
      <c r="L1254" s="229" t="s">
        <v>742</v>
      </c>
      <c r="M1254" s="229" t="s">
        <v>740</v>
      </c>
      <c r="N1254" s="229" t="s">
        <v>626</v>
      </c>
    </row>
    <row r="1255" spans="1:14">
      <c r="A1255" s="232">
        <f t="shared" si="19"/>
        <v>11249</v>
      </c>
      <c r="B1255" s="232">
        <v>4</v>
      </c>
      <c r="C1255" s="232" t="s">
        <v>716</v>
      </c>
      <c r="D1255" s="229" t="s">
        <v>656</v>
      </c>
      <c r="E1255" s="232" t="s">
        <v>573</v>
      </c>
      <c r="F1255" s="234" t="s">
        <v>116</v>
      </c>
      <c r="G1255" s="232">
        <v>99100</v>
      </c>
      <c r="H1255" s="229" t="s">
        <v>611</v>
      </c>
      <c r="I1255" s="229" t="s">
        <v>612</v>
      </c>
      <c r="J1255" s="229" t="s">
        <v>23</v>
      </c>
      <c r="K1255" s="229" t="s">
        <v>738</v>
      </c>
      <c r="L1255" s="229" t="s">
        <v>742</v>
      </c>
      <c r="M1255" s="229" t="s">
        <v>740</v>
      </c>
      <c r="N1255" s="229" t="s">
        <v>626</v>
      </c>
    </row>
    <row r="1256" spans="1:14">
      <c r="A1256" s="232">
        <f t="shared" si="19"/>
        <v>11250</v>
      </c>
      <c r="B1256" s="232">
        <v>4</v>
      </c>
      <c r="C1256" s="232" t="s">
        <v>716</v>
      </c>
      <c r="D1256" s="229" t="s">
        <v>656</v>
      </c>
      <c r="E1256" s="232" t="s">
        <v>446</v>
      </c>
      <c r="F1256" s="234" t="s">
        <v>116</v>
      </c>
      <c r="G1256" s="232">
        <v>99100</v>
      </c>
      <c r="H1256" s="229" t="s">
        <v>611</v>
      </c>
      <c r="I1256" s="229" t="s">
        <v>612</v>
      </c>
      <c r="J1256" s="229" t="s">
        <v>23</v>
      </c>
      <c r="K1256" s="229" t="s">
        <v>738</v>
      </c>
      <c r="L1256" s="229" t="s">
        <v>742</v>
      </c>
      <c r="M1256" s="229" t="s">
        <v>740</v>
      </c>
      <c r="N1256" s="229" t="s">
        <v>626</v>
      </c>
    </row>
    <row r="1257" spans="1:14">
      <c r="A1257" s="232">
        <f t="shared" si="19"/>
        <v>11251</v>
      </c>
      <c r="B1257" s="232">
        <v>4</v>
      </c>
      <c r="C1257" s="232" t="s">
        <v>716</v>
      </c>
      <c r="D1257" s="229" t="s">
        <v>656</v>
      </c>
      <c r="E1257" s="232" t="s">
        <v>573</v>
      </c>
      <c r="F1257" s="234" t="s">
        <v>116</v>
      </c>
      <c r="G1257" s="232">
        <v>79101</v>
      </c>
      <c r="H1257" s="229" t="s">
        <v>611</v>
      </c>
      <c r="I1257" s="229" t="s">
        <v>612</v>
      </c>
      <c r="J1257" s="229" t="s">
        <v>23</v>
      </c>
      <c r="K1257" s="229" t="s">
        <v>738</v>
      </c>
      <c r="L1257" s="229" t="s">
        <v>742</v>
      </c>
      <c r="M1257" s="229" t="s">
        <v>740</v>
      </c>
      <c r="N1257" s="229" t="s">
        <v>626</v>
      </c>
    </row>
    <row r="1258" spans="1:14">
      <c r="A1258" s="232">
        <f t="shared" si="19"/>
        <v>11252</v>
      </c>
      <c r="B1258" s="232">
        <v>4</v>
      </c>
      <c r="C1258" s="232" t="s">
        <v>716</v>
      </c>
      <c r="D1258" s="229" t="s">
        <v>656</v>
      </c>
      <c r="E1258" s="232" t="s">
        <v>446</v>
      </c>
      <c r="F1258" s="234" t="s">
        <v>116</v>
      </c>
      <c r="G1258" s="232">
        <v>79101</v>
      </c>
      <c r="H1258" s="229" t="s">
        <v>611</v>
      </c>
      <c r="I1258" s="229" t="s">
        <v>612</v>
      </c>
      <c r="J1258" s="229" t="s">
        <v>23</v>
      </c>
      <c r="K1258" s="229" t="s">
        <v>738</v>
      </c>
      <c r="L1258" s="229" t="s">
        <v>742</v>
      </c>
      <c r="M1258" s="229" t="s">
        <v>740</v>
      </c>
      <c r="N1258" s="229" t="s">
        <v>626</v>
      </c>
    </row>
    <row r="1259" spans="1:14">
      <c r="A1259" s="232">
        <f t="shared" si="19"/>
        <v>11253</v>
      </c>
      <c r="B1259" s="232">
        <v>4</v>
      </c>
      <c r="C1259" s="232" t="s">
        <v>716</v>
      </c>
      <c r="D1259" s="229" t="s">
        <v>656</v>
      </c>
      <c r="E1259" s="232" t="s">
        <v>573</v>
      </c>
      <c r="F1259" s="234" t="s">
        <v>116</v>
      </c>
      <c r="G1259" s="232">
        <v>11609</v>
      </c>
      <c r="H1259" s="229" t="s">
        <v>611</v>
      </c>
      <c r="I1259" s="229" t="s">
        <v>612</v>
      </c>
      <c r="J1259" s="229" t="s">
        <v>23</v>
      </c>
      <c r="K1259" s="229" t="s">
        <v>738</v>
      </c>
      <c r="L1259" s="229" t="s">
        <v>742</v>
      </c>
      <c r="M1259" s="229" t="s">
        <v>740</v>
      </c>
      <c r="N1259" s="229" t="s">
        <v>626</v>
      </c>
    </row>
    <row r="1260" spans="1:14">
      <c r="A1260" s="232">
        <f t="shared" si="19"/>
        <v>11254</v>
      </c>
      <c r="B1260" s="232">
        <v>4</v>
      </c>
      <c r="C1260" s="232" t="s">
        <v>716</v>
      </c>
      <c r="D1260" s="229" t="s">
        <v>656</v>
      </c>
      <c r="E1260" s="232" t="s">
        <v>446</v>
      </c>
      <c r="F1260" s="234" t="s">
        <v>116</v>
      </c>
      <c r="G1260" s="232">
        <v>11609</v>
      </c>
      <c r="H1260" s="229" t="s">
        <v>611</v>
      </c>
      <c r="I1260" s="229" t="s">
        <v>612</v>
      </c>
      <c r="J1260" s="229" t="s">
        <v>23</v>
      </c>
      <c r="K1260" s="229" t="s">
        <v>738</v>
      </c>
      <c r="L1260" s="229" t="s">
        <v>742</v>
      </c>
      <c r="M1260" s="229" t="s">
        <v>740</v>
      </c>
      <c r="N1260" s="229" t="s">
        <v>626</v>
      </c>
    </row>
    <row r="1261" spans="1:14">
      <c r="A1261" s="232">
        <f t="shared" si="19"/>
        <v>11255</v>
      </c>
      <c r="B1261" s="232">
        <v>4</v>
      </c>
      <c r="C1261" s="232" t="s">
        <v>716</v>
      </c>
      <c r="D1261" s="229" t="s">
        <v>656</v>
      </c>
      <c r="E1261" s="232" t="s">
        <v>573</v>
      </c>
      <c r="F1261" s="234" t="s">
        <v>116</v>
      </c>
      <c r="G1261" s="232">
        <v>21609</v>
      </c>
      <c r="H1261" s="229" t="s">
        <v>611</v>
      </c>
      <c r="I1261" s="229" t="s">
        <v>612</v>
      </c>
      <c r="J1261" s="229" t="s">
        <v>23</v>
      </c>
      <c r="K1261" s="229" t="s">
        <v>738</v>
      </c>
      <c r="L1261" s="229" t="s">
        <v>742</v>
      </c>
      <c r="M1261" s="229" t="s">
        <v>740</v>
      </c>
      <c r="N1261" s="229" t="s">
        <v>626</v>
      </c>
    </row>
    <row r="1262" spans="1:14">
      <c r="A1262" s="232">
        <f t="shared" si="19"/>
        <v>11256</v>
      </c>
      <c r="B1262" s="232">
        <v>4</v>
      </c>
      <c r="C1262" s="232" t="s">
        <v>716</v>
      </c>
      <c r="D1262" s="229" t="s">
        <v>656</v>
      </c>
      <c r="E1262" s="232" t="s">
        <v>446</v>
      </c>
      <c r="F1262" s="234" t="s">
        <v>116</v>
      </c>
      <c r="G1262" s="232">
        <v>21609</v>
      </c>
      <c r="H1262" s="229" t="s">
        <v>611</v>
      </c>
      <c r="I1262" s="229" t="s">
        <v>612</v>
      </c>
      <c r="J1262" s="229" t="s">
        <v>23</v>
      </c>
      <c r="K1262" s="229" t="s">
        <v>738</v>
      </c>
      <c r="L1262" s="229" t="s">
        <v>742</v>
      </c>
      <c r="M1262" s="229" t="s">
        <v>740</v>
      </c>
      <c r="N1262" s="229" t="s">
        <v>626</v>
      </c>
    </row>
    <row r="1263" spans="1:14">
      <c r="A1263" s="232">
        <f t="shared" si="19"/>
        <v>11257</v>
      </c>
      <c r="B1263" s="232">
        <v>4</v>
      </c>
      <c r="C1263" s="232" t="s">
        <v>716</v>
      </c>
      <c r="D1263" s="229" t="s">
        <v>656</v>
      </c>
      <c r="E1263" s="232" t="s">
        <v>573</v>
      </c>
      <c r="F1263" s="234" t="s">
        <v>117</v>
      </c>
      <c r="G1263" s="232">
        <v>99100</v>
      </c>
      <c r="H1263" s="229" t="s">
        <v>611</v>
      </c>
      <c r="I1263" s="229" t="s">
        <v>612</v>
      </c>
      <c r="J1263" s="229" t="s">
        <v>23</v>
      </c>
      <c r="K1263" s="229" t="s">
        <v>738</v>
      </c>
      <c r="L1263" s="229" t="s">
        <v>742</v>
      </c>
      <c r="M1263" s="229" t="s">
        <v>740</v>
      </c>
      <c r="N1263" s="229" t="s">
        <v>626</v>
      </c>
    </row>
    <row r="1264" spans="1:14">
      <c r="A1264" s="232">
        <f t="shared" si="19"/>
        <v>11258</v>
      </c>
      <c r="B1264" s="232">
        <v>4</v>
      </c>
      <c r="C1264" s="232" t="s">
        <v>716</v>
      </c>
      <c r="D1264" s="229" t="s">
        <v>656</v>
      </c>
      <c r="E1264" s="232" t="s">
        <v>446</v>
      </c>
      <c r="F1264" s="234" t="s">
        <v>117</v>
      </c>
      <c r="G1264" s="232">
        <v>99100</v>
      </c>
      <c r="H1264" s="229" t="s">
        <v>611</v>
      </c>
      <c r="I1264" s="229" t="s">
        <v>612</v>
      </c>
      <c r="J1264" s="229" t="s">
        <v>23</v>
      </c>
      <c r="K1264" s="229" t="s">
        <v>738</v>
      </c>
      <c r="L1264" s="229" t="s">
        <v>742</v>
      </c>
      <c r="M1264" s="229" t="s">
        <v>740</v>
      </c>
      <c r="N1264" s="229" t="s">
        <v>626</v>
      </c>
    </row>
    <row r="1265" spans="1:14">
      <c r="A1265" s="232">
        <f t="shared" si="19"/>
        <v>11259</v>
      </c>
      <c r="B1265" s="232">
        <v>4</v>
      </c>
      <c r="C1265" s="232" t="s">
        <v>716</v>
      </c>
      <c r="D1265" s="229" t="s">
        <v>656</v>
      </c>
      <c r="E1265" s="232" t="s">
        <v>573</v>
      </c>
      <c r="F1265" s="234" t="s">
        <v>117</v>
      </c>
      <c r="G1265" s="232">
        <v>79101</v>
      </c>
      <c r="H1265" s="229" t="s">
        <v>611</v>
      </c>
      <c r="I1265" s="229" t="s">
        <v>612</v>
      </c>
      <c r="J1265" s="229" t="s">
        <v>23</v>
      </c>
      <c r="K1265" s="229" t="s">
        <v>738</v>
      </c>
      <c r="L1265" s="229" t="s">
        <v>742</v>
      </c>
      <c r="M1265" s="229" t="s">
        <v>740</v>
      </c>
      <c r="N1265" s="229" t="s">
        <v>626</v>
      </c>
    </row>
    <row r="1266" spans="1:14">
      <c r="A1266" s="232">
        <f t="shared" si="19"/>
        <v>11260</v>
      </c>
      <c r="B1266" s="232">
        <v>4</v>
      </c>
      <c r="C1266" s="232" t="s">
        <v>716</v>
      </c>
      <c r="D1266" s="229" t="s">
        <v>656</v>
      </c>
      <c r="E1266" s="232" t="s">
        <v>446</v>
      </c>
      <c r="F1266" s="234" t="s">
        <v>117</v>
      </c>
      <c r="G1266" s="232">
        <v>79101</v>
      </c>
      <c r="H1266" s="229" t="s">
        <v>611</v>
      </c>
      <c r="I1266" s="229" t="s">
        <v>612</v>
      </c>
      <c r="J1266" s="229" t="s">
        <v>23</v>
      </c>
      <c r="K1266" s="229" t="s">
        <v>738</v>
      </c>
      <c r="L1266" s="229" t="s">
        <v>742</v>
      </c>
      <c r="M1266" s="229" t="s">
        <v>740</v>
      </c>
      <c r="N1266" s="229" t="s">
        <v>626</v>
      </c>
    </row>
    <row r="1267" spans="1:14">
      <c r="A1267" s="232">
        <f t="shared" si="19"/>
        <v>11261</v>
      </c>
      <c r="B1267" s="232">
        <v>4</v>
      </c>
      <c r="C1267" s="232" t="s">
        <v>716</v>
      </c>
      <c r="D1267" s="229" t="s">
        <v>656</v>
      </c>
      <c r="E1267" s="232" t="s">
        <v>573</v>
      </c>
      <c r="F1267" s="234" t="s">
        <v>117</v>
      </c>
      <c r="G1267" s="232">
        <v>11609</v>
      </c>
      <c r="H1267" s="229" t="s">
        <v>611</v>
      </c>
      <c r="I1267" s="229" t="s">
        <v>612</v>
      </c>
      <c r="J1267" s="229" t="s">
        <v>23</v>
      </c>
      <c r="K1267" s="229" t="s">
        <v>738</v>
      </c>
      <c r="L1267" s="229" t="s">
        <v>742</v>
      </c>
      <c r="M1267" s="229" t="s">
        <v>740</v>
      </c>
      <c r="N1267" s="229" t="s">
        <v>626</v>
      </c>
    </row>
    <row r="1268" spans="1:14">
      <c r="A1268" s="232">
        <f t="shared" si="19"/>
        <v>11262</v>
      </c>
      <c r="B1268" s="232">
        <v>4</v>
      </c>
      <c r="C1268" s="232" t="s">
        <v>716</v>
      </c>
      <c r="D1268" s="229" t="s">
        <v>656</v>
      </c>
      <c r="E1268" s="232" t="s">
        <v>446</v>
      </c>
      <c r="F1268" s="234" t="s">
        <v>117</v>
      </c>
      <c r="G1268" s="232">
        <v>11609</v>
      </c>
      <c r="H1268" s="229" t="s">
        <v>611</v>
      </c>
      <c r="I1268" s="229" t="s">
        <v>612</v>
      </c>
      <c r="J1268" s="229" t="s">
        <v>23</v>
      </c>
      <c r="K1268" s="229" t="s">
        <v>738</v>
      </c>
      <c r="L1268" s="229" t="s">
        <v>742</v>
      </c>
      <c r="M1268" s="229" t="s">
        <v>740</v>
      </c>
      <c r="N1268" s="229" t="s">
        <v>626</v>
      </c>
    </row>
    <row r="1269" spans="1:14">
      <c r="A1269" s="232">
        <f t="shared" si="19"/>
        <v>11263</v>
      </c>
      <c r="B1269" s="232">
        <v>4</v>
      </c>
      <c r="C1269" s="232" t="s">
        <v>716</v>
      </c>
      <c r="D1269" s="229" t="s">
        <v>656</v>
      </c>
      <c r="E1269" s="232" t="s">
        <v>573</v>
      </c>
      <c r="F1269" s="234" t="s">
        <v>117</v>
      </c>
      <c r="G1269" s="232">
        <v>21609</v>
      </c>
      <c r="H1269" s="229" t="s">
        <v>611</v>
      </c>
      <c r="I1269" s="229" t="s">
        <v>612</v>
      </c>
      <c r="J1269" s="229" t="s">
        <v>23</v>
      </c>
      <c r="K1269" s="229" t="s">
        <v>738</v>
      </c>
      <c r="L1269" s="229" t="s">
        <v>742</v>
      </c>
      <c r="M1269" s="229" t="s">
        <v>740</v>
      </c>
      <c r="N1269" s="229" t="s">
        <v>626</v>
      </c>
    </row>
    <row r="1270" spans="1:14">
      <c r="A1270" s="232">
        <f t="shared" si="19"/>
        <v>11264</v>
      </c>
      <c r="B1270" s="232">
        <v>4</v>
      </c>
      <c r="C1270" s="232" t="s">
        <v>716</v>
      </c>
      <c r="D1270" s="229" t="s">
        <v>656</v>
      </c>
      <c r="E1270" s="232" t="s">
        <v>446</v>
      </c>
      <c r="F1270" s="234" t="s">
        <v>117</v>
      </c>
      <c r="G1270" s="232">
        <v>21609</v>
      </c>
      <c r="H1270" s="229" t="s">
        <v>611</v>
      </c>
      <c r="I1270" s="229" t="s">
        <v>612</v>
      </c>
      <c r="J1270" s="229" t="s">
        <v>23</v>
      </c>
      <c r="K1270" s="229" t="s">
        <v>738</v>
      </c>
      <c r="L1270" s="229" t="s">
        <v>742</v>
      </c>
      <c r="M1270" s="229" t="s">
        <v>740</v>
      </c>
      <c r="N1270" s="229" t="s">
        <v>626</v>
      </c>
    </row>
    <row r="1271" spans="1:14">
      <c r="A1271" s="232">
        <f t="shared" si="19"/>
        <v>11265</v>
      </c>
      <c r="B1271" s="232">
        <v>4</v>
      </c>
      <c r="C1271" s="232" t="s">
        <v>716</v>
      </c>
      <c r="D1271" s="229" t="s">
        <v>656</v>
      </c>
      <c r="E1271" s="232" t="s">
        <v>573</v>
      </c>
      <c r="F1271" s="234" t="s">
        <v>119</v>
      </c>
      <c r="G1271" s="232">
        <v>99100</v>
      </c>
      <c r="H1271" s="229" t="s">
        <v>611</v>
      </c>
      <c r="I1271" s="229" t="s">
        <v>612</v>
      </c>
      <c r="J1271" s="229" t="s">
        <v>23</v>
      </c>
      <c r="K1271" s="229" t="s">
        <v>738</v>
      </c>
      <c r="L1271" s="229" t="s">
        <v>742</v>
      </c>
      <c r="M1271" s="229" t="s">
        <v>740</v>
      </c>
      <c r="N1271" s="229" t="s">
        <v>626</v>
      </c>
    </row>
    <row r="1272" spans="1:14">
      <c r="A1272" s="232">
        <f t="shared" si="19"/>
        <v>11266</v>
      </c>
      <c r="B1272" s="232">
        <v>4</v>
      </c>
      <c r="C1272" s="232" t="s">
        <v>716</v>
      </c>
      <c r="D1272" s="229" t="s">
        <v>656</v>
      </c>
      <c r="E1272" s="232" t="s">
        <v>446</v>
      </c>
      <c r="F1272" s="234" t="s">
        <v>119</v>
      </c>
      <c r="G1272" s="232">
        <v>99100</v>
      </c>
      <c r="H1272" s="229" t="s">
        <v>611</v>
      </c>
      <c r="I1272" s="229" t="s">
        <v>612</v>
      </c>
      <c r="J1272" s="229" t="s">
        <v>23</v>
      </c>
      <c r="K1272" s="229" t="s">
        <v>738</v>
      </c>
      <c r="L1272" s="229" t="s">
        <v>742</v>
      </c>
      <c r="M1272" s="229" t="s">
        <v>740</v>
      </c>
      <c r="N1272" s="229" t="s">
        <v>626</v>
      </c>
    </row>
    <row r="1273" spans="1:14">
      <c r="A1273" s="232">
        <f t="shared" si="19"/>
        <v>11267</v>
      </c>
      <c r="B1273" s="232">
        <v>4</v>
      </c>
      <c r="C1273" s="232" t="s">
        <v>716</v>
      </c>
      <c r="D1273" s="229" t="s">
        <v>656</v>
      </c>
      <c r="E1273" s="232" t="s">
        <v>573</v>
      </c>
      <c r="F1273" s="234" t="s">
        <v>119</v>
      </c>
      <c r="G1273" s="232">
        <v>79101</v>
      </c>
      <c r="H1273" s="229" t="s">
        <v>611</v>
      </c>
      <c r="I1273" s="229" t="s">
        <v>612</v>
      </c>
      <c r="J1273" s="229" t="s">
        <v>23</v>
      </c>
      <c r="K1273" s="229" t="s">
        <v>738</v>
      </c>
      <c r="L1273" s="229" t="s">
        <v>742</v>
      </c>
      <c r="M1273" s="229" t="s">
        <v>740</v>
      </c>
      <c r="N1273" s="229" t="s">
        <v>626</v>
      </c>
    </row>
    <row r="1274" spans="1:14">
      <c r="A1274" s="232">
        <f t="shared" si="19"/>
        <v>11268</v>
      </c>
      <c r="B1274" s="232">
        <v>4</v>
      </c>
      <c r="C1274" s="232" t="s">
        <v>716</v>
      </c>
      <c r="D1274" s="229" t="s">
        <v>656</v>
      </c>
      <c r="E1274" s="232" t="s">
        <v>446</v>
      </c>
      <c r="F1274" s="234" t="s">
        <v>119</v>
      </c>
      <c r="G1274" s="232">
        <v>79101</v>
      </c>
      <c r="H1274" s="229" t="s">
        <v>611</v>
      </c>
      <c r="I1274" s="229" t="s">
        <v>612</v>
      </c>
      <c r="J1274" s="229" t="s">
        <v>23</v>
      </c>
      <c r="K1274" s="229" t="s">
        <v>738</v>
      </c>
      <c r="L1274" s="229" t="s">
        <v>742</v>
      </c>
      <c r="M1274" s="229" t="s">
        <v>740</v>
      </c>
      <c r="N1274" s="229" t="s">
        <v>626</v>
      </c>
    </row>
    <row r="1275" spans="1:14">
      <c r="A1275" s="232">
        <f t="shared" si="19"/>
        <v>11269</v>
      </c>
      <c r="B1275" s="232">
        <v>4</v>
      </c>
      <c r="C1275" s="232" t="s">
        <v>716</v>
      </c>
      <c r="D1275" s="229" t="s">
        <v>656</v>
      </c>
      <c r="E1275" s="232" t="s">
        <v>573</v>
      </c>
      <c r="F1275" s="234" t="s">
        <v>119</v>
      </c>
      <c r="G1275" s="232">
        <v>11609</v>
      </c>
      <c r="H1275" s="229" t="s">
        <v>611</v>
      </c>
      <c r="I1275" s="229" t="s">
        <v>612</v>
      </c>
      <c r="J1275" s="229" t="s">
        <v>23</v>
      </c>
      <c r="K1275" s="229" t="s">
        <v>738</v>
      </c>
      <c r="L1275" s="229" t="s">
        <v>742</v>
      </c>
      <c r="M1275" s="229" t="s">
        <v>740</v>
      </c>
      <c r="N1275" s="229" t="s">
        <v>626</v>
      </c>
    </row>
    <row r="1276" spans="1:14">
      <c r="A1276" s="232">
        <f t="shared" si="19"/>
        <v>11270</v>
      </c>
      <c r="B1276" s="232">
        <v>4</v>
      </c>
      <c r="C1276" s="232" t="s">
        <v>716</v>
      </c>
      <c r="D1276" s="229" t="s">
        <v>656</v>
      </c>
      <c r="E1276" s="232" t="s">
        <v>446</v>
      </c>
      <c r="F1276" s="234" t="s">
        <v>119</v>
      </c>
      <c r="G1276" s="232">
        <v>11609</v>
      </c>
      <c r="H1276" s="229" t="s">
        <v>611</v>
      </c>
      <c r="I1276" s="229" t="s">
        <v>612</v>
      </c>
      <c r="J1276" s="229" t="s">
        <v>23</v>
      </c>
      <c r="K1276" s="229" t="s">
        <v>738</v>
      </c>
      <c r="L1276" s="229" t="s">
        <v>742</v>
      </c>
      <c r="M1276" s="229" t="s">
        <v>740</v>
      </c>
      <c r="N1276" s="229" t="s">
        <v>626</v>
      </c>
    </row>
    <row r="1277" spans="1:14">
      <c r="A1277" s="232">
        <f t="shared" si="19"/>
        <v>11271</v>
      </c>
      <c r="B1277" s="232">
        <v>4</v>
      </c>
      <c r="C1277" s="232" t="s">
        <v>716</v>
      </c>
      <c r="D1277" s="229" t="s">
        <v>656</v>
      </c>
      <c r="E1277" s="232" t="s">
        <v>573</v>
      </c>
      <c r="F1277" s="234" t="s">
        <v>119</v>
      </c>
      <c r="G1277" s="232">
        <v>21609</v>
      </c>
      <c r="H1277" s="229" t="s">
        <v>611</v>
      </c>
      <c r="I1277" s="229" t="s">
        <v>612</v>
      </c>
      <c r="J1277" s="229" t="s">
        <v>23</v>
      </c>
      <c r="K1277" s="229" t="s">
        <v>738</v>
      </c>
      <c r="L1277" s="229" t="s">
        <v>742</v>
      </c>
      <c r="M1277" s="229" t="s">
        <v>740</v>
      </c>
      <c r="N1277" s="229" t="s">
        <v>626</v>
      </c>
    </row>
    <row r="1278" spans="1:14">
      <c r="A1278" s="232">
        <f t="shared" si="19"/>
        <v>11272</v>
      </c>
      <c r="B1278" s="232">
        <v>4</v>
      </c>
      <c r="C1278" s="232" t="s">
        <v>716</v>
      </c>
      <c r="D1278" s="229" t="s">
        <v>656</v>
      </c>
      <c r="E1278" s="232" t="s">
        <v>446</v>
      </c>
      <c r="F1278" s="234" t="s">
        <v>119</v>
      </c>
      <c r="G1278" s="232">
        <v>21609</v>
      </c>
      <c r="H1278" s="229" t="s">
        <v>611</v>
      </c>
      <c r="I1278" s="229" t="s">
        <v>612</v>
      </c>
      <c r="J1278" s="229" t="s">
        <v>23</v>
      </c>
      <c r="K1278" s="229" t="s">
        <v>738</v>
      </c>
      <c r="L1278" s="229" t="s">
        <v>742</v>
      </c>
      <c r="M1278" s="229" t="s">
        <v>740</v>
      </c>
      <c r="N1278" s="229" t="s">
        <v>626</v>
      </c>
    </row>
    <row r="1279" spans="1:14">
      <c r="A1279" s="232">
        <f t="shared" si="19"/>
        <v>11273</v>
      </c>
      <c r="B1279" s="232">
        <v>4</v>
      </c>
      <c r="C1279" s="232" t="s">
        <v>716</v>
      </c>
      <c r="D1279" s="229" t="s">
        <v>656</v>
      </c>
      <c r="E1279" s="232" t="s">
        <v>573</v>
      </c>
      <c r="F1279" s="234" t="s">
        <v>120</v>
      </c>
      <c r="G1279" s="232">
        <v>99100</v>
      </c>
      <c r="H1279" s="229" t="s">
        <v>611</v>
      </c>
      <c r="I1279" s="229" t="s">
        <v>612</v>
      </c>
      <c r="J1279" s="229" t="s">
        <v>23</v>
      </c>
      <c r="K1279" s="229" t="s">
        <v>738</v>
      </c>
      <c r="L1279" s="229" t="s">
        <v>742</v>
      </c>
      <c r="M1279" s="229" t="s">
        <v>740</v>
      </c>
      <c r="N1279" s="229" t="s">
        <v>626</v>
      </c>
    </row>
    <row r="1280" spans="1:14">
      <c r="A1280" s="232">
        <f t="shared" si="19"/>
        <v>11274</v>
      </c>
      <c r="B1280" s="232">
        <v>4</v>
      </c>
      <c r="C1280" s="232" t="s">
        <v>716</v>
      </c>
      <c r="D1280" s="229" t="s">
        <v>656</v>
      </c>
      <c r="E1280" s="232" t="s">
        <v>446</v>
      </c>
      <c r="F1280" s="234" t="s">
        <v>120</v>
      </c>
      <c r="G1280" s="232">
        <v>99100</v>
      </c>
      <c r="H1280" s="229" t="s">
        <v>611</v>
      </c>
      <c r="I1280" s="229" t="s">
        <v>612</v>
      </c>
      <c r="J1280" s="229" t="s">
        <v>23</v>
      </c>
      <c r="K1280" s="229" t="s">
        <v>738</v>
      </c>
      <c r="L1280" s="229" t="s">
        <v>742</v>
      </c>
      <c r="M1280" s="229" t="s">
        <v>740</v>
      </c>
      <c r="N1280" s="229" t="s">
        <v>626</v>
      </c>
    </row>
    <row r="1281" spans="1:14">
      <c r="A1281" s="232">
        <f t="shared" si="19"/>
        <v>11275</v>
      </c>
      <c r="B1281" s="232">
        <v>4</v>
      </c>
      <c r="C1281" s="232" t="s">
        <v>716</v>
      </c>
      <c r="D1281" s="229" t="s">
        <v>656</v>
      </c>
      <c r="E1281" s="232" t="s">
        <v>573</v>
      </c>
      <c r="F1281" s="234" t="s">
        <v>120</v>
      </c>
      <c r="G1281" s="232">
        <v>79101</v>
      </c>
      <c r="H1281" s="229" t="s">
        <v>611</v>
      </c>
      <c r="I1281" s="229" t="s">
        <v>612</v>
      </c>
      <c r="J1281" s="229" t="s">
        <v>23</v>
      </c>
      <c r="K1281" s="229" t="s">
        <v>738</v>
      </c>
      <c r="L1281" s="229" t="s">
        <v>742</v>
      </c>
      <c r="M1281" s="229" t="s">
        <v>740</v>
      </c>
      <c r="N1281" s="229" t="s">
        <v>626</v>
      </c>
    </row>
    <row r="1282" spans="1:14">
      <c r="A1282" s="232">
        <f t="shared" si="19"/>
        <v>11276</v>
      </c>
      <c r="B1282" s="232">
        <v>4</v>
      </c>
      <c r="C1282" s="232" t="s">
        <v>716</v>
      </c>
      <c r="D1282" s="229" t="s">
        <v>656</v>
      </c>
      <c r="E1282" s="232" t="s">
        <v>446</v>
      </c>
      <c r="F1282" s="234" t="s">
        <v>120</v>
      </c>
      <c r="G1282" s="232">
        <v>79101</v>
      </c>
      <c r="H1282" s="229" t="s">
        <v>611</v>
      </c>
      <c r="I1282" s="229" t="s">
        <v>612</v>
      </c>
      <c r="J1282" s="229" t="s">
        <v>23</v>
      </c>
      <c r="K1282" s="229" t="s">
        <v>738</v>
      </c>
      <c r="L1282" s="229" t="s">
        <v>742</v>
      </c>
      <c r="M1282" s="229" t="s">
        <v>740</v>
      </c>
      <c r="N1282" s="229" t="s">
        <v>626</v>
      </c>
    </row>
    <row r="1283" spans="1:14">
      <c r="A1283" s="232">
        <f t="shared" si="19"/>
        <v>11277</v>
      </c>
      <c r="B1283" s="232">
        <v>4</v>
      </c>
      <c r="C1283" s="232" t="s">
        <v>716</v>
      </c>
      <c r="D1283" s="229" t="s">
        <v>656</v>
      </c>
      <c r="E1283" s="232" t="s">
        <v>573</v>
      </c>
      <c r="F1283" s="234" t="s">
        <v>120</v>
      </c>
      <c r="G1283" s="232">
        <v>11609</v>
      </c>
      <c r="H1283" s="229" t="s">
        <v>611</v>
      </c>
      <c r="I1283" s="229" t="s">
        <v>612</v>
      </c>
      <c r="J1283" s="229" t="s">
        <v>23</v>
      </c>
      <c r="K1283" s="229" t="s">
        <v>738</v>
      </c>
      <c r="L1283" s="229" t="s">
        <v>742</v>
      </c>
      <c r="M1283" s="229" t="s">
        <v>740</v>
      </c>
      <c r="N1283" s="229" t="s">
        <v>626</v>
      </c>
    </row>
    <row r="1284" spans="1:14">
      <c r="A1284" s="232">
        <f t="shared" si="19"/>
        <v>11278</v>
      </c>
      <c r="B1284" s="232">
        <v>4</v>
      </c>
      <c r="C1284" s="232" t="s">
        <v>716</v>
      </c>
      <c r="D1284" s="229" t="s">
        <v>656</v>
      </c>
      <c r="E1284" s="232" t="s">
        <v>446</v>
      </c>
      <c r="F1284" s="234" t="s">
        <v>120</v>
      </c>
      <c r="G1284" s="232">
        <v>11609</v>
      </c>
      <c r="H1284" s="229" t="s">
        <v>611</v>
      </c>
      <c r="I1284" s="229" t="s">
        <v>612</v>
      </c>
      <c r="J1284" s="229" t="s">
        <v>23</v>
      </c>
      <c r="K1284" s="229" t="s">
        <v>738</v>
      </c>
      <c r="L1284" s="229" t="s">
        <v>742</v>
      </c>
      <c r="M1284" s="229" t="s">
        <v>740</v>
      </c>
      <c r="N1284" s="229" t="s">
        <v>626</v>
      </c>
    </row>
    <row r="1285" spans="1:14">
      <c r="A1285" s="232">
        <f t="shared" si="19"/>
        <v>11279</v>
      </c>
      <c r="B1285" s="232">
        <v>4</v>
      </c>
      <c r="C1285" s="232" t="s">
        <v>716</v>
      </c>
      <c r="D1285" s="229" t="s">
        <v>656</v>
      </c>
      <c r="E1285" s="232" t="s">
        <v>573</v>
      </c>
      <c r="F1285" s="234" t="s">
        <v>120</v>
      </c>
      <c r="G1285" s="232">
        <v>21609</v>
      </c>
      <c r="H1285" s="229" t="s">
        <v>611</v>
      </c>
      <c r="I1285" s="229" t="s">
        <v>612</v>
      </c>
      <c r="J1285" s="229" t="s">
        <v>23</v>
      </c>
      <c r="K1285" s="229" t="s">
        <v>738</v>
      </c>
      <c r="L1285" s="229" t="s">
        <v>742</v>
      </c>
      <c r="M1285" s="229" t="s">
        <v>740</v>
      </c>
      <c r="N1285" s="229" t="s">
        <v>626</v>
      </c>
    </row>
    <row r="1286" spans="1:14">
      <c r="A1286" s="232">
        <f t="shared" si="19"/>
        <v>11280</v>
      </c>
      <c r="B1286" s="232">
        <v>4</v>
      </c>
      <c r="C1286" s="232" t="s">
        <v>716</v>
      </c>
      <c r="D1286" s="229" t="s">
        <v>656</v>
      </c>
      <c r="E1286" s="232" t="s">
        <v>446</v>
      </c>
      <c r="F1286" s="234" t="s">
        <v>120</v>
      </c>
      <c r="G1286" s="232">
        <v>21609</v>
      </c>
      <c r="H1286" s="229" t="s">
        <v>611</v>
      </c>
      <c r="I1286" s="229" t="s">
        <v>612</v>
      </c>
      <c r="J1286" s="229" t="s">
        <v>23</v>
      </c>
      <c r="K1286" s="229" t="s">
        <v>738</v>
      </c>
      <c r="L1286" s="229" t="s">
        <v>742</v>
      </c>
      <c r="M1286" s="229" t="s">
        <v>740</v>
      </c>
      <c r="N1286" s="229" t="s">
        <v>626</v>
      </c>
    </row>
    <row r="1287" spans="1:14">
      <c r="A1287" s="232">
        <f t="shared" si="19"/>
        <v>11281</v>
      </c>
      <c r="B1287" s="232">
        <v>4</v>
      </c>
      <c r="C1287" s="232" t="s">
        <v>716</v>
      </c>
      <c r="D1287" s="229" t="s">
        <v>656</v>
      </c>
      <c r="E1287" s="232" t="s">
        <v>573</v>
      </c>
      <c r="F1287" s="234" t="s">
        <v>128</v>
      </c>
      <c r="G1287" s="232">
        <v>99100</v>
      </c>
      <c r="H1287" s="229" t="s">
        <v>611</v>
      </c>
      <c r="I1287" s="229" t="s">
        <v>612</v>
      </c>
      <c r="J1287" s="229" t="s">
        <v>23</v>
      </c>
      <c r="K1287" s="229" t="s">
        <v>738</v>
      </c>
      <c r="L1287" s="229" t="s">
        <v>742</v>
      </c>
      <c r="M1287" s="229" t="s">
        <v>740</v>
      </c>
      <c r="N1287" s="229" t="s">
        <v>626</v>
      </c>
    </row>
    <row r="1288" spans="1:14">
      <c r="A1288" s="232">
        <f t="shared" ref="A1288:A1350" si="20">A1287+1</f>
        <v>11282</v>
      </c>
      <c r="B1288" s="232">
        <v>4</v>
      </c>
      <c r="C1288" s="232" t="s">
        <v>716</v>
      </c>
      <c r="D1288" s="229" t="s">
        <v>656</v>
      </c>
      <c r="E1288" s="232" t="s">
        <v>446</v>
      </c>
      <c r="F1288" s="234" t="s">
        <v>128</v>
      </c>
      <c r="G1288" s="232">
        <v>99100</v>
      </c>
      <c r="H1288" s="229" t="s">
        <v>611</v>
      </c>
      <c r="I1288" s="229" t="s">
        <v>612</v>
      </c>
      <c r="J1288" s="229" t="s">
        <v>23</v>
      </c>
      <c r="K1288" s="229" t="s">
        <v>738</v>
      </c>
      <c r="L1288" s="229" t="s">
        <v>742</v>
      </c>
      <c r="M1288" s="229" t="s">
        <v>740</v>
      </c>
      <c r="N1288" s="229" t="s">
        <v>626</v>
      </c>
    </row>
    <row r="1289" spans="1:14">
      <c r="A1289" s="232">
        <f t="shared" si="20"/>
        <v>11283</v>
      </c>
      <c r="B1289" s="232">
        <v>4</v>
      </c>
      <c r="C1289" s="232" t="s">
        <v>716</v>
      </c>
      <c r="D1289" s="229" t="s">
        <v>656</v>
      </c>
      <c r="E1289" s="232" t="s">
        <v>573</v>
      </c>
      <c r="F1289" s="234" t="s">
        <v>128</v>
      </c>
      <c r="G1289" s="232">
        <v>79101</v>
      </c>
      <c r="H1289" s="229" t="s">
        <v>611</v>
      </c>
      <c r="I1289" s="229" t="s">
        <v>612</v>
      </c>
      <c r="J1289" s="229" t="s">
        <v>23</v>
      </c>
      <c r="K1289" s="229" t="s">
        <v>738</v>
      </c>
      <c r="L1289" s="229" t="s">
        <v>742</v>
      </c>
      <c r="M1289" s="229" t="s">
        <v>740</v>
      </c>
      <c r="N1289" s="229" t="s">
        <v>626</v>
      </c>
    </row>
    <row r="1290" spans="1:14">
      <c r="A1290" s="232">
        <f t="shared" si="20"/>
        <v>11284</v>
      </c>
      <c r="B1290" s="232">
        <v>4</v>
      </c>
      <c r="C1290" s="232" t="s">
        <v>716</v>
      </c>
      <c r="D1290" s="229" t="s">
        <v>656</v>
      </c>
      <c r="E1290" s="232" t="s">
        <v>446</v>
      </c>
      <c r="F1290" s="234" t="s">
        <v>128</v>
      </c>
      <c r="G1290" s="232">
        <v>79101</v>
      </c>
      <c r="H1290" s="229" t="s">
        <v>611</v>
      </c>
      <c r="I1290" s="229" t="s">
        <v>612</v>
      </c>
      <c r="J1290" s="229" t="s">
        <v>23</v>
      </c>
      <c r="K1290" s="229" t="s">
        <v>738</v>
      </c>
      <c r="L1290" s="229" t="s">
        <v>742</v>
      </c>
      <c r="M1290" s="229" t="s">
        <v>740</v>
      </c>
      <c r="N1290" s="229" t="s">
        <v>626</v>
      </c>
    </row>
    <row r="1291" spans="1:14">
      <c r="A1291" s="232">
        <f t="shared" si="20"/>
        <v>11285</v>
      </c>
      <c r="B1291" s="232">
        <v>4</v>
      </c>
      <c r="C1291" s="232" t="s">
        <v>716</v>
      </c>
      <c r="D1291" s="229" t="s">
        <v>656</v>
      </c>
      <c r="E1291" s="232" t="s">
        <v>573</v>
      </c>
      <c r="F1291" s="234" t="s">
        <v>128</v>
      </c>
      <c r="G1291" s="232">
        <v>11609</v>
      </c>
      <c r="H1291" s="229" t="s">
        <v>611</v>
      </c>
      <c r="I1291" s="229" t="s">
        <v>612</v>
      </c>
      <c r="J1291" s="229" t="s">
        <v>23</v>
      </c>
      <c r="K1291" s="229" t="s">
        <v>738</v>
      </c>
      <c r="L1291" s="229" t="s">
        <v>742</v>
      </c>
      <c r="M1291" s="229" t="s">
        <v>740</v>
      </c>
      <c r="N1291" s="229" t="s">
        <v>626</v>
      </c>
    </row>
    <row r="1292" spans="1:14">
      <c r="A1292" s="232">
        <f t="shared" si="20"/>
        <v>11286</v>
      </c>
      <c r="B1292" s="232">
        <v>4</v>
      </c>
      <c r="C1292" s="232" t="s">
        <v>716</v>
      </c>
      <c r="D1292" s="229" t="s">
        <v>656</v>
      </c>
      <c r="E1292" s="232" t="s">
        <v>446</v>
      </c>
      <c r="F1292" s="234" t="s">
        <v>128</v>
      </c>
      <c r="G1292" s="232">
        <v>11609</v>
      </c>
      <c r="H1292" s="229" t="s">
        <v>611</v>
      </c>
      <c r="I1292" s="229" t="s">
        <v>612</v>
      </c>
      <c r="J1292" s="229" t="s">
        <v>23</v>
      </c>
      <c r="K1292" s="229" t="s">
        <v>738</v>
      </c>
      <c r="L1292" s="229" t="s">
        <v>742</v>
      </c>
      <c r="M1292" s="229" t="s">
        <v>740</v>
      </c>
      <c r="N1292" s="229" t="s">
        <v>626</v>
      </c>
    </row>
    <row r="1293" spans="1:14">
      <c r="A1293" s="232">
        <f t="shared" si="20"/>
        <v>11287</v>
      </c>
      <c r="B1293" s="232">
        <v>4</v>
      </c>
      <c r="C1293" s="232" t="s">
        <v>716</v>
      </c>
      <c r="D1293" s="229" t="s">
        <v>656</v>
      </c>
      <c r="E1293" s="232" t="s">
        <v>573</v>
      </c>
      <c r="F1293" s="234" t="s">
        <v>128</v>
      </c>
      <c r="G1293" s="232">
        <v>21609</v>
      </c>
      <c r="H1293" s="229" t="s">
        <v>611</v>
      </c>
      <c r="I1293" s="229" t="s">
        <v>612</v>
      </c>
      <c r="J1293" s="229" t="s">
        <v>23</v>
      </c>
      <c r="K1293" s="229" t="s">
        <v>738</v>
      </c>
      <c r="L1293" s="229" t="s">
        <v>742</v>
      </c>
      <c r="M1293" s="229" t="s">
        <v>740</v>
      </c>
      <c r="N1293" s="229" t="s">
        <v>626</v>
      </c>
    </row>
    <row r="1294" spans="1:14">
      <c r="A1294" s="232">
        <f t="shared" si="20"/>
        <v>11288</v>
      </c>
      <c r="B1294" s="232">
        <v>4</v>
      </c>
      <c r="C1294" s="232" t="s">
        <v>716</v>
      </c>
      <c r="D1294" s="229" t="s">
        <v>656</v>
      </c>
      <c r="E1294" s="232" t="s">
        <v>446</v>
      </c>
      <c r="F1294" s="234" t="s">
        <v>128</v>
      </c>
      <c r="G1294" s="232">
        <v>21609</v>
      </c>
      <c r="H1294" s="229" t="s">
        <v>611</v>
      </c>
      <c r="I1294" s="229" t="s">
        <v>612</v>
      </c>
      <c r="J1294" s="229" t="s">
        <v>23</v>
      </c>
      <c r="K1294" s="229" t="s">
        <v>738</v>
      </c>
      <c r="L1294" s="229" t="s">
        <v>742</v>
      </c>
      <c r="M1294" s="229" t="s">
        <v>740</v>
      </c>
      <c r="N1294" s="229" t="s">
        <v>626</v>
      </c>
    </row>
    <row r="1295" spans="1:14">
      <c r="A1295" s="232">
        <f t="shared" si="20"/>
        <v>11289</v>
      </c>
      <c r="B1295" s="232">
        <v>4</v>
      </c>
      <c r="C1295" s="232" t="s">
        <v>716</v>
      </c>
      <c r="D1295" s="229" t="s">
        <v>656</v>
      </c>
      <c r="E1295" s="232" t="s">
        <v>573</v>
      </c>
      <c r="F1295" s="234" t="s">
        <v>129</v>
      </c>
      <c r="G1295" s="232">
        <v>99100</v>
      </c>
      <c r="H1295" s="229" t="s">
        <v>611</v>
      </c>
      <c r="I1295" s="229" t="s">
        <v>612</v>
      </c>
      <c r="J1295" s="229" t="s">
        <v>23</v>
      </c>
      <c r="K1295" s="229" t="s">
        <v>738</v>
      </c>
      <c r="L1295" s="229" t="s">
        <v>742</v>
      </c>
      <c r="M1295" s="229" t="s">
        <v>740</v>
      </c>
      <c r="N1295" s="229" t="s">
        <v>626</v>
      </c>
    </row>
    <row r="1296" spans="1:14">
      <c r="A1296" s="232">
        <f t="shared" si="20"/>
        <v>11290</v>
      </c>
      <c r="B1296" s="232">
        <v>4</v>
      </c>
      <c r="C1296" s="232" t="s">
        <v>716</v>
      </c>
      <c r="D1296" s="229" t="s">
        <v>656</v>
      </c>
      <c r="E1296" s="232" t="s">
        <v>446</v>
      </c>
      <c r="F1296" s="234" t="s">
        <v>129</v>
      </c>
      <c r="G1296" s="232">
        <v>99100</v>
      </c>
      <c r="H1296" s="229" t="s">
        <v>611</v>
      </c>
      <c r="I1296" s="229" t="s">
        <v>612</v>
      </c>
      <c r="J1296" s="229" t="s">
        <v>23</v>
      </c>
      <c r="K1296" s="229" t="s">
        <v>738</v>
      </c>
      <c r="L1296" s="229" t="s">
        <v>742</v>
      </c>
      <c r="M1296" s="229" t="s">
        <v>740</v>
      </c>
      <c r="N1296" s="229" t="s">
        <v>626</v>
      </c>
    </row>
    <row r="1297" spans="1:14">
      <c r="A1297" s="232">
        <f t="shared" si="20"/>
        <v>11291</v>
      </c>
      <c r="B1297" s="232">
        <v>4</v>
      </c>
      <c r="C1297" s="232" t="s">
        <v>716</v>
      </c>
      <c r="D1297" s="229" t="s">
        <v>656</v>
      </c>
      <c r="E1297" s="232" t="s">
        <v>573</v>
      </c>
      <c r="F1297" s="234" t="s">
        <v>129</v>
      </c>
      <c r="G1297" s="232">
        <v>79101</v>
      </c>
      <c r="H1297" s="229" t="s">
        <v>611</v>
      </c>
      <c r="I1297" s="229" t="s">
        <v>612</v>
      </c>
      <c r="J1297" s="229" t="s">
        <v>23</v>
      </c>
      <c r="K1297" s="229" t="s">
        <v>738</v>
      </c>
      <c r="L1297" s="229" t="s">
        <v>742</v>
      </c>
      <c r="M1297" s="229" t="s">
        <v>740</v>
      </c>
      <c r="N1297" s="229" t="s">
        <v>626</v>
      </c>
    </row>
    <row r="1298" spans="1:14">
      <c r="A1298" s="232">
        <f t="shared" si="20"/>
        <v>11292</v>
      </c>
      <c r="B1298" s="232">
        <v>4</v>
      </c>
      <c r="C1298" s="232" t="s">
        <v>716</v>
      </c>
      <c r="D1298" s="229" t="s">
        <v>656</v>
      </c>
      <c r="E1298" s="232" t="s">
        <v>446</v>
      </c>
      <c r="F1298" s="234" t="s">
        <v>129</v>
      </c>
      <c r="G1298" s="232">
        <v>79101</v>
      </c>
      <c r="H1298" s="229" t="s">
        <v>611</v>
      </c>
      <c r="I1298" s="229" t="s">
        <v>612</v>
      </c>
      <c r="J1298" s="229" t="s">
        <v>23</v>
      </c>
      <c r="K1298" s="229" t="s">
        <v>738</v>
      </c>
      <c r="L1298" s="229" t="s">
        <v>742</v>
      </c>
      <c r="M1298" s="229" t="s">
        <v>740</v>
      </c>
      <c r="N1298" s="229" t="s">
        <v>626</v>
      </c>
    </row>
    <row r="1299" spans="1:14">
      <c r="A1299" s="232">
        <f t="shared" si="20"/>
        <v>11293</v>
      </c>
      <c r="B1299" s="232">
        <v>4</v>
      </c>
      <c r="C1299" s="232" t="s">
        <v>716</v>
      </c>
      <c r="D1299" s="229" t="s">
        <v>656</v>
      </c>
      <c r="E1299" s="232" t="s">
        <v>573</v>
      </c>
      <c r="F1299" s="234" t="s">
        <v>129</v>
      </c>
      <c r="G1299" s="232">
        <v>11609</v>
      </c>
      <c r="H1299" s="229" t="s">
        <v>611</v>
      </c>
      <c r="I1299" s="229" t="s">
        <v>612</v>
      </c>
      <c r="J1299" s="229" t="s">
        <v>23</v>
      </c>
      <c r="K1299" s="229" t="s">
        <v>738</v>
      </c>
      <c r="L1299" s="229" t="s">
        <v>742</v>
      </c>
      <c r="M1299" s="229" t="s">
        <v>740</v>
      </c>
      <c r="N1299" s="229" t="s">
        <v>626</v>
      </c>
    </row>
    <row r="1300" spans="1:14">
      <c r="A1300" s="232">
        <f t="shared" si="20"/>
        <v>11294</v>
      </c>
      <c r="B1300" s="232">
        <v>4</v>
      </c>
      <c r="C1300" s="232" t="s">
        <v>716</v>
      </c>
      <c r="D1300" s="229" t="s">
        <v>656</v>
      </c>
      <c r="E1300" s="232" t="s">
        <v>446</v>
      </c>
      <c r="F1300" s="234" t="s">
        <v>129</v>
      </c>
      <c r="G1300" s="232">
        <v>11609</v>
      </c>
      <c r="H1300" s="229" t="s">
        <v>611</v>
      </c>
      <c r="I1300" s="229" t="s">
        <v>612</v>
      </c>
      <c r="J1300" s="229" t="s">
        <v>23</v>
      </c>
      <c r="K1300" s="229" t="s">
        <v>738</v>
      </c>
      <c r="L1300" s="229" t="s">
        <v>742</v>
      </c>
      <c r="M1300" s="229" t="s">
        <v>740</v>
      </c>
      <c r="N1300" s="229" t="s">
        <v>626</v>
      </c>
    </row>
    <row r="1301" spans="1:14">
      <c r="A1301" s="232">
        <f t="shared" si="20"/>
        <v>11295</v>
      </c>
      <c r="B1301" s="232">
        <v>4</v>
      </c>
      <c r="C1301" s="232" t="s">
        <v>716</v>
      </c>
      <c r="D1301" s="229" t="s">
        <v>656</v>
      </c>
      <c r="E1301" s="232" t="s">
        <v>573</v>
      </c>
      <c r="F1301" s="234" t="s">
        <v>129</v>
      </c>
      <c r="G1301" s="232">
        <v>21609</v>
      </c>
      <c r="H1301" s="229" t="s">
        <v>611</v>
      </c>
      <c r="I1301" s="229" t="s">
        <v>612</v>
      </c>
      <c r="J1301" s="229" t="s">
        <v>23</v>
      </c>
      <c r="K1301" s="229" t="s">
        <v>738</v>
      </c>
      <c r="L1301" s="229" t="s">
        <v>742</v>
      </c>
      <c r="M1301" s="229" t="s">
        <v>740</v>
      </c>
      <c r="N1301" s="229" t="s">
        <v>626</v>
      </c>
    </row>
    <row r="1302" spans="1:14">
      <c r="A1302" s="232">
        <f t="shared" si="20"/>
        <v>11296</v>
      </c>
      <c r="B1302" s="232">
        <v>4</v>
      </c>
      <c r="C1302" s="232" t="s">
        <v>716</v>
      </c>
      <c r="D1302" s="229" t="s">
        <v>656</v>
      </c>
      <c r="E1302" s="232" t="s">
        <v>446</v>
      </c>
      <c r="F1302" s="234" t="s">
        <v>129</v>
      </c>
      <c r="G1302" s="232">
        <v>21609</v>
      </c>
      <c r="H1302" s="229" t="s">
        <v>611</v>
      </c>
      <c r="I1302" s="229" t="s">
        <v>612</v>
      </c>
      <c r="J1302" s="229" t="s">
        <v>23</v>
      </c>
      <c r="K1302" s="229" t="s">
        <v>738</v>
      </c>
      <c r="L1302" s="229" t="s">
        <v>742</v>
      </c>
      <c r="M1302" s="229" t="s">
        <v>740</v>
      </c>
      <c r="N1302" s="229" t="s">
        <v>626</v>
      </c>
    </row>
    <row r="1303" spans="1:14">
      <c r="A1303" s="232">
        <f t="shared" si="20"/>
        <v>11297</v>
      </c>
      <c r="B1303" s="232">
        <v>4</v>
      </c>
      <c r="C1303" s="232" t="s">
        <v>716</v>
      </c>
      <c r="D1303" s="229" t="s">
        <v>656</v>
      </c>
      <c r="E1303" s="232" t="s">
        <v>573</v>
      </c>
      <c r="F1303" s="228" t="s">
        <v>735</v>
      </c>
      <c r="G1303" s="232">
        <v>99100</v>
      </c>
      <c r="H1303" s="229" t="s">
        <v>611</v>
      </c>
      <c r="I1303" s="229" t="s">
        <v>612</v>
      </c>
      <c r="J1303" s="229" t="s">
        <v>23</v>
      </c>
      <c r="K1303" s="229" t="s">
        <v>738</v>
      </c>
      <c r="L1303" s="229" t="s">
        <v>742</v>
      </c>
      <c r="M1303" s="229" t="s">
        <v>740</v>
      </c>
      <c r="N1303" s="229" t="s">
        <v>626</v>
      </c>
    </row>
    <row r="1304" spans="1:14">
      <c r="A1304" s="232">
        <f t="shared" si="20"/>
        <v>11298</v>
      </c>
      <c r="B1304" s="232">
        <v>4</v>
      </c>
      <c r="C1304" s="232" t="s">
        <v>716</v>
      </c>
      <c r="D1304" s="229" t="s">
        <v>656</v>
      </c>
      <c r="E1304" s="232" t="s">
        <v>446</v>
      </c>
      <c r="F1304" s="228" t="s">
        <v>735</v>
      </c>
      <c r="G1304" s="232">
        <v>99100</v>
      </c>
      <c r="H1304" s="229" t="s">
        <v>611</v>
      </c>
      <c r="I1304" s="229" t="s">
        <v>612</v>
      </c>
      <c r="J1304" s="229" t="s">
        <v>23</v>
      </c>
      <c r="K1304" s="229" t="s">
        <v>738</v>
      </c>
      <c r="L1304" s="229" t="s">
        <v>742</v>
      </c>
      <c r="M1304" s="229" t="s">
        <v>740</v>
      </c>
      <c r="N1304" s="229" t="s">
        <v>626</v>
      </c>
    </row>
    <row r="1305" spans="1:14">
      <c r="A1305" s="232">
        <f t="shared" si="20"/>
        <v>11299</v>
      </c>
      <c r="B1305" s="232">
        <v>4</v>
      </c>
      <c r="C1305" s="232" t="s">
        <v>716</v>
      </c>
      <c r="D1305" s="229" t="s">
        <v>656</v>
      </c>
      <c r="E1305" s="232" t="s">
        <v>573</v>
      </c>
      <c r="F1305" s="228" t="s">
        <v>735</v>
      </c>
      <c r="G1305" s="232">
        <v>79101</v>
      </c>
      <c r="H1305" s="229" t="s">
        <v>611</v>
      </c>
      <c r="I1305" s="229" t="s">
        <v>612</v>
      </c>
      <c r="J1305" s="229" t="s">
        <v>23</v>
      </c>
      <c r="K1305" s="229" t="s">
        <v>738</v>
      </c>
      <c r="L1305" s="229" t="s">
        <v>742</v>
      </c>
      <c r="M1305" s="229" t="s">
        <v>740</v>
      </c>
      <c r="N1305" s="229" t="s">
        <v>626</v>
      </c>
    </row>
    <row r="1306" spans="1:14">
      <c r="A1306" s="232">
        <f t="shared" si="20"/>
        <v>11300</v>
      </c>
      <c r="B1306" s="232">
        <v>4</v>
      </c>
      <c r="C1306" s="232" t="s">
        <v>716</v>
      </c>
      <c r="D1306" s="229" t="s">
        <v>656</v>
      </c>
      <c r="E1306" s="232" t="s">
        <v>446</v>
      </c>
      <c r="F1306" s="228" t="s">
        <v>735</v>
      </c>
      <c r="G1306" s="232">
        <v>79101</v>
      </c>
      <c r="H1306" s="229" t="s">
        <v>611</v>
      </c>
      <c r="I1306" s="229" t="s">
        <v>612</v>
      </c>
      <c r="J1306" s="229" t="s">
        <v>23</v>
      </c>
      <c r="K1306" s="229" t="s">
        <v>738</v>
      </c>
      <c r="L1306" s="229" t="s">
        <v>742</v>
      </c>
      <c r="M1306" s="229" t="s">
        <v>740</v>
      </c>
      <c r="N1306" s="229" t="s">
        <v>626</v>
      </c>
    </row>
    <row r="1307" spans="1:14">
      <c r="A1307" s="232">
        <f t="shared" si="20"/>
        <v>11301</v>
      </c>
      <c r="B1307" s="232">
        <v>4</v>
      </c>
      <c r="C1307" s="232" t="s">
        <v>716</v>
      </c>
      <c r="D1307" s="229" t="s">
        <v>656</v>
      </c>
      <c r="E1307" s="232" t="s">
        <v>573</v>
      </c>
      <c r="F1307" s="228" t="s">
        <v>735</v>
      </c>
      <c r="G1307" s="232">
        <v>11609</v>
      </c>
      <c r="H1307" s="229" t="s">
        <v>611</v>
      </c>
      <c r="I1307" s="229" t="s">
        <v>612</v>
      </c>
      <c r="J1307" s="229" t="s">
        <v>23</v>
      </c>
      <c r="K1307" s="229" t="s">
        <v>738</v>
      </c>
      <c r="L1307" s="229" t="s">
        <v>742</v>
      </c>
      <c r="M1307" s="229" t="s">
        <v>740</v>
      </c>
      <c r="N1307" s="229" t="s">
        <v>626</v>
      </c>
    </row>
    <row r="1308" spans="1:14">
      <c r="A1308" s="232">
        <f t="shared" si="20"/>
        <v>11302</v>
      </c>
      <c r="B1308" s="232">
        <v>4</v>
      </c>
      <c r="C1308" s="232" t="s">
        <v>716</v>
      </c>
      <c r="D1308" s="229" t="s">
        <v>656</v>
      </c>
      <c r="E1308" s="232" t="s">
        <v>446</v>
      </c>
      <c r="F1308" s="228" t="s">
        <v>735</v>
      </c>
      <c r="G1308" s="232">
        <v>11609</v>
      </c>
      <c r="H1308" s="229" t="s">
        <v>611</v>
      </c>
      <c r="I1308" s="229" t="s">
        <v>612</v>
      </c>
      <c r="J1308" s="229" t="s">
        <v>23</v>
      </c>
      <c r="K1308" s="229" t="s">
        <v>738</v>
      </c>
      <c r="L1308" s="229" t="s">
        <v>742</v>
      </c>
      <c r="M1308" s="229" t="s">
        <v>740</v>
      </c>
      <c r="N1308" s="229" t="s">
        <v>626</v>
      </c>
    </row>
    <row r="1309" spans="1:14">
      <c r="A1309" s="232">
        <f t="shared" si="20"/>
        <v>11303</v>
      </c>
      <c r="B1309" s="232">
        <v>4</v>
      </c>
      <c r="C1309" s="232" t="s">
        <v>716</v>
      </c>
      <c r="D1309" s="229" t="s">
        <v>656</v>
      </c>
      <c r="E1309" s="232" t="s">
        <v>573</v>
      </c>
      <c r="F1309" s="228" t="s">
        <v>735</v>
      </c>
      <c r="G1309" s="232">
        <v>21609</v>
      </c>
      <c r="H1309" s="229" t="s">
        <v>611</v>
      </c>
      <c r="I1309" s="229" t="s">
        <v>612</v>
      </c>
      <c r="J1309" s="229" t="s">
        <v>23</v>
      </c>
      <c r="K1309" s="229" t="s">
        <v>738</v>
      </c>
      <c r="L1309" s="229" t="s">
        <v>742</v>
      </c>
      <c r="M1309" s="229" t="s">
        <v>740</v>
      </c>
      <c r="N1309" s="229" t="s">
        <v>626</v>
      </c>
    </row>
    <row r="1310" spans="1:14">
      <c r="A1310" s="232">
        <f t="shared" si="20"/>
        <v>11304</v>
      </c>
      <c r="B1310" s="232">
        <v>4</v>
      </c>
      <c r="C1310" s="232" t="s">
        <v>716</v>
      </c>
      <c r="D1310" s="229" t="s">
        <v>656</v>
      </c>
      <c r="E1310" s="232" t="s">
        <v>446</v>
      </c>
      <c r="F1310" s="228" t="s">
        <v>735</v>
      </c>
      <c r="G1310" s="232">
        <v>21609</v>
      </c>
      <c r="H1310" s="229" t="s">
        <v>611</v>
      </c>
      <c r="I1310" s="229" t="s">
        <v>612</v>
      </c>
      <c r="J1310" s="229" t="s">
        <v>23</v>
      </c>
      <c r="K1310" s="229" t="s">
        <v>738</v>
      </c>
      <c r="L1310" s="229" t="s">
        <v>742</v>
      </c>
      <c r="M1310" s="229" t="s">
        <v>740</v>
      </c>
      <c r="N1310" s="229" t="s">
        <v>626</v>
      </c>
    </row>
    <row r="1311" spans="1:14">
      <c r="A1311" s="232">
        <f t="shared" si="20"/>
        <v>11305</v>
      </c>
      <c r="B1311" s="232">
        <v>4</v>
      </c>
      <c r="C1311" s="232" t="s">
        <v>716</v>
      </c>
      <c r="D1311" s="229" t="s">
        <v>656</v>
      </c>
      <c r="E1311" s="232" t="s">
        <v>573</v>
      </c>
      <c r="F1311" s="228" t="s">
        <v>736</v>
      </c>
      <c r="G1311" s="232">
        <v>99100</v>
      </c>
      <c r="H1311" s="229" t="s">
        <v>611</v>
      </c>
      <c r="I1311" s="229" t="s">
        <v>612</v>
      </c>
      <c r="J1311" s="229" t="s">
        <v>23</v>
      </c>
      <c r="K1311" s="229" t="s">
        <v>738</v>
      </c>
      <c r="L1311" s="229" t="s">
        <v>742</v>
      </c>
      <c r="M1311" s="229" t="s">
        <v>740</v>
      </c>
      <c r="N1311" s="229" t="s">
        <v>626</v>
      </c>
    </row>
    <row r="1312" spans="1:14">
      <c r="A1312" s="232">
        <f t="shared" si="20"/>
        <v>11306</v>
      </c>
      <c r="B1312" s="232">
        <v>4</v>
      </c>
      <c r="C1312" s="232" t="s">
        <v>716</v>
      </c>
      <c r="D1312" s="229" t="s">
        <v>656</v>
      </c>
      <c r="E1312" s="232" t="s">
        <v>446</v>
      </c>
      <c r="F1312" s="228" t="s">
        <v>736</v>
      </c>
      <c r="G1312" s="232">
        <v>99100</v>
      </c>
      <c r="H1312" s="229" t="s">
        <v>611</v>
      </c>
      <c r="I1312" s="229" t="s">
        <v>612</v>
      </c>
      <c r="J1312" s="229" t="s">
        <v>23</v>
      </c>
      <c r="K1312" s="229" t="s">
        <v>738</v>
      </c>
      <c r="L1312" s="229" t="s">
        <v>742</v>
      </c>
      <c r="M1312" s="229" t="s">
        <v>740</v>
      </c>
      <c r="N1312" s="229" t="s">
        <v>626</v>
      </c>
    </row>
    <row r="1313" spans="1:14">
      <c r="A1313" s="232">
        <f t="shared" si="20"/>
        <v>11307</v>
      </c>
      <c r="B1313" s="232">
        <v>4</v>
      </c>
      <c r="C1313" s="232" t="s">
        <v>716</v>
      </c>
      <c r="D1313" s="229" t="s">
        <v>656</v>
      </c>
      <c r="E1313" s="232" t="s">
        <v>573</v>
      </c>
      <c r="F1313" s="228" t="s">
        <v>736</v>
      </c>
      <c r="G1313" s="232">
        <v>79101</v>
      </c>
      <c r="H1313" s="229" t="s">
        <v>611</v>
      </c>
      <c r="I1313" s="229" t="s">
        <v>612</v>
      </c>
      <c r="J1313" s="229" t="s">
        <v>23</v>
      </c>
      <c r="K1313" s="229" t="s">
        <v>738</v>
      </c>
      <c r="L1313" s="229" t="s">
        <v>742</v>
      </c>
      <c r="M1313" s="229" t="s">
        <v>740</v>
      </c>
      <c r="N1313" s="229" t="s">
        <v>626</v>
      </c>
    </row>
    <row r="1314" spans="1:14">
      <c r="A1314" s="232">
        <f t="shared" si="20"/>
        <v>11308</v>
      </c>
      <c r="B1314" s="232">
        <v>4</v>
      </c>
      <c r="C1314" s="232" t="s">
        <v>716</v>
      </c>
      <c r="D1314" s="229" t="s">
        <v>656</v>
      </c>
      <c r="E1314" s="232" t="s">
        <v>446</v>
      </c>
      <c r="F1314" s="228" t="s">
        <v>736</v>
      </c>
      <c r="G1314" s="232">
        <v>79101</v>
      </c>
      <c r="H1314" s="229" t="s">
        <v>611</v>
      </c>
      <c r="I1314" s="229" t="s">
        <v>612</v>
      </c>
      <c r="J1314" s="229" t="s">
        <v>23</v>
      </c>
      <c r="K1314" s="229" t="s">
        <v>738</v>
      </c>
      <c r="L1314" s="229" t="s">
        <v>742</v>
      </c>
      <c r="M1314" s="229" t="s">
        <v>740</v>
      </c>
      <c r="N1314" s="229" t="s">
        <v>626</v>
      </c>
    </row>
    <row r="1315" spans="1:14">
      <c r="A1315" s="232">
        <f t="shared" si="20"/>
        <v>11309</v>
      </c>
      <c r="B1315" s="232">
        <v>4</v>
      </c>
      <c r="C1315" s="232" t="s">
        <v>716</v>
      </c>
      <c r="D1315" s="229" t="s">
        <v>656</v>
      </c>
      <c r="E1315" s="232" t="s">
        <v>573</v>
      </c>
      <c r="F1315" s="228" t="s">
        <v>736</v>
      </c>
      <c r="G1315" s="232">
        <v>11609</v>
      </c>
      <c r="H1315" s="229" t="s">
        <v>611</v>
      </c>
      <c r="I1315" s="229" t="s">
        <v>612</v>
      </c>
      <c r="J1315" s="229" t="s">
        <v>23</v>
      </c>
      <c r="K1315" s="229" t="s">
        <v>738</v>
      </c>
      <c r="L1315" s="229" t="s">
        <v>742</v>
      </c>
      <c r="M1315" s="229" t="s">
        <v>740</v>
      </c>
      <c r="N1315" s="229" t="s">
        <v>626</v>
      </c>
    </row>
    <row r="1316" spans="1:14">
      <c r="A1316" s="232">
        <f t="shared" si="20"/>
        <v>11310</v>
      </c>
      <c r="B1316" s="232">
        <v>4</v>
      </c>
      <c r="C1316" s="232" t="s">
        <v>716</v>
      </c>
      <c r="D1316" s="229" t="s">
        <v>656</v>
      </c>
      <c r="E1316" s="232" t="s">
        <v>446</v>
      </c>
      <c r="F1316" s="228" t="s">
        <v>736</v>
      </c>
      <c r="G1316" s="232">
        <v>11609</v>
      </c>
      <c r="H1316" s="229" t="s">
        <v>611</v>
      </c>
      <c r="I1316" s="229" t="s">
        <v>612</v>
      </c>
      <c r="J1316" s="229" t="s">
        <v>23</v>
      </c>
      <c r="K1316" s="229" t="s">
        <v>738</v>
      </c>
      <c r="L1316" s="229" t="s">
        <v>742</v>
      </c>
      <c r="M1316" s="229" t="s">
        <v>740</v>
      </c>
      <c r="N1316" s="229" t="s">
        <v>626</v>
      </c>
    </row>
    <row r="1317" spans="1:14">
      <c r="A1317" s="232">
        <f t="shared" si="20"/>
        <v>11311</v>
      </c>
      <c r="B1317" s="232">
        <v>4</v>
      </c>
      <c r="C1317" s="232" t="s">
        <v>716</v>
      </c>
      <c r="D1317" s="229" t="s">
        <v>656</v>
      </c>
      <c r="E1317" s="232" t="s">
        <v>573</v>
      </c>
      <c r="F1317" s="228" t="s">
        <v>736</v>
      </c>
      <c r="G1317" s="232">
        <v>21609</v>
      </c>
      <c r="H1317" s="229" t="s">
        <v>611</v>
      </c>
      <c r="I1317" s="229" t="s">
        <v>612</v>
      </c>
      <c r="J1317" s="229" t="s">
        <v>23</v>
      </c>
      <c r="K1317" s="229" t="s">
        <v>738</v>
      </c>
      <c r="L1317" s="229" t="s">
        <v>742</v>
      </c>
      <c r="M1317" s="229" t="s">
        <v>740</v>
      </c>
      <c r="N1317" s="229" t="s">
        <v>626</v>
      </c>
    </row>
    <row r="1318" spans="1:14">
      <c r="A1318" s="232">
        <f t="shared" si="20"/>
        <v>11312</v>
      </c>
      <c r="B1318" s="232">
        <v>4</v>
      </c>
      <c r="C1318" s="232" t="s">
        <v>716</v>
      </c>
      <c r="D1318" s="229" t="s">
        <v>656</v>
      </c>
      <c r="E1318" s="232" t="s">
        <v>446</v>
      </c>
      <c r="F1318" s="228" t="s">
        <v>736</v>
      </c>
      <c r="G1318" s="232">
        <v>21609</v>
      </c>
      <c r="H1318" s="229" t="s">
        <v>611</v>
      </c>
      <c r="I1318" s="229" t="s">
        <v>612</v>
      </c>
      <c r="J1318" s="229" t="s">
        <v>23</v>
      </c>
      <c r="K1318" s="229" t="s">
        <v>738</v>
      </c>
      <c r="L1318" s="229" t="s">
        <v>742</v>
      </c>
      <c r="M1318" s="229" t="s">
        <v>740</v>
      </c>
      <c r="N1318" s="229" t="s">
        <v>626</v>
      </c>
    </row>
    <row r="1319" spans="1:14">
      <c r="A1319" s="232">
        <f t="shared" si="20"/>
        <v>11313</v>
      </c>
      <c r="B1319" s="232">
        <v>4</v>
      </c>
      <c r="C1319" s="232" t="s">
        <v>716</v>
      </c>
      <c r="D1319" s="229" t="s">
        <v>656</v>
      </c>
      <c r="E1319" s="232" t="s">
        <v>573</v>
      </c>
      <c r="F1319" s="228" t="s">
        <v>737</v>
      </c>
      <c r="G1319" s="232">
        <v>99100</v>
      </c>
      <c r="H1319" s="229" t="s">
        <v>611</v>
      </c>
      <c r="I1319" s="229" t="s">
        <v>612</v>
      </c>
      <c r="J1319" s="229" t="s">
        <v>23</v>
      </c>
      <c r="K1319" s="229" t="s">
        <v>738</v>
      </c>
      <c r="L1319" s="229" t="s">
        <v>742</v>
      </c>
      <c r="M1319" s="229" t="s">
        <v>740</v>
      </c>
      <c r="N1319" s="229" t="s">
        <v>626</v>
      </c>
    </row>
    <row r="1320" spans="1:14">
      <c r="A1320" s="232">
        <f t="shared" si="20"/>
        <v>11314</v>
      </c>
      <c r="B1320" s="232">
        <v>4</v>
      </c>
      <c r="C1320" s="232" t="s">
        <v>716</v>
      </c>
      <c r="D1320" s="229" t="s">
        <v>656</v>
      </c>
      <c r="E1320" s="232" t="s">
        <v>446</v>
      </c>
      <c r="F1320" s="228" t="s">
        <v>737</v>
      </c>
      <c r="G1320" s="232">
        <v>99100</v>
      </c>
      <c r="H1320" s="229" t="s">
        <v>611</v>
      </c>
      <c r="I1320" s="229" t="s">
        <v>612</v>
      </c>
      <c r="J1320" s="229" t="s">
        <v>23</v>
      </c>
      <c r="K1320" s="229" t="s">
        <v>738</v>
      </c>
      <c r="L1320" s="229" t="s">
        <v>742</v>
      </c>
      <c r="M1320" s="229" t="s">
        <v>740</v>
      </c>
      <c r="N1320" s="229" t="s">
        <v>626</v>
      </c>
    </row>
    <row r="1321" spans="1:14">
      <c r="A1321" s="232">
        <f t="shared" si="20"/>
        <v>11315</v>
      </c>
      <c r="B1321" s="232">
        <v>4</v>
      </c>
      <c r="C1321" s="232" t="s">
        <v>716</v>
      </c>
      <c r="D1321" s="229" t="s">
        <v>656</v>
      </c>
      <c r="E1321" s="232" t="s">
        <v>573</v>
      </c>
      <c r="F1321" s="228" t="s">
        <v>737</v>
      </c>
      <c r="G1321" s="232">
        <v>79101</v>
      </c>
      <c r="H1321" s="229" t="s">
        <v>611</v>
      </c>
      <c r="I1321" s="229" t="s">
        <v>612</v>
      </c>
      <c r="J1321" s="229" t="s">
        <v>23</v>
      </c>
      <c r="K1321" s="229" t="s">
        <v>738</v>
      </c>
      <c r="L1321" s="229" t="s">
        <v>742</v>
      </c>
      <c r="M1321" s="229" t="s">
        <v>740</v>
      </c>
      <c r="N1321" s="229" t="s">
        <v>626</v>
      </c>
    </row>
    <row r="1322" spans="1:14">
      <c r="A1322" s="232">
        <f t="shared" si="20"/>
        <v>11316</v>
      </c>
      <c r="B1322" s="232">
        <v>4</v>
      </c>
      <c r="C1322" s="232" t="s">
        <v>716</v>
      </c>
      <c r="D1322" s="229" t="s">
        <v>656</v>
      </c>
      <c r="E1322" s="232" t="s">
        <v>446</v>
      </c>
      <c r="F1322" s="228" t="s">
        <v>737</v>
      </c>
      <c r="G1322" s="232">
        <v>79101</v>
      </c>
      <c r="H1322" s="229" t="s">
        <v>611</v>
      </c>
      <c r="I1322" s="229" t="s">
        <v>612</v>
      </c>
      <c r="J1322" s="229" t="s">
        <v>23</v>
      </c>
      <c r="K1322" s="229" t="s">
        <v>738</v>
      </c>
      <c r="L1322" s="229" t="s">
        <v>742</v>
      </c>
      <c r="M1322" s="229" t="s">
        <v>740</v>
      </c>
      <c r="N1322" s="229" t="s">
        <v>626</v>
      </c>
    </row>
    <row r="1323" spans="1:14">
      <c r="A1323" s="232">
        <f t="shared" si="20"/>
        <v>11317</v>
      </c>
      <c r="B1323" s="232">
        <v>4</v>
      </c>
      <c r="C1323" s="232" t="s">
        <v>716</v>
      </c>
      <c r="D1323" s="229" t="s">
        <v>656</v>
      </c>
      <c r="E1323" s="232" t="s">
        <v>573</v>
      </c>
      <c r="F1323" s="228" t="s">
        <v>737</v>
      </c>
      <c r="G1323" s="232">
        <v>11609</v>
      </c>
      <c r="H1323" s="229" t="s">
        <v>611</v>
      </c>
      <c r="I1323" s="229" t="s">
        <v>612</v>
      </c>
      <c r="J1323" s="229" t="s">
        <v>23</v>
      </c>
      <c r="K1323" s="229" t="s">
        <v>738</v>
      </c>
      <c r="L1323" s="229" t="s">
        <v>742</v>
      </c>
      <c r="M1323" s="229" t="s">
        <v>740</v>
      </c>
      <c r="N1323" s="229" t="s">
        <v>626</v>
      </c>
    </row>
    <row r="1324" spans="1:14">
      <c r="A1324" s="232">
        <f t="shared" si="20"/>
        <v>11318</v>
      </c>
      <c r="B1324" s="232">
        <v>4</v>
      </c>
      <c r="C1324" s="232" t="s">
        <v>716</v>
      </c>
      <c r="D1324" s="229" t="s">
        <v>656</v>
      </c>
      <c r="E1324" s="232" t="s">
        <v>446</v>
      </c>
      <c r="F1324" s="228" t="s">
        <v>737</v>
      </c>
      <c r="G1324" s="232">
        <v>11609</v>
      </c>
      <c r="H1324" s="229" t="s">
        <v>611</v>
      </c>
      <c r="I1324" s="229" t="s">
        <v>612</v>
      </c>
      <c r="J1324" s="229" t="s">
        <v>23</v>
      </c>
      <c r="K1324" s="229" t="s">
        <v>738</v>
      </c>
      <c r="L1324" s="229" t="s">
        <v>742</v>
      </c>
      <c r="M1324" s="229" t="s">
        <v>740</v>
      </c>
      <c r="N1324" s="229" t="s">
        <v>626</v>
      </c>
    </row>
    <row r="1325" spans="1:14">
      <c r="A1325" s="232">
        <f t="shared" si="20"/>
        <v>11319</v>
      </c>
      <c r="B1325" s="232">
        <v>4</v>
      </c>
      <c r="C1325" s="232" t="s">
        <v>716</v>
      </c>
      <c r="D1325" s="229" t="s">
        <v>656</v>
      </c>
      <c r="E1325" s="232" t="s">
        <v>573</v>
      </c>
      <c r="F1325" s="228" t="s">
        <v>737</v>
      </c>
      <c r="G1325" s="232">
        <v>21609</v>
      </c>
      <c r="H1325" s="229" t="s">
        <v>611</v>
      </c>
      <c r="I1325" s="229" t="s">
        <v>612</v>
      </c>
      <c r="J1325" s="229" t="s">
        <v>23</v>
      </c>
      <c r="K1325" s="229" t="s">
        <v>738</v>
      </c>
      <c r="L1325" s="229" t="s">
        <v>742</v>
      </c>
      <c r="M1325" s="229" t="s">
        <v>740</v>
      </c>
      <c r="N1325" s="229" t="s">
        <v>626</v>
      </c>
    </row>
    <row r="1326" spans="1:14">
      <c r="A1326" s="232">
        <f t="shared" si="20"/>
        <v>11320</v>
      </c>
      <c r="B1326" s="232">
        <v>4</v>
      </c>
      <c r="C1326" s="232" t="s">
        <v>716</v>
      </c>
      <c r="D1326" s="229" t="s">
        <v>656</v>
      </c>
      <c r="E1326" s="232" t="s">
        <v>446</v>
      </c>
      <c r="F1326" s="228" t="s">
        <v>737</v>
      </c>
      <c r="G1326" s="232">
        <v>21609</v>
      </c>
      <c r="H1326" s="229" t="s">
        <v>611</v>
      </c>
      <c r="I1326" s="229" t="s">
        <v>612</v>
      </c>
      <c r="J1326" s="229" t="s">
        <v>23</v>
      </c>
      <c r="K1326" s="229" t="s">
        <v>738</v>
      </c>
      <c r="L1326" s="229" t="s">
        <v>742</v>
      </c>
      <c r="M1326" s="229" t="s">
        <v>740</v>
      </c>
      <c r="N1326" s="229" t="s">
        <v>626</v>
      </c>
    </row>
    <row r="1327" spans="1:14">
      <c r="A1327" s="232">
        <f t="shared" si="20"/>
        <v>11321</v>
      </c>
      <c r="B1327" s="232">
        <v>4</v>
      </c>
      <c r="C1327" s="232" t="s">
        <v>716</v>
      </c>
      <c r="D1327" s="229" t="s">
        <v>656</v>
      </c>
      <c r="E1327" s="232" t="s">
        <v>573</v>
      </c>
      <c r="F1327" s="228" t="s">
        <v>646</v>
      </c>
      <c r="G1327" s="232">
        <v>99100</v>
      </c>
      <c r="H1327" s="229" t="s">
        <v>611</v>
      </c>
      <c r="I1327" s="229" t="s">
        <v>612</v>
      </c>
      <c r="J1327" s="229" t="s">
        <v>23</v>
      </c>
      <c r="K1327" s="229" t="s">
        <v>738</v>
      </c>
      <c r="L1327" s="229" t="s">
        <v>742</v>
      </c>
      <c r="M1327" s="229" t="s">
        <v>740</v>
      </c>
      <c r="N1327" s="229" t="s">
        <v>626</v>
      </c>
    </row>
    <row r="1328" spans="1:14">
      <c r="A1328" s="232">
        <f t="shared" si="20"/>
        <v>11322</v>
      </c>
      <c r="B1328" s="232">
        <v>4</v>
      </c>
      <c r="C1328" s="232" t="s">
        <v>716</v>
      </c>
      <c r="D1328" s="229" t="s">
        <v>656</v>
      </c>
      <c r="E1328" s="232" t="s">
        <v>446</v>
      </c>
      <c r="F1328" s="228" t="s">
        <v>739</v>
      </c>
      <c r="G1328" s="232">
        <v>99100</v>
      </c>
      <c r="H1328" s="229" t="s">
        <v>611</v>
      </c>
      <c r="I1328" s="229" t="s">
        <v>612</v>
      </c>
      <c r="J1328" s="229" t="s">
        <v>23</v>
      </c>
      <c r="K1328" s="229" t="s">
        <v>738</v>
      </c>
      <c r="L1328" s="229" t="s">
        <v>742</v>
      </c>
      <c r="M1328" s="229" t="s">
        <v>740</v>
      </c>
      <c r="N1328" s="229" t="s">
        <v>626</v>
      </c>
    </row>
    <row r="1329" spans="1:14">
      <c r="A1329" s="232">
        <f t="shared" si="20"/>
        <v>11323</v>
      </c>
      <c r="B1329" s="232">
        <v>4</v>
      </c>
      <c r="C1329" s="232" t="s">
        <v>716</v>
      </c>
      <c r="D1329" s="229" t="s">
        <v>656</v>
      </c>
      <c r="E1329" s="232" t="s">
        <v>573</v>
      </c>
      <c r="F1329" s="228" t="s">
        <v>646</v>
      </c>
      <c r="G1329" s="232">
        <v>79101</v>
      </c>
      <c r="H1329" s="229" t="s">
        <v>611</v>
      </c>
      <c r="I1329" s="229" t="s">
        <v>612</v>
      </c>
      <c r="J1329" s="229" t="s">
        <v>23</v>
      </c>
      <c r="K1329" s="229" t="s">
        <v>738</v>
      </c>
      <c r="L1329" s="229" t="s">
        <v>742</v>
      </c>
      <c r="M1329" s="229" t="s">
        <v>740</v>
      </c>
      <c r="N1329" s="229" t="s">
        <v>626</v>
      </c>
    </row>
    <row r="1330" spans="1:14">
      <c r="A1330" s="232">
        <f t="shared" si="20"/>
        <v>11324</v>
      </c>
      <c r="B1330" s="232">
        <v>4</v>
      </c>
      <c r="C1330" s="232" t="s">
        <v>716</v>
      </c>
      <c r="D1330" s="229" t="s">
        <v>656</v>
      </c>
      <c r="E1330" s="232" t="s">
        <v>446</v>
      </c>
      <c r="F1330" s="228" t="s">
        <v>646</v>
      </c>
      <c r="G1330" s="232">
        <v>79101</v>
      </c>
      <c r="H1330" s="229" t="s">
        <v>611</v>
      </c>
      <c r="I1330" s="229" t="s">
        <v>612</v>
      </c>
      <c r="J1330" s="229" t="s">
        <v>23</v>
      </c>
      <c r="K1330" s="229" t="s">
        <v>738</v>
      </c>
      <c r="L1330" s="229" t="s">
        <v>742</v>
      </c>
      <c r="M1330" s="229" t="s">
        <v>740</v>
      </c>
      <c r="N1330" s="229" t="s">
        <v>626</v>
      </c>
    </row>
    <row r="1331" spans="1:14">
      <c r="A1331" s="232">
        <f t="shared" si="20"/>
        <v>11325</v>
      </c>
      <c r="B1331" s="232">
        <v>4</v>
      </c>
      <c r="C1331" s="232" t="s">
        <v>716</v>
      </c>
      <c r="D1331" s="229" t="s">
        <v>656</v>
      </c>
      <c r="E1331" s="232" t="s">
        <v>573</v>
      </c>
      <c r="F1331" s="228" t="s">
        <v>646</v>
      </c>
      <c r="G1331" s="232">
        <v>11609</v>
      </c>
      <c r="H1331" s="229" t="s">
        <v>611</v>
      </c>
      <c r="I1331" s="229" t="s">
        <v>612</v>
      </c>
      <c r="J1331" s="229" t="s">
        <v>23</v>
      </c>
      <c r="K1331" s="229" t="s">
        <v>738</v>
      </c>
      <c r="L1331" s="229" t="s">
        <v>742</v>
      </c>
      <c r="M1331" s="229" t="s">
        <v>740</v>
      </c>
      <c r="N1331" s="229" t="s">
        <v>626</v>
      </c>
    </row>
    <row r="1332" spans="1:14">
      <c r="A1332" s="232">
        <f t="shared" si="20"/>
        <v>11326</v>
      </c>
      <c r="B1332" s="232">
        <v>4</v>
      </c>
      <c r="C1332" s="232" t="s">
        <v>716</v>
      </c>
      <c r="D1332" s="229" t="s">
        <v>656</v>
      </c>
      <c r="E1332" s="232" t="s">
        <v>446</v>
      </c>
      <c r="F1332" s="228" t="s">
        <v>646</v>
      </c>
      <c r="G1332" s="232">
        <v>11609</v>
      </c>
      <c r="H1332" s="229" t="s">
        <v>611</v>
      </c>
      <c r="I1332" s="229" t="s">
        <v>612</v>
      </c>
      <c r="J1332" s="229" t="s">
        <v>23</v>
      </c>
      <c r="K1332" s="229" t="s">
        <v>738</v>
      </c>
      <c r="L1332" s="229" t="s">
        <v>742</v>
      </c>
      <c r="M1332" s="229" t="s">
        <v>740</v>
      </c>
      <c r="N1332" s="229" t="s">
        <v>626</v>
      </c>
    </row>
    <row r="1333" spans="1:14">
      <c r="A1333" s="232">
        <f t="shared" si="20"/>
        <v>11327</v>
      </c>
      <c r="B1333" s="232">
        <v>4</v>
      </c>
      <c r="C1333" s="232" t="s">
        <v>716</v>
      </c>
      <c r="D1333" s="229" t="s">
        <v>656</v>
      </c>
      <c r="E1333" s="232" t="s">
        <v>573</v>
      </c>
      <c r="F1333" s="228" t="s">
        <v>646</v>
      </c>
      <c r="G1333" s="232">
        <v>21609</v>
      </c>
      <c r="H1333" s="229" t="s">
        <v>611</v>
      </c>
      <c r="I1333" s="229" t="s">
        <v>612</v>
      </c>
      <c r="J1333" s="229" t="s">
        <v>23</v>
      </c>
      <c r="K1333" s="229" t="s">
        <v>738</v>
      </c>
      <c r="L1333" s="229" t="s">
        <v>742</v>
      </c>
      <c r="M1333" s="229" t="s">
        <v>740</v>
      </c>
      <c r="N1333" s="229" t="s">
        <v>626</v>
      </c>
    </row>
    <row r="1334" spans="1:14">
      <c r="A1334" s="232">
        <f t="shared" si="20"/>
        <v>11328</v>
      </c>
      <c r="B1334" s="232">
        <v>4</v>
      </c>
      <c r="C1334" s="232" t="s">
        <v>716</v>
      </c>
      <c r="D1334" s="229" t="s">
        <v>656</v>
      </c>
      <c r="E1334" s="232" t="s">
        <v>446</v>
      </c>
      <c r="F1334" s="228" t="s">
        <v>646</v>
      </c>
      <c r="G1334" s="232">
        <v>21609</v>
      </c>
      <c r="H1334" s="229" t="s">
        <v>611</v>
      </c>
      <c r="I1334" s="229" t="s">
        <v>612</v>
      </c>
      <c r="J1334" s="229" t="s">
        <v>23</v>
      </c>
      <c r="K1334" s="229" t="s">
        <v>738</v>
      </c>
      <c r="L1334" s="229" t="s">
        <v>742</v>
      </c>
      <c r="M1334" s="229" t="s">
        <v>740</v>
      </c>
      <c r="N1334" s="229" t="s">
        <v>626</v>
      </c>
    </row>
    <row r="1335" spans="1:14">
      <c r="A1335" s="232">
        <f t="shared" si="20"/>
        <v>11329</v>
      </c>
      <c r="B1335" s="232">
        <v>4</v>
      </c>
      <c r="C1335" s="232" t="s">
        <v>716</v>
      </c>
      <c r="D1335" s="229" t="s">
        <v>656</v>
      </c>
      <c r="E1335" s="232" t="s">
        <v>573</v>
      </c>
      <c r="F1335" s="228" t="s">
        <v>602</v>
      </c>
      <c r="G1335" s="232">
        <v>99100</v>
      </c>
      <c r="H1335" s="229" t="s">
        <v>611</v>
      </c>
      <c r="I1335" s="229" t="s">
        <v>612</v>
      </c>
      <c r="J1335" s="229" t="s">
        <v>23</v>
      </c>
      <c r="K1335" s="229" t="s">
        <v>738</v>
      </c>
      <c r="L1335" s="229" t="s">
        <v>742</v>
      </c>
      <c r="M1335" s="229" t="s">
        <v>740</v>
      </c>
      <c r="N1335" s="229" t="s">
        <v>626</v>
      </c>
    </row>
    <row r="1336" spans="1:14">
      <c r="A1336" s="232">
        <f t="shared" si="20"/>
        <v>11330</v>
      </c>
      <c r="B1336" s="232">
        <v>4</v>
      </c>
      <c r="C1336" s="232" t="s">
        <v>716</v>
      </c>
      <c r="D1336" s="229" t="s">
        <v>656</v>
      </c>
      <c r="E1336" s="232" t="s">
        <v>446</v>
      </c>
      <c r="F1336" s="228" t="s">
        <v>602</v>
      </c>
      <c r="G1336" s="232">
        <v>99100</v>
      </c>
      <c r="H1336" s="229" t="s">
        <v>611</v>
      </c>
      <c r="I1336" s="229" t="s">
        <v>612</v>
      </c>
      <c r="J1336" s="229" t="s">
        <v>23</v>
      </c>
      <c r="K1336" s="229" t="s">
        <v>738</v>
      </c>
      <c r="L1336" s="229" t="s">
        <v>742</v>
      </c>
      <c r="M1336" s="229" t="s">
        <v>740</v>
      </c>
      <c r="N1336" s="229" t="s">
        <v>626</v>
      </c>
    </row>
    <row r="1337" spans="1:14">
      <c r="A1337" s="232">
        <f t="shared" si="20"/>
        <v>11331</v>
      </c>
      <c r="B1337" s="232">
        <v>4</v>
      </c>
      <c r="C1337" s="232" t="s">
        <v>716</v>
      </c>
      <c r="D1337" s="229" t="s">
        <v>656</v>
      </c>
      <c r="E1337" s="232" t="s">
        <v>573</v>
      </c>
      <c r="F1337" s="228" t="s">
        <v>602</v>
      </c>
      <c r="G1337" s="232">
        <v>79101</v>
      </c>
      <c r="H1337" s="229" t="s">
        <v>611</v>
      </c>
      <c r="I1337" s="229" t="s">
        <v>612</v>
      </c>
      <c r="J1337" s="229" t="s">
        <v>23</v>
      </c>
      <c r="K1337" s="229" t="s">
        <v>738</v>
      </c>
      <c r="L1337" s="229" t="s">
        <v>742</v>
      </c>
      <c r="M1337" s="229" t="s">
        <v>740</v>
      </c>
      <c r="N1337" s="229" t="s">
        <v>626</v>
      </c>
    </row>
    <row r="1338" spans="1:14">
      <c r="A1338" s="232">
        <f t="shared" si="20"/>
        <v>11332</v>
      </c>
      <c r="B1338" s="232">
        <v>4</v>
      </c>
      <c r="C1338" s="232" t="s">
        <v>716</v>
      </c>
      <c r="D1338" s="229" t="s">
        <v>656</v>
      </c>
      <c r="E1338" s="232" t="s">
        <v>446</v>
      </c>
      <c r="F1338" s="228" t="s">
        <v>602</v>
      </c>
      <c r="G1338" s="232">
        <v>79101</v>
      </c>
      <c r="H1338" s="229" t="s">
        <v>611</v>
      </c>
      <c r="I1338" s="229" t="s">
        <v>612</v>
      </c>
      <c r="J1338" s="229" t="s">
        <v>23</v>
      </c>
      <c r="K1338" s="229" t="s">
        <v>738</v>
      </c>
      <c r="L1338" s="229" t="s">
        <v>742</v>
      </c>
      <c r="M1338" s="229" t="s">
        <v>740</v>
      </c>
      <c r="N1338" s="229" t="s">
        <v>626</v>
      </c>
    </row>
    <row r="1339" spans="1:14">
      <c r="A1339" s="232">
        <f t="shared" si="20"/>
        <v>11333</v>
      </c>
      <c r="B1339" s="232">
        <v>4</v>
      </c>
      <c r="C1339" s="232" t="s">
        <v>716</v>
      </c>
      <c r="D1339" s="229" t="s">
        <v>656</v>
      </c>
      <c r="E1339" s="232" t="s">
        <v>573</v>
      </c>
      <c r="F1339" s="228" t="s">
        <v>602</v>
      </c>
      <c r="G1339" s="232">
        <v>11609</v>
      </c>
      <c r="H1339" s="229" t="s">
        <v>611</v>
      </c>
      <c r="I1339" s="229" t="s">
        <v>612</v>
      </c>
      <c r="J1339" s="229" t="s">
        <v>23</v>
      </c>
      <c r="K1339" s="229" t="s">
        <v>738</v>
      </c>
      <c r="L1339" s="229" t="s">
        <v>742</v>
      </c>
      <c r="M1339" s="229" t="s">
        <v>740</v>
      </c>
      <c r="N1339" s="229" t="s">
        <v>626</v>
      </c>
    </row>
    <row r="1340" spans="1:14">
      <c r="A1340" s="232">
        <f t="shared" si="20"/>
        <v>11334</v>
      </c>
      <c r="B1340" s="232">
        <v>4</v>
      </c>
      <c r="C1340" s="232" t="s">
        <v>716</v>
      </c>
      <c r="D1340" s="229" t="s">
        <v>656</v>
      </c>
      <c r="E1340" s="232" t="s">
        <v>446</v>
      </c>
      <c r="F1340" s="228" t="s">
        <v>602</v>
      </c>
      <c r="G1340" s="232">
        <v>11609</v>
      </c>
      <c r="H1340" s="229" t="s">
        <v>611</v>
      </c>
      <c r="I1340" s="229" t="s">
        <v>612</v>
      </c>
      <c r="J1340" s="229" t="s">
        <v>23</v>
      </c>
      <c r="K1340" s="229" t="s">
        <v>738</v>
      </c>
      <c r="L1340" s="229" t="s">
        <v>742</v>
      </c>
      <c r="M1340" s="229" t="s">
        <v>740</v>
      </c>
      <c r="N1340" s="229" t="s">
        <v>626</v>
      </c>
    </row>
    <row r="1341" spans="1:14">
      <c r="A1341" s="232">
        <f t="shared" si="20"/>
        <v>11335</v>
      </c>
      <c r="B1341" s="232">
        <v>4</v>
      </c>
      <c r="C1341" s="232" t="s">
        <v>716</v>
      </c>
      <c r="D1341" s="229" t="s">
        <v>656</v>
      </c>
      <c r="E1341" s="232" t="s">
        <v>573</v>
      </c>
      <c r="F1341" s="228" t="s">
        <v>602</v>
      </c>
      <c r="G1341" s="232">
        <v>21609</v>
      </c>
      <c r="H1341" s="229" t="s">
        <v>611</v>
      </c>
      <c r="I1341" s="229" t="s">
        <v>612</v>
      </c>
      <c r="J1341" s="229" t="s">
        <v>23</v>
      </c>
      <c r="K1341" s="229" t="s">
        <v>738</v>
      </c>
      <c r="L1341" s="229" t="s">
        <v>742</v>
      </c>
      <c r="M1341" s="229" t="s">
        <v>740</v>
      </c>
      <c r="N1341" s="229" t="s">
        <v>626</v>
      </c>
    </row>
    <row r="1342" spans="1:14">
      <c r="A1342" s="232">
        <f t="shared" si="20"/>
        <v>11336</v>
      </c>
      <c r="B1342" s="232">
        <v>4</v>
      </c>
      <c r="C1342" s="232" t="s">
        <v>716</v>
      </c>
      <c r="D1342" s="229" t="s">
        <v>656</v>
      </c>
      <c r="E1342" s="232" t="s">
        <v>446</v>
      </c>
      <c r="F1342" s="228" t="s">
        <v>602</v>
      </c>
      <c r="G1342" s="232">
        <v>21609</v>
      </c>
      <c r="H1342" s="229" t="s">
        <v>611</v>
      </c>
      <c r="I1342" s="229" t="s">
        <v>612</v>
      </c>
      <c r="J1342" s="229" t="s">
        <v>23</v>
      </c>
      <c r="K1342" s="229" t="s">
        <v>738</v>
      </c>
      <c r="L1342" s="229" t="s">
        <v>742</v>
      </c>
      <c r="M1342" s="229" t="s">
        <v>740</v>
      </c>
      <c r="N1342" s="229" t="s">
        <v>626</v>
      </c>
    </row>
    <row r="1343" spans="1:14">
      <c r="A1343" s="232">
        <f t="shared" si="20"/>
        <v>11337</v>
      </c>
      <c r="B1343" s="232">
        <v>4</v>
      </c>
      <c r="C1343" s="232" t="s">
        <v>716</v>
      </c>
      <c r="D1343" s="229" t="s">
        <v>656</v>
      </c>
      <c r="E1343" s="232" t="s">
        <v>573</v>
      </c>
      <c r="F1343" s="228" t="s">
        <v>604</v>
      </c>
      <c r="G1343" s="232">
        <v>99100</v>
      </c>
      <c r="H1343" s="229" t="s">
        <v>611</v>
      </c>
      <c r="I1343" s="229" t="s">
        <v>612</v>
      </c>
      <c r="J1343" s="229" t="s">
        <v>23</v>
      </c>
      <c r="K1343" s="229" t="s">
        <v>738</v>
      </c>
      <c r="L1343" s="229" t="s">
        <v>742</v>
      </c>
      <c r="M1343" s="229" t="s">
        <v>740</v>
      </c>
      <c r="N1343" s="229" t="s">
        <v>626</v>
      </c>
    </row>
    <row r="1344" spans="1:14">
      <c r="A1344" s="232">
        <f t="shared" si="20"/>
        <v>11338</v>
      </c>
      <c r="B1344" s="232">
        <v>4</v>
      </c>
      <c r="C1344" s="232" t="s">
        <v>716</v>
      </c>
      <c r="D1344" s="229" t="s">
        <v>656</v>
      </c>
      <c r="E1344" s="232" t="s">
        <v>446</v>
      </c>
      <c r="F1344" s="228" t="s">
        <v>604</v>
      </c>
      <c r="G1344" s="232">
        <v>99100</v>
      </c>
      <c r="H1344" s="229" t="s">
        <v>611</v>
      </c>
      <c r="I1344" s="229" t="s">
        <v>612</v>
      </c>
      <c r="J1344" s="229" t="s">
        <v>23</v>
      </c>
      <c r="K1344" s="229" t="s">
        <v>738</v>
      </c>
      <c r="L1344" s="229" t="s">
        <v>742</v>
      </c>
      <c r="M1344" s="229" t="s">
        <v>740</v>
      </c>
      <c r="N1344" s="229" t="s">
        <v>626</v>
      </c>
    </row>
    <row r="1345" spans="1:14">
      <c r="A1345" s="232">
        <f t="shared" si="20"/>
        <v>11339</v>
      </c>
      <c r="B1345" s="232">
        <v>4</v>
      </c>
      <c r="C1345" s="232" t="s">
        <v>716</v>
      </c>
      <c r="D1345" s="229" t="s">
        <v>656</v>
      </c>
      <c r="E1345" s="232" t="s">
        <v>573</v>
      </c>
      <c r="F1345" s="228" t="s">
        <v>604</v>
      </c>
      <c r="G1345" s="232">
        <v>79101</v>
      </c>
      <c r="H1345" s="229" t="s">
        <v>611</v>
      </c>
      <c r="I1345" s="229" t="s">
        <v>612</v>
      </c>
      <c r="J1345" s="229" t="s">
        <v>23</v>
      </c>
      <c r="K1345" s="229" t="s">
        <v>738</v>
      </c>
      <c r="L1345" s="229" t="s">
        <v>742</v>
      </c>
      <c r="M1345" s="229" t="s">
        <v>740</v>
      </c>
      <c r="N1345" s="229" t="s">
        <v>626</v>
      </c>
    </row>
    <row r="1346" spans="1:14">
      <c r="A1346" s="232">
        <f t="shared" si="20"/>
        <v>11340</v>
      </c>
      <c r="B1346" s="232">
        <v>4</v>
      </c>
      <c r="C1346" s="232" t="s">
        <v>716</v>
      </c>
      <c r="D1346" s="229" t="s">
        <v>656</v>
      </c>
      <c r="E1346" s="232" t="s">
        <v>446</v>
      </c>
      <c r="F1346" s="228" t="s">
        <v>604</v>
      </c>
      <c r="G1346" s="232">
        <v>79101</v>
      </c>
      <c r="H1346" s="229" t="s">
        <v>611</v>
      </c>
      <c r="I1346" s="229" t="s">
        <v>612</v>
      </c>
      <c r="J1346" s="229" t="s">
        <v>23</v>
      </c>
      <c r="K1346" s="229" t="s">
        <v>738</v>
      </c>
      <c r="L1346" s="229" t="s">
        <v>742</v>
      </c>
      <c r="M1346" s="229" t="s">
        <v>740</v>
      </c>
      <c r="N1346" s="229" t="s">
        <v>626</v>
      </c>
    </row>
    <row r="1347" spans="1:14">
      <c r="A1347" s="232">
        <f t="shared" si="20"/>
        <v>11341</v>
      </c>
      <c r="B1347" s="232">
        <v>4</v>
      </c>
      <c r="C1347" s="232" t="s">
        <v>716</v>
      </c>
      <c r="D1347" s="229" t="s">
        <v>656</v>
      </c>
      <c r="E1347" s="232" t="s">
        <v>573</v>
      </c>
      <c r="F1347" s="228" t="s">
        <v>604</v>
      </c>
      <c r="G1347" s="232">
        <v>11609</v>
      </c>
      <c r="H1347" s="229" t="s">
        <v>611</v>
      </c>
      <c r="I1347" s="229" t="s">
        <v>612</v>
      </c>
      <c r="J1347" s="229" t="s">
        <v>23</v>
      </c>
      <c r="K1347" s="229" t="s">
        <v>738</v>
      </c>
      <c r="L1347" s="229" t="s">
        <v>742</v>
      </c>
      <c r="M1347" s="229" t="s">
        <v>740</v>
      </c>
      <c r="N1347" s="229" t="s">
        <v>626</v>
      </c>
    </row>
    <row r="1348" spans="1:14">
      <c r="A1348" s="232">
        <f t="shared" si="20"/>
        <v>11342</v>
      </c>
      <c r="B1348" s="232">
        <v>4</v>
      </c>
      <c r="C1348" s="232" t="s">
        <v>716</v>
      </c>
      <c r="D1348" s="229" t="s">
        <v>656</v>
      </c>
      <c r="E1348" s="232" t="s">
        <v>446</v>
      </c>
      <c r="F1348" s="228" t="s">
        <v>604</v>
      </c>
      <c r="G1348" s="232">
        <v>11609</v>
      </c>
      <c r="H1348" s="229" t="s">
        <v>611</v>
      </c>
      <c r="I1348" s="229" t="s">
        <v>612</v>
      </c>
      <c r="J1348" s="229" t="s">
        <v>23</v>
      </c>
      <c r="K1348" s="229" t="s">
        <v>738</v>
      </c>
      <c r="L1348" s="229" t="s">
        <v>742</v>
      </c>
      <c r="M1348" s="229" t="s">
        <v>740</v>
      </c>
      <c r="N1348" s="229" t="s">
        <v>626</v>
      </c>
    </row>
    <row r="1349" spans="1:14">
      <c r="A1349" s="232">
        <f t="shared" si="20"/>
        <v>11343</v>
      </c>
      <c r="B1349" s="232">
        <v>4</v>
      </c>
      <c r="C1349" s="232" t="s">
        <v>716</v>
      </c>
      <c r="D1349" s="229" t="s">
        <v>656</v>
      </c>
      <c r="E1349" s="232" t="s">
        <v>573</v>
      </c>
      <c r="F1349" s="228" t="s">
        <v>604</v>
      </c>
      <c r="G1349" s="232">
        <v>21609</v>
      </c>
      <c r="H1349" s="229" t="s">
        <v>611</v>
      </c>
      <c r="I1349" s="229" t="s">
        <v>612</v>
      </c>
      <c r="J1349" s="229" t="s">
        <v>23</v>
      </c>
      <c r="K1349" s="229" t="s">
        <v>738</v>
      </c>
      <c r="L1349" s="229" t="s">
        <v>742</v>
      </c>
      <c r="M1349" s="229" t="s">
        <v>740</v>
      </c>
      <c r="N1349" s="229" t="s">
        <v>626</v>
      </c>
    </row>
    <row r="1350" spans="1:14">
      <c r="A1350" s="232">
        <f t="shared" si="20"/>
        <v>11344</v>
      </c>
      <c r="B1350" s="232">
        <v>4</v>
      </c>
      <c r="C1350" s="232" t="s">
        <v>716</v>
      </c>
      <c r="D1350" s="229" t="s">
        <v>656</v>
      </c>
      <c r="E1350" s="232" t="s">
        <v>446</v>
      </c>
      <c r="F1350" s="228" t="s">
        <v>604</v>
      </c>
      <c r="G1350" s="232">
        <v>21609</v>
      </c>
      <c r="H1350" s="229" t="s">
        <v>611</v>
      </c>
      <c r="I1350" s="229" t="s">
        <v>612</v>
      </c>
      <c r="J1350" s="229" t="s">
        <v>23</v>
      </c>
      <c r="K1350" s="229" t="s">
        <v>738</v>
      </c>
      <c r="L1350" s="229" t="s">
        <v>742</v>
      </c>
      <c r="M1350" s="229" t="s">
        <v>740</v>
      </c>
      <c r="N1350" s="229" t="s">
        <v>626</v>
      </c>
    </row>
    <row r="1351" spans="1:14">
      <c r="M1351" s="91"/>
      <c r="N1351" s="91"/>
    </row>
    <row r="1352" spans="1:14">
      <c r="M1352" s="91"/>
      <c r="N1352" s="91"/>
    </row>
    <row r="1353" spans="1:14">
      <c r="M1353" s="91"/>
      <c r="N1353" s="91"/>
    </row>
    <row r="1354" spans="1:14">
      <c r="M1354" s="91"/>
      <c r="N1354" s="91"/>
    </row>
    <row r="1355" spans="1:14">
      <c r="M1355" s="91"/>
      <c r="N1355" s="91"/>
    </row>
    <row r="1356" spans="1:14">
      <c r="M1356" s="91"/>
      <c r="N1356" s="91"/>
    </row>
    <row r="1357" spans="1:14">
      <c r="M1357" s="91"/>
      <c r="N1357" s="91"/>
    </row>
    <row r="1358" spans="1:14">
      <c r="M1358" s="91"/>
      <c r="N1358" s="91"/>
    </row>
    <row r="1359" spans="1:14">
      <c r="M1359" s="91"/>
      <c r="N1359" s="91"/>
    </row>
    <row r="1360" spans="1:14">
      <c r="M1360" s="91"/>
      <c r="N1360" s="91"/>
    </row>
    <row r="1361" spans="13:14">
      <c r="M1361" s="91"/>
      <c r="N1361" s="91"/>
    </row>
    <row r="1362" spans="13:14">
      <c r="M1362" s="91"/>
      <c r="N1362" s="91"/>
    </row>
    <row r="1363" spans="13:14">
      <c r="M1363" s="91"/>
      <c r="N1363" s="91"/>
    </row>
    <row r="1364" spans="13:14">
      <c r="M1364" s="91"/>
      <c r="N1364" s="91"/>
    </row>
    <row r="1365" spans="13:14">
      <c r="M1365" s="91"/>
      <c r="N1365" s="91"/>
    </row>
    <row r="1366" spans="13:14">
      <c r="M1366" s="91"/>
      <c r="N1366" s="91"/>
    </row>
    <row r="1367" spans="13:14">
      <c r="M1367" s="91"/>
      <c r="N1367" s="91"/>
    </row>
    <row r="1368" spans="13:14">
      <c r="M1368" s="91"/>
      <c r="N1368" s="91"/>
    </row>
    <row r="1369" spans="13:14">
      <c r="M1369" s="91"/>
      <c r="N1369" s="91"/>
    </row>
    <row r="1370" spans="13:14">
      <c r="M1370" s="91"/>
      <c r="N1370" s="91"/>
    </row>
    <row r="1371" spans="13:14">
      <c r="M1371" s="91"/>
      <c r="N1371" s="91"/>
    </row>
    <row r="1372" spans="13:14">
      <c r="M1372" s="91"/>
      <c r="N1372" s="91"/>
    </row>
    <row r="1373" spans="13:14">
      <c r="M1373" s="91"/>
      <c r="N1373" s="91"/>
    </row>
    <row r="1374" spans="13:14">
      <c r="M1374" s="91"/>
      <c r="N1374" s="91"/>
    </row>
    <row r="1375" spans="13:14">
      <c r="M1375" s="91"/>
      <c r="N1375" s="91"/>
    </row>
    <row r="1376" spans="13:14">
      <c r="M1376" s="91"/>
      <c r="N1376" s="91"/>
    </row>
    <row r="1377" spans="13:14">
      <c r="M1377" s="91"/>
      <c r="N1377" s="91"/>
    </row>
    <row r="1378" spans="13:14">
      <c r="M1378" s="91"/>
      <c r="N1378" s="91"/>
    </row>
    <row r="1379" spans="13:14">
      <c r="M1379" s="91"/>
      <c r="N1379" s="91"/>
    </row>
    <row r="1380" spans="13:14">
      <c r="M1380" s="91"/>
      <c r="N1380" s="91"/>
    </row>
    <row r="1381" spans="13:14">
      <c r="M1381" s="91"/>
      <c r="N1381" s="91"/>
    </row>
    <row r="1382" spans="13:14">
      <c r="M1382" s="91"/>
      <c r="N1382" s="91"/>
    </row>
    <row r="1383" spans="13:14">
      <c r="M1383" s="91"/>
      <c r="N1383" s="91"/>
    </row>
    <row r="1384" spans="13:14">
      <c r="M1384" s="91"/>
      <c r="N1384" s="91"/>
    </row>
    <row r="1385" spans="13:14">
      <c r="M1385" s="91"/>
      <c r="N1385" s="91"/>
    </row>
    <row r="1386" spans="13:14">
      <c r="M1386" s="91"/>
      <c r="N1386" s="91"/>
    </row>
    <row r="1387" spans="13:14">
      <c r="M1387" s="91"/>
      <c r="N1387" s="91"/>
    </row>
    <row r="1388" spans="13:14">
      <c r="M1388" s="91"/>
      <c r="N1388" s="91"/>
    </row>
    <row r="1389" spans="13:14">
      <c r="M1389" s="91"/>
      <c r="N1389" s="91"/>
    </row>
    <row r="1390" spans="13:14">
      <c r="M1390" s="91"/>
      <c r="N1390" s="91"/>
    </row>
    <row r="1391" spans="13:14">
      <c r="M1391" s="91"/>
      <c r="N1391" s="91"/>
    </row>
    <row r="1392" spans="13:14">
      <c r="M1392" s="91"/>
      <c r="N1392" s="91"/>
    </row>
    <row r="1393" spans="13:14">
      <c r="M1393" s="91"/>
      <c r="N1393" s="91"/>
    </row>
    <row r="1394" spans="13:14">
      <c r="M1394" s="91"/>
      <c r="N1394" s="91"/>
    </row>
    <row r="1395" spans="13:14">
      <c r="M1395" s="91"/>
      <c r="N1395" s="91"/>
    </row>
    <row r="1396" spans="13:14">
      <c r="M1396" s="91"/>
      <c r="N1396" s="91"/>
    </row>
    <row r="1397" spans="13:14">
      <c r="M1397" s="91"/>
      <c r="N1397" s="91"/>
    </row>
    <row r="1398" spans="13:14">
      <c r="M1398" s="91"/>
      <c r="N1398" s="91"/>
    </row>
    <row r="1399" spans="13:14">
      <c r="M1399" s="91"/>
      <c r="N1399" s="91"/>
    </row>
    <row r="1400" spans="13:14">
      <c r="M1400" s="91"/>
      <c r="N1400" s="91"/>
    </row>
    <row r="1401" spans="13:14">
      <c r="M1401" s="91"/>
      <c r="N1401" s="91"/>
    </row>
    <row r="1402" spans="13:14">
      <c r="M1402" s="91"/>
      <c r="N1402" s="91"/>
    </row>
    <row r="1403" spans="13:14">
      <c r="M1403" s="91"/>
      <c r="N1403" s="91"/>
    </row>
    <row r="1404" spans="13:14">
      <c r="M1404" s="91"/>
      <c r="N1404" s="91"/>
    </row>
    <row r="1405" spans="13:14">
      <c r="M1405" s="91"/>
      <c r="N1405" s="91"/>
    </row>
    <row r="1406" spans="13:14">
      <c r="M1406" s="91"/>
      <c r="N1406" s="91"/>
    </row>
    <row r="1407" spans="13:14">
      <c r="M1407" s="91"/>
      <c r="N1407" s="91"/>
    </row>
    <row r="1408" spans="13:14">
      <c r="M1408" s="91"/>
      <c r="N1408" s="91"/>
    </row>
    <row r="1409" spans="13:14">
      <c r="M1409" s="91"/>
      <c r="N1409" s="91"/>
    </row>
    <row r="1410" spans="13:14">
      <c r="M1410" s="91"/>
      <c r="N1410" s="91"/>
    </row>
    <row r="1411" spans="13:14">
      <c r="M1411" s="91"/>
      <c r="N1411" s="91"/>
    </row>
    <row r="1412" spans="13:14">
      <c r="M1412" s="91"/>
      <c r="N1412" s="91"/>
    </row>
    <row r="1413" spans="13:14">
      <c r="M1413" s="91"/>
      <c r="N1413" s="91"/>
    </row>
    <row r="1414" spans="13:14">
      <c r="M1414" s="91"/>
      <c r="N1414" s="91"/>
    </row>
    <row r="1415" spans="13:14">
      <c r="M1415" s="91"/>
      <c r="N1415" s="91"/>
    </row>
    <row r="1416" spans="13:14">
      <c r="M1416" s="91"/>
      <c r="N1416" s="91"/>
    </row>
    <row r="1417" spans="13:14">
      <c r="M1417" s="91"/>
      <c r="N1417" s="91"/>
    </row>
    <row r="1418" spans="13:14">
      <c r="M1418" s="91"/>
      <c r="N1418" s="91"/>
    </row>
    <row r="1419" spans="13:14">
      <c r="M1419" s="91"/>
      <c r="N1419" s="91"/>
    </row>
    <row r="1420" spans="13:14">
      <c r="M1420" s="91"/>
      <c r="N1420" s="91"/>
    </row>
    <row r="1421" spans="13:14">
      <c r="M1421" s="91"/>
      <c r="N1421" s="91"/>
    </row>
    <row r="1422" spans="13:14">
      <c r="M1422" s="91"/>
      <c r="N1422" s="91"/>
    </row>
    <row r="1423" spans="13:14">
      <c r="M1423" s="91"/>
      <c r="N1423" s="91"/>
    </row>
    <row r="1424" spans="13:14">
      <c r="M1424" s="91"/>
      <c r="N1424" s="91"/>
    </row>
    <row r="1425" spans="13:14">
      <c r="M1425" s="91"/>
      <c r="N1425" s="91"/>
    </row>
    <row r="1426" spans="13:14">
      <c r="M1426" s="91"/>
      <c r="N1426" s="91"/>
    </row>
    <row r="1427" spans="13:14">
      <c r="M1427" s="91"/>
      <c r="N1427" s="91"/>
    </row>
    <row r="1428" spans="13:14">
      <c r="M1428" s="91"/>
      <c r="N1428" s="91"/>
    </row>
    <row r="1429" spans="13:14">
      <c r="M1429" s="91"/>
      <c r="N1429" s="91"/>
    </row>
    <row r="1430" spans="13:14">
      <c r="M1430" s="91"/>
      <c r="N1430" s="91"/>
    </row>
    <row r="1431" spans="13:14">
      <c r="M1431" s="91"/>
      <c r="N1431" s="91"/>
    </row>
    <row r="1432" spans="13:14">
      <c r="M1432" s="91"/>
      <c r="N1432" s="91"/>
    </row>
    <row r="1433" spans="13:14">
      <c r="M1433" s="91"/>
      <c r="N1433" s="91"/>
    </row>
    <row r="1434" spans="13:14">
      <c r="M1434" s="91"/>
      <c r="N1434" s="91"/>
    </row>
    <row r="1435" spans="13:14">
      <c r="M1435" s="91"/>
      <c r="N1435" s="91"/>
    </row>
    <row r="1436" spans="13:14">
      <c r="M1436" s="91"/>
      <c r="N1436" s="91"/>
    </row>
    <row r="1437" spans="13:14">
      <c r="M1437" s="91"/>
      <c r="N1437" s="91"/>
    </row>
    <row r="1438" spans="13:14">
      <c r="M1438" s="91"/>
      <c r="N1438" s="91"/>
    </row>
    <row r="1439" spans="13:14">
      <c r="M1439" s="91"/>
      <c r="N1439" s="91"/>
    </row>
    <row r="1440" spans="13:14">
      <c r="M1440" s="91"/>
      <c r="N1440" s="91"/>
    </row>
    <row r="1441" spans="13:14">
      <c r="M1441" s="91"/>
      <c r="N1441" s="91"/>
    </row>
    <row r="1442" spans="13:14">
      <c r="M1442" s="91"/>
      <c r="N1442" s="91"/>
    </row>
    <row r="1443" spans="13:14">
      <c r="M1443" s="91"/>
      <c r="N1443" s="91"/>
    </row>
    <row r="1444" spans="13:14">
      <c r="M1444" s="91"/>
      <c r="N1444" s="91"/>
    </row>
    <row r="1445" spans="13:14">
      <c r="M1445" s="91"/>
      <c r="N1445" s="91"/>
    </row>
    <row r="1446" spans="13:14">
      <c r="M1446" s="91"/>
      <c r="N1446" s="91"/>
    </row>
    <row r="1447" spans="13:14">
      <c r="M1447" s="91"/>
      <c r="N1447" s="91"/>
    </row>
    <row r="1448" spans="13:14">
      <c r="M1448" s="91"/>
      <c r="N1448" s="91"/>
    </row>
    <row r="1449" spans="13:14">
      <c r="M1449" s="91"/>
      <c r="N1449" s="91"/>
    </row>
    <row r="1450" spans="13:14">
      <c r="M1450" s="91"/>
      <c r="N1450" s="91"/>
    </row>
    <row r="1451" spans="13:14">
      <c r="M1451" s="91"/>
      <c r="N1451" s="91"/>
    </row>
    <row r="1452" spans="13:14">
      <c r="M1452" s="91"/>
      <c r="N1452" s="91"/>
    </row>
    <row r="1453" spans="13:14">
      <c r="M1453" s="91"/>
      <c r="N1453" s="91"/>
    </row>
    <row r="1454" spans="13:14">
      <c r="M1454" s="91"/>
      <c r="N1454" s="91"/>
    </row>
    <row r="1455" spans="13:14">
      <c r="M1455" s="91"/>
      <c r="N1455" s="91"/>
    </row>
    <row r="1456" spans="13:14">
      <c r="M1456" s="91"/>
      <c r="N1456" s="91"/>
    </row>
    <row r="1457" spans="1:14">
      <c r="M1457" s="91"/>
      <c r="N1457" s="91"/>
    </row>
    <row r="1458" spans="1:14">
      <c r="M1458" s="91"/>
      <c r="N1458" s="91"/>
    </row>
    <row r="1459" spans="1:14">
      <c r="M1459" s="91"/>
      <c r="N1459" s="91"/>
    </row>
    <row r="1460" spans="1:14">
      <c r="M1460" s="91"/>
      <c r="N1460" s="91"/>
    </row>
    <row r="1461" spans="1:14">
      <c r="M1461" s="91"/>
      <c r="N1461" s="91"/>
    </row>
    <row r="1462" spans="1:14">
      <c r="M1462" s="91"/>
      <c r="N1462" s="91"/>
    </row>
    <row r="1463" spans="1:14">
      <c r="M1463" s="91"/>
      <c r="N1463" s="91"/>
    </row>
    <row r="1464" spans="1:14">
      <c r="M1464" s="91"/>
      <c r="N1464" s="91"/>
    </row>
    <row r="1465" spans="1:14">
      <c r="M1465" s="91"/>
      <c r="N1465" s="91"/>
    </row>
    <row r="1466" spans="1:14">
      <c r="M1466" s="91"/>
      <c r="N1466" s="91"/>
    </row>
    <row r="1467" spans="1:14">
      <c r="M1467" s="91"/>
      <c r="N1467" s="91"/>
    </row>
    <row r="1468" spans="1:14">
      <c r="M1468" s="91"/>
      <c r="N1468" s="91"/>
    </row>
    <row r="1469" spans="1:14">
      <c r="M1469" s="91"/>
      <c r="N1469" s="91"/>
    </row>
    <row r="1470" spans="1:14">
      <c r="A1470" s="23"/>
      <c r="B1470" s="23"/>
      <c r="C1470" s="23"/>
      <c r="D1470" s="92"/>
      <c r="E1470" s="23"/>
      <c r="F1470" s="23"/>
      <c r="G1470" s="23"/>
      <c r="H1470" s="92"/>
      <c r="I1470" s="92"/>
      <c r="J1470" s="92"/>
      <c r="K1470" s="94"/>
      <c r="L1470" s="94"/>
      <c r="M1470" s="92"/>
      <c r="N1470" s="92"/>
    </row>
    <row r="1471" spans="1:14">
      <c r="C1471" s="29"/>
      <c r="M1471" s="91"/>
      <c r="N1471" s="91"/>
    </row>
    <row r="1472" spans="1:14">
      <c r="M1472" s="91"/>
      <c r="N1472" s="91"/>
    </row>
    <row r="1473" spans="1:14">
      <c r="M1473" s="91"/>
      <c r="N1473" s="91"/>
    </row>
    <row r="1474" spans="1:14">
      <c r="M1474" s="91"/>
      <c r="N1474" s="91"/>
    </row>
    <row r="1475" spans="1:14">
      <c r="M1475" s="91"/>
      <c r="N1475" s="91"/>
    </row>
    <row r="1476" spans="1:14">
      <c r="M1476" s="91"/>
      <c r="N1476" s="91"/>
    </row>
    <row r="1477" spans="1:14">
      <c r="A1477" s="29"/>
      <c r="M1477" s="91"/>
      <c r="N1477" s="91"/>
    </row>
    <row r="1478" spans="1:14">
      <c r="M1478" s="91"/>
      <c r="N1478" s="91"/>
    </row>
    <row r="1479" spans="1:14">
      <c r="M1479" s="91"/>
      <c r="N1479" s="91"/>
    </row>
    <row r="1480" spans="1:14">
      <c r="M1480" s="91"/>
      <c r="N1480" s="91"/>
    </row>
    <row r="1481" spans="1:14">
      <c r="M1481" s="91"/>
      <c r="N1481" s="91"/>
    </row>
    <row r="1482" spans="1:14">
      <c r="M1482" s="91"/>
      <c r="N1482" s="91"/>
    </row>
    <row r="1483" spans="1:14">
      <c r="M1483" s="91"/>
      <c r="N1483" s="91"/>
    </row>
    <row r="1484" spans="1:14">
      <c r="M1484" s="91"/>
      <c r="N1484" s="91"/>
    </row>
    <row r="1485" spans="1:14">
      <c r="M1485" s="91"/>
      <c r="N1485" s="91"/>
    </row>
    <row r="1486" spans="1:14">
      <c r="M1486" s="91"/>
      <c r="N1486" s="91"/>
    </row>
    <row r="1487" spans="1:14">
      <c r="M1487" s="91"/>
      <c r="N1487" s="91"/>
    </row>
    <row r="1488" spans="1:14">
      <c r="M1488" s="91"/>
      <c r="N1488" s="91"/>
    </row>
    <row r="1489" spans="1:14">
      <c r="M1489" s="91"/>
      <c r="N1489" s="91"/>
    </row>
    <row r="1490" spans="1:14">
      <c r="M1490" s="91"/>
      <c r="N1490" s="91"/>
    </row>
    <row r="1491" spans="1:14">
      <c r="M1491" s="91"/>
      <c r="N1491" s="91"/>
    </row>
    <row r="1492" spans="1:14">
      <c r="M1492" s="91"/>
      <c r="N1492" s="91"/>
    </row>
    <row r="1493" spans="1:14">
      <c r="M1493" s="91"/>
      <c r="N1493" s="91"/>
    </row>
    <row r="1494" spans="1:14">
      <c r="A1494" s="29"/>
      <c r="M1494" s="91"/>
      <c r="N1494" s="91"/>
    </row>
    <row r="1495" spans="1:14">
      <c r="M1495" s="91"/>
      <c r="N1495" s="91"/>
    </row>
    <row r="1496" spans="1:14">
      <c r="M1496" s="91"/>
      <c r="N1496" s="91"/>
    </row>
    <row r="1497" spans="1:14">
      <c r="A1497" s="29"/>
      <c r="M1497" s="91"/>
      <c r="N1497" s="91"/>
    </row>
    <row r="1498" spans="1:14">
      <c r="M1498" s="91"/>
      <c r="N1498" s="91"/>
    </row>
    <row r="1499" spans="1:14">
      <c r="M1499" s="91"/>
      <c r="N1499" s="91"/>
    </row>
    <row r="1500" spans="1:14">
      <c r="M1500" s="91"/>
      <c r="N1500" s="91"/>
    </row>
    <row r="1501" spans="1:14">
      <c r="M1501" s="91"/>
      <c r="N1501" s="91"/>
    </row>
    <row r="1502" spans="1:14">
      <c r="M1502" s="91"/>
      <c r="N1502" s="91"/>
    </row>
    <row r="1503" spans="1:14">
      <c r="M1503" s="91"/>
      <c r="N1503" s="91"/>
    </row>
    <row r="1504" spans="1:14">
      <c r="M1504" s="91"/>
      <c r="N1504" s="91"/>
    </row>
    <row r="1505" spans="13:14">
      <c r="M1505" s="91"/>
      <c r="N1505" s="91"/>
    </row>
    <row r="1506" spans="13:14">
      <c r="M1506" s="91"/>
      <c r="N1506" s="91"/>
    </row>
    <row r="1507" spans="13:14">
      <c r="M1507" s="91"/>
      <c r="N1507" s="91"/>
    </row>
    <row r="1508" spans="13:14">
      <c r="M1508" s="91"/>
      <c r="N1508" s="91"/>
    </row>
    <row r="1509" spans="13:14">
      <c r="M1509" s="91"/>
      <c r="N1509" s="91"/>
    </row>
    <row r="1510" spans="13:14">
      <c r="M1510" s="91"/>
      <c r="N1510" s="91"/>
    </row>
    <row r="1511" spans="13:14">
      <c r="M1511" s="91"/>
      <c r="N1511" s="91"/>
    </row>
    <row r="1512" spans="13:14">
      <c r="M1512" s="91"/>
      <c r="N1512" s="91"/>
    </row>
    <row r="1513" spans="13:14">
      <c r="M1513" s="91"/>
      <c r="N1513" s="91"/>
    </row>
    <row r="1514" spans="13:14">
      <c r="M1514" s="91"/>
      <c r="N1514" s="91"/>
    </row>
    <row r="1515" spans="13:14">
      <c r="M1515" s="91"/>
      <c r="N1515" s="91"/>
    </row>
    <row r="1516" spans="13:14">
      <c r="M1516" s="91"/>
      <c r="N1516" s="91"/>
    </row>
    <row r="1517" spans="13:14">
      <c r="M1517" s="91"/>
      <c r="N1517" s="91"/>
    </row>
    <row r="1518" spans="13:14">
      <c r="M1518" s="91"/>
      <c r="N1518" s="91"/>
    </row>
    <row r="1519" spans="13:14">
      <c r="M1519" s="91"/>
      <c r="N1519" s="91"/>
    </row>
    <row r="1520" spans="13:14">
      <c r="M1520" s="91"/>
      <c r="N1520" s="91"/>
    </row>
    <row r="1521" spans="13:14">
      <c r="M1521" s="91"/>
      <c r="N1521" s="91"/>
    </row>
    <row r="1522" spans="13:14">
      <c r="M1522" s="91"/>
      <c r="N1522" s="91"/>
    </row>
    <row r="1523" spans="13:14">
      <c r="M1523" s="91"/>
      <c r="N1523" s="91"/>
    </row>
    <row r="1524" spans="13:14">
      <c r="M1524" s="91"/>
      <c r="N1524" s="91"/>
    </row>
    <row r="1525" spans="13:14">
      <c r="M1525" s="91"/>
      <c r="N1525" s="91"/>
    </row>
    <row r="1526" spans="13:14">
      <c r="M1526" s="91"/>
      <c r="N1526" s="91"/>
    </row>
    <row r="1527" spans="13:14">
      <c r="M1527" s="91"/>
      <c r="N1527" s="91"/>
    </row>
    <row r="1528" spans="13:14">
      <c r="M1528" s="91"/>
      <c r="N1528" s="91"/>
    </row>
    <row r="1529" spans="13:14">
      <c r="M1529" s="91"/>
      <c r="N1529" s="91"/>
    </row>
    <row r="1530" spans="13:14">
      <c r="M1530" s="91"/>
      <c r="N1530" s="91"/>
    </row>
    <row r="1531" spans="13:14">
      <c r="M1531" s="91"/>
      <c r="N1531" s="91"/>
    </row>
    <row r="1532" spans="13:14">
      <c r="M1532" s="91"/>
      <c r="N1532" s="91"/>
    </row>
    <row r="1533" spans="13:14">
      <c r="M1533" s="91"/>
      <c r="N1533" s="91"/>
    </row>
    <row r="1534" spans="13:14">
      <c r="M1534" s="91"/>
      <c r="N1534" s="91"/>
    </row>
    <row r="1535" spans="13:14">
      <c r="M1535" s="91"/>
      <c r="N1535" s="91"/>
    </row>
    <row r="1536" spans="13:14">
      <c r="M1536" s="91"/>
      <c r="N1536" s="91"/>
    </row>
    <row r="1537" spans="13:14">
      <c r="M1537" s="91"/>
      <c r="N1537" s="91"/>
    </row>
    <row r="1538" spans="13:14">
      <c r="M1538" s="91"/>
      <c r="N1538" s="91"/>
    </row>
    <row r="1539" spans="13:14">
      <c r="M1539" s="91"/>
      <c r="N1539" s="91"/>
    </row>
    <row r="1540" spans="13:14">
      <c r="M1540" s="91"/>
      <c r="N1540" s="91"/>
    </row>
    <row r="1541" spans="13:14">
      <c r="M1541" s="91"/>
      <c r="N1541" s="91"/>
    </row>
    <row r="1542" spans="13:14">
      <c r="M1542" s="91"/>
      <c r="N1542" s="91"/>
    </row>
    <row r="1543" spans="13:14">
      <c r="M1543" s="91"/>
      <c r="N1543" s="91"/>
    </row>
    <row r="1544" spans="13:14">
      <c r="M1544" s="91"/>
      <c r="N1544" s="91"/>
    </row>
    <row r="1545" spans="13:14">
      <c r="M1545" s="91"/>
      <c r="N1545" s="91"/>
    </row>
    <row r="1546" spans="13:14">
      <c r="M1546" s="91"/>
      <c r="N1546" s="91"/>
    </row>
    <row r="1547" spans="13:14">
      <c r="M1547" s="91"/>
      <c r="N1547" s="91"/>
    </row>
    <row r="1548" spans="13:14">
      <c r="M1548" s="91"/>
      <c r="N1548" s="91"/>
    </row>
    <row r="1549" spans="13:14">
      <c r="M1549" s="91"/>
      <c r="N1549" s="91"/>
    </row>
    <row r="1550" spans="13:14">
      <c r="M1550" s="91"/>
      <c r="N1550" s="91"/>
    </row>
    <row r="1551" spans="13:14">
      <c r="M1551" s="91"/>
      <c r="N1551" s="91"/>
    </row>
    <row r="1552" spans="13:14">
      <c r="M1552" s="91"/>
      <c r="N1552" s="91"/>
    </row>
    <row r="1553" spans="13:14">
      <c r="M1553" s="91"/>
      <c r="N1553" s="91"/>
    </row>
    <row r="1554" spans="13:14">
      <c r="M1554" s="91"/>
      <c r="N1554" s="91"/>
    </row>
    <row r="1555" spans="13:14">
      <c r="M1555" s="91"/>
      <c r="N1555" s="91"/>
    </row>
    <row r="1556" spans="13:14">
      <c r="M1556" s="91"/>
      <c r="N1556" s="91"/>
    </row>
    <row r="1557" spans="13:14">
      <c r="M1557" s="91"/>
      <c r="N1557" s="91"/>
    </row>
    <row r="1558" spans="13:14">
      <c r="M1558" s="91"/>
      <c r="N1558" s="91"/>
    </row>
    <row r="1559" spans="13:14">
      <c r="M1559" s="91"/>
      <c r="N1559" s="91"/>
    </row>
    <row r="1560" spans="13:14">
      <c r="M1560" s="91"/>
      <c r="N1560" s="91"/>
    </row>
    <row r="1561" spans="13:14">
      <c r="M1561" s="91"/>
      <c r="N1561" s="91"/>
    </row>
    <row r="1562" spans="13:14">
      <c r="M1562" s="91"/>
      <c r="N1562" s="91"/>
    </row>
    <row r="1563" spans="13:14">
      <c r="M1563" s="91"/>
      <c r="N1563" s="91"/>
    </row>
    <row r="1564" spans="13:14">
      <c r="M1564" s="91"/>
      <c r="N1564" s="91"/>
    </row>
    <row r="1565" spans="13:14">
      <c r="M1565" s="91"/>
      <c r="N1565" s="91"/>
    </row>
    <row r="1566" spans="13:14">
      <c r="M1566" s="91"/>
      <c r="N1566" s="91"/>
    </row>
    <row r="1567" spans="13:14">
      <c r="M1567" s="91"/>
      <c r="N1567" s="91"/>
    </row>
    <row r="1568" spans="13:14">
      <c r="M1568" s="91"/>
      <c r="N1568" s="91"/>
    </row>
    <row r="1569" spans="13:14">
      <c r="M1569" s="91"/>
      <c r="N1569" s="91"/>
    </row>
    <row r="1570" spans="13:14">
      <c r="M1570" s="91"/>
      <c r="N1570" s="91"/>
    </row>
    <row r="1571" spans="13:14">
      <c r="M1571" s="91"/>
      <c r="N1571" s="91"/>
    </row>
    <row r="1572" spans="13:14">
      <c r="M1572" s="91"/>
      <c r="N1572" s="91"/>
    </row>
    <row r="1573" spans="13:14">
      <c r="M1573" s="91"/>
      <c r="N1573" s="91"/>
    </row>
    <row r="1574" spans="13:14">
      <c r="M1574" s="91"/>
      <c r="N1574" s="91"/>
    </row>
    <row r="1575" spans="13:14">
      <c r="M1575" s="91"/>
      <c r="N1575" s="91"/>
    </row>
    <row r="1576" spans="13:14">
      <c r="M1576" s="91"/>
      <c r="N1576" s="91"/>
    </row>
    <row r="1577" spans="13:14">
      <c r="M1577" s="91"/>
      <c r="N1577" s="91"/>
    </row>
    <row r="1578" spans="13:14">
      <c r="M1578" s="91"/>
      <c r="N1578" s="91"/>
    </row>
    <row r="1579" spans="13:14">
      <c r="M1579" s="91"/>
      <c r="N1579" s="91"/>
    </row>
    <row r="1580" spans="13:14">
      <c r="M1580" s="91"/>
      <c r="N1580" s="91"/>
    </row>
    <row r="1581" spans="13:14">
      <c r="M1581" s="91"/>
      <c r="N1581" s="91"/>
    </row>
    <row r="1582" spans="13:14">
      <c r="M1582" s="91"/>
      <c r="N1582" s="91"/>
    </row>
    <row r="1583" spans="13:14">
      <c r="M1583" s="91"/>
      <c r="N1583" s="91"/>
    </row>
    <row r="1584" spans="13:14">
      <c r="M1584" s="91"/>
      <c r="N1584" s="91"/>
    </row>
    <row r="1585" spans="13:14">
      <c r="M1585" s="91"/>
      <c r="N1585" s="91"/>
    </row>
    <row r="1586" spans="13:14">
      <c r="M1586" s="91"/>
      <c r="N1586" s="91"/>
    </row>
    <row r="1587" spans="13:14">
      <c r="M1587" s="91"/>
      <c r="N1587" s="91"/>
    </row>
    <row r="1588" spans="13:14">
      <c r="M1588" s="91"/>
      <c r="N1588" s="91"/>
    </row>
    <row r="1589" spans="13:14">
      <c r="M1589" s="91"/>
      <c r="N1589" s="91"/>
    </row>
    <row r="1590" spans="13:14">
      <c r="M1590" s="91"/>
      <c r="N1590" s="91"/>
    </row>
    <row r="1591" spans="13:14">
      <c r="M1591" s="91"/>
      <c r="N1591" s="91"/>
    </row>
    <row r="1592" spans="13:14">
      <c r="M1592" s="91"/>
      <c r="N1592" s="91"/>
    </row>
    <row r="1593" spans="13:14">
      <c r="M1593" s="91"/>
      <c r="N1593" s="91"/>
    </row>
    <row r="1594" spans="13:14">
      <c r="M1594" s="91"/>
      <c r="N1594" s="91"/>
    </row>
    <row r="1595" spans="13:14">
      <c r="M1595" s="91"/>
      <c r="N1595" s="91"/>
    </row>
    <row r="1596" spans="13:14">
      <c r="M1596" s="91"/>
      <c r="N1596" s="91"/>
    </row>
    <row r="1597" spans="13:14">
      <c r="M1597" s="91"/>
      <c r="N1597" s="91"/>
    </row>
    <row r="1598" spans="13:14">
      <c r="M1598" s="91"/>
      <c r="N1598" s="91"/>
    </row>
    <row r="1599" spans="13:14">
      <c r="M1599" s="91"/>
      <c r="N1599" s="91"/>
    </row>
    <row r="1600" spans="13:14">
      <c r="M1600" s="91"/>
      <c r="N1600" s="91"/>
    </row>
    <row r="1601" spans="13:14">
      <c r="M1601" s="91"/>
      <c r="N1601" s="91"/>
    </row>
    <row r="1602" spans="13:14">
      <c r="M1602" s="91"/>
      <c r="N1602" s="91"/>
    </row>
    <row r="1603" spans="13:14">
      <c r="M1603" s="91"/>
      <c r="N1603" s="91"/>
    </row>
    <row r="1604" spans="13:14">
      <c r="M1604" s="91"/>
      <c r="N1604" s="91"/>
    </row>
    <row r="1605" spans="13:14">
      <c r="M1605" s="91"/>
      <c r="N1605" s="91"/>
    </row>
    <row r="1606" spans="13:14">
      <c r="M1606" s="91"/>
      <c r="N1606" s="91"/>
    </row>
    <row r="1607" spans="13:14">
      <c r="M1607" s="91"/>
      <c r="N1607" s="91"/>
    </row>
    <row r="1608" spans="13:14">
      <c r="M1608" s="91"/>
      <c r="N1608" s="91"/>
    </row>
    <row r="1609" spans="13:14">
      <c r="M1609" s="91"/>
      <c r="N1609" s="91"/>
    </row>
    <row r="1610" spans="13:14">
      <c r="M1610" s="91"/>
      <c r="N1610" s="91"/>
    </row>
    <row r="1611" spans="13:14">
      <c r="M1611" s="91"/>
      <c r="N1611" s="91"/>
    </row>
    <row r="1612" spans="13:14">
      <c r="M1612" s="91"/>
      <c r="N1612" s="91"/>
    </row>
    <row r="1613" spans="13:14">
      <c r="M1613" s="91"/>
      <c r="N1613" s="91"/>
    </row>
    <row r="1614" spans="13:14">
      <c r="M1614" s="91"/>
      <c r="N1614" s="91"/>
    </row>
    <row r="1615" spans="13:14">
      <c r="M1615" s="91"/>
      <c r="N1615" s="91"/>
    </row>
    <row r="1616" spans="13:14">
      <c r="M1616" s="91"/>
      <c r="N1616" s="91"/>
    </row>
    <row r="1617" spans="13:14">
      <c r="M1617" s="91"/>
      <c r="N1617" s="91"/>
    </row>
    <row r="1618" spans="13:14">
      <c r="M1618" s="91"/>
      <c r="N1618" s="91"/>
    </row>
    <row r="1619" spans="13:14">
      <c r="M1619" s="91"/>
      <c r="N1619" s="91"/>
    </row>
    <row r="1620" spans="13:14">
      <c r="M1620" s="91"/>
      <c r="N1620" s="91"/>
    </row>
    <row r="1621" spans="13:14">
      <c r="M1621" s="91"/>
      <c r="N1621" s="91"/>
    </row>
    <row r="1622" spans="13:14">
      <c r="M1622" s="91"/>
      <c r="N1622" s="91"/>
    </row>
    <row r="1623" spans="13:14">
      <c r="M1623" s="91"/>
      <c r="N1623" s="91"/>
    </row>
    <row r="1624" spans="13:14">
      <c r="M1624" s="91"/>
      <c r="N1624" s="91"/>
    </row>
    <row r="1625" spans="13:14">
      <c r="M1625" s="91"/>
      <c r="N1625" s="91"/>
    </row>
    <row r="1626" spans="13:14">
      <c r="M1626" s="91"/>
      <c r="N1626" s="91"/>
    </row>
    <row r="1627" spans="13:14">
      <c r="M1627" s="91"/>
      <c r="N1627" s="91"/>
    </row>
    <row r="1628" spans="13:14">
      <c r="M1628" s="91"/>
      <c r="N1628" s="91"/>
    </row>
    <row r="1629" spans="13:14">
      <c r="M1629" s="91"/>
      <c r="N1629" s="91"/>
    </row>
    <row r="1630" spans="13:14">
      <c r="M1630" s="91"/>
      <c r="N1630" s="91"/>
    </row>
    <row r="1631" spans="13:14">
      <c r="M1631" s="91"/>
      <c r="N1631" s="91"/>
    </row>
    <row r="1632" spans="13:14">
      <c r="M1632" s="91"/>
      <c r="N1632" s="91"/>
    </row>
    <row r="1633" spans="13:14">
      <c r="M1633" s="91"/>
      <c r="N1633" s="91"/>
    </row>
    <row r="1634" spans="13:14">
      <c r="M1634" s="91"/>
      <c r="N1634" s="91"/>
    </row>
    <row r="1635" spans="13:14">
      <c r="M1635" s="91"/>
      <c r="N1635" s="91"/>
    </row>
    <row r="1636" spans="13:14">
      <c r="M1636" s="91"/>
      <c r="N1636" s="91"/>
    </row>
    <row r="1637" spans="13:14">
      <c r="M1637" s="91"/>
      <c r="N1637" s="91"/>
    </row>
    <row r="1638" spans="13:14">
      <c r="M1638" s="91"/>
      <c r="N1638" s="91"/>
    </row>
    <row r="1639" spans="13:14">
      <c r="M1639" s="91"/>
      <c r="N1639" s="91"/>
    </row>
    <row r="1640" spans="13:14">
      <c r="M1640" s="91"/>
      <c r="N1640" s="91"/>
    </row>
    <row r="1641" spans="13:14">
      <c r="M1641" s="91"/>
      <c r="N1641" s="91"/>
    </row>
    <row r="1642" spans="13:14">
      <c r="M1642" s="91"/>
      <c r="N1642" s="91"/>
    </row>
    <row r="1643" spans="13:14">
      <c r="M1643" s="91"/>
      <c r="N1643" s="91"/>
    </row>
    <row r="1644" spans="13:14">
      <c r="M1644" s="91"/>
      <c r="N1644" s="91"/>
    </row>
    <row r="1645" spans="13:14">
      <c r="M1645" s="91"/>
      <c r="N1645" s="91"/>
    </row>
    <row r="1646" spans="13:14">
      <c r="M1646" s="91"/>
      <c r="N1646" s="91"/>
    </row>
    <row r="1647" spans="13:14">
      <c r="M1647" s="91"/>
      <c r="N1647" s="91"/>
    </row>
    <row r="1648" spans="13:14">
      <c r="M1648" s="91"/>
      <c r="N1648" s="91"/>
    </row>
    <row r="1649" spans="13:14">
      <c r="M1649" s="91"/>
      <c r="N1649" s="91"/>
    </row>
    <row r="1650" spans="13:14">
      <c r="M1650" s="91"/>
      <c r="N1650" s="91"/>
    </row>
    <row r="1651" spans="13:14">
      <c r="M1651" s="91"/>
      <c r="N1651" s="91"/>
    </row>
    <row r="1652" spans="13:14">
      <c r="M1652" s="91"/>
      <c r="N1652" s="91"/>
    </row>
    <row r="1653" spans="13:14">
      <c r="M1653" s="91"/>
      <c r="N1653" s="91"/>
    </row>
    <row r="1654" spans="13:14">
      <c r="M1654" s="91"/>
      <c r="N1654" s="91"/>
    </row>
    <row r="1655" spans="13:14">
      <c r="M1655" s="91"/>
      <c r="N1655" s="91"/>
    </row>
    <row r="1656" spans="13:14">
      <c r="M1656" s="91"/>
      <c r="N1656" s="91"/>
    </row>
    <row r="1657" spans="13:14">
      <c r="M1657" s="91"/>
      <c r="N1657" s="91"/>
    </row>
    <row r="1658" spans="13:14">
      <c r="M1658" s="91"/>
      <c r="N1658" s="91"/>
    </row>
    <row r="1659" spans="13:14">
      <c r="M1659" s="91"/>
      <c r="N1659" s="91"/>
    </row>
    <row r="1660" spans="13:14">
      <c r="M1660" s="91"/>
      <c r="N1660" s="91"/>
    </row>
    <row r="1661" spans="13:14">
      <c r="M1661" s="91"/>
      <c r="N1661" s="91"/>
    </row>
    <row r="1662" spans="13:14">
      <c r="M1662" s="91"/>
      <c r="N1662" s="91"/>
    </row>
    <row r="1663" spans="13:14">
      <c r="M1663" s="91"/>
      <c r="N1663" s="91"/>
    </row>
    <row r="1664" spans="13:14">
      <c r="M1664" s="91"/>
      <c r="N1664" s="91"/>
    </row>
    <row r="1665" spans="1:14">
      <c r="M1665" s="91"/>
      <c r="N1665" s="91"/>
    </row>
    <row r="1666" spans="1:14">
      <c r="M1666" s="91"/>
      <c r="N1666" s="91"/>
    </row>
    <row r="1667" spans="1:14">
      <c r="M1667" s="91"/>
      <c r="N1667" s="91"/>
    </row>
    <row r="1668" spans="1:14">
      <c r="M1668" s="91"/>
      <c r="N1668" s="91"/>
    </row>
    <row r="1669" spans="1:14">
      <c r="A1669" s="29"/>
    </row>
    <row r="1670" spans="1:14">
      <c r="M1670" s="91"/>
      <c r="N1670" s="91"/>
    </row>
    <row r="1671" spans="1:14">
      <c r="M1671" s="91"/>
      <c r="N1671" s="91"/>
    </row>
    <row r="1672" spans="1:14">
      <c r="M1672" s="91"/>
      <c r="N1672" s="91"/>
    </row>
    <row r="1673" spans="1:14">
      <c r="M1673" s="91"/>
      <c r="N1673" s="91"/>
    </row>
    <row r="1674" spans="1:14">
      <c r="M1674" s="91"/>
      <c r="N1674" s="91"/>
    </row>
    <row r="1675" spans="1:14">
      <c r="M1675" s="91"/>
      <c r="N1675" s="91"/>
    </row>
    <row r="1676" spans="1:14">
      <c r="M1676" s="91"/>
      <c r="N1676" s="91"/>
    </row>
    <row r="1677" spans="1:14">
      <c r="M1677" s="91"/>
      <c r="N1677" s="91"/>
    </row>
    <row r="1678" spans="1:14">
      <c r="M1678" s="91"/>
      <c r="N1678" s="91"/>
    </row>
    <row r="1679" spans="1:14">
      <c r="M1679" s="91"/>
      <c r="N1679" s="91"/>
    </row>
    <row r="1680" spans="1:14">
      <c r="M1680" s="91"/>
      <c r="N1680" s="91"/>
    </row>
    <row r="1681" spans="1:14">
      <c r="A1681" s="29"/>
      <c r="M1681" s="91"/>
      <c r="N1681" s="91"/>
    </row>
    <row r="1682" spans="1:14">
      <c r="M1682" s="91"/>
      <c r="N1682" s="91"/>
    </row>
    <row r="1683" spans="1:14">
      <c r="M1683" s="91"/>
      <c r="N1683" s="91"/>
    </row>
    <row r="1684" spans="1:14">
      <c r="M1684" s="91"/>
      <c r="N1684" s="91"/>
    </row>
    <row r="1685" spans="1:14">
      <c r="M1685" s="91"/>
      <c r="N1685" s="91"/>
    </row>
    <row r="1686" spans="1:14">
      <c r="M1686" s="91"/>
      <c r="N1686" s="91"/>
    </row>
    <row r="1687" spans="1:14">
      <c r="M1687" s="91"/>
      <c r="N1687" s="91"/>
    </row>
    <row r="1688" spans="1:14">
      <c r="A1688" s="29"/>
      <c r="M1688" s="91"/>
      <c r="N1688" s="91"/>
    </row>
    <row r="1689" spans="1:14">
      <c r="M1689" s="91"/>
      <c r="N1689" s="91"/>
    </row>
    <row r="1690" spans="1:14">
      <c r="M1690" s="91"/>
      <c r="N1690" s="91"/>
    </row>
    <row r="1691" spans="1:14">
      <c r="M1691" s="91"/>
      <c r="N1691" s="91"/>
    </row>
    <row r="1692" spans="1:14">
      <c r="M1692" s="91"/>
      <c r="N1692" s="91"/>
    </row>
    <row r="1693" spans="1:14">
      <c r="M1693" s="91"/>
      <c r="N1693" s="91"/>
    </row>
    <row r="1694" spans="1:14">
      <c r="M1694" s="91"/>
      <c r="N1694" s="91"/>
    </row>
    <row r="1695" spans="1:14">
      <c r="M1695" s="91"/>
      <c r="N1695" s="91"/>
    </row>
    <row r="1696" spans="1:14">
      <c r="M1696" s="91"/>
      <c r="N1696" s="91"/>
    </row>
    <row r="1697" spans="13:14">
      <c r="M1697" s="91"/>
      <c r="N1697" s="91"/>
    </row>
    <row r="1698" spans="13:14">
      <c r="M1698" s="91"/>
      <c r="N1698" s="91"/>
    </row>
    <row r="1699" spans="13:14">
      <c r="M1699" s="91"/>
      <c r="N1699" s="91"/>
    </row>
    <row r="1700" spans="13:14">
      <c r="M1700" s="91"/>
      <c r="N1700" s="91"/>
    </row>
    <row r="1701" spans="13:14">
      <c r="M1701" s="91"/>
      <c r="N1701" s="91"/>
    </row>
    <row r="1702" spans="13:14">
      <c r="M1702" s="91"/>
      <c r="N1702" s="91"/>
    </row>
    <row r="1703" spans="13:14">
      <c r="M1703" s="91"/>
      <c r="N1703" s="91"/>
    </row>
    <row r="1704" spans="13:14">
      <c r="M1704" s="91"/>
      <c r="N1704" s="91"/>
    </row>
    <row r="1705" spans="13:14">
      <c r="M1705" s="91"/>
      <c r="N1705" s="91"/>
    </row>
    <row r="1706" spans="13:14">
      <c r="M1706" s="91"/>
      <c r="N1706" s="91"/>
    </row>
    <row r="1707" spans="13:14">
      <c r="M1707" s="91"/>
      <c r="N1707" s="91"/>
    </row>
    <row r="1708" spans="13:14">
      <c r="M1708" s="91"/>
      <c r="N1708" s="91"/>
    </row>
    <row r="1709" spans="13:14">
      <c r="M1709" s="91"/>
      <c r="N1709" s="91"/>
    </row>
    <row r="1710" spans="13:14">
      <c r="M1710" s="91"/>
      <c r="N1710" s="91"/>
    </row>
    <row r="1711" spans="13:14">
      <c r="M1711" s="91"/>
      <c r="N1711" s="91"/>
    </row>
    <row r="1712" spans="13:14">
      <c r="M1712" s="91"/>
      <c r="N1712" s="91"/>
    </row>
    <row r="1713" spans="13:14">
      <c r="M1713" s="91"/>
      <c r="N1713" s="91"/>
    </row>
    <row r="1714" spans="13:14">
      <c r="M1714" s="91"/>
      <c r="N1714" s="91"/>
    </row>
    <row r="1715" spans="13:14">
      <c r="M1715" s="91"/>
      <c r="N1715" s="91"/>
    </row>
    <row r="1716" spans="13:14">
      <c r="M1716" s="91"/>
      <c r="N1716" s="91"/>
    </row>
    <row r="1717" spans="13:14">
      <c r="M1717" s="91"/>
      <c r="N1717" s="91"/>
    </row>
    <row r="1718" spans="13:14">
      <c r="M1718" s="91"/>
      <c r="N1718" s="91"/>
    </row>
    <row r="1719" spans="13:14">
      <c r="M1719" s="91"/>
      <c r="N1719" s="91"/>
    </row>
    <row r="1720" spans="13:14">
      <c r="M1720" s="91"/>
      <c r="N1720" s="91"/>
    </row>
    <row r="1721" spans="13:14">
      <c r="M1721" s="91"/>
      <c r="N1721" s="91"/>
    </row>
    <row r="1722" spans="13:14">
      <c r="M1722" s="91"/>
      <c r="N1722" s="91"/>
    </row>
    <row r="1723" spans="13:14">
      <c r="M1723" s="91"/>
      <c r="N1723" s="91"/>
    </row>
    <row r="1724" spans="13:14">
      <c r="M1724" s="91"/>
      <c r="N1724" s="91"/>
    </row>
    <row r="1725" spans="13:14">
      <c r="M1725" s="91"/>
      <c r="N1725" s="91"/>
    </row>
    <row r="1726" spans="13:14">
      <c r="M1726" s="91"/>
      <c r="N1726" s="91"/>
    </row>
    <row r="1727" spans="13:14">
      <c r="M1727" s="91"/>
      <c r="N1727" s="91"/>
    </row>
    <row r="1728" spans="13:14">
      <c r="M1728" s="91"/>
      <c r="N1728" s="91"/>
    </row>
    <row r="1729" spans="13:14">
      <c r="M1729" s="91"/>
      <c r="N1729" s="91"/>
    </row>
    <row r="1730" spans="13:14">
      <c r="M1730" s="91"/>
      <c r="N1730" s="91"/>
    </row>
    <row r="1731" spans="13:14">
      <c r="M1731" s="91"/>
      <c r="N1731" s="91"/>
    </row>
    <row r="1732" spans="13:14">
      <c r="M1732" s="91"/>
      <c r="N1732" s="91"/>
    </row>
    <row r="1733" spans="13:14">
      <c r="M1733" s="91"/>
      <c r="N1733" s="91"/>
    </row>
    <row r="1734" spans="13:14">
      <c r="M1734" s="91"/>
      <c r="N1734" s="91"/>
    </row>
    <row r="1735" spans="13:14">
      <c r="M1735" s="91"/>
      <c r="N1735" s="91"/>
    </row>
    <row r="1736" spans="13:14">
      <c r="M1736" s="91"/>
      <c r="N1736" s="91"/>
    </row>
    <row r="1737" spans="13:14">
      <c r="M1737" s="91"/>
      <c r="N1737" s="91"/>
    </row>
    <row r="1739" spans="13:14">
      <c r="M1739" s="91"/>
      <c r="N1739" s="91"/>
    </row>
    <row r="1740" spans="13:14">
      <c r="M1740" s="91"/>
      <c r="N1740" s="91"/>
    </row>
    <row r="1741" spans="13:14">
      <c r="M1741" s="91"/>
      <c r="N1741" s="91"/>
    </row>
    <row r="1742" spans="13:14">
      <c r="M1742" s="91"/>
      <c r="N1742" s="91"/>
    </row>
    <row r="1743" spans="13:14">
      <c r="M1743" s="91"/>
      <c r="N1743" s="91"/>
    </row>
    <row r="1744" spans="13:14">
      <c r="M1744" s="91"/>
      <c r="N1744" s="91"/>
    </row>
    <row r="1745" spans="13:14">
      <c r="M1745" s="91"/>
      <c r="N1745" s="91"/>
    </row>
    <row r="1746" spans="13:14">
      <c r="M1746" s="91"/>
      <c r="N1746" s="91"/>
    </row>
    <row r="1747" spans="13:14">
      <c r="M1747" s="91"/>
      <c r="N1747" s="91"/>
    </row>
    <row r="1748" spans="13:14">
      <c r="M1748" s="91"/>
      <c r="N1748" s="91"/>
    </row>
    <row r="1749" spans="13:14">
      <c r="M1749" s="91"/>
      <c r="N1749" s="91"/>
    </row>
    <row r="1750" spans="13:14">
      <c r="M1750" s="91"/>
      <c r="N1750" s="91"/>
    </row>
    <row r="1751" spans="13:14">
      <c r="M1751" s="91"/>
      <c r="N1751" s="91"/>
    </row>
    <row r="1752" spans="13:14">
      <c r="M1752" s="91"/>
      <c r="N1752" s="91"/>
    </row>
    <row r="1753" spans="13:14">
      <c r="M1753" s="91"/>
      <c r="N1753" s="91"/>
    </row>
    <row r="1754" spans="13:14">
      <c r="M1754" s="91"/>
      <c r="N1754" s="91"/>
    </row>
    <row r="1755" spans="13:14">
      <c r="M1755" s="91"/>
      <c r="N1755" s="91"/>
    </row>
    <row r="1756" spans="13:14">
      <c r="M1756" s="91"/>
      <c r="N1756" s="91"/>
    </row>
    <row r="1757" spans="13:14">
      <c r="M1757" s="91"/>
      <c r="N1757" s="91"/>
    </row>
    <row r="1758" spans="13:14">
      <c r="M1758" s="91"/>
      <c r="N1758" s="91"/>
    </row>
    <row r="1759" spans="13:14">
      <c r="M1759" s="91"/>
      <c r="N1759" s="91"/>
    </row>
    <row r="1760" spans="13:14">
      <c r="M1760" s="91"/>
      <c r="N1760" s="91"/>
    </row>
    <row r="1761" spans="1:14">
      <c r="M1761" s="91"/>
      <c r="N1761" s="91"/>
    </row>
    <row r="1762" spans="1:14">
      <c r="M1762" s="91"/>
      <c r="N1762" s="91"/>
    </row>
    <row r="1763" spans="1:14">
      <c r="M1763" s="91"/>
      <c r="N1763" s="91"/>
    </row>
    <row r="1764" spans="1:14">
      <c r="M1764" s="91"/>
      <c r="N1764" s="91"/>
    </row>
    <row r="1765" spans="1:14">
      <c r="M1765" s="91"/>
      <c r="N1765" s="91"/>
    </row>
    <row r="1766" spans="1:14">
      <c r="M1766" s="91"/>
      <c r="N1766" s="91"/>
    </row>
    <row r="1767" spans="1:14">
      <c r="M1767" s="91"/>
      <c r="N1767" s="91"/>
    </row>
    <row r="1768" spans="1:14">
      <c r="M1768" s="91"/>
      <c r="N1768" s="91"/>
    </row>
    <row r="1769" spans="1:14">
      <c r="M1769" s="91"/>
      <c r="N1769" s="91"/>
    </row>
    <row r="1770" spans="1:14">
      <c r="M1770" s="91"/>
      <c r="N1770" s="91"/>
    </row>
    <row r="1772" spans="1:14">
      <c r="M1772" s="91"/>
      <c r="N1772" s="91"/>
    </row>
    <row r="1773" spans="1:14">
      <c r="M1773" s="91"/>
      <c r="N1773" s="91"/>
    </row>
    <row r="1774" spans="1:14">
      <c r="M1774" s="91"/>
      <c r="N1774" s="91"/>
    </row>
    <row r="1775" spans="1:14">
      <c r="A1775" s="35"/>
    </row>
    <row r="1776" spans="1:14">
      <c r="M1776" s="91"/>
      <c r="N1776" s="91"/>
    </row>
    <row r="1777" spans="13:14">
      <c r="M1777" s="91"/>
      <c r="N1777" s="91"/>
    </row>
    <row r="1778" spans="13:14">
      <c r="M1778" s="91"/>
      <c r="N1778" s="91"/>
    </row>
    <row r="1779" spans="13:14">
      <c r="M1779" s="91"/>
      <c r="N1779" s="91"/>
    </row>
    <row r="1780" spans="13:14">
      <c r="M1780" s="91"/>
      <c r="N1780" s="91"/>
    </row>
    <row r="1781" spans="13:14">
      <c r="M1781" s="91"/>
      <c r="N1781" s="91"/>
    </row>
    <row r="1782" spans="13:14">
      <c r="M1782" s="91"/>
      <c r="N1782" s="91"/>
    </row>
    <row r="1783" spans="13:14">
      <c r="M1783" s="91"/>
      <c r="N1783" s="91"/>
    </row>
    <row r="1784" spans="13:14">
      <c r="M1784" s="91"/>
      <c r="N1784" s="91"/>
    </row>
    <row r="1785" spans="13:14">
      <c r="M1785" s="91"/>
      <c r="N1785" s="91"/>
    </row>
    <row r="1786" spans="13:14">
      <c r="M1786" s="91"/>
      <c r="N1786" s="91"/>
    </row>
    <row r="1787" spans="13:14">
      <c r="M1787" s="91"/>
      <c r="N1787" s="91"/>
    </row>
    <row r="1788" spans="13:14">
      <c r="M1788" s="91"/>
      <c r="N1788" s="91"/>
    </row>
    <row r="1789" spans="13:14">
      <c r="M1789" s="91"/>
      <c r="N1789" s="91"/>
    </row>
    <row r="1790" spans="13:14">
      <c r="M1790" s="91"/>
      <c r="N1790" s="91"/>
    </row>
    <row r="1791" spans="13:14">
      <c r="M1791" s="91"/>
      <c r="N1791" s="91"/>
    </row>
    <row r="1792" spans="13:14">
      <c r="M1792" s="91"/>
      <c r="N1792" s="91"/>
    </row>
    <row r="1793" spans="13:14">
      <c r="M1793" s="91"/>
      <c r="N1793" s="91"/>
    </row>
    <row r="1794" spans="13:14">
      <c r="M1794" s="91"/>
      <c r="N1794" s="91"/>
    </row>
    <row r="1795" spans="13:14">
      <c r="M1795" s="91"/>
      <c r="N1795" s="91"/>
    </row>
    <row r="1796" spans="13:14">
      <c r="M1796" s="91"/>
      <c r="N1796" s="91"/>
    </row>
    <row r="1797" spans="13:14">
      <c r="M1797" s="91"/>
      <c r="N1797" s="91"/>
    </row>
    <row r="1798" spans="13:14">
      <c r="M1798" s="91"/>
      <c r="N1798" s="91"/>
    </row>
    <row r="1799" spans="13:14">
      <c r="M1799" s="91"/>
      <c r="N1799" s="91"/>
    </row>
    <row r="1800" spans="13:14">
      <c r="M1800" s="91"/>
      <c r="N1800" s="91"/>
    </row>
    <row r="1801" spans="13:14">
      <c r="M1801" s="91"/>
      <c r="N1801" s="91"/>
    </row>
    <row r="1802" spans="13:14">
      <c r="M1802" s="91"/>
      <c r="N1802" s="91"/>
    </row>
    <row r="1803" spans="13:14">
      <c r="M1803" s="91"/>
      <c r="N1803" s="91"/>
    </row>
    <row r="1804" spans="13:14">
      <c r="M1804" s="91"/>
      <c r="N1804" s="91"/>
    </row>
    <row r="1805" spans="13:14">
      <c r="M1805" s="91"/>
      <c r="N1805" s="91"/>
    </row>
    <row r="1806" spans="13:14">
      <c r="M1806" s="91"/>
      <c r="N1806" s="91"/>
    </row>
    <row r="1807" spans="13:14">
      <c r="M1807" s="91"/>
      <c r="N1807" s="91"/>
    </row>
    <row r="1808" spans="13:14">
      <c r="M1808" s="91"/>
      <c r="N1808" s="91"/>
    </row>
    <row r="1809" spans="13:14">
      <c r="M1809" s="91"/>
      <c r="N1809" s="91"/>
    </row>
    <row r="1810" spans="13:14">
      <c r="M1810" s="91"/>
      <c r="N1810" s="91"/>
    </row>
    <row r="1811" spans="13:14">
      <c r="M1811" s="91"/>
      <c r="N1811" s="91"/>
    </row>
    <row r="1812" spans="13:14">
      <c r="M1812" s="91"/>
      <c r="N1812" s="91"/>
    </row>
    <row r="1813" spans="13:14">
      <c r="M1813" s="91"/>
      <c r="N1813" s="91"/>
    </row>
    <row r="1814" spans="13:14">
      <c r="M1814" s="91"/>
      <c r="N1814" s="91"/>
    </row>
    <row r="1815" spans="13:14">
      <c r="M1815" s="91"/>
      <c r="N1815" s="91"/>
    </row>
    <row r="1816" spans="13:14">
      <c r="M1816" s="91"/>
      <c r="N1816" s="91"/>
    </row>
    <row r="1817" spans="13:14">
      <c r="M1817" s="91"/>
      <c r="N1817" s="91"/>
    </row>
    <row r="1818" spans="13:14">
      <c r="M1818" s="91"/>
      <c r="N1818" s="91"/>
    </row>
    <row r="1819" spans="13:14">
      <c r="M1819" s="91"/>
      <c r="N1819" s="91"/>
    </row>
    <row r="1820" spans="13:14">
      <c r="M1820" s="91"/>
      <c r="N1820" s="91"/>
    </row>
    <row r="1821" spans="13:14">
      <c r="M1821" s="91"/>
      <c r="N1821" s="91"/>
    </row>
    <row r="1822" spans="13:14">
      <c r="M1822" s="91"/>
      <c r="N1822" s="91"/>
    </row>
    <row r="1823" spans="13:14">
      <c r="M1823" s="91"/>
      <c r="N1823" s="91"/>
    </row>
    <row r="1824" spans="13:14">
      <c r="M1824" s="91"/>
      <c r="N1824" s="91"/>
    </row>
    <row r="1825" spans="13:14">
      <c r="M1825" s="91"/>
      <c r="N1825" s="91"/>
    </row>
    <row r="1826" spans="13:14">
      <c r="M1826" s="91"/>
      <c r="N1826" s="91"/>
    </row>
    <row r="1827" spans="13:14">
      <c r="M1827" s="91"/>
      <c r="N1827" s="91"/>
    </row>
    <row r="1828" spans="13:14">
      <c r="M1828" s="91"/>
      <c r="N1828" s="91"/>
    </row>
    <row r="1829" spans="13:14">
      <c r="M1829" s="91"/>
      <c r="N1829" s="91"/>
    </row>
    <row r="1830" spans="13:14">
      <c r="M1830" s="91"/>
      <c r="N1830" s="91"/>
    </row>
    <row r="1831" spans="13:14">
      <c r="M1831" s="91"/>
      <c r="N1831" s="91"/>
    </row>
    <row r="1832" spans="13:14">
      <c r="M1832" s="91"/>
      <c r="N1832" s="91"/>
    </row>
    <row r="1833" spans="13:14">
      <c r="M1833" s="91"/>
      <c r="N1833" s="91"/>
    </row>
    <row r="1834" spans="13:14">
      <c r="M1834" s="91"/>
      <c r="N1834" s="91"/>
    </row>
    <row r="1835" spans="13:14">
      <c r="M1835" s="91"/>
      <c r="N1835" s="91"/>
    </row>
    <row r="1836" spans="13:14">
      <c r="M1836" s="91"/>
      <c r="N1836" s="91"/>
    </row>
    <row r="1837" spans="13:14">
      <c r="M1837" s="91"/>
      <c r="N1837" s="91"/>
    </row>
    <row r="1838" spans="13:14">
      <c r="M1838" s="91"/>
      <c r="N1838" s="91"/>
    </row>
    <row r="1839" spans="13:14">
      <c r="M1839" s="91"/>
      <c r="N1839" s="91"/>
    </row>
    <row r="1840" spans="13:14">
      <c r="M1840" s="91"/>
      <c r="N1840" s="91"/>
    </row>
    <row r="1841" spans="13:14">
      <c r="M1841" s="91"/>
      <c r="N1841" s="91"/>
    </row>
    <row r="1842" spans="13:14">
      <c r="M1842" s="91"/>
      <c r="N1842" s="91"/>
    </row>
    <row r="1843" spans="13:14">
      <c r="M1843" s="91"/>
      <c r="N1843" s="91"/>
    </row>
    <row r="1844" spans="13:14">
      <c r="M1844" s="91"/>
      <c r="N1844" s="91"/>
    </row>
    <row r="1845" spans="13:14">
      <c r="M1845" s="91"/>
      <c r="N1845" s="91"/>
    </row>
    <row r="1846" spans="13:14">
      <c r="M1846" s="91"/>
      <c r="N1846" s="91"/>
    </row>
    <row r="1847" spans="13:14">
      <c r="M1847" s="91"/>
      <c r="N1847" s="91"/>
    </row>
    <row r="1848" spans="13:14">
      <c r="M1848" s="91"/>
      <c r="N1848" s="91"/>
    </row>
    <row r="1849" spans="13:14">
      <c r="M1849" s="91"/>
      <c r="N1849" s="91"/>
    </row>
    <row r="1850" spans="13:14">
      <c r="M1850" s="91"/>
      <c r="N1850" s="91"/>
    </row>
    <row r="1851" spans="13:14">
      <c r="M1851" s="91"/>
      <c r="N1851" s="91"/>
    </row>
    <row r="1852" spans="13:14">
      <c r="M1852" s="91"/>
      <c r="N1852" s="91"/>
    </row>
    <row r="1853" spans="13:14">
      <c r="M1853" s="91"/>
      <c r="N1853" s="91"/>
    </row>
    <row r="1854" spans="13:14">
      <c r="M1854" s="91"/>
      <c r="N1854" s="91"/>
    </row>
    <row r="1855" spans="13:14">
      <c r="M1855" s="91"/>
      <c r="N1855" s="91"/>
    </row>
    <row r="1856" spans="13:14">
      <c r="M1856" s="91"/>
      <c r="N1856" s="91"/>
    </row>
    <row r="1857" spans="13:14">
      <c r="M1857" s="91"/>
      <c r="N1857" s="91"/>
    </row>
    <row r="1858" spans="13:14">
      <c r="M1858" s="91"/>
      <c r="N1858" s="91"/>
    </row>
    <row r="1859" spans="13:14">
      <c r="M1859" s="91"/>
      <c r="N1859" s="91"/>
    </row>
    <row r="1860" spans="13:14">
      <c r="M1860" s="91"/>
      <c r="N1860" s="91"/>
    </row>
    <row r="1861" spans="13:14">
      <c r="M1861" s="91"/>
      <c r="N1861" s="91"/>
    </row>
    <row r="1862" spans="13:14">
      <c r="M1862" s="91"/>
      <c r="N1862" s="91"/>
    </row>
    <row r="1863" spans="13:14">
      <c r="M1863" s="91"/>
      <c r="N1863" s="91"/>
    </row>
    <row r="1864" spans="13:14">
      <c r="M1864" s="91"/>
      <c r="N1864" s="91"/>
    </row>
    <row r="1865" spans="13:14">
      <c r="M1865" s="91"/>
      <c r="N1865" s="91"/>
    </row>
    <row r="1866" spans="13:14">
      <c r="M1866" s="91"/>
      <c r="N1866" s="91"/>
    </row>
    <row r="1867" spans="13:14">
      <c r="M1867" s="91"/>
      <c r="N1867" s="91"/>
    </row>
    <row r="1868" spans="13:14">
      <c r="M1868" s="91"/>
      <c r="N1868" s="91"/>
    </row>
    <row r="1869" spans="13:14">
      <c r="M1869" s="91"/>
      <c r="N1869" s="91"/>
    </row>
    <row r="1870" spans="13:14">
      <c r="M1870" s="91"/>
      <c r="N1870" s="91"/>
    </row>
    <row r="1871" spans="13:14">
      <c r="M1871" s="91"/>
      <c r="N1871" s="91"/>
    </row>
    <row r="1872" spans="13:14">
      <c r="M1872" s="91"/>
      <c r="N1872" s="91"/>
    </row>
    <row r="1873" spans="13:14">
      <c r="M1873" s="91"/>
      <c r="N1873" s="91"/>
    </row>
    <row r="1874" spans="13:14">
      <c r="M1874" s="91"/>
      <c r="N1874" s="91"/>
    </row>
    <row r="1875" spans="13:14">
      <c r="M1875" s="91"/>
      <c r="N1875" s="91"/>
    </row>
    <row r="1876" spans="13:14">
      <c r="M1876" s="91"/>
      <c r="N1876" s="91"/>
    </row>
    <row r="1877" spans="13:14">
      <c r="M1877" s="91"/>
      <c r="N1877" s="91"/>
    </row>
    <row r="1878" spans="13:14">
      <c r="M1878" s="91"/>
      <c r="N1878" s="91"/>
    </row>
    <row r="1879" spans="13:14">
      <c r="M1879" s="91"/>
      <c r="N1879" s="91"/>
    </row>
    <row r="1880" spans="13:14">
      <c r="M1880" s="91"/>
      <c r="N1880" s="91"/>
    </row>
    <row r="1881" spans="13:14">
      <c r="M1881" s="91"/>
      <c r="N1881" s="91"/>
    </row>
    <row r="1882" spans="13:14">
      <c r="M1882" s="91"/>
      <c r="N1882" s="91"/>
    </row>
    <row r="1883" spans="13:14">
      <c r="M1883" s="91"/>
      <c r="N1883" s="91"/>
    </row>
    <row r="1884" spans="13:14">
      <c r="M1884" s="91"/>
      <c r="N1884" s="91"/>
    </row>
    <row r="1885" spans="13:14">
      <c r="M1885" s="91"/>
      <c r="N1885" s="91"/>
    </row>
    <row r="1886" spans="13:14">
      <c r="M1886" s="91"/>
      <c r="N1886" s="91"/>
    </row>
    <row r="1887" spans="13:14">
      <c r="M1887" s="91"/>
      <c r="N1887" s="91"/>
    </row>
    <row r="1888" spans="13:14">
      <c r="M1888" s="91"/>
      <c r="N1888" s="91"/>
    </row>
    <row r="1889" spans="13:14">
      <c r="M1889" s="91"/>
      <c r="N1889" s="91"/>
    </row>
    <row r="1890" spans="13:14">
      <c r="M1890" s="91"/>
      <c r="N1890" s="91"/>
    </row>
    <row r="1891" spans="13:14">
      <c r="M1891" s="91"/>
      <c r="N1891" s="91"/>
    </row>
    <row r="1892" spans="13:14">
      <c r="M1892" s="91"/>
      <c r="N1892" s="91"/>
    </row>
    <row r="1893" spans="13:14">
      <c r="M1893" s="91"/>
      <c r="N1893" s="91"/>
    </row>
    <row r="1894" spans="13:14">
      <c r="M1894" s="91"/>
      <c r="N1894" s="91"/>
    </row>
    <row r="1895" spans="13:14">
      <c r="M1895" s="91"/>
      <c r="N1895" s="91"/>
    </row>
    <row r="1896" spans="13:14">
      <c r="M1896" s="91"/>
      <c r="N1896" s="91"/>
    </row>
    <row r="1897" spans="13:14">
      <c r="M1897" s="91"/>
      <c r="N1897" s="91"/>
    </row>
    <row r="1898" spans="13:14">
      <c r="M1898" s="91"/>
      <c r="N1898" s="91"/>
    </row>
    <row r="1899" spans="13:14">
      <c r="M1899" s="91"/>
      <c r="N1899" s="91"/>
    </row>
    <row r="1900" spans="13:14">
      <c r="M1900" s="91"/>
      <c r="N1900" s="91"/>
    </row>
    <row r="1901" spans="13:14">
      <c r="M1901" s="91"/>
      <c r="N1901" s="91"/>
    </row>
    <row r="1902" spans="13:14">
      <c r="M1902" s="91"/>
      <c r="N1902" s="91"/>
    </row>
    <row r="1903" spans="13:14">
      <c r="M1903" s="91"/>
      <c r="N1903" s="91"/>
    </row>
    <row r="1904" spans="13:14">
      <c r="M1904" s="91"/>
      <c r="N1904" s="91"/>
    </row>
    <row r="1905" spans="13:14">
      <c r="M1905" s="91"/>
      <c r="N1905" s="91"/>
    </row>
    <row r="1906" spans="13:14">
      <c r="M1906" s="91"/>
      <c r="N1906" s="91"/>
    </row>
    <row r="1907" spans="13:14">
      <c r="M1907" s="91"/>
      <c r="N1907" s="91"/>
    </row>
    <row r="1908" spans="13:14">
      <c r="M1908" s="91"/>
      <c r="N1908" s="91"/>
    </row>
    <row r="1909" spans="13:14">
      <c r="M1909" s="91"/>
      <c r="N1909" s="91"/>
    </row>
    <row r="1910" spans="13:14">
      <c r="M1910" s="91"/>
      <c r="N1910" s="91"/>
    </row>
    <row r="1911" spans="13:14">
      <c r="M1911" s="91"/>
      <c r="N1911" s="91"/>
    </row>
    <row r="1912" spans="13:14">
      <c r="M1912" s="91"/>
      <c r="N1912" s="91"/>
    </row>
    <row r="1913" spans="13:14">
      <c r="M1913" s="91"/>
      <c r="N1913" s="91"/>
    </row>
    <row r="1914" spans="13:14">
      <c r="M1914" s="91"/>
      <c r="N1914" s="91"/>
    </row>
    <row r="1915" spans="13:14">
      <c r="M1915" s="91"/>
      <c r="N1915" s="91"/>
    </row>
    <row r="1916" spans="13:14">
      <c r="M1916" s="91"/>
      <c r="N1916" s="91"/>
    </row>
    <row r="1917" spans="13:14">
      <c r="M1917" s="91"/>
      <c r="N1917" s="91"/>
    </row>
    <row r="1918" spans="13:14">
      <c r="M1918" s="91"/>
      <c r="N1918" s="91"/>
    </row>
    <row r="1919" spans="13:14">
      <c r="M1919" s="91"/>
      <c r="N1919" s="91"/>
    </row>
    <row r="1920" spans="13:14">
      <c r="M1920" s="91"/>
      <c r="N1920" s="91"/>
    </row>
    <row r="1921" spans="13:14">
      <c r="M1921" s="91"/>
      <c r="N1921" s="91"/>
    </row>
    <row r="1922" spans="13:14">
      <c r="M1922" s="91"/>
      <c r="N1922" s="91"/>
    </row>
    <row r="1923" spans="13:14">
      <c r="M1923" s="91"/>
      <c r="N1923" s="91"/>
    </row>
    <row r="1924" spans="13:14">
      <c r="M1924" s="91"/>
      <c r="N1924" s="91"/>
    </row>
    <row r="1925" spans="13:14">
      <c r="M1925" s="91"/>
      <c r="N1925" s="91"/>
    </row>
    <row r="1926" spans="13:14">
      <c r="M1926" s="91"/>
      <c r="N1926" s="91"/>
    </row>
    <row r="1927" spans="13:14">
      <c r="M1927" s="91"/>
      <c r="N1927" s="91"/>
    </row>
    <row r="1928" spans="13:14">
      <c r="M1928" s="91"/>
      <c r="N1928" s="91"/>
    </row>
    <row r="1929" spans="13:14">
      <c r="M1929" s="91"/>
      <c r="N1929" s="91"/>
    </row>
    <row r="1930" spans="13:14">
      <c r="M1930" s="91"/>
      <c r="N1930" s="91"/>
    </row>
    <row r="1931" spans="13:14">
      <c r="M1931" s="91"/>
      <c r="N1931" s="91"/>
    </row>
    <row r="1932" spans="13:14">
      <c r="M1932" s="91"/>
      <c r="N1932" s="91"/>
    </row>
    <row r="1933" spans="13:14">
      <c r="M1933" s="91"/>
      <c r="N1933" s="91"/>
    </row>
    <row r="1934" spans="13:14">
      <c r="M1934" s="91"/>
      <c r="N1934" s="91"/>
    </row>
    <row r="1935" spans="13:14">
      <c r="M1935" s="91"/>
      <c r="N1935" s="91"/>
    </row>
    <row r="1936" spans="13:14">
      <c r="M1936" s="91"/>
      <c r="N1936" s="91"/>
    </row>
    <row r="1937" spans="13:14">
      <c r="M1937" s="91"/>
      <c r="N1937" s="91"/>
    </row>
    <row r="1938" spans="13:14">
      <c r="M1938" s="91"/>
      <c r="N1938" s="91"/>
    </row>
    <row r="1939" spans="13:14">
      <c r="M1939" s="91"/>
      <c r="N1939" s="91"/>
    </row>
    <row r="1940" spans="13:14">
      <c r="M1940" s="91"/>
      <c r="N1940" s="91"/>
    </row>
    <row r="1941" spans="13:14">
      <c r="M1941" s="91"/>
      <c r="N1941" s="91"/>
    </row>
    <row r="1942" spans="13:14">
      <c r="M1942" s="91"/>
      <c r="N1942" s="91"/>
    </row>
    <row r="1943" spans="13:14">
      <c r="M1943" s="91"/>
      <c r="N1943" s="91"/>
    </row>
    <row r="1944" spans="13:14">
      <c r="M1944" s="91"/>
      <c r="N1944" s="91"/>
    </row>
    <row r="1945" spans="13:14">
      <c r="M1945" s="91"/>
      <c r="N1945" s="91"/>
    </row>
    <row r="1946" spans="13:14">
      <c r="M1946" s="91"/>
      <c r="N1946" s="91"/>
    </row>
    <row r="1947" spans="13:14">
      <c r="M1947" s="91"/>
      <c r="N1947" s="91"/>
    </row>
    <row r="1948" spans="13:14">
      <c r="M1948" s="91"/>
      <c r="N1948" s="91"/>
    </row>
    <row r="1949" spans="13:14">
      <c r="M1949" s="91"/>
      <c r="N1949" s="91"/>
    </row>
    <row r="1950" spans="13:14">
      <c r="M1950" s="91"/>
      <c r="N1950" s="91"/>
    </row>
    <row r="1951" spans="13:14">
      <c r="M1951" s="91"/>
      <c r="N1951" s="91"/>
    </row>
    <row r="1952" spans="13:14">
      <c r="M1952" s="91"/>
      <c r="N1952" s="91"/>
    </row>
    <row r="1953" spans="13:14">
      <c r="M1953" s="91"/>
      <c r="N1953" s="91"/>
    </row>
    <row r="1954" spans="13:14">
      <c r="M1954" s="91"/>
      <c r="N1954" s="91"/>
    </row>
    <row r="1955" spans="13:14">
      <c r="M1955" s="91"/>
      <c r="N1955" s="91"/>
    </row>
    <row r="1956" spans="13:14">
      <c r="M1956" s="91"/>
      <c r="N1956" s="91"/>
    </row>
    <row r="1957" spans="13:14">
      <c r="M1957" s="91"/>
      <c r="N1957" s="91"/>
    </row>
    <row r="1958" spans="13:14">
      <c r="M1958" s="91"/>
      <c r="N1958" s="91"/>
    </row>
    <row r="1959" spans="13:14">
      <c r="M1959" s="91"/>
      <c r="N1959" s="91"/>
    </row>
    <row r="1960" spans="13:14">
      <c r="M1960" s="91"/>
      <c r="N1960" s="91"/>
    </row>
    <row r="1961" spans="13:14">
      <c r="M1961" s="91"/>
      <c r="N1961" s="91"/>
    </row>
    <row r="1962" spans="13:14">
      <c r="M1962" s="91"/>
      <c r="N1962" s="91"/>
    </row>
    <row r="1963" spans="13:14">
      <c r="M1963" s="91"/>
      <c r="N1963" s="91"/>
    </row>
    <row r="1964" spans="13:14">
      <c r="M1964" s="91"/>
      <c r="N1964" s="91"/>
    </row>
    <row r="1965" spans="13:14">
      <c r="M1965" s="91"/>
      <c r="N1965" s="91"/>
    </row>
    <row r="1966" spans="13:14">
      <c r="M1966" s="91"/>
      <c r="N1966" s="91"/>
    </row>
    <row r="1967" spans="13:14">
      <c r="M1967" s="91"/>
      <c r="N1967" s="91"/>
    </row>
    <row r="1968" spans="13:14">
      <c r="M1968" s="91"/>
      <c r="N1968" s="91"/>
    </row>
    <row r="1969" spans="13:14">
      <c r="M1969" s="91"/>
      <c r="N1969" s="91"/>
    </row>
    <row r="1970" spans="13:14">
      <c r="M1970" s="91"/>
      <c r="N1970" s="91"/>
    </row>
    <row r="1971" spans="13:14">
      <c r="M1971" s="91"/>
      <c r="N1971" s="91"/>
    </row>
    <row r="1972" spans="13:14">
      <c r="M1972" s="91"/>
      <c r="N1972" s="91"/>
    </row>
    <row r="1973" spans="13:14">
      <c r="M1973" s="91"/>
      <c r="N1973" s="91"/>
    </row>
    <row r="1974" spans="13:14">
      <c r="M1974" s="91"/>
      <c r="N1974" s="91"/>
    </row>
    <row r="1975" spans="13:14">
      <c r="M1975" s="91"/>
      <c r="N1975" s="91"/>
    </row>
    <row r="1976" spans="13:14">
      <c r="M1976" s="91"/>
      <c r="N1976" s="91"/>
    </row>
    <row r="1977" spans="13:14">
      <c r="M1977" s="91"/>
      <c r="N1977" s="91"/>
    </row>
    <row r="1978" spans="13:14">
      <c r="M1978" s="91"/>
      <c r="N1978" s="91"/>
    </row>
    <row r="1979" spans="13:14">
      <c r="M1979" s="91"/>
      <c r="N1979" s="91"/>
    </row>
    <row r="1980" spans="13:14">
      <c r="M1980" s="91"/>
      <c r="N1980" s="91"/>
    </row>
    <row r="1981" spans="13:14">
      <c r="M1981" s="91"/>
      <c r="N1981" s="91"/>
    </row>
    <row r="1982" spans="13:14">
      <c r="M1982" s="91"/>
      <c r="N1982" s="91"/>
    </row>
    <row r="1983" spans="13:14">
      <c r="M1983" s="91"/>
      <c r="N1983" s="91"/>
    </row>
    <row r="1984" spans="13:14">
      <c r="M1984" s="91"/>
      <c r="N1984" s="91"/>
    </row>
    <row r="1985" spans="13:14">
      <c r="M1985" s="91"/>
      <c r="N1985" s="91"/>
    </row>
    <row r="1986" spans="13:14">
      <c r="M1986" s="91"/>
      <c r="N1986" s="91"/>
    </row>
    <row r="1987" spans="13:14">
      <c r="M1987" s="91"/>
      <c r="N1987" s="91"/>
    </row>
    <row r="1988" spans="13:14">
      <c r="M1988" s="91"/>
      <c r="N1988" s="91"/>
    </row>
    <row r="1989" spans="13:14">
      <c r="M1989" s="91"/>
      <c r="N1989" s="91"/>
    </row>
    <row r="1990" spans="13:14">
      <c r="M1990" s="91"/>
      <c r="N1990" s="91"/>
    </row>
    <row r="1991" spans="13:14">
      <c r="M1991" s="91"/>
      <c r="N1991" s="91"/>
    </row>
    <row r="1992" spans="13:14">
      <c r="M1992" s="91"/>
      <c r="N1992" s="91"/>
    </row>
    <row r="1993" spans="13:14">
      <c r="M1993" s="91"/>
      <c r="N1993" s="91"/>
    </row>
    <row r="1994" spans="13:14">
      <c r="M1994" s="91"/>
      <c r="N1994" s="91"/>
    </row>
    <row r="1995" spans="13:14">
      <c r="M1995" s="91"/>
      <c r="N1995" s="91"/>
    </row>
    <row r="1996" spans="13:14">
      <c r="M1996" s="91"/>
      <c r="N1996" s="91"/>
    </row>
    <row r="1997" spans="13:14">
      <c r="M1997" s="91"/>
      <c r="N1997" s="91"/>
    </row>
    <row r="1998" spans="13:14">
      <c r="M1998" s="91"/>
      <c r="N1998" s="91"/>
    </row>
    <row r="1999" spans="13:14">
      <c r="M1999" s="91"/>
      <c r="N1999" s="91"/>
    </row>
    <row r="2000" spans="13:14">
      <c r="M2000" s="91"/>
      <c r="N2000" s="91"/>
    </row>
    <row r="2001" spans="13:14">
      <c r="M2001" s="91"/>
      <c r="N2001" s="91"/>
    </row>
    <row r="2002" spans="13:14">
      <c r="M2002" s="91"/>
      <c r="N2002" s="91"/>
    </row>
    <row r="2003" spans="13:14">
      <c r="M2003" s="91"/>
      <c r="N2003" s="91"/>
    </row>
    <row r="2004" spans="13:14">
      <c r="M2004" s="91"/>
      <c r="N2004" s="91"/>
    </row>
    <row r="2005" spans="13:14">
      <c r="M2005" s="91"/>
      <c r="N2005" s="91"/>
    </row>
    <row r="2006" spans="13:14">
      <c r="M2006" s="91"/>
      <c r="N2006" s="91"/>
    </row>
    <row r="2007" spans="13:14">
      <c r="M2007" s="91"/>
      <c r="N2007" s="91"/>
    </row>
    <row r="2008" spans="13:14">
      <c r="M2008" s="91"/>
      <c r="N2008" s="91"/>
    </row>
    <row r="2009" spans="13:14">
      <c r="M2009" s="91"/>
      <c r="N2009" s="91"/>
    </row>
    <row r="2010" spans="13:14">
      <c r="M2010" s="91"/>
      <c r="N2010" s="91"/>
    </row>
    <row r="2011" spans="13:14">
      <c r="M2011" s="91"/>
      <c r="N2011" s="91"/>
    </row>
    <row r="2012" spans="13:14">
      <c r="M2012" s="91"/>
      <c r="N2012" s="91"/>
    </row>
    <row r="2013" spans="13:14">
      <c r="M2013" s="91"/>
      <c r="N2013" s="91"/>
    </row>
    <row r="2014" spans="13:14">
      <c r="M2014" s="91"/>
      <c r="N2014" s="91"/>
    </row>
    <row r="2015" spans="13:14">
      <c r="M2015" s="91"/>
      <c r="N2015" s="91"/>
    </row>
    <row r="2016" spans="13:14">
      <c r="M2016" s="91"/>
      <c r="N2016" s="91"/>
    </row>
    <row r="2017" spans="13:14">
      <c r="M2017" s="91"/>
      <c r="N2017" s="91"/>
    </row>
    <row r="2018" spans="13:14">
      <c r="M2018" s="91"/>
      <c r="N2018" s="91"/>
    </row>
    <row r="2019" spans="13:14">
      <c r="M2019" s="91"/>
      <c r="N2019" s="91"/>
    </row>
    <row r="2020" spans="13:14">
      <c r="M2020" s="91"/>
      <c r="N2020" s="91"/>
    </row>
    <row r="2021" spans="13:14">
      <c r="M2021" s="91"/>
      <c r="N2021" s="91"/>
    </row>
    <row r="2022" spans="13:14">
      <c r="M2022" s="91"/>
      <c r="N2022" s="91"/>
    </row>
    <row r="2023" spans="13:14">
      <c r="M2023" s="91"/>
      <c r="N2023" s="91"/>
    </row>
    <row r="2024" spans="13:14">
      <c r="M2024" s="91"/>
      <c r="N2024" s="91"/>
    </row>
    <row r="2025" spans="13:14">
      <c r="M2025" s="91"/>
      <c r="N2025" s="91"/>
    </row>
    <row r="2026" spans="13:14">
      <c r="M2026" s="91"/>
      <c r="N2026" s="91"/>
    </row>
    <row r="2027" spans="13:14">
      <c r="M2027" s="91"/>
      <c r="N2027" s="91"/>
    </row>
    <row r="2028" spans="13:14">
      <c r="M2028" s="91"/>
      <c r="N2028" s="91"/>
    </row>
    <row r="2029" spans="13:14">
      <c r="M2029" s="91"/>
      <c r="N2029" s="91"/>
    </row>
    <row r="2030" spans="13:14">
      <c r="M2030" s="91"/>
      <c r="N2030" s="91"/>
    </row>
    <row r="2031" spans="13:14">
      <c r="M2031" s="91"/>
      <c r="N2031" s="91"/>
    </row>
    <row r="2032" spans="13:14">
      <c r="M2032" s="91"/>
      <c r="N2032" s="91"/>
    </row>
    <row r="2033" spans="13:14">
      <c r="M2033" s="91"/>
      <c r="N2033" s="91"/>
    </row>
    <row r="2034" spans="13:14">
      <c r="M2034" s="91"/>
      <c r="N2034" s="91"/>
    </row>
    <row r="2035" spans="13:14">
      <c r="M2035" s="91"/>
      <c r="N2035" s="91"/>
    </row>
    <row r="2037" spans="13:14">
      <c r="M2037" s="91"/>
      <c r="N2037" s="91"/>
    </row>
    <row r="2038" spans="13:14">
      <c r="M2038" s="91"/>
      <c r="N2038" s="91"/>
    </row>
    <row r="2039" spans="13:14">
      <c r="M2039" s="91"/>
      <c r="N2039" s="91"/>
    </row>
    <row r="2040" spans="13:14">
      <c r="M2040" s="91"/>
      <c r="N2040" s="91"/>
    </row>
    <row r="2041" spans="13:14">
      <c r="M2041" s="91"/>
      <c r="N2041" s="91"/>
    </row>
    <row r="2042" spans="13:14">
      <c r="M2042" s="91"/>
      <c r="N2042" s="91"/>
    </row>
    <row r="2043" spans="13:14">
      <c r="M2043" s="91"/>
      <c r="N2043" s="91"/>
    </row>
    <row r="2044" spans="13:14">
      <c r="M2044" s="91"/>
      <c r="N2044" s="91"/>
    </row>
    <row r="2045" spans="13:14">
      <c r="M2045" s="91"/>
      <c r="N2045" s="91"/>
    </row>
    <row r="2046" spans="13:14">
      <c r="M2046" s="91"/>
      <c r="N2046" s="91"/>
    </row>
    <row r="2047" spans="13:14">
      <c r="M2047" s="91"/>
      <c r="N2047" s="91"/>
    </row>
    <row r="2048" spans="13:14">
      <c r="M2048" s="91"/>
      <c r="N2048" s="91"/>
    </row>
    <row r="2049" spans="13:14">
      <c r="M2049" s="91"/>
      <c r="N2049" s="91"/>
    </row>
    <row r="2050" spans="13:14">
      <c r="M2050" s="91"/>
      <c r="N2050" s="91"/>
    </row>
    <row r="2051" spans="13:14">
      <c r="M2051" s="91"/>
      <c r="N2051" s="91"/>
    </row>
    <row r="2052" spans="13:14">
      <c r="M2052" s="91"/>
      <c r="N2052" s="91"/>
    </row>
    <row r="2053" spans="13:14">
      <c r="M2053" s="91"/>
      <c r="N2053" s="91"/>
    </row>
    <row r="2054" spans="13:14">
      <c r="M2054" s="91"/>
      <c r="N2054" s="91"/>
    </row>
    <row r="2055" spans="13:14">
      <c r="M2055" s="91"/>
      <c r="N2055" s="91"/>
    </row>
    <row r="2056" spans="13:14">
      <c r="M2056" s="91"/>
      <c r="N2056" s="91"/>
    </row>
    <row r="2057" spans="13:14">
      <c r="M2057" s="91"/>
      <c r="N2057" s="91"/>
    </row>
    <row r="2058" spans="13:14">
      <c r="M2058" s="91"/>
      <c r="N2058" s="91"/>
    </row>
    <row r="2059" spans="13:14">
      <c r="M2059" s="91"/>
      <c r="N2059" s="91"/>
    </row>
    <row r="2060" spans="13:14">
      <c r="M2060" s="91"/>
      <c r="N2060" s="91"/>
    </row>
    <row r="2061" spans="13:14">
      <c r="M2061" s="91"/>
      <c r="N2061" s="91"/>
    </row>
    <row r="2062" spans="13:14">
      <c r="M2062" s="91"/>
      <c r="N2062" s="91"/>
    </row>
    <row r="2063" spans="13:14">
      <c r="M2063" s="91"/>
      <c r="N2063" s="91"/>
    </row>
    <row r="2064" spans="13:14">
      <c r="M2064" s="91"/>
      <c r="N2064" s="91"/>
    </row>
    <row r="2065" spans="13:14">
      <c r="M2065" s="91"/>
      <c r="N2065" s="91"/>
    </row>
    <row r="2066" spans="13:14">
      <c r="M2066" s="91"/>
      <c r="N2066" s="91"/>
    </row>
    <row r="2067" spans="13:14">
      <c r="M2067" s="91"/>
      <c r="N2067" s="91"/>
    </row>
    <row r="2068" spans="13:14">
      <c r="M2068" s="91"/>
      <c r="N2068" s="91"/>
    </row>
    <row r="2069" spans="13:14">
      <c r="M2069" s="91"/>
      <c r="N2069" s="91"/>
    </row>
    <row r="2070" spans="13:14">
      <c r="M2070" s="91"/>
      <c r="N2070" s="91"/>
    </row>
    <row r="2071" spans="13:14">
      <c r="M2071" s="91"/>
      <c r="N2071" s="91"/>
    </row>
    <row r="2072" spans="13:14">
      <c r="M2072" s="91"/>
      <c r="N2072" s="91"/>
    </row>
    <row r="2073" spans="13:14">
      <c r="M2073" s="91"/>
      <c r="N2073" s="91"/>
    </row>
    <row r="2074" spans="13:14">
      <c r="M2074" s="91"/>
      <c r="N2074" s="91"/>
    </row>
    <row r="2075" spans="13:14">
      <c r="M2075" s="91"/>
      <c r="N2075" s="91"/>
    </row>
    <row r="2076" spans="13:14">
      <c r="M2076" s="91"/>
      <c r="N2076" s="91"/>
    </row>
    <row r="2077" spans="13:14">
      <c r="M2077" s="91"/>
      <c r="N2077" s="91"/>
    </row>
    <row r="2078" spans="13:14">
      <c r="M2078" s="91"/>
      <c r="N2078" s="91"/>
    </row>
    <row r="2079" spans="13:14">
      <c r="M2079" s="91"/>
      <c r="N2079" s="91"/>
    </row>
    <row r="2080" spans="13:14">
      <c r="M2080" s="91"/>
      <c r="N2080" s="91"/>
    </row>
    <row r="2081" spans="13:14">
      <c r="M2081" s="91"/>
      <c r="N2081" s="91"/>
    </row>
    <row r="2082" spans="13:14">
      <c r="M2082" s="91"/>
      <c r="N2082" s="91"/>
    </row>
    <row r="2083" spans="13:14">
      <c r="M2083" s="91"/>
      <c r="N2083" s="91"/>
    </row>
    <row r="2084" spans="13:14">
      <c r="M2084" s="91"/>
      <c r="N2084" s="91"/>
    </row>
    <row r="2085" spans="13:14">
      <c r="M2085" s="91"/>
      <c r="N2085" s="91"/>
    </row>
    <row r="2086" spans="13:14">
      <c r="M2086" s="91"/>
      <c r="N2086" s="91"/>
    </row>
    <row r="2087" spans="13:14">
      <c r="M2087" s="91"/>
      <c r="N2087" s="91"/>
    </row>
    <row r="2088" spans="13:14">
      <c r="M2088" s="91"/>
      <c r="N2088" s="91"/>
    </row>
    <row r="2089" spans="13:14">
      <c r="M2089" s="91"/>
      <c r="N2089" s="91"/>
    </row>
    <row r="2090" spans="13:14">
      <c r="M2090" s="91"/>
      <c r="N2090" s="91"/>
    </row>
    <row r="2091" spans="13:14">
      <c r="M2091" s="91"/>
      <c r="N2091" s="91"/>
    </row>
    <row r="2092" spans="13:14">
      <c r="M2092" s="91"/>
      <c r="N2092" s="91"/>
    </row>
    <row r="2093" spans="13:14">
      <c r="M2093" s="91"/>
      <c r="N2093" s="91"/>
    </row>
    <row r="2094" spans="13:14">
      <c r="M2094" s="91"/>
      <c r="N2094" s="91"/>
    </row>
    <row r="2095" spans="13:14">
      <c r="M2095" s="91"/>
      <c r="N2095" s="91"/>
    </row>
    <row r="2096" spans="13:14">
      <c r="M2096" s="91"/>
      <c r="N2096" s="91"/>
    </row>
    <row r="2097" spans="13:14">
      <c r="M2097" s="91"/>
      <c r="N2097" s="91"/>
    </row>
    <row r="2098" spans="13:14">
      <c r="M2098" s="91"/>
      <c r="N2098" s="91"/>
    </row>
    <row r="2099" spans="13:14">
      <c r="M2099" s="91"/>
      <c r="N2099" s="91"/>
    </row>
    <row r="2100" spans="13:14">
      <c r="M2100" s="91"/>
      <c r="N2100" s="91"/>
    </row>
    <row r="2101" spans="13:14">
      <c r="M2101" s="91"/>
      <c r="N2101" s="91"/>
    </row>
    <row r="2102" spans="13:14">
      <c r="M2102" s="91"/>
      <c r="N2102" s="91"/>
    </row>
    <row r="2103" spans="13:14">
      <c r="M2103" s="91"/>
      <c r="N2103" s="91"/>
    </row>
    <row r="2104" spans="13:14">
      <c r="M2104" s="91"/>
      <c r="N2104" s="91"/>
    </row>
    <row r="2105" spans="13:14">
      <c r="M2105" s="91"/>
      <c r="N2105" s="91"/>
    </row>
    <row r="2106" spans="13:14">
      <c r="M2106" s="91"/>
      <c r="N2106" s="91"/>
    </row>
    <row r="2107" spans="13:14">
      <c r="M2107" s="91"/>
      <c r="N2107" s="91"/>
    </row>
    <row r="2108" spans="13:14">
      <c r="M2108" s="91"/>
      <c r="N2108" s="91"/>
    </row>
    <row r="2109" spans="13:14">
      <c r="M2109" s="91"/>
      <c r="N2109" s="91"/>
    </row>
    <row r="2110" spans="13:14">
      <c r="M2110" s="91"/>
      <c r="N2110" s="91"/>
    </row>
    <row r="2111" spans="13:14">
      <c r="M2111" s="91"/>
      <c r="N2111" s="91"/>
    </row>
    <row r="2112" spans="13:14">
      <c r="M2112" s="91"/>
      <c r="N2112" s="91"/>
    </row>
    <row r="2113" spans="13:14">
      <c r="M2113" s="91"/>
      <c r="N2113" s="91"/>
    </row>
    <row r="2114" spans="13:14">
      <c r="M2114" s="91"/>
      <c r="N2114" s="91"/>
    </row>
    <row r="2115" spans="13:14">
      <c r="M2115" s="91"/>
      <c r="N2115" s="91"/>
    </row>
    <row r="2116" spans="13:14">
      <c r="M2116" s="91"/>
      <c r="N2116" s="91"/>
    </row>
    <row r="2117" spans="13:14">
      <c r="M2117" s="91"/>
      <c r="N2117" s="91"/>
    </row>
    <row r="2118" spans="13:14">
      <c r="M2118" s="91"/>
      <c r="N2118" s="91"/>
    </row>
    <row r="2119" spans="13:14">
      <c r="M2119" s="91"/>
      <c r="N2119" s="91"/>
    </row>
    <row r="2120" spans="13:14">
      <c r="M2120" s="91"/>
      <c r="N2120" s="91"/>
    </row>
    <row r="2121" spans="13:14">
      <c r="M2121" s="91"/>
      <c r="N2121" s="91"/>
    </row>
    <row r="2122" spans="13:14">
      <c r="M2122" s="91"/>
      <c r="N2122" s="91"/>
    </row>
    <row r="2123" spans="13:14">
      <c r="M2123" s="91"/>
      <c r="N2123" s="91"/>
    </row>
    <row r="2124" spans="13:14">
      <c r="M2124" s="91"/>
      <c r="N2124" s="91"/>
    </row>
    <row r="2125" spans="13:14">
      <c r="M2125" s="91"/>
      <c r="N2125" s="91"/>
    </row>
    <row r="2126" spans="13:14">
      <c r="M2126" s="91"/>
      <c r="N2126" s="91"/>
    </row>
    <row r="2127" spans="13:14">
      <c r="M2127" s="91"/>
      <c r="N2127" s="91"/>
    </row>
    <row r="2128" spans="13:14">
      <c r="M2128" s="91"/>
      <c r="N2128" s="91"/>
    </row>
    <row r="2129" spans="13:14">
      <c r="M2129" s="91"/>
      <c r="N2129" s="91"/>
    </row>
    <row r="2130" spans="13:14">
      <c r="M2130" s="91"/>
      <c r="N2130" s="91"/>
    </row>
    <row r="2131" spans="13:14">
      <c r="M2131" s="91"/>
      <c r="N2131" s="91"/>
    </row>
    <row r="2132" spans="13:14">
      <c r="M2132" s="91"/>
      <c r="N2132" s="91"/>
    </row>
    <row r="2133" spans="13:14">
      <c r="M2133" s="91"/>
      <c r="N2133" s="91"/>
    </row>
    <row r="2134" spans="13:14">
      <c r="M2134" s="91"/>
      <c r="N2134" s="91"/>
    </row>
    <row r="2135" spans="13:14">
      <c r="M2135" s="91"/>
      <c r="N2135" s="91"/>
    </row>
    <row r="2136" spans="13:14">
      <c r="M2136" s="91"/>
      <c r="N2136" s="91"/>
    </row>
    <row r="2137" spans="13:14">
      <c r="M2137" s="91"/>
      <c r="N2137" s="91"/>
    </row>
    <row r="2138" spans="13:14">
      <c r="M2138" s="91"/>
      <c r="N2138" s="91"/>
    </row>
    <row r="2139" spans="13:14">
      <c r="M2139" s="91"/>
      <c r="N2139" s="91"/>
    </row>
    <row r="2140" spans="13:14">
      <c r="M2140" s="91"/>
      <c r="N2140" s="91"/>
    </row>
    <row r="2141" spans="13:14">
      <c r="M2141" s="91"/>
      <c r="N2141" s="91"/>
    </row>
    <row r="2142" spans="13:14">
      <c r="M2142" s="91"/>
      <c r="N2142" s="91"/>
    </row>
    <row r="2143" spans="13:14">
      <c r="M2143" s="91"/>
      <c r="N2143" s="91"/>
    </row>
    <row r="2144" spans="13:14">
      <c r="M2144" s="91"/>
      <c r="N2144" s="91"/>
    </row>
    <row r="2145" spans="13:14">
      <c r="M2145" s="91"/>
      <c r="N2145" s="91"/>
    </row>
    <row r="2146" spans="13:14">
      <c r="M2146" s="91"/>
      <c r="N2146" s="91"/>
    </row>
    <row r="2147" spans="13:14">
      <c r="M2147" s="91"/>
      <c r="N2147" s="91"/>
    </row>
    <row r="2148" spans="13:14">
      <c r="M2148" s="91"/>
      <c r="N2148" s="91"/>
    </row>
    <row r="2149" spans="13:14">
      <c r="M2149" s="91"/>
      <c r="N2149" s="91"/>
    </row>
    <row r="2150" spans="13:14">
      <c r="M2150" s="91"/>
      <c r="N2150" s="91"/>
    </row>
    <row r="2151" spans="13:14">
      <c r="M2151" s="91"/>
      <c r="N2151" s="91"/>
    </row>
    <row r="2152" spans="13:14">
      <c r="M2152" s="91"/>
      <c r="N2152" s="91"/>
    </row>
    <row r="2153" spans="13:14">
      <c r="M2153" s="91"/>
      <c r="N2153" s="91"/>
    </row>
    <row r="2154" spans="13:14">
      <c r="M2154" s="91"/>
      <c r="N2154" s="91"/>
    </row>
    <row r="2155" spans="13:14">
      <c r="M2155" s="91"/>
      <c r="N2155" s="91"/>
    </row>
    <row r="2156" spans="13:14">
      <c r="M2156" s="91"/>
      <c r="N2156" s="91"/>
    </row>
    <row r="2157" spans="13:14">
      <c r="M2157" s="91"/>
      <c r="N2157" s="91"/>
    </row>
    <row r="2158" spans="13:14">
      <c r="M2158" s="91"/>
      <c r="N2158" s="91"/>
    </row>
    <row r="2159" spans="13:14">
      <c r="M2159" s="91"/>
      <c r="N2159" s="91"/>
    </row>
    <row r="2160" spans="13:14">
      <c r="M2160" s="91"/>
      <c r="N2160" s="91"/>
    </row>
    <row r="2161" spans="13:14">
      <c r="M2161" s="91"/>
      <c r="N2161" s="91"/>
    </row>
    <row r="2162" spans="13:14">
      <c r="M2162" s="91"/>
      <c r="N2162" s="91"/>
    </row>
    <row r="2163" spans="13:14">
      <c r="M2163" s="91"/>
      <c r="N2163" s="91"/>
    </row>
    <row r="2164" spans="13:14">
      <c r="M2164" s="91"/>
      <c r="N2164" s="91"/>
    </row>
    <row r="2165" spans="13:14">
      <c r="M2165" s="91"/>
      <c r="N2165" s="91"/>
    </row>
    <row r="2166" spans="13:14">
      <c r="M2166" s="91"/>
      <c r="N2166" s="91"/>
    </row>
    <row r="2167" spans="13:14">
      <c r="M2167" s="91"/>
      <c r="N2167" s="91"/>
    </row>
    <row r="2168" spans="13:14">
      <c r="M2168" s="91"/>
      <c r="N2168" s="91"/>
    </row>
    <row r="2169" spans="13:14">
      <c r="M2169" s="91"/>
      <c r="N2169" s="91"/>
    </row>
    <row r="2170" spans="13:14">
      <c r="M2170" s="91"/>
      <c r="N2170" s="91"/>
    </row>
    <row r="2171" spans="13:14">
      <c r="M2171" s="91"/>
      <c r="N2171" s="91"/>
    </row>
    <row r="2172" spans="13:14">
      <c r="M2172" s="91"/>
      <c r="N2172" s="91"/>
    </row>
    <row r="2173" spans="13:14">
      <c r="M2173" s="91"/>
      <c r="N2173" s="91"/>
    </row>
    <row r="2174" spans="13:14">
      <c r="M2174" s="91"/>
      <c r="N2174" s="91"/>
    </row>
    <row r="2175" spans="13:14">
      <c r="M2175" s="91"/>
      <c r="N2175" s="91"/>
    </row>
    <row r="2176" spans="13:14">
      <c r="M2176" s="91"/>
      <c r="N2176" s="91"/>
    </row>
    <row r="2177" spans="13:14">
      <c r="M2177" s="91"/>
      <c r="N2177" s="91"/>
    </row>
    <row r="2178" spans="13:14">
      <c r="M2178" s="91"/>
      <c r="N2178" s="91"/>
    </row>
    <row r="2179" spans="13:14">
      <c r="M2179" s="91"/>
      <c r="N2179" s="91"/>
    </row>
    <row r="2180" spans="13:14">
      <c r="M2180" s="91"/>
      <c r="N2180" s="91"/>
    </row>
    <row r="2181" spans="13:14">
      <c r="M2181" s="91"/>
      <c r="N2181" s="91"/>
    </row>
    <row r="2182" spans="13:14">
      <c r="M2182" s="91"/>
      <c r="N2182" s="91"/>
    </row>
    <row r="2183" spans="13:14">
      <c r="M2183" s="91"/>
      <c r="N2183" s="91"/>
    </row>
    <row r="2184" spans="13:14">
      <c r="M2184" s="91"/>
      <c r="N2184" s="91"/>
    </row>
    <row r="2185" spans="13:14">
      <c r="M2185" s="91"/>
      <c r="N2185" s="91"/>
    </row>
    <row r="2186" spans="13:14">
      <c r="M2186" s="91"/>
      <c r="N2186" s="91"/>
    </row>
    <row r="2187" spans="13:14">
      <c r="M2187" s="91"/>
      <c r="N2187" s="91"/>
    </row>
    <row r="2188" spans="13:14">
      <c r="M2188" s="91"/>
      <c r="N2188" s="91"/>
    </row>
    <row r="2189" spans="13:14">
      <c r="M2189" s="91"/>
      <c r="N2189" s="91"/>
    </row>
    <row r="2190" spans="13:14">
      <c r="M2190" s="91"/>
      <c r="N2190" s="91"/>
    </row>
    <row r="2191" spans="13:14">
      <c r="M2191" s="91"/>
      <c r="N2191" s="91"/>
    </row>
    <row r="2192" spans="13:14">
      <c r="M2192" s="91"/>
      <c r="N2192" s="91"/>
    </row>
    <row r="2193" spans="13:14">
      <c r="M2193" s="91"/>
      <c r="N2193" s="91"/>
    </row>
    <row r="2194" spans="13:14">
      <c r="M2194" s="91"/>
      <c r="N2194" s="91"/>
    </row>
    <row r="2195" spans="13:14">
      <c r="M2195" s="91"/>
      <c r="N2195" s="91"/>
    </row>
    <row r="2196" spans="13:14">
      <c r="M2196" s="91"/>
      <c r="N2196" s="91"/>
    </row>
    <row r="2197" spans="13:14">
      <c r="M2197" s="91"/>
      <c r="N2197" s="91"/>
    </row>
    <row r="2198" spans="13:14">
      <c r="M2198" s="91"/>
      <c r="N2198" s="91"/>
    </row>
    <row r="2199" spans="13:14">
      <c r="M2199" s="91"/>
      <c r="N2199" s="91"/>
    </row>
    <row r="2200" spans="13:14">
      <c r="M2200" s="91"/>
      <c r="N2200" s="91"/>
    </row>
    <row r="2201" spans="13:14">
      <c r="M2201" s="91"/>
      <c r="N2201" s="91"/>
    </row>
    <row r="2202" spans="13:14">
      <c r="M2202" s="91"/>
      <c r="N2202" s="91"/>
    </row>
    <row r="2203" spans="13:14">
      <c r="M2203" s="91"/>
      <c r="N2203" s="91"/>
    </row>
    <row r="2204" spans="13:14">
      <c r="M2204" s="91"/>
      <c r="N2204" s="91"/>
    </row>
    <row r="2205" spans="13:14">
      <c r="M2205" s="91"/>
      <c r="N2205" s="91"/>
    </row>
    <row r="2206" spans="13:14">
      <c r="M2206" s="91"/>
      <c r="N2206" s="91"/>
    </row>
    <row r="2207" spans="13:14">
      <c r="M2207" s="91"/>
      <c r="N2207" s="91"/>
    </row>
    <row r="2208" spans="13:14">
      <c r="M2208" s="91"/>
      <c r="N2208" s="91"/>
    </row>
    <row r="2209" spans="13:14">
      <c r="M2209" s="91"/>
      <c r="N2209" s="91"/>
    </row>
    <row r="2210" spans="13:14">
      <c r="M2210" s="91"/>
      <c r="N2210" s="91"/>
    </row>
    <row r="2211" spans="13:14">
      <c r="M2211" s="91"/>
      <c r="N2211" s="91"/>
    </row>
    <row r="2212" spans="13:14">
      <c r="M2212" s="91"/>
      <c r="N2212" s="91"/>
    </row>
    <row r="2213" spans="13:14">
      <c r="M2213" s="91"/>
      <c r="N2213" s="91"/>
    </row>
    <row r="2214" spans="13:14">
      <c r="M2214" s="91"/>
      <c r="N2214" s="91"/>
    </row>
    <row r="2215" spans="13:14">
      <c r="M2215" s="91"/>
      <c r="N2215" s="91"/>
    </row>
    <row r="2216" spans="13:14">
      <c r="M2216" s="91"/>
      <c r="N2216" s="91"/>
    </row>
    <row r="2217" spans="13:14">
      <c r="M2217" s="91"/>
      <c r="N2217" s="91"/>
    </row>
    <row r="2218" spans="13:14">
      <c r="M2218" s="91"/>
      <c r="N2218" s="91"/>
    </row>
    <row r="2219" spans="13:14">
      <c r="M2219" s="91"/>
      <c r="N2219" s="91"/>
    </row>
    <row r="2220" spans="13:14">
      <c r="M2220" s="91"/>
      <c r="N2220" s="91"/>
    </row>
    <row r="2221" spans="13:14">
      <c r="M2221" s="91"/>
      <c r="N2221" s="91"/>
    </row>
    <row r="2222" spans="13:14">
      <c r="M2222" s="91"/>
      <c r="N2222" s="91"/>
    </row>
    <row r="2223" spans="13:14">
      <c r="M2223" s="91"/>
      <c r="N2223" s="91"/>
    </row>
    <row r="2224" spans="13:14">
      <c r="M2224" s="91"/>
      <c r="N2224" s="91"/>
    </row>
    <row r="2225" spans="13:14">
      <c r="M2225" s="91"/>
      <c r="N2225" s="91"/>
    </row>
    <row r="2226" spans="13:14">
      <c r="M2226" s="91"/>
      <c r="N2226" s="91"/>
    </row>
    <row r="2227" spans="13:14">
      <c r="M2227" s="91"/>
      <c r="N2227" s="91"/>
    </row>
    <row r="2228" spans="13:14">
      <c r="M2228" s="91"/>
      <c r="N2228" s="91"/>
    </row>
    <row r="2229" spans="13:14">
      <c r="M2229" s="91"/>
      <c r="N2229" s="91"/>
    </row>
    <row r="2230" spans="13:14">
      <c r="M2230" s="91"/>
      <c r="N2230" s="91"/>
    </row>
    <row r="2231" spans="13:14">
      <c r="M2231" s="91"/>
      <c r="N2231" s="91"/>
    </row>
    <row r="2232" spans="13:14">
      <c r="M2232" s="91"/>
      <c r="N2232" s="91"/>
    </row>
    <row r="2233" spans="13:14">
      <c r="M2233" s="91"/>
      <c r="N2233" s="91"/>
    </row>
    <row r="2234" spans="13:14">
      <c r="M2234" s="91"/>
      <c r="N2234" s="91"/>
    </row>
    <row r="2235" spans="13:14">
      <c r="M2235" s="91"/>
      <c r="N2235" s="91"/>
    </row>
    <row r="2236" spans="13:14">
      <c r="M2236" s="91"/>
      <c r="N2236" s="91"/>
    </row>
    <row r="2237" spans="13:14">
      <c r="M2237" s="91"/>
      <c r="N2237" s="91"/>
    </row>
    <row r="2238" spans="13:14">
      <c r="M2238" s="91"/>
      <c r="N2238" s="91"/>
    </row>
    <row r="2239" spans="13:14">
      <c r="M2239" s="91"/>
      <c r="N2239" s="91"/>
    </row>
    <row r="2240" spans="13:14">
      <c r="M2240" s="91"/>
      <c r="N2240" s="91"/>
    </row>
    <row r="2241" spans="13:14">
      <c r="M2241" s="91"/>
      <c r="N2241" s="91"/>
    </row>
    <row r="2242" spans="13:14">
      <c r="M2242" s="91"/>
      <c r="N2242" s="91"/>
    </row>
    <row r="2243" spans="13:14">
      <c r="M2243" s="91"/>
      <c r="N2243" s="91"/>
    </row>
    <row r="2244" spans="13:14">
      <c r="M2244" s="91"/>
      <c r="N2244" s="91"/>
    </row>
    <row r="2245" spans="13:14">
      <c r="M2245" s="91"/>
      <c r="N2245" s="91"/>
    </row>
    <row r="2246" spans="13:14">
      <c r="M2246" s="91"/>
      <c r="N2246" s="91"/>
    </row>
    <row r="2247" spans="13:14">
      <c r="M2247" s="91"/>
      <c r="N2247" s="91"/>
    </row>
    <row r="2248" spans="13:14">
      <c r="M2248" s="91"/>
      <c r="N2248" s="91"/>
    </row>
    <row r="2249" spans="13:14">
      <c r="M2249" s="91"/>
      <c r="N2249" s="91"/>
    </row>
    <row r="2250" spans="13:14">
      <c r="M2250" s="91"/>
      <c r="N2250" s="91"/>
    </row>
    <row r="2251" spans="13:14">
      <c r="M2251" s="91"/>
      <c r="N2251" s="91"/>
    </row>
    <row r="2252" spans="13:14">
      <c r="M2252" s="91"/>
      <c r="N2252" s="91"/>
    </row>
    <row r="2253" spans="13:14">
      <c r="M2253" s="91"/>
      <c r="N2253" s="91"/>
    </row>
    <row r="2254" spans="13:14">
      <c r="M2254" s="91"/>
      <c r="N2254" s="91"/>
    </row>
    <row r="2255" spans="13:14">
      <c r="M2255" s="91"/>
      <c r="N2255" s="91"/>
    </row>
    <row r="2256" spans="13:14">
      <c r="M2256" s="91"/>
      <c r="N2256" s="91"/>
    </row>
    <row r="2257" spans="13:14">
      <c r="M2257" s="91"/>
      <c r="N2257" s="91"/>
    </row>
    <row r="2258" spans="13:14">
      <c r="M2258" s="91"/>
      <c r="N2258" s="91"/>
    </row>
    <row r="2259" spans="13:14">
      <c r="M2259" s="91"/>
      <c r="N2259" s="91"/>
    </row>
    <row r="2260" spans="13:14">
      <c r="M2260" s="91"/>
      <c r="N2260" s="91"/>
    </row>
    <row r="2261" spans="13:14">
      <c r="M2261" s="91"/>
      <c r="N2261" s="91"/>
    </row>
    <row r="2262" spans="13:14">
      <c r="M2262" s="91"/>
      <c r="N2262" s="91"/>
    </row>
    <row r="2263" spans="13:14">
      <c r="M2263" s="91"/>
      <c r="N2263" s="91"/>
    </row>
    <row r="2264" spans="13:14">
      <c r="M2264" s="91"/>
      <c r="N2264" s="91"/>
    </row>
    <row r="2265" spans="13:14">
      <c r="M2265" s="91"/>
      <c r="N2265" s="91"/>
    </row>
    <row r="2266" spans="13:14">
      <c r="M2266" s="91"/>
      <c r="N2266" s="91"/>
    </row>
    <row r="2267" spans="13:14">
      <c r="M2267" s="91"/>
      <c r="N2267" s="91"/>
    </row>
    <row r="2268" spans="13:14">
      <c r="M2268" s="91"/>
      <c r="N2268" s="91"/>
    </row>
    <row r="2269" spans="13:14">
      <c r="M2269" s="91"/>
      <c r="N2269" s="91"/>
    </row>
    <row r="2270" spans="13:14">
      <c r="M2270" s="91"/>
      <c r="N2270" s="91"/>
    </row>
    <row r="2271" spans="13:14">
      <c r="M2271" s="91"/>
      <c r="N2271" s="91"/>
    </row>
    <row r="2272" spans="13:14">
      <c r="M2272" s="91"/>
      <c r="N2272" s="91"/>
    </row>
    <row r="2273" spans="13:14">
      <c r="M2273" s="91"/>
      <c r="N2273" s="91"/>
    </row>
    <row r="2274" spans="13:14">
      <c r="M2274" s="91"/>
      <c r="N2274" s="91"/>
    </row>
    <row r="2275" spans="13:14">
      <c r="M2275" s="91"/>
      <c r="N2275" s="91"/>
    </row>
    <row r="2276" spans="13:14">
      <c r="M2276" s="91"/>
      <c r="N2276" s="91"/>
    </row>
    <row r="2277" spans="13:14">
      <c r="M2277" s="91"/>
      <c r="N2277" s="91"/>
    </row>
    <row r="2278" spans="13:14">
      <c r="M2278" s="91"/>
      <c r="N2278" s="91"/>
    </row>
    <row r="2279" spans="13:14">
      <c r="M2279" s="91"/>
      <c r="N2279" s="91"/>
    </row>
    <row r="2280" spans="13:14">
      <c r="M2280" s="91"/>
      <c r="N2280" s="91"/>
    </row>
    <row r="2281" spans="13:14">
      <c r="M2281" s="91"/>
      <c r="N2281" s="91"/>
    </row>
    <row r="2282" spans="13:14">
      <c r="M2282" s="91"/>
      <c r="N2282" s="91"/>
    </row>
    <row r="2283" spans="13:14">
      <c r="M2283" s="91"/>
      <c r="N2283" s="91"/>
    </row>
    <row r="2284" spans="13:14">
      <c r="M2284" s="91"/>
      <c r="N2284" s="91"/>
    </row>
    <row r="2285" spans="13:14">
      <c r="M2285" s="91"/>
      <c r="N2285" s="91"/>
    </row>
    <row r="2286" spans="13:14">
      <c r="M2286" s="91"/>
      <c r="N2286" s="91"/>
    </row>
    <row r="2287" spans="13:14">
      <c r="M2287" s="91"/>
      <c r="N2287" s="91"/>
    </row>
    <row r="2288" spans="13:14">
      <c r="M2288" s="91"/>
      <c r="N2288" s="91"/>
    </row>
    <row r="2289" spans="1:14">
      <c r="M2289" s="91"/>
      <c r="N2289" s="91"/>
    </row>
    <row r="2290" spans="1:14">
      <c r="M2290" s="91"/>
      <c r="N2290" s="91"/>
    </row>
    <row r="2291" spans="1:14">
      <c r="M2291" s="91"/>
      <c r="N2291" s="91"/>
    </row>
    <row r="2292" spans="1:14">
      <c r="M2292" s="91"/>
      <c r="N2292" s="91"/>
    </row>
    <row r="2293" spans="1:14">
      <c r="M2293" s="91"/>
      <c r="N2293" s="91"/>
    </row>
    <row r="2294" spans="1:14">
      <c r="M2294" s="91"/>
      <c r="N2294" s="91"/>
    </row>
    <row r="2295" spans="1:14">
      <c r="M2295" s="91"/>
      <c r="N2295" s="91"/>
    </row>
    <row r="2296" spans="1:14">
      <c r="M2296" s="91"/>
      <c r="N2296" s="91"/>
    </row>
    <row r="2298" spans="1:14" ht="17.25">
      <c r="A2298" s="16"/>
      <c r="B2298" s="16"/>
      <c r="C2298" s="16"/>
      <c r="D2298" s="81"/>
      <c r="E2298" s="16"/>
      <c r="F2298" s="16"/>
      <c r="G2298" s="16"/>
      <c r="H2298" s="81"/>
      <c r="I2298" s="81"/>
      <c r="J2298" s="81"/>
      <c r="K2298" s="81"/>
      <c r="L2298" s="81"/>
      <c r="M2298" s="37"/>
      <c r="N2298" s="37"/>
    </row>
    <row r="2299" spans="1:14" ht="17.25">
      <c r="A2299" s="16"/>
      <c r="B2299" s="16"/>
      <c r="C2299" s="16"/>
      <c r="D2299" s="81"/>
      <c r="E2299" s="16"/>
      <c r="F2299" s="16"/>
      <c r="G2299" s="16"/>
      <c r="H2299" s="81"/>
      <c r="I2299" s="81"/>
      <c r="J2299" s="81"/>
      <c r="K2299" s="81"/>
      <c r="L2299" s="81"/>
      <c r="M2299" s="37"/>
      <c r="N2299" s="37"/>
    </row>
    <row r="2300" spans="1:14" ht="17.25">
      <c r="A2300" s="16"/>
      <c r="B2300" s="16"/>
      <c r="C2300" s="16"/>
      <c r="D2300" s="81"/>
      <c r="E2300" s="16"/>
      <c r="F2300" s="16"/>
      <c r="G2300" s="16"/>
      <c r="H2300" s="81"/>
      <c r="I2300" s="81"/>
      <c r="J2300" s="81"/>
      <c r="K2300" s="81"/>
      <c r="L2300" s="81"/>
      <c r="M2300" s="37"/>
      <c r="N2300" s="37"/>
    </row>
    <row r="2301" spans="1:14" ht="17.25">
      <c r="A2301" s="16"/>
      <c r="B2301" s="16"/>
      <c r="C2301" s="16"/>
      <c r="D2301" s="81"/>
      <c r="E2301" s="16"/>
      <c r="F2301" s="16"/>
      <c r="G2301" s="16"/>
      <c r="H2301" s="81"/>
      <c r="I2301" s="81"/>
      <c r="J2301" s="81"/>
      <c r="K2301" s="81"/>
      <c r="L2301" s="81"/>
      <c r="M2301" s="37"/>
      <c r="N2301" s="37"/>
    </row>
    <row r="2302" spans="1:14" ht="17.25">
      <c r="A2302" s="16"/>
      <c r="B2302" s="16"/>
      <c r="C2302" s="16"/>
      <c r="D2302" s="81"/>
      <c r="E2302" s="16"/>
      <c r="F2302" s="16"/>
      <c r="G2302" s="16"/>
      <c r="H2302" s="81"/>
      <c r="I2302" s="81"/>
      <c r="J2302" s="81"/>
      <c r="K2302" s="81"/>
      <c r="L2302" s="81"/>
      <c r="M2302" s="37"/>
      <c r="N2302" s="37"/>
    </row>
    <row r="2303" spans="1:14" ht="17.25">
      <c r="A2303" s="16"/>
      <c r="B2303" s="16"/>
      <c r="C2303" s="16"/>
      <c r="D2303" s="81"/>
      <c r="E2303" s="16"/>
      <c r="F2303" s="16"/>
      <c r="G2303" s="16"/>
      <c r="H2303" s="81"/>
      <c r="I2303" s="81"/>
      <c r="J2303" s="81"/>
      <c r="K2303" s="81"/>
      <c r="L2303" s="81"/>
      <c r="M2303" s="37"/>
      <c r="N2303" s="37"/>
    </row>
    <row r="2304" spans="1:14" ht="17.25">
      <c r="A2304" s="16"/>
      <c r="B2304" s="16"/>
      <c r="C2304" s="16"/>
      <c r="D2304" s="81"/>
      <c r="E2304" s="16"/>
      <c r="F2304" s="16"/>
      <c r="G2304" s="16"/>
      <c r="H2304" s="81"/>
      <c r="I2304" s="81"/>
      <c r="J2304" s="81"/>
      <c r="K2304" s="81"/>
      <c r="L2304" s="81"/>
      <c r="M2304" s="37"/>
      <c r="N2304" s="37"/>
    </row>
    <row r="2305" spans="1:14" ht="17.25">
      <c r="A2305" s="16"/>
      <c r="B2305" s="16"/>
      <c r="C2305" s="16"/>
      <c r="D2305" s="81"/>
      <c r="E2305" s="16"/>
      <c r="F2305" s="16"/>
      <c r="G2305" s="16"/>
      <c r="H2305" s="81"/>
      <c r="I2305" s="81"/>
      <c r="J2305" s="81"/>
      <c r="K2305" s="81"/>
      <c r="L2305" s="81"/>
      <c r="M2305" s="37"/>
      <c r="N2305" s="37"/>
    </row>
    <row r="2306" spans="1:14" ht="17.25">
      <c r="A2306" s="16"/>
      <c r="B2306" s="16"/>
      <c r="C2306" s="16"/>
      <c r="D2306" s="81"/>
      <c r="E2306" s="16"/>
      <c r="F2306" s="16"/>
      <c r="G2306" s="16"/>
      <c r="H2306" s="81"/>
      <c r="I2306" s="81"/>
      <c r="J2306" s="81"/>
      <c r="K2306" s="81"/>
      <c r="L2306" s="81"/>
      <c r="M2306" s="37"/>
      <c r="N2306" s="37"/>
    </row>
    <row r="2307" spans="1:14" ht="17.25">
      <c r="A2307" s="16"/>
      <c r="B2307" s="16"/>
      <c r="C2307" s="16"/>
      <c r="D2307" s="81"/>
      <c r="E2307" s="16"/>
      <c r="F2307" s="16"/>
      <c r="G2307" s="16"/>
      <c r="H2307" s="81"/>
      <c r="I2307" s="81"/>
      <c r="J2307" s="81"/>
      <c r="K2307" s="81"/>
      <c r="L2307" s="81"/>
      <c r="M2307" s="37"/>
      <c r="N2307" s="37"/>
    </row>
    <row r="2308" spans="1:14" ht="17.25">
      <c r="A2308" s="16"/>
      <c r="B2308" s="16"/>
      <c r="C2308" s="16"/>
      <c r="D2308" s="81"/>
      <c r="E2308" s="16"/>
      <c r="F2308" s="16"/>
      <c r="G2308" s="16"/>
      <c r="H2308" s="81"/>
      <c r="I2308" s="81"/>
      <c r="J2308" s="81"/>
      <c r="K2308" s="81"/>
      <c r="L2308" s="81"/>
      <c r="M2308" s="37"/>
      <c r="N2308" s="37"/>
    </row>
    <row r="2309" spans="1:14" ht="17.25">
      <c r="A2309" s="16"/>
      <c r="B2309" s="16"/>
      <c r="C2309" s="16"/>
      <c r="D2309" s="81"/>
      <c r="E2309" s="16"/>
      <c r="F2309" s="16"/>
      <c r="G2309" s="16"/>
      <c r="H2309" s="81"/>
      <c r="I2309" s="81"/>
      <c r="J2309" s="81"/>
      <c r="K2309" s="81"/>
      <c r="L2309" s="81"/>
      <c r="M2309" s="37"/>
      <c r="N2309" s="37"/>
    </row>
    <row r="2310" spans="1:14" ht="17.25">
      <c r="A2310" s="16"/>
      <c r="B2310" s="16"/>
      <c r="C2310" s="16"/>
      <c r="D2310" s="81"/>
      <c r="E2310" s="16"/>
      <c r="F2310" s="16"/>
      <c r="G2310" s="16"/>
      <c r="H2310" s="81"/>
      <c r="I2310" s="81"/>
      <c r="J2310" s="81"/>
      <c r="K2310" s="81"/>
      <c r="L2310" s="81"/>
      <c r="M2310" s="37"/>
      <c r="N2310" s="37"/>
    </row>
    <row r="2311" spans="1:14" ht="17.25">
      <c r="A2311" s="16"/>
      <c r="B2311" s="16"/>
      <c r="C2311" s="16"/>
      <c r="D2311" s="81"/>
      <c r="E2311" s="16"/>
      <c r="F2311" s="16"/>
      <c r="G2311" s="16"/>
      <c r="H2311" s="81"/>
      <c r="I2311" s="81"/>
      <c r="J2311" s="81"/>
      <c r="K2311" s="81"/>
      <c r="L2311" s="81"/>
      <c r="M2311" s="37"/>
      <c r="N2311" s="37"/>
    </row>
    <row r="2312" spans="1:14" ht="17.25">
      <c r="A2312" s="16"/>
      <c r="B2312" s="16"/>
      <c r="C2312" s="16"/>
      <c r="D2312" s="81"/>
      <c r="E2312" s="16"/>
      <c r="F2312" s="16"/>
      <c r="G2312" s="16"/>
      <c r="H2312" s="81"/>
      <c r="I2312" s="81"/>
      <c r="J2312" s="81"/>
      <c r="K2312" s="81"/>
      <c r="L2312" s="81"/>
      <c r="M2312" s="37"/>
      <c r="N2312" s="37"/>
    </row>
    <row r="2313" spans="1:14" ht="17.25">
      <c r="A2313" s="16"/>
      <c r="B2313" s="16"/>
      <c r="C2313" s="16"/>
      <c r="D2313" s="81"/>
      <c r="E2313" s="16"/>
      <c r="F2313" s="16"/>
      <c r="G2313" s="16"/>
      <c r="H2313" s="81"/>
      <c r="I2313" s="81"/>
      <c r="J2313" s="81"/>
      <c r="K2313" s="81"/>
      <c r="L2313" s="81"/>
      <c r="M2313" s="37"/>
      <c r="N2313" s="37"/>
    </row>
    <row r="2314" spans="1:14" ht="17.25">
      <c r="A2314" s="16"/>
      <c r="B2314" s="16"/>
      <c r="C2314" s="16"/>
      <c r="D2314" s="81"/>
      <c r="E2314" s="16"/>
      <c r="F2314" s="16"/>
      <c r="G2314" s="16"/>
      <c r="H2314" s="81"/>
      <c r="I2314" s="81"/>
      <c r="J2314" s="81"/>
      <c r="K2314" s="81"/>
      <c r="L2314" s="81"/>
      <c r="M2314" s="37"/>
      <c r="N2314" s="37"/>
    </row>
    <row r="2315" spans="1:14" ht="17.25">
      <c r="A2315" s="16"/>
      <c r="B2315" s="16"/>
      <c r="C2315" s="16"/>
      <c r="D2315" s="81"/>
      <c r="E2315" s="16"/>
      <c r="F2315" s="16"/>
      <c r="G2315" s="16"/>
      <c r="H2315" s="81"/>
      <c r="I2315" s="81"/>
      <c r="J2315" s="81"/>
      <c r="K2315" s="81"/>
      <c r="L2315" s="81"/>
      <c r="M2315" s="37"/>
      <c r="N2315" s="37"/>
    </row>
    <row r="2316" spans="1:14" ht="17.25">
      <c r="A2316" s="16"/>
      <c r="B2316" s="16"/>
      <c r="C2316" s="16"/>
      <c r="D2316" s="81"/>
      <c r="E2316" s="16"/>
      <c r="F2316" s="16"/>
      <c r="G2316" s="16"/>
      <c r="H2316" s="81"/>
      <c r="I2316" s="81"/>
      <c r="J2316" s="81"/>
      <c r="K2316" s="81"/>
      <c r="L2316" s="81"/>
      <c r="M2316" s="37"/>
      <c r="N2316" s="37"/>
    </row>
    <row r="2317" spans="1:14" ht="17.25">
      <c r="A2317" s="16"/>
      <c r="B2317" s="16"/>
      <c r="C2317" s="16"/>
      <c r="D2317" s="81"/>
      <c r="E2317" s="16"/>
      <c r="F2317" s="16"/>
      <c r="G2317" s="16"/>
      <c r="H2317" s="81"/>
      <c r="I2317" s="81"/>
      <c r="J2317" s="81"/>
      <c r="K2317" s="81"/>
      <c r="L2317" s="81"/>
      <c r="M2317" s="37"/>
      <c r="N2317" s="37"/>
    </row>
    <row r="2318" spans="1:14" ht="17.25">
      <c r="A2318" s="16"/>
      <c r="B2318" s="16"/>
      <c r="C2318" s="16"/>
      <c r="D2318" s="81"/>
      <c r="E2318" s="16"/>
      <c r="F2318" s="16"/>
      <c r="G2318" s="16"/>
      <c r="H2318" s="81"/>
      <c r="I2318" s="81"/>
      <c r="J2318" s="81"/>
      <c r="K2318" s="81"/>
      <c r="L2318" s="81"/>
      <c r="M2318" s="37"/>
      <c r="N2318" s="37"/>
    </row>
    <row r="2319" spans="1:14" ht="17.25">
      <c r="A2319" s="16"/>
      <c r="B2319" s="16"/>
      <c r="C2319" s="16"/>
      <c r="D2319" s="81"/>
      <c r="E2319" s="16"/>
      <c r="F2319" s="16"/>
      <c r="G2319" s="16"/>
      <c r="H2319" s="81"/>
      <c r="I2319" s="81"/>
      <c r="J2319" s="81"/>
      <c r="K2319" s="81"/>
      <c r="L2319" s="81"/>
      <c r="M2319" s="37"/>
      <c r="N2319" s="37"/>
    </row>
    <row r="2320" spans="1:14" ht="17.25">
      <c r="A2320" s="16"/>
      <c r="B2320" s="16"/>
      <c r="C2320" s="16"/>
      <c r="D2320" s="81"/>
      <c r="E2320" s="16"/>
      <c r="F2320" s="16"/>
      <c r="G2320" s="16"/>
      <c r="H2320" s="81"/>
      <c r="I2320" s="81"/>
      <c r="J2320" s="81"/>
      <c r="K2320" s="81"/>
      <c r="L2320" s="81"/>
      <c r="M2320" s="37"/>
      <c r="N2320" s="37"/>
    </row>
    <row r="2321" spans="1:14" ht="17.25">
      <c r="A2321" s="16"/>
      <c r="B2321" s="16"/>
      <c r="C2321" s="16"/>
      <c r="D2321" s="81"/>
      <c r="E2321" s="16"/>
      <c r="F2321" s="16"/>
      <c r="G2321" s="16"/>
      <c r="H2321" s="81"/>
      <c r="I2321" s="81"/>
      <c r="J2321" s="81"/>
      <c r="K2321" s="81"/>
      <c r="L2321" s="81"/>
      <c r="M2321" s="37"/>
      <c r="N2321" s="37"/>
    </row>
    <row r="2322" spans="1:14" ht="17.25">
      <c r="A2322" s="16"/>
      <c r="B2322" s="16"/>
      <c r="C2322" s="16"/>
      <c r="D2322" s="81"/>
      <c r="E2322" s="16"/>
      <c r="F2322" s="16"/>
      <c r="G2322" s="16"/>
      <c r="H2322" s="81"/>
      <c r="I2322" s="81"/>
      <c r="J2322" s="81"/>
      <c r="K2322" s="81"/>
      <c r="L2322" s="81"/>
      <c r="M2322" s="37"/>
      <c r="N2322" s="37"/>
    </row>
    <row r="2323" spans="1:14" ht="17.25">
      <c r="A2323" s="16"/>
      <c r="B2323" s="16"/>
      <c r="C2323" s="16"/>
      <c r="D2323" s="81"/>
      <c r="E2323" s="16"/>
      <c r="F2323" s="16"/>
      <c r="G2323" s="16"/>
      <c r="H2323" s="81"/>
      <c r="I2323" s="81"/>
      <c r="J2323" s="81"/>
      <c r="K2323" s="81"/>
      <c r="L2323" s="81"/>
      <c r="M2323" s="37"/>
      <c r="N2323" s="37"/>
    </row>
    <row r="2324" spans="1:14" ht="17.25">
      <c r="A2324" s="16"/>
      <c r="B2324" s="16"/>
      <c r="C2324" s="16"/>
      <c r="D2324" s="81"/>
      <c r="E2324" s="16"/>
      <c r="F2324" s="16"/>
      <c r="G2324" s="16"/>
      <c r="H2324" s="81"/>
      <c r="I2324" s="81"/>
      <c r="J2324" s="81"/>
      <c r="K2324" s="81"/>
      <c r="L2324" s="81"/>
      <c r="M2324" s="37"/>
      <c r="N2324" s="37"/>
    </row>
    <row r="2325" spans="1:14" ht="17.25">
      <c r="A2325" s="16"/>
      <c r="B2325" s="16"/>
      <c r="C2325" s="16"/>
      <c r="D2325" s="81"/>
      <c r="E2325" s="16"/>
      <c r="F2325" s="16"/>
      <c r="G2325" s="16"/>
      <c r="H2325" s="81"/>
      <c r="I2325" s="81"/>
      <c r="J2325" s="81"/>
      <c r="K2325" s="81"/>
      <c r="L2325" s="81"/>
      <c r="M2325" s="37"/>
      <c r="N2325" s="37"/>
    </row>
    <row r="2326" spans="1:14" ht="17.25">
      <c r="A2326" s="16"/>
      <c r="B2326" s="16"/>
      <c r="C2326" s="16"/>
      <c r="D2326" s="81"/>
      <c r="E2326" s="16"/>
      <c r="F2326" s="16"/>
      <c r="G2326" s="16"/>
      <c r="H2326" s="81"/>
      <c r="I2326" s="81"/>
      <c r="J2326" s="81"/>
      <c r="K2326" s="81"/>
      <c r="L2326" s="81"/>
      <c r="M2326" s="37"/>
      <c r="N2326" s="37"/>
    </row>
    <row r="2327" spans="1:14" ht="17.25">
      <c r="A2327" s="16"/>
      <c r="B2327" s="16"/>
      <c r="C2327" s="16"/>
      <c r="D2327" s="81"/>
      <c r="E2327" s="16"/>
      <c r="F2327" s="16"/>
      <c r="G2327" s="16"/>
      <c r="H2327" s="81"/>
      <c r="I2327" s="81"/>
      <c r="J2327" s="81"/>
      <c r="K2327" s="81"/>
      <c r="L2327" s="81"/>
      <c r="M2327" s="37"/>
      <c r="N2327" s="37"/>
    </row>
    <row r="2328" spans="1:14" ht="17.25">
      <c r="A2328" s="16"/>
      <c r="B2328" s="16"/>
      <c r="C2328" s="16"/>
      <c r="D2328" s="81"/>
      <c r="E2328" s="16"/>
      <c r="F2328" s="16"/>
      <c r="G2328" s="16"/>
      <c r="H2328" s="81"/>
      <c r="I2328" s="81"/>
      <c r="J2328" s="81"/>
      <c r="K2328" s="81"/>
      <c r="L2328" s="81"/>
      <c r="M2328" s="37"/>
      <c r="N2328" s="37"/>
    </row>
    <row r="2329" spans="1:14" ht="17.25">
      <c r="A2329" s="16"/>
      <c r="B2329" s="16"/>
      <c r="C2329" s="16"/>
      <c r="D2329" s="81"/>
      <c r="E2329" s="16"/>
      <c r="F2329" s="16"/>
      <c r="G2329" s="16"/>
      <c r="H2329" s="81"/>
      <c r="I2329" s="81"/>
      <c r="J2329" s="81"/>
      <c r="K2329" s="81"/>
      <c r="L2329" s="81"/>
      <c r="M2329" s="37"/>
      <c r="N2329" s="37"/>
    </row>
    <row r="2330" spans="1:14" ht="17.25">
      <c r="A2330" s="16"/>
      <c r="B2330" s="16"/>
      <c r="C2330" s="16"/>
      <c r="D2330" s="81"/>
      <c r="E2330" s="16"/>
      <c r="F2330" s="16"/>
      <c r="G2330" s="16"/>
      <c r="H2330" s="81"/>
      <c r="I2330" s="81"/>
      <c r="J2330" s="81"/>
      <c r="K2330" s="81"/>
      <c r="L2330" s="81"/>
      <c r="M2330" s="37"/>
      <c r="N2330" s="37"/>
    </row>
    <row r="2331" spans="1:14" ht="17.25">
      <c r="A2331" s="16"/>
      <c r="B2331" s="16"/>
      <c r="C2331" s="16"/>
      <c r="D2331" s="81"/>
      <c r="E2331" s="16"/>
      <c r="F2331" s="16"/>
      <c r="G2331" s="16"/>
      <c r="H2331" s="81"/>
      <c r="I2331" s="81"/>
      <c r="J2331" s="81"/>
      <c r="K2331" s="81"/>
      <c r="L2331" s="81"/>
      <c r="M2331" s="37"/>
      <c r="N2331" s="37"/>
    </row>
    <row r="2332" spans="1:14" ht="17.25">
      <c r="A2332" s="16"/>
      <c r="B2332" s="16"/>
      <c r="C2332" s="16"/>
      <c r="D2332" s="81"/>
      <c r="E2332" s="16"/>
      <c r="F2332" s="16"/>
      <c r="G2332" s="16"/>
      <c r="H2332" s="81"/>
      <c r="I2332" s="81"/>
      <c r="J2332" s="81"/>
      <c r="K2332" s="81"/>
      <c r="L2332" s="81"/>
      <c r="M2332" s="37"/>
      <c r="N2332" s="37"/>
    </row>
    <row r="2333" spans="1:14" ht="17.25">
      <c r="A2333" s="16"/>
      <c r="B2333" s="16"/>
      <c r="C2333" s="16"/>
      <c r="D2333" s="81"/>
      <c r="E2333" s="16"/>
      <c r="F2333" s="16"/>
      <c r="G2333" s="16"/>
      <c r="H2333" s="81"/>
      <c r="I2333" s="81"/>
      <c r="J2333" s="81"/>
      <c r="K2333" s="81"/>
      <c r="L2333" s="81"/>
      <c r="M2333" s="37"/>
      <c r="N2333" s="37"/>
    </row>
    <row r="2334" spans="1:14" ht="17.25">
      <c r="A2334" s="16"/>
      <c r="B2334" s="16"/>
      <c r="C2334" s="16"/>
      <c r="D2334" s="81"/>
      <c r="E2334" s="16"/>
      <c r="F2334" s="16"/>
      <c r="G2334" s="16"/>
      <c r="H2334" s="81"/>
      <c r="I2334" s="81"/>
      <c r="J2334" s="81"/>
      <c r="K2334" s="81"/>
      <c r="L2334" s="81"/>
      <c r="M2334" s="37"/>
      <c r="N2334" s="37"/>
    </row>
    <row r="2335" spans="1:14" ht="17.25">
      <c r="A2335" s="16"/>
      <c r="B2335" s="16"/>
      <c r="C2335" s="16"/>
      <c r="D2335" s="81"/>
      <c r="E2335" s="16"/>
      <c r="F2335" s="16"/>
      <c r="G2335" s="16"/>
      <c r="H2335" s="81"/>
      <c r="I2335" s="81"/>
      <c r="J2335" s="81"/>
      <c r="K2335" s="81"/>
      <c r="L2335" s="81"/>
      <c r="M2335" s="37"/>
      <c r="N2335" s="37"/>
    </row>
    <row r="2336" spans="1:14" ht="17.25">
      <c r="A2336" s="16"/>
      <c r="B2336" s="16"/>
      <c r="C2336" s="16"/>
      <c r="D2336" s="81"/>
      <c r="E2336" s="16"/>
      <c r="F2336" s="16"/>
      <c r="G2336" s="16"/>
      <c r="H2336" s="81"/>
      <c r="I2336" s="81"/>
      <c r="J2336" s="81"/>
      <c r="K2336" s="81"/>
      <c r="L2336" s="81"/>
      <c r="M2336" s="37"/>
      <c r="N2336" s="37"/>
    </row>
    <row r="2337" spans="1:14" ht="17.25">
      <c r="A2337" s="16"/>
      <c r="B2337" s="16"/>
      <c r="C2337" s="16"/>
      <c r="D2337" s="81"/>
      <c r="E2337" s="16"/>
      <c r="F2337" s="16"/>
      <c r="G2337" s="16"/>
      <c r="H2337" s="81"/>
      <c r="I2337" s="81"/>
      <c r="J2337" s="81"/>
      <c r="K2337" s="81"/>
      <c r="L2337" s="81"/>
      <c r="M2337" s="37"/>
      <c r="N2337" s="37"/>
    </row>
    <row r="2338" spans="1:14" ht="17.25">
      <c r="A2338" s="16"/>
      <c r="B2338" s="16"/>
      <c r="C2338" s="16"/>
      <c r="D2338" s="81"/>
      <c r="E2338" s="16"/>
      <c r="F2338" s="16"/>
      <c r="G2338" s="16"/>
      <c r="H2338" s="81"/>
      <c r="I2338" s="81"/>
      <c r="J2338" s="81"/>
      <c r="K2338" s="81"/>
      <c r="L2338" s="81"/>
      <c r="M2338" s="37"/>
      <c r="N2338" s="37"/>
    </row>
    <row r="2339" spans="1:14" ht="17.25">
      <c r="A2339" s="16"/>
      <c r="B2339" s="16"/>
      <c r="C2339" s="16"/>
      <c r="D2339" s="81"/>
      <c r="E2339" s="16"/>
      <c r="F2339" s="16"/>
      <c r="G2339" s="16"/>
      <c r="H2339" s="81"/>
      <c r="I2339" s="81"/>
      <c r="J2339" s="81"/>
      <c r="K2339" s="81"/>
      <c r="L2339" s="81"/>
      <c r="M2339" s="37"/>
      <c r="N2339" s="37"/>
    </row>
    <row r="2340" spans="1:14" ht="17.25">
      <c r="A2340" s="16"/>
      <c r="B2340" s="16"/>
      <c r="C2340" s="16"/>
      <c r="D2340" s="81"/>
      <c r="E2340" s="16"/>
      <c r="F2340" s="16"/>
      <c r="G2340" s="16"/>
      <c r="H2340" s="81"/>
      <c r="I2340" s="81"/>
      <c r="J2340" s="81"/>
      <c r="K2340" s="81"/>
      <c r="L2340" s="81"/>
      <c r="M2340" s="37"/>
      <c r="N2340" s="37"/>
    </row>
    <row r="2341" spans="1:14" ht="17.25">
      <c r="A2341" s="16"/>
      <c r="B2341" s="16"/>
      <c r="C2341" s="16"/>
      <c r="D2341" s="81"/>
      <c r="E2341" s="16"/>
      <c r="F2341" s="16"/>
      <c r="G2341" s="16"/>
      <c r="H2341" s="81"/>
      <c r="I2341" s="81"/>
      <c r="J2341" s="81"/>
      <c r="K2341" s="81"/>
      <c r="L2341" s="81"/>
      <c r="M2341" s="37"/>
      <c r="N2341" s="37"/>
    </row>
    <row r="2342" spans="1:14" ht="17.25">
      <c r="A2342" s="16"/>
      <c r="B2342" s="16"/>
      <c r="C2342" s="16"/>
      <c r="D2342" s="81"/>
      <c r="E2342" s="16"/>
      <c r="F2342" s="16"/>
      <c r="G2342" s="16"/>
      <c r="H2342" s="81"/>
      <c r="I2342" s="81"/>
      <c r="J2342" s="81"/>
      <c r="K2342" s="81"/>
      <c r="L2342" s="81"/>
      <c r="M2342" s="37"/>
      <c r="N2342" s="37"/>
    </row>
    <row r="2343" spans="1:14" ht="17.25">
      <c r="A2343" s="16"/>
      <c r="B2343" s="16"/>
      <c r="C2343" s="16"/>
      <c r="D2343" s="81"/>
      <c r="E2343" s="16"/>
      <c r="F2343" s="16"/>
      <c r="G2343" s="16"/>
      <c r="H2343" s="81"/>
      <c r="I2343" s="81"/>
      <c r="J2343" s="81"/>
      <c r="K2343" s="81"/>
      <c r="L2343" s="81"/>
      <c r="M2343" s="37"/>
      <c r="N2343" s="37"/>
    </row>
    <row r="2344" spans="1:14" ht="17.25">
      <c r="A2344" s="16"/>
      <c r="B2344" s="16"/>
      <c r="C2344" s="16"/>
      <c r="D2344" s="81"/>
      <c r="E2344" s="16"/>
      <c r="F2344" s="16"/>
      <c r="G2344" s="16"/>
      <c r="H2344" s="81"/>
      <c r="I2344" s="81"/>
      <c r="J2344" s="81"/>
      <c r="K2344" s="81"/>
      <c r="L2344" s="81"/>
      <c r="M2344" s="37"/>
      <c r="N2344" s="37"/>
    </row>
    <row r="2345" spans="1:14" ht="17.25">
      <c r="A2345" s="16"/>
      <c r="B2345" s="16"/>
      <c r="C2345" s="16"/>
      <c r="D2345" s="81"/>
      <c r="E2345" s="16"/>
      <c r="F2345" s="16"/>
      <c r="G2345" s="16"/>
      <c r="H2345" s="81"/>
      <c r="I2345" s="81"/>
      <c r="J2345" s="81"/>
      <c r="K2345" s="81"/>
      <c r="L2345" s="81"/>
      <c r="M2345" s="37"/>
      <c r="N2345" s="37"/>
    </row>
    <row r="2346" spans="1:14" ht="17.25">
      <c r="A2346" s="16"/>
      <c r="B2346" s="16"/>
      <c r="C2346" s="16"/>
      <c r="D2346" s="81"/>
      <c r="E2346" s="16"/>
      <c r="F2346" s="16"/>
      <c r="G2346" s="16"/>
      <c r="H2346" s="81"/>
      <c r="I2346" s="81"/>
      <c r="J2346" s="81"/>
      <c r="K2346" s="81"/>
      <c r="L2346" s="81"/>
      <c r="M2346" s="37"/>
      <c r="N2346" s="37"/>
    </row>
    <row r="2347" spans="1:14" ht="17.25">
      <c r="A2347" s="16"/>
      <c r="B2347" s="16"/>
      <c r="C2347" s="16"/>
      <c r="D2347" s="81"/>
      <c r="E2347" s="16"/>
      <c r="F2347" s="16"/>
      <c r="G2347" s="16"/>
      <c r="H2347" s="81"/>
      <c r="I2347" s="81"/>
      <c r="J2347" s="81"/>
      <c r="K2347" s="81"/>
      <c r="L2347" s="81"/>
      <c r="M2347" s="37"/>
      <c r="N2347" s="37"/>
    </row>
    <row r="2348" spans="1:14" ht="17.25">
      <c r="A2348" s="16"/>
      <c r="B2348" s="16"/>
      <c r="C2348" s="16"/>
      <c r="D2348" s="81"/>
      <c r="E2348" s="16"/>
      <c r="F2348" s="16"/>
      <c r="G2348" s="16"/>
      <c r="H2348" s="81"/>
      <c r="I2348" s="81"/>
      <c r="J2348" s="81"/>
      <c r="K2348" s="81"/>
      <c r="L2348" s="81"/>
      <c r="M2348" s="37"/>
      <c r="N2348" s="37"/>
    </row>
    <row r="2349" spans="1:14" ht="17.25">
      <c r="A2349" s="16"/>
      <c r="B2349" s="16"/>
      <c r="C2349" s="16"/>
      <c r="D2349" s="81"/>
      <c r="E2349" s="16"/>
      <c r="F2349" s="16"/>
      <c r="G2349" s="16"/>
      <c r="H2349" s="81"/>
      <c r="I2349" s="81"/>
      <c r="J2349" s="81"/>
      <c r="K2349" s="81"/>
      <c r="L2349" s="81"/>
      <c r="M2349" s="37"/>
      <c r="N2349" s="37"/>
    </row>
    <row r="2350" spans="1:14" ht="17.25">
      <c r="A2350" s="16"/>
      <c r="B2350" s="16"/>
      <c r="C2350" s="16"/>
      <c r="D2350" s="81"/>
      <c r="E2350" s="16"/>
      <c r="F2350" s="16"/>
      <c r="G2350" s="16"/>
      <c r="H2350" s="81"/>
      <c r="I2350" s="81"/>
      <c r="J2350" s="81"/>
      <c r="K2350" s="81"/>
      <c r="L2350" s="81"/>
      <c r="M2350" s="37"/>
      <c r="N2350" s="37"/>
    </row>
    <row r="2351" spans="1:14" ht="17.25">
      <c r="A2351" s="16"/>
      <c r="B2351" s="16"/>
      <c r="C2351" s="16"/>
      <c r="D2351" s="81"/>
      <c r="E2351" s="16"/>
      <c r="F2351" s="16"/>
      <c r="G2351" s="16"/>
      <c r="H2351" s="81"/>
      <c r="I2351" s="81"/>
      <c r="J2351" s="81"/>
      <c r="K2351" s="81"/>
      <c r="L2351" s="81"/>
      <c r="M2351" s="37"/>
      <c r="N2351" s="37"/>
    </row>
    <row r="2352" spans="1:14" ht="17.25">
      <c r="A2352" s="16"/>
      <c r="B2352" s="16"/>
      <c r="C2352" s="16"/>
      <c r="D2352" s="81"/>
      <c r="E2352" s="16"/>
      <c r="F2352" s="16"/>
      <c r="G2352" s="16"/>
      <c r="H2352" s="81"/>
      <c r="I2352" s="81"/>
      <c r="J2352" s="81"/>
      <c r="K2352" s="81"/>
      <c r="L2352" s="81"/>
      <c r="M2352" s="37"/>
      <c r="N2352" s="37"/>
    </row>
    <row r="2353" spans="1:14" ht="17.25">
      <c r="A2353" s="16"/>
      <c r="B2353" s="16"/>
      <c r="C2353" s="16"/>
      <c r="D2353" s="81"/>
      <c r="E2353" s="16"/>
      <c r="F2353" s="16"/>
      <c r="G2353" s="16"/>
      <c r="H2353" s="81"/>
      <c r="I2353" s="81"/>
      <c r="J2353" s="81"/>
      <c r="K2353" s="81"/>
      <c r="L2353" s="81"/>
      <c r="M2353" s="37"/>
      <c r="N2353" s="37"/>
    </row>
    <row r="2354" spans="1:14" ht="17.25">
      <c r="A2354" s="16"/>
      <c r="B2354" s="16"/>
      <c r="C2354" s="16"/>
      <c r="D2354" s="81"/>
      <c r="E2354" s="16"/>
      <c r="F2354" s="16"/>
      <c r="G2354" s="16"/>
      <c r="H2354" s="81"/>
      <c r="I2354" s="81"/>
      <c r="J2354" s="81"/>
      <c r="K2354" s="81"/>
      <c r="L2354" s="81"/>
      <c r="M2354" s="37"/>
      <c r="N2354" s="37"/>
    </row>
    <row r="2355" spans="1:14" ht="17.25">
      <c r="A2355" s="16"/>
      <c r="B2355" s="16"/>
      <c r="C2355" s="16"/>
      <c r="D2355" s="81"/>
      <c r="E2355" s="16"/>
      <c r="F2355" s="16"/>
      <c r="G2355" s="16"/>
      <c r="H2355" s="81"/>
      <c r="I2355" s="81"/>
      <c r="J2355" s="81"/>
      <c r="K2355" s="81"/>
      <c r="L2355" s="81"/>
      <c r="M2355" s="37"/>
      <c r="N2355" s="37"/>
    </row>
    <row r="2356" spans="1:14" ht="17.25">
      <c r="A2356" s="16"/>
      <c r="B2356" s="16"/>
      <c r="C2356" s="16"/>
      <c r="D2356" s="81"/>
      <c r="E2356" s="16"/>
      <c r="F2356" s="16"/>
      <c r="G2356" s="16"/>
      <c r="H2356" s="81"/>
      <c r="I2356" s="81"/>
      <c r="J2356" s="81"/>
      <c r="K2356" s="81"/>
      <c r="L2356" s="81"/>
      <c r="M2356" s="37"/>
      <c r="N2356" s="37"/>
    </row>
    <row r="2357" spans="1:14" ht="17.25">
      <c r="A2357" s="16"/>
      <c r="B2357" s="16"/>
      <c r="C2357" s="16"/>
      <c r="D2357" s="81"/>
      <c r="E2357" s="16"/>
      <c r="F2357" s="16"/>
      <c r="G2357" s="16"/>
      <c r="H2357" s="81"/>
      <c r="I2357" s="81"/>
      <c r="J2357" s="81"/>
      <c r="K2357" s="81"/>
      <c r="L2357" s="81"/>
      <c r="M2357" s="37"/>
      <c r="N2357" s="37"/>
    </row>
    <row r="2358" spans="1:14" ht="17.25">
      <c r="A2358" s="16"/>
      <c r="B2358" s="16"/>
      <c r="C2358" s="16"/>
      <c r="D2358" s="81"/>
      <c r="E2358" s="16"/>
      <c r="F2358" s="16"/>
      <c r="G2358" s="16"/>
      <c r="H2358" s="81"/>
      <c r="I2358" s="81"/>
      <c r="J2358" s="81"/>
      <c r="K2358" s="81"/>
      <c r="L2358" s="81"/>
      <c r="M2358" s="37"/>
      <c r="N2358" s="37"/>
    </row>
    <row r="2359" spans="1:14" ht="17.25">
      <c r="A2359" s="16"/>
      <c r="B2359" s="16"/>
      <c r="C2359" s="16"/>
      <c r="D2359" s="81"/>
      <c r="E2359" s="16"/>
      <c r="F2359" s="16"/>
      <c r="G2359" s="16"/>
      <c r="H2359" s="81"/>
      <c r="I2359" s="81"/>
      <c r="J2359" s="81"/>
      <c r="K2359" s="81"/>
      <c r="L2359" s="81"/>
      <c r="M2359" s="37"/>
      <c r="N2359" s="37"/>
    </row>
    <row r="2360" spans="1:14" ht="17.25">
      <c r="A2360" s="16"/>
      <c r="B2360" s="16"/>
      <c r="C2360" s="16"/>
      <c r="D2360" s="81"/>
      <c r="E2360" s="16"/>
      <c r="F2360" s="16"/>
      <c r="G2360" s="16"/>
      <c r="H2360" s="81"/>
      <c r="I2360" s="81"/>
      <c r="J2360" s="81"/>
      <c r="K2360" s="81"/>
      <c r="L2360" s="81"/>
      <c r="M2360" s="37"/>
      <c r="N2360" s="37"/>
    </row>
    <row r="2361" spans="1:14" ht="17.25">
      <c r="A2361" s="16"/>
      <c r="B2361" s="16"/>
      <c r="C2361" s="16"/>
      <c r="D2361" s="81"/>
      <c r="E2361" s="16"/>
      <c r="F2361" s="16"/>
      <c r="G2361" s="16"/>
      <c r="H2361" s="81"/>
      <c r="I2361" s="81"/>
      <c r="J2361" s="81"/>
      <c r="K2361" s="81"/>
      <c r="L2361" s="81"/>
      <c r="M2361" s="37"/>
      <c r="N2361" s="37"/>
    </row>
    <row r="2362" spans="1:14" ht="17.25">
      <c r="A2362" s="16"/>
      <c r="B2362" s="16"/>
      <c r="C2362" s="16"/>
      <c r="D2362" s="81"/>
      <c r="E2362" s="16"/>
      <c r="F2362" s="16"/>
      <c r="G2362" s="16"/>
      <c r="H2362" s="81"/>
      <c r="I2362" s="81"/>
      <c r="J2362" s="81"/>
      <c r="K2362" s="81"/>
      <c r="L2362" s="81"/>
      <c r="M2362" s="37"/>
      <c r="N2362" s="37"/>
    </row>
    <row r="2364" spans="1:14" ht="17.25">
      <c r="M2364" s="36"/>
      <c r="N2364" s="36"/>
    </row>
    <row r="2365" spans="1:14" ht="17.25">
      <c r="M2365" s="36"/>
      <c r="N2365" s="36"/>
    </row>
    <row r="2366" spans="1:14" ht="17.25">
      <c r="M2366" s="36"/>
      <c r="N2366" s="36"/>
    </row>
    <row r="2367" spans="1:14" ht="17.25">
      <c r="M2367" s="36"/>
      <c r="N2367" s="36"/>
    </row>
    <row r="2368" spans="1:14" ht="17.25">
      <c r="M2368" s="36"/>
      <c r="N2368" s="36"/>
    </row>
    <row r="2369" spans="13:14" ht="17.25">
      <c r="M2369" s="36"/>
      <c r="N2369" s="36"/>
    </row>
    <row r="2370" spans="13:14" ht="17.25">
      <c r="M2370" s="36"/>
      <c r="N2370" s="36"/>
    </row>
    <row r="2371" spans="13:14" ht="17.25">
      <c r="M2371" s="36"/>
      <c r="N2371" s="36"/>
    </row>
    <row r="2372" spans="13:14" ht="17.25">
      <c r="M2372" s="36"/>
      <c r="N2372" s="36"/>
    </row>
    <row r="2373" spans="13:14" ht="17.25">
      <c r="M2373" s="36"/>
      <c r="N2373" s="36"/>
    </row>
    <row r="2374" spans="13:14" ht="17.25">
      <c r="M2374" s="36"/>
      <c r="N2374" s="36"/>
    </row>
    <row r="2375" spans="13:14" ht="17.25">
      <c r="M2375" s="36"/>
      <c r="N2375" s="36"/>
    </row>
    <row r="2376" spans="13:14" ht="17.25">
      <c r="M2376" s="36"/>
      <c r="N2376" s="36"/>
    </row>
    <row r="2377" spans="13:14" ht="17.25">
      <c r="M2377" s="36"/>
      <c r="N2377" s="36"/>
    </row>
    <row r="2378" spans="13:14" ht="17.25">
      <c r="M2378" s="36"/>
      <c r="N2378" s="36"/>
    </row>
    <row r="2379" spans="13:14" ht="17.25">
      <c r="M2379" s="36"/>
      <c r="N2379" s="36"/>
    </row>
    <row r="2380" spans="13:14" ht="17.25">
      <c r="M2380" s="36"/>
      <c r="N2380" s="36"/>
    </row>
    <row r="2381" spans="13:14" ht="17.25">
      <c r="M2381" s="36"/>
      <c r="N2381" s="36"/>
    </row>
    <row r="2382" spans="13:14" ht="17.25">
      <c r="M2382" s="36"/>
      <c r="N2382" s="36"/>
    </row>
    <row r="2383" spans="13:14" ht="17.25">
      <c r="M2383" s="36"/>
      <c r="N2383" s="36"/>
    </row>
    <row r="2384" spans="13:14" ht="17.25">
      <c r="M2384" s="36"/>
      <c r="N2384" s="36"/>
    </row>
    <row r="2385" spans="13:14" ht="17.25">
      <c r="M2385" s="36"/>
      <c r="N2385" s="36"/>
    </row>
    <row r="2386" spans="13:14" ht="17.25">
      <c r="M2386" s="36"/>
      <c r="N2386" s="36"/>
    </row>
    <row r="2387" spans="13:14" ht="17.25">
      <c r="M2387" s="36"/>
      <c r="N2387" s="36"/>
    </row>
    <row r="2388" spans="13:14" ht="17.25">
      <c r="M2388" s="36"/>
      <c r="N2388" s="36"/>
    </row>
    <row r="2389" spans="13:14" ht="17.25">
      <c r="M2389" s="36"/>
      <c r="N2389" s="36"/>
    </row>
    <row r="2390" spans="13:14" ht="17.25">
      <c r="M2390" s="36"/>
      <c r="N2390" s="36"/>
    </row>
    <row r="2391" spans="13:14" ht="17.25">
      <c r="M2391" s="36"/>
      <c r="N2391" s="36"/>
    </row>
    <row r="2392" spans="13:14" ht="17.25">
      <c r="M2392" s="36"/>
      <c r="N2392" s="36"/>
    </row>
    <row r="2393" spans="13:14" ht="17.25">
      <c r="M2393" s="36"/>
      <c r="N2393" s="36"/>
    </row>
    <row r="2394" spans="13:14" ht="17.25">
      <c r="M2394" s="36"/>
      <c r="N2394" s="36"/>
    </row>
    <row r="2395" spans="13:14" ht="17.25">
      <c r="M2395" s="36"/>
      <c r="N2395" s="36"/>
    </row>
    <row r="2396" spans="13:14" ht="17.25">
      <c r="M2396" s="36"/>
      <c r="N2396" s="36"/>
    </row>
    <row r="2397" spans="13:14" ht="17.25">
      <c r="M2397" s="36"/>
      <c r="N2397" s="36"/>
    </row>
    <row r="2398" spans="13:14" ht="17.25">
      <c r="M2398" s="36"/>
      <c r="N2398" s="36"/>
    </row>
    <row r="2399" spans="13:14" ht="17.25">
      <c r="M2399" s="36"/>
      <c r="N2399" s="36"/>
    </row>
    <row r="2400" spans="13:14" ht="17.25">
      <c r="M2400" s="36"/>
      <c r="N2400" s="36"/>
    </row>
    <row r="2401" spans="13:14" ht="17.25">
      <c r="M2401" s="36"/>
      <c r="N2401" s="36"/>
    </row>
    <row r="2402" spans="13:14" ht="17.25">
      <c r="M2402" s="36"/>
      <c r="N2402" s="36"/>
    </row>
    <row r="2403" spans="13:14" ht="17.25">
      <c r="M2403" s="36"/>
      <c r="N2403" s="36"/>
    </row>
    <row r="2404" spans="13:14" ht="17.25">
      <c r="M2404" s="36"/>
      <c r="N2404" s="36"/>
    </row>
    <row r="2405" spans="13:14" ht="17.25">
      <c r="M2405" s="36"/>
      <c r="N2405" s="36"/>
    </row>
    <row r="2406" spans="13:14" ht="17.25">
      <c r="M2406" s="36"/>
      <c r="N2406" s="36"/>
    </row>
    <row r="2407" spans="13:14" ht="17.25">
      <c r="M2407" s="36"/>
      <c r="N2407" s="36"/>
    </row>
    <row r="2408" spans="13:14" ht="17.25">
      <c r="M2408" s="36"/>
      <c r="N2408" s="36"/>
    </row>
    <row r="2409" spans="13:14" ht="17.25">
      <c r="M2409" s="36"/>
      <c r="N2409" s="36"/>
    </row>
    <row r="2410" spans="13:14" ht="17.25">
      <c r="M2410" s="36"/>
      <c r="N2410" s="36"/>
    </row>
    <row r="2411" spans="13:14" ht="17.25">
      <c r="M2411" s="36"/>
      <c r="N2411" s="36"/>
    </row>
    <row r="2412" spans="13:14" ht="17.25">
      <c r="M2412" s="36"/>
      <c r="N2412" s="36"/>
    </row>
    <row r="2413" spans="13:14" ht="17.25">
      <c r="M2413" s="36"/>
      <c r="N2413" s="36"/>
    </row>
    <row r="2414" spans="13:14" ht="17.25">
      <c r="M2414" s="36"/>
      <c r="N2414" s="36"/>
    </row>
    <row r="2415" spans="13:14" ht="17.25">
      <c r="M2415" s="36"/>
      <c r="N2415" s="36"/>
    </row>
    <row r="2416" spans="13:14" ht="17.25">
      <c r="M2416" s="36"/>
      <c r="N2416" s="36"/>
    </row>
    <row r="2417" spans="13:14" ht="17.25">
      <c r="M2417" s="36"/>
      <c r="N2417" s="36"/>
    </row>
    <row r="2418" spans="13:14" ht="17.25">
      <c r="M2418" s="36"/>
      <c r="N2418" s="36"/>
    </row>
    <row r="2419" spans="13:14" ht="17.25">
      <c r="M2419" s="36"/>
      <c r="N2419" s="36"/>
    </row>
    <row r="2420" spans="13:14" ht="17.25">
      <c r="M2420" s="36"/>
      <c r="N2420" s="36"/>
    </row>
    <row r="2421" spans="13:14" ht="17.25">
      <c r="M2421" s="36"/>
      <c r="N2421" s="36"/>
    </row>
    <row r="2422" spans="13:14" ht="17.25">
      <c r="M2422" s="36"/>
      <c r="N2422" s="36"/>
    </row>
    <row r="2423" spans="13:14" ht="17.25">
      <c r="M2423" s="36"/>
      <c r="N2423" s="36"/>
    </row>
    <row r="2424" spans="13:14" ht="17.25">
      <c r="M2424" s="36"/>
      <c r="N2424" s="36"/>
    </row>
    <row r="2425" spans="13:14" ht="17.25">
      <c r="M2425" s="36"/>
      <c r="N2425" s="36"/>
    </row>
    <row r="2426" spans="13:14" ht="17.25">
      <c r="M2426" s="36"/>
      <c r="N2426" s="36"/>
    </row>
    <row r="2427" spans="13:14" ht="17.25">
      <c r="M2427" s="36"/>
      <c r="N2427" s="36"/>
    </row>
    <row r="2428" spans="13:14" ht="17.25">
      <c r="M2428" s="36"/>
      <c r="N2428" s="36"/>
    </row>
    <row r="2429" spans="13:14" ht="17.25">
      <c r="M2429" s="36"/>
      <c r="N2429" s="36"/>
    </row>
    <row r="2430" spans="13:14" ht="17.25">
      <c r="M2430" s="36"/>
      <c r="N2430" s="36"/>
    </row>
    <row r="2431" spans="13:14" ht="17.25">
      <c r="M2431" s="36"/>
      <c r="N2431" s="36"/>
    </row>
    <row r="2432" spans="13:14" ht="17.25">
      <c r="M2432" s="36"/>
      <c r="N2432" s="36"/>
    </row>
    <row r="2433" spans="13:14" ht="17.25">
      <c r="M2433" s="36"/>
      <c r="N2433" s="36"/>
    </row>
    <row r="2434" spans="13:14" ht="17.25">
      <c r="M2434" s="36"/>
      <c r="N2434" s="36"/>
    </row>
    <row r="2435" spans="13:14" ht="17.25">
      <c r="M2435" s="36"/>
      <c r="N2435" s="36"/>
    </row>
    <row r="2436" spans="13:14" ht="17.25">
      <c r="M2436" s="36"/>
      <c r="N2436" s="36"/>
    </row>
    <row r="2437" spans="13:14" ht="17.25">
      <c r="M2437" s="36"/>
      <c r="N2437" s="36"/>
    </row>
    <row r="2438" spans="13:14" ht="17.25">
      <c r="M2438" s="36"/>
      <c r="N2438" s="36"/>
    </row>
    <row r="2439" spans="13:14" ht="17.25">
      <c r="M2439" s="36"/>
      <c r="N2439" s="36"/>
    </row>
    <row r="2440" spans="13:14" ht="17.25">
      <c r="M2440" s="36"/>
      <c r="N2440" s="36"/>
    </row>
    <row r="2441" spans="13:14" ht="17.25">
      <c r="M2441" s="36"/>
      <c r="N2441" s="36"/>
    </row>
    <row r="2442" spans="13:14" ht="17.25">
      <c r="M2442" s="36"/>
      <c r="N2442" s="36"/>
    </row>
    <row r="2443" spans="13:14" ht="17.25">
      <c r="M2443" s="36"/>
      <c r="N2443" s="36"/>
    </row>
    <row r="2444" spans="13:14" ht="17.25">
      <c r="M2444" s="36"/>
      <c r="N2444" s="36"/>
    </row>
    <row r="2445" spans="13:14" ht="17.25">
      <c r="M2445" s="36"/>
      <c r="N2445" s="36"/>
    </row>
    <row r="2446" spans="13:14" ht="17.25">
      <c r="M2446" s="36"/>
      <c r="N2446" s="36"/>
    </row>
    <row r="2447" spans="13:14" ht="17.25">
      <c r="M2447" s="36"/>
      <c r="N2447" s="36"/>
    </row>
    <row r="2448" spans="13:14" ht="17.25">
      <c r="M2448" s="36"/>
      <c r="N2448" s="36"/>
    </row>
    <row r="2449" spans="13:14" ht="17.25">
      <c r="M2449" s="36"/>
      <c r="N2449" s="36"/>
    </row>
    <row r="2450" spans="13:14" ht="17.25">
      <c r="M2450" s="36"/>
      <c r="N2450" s="36"/>
    </row>
    <row r="2451" spans="13:14" ht="17.25">
      <c r="M2451" s="36"/>
      <c r="N2451" s="36"/>
    </row>
    <row r="2452" spans="13:14" ht="17.25">
      <c r="M2452" s="36"/>
      <c r="N2452" s="36"/>
    </row>
    <row r="2453" spans="13:14" ht="17.25">
      <c r="M2453" s="36"/>
      <c r="N2453" s="36"/>
    </row>
    <row r="2454" spans="13:14" ht="17.25">
      <c r="M2454" s="36"/>
      <c r="N2454" s="36"/>
    </row>
    <row r="2455" spans="13:14" ht="17.25">
      <c r="M2455" s="36"/>
      <c r="N2455" s="36"/>
    </row>
    <row r="2456" spans="13:14" ht="17.25">
      <c r="M2456" s="36"/>
      <c r="N2456" s="36"/>
    </row>
    <row r="2457" spans="13:14" ht="17.25">
      <c r="M2457" s="36"/>
      <c r="N2457" s="36"/>
    </row>
    <row r="2458" spans="13:14" ht="17.25">
      <c r="M2458" s="36"/>
      <c r="N2458" s="36"/>
    </row>
    <row r="2459" spans="13:14" ht="17.25">
      <c r="M2459" s="36"/>
      <c r="N2459" s="36"/>
    </row>
    <row r="2460" spans="13:14" ht="17.25">
      <c r="M2460" s="36"/>
      <c r="N2460" s="36"/>
    </row>
    <row r="2461" spans="13:14" ht="17.25">
      <c r="M2461" s="36"/>
      <c r="N2461" s="36"/>
    </row>
    <row r="2462" spans="13:14" ht="17.25">
      <c r="M2462" s="36"/>
      <c r="N2462" s="36"/>
    </row>
    <row r="2463" spans="13:14" ht="17.25">
      <c r="M2463" s="36"/>
      <c r="N2463" s="36"/>
    </row>
    <row r="2464" spans="13:14" ht="17.25">
      <c r="M2464" s="36"/>
      <c r="N2464" s="36"/>
    </row>
    <row r="2465" spans="13:14" ht="17.25">
      <c r="M2465" s="36"/>
      <c r="N2465" s="36"/>
    </row>
    <row r="2466" spans="13:14" ht="17.25">
      <c r="M2466" s="36"/>
      <c r="N2466" s="36"/>
    </row>
    <row r="2467" spans="13:14" ht="17.25">
      <c r="M2467" s="36"/>
      <c r="N2467" s="36"/>
    </row>
    <row r="2468" spans="13:14" ht="17.25">
      <c r="M2468" s="36"/>
      <c r="N2468" s="36"/>
    </row>
    <row r="2469" spans="13:14" ht="17.25">
      <c r="M2469" s="36"/>
      <c r="N2469" s="36"/>
    </row>
    <row r="2470" spans="13:14" ht="17.25">
      <c r="M2470" s="36"/>
      <c r="N2470" s="36"/>
    </row>
    <row r="2471" spans="13:14" ht="17.25">
      <c r="M2471" s="36"/>
      <c r="N2471" s="36"/>
    </row>
    <row r="2472" spans="13:14" ht="17.25">
      <c r="M2472" s="36"/>
      <c r="N2472" s="36"/>
    </row>
    <row r="2473" spans="13:14" ht="17.25">
      <c r="M2473" s="36"/>
      <c r="N2473" s="36"/>
    </row>
    <row r="2474" spans="13:14" ht="17.25">
      <c r="M2474" s="36"/>
      <c r="N2474" s="36"/>
    </row>
    <row r="2475" spans="13:14" ht="17.25">
      <c r="M2475" s="36"/>
      <c r="N2475" s="36"/>
    </row>
    <row r="2476" spans="13:14" ht="17.25">
      <c r="M2476" s="36"/>
      <c r="N2476" s="36"/>
    </row>
    <row r="2477" spans="13:14" ht="17.25">
      <c r="M2477" s="36"/>
      <c r="N2477" s="36"/>
    </row>
    <row r="2478" spans="13:14" ht="17.25">
      <c r="M2478" s="36"/>
      <c r="N2478" s="36"/>
    </row>
    <row r="2479" spans="13:14" ht="17.25">
      <c r="M2479" s="36"/>
      <c r="N2479" s="36"/>
    </row>
    <row r="2480" spans="13:14" ht="17.25">
      <c r="M2480" s="36"/>
      <c r="N2480" s="36"/>
    </row>
    <row r="2481" spans="13:14" ht="17.25">
      <c r="M2481" s="36"/>
      <c r="N2481" s="36"/>
    </row>
    <row r="2482" spans="13:14" ht="17.25">
      <c r="M2482" s="36"/>
      <c r="N2482" s="36"/>
    </row>
    <row r="2483" spans="13:14" ht="17.25">
      <c r="M2483" s="36"/>
      <c r="N2483" s="36"/>
    </row>
    <row r="2484" spans="13:14" ht="17.25">
      <c r="M2484" s="36"/>
      <c r="N2484" s="36"/>
    </row>
    <row r="2485" spans="13:14" ht="17.25">
      <c r="M2485" s="36"/>
      <c r="N2485" s="36"/>
    </row>
    <row r="2486" spans="13:14" ht="17.25">
      <c r="M2486" s="36"/>
      <c r="N2486" s="36"/>
    </row>
    <row r="2487" spans="13:14" ht="17.25">
      <c r="M2487" s="36"/>
      <c r="N2487" s="36"/>
    </row>
    <row r="2488" spans="13:14" ht="17.25">
      <c r="M2488" s="36"/>
      <c r="N2488" s="36"/>
    </row>
    <row r="2489" spans="13:14" ht="17.25">
      <c r="M2489" s="36"/>
      <c r="N2489" s="36"/>
    </row>
    <row r="2490" spans="13:14" ht="17.25">
      <c r="M2490" s="36"/>
      <c r="N2490" s="36"/>
    </row>
    <row r="2491" spans="13:14" ht="17.25">
      <c r="M2491" s="36"/>
      <c r="N2491" s="36"/>
    </row>
    <row r="2492" spans="13:14" ht="17.25">
      <c r="M2492" s="36"/>
      <c r="N2492" s="36"/>
    </row>
    <row r="2493" spans="13:14" ht="17.25">
      <c r="M2493" s="36"/>
      <c r="N2493" s="36"/>
    </row>
    <row r="2494" spans="13:14" ht="17.25">
      <c r="M2494" s="36"/>
      <c r="N2494" s="36"/>
    </row>
    <row r="2495" spans="13:14" ht="17.25">
      <c r="M2495" s="36"/>
      <c r="N2495" s="36"/>
    </row>
    <row r="2496" spans="13:14" ht="17.25">
      <c r="M2496" s="36"/>
      <c r="N2496" s="36"/>
    </row>
    <row r="2497" spans="13:14" ht="17.25">
      <c r="M2497" s="36"/>
      <c r="N2497" s="36"/>
    </row>
    <row r="2498" spans="13:14" ht="17.25">
      <c r="M2498" s="36"/>
      <c r="N2498" s="36"/>
    </row>
    <row r="2499" spans="13:14" ht="17.25">
      <c r="M2499" s="36"/>
      <c r="N2499" s="36"/>
    </row>
    <row r="2500" spans="13:14" ht="17.25">
      <c r="M2500" s="36"/>
      <c r="N2500" s="36"/>
    </row>
    <row r="2501" spans="13:14" ht="17.25">
      <c r="M2501" s="36"/>
      <c r="N2501" s="36"/>
    </row>
    <row r="2502" spans="13:14" ht="17.25">
      <c r="M2502" s="36"/>
      <c r="N2502" s="36"/>
    </row>
    <row r="2503" spans="13:14" ht="17.25">
      <c r="M2503" s="36"/>
      <c r="N2503" s="36"/>
    </row>
    <row r="2504" spans="13:14" ht="17.25">
      <c r="M2504" s="36"/>
      <c r="N2504" s="36"/>
    </row>
    <row r="2505" spans="13:14" ht="17.25">
      <c r="M2505" s="36"/>
      <c r="N2505" s="36"/>
    </row>
    <row r="2506" spans="13:14" ht="17.25">
      <c r="M2506" s="36"/>
      <c r="N2506" s="36"/>
    </row>
    <row r="2507" spans="13:14" ht="17.25">
      <c r="M2507" s="36"/>
      <c r="N2507" s="36"/>
    </row>
    <row r="2508" spans="13:14" ht="17.25">
      <c r="M2508" s="36"/>
      <c r="N2508" s="36"/>
    </row>
    <row r="2509" spans="13:14" ht="17.25">
      <c r="M2509" s="36"/>
      <c r="N2509" s="36"/>
    </row>
    <row r="2510" spans="13:14" ht="17.25">
      <c r="M2510" s="36"/>
      <c r="N2510" s="36"/>
    </row>
    <row r="2511" spans="13:14" ht="17.25">
      <c r="M2511" s="36"/>
      <c r="N2511" s="36"/>
    </row>
    <row r="2512" spans="13:14" ht="17.25">
      <c r="M2512" s="36"/>
      <c r="N2512" s="36"/>
    </row>
    <row r="2513" spans="13:14" ht="17.25">
      <c r="M2513" s="36"/>
      <c r="N2513" s="36"/>
    </row>
    <row r="2514" spans="13:14" ht="17.25">
      <c r="M2514" s="36"/>
      <c r="N2514" s="36"/>
    </row>
    <row r="2515" spans="13:14" ht="17.25">
      <c r="M2515" s="36"/>
      <c r="N2515" s="36"/>
    </row>
    <row r="2516" spans="13:14" ht="17.25">
      <c r="M2516" s="36"/>
      <c r="N2516" s="36"/>
    </row>
    <row r="2517" spans="13:14" ht="17.25">
      <c r="M2517" s="36"/>
      <c r="N2517" s="36"/>
    </row>
    <row r="2518" spans="13:14" ht="17.25">
      <c r="M2518" s="36"/>
      <c r="N2518" s="36"/>
    </row>
    <row r="2519" spans="13:14" ht="17.25">
      <c r="M2519" s="36"/>
      <c r="N2519" s="36"/>
    </row>
    <row r="2520" spans="13:14" ht="17.25">
      <c r="M2520" s="36"/>
      <c r="N2520" s="36"/>
    </row>
    <row r="2521" spans="13:14" ht="17.25">
      <c r="M2521" s="36"/>
      <c r="N2521" s="36"/>
    </row>
    <row r="2522" spans="13:14" ht="17.25">
      <c r="M2522" s="36"/>
      <c r="N2522" s="36"/>
    </row>
    <row r="2523" spans="13:14" ht="17.25">
      <c r="M2523" s="36"/>
      <c r="N2523" s="36"/>
    </row>
    <row r="2524" spans="13:14" ht="17.25">
      <c r="M2524" s="36"/>
      <c r="N2524" s="36"/>
    </row>
    <row r="2525" spans="13:14" ht="17.25">
      <c r="M2525" s="36"/>
      <c r="N2525" s="36"/>
    </row>
    <row r="2526" spans="13:14" ht="17.25">
      <c r="M2526" s="36"/>
      <c r="N2526" s="36"/>
    </row>
    <row r="2527" spans="13:14" ht="17.25">
      <c r="M2527" s="36"/>
      <c r="N2527" s="36"/>
    </row>
    <row r="2528" spans="13:14" ht="17.25">
      <c r="M2528" s="36"/>
      <c r="N2528" s="36"/>
    </row>
    <row r="2529" spans="13:14" ht="17.25">
      <c r="M2529" s="36"/>
      <c r="N2529" s="36"/>
    </row>
    <row r="2530" spans="13:14" ht="17.25">
      <c r="M2530" s="36"/>
      <c r="N2530" s="36"/>
    </row>
    <row r="2531" spans="13:14" ht="17.25">
      <c r="M2531" s="36"/>
      <c r="N2531" s="36"/>
    </row>
    <row r="2532" spans="13:14" ht="17.25">
      <c r="M2532" s="36"/>
      <c r="N2532" s="36"/>
    </row>
    <row r="2533" spans="13:14" ht="17.25">
      <c r="M2533" s="36"/>
      <c r="N2533" s="36"/>
    </row>
    <row r="2534" spans="13:14" ht="17.25">
      <c r="M2534" s="36"/>
      <c r="N2534" s="36"/>
    </row>
    <row r="2535" spans="13:14" ht="17.25">
      <c r="M2535" s="36"/>
      <c r="N2535" s="36"/>
    </row>
    <row r="2536" spans="13:14" ht="17.25">
      <c r="M2536" s="36"/>
      <c r="N2536" s="36"/>
    </row>
    <row r="2537" spans="13:14" ht="17.25">
      <c r="M2537" s="36"/>
      <c r="N2537" s="36"/>
    </row>
    <row r="2538" spans="13:14" ht="17.25">
      <c r="M2538" s="36"/>
      <c r="N2538" s="36"/>
    </row>
    <row r="2539" spans="13:14" ht="17.25">
      <c r="M2539" s="36"/>
      <c r="N2539" s="36"/>
    </row>
    <row r="2540" spans="13:14" ht="17.25">
      <c r="M2540" s="36"/>
      <c r="N2540" s="36"/>
    </row>
    <row r="2541" spans="13:14" ht="17.25">
      <c r="M2541" s="36"/>
      <c r="N2541" s="36"/>
    </row>
    <row r="2542" spans="13:14" ht="17.25">
      <c r="M2542" s="36"/>
      <c r="N2542" s="36"/>
    </row>
    <row r="2543" spans="13:14" ht="17.25">
      <c r="M2543" s="36"/>
      <c r="N2543" s="36"/>
    </row>
    <row r="2544" spans="13:14" ht="17.25">
      <c r="M2544" s="36"/>
      <c r="N2544" s="36"/>
    </row>
    <row r="2545" spans="13:14" ht="17.25">
      <c r="M2545" s="36"/>
      <c r="N2545" s="36"/>
    </row>
    <row r="2546" spans="13:14" ht="17.25">
      <c r="M2546" s="36"/>
      <c r="N2546" s="36"/>
    </row>
    <row r="2547" spans="13:14" ht="17.25">
      <c r="M2547" s="36"/>
      <c r="N2547" s="36"/>
    </row>
    <row r="2548" spans="13:14" ht="17.25">
      <c r="M2548" s="36"/>
      <c r="N2548" s="36"/>
    </row>
    <row r="2549" spans="13:14" ht="17.25">
      <c r="M2549" s="36"/>
      <c r="N2549" s="36"/>
    </row>
    <row r="2550" spans="13:14" ht="17.25">
      <c r="M2550" s="36"/>
      <c r="N2550" s="36"/>
    </row>
    <row r="2551" spans="13:14" ht="17.25">
      <c r="M2551" s="36"/>
      <c r="N2551" s="36"/>
    </row>
    <row r="2552" spans="13:14" ht="17.25">
      <c r="M2552" s="36"/>
      <c r="N2552" s="36"/>
    </row>
    <row r="2553" spans="13:14" ht="17.25">
      <c r="M2553" s="36"/>
      <c r="N2553" s="36"/>
    </row>
    <row r="2554" spans="13:14" ht="17.25">
      <c r="M2554" s="36"/>
      <c r="N2554" s="36"/>
    </row>
    <row r="2555" spans="13:14" ht="17.25">
      <c r="M2555" s="36"/>
      <c r="N2555" s="36"/>
    </row>
    <row r="2556" spans="13:14" ht="17.25">
      <c r="M2556" s="36"/>
      <c r="N2556" s="36"/>
    </row>
    <row r="2557" spans="13:14" ht="17.25">
      <c r="M2557" s="36"/>
      <c r="N2557" s="36"/>
    </row>
    <row r="2558" spans="13:14" ht="17.25">
      <c r="M2558" s="36"/>
      <c r="N2558" s="36"/>
    </row>
    <row r="2559" spans="13:14" ht="17.25">
      <c r="M2559" s="36"/>
      <c r="N2559" s="36"/>
    </row>
    <row r="2560" spans="13:14" ht="17.25">
      <c r="M2560" s="36"/>
      <c r="N2560" s="36"/>
    </row>
    <row r="2561" spans="13:14" ht="17.25">
      <c r="M2561" s="36"/>
      <c r="N2561" s="36"/>
    </row>
    <row r="2562" spans="13:14" ht="17.25">
      <c r="M2562" s="36"/>
      <c r="N2562" s="36"/>
    </row>
    <row r="2563" spans="13:14" ht="17.25">
      <c r="M2563" s="36"/>
      <c r="N2563" s="36"/>
    </row>
    <row r="2565" spans="13:14" ht="17.25">
      <c r="M2565" s="36"/>
      <c r="N2565" s="36"/>
    </row>
    <row r="2566" spans="13:14" ht="17.25">
      <c r="M2566" s="36"/>
      <c r="N2566" s="36"/>
    </row>
    <row r="2567" spans="13:14" ht="17.25">
      <c r="M2567" s="36"/>
      <c r="N2567" s="36"/>
    </row>
    <row r="2568" spans="13:14" ht="17.25">
      <c r="M2568" s="36"/>
      <c r="N2568" s="36"/>
    </row>
    <row r="2569" spans="13:14" ht="17.25">
      <c r="M2569" s="36"/>
      <c r="N2569" s="36"/>
    </row>
    <row r="2570" spans="13:14" ht="17.25">
      <c r="M2570" s="36"/>
      <c r="N2570" s="36"/>
    </row>
    <row r="2571" spans="13:14" ht="17.25">
      <c r="M2571" s="36"/>
      <c r="N2571" s="36"/>
    </row>
    <row r="2572" spans="13:14" ht="17.25">
      <c r="M2572" s="36"/>
      <c r="N2572" s="36"/>
    </row>
    <row r="2573" spans="13:14" ht="17.25">
      <c r="M2573" s="36"/>
      <c r="N2573" s="36"/>
    </row>
    <row r="2574" spans="13:14" ht="17.25">
      <c r="M2574" s="36"/>
      <c r="N2574" s="36"/>
    </row>
    <row r="2575" spans="13:14" ht="17.25">
      <c r="M2575" s="36"/>
      <c r="N2575" s="36"/>
    </row>
    <row r="2576" spans="13:14" ht="17.25">
      <c r="M2576" s="36"/>
      <c r="N2576" s="36"/>
    </row>
    <row r="2577" spans="13:14" ht="17.25">
      <c r="M2577" s="36"/>
      <c r="N2577" s="36"/>
    </row>
    <row r="2578" spans="13:14" ht="17.25">
      <c r="M2578" s="36"/>
      <c r="N2578" s="36"/>
    </row>
    <row r="2579" spans="13:14" ht="17.25">
      <c r="M2579" s="36"/>
      <c r="N2579" s="36"/>
    </row>
    <row r="2580" spans="13:14" ht="17.25">
      <c r="M2580" s="36"/>
      <c r="N2580" s="36"/>
    </row>
    <row r="2581" spans="13:14" ht="17.25">
      <c r="M2581" s="36"/>
      <c r="N2581" s="36"/>
    </row>
    <row r="2582" spans="13:14" ht="17.25">
      <c r="M2582" s="36"/>
      <c r="N2582" s="36"/>
    </row>
    <row r="2583" spans="13:14" ht="17.25">
      <c r="M2583" s="36"/>
      <c r="N2583" s="36"/>
    </row>
    <row r="2584" spans="13:14" ht="17.25">
      <c r="M2584" s="36"/>
      <c r="N2584" s="36"/>
    </row>
    <row r="2585" spans="13:14" ht="17.25">
      <c r="M2585" s="36"/>
      <c r="N2585" s="36"/>
    </row>
    <row r="2586" spans="13:14" ht="17.25">
      <c r="M2586" s="36"/>
      <c r="N2586" s="36"/>
    </row>
    <row r="2587" spans="13:14" ht="17.25">
      <c r="M2587" s="36"/>
      <c r="N2587" s="36"/>
    </row>
    <row r="2588" spans="13:14" ht="17.25">
      <c r="M2588" s="36"/>
      <c r="N2588" s="36"/>
    </row>
    <row r="2589" spans="13:14" ht="17.25">
      <c r="M2589" s="36"/>
      <c r="N2589" s="36"/>
    </row>
    <row r="2590" spans="13:14" ht="17.25">
      <c r="M2590" s="36"/>
      <c r="N2590" s="36"/>
    </row>
    <row r="2591" spans="13:14" ht="17.25">
      <c r="M2591" s="36"/>
      <c r="N2591" s="36"/>
    </row>
    <row r="2592" spans="13:14" ht="17.25">
      <c r="M2592" s="36"/>
      <c r="N2592" s="36"/>
    </row>
    <row r="2593" spans="13:14" ht="17.25">
      <c r="M2593" s="36"/>
      <c r="N2593" s="36"/>
    </row>
    <row r="2594" spans="13:14" ht="17.25">
      <c r="M2594" s="36"/>
      <c r="N2594" s="36"/>
    </row>
    <row r="2595" spans="13:14" ht="17.25">
      <c r="M2595" s="36"/>
      <c r="N2595" s="36"/>
    </row>
    <row r="2596" spans="13:14" ht="17.25">
      <c r="M2596" s="36"/>
      <c r="N2596" s="36"/>
    </row>
    <row r="2597" spans="13:14" ht="17.25">
      <c r="M2597" s="36"/>
      <c r="N2597" s="36"/>
    </row>
    <row r="2598" spans="13:14" ht="17.25">
      <c r="M2598" s="36"/>
      <c r="N2598" s="36"/>
    </row>
    <row r="2599" spans="13:14" ht="17.25">
      <c r="M2599" s="36"/>
      <c r="N2599" s="36"/>
    </row>
    <row r="2600" spans="13:14" ht="17.25">
      <c r="M2600" s="36"/>
      <c r="N2600" s="36"/>
    </row>
    <row r="2601" spans="13:14" ht="17.25">
      <c r="M2601" s="36"/>
      <c r="N2601" s="36"/>
    </row>
    <row r="2602" spans="13:14" ht="17.25">
      <c r="M2602" s="36"/>
      <c r="N2602" s="36"/>
    </row>
    <row r="2603" spans="13:14" ht="17.25">
      <c r="M2603" s="36"/>
      <c r="N2603" s="36"/>
    </row>
    <row r="2604" spans="13:14" ht="17.25">
      <c r="M2604" s="36"/>
      <c r="N2604" s="36"/>
    </row>
    <row r="2605" spans="13:14" ht="17.25">
      <c r="M2605" s="36"/>
      <c r="N2605" s="36"/>
    </row>
    <row r="2606" spans="13:14" ht="17.25">
      <c r="M2606" s="36"/>
      <c r="N2606" s="36"/>
    </row>
    <row r="2607" spans="13:14" ht="17.25">
      <c r="M2607" s="36"/>
      <c r="N2607" s="36"/>
    </row>
    <row r="2608" spans="13:14" ht="17.25">
      <c r="M2608" s="36"/>
      <c r="N2608" s="36"/>
    </row>
    <row r="2609" spans="13:14" ht="17.25">
      <c r="M2609" s="36"/>
      <c r="N2609" s="36"/>
    </row>
    <row r="2610" spans="13:14" ht="17.25">
      <c r="M2610" s="36"/>
      <c r="N2610" s="36"/>
    </row>
    <row r="2611" spans="13:14" ht="17.25">
      <c r="M2611" s="36"/>
      <c r="N2611" s="36"/>
    </row>
    <row r="2612" spans="13:14" ht="17.25">
      <c r="M2612" s="36"/>
      <c r="N2612" s="36"/>
    </row>
    <row r="2613" spans="13:14" ht="17.25">
      <c r="M2613" s="36"/>
      <c r="N2613" s="36"/>
    </row>
    <row r="2614" spans="13:14" ht="17.25">
      <c r="M2614" s="36"/>
      <c r="N2614" s="36"/>
    </row>
    <row r="2615" spans="13:14" ht="17.25">
      <c r="M2615" s="36"/>
      <c r="N2615" s="36"/>
    </row>
    <row r="2616" spans="13:14" ht="17.25">
      <c r="M2616" s="36"/>
      <c r="N2616" s="36"/>
    </row>
    <row r="2617" spans="13:14" ht="17.25">
      <c r="M2617" s="36"/>
      <c r="N2617" s="36"/>
    </row>
    <row r="2618" spans="13:14" ht="17.25">
      <c r="M2618" s="36"/>
      <c r="N2618" s="36"/>
    </row>
    <row r="2619" spans="13:14" ht="17.25">
      <c r="M2619" s="36"/>
      <c r="N2619" s="36"/>
    </row>
    <row r="2620" spans="13:14" ht="17.25">
      <c r="M2620" s="36"/>
      <c r="N2620" s="36"/>
    </row>
    <row r="2621" spans="13:14" ht="17.25">
      <c r="M2621" s="36"/>
      <c r="N2621" s="36"/>
    </row>
    <row r="2622" spans="13:14" ht="17.25">
      <c r="M2622" s="36"/>
      <c r="N2622" s="36"/>
    </row>
    <row r="2623" spans="13:14" ht="17.25">
      <c r="M2623" s="36"/>
      <c r="N2623" s="36"/>
    </row>
    <row r="2624" spans="13:14" ht="17.25">
      <c r="M2624" s="36"/>
      <c r="N2624" s="36"/>
    </row>
    <row r="2625" spans="13:14" ht="17.25">
      <c r="M2625" s="36"/>
      <c r="N2625" s="36"/>
    </row>
    <row r="2626" spans="13:14" ht="17.25">
      <c r="M2626" s="36"/>
      <c r="N2626" s="36"/>
    </row>
    <row r="2627" spans="13:14" ht="17.25">
      <c r="M2627" s="36"/>
      <c r="N2627" s="36"/>
    </row>
    <row r="2628" spans="13:14" ht="17.25">
      <c r="M2628" s="36"/>
      <c r="N2628" s="36"/>
    </row>
    <row r="2629" spans="13:14" ht="17.25">
      <c r="M2629" s="36"/>
      <c r="N2629" s="36"/>
    </row>
    <row r="2630" spans="13:14" ht="17.25">
      <c r="M2630" s="36"/>
      <c r="N2630" s="36"/>
    </row>
    <row r="2631" spans="13:14" ht="17.25">
      <c r="M2631" s="36"/>
      <c r="N2631" s="36"/>
    </row>
    <row r="2632" spans="13:14" ht="17.25">
      <c r="M2632" s="36"/>
      <c r="N2632" s="36"/>
    </row>
    <row r="2633" spans="13:14" ht="17.25">
      <c r="M2633" s="36"/>
      <c r="N2633" s="36"/>
    </row>
    <row r="2634" spans="13:14" ht="17.25">
      <c r="M2634" s="36"/>
      <c r="N2634" s="36"/>
    </row>
    <row r="2635" spans="13:14" ht="17.25">
      <c r="M2635" s="36"/>
      <c r="N2635" s="36"/>
    </row>
    <row r="2636" spans="13:14" ht="17.25">
      <c r="M2636" s="36"/>
      <c r="N2636" s="36"/>
    </row>
    <row r="2637" spans="13:14" ht="17.25">
      <c r="M2637" s="36"/>
      <c r="N2637" s="36"/>
    </row>
    <row r="2638" spans="13:14" ht="17.25">
      <c r="M2638" s="36"/>
      <c r="N2638" s="36"/>
    </row>
    <row r="2639" spans="13:14" ht="17.25">
      <c r="M2639" s="36"/>
      <c r="N2639" s="36"/>
    </row>
    <row r="2640" spans="13:14" ht="17.25">
      <c r="M2640" s="36"/>
      <c r="N2640" s="36"/>
    </row>
    <row r="2641" spans="13:14" ht="17.25">
      <c r="M2641" s="36"/>
      <c r="N2641" s="36"/>
    </row>
    <row r="2642" spans="13:14" ht="17.25">
      <c r="M2642" s="36"/>
      <c r="N2642" s="36"/>
    </row>
    <row r="2643" spans="13:14" ht="17.25">
      <c r="M2643" s="36"/>
      <c r="N2643" s="36"/>
    </row>
    <row r="2644" spans="13:14" ht="17.25">
      <c r="M2644" s="36"/>
      <c r="N2644" s="36"/>
    </row>
    <row r="2645" spans="13:14" ht="17.25">
      <c r="M2645" s="36"/>
      <c r="N2645" s="36"/>
    </row>
    <row r="2646" spans="13:14" ht="17.25">
      <c r="M2646" s="36"/>
      <c r="N2646" s="36"/>
    </row>
    <row r="2647" spans="13:14" ht="17.25">
      <c r="M2647" s="36"/>
      <c r="N2647" s="36"/>
    </row>
    <row r="2648" spans="13:14" ht="17.25">
      <c r="M2648" s="36"/>
      <c r="N2648" s="36"/>
    </row>
    <row r="2649" spans="13:14" ht="17.25">
      <c r="M2649" s="36"/>
      <c r="N2649" s="36"/>
    </row>
    <row r="2650" spans="13:14" ht="17.25">
      <c r="M2650" s="36"/>
      <c r="N2650" s="36"/>
    </row>
    <row r="2651" spans="13:14" ht="17.25">
      <c r="M2651" s="36"/>
      <c r="N2651" s="36"/>
    </row>
    <row r="2652" spans="13:14" ht="17.25">
      <c r="M2652" s="36"/>
      <c r="N2652" s="36"/>
    </row>
    <row r="2653" spans="13:14" ht="17.25">
      <c r="M2653" s="36"/>
      <c r="N2653" s="36"/>
    </row>
    <row r="2654" spans="13:14" ht="17.25">
      <c r="M2654" s="36"/>
      <c r="N2654" s="36"/>
    </row>
    <row r="2655" spans="13:14" ht="17.25">
      <c r="M2655" s="36"/>
      <c r="N2655" s="36"/>
    </row>
    <row r="2656" spans="13:14" ht="17.25">
      <c r="M2656" s="36"/>
      <c r="N2656" s="36"/>
    </row>
    <row r="2657" spans="13:14" ht="17.25">
      <c r="M2657" s="36"/>
      <c r="N2657" s="36"/>
    </row>
    <row r="2658" spans="13:14" ht="17.25">
      <c r="M2658" s="36"/>
      <c r="N2658" s="36"/>
    </row>
    <row r="2659" spans="13:14" ht="17.25">
      <c r="M2659" s="36"/>
      <c r="N2659" s="36"/>
    </row>
    <row r="2660" spans="13:14" ht="17.25">
      <c r="M2660" s="36"/>
      <c r="N2660" s="36"/>
    </row>
    <row r="2661" spans="13:14" ht="17.25">
      <c r="M2661" s="36"/>
      <c r="N2661" s="36"/>
    </row>
    <row r="2662" spans="13:14" ht="17.25">
      <c r="M2662" s="36"/>
      <c r="N2662" s="36"/>
    </row>
    <row r="2663" spans="13:14" ht="17.25">
      <c r="M2663" s="36"/>
      <c r="N2663" s="36"/>
    </row>
    <row r="2664" spans="13:14" ht="17.25">
      <c r="M2664" s="36"/>
      <c r="N2664" s="36"/>
    </row>
    <row r="2665" spans="13:14" ht="17.25">
      <c r="M2665" s="36"/>
      <c r="N2665" s="36"/>
    </row>
    <row r="2666" spans="13:14" ht="17.25">
      <c r="M2666" s="36"/>
      <c r="N2666" s="36"/>
    </row>
    <row r="2667" spans="13:14" ht="17.25">
      <c r="M2667" s="36"/>
      <c r="N2667" s="36"/>
    </row>
    <row r="2668" spans="13:14" ht="17.25">
      <c r="M2668" s="36"/>
      <c r="N2668" s="36"/>
    </row>
    <row r="2669" spans="13:14" ht="17.25">
      <c r="M2669" s="36"/>
      <c r="N2669" s="36"/>
    </row>
    <row r="2670" spans="13:14" ht="17.25">
      <c r="M2670" s="36"/>
      <c r="N2670" s="36"/>
    </row>
    <row r="2671" spans="13:14" ht="17.25">
      <c r="M2671" s="36"/>
      <c r="N2671" s="36"/>
    </row>
    <row r="2672" spans="13:14" ht="17.25">
      <c r="M2672" s="36"/>
      <c r="N2672" s="36"/>
    </row>
    <row r="2673" spans="13:14" ht="17.25">
      <c r="M2673" s="36"/>
      <c r="N2673" s="36"/>
    </row>
    <row r="2674" spans="13:14" ht="17.25">
      <c r="M2674" s="36"/>
      <c r="N2674" s="36"/>
    </row>
    <row r="2675" spans="13:14" ht="17.25">
      <c r="M2675" s="36"/>
      <c r="N2675" s="36"/>
    </row>
    <row r="2676" spans="13:14" ht="17.25">
      <c r="M2676" s="36"/>
      <c r="N2676" s="36"/>
    </row>
    <row r="2677" spans="13:14" ht="17.25">
      <c r="M2677" s="36"/>
      <c r="N2677" s="36"/>
    </row>
    <row r="2678" spans="13:14" ht="17.25">
      <c r="M2678" s="36"/>
      <c r="N2678" s="36"/>
    </row>
    <row r="2679" spans="13:14" ht="17.25">
      <c r="M2679" s="36"/>
      <c r="N2679" s="36"/>
    </row>
    <row r="2680" spans="13:14" ht="17.25">
      <c r="M2680" s="36"/>
      <c r="N2680" s="36"/>
    </row>
    <row r="2681" spans="13:14" ht="17.25">
      <c r="M2681" s="36"/>
      <c r="N2681" s="36"/>
    </row>
    <row r="2682" spans="13:14" ht="17.25">
      <c r="M2682" s="36"/>
      <c r="N2682" s="36"/>
    </row>
    <row r="2683" spans="13:14" ht="17.25">
      <c r="M2683" s="36"/>
      <c r="N2683" s="36"/>
    </row>
    <row r="2684" spans="13:14" ht="17.25">
      <c r="M2684" s="36"/>
      <c r="N2684" s="36"/>
    </row>
    <row r="2685" spans="13:14" ht="17.25">
      <c r="M2685" s="36"/>
      <c r="N2685" s="36"/>
    </row>
    <row r="2686" spans="13:14" ht="17.25">
      <c r="M2686" s="36"/>
      <c r="N2686" s="36"/>
    </row>
    <row r="2687" spans="13:14" ht="17.25">
      <c r="M2687" s="36"/>
      <c r="N2687" s="36"/>
    </row>
    <row r="2688" spans="13:14" ht="17.25">
      <c r="M2688" s="36"/>
      <c r="N2688" s="36"/>
    </row>
    <row r="2689" spans="13:14" ht="17.25">
      <c r="M2689" s="36"/>
      <c r="N2689" s="36"/>
    </row>
    <row r="2690" spans="13:14" ht="17.25">
      <c r="M2690" s="36"/>
      <c r="N2690" s="36"/>
    </row>
    <row r="2691" spans="13:14" ht="17.25">
      <c r="M2691" s="36"/>
      <c r="N2691" s="36"/>
    </row>
    <row r="2692" spans="13:14" ht="17.25">
      <c r="M2692" s="36"/>
      <c r="N2692" s="36"/>
    </row>
    <row r="2693" spans="13:14" ht="17.25">
      <c r="M2693" s="36"/>
      <c r="N2693" s="36"/>
    </row>
    <row r="2694" spans="13:14" ht="17.25">
      <c r="M2694" s="36"/>
      <c r="N2694" s="36"/>
    </row>
    <row r="2695" spans="13:14" ht="17.25">
      <c r="M2695" s="36"/>
      <c r="N2695" s="36"/>
    </row>
    <row r="2696" spans="13:14" ht="17.25">
      <c r="M2696" s="36"/>
      <c r="N2696" s="36"/>
    </row>
    <row r="2697" spans="13:14" ht="17.25">
      <c r="M2697" s="36"/>
      <c r="N2697" s="36"/>
    </row>
    <row r="2698" spans="13:14" ht="17.25">
      <c r="M2698" s="36"/>
      <c r="N2698" s="36"/>
    </row>
    <row r="2699" spans="13:14" ht="17.25">
      <c r="M2699" s="36"/>
      <c r="N2699" s="36"/>
    </row>
    <row r="2700" spans="13:14" ht="17.25">
      <c r="M2700" s="36"/>
      <c r="N2700" s="36"/>
    </row>
    <row r="2701" spans="13:14" ht="17.25">
      <c r="M2701" s="36"/>
      <c r="N2701" s="36"/>
    </row>
    <row r="2702" spans="13:14" ht="17.25">
      <c r="M2702" s="36"/>
      <c r="N2702" s="36"/>
    </row>
    <row r="2703" spans="13:14" ht="17.25">
      <c r="M2703" s="36"/>
      <c r="N2703" s="36"/>
    </row>
    <row r="2704" spans="13:14" ht="17.25">
      <c r="M2704" s="36"/>
      <c r="N2704" s="36"/>
    </row>
    <row r="2705" spans="13:14" ht="17.25">
      <c r="M2705" s="36"/>
      <c r="N2705" s="36"/>
    </row>
    <row r="2706" spans="13:14" ht="17.25">
      <c r="M2706" s="36"/>
      <c r="N2706" s="36"/>
    </row>
    <row r="2707" spans="13:14" ht="17.25">
      <c r="M2707" s="36"/>
      <c r="N2707" s="36"/>
    </row>
    <row r="2708" spans="13:14" ht="17.25">
      <c r="M2708" s="36"/>
      <c r="N2708" s="36"/>
    </row>
    <row r="2709" spans="13:14" ht="17.25">
      <c r="M2709" s="36"/>
      <c r="N2709" s="36"/>
    </row>
    <row r="2710" spans="13:14" ht="17.25">
      <c r="M2710" s="36"/>
      <c r="N2710" s="36"/>
    </row>
    <row r="2711" spans="13:14" ht="17.25">
      <c r="M2711" s="36"/>
      <c r="N2711" s="36"/>
    </row>
    <row r="2712" spans="13:14" ht="17.25">
      <c r="M2712" s="36"/>
      <c r="N2712" s="36"/>
    </row>
    <row r="2713" spans="13:14" ht="17.25">
      <c r="M2713" s="36"/>
      <c r="N2713" s="36"/>
    </row>
    <row r="2714" spans="13:14" ht="17.25">
      <c r="M2714" s="36"/>
      <c r="N2714" s="36"/>
    </row>
    <row r="2715" spans="13:14" ht="17.25">
      <c r="M2715" s="36"/>
      <c r="N2715" s="36"/>
    </row>
    <row r="2716" spans="13:14" ht="17.25">
      <c r="M2716" s="36"/>
      <c r="N2716" s="36"/>
    </row>
    <row r="2717" spans="13:14" ht="17.25">
      <c r="M2717" s="36"/>
      <c r="N2717" s="36"/>
    </row>
    <row r="2718" spans="13:14" ht="17.25">
      <c r="M2718" s="36"/>
      <c r="N2718" s="36"/>
    </row>
    <row r="2719" spans="13:14" ht="17.25">
      <c r="M2719" s="36"/>
      <c r="N2719" s="36"/>
    </row>
    <row r="2720" spans="13:14" ht="17.25">
      <c r="M2720" s="36"/>
      <c r="N2720" s="36"/>
    </row>
    <row r="2721" spans="13:14" ht="17.25">
      <c r="M2721" s="36"/>
      <c r="N2721" s="36"/>
    </row>
    <row r="2722" spans="13:14" ht="17.25">
      <c r="M2722" s="36"/>
      <c r="N2722" s="36"/>
    </row>
    <row r="2723" spans="13:14" ht="17.25">
      <c r="M2723" s="36"/>
      <c r="N2723" s="36"/>
    </row>
    <row r="2724" spans="13:14" ht="17.25">
      <c r="M2724" s="36"/>
      <c r="N2724" s="36"/>
    </row>
    <row r="2725" spans="13:14" ht="17.25">
      <c r="M2725" s="36"/>
      <c r="N2725" s="36"/>
    </row>
    <row r="2726" spans="13:14" ht="17.25">
      <c r="M2726" s="36"/>
      <c r="N2726" s="36"/>
    </row>
    <row r="2727" spans="13:14" ht="17.25">
      <c r="M2727" s="36"/>
      <c r="N2727" s="36"/>
    </row>
    <row r="2728" spans="13:14" ht="17.25">
      <c r="M2728" s="36"/>
      <c r="N2728" s="36"/>
    </row>
    <row r="2729" spans="13:14" ht="17.25">
      <c r="M2729" s="36"/>
      <c r="N2729" s="36"/>
    </row>
    <row r="2730" spans="13:14" ht="17.25">
      <c r="M2730" s="36"/>
      <c r="N2730" s="36"/>
    </row>
    <row r="2731" spans="13:14" ht="17.25">
      <c r="M2731" s="36"/>
      <c r="N2731" s="36"/>
    </row>
    <row r="2732" spans="13:14" ht="17.25">
      <c r="M2732" s="36"/>
      <c r="N2732" s="36"/>
    </row>
    <row r="2733" spans="13:14" ht="17.25">
      <c r="M2733" s="36"/>
      <c r="N2733" s="36"/>
    </row>
    <row r="2734" spans="13:14" ht="17.25">
      <c r="M2734" s="36"/>
      <c r="N2734" s="36"/>
    </row>
    <row r="2735" spans="13:14" ht="17.25">
      <c r="M2735" s="36"/>
      <c r="N2735" s="36"/>
    </row>
    <row r="2736" spans="13:14" ht="17.25">
      <c r="M2736" s="36"/>
      <c r="N2736" s="36"/>
    </row>
    <row r="2737" spans="13:14" ht="17.25">
      <c r="M2737" s="36"/>
      <c r="N2737" s="36"/>
    </row>
    <row r="2738" spans="13:14" ht="17.25">
      <c r="M2738" s="36"/>
      <c r="N2738" s="36"/>
    </row>
    <row r="2739" spans="13:14" ht="17.25">
      <c r="M2739" s="36"/>
      <c r="N2739" s="36"/>
    </row>
    <row r="2740" spans="13:14" ht="17.25">
      <c r="M2740" s="36"/>
      <c r="N2740" s="36"/>
    </row>
    <row r="2741" spans="13:14" ht="17.25">
      <c r="M2741" s="36"/>
      <c r="N2741" s="36"/>
    </row>
    <row r="2742" spans="13:14" ht="17.25">
      <c r="M2742" s="36"/>
      <c r="N2742" s="36"/>
    </row>
    <row r="2743" spans="13:14" ht="17.25">
      <c r="M2743" s="36"/>
      <c r="N2743" s="36"/>
    </row>
    <row r="2744" spans="13:14" ht="17.25">
      <c r="M2744" s="36"/>
      <c r="N2744" s="36"/>
    </row>
    <row r="2745" spans="13:14" ht="17.25">
      <c r="M2745" s="36"/>
      <c r="N2745" s="36"/>
    </row>
    <row r="2746" spans="13:14" ht="17.25">
      <c r="M2746" s="36"/>
      <c r="N2746" s="36"/>
    </row>
    <row r="2747" spans="13:14" ht="17.25">
      <c r="M2747" s="36"/>
      <c r="N2747" s="36"/>
    </row>
    <row r="2748" spans="13:14" ht="17.25">
      <c r="M2748" s="36"/>
      <c r="N2748" s="36"/>
    </row>
    <row r="2749" spans="13:14" ht="17.25">
      <c r="M2749" s="36"/>
      <c r="N2749" s="36"/>
    </row>
    <row r="2750" spans="13:14" ht="17.25">
      <c r="M2750" s="36"/>
      <c r="N2750" s="36"/>
    </row>
    <row r="2751" spans="13:14" ht="17.25">
      <c r="M2751" s="36"/>
      <c r="N2751" s="36"/>
    </row>
    <row r="2752" spans="13:14" ht="17.25">
      <c r="M2752" s="36"/>
      <c r="N2752" s="36"/>
    </row>
    <row r="2753" spans="13:14" ht="17.25">
      <c r="M2753" s="36"/>
      <c r="N2753" s="36"/>
    </row>
    <row r="2754" spans="13:14" ht="17.25">
      <c r="M2754" s="36"/>
      <c r="N2754" s="36"/>
    </row>
    <row r="2755" spans="13:14" ht="17.25">
      <c r="M2755" s="36"/>
      <c r="N2755" s="36"/>
    </row>
    <row r="2756" spans="13:14" ht="17.25">
      <c r="M2756" s="36"/>
      <c r="N2756" s="36"/>
    </row>
    <row r="2757" spans="13:14" ht="17.25">
      <c r="M2757" s="36"/>
      <c r="N2757" s="36"/>
    </row>
    <row r="2758" spans="13:14" ht="17.25">
      <c r="M2758" s="36"/>
      <c r="N2758" s="36"/>
    </row>
    <row r="2759" spans="13:14" ht="17.25">
      <c r="M2759" s="36"/>
      <c r="N2759" s="36"/>
    </row>
    <row r="2760" spans="13:14" ht="17.25">
      <c r="M2760" s="36"/>
      <c r="N2760" s="36"/>
    </row>
    <row r="2761" spans="13:14" ht="17.25">
      <c r="M2761" s="36"/>
      <c r="N2761" s="36"/>
    </row>
    <row r="2762" spans="13:14" ht="17.25">
      <c r="M2762" s="36"/>
      <c r="N2762" s="36"/>
    </row>
    <row r="2763" spans="13:14" ht="17.25">
      <c r="M2763" s="36"/>
      <c r="N2763" s="36"/>
    </row>
    <row r="2764" spans="13:14" ht="17.25">
      <c r="M2764" s="36"/>
      <c r="N2764" s="36"/>
    </row>
    <row r="2766" spans="13:14" ht="17.25">
      <c r="M2766" s="36"/>
      <c r="N2766" s="36"/>
    </row>
    <row r="2767" spans="13:14" ht="17.25">
      <c r="M2767" s="36"/>
      <c r="N2767" s="36"/>
    </row>
    <row r="2768" spans="13:14" ht="17.25">
      <c r="M2768" s="36"/>
      <c r="N2768" s="36"/>
    </row>
    <row r="2769" spans="13:14" ht="17.25">
      <c r="M2769" s="36"/>
      <c r="N2769" s="36"/>
    </row>
    <row r="2770" spans="13:14" ht="17.25">
      <c r="M2770" s="36"/>
      <c r="N2770" s="36"/>
    </row>
    <row r="2771" spans="13:14" ht="17.25">
      <c r="M2771" s="36"/>
      <c r="N2771" s="36"/>
    </row>
    <row r="2772" spans="13:14" ht="17.25">
      <c r="M2772" s="36"/>
      <c r="N2772" s="36"/>
    </row>
    <row r="2773" spans="13:14" ht="17.25">
      <c r="M2773" s="36"/>
      <c r="N2773" s="36"/>
    </row>
    <row r="2774" spans="13:14" ht="17.25">
      <c r="M2774" s="36"/>
      <c r="N2774" s="36"/>
    </row>
    <row r="2775" spans="13:14" ht="17.25">
      <c r="M2775" s="36"/>
      <c r="N2775" s="36"/>
    </row>
    <row r="2776" spans="13:14" ht="17.25">
      <c r="M2776" s="36"/>
      <c r="N2776" s="36"/>
    </row>
    <row r="2777" spans="13:14" ht="17.25">
      <c r="M2777" s="36"/>
      <c r="N2777" s="36"/>
    </row>
    <row r="2778" spans="13:14" ht="17.25">
      <c r="M2778" s="36"/>
      <c r="N2778" s="36"/>
    </row>
    <row r="2779" spans="13:14" ht="17.25">
      <c r="M2779" s="36"/>
      <c r="N2779" s="36"/>
    </row>
    <row r="2780" spans="13:14" ht="17.25">
      <c r="M2780" s="36"/>
      <c r="N2780" s="36"/>
    </row>
    <row r="2781" spans="13:14" ht="17.25">
      <c r="M2781" s="36"/>
      <c r="N2781" s="36"/>
    </row>
    <row r="2782" spans="13:14" ht="17.25">
      <c r="M2782" s="36"/>
      <c r="N2782" s="36"/>
    </row>
    <row r="2783" spans="13:14" ht="17.25">
      <c r="M2783" s="36"/>
      <c r="N2783" s="36"/>
    </row>
    <row r="2784" spans="13:14" ht="17.25">
      <c r="M2784" s="36"/>
      <c r="N2784" s="36"/>
    </row>
    <row r="2785" spans="13:14" ht="17.25">
      <c r="M2785" s="36"/>
      <c r="N2785" s="36"/>
    </row>
    <row r="2786" spans="13:14" ht="17.25">
      <c r="M2786" s="36"/>
      <c r="N2786" s="36"/>
    </row>
    <row r="2787" spans="13:14" ht="17.25">
      <c r="M2787" s="36"/>
      <c r="N2787" s="36"/>
    </row>
    <row r="2788" spans="13:14" ht="17.25">
      <c r="M2788" s="36"/>
      <c r="N2788" s="36"/>
    </row>
    <row r="2789" spans="13:14" ht="17.25">
      <c r="M2789" s="36"/>
      <c r="N2789" s="36"/>
    </row>
    <row r="2790" spans="13:14" ht="17.25">
      <c r="M2790" s="36"/>
      <c r="N2790" s="36"/>
    </row>
    <row r="2791" spans="13:14" ht="17.25">
      <c r="M2791" s="36"/>
      <c r="N2791" s="36"/>
    </row>
    <row r="2792" spans="13:14" ht="17.25">
      <c r="M2792" s="36"/>
      <c r="N2792" s="36"/>
    </row>
    <row r="2793" spans="13:14" ht="17.25">
      <c r="M2793" s="36"/>
      <c r="N2793" s="36"/>
    </row>
    <row r="2794" spans="13:14" ht="17.25">
      <c r="M2794" s="36"/>
      <c r="N2794" s="36"/>
    </row>
    <row r="2795" spans="13:14" ht="17.25">
      <c r="M2795" s="36"/>
      <c r="N2795" s="36"/>
    </row>
    <row r="2796" spans="13:14" ht="17.25">
      <c r="M2796" s="36"/>
      <c r="N2796" s="36"/>
    </row>
    <row r="2797" spans="13:14" ht="17.25">
      <c r="M2797" s="36"/>
      <c r="N2797" s="36"/>
    </row>
    <row r="2798" spans="13:14" ht="17.25">
      <c r="M2798" s="36"/>
      <c r="N2798" s="36"/>
    </row>
    <row r="2799" spans="13:14" ht="17.25">
      <c r="M2799" s="36"/>
      <c r="N2799" s="36"/>
    </row>
    <row r="2800" spans="13:14" ht="17.25">
      <c r="M2800" s="36"/>
      <c r="N2800" s="36"/>
    </row>
    <row r="2801" spans="13:14" ht="17.25">
      <c r="M2801" s="36"/>
      <c r="N2801" s="36"/>
    </row>
    <row r="2802" spans="13:14" ht="17.25">
      <c r="M2802" s="36"/>
      <c r="N2802" s="36"/>
    </row>
    <row r="2803" spans="13:14" ht="17.25">
      <c r="M2803" s="36"/>
      <c r="N2803" s="36"/>
    </row>
    <row r="2804" spans="13:14" ht="17.25">
      <c r="M2804" s="36"/>
      <c r="N2804" s="36"/>
    </row>
    <row r="2805" spans="13:14" ht="17.25">
      <c r="M2805" s="36"/>
      <c r="N2805" s="36"/>
    </row>
    <row r="2806" spans="13:14" ht="17.25">
      <c r="M2806" s="36"/>
      <c r="N2806" s="36"/>
    </row>
    <row r="2807" spans="13:14" ht="17.25">
      <c r="M2807" s="36"/>
      <c r="N2807" s="36"/>
    </row>
    <row r="2808" spans="13:14" ht="17.25">
      <c r="M2808" s="36"/>
      <c r="N2808" s="36"/>
    </row>
    <row r="2809" spans="13:14" ht="17.25">
      <c r="M2809" s="36"/>
      <c r="N2809" s="36"/>
    </row>
    <row r="2810" spans="13:14" ht="17.25">
      <c r="M2810" s="36"/>
      <c r="N2810" s="36"/>
    </row>
    <row r="2811" spans="13:14" ht="17.25">
      <c r="M2811" s="36"/>
      <c r="N2811" s="36"/>
    </row>
    <row r="2812" spans="13:14" ht="17.25">
      <c r="M2812" s="36"/>
      <c r="N2812" s="36"/>
    </row>
    <row r="2813" spans="13:14" ht="17.25">
      <c r="M2813" s="36"/>
      <c r="N2813" s="36"/>
    </row>
    <row r="2814" spans="13:14" ht="17.25">
      <c r="M2814" s="36"/>
      <c r="N2814" s="36"/>
    </row>
    <row r="2815" spans="13:14" ht="17.25">
      <c r="M2815" s="36"/>
      <c r="N2815" s="36"/>
    </row>
    <row r="2816" spans="13:14" ht="17.25">
      <c r="M2816" s="36"/>
      <c r="N2816" s="36"/>
    </row>
    <row r="2817" spans="13:14" ht="17.25">
      <c r="M2817" s="36"/>
      <c r="N2817" s="36"/>
    </row>
    <row r="2818" spans="13:14" ht="17.25">
      <c r="M2818" s="36"/>
      <c r="N2818" s="36"/>
    </row>
    <row r="2819" spans="13:14" ht="17.25">
      <c r="M2819" s="36"/>
      <c r="N2819" s="36"/>
    </row>
    <row r="2820" spans="13:14" ht="17.25">
      <c r="M2820" s="36"/>
      <c r="N2820" s="36"/>
    </row>
    <row r="2821" spans="13:14" ht="17.25">
      <c r="M2821" s="36"/>
      <c r="N2821" s="36"/>
    </row>
    <row r="2822" spans="13:14" ht="17.25">
      <c r="M2822" s="36"/>
      <c r="N2822" s="36"/>
    </row>
    <row r="2823" spans="13:14" ht="17.25">
      <c r="M2823" s="36"/>
      <c r="N2823" s="36"/>
    </row>
    <row r="2824" spans="13:14" ht="17.25">
      <c r="M2824" s="36"/>
      <c r="N2824" s="36"/>
    </row>
    <row r="2825" spans="13:14" ht="17.25">
      <c r="M2825" s="36"/>
      <c r="N2825" s="36"/>
    </row>
    <row r="2826" spans="13:14" ht="17.25">
      <c r="M2826" s="36"/>
      <c r="N2826" s="36"/>
    </row>
    <row r="2827" spans="13:14" ht="17.25">
      <c r="M2827" s="36"/>
      <c r="N2827" s="36"/>
    </row>
    <row r="2828" spans="13:14" ht="17.25">
      <c r="M2828" s="36"/>
      <c r="N2828" s="36"/>
    </row>
    <row r="2829" spans="13:14" ht="17.25">
      <c r="M2829" s="36"/>
      <c r="N2829" s="36"/>
    </row>
    <row r="2830" spans="13:14" ht="17.25">
      <c r="M2830" s="36"/>
      <c r="N2830" s="36"/>
    </row>
    <row r="2831" spans="13:14" ht="17.25">
      <c r="M2831" s="36"/>
      <c r="N2831" s="36"/>
    </row>
    <row r="2832" spans="13:14" ht="17.25">
      <c r="M2832" s="36"/>
      <c r="N2832" s="36"/>
    </row>
    <row r="2833" spans="13:14" ht="17.25">
      <c r="M2833" s="36"/>
      <c r="N2833" s="36"/>
    </row>
    <row r="2834" spans="13:14" ht="17.25">
      <c r="M2834" s="36"/>
      <c r="N2834" s="36"/>
    </row>
    <row r="2835" spans="13:14" ht="17.25">
      <c r="M2835" s="36"/>
      <c r="N2835" s="36"/>
    </row>
    <row r="2836" spans="13:14" ht="17.25">
      <c r="M2836" s="36"/>
      <c r="N2836" s="36"/>
    </row>
    <row r="2837" spans="13:14" ht="17.25">
      <c r="M2837" s="36"/>
      <c r="N2837" s="36"/>
    </row>
    <row r="2838" spans="13:14" ht="17.25">
      <c r="M2838" s="36"/>
      <c r="N2838" s="36"/>
    </row>
    <row r="2839" spans="13:14" ht="17.25">
      <c r="M2839" s="36"/>
      <c r="N2839" s="36"/>
    </row>
    <row r="2840" spans="13:14" ht="17.25">
      <c r="M2840" s="36"/>
      <c r="N2840" s="36"/>
    </row>
    <row r="2841" spans="13:14" ht="17.25">
      <c r="M2841" s="36"/>
      <c r="N2841" s="36"/>
    </row>
    <row r="2842" spans="13:14" ht="17.25">
      <c r="M2842" s="36"/>
      <c r="N2842" s="36"/>
    </row>
    <row r="2843" spans="13:14" ht="17.25">
      <c r="M2843" s="36"/>
      <c r="N2843" s="36"/>
    </row>
    <row r="2844" spans="13:14" ht="17.25">
      <c r="M2844" s="36"/>
      <c r="N2844" s="36"/>
    </row>
    <row r="2845" spans="13:14" ht="17.25">
      <c r="M2845" s="36"/>
      <c r="N2845" s="36"/>
    </row>
    <row r="2846" spans="13:14" ht="17.25">
      <c r="M2846" s="36"/>
      <c r="N2846" s="36"/>
    </row>
    <row r="2847" spans="13:14" ht="17.25">
      <c r="M2847" s="36"/>
      <c r="N2847" s="36"/>
    </row>
    <row r="2848" spans="13:14" ht="17.25">
      <c r="M2848" s="36"/>
      <c r="N2848" s="36"/>
    </row>
    <row r="2849" spans="13:14" ht="17.25">
      <c r="M2849" s="36"/>
      <c r="N2849" s="36"/>
    </row>
    <row r="2850" spans="13:14" ht="17.25">
      <c r="M2850" s="36"/>
      <c r="N2850" s="36"/>
    </row>
    <row r="2851" spans="13:14" ht="17.25">
      <c r="M2851" s="36"/>
      <c r="N2851" s="36"/>
    </row>
    <row r="2852" spans="13:14" ht="17.25">
      <c r="M2852" s="36"/>
      <c r="N2852" s="36"/>
    </row>
    <row r="2853" spans="13:14" ht="17.25">
      <c r="M2853" s="36"/>
      <c r="N2853" s="36"/>
    </row>
    <row r="2854" spans="13:14" ht="17.25">
      <c r="M2854" s="36"/>
      <c r="N2854" s="36"/>
    </row>
    <row r="2855" spans="13:14" ht="17.25">
      <c r="M2855" s="36"/>
      <c r="N2855" s="36"/>
    </row>
    <row r="2856" spans="13:14" ht="17.25">
      <c r="M2856" s="36"/>
      <c r="N2856" s="36"/>
    </row>
    <row r="2857" spans="13:14" ht="17.25">
      <c r="M2857" s="36"/>
      <c r="N2857" s="36"/>
    </row>
    <row r="2858" spans="13:14" ht="17.25">
      <c r="M2858" s="36"/>
      <c r="N2858" s="36"/>
    </row>
    <row r="2859" spans="13:14" ht="17.25">
      <c r="M2859" s="36"/>
      <c r="N2859" s="36"/>
    </row>
    <row r="2860" spans="13:14" ht="17.25">
      <c r="M2860" s="36"/>
      <c r="N2860" s="36"/>
    </row>
    <row r="2861" spans="13:14" ht="17.25">
      <c r="M2861" s="36"/>
      <c r="N2861" s="36"/>
    </row>
    <row r="2862" spans="13:14" ht="17.25">
      <c r="M2862" s="36"/>
      <c r="N2862" s="36"/>
    </row>
    <row r="2863" spans="13:14" ht="17.25">
      <c r="M2863" s="36"/>
      <c r="N2863" s="36"/>
    </row>
    <row r="2864" spans="13:14" ht="17.25">
      <c r="M2864" s="36"/>
      <c r="N2864" s="36"/>
    </row>
    <row r="2865" spans="13:14" ht="17.25">
      <c r="M2865" s="36"/>
      <c r="N2865" s="36"/>
    </row>
    <row r="2866" spans="13:14" ht="17.25">
      <c r="M2866" s="36"/>
      <c r="N2866" s="36"/>
    </row>
    <row r="2867" spans="13:14" ht="17.25">
      <c r="M2867" s="36"/>
      <c r="N2867" s="36"/>
    </row>
    <row r="2868" spans="13:14" ht="17.25">
      <c r="M2868" s="36"/>
      <c r="N2868" s="36"/>
    </row>
    <row r="2869" spans="13:14" ht="17.25">
      <c r="M2869" s="36"/>
      <c r="N2869" s="36"/>
    </row>
    <row r="2870" spans="13:14" ht="17.25">
      <c r="M2870" s="36"/>
      <c r="N2870" s="36"/>
    </row>
    <row r="2871" spans="13:14" ht="17.25">
      <c r="M2871" s="36"/>
      <c r="N2871" s="36"/>
    </row>
    <row r="2872" spans="13:14" ht="17.25">
      <c r="M2872" s="36"/>
      <c r="N2872" s="36"/>
    </row>
    <row r="2873" spans="13:14" ht="17.25">
      <c r="M2873" s="36"/>
      <c r="N2873" s="36"/>
    </row>
    <row r="2874" spans="13:14" ht="17.25">
      <c r="M2874" s="36"/>
      <c r="N2874" s="36"/>
    </row>
    <row r="2875" spans="13:14" ht="17.25">
      <c r="M2875" s="36"/>
      <c r="N2875" s="36"/>
    </row>
    <row r="2876" spans="13:14" ht="17.25">
      <c r="M2876" s="36"/>
      <c r="N2876" s="36"/>
    </row>
    <row r="2877" spans="13:14" ht="17.25">
      <c r="M2877" s="36"/>
      <c r="N2877" s="36"/>
    </row>
    <row r="2878" spans="13:14" ht="17.25">
      <c r="M2878" s="36"/>
      <c r="N2878" s="36"/>
    </row>
    <row r="2879" spans="13:14" ht="17.25">
      <c r="M2879" s="36"/>
      <c r="N2879" s="36"/>
    </row>
    <row r="2880" spans="13:14" ht="17.25">
      <c r="M2880" s="36"/>
      <c r="N2880" s="36"/>
    </row>
    <row r="2881" spans="13:14" ht="17.25">
      <c r="M2881" s="36"/>
      <c r="N2881" s="36"/>
    </row>
    <row r="2882" spans="13:14" ht="17.25">
      <c r="M2882" s="36"/>
      <c r="N2882" s="36"/>
    </row>
    <row r="2883" spans="13:14" ht="17.25">
      <c r="M2883" s="36"/>
      <c r="N2883" s="36"/>
    </row>
    <row r="2884" spans="13:14" ht="17.25">
      <c r="M2884" s="36"/>
      <c r="N2884" s="36"/>
    </row>
    <row r="2885" spans="13:14" ht="17.25">
      <c r="M2885" s="36"/>
      <c r="N2885" s="36"/>
    </row>
    <row r="2886" spans="13:14" ht="17.25">
      <c r="M2886" s="36"/>
      <c r="N2886" s="36"/>
    </row>
    <row r="2887" spans="13:14" ht="17.25">
      <c r="M2887" s="36"/>
      <c r="N2887" s="36"/>
    </row>
    <row r="2888" spans="13:14" ht="17.25">
      <c r="M2888" s="36"/>
      <c r="N2888" s="36"/>
    </row>
    <row r="2889" spans="13:14" ht="17.25">
      <c r="M2889" s="36"/>
      <c r="N2889" s="36"/>
    </row>
    <row r="2890" spans="13:14" ht="17.25">
      <c r="M2890" s="36"/>
      <c r="N2890" s="36"/>
    </row>
    <row r="2891" spans="13:14" ht="17.25">
      <c r="M2891" s="36"/>
      <c r="N2891" s="36"/>
    </row>
    <row r="2892" spans="13:14" ht="17.25">
      <c r="M2892" s="36"/>
      <c r="N2892" s="36"/>
    </row>
    <row r="2893" spans="13:14" ht="17.25">
      <c r="M2893" s="36"/>
      <c r="N2893" s="36"/>
    </row>
    <row r="2894" spans="13:14" ht="17.25">
      <c r="M2894" s="36"/>
      <c r="N2894" s="36"/>
    </row>
    <row r="2895" spans="13:14" ht="17.25">
      <c r="M2895" s="36"/>
      <c r="N2895" s="36"/>
    </row>
    <row r="2896" spans="13:14" ht="17.25">
      <c r="M2896" s="36"/>
      <c r="N2896" s="36"/>
    </row>
    <row r="2897" spans="13:14" ht="17.25">
      <c r="M2897" s="36"/>
      <c r="N2897" s="36"/>
    </row>
    <row r="2898" spans="13:14" ht="17.25">
      <c r="M2898" s="36"/>
      <c r="N2898" s="36"/>
    </row>
    <row r="2899" spans="13:14" ht="17.25">
      <c r="M2899" s="36"/>
      <c r="N2899" s="36"/>
    </row>
    <row r="2900" spans="13:14" ht="17.25">
      <c r="M2900" s="36"/>
      <c r="N2900" s="36"/>
    </row>
    <row r="2901" spans="13:14" ht="17.25">
      <c r="M2901" s="36"/>
      <c r="N2901" s="36"/>
    </row>
    <row r="2902" spans="13:14" ht="17.25">
      <c r="M2902" s="36"/>
      <c r="N2902" s="36"/>
    </row>
    <row r="2903" spans="13:14" ht="17.25">
      <c r="M2903" s="36"/>
      <c r="N2903" s="36"/>
    </row>
    <row r="2904" spans="13:14" ht="17.25">
      <c r="M2904" s="36"/>
      <c r="N2904" s="36"/>
    </row>
    <row r="2905" spans="13:14" ht="17.25">
      <c r="M2905" s="36"/>
      <c r="N2905" s="36"/>
    </row>
    <row r="2906" spans="13:14" ht="17.25">
      <c r="M2906" s="36"/>
      <c r="N2906" s="36"/>
    </row>
    <row r="2907" spans="13:14" ht="17.25">
      <c r="M2907" s="36"/>
      <c r="N2907" s="36"/>
    </row>
    <row r="2908" spans="13:14" ht="17.25">
      <c r="M2908" s="36"/>
      <c r="N2908" s="36"/>
    </row>
    <row r="2909" spans="13:14" ht="17.25">
      <c r="M2909" s="36"/>
      <c r="N2909" s="36"/>
    </row>
    <row r="2910" spans="13:14" ht="17.25">
      <c r="M2910" s="36"/>
      <c r="N2910" s="36"/>
    </row>
    <row r="2911" spans="13:14" ht="17.25">
      <c r="M2911" s="36"/>
      <c r="N2911" s="36"/>
    </row>
    <row r="2912" spans="13:14" ht="17.25">
      <c r="M2912" s="36"/>
      <c r="N2912" s="36"/>
    </row>
    <row r="2913" spans="13:14" ht="17.25">
      <c r="M2913" s="36"/>
      <c r="N2913" s="36"/>
    </row>
    <row r="2914" spans="13:14" ht="17.25">
      <c r="M2914" s="36"/>
      <c r="N2914" s="36"/>
    </row>
    <row r="2915" spans="13:14" ht="17.25">
      <c r="M2915" s="36"/>
      <c r="N2915" s="36"/>
    </row>
    <row r="2916" spans="13:14" ht="17.25">
      <c r="M2916" s="36"/>
      <c r="N2916" s="36"/>
    </row>
    <row r="2917" spans="13:14" ht="17.25">
      <c r="M2917" s="36"/>
      <c r="N2917" s="36"/>
    </row>
    <row r="2918" spans="13:14" ht="17.25">
      <c r="M2918" s="36"/>
      <c r="N2918" s="36"/>
    </row>
    <row r="2919" spans="13:14" ht="17.25">
      <c r="M2919" s="36"/>
      <c r="N2919" s="36"/>
    </row>
    <row r="2920" spans="13:14" ht="17.25">
      <c r="M2920" s="36"/>
      <c r="N2920" s="36"/>
    </row>
    <row r="2921" spans="13:14" ht="17.25">
      <c r="M2921" s="36"/>
      <c r="N2921" s="36"/>
    </row>
    <row r="2922" spans="13:14" ht="17.25">
      <c r="M2922" s="36"/>
      <c r="N2922" s="36"/>
    </row>
    <row r="2923" spans="13:14" ht="17.25">
      <c r="M2923" s="36"/>
      <c r="N2923" s="36"/>
    </row>
    <row r="2924" spans="13:14" ht="17.25">
      <c r="M2924" s="36"/>
      <c r="N2924" s="36"/>
    </row>
    <row r="2925" spans="13:14" ht="17.25">
      <c r="M2925" s="36"/>
      <c r="N2925" s="36"/>
    </row>
    <row r="2926" spans="13:14" ht="17.25">
      <c r="M2926" s="36"/>
      <c r="N2926" s="36"/>
    </row>
    <row r="2927" spans="13:14" ht="17.25">
      <c r="M2927" s="36"/>
      <c r="N2927" s="36"/>
    </row>
    <row r="2928" spans="13:14" ht="17.25">
      <c r="M2928" s="36"/>
      <c r="N2928" s="36"/>
    </row>
    <row r="2929" spans="13:14" ht="17.25">
      <c r="M2929" s="36"/>
      <c r="N2929" s="36"/>
    </row>
    <row r="2930" spans="13:14" ht="17.25">
      <c r="M2930" s="36"/>
      <c r="N2930" s="36"/>
    </row>
    <row r="2931" spans="13:14" ht="17.25">
      <c r="M2931" s="36"/>
      <c r="N2931" s="36"/>
    </row>
    <row r="2932" spans="13:14" ht="17.25">
      <c r="M2932" s="36"/>
      <c r="N2932" s="36"/>
    </row>
    <row r="2933" spans="13:14" ht="17.25">
      <c r="M2933" s="36"/>
      <c r="N2933" s="36"/>
    </row>
    <row r="2934" spans="13:14" ht="17.25">
      <c r="M2934" s="36"/>
      <c r="N2934" s="36"/>
    </row>
    <row r="2935" spans="13:14" ht="17.25">
      <c r="M2935" s="36"/>
      <c r="N2935" s="36"/>
    </row>
    <row r="2936" spans="13:14" ht="17.25">
      <c r="M2936" s="36"/>
      <c r="N2936" s="36"/>
    </row>
    <row r="2937" spans="13:14" ht="17.25">
      <c r="M2937" s="36"/>
      <c r="N2937" s="36"/>
    </row>
    <row r="2938" spans="13:14" ht="17.25">
      <c r="M2938" s="36"/>
      <c r="N2938" s="36"/>
    </row>
    <row r="2939" spans="13:14" ht="17.25">
      <c r="M2939" s="36"/>
      <c r="N2939" s="36"/>
    </row>
    <row r="2940" spans="13:14" ht="17.25">
      <c r="M2940" s="36"/>
      <c r="N2940" s="36"/>
    </row>
    <row r="2941" spans="13:14" ht="17.25">
      <c r="M2941" s="36"/>
      <c r="N2941" s="36"/>
    </row>
    <row r="2942" spans="13:14" ht="17.25">
      <c r="M2942" s="36"/>
      <c r="N2942" s="36"/>
    </row>
    <row r="2943" spans="13:14" ht="17.25">
      <c r="M2943" s="36"/>
      <c r="N2943" s="36"/>
    </row>
    <row r="2944" spans="13:14" ht="17.25">
      <c r="M2944" s="36"/>
      <c r="N2944" s="36"/>
    </row>
    <row r="2945" spans="13:14" ht="17.25">
      <c r="M2945" s="36"/>
      <c r="N2945" s="36"/>
    </row>
    <row r="2946" spans="13:14" ht="17.25">
      <c r="M2946" s="36"/>
      <c r="N2946" s="36"/>
    </row>
    <row r="2947" spans="13:14" ht="17.25">
      <c r="M2947" s="36"/>
      <c r="N2947" s="36"/>
    </row>
    <row r="2948" spans="13:14" ht="17.25">
      <c r="M2948" s="36"/>
      <c r="N2948" s="36"/>
    </row>
    <row r="2949" spans="13:14" ht="17.25">
      <c r="M2949" s="36"/>
      <c r="N2949" s="36"/>
    </row>
    <row r="2950" spans="13:14" ht="17.25">
      <c r="M2950" s="36"/>
      <c r="N2950" s="36"/>
    </row>
    <row r="2951" spans="13:14" ht="17.25">
      <c r="M2951" s="36"/>
      <c r="N2951" s="36"/>
    </row>
    <row r="2952" spans="13:14" ht="17.25">
      <c r="M2952" s="36"/>
      <c r="N2952" s="36"/>
    </row>
    <row r="2953" spans="13:14" ht="17.25">
      <c r="M2953" s="36"/>
      <c r="N2953" s="36"/>
    </row>
    <row r="2954" spans="13:14" ht="17.25">
      <c r="M2954" s="36"/>
      <c r="N2954" s="36"/>
    </row>
    <row r="2955" spans="13:14" ht="17.25">
      <c r="M2955" s="36"/>
      <c r="N2955" s="36"/>
    </row>
    <row r="2956" spans="13:14" ht="17.25">
      <c r="M2956" s="36"/>
      <c r="N2956" s="36"/>
    </row>
    <row r="2957" spans="13:14" ht="17.25">
      <c r="M2957" s="36"/>
      <c r="N2957" s="36"/>
    </row>
    <row r="2958" spans="13:14" ht="17.25">
      <c r="M2958" s="36"/>
      <c r="N2958" s="36"/>
    </row>
    <row r="2959" spans="13:14" ht="17.25">
      <c r="M2959" s="36"/>
      <c r="N2959" s="36"/>
    </row>
    <row r="2960" spans="13:14" ht="17.25">
      <c r="M2960" s="36"/>
      <c r="N2960" s="36"/>
    </row>
    <row r="2961" spans="1:14" ht="17.25">
      <c r="M2961" s="36"/>
      <c r="N2961" s="36"/>
    </row>
    <row r="2962" spans="1:14" ht="17.25">
      <c r="M2962" s="36"/>
      <c r="N2962" s="36"/>
    </row>
    <row r="2963" spans="1:14" ht="17.25">
      <c r="M2963" s="36"/>
      <c r="N2963" s="36"/>
    </row>
    <row r="2964" spans="1:14" ht="17.25">
      <c r="M2964" s="36"/>
      <c r="N2964" s="36"/>
    </row>
    <row r="2965" spans="1:14" ht="17.25">
      <c r="M2965" s="36"/>
      <c r="N2965" s="36"/>
    </row>
    <row r="2966" spans="1:14" ht="17.25">
      <c r="B2966" s="42"/>
      <c r="C2966" s="42"/>
      <c r="D2966" s="95"/>
      <c r="E2966" s="42"/>
      <c r="F2966" s="42"/>
      <c r="G2966" s="42"/>
      <c r="H2966" s="95"/>
      <c r="I2966" s="95"/>
      <c r="J2966" s="95"/>
      <c r="K2966" s="95"/>
      <c r="L2966" s="95"/>
      <c r="M2966" s="44"/>
      <c r="N2966" s="44"/>
    </row>
    <row r="2967" spans="1:14" ht="17.25">
      <c r="A2967" s="42"/>
      <c r="B2967" s="42"/>
      <c r="C2967" s="42"/>
      <c r="D2967" s="95"/>
      <c r="E2967" s="42"/>
      <c r="F2967" s="42"/>
      <c r="G2967" s="42"/>
      <c r="H2967" s="95"/>
      <c r="I2967" s="95"/>
      <c r="J2967" s="95"/>
      <c r="K2967" s="95"/>
      <c r="L2967" s="95"/>
      <c r="M2967" s="44"/>
      <c r="N2967" s="44"/>
    </row>
    <row r="2968" spans="1:14" ht="17.25">
      <c r="A2968" s="42"/>
      <c r="B2968" s="42"/>
      <c r="C2968" s="42"/>
      <c r="D2968" s="95"/>
      <c r="E2968" s="42"/>
      <c r="F2968" s="42"/>
      <c r="G2968" s="42"/>
      <c r="H2968" s="95"/>
      <c r="I2968" s="95"/>
      <c r="J2968" s="95"/>
      <c r="K2968" s="95"/>
      <c r="L2968" s="95"/>
      <c r="M2968" s="44"/>
      <c r="N2968" s="44"/>
    </row>
    <row r="2969" spans="1:14" ht="17.25">
      <c r="A2969" s="42"/>
      <c r="B2969" s="42"/>
      <c r="C2969" s="42"/>
      <c r="D2969" s="95"/>
      <c r="E2969" s="42"/>
      <c r="F2969" s="42"/>
      <c r="G2969" s="42"/>
      <c r="H2969" s="95"/>
      <c r="I2969" s="95"/>
      <c r="J2969" s="95"/>
      <c r="K2969" s="95"/>
      <c r="L2969" s="95"/>
      <c r="M2969" s="44"/>
      <c r="N2969" s="44"/>
    </row>
    <row r="2970" spans="1:14" ht="17.25">
      <c r="A2970" s="42"/>
      <c r="B2970" s="42"/>
      <c r="C2970" s="42"/>
      <c r="D2970" s="95"/>
      <c r="E2970" s="42"/>
      <c r="F2970" s="42"/>
      <c r="G2970" s="42"/>
      <c r="H2970" s="95"/>
      <c r="I2970" s="95"/>
      <c r="J2970" s="95"/>
      <c r="K2970" s="95"/>
      <c r="L2970" s="95"/>
      <c r="M2970" s="44"/>
      <c r="N2970" s="44"/>
    </row>
    <row r="2971" spans="1:14" ht="17.25">
      <c r="A2971" s="42"/>
      <c r="B2971" s="42"/>
      <c r="C2971" s="42"/>
      <c r="D2971" s="95"/>
      <c r="E2971" s="42"/>
      <c r="F2971" s="42"/>
      <c r="G2971" s="42"/>
      <c r="H2971" s="95"/>
      <c r="I2971" s="95"/>
      <c r="J2971" s="95"/>
      <c r="K2971" s="95"/>
      <c r="L2971" s="95"/>
      <c r="M2971" s="44"/>
      <c r="N2971" s="44"/>
    </row>
    <row r="2972" spans="1:14" ht="17.25">
      <c r="A2972" s="42"/>
      <c r="B2972" s="42"/>
      <c r="C2972" s="42"/>
      <c r="D2972" s="95"/>
      <c r="E2972" s="42"/>
      <c r="F2972" s="42"/>
      <c r="G2972" s="42"/>
      <c r="H2972" s="95"/>
      <c r="I2972" s="95"/>
      <c r="J2972" s="95"/>
      <c r="K2972" s="95"/>
      <c r="L2972" s="95"/>
      <c r="M2972" s="44"/>
      <c r="N2972" s="44"/>
    </row>
    <row r="2973" spans="1:14" ht="17.25">
      <c r="A2973" s="42"/>
      <c r="B2973" s="42"/>
      <c r="C2973" s="42"/>
      <c r="D2973" s="95"/>
      <c r="E2973" s="42"/>
      <c r="F2973" s="42"/>
      <c r="G2973" s="42"/>
      <c r="H2973" s="95"/>
      <c r="I2973" s="95"/>
      <c r="J2973" s="95"/>
      <c r="K2973" s="95"/>
      <c r="L2973" s="95"/>
      <c r="M2973" s="44"/>
      <c r="N2973" s="44"/>
    </row>
    <row r="2974" spans="1:14" ht="17.25">
      <c r="A2974" s="42"/>
      <c r="B2974" s="42"/>
      <c r="C2974" s="42"/>
      <c r="D2974" s="95"/>
      <c r="E2974" s="42"/>
      <c r="F2974" s="42"/>
      <c r="G2974" s="42"/>
      <c r="H2974" s="95"/>
      <c r="I2974" s="95"/>
      <c r="J2974" s="95"/>
      <c r="K2974" s="95"/>
      <c r="L2974" s="95"/>
      <c r="M2974" s="44"/>
      <c r="N2974" s="44"/>
    </row>
    <row r="2975" spans="1:14" ht="17.25">
      <c r="A2975" s="42"/>
      <c r="B2975" s="42"/>
      <c r="C2975" s="42"/>
      <c r="D2975" s="95"/>
      <c r="E2975" s="42"/>
      <c r="F2975" s="42"/>
      <c r="G2975" s="42"/>
      <c r="H2975" s="95"/>
      <c r="I2975" s="95"/>
      <c r="J2975" s="95"/>
      <c r="K2975" s="95"/>
      <c r="L2975" s="95"/>
      <c r="M2975" s="44"/>
      <c r="N2975" s="44"/>
    </row>
    <row r="2976" spans="1:14" ht="17.25">
      <c r="A2976" s="42"/>
      <c r="B2976" s="42"/>
      <c r="C2976" s="42"/>
      <c r="D2976" s="95"/>
      <c r="E2976" s="42"/>
      <c r="F2976" s="42"/>
      <c r="G2976" s="42"/>
      <c r="H2976" s="95"/>
      <c r="I2976" s="95"/>
      <c r="J2976" s="95"/>
      <c r="K2976" s="95"/>
      <c r="L2976" s="95"/>
      <c r="M2976" s="44"/>
      <c r="N2976" s="44"/>
    </row>
    <row r="2977" spans="1:14" ht="17.25">
      <c r="A2977" s="42"/>
      <c r="B2977" s="42"/>
      <c r="C2977" s="42"/>
      <c r="D2977" s="95"/>
      <c r="E2977" s="42"/>
      <c r="F2977" s="42"/>
      <c r="G2977" s="42"/>
      <c r="H2977" s="95"/>
      <c r="I2977" s="95"/>
      <c r="J2977" s="95"/>
      <c r="K2977" s="95"/>
      <c r="L2977" s="95"/>
      <c r="M2977" s="44"/>
      <c r="N2977" s="44"/>
    </row>
    <row r="2978" spans="1:14" ht="17.25">
      <c r="A2978" s="42"/>
      <c r="B2978" s="42"/>
      <c r="C2978" s="42"/>
      <c r="D2978" s="95"/>
      <c r="E2978" s="42"/>
      <c r="F2978" s="42"/>
      <c r="G2978" s="42"/>
      <c r="H2978" s="95"/>
      <c r="I2978" s="95"/>
      <c r="J2978" s="95"/>
      <c r="K2978" s="95"/>
      <c r="L2978" s="95"/>
      <c r="M2978" s="44"/>
      <c r="N2978" s="44"/>
    </row>
    <row r="2979" spans="1:14" ht="17.25">
      <c r="A2979" s="42"/>
      <c r="B2979" s="42"/>
      <c r="C2979" s="42"/>
      <c r="D2979" s="95"/>
      <c r="E2979" s="42"/>
      <c r="F2979" s="42"/>
      <c r="G2979" s="42"/>
      <c r="H2979" s="95"/>
      <c r="I2979" s="95"/>
      <c r="J2979" s="95"/>
      <c r="K2979" s="95"/>
      <c r="L2979" s="95"/>
      <c r="M2979" s="44"/>
      <c r="N2979" s="44"/>
    </row>
    <row r="2980" spans="1:14" ht="17.25">
      <c r="A2980" s="42"/>
      <c r="B2980" s="42"/>
      <c r="C2980" s="42"/>
      <c r="D2980" s="95"/>
      <c r="E2980" s="42"/>
      <c r="F2980" s="42"/>
      <c r="G2980" s="42"/>
      <c r="H2980" s="95"/>
      <c r="I2980" s="95"/>
      <c r="J2980" s="95"/>
      <c r="K2980" s="95"/>
      <c r="L2980" s="95"/>
      <c r="M2980" s="44"/>
      <c r="N2980" s="44"/>
    </row>
    <row r="2981" spans="1:14" ht="17.25">
      <c r="A2981" s="42"/>
      <c r="B2981" s="42"/>
      <c r="C2981" s="42"/>
      <c r="D2981" s="95"/>
      <c r="E2981" s="42"/>
      <c r="F2981" s="42"/>
      <c r="G2981" s="42"/>
      <c r="H2981" s="95"/>
      <c r="I2981" s="95"/>
      <c r="J2981" s="95"/>
      <c r="K2981" s="95"/>
      <c r="L2981" s="95"/>
      <c r="M2981" s="44"/>
      <c r="N2981" s="44"/>
    </row>
    <row r="2982" spans="1:14" ht="17.25">
      <c r="A2982" s="42"/>
      <c r="B2982" s="42"/>
      <c r="C2982" s="42"/>
      <c r="D2982" s="95"/>
      <c r="E2982" s="42"/>
      <c r="F2982" s="42"/>
      <c r="G2982" s="42"/>
      <c r="H2982" s="95"/>
      <c r="I2982" s="95"/>
      <c r="J2982" s="95"/>
      <c r="K2982" s="95"/>
      <c r="L2982" s="95"/>
      <c r="M2982" s="44"/>
      <c r="N2982" s="44"/>
    </row>
    <row r="2983" spans="1:14" ht="17.25">
      <c r="A2983" s="42"/>
      <c r="B2983" s="42"/>
      <c r="C2983" s="42"/>
      <c r="D2983" s="95"/>
      <c r="E2983" s="42"/>
      <c r="F2983" s="42"/>
      <c r="G2983" s="42"/>
      <c r="H2983" s="95"/>
      <c r="I2983" s="95"/>
      <c r="J2983" s="95"/>
      <c r="K2983" s="95"/>
      <c r="L2983" s="95"/>
      <c r="M2983" s="44"/>
      <c r="N2983" s="44"/>
    </row>
    <row r="2984" spans="1:14" ht="17.25">
      <c r="A2984" s="42"/>
      <c r="B2984" s="42"/>
      <c r="C2984" s="42"/>
      <c r="D2984" s="95"/>
      <c r="E2984" s="42"/>
      <c r="F2984" s="42"/>
      <c r="G2984" s="42"/>
      <c r="H2984" s="95"/>
      <c r="I2984" s="95"/>
      <c r="J2984" s="95"/>
      <c r="K2984" s="95"/>
      <c r="L2984" s="95"/>
      <c r="M2984" s="44"/>
      <c r="N2984" s="44"/>
    </row>
    <row r="2985" spans="1:14" ht="17.25">
      <c r="A2985" s="42"/>
      <c r="B2985" s="42"/>
      <c r="C2985" s="42"/>
      <c r="D2985" s="95"/>
      <c r="E2985" s="42"/>
      <c r="F2985" s="42"/>
      <c r="G2985" s="42"/>
      <c r="H2985" s="95"/>
      <c r="I2985" s="95"/>
      <c r="J2985" s="95"/>
      <c r="K2985" s="95"/>
      <c r="L2985" s="95"/>
      <c r="M2985" s="44"/>
      <c r="N2985" s="44"/>
    </row>
    <row r="2986" spans="1:14" ht="17.25">
      <c r="A2986" s="42"/>
      <c r="B2986" s="42"/>
      <c r="C2986" s="42"/>
      <c r="D2986" s="95"/>
      <c r="E2986" s="42"/>
      <c r="F2986" s="42"/>
      <c r="G2986" s="42"/>
      <c r="H2986" s="95"/>
      <c r="I2986" s="95"/>
      <c r="J2986" s="95"/>
      <c r="K2986" s="95"/>
      <c r="L2986" s="95"/>
      <c r="M2986" s="44"/>
      <c r="N2986" s="44"/>
    </row>
    <row r="2987" spans="1:14" ht="17.25">
      <c r="A2987" s="42"/>
      <c r="B2987" s="42"/>
      <c r="C2987" s="42"/>
      <c r="D2987" s="95"/>
      <c r="E2987" s="42"/>
      <c r="F2987" s="42"/>
      <c r="G2987" s="42"/>
      <c r="H2987" s="95"/>
      <c r="I2987" s="95"/>
      <c r="J2987" s="95"/>
      <c r="K2987" s="95"/>
      <c r="L2987" s="95"/>
      <c r="M2987" s="44"/>
      <c r="N2987" s="44"/>
    </row>
    <row r="2988" spans="1:14" ht="17.25">
      <c r="A2988" s="42"/>
      <c r="B2988" s="42"/>
      <c r="C2988" s="42"/>
      <c r="D2988" s="95"/>
      <c r="E2988" s="42"/>
      <c r="F2988" s="42"/>
      <c r="G2988" s="42"/>
      <c r="H2988" s="95"/>
      <c r="I2988" s="95"/>
      <c r="J2988" s="95"/>
      <c r="K2988" s="95"/>
      <c r="L2988" s="95"/>
      <c r="M2988" s="44"/>
      <c r="N2988" s="44"/>
    </row>
    <row r="2989" spans="1:14" ht="17.25">
      <c r="A2989" s="42"/>
      <c r="B2989" s="42"/>
      <c r="C2989" s="42"/>
      <c r="D2989" s="95"/>
      <c r="E2989" s="42"/>
      <c r="F2989" s="42"/>
      <c r="G2989" s="42"/>
      <c r="H2989" s="95"/>
      <c r="I2989" s="95"/>
      <c r="J2989" s="95"/>
      <c r="K2989" s="95"/>
      <c r="L2989" s="95"/>
      <c r="M2989" s="44"/>
      <c r="N2989" s="44"/>
    </row>
    <row r="2990" spans="1:14" ht="17.25">
      <c r="A2990" s="42"/>
      <c r="B2990" s="42"/>
      <c r="C2990" s="42"/>
      <c r="D2990" s="95"/>
      <c r="E2990" s="42"/>
      <c r="F2990" s="42"/>
      <c r="G2990" s="42"/>
      <c r="H2990" s="95"/>
      <c r="I2990" s="95"/>
      <c r="J2990" s="95"/>
      <c r="K2990" s="95"/>
      <c r="L2990" s="95"/>
      <c r="M2990" s="44"/>
      <c r="N2990" s="44"/>
    </row>
    <row r="2991" spans="1:14" ht="17.25">
      <c r="A2991" s="42"/>
      <c r="B2991" s="42"/>
      <c r="C2991" s="42"/>
      <c r="D2991" s="95"/>
      <c r="E2991" s="42"/>
      <c r="F2991" s="42"/>
      <c r="G2991" s="42"/>
      <c r="H2991" s="95"/>
      <c r="I2991" s="95"/>
      <c r="J2991" s="95"/>
      <c r="K2991" s="95"/>
      <c r="L2991" s="95"/>
      <c r="M2991" s="44"/>
      <c r="N2991" s="44"/>
    </row>
    <row r="2992" spans="1:14" ht="17.25">
      <c r="A2992" s="42"/>
      <c r="B2992" s="42"/>
      <c r="C2992" s="42"/>
      <c r="D2992" s="95"/>
      <c r="E2992" s="42"/>
      <c r="F2992" s="42"/>
      <c r="G2992" s="42"/>
      <c r="H2992" s="95"/>
      <c r="I2992" s="95"/>
      <c r="J2992" s="95"/>
      <c r="K2992" s="95"/>
      <c r="L2992" s="95"/>
      <c r="M2992" s="44"/>
      <c r="N2992" s="44"/>
    </row>
    <row r="2993" spans="1:14" ht="17.25">
      <c r="A2993" s="42"/>
      <c r="B2993" s="42"/>
      <c r="C2993" s="42"/>
      <c r="D2993" s="95"/>
      <c r="E2993" s="42"/>
      <c r="F2993" s="42"/>
      <c r="G2993" s="42"/>
      <c r="H2993" s="95"/>
      <c r="I2993" s="95"/>
      <c r="J2993" s="95"/>
      <c r="K2993" s="95"/>
      <c r="L2993" s="95"/>
      <c r="M2993" s="44"/>
      <c r="N2993" s="44"/>
    </row>
    <row r="2994" spans="1:14" ht="17.25">
      <c r="A2994" s="42"/>
      <c r="B2994" s="42"/>
      <c r="C2994" s="42"/>
      <c r="D2994" s="95"/>
      <c r="E2994" s="42"/>
      <c r="F2994" s="42"/>
      <c r="G2994" s="42"/>
      <c r="H2994" s="95"/>
      <c r="I2994" s="95"/>
      <c r="J2994" s="95"/>
      <c r="K2994" s="95"/>
      <c r="L2994" s="95"/>
      <c r="M2994" s="44"/>
      <c r="N2994" s="44"/>
    </row>
    <row r="2995" spans="1:14" ht="17.25">
      <c r="A2995" s="42"/>
      <c r="B2995" s="42"/>
      <c r="C2995" s="42"/>
      <c r="D2995" s="95"/>
      <c r="E2995" s="42"/>
      <c r="F2995" s="42"/>
      <c r="G2995" s="42"/>
      <c r="H2995" s="95"/>
      <c r="I2995" s="95"/>
      <c r="J2995" s="95"/>
      <c r="K2995" s="95"/>
      <c r="L2995" s="95"/>
      <c r="M2995" s="44"/>
      <c r="N2995" s="44"/>
    </row>
    <row r="2996" spans="1:14" ht="17.25">
      <c r="A2996" s="42"/>
      <c r="B2996" s="42"/>
      <c r="C2996" s="42"/>
      <c r="D2996" s="95"/>
      <c r="E2996" s="42"/>
      <c r="F2996" s="42"/>
      <c r="G2996" s="42"/>
      <c r="H2996" s="95"/>
      <c r="I2996" s="95"/>
      <c r="J2996" s="95"/>
      <c r="K2996" s="95"/>
      <c r="L2996" s="95"/>
      <c r="M2996" s="44"/>
      <c r="N2996" s="44"/>
    </row>
    <row r="2997" spans="1:14" ht="17.25">
      <c r="A2997" s="42"/>
      <c r="B2997" s="42"/>
      <c r="C2997" s="42"/>
      <c r="D2997" s="95"/>
      <c r="E2997" s="42"/>
      <c r="F2997" s="42"/>
      <c r="G2997" s="42"/>
      <c r="H2997" s="95"/>
      <c r="I2997" s="95"/>
      <c r="J2997" s="95"/>
      <c r="K2997" s="95"/>
      <c r="L2997" s="95"/>
      <c r="M2997" s="44"/>
      <c r="N2997" s="44"/>
    </row>
    <row r="2998" spans="1:14" ht="17.25">
      <c r="A2998" s="42"/>
      <c r="B2998" s="42"/>
      <c r="C2998" s="42"/>
      <c r="D2998" s="95"/>
      <c r="E2998" s="42"/>
      <c r="F2998" s="42"/>
      <c r="G2998" s="42"/>
      <c r="H2998" s="95"/>
      <c r="I2998" s="95"/>
      <c r="J2998" s="95"/>
      <c r="K2998" s="95"/>
      <c r="L2998" s="95"/>
      <c r="M2998" s="44"/>
      <c r="N2998" s="44"/>
    </row>
    <row r="2999" spans="1:14" ht="17.25">
      <c r="A2999" s="42"/>
      <c r="B2999" s="42"/>
      <c r="C2999" s="42"/>
      <c r="D2999" s="95"/>
      <c r="E2999" s="42"/>
      <c r="F2999" s="42"/>
      <c r="G2999" s="42"/>
      <c r="H2999" s="95"/>
      <c r="I2999" s="95"/>
      <c r="J2999" s="95"/>
      <c r="K2999" s="95"/>
      <c r="L2999" s="95"/>
      <c r="M2999" s="44"/>
      <c r="N2999" s="44"/>
    </row>
    <row r="3000" spans="1:14" ht="17.25">
      <c r="A3000" s="42"/>
      <c r="B3000" s="42"/>
      <c r="C3000" s="42"/>
      <c r="D3000" s="95"/>
      <c r="E3000" s="42"/>
      <c r="F3000" s="42"/>
      <c r="G3000" s="42"/>
      <c r="H3000" s="95"/>
      <c r="I3000" s="95"/>
      <c r="J3000" s="95"/>
      <c r="K3000" s="95"/>
      <c r="L3000" s="95"/>
      <c r="M3000" s="44"/>
      <c r="N3000" s="44"/>
    </row>
    <row r="3001" spans="1:14" ht="17.25">
      <c r="A3001" s="42"/>
      <c r="B3001" s="42"/>
      <c r="C3001" s="42"/>
      <c r="D3001" s="95"/>
      <c r="E3001" s="42"/>
      <c r="F3001" s="42"/>
      <c r="G3001" s="42"/>
      <c r="H3001" s="95"/>
      <c r="I3001" s="95"/>
      <c r="J3001" s="95"/>
      <c r="K3001" s="95"/>
      <c r="L3001" s="95"/>
      <c r="M3001" s="44"/>
      <c r="N3001" s="44"/>
    </row>
    <row r="3002" spans="1:14" ht="17.25">
      <c r="A3002" s="42"/>
      <c r="B3002" s="42"/>
      <c r="C3002" s="42"/>
      <c r="D3002" s="95"/>
      <c r="E3002" s="42"/>
      <c r="F3002" s="42"/>
      <c r="G3002" s="42"/>
      <c r="H3002" s="95"/>
      <c r="I3002" s="95"/>
      <c r="J3002" s="95"/>
      <c r="K3002" s="95"/>
      <c r="L3002" s="95"/>
      <c r="M3002" s="44"/>
      <c r="N3002" s="44"/>
    </row>
    <row r="3003" spans="1:14" ht="17.25">
      <c r="A3003" s="42"/>
      <c r="B3003" s="42"/>
      <c r="C3003" s="42"/>
      <c r="D3003" s="95"/>
      <c r="E3003" s="42"/>
      <c r="F3003" s="42"/>
      <c r="G3003" s="42"/>
      <c r="H3003" s="95"/>
      <c r="I3003" s="95"/>
      <c r="J3003" s="95"/>
      <c r="K3003" s="95"/>
      <c r="L3003" s="95"/>
      <c r="M3003" s="44"/>
      <c r="N3003" s="44"/>
    </row>
    <row r="3004" spans="1:14" ht="17.25">
      <c r="A3004" s="42"/>
      <c r="B3004" s="42"/>
      <c r="C3004" s="42"/>
      <c r="D3004" s="95"/>
      <c r="E3004" s="42"/>
      <c r="F3004" s="42"/>
      <c r="G3004" s="42"/>
      <c r="H3004" s="95"/>
      <c r="I3004" s="95"/>
      <c r="J3004" s="95"/>
      <c r="K3004" s="95"/>
      <c r="L3004" s="95"/>
      <c r="M3004" s="44"/>
      <c r="N3004" s="44"/>
    </row>
    <row r="3005" spans="1:14" ht="17.25">
      <c r="A3005" s="42"/>
      <c r="B3005" s="42"/>
      <c r="C3005" s="42"/>
      <c r="D3005" s="95"/>
      <c r="E3005" s="42"/>
      <c r="F3005" s="42"/>
      <c r="G3005" s="42"/>
      <c r="H3005" s="95"/>
      <c r="I3005" s="95"/>
      <c r="J3005" s="95"/>
      <c r="K3005" s="95"/>
      <c r="L3005" s="95"/>
      <c r="M3005" s="44"/>
      <c r="N3005" s="44"/>
    </row>
    <row r="3006" spans="1:14" ht="17.25">
      <c r="A3006" s="42"/>
      <c r="B3006" s="42"/>
      <c r="C3006" s="42"/>
      <c r="D3006" s="95"/>
      <c r="E3006" s="42"/>
      <c r="F3006" s="42"/>
      <c r="G3006" s="42"/>
      <c r="H3006" s="95"/>
      <c r="I3006" s="95"/>
      <c r="J3006" s="95"/>
      <c r="K3006" s="95"/>
      <c r="L3006" s="95"/>
      <c r="M3006" s="44"/>
      <c r="N3006" s="44"/>
    </row>
    <row r="3007" spans="1:14" ht="17.25">
      <c r="A3007" s="42"/>
      <c r="B3007" s="42"/>
      <c r="C3007" s="42"/>
      <c r="D3007" s="95"/>
      <c r="E3007" s="42"/>
      <c r="F3007" s="42"/>
      <c r="G3007" s="42"/>
      <c r="H3007" s="95"/>
      <c r="I3007" s="95"/>
      <c r="J3007" s="95"/>
      <c r="K3007" s="95"/>
      <c r="L3007" s="95"/>
      <c r="M3007" s="44"/>
      <c r="N3007" s="44"/>
    </row>
    <row r="3008" spans="1:14" ht="17.25">
      <c r="A3008" s="42"/>
      <c r="B3008" s="42"/>
      <c r="C3008" s="42"/>
      <c r="D3008" s="95"/>
      <c r="E3008" s="42"/>
      <c r="F3008" s="42"/>
      <c r="G3008" s="42"/>
      <c r="H3008" s="95"/>
      <c r="I3008" s="95"/>
      <c r="J3008" s="95"/>
      <c r="K3008" s="95"/>
      <c r="L3008" s="95"/>
      <c r="M3008" s="44"/>
      <c r="N3008" s="44"/>
    </row>
    <row r="3009" spans="1:14" ht="17.25">
      <c r="A3009" s="42"/>
      <c r="B3009" s="42"/>
      <c r="C3009" s="42"/>
      <c r="D3009" s="95"/>
      <c r="E3009" s="42"/>
      <c r="F3009" s="42"/>
      <c r="G3009" s="42"/>
      <c r="H3009" s="95"/>
      <c r="I3009" s="95"/>
      <c r="J3009" s="95"/>
      <c r="K3009" s="95"/>
      <c r="L3009" s="95"/>
      <c r="M3009" s="44"/>
      <c r="N3009" s="44"/>
    </row>
    <row r="3010" spans="1:14" ht="17.25">
      <c r="A3010" s="42"/>
      <c r="B3010" s="42"/>
      <c r="C3010" s="42"/>
      <c r="D3010" s="95"/>
      <c r="E3010" s="42"/>
      <c r="F3010" s="42"/>
      <c r="G3010" s="42"/>
      <c r="H3010" s="95"/>
      <c r="I3010" s="95"/>
      <c r="J3010" s="95"/>
      <c r="K3010" s="95"/>
      <c r="L3010" s="95"/>
      <c r="M3010" s="44"/>
      <c r="N3010" s="44"/>
    </row>
    <row r="3011" spans="1:14" ht="17.25">
      <c r="A3011" s="42"/>
      <c r="B3011" s="42"/>
      <c r="C3011" s="42"/>
      <c r="D3011" s="95"/>
      <c r="E3011" s="42"/>
      <c r="F3011" s="42"/>
      <c r="G3011" s="42"/>
      <c r="H3011" s="95"/>
      <c r="I3011" s="95"/>
      <c r="J3011" s="95"/>
      <c r="K3011" s="95"/>
      <c r="L3011" s="95"/>
      <c r="M3011" s="44"/>
      <c r="N3011" s="44"/>
    </row>
    <row r="3012" spans="1:14" ht="17.25">
      <c r="A3012" s="42"/>
      <c r="B3012" s="42"/>
      <c r="C3012" s="42"/>
      <c r="D3012" s="95"/>
      <c r="E3012" s="42"/>
      <c r="F3012" s="42"/>
      <c r="G3012" s="42"/>
      <c r="H3012" s="95"/>
      <c r="I3012" s="95"/>
      <c r="J3012" s="95"/>
      <c r="K3012" s="95"/>
      <c r="L3012" s="95"/>
      <c r="M3012" s="44"/>
      <c r="N3012" s="44"/>
    </row>
    <row r="3013" spans="1:14" ht="17.25">
      <c r="A3013" s="42"/>
      <c r="B3013" s="42"/>
      <c r="C3013" s="42"/>
      <c r="D3013" s="95"/>
      <c r="E3013" s="42"/>
      <c r="F3013" s="42"/>
      <c r="G3013" s="42"/>
      <c r="H3013" s="95"/>
      <c r="I3013" s="95"/>
      <c r="J3013" s="95"/>
      <c r="K3013" s="95"/>
      <c r="L3013" s="95"/>
      <c r="M3013" s="44"/>
      <c r="N3013" s="44"/>
    </row>
    <row r="3014" spans="1:14" ht="17.25">
      <c r="A3014" s="42"/>
      <c r="B3014" s="42"/>
      <c r="C3014" s="42"/>
      <c r="D3014" s="95"/>
      <c r="E3014" s="42"/>
      <c r="F3014" s="42"/>
      <c r="G3014" s="42"/>
      <c r="H3014" s="95"/>
      <c r="I3014" s="95"/>
      <c r="J3014" s="95"/>
      <c r="K3014" s="95"/>
      <c r="L3014" s="95"/>
      <c r="M3014" s="44"/>
      <c r="N3014" s="44"/>
    </row>
    <row r="3015" spans="1:14" ht="17.25">
      <c r="A3015" s="42"/>
      <c r="B3015" s="42"/>
      <c r="C3015" s="42"/>
      <c r="D3015" s="95"/>
      <c r="E3015" s="42"/>
      <c r="F3015" s="42"/>
      <c r="G3015" s="42"/>
      <c r="H3015" s="95"/>
      <c r="I3015" s="95"/>
      <c r="J3015" s="95"/>
      <c r="K3015" s="95"/>
      <c r="L3015" s="95"/>
      <c r="M3015" s="44"/>
      <c r="N3015" s="44"/>
    </row>
    <row r="3016" spans="1:14" ht="17.25">
      <c r="A3016" s="42"/>
      <c r="B3016" s="42"/>
      <c r="C3016" s="42"/>
      <c r="D3016" s="95"/>
      <c r="E3016" s="42"/>
      <c r="F3016" s="42"/>
      <c r="G3016" s="42"/>
      <c r="H3016" s="95"/>
      <c r="I3016" s="95"/>
      <c r="J3016" s="95"/>
      <c r="K3016" s="95"/>
      <c r="L3016" s="95"/>
      <c r="M3016" s="44"/>
      <c r="N3016" s="44"/>
    </row>
    <row r="3017" spans="1:14" ht="17.25">
      <c r="A3017" s="42"/>
      <c r="B3017" s="42"/>
      <c r="C3017" s="42"/>
      <c r="D3017" s="95"/>
      <c r="E3017" s="42"/>
      <c r="F3017" s="42"/>
      <c r="G3017" s="42"/>
      <c r="H3017" s="95"/>
      <c r="I3017" s="95"/>
      <c r="J3017" s="95"/>
      <c r="K3017" s="95"/>
      <c r="L3017" s="95"/>
      <c r="M3017" s="44"/>
      <c r="N3017" s="44"/>
    </row>
    <row r="3018" spans="1:14" ht="17.25">
      <c r="A3018" s="42"/>
      <c r="B3018" s="42"/>
      <c r="C3018" s="42"/>
      <c r="D3018" s="95"/>
      <c r="E3018" s="42"/>
      <c r="F3018" s="42"/>
      <c r="G3018" s="42"/>
      <c r="H3018" s="95"/>
      <c r="I3018" s="95"/>
      <c r="J3018" s="95"/>
      <c r="K3018" s="95"/>
      <c r="L3018" s="95"/>
      <c r="M3018" s="44"/>
      <c r="N3018" s="44"/>
    </row>
    <row r="3019" spans="1:14" ht="17.25">
      <c r="A3019" s="42"/>
      <c r="B3019" s="42"/>
      <c r="C3019" s="42"/>
      <c r="D3019" s="95"/>
      <c r="E3019" s="42"/>
      <c r="F3019" s="42"/>
      <c r="G3019" s="42"/>
      <c r="H3019" s="95"/>
      <c r="I3019" s="95"/>
      <c r="J3019" s="95"/>
      <c r="K3019" s="95"/>
      <c r="L3019" s="95"/>
      <c r="M3019" s="44"/>
      <c r="N3019" s="44"/>
    </row>
    <row r="3020" spans="1:14" ht="17.25">
      <c r="A3020" s="42"/>
      <c r="B3020" s="42"/>
      <c r="C3020" s="42"/>
      <c r="D3020" s="95"/>
      <c r="E3020" s="42"/>
      <c r="F3020" s="42"/>
      <c r="G3020" s="42"/>
      <c r="H3020" s="95"/>
      <c r="I3020" s="95"/>
      <c r="J3020" s="95"/>
      <c r="K3020" s="95"/>
      <c r="L3020" s="95"/>
      <c r="M3020" s="44"/>
      <c r="N3020" s="44"/>
    </row>
    <row r="3021" spans="1:14" ht="17.25">
      <c r="A3021" s="42"/>
      <c r="B3021" s="42"/>
      <c r="C3021" s="42"/>
      <c r="D3021" s="95"/>
      <c r="E3021" s="42"/>
      <c r="F3021" s="42"/>
      <c r="G3021" s="42"/>
      <c r="H3021" s="95"/>
      <c r="I3021" s="95"/>
      <c r="J3021" s="95"/>
      <c r="K3021" s="95"/>
      <c r="L3021" s="95"/>
      <c r="M3021" s="44"/>
      <c r="N3021" s="44"/>
    </row>
    <row r="3022" spans="1:14" ht="17.25">
      <c r="A3022" s="42"/>
      <c r="B3022" s="42"/>
      <c r="C3022" s="42"/>
      <c r="D3022" s="95"/>
      <c r="E3022" s="42"/>
      <c r="F3022" s="42"/>
      <c r="G3022" s="42"/>
      <c r="H3022" s="95"/>
      <c r="I3022" s="95"/>
      <c r="J3022" s="95"/>
      <c r="K3022" s="95"/>
      <c r="L3022" s="95"/>
      <c r="M3022" s="44"/>
      <c r="N3022" s="44"/>
    </row>
    <row r="3023" spans="1:14" ht="17.25">
      <c r="A3023" s="42"/>
      <c r="B3023" s="42"/>
      <c r="C3023" s="42"/>
      <c r="D3023" s="95"/>
      <c r="E3023" s="42"/>
      <c r="F3023" s="42"/>
      <c r="G3023" s="42"/>
      <c r="H3023" s="95"/>
      <c r="I3023" s="95"/>
      <c r="J3023" s="95"/>
      <c r="K3023" s="95"/>
      <c r="L3023" s="95"/>
      <c r="M3023" s="44"/>
      <c r="N3023" s="44"/>
    </row>
    <row r="3024" spans="1:14" ht="17.25">
      <c r="A3024" s="42"/>
      <c r="B3024" s="42"/>
      <c r="C3024" s="42"/>
      <c r="D3024" s="95"/>
      <c r="E3024" s="42"/>
      <c r="F3024" s="42"/>
      <c r="G3024" s="42"/>
      <c r="H3024" s="95"/>
      <c r="I3024" s="95"/>
      <c r="J3024" s="95"/>
      <c r="K3024" s="95"/>
      <c r="L3024" s="95"/>
      <c r="M3024" s="44"/>
      <c r="N3024" s="44"/>
    </row>
    <row r="3025" spans="1:14" ht="17.25">
      <c r="A3025" s="42"/>
      <c r="B3025" s="42"/>
      <c r="C3025" s="42"/>
      <c r="D3025" s="95"/>
      <c r="E3025" s="42"/>
      <c r="F3025" s="42"/>
      <c r="G3025" s="42"/>
      <c r="H3025" s="95"/>
      <c r="I3025" s="95"/>
      <c r="J3025" s="95"/>
      <c r="K3025" s="95"/>
      <c r="L3025" s="95"/>
      <c r="M3025" s="44"/>
      <c r="N3025" s="44"/>
    </row>
    <row r="3026" spans="1:14" ht="17.25">
      <c r="A3026" s="42"/>
      <c r="B3026" s="42"/>
      <c r="C3026" s="42"/>
      <c r="D3026" s="95"/>
      <c r="E3026" s="42"/>
      <c r="F3026" s="42"/>
      <c r="G3026" s="42"/>
      <c r="H3026" s="95"/>
      <c r="I3026" s="95"/>
      <c r="J3026" s="95"/>
      <c r="K3026" s="95"/>
      <c r="L3026" s="95"/>
      <c r="M3026" s="44"/>
      <c r="N3026" s="44"/>
    </row>
    <row r="3027" spans="1:14" ht="17.25">
      <c r="A3027" s="42"/>
      <c r="B3027" s="42"/>
      <c r="C3027" s="42"/>
      <c r="D3027" s="95"/>
      <c r="E3027" s="42"/>
      <c r="F3027" s="42"/>
      <c r="G3027" s="42"/>
      <c r="H3027" s="95"/>
      <c r="I3027" s="95"/>
      <c r="J3027" s="95"/>
      <c r="K3027" s="95"/>
      <c r="L3027" s="95"/>
      <c r="M3027" s="44"/>
      <c r="N3027" s="44"/>
    </row>
    <row r="3028" spans="1:14" ht="17.25">
      <c r="A3028" s="42"/>
      <c r="B3028" s="42"/>
      <c r="C3028" s="42"/>
      <c r="D3028" s="95"/>
      <c r="E3028" s="42"/>
      <c r="F3028" s="42"/>
      <c r="G3028" s="42"/>
      <c r="H3028" s="95"/>
      <c r="I3028" s="95"/>
      <c r="J3028" s="95"/>
      <c r="K3028" s="95"/>
      <c r="L3028" s="95"/>
      <c r="M3028" s="44"/>
      <c r="N3028" s="44"/>
    </row>
    <row r="3029" spans="1:14" ht="17.25">
      <c r="A3029" s="42"/>
      <c r="B3029" s="42"/>
      <c r="C3029" s="42"/>
      <c r="D3029" s="95"/>
      <c r="E3029" s="42"/>
      <c r="F3029" s="42"/>
      <c r="G3029" s="42"/>
      <c r="H3029" s="95"/>
      <c r="I3029" s="95"/>
      <c r="J3029" s="95"/>
      <c r="K3029" s="95"/>
      <c r="L3029" s="95"/>
      <c r="M3029" s="44"/>
      <c r="N3029" s="44"/>
    </row>
    <row r="3030" spans="1:14" ht="17.25">
      <c r="A3030" s="42"/>
      <c r="B3030" s="42"/>
      <c r="C3030" s="42"/>
      <c r="D3030" s="95"/>
      <c r="E3030" s="42"/>
      <c r="F3030" s="42"/>
      <c r="G3030" s="42"/>
      <c r="H3030" s="95"/>
      <c r="I3030" s="95"/>
      <c r="J3030" s="95"/>
      <c r="K3030" s="95"/>
      <c r="L3030" s="95"/>
      <c r="M3030" s="44"/>
      <c r="N3030" s="44"/>
    </row>
    <row r="3031" spans="1:14" ht="17.25">
      <c r="A3031" s="42"/>
      <c r="B3031" s="42"/>
      <c r="C3031" s="42"/>
      <c r="D3031" s="95"/>
      <c r="E3031" s="42"/>
      <c r="F3031" s="42"/>
      <c r="G3031" s="42"/>
      <c r="H3031" s="95"/>
      <c r="I3031" s="95"/>
      <c r="J3031" s="95"/>
      <c r="K3031" s="95"/>
      <c r="L3031" s="95"/>
      <c r="M3031" s="44"/>
      <c r="N3031" s="44"/>
    </row>
    <row r="3032" spans="1:14" ht="17.25">
      <c r="A3032" s="42"/>
      <c r="B3032" s="42"/>
      <c r="C3032" s="42"/>
      <c r="D3032" s="95"/>
      <c r="E3032" s="42"/>
      <c r="F3032" s="42"/>
      <c r="G3032" s="42"/>
      <c r="H3032" s="95"/>
      <c r="I3032" s="95"/>
      <c r="J3032" s="95"/>
      <c r="K3032" s="95"/>
      <c r="L3032" s="95"/>
      <c r="M3032" s="44"/>
      <c r="N3032" s="44"/>
    </row>
    <row r="3033" spans="1:14" ht="17.25">
      <c r="A3033" s="42"/>
      <c r="B3033" s="42"/>
      <c r="C3033" s="42"/>
      <c r="D3033" s="95"/>
      <c r="E3033" s="42"/>
      <c r="F3033" s="42"/>
      <c r="G3033" s="42"/>
      <c r="H3033" s="95"/>
      <c r="I3033" s="95"/>
      <c r="J3033" s="95"/>
      <c r="K3033" s="95"/>
      <c r="L3033" s="95"/>
      <c r="M3033" s="44"/>
      <c r="N3033" s="44"/>
    </row>
    <row r="3034" spans="1:14" ht="17.25">
      <c r="A3034" s="42"/>
      <c r="B3034" s="42"/>
      <c r="C3034" s="42"/>
      <c r="D3034" s="95"/>
      <c r="E3034" s="42"/>
      <c r="F3034" s="42"/>
      <c r="G3034" s="42"/>
      <c r="H3034" s="95"/>
      <c r="I3034" s="95"/>
      <c r="J3034" s="95"/>
      <c r="K3034" s="95"/>
      <c r="L3034" s="95"/>
      <c r="M3034" s="44"/>
      <c r="N3034" s="44"/>
    </row>
    <row r="3035" spans="1:14" ht="17.25">
      <c r="A3035" s="42"/>
      <c r="B3035" s="42"/>
      <c r="C3035" s="42"/>
      <c r="D3035" s="95"/>
      <c r="E3035" s="42"/>
      <c r="F3035" s="42"/>
      <c r="G3035" s="42"/>
      <c r="H3035" s="95"/>
      <c r="I3035" s="95"/>
      <c r="J3035" s="95"/>
      <c r="K3035" s="95"/>
      <c r="L3035" s="95"/>
      <c r="M3035" s="44"/>
      <c r="N3035" s="44"/>
    </row>
    <row r="3036" spans="1:14" ht="17.25">
      <c r="A3036" s="42"/>
      <c r="B3036" s="42"/>
      <c r="C3036" s="42"/>
      <c r="D3036" s="95"/>
      <c r="E3036" s="42"/>
      <c r="F3036" s="42"/>
      <c r="G3036" s="42"/>
      <c r="H3036" s="95"/>
      <c r="I3036" s="95"/>
      <c r="J3036" s="95"/>
      <c r="K3036" s="95"/>
      <c r="L3036" s="95"/>
      <c r="M3036" s="44"/>
      <c r="N3036" s="44"/>
    </row>
    <row r="3037" spans="1:14" ht="17.25">
      <c r="A3037" s="42"/>
      <c r="B3037" s="42"/>
      <c r="C3037" s="42"/>
      <c r="D3037" s="95"/>
      <c r="E3037" s="42"/>
      <c r="F3037" s="42"/>
      <c r="G3037" s="42"/>
      <c r="H3037" s="95"/>
      <c r="I3037" s="95"/>
      <c r="J3037" s="95"/>
      <c r="K3037" s="95"/>
      <c r="L3037" s="95"/>
      <c r="M3037" s="44"/>
      <c r="N3037" s="44"/>
    </row>
    <row r="3038" spans="1:14" ht="17.25">
      <c r="A3038" s="42"/>
      <c r="B3038" s="42"/>
      <c r="C3038" s="42"/>
      <c r="D3038" s="95"/>
      <c r="E3038" s="42"/>
      <c r="F3038" s="42"/>
      <c r="G3038" s="42"/>
      <c r="H3038" s="95"/>
      <c r="I3038" s="95"/>
      <c r="J3038" s="95"/>
      <c r="K3038" s="95"/>
      <c r="L3038" s="95"/>
      <c r="M3038" s="44"/>
      <c r="N3038" s="44"/>
    </row>
    <row r="3039" spans="1:14" ht="17.25">
      <c r="A3039" s="42"/>
      <c r="B3039" s="42"/>
      <c r="C3039" s="42"/>
      <c r="D3039" s="95"/>
      <c r="E3039" s="42"/>
      <c r="F3039" s="42"/>
      <c r="G3039" s="42"/>
      <c r="H3039" s="95"/>
      <c r="I3039" s="95"/>
      <c r="J3039" s="95"/>
      <c r="K3039" s="95"/>
      <c r="L3039" s="95"/>
      <c r="M3039" s="44"/>
      <c r="N3039" s="44"/>
    </row>
    <row r="3040" spans="1:14" ht="17.25">
      <c r="A3040" s="42"/>
      <c r="B3040" s="42"/>
      <c r="C3040" s="42"/>
      <c r="D3040" s="95"/>
      <c r="E3040" s="42"/>
      <c r="F3040" s="42"/>
      <c r="G3040" s="42"/>
      <c r="H3040" s="95"/>
      <c r="I3040" s="95"/>
      <c r="J3040" s="95"/>
      <c r="K3040" s="95"/>
      <c r="L3040" s="95"/>
      <c r="M3040" s="44"/>
      <c r="N3040" s="44"/>
    </row>
    <row r="3041" spans="1:14" ht="17.25">
      <c r="A3041" s="42"/>
      <c r="B3041" s="42"/>
      <c r="C3041" s="42"/>
      <c r="D3041" s="95"/>
      <c r="E3041" s="42"/>
      <c r="F3041" s="42"/>
      <c r="G3041" s="42"/>
      <c r="H3041" s="95"/>
      <c r="I3041" s="95"/>
      <c r="J3041" s="95"/>
      <c r="K3041" s="95"/>
      <c r="L3041" s="95"/>
      <c r="M3041" s="44"/>
      <c r="N3041" s="44"/>
    </row>
    <row r="3042" spans="1:14" ht="17.25">
      <c r="A3042" s="42"/>
      <c r="B3042" s="42"/>
      <c r="C3042" s="42"/>
      <c r="D3042" s="95"/>
      <c r="E3042" s="42"/>
      <c r="F3042" s="42"/>
      <c r="G3042" s="42"/>
      <c r="H3042" s="95"/>
      <c r="I3042" s="95"/>
      <c r="J3042" s="95"/>
      <c r="K3042" s="95"/>
      <c r="L3042" s="95"/>
      <c r="M3042" s="44"/>
      <c r="N3042" s="44"/>
    </row>
    <row r="3043" spans="1:14" ht="17.25">
      <c r="A3043" s="42"/>
      <c r="B3043" s="42"/>
      <c r="C3043" s="42"/>
      <c r="D3043" s="95"/>
      <c r="E3043" s="42"/>
      <c r="F3043" s="42"/>
      <c r="G3043" s="42"/>
      <c r="H3043" s="95"/>
      <c r="I3043" s="95"/>
      <c r="J3043" s="95"/>
      <c r="K3043" s="95"/>
      <c r="L3043" s="95"/>
      <c r="M3043" s="44"/>
      <c r="N3043" s="44"/>
    </row>
    <row r="3044" spans="1:14" ht="17.25">
      <c r="A3044" s="42"/>
      <c r="B3044" s="42"/>
      <c r="C3044" s="42"/>
      <c r="D3044" s="95"/>
      <c r="E3044" s="42"/>
      <c r="F3044" s="42"/>
      <c r="G3044" s="42"/>
      <c r="H3044" s="95"/>
      <c r="I3044" s="95"/>
      <c r="J3044" s="95"/>
      <c r="K3044" s="95"/>
      <c r="L3044" s="95"/>
      <c r="M3044" s="44"/>
      <c r="N3044" s="44"/>
    </row>
    <row r="3045" spans="1:14" ht="17.25">
      <c r="A3045" s="42"/>
      <c r="B3045" s="42"/>
      <c r="C3045" s="42"/>
      <c r="D3045" s="95"/>
      <c r="E3045" s="42"/>
      <c r="F3045" s="42"/>
      <c r="G3045" s="42"/>
      <c r="H3045" s="95"/>
      <c r="I3045" s="95"/>
      <c r="J3045" s="95"/>
      <c r="K3045" s="95"/>
      <c r="L3045" s="95"/>
      <c r="M3045" s="44"/>
      <c r="N3045" s="44"/>
    </row>
    <row r="3046" spans="1:14" ht="17.25">
      <c r="A3046" s="42"/>
      <c r="B3046" s="42"/>
      <c r="C3046" s="42"/>
      <c r="D3046" s="95"/>
      <c r="E3046" s="42"/>
      <c r="F3046" s="42"/>
      <c r="G3046" s="42"/>
      <c r="H3046" s="95"/>
      <c r="I3046" s="95"/>
      <c r="J3046" s="95"/>
      <c r="K3046" s="95"/>
      <c r="L3046" s="95"/>
      <c r="M3046" s="44"/>
      <c r="N3046" s="44"/>
    </row>
    <row r="3047" spans="1:14" ht="17.25">
      <c r="A3047" s="42"/>
      <c r="B3047" s="42"/>
      <c r="C3047" s="42"/>
      <c r="D3047" s="95"/>
      <c r="E3047" s="42"/>
      <c r="F3047" s="42"/>
      <c r="G3047" s="42"/>
      <c r="H3047" s="95"/>
      <c r="I3047" s="95"/>
      <c r="J3047" s="95"/>
      <c r="K3047" s="95"/>
      <c r="L3047" s="95"/>
      <c r="M3047" s="44"/>
      <c r="N3047" s="44"/>
    </row>
    <row r="3048" spans="1:14" ht="17.25">
      <c r="A3048" s="42"/>
      <c r="B3048" s="42"/>
      <c r="C3048" s="42"/>
      <c r="D3048" s="95"/>
      <c r="E3048" s="42"/>
      <c r="F3048" s="42"/>
      <c r="G3048" s="42"/>
      <c r="H3048" s="95"/>
      <c r="I3048" s="95"/>
      <c r="J3048" s="95"/>
      <c r="K3048" s="95"/>
      <c r="L3048" s="95"/>
      <c r="M3048" s="44"/>
      <c r="N3048" s="44"/>
    </row>
    <row r="3049" spans="1:14" ht="17.25">
      <c r="A3049" s="42"/>
      <c r="B3049" s="42"/>
      <c r="C3049" s="42"/>
      <c r="D3049" s="95"/>
      <c r="E3049" s="42"/>
      <c r="F3049" s="42"/>
      <c r="G3049" s="42"/>
      <c r="H3049" s="95"/>
      <c r="I3049" s="95"/>
      <c r="J3049" s="95"/>
      <c r="K3049" s="95"/>
      <c r="L3049" s="95"/>
      <c r="M3049" s="44"/>
      <c r="N3049" s="44"/>
    </row>
    <row r="3050" spans="1:14" ht="17.25">
      <c r="A3050" s="42"/>
      <c r="B3050" s="42"/>
      <c r="C3050" s="42"/>
      <c r="D3050" s="95"/>
      <c r="E3050" s="42"/>
      <c r="F3050" s="42"/>
      <c r="G3050" s="42"/>
      <c r="H3050" s="95"/>
      <c r="I3050" s="95"/>
      <c r="J3050" s="95"/>
      <c r="K3050" s="95"/>
      <c r="L3050" s="95"/>
      <c r="M3050" s="44"/>
      <c r="N3050" s="44"/>
    </row>
    <row r="3051" spans="1:14" ht="17.25">
      <c r="A3051" s="42"/>
      <c r="B3051" s="42"/>
      <c r="C3051" s="42"/>
      <c r="D3051" s="95"/>
      <c r="E3051" s="42"/>
      <c r="F3051" s="42"/>
      <c r="G3051" s="42"/>
      <c r="H3051" s="95"/>
      <c r="I3051" s="95"/>
      <c r="J3051" s="95"/>
      <c r="K3051" s="95"/>
      <c r="L3051" s="95"/>
      <c r="M3051" s="44"/>
      <c r="N3051" s="44"/>
    </row>
    <row r="3052" spans="1:14" ht="17.25">
      <c r="A3052" s="42"/>
      <c r="B3052" s="42"/>
      <c r="C3052" s="42"/>
      <c r="D3052" s="95"/>
      <c r="E3052" s="42"/>
      <c r="F3052" s="42"/>
      <c r="G3052" s="42"/>
      <c r="H3052" s="95"/>
      <c r="I3052" s="95"/>
      <c r="J3052" s="95"/>
      <c r="K3052" s="95"/>
      <c r="L3052" s="95"/>
      <c r="M3052" s="44"/>
      <c r="N3052" s="44"/>
    </row>
    <row r="3053" spans="1:14" ht="17.25">
      <c r="A3053" s="42"/>
      <c r="B3053" s="42"/>
      <c r="C3053" s="42"/>
      <c r="D3053" s="95"/>
      <c r="E3053" s="42"/>
      <c r="F3053" s="42"/>
      <c r="G3053" s="42"/>
      <c r="H3053" s="95"/>
      <c r="I3053" s="95"/>
      <c r="J3053" s="95"/>
      <c r="K3053" s="95"/>
      <c r="L3053" s="95"/>
      <c r="M3053" s="44"/>
      <c r="N3053" s="44"/>
    </row>
    <row r="3054" spans="1:14" ht="17.25">
      <c r="A3054" s="42"/>
      <c r="B3054" s="42"/>
      <c r="C3054" s="42"/>
      <c r="D3054" s="95"/>
      <c r="E3054" s="42"/>
      <c r="F3054" s="42"/>
      <c r="G3054" s="42"/>
      <c r="H3054" s="95"/>
      <c r="I3054" s="95"/>
      <c r="J3054" s="95"/>
      <c r="K3054" s="95"/>
      <c r="L3054" s="95"/>
      <c r="M3054" s="44"/>
      <c r="N3054" s="44"/>
    </row>
    <row r="3055" spans="1:14" ht="17.25">
      <c r="A3055" s="42"/>
      <c r="B3055" s="42"/>
      <c r="C3055" s="42"/>
      <c r="D3055" s="95"/>
      <c r="E3055" s="42"/>
      <c r="F3055" s="42"/>
      <c r="G3055" s="42"/>
      <c r="H3055" s="95"/>
      <c r="I3055" s="95"/>
      <c r="J3055" s="95"/>
      <c r="K3055" s="95"/>
      <c r="L3055" s="95"/>
      <c r="M3055" s="44"/>
      <c r="N3055" s="44"/>
    </row>
    <row r="3056" spans="1:14" ht="17.25">
      <c r="A3056" s="42"/>
      <c r="B3056" s="42"/>
      <c r="C3056" s="42"/>
      <c r="D3056" s="95"/>
      <c r="E3056" s="42"/>
      <c r="F3056" s="42"/>
      <c r="G3056" s="42"/>
      <c r="H3056" s="95"/>
      <c r="I3056" s="95"/>
      <c r="J3056" s="95"/>
      <c r="K3056" s="95"/>
      <c r="L3056" s="95"/>
      <c r="M3056" s="44"/>
      <c r="N3056" s="44"/>
    </row>
    <row r="3057" spans="1:14" ht="17.25">
      <c r="A3057" s="42"/>
      <c r="B3057" s="42"/>
      <c r="C3057" s="42"/>
      <c r="D3057" s="95"/>
      <c r="E3057" s="42"/>
      <c r="F3057" s="42"/>
      <c r="G3057" s="42"/>
      <c r="H3057" s="95"/>
      <c r="I3057" s="95"/>
      <c r="J3057" s="95"/>
      <c r="K3057" s="95"/>
      <c r="L3057" s="95"/>
      <c r="M3057" s="44"/>
      <c r="N3057" s="44"/>
    </row>
    <row r="3058" spans="1:14" ht="17.25">
      <c r="A3058" s="42"/>
      <c r="B3058" s="42"/>
      <c r="C3058" s="42"/>
      <c r="D3058" s="95"/>
      <c r="E3058" s="42"/>
      <c r="F3058" s="42"/>
      <c r="G3058" s="42"/>
      <c r="H3058" s="95"/>
      <c r="I3058" s="95"/>
      <c r="J3058" s="95"/>
      <c r="K3058" s="95"/>
      <c r="L3058" s="95"/>
      <c r="M3058" s="44"/>
      <c r="N3058" s="44"/>
    </row>
    <row r="3059" spans="1:14" ht="17.25">
      <c r="A3059" s="42"/>
      <c r="B3059" s="42"/>
      <c r="C3059" s="42"/>
      <c r="D3059" s="95"/>
      <c r="E3059" s="42"/>
      <c r="F3059" s="42"/>
      <c r="G3059" s="42"/>
      <c r="H3059" s="95"/>
      <c r="I3059" s="95"/>
      <c r="J3059" s="95"/>
      <c r="K3059" s="95"/>
      <c r="L3059" s="95"/>
      <c r="M3059" s="44"/>
      <c r="N3059" s="44"/>
    </row>
    <row r="3060" spans="1:14" ht="17.25">
      <c r="A3060" s="42"/>
      <c r="B3060" s="42"/>
      <c r="C3060" s="42"/>
      <c r="D3060" s="95"/>
      <c r="E3060" s="42"/>
      <c r="F3060" s="42"/>
      <c r="G3060" s="42"/>
      <c r="H3060" s="95"/>
      <c r="I3060" s="95"/>
      <c r="J3060" s="95"/>
      <c r="K3060" s="95"/>
      <c r="L3060" s="95"/>
      <c r="M3060" s="44"/>
      <c r="N3060" s="44"/>
    </row>
    <row r="3061" spans="1:14" ht="17.25">
      <c r="A3061" s="42"/>
      <c r="B3061" s="42"/>
      <c r="C3061" s="42"/>
      <c r="D3061" s="95"/>
      <c r="E3061" s="42"/>
      <c r="F3061" s="42"/>
      <c r="G3061" s="42"/>
      <c r="H3061" s="95"/>
      <c r="I3061" s="95"/>
      <c r="J3061" s="95"/>
      <c r="K3061" s="95"/>
      <c r="L3061" s="95"/>
      <c r="M3061" s="44"/>
      <c r="N3061" s="44"/>
    </row>
    <row r="3062" spans="1:14" ht="17.25">
      <c r="A3062" s="42"/>
      <c r="B3062" s="42"/>
      <c r="C3062" s="42"/>
      <c r="D3062" s="95"/>
      <c r="E3062" s="42"/>
      <c r="F3062" s="42"/>
      <c r="G3062" s="42"/>
      <c r="H3062" s="95"/>
      <c r="I3062" s="95"/>
      <c r="J3062" s="95"/>
      <c r="K3062" s="95"/>
      <c r="L3062" s="95"/>
      <c r="M3062" s="44"/>
      <c r="N3062" s="44"/>
    </row>
    <row r="3063" spans="1:14" ht="17.25">
      <c r="A3063" s="42"/>
      <c r="B3063" s="42"/>
      <c r="C3063" s="42"/>
      <c r="D3063" s="95"/>
      <c r="E3063" s="42"/>
      <c r="F3063" s="42"/>
      <c r="G3063" s="42"/>
      <c r="H3063" s="95"/>
      <c r="I3063" s="95"/>
      <c r="J3063" s="95"/>
      <c r="K3063" s="95"/>
      <c r="L3063" s="95"/>
      <c r="M3063" s="44"/>
      <c r="N3063" s="44"/>
    </row>
    <row r="3064" spans="1:14" ht="17.25">
      <c r="A3064" s="42"/>
      <c r="B3064" s="42"/>
      <c r="C3064" s="42"/>
      <c r="D3064" s="95"/>
      <c r="E3064" s="42"/>
      <c r="F3064" s="42"/>
      <c r="G3064" s="42"/>
      <c r="H3064" s="95"/>
      <c r="I3064" s="95"/>
      <c r="J3064" s="95"/>
      <c r="K3064" s="95"/>
      <c r="L3064" s="95"/>
      <c r="M3064" s="44"/>
      <c r="N3064" s="44"/>
    </row>
    <row r="3065" spans="1:14" ht="17.25">
      <c r="A3065" s="42"/>
      <c r="B3065" s="42"/>
      <c r="C3065" s="42"/>
      <c r="D3065" s="95"/>
      <c r="E3065" s="42"/>
      <c r="F3065" s="42"/>
      <c r="G3065" s="42"/>
      <c r="H3065" s="95"/>
      <c r="I3065" s="95"/>
      <c r="J3065" s="95"/>
      <c r="K3065" s="95"/>
      <c r="L3065" s="95"/>
      <c r="M3065" s="44"/>
      <c r="N3065" s="44"/>
    </row>
    <row r="3066" spans="1:14" ht="17.25">
      <c r="A3066" s="42"/>
      <c r="B3066" s="42"/>
      <c r="C3066" s="42"/>
      <c r="D3066" s="95"/>
      <c r="E3066" s="42"/>
      <c r="F3066" s="42"/>
      <c r="G3066" s="42"/>
      <c r="H3066" s="95"/>
      <c r="I3066" s="95"/>
      <c r="J3066" s="95"/>
      <c r="K3066" s="95"/>
      <c r="L3066" s="95"/>
      <c r="M3066" s="44"/>
      <c r="N3066" s="44"/>
    </row>
    <row r="3067" spans="1:14" ht="17.25">
      <c r="A3067" s="42"/>
      <c r="B3067" s="42"/>
      <c r="C3067" s="42"/>
      <c r="D3067" s="95"/>
      <c r="E3067" s="42"/>
      <c r="F3067" s="42"/>
      <c r="G3067" s="42"/>
      <c r="H3067" s="95"/>
      <c r="I3067" s="95"/>
      <c r="J3067" s="95"/>
      <c r="K3067" s="95"/>
      <c r="L3067" s="95"/>
      <c r="M3067" s="44"/>
      <c r="N3067" s="44"/>
    </row>
    <row r="3068" spans="1:14" ht="17.25">
      <c r="A3068" s="42"/>
      <c r="B3068" s="42"/>
      <c r="C3068" s="42"/>
      <c r="D3068" s="95"/>
      <c r="E3068" s="42"/>
      <c r="F3068" s="42"/>
      <c r="G3068" s="42"/>
      <c r="H3068" s="95"/>
      <c r="I3068" s="95"/>
      <c r="J3068" s="95"/>
      <c r="K3068" s="95"/>
      <c r="L3068" s="95"/>
      <c r="M3068" s="44"/>
      <c r="N3068" s="44"/>
    </row>
    <row r="3069" spans="1:14" ht="17.25">
      <c r="A3069" s="42"/>
      <c r="B3069" s="42"/>
      <c r="C3069" s="42"/>
      <c r="D3069" s="95"/>
      <c r="E3069" s="42"/>
      <c r="F3069" s="42"/>
      <c r="G3069" s="42"/>
      <c r="H3069" s="95"/>
      <c r="I3069" s="95"/>
      <c r="J3069" s="95"/>
      <c r="K3069" s="95"/>
      <c r="L3069" s="95"/>
      <c r="M3069" s="44"/>
      <c r="N3069" s="44"/>
    </row>
    <row r="3070" spans="1:14" ht="17.25">
      <c r="A3070" s="42"/>
      <c r="B3070" s="42"/>
      <c r="C3070" s="42"/>
      <c r="D3070" s="95"/>
      <c r="E3070" s="42"/>
      <c r="F3070" s="42"/>
      <c r="G3070" s="42"/>
      <c r="H3070" s="95"/>
      <c r="I3070" s="95"/>
      <c r="J3070" s="95"/>
      <c r="K3070" s="95"/>
      <c r="L3070" s="95"/>
      <c r="M3070" s="44"/>
      <c r="N3070" s="44"/>
    </row>
    <row r="3071" spans="1:14" ht="17.25">
      <c r="A3071" s="42"/>
      <c r="B3071" s="42"/>
      <c r="C3071" s="42"/>
      <c r="D3071" s="95"/>
      <c r="E3071" s="42"/>
      <c r="F3071" s="42"/>
      <c r="G3071" s="42"/>
      <c r="H3071" s="95"/>
      <c r="I3071" s="95"/>
      <c r="J3071" s="95"/>
      <c r="K3071" s="95"/>
      <c r="L3071" s="95"/>
      <c r="M3071" s="44"/>
      <c r="N3071" s="44"/>
    </row>
    <row r="3072" spans="1:14" ht="17.25">
      <c r="A3072" s="42"/>
      <c r="B3072" s="42"/>
      <c r="C3072" s="42"/>
      <c r="D3072" s="95"/>
      <c r="E3072" s="42"/>
      <c r="F3072" s="42"/>
      <c r="G3072" s="42"/>
      <c r="H3072" s="95"/>
      <c r="I3072" s="95"/>
      <c r="J3072" s="95"/>
      <c r="K3072" s="95"/>
      <c r="L3072" s="95"/>
      <c r="M3072" s="44"/>
      <c r="N3072" s="44"/>
    </row>
    <row r="3073" spans="1:14" ht="17.25">
      <c r="A3073" s="42"/>
      <c r="B3073" s="42"/>
      <c r="C3073" s="42"/>
      <c r="D3073" s="95"/>
      <c r="E3073" s="42"/>
      <c r="F3073" s="42"/>
      <c r="G3073" s="42"/>
      <c r="H3073" s="95"/>
      <c r="I3073" s="95"/>
      <c r="J3073" s="95"/>
      <c r="K3073" s="95"/>
      <c r="L3073" s="95"/>
      <c r="M3073" s="44"/>
      <c r="N3073" s="44"/>
    </row>
    <row r="3074" spans="1:14" ht="17.25">
      <c r="A3074" s="42"/>
      <c r="B3074" s="42"/>
      <c r="C3074" s="42"/>
      <c r="D3074" s="95"/>
      <c r="E3074" s="42"/>
      <c r="F3074" s="42"/>
      <c r="G3074" s="42"/>
      <c r="H3074" s="95"/>
      <c r="I3074" s="95"/>
      <c r="J3074" s="95"/>
      <c r="K3074" s="95"/>
      <c r="L3074" s="95"/>
      <c r="M3074" s="44"/>
      <c r="N3074" s="44"/>
    </row>
    <row r="3075" spans="1:14" ht="17.25">
      <c r="A3075" s="42"/>
      <c r="B3075" s="42"/>
      <c r="C3075" s="42"/>
      <c r="D3075" s="95"/>
      <c r="E3075" s="42"/>
      <c r="F3075" s="42"/>
      <c r="G3075" s="42"/>
      <c r="H3075" s="95"/>
      <c r="I3075" s="95"/>
      <c r="J3075" s="95"/>
      <c r="K3075" s="95"/>
      <c r="L3075" s="95"/>
      <c r="M3075" s="44"/>
      <c r="N3075" s="44"/>
    </row>
    <row r="3076" spans="1:14" ht="17.25">
      <c r="A3076" s="42"/>
      <c r="B3076" s="42"/>
      <c r="C3076" s="42"/>
      <c r="D3076" s="95"/>
      <c r="E3076" s="42"/>
      <c r="F3076" s="42"/>
      <c r="G3076" s="42"/>
      <c r="H3076" s="95"/>
      <c r="I3076" s="95"/>
      <c r="J3076" s="95"/>
      <c r="K3076" s="95"/>
      <c r="L3076" s="95"/>
      <c r="M3076" s="44"/>
      <c r="N3076" s="44"/>
    </row>
    <row r="3077" spans="1:14" ht="17.25">
      <c r="A3077" s="42"/>
      <c r="B3077" s="42"/>
      <c r="C3077" s="42"/>
      <c r="D3077" s="95"/>
      <c r="E3077" s="42"/>
      <c r="F3077" s="42"/>
      <c r="G3077" s="42"/>
      <c r="H3077" s="95"/>
      <c r="I3077" s="95"/>
      <c r="J3077" s="95"/>
      <c r="K3077" s="95"/>
      <c r="L3077" s="95"/>
      <c r="M3077" s="44"/>
      <c r="N3077" s="44"/>
    </row>
    <row r="3078" spans="1:14" ht="17.25">
      <c r="A3078" s="42"/>
      <c r="B3078" s="42"/>
      <c r="C3078" s="42"/>
      <c r="D3078" s="95"/>
      <c r="E3078" s="42"/>
      <c r="F3078" s="42"/>
      <c r="G3078" s="42"/>
      <c r="H3078" s="95"/>
      <c r="I3078" s="95"/>
      <c r="J3078" s="95"/>
      <c r="K3078" s="95"/>
      <c r="L3078" s="95"/>
      <c r="M3078" s="44"/>
      <c r="N3078" s="44"/>
    </row>
    <row r="3079" spans="1:14" ht="17.25">
      <c r="A3079" s="42"/>
      <c r="B3079" s="42"/>
      <c r="C3079" s="42"/>
      <c r="D3079" s="95"/>
      <c r="E3079" s="42"/>
      <c r="F3079" s="42"/>
      <c r="G3079" s="42"/>
      <c r="H3079" s="95"/>
      <c r="I3079" s="95"/>
      <c r="J3079" s="95"/>
      <c r="K3079" s="95"/>
      <c r="L3079" s="95"/>
      <c r="M3079" s="44"/>
      <c r="N3079" s="44"/>
    </row>
    <row r="3080" spans="1:14" ht="17.25">
      <c r="A3080" s="42"/>
      <c r="B3080" s="42"/>
      <c r="C3080" s="42"/>
      <c r="D3080" s="95"/>
      <c r="E3080" s="42"/>
      <c r="F3080" s="42"/>
      <c r="G3080" s="42"/>
      <c r="H3080" s="95"/>
      <c r="I3080" s="95"/>
      <c r="J3080" s="95"/>
      <c r="K3080" s="95"/>
      <c r="L3080" s="95"/>
      <c r="M3080" s="44"/>
      <c r="N3080" s="44"/>
    </row>
    <row r="3081" spans="1:14" ht="17.25">
      <c r="A3081" s="42"/>
      <c r="B3081" s="42"/>
      <c r="C3081" s="42"/>
      <c r="D3081" s="95"/>
      <c r="E3081" s="42"/>
      <c r="F3081" s="42"/>
      <c r="G3081" s="42"/>
      <c r="H3081" s="95"/>
      <c r="I3081" s="95"/>
      <c r="J3081" s="95"/>
      <c r="K3081" s="95"/>
      <c r="L3081" s="95"/>
      <c r="M3081" s="44"/>
      <c r="N3081" s="44"/>
    </row>
    <row r="3082" spans="1:14" ht="17.25">
      <c r="A3082" s="42"/>
      <c r="B3082" s="42"/>
      <c r="C3082" s="42"/>
      <c r="D3082" s="95"/>
      <c r="E3082" s="42"/>
      <c r="F3082" s="42"/>
      <c r="G3082" s="42"/>
      <c r="H3082" s="95"/>
      <c r="I3082" s="95"/>
      <c r="J3082" s="95"/>
      <c r="K3082" s="95"/>
      <c r="L3082" s="95"/>
      <c r="M3082" s="44"/>
      <c r="N3082" s="44"/>
    </row>
    <row r="3083" spans="1:14" ht="17.25">
      <c r="A3083" s="42"/>
      <c r="B3083" s="42"/>
      <c r="C3083" s="42"/>
      <c r="D3083" s="95"/>
      <c r="E3083" s="42"/>
      <c r="F3083" s="42"/>
      <c r="G3083" s="42"/>
      <c r="H3083" s="95"/>
      <c r="I3083" s="95"/>
      <c r="J3083" s="95"/>
      <c r="K3083" s="95"/>
      <c r="L3083" s="95"/>
      <c r="M3083" s="44"/>
      <c r="N3083" s="44"/>
    </row>
    <row r="3084" spans="1:14" ht="17.25">
      <c r="A3084" s="42"/>
      <c r="B3084" s="42"/>
      <c r="C3084" s="42"/>
      <c r="D3084" s="95"/>
      <c r="E3084" s="42"/>
      <c r="F3084" s="42"/>
      <c r="G3084" s="42"/>
      <c r="H3084" s="95"/>
      <c r="I3084" s="95"/>
      <c r="J3084" s="95"/>
      <c r="K3084" s="95"/>
      <c r="L3084" s="95"/>
      <c r="M3084" s="44"/>
      <c r="N3084" s="44"/>
    </row>
    <row r="3085" spans="1:14" ht="17.25">
      <c r="A3085" s="42"/>
      <c r="B3085" s="42"/>
      <c r="C3085" s="42"/>
      <c r="D3085" s="95"/>
      <c r="E3085" s="42"/>
      <c r="F3085" s="42"/>
      <c r="G3085" s="42"/>
      <c r="H3085" s="95"/>
      <c r="I3085" s="95"/>
      <c r="J3085" s="95"/>
      <c r="K3085" s="95"/>
      <c r="L3085" s="95"/>
      <c r="M3085" s="44"/>
      <c r="N3085" s="44"/>
    </row>
    <row r="3086" spans="1:14" ht="17.25">
      <c r="A3086" s="42"/>
      <c r="B3086" s="42"/>
      <c r="C3086" s="42"/>
      <c r="D3086" s="95"/>
      <c r="E3086" s="42"/>
      <c r="F3086" s="42"/>
      <c r="G3086" s="42"/>
      <c r="H3086" s="95"/>
      <c r="I3086" s="95"/>
      <c r="J3086" s="95"/>
      <c r="K3086" s="95"/>
      <c r="L3086" s="95"/>
      <c r="M3086" s="44"/>
      <c r="N3086" s="44"/>
    </row>
    <row r="3087" spans="1:14" ht="17.25">
      <c r="A3087" s="42"/>
      <c r="B3087" s="42"/>
      <c r="C3087" s="42"/>
      <c r="D3087" s="95"/>
      <c r="E3087" s="42"/>
      <c r="F3087" s="42"/>
      <c r="G3087" s="42"/>
      <c r="H3087" s="95"/>
      <c r="I3087" s="95"/>
      <c r="J3087" s="95"/>
      <c r="K3087" s="95"/>
      <c r="L3087" s="95"/>
      <c r="M3087" s="44"/>
      <c r="N3087" s="44"/>
    </row>
    <row r="3088" spans="1:14" ht="17.25">
      <c r="A3088" s="42"/>
      <c r="B3088" s="42"/>
      <c r="C3088" s="42"/>
      <c r="D3088" s="95"/>
      <c r="E3088" s="42"/>
      <c r="F3088" s="42"/>
      <c r="G3088" s="42"/>
      <c r="H3088" s="95"/>
      <c r="I3088" s="95"/>
      <c r="J3088" s="95"/>
      <c r="K3088" s="95"/>
      <c r="L3088" s="95"/>
      <c r="M3088" s="44"/>
      <c r="N3088" s="44"/>
    </row>
    <row r="3089" spans="1:14" ht="17.25">
      <c r="A3089" s="42"/>
      <c r="B3089" s="42"/>
      <c r="C3089" s="42"/>
      <c r="D3089" s="95"/>
      <c r="E3089" s="42"/>
      <c r="F3089" s="42"/>
      <c r="G3089" s="42"/>
      <c r="H3089" s="95"/>
      <c r="I3089" s="95"/>
      <c r="J3089" s="95"/>
      <c r="K3089" s="95"/>
      <c r="L3089" s="95"/>
      <c r="M3089" s="44"/>
      <c r="N3089" s="44"/>
    </row>
    <row r="3090" spans="1:14" ht="17.25">
      <c r="A3090" s="42"/>
      <c r="B3090" s="42"/>
      <c r="C3090" s="42"/>
      <c r="D3090" s="95"/>
      <c r="E3090" s="42"/>
      <c r="F3090" s="42"/>
      <c r="G3090" s="42"/>
      <c r="H3090" s="95"/>
      <c r="I3090" s="95"/>
      <c r="J3090" s="95"/>
      <c r="K3090" s="95"/>
      <c r="L3090" s="95"/>
      <c r="M3090" s="44"/>
      <c r="N3090" s="44"/>
    </row>
    <row r="3091" spans="1:14" ht="17.25">
      <c r="A3091" s="42"/>
      <c r="B3091" s="42"/>
      <c r="C3091" s="42"/>
      <c r="D3091" s="95"/>
      <c r="E3091" s="42"/>
      <c r="F3091" s="42"/>
      <c r="G3091" s="42"/>
      <c r="H3091" s="95"/>
      <c r="I3091" s="95"/>
      <c r="J3091" s="95"/>
      <c r="K3091" s="95"/>
      <c r="L3091" s="95"/>
      <c r="M3091" s="44"/>
      <c r="N3091" s="44"/>
    </row>
    <row r="3092" spans="1:14" ht="17.25">
      <c r="A3092" s="42"/>
      <c r="B3092" s="42"/>
      <c r="C3092" s="42"/>
      <c r="D3092" s="95"/>
      <c r="E3092" s="42"/>
      <c r="F3092" s="42"/>
      <c r="G3092" s="42"/>
      <c r="H3092" s="95"/>
      <c r="I3092" s="95"/>
      <c r="J3092" s="95"/>
      <c r="K3092" s="95"/>
      <c r="L3092" s="95"/>
      <c r="M3092" s="44"/>
      <c r="N3092" s="44"/>
    </row>
    <row r="3093" spans="1:14" ht="17.25">
      <c r="A3093" s="42"/>
      <c r="B3093" s="42"/>
      <c r="C3093" s="42"/>
      <c r="D3093" s="95"/>
      <c r="E3093" s="42"/>
      <c r="F3093" s="42"/>
      <c r="G3093" s="42"/>
      <c r="H3093" s="95"/>
      <c r="I3093" s="95"/>
      <c r="J3093" s="95"/>
      <c r="K3093" s="95"/>
      <c r="L3093" s="95"/>
      <c r="M3093" s="44"/>
      <c r="N3093" s="44"/>
    </row>
    <row r="3094" spans="1:14" ht="17.25">
      <c r="A3094" s="42"/>
      <c r="B3094" s="42"/>
      <c r="C3094" s="42"/>
      <c r="D3094" s="95"/>
      <c r="E3094" s="42"/>
      <c r="F3094" s="42"/>
      <c r="G3094" s="42"/>
      <c r="H3094" s="95"/>
      <c r="I3094" s="95"/>
      <c r="J3094" s="95"/>
      <c r="K3094" s="95"/>
      <c r="L3094" s="95"/>
      <c r="M3094" s="44"/>
      <c r="N3094" s="44"/>
    </row>
    <row r="3095" spans="1:14" ht="17.25">
      <c r="A3095" s="42"/>
      <c r="B3095" s="42"/>
      <c r="C3095" s="42"/>
      <c r="D3095" s="95"/>
      <c r="E3095" s="42"/>
      <c r="F3095" s="42"/>
      <c r="G3095" s="42"/>
      <c r="H3095" s="95"/>
      <c r="I3095" s="95"/>
      <c r="J3095" s="95"/>
      <c r="K3095" s="95"/>
      <c r="L3095" s="95"/>
      <c r="M3095" s="44"/>
      <c r="N3095" s="44"/>
    </row>
    <row r="3096" spans="1:14" ht="17.25">
      <c r="A3096" s="42"/>
      <c r="B3096" s="42"/>
      <c r="C3096" s="42"/>
      <c r="D3096" s="95"/>
      <c r="E3096" s="42"/>
      <c r="F3096" s="42"/>
      <c r="G3096" s="42"/>
      <c r="H3096" s="95"/>
      <c r="I3096" s="95"/>
      <c r="J3096" s="95"/>
      <c r="K3096" s="95"/>
      <c r="L3096" s="95"/>
      <c r="M3096" s="44"/>
      <c r="N3096" s="44"/>
    </row>
    <row r="3097" spans="1:14" ht="17.25">
      <c r="A3097" s="42"/>
      <c r="B3097" s="42"/>
      <c r="C3097" s="42"/>
      <c r="D3097" s="95"/>
      <c r="E3097" s="42"/>
      <c r="F3097" s="42"/>
      <c r="G3097" s="42"/>
      <c r="H3097" s="95"/>
      <c r="I3097" s="95"/>
      <c r="J3097" s="95"/>
      <c r="K3097" s="95"/>
      <c r="L3097" s="95"/>
      <c r="M3097" s="44"/>
      <c r="N3097" s="44"/>
    </row>
    <row r="3098" spans="1:14" ht="17.25">
      <c r="A3098" s="42"/>
      <c r="B3098" s="42"/>
      <c r="C3098" s="42"/>
      <c r="D3098" s="95"/>
      <c r="E3098" s="42"/>
      <c r="F3098" s="42"/>
      <c r="G3098" s="42"/>
      <c r="H3098" s="95"/>
      <c r="I3098" s="95"/>
      <c r="J3098" s="95"/>
      <c r="K3098" s="95"/>
      <c r="L3098" s="95"/>
      <c r="M3098" s="44"/>
      <c r="N3098" s="44"/>
    </row>
    <row r="3099" spans="1:14" ht="17.25">
      <c r="A3099" s="42"/>
      <c r="B3099" s="42"/>
      <c r="C3099" s="42"/>
      <c r="D3099" s="95"/>
      <c r="E3099" s="42"/>
      <c r="F3099" s="42"/>
      <c r="G3099" s="42"/>
      <c r="H3099" s="95"/>
      <c r="I3099" s="95"/>
      <c r="J3099" s="95"/>
      <c r="K3099" s="95"/>
      <c r="L3099" s="95"/>
      <c r="M3099" s="44"/>
      <c r="N3099" s="44"/>
    </row>
    <row r="3100" spans="1:14" ht="17.25">
      <c r="A3100" s="42"/>
      <c r="B3100" s="42"/>
      <c r="C3100" s="42"/>
      <c r="D3100" s="95"/>
      <c r="E3100" s="42"/>
      <c r="F3100" s="42"/>
      <c r="G3100" s="42"/>
      <c r="H3100" s="95"/>
      <c r="I3100" s="95"/>
      <c r="J3100" s="95"/>
      <c r="K3100" s="95"/>
      <c r="L3100" s="95"/>
      <c r="M3100" s="44"/>
      <c r="N3100" s="44"/>
    </row>
    <row r="3101" spans="1:14" ht="17.25">
      <c r="A3101" s="42"/>
      <c r="B3101" s="42"/>
      <c r="C3101" s="42"/>
      <c r="D3101" s="95"/>
      <c r="E3101" s="42"/>
      <c r="F3101" s="42"/>
      <c r="G3101" s="42"/>
      <c r="H3101" s="95"/>
      <c r="I3101" s="95"/>
      <c r="J3101" s="95"/>
      <c r="K3101" s="95"/>
      <c r="L3101" s="95"/>
      <c r="M3101" s="44"/>
      <c r="N3101" s="44"/>
    </row>
    <row r="3102" spans="1:14" ht="17.25">
      <c r="A3102" s="42"/>
      <c r="B3102" s="42"/>
      <c r="C3102" s="42"/>
      <c r="D3102" s="95"/>
      <c r="E3102" s="42"/>
      <c r="F3102" s="42"/>
      <c r="G3102" s="42"/>
      <c r="H3102" s="95"/>
      <c r="I3102" s="95"/>
      <c r="J3102" s="95"/>
      <c r="K3102" s="95"/>
      <c r="L3102" s="95"/>
      <c r="M3102" s="44"/>
      <c r="N3102" s="44"/>
    </row>
    <row r="3103" spans="1:14" ht="17.25">
      <c r="A3103" s="42"/>
      <c r="B3103" s="42"/>
      <c r="C3103" s="42"/>
      <c r="D3103" s="95"/>
      <c r="E3103" s="42"/>
      <c r="F3103" s="42"/>
      <c r="G3103" s="42"/>
      <c r="H3103" s="95"/>
      <c r="I3103" s="95"/>
      <c r="J3103" s="95"/>
      <c r="K3103" s="95"/>
      <c r="L3103" s="95"/>
      <c r="M3103" s="44"/>
      <c r="N3103" s="44"/>
    </row>
    <row r="3104" spans="1:14" ht="17.25">
      <c r="A3104" s="42"/>
      <c r="B3104" s="42"/>
      <c r="C3104" s="42"/>
      <c r="D3104" s="95"/>
      <c r="E3104" s="42"/>
      <c r="F3104" s="42"/>
      <c r="G3104" s="42"/>
      <c r="H3104" s="95"/>
      <c r="I3104" s="95"/>
      <c r="J3104" s="95"/>
      <c r="K3104" s="95"/>
      <c r="L3104" s="95"/>
      <c r="M3104" s="44"/>
      <c r="N3104" s="44"/>
    </row>
    <row r="3105" spans="1:14" ht="17.25">
      <c r="A3105" s="42"/>
      <c r="B3105" s="42"/>
      <c r="C3105" s="42"/>
      <c r="D3105" s="95"/>
      <c r="E3105" s="42"/>
      <c r="F3105" s="42"/>
      <c r="G3105" s="42"/>
      <c r="H3105" s="95"/>
      <c r="I3105" s="95"/>
      <c r="J3105" s="95"/>
      <c r="K3105" s="95"/>
      <c r="L3105" s="95"/>
      <c r="M3105" s="44"/>
      <c r="N3105" s="44"/>
    </row>
    <row r="3106" spans="1:14" ht="17.25">
      <c r="A3106" s="42"/>
      <c r="B3106" s="42"/>
      <c r="C3106" s="42"/>
      <c r="D3106" s="95"/>
      <c r="E3106" s="42"/>
      <c r="F3106" s="42"/>
      <c r="G3106" s="42"/>
      <c r="H3106" s="95"/>
      <c r="I3106" s="95"/>
      <c r="J3106" s="95"/>
      <c r="K3106" s="95"/>
      <c r="L3106" s="95"/>
      <c r="M3106" s="44"/>
      <c r="N3106" s="44"/>
    </row>
    <row r="3107" spans="1:14" ht="17.25">
      <c r="A3107" s="42"/>
      <c r="B3107" s="42"/>
      <c r="C3107" s="42"/>
      <c r="D3107" s="95"/>
      <c r="E3107" s="42"/>
      <c r="F3107" s="42"/>
      <c r="G3107" s="42"/>
      <c r="H3107" s="95"/>
      <c r="I3107" s="95"/>
      <c r="J3107" s="95"/>
      <c r="K3107" s="95"/>
      <c r="L3107" s="95"/>
      <c r="M3107" s="44"/>
      <c r="N3107" s="44"/>
    </row>
    <row r="3108" spans="1:14" ht="17.25">
      <c r="A3108" s="42"/>
      <c r="B3108" s="42"/>
      <c r="C3108" s="42"/>
      <c r="D3108" s="95"/>
      <c r="E3108" s="42"/>
      <c r="F3108" s="42"/>
      <c r="G3108" s="42"/>
      <c r="H3108" s="95"/>
      <c r="I3108" s="95"/>
      <c r="J3108" s="95"/>
      <c r="K3108" s="95"/>
      <c r="L3108" s="95"/>
      <c r="M3108" s="44"/>
      <c r="N3108" s="44"/>
    </row>
    <row r="3109" spans="1:14" ht="17.25">
      <c r="A3109" s="42"/>
      <c r="B3109" s="42"/>
      <c r="C3109" s="42"/>
      <c r="D3109" s="95"/>
      <c r="E3109" s="42"/>
      <c r="F3109" s="42"/>
      <c r="G3109" s="42"/>
      <c r="H3109" s="95"/>
      <c r="I3109" s="95"/>
      <c r="J3109" s="95"/>
      <c r="K3109" s="95"/>
      <c r="L3109" s="95"/>
      <c r="M3109" s="44"/>
      <c r="N3109" s="44"/>
    </row>
    <row r="3110" spans="1:14" ht="17.25">
      <c r="A3110" s="42"/>
      <c r="B3110" s="42"/>
      <c r="C3110" s="42"/>
      <c r="D3110" s="95"/>
      <c r="E3110" s="42"/>
      <c r="F3110" s="42"/>
      <c r="G3110" s="42"/>
      <c r="H3110" s="95"/>
      <c r="I3110" s="95"/>
      <c r="J3110" s="95"/>
      <c r="K3110" s="95"/>
      <c r="L3110" s="95"/>
      <c r="M3110" s="44"/>
      <c r="N3110" s="44"/>
    </row>
    <row r="3111" spans="1:14" ht="17.25">
      <c r="A3111" s="42"/>
      <c r="B3111" s="42"/>
      <c r="C3111" s="42"/>
      <c r="D3111" s="95"/>
      <c r="E3111" s="42"/>
      <c r="F3111" s="42"/>
      <c r="G3111" s="42"/>
      <c r="H3111" s="95"/>
      <c r="I3111" s="95"/>
      <c r="J3111" s="95"/>
      <c r="K3111" s="95"/>
      <c r="L3111" s="95"/>
      <c r="M3111" s="44"/>
      <c r="N3111" s="44"/>
    </row>
    <row r="3112" spans="1:14" ht="17.25">
      <c r="A3112" s="42"/>
      <c r="B3112" s="42"/>
      <c r="C3112" s="42"/>
      <c r="D3112" s="95"/>
      <c r="E3112" s="42"/>
      <c r="F3112" s="42"/>
      <c r="G3112" s="42"/>
      <c r="H3112" s="95"/>
      <c r="I3112" s="95"/>
      <c r="J3112" s="95"/>
      <c r="K3112" s="95"/>
      <c r="L3112" s="95"/>
      <c r="M3112" s="44"/>
      <c r="N3112" s="44"/>
    </row>
    <row r="3113" spans="1:14" ht="17.25">
      <c r="A3113" s="42"/>
      <c r="B3113" s="42"/>
      <c r="C3113" s="42"/>
      <c r="D3113" s="95"/>
      <c r="E3113" s="42"/>
      <c r="F3113" s="42"/>
      <c r="G3113" s="42"/>
      <c r="H3113" s="95"/>
      <c r="I3113" s="95"/>
      <c r="J3113" s="95"/>
      <c r="K3113" s="95"/>
      <c r="L3113" s="95"/>
      <c r="M3113" s="44"/>
      <c r="N3113" s="44"/>
    </row>
    <row r="3114" spans="1:14" ht="17.25">
      <c r="A3114" s="42"/>
      <c r="B3114" s="42"/>
      <c r="C3114" s="42"/>
      <c r="D3114" s="95"/>
      <c r="E3114" s="42"/>
      <c r="F3114" s="42"/>
      <c r="G3114" s="42"/>
      <c r="H3114" s="95"/>
      <c r="I3114" s="95"/>
      <c r="J3114" s="95"/>
      <c r="K3114" s="95"/>
      <c r="L3114" s="95"/>
      <c r="M3114" s="44"/>
      <c r="N3114" s="44"/>
    </row>
    <row r="3115" spans="1:14" ht="17.25">
      <c r="A3115" s="42"/>
      <c r="B3115" s="42"/>
      <c r="C3115" s="42"/>
      <c r="D3115" s="95"/>
      <c r="E3115" s="42"/>
      <c r="F3115" s="42"/>
      <c r="G3115" s="42"/>
      <c r="H3115" s="95"/>
      <c r="I3115" s="95"/>
      <c r="J3115" s="95"/>
      <c r="K3115" s="95"/>
      <c r="L3115" s="95"/>
      <c r="M3115" s="44"/>
      <c r="N3115" s="44"/>
    </row>
    <row r="3116" spans="1:14" ht="17.25">
      <c r="A3116" s="42"/>
      <c r="B3116" s="42"/>
      <c r="C3116" s="42"/>
      <c r="D3116" s="95"/>
      <c r="E3116" s="42"/>
      <c r="F3116" s="42"/>
      <c r="G3116" s="42"/>
      <c r="H3116" s="95"/>
      <c r="I3116" s="95"/>
      <c r="J3116" s="95"/>
      <c r="K3116" s="95"/>
      <c r="L3116" s="95"/>
      <c r="M3116" s="44"/>
      <c r="N3116" s="44"/>
    </row>
    <row r="3117" spans="1:14" ht="17.25">
      <c r="A3117" s="42"/>
      <c r="B3117" s="42"/>
      <c r="C3117" s="42"/>
      <c r="D3117" s="95"/>
      <c r="E3117" s="42"/>
      <c r="F3117" s="42"/>
      <c r="G3117" s="42"/>
      <c r="H3117" s="95"/>
      <c r="I3117" s="95"/>
      <c r="J3117" s="95"/>
      <c r="K3117" s="95"/>
      <c r="L3117" s="95"/>
      <c r="M3117" s="44"/>
      <c r="N3117" s="44"/>
    </row>
    <row r="3118" spans="1:14" ht="17.25">
      <c r="A3118" s="42"/>
      <c r="B3118" s="42"/>
      <c r="C3118" s="42"/>
      <c r="D3118" s="95"/>
      <c r="E3118" s="42"/>
      <c r="F3118" s="42"/>
      <c r="G3118" s="42"/>
      <c r="H3118" s="95"/>
      <c r="I3118" s="95"/>
      <c r="J3118" s="95"/>
      <c r="K3118" s="95"/>
      <c r="L3118" s="95"/>
      <c r="M3118" s="44"/>
      <c r="N3118" s="44"/>
    </row>
    <row r="3119" spans="1:14" ht="17.25">
      <c r="A3119" s="42"/>
      <c r="B3119" s="42"/>
      <c r="C3119" s="42"/>
      <c r="D3119" s="95"/>
      <c r="E3119" s="42"/>
      <c r="F3119" s="42"/>
      <c r="G3119" s="42"/>
      <c r="H3119" s="95"/>
      <c r="I3119" s="95"/>
      <c r="J3119" s="95"/>
      <c r="K3119" s="95"/>
      <c r="L3119" s="95"/>
      <c r="M3119" s="44"/>
      <c r="N3119" s="44"/>
    </row>
    <row r="3120" spans="1:14" ht="17.25">
      <c r="A3120" s="42"/>
      <c r="B3120" s="42"/>
      <c r="C3120" s="42"/>
      <c r="D3120" s="95"/>
      <c r="E3120" s="42"/>
      <c r="F3120" s="42"/>
      <c r="G3120" s="42"/>
      <c r="H3120" s="95"/>
      <c r="I3120" s="95"/>
      <c r="J3120" s="95"/>
      <c r="K3120" s="95"/>
      <c r="L3120" s="95"/>
      <c r="M3120" s="44"/>
      <c r="N3120" s="44"/>
    </row>
    <row r="3121" spans="1:14" ht="17.25">
      <c r="A3121" s="42"/>
      <c r="B3121" s="42"/>
      <c r="C3121" s="42"/>
      <c r="D3121" s="95"/>
      <c r="E3121" s="42"/>
      <c r="F3121" s="42"/>
      <c r="G3121" s="42"/>
      <c r="H3121" s="95"/>
      <c r="I3121" s="95"/>
      <c r="J3121" s="95"/>
      <c r="K3121" s="95"/>
      <c r="L3121" s="95"/>
      <c r="M3121" s="44"/>
      <c r="N3121" s="44"/>
    </row>
    <row r="3122" spans="1:14" ht="17.25">
      <c r="A3122" s="42"/>
      <c r="B3122" s="42"/>
      <c r="C3122" s="42"/>
      <c r="D3122" s="95"/>
      <c r="E3122" s="42"/>
      <c r="F3122" s="42"/>
      <c r="G3122" s="42"/>
      <c r="H3122" s="95"/>
      <c r="I3122" s="95"/>
      <c r="J3122" s="95"/>
      <c r="K3122" s="95"/>
      <c r="L3122" s="95"/>
      <c r="M3122" s="44"/>
      <c r="N3122" s="44"/>
    </row>
    <row r="3123" spans="1:14" ht="17.25">
      <c r="A3123" s="42"/>
      <c r="B3123" s="42"/>
      <c r="C3123" s="42"/>
      <c r="D3123" s="95"/>
      <c r="E3123" s="42"/>
      <c r="F3123" s="42"/>
      <c r="G3123" s="42"/>
      <c r="H3123" s="95"/>
      <c r="I3123" s="95"/>
      <c r="J3123" s="95"/>
      <c r="K3123" s="95"/>
      <c r="L3123" s="95"/>
      <c r="M3123" s="44"/>
      <c r="N3123" s="44"/>
    </row>
    <row r="3124" spans="1:14" ht="17.25">
      <c r="A3124" s="42"/>
      <c r="B3124" s="42"/>
      <c r="C3124" s="42"/>
      <c r="D3124" s="95"/>
      <c r="E3124" s="42"/>
      <c r="F3124" s="42"/>
      <c r="G3124" s="42"/>
      <c r="H3124" s="95"/>
      <c r="I3124" s="95"/>
      <c r="J3124" s="95"/>
      <c r="K3124" s="95"/>
      <c r="L3124" s="95"/>
      <c r="M3124" s="44"/>
      <c r="N3124" s="44"/>
    </row>
    <row r="3125" spans="1:14" ht="17.25">
      <c r="A3125" s="42"/>
      <c r="B3125" s="42"/>
      <c r="C3125" s="42"/>
      <c r="D3125" s="95"/>
      <c r="E3125" s="42"/>
      <c r="F3125" s="42"/>
      <c r="G3125" s="42"/>
      <c r="H3125" s="95"/>
      <c r="I3125" s="95"/>
      <c r="J3125" s="95"/>
      <c r="K3125" s="95"/>
      <c r="L3125" s="95"/>
      <c r="M3125" s="44"/>
      <c r="N3125" s="44"/>
    </row>
    <row r="3126" spans="1:14" ht="17.25">
      <c r="A3126" s="42"/>
      <c r="B3126" s="42"/>
      <c r="C3126" s="42"/>
      <c r="D3126" s="95"/>
      <c r="E3126" s="42"/>
      <c r="F3126" s="42"/>
      <c r="G3126" s="42"/>
      <c r="H3126" s="95"/>
      <c r="I3126" s="95"/>
      <c r="J3126" s="95"/>
      <c r="K3126" s="95"/>
      <c r="L3126" s="95"/>
      <c r="M3126" s="44"/>
      <c r="N3126" s="44"/>
    </row>
    <row r="3127" spans="1:14" ht="17.25">
      <c r="A3127" s="42"/>
      <c r="B3127" s="42"/>
      <c r="C3127" s="42"/>
      <c r="D3127" s="95"/>
      <c r="E3127" s="42"/>
      <c r="F3127" s="42"/>
      <c r="G3127" s="42"/>
      <c r="H3127" s="95"/>
      <c r="I3127" s="95"/>
      <c r="J3127" s="95"/>
      <c r="K3127" s="95"/>
      <c r="L3127" s="95"/>
      <c r="M3127" s="44"/>
      <c r="N3127" s="44"/>
    </row>
    <row r="3128" spans="1:14" ht="17.25">
      <c r="A3128" s="42"/>
      <c r="B3128" s="42"/>
      <c r="C3128" s="42"/>
      <c r="D3128" s="95"/>
      <c r="E3128" s="42"/>
      <c r="F3128" s="42"/>
      <c r="G3128" s="42"/>
      <c r="H3128" s="95"/>
      <c r="I3128" s="95"/>
      <c r="J3128" s="95"/>
      <c r="K3128" s="95"/>
      <c r="L3128" s="95"/>
      <c r="M3128" s="44"/>
      <c r="N3128" s="44"/>
    </row>
    <row r="3129" spans="1:14" ht="17.25">
      <c r="A3129" s="42"/>
      <c r="B3129" s="42"/>
      <c r="C3129" s="42"/>
      <c r="D3129" s="95"/>
      <c r="E3129" s="42"/>
      <c r="F3129" s="42"/>
      <c r="G3129" s="42"/>
      <c r="H3129" s="95"/>
      <c r="I3129" s="95"/>
      <c r="J3129" s="95"/>
      <c r="K3129" s="95"/>
      <c r="L3129" s="95"/>
      <c r="M3129" s="44"/>
      <c r="N3129" s="44"/>
    </row>
    <row r="3130" spans="1:14" ht="17.25">
      <c r="A3130" s="42"/>
      <c r="B3130" s="42"/>
      <c r="C3130" s="42"/>
      <c r="D3130" s="95"/>
      <c r="E3130" s="42"/>
      <c r="F3130" s="42"/>
      <c r="G3130" s="42"/>
      <c r="H3130" s="95"/>
      <c r="I3130" s="95"/>
      <c r="J3130" s="95"/>
      <c r="K3130" s="95"/>
      <c r="L3130" s="95"/>
      <c r="M3130" s="44"/>
      <c r="N3130" s="44"/>
    </row>
    <row r="3131" spans="1:14" ht="17.25">
      <c r="A3131" s="42"/>
      <c r="B3131" s="42"/>
      <c r="C3131" s="42"/>
      <c r="D3131" s="95"/>
      <c r="E3131" s="42"/>
      <c r="F3131" s="42"/>
      <c r="G3131" s="42"/>
      <c r="H3131" s="95"/>
      <c r="I3131" s="95"/>
      <c r="J3131" s="95"/>
      <c r="K3131" s="95"/>
      <c r="L3131" s="95"/>
      <c r="M3131" s="44"/>
      <c r="N3131" s="44"/>
    </row>
    <row r="3132" spans="1:14" ht="17.25">
      <c r="A3132" s="42"/>
      <c r="B3132" s="42"/>
      <c r="C3132" s="42"/>
      <c r="D3132" s="95"/>
      <c r="E3132" s="42"/>
      <c r="F3132" s="42"/>
      <c r="G3132" s="42"/>
      <c r="H3132" s="95"/>
      <c r="I3132" s="95"/>
      <c r="J3132" s="95"/>
      <c r="K3132" s="95"/>
      <c r="L3132" s="95"/>
      <c r="M3132" s="44"/>
      <c r="N3132" s="44"/>
    </row>
    <row r="3133" spans="1:14" ht="17.25">
      <c r="A3133" s="42"/>
      <c r="B3133" s="42"/>
      <c r="C3133" s="42"/>
      <c r="D3133" s="95"/>
      <c r="E3133" s="42"/>
      <c r="F3133" s="42"/>
      <c r="G3133" s="42"/>
      <c r="H3133" s="95"/>
      <c r="I3133" s="95"/>
      <c r="J3133" s="95"/>
      <c r="K3133" s="95"/>
      <c r="L3133" s="95"/>
      <c r="M3133" s="44"/>
      <c r="N3133" s="44"/>
    </row>
    <row r="3134" spans="1:14" ht="17.25">
      <c r="A3134" s="42"/>
      <c r="B3134" s="42"/>
      <c r="C3134" s="42"/>
      <c r="D3134" s="95"/>
      <c r="E3134" s="42"/>
      <c r="F3134" s="42"/>
      <c r="G3134" s="42"/>
      <c r="H3134" s="95"/>
      <c r="I3134" s="95"/>
      <c r="J3134" s="95"/>
      <c r="K3134" s="95"/>
      <c r="L3134" s="95"/>
      <c r="M3134" s="44"/>
      <c r="N3134" s="44"/>
    </row>
    <row r="3135" spans="1:14" ht="17.25">
      <c r="A3135" s="42"/>
      <c r="B3135" s="42"/>
      <c r="C3135" s="42"/>
      <c r="D3135" s="95"/>
      <c r="E3135" s="42"/>
      <c r="F3135" s="42"/>
      <c r="G3135" s="42"/>
      <c r="H3135" s="95"/>
      <c r="I3135" s="95"/>
      <c r="J3135" s="95"/>
      <c r="K3135" s="95"/>
      <c r="L3135" s="95"/>
      <c r="M3135" s="44"/>
      <c r="N3135" s="44"/>
    </row>
    <row r="3136" spans="1:14" ht="17.25">
      <c r="A3136" s="42"/>
      <c r="B3136" s="42"/>
      <c r="C3136" s="42"/>
      <c r="D3136" s="95"/>
      <c r="E3136" s="42"/>
      <c r="F3136" s="42"/>
      <c r="G3136" s="42"/>
      <c r="H3136" s="95"/>
      <c r="I3136" s="95"/>
      <c r="J3136" s="95"/>
      <c r="K3136" s="95"/>
      <c r="L3136" s="95"/>
      <c r="M3136" s="44"/>
      <c r="N3136" s="44"/>
    </row>
    <row r="3137" spans="1:14" ht="17.25">
      <c r="A3137" s="42"/>
      <c r="B3137" s="42"/>
      <c r="C3137" s="42"/>
      <c r="D3137" s="95"/>
      <c r="E3137" s="42"/>
      <c r="F3137" s="42"/>
      <c r="G3137" s="42"/>
      <c r="H3137" s="95"/>
      <c r="I3137" s="95"/>
      <c r="J3137" s="95"/>
      <c r="K3137" s="95"/>
      <c r="L3137" s="95"/>
      <c r="M3137" s="44"/>
      <c r="N3137" s="44"/>
    </row>
    <row r="3138" spans="1:14" ht="17.25">
      <c r="A3138" s="42"/>
      <c r="B3138" s="42"/>
      <c r="C3138" s="42"/>
      <c r="D3138" s="95"/>
      <c r="E3138" s="42"/>
      <c r="F3138" s="42"/>
      <c r="G3138" s="42"/>
      <c r="H3138" s="95"/>
      <c r="I3138" s="95"/>
      <c r="J3138" s="95"/>
      <c r="K3138" s="95"/>
      <c r="L3138" s="95"/>
      <c r="M3138" s="44"/>
      <c r="N3138" s="44"/>
    </row>
    <row r="3139" spans="1:14" ht="17.25">
      <c r="A3139" s="42"/>
      <c r="B3139" s="42"/>
      <c r="C3139" s="42"/>
      <c r="D3139" s="95"/>
      <c r="E3139" s="42"/>
      <c r="F3139" s="42"/>
      <c r="G3139" s="42"/>
      <c r="H3139" s="95"/>
      <c r="I3139" s="95"/>
      <c r="J3139" s="95"/>
      <c r="K3139" s="95"/>
      <c r="L3139" s="95"/>
      <c r="M3139" s="44"/>
      <c r="N3139" s="44"/>
    </row>
    <row r="3140" spans="1:14" ht="17.25">
      <c r="A3140" s="42"/>
      <c r="B3140" s="42"/>
      <c r="C3140" s="42"/>
      <c r="D3140" s="95"/>
      <c r="E3140" s="42"/>
      <c r="F3140" s="42"/>
      <c r="G3140" s="42"/>
      <c r="H3140" s="95"/>
      <c r="I3140" s="95"/>
      <c r="J3140" s="95"/>
      <c r="K3140" s="95"/>
      <c r="L3140" s="95"/>
      <c r="M3140" s="44"/>
      <c r="N3140" s="44"/>
    </row>
    <row r="3141" spans="1:14" ht="17.25">
      <c r="A3141" s="42"/>
      <c r="B3141" s="42"/>
      <c r="C3141" s="42"/>
      <c r="D3141" s="95"/>
      <c r="E3141" s="42"/>
      <c r="F3141" s="42"/>
      <c r="G3141" s="42"/>
      <c r="H3141" s="95"/>
      <c r="I3141" s="95"/>
      <c r="J3141" s="95"/>
      <c r="K3141" s="95"/>
      <c r="L3141" s="95"/>
      <c r="M3141" s="44"/>
      <c r="N3141" s="44"/>
    </row>
    <row r="3142" spans="1:14" ht="17.25">
      <c r="A3142" s="42"/>
      <c r="B3142" s="42"/>
      <c r="C3142" s="42"/>
      <c r="D3142" s="95"/>
      <c r="E3142" s="42"/>
      <c r="F3142" s="42"/>
      <c r="G3142" s="42"/>
      <c r="H3142" s="95"/>
      <c r="I3142" s="95"/>
      <c r="J3142" s="95"/>
      <c r="K3142" s="95"/>
      <c r="L3142" s="95"/>
      <c r="M3142" s="44"/>
      <c r="N3142" s="44"/>
    </row>
    <row r="3143" spans="1:14" ht="17.25">
      <c r="A3143" s="42"/>
      <c r="B3143" s="42"/>
      <c r="C3143" s="42"/>
      <c r="D3143" s="95"/>
      <c r="E3143" s="42"/>
      <c r="F3143" s="42"/>
      <c r="G3143" s="42"/>
      <c r="H3143" s="95"/>
      <c r="I3143" s="95"/>
      <c r="J3143" s="95"/>
      <c r="K3143" s="95"/>
      <c r="L3143" s="95"/>
      <c r="M3143" s="44"/>
      <c r="N3143" s="44"/>
    </row>
    <row r="3144" spans="1:14" ht="17.25">
      <c r="A3144" s="42"/>
      <c r="B3144" s="42"/>
      <c r="C3144" s="42"/>
      <c r="D3144" s="95"/>
      <c r="E3144" s="42"/>
      <c r="F3144" s="42"/>
      <c r="G3144" s="42"/>
      <c r="H3144" s="95"/>
      <c r="I3144" s="95"/>
      <c r="J3144" s="95"/>
      <c r="K3144" s="95"/>
      <c r="L3144" s="95"/>
      <c r="M3144" s="44"/>
      <c r="N3144" s="44"/>
    </row>
    <row r="3145" spans="1:14" ht="17.25">
      <c r="A3145" s="42"/>
      <c r="B3145" s="42"/>
      <c r="C3145" s="42"/>
      <c r="D3145" s="95"/>
      <c r="E3145" s="42"/>
      <c r="F3145" s="42"/>
      <c r="G3145" s="42"/>
      <c r="H3145" s="95"/>
      <c r="I3145" s="95"/>
      <c r="J3145" s="95"/>
      <c r="K3145" s="95"/>
      <c r="L3145" s="95"/>
      <c r="M3145" s="44"/>
      <c r="N3145" s="44"/>
    </row>
    <row r="3146" spans="1:14" ht="17.25">
      <c r="A3146" s="42"/>
      <c r="B3146" s="42"/>
      <c r="C3146" s="42"/>
      <c r="D3146" s="95"/>
      <c r="E3146" s="42"/>
      <c r="F3146" s="42"/>
      <c r="G3146" s="42"/>
      <c r="H3146" s="95"/>
      <c r="I3146" s="95"/>
      <c r="J3146" s="95"/>
      <c r="K3146" s="95"/>
      <c r="L3146" s="95"/>
      <c r="M3146" s="44"/>
      <c r="N3146" s="44"/>
    </row>
    <row r="3147" spans="1:14" ht="17.25">
      <c r="A3147" s="42"/>
      <c r="B3147" s="42"/>
      <c r="C3147" s="42"/>
      <c r="D3147" s="95"/>
      <c r="E3147" s="42"/>
      <c r="F3147" s="42"/>
      <c r="G3147" s="42"/>
      <c r="H3147" s="95"/>
      <c r="I3147" s="95"/>
      <c r="J3147" s="95"/>
      <c r="K3147" s="95"/>
      <c r="L3147" s="95"/>
      <c r="M3147" s="44"/>
      <c r="N3147" s="44"/>
    </row>
    <row r="3148" spans="1:14" ht="17.25">
      <c r="A3148" s="42"/>
      <c r="B3148" s="42"/>
      <c r="C3148" s="42"/>
      <c r="D3148" s="95"/>
      <c r="E3148" s="42"/>
      <c r="F3148" s="42"/>
      <c r="G3148" s="42"/>
      <c r="H3148" s="95"/>
      <c r="I3148" s="95"/>
      <c r="J3148" s="95"/>
      <c r="K3148" s="95"/>
      <c r="L3148" s="95"/>
      <c r="M3148" s="44"/>
      <c r="N3148" s="44"/>
    </row>
    <row r="3149" spans="1:14" ht="17.25">
      <c r="A3149" s="42"/>
      <c r="B3149" s="42"/>
      <c r="C3149" s="42"/>
      <c r="D3149" s="95"/>
      <c r="E3149" s="42"/>
      <c r="F3149" s="42"/>
      <c r="G3149" s="42"/>
      <c r="H3149" s="95"/>
      <c r="I3149" s="95"/>
      <c r="J3149" s="95"/>
      <c r="K3149" s="95"/>
      <c r="L3149" s="95"/>
      <c r="M3149" s="44"/>
      <c r="N3149" s="44"/>
    </row>
    <row r="3150" spans="1:14" ht="17.25">
      <c r="A3150" s="42"/>
      <c r="B3150" s="42"/>
      <c r="C3150" s="42"/>
      <c r="D3150" s="95"/>
      <c r="E3150" s="42"/>
      <c r="F3150" s="42"/>
      <c r="G3150" s="42"/>
      <c r="H3150" s="95"/>
      <c r="I3150" s="95"/>
      <c r="J3150" s="95"/>
      <c r="K3150" s="95"/>
      <c r="L3150" s="95"/>
      <c r="M3150" s="44"/>
      <c r="N3150" s="44"/>
    </row>
    <row r="3151" spans="1:14" ht="17.25">
      <c r="A3151" s="42"/>
      <c r="B3151" s="42"/>
      <c r="C3151" s="42"/>
      <c r="D3151" s="95"/>
      <c r="E3151" s="42"/>
      <c r="F3151" s="42"/>
      <c r="G3151" s="42"/>
      <c r="H3151" s="95"/>
      <c r="I3151" s="95"/>
      <c r="J3151" s="95"/>
      <c r="K3151" s="95"/>
      <c r="L3151" s="95"/>
      <c r="M3151" s="44"/>
      <c r="N3151" s="44"/>
    </row>
    <row r="3152" spans="1:14" ht="17.25">
      <c r="A3152" s="42"/>
      <c r="B3152" s="42"/>
      <c r="C3152" s="42"/>
      <c r="D3152" s="95"/>
      <c r="E3152" s="42"/>
      <c r="F3152" s="42"/>
      <c r="G3152" s="42"/>
      <c r="H3152" s="95"/>
      <c r="I3152" s="95"/>
      <c r="J3152" s="95"/>
      <c r="K3152" s="95"/>
      <c r="L3152" s="95"/>
      <c r="M3152" s="44"/>
      <c r="N3152" s="44"/>
    </row>
    <row r="3153" spans="1:14" ht="17.25">
      <c r="A3153" s="42"/>
      <c r="B3153" s="42"/>
      <c r="C3153" s="42"/>
      <c r="D3153" s="95"/>
      <c r="E3153" s="42"/>
      <c r="F3153" s="42"/>
      <c r="G3153" s="42"/>
      <c r="H3153" s="95"/>
      <c r="I3153" s="95"/>
      <c r="J3153" s="95"/>
      <c r="K3153" s="95"/>
      <c r="L3153" s="95"/>
      <c r="M3153" s="44"/>
      <c r="N3153" s="44"/>
    </row>
    <row r="3154" spans="1:14" ht="17.25">
      <c r="A3154" s="42"/>
      <c r="B3154" s="42"/>
      <c r="C3154" s="42"/>
      <c r="D3154" s="95"/>
      <c r="E3154" s="42"/>
      <c r="F3154" s="42"/>
      <c r="G3154" s="42"/>
      <c r="H3154" s="95"/>
      <c r="I3154" s="95"/>
      <c r="J3154" s="95"/>
      <c r="K3154" s="95"/>
      <c r="L3154" s="95"/>
      <c r="M3154" s="44"/>
      <c r="N3154" s="44"/>
    </row>
    <row r="3155" spans="1:14" ht="17.25">
      <c r="A3155" s="42"/>
      <c r="B3155" s="42"/>
      <c r="C3155" s="42"/>
      <c r="D3155" s="95"/>
      <c r="E3155" s="42"/>
      <c r="F3155" s="42"/>
      <c r="G3155" s="42"/>
      <c r="H3155" s="95"/>
      <c r="I3155" s="95"/>
      <c r="J3155" s="95"/>
      <c r="K3155" s="95"/>
      <c r="L3155" s="95"/>
      <c r="M3155" s="44"/>
      <c r="N3155" s="44"/>
    </row>
    <row r="3156" spans="1:14" ht="17.25">
      <c r="A3156" s="42"/>
      <c r="B3156" s="42"/>
      <c r="C3156" s="42"/>
      <c r="D3156" s="95"/>
      <c r="E3156" s="42"/>
      <c r="F3156" s="42"/>
      <c r="G3156" s="42"/>
      <c r="H3156" s="95"/>
      <c r="I3156" s="95"/>
      <c r="J3156" s="95"/>
      <c r="K3156" s="95"/>
      <c r="L3156" s="95"/>
      <c r="M3156" s="44"/>
      <c r="N3156" s="44"/>
    </row>
    <row r="3157" spans="1:14" ht="17.25">
      <c r="A3157" s="42"/>
      <c r="B3157" s="42"/>
      <c r="C3157" s="42"/>
      <c r="D3157" s="95"/>
      <c r="E3157" s="42"/>
      <c r="F3157" s="42"/>
      <c r="G3157" s="42"/>
      <c r="H3157" s="95"/>
      <c r="I3157" s="95"/>
      <c r="J3157" s="95"/>
      <c r="K3157" s="95"/>
      <c r="L3157" s="95"/>
      <c r="M3157" s="44"/>
      <c r="N3157" s="44"/>
    </row>
    <row r="3158" spans="1:14" ht="17.25">
      <c r="A3158" s="42"/>
      <c r="B3158" s="42"/>
      <c r="C3158" s="42"/>
      <c r="D3158" s="95"/>
      <c r="E3158" s="42"/>
      <c r="F3158" s="42"/>
      <c r="G3158" s="42"/>
      <c r="H3158" s="95"/>
      <c r="I3158" s="95"/>
      <c r="J3158" s="95"/>
      <c r="K3158" s="95"/>
      <c r="L3158" s="95"/>
      <c r="M3158" s="44"/>
      <c r="N3158" s="44"/>
    </row>
    <row r="3159" spans="1:14" ht="17.25">
      <c r="A3159" s="42"/>
      <c r="B3159" s="42"/>
      <c r="C3159" s="42"/>
      <c r="D3159" s="95"/>
      <c r="E3159" s="42"/>
      <c r="F3159" s="42"/>
      <c r="G3159" s="42"/>
      <c r="H3159" s="95"/>
      <c r="I3159" s="95"/>
      <c r="J3159" s="95"/>
      <c r="K3159" s="95"/>
      <c r="L3159" s="95"/>
      <c r="M3159" s="44"/>
      <c r="N3159" s="44"/>
    </row>
    <row r="3160" spans="1:14" ht="17.25">
      <c r="A3160" s="42"/>
      <c r="B3160" s="42"/>
      <c r="C3160" s="42"/>
      <c r="D3160" s="95"/>
      <c r="E3160" s="42"/>
      <c r="F3160" s="42"/>
      <c r="G3160" s="42"/>
      <c r="H3160" s="95"/>
      <c r="I3160" s="95"/>
      <c r="J3160" s="95"/>
      <c r="K3160" s="95"/>
      <c r="L3160" s="95"/>
      <c r="M3160" s="44"/>
      <c r="N3160" s="44"/>
    </row>
    <row r="3161" spans="1:14" ht="17.25">
      <c r="A3161" s="42"/>
      <c r="B3161" s="42"/>
      <c r="C3161" s="42"/>
      <c r="D3161" s="95"/>
      <c r="E3161" s="42"/>
      <c r="F3161" s="42"/>
      <c r="G3161" s="42"/>
      <c r="H3161" s="95"/>
      <c r="I3161" s="95"/>
      <c r="J3161" s="95"/>
      <c r="K3161" s="95"/>
      <c r="L3161" s="95"/>
      <c r="M3161" s="44"/>
      <c r="N3161" s="44"/>
    </row>
    <row r="3162" spans="1:14" ht="17.25">
      <c r="A3162" s="42"/>
      <c r="B3162" s="42"/>
      <c r="C3162" s="42"/>
      <c r="D3162" s="95"/>
      <c r="E3162" s="42"/>
      <c r="F3162" s="42"/>
      <c r="G3162" s="42"/>
      <c r="H3162" s="95"/>
      <c r="I3162" s="95"/>
      <c r="J3162" s="95"/>
      <c r="K3162" s="95"/>
      <c r="L3162" s="95"/>
      <c r="M3162" s="44"/>
      <c r="N3162" s="44"/>
    </row>
    <row r="3163" spans="1:14" ht="17.25">
      <c r="A3163" s="42"/>
      <c r="B3163" s="42"/>
      <c r="C3163" s="42"/>
      <c r="D3163" s="95"/>
      <c r="E3163" s="42"/>
      <c r="F3163" s="42"/>
      <c r="G3163" s="42"/>
      <c r="H3163" s="95"/>
      <c r="I3163" s="95"/>
      <c r="J3163" s="95"/>
      <c r="K3163" s="95"/>
      <c r="L3163" s="95"/>
      <c r="M3163" s="44"/>
      <c r="N3163" s="44"/>
    </row>
    <row r="3164" spans="1:14" ht="17.25">
      <c r="A3164" s="42"/>
      <c r="B3164" s="42"/>
      <c r="C3164" s="42"/>
      <c r="D3164" s="95"/>
      <c r="E3164" s="42"/>
      <c r="F3164" s="42"/>
      <c r="G3164" s="42"/>
      <c r="H3164" s="95"/>
      <c r="I3164" s="95"/>
      <c r="J3164" s="95"/>
      <c r="K3164" s="95"/>
      <c r="L3164" s="95"/>
      <c r="M3164" s="44"/>
      <c r="N3164" s="44"/>
    </row>
    <row r="3165" spans="1:14" ht="17.25">
      <c r="A3165" s="42"/>
      <c r="B3165" s="42"/>
      <c r="C3165" s="42"/>
      <c r="D3165" s="95"/>
      <c r="E3165" s="42"/>
      <c r="F3165" s="42"/>
      <c r="G3165" s="42"/>
      <c r="H3165" s="95"/>
      <c r="I3165" s="95"/>
      <c r="J3165" s="95"/>
      <c r="K3165" s="95"/>
      <c r="L3165" s="95"/>
      <c r="M3165" s="44"/>
      <c r="N3165" s="44"/>
    </row>
    <row r="3166" spans="1:14">
      <c r="A3166" s="83"/>
      <c r="B3166" s="83"/>
      <c r="C3166" s="83"/>
      <c r="D3166" s="84"/>
      <c r="E3166" s="83"/>
      <c r="F3166" s="83"/>
      <c r="G3166" s="83"/>
      <c r="H3166" s="84"/>
      <c r="I3166" s="84"/>
      <c r="J3166" s="84"/>
      <c r="K3166" s="84"/>
      <c r="L3166" s="84"/>
      <c r="M3166" s="83"/>
      <c r="N3166" s="83"/>
    </row>
    <row r="3167" spans="1:14" ht="17.25">
      <c r="A3167" s="83"/>
      <c r="B3167" s="83"/>
      <c r="C3167" s="83"/>
      <c r="D3167" s="84"/>
      <c r="E3167" s="83"/>
      <c r="F3167" s="83"/>
      <c r="G3167" s="83"/>
      <c r="H3167" s="84"/>
      <c r="I3167" s="84"/>
      <c r="J3167" s="84"/>
      <c r="K3167" s="84"/>
      <c r="L3167" s="84"/>
      <c r="M3167" s="40"/>
      <c r="N3167" s="40"/>
    </row>
    <row r="3168" spans="1:14" ht="17.25">
      <c r="A3168" s="83"/>
      <c r="B3168" s="83"/>
      <c r="C3168" s="83"/>
      <c r="D3168" s="84"/>
      <c r="E3168" s="83"/>
      <c r="F3168" s="83"/>
      <c r="G3168" s="83"/>
      <c r="H3168" s="84"/>
      <c r="I3168" s="84"/>
      <c r="J3168" s="84"/>
      <c r="K3168" s="84"/>
      <c r="L3168" s="84"/>
      <c r="M3168" s="40"/>
      <c r="N3168" s="40"/>
    </row>
    <row r="3169" spans="1:14" ht="17.25">
      <c r="A3169" s="83"/>
      <c r="B3169" s="83"/>
      <c r="C3169" s="83"/>
      <c r="D3169" s="84"/>
      <c r="E3169" s="83"/>
      <c r="F3169" s="83"/>
      <c r="G3169" s="83"/>
      <c r="H3169" s="84"/>
      <c r="I3169" s="84"/>
      <c r="J3169" s="84"/>
      <c r="K3169" s="84"/>
      <c r="L3169" s="84"/>
      <c r="M3169" s="40"/>
      <c r="N3169" s="40"/>
    </row>
    <row r="3170" spans="1:14" ht="17.25">
      <c r="A3170" s="83"/>
      <c r="B3170" s="83"/>
      <c r="C3170" s="83"/>
      <c r="D3170" s="84"/>
      <c r="E3170" s="83"/>
      <c r="F3170" s="83"/>
      <c r="G3170" s="83"/>
      <c r="H3170" s="84"/>
      <c r="I3170" s="84"/>
      <c r="J3170" s="84"/>
      <c r="K3170" s="84"/>
      <c r="L3170" s="84"/>
      <c r="M3170" s="40"/>
      <c r="N3170" s="40"/>
    </row>
    <row r="3171" spans="1:14" ht="17.25">
      <c r="A3171" s="83"/>
      <c r="B3171" s="83"/>
      <c r="C3171" s="83"/>
      <c r="D3171" s="84"/>
      <c r="E3171" s="83"/>
      <c r="F3171" s="83"/>
      <c r="G3171" s="83"/>
      <c r="H3171" s="84"/>
      <c r="I3171" s="84"/>
      <c r="J3171" s="84"/>
      <c r="K3171" s="84"/>
      <c r="L3171" s="84"/>
      <c r="M3171" s="40"/>
      <c r="N3171" s="40"/>
    </row>
    <row r="3172" spans="1:14" ht="17.25">
      <c r="A3172" s="83"/>
      <c r="B3172" s="83"/>
      <c r="C3172" s="83"/>
      <c r="D3172" s="84"/>
      <c r="E3172" s="83"/>
      <c r="F3172" s="83"/>
      <c r="G3172" s="83"/>
      <c r="H3172" s="84"/>
      <c r="I3172" s="84"/>
      <c r="J3172" s="84"/>
      <c r="K3172" s="84"/>
      <c r="L3172" s="84"/>
      <c r="M3172" s="40"/>
      <c r="N3172" s="40"/>
    </row>
    <row r="3173" spans="1:14" ht="17.25">
      <c r="A3173" s="83"/>
      <c r="B3173" s="83"/>
      <c r="C3173" s="83"/>
      <c r="D3173" s="84"/>
      <c r="E3173" s="83"/>
      <c r="F3173" s="83"/>
      <c r="G3173" s="83"/>
      <c r="H3173" s="84"/>
      <c r="I3173" s="84"/>
      <c r="J3173" s="84"/>
      <c r="K3173" s="84"/>
      <c r="L3173" s="84"/>
      <c r="M3173" s="40"/>
      <c r="N3173" s="40"/>
    </row>
    <row r="3174" spans="1:14" ht="17.25">
      <c r="A3174" s="83"/>
      <c r="B3174" s="83"/>
      <c r="C3174" s="83"/>
      <c r="D3174" s="84"/>
      <c r="E3174" s="83"/>
      <c r="F3174" s="83"/>
      <c r="G3174" s="83"/>
      <c r="H3174" s="84"/>
      <c r="I3174" s="84"/>
      <c r="J3174" s="84"/>
      <c r="K3174" s="84"/>
      <c r="L3174" s="84"/>
      <c r="M3174" s="40"/>
      <c r="N3174" s="40"/>
    </row>
    <row r="3175" spans="1:14" ht="17.25">
      <c r="A3175" s="83"/>
      <c r="B3175" s="83"/>
      <c r="C3175" s="83"/>
      <c r="D3175" s="84"/>
      <c r="E3175" s="83"/>
      <c r="F3175" s="83"/>
      <c r="G3175" s="83"/>
      <c r="H3175" s="84"/>
      <c r="I3175" s="84"/>
      <c r="J3175" s="84"/>
      <c r="K3175" s="84"/>
      <c r="L3175" s="84"/>
      <c r="M3175" s="40"/>
      <c r="N3175" s="40"/>
    </row>
    <row r="3176" spans="1:14" ht="17.25">
      <c r="A3176" s="83"/>
      <c r="B3176" s="83"/>
      <c r="C3176" s="83"/>
      <c r="D3176" s="84"/>
      <c r="E3176" s="83"/>
      <c r="F3176" s="83"/>
      <c r="G3176" s="83"/>
      <c r="H3176" s="84"/>
      <c r="I3176" s="84"/>
      <c r="J3176" s="84"/>
      <c r="K3176" s="84"/>
      <c r="L3176" s="84"/>
      <c r="M3176" s="40"/>
      <c r="N3176" s="40"/>
    </row>
    <row r="3177" spans="1:14" ht="17.25">
      <c r="A3177" s="83"/>
      <c r="B3177" s="83"/>
      <c r="C3177" s="83"/>
      <c r="D3177" s="84"/>
      <c r="E3177" s="83"/>
      <c r="F3177" s="83"/>
      <c r="G3177" s="83"/>
      <c r="H3177" s="84"/>
      <c r="I3177" s="84"/>
      <c r="J3177" s="84"/>
      <c r="K3177" s="84"/>
      <c r="L3177" s="84"/>
      <c r="M3177" s="40"/>
      <c r="N3177" s="40"/>
    </row>
    <row r="3178" spans="1:14" ht="17.25">
      <c r="A3178" s="83"/>
      <c r="B3178" s="83"/>
      <c r="C3178" s="83"/>
      <c r="D3178" s="84"/>
      <c r="E3178" s="83"/>
      <c r="F3178" s="83"/>
      <c r="G3178" s="83"/>
      <c r="H3178" s="84"/>
      <c r="I3178" s="84"/>
      <c r="J3178" s="84"/>
      <c r="K3178" s="84"/>
      <c r="L3178" s="84"/>
      <c r="M3178" s="40"/>
      <c r="N3178" s="40"/>
    </row>
    <row r="3179" spans="1:14" ht="17.25">
      <c r="A3179" s="83"/>
      <c r="B3179" s="83"/>
      <c r="C3179" s="83"/>
      <c r="D3179" s="84"/>
      <c r="E3179" s="83"/>
      <c r="F3179" s="83"/>
      <c r="G3179" s="83"/>
      <c r="H3179" s="84"/>
      <c r="I3179" s="84"/>
      <c r="J3179" s="84"/>
      <c r="K3179" s="84"/>
      <c r="L3179" s="84"/>
      <c r="M3179" s="40"/>
      <c r="N3179" s="40"/>
    </row>
    <row r="3180" spans="1:14" ht="17.25">
      <c r="A3180" s="83"/>
      <c r="B3180" s="83"/>
      <c r="C3180" s="83"/>
      <c r="D3180" s="84"/>
      <c r="E3180" s="83"/>
      <c r="F3180" s="83"/>
      <c r="G3180" s="83"/>
      <c r="H3180" s="84"/>
      <c r="I3180" s="84"/>
      <c r="J3180" s="84"/>
      <c r="K3180" s="84"/>
      <c r="L3180" s="84"/>
      <c r="M3180" s="40"/>
      <c r="N3180" s="40"/>
    </row>
    <row r="3181" spans="1:14" ht="17.25">
      <c r="A3181" s="83"/>
      <c r="B3181" s="83"/>
      <c r="C3181" s="83"/>
      <c r="D3181" s="84"/>
      <c r="E3181" s="83"/>
      <c r="F3181" s="83"/>
      <c r="G3181" s="83"/>
      <c r="H3181" s="84"/>
      <c r="I3181" s="84"/>
      <c r="J3181" s="84"/>
      <c r="K3181" s="84"/>
      <c r="L3181" s="84"/>
      <c r="M3181" s="40"/>
      <c r="N3181" s="40"/>
    </row>
    <row r="3182" spans="1:14" ht="17.25">
      <c r="A3182" s="83"/>
      <c r="B3182" s="83"/>
      <c r="C3182" s="83"/>
      <c r="D3182" s="84"/>
      <c r="E3182" s="83"/>
      <c r="F3182" s="83"/>
      <c r="G3182" s="83"/>
      <c r="H3182" s="84"/>
      <c r="I3182" s="84"/>
      <c r="J3182" s="84"/>
      <c r="K3182" s="84"/>
      <c r="L3182" s="84"/>
      <c r="M3182" s="40"/>
      <c r="N3182" s="40"/>
    </row>
    <row r="3183" spans="1:14" ht="17.25">
      <c r="A3183" s="83"/>
      <c r="B3183" s="83"/>
      <c r="C3183" s="83"/>
      <c r="D3183" s="84"/>
      <c r="E3183" s="83"/>
      <c r="F3183" s="83"/>
      <c r="G3183" s="83"/>
      <c r="H3183" s="84"/>
      <c r="I3183" s="84"/>
      <c r="J3183" s="84"/>
      <c r="K3183" s="84"/>
      <c r="L3183" s="84"/>
      <c r="M3183" s="40"/>
      <c r="N3183" s="40"/>
    </row>
    <row r="3184" spans="1:14" ht="17.25">
      <c r="A3184" s="83"/>
      <c r="B3184" s="83"/>
      <c r="C3184" s="83"/>
      <c r="D3184" s="84"/>
      <c r="E3184" s="83"/>
      <c r="F3184" s="83"/>
      <c r="G3184" s="83"/>
      <c r="H3184" s="84"/>
      <c r="I3184" s="84"/>
      <c r="J3184" s="84"/>
      <c r="K3184" s="84"/>
      <c r="L3184" s="84"/>
      <c r="M3184" s="40"/>
      <c r="N3184" s="40"/>
    </row>
    <row r="3185" spans="1:14" ht="17.25">
      <c r="A3185" s="83"/>
      <c r="B3185" s="83"/>
      <c r="C3185" s="83"/>
      <c r="D3185" s="84"/>
      <c r="E3185" s="83"/>
      <c r="F3185" s="83"/>
      <c r="G3185" s="83"/>
      <c r="H3185" s="84"/>
      <c r="I3185" s="84"/>
      <c r="J3185" s="84"/>
      <c r="K3185" s="84"/>
      <c r="L3185" s="84"/>
      <c r="M3185" s="40"/>
      <c r="N3185" s="40"/>
    </row>
    <row r="3186" spans="1:14" ht="17.25">
      <c r="A3186" s="83"/>
      <c r="B3186" s="83"/>
      <c r="C3186" s="83"/>
      <c r="D3186" s="84"/>
      <c r="E3186" s="83"/>
      <c r="F3186" s="83"/>
      <c r="G3186" s="83"/>
      <c r="H3186" s="84"/>
      <c r="I3186" s="84"/>
      <c r="J3186" s="84"/>
      <c r="K3186" s="84"/>
      <c r="L3186" s="84"/>
      <c r="M3186" s="40"/>
      <c r="N3186" s="40"/>
    </row>
    <row r="3187" spans="1:14" ht="17.25">
      <c r="A3187" s="83"/>
      <c r="B3187" s="83"/>
      <c r="C3187" s="83"/>
      <c r="D3187" s="84"/>
      <c r="E3187" s="83"/>
      <c r="F3187" s="83"/>
      <c r="G3187" s="83"/>
      <c r="H3187" s="84"/>
      <c r="I3187" s="84"/>
      <c r="J3187" s="84"/>
      <c r="K3187" s="84"/>
      <c r="L3187" s="84"/>
      <c r="M3187" s="40"/>
      <c r="N3187" s="40"/>
    </row>
    <row r="3188" spans="1:14" ht="17.25">
      <c r="A3188" s="83"/>
      <c r="B3188" s="83"/>
      <c r="C3188" s="83"/>
      <c r="D3188" s="84"/>
      <c r="E3188" s="83"/>
      <c r="F3188" s="83"/>
      <c r="G3188" s="83"/>
      <c r="H3188" s="84"/>
      <c r="I3188" s="84"/>
      <c r="J3188" s="84"/>
      <c r="K3188" s="84"/>
      <c r="L3188" s="84"/>
      <c r="M3188" s="40"/>
      <c r="N3188" s="40"/>
    </row>
    <row r="3189" spans="1:14" ht="17.25">
      <c r="A3189" s="83"/>
      <c r="B3189" s="83"/>
      <c r="C3189" s="83"/>
      <c r="D3189" s="84"/>
      <c r="E3189" s="83"/>
      <c r="F3189" s="83"/>
      <c r="G3189" s="83"/>
      <c r="H3189" s="84"/>
      <c r="I3189" s="84"/>
      <c r="J3189" s="84"/>
      <c r="K3189" s="84"/>
      <c r="L3189" s="84"/>
      <c r="M3189" s="40"/>
      <c r="N3189" s="40"/>
    </row>
    <row r="3190" spans="1:14" ht="17.25">
      <c r="A3190" s="83"/>
      <c r="B3190" s="83"/>
      <c r="C3190" s="83"/>
      <c r="D3190" s="84"/>
      <c r="E3190" s="83"/>
      <c r="F3190" s="83"/>
      <c r="G3190" s="83"/>
      <c r="H3190" s="84"/>
      <c r="I3190" s="84"/>
      <c r="J3190" s="84"/>
      <c r="K3190" s="84"/>
      <c r="L3190" s="84"/>
      <c r="M3190" s="40"/>
      <c r="N3190" s="40"/>
    </row>
    <row r="3191" spans="1:14" ht="17.25">
      <c r="A3191" s="83"/>
      <c r="B3191" s="83"/>
      <c r="C3191" s="83"/>
      <c r="D3191" s="84"/>
      <c r="E3191" s="83"/>
      <c r="F3191" s="83"/>
      <c r="G3191" s="83"/>
      <c r="H3191" s="84"/>
      <c r="I3191" s="84"/>
      <c r="J3191" s="84"/>
      <c r="K3191" s="84"/>
      <c r="L3191" s="84"/>
      <c r="M3191" s="40"/>
      <c r="N3191" s="40"/>
    </row>
    <row r="3192" spans="1:14" ht="17.25">
      <c r="A3192" s="83"/>
      <c r="B3192" s="83"/>
      <c r="C3192" s="83"/>
      <c r="D3192" s="84"/>
      <c r="E3192" s="83"/>
      <c r="F3192" s="83"/>
      <c r="G3192" s="83"/>
      <c r="H3192" s="84"/>
      <c r="I3192" s="84"/>
      <c r="J3192" s="84"/>
      <c r="K3192" s="84"/>
      <c r="L3192" s="84"/>
      <c r="M3192" s="40"/>
      <c r="N3192" s="40"/>
    </row>
    <row r="3193" spans="1:14" ht="17.25">
      <c r="A3193" s="83"/>
      <c r="B3193" s="83"/>
      <c r="C3193" s="83"/>
      <c r="D3193" s="84"/>
      <c r="E3193" s="83"/>
      <c r="F3193" s="83"/>
      <c r="G3193" s="83"/>
      <c r="H3193" s="84"/>
      <c r="I3193" s="84"/>
      <c r="J3193" s="84"/>
      <c r="K3193" s="84"/>
      <c r="L3193" s="84"/>
      <c r="M3193" s="40"/>
      <c r="N3193" s="40"/>
    </row>
    <row r="3194" spans="1:14" ht="17.25">
      <c r="A3194" s="83"/>
      <c r="B3194" s="83"/>
      <c r="C3194" s="83"/>
      <c r="D3194" s="84"/>
      <c r="E3194" s="83"/>
      <c r="F3194" s="83"/>
      <c r="G3194" s="83"/>
      <c r="H3194" s="84"/>
      <c r="I3194" s="84"/>
      <c r="J3194" s="84"/>
      <c r="K3194" s="84"/>
      <c r="L3194" s="84"/>
      <c r="M3194" s="40"/>
      <c r="N3194" s="40"/>
    </row>
    <row r="3195" spans="1:14" ht="17.25">
      <c r="A3195" s="83"/>
      <c r="B3195" s="83"/>
      <c r="C3195" s="83"/>
      <c r="D3195" s="84"/>
      <c r="E3195" s="83"/>
      <c r="F3195" s="83"/>
      <c r="G3195" s="83"/>
      <c r="H3195" s="84"/>
      <c r="I3195" s="84"/>
      <c r="J3195" s="84"/>
      <c r="K3195" s="84"/>
      <c r="L3195" s="84"/>
      <c r="M3195" s="40"/>
      <c r="N3195" s="40"/>
    </row>
    <row r="3196" spans="1:14" ht="17.25">
      <c r="A3196" s="83"/>
      <c r="B3196" s="83"/>
      <c r="C3196" s="83"/>
      <c r="D3196" s="84"/>
      <c r="E3196" s="83"/>
      <c r="F3196" s="83"/>
      <c r="G3196" s="83"/>
      <c r="H3196" s="84"/>
      <c r="I3196" s="84"/>
      <c r="J3196" s="84"/>
      <c r="K3196" s="84"/>
      <c r="L3196" s="84"/>
      <c r="M3196" s="40"/>
      <c r="N3196" s="40"/>
    </row>
    <row r="3197" spans="1:14" ht="17.25">
      <c r="A3197" s="83"/>
      <c r="B3197" s="83"/>
      <c r="C3197" s="83"/>
      <c r="D3197" s="84"/>
      <c r="E3197" s="83"/>
      <c r="F3197" s="83"/>
      <c r="G3197" s="83"/>
      <c r="H3197" s="84"/>
      <c r="I3197" s="84"/>
      <c r="J3197" s="84"/>
      <c r="K3197" s="84"/>
      <c r="L3197" s="84"/>
      <c r="M3197" s="40"/>
      <c r="N3197" s="40"/>
    </row>
    <row r="3198" spans="1:14" ht="17.25">
      <c r="A3198" s="83"/>
      <c r="B3198" s="83"/>
      <c r="C3198" s="83"/>
      <c r="D3198" s="84"/>
      <c r="E3198" s="83"/>
      <c r="F3198" s="83"/>
      <c r="G3198" s="83"/>
      <c r="H3198" s="84"/>
      <c r="I3198" s="84"/>
      <c r="J3198" s="84"/>
      <c r="K3198" s="84"/>
      <c r="L3198" s="84"/>
      <c r="M3198" s="40"/>
      <c r="N3198" s="40"/>
    </row>
    <row r="3199" spans="1:14" ht="17.25">
      <c r="A3199" s="83"/>
      <c r="B3199" s="83"/>
      <c r="C3199" s="83"/>
      <c r="D3199" s="84"/>
      <c r="E3199" s="83"/>
      <c r="F3199" s="83"/>
      <c r="G3199" s="83"/>
      <c r="H3199" s="84"/>
      <c r="I3199" s="84"/>
      <c r="J3199" s="84"/>
      <c r="K3199" s="84"/>
      <c r="L3199" s="84"/>
      <c r="M3199" s="40"/>
      <c r="N3199" s="40"/>
    </row>
    <row r="3200" spans="1:14" ht="17.25">
      <c r="A3200" s="83"/>
      <c r="B3200" s="83"/>
      <c r="C3200" s="83"/>
      <c r="D3200" s="84"/>
      <c r="E3200" s="83"/>
      <c r="F3200" s="83"/>
      <c r="G3200" s="83"/>
      <c r="H3200" s="84"/>
      <c r="I3200" s="84"/>
      <c r="J3200" s="84"/>
      <c r="K3200" s="84"/>
      <c r="L3200" s="84"/>
      <c r="M3200" s="40"/>
      <c r="N3200" s="40"/>
    </row>
    <row r="3201" spans="1:14" ht="17.25">
      <c r="A3201" s="83"/>
      <c r="B3201" s="83"/>
      <c r="C3201" s="83"/>
      <c r="D3201" s="84"/>
      <c r="E3201" s="83"/>
      <c r="F3201" s="83"/>
      <c r="G3201" s="83"/>
      <c r="H3201" s="84"/>
      <c r="I3201" s="84"/>
      <c r="J3201" s="84"/>
      <c r="K3201" s="84"/>
      <c r="L3201" s="84"/>
      <c r="M3201" s="40"/>
      <c r="N3201" s="40"/>
    </row>
    <row r="3202" spans="1:14" ht="17.25">
      <c r="A3202" s="83"/>
      <c r="B3202" s="83"/>
      <c r="C3202" s="83"/>
      <c r="D3202" s="84"/>
      <c r="E3202" s="83"/>
      <c r="F3202" s="83"/>
      <c r="G3202" s="83"/>
      <c r="H3202" s="84"/>
      <c r="I3202" s="84"/>
      <c r="J3202" s="84"/>
      <c r="K3202" s="84"/>
      <c r="L3202" s="84"/>
      <c r="M3202" s="40"/>
      <c r="N3202" s="40"/>
    </row>
    <row r="3203" spans="1:14" ht="17.25">
      <c r="A3203" s="83"/>
      <c r="B3203" s="83"/>
      <c r="C3203" s="83"/>
      <c r="D3203" s="84"/>
      <c r="E3203" s="83"/>
      <c r="F3203" s="83"/>
      <c r="G3203" s="83"/>
      <c r="H3203" s="84"/>
      <c r="I3203" s="84"/>
      <c r="J3203" s="84"/>
      <c r="K3203" s="84"/>
      <c r="L3203" s="84"/>
      <c r="M3203" s="40"/>
      <c r="N3203" s="40"/>
    </row>
    <row r="3204" spans="1:14" ht="17.25">
      <c r="A3204" s="83"/>
      <c r="B3204" s="83"/>
      <c r="C3204" s="83"/>
      <c r="D3204" s="84"/>
      <c r="E3204" s="83"/>
      <c r="F3204" s="83"/>
      <c r="G3204" s="83"/>
      <c r="H3204" s="84"/>
      <c r="I3204" s="84"/>
      <c r="J3204" s="84"/>
      <c r="K3204" s="84"/>
      <c r="L3204" s="84"/>
      <c r="M3204" s="40"/>
      <c r="N3204" s="40"/>
    </row>
    <row r="3205" spans="1:14" ht="17.25">
      <c r="A3205" s="83"/>
      <c r="B3205" s="83"/>
      <c r="C3205" s="83"/>
      <c r="D3205" s="84"/>
      <c r="E3205" s="83"/>
      <c r="F3205" s="83"/>
      <c r="G3205" s="83"/>
      <c r="H3205" s="84"/>
      <c r="I3205" s="84"/>
      <c r="J3205" s="84"/>
      <c r="K3205" s="84"/>
      <c r="L3205" s="84"/>
      <c r="M3205" s="40"/>
      <c r="N3205" s="40"/>
    </row>
    <row r="3206" spans="1:14" ht="17.25">
      <c r="A3206" s="83"/>
      <c r="B3206" s="83"/>
      <c r="C3206" s="83"/>
      <c r="D3206" s="84"/>
      <c r="E3206" s="83"/>
      <c r="F3206" s="83"/>
      <c r="G3206" s="83"/>
      <c r="H3206" s="84"/>
      <c r="I3206" s="84"/>
      <c r="J3206" s="84"/>
      <c r="K3206" s="84"/>
      <c r="L3206" s="84"/>
      <c r="M3206" s="40"/>
      <c r="N3206" s="40"/>
    </row>
    <row r="3207" spans="1:14" ht="17.25">
      <c r="A3207" s="83"/>
      <c r="B3207" s="83"/>
      <c r="C3207" s="83"/>
      <c r="D3207" s="84"/>
      <c r="E3207" s="83"/>
      <c r="F3207" s="83"/>
      <c r="G3207" s="83"/>
      <c r="H3207" s="84"/>
      <c r="I3207" s="84"/>
      <c r="J3207" s="84"/>
      <c r="K3207" s="84"/>
      <c r="L3207" s="84"/>
      <c r="M3207" s="40"/>
      <c r="N3207" s="40"/>
    </row>
    <row r="3208" spans="1:14" ht="17.25">
      <c r="A3208" s="83"/>
      <c r="B3208" s="83"/>
      <c r="C3208" s="83"/>
      <c r="D3208" s="84"/>
      <c r="E3208" s="83"/>
      <c r="F3208" s="83"/>
      <c r="G3208" s="83"/>
      <c r="H3208" s="84"/>
      <c r="I3208" s="84"/>
      <c r="J3208" s="84"/>
      <c r="K3208" s="84"/>
      <c r="L3208" s="84"/>
      <c r="M3208" s="40"/>
      <c r="N3208" s="40"/>
    </row>
    <row r="3209" spans="1:14" ht="17.25">
      <c r="A3209" s="83"/>
      <c r="B3209" s="83"/>
      <c r="C3209" s="83"/>
      <c r="D3209" s="84"/>
      <c r="E3209" s="83"/>
      <c r="F3209" s="83"/>
      <c r="G3209" s="83"/>
      <c r="H3209" s="84"/>
      <c r="I3209" s="84"/>
      <c r="J3209" s="84"/>
      <c r="K3209" s="84"/>
      <c r="L3209" s="84"/>
      <c r="M3209" s="40"/>
      <c r="N3209" s="40"/>
    </row>
    <row r="3210" spans="1:14" ht="17.25">
      <c r="A3210" s="83"/>
      <c r="B3210" s="83"/>
      <c r="C3210" s="83"/>
      <c r="D3210" s="84"/>
      <c r="E3210" s="83"/>
      <c r="F3210" s="83"/>
      <c r="G3210" s="83"/>
      <c r="H3210" s="84"/>
      <c r="I3210" s="84"/>
      <c r="J3210" s="84"/>
      <c r="K3210" s="84"/>
      <c r="L3210" s="84"/>
      <c r="M3210" s="40"/>
      <c r="N3210" s="40"/>
    </row>
    <row r="3211" spans="1:14" ht="17.25">
      <c r="A3211" s="83"/>
      <c r="B3211" s="83"/>
      <c r="C3211" s="83"/>
      <c r="D3211" s="84"/>
      <c r="E3211" s="83"/>
      <c r="F3211" s="83"/>
      <c r="G3211" s="83"/>
      <c r="H3211" s="84"/>
      <c r="I3211" s="84"/>
      <c r="J3211" s="84"/>
      <c r="K3211" s="84"/>
      <c r="L3211" s="84"/>
      <c r="M3211" s="40"/>
      <c r="N3211" s="40"/>
    </row>
    <row r="3212" spans="1:14" ht="17.25">
      <c r="A3212" s="83"/>
      <c r="B3212" s="83"/>
      <c r="C3212" s="83"/>
      <c r="D3212" s="84"/>
      <c r="E3212" s="83"/>
      <c r="F3212" s="83"/>
      <c r="G3212" s="83"/>
      <c r="H3212" s="84"/>
      <c r="I3212" s="84"/>
      <c r="J3212" s="84"/>
      <c r="K3212" s="84"/>
      <c r="L3212" s="84"/>
      <c r="M3212" s="40"/>
      <c r="N3212" s="40"/>
    </row>
    <row r="3213" spans="1:14" ht="17.25">
      <c r="A3213" s="83"/>
      <c r="B3213" s="83"/>
      <c r="C3213" s="83"/>
      <c r="D3213" s="84"/>
      <c r="E3213" s="83"/>
      <c r="F3213" s="83"/>
      <c r="G3213" s="83"/>
      <c r="H3213" s="84"/>
      <c r="I3213" s="84"/>
      <c r="J3213" s="84"/>
      <c r="K3213" s="84"/>
      <c r="L3213" s="84"/>
      <c r="M3213" s="40"/>
      <c r="N3213" s="40"/>
    </row>
    <row r="3214" spans="1:14" ht="17.25">
      <c r="A3214" s="83"/>
      <c r="B3214" s="83"/>
      <c r="C3214" s="83"/>
      <c r="D3214" s="84"/>
      <c r="E3214" s="83"/>
      <c r="F3214" s="83"/>
      <c r="G3214" s="83"/>
      <c r="H3214" s="84"/>
      <c r="I3214" s="84"/>
      <c r="J3214" s="84"/>
      <c r="K3214" s="84"/>
      <c r="L3214" s="84"/>
      <c r="M3214" s="40"/>
      <c r="N3214" s="40"/>
    </row>
    <row r="3215" spans="1:14" ht="17.25">
      <c r="A3215" s="83"/>
      <c r="B3215" s="83"/>
      <c r="C3215" s="83"/>
      <c r="D3215" s="84"/>
      <c r="E3215" s="83"/>
      <c r="F3215" s="83"/>
      <c r="G3215" s="83"/>
      <c r="H3215" s="84"/>
      <c r="I3215" s="84"/>
      <c r="J3215" s="84"/>
      <c r="K3215" s="84"/>
      <c r="L3215" s="84"/>
      <c r="M3215" s="40"/>
      <c r="N3215" s="40"/>
    </row>
    <row r="3216" spans="1:14" ht="17.25">
      <c r="A3216" s="83"/>
      <c r="B3216" s="83"/>
      <c r="C3216" s="83"/>
      <c r="D3216" s="84"/>
      <c r="E3216" s="83"/>
      <c r="F3216" s="83"/>
      <c r="G3216" s="83"/>
      <c r="H3216" s="84"/>
      <c r="I3216" s="84"/>
      <c r="J3216" s="84"/>
      <c r="K3216" s="84"/>
      <c r="L3216" s="84"/>
      <c r="M3216" s="40"/>
      <c r="N3216" s="40"/>
    </row>
    <row r="3217" spans="1:14" ht="17.25">
      <c r="A3217" s="83"/>
      <c r="B3217" s="83"/>
      <c r="C3217" s="83"/>
      <c r="D3217" s="84"/>
      <c r="E3217" s="83"/>
      <c r="F3217" s="83"/>
      <c r="G3217" s="83"/>
      <c r="H3217" s="84"/>
      <c r="I3217" s="84"/>
      <c r="J3217" s="84"/>
      <c r="K3217" s="84"/>
      <c r="L3217" s="84"/>
      <c r="M3217" s="40"/>
      <c r="N3217" s="40"/>
    </row>
    <row r="3218" spans="1:14" ht="17.25">
      <c r="A3218" s="83"/>
      <c r="B3218" s="83"/>
      <c r="C3218" s="83"/>
      <c r="D3218" s="84"/>
      <c r="E3218" s="83"/>
      <c r="F3218" s="83"/>
      <c r="G3218" s="83"/>
      <c r="H3218" s="84"/>
      <c r="I3218" s="84"/>
      <c r="J3218" s="84"/>
      <c r="K3218" s="84"/>
      <c r="L3218" s="84"/>
      <c r="M3218" s="40"/>
      <c r="N3218" s="40"/>
    </row>
    <row r="3219" spans="1:14" ht="17.25">
      <c r="A3219" s="83"/>
      <c r="B3219" s="83"/>
      <c r="C3219" s="83"/>
      <c r="D3219" s="84"/>
      <c r="E3219" s="83"/>
      <c r="F3219" s="83"/>
      <c r="G3219" s="83"/>
      <c r="H3219" s="84"/>
      <c r="I3219" s="84"/>
      <c r="J3219" s="84"/>
      <c r="K3219" s="84"/>
      <c r="L3219" s="84"/>
      <c r="M3219" s="40"/>
      <c r="N3219" s="40"/>
    </row>
    <row r="3220" spans="1:14" ht="17.25">
      <c r="A3220" s="83"/>
      <c r="B3220" s="83"/>
      <c r="C3220" s="83"/>
      <c r="D3220" s="84"/>
      <c r="E3220" s="83"/>
      <c r="F3220" s="83"/>
      <c r="G3220" s="83"/>
      <c r="H3220" s="84"/>
      <c r="I3220" s="84"/>
      <c r="J3220" s="84"/>
      <c r="K3220" s="84"/>
      <c r="L3220" s="84"/>
      <c r="M3220" s="40"/>
      <c r="N3220" s="40"/>
    </row>
    <row r="3221" spans="1:14" ht="17.25">
      <c r="A3221" s="83"/>
      <c r="B3221" s="83"/>
      <c r="C3221" s="83"/>
      <c r="D3221" s="84"/>
      <c r="E3221" s="83"/>
      <c r="F3221" s="83"/>
      <c r="G3221" s="83"/>
      <c r="H3221" s="84"/>
      <c r="I3221" s="84"/>
      <c r="J3221" s="84"/>
      <c r="K3221" s="84"/>
      <c r="L3221" s="84"/>
      <c r="M3221" s="40"/>
      <c r="N3221" s="40"/>
    </row>
    <row r="3222" spans="1:14" ht="17.25">
      <c r="A3222" s="83"/>
      <c r="B3222" s="83"/>
      <c r="C3222" s="83"/>
      <c r="D3222" s="84"/>
      <c r="E3222" s="83"/>
      <c r="F3222" s="83"/>
      <c r="G3222" s="83"/>
      <c r="H3222" s="84"/>
      <c r="I3222" s="84"/>
      <c r="J3222" s="84"/>
      <c r="K3222" s="84"/>
      <c r="L3222" s="84"/>
      <c r="M3222" s="40"/>
      <c r="N3222" s="40"/>
    </row>
    <row r="3223" spans="1:14" ht="17.25">
      <c r="A3223" s="83"/>
      <c r="B3223" s="83"/>
      <c r="C3223" s="83"/>
      <c r="D3223" s="84"/>
      <c r="E3223" s="83"/>
      <c r="F3223" s="83"/>
      <c r="G3223" s="83"/>
      <c r="H3223" s="84"/>
      <c r="I3223" s="84"/>
      <c r="J3223" s="84"/>
      <c r="K3223" s="84"/>
      <c r="L3223" s="84"/>
      <c r="M3223" s="40"/>
      <c r="N3223" s="40"/>
    </row>
    <row r="3224" spans="1:14" ht="17.25">
      <c r="A3224" s="83"/>
      <c r="B3224" s="83"/>
      <c r="C3224" s="83"/>
      <c r="D3224" s="84"/>
      <c r="E3224" s="83"/>
      <c r="F3224" s="83"/>
      <c r="G3224" s="83"/>
      <c r="H3224" s="84"/>
      <c r="I3224" s="84"/>
      <c r="J3224" s="84"/>
      <c r="K3224" s="84"/>
      <c r="L3224" s="84"/>
      <c r="M3224" s="40"/>
      <c r="N3224" s="40"/>
    </row>
    <row r="3225" spans="1:14" ht="17.25">
      <c r="A3225" s="83"/>
      <c r="B3225" s="83"/>
      <c r="C3225" s="83"/>
      <c r="D3225" s="84"/>
      <c r="E3225" s="83"/>
      <c r="F3225" s="83"/>
      <c r="G3225" s="83"/>
      <c r="H3225" s="84"/>
      <c r="I3225" s="84"/>
      <c r="J3225" s="84"/>
      <c r="K3225" s="84"/>
      <c r="L3225" s="84"/>
      <c r="M3225" s="40"/>
      <c r="N3225" s="40"/>
    </row>
    <row r="3226" spans="1:14" ht="17.25">
      <c r="A3226" s="83"/>
      <c r="B3226" s="83"/>
      <c r="C3226" s="83"/>
      <c r="D3226" s="84"/>
      <c r="E3226" s="83"/>
      <c r="F3226" s="83"/>
      <c r="G3226" s="83"/>
      <c r="H3226" s="84"/>
      <c r="I3226" s="84"/>
      <c r="J3226" s="84"/>
      <c r="K3226" s="84"/>
      <c r="L3226" s="84"/>
      <c r="M3226" s="40"/>
      <c r="N3226" s="40"/>
    </row>
    <row r="3227" spans="1:14" ht="17.25">
      <c r="A3227" s="83"/>
      <c r="B3227" s="83"/>
      <c r="C3227" s="83"/>
      <c r="D3227" s="84"/>
      <c r="E3227" s="83"/>
      <c r="F3227" s="83"/>
      <c r="G3227" s="83"/>
      <c r="H3227" s="84"/>
      <c r="I3227" s="84"/>
      <c r="J3227" s="84"/>
      <c r="K3227" s="84"/>
      <c r="L3227" s="84"/>
      <c r="M3227" s="40"/>
      <c r="N3227" s="40"/>
    </row>
    <row r="3228" spans="1:14" ht="17.25">
      <c r="A3228" s="83"/>
      <c r="B3228" s="83"/>
      <c r="C3228" s="83"/>
      <c r="D3228" s="84"/>
      <c r="E3228" s="83"/>
      <c r="F3228" s="83"/>
      <c r="G3228" s="83"/>
      <c r="H3228" s="84"/>
      <c r="I3228" s="84"/>
      <c r="J3228" s="84"/>
      <c r="K3228" s="84"/>
      <c r="L3228" s="84"/>
      <c r="M3228" s="40"/>
      <c r="N3228" s="40"/>
    </row>
    <row r="3229" spans="1:14" ht="17.25">
      <c r="A3229" s="83"/>
      <c r="B3229" s="83"/>
      <c r="C3229" s="83"/>
      <c r="D3229" s="84"/>
      <c r="E3229" s="83"/>
      <c r="F3229" s="83"/>
      <c r="G3229" s="83"/>
      <c r="H3229" s="84"/>
      <c r="I3229" s="84"/>
      <c r="J3229" s="84"/>
      <c r="K3229" s="84"/>
      <c r="L3229" s="84"/>
      <c r="M3229" s="40"/>
      <c r="N3229" s="40"/>
    </row>
    <row r="3230" spans="1:14" ht="17.25">
      <c r="A3230" s="83"/>
      <c r="B3230" s="83"/>
      <c r="C3230" s="83"/>
      <c r="D3230" s="84"/>
      <c r="E3230" s="83"/>
      <c r="F3230" s="83"/>
      <c r="G3230" s="83"/>
      <c r="H3230" s="84"/>
      <c r="I3230" s="84"/>
      <c r="J3230" s="84"/>
      <c r="K3230" s="84"/>
      <c r="L3230" s="84"/>
      <c r="M3230" s="40"/>
      <c r="N3230" s="40"/>
    </row>
    <row r="3231" spans="1:14" ht="17.25">
      <c r="A3231" s="83"/>
      <c r="B3231" s="83"/>
      <c r="C3231" s="83"/>
      <c r="D3231" s="84"/>
      <c r="E3231" s="83"/>
      <c r="F3231" s="83"/>
      <c r="G3231" s="83"/>
      <c r="H3231" s="84"/>
      <c r="I3231" s="84"/>
      <c r="J3231" s="84"/>
      <c r="K3231" s="84"/>
      <c r="L3231" s="84"/>
      <c r="M3231" s="40"/>
      <c r="N3231" s="40"/>
    </row>
    <row r="3232" spans="1:14" ht="17.25">
      <c r="A3232" s="83"/>
      <c r="B3232" s="83"/>
      <c r="C3232" s="83"/>
      <c r="D3232" s="84"/>
      <c r="E3232" s="83"/>
      <c r="F3232" s="83"/>
      <c r="G3232" s="83"/>
      <c r="H3232" s="84"/>
      <c r="I3232" s="84"/>
      <c r="J3232" s="84"/>
      <c r="K3232" s="84"/>
      <c r="L3232" s="84"/>
      <c r="M3232" s="40"/>
      <c r="N3232" s="40"/>
    </row>
    <row r="3233" spans="1:14" ht="17.25">
      <c r="A3233" s="83"/>
      <c r="B3233" s="83"/>
      <c r="C3233" s="83"/>
      <c r="D3233" s="84"/>
      <c r="E3233" s="83"/>
      <c r="F3233" s="83"/>
      <c r="G3233" s="83"/>
      <c r="H3233" s="84"/>
      <c r="I3233" s="84"/>
      <c r="J3233" s="84"/>
      <c r="K3233" s="84"/>
      <c r="L3233" s="84"/>
      <c r="M3233" s="40"/>
      <c r="N3233" s="40"/>
    </row>
    <row r="3234" spans="1:14" ht="17.25">
      <c r="A3234" s="83"/>
      <c r="B3234" s="83"/>
      <c r="C3234" s="83"/>
      <c r="D3234" s="84"/>
      <c r="E3234" s="83"/>
      <c r="F3234" s="83"/>
      <c r="G3234" s="83"/>
      <c r="H3234" s="84"/>
      <c r="I3234" s="84"/>
      <c r="J3234" s="84"/>
      <c r="K3234" s="84"/>
      <c r="L3234" s="84"/>
      <c r="M3234" s="40"/>
      <c r="N3234" s="40"/>
    </row>
    <row r="3235" spans="1:14" ht="17.25">
      <c r="A3235" s="83"/>
      <c r="B3235" s="83"/>
      <c r="C3235" s="83"/>
      <c r="D3235" s="84"/>
      <c r="E3235" s="83"/>
      <c r="F3235" s="83"/>
      <c r="G3235" s="83"/>
      <c r="H3235" s="84"/>
      <c r="I3235" s="84"/>
      <c r="J3235" s="84"/>
      <c r="K3235" s="84"/>
      <c r="L3235" s="84"/>
      <c r="M3235" s="40"/>
      <c r="N3235" s="40"/>
    </row>
    <row r="3236" spans="1:14" ht="17.25">
      <c r="A3236" s="83"/>
      <c r="B3236" s="83"/>
      <c r="C3236" s="83"/>
      <c r="D3236" s="84"/>
      <c r="E3236" s="83"/>
      <c r="F3236" s="83"/>
      <c r="G3236" s="83"/>
      <c r="H3236" s="84"/>
      <c r="I3236" s="84"/>
      <c r="J3236" s="84"/>
      <c r="K3236" s="84"/>
      <c r="L3236" s="84"/>
      <c r="M3236" s="40"/>
      <c r="N3236" s="40"/>
    </row>
    <row r="3237" spans="1:14" ht="17.25">
      <c r="A3237" s="83"/>
      <c r="B3237" s="83"/>
      <c r="C3237" s="83"/>
      <c r="D3237" s="84"/>
      <c r="E3237" s="83"/>
      <c r="F3237" s="83"/>
      <c r="G3237" s="83"/>
      <c r="H3237" s="84"/>
      <c r="I3237" s="84"/>
      <c r="J3237" s="84"/>
      <c r="K3237" s="84"/>
      <c r="L3237" s="84"/>
      <c r="M3237" s="40"/>
      <c r="N3237" s="40"/>
    </row>
    <row r="3238" spans="1:14" ht="17.25">
      <c r="A3238" s="83"/>
      <c r="B3238" s="83"/>
      <c r="C3238" s="83"/>
      <c r="D3238" s="84"/>
      <c r="E3238" s="83"/>
      <c r="F3238" s="83"/>
      <c r="G3238" s="83"/>
      <c r="H3238" s="84"/>
      <c r="I3238" s="84"/>
      <c r="J3238" s="84"/>
      <c r="K3238" s="84"/>
      <c r="L3238" s="84"/>
      <c r="M3238" s="40"/>
      <c r="N3238" s="40"/>
    </row>
    <row r="3239" spans="1:14" ht="17.25">
      <c r="A3239" s="83"/>
      <c r="B3239" s="83"/>
      <c r="C3239" s="83"/>
      <c r="D3239" s="84"/>
      <c r="E3239" s="83"/>
      <c r="F3239" s="83"/>
      <c r="G3239" s="83"/>
      <c r="H3239" s="84"/>
      <c r="I3239" s="84"/>
      <c r="J3239" s="84"/>
      <c r="K3239" s="84"/>
      <c r="L3239" s="84"/>
      <c r="M3239" s="40"/>
      <c r="N3239" s="40"/>
    </row>
    <row r="3240" spans="1:14" ht="17.25">
      <c r="A3240" s="83"/>
      <c r="B3240" s="83"/>
      <c r="C3240" s="83"/>
      <c r="D3240" s="84"/>
      <c r="E3240" s="83"/>
      <c r="F3240" s="83"/>
      <c r="G3240" s="83"/>
      <c r="H3240" s="84"/>
      <c r="I3240" s="84"/>
      <c r="J3240" s="84"/>
      <c r="K3240" s="84"/>
      <c r="L3240" s="84"/>
      <c r="M3240" s="40"/>
      <c r="N3240" s="40"/>
    </row>
    <row r="3241" spans="1:14" ht="17.25">
      <c r="A3241" s="83"/>
      <c r="B3241" s="83"/>
      <c r="C3241" s="83"/>
      <c r="D3241" s="84"/>
      <c r="E3241" s="83"/>
      <c r="F3241" s="83"/>
      <c r="G3241" s="83"/>
      <c r="H3241" s="84"/>
      <c r="I3241" s="84"/>
      <c r="J3241" s="84"/>
      <c r="K3241" s="84"/>
      <c r="L3241" s="84"/>
      <c r="M3241" s="40"/>
      <c r="N3241" s="40"/>
    </row>
    <row r="3242" spans="1:14" ht="17.25">
      <c r="A3242" s="83"/>
      <c r="B3242" s="83"/>
      <c r="C3242" s="83"/>
      <c r="D3242" s="84"/>
      <c r="E3242" s="83"/>
      <c r="F3242" s="83"/>
      <c r="G3242" s="83"/>
      <c r="H3242" s="84"/>
      <c r="I3242" s="84"/>
      <c r="J3242" s="84"/>
      <c r="K3242" s="84"/>
      <c r="L3242" s="84"/>
      <c r="M3242" s="40"/>
      <c r="N3242" s="40"/>
    </row>
    <row r="3243" spans="1:14" ht="17.25">
      <c r="A3243" s="83"/>
      <c r="B3243" s="83"/>
      <c r="C3243" s="83"/>
      <c r="D3243" s="84"/>
      <c r="E3243" s="83"/>
      <c r="F3243" s="83"/>
      <c r="G3243" s="83"/>
      <c r="H3243" s="84"/>
      <c r="I3243" s="84"/>
      <c r="J3243" s="84"/>
      <c r="K3243" s="84"/>
      <c r="L3243" s="84"/>
      <c r="M3243" s="40"/>
      <c r="N3243" s="40"/>
    </row>
    <row r="3244" spans="1:14" ht="17.25">
      <c r="A3244" s="83"/>
      <c r="B3244" s="83"/>
      <c r="C3244" s="83"/>
      <c r="D3244" s="84"/>
      <c r="E3244" s="83"/>
      <c r="F3244" s="83"/>
      <c r="G3244" s="83"/>
      <c r="H3244" s="84"/>
      <c r="I3244" s="84"/>
      <c r="J3244" s="84"/>
      <c r="K3244" s="84"/>
      <c r="L3244" s="84"/>
      <c r="M3244" s="40"/>
      <c r="N3244" s="40"/>
    </row>
    <row r="3245" spans="1:14" ht="17.25">
      <c r="A3245" s="83"/>
      <c r="B3245" s="83"/>
      <c r="C3245" s="83"/>
      <c r="D3245" s="84"/>
      <c r="E3245" s="83"/>
      <c r="F3245" s="83"/>
      <c r="G3245" s="83"/>
      <c r="H3245" s="84"/>
      <c r="I3245" s="84"/>
      <c r="J3245" s="84"/>
      <c r="K3245" s="84"/>
      <c r="L3245" s="84"/>
      <c r="M3245" s="40"/>
      <c r="N3245" s="40"/>
    </row>
    <row r="3246" spans="1:14" ht="17.25">
      <c r="A3246" s="83"/>
      <c r="B3246" s="83"/>
      <c r="C3246" s="83"/>
      <c r="D3246" s="84"/>
      <c r="E3246" s="83"/>
      <c r="F3246" s="83"/>
      <c r="G3246" s="83"/>
      <c r="H3246" s="84"/>
      <c r="I3246" s="84"/>
      <c r="J3246" s="84"/>
      <c r="K3246" s="84"/>
      <c r="L3246" s="84"/>
      <c r="M3246" s="40"/>
      <c r="N3246" s="40"/>
    </row>
    <row r="3247" spans="1:14" ht="17.25">
      <c r="A3247" s="83"/>
      <c r="B3247" s="83"/>
      <c r="C3247" s="83"/>
      <c r="D3247" s="84"/>
      <c r="E3247" s="83"/>
      <c r="F3247" s="83"/>
      <c r="G3247" s="83"/>
      <c r="H3247" s="84"/>
      <c r="I3247" s="84"/>
      <c r="J3247" s="84"/>
      <c r="K3247" s="84"/>
      <c r="L3247" s="84"/>
      <c r="M3247" s="40"/>
      <c r="N3247" s="40"/>
    </row>
    <row r="3248" spans="1:14" ht="17.25">
      <c r="A3248" s="83"/>
      <c r="B3248" s="83"/>
      <c r="C3248" s="83"/>
      <c r="D3248" s="84"/>
      <c r="E3248" s="83"/>
      <c r="F3248" s="83"/>
      <c r="G3248" s="83"/>
      <c r="H3248" s="84"/>
      <c r="I3248" s="84"/>
      <c r="J3248" s="84"/>
      <c r="K3248" s="84"/>
      <c r="L3248" s="84"/>
      <c r="M3248" s="40"/>
      <c r="N3248" s="40"/>
    </row>
    <row r="3249" spans="1:14" ht="17.25">
      <c r="A3249" s="83"/>
      <c r="B3249" s="83"/>
      <c r="C3249" s="83"/>
      <c r="D3249" s="84"/>
      <c r="E3249" s="83"/>
      <c r="F3249" s="83"/>
      <c r="G3249" s="83"/>
      <c r="H3249" s="84"/>
      <c r="I3249" s="84"/>
      <c r="J3249" s="84"/>
      <c r="K3249" s="84"/>
      <c r="L3249" s="84"/>
      <c r="M3249" s="40"/>
      <c r="N3249" s="40"/>
    </row>
    <row r="3250" spans="1:14" ht="17.25">
      <c r="A3250" s="83"/>
      <c r="B3250" s="83"/>
      <c r="C3250" s="83"/>
      <c r="D3250" s="84"/>
      <c r="E3250" s="83"/>
      <c r="F3250" s="83"/>
      <c r="G3250" s="83"/>
      <c r="H3250" s="84"/>
      <c r="I3250" s="84"/>
      <c r="J3250" s="84"/>
      <c r="K3250" s="84"/>
      <c r="L3250" s="84"/>
      <c r="M3250" s="40"/>
      <c r="N3250" s="40"/>
    </row>
    <row r="3251" spans="1:14" ht="17.25">
      <c r="A3251" s="83"/>
      <c r="B3251" s="83"/>
      <c r="C3251" s="83"/>
      <c r="D3251" s="84"/>
      <c r="E3251" s="83"/>
      <c r="F3251" s="83"/>
      <c r="G3251" s="83"/>
      <c r="H3251" s="84"/>
      <c r="I3251" s="84"/>
      <c r="J3251" s="84"/>
      <c r="K3251" s="84"/>
      <c r="L3251" s="84"/>
      <c r="M3251" s="40"/>
      <c r="N3251" s="40"/>
    </row>
    <row r="3252" spans="1:14" ht="17.25">
      <c r="A3252" s="83"/>
      <c r="B3252" s="83"/>
      <c r="C3252" s="83"/>
      <c r="D3252" s="84"/>
      <c r="E3252" s="83"/>
      <c r="F3252" s="83"/>
      <c r="G3252" s="83"/>
      <c r="H3252" s="84"/>
      <c r="I3252" s="84"/>
      <c r="J3252" s="84"/>
      <c r="K3252" s="84"/>
      <c r="L3252" s="84"/>
      <c r="M3252" s="40"/>
      <c r="N3252" s="40"/>
    </row>
    <row r="3253" spans="1:14" ht="17.25">
      <c r="A3253" s="83"/>
      <c r="B3253" s="83"/>
      <c r="C3253" s="83"/>
      <c r="D3253" s="84"/>
      <c r="E3253" s="83"/>
      <c r="F3253" s="83"/>
      <c r="G3253" s="83"/>
      <c r="H3253" s="84"/>
      <c r="I3253" s="84"/>
      <c r="J3253" s="84"/>
      <c r="K3253" s="84"/>
      <c r="L3253" s="84"/>
      <c r="M3253" s="40"/>
      <c r="N3253" s="40"/>
    </row>
    <row r="3254" spans="1:14" ht="17.25">
      <c r="A3254" s="83"/>
      <c r="B3254" s="83"/>
      <c r="C3254" s="83"/>
      <c r="D3254" s="84"/>
      <c r="E3254" s="83"/>
      <c r="F3254" s="83"/>
      <c r="G3254" s="83"/>
      <c r="H3254" s="84"/>
      <c r="I3254" s="84"/>
      <c r="J3254" s="84"/>
      <c r="K3254" s="84"/>
      <c r="L3254" s="84"/>
      <c r="M3254" s="40"/>
      <c r="N3254" s="40"/>
    </row>
    <row r="3255" spans="1:14" ht="17.25">
      <c r="A3255" s="83"/>
      <c r="B3255" s="83"/>
      <c r="C3255" s="83"/>
      <c r="D3255" s="84"/>
      <c r="E3255" s="83"/>
      <c r="F3255" s="83"/>
      <c r="G3255" s="83"/>
      <c r="H3255" s="84"/>
      <c r="I3255" s="84"/>
      <c r="J3255" s="84"/>
      <c r="K3255" s="84"/>
      <c r="L3255" s="84"/>
      <c r="M3255" s="40"/>
      <c r="N3255" s="40"/>
    </row>
    <row r="3256" spans="1:14" ht="17.25">
      <c r="A3256" s="83"/>
      <c r="B3256" s="83"/>
      <c r="C3256" s="83"/>
      <c r="D3256" s="84"/>
      <c r="E3256" s="83"/>
      <c r="F3256" s="83"/>
      <c r="G3256" s="83"/>
      <c r="H3256" s="84"/>
      <c r="I3256" s="84"/>
      <c r="J3256" s="84"/>
      <c r="K3256" s="84"/>
      <c r="L3256" s="84"/>
      <c r="M3256" s="40"/>
      <c r="N3256" s="40"/>
    </row>
    <row r="3257" spans="1:14" ht="17.25">
      <c r="A3257" s="83"/>
      <c r="B3257" s="83"/>
      <c r="C3257" s="83"/>
      <c r="D3257" s="84"/>
      <c r="E3257" s="83"/>
      <c r="F3257" s="83"/>
      <c r="G3257" s="83"/>
      <c r="H3257" s="84"/>
      <c r="I3257" s="84"/>
      <c r="J3257" s="84"/>
      <c r="K3257" s="84"/>
      <c r="L3257" s="84"/>
      <c r="M3257" s="40"/>
      <c r="N3257" s="40"/>
    </row>
    <row r="3258" spans="1:14" ht="17.25">
      <c r="A3258" s="83"/>
      <c r="B3258" s="83"/>
      <c r="C3258" s="83"/>
      <c r="D3258" s="84"/>
      <c r="E3258" s="83"/>
      <c r="F3258" s="83"/>
      <c r="G3258" s="83"/>
      <c r="H3258" s="84"/>
      <c r="I3258" s="84"/>
      <c r="J3258" s="84"/>
      <c r="K3258" s="84"/>
      <c r="L3258" s="84"/>
      <c r="M3258" s="40"/>
      <c r="N3258" s="40"/>
    </row>
    <row r="3259" spans="1:14" ht="17.25">
      <c r="A3259" s="83"/>
      <c r="B3259" s="83"/>
      <c r="C3259" s="83"/>
      <c r="D3259" s="84"/>
      <c r="E3259" s="83"/>
      <c r="F3259" s="83"/>
      <c r="G3259" s="83"/>
      <c r="H3259" s="84"/>
      <c r="I3259" s="84"/>
      <c r="J3259" s="84"/>
      <c r="K3259" s="84"/>
      <c r="L3259" s="84"/>
      <c r="M3259" s="40"/>
      <c r="N3259" s="40"/>
    </row>
    <row r="3260" spans="1:14" ht="17.25">
      <c r="A3260" s="83"/>
      <c r="B3260" s="83"/>
      <c r="C3260" s="83"/>
      <c r="D3260" s="84"/>
      <c r="E3260" s="83"/>
      <c r="F3260" s="83"/>
      <c r="G3260" s="83"/>
      <c r="H3260" s="84"/>
      <c r="I3260" s="84"/>
      <c r="J3260" s="84"/>
      <c r="K3260" s="84"/>
      <c r="L3260" s="84"/>
      <c r="M3260" s="40"/>
      <c r="N3260" s="40"/>
    </row>
    <row r="3261" spans="1:14" ht="17.25">
      <c r="A3261" s="83"/>
      <c r="B3261" s="83"/>
      <c r="C3261" s="83"/>
      <c r="D3261" s="84"/>
      <c r="E3261" s="83"/>
      <c r="F3261" s="83"/>
      <c r="G3261" s="83"/>
      <c r="H3261" s="84"/>
      <c r="I3261" s="84"/>
      <c r="J3261" s="84"/>
      <c r="K3261" s="84"/>
      <c r="L3261" s="84"/>
      <c r="M3261" s="40"/>
      <c r="N3261" s="40"/>
    </row>
    <row r="3262" spans="1:14" ht="17.25">
      <c r="A3262" s="83"/>
      <c r="B3262" s="83"/>
      <c r="C3262" s="83"/>
      <c r="D3262" s="84"/>
      <c r="E3262" s="83"/>
      <c r="F3262" s="83"/>
      <c r="G3262" s="83"/>
      <c r="H3262" s="84"/>
      <c r="I3262" s="84"/>
      <c r="J3262" s="84"/>
      <c r="K3262" s="84"/>
      <c r="L3262" s="84"/>
      <c r="M3262" s="40"/>
      <c r="N3262" s="40"/>
    </row>
    <row r="3263" spans="1:14" ht="17.25">
      <c r="A3263" s="83"/>
      <c r="B3263" s="83"/>
      <c r="C3263" s="83"/>
      <c r="D3263" s="84"/>
      <c r="E3263" s="83"/>
      <c r="F3263" s="83"/>
      <c r="G3263" s="83"/>
      <c r="H3263" s="84"/>
      <c r="I3263" s="84"/>
      <c r="J3263" s="84"/>
      <c r="K3263" s="84"/>
      <c r="L3263" s="84"/>
      <c r="M3263" s="40"/>
      <c r="N3263" s="40"/>
    </row>
    <row r="3264" spans="1:14" ht="17.25">
      <c r="A3264" s="83"/>
      <c r="B3264" s="83"/>
      <c r="C3264" s="83"/>
      <c r="D3264" s="84"/>
      <c r="E3264" s="83"/>
      <c r="F3264" s="83"/>
      <c r="G3264" s="83"/>
      <c r="H3264" s="84"/>
      <c r="I3264" s="84"/>
      <c r="J3264" s="84"/>
      <c r="K3264" s="84"/>
      <c r="L3264" s="84"/>
      <c r="M3264" s="40"/>
      <c r="N3264" s="40"/>
    </row>
    <row r="3265" spans="1:14" ht="17.25">
      <c r="A3265" s="83"/>
      <c r="B3265" s="83"/>
      <c r="C3265" s="83"/>
      <c r="D3265" s="84"/>
      <c r="E3265" s="83"/>
      <c r="F3265" s="83"/>
      <c r="G3265" s="83"/>
      <c r="H3265" s="84"/>
      <c r="I3265" s="84"/>
      <c r="J3265" s="84"/>
      <c r="K3265" s="84"/>
      <c r="L3265" s="84"/>
      <c r="M3265" s="40"/>
      <c r="N3265" s="40"/>
    </row>
    <row r="3266" spans="1:14" ht="17.25">
      <c r="A3266" s="83"/>
      <c r="B3266" s="83"/>
      <c r="C3266" s="83"/>
      <c r="D3266" s="84"/>
      <c r="E3266" s="83"/>
      <c r="F3266" s="83"/>
      <c r="G3266" s="83"/>
      <c r="H3266" s="84"/>
      <c r="I3266" s="84"/>
      <c r="J3266" s="84"/>
      <c r="K3266" s="84"/>
      <c r="L3266" s="84"/>
      <c r="M3266" s="40"/>
      <c r="N3266" s="40"/>
    </row>
    <row r="3267" spans="1:14" ht="17.25">
      <c r="A3267" s="83"/>
      <c r="B3267" s="83"/>
      <c r="C3267" s="83"/>
      <c r="D3267" s="84"/>
      <c r="E3267" s="83"/>
      <c r="F3267" s="83"/>
      <c r="G3267" s="83"/>
      <c r="H3267" s="84"/>
      <c r="I3267" s="84"/>
      <c r="J3267" s="84"/>
      <c r="K3267" s="84"/>
      <c r="L3267" s="84"/>
      <c r="M3267" s="40"/>
      <c r="N3267" s="40"/>
    </row>
    <row r="3268" spans="1:14" ht="17.25">
      <c r="A3268" s="83"/>
      <c r="B3268" s="83"/>
      <c r="C3268" s="83"/>
      <c r="D3268" s="84"/>
      <c r="E3268" s="83"/>
      <c r="F3268" s="83"/>
      <c r="G3268" s="83"/>
      <c r="H3268" s="84"/>
      <c r="I3268" s="84"/>
      <c r="J3268" s="84"/>
      <c r="K3268" s="84"/>
      <c r="L3268" s="84"/>
      <c r="M3268" s="40"/>
      <c r="N3268" s="40"/>
    </row>
    <row r="3269" spans="1:14" ht="17.25">
      <c r="A3269" s="83"/>
      <c r="B3269" s="83"/>
      <c r="C3269" s="83"/>
      <c r="D3269" s="84"/>
      <c r="E3269" s="83"/>
      <c r="F3269" s="83"/>
      <c r="G3269" s="83"/>
      <c r="H3269" s="84"/>
      <c r="I3269" s="84"/>
      <c r="J3269" s="84"/>
      <c r="K3269" s="84"/>
      <c r="L3269" s="84"/>
      <c r="M3269" s="40"/>
      <c r="N3269" s="40"/>
    </row>
    <row r="3270" spans="1:14" ht="17.25">
      <c r="A3270" s="83"/>
      <c r="B3270" s="83"/>
      <c r="C3270" s="83"/>
      <c r="D3270" s="84"/>
      <c r="E3270" s="83"/>
      <c r="F3270" s="83"/>
      <c r="G3270" s="83"/>
      <c r="H3270" s="84"/>
      <c r="I3270" s="84"/>
      <c r="J3270" s="84"/>
      <c r="K3270" s="84"/>
      <c r="L3270" s="84"/>
      <c r="M3270" s="40"/>
      <c r="N3270" s="40"/>
    </row>
    <row r="3271" spans="1:14" ht="17.25">
      <c r="A3271" s="83"/>
      <c r="B3271" s="83"/>
      <c r="C3271" s="83"/>
      <c r="D3271" s="84"/>
      <c r="E3271" s="83"/>
      <c r="F3271" s="83"/>
      <c r="G3271" s="83"/>
      <c r="H3271" s="84"/>
      <c r="I3271" s="84"/>
      <c r="J3271" s="84"/>
      <c r="K3271" s="84"/>
      <c r="L3271" s="84"/>
      <c r="M3271" s="40"/>
      <c r="N3271" s="40"/>
    </row>
    <row r="3272" spans="1:14" ht="17.25">
      <c r="A3272" s="83"/>
      <c r="B3272" s="83"/>
      <c r="C3272" s="83"/>
      <c r="D3272" s="84"/>
      <c r="E3272" s="83"/>
      <c r="F3272" s="83"/>
      <c r="G3272" s="83"/>
      <c r="H3272" s="84"/>
      <c r="I3272" s="84"/>
      <c r="J3272" s="84"/>
      <c r="K3272" s="84"/>
      <c r="L3272" s="84"/>
      <c r="M3272" s="40"/>
      <c r="N3272" s="40"/>
    </row>
    <row r="3273" spans="1:14" ht="17.25">
      <c r="A3273" s="83"/>
      <c r="B3273" s="83"/>
      <c r="C3273" s="83"/>
      <c r="D3273" s="84"/>
      <c r="E3273" s="83"/>
      <c r="F3273" s="83"/>
      <c r="G3273" s="83"/>
      <c r="H3273" s="84"/>
      <c r="I3273" s="84"/>
      <c r="J3273" s="84"/>
      <c r="K3273" s="84"/>
      <c r="L3273" s="84"/>
      <c r="M3273" s="40"/>
      <c r="N3273" s="40"/>
    </row>
    <row r="3274" spans="1:14" ht="17.25">
      <c r="A3274" s="83"/>
      <c r="B3274" s="83"/>
      <c r="C3274" s="83"/>
      <c r="D3274" s="84"/>
      <c r="E3274" s="83"/>
      <c r="F3274" s="83"/>
      <c r="G3274" s="83"/>
      <c r="H3274" s="84"/>
      <c r="I3274" s="84"/>
      <c r="J3274" s="84"/>
      <c r="K3274" s="84"/>
      <c r="L3274" s="84"/>
      <c r="M3274" s="40"/>
      <c r="N3274" s="40"/>
    </row>
    <row r="3275" spans="1:14" ht="17.25">
      <c r="A3275" s="83"/>
      <c r="B3275" s="83"/>
      <c r="C3275" s="83"/>
      <c r="D3275" s="84"/>
      <c r="E3275" s="83"/>
      <c r="F3275" s="83"/>
      <c r="G3275" s="83"/>
      <c r="H3275" s="84"/>
      <c r="I3275" s="84"/>
      <c r="J3275" s="84"/>
      <c r="K3275" s="84"/>
      <c r="L3275" s="84"/>
      <c r="M3275" s="40"/>
      <c r="N3275" s="40"/>
    </row>
    <row r="3276" spans="1:14" ht="17.25">
      <c r="A3276" s="83"/>
      <c r="B3276" s="83"/>
      <c r="C3276" s="83"/>
      <c r="D3276" s="84"/>
      <c r="E3276" s="83"/>
      <c r="F3276" s="83"/>
      <c r="G3276" s="83"/>
      <c r="H3276" s="84"/>
      <c r="I3276" s="84"/>
      <c r="J3276" s="84"/>
      <c r="K3276" s="84"/>
      <c r="L3276" s="84"/>
      <c r="M3276" s="40"/>
      <c r="N3276" s="40"/>
    </row>
    <row r="3277" spans="1:14" ht="17.25">
      <c r="A3277" s="83"/>
      <c r="B3277" s="83"/>
      <c r="C3277" s="83"/>
      <c r="D3277" s="84"/>
      <c r="E3277" s="83"/>
      <c r="F3277" s="83"/>
      <c r="G3277" s="83"/>
      <c r="H3277" s="84"/>
      <c r="I3277" s="84"/>
      <c r="J3277" s="84"/>
      <c r="K3277" s="84"/>
      <c r="L3277" s="84"/>
      <c r="M3277" s="40"/>
      <c r="N3277" s="40"/>
    </row>
    <row r="3278" spans="1:14" ht="17.25">
      <c r="A3278" s="83"/>
      <c r="B3278" s="83"/>
      <c r="C3278" s="83"/>
      <c r="D3278" s="84"/>
      <c r="E3278" s="83"/>
      <c r="F3278" s="83"/>
      <c r="G3278" s="83"/>
      <c r="H3278" s="84"/>
      <c r="I3278" s="84"/>
      <c r="J3278" s="84"/>
      <c r="K3278" s="84"/>
      <c r="L3278" s="84"/>
      <c r="M3278" s="40"/>
      <c r="N3278" s="40"/>
    </row>
    <row r="3279" spans="1:14" ht="17.25">
      <c r="A3279" s="83"/>
      <c r="B3279" s="83"/>
      <c r="C3279" s="83"/>
      <c r="D3279" s="84"/>
      <c r="E3279" s="83"/>
      <c r="F3279" s="83"/>
      <c r="G3279" s="83"/>
      <c r="H3279" s="84"/>
      <c r="I3279" s="84"/>
      <c r="J3279" s="84"/>
      <c r="K3279" s="84"/>
      <c r="L3279" s="84"/>
      <c r="M3279" s="40"/>
      <c r="N3279" s="40"/>
    </row>
    <row r="3280" spans="1:14" ht="17.25">
      <c r="A3280" s="83"/>
      <c r="B3280" s="83"/>
      <c r="C3280" s="83"/>
      <c r="D3280" s="84"/>
      <c r="E3280" s="83"/>
      <c r="F3280" s="83"/>
      <c r="G3280" s="83"/>
      <c r="H3280" s="84"/>
      <c r="I3280" s="84"/>
      <c r="J3280" s="84"/>
      <c r="K3280" s="84"/>
      <c r="L3280" s="84"/>
      <c r="M3280" s="40"/>
      <c r="N3280" s="40"/>
    </row>
    <row r="3281" spans="1:14" ht="17.25">
      <c r="A3281" s="83"/>
      <c r="B3281" s="83"/>
      <c r="C3281" s="83"/>
      <c r="D3281" s="84"/>
      <c r="E3281" s="83"/>
      <c r="F3281" s="83"/>
      <c r="G3281" s="83"/>
      <c r="H3281" s="84"/>
      <c r="I3281" s="84"/>
      <c r="J3281" s="84"/>
      <c r="K3281" s="84"/>
      <c r="L3281" s="84"/>
      <c r="M3281" s="40"/>
      <c r="N3281" s="40"/>
    </row>
    <row r="3282" spans="1:14" ht="17.25">
      <c r="A3282" s="83"/>
      <c r="B3282" s="83"/>
      <c r="C3282" s="83"/>
      <c r="D3282" s="84"/>
      <c r="E3282" s="83"/>
      <c r="F3282" s="83"/>
      <c r="G3282" s="83"/>
      <c r="H3282" s="84"/>
      <c r="I3282" s="84"/>
      <c r="J3282" s="84"/>
      <c r="K3282" s="84"/>
      <c r="L3282" s="84"/>
      <c r="M3282" s="40"/>
      <c r="N3282" s="40"/>
    </row>
    <row r="3283" spans="1:14" ht="17.25">
      <c r="A3283" s="83"/>
      <c r="B3283" s="83"/>
      <c r="C3283" s="83"/>
      <c r="D3283" s="84"/>
      <c r="E3283" s="83"/>
      <c r="F3283" s="83"/>
      <c r="G3283" s="83"/>
      <c r="H3283" s="84"/>
      <c r="I3283" s="84"/>
      <c r="J3283" s="84"/>
      <c r="K3283" s="84"/>
      <c r="L3283" s="84"/>
      <c r="M3283" s="40"/>
      <c r="N3283" s="40"/>
    </row>
    <row r="3284" spans="1:14" ht="17.25">
      <c r="A3284" s="83"/>
      <c r="B3284" s="83"/>
      <c r="C3284" s="83"/>
      <c r="D3284" s="84"/>
      <c r="E3284" s="83"/>
      <c r="F3284" s="83"/>
      <c r="G3284" s="83"/>
      <c r="H3284" s="84"/>
      <c r="I3284" s="84"/>
      <c r="J3284" s="84"/>
      <c r="K3284" s="84"/>
      <c r="L3284" s="84"/>
      <c r="M3284" s="40"/>
      <c r="N3284" s="40"/>
    </row>
    <row r="3285" spans="1:14" ht="17.25">
      <c r="A3285" s="83"/>
      <c r="B3285" s="83"/>
      <c r="C3285" s="83"/>
      <c r="D3285" s="84"/>
      <c r="E3285" s="83"/>
      <c r="F3285" s="83"/>
      <c r="G3285" s="83"/>
      <c r="H3285" s="84"/>
      <c r="I3285" s="84"/>
      <c r="J3285" s="84"/>
      <c r="K3285" s="84"/>
      <c r="L3285" s="84"/>
      <c r="M3285" s="40"/>
      <c r="N3285" s="40"/>
    </row>
    <row r="3286" spans="1:14" ht="17.25">
      <c r="A3286" s="83"/>
      <c r="B3286" s="83"/>
      <c r="C3286" s="83"/>
      <c r="D3286" s="84"/>
      <c r="E3286" s="83"/>
      <c r="F3286" s="83"/>
      <c r="G3286" s="83"/>
      <c r="H3286" s="84"/>
      <c r="I3286" s="84"/>
      <c r="J3286" s="84"/>
      <c r="K3286" s="84"/>
      <c r="L3286" s="84"/>
      <c r="M3286" s="40"/>
      <c r="N3286" s="40"/>
    </row>
    <row r="3287" spans="1:14" ht="17.25">
      <c r="A3287" s="83"/>
      <c r="B3287" s="83"/>
      <c r="C3287" s="83"/>
      <c r="D3287" s="84"/>
      <c r="E3287" s="83"/>
      <c r="F3287" s="83"/>
      <c r="G3287" s="83"/>
      <c r="H3287" s="84"/>
      <c r="I3287" s="84"/>
      <c r="J3287" s="84"/>
      <c r="K3287" s="84"/>
      <c r="L3287" s="84"/>
      <c r="M3287" s="40"/>
      <c r="N3287" s="40"/>
    </row>
    <row r="3288" spans="1:14" ht="17.25">
      <c r="A3288" s="83"/>
      <c r="B3288" s="83"/>
      <c r="C3288" s="83"/>
      <c r="D3288" s="84"/>
      <c r="E3288" s="83"/>
      <c r="F3288" s="83"/>
      <c r="G3288" s="83"/>
      <c r="H3288" s="84"/>
      <c r="I3288" s="84"/>
      <c r="J3288" s="84"/>
      <c r="K3288" s="84"/>
      <c r="L3288" s="84"/>
      <c r="M3288" s="40"/>
      <c r="N3288" s="40"/>
    </row>
    <row r="3289" spans="1:14" ht="17.25">
      <c r="A3289" s="83"/>
      <c r="B3289" s="83"/>
      <c r="C3289" s="83"/>
      <c r="D3289" s="84"/>
      <c r="E3289" s="83"/>
      <c r="F3289" s="83"/>
      <c r="G3289" s="83"/>
      <c r="H3289" s="84"/>
      <c r="I3289" s="84"/>
      <c r="J3289" s="84"/>
      <c r="K3289" s="84"/>
      <c r="L3289" s="84"/>
      <c r="M3289" s="40"/>
      <c r="N3289" s="40"/>
    </row>
    <row r="3290" spans="1:14" ht="17.25">
      <c r="A3290" s="83"/>
      <c r="B3290" s="83"/>
      <c r="C3290" s="83"/>
      <c r="D3290" s="84"/>
      <c r="E3290" s="83"/>
      <c r="F3290" s="83"/>
      <c r="G3290" s="83"/>
      <c r="H3290" s="84"/>
      <c r="I3290" s="84"/>
      <c r="J3290" s="84"/>
      <c r="K3290" s="84"/>
      <c r="L3290" s="84"/>
      <c r="M3290" s="40"/>
      <c r="N3290" s="40"/>
    </row>
    <row r="3291" spans="1:14" ht="17.25">
      <c r="A3291" s="83"/>
      <c r="B3291" s="83"/>
      <c r="C3291" s="83"/>
      <c r="D3291" s="84"/>
      <c r="E3291" s="83"/>
      <c r="F3291" s="83"/>
      <c r="G3291" s="83"/>
      <c r="H3291" s="84"/>
      <c r="I3291" s="84"/>
      <c r="J3291" s="84"/>
      <c r="K3291" s="84"/>
      <c r="L3291" s="84"/>
      <c r="M3291" s="40"/>
      <c r="N3291" s="40"/>
    </row>
    <row r="3292" spans="1:14" ht="17.25">
      <c r="A3292" s="83"/>
      <c r="B3292" s="83"/>
      <c r="C3292" s="83"/>
      <c r="D3292" s="84"/>
      <c r="E3292" s="83"/>
      <c r="F3292" s="83"/>
      <c r="G3292" s="83"/>
      <c r="H3292" s="84"/>
      <c r="I3292" s="84"/>
      <c r="J3292" s="84"/>
      <c r="K3292" s="84"/>
      <c r="L3292" s="84"/>
      <c r="M3292" s="40"/>
      <c r="N3292" s="40"/>
    </row>
    <row r="3293" spans="1:14" ht="17.25">
      <c r="A3293" s="83"/>
      <c r="B3293" s="83"/>
      <c r="C3293" s="83"/>
      <c r="D3293" s="84"/>
      <c r="E3293" s="83"/>
      <c r="F3293" s="83"/>
      <c r="G3293" s="83"/>
      <c r="H3293" s="84"/>
      <c r="I3293" s="84"/>
      <c r="J3293" s="84"/>
      <c r="K3293" s="84"/>
      <c r="L3293" s="84"/>
      <c r="M3293" s="40"/>
      <c r="N3293" s="40"/>
    </row>
    <row r="3294" spans="1:14" ht="17.25">
      <c r="A3294" s="83"/>
      <c r="B3294" s="83"/>
      <c r="C3294" s="83"/>
      <c r="D3294" s="84"/>
      <c r="E3294" s="83"/>
      <c r="F3294" s="83"/>
      <c r="G3294" s="83"/>
      <c r="H3294" s="84"/>
      <c r="I3294" s="84"/>
      <c r="J3294" s="84"/>
      <c r="K3294" s="84"/>
      <c r="L3294" s="84"/>
      <c r="M3294" s="40"/>
      <c r="N3294" s="40"/>
    </row>
    <row r="3295" spans="1:14" ht="17.25">
      <c r="A3295" s="83"/>
      <c r="B3295" s="83"/>
      <c r="C3295" s="83"/>
      <c r="D3295" s="84"/>
      <c r="E3295" s="83"/>
      <c r="F3295" s="83"/>
      <c r="G3295" s="83"/>
      <c r="H3295" s="84"/>
      <c r="I3295" s="84"/>
      <c r="J3295" s="84"/>
      <c r="K3295" s="84"/>
      <c r="L3295" s="84"/>
      <c r="M3295" s="40"/>
      <c r="N3295" s="40"/>
    </row>
    <row r="3296" spans="1:14" ht="17.25">
      <c r="A3296" s="83"/>
      <c r="B3296" s="83"/>
      <c r="C3296" s="83"/>
      <c r="D3296" s="84"/>
      <c r="E3296" s="83"/>
      <c r="F3296" s="83"/>
      <c r="G3296" s="83"/>
      <c r="H3296" s="84"/>
      <c r="I3296" s="84"/>
      <c r="J3296" s="84"/>
      <c r="K3296" s="84"/>
      <c r="L3296" s="84"/>
      <c r="M3296" s="40"/>
      <c r="N3296" s="40"/>
    </row>
    <row r="3297" spans="1:14" ht="17.25">
      <c r="A3297" s="83"/>
      <c r="B3297" s="83"/>
      <c r="C3297" s="83"/>
      <c r="D3297" s="84"/>
      <c r="E3297" s="83"/>
      <c r="F3297" s="83"/>
      <c r="G3297" s="83"/>
      <c r="H3297" s="84"/>
      <c r="I3297" s="84"/>
      <c r="J3297" s="84"/>
      <c r="K3297" s="84"/>
      <c r="L3297" s="84"/>
      <c r="M3297" s="40"/>
      <c r="N3297" s="40"/>
    </row>
    <row r="3298" spans="1:14" ht="17.25">
      <c r="A3298" s="83"/>
      <c r="B3298" s="83"/>
      <c r="C3298" s="83"/>
      <c r="D3298" s="84"/>
      <c r="E3298" s="83"/>
      <c r="F3298" s="83"/>
      <c r="G3298" s="83"/>
      <c r="H3298" s="84"/>
      <c r="I3298" s="84"/>
      <c r="J3298" s="84"/>
      <c r="K3298" s="84"/>
      <c r="L3298" s="84"/>
      <c r="M3298" s="40"/>
      <c r="N3298" s="40"/>
    </row>
    <row r="3299" spans="1:14" ht="17.25">
      <c r="A3299" s="83"/>
      <c r="B3299" s="83"/>
      <c r="C3299" s="83"/>
      <c r="D3299" s="84"/>
      <c r="E3299" s="83"/>
      <c r="F3299" s="83"/>
      <c r="G3299" s="83"/>
      <c r="H3299" s="84"/>
      <c r="I3299" s="84"/>
      <c r="J3299" s="84"/>
      <c r="K3299" s="84"/>
      <c r="L3299" s="84"/>
      <c r="M3299" s="40"/>
      <c r="N3299" s="40"/>
    </row>
    <row r="3300" spans="1:14" ht="17.25">
      <c r="A3300" s="83"/>
      <c r="B3300" s="83"/>
      <c r="C3300" s="83"/>
      <c r="D3300" s="84"/>
      <c r="E3300" s="83"/>
      <c r="F3300" s="83"/>
      <c r="G3300" s="83"/>
      <c r="H3300" s="84"/>
      <c r="I3300" s="84"/>
      <c r="J3300" s="84"/>
      <c r="K3300" s="84"/>
      <c r="L3300" s="84"/>
      <c r="M3300" s="40"/>
      <c r="N3300" s="40"/>
    </row>
    <row r="3301" spans="1:14" ht="17.25">
      <c r="A3301" s="83"/>
      <c r="B3301" s="83"/>
      <c r="C3301" s="83"/>
      <c r="D3301" s="84"/>
      <c r="E3301" s="83"/>
      <c r="F3301" s="83"/>
      <c r="G3301" s="83"/>
      <c r="H3301" s="84"/>
      <c r="I3301" s="84"/>
      <c r="J3301" s="84"/>
      <c r="K3301" s="84"/>
      <c r="L3301" s="84"/>
      <c r="M3301" s="40"/>
      <c r="N3301" s="40"/>
    </row>
    <row r="3302" spans="1:14" ht="17.25">
      <c r="A3302" s="83"/>
      <c r="B3302" s="83"/>
      <c r="C3302" s="83"/>
      <c r="D3302" s="84"/>
      <c r="E3302" s="83"/>
      <c r="F3302" s="83"/>
      <c r="G3302" s="83"/>
      <c r="H3302" s="84"/>
      <c r="I3302" s="84"/>
      <c r="J3302" s="84"/>
      <c r="K3302" s="84"/>
      <c r="L3302" s="84"/>
      <c r="M3302" s="40"/>
      <c r="N3302" s="40"/>
    </row>
    <row r="3303" spans="1:14" ht="17.25">
      <c r="A3303" s="83"/>
      <c r="B3303" s="83"/>
      <c r="C3303" s="83"/>
      <c r="D3303" s="84"/>
      <c r="E3303" s="83"/>
      <c r="F3303" s="83"/>
      <c r="G3303" s="83"/>
      <c r="H3303" s="84"/>
      <c r="I3303" s="84"/>
      <c r="J3303" s="84"/>
      <c r="K3303" s="84"/>
      <c r="L3303" s="84"/>
      <c r="M3303" s="40"/>
      <c r="N3303" s="40"/>
    </row>
    <row r="3304" spans="1:14" ht="17.25">
      <c r="A3304" s="83"/>
      <c r="B3304" s="83"/>
      <c r="C3304" s="83"/>
      <c r="D3304" s="84"/>
      <c r="E3304" s="83"/>
      <c r="F3304" s="83"/>
      <c r="G3304" s="83"/>
      <c r="H3304" s="84"/>
      <c r="I3304" s="84"/>
      <c r="J3304" s="84"/>
      <c r="K3304" s="84"/>
      <c r="L3304" s="84"/>
      <c r="M3304" s="40"/>
      <c r="N3304" s="40"/>
    </row>
    <row r="3305" spans="1:14" ht="17.25">
      <c r="A3305" s="83"/>
      <c r="B3305" s="83"/>
      <c r="C3305" s="83"/>
      <c r="D3305" s="84"/>
      <c r="E3305" s="83"/>
      <c r="F3305" s="83"/>
      <c r="G3305" s="83"/>
      <c r="H3305" s="84"/>
      <c r="I3305" s="84"/>
      <c r="J3305" s="84"/>
      <c r="K3305" s="84"/>
      <c r="L3305" s="84"/>
      <c r="M3305" s="40"/>
      <c r="N3305" s="40"/>
    </row>
    <row r="3306" spans="1:14" ht="17.25">
      <c r="A3306" s="83"/>
      <c r="B3306" s="83"/>
      <c r="C3306" s="83"/>
      <c r="D3306" s="84"/>
      <c r="E3306" s="83"/>
      <c r="F3306" s="83"/>
      <c r="G3306" s="83"/>
      <c r="H3306" s="84"/>
      <c r="I3306" s="84"/>
      <c r="J3306" s="84"/>
      <c r="K3306" s="84"/>
      <c r="L3306" s="84"/>
      <c r="M3306" s="40"/>
      <c r="N3306" s="40"/>
    </row>
    <row r="3307" spans="1:14" ht="17.25">
      <c r="A3307" s="83"/>
      <c r="B3307" s="83"/>
      <c r="C3307" s="83"/>
      <c r="D3307" s="84"/>
      <c r="E3307" s="83"/>
      <c r="F3307" s="83"/>
      <c r="G3307" s="83"/>
      <c r="H3307" s="84"/>
      <c r="I3307" s="84"/>
      <c r="J3307" s="84"/>
      <c r="K3307" s="84"/>
      <c r="L3307" s="84"/>
      <c r="M3307" s="40"/>
      <c r="N3307" s="40"/>
    </row>
    <row r="3308" spans="1:14" ht="17.25">
      <c r="A3308" s="83"/>
      <c r="B3308" s="83"/>
      <c r="C3308" s="83"/>
      <c r="D3308" s="84"/>
      <c r="E3308" s="83"/>
      <c r="F3308" s="83"/>
      <c r="G3308" s="83"/>
      <c r="H3308" s="84"/>
      <c r="I3308" s="84"/>
      <c r="J3308" s="84"/>
      <c r="K3308" s="84"/>
      <c r="L3308" s="84"/>
      <c r="M3308" s="40"/>
      <c r="N3308" s="40"/>
    </row>
    <row r="3309" spans="1:14" ht="17.25">
      <c r="A3309" s="83"/>
      <c r="B3309" s="83"/>
      <c r="C3309" s="83"/>
      <c r="D3309" s="84"/>
      <c r="E3309" s="83"/>
      <c r="F3309" s="83"/>
      <c r="G3309" s="83"/>
      <c r="H3309" s="84"/>
      <c r="I3309" s="84"/>
      <c r="J3309" s="84"/>
      <c r="K3309" s="84"/>
      <c r="L3309" s="84"/>
      <c r="M3309" s="40"/>
      <c r="N3309" s="40"/>
    </row>
    <row r="3310" spans="1:14" ht="17.25">
      <c r="A3310" s="83"/>
      <c r="B3310" s="83"/>
      <c r="C3310" s="83"/>
      <c r="D3310" s="84"/>
      <c r="E3310" s="83"/>
      <c r="F3310" s="83"/>
      <c r="G3310" s="83"/>
      <c r="H3310" s="84"/>
      <c r="I3310" s="84"/>
      <c r="J3310" s="84"/>
      <c r="K3310" s="84"/>
      <c r="L3310" s="84"/>
      <c r="M3310" s="40"/>
      <c r="N3310" s="40"/>
    </row>
    <row r="3311" spans="1:14" ht="17.25">
      <c r="A3311" s="83"/>
      <c r="B3311" s="83"/>
      <c r="C3311" s="83"/>
      <c r="D3311" s="84"/>
      <c r="E3311" s="83"/>
      <c r="F3311" s="83"/>
      <c r="G3311" s="83"/>
      <c r="H3311" s="84"/>
      <c r="I3311" s="84"/>
      <c r="J3311" s="84"/>
      <c r="K3311" s="84"/>
      <c r="L3311" s="84"/>
      <c r="M3311" s="40"/>
      <c r="N3311" s="40"/>
    </row>
    <row r="3312" spans="1:14" ht="17.25">
      <c r="A3312" s="83"/>
      <c r="B3312" s="83"/>
      <c r="C3312" s="83"/>
      <c r="D3312" s="84"/>
      <c r="E3312" s="83"/>
      <c r="F3312" s="83"/>
      <c r="G3312" s="83"/>
      <c r="H3312" s="84"/>
      <c r="I3312" s="84"/>
      <c r="J3312" s="84"/>
      <c r="K3312" s="84"/>
      <c r="L3312" s="84"/>
      <c r="M3312" s="40"/>
      <c r="N3312" s="40"/>
    </row>
    <row r="3313" spans="1:14" ht="17.25">
      <c r="A3313" s="83"/>
      <c r="B3313" s="83"/>
      <c r="C3313" s="83"/>
      <c r="D3313" s="84"/>
      <c r="E3313" s="83"/>
      <c r="F3313" s="83"/>
      <c r="G3313" s="83"/>
      <c r="H3313" s="84"/>
      <c r="I3313" s="84"/>
      <c r="J3313" s="84"/>
      <c r="K3313" s="84"/>
      <c r="L3313" s="84"/>
      <c r="M3313" s="40"/>
      <c r="N3313" s="40"/>
    </row>
    <row r="3314" spans="1:14" ht="17.25">
      <c r="A3314" s="83"/>
      <c r="B3314" s="83"/>
      <c r="C3314" s="83"/>
      <c r="D3314" s="84"/>
      <c r="E3314" s="83"/>
      <c r="F3314" s="83"/>
      <c r="G3314" s="83"/>
      <c r="H3314" s="84"/>
      <c r="I3314" s="84"/>
      <c r="J3314" s="84"/>
      <c r="K3314" s="84"/>
      <c r="L3314" s="84"/>
      <c r="M3314" s="40"/>
      <c r="N3314" s="40"/>
    </row>
    <row r="3315" spans="1:14" ht="17.25">
      <c r="A3315" s="83"/>
      <c r="B3315" s="83"/>
      <c r="C3315" s="83"/>
      <c r="D3315" s="84"/>
      <c r="E3315" s="83"/>
      <c r="F3315" s="83"/>
      <c r="G3315" s="83"/>
      <c r="H3315" s="84"/>
      <c r="I3315" s="84"/>
      <c r="J3315" s="84"/>
      <c r="K3315" s="84"/>
      <c r="L3315" s="84"/>
      <c r="M3315" s="40"/>
      <c r="N3315" s="40"/>
    </row>
    <row r="3316" spans="1:14" ht="17.25">
      <c r="A3316" s="83"/>
      <c r="B3316" s="83"/>
      <c r="C3316" s="83"/>
      <c r="D3316" s="84"/>
      <c r="E3316" s="83"/>
      <c r="F3316" s="83"/>
      <c r="G3316" s="83"/>
      <c r="H3316" s="84"/>
      <c r="I3316" s="84"/>
      <c r="J3316" s="84"/>
      <c r="K3316" s="84"/>
      <c r="L3316" s="84"/>
      <c r="M3316" s="40"/>
      <c r="N3316" s="40"/>
    </row>
    <row r="3317" spans="1:14" ht="17.25">
      <c r="A3317" s="83"/>
      <c r="B3317" s="83"/>
      <c r="C3317" s="83"/>
      <c r="D3317" s="84"/>
      <c r="E3317" s="83"/>
      <c r="F3317" s="83"/>
      <c r="G3317" s="83"/>
      <c r="H3317" s="84"/>
      <c r="I3317" s="84"/>
      <c r="J3317" s="84"/>
      <c r="K3317" s="84"/>
      <c r="L3317" s="84"/>
      <c r="M3317" s="40"/>
      <c r="N3317" s="40"/>
    </row>
    <row r="3318" spans="1:14" ht="17.25">
      <c r="A3318" s="83"/>
      <c r="B3318" s="83"/>
      <c r="C3318" s="83"/>
      <c r="D3318" s="84"/>
      <c r="E3318" s="83"/>
      <c r="F3318" s="83"/>
      <c r="G3318" s="83"/>
      <c r="H3318" s="84"/>
      <c r="I3318" s="84"/>
      <c r="J3318" s="84"/>
      <c r="K3318" s="84"/>
      <c r="L3318" s="84"/>
      <c r="M3318" s="40"/>
      <c r="N3318" s="40"/>
    </row>
    <row r="3319" spans="1:14" ht="17.25">
      <c r="A3319" s="83"/>
      <c r="B3319" s="83"/>
      <c r="C3319" s="83"/>
      <c r="D3319" s="84"/>
      <c r="E3319" s="83"/>
      <c r="F3319" s="83"/>
      <c r="G3319" s="83"/>
      <c r="H3319" s="84"/>
      <c r="I3319" s="84"/>
      <c r="J3319" s="84"/>
      <c r="K3319" s="84"/>
      <c r="L3319" s="84"/>
      <c r="M3319" s="40"/>
      <c r="N3319" s="40"/>
    </row>
    <row r="3320" spans="1:14" ht="17.25">
      <c r="A3320" s="83"/>
      <c r="B3320" s="83"/>
      <c r="C3320" s="83"/>
      <c r="D3320" s="84"/>
      <c r="E3320" s="83"/>
      <c r="F3320" s="83"/>
      <c r="G3320" s="83"/>
      <c r="H3320" s="84"/>
      <c r="I3320" s="84"/>
      <c r="J3320" s="84"/>
      <c r="K3320" s="84"/>
      <c r="L3320" s="84"/>
      <c r="M3320" s="40"/>
      <c r="N3320" s="40"/>
    </row>
    <row r="3321" spans="1:14" ht="17.25">
      <c r="A3321" s="83"/>
      <c r="B3321" s="83"/>
      <c r="C3321" s="83"/>
      <c r="D3321" s="84"/>
      <c r="E3321" s="83"/>
      <c r="F3321" s="83"/>
      <c r="G3321" s="83"/>
      <c r="H3321" s="84"/>
      <c r="I3321" s="84"/>
      <c r="J3321" s="84"/>
      <c r="K3321" s="84"/>
      <c r="L3321" s="84"/>
      <c r="M3321" s="40"/>
      <c r="N3321" s="40"/>
    </row>
    <row r="3322" spans="1:14" ht="17.25">
      <c r="A3322" s="83"/>
      <c r="B3322" s="83"/>
      <c r="C3322" s="83"/>
      <c r="D3322" s="84"/>
      <c r="E3322" s="83"/>
      <c r="F3322" s="83"/>
      <c r="G3322" s="83"/>
      <c r="H3322" s="84"/>
      <c r="I3322" s="84"/>
      <c r="J3322" s="84"/>
      <c r="K3322" s="84"/>
      <c r="L3322" s="84"/>
      <c r="M3322" s="40"/>
      <c r="N3322" s="40"/>
    </row>
    <row r="3323" spans="1:14" ht="17.25">
      <c r="A3323" s="83"/>
      <c r="B3323" s="83"/>
      <c r="C3323" s="83"/>
      <c r="D3323" s="84"/>
      <c r="E3323" s="83"/>
      <c r="F3323" s="83"/>
      <c r="G3323" s="83"/>
      <c r="H3323" s="84"/>
      <c r="I3323" s="84"/>
      <c r="J3323" s="84"/>
      <c r="K3323" s="84"/>
      <c r="L3323" s="84"/>
      <c r="M3323" s="40"/>
      <c r="N3323" s="40"/>
    </row>
    <row r="3324" spans="1:14" ht="17.25">
      <c r="A3324" s="83"/>
      <c r="B3324" s="83"/>
      <c r="C3324" s="83"/>
      <c r="D3324" s="84"/>
      <c r="E3324" s="83"/>
      <c r="F3324" s="83"/>
      <c r="G3324" s="83"/>
      <c r="H3324" s="84"/>
      <c r="I3324" s="84"/>
      <c r="J3324" s="84"/>
      <c r="K3324" s="84"/>
      <c r="L3324" s="84"/>
      <c r="M3324" s="40"/>
      <c r="N3324" s="40"/>
    </row>
    <row r="3325" spans="1:14" ht="17.25">
      <c r="A3325" s="83"/>
      <c r="B3325" s="83"/>
      <c r="C3325" s="83"/>
      <c r="D3325" s="84"/>
      <c r="E3325" s="83"/>
      <c r="F3325" s="83"/>
      <c r="G3325" s="83"/>
      <c r="H3325" s="84"/>
      <c r="I3325" s="84"/>
      <c r="J3325" s="84"/>
      <c r="K3325" s="84"/>
      <c r="L3325" s="84"/>
      <c r="M3325" s="40"/>
      <c r="N3325" s="40"/>
    </row>
    <row r="3326" spans="1:14" ht="17.25">
      <c r="A3326" s="83"/>
      <c r="B3326" s="83"/>
      <c r="C3326" s="83"/>
      <c r="D3326" s="84"/>
      <c r="E3326" s="83"/>
      <c r="F3326" s="83"/>
      <c r="G3326" s="83"/>
      <c r="H3326" s="84"/>
      <c r="I3326" s="84"/>
      <c r="J3326" s="84"/>
      <c r="K3326" s="84"/>
      <c r="L3326" s="84"/>
      <c r="M3326" s="40"/>
      <c r="N3326" s="40"/>
    </row>
    <row r="3327" spans="1:14" ht="17.25">
      <c r="A3327" s="83"/>
      <c r="B3327" s="83"/>
      <c r="C3327" s="83"/>
      <c r="D3327" s="84"/>
      <c r="E3327" s="83"/>
      <c r="F3327" s="83"/>
      <c r="G3327" s="83"/>
      <c r="H3327" s="84"/>
      <c r="I3327" s="84"/>
      <c r="J3327" s="84"/>
      <c r="K3327" s="84"/>
      <c r="L3327" s="84"/>
      <c r="M3327" s="40"/>
      <c r="N3327" s="40"/>
    </row>
    <row r="3328" spans="1:14" ht="17.25">
      <c r="A3328" s="83"/>
      <c r="B3328" s="83"/>
      <c r="C3328" s="83"/>
      <c r="D3328" s="84"/>
      <c r="E3328" s="83"/>
      <c r="F3328" s="83"/>
      <c r="G3328" s="83"/>
      <c r="H3328" s="84"/>
      <c r="I3328" s="84"/>
      <c r="J3328" s="84"/>
      <c r="K3328" s="84"/>
      <c r="L3328" s="84"/>
      <c r="M3328" s="40"/>
      <c r="N3328" s="40"/>
    </row>
    <row r="3329" spans="1:14" ht="17.25">
      <c r="A3329" s="83"/>
      <c r="B3329" s="83"/>
      <c r="C3329" s="83"/>
      <c r="D3329" s="84"/>
      <c r="E3329" s="83"/>
      <c r="F3329" s="83"/>
      <c r="G3329" s="83"/>
      <c r="H3329" s="84"/>
      <c r="I3329" s="84"/>
      <c r="J3329" s="84"/>
      <c r="K3329" s="84"/>
      <c r="L3329" s="84"/>
      <c r="M3329" s="40"/>
      <c r="N3329" s="40"/>
    </row>
    <row r="3330" spans="1:14" ht="17.25">
      <c r="A3330" s="83"/>
      <c r="B3330" s="83"/>
      <c r="C3330" s="83"/>
      <c r="D3330" s="84"/>
      <c r="E3330" s="83"/>
      <c r="F3330" s="83"/>
      <c r="G3330" s="83"/>
      <c r="H3330" s="84"/>
      <c r="I3330" s="84"/>
      <c r="J3330" s="84"/>
      <c r="K3330" s="84"/>
      <c r="L3330" s="84"/>
      <c r="M3330" s="40"/>
      <c r="N3330" s="40"/>
    </row>
    <row r="3331" spans="1:14" ht="17.25">
      <c r="A3331" s="83"/>
      <c r="B3331" s="83"/>
      <c r="C3331" s="83"/>
      <c r="D3331" s="84"/>
      <c r="E3331" s="83"/>
      <c r="F3331" s="83"/>
      <c r="G3331" s="83"/>
      <c r="H3331" s="84"/>
      <c r="I3331" s="84"/>
      <c r="J3331" s="84"/>
      <c r="K3331" s="84"/>
      <c r="L3331" s="84"/>
      <c r="M3331" s="40"/>
      <c r="N3331" s="40"/>
    </row>
    <row r="3332" spans="1:14" ht="17.25">
      <c r="A3332" s="83"/>
      <c r="B3332" s="83"/>
      <c r="C3332" s="83"/>
      <c r="D3332" s="84"/>
      <c r="E3332" s="83"/>
      <c r="F3332" s="83"/>
      <c r="G3332" s="83"/>
      <c r="H3332" s="84"/>
      <c r="I3332" s="84"/>
      <c r="J3332" s="84"/>
      <c r="K3332" s="84"/>
      <c r="L3332" s="84"/>
      <c r="M3332" s="40"/>
      <c r="N3332" s="40"/>
    </row>
    <row r="3333" spans="1:14" ht="17.25">
      <c r="A3333" s="83"/>
      <c r="B3333" s="83"/>
      <c r="C3333" s="83"/>
      <c r="D3333" s="84"/>
      <c r="E3333" s="83"/>
      <c r="F3333" s="83"/>
      <c r="G3333" s="83"/>
      <c r="H3333" s="84"/>
      <c r="I3333" s="84"/>
      <c r="J3333" s="84"/>
      <c r="K3333" s="84"/>
      <c r="L3333" s="84"/>
      <c r="M3333" s="40"/>
      <c r="N3333" s="40"/>
    </row>
    <row r="3334" spans="1:14" ht="17.25">
      <c r="A3334" s="83"/>
      <c r="B3334" s="83"/>
      <c r="C3334" s="83"/>
      <c r="D3334" s="84"/>
      <c r="E3334" s="83"/>
      <c r="F3334" s="83"/>
      <c r="G3334" s="83"/>
      <c r="H3334" s="84"/>
      <c r="I3334" s="84"/>
      <c r="J3334" s="84"/>
      <c r="K3334" s="84"/>
      <c r="L3334" s="84"/>
      <c r="M3334" s="40"/>
      <c r="N3334" s="40"/>
    </row>
    <row r="3335" spans="1:14" ht="17.25">
      <c r="A3335" s="83"/>
      <c r="B3335" s="83"/>
      <c r="C3335" s="83"/>
      <c r="D3335" s="84"/>
      <c r="E3335" s="83"/>
      <c r="F3335" s="83"/>
      <c r="G3335" s="83"/>
      <c r="H3335" s="84"/>
      <c r="I3335" s="84"/>
      <c r="J3335" s="84"/>
      <c r="K3335" s="84"/>
      <c r="L3335" s="84"/>
      <c r="M3335" s="40"/>
      <c r="N3335" s="40"/>
    </row>
    <row r="3336" spans="1:14" ht="17.25">
      <c r="A3336" s="83"/>
      <c r="B3336" s="83"/>
      <c r="C3336" s="83"/>
      <c r="D3336" s="84"/>
      <c r="E3336" s="83"/>
      <c r="F3336" s="83"/>
      <c r="G3336" s="83"/>
      <c r="H3336" s="84"/>
      <c r="I3336" s="84"/>
      <c r="J3336" s="84"/>
      <c r="K3336" s="84"/>
      <c r="L3336" s="84"/>
      <c r="M3336" s="40"/>
      <c r="N3336" s="40"/>
    </row>
    <row r="3337" spans="1:14" ht="17.25">
      <c r="A3337" s="83"/>
      <c r="B3337" s="83"/>
      <c r="C3337" s="83"/>
      <c r="D3337" s="84"/>
      <c r="E3337" s="83"/>
      <c r="F3337" s="83"/>
      <c r="G3337" s="83"/>
      <c r="H3337" s="84"/>
      <c r="I3337" s="84"/>
      <c r="J3337" s="84"/>
      <c r="K3337" s="84"/>
      <c r="L3337" s="84"/>
      <c r="M3337" s="40"/>
      <c r="N3337" s="40"/>
    </row>
    <row r="3338" spans="1:14" ht="17.25">
      <c r="A3338" s="83"/>
      <c r="B3338" s="83"/>
      <c r="C3338" s="83"/>
      <c r="D3338" s="84"/>
      <c r="E3338" s="83"/>
      <c r="F3338" s="83"/>
      <c r="G3338" s="83"/>
      <c r="H3338" s="84"/>
      <c r="I3338" s="84"/>
      <c r="J3338" s="84"/>
      <c r="K3338" s="84"/>
      <c r="L3338" s="84"/>
      <c r="M3338" s="40"/>
      <c r="N3338" s="40"/>
    </row>
    <row r="3339" spans="1:14" ht="17.25">
      <c r="A3339" s="83"/>
      <c r="B3339" s="83"/>
      <c r="C3339" s="83"/>
      <c r="D3339" s="84"/>
      <c r="E3339" s="83"/>
      <c r="F3339" s="83"/>
      <c r="G3339" s="83"/>
      <c r="H3339" s="84"/>
      <c r="I3339" s="84"/>
      <c r="J3339" s="84"/>
      <c r="K3339" s="84"/>
      <c r="L3339" s="84"/>
      <c r="M3339" s="40"/>
      <c r="N3339" s="40"/>
    </row>
    <row r="3340" spans="1:14" ht="17.25">
      <c r="A3340" s="83"/>
      <c r="B3340" s="83"/>
      <c r="C3340" s="83"/>
      <c r="D3340" s="84"/>
      <c r="E3340" s="83"/>
      <c r="F3340" s="83"/>
      <c r="G3340" s="83"/>
      <c r="H3340" s="84"/>
      <c r="I3340" s="84"/>
      <c r="J3340" s="84"/>
      <c r="K3340" s="84"/>
      <c r="L3340" s="84"/>
      <c r="M3340" s="40"/>
      <c r="N3340" s="40"/>
    </row>
    <row r="3341" spans="1:14" ht="17.25">
      <c r="A3341" s="83"/>
      <c r="B3341" s="83"/>
      <c r="C3341" s="83"/>
      <c r="D3341" s="84"/>
      <c r="E3341" s="83"/>
      <c r="F3341" s="83"/>
      <c r="G3341" s="83"/>
      <c r="H3341" s="84"/>
      <c r="I3341" s="84"/>
      <c r="J3341" s="84"/>
      <c r="K3341" s="84"/>
      <c r="L3341" s="84"/>
      <c r="M3341" s="40"/>
      <c r="N3341" s="40"/>
    </row>
    <row r="3342" spans="1:14" ht="17.25">
      <c r="A3342" s="83"/>
      <c r="B3342" s="83"/>
      <c r="C3342" s="83"/>
      <c r="D3342" s="84"/>
      <c r="E3342" s="83"/>
      <c r="F3342" s="83"/>
      <c r="G3342" s="83"/>
      <c r="H3342" s="84"/>
      <c r="I3342" s="84"/>
      <c r="J3342" s="84"/>
      <c r="K3342" s="84"/>
      <c r="L3342" s="84"/>
      <c r="M3342" s="40"/>
      <c r="N3342" s="40"/>
    </row>
    <row r="3343" spans="1:14" ht="17.25">
      <c r="A3343" s="83"/>
      <c r="B3343" s="83"/>
      <c r="C3343" s="83"/>
      <c r="D3343" s="84"/>
      <c r="E3343" s="83"/>
      <c r="F3343" s="83"/>
      <c r="G3343" s="83"/>
      <c r="H3343" s="84"/>
      <c r="I3343" s="84"/>
      <c r="J3343" s="84"/>
      <c r="K3343" s="84"/>
      <c r="L3343" s="84"/>
      <c r="M3343" s="40"/>
      <c r="N3343" s="40"/>
    </row>
    <row r="3344" spans="1:14" ht="17.25">
      <c r="A3344" s="83"/>
      <c r="B3344" s="83"/>
      <c r="C3344" s="83"/>
      <c r="D3344" s="84"/>
      <c r="E3344" s="83"/>
      <c r="F3344" s="83"/>
      <c r="G3344" s="83"/>
      <c r="H3344" s="84"/>
      <c r="I3344" s="84"/>
      <c r="J3344" s="84"/>
      <c r="K3344" s="84"/>
      <c r="L3344" s="84"/>
      <c r="M3344" s="40"/>
      <c r="N3344" s="40"/>
    </row>
    <row r="3345" spans="1:14" ht="17.25">
      <c r="A3345" s="83"/>
      <c r="B3345" s="83"/>
      <c r="C3345" s="83"/>
      <c r="D3345" s="84"/>
      <c r="E3345" s="83"/>
      <c r="F3345" s="83"/>
      <c r="G3345" s="83"/>
      <c r="H3345" s="84"/>
      <c r="I3345" s="84"/>
      <c r="J3345" s="84"/>
      <c r="K3345" s="84"/>
      <c r="L3345" s="84"/>
      <c r="M3345" s="40"/>
      <c r="N3345" s="40"/>
    </row>
    <row r="3346" spans="1:14" ht="17.25">
      <c r="A3346" s="83"/>
      <c r="B3346" s="83"/>
      <c r="C3346" s="83"/>
      <c r="D3346" s="84"/>
      <c r="E3346" s="83"/>
      <c r="F3346" s="83"/>
      <c r="G3346" s="83"/>
      <c r="H3346" s="84"/>
      <c r="I3346" s="84"/>
      <c r="J3346" s="84"/>
      <c r="K3346" s="84"/>
      <c r="L3346" s="84"/>
      <c r="M3346" s="40"/>
      <c r="N3346" s="40"/>
    </row>
    <row r="3347" spans="1:14" ht="17.25">
      <c r="A3347" s="83"/>
      <c r="B3347" s="83"/>
      <c r="C3347" s="83"/>
      <c r="D3347" s="84"/>
      <c r="E3347" s="83"/>
      <c r="F3347" s="83"/>
      <c r="G3347" s="83"/>
      <c r="H3347" s="84"/>
      <c r="I3347" s="84"/>
      <c r="J3347" s="84"/>
      <c r="K3347" s="84"/>
      <c r="L3347" s="84"/>
      <c r="M3347" s="40"/>
      <c r="N3347" s="40"/>
    </row>
    <row r="3348" spans="1:14" ht="17.25">
      <c r="A3348" s="83"/>
      <c r="B3348" s="83"/>
      <c r="C3348" s="83"/>
      <c r="D3348" s="84"/>
      <c r="E3348" s="83"/>
      <c r="F3348" s="83"/>
      <c r="G3348" s="83"/>
      <c r="H3348" s="84"/>
      <c r="I3348" s="84"/>
      <c r="J3348" s="84"/>
      <c r="K3348" s="84"/>
      <c r="L3348" s="84"/>
      <c r="M3348" s="40"/>
      <c r="N3348" s="40"/>
    </row>
    <row r="3349" spans="1:14" ht="17.25">
      <c r="A3349" s="83"/>
      <c r="B3349" s="83"/>
      <c r="C3349" s="83"/>
      <c r="D3349" s="84"/>
      <c r="E3349" s="83"/>
      <c r="F3349" s="83"/>
      <c r="G3349" s="83"/>
      <c r="H3349" s="84"/>
      <c r="I3349" s="84"/>
      <c r="J3349" s="84"/>
      <c r="K3349" s="84"/>
      <c r="L3349" s="84"/>
      <c r="M3349" s="40"/>
      <c r="N3349" s="40"/>
    </row>
    <row r="3350" spans="1:14" ht="17.25">
      <c r="A3350" s="83"/>
      <c r="B3350" s="83"/>
      <c r="C3350" s="83"/>
      <c r="D3350" s="84"/>
      <c r="E3350" s="83"/>
      <c r="F3350" s="83"/>
      <c r="G3350" s="83"/>
      <c r="H3350" s="84"/>
      <c r="I3350" s="84"/>
      <c r="J3350" s="84"/>
      <c r="K3350" s="84"/>
      <c r="L3350" s="84"/>
      <c r="M3350" s="40"/>
      <c r="N3350" s="40"/>
    </row>
    <row r="3351" spans="1:14" ht="17.25">
      <c r="A3351" s="83"/>
      <c r="B3351" s="83"/>
      <c r="C3351" s="83"/>
      <c r="D3351" s="84"/>
      <c r="E3351" s="83"/>
      <c r="F3351" s="83"/>
      <c r="G3351" s="83"/>
      <c r="H3351" s="84"/>
      <c r="I3351" s="84"/>
      <c r="J3351" s="84"/>
      <c r="K3351" s="84"/>
      <c r="L3351" s="84"/>
      <c r="M3351" s="40"/>
      <c r="N3351" s="40"/>
    </row>
    <row r="3352" spans="1:14" ht="17.25">
      <c r="A3352" s="83"/>
      <c r="B3352" s="83"/>
      <c r="C3352" s="83"/>
      <c r="D3352" s="84"/>
      <c r="E3352" s="83"/>
      <c r="F3352" s="83"/>
      <c r="G3352" s="83"/>
      <c r="H3352" s="84"/>
      <c r="I3352" s="84"/>
      <c r="J3352" s="84"/>
      <c r="K3352" s="84"/>
      <c r="L3352" s="84"/>
      <c r="M3352" s="40"/>
      <c r="N3352" s="40"/>
    </row>
    <row r="3353" spans="1:14" ht="17.25">
      <c r="A3353" s="83"/>
      <c r="B3353" s="83"/>
      <c r="C3353" s="83"/>
      <c r="D3353" s="84"/>
      <c r="E3353" s="83"/>
      <c r="F3353" s="83"/>
      <c r="G3353" s="83"/>
      <c r="H3353" s="84"/>
      <c r="I3353" s="84"/>
      <c r="J3353" s="84"/>
      <c r="K3353" s="84"/>
      <c r="L3353" s="84"/>
      <c r="M3353" s="40"/>
      <c r="N3353" s="40"/>
    </row>
    <row r="3354" spans="1:14" ht="17.25">
      <c r="A3354" s="83"/>
      <c r="B3354" s="83"/>
      <c r="C3354" s="83"/>
      <c r="D3354" s="84"/>
      <c r="E3354" s="83"/>
      <c r="F3354" s="83"/>
      <c r="G3354" s="83"/>
      <c r="H3354" s="84"/>
      <c r="I3354" s="84"/>
      <c r="J3354" s="84"/>
      <c r="K3354" s="84"/>
      <c r="L3354" s="84"/>
      <c r="M3354" s="40"/>
      <c r="N3354" s="40"/>
    </row>
    <row r="3355" spans="1:14" ht="17.25">
      <c r="A3355" s="83"/>
      <c r="B3355" s="83"/>
      <c r="C3355" s="83"/>
      <c r="D3355" s="84"/>
      <c r="E3355" s="83"/>
      <c r="F3355" s="83"/>
      <c r="G3355" s="83"/>
      <c r="H3355" s="84"/>
      <c r="I3355" s="84"/>
      <c r="J3355" s="84"/>
      <c r="K3355" s="84"/>
      <c r="L3355" s="84"/>
      <c r="M3355" s="40"/>
      <c r="N3355" s="40"/>
    </row>
    <row r="3356" spans="1:14" ht="17.25">
      <c r="A3356" s="83"/>
      <c r="B3356" s="83"/>
      <c r="C3356" s="83"/>
      <c r="D3356" s="84"/>
      <c r="E3356" s="83"/>
      <c r="F3356" s="83"/>
      <c r="G3356" s="83"/>
      <c r="H3356" s="84"/>
      <c r="I3356" s="84"/>
      <c r="J3356" s="84"/>
      <c r="K3356" s="84"/>
      <c r="L3356" s="84"/>
      <c r="M3356" s="40"/>
      <c r="N3356" s="40"/>
    </row>
    <row r="3357" spans="1:14" ht="17.25">
      <c r="A3357" s="83"/>
      <c r="B3357" s="83"/>
      <c r="C3357" s="83"/>
      <c r="D3357" s="84"/>
      <c r="E3357" s="83"/>
      <c r="F3357" s="83"/>
      <c r="G3357" s="83"/>
      <c r="H3357" s="84"/>
      <c r="I3357" s="84"/>
      <c r="J3357" s="84"/>
      <c r="K3357" s="84"/>
      <c r="L3357" s="84"/>
      <c r="M3357" s="40"/>
      <c r="N3357" s="40"/>
    </row>
    <row r="3358" spans="1:14" ht="17.25">
      <c r="A3358" s="83"/>
      <c r="B3358" s="83"/>
      <c r="C3358" s="83"/>
      <c r="D3358" s="84"/>
      <c r="E3358" s="83"/>
      <c r="F3358" s="83"/>
      <c r="G3358" s="83"/>
      <c r="H3358" s="84"/>
      <c r="I3358" s="84"/>
      <c r="J3358" s="84"/>
      <c r="K3358" s="84"/>
      <c r="L3358" s="84"/>
      <c r="M3358" s="40"/>
      <c r="N3358" s="40"/>
    </row>
    <row r="3359" spans="1:14" ht="17.25">
      <c r="A3359" s="83"/>
      <c r="B3359" s="83"/>
      <c r="C3359" s="83"/>
      <c r="D3359" s="84"/>
      <c r="E3359" s="83"/>
      <c r="F3359" s="83"/>
      <c r="G3359" s="83"/>
      <c r="H3359" s="84"/>
      <c r="I3359" s="84"/>
      <c r="J3359" s="84"/>
      <c r="K3359" s="84"/>
      <c r="L3359" s="84"/>
      <c r="M3359" s="40"/>
      <c r="N3359" s="40"/>
    </row>
    <row r="3360" spans="1:14" ht="17.25">
      <c r="A3360" s="83"/>
      <c r="B3360" s="83"/>
      <c r="C3360" s="83"/>
      <c r="D3360" s="84"/>
      <c r="E3360" s="83"/>
      <c r="F3360" s="83"/>
      <c r="G3360" s="83"/>
      <c r="H3360" s="84"/>
      <c r="I3360" s="84"/>
      <c r="J3360" s="84"/>
      <c r="K3360" s="84"/>
      <c r="L3360" s="84"/>
      <c r="M3360" s="40"/>
      <c r="N3360" s="40"/>
    </row>
    <row r="3361" spans="1:14" ht="17.25">
      <c r="A3361" s="83"/>
      <c r="B3361" s="83"/>
      <c r="C3361" s="83"/>
      <c r="D3361" s="84"/>
      <c r="E3361" s="83"/>
      <c r="F3361" s="83"/>
      <c r="G3361" s="83"/>
      <c r="H3361" s="84"/>
      <c r="I3361" s="84"/>
      <c r="J3361" s="84"/>
      <c r="K3361" s="84"/>
      <c r="L3361" s="84"/>
      <c r="M3361" s="40"/>
      <c r="N3361" s="40"/>
    </row>
    <row r="3362" spans="1:14" ht="17.25">
      <c r="A3362" s="83"/>
      <c r="B3362" s="83"/>
      <c r="C3362" s="83"/>
      <c r="D3362" s="84"/>
      <c r="E3362" s="83"/>
      <c r="F3362" s="83"/>
      <c r="G3362" s="83"/>
      <c r="H3362" s="84"/>
      <c r="I3362" s="84"/>
      <c r="J3362" s="84"/>
      <c r="K3362" s="84"/>
      <c r="L3362" s="84"/>
      <c r="M3362" s="40"/>
      <c r="N3362" s="40"/>
    </row>
    <row r="3363" spans="1:14" ht="17.25">
      <c r="A3363" s="83"/>
      <c r="B3363" s="83"/>
      <c r="C3363" s="83"/>
      <c r="D3363" s="84"/>
      <c r="E3363" s="83"/>
      <c r="F3363" s="83"/>
      <c r="G3363" s="83"/>
      <c r="H3363" s="84"/>
      <c r="I3363" s="84"/>
      <c r="J3363" s="84"/>
      <c r="K3363" s="84"/>
      <c r="L3363" s="84"/>
      <c r="M3363" s="40"/>
      <c r="N3363" s="40"/>
    </row>
    <row r="3364" spans="1:14" ht="17.25">
      <c r="A3364" s="83"/>
      <c r="B3364" s="83"/>
      <c r="C3364" s="83"/>
      <c r="D3364" s="84"/>
      <c r="E3364" s="83"/>
      <c r="F3364" s="83"/>
      <c r="G3364" s="83"/>
      <c r="H3364" s="84"/>
      <c r="I3364" s="84"/>
      <c r="J3364" s="84"/>
      <c r="K3364" s="84"/>
      <c r="L3364" s="84"/>
      <c r="M3364" s="40"/>
      <c r="N3364" s="40"/>
    </row>
    <row r="3365" spans="1:14" ht="17.25">
      <c r="A3365" s="83"/>
      <c r="B3365" s="83"/>
      <c r="C3365" s="83"/>
      <c r="D3365" s="84"/>
      <c r="E3365" s="83"/>
      <c r="F3365" s="83"/>
      <c r="G3365" s="83"/>
      <c r="H3365" s="84"/>
      <c r="I3365" s="84"/>
      <c r="J3365" s="84"/>
      <c r="K3365" s="84"/>
      <c r="L3365" s="84"/>
      <c r="M3365" s="40"/>
      <c r="N3365" s="40"/>
    </row>
    <row r="3366" spans="1:14" ht="17.25">
      <c r="A3366" s="83"/>
      <c r="B3366" s="83"/>
      <c r="C3366" s="83"/>
      <c r="D3366" s="84"/>
      <c r="E3366" s="83"/>
      <c r="F3366" s="83"/>
      <c r="G3366" s="83"/>
      <c r="H3366" s="84"/>
      <c r="I3366" s="84"/>
      <c r="J3366" s="84"/>
      <c r="K3366" s="84"/>
      <c r="L3366" s="84"/>
      <c r="M3366" s="40"/>
      <c r="N3366" s="40"/>
    </row>
    <row r="3367" spans="1:14">
      <c r="A3367" s="83"/>
      <c r="B3367" s="83"/>
      <c r="C3367" s="83"/>
      <c r="D3367" s="84"/>
      <c r="E3367" s="83"/>
      <c r="F3367" s="83"/>
      <c r="G3367" s="83"/>
      <c r="H3367" s="84"/>
      <c r="I3367" s="84"/>
      <c r="J3367" s="84"/>
      <c r="K3367" s="84"/>
      <c r="L3367" s="84"/>
      <c r="M3367" s="83"/>
      <c r="N3367" s="83"/>
    </row>
    <row r="3368" spans="1:14" ht="17.25">
      <c r="A3368" s="83"/>
      <c r="B3368" s="83"/>
      <c r="C3368" s="83"/>
      <c r="D3368" s="84"/>
      <c r="E3368" s="83"/>
      <c r="F3368" s="83"/>
      <c r="G3368" s="83"/>
      <c r="H3368" s="84"/>
      <c r="I3368" s="84"/>
      <c r="J3368" s="84"/>
      <c r="K3368" s="84"/>
      <c r="L3368" s="84"/>
      <c r="M3368" s="40"/>
      <c r="N3368" s="40"/>
    </row>
    <row r="3369" spans="1:14" ht="17.25">
      <c r="A3369" s="83"/>
      <c r="B3369" s="83"/>
      <c r="C3369" s="83"/>
      <c r="D3369" s="84"/>
      <c r="E3369" s="83"/>
      <c r="F3369" s="83"/>
      <c r="G3369" s="83"/>
      <c r="H3369" s="84"/>
      <c r="I3369" s="84"/>
      <c r="J3369" s="84"/>
      <c r="K3369" s="84"/>
      <c r="L3369" s="84"/>
      <c r="M3369" s="40"/>
      <c r="N3369" s="40"/>
    </row>
    <row r="3370" spans="1:14" ht="17.25">
      <c r="A3370" s="83"/>
      <c r="B3370" s="83"/>
      <c r="C3370" s="83"/>
      <c r="D3370" s="84"/>
      <c r="E3370" s="83"/>
      <c r="F3370" s="83"/>
      <c r="G3370" s="83"/>
      <c r="H3370" s="84"/>
      <c r="I3370" s="84"/>
      <c r="J3370" s="84"/>
      <c r="K3370" s="84"/>
      <c r="L3370" s="84"/>
      <c r="M3370" s="40"/>
      <c r="N3370" s="40"/>
    </row>
    <row r="3371" spans="1:14" ht="17.25">
      <c r="A3371" s="83"/>
      <c r="B3371" s="83"/>
      <c r="C3371" s="83"/>
      <c r="D3371" s="84"/>
      <c r="E3371" s="83"/>
      <c r="F3371" s="83"/>
      <c r="G3371" s="83"/>
      <c r="H3371" s="84"/>
      <c r="I3371" s="84"/>
      <c r="J3371" s="84"/>
      <c r="K3371" s="84"/>
      <c r="L3371" s="84"/>
      <c r="M3371" s="40"/>
      <c r="N3371" s="40"/>
    </row>
    <row r="3372" spans="1:14" ht="17.25">
      <c r="A3372" s="83"/>
      <c r="B3372" s="83"/>
      <c r="C3372" s="83"/>
      <c r="D3372" s="84"/>
      <c r="E3372" s="83"/>
      <c r="F3372" s="83"/>
      <c r="G3372" s="83"/>
      <c r="H3372" s="84"/>
      <c r="I3372" s="84"/>
      <c r="J3372" s="84"/>
      <c r="K3372" s="84"/>
      <c r="L3372" s="84"/>
      <c r="M3372" s="40"/>
      <c r="N3372" s="40"/>
    </row>
    <row r="3373" spans="1:14" ht="17.25">
      <c r="A3373" s="83"/>
      <c r="B3373" s="83"/>
      <c r="C3373" s="83"/>
      <c r="D3373" s="84"/>
      <c r="E3373" s="83"/>
      <c r="F3373" s="83"/>
      <c r="G3373" s="83"/>
      <c r="H3373" s="84"/>
      <c r="I3373" s="84"/>
      <c r="J3373" s="84"/>
      <c r="K3373" s="84"/>
      <c r="L3373" s="84"/>
      <c r="M3373" s="40"/>
      <c r="N3373" s="40"/>
    </row>
    <row r="3374" spans="1:14" ht="17.25">
      <c r="A3374" s="83"/>
      <c r="B3374" s="83"/>
      <c r="C3374" s="83"/>
      <c r="D3374" s="84"/>
      <c r="E3374" s="83"/>
      <c r="F3374" s="83"/>
      <c r="G3374" s="83"/>
      <c r="H3374" s="84"/>
      <c r="I3374" s="84"/>
      <c r="J3374" s="84"/>
      <c r="K3374" s="84"/>
      <c r="L3374" s="84"/>
      <c r="M3374" s="40"/>
      <c r="N3374" s="40"/>
    </row>
    <row r="3375" spans="1:14" ht="17.25">
      <c r="A3375" s="83"/>
      <c r="B3375" s="83"/>
      <c r="C3375" s="83"/>
      <c r="D3375" s="84"/>
      <c r="E3375" s="83"/>
      <c r="F3375" s="83"/>
      <c r="G3375" s="83"/>
      <c r="H3375" s="84"/>
      <c r="I3375" s="84"/>
      <c r="J3375" s="84"/>
      <c r="K3375" s="84"/>
      <c r="L3375" s="84"/>
      <c r="M3375" s="40"/>
      <c r="N3375" s="40"/>
    </row>
    <row r="3376" spans="1:14" ht="17.25">
      <c r="A3376" s="83"/>
      <c r="B3376" s="83"/>
      <c r="C3376" s="83"/>
      <c r="D3376" s="84"/>
      <c r="E3376" s="83"/>
      <c r="F3376" s="83"/>
      <c r="G3376" s="83"/>
      <c r="H3376" s="84"/>
      <c r="I3376" s="84"/>
      <c r="J3376" s="84"/>
      <c r="K3376" s="84"/>
      <c r="L3376" s="84"/>
      <c r="M3376" s="40"/>
      <c r="N3376" s="40"/>
    </row>
    <row r="3377" spans="1:14" ht="17.25">
      <c r="A3377" s="83"/>
      <c r="B3377" s="83"/>
      <c r="C3377" s="83"/>
      <c r="D3377" s="84"/>
      <c r="E3377" s="83"/>
      <c r="F3377" s="83"/>
      <c r="G3377" s="83"/>
      <c r="H3377" s="84"/>
      <c r="I3377" s="84"/>
      <c r="J3377" s="84"/>
      <c r="K3377" s="84"/>
      <c r="L3377" s="84"/>
      <c r="M3377" s="40"/>
      <c r="N3377" s="40"/>
    </row>
    <row r="3378" spans="1:14" ht="17.25">
      <c r="A3378" s="83"/>
      <c r="B3378" s="83"/>
      <c r="C3378" s="83"/>
      <c r="D3378" s="84"/>
      <c r="E3378" s="83"/>
      <c r="F3378" s="83"/>
      <c r="G3378" s="83"/>
      <c r="H3378" s="84"/>
      <c r="I3378" s="84"/>
      <c r="J3378" s="84"/>
      <c r="K3378" s="84"/>
      <c r="L3378" s="84"/>
      <c r="M3378" s="40"/>
      <c r="N3378" s="40"/>
    </row>
    <row r="3379" spans="1:14" ht="17.25">
      <c r="A3379" s="83"/>
      <c r="B3379" s="83"/>
      <c r="C3379" s="83"/>
      <c r="D3379" s="84"/>
      <c r="E3379" s="83"/>
      <c r="F3379" s="83"/>
      <c r="G3379" s="83"/>
      <c r="H3379" s="84"/>
      <c r="I3379" s="84"/>
      <c r="J3379" s="84"/>
      <c r="K3379" s="84"/>
      <c r="L3379" s="84"/>
      <c r="M3379" s="40"/>
      <c r="N3379" s="40"/>
    </row>
    <row r="3380" spans="1:14" ht="17.25">
      <c r="A3380" s="83"/>
      <c r="B3380" s="83"/>
      <c r="C3380" s="83"/>
      <c r="D3380" s="84"/>
      <c r="E3380" s="83"/>
      <c r="F3380" s="83"/>
      <c r="G3380" s="83"/>
      <c r="H3380" s="84"/>
      <c r="I3380" s="84"/>
      <c r="J3380" s="84"/>
      <c r="K3380" s="84"/>
      <c r="L3380" s="84"/>
      <c r="M3380" s="40"/>
      <c r="N3380" s="40"/>
    </row>
    <row r="3381" spans="1:14" ht="17.25">
      <c r="A3381" s="83"/>
      <c r="B3381" s="83"/>
      <c r="C3381" s="83"/>
      <c r="D3381" s="84"/>
      <c r="E3381" s="83"/>
      <c r="F3381" s="83"/>
      <c r="G3381" s="83"/>
      <c r="H3381" s="84"/>
      <c r="I3381" s="84"/>
      <c r="J3381" s="84"/>
      <c r="K3381" s="84"/>
      <c r="L3381" s="84"/>
      <c r="M3381" s="40"/>
      <c r="N3381" s="40"/>
    </row>
    <row r="3382" spans="1:14" ht="17.25">
      <c r="A3382" s="83"/>
      <c r="B3382" s="83"/>
      <c r="C3382" s="83"/>
      <c r="D3382" s="84"/>
      <c r="E3382" s="83"/>
      <c r="F3382" s="83"/>
      <c r="G3382" s="83"/>
      <c r="H3382" s="84"/>
      <c r="I3382" s="84"/>
      <c r="J3382" s="84"/>
      <c r="K3382" s="84"/>
      <c r="L3382" s="84"/>
      <c r="M3382" s="40"/>
      <c r="N3382" s="40"/>
    </row>
    <row r="3383" spans="1:14" ht="17.25">
      <c r="A3383" s="83"/>
      <c r="B3383" s="83"/>
      <c r="C3383" s="83"/>
      <c r="D3383" s="84"/>
      <c r="E3383" s="83"/>
      <c r="F3383" s="83"/>
      <c r="G3383" s="83"/>
      <c r="H3383" s="84"/>
      <c r="I3383" s="84"/>
      <c r="J3383" s="84"/>
      <c r="K3383" s="84"/>
      <c r="L3383" s="84"/>
      <c r="M3383" s="40"/>
      <c r="N3383" s="40"/>
    </row>
    <row r="3384" spans="1:14" ht="17.25">
      <c r="A3384" s="83"/>
      <c r="B3384" s="83"/>
      <c r="C3384" s="83"/>
      <c r="D3384" s="84"/>
      <c r="E3384" s="83"/>
      <c r="F3384" s="83"/>
      <c r="G3384" s="83"/>
      <c r="H3384" s="84"/>
      <c r="I3384" s="84"/>
      <c r="J3384" s="84"/>
      <c r="K3384" s="84"/>
      <c r="L3384" s="84"/>
      <c r="M3384" s="40"/>
      <c r="N3384" s="40"/>
    </row>
    <row r="3385" spans="1:14" ht="17.25">
      <c r="A3385" s="83"/>
      <c r="B3385" s="83"/>
      <c r="C3385" s="83"/>
      <c r="D3385" s="84"/>
      <c r="E3385" s="83"/>
      <c r="F3385" s="83"/>
      <c r="G3385" s="83"/>
      <c r="H3385" s="84"/>
      <c r="I3385" s="84"/>
      <c r="J3385" s="84"/>
      <c r="K3385" s="84"/>
      <c r="L3385" s="84"/>
      <c r="M3385" s="40"/>
      <c r="N3385" s="40"/>
    </row>
    <row r="3386" spans="1:14" ht="17.25">
      <c r="A3386" s="83"/>
      <c r="B3386" s="83"/>
      <c r="C3386" s="83"/>
      <c r="D3386" s="84"/>
      <c r="E3386" s="83"/>
      <c r="F3386" s="83"/>
      <c r="G3386" s="83"/>
      <c r="H3386" s="84"/>
      <c r="I3386" s="84"/>
      <c r="J3386" s="84"/>
      <c r="K3386" s="84"/>
      <c r="L3386" s="84"/>
      <c r="M3386" s="40"/>
      <c r="N3386" s="40"/>
    </row>
    <row r="3387" spans="1:14" ht="17.25">
      <c r="A3387" s="83"/>
      <c r="B3387" s="83"/>
      <c r="C3387" s="83"/>
      <c r="D3387" s="84"/>
      <c r="E3387" s="83"/>
      <c r="F3387" s="83"/>
      <c r="G3387" s="83"/>
      <c r="H3387" s="84"/>
      <c r="I3387" s="84"/>
      <c r="J3387" s="84"/>
      <c r="K3387" s="84"/>
      <c r="L3387" s="84"/>
      <c r="M3387" s="40"/>
      <c r="N3387" s="40"/>
    </row>
    <row r="3388" spans="1:14" ht="17.25">
      <c r="A3388" s="83"/>
      <c r="B3388" s="83"/>
      <c r="C3388" s="83"/>
      <c r="D3388" s="84"/>
      <c r="E3388" s="83"/>
      <c r="F3388" s="83"/>
      <c r="G3388" s="83"/>
      <c r="H3388" s="84"/>
      <c r="I3388" s="84"/>
      <c r="J3388" s="84"/>
      <c r="K3388" s="84"/>
      <c r="L3388" s="84"/>
      <c r="M3388" s="40"/>
      <c r="N3388" s="40"/>
    </row>
    <row r="3389" spans="1:14" ht="17.25">
      <c r="A3389" s="83"/>
      <c r="B3389" s="83"/>
      <c r="C3389" s="83"/>
      <c r="D3389" s="84"/>
      <c r="E3389" s="83"/>
      <c r="F3389" s="83"/>
      <c r="G3389" s="83"/>
      <c r="H3389" s="84"/>
      <c r="I3389" s="84"/>
      <c r="J3389" s="84"/>
      <c r="K3389" s="84"/>
      <c r="L3389" s="84"/>
      <c r="M3389" s="40"/>
      <c r="N3389" s="40"/>
    </row>
    <row r="3390" spans="1:14" ht="17.25">
      <c r="A3390" s="83"/>
      <c r="B3390" s="83"/>
      <c r="C3390" s="83"/>
      <c r="D3390" s="84"/>
      <c r="E3390" s="83"/>
      <c r="F3390" s="83"/>
      <c r="G3390" s="83"/>
      <c r="H3390" s="84"/>
      <c r="I3390" s="84"/>
      <c r="J3390" s="84"/>
      <c r="K3390" s="84"/>
      <c r="L3390" s="84"/>
      <c r="M3390" s="40"/>
      <c r="N3390" s="40"/>
    </row>
    <row r="3391" spans="1:14" ht="17.25">
      <c r="A3391" s="83"/>
      <c r="B3391" s="83"/>
      <c r="C3391" s="83"/>
      <c r="D3391" s="84"/>
      <c r="E3391" s="83"/>
      <c r="F3391" s="83"/>
      <c r="G3391" s="83"/>
      <c r="H3391" s="84"/>
      <c r="I3391" s="84"/>
      <c r="J3391" s="84"/>
      <c r="K3391" s="84"/>
      <c r="L3391" s="84"/>
      <c r="M3391" s="40"/>
      <c r="N3391" s="40"/>
    </row>
    <row r="3392" spans="1:14" ht="17.25">
      <c r="A3392" s="83"/>
      <c r="B3392" s="83"/>
      <c r="C3392" s="83"/>
      <c r="D3392" s="84"/>
      <c r="E3392" s="83"/>
      <c r="F3392" s="83"/>
      <c r="G3392" s="83"/>
      <c r="H3392" s="84"/>
      <c r="I3392" s="84"/>
      <c r="J3392" s="84"/>
      <c r="K3392" s="84"/>
      <c r="L3392" s="84"/>
      <c r="M3392" s="40"/>
      <c r="N3392" s="40"/>
    </row>
    <row r="3393" spans="1:14" ht="17.25">
      <c r="A3393" s="83"/>
      <c r="B3393" s="83"/>
      <c r="C3393" s="83"/>
      <c r="D3393" s="84"/>
      <c r="E3393" s="83"/>
      <c r="F3393" s="83"/>
      <c r="G3393" s="83"/>
      <c r="H3393" s="84"/>
      <c r="I3393" s="84"/>
      <c r="J3393" s="84"/>
      <c r="K3393" s="84"/>
      <c r="L3393" s="84"/>
      <c r="M3393" s="40"/>
      <c r="N3393" s="40"/>
    </row>
    <row r="3394" spans="1:14" ht="17.25">
      <c r="A3394" s="83"/>
      <c r="B3394" s="83"/>
      <c r="C3394" s="83"/>
      <c r="D3394" s="84"/>
      <c r="E3394" s="83"/>
      <c r="F3394" s="83"/>
      <c r="G3394" s="83"/>
      <c r="H3394" s="84"/>
      <c r="I3394" s="84"/>
      <c r="J3394" s="84"/>
      <c r="K3394" s="84"/>
      <c r="L3394" s="84"/>
      <c r="M3394" s="40"/>
      <c r="N3394" s="40"/>
    </row>
    <row r="3395" spans="1:14" ht="17.25">
      <c r="A3395" s="83"/>
      <c r="B3395" s="83"/>
      <c r="C3395" s="83"/>
      <c r="D3395" s="84"/>
      <c r="E3395" s="83"/>
      <c r="F3395" s="83"/>
      <c r="G3395" s="83"/>
      <c r="H3395" s="84"/>
      <c r="I3395" s="84"/>
      <c r="J3395" s="84"/>
      <c r="K3395" s="84"/>
      <c r="L3395" s="84"/>
      <c r="M3395" s="40"/>
      <c r="N3395" s="40"/>
    </row>
    <row r="3396" spans="1:14" ht="17.25">
      <c r="A3396" s="83"/>
      <c r="B3396" s="83"/>
      <c r="C3396" s="83"/>
      <c r="D3396" s="84"/>
      <c r="E3396" s="83"/>
      <c r="F3396" s="83"/>
      <c r="G3396" s="83"/>
      <c r="H3396" s="84"/>
      <c r="I3396" s="84"/>
      <c r="J3396" s="84"/>
      <c r="K3396" s="84"/>
      <c r="L3396" s="84"/>
      <c r="M3396" s="40"/>
      <c r="N3396" s="40"/>
    </row>
    <row r="3397" spans="1:14" ht="17.25">
      <c r="A3397" s="83"/>
      <c r="B3397" s="83"/>
      <c r="C3397" s="83"/>
      <c r="D3397" s="84"/>
      <c r="E3397" s="83"/>
      <c r="F3397" s="83"/>
      <c r="G3397" s="83"/>
      <c r="H3397" s="84"/>
      <c r="I3397" s="84"/>
      <c r="J3397" s="84"/>
      <c r="K3397" s="84"/>
      <c r="L3397" s="84"/>
      <c r="M3397" s="40"/>
      <c r="N3397" s="40"/>
    </row>
    <row r="3398" spans="1:14" ht="17.25">
      <c r="A3398" s="83"/>
      <c r="B3398" s="83"/>
      <c r="C3398" s="83"/>
      <c r="D3398" s="84"/>
      <c r="E3398" s="83"/>
      <c r="F3398" s="83"/>
      <c r="G3398" s="83"/>
      <c r="H3398" s="84"/>
      <c r="I3398" s="84"/>
      <c r="J3398" s="84"/>
      <c r="K3398" s="84"/>
      <c r="L3398" s="84"/>
      <c r="M3398" s="40"/>
      <c r="N3398" s="40"/>
    </row>
    <row r="3399" spans="1:14" ht="17.25">
      <c r="A3399" s="83"/>
      <c r="B3399" s="83"/>
      <c r="C3399" s="83"/>
      <c r="D3399" s="84"/>
      <c r="E3399" s="83"/>
      <c r="F3399" s="83"/>
      <c r="G3399" s="83"/>
      <c r="H3399" s="84"/>
      <c r="I3399" s="84"/>
      <c r="J3399" s="84"/>
      <c r="K3399" s="84"/>
      <c r="L3399" s="84"/>
      <c r="M3399" s="40"/>
      <c r="N3399" s="40"/>
    </row>
    <row r="3400" spans="1:14" ht="17.25">
      <c r="A3400" s="83"/>
      <c r="B3400" s="83"/>
      <c r="C3400" s="83"/>
      <c r="D3400" s="84"/>
      <c r="E3400" s="83"/>
      <c r="F3400" s="83"/>
      <c r="G3400" s="83"/>
      <c r="H3400" s="84"/>
      <c r="I3400" s="84"/>
      <c r="J3400" s="84"/>
      <c r="K3400" s="84"/>
      <c r="L3400" s="84"/>
      <c r="M3400" s="40"/>
      <c r="N3400" s="40"/>
    </row>
    <row r="3401" spans="1:14" ht="17.25">
      <c r="A3401" s="83"/>
      <c r="B3401" s="83"/>
      <c r="C3401" s="83"/>
      <c r="D3401" s="84"/>
      <c r="E3401" s="83"/>
      <c r="F3401" s="83"/>
      <c r="G3401" s="83"/>
      <c r="H3401" s="84"/>
      <c r="I3401" s="84"/>
      <c r="J3401" s="84"/>
      <c r="K3401" s="84"/>
      <c r="L3401" s="84"/>
      <c r="M3401" s="40"/>
      <c r="N3401" s="40"/>
    </row>
    <row r="3402" spans="1:14" ht="17.25">
      <c r="A3402" s="83"/>
      <c r="B3402" s="83"/>
      <c r="C3402" s="83"/>
      <c r="D3402" s="84"/>
      <c r="E3402" s="83"/>
      <c r="F3402" s="83"/>
      <c r="G3402" s="83"/>
      <c r="H3402" s="84"/>
      <c r="I3402" s="84"/>
      <c r="J3402" s="84"/>
      <c r="K3402" s="84"/>
      <c r="L3402" s="84"/>
      <c r="M3402" s="40"/>
      <c r="N3402" s="40"/>
    </row>
    <row r="3403" spans="1:14" ht="17.25">
      <c r="A3403" s="83"/>
      <c r="B3403" s="83"/>
      <c r="C3403" s="83"/>
      <c r="D3403" s="84"/>
      <c r="E3403" s="83"/>
      <c r="F3403" s="83"/>
      <c r="G3403" s="83"/>
      <c r="H3403" s="84"/>
      <c r="I3403" s="84"/>
      <c r="J3403" s="84"/>
      <c r="K3403" s="84"/>
      <c r="L3403" s="84"/>
      <c r="M3403" s="40"/>
      <c r="N3403" s="40"/>
    </row>
    <row r="3404" spans="1:14" ht="17.25">
      <c r="A3404" s="83"/>
      <c r="B3404" s="83"/>
      <c r="C3404" s="83"/>
      <c r="D3404" s="84"/>
      <c r="E3404" s="83"/>
      <c r="F3404" s="83"/>
      <c r="G3404" s="83"/>
      <c r="H3404" s="84"/>
      <c r="I3404" s="84"/>
      <c r="J3404" s="84"/>
      <c r="K3404" s="84"/>
      <c r="L3404" s="84"/>
      <c r="M3404" s="40"/>
      <c r="N3404" s="40"/>
    </row>
    <row r="3405" spans="1:14" ht="17.25">
      <c r="A3405" s="83"/>
      <c r="B3405" s="83"/>
      <c r="C3405" s="83"/>
      <c r="D3405" s="84"/>
      <c r="E3405" s="83"/>
      <c r="F3405" s="83"/>
      <c r="G3405" s="83"/>
      <c r="H3405" s="84"/>
      <c r="I3405" s="84"/>
      <c r="J3405" s="84"/>
      <c r="K3405" s="84"/>
      <c r="L3405" s="84"/>
      <c r="M3405" s="40"/>
      <c r="N3405" s="40"/>
    </row>
    <row r="3406" spans="1:14" ht="17.25">
      <c r="A3406" s="83"/>
      <c r="B3406" s="83"/>
      <c r="C3406" s="83"/>
      <c r="D3406" s="84"/>
      <c r="E3406" s="83"/>
      <c r="F3406" s="83"/>
      <c r="G3406" s="83"/>
      <c r="H3406" s="84"/>
      <c r="I3406" s="84"/>
      <c r="J3406" s="84"/>
      <c r="K3406" s="84"/>
      <c r="L3406" s="84"/>
      <c r="M3406" s="40"/>
      <c r="N3406" s="40"/>
    </row>
    <row r="3407" spans="1:14" ht="17.25">
      <c r="A3407" s="83"/>
      <c r="B3407" s="83"/>
      <c r="C3407" s="83"/>
      <c r="D3407" s="84"/>
      <c r="E3407" s="83"/>
      <c r="F3407" s="83"/>
      <c r="G3407" s="83"/>
      <c r="H3407" s="84"/>
      <c r="I3407" s="84"/>
      <c r="J3407" s="84"/>
      <c r="K3407" s="84"/>
      <c r="L3407" s="84"/>
      <c r="M3407" s="40"/>
      <c r="N3407" s="40"/>
    </row>
    <row r="3408" spans="1:14" ht="17.25">
      <c r="A3408" s="83"/>
      <c r="B3408" s="83"/>
      <c r="C3408" s="83"/>
      <c r="D3408" s="84"/>
      <c r="E3408" s="83"/>
      <c r="F3408" s="83"/>
      <c r="G3408" s="83"/>
      <c r="H3408" s="84"/>
      <c r="I3408" s="84"/>
      <c r="J3408" s="84"/>
      <c r="K3408" s="84"/>
      <c r="L3408" s="84"/>
      <c r="M3408" s="40"/>
      <c r="N3408" s="40"/>
    </row>
    <row r="3409" spans="1:14" ht="17.25">
      <c r="A3409" s="83"/>
      <c r="B3409" s="83"/>
      <c r="C3409" s="83"/>
      <c r="D3409" s="84"/>
      <c r="E3409" s="83"/>
      <c r="F3409" s="83"/>
      <c r="G3409" s="83"/>
      <c r="H3409" s="84"/>
      <c r="I3409" s="84"/>
      <c r="J3409" s="84"/>
      <c r="K3409" s="84"/>
      <c r="L3409" s="84"/>
      <c r="M3409" s="40"/>
      <c r="N3409" s="40"/>
    </row>
    <row r="3410" spans="1:14" ht="17.25">
      <c r="A3410" s="83"/>
      <c r="B3410" s="83"/>
      <c r="C3410" s="83"/>
      <c r="D3410" s="84"/>
      <c r="E3410" s="83"/>
      <c r="F3410" s="83"/>
      <c r="G3410" s="83"/>
      <c r="H3410" s="84"/>
      <c r="I3410" s="84"/>
      <c r="J3410" s="84"/>
      <c r="K3410" s="84"/>
      <c r="L3410" s="84"/>
      <c r="M3410" s="40"/>
      <c r="N3410" s="40"/>
    </row>
    <row r="3411" spans="1:14" ht="17.25">
      <c r="A3411" s="83"/>
      <c r="B3411" s="83"/>
      <c r="C3411" s="83"/>
      <c r="D3411" s="84"/>
      <c r="E3411" s="83"/>
      <c r="F3411" s="83"/>
      <c r="G3411" s="83"/>
      <c r="H3411" s="84"/>
      <c r="I3411" s="84"/>
      <c r="J3411" s="84"/>
      <c r="K3411" s="84"/>
      <c r="L3411" s="84"/>
      <c r="M3411" s="40"/>
      <c r="N3411" s="40"/>
    </row>
    <row r="3412" spans="1:14" ht="17.25">
      <c r="A3412" s="83"/>
      <c r="B3412" s="83"/>
      <c r="C3412" s="83"/>
      <c r="D3412" s="84"/>
      <c r="E3412" s="83"/>
      <c r="F3412" s="83"/>
      <c r="G3412" s="83"/>
      <c r="H3412" s="84"/>
      <c r="I3412" s="84"/>
      <c r="J3412" s="84"/>
      <c r="K3412" s="84"/>
      <c r="L3412" s="84"/>
      <c r="M3412" s="40"/>
      <c r="N3412" s="40"/>
    </row>
    <row r="3413" spans="1:14" ht="17.25">
      <c r="A3413" s="83"/>
      <c r="B3413" s="83"/>
      <c r="C3413" s="83"/>
      <c r="D3413" s="84"/>
      <c r="E3413" s="83"/>
      <c r="F3413" s="83"/>
      <c r="G3413" s="83"/>
      <c r="H3413" s="84"/>
      <c r="I3413" s="84"/>
      <c r="J3413" s="84"/>
      <c r="K3413" s="84"/>
      <c r="L3413" s="84"/>
      <c r="M3413" s="40"/>
      <c r="N3413" s="40"/>
    </row>
    <row r="3414" spans="1:14" ht="17.25">
      <c r="A3414" s="83"/>
      <c r="B3414" s="83"/>
      <c r="C3414" s="83"/>
      <c r="D3414" s="84"/>
      <c r="E3414" s="83"/>
      <c r="F3414" s="83"/>
      <c r="G3414" s="83"/>
      <c r="H3414" s="84"/>
      <c r="I3414" s="84"/>
      <c r="J3414" s="84"/>
      <c r="K3414" s="84"/>
      <c r="L3414" s="84"/>
      <c r="M3414" s="40"/>
      <c r="N3414" s="40"/>
    </row>
    <row r="3415" spans="1:14" ht="17.25">
      <c r="A3415" s="83"/>
      <c r="B3415" s="83"/>
      <c r="C3415" s="83"/>
      <c r="D3415" s="84"/>
      <c r="E3415" s="83"/>
      <c r="F3415" s="83"/>
      <c r="G3415" s="83"/>
      <c r="H3415" s="84"/>
      <c r="I3415" s="84"/>
      <c r="J3415" s="84"/>
      <c r="K3415" s="84"/>
      <c r="L3415" s="84"/>
      <c r="M3415" s="40"/>
      <c r="N3415" s="40"/>
    </row>
    <row r="3416" spans="1:14" ht="17.25">
      <c r="A3416" s="83"/>
      <c r="B3416" s="83"/>
      <c r="C3416" s="83"/>
      <c r="D3416" s="84"/>
      <c r="E3416" s="83"/>
      <c r="F3416" s="83"/>
      <c r="G3416" s="83"/>
      <c r="H3416" s="84"/>
      <c r="I3416" s="84"/>
      <c r="J3416" s="84"/>
      <c r="K3416" s="84"/>
      <c r="L3416" s="84"/>
      <c r="M3416" s="40"/>
      <c r="N3416" s="40"/>
    </row>
    <row r="3417" spans="1:14" ht="17.25">
      <c r="A3417" s="83"/>
      <c r="B3417" s="83"/>
      <c r="C3417" s="83"/>
      <c r="D3417" s="84"/>
      <c r="E3417" s="83"/>
      <c r="F3417" s="83"/>
      <c r="G3417" s="83"/>
      <c r="H3417" s="84"/>
      <c r="I3417" s="84"/>
      <c r="J3417" s="84"/>
      <c r="K3417" s="84"/>
      <c r="L3417" s="84"/>
      <c r="M3417" s="40"/>
      <c r="N3417" s="40"/>
    </row>
    <row r="3418" spans="1:14" ht="17.25">
      <c r="A3418" s="83"/>
      <c r="B3418" s="83"/>
      <c r="C3418" s="83"/>
      <c r="D3418" s="84"/>
      <c r="E3418" s="83"/>
      <c r="F3418" s="83"/>
      <c r="G3418" s="83"/>
      <c r="H3418" s="84"/>
      <c r="I3418" s="84"/>
      <c r="J3418" s="84"/>
      <c r="K3418" s="84"/>
      <c r="L3418" s="84"/>
      <c r="M3418" s="40"/>
      <c r="N3418" s="40"/>
    </row>
    <row r="3419" spans="1:14" ht="17.25">
      <c r="A3419" s="83"/>
      <c r="B3419" s="83"/>
      <c r="C3419" s="83"/>
      <c r="D3419" s="84"/>
      <c r="E3419" s="83"/>
      <c r="F3419" s="83"/>
      <c r="G3419" s="83"/>
      <c r="H3419" s="84"/>
      <c r="I3419" s="84"/>
      <c r="J3419" s="84"/>
      <c r="K3419" s="84"/>
      <c r="L3419" s="84"/>
      <c r="M3419" s="40"/>
      <c r="N3419" s="40"/>
    </row>
    <row r="3420" spans="1:14" ht="17.25">
      <c r="A3420" s="83"/>
      <c r="B3420" s="83"/>
      <c r="C3420" s="83"/>
      <c r="D3420" s="84"/>
      <c r="E3420" s="83"/>
      <c r="F3420" s="83"/>
      <c r="G3420" s="83"/>
      <c r="H3420" s="84"/>
      <c r="I3420" s="84"/>
      <c r="J3420" s="84"/>
      <c r="K3420" s="84"/>
      <c r="L3420" s="84"/>
      <c r="M3420" s="40"/>
      <c r="N3420" s="40"/>
    </row>
    <row r="3421" spans="1:14" ht="17.25">
      <c r="A3421" s="83"/>
      <c r="B3421" s="83"/>
      <c r="C3421" s="83"/>
      <c r="D3421" s="84"/>
      <c r="E3421" s="83"/>
      <c r="F3421" s="83"/>
      <c r="G3421" s="83"/>
      <c r="H3421" s="84"/>
      <c r="I3421" s="84"/>
      <c r="J3421" s="84"/>
      <c r="K3421" s="84"/>
      <c r="L3421" s="84"/>
      <c r="M3421" s="40"/>
      <c r="N3421" s="40"/>
    </row>
    <row r="3422" spans="1:14" ht="17.25">
      <c r="A3422" s="83"/>
      <c r="B3422" s="83"/>
      <c r="C3422" s="83"/>
      <c r="D3422" s="84"/>
      <c r="E3422" s="83"/>
      <c r="F3422" s="83"/>
      <c r="G3422" s="83"/>
      <c r="H3422" s="84"/>
      <c r="I3422" s="84"/>
      <c r="J3422" s="84"/>
      <c r="K3422" s="84"/>
      <c r="L3422" s="84"/>
      <c r="M3422" s="40"/>
      <c r="N3422" s="40"/>
    </row>
    <row r="3423" spans="1:14" ht="17.25">
      <c r="A3423" s="83"/>
      <c r="B3423" s="83"/>
      <c r="C3423" s="83"/>
      <c r="D3423" s="84"/>
      <c r="E3423" s="83"/>
      <c r="F3423" s="83"/>
      <c r="G3423" s="83"/>
      <c r="H3423" s="84"/>
      <c r="I3423" s="84"/>
      <c r="J3423" s="84"/>
      <c r="K3423" s="84"/>
      <c r="L3423" s="84"/>
      <c r="M3423" s="40"/>
      <c r="N3423" s="40"/>
    </row>
    <row r="3424" spans="1:14" ht="17.25">
      <c r="A3424" s="83"/>
      <c r="B3424" s="83"/>
      <c r="C3424" s="83"/>
      <c r="D3424" s="84"/>
      <c r="E3424" s="83"/>
      <c r="F3424" s="83"/>
      <c r="G3424" s="83"/>
      <c r="H3424" s="84"/>
      <c r="I3424" s="84"/>
      <c r="J3424" s="84"/>
      <c r="K3424" s="84"/>
      <c r="L3424" s="84"/>
      <c r="M3424" s="40"/>
      <c r="N3424" s="40"/>
    </row>
    <row r="3425" spans="1:14" ht="17.25">
      <c r="A3425" s="83"/>
      <c r="B3425" s="83"/>
      <c r="C3425" s="83"/>
      <c r="D3425" s="84"/>
      <c r="E3425" s="83"/>
      <c r="F3425" s="83"/>
      <c r="G3425" s="83"/>
      <c r="H3425" s="84"/>
      <c r="I3425" s="84"/>
      <c r="J3425" s="84"/>
      <c r="K3425" s="84"/>
      <c r="L3425" s="84"/>
      <c r="M3425" s="40"/>
      <c r="N3425" s="40"/>
    </row>
    <row r="3426" spans="1:14" ht="17.25">
      <c r="A3426" s="83"/>
      <c r="B3426" s="83"/>
      <c r="C3426" s="83"/>
      <c r="D3426" s="84"/>
      <c r="E3426" s="83"/>
      <c r="F3426" s="83"/>
      <c r="G3426" s="83"/>
      <c r="H3426" s="84"/>
      <c r="I3426" s="84"/>
      <c r="J3426" s="84"/>
      <c r="K3426" s="84"/>
      <c r="L3426" s="84"/>
      <c r="M3426" s="40"/>
      <c r="N3426" s="40"/>
    </row>
    <row r="3427" spans="1:14" ht="17.25">
      <c r="A3427" s="83"/>
      <c r="B3427" s="83"/>
      <c r="C3427" s="83"/>
      <c r="D3427" s="84"/>
      <c r="E3427" s="83"/>
      <c r="F3427" s="83"/>
      <c r="G3427" s="83"/>
      <c r="H3427" s="84"/>
      <c r="I3427" s="84"/>
      <c r="J3427" s="84"/>
      <c r="K3427" s="84"/>
      <c r="L3427" s="84"/>
      <c r="M3427" s="40"/>
      <c r="N3427" s="40"/>
    </row>
    <row r="3428" spans="1:14" ht="17.25">
      <c r="A3428" s="83"/>
      <c r="B3428" s="83"/>
      <c r="C3428" s="83"/>
      <c r="D3428" s="84"/>
      <c r="E3428" s="83"/>
      <c r="F3428" s="83"/>
      <c r="G3428" s="83"/>
      <c r="H3428" s="84"/>
      <c r="I3428" s="84"/>
      <c r="J3428" s="84"/>
      <c r="K3428" s="84"/>
      <c r="L3428" s="84"/>
      <c r="M3428" s="40"/>
      <c r="N3428" s="40"/>
    </row>
    <row r="3429" spans="1:14" ht="17.25">
      <c r="A3429" s="83"/>
      <c r="B3429" s="83"/>
      <c r="C3429" s="83"/>
      <c r="D3429" s="84"/>
      <c r="E3429" s="83"/>
      <c r="F3429" s="83"/>
      <c r="G3429" s="83"/>
      <c r="H3429" s="84"/>
      <c r="I3429" s="84"/>
      <c r="J3429" s="84"/>
      <c r="K3429" s="84"/>
      <c r="L3429" s="84"/>
      <c r="M3429" s="40"/>
      <c r="N3429" s="40"/>
    </row>
    <row r="3430" spans="1:14" ht="17.25">
      <c r="A3430" s="83"/>
      <c r="B3430" s="83"/>
      <c r="C3430" s="83"/>
      <c r="D3430" s="84"/>
      <c r="E3430" s="83"/>
      <c r="F3430" s="83"/>
      <c r="G3430" s="83"/>
      <c r="H3430" s="84"/>
      <c r="I3430" s="84"/>
      <c r="J3430" s="84"/>
      <c r="K3430" s="84"/>
      <c r="L3430" s="84"/>
      <c r="M3430" s="40"/>
      <c r="N3430" s="40"/>
    </row>
    <row r="3431" spans="1:14" ht="17.25">
      <c r="A3431" s="83"/>
      <c r="B3431" s="83"/>
      <c r="C3431" s="83"/>
      <c r="D3431" s="84"/>
      <c r="E3431" s="83"/>
      <c r="F3431" s="83"/>
      <c r="G3431" s="83"/>
      <c r="H3431" s="84"/>
      <c r="I3431" s="84"/>
      <c r="J3431" s="84"/>
      <c r="K3431" s="84"/>
      <c r="L3431" s="84"/>
      <c r="M3431" s="40"/>
      <c r="N3431" s="40"/>
    </row>
    <row r="3432" spans="1:14" ht="17.25">
      <c r="A3432" s="83"/>
      <c r="B3432" s="83"/>
      <c r="C3432" s="83"/>
      <c r="D3432" s="84"/>
      <c r="E3432" s="83"/>
      <c r="F3432" s="83"/>
      <c r="G3432" s="83"/>
      <c r="H3432" s="84"/>
      <c r="I3432" s="84"/>
      <c r="J3432" s="84"/>
      <c r="K3432" s="84"/>
      <c r="L3432" s="84"/>
      <c r="M3432" s="40"/>
      <c r="N3432" s="40"/>
    </row>
    <row r="3433" spans="1:14" ht="17.25">
      <c r="A3433" s="83"/>
      <c r="B3433" s="83"/>
      <c r="C3433" s="83"/>
      <c r="D3433" s="84"/>
      <c r="E3433" s="83"/>
      <c r="F3433" s="83"/>
      <c r="G3433" s="83"/>
      <c r="H3433" s="84"/>
      <c r="I3433" s="84"/>
      <c r="J3433" s="84"/>
      <c r="K3433" s="84"/>
      <c r="L3433" s="84"/>
      <c r="M3433" s="40"/>
      <c r="N3433" s="40"/>
    </row>
    <row r="3434" spans="1:14" ht="17.25">
      <c r="A3434" s="83"/>
      <c r="B3434" s="83"/>
      <c r="C3434" s="83"/>
      <c r="D3434" s="84"/>
      <c r="E3434" s="83"/>
      <c r="F3434" s="83"/>
      <c r="G3434" s="83"/>
      <c r="H3434" s="84"/>
      <c r="I3434" s="84"/>
      <c r="J3434" s="84"/>
      <c r="K3434" s="84"/>
      <c r="L3434" s="84"/>
      <c r="M3434" s="40"/>
      <c r="N3434" s="40"/>
    </row>
    <row r="3435" spans="1:14" ht="17.25">
      <c r="A3435" s="83"/>
      <c r="B3435" s="83"/>
      <c r="C3435" s="83"/>
      <c r="D3435" s="84"/>
      <c r="E3435" s="83"/>
      <c r="F3435" s="83"/>
      <c r="G3435" s="83"/>
      <c r="H3435" s="84"/>
      <c r="I3435" s="84"/>
      <c r="J3435" s="84"/>
      <c r="K3435" s="84"/>
      <c r="L3435" s="84"/>
      <c r="M3435" s="40"/>
      <c r="N3435" s="40"/>
    </row>
    <row r="3436" spans="1:14" ht="17.25">
      <c r="A3436" s="83"/>
      <c r="B3436" s="83"/>
      <c r="C3436" s="83"/>
      <c r="D3436" s="84"/>
      <c r="E3436" s="83"/>
      <c r="F3436" s="83"/>
      <c r="G3436" s="83"/>
      <c r="H3436" s="84"/>
      <c r="I3436" s="84"/>
      <c r="J3436" s="84"/>
      <c r="K3436" s="84"/>
      <c r="L3436" s="84"/>
      <c r="M3436" s="40"/>
      <c r="N3436" s="40"/>
    </row>
    <row r="3437" spans="1:14" ht="17.25">
      <c r="A3437" s="83"/>
      <c r="B3437" s="83"/>
      <c r="C3437" s="83"/>
      <c r="D3437" s="84"/>
      <c r="E3437" s="83"/>
      <c r="F3437" s="83"/>
      <c r="G3437" s="83"/>
      <c r="H3437" s="84"/>
      <c r="I3437" s="84"/>
      <c r="J3437" s="84"/>
      <c r="K3437" s="84"/>
      <c r="L3437" s="84"/>
      <c r="M3437" s="40"/>
      <c r="N3437" s="40"/>
    </row>
    <row r="3438" spans="1:14" ht="17.25">
      <c r="A3438" s="83"/>
      <c r="B3438" s="83"/>
      <c r="C3438" s="83"/>
      <c r="D3438" s="84"/>
      <c r="E3438" s="83"/>
      <c r="F3438" s="83"/>
      <c r="G3438" s="83"/>
      <c r="H3438" s="84"/>
      <c r="I3438" s="84"/>
      <c r="J3438" s="84"/>
      <c r="K3438" s="84"/>
      <c r="L3438" s="84"/>
      <c r="M3438" s="40"/>
      <c r="N3438" s="40"/>
    </row>
    <row r="3439" spans="1:14" ht="17.25">
      <c r="A3439" s="83"/>
      <c r="B3439" s="83"/>
      <c r="C3439" s="83"/>
      <c r="D3439" s="84"/>
      <c r="E3439" s="83"/>
      <c r="F3439" s="83"/>
      <c r="G3439" s="83"/>
      <c r="H3439" s="84"/>
      <c r="I3439" s="84"/>
      <c r="J3439" s="84"/>
      <c r="K3439" s="84"/>
      <c r="L3439" s="84"/>
      <c r="M3439" s="40"/>
      <c r="N3439" s="40"/>
    </row>
    <row r="3440" spans="1:14" ht="17.25">
      <c r="A3440" s="83"/>
      <c r="B3440" s="83"/>
      <c r="C3440" s="83"/>
      <c r="D3440" s="84"/>
      <c r="E3440" s="83"/>
      <c r="F3440" s="83"/>
      <c r="G3440" s="83"/>
      <c r="H3440" s="84"/>
      <c r="I3440" s="84"/>
      <c r="J3440" s="84"/>
      <c r="K3440" s="84"/>
      <c r="L3440" s="84"/>
      <c r="M3440" s="40"/>
      <c r="N3440" s="40"/>
    </row>
    <row r="3441" spans="1:14" ht="17.25">
      <c r="A3441" s="83"/>
      <c r="B3441" s="83"/>
      <c r="C3441" s="83"/>
      <c r="D3441" s="84"/>
      <c r="E3441" s="83"/>
      <c r="F3441" s="83"/>
      <c r="G3441" s="83"/>
      <c r="H3441" s="84"/>
      <c r="I3441" s="84"/>
      <c r="J3441" s="84"/>
      <c r="K3441" s="84"/>
      <c r="L3441" s="84"/>
      <c r="M3441" s="40"/>
      <c r="N3441" s="40"/>
    </row>
    <row r="3442" spans="1:14" ht="17.25">
      <c r="A3442" s="83"/>
      <c r="B3442" s="83"/>
      <c r="C3442" s="83"/>
      <c r="D3442" s="84"/>
      <c r="E3442" s="83"/>
      <c r="F3442" s="83"/>
      <c r="G3442" s="83"/>
      <c r="H3442" s="84"/>
      <c r="I3442" s="84"/>
      <c r="J3442" s="84"/>
      <c r="K3442" s="84"/>
      <c r="L3442" s="84"/>
      <c r="M3442" s="40"/>
      <c r="N3442" s="40"/>
    </row>
    <row r="3443" spans="1:14" ht="17.25">
      <c r="A3443" s="83"/>
      <c r="B3443" s="83"/>
      <c r="C3443" s="83"/>
      <c r="D3443" s="84"/>
      <c r="E3443" s="83"/>
      <c r="F3443" s="83"/>
      <c r="G3443" s="83"/>
      <c r="H3443" s="84"/>
      <c r="I3443" s="84"/>
      <c r="J3443" s="84"/>
      <c r="K3443" s="84"/>
      <c r="L3443" s="84"/>
      <c r="M3443" s="40"/>
      <c r="N3443" s="40"/>
    </row>
    <row r="3444" spans="1:14" ht="17.25">
      <c r="A3444" s="83"/>
      <c r="B3444" s="83"/>
      <c r="C3444" s="83"/>
      <c r="D3444" s="84"/>
      <c r="E3444" s="83"/>
      <c r="F3444" s="83"/>
      <c r="G3444" s="83"/>
      <c r="H3444" s="84"/>
      <c r="I3444" s="84"/>
      <c r="J3444" s="84"/>
      <c r="K3444" s="84"/>
      <c r="L3444" s="84"/>
      <c r="M3444" s="40"/>
      <c r="N3444" s="40"/>
    </row>
    <row r="3445" spans="1:14" ht="17.25">
      <c r="A3445" s="83"/>
      <c r="B3445" s="83"/>
      <c r="C3445" s="83"/>
      <c r="D3445" s="84"/>
      <c r="E3445" s="83"/>
      <c r="F3445" s="83"/>
      <c r="G3445" s="83"/>
      <c r="H3445" s="84"/>
      <c r="I3445" s="84"/>
      <c r="J3445" s="84"/>
      <c r="K3445" s="84"/>
      <c r="L3445" s="84"/>
      <c r="M3445" s="40"/>
      <c r="N3445" s="40"/>
    </row>
    <row r="3446" spans="1:14" ht="17.25">
      <c r="A3446" s="83"/>
      <c r="B3446" s="83"/>
      <c r="C3446" s="83"/>
      <c r="D3446" s="84"/>
      <c r="E3446" s="83"/>
      <c r="F3446" s="83"/>
      <c r="G3446" s="83"/>
      <c r="H3446" s="84"/>
      <c r="I3446" s="84"/>
      <c r="J3446" s="84"/>
      <c r="K3446" s="84"/>
      <c r="L3446" s="84"/>
      <c r="M3446" s="40"/>
      <c r="N3446" s="40"/>
    </row>
    <row r="3447" spans="1:14" ht="17.25">
      <c r="A3447" s="83"/>
      <c r="B3447" s="83"/>
      <c r="C3447" s="83"/>
      <c r="D3447" s="84"/>
      <c r="E3447" s="83"/>
      <c r="F3447" s="83"/>
      <c r="G3447" s="83"/>
      <c r="H3447" s="84"/>
      <c r="I3447" s="84"/>
      <c r="J3447" s="84"/>
      <c r="K3447" s="84"/>
      <c r="L3447" s="84"/>
      <c r="M3447" s="40"/>
      <c r="N3447" s="40"/>
    </row>
    <row r="3448" spans="1:14" ht="17.25">
      <c r="A3448" s="83"/>
      <c r="B3448" s="83"/>
      <c r="C3448" s="83"/>
      <c r="D3448" s="84"/>
      <c r="E3448" s="83"/>
      <c r="F3448" s="83"/>
      <c r="G3448" s="83"/>
      <c r="H3448" s="84"/>
      <c r="I3448" s="84"/>
      <c r="J3448" s="84"/>
      <c r="K3448" s="84"/>
      <c r="L3448" s="84"/>
      <c r="M3448" s="40"/>
      <c r="N3448" s="40"/>
    </row>
    <row r="3449" spans="1:14" ht="17.25">
      <c r="A3449" s="83"/>
      <c r="B3449" s="83"/>
      <c r="C3449" s="83"/>
      <c r="D3449" s="84"/>
      <c r="E3449" s="83"/>
      <c r="F3449" s="83"/>
      <c r="G3449" s="83"/>
      <c r="H3449" s="84"/>
      <c r="I3449" s="84"/>
      <c r="J3449" s="84"/>
      <c r="K3449" s="84"/>
      <c r="L3449" s="84"/>
      <c r="M3449" s="40"/>
      <c r="N3449" s="40"/>
    </row>
    <row r="3450" spans="1:14" ht="17.25">
      <c r="A3450" s="83"/>
      <c r="B3450" s="83"/>
      <c r="C3450" s="83"/>
      <c r="D3450" s="84"/>
      <c r="E3450" s="83"/>
      <c r="F3450" s="83"/>
      <c r="G3450" s="83"/>
      <c r="H3450" s="84"/>
      <c r="I3450" s="84"/>
      <c r="J3450" s="84"/>
      <c r="K3450" s="84"/>
      <c r="L3450" s="84"/>
      <c r="M3450" s="40"/>
      <c r="N3450" s="40"/>
    </row>
    <row r="3451" spans="1:14" ht="17.25">
      <c r="A3451" s="83"/>
      <c r="B3451" s="83"/>
      <c r="C3451" s="83"/>
      <c r="D3451" s="84"/>
      <c r="E3451" s="83"/>
      <c r="F3451" s="83"/>
      <c r="G3451" s="83"/>
      <c r="H3451" s="84"/>
      <c r="I3451" s="84"/>
      <c r="J3451" s="84"/>
      <c r="K3451" s="84"/>
      <c r="L3451" s="84"/>
      <c r="M3451" s="40"/>
      <c r="N3451" s="40"/>
    </row>
    <row r="3452" spans="1:14" ht="17.25">
      <c r="A3452" s="83"/>
      <c r="B3452" s="83"/>
      <c r="C3452" s="83"/>
      <c r="D3452" s="84"/>
      <c r="E3452" s="83"/>
      <c r="F3452" s="83"/>
      <c r="G3452" s="83"/>
      <c r="H3452" s="84"/>
      <c r="I3452" s="84"/>
      <c r="J3452" s="84"/>
      <c r="K3452" s="84"/>
      <c r="L3452" s="84"/>
      <c r="M3452" s="40"/>
      <c r="N3452" s="40"/>
    </row>
    <row r="3453" spans="1:14" ht="17.25">
      <c r="A3453" s="83"/>
      <c r="B3453" s="83"/>
      <c r="C3453" s="83"/>
      <c r="D3453" s="84"/>
      <c r="E3453" s="83"/>
      <c r="F3453" s="83"/>
      <c r="G3453" s="83"/>
      <c r="H3453" s="84"/>
      <c r="I3453" s="84"/>
      <c r="J3453" s="84"/>
      <c r="K3453" s="84"/>
      <c r="L3453" s="84"/>
      <c r="M3453" s="40"/>
      <c r="N3453" s="40"/>
    </row>
    <row r="3454" spans="1:14" ht="17.25">
      <c r="A3454" s="83"/>
      <c r="B3454" s="83"/>
      <c r="C3454" s="83"/>
      <c r="D3454" s="84"/>
      <c r="E3454" s="83"/>
      <c r="F3454" s="83"/>
      <c r="G3454" s="83"/>
      <c r="H3454" s="84"/>
      <c r="I3454" s="84"/>
      <c r="J3454" s="84"/>
      <c r="K3454" s="84"/>
      <c r="L3454" s="84"/>
      <c r="M3454" s="40"/>
      <c r="N3454" s="40"/>
    </row>
    <row r="3455" spans="1:14" ht="17.25">
      <c r="A3455" s="83"/>
      <c r="B3455" s="83"/>
      <c r="C3455" s="83"/>
      <c r="D3455" s="84"/>
      <c r="E3455" s="83"/>
      <c r="F3455" s="83"/>
      <c r="G3455" s="83"/>
      <c r="H3455" s="84"/>
      <c r="I3455" s="84"/>
      <c r="J3455" s="84"/>
      <c r="K3455" s="84"/>
      <c r="L3455" s="84"/>
      <c r="M3455" s="40"/>
      <c r="N3455" s="40"/>
    </row>
    <row r="3456" spans="1:14" ht="17.25">
      <c r="A3456" s="83"/>
      <c r="B3456" s="83"/>
      <c r="C3456" s="83"/>
      <c r="D3456" s="84"/>
      <c r="E3456" s="83"/>
      <c r="F3456" s="83"/>
      <c r="G3456" s="83"/>
      <c r="H3456" s="84"/>
      <c r="I3456" s="84"/>
      <c r="J3456" s="84"/>
      <c r="K3456" s="84"/>
      <c r="L3456" s="84"/>
      <c r="M3456" s="40"/>
      <c r="N3456" s="40"/>
    </row>
    <row r="3457" spans="1:14" ht="17.25">
      <c r="A3457" s="83"/>
      <c r="B3457" s="83"/>
      <c r="C3457" s="83"/>
      <c r="D3457" s="84"/>
      <c r="E3457" s="83"/>
      <c r="F3457" s="83"/>
      <c r="G3457" s="83"/>
      <c r="H3457" s="84"/>
      <c r="I3457" s="84"/>
      <c r="J3457" s="84"/>
      <c r="K3457" s="84"/>
      <c r="L3457" s="84"/>
      <c r="M3457" s="40"/>
      <c r="N3457" s="40"/>
    </row>
    <row r="3458" spans="1:14" ht="17.25">
      <c r="A3458" s="83"/>
      <c r="B3458" s="83"/>
      <c r="C3458" s="83"/>
      <c r="D3458" s="84"/>
      <c r="E3458" s="83"/>
      <c r="F3458" s="83"/>
      <c r="G3458" s="83"/>
      <c r="H3458" s="84"/>
      <c r="I3458" s="84"/>
      <c r="J3458" s="84"/>
      <c r="K3458" s="84"/>
      <c r="L3458" s="84"/>
      <c r="M3458" s="40"/>
      <c r="N3458" s="40"/>
    </row>
    <row r="3459" spans="1:14" ht="17.25">
      <c r="A3459" s="83"/>
      <c r="B3459" s="83"/>
      <c r="C3459" s="83"/>
      <c r="D3459" s="84"/>
      <c r="E3459" s="83"/>
      <c r="F3459" s="83"/>
      <c r="G3459" s="83"/>
      <c r="H3459" s="84"/>
      <c r="I3459" s="84"/>
      <c r="J3459" s="84"/>
      <c r="K3459" s="84"/>
      <c r="L3459" s="84"/>
      <c r="M3459" s="40"/>
      <c r="N3459" s="40"/>
    </row>
    <row r="3460" spans="1:14" ht="17.25">
      <c r="A3460" s="83"/>
      <c r="B3460" s="83"/>
      <c r="C3460" s="83"/>
      <c r="D3460" s="84"/>
      <c r="E3460" s="83"/>
      <c r="F3460" s="83"/>
      <c r="G3460" s="83"/>
      <c r="H3460" s="84"/>
      <c r="I3460" s="84"/>
      <c r="J3460" s="84"/>
      <c r="K3460" s="84"/>
      <c r="L3460" s="84"/>
      <c r="M3460" s="40"/>
      <c r="N3460" s="40"/>
    </row>
    <row r="3461" spans="1:14" ht="17.25">
      <c r="A3461" s="83"/>
      <c r="B3461" s="83"/>
      <c r="C3461" s="83"/>
      <c r="D3461" s="84"/>
      <c r="E3461" s="83"/>
      <c r="F3461" s="83"/>
      <c r="G3461" s="83"/>
      <c r="H3461" s="84"/>
      <c r="I3461" s="84"/>
      <c r="J3461" s="84"/>
      <c r="K3461" s="84"/>
      <c r="L3461" s="84"/>
      <c r="M3461" s="40"/>
      <c r="N3461" s="40"/>
    </row>
    <row r="3462" spans="1:14" ht="17.25">
      <c r="A3462" s="83"/>
      <c r="B3462" s="83"/>
      <c r="C3462" s="83"/>
      <c r="D3462" s="84"/>
      <c r="E3462" s="83"/>
      <c r="F3462" s="83"/>
      <c r="G3462" s="83"/>
      <c r="H3462" s="84"/>
      <c r="I3462" s="84"/>
      <c r="J3462" s="84"/>
      <c r="K3462" s="84"/>
      <c r="L3462" s="84"/>
      <c r="M3462" s="40"/>
      <c r="N3462" s="40"/>
    </row>
    <row r="3463" spans="1:14" ht="17.25">
      <c r="A3463" s="83"/>
      <c r="B3463" s="83"/>
      <c r="C3463" s="83"/>
      <c r="D3463" s="84"/>
      <c r="E3463" s="83"/>
      <c r="F3463" s="83"/>
      <c r="G3463" s="83"/>
      <c r="H3463" s="84"/>
      <c r="I3463" s="84"/>
      <c r="J3463" s="84"/>
      <c r="K3463" s="84"/>
      <c r="L3463" s="84"/>
      <c r="M3463" s="40"/>
      <c r="N3463" s="40"/>
    </row>
    <row r="3464" spans="1:14" ht="17.25">
      <c r="A3464" s="83"/>
      <c r="B3464" s="83"/>
      <c r="C3464" s="83"/>
      <c r="D3464" s="84"/>
      <c r="E3464" s="83"/>
      <c r="F3464" s="83"/>
      <c r="G3464" s="83"/>
      <c r="H3464" s="84"/>
      <c r="I3464" s="84"/>
      <c r="J3464" s="84"/>
      <c r="K3464" s="84"/>
      <c r="L3464" s="84"/>
      <c r="M3464" s="40"/>
      <c r="N3464" s="40"/>
    </row>
    <row r="3465" spans="1:14" ht="17.25">
      <c r="A3465" s="83"/>
      <c r="B3465" s="83"/>
      <c r="C3465" s="83"/>
      <c r="D3465" s="84"/>
      <c r="E3465" s="83"/>
      <c r="F3465" s="83"/>
      <c r="G3465" s="83"/>
      <c r="H3465" s="84"/>
      <c r="I3465" s="84"/>
      <c r="J3465" s="84"/>
      <c r="K3465" s="84"/>
      <c r="L3465" s="84"/>
      <c r="M3465" s="40"/>
      <c r="N3465" s="40"/>
    </row>
    <row r="3466" spans="1:14" ht="17.25">
      <c r="A3466" s="83"/>
      <c r="B3466" s="83"/>
      <c r="C3466" s="83"/>
      <c r="D3466" s="84"/>
      <c r="E3466" s="83"/>
      <c r="F3466" s="83"/>
      <c r="G3466" s="83"/>
      <c r="H3466" s="84"/>
      <c r="I3466" s="84"/>
      <c r="J3466" s="84"/>
      <c r="K3466" s="84"/>
      <c r="L3466" s="84"/>
      <c r="M3466" s="40"/>
      <c r="N3466" s="40"/>
    </row>
    <row r="3467" spans="1:14" ht="17.25">
      <c r="A3467" s="83"/>
      <c r="B3467" s="83"/>
      <c r="C3467" s="83"/>
      <c r="D3467" s="84"/>
      <c r="E3467" s="83"/>
      <c r="F3467" s="83"/>
      <c r="G3467" s="83"/>
      <c r="H3467" s="84"/>
      <c r="I3467" s="84"/>
      <c r="J3467" s="84"/>
      <c r="K3467" s="84"/>
      <c r="L3467" s="84"/>
      <c r="M3467" s="40"/>
      <c r="N3467" s="40"/>
    </row>
    <row r="3468" spans="1:14" ht="17.25">
      <c r="A3468" s="83"/>
      <c r="B3468" s="83"/>
      <c r="C3468" s="83"/>
      <c r="D3468" s="84"/>
      <c r="E3468" s="83"/>
      <c r="F3468" s="83"/>
      <c r="G3468" s="83"/>
      <c r="H3468" s="84"/>
      <c r="I3468" s="84"/>
      <c r="J3468" s="84"/>
      <c r="K3468" s="84"/>
      <c r="L3468" s="84"/>
      <c r="M3468" s="40"/>
      <c r="N3468" s="40"/>
    </row>
    <row r="3469" spans="1:14" ht="17.25">
      <c r="A3469" s="83"/>
      <c r="B3469" s="83"/>
      <c r="C3469" s="83"/>
      <c r="D3469" s="84"/>
      <c r="E3469" s="83"/>
      <c r="F3469" s="83"/>
      <c r="G3469" s="83"/>
      <c r="H3469" s="84"/>
      <c r="I3469" s="84"/>
      <c r="J3469" s="84"/>
      <c r="K3469" s="84"/>
      <c r="L3469" s="84"/>
      <c r="M3469" s="40"/>
      <c r="N3469" s="40"/>
    </row>
    <row r="3470" spans="1:14" ht="17.25">
      <c r="A3470" s="83"/>
      <c r="B3470" s="83"/>
      <c r="C3470" s="83"/>
      <c r="D3470" s="84"/>
      <c r="E3470" s="83"/>
      <c r="F3470" s="83"/>
      <c r="G3470" s="83"/>
      <c r="H3470" s="84"/>
      <c r="I3470" s="84"/>
      <c r="J3470" s="84"/>
      <c r="K3470" s="84"/>
      <c r="L3470" s="84"/>
      <c r="M3470" s="40"/>
      <c r="N3470" s="40"/>
    </row>
    <row r="3471" spans="1:14" ht="17.25">
      <c r="A3471" s="83"/>
      <c r="B3471" s="83"/>
      <c r="C3471" s="83"/>
      <c r="D3471" s="84"/>
      <c r="E3471" s="83"/>
      <c r="F3471" s="83"/>
      <c r="G3471" s="83"/>
      <c r="H3471" s="84"/>
      <c r="I3471" s="84"/>
      <c r="J3471" s="84"/>
      <c r="K3471" s="84"/>
      <c r="L3471" s="84"/>
      <c r="M3471" s="40"/>
      <c r="N3471" s="40"/>
    </row>
    <row r="3472" spans="1:14" ht="17.25">
      <c r="A3472" s="83"/>
      <c r="B3472" s="83"/>
      <c r="C3472" s="83"/>
      <c r="D3472" s="84"/>
      <c r="E3472" s="83"/>
      <c r="F3472" s="83"/>
      <c r="G3472" s="83"/>
      <c r="H3472" s="84"/>
      <c r="I3472" s="84"/>
      <c r="J3472" s="84"/>
      <c r="K3472" s="84"/>
      <c r="L3472" s="84"/>
      <c r="M3472" s="40"/>
      <c r="N3472" s="40"/>
    </row>
    <row r="3473" spans="1:14" ht="17.25">
      <c r="A3473" s="83"/>
      <c r="B3473" s="83"/>
      <c r="C3473" s="83"/>
      <c r="D3473" s="84"/>
      <c r="E3473" s="83"/>
      <c r="F3473" s="83"/>
      <c r="G3473" s="83"/>
      <c r="H3473" s="84"/>
      <c r="I3473" s="84"/>
      <c r="J3473" s="84"/>
      <c r="K3473" s="84"/>
      <c r="L3473" s="84"/>
      <c r="M3473" s="40"/>
      <c r="N3473" s="40"/>
    </row>
    <row r="3474" spans="1:14" ht="17.25">
      <c r="A3474" s="83"/>
      <c r="B3474" s="83"/>
      <c r="C3474" s="83"/>
      <c r="D3474" s="84"/>
      <c r="E3474" s="83"/>
      <c r="F3474" s="83"/>
      <c r="G3474" s="83"/>
      <c r="H3474" s="84"/>
      <c r="I3474" s="84"/>
      <c r="J3474" s="84"/>
      <c r="K3474" s="84"/>
      <c r="L3474" s="84"/>
      <c r="M3474" s="40"/>
      <c r="N3474" s="40"/>
    </row>
    <row r="3475" spans="1:14" ht="17.25">
      <c r="A3475" s="83"/>
      <c r="B3475" s="83"/>
      <c r="C3475" s="83"/>
      <c r="D3475" s="84"/>
      <c r="E3475" s="83"/>
      <c r="F3475" s="83"/>
      <c r="G3475" s="83"/>
      <c r="H3475" s="84"/>
      <c r="I3475" s="84"/>
      <c r="J3475" s="84"/>
      <c r="K3475" s="84"/>
      <c r="L3475" s="84"/>
      <c r="M3475" s="40"/>
      <c r="N3475" s="40"/>
    </row>
    <row r="3476" spans="1:14" ht="17.25">
      <c r="A3476" s="83"/>
      <c r="B3476" s="83"/>
      <c r="C3476" s="83"/>
      <c r="D3476" s="84"/>
      <c r="E3476" s="83"/>
      <c r="F3476" s="83"/>
      <c r="G3476" s="83"/>
      <c r="H3476" s="84"/>
      <c r="I3476" s="84"/>
      <c r="J3476" s="84"/>
      <c r="K3476" s="84"/>
      <c r="L3476" s="84"/>
      <c r="M3476" s="40"/>
      <c r="N3476" s="40"/>
    </row>
    <row r="3477" spans="1:14" ht="17.25">
      <c r="A3477" s="83"/>
      <c r="B3477" s="83"/>
      <c r="C3477" s="83"/>
      <c r="D3477" s="84"/>
      <c r="E3477" s="83"/>
      <c r="F3477" s="83"/>
      <c r="G3477" s="83"/>
      <c r="H3477" s="84"/>
      <c r="I3477" s="84"/>
      <c r="J3477" s="84"/>
      <c r="K3477" s="84"/>
      <c r="L3477" s="84"/>
      <c r="M3477" s="40"/>
      <c r="N3477" s="40"/>
    </row>
    <row r="3478" spans="1:14" ht="17.25">
      <c r="A3478" s="83"/>
      <c r="B3478" s="83"/>
      <c r="C3478" s="83"/>
      <c r="D3478" s="84"/>
      <c r="E3478" s="83"/>
      <c r="F3478" s="83"/>
      <c r="G3478" s="83"/>
      <c r="H3478" s="84"/>
      <c r="I3478" s="84"/>
      <c r="J3478" s="84"/>
      <c r="K3478" s="84"/>
      <c r="L3478" s="84"/>
      <c r="M3478" s="40"/>
      <c r="N3478" s="40"/>
    </row>
    <row r="3479" spans="1:14" ht="17.25">
      <c r="A3479" s="83"/>
      <c r="B3479" s="83"/>
      <c r="C3479" s="83"/>
      <c r="D3479" s="84"/>
      <c r="E3479" s="83"/>
      <c r="F3479" s="83"/>
      <c r="G3479" s="83"/>
      <c r="H3479" s="84"/>
      <c r="I3479" s="84"/>
      <c r="J3479" s="84"/>
      <c r="K3479" s="84"/>
      <c r="L3479" s="84"/>
      <c r="M3479" s="40"/>
      <c r="N3479" s="40"/>
    </row>
    <row r="3480" spans="1:14" ht="17.25">
      <c r="A3480" s="83"/>
      <c r="B3480" s="83"/>
      <c r="C3480" s="83"/>
      <c r="D3480" s="84"/>
      <c r="E3480" s="83"/>
      <c r="F3480" s="83"/>
      <c r="G3480" s="83"/>
      <c r="H3480" s="84"/>
      <c r="I3480" s="84"/>
      <c r="J3480" s="84"/>
      <c r="K3480" s="84"/>
      <c r="L3480" s="84"/>
      <c r="M3480" s="40"/>
      <c r="N3480" s="40"/>
    </row>
    <row r="3481" spans="1:14" ht="17.25">
      <c r="A3481" s="83"/>
      <c r="B3481" s="83"/>
      <c r="C3481" s="83"/>
      <c r="D3481" s="84"/>
      <c r="E3481" s="83"/>
      <c r="F3481" s="83"/>
      <c r="G3481" s="83"/>
      <c r="H3481" s="84"/>
      <c r="I3481" s="84"/>
      <c r="J3481" s="84"/>
      <c r="K3481" s="84"/>
      <c r="L3481" s="84"/>
      <c r="M3481" s="40"/>
      <c r="N3481" s="40"/>
    </row>
    <row r="3482" spans="1:14" ht="17.25">
      <c r="A3482" s="83"/>
      <c r="B3482" s="83"/>
      <c r="C3482" s="83"/>
      <c r="D3482" s="84"/>
      <c r="E3482" s="83"/>
      <c r="F3482" s="83"/>
      <c r="G3482" s="83"/>
      <c r="H3482" s="84"/>
      <c r="I3482" s="84"/>
      <c r="J3482" s="84"/>
      <c r="K3482" s="84"/>
      <c r="L3482" s="84"/>
      <c r="M3482" s="40"/>
      <c r="N3482" s="40"/>
    </row>
    <row r="3483" spans="1:14" ht="17.25">
      <c r="A3483" s="83"/>
      <c r="B3483" s="83"/>
      <c r="C3483" s="83"/>
      <c r="D3483" s="84"/>
      <c r="E3483" s="83"/>
      <c r="F3483" s="83"/>
      <c r="G3483" s="83"/>
      <c r="H3483" s="84"/>
      <c r="I3483" s="84"/>
      <c r="J3483" s="84"/>
      <c r="K3483" s="84"/>
      <c r="L3483" s="84"/>
      <c r="M3483" s="40"/>
      <c r="N3483" s="40"/>
    </row>
    <row r="3484" spans="1:14" ht="17.25">
      <c r="A3484" s="83"/>
      <c r="B3484" s="83"/>
      <c r="C3484" s="83"/>
      <c r="D3484" s="84"/>
      <c r="E3484" s="83"/>
      <c r="F3484" s="83"/>
      <c r="G3484" s="83"/>
      <c r="H3484" s="84"/>
      <c r="I3484" s="84"/>
      <c r="J3484" s="84"/>
      <c r="K3484" s="84"/>
      <c r="L3484" s="84"/>
      <c r="M3484" s="40"/>
      <c r="N3484" s="40"/>
    </row>
    <row r="3485" spans="1:14" ht="17.25">
      <c r="A3485" s="83"/>
      <c r="B3485" s="83"/>
      <c r="C3485" s="83"/>
      <c r="D3485" s="84"/>
      <c r="E3485" s="83"/>
      <c r="F3485" s="83"/>
      <c r="G3485" s="83"/>
      <c r="H3485" s="84"/>
      <c r="I3485" s="84"/>
      <c r="J3485" s="84"/>
      <c r="K3485" s="84"/>
      <c r="L3485" s="84"/>
      <c r="M3485" s="40"/>
      <c r="N3485" s="40"/>
    </row>
    <row r="3486" spans="1:14" ht="17.25">
      <c r="A3486" s="83"/>
      <c r="B3486" s="83"/>
      <c r="C3486" s="83"/>
      <c r="D3486" s="84"/>
      <c r="E3486" s="83"/>
      <c r="F3486" s="83"/>
      <c r="G3486" s="83"/>
      <c r="H3486" s="84"/>
      <c r="I3486" s="84"/>
      <c r="J3486" s="84"/>
      <c r="K3486" s="84"/>
      <c r="L3486" s="84"/>
      <c r="M3486" s="40"/>
      <c r="N3486" s="40"/>
    </row>
    <row r="3487" spans="1:14" ht="17.25">
      <c r="A3487" s="83"/>
      <c r="B3487" s="83"/>
      <c r="C3487" s="83"/>
      <c r="D3487" s="84"/>
      <c r="E3487" s="83"/>
      <c r="F3487" s="83"/>
      <c r="G3487" s="83"/>
      <c r="H3487" s="84"/>
      <c r="I3487" s="84"/>
      <c r="J3487" s="84"/>
      <c r="K3487" s="84"/>
      <c r="L3487" s="84"/>
      <c r="M3487" s="40"/>
      <c r="N3487" s="40"/>
    </row>
    <row r="3488" spans="1:14" ht="17.25">
      <c r="A3488" s="83"/>
      <c r="B3488" s="83"/>
      <c r="C3488" s="83"/>
      <c r="D3488" s="84"/>
      <c r="E3488" s="83"/>
      <c r="F3488" s="83"/>
      <c r="G3488" s="83"/>
      <c r="H3488" s="84"/>
      <c r="I3488" s="84"/>
      <c r="J3488" s="84"/>
      <c r="K3488" s="84"/>
      <c r="L3488" s="84"/>
      <c r="M3488" s="40"/>
      <c r="N3488" s="40"/>
    </row>
    <row r="3489" spans="1:14" ht="17.25">
      <c r="A3489" s="83"/>
      <c r="B3489" s="83"/>
      <c r="C3489" s="83"/>
      <c r="D3489" s="84"/>
      <c r="E3489" s="83"/>
      <c r="F3489" s="83"/>
      <c r="G3489" s="83"/>
      <c r="H3489" s="84"/>
      <c r="I3489" s="84"/>
      <c r="J3489" s="84"/>
      <c r="K3489" s="84"/>
      <c r="L3489" s="84"/>
      <c r="M3489" s="40"/>
      <c r="N3489" s="40"/>
    </row>
    <row r="3490" spans="1:14" ht="17.25">
      <c r="A3490" s="83"/>
      <c r="B3490" s="83"/>
      <c r="C3490" s="83"/>
      <c r="D3490" s="84"/>
      <c r="E3490" s="83"/>
      <c r="F3490" s="83"/>
      <c r="G3490" s="83"/>
      <c r="H3490" s="84"/>
      <c r="I3490" s="84"/>
      <c r="J3490" s="84"/>
      <c r="K3490" s="84"/>
      <c r="L3490" s="84"/>
      <c r="M3490" s="40"/>
      <c r="N3490" s="40"/>
    </row>
    <row r="3491" spans="1:14" ht="17.25">
      <c r="A3491" s="83"/>
      <c r="B3491" s="83"/>
      <c r="C3491" s="83"/>
      <c r="D3491" s="84"/>
      <c r="E3491" s="83"/>
      <c r="F3491" s="83"/>
      <c r="G3491" s="83"/>
      <c r="H3491" s="84"/>
      <c r="I3491" s="84"/>
      <c r="J3491" s="84"/>
      <c r="K3491" s="84"/>
      <c r="L3491" s="84"/>
      <c r="M3491" s="40"/>
      <c r="N3491" s="40"/>
    </row>
    <row r="3492" spans="1:14" ht="17.25">
      <c r="A3492" s="83"/>
      <c r="B3492" s="83"/>
      <c r="C3492" s="83"/>
      <c r="D3492" s="84"/>
      <c r="E3492" s="83"/>
      <c r="F3492" s="83"/>
      <c r="G3492" s="83"/>
      <c r="H3492" s="84"/>
      <c r="I3492" s="84"/>
      <c r="J3492" s="84"/>
      <c r="K3492" s="84"/>
      <c r="L3492" s="84"/>
      <c r="M3492" s="40"/>
      <c r="N3492" s="40"/>
    </row>
    <row r="3493" spans="1:14" ht="17.25">
      <c r="A3493" s="83"/>
      <c r="B3493" s="83"/>
      <c r="C3493" s="83"/>
      <c r="D3493" s="84"/>
      <c r="E3493" s="83"/>
      <c r="F3493" s="83"/>
      <c r="G3493" s="83"/>
      <c r="H3493" s="84"/>
      <c r="I3493" s="84"/>
      <c r="J3493" s="84"/>
      <c r="K3493" s="84"/>
      <c r="L3493" s="84"/>
      <c r="M3493" s="40"/>
      <c r="N3493" s="40"/>
    </row>
    <row r="3494" spans="1:14" ht="17.25">
      <c r="A3494" s="83"/>
      <c r="B3494" s="83"/>
      <c r="C3494" s="83"/>
      <c r="D3494" s="84"/>
      <c r="E3494" s="83"/>
      <c r="F3494" s="83"/>
      <c r="G3494" s="83"/>
      <c r="H3494" s="84"/>
      <c r="I3494" s="84"/>
      <c r="J3494" s="84"/>
      <c r="K3494" s="84"/>
      <c r="L3494" s="84"/>
      <c r="M3494" s="40"/>
      <c r="N3494" s="40"/>
    </row>
    <row r="3495" spans="1:14" ht="17.25">
      <c r="A3495" s="83"/>
      <c r="B3495" s="83"/>
      <c r="C3495" s="83"/>
      <c r="D3495" s="84"/>
      <c r="E3495" s="83"/>
      <c r="F3495" s="83"/>
      <c r="G3495" s="83"/>
      <c r="H3495" s="84"/>
      <c r="I3495" s="84"/>
      <c r="J3495" s="84"/>
      <c r="K3495" s="84"/>
      <c r="L3495" s="84"/>
      <c r="M3495" s="40"/>
      <c r="N3495" s="40"/>
    </row>
    <row r="3496" spans="1:14" ht="17.25">
      <c r="A3496" s="83"/>
      <c r="B3496" s="83"/>
      <c r="C3496" s="83"/>
      <c r="D3496" s="84"/>
      <c r="E3496" s="83"/>
      <c r="F3496" s="83"/>
      <c r="G3496" s="83"/>
      <c r="H3496" s="84"/>
      <c r="I3496" s="84"/>
      <c r="J3496" s="84"/>
      <c r="K3496" s="84"/>
      <c r="L3496" s="84"/>
      <c r="M3496" s="40"/>
      <c r="N3496" s="40"/>
    </row>
    <row r="3497" spans="1:14" ht="17.25">
      <c r="A3497" s="83"/>
      <c r="B3497" s="83"/>
      <c r="C3497" s="83"/>
      <c r="D3497" s="84"/>
      <c r="E3497" s="83"/>
      <c r="F3497" s="83"/>
      <c r="G3497" s="83"/>
      <c r="H3497" s="84"/>
      <c r="I3497" s="84"/>
      <c r="J3497" s="84"/>
      <c r="K3497" s="84"/>
      <c r="L3497" s="84"/>
      <c r="M3497" s="40"/>
      <c r="N3497" s="40"/>
    </row>
    <row r="3498" spans="1:14" ht="17.25">
      <c r="A3498" s="83"/>
      <c r="B3498" s="83"/>
      <c r="C3498" s="83"/>
      <c r="D3498" s="84"/>
      <c r="E3498" s="83"/>
      <c r="F3498" s="83"/>
      <c r="G3498" s="83"/>
      <c r="H3498" s="84"/>
      <c r="I3498" s="84"/>
      <c r="J3498" s="84"/>
      <c r="K3498" s="84"/>
      <c r="L3498" s="84"/>
      <c r="M3498" s="40"/>
      <c r="N3498" s="40"/>
    </row>
    <row r="3499" spans="1:14" ht="17.25">
      <c r="A3499" s="83"/>
      <c r="B3499" s="83"/>
      <c r="C3499" s="83"/>
      <c r="D3499" s="84"/>
      <c r="E3499" s="83"/>
      <c r="F3499" s="83"/>
      <c r="G3499" s="83"/>
      <c r="H3499" s="84"/>
      <c r="I3499" s="84"/>
      <c r="J3499" s="84"/>
      <c r="K3499" s="84"/>
      <c r="L3499" s="84"/>
      <c r="M3499" s="40"/>
      <c r="N3499" s="40"/>
    </row>
    <row r="3500" spans="1:14" ht="17.25">
      <c r="A3500" s="83"/>
      <c r="B3500" s="83"/>
      <c r="C3500" s="83"/>
      <c r="D3500" s="84"/>
      <c r="E3500" s="83"/>
      <c r="F3500" s="83"/>
      <c r="G3500" s="83"/>
      <c r="H3500" s="84"/>
      <c r="I3500" s="84"/>
      <c r="J3500" s="84"/>
      <c r="K3500" s="84"/>
      <c r="L3500" s="84"/>
      <c r="M3500" s="40"/>
      <c r="N3500" s="40"/>
    </row>
    <row r="3501" spans="1:14" ht="17.25">
      <c r="A3501" s="83"/>
      <c r="B3501" s="83"/>
      <c r="C3501" s="83"/>
      <c r="D3501" s="84"/>
      <c r="E3501" s="83"/>
      <c r="F3501" s="83"/>
      <c r="G3501" s="83"/>
      <c r="H3501" s="84"/>
      <c r="I3501" s="84"/>
      <c r="J3501" s="84"/>
      <c r="K3501" s="84"/>
      <c r="L3501" s="84"/>
      <c r="M3501" s="40"/>
      <c r="N3501" s="40"/>
    </row>
    <row r="3502" spans="1:14" ht="17.25">
      <c r="A3502" s="83"/>
      <c r="B3502" s="83"/>
      <c r="C3502" s="83"/>
      <c r="D3502" s="84"/>
      <c r="E3502" s="83"/>
      <c r="F3502" s="83"/>
      <c r="G3502" s="83"/>
      <c r="H3502" s="84"/>
      <c r="I3502" s="84"/>
      <c r="J3502" s="84"/>
      <c r="K3502" s="84"/>
      <c r="L3502" s="84"/>
      <c r="M3502" s="40"/>
      <c r="N3502" s="40"/>
    </row>
    <row r="3503" spans="1:14" ht="17.25">
      <c r="A3503" s="83"/>
      <c r="B3503" s="83"/>
      <c r="C3503" s="83"/>
      <c r="D3503" s="84"/>
      <c r="E3503" s="83"/>
      <c r="F3503" s="83"/>
      <c r="G3503" s="83"/>
      <c r="H3503" s="84"/>
      <c r="I3503" s="84"/>
      <c r="J3503" s="84"/>
      <c r="K3503" s="84"/>
      <c r="L3503" s="84"/>
      <c r="M3503" s="40"/>
      <c r="N3503" s="40"/>
    </row>
    <row r="3504" spans="1:14" ht="17.25">
      <c r="A3504" s="83"/>
      <c r="B3504" s="83"/>
      <c r="C3504" s="83"/>
      <c r="D3504" s="84"/>
      <c r="E3504" s="83"/>
      <c r="F3504" s="83"/>
      <c r="G3504" s="83"/>
      <c r="H3504" s="84"/>
      <c r="I3504" s="84"/>
      <c r="J3504" s="84"/>
      <c r="K3504" s="84"/>
      <c r="L3504" s="84"/>
      <c r="M3504" s="40"/>
      <c r="N3504" s="40"/>
    </row>
    <row r="3505" spans="1:14" ht="17.25">
      <c r="A3505" s="83"/>
      <c r="B3505" s="83"/>
      <c r="C3505" s="83"/>
      <c r="D3505" s="84"/>
      <c r="E3505" s="83"/>
      <c r="F3505" s="83"/>
      <c r="G3505" s="83"/>
      <c r="H3505" s="84"/>
      <c r="I3505" s="84"/>
      <c r="J3505" s="84"/>
      <c r="K3505" s="84"/>
      <c r="L3505" s="84"/>
      <c r="M3505" s="40"/>
      <c r="N3505" s="40"/>
    </row>
    <row r="3506" spans="1:14" ht="17.25">
      <c r="A3506" s="83"/>
      <c r="B3506" s="83"/>
      <c r="C3506" s="83"/>
      <c r="D3506" s="84"/>
      <c r="E3506" s="83"/>
      <c r="F3506" s="83"/>
      <c r="G3506" s="83"/>
      <c r="H3506" s="84"/>
      <c r="I3506" s="84"/>
      <c r="J3506" s="84"/>
      <c r="K3506" s="84"/>
      <c r="L3506" s="84"/>
      <c r="M3506" s="40"/>
      <c r="N3506" s="40"/>
    </row>
    <row r="3507" spans="1:14" ht="17.25">
      <c r="A3507" s="83"/>
      <c r="B3507" s="83"/>
      <c r="C3507" s="83"/>
      <c r="D3507" s="84"/>
      <c r="E3507" s="83"/>
      <c r="F3507" s="83"/>
      <c r="G3507" s="83"/>
      <c r="H3507" s="84"/>
      <c r="I3507" s="84"/>
      <c r="J3507" s="84"/>
      <c r="K3507" s="84"/>
      <c r="L3507" s="84"/>
      <c r="M3507" s="40"/>
      <c r="N3507" s="40"/>
    </row>
    <row r="3508" spans="1:14" ht="17.25">
      <c r="A3508" s="83"/>
      <c r="B3508" s="83"/>
      <c r="C3508" s="83"/>
      <c r="D3508" s="84"/>
      <c r="E3508" s="83"/>
      <c r="F3508" s="83"/>
      <c r="G3508" s="83"/>
      <c r="H3508" s="84"/>
      <c r="I3508" s="84"/>
      <c r="J3508" s="84"/>
      <c r="K3508" s="84"/>
      <c r="L3508" s="84"/>
      <c r="M3508" s="40"/>
      <c r="N3508" s="40"/>
    </row>
    <row r="3509" spans="1:14" ht="17.25">
      <c r="A3509" s="83"/>
      <c r="B3509" s="83"/>
      <c r="C3509" s="83"/>
      <c r="D3509" s="84"/>
      <c r="E3509" s="83"/>
      <c r="F3509" s="83"/>
      <c r="G3509" s="83"/>
      <c r="H3509" s="84"/>
      <c r="I3509" s="84"/>
      <c r="J3509" s="84"/>
      <c r="K3509" s="84"/>
      <c r="L3509" s="84"/>
      <c r="M3509" s="40"/>
      <c r="N3509" s="40"/>
    </row>
    <row r="3510" spans="1:14" ht="17.25">
      <c r="A3510" s="83"/>
      <c r="B3510" s="83"/>
      <c r="C3510" s="83"/>
      <c r="D3510" s="84"/>
      <c r="E3510" s="83"/>
      <c r="F3510" s="83"/>
      <c r="G3510" s="83"/>
      <c r="H3510" s="84"/>
      <c r="I3510" s="84"/>
      <c r="J3510" s="84"/>
      <c r="K3510" s="84"/>
      <c r="L3510" s="84"/>
      <c r="M3510" s="40"/>
      <c r="N3510" s="40"/>
    </row>
    <row r="3511" spans="1:14" ht="17.25">
      <c r="A3511" s="83"/>
      <c r="B3511" s="83"/>
      <c r="C3511" s="83"/>
      <c r="D3511" s="84"/>
      <c r="E3511" s="83"/>
      <c r="F3511" s="83"/>
      <c r="G3511" s="83"/>
      <c r="H3511" s="84"/>
      <c r="I3511" s="84"/>
      <c r="J3511" s="84"/>
      <c r="K3511" s="84"/>
      <c r="L3511" s="84"/>
      <c r="M3511" s="40"/>
      <c r="N3511" s="40"/>
    </row>
    <row r="3512" spans="1:14" ht="17.25">
      <c r="A3512" s="83"/>
      <c r="B3512" s="83"/>
      <c r="C3512" s="83"/>
      <c r="D3512" s="84"/>
      <c r="E3512" s="83"/>
      <c r="F3512" s="83"/>
      <c r="G3512" s="83"/>
      <c r="H3512" s="84"/>
      <c r="I3512" s="84"/>
      <c r="J3512" s="84"/>
      <c r="K3512" s="84"/>
      <c r="L3512" s="84"/>
      <c r="M3512" s="40"/>
      <c r="N3512" s="40"/>
    </row>
    <row r="3513" spans="1:14" ht="17.25">
      <c r="A3513" s="83"/>
      <c r="B3513" s="83"/>
      <c r="C3513" s="83"/>
      <c r="D3513" s="84"/>
      <c r="E3513" s="83"/>
      <c r="F3513" s="83"/>
      <c r="G3513" s="83"/>
      <c r="H3513" s="84"/>
      <c r="I3513" s="84"/>
      <c r="J3513" s="84"/>
      <c r="K3513" s="84"/>
      <c r="L3513" s="84"/>
      <c r="M3513" s="40"/>
      <c r="N3513" s="40"/>
    </row>
    <row r="3514" spans="1:14" ht="17.25">
      <c r="A3514" s="83"/>
      <c r="B3514" s="83"/>
      <c r="C3514" s="83"/>
      <c r="D3514" s="84"/>
      <c r="E3514" s="83"/>
      <c r="F3514" s="83"/>
      <c r="G3514" s="83"/>
      <c r="H3514" s="84"/>
      <c r="I3514" s="84"/>
      <c r="J3514" s="84"/>
      <c r="K3514" s="84"/>
      <c r="L3514" s="84"/>
      <c r="M3514" s="40"/>
      <c r="N3514" s="40"/>
    </row>
    <row r="3515" spans="1:14" ht="17.25">
      <c r="A3515" s="83"/>
      <c r="B3515" s="83"/>
      <c r="C3515" s="83"/>
      <c r="D3515" s="84"/>
      <c r="E3515" s="83"/>
      <c r="F3515" s="83"/>
      <c r="G3515" s="83"/>
      <c r="H3515" s="84"/>
      <c r="I3515" s="84"/>
      <c r="J3515" s="84"/>
      <c r="K3515" s="84"/>
      <c r="L3515" s="84"/>
      <c r="M3515" s="40"/>
      <c r="N3515" s="40"/>
    </row>
    <row r="3516" spans="1:14" ht="17.25">
      <c r="A3516" s="83"/>
      <c r="B3516" s="83"/>
      <c r="C3516" s="83"/>
      <c r="D3516" s="84"/>
      <c r="E3516" s="83"/>
      <c r="F3516" s="83"/>
      <c r="G3516" s="83"/>
      <c r="H3516" s="84"/>
      <c r="I3516" s="84"/>
      <c r="J3516" s="84"/>
      <c r="K3516" s="84"/>
      <c r="L3516" s="84"/>
      <c r="M3516" s="40"/>
      <c r="N3516" s="40"/>
    </row>
    <row r="3517" spans="1:14" ht="17.25">
      <c r="A3517" s="83"/>
      <c r="B3517" s="83"/>
      <c r="C3517" s="83"/>
      <c r="D3517" s="84"/>
      <c r="E3517" s="83"/>
      <c r="F3517" s="83"/>
      <c r="G3517" s="83"/>
      <c r="H3517" s="84"/>
      <c r="I3517" s="84"/>
      <c r="J3517" s="84"/>
      <c r="K3517" s="84"/>
      <c r="L3517" s="84"/>
      <c r="M3517" s="40"/>
      <c r="N3517" s="40"/>
    </row>
    <row r="3518" spans="1:14" ht="17.25">
      <c r="A3518" s="83"/>
      <c r="B3518" s="83"/>
      <c r="C3518" s="83"/>
      <c r="D3518" s="84"/>
      <c r="E3518" s="83"/>
      <c r="F3518" s="83"/>
      <c r="G3518" s="83"/>
      <c r="H3518" s="84"/>
      <c r="I3518" s="84"/>
      <c r="J3518" s="84"/>
      <c r="K3518" s="84"/>
      <c r="L3518" s="84"/>
      <c r="M3518" s="40"/>
      <c r="N3518" s="40"/>
    </row>
    <row r="3519" spans="1:14" ht="17.25">
      <c r="A3519" s="83"/>
      <c r="B3519" s="83"/>
      <c r="C3519" s="83"/>
      <c r="D3519" s="84"/>
      <c r="E3519" s="83"/>
      <c r="F3519" s="83"/>
      <c r="G3519" s="83"/>
      <c r="H3519" s="84"/>
      <c r="I3519" s="84"/>
      <c r="J3519" s="84"/>
      <c r="K3519" s="84"/>
      <c r="L3519" s="84"/>
      <c r="M3519" s="40"/>
      <c r="N3519" s="40"/>
    </row>
    <row r="3520" spans="1:14" ht="17.25">
      <c r="A3520" s="83"/>
      <c r="B3520" s="83"/>
      <c r="C3520" s="83"/>
      <c r="D3520" s="84"/>
      <c r="E3520" s="83"/>
      <c r="F3520" s="83"/>
      <c r="G3520" s="83"/>
      <c r="H3520" s="84"/>
      <c r="I3520" s="84"/>
      <c r="J3520" s="84"/>
      <c r="K3520" s="84"/>
      <c r="L3520" s="84"/>
      <c r="M3520" s="40"/>
      <c r="N3520" s="40"/>
    </row>
    <row r="3521" spans="1:14" ht="17.25">
      <c r="A3521" s="83"/>
      <c r="B3521" s="83"/>
      <c r="C3521" s="83"/>
      <c r="D3521" s="84"/>
      <c r="E3521" s="83"/>
      <c r="F3521" s="83"/>
      <c r="G3521" s="83"/>
      <c r="H3521" s="84"/>
      <c r="I3521" s="84"/>
      <c r="J3521" s="84"/>
      <c r="K3521" s="84"/>
      <c r="L3521" s="84"/>
      <c r="M3521" s="40"/>
      <c r="N3521" s="40"/>
    </row>
    <row r="3522" spans="1:14" ht="17.25">
      <c r="A3522" s="83"/>
      <c r="B3522" s="83"/>
      <c r="C3522" s="83"/>
      <c r="D3522" s="84"/>
      <c r="E3522" s="83"/>
      <c r="F3522" s="83"/>
      <c r="G3522" s="83"/>
      <c r="H3522" s="84"/>
      <c r="I3522" s="84"/>
      <c r="J3522" s="84"/>
      <c r="K3522" s="84"/>
      <c r="L3522" s="84"/>
      <c r="M3522" s="40"/>
      <c r="N3522" s="40"/>
    </row>
    <row r="3523" spans="1:14" ht="17.25">
      <c r="A3523" s="83"/>
      <c r="B3523" s="83"/>
      <c r="C3523" s="83"/>
      <c r="D3523" s="84"/>
      <c r="E3523" s="83"/>
      <c r="F3523" s="83"/>
      <c r="G3523" s="83"/>
      <c r="H3523" s="84"/>
      <c r="I3523" s="84"/>
      <c r="J3523" s="84"/>
      <c r="K3523" s="84"/>
      <c r="L3523" s="84"/>
      <c r="M3523" s="40"/>
      <c r="N3523" s="40"/>
    </row>
    <row r="3524" spans="1:14" ht="17.25">
      <c r="A3524" s="83"/>
      <c r="B3524" s="83"/>
      <c r="C3524" s="83"/>
      <c r="D3524" s="84"/>
      <c r="E3524" s="83"/>
      <c r="F3524" s="83"/>
      <c r="G3524" s="83"/>
      <c r="H3524" s="84"/>
      <c r="I3524" s="84"/>
      <c r="J3524" s="84"/>
      <c r="K3524" s="84"/>
      <c r="L3524" s="84"/>
      <c r="M3524" s="40"/>
      <c r="N3524" s="40"/>
    </row>
    <row r="3525" spans="1:14" ht="17.25">
      <c r="A3525" s="83"/>
      <c r="B3525" s="83"/>
      <c r="C3525" s="83"/>
      <c r="D3525" s="84"/>
      <c r="E3525" s="83"/>
      <c r="F3525" s="83"/>
      <c r="G3525" s="83"/>
      <c r="H3525" s="84"/>
      <c r="I3525" s="84"/>
      <c r="J3525" s="84"/>
      <c r="K3525" s="84"/>
      <c r="L3525" s="84"/>
      <c r="M3525" s="40"/>
      <c r="N3525" s="40"/>
    </row>
    <row r="3526" spans="1:14" ht="17.25">
      <c r="A3526" s="83"/>
      <c r="B3526" s="83"/>
      <c r="C3526" s="83"/>
      <c r="D3526" s="84"/>
      <c r="E3526" s="83"/>
      <c r="F3526" s="83"/>
      <c r="G3526" s="83"/>
      <c r="H3526" s="84"/>
      <c r="I3526" s="84"/>
      <c r="J3526" s="84"/>
      <c r="K3526" s="84"/>
      <c r="L3526" s="84"/>
      <c r="M3526" s="40"/>
      <c r="N3526" s="40"/>
    </row>
    <row r="3527" spans="1:14" ht="17.25">
      <c r="A3527" s="83"/>
      <c r="B3527" s="83"/>
      <c r="C3527" s="83"/>
      <c r="D3527" s="84"/>
      <c r="E3527" s="83"/>
      <c r="F3527" s="83"/>
      <c r="G3527" s="83"/>
      <c r="H3527" s="84"/>
      <c r="I3527" s="84"/>
      <c r="J3527" s="84"/>
      <c r="K3527" s="84"/>
      <c r="L3527" s="84"/>
      <c r="M3527" s="40"/>
      <c r="N3527" s="40"/>
    </row>
    <row r="3528" spans="1:14" ht="17.25">
      <c r="A3528" s="83"/>
      <c r="B3528" s="83"/>
      <c r="C3528" s="83"/>
      <c r="D3528" s="84"/>
      <c r="E3528" s="83"/>
      <c r="F3528" s="83"/>
      <c r="G3528" s="83"/>
      <c r="H3528" s="84"/>
      <c r="I3528" s="84"/>
      <c r="J3528" s="84"/>
      <c r="K3528" s="84"/>
      <c r="L3528" s="84"/>
      <c r="M3528" s="40"/>
      <c r="N3528" s="40"/>
    </row>
    <row r="3529" spans="1:14" ht="17.25">
      <c r="A3529" s="83"/>
      <c r="B3529" s="83"/>
      <c r="C3529" s="83"/>
      <c r="D3529" s="84"/>
      <c r="E3529" s="83"/>
      <c r="F3529" s="83"/>
      <c r="G3529" s="83"/>
      <c r="H3529" s="84"/>
      <c r="I3529" s="84"/>
      <c r="J3529" s="84"/>
      <c r="K3529" s="84"/>
      <c r="L3529" s="84"/>
      <c r="M3529" s="40"/>
      <c r="N3529" s="40"/>
    </row>
    <row r="3530" spans="1:14" ht="17.25">
      <c r="A3530" s="83"/>
      <c r="B3530" s="83"/>
      <c r="C3530" s="83"/>
      <c r="D3530" s="84"/>
      <c r="E3530" s="83"/>
      <c r="F3530" s="83"/>
      <c r="G3530" s="83"/>
      <c r="H3530" s="84"/>
      <c r="I3530" s="84"/>
      <c r="J3530" s="84"/>
      <c r="K3530" s="84"/>
      <c r="L3530" s="84"/>
      <c r="M3530" s="40"/>
      <c r="N3530" s="40"/>
    </row>
    <row r="3531" spans="1:14" ht="17.25">
      <c r="A3531" s="83"/>
      <c r="B3531" s="83"/>
      <c r="C3531" s="83"/>
      <c r="D3531" s="84"/>
      <c r="E3531" s="83"/>
      <c r="F3531" s="83"/>
      <c r="G3531" s="83"/>
      <c r="H3531" s="84"/>
      <c r="I3531" s="84"/>
      <c r="J3531" s="84"/>
      <c r="K3531" s="84"/>
      <c r="L3531" s="84"/>
      <c r="M3531" s="40"/>
      <c r="N3531" s="40"/>
    </row>
    <row r="3532" spans="1:14" ht="17.25">
      <c r="A3532" s="83"/>
      <c r="B3532" s="83"/>
      <c r="C3532" s="83"/>
      <c r="D3532" s="84"/>
      <c r="E3532" s="83"/>
      <c r="F3532" s="83"/>
      <c r="G3532" s="83"/>
      <c r="H3532" s="84"/>
      <c r="I3532" s="84"/>
      <c r="J3532" s="84"/>
      <c r="K3532" s="84"/>
      <c r="L3532" s="84"/>
      <c r="M3532" s="40"/>
      <c r="N3532" s="40"/>
    </row>
    <row r="3533" spans="1:14" ht="17.25">
      <c r="A3533" s="83"/>
      <c r="B3533" s="83"/>
      <c r="C3533" s="83"/>
      <c r="D3533" s="84"/>
      <c r="E3533" s="83"/>
      <c r="F3533" s="83"/>
      <c r="G3533" s="83"/>
      <c r="H3533" s="84"/>
      <c r="I3533" s="84"/>
      <c r="J3533" s="84"/>
      <c r="K3533" s="84"/>
      <c r="L3533" s="84"/>
      <c r="M3533" s="40"/>
      <c r="N3533" s="40"/>
    </row>
    <row r="3534" spans="1:14" ht="17.25">
      <c r="A3534" s="83"/>
      <c r="B3534" s="83"/>
      <c r="C3534" s="83"/>
      <c r="D3534" s="84"/>
      <c r="E3534" s="83"/>
      <c r="F3534" s="83"/>
      <c r="G3534" s="83"/>
      <c r="H3534" s="84"/>
      <c r="I3534" s="84"/>
      <c r="J3534" s="84"/>
      <c r="K3534" s="84"/>
      <c r="L3534" s="84"/>
      <c r="M3534" s="40"/>
      <c r="N3534" s="40"/>
    </row>
    <row r="3535" spans="1:14" ht="17.25">
      <c r="A3535" s="83"/>
      <c r="B3535" s="83"/>
      <c r="C3535" s="83"/>
      <c r="D3535" s="84"/>
      <c r="E3535" s="83"/>
      <c r="F3535" s="83"/>
      <c r="G3535" s="83"/>
      <c r="H3535" s="84"/>
      <c r="I3535" s="84"/>
      <c r="J3535" s="84"/>
      <c r="K3535" s="84"/>
      <c r="L3535" s="84"/>
      <c r="M3535" s="40"/>
      <c r="N3535" s="40"/>
    </row>
    <row r="3536" spans="1:14" ht="17.25">
      <c r="A3536" s="83"/>
      <c r="B3536" s="83"/>
      <c r="C3536" s="83"/>
      <c r="D3536" s="84"/>
      <c r="E3536" s="83"/>
      <c r="F3536" s="83"/>
      <c r="G3536" s="83"/>
      <c r="H3536" s="84"/>
      <c r="I3536" s="84"/>
      <c r="J3536" s="84"/>
      <c r="K3536" s="84"/>
      <c r="L3536" s="84"/>
      <c r="M3536" s="40"/>
      <c r="N3536" s="40"/>
    </row>
    <row r="3537" spans="1:14" ht="17.25">
      <c r="A3537" s="83"/>
      <c r="B3537" s="83"/>
      <c r="C3537" s="83"/>
      <c r="D3537" s="84"/>
      <c r="E3537" s="83"/>
      <c r="F3537" s="83"/>
      <c r="G3537" s="83"/>
      <c r="H3537" s="84"/>
      <c r="I3537" s="84"/>
      <c r="J3537" s="84"/>
      <c r="K3537" s="84"/>
      <c r="L3537" s="84"/>
      <c r="M3537" s="40"/>
      <c r="N3537" s="40"/>
    </row>
    <row r="3538" spans="1:14" ht="17.25">
      <c r="A3538" s="83"/>
      <c r="B3538" s="83"/>
      <c r="C3538" s="83"/>
      <c r="D3538" s="84"/>
      <c r="E3538" s="83"/>
      <c r="F3538" s="83"/>
      <c r="G3538" s="83"/>
      <c r="H3538" s="84"/>
      <c r="I3538" s="84"/>
      <c r="J3538" s="84"/>
      <c r="K3538" s="84"/>
      <c r="L3538" s="84"/>
      <c r="M3538" s="40"/>
      <c r="N3538" s="40"/>
    </row>
    <row r="3539" spans="1:14" ht="17.25">
      <c r="A3539" s="83"/>
      <c r="B3539" s="83"/>
      <c r="C3539" s="83"/>
      <c r="D3539" s="84"/>
      <c r="E3539" s="83"/>
      <c r="F3539" s="83"/>
      <c r="G3539" s="83"/>
      <c r="H3539" s="84"/>
      <c r="I3539" s="84"/>
      <c r="J3539" s="84"/>
      <c r="K3539" s="84"/>
      <c r="L3539" s="84"/>
      <c r="M3539" s="40"/>
      <c r="N3539" s="40"/>
    </row>
    <row r="3540" spans="1:14" ht="17.25">
      <c r="A3540" s="83"/>
      <c r="B3540" s="83"/>
      <c r="C3540" s="83"/>
      <c r="D3540" s="84"/>
      <c r="E3540" s="83"/>
      <c r="F3540" s="83"/>
      <c r="G3540" s="83"/>
      <c r="H3540" s="84"/>
      <c r="I3540" s="84"/>
      <c r="J3540" s="84"/>
      <c r="K3540" s="84"/>
      <c r="L3540" s="84"/>
      <c r="M3540" s="40"/>
      <c r="N3540" s="40"/>
    </row>
    <row r="3541" spans="1:14" ht="17.25">
      <c r="A3541" s="83"/>
      <c r="B3541" s="83"/>
      <c r="C3541" s="83"/>
      <c r="D3541" s="84"/>
      <c r="E3541" s="83"/>
      <c r="F3541" s="83"/>
      <c r="G3541" s="83"/>
      <c r="H3541" s="84"/>
      <c r="I3541" s="84"/>
      <c r="J3541" s="84"/>
      <c r="K3541" s="84"/>
      <c r="L3541" s="84"/>
      <c r="M3541" s="40"/>
      <c r="N3541" s="40"/>
    </row>
    <row r="3542" spans="1:14" ht="17.25">
      <c r="A3542" s="83"/>
      <c r="B3542" s="83"/>
      <c r="C3542" s="83"/>
      <c r="D3542" s="84"/>
      <c r="E3542" s="83"/>
      <c r="F3542" s="83"/>
      <c r="G3542" s="83"/>
      <c r="H3542" s="84"/>
      <c r="I3542" s="84"/>
      <c r="J3542" s="84"/>
      <c r="K3542" s="84"/>
      <c r="L3542" s="84"/>
      <c r="M3542" s="40"/>
      <c r="N3542" s="40"/>
    </row>
    <row r="3543" spans="1:14" ht="17.25">
      <c r="A3543" s="83"/>
      <c r="B3543" s="83"/>
      <c r="C3543" s="83"/>
      <c r="D3543" s="84"/>
      <c r="E3543" s="83"/>
      <c r="F3543" s="83"/>
      <c r="G3543" s="83"/>
      <c r="H3543" s="84"/>
      <c r="I3543" s="84"/>
      <c r="J3543" s="84"/>
      <c r="K3543" s="84"/>
      <c r="L3543" s="84"/>
      <c r="M3543" s="40"/>
      <c r="N3543" s="40"/>
    </row>
    <row r="3544" spans="1:14" ht="17.25">
      <c r="A3544" s="83"/>
      <c r="B3544" s="83"/>
      <c r="C3544" s="83"/>
      <c r="D3544" s="84"/>
      <c r="E3544" s="83"/>
      <c r="F3544" s="83"/>
      <c r="G3544" s="83"/>
      <c r="H3544" s="84"/>
      <c r="I3544" s="84"/>
      <c r="J3544" s="84"/>
      <c r="K3544" s="84"/>
      <c r="L3544" s="84"/>
      <c r="M3544" s="40"/>
      <c r="N3544" s="40"/>
    </row>
    <row r="3545" spans="1:14" ht="17.25">
      <c r="A3545" s="83"/>
      <c r="B3545" s="83"/>
      <c r="C3545" s="83"/>
      <c r="D3545" s="84"/>
      <c r="E3545" s="83"/>
      <c r="F3545" s="83"/>
      <c r="G3545" s="83"/>
      <c r="H3545" s="84"/>
      <c r="I3545" s="84"/>
      <c r="J3545" s="84"/>
      <c r="K3545" s="84"/>
      <c r="L3545" s="84"/>
      <c r="M3545" s="40"/>
      <c r="N3545" s="40"/>
    </row>
    <row r="3546" spans="1:14" ht="17.25">
      <c r="A3546" s="83"/>
      <c r="B3546" s="83"/>
      <c r="C3546" s="83"/>
      <c r="D3546" s="84"/>
      <c r="E3546" s="83"/>
      <c r="F3546" s="83"/>
      <c r="G3546" s="83"/>
      <c r="H3546" s="84"/>
      <c r="I3546" s="84"/>
      <c r="J3546" s="84"/>
      <c r="K3546" s="84"/>
      <c r="L3546" s="84"/>
      <c r="M3546" s="40"/>
      <c r="N3546" s="40"/>
    </row>
    <row r="3547" spans="1:14" ht="17.25">
      <c r="A3547" s="83"/>
      <c r="B3547" s="83"/>
      <c r="C3547" s="83"/>
      <c r="D3547" s="84"/>
      <c r="E3547" s="83"/>
      <c r="F3547" s="83"/>
      <c r="G3547" s="83"/>
      <c r="H3547" s="84"/>
      <c r="I3547" s="84"/>
      <c r="J3547" s="84"/>
      <c r="K3547" s="84"/>
      <c r="L3547" s="84"/>
      <c r="M3547" s="40"/>
      <c r="N3547" s="40"/>
    </row>
    <row r="3548" spans="1:14" ht="17.25">
      <c r="A3548" s="83"/>
      <c r="B3548" s="83"/>
      <c r="C3548" s="83"/>
      <c r="D3548" s="84"/>
      <c r="E3548" s="83"/>
      <c r="F3548" s="83"/>
      <c r="G3548" s="83"/>
      <c r="H3548" s="84"/>
      <c r="I3548" s="84"/>
      <c r="J3548" s="84"/>
      <c r="K3548" s="84"/>
      <c r="L3548" s="84"/>
      <c r="M3548" s="40"/>
      <c r="N3548" s="40"/>
    </row>
    <row r="3549" spans="1:14" ht="17.25">
      <c r="A3549" s="83"/>
      <c r="B3549" s="83"/>
      <c r="C3549" s="83"/>
      <c r="D3549" s="84"/>
      <c r="E3549" s="83"/>
      <c r="F3549" s="83"/>
      <c r="G3549" s="83"/>
      <c r="H3549" s="84"/>
      <c r="I3549" s="84"/>
      <c r="J3549" s="84"/>
      <c r="K3549" s="84"/>
      <c r="L3549" s="84"/>
      <c r="M3549" s="40"/>
      <c r="N3549" s="40"/>
    </row>
    <row r="3550" spans="1:14" ht="17.25">
      <c r="A3550" s="83"/>
      <c r="B3550" s="83"/>
      <c r="C3550" s="83"/>
      <c r="D3550" s="84"/>
      <c r="E3550" s="83"/>
      <c r="F3550" s="83"/>
      <c r="G3550" s="83"/>
      <c r="H3550" s="84"/>
      <c r="I3550" s="84"/>
      <c r="J3550" s="84"/>
      <c r="K3550" s="84"/>
      <c r="L3550" s="84"/>
      <c r="M3550" s="40"/>
      <c r="N3550" s="40"/>
    </row>
    <row r="3551" spans="1:14" ht="17.25">
      <c r="A3551" s="83"/>
      <c r="B3551" s="83"/>
      <c r="C3551" s="83"/>
      <c r="D3551" s="84"/>
      <c r="E3551" s="83"/>
      <c r="F3551" s="83"/>
      <c r="G3551" s="83"/>
      <c r="H3551" s="84"/>
      <c r="I3551" s="84"/>
      <c r="J3551" s="84"/>
      <c r="K3551" s="84"/>
      <c r="L3551" s="84"/>
      <c r="M3551" s="40"/>
      <c r="N3551" s="40"/>
    </row>
    <row r="3552" spans="1:14" ht="17.25">
      <c r="A3552" s="83"/>
      <c r="B3552" s="83"/>
      <c r="C3552" s="83"/>
      <c r="D3552" s="84"/>
      <c r="E3552" s="83"/>
      <c r="F3552" s="83"/>
      <c r="G3552" s="83"/>
      <c r="H3552" s="84"/>
      <c r="I3552" s="84"/>
      <c r="J3552" s="84"/>
      <c r="K3552" s="84"/>
      <c r="L3552" s="84"/>
      <c r="M3552" s="40"/>
      <c r="N3552" s="40"/>
    </row>
    <row r="3553" spans="1:14" ht="17.25">
      <c r="A3553" s="83"/>
      <c r="B3553" s="83"/>
      <c r="C3553" s="83"/>
      <c r="D3553" s="84"/>
      <c r="E3553" s="83"/>
      <c r="F3553" s="83"/>
      <c r="G3553" s="83"/>
      <c r="H3553" s="84"/>
      <c r="I3553" s="84"/>
      <c r="J3553" s="84"/>
      <c r="K3553" s="84"/>
      <c r="L3553" s="84"/>
      <c r="M3553" s="40"/>
      <c r="N3553" s="40"/>
    </row>
    <row r="3554" spans="1:14" ht="17.25">
      <c r="A3554" s="83"/>
      <c r="B3554" s="83"/>
      <c r="C3554" s="83"/>
      <c r="D3554" s="84"/>
      <c r="E3554" s="83"/>
      <c r="F3554" s="83"/>
      <c r="G3554" s="83"/>
      <c r="H3554" s="84"/>
      <c r="I3554" s="84"/>
      <c r="J3554" s="84"/>
      <c r="K3554" s="84"/>
      <c r="L3554" s="84"/>
      <c r="M3554" s="40"/>
      <c r="N3554" s="40"/>
    </row>
    <row r="3555" spans="1:14" ht="17.25">
      <c r="A3555" s="83"/>
      <c r="B3555" s="83"/>
      <c r="C3555" s="83"/>
      <c r="D3555" s="84"/>
      <c r="E3555" s="83"/>
      <c r="F3555" s="83"/>
      <c r="G3555" s="83"/>
      <c r="H3555" s="84"/>
      <c r="I3555" s="84"/>
      <c r="J3555" s="84"/>
      <c r="K3555" s="84"/>
      <c r="L3555" s="84"/>
      <c r="M3555" s="40"/>
      <c r="N3555" s="40"/>
    </row>
    <row r="3556" spans="1:14" ht="17.25">
      <c r="A3556" s="83"/>
      <c r="B3556" s="83"/>
      <c r="C3556" s="83"/>
      <c r="D3556" s="84"/>
      <c r="E3556" s="83"/>
      <c r="F3556" s="83"/>
      <c r="G3556" s="83"/>
      <c r="H3556" s="84"/>
      <c r="I3556" s="84"/>
      <c r="J3556" s="84"/>
      <c r="K3556" s="84"/>
      <c r="L3556" s="84"/>
      <c r="M3556" s="40"/>
      <c r="N3556" s="40"/>
    </row>
    <row r="3557" spans="1:14" ht="17.25">
      <c r="A3557" s="83"/>
      <c r="B3557" s="83"/>
      <c r="C3557" s="83"/>
      <c r="D3557" s="84"/>
      <c r="E3557" s="83"/>
      <c r="F3557" s="83"/>
      <c r="G3557" s="83"/>
      <c r="H3557" s="84"/>
      <c r="I3557" s="84"/>
      <c r="J3557" s="84"/>
      <c r="K3557" s="84"/>
      <c r="L3557" s="84"/>
      <c r="M3557" s="40"/>
      <c r="N3557" s="40"/>
    </row>
    <row r="3558" spans="1:14" ht="17.25">
      <c r="A3558" s="83"/>
      <c r="B3558" s="83"/>
      <c r="C3558" s="83"/>
      <c r="D3558" s="84"/>
      <c r="E3558" s="83"/>
      <c r="F3558" s="83"/>
      <c r="G3558" s="83"/>
      <c r="H3558" s="84"/>
      <c r="I3558" s="84"/>
      <c r="J3558" s="84"/>
      <c r="K3558" s="84"/>
      <c r="L3558" s="84"/>
      <c r="M3558" s="40"/>
      <c r="N3558" s="40"/>
    </row>
    <row r="3559" spans="1:14" ht="17.25">
      <c r="A3559" s="83"/>
      <c r="B3559" s="83"/>
      <c r="C3559" s="83"/>
      <c r="D3559" s="84"/>
      <c r="E3559" s="83"/>
      <c r="F3559" s="83"/>
      <c r="G3559" s="83"/>
      <c r="H3559" s="84"/>
      <c r="I3559" s="84"/>
      <c r="J3559" s="84"/>
      <c r="K3559" s="84"/>
      <c r="L3559" s="84"/>
      <c r="M3559" s="40"/>
      <c r="N3559" s="40"/>
    </row>
    <row r="3560" spans="1:14" ht="17.25">
      <c r="A3560" s="83"/>
      <c r="B3560" s="83"/>
      <c r="C3560" s="83"/>
      <c r="D3560" s="84"/>
      <c r="E3560" s="83"/>
      <c r="F3560" s="83"/>
      <c r="G3560" s="83"/>
      <c r="H3560" s="84"/>
      <c r="I3560" s="84"/>
      <c r="J3560" s="84"/>
      <c r="K3560" s="84"/>
      <c r="L3560" s="84"/>
      <c r="M3560" s="40"/>
      <c r="N3560" s="40"/>
    </row>
    <row r="3561" spans="1:14" ht="17.25">
      <c r="A3561" s="83"/>
      <c r="B3561" s="83"/>
      <c r="C3561" s="83"/>
      <c r="D3561" s="84"/>
      <c r="E3561" s="83"/>
      <c r="F3561" s="83"/>
      <c r="G3561" s="83"/>
      <c r="H3561" s="84"/>
      <c r="I3561" s="84"/>
      <c r="J3561" s="84"/>
      <c r="K3561" s="84"/>
      <c r="L3561" s="84"/>
      <c r="M3561" s="40"/>
      <c r="N3561" s="40"/>
    </row>
    <row r="3562" spans="1:14" ht="17.25">
      <c r="A3562" s="83"/>
      <c r="B3562" s="83"/>
      <c r="C3562" s="83"/>
      <c r="D3562" s="84"/>
      <c r="E3562" s="83"/>
      <c r="F3562" s="83"/>
      <c r="G3562" s="83"/>
      <c r="H3562" s="84"/>
      <c r="I3562" s="84"/>
      <c r="J3562" s="84"/>
      <c r="K3562" s="84"/>
      <c r="L3562" s="84"/>
      <c r="M3562" s="40"/>
      <c r="N3562" s="40"/>
    </row>
    <row r="3563" spans="1:14" ht="17.25">
      <c r="A3563" s="83"/>
      <c r="B3563" s="83"/>
      <c r="C3563" s="83"/>
      <c r="D3563" s="84"/>
      <c r="E3563" s="83"/>
      <c r="F3563" s="83"/>
      <c r="G3563" s="83"/>
      <c r="H3563" s="84"/>
      <c r="I3563" s="84"/>
      <c r="J3563" s="84"/>
      <c r="K3563" s="84"/>
      <c r="L3563" s="84"/>
      <c r="M3563" s="40"/>
      <c r="N3563" s="40"/>
    </row>
    <row r="3564" spans="1:14" ht="17.25">
      <c r="A3564" s="83"/>
      <c r="B3564" s="83"/>
      <c r="C3564" s="83"/>
      <c r="D3564" s="84"/>
      <c r="E3564" s="83"/>
      <c r="F3564" s="83"/>
      <c r="G3564" s="83"/>
      <c r="H3564" s="84"/>
      <c r="I3564" s="84"/>
      <c r="J3564" s="84"/>
      <c r="K3564" s="84"/>
      <c r="L3564" s="84"/>
      <c r="M3564" s="40"/>
      <c r="N3564" s="40"/>
    </row>
    <row r="3565" spans="1:14" ht="17.25">
      <c r="A3565" s="83"/>
      <c r="B3565" s="83"/>
      <c r="C3565" s="83"/>
      <c r="D3565" s="84"/>
      <c r="E3565" s="83"/>
      <c r="F3565" s="83"/>
      <c r="G3565" s="83"/>
      <c r="H3565" s="84"/>
      <c r="I3565" s="84"/>
      <c r="J3565" s="84"/>
      <c r="K3565" s="84"/>
      <c r="L3565" s="84"/>
      <c r="M3565" s="40"/>
      <c r="N3565" s="40"/>
    </row>
    <row r="3566" spans="1:14" ht="17.25">
      <c r="A3566" s="83"/>
      <c r="B3566" s="83"/>
      <c r="C3566" s="83"/>
      <c r="D3566" s="84"/>
      <c r="E3566" s="83"/>
      <c r="F3566" s="83"/>
      <c r="G3566" s="83"/>
      <c r="H3566" s="84"/>
      <c r="I3566" s="84"/>
      <c r="J3566" s="84"/>
      <c r="K3566" s="84"/>
      <c r="L3566" s="84"/>
      <c r="M3566" s="40"/>
      <c r="N3566" s="40"/>
    </row>
    <row r="3567" spans="1:14" ht="17.25">
      <c r="A3567" s="83"/>
      <c r="B3567" s="83"/>
      <c r="C3567" s="83"/>
      <c r="D3567" s="84"/>
      <c r="E3567" s="83"/>
      <c r="F3567" s="83"/>
      <c r="G3567" s="83"/>
      <c r="H3567" s="84"/>
      <c r="I3567" s="84"/>
      <c r="J3567" s="84"/>
      <c r="K3567" s="84"/>
      <c r="L3567" s="84"/>
      <c r="M3567" s="40"/>
      <c r="N3567" s="40"/>
    </row>
    <row r="3568" spans="1:14">
      <c r="M3568" s="91"/>
      <c r="N3568" s="91"/>
    </row>
    <row r="3569" spans="13:14">
      <c r="M3569" s="91"/>
      <c r="N3569" s="91"/>
    </row>
    <row r="3570" spans="13:14">
      <c r="M3570" s="91"/>
      <c r="N3570" s="91"/>
    </row>
    <row r="3571" spans="13:14">
      <c r="M3571" s="91"/>
      <c r="N3571" s="91"/>
    </row>
    <row r="3572" spans="13:14">
      <c r="M3572" s="91"/>
      <c r="N3572" s="91"/>
    </row>
    <row r="3573" spans="13:14">
      <c r="M3573" s="91"/>
      <c r="N3573" s="91"/>
    </row>
    <row r="3574" spans="13:14">
      <c r="M3574" s="91"/>
      <c r="N3574" s="91"/>
    </row>
    <row r="3575" spans="13:14">
      <c r="M3575" s="91"/>
      <c r="N3575" s="91"/>
    </row>
    <row r="3576" spans="13:14">
      <c r="M3576" s="91"/>
      <c r="N3576" s="91"/>
    </row>
    <row r="3577" spans="13:14">
      <c r="M3577" s="91"/>
      <c r="N3577" s="91"/>
    </row>
    <row r="3578" spans="13:14">
      <c r="M3578" s="91"/>
      <c r="N3578" s="91"/>
    </row>
    <row r="3579" spans="13:14">
      <c r="M3579" s="91"/>
      <c r="N3579" s="91"/>
    </row>
    <row r="3580" spans="13:14">
      <c r="M3580" s="91"/>
      <c r="N3580" s="91"/>
    </row>
    <row r="3581" spans="13:14">
      <c r="M3581" s="91"/>
      <c r="N3581" s="91"/>
    </row>
    <row r="3582" spans="13:14">
      <c r="M3582" s="91"/>
      <c r="N3582" s="91"/>
    </row>
    <row r="3583" spans="13:14">
      <c r="M3583" s="91"/>
      <c r="N3583" s="91"/>
    </row>
    <row r="3584" spans="13:14">
      <c r="M3584" s="91"/>
      <c r="N3584" s="91"/>
    </row>
    <row r="3585" spans="13:14">
      <c r="M3585" s="91"/>
      <c r="N3585" s="91"/>
    </row>
    <row r="3586" spans="13:14">
      <c r="M3586" s="91"/>
      <c r="N3586" s="91"/>
    </row>
    <row r="3587" spans="13:14">
      <c r="M3587" s="91"/>
      <c r="N3587" s="91"/>
    </row>
    <row r="3588" spans="13:14">
      <c r="M3588" s="91"/>
      <c r="N3588" s="91"/>
    </row>
    <row r="3589" spans="13:14">
      <c r="M3589" s="91"/>
      <c r="N3589" s="91"/>
    </row>
    <row r="3590" spans="13:14">
      <c r="M3590" s="91"/>
      <c r="N3590" s="91"/>
    </row>
    <row r="3591" spans="13:14">
      <c r="M3591" s="91"/>
      <c r="N3591" s="91"/>
    </row>
    <row r="3592" spans="13:14">
      <c r="M3592" s="91"/>
      <c r="N3592" s="91"/>
    </row>
    <row r="3593" spans="13:14">
      <c r="M3593" s="91"/>
      <c r="N3593" s="91"/>
    </row>
    <row r="3594" spans="13:14">
      <c r="M3594" s="91"/>
      <c r="N3594" s="91"/>
    </row>
    <row r="3595" spans="13:14">
      <c r="M3595" s="91"/>
      <c r="N3595" s="91"/>
    </row>
    <row r="3596" spans="13:14">
      <c r="M3596" s="91"/>
      <c r="N3596" s="91"/>
    </row>
    <row r="3597" spans="13:14">
      <c r="M3597" s="91"/>
      <c r="N3597" s="91"/>
    </row>
    <row r="3598" spans="13:14">
      <c r="M3598" s="91"/>
      <c r="N3598" s="91"/>
    </row>
    <row r="3599" spans="13:14">
      <c r="M3599" s="91"/>
      <c r="N3599" s="91"/>
    </row>
    <row r="3600" spans="13:14">
      <c r="M3600" s="91"/>
      <c r="N3600" s="91"/>
    </row>
    <row r="3601" spans="13:14">
      <c r="M3601" s="91"/>
      <c r="N3601" s="91"/>
    </row>
    <row r="3602" spans="13:14">
      <c r="M3602" s="91"/>
      <c r="N3602" s="91"/>
    </row>
    <row r="3603" spans="13:14">
      <c r="M3603" s="91"/>
      <c r="N3603" s="91"/>
    </row>
    <row r="3604" spans="13:14">
      <c r="M3604" s="91"/>
      <c r="N3604" s="91"/>
    </row>
    <row r="3605" spans="13:14">
      <c r="M3605" s="91"/>
      <c r="N3605" s="91"/>
    </row>
    <row r="3606" spans="13:14">
      <c r="M3606" s="91"/>
      <c r="N3606" s="91"/>
    </row>
    <row r="3607" spans="13:14">
      <c r="M3607" s="91"/>
      <c r="N3607" s="91"/>
    </row>
    <row r="3608" spans="13:14">
      <c r="M3608" s="91"/>
      <c r="N3608" s="91"/>
    </row>
    <row r="3609" spans="13:14">
      <c r="M3609" s="91"/>
      <c r="N3609" s="91"/>
    </row>
    <row r="3610" spans="13:14">
      <c r="M3610" s="91"/>
      <c r="N3610" s="91"/>
    </row>
    <row r="3611" spans="13:14">
      <c r="M3611" s="91"/>
      <c r="N3611" s="91"/>
    </row>
    <row r="3612" spans="13:14">
      <c r="M3612" s="91"/>
      <c r="N3612" s="91"/>
    </row>
    <row r="3613" spans="13:14">
      <c r="M3613" s="91"/>
      <c r="N3613" s="91"/>
    </row>
    <row r="3614" spans="13:14">
      <c r="M3614" s="91"/>
      <c r="N3614" s="91"/>
    </row>
    <row r="3615" spans="13:14">
      <c r="M3615" s="91"/>
      <c r="N3615" s="91"/>
    </row>
    <row r="3616" spans="13:14">
      <c r="M3616" s="91"/>
      <c r="N3616" s="91"/>
    </row>
    <row r="3617" spans="13:14">
      <c r="M3617" s="91"/>
      <c r="N3617" s="91"/>
    </row>
    <row r="3618" spans="13:14">
      <c r="M3618" s="91"/>
      <c r="N3618" s="91"/>
    </row>
    <row r="3619" spans="13:14">
      <c r="M3619" s="91"/>
      <c r="N3619" s="91"/>
    </row>
    <row r="3620" spans="13:14">
      <c r="M3620" s="91"/>
      <c r="N3620" s="91"/>
    </row>
    <row r="3621" spans="13:14">
      <c r="M3621" s="91"/>
      <c r="N3621" s="91"/>
    </row>
    <row r="3622" spans="13:14">
      <c r="M3622" s="91"/>
      <c r="N3622" s="91"/>
    </row>
    <row r="3623" spans="13:14">
      <c r="M3623" s="91"/>
      <c r="N3623" s="91"/>
    </row>
    <row r="3624" spans="13:14">
      <c r="M3624" s="91"/>
      <c r="N3624" s="91"/>
    </row>
    <row r="3625" spans="13:14">
      <c r="M3625" s="91"/>
      <c r="N3625" s="91"/>
    </row>
    <row r="3626" spans="13:14">
      <c r="M3626" s="91"/>
      <c r="N3626" s="91"/>
    </row>
    <row r="3627" spans="13:14">
      <c r="M3627" s="91"/>
      <c r="N3627" s="91"/>
    </row>
    <row r="3628" spans="13:14">
      <c r="M3628" s="91"/>
      <c r="N3628" s="91"/>
    </row>
    <row r="3629" spans="13:14">
      <c r="M3629" s="91"/>
      <c r="N3629" s="91"/>
    </row>
    <row r="3630" spans="13:14">
      <c r="M3630" s="91"/>
      <c r="N3630" s="91"/>
    </row>
    <row r="3631" spans="13:14">
      <c r="M3631" s="91"/>
      <c r="N3631" s="91"/>
    </row>
    <row r="3632" spans="13:14">
      <c r="M3632" s="91"/>
      <c r="N3632" s="91"/>
    </row>
    <row r="3633" spans="13:14">
      <c r="M3633" s="91"/>
      <c r="N3633" s="91"/>
    </row>
    <row r="3634" spans="13:14">
      <c r="M3634" s="91"/>
      <c r="N3634" s="91"/>
    </row>
    <row r="3635" spans="13:14">
      <c r="M3635" s="91"/>
      <c r="N3635" s="91"/>
    </row>
    <row r="3636" spans="13:14">
      <c r="M3636" s="91"/>
      <c r="N3636" s="91"/>
    </row>
    <row r="3637" spans="13:14">
      <c r="M3637" s="91"/>
      <c r="N3637" s="91"/>
    </row>
    <row r="3638" spans="13:14">
      <c r="M3638" s="91"/>
      <c r="N3638" s="91"/>
    </row>
    <row r="3639" spans="13:14">
      <c r="M3639" s="91"/>
      <c r="N3639" s="91"/>
    </row>
    <row r="3640" spans="13:14">
      <c r="M3640" s="91"/>
      <c r="N3640" s="91"/>
    </row>
    <row r="3641" spans="13:14">
      <c r="M3641" s="91"/>
      <c r="N3641" s="91"/>
    </row>
    <row r="3642" spans="13:14">
      <c r="M3642" s="91"/>
      <c r="N3642" s="91"/>
    </row>
    <row r="3643" spans="13:14">
      <c r="M3643" s="91"/>
      <c r="N3643" s="91"/>
    </row>
    <row r="3644" spans="13:14">
      <c r="M3644" s="91"/>
      <c r="N3644" s="91"/>
    </row>
    <row r="3645" spans="13:14">
      <c r="M3645" s="91"/>
      <c r="N3645" s="91"/>
    </row>
    <row r="3646" spans="13:14">
      <c r="M3646" s="91"/>
      <c r="N3646" s="91"/>
    </row>
    <row r="3647" spans="13:14">
      <c r="M3647" s="91"/>
      <c r="N3647" s="91"/>
    </row>
    <row r="3648" spans="13:14">
      <c r="M3648" s="91"/>
      <c r="N3648" s="91"/>
    </row>
    <row r="3649" spans="13:14">
      <c r="M3649" s="91"/>
      <c r="N3649" s="91"/>
    </row>
    <row r="3650" spans="13:14">
      <c r="M3650" s="91"/>
      <c r="N3650" s="91"/>
    </row>
    <row r="3651" spans="13:14">
      <c r="M3651" s="91"/>
      <c r="N3651" s="91"/>
    </row>
    <row r="3652" spans="13:14">
      <c r="M3652" s="91"/>
      <c r="N3652" s="91"/>
    </row>
    <row r="3653" spans="13:14">
      <c r="M3653" s="91"/>
      <c r="N3653" s="91"/>
    </row>
    <row r="3654" spans="13:14">
      <c r="M3654" s="91"/>
      <c r="N3654" s="91"/>
    </row>
    <row r="3655" spans="13:14">
      <c r="M3655" s="91"/>
      <c r="N3655" s="91"/>
    </row>
    <row r="3656" spans="13:14">
      <c r="M3656" s="91"/>
      <c r="N3656" s="91"/>
    </row>
    <row r="3657" spans="13:14">
      <c r="M3657" s="91"/>
      <c r="N3657" s="91"/>
    </row>
    <row r="3658" spans="13:14">
      <c r="M3658" s="91"/>
      <c r="N3658" s="91"/>
    </row>
    <row r="3659" spans="13:14">
      <c r="M3659" s="91"/>
      <c r="N3659" s="91"/>
    </row>
    <row r="3660" spans="13:14">
      <c r="M3660" s="91"/>
      <c r="N3660" s="91"/>
    </row>
    <row r="3661" spans="13:14">
      <c r="M3661" s="91"/>
      <c r="N3661" s="91"/>
    </row>
    <row r="3662" spans="13:14">
      <c r="M3662" s="91"/>
      <c r="N3662" s="91"/>
    </row>
    <row r="3663" spans="13:14">
      <c r="M3663" s="91"/>
      <c r="N3663" s="91"/>
    </row>
    <row r="3664" spans="13:14">
      <c r="M3664" s="91"/>
      <c r="N3664" s="91"/>
    </row>
    <row r="3665" spans="13:14">
      <c r="M3665" s="91"/>
      <c r="N3665" s="91"/>
    </row>
    <row r="3666" spans="13:14">
      <c r="M3666" s="91"/>
      <c r="N3666" s="91"/>
    </row>
    <row r="3667" spans="13:14">
      <c r="M3667" s="91"/>
      <c r="N3667" s="91"/>
    </row>
    <row r="3668" spans="13:14">
      <c r="M3668" s="91"/>
      <c r="N3668" s="91"/>
    </row>
    <row r="3669" spans="13:14">
      <c r="M3669" s="91"/>
      <c r="N3669" s="91"/>
    </row>
    <row r="3670" spans="13:14">
      <c r="M3670" s="91"/>
      <c r="N3670" s="91"/>
    </row>
    <row r="3671" spans="13:14">
      <c r="M3671" s="91"/>
      <c r="N3671" s="91"/>
    </row>
    <row r="3672" spans="13:14">
      <c r="M3672" s="91"/>
      <c r="N3672" s="91"/>
    </row>
    <row r="3673" spans="13:14">
      <c r="M3673" s="91"/>
      <c r="N3673" s="91"/>
    </row>
    <row r="3674" spans="13:14">
      <c r="M3674" s="91"/>
      <c r="N3674" s="91"/>
    </row>
    <row r="3675" spans="13:14">
      <c r="M3675" s="91"/>
      <c r="N3675" s="91"/>
    </row>
    <row r="3676" spans="13:14">
      <c r="M3676" s="91"/>
      <c r="N3676" s="91"/>
    </row>
    <row r="3677" spans="13:14">
      <c r="M3677" s="91"/>
      <c r="N3677" s="91"/>
    </row>
    <row r="3678" spans="13:14">
      <c r="M3678" s="91"/>
      <c r="N3678" s="91"/>
    </row>
    <row r="3679" spans="13:14">
      <c r="M3679" s="91"/>
      <c r="N3679" s="91"/>
    </row>
    <row r="3680" spans="13:14">
      <c r="M3680" s="91"/>
      <c r="N3680" s="91"/>
    </row>
    <row r="3681" spans="13:14">
      <c r="M3681" s="91"/>
      <c r="N3681" s="91"/>
    </row>
    <row r="3682" spans="13:14">
      <c r="M3682" s="91"/>
      <c r="N3682" s="91"/>
    </row>
    <row r="3683" spans="13:14">
      <c r="M3683" s="91"/>
      <c r="N3683" s="91"/>
    </row>
    <row r="3684" spans="13:14">
      <c r="M3684" s="91"/>
      <c r="N3684" s="91"/>
    </row>
    <row r="3685" spans="13:14">
      <c r="M3685" s="91"/>
      <c r="N3685" s="91"/>
    </row>
    <row r="3686" spans="13:14">
      <c r="M3686" s="91"/>
      <c r="N3686" s="91"/>
    </row>
    <row r="3687" spans="13:14">
      <c r="M3687" s="91"/>
      <c r="N3687" s="91"/>
    </row>
    <row r="3688" spans="13:14">
      <c r="M3688" s="91"/>
      <c r="N3688" s="91"/>
    </row>
    <row r="3689" spans="13:14">
      <c r="M3689" s="91"/>
      <c r="N3689" s="91"/>
    </row>
    <row r="3690" spans="13:14">
      <c r="M3690" s="91"/>
      <c r="N3690" s="91"/>
    </row>
    <row r="3691" spans="13:14">
      <c r="M3691" s="91"/>
      <c r="N3691" s="91"/>
    </row>
    <row r="3692" spans="13:14">
      <c r="M3692" s="91"/>
      <c r="N3692" s="91"/>
    </row>
    <row r="3693" spans="13:14">
      <c r="M3693" s="91"/>
      <c r="N3693" s="91"/>
    </row>
    <row r="3694" spans="13:14">
      <c r="M3694" s="91"/>
      <c r="N3694" s="91"/>
    </row>
    <row r="3695" spans="13:14">
      <c r="M3695" s="91"/>
      <c r="N3695" s="91"/>
    </row>
    <row r="3696" spans="13:14">
      <c r="M3696" s="91"/>
      <c r="N3696" s="91"/>
    </row>
    <row r="3697" spans="13:14">
      <c r="M3697" s="91"/>
      <c r="N3697" s="91"/>
    </row>
    <row r="3698" spans="13:14">
      <c r="M3698" s="91"/>
      <c r="N3698" s="91"/>
    </row>
    <row r="3699" spans="13:14">
      <c r="M3699" s="91"/>
      <c r="N3699" s="91"/>
    </row>
    <row r="3700" spans="13:14">
      <c r="M3700" s="91"/>
      <c r="N3700" s="91"/>
    </row>
    <row r="3701" spans="13:14">
      <c r="M3701" s="91"/>
      <c r="N3701" s="91"/>
    </row>
    <row r="3702" spans="13:14">
      <c r="M3702" s="91"/>
      <c r="N3702" s="91"/>
    </row>
    <row r="3703" spans="13:14">
      <c r="M3703" s="91"/>
      <c r="N3703" s="91"/>
    </row>
    <row r="3704" spans="13:14">
      <c r="M3704" s="91"/>
      <c r="N3704" s="91"/>
    </row>
    <row r="3705" spans="13:14">
      <c r="M3705" s="91"/>
      <c r="N3705" s="91"/>
    </row>
    <row r="3706" spans="13:14">
      <c r="M3706" s="91"/>
      <c r="N3706" s="91"/>
    </row>
    <row r="3707" spans="13:14">
      <c r="M3707" s="91"/>
      <c r="N3707" s="91"/>
    </row>
    <row r="3708" spans="13:14">
      <c r="M3708" s="91"/>
      <c r="N3708" s="91"/>
    </row>
    <row r="3709" spans="13:14">
      <c r="M3709" s="91"/>
      <c r="N3709" s="91"/>
    </row>
    <row r="3710" spans="13:14">
      <c r="M3710" s="91"/>
      <c r="N3710" s="91"/>
    </row>
    <row r="3711" spans="13:14">
      <c r="M3711" s="91"/>
      <c r="N3711" s="91"/>
    </row>
    <row r="3712" spans="13:14">
      <c r="M3712" s="91"/>
      <c r="N3712" s="91"/>
    </row>
    <row r="3713" spans="13:14">
      <c r="M3713" s="91"/>
      <c r="N3713" s="91"/>
    </row>
    <row r="3714" spans="13:14">
      <c r="M3714" s="91"/>
      <c r="N3714" s="91"/>
    </row>
    <row r="3715" spans="13:14">
      <c r="M3715" s="91"/>
      <c r="N3715" s="91"/>
    </row>
    <row r="3716" spans="13:14">
      <c r="M3716" s="91"/>
      <c r="N3716" s="91"/>
    </row>
    <row r="3717" spans="13:14">
      <c r="M3717" s="91"/>
      <c r="N3717" s="91"/>
    </row>
    <row r="3718" spans="13:14">
      <c r="M3718" s="91"/>
      <c r="N3718" s="91"/>
    </row>
    <row r="3719" spans="13:14">
      <c r="M3719" s="91"/>
      <c r="N3719" s="91"/>
    </row>
    <row r="3720" spans="13:14">
      <c r="M3720" s="91"/>
      <c r="N3720" s="91"/>
    </row>
    <row r="3721" spans="13:14">
      <c r="M3721" s="91"/>
      <c r="N3721" s="91"/>
    </row>
    <row r="3722" spans="13:14">
      <c r="M3722" s="91"/>
      <c r="N3722" s="91"/>
    </row>
    <row r="3723" spans="13:14">
      <c r="M3723" s="91"/>
      <c r="N3723" s="91"/>
    </row>
    <row r="3724" spans="13:14">
      <c r="M3724" s="91"/>
      <c r="N3724" s="91"/>
    </row>
    <row r="3725" spans="13:14">
      <c r="M3725" s="91"/>
      <c r="N3725" s="91"/>
    </row>
    <row r="3726" spans="13:14">
      <c r="M3726" s="91"/>
      <c r="N3726" s="91"/>
    </row>
    <row r="3727" spans="13:14">
      <c r="M3727" s="91"/>
      <c r="N3727" s="91"/>
    </row>
    <row r="3728" spans="13:14">
      <c r="M3728" s="91"/>
      <c r="N3728" s="91"/>
    </row>
    <row r="3729" spans="13:14">
      <c r="M3729" s="91"/>
      <c r="N3729" s="91"/>
    </row>
    <row r="3730" spans="13:14">
      <c r="M3730" s="91"/>
      <c r="N3730" s="91"/>
    </row>
    <row r="3731" spans="13:14">
      <c r="M3731" s="91"/>
      <c r="N3731" s="91"/>
    </row>
    <row r="3732" spans="13:14">
      <c r="M3732" s="91"/>
      <c r="N3732" s="91"/>
    </row>
    <row r="3733" spans="13:14">
      <c r="M3733" s="91"/>
      <c r="N3733" s="91"/>
    </row>
    <row r="3734" spans="13:14">
      <c r="M3734" s="91"/>
      <c r="N3734" s="91"/>
    </row>
    <row r="3735" spans="13:14">
      <c r="M3735" s="91"/>
      <c r="N3735" s="91"/>
    </row>
    <row r="3736" spans="13:14">
      <c r="M3736" s="91"/>
      <c r="N3736" s="91"/>
    </row>
    <row r="3737" spans="13:14">
      <c r="M3737" s="91"/>
      <c r="N3737" s="91"/>
    </row>
    <row r="3738" spans="13:14">
      <c r="M3738" s="91"/>
      <c r="N3738" s="91"/>
    </row>
    <row r="3739" spans="13:14">
      <c r="M3739" s="91"/>
      <c r="N3739" s="91"/>
    </row>
    <row r="3740" spans="13:14">
      <c r="M3740" s="91"/>
      <c r="N3740" s="91"/>
    </row>
    <row r="3741" spans="13:14">
      <c r="M3741" s="91"/>
      <c r="N3741" s="91"/>
    </row>
    <row r="3742" spans="13:14">
      <c r="M3742" s="91"/>
      <c r="N3742" s="91"/>
    </row>
    <row r="3743" spans="13:14">
      <c r="M3743" s="91"/>
      <c r="N3743" s="91"/>
    </row>
    <row r="3744" spans="13:14">
      <c r="M3744" s="91"/>
      <c r="N3744" s="91"/>
    </row>
    <row r="3745" spans="13:14">
      <c r="M3745" s="91"/>
      <c r="N3745" s="91"/>
    </row>
    <row r="3746" spans="13:14">
      <c r="M3746" s="91"/>
      <c r="N3746" s="91"/>
    </row>
    <row r="3747" spans="13:14">
      <c r="M3747" s="91"/>
      <c r="N3747" s="91"/>
    </row>
    <row r="3748" spans="13:14">
      <c r="M3748" s="91"/>
      <c r="N3748" s="91"/>
    </row>
    <row r="3749" spans="13:14">
      <c r="M3749" s="91"/>
      <c r="N3749" s="91"/>
    </row>
    <row r="3750" spans="13:14">
      <c r="M3750" s="91"/>
      <c r="N3750" s="91"/>
    </row>
    <row r="3751" spans="13:14">
      <c r="M3751" s="91"/>
      <c r="N3751" s="91"/>
    </row>
    <row r="3752" spans="13:14">
      <c r="M3752" s="91"/>
      <c r="N3752" s="91"/>
    </row>
    <row r="3753" spans="13:14">
      <c r="M3753" s="91"/>
      <c r="N3753" s="91"/>
    </row>
    <row r="3754" spans="13:14">
      <c r="M3754" s="91"/>
      <c r="N3754" s="91"/>
    </row>
    <row r="3755" spans="13:14">
      <c r="M3755" s="91"/>
      <c r="N3755" s="91"/>
    </row>
    <row r="3756" spans="13:14">
      <c r="M3756" s="91"/>
      <c r="N3756" s="91"/>
    </row>
    <row r="3757" spans="13:14">
      <c r="M3757" s="91"/>
      <c r="N3757" s="91"/>
    </row>
    <row r="3758" spans="13:14">
      <c r="M3758" s="91"/>
      <c r="N3758" s="91"/>
    </row>
    <row r="3759" spans="13:14">
      <c r="M3759" s="91"/>
      <c r="N3759" s="91"/>
    </row>
    <row r="3760" spans="13:14">
      <c r="M3760" s="91"/>
      <c r="N3760" s="91"/>
    </row>
    <row r="3761" spans="13:14">
      <c r="M3761" s="91"/>
      <c r="N3761" s="91"/>
    </row>
    <row r="3762" spans="13:14">
      <c r="M3762" s="91"/>
      <c r="N3762" s="91"/>
    </row>
    <row r="3763" spans="13:14">
      <c r="M3763" s="91"/>
      <c r="N3763" s="91"/>
    </row>
    <row r="3764" spans="13:14">
      <c r="M3764" s="91"/>
      <c r="N3764" s="91"/>
    </row>
    <row r="3765" spans="13:14">
      <c r="M3765" s="91"/>
      <c r="N3765" s="91"/>
    </row>
    <row r="3766" spans="13:14">
      <c r="M3766" s="91"/>
      <c r="N3766" s="91"/>
    </row>
    <row r="3767" spans="13:14">
      <c r="M3767" s="91"/>
      <c r="N3767" s="91"/>
    </row>
    <row r="3768" spans="13:14">
      <c r="M3768" s="91"/>
      <c r="N3768" s="91"/>
    </row>
    <row r="3769" spans="13:14">
      <c r="M3769" s="91"/>
      <c r="N3769" s="91"/>
    </row>
    <row r="3770" spans="13:14">
      <c r="M3770" s="91"/>
      <c r="N3770" s="91"/>
    </row>
    <row r="3771" spans="13:14">
      <c r="M3771" s="91"/>
      <c r="N3771" s="91"/>
    </row>
    <row r="3772" spans="13:14">
      <c r="M3772" s="91"/>
      <c r="N3772" s="91"/>
    </row>
    <row r="3773" spans="13:14">
      <c r="M3773" s="91"/>
      <c r="N3773" s="91"/>
    </row>
    <row r="3774" spans="13:14">
      <c r="M3774" s="91"/>
      <c r="N3774" s="91"/>
    </row>
    <row r="3775" spans="13:14">
      <c r="M3775" s="91"/>
      <c r="N3775" s="91"/>
    </row>
    <row r="3776" spans="13:14">
      <c r="M3776" s="91"/>
      <c r="N3776" s="91"/>
    </row>
    <row r="3777" spans="13:14">
      <c r="M3777" s="91"/>
      <c r="N3777" s="91"/>
    </row>
    <row r="3778" spans="13:14">
      <c r="M3778" s="91"/>
      <c r="N3778" s="91"/>
    </row>
    <row r="3779" spans="13:14">
      <c r="M3779" s="91"/>
      <c r="N3779" s="91"/>
    </row>
    <row r="3780" spans="13:14">
      <c r="M3780" s="91"/>
      <c r="N3780" s="91"/>
    </row>
    <row r="3781" spans="13:14">
      <c r="M3781" s="91"/>
      <c r="N3781" s="91"/>
    </row>
    <row r="3782" spans="13:14">
      <c r="M3782" s="91"/>
      <c r="N3782" s="91"/>
    </row>
    <row r="3783" spans="13:14">
      <c r="M3783" s="91"/>
      <c r="N3783" s="91"/>
    </row>
    <row r="3784" spans="13:14">
      <c r="M3784" s="91"/>
      <c r="N3784" s="91"/>
    </row>
    <row r="3785" spans="13:14">
      <c r="M3785" s="91"/>
      <c r="N3785" s="91"/>
    </row>
    <row r="3786" spans="13:14">
      <c r="M3786" s="91"/>
      <c r="N3786" s="91"/>
    </row>
    <row r="3787" spans="13:14">
      <c r="M3787" s="91"/>
      <c r="N3787" s="91"/>
    </row>
    <row r="3788" spans="13:14">
      <c r="M3788" s="91"/>
      <c r="N3788" s="91"/>
    </row>
    <row r="3789" spans="13:14">
      <c r="M3789" s="91"/>
      <c r="N3789" s="91"/>
    </row>
    <row r="3790" spans="13:14">
      <c r="M3790" s="91"/>
      <c r="N3790" s="91"/>
    </row>
    <row r="3791" spans="13:14">
      <c r="M3791" s="91"/>
      <c r="N3791" s="91"/>
    </row>
    <row r="3792" spans="13:14">
      <c r="M3792" s="91"/>
      <c r="N3792" s="91"/>
    </row>
    <row r="3793" spans="13:14">
      <c r="M3793" s="91"/>
      <c r="N3793" s="91"/>
    </row>
    <row r="3794" spans="13:14">
      <c r="M3794" s="91"/>
      <c r="N3794" s="91"/>
    </row>
    <row r="3795" spans="13:14">
      <c r="M3795" s="91"/>
      <c r="N3795" s="91"/>
    </row>
    <row r="3796" spans="13:14">
      <c r="M3796" s="91"/>
      <c r="N3796" s="91"/>
    </row>
    <row r="3797" spans="13:14">
      <c r="M3797" s="91"/>
      <c r="N3797" s="91"/>
    </row>
    <row r="3798" spans="13:14">
      <c r="M3798" s="91"/>
      <c r="N3798" s="91"/>
    </row>
    <row r="3799" spans="13:14">
      <c r="M3799" s="91"/>
      <c r="N3799" s="91"/>
    </row>
    <row r="3800" spans="13:14">
      <c r="M3800" s="91"/>
      <c r="N3800" s="91"/>
    </row>
    <row r="3801" spans="13:14">
      <c r="M3801" s="91"/>
      <c r="N3801" s="91"/>
    </row>
    <row r="3802" spans="13:14">
      <c r="M3802" s="91"/>
      <c r="N3802" s="91"/>
    </row>
    <row r="3803" spans="13:14">
      <c r="M3803" s="91"/>
      <c r="N3803" s="91"/>
    </row>
    <row r="3804" spans="13:14">
      <c r="M3804" s="91"/>
      <c r="N3804" s="91"/>
    </row>
    <row r="3805" spans="13:14">
      <c r="M3805" s="91"/>
      <c r="N3805" s="91"/>
    </row>
    <row r="3806" spans="13:14">
      <c r="M3806" s="91"/>
      <c r="N3806" s="91"/>
    </row>
    <row r="3807" spans="13:14">
      <c r="M3807" s="91"/>
      <c r="N3807" s="91"/>
    </row>
    <row r="3808" spans="13:14">
      <c r="M3808" s="91"/>
      <c r="N3808" s="91"/>
    </row>
    <row r="3809" spans="13:14">
      <c r="M3809" s="91"/>
      <c r="N3809" s="91"/>
    </row>
    <row r="3810" spans="13:14">
      <c r="M3810" s="91"/>
      <c r="N3810" s="91"/>
    </row>
    <row r="3811" spans="13:14">
      <c r="M3811" s="91"/>
      <c r="N3811" s="91"/>
    </row>
    <row r="3812" spans="13:14">
      <c r="M3812" s="91"/>
      <c r="N3812" s="91"/>
    </row>
    <row r="3813" spans="13:14">
      <c r="M3813" s="91"/>
      <c r="N3813" s="91"/>
    </row>
    <row r="3814" spans="13:14">
      <c r="M3814" s="91"/>
      <c r="N3814" s="91"/>
    </row>
    <row r="3815" spans="13:14">
      <c r="M3815" s="91"/>
      <c r="N3815" s="91"/>
    </row>
    <row r="3816" spans="13:14">
      <c r="M3816" s="91"/>
      <c r="N3816" s="91"/>
    </row>
    <row r="3817" spans="13:14">
      <c r="M3817" s="91"/>
      <c r="N3817" s="91"/>
    </row>
    <row r="3818" spans="13:14">
      <c r="M3818" s="91"/>
      <c r="N3818" s="91"/>
    </row>
    <row r="3819" spans="13:14">
      <c r="M3819" s="91"/>
      <c r="N3819" s="91"/>
    </row>
    <row r="3820" spans="13:14">
      <c r="M3820" s="91"/>
      <c r="N3820" s="91"/>
    </row>
    <row r="3821" spans="13:14">
      <c r="M3821" s="91"/>
      <c r="N3821" s="91"/>
    </row>
    <row r="3822" spans="13:14">
      <c r="M3822" s="91"/>
      <c r="N3822" s="91"/>
    </row>
    <row r="3823" spans="13:14">
      <c r="M3823" s="91"/>
      <c r="N3823" s="91"/>
    </row>
    <row r="3824" spans="13:14">
      <c r="M3824" s="91"/>
      <c r="N3824" s="91"/>
    </row>
    <row r="3825" spans="13:14">
      <c r="M3825" s="91"/>
      <c r="N3825" s="91"/>
    </row>
    <row r="3826" spans="13:14">
      <c r="M3826" s="91"/>
      <c r="N3826" s="91"/>
    </row>
    <row r="3827" spans="13:14">
      <c r="M3827" s="91"/>
      <c r="N3827" s="91"/>
    </row>
    <row r="3828" spans="13:14">
      <c r="M3828" s="91"/>
      <c r="N3828" s="91"/>
    </row>
    <row r="3829" spans="13:14">
      <c r="M3829" s="91"/>
      <c r="N3829" s="91"/>
    </row>
    <row r="3830" spans="13:14">
      <c r="M3830" s="91"/>
      <c r="N3830" s="91"/>
    </row>
    <row r="3831" spans="13:14">
      <c r="M3831" s="91"/>
      <c r="N3831" s="91"/>
    </row>
    <row r="3832" spans="13:14">
      <c r="M3832" s="91"/>
      <c r="N3832" s="91"/>
    </row>
    <row r="3833" spans="13:14">
      <c r="M3833" s="91"/>
      <c r="N3833" s="91"/>
    </row>
    <row r="3834" spans="13:14">
      <c r="M3834" s="91"/>
      <c r="N3834" s="91"/>
    </row>
    <row r="3835" spans="13:14">
      <c r="M3835" s="91"/>
      <c r="N3835" s="91"/>
    </row>
    <row r="3836" spans="13:14">
      <c r="M3836" s="91"/>
      <c r="N3836" s="91"/>
    </row>
    <row r="3837" spans="13:14">
      <c r="M3837" s="91"/>
      <c r="N3837" s="91"/>
    </row>
    <row r="3838" spans="13:14">
      <c r="M3838" s="91"/>
      <c r="N3838" s="91"/>
    </row>
    <row r="3839" spans="13:14">
      <c r="M3839" s="91"/>
      <c r="N3839" s="91"/>
    </row>
    <row r="3840" spans="13:14">
      <c r="M3840" s="91"/>
      <c r="N3840" s="91"/>
    </row>
    <row r="3841" spans="13:14">
      <c r="M3841" s="91"/>
      <c r="N3841" s="91"/>
    </row>
    <row r="3842" spans="13:14">
      <c r="M3842" s="91"/>
      <c r="N3842" s="91"/>
    </row>
    <row r="3843" spans="13:14">
      <c r="M3843" s="91"/>
      <c r="N3843" s="91"/>
    </row>
    <row r="3844" spans="13:14">
      <c r="M3844" s="91"/>
      <c r="N3844" s="91"/>
    </row>
    <row r="3845" spans="13:14">
      <c r="M3845" s="91"/>
      <c r="N3845" s="91"/>
    </row>
    <row r="3846" spans="13:14">
      <c r="M3846" s="91"/>
      <c r="N3846" s="91"/>
    </row>
    <row r="3847" spans="13:14">
      <c r="M3847" s="91"/>
      <c r="N3847" s="91"/>
    </row>
    <row r="3848" spans="13:14">
      <c r="M3848" s="91"/>
      <c r="N3848" s="91"/>
    </row>
    <row r="3849" spans="13:14">
      <c r="M3849" s="91"/>
      <c r="N3849" s="91"/>
    </row>
    <row r="3850" spans="13:14">
      <c r="M3850" s="91"/>
      <c r="N3850" s="91"/>
    </row>
    <row r="3851" spans="13:14">
      <c r="M3851" s="91"/>
      <c r="N3851" s="91"/>
    </row>
    <row r="3852" spans="13:14">
      <c r="M3852" s="91"/>
      <c r="N3852" s="91"/>
    </row>
    <row r="3853" spans="13:14">
      <c r="M3853" s="91"/>
      <c r="N3853" s="91"/>
    </row>
    <row r="3854" spans="13:14">
      <c r="M3854" s="91"/>
      <c r="N3854" s="91"/>
    </row>
    <row r="3855" spans="13:14">
      <c r="M3855" s="91"/>
      <c r="N3855" s="91"/>
    </row>
    <row r="3856" spans="13:14">
      <c r="M3856" s="91"/>
      <c r="N3856" s="91"/>
    </row>
    <row r="3857" spans="13:14">
      <c r="M3857" s="91"/>
      <c r="N3857" s="91"/>
    </row>
    <row r="3858" spans="13:14">
      <c r="M3858" s="91"/>
      <c r="N3858" s="91"/>
    </row>
    <row r="3859" spans="13:14">
      <c r="M3859" s="91"/>
      <c r="N3859" s="91"/>
    </row>
    <row r="3860" spans="13:14">
      <c r="M3860" s="91"/>
      <c r="N3860" s="91"/>
    </row>
    <row r="3861" spans="13:14">
      <c r="M3861" s="91"/>
      <c r="N3861" s="91"/>
    </row>
    <row r="3862" spans="13:14">
      <c r="M3862" s="91"/>
      <c r="N3862" s="91"/>
    </row>
    <row r="3863" spans="13:14">
      <c r="M3863" s="91"/>
      <c r="N3863" s="91"/>
    </row>
    <row r="3864" spans="13:14">
      <c r="M3864" s="91"/>
      <c r="N3864" s="91"/>
    </row>
    <row r="3865" spans="13:14">
      <c r="M3865" s="91"/>
      <c r="N3865" s="91"/>
    </row>
    <row r="3866" spans="13:14">
      <c r="M3866" s="91"/>
      <c r="N3866" s="91"/>
    </row>
    <row r="3867" spans="13:14">
      <c r="M3867" s="91"/>
      <c r="N3867" s="91"/>
    </row>
    <row r="3868" spans="13:14">
      <c r="M3868" s="91"/>
      <c r="N3868" s="91"/>
    </row>
    <row r="3869" spans="13:14">
      <c r="M3869" s="91"/>
      <c r="N3869" s="91"/>
    </row>
    <row r="3870" spans="13:14">
      <c r="M3870" s="91"/>
      <c r="N3870" s="91"/>
    </row>
    <row r="3871" spans="13:14">
      <c r="M3871" s="91"/>
      <c r="N3871" s="91"/>
    </row>
    <row r="3872" spans="13:14">
      <c r="M3872" s="91"/>
      <c r="N3872" s="91"/>
    </row>
    <row r="3873" spans="13:14">
      <c r="M3873" s="91"/>
      <c r="N3873" s="91"/>
    </row>
    <row r="3874" spans="13:14">
      <c r="M3874" s="91"/>
      <c r="N3874" s="91"/>
    </row>
    <row r="3875" spans="13:14">
      <c r="M3875" s="91"/>
      <c r="N3875" s="91"/>
    </row>
    <row r="3876" spans="13:14">
      <c r="M3876" s="91"/>
      <c r="N3876" s="91"/>
    </row>
    <row r="3877" spans="13:14">
      <c r="M3877" s="91"/>
      <c r="N3877" s="91"/>
    </row>
    <row r="3878" spans="13:14">
      <c r="M3878" s="91"/>
      <c r="N3878" s="91"/>
    </row>
    <row r="3879" spans="13:14">
      <c r="M3879" s="91"/>
      <c r="N3879" s="91"/>
    </row>
    <row r="3880" spans="13:14">
      <c r="M3880" s="91"/>
      <c r="N3880" s="91"/>
    </row>
    <row r="3881" spans="13:14">
      <c r="M3881" s="91"/>
      <c r="N3881" s="91"/>
    </row>
    <row r="3882" spans="13:14">
      <c r="M3882" s="91"/>
      <c r="N3882" s="91"/>
    </row>
    <row r="3883" spans="13:14">
      <c r="M3883" s="91"/>
      <c r="N3883" s="91"/>
    </row>
    <row r="3884" spans="13:14">
      <c r="M3884" s="91"/>
      <c r="N3884" s="91"/>
    </row>
    <row r="3885" spans="13:14">
      <c r="M3885" s="91"/>
      <c r="N3885" s="91"/>
    </row>
    <row r="3886" spans="13:14">
      <c r="M3886" s="91"/>
      <c r="N3886" s="91"/>
    </row>
    <row r="3887" spans="13:14">
      <c r="M3887" s="91"/>
      <c r="N3887" s="91"/>
    </row>
    <row r="3888" spans="13:14">
      <c r="M3888" s="91"/>
      <c r="N3888" s="91"/>
    </row>
    <row r="3889" spans="13:14">
      <c r="M3889" s="91"/>
      <c r="N3889" s="91"/>
    </row>
    <row r="3890" spans="13:14">
      <c r="M3890" s="91"/>
      <c r="N3890" s="91"/>
    </row>
    <row r="3891" spans="13:14">
      <c r="M3891" s="91"/>
      <c r="N3891" s="91"/>
    </row>
    <row r="3892" spans="13:14">
      <c r="M3892" s="91"/>
      <c r="N3892" s="91"/>
    </row>
    <row r="3893" spans="13:14">
      <c r="M3893" s="91"/>
      <c r="N3893" s="91"/>
    </row>
    <row r="3894" spans="13:14">
      <c r="M3894" s="91"/>
      <c r="N3894" s="91"/>
    </row>
    <row r="3895" spans="13:14">
      <c r="M3895" s="91"/>
      <c r="N3895" s="91"/>
    </row>
    <row r="3896" spans="13:14">
      <c r="M3896" s="91"/>
      <c r="N3896" s="91"/>
    </row>
    <row r="3897" spans="13:14">
      <c r="M3897" s="91"/>
      <c r="N3897" s="91"/>
    </row>
    <row r="3898" spans="13:14">
      <c r="M3898" s="91"/>
      <c r="N3898" s="91"/>
    </row>
    <row r="3899" spans="13:14">
      <c r="M3899" s="91"/>
      <c r="N3899" s="91"/>
    </row>
    <row r="3900" spans="13:14">
      <c r="M3900" s="91"/>
      <c r="N3900" s="91"/>
    </row>
    <row r="3901" spans="13:14">
      <c r="M3901" s="91"/>
      <c r="N3901" s="91"/>
    </row>
    <row r="3902" spans="13:14">
      <c r="M3902" s="91"/>
      <c r="N3902" s="91"/>
    </row>
    <row r="3903" spans="13:14">
      <c r="M3903" s="91"/>
      <c r="N3903" s="91"/>
    </row>
    <row r="3904" spans="13:14">
      <c r="M3904" s="91"/>
      <c r="N3904" s="91"/>
    </row>
    <row r="3905" spans="13:14">
      <c r="M3905" s="91"/>
      <c r="N3905" s="91"/>
    </row>
    <row r="3906" spans="13:14">
      <c r="M3906" s="91"/>
      <c r="N3906" s="91"/>
    </row>
    <row r="3907" spans="13:14">
      <c r="M3907" s="91"/>
      <c r="N3907" s="91"/>
    </row>
    <row r="3908" spans="13:14">
      <c r="M3908" s="91"/>
      <c r="N3908" s="91"/>
    </row>
    <row r="3909" spans="13:14">
      <c r="M3909" s="91"/>
      <c r="N3909" s="91"/>
    </row>
    <row r="3910" spans="13:14">
      <c r="M3910" s="91"/>
      <c r="N3910" s="91"/>
    </row>
    <row r="3911" spans="13:14">
      <c r="M3911" s="91"/>
      <c r="N3911" s="91"/>
    </row>
    <row r="3912" spans="13:14">
      <c r="M3912" s="91"/>
      <c r="N3912" s="91"/>
    </row>
    <row r="3913" spans="13:14">
      <c r="M3913" s="91"/>
      <c r="N3913" s="91"/>
    </row>
    <row r="3914" spans="13:14">
      <c r="M3914" s="91"/>
      <c r="N3914" s="91"/>
    </row>
    <row r="3915" spans="13:14">
      <c r="M3915" s="91"/>
      <c r="N3915" s="91"/>
    </row>
    <row r="3916" spans="13:14">
      <c r="M3916" s="91"/>
      <c r="N3916" s="91"/>
    </row>
    <row r="3917" spans="13:14">
      <c r="M3917" s="91"/>
      <c r="N3917" s="91"/>
    </row>
    <row r="3918" spans="13:14">
      <c r="M3918" s="91"/>
      <c r="N3918" s="91"/>
    </row>
    <row r="3919" spans="13:14">
      <c r="M3919" s="91"/>
      <c r="N3919" s="91"/>
    </row>
    <row r="3920" spans="13:14">
      <c r="M3920" s="91"/>
      <c r="N3920" s="91"/>
    </row>
    <row r="3921" spans="13:14">
      <c r="M3921" s="91"/>
      <c r="N3921" s="91"/>
    </row>
    <row r="3922" spans="13:14">
      <c r="M3922" s="91"/>
      <c r="N3922" s="91"/>
    </row>
    <row r="3923" spans="13:14">
      <c r="M3923" s="91"/>
      <c r="N3923" s="91"/>
    </row>
    <row r="3924" spans="13:14">
      <c r="M3924" s="91"/>
      <c r="N3924" s="91"/>
    </row>
    <row r="3925" spans="13:14">
      <c r="M3925" s="91"/>
      <c r="N3925" s="91"/>
    </row>
    <row r="3926" spans="13:14">
      <c r="M3926" s="91"/>
      <c r="N3926" s="91"/>
    </row>
    <row r="3927" spans="13:14">
      <c r="M3927" s="91"/>
      <c r="N3927" s="91"/>
    </row>
    <row r="3928" spans="13:14">
      <c r="M3928" s="91"/>
      <c r="N3928" s="91"/>
    </row>
    <row r="3929" spans="13:14">
      <c r="M3929" s="91"/>
      <c r="N3929" s="91"/>
    </row>
    <row r="3930" spans="13:14">
      <c r="M3930" s="91"/>
      <c r="N3930" s="91"/>
    </row>
    <row r="3931" spans="13:14">
      <c r="M3931" s="91"/>
      <c r="N3931" s="91"/>
    </row>
    <row r="3932" spans="13:14">
      <c r="M3932" s="91"/>
      <c r="N3932" s="91"/>
    </row>
    <row r="3933" spans="13:14">
      <c r="M3933" s="91"/>
      <c r="N3933" s="91"/>
    </row>
    <row r="3934" spans="13:14">
      <c r="M3934" s="91"/>
      <c r="N3934" s="91"/>
    </row>
    <row r="3935" spans="13:14">
      <c r="M3935" s="91"/>
      <c r="N3935" s="91"/>
    </row>
    <row r="3936" spans="13:14">
      <c r="M3936" s="91"/>
      <c r="N3936" s="91"/>
    </row>
    <row r="3937" spans="13:14">
      <c r="M3937" s="91"/>
      <c r="N3937" s="91"/>
    </row>
    <row r="3938" spans="13:14">
      <c r="M3938" s="91"/>
      <c r="N3938" s="91"/>
    </row>
    <row r="3939" spans="13:14">
      <c r="M3939" s="91"/>
      <c r="N3939" s="91"/>
    </row>
    <row r="3940" spans="13:14">
      <c r="M3940" s="91"/>
      <c r="N3940" s="91"/>
    </row>
    <row r="3941" spans="13:14">
      <c r="M3941" s="91"/>
      <c r="N3941" s="91"/>
    </row>
    <row r="3942" spans="13:14">
      <c r="M3942" s="91"/>
      <c r="N3942" s="91"/>
    </row>
    <row r="3943" spans="13:14">
      <c r="M3943" s="91"/>
      <c r="N3943" s="91"/>
    </row>
    <row r="3944" spans="13:14">
      <c r="M3944" s="91"/>
      <c r="N3944" s="91"/>
    </row>
    <row r="3945" spans="13:14">
      <c r="M3945" s="91"/>
      <c r="N3945" s="91"/>
    </row>
    <row r="3946" spans="13:14">
      <c r="M3946" s="91"/>
      <c r="N3946" s="91"/>
    </row>
    <row r="3947" spans="13:14">
      <c r="M3947" s="91"/>
      <c r="N3947" s="91"/>
    </row>
    <row r="3948" spans="13:14">
      <c r="M3948" s="91"/>
      <c r="N3948" s="91"/>
    </row>
    <row r="3949" spans="13:14">
      <c r="M3949" s="91"/>
      <c r="N3949" s="91"/>
    </row>
    <row r="3950" spans="13:14">
      <c r="M3950" s="91"/>
      <c r="N3950" s="91"/>
    </row>
    <row r="3951" spans="13:14">
      <c r="M3951" s="91"/>
      <c r="N3951" s="91"/>
    </row>
    <row r="3952" spans="13:14">
      <c r="M3952" s="91"/>
      <c r="N3952" s="91"/>
    </row>
    <row r="3953" spans="13:14">
      <c r="M3953" s="91"/>
      <c r="N3953" s="91"/>
    </row>
    <row r="3954" spans="13:14">
      <c r="M3954" s="91"/>
      <c r="N3954" s="91"/>
    </row>
    <row r="3955" spans="13:14">
      <c r="M3955" s="91"/>
      <c r="N3955" s="91"/>
    </row>
    <row r="3956" spans="13:14">
      <c r="M3956" s="91"/>
      <c r="N3956" s="91"/>
    </row>
    <row r="3957" spans="13:14">
      <c r="M3957" s="91"/>
      <c r="N3957" s="91"/>
    </row>
    <row r="3958" spans="13:14">
      <c r="M3958" s="91"/>
      <c r="N3958" s="91"/>
    </row>
    <row r="3959" spans="13:14">
      <c r="M3959" s="91"/>
      <c r="N3959" s="91"/>
    </row>
    <row r="3960" spans="13:14">
      <c r="M3960" s="91"/>
      <c r="N3960" s="91"/>
    </row>
    <row r="3961" spans="13:14">
      <c r="M3961" s="91"/>
      <c r="N3961" s="91"/>
    </row>
    <row r="3962" spans="13:14">
      <c r="M3962" s="91"/>
      <c r="N3962" s="91"/>
    </row>
    <row r="3963" spans="13:14">
      <c r="M3963" s="91"/>
      <c r="N3963" s="91"/>
    </row>
    <row r="3964" spans="13:14">
      <c r="M3964" s="91"/>
      <c r="N3964" s="91"/>
    </row>
    <row r="3965" spans="13:14">
      <c r="M3965" s="91"/>
      <c r="N3965" s="91"/>
    </row>
    <row r="3966" spans="13:14">
      <c r="M3966" s="91"/>
      <c r="N3966" s="91"/>
    </row>
    <row r="3967" spans="13:14">
      <c r="M3967" s="91"/>
      <c r="N3967" s="91"/>
    </row>
    <row r="3968" spans="13:14">
      <c r="M3968" s="91"/>
      <c r="N3968" s="91"/>
    </row>
    <row r="3969" spans="13:14">
      <c r="M3969" s="91"/>
      <c r="N3969" s="91"/>
    </row>
    <row r="3970" spans="13:14">
      <c r="M3970" s="91"/>
      <c r="N3970" s="91"/>
    </row>
    <row r="3971" spans="13:14">
      <c r="M3971" s="91"/>
      <c r="N3971" s="91"/>
    </row>
    <row r="3972" spans="13:14">
      <c r="M3972" s="91"/>
      <c r="N3972" s="91"/>
    </row>
    <row r="3973" spans="13:14">
      <c r="M3973" s="91"/>
      <c r="N3973" s="91"/>
    </row>
    <row r="3974" spans="13:14">
      <c r="M3974" s="91"/>
      <c r="N3974" s="91"/>
    </row>
    <row r="3975" spans="13:14">
      <c r="M3975" s="91"/>
      <c r="N3975" s="91"/>
    </row>
    <row r="3976" spans="13:14">
      <c r="M3976" s="91"/>
      <c r="N3976" s="91"/>
    </row>
    <row r="3977" spans="13:14">
      <c r="M3977" s="91"/>
      <c r="N3977" s="91"/>
    </row>
    <row r="3978" spans="13:14">
      <c r="M3978" s="91"/>
      <c r="N3978" s="91"/>
    </row>
    <row r="3979" spans="13:14">
      <c r="M3979" s="91"/>
      <c r="N3979" s="91"/>
    </row>
    <row r="3980" spans="13:14">
      <c r="M3980" s="91"/>
      <c r="N3980" s="91"/>
    </row>
    <row r="3981" spans="13:14">
      <c r="M3981" s="91"/>
      <c r="N3981" s="91"/>
    </row>
    <row r="3982" spans="13:14">
      <c r="M3982" s="91"/>
      <c r="N3982" s="91"/>
    </row>
    <row r="3983" spans="13:14">
      <c r="M3983" s="91"/>
      <c r="N3983" s="91"/>
    </row>
    <row r="3984" spans="13:14">
      <c r="M3984" s="91"/>
      <c r="N3984" s="91"/>
    </row>
    <row r="3985" spans="13:14">
      <c r="M3985" s="91"/>
      <c r="N3985" s="91"/>
    </row>
    <row r="3986" spans="13:14">
      <c r="M3986" s="91"/>
      <c r="N3986" s="91"/>
    </row>
    <row r="3987" spans="13:14">
      <c r="M3987" s="91"/>
      <c r="N3987" s="91"/>
    </row>
    <row r="3988" spans="13:14">
      <c r="M3988" s="91"/>
      <c r="N3988" s="91"/>
    </row>
    <row r="3989" spans="13:14">
      <c r="M3989" s="91"/>
      <c r="N3989" s="91"/>
    </row>
    <row r="3990" spans="13:14">
      <c r="M3990" s="91"/>
      <c r="N3990" s="91"/>
    </row>
    <row r="3991" spans="13:14">
      <c r="M3991" s="91"/>
      <c r="N3991" s="91"/>
    </row>
    <row r="3992" spans="13:14">
      <c r="M3992" s="91"/>
      <c r="N3992" s="91"/>
    </row>
    <row r="3993" spans="13:14">
      <c r="M3993" s="91"/>
      <c r="N3993" s="91"/>
    </row>
    <row r="3994" spans="13:14">
      <c r="M3994" s="91"/>
      <c r="N3994" s="91"/>
    </row>
    <row r="3995" spans="13:14">
      <c r="M3995" s="91"/>
      <c r="N3995" s="91"/>
    </row>
    <row r="3996" spans="13:14">
      <c r="M3996" s="91"/>
      <c r="N3996" s="91"/>
    </row>
    <row r="3997" spans="13:14">
      <c r="M3997" s="91"/>
      <c r="N3997" s="91"/>
    </row>
    <row r="3998" spans="13:14">
      <c r="M3998" s="91"/>
      <c r="N3998" s="91"/>
    </row>
    <row r="3999" spans="13:14">
      <c r="M3999" s="91"/>
      <c r="N3999" s="91"/>
    </row>
    <row r="4000" spans="13:14">
      <c r="M4000" s="91"/>
      <c r="N4000" s="91"/>
    </row>
    <row r="4001" spans="13:14">
      <c r="M4001" s="91"/>
      <c r="N4001" s="91"/>
    </row>
    <row r="4002" spans="13:14">
      <c r="M4002" s="91"/>
      <c r="N4002" s="91"/>
    </row>
    <row r="4003" spans="13:14">
      <c r="M4003" s="91"/>
      <c r="N4003" s="91"/>
    </row>
    <row r="4004" spans="13:14">
      <c r="M4004" s="91"/>
      <c r="N4004" s="91"/>
    </row>
    <row r="4005" spans="13:14">
      <c r="M4005" s="91"/>
      <c r="N4005" s="91"/>
    </row>
    <row r="4006" spans="13:14">
      <c r="M4006" s="91"/>
      <c r="N4006" s="91"/>
    </row>
    <row r="4007" spans="13:14">
      <c r="M4007" s="91"/>
      <c r="N4007" s="91"/>
    </row>
    <row r="4008" spans="13:14">
      <c r="M4008" s="91"/>
      <c r="N4008" s="91"/>
    </row>
    <row r="4009" spans="13:14">
      <c r="M4009" s="91"/>
      <c r="N4009" s="91"/>
    </row>
    <row r="4010" spans="13:14">
      <c r="M4010" s="91"/>
      <c r="N4010" s="91"/>
    </row>
    <row r="4011" spans="13:14">
      <c r="M4011" s="91"/>
      <c r="N4011" s="91"/>
    </row>
    <row r="4012" spans="13:14">
      <c r="M4012" s="91"/>
      <c r="N4012" s="91"/>
    </row>
    <row r="4013" spans="13:14">
      <c r="M4013" s="91"/>
      <c r="N4013" s="91"/>
    </row>
    <row r="4014" spans="13:14">
      <c r="M4014" s="91"/>
      <c r="N4014" s="91"/>
    </row>
    <row r="4015" spans="13:14">
      <c r="M4015" s="91"/>
      <c r="N4015" s="91"/>
    </row>
    <row r="4016" spans="13:14">
      <c r="M4016" s="91"/>
      <c r="N4016" s="91"/>
    </row>
    <row r="4017" spans="13:14">
      <c r="M4017" s="91"/>
      <c r="N4017" s="91"/>
    </row>
    <row r="4018" spans="13:14">
      <c r="M4018" s="91"/>
      <c r="N4018" s="91"/>
    </row>
    <row r="4019" spans="13:14">
      <c r="M4019" s="91"/>
      <c r="N4019" s="91"/>
    </row>
    <row r="4020" spans="13:14">
      <c r="M4020" s="91"/>
      <c r="N4020" s="91"/>
    </row>
    <row r="4021" spans="13:14">
      <c r="M4021" s="91"/>
      <c r="N4021" s="91"/>
    </row>
    <row r="4022" spans="13:14">
      <c r="M4022" s="91"/>
      <c r="N4022" s="91"/>
    </row>
    <row r="4023" spans="13:14">
      <c r="M4023" s="91"/>
      <c r="N4023" s="91"/>
    </row>
    <row r="4024" spans="13:14">
      <c r="M4024" s="91"/>
      <c r="N4024" s="91"/>
    </row>
    <row r="4025" spans="13:14">
      <c r="M4025" s="91"/>
      <c r="N4025" s="91"/>
    </row>
    <row r="4026" spans="13:14">
      <c r="M4026" s="91"/>
      <c r="N4026" s="91"/>
    </row>
    <row r="4027" spans="13:14">
      <c r="M4027" s="91"/>
      <c r="N4027" s="91"/>
    </row>
    <row r="4028" spans="13:14">
      <c r="M4028" s="91"/>
      <c r="N4028" s="91"/>
    </row>
    <row r="4029" spans="13:14">
      <c r="M4029" s="91"/>
      <c r="N4029" s="91"/>
    </row>
    <row r="4030" spans="13:14">
      <c r="M4030" s="91"/>
      <c r="N4030" s="91"/>
    </row>
    <row r="4031" spans="13:14">
      <c r="M4031" s="91"/>
      <c r="N4031" s="91"/>
    </row>
    <row r="4032" spans="13:14">
      <c r="M4032" s="91"/>
      <c r="N4032" s="91"/>
    </row>
    <row r="4033" spans="13:14">
      <c r="M4033" s="91"/>
      <c r="N4033" s="91"/>
    </row>
    <row r="4034" spans="13:14">
      <c r="M4034" s="91"/>
      <c r="N4034" s="91"/>
    </row>
    <row r="4035" spans="13:14">
      <c r="M4035" s="91"/>
      <c r="N4035" s="91"/>
    </row>
    <row r="4036" spans="13:14">
      <c r="M4036" s="91"/>
      <c r="N4036" s="91"/>
    </row>
    <row r="4037" spans="13:14">
      <c r="M4037" s="91"/>
      <c r="N4037" s="91"/>
    </row>
    <row r="4038" spans="13:14">
      <c r="M4038" s="91"/>
      <c r="N4038" s="91"/>
    </row>
    <row r="4039" spans="13:14">
      <c r="M4039" s="91"/>
      <c r="N4039" s="91"/>
    </row>
    <row r="4040" spans="13:14">
      <c r="M4040" s="91"/>
      <c r="N4040" s="91"/>
    </row>
    <row r="4041" spans="13:14">
      <c r="M4041" s="91"/>
      <c r="N4041" s="91"/>
    </row>
    <row r="4042" spans="13:14">
      <c r="M4042" s="91"/>
      <c r="N4042" s="91"/>
    </row>
    <row r="4043" spans="13:14">
      <c r="M4043" s="91"/>
      <c r="N4043" s="91"/>
    </row>
    <row r="4044" spans="13:14">
      <c r="M4044" s="91"/>
      <c r="N4044" s="91"/>
    </row>
    <row r="4045" spans="13:14">
      <c r="M4045" s="91"/>
      <c r="N4045" s="91"/>
    </row>
    <row r="4046" spans="13:14">
      <c r="M4046" s="91"/>
      <c r="N4046" s="91"/>
    </row>
    <row r="4047" spans="13:14">
      <c r="M4047" s="91"/>
      <c r="N4047" s="91"/>
    </row>
    <row r="4048" spans="13:14">
      <c r="M4048" s="91"/>
      <c r="N4048" s="91"/>
    </row>
    <row r="4049" spans="13:14">
      <c r="M4049" s="91"/>
      <c r="N4049" s="91"/>
    </row>
    <row r="4050" spans="13:14">
      <c r="M4050" s="91"/>
      <c r="N4050" s="91"/>
    </row>
    <row r="4051" spans="13:14">
      <c r="M4051" s="91"/>
      <c r="N4051" s="91"/>
    </row>
    <row r="4052" spans="13:14">
      <c r="M4052" s="91"/>
      <c r="N4052" s="91"/>
    </row>
    <row r="4053" spans="13:14">
      <c r="M4053" s="91"/>
      <c r="N4053" s="91"/>
    </row>
    <row r="4054" spans="13:14">
      <c r="M4054" s="91"/>
      <c r="N4054" s="91"/>
    </row>
    <row r="4055" spans="13:14">
      <c r="M4055" s="91"/>
      <c r="N4055" s="91"/>
    </row>
    <row r="4056" spans="13:14">
      <c r="M4056" s="91"/>
      <c r="N4056" s="91"/>
    </row>
    <row r="4057" spans="13:14">
      <c r="M4057" s="91"/>
      <c r="N4057" s="91"/>
    </row>
    <row r="4058" spans="13:14">
      <c r="M4058" s="91"/>
      <c r="N4058" s="91"/>
    </row>
    <row r="4059" spans="13:14">
      <c r="M4059" s="91"/>
      <c r="N4059" s="91"/>
    </row>
    <row r="4060" spans="13:14">
      <c r="M4060" s="91"/>
      <c r="N4060" s="91"/>
    </row>
    <row r="4061" spans="13:14">
      <c r="M4061" s="91"/>
      <c r="N4061" s="91"/>
    </row>
    <row r="4062" spans="13:14">
      <c r="M4062" s="91"/>
      <c r="N4062" s="91"/>
    </row>
    <row r="4063" spans="13:14">
      <c r="M4063" s="91"/>
      <c r="N4063" s="91"/>
    </row>
    <row r="4064" spans="13:14">
      <c r="M4064" s="91"/>
      <c r="N4064" s="91"/>
    </row>
    <row r="4065" spans="13:14">
      <c r="M4065" s="91"/>
      <c r="N4065" s="91"/>
    </row>
    <row r="4066" spans="13:14">
      <c r="M4066" s="91"/>
      <c r="N4066" s="91"/>
    </row>
    <row r="4067" spans="13:14">
      <c r="M4067" s="91"/>
      <c r="N4067" s="91"/>
    </row>
    <row r="4068" spans="13:14">
      <c r="M4068" s="91"/>
      <c r="N4068" s="91"/>
    </row>
    <row r="4069" spans="13:14">
      <c r="M4069" s="91"/>
      <c r="N4069" s="91"/>
    </row>
    <row r="4070" spans="13:14">
      <c r="M4070" s="91"/>
      <c r="N4070" s="91"/>
    </row>
    <row r="4071" spans="13:14">
      <c r="M4071" s="91"/>
      <c r="N4071" s="91"/>
    </row>
    <row r="4072" spans="13:14">
      <c r="M4072" s="91"/>
      <c r="N4072" s="91"/>
    </row>
    <row r="4073" spans="13:14">
      <c r="M4073" s="91"/>
      <c r="N4073" s="91"/>
    </row>
    <row r="4074" spans="13:14">
      <c r="M4074" s="91"/>
      <c r="N4074" s="91"/>
    </row>
    <row r="4075" spans="13:14">
      <c r="M4075" s="91"/>
      <c r="N4075" s="91"/>
    </row>
    <row r="4076" spans="13:14">
      <c r="M4076" s="91"/>
      <c r="N4076" s="91"/>
    </row>
    <row r="4077" spans="13:14">
      <c r="M4077" s="91"/>
      <c r="N4077" s="91"/>
    </row>
    <row r="4078" spans="13:14">
      <c r="M4078" s="91"/>
      <c r="N4078" s="91"/>
    </row>
    <row r="4079" spans="13:14">
      <c r="M4079" s="91"/>
      <c r="N4079" s="91"/>
    </row>
    <row r="4080" spans="13:14">
      <c r="M4080" s="91"/>
      <c r="N4080" s="91"/>
    </row>
    <row r="4081" spans="13:14">
      <c r="M4081" s="91"/>
      <c r="N4081" s="91"/>
    </row>
    <row r="4082" spans="13:14">
      <c r="M4082" s="91"/>
      <c r="N4082" s="91"/>
    </row>
    <row r="4083" spans="13:14">
      <c r="M4083" s="91"/>
      <c r="N4083" s="91"/>
    </row>
    <row r="4084" spans="13:14">
      <c r="M4084" s="91"/>
      <c r="N4084" s="91"/>
    </row>
    <row r="4085" spans="13:14">
      <c r="M4085" s="91"/>
      <c r="N4085" s="91"/>
    </row>
    <row r="4086" spans="13:14">
      <c r="M4086" s="91"/>
      <c r="N4086" s="91"/>
    </row>
    <row r="4087" spans="13:14">
      <c r="M4087" s="91"/>
      <c r="N4087" s="91"/>
    </row>
    <row r="4088" spans="13:14">
      <c r="M4088" s="91"/>
      <c r="N4088" s="91"/>
    </row>
    <row r="4089" spans="13:14">
      <c r="M4089" s="91"/>
      <c r="N4089" s="91"/>
    </row>
    <row r="4090" spans="13:14">
      <c r="M4090" s="91"/>
      <c r="N4090" s="91"/>
    </row>
    <row r="4091" spans="13:14">
      <c r="M4091" s="91"/>
      <c r="N4091" s="91"/>
    </row>
    <row r="4092" spans="13:14">
      <c r="M4092" s="91"/>
      <c r="N4092" s="91"/>
    </row>
    <row r="4093" spans="13:14">
      <c r="M4093" s="91"/>
      <c r="N4093" s="91"/>
    </row>
    <row r="4094" spans="13:14">
      <c r="M4094" s="91"/>
      <c r="N4094" s="91"/>
    </row>
    <row r="4095" spans="13:14">
      <c r="M4095" s="91"/>
      <c r="N4095" s="91"/>
    </row>
    <row r="4096" spans="13:14">
      <c r="M4096" s="91"/>
      <c r="N4096" s="91"/>
    </row>
    <row r="4097" spans="13:14">
      <c r="M4097" s="91"/>
      <c r="N4097" s="91"/>
    </row>
    <row r="4098" spans="13:14">
      <c r="M4098" s="91"/>
      <c r="N4098" s="91"/>
    </row>
    <row r="4099" spans="13:14">
      <c r="M4099" s="91"/>
      <c r="N4099" s="91"/>
    </row>
    <row r="4100" spans="13:14">
      <c r="M4100" s="91"/>
      <c r="N4100" s="91"/>
    </row>
    <row r="4101" spans="13:14">
      <c r="M4101" s="91"/>
      <c r="N4101" s="91"/>
    </row>
    <row r="4102" spans="13:14">
      <c r="M4102" s="91"/>
      <c r="N4102" s="91"/>
    </row>
    <row r="4103" spans="13:14">
      <c r="M4103" s="91"/>
      <c r="N4103" s="91"/>
    </row>
    <row r="4104" spans="13:14">
      <c r="M4104" s="91"/>
      <c r="N4104" s="91"/>
    </row>
    <row r="4105" spans="13:14">
      <c r="M4105" s="91"/>
      <c r="N4105" s="91"/>
    </row>
    <row r="4106" spans="13:14">
      <c r="M4106" s="91"/>
      <c r="N4106" s="91"/>
    </row>
    <row r="4107" spans="13:14">
      <c r="M4107" s="91"/>
      <c r="N4107" s="91"/>
    </row>
    <row r="4108" spans="13:14">
      <c r="M4108" s="91"/>
      <c r="N4108" s="91"/>
    </row>
    <row r="4109" spans="13:14">
      <c r="M4109" s="91"/>
      <c r="N4109" s="91"/>
    </row>
    <row r="4110" spans="13:14">
      <c r="M4110" s="91"/>
      <c r="N4110" s="91"/>
    </row>
    <row r="4111" spans="13:14">
      <c r="M4111" s="91"/>
      <c r="N4111" s="91"/>
    </row>
    <row r="4112" spans="13:14">
      <c r="M4112" s="91"/>
      <c r="N4112" s="91"/>
    </row>
    <row r="4113" spans="13:14">
      <c r="M4113" s="91"/>
      <c r="N4113" s="91"/>
    </row>
    <row r="4114" spans="13:14">
      <c r="M4114" s="91"/>
      <c r="N4114" s="91"/>
    </row>
    <row r="4115" spans="13:14">
      <c r="M4115" s="91"/>
      <c r="N4115" s="91"/>
    </row>
    <row r="4116" spans="13:14">
      <c r="M4116" s="91"/>
      <c r="N4116" s="91"/>
    </row>
    <row r="4117" spans="13:14">
      <c r="M4117" s="91"/>
      <c r="N4117" s="91"/>
    </row>
    <row r="4118" spans="13:14">
      <c r="M4118" s="91"/>
      <c r="N4118" s="91"/>
    </row>
    <row r="4119" spans="13:14">
      <c r="M4119" s="91"/>
      <c r="N4119" s="91"/>
    </row>
    <row r="4120" spans="13:14">
      <c r="M4120" s="91"/>
      <c r="N4120" s="91"/>
    </row>
    <row r="4121" spans="13:14">
      <c r="M4121" s="91"/>
      <c r="N4121" s="91"/>
    </row>
    <row r="4122" spans="13:14">
      <c r="M4122" s="91"/>
      <c r="N4122" s="91"/>
    </row>
    <row r="4123" spans="13:14">
      <c r="M4123" s="91"/>
      <c r="N4123" s="91"/>
    </row>
    <row r="4124" spans="13:14">
      <c r="M4124" s="91"/>
      <c r="N4124" s="91"/>
    </row>
    <row r="4125" spans="13:14">
      <c r="M4125" s="91"/>
      <c r="N4125" s="91"/>
    </row>
    <row r="4126" spans="13:14">
      <c r="M4126" s="91"/>
      <c r="N4126" s="91"/>
    </row>
    <row r="4127" spans="13:14">
      <c r="M4127" s="91"/>
      <c r="N4127" s="91"/>
    </row>
    <row r="4128" spans="13:14">
      <c r="M4128" s="91"/>
      <c r="N4128" s="91"/>
    </row>
    <row r="4129" spans="13:14">
      <c r="M4129" s="91"/>
      <c r="N4129" s="91"/>
    </row>
    <row r="4130" spans="13:14">
      <c r="M4130" s="91"/>
      <c r="N4130" s="91"/>
    </row>
    <row r="4131" spans="13:14">
      <c r="M4131" s="91"/>
      <c r="N4131" s="91"/>
    </row>
    <row r="4132" spans="13:14">
      <c r="M4132" s="91"/>
      <c r="N4132" s="91"/>
    </row>
    <row r="4133" spans="13:14">
      <c r="M4133" s="91"/>
      <c r="N4133" s="91"/>
    </row>
    <row r="4134" spans="13:14">
      <c r="M4134" s="91"/>
      <c r="N4134" s="91"/>
    </row>
    <row r="4135" spans="13:14">
      <c r="M4135" s="91"/>
      <c r="N4135" s="91"/>
    </row>
    <row r="4136" spans="13:14">
      <c r="M4136" s="91"/>
      <c r="N4136" s="91"/>
    </row>
    <row r="4137" spans="13:14">
      <c r="M4137" s="91"/>
      <c r="N4137" s="91"/>
    </row>
    <row r="4138" spans="13:14">
      <c r="M4138" s="91"/>
      <c r="N4138" s="91"/>
    </row>
    <row r="4139" spans="13:14">
      <c r="M4139" s="91"/>
      <c r="N4139" s="91"/>
    </row>
    <row r="4140" spans="13:14">
      <c r="M4140" s="91"/>
      <c r="N4140" s="91"/>
    </row>
    <row r="4141" spans="13:14">
      <c r="M4141" s="91"/>
      <c r="N4141" s="91"/>
    </row>
    <row r="4142" spans="13:14">
      <c r="M4142" s="91"/>
      <c r="N4142" s="91"/>
    </row>
    <row r="4143" spans="13:14">
      <c r="M4143" s="91"/>
      <c r="N4143" s="91"/>
    </row>
    <row r="4144" spans="13:14">
      <c r="M4144" s="91"/>
      <c r="N4144" s="91"/>
    </row>
    <row r="4145" spans="13:14">
      <c r="M4145" s="91"/>
      <c r="N4145" s="91"/>
    </row>
    <row r="4146" spans="13:14">
      <c r="M4146" s="91"/>
      <c r="N4146" s="91"/>
    </row>
    <row r="4147" spans="13:14">
      <c r="M4147" s="91"/>
      <c r="N4147" s="91"/>
    </row>
    <row r="4148" spans="13:14">
      <c r="M4148" s="91"/>
      <c r="N4148" s="91"/>
    </row>
    <row r="4149" spans="13:14">
      <c r="M4149" s="91"/>
      <c r="N4149" s="91"/>
    </row>
    <row r="4150" spans="13:14">
      <c r="M4150" s="91"/>
      <c r="N4150" s="91"/>
    </row>
    <row r="4151" spans="13:14">
      <c r="M4151" s="91"/>
      <c r="N4151" s="91"/>
    </row>
    <row r="4152" spans="13:14">
      <c r="M4152" s="91"/>
      <c r="N4152" s="91"/>
    </row>
    <row r="4153" spans="13:14">
      <c r="M4153" s="91"/>
      <c r="N4153" s="91"/>
    </row>
    <row r="4154" spans="13:14">
      <c r="M4154" s="91"/>
      <c r="N4154" s="91"/>
    </row>
    <row r="4155" spans="13:14">
      <c r="M4155" s="91"/>
      <c r="N4155" s="91"/>
    </row>
    <row r="4156" spans="13:14">
      <c r="M4156" s="91"/>
      <c r="N4156" s="91"/>
    </row>
    <row r="4157" spans="13:14">
      <c r="M4157" s="91"/>
      <c r="N4157" s="91"/>
    </row>
    <row r="4158" spans="13:14">
      <c r="M4158" s="91"/>
      <c r="N4158" s="91"/>
    </row>
    <row r="4159" spans="13:14">
      <c r="M4159" s="91"/>
      <c r="N4159" s="91"/>
    </row>
    <row r="4160" spans="13:14">
      <c r="M4160" s="91"/>
      <c r="N4160" s="91"/>
    </row>
    <row r="4161" spans="13:14">
      <c r="M4161" s="91"/>
      <c r="N4161" s="91"/>
    </row>
    <row r="4162" spans="13:14">
      <c r="M4162" s="91"/>
      <c r="N4162" s="91"/>
    </row>
    <row r="4163" spans="13:14">
      <c r="M4163" s="91"/>
      <c r="N4163" s="91"/>
    </row>
    <row r="4164" spans="13:14">
      <c r="M4164" s="91"/>
      <c r="N4164" s="91"/>
    </row>
    <row r="4165" spans="13:14">
      <c r="M4165" s="91"/>
      <c r="N4165" s="91"/>
    </row>
    <row r="4166" spans="13:14">
      <c r="M4166" s="91"/>
      <c r="N4166" s="91"/>
    </row>
    <row r="4167" spans="13:14">
      <c r="M4167" s="91"/>
      <c r="N4167" s="91"/>
    </row>
    <row r="4168" spans="13:14">
      <c r="M4168" s="91"/>
      <c r="N4168" s="91"/>
    </row>
    <row r="4169" spans="13:14">
      <c r="M4169" s="91"/>
      <c r="N4169" s="91"/>
    </row>
    <row r="4170" spans="13:14">
      <c r="M4170" s="91"/>
      <c r="N4170" s="91"/>
    </row>
    <row r="4171" spans="13:14">
      <c r="M4171" s="91"/>
      <c r="N4171" s="91"/>
    </row>
    <row r="4172" spans="13:14">
      <c r="M4172" s="91"/>
      <c r="N4172" s="91"/>
    </row>
    <row r="4173" spans="13:14">
      <c r="M4173" s="91"/>
      <c r="N4173" s="91"/>
    </row>
    <row r="4174" spans="13:14">
      <c r="M4174" s="91"/>
      <c r="N4174" s="91"/>
    </row>
    <row r="4175" spans="13:14">
      <c r="M4175" s="91"/>
      <c r="N4175" s="91"/>
    </row>
    <row r="4176" spans="13:14">
      <c r="M4176" s="91"/>
      <c r="N4176" s="91"/>
    </row>
    <row r="4177" spans="13:14">
      <c r="M4177" s="91"/>
      <c r="N4177" s="91"/>
    </row>
    <row r="4178" spans="13:14">
      <c r="M4178" s="91"/>
      <c r="N4178" s="91"/>
    </row>
    <row r="4179" spans="13:14">
      <c r="M4179" s="91"/>
      <c r="N4179" s="91"/>
    </row>
    <row r="4180" spans="13:14">
      <c r="M4180" s="91"/>
      <c r="N4180" s="91"/>
    </row>
    <row r="4181" spans="13:14">
      <c r="M4181" s="91"/>
      <c r="N4181" s="91"/>
    </row>
    <row r="4182" spans="13:14">
      <c r="M4182" s="91"/>
      <c r="N4182" s="91"/>
    </row>
    <row r="4183" spans="13:14">
      <c r="M4183" s="91"/>
      <c r="N4183" s="91"/>
    </row>
    <row r="4184" spans="13:14">
      <c r="M4184" s="91"/>
      <c r="N4184" s="91"/>
    </row>
    <row r="4185" spans="13:14">
      <c r="M4185" s="91"/>
      <c r="N4185" s="91"/>
    </row>
    <row r="4186" spans="13:14">
      <c r="M4186" s="91"/>
      <c r="N4186" s="91"/>
    </row>
    <row r="4187" spans="13:14">
      <c r="M4187" s="91"/>
      <c r="N4187" s="91"/>
    </row>
    <row r="4188" spans="13:14">
      <c r="M4188" s="91"/>
      <c r="N4188" s="91"/>
    </row>
    <row r="4189" spans="13:14">
      <c r="M4189" s="91"/>
      <c r="N4189" s="91"/>
    </row>
    <row r="4190" spans="13:14">
      <c r="M4190" s="91"/>
      <c r="N4190" s="91"/>
    </row>
    <row r="4191" spans="13:14">
      <c r="M4191" s="91"/>
      <c r="N4191" s="91"/>
    </row>
    <row r="4192" spans="13:14">
      <c r="M4192" s="91"/>
      <c r="N4192" s="91"/>
    </row>
    <row r="4193" spans="13:14">
      <c r="M4193" s="91"/>
      <c r="N4193" s="91"/>
    </row>
    <row r="4194" spans="13:14">
      <c r="M4194" s="91"/>
      <c r="N4194" s="91"/>
    </row>
    <row r="4195" spans="13:14">
      <c r="M4195" s="91"/>
      <c r="N4195" s="91"/>
    </row>
    <row r="4196" spans="13:14">
      <c r="M4196" s="91"/>
      <c r="N4196" s="91"/>
    </row>
    <row r="4197" spans="13:14">
      <c r="M4197" s="91"/>
      <c r="N4197" s="91"/>
    </row>
    <row r="4198" spans="13:14">
      <c r="M4198" s="91"/>
      <c r="N4198" s="91"/>
    </row>
    <row r="4199" spans="13:14">
      <c r="M4199" s="91"/>
      <c r="N4199" s="91"/>
    </row>
    <row r="4200" spans="13:14">
      <c r="M4200" s="91"/>
      <c r="N4200" s="91"/>
    </row>
    <row r="4201" spans="13:14">
      <c r="M4201" s="91"/>
      <c r="N4201" s="91"/>
    </row>
    <row r="4202" spans="13:14">
      <c r="M4202" s="91"/>
      <c r="N4202" s="91"/>
    </row>
    <row r="4203" spans="13:14">
      <c r="M4203" s="91"/>
      <c r="N4203" s="91"/>
    </row>
    <row r="4204" spans="13:14">
      <c r="M4204" s="91"/>
      <c r="N4204" s="91"/>
    </row>
    <row r="4205" spans="13:14">
      <c r="M4205" s="91"/>
      <c r="N4205" s="91"/>
    </row>
    <row r="4206" spans="13:14">
      <c r="M4206" s="91"/>
      <c r="N4206" s="91"/>
    </row>
    <row r="4207" spans="13:14">
      <c r="M4207" s="91"/>
      <c r="N4207" s="91"/>
    </row>
    <row r="4208" spans="13:14">
      <c r="M4208" s="91"/>
      <c r="N4208" s="91"/>
    </row>
    <row r="4209" spans="13:14">
      <c r="M4209" s="91"/>
      <c r="N4209" s="91"/>
    </row>
    <row r="4210" spans="13:14">
      <c r="M4210" s="91"/>
      <c r="N4210" s="91"/>
    </row>
    <row r="4211" spans="13:14">
      <c r="M4211" s="91"/>
      <c r="N4211" s="91"/>
    </row>
    <row r="4212" spans="13:14">
      <c r="M4212" s="91"/>
      <c r="N4212" s="91"/>
    </row>
    <row r="4213" spans="13:14">
      <c r="M4213" s="91"/>
      <c r="N4213" s="91"/>
    </row>
    <row r="4214" spans="13:14">
      <c r="M4214" s="91"/>
      <c r="N4214" s="91"/>
    </row>
    <row r="4215" spans="13:14">
      <c r="M4215" s="91"/>
      <c r="N4215" s="91"/>
    </row>
    <row r="4216" spans="13:14">
      <c r="M4216" s="91"/>
      <c r="N4216" s="91"/>
    </row>
    <row r="4217" spans="13:14">
      <c r="M4217" s="91"/>
      <c r="N4217" s="91"/>
    </row>
    <row r="4218" spans="13:14">
      <c r="M4218" s="91"/>
      <c r="N4218" s="91"/>
    </row>
    <row r="4219" spans="13:14">
      <c r="M4219" s="91"/>
      <c r="N4219" s="91"/>
    </row>
    <row r="4220" spans="13:14">
      <c r="M4220" s="91"/>
      <c r="N4220" s="91"/>
    </row>
    <row r="4221" spans="13:14">
      <c r="M4221" s="91"/>
      <c r="N4221" s="91"/>
    </row>
    <row r="4222" spans="13:14">
      <c r="M4222" s="91"/>
      <c r="N4222" s="91"/>
    </row>
    <row r="4223" spans="13:14">
      <c r="M4223" s="91"/>
      <c r="N4223" s="91"/>
    </row>
    <row r="4224" spans="13:14">
      <c r="M4224" s="91"/>
      <c r="N4224" s="91"/>
    </row>
    <row r="4225" spans="13:14">
      <c r="M4225" s="91"/>
      <c r="N4225" s="91"/>
    </row>
    <row r="4226" spans="13:14">
      <c r="M4226" s="91"/>
      <c r="N4226" s="91"/>
    </row>
    <row r="4227" spans="13:14">
      <c r="M4227" s="91"/>
      <c r="N4227" s="91"/>
    </row>
    <row r="4228" spans="13:14">
      <c r="M4228" s="91"/>
      <c r="N4228" s="91"/>
    </row>
    <row r="4229" spans="13:14">
      <c r="M4229" s="91"/>
      <c r="N4229" s="91"/>
    </row>
    <row r="4230" spans="13:14">
      <c r="M4230" s="91"/>
      <c r="N4230" s="91"/>
    </row>
    <row r="4231" spans="13:14">
      <c r="M4231" s="91"/>
      <c r="N4231" s="91"/>
    </row>
    <row r="4232" spans="13:14">
      <c r="M4232" s="91"/>
      <c r="N4232" s="91"/>
    </row>
    <row r="4233" spans="13:14">
      <c r="M4233" s="91"/>
      <c r="N4233" s="91"/>
    </row>
    <row r="4234" spans="13:14">
      <c r="M4234" s="91"/>
      <c r="N4234" s="91"/>
    </row>
    <row r="4235" spans="13:14">
      <c r="M4235" s="91"/>
      <c r="N4235" s="91"/>
    </row>
    <row r="4236" spans="13:14">
      <c r="M4236" s="91"/>
      <c r="N4236" s="91"/>
    </row>
    <row r="4237" spans="13:14">
      <c r="M4237" s="91"/>
      <c r="N4237" s="91"/>
    </row>
    <row r="4238" spans="13:14">
      <c r="M4238" s="91"/>
      <c r="N4238" s="91"/>
    </row>
    <row r="4239" spans="13:14">
      <c r="M4239" s="91"/>
      <c r="N4239" s="91"/>
    </row>
    <row r="4240" spans="13:14">
      <c r="M4240" s="91"/>
      <c r="N4240" s="91"/>
    </row>
    <row r="4241" spans="13:14">
      <c r="M4241" s="91"/>
      <c r="N4241" s="91"/>
    </row>
    <row r="4242" spans="13:14">
      <c r="M4242" s="91"/>
      <c r="N4242" s="91"/>
    </row>
    <row r="4243" spans="13:14">
      <c r="M4243" s="91"/>
      <c r="N4243" s="91"/>
    </row>
    <row r="4244" spans="13:14">
      <c r="M4244" s="91"/>
      <c r="N4244" s="91"/>
    </row>
    <row r="4245" spans="13:14">
      <c r="M4245" s="91"/>
      <c r="N4245" s="91"/>
    </row>
    <row r="4246" spans="13:14">
      <c r="M4246" s="91"/>
      <c r="N4246" s="91"/>
    </row>
    <row r="4247" spans="13:14">
      <c r="M4247" s="91"/>
      <c r="N4247" s="91"/>
    </row>
    <row r="4248" spans="13:14">
      <c r="M4248" s="91"/>
      <c r="N4248" s="91"/>
    </row>
    <row r="4249" spans="13:14">
      <c r="M4249" s="91"/>
      <c r="N4249" s="91"/>
    </row>
    <row r="4250" spans="13:14">
      <c r="M4250" s="91"/>
      <c r="N4250" s="91"/>
    </row>
    <row r="4251" spans="13:14">
      <c r="M4251" s="91"/>
      <c r="N4251" s="91"/>
    </row>
    <row r="4252" spans="13:14">
      <c r="M4252" s="91"/>
      <c r="N4252" s="91"/>
    </row>
    <row r="4253" spans="13:14">
      <c r="M4253" s="91"/>
      <c r="N4253" s="91"/>
    </row>
    <row r="4254" spans="13:14">
      <c r="M4254" s="91"/>
      <c r="N4254" s="91"/>
    </row>
    <row r="4255" spans="13:14">
      <c r="M4255" s="91"/>
      <c r="N4255" s="91"/>
    </row>
    <row r="4256" spans="13:14">
      <c r="M4256" s="91"/>
      <c r="N4256" s="91"/>
    </row>
    <row r="4257" spans="13:14">
      <c r="M4257" s="91"/>
      <c r="N4257" s="91"/>
    </row>
    <row r="4258" spans="13:14">
      <c r="M4258" s="91"/>
      <c r="N4258" s="91"/>
    </row>
    <row r="4259" spans="13:14">
      <c r="M4259" s="91"/>
      <c r="N4259" s="91"/>
    </row>
    <row r="4260" spans="13:14">
      <c r="M4260" s="91"/>
      <c r="N4260" s="91"/>
    </row>
    <row r="4261" spans="13:14">
      <c r="M4261" s="91"/>
      <c r="N4261" s="91"/>
    </row>
    <row r="4262" spans="13:14">
      <c r="M4262" s="91"/>
      <c r="N4262" s="91"/>
    </row>
    <row r="4263" spans="13:14">
      <c r="M4263" s="91"/>
      <c r="N4263" s="91"/>
    </row>
    <row r="4264" spans="13:14">
      <c r="M4264" s="91"/>
      <c r="N4264" s="91"/>
    </row>
    <row r="4265" spans="13:14">
      <c r="M4265" s="91"/>
      <c r="N4265" s="91"/>
    </row>
    <row r="4266" spans="13:14">
      <c r="M4266" s="91"/>
      <c r="N4266" s="91"/>
    </row>
    <row r="4267" spans="13:14">
      <c r="M4267" s="91"/>
      <c r="N4267" s="91"/>
    </row>
    <row r="4268" spans="13:14">
      <c r="M4268" s="91"/>
      <c r="N4268" s="91"/>
    </row>
    <row r="4269" spans="13:14">
      <c r="M4269" s="91"/>
      <c r="N4269" s="91"/>
    </row>
    <row r="4270" spans="13:14">
      <c r="M4270" s="91"/>
      <c r="N4270" s="91"/>
    </row>
    <row r="4271" spans="13:14">
      <c r="M4271" s="91"/>
      <c r="N4271" s="91"/>
    </row>
    <row r="4272" spans="13:14">
      <c r="M4272" s="91"/>
      <c r="N4272" s="91"/>
    </row>
    <row r="4273" spans="13:14">
      <c r="M4273" s="91"/>
      <c r="N4273" s="91"/>
    </row>
    <row r="4274" spans="13:14">
      <c r="M4274" s="91"/>
      <c r="N4274" s="91"/>
    </row>
    <row r="4275" spans="13:14">
      <c r="M4275" s="91"/>
      <c r="N4275" s="91"/>
    </row>
    <row r="4276" spans="13:14">
      <c r="M4276" s="91"/>
      <c r="N4276" s="91"/>
    </row>
    <row r="4277" spans="13:14">
      <c r="M4277" s="91"/>
      <c r="N4277" s="91"/>
    </row>
    <row r="4278" spans="13:14">
      <c r="M4278" s="91"/>
      <c r="N4278" s="91"/>
    </row>
    <row r="4279" spans="13:14">
      <c r="M4279" s="91"/>
      <c r="N4279" s="91"/>
    </row>
    <row r="4280" spans="13:14">
      <c r="M4280" s="91"/>
      <c r="N4280" s="91"/>
    </row>
    <row r="4281" spans="13:14">
      <c r="M4281" s="91"/>
      <c r="N4281" s="91"/>
    </row>
    <row r="4282" spans="13:14">
      <c r="M4282" s="91"/>
      <c r="N4282" s="91"/>
    </row>
    <row r="4283" spans="13:14">
      <c r="M4283" s="91"/>
      <c r="N4283" s="91"/>
    </row>
    <row r="4284" spans="13:14">
      <c r="M4284" s="91"/>
      <c r="N4284" s="91"/>
    </row>
    <row r="4285" spans="13:14">
      <c r="M4285" s="91"/>
      <c r="N4285" s="91"/>
    </row>
    <row r="4286" spans="13:14">
      <c r="M4286" s="91"/>
      <c r="N4286" s="91"/>
    </row>
    <row r="4287" spans="13:14">
      <c r="M4287" s="91"/>
      <c r="N4287" s="91"/>
    </row>
    <row r="4288" spans="13:14">
      <c r="M4288" s="91"/>
      <c r="N4288" s="91"/>
    </row>
    <row r="4289" spans="13:14">
      <c r="M4289" s="91"/>
      <c r="N4289" s="91"/>
    </row>
    <row r="4290" spans="13:14">
      <c r="M4290" s="91"/>
      <c r="N4290" s="91"/>
    </row>
    <row r="4291" spans="13:14">
      <c r="M4291" s="91"/>
      <c r="N4291" s="91"/>
    </row>
    <row r="4292" spans="13:14">
      <c r="M4292" s="91"/>
      <c r="N4292" s="91"/>
    </row>
    <row r="4293" spans="13:14">
      <c r="M4293" s="91"/>
      <c r="N4293" s="91"/>
    </row>
    <row r="4294" spans="13:14">
      <c r="M4294" s="91"/>
      <c r="N4294" s="91"/>
    </row>
    <row r="4295" spans="13:14">
      <c r="M4295" s="91"/>
      <c r="N4295" s="91"/>
    </row>
    <row r="4296" spans="13:14">
      <c r="M4296" s="91"/>
      <c r="N4296" s="91"/>
    </row>
    <row r="4297" spans="13:14">
      <c r="M4297" s="91"/>
      <c r="N4297" s="91"/>
    </row>
    <row r="4298" spans="13:14">
      <c r="M4298" s="91"/>
      <c r="N4298" s="91"/>
    </row>
    <row r="4299" spans="13:14">
      <c r="M4299" s="91"/>
      <c r="N4299" s="91"/>
    </row>
    <row r="4300" spans="13:14">
      <c r="M4300" s="91"/>
      <c r="N4300" s="91"/>
    </row>
    <row r="4301" spans="13:14">
      <c r="M4301" s="91"/>
      <c r="N4301" s="91"/>
    </row>
    <row r="4302" spans="13:14">
      <c r="M4302" s="91"/>
      <c r="N4302" s="91"/>
    </row>
    <row r="4303" spans="13:14">
      <c r="M4303" s="91"/>
      <c r="N4303" s="91"/>
    </row>
    <row r="4304" spans="13:14">
      <c r="M4304" s="91"/>
      <c r="N4304" s="91"/>
    </row>
    <row r="4305" spans="13:14">
      <c r="M4305" s="91"/>
      <c r="N4305" s="91"/>
    </row>
    <row r="4306" spans="13:14">
      <c r="M4306" s="91"/>
      <c r="N4306" s="91"/>
    </row>
    <row r="4307" spans="13:14">
      <c r="M4307" s="91"/>
      <c r="N4307" s="91"/>
    </row>
    <row r="4308" spans="13:14">
      <c r="M4308" s="91"/>
      <c r="N4308" s="91"/>
    </row>
    <row r="4309" spans="13:14">
      <c r="M4309" s="91"/>
      <c r="N4309" s="91"/>
    </row>
    <row r="4310" spans="13:14">
      <c r="M4310" s="91"/>
      <c r="N4310" s="91"/>
    </row>
    <row r="4311" spans="13:14">
      <c r="M4311" s="91"/>
      <c r="N4311" s="91"/>
    </row>
    <row r="4312" spans="13:14">
      <c r="M4312" s="91"/>
      <c r="N4312" s="91"/>
    </row>
    <row r="4313" spans="13:14">
      <c r="M4313" s="91"/>
      <c r="N4313" s="91"/>
    </row>
    <row r="4314" spans="13:14">
      <c r="M4314" s="91"/>
      <c r="N4314" s="91"/>
    </row>
    <row r="4315" spans="13:14">
      <c r="M4315" s="91"/>
      <c r="N4315" s="91"/>
    </row>
    <row r="4316" spans="13:14">
      <c r="M4316" s="91"/>
      <c r="N4316" s="91"/>
    </row>
    <row r="4317" spans="13:14">
      <c r="M4317" s="91"/>
      <c r="N4317" s="91"/>
    </row>
    <row r="4318" spans="13:14">
      <c r="M4318" s="91"/>
      <c r="N4318" s="91"/>
    </row>
    <row r="4319" spans="13:14">
      <c r="M4319" s="91"/>
      <c r="N4319" s="91"/>
    </row>
    <row r="4320" spans="13:14">
      <c r="M4320" s="91"/>
      <c r="N4320" s="91"/>
    </row>
    <row r="4321" spans="13:14">
      <c r="M4321" s="91"/>
      <c r="N4321" s="91"/>
    </row>
    <row r="4322" spans="13:14">
      <c r="M4322" s="91"/>
      <c r="N4322" s="91"/>
    </row>
    <row r="4323" spans="13:14">
      <c r="M4323" s="91"/>
      <c r="N4323" s="91"/>
    </row>
    <row r="4324" spans="13:14">
      <c r="M4324" s="91"/>
      <c r="N4324" s="91"/>
    </row>
    <row r="4325" spans="13:14">
      <c r="M4325" s="91"/>
      <c r="N4325" s="91"/>
    </row>
    <row r="4326" spans="13:14">
      <c r="M4326" s="91"/>
      <c r="N4326" s="91"/>
    </row>
    <row r="4327" spans="13:14">
      <c r="M4327" s="91"/>
      <c r="N4327" s="91"/>
    </row>
    <row r="4328" spans="13:14">
      <c r="M4328" s="91"/>
      <c r="N4328" s="91"/>
    </row>
    <row r="4329" spans="13:14">
      <c r="M4329" s="91"/>
      <c r="N4329" s="91"/>
    </row>
    <row r="4330" spans="13:14">
      <c r="M4330" s="91"/>
      <c r="N4330" s="91"/>
    </row>
    <row r="4331" spans="13:14">
      <c r="M4331" s="91"/>
      <c r="N4331" s="91"/>
    </row>
    <row r="4332" spans="13:14">
      <c r="M4332" s="91"/>
      <c r="N4332" s="91"/>
    </row>
    <row r="4333" spans="13:14">
      <c r="M4333" s="91"/>
      <c r="N4333" s="91"/>
    </row>
    <row r="4334" spans="13:14">
      <c r="M4334" s="91"/>
      <c r="N4334" s="91"/>
    </row>
    <row r="4335" spans="13:14">
      <c r="M4335" s="91"/>
      <c r="N4335" s="91"/>
    </row>
    <row r="4336" spans="13:14">
      <c r="M4336" s="91"/>
      <c r="N4336" s="91"/>
    </row>
    <row r="4337" spans="13:14">
      <c r="M4337" s="91"/>
      <c r="N4337" s="91"/>
    </row>
    <row r="4338" spans="13:14">
      <c r="M4338" s="91"/>
      <c r="N4338" s="91"/>
    </row>
    <row r="4339" spans="13:14">
      <c r="M4339" s="91"/>
      <c r="N4339" s="91"/>
    </row>
    <row r="4340" spans="13:14">
      <c r="M4340" s="91"/>
      <c r="N4340" s="91"/>
    </row>
    <row r="4341" spans="13:14">
      <c r="M4341" s="91"/>
      <c r="N4341" s="91"/>
    </row>
    <row r="4342" spans="13:14">
      <c r="M4342" s="91"/>
      <c r="N4342" s="91"/>
    </row>
    <row r="4343" spans="13:14">
      <c r="M4343" s="91"/>
      <c r="N4343" s="91"/>
    </row>
    <row r="4344" spans="13:14">
      <c r="M4344" s="91"/>
      <c r="N4344" s="91"/>
    </row>
    <row r="4345" spans="13:14">
      <c r="M4345" s="91"/>
      <c r="N4345" s="91"/>
    </row>
    <row r="4346" spans="13:14">
      <c r="M4346" s="91"/>
      <c r="N4346" s="91"/>
    </row>
    <row r="4347" spans="13:14">
      <c r="M4347" s="91"/>
      <c r="N4347" s="91"/>
    </row>
    <row r="4348" spans="13:14">
      <c r="M4348" s="91"/>
      <c r="N4348" s="91"/>
    </row>
    <row r="4349" spans="13:14">
      <c r="M4349" s="91"/>
      <c r="N4349" s="91"/>
    </row>
    <row r="4350" spans="13:14">
      <c r="M4350" s="91"/>
      <c r="N4350" s="91"/>
    </row>
    <row r="4351" spans="13:14">
      <c r="M4351" s="91"/>
      <c r="N4351" s="91"/>
    </row>
    <row r="4352" spans="13:14">
      <c r="M4352" s="91"/>
      <c r="N4352" s="91"/>
    </row>
    <row r="4353" spans="13:14">
      <c r="M4353" s="91"/>
      <c r="N4353" s="91"/>
    </row>
    <row r="4354" spans="13:14">
      <c r="M4354" s="91"/>
      <c r="N4354" s="91"/>
    </row>
    <row r="4355" spans="13:14">
      <c r="M4355" s="91"/>
      <c r="N4355" s="91"/>
    </row>
    <row r="4356" spans="13:14">
      <c r="M4356" s="91"/>
      <c r="N4356" s="91"/>
    </row>
    <row r="4357" spans="13:14">
      <c r="M4357" s="91"/>
      <c r="N4357" s="91"/>
    </row>
    <row r="4358" spans="13:14">
      <c r="M4358" s="91"/>
      <c r="N4358" s="91"/>
    </row>
    <row r="4359" spans="13:14">
      <c r="M4359" s="91"/>
      <c r="N4359" s="91"/>
    </row>
    <row r="4360" spans="13:14">
      <c r="M4360" s="91"/>
      <c r="N4360" s="91"/>
    </row>
    <row r="4361" spans="13:14">
      <c r="M4361" s="91"/>
      <c r="N4361" s="91"/>
    </row>
    <row r="4362" spans="13:14">
      <c r="M4362" s="91"/>
      <c r="N4362" s="91"/>
    </row>
    <row r="4363" spans="13:14">
      <c r="M4363" s="91"/>
      <c r="N4363" s="91"/>
    </row>
    <row r="4364" spans="13:14">
      <c r="M4364" s="91"/>
      <c r="N4364" s="91"/>
    </row>
    <row r="4365" spans="13:14">
      <c r="M4365" s="91"/>
      <c r="N4365" s="91"/>
    </row>
    <row r="4366" spans="13:14">
      <c r="M4366" s="91"/>
      <c r="N4366" s="91"/>
    </row>
    <row r="4367" spans="13:14">
      <c r="M4367" s="91"/>
      <c r="N4367" s="91"/>
    </row>
    <row r="4368" spans="13:14">
      <c r="M4368" s="91"/>
      <c r="N4368" s="91"/>
    </row>
    <row r="4369" spans="13:14">
      <c r="M4369" s="91"/>
      <c r="N4369" s="91"/>
    </row>
    <row r="4370" spans="13:14">
      <c r="M4370" s="91"/>
      <c r="N4370" s="91"/>
    </row>
    <row r="4371" spans="13:14">
      <c r="M4371" s="91"/>
      <c r="N4371" s="91"/>
    </row>
    <row r="4372" spans="13:14">
      <c r="M4372" s="91"/>
      <c r="N4372" s="91"/>
    </row>
    <row r="4373" spans="13:14">
      <c r="M4373" s="91"/>
      <c r="N4373" s="91"/>
    </row>
    <row r="4374" spans="13:14">
      <c r="M4374" s="91"/>
      <c r="N4374" s="91"/>
    </row>
    <row r="4375" spans="13:14">
      <c r="M4375" s="91"/>
      <c r="N4375" s="91"/>
    </row>
    <row r="4376" spans="13:14">
      <c r="M4376" s="91"/>
      <c r="N4376" s="91"/>
    </row>
    <row r="4377" spans="13:14">
      <c r="M4377" s="91"/>
      <c r="N4377" s="91"/>
    </row>
    <row r="4378" spans="13:14">
      <c r="M4378" s="91"/>
      <c r="N4378" s="91"/>
    </row>
    <row r="4379" spans="13:14">
      <c r="M4379" s="91"/>
      <c r="N4379" s="91"/>
    </row>
    <row r="4380" spans="13:14">
      <c r="M4380" s="91"/>
      <c r="N4380" s="91"/>
    </row>
    <row r="4381" spans="13:14">
      <c r="M4381" s="91"/>
      <c r="N4381" s="91"/>
    </row>
    <row r="4382" spans="13:14">
      <c r="M4382" s="91"/>
      <c r="N4382" s="91"/>
    </row>
    <row r="4383" spans="13:14">
      <c r="M4383" s="91"/>
      <c r="N4383" s="91"/>
    </row>
    <row r="4384" spans="13:14">
      <c r="M4384" s="91"/>
      <c r="N4384" s="91"/>
    </row>
    <row r="4385" spans="13:14">
      <c r="M4385" s="91"/>
      <c r="N4385" s="91"/>
    </row>
    <row r="4386" spans="13:14">
      <c r="M4386" s="91"/>
      <c r="N4386" s="91"/>
    </row>
    <row r="4387" spans="13:14">
      <c r="M4387" s="91"/>
      <c r="N4387" s="91"/>
    </row>
    <row r="4388" spans="13:14">
      <c r="M4388" s="91"/>
      <c r="N4388" s="91"/>
    </row>
    <row r="4389" spans="13:14">
      <c r="M4389" s="91"/>
      <c r="N4389" s="91"/>
    </row>
    <row r="4390" spans="13:14">
      <c r="M4390" s="91"/>
      <c r="N4390" s="91"/>
    </row>
    <row r="4391" spans="13:14">
      <c r="M4391" s="91"/>
      <c r="N4391" s="91"/>
    </row>
    <row r="4392" spans="13:14">
      <c r="M4392" s="91"/>
      <c r="N4392" s="91"/>
    </row>
    <row r="4393" spans="13:14">
      <c r="M4393" s="91"/>
      <c r="N4393" s="91"/>
    </row>
    <row r="4394" spans="13:14">
      <c r="M4394" s="91"/>
      <c r="N4394" s="91"/>
    </row>
    <row r="4395" spans="13:14">
      <c r="M4395" s="91"/>
      <c r="N4395" s="91"/>
    </row>
    <row r="4396" spans="13:14">
      <c r="M4396" s="91"/>
      <c r="N4396" s="91"/>
    </row>
    <row r="4398" spans="13:14">
      <c r="M4398" s="91"/>
      <c r="N4398" s="91"/>
    </row>
    <row r="4399" spans="13:14">
      <c r="M4399" s="91"/>
      <c r="N4399" s="91"/>
    </row>
    <row r="4402" spans="13:14">
      <c r="M4402" s="91"/>
      <c r="N4402" s="91"/>
    </row>
    <row r="4403" spans="13:14">
      <c r="M4403" s="91"/>
      <c r="N4403" s="91"/>
    </row>
    <row r="4404" spans="13:14">
      <c r="M4404" s="91"/>
      <c r="N4404" s="91"/>
    </row>
    <row r="4405" spans="13:14">
      <c r="M4405" s="91"/>
      <c r="N4405" s="91"/>
    </row>
    <row r="4406" spans="13:14">
      <c r="M4406" s="91"/>
      <c r="N4406" s="91"/>
    </row>
    <row r="4407" spans="13:14">
      <c r="M4407" s="91"/>
      <c r="N4407" s="91"/>
    </row>
    <row r="4408" spans="13:14">
      <c r="M4408" s="91"/>
      <c r="N4408" s="91"/>
    </row>
    <row r="4409" spans="13:14">
      <c r="M4409" s="91"/>
      <c r="N4409" s="91"/>
    </row>
    <row r="4410" spans="13:14">
      <c r="M4410" s="91"/>
      <c r="N4410" s="91"/>
    </row>
    <row r="4411" spans="13:14">
      <c r="M4411" s="91"/>
      <c r="N4411" s="91"/>
    </row>
    <row r="4412" spans="13:14">
      <c r="M4412" s="91"/>
      <c r="N4412" s="91"/>
    </row>
    <row r="4413" spans="13:14">
      <c r="M4413" s="91"/>
      <c r="N4413" s="91"/>
    </row>
    <row r="4414" spans="13:14">
      <c r="M4414" s="91"/>
      <c r="N4414" s="91"/>
    </row>
    <row r="4415" spans="13:14">
      <c r="M4415" s="91"/>
      <c r="N4415" s="91"/>
    </row>
    <row r="4416" spans="13:14">
      <c r="M4416" s="91"/>
      <c r="N4416" s="91"/>
    </row>
    <row r="4417" spans="13:14">
      <c r="M4417" s="91"/>
      <c r="N4417" s="91"/>
    </row>
    <row r="4418" spans="13:14">
      <c r="M4418" s="91"/>
      <c r="N4418" s="91"/>
    </row>
    <row r="4419" spans="13:14">
      <c r="M4419" s="91"/>
      <c r="N4419" s="91"/>
    </row>
    <row r="4420" spans="13:14">
      <c r="M4420" s="91"/>
      <c r="N4420" s="91"/>
    </row>
    <row r="4421" spans="13:14">
      <c r="M4421" s="91"/>
      <c r="N4421" s="91"/>
    </row>
    <row r="4422" spans="13:14">
      <c r="M4422" s="91"/>
      <c r="N4422" s="91"/>
    </row>
    <row r="4423" spans="13:14">
      <c r="M4423" s="91"/>
      <c r="N4423" s="91"/>
    </row>
    <row r="4424" spans="13:14">
      <c r="M4424" s="91"/>
      <c r="N4424" s="91"/>
    </row>
    <row r="4425" spans="13:14">
      <c r="M4425" s="91"/>
      <c r="N4425" s="91"/>
    </row>
    <row r="4426" spans="13:14">
      <c r="M4426" s="91"/>
      <c r="N4426" s="91"/>
    </row>
    <row r="4427" spans="13:14">
      <c r="M4427" s="91"/>
      <c r="N4427" s="91"/>
    </row>
    <row r="4428" spans="13:14">
      <c r="M4428" s="91"/>
      <c r="N4428" s="91"/>
    </row>
    <row r="4429" spans="13:14">
      <c r="M4429" s="91"/>
      <c r="N4429" s="91"/>
    </row>
    <row r="4430" spans="13:14">
      <c r="M4430" s="91"/>
      <c r="N4430" s="91"/>
    </row>
    <row r="4431" spans="13:14">
      <c r="M4431" s="91"/>
      <c r="N4431" s="91"/>
    </row>
    <row r="4432" spans="13:14">
      <c r="M4432" s="91"/>
      <c r="N4432" s="91"/>
    </row>
    <row r="4433" spans="13:14">
      <c r="M4433" s="91"/>
      <c r="N4433" s="91"/>
    </row>
    <row r="4434" spans="13:14">
      <c r="M4434" s="91"/>
      <c r="N4434" s="91"/>
    </row>
    <row r="4435" spans="13:14">
      <c r="M4435" s="91"/>
      <c r="N4435" s="91"/>
    </row>
    <row r="4436" spans="13:14">
      <c r="M4436" s="91"/>
      <c r="N4436" s="91"/>
    </row>
    <row r="4437" spans="13:14">
      <c r="M4437" s="91"/>
      <c r="N4437" s="91"/>
    </row>
    <row r="4438" spans="13:14">
      <c r="M4438" s="91"/>
      <c r="N4438" s="91"/>
    </row>
    <row r="4439" spans="13:14">
      <c r="M4439" s="91"/>
      <c r="N4439" s="91"/>
    </row>
    <row r="4440" spans="13:14">
      <c r="M4440" s="91"/>
      <c r="N4440" s="91"/>
    </row>
    <row r="4441" spans="13:14">
      <c r="M4441" s="91"/>
      <c r="N4441" s="91"/>
    </row>
    <row r="4442" spans="13:14">
      <c r="M4442" s="91"/>
      <c r="N4442" s="91"/>
    </row>
    <row r="4443" spans="13:14">
      <c r="M4443" s="91"/>
      <c r="N4443" s="91"/>
    </row>
    <row r="4444" spans="13:14">
      <c r="M4444" s="91"/>
      <c r="N4444" s="91"/>
    </row>
    <row r="4445" spans="13:14">
      <c r="M4445" s="91"/>
      <c r="N4445" s="91"/>
    </row>
    <row r="4446" spans="13:14">
      <c r="M4446" s="91"/>
      <c r="N4446" s="91"/>
    </row>
    <row r="4447" spans="13:14">
      <c r="M4447" s="91"/>
      <c r="N4447" s="91"/>
    </row>
    <row r="4448" spans="13:14">
      <c r="M4448" s="91"/>
      <c r="N4448" s="91"/>
    </row>
    <row r="4449" spans="13:14">
      <c r="M4449" s="91"/>
      <c r="N4449" s="91"/>
    </row>
    <row r="4450" spans="13:14">
      <c r="M4450" s="91"/>
      <c r="N4450" s="91"/>
    </row>
    <row r="4451" spans="13:14">
      <c r="M4451" s="91"/>
      <c r="N4451" s="91"/>
    </row>
    <row r="4452" spans="13:14">
      <c r="M4452" s="91"/>
      <c r="N4452" s="91"/>
    </row>
    <row r="4453" spans="13:14">
      <c r="M4453" s="91"/>
      <c r="N4453" s="91"/>
    </row>
    <row r="4454" spans="13:14">
      <c r="M4454" s="91"/>
      <c r="N4454" s="91"/>
    </row>
    <row r="4455" spans="13:14">
      <c r="M4455" s="91"/>
      <c r="N4455" s="91"/>
    </row>
    <row r="4456" spans="13:14">
      <c r="M4456" s="91"/>
      <c r="N4456" s="91"/>
    </row>
    <row r="4457" spans="13:14">
      <c r="M4457" s="91"/>
      <c r="N4457" s="91"/>
    </row>
    <row r="4458" spans="13:14">
      <c r="M4458" s="91"/>
      <c r="N4458" s="91"/>
    </row>
    <row r="4459" spans="13:14">
      <c r="M4459" s="91"/>
      <c r="N4459" s="91"/>
    </row>
    <row r="4460" spans="13:14">
      <c r="M4460" s="91"/>
      <c r="N4460" s="91"/>
    </row>
    <row r="4461" spans="13:14">
      <c r="M4461" s="91"/>
      <c r="N4461" s="91"/>
    </row>
    <row r="4462" spans="13:14">
      <c r="M4462" s="91"/>
      <c r="N4462" s="91"/>
    </row>
    <row r="4463" spans="13:14">
      <c r="M4463" s="91"/>
      <c r="N4463" s="91"/>
    </row>
    <row r="4464" spans="13:14">
      <c r="M4464" s="91"/>
      <c r="N4464" s="91"/>
    </row>
    <row r="4465" spans="13:14">
      <c r="M4465" s="91"/>
      <c r="N4465" s="91"/>
    </row>
    <row r="4466" spans="13:14">
      <c r="M4466" s="91"/>
      <c r="N4466" s="91"/>
    </row>
    <row r="4467" spans="13:14">
      <c r="M4467" s="91"/>
      <c r="N4467" s="91"/>
    </row>
    <row r="4468" spans="13:14">
      <c r="M4468" s="91"/>
      <c r="N4468" s="91"/>
    </row>
    <row r="4469" spans="13:14">
      <c r="M4469" s="91"/>
      <c r="N4469" s="91"/>
    </row>
    <row r="4470" spans="13:14">
      <c r="M4470" s="91"/>
      <c r="N4470" s="91"/>
    </row>
    <row r="4471" spans="13:14">
      <c r="M4471" s="91"/>
      <c r="N4471" s="91"/>
    </row>
    <row r="4472" spans="13:14">
      <c r="M4472" s="91"/>
      <c r="N4472" s="91"/>
    </row>
    <row r="4473" spans="13:14">
      <c r="M4473" s="91"/>
      <c r="N4473" s="91"/>
    </row>
    <row r="4474" spans="13:14">
      <c r="M4474" s="91"/>
      <c r="N4474" s="91"/>
    </row>
    <row r="4475" spans="13:14">
      <c r="M4475" s="91"/>
      <c r="N4475" s="91"/>
    </row>
    <row r="4476" spans="13:14">
      <c r="M4476" s="91"/>
      <c r="N4476" s="91"/>
    </row>
    <row r="4477" spans="13:14">
      <c r="M4477" s="91"/>
      <c r="N4477" s="91"/>
    </row>
    <row r="4478" spans="13:14">
      <c r="M4478" s="91"/>
      <c r="N4478" s="91"/>
    </row>
    <row r="4479" spans="13:14">
      <c r="M4479" s="91"/>
      <c r="N4479" s="91"/>
    </row>
    <row r="4480" spans="13:14">
      <c r="M4480" s="91"/>
      <c r="N4480" s="91"/>
    </row>
    <row r="4481" spans="13:14">
      <c r="M4481" s="91"/>
      <c r="N4481" s="91"/>
    </row>
    <row r="4482" spans="13:14">
      <c r="M4482" s="91"/>
      <c r="N4482" s="91"/>
    </row>
    <row r="4483" spans="13:14">
      <c r="M4483" s="91"/>
      <c r="N4483" s="91"/>
    </row>
    <row r="4484" spans="13:14">
      <c r="M4484" s="91"/>
      <c r="N4484" s="91"/>
    </row>
    <row r="4485" spans="13:14">
      <c r="M4485" s="91"/>
      <c r="N4485" s="91"/>
    </row>
    <row r="4486" spans="13:14">
      <c r="M4486" s="91"/>
      <c r="N4486" s="91"/>
    </row>
    <row r="4487" spans="13:14">
      <c r="M4487" s="91"/>
      <c r="N4487" s="91"/>
    </row>
    <row r="4488" spans="13:14">
      <c r="M4488" s="91"/>
      <c r="N4488" s="91"/>
    </row>
    <row r="4489" spans="13:14">
      <c r="M4489" s="91"/>
      <c r="N4489" s="91"/>
    </row>
    <row r="4490" spans="13:14">
      <c r="M4490" s="91"/>
      <c r="N4490" s="91"/>
    </row>
    <row r="4491" spans="13:14">
      <c r="M4491" s="91"/>
      <c r="N4491" s="91"/>
    </row>
    <row r="4492" spans="13:14">
      <c r="M4492" s="91"/>
      <c r="N4492" s="91"/>
    </row>
    <row r="4493" spans="13:14">
      <c r="M4493" s="91"/>
      <c r="N4493" s="91"/>
    </row>
    <row r="4494" spans="13:14">
      <c r="M4494" s="91"/>
      <c r="N4494" s="91"/>
    </row>
    <row r="4495" spans="13:14">
      <c r="M4495" s="91"/>
      <c r="N4495" s="91"/>
    </row>
    <row r="4496" spans="13:14">
      <c r="M4496" s="91"/>
      <c r="N4496" s="91"/>
    </row>
    <row r="4497" spans="13:14">
      <c r="M4497" s="91"/>
      <c r="N4497" s="91"/>
    </row>
    <row r="4500" spans="13:14">
      <c r="M4500" s="91"/>
      <c r="N4500" s="91"/>
    </row>
    <row r="4501" spans="13:14">
      <c r="M4501" s="91"/>
      <c r="N4501" s="91"/>
    </row>
    <row r="4502" spans="13:14">
      <c r="M4502" s="91"/>
      <c r="N4502" s="91"/>
    </row>
    <row r="4503" spans="13:14">
      <c r="M4503" s="91"/>
      <c r="N4503" s="91"/>
    </row>
    <row r="4504" spans="13:14">
      <c r="M4504" s="91"/>
      <c r="N4504" s="91"/>
    </row>
    <row r="4505" spans="13:14">
      <c r="M4505" s="91"/>
      <c r="N4505" s="91"/>
    </row>
    <row r="4506" spans="13:14">
      <c r="M4506" s="91"/>
      <c r="N4506" s="91"/>
    </row>
    <row r="4507" spans="13:14">
      <c r="M4507" s="91"/>
      <c r="N4507" s="91"/>
    </row>
    <row r="4508" spans="13:14">
      <c r="M4508" s="91"/>
      <c r="N4508" s="91"/>
    </row>
    <row r="4509" spans="13:14">
      <c r="M4509" s="91"/>
      <c r="N4509" s="91"/>
    </row>
    <row r="4510" spans="13:14">
      <c r="M4510" s="91"/>
      <c r="N4510" s="91"/>
    </row>
    <row r="4511" spans="13:14">
      <c r="M4511" s="91"/>
      <c r="N4511" s="91"/>
    </row>
    <row r="4512" spans="13:14">
      <c r="M4512" s="91"/>
      <c r="N4512" s="91"/>
    </row>
    <row r="4513" spans="13:14">
      <c r="M4513" s="91"/>
      <c r="N4513" s="91"/>
    </row>
    <row r="4514" spans="13:14">
      <c r="M4514" s="91"/>
      <c r="N4514" s="91"/>
    </row>
    <row r="4515" spans="13:14">
      <c r="M4515" s="91"/>
      <c r="N4515" s="91"/>
    </row>
    <row r="4516" spans="13:14">
      <c r="M4516" s="91"/>
      <c r="N4516" s="91"/>
    </row>
    <row r="4517" spans="13:14">
      <c r="M4517" s="91"/>
      <c r="N4517" s="91"/>
    </row>
    <row r="4518" spans="13:14">
      <c r="M4518" s="91"/>
      <c r="N4518" s="91"/>
    </row>
    <row r="4519" spans="13:14">
      <c r="M4519" s="91"/>
      <c r="N4519" s="91"/>
    </row>
    <row r="4520" spans="13:14">
      <c r="M4520" s="91"/>
      <c r="N4520" s="91"/>
    </row>
    <row r="4521" spans="13:14">
      <c r="M4521" s="91"/>
      <c r="N4521" s="91"/>
    </row>
    <row r="4522" spans="13:14">
      <c r="M4522" s="91"/>
      <c r="N4522" s="91"/>
    </row>
    <row r="4523" spans="13:14">
      <c r="M4523" s="91"/>
      <c r="N4523" s="91"/>
    </row>
    <row r="4524" spans="13:14">
      <c r="M4524" s="91"/>
      <c r="N4524" s="91"/>
    </row>
    <row r="4525" spans="13:14">
      <c r="M4525" s="91"/>
      <c r="N4525" s="91"/>
    </row>
    <row r="4526" spans="13:14">
      <c r="M4526" s="91"/>
      <c r="N4526" s="91"/>
    </row>
    <row r="4527" spans="13:14">
      <c r="M4527" s="91"/>
      <c r="N4527" s="91"/>
    </row>
    <row r="4528" spans="13:14">
      <c r="M4528" s="91"/>
      <c r="N4528" s="91"/>
    </row>
    <row r="4529" spans="13:14">
      <c r="M4529" s="91"/>
      <c r="N4529" s="91"/>
    </row>
    <row r="4530" spans="13:14">
      <c r="M4530" s="91"/>
      <c r="N4530" s="91"/>
    </row>
    <row r="4531" spans="13:14">
      <c r="M4531" s="91"/>
      <c r="N4531" s="91"/>
    </row>
    <row r="4532" spans="13:14">
      <c r="M4532" s="91"/>
      <c r="N4532" s="91"/>
    </row>
    <row r="4533" spans="13:14">
      <c r="M4533" s="91"/>
      <c r="N4533" s="91"/>
    </row>
    <row r="4534" spans="13:14">
      <c r="M4534" s="91"/>
      <c r="N4534" s="91"/>
    </row>
    <row r="4535" spans="13:14">
      <c r="M4535" s="91"/>
      <c r="N4535" s="91"/>
    </row>
    <row r="4536" spans="13:14">
      <c r="M4536" s="91"/>
      <c r="N4536" s="91"/>
    </row>
    <row r="4537" spans="13:14">
      <c r="M4537" s="91"/>
      <c r="N4537" s="91"/>
    </row>
    <row r="4538" spans="13:14">
      <c r="M4538" s="91"/>
      <c r="N4538" s="91"/>
    </row>
    <row r="4539" spans="13:14">
      <c r="M4539" s="91"/>
      <c r="N4539" s="91"/>
    </row>
    <row r="4540" spans="13:14">
      <c r="M4540" s="91"/>
      <c r="N4540" s="91"/>
    </row>
    <row r="4541" spans="13:14">
      <c r="M4541" s="91"/>
      <c r="N4541" s="91"/>
    </row>
    <row r="4542" spans="13:14">
      <c r="M4542" s="91"/>
      <c r="N4542" s="91"/>
    </row>
    <row r="4543" spans="13:14">
      <c r="M4543" s="91"/>
      <c r="N4543" s="91"/>
    </row>
    <row r="4544" spans="13:14">
      <c r="M4544" s="91"/>
      <c r="N4544" s="91"/>
    </row>
    <row r="4545" spans="13:14">
      <c r="M4545" s="91"/>
      <c r="N4545" s="91"/>
    </row>
    <row r="4546" spans="13:14">
      <c r="M4546" s="91"/>
      <c r="N4546" s="91"/>
    </row>
    <row r="4547" spans="13:14">
      <c r="M4547" s="91"/>
      <c r="N4547" s="91"/>
    </row>
    <row r="4548" spans="13:14">
      <c r="M4548" s="91"/>
      <c r="N4548" s="91"/>
    </row>
    <row r="4549" spans="13:14">
      <c r="M4549" s="91"/>
      <c r="N4549" s="91"/>
    </row>
    <row r="4550" spans="13:14">
      <c r="M4550" s="91"/>
      <c r="N4550" s="91"/>
    </row>
    <row r="4551" spans="13:14">
      <c r="M4551" s="91"/>
      <c r="N4551" s="91"/>
    </row>
    <row r="4552" spans="13:14">
      <c r="M4552" s="91"/>
      <c r="N4552" s="91"/>
    </row>
    <row r="4553" spans="13:14">
      <c r="M4553" s="91"/>
      <c r="N4553" s="91"/>
    </row>
    <row r="4554" spans="13:14">
      <c r="M4554" s="91"/>
      <c r="N4554" s="91"/>
    </row>
    <row r="4555" spans="13:14">
      <c r="M4555" s="91"/>
      <c r="N4555" s="91"/>
    </row>
    <row r="4556" spans="13:14">
      <c r="M4556" s="91"/>
      <c r="N4556" s="91"/>
    </row>
    <row r="4557" spans="13:14">
      <c r="M4557" s="91"/>
      <c r="N4557" s="91"/>
    </row>
    <row r="4558" spans="13:14">
      <c r="M4558" s="91"/>
      <c r="N4558" s="91"/>
    </row>
    <row r="4559" spans="13:14">
      <c r="M4559" s="91"/>
      <c r="N4559" s="91"/>
    </row>
    <row r="4560" spans="13:14">
      <c r="M4560" s="91"/>
      <c r="N4560" s="91"/>
    </row>
    <row r="4561" spans="13:14">
      <c r="M4561" s="91"/>
      <c r="N4561" s="91"/>
    </row>
    <row r="4562" spans="13:14">
      <c r="M4562" s="91"/>
      <c r="N4562" s="91"/>
    </row>
    <row r="4563" spans="13:14">
      <c r="M4563" s="91"/>
      <c r="N4563" s="91"/>
    </row>
    <row r="4564" spans="13:14">
      <c r="M4564" s="91"/>
      <c r="N4564" s="91"/>
    </row>
    <row r="4565" spans="13:14">
      <c r="M4565" s="91"/>
      <c r="N4565" s="91"/>
    </row>
    <row r="4566" spans="13:14">
      <c r="M4566" s="91"/>
      <c r="N4566" s="91"/>
    </row>
    <row r="4567" spans="13:14">
      <c r="M4567" s="91"/>
      <c r="N4567" s="91"/>
    </row>
    <row r="4568" spans="13:14">
      <c r="M4568" s="91"/>
      <c r="N4568" s="91"/>
    </row>
    <row r="4569" spans="13:14">
      <c r="M4569" s="91"/>
      <c r="N4569" s="91"/>
    </row>
    <row r="4570" spans="13:14">
      <c r="M4570" s="91"/>
      <c r="N4570" s="91"/>
    </row>
    <row r="4571" spans="13:14">
      <c r="M4571" s="91"/>
      <c r="N4571" s="91"/>
    </row>
    <row r="4572" spans="13:14">
      <c r="M4572" s="91"/>
      <c r="N4572" s="91"/>
    </row>
    <row r="4573" spans="13:14">
      <c r="M4573" s="91"/>
      <c r="N4573" s="91"/>
    </row>
    <row r="4574" spans="13:14">
      <c r="M4574" s="91"/>
      <c r="N4574" s="91"/>
    </row>
    <row r="4575" spans="13:14">
      <c r="M4575" s="91"/>
      <c r="N4575" s="91"/>
    </row>
    <row r="4576" spans="13:14">
      <c r="M4576" s="91"/>
      <c r="N4576" s="91"/>
    </row>
    <row r="4577" spans="13:14">
      <c r="M4577" s="91"/>
      <c r="N4577" s="91"/>
    </row>
    <row r="4578" spans="13:14">
      <c r="M4578" s="91"/>
      <c r="N4578" s="91"/>
    </row>
    <row r="4579" spans="13:14">
      <c r="M4579" s="91"/>
      <c r="N4579" s="91"/>
    </row>
    <row r="4580" spans="13:14">
      <c r="M4580" s="91"/>
      <c r="N4580" s="91"/>
    </row>
    <row r="4581" spans="13:14">
      <c r="M4581" s="91"/>
      <c r="N4581" s="91"/>
    </row>
    <row r="4582" spans="13:14">
      <c r="M4582" s="91"/>
      <c r="N4582" s="91"/>
    </row>
    <row r="4583" spans="13:14">
      <c r="M4583" s="91"/>
      <c r="N4583" s="91"/>
    </row>
    <row r="4584" spans="13:14">
      <c r="M4584" s="91"/>
      <c r="N4584" s="91"/>
    </row>
    <row r="4585" spans="13:14">
      <c r="M4585" s="91"/>
      <c r="N4585" s="91"/>
    </row>
    <row r="4586" spans="13:14">
      <c r="M4586" s="91"/>
      <c r="N4586" s="91"/>
    </row>
    <row r="4587" spans="13:14">
      <c r="M4587" s="91"/>
      <c r="N4587" s="91"/>
    </row>
    <row r="4588" spans="13:14">
      <c r="M4588" s="91"/>
      <c r="N4588" s="91"/>
    </row>
    <row r="4589" spans="13:14">
      <c r="M4589" s="91"/>
      <c r="N4589" s="91"/>
    </row>
    <row r="4590" spans="13:14">
      <c r="M4590" s="91"/>
      <c r="N4590" s="91"/>
    </row>
    <row r="4591" spans="13:14">
      <c r="M4591" s="91"/>
      <c r="N4591" s="91"/>
    </row>
    <row r="4592" spans="13:14">
      <c r="M4592" s="91"/>
      <c r="N4592" s="91"/>
    </row>
    <row r="4593" spans="13:14">
      <c r="M4593" s="91"/>
      <c r="N4593" s="91"/>
    </row>
    <row r="4594" spans="13:14">
      <c r="M4594" s="91"/>
      <c r="N4594" s="91"/>
    </row>
    <row r="4595" spans="13:14">
      <c r="M4595" s="91"/>
      <c r="N4595" s="91"/>
    </row>
    <row r="4596" spans="13:14">
      <c r="M4596" s="91"/>
      <c r="N4596" s="91"/>
    </row>
    <row r="4597" spans="13:14">
      <c r="M4597" s="91"/>
      <c r="N4597" s="91"/>
    </row>
    <row r="4598" spans="13:14">
      <c r="M4598" s="91"/>
      <c r="N4598" s="91"/>
    </row>
    <row r="4599" spans="13:14">
      <c r="M4599" s="60"/>
      <c r="N4599" s="60"/>
    </row>
    <row r="4600" spans="13:14">
      <c r="M4600" s="60"/>
      <c r="N4600" s="60"/>
    </row>
    <row r="4601" spans="13:14">
      <c r="M4601" s="60"/>
      <c r="N4601" s="60"/>
    </row>
    <row r="4602" spans="13:14">
      <c r="M4602" s="60"/>
      <c r="N4602" s="60"/>
    </row>
    <row r="4603" spans="13:14">
      <c r="M4603" s="60"/>
      <c r="N4603" s="60"/>
    </row>
    <row r="4604" spans="13:14">
      <c r="M4604" s="60"/>
      <c r="N4604" s="60"/>
    </row>
    <row r="4605" spans="13:14">
      <c r="M4605" s="60"/>
      <c r="N4605" s="60"/>
    </row>
    <row r="4606" spans="13:14">
      <c r="M4606" s="60"/>
      <c r="N4606" s="60"/>
    </row>
    <row r="4607" spans="13:14">
      <c r="M4607" s="60"/>
      <c r="N4607" s="60"/>
    </row>
    <row r="4608" spans="13:14">
      <c r="M4608" s="60"/>
      <c r="N4608" s="60"/>
    </row>
    <row r="4609" spans="13:14">
      <c r="M4609" s="60"/>
      <c r="N4609" s="60"/>
    </row>
    <row r="4610" spans="13:14">
      <c r="M4610" s="60"/>
      <c r="N4610" s="60"/>
    </row>
    <row r="4611" spans="13:14">
      <c r="M4611" s="60"/>
      <c r="N4611" s="60"/>
    </row>
    <row r="4612" spans="13:14">
      <c r="M4612" s="60"/>
      <c r="N4612" s="60"/>
    </row>
    <row r="4613" spans="13:14">
      <c r="M4613" s="60"/>
      <c r="N4613" s="60"/>
    </row>
    <row r="4614" spans="13:14">
      <c r="M4614" s="60"/>
      <c r="N4614" s="60"/>
    </row>
    <row r="4615" spans="13:14">
      <c r="M4615" s="60"/>
      <c r="N4615" s="60"/>
    </row>
    <row r="4616" spans="13:14">
      <c r="M4616" s="60"/>
      <c r="N4616" s="60"/>
    </row>
    <row r="4617" spans="13:14">
      <c r="M4617" s="60"/>
      <c r="N4617" s="60"/>
    </row>
    <row r="4618" spans="13:14">
      <c r="M4618" s="60"/>
      <c r="N4618" s="60"/>
    </row>
    <row r="4619" spans="13:14">
      <c r="M4619" s="60"/>
      <c r="N4619" s="60"/>
    </row>
    <row r="4620" spans="13:14">
      <c r="M4620" s="60"/>
      <c r="N4620" s="60"/>
    </row>
    <row r="4621" spans="13:14">
      <c r="M4621" s="60"/>
      <c r="N4621" s="60"/>
    </row>
    <row r="4622" spans="13:14">
      <c r="M4622" s="60"/>
      <c r="N4622" s="60"/>
    </row>
    <row r="4623" spans="13:14">
      <c r="M4623" s="60"/>
      <c r="N4623" s="60"/>
    </row>
    <row r="4624" spans="13:14">
      <c r="M4624" s="60"/>
      <c r="N4624" s="60"/>
    </row>
    <row r="4625" spans="13:14">
      <c r="M4625" s="60"/>
      <c r="N4625" s="60"/>
    </row>
    <row r="4626" spans="13:14">
      <c r="M4626" s="60"/>
      <c r="N4626" s="60"/>
    </row>
    <row r="4627" spans="13:14">
      <c r="M4627" s="60"/>
      <c r="N4627" s="60"/>
    </row>
    <row r="4628" spans="13:14">
      <c r="M4628" s="60"/>
      <c r="N4628" s="60"/>
    </row>
    <row r="4629" spans="13:14">
      <c r="M4629" s="60"/>
      <c r="N4629" s="60"/>
    </row>
    <row r="4630" spans="13:14">
      <c r="M4630" s="60"/>
      <c r="N4630" s="60"/>
    </row>
    <row r="4631" spans="13:14">
      <c r="M4631" s="60"/>
      <c r="N4631" s="60"/>
    </row>
    <row r="4632" spans="13:14">
      <c r="M4632" s="60"/>
      <c r="N4632" s="60"/>
    </row>
    <row r="4633" spans="13:14">
      <c r="M4633" s="60"/>
      <c r="N4633" s="60"/>
    </row>
    <row r="4634" spans="13:14">
      <c r="M4634" s="60"/>
      <c r="N4634" s="60"/>
    </row>
    <row r="4635" spans="13:14">
      <c r="M4635" s="60"/>
      <c r="N4635" s="60"/>
    </row>
    <row r="4636" spans="13:14">
      <c r="M4636" s="60"/>
      <c r="N4636" s="60"/>
    </row>
    <row r="4637" spans="13:14">
      <c r="M4637" s="60"/>
      <c r="N4637" s="60"/>
    </row>
    <row r="4638" spans="13:14">
      <c r="M4638" s="60"/>
      <c r="N4638" s="60"/>
    </row>
    <row r="4639" spans="13:14">
      <c r="M4639" s="60"/>
      <c r="N4639" s="60"/>
    </row>
    <row r="4640" spans="13:14">
      <c r="M4640" s="60"/>
      <c r="N4640" s="60"/>
    </row>
    <row r="4641" spans="13:14">
      <c r="M4641" s="60"/>
      <c r="N4641" s="60"/>
    </row>
    <row r="4642" spans="13:14">
      <c r="M4642" s="60"/>
      <c r="N4642" s="60"/>
    </row>
    <row r="4643" spans="13:14">
      <c r="M4643" s="60"/>
      <c r="N4643" s="60"/>
    </row>
    <row r="4644" spans="13:14">
      <c r="M4644" s="60"/>
      <c r="N4644" s="60"/>
    </row>
    <row r="4645" spans="13:14">
      <c r="M4645" s="60"/>
      <c r="N4645" s="60"/>
    </row>
    <row r="4646" spans="13:14">
      <c r="M4646" s="60"/>
      <c r="N4646" s="60"/>
    </row>
    <row r="4647" spans="13:14">
      <c r="M4647" s="60"/>
      <c r="N4647" s="60"/>
    </row>
    <row r="4648" spans="13:14">
      <c r="M4648" s="60"/>
      <c r="N4648" s="60"/>
    </row>
    <row r="4649" spans="13:14">
      <c r="M4649" s="60"/>
      <c r="N4649" s="60"/>
    </row>
    <row r="4650" spans="13:14">
      <c r="M4650" s="60"/>
      <c r="N4650" s="60"/>
    </row>
    <row r="4651" spans="13:14">
      <c r="M4651" s="60"/>
      <c r="N4651" s="60"/>
    </row>
    <row r="4652" spans="13:14">
      <c r="M4652" s="60"/>
      <c r="N4652" s="60"/>
    </row>
    <row r="4653" spans="13:14">
      <c r="M4653" s="60"/>
      <c r="N4653" s="60"/>
    </row>
    <row r="4654" spans="13:14">
      <c r="M4654" s="60"/>
      <c r="N4654" s="60"/>
    </row>
    <row r="4655" spans="13:14">
      <c r="M4655" s="60"/>
      <c r="N4655" s="60"/>
    </row>
    <row r="4656" spans="13:14">
      <c r="M4656" s="60"/>
      <c r="N4656" s="60"/>
    </row>
    <row r="4657" spans="13:14">
      <c r="M4657" s="60"/>
      <c r="N4657" s="60"/>
    </row>
    <row r="4658" spans="13:14">
      <c r="M4658" s="60"/>
      <c r="N4658" s="60"/>
    </row>
    <row r="4659" spans="13:14">
      <c r="M4659" s="60"/>
      <c r="N4659" s="60"/>
    </row>
    <row r="4660" spans="13:14">
      <c r="M4660" s="60"/>
      <c r="N4660" s="60"/>
    </row>
    <row r="4661" spans="13:14">
      <c r="M4661" s="60"/>
      <c r="N4661" s="60"/>
    </row>
    <row r="4662" spans="13:14">
      <c r="M4662" s="60"/>
      <c r="N4662" s="60"/>
    </row>
    <row r="4663" spans="13:14">
      <c r="M4663" s="60"/>
      <c r="N4663" s="60"/>
    </row>
    <row r="4664" spans="13:14">
      <c r="M4664" s="60"/>
      <c r="N4664" s="60"/>
    </row>
    <row r="4665" spans="13:14">
      <c r="M4665" s="60"/>
      <c r="N4665" s="60"/>
    </row>
    <row r="4666" spans="13:14">
      <c r="M4666" s="60"/>
      <c r="N4666" s="60"/>
    </row>
    <row r="4667" spans="13:14">
      <c r="M4667" s="60"/>
      <c r="N4667" s="60"/>
    </row>
    <row r="4668" spans="13:14">
      <c r="M4668" s="60"/>
      <c r="N4668" s="60"/>
    </row>
    <row r="4669" spans="13:14">
      <c r="M4669" s="60"/>
      <c r="N4669" s="60"/>
    </row>
    <row r="4670" spans="13:14">
      <c r="M4670" s="60"/>
      <c r="N4670" s="60"/>
    </row>
    <row r="4671" spans="13:14">
      <c r="M4671" s="60"/>
      <c r="N4671" s="60"/>
    </row>
    <row r="4672" spans="13:14">
      <c r="M4672" s="60"/>
      <c r="N4672" s="60"/>
    </row>
    <row r="4673" spans="13:14">
      <c r="M4673" s="60"/>
      <c r="N4673" s="60"/>
    </row>
    <row r="4674" spans="13:14">
      <c r="M4674" s="60"/>
      <c r="N4674" s="60"/>
    </row>
    <row r="4675" spans="13:14">
      <c r="M4675" s="60"/>
      <c r="N4675" s="60"/>
    </row>
    <row r="4676" spans="13:14">
      <c r="M4676" s="60"/>
      <c r="N4676" s="60"/>
    </row>
    <row r="4677" spans="13:14">
      <c r="M4677" s="60"/>
      <c r="N4677" s="60"/>
    </row>
    <row r="4678" spans="13:14">
      <c r="M4678" s="60"/>
      <c r="N4678" s="60"/>
    </row>
    <row r="4679" spans="13:14">
      <c r="M4679" s="60"/>
      <c r="N4679" s="60"/>
    </row>
    <row r="4680" spans="13:14">
      <c r="M4680" s="60"/>
      <c r="N4680" s="60"/>
    </row>
    <row r="4681" spans="13:14">
      <c r="M4681" s="60"/>
      <c r="N4681" s="60"/>
    </row>
    <row r="4682" spans="13:14">
      <c r="M4682" s="60"/>
      <c r="N4682" s="60"/>
    </row>
    <row r="4683" spans="13:14">
      <c r="M4683" s="60"/>
      <c r="N4683" s="60"/>
    </row>
    <row r="4684" spans="13:14">
      <c r="M4684" s="60"/>
      <c r="N4684" s="60"/>
    </row>
    <row r="4685" spans="13:14">
      <c r="M4685" s="60"/>
      <c r="N4685" s="60"/>
    </row>
    <row r="4686" spans="13:14">
      <c r="M4686" s="60"/>
      <c r="N4686" s="60"/>
    </row>
    <row r="4687" spans="13:14">
      <c r="M4687" s="60"/>
      <c r="N4687" s="60"/>
    </row>
    <row r="4688" spans="13:14">
      <c r="M4688" s="60"/>
      <c r="N4688" s="60"/>
    </row>
    <row r="4689" spans="13:14">
      <c r="M4689" s="60"/>
      <c r="N4689" s="60"/>
    </row>
    <row r="4690" spans="13:14">
      <c r="M4690" s="60"/>
      <c r="N4690" s="60"/>
    </row>
    <row r="4691" spans="13:14">
      <c r="M4691" s="60"/>
      <c r="N4691" s="60"/>
    </row>
    <row r="4692" spans="13:14">
      <c r="M4692" s="60"/>
      <c r="N4692" s="60"/>
    </row>
    <row r="4693" spans="13:14">
      <c r="M4693" s="60"/>
      <c r="N4693" s="60"/>
    </row>
    <row r="4694" spans="13:14">
      <c r="M4694" s="60"/>
      <c r="N4694" s="60"/>
    </row>
    <row r="4695" spans="13:14">
      <c r="M4695" s="60"/>
      <c r="N4695" s="60"/>
    </row>
    <row r="4696" spans="13:14">
      <c r="M4696" s="60"/>
      <c r="N4696" s="60"/>
    </row>
    <row r="4697" spans="13:14">
      <c r="M4697" s="60"/>
      <c r="N4697" s="60"/>
    </row>
    <row r="4698" spans="13:14">
      <c r="M4698" s="91"/>
      <c r="N4698" s="91"/>
    </row>
    <row r="4699" spans="13:14">
      <c r="M4699" s="91"/>
      <c r="N4699" s="91"/>
    </row>
    <row r="4700" spans="13:14">
      <c r="M4700" s="91"/>
      <c r="N4700" s="91"/>
    </row>
    <row r="4701" spans="13:14">
      <c r="M4701" s="91"/>
      <c r="N4701" s="91"/>
    </row>
    <row r="4702" spans="13:14">
      <c r="M4702" s="91"/>
      <c r="N4702" s="91"/>
    </row>
    <row r="4703" spans="13:14">
      <c r="M4703" s="91"/>
      <c r="N4703" s="91"/>
    </row>
    <row r="4704" spans="13:14">
      <c r="M4704" s="91"/>
      <c r="N4704" s="91"/>
    </row>
    <row r="4705" spans="13:14">
      <c r="M4705" s="91"/>
      <c r="N4705" s="91"/>
    </row>
    <row r="4706" spans="13:14">
      <c r="M4706" s="91"/>
      <c r="N4706" s="91"/>
    </row>
    <row r="4707" spans="13:14">
      <c r="M4707" s="91"/>
      <c r="N4707" s="91"/>
    </row>
    <row r="4708" spans="13:14">
      <c r="M4708" s="91"/>
      <c r="N4708" s="91"/>
    </row>
    <row r="4709" spans="13:14">
      <c r="M4709" s="91"/>
      <c r="N4709" s="91"/>
    </row>
    <row r="4710" spans="13:14">
      <c r="M4710" s="91"/>
      <c r="N4710" s="91"/>
    </row>
    <row r="4711" spans="13:14">
      <c r="M4711" s="91"/>
      <c r="N4711" s="91"/>
    </row>
    <row r="4712" spans="13:14">
      <c r="M4712" s="91"/>
      <c r="N4712" s="91"/>
    </row>
    <row r="4713" spans="13:14">
      <c r="M4713" s="91"/>
      <c r="N4713" s="91"/>
    </row>
    <row r="4714" spans="13:14">
      <c r="M4714" s="91"/>
      <c r="N4714" s="91"/>
    </row>
    <row r="4715" spans="13:14">
      <c r="M4715" s="91"/>
      <c r="N4715" s="91"/>
    </row>
    <row r="4716" spans="13:14">
      <c r="M4716" s="91"/>
      <c r="N4716" s="91"/>
    </row>
    <row r="4717" spans="13:14">
      <c r="M4717" s="91"/>
      <c r="N4717" s="91"/>
    </row>
    <row r="4718" spans="13:14">
      <c r="M4718" s="91"/>
      <c r="N4718" s="91"/>
    </row>
    <row r="4719" spans="13:14">
      <c r="M4719" s="91"/>
      <c r="N4719" s="91"/>
    </row>
    <row r="4720" spans="13:14">
      <c r="M4720" s="91"/>
      <c r="N4720" s="91"/>
    </row>
    <row r="4721" spans="13:14">
      <c r="M4721" s="91"/>
      <c r="N4721" s="91"/>
    </row>
    <row r="4722" spans="13:14">
      <c r="M4722" s="91"/>
      <c r="N4722" s="91"/>
    </row>
    <row r="4723" spans="13:14">
      <c r="M4723" s="91"/>
      <c r="N4723" s="91"/>
    </row>
    <row r="4724" spans="13:14">
      <c r="M4724" s="91"/>
      <c r="N4724" s="91"/>
    </row>
    <row r="4725" spans="13:14">
      <c r="M4725" s="91"/>
      <c r="N4725" s="91"/>
    </row>
    <row r="4726" spans="13:14">
      <c r="M4726" s="91"/>
      <c r="N4726" s="91"/>
    </row>
    <row r="4727" spans="13:14">
      <c r="M4727" s="91"/>
      <c r="N4727" s="91"/>
    </row>
    <row r="4728" spans="13:14">
      <c r="M4728" s="91"/>
      <c r="N4728" s="91"/>
    </row>
    <row r="4729" spans="13:14">
      <c r="M4729" s="91"/>
      <c r="N4729" s="91"/>
    </row>
    <row r="4730" spans="13:14">
      <c r="M4730" s="91"/>
      <c r="N4730" s="91"/>
    </row>
    <row r="4731" spans="13:14">
      <c r="M4731" s="91"/>
      <c r="N4731" s="91"/>
    </row>
    <row r="4732" spans="13:14">
      <c r="M4732" s="91"/>
      <c r="N4732" s="91"/>
    </row>
    <row r="4733" spans="13:14">
      <c r="M4733" s="91"/>
      <c r="N4733" s="91"/>
    </row>
    <row r="4734" spans="13:14">
      <c r="M4734" s="91"/>
      <c r="N4734" s="91"/>
    </row>
    <row r="4735" spans="13:14">
      <c r="M4735" s="91"/>
      <c r="N4735" s="91"/>
    </row>
    <row r="4736" spans="13:14">
      <c r="M4736" s="91"/>
      <c r="N4736" s="91"/>
    </row>
    <row r="4737" spans="13:14">
      <c r="M4737" s="91"/>
      <c r="N4737" s="91"/>
    </row>
    <row r="4738" spans="13:14">
      <c r="M4738" s="91"/>
      <c r="N4738" s="91"/>
    </row>
    <row r="4739" spans="13:14">
      <c r="M4739" s="91"/>
      <c r="N4739" s="91"/>
    </row>
    <row r="4740" spans="13:14">
      <c r="M4740" s="91"/>
      <c r="N4740" s="91"/>
    </row>
    <row r="4741" spans="13:14">
      <c r="M4741" s="91"/>
      <c r="N4741" s="91"/>
    </row>
    <row r="4742" spans="13:14">
      <c r="M4742" s="91"/>
      <c r="N4742" s="91"/>
    </row>
    <row r="4743" spans="13:14">
      <c r="M4743" s="91"/>
      <c r="N4743" s="91"/>
    </row>
    <row r="4744" spans="13:14">
      <c r="M4744" s="91"/>
      <c r="N4744" s="91"/>
    </row>
    <row r="4745" spans="13:14">
      <c r="M4745" s="91"/>
      <c r="N4745" s="91"/>
    </row>
    <row r="4746" spans="13:14">
      <c r="M4746" s="91"/>
      <c r="N4746" s="91"/>
    </row>
    <row r="4747" spans="13:14">
      <c r="M4747" s="91"/>
      <c r="N4747" s="91"/>
    </row>
    <row r="4748" spans="13:14">
      <c r="M4748" s="91"/>
      <c r="N4748" s="91"/>
    </row>
    <row r="4749" spans="13:14">
      <c r="M4749" s="91"/>
      <c r="N4749" s="91"/>
    </row>
    <row r="4750" spans="13:14">
      <c r="M4750" s="91"/>
      <c r="N4750" s="91"/>
    </row>
    <row r="4751" spans="13:14">
      <c r="M4751" s="91"/>
      <c r="N4751" s="91"/>
    </row>
    <row r="4752" spans="13:14">
      <c r="M4752" s="91"/>
      <c r="N4752" s="91"/>
    </row>
    <row r="4753" spans="13:14">
      <c r="M4753" s="91"/>
      <c r="N4753" s="91"/>
    </row>
    <row r="4754" spans="13:14">
      <c r="M4754" s="91"/>
      <c r="N4754" s="91"/>
    </row>
    <row r="4755" spans="13:14">
      <c r="M4755" s="91"/>
      <c r="N4755" s="91"/>
    </row>
    <row r="4756" spans="13:14">
      <c r="M4756" s="91"/>
      <c r="N4756" s="91"/>
    </row>
    <row r="4757" spans="13:14">
      <c r="M4757" s="91"/>
      <c r="N4757" s="91"/>
    </row>
    <row r="4758" spans="13:14">
      <c r="M4758" s="91"/>
      <c r="N4758" s="91"/>
    </row>
    <row r="4759" spans="13:14">
      <c r="M4759" s="91"/>
      <c r="N4759" s="91"/>
    </row>
    <row r="4760" spans="13:14">
      <c r="M4760" s="91"/>
      <c r="N4760" s="91"/>
    </row>
    <row r="4761" spans="13:14">
      <c r="M4761" s="91"/>
      <c r="N4761" s="91"/>
    </row>
    <row r="4762" spans="13:14">
      <c r="M4762" s="91"/>
      <c r="N4762" s="91"/>
    </row>
    <row r="4763" spans="13:14">
      <c r="M4763" s="91"/>
      <c r="N4763" s="91"/>
    </row>
    <row r="4764" spans="13:14">
      <c r="M4764" s="91"/>
      <c r="N4764" s="91"/>
    </row>
    <row r="4765" spans="13:14">
      <c r="M4765" s="91"/>
      <c r="N4765" s="91"/>
    </row>
    <row r="4766" spans="13:14">
      <c r="M4766" s="91"/>
      <c r="N4766" s="91"/>
    </row>
    <row r="4767" spans="13:14">
      <c r="M4767" s="91"/>
      <c r="N4767" s="91"/>
    </row>
    <row r="4768" spans="13:14">
      <c r="M4768" s="91"/>
      <c r="N4768" s="91"/>
    </row>
    <row r="4769" spans="13:14">
      <c r="M4769" s="91"/>
      <c r="N4769" s="91"/>
    </row>
    <row r="4770" spans="13:14">
      <c r="M4770" s="91"/>
      <c r="N4770" s="91"/>
    </row>
    <row r="4771" spans="13:14">
      <c r="M4771" s="91"/>
      <c r="N4771" s="91"/>
    </row>
    <row r="4772" spans="13:14">
      <c r="M4772" s="91"/>
      <c r="N4772" s="91"/>
    </row>
    <row r="4773" spans="13:14">
      <c r="M4773" s="91"/>
      <c r="N4773" s="91"/>
    </row>
    <row r="4774" spans="13:14">
      <c r="M4774" s="91"/>
      <c r="N4774" s="91"/>
    </row>
    <row r="4775" spans="13:14">
      <c r="M4775" s="91"/>
      <c r="N4775" s="91"/>
    </row>
    <row r="4776" spans="13:14">
      <c r="M4776" s="91"/>
      <c r="N4776" s="91"/>
    </row>
    <row r="4777" spans="13:14">
      <c r="M4777" s="91"/>
      <c r="N4777" s="91"/>
    </row>
    <row r="4778" spans="13:14">
      <c r="M4778" s="91"/>
      <c r="N4778" s="91"/>
    </row>
    <row r="4779" spans="13:14">
      <c r="M4779" s="91"/>
      <c r="N4779" s="91"/>
    </row>
    <row r="4780" spans="13:14">
      <c r="M4780" s="91"/>
      <c r="N4780" s="91"/>
    </row>
    <row r="4781" spans="13:14">
      <c r="M4781" s="91"/>
      <c r="N4781" s="91"/>
    </row>
    <row r="4782" spans="13:14">
      <c r="M4782" s="91"/>
      <c r="N4782" s="91"/>
    </row>
    <row r="4783" spans="13:14">
      <c r="M4783" s="91"/>
      <c r="N4783" s="91"/>
    </row>
    <row r="4784" spans="13:14">
      <c r="M4784" s="91"/>
      <c r="N4784" s="91"/>
    </row>
    <row r="4785" spans="13:14">
      <c r="M4785" s="91"/>
      <c r="N4785" s="91"/>
    </row>
    <row r="4786" spans="13:14">
      <c r="M4786" s="91"/>
      <c r="N4786" s="91"/>
    </row>
    <row r="4787" spans="13:14">
      <c r="M4787" s="91"/>
      <c r="N4787" s="91"/>
    </row>
    <row r="4788" spans="13:14">
      <c r="M4788" s="91"/>
      <c r="N4788" s="91"/>
    </row>
    <row r="4789" spans="13:14">
      <c r="M4789" s="91"/>
      <c r="N4789" s="91"/>
    </row>
    <row r="4790" spans="13:14">
      <c r="M4790" s="91"/>
      <c r="N4790" s="91"/>
    </row>
    <row r="4791" spans="13:14">
      <c r="M4791" s="91"/>
      <c r="N4791" s="91"/>
    </row>
    <row r="4792" spans="13:14">
      <c r="M4792" s="91"/>
      <c r="N4792" s="91"/>
    </row>
    <row r="4793" spans="13:14">
      <c r="M4793" s="91"/>
      <c r="N4793" s="91"/>
    </row>
    <row r="4794" spans="13:14">
      <c r="M4794" s="91"/>
      <c r="N4794" s="91"/>
    </row>
    <row r="4795" spans="13:14">
      <c r="M4795" s="91"/>
      <c r="N4795" s="91"/>
    </row>
    <row r="4796" spans="13:14">
      <c r="M4796" s="91"/>
      <c r="N4796" s="91"/>
    </row>
    <row r="4799" spans="13:14">
      <c r="M4799" s="91"/>
      <c r="N4799" s="91"/>
    </row>
    <row r="4800" spans="13:14">
      <c r="M4800" s="91"/>
      <c r="N4800" s="91"/>
    </row>
    <row r="4801" spans="13:14">
      <c r="M4801" s="91"/>
      <c r="N4801" s="91"/>
    </row>
    <row r="4802" spans="13:14">
      <c r="M4802" s="91"/>
      <c r="N4802" s="91"/>
    </row>
    <row r="4803" spans="13:14">
      <c r="M4803" s="91"/>
      <c r="N4803" s="91"/>
    </row>
    <row r="4804" spans="13:14">
      <c r="M4804" s="91"/>
      <c r="N4804" s="91"/>
    </row>
    <row r="4805" spans="13:14">
      <c r="M4805" s="91"/>
      <c r="N4805" s="91"/>
    </row>
    <row r="4806" spans="13:14">
      <c r="M4806" s="91"/>
      <c r="N4806" s="91"/>
    </row>
    <row r="4807" spans="13:14">
      <c r="M4807" s="91"/>
      <c r="N4807" s="91"/>
    </row>
    <row r="4808" spans="13:14">
      <c r="M4808" s="91"/>
      <c r="N4808" s="91"/>
    </row>
    <row r="4809" spans="13:14">
      <c r="M4809" s="91"/>
      <c r="N4809" s="91"/>
    </row>
    <row r="4810" spans="13:14">
      <c r="M4810" s="91"/>
      <c r="N4810" s="91"/>
    </row>
    <row r="4811" spans="13:14">
      <c r="M4811" s="91"/>
      <c r="N4811" s="91"/>
    </row>
    <row r="4812" spans="13:14">
      <c r="M4812" s="91"/>
      <c r="N4812" s="91"/>
    </row>
    <row r="4813" spans="13:14">
      <c r="M4813" s="91"/>
      <c r="N4813" s="91"/>
    </row>
    <row r="4814" spans="13:14">
      <c r="M4814" s="91"/>
      <c r="N4814" s="91"/>
    </row>
    <row r="4815" spans="13:14">
      <c r="M4815" s="91"/>
      <c r="N4815" s="91"/>
    </row>
    <row r="4816" spans="13:14">
      <c r="M4816" s="91"/>
      <c r="N4816" s="91"/>
    </row>
    <row r="4817" spans="13:14">
      <c r="M4817" s="91"/>
      <c r="N4817" s="91"/>
    </row>
    <row r="4818" spans="13:14">
      <c r="M4818" s="91"/>
      <c r="N4818" s="91"/>
    </row>
    <row r="4819" spans="13:14">
      <c r="M4819" s="91"/>
      <c r="N4819" s="91"/>
    </row>
    <row r="4820" spans="13:14">
      <c r="M4820" s="91"/>
      <c r="N4820" s="91"/>
    </row>
    <row r="4821" spans="13:14">
      <c r="M4821" s="91"/>
      <c r="N4821" s="91"/>
    </row>
    <row r="4822" spans="13:14">
      <c r="M4822" s="91"/>
      <c r="N4822" s="91"/>
    </row>
    <row r="4823" spans="13:14">
      <c r="M4823" s="91"/>
      <c r="N4823" s="91"/>
    </row>
    <row r="4824" spans="13:14">
      <c r="M4824" s="91"/>
      <c r="N4824" s="91"/>
    </row>
    <row r="4825" spans="13:14">
      <c r="M4825" s="91"/>
      <c r="N4825" s="91"/>
    </row>
    <row r="4826" spans="13:14">
      <c r="M4826" s="91"/>
      <c r="N4826" s="91"/>
    </row>
    <row r="4827" spans="13:14">
      <c r="M4827" s="91"/>
      <c r="N4827" s="91"/>
    </row>
    <row r="4828" spans="13:14">
      <c r="M4828" s="91"/>
      <c r="N4828" s="91"/>
    </row>
    <row r="4829" spans="13:14">
      <c r="M4829" s="91"/>
      <c r="N4829" s="91"/>
    </row>
    <row r="4830" spans="13:14">
      <c r="M4830" s="91"/>
      <c r="N4830" s="91"/>
    </row>
    <row r="4832" spans="13:14">
      <c r="M4832" s="91"/>
      <c r="N4832" s="91"/>
    </row>
    <row r="4833" spans="13:14">
      <c r="M4833" s="91"/>
      <c r="N4833" s="91"/>
    </row>
    <row r="4834" spans="13:14">
      <c r="M4834" s="91"/>
      <c r="N4834" s="91"/>
    </row>
    <row r="4835" spans="13:14">
      <c r="M4835" s="91"/>
      <c r="N4835" s="91"/>
    </row>
    <row r="4836" spans="13:14">
      <c r="M4836" s="91"/>
      <c r="N4836" s="91"/>
    </row>
    <row r="4837" spans="13:14">
      <c r="M4837" s="91"/>
      <c r="N4837" s="91"/>
    </row>
    <row r="4838" spans="13:14">
      <c r="M4838" s="91"/>
      <c r="N4838" s="91"/>
    </row>
    <row r="4839" spans="13:14">
      <c r="M4839" s="91"/>
      <c r="N4839" s="91"/>
    </row>
    <row r="4840" spans="13:14">
      <c r="M4840" s="91"/>
      <c r="N4840" s="91"/>
    </row>
    <row r="4841" spans="13:14">
      <c r="M4841" s="91"/>
      <c r="N4841" s="91"/>
    </row>
    <row r="4842" spans="13:14">
      <c r="M4842" s="91"/>
      <c r="N4842" s="91"/>
    </row>
    <row r="4843" spans="13:14">
      <c r="M4843" s="91"/>
      <c r="N4843" s="91"/>
    </row>
    <row r="4844" spans="13:14">
      <c r="M4844" s="91"/>
      <c r="N4844" s="91"/>
    </row>
    <row r="4845" spans="13:14">
      <c r="M4845" s="91"/>
      <c r="N4845" s="91"/>
    </row>
    <row r="4846" spans="13:14">
      <c r="M4846" s="91"/>
      <c r="N4846" s="91"/>
    </row>
    <row r="4847" spans="13:14">
      <c r="M4847" s="91"/>
      <c r="N4847" s="91"/>
    </row>
    <row r="4848" spans="13:14">
      <c r="M4848" s="91"/>
      <c r="N4848" s="91"/>
    </row>
    <row r="4849" spans="13:14">
      <c r="M4849" s="91"/>
      <c r="N4849" s="91"/>
    </row>
    <row r="4850" spans="13:14">
      <c r="M4850" s="91"/>
      <c r="N4850" s="91"/>
    </row>
    <row r="4851" spans="13:14">
      <c r="M4851" s="91"/>
      <c r="N4851" s="91"/>
    </row>
    <row r="4852" spans="13:14">
      <c r="M4852" s="91"/>
      <c r="N4852" s="91"/>
    </row>
    <row r="4853" spans="13:14">
      <c r="M4853" s="91"/>
      <c r="N4853" s="91"/>
    </row>
    <row r="4854" spans="13:14">
      <c r="M4854" s="91"/>
      <c r="N4854" s="91"/>
    </row>
    <row r="4855" spans="13:14">
      <c r="M4855" s="91"/>
      <c r="N4855" s="91"/>
    </row>
    <row r="4856" spans="13:14">
      <c r="M4856" s="91"/>
      <c r="N4856" s="91"/>
    </row>
    <row r="4857" spans="13:14">
      <c r="M4857" s="91"/>
      <c r="N4857" s="91"/>
    </row>
    <row r="4858" spans="13:14">
      <c r="M4858" s="91"/>
      <c r="N4858" s="91"/>
    </row>
    <row r="4859" spans="13:14">
      <c r="M4859" s="91"/>
      <c r="N4859" s="91"/>
    </row>
    <row r="4860" spans="13:14">
      <c r="M4860" s="91"/>
      <c r="N4860" s="91"/>
    </row>
    <row r="4861" spans="13:14">
      <c r="M4861" s="91"/>
      <c r="N4861" s="91"/>
    </row>
    <row r="4862" spans="13:14">
      <c r="M4862" s="91"/>
      <c r="N4862" s="91"/>
    </row>
    <row r="4863" spans="13:14">
      <c r="M4863" s="91"/>
      <c r="N4863" s="91"/>
    </row>
    <row r="4864" spans="13:14">
      <c r="M4864" s="91"/>
      <c r="N4864" s="91"/>
    </row>
    <row r="4865" spans="13:14">
      <c r="M4865" s="91"/>
      <c r="N4865" s="91"/>
    </row>
    <row r="4866" spans="13:14">
      <c r="M4866" s="91"/>
      <c r="N4866" s="91"/>
    </row>
    <row r="4867" spans="13:14">
      <c r="M4867" s="91"/>
      <c r="N4867" s="91"/>
    </row>
    <row r="4868" spans="13:14">
      <c r="M4868" s="91"/>
      <c r="N4868" s="91"/>
    </row>
    <row r="4869" spans="13:14">
      <c r="M4869" s="91"/>
      <c r="N4869" s="91"/>
    </row>
    <row r="4870" spans="13:14">
      <c r="M4870" s="91"/>
      <c r="N4870" s="91"/>
    </row>
    <row r="4871" spans="13:14">
      <c r="M4871" s="91"/>
      <c r="N4871" s="91"/>
    </row>
    <row r="4872" spans="13:14">
      <c r="M4872" s="91"/>
      <c r="N4872" s="91"/>
    </row>
    <row r="4873" spans="13:14">
      <c r="M4873" s="91"/>
      <c r="N4873" s="91"/>
    </row>
    <row r="4874" spans="13:14">
      <c r="M4874" s="91"/>
      <c r="N4874" s="91"/>
    </row>
    <row r="4875" spans="13:14">
      <c r="M4875" s="91"/>
      <c r="N4875" s="91"/>
    </row>
    <row r="4876" spans="13:14">
      <c r="M4876" s="91"/>
      <c r="N4876" s="91"/>
    </row>
    <row r="4877" spans="13:14">
      <c r="M4877" s="91"/>
      <c r="N4877" s="91"/>
    </row>
    <row r="4878" spans="13:14">
      <c r="M4878" s="91"/>
      <c r="N4878" s="91"/>
    </row>
    <row r="4879" spans="13:14">
      <c r="M4879" s="91"/>
      <c r="N4879" s="91"/>
    </row>
    <row r="4880" spans="13:14">
      <c r="M4880" s="91"/>
      <c r="N4880" s="91"/>
    </row>
    <row r="4881" spans="13:14">
      <c r="M4881" s="91"/>
      <c r="N4881" s="91"/>
    </row>
    <row r="4882" spans="13:14">
      <c r="M4882" s="91"/>
      <c r="N4882" s="91"/>
    </row>
    <row r="4883" spans="13:14">
      <c r="M4883" s="91"/>
      <c r="N4883" s="91"/>
    </row>
    <row r="4884" spans="13:14">
      <c r="M4884" s="91"/>
      <c r="N4884" s="91"/>
    </row>
    <row r="4885" spans="13:14">
      <c r="M4885" s="91"/>
      <c r="N4885" s="91"/>
    </row>
    <row r="4886" spans="13:14">
      <c r="M4886" s="91"/>
      <c r="N4886" s="91"/>
    </row>
    <row r="4887" spans="13:14">
      <c r="M4887" s="91"/>
      <c r="N4887" s="91"/>
    </row>
    <row r="4888" spans="13:14">
      <c r="M4888" s="91"/>
      <c r="N4888" s="91"/>
    </row>
    <row r="4889" spans="13:14">
      <c r="M4889" s="91"/>
      <c r="N4889" s="91"/>
    </row>
    <row r="4890" spans="13:14">
      <c r="M4890" s="91"/>
      <c r="N4890" s="91"/>
    </row>
    <row r="4891" spans="13:14">
      <c r="M4891" s="91"/>
      <c r="N4891" s="91"/>
    </row>
    <row r="4892" spans="13:14">
      <c r="M4892" s="91"/>
      <c r="N4892" s="91"/>
    </row>
    <row r="4893" spans="13:14">
      <c r="M4893" s="91"/>
      <c r="N4893" s="91"/>
    </row>
    <row r="4894" spans="13:14">
      <c r="M4894" s="91"/>
      <c r="N4894" s="91"/>
    </row>
    <row r="4895" spans="13:14">
      <c r="M4895" s="91"/>
      <c r="N4895" s="91"/>
    </row>
    <row r="4896" spans="13:14">
      <c r="M4896" s="91"/>
      <c r="N4896" s="91"/>
    </row>
    <row r="4897" spans="13:14">
      <c r="M4897" s="91"/>
      <c r="N4897" s="91"/>
    </row>
    <row r="4898" spans="13:14">
      <c r="M4898" s="91"/>
      <c r="N4898" s="91"/>
    </row>
    <row r="4899" spans="13:14">
      <c r="M4899" s="91"/>
      <c r="N4899" s="91"/>
    </row>
    <row r="4900" spans="13:14">
      <c r="M4900" s="91"/>
      <c r="N4900" s="91"/>
    </row>
    <row r="4901" spans="13:14">
      <c r="M4901" s="91"/>
      <c r="N4901" s="91"/>
    </row>
    <row r="4902" spans="13:14">
      <c r="M4902" s="91"/>
      <c r="N4902" s="91"/>
    </row>
    <row r="4903" spans="13:14">
      <c r="M4903" s="91"/>
      <c r="N4903" s="91"/>
    </row>
    <row r="4904" spans="13:14">
      <c r="M4904" s="91"/>
      <c r="N4904" s="91"/>
    </row>
    <row r="4905" spans="13:14">
      <c r="M4905" s="91"/>
      <c r="N4905" s="91"/>
    </row>
    <row r="4906" spans="13:14">
      <c r="M4906" s="91"/>
      <c r="N4906" s="91"/>
    </row>
    <row r="4907" spans="13:14">
      <c r="M4907" s="91"/>
      <c r="N4907" s="91"/>
    </row>
    <row r="4908" spans="13:14">
      <c r="M4908" s="91"/>
      <c r="N4908" s="91"/>
    </row>
    <row r="4909" spans="13:14">
      <c r="M4909" s="91"/>
      <c r="N4909" s="91"/>
    </row>
    <row r="4910" spans="13:14">
      <c r="M4910" s="91"/>
      <c r="N4910" s="91"/>
    </row>
    <row r="4911" spans="13:14">
      <c r="M4911" s="91"/>
      <c r="N4911" s="91"/>
    </row>
    <row r="4912" spans="13:14">
      <c r="M4912" s="91"/>
      <c r="N4912" s="91"/>
    </row>
    <row r="4913" spans="13:14">
      <c r="M4913" s="91"/>
      <c r="N4913" s="91"/>
    </row>
    <row r="4914" spans="13:14">
      <c r="M4914" s="91"/>
      <c r="N4914" s="91"/>
    </row>
    <row r="4915" spans="13:14">
      <c r="M4915" s="91"/>
      <c r="N4915" s="91"/>
    </row>
    <row r="4916" spans="13:14">
      <c r="M4916" s="91"/>
      <c r="N4916" s="91"/>
    </row>
    <row r="4917" spans="13:14">
      <c r="M4917" s="91"/>
      <c r="N4917" s="91"/>
    </row>
    <row r="4918" spans="13:14">
      <c r="M4918" s="91"/>
      <c r="N4918" s="91"/>
    </row>
    <row r="4919" spans="13:14">
      <c r="M4919" s="91"/>
      <c r="N4919" s="91"/>
    </row>
    <row r="4920" spans="13:14">
      <c r="M4920" s="91"/>
      <c r="N4920" s="91"/>
    </row>
    <row r="4921" spans="13:14">
      <c r="M4921" s="91"/>
      <c r="N4921" s="91"/>
    </row>
    <row r="4922" spans="13:14">
      <c r="M4922" s="91"/>
      <c r="N4922" s="91"/>
    </row>
    <row r="4923" spans="13:14">
      <c r="M4923" s="91"/>
      <c r="N4923" s="91"/>
    </row>
    <row r="4924" spans="13:14">
      <c r="M4924" s="91"/>
      <c r="N4924" s="91"/>
    </row>
    <row r="4925" spans="13:14">
      <c r="M4925" s="91"/>
      <c r="N4925" s="91"/>
    </row>
    <row r="4926" spans="13:14">
      <c r="M4926" s="91"/>
      <c r="N4926" s="91"/>
    </row>
    <row r="4927" spans="13:14">
      <c r="M4927" s="91"/>
      <c r="N4927" s="91"/>
    </row>
    <row r="4928" spans="13:14">
      <c r="M4928" s="91"/>
      <c r="N4928" s="91"/>
    </row>
    <row r="4929" spans="13:14">
      <c r="M4929" s="91"/>
      <c r="N4929" s="91"/>
    </row>
    <row r="4930" spans="13:14">
      <c r="M4930" s="91"/>
      <c r="N4930" s="91"/>
    </row>
    <row r="4932" spans="13:14">
      <c r="M4932" s="91"/>
      <c r="N4932" s="91"/>
    </row>
    <row r="4933" spans="13:14">
      <c r="M4933" s="91"/>
      <c r="N4933" s="91"/>
    </row>
    <row r="4934" spans="13:14">
      <c r="M4934" s="91"/>
      <c r="N4934" s="91"/>
    </row>
    <row r="4935" spans="13:14">
      <c r="M4935" s="91"/>
      <c r="N4935" s="91"/>
    </row>
    <row r="4936" spans="13:14">
      <c r="M4936" s="91"/>
      <c r="N4936" s="91"/>
    </row>
    <row r="4937" spans="13:14">
      <c r="M4937" s="91"/>
      <c r="N4937" s="91"/>
    </row>
    <row r="4938" spans="13:14">
      <c r="M4938" s="91"/>
      <c r="N4938" s="91"/>
    </row>
    <row r="4939" spans="13:14">
      <c r="M4939" s="91"/>
      <c r="N4939" s="91"/>
    </row>
    <row r="4940" spans="13:14">
      <c r="M4940" s="91"/>
      <c r="N4940" s="91"/>
    </row>
    <row r="4941" spans="13:14">
      <c r="M4941" s="91"/>
      <c r="N4941" s="91"/>
    </row>
    <row r="4942" spans="13:14">
      <c r="M4942" s="91"/>
      <c r="N4942" s="91"/>
    </row>
    <row r="4943" spans="13:14">
      <c r="M4943" s="91"/>
      <c r="N4943" s="91"/>
    </row>
    <row r="4944" spans="13:14">
      <c r="M4944" s="91"/>
      <c r="N4944" s="91"/>
    </row>
    <row r="4945" spans="13:14">
      <c r="M4945" s="91"/>
      <c r="N4945" s="91"/>
    </row>
    <row r="4946" spans="13:14">
      <c r="M4946" s="91"/>
      <c r="N4946" s="91"/>
    </row>
    <row r="4947" spans="13:14">
      <c r="M4947" s="91"/>
      <c r="N4947" s="91"/>
    </row>
    <row r="4948" spans="13:14">
      <c r="M4948" s="91"/>
      <c r="N4948" s="91"/>
    </row>
    <row r="4949" spans="13:14">
      <c r="M4949" s="91"/>
      <c r="N4949" s="91"/>
    </row>
    <row r="4950" spans="13:14">
      <c r="M4950" s="91"/>
      <c r="N4950" s="91"/>
    </row>
    <row r="4951" spans="13:14">
      <c r="M4951" s="91"/>
      <c r="N4951" s="91"/>
    </row>
    <row r="4952" spans="13:14">
      <c r="M4952" s="91"/>
      <c r="N4952" s="91"/>
    </row>
    <row r="4953" spans="13:14">
      <c r="M4953" s="91"/>
      <c r="N4953" s="91"/>
    </row>
    <row r="4954" spans="13:14">
      <c r="M4954" s="91"/>
      <c r="N4954" s="91"/>
    </row>
    <row r="4955" spans="13:14">
      <c r="M4955" s="91"/>
      <c r="N4955" s="91"/>
    </row>
    <row r="4956" spans="13:14">
      <c r="M4956" s="91"/>
      <c r="N4956" s="91"/>
    </row>
    <row r="4957" spans="13:14">
      <c r="M4957" s="91"/>
      <c r="N4957" s="91"/>
    </row>
    <row r="4958" spans="13:14">
      <c r="M4958" s="91"/>
      <c r="N4958" s="91"/>
    </row>
    <row r="4959" spans="13:14">
      <c r="M4959" s="91"/>
      <c r="N4959" s="91"/>
    </row>
    <row r="4960" spans="13:14">
      <c r="M4960" s="91"/>
      <c r="N4960" s="91"/>
    </row>
    <row r="4961" spans="13:14">
      <c r="M4961" s="91"/>
      <c r="N4961" s="91"/>
    </row>
    <row r="4962" spans="13:14">
      <c r="M4962" s="91"/>
      <c r="N4962" s="91"/>
    </row>
    <row r="4963" spans="13:14">
      <c r="M4963" s="91"/>
      <c r="N4963" s="91"/>
    </row>
    <row r="4964" spans="13:14">
      <c r="M4964" s="91"/>
      <c r="N4964" s="91"/>
    </row>
    <row r="4965" spans="13:14">
      <c r="M4965" s="91"/>
      <c r="N4965" s="91"/>
    </row>
    <row r="4966" spans="13:14">
      <c r="M4966" s="91"/>
      <c r="N4966" s="91"/>
    </row>
    <row r="4967" spans="13:14">
      <c r="M4967" s="91"/>
      <c r="N4967" s="91"/>
    </row>
    <row r="4968" spans="13:14">
      <c r="M4968" s="91"/>
      <c r="N4968" s="91"/>
    </row>
    <row r="4969" spans="13:14">
      <c r="M4969" s="91"/>
      <c r="N4969" s="91"/>
    </row>
    <row r="4970" spans="13:14">
      <c r="M4970" s="91"/>
      <c r="N4970" s="91"/>
    </row>
    <row r="4971" spans="13:14">
      <c r="M4971" s="91"/>
      <c r="N4971" s="91"/>
    </row>
    <row r="4972" spans="13:14">
      <c r="M4972" s="91"/>
      <c r="N4972" s="91"/>
    </row>
    <row r="4973" spans="13:14">
      <c r="M4973" s="91"/>
      <c r="N4973" s="91"/>
    </row>
    <row r="4974" spans="13:14">
      <c r="M4974" s="91"/>
      <c r="N4974" s="91"/>
    </row>
    <row r="4975" spans="13:14">
      <c r="M4975" s="91"/>
      <c r="N4975" s="91"/>
    </row>
    <row r="4976" spans="13:14">
      <c r="M4976" s="91"/>
      <c r="N4976" s="91"/>
    </row>
    <row r="4977" spans="13:14">
      <c r="M4977" s="91"/>
      <c r="N4977" s="91"/>
    </row>
    <row r="4978" spans="13:14">
      <c r="M4978" s="91"/>
      <c r="N4978" s="91"/>
    </row>
    <row r="4979" spans="13:14">
      <c r="M4979" s="91"/>
      <c r="N4979" s="91"/>
    </row>
    <row r="4980" spans="13:14">
      <c r="M4980" s="91"/>
      <c r="N4980" s="91"/>
    </row>
    <row r="4981" spans="13:14">
      <c r="M4981" s="91"/>
      <c r="N4981" s="91"/>
    </row>
    <row r="4982" spans="13:14">
      <c r="M4982" s="91"/>
      <c r="N4982" s="91"/>
    </row>
    <row r="4983" spans="13:14">
      <c r="M4983" s="91"/>
      <c r="N4983" s="91"/>
    </row>
    <row r="4984" spans="13:14">
      <c r="M4984" s="91"/>
      <c r="N4984" s="91"/>
    </row>
    <row r="4985" spans="13:14">
      <c r="M4985" s="91"/>
      <c r="N4985" s="91"/>
    </row>
    <row r="4986" spans="13:14">
      <c r="M4986" s="91"/>
      <c r="N4986" s="91"/>
    </row>
    <row r="4987" spans="13:14">
      <c r="M4987" s="91"/>
      <c r="N4987" s="91"/>
    </row>
    <row r="4988" spans="13:14">
      <c r="M4988" s="91"/>
      <c r="N4988" s="91"/>
    </row>
    <row r="4989" spans="13:14">
      <c r="M4989" s="91"/>
      <c r="N4989" s="91"/>
    </row>
    <row r="4990" spans="13:14">
      <c r="M4990" s="91"/>
      <c r="N4990" s="91"/>
    </row>
    <row r="4991" spans="13:14">
      <c r="M4991" s="91"/>
      <c r="N4991" s="91"/>
    </row>
    <row r="4992" spans="13:14">
      <c r="M4992" s="91"/>
      <c r="N4992" s="91"/>
    </row>
    <row r="4993" spans="13:14">
      <c r="M4993" s="91"/>
      <c r="N4993" s="91"/>
    </row>
    <row r="4994" spans="13:14">
      <c r="M4994" s="91"/>
      <c r="N4994" s="91"/>
    </row>
    <row r="4995" spans="13:14">
      <c r="M4995" s="91"/>
      <c r="N4995" s="91"/>
    </row>
    <row r="4996" spans="13:14">
      <c r="M4996" s="91"/>
      <c r="N4996" s="91"/>
    </row>
    <row r="4997" spans="13:14">
      <c r="M4997" s="91"/>
      <c r="N4997" s="91"/>
    </row>
    <row r="4998" spans="13:14">
      <c r="M4998" s="91"/>
      <c r="N4998" s="91"/>
    </row>
    <row r="4999" spans="13:14">
      <c r="M4999" s="91"/>
      <c r="N4999" s="91"/>
    </row>
    <row r="5000" spans="13:14">
      <c r="M5000" s="91"/>
      <c r="N5000" s="91"/>
    </row>
    <row r="5001" spans="13:14">
      <c r="M5001" s="91"/>
      <c r="N5001" s="91"/>
    </row>
    <row r="5002" spans="13:14">
      <c r="M5002" s="91"/>
      <c r="N5002" s="91"/>
    </row>
    <row r="5003" spans="13:14">
      <c r="M5003" s="91"/>
      <c r="N5003" s="91"/>
    </row>
    <row r="5004" spans="13:14">
      <c r="M5004" s="91"/>
      <c r="N5004" s="91"/>
    </row>
    <row r="5005" spans="13:14">
      <c r="M5005" s="91"/>
      <c r="N5005" s="91"/>
    </row>
    <row r="5006" spans="13:14">
      <c r="M5006" s="91"/>
      <c r="N5006" s="91"/>
    </row>
    <row r="5007" spans="13:14">
      <c r="M5007" s="91"/>
      <c r="N5007" s="91"/>
    </row>
    <row r="5008" spans="13:14">
      <c r="M5008" s="91"/>
      <c r="N5008" s="91"/>
    </row>
    <row r="5009" spans="13:14">
      <c r="M5009" s="91"/>
      <c r="N5009" s="91"/>
    </row>
    <row r="5010" spans="13:14">
      <c r="M5010" s="91"/>
      <c r="N5010" s="91"/>
    </row>
    <row r="5011" spans="13:14">
      <c r="M5011" s="91"/>
      <c r="N5011" s="91"/>
    </row>
    <row r="5012" spans="13:14">
      <c r="M5012" s="91"/>
      <c r="N5012" s="91"/>
    </row>
    <row r="5013" spans="13:14">
      <c r="M5013" s="91"/>
      <c r="N5013" s="91"/>
    </row>
    <row r="5014" spans="13:14">
      <c r="M5014" s="91"/>
      <c r="N5014" s="91"/>
    </row>
    <row r="5015" spans="13:14">
      <c r="M5015" s="91"/>
      <c r="N5015" s="91"/>
    </row>
    <row r="5016" spans="13:14">
      <c r="M5016" s="91"/>
      <c r="N5016" s="91"/>
    </row>
    <row r="5017" spans="13:14">
      <c r="M5017" s="91"/>
      <c r="N5017" s="91"/>
    </row>
    <row r="5018" spans="13:14">
      <c r="M5018" s="91"/>
      <c r="N5018" s="91"/>
    </row>
    <row r="5019" spans="13:14">
      <c r="M5019" s="91"/>
      <c r="N5019" s="91"/>
    </row>
    <row r="5020" spans="13:14">
      <c r="M5020" s="91"/>
      <c r="N5020" s="91"/>
    </row>
    <row r="5021" spans="13:14">
      <c r="M5021" s="91"/>
      <c r="N5021" s="91"/>
    </row>
    <row r="5022" spans="13:14">
      <c r="M5022" s="91"/>
      <c r="N5022" s="91"/>
    </row>
    <row r="5023" spans="13:14">
      <c r="M5023" s="91"/>
      <c r="N5023" s="91"/>
    </row>
    <row r="5024" spans="13:14">
      <c r="M5024" s="91"/>
      <c r="N5024" s="91"/>
    </row>
    <row r="5025" spans="13:14">
      <c r="M5025" s="91"/>
      <c r="N5025" s="91"/>
    </row>
    <row r="5026" spans="13:14">
      <c r="M5026" s="91"/>
      <c r="N5026" s="91"/>
    </row>
    <row r="5027" spans="13:14">
      <c r="M5027" s="91"/>
      <c r="N5027" s="91"/>
    </row>
    <row r="5028" spans="13:14">
      <c r="M5028" s="91"/>
      <c r="N5028" s="91"/>
    </row>
    <row r="5029" spans="13:14">
      <c r="M5029" s="91"/>
      <c r="N5029" s="91"/>
    </row>
    <row r="5030" spans="13:14">
      <c r="M5030" s="91"/>
      <c r="N5030" s="91"/>
    </row>
    <row r="5031" spans="13:14">
      <c r="M5031" s="91"/>
      <c r="N5031" s="91"/>
    </row>
    <row r="5032" spans="13:14">
      <c r="M5032" s="91"/>
      <c r="N5032" s="91"/>
    </row>
    <row r="5033" spans="13:14">
      <c r="M5033" s="91"/>
      <c r="N5033" s="91"/>
    </row>
    <row r="5034" spans="13:14">
      <c r="M5034" s="91"/>
      <c r="N5034" s="91"/>
    </row>
    <row r="5035" spans="13:14">
      <c r="M5035" s="91"/>
      <c r="N5035" s="91"/>
    </row>
    <row r="5036" spans="13:14">
      <c r="M5036" s="91"/>
      <c r="N5036" s="91"/>
    </row>
    <row r="5037" spans="13:14">
      <c r="M5037" s="91"/>
      <c r="N5037" s="91"/>
    </row>
    <row r="5038" spans="13:14">
      <c r="M5038" s="91"/>
      <c r="N5038" s="91"/>
    </row>
    <row r="5039" spans="13:14">
      <c r="M5039" s="91"/>
      <c r="N5039" s="91"/>
    </row>
    <row r="5040" spans="13:14">
      <c r="M5040" s="91"/>
      <c r="N5040" s="91"/>
    </row>
    <row r="5041" spans="13:14">
      <c r="M5041" s="91"/>
      <c r="N5041" s="91"/>
    </row>
    <row r="5042" spans="13:14">
      <c r="M5042" s="91"/>
      <c r="N5042" s="91"/>
    </row>
    <row r="5043" spans="13:14">
      <c r="M5043" s="91"/>
      <c r="N5043" s="91"/>
    </row>
    <row r="5044" spans="13:14">
      <c r="M5044" s="91"/>
      <c r="N5044" s="91"/>
    </row>
    <row r="5045" spans="13:14">
      <c r="M5045" s="91"/>
      <c r="N5045" s="91"/>
    </row>
    <row r="5046" spans="13:14">
      <c r="M5046" s="91"/>
      <c r="N5046" s="91"/>
    </row>
    <row r="5047" spans="13:14">
      <c r="M5047" s="91"/>
      <c r="N5047" s="91"/>
    </row>
    <row r="5048" spans="13:14">
      <c r="M5048" s="91"/>
      <c r="N5048" s="91"/>
    </row>
    <row r="5049" spans="13:14">
      <c r="M5049" s="91"/>
      <c r="N5049" s="91"/>
    </row>
    <row r="5050" spans="13:14">
      <c r="M5050" s="91"/>
      <c r="N5050" s="91"/>
    </row>
    <row r="5051" spans="13:14">
      <c r="M5051" s="91"/>
      <c r="N5051" s="91"/>
    </row>
    <row r="5052" spans="13:14">
      <c r="M5052" s="91"/>
      <c r="N5052" s="91"/>
    </row>
    <row r="5053" spans="13:14">
      <c r="M5053" s="91"/>
      <c r="N5053" s="91"/>
    </row>
    <row r="5054" spans="13:14">
      <c r="M5054" s="91"/>
      <c r="N5054" s="91"/>
    </row>
    <row r="5055" spans="13:14">
      <c r="M5055" s="91"/>
      <c r="N5055" s="91"/>
    </row>
    <row r="5056" spans="13:14">
      <c r="M5056" s="91"/>
      <c r="N5056" s="91"/>
    </row>
    <row r="5057" spans="13:14">
      <c r="M5057" s="91"/>
      <c r="N5057" s="91"/>
    </row>
    <row r="5058" spans="13:14">
      <c r="M5058" s="91"/>
      <c r="N5058" s="91"/>
    </row>
    <row r="5059" spans="13:14">
      <c r="M5059" s="91"/>
      <c r="N5059" s="91"/>
    </row>
    <row r="5060" spans="13:14">
      <c r="M5060" s="91"/>
      <c r="N5060" s="91"/>
    </row>
    <row r="5061" spans="13:14">
      <c r="M5061" s="91"/>
      <c r="N5061" s="91"/>
    </row>
    <row r="5062" spans="13:14">
      <c r="M5062" s="91"/>
      <c r="N5062" s="91"/>
    </row>
    <row r="5063" spans="13:14">
      <c r="M5063" s="91"/>
      <c r="N5063" s="91"/>
    </row>
    <row r="5064" spans="13:14">
      <c r="M5064" s="91"/>
      <c r="N5064" s="91"/>
    </row>
    <row r="5065" spans="13:14">
      <c r="M5065" s="91"/>
      <c r="N5065" s="91"/>
    </row>
    <row r="5066" spans="13:14">
      <c r="M5066" s="91"/>
      <c r="N5066" s="91"/>
    </row>
    <row r="5067" spans="13:14">
      <c r="M5067" s="91"/>
      <c r="N5067" s="91"/>
    </row>
    <row r="5068" spans="13:14">
      <c r="M5068" s="91"/>
      <c r="N5068" s="91"/>
    </row>
    <row r="5069" spans="13:14">
      <c r="M5069" s="91"/>
      <c r="N5069" s="91"/>
    </row>
    <row r="5070" spans="13:14">
      <c r="M5070" s="91"/>
      <c r="N5070" s="91"/>
    </row>
    <row r="5071" spans="13:14">
      <c r="M5071" s="91"/>
      <c r="N5071" s="91"/>
    </row>
    <row r="5072" spans="13:14">
      <c r="M5072" s="91"/>
      <c r="N5072" s="91"/>
    </row>
    <row r="5073" spans="13:14">
      <c r="M5073" s="91"/>
      <c r="N5073" s="91"/>
    </row>
    <row r="5074" spans="13:14">
      <c r="M5074" s="91"/>
      <c r="N5074" s="91"/>
    </row>
    <row r="5075" spans="13:14">
      <c r="M5075" s="91"/>
      <c r="N5075" s="91"/>
    </row>
    <row r="5076" spans="13:14">
      <c r="M5076" s="91"/>
      <c r="N5076" s="91"/>
    </row>
    <row r="5077" spans="13:14">
      <c r="M5077" s="91"/>
      <c r="N5077" s="91"/>
    </row>
    <row r="5078" spans="13:14">
      <c r="M5078" s="91"/>
      <c r="N5078" s="91"/>
    </row>
    <row r="5079" spans="13:14">
      <c r="M5079" s="91"/>
      <c r="N5079" s="91"/>
    </row>
    <row r="5080" spans="13:14">
      <c r="M5080" s="91"/>
      <c r="N5080" s="91"/>
    </row>
    <row r="5081" spans="13:14">
      <c r="M5081" s="91"/>
      <c r="N5081" s="91"/>
    </row>
    <row r="5082" spans="13:14">
      <c r="M5082" s="91"/>
      <c r="N5082" s="91"/>
    </row>
    <row r="5083" spans="13:14">
      <c r="M5083" s="91"/>
      <c r="N5083" s="91"/>
    </row>
    <row r="5084" spans="13:14">
      <c r="M5084" s="91"/>
      <c r="N5084" s="91"/>
    </row>
    <row r="5085" spans="13:14">
      <c r="M5085" s="91"/>
      <c r="N5085" s="91"/>
    </row>
    <row r="5086" spans="13:14">
      <c r="M5086" s="91"/>
      <c r="N5086" s="91"/>
    </row>
    <row r="5087" spans="13:14">
      <c r="M5087" s="91"/>
      <c r="N5087" s="91"/>
    </row>
    <row r="5088" spans="13:14">
      <c r="M5088" s="91"/>
      <c r="N5088" s="91"/>
    </row>
    <row r="5089" spans="13:14">
      <c r="M5089" s="91"/>
      <c r="N5089" s="91"/>
    </row>
    <row r="5090" spans="13:14">
      <c r="M5090" s="91"/>
      <c r="N5090" s="91"/>
    </row>
    <row r="5091" spans="13:14">
      <c r="M5091" s="91"/>
      <c r="N5091" s="91"/>
    </row>
    <row r="5092" spans="13:14">
      <c r="M5092" s="91"/>
      <c r="N5092" s="91"/>
    </row>
    <row r="5093" spans="13:14">
      <c r="M5093" s="91"/>
      <c r="N5093" s="91"/>
    </row>
    <row r="5094" spans="13:14">
      <c r="M5094" s="91"/>
      <c r="N5094" s="91"/>
    </row>
    <row r="5095" spans="13:14">
      <c r="M5095" s="91"/>
      <c r="N5095" s="91"/>
    </row>
    <row r="5096" spans="13:14">
      <c r="M5096" s="91"/>
      <c r="N5096" s="91"/>
    </row>
    <row r="5097" spans="13:14">
      <c r="M5097" s="91"/>
      <c r="N5097" s="91"/>
    </row>
    <row r="5098" spans="13:14">
      <c r="M5098" s="91"/>
      <c r="N5098" s="91"/>
    </row>
    <row r="5099" spans="13:14">
      <c r="M5099" s="91"/>
      <c r="N5099" s="91"/>
    </row>
    <row r="5100" spans="13:14">
      <c r="M5100" s="91"/>
      <c r="N5100" s="91"/>
    </row>
    <row r="5101" spans="13:14">
      <c r="M5101" s="91"/>
      <c r="N5101" s="91"/>
    </row>
    <row r="5102" spans="13:14">
      <c r="M5102" s="91"/>
      <c r="N5102" s="91"/>
    </row>
    <row r="5103" spans="13:14">
      <c r="M5103" s="91"/>
      <c r="N5103" s="91"/>
    </row>
    <row r="5104" spans="13:14">
      <c r="M5104" s="91"/>
      <c r="N5104" s="91"/>
    </row>
    <row r="5105" spans="13:14">
      <c r="M5105" s="91"/>
      <c r="N5105" s="91"/>
    </row>
    <row r="5106" spans="13:14">
      <c r="M5106" s="91"/>
      <c r="N5106" s="91"/>
    </row>
    <row r="5107" spans="13:14">
      <c r="M5107" s="91"/>
      <c r="N5107" s="91"/>
    </row>
    <row r="5108" spans="13:14">
      <c r="M5108" s="91"/>
      <c r="N5108" s="91"/>
    </row>
    <row r="5109" spans="13:14">
      <c r="M5109" s="91"/>
      <c r="N5109" s="91"/>
    </row>
    <row r="5110" spans="13:14">
      <c r="M5110" s="91"/>
      <c r="N5110" s="91"/>
    </row>
    <row r="5111" spans="13:14">
      <c r="M5111" s="91"/>
      <c r="N5111" s="91"/>
    </row>
    <row r="5112" spans="13:14">
      <c r="M5112" s="91"/>
      <c r="N5112" s="91"/>
    </row>
    <row r="5113" spans="13:14">
      <c r="M5113" s="91"/>
      <c r="N5113" s="91"/>
    </row>
    <row r="5114" spans="13:14">
      <c r="M5114" s="91"/>
      <c r="N5114" s="91"/>
    </row>
    <row r="5115" spans="13:14">
      <c r="M5115" s="91"/>
      <c r="N5115" s="91"/>
    </row>
    <row r="5116" spans="13:14">
      <c r="M5116" s="91"/>
      <c r="N5116" s="91"/>
    </row>
    <row r="5117" spans="13:14">
      <c r="M5117" s="91"/>
      <c r="N5117" s="91"/>
    </row>
    <row r="5118" spans="13:14">
      <c r="M5118" s="91"/>
      <c r="N5118" s="91"/>
    </row>
    <row r="5119" spans="13:14">
      <c r="M5119" s="91"/>
      <c r="N5119" s="91"/>
    </row>
    <row r="5120" spans="13:14">
      <c r="M5120" s="91"/>
      <c r="N5120" s="91"/>
    </row>
    <row r="5121" spans="13:14">
      <c r="M5121" s="91"/>
      <c r="N5121" s="91"/>
    </row>
    <row r="5122" spans="13:14">
      <c r="M5122" s="91"/>
      <c r="N5122" s="91"/>
    </row>
    <row r="5123" spans="13:14">
      <c r="M5123" s="91"/>
      <c r="N5123" s="91"/>
    </row>
    <row r="5124" spans="13:14">
      <c r="M5124" s="91"/>
      <c r="N5124" s="91"/>
    </row>
    <row r="5125" spans="13:14">
      <c r="M5125" s="91"/>
      <c r="N5125" s="91"/>
    </row>
    <row r="5126" spans="13:14">
      <c r="M5126" s="91"/>
      <c r="N5126" s="91"/>
    </row>
    <row r="5127" spans="13:14">
      <c r="M5127" s="91"/>
      <c r="N5127" s="91"/>
    </row>
    <row r="5128" spans="13:14">
      <c r="M5128" s="91"/>
      <c r="N5128" s="91"/>
    </row>
    <row r="5129" spans="13:14">
      <c r="M5129" s="91"/>
      <c r="N5129" s="91"/>
    </row>
    <row r="5131" spans="13:14">
      <c r="M5131" s="91"/>
      <c r="N5131" s="91"/>
    </row>
    <row r="5132" spans="13:14">
      <c r="M5132" s="91"/>
      <c r="N5132" s="91"/>
    </row>
    <row r="5133" spans="13:14">
      <c r="M5133" s="91"/>
      <c r="N5133" s="91"/>
    </row>
    <row r="5134" spans="13:14">
      <c r="M5134" s="91"/>
      <c r="N5134" s="91"/>
    </row>
    <row r="5135" spans="13:14">
      <c r="M5135" s="91"/>
      <c r="N5135" s="91"/>
    </row>
    <row r="5136" spans="13:14">
      <c r="M5136" s="91"/>
      <c r="N5136" s="91"/>
    </row>
    <row r="5137" spans="13:14">
      <c r="M5137" s="91"/>
      <c r="N5137" s="91"/>
    </row>
    <row r="5138" spans="13:14">
      <c r="M5138" s="91"/>
      <c r="N5138" s="91"/>
    </row>
    <row r="5139" spans="13:14">
      <c r="M5139" s="91"/>
      <c r="N5139" s="91"/>
    </row>
    <row r="5140" spans="13:14">
      <c r="M5140" s="91"/>
      <c r="N5140" s="91"/>
    </row>
    <row r="5141" spans="13:14">
      <c r="M5141" s="91"/>
      <c r="N5141" s="91"/>
    </row>
    <row r="5142" spans="13:14">
      <c r="M5142" s="91"/>
      <c r="N5142" s="91"/>
    </row>
    <row r="5143" spans="13:14">
      <c r="M5143" s="91"/>
      <c r="N5143" s="91"/>
    </row>
    <row r="5144" spans="13:14">
      <c r="M5144" s="91"/>
      <c r="N5144" s="91"/>
    </row>
    <row r="5145" spans="13:14">
      <c r="M5145" s="91"/>
      <c r="N5145" s="91"/>
    </row>
    <row r="5146" spans="13:14">
      <c r="M5146" s="91"/>
      <c r="N5146" s="91"/>
    </row>
    <row r="5147" spans="13:14">
      <c r="M5147" s="91"/>
      <c r="N5147" s="91"/>
    </row>
    <row r="5148" spans="13:14">
      <c r="M5148" s="91"/>
      <c r="N5148" s="91"/>
    </row>
    <row r="5149" spans="13:14">
      <c r="M5149" s="91"/>
      <c r="N5149" s="91"/>
    </row>
    <row r="5150" spans="13:14">
      <c r="M5150" s="91"/>
      <c r="N5150" s="91"/>
    </row>
    <row r="5151" spans="13:14">
      <c r="M5151" s="91"/>
      <c r="N5151" s="91"/>
    </row>
    <row r="5152" spans="13:14">
      <c r="M5152" s="91"/>
      <c r="N5152" s="91"/>
    </row>
    <row r="5153" spans="13:14">
      <c r="M5153" s="91"/>
      <c r="N5153" s="91"/>
    </row>
    <row r="5154" spans="13:14">
      <c r="M5154" s="91"/>
      <c r="N5154" s="91"/>
    </row>
    <row r="5155" spans="13:14">
      <c r="M5155" s="91"/>
      <c r="N5155" s="91"/>
    </row>
    <row r="5156" spans="13:14">
      <c r="M5156" s="91"/>
      <c r="N5156" s="91"/>
    </row>
    <row r="5157" spans="13:14">
      <c r="M5157" s="91"/>
      <c r="N5157" s="91"/>
    </row>
    <row r="5158" spans="13:14">
      <c r="M5158" s="91"/>
      <c r="N5158" s="91"/>
    </row>
    <row r="5159" spans="13:14">
      <c r="M5159" s="91"/>
      <c r="N5159" s="91"/>
    </row>
    <row r="5160" spans="13:14">
      <c r="M5160" s="91"/>
      <c r="N5160" s="91"/>
    </row>
    <row r="5161" spans="13:14">
      <c r="M5161" s="91"/>
      <c r="N5161" s="91"/>
    </row>
    <row r="5162" spans="13:14">
      <c r="M5162" s="91"/>
      <c r="N5162" s="91"/>
    </row>
    <row r="5163" spans="13:14">
      <c r="M5163" s="91"/>
      <c r="N5163" s="91"/>
    </row>
    <row r="5164" spans="13:14">
      <c r="M5164" s="91"/>
      <c r="N5164" s="91"/>
    </row>
    <row r="5165" spans="13:14">
      <c r="M5165" s="91"/>
      <c r="N5165" s="91"/>
    </row>
    <row r="5166" spans="13:14">
      <c r="M5166" s="91"/>
      <c r="N5166" s="91"/>
    </row>
    <row r="5167" spans="13:14">
      <c r="M5167" s="91"/>
      <c r="N5167" s="91"/>
    </row>
    <row r="5168" spans="13:14">
      <c r="M5168" s="91"/>
      <c r="N5168" s="91"/>
    </row>
    <row r="5169" spans="13:14">
      <c r="M5169" s="91"/>
      <c r="N5169" s="91"/>
    </row>
    <row r="5170" spans="13:14">
      <c r="M5170" s="91"/>
      <c r="N5170" s="91"/>
    </row>
    <row r="5171" spans="13:14">
      <c r="M5171" s="91"/>
      <c r="N5171" s="91"/>
    </row>
    <row r="5172" spans="13:14">
      <c r="M5172" s="91"/>
      <c r="N5172" s="91"/>
    </row>
    <row r="5173" spans="13:14">
      <c r="M5173" s="91"/>
      <c r="N5173" s="91"/>
    </row>
    <row r="5174" spans="13:14">
      <c r="M5174" s="91"/>
      <c r="N5174" s="91"/>
    </row>
    <row r="5175" spans="13:14">
      <c r="M5175" s="91"/>
      <c r="N5175" s="91"/>
    </row>
    <row r="5176" spans="13:14">
      <c r="M5176" s="91"/>
      <c r="N5176" s="91"/>
    </row>
    <row r="5177" spans="13:14">
      <c r="M5177" s="91"/>
      <c r="N5177" s="91"/>
    </row>
    <row r="5178" spans="13:14">
      <c r="M5178" s="91"/>
      <c r="N5178" s="91"/>
    </row>
    <row r="5179" spans="13:14">
      <c r="M5179" s="91"/>
      <c r="N5179" s="91"/>
    </row>
    <row r="5180" spans="13:14">
      <c r="M5180" s="91"/>
      <c r="N5180" s="91"/>
    </row>
    <row r="5181" spans="13:14">
      <c r="M5181" s="91"/>
      <c r="N5181" s="91"/>
    </row>
    <row r="5182" spans="13:14">
      <c r="M5182" s="91"/>
      <c r="N5182" s="91"/>
    </row>
    <row r="5183" spans="13:14">
      <c r="M5183" s="91"/>
      <c r="N5183" s="91"/>
    </row>
    <row r="5184" spans="13:14">
      <c r="M5184" s="91"/>
      <c r="N5184" s="91"/>
    </row>
    <row r="5185" spans="13:14">
      <c r="M5185" s="91"/>
      <c r="N5185" s="91"/>
    </row>
    <row r="5186" spans="13:14">
      <c r="M5186" s="91"/>
      <c r="N5186" s="91"/>
    </row>
    <row r="5187" spans="13:14">
      <c r="M5187" s="91"/>
      <c r="N5187" s="91"/>
    </row>
    <row r="5188" spans="13:14">
      <c r="M5188" s="91"/>
      <c r="N5188" s="91"/>
    </row>
    <row r="5189" spans="13:14">
      <c r="M5189" s="91"/>
      <c r="N5189" s="91"/>
    </row>
    <row r="5190" spans="13:14">
      <c r="M5190" s="91"/>
      <c r="N5190" s="91"/>
    </row>
    <row r="5191" spans="13:14">
      <c r="M5191" s="91"/>
      <c r="N5191" s="91"/>
    </row>
    <row r="5192" spans="13:14">
      <c r="M5192" s="91"/>
      <c r="N5192" s="91"/>
    </row>
    <row r="5193" spans="13:14">
      <c r="M5193" s="91"/>
      <c r="N5193" s="91"/>
    </row>
    <row r="5194" spans="13:14">
      <c r="M5194" s="91"/>
      <c r="N5194" s="91"/>
    </row>
    <row r="5195" spans="13:14">
      <c r="M5195" s="91"/>
      <c r="N5195" s="91"/>
    </row>
    <row r="5196" spans="13:14">
      <c r="M5196" s="91"/>
      <c r="N5196" s="91"/>
    </row>
    <row r="5197" spans="13:14">
      <c r="M5197" s="91"/>
      <c r="N5197" s="91"/>
    </row>
    <row r="5198" spans="13:14">
      <c r="M5198" s="91"/>
      <c r="N5198" s="91"/>
    </row>
    <row r="5199" spans="13:14">
      <c r="M5199" s="91"/>
      <c r="N5199" s="91"/>
    </row>
    <row r="5200" spans="13:14">
      <c r="M5200" s="91"/>
      <c r="N5200" s="91"/>
    </row>
    <row r="5201" spans="13:14">
      <c r="M5201" s="91"/>
      <c r="N5201" s="91"/>
    </row>
    <row r="5202" spans="13:14">
      <c r="M5202" s="91"/>
      <c r="N5202" s="91"/>
    </row>
    <row r="5203" spans="13:14">
      <c r="M5203" s="91"/>
      <c r="N5203" s="91"/>
    </row>
    <row r="5204" spans="13:14">
      <c r="M5204" s="91"/>
      <c r="N5204" s="91"/>
    </row>
    <row r="5205" spans="13:14">
      <c r="M5205" s="91"/>
      <c r="N5205" s="91"/>
    </row>
    <row r="5206" spans="13:14">
      <c r="M5206" s="91"/>
      <c r="N5206" s="91"/>
    </row>
    <row r="5207" spans="13:14">
      <c r="M5207" s="91"/>
      <c r="N5207" s="91"/>
    </row>
    <row r="5208" spans="13:14">
      <c r="M5208" s="91"/>
      <c r="N5208" s="91"/>
    </row>
    <row r="5209" spans="13:14">
      <c r="M5209" s="91"/>
      <c r="N5209" s="91"/>
    </row>
    <row r="5210" spans="13:14">
      <c r="M5210" s="91"/>
      <c r="N5210" s="91"/>
    </row>
    <row r="5211" spans="13:14">
      <c r="M5211" s="91"/>
      <c r="N5211" s="91"/>
    </row>
    <row r="5212" spans="13:14">
      <c r="M5212" s="91"/>
      <c r="N5212" s="91"/>
    </row>
    <row r="5213" spans="13:14">
      <c r="M5213" s="91"/>
      <c r="N5213" s="91"/>
    </row>
    <row r="5214" spans="13:14">
      <c r="M5214" s="91"/>
      <c r="N5214" s="91"/>
    </row>
    <row r="5215" spans="13:14">
      <c r="M5215" s="91"/>
      <c r="N5215" s="91"/>
    </row>
    <row r="5216" spans="13:14">
      <c r="M5216" s="91"/>
      <c r="N5216" s="91"/>
    </row>
    <row r="5217" spans="13:14">
      <c r="M5217" s="91"/>
      <c r="N5217" s="91"/>
    </row>
    <row r="5218" spans="13:14">
      <c r="M5218" s="91"/>
      <c r="N5218" s="91"/>
    </row>
    <row r="5219" spans="13:14">
      <c r="M5219" s="91"/>
      <c r="N5219" s="91"/>
    </row>
    <row r="5220" spans="13:14">
      <c r="M5220" s="91"/>
      <c r="N5220" s="91"/>
    </row>
    <row r="5221" spans="13:14">
      <c r="M5221" s="91"/>
      <c r="N5221" s="91"/>
    </row>
    <row r="5222" spans="13:14">
      <c r="M5222" s="91"/>
      <c r="N5222" s="91"/>
    </row>
    <row r="5223" spans="13:14">
      <c r="M5223" s="91"/>
      <c r="N5223" s="91"/>
    </row>
    <row r="5224" spans="13:14">
      <c r="M5224" s="91"/>
      <c r="N5224" s="91"/>
    </row>
    <row r="5225" spans="13:14">
      <c r="M5225" s="91"/>
      <c r="N5225" s="91"/>
    </row>
    <row r="5226" spans="13:14">
      <c r="M5226" s="91"/>
      <c r="N5226" s="91"/>
    </row>
    <row r="5227" spans="13:14">
      <c r="M5227" s="91"/>
      <c r="N5227" s="91"/>
    </row>
    <row r="5228" spans="13:14">
      <c r="M5228" s="91"/>
      <c r="N5228" s="91"/>
    </row>
    <row r="5229" spans="13:14">
      <c r="M5229" s="91"/>
      <c r="N5229" s="91"/>
    </row>
    <row r="5230" spans="13:14">
      <c r="M5230" s="91"/>
      <c r="N5230" s="91"/>
    </row>
    <row r="5231" spans="13:14">
      <c r="M5231" s="91"/>
      <c r="N5231" s="91"/>
    </row>
    <row r="5232" spans="13:14">
      <c r="M5232" s="91"/>
      <c r="N5232" s="91"/>
    </row>
    <row r="5233" spans="13:14">
      <c r="M5233" s="91"/>
      <c r="N5233" s="91"/>
    </row>
    <row r="5234" spans="13:14">
      <c r="M5234" s="91"/>
      <c r="N5234" s="91"/>
    </row>
    <row r="5235" spans="13:14">
      <c r="M5235" s="91"/>
      <c r="N5235" s="91"/>
    </row>
    <row r="5236" spans="13:14">
      <c r="M5236" s="91"/>
      <c r="N5236" s="91"/>
    </row>
    <row r="5237" spans="13:14">
      <c r="M5237" s="91"/>
      <c r="N5237" s="91"/>
    </row>
    <row r="5238" spans="13:14">
      <c r="M5238" s="91"/>
      <c r="N5238" s="91"/>
    </row>
    <row r="5239" spans="13:14">
      <c r="M5239" s="91"/>
      <c r="N5239" s="91"/>
    </row>
    <row r="5240" spans="13:14">
      <c r="M5240" s="91"/>
      <c r="N5240" s="91"/>
    </row>
    <row r="5241" spans="13:14">
      <c r="M5241" s="91"/>
      <c r="N5241" s="91"/>
    </row>
    <row r="5242" spans="13:14">
      <c r="M5242" s="91"/>
      <c r="N5242" s="91"/>
    </row>
    <row r="5243" spans="13:14">
      <c r="M5243" s="91"/>
      <c r="N5243" s="91"/>
    </row>
    <row r="5244" spans="13:14">
      <c r="M5244" s="91"/>
      <c r="N5244" s="91"/>
    </row>
    <row r="5245" spans="13:14">
      <c r="M5245" s="91"/>
      <c r="N5245" s="91"/>
    </row>
    <row r="5246" spans="13:14">
      <c r="M5246" s="91"/>
      <c r="N5246" s="91"/>
    </row>
    <row r="5247" spans="13:14">
      <c r="M5247" s="91"/>
      <c r="N5247" s="91"/>
    </row>
    <row r="5248" spans="13:14">
      <c r="M5248" s="91"/>
      <c r="N5248" s="91"/>
    </row>
    <row r="5249" spans="13:14">
      <c r="M5249" s="91"/>
      <c r="N5249" s="91"/>
    </row>
    <row r="5250" spans="13:14">
      <c r="M5250" s="91"/>
      <c r="N5250" s="91"/>
    </row>
    <row r="5251" spans="13:14">
      <c r="M5251" s="91"/>
      <c r="N5251" s="91"/>
    </row>
    <row r="5252" spans="13:14">
      <c r="M5252" s="91"/>
      <c r="N5252" s="91"/>
    </row>
    <row r="5253" spans="13:14">
      <c r="M5253" s="91"/>
      <c r="N5253" s="91"/>
    </row>
    <row r="5254" spans="13:14">
      <c r="M5254" s="91"/>
      <c r="N5254" s="91"/>
    </row>
    <row r="5255" spans="13:14">
      <c r="M5255" s="91"/>
      <c r="N5255" s="91"/>
    </row>
    <row r="5256" spans="13:14">
      <c r="M5256" s="91"/>
      <c r="N5256" s="91"/>
    </row>
    <row r="5257" spans="13:14">
      <c r="M5257" s="91"/>
      <c r="N5257" s="91"/>
    </row>
    <row r="5258" spans="13:14">
      <c r="M5258" s="91"/>
      <c r="N5258" s="91"/>
    </row>
    <row r="5259" spans="13:14">
      <c r="M5259" s="91"/>
      <c r="N5259" s="91"/>
    </row>
    <row r="5260" spans="13:14">
      <c r="M5260" s="91"/>
      <c r="N5260" s="91"/>
    </row>
    <row r="5261" spans="13:14">
      <c r="M5261" s="91"/>
      <c r="N5261" s="91"/>
    </row>
    <row r="5262" spans="13:14">
      <c r="M5262" s="91"/>
      <c r="N5262" s="91"/>
    </row>
    <row r="5263" spans="13:14">
      <c r="M5263" s="91"/>
      <c r="N5263" s="91"/>
    </row>
    <row r="5264" spans="13:14">
      <c r="M5264" s="91"/>
      <c r="N5264" s="91"/>
    </row>
    <row r="5265" spans="13:14">
      <c r="M5265" s="91"/>
      <c r="N5265" s="91"/>
    </row>
    <row r="5266" spans="13:14">
      <c r="M5266" s="91"/>
      <c r="N5266" s="91"/>
    </row>
    <row r="5267" spans="13:14">
      <c r="M5267" s="91"/>
      <c r="N5267" s="91"/>
    </row>
    <row r="5268" spans="13:14">
      <c r="M5268" s="91"/>
      <c r="N5268" s="91"/>
    </row>
    <row r="5269" spans="13:14">
      <c r="M5269" s="91"/>
      <c r="N5269" s="91"/>
    </row>
    <row r="5270" spans="13:14">
      <c r="M5270" s="91"/>
      <c r="N5270" s="91"/>
    </row>
    <row r="5271" spans="13:14">
      <c r="M5271" s="91"/>
      <c r="N5271" s="91"/>
    </row>
    <row r="5272" spans="13:14">
      <c r="M5272" s="91"/>
      <c r="N5272" s="91"/>
    </row>
    <row r="5273" spans="13:14">
      <c r="M5273" s="91"/>
      <c r="N5273" s="91"/>
    </row>
    <row r="5274" spans="13:14">
      <c r="M5274" s="91"/>
      <c r="N5274" s="91"/>
    </row>
    <row r="5275" spans="13:14">
      <c r="M5275" s="91"/>
      <c r="N5275" s="91"/>
    </row>
    <row r="5276" spans="13:14">
      <c r="M5276" s="91"/>
      <c r="N5276" s="91"/>
    </row>
    <row r="5277" spans="13:14">
      <c r="M5277" s="91"/>
      <c r="N5277" s="91"/>
    </row>
    <row r="5278" spans="13:14">
      <c r="M5278" s="91"/>
      <c r="N5278" s="91"/>
    </row>
    <row r="5279" spans="13:14">
      <c r="M5279" s="91"/>
      <c r="N5279" s="91"/>
    </row>
    <row r="5280" spans="13:14">
      <c r="M5280" s="91"/>
      <c r="N5280" s="91"/>
    </row>
    <row r="5281" spans="13:14">
      <c r="M5281" s="91"/>
      <c r="N5281" s="91"/>
    </row>
    <row r="5282" spans="13:14">
      <c r="M5282" s="91"/>
      <c r="N5282" s="91"/>
    </row>
    <row r="5283" spans="13:14">
      <c r="M5283" s="91"/>
      <c r="N5283" s="91"/>
    </row>
    <row r="5284" spans="13:14">
      <c r="M5284" s="91"/>
      <c r="N5284" s="91"/>
    </row>
    <row r="5285" spans="13:14">
      <c r="M5285" s="91"/>
      <c r="N5285" s="91"/>
    </row>
    <row r="5286" spans="13:14">
      <c r="M5286" s="91"/>
      <c r="N5286" s="91"/>
    </row>
    <row r="5287" spans="13:14">
      <c r="M5287" s="91"/>
      <c r="N5287" s="91"/>
    </row>
    <row r="5288" spans="13:14">
      <c r="M5288" s="91"/>
      <c r="N5288" s="91"/>
    </row>
    <row r="5289" spans="13:14">
      <c r="M5289" s="91"/>
      <c r="N5289" s="91"/>
    </row>
    <row r="5290" spans="13:14">
      <c r="M5290" s="91"/>
      <c r="N5290" s="91"/>
    </row>
    <row r="5291" spans="13:14">
      <c r="M5291" s="91"/>
      <c r="N5291" s="91"/>
    </row>
    <row r="5292" spans="13:14">
      <c r="M5292" s="91"/>
      <c r="N5292" s="91"/>
    </row>
    <row r="5293" spans="13:14">
      <c r="M5293" s="91"/>
      <c r="N5293" s="91"/>
    </row>
    <row r="5294" spans="13:14">
      <c r="M5294" s="91"/>
      <c r="N5294" s="91"/>
    </row>
    <row r="5295" spans="13:14">
      <c r="M5295" s="91"/>
      <c r="N5295" s="91"/>
    </row>
    <row r="5296" spans="13:14">
      <c r="M5296" s="91"/>
      <c r="N5296" s="91"/>
    </row>
    <row r="5297" spans="13:14">
      <c r="M5297" s="91"/>
      <c r="N5297" s="91"/>
    </row>
    <row r="5298" spans="13:14">
      <c r="M5298" s="91"/>
      <c r="N5298" s="91"/>
    </row>
    <row r="5299" spans="13:14">
      <c r="M5299" s="91"/>
      <c r="N5299" s="91"/>
    </row>
    <row r="5300" spans="13:14">
      <c r="M5300" s="91"/>
      <c r="N5300" s="91"/>
    </row>
    <row r="5301" spans="13:14">
      <c r="M5301" s="91"/>
      <c r="N5301" s="91"/>
    </row>
    <row r="5302" spans="13:14">
      <c r="M5302" s="91"/>
      <c r="N5302" s="91"/>
    </row>
    <row r="5303" spans="13:14">
      <c r="M5303" s="91"/>
      <c r="N5303" s="91"/>
    </row>
    <row r="5304" spans="13:14">
      <c r="M5304" s="91"/>
      <c r="N5304" s="91"/>
    </row>
    <row r="5305" spans="13:14">
      <c r="M5305" s="91"/>
      <c r="N5305" s="91"/>
    </row>
    <row r="5306" spans="13:14">
      <c r="M5306" s="91"/>
      <c r="N5306" s="91"/>
    </row>
    <row r="5307" spans="13:14">
      <c r="M5307" s="91"/>
      <c r="N5307" s="91"/>
    </row>
    <row r="5308" spans="13:14">
      <c r="M5308" s="91"/>
      <c r="N5308" s="91"/>
    </row>
    <row r="5309" spans="13:14">
      <c r="M5309" s="91"/>
      <c r="N5309" s="91"/>
    </row>
    <row r="5310" spans="13:14">
      <c r="M5310" s="91"/>
      <c r="N5310" s="91"/>
    </row>
    <row r="5311" spans="13:14">
      <c r="M5311" s="91"/>
      <c r="N5311" s="91"/>
    </row>
    <row r="5312" spans="13:14">
      <c r="M5312" s="91"/>
      <c r="N5312" s="91"/>
    </row>
    <row r="5313" spans="13:14">
      <c r="M5313" s="91"/>
      <c r="N5313" s="91"/>
    </row>
    <row r="5314" spans="13:14">
      <c r="M5314" s="91"/>
      <c r="N5314" s="91"/>
    </row>
    <row r="5315" spans="13:14">
      <c r="M5315" s="91"/>
      <c r="N5315" s="91"/>
    </row>
    <row r="5316" spans="13:14">
      <c r="M5316" s="91"/>
      <c r="N5316" s="91"/>
    </row>
    <row r="5317" spans="13:14">
      <c r="M5317" s="91"/>
      <c r="N5317" s="91"/>
    </row>
    <row r="5318" spans="13:14">
      <c r="M5318" s="91"/>
      <c r="N5318" s="91"/>
    </row>
    <row r="5319" spans="13:14">
      <c r="M5319" s="91"/>
      <c r="N5319" s="91"/>
    </row>
    <row r="5320" spans="13:14">
      <c r="M5320" s="91"/>
      <c r="N5320" s="91"/>
    </row>
    <row r="5321" spans="13:14">
      <c r="M5321" s="91"/>
      <c r="N5321" s="91"/>
    </row>
    <row r="5322" spans="13:14">
      <c r="M5322" s="91"/>
      <c r="N5322" s="91"/>
    </row>
    <row r="5323" spans="13:14">
      <c r="M5323" s="91"/>
      <c r="N5323" s="91"/>
    </row>
    <row r="5324" spans="13:14">
      <c r="M5324" s="91"/>
      <c r="N5324" s="91"/>
    </row>
    <row r="5325" spans="13:14">
      <c r="M5325" s="91"/>
      <c r="N5325" s="91"/>
    </row>
    <row r="5326" spans="13:14">
      <c r="M5326" s="91"/>
      <c r="N5326" s="91"/>
    </row>
    <row r="5327" spans="13:14">
      <c r="M5327" s="91"/>
      <c r="N5327" s="91"/>
    </row>
    <row r="5328" spans="13:14">
      <c r="M5328" s="91"/>
      <c r="N5328" s="91"/>
    </row>
    <row r="5330" spans="13:14">
      <c r="M5330" s="91"/>
      <c r="N5330" s="91"/>
    </row>
    <row r="5331" spans="13:14">
      <c r="M5331" s="91"/>
      <c r="N5331" s="91"/>
    </row>
    <row r="5333" spans="13:14">
      <c r="M5333" s="91"/>
      <c r="N5333" s="91"/>
    </row>
    <row r="5334" spans="13:14">
      <c r="M5334" s="91"/>
      <c r="N5334" s="91"/>
    </row>
    <row r="5335" spans="13:14">
      <c r="M5335" s="91"/>
      <c r="N5335" s="91"/>
    </row>
    <row r="5336" spans="13:14">
      <c r="M5336" s="91"/>
      <c r="N5336" s="91"/>
    </row>
    <row r="5337" spans="13:14">
      <c r="M5337" s="91"/>
      <c r="N5337" s="91"/>
    </row>
    <row r="5338" spans="13:14">
      <c r="M5338" s="91"/>
      <c r="N5338" s="91"/>
    </row>
    <row r="5339" spans="13:14">
      <c r="M5339" s="91"/>
      <c r="N5339" s="91"/>
    </row>
    <row r="5340" spans="13:14">
      <c r="M5340" s="91"/>
      <c r="N5340" s="91"/>
    </row>
    <row r="5341" spans="13:14">
      <c r="M5341" s="91"/>
      <c r="N5341" s="91"/>
    </row>
    <row r="5342" spans="13:14">
      <c r="M5342" s="91"/>
      <c r="N5342" s="91"/>
    </row>
    <row r="5343" spans="13:14">
      <c r="M5343" s="91"/>
      <c r="N5343" s="91"/>
    </row>
    <row r="5344" spans="13:14">
      <c r="M5344" s="91"/>
      <c r="N5344" s="91"/>
    </row>
    <row r="5345" spans="13:14">
      <c r="M5345" s="91"/>
      <c r="N5345" s="91"/>
    </row>
    <row r="5346" spans="13:14">
      <c r="M5346" s="91"/>
      <c r="N5346" s="91"/>
    </row>
    <row r="5347" spans="13:14">
      <c r="M5347" s="91"/>
      <c r="N5347" s="91"/>
    </row>
    <row r="5348" spans="13:14">
      <c r="M5348" s="91"/>
      <c r="N5348" s="91"/>
    </row>
    <row r="5349" spans="13:14">
      <c r="M5349" s="91"/>
      <c r="N5349" s="91"/>
    </row>
    <row r="5350" spans="13:14">
      <c r="M5350" s="91"/>
      <c r="N5350" s="91"/>
    </row>
    <row r="5351" spans="13:14">
      <c r="M5351" s="91"/>
      <c r="N5351" s="91"/>
    </row>
    <row r="5352" spans="13:14">
      <c r="M5352" s="91"/>
      <c r="N5352" s="91"/>
    </row>
    <row r="5353" spans="13:14">
      <c r="M5353" s="91"/>
      <c r="N5353" s="91"/>
    </row>
    <row r="5354" spans="13:14">
      <c r="M5354" s="91"/>
      <c r="N5354" s="91"/>
    </row>
    <row r="5355" spans="13:14">
      <c r="M5355" s="91"/>
      <c r="N5355" s="91"/>
    </row>
    <row r="5356" spans="13:14">
      <c r="M5356" s="91"/>
      <c r="N5356" s="91"/>
    </row>
    <row r="5357" spans="13:14">
      <c r="M5357" s="91"/>
      <c r="N5357" s="91"/>
    </row>
    <row r="5358" spans="13:14">
      <c r="M5358" s="91"/>
      <c r="N5358" s="91"/>
    </row>
    <row r="5359" spans="13:14">
      <c r="M5359" s="91"/>
      <c r="N5359" s="91"/>
    </row>
    <row r="5360" spans="13:14">
      <c r="M5360" s="91"/>
      <c r="N5360" s="91"/>
    </row>
    <row r="5361" spans="13:14">
      <c r="M5361" s="91"/>
      <c r="N5361" s="91"/>
    </row>
    <row r="5362" spans="13:14">
      <c r="M5362" s="91"/>
      <c r="N5362" s="91"/>
    </row>
    <row r="5363" spans="13:14">
      <c r="M5363" s="91"/>
      <c r="N5363" s="91"/>
    </row>
    <row r="5364" spans="13:14">
      <c r="M5364" s="91"/>
      <c r="N5364" s="91"/>
    </row>
    <row r="5365" spans="13:14">
      <c r="M5365" s="91"/>
      <c r="N5365" s="91"/>
    </row>
    <row r="5366" spans="13:14">
      <c r="M5366" s="91"/>
      <c r="N5366" s="91"/>
    </row>
    <row r="5367" spans="13:14">
      <c r="M5367" s="91"/>
      <c r="N5367" s="91"/>
    </row>
    <row r="5368" spans="13:14">
      <c r="M5368" s="91"/>
      <c r="N5368" s="91"/>
    </row>
    <row r="5369" spans="13:14">
      <c r="M5369" s="91"/>
      <c r="N5369" s="91"/>
    </row>
    <row r="5370" spans="13:14">
      <c r="M5370" s="91"/>
      <c r="N5370" s="91"/>
    </row>
    <row r="5371" spans="13:14">
      <c r="M5371" s="91"/>
      <c r="N5371" s="91"/>
    </row>
    <row r="5372" spans="13:14">
      <c r="M5372" s="91"/>
      <c r="N5372" s="91"/>
    </row>
    <row r="5373" spans="13:14">
      <c r="M5373" s="91"/>
      <c r="N5373" s="91"/>
    </row>
    <row r="5374" spans="13:14">
      <c r="M5374" s="91"/>
      <c r="N5374" s="91"/>
    </row>
    <row r="5375" spans="13:14">
      <c r="M5375" s="91"/>
      <c r="N5375" s="91"/>
    </row>
    <row r="5376" spans="13:14">
      <c r="M5376" s="91"/>
      <c r="N5376" s="91"/>
    </row>
    <row r="5377" spans="13:14">
      <c r="M5377" s="91"/>
      <c r="N5377" s="91"/>
    </row>
    <row r="5378" spans="13:14">
      <c r="M5378" s="91"/>
      <c r="N5378" s="91"/>
    </row>
    <row r="5379" spans="13:14">
      <c r="M5379" s="91"/>
      <c r="N5379" s="91"/>
    </row>
    <row r="5380" spans="13:14">
      <c r="M5380" s="91"/>
      <c r="N5380" s="91"/>
    </row>
    <row r="5381" spans="13:14">
      <c r="M5381" s="91"/>
      <c r="N5381" s="91"/>
    </row>
    <row r="5382" spans="13:14">
      <c r="M5382" s="91"/>
      <c r="N5382" s="91"/>
    </row>
    <row r="5383" spans="13:14">
      <c r="M5383" s="91"/>
      <c r="N5383" s="91"/>
    </row>
    <row r="5384" spans="13:14">
      <c r="M5384" s="91"/>
      <c r="N5384" s="91"/>
    </row>
    <row r="5385" spans="13:14">
      <c r="M5385" s="91"/>
      <c r="N5385" s="91"/>
    </row>
    <row r="5386" spans="13:14">
      <c r="M5386" s="91"/>
      <c r="N5386" s="91"/>
    </row>
    <row r="5387" spans="13:14">
      <c r="M5387" s="91"/>
      <c r="N5387" s="91"/>
    </row>
    <row r="5388" spans="13:14">
      <c r="M5388" s="91"/>
      <c r="N5388" s="91"/>
    </row>
    <row r="5389" spans="13:14">
      <c r="M5389" s="91"/>
      <c r="N5389" s="91"/>
    </row>
    <row r="5390" spans="13:14">
      <c r="M5390" s="91"/>
      <c r="N5390" s="91"/>
    </row>
    <row r="5391" spans="13:14">
      <c r="M5391" s="91"/>
      <c r="N5391" s="91"/>
    </row>
    <row r="5392" spans="13:14">
      <c r="M5392" s="91"/>
      <c r="N5392" s="91"/>
    </row>
    <row r="5393" spans="13:14">
      <c r="M5393" s="91"/>
      <c r="N5393" s="91"/>
    </row>
    <row r="5394" spans="13:14">
      <c r="M5394" s="91"/>
      <c r="N5394" s="91"/>
    </row>
    <row r="5395" spans="13:14">
      <c r="M5395" s="91"/>
      <c r="N5395" s="91"/>
    </row>
    <row r="5396" spans="13:14">
      <c r="M5396" s="91"/>
      <c r="N5396" s="91"/>
    </row>
    <row r="5397" spans="13:14">
      <c r="M5397" s="91"/>
      <c r="N5397" s="91"/>
    </row>
    <row r="5398" spans="13:14">
      <c r="M5398" s="91"/>
      <c r="N5398" s="91"/>
    </row>
    <row r="5399" spans="13:14">
      <c r="M5399" s="91"/>
      <c r="N5399" s="91"/>
    </row>
    <row r="5400" spans="13:14">
      <c r="M5400" s="91"/>
      <c r="N5400" s="91"/>
    </row>
    <row r="5401" spans="13:14">
      <c r="M5401" s="91"/>
      <c r="N5401" s="91"/>
    </row>
    <row r="5402" spans="13:14">
      <c r="M5402" s="91"/>
      <c r="N5402" s="91"/>
    </row>
    <row r="5403" spans="13:14">
      <c r="M5403" s="91"/>
      <c r="N5403" s="91"/>
    </row>
    <row r="5404" spans="13:14">
      <c r="M5404" s="91"/>
      <c r="N5404" s="91"/>
    </row>
    <row r="5405" spans="13:14">
      <c r="M5405" s="91"/>
      <c r="N5405" s="91"/>
    </row>
    <row r="5406" spans="13:14">
      <c r="M5406" s="91"/>
      <c r="N5406" s="91"/>
    </row>
    <row r="5407" spans="13:14">
      <c r="M5407" s="91"/>
      <c r="N5407" s="91"/>
    </row>
    <row r="5408" spans="13:14">
      <c r="M5408" s="91"/>
      <c r="N5408" s="91"/>
    </row>
    <row r="5409" spans="13:14">
      <c r="M5409" s="91"/>
      <c r="N5409" s="91"/>
    </row>
    <row r="5410" spans="13:14">
      <c r="M5410" s="91"/>
      <c r="N5410" s="91"/>
    </row>
    <row r="5411" spans="13:14">
      <c r="M5411" s="91"/>
      <c r="N5411" s="91"/>
    </row>
    <row r="5412" spans="13:14">
      <c r="M5412" s="91"/>
      <c r="N5412" s="91"/>
    </row>
    <row r="5413" spans="13:14">
      <c r="M5413" s="91"/>
      <c r="N5413" s="91"/>
    </row>
    <row r="5414" spans="13:14">
      <c r="M5414" s="91"/>
      <c r="N5414" s="91"/>
    </row>
    <row r="5415" spans="13:14">
      <c r="M5415" s="91"/>
      <c r="N5415" s="91"/>
    </row>
    <row r="5416" spans="13:14">
      <c r="M5416" s="91"/>
      <c r="N5416" s="91"/>
    </row>
    <row r="5417" spans="13:14">
      <c r="M5417" s="91"/>
      <c r="N5417" s="91"/>
    </row>
    <row r="5418" spans="13:14">
      <c r="M5418" s="91"/>
      <c r="N5418" s="91"/>
    </row>
    <row r="5419" spans="13:14">
      <c r="M5419" s="91"/>
      <c r="N5419" s="91"/>
    </row>
    <row r="5420" spans="13:14">
      <c r="M5420" s="91"/>
      <c r="N5420" s="91"/>
    </row>
    <row r="5421" spans="13:14">
      <c r="M5421" s="91"/>
      <c r="N5421" s="91"/>
    </row>
    <row r="5422" spans="13:14">
      <c r="M5422" s="91"/>
      <c r="N5422" s="91"/>
    </row>
    <row r="5423" spans="13:14">
      <c r="M5423" s="91"/>
      <c r="N5423" s="91"/>
    </row>
    <row r="5424" spans="13:14">
      <c r="M5424" s="91"/>
      <c r="N5424" s="91"/>
    </row>
    <row r="5425" spans="13:14">
      <c r="M5425" s="91"/>
      <c r="N5425" s="91"/>
    </row>
    <row r="5426" spans="13:14">
      <c r="M5426" s="91"/>
      <c r="N5426" s="91"/>
    </row>
    <row r="5427" spans="13:14">
      <c r="M5427" s="91"/>
      <c r="N5427" s="91"/>
    </row>
    <row r="5428" spans="13:14">
      <c r="M5428" s="91"/>
      <c r="N5428" s="91"/>
    </row>
    <row r="5429" spans="13:14">
      <c r="M5429" s="91"/>
      <c r="N5429" s="91"/>
    </row>
    <row r="5430" spans="13:14">
      <c r="M5430" s="91"/>
      <c r="N5430" s="91"/>
    </row>
    <row r="5431" spans="13:14">
      <c r="M5431" s="91"/>
      <c r="N5431" s="91"/>
    </row>
    <row r="5432" spans="13:14">
      <c r="M5432" s="91"/>
      <c r="N5432" s="91"/>
    </row>
    <row r="5433" spans="13:14">
      <c r="M5433" s="91"/>
      <c r="N5433" s="91"/>
    </row>
    <row r="5434" spans="13:14">
      <c r="M5434" s="91"/>
      <c r="N5434" s="91"/>
    </row>
    <row r="5435" spans="13:14">
      <c r="M5435" s="91"/>
      <c r="N5435" s="91"/>
    </row>
    <row r="5436" spans="13:14">
      <c r="M5436" s="91"/>
      <c r="N5436" s="91"/>
    </row>
    <row r="5437" spans="13:14">
      <c r="M5437" s="91"/>
      <c r="N5437" s="91"/>
    </row>
    <row r="5438" spans="13:14">
      <c r="M5438" s="91"/>
      <c r="N5438" s="91"/>
    </row>
    <row r="5439" spans="13:14">
      <c r="M5439" s="91"/>
      <c r="N5439" s="91"/>
    </row>
    <row r="5440" spans="13:14">
      <c r="M5440" s="91"/>
      <c r="N5440" s="91"/>
    </row>
    <row r="5441" spans="13:14">
      <c r="M5441" s="91"/>
      <c r="N5441" s="91"/>
    </row>
    <row r="5442" spans="13:14">
      <c r="M5442" s="91"/>
      <c r="N5442" s="91"/>
    </row>
    <row r="5443" spans="13:14">
      <c r="M5443" s="91"/>
      <c r="N5443" s="91"/>
    </row>
    <row r="5444" spans="13:14">
      <c r="M5444" s="91"/>
      <c r="N5444" s="91"/>
    </row>
    <row r="5445" spans="13:14">
      <c r="M5445" s="91"/>
      <c r="N5445" s="91"/>
    </row>
    <row r="5446" spans="13:14">
      <c r="M5446" s="91"/>
      <c r="N5446" s="91"/>
    </row>
    <row r="5447" spans="13:14">
      <c r="M5447" s="91"/>
      <c r="N5447" s="91"/>
    </row>
    <row r="5448" spans="13:14">
      <c r="M5448" s="91"/>
      <c r="N5448" s="91"/>
    </row>
    <row r="5449" spans="13:14">
      <c r="M5449" s="91"/>
      <c r="N5449" s="91"/>
    </row>
    <row r="5450" spans="13:14">
      <c r="M5450" s="91"/>
      <c r="N5450" s="91"/>
    </row>
    <row r="5451" spans="13:14">
      <c r="M5451" s="91"/>
      <c r="N5451" s="91"/>
    </row>
    <row r="5452" spans="13:14">
      <c r="M5452" s="91"/>
      <c r="N5452" s="91"/>
    </row>
    <row r="5453" spans="13:14">
      <c r="M5453" s="91"/>
      <c r="N5453" s="91"/>
    </row>
    <row r="5454" spans="13:14">
      <c r="M5454" s="91"/>
      <c r="N5454" s="91"/>
    </row>
    <row r="5455" spans="13:14">
      <c r="M5455" s="91"/>
      <c r="N5455" s="91"/>
    </row>
    <row r="5456" spans="13:14">
      <c r="M5456" s="91"/>
      <c r="N5456" s="91"/>
    </row>
    <row r="5457" spans="13:14">
      <c r="M5457" s="91"/>
      <c r="N5457" s="91"/>
    </row>
    <row r="5458" spans="13:14">
      <c r="M5458" s="91"/>
      <c r="N5458" s="91"/>
    </row>
    <row r="5459" spans="13:14">
      <c r="M5459" s="91"/>
      <c r="N5459" s="91"/>
    </row>
    <row r="5460" spans="13:14">
      <c r="M5460" s="91"/>
      <c r="N5460" s="91"/>
    </row>
    <row r="5461" spans="13:14">
      <c r="M5461" s="91"/>
      <c r="N5461" s="91"/>
    </row>
    <row r="5462" spans="13:14">
      <c r="M5462" s="91"/>
      <c r="N5462" s="91"/>
    </row>
    <row r="5463" spans="13:14">
      <c r="M5463" s="91"/>
      <c r="N5463" s="91"/>
    </row>
    <row r="5464" spans="13:14">
      <c r="M5464" s="91"/>
      <c r="N5464" s="91"/>
    </row>
    <row r="5465" spans="13:14">
      <c r="M5465" s="91"/>
      <c r="N5465" s="91"/>
    </row>
    <row r="5466" spans="13:14">
      <c r="M5466" s="91"/>
      <c r="N5466" s="91"/>
    </row>
    <row r="5467" spans="13:14">
      <c r="M5467" s="91"/>
      <c r="N5467" s="91"/>
    </row>
    <row r="5468" spans="13:14">
      <c r="M5468" s="91"/>
      <c r="N5468" s="91"/>
    </row>
    <row r="5469" spans="13:14">
      <c r="M5469" s="91"/>
      <c r="N5469" s="91"/>
    </row>
    <row r="5470" spans="13:14">
      <c r="M5470" s="91"/>
      <c r="N5470" s="91"/>
    </row>
    <row r="5471" spans="13:14">
      <c r="M5471" s="91"/>
      <c r="N5471" s="91"/>
    </row>
    <row r="5472" spans="13:14">
      <c r="M5472" s="91"/>
      <c r="N5472" s="91"/>
    </row>
    <row r="5473" spans="13:14">
      <c r="M5473" s="91"/>
      <c r="N5473" s="91"/>
    </row>
    <row r="5474" spans="13:14">
      <c r="M5474" s="91"/>
      <c r="N5474" s="91"/>
    </row>
    <row r="5475" spans="13:14">
      <c r="M5475" s="91"/>
      <c r="N5475" s="91"/>
    </row>
    <row r="5476" spans="13:14">
      <c r="M5476" s="91"/>
      <c r="N5476" s="91"/>
    </row>
    <row r="5477" spans="13:14">
      <c r="M5477" s="91"/>
      <c r="N5477" s="91"/>
    </row>
    <row r="5478" spans="13:14">
      <c r="M5478" s="91"/>
      <c r="N5478" s="91"/>
    </row>
    <row r="5479" spans="13:14">
      <c r="M5479" s="91"/>
      <c r="N5479" s="91"/>
    </row>
    <row r="5480" spans="13:14">
      <c r="M5480" s="91"/>
      <c r="N5480" s="91"/>
    </row>
    <row r="5481" spans="13:14">
      <c r="M5481" s="91"/>
      <c r="N5481" s="91"/>
    </row>
    <row r="5482" spans="13:14">
      <c r="M5482" s="91"/>
      <c r="N5482" s="91"/>
    </row>
    <row r="5483" spans="13:14">
      <c r="M5483" s="91"/>
      <c r="N5483" s="91"/>
    </row>
    <row r="5484" spans="13:14">
      <c r="M5484" s="91"/>
      <c r="N5484" s="91"/>
    </row>
    <row r="5485" spans="13:14">
      <c r="M5485" s="91"/>
      <c r="N5485" s="91"/>
    </row>
    <row r="5486" spans="13:14">
      <c r="M5486" s="91"/>
      <c r="N5486" s="91"/>
    </row>
    <row r="5487" spans="13:14">
      <c r="M5487" s="91"/>
      <c r="N5487" s="91"/>
    </row>
    <row r="5488" spans="13:14">
      <c r="M5488" s="91"/>
      <c r="N5488" s="91"/>
    </row>
    <row r="5489" spans="13:14">
      <c r="M5489" s="91"/>
      <c r="N5489" s="91"/>
    </row>
    <row r="5490" spans="13:14">
      <c r="M5490" s="91"/>
      <c r="N5490" s="91"/>
    </row>
    <row r="5491" spans="13:14">
      <c r="M5491" s="91"/>
      <c r="N5491" s="91"/>
    </row>
    <row r="5492" spans="13:14">
      <c r="M5492" s="91"/>
      <c r="N5492" s="91"/>
    </row>
    <row r="5493" spans="13:14">
      <c r="M5493" s="91"/>
      <c r="N5493" s="91"/>
    </row>
    <row r="5494" spans="13:14">
      <c r="M5494" s="91"/>
      <c r="N5494" s="91"/>
    </row>
    <row r="5495" spans="13:14">
      <c r="M5495" s="91"/>
      <c r="N5495" s="91"/>
    </row>
    <row r="5496" spans="13:14">
      <c r="M5496" s="91"/>
      <c r="N5496" s="91"/>
    </row>
    <row r="5497" spans="13:14">
      <c r="M5497" s="91"/>
      <c r="N5497" s="91"/>
    </row>
    <row r="5498" spans="13:14">
      <c r="M5498" s="91"/>
      <c r="N5498" s="91"/>
    </row>
    <row r="5499" spans="13:14">
      <c r="M5499" s="91"/>
      <c r="N5499" s="91"/>
    </row>
    <row r="5500" spans="13:14">
      <c r="M5500" s="91"/>
      <c r="N5500" s="91"/>
    </row>
    <row r="5501" spans="13:14">
      <c r="M5501" s="91"/>
      <c r="N5501" s="91"/>
    </row>
    <row r="5502" spans="13:14">
      <c r="M5502" s="91"/>
      <c r="N5502" s="91"/>
    </row>
    <row r="5503" spans="13:14">
      <c r="M5503" s="91"/>
      <c r="N5503" s="91"/>
    </row>
    <row r="5504" spans="13:14">
      <c r="M5504" s="91"/>
      <c r="N5504" s="91"/>
    </row>
    <row r="5505" spans="13:14">
      <c r="M5505" s="91"/>
      <c r="N5505" s="91"/>
    </row>
    <row r="5506" spans="13:14">
      <c r="M5506" s="91"/>
      <c r="N5506" s="91"/>
    </row>
    <row r="5507" spans="13:14">
      <c r="M5507" s="91"/>
      <c r="N5507" s="91"/>
    </row>
    <row r="5508" spans="13:14">
      <c r="M5508" s="91"/>
      <c r="N5508" s="91"/>
    </row>
    <row r="5509" spans="13:14">
      <c r="M5509" s="91"/>
      <c r="N5509" s="91"/>
    </row>
    <row r="5510" spans="13:14">
      <c r="M5510" s="91"/>
      <c r="N5510" s="91"/>
    </row>
    <row r="5511" spans="13:14">
      <c r="M5511" s="91"/>
      <c r="N5511" s="91"/>
    </row>
    <row r="5512" spans="13:14">
      <c r="M5512" s="91"/>
      <c r="N5512" s="91"/>
    </row>
    <row r="5513" spans="13:14">
      <c r="M5513" s="91"/>
      <c r="N5513" s="91"/>
    </row>
    <row r="5514" spans="13:14">
      <c r="M5514" s="91"/>
      <c r="N5514" s="91"/>
    </row>
    <row r="5515" spans="13:14">
      <c r="M5515" s="91"/>
      <c r="N5515" s="91"/>
    </row>
    <row r="5516" spans="13:14">
      <c r="M5516" s="91"/>
      <c r="N5516" s="91"/>
    </row>
    <row r="5517" spans="13:14">
      <c r="M5517" s="91"/>
      <c r="N5517" s="91"/>
    </row>
    <row r="5518" spans="13:14">
      <c r="M5518" s="91"/>
      <c r="N5518" s="91"/>
    </row>
    <row r="5519" spans="13:14">
      <c r="M5519" s="91"/>
      <c r="N5519" s="91"/>
    </row>
    <row r="5520" spans="13:14">
      <c r="M5520" s="91"/>
      <c r="N5520" s="91"/>
    </row>
    <row r="5521" spans="13:14">
      <c r="M5521" s="91"/>
      <c r="N5521" s="91"/>
    </row>
    <row r="5522" spans="13:14">
      <c r="M5522" s="91"/>
      <c r="N5522" s="91"/>
    </row>
    <row r="5523" spans="13:14">
      <c r="M5523" s="91"/>
      <c r="N5523" s="91"/>
    </row>
    <row r="5524" spans="13:14">
      <c r="M5524" s="91"/>
      <c r="N5524" s="91"/>
    </row>
    <row r="5525" spans="13:14">
      <c r="M5525" s="91"/>
      <c r="N5525" s="91"/>
    </row>
    <row r="5526" spans="13:14">
      <c r="M5526" s="91"/>
      <c r="N5526" s="91"/>
    </row>
    <row r="5527" spans="13:14">
      <c r="M5527" s="91"/>
      <c r="N5527" s="91"/>
    </row>
    <row r="5528" spans="13:14">
      <c r="M5528" s="91"/>
      <c r="N5528" s="91"/>
    </row>
    <row r="5529" spans="13:14">
      <c r="M5529" s="91"/>
      <c r="N5529" s="91"/>
    </row>
    <row r="5530" spans="13:14">
      <c r="M5530" s="91"/>
      <c r="N5530" s="91"/>
    </row>
    <row r="5531" spans="13:14">
      <c r="M5531" s="91"/>
      <c r="N5531" s="91"/>
    </row>
    <row r="5532" spans="13:14">
      <c r="M5532" s="91"/>
      <c r="N5532" s="91"/>
    </row>
    <row r="5533" spans="13:14">
      <c r="M5533" s="91"/>
      <c r="N5533" s="91"/>
    </row>
    <row r="5534" spans="13:14">
      <c r="M5534" s="91"/>
      <c r="N5534" s="91"/>
    </row>
    <row r="5535" spans="13:14">
      <c r="M5535" s="91"/>
      <c r="N5535" s="91"/>
    </row>
    <row r="5536" spans="13:14">
      <c r="M5536" s="91"/>
      <c r="N5536" s="91"/>
    </row>
    <row r="5537" spans="13:14">
      <c r="M5537" s="91"/>
      <c r="N5537" s="91"/>
    </row>
    <row r="5538" spans="13:14">
      <c r="M5538" s="91"/>
      <c r="N5538" s="91"/>
    </row>
    <row r="5539" spans="13:14">
      <c r="M5539" s="91"/>
      <c r="N5539" s="91"/>
    </row>
    <row r="5540" spans="13:14">
      <c r="M5540" s="91"/>
      <c r="N5540" s="91"/>
    </row>
    <row r="5541" spans="13:14">
      <c r="M5541" s="91"/>
      <c r="N5541" s="91"/>
    </row>
    <row r="5542" spans="13:14">
      <c r="M5542" s="91"/>
      <c r="N5542" s="91"/>
    </row>
    <row r="5543" spans="13:14">
      <c r="M5543" s="91"/>
      <c r="N5543" s="91"/>
    </row>
    <row r="5544" spans="13:14">
      <c r="M5544" s="91"/>
      <c r="N5544" s="91"/>
    </row>
    <row r="5545" spans="13:14">
      <c r="M5545" s="91"/>
      <c r="N5545" s="91"/>
    </row>
    <row r="5546" spans="13:14">
      <c r="M5546" s="91"/>
      <c r="N5546" s="91"/>
    </row>
    <row r="5547" spans="13:14">
      <c r="M5547" s="91"/>
      <c r="N5547" s="91"/>
    </row>
    <row r="5548" spans="13:14">
      <c r="M5548" s="91"/>
      <c r="N5548" s="91"/>
    </row>
    <row r="5549" spans="13:14">
      <c r="M5549" s="91"/>
      <c r="N5549" s="91"/>
    </row>
    <row r="5550" spans="13:14">
      <c r="M5550" s="91"/>
      <c r="N5550" s="91"/>
    </row>
    <row r="5551" spans="13:14">
      <c r="M5551" s="91"/>
      <c r="N5551" s="91"/>
    </row>
    <row r="5552" spans="13:14">
      <c r="M5552" s="91"/>
      <c r="N5552" s="91"/>
    </row>
    <row r="5553" spans="13:14">
      <c r="M5553" s="91"/>
      <c r="N5553" s="91"/>
    </row>
    <row r="5554" spans="13:14">
      <c r="M5554" s="91"/>
      <c r="N5554" s="91"/>
    </row>
    <row r="5555" spans="13:14">
      <c r="M5555" s="91"/>
      <c r="N5555" s="91"/>
    </row>
    <row r="5556" spans="13:14">
      <c r="M5556" s="91"/>
      <c r="N5556" s="91"/>
    </row>
    <row r="5557" spans="13:14">
      <c r="M5557" s="91"/>
      <c r="N5557" s="91"/>
    </row>
    <row r="5558" spans="13:14">
      <c r="M5558" s="91"/>
      <c r="N5558" s="91"/>
    </row>
    <row r="5559" spans="13:14">
      <c r="M5559" s="91"/>
      <c r="N5559" s="91"/>
    </row>
    <row r="5560" spans="13:14">
      <c r="M5560" s="91"/>
      <c r="N5560" s="91"/>
    </row>
    <row r="5561" spans="13:14">
      <c r="M5561" s="91"/>
      <c r="N5561" s="91"/>
    </row>
    <row r="5562" spans="13:14">
      <c r="M5562" s="91"/>
      <c r="N5562" s="91"/>
    </row>
    <row r="5563" spans="13:14">
      <c r="M5563" s="91"/>
      <c r="N5563" s="91"/>
    </row>
    <row r="5564" spans="13:14">
      <c r="M5564" s="91"/>
      <c r="N5564" s="91"/>
    </row>
    <row r="5565" spans="13:14">
      <c r="M5565" s="91"/>
      <c r="N5565" s="91"/>
    </row>
    <row r="5566" spans="13:14">
      <c r="M5566" s="91"/>
      <c r="N5566" s="91"/>
    </row>
    <row r="5567" spans="13:14">
      <c r="M5567" s="91"/>
      <c r="N5567" s="91"/>
    </row>
    <row r="5568" spans="13:14">
      <c r="M5568" s="91"/>
      <c r="N5568" s="91"/>
    </row>
    <row r="5569" spans="13:14">
      <c r="M5569" s="91"/>
      <c r="N5569" s="91"/>
    </row>
    <row r="5570" spans="13:14">
      <c r="M5570" s="91"/>
      <c r="N5570" s="91"/>
    </row>
    <row r="5571" spans="13:14">
      <c r="M5571" s="91"/>
      <c r="N5571" s="91"/>
    </row>
    <row r="5572" spans="13:14">
      <c r="M5572" s="91"/>
      <c r="N5572" s="91"/>
    </row>
    <row r="5573" spans="13:14">
      <c r="M5573" s="91"/>
      <c r="N5573" s="91"/>
    </row>
    <row r="5574" spans="13:14">
      <c r="M5574" s="91"/>
      <c r="N5574" s="91"/>
    </row>
    <row r="5575" spans="13:14">
      <c r="M5575" s="91"/>
      <c r="N5575" s="91"/>
    </row>
    <row r="5576" spans="13:14">
      <c r="M5576" s="91"/>
      <c r="N5576" s="91"/>
    </row>
    <row r="5577" spans="13:14">
      <c r="M5577" s="91"/>
      <c r="N5577" s="91"/>
    </row>
    <row r="5578" spans="13:14">
      <c r="M5578" s="91"/>
      <c r="N5578" s="91"/>
    </row>
    <row r="5579" spans="13:14">
      <c r="M5579" s="91"/>
      <c r="N5579" s="91"/>
    </row>
    <row r="5580" spans="13:14">
      <c r="M5580" s="91"/>
      <c r="N5580" s="91"/>
    </row>
    <row r="5581" spans="13:14">
      <c r="M5581" s="91"/>
      <c r="N5581" s="91"/>
    </row>
    <row r="5582" spans="13:14">
      <c r="M5582" s="91"/>
      <c r="N5582" s="91"/>
    </row>
    <row r="5583" spans="13:14">
      <c r="M5583" s="91"/>
      <c r="N5583" s="91"/>
    </row>
    <row r="5584" spans="13:14">
      <c r="M5584" s="91"/>
      <c r="N5584" s="91"/>
    </row>
    <row r="5585" spans="13:14">
      <c r="M5585" s="91"/>
      <c r="N5585" s="91"/>
    </row>
    <row r="5586" spans="13:14">
      <c r="M5586" s="91"/>
      <c r="N5586" s="91"/>
    </row>
    <row r="5587" spans="13:14">
      <c r="M5587" s="91"/>
      <c r="N5587" s="91"/>
    </row>
    <row r="5588" spans="13:14">
      <c r="M5588" s="91"/>
      <c r="N5588" s="91"/>
    </row>
    <row r="5589" spans="13:14">
      <c r="M5589" s="91"/>
      <c r="N5589" s="91"/>
    </row>
    <row r="5590" spans="13:14">
      <c r="M5590" s="91"/>
      <c r="N5590" s="91"/>
    </row>
    <row r="5591" spans="13:14">
      <c r="M5591" s="91"/>
      <c r="N5591" s="91"/>
    </row>
    <row r="5592" spans="13:14">
      <c r="M5592" s="91"/>
      <c r="N5592" s="91"/>
    </row>
    <row r="5593" spans="13:14">
      <c r="M5593" s="91"/>
      <c r="N5593" s="91"/>
    </row>
    <row r="5594" spans="13:14">
      <c r="M5594" s="91"/>
      <c r="N5594" s="91"/>
    </row>
    <row r="5595" spans="13:14">
      <c r="M5595" s="91"/>
      <c r="N5595" s="91"/>
    </row>
    <row r="5596" spans="13:14">
      <c r="M5596" s="91"/>
      <c r="N5596" s="91"/>
    </row>
    <row r="5597" spans="13:14">
      <c r="M5597" s="91"/>
      <c r="N5597" s="91"/>
    </row>
    <row r="5598" spans="13:14">
      <c r="M5598" s="91"/>
      <c r="N5598" s="91"/>
    </row>
    <row r="5599" spans="13:14">
      <c r="M5599" s="91"/>
      <c r="N5599" s="91"/>
    </row>
    <row r="5600" spans="13:14">
      <c r="M5600" s="91"/>
      <c r="N5600" s="91"/>
    </row>
    <row r="5601" spans="13:14">
      <c r="M5601" s="91"/>
      <c r="N5601" s="91"/>
    </row>
    <row r="5602" spans="13:14">
      <c r="M5602" s="91"/>
      <c r="N5602" s="91"/>
    </row>
    <row r="5603" spans="13:14">
      <c r="M5603" s="91"/>
      <c r="N5603" s="91"/>
    </row>
    <row r="5604" spans="13:14">
      <c r="M5604" s="91"/>
      <c r="N5604" s="91"/>
    </row>
    <row r="5605" spans="13:14">
      <c r="M5605" s="91"/>
      <c r="N5605" s="91"/>
    </row>
    <row r="5606" spans="13:14">
      <c r="M5606" s="91"/>
      <c r="N5606" s="91"/>
    </row>
    <row r="5607" spans="13:14">
      <c r="M5607" s="91"/>
      <c r="N5607" s="91"/>
    </row>
    <row r="5608" spans="13:14">
      <c r="M5608" s="91"/>
      <c r="N5608" s="91"/>
    </row>
    <row r="5609" spans="13:14">
      <c r="M5609" s="91"/>
      <c r="N5609" s="91"/>
    </row>
    <row r="5610" spans="13:14">
      <c r="M5610" s="91"/>
      <c r="N5610" s="91"/>
    </row>
    <row r="5611" spans="13:14">
      <c r="M5611" s="91"/>
      <c r="N5611" s="91"/>
    </row>
    <row r="5612" spans="13:14">
      <c r="M5612" s="91"/>
      <c r="N5612" s="91"/>
    </row>
    <row r="5613" spans="13:14">
      <c r="M5613" s="91"/>
      <c r="N5613" s="91"/>
    </row>
    <row r="5614" spans="13:14">
      <c r="M5614" s="91"/>
      <c r="N5614" s="91"/>
    </row>
    <row r="5615" spans="13:14">
      <c r="M5615" s="91"/>
      <c r="N5615" s="91"/>
    </row>
    <row r="5616" spans="13:14">
      <c r="M5616" s="91"/>
      <c r="N5616" s="91"/>
    </row>
    <row r="5617" spans="13:14">
      <c r="M5617" s="91"/>
      <c r="N5617" s="91"/>
    </row>
    <row r="5618" spans="13:14">
      <c r="M5618" s="91"/>
      <c r="N5618" s="91"/>
    </row>
    <row r="5619" spans="13:14">
      <c r="M5619" s="91"/>
      <c r="N5619" s="91"/>
    </row>
    <row r="5620" spans="13:14">
      <c r="M5620" s="91"/>
      <c r="N5620" s="91"/>
    </row>
    <row r="5621" spans="13:14">
      <c r="M5621" s="91"/>
      <c r="N5621" s="91"/>
    </row>
    <row r="5622" spans="13:14">
      <c r="M5622" s="91"/>
      <c r="N5622" s="91"/>
    </row>
    <row r="5623" spans="13:14">
      <c r="M5623" s="91"/>
      <c r="N5623" s="91"/>
    </row>
    <row r="5624" spans="13:14">
      <c r="M5624" s="91"/>
      <c r="N5624" s="91"/>
    </row>
    <row r="5625" spans="13:14">
      <c r="M5625" s="91"/>
      <c r="N5625" s="91"/>
    </row>
    <row r="5626" spans="13:14">
      <c r="M5626" s="91"/>
      <c r="N5626" s="91"/>
    </row>
    <row r="5627" spans="13:14">
      <c r="M5627" s="91"/>
      <c r="N5627" s="91"/>
    </row>
    <row r="5628" spans="13:14">
      <c r="M5628" s="91"/>
      <c r="N5628" s="91"/>
    </row>
    <row r="5629" spans="13:14">
      <c r="M5629" s="91"/>
      <c r="N5629" s="91"/>
    </row>
    <row r="5630" spans="13:14">
      <c r="M5630" s="91"/>
      <c r="N5630" s="91"/>
    </row>
    <row r="5631" spans="13:14">
      <c r="M5631" s="91"/>
      <c r="N5631" s="91"/>
    </row>
    <row r="5632" spans="13:14">
      <c r="M5632" s="91"/>
      <c r="N5632" s="91"/>
    </row>
    <row r="5633" spans="13:14">
      <c r="M5633" s="91"/>
      <c r="N5633" s="91"/>
    </row>
    <row r="5634" spans="13:14">
      <c r="M5634" s="91"/>
      <c r="N5634" s="91"/>
    </row>
    <row r="5635" spans="13:14">
      <c r="M5635" s="91"/>
      <c r="N5635" s="91"/>
    </row>
    <row r="5636" spans="13:14">
      <c r="M5636" s="91"/>
      <c r="N5636" s="91"/>
    </row>
    <row r="5637" spans="13:14">
      <c r="M5637" s="91"/>
      <c r="N5637" s="91"/>
    </row>
    <row r="5638" spans="13:14">
      <c r="M5638" s="91"/>
      <c r="N5638" s="91"/>
    </row>
    <row r="5639" spans="13:14">
      <c r="M5639" s="91"/>
      <c r="N5639" s="91"/>
    </row>
    <row r="5640" spans="13:14">
      <c r="M5640" s="91"/>
      <c r="N5640" s="91"/>
    </row>
    <row r="5641" spans="13:14">
      <c r="M5641" s="91"/>
      <c r="N5641" s="91"/>
    </row>
    <row r="5642" spans="13:14">
      <c r="M5642" s="91"/>
      <c r="N5642" s="91"/>
    </row>
    <row r="5643" spans="13:14">
      <c r="M5643" s="91"/>
      <c r="N5643" s="91"/>
    </row>
    <row r="5644" spans="13:14">
      <c r="M5644" s="91"/>
      <c r="N5644" s="91"/>
    </row>
    <row r="5645" spans="13:14">
      <c r="M5645" s="91"/>
      <c r="N5645" s="91"/>
    </row>
    <row r="5646" spans="13:14">
      <c r="M5646" s="91"/>
      <c r="N5646" s="91"/>
    </row>
    <row r="5647" spans="13:14">
      <c r="M5647" s="91"/>
      <c r="N5647" s="91"/>
    </row>
    <row r="5648" spans="13:14">
      <c r="M5648" s="91"/>
      <c r="N5648" s="91"/>
    </row>
    <row r="5649" spans="13:14">
      <c r="M5649" s="91"/>
      <c r="N5649" s="91"/>
    </row>
    <row r="5650" spans="13:14">
      <c r="M5650" s="91"/>
      <c r="N5650" s="91"/>
    </row>
    <row r="5651" spans="13:14">
      <c r="M5651" s="91"/>
      <c r="N5651" s="91"/>
    </row>
    <row r="5652" spans="13:14">
      <c r="M5652" s="91"/>
      <c r="N5652" s="91"/>
    </row>
    <row r="5653" spans="13:14">
      <c r="M5653" s="91"/>
      <c r="N5653" s="91"/>
    </row>
    <row r="5654" spans="13:14">
      <c r="M5654" s="91"/>
      <c r="N5654" s="91"/>
    </row>
    <row r="5655" spans="13:14">
      <c r="M5655" s="91"/>
      <c r="N5655" s="91"/>
    </row>
    <row r="5656" spans="13:14">
      <c r="M5656" s="91"/>
      <c r="N5656" s="91"/>
    </row>
    <row r="5657" spans="13:14">
      <c r="M5657" s="91"/>
      <c r="N5657" s="91"/>
    </row>
    <row r="5658" spans="13:14">
      <c r="M5658" s="91"/>
      <c r="N5658" s="91"/>
    </row>
    <row r="5659" spans="13:14">
      <c r="M5659" s="91"/>
      <c r="N5659" s="91"/>
    </row>
    <row r="5660" spans="13:14">
      <c r="M5660" s="91"/>
      <c r="N5660" s="91"/>
    </row>
    <row r="5661" spans="13:14">
      <c r="M5661" s="91"/>
      <c r="N5661" s="91"/>
    </row>
    <row r="5662" spans="13:14">
      <c r="M5662" s="91"/>
      <c r="N5662" s="91"/>
    </row>
    <row r="5663" spans="13:14">
      <c r="M5663" s="91"/>
      <c r="N5663" s="91"/>
    </row>
    <row r="5664" spans="13:14">
      <c r="M5664" s="91"/>
      <c r="N5664" s="91"/>
    </row>
    <row r="5665" spans="13:14">
      <c r="M5665" s="91"/>
      <c r="N5665" s="91"/>
    </row>
    <row r="5666" spans="13:14">
      <c r="M5666" s="91"/>
      <c r="N5666" s="91"/>
    </row>
    <row r="5667" spans="13:14">
      <c r="M5667" s="91"/>
      <c r="N5667" s="91"/>
    </row>
    <row r="5668" spans="13:14">
      <c r="M5668" s="91"/>
      <c r="N5668" s="91"/>
    </row>
    <row r="5669" spans="13:14">
      <c r="M5669" s="91"/>
      <c r="N5669" s="91"/>
    </row>
    <row r="5670" spans="13:14">
      <c r="M5670" s="91"/>
      <c r="N5670" s="91"/>
    </row>
    <row r="5671" spans="13:14">
      <c r="M5671" s="91"/>
      <c r="N5671" s="91"/>
    </row>
    <row r="5672" spans="13:14">
      <c r="M5672" s="91"/>
      <c r="N5672" s="91"/>
    </row>
    <row r="5673" spans="13:14">
      <c r="M5673" s="91"/>
      <c r="N5673" s="91"/>
    </row>
    <row r="5674" spans="13:14">
      <c r="M5674" s="91"/>
      <c r="N5674" s="91"/>
    </row>
    <row r="5675" spans="13:14">
      <c r="M5675" s="91"/>
      <c r="N5675" s="91"/>
    </row>
    <row r="5676" spans="13:14">
      <c r="M5676" s="91"/>
      <c r="N5676" s="91"/>
    </row>
    <row r="5677" spans="13:14">
      <c r="M5677" s="91"/>
      <c r="N5677" s="91"/>
    </row>
    <row r="5678" spans="13:14">
      <c r="M5678" s="91"/>
      <c r="N5678" s="91"/>
    </row>
    <row r="5679" spans="13:14">
      <c r="M5679" s="91"/>
      <c r="N5679" s="91"/>
    </row>
    <row r="5680" spans="13:14">
      <c r="M5680" s="91"/>
      <c r="N5680" s="91"/>
    </row>
    <row r="5681" spans="13:14">
      <c r="M5681" s="91"/>
      <c r="N5681" s="91"/>
    </row>
    <row r="5682" spans="13:14">
      <c r="M5682" s="91"/>
      <c r="N5682" s="91"/>
    </row>
    <row r="5683" spans="13:14">
      <c r="M5683" s="91"/>
      <c r="N5683" s="91"/>
    </row>
    <row r="5684" spans="13:14">
      <c r="M5684" s="91"/>
      <c r="N5684" s="91"/>
    </row>
    <row r="5685" spans="13:14">
      <c r="M5685" s="91"/>
      <c r="N5685" s="91"/>
    </row>
    <row r="5686" spans="13:14">
      <c r="M5686" s="91"/>
      <c r="N5686" s="91"/>
    </row>
    <row r="5687" spans="13:14">
      <c r="M5687" s="91"/>
      <c r="N5687" s="91"/>
    </row>
    <row r="5688" spans="13:14">
      <c r="M5688" s="91"/>
      <c r="N5688" s="91"/>
    </row>
    <row r="5689" spans="13:14">
      <c r="M5689" s="91"/>
      <c r="N5689" s="91"/>
    </row>
    <row r="5690" spans="13:14">
      <c r="M5690" s="91"/>
      <c r="N5690" s="91"/>
    </row>
    <row r="5691" spans="13:14">
      <c r="M5691" s="91"/>
      <c r="N5691" s="91"/>
    </row>
    <row r="5692" spans="13:14">
      <c r="M5692" s="91"/>
      <c r="N5692" s="91"/>
    </row>
    <row r="5693" spans="13:14">
      <c r="M5693" s="91"/>
      <c r="N5693" s="91"/>
    </row>
    <row r="5694" spans="13:14">
      <c r="M5694" s="91"/>
      <c r="N5694" s="91"/>
    </row>
    <row r="5695" spans="13:14">
      <c r="M5695" s="91"/>
      <c r="N5695" s="91"/>
    </row>
    <row r="5696" spans="13:14">
      <c r="M5696" s="91"/>
      <c r="N5696" s="91"/>
    </row>
    <row r="5697" spans="13:14">
      <c r="M5697" s="91"/>
      <c r="N5697" s="91"/>
    </row>
    <row r="5698" spans="13:14">
      <c r="M5698" s="91"/>
      <c r="N5698" s="91"/>
    </row>
    <row r="5699" spans="13:14">
      <c r="M5699" s="91"/>
      <c r="N5699" s="91"/>
    </row>
    <row r="5700" spans="13:14">
      <c r="M5700" s="91"/>
      <c r="N5700" s="91"/>
    </row>
    <row r="5701" spans="13:14">
      <c r="M5701" s="91"/>
      <c r="N5701" s="91"/>
    </row>
    <row r="5702" spans="13:14">
      <c r="M5702" s="91"/>
      <c r="N5702" s="91"/>
    </row>
    <row r="5703" spans="13:14">
      <c r="M5703" s="91"/>
      <c r="N5703" s="91"/>
    </row>
    <row r="5704" spans="13:14">
      <c r="M5704" s="91"/>
      <c r="N5704" s="91"/>
    </row>
    <row r="5705" spans="13:14">
      <c r="M5705" s="91"/>
      <c r="N5705" s="91"/>
    </row>
    <row r="5706" spans="13:14">
      <c r="M5706" s="91"/>
      <c r="N5706" s="91"/>
    </row>
    <row r="5707" spans="13:14">
      <c r="M5707" s="91"/>
      <c r="N5707" s="91"/>
    </row>
    <row r="5708" spans="13:14">
      <c r="M5708" s="91"/>
      <c r="N5708" s="91"/>
    </row>
    <row r="5709" spans="13:14">
      <c r="M5709" s="91"/>
      <c r="N5709" s="91"/>
    </row>
    <row r="5710" spans="13:14">
      <c r="M5710" s="91"/>
      <c r="N5710" s="91"/>
    </row>
    <row r="5711" spans="13:14">
      <c r="M5711" s="91"/>
      <c r="N5711" s="91"/>
    </row>
    <row r="5712" spans="13:14">
      <c r="M5712" s="91"/>
      <c r="N5712" s="91"/>
    </row>
    <row r="5713" spans="13:14">
      <c r="M5713" s="91"/>
      <c r="N5713" s="91"/>
    </row>
    <row r="5714" spans="13:14">
      <c r="M5714" s="91"/>
      <c r="N5714" s="91"/>
    </row>
    <row r="5715" spans="13:14">
      <c r="M5715" s="91"/>
      <c r="N5715" s="91"/>
    </row>
    <row r="5716" spans="13:14">
      <c r="M5716" s="91"/>
      <c r="N5716" s="91"/>
    </row>
    <row r="5717" spans="13:14">
      <c r="M5717" s="91"/>
      <c r="N5717" s="91"/>
    </row>
    <row r="5718" spans="13:14">
      <c r="M5718" s="91"/>
      <c r="N5718" s="91"/>
    </row>
    <row r="5719" spans="13:14">
      <c r="M5719" s="91"/>
      <c r="N5719" s="91"/>
    </row>
    <row r="5720" spans="13:14">
      <c r="M5720" s="91"/>
      <c r="N5720" s="91"/>
    </row>
    <row r="5721" spans="13:14">
      <c r="M5721" s="91"/>
      <c r="N5721" s="91"/>
    </row>
    <row r="5722" spans="13:14">
      <c r="M5722" s="91"/>
      <c r="N5722" s="91"/>
    </row>
    <row r="5723" spans="13:14">
      <c r="M5723" s="91"/>
      <c r="N5723" s="91"/>
    </row>
    <row r="5724" spans="13:14">
      <c r="M5724" s="91"/>
      <c r="N5724" s="91"/>
    </row>
    <row r="5725" spans="13:14">
      <c r="M5725" s="91"/>
      <c r="N5725" s="91"/>
    </row>
    <row r="5726" spans="13:14">
      <c r="M5726" s="91"/>
      <c r="N5726" s="91"/>
    </row>
    <row r="5727" spans="13:14">
      <c r="M5727" s="91"/>
      <c r="N5727" s="91"/>
    </row>
    <row r="5728" spans="13:14">
      <c r="M5728" s="91"/>
      <c r="N5728" s="91"/>
    </row>
    <row r="5730" spans="13:14">
      <c r="M5730" s="91"/>
      <c r="N5730" s="91"/>
    </row>
    <row r="5731" spans="13:14">
      <c r="M5731" s="91"/>
      <c r="N5731" s="91"/>
    </row>
    <row r="5732" spans="13:14">
      <c r="M5732" s="91"/>
      <c r="N5732" s="91"/>
    </row>
    <row r="5733" spans="13:14">
      <c r="M5733" s="91"/>
      <c r="N5733" s="91"/>
    </row>
    <row r="5734" spans="13:14">
      <c r="M5734" s="91"/>
      <c r="N5734" s="91"/>
    </row>
    <row r="5735" spans="13:14">
      <c r="M5735" s="91"/>
      <c r="N5735" s="91"/>
    </row>
    <row r="5736" spans="13:14">
      <c r="M5736" s="91"/>
      <c r="N5736" s="91"/>
    </row>
    <row r="5737" spans="13:14">
      <c r="M5737" s="91"/>
      <c r="N5737" s="91"/>
    </row>
    <row r="5738" spans="13:14">
      <c r="M5738" s="91"/>
      <c r="N5738" s="91"/>
    </row>
    <row r="5739" spans="13:14">
      <c r="M5739" s="91"/>
      <c r="N5739" s="91"/>
    </row>
    <row r="5740" spans="13:14">
      <c r="M5740" s="91"/>
      <c r="N5740" s="91"/>
    </row>
    <row r="5741" spans="13:14">
      <c r="M5741" s="91"/>
      <c r="N5741" s="91"/>
    </row>
    <row r="5742" spans="13:14">
      <c r="M5742" s="91"/>
      <c r="N5742" s="91"/>
    </row>
    <row r="5743" spans="13:14">
      <c r="M5743" s="91"/>
      <c r="N5743" s="91"/>
    </row>
    <row r="5744" spans="13:14">
      <c r="M5744" s="91"/>
      <c r="N5744" s="91"/>
    </row>
    <row r="5745" spans="13:14">
      <c r="M5745" s="91"/>
      <c r="N5745" s="91"/>
    </row>
    <row r="5746" spans="13:14">
      <c r="M5746" s="91"/>
      <c r="N5746" s="91"/>
    </row>
    <row r="5747" spans="13:14">
      <c r="M5747" s="91"/>
      <c r="N5747" s="91"/>
    </row>
    <row r="5748" spans="13:14">
      <c r="M5748" s="91"/>
      <c r="N5748" s="91"/>
    </row>
    <row r="5749" spans="13:14">
      <c r="M5749" s="91"/>
      <c r="N5749" s="91"/>
    </row>
    <row r="5750" spans="13:14">
      <c r="M5750" s="91"/>
      <c r="N5750" s="91"/>
    </row>
    <row r="5751" spans="13:14">
      <c r="M5751" s="91"/>
      <c r="N5751" s="91"/>
    </row>
    <row r="5752" spans="13:14">
      <c r="M5752" s="91"/>
      <c r="N5752" s="91"/>
    </row>
    <row r="5753" spans="13:14">
      <c r="M5753" s="91"/>
      <c r="N5753" s="91"/>
    </row>
    <row r="5754" spans="13:14">
      <c r="M5754" s="91"/>
      <c r="N5754" s="91"/>
    </row>
    <row r="5755" spans="13:14">
      <c r="M5755" s="91"/>
      <c r="N5755" s="91"/>
    </row>
    <row r="5756" spans="13:14">
      <c r="M5756" s="91"/>
      <c r="N5756" s="91"/>
    </row>
    <row r="5757" spans="13:14">
      <c r="M5757" s="91"/>
      <c r="N5757" s="91"/>
    </row>
    <row r="5758" spans="13:14">
      <c r="M5758" s="91"/>
      <c r="N5758" s="91"/>
    </row>
    <row r="5759" spans="13:14">
      <c r="M5759" s="91"/>
      <c r="N5759" s="91"/>
    </row>
    <row r="5760" spans="13:14">
      <c r="M5760" s="91"/>
      <c r="N5760" s="91"/>
    </row>
    <row r="5761" spans="13:14">
      <c r="M5761" s="91"/>
      <c r="N5761" s="91"/>
    </row>
    <row r="5762" spans="13:14">
      <c r="M5762" s="91"/>
      <c r="N5762" s="91"/>
    </row>
    <row r="5763" spans="13:14">
      <c r="M5763" s="91"/>
      <c r="N5763" s="91"/>
    </row>
    <row r="5764" spans="13:14">
      <c r="M5764" s="91"/>
      <c r="N5764" s="91"/>
    </row>
    <row r="5765" spans="13:14">
      <c r="M5765" s="91"/>
      <c r="N5765" s="91"/>
    </row>
    <row r="5766" spans="13:14">
      <c r="M5766" s="91"/>
      <c r="N5766" s="91"/>
    </row>
    <row r="5767" spans="13:14">
      <c r="M5767" s="91"/>
      <c r="N5767" s="91"/>
    </row>
    <row r="5768" spans="13:14">
      <c r="M5768" s="91"/>
      <c r="N5768" s="91"/>
    </row>
    <row r="5769" spans="13:14">
      <c r="M5769" s="91"/>
      <c r="N5769" s="91"/>
    </row>
    <row r="5770" spans="13:14">
      <c r="M5770" s="91"/>
      <c r="N5770" s="91"/>
    </row>
    <row r="5771" spans="13:14">
      <c r="M5771" s="91"/>
      <c r="N5771" s="91"/>
    </row>
    <row r="5772" spans="13:14">
      <c r="M5772" s="91"/>
      <c r="N5772" s="91"/>
    </row>
    <row r="5773" spans="13:14">
      <c r="M5773" s="91"/>
      <c r="N5773" s="91"/>
    </row>
    <row r="5774" spans="13:14">
      <c r="M5774" s="91"/>
      <c r="N5774" s="91"/>
    </row>
    <row r="5775" spans="13:14">
      <c r="M5775" s="91"/>
      <c r="N5775" s="91"/>
    </row>
    <row r="5776" spans="13:14">
      <c r="M5776" s="91"/>
      <c r="N5776" s="91"/>
    </row>
    <row r="5777" spans="13:14">
      <c r="M5777" s="91"/>
      <c r="N5777" s="91"/>
    </row>
    <row r="5778" spans="13:14">
      <c r="M5778" s="91"/>
      <c r="N5778" s="91"/>
    </row>
    <row r="5779" spans="13:14">
      <c r="M5779" s="91"/>
      <c r="N5779" s="91"/>
    </row>
    <row r="5780" spans="13:14">
      <c r="M5780" s="91"/>
      <c r="N5780" s="91"/>
    </row>
    <row r="5781" spans="13:14">
      <c r="M5781" s="91"/>
      <c r="N5781" s="91"/>
    </row>
    <row r="5782" spans="13:14">
      <c r="M5782" s="91"/>
      <c r="N5782" s="91"/>
    </row>
    <row r="5783" spans="13:14">
      <c r="M5783" s="91"/>
      <c r="N5783" s="91"/>
    </row>
    <row r="5784" spans="13:14">
      <c r="M5784" s="91"/>
      <c r="N5784" s="91"/>
    </row>
    <row r="5785" spans="13:14">
      <c r="M5785" s="91"/>
      <c r="N5785" s="91"/>
    </row>
    <row r="5786" spans="13:14">
      <c r="M5786" s="91"/>
      <c r="N5786" s="91"/>
    </row>
    <row r="5787" spans="13:14">
      <c r="M5787" s="91"/>
      <c r="N5787" s="91"/>
    </row>
    <row r="5788" spans="13:14">
      <c r="M5788" s="91"/>
      <c r="N5788" s="91"/>
    </row>
    <row r="5789" spans="13:14">
      <c r="M5789" s="91"/>
      <c r="N5789" s="91"/>
    </row>
    <row r="5790" spans="13:14">
      <c r="M5790" s="91"/>
      <c r="N5790" s="91"/>
    </row>
    <row r="5791" spans="13:14">
      <c r="M5791" s="91"/>
      <c r="N5791" s="91"/>
    </row>
    <row r="5792" spans="13:14">
      <c r="M5792" s="91"/>
      <c r="N5792" s="91"/>
    </row>
    <row r="5793" spans="13:14">
      <c r="M5793" s="91"/>
      <c r="N5793" s="91"/>
    </row>
    <row r="5794" spans="13:14">
      <c r="M5794" s="91"/>
      <c r="N5794" s="91"/>
    </row>
    <row r="5795" spans="13:14">
      <c r="M5795" s="91"/>
      <c r="N5795" s="91"/>
    </row>
    <row r="5796" spans="13:14">
      <c r="M5796" s="91"/>
      <c r="N5796" s="91"/>
    </row>
    <row r="5797" spans="13:14">
      <c r="M5797" s="91"/>
      <c r="N5797" s="91"/>
    </row>
    <row r="5798" spans="13:14">
      <c r="M5798" s="91"/>
      <c r="N5798" s="91"/>
    </row>
    <row r="5799" spans="13:14">
      <c r="M5799" s="91"/>
      <c r="N5799" s="91"/>
    </row>
    <row r="5800" spans="13:14">
      <c r="M5800" s="91"/>
      <c r="N5800" s="91"/>
    </row>
    <row r="5801" spans="13:14">
      <c r="M5801" s="91"/>
      <c r="N5801" s="91"/>
    </row>
    <row r="5802" spans="13:14">
      <c r="M5802" s="91"/>
      <c r="N5802" s="91"/>
    </row>
    <row r="5803" spans="13:14">
      <c r="M5803" s="91"/>
      <c r="N5803" s="91"/>
    </row>
    <row r="5804" spans="13:14">
      <c r="M5804" s="91"/>
      <c r="N5804" s="91"/>
    </row>
    <row r="5805" spans="13:14">
      <c r="M5805" s="91"/>
      <c r="N5805" s="91"/>
    </row>
    <row r="5806" spans="13:14">
      <c r="M5806" s="91"/>
      <c r="N5806" s="91"/>
    </row>
    <row r="5807" spans="13:14">
      <c r="M5807" s="91"/>
      <c r="N5807" s="91"/>
    </row>
    <row r="5808" spans="13:14">
      <c r="M5808" s="91"/>
      <c r="N5808" s="91"/>
    </row>
    <row r="5809" spans="13:14">
      <c r="M5809" s="91"/>
      <c r="N5809" s="91"/>
    </row>
    <row r="5810" spans="13:14">
      <c r="M5810" s="91"/>
      <c r="N5810" s="91"/>
    </row>
    <row r="5811" spans="13:14">
      <c r="M5811" s="91"/>
      <c r="N5811" s="91"/>
    </row>
    <row r="5812" spans="13:14">
      <c r="M5812" s="91"/>
      <c r="N5812" s="91"/>
    </row>
    <row r="5813" spans="13:14">
      <c r="M5813" s="91"/>
      <c r="N5813" s="91"/>
    </row>
    <row r="5814" spans="13:14">
      <c r="M5814" s="91"/>
      <c r="N5814" s="91"/>
    </row>
    <row r="5815" spans="13:14">
      <c r="M5815" s="91"/>
      <c r="N5815" s="91"/>
    </row>
    <row r="5816" spans="13:14">
      <c r="M5816" s="91"/>
      <c r="N5816" s="91"/>
    </row>
    <row r="5817" spans="13:14">
      <c r="M5817" s="91"/>
      <c r="N5817" s="91"/>
    </row>
    <row r="5818" spans="13:14">
      <c r="M5818" s="91"/>
      <c r="N5818" s="91"/>
    </row>
    <row r="5819" spans="13:14">
      <c r="M5819" s="91"/>
      <c r="N5819" s="91"/>
    </row>
    <row r="5820" spans="13:14">
      <c r="M5820" s="91"/>
      <c r="N5820" s="91"/>
    </row>
    <row r="5821" spans="13:14">
      <c r="M5821" s="91"/>
      <c r="N5821" s="91"/>
    </row>
    <row r="5822" spans="13:14">
      <c r="M5822" s="91"/>
      <c r="N5822" s="91"/>
    </row>
    <row r="5823" spans="13:14">
      <c r="M5823" s="91"/>
      <c r="N5823" s="91"/>
    </row>
    <row r="5824" spans="13:14">
      <c r="M5824" s="91"/>
      <c r="N5824" s="91"/>
    </row>
    <row r="5825" spans="13:14">
      <c r="M5825" s="91"/>
      <c r="N5825" s="91"/>
    </row>
    <row r="5826" spans="13:14">
      <c r="M5826" s="91"/>
      <c r="N5826" s="91"/>
    </row>
    <row r="5827" spans="13:14">
      <c r="M5827" s="91"/>
      <c r="N5827" s="91"/>
    </row>
    <row r="5828" spans="13:14">
      <c r="M5828" s="91"/>
      <c r="N5828" s="91"/>
    </row>
    <row r="5829" spans="13:14">
      <c r="M5829" s="91"/>
      <c r="N5829" s="91"/>
    </row>
    <row r="5830" spans="13:14">
      <c r="M5830" s="91"/>
      <c r="N5830" s="91"/>
    </row>
    <row r="5831" spans="13:14">
      <c r="M5831" s="91"/>
      <c r="N5831" s="91"/>
    </row>
    <row r="5832" spans="13:14">
      <c r="M5832" s="91"/>
      <c r="N5832" s="91"/>
    </row>
    <row r="5833" spans="13:14">
      <c r="M5833" s="91"/>
      <c r="N5833" s="91"/>
    </row>
    <row r="5834" spans="13:14">
      <c r="M5834" s="91"/>
      <c r="N5834" s="91"/>
    </row>
    <row r="5835" spans="13:14">
      <c r="M5835" s="91"/>
      <c r="N5835" s="91"/>
    </row>
    <row r="5836" spans="13:14">
      <c r="M5836" s="91"/>
      <c r="N5836" s="91"/>
    </row>
    <row r="5837" spans="13:14">
      <c r="M5837" s="91"/>
      <c r="N5837" s="91"/>
    </row>
    <row r="5838" spans="13:14">
      <c r="M5838" s="91"/>
      <c r="N5838" s="91"/>
    </row>
    <row r="5839" spans="13:14">
      <c r="M5839" s="91"/>
      <c r="N5839" s="91"/>
    </row>
    <row r="5840" spans="13:14">
      <c r="M5840" s="91"/>
      <c r="N5840" s="91"/>
    </row>
    <row r="5841" spans="13:14">
      <c r="M5841" s="91"/>
      <c r="N5841" s="91"/>
    </row>
    <row r="5842" spans="13:14">
      <c r="M5842" s="91"/>
      <c r="N5842" s="91"/>
    </row>
    <row r="5843" spans="13:14">
      <c r="M5843" s="91"/>
      <c r="N5843" s="91"/>
    </row>
    <row r="5844" spans="13:14">
      <c r="M5844" s="91"/>
      <c r="N5844" s="91"/>
    </row>
    <row r="5845" spans="13:14">
      <c r="M5845" s="91"/>
      <c r="N5845" s="91"/>
    </row>
    <row r="5846" spans="13:14">
      <c r="M5846" s="91"/>
      <c r="N5846" s="91"/>
    </row>
    <row r="5847" spans="13:14">
      <c r="M5847" s="91"/>
      <c r="N5847" s="91"/>
    </row>
    <row r="5848" spans="13:14">
      <c r="M5848" s="91"/>
      <c r="N5848" s="91"/>
    </row>
    <row r="5849" spans="13:14">
      <c r="M5849" s="91"/>
      <c r="N5849" s="91"/>
    </row>
    <row r="5850" spans="13:14">
      <c r="M5850" s="91"/>
      <c r="N5850" s="91"/>
    </row>
    <row r="5851" spans="13:14">
      <c r="M5851" s="91"/>
      <c r="N5851" s="91"/>
    </row>
    <row r="5852" spans="13:14">
      <c r="M5852" s="91"/>
      <c r="N5852" s="91"/>
    </row>
    <row r="5853" spans="13:14">
      <c r="M5853" s="91"/>
      <c r="N5853" s="91"/>
    </row>
    <row r="5854" spans="13:14">
      <c r="M5854" s="91"/>
      <c r="N5854" s="91"/>
    </row>
    <row r="5855" spans="13:14">
      <c r="M5855" s="91"/>
      <c r="N5855" s="91"/>
    </row>
    <row r="5856" spans="13:14">
      <c r="M5856" s="91"/>
      <c r="N5856" s="91"/>
    </row>
    <row r="5857" spans="13:14">
      <c r="M5857" s="91"/>
      <c r="N5857" s="91"/>
    </row>
    <row r="5858" spans="13:14">
      <c r="M5858" s="91"/>
      <c r="N5858" s="91"/>
    </row>
    <row r="5859" spans="13:14">
      <c r="M5859" s="91"/>
      <c r="N5859" s="91"/>
    </row>
    <row r="5860" spans="13:14">
      <c r="M5860" s="91"/>
      <c r="N5860" s="91"/>
    </row>
    <row r="5861" spans="13:14">
      <c r="M5861" s="91"/>
      <c r="N5861" s="91"/>
    </row>
    <row r="5862" spans="13:14">
      <c r="M5862" s="91"/>
      <c r="N5862" s="91"/>
    </row>
    <row r="5863" spans="13:14">
      <c r="M5863" s="91"/>
      <c r="N5863" s="91"/>
    </row>
    <row r="5864" spans="13:14">
      <c r="M5864" s="91"/>
      <c r="N5864" s="91"/>
    </row>
    <row r="5865" spans="13:14">
      <c r="M5865" s="91"/>
      <c r="N5865" s="91"/>
    </row>
    <row r="5866" spans="13:14">
      <c r="M5866" s="91"/>
      <c r="N5866" s="91"/>
    </row>
    <row r="5867" spans="13:14">
      <c r="M5867" s="91"/>
      <c r="N5867" s="91"/>
    </row>
    <row r="5868" spans="13:14">
      <c r="M5868" s="91"/>
      <c r="N5868" s="91"/>
    </row>
    <row r="5869" spans="13:14">
      <c r="M5869" s="91"/>
      <c r="N5869" s="91"/>
    </row>
    <row r="5870" spans="13:14">
      <c r="M5870" s="91"/>
      <c r="N5870" s="91"/>
    </row>
    <row r="5871" spans="13:14">
      <c r="M5871" s="91"/>
      <c r="N5871" s="91"/>
    </row>
    <row r="5872" spans="13:14">
      <c r="M5872" s="91"/>
      <c r="N5872" s="91"/>
    </row>
    <row r="5873" spans="13:14">
      <c r="M5873" s="91"/>
      <c r="N5873" s="91"/>
    </row>
    <row r="5874" spans="13:14">
      <c r="M5874" s="91"/>
      <c r="N5874" s="91"/>
    </row>
    <row r="5875" spans="13:14">
      <c r="M5875" s="91"/>
      <c r="N5875" s="91"/>
    </row>
    <row r="5876" spans="13:14">
      <c r="M5876" s="91"/>
      <c r="N5876" s="91"/>
    </row>
    <row r="5877" spans="13:14">
      <c r="M5877" s="91"/>
      <c r="N5877" s="91"/>
    </row>
    <row r="5878" spans="13:14">
      <c r="M5878" s="91"/>
      <c r="N5878" s="91"/>
    </row>
    <row r="5879" spans="13:14">
      <c r="M5879" s="91"/>
      <c r="N5879" s="91"/>
    </row>
    <row r="5880" spans="13:14">
      <c r="M5880" s="91"/>
      <c r="N5880" s="91"/>
    </row>
    <row r="5881" spans="13:14">
      <c r="M5881" s="91"/>
      <c r="N5881" s="91"/>
    </row>
    <row r="5882" spans="13:14">
      <c r="M5882" s="91"/>
      <c r="N5882" s="91"/>
    </row>
    <row r="5883" spans="13:14">
      <c r="M5883" s="91"/>
      <c r="N5883" s="91"/>
    </row>
    <row r="5884" spans="13:14">
      <c r="M5884" s="91"/>
      <c r="N5884" s="91"/>
    </row>
    <row r="5885" spans="13:14">
      <c r="M5885" s="91"/>
      <c r="N5885" s="91"/>
    </row>
    <row r="5886" spans="13:14">
      <c r="M5886" s="91"/>
      <c r="N5886" s="91"/>
    </row>
    <row r="5887" spans="13:14">
      <c r="M5887" s="91"/>
      <c r="N5887" s="91"/>
    </row>
    <row r="5888" spans="13:14">
      <c r="M5888" s="91"/>
      <c r="N5888" s="91"/>
    </row>
    <row r="5889" spans="13:14">
      <c r="M5889" s="91"/>
      <c r="N5889" s="91"/>
    </row>
    <row r="5890" spans="13:14">
      <c r="M5890" s="91"/>
      <c r="N5890" s="91"/>
    </row>
    <row r="5891" spans="13:14">
      <c r="M5891" s="91"/>
      <c r="N5891" s="91"/>
    </row>
    <row r="5892" spans="13:14">
      <c r="M5892" s="91"/>
      <c r="N5892" s="91"/>
    </row>
    <row r="5893" spans="13:14">
      <c r="M5893" s="91"/>
      <c r="N5893" s="91"/>
    </row>
    <row r="5894" spans="13:14">
      <c r="M5894" s="91"/>
      <c r="N5894" s="91"/>
    </row>
    <row r="5895" spans="13:14">
      <c r="M5895" s="91"/>
      <c r="N5895" s="91"/>
    </row>
    <row r="5896" spans="13:14">
      <c r="M5896" s="91"/>
      <c r="N5896" s="91"/>
    </row>
    <row r="5897" spans="13:14">
      <c r="M5897" s="91"/>
      <c r="N5897" s="91"/>
    </row>
    <row r="5898" spans="13:14">
      <c r="M5898" s="91"/>
      <c r="N5898" s="91"/>
    </row>
    <row r="5899" spans="13:14">
      <c r="M5899" s="91"/>
      <c r="N5899" s="91"/>
    </row>
    <row r="5900" spans="13:14">
      <c r="M5900" s="91"/>
      <c r="N5900" s="91"/>
    </row>
    <row r="5901" spans="13:14">
      <c r="M5901" s="91"/>
      <c r="N5901" s="91"/>
    </row>
    <row r="5902" spans="13:14">
      <c r="M5902" s="91"/>
      <c r="N5902" s="91"/>
    </row>
    <row r="5903" spans="13:14">
      <c r="M5903" s="91"/>
      <c r="N5903" s="91"/>
    </row>
    <row r="5904" spans="13:14">
      <c r="M5904" s="91"/>
      <c r="N5904" s="91"/>
    </row>
    <row r="5905" spans="13:14">
      <c r="M5905" s="91"/>
      <c r="N5905" s="91"/>
    </row>
    <row r="5906" spans="13:14">
      <c r="M5906" s="91"/>
      <c r="N5906" s="91"/>
    </row>
    <row r="5907" spans="13:14">
      <c r="M5907" s="91"/>
      <c r="N5907" s="91"/>
    </row>
    <row r="5908" spans="13:14">
      <c r="M5908" s="91"/>
      <c r="N5908" s="91"/>
    </row>
    <row r="5909" spans="13:14">
      <c r="M5909" s="91"/>
      <c r="N5909" s="91"/>
    </row>
    <row r="5910" spans="13:14">
      <c r="M5910" s="91"/>
      <c r="N5910" s="91"/>
    </row>
    <row r="5911" spans="13:14">
      <c r="M5911" s="91"/>
      <c r="N5911" s="91"/>
    </row>
    <row r="5912" spans="13:14">
      <c r="M5912" s="91"/>
      <c r="N5912" s="91"/>
    </row>
    <row r="5913" spans="13:14">
      <c r="M5913" s="91"/>
      <c r="N5913" s="91"/>
    </row>
    <row r="5914" spans="13:14">
      <c r="M5914" s="91"/>
      <c r="N5914" s="91"/>
    </row>
    <row r="5915" spans="13:14">
      <c r="M5915" s="91"/>
      <c r="N5915" s="91"/>
    </row>
    <row r="5916" spans="13:14">
      <c r="M5916" s="91"/>
      <c r="N5916" s="91"/>
    </row>
    <row r="5917" spans="13:14">
      <c r="M5917" s="91"/>
      <c r="N5917" s="91"/>
    </row>
    <row r="5918" spans="13:14">
      <c r="M5918" s="91"/>
      <c r="N5918" s="91"/>
    </row>
    <row r="5919" spans="13:14">
      <c r="M5919" s="91"/>
      <c r="N5919" s="91"/>
    </row>
    <row r="5920" spans="13:14">
      <c r="M5920" s="91"/>
      <c r="N5920" s="91"/>
    </row>
    <row r="5921" spans="13:14">
      <c r="M5921" s="91"/>
      <c r="N5921" s="91"/>
    </row>
    <row r="5922" spans="13:14">
      <c r="M5922" s="91"/>
      <c r="N5922" s="91"/>
    </row>
    <row r="5923" spans="13:14">
      <c r="M5923" s="91"/>
      <c r="N5923" s="91"/>
    </row>
    <row r="5924" spans="13:14">
      <c r="M5924" s="91"/>
      <c r="N5924" s="91"/>
    </row>
    <row r="5925" spans="13:14">
      <c r="M5925" s="91"/>
      <c r="N5925" s="91"/>
    </row>
    <row r="5926" spans="13:14">
      <c r="M5926" s="91"/>
      <c r="N5926" s="91"/>
    </row>
    <row r="5927" spans="13:14">
      <c r="M5927" s="91"/>
      <c r="N5927" s="91"/>
    </row>
    <row r="5928" spans="13:14">
      <c r="M5928" s="91"/>
      <c r="N5928" s="91"/>
    </row>
    <row r="5929" spans="13:14">
      <c r="M5929" s="91"/>
      <c r="N5929" s="91"/>
    </row>
    <row r="5930" spans="13:14">
      <c r="M5930" s="91"/>
      <c r="N5930" s="91"/>
    </row>
    <row r="5931" spans="13:14">
      <c r="M5931" s="91"/>
      <c r="N5931" s="91"/>
    </row>
    <row r="5932" spans="13:14">
      <c r="M5932" s="91"/>
      <c r="N5932" s="91"/>
    </row>
    <row r="5933" spans="13:14">
      <c r="M5933" s="91"/>
      <c r="N5933" s="91"/>
    </row>
    <row r="5934" spans="13:14">
      <c r="M5934" s="91"/>
      <c r="N5934" s="91"/>
    </row>
    <row r="5935" spans="13:14">
      <c r="M5935" s="91"/>
      <c r="N5935" s="91"/>
    </row>
    <row r="5936" spans="13:14">
      <c r="M5936" s="91"/>
      <c r="N5936" s="91"/>
    </row>
    <row r="5937" spans="13:14">
      <c r="M5937" s="91"/>
      <c r="N5937" s="91"/>
    </row>
    <row r="5938" spans="13:14">
      <c r="M5938" s="91"/>
      <c r="N5938" s="91"/>
    </row>
    <row r="5939" spans="13:14">
      <c r="M5939" s="91"/>
      <c r="N5939" s="91"/>
    </row>
    <row r="5940" spans="13:14">
      <c r="M5940" s="91"/>
      <c r="N5940" s="91"/>
    </row>
    <row r="5941" spans="13:14">
      <c r="M5941" s="91"/>
      <c r="N5941" s="91"/>
    </row>
    <row r="5942" spans="13:14">
      <c r="M5942" s="91"/>
      <c r="N5942" s="91"/>
    </row>
    <row r="5943" spans="13:14">
      <c r="M5943" s="91"/>
      <c r="N5943" s="91"/>
    </row>
    <row r="5944" spans="13:14">
      <c r="M5944" s="91"/>
      <c r="N5944" s="91"/>
    </row>
    <row r="5945" spans="13:14">
      <c r="M5945" s="91"/>
      <c r="N5945" s="91"/>
    </row>
    <row r="5946" spans="13:14">
      <c r="M5946" s="91"/>
      <c r="N5946" s="91"/>
    </row>
    <row r="5947" spans="13:14">
      <c r="M5947" s="91"/>
      <c r="N5947" s="91"/>
    </row>
    <row r="5948" spans="13:14">
      <c r="M5948" s="91"/>
      <c r="N5948" s="91"/>
    </row>
    <row r="5949" spans="13:14">
      <c r="M5949" s="91"/>
      <c r="N5949" s="91"/>
    </row>
    <row r="5950" spans="13:14">
      <c r="M5950" s="91"/>
      <c r="N5950" s="91"/>
    </row>
    <row r="5951" spans="13:14">
      <c r="M5951" s="91"/>
      <c r="N5951" s="91"/>
    </row>
    <row r="5952" spans="13:14">
      <c r="M5952" s="91"/>
      <c r="N5952" s="91"/>
    </row>
    <row r="5953" spans="13:14">
      <c r="M5953" s="91"/>
      <c r="N5953" s="91"/>
    </row>
    <row r="5954" spans="13:14">
      <c r="M5954" s="91"/>
      <c r="N5954" s="91"/>
    </row>
    <row r="5955" spans="13:14">
      <c r="M5955" s="91"/>
      <c r="N5955" s="91"/>
    </row>
    <row r="5956" spans="13:14">
      <c r="M5956" s="91"/>
      <c r="N5956" s="91"/>
    </row>
    <row r="5957" spans="13:14">
      <c r="M5957" s="91"/>
      <c r="N5957" s="91"/>
    </row>
    <row r="5958" spans="13:14">
      <c r="M5958" s="91"/>
      <c r="N5958" s="91"/>
    </row>
    <row r="5959" spans="13:14">
      <c r="M5959" s="91"/>
      <c r="N5959" s="91"/>
    </row>
    <row r="5960" spans="13:14">
      <c r="M5960" s="91"/>
      <c r="N5960" s="91"/>
    </row>
    <row r="5961" spans="13:14">
      <c r="M5961" s="91"/>
      <c r="N5961" s="91"/>
    </row>
    <row r="5962" spans="13:14">
      <c r="M5962" s="91"/>
      <c r="N5962" s="91"/>
    </row>
    <row r="5963" spans="13:14">
      <c r="M5963" s="91"/>
      <c r="N5963" s="91"/>
    </row>
    <row r="5964" spans="13:14">
      <c r="M5964" s="91"/>
      <c r="N5964" s="91"/>
    </row>
    <row r="5965" spans="13:14">
      <c r="M5965" s="91"/>
      <c r="N5965" s="91"/>
    </row>
    <row r="5966" spans="13:14">
      <c r="M5966" s="91"/>
      <c r="N5966" s="91"/>
    </row>
    <row r="5967" spans="13:14">
      <c r="M5967" s="91"/>
      <c r="N5967" s="91"/>
    </row>
    <row r="5968" spans="13:14">
      <c r="M5968" s="91"/>
      <c r="N5968" s="91"/>
    </row>
    <row r="5969" spans="13:14">
      <c r="M5969" s="91"/>
      <c r="N5969" s="91"/>
    </row>
    <row r="5970" spans="13:14">
      <c r="M5970" s="91"/>
      <c r="N5970" s="91"/>
    </row>
    <row r="5971" spans="13:14">
      <c r="M5971" s="91"/>
      <c r="N5971" s="91"/>
    </row>
    <row r="5972" spans="13:14">
      <c r="M5972" s="91"/>
      <c r="N5972" s="91"/>
    </row>
    <row r="5973" spans="13:14">
      <c r="M5973" s="91"/>
      <c r="N5973" s="91"/>
    </row>
    <row r="5974" spans="13:14">
      <c r="M5974" s="91"/>
      <c r="N5974" s="91"/>
    </row>
    <row r="5975" spans="13:14">
      <c r="M5975" s="91"/>
      <c r="N5975" s="91"/>
    </row>
    <row r="5976" spans="13:14">
      <c r="M5976" s="91"/>
      <c r="N5976" s="91"/>
    </row>
    <row r="5977" spans="13:14">
      <c r="M5977" s="91"/>
      <c r="N5977" s="91"/>
    </row>
    <row r="5978" spans="13:14">
      <c r="M5978" s="91"/>
      <c r="N5978" s="91"/>
    </row>
    <row r="5979" spans="13:14">
      <c r="M5979" s="91"/>
      <c r="N5979" s="91"/>
    </row>
    <row r="5980" spans="13:14">
      <c r="M5980" s="91"/>
      <c r="N5980" s="91"/>
    </row>
    <row r="5981" spans="13:14">
      <c r="M5981" s="91"/>
      <c r="N5981" s="91"/>
    </row>
    <row r="5982" spans="13:14">
      <c r="M5982" s="91"/>
      <c r="N5982" s="91"/>
    </row>
    <row r="5983" spans="13:14">
      <c r="M5983" s="91"/>
      <c r="N5983" s="91"/>
    </row>
    <row r="5984" spans="13:14">
      <c r="M5984" s="91"/>
      <c r="N5984" s="91"/>
    </row>
    <row r="5985" spans="13:14">
      <c r="M5985" s="91"/>
      <c r="N5985" s="91"/>
    </row>
    <row r="5986" spans="13:14">
      <c r="M5986" s="91"/>
      <c r="N5986" s="91"/>
    </row>
    <row r="5987" spans="13:14">
      <c r="M5987" s="91"/>
      <c r="N5987" s="91"/>
    </row>
    <row r="5988" spans="13:14">
      <c r="M5988" s="91"/>
      <c r="N5988" s="91"/>
    </row>
    <row r="5989" spans="13:14">
      <c r="M5989" s="91"/>
      <c r="N5989" s="91"/>
    </row>
    <row r="5990" spans="13:14">
      <c r="M5990" s="91"/>
      <c r="N5990" s="91"/>
    </row>
    <row r="5991" spans="13:14">
      <c r="M5991" s="91"/>
      <c r="N5991" s="91"/>
    </row>
    <row r="5992" spans="13:14">
      <c r="M5992" s="91"/>
      <c r="N5992" s="91"/>
    </row>
    <row r="5993" spans="13:14">
      <c r="M5993" s="91"/>
      <c r="N5993" s="91"/>
    </row>
    <row r="5994" spans="13:14">
      <c r="M5994" s="91"/>
      <c r="N5994" s="91"/>
    </row>
    <row r="5995" spans="13:14">
      <c r="M5995" s="91"/>
      <c r="N5995" s="91"/>
    </row>
    <row r="5996" spans="13:14">
      <c r="M5996" s="91"/>
      <c r="N5996" s="91"/>
    </row>
    <row r="5997" spans="13:14">
      <c r="M5997" s="91"/>
      <c r="N5997" s="91"/>
    </row>
    <row r="5998" spans="13:14">
      <c r="M5998" s="91"/>
      <c r="N5998" s="91"/>
    </row>
    <row r="5999" spans="13:14">
      <c r="M5999" s="91"/>
      <c r="N5999" s="91"/>
    </row>
    <row r="6000" spans="13:14">
      <c r="M6000" s="91"/>
      <c r="N6000" s="91"/>
    </row>
    <row r="6001" spans="13:14">
      <c r="M6001" s="91"/>
      <c r="N6001" s="91"/>
    </row>
    <row r="6002" spans="13:14">
      <c r="M6002" s="91"/>
      <c r="N6002" s="91"/>
    </row>
    <row r="6003" spans="13:14">
      <c r="M6003" s="91"/>
      <c r="N6003" s="91"/>
    </row>
    <row r="6004" spans="13:14">
      <c r="M6004" s="91"/>
      <c r="N6004" s="91"/>
    </row>
    <row r="6005" spans="13:14">
      <c r="M6005" s="91"/>
      <c r="N6005" s="91"/>
    </row>
    <row r="6006" spans="13:14">
      <c r="M6006" s="91"/>
      <c r="N6006" s="91"/>
    </row>
    <row r="6007" spans="13:14">
      <c r="M6007" s="91"/>
      <c r="N6007" s="91"/>
    </row>
    <row r="6008" spans="13:14">
      <c r="M6008" s="91"/>
      <c r="N6008" s="91"/>
    </row>
    <row r="6009" spans="13:14">
      <c r="M6009" s="91"/>
      <c r="N6009" s="91"/>
    </row>
    <row r="6010" spans="13:14">
      <c r="M6010" s="91"/>
      <c r="N6010" s="91"/>
    </row>
    <row r="6011" spans="13:14">
      <c r="M6011" s="91"/>
      <c r="N6011" s="91"/>
    </row>
    <row r="6012" spans="13:14">
      <c r="M6012" s="91"/>
      <c r="N6012" s="91"/>
    </row>
    <row r="6013" spans="13:14">
      <c r="M6013" s="91"/>
      <c r="N6013" s="91"/>
    </row>
    <row r="6014" spans="13:14">
      <c r="M6014" s="91"/>
      <c r="N6014" s="91"/>
    </row>
    <row r="6015" spans="13:14">
      <c r="M6015" s="91"/>
      <c r="N6015" s="91"/>
    </row>
    <row r="6016" spans="13:14">
      <c r="M6016" s="91"/>
      <c r="N6016" s="91"/>
    </row>
    <row r="6017" spans="13:14">
      <c r="M6017" s="91"/>
      <c r="N6017" s="91"/>
    </row>
    <row r="6018" spans="13:14">
      <c r="M6018" s="91"/>
      <c r="N6018" s="91"/>
    </row>
    <row r="6019" spans="13:14">
      <c r="M6019" s="91"/>
      <c r="N6019" s="91"/>
    </row>
    <row r="6020" spans="13:14">
      <c r="M6020" s="91"/>
      <c r="N6020" s="91"/>
    </row>
    <row r="6021" spans="13:14">
      <c r="M6021" s="91"/>
      <c r="N6021" s="91"/>
    </row>
    <row r="6022" spans="13:14">
      <c r="M6022" s="91"/>
      <c r="N6022" s="91"/>
    </row>
    <row r="6023" spans="13:14">
      <c r="M6023" s="91"/>
      <c r="N6023" s="91"/>
    </row>
    <row r="6024" spans="13:14">
      <c r="M6024" s="91"/>
      <c r="N6024" s="91"/>
    </row>
    <row r="6025" spans="13:14">
      <c r="M6025" s="91"/>
      <c r="N6025" s="91"/>
    </row>
    <row r="6026" spans="13:14">
      <c r="M6026" s="91"/>
      <c r="N6026" s="91"/>
    </row>
    <row r="6027" spans="13:14">
      <c r="M6027" s="91"/>
      <c r="N6027" s="91"/>
    </row>
    <row r="6028" spans="13:14">
      <c r="M6028" s="91"/>
      <c r="N6028" s="91"/>
    </row>
    <row r="6029" spans="13:14">
      <c r="M6029" s="91"/>
      <c r="N6029" s="91"/>
    </row>
    <row r="6030" spans="13:14">
      <c r="M6030" s="91"/>
      <c r="N6030" s="91"/>
    </row>
    <row r="6031" spans="13:14">
      <c r="M6031" s="91"/>
      <c r="N6031" s="91"/>
    </row>
    <row r="6032" spans="13:14">
      <c r="M6032" s="91"/>
      <c r="N6032" s="91"/>
    </row>
    <row r="6033" spans="13:14">
      <c r="M6033" s="91"/>
      <c r="N6033" s="91"/>
    </row>
    <row r="6034" spans="13:14">
      <c r="M6034" s="91"/>
      <c r="N6034" s="91"/>
    </row>
    <row r="6035" spans="13:14">
      <c r="M6035" s="91"/>
      <c r="N6035" s="91"/>
    </row>
    <row r="6036" spans="13:14">
      <c r="M6036" s="91"/>
      <c r="N6036" s="91"/>
    </row>
    <row r="6037" spans="13:14">
      <c r="M6037" s="91"/>
      <c r="N6037" s="91"/>
    </row>
    <row r="6038" spans="13:14">
      <c r="M6038" s="91"/>
      <c r="N6038" s="91"/>
    </row>
    <row r="6039" spans="13:14">
      <c r="M6039" s="91"/>
      <c r="N6039" s="91"/>
    </row>
    <row r="6040" spans="13:14">
      <c r="M6040" s="91"/>
      <c r="N6040" s="91"/>
    </row>
    <row r="6041" spans="13:14">
      <c r="M6041" s="91"/>
      <c r="N6041" s="91"/>
    </row>
    <row r="6042" spans="13:14">
      <c r="M6042" s="91"/>
      <c r="N6042" s="91"/>
    </row>
    <row r="6043" spans="13:14">
      <c r="M6043" s="91"/>
      <c r="N6043" s="91"/>
    </row>
    <row r="6044" spans="13:14">
      <c r="M6044" s="91"/>
      <c r="N6044" s="91"/>
    </row>
    <row r="6045" spans="13:14">
      <c r="M6045" s="91"/>
      <c r="N6045" s="91"/>
    </row>
    <row r="6046" spans="13:14">
      <c r="M6046" s="91"/>
      <c r="N6046" s="91"/>
    </row>
    <row r="6047" spans="13:14">
      <c r="M6047" s="91"/>
      <c r="N6047" s="91"/>
    </row>
    <row r="6048" spans="13:14">
      <c r="M6048" s="91"/>
      <c r="N6048" s="91"/>
    </row>
    <row r="6049" spans="13:14">
      <c r="M6049" s="91"/>
      <c r="N6049" s="91"/>
    </row>
    <row r="6050" spans="13:14">
      <c r="M6050" s="91"/>
      <c r="N6050" s="91"/>
    </row>
    <row r="6051" spans="13:14">
      <c r="M6051" s="91"/>
      <c r="N6051" s="91"/>
    </row>
    <row r="6052" spans="13:14">
      <c r="M6052" s="91"/>
      <c r="N6052" s="91"/>
    </row>
    <row r="6053" spans="13:14">
      <c r="M6053" s="91"/>
      <c r="N6053" s="91"/>
    </row>
    <row r="6054" spans="13:14">
      <c r="M6054" s="91"/>
      <c r="N6054" s="91"/>
    </row>
    <row r="6055" spans="13:14">
      <c r="M6055" s="91"/>
      <c r="N6055" s="91"/>
    </row>
    <row r="6056" spans="13:14">
      <c r="M6056" s="91"/>
      <c r="N6056" s="91"/>
    </row>
    <row r="6057" spans="13:14">
      <c r="M6057" s="91"/>
      <c r="N6057" s="91"/>
    </row>
    <row r="6058" spans="13:14">
      <c r="M6058" s="91"/>
      <c r="N6058" s="91"/>
    </row>
    <row r="6059" spans="13:14">
      <c r="M6059" s="91"/>
      <c r="N6059" s="91"/>
    </row>
    <row r="6060" spans="13:14">
      <c r="M6060" s="91"/>
      <c r="N6060" s="91"/>
    </row>
    <row r="6061" spans="13:14">
      <c r="M6061" s="91"/>
      <c r="N6061" s="91"/>
    </row>
    <row r="6062" spans="13:14">
      <c r="M6062" s="91"/>
      <c r="N6062" s="91"/>
    </row>
    <row r="6063" spans="13:14">
      <c r="M6063" s="91"/>
      <c r="N6063" s="91"/>
    </row>
    <row r="6064" spans="13:14">
      <c r="M6064" s="91"/>
      <c r="N6064" s="91"/>
    </row>
    <row r="6065" spans="13:14">
      <c r="M6065" s="91"/>
      <c r="N6065" s="91"/>
    </row>
    <row r="6066" spans="13:14">
      <c r="M6066" s="91"/>
      <c r="N6066" s="91"/>
    </row>
    <row r="6067" spans="13:14">
      <c r="M6067" s="91"/>
      <c r="N6067" s="91"/>
    </row>
    <row r="6068" spans="13:14">
      <c r="M6068" s="91"/>
      <c r="N6068" s="91"/>
    </row>
    <row r="6069" spans="13:14">
      <c r="M6069" s="91"/>
      <c r="N6069" s="91"/>
    </row>
    <row r="6070" spans="13:14">
      <c r="M6070" s="91"/>
      <c r="N6070" s="91"/>
    </row>
    <row r="6071" spans="13:14">
      <c r="M6071" s="91"/>
      <c r="N6071" s="91"/>
    </row>
    <row r="6072" spans="13:14">
      <c r="M6072" s="91"/>
      <c r="N6072" s="91"/>
    </row>
    <row r="6073" spans="13:14">
      <c r="M6073" s="91"/>
      <c r="N6073" s="91"/>
    </row>
    <row r="6074" spans="13:14">
      <c r="M6074" s="91"/>
      <c r="N6074" s="91"/>
    </row>
    <row r="6075" spans="13:14">
      <c r="M6075" s="91"/>
      <c r="N6075" s="91"/>
    </row>
    <row r="6076" spans="13:14">
      <c r="M6076" s="91"/>
      <c r="N6076" s="91"/>
    </row>
    <row r="6077" spans="13:14">
      <c r="M6077" s="91"/>
      <c r="N6077" s="91"/>
    </row>
    <row r="6078" spans="13:14">
      <c r="M6078" s="91"/>
      <c r="N6078" s="91"/>
    </row>
    <row r="6079" spans="13:14">
      <c r="M6079" s="91"/>
      <c r="N6079" s="91"/>
    </row>
    <row r="6080" spans="13:14">
      <c r="M6080" s="91"/>
      <c r="N6080" s="91"/>
    </row>
    <row r="6081" spans="13:14">
      <c r="M6081" s="91"/>
      <c r="N6081" s="91"/>
    </row>
    <row r="6082" spans="13:14">
      <c r="M6082" s="91"/>
      <c r="N6082" s="91"/>
    </row>
    <row r="6083" spans="13:14">
      <c r="M6083" s="91"/>
      <c r="N6083" s="91"/>
    </row>
    <row r="6084" spans="13:14">
      <c r="M6084" s="91"/>
      <c r="N6084" s="91"/>
    </row>
    <row r="6085" spans="13:14">
      <c r="M6085" s="91"/>
      <c r="N6085" s="91"/>
    </row>
    <row r="6086" spans="13:14">
      <c r="M6086" s="91"/>
      <c r="N6086" s="91"/>
    </row>
    <row r="6087" spans="13:14">
      <c r="M6087" s="91"/>
      <c r="N6087" s="91"/>
    </row>
    <row r="6088" spans="13:14">
      <c r="M6088" s="91"/>
      <c r="N6088" s="91"/>
    </row>
    <row r="6089" spans="13:14">
      <c r="M6089" s="91"/>
      <c r="N6089" s="91"/>
    </row>
    <row r="6090" spans="13:14">
      <c r="M6090" s="91"/>
      <c r="N6090" s="91"/>
    </row>
    <row r="6091" spans="13:14">
      <c r="M6091" s="91"/>
      <c r="N6091" s="91"/>
    </row>
    <row r="6092" spans="13:14">
      <c r="M6092" s="91"/>
      <c r="N6092" s="91"/>
    </row>
    <row r="6093" spans="13:14">
      <c r="M6093" s="91"/>
      <c r="N6093" s="91"/>
    </row>
    <row r="6094" spans="13:14">
      <c r="M6094" s="91"/>
      <c r="N6094" s="91"/>
    </row>
    <row r="6095" spans="13:14">
      <c r="M6095" s="91"/>
      <c r="N6095" s="91"/>
    </row>
    <row r="6096" spans="13:14">
      <c r="M6096" s="91"/>
      <c r="N6096" s="91"/>
    </row>
    <row r="6097" spans="13:14">
      <c r="M6097" s="91"/>
      <c r="N6097" s="91"/>
    </row>
    <row r="6098" spans="13:14">
      <c r="M6098" s="91"/>
      <c r="N6098" s="91"/>
    </row>
    <row r="6099" spans="13:14">
      <c r="M6099" s="91"/>
      <c r="N6099" s="91"/>
    </row>
    <row r="6100" spans="13:14">
      <c r="M6100" s="91"/>
      <c r="N6100" s="91"/>
    </row>
    <row r="6101" spans="13:14">
      <c r="M6101" s="91"/>
      <c r="N6101" s="91"/>
    </row>
    <row r="6102" spans="13:14">
      <c r="M6102" s="91"/>
      <c r="N6102" s="91"/>
    </row>
    <row r="6103" spans="13:14">
      <c r="M6103" s="91"/>
      <c r="N6103" s="91"/>
    </row>
    <row r="6104" spans="13:14">
      <c r="M6104" s="91"/>
      <c r="N6104" s="91"/>
    </row>
    <row r="6105" spans="13:14">
      <c r="M6105" s="91"/>
      <c r="N6105" s="91"/>
    </row>
    <row r="6106" spans="13:14">
      <c r="M6106" s="91"/>
      <c r="N6106" s="91"/>
    </row>
    <row r="6107" spans="13:14">
      <c r="M6107" s="91"/>
      <c r="N6107" s="91"/>
    </row>
    <row r="6108" spans="13:14">
      <c r="M6108" s="91"/>
      <c r="N6108" s="91"/>
    </row>
    <row r="6109" spans="13:14">
      <c r="M6109" s="91"/>
      <c r="N6109" s="91"/>
    </row>
    <row r="6110" spans="13:14">
      <c r="M6110" s="91"/>
      <c r="N6110" s="91"/>
    </row>
    <row r="6111" spans="13:14">
      <c r="M6111" s="91"/>
      <c r="N6111" s="91"/>
    </row>
    <row r="6112" spans="13:14">
      <c r="M6112" s="91"/>
      <c r="N6112" s="91"/>
    </row>
    <row r="6113" spans="13:14">
      <c r="M6113" s="91"/>
      <c r="N6113" s="91"/>
    </row>
    <row r="6114" spans="13:14">
      <c r="M6114" s="91"/>
      <c r="N6114" s="91"/>
    </row>
    <row r="6115" spans="13:14">
      <c r="M6115" s="91"/>
      <c r="N6115" s="91"/>
    </row>
    <row r="6116" spans="13:14">
      <c r="M6116" s="91"/>
      <c r="N6116" s="91"/>
    </row>
    <row r="6117" spans="13:14">
      <c r="M6117" s="91"/>
      <c r="N6117" s="91"/>
    </row>
    <row r="6118" spans="13:14">
      <c r="M6118" s="91"/>
      <c r="N6118" s="91"/>
    </row>
    <row r="6119" spans="13:14">
      <c r="M6119" s="91"/>
      <c r="N6119" s="91"/>
    </row>
    <row r="6120" spans="13:14">
      <c r="M6120" s="91"/>
      <c r="N6120" s="91"/>
    </row>
    <row r="6121" spans="13:14">
      <c r="M6121" s="91"/>
      <c r="N6121" s="91"/>
    </row>
    <row r="6122" spans="13:14">
      <c r="M6122" s="91"/>
      <c r="N6122" s="91"/>
    </row>
    <row r="6123" spans="13:14">
      <c r="M6123" s="91"/>
      <c r="N6123" s="91"/>
    </row>
    <row r="6124" spans="13:14">
      <c r="M6124" s="91"/>
      <c r="N6124" s="91"/>
    </row>
    <row r="6125" spans="13:14">
      <c r="M6125" s="91"/>
      <c r="N6125" s="91"/>
    </row>
    <row r="6127" spans="13:14">
      <c r="M6127" s="91"/>
      <c r="N6127" s="91"/>
    </row>
    <row r="6128" spans="13:14">
      <c r="M6128" s="91"/>
      <c r="N6128" s="91"/>
    </row>
    <row r="6129" spans="13:14">
      <c r="M6129" s="91"/>
      <c r="N6129" s="91"/>
    </row>
    <row r="6130" spans="13:14">
      <c r="M6130" s="91"/>
      <c r="N6130" s="91"/>
    </row>
    <row r="6131" spans="13:14">
      <c r="M6131" s="91"/>
      <c r="N6131" s="91"/>
    </row>
    <row r="6132" spans="13:14">
      <c r="M6132" s="91"/>
      <c r="N6132" s="91"/>
    </row>
    <row r="6133" spans="13:14">
      <c r="M6133" s="91"/>
      <c r="N6133" s="91"/>
    </row>
    <row r="6134" spans="13:14">
      <c r="M6134" s="91"/>
      <c r="N6134" s="91"/>
    </row>
    <row r="6135" spans="13:14">
      <c r="M6135" s="91"/>
      <c r="N6135" s="91"/>
    </row>
    <row r="6136" spans="13:14">
      <c r="M6136" s="91"/>
      <c r="N6136" s="91"/>
    </row>
    <row r="6137" spans="13:14">
      <c r="M6137" s="91"/>
      <c r="N6137" s="91"/>
    </row>
    <row r="6138" spans="13:14">
      <c r="M6138" s="91"/>
      <c r="N6138" s="91"/>
    </row>
    <row r="6139" spans="13:14">
      <c r="M6139" s="91"/>
      <c r="N6139" s="91"/>
    </row>
    <row r="6140" spans="13:14">
      <c r="M6140" s="91"/>
      <c r="N6140" s="91"/>
    </row>
    <row r="6141" spans="13:14">
      <c r="M6141" s="91"/>
      <c r="N6141" s="91"/>
    </row>
    <row r="6142" spans="13:14">
      <c r="M6142" s="91"/>
      <c r="N6142" s="91"/>
    </row>
    <row r="6143" spans="13:14">
      <c r="M6143" s="91"/>
      <c r="N6143" s="91"/>
    </row>
    <row r="6144" spans="13:14">
      <c r="M6144" s="91"/>
      <c r="N6144" s="91"/>
    </row>
    <row r="6145" spans="13:14">
      <c r="M6145" s="91"/>
      <c r="N6145" s="91"/>
    </row>
    <row r="6146" spans="13:14">
      <c r="M6146" s="91"/>
      <c r="N6146" s="91"/>
    </row>
    <row r="6147" spans="13:14">
      <c r="M6147" s="91"/>
      <c r="N6147" s="91"/>
    </row>
    <row r="6148" spans="13:14">
      <c r="M6148" s="91"/>
      <c r="N6148" s="91"/>
    </row>
    <row r="6149" spans="13:14">
      <c r="M6149" s="91"/>
      <c r="N6149" s="91"/>
    </row>
    <row r="6150" spans="13:14">
      <c r="M6150" s="91"/>
      <c r="N6150" s="91"/>
    </row>
    <row r="6152" spans="13:14">
      <c r="M6152" s="91"/>
      <c r="N6152" s="91"/>
    </row>
    <row r="6153" spans="13:14">
      <c r="M6153" s="91"/>
      <c r="N6153" s="91"/>
    </row>
    <row r="6154" spans="13:14">
      <c r="M6154" s="91"/>
      <c r="N6154" s="91"/>
    </row>
    <row r="6155" spans="13:14">
      <c r="M6155" s="91"/>
      <c r="N6155" s="91"/>
    </row>
    <row r="6158" spans="13:14">
      <c r="M6158" s="91"/>
      <c r="N6158" s="91"/>
    </row>
    <row r="6159" spans="13:14">
      <c r="M6159" s="91"/>
      <c r="N6159" s="91"/>
    </row>
    <row r="6160" spans="13:14">
      <c r="M6160" s="91"/>
      <c r="N6160" s="91"/>
    </row>
    <row r="6161" spans="13:14">
      <c r="M6161" s="91"/>
      <c r="N6161" s="91"/>
    </row>
    <row r="6162" spans="13:14">
      <c r="M6162" s="91"/>
      <c r="N6162" s="91"/>
    </row>
    <row r="6163" spans="13:14">
      <c r="M6163" s="91"/>
      <c r="N6163" s="91"/>
    </row>
    <row r="6164" spans="13:14">
      <c r="M6164" s="91"/>
      <c r="N6164" s="91"/>
    </row>
    <row r="6165" spans="13:14">
      <c r="M6165" s="91"/>
      <c r="N6165" s="91"/>
    </row>
    <row r="6166" spans="13:14">
      <c r="M6166" s="91"/>
      <c r="N6166" s="91"/>
    </row>
    <row r="6167" spans="13:14">
      <c r="M6167" s="91"/>
      <c r="N6167" s="91"/>
    </row>
    <row r="6168" spans="13:14">
      <c r="M6168" s="91"/>
      <c r="N6168" s="91"/>
    </row>
    <row r="6169" spans="13:14">
      <c r="M6169" s="91"/>
      <c r="N6169" s="91"/>
    </row>
    <row r="6170" spans="13:14">
      <c r="M6170" s="91"/>
      <c r="N6170" s="91"/>
    </row>
    <row r="6171" spans="13:14">
      <c r="M6171" s="91"/>
      <c r="N6171" s="91"/>
    </row>
    <row r="6172" spans="13:14">
      <c r="M6172" s="91"/>
      <c r="N6172" s="91"/>
    </row>
    <row r="6173" spans="13:14">
      <c r="M6173" s="91"/>
      <c r="N6173" s="91"/>
    </row>
    <row r="6174" spans="13:14">
      <c r="M6174" s="91"/>
      <c r="N6174" s="91"/>
    </row>
    <row r="6175" spans="13:14">
      <c r="M6175" s="91"/>
      <c r="N6175" s="91"/>
    </row>
    <row r="6176" spans="13:14">
      <c r="M6176" s="91"/>
      <c r="N6176" s="91"/>
    </row>
    <row r="6177" spans="13:14">
      <c r="M6177" s="91"/>
      <c r="N6177" s="91"/>
    </row>
    <row r="6178" spans="13:14">
      <c r="M6178" s="91"/>
      <c r="N6178" s="91"/>
    </row>
    <row r="6179" spans="13:14">
      <c r="M6179" s="91"/>
      <c r="N6179" s="91"/>
    </row>
    <row r="6180" spans="13:14">
      <c r="M6180" s="91"/>
      <c r="N6180" s="91"/>
    </row>
    <row r="6181" spans="13:14">
      <c r="M6181" s="91"/>
      <c r="N6181" s="91"/>
    </row>
    <row r="6182" spans="13:14">
      <c r="M6182" s="91"/>
      <c r="N6182" s="91"/>
    </row>
    <row r="6183" spans="13:14">
      <c r="M6183" s="91"/>
      <c r="N6183" s="91"/>
    </row>
    <row r="6184" spans="13:14">
      <c r="M6184" s="91"/>
      <c r="N6184" s="91"/>
    </row>
    <row r="6185" spans="13:14">
      <c r="M6185" s="91"/>
      <c r="N6185" s="91"/>
    </row>
    <row r="6186" spans="13:14">
      <c r="M6186" s="91"/>
      <c r="N6186" s="91"/>
    </row>
    <row r="6187" spans="13:14">
      <c r="M6187" s="91"/>
      <c r="N6187" s="91"/>
    </row>
    <row r="6188" spans="13:14">
      <c r="M6188" s="91"/>
      <c r="N6188" s="91"/>
    </row>
    <row r="6189" spans="13:14">
      <c r="M6189" s="91"/>
      <c r="N6189" s="91"/>
    </row>
    <row r="6190" spans="13:14">
      <c r="M6190" s="91"/>
      <c r="N6190" s="91"/>
    </row>
    <row r="6191" spans="13:14">
      <c r="M6191" s="91"/>
      <c r="N6191" s="91"/>
    </row>
    <row r="6192" spans="13:14">
      <c r="M6192" s="91"/>
      <c r="N6192" s="91"/>
    </row>
    <row r="6193" spans="13:14">
      <c r="M6193" s="91"/>
      <c r="N6193" s="91"/>
    </row>
    <row r="6194" spans="13:14">
      <c r="M6194" s="91"/>
      <c r="N6194" s="91"/>
    </row>
    <row r="6195" spans="13:14">
      <c r="M6195" s="91"/>
      <c r="N6195" s="91"/>
    </row>
    <row r="6196" spans="13:14">
      <c r="M6196" s="91"/>
      <c r="N6196" s="91"/>
    </row>
    <row r="6197" spans="13:14">
      <c r="M6197" s="91"/>
      <c r="N6197" s="91"/>
    </row>
    <row r="6198" spans="13:14">
      <c r="M6198" s="91"/>
      <c r="N6198" s="91"/>
    </row>
    <row r="6199" spans="13:14">
      <c r="M6199" s="91"/>
      <c r="N6199" s="91"/>
    </row>
    <row r="6200" spans="13:14">
      <c r="M6200" s="91"/>
      <c r="N6200" s="91"/>
    </row>
    <row r="6201" spans="13:14">
      <c r="M6201" s="91"/>
      <c r="N6201" s="91"/>
    </row>
    <row r="6202" spans="13:14">
      <c r="M6202" s="91"/>
      <c r="N6202" s="91"/>
    </row>
    <row r="6203" spans="13:14">
      <c r="M6203" s="91"/>
      <c r="N6203" s="91"/>
    </row>
    <row r="6204" spans="13:14">
      <c r="M6204" s="91"/>
      <c r="N6204" s="91"/>
    </row>
    <row r="6205" spans="13:14">
      <c r="M6205" s="91"/>
      <c r="N6205" s="91"/>
    </row>
    <row r="6206" spans="13:14">
      <c r="M6206" s="91"/>
      <c r="N6206" s="91"/>
    </row>
    <row r="6207" spans="13:14">
      <c r="M6207" s="91"/>
      <c r="N6207" s="91"/>
    </row>
    <row r="6208" spans="13:14">
      <c r="M6208" s="91"/>
      <c r="N6208" s="91"/>
    </row>
    <row r="6209" spans="13:14">
      <c r="M6209" s="91"/>
      <c r="N6209" s="91"/>
    </row>
    <row r="6210" spans="13:14">
      <c r="M6210" s="91"/>
      <c r="N6210" s="91"/>
    </row>
    <row r="6211" spans="13:14">
      <c r="M6211" s="91"/>
      <c r="N6211" s="91"/>
    </row>
    <row r="6212" spans="13:14">
      <c r="M6212" s="91"/>
      <c r="N6212" s="91"/>
    </row>
    <row r="6213" spans="13:14">
      <c r="M6213" s="91"/>
      <c r="N6213" s="91"/>
    </row>
    <row r="6214" spans="13:14">
      <c r="M6214" s="91"/>
      <c r="N6214" s="91"/>
    </row>
    <row r="6215" spans="13:14">
      <c r="M6215" s="91"/>
      <c r="N6215" s="91"/>
    </row>
    <row r="6216" spans="13:14">
      <c r="M6216" s="91"/>
      <c r="N6216" s="91"/>
    </row>
    <row r="6217" spans="13:14">
      <c r="M6217" s="91"/>
      <c r="N6217" s="91"/>
    </row>
    <row r="6218" spans="13:14">
      <c r="M6218" s="91"/>
      <c r="N6218" s="91"/>
    </row>
    <row r="6219" spans="13:14">
      <c r="M6219" s="91"/>
      <c r="N6219" s="91"/>
    </row>
    <row r="6220" spans="13:14">
      <c r="M6220" s="91"/>
      <c r="N6220" s="91"/>
    </row>
    <row r="6221" spans="13:14">
      <c r="M6221" s="91"/>
      <c r="N6221" s="91"/>
    </row>
    <row r="6222" spans="13:14">
      <c r="M6222" s="91"/>
      <c r="N6222" s="91"/>
    </row>
    <row r="6223" spans="13:14">
      <c r="M6223" s="91"/>
      <c r="N6223" s="91"/>
    </row>
    <row r="6224" spans="13:14">
      <c r="M6224" s="91"/>
      <c r="N6224" s="91"/>
    </row>
    <row r="6225" spans="1:14">
      <c r="M6225" s="91"/>
      <c r="N6225" s="91"/>
    </row>
    <row r="6226" spans="1:14">
      <c r="M6226" s="91"/>
      <c r="N6226" s="91"/>
    </row>
    <row r="6227" spans="1:14">
      <c r="M6227" s="91"/>
      <c r="N6227" s="91"/>
    </row>
    <row r="6228" spans="1:14">
      <c r="M6228" s="91"/>
      <c r="N6228" s="91"/>
    </row>
    <row r="6229" spans="1:14">
      <c r="M6229" s="91"/>
      <c r="N6229" s="91"/>
    </row>
    <row r="6230" spans="1:14">
      <c r="M6230" s="91"/>
      <c r="N6230" s="91"/>
    </row>
    <row r="6231" spans="1:14">
      <c r="M6231" s="91"/>
      <c r="N6231" s="91"/>
    </row>
    <row r="6232" spans="1:14">
      <c r="M6232" s="91"/>
      <c r="N6232" s="91"/>
    </row>
    <row r="6233" spans="1:14">
      <c r="M6233" s="91"/>
      <c r="N6233" s="91"/>
    </row>
    <row r="6234" spans="1:14">
      <c r="M6234" s="91"/>
      <c r="N6234" s="91"/>
    </row>
    <row r="6235" spans="1:14">
      <c r="M6235" s="91"/>
      <c r="N6235" s="91"/>
    </row>
    <row r="6236" spans="1:14">
      <c r="M6236" s="91"/>
      <c r="N6236" s="91"/>
    </row>
    <row r="6237" spans="1:14">
      <c r="M6237" s="91"/>
      <c r="N6237" s="91"/>
    </row>
    <row r="6238" spans="1:14">
      <c r="M6238" s="91"/>
      <c r="N6238" s="91"/>
    </row>
    <row r="6239" spans="1:14">
      <c r="A6239" s="89"/>
      <c r="M6239" s="91"/>
      <c r="N6239" s="91"/>
    </row>
    <row r="6240" spans="1:14">
      <c r="M6240" s="91"/>
      <c r="N6240" s="91"/>
    </row>
    <row r="6241" spans="13:14">
      <c r="M6241" s="91"/>
      <c r="N6241" s="91"/>
    </row>
    <row r="6242" spans="13:14">
      <c r="M6242" s="91"/>
      <c r="N6242" s="91"/>
    </row>
    <row r="6243" spans="13:14">
      <c r="M6243" s="91"/>
      <c r="N6243" s="91"/>
    </row>
    <row r="6244" spans="13:14">
      <c r="M6244" s="91"/>
      <c r="N6244" s="91"/>
    </row>
    <row r="6245" spans="13:14">
      <c r="M6245" s="91"/>
      <c r="N6245" s="91"/>
    </row>
    <row r="6246" spans="13:14">
      <c r="M6246" s="91"/>
      <c r="N6246" s="91"/>
    </row>
    <row r="6247" spans="13:14">
      <c r="M6247" s="91"/>
      <c r="N6247" s="91"/>
    </row>
    <row r="6248" spans="13:14">
      <c r="M6248" s="91"/>
      <c r="N6248" s="91"/>
    </row>
    <row r="6249" spans="13:14">
      <c r="M6249" s="91"/>
      <c r="N6249" s="91"/>
    </row>
    <row r="6250" spans="13:14">
      <c r="M6250" s="91"/>
      <c r="N6250" s="91"/>
    </row>
    <row r="6251" spans="13:14">
      <c r="M6251" s="91"/>
      <c r="N6251" s="91"/>
    </row>
    <row r="6252" spans="13:14">
      <c r="M6252" s="91"/>
      <c r="N6252" s="91"/>
    </row>
    <row r="6253" spans="13:14">
      <c r="M6253" s="91"/>
      <c r="N6253" s="91"/>
    </row>
    <row r="6254" spans="13:14">
      <c r="M6254" s="91"/>
      <c r="N6254" s="91"/>
    </row>
    <row r="6255" spans="13:14">
      <c r="M6255" s="91"/>
      <c r="N6255" s="91"/>
    </row>
    <row r="6256" spans="13:14">
      <c r="M6256" s="91"/>
      <c r="N6256" s="91"/>
    </row>
    <row r="6257" spans="13:14">
      <c r="M6257" s="91"/>
      <c r="N6257" s="91"/>
    </row>
    <row r="6258" spans="13:14">
      <c r="M6258" s="91"/>
      <c r="N6258" s="91"/>
    </row>
    <row r="6259" spans="13:14">
      <c r="M6259" s="91"/>
      <c r="N6259" s="91"/>
    </row>
    <row r="6260" spans="13:14">
      <c r="M6260" s="91"/>
      <c r="N6260" s="91"/>
    </row>
    <row r="6261" spans="13:14">
      <c r="M6261" s="91"/>
      <c r="N6261" s="91"/>
    </row>
    <row r="6262" spans="13:14">
      <c r="M6262" s="91"/>
      <c r="N6262" s="91"/>
    </row>
    <row r="6263" spans="13:14">
      <c r="M6263" s="91"/>
      <c r="N6263" s="91"/>
    </row>
    <row r="6264" spans="13:14">
      <c r="M6264" s="91"/>
      <c r="N6264" s="91"/>
    </row>
    <row r="6265" spans="13:14">
      <c r="M6265" s="91"/>
      <c r="N6265" s="91"/>
    </row>
    <row r="6266" spans="13:14">
      <c r="M6266" s="91"/>
      <c r="N6266" s="91"/>
    </row>
    <row r="6267" spans="13:14">
      <c r="M6267" s="91"/>
      <c r="N6267" s="91"/>
    </row>
    <row r="6268" spans="13:14">
      <c r="M6268" s="91"/>
      <c r="N6268" s="91"/>
    </row>
    <row r="6269" spans="13:14">
      <c r="M6269" s="91"/>
      <c r="N6269" s="91"/>
    </row>
    <row r="6270" spans="13:14">
      <c r="M6270" s="91"/>
      <c r="N6270" s="91"/>
    </row>
    <row r="6271" spans="13:14">
      <c r="M6271" s="91"/>
      <c r="N6271" s="91"/>
    </row>
    <row r="6272" spans="13:14">
      <c r="M6272" s="91"/>
      <c r="N6272" s="91"/>
    </row>
    <row r="6273" spans="13:14">
      <c r="M6273" s="91"/>
      <c r="N6273" s="91"/>
    </row>
    <row r="6274" spans="13:14">
      <c r="M6274" s="91"/>
      <c r="N6274" s="91"/>
    </row>
    <row r="6275" spans="13:14">
      <c r="M6275" s="91"/>
      <c r="N6275" s="91"/>
    </row>
    <row r="6276" spans="13:14">
      <c r="M6276" s="91"/>
      <c r="N6276" s="91"/>
    </row>
    <row r="6277" spans="13:14">
      <c r="M6277" s="91"/>
      <c r="N6277" s="91"/>
    </row>
    <row r="6278" spans="13:14">
      <c r="M6278" s="91"/>
      <c r="N6278" s="91"/>
    </row>
    <row r="6279" spans="13:14">
      <c r="M6279" s="91"/>
      <c r="N6279" s="91"/>
    </row>
    <row r="6280" spans="13:14">
      <c r="M6280" s="91"/>
      <c r="N6280" s="91"/>
    </row>
    <row r="6281" spans="13:14">
      <c r="M6281" s="91"/>
      <c r="N6281" s="91"/>
    </row>
    <row r="6282" spans="13:14">
      <c r="M6282" s="91"/>
      <c r="N6282" s="91"/>
    </row>
    <row r="6283" spans="13:14">
      <c r="M6283" s="91"/>
      <c r="N6283" s="91"/>
    </row>
    <row r="6284" spans="13:14">
      <c r="M6284" s="91"/>
      <c r="N6284" s="91"/>
    </row>
    <row r="6285" spans="13:14">
      <c r="M6285" s="91"/>
      <c r="N6285" s="91"/>
    </row>
    <row r="6286" spans="13:14">
      <c r="M6286" s="91"/>
      <c r="N6286" s="91"/>
    </row>
    <row r="6287" spans="13:14">
      <c r="M6287" s="91"/>
      <c r="N6287" s="91"/>
    </row>
    <row r="6288" spans="13:14">
      <c r="M6288" s="91"/>
      <c r="N6288" s="91"/>
    </row>
    <row r="6289" spans="13:14">
      <c r="M6289" s="91"/>
      <c r="N6289" s="91"/>
    </row>
    <row r="6290" spans="13:14">
      <c r="M6290" s="91"/>
      <c r="N6290" s="91"/>
    </row>
    <row r="6291" spans="13:14">
      <c r="M6291" s="91"/>
      <c r="N6291" s="91"/>
    </row>
    <row r="6292" spans="13:14">
      <c r="M6292" s="91"/>
      <c r="N6292" s="91"/>
    </row>
    <row r="6293" spans="13:14">
      <c r="M6293" s="91"/>
      <c r="N6293" s="91"/>
    </row>
    <row r="6294" spans="13:14">
      <c r="M6294" s="91"/>
      <c r="N6294" s="91"/>
    </row>
    <row r="6295" spans="13:14">
      <c r="M6295" s="91"/>
      <c r="N6295" s="91"/>
    </row>
    <row r="6296" spans="13:14">
      <c r="M6296" s="91"/>
      <c r="N6296" s="91"/>
    </row>
    <row r="6297" spans="13:14">
      <c r="M6297" s="91"/>
      <c r="N6297" s="91"/>
    </row>
    <row r="6298" spans="13:14">
      <c r="M6298" s="91"/>
      <c r="N6298" s="91"/>
    </row>
    <row r="6299" spans="13:14">
      <c r="M6299" s="91"/>
      <c r="N6299" s="91"/>
    </row>
    <row r="6300" spans="13:14">
      <c r="M6300" s="91"/>
      <c r="N6300" s="91"/>
    </row>
    <row r="6301" spans="13:14">
      <c r="M6301" s="91"/>
      <c r="N6301" s="91"/>
    </row>
    <row r="6302" spans="13:14">
      <c r="M6302" s="91"/>
      <c r="N6302" s="91"/>
    </row>
    <row r="6303" spans="13:14">
      <c r="M6303" s="91"/>
      <c r="N6303" s="91"/>
    </row>
    <row r="6304" spans="13:14">
      <c r="M6304" s="91"/>
      <c r="N6304" s="91"/>
    </row>
    <row r="6305" spans="13:14">
      <c r="M6305" s="91"/>
      <c r="N6305" s="91"/>
    </row>
    <row r="6306" spans="13:14">
      <c r="M6306" s="91"/>
      <c r="N6306" s="91"/>
    </row>
    <row r="6307" spans="13:14">
      <c r="M6307" s="91"/>
      <c r="N6307" s="91"/>
    </row>
    <row r="6308" spans="13:14">
      <c r="M6308" s="91"/>
      <c r="N6308" s="91"/>
    </row>
    <row r="6309" spans="13:14">
      <c r="M6309" s="91"/>
      <c r="N6309" s="91"/>
    </row>
    <row r="6310" spans="13:14">
      <c r="M6310" s="91"/>
      <c r="N6310" s="91"/>
    </row>
    <row r="6311" spans="13:14">
      <c r="M6311" s="91"/>
      <c r="N6311" s="91"/>
    </row>
    <row r="6312" spans="13:14">
      <c r="M6312" s="91"/>
      <c r="N6312" s="91"/>
    </row>
    <row r="6313" spans="13:14">
      <c r="M6313" s="91"/>
      <c r="N6313" s="91"/>
    </row>
    <row r="6314" spans="13:14">
      <c r="M6314" s="91"/>
      <c r="N6314" s="91"/>
    </row>
    <row r="6315" spans="13:14">
      <c r="M6315" s="91"/>
      <c r="N6315" s="91"/>
    </row>
    <row r="6316" spans="13:14">
      <c r="M6316" s="91"/>
      <c r="N6316" s="91"/>
    </row>
    <row r="6317" spans="13:14">
      <c r="M6317" s="91"/>
      <c r="N6317" s="91"/>
    </row>
    <row r="6318" spans="13:14">
      <c r="M6318" s="91"/>
      <c r="N6318" s="91"/>
    </row>
    <row r="6319" spans="13:14">
      <c r="M6319" s="91"/>
      <c r="N6319" s="91"/>
    </row>
    <row r="6320" spans="13:14">
      <c r="M6320" s="91"/>
      <c r="N6320" s="91"/>
    </row>
    <row r="6321" spans="13:14">
      <c r="M6321" s="91"/>
      <c r="N6321" s="91"/>
    </row>
    <row r="6322" spans="13:14">
      <c r="M6322" s="91"/>
      <c r="N6322" s="91"/>
    </row>
    <row r="6323" spans="13:14">
      <c r="M6323" s="91"/>
      <c r="N6323" s="91"/>
    </row>
    <row r="6324" spans="13:14">
      <c r="M6324" s="91"/>
      <c r="N6324" s="91"/>
    </row>
    <row r="6325" spans="13:14">
      <c r="M6325" s="91"/>
      <c r="N6325" s="91"/>
    </row>
    <row r="6326" spans="13:14">
      <c r="M6326" s="91"/>
      <c r="N6326" s="91"/>
    </row>
    <row r="6327" spans="13:14">
      <c r="M6327" s="91"/>
      <c r="N6327" s="91"/>
    </row>
    <row r="6328" spans="13:14">
      <c r="M6328" s="91"/>
      <c r="N6328" s="91"/>
    </row>
    <row r="6329" spans="13:14">
      <c r="M6329" s="91"/>
      <c r="N6329" s="91"/>
    </row>
    <row r="6330" spans="13:14">
      <c r="M6330" s="91"/>
      <c r="N6330" s="91"/>
    </row>
    <row r="6331" spans="13:14">
      <c r="M6331" s="91"/>
      <c r="N6331" s="91"/>
    </row>
    <row r="6332" spans="13:14">
      <c r="M6332" s="91"/>
      <c r="N6332" s="91"/>
    </row>
    <row r="6333" spans="13:14">
      <c r="M6333" s="91"/>
      <c r="N6333" s="91"/>
    </row>
    <row r="6334" spans="13:14">
      <c r="M6334" s="91"/>
      <c r="N6334" s="91"/>
    </row>
    <row r="6335" spans="13:14">
      <c r="M6335" s="91"/>
      <c r="N6335" s="91"/>
    </row>
    <row r="6336" spans="13:14">
      <c r="M6336" s="91"/>
      <c r="N6336" s="91"/>
    </row>
    <row r="6337" spans="13:14">
      <c r="M6337" s="91"/>
      <c r="N6337" s="91"/>
    </row>
    <row r="6338" spans="13:14">
      <c r="M6338" s="91"/>
      <c r="N6338" s="91"/>
    </row>
    <row r="6339" spans="13:14">
      <c r="M6339" s="91"/>
      <c r="N6339" s="91"/>
    </row>
    <row r="6340" spans="13:14">
      <c r="M6340" s="91"/>
      <c r="N6340" s="91"/>
    </row>
    <row r="6341" spans="13:14">
      <c r="M6341" s="91"/>
      <c r="N6341" s="91"/>
    </row>
    <row r="6342" spans="13:14">
      <c r="M6342" s="91"/>
      <c r="N6342" s="91"/>
    </row>
    <row r="6343" spans="13:14">
      <c r="M6343" s="91"/>
      <c r="N6343" s="91"/>
    </row>
    <row r="6344" spans="13:14">
      <c r="M6344" s="91"/>
      <c r="N6344" s="91"/>
    </row>
    <row r="6345" spans="13:14">
      <c r="M6345" s="91"/>
      <c r="N6345" s="91"/>
    </row>
    <row r="6346" spans="13:14">
      <c r="M6346" s="91"/>
      <c r="N6346" s="91"/>
    </row>
    <row r="6348" spans="13:14">
      <c r="M6348" s="91"/>
      <c r="N6348" s="91"/>
    </row>
    <row r="6349" spans="13:14">
      <c r="M6349" s="91"/>
      <c r="N6349" s="91"/>
    </row>
    <row r="6350" spans="13:14">
      <c r="M6350" s="91"/>
      <c r="N6350" s="91"/>
    </row>
    <row r="6351" spans="13:14">
      <c r="M6351" s="91"/>
      <c r="N6351" s="91"/>
    </row>
    <row r="6352" spans="13:14">
      <c r="M6352" s="91"/>
      <c r="N6352" s="91"/>
    </row>
    <row r="6353" spans="13:14">
      <c r="M6353" s="91"/>
      <c r="N6353" s="91"/>
    </row>
    <row r="6354" spans="13:14">
      <c r="M6354" s="91"/>
      <c r="N6354" s="91"/>
    </row>
    <row r="6355" spans="13:14">
      <c r="M6355" s="91"/>
      <c r="N6355" s="91"/>
    </row>
    <row r="6356" spans="13:14">
      <c r="M6356" s="91"/>
      <c r="N6356" s="91"/>
    </row>
    <row r="6357" spans="13:14">
      <c r="M6357" s="91"/>
      <c r="N6357" s="91"/>
    </row>
    <row r="6358" spans="13:14">
      <c r="M6358" s="91"/>
      <c r="N6358" s="91"/>
    </row>
    <row r="6359" spans="13:14">
      <c r="M6359" s="91"/>
      <c r="N6359" s="91"/>
    </row>
    <row r="6360" spans="13:14">
      <c r="M6360" s="91"/>
      <c r="N6360" s="91"/>
    </row>
    <row r="6361" spans="13:14">
      <c r="M6361" s="91"/>
      <c r="N6361" s="91"/>
    </row>
    <row r="6362" spans="13:14">
      <c r="M6362" s="91"/>
      <c r="N6362" s="91"/>
    </row>
    <row r="6363" spans="13:14">
      <c r="M6363" s="91"/>
      <c r="N6363" s="91"/>
    </row>
    <row r="6364" spans="13:14">
      <c r="M6364" s="91"/>
      <c r="N6364" s="91"/>
    </row>
    <row r="6365" spans="13:14">
      <c r="M6365" s="91"/>
      <c r="N6365" s="91"/>
    </row>
    <row r="6366" spans="13:14">
      <c r="M6366" s="91"/>
      <c r="N6366" s="91"/>
    </row>
    <row r="6369" spans="13:14">
      <c r="M6369" s="91"/>
      <c r="N6369" s="91"/>
    </row>
    <row r="6370" spans="13:14">
      <c r="M6370" s="91"/>
      <c r="N6370" s="91"/>
    </row>
    <row r="6371" spans="13:14">
      <c r="M6371" s="91"/>
      <c r="N6371" s="91"/>
    </row>
    <row r="6372" spans="13:14">
      <c r="M6372" s="91"/>
      <c r="N6372" s="91"/>
    </row>
    <row r="6373" spans="13:14">
      <c r="M6373" s="91"/>
      <c r="N6373" s="91"/>
    </row>
    <row r="6374" spans="13:14">
      <c r="M6374" s="91"/>
      <c r="N6374" s="91"/>
    </row>
    <row r="6375" spans="13:14">
      <c r="M6375" s="91"/>
      <c r="N6375" s="91"/>
    </row>
    <row r="6376" spans="13:14">
      <c r="M6376" s="91"/>
      <c r="N6376" s="91"/>
    </row>
    <row r="6377" spans="13:14">
      <c r="M6377" s="91"/>
      <c r="N6377" s="91"/>
    </row>
    <row r="6378" spans="13:14">
      <c r="M6378" s="91"/>
      <c r="N6378" s="91"/>
    </row>
    <row r="6379" spans="13:14">
      <c r="M6379" s="91"/>
      <c r="N6379" s="91"/>
    </row>
    <row r="6380" spans="13:14">
      <c r="M6380" s="91"/>
      <c r="N6380" s="91"/>
    </row>
    <row r="6381" spans="13:14">
      <c r="M6381" s="91"/>
      <c r="N6381" s="91"/>
    </row>
    <row r="6382" spans="13:14">
      <c r="M6382" s="91"/>
      <c r="N6382" s="91"/>
    </row>
    <row r="6383" spans="13:14">
      <c r="M6383" s="91"/>
      <c r="N6383" s="91"/>
    </row>
    <row r="6384" spans="13:14">
      <c r="M6384" s="91"/>
      <c r="N6384" s="91"/>
    </row>
    <row r="6385" spans="13:14">
      <c r="M6385" s="91"/>
      <c r="N6385" s="91"/>
    </row>
    <row r="6386" spans="13:14">
      <c r="M6386" s="91"/>
      <c r="N6386" s="91"/>
    </row>
    <row r="6387" spans="13:14">
      <c r="M6387" s="91"/>
      <c r="N6387" s="91"/>
    </row>
    <row r="6388" spans="13:14">
      <c r="M6388" s="91"/>
      <c r="N6388" s="91"/>
    </row>
    <row r="6389" spans="13:14">
      <c r="M6389" s="91"/>
      <c r="N6389" s="91"/>
    </row>
    <row r="6390" spans="13:14">
      <c r="M6390" s="91"/>
      <c r="N6390" s="91"/>
    </row>
    <row r="6391" spans="13:14">
      <c r="M6391" s="91"/>
      <c r="N6391" s="91"/>
    </row>
    <row r="6392" spans="13:14">
      <c r="M6392" s="91"/>
      <c r="N6392" s="91"/>
    </row>
    <row r="6393" spans="13:14">
      <c r="M6393" s="91"/>
      <c r="N6393" s="91"/>
    </row>
    <row r="6394" spans="13:14">
      <c r="M6394" s="91"/>
      <c r="N6394" s="91"/>
    </row>
    <row r="6395" spans="13:14">
      <c r="M6395" s="91"/>
      <c r="N6395" s="91"/>
    </row>
    <row r="6396" spans="13:14">
      <c r="M6396" s="91"/>
      <c r="N6396" s="91"/>
    </row>
    <row r="6397" spans="13:14">
      <c r="M6397" s="91"/>
      <c r="N6397" s="91"/>
    </row>
    <row r="6398" spans="13:14">
      <c r="M6398" s="91"/>
      <c r="N6398" s="91"/>
    </row>
    <row r="6400" spans="13:14">
      <c r="M6400" s="91"/>
      <c r="N6400" s="91"/>
    </row>
    <row r="6401" spans="13:14">
      <c r="M6401" s="91"/>
      <c r="N6401" s="91"/>
    </row>
    <row r="6402" spans="13:14">
      <c r="M6402" s="91"/>
      <c r="N6402" s="91"/>
    </row>
    <row r="6403" spans="13:14">
      <c r="M6403" s="91"/>
      <c r="N6403" s="91"/>
    </row>
    <row r="6404" spans="13:14">
      <c r="M6404" s="91"/>
      <c r="N6404" s="91"/>
    </row>
    <row r="6405" spans="13:14">
      <c r="M6405" s="91"/>
      <c r="N6405" s="91"/>
    </row>
    <row r="6406" spans="13:14">
      <c r="M6406" s="91"/>
      <c r="N6406" s="91"/>
    </row>
    <row r="6407" spans="13:14">
      <c r="M6407" s="91"/>
      <c r="N6407" s="91"/>
    </row>
    <row r="6408" spans="13:14">
      <c r="M6408" s="91"/>
      <c r="N6408" s="91"/>
    </row>
    <row r="6409" spans="13:14">
      <c r="M6409" s="91"/>
      <c r="N6409" s="91"/>
    </row>
    <row r="6410" spans="13:14">
      <c r="M6410" s="91"/>
      <c r="N6410" s="91"/>
    </row>
    <row r="6411" spans="13:14">
      <c r="M6411" s="91"/>
      <c r="N6411" s="91"/>
    </row>
    <row r="6412" spans="13:14">
      <c r="M6412" s="91"/>
      <c r="N6412" s="91"/>
    </row>
    <row r="6413" spans="13:14">
      <c r="M6413" s="91"/>
      <c r="N6413" s="91"/>
    </row>
    <row r="6414" spans="13:14">
      <c r="M6414" s="91"/>
      <c r="N6414" s="91"/>
    </row>
    <row r="6415" spans="13:14">
      <c r="M6415" s="91"/>
      <c r="N6415" s="91"/>
    </row>
  </sheetData>
  <autoFilter ref="A1:N5728"/>
  <phoneticPr fontId="15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1"/>
  </sheetPr>
  <dimension ref="A1:Y6325"/>
  <sheetViews>
    <sheetView zoomScale="115" zoomScaleNormal="115" workbookViewId="0">
      <pane ySplit="1" topLeftCell="A2" activePane="bottomLeft" state="frozen"/>
      <selection activeCell="C14" sqref="C14"/>
      <selection pane="bottomLeft" activeCell="M4" sqref="M4"/>
    </sheetView>
  </sheetViews>
  <sheetFormatPr defaultRowHeight="14.25"/>
  <cols>
    <col min="1" max="1" width="6.75" style="93" customWidth="1"/>
    <col min="2" max="2" width="4.25" style="93" customWidth="1"/>
    <col min="3" max="3" width="36.375" style="93" customWidth="1"/>
    <col min="4" max="4" width="8.625" style="93" customWidth="1"/>
    <col min="5" max="5" width="9" style="93"/>
    <col min="6" max="6" width="9.875" style="93" customWidth="1"/>
    <col min="7" max="7" width="10.125" style="93" customWidth="1"/>
    <col min="8" max="8" width="3.75" style="93" customWidth="1"/>
    <col min="9" max="9" width="7.875" style="93" customWidth="1"/>
    <col min="10" max="10" width="10.25" style="91" customWidth="1"/>
    <col min="11" max="11" width="8" style="93" customWidth="1"/>
    <col min="12" max="12" width="7.25" style="93" customWidth="1"/>
    <col min="13" max="13" width="16.125" style="93" customWidth="1"/>
    <col min="14" max="19" width="3.375" style="93" customWidth="1"/>
    <col min="20" max="20" width="3.875" style="93" customWidth="1"/>
    <col min="21" max="21" width="6.75" style="93" customWidth="1"/>
    <col min="22" max="22" width="5.625" style="93" customWidth="1"/>
    <col min="23" max="23" width="10.25" style="91" customWidth="1"/>
    <col min="24" max="24" width="8.375" style="93" customWidth="1"/>
    <col min="25" max="25" width="6.75" style="93" customWidth="1"/>
    <col min="26" max="16384" width="9" style="93"/>
  </cols>
  <sheetData>
    <row r="1" spans="1:25" s="5" customFormat="1" ht="26.25" customHeight="1">
      <c r="A1" s="5" t="s">
        <v>13</v>
      </c>
      <c r="B1" s="5" t="s">
        <v>34</v>
      </c>
      <c r="C1" s="5" t="s">
        <v>14</v>
      </c>
      <c r="D1" s="5" t="s">
        <v>618</v>
      </c>
      <c r="E1" s="5" t="s">
        <v>458</v>
      </c>
      <c r="F1" s="5" t="s">
        <v>3</v>
      </c>
      <c r="G1" s="5" t="s">
        <v>4</v>
      </c>
      <c r="H1" s="5" t="s">
        <v>9</v>
      </c>
      <c r="I1" s="5" t="s">
        <v>5</v>
      </c>
      <c r="J1" s="79" t="s">
        <v>15</v>
      </c>
      <c r="K1" s="5" t="s">
        <v>24</v>
      </c>
      <c r="L1" s="5" t="s">
        <v>30</v>
      </c>
      <c r="M1" s="5" t="s">
        <v>8</v>
      </c>
      <c r="N1" s="5" t="s">
        <v>25</v>
      </c>
      <c r="O1" s="5" t="s">
        <v>45</v>
      </c>
      <c r="P1" s="5" t="s">
        <v>32</v>
      </c>
      <c r="Q1" s="5" t="s">
        <v>28</v>
      </c>
      <c r="R1" s="5" t="s">
        <v>27</v>
      </c>
      <c r="S1" s="5" t="s">
        <v>26</v>
      </c>
      <c r="T1" s="5" t="s">
        <v>31</v>
      </c>
      <c r="U1" s="5" t="s">
        <v>16</v>
      </c>
      <c r="V1" s="5" t="s">
        <v>17</v>
      </c>
      <c r="W1" s="79" t="s">
        <v>453</v>
      </c>
      <c r="X1" s="5" t="s">
        <v>7</v>
      </c>
      <c r="Y1" s="5" t="s">
        <v>6</v>
      </c>
    </row>
    <row r="2" spans="1:25">
      <c r="A2" s="3" t="s">
        <v>563</v>
      </c>
      <c r="E2" s="93" t="s">
        <v>23</v>
      </c>
    </row>
    <row r="3" spans="1:25">
      <c r="A3" s="3" t="s">
        <v>601</v>
      </c>
      <c r="C3" s="93" t="s">
        <v>716</v>
      </c>
    </row>
    <row r="4" spans="1:25">
      <c r="A4" s="93">
        <v>1</v>
      </c>
      <c r="B4" s="93">
        <v>1</v>
      </c>
      <c r="C4" s="93" t="s">
        <v>716</v>
      </c>
      <c r="D4" s="93">
        <v>99100</v>
      </c>
      <c r="E4" s="93" t="s">
        <v>583</v>
      </c>
      <c r="F4" s="91" t="s">
        <v>468</v>
      </c>
      <c r="G4" s="91" t="s">
        <v>584</v>
      </c>
      <c r="H4" s="93">
        <v>3</v>
      </c>
      <c r="I4" s="93" t="s">
        <v>33</v>
      </c>
      <c r="J4" s="91" t="s">
        <v>656</v>
      </c>
      <c r="K4" s="93" t="s">
        <v>10</v>
      </c>
      <c r="L4" s="93" t="s">
        <v>445</v>
      </c>
      <c r="M4" s="97" t="s">
        <v>50</v>
      </c>
      <c r="N4" s="93" t="s">
        <v>23</v>
      </c>
      <c r="O4" s="93" t="s">
        <v>23</v>
      </c>
      <c r="P4" s="93" t="s">
        <v>23</v>
      </c>
      <c r="Q4" s="93" t="s">
        <v>23</v>
      </c>
      <c r="R4" s="93" t="s">
        <v>23</v>
      </c>
      <c r="S4" s="93" t="s">
        <v>23</v>
      </c>
      <c r="T4" s="91" t="s">
        <v>23</v>
      </c>
      <c r="U4" s="93">
        <v>0</v>
      </c>
      <c r="V4" s="93">
        <v>0</v>
      </c>
      <c r="W4" s="91" t="s">
        <v>469</v>
      </c>
      <c r="X4" s="80" t="s">
        <v>20</v>
      </c>
      <c r="Y4" s="93" t="s">
        <v>1</v>
      </c>
    </row>
    <row r="5" spans="1:25">
      <c r="A5" s="93">
        <f>A4+1</f>
        <v>2</v>
      </c>
      <c r="B5" s="93">
        <v>1</v>
      </c>
      <c r="C5" s="93" t="s">
        <v>716</v>
      </c>
      <c r="D5" s="93">
        <v>99100</v>
      </c>
      <c r="E5" s="93" t="s">
        <v>595</v>
      </c>
      <c r="F5" s="91" t="s">
        <v>585</v>
      </c>
      <c r="G5" s="91" t="s">
        <v>586</v>
      </c>
      <c r="H5" s="93">
        <v>3</v>
      </c>
      <c r="I5" s="93" t="s">
        <v>33</v>
      </c>
      <c r="J5" s="91" t="s">
        <v>656</v>
      </c>
      <c r="K5" s="93" t="s">
        <v>10</v>
      </c>
      <c r="L5" s="93" t="s">
        <v>445</v>
      </c>
      <c r="M5" s="97" t="s">
        <v>50</v>
      </c>
      <c r="N5" s="93" t="s">
        <v>23</v>
      </c>
      <c r="O5" s="93" t="s">
        <v>23</v>
      </c>
      <c r="P5" s="93" t="s">
        <v>23</v>
      </c>
      <c r="Q5" s="93" t="s">
        <v>23</v>
      </c>
      <c r="R5" s="93" t="s">
        <v>23</v>
      </c>
      <c r="S5" s="93" t="s">
        <v>23</v>
      </c>
      <c r="T5" s="91" t="s">
        <v>23</v>
      </c>
      <c r="U5" s="93">
        <v>0</v>
      </c>
      <c r="V5" s="93">
        <v>0</v>
      </c>
      <c r="W5" s="91" t="s">
        <v>469</v>
      </c>
      <c r="X5" s="80" t="s">
        <v>20</v>
      </c>
      <c r="Y5" s="93" t="s">
        <v>1</v>
      </c>
    </row>
    <row r="6" spans="1:25">
      <c r="A6" s="93">
        <f t="shared" ref="A6:A69" si="0">A5+1</f>
        <v>3</v>
      </c>
      <c r="B6" s="93">
        <v>11</v>
      </c>
      <c r="C6" s="93" t="s">
        <v>716</v>
      </c>
      <c r="D6" s="93">
        <v>99100</v>
      </c>
      <c r="E6" s="93" t="s">
        <v>583</v>
      </c>
      <c r="F6" s="91" t="s">
        <v>468</v>
      </c>
      <c r="G6" s="91" t="s">
        <v>584</v>
      </c>
      <c r="H6" s="93">
        <v>3</v>
      </c>
      <c r="I6" s="93" t="s">
        <v>33</v>
      </c>
      <c r="J6" s="91" t="s">
        <v>656</v>
      </c>
      <c r="K6" s="93" t="s">
        <v>10</v>
      </c>
      <c r="L6" s="93" t="s">
        <v>445</v>
      </c>
      <c r="M6" s="97" t="s">
        <v>50</v>
      </c>
      <c r="N6" s="93" t="s">
        <v>23</v>
      </c>
      <c r="O6" s="93" t="s">
        <v>23</v>
      </c>
      <c r="P6" s="93" t="s">
        <v>23</v>
      </c>
      <c r="Q6" s="93" t="s">
        <v>23</v>
      </c>
      <c r="R6" s="93" t="s">
        <v>23</v>
      </c>
      <c r="S6" s="93" t="s">
        <v>23</v>
      </c>
      <c r="T6" s="91" t="s">
        <v>23</v>
      </c>
      <c r="U6" s="93">
        <v>0</v>
      </c>
      <c r="V6" s="93">
        <v>0</v>
      </c>
      <c r="W6" s="91" t="s">
        <v>469</v>
      </c>
      <c r="X6" s="80" t="s">
        <v>450</v>
      </c>
      <c r="Y6" s="93" t="s">
        <v>1</v>
      </c>
    </row>
    <row r="7" spans="1:25">
      <c r="A7" s="93">
        <f t="shared" si="0"/>
        <v>4</v>
      </c>
      <c r="B7" s="93">
        <v>11</v>
      </c>
      <c r="C7" s="93" t="s">
        <v>716</v>
      </c>
      <c r="D7" s="93">
        <v>99100</v>
      </c>
      <c r="E7" s="93" t="s">
        <v>595</v>
      </c>
      <c r="F7" s="91" t="s">
        <v>585</v>
      </c>
      <c r="G7" s="91" t="s">
        <v>586</v>
      </c>
      <c r="H7" s="93">
        <v>3</v>
      </c>
      <c r="I7" s="93" t="s">
        <v>33</v>
      </c>
      <c r="J7" s="91" t="s">
        <v>656</v>
      </c>
      <c r="K7" s="93" t="s">
        <v>10</v>
      </c>
      <c r="L7" s="93" t="s">
        <v>445</v>
      </c>
      <c r="M7" s="97" t="s">
        <v>50</v>
      </c>
      <c r="N7" s="93" t="s">
        <v>23</v>
      </c>
      <c r="O7" s="93" t="s">
        <v>23</v>
      </c>
      <c r="P7" s="93" t="s">
        <v>23</v>
      </c>
      <c r="Q7" s="93" t="s">
        <v>23</v>
      </c>
      <c r="R7" s="93" t="s">
        <v>23</v>
      </c>
      <c r="S7" s="93" t="s">
        <v>23</v>
      </c>
      <c r="T7" s="91" t="s">
        <v>23</v>
      </c>
      <c r="U7" s="93">
        <v>0</v>
      </c>
      <c r="V7" s="93">
        <v>0</v>
      </c>
      <c r="W7" s="91" t="s">
        <v>469</v>
      </c>
      <c r="X7" s="80" t="s">
        <v>450</v>
      </c>
      <c r="Y7" s="93" t="s">
        <v>1</v>
      </c>
    </row>
    <row r="8" spans="1:25">
      <c r="A8" s="93">
        <f t="shared" si="0"/>
        <v>5</v>
      </c>
      <c r="B8" s="93">
        <v>1</v>
      </c>
      <c r="C8" s="93" t="s">
        <v>716</v>
      </c>
      <c r="D8" s="93">
        <v>79101</v>
      </c>
      <c r="E8" s="93" t="s">
        <v>583</v>
      </c>
      <c r="F8" s="91" t="s">
        <v>468</v>
      </c>
      <c r="G8" s="91" t="s">
        <v>584</v>
      </c>
      <c r="H8" s="93">
        <v>3</v>
      </c>
      <c r="I8" s="93" t="s">
        <v>33</v>
      </c>
      <c r="J8" s="91" t="s">
        <v>656</v>
      </c>
      <c r="K8" s="93" t="s">
        <v>10</v>
      </c>
      <c r="L8" s="93" t="s">
        <v>445</v>
      </c>
      <c r="M8" s="97" t="s">
        <v>50</v>
      </c>
      <c r="N8" s="93" t="s">
        <v>23</v>
      </c>
      <c r="O8" s="93" t="s">
        <v>23</v>
      </c>
      <c r="P8" s="93" t="s">
        <v>23</v>
      </c>
      <c r="Q8" s="93" t="s">
        <v>23</v>
      </c>
      <c r="R8" s="93" t="s">
        <v>23</v>
      </c>
      <c r="S8" s="93" t="s">
        <v>23</v>
      </c>
      <c r="T8" s="91" t="s">
        <v>23</v>
      </c>
      <c r="U8" s="93">
        <v>0</v>
      </c>
      <c r="V8" s="93">
        <v>0</v>
      </c>
      <c r="W8" s="91" t="s">
        <v>469</v>
      </c>
      <c r="X8" s="80" t="s">
        <v>20</v>
      </c>
      <c r="Y8" s="93" t="s">
        <v>1</v>
      </c>
    </row>
    <row r="9" spans="1:25">
      <c r="A9" s="93">
        <f t="shared" si="0"/>
        <v>6</v>
      </c>
      <c r="B9" s="93">
        <v>1</v>
      </c>
      <c r="C9" s="93" t="s">
        <v>716</v>
      </c>
      <c r="D9" s="93">
        <v>79101</v>
      </c>
      <c r="E9" s="93" t="s">
        <v>595</v>
      </c>
      <c r="F9" s="91" t="s">
        <v>585</v>
      </c>
      <c r="G9" s="91" t="s">
        <v>586</v>
      </c>
      <c r="H9" s="93">
        <v>3</v>
      </c>
      <c r="I9" s="93" t="s">
        <v>33</v>
      </c>
      <c r="J9" s="91" t="s">
        <v>656</v>
      </c>
      <c r="K9" s="93" t="s">
        <v>10</v>
      </c>
      <c r="L9" s="93" t="s">
        <v>445</v>
      </c>
      <c r="M9" s="97" t="s">
        <v>50</v>
      </c>
      <c r="N9" s="93" t="s">
        <v>23</v>
      </c>
      <c r="O9" s="93" t="s">
        <v>23</v>
      </c>
      <c r="P9" s="93" t="s">
        <v>23</v>
      </c>
      <c r="Q9" s="93" t="s">
        <v>23</v>
      </c>
      <c r="R9" s="93" t="s">
        <v>23</v>
      </c>
      <c r="S9" s="93" t="s">
        <v>23</v>
      </c>
      <c r="T9" s="91" t="s">
        <v>23</v>
      </c>
      <c r="U9" s="93">
        <v>0</v>
      </c>
      <c r="V9" s="93">
        <v>0</v>
      </c>
      <c r="W9" s="91" t="s">
        <v>469</v>
      </c>
      <c r="X9" s="80" t="s">
        <v>20</v>
      </c>
      <c r="Y9" s="93" t="s">
        <v>1</v>
      </c>
    </row>
    <row r="10" spans="1:25">
      <c r="A10" s="93">
        <f t="shared" si="0"/>
        <v>7</v>
      </c>
      <c r="B10" s="93">
        <v>11</v>
      </c>
      <c r="C10" s="93" t="s">
        <v>716</v>
      </c>
      <c r="D10" s="93">
        <v>79101</v>
      </c>
      <c r="E10" s="93" t="s">
        <v>583</v>
      </c>
      <c r="F10" s="91" t="s">
        <v>468</v>
      </c>
      <c r="G10" s="91" t="s">
        <v>584</v>
      </c>
      <c r="H10" s="93">
        <v>3</v>
      </c>
      <c r="I10" s="93" t="s">
        <v>33</v>
      </c>
      <c r="J10" s="91" t="s">
        <v>656</v>
      </c>
      <c r="K10" s="93" t="s">
        <v>10</v>
      </c>
      <c r="L10" s="93" t="s">
        <v>445</v>
      </c>
      <c r="M10" s="97" t="s">
        <v>50</v>
      </c>
      <c r="N10" s="93" t="s">
        <v>23</v>
      </c>
      <c r="O10" s="93" t="s">
        <v>23</v>
      </c>
      <c r="P10" s="93" t="s">
        <v>23</v>
      </c>
      <c r="Q10" s="93" t="s">
        <v>23</v>
      </c>
      <c r="R10" s="93" t="s">
        <v>23</v>
      </c>
      <c r="S10" s="93" t="s">
        <v>23</v>
      </c>
      <c r="T10" s="91" t="s">
        <v>23</v>
      </c>
      <c r="U10" s="93">
        <v>0</v>
      </c>
      <c r="V10" s="93">
        <v>0</v>
      </c>
      <c r="W10" s="91" t="s">
        <v>469</v>
      </c>
      <c r="X10" s="80" t="s">
        <v>450</v>
      </c>
      <c r="Y10" s="93" t="s">
        <v>1</v>
      </c>
    </row>
    <row r="11" spans="1:25">
      <c r="A11" s="93">
        <f t="shared" si="0"/>
        <v>8</v>
      </c>
      <c r="B11" s="93">
        <v>11</v>
      </c>
      <c r="C11" s="93" t="s">
        <v>716</v>
      </c>
      <c r="D11" s="93">
        <v>79101</v>
      </c>
      <c r="E11" s="93" t="s">
        <v>595</v>
      </c>
      <c r="F11" s="91" t="s">
        <v>585</v>
      </c>
      <c r="G11" s="91" t="s">
        <v>586</v>
      </c>
      <c r="H11" s="93">
        <v>3</v>
      </c>
      <c r="I11" s="93" t="s">
        <v>33</v>
      </c>
      <c r="J11" s="91" t="s">
        <v>656</v>
      </c>
      <c r="K11" s="93" t="s">
        <v>10</v>
      </c>
      <c r="L11" s="93" t="s">
        <v>445</v>
      </c>
      <c r="M11" s="97" t="s">
        <v>50</v>
      </c>
      <c r="N11" s="93" t="s">
        <v>23</v>
      </c>
      <c r="O11" s="93" t="s">
        <v>23</v>
      </c>
      <c r="P11" s="93" t="s">
        <v>23</v>
      </c>
      <c r="Q11" s="93" t="s">
        <v>23</v>
      </c>
      <c r="R11" s="93" t="s">
        <v>23</v>
      </c>
      <c r="S11" s="93" t="s">
        <v>23</v>
      </c>
      <c r="T11" s="91" t="s">
        <v>23</v>
      </c>
      <c r="U11" s="93">
        <v>0</v>
      </c>
      <c r="V11" s="93">
        <v>0</v>
      </c>
      <c r="W11" s="91" t="s">
        <v>469</v>
      </c>
      <c r="X11" s="80" t="s">
        <v>450</v>
      </c>
      <c r="Y11" s="93" t="s">
        <v>1</v>
      </c>
    </row>
    <row r="12" spans="1:25">
      <c r="A12" s="93">
        <f t="shared" si="0"/>
        <v>9</v>
      </c>
      <c r="B12" s="93">
        <v>1</v>
      </c>
      <c r="C12" s="93" t="s">
        <v>716</v>
      </c>
      <c r="D12" s="93">
        <v>11609</v>
      </c>
      <c r="E12" s="93" t="s">
        <v>583</v>
      </c>
      <c r="F12" s="91" t="s">
        <v>468</v>
      </c>
      <c r="G12" s="91" t="s">
        <v>584</v>
      </c>
      <c r="H12" s="93">
        <v>3</v>
      </c>
      <c r="I12" s="93" t="s">
        <v>33</v>
      </c>
      <c r="J12" s="91" t="s">
        <v>656</v>
      </c>
      <c r="K12" s="93" t="s">
        <v>10</v>
      </c>
      <c r="L12" s="93" t="s">
        <v>445</v>
      </c>
      <c r="M12" s="97" t="s">
        <v>50</v>
      </c>
      <c r="N12" s="93" t="s">
        <v>23</v>
      </c>
      <c r="O12" s="93" t="s">
        <v>23</v>
      </c>
      <c r="P12" s="93" t="s">
        <v>23</v>
      </c>
      <c r="Q12" s="93" t="s">
        <v>23</v>
      </c>
      <c r="R12" s="93" t="s">
        <v>23</v>
      </c>
      <c r="S12" s="93" t="s">
        <v>23</v>
      </c>
      <c r="T12" s="91" t="s">
        <v>23</v>
      </c>
      <c r="U12" s="93">
        <v>0</v>
      </c>
      <c r="V12" s="93">
        <v>0</v>
      </c>
      <c r="W12" s="91" t="s">
        <v>469</v>
      </c>
      <c r="X12" s="80" t="s">
        <v>20</v>
      </c>
      <c r="Y12" s="93" t="s">
        <v>1</v>
      </c>
    </row>
    <row r="13" spans="1:25">
      <c r="A13" s="93">
        <f t="shared" si="0"/>
        <v>10</v>
      </c>
      <c r="B13" s="93">
        <v>1</v>
      </c>
      <c r="C13" s="93" t="s">
        <v>716</v>
      </c>
      <c r="D13" s="93">
        <v>11609</v>
      </c>
      <c r="E13" s="93" t="s">
        <v>595</v>
      </c>
      <c r="F13" s="91" t="s">
        <v>585</v>
      </c>
      <c r="G13" s="91" t="s">
        <v>586</v>
      </c>
      <c r="H13" s="93">
        <v>3</v>
      </c>
      <c r="I13" s="93" t="s">
        <v>33</v>
      </c>
      <c r="J13" s="91" t="s">
        <v>656</v>
      </c>
      <c r="K13" s="93" t="s">
        <v>10</v>
      </c>
      <c r="L13" s="93" t="s">
        <v>445</v>
      </c>
      <c r="M13" s="97" t="s">
        <v>50</v>
      </c>
      <c r="N13" s="93" t="s">
        <v>23</v>
      </c>
      <c r="O13" s="93" t="s">
        <v>23</v>
      </c>
      <c r="P13" s="93" t="s">
        <v>23</v>
      </c>
      <c r="Q13" s="93" t="s">
        <v>23</v>
      </c>
      <c r="R13" s="93" t="s">
        <v>23</v>
      </c>
      <c r="S13" s="93" t="s">
        <v>23</v>
      </c>
      <c r="T13" s="91" t="s">
        <v>23</v>
      </c>
      <c r="U13" s="93">
        <v>0</v>
      </c>
      <c r="V13" s="93">
        <v>0</v>
      </c>
      <c r="W13" s="91" t="s">
        <v>469</v>
      </c>
      <c r="X13" s="80" t="s">
        <v>20</v>
      </c>
      <c r="Y13" s="93" t="s">
        <v>1</v>
      </c>
    </row>
    <row r="14" spans="1:25">
      <c r="A14" s="93">
        <f t="shared" si="0"/>
        <v>11</v>
      </c>
      <c r="B14" s="93">
        <v>11</v>
      </c>
      <c r="C14" s="93" t="s">
        <v>716</v>
      </c>
      <c r="D14" s="93">
        <v>11609</v>
      </c>
      <c r="E14" s="93" t="s">
        <v>583</v>
      </c>
      <c r="F14" s="91" t="s">
        <v>468</v>
      </c>
      <c r="G14" s="91" t="s">
        <v>584</v>
      </c>
      <c r="H14" s="93">
        <v>3</v>
      </c>
      <c r="I14" s="93" t="s">
        <v>33</v>
      </c>
      <c r="J14" s="91" t="s">
        <v>656</v>
      </c>
      <c r="K14" s="93" t="s">
        <v>10</v>
      </c>
      <c r="L14" s="93" t="s">
        <v>445</v>
      </c>
      <c r="M14" s="97" t="s">
        <v>50</v>
      </c>
      <c r="N14" s="93" t="s">
        <v>23</v>
      </c>
      <c r="O14" s="93" t="s">
        <v>23</v>
      </c>
      <c r="P14" s="93" t="s">
        <v>23</v>
      </c>
      <c r="Q14" s="93" t="s">
        <v>23</v>
      </c>
      <c r="R14" s="93" t="s">
        <v>23</v>
      </c>
      <c r="S14" s="93" t="s">
        <v>23</v>
      </c>
      <c r="T14" s="91" t="s">
        <v>23</v>
      </c>
      <c r="U14" s="93">
        <v>0</v>
      </c>
      <c r="V14" s="93">
        <v>0</v>
      </c>
      <c r="W14" s="91" t="s">
        <v>469</v>
      </c>
      <c r="X14" s="80" t="s">
        <v>450</v>
      </c>
      <c r="Y14" s="93" t="s">
        <v>1</v>
      </c>
    </row>
    <row r="15" spans="1:25">
      <c r="A15" s="93">
        <f t="shared" si="0"/>
        <v>12</v>
      </c>
      <c r="B15" s="93">
        <v>11</v>
      </c>
      <c r="C15" s="93" t="s">
        <v>716</v>
      </c>
      <c r="D15" s="93">
        <v>11609</v>
      </c>
      <c r="E15" s="93" t="s">
        <v>595</v>
      </c>
      <c r="F15" s="91" t="s">
        <v>585</v>
      </c>
      <c r="G15" s="91" t="s">
        <v>586</v>
      </c>
      <c r="H15" s="93">
        <v>3</v>
      </c>
      <c r="I15" s="93" t="s">
        <v>33</v>
      </c>
      <c r="J15" s="91" t="s">
        <v>656</v>
      </c>
      <c r="K15" s="93" t="s">
        <v>10</v>
      </c>
      <c r="L15" s="93" t="s">
        <v>445</v>
      </c>
      <c r="M15" s="97" t="s">
        <v>50</v>
      </c>
      <c r="N15" s="93" t="s">
        <v>23</v>
      </c>
      <c r="O15" s="93" t="s">
        <v>23</v>
      </c>
      <c r="P15" s="93" t="s">
        <v>23</v>
      </c>
      <c r="Q15" s="93" t="s">
        <v>23</v>
      </c>
      <c r="R15" s="93" t="s">
        <v>23</v>
      </c>
      <c r="S15" s="93" t="s">
        <v>23</v>
      </c>
      <c r="T15" s="91" t="s">
        <v>23</v>
      </c>
      <c r="U15" s="93">
        <v>0</v>
      </c>
      <c r="V15" s="93">
        <v>0</v>
      </c>
      <c r="W15" s="91" t="s">
        <v>469</v>
      </c>
      <c r="X15" s="80" t="s">
        <v>450</v>
      </c>
      <c r="Y15" s="93" t="s">
        <v>1</v>
      </c>
    </row>
    <row r="16" spans="1:25">
      <c r="A16" s="93">
        <f t="shared" si="0"/>
        <v>13</v>
      </c>
      <c r="B16" s="93">
        <v>1</v>
      </c>
      <c r="C16" s="93" t="s">
        <v>716</v>
      </c>
      <c r="D16" s="93">
        <v>21609</v>
      </c>
      <c r="E16" s="93" t="s">
        <v>583</v>
      </c>
      <c r="F16" s="91" t="s">
        <v>468</v>
      </c>
      <c r="G16" s="91" t="s">
        <v>584</v>
      </c>
      <c r="H16" s="93">
        <v>3</v>
      </c>
      <c r="I16" s="93" t="s">
        <v>33</v>
      </c>
      <c r="J16" s="91" t="s">
        <v>656</v>
      </c>
      <c r="K16" s="93" t="s">
        <v>10</v>
      </c>
      <c r="L16" s="93" t="s">
        <v>445</v>
      </c>
      <c r="M16" s="97" t="s">
        <v>50</v>
      </c>
      <c r="N16" s="93" t="s">
        <v>23</v>
      </c>
      <c r="O16" s="93" t="s">
        <v>23</v>
      </c>
      <c r="P16" s="93" t="s">
        <v>23</v>
      </c>
      <c r="Q16" s="93" t="s">
        <v>23</v>
      </c>
      <c r="R16" s="93" t="s">
        <v>23</v>
      </c>
      <c r="S16" s="93" t="s">
        <v>23</v>
      </c>
      <c r="T16" s="91" t="s">
        <v>23</v>
      </c>
      <c r="U16" s="93">
        <v>0</v>
      </c>
      <c r="V16" s="93">
        <v>0</v>
      </c>
      <c r="W16" s="91" t="s">
        <v>469</v>
      </c>
      <c r="X16" s="80" t="s">
        <v>20</v>
      </c>
      <c r="Y16" s="93" t="s">
        <v>1</v>
      </c>
    </row>
    <row r="17" spans="1:25">
      <c r="A17" s="93">
        <f t="shared" si="0"/>
        <v>14</v>
      </c>
      <c r="B17" s="93">
        <v>1</v>
      </c>
      <c r="C17" s="93" t="s">
        <v>716</v>
      </c>
      <c r="D17" s="93">
        <v>21609</v>
      </c>
      <c r="E17" s="93" t="s">
        <v>595</v>
      </c>
      <c r="F17" s="91" t="s">
        <v>585</v>
      </c>
      <c r="G17" s="91" t="s">
        <v>586</v>
      </c>
      <c r="H17" s="93">
        <v>3</v>
      </c>
      <c r="I17" s="93" t="s">
        <v>33</v>
      </c>
      <c r="J17" s="91" t="s">
        <v>656</v>
      </c>
      <c r="K17" s="93" t="s">
        <v>10</v>
      </c>
      <c r="L17" s="93" t="s">
        <v>445</v>
      </c>
      <c r="M17" s="97" t="s">
        <v>50</v>
      </c>
      <c r="N17" s="93" t="s">
        <v>23</v>
      </c>
      <c r="O17" s="93" t="s">
        <v>23</v>
      </c>
      <c r="P17" s="93" t="s">
        <v>23</v>
      </c>
      <c r="Q17" s="93" t="s">
        <v>23</v>
      </c>
      <c r="R17" s="93" t="s">
        <v>23</v>
      </c>
      <c r="S17" s="93" t="s">
        <v>23</v>
      </c>
      <c r="T17" s="91" t="s">
        <v>23</v>
      </c>
      <c r="U17" s="93">
        <v>0</v>
      </c>
      <c r="V17" s="93">
        <v>0</v>
      </c>
      <c r="W17" s="91" t="s">
        <v>469</v>
      </c>
      <c r="X17" s="80" t="s">
        <v>20</v>
      </c>
      <c r="Y17" s="93" t="s">
        <v>1</v>
      </c>
    </row>
    <row r="18" spans="1:25">
      <c r="A18" s="93">
        <f t="shared" si="0"/>
        <v>15</v>
      </c>
      <c r="B18" s="93">
        <v>11</v>
      </c>
      <c r="C18" s="93" t="s">
        <v>716</v>
      </c>
      <c r="D18" s="93">
        <v>21609</v>
      </c>
      <c r="E18" s="93" t="s">
        <v>583</v>
      </c>
      <c r="F18" s="91" t="s">
        <v>468</v>
      </c>
      <c r="G18" s="91" t="s">
        <v>584</v>
      </c>
      <c r="H18" s="93">
        <v>3</v>
      </c>
      <c r="I18" s="93" t="s">
        <v>33</v>
      </c>
      <c r="J18" s="91" t="s">
        <v>656</v>
      </c>
      <c r="K18" s="93" t="s">
        <v>10</v>
      </c>
      <c r="L18" s="93" t="s">
        <v>445</v>
      </c>
      <c r="M18" s="97" t="s">
        <v>50</v>
      </c>
      <c r="N18" s="93" t="s">
        <v>23</v>
      </c>
      <c r="O18" s="93" t="s">
        <v>23</v>
      </c>
      <c r="P18" s="93" t="s">
        <v>23</v>
      </c>
      <c r="Q18" s="93" t="s">
        <v>23</v>
      </c>
      <c r="R18" s="93" t="s">
        <v>23</v>
      </c>
      <c r="S18" s="93" t="s">
        <v>23</v>
      </c>
      <c r="T18" s="91" t="s">
        <v>23</v>
      </c>
      <c r="U18" s="93">
        <v>0</v>
      </c>
      <c r="V18" s="93">
        <v>0</v>
      </c>
      <c r="W18" s="91" t="s">
        <v>469</v>
      </c>
      <c r="X18" s="80" t="s">
        <v>450</v>
      </c>
      <c r="Y18" s="93" t="s">
        <v>1</v>
      </c>
    </row>
    <row r="19" spans="1:25">
      <c r="A19" s="93">
        <f t="shared" si="0"/>
        <v>16</v>
      </c>
      <c r="B19" s="93">
        <v>11</v>
      </c>
      <c r="C19" s="93" t="s">
        <v>716</v>
      </c>
      <c r="D19" s="93">
        <v>21609</v>
      </c>
      <c r="E19" s="93" t="s">
        <v>595</v>
      </c>
      <c r="F19" s="91" t="s">
        <v>585</v>
      </c>
      <c r="G19" s="91" t="s">
        <v>586</v>
      </c>
      <c r="H19" s="93">
        <v>3</v>
      </c>
      <c r="I19" s="93" t="s">
        <v>33</v>
      </c>
      <c r="J19" s="91" t="s">
        <v>656</v>
      </c>
      <c r="K19" s="93" t="s">
        <v>10</v>
      </c>
      <c r="L19" s="93" t="s">
        <v>445</v>
      </c>
      <c r="M19" s="97" t="s">
        <v>50</v>
      </c>
      <c r="N19" s="93" t="s">
        <v>23</v>
      </c>
      <c r="O19" s="93" t="s">
        <v>23</v>
      </c>
      <c r="P19" s="93" t="s">
        <v>23</v>
      </c>
      <c r="Q19" s="93" t="s">
        <v>23</v>
      </c>
      <c r="R19" s="93" t="s">
        <v>23</v>
      </c>
      <c r="S19" s="93" t="s">
        <v>23</v>
      </c>
      <c r="T19" s="91" t="s">
        <v>23</v>
      </c>
      <c r="U19" s="93">
        <v>0</v>
      </c>
      <c r="V19" s="93">
        <v>0</v>
      </c>
      <c r="W19" s="91" t="s">
        <v>469</v>
      </c>
      <c r="X19" s="80" t="s">
        <v>450</v>
      </c>
      <c r="Y19" s="93" t="s">
        <v>1</v>
      </c>
    </row>
    <row r="20" spans="1:25">
      <c r="A20" s="93">
        <f t="shared" si="0"/>
        <v>17</v>
      </c>
      <c r="B20" s="93">
        <v>1</v>
      </c>
      <c r="C20" s="93" t="s">
        <v>716</v>
      </c>
      <c r="D20" s="93">
        <v>99100</v>
      </c>
      <c r="E20" s="93" t="s">
        <v>583</v>
      </c>
      <c r="F20" s="91" t="s">
        <v>468</v>
      </c>
      <c r="G20" s="91" t="s">
        <v>584</v>
      </c>
      <c r="H20" s="93">
        <v>3</v>
      </c>
      <c r="I20" s="93" t="s">
        <v>33</v>
      </c>
      <c r="J20" s="91" t="s">
        <v>656</v>
      </c>
      <c r="K20" s="93" t="s">
        <v>10</v>
      </c>
      <c r="L20" s="93" t="s">
        <v>445</v>
      </c>
      <c r="M20" s="98" t="s">
        <v>726</v>
      </c>
      <c r="N20" s="93" t="s">
        <v>23</v>
      </c>
      <c r="O20" s="93" t="s">
        <v>23</v>
      </c>
      <c r="P20" s="93" t="s">
        <v>23</v>
      </c>
      <c r="Q20" s="93" t="s">
        <v>23</v>
      </c>
      <c r="R20" s="93" t="s">
        <v>23</v>
      </c>
      <c r="S20" s="93" t="s">
        <v>23</v>
      </c>
      <c r="T20" s="91" t="s">
        <v>23</v>
      </c>
      <c r="U20" s="93">
        <v>0</v>
      </c>
      <c r="V20" s="93">
        <v>0</v>
      </c>
      <c r="W20" s="91" t="s">
        <v>469</v>
      </c>
      <c r="X20" s="80" t="s">
        <v>20</v>
      </c>
      <c r="Y20" s="93" t="s">
        <v>1</v>
      </c>
    </row>
    <row r="21" spans="1:25">
      <c r="A21" s="93">
        <f t="shared" si="0"/>
        <v>18</v>
      </c>
      <c r="B21" s="93">
        <v>1</v>
      </c>
      <c r="C21" s="93" t="s">
        <v>716</v>
      </c>
      <c r="D21" s="93">
        <v>99100</v>
      </c>
      <c r="E21" s="93" t="s">
        <v>595</v>
      </c>
      <c r="F21" s="91" t="s">
        <v>585</v>
      </c>
      <c r="G21" s="91" t="s">
        <v>586</v>
      </c>
      <c r="H21" s="93">
        <v>3</v>
      </c>
      <c r="I21" s="93" t="s">
        <v>33</v>
      </c>
      <c r="J21" s="91" t="s">
        <v>656</v>
      </c>
      <c r="K21" s="93" t="s">
        <v>10</v>
      </c>
      <c r="L21" s="93" t="s">
        <v>445</v>
      </c>
      <c r="M21" s="98" t="s">
        <v>726</v>
      </c>
      <c r="N21" s="93" t="s">
        <v>23</v>
      </c>
      <c r="O21" s="93" t="s">
        <v>23</v>
      </c>
      <c r="P21" s="93" t="s">
        <v>23</v>
      </c>
      <c r="Q21" s="93" t="s">
        <v>23</v>
      </c>
      <c r="R21" s="93" t="s">
        <v>23</v>
      </c>
      <c r="S21" s="93" t="s">
        <v>23</v>
      </c>
      <c r="T21" s="91" t="s">
        <v>23</v>
      </c>
      <c r="U21" s="93">
        <v>0</v>
      </c>
      <c r="V21" s="93">
        <v>0</v>
      </c>
      <c r="W21" s="91" t="s">
        <v>469</v>
      </c>
      <c r="X21" s="80" t="s">
        <v>20</v>
      </c>
      <c r="Y21" s="93" t="s">
        <v>1</v>
      </c>
    </row>
    <row r="22" spans="1:25">
      <c r="A22" s="93">
        <f t="shared" si="0"/>
        <v>19</v>
      </c>
      <c r="B22" s="93">
        <v>11</v>
      </c>
      <c r="C22" s="93" t="s">
        <v>716</v>
      </c>
      <c r="D22" s="93">
        <v>99100</v>
      </c>
      <c r="E22" s="93" t="s">
        <v>583</v>
      </c>
      <c r="F22" s="91" t="s">
        <v>468</v>
      </c>
      <c r="G22" s="91" t="s">
        <v>584</v>
      </c>
      <c r="H22" s="93">
        <v>3</v>
      </c>
      <c r="I22" s="93" t="s">
        <v>33</v>
      </c>
      <c r="J22" s="91" t="s">
        <v>656</v>
      </c>
      <c r="K22" s="93" t="s">
        <v>10</v>
      </c>
      <c r="L22" s="93" t="s">
        <v>445</v>
      </c>
      <c r="M22" s="98" t="s">
        <v>726</v>
      </c>
      <c r="N22" s="93" t="s">
        <v>23</v>
      </c>
      <c r="O22" s="93" t="s">
        <v>23</v>
      </c>
      <c r="P22" s="93" t="s">
        <v>23</v>
      </c>
      <c r="Q22" s="93" t="s">
        <v>23</v>
      </c>
      <c r="R22" s="93" t="s">
        <v>23</v>
      </c>
      <c r="S22" s="93" t="s">
        <v>23</v>
      </c>
      <c r="T22" s="91" t="s">
        <v>23</v>
      </c>
      <c r="U22" s="93">
        <v>0</v>
      </c>
      <c r="V22" s="93">
        <v>0</v>
      </c>
      <c r="W22" s="91" t="s">
        <v>469</v>
      </c>
      <c r="X22" s="80" t="s">
        <v>450</v>
      </c>
      <c r="Y22" s="93" t="s">
        <v>1</v>
      </c>
    </row>
    <row r="23" spans="1:25">
      <c r="A23" s="93">
        <f t="shared" si="0"/>
        <v>20</v>
      </c>
      <c r="B23" s="93">
        <v>11</v>
      </c>
      <c r="C23" s="93" t="s">
        <v>716</v>
      </c>
      <c r="D23" s="93">
        <v>99100</v>
      </c>
      <c r="E23" s="93" t="s">
        <v>595</v>
      </c>
      <c r="F23" s="91" t="s">
        <v>585</v>
      </c>
      <c r="G23" s="91" t="s">
        <v>586</v>
      </c>
      <c r="H23" s="93">
        <v>3</v>
      </c>
      <c r="I23" s="93" t="s">
        <v>33</v>
      </c>
      <c r="J23" s="91" t="s">
        <v>656</v>
      </c>
      <c r="K23" s="93" t="s">
        <v>10</v>
      </c>
      <c r="L23" s="93" t="s">
        <v>445</v>
      </c>
      <c r="M23" s="98" t="s">
        <v>726</v>
      </c>
      <c r="N23" s="93" t="s">
        <v>23</v>
      </c>
      <c r="O23" s="93" t="s">
        <v>23</v>
      </c>
      <c r="P23" s="93" t="s">
        <v>23</v>
      </c>
      <c r="Q23" s="93" t="s">
        <v>23</v>
      </c>
      <c r="R23" s="93" t="s">
        <v>23</v>
      </c>
      <c r="S23" s="93" t="s">
        <v>23</v>
      </c>
      <c r="T23" s="91" t="s">
        <v>23</v>
      </c>
      <c r="U23" s="93">
        <v>0</v>
      </c>
      <c r="V23" s="93">
        <v>0</v>
      </c>
      <c r="W23" s="91" t="s">
        <v>469</v>
      </c>
      <c r="X23" s="80" t="s">
        <v>450</v>
      </c>
      <c r="Y23" s="93" t="s">
        <v>1</v>
      </c>
    </row>
    <row r="24" spans="1:25">
      <c r="A24" s="93">
        <f t="shared" si="0"/>
        <v>21</v>
      </c>
      <c r="B24" s="93">
        <v>1</v>
      </c>
      <c r="C24" s="93" t="s">
        <v>716</v>
      </c>
      <c r="D24" s="93">
        <v>79101</v>
      </c>
      <c r="E24" s="93" t="s">
        <v>583</v>
      </c>
      <c r="F24" s="91" t="s">
        <v>468</v>
      </c>
      <c r="G24" s="91" t="s">
        <v>584</v>
      </c>
      <c r="H24" s="93">
        <v>3</v>
      </c>
      <c r="I24" s="93" t="s">
        <v>33</v>
      </c>
      <c r="J24" s="91" t="s">
        <v>656</v>
      </c>
      <c r="K24" s="93" t="s">
        <v>10</v>
      </c>
      <c r="L24" s="93" t="s">
        <v>445</v>
      </c>
      <c r="M24" s="98" t="s">
        <v>726</v>
      </c>
      <c r="N24" s="93" t="s">
        <v>23</v>
      </c>
      <c r="O24" s="93" t="s">
        <v>23</v>
      </c>
      <c r="P24" s="93" t="s">
        <v>23</v>
      </c>
      <c r="Q24" s="93" t="s">
        <v>23</v>
      </c>
      <c r="R24" s="93" t="s">
        <v>23</v>
      </c>
      <c r="S24" s="93" t="s">
        <v>23</v>
      </c>
      <c r="T24" s="91" t="s">
        <v>23</v>
      </c>
      <c r="U24" s="93">
        <v>0</v>
      </c>
      <c r="V24" s="93">
        <v>0</v>
      </c>
      <c r="W24" s="91" t="s">
        <v>469</v>
      </c>
      <c r="X24" s="80" t="s">
        <v>20</v>
      </c>
      <c r="Y24" s="93" t="s">
        <v>1</v>
      </c>
    </row>
    <row r="25" spans="1:25">
      <c r="A25" s="93">
        <f t="shared" si="0"/>
        <v>22</v>
      </c>
      <c r="B25" s="93">
        <v>1</v>
      </c>
      <c r="C25" s="93" t="s">
        <v>716</v>
      </c>
      <c r="D25" s="93">
        <v>79101</v>
      </c>
      <c r="E25" s="93" t="s">
        <v>595</v>
      </c>
      <c r="F25" s="91" t="s">
        <v>585</v>
      </c>
      <c r="G25" s="91" t="s">
        <v>586</v>
      </c>
      <c r="H25" s="93">
        <v>3</v>
      </c>
      <c r="I25" s="93" t="s">
        <v>33</v>
      </c>
      <c r="J25" s="91" t="s">
        <v>656</v>
      </c>
      <c r="K25" s="93" t="s">
        <v>10</v>
      </c>
      <c r="L25" s="93" t="s">
        <v>445</v>
      </c>
      <c r="M25" s="98" t="s">
        <v>726</v>
      </c>
      <c r="N25" s="93" t="s">
        <v>23</v>
      </c>
      <c r="O25" s="93" t="s">
        <v>23</v>
      </c>
      <c r="P25" s="93" t="s">
        <v>23</v>
      </c>
      <c r="Q25" s="93" t="s">
        <v>23</v>
      </c>
      <c r="R25" s="93" t="s">
        <v>23</v>
      </c>
      <c r="S25" s="93" t="s">
        <v>23</v>
      </c>
      <c r="T25" s="91" t="s">
        <v>23</v>
      </c>
      <c r="U25" s="93">
        <v>0</v>
      </c>
      <c r="V25" s="93">
        <v>0</v>
      </c>
      <c r="W25" s="91" t="s">
        <v>469</v>
      </c>
      <c r="X25" s="80" t="s">
        <v>20</v>
      </c>
      <c r="Y25" s="93" t="s">
        <v>1</v>
      </c>
    </row>
    <row r="26" spans="1:25">
      <c r="A26" s="93">
        <f t="shared" si="0"/>
        <v>23</v>
      </c>
      <c r="B26" s="93">
        <v>11</v>
      </c>
      <c r="C26" s="93" t="s">
        <v>716</v>
      </c>
      <c r="D26" s="93">
        <v>79101</v>
      </c>
      <c r="E26" s="93" t="s">
        <v>583</v>
      </c>
      <c r="F26" s="91" t="s">
        <v>468</v>
      </c>
      <c r="G26" s="91" t="s">
        <v>584</v>
      </c>
      <c r="H26" s="93">
        <v>3</v>
      </c>
      <c r="I26" s="93" t="s">
        <v>33</v>
      </c>
      <c r="J26" s="91" t="s">
        <v>656</v>
      </c>
      <c r="K26" s="93" t="s">
        <v>10</v>
      </c>
      <c r="L26" s="93" t="s">
        <v>445</v>
      </c>
      <c r="M26" s="98" t="s">
        <v>726</v>
      </c>
      <c r="N26" s="93" t="s">
        <v>23</v>
      </c>
      <c r="O26" s="93" t="s">
        <v>23</v>
      </c>
      <c r="P26" s="93" t="s">
        <v>23</v>
      </c>
      <c r="Q26" s="93" t="s">
        <v>23</v>
      </c>
      <c r="R26" s="93" t="s">
        <v>23</v>
      </c>
      <c r="S26" s="93" t="s">
        <v>23</v>
      </c>
      <c r="T26" s="91" t="s">
        <v>23</v>
      </c>
      <c r="U26" s="93">
        <v>0</v>
      </c>
      <c r="V26" s="93">
        <v>0</v>
      </c>
      <c r="W26" s="91" t="s">
        <v>469</v>
      </c>
      <c r="X26" s="80" t="s">
        <v>450</v>
      </c>
      <c r="Y26" s="93" t="s">
        <v>1</v>
      </c>
    </row>
    <row r="27" spans="1:25">
      <c r="A27" s="93">
        <f t="shared" si="0"/>
        <v>24</v>
      </c>
      <c r="B27" s="93">
        <v>11</v>
      </c>
      <c r="C27" s="93" t="s">
        <v>716</v>
      </c>
      <c r="D27" s="93">
        <v>79101</v>
      </c>
      <c r="E27" s="93" t="s">
        <v>595</v>
      </c>
      <c r="F27" s="91" t="s">
        <v>585</v>
      </c>
      <c r="G27" s="91" t="s">
        <v>586</v>
      </c>
      <c r="H27" s="93">
        <v>3</v>
      </c>
      <c r="I27" s="93" t="s">
        <v>33</v>
      </c>
      <c r="J27" s="91" t="s">
        <v>656</v>
      </c>
      <c r="K27" s="93" t="s">
        <v>10</v>
      </c>
      <c r="L27" s="93" t="s">
        <v>445</v>
      </c>
      <c r="M27" s="98" t="s">
        <v>726</v>
      </c>
      <c r="N27" s="93" t="s">
        <v>23</v>
      </c>
      <c r="O27" s="93" t="s">
        <v>23</v>
      </c>
      <c r="P27" s="93" t="s">
        <v>23</v>
      </c>
      <c r="Q27" s="93" t="s">
        <v>23</v>
      </c>
      <c r="R27" s="93" t="s">
        <v>23</v>
      </c>
      <c r="S27" s="93" t="s">
        <v>23</v>
      </c>
      <c r="T27" s="91" t="s">
        <v>23</v>
      </c>
      <c r="U27" s="93">
        <v>0</v>
      </c>
      <c r="V27" s="93">
        <v>0</v>
      </c>
      <c r="W27" s="91" t="s">
        <v>469</v>
      </c>
      <c r="X27" s="80" t="s">
        <v>450</v>
      </c>
      <c r="Y27" s="93" t="s">
        <v>1</v>
      </c>
    </row>
    <row r="28" spans="1:25">
      <c r="A28" s="93">
        <f t="shared" si="0"/>
        <v>25</v>
      </c>
      <c r="B28" s="93">
        <v>1</v>
      </c>
      <c r="C28" s="93" t="s">
        <v>716</v>
      </c>
      <c r="D28" s="93">
        <v>11609</v>
      </c>
      <c r="E28" s="93" t="s">
        <v>583</v>
      </c>
      <c r="F28" s="91" t="s">
        <v>468</v>
      </c>
      <c r="G28" s="91" t="s">
        <v>584</v>
      </c>
      <c r="H28" s="93">
        <v>3</v>
      </c>
      <c r="I28" s="93" t="s">
        <v>33</v>
      </c>
      <c r="J28" s="91" t="s">
        <v>656</v>
      </c>
      <c r="K28" s="93" t="s">
        <v>10</v>
      </c>
      <c r="L28" s="93" t="s">
        <v>445</v>
      </c>
      <c r="M28" s="98" t="s">
        <v>726</v>
      </c>
      <c r="N28" s="93" t="s">
        <v>23</v>
      </c>
      <c r="O28" s="93" t="s">
        <v>23</v>
      </c>
      <c r="P28" s="93" t="s">
        <v>23</v>
      </c>
      <c r="Q28" s="93" t="s">
        <v>23</v>
      </c>
      <c r="R28" s="93" t="s">
        <v>23</v>
      </c>
      <c r="S28" s="93" t="s">
        <v>23</v>
      </c>
      <c r="T28" s="91" t="s">
        <v>23</v>
      </c>
      <c r="U28" s="93">
        <v>0</v>
      </c>
      <c r="V28" s="93">
        <v>0</v>
      </c>
      <c r="W28" s="91" t="s">
        <v>469</v>
      </c>
      <c r="X28" s="80" t="s">
        <v>20</v>
      </c>
      <c r="Y28" s="93" t="s">
        <v>1</v>
      </c>
    </row>
    <row r="29" spans="1:25">
      <c r="A29" s="93">
        <f t="shared" si="0"/>
        <v>26</v>
      </c>
      <c r="B29" s="93">
        <v>1</v>
      </c>
      <c r="C29" s="93" t="s">
        <v>716</v>
      </c>
      <c r="D29" s="93">
        <v>11609</v>
      </c>
      <c r="E29" s="93" t="s">
        <v>595</v>
      </c>
      <c r="F29" s="91" t="s">
        <v>585</v>
      </c>
      <c r="G29" s="91" t="s">
        <v>586</v>
      </c>
      <c r="H29" s="93">
        <v>3</v>
      </c>
      <c r="I29" s="93" t="s">
        <v>33</v>
      </c>
      <c r="J29" s="91" t="s">
        <v>656</v>
      </c>
      <c r="K29" s="93" t="s">
        <v>10</v>
      </c>
      <c r="L29" s="93" t="s">
        <v>445</v>
      </c>
      <c r="M29" s="98" t="s">
        <v>726</v>
      </c>
      <c r="N29" s="93" t="s">
        <v>23</v>
      </c>
      <c r="O29" s="93" t="s">
        <v>23</v>
      </c>
      <c r="P29" s="93" t="s">
        <v>23</v>
      </c>
      <c r="Q29" s="93" t="s">
        <v>23</v>
      </c>
      <c r="R29" s="93" t="s">
        <v>23</v>
      </c>
      <c r="S29" s="93" t="s">
        <v>23</v>
      </c>
      <c r="T29" s="91" t="s">
        <v>23</v>
      </c>
      <c r="U29" s="93">
        <v>0</v>
      </c>
      <c r="V29" s="93">
        <v>0</v>
      </c>
      <c r="W29" s="91" t="s">
        <v>469</v>
      </c>
      <c r="X29" s="80" t="s">
        <v>20</v>
      </c>
      <c r="Y29" s="93" t="s">
        <v>1</v>
      </c>
    </row>
    <row r="30" spans="1:25">
      <c r="A30" s="93">
        <f t="shared" si="0"/>
        <v>27</v>
      </c>
      <c r="B30" s="93">
        <v>11</v>
      </c>
      <c r="C30" s="93" t="s">
        <v>716</v>
      </c>
      <c r="D30" s="93">
        <v>11609</v>
      </c>
      <c r="E30" s="93" t="s">
        <v>583</v>
      </c>
      <c r="F30" s="91" t="s">
        <v>468</v>
      </c>
      <c r="G30" s="91" t="s">
        <v>584</v>
      </c>
      <c r="H30" s="93">
        <v>3</v>
      </c>
      <c r="I30" s="93" t="s">
        <v>33</v>
      </c>
      <c r="J30" s="91" t="s">
        <v>656</v>
      </c>
      <c r="K30" s="93" t="s">
        <v>10</v>
      </c>
      <c r="L30" s="93" t="s">
        <v>445</v>
      </c>
      <c r="M30" s="98" t="s">
        <v>726</v>
      </c>
      <c r="N30" s="93" t="s">
        <v>23</v>
      </c>
      <c r="O30" s="93" t="s">
        <v>23</v>
      </c>
      <c r="P30" s="93" t="s">
        <v>23</v>
      </c>
      <c r="Q30" s="93" t="s">
        <v>23</v>
      </c>
      <c r="R30" s="93" t="s">
        <v>23</v>
      </c>
      <c r="S30" s="93" t="s">
        <v>23</v>
      </c>
      <c r="T30" s="91" t="s">
        <v>23</v>
      </c>
      <c r="U30" s="93">
        <v>0</v>
      </c>
      <c r="V30" s="93">
        <v>0</v>
      </c>
      <c r="W30" s="91" t="s">
        <v>469</v>
      </c>
      <c r="X30" s="80" t="s">
        <v>450</v>
      </c>
      <c r="Y30" s="93" t="s">
        <v>1</v>
      </c>
    </row>
    <row r="31" spans="1:25">
      <c r="A31" s="93">
        <f t="shared" si="0"/>
        <v>28</v>
      </c>
      <c r="B31" s="93">
        <v>11</v>
      </c>
      <c r="C31" s="93" t="s">
        <v>716</v>
      </c>
      <c r="D31" s="93">
        <v>11609</v>
      </c>
      <c r="E31" s="93" t="s">
        <v>595</v>
      </c>
      <c r="F31" s="91" t="s">
        <v>585</v>
      </c>
      <c r="G31" s="91" t="s">
        <v>586</v>
      </c>
      <c r="H31" s="93">
        <v>3</v>
      </c>
      <c r="I31" s="93" t="s">
        <v>33</v>
      </c>
      <c r="J31" s="91" t="s">
        <v>656</v>
      </c>
      <c r="K31" s="93" t="s">
        <v>10</v>
      </c>
      <c r="L31" s="93" t="s">
        <v>445</v>
      </c>
      <c r="M31" s="98" t="s">
        <v>726</v>
      </c>
      <c r="N31" s="93" t="s">
        <v>23</v>
      </c>
      <c r="O31" s="93" t="s">
        <v>23</v>
      </c>
      <c r="P31" s="93" t="s">
        <v>23</v>
      </c>
      <c r="Q31" s="93" t="s">
        <v>23</v>
      </c>
      <c r="R31" s="93" t="s">
        <v>23</v>
      </c>
      <c r="S31" s="93" t="s">
        <v>23</v>
      </c>
      <c r="T31" s="91" t="s">
        <v>23</v>
      </c>
      <c r="U31" s="93">
        <v>0</v>
      </c>
      <c r="V31" s="93">
        <v>0</v>
      </c>
      <c r="W31" s="91" t="s">
        <v>469</v>
      </c>
      <c r="X31" s="80" t="s">
        <v>450</v>
      </c>
      <c r="Y31" s="93" t="s">
        <v>1</v>
      </c>
    </row>
    <row r="32" spans="1:25">
      <c r="A32" s="93">
        <f t="shared" si="0"/>
        <v>29</v>
      </c>
      <c r="B32" s="93">
        <v>1</v>
      </c>
      <c r="C32" s="93" t="s">
        <v>716</v>
      </c>
      <c r="D32" s="93">
        <v>21609</v>
      </c>
      <c r="E32" s="93" t="s">
        <v>583</v>
      </c>
      <c r="F32" s="91" t="s">
        <v>468</v>
      </c>
      <c r="G32" s="91" t="s">
        <v>584</v>
      </c>
      <c r="H32" s="93">
        <v>3</v>
      </c>
      <c r="I32" s="93" t="s">
        <v>33</v>
      </c>
      <c r="J32" s="91" t="s">
        <v>656</v>
      </c>
      <c r="K32" s="93" t="s">
        <v>10</v>
      </c>
      <c r="L32" s="93" t="s">
        <v>445</v>
      </c>
      <c r="M32" s="98" t="s">
        <v>726</v>
      </c>
      <c r="N32" s="93" t="s">
        <v>23</v>
      </c>
      <c r="O32" s="93" t="s">
        <v>23</v>
      </c>
      <c r="P32" s="93" t="s">
        <v>23</v>
      </c>
      <c r="Q32" s="93" t="s">
        <v>23</v>
      </c>
      <c r="R32" s="93" t="s">
        <v>23</v>
      </c>
      <c r="S32" s="93" t="s">
        <v>23</v>
      </c>
      <c r="T32" s="91" t="s">
        <v>23</v>
      </c>
      <c r="U32" s="93">
        <v>0</v>
      </c>
      <c r="V32" s="93">
        <v>0</v>
      </c>
      <c r="W32" s="91" t="s">
        <v>469</v>
      </c>
      <c r="X32" s="80" t="s">
        <v>20</v>
      </c>
      <c r="Y32" s="93" t="s">
        <v>1</v>
      </c>
    </row>
    <row r="33" spans="1:25">
      <c r="A33" s="93">
        <f t="shared" si="0"/>
        <v>30</v>
      </c>
      <c r="B33" s="93">
        <v>1</v>
      </c>
      <c r="C33" s="93" t="s">
        <v>716</v>
      </c>
      <c r="D33" s="93">
        <v>21609</v>
      </c>
      <c r="E33" s="93" t="s">
        <v>595</v>
      </c>
      <c r="F33" s="91" t="s">
        <v>585</v>
      </c>
      <c r="G33" s="91" t="s">
        <v>586</v>
      </c>
      <c r="H33" s="93">
        <v>3</v>
      </c>
      <c r="I33" s="93" t="s">
        <v>33</v>
      </c>
      <c r="J33" s="91" t="s">
        <v>656</v>
      </c>
      <c r="K33" s="93" t="s">
        <v>10</v>
      </c>
      <c r="L33" s="93" t="s">
        <v>445</v>
      </c>
      <c r="M33" s="98" t="s">
        <v>726</v>
      </c>
      <c r="N33" s="93" t="s">
        <v>23</v>
      </c>
      <c r="O33" s="93" t="s">
        <v>23</v>
      </c>
      <c r="P33" s="93" t="s">
        <v>23</v>
      </c>
      <c r="Q33" s="93" t="s">
        <v>23</v>
      </c>
      <c r="R33" s="93" t="s">
        <v>23</v>
      </c>
      <c r="S33" s="93" t="s">
        <v>23</v>
      </c>
      <c r="T33" s="91" t="s">
        <v>23</v>
      </c>
      <c r="U33" s="93">
        <v>0</v>
      </c>
      <c r="V33" s="93">
        <v>0</v>
      </c>
      <c r="W33" s="91" t="s">
        <v>469</v>
      </c>
      <c r="X33" s="80" t="s">
        <v>20</v>
      </c>
      <c r="Y33" s="93" t="s">
        <v>1</v>
      </c>
    </row>
    <row r="34" spans="1:25">
      <c r="A34" s="93">
        <f t="shared" si="0"/>
        <v>31</v>
      </c>
      <c r="B34" s="93">
        <v>11</v>
      </c>
      <c r="C34" s="93" t="s">
        <v>716</v>
      </c>
      <c r="D34" s="93">
        <v>21609</v>
      </c>
      <c r="E34" s="93" t="s">
        <v>583</v>
      </c>
      <c r="F34" s="91" t="s">
        <v>468</v>
      </c>
      <c r="G34" s="91" t="s">
        <v>584</v>
      </c>
      <c r="H34" s="93">
        <v>3</v>
      </c>
      <c r="I34" s="93" t="s">
        <v>33</v>
      </c>
      <c r="J34" s="91" t="s">
        <v>656</v>
      </c>
      <c r="K34" s="93" t="s">
        <v>10</v>
      </c>
      <c r="L34" s="93" t="s">
        <v>445</v>
      </c>
      <c r="M34" s="98" t="s">
        <v>726</v>
      </c>
      <c r="N34" s="93" t="s">
        <v>23</v>
      </c>
      <c r="O34" s="93" t="s">
        <v>23</v>
      </c>
      <c r="P34" s="93" t="s">
        <v>23</v>
      </c>
      <c r="Q34" s="93" t="s">
        <v>23</v>
      </c>
      <c r="R34" s="93" t="s">
        <v>23</v>
      </c>
      <c r="S34" s="93" t="s">
        <v>23</v>
      </c>
      <c r="T34" s="91" t="s">
        <v>23</v>
      </c>
      <c r="U34" s="93">
        <v>0</v>
      </c>
      <c r="V34" s="93">
        <v>0</v>
      </c>
      <c r="W34" s="91" t="s">
        <v>469</v>
      </c>
      <c r="X34" s="80" t="s">
        <v>450</v>
      </c>
      <c r="Y34" s="93" t="s">
        <v>1</v>
      </c>
    </row>
    <row r="35" spans="1:25">
      <c r="A35" s="93">
        <f t="shared" si="0"/>
        <v>32</v>
      </c>
      <c r="B35" s="93">
        <v>11</v>
      </c>
      <c r="C35" s="93" t="s">
        <v>716</v>
      </c>
      <c r="D35" s="93">
        <v>21609</v>
      </c>
      <c r="E35" s="93" t="s">
        <v>595</v>
      </c>
      <c r="F35" s="91" t="s">
        <v>585</v>
      </c>
      <c r="G35" s="91" t="s">
        <v>586</v>
      </c>
      <c r="H35" s="93">
        <v>3</v>
      </c>
      <c r="I35" s="93" t="s">
        <v>33</v>
      </c>
      <c r="J35" s="91" t="s">
        <v>656</v>
      </c>
      <c r="K35" s="93" t="s">
        <v>10</v>
      </c>
      <c r="L35" s="93" t="s">
        <v>445</v>
      </c>
      <c r="M35" s="98" t="s">
        <v>726</v>
      </c>
      <c r="N35" s="93" t="s">
        <v>23</v>
      </c>
      <c r="O35" s="93" t="s">
        <v>23</v>
      </c>
      <c r="P35" s="93" t="s">
        <v>23</v>
      </c>
      <c r="Q35" s="93" t="s">
        <v>23</v>
      </c>
      <c r="R35" s="93" t="s">
        <v>23</v>
      </c>
      <c r="S35" s="93" t="s">
        <v>23</v>
      </c>
      <c r="T35" s="91" t="s">
        <v>23</v>
      </c>
      <c r="U35" s="93">
        <v>0</v>
      </c>
      <c r="V35" s="93">
        <v>0</v>
      </c>
      <c r="W35" s="91" t="s">
        <v>469</v>
      </c>
      <c r="X35" s="80" t="s">
        <v>450</v>
      </c>
      <c r="Y35" s="93" t="s">
        <v>1</v>
      </c>
    </row>
    <row r="36" spans="1:25">
      <c r="A36" s="93">
        <f t="shared" si="0"/>
        <v>33</v>
      </c>
      <c r="B36" s="93">
        <v>1</v>
      </c>
      <c r="C36" s="93" t="s">
        <v>716</v>
      </c>
      <c r="D36" s="93">
        <v>99100</v>
      </c>
      <c r="E36" s="93" t="s">
        <v>583</v>
      </c>
      <c r="F36" s="91" t="s">
        <v>468</v>
      </c>
      <c r="G36" s="91" t="s">
        <v>584</v>
      </c>
      <c r="H36" s="93">
        <v>3</v>
      </c>
      <c r="I36" s="93" t="s">
        <v>33</v>
      </c>
      <c r="J36" s="91" t="s">
        <v>656</v>
      </c>
      <c r="K36" s="93" t="s">
        <v>10</v>
      </c>
      <c r="L36" s="93" t="s">
        <v>445</v>
      </c>
      <c r="M36" s="99" t="s">
        <v>51</v>
      </c>
      <c r="N36" s="93" t="s">
        <v>23</v>
      </c>
      <c r="O36" s="93" t="s">
        <v>23</v>
      </c>
      <c r="P36" s="93" t="s">
        <v>23</v>
      </c>
      <c r="Q36" s="93" t="s">
        <v>23</v>
      </c>
      <c r="R36" s="93" t="s">
        <v>23</v>
      </c>
      <c r="S36" s="93" t="s">
        <v>23</v>
      </c>
      <c r="T36" s="91" t="s">
        <v>23</v>
      </c>
      <c r="U36" s="93">
        <v>0</v>
      </c>
      <c r="V36" s="93">
        <v>0</v>
      </c>
      <c r="W36" s="91" t="s">
        <v>469</v>
      </c>
      <c r="X36" s="80" t="s">
        <v>20</v>
      </c>
      <c r="Y36" s="93" t="s">
        <v>1</v>
      </c>
    </row>
    <row r="37" spans="1:25">
      <c r="A37" s="93">
        <f t="shared" si="0"/>
        <v>34</v>
      </c>
      <c r="B37" s="93">
        <v>1</v>
      </c>
      <c r="C37" s="93" t="s">
        <v>716</v>
      </c>
      <c r="D37" s="93">
        <v>99100</v>
      </c>
      <c r="E37" s="93" t="s">
        <v>595</v>
      </c>
      <c r="F37" s="91" t="s">
        <v>585</v>
      </c>
      <c r="G37" s="91" t="s">
        <v>586</v>
      </c>
      <c r="H37" s="93">
        <v>3</v>
      </c>
      <c r="I37" s="93" t="s">
        <v>33</v>
      </c>
      <c r="J37" s="91" t="s">
        <v>656</v>
      </c>
      <c r="K37" s="93" t="s">
        <v>10</v>
      </c>
      <c r="L37" s="93" t="s">
        <v>445</v>
      </c>
      <c r="M37" s="99" t="s">
        <v>51</v>
      </c>
      <c r="N37" s="93" t="s">
        <v>23</v>
      </c>
      <c r="O37" s="93" t="s">
        <v>23</v>
      </c>
      <c r="P37" s="93" t="s">
        <v>23</v>
      </c>
      <c r="Q37" s="93" t="s">
        <v>23</v>
      </c>
      <c r="R37" s="93" t="s">
        <v>23</v>
      </c>
      <c r="S37" s="93" t="s">
        <v>23</v>
      </c>
      <c r="T37" s="91" t="s">
        <v>23</v>
      </c>
      <c r="U37" s="93">
        <v>0</v>
      </c>
      <c r="V37" s="93">
        <v>0</v>
      </c>
      <c r="W37" s="91" t="s">
        <v>469</v>
      </c>
      <c r="X37" s="80" t="s">
        <v>20</v>
      </c>
      <c r="Y37" s="93" t="s">
        <v>1</v>
      </c>
    </row>
    <row r="38" spans="1:25">
      <c r="A38" s="93">
        <f t="shared" si="0"/>
        <v>35</v>
      </c>
      <c r="B38" s="93">
        <v>11</v>
      </c>
      <c r="C38" s="93" t="s">
        <v>716</v>
      </c>
      <c r="D38" s="93">
        <v>99100</v>
      </c>
      <c r="E38" s="93" t="s">
        <v>583</v>
      </c>
      <c r="F38" s="91" t="s">
        <v>468</v>
      </c>
      <c r="G38" s="91" t="s">
        <v>584</v>
      </c>
      <c r="H38" s="93">
        <v>3</v>
      </c>
      <c r="I38" s="93" t="s">
        <v>33</v>
      </c>
      <c r="J38" s="91" t="s">
        <v>656</v>
      </c>
      <c r="K38" s="93" t="s">
        <v>10</v>
      </c>
      <c r="L38" s="93" t="s">
        <v>445</v>
      </c>
      <c r="M38" s="99" t="s">
        <v>51</v>
      </c>
      <c r="N38" s="93" t="s">
        <v>23</v>
      </c>
      <c r="O38" s="93" t="s">
        <v>23</v>
      </c>
      <c r="P38" s="93" t="s">
        <v>23</v>
      </c>
      <c r="Q38" s="93" t="s">
        <v>23</v>
      </c>
      <c r="R38" s="93" t="s">
        <v>23</v>
      </c>
      <c r="S38" s="93" t="s">
        <v>23</v>
      </c>
      <c r="T38" s="91" t="s">
        <v>23</v>
      </c>
      <c r="U38" s="93">
        <v>0</v>
      </c>
      <c r="V38" s="93">
        <v>0</v>
      </c>
      <c r="W38" s="91" t="s">
        <v>469</v>
      </c>
      <c r="X38" s="80" t="s">
        <v>450</v>
      </c>
      <c r="Y38" s="93" t="s">
        <v>1</v>
      </c>
    </row>
    <row r="39" spans="1:25">
      <c r="A39" s="93">
        <f t="shared" si="0"/>
        <v>36</v>
      </c>
      <c r="B39" s="93">
        <v>11</v>
      </c>
      <c r="C39" s="93" t="s">
        <v>716</v>
      </c>
      <c r="D39" s="93">
        <v>99100</v>
      </c>
      <c r="E39" s="93" t="s">
        <v>595</v>
      </c>
      <c r="F39" s="91" t="s">
        <v>585</v>
      </c>
      <c r="G39" s="91" t="s">
        <v>586</v>
      </c>
      <c r="H39" s="93">
        <v>3</v>
      </c>
      <c r="I39" s="93" t="s">
        <v>33</v>
      </c>
      <c r="J39" s="91" t="s">
        <v>656</v>
      </c>
      <c r="K39" s="93" t="s">
        <v>10</v>
      </c>
      <c r="L39" s="93" t="s">
        <v>445</v>
      </c>
      <c r="M39" s="99" t="s">
        <v>51</v>
      </c>
      <c r="N39" s="93" t="s">
        <v>23</v>
      </c>
      <c r="O39" s="93" t="s">
        <v>23</v>
      </c>
      <c r="P39" s="93" t="s">
        <v>23</v>
      </c>
      <c r="Q39" s="93" t="s">
        <v>23</v>
      </c>
      <c r="R39" s="93" t="s">
        <v>23</v>
      </c>
      <c r="S39" s="93" t="s">
        <v>23</v>
      </c>
      <c r="T39" s="91" t="s">
        <v>23</v>
      </c>
      <c r="U39" s="93">
        <v>0</v>
      </c>
      <c r="V39" s="93">
        <v>0</v>
      </c>
      <c r="W39" s="91" t="s">
        <v>469</v>
      </c>
      <c r="X39" s="80" t="s">
        <v>450</v>
      </c>
      <c r="Y39" s="93" t="s">
        <v>1</v>
      </c>
    </row>
    <row r="40" spans="1:25">
      <c r="A40" s="93">
        <f t="shared" si="0"/>
        <v>37</v>
      </c>
      <c r="B40" s="93">
        <v>1</v>
      </c>
      <c r="C40" s="93" t="s">
        <v>716</v>
      </c>
      <c r="D40" s="93">
        <v>79101</v>
      </c>
      <c r="E40" s="93" t="s">
        <v>583</v>
      </c>
      <c r="F40" s="91" t="s">
        <v>468</v>
      </c>
      <c r="G40" s="91" t="s">
        <v>584</v>
      </c>
      <c r="H40" s="93">
        <v>3</v>
      </c>
      <c r="I40" s="93" t="s">
        <v>33</v>
      </c>
      <c r="J40" s="91" t="s">
        <v>656</v>
      </c>
      <c r="K40" s="93" t="s">
        <v>10</v>
      </c>
      <c r="L40" s="93" t="s">
        <v>445</v>
      </c>
      <c r="M40" s="99" t="s">
        <v>51</v>
      </c>
      <c r="N40" s="93" t="s">
        <v>23</v>
      </c>
      <c r="O40" s="93" t="s">
        <v>23</v>
      </c>
      <c r="P40" s="93" t="s">
        <v>23</v>
      </c>
      <c r="Q40" s="93" t="s">
        <v>23</v>
      </c>
      <c r="R40" s="93" t="s">
        <v>23</v>
      </c>
      <c r="S40" s="93" t="s">
        <v>23</v>
      </c>
      <c r="T40" s="91" t="s">
        <v>23</v>
      </c>
      <c r="U40" s="93">
        <v>0</v>
      </c>
      <c r="V40" s="93">
        <v>0</v>
      </c>
      <c r="W40" s="91" t="s">
        <v>469</v>
      </c>
      <c r="X40" s="80" t="s">
        <v>20</v>
      </c>
      <c r="Y40" s="93" t="s">
        <v>1</v>
      </c>
    </row>
    <row r="41" spans="1:25">
      <c r="A41" s="93">
        <f t="shared" si="0"/>
        <v>38</v>
      </c>
      <c r="B41" s="93">
        <v>1</v>
      </c>
      <c r="C41" s="93" t="s">
        <v>716</v>
      </c>
      <c r="D41" s="93">
        <v>79101</v>
      </c>
      <c r="E41" s="93" t="s">
        <v>595</v>
      </c>
      <c r="F41" s="91" t="s">
        <v>585</v>
      </c>
      <c r="G41" s="91" t="s">
        <v>586</v>
      </c>
      <c r="H41" s="93">
        <v>3</v>
      </c>
      <c r="I41" s="93" t="s">
        <v>33</v>
      </c>
      <c r="J41" s="91" t="s">
        <v>656</v>
      </c>
      <c r="K41" s="93" t="s">
        <v>10</v>
      </c>
      <c r="L41" s="93" t="s">
        <v>445</v>
      </c>
      <c r="M41" s="99" t="s">
        <v>51</v>
      </c>
      <c r="N41" s="93" t="s">
        <v>23</v>
      </c>
      <c r="O41" s="93" t="s">
        <v>23</v>
      </c>
      <c r="P41" s="93" t="s">
        <v>23</v>
      </c>
      <c r="Q41" s="93" t="s">
        <v>23</v>
      </c>
      <c r="R41" s="93" t="s">
        <v>23</v>
      </c>
      <c r="S41" s="93" t="s">
        <v>23</v>
      </c>
      <c r="T41" s="91" t="s">
        <v>23</v>
      </c>
      <c r="U41" s="93">
        <v>0</v>
      </c>
      <c r="V41" s="93">
        <v>0</v>
      </c>
      <c r="W41" s="91" t="s">
        <v>469</v>
      </c>
      <c r="X41" s="80" t="s">
        <v>20</v>
      </c>
      <c r="Y41" s="93" t="s">
        <v>1</v>
      </c>
    </row>
    <row r="42" spans="1:25">
      <c r="A42" s="93">
        <f t="shared" si="0"/>
        <v>39</v>
      </c>
      <c r="B42" s="93">
        <v>11</v>
      </c>
      <c r="C42" s="93" t="s">
        <v>716</v>
      </c>
      <c r="D42" s="93">
        <v>79101</v>
      </c>
      <c r="E42" s="93" t="s">
        <v>583</v>
      </c>
      <c r="F42" s="91" t="s">
        <v>468</v>
      </c>
      <c r="G42" s="91" t="s">
        <v>584</v>
      </c>
      <c r="H42" s="93">
        <v>3</v>
      </c>
      <c r="I42" s="93" t="s">
        <v>33</v>
      </c>
      <c r="J42" s="91" t="s">
        <v>656</v>
      </c>
      <c r="K42" s="93" t="s">
        <v>10</v>
      </c>
      <c r="L42" s="93" t="s">
        <v>445</v>
      </c>
      <c r="M42" s="99" t="s">
        <v>51</v>
      </c>
      <c r="N42" s="93" t="s">
        <v>23</v>
      </c>
      <c r="O42" s="93" t="s">
        <v>23</v>
      </c>
      <c r="P42" s="93" t="s">
        <v>23</v>
      </c>
      <c r="Q42" s="93" t="s">
        <v>23</v>
      </c>
      <c r="R42" s="93" t="s">
        <v>23</v>
      </c>
      <c r="S42" s="93" t="s">
        <v>23</v>
      </c>
      <c r="T42" s="91" t="s">
        <v>23</v>
      </c>
      <c r="U42" s="93">
        <v>0</v>
      </c>
      <c r="V42" s="93">
        <v>0</v>
      </c>
      <c r="W42" s="91" t="s">
        <v>469</v>
      </c>
      <c r="X42" s="80" t="s">
        <v>450</v>
      </c>
      <c r="Y42" s="93" t="s">
        <v>1</v>
      </c>
    </row>
    <row r="43" spans="1:25">
      <c r="A43" s="93">
        <f t="shared" si="0"/>
        <v>40</v>
      </c>
      <c r="B43" s="93">
        <v>11</v>
      </c>
      <c r="C43" s="93" t="s">
        <v>716</v>
      </c>
      <c r="D43" s="93">
        <v>79101</v>
      </c>
      <c r="E43" s="93" t="s">
        <v>595</v>
      </c>
      <c r="F43" s="91" t="s">
        <v>585</v>
      </c>
      <c r="G43" s="91" t="s">
        <v>586</v>
      </c>
      <c r="H43" s="93">
        <v>3</v>
      </c>
      <c r="I43" s="93" t="s">
        <v>33</v>
      </c>
      <c r="J43" s="91" t="s">
        <v>656</v>
      </c>
      <c r="K43" s="93" t="s">
        <v>10</v>
      </c>
      <c r="L43" s="93" t="s">
        <v>445</v>
      </c>
      <c r="M43" s="99" t="s">
        <v>51</v>
      </c>
      <c r="N43" s="93" t="s">
        <v>23</v>
      </c>
      <c r="O43" s="93" t="s">
        <v>23</v>
      </c>
      <c r="P43" s="93" t="s">
        <v>23</v>
      </c>
      <c r="Q43" s="93" t="s">
        <v>23</v>
      </c>
      <c r="R43" s="93" t="s">
        <v>23</v>
      </c>
      <c r="S43" s="93" t="s">
        <v>23</v>
      </c>
      <c r="T43" s="91" t="s">
        <v>23</v>
      </c>
      <c r="U43" s="93">
        <v>0</v>
      </c>
      <c r="V43" s="93">
        <v>0</v>
      </c>
      <c r="W43" s="91" t="s">
        <v>469</v>
      </c>
      <c r="X43" s="80" t="s">
        <v>450</v>
      </c>
      <c r="Y43" s="93" t="s">
        <v>1</v>
      </c>
    </row>
    <row r="44" spans="1:25">
      <c r="A44" s="93">
        <f t="shared" si="0"/>
        <v>41</v>
      </c>
      <c r="B44" s="93">
        <v>1</v>
      </c>
      <c r="C44" s="93" t="s">
        <v>716</v>
      </c>
      <c r="D44" s="93">
        <v>11609</v>
      </c>
      <c r="E44" s="93" t="s">
        <v>583</v>
      </c>
      <c r="F44" s="91" t="s">
        <v>468</v>
      </c>
      <c r="G44" s="91" t="s">
        <v>584</v>
      </c>
      <c r="H44" s="93">
        <v>3</v>
      </c>
      <c r="I44" s="93" t="s">
        <v>33</v>
      </c>
      <c r="J44" s="91" t="s">
        <v>656</v>
      </c>
      <c r="K44" s="93" t="s">
        <v>10</v>
      </c>
      <c r="L44" s="93" t="s">
        <v>445</v>
      </c>
      <c r="M44" s="99" t="s">
        <v>51</v>
      </c>
      <c r="N44" s="93" t="s">
        <v>23</v>
      </c>
      <c r="O44" s="93" t="s">
        <v>23</v>
      </c>
      <c r="P44" s="93" t="s">
        <v>23</v>
      </c>
      <c r="Q44" s="93" t="s">
        <v>23</v>
      </c>
      <c r="R44" s="93" t="s">
        <v>23</v>
      </c>
      <c r="S44" s="93" t="s">
        <v>23</v>
      </c>
      <c r="T44" s="91" t="s">
        <v>23</v>
      </c>
      <c r="U44" s="93">
        <v>0</v>
      </c>
      <c r="V44" s="93">
        <v>0</v>
      </c>
      <c r="W44" s="91" t="s">
        <v>469</v>
      </c>
      <c r="X44" s="80" t="s">
        <v>20</v>
      </c>
      <c r="Y44" s="93" t="s">
        <v>1</v>
      </c>
    </row>
    <row r="45" spans="1:25">
      <c r="A45" s="93">
        <f t="shared" si="0"/>
        <v>42</v>
      </c>
      <c r="B45" s="93">
        <v>1</v>
      </c>
      <c r="C45" s="93" t="s">
        <v>716</v>
      </c>
      <c r="D45" s="93">
        <v>11609</v>
      </c>
      <c r="E45" s="93" t="s">
        <v>595</v>
      </c>
      <c r="F45" s="91" t="s">
        <v>585</v>
      </c>
      <c r="G45" s="91" t="s">
        <v>586</v>
      </c>
      <c r="H45" s="93">
        <v>3</v>
      </c>
      <c r="I45" s="93" t="s">
        <v>33</v>
      </c>
      <c r="J45" s="91" t="s">
        <v>656</v>
      </c>
      <c r="K45" s="93" t="s">
        <v>10</v>
      </c>
      <c r="L45" s="93" t="s">
        <v>445</v>
      </c>
      <c r="M45" s="99" t="s">
        <v>51</v>
      </c>
      <c r="N45" s="93" t="s">
        <v>23</v>
      </c>
      <c r="O45" s="93" t="s">
        <v>23</v>
      </c>
      <c r="P45" s="93" t="s">
        <v>23</v>
      </c>
      <c r="Q45" s="93" t="s">
        <v>23</v>
      </c>
      <c r="R45" s="93" t="s">
        <v>23</v>
      </c>
      <c r="S45" s="93" t="s">
        <v>23</v>
      </c>
      <c r="T45" s="91" t="s">
        <v>23</v>
      </c>
      <c r="U45" s="93">
        <v>0</v>
      </c>
      <c r="V45" s="93">
        <v>0</v>
      </c>
      <c r="W45" s="91" t="s">
        <v>469</v>
      </c>
      <c r="X45" s="80" t="s">
        <v>20</v>
      </c>
      <c r="Y45" s="93" t="s">
        <v>1</v>
      </c>
    </row>
    <row r="46" spans="1:25">
      <c r="A46" s="93">
        <f t="shared" si="0"/>
        <v>43</v>
      </c>
      <c r="B46" s="93">
        <v>11</v>
      </c>
      <c r="C46" s="93" t="s">
        <v>716</v>
      </c>
      <c r="D46" s="93">
        <v>11609</v>
      </c>
      <c r="E46" s="93" t="s">
        <v>583</v>
      </c>
      <c r="F46" s="91" t="s">
        <v>468</v>
      </c>
      <c r="G46" s="91" t="s">
        <v>584</v>
      </c>
      <c r="H46" s="93">
        <v>3</v>
      </c>
      <c r="I46" s="93" t="s">
        <v>33</v>
      </c>
      <c r="J46" s="91" t="s">
        <v>656</v>
      </c>
      <c r="K46" s="93" t="s">
        <v>10</v>
      </c>
      <c r="L46" s="93" t="s">
        <v>445</v>
      </c>
      <c r="M46" s="99" t="s">
        <v>51</v>
      </c>
      <c r="N46" s="93" t="s">
        <v>23</v>
      </c>
      <c r="O46" s="93" t="s">
        <v>23</v>
      </c>
      <c r="P46" s="93" t="s">
        <v>23</v>
      </c>
      <c r="Q46" s="93" t="s">
        <v>23</v>
      </c>
      <c r="R46" s="93" t="s">
        <v>23</v>
      </c>
      <c r="S46" s="93" t="s">
        <v>23</v>
      </c>
      <c r="T46" s="91" t="s">
        <v>23</v>
      </c>
      <c r="U46" s="93">
        <v>0</v>
      </c>
      <c r="V46" s="93">
        <v>0</v>
      </c>
      <c r="W46" s="91" t="s">
        <v>469</v>
      </c>
      <c r="X46" s="80" t="s">
        <v>450</v>
      </c>
      <c r="Y46" s="93" t="s">
        <v>1</v>
      </c>
    </row>
    <row r="47" spans="1:25">
      <c r="A47" s="93">
        <f t="shared" si="0"/>
        <v>44</v>
      </c>
      <c r="B47" s="93">
        <v>11</v>
      </c>
      <c r="C47" s="93" t="s">
        <v>716</v>
      </c>
      <c r="D47" s="93">
        <v>11609</v>
      </c>
      <c r="E47" s="93" t="s">
        <v>595</v>
      </c>
      <c r="F47" s="91" t="s">
        <v>585</v>
      </c>
      <c r="G47" s="91" t="s">
        <v>586</v>
      </c>
      <c r="H47" s="93">
        <v>3</v>
      </c>
      <c r="I47" s="93" t="s">
        <v>33</v>
      </c>
      <c r="J47" s="91" t="s">
        <v>656</v>
      </c>
      <c r="K47" s="93" t="s">
        <v>10</v>
      </c>
      <c r="L47" s="93" t="s">
        <v>445</v>
      </c>
      <c r="M47" s="99" t="s">
        <v>51</v>
      </c>
      <c r="N47" s="93" t="s">
        <v>23</v>
      </c>
      <c r="O47" s="93" t="s">
        <v>23</v>
      </c>
      <c r="P47" s="93" t="s">
        <v>23</v>
      </c>
      <c r="Q47" s="93" t="s">
        <v>23</v>
      </c>
      <c r="R47" s="93" t="s">
        <v>23</v>
      </c>
      <c r="S47" s="93" t="s">
        <v>23</v>
      </c>
      <c r="T47" s="91" t="s">
        <v>23</v>
      </c>
      <c r="U47" s="93">
        <v>0</v>
      </c>
      <c r="V47" s="93">
        <v>0</v>
      </c>
      <c r="W47" s="91" t="s">
        <v>469</v>
      </c>
      <c r="X47" s="80" t="s">
        <v>450</v>
      </c>
      <c r="Y47" s="93" t="s">
        <v>1</v>
      </c>
    </row>
    <row r="48" spans="1:25">
      <c r="A48" s="93">
        <f t="shared" si="0"/>
        <v>45</v>
      </c>
      <c r="B48" s="93">
        <v>1</v>
      </c>
      <c r="C48" s="93" t="s">
        <v>716</v>
      </c>
      <c r="D48" s="93">
        <v>21609</v>
      </c>
      <c r="E48" s="93" t="s">
        <v>583</v>
      </c>
      <c r="F48" s="91" t="s">
        <v>468</v>
      </c>
      <c r="G48" s="91" t="s">
        <v>584</v>
      </c>
      <c r="H48" s="93">
        <v>3</v>
      </c>
      <c r="I48" s="93" t="s">
        <v>33</v>
      </c>
      <c r="J48" s="91" t="s">
        <v>656</v>
      </c>
      <c r="K48" s="93" t="s">
        <v>10</v>
      </c>
      <c r="L48" s="93" t="s">
        <v>445</v>
      </c>
      <c r="M48" s="99" t="s">
        <v>51</v>
      </c>
      <c r="N48" s="93" t="s">
        <v>23</v>
      </c>
      <c r="O48" s="93" t="s">
        <v>23</v>
      </c>
      <c r="P48" s="93" t="s">
        <v>23</v>
      </c>
      <c r="Q48" s="93" t="s">
        <v>23</v>
      </c>
      <c r="R48" s="93" t="s">
        <v>23</v>
      </c>
      <c r="S48" s="93" t="s">
        <v>23</v>
      </c>
      <c r="T48" s="91" t="s">
        <v>23</v>
      </c>
      <c r="U48" s="93">
        <v>0</v>
      </c>
      <c r="V48" s="93">
        <v>0</v>
      </c>
      <c r="W48" s="91" t="s">
        <v>469</v>
      </c>
      <c r="X48" s="80" t="s">
        <v>20</v>
      </c>
      <c r="Y48" s="93" t="s">
        <v>1</v>
      </c>
    </row>
    <row r="49" spans="1:25">
      <c r="A49" s="93">
        <f t="shared" si="0"/>
        <v>46</v>
      </c>
      <c r="B49" s="93">
        <v>1</v>
      </c>
      <c r="C49" s="93" t="s">
        <v>716</v>
      </c>
      <c r="D49" s="93">
        <v>21609</v>
      </c>
      <c r="E49" s="93" t="s">
        <v>595</v>
      </c>
      <c r="F49" s="91" t="s">
        <v>585</v>
      </c>
      <c r="G49" s="91" t="s">
        <v>586</v>
      </c>
      <c r="H49" s="93">
        <v>3</v>
      </c>
      <c r="I49" s="93" t="s">
        <v>33</v>
      </c>
      <c r="J49" s="91" t="s">
        <v>656</v>
      </c>
      <c r="K49" s="93" t="s">
        <v>10</v>
      </c>
      <c r="L49" s="93" t="s">
        <v>445</v>
      </c>
      <c r="M49" s="99" t="s">
        <v>51</v>
      </c>
      <c r="N49" s="93" t="s">
        <v>23</v>
      </c>
      <c r="O49" s="93" t="s">
        <v>23</v>
      </c>
      <c r="P49" s="93" t="s">
        <v>23</v>
      </c>
      <c r="Q49" s="93" t="s">
        <v>23</v>
      </c>
      <c r="R49" s="93" t="s">
        <v>23</v>
      </c>
      <c r="S49" s="93" t="s">
        <v>23</v>
      </c>
      <c r="T49" s="91" t="s">
        <v>23</v>
      </c>
      <c r="U49" s="93">
        <v>0</v>
      </c>
      <c r="V49" s="93">
        <v>0</v>
      </c>
      <c r="W49" s="91" t="s">
        <v>469</v>
      </c>
      <c r="X49" s="80" t="s">
        <v>20</v>
      </c>
      <c r="Y49" s="93" t="s">
        <v>1</v>
      </c>
    </row>
    <row r="50" spans="1:25">
      <c r="A50" s="93">
        <f t="shared" si="0"/>
        <v>47</v>
      </c>
      <c r="B50" s="93">
        <v>11</v>
      </c>
      <c r="C50" s="93" t="s">
        <v>716</v>
      </c>
      <c r="D50" s="93">
        <v>21609</v>
      </c>
      <c r="E50" s="93" t="s">
        <v>583</v>
      </c>
      <c r="F50" s="91" t="s">
        <v>468</v>
      </c>
      <c r="G50" s="91" t="s">
        <v>584</v>
      </c>
      <c r="H50" s="93">
        <v>3</v>
      </c>
      <c r="I50" s="93" t="s">
        <v>33</v>
      </c>
      <c r="J50" s="91" t="s">
        <v>656</v>
      </c>
      <c r="K50" s="93" t="s">
        <v>10</v>
      </c>
      <c r="L50" s="93" t="s">
        <v>445</v>
      </c>
      <c r="M50" s="99" t="s">
        <v>51</v>
      </c>
      <c r="N50" s="93" t="s">
        <v>23</v>
      </c>
      <c r="O50" s="93" t="s">
        <v>23</v>
      </c>
      <c r="P50" s="93" t="s">
        <v>23</v>
      </c>
      <c r="Q50" s="93" t="s">
        <v>23</v>
      </c>
      <c r="R50" s="93" t="s">
        <v>23</v>
      </c>
      <c r="S50" s="93" t="s">
        <v>23</v>
      </c>
      <c r="T50" s="91" t="s">
        <v>23</v>
      </c>
      <c r="U50" s="93">
        <v>0</v>
      </c>
      <c r="V50" s="93">
        <v>0</v>
      </c>
      <c r="W50" s="91" t="s">
        <v>469</v>
      </c>
      <c r="X50" s="80" t="s">
        <v>450</v>
      </c>
      <c r="Y50" s="93" t="s">
        <v>1</v>
      </c>
    </row>
    <row r="51" spans="1:25">
      <c r="A51" s="93">
        <f t="shared" si="0"/>
        <v>48</v>
      </c>
      <c r="B51" s="93">
        <v>11</v>
      </c>
      <c r="C51" s="93" t="s">
        <v>716</v>
      </c>
      <c r="D51" s="93">
        <v>21609</v>
      </c>
      <c r="E51" s="93" t="s">
        <v>595</v>
      </c>
      <c r="F51" s="91" t="s">
        <v>585</v>
      </c>
      <c r="G51" s="91" t="s">
        <v>586</v>
      </c>
      <c r="H51" s="93">
        <v>3</v>
      </c>
      <c r="I51" s="93" t="s">
        <v>33</v>
      </c>
      <c r="J51" s="91" t="s">
        <v>656</v>
      </c>
      <c r="K51" s="93" t="s">
        <v>10</v>
      </c>
      <c r="L51" s="93" t="s">
        <v>445</v>
      </c>
      <c r="M51" s="99" t="s">
        <v>51</v>
      </c>
      <c r="N51" s="93" t="s">
        <v>23</v>
      </c>
      <c r="O51" s="93" t="s">
        <v>23</v>
      </c>
      <c r="P51" s="93" t="s">
        <v>23</v>
      </c>
      <c r="Q51" s="93" t="s">
        <v>23</v>
      </c>
      <c r="R51" s="93" t="s">
        <v>23</v>
      </c>
      <c r="S51" s="93" t="s">
        <v>23</v>
      </c>
      <c r="T51" s="91" t="s">
        <v>23</v>
      </c>
      <c r="U51" s="93">
        <v>0</v>
      </c>
      <c r="V51" s="93">
        <v>0</v>
      </c>
      <c r="W51" s="91" t="s">
        <v>469</v>
      </c>
      <c r="X51" s="80" t="s">
        <v>450</v>
      </c>
      <c r="Y51" s="93" t="s">
        <v>1</v>
      </c>
    </row>
    <row r="52" spans="1:25">
      <c r="A52" s="93">
        <f t="shared" si="0"/>
        <v>49</v>
      </c>
      <c r="B52" s="93">
        <v>1</v>
      </c>
      <c r="C52" s="93" t="s">
        <v>716</v>
      </c>
      <c r="D52" s="93">
        <v>99100</v>
      </c>
      <c r="E52" s="93" t="s">
        <v>583</v>
      </c>
      <c r="F52" s="91" t="s">
        <v>468</v>
      </c>
      <c r="G52" s="91" t="s">
        <v>584</v>
      </c>
      <c r="H52" s="93">
        <v>3</v>
      </c>
      <c r="I52" s="93" t="s">
        <v>33</v>
      </c>
      <c r="J52" s="91" t="s">
        <v>656</v>
      </c>
      <c r="K52" s="93" t="s">
        <v>10</v>
      </c>
      <c r="L52" s="93" t="s">
        <v>445</v>
      </c>
      <c r="M52" s="100" t="s">
        <v>52</v>
      </c>
      <c r="N52" s="93" t="s">
        <v>23</v>
      </c>
      <c r="O52" s="93" t="s">
        <v>23</v>
      </c>
      <c r="P52" s="93" t="s">
        <v>23</v>
      </c>
      <c r="Q52" s="93" t="s">
        <v>23</v>
      </c>
      <c r="R52" s="93" t="s">
        <v>23</v>
      </c>
      <c r="S52" s="93" t="s">
        <v>23</v>
      </c>
      <c r="T52" s="91" t="s">
        <v>23</v>
      </c>
      <c r="U52" s="93">
        <v>0</v>
      </c>
      <c r="V52" s="93">
        <v>0</v>
      </c>
      <c r="W52" s="91" t="s">
        <v>469</v>
      </c>
      <c r="X52" s="80" t="s">
        <v>20</v>
      </c>
      <c r="Y52" s="93" t="s">
        <v>1</v>
      </c>
    </row>
    <row r="53" spans="1:25">
      <c r="A53" s="93">
        <f t="shared" si="0"/>
        <v>50</v>
      </c>
      <c r="B53" s="93">
        <v>1</v>
      </c>
      <c r="C53" s="93" t="s">
        <v>716</v>
      </c>
      <c r="D53" s="93">
        <v>99100</v>
      </c>
      <c r="E53" s="93" t="s">
        <v>595</v>
      </c>
      <c r="F53" s="91" t="s">
        <v>585</v>
      </c>
      <c r="G53" s="91" t="s">
        <v>586</v>
      </c>
      <c r="H53" s="93">
        <v>3</v>
      </c>
      <c r="I53" s="93" t="s">
        <v>33</v>
      </c>
      <c r="J53" s="91" t="s">
        <v>656</v>
      </c>
      <c r="K53" s="93" t="s">
        <v>10</v>
      </c>
      <c r="L53" s="93" t="s">
        <v>445</v>
      </c>
      <c r="M53" s="100" t="s">
        <v>52</v>
      </c>
      <c r="N53" s="93" t="s">
        <v>23</v>
      </c>
      <c r="O53" s="93" t="s">
        <v>23</v>
      </c>
      <c r="P53" s="93" t="s">
        <v>23</v>
      </c>
      <c r="Q53" s="93" t="s">
        <v>23</v>
      </c>
      <c r="R53" s="93" t="s">
        <v>23</v>
      </c>
      <c r="S53" s="93" t="s">
        <v>23</v>
      </c>
      <c r="T53" s="91" t="s">
        <v>23</v>
      </c>
      <c r="U53" s="93">
        <v>0</v>
      </c>
      <c r="V53" s="93">
        <v>0</v>
      </c>
      <c r="W53" s="91" t="s">
        <v>469</v>
      </c>
      <c r="X53" s="80" t="s">
        <v>20</v>
      </c>
      <c r="Y53" s="93" t="s">
        <v>1</v>
      </c>
    </row>
    <row r="54" spans="1:25">
      <c r="A54" s="93">
        <f t="shared" si="0"/>
        <v>51</v>
      </c>
      <c r="B54" s="93">
        <v>11</v>
      </c>
      <c r="C54" s="93" t="s">
        <v>716</v>
      </c>
      <c r="D54" s="93">
        <v>99100</v>
      </c>
      <c r="E54" s="93" t="s">
        <v>583</v>
      </c>
      <c r="F54" s="91" t="s">
        <v>468</v>
      </c>
      <c r="G54" s="91" t="s">
        <v>584</v>
      </c>
      <c r="H54" s="93">
        <v>3</v>
      </c>
      <c r="I54" s="93" t="s">
        <v>33</v>
      </c>
      <c r="J54" s="91" t="s">
        <v>656</v>
      </c>
      <c r="K54" s="93" t="s">
        <v>10</v>
      </c>
      <c r="L54" s="93" t="s">
        <v>445</v>
      </c>
      <c r="M54" s="100" t="s">
        <v>52</v>
      </c>
      <c r="N54" s="93" t="s">
        <v>23</v>
      </c>
      <c r="O54" s="93" t="s">
        <v>23</v>
      </c>
      <c r="P54" s="93" t="s">
        <v>23</v>
      </c>
      <c r="Q54" s="93" t="s">
        <v>23</v>
      </c>
      <c r="R54" s="93" t="s">
        <v>23</v>
      </c>
      <c r="S54" s="93" t="s">
        <v>23</v>
      </c>
      <c r="T54" s="91" t="s">
        <v>23</v>
      </c>
      <c r="U54" s="93">
        <v>0</v>
      </c>
      <c r="V54" s="93">
        <v>0</v>
      </c>
      <c r="W54" s="91" t="s">
        <v>469</v>
      </c>
      <c r="X54" s="80" t="s">
        <v>450</v>
      </c>
      <c r="Y54" s="93" t="s">
        <v>1</v>
      </c>
    </row>
    <row r="55" spans="1:25">
      <c r="A55" s="93">
        <f t="shared" si="0"/>
        <v>52</v>
      </c>
      <c r="B55" s="93">
        <v>11</v>
      </c>
      <c r="C55" s="93" t="s">
        <v>716</v>
      </c>
      <c r="D55" s="93">
        <v>99100</v>
      </c>
      <c r="E55" s="93" t="s">
        <v>595</v>
      </c>
      <c r="F55" s="91" t="s">
        <v>585</v>
      </c>
      <c r="G55" s="91" t="s">
        <v>586</v>
      </c>
      <c r="H55" s="93">
        <v>3</v>
      </c>
      <c r="I55" s="93" t="s">
        <v>33</v>
      </c>
      <c r="J55" s="91" t="s">
        <v>656</v>
      </c>
      <c r="K55" s="93" t="s">
        <v>10</v>
      </c>
      <c r="L55" s="93" t="s">
        <v>445</v>
      </c>
      <c r="M55" s="100" t="s">
        <v>52</v>
      </c>
      <c r="N55" s="93" t="s">
        <v>23</v>
      </c>
      <c r="O55" s="93" t="s">
        <v>23</v>
      </c>
      <c r="P55" s="93" t="s">
        <v>23</v>
      </c>
      <c r="Q55" s="93" t="s">
        <v>23</v>
      </c>
      <c r="R55" s="93" t="s">
        <v>23</v>
      </c>
      <c r="S55" s="93" t="s">
        <v>23</v>
      </c>
      <c r="T55" s="91" t="s">
        <v>23</v>
      </c>
      <c r="U55" s="93">
        <v>0</v>
      </c>
      <c r="V55" s="93">
        <v>0</v>
      </c>
      <c r="W55" s="91" t="s">
        <v>469</v>
      </c>
      <c r="X55" s="80" t="s">
        <v>450</v>
      </c>
      <c r="Y55" s="93" t="s">
        <v>1</v>
      </c>
    </row>
    <row r="56" spans="1:25">
      <c r="A56" s="93">
        <f t="shared" si="0"/>
        <v>53</v>
      </c>
      <c r="B56" s="93">
        <v>1</v>
      </c>
      <c r="C56" s="93" t="s">
        <v>716</v>
      </c>
      <c r="D56" s="93">
        <v>79101</v>
      </c>
      <c r="E56" s="93" t="s">
        <v>583</v>
      </c>
      <c r="F56" s="91" t="s">
        <v>468</v>
      </c>
      <c r="G56" s="91" t="s">
        <v>584</v>
      </c>
      <c r="H56" s="93">
        <v>3</v>
      </c>
      <c r="I56" s="93" t="s">
        <v>33</v>
      </c>
      <c r="J56" s="91" t="s">
        <v>656</v>
      </c>
      <c r="K56" s="93" t="s">
        <v>10</v>
      </c>
      <c r="L56" s="93" t="s">
        <v>445</v>
      </c>
      <c r="M56" s="100" t="s">
        <v>52</v>
      </c>
      <c r="N56" s="93" t="s">
        <v>23</v>
      </c>
      <c r="O56" s="93" t="s">
        <v>23</v>
      </c>
      <c r="P56" s="93" t="s">
        <v>23</v>
      </c>
      <c r="Q56" s="93" t="s">
        <v>23</v>
      </c>
      <c r="R56" s="93" t="s">
        <v>23</v>
      </c>
      <c r="S56" s="93" t="s">
        <v>23</v>
      </c>
      <c r="T56" s="91" t="s">
        <v>23</v>
      </c>
      <c r="U56" s="93">
        <v>0</v>
      </c>
      <c r="V56" s="93">
        <v>0</v>
      </c>
      <c r="W56" s="91" t="s">
        <v>469</v>
      </c>
      <c r="X56" s="80" t="s">
        <v>20</v>
      </c>
      <c r="Y56" s="93" t="s">
        <v>1</v>
      </c>
    </row>
    <row r="57" spans="1:25">
      <c r="A57" s="93">
        <f t="shared" si="0"/>
        <v>54</v>
      </c>
      <c r="B57" s="93">
        <v>1</v>
      </c>
      <c r="C57" s="93" t="s">
        <v>716</v>
      </c>
      <c r="D57" s="93">
        <v>79101</v>
      </c>
      <c r="E57" s="93" t="s">
        <v>595</v>
      </c>
      <c r="F57" s="91" t="s">
        <v>585</v>
      </c>
      <c r="G57" s="91" t="s">
        <v>586</v>
      </c>
      <c r="H57" s="93">
        <v>3</v>
      </c>
      <c r="I57" s="93" t="s">
        <v>33</v>
      </c>
      <c r="J57" s="91" t="s">
        <v>656</v>
      </c>
      <c r="K57" s="93" t="s">
        <v>10</v>
      </c>
      <c r="L57" s="93" t="s">
        <v>445</v>
      </c>
      <c r="M57" s="100" t="s">
        <v>52</v>
      </c>
      <c r="N57" s="93" t="s">
        <v>23</v>
      </c>
      <c r="O57" s="93" t="s">
        <v>23</v>
      </c>
      <c r="P57" s="93" t="s">
        <v>23</v>
      </c>
      <c r="Q57" s="93" t="s">
        <v>23</v>
      </c>
      <c r="R57" s="93" t="s">
        <v>23</v>
      </c>
      <c r="S57" s="93" t="s">
        <v>23</v>
      </c>
      <c r="T57" s="91" t="s">
        <v>23</v>
      </c>
      <c r="U57" s="93">
        <v>0</v>
      </c>
      <c r="V57" s="93">
        <v>0</v>
      </c>
      <c r="W57" s="91" t="s">
        <v>469</v>
      </c>
      <c r="X57" s="80" t="s">
        <v>20</v>
      </c>
      <c r="Y57" s="93" t="s">
        <v>1</v>
      </c>
    </row>
    <row r="58" spans="1:25">
      <c r="A58" s="93">
        <f t="shared" si="0"/>
        <v>55</v>
      </c>
      <c r="B58" s="93">
        <v>11</v>
      </c>
      <c r="C58" s="93" t="s">
        <v>716</v>
      </c>
      <c r="D58" s="93">
        <v>79101</v>
      </c>
      <c r="E58" s="93" t="s">
        <v>583</v>
      </c>
      <c r="F58" s="91" t="s">
        <v>468</v>
      </c>
      <c r="G58" s="91" t="s">
        <v>584</v>
      </c>
      <c r="H58" s="93">
        <v>3</v>
      </c>
      <c r="I58" s="93" t="s">
        <v>33</v>
      </c>
      <c r="J58" s="91" t="s">
        <v>656</v>
      </c>
      <c r="K58" s="93" t="s">
        <v>10</v>
      </c>
      <c r="L58" s="93" t="s">
        <v>445</v>
      </c>
      <c r="M58" s="100" t="s">
        <v>52</v>
      </c>
      <c r="N58" s="93" t="s">
        <v>23</v>
      </c>
      <c r="O58" s="93" t="s">
        <v>23</v>
      </c>
      <c r="P58" s="93" t="s">
        <v>23</v>
      </c>
      <c r="Q58" s="93" t="s">
        <v>23</v>
      </c>
      <c r="R58" s="93" t="s">
        <v>23</v>
      </c>
      <c r="S58" s="93" t="s">
        <v>23</v>
      </c>
      <c r="T58" s="91" t="s">
        <v>23</v>
      </c>
      <c r="U58" s="93">
        <v>0</v>
      </c>
      <c r="V58" s="93">
        <v>0</v>
      </c>
      <c r="W58" s="91" t="s">
        <v>469</v>
      </c>
      <c r="X58" s="80" t="s">
        <v>450</v>
      </c>
      <c r="Y58" s="93" t="s">
        <v>1</v>
      </c>
    </row>
    <row r="59" spans="1:25">
      <c r="A59" s="93">
        <f t="shared" si="0"/>
        <v>56</v>
      </c>
      <c r="B59" s="93">
        <v>11</v>
      </c>
      <c r="C59" s="93" t="s">
        <v>716</v>
      </c>
      <c r="D59" s="93">
        <v>79101</v>
      </c>
      <c r="E59" s="93" t="s">
        <v>595</v>
      </c>
      <c r="F59" s="91" t="s">
        <v>585</v>
      </c>
      <c r="G59" s="91" t="s">
        <v>586</v>
      </c>
      <c r="H59" s="93">
        <v>3</v>
      </c>
      <c r="I59" s="93" t="s">
        <v>33</v>
      </c>
      <c r="J59" s="91" t="s">
        <v>656</v>
      </c>
      <c r="K59" s="93" t="s">
        <v>10</v>
      </c>
      <c r="L59" s="93" t="s">
        <v>445</v>
      </c>
      <c r="M59" s="100" t="s">
        <v>52</v>
      </c>
      <c r="N59" s="93" t="s">
        <v>23</v>
      </c>
      <c r="O59" s="93" t="s">
        <v>23</v>
      </c>
      <c r="P59" s="93" t="s">
        <v>23</v>
      </c>
      <c r="Q59" s="93" t="s">
        <v>23</v>
      </c>
      <c r="R59" s="93" t="s">
        <v>23</v>
      </c>
      <c r="S59" s="93" t="s">
        <v>23</v>
      </c>
      <c r="T59" s="91" t="s">
        <v>23</v>
      </c>
      <c r="U59" s="93">
        <v>0</v>
      </c>
      <c r="V59" s="93">
        <v>0</v>
      </c>
      <c r="W59" s="91" t="s">
        <v>469</v>
      </c>
      <c r="X59" s="80" t="s">
        <v>450</v>
      </c>
      <c r="Y59" s="93" t="s">
        <v>1</v>
      </c>
    </row>
    <row r="60" spans="1:25">
      <c r="A60" s="93">
        <f t="shared" si="0"/>
        <v>57</v>
      </c>
      <c r="B60" s="93">
        <v>1</v>
      </c>
      <c r="C60" s="93" t="s">
        <v>716</v>
      </c>
      <c r="D60" s="93">
        <v>11609</v>
      </c>
      <c r="E60" s="93" t="s">
        <v>583</v>
      </c>
      <c r="F60" s="91" t="s">
        <v>468</v>
      </c>
      <c r="G60" s="91" t="s">
        <v>584</v>
      </c>
      <c r="H60" s="93">
        <v>3</v>
      </c>
      <c r="I60" s="93" t="s">
        <v>33</v>
      </c>
      <c r="J60" s="91" t="s">
        <v>656</v>
      </c>
      <c r="K60" s="93" t="s">
        <v>10</v>
      </c>
      <c r="L60" s="93" t="s">
        <v>445</v>
      </c>
      <c r="M60" s="100" t="s">
        <v>52</v>
      </c>
      <c r="N60" s="93" t="s">
        <v>23</v>
      </c>
      <c r="O60" s="93" t="s">
        <v>23</v>
      </c>
      <c r="P60" s="93" t="s">
        <v>23</v>
      </c>
      <c r="Q60" s="93" t="s">
        <v>23</v>
      </c>
      <c r="R60" s="93" t="s">
        <v>23</v>
      </c>
      <c r="S60" s="93" t="s">
        <v>23</v>
      </c>
      <c r="T60" s="91" t="s">
        <v>23</v>
      </c>
      <c r="U60" s="93">
        <v>0</v>
      </c>
      <c r="V60" s="93">
        <v>0</v>
      </c>
      <c r="W60" s="91" t="s">
        <v>469</v>
      </c>
      <c r="X60" s="80" t="s">
        <v>20</v>
      </c>
      <c r="Y60" s="93" t="s">
        <v>1</v>
      </c>
    </row>
    <row r="61" spans="1:25">
      <c r="A61" s="93">
        <f t="shared" si="0"/>
        <v>58</v>
      </c>
      <c r="B61" s="93">
        <v>1</v>
      </c>
      <c r="C61" s="93" t="s">
        <v>716</v>
      </c>
      <c r="D61" s="93">
        <v>11609</v>
      </c>
      <c r="E61" s="93" t="s">
        <v>595</v>
      </c>
      <c r="F61" s="91" t="s">
        <v>585</v>
      </c>
      <c r="G61" s="91" t="s">
        <v>586</v>
      </c>
      <c r="H61" s="93">
        <v>3</v>
      </c>
      <c r="I61" s="93" t="s">
        <v>33</v>
      </c>
      <c r="J61" s="91" t="s">
        <v>656</v>
      </c>
      <c r="K61" s="93" t="s">
        <v>10</v>
      </c>
      <c r="L61" s="93" t="s">
        <v>445</v>
      </c>
      <c r="M61" s="100" t="s">
        <v>52</v>
      </c>
      <c r="N61" s="93" t="s">
        <v>23</v>
      </c>
      <c r="O61" s="93" t="s">
        <v>23</v>
      </c>
      <c r="P61" s="93" t="s">
        <v>23</v>
      </c>
      <c r="Q61" s="93" t="s">
        <v>23</v>
      </c>
      <c r="R61" s="93" t="s">
        <v>23</v>
      </c>
      <c r="S61" s="93" t="s">
        <v>23</v>
      </c>
      <c r="T61" s="91" t="s">
        <v>23</v>
      </c>
      <c r="U61" s="93">
        <v>0</v>
      </c>
      <c r="V61" s="93">
        <v>0</v>
      </c>
      <c r="W61" s="91" t="s">
        <v>469</v>
      </c>
      <c r="X61" s="80" t="s">
        <v>20</v>
      </c>
      <c r="Y61" s="93" t="s">
        <v>1</v>
      </c>
    </row>
    <row r="62" spans="1:25">
      <c r="A62" s="93">
        <f t="shared" si="0"/>
        <v>59</v>
      </c>
      <c r="B62" s="93">
        <v>11</v>
      </c>
      <c r="C62" s="93" t="s">
        <v>716</v>
      </c>
      <c r="D62" s="93">
        <v>11609</v>
      </c>
      <c r="E62" s="93" t="s">
        <v>583</v>
      </c>
      <c r="F62" s="91" t="s">
        <v>468</v>
      </c>
      <c r="G62" s="91" t="s">
        <v>584</v>
      </c>
      <c r="H62" s="93">
        <v>3</v>
      </c>
      <c r="I62" s="93" t="s">
        <v>33</v>
      </c>
      <c r="J62" s="91" t="s">
        <v>656</v>
      </c>
      <c r="K62" s="93" t="s">
        <v>10</v>
      </c>
      <c r="L62" s="93" t="s">
        <v>445</v>
      </c>
      <c r="M62" s="100" t="s">
        <v>52</v>
      </c>
      <c r="N62" s="93" t="s">
        <v>23</v>
      </c>
      <c r="O62" s="93" t="s">
        <v>23</v>
      </c>
      <c r="P62" s="93" t="s">
        <v>23</v>
      </c>
      <c r="Q62" s="93" t="s">
        <v>23</v>
      </c>
      <c r="R62" s="93" t="s">
        <v>23</v>
      </c>
      <c r="S62" s="93" t="s">
        <v>23</v>
      </c>
      <c r="T62" s="91" t="s">
        <v>23</v>
      </c>
      <c r="U62" s="93">
        <v>0</v>
      </c>
      <c r="V62" s="93">
        <v>0</v>
      </c>
      <c r="W62" s="91" t="s">
        <v>469</v>
      </c>
      <c r="X62" s="80" t="s">
        <v>450</v>
      </c>
      <c r="Y62" s="93" t="s">
        <v>1</v>
      </c>
    </row>
    <row r="63" spans="1:25">
      <c r="A63" s="93">
        <f t="shared" si="0"/>
        <v>60</v>
      </c>
      <c r="B63" s="93">
        <v>11</v>
      </c>
      <c r="C63" s="93" t="s">
        <v>716</v>
      </c>
      <c r="D63" s="93">
        <v>11609</v>
      </c>
      <c r="E63" s="93" t="s">
        <v>595</v>
      </c>
      <c r="F63" s="91" t="s">
        <v>585</v>
      </c>
      <c r="G63" s="91" t="s">
        <v>586</v>
      </c>
      <c r="H63" s="93">
        <v>3</v>
      </c>
      <c r="I63" s="93" t="s">
        <v>33</v>
      </c>
      <c r="J63" s="91" t="s">
        <v>656</v>
      </c>
      <c r="K63" s="93" t="s">
        <v>10</v>
      </c>
      <c r="L63" s="93" t="s">
        <v>445</v>
      </c>
      <c r="M63" s="100" t="s">
        <v>52</v>
      </c>
      <c r="N63" s="93" t="s">
        <v>23</v>
      </c>
      <c r="O63" s="93" t="s">
        <v>23</v>
      </c>
      <c r="P63" s="93" t="s">
        <v>23</v>
      </c>
      <c r="Q63" s="93" t="s">
        <v>23</v>
      </c>
      <c r="R63" s="93" t="s">
        <v>23</v>
      </c>
      <c r="S63" s="93" t="s">
        <v>23</v>
      </c>
      <c r="T63" s="91" t="s">
        <v>23</v>
      </c>
      <c r="U63" s="93">
        <v>0</v>
      </c>
      <c r="V63" s="93">
        <v>0</v>
      </c>
      <c r="W63" s="91" t="s">
        <v>469</v>
      </c>
      <c r="X63" s="80" t="s">
        <v>450</v>
      </c>
      <c r="Y63" s="93" t="s">
        <v>1</v>
      </c>
    </row>
    <row r="64" spans="1:25">
      <c r="A64" s="93">
        <f t="shared" si="0"/>
        <v>61</v>
      </c>
      <c r="B64" s="93">
        <v>1</v>
      </c>
      <c r="C64" s="93" t="s">
        <v>716</v>
      </c>
      <c r="D64" s="93">
        <v>21609</v>
      </c>
      <c r="E64" s="93" t="s">
        <v>583</v>
      </c>
      <c r="F64" s="91" t="s">
        <v>468</v>
      </c>
      <c r="G64" s="91" t="s">
        <v>584</v>
      </c>
      <c r="H64" s="93">
        <v>3</v>
      </c>
      <c r="I64" s="93" t="s">
        <v>33</v>
      </c>
      <c r="J64" s="91" t="s">
        <v>656</v>
      </c>
      <c r="K64" s="93" t="s">
        <v>10</v>
      </c>
      <c r="L64" s="93" t="s">
        <v>445</v>
      </c>
      <c r="M64" s="100" t="s">
        <v>52</v>
      </c>
      <c r="N64" s="93" t="s">
        <v>23</v>
      </c>
      <c r="O64" s="93" t="s">
        <v>23</v>
      </c>
      <c r="P64" s="93" t="s">
        <v>23</v>
      </c>
      <c r="Q64" s="93" t="s">
        <v>23</v>
      </c>
      <c r="R64" s="93" t="s">
        <v>23</v>
      </c>
      <c r="S64" s="93" t="s">
        <v>23</v>
      </c>
      <c r="T64" s="91" t="s">
        <v>23</v>
      </c>
      <c r="U64" s="93">
        <v>0</v>
      </c>
      <c r="V64" s="93">
        <v>0</v>
      </c>
      <c r="W64" s="91" t="s">
        <v>469</v>
      </c>
      <c r="X64" s="80" t="s">
        <v>20</v>
      </c>
      <c r="Y64" s="93" t="s">
        <v>1</v>
      </c>
    </row>
    <row r="65" spans="1:25">
      <c r="A65" s="93">
        <f t="shared" si="0"/>
        <v>62</v>
      </c>
      <c r="B65" s="93">
        <v>1</v>
      </c>
      <c r="C65" s="93" t="s">
        <v>716</v>
      </c>
      <c r="D65" s="93">
        <v>21609</v>
      </c>
      <c r="E65" s="93" t="s">
        <v>595</v>
      </c>
      <c r="F65" s="91" t="s">
        <v>585</v>
      </c>
      <c r="G65" s="91" t="s">
        <v>586</v>
      </c>
      <c r="H65" s="93">
        <v>3</v>
      </c>
      <c r="I65" s="93" t="s">
        <v>33</v>
      </c>
      <c r="J65" s="91" t="s">
        <v>656</v>
      </c>
      <c r="K65" s="93" t="s">
        <v>10</v>
      </c>
      <c r="L65" s="93" t="s">
        <v>445</v>
      </c>
      <c r="M65" s="100" t="s">
        <v>52</v>
      </c>
      <c r="N65" s="93" t="s">
        <v>23</v>
      </c>
      <c r="O65" s="93" t="s">
        <v>23</v>
      </c>
      <c r="P65" s="93" t="s">
        <v>23</v>
      </c>
      <c r="Q65" s="93" t="s">
        <v>23</v>
      </c>
      <c r="R65" s="93" t="s">
        <v>23</v>
      </c>
      <c r="S65" s="93" t="s">
        <v>23</v>
      </c>
      <c r="T65" s="91" t="s">
        <v>23</v>
      </c>
      <c r="U65" s="93">
        <v>0</v>
      </c>
      <c r="V65" s="93">
        <v>0</v>
      </c>
      <c r="W65" s="91" t="s">
        <v>469</v>
      </c>
      <c r="X65" s="80" t="s">
        <v>20</v>
      </c>
      <c r="Y65" s="93" t="s">
        <v>1</v>
      </c>
    </row>
    <row r="66" spans="1:25">
      <c r="A66" s="93">
        <f t="shared" si="0"/>
        <v>63</v>
      </c>
      <c r="B66" s="93">
        <v>11</v>
      </c>
      <c r="C66" s="93" t="s">
        <v>716</v>
      </c>
      <c r="D66" s="93">
        <v>21609</v>
      </c>
      <c r="E66" s="93" t="s">
        <v>583</v>
      </c>
      <c r="F66" s="91" t="s">
        <v>468</v>
      </c>
      <c r="G66" s="91" t="s">
        <v>584</v>
      </c>
      <c r="H66" s="93">
        <v>3</v>
      </c>
      <c r="I66" s="93" t="s">
        <v>33</v>
      </c>
      <c r="J66" s="91" t="s">
        <v>656</v>
      </c>
      <c r="K66" s="93" t="s">
        <v>10</v>
      </c>
      <c r="L66" s="93" t="s">
        <v>445</v>
      </c>
      <c r="M66" s="100" t="s">
        <v>52</v>
      </c>
      <c r="N66" s="93" t="s">
        <v>23</v>
      </c>
      <c r="O66" s="93" t="s">
        <v>23</v>
      </c>
      <c r="P66" s="93" t="s">
        <v>23</v>
      </c>
      <c r="Q66" s="93" t="s">
        <v>23</v>
      </c>
      <c r="R66" s="93" t="s">
        <v>23</v>
      </c>
      <c r="S66" s="93" t="s">
        <v>23</v>
      </c>
      <c r="T66" s="91" t="s">
        <v>23</v>
      </c>
      <c r="U66" s="93">
        <v>0</v>
      </c>
      <c r="V66" s="93">
        <v>0</v>
      </c>
      <c r="W66" s="91" t="s">
        <v>469</v>
      </c>
      <c r="X66" s="80" t="s">
        <v>450</v>
      </c>
      <c r="Y66" s="93" t="s">
        <v>1</v>
      </c>
    </row>
    <row r="67" spans="1:25">
      <c r="A67" s="93">
        <f t="shared" si="0"/>
        <v>64</v>
      </c>
      <c r="B67" s="93">
        <v>11</v>
      </c>
      <c r="C67" s="93" t="s">
        <v>716</v>
      </c>
      <c r="D67" s="93">
        <v>21609</v>
      </c>
      <c r="E67" s="93" t="s">
        <v>595</v>
      </c>
      <c r="F67" s="91" t="s">
        <v>585</v>
      </c>
      <c r="G67" s="91" t="s">
        <v>586</v>
      </c>
      <c r="H67" s="93">
        <v>3</v>
      </c>
      <c r="I67" s="93" t="s">
        <v>33</v>
      </c>
      <c r="J67" s="91" t="s">
        <v>656</v>
      </c>
      <c r="K67" s="93" t="s">
        <v>10</v>
      </c>
      <c r="L67" s="93" t="s">
        <v>445</v>
      </c>
      <c r="M67" s="100" t="s">
        <v>52</v>
      </c>
      <c r="N67" s="93" t="s">
        <v>23</v>
      </c>
      <c r="O67" s="93" t="s">
        <v>23</v>
      </c>
      <c r="P67" s="93" t="s">
        <v>23</v>
      </c>
      <c r="Q67" s="93" t="s">
        <v>23</v>
      </c>
      <c r="R67" s="93" t="s">
        <v>23</v>
      </c>
      <c r="S67" s="93" t="s">
        <v>23</v>
      </c>
      <c r="T67" s="91" t="s">
        <v>23</v>
      </c>
      <c r="U67" s="93">
        <v>0</v>
      </c>
      <c r="V67" s="93">
        <v>0</v>
      </c>
      <c r="W67" s="91" t="s">
        <v>469</v>
      </c>
      <c r="X67" s="80" t="s">
        <v>450</v>
      </c>
      <c r="Y67" s="93" t="s">
        <v>1</v>
      </c>
    </row>
    <row r="68" spans="1:25">
      <c r="A68" s="93">
        <f t="shared" si="0"/>
        <v>65</v>
      </c>
      <c r="B68" s="93">
        <v>1</v>
      </c>
      <c r="C68" s="93" t="s">
        <v>716</v>
      </c>
      <c r="D68" s="93">
        <v>99100</v>
      </c>
      <c r="E68" s="93" t="s">
        <v>583</v>
      </c>
      <c r="F68" s="91" t="s">
        <v>468</v>
      </c>
      <c r="G68" s="91" t="s">
        <v>584</v>
      </c>
      <c r="H68" s="93">
        <v>3</v>
      </c>
      <c r="I68" s="93" t="s">
        <v>33</v>
      </c>
      <c r="J68" s="91" t="s">
        <v>656</v>
      </c>
      <c r="K68" s="93" t="s">
        <v>10</v>
      </c>
      <c r="L68" s="93" t="s">
        <v>445</v>
      </c>
      <c r="M68" s="101" t="s">
        <v>12</v>
      </c>
      <c r="N68" s="93" t="s">
        <v>23</v>
      </c>
      <c r="O68" s="93" t="s">
        <v>23</v>
      </c>
      <c r="P68" s="93" t="s">
        <v>23</v>
      </c>
      <c r="Q68" s="93" t="s">
        <v>23</v>
      </c>
      <c r="R68" s="93" t="s">
        <v>23</v>
      </c>
      <c r="S68" s="93" t="s">
        <v>23</v>
      </c>
      <c r="T68" s="91" t="s">
        <v>23</v>
      </c>
      <c r="U68" s="93">
        <v>0</v>
      </c>
      <c r="V68" s="93">
        <v>0</v>
      </c>
      <c r="W68" s="91" t="s">
        <v>469</v>
      </c>
      <c r="X68" s="80" t="s">
        <v>20</v>
      </c>
      <c r="Y68" s="93" t="s">
        <v>1</v>
      </c>
    </row>
    <row r="69" spans="1:25">
      <c r="A69" s="93">
        <f t="shared" si="0"/>
        <v>66</v>
      </c>
      <c r="B69" s="93">
        <v>1</v>
      </c>
      <c r="C69" s="93" t="s">
        <v>716</v>
      </c>
      <c r="D69" s="93">
        <v>99100</v>
      </c>
      <c r="E69" s="93" t="s">
        <v>595</v>
      </c>
      <c r="F69" s="91" t="s">
        <v>585</v>
      </c>
      <c r="G69" s="91" t="s">
        <v>586</v>
      </c>
      <c r="H69" s="93">
        <v>3</v>
      </c>
      <c r="I69" s="93" t="s">
        <v>33</v>
      </c>
      <c r="J69" s="91" t="s">
        <v>656</v>
      </c>
      <c r="K69" s="93" t="s">
        <v>10</v>
      </c>
      <c r="L69" s="93" t="s">
        <v>445</v>
      </c>
      <c r="M69" s="101" t="s">
        <v>12</v>
      </c>
      <c r="N69" s="93" t="s">
        <v>23</v>
      </c>
      <c r="O69" s="93" t="s">
        <v>23</v>
      </c>
      <c r="P69" s="93" t="s">
        <v>23</v>
      </c>
      <c r="Q69" s="93" t="s">
        <v>23</v>
      </c>
      <c r="R69" s="93" t="s">
        <v>23</v>
      </c>
      <c r="S69" s="93" t="s">
        <v>23</v>
      </c>
      <c r="T69" s="91" t="s">
        <v>23</v>
      </c>
      <c r="U69" s="93">
        <v>0</v>
      </c>
      <c r="V69" s="93">
        <v>0</v>
      </c>
      <c r="W69" s="91" t="s">
        <v>469</v>
      </c>
      <c r="X69" s="80" t="s">
        <v>20</v>
      </c>
      <c r="Y69" s="93" t="s">
        <v>1</v>
      </c>
    </row>
    <row r="70" spans="1:25">
      <c r="A70" s="93">
        <f t="shared" ref="A70:A133" si="1">A69+1</f>
        <v>67</v>
      </c>
      <c r="B70" s="93">
        <v>11</v>
      </c>
      <c r="C70" s="93" t="s">
        <v>716</v>
      </c>
      <c r="D70" s="93">
        <v>99100</v>
      </c>
      <c r="E70" s="93" t="s">
        <v>583</v>
      </c>
      <c r="F70" s="91" t="s">
        <v>468</v>
      </c>
      <c r="G70" s="91" t="s">
        <v>584</v>
      </c>
      <c r="H70" s="93">
        <v>3</v>
      </c>
      <c r="I70" s="93" t="s">
        <v>33</v>
      </c>
      <c r="J70" s="91" t="s">
        <v>656</v>
      </c>
      <c r="K70" s="93" t="s">
        <v>10</v>
      </c>
      <c r="L70" s="93" t="s">
        <v>445</v>
      </c>
      <c r="M70" s="101" t="s">
        <v>12</v>
      </c>
      <c r="N70" s="93" t="s">
        <v>23</v>
      </c>
      <c r="O70" s="93" t="s">
        <v>23</v>
      </c>
      <c r="P70" s="93" t="s">
        <v>23</v>
      </c>
      <c r="Q70" s="93" t="s">
        <v>23</v>
      </c>
      <c r="R70" s="93" t="s">
        <v>23</v>
      </c>
      <c r="S70" s="93" t="s">
        <v>23</v>
      </c>
      <c r="T70" s="91" t="s">
        <v>23</v>
      </c>
      <c r="U70" s="93">
        <v>0</v>
      </c>
      <c r="V70" s="93">
        <v>0</v>
      </c>
      <c r="W70" s="91" t="s">
        <v>469</v>
      </c>
      <c r="X70" s="80" t="s">
        <v>450</v>
      </c>
      <c r="Y70" s="93" t="s">
        <v>1</v>
      </c>
    </row>
    <row r="71" spans="1:25">
      <c r="A71" s="93">
        <f t="shared" si="1"/>
        <v>68</v>
      </c>
      <c r="B71" s="93">
        <v>11</v>
      </c>
      <c r="C71" s="93" t="s">
        <v>716</v>
      </c>
      <c r="D71" s="93">
        <v>99100</v>
      </c>
      <c r="E71" s="93" t="s">
        <v>595</v>
      </c>
      <c r="F71" s="91" t="s">
        <v>585</v>
      </c>
      <c r="G71" s="91" t="s">
        <v>586</v>
      </c>
      <c r="H71" s="93">
        <v>3</v>
      </c>
      <c r="I71" s="93" t="s">
        <v>33</v>
      </c>
      <c r="J71" s="91" t="s">
        <v>656</v>
      </c>
      <c r="K71" s="93" t="s">
        <v>10</v>
      </c>
      <c r="L71" s="93" t="s">
        <v>445</v>
      </c>
      <c r="M71" s="101" t="s">
        <v>12</v>
      </c>
      <c r="N71" s="93" t="s">
        <v>23</v>
      </c>
      <c r="O71" s="93" t="s">
        <v>23</v>
      </c>
      <c r="P71" s="93" t="s">
        <v>23</v>
      </c>
      <c r="Q71" s="93" t="s">
        <v>23</v>
      </c>
      <c r="R71" s="93" t="s">
        <v>23</v>
      </c>
      <c r="S71" s="93" t="s">
        <v>23</v>
      </c>
      <c r="T71" s="91" t="s">
        <v>23</v>
      </c>
      <c r="U71" s="93">
        <v>0</v>
      </c>
      <c r="V71" s="93">
        <v>0</v>
      </c>
      <c r="W71" s="91" t="s">
        <v>469</v>
      </c>
      <c r="X71" s="80" t="s">
        <v>450</v>
      </c>
      <c r="Y71" s="93" t="s">
        <v>1</v>
      </c>
    </row>
    <row r="72" spans="1:25">
      <c r="A72" s="93">
        <f t="shared" si="1"/>
        <v>69</v>
      </c>
      <c r="B72" s="93">
        <v>1</v>
      </c>
      <c r="C72" s="93" t="s">
        <v>716</v>
      </c>
      <c r="D72" s="93">
        <v>79101</v>
      </c>
      <c r="E72" s="93" t="s">
        <v>583</v>
      </c>
      <c r="F72" s="91" t="s">
        <v>468</v>
      </c>
      <c r="G72" s="91" t="s">
        <v>584</v>
      </c>
      <c r="H72" s="93">
        <v>3</v>
      </c>
      <c r="I72" s="93" t="s">
        <v>33</v>
      </c>
      <c r="J72" s="91" t="s">
        <v>656</v>
      </c>
      <c r="K72" s="93" t="s">
        <v>10</v>
      </c>
      <c r="L72" s="93" t="s">
        <v>445</v>
      </c>
      <c r="M72" s="101" t="s">
        <v>12</v>
      </c>
      <c r="N72" s="93" t="s">
        <v>23</v>
      </c>
      <c r="O72" s="93" t="s">
        <v>23</v>
      </c>
      <c r="P72" s="93" t="s">
        <v>23</v>
      </c>
      <c r="Q72" s="93" t="s">
        <v>23</v>
      </c>
      <c r="R72" s="93" t="s">
        <v>23</v>
      </c>
      <c r="S72" s="93" t="s">
        <v>23</v>
      </c>
      <c r="T72" s="91" t="s">
        <v>23</v>
      </c>
      <c r="U72" s="93">
        <v>0</v>
      </c>
      <c r="V72" s="93">
        <v>0</v>
      </c>
      <c r="W72" s="91" t="s">
        <v>469</v>
      </c>
      <c r="X72" s="80" t="s">
        <v>20</v>
      </c>
      <c r="Y72" s="93" t="s">
        <v>1</v>
      </c>
    </row>
    <row r="73" spans="1:25">
      <c r="A73" s="93">
        <f t="shared" si="1"/>
        <v>70</v>
      </c>
      <c r="B73" s="93">
        <v>1</v>
      </c>
      <c r="C73" s="93" t="s">
        <v>716</v>
      </c>
      <c r="D73" s="93">
        <v>79101</v>
      </c>
      <c r="E73" s="93" t="s">
        <v>595</v>
      </c>
      <c r="F73" s="91" t="s">
        <v>585</v>
      </c>
      <c r="G73" s="91" t="s">
        <v>586</v>
      </c>
      <c r="H73" s="93">
        <v>3</v>
      </c>
      <c r="I73" s="93" t="s">
        <v>33</v>
      </c>
      <c r="J73" s="91" t="s">
        <v>656</v>
      </c>
      <c r="K73" s="93" t="s">
        <v>10</v>
      </c>
      <c r="L73" s="93" t="s">
        <v>445</v>
      </c>
      <c r="M73" s="101" t="s">
        <v>12</v>
      </c>
      <c r="N73" s="93" t="s">
        <v>23</v>
      </c>
      <c r="O73" s="93" t="s">
        <v>23</v>
      </c>
      <c r="P73" s="93" t="s">
        <v>23</v>
      </c>
      <c r="Q73" s="93" t="s">
        <v>23</v>
      </c>
      <c r="R73" s="93" t="s">
        <v>23</v>
      </c>
      <c r="S73" s="93" t="s">
        <v>23</v>
      </c>
      <c r="T73" s="91" t="s">
        <v>23</v>
      </c>
      <c r="U73" s="93">
        <v>0</v>
      </c>
      <c r="V73" s="93">
        <v>0</v>
      </c>
      <c r="W73" s="91" t="s">
        <v>469</v>
      </c>
      <c r="X73" s="80" t="s">
        <v>20</v>
      </c>
      <c r="Y73" s="93" t="s">
        <v>1</v>
      </c>
    </row>
    <row r="74" spans="1:25">
      <c r="A74" s="93">
        <f t="shared" si="1"/>
        <v>71</v>
      </c>
      <c r="B74" s="93">
        <v>11</v>
      </c>
      <c r="C74" s="93" t="s">
        <v>716</v>
      </c>
      <c r="D74" s="93">
        <v>79101</v>
      </c>
      <c r="E74" s="93" t="s">
        <v>583</v>
      </c>
      <c r="F74" s="91" t="s">
        <v>468</v>
      </c>
      <c r="G74" s="91" t="s">
        <v>584</v>
      </c>
      <c r="H74" s="93">
        <v>3</v>
      </c>
      <c r="I74" s="93" t="s">
        <v>33</v>
      </c>
      <c r="J74" s="91" t="s">
        <v>656</v>
      </c>
      <c r="K74" s="93" t="s">
        <v>10</v>
      </c>
      <c r="L74" s="93" t="s">
        <v>445</v>
      </c>
      <c r="M74" s="101" t="s">
        <v>12</v>
      </c>
      <c r="N74" s="93" t="s">
        <v>23</v>
      </c>
      <c r="O74" s="93" t="s">
        <v>23</v>
      </c>
      <c r="P74" s="93" t="s">
        <v>23</v>
      </c>
      <c r="Q74" s="93" t="s">
        <v>23</v>
      </c>
      <c r="R74" s="93" t="s">
        <v>23</v>
      </c>
      <c r="S74" s="93" t="s">
        <v>23</v>
      </c>
      <c r="T74" s="91" t="s">
        <v>23</v>
      </c>
      <c r="U74" s="93">
        <v>0</v>
      </c>
      <c r="V74" s="93">
        <v>0</v>
      </c>
      <c r="W74" s="91" t="s">
        <v>469</v>
      </c>
      <c r="X74" s="80" t="s">
        <v>450</v>
      </c>
      <c r="Y74" s="93" t="s">
        <v>1</v>
      </c>
    </row>
    <row r="75" spans="1:25">
      <c r="A75" s="93">
        <f t="shared" si="1"/>
        <v>72</v>
      </c>
      <c r="B75" s="93">
        <v>11</v>
      </c>
      <c r="C75" s="93" t="s">
        <v>716</v>
      </c>
      <c r="D75" s="93">
        <v>79101</v>
      </c>
      <c r="E75" s="93" t="s">
        <v>595</v>
      </c>
      <c r="F75" s="91" t="s">
        <v>585</v>
      </c>
      <c r="G75" s="91" t="s">
        <v>586</v>
      </c>
      <c r="H75" s="93">
        <v>3</v>
      </c>
      <c r="I75" s="93" t="s">
        <v>33</v>
      </c>
      <c r="J75" s="91" t="s">
        <v>656</v>
      </c>
      <c r="K75" s="93" t="s">
        <v>10</v>
      </c>
      <c r="L75" s="93" t="s">
        <v>445</v>
      </c>
      <c r="M75" s="101" t="s">
        <v>12</v>
      </c>
      <c r="N75" s="93" t="s">
        <v>23</v>
      </c>
      <c r="O75" s="93" t="s">
        <v>23</v>
      </c>
      <c r="P75" s="93" t="s">
        <v>23</v>
      </c>
      <c r="Q75" s="93" t="s">
        <v>23</v>
      </c>
      <c r="R75" s="93" t="s">
        <v>23</v>
      </c>
      <c r="S75" s="93" t="s">
        <v>23</v>
      </c>
      <c r="T75" s="91" t="s">
        <v>23</v>
      </c>
      <c r="U75" s="93">
        <v>0</v>
      </c>
      <c r="V75" s="93">
        <v>0</v>
      </c>
      <c r="W75" s="91" t="s">
        <v>469</v>
      </c>
      <c r="X75" s="80" t="s">
        <v>450</v>
      </c>
      <c r="Y75" s="93" t="s">
        <v>1</v>
      </c>
    </row>
    <row r="76" spans="1:25">
      <c r="A76" s="93">
        <f t="shared" si="1"/>
        <v>73</v>
      </c>
      <c r="B76" s="93">
        <v>1</v>
      </c>
      <c r="C76" s="93" t="s">
        <v>716</v>
      </c>
      <c r="D76" s="93">
        <v>11609</v>
      </c>
      <c r="E76" s="93" t="s">
        <v>583</v>
      </c>
      <c r="F76" s="91" t="s">
        <v>468</v>
      </c>
      <c r="G76" s="91" t="s">
        <v>584</v>
      </c>
      <c r="H76" s="93">
        <v>3</v>
      </c>
      <c r="I76" s="93" t="s">
        <v>33</v>
      </c>
      <c r="J76" s="91" t="s">
        <v>656</v>
      </c>
      <c r="K76" s="93" t="s">
        <v>10</v>
      </c>
      <c r="L76" s="93" t="s">
        <v>445</v>
      </c>
      <c r="M76" s="101" t="s">
        <v>12</v>
      </c>
      <c r="N76" s="93" t="s">
        <v>23</v>
      </c>
      <c r="O76" s="93" t="s">
        <v>23</v>
      </c>
      <c r="P76" s="93" t="s">
        <v>23</v>
      </c>
      <c r="Q76" s="93" t="s">
        <v>23</v>
      </c>
      <c r="R76" s="93" t="s">
        <v>23</v>
      </c>
      <c r="S76" s="93" t="s">
        <v>23</v>
      </c>
      <c r="T76" s="91" t="s">
        <v>23</v>
      </c>
      <c r="U76" s="93">
        <v>0</v>
      </c>
      <c r="V76" s="93">
        <v>0</v>
      </c>
      <c r="W76" s="91" t="s">
        <v>469</v>
      </c>
      <c r="X76" s="80" t="s">
        <v>20</v>
      </c>
      <c r="Y76" s="93" t="s">
        <v>1</v>
      </c>
    </row>
    <row r="77" spans="1:25">
      <c r="A77" s="93">
        <f t="shared" si="1"/>
        <v>74</v>
      </c>
      <c r="B77" s="93">
        <v>1</v>
      </c>
      <c r="C77" s="93" t="s">
        <v>716</v>
      </c>
      <c r="D77" s="93">
        <v>11609</v>
      </c>
      <c r="E77" s="93" t="s">
        <v>595</v>
      </c>
      <c r="F77" s="91" t="s">
        <v>585</v>
      </c>
      <c r="G77" s="91" t="s">
        <v>586</v>
      </c>
      <c r="H77" s="93">
        <v>3</v>
      </c>
      <c r="I77" s="93" t="s">
        <v>33</v>
      </c>
      <c r="J77" s="91" t="s">
        <v>656</v>
      </c>
      <c r="K77" s="93" t="s">
        <v>10</v>
      </c>
      <c r="L77" s="93" t="s">
        <v>445</v>
      </c>
      <c r="M77" s="101" t="s">
        <v>12</v>
      </c>
      <c r="N77" s="93" t="s">
        <v>23</v>
      </c>
      <c r="O77" s="93" t="s">
        <v>23</v>
      </c>
      <c r="P77" s="93" t="s">
        <v>23</v>
      </c>
      <c r="Q77" s="93" t="s">
        <v>23</v>
      </c>
      <c r="R77" s="93" t="s">
        <v>23</v>
      </c>
      <c r="S77" s="93" t="s">
        <v>23</v>
      </c>
      <c r="T77" s="91" t="s">
        <v>23</v>
      </c>
      <c r="U77" s="93">
        <v>0</v>
      </c>
      <c r="V77" s="93">
        <v>0</v>
      </c>
      <c r="W77" s="91" t="s">
        <v>469</v>
      </c>
      <c r="X77" s="80" t="s">
        <v>20</v>
      </c>
      <c r="Y77" s="93" t="s">
        <v>1</v>
      </c>
    </row>
    <row r="78" spans="1:25">
      <c r="A78" s="93">
        <f t="shared" si="1"/>
        <v>75</v>
      </c>
      <c r="B78" s="93">
        <v>11</v>
      </c>
      <c r="C78" s="93" t="s">
        <v>716</v>
      </c>
      <c r="D78" s="93">
        <v>11609</v>
      </c>
      <c r="E78" s="93" t="s">
        <v>583</v>
      </c>
      <c r="F78" s="91" t="s">
        <v>468</v>
      </c>
      <c r="G78" s="91" t="s">
        <v>584</v>
      </c>
      <c r="H78" s="93">
        <v>3</v>
      </c>
      <c r="I78" s="93" t="s">
        <v>33</v>
      </c>
      <c r="J78" s="91" t="s">
        <v>656</v>
      </c>
      <c r="K78" s="93" t="s">
        <v>10</v>
      </c>
      <c r="L78" s="93" t="s">
        <v>445</v>
      </c>
      <c r="M78" s="101" t="s">
        <v>12</v>
      </c>
      <c r="N78" s="93" t="s">
        <v>23</v>
      </c>
      <c r="O78" s="93" t="s">
        <v>23</v>
      </c>
      <c r="P78" s="93" t="s">
        <v>23</v>
      </c>
      <c r="Q78" s="93" t="s">
        <v>23</v>
      </c>
      <c r="R78" s="93" t="s">
        <v>23</v>
      </c>
      <c r="S78" s="93" t="s">
        <v>23</v>
      </c>
      <c r="T78" s="91" t="s">
        <v>23</v>
      </c>
      <c r="U78" s="93">
        <v>0</v>
      </c>
      <c r="V78" s="93">
        <v>0</v>
      </c>
      <c r="W78" s="91" t="s">
        <v>469</v>
      </c>
      <c r="X78" s="80" t="s">
        <v>450</v>
      </c>
      <c r="Y78" s="93" t="s">
        <v>1</v>
      </c>
    </row>
    <row r="79" spans="1:25">
      <c r="A79" s="93">
        <f t="shared" si="1"/>
        <v>76</v>
      </c>
      <c r="B79" s="93">
        <v>11</v>
      </c>
      <c r="C79" s="93" t="s">
        <v>716</v>
      </c>
      <c r="D79" s="93">
        <v>11609</v>
      </c>
      <c r="E79" s="93" t="s">
        <v>595</v>
      </c>
      <c r="F79" s="91" t="s">
        <v>585</v>
      </c>
      <c r="G79" s="91" t="s">
        <v>586</v>
      </c>
      <c r="H79" s="93">
        <v>3</v>
      </c>
      <c r="I79" s="93" t="s">
        <v>33</v>
      </c>
      <c r="J79" s="91" t="s">
        <v>656</v>
      </c>
      <c r="K79" s="93" t="s">
        <v>10</v>
      </c>
      <c r="L79" s="93" t="s">
        <v>445</v>
      </c>
      <c r="M79" s="101" t="s">
        <v>12</v>
      </c>
      <c r="N79" s="93" t="s">
        <v>23</v>
      </c>
      <c r="O79" s="93" t="s">
        <v>23</v>
      </c>
      <c r="P79" s="93" t="s">
        <v>23</v>
      </c>
      <c r="Q79" s="93" t="s">
        <v>23</v>
      </c>
      <c r="R79" s="93" t="s">
        <v>23</v>
      </c>
      <c r="S79" s="93" t="s">
        <v>23</v>
      </c>
      <c r="T79" s="91" t="s">
        <v>23</v>
      </c>
      <c r="U79" s="93">
        <v>0</v>
      </c>
      <c r="V79" s="93">
        <v>0</v>
      </c>
      <c r="W79" s="91" t="s">
        <v>469</v>
      </c>
      <c r="X79" s="80" t="s">
        <v>450</v>
      </c>
      <c r="Y79" s="93" t="s">
        <v>1</v>
      </c>
    </row>
    <row r="80" spans="1:25">
      <c r="A80" s="93">
        <f t="shared" si="1"/>
        <v>77</v>
      </c>
      <c r="B80" s="93">
        <v>1</v>
      </c>
      <c r="C80" s="93" t="s">
        <v>716</v>
      </c>
      <c r="D80" s="93">
        <v>21609</v>
      </c>
      <c r="E80" s="93" t="s">
        <v>583</v>
      </c>
      <c r="F80" s="91" t="s">
        <v>468</v>
      </c>
      <c r="G80" s="91" t="s">
        <v>584</v>
      </c>
      <c r="H80" s="93">
        <v>3</v>
      </c>
      <c r="I80" s="93" t="s">
        <v>33</v>
      </c>
      <c r="J80" s="91" t="s">
        <v>656</v>
      </c>
      <c r="K80" s="93" t="s">
        <v>10</v>
      </c>
      <c r="L80" s="93" t="s">
        <v>445</v>
      </c>
      <c r="M80" s="101" t="s">
        <v>12</v>
      </c>
      <c r="N80" s="93" t="s">
        <v>23</v>
      </c>
      <c r="O80" s="93" t="s">
        <v>23</v>
      </c>
      <c r="P80" s="93" t="s">
        <v>23</v>
      </c>
      <c r="Q80" s="93" t="s">
        <v>23</v>
      </c>
      <c r="R80" s="93" t="s">
        <v>23</v>
      </c>
      <c r="S80" s="93" t="s">
        <v>23</v>
      </c>
      <c r="T80" s="91" t="s">
        <v>23</v>
      </c>
      <c r="U80" s="93">
        <v>0</v>
      </c>
      <c r="V80" s="93">
        <v>0</v>
      </c>
      <c r="W80" s="91" t="s">
        <v>469</v>
      </c>
      <c r="X80" s="80" t="s">
        <v>20</v>
      </c>
      <c r="Y80" s="93" t="s">
        <v>1</v>
      </c>
    </row>
    <row r="81" spans="1:25">
      <c r="A81" s="93">
        <f t="shared" si="1"/>
        <v>78</v>
      </c>
      <c r="B81" s="93">
        <v>1</v>
      </c>
      <c r="C81" s="93" t="s">
        <v>716</v>
      </c>
      <c r="D81" s="93">
        <v>21609</v>
      </c>
      <c r="E81" s="93" t="s">
        <v>595</v>
      </c>
      <c r="F81" s="91" t="s">
        <v>585</v>
      </c>
      <c r="G81" s="91" t="s">
        <v>586</v>
      </c>
      <c r="H81" s="93">
        <v>3</v>
      </c>
      <c r="I81" s="93" t="s">
        <v>33</v>
      </c>
      <c r="J81" s="91" t="s">
        <v>656</v>
      </c>
      <c r="K81" s="93" t="s">
        <v>10</v>
      </c>
      <c r="L81" s="93" t="s">
        <v>445</v>
      </c>
      <c r="M81" s="101" t="s">
        <v>12</v>
      </c>
      <c r="N81" s="93" t="s">
        <v>23</v>
      </c>
      <c r="O81" s="93" t="s">
        <v>23</v>
      </c>
      <c r="P81" s="93" t="s">
        <v>23</v>
      </c>
      <c r="Q81" s="93" t="s">
        <v>23</v>
      </c>
      <c r="R81" s="93" t="s">
        <v>23</v>
      </c>
      <c r="S81" s="93" t="s">
        <v>23</v>
      </c>
      <c r="T81" s="91" t="s">
        <v>23</v>
      </c>
      <c r="U81" s="93">
        <v>0</v>
      </c>
      <c r="V81" s="93">
        <v>0</v>
      </c>
      <c r="W81" s="91" t="s">
        <v>469</v>
      </c>
      <c r="X81" s="80" t="s">
        <v>20</v>
      </c>
      <c r="Y81" s="93" t="s">
        <v>1</v>
      </c>
    </row>
    <row r="82" spans="1:25">
      <c r="A82" s="93">
        <f t="shared" si="1"/>
        <v>79</v>
      </c>
      <c r="B82" s="93">
        <v>11</v>
      </c>
      <c r="C82" s="93" t="s">
        <v>716</v>
      </c>
      <c r="D82" s="93">
        <v>21609</v>
      </c>
      <c r="E82" s="93" t="s">
        <v>583</v>
      </c>
      <c r="F82" s="91" t="s">
        <v>468</v>
      </c>
      <c r="G82" s="91" t="s">
        <v>584</v>
      </c>
      <c r="H82" s="93">
        <v>3</v>
      </c>
      <c r="I82" s="93" t="s">
        <v>33</v>
      </c>
      <c r="J82" s="91" t="s">
        <v>656</v>
      </c>
      <c r="K82" s="93" t="s">
        <v>10</v>
      </c>
      <c r="L82" s="93" t="s">
        <v>445</v>
      </c>
      <c r="M82" s="101" t="s">
        <v>12</v>
      </c>
      <c r="N82" s="93" t="s">
        <v>23</v>
      </c>
      <c r="O82" s="93" t="s">
        <v>23</v>
      </c>
      <c r="P82" s="93" t="s">
        <v>23</v>
      </c>
      <c r="Q82" s="93" t="s">
        <v>23</v>
      </c>
      <c r="R82" s="93" t="s">
        <v>23</v>
      </c>
      <c r="S82" s="93" t="s">
        <v>23</v>
      </c>
      <c r="T82" s="91" t="s">
        <v>23</v>
      </c>
      <c r="U82" s="93">
        <v>0</v>
      </c>
      <c r="V82" s="93">
        <v>0</v>
      </c>
      <c r="W82" s="91" t="s">
        <v>469</v>
      </c>
      <c r="X82" s="80" t="s">
        <v>450</v>
      </c>
      <c r="Y82" s="93" t="s">
        <v>1</v>
      </c>
    </row>
    <row r="83" spans="1:25">
      <c r="A83" s="93">
        <f t="shared" si="1"/>
        <v>80</v>
      </c>
      <c r="B83" s="93">
        <v>11</v>
      </c>
      <c r="C83" s="93" t="s">
        <v>716</v>
      </c>
      <c r="D83" s="93">
        <v>21609</v>
      </c>
      <c r="E83" s="93" t="s">
        <v>595</v>
      </c>
      <c r="F83" s="91" t="s">
        <v>585</v>
      </c>
      <c r="G83" s="91" t="s">
        <v>586</v>
      </c>
      <c r="H83" s="93">
        <v>3</v>
      </c>
      <c r="I83" s="93" t="s">
        <v>33</v>
      </c>
      <c r="J83" s="91" t="s">
        <v>656</v>
      </c>
      <c r="K83" s="93" t="s">
        <v>10</v>
      </c>
      <c r="L83" s="93" t="s">
        <v>445</v>
      </c>
      <c r="M83" s="101" t="s">
        <v>12</v>
      </c>
      <c r="N83" s="93" t="s">
        <v>23</v>
      </c>
      <c r="O83" s="93" t="s">
        <v>23</v>
      </c>
      <c r="P83" s="93" t="s">
        <v>23</v>
      </c>
      <c r="Q83" s="93" t="s">
        <v>23</v>
      </c>
      <c r="R83" s="93" t="s">
        <v>23</v>
      </c>
      <c r="S83" s="93" t="s">
        <v>23</v>
      </c>
      <c r="T83" s="91" t="s">
        <v>23</v>
      </c>
      <c r="U83" s="93">
        <v>0</v>
      </c>
      <c r="V83" s="93">
        <v>0</v>
      </c>
      <c r="W83" s="91" t="s">
        <v>469</v>
      </c>
      <c r="X83" s="80" t="s">
        <v>450</v>
      </c>
      <c r="Y83" s="93" t="s">
        <v>1</v>
      </c>
    </row>
    <row r="84" spans="1:25">
      <c r="A84" s="93">
        <f t="shared" si="1"/>
        <v>81</v>
      </c>
      <c r="B84" s="93">
        <v>1</v>
      </c>
      <c r="C84" s="93" t="s">
        <v>716</v>
      </c>
      <c r="D84" s="93">
        <v>99100</v>
      </c>
      <c r="E84" s="93" t="s">
        <v>583</v>
      </c>
      <c r="F84" s="91" t="s">
        <v>468</v>
      </c>
      <c r="G84" s="91" t="s">
        <v>584</v>
      </c>
      <c r="H84" s="93">
        <v>3</v>
      </c>
      <c r="I84" s="93" t="s">
        <v>33</v>
      </c>
      <c r="J84" s="91" t="s">
        <v>656</v>
      </c>
      <c r="K84" s="93" t="s">
        <v>10</v>
      </c>
      <c r="L84" s="93" t="s">
        <v>445</v>
      </c>
      <c r="M84" s="102" t="s">
        <v>53</v>
      </c>
      <c r="N84" s="93" t="s">
        <v>23</v>
      </c>
      <c r="O84" s="93" t="s">
        <v>23</v>
      </c>
      <c r="P84" s="93" t="s">
        <v>23</v>
      </c>
      <c r="Q84" s="93" t="s">
        <v>23</v>
      </c>
      <c r="R84" s="93" t="s">
        <v>23</v>
      </c>
      <c r="S84" s="93" t="s">
        <v>23</v>
      </c>
      <c r="T84" s="91" t="s">
        <v>23</v>
      </c>
      <c r="U84" s="93">
        <v>0</v>
      </c>
      <c r="V84" s="93">
        <v>0</v>
      </c>
      <c r="W84" s="91" t="s">
        <v>469</v>
      </c>
      <c r="X84" s="80" t="s">
        <v>20</v>
      </c>
      <c r="Y84" s="93" t="s">
        <v>1</v>
      </c>
    </row>
    <row r="85" spans="1:25">
      <c r="A85" s="93">
        <f t="shared" si="1"/>
        <v>82</v>
      </c>
      <c r="B85" s="93">
        <v>1</v>
      </c>
      <c r="C85" s="93" t="s">
        <v>716</v>
      </c>
      <c r="D85" s="93">
        <v>99100</v>
      </c>
      <c r="E85" s="93" t="s">
        <v>595</v>
      </c>
      <c r="F85" s="91" t="s">
        <v>585</v>
      </c>
      <c r="G85" s="91" t="s">
        <v>586</v>
      </c>
      <c r="H85" s="93">
        <v>3</v>
      </c>
      <c r="I85" s="93" t="s">
        <v>33</v>
      </c>
      <c r="J85" s="91" t="s">
        <v>656</v>
      </c>
      <c r="K85" s="93" t="s">
        <v>10</v>
      </c>
      <c r="L85" s="93" t="s">
        <v>445</v>
      </c>
      <c r="M85" s="102" t="s">
        <v>53</v>
      </c>
      <c r="N85" s="93" t="s">
        <v>23</v>
      </c>
      <c r="O85" s="93" t="s">
        <v>23</v>
      </c>
      <c r="P85" s="93" t="s">
        <v>23</v>
      </c>
      <c r="Q85" s="93" t="s">
        <v>23</v>
      </c>
      <c r="R85" s="93" t="s">
        <v>23</v>
      </c>
      <c r="S85" s="93" t="s">
        <v>23</v>
      </c>
      <c r="T85" s="91" t="s">
        <v>23</v>
      </c>
      <c r="U85" s="93">
        <v>0</v>
      </c>
      <c r="V85" s="93">
        <v>0</v>
      </c>
      <c r="W85" s="91" t="s">
        <v>469</v>
      </c>
      <c r="X85" s="80" t="s">
        <v>20</v>
      </c>
      <c r="Y85" s="93" t="s">
        <v>1</v>
      </c>
    </row>
    <row r="86" spans="1:25">
      <c r="A86" s="93">
        <f t="shared" si="1"/>
        <v>83</v>
      </c>
      <c r="B86" s="93">
        <v>11</v>
      </c>
      <c r="C86" s="93" t="s">
        <v>716</v>
      </c>
      <c r="D86" s="93">
        <v>99100</v>
      </c>
      <c r="E86" s="93" t="s">
        <v>583</v>
      </c>
      <c r="F86" s="91" t="s">
        <v>468</v>
      </c>
      <c r="G86" s="91" t="s">
        <v>584</v>
      </c>
      <c r="H86" s="93">
        <v>3</v>
      </c>
      <c r="I86" s="93" t="s">
        <v>33</v>
      </c>
      <c r="J86" s="91" t="s">
        <v>656</v>
      </c>
      <c r="K86" s="93" t="s">
        <v>10</v>
      </c>
      <c r="L86" s="93" t="s">
        <v>445</v>
      </c>
      <c r="M86" s="102" t="s">
        <v>53</v>
      </c>
      <c r="N86" s="93" t="s">
        <v>23</v>
      </c>
      <c r="O86" s="93" t="s">
        <v>23</v>
      </c>
      <c r="P86" s="93" t="s">
        <v>23</v>
      </c>
      <c r="Q86" s="93" t="s">
        <v>23</v>
      </c>
      <c r="R86" s="93" t="s">
        <v>23</v>
      </c>
      <c r="S86" s="93" t="s">
        <v>23</v>
      </c>
      <c r="T86" s="91" t="s">
        <v>23</v>
      </c>
      <c r="U86" s="93">
        <v>0</v>
      </c>
      <c r="V86" s="93">
        <v>0</v>
      </c>
      <c r="W86" s="91" t="s">
        <v>469</v>
      </c>
      <c r="X86" s="80" t="s">
        <v>450</v>
      </c>
      <c r="Y86" s="93" t="s">
        <v>1</v>
      </c>
    </row>
    <row r="87" spans="1:25">
      <c r="A87" s="93">
        <f t="shared" si="1"/>
        <v>84</v>
      </c>
      <c r="B87" s="93">
        <v>11</v>
      </c>
      <c r="C87" s="93" t="s">
        <v>716</v>
      </c>
      <c r="D87" s="93">
        <v>99100</v>
      </c>
      <c r="E87" s="93" t="s">
        <v>595</v>
      </c>
      <c r="F87" s="91" t="s">
        <v>585</v>
      </c>
      <c r="G87" s="91" t="s">
        <v>586</v>
      </c>
      <c r="H87" s="93">
        <v>3</v>
      </c>
      <c r="I87" s="93" t="s">
        <v>33</v>
      </c>
      <c r="J87" s="91" t="s">
        <v>656</v>
      </c>
      <c r="K87" s="93" t="s">
        <v>10</v>
      </c>
      <c r="L87" s="93" t="s">
        <v>445</v>
      </c>
      <c r="M87" s="102" t="s">
        <v>53</v>
      </c>
      <c r="N87" s="93" t="s">
        <v>23</v>
      </c>
      <c r="O87" s="93" t="s">
        <v>23</v>
      </c>
      <c r="P87" s="93" t="s">
        <v>23</v>
      </c>
      <c r="Q87" s="93" t="s">
        <v>23</v>
      </c>
      <c r="R87" s="93" t="s">
        <v>23</v>
      </c>
      <c r="S87" s="93" t="s">
        <v>23</v>
      </c>
      <c r="T87" s="91" t="s">
        <v>23</v>
      </c>
      <c r="U87" s="93">
        <v>0</v>
      </c>
      <c r="V87" s="93">
        <v>0</v>
      </c>
      <c r="W87" s="91" t="s">
        <v>469</v>
      </c>
      <c r="X87" s="80" t="s">
        <v>450</v>
      </c>
      <c r="Y87" s="93" t="s">
        <v>1</v>
      </c>
    </row>
    <row r="88" spans="1:25">
      <c r="A88" s="93">
        <f t="shared" si="1"/>
        <v>85</v>
      </c>
      <c r="B88" s="93">
        <v>1</v>
      </c>
      <c r="C88" s="93" t="s">
        <v>716</v>
      </c>
      <c r="D88" s="93">
        <v>79101</v>
      </c>
      <c r="E88" s="93" t="s">
        <v>583</v>
      </c>
      <c r="F88" s="91" t="s">
        <v>468</v>
      </c>
      <c r="G88" s="91" t="s">
        <v>584</v>
      </c>
      <c r="H88" s="93">
        <v>3</v>
      </c>
      <c r="I88" s="93" t="s">
        <v>33</v>
      </c>
      <c r="J88" s="91" t="s">
        <v>656</v>
      </c>
      <c r="K88" s="93" t="s">
        <v>10</v>
      </c>
      <c r="L88" s="93" t="s">
        <v>445</v>
      </c>
      <c r="M88" s="102" t="s">
        <v>53</v>
      </c>
      <c r="N88" s="93" t="s">
        <v>23</v>
      </c>
      <c r="O88" s="93" t="s">
        <v>23</v>
      </c>
      <c r="P88" s="93" t="s">
        <v>23</v>
      </c>
      <c r="Q88" s="93" t="s">
        <v>23</v>
      </c>
      <c r="R88" s="93" t="s">
        <v>23</v>
      </c>
      <c r="S88" s="93" t="s">
        <v>23</v>
      </c>
      <c r="T88" s="91" t="s">
        <v>23</v>
      </c>
      <c r="U88" s="93">
        <v>0</v>
      </c>
      <c r="V88" s="93">
        <v>0</v>
      </c>
      <c r="W88" s="91" t="s">
        <v>469</v>
      </c>
      <c r="X88" s="80" t="s">
        <v>20</v>
      </c>
      <c r="Y88" s="93" t="s">
        <v>1</v>
      </c>
    </row>
    <row r="89" spans="1:25">
      <c r="A89" s="93">
        <f t="shared" si="1"/>
        <v>86</v>
      </c>
      <c r="B89" s="93">
        <v>1</v>
      </c>
      <c r="C89" s="93" t="s">
        <v>716</v>
      </c>
      <c r="D89" s="93">
        <v>79101</v>
      </c>
      <c r="E89" s="93" t="s">
        <v>595</v>
      </c>
      <c r="F89" s="91" t="s">
        <v>585</v>
      </c>
      <c r="G89" s="91" t="s">
        <v>586</v>
      </c>
      <c r="H89" s="93">
        <v>3</v>
      </c>
      <c r="I89" s="93" t="s">
        <v>33</v>
      </c>
      <c r="J89" s="91" t="s">
        <v>656</v>
      </c>
      <c r="K89" s="93" t="s">
        <v>10</v>
      </c>
      <c r="L89" s="93" t="s">
        <v>445</v>
      </c>
      <c r="M89" s="102" t="s">
        <v>53</v>
      </c>
      <c r="N89" s="93" t="s">
        <v>23</v>
      </c>
      <c r="O89" s="93" t="s">
        <v>23</v>
      </c>
      <c r="P89" s="93" t="s">
        <v>23</v>
      </c>
      <c r="Q89" s="93" t="s">
        <v>23</v>
      </c>
      <c r="R89" s="93" t="s">
        <v>23</v>
      </c>
      <c r="S89" s="93" t="s">
        <v>23</v>
      </c>
      <c r="T89" s="91" t="s">
        <v>23</v>
      </c>
      <c r="U89" s="93">
        <v>0</v>
      </c>
      <c r="V89" s="93">
        <v>0</v>
      </c>
      <c r="W89" s="91" t="s">
        <v>469</v>
      </c>
      <c r="X89" s="80" t="s">
        <v>20</v>
      </c>
      <c r="Y89" s="93" t="s">
        <v>1</v>
      </c>
    </row>
    <row r="90" spans="1:25">
      <c r="A90" s="93">
        <f t="shared" si="1"/>
        <v>87</v>
      </c>
      <c r="B90" s="93">
        <v>11</v>
      </c>
      <c r="C90" s="93" t="s">
        <v>716</v>
      </c>
      <c r="D90" s="93">
        <v>79101</v>
      </c>
      <c r="E90" s="93" t="s">
        <v>583</v>
      </c>
      <c r="F90" s="91" t="s">
        <v>468</v>
      </c>
      <c r="G90" s="91" t="s">
        <v>584</v>
      </c>
      <c r="H90" s="93">
        <v>3</v>
      </c>
      <c r="I90" s="93" t="s">
        <v>33</v>
      </c>
      <c r="J90" s="91" t="s">
        <v>656</v>
      </c>
      <c r="K90" s="93" t="s">
        <v>10</v>
      </c>
      <c r="L90" s="93" t="s">
        <v>445</v>
      </c>
      <c r="M90" s="102" t="s">
        <v>53</v>
      </c>
      <c r="N90" s="93" t="s">
        <v>23</v>
      </c>
      <c r="O90" s="93" t="s">
        <v>23</v>
      </c>
      <c r="P90" s="93" t="s">
        <v>23</v>
      </c>
      <c r="Q90" s="93" t="s">
        <v>23</v>
      </c>
      <c r="R90" s="93" t="s">
        <v>23</v>
      </c>
      <c r="S90" s="93" t="s">
        <v>23</v>
      </c>
      <c r="T90" s="91" t="s">
        <v>23</v>
      </c>
      <c r="U90" s="93">
        <v>0</v>
      </c>
      <c r="V90" s="93">
        <v>0</v>
      </c>
      <c r="W90" s="91" t="s">
        <v>469</v>
      </c>
      <c r="X90" s="80" t="s">
        <v>450</v>
      </c>
      <c r="Y90" s="93" t="s">
        <v>1</v>
      </c>
    </row>
    <row r="91" spans="1:25">
      <c r="A91" s="93">
        <f t="shared" si="1"/>
        <v>88</v>
      </c>
      <c r="B91" s="93">
        <v>11</v>
      </c>
      <c r="C91" s="93" t="s">
        <v>716</v>
      </c>
      <c r="D91" s="93">
        <v>79101</v>
      </c>
      <c r="E91" s="93" t="s">
        <v>595</v>
      </c>
      <c r="F91" s="91" t="s">
        <v>585</v>
      </c>
      <c r="G91" s="91" t="s">
        <v>586</v>
      </c>
      <c r="H91" s="93">
        <v>3</v>
      </c>
      <c r="I91" s="93" t="s">
        <v>33</v>
      </c>
      <c r="J91" s="91" t="s">
        <v>656</v>
      </c>
      <c r="K91" s="93" t="s">
        <v>10</v>
      </c>
      <c r="L91" s="93" t="s">
        <v>445</v>
      </c>
      <c r="M91" s="102" t="s">
        <v>53</v>
      </c>
      <c r="N91" s="93" t="s">
        <v>23</v>
      </c>
      <c r="O91" s="93" t="s">
        <v>23</v>
      </c>
      <c r="P91" s="93" t="s">
        <v>23</v>
      </c>
      <c r="Q91" s="93" t="s">
        <v>23</v>
      </c>
      <c r="R91" s="93" t="s">
        <v>23</v>
      </c>
      <c r="S91" s="93" t="s">
        <v>23</v>
      </c>
      <c r="T91" s="91" t="s">
        <v>23</v>
      </c>
      <c r="U91" s="93">
        <v>0</v>
      </c>
      <c r="V91" s="93">
        <v>0</v>
      </c>
      <c r="W91" s="91" t="s">
        <v>469</v>
      </c>
      <c r="X91" s="80" t="s">
        <v>450</v>
      </c>
      <c r="Y91" s="93" t="s">
        <v>1</v>
      </c>
    </row>
    <row r="92" spans="1:25">
      <c r="A92" s="93">
        <f t="shared" si="1"/>
        <v>89</v>
      </c>
      <c r="B92" s="93">
        <v>1</v>
      </c>
      <c r="C92" s="93" t="s">
        <v>716</v>
      </c>
      <c r="D92" s="93">
        <v>11609</v>
      </c>
      <c r="E92" s="93" t="s">
        <v>583</v>
      </c>
      <c r="F92" s="91" t="s">
        <v>468</v>
      </c>
      <c r="G92" s="91" t="s">
        <v>584</v>
      </c>
      <c r="H92" s="93">
        <v>3</v>
      </c>
      <c r="I92" s="93" t="s">
        <v>33</v>
      </c>
      <c r="J92" s="91" t="s">
        <v>656</v>
      </c>
      <c r="K92" s="93" t="s">
        <v>10</v>
      </c>
      <c r="L92" s="93" t="s">
        <v>445</v>
      </c>
      <c r="M92" s="102" t="s">
        <v>53</v>
      </c>
      <c r="N92" s="93" t="s">
        <v>23</v>
      </c>
      <c r="O92" s="93" t="s">
        <v>23</v>
      </c>
      <c r="P92" s="93" t="s">
        <v>23</v>
      </c>
      <c r="Q92" s="93" t="s">
        <v>23</v>
      </c>
      <c r="R92" s="93" t="s">
        <v>23</v>
      </c>
      <c r="S92" s="93" t="s">
        <v>23</v>
      </c>
      <c r="T92" s="91" t="s">
        <v>23</v>
      </c>
      <c r="U92" s="93">
        <v>0</v>
      </c>
      <c r="V92" s="93">
        <v>0</v>
      </c>
      <c r="W92" s="91" t="s">
        <v>469</v>
      </c>
      <c r="X92" s="80" t="s">
        <v>20</v>
      </c>
      <c r="Y92" s="93" t="s">
        <v>1</v>
      </c>
    </row>
    <row r="93" spans="1:25">
      <c r="A93" s="93">
        <f t="shared" si="1"/>
        <v>90</v>
      </c>
      <c r="B93" s="93">
        <v>1</v>
      </c>
      <c r="C93" s="93" t="s">
        <v>716</v>
      </c>
      <c r="D93" s="93">
        <v>11609</v>
      </c>
      <c r="E93" s="93" t="s">
        <v>595</v>
      </c>
      <c r="F93" s="91" t="s">
        <v>585</v>
      </c>
      <c r="G93" s="91" t="s">
        <v>586</v>
      </c>
      <c r="H93" s="93">
        <v>3</v>
      </c>
      <c r="I93" s="93" t="s">
        <v>33</v>
      </c>
      <c r="J93" s="91" t="s">
        <v>656</v>
      </c>
      <c r="K93" s="93" t="s">
        <v>10</v>
      </c>
      <c r="L93" s="93" t="s">
        <v>445</v>
      </c>
      <c r="M93" s="102" t="s">
        <v>53</v>
      </c>
      <c r="N93" s="93" t="s">
        <v>23</v>
      </c>
      <c r="O93" s="93" t="s">
        <v>23</v>
      </c>
      <c r="P93" s="93" t="s">
        <v>23</v>
      </c>
      <c r="Q93" s="93" t="s">
        <v>23</v>
      </c>
      <c r="R93" s="93" t="s">
        <v>23</v>
      </c>
      <c r="S93" s="93" t="s">
        <v>23</v>
      </c>
      <c r="T93" s="91" t="s">
        <v>23</v>
      </c>
      <c r="U93" s="93">
        <v>0</v>
      </c>
      <c r="V93" s="93">
        <v>0</v>
      </c>
      <c r="W93" s="91" t="s">
        <v>469</v>
      </c>
      <c r="X93" s="80" t="s">
        <v>20</v>
      </c>
      <c r="Y93" s="93" t="s">
        <v>1</v>
      </c>
    </row>
    <row r="94" spans="1:25">
      <c r="A94" s="93">
        <f t="shared" si="1"/>
        <v>91</v>
      </c>
      <c r="B94" s="93">
        <v>11</v>
      </c>
      <c r="C94" s="93" t="s">
        <v>716</v>
      </c>
      <c r="D94" s="93">
        <v>11609</v>
      </c>
      <c r="E94" s="93" t="s">
        <v>583</v>
      </c>
      <c r="F94" s="91" t="s">
        <v>468</v>
      </c>
      <c r="G94" s="91" t="s">
        <v>584</v>
      </c>
      <c r="H94" s="93">
        <v>3</v>
      </c>
      <c r="I94" s="93" t="s">
        <v>33</v>
      </c>
      <c r="J94" s="91" t="s">
        <v>656</v>
      </c>
      <c r="K94" s="93" t="s">
        <v>10</v>
      </c>
      <c r="L94" s="93" t="s">
        <v>445</v>
      </c>
      <c r="M94" s="102" t="s">
        <v>53</v>
      </c>
      <c r="N94" s="93" t="s">
        <v>23</v>
      </c>
      <c r="O94" s="93" t="s">
        <v>23</v>
      </c>
      <c r="P94" s="93" t="s">
        <v>23</v>
      </c>
      <c r="Q94" s="93" t="s">
        <v>23</v>
      </c>
      <c r="R94" s="93" t="s">
        <v>23</v>
      </c>
      <c r="S94" s="93" t="s">
        <v>23</v>
      </c>
      <c r="T94" s="91" t="s">
        <v>23</v>
      </c>
      <c r="U94" s="93">
        <v>0</v>
      </c>
      <c r="V94" s="93">
        <v>0</v>
      </c>
      <c r="W94" s="91" t="s">
        <v>469</v>
      </c>
      <c r="X94" s="80" t="s">
        <v>450</v>
      </c>
      <c r="Y94" s="93" t="s">
        <v>1</v>
      </c>
    </row>
    <row r="95" spans="1:25">
      <c r="A95" s="93">
        <f t="shared" si="1"/>
        <v>92</v>
      </c>
      <c r="B95" s="93">
        <v>11</v>
      </c>
      <c r="C95" s="93" t="s">
        <v>716</v>
      </c>
      <c r="D95" s="93">
        <v>11609</v>
      </c>
      <c r="E95" s="93" t="s">
        <v>595</v>
      </c>
      <c r="F95" s="91" t="s">
        <v>585</v>
      </c>
      <c r="G95" s="91" t="s">
        <v>586</v>
      </c>
      <c r="H95" s="93">
        <v>3</v>
      </c>
      <c r="I95" s="93" t="s">
        <v>33</v>
      </c>
      <c r="J95" s="91" t="s">
        <v>656</v>
      </c>
      <c r="K95" s="93" t="s">
        <v>10</v>
      </c>
      <c r="L95" s="93" t="s">
        <v>445</v>
      </c>
      <c r="M95" s="102" t="s">
        <v>53</v>
      </c>
      <c r="N95" s="93" t="s">
        <v>23</v>
      </c>
      <c r="O95" s="93" t="s">
        <v>23</v>
      </c>
      <c r="P95" s="93" t="s">
        <v>23</v>
      </c>
      <c r="Q95" s="93" t="s">
        <v>23</v>
      </c>
      <c r="R95" s="93" t="s">
        <v>23</v>
      </c>
      <c r="S95" s="93" t="s">
        <v>23</v>
      </c>
      <c r="T95" s="91" t="s">
        <v>23</v>
      </c>
      <c r="U95" s="93">
        <v>0</v>
      </c>
      <c r="V95" s="93">
        <v>0</v>
      </c>
      <c r="W95" s="91" t="s">
        <v>469</v>
      </c>
      <c r="X95" s="80" t="s">
        <v>450</v>
      </c>
      <c r="Y95" s="93" t="s">
        <v>1</v>
      </c>
    </row>
    <row r="96" spans="1:25">
      <c r="A96" s="93">
        <f t="shared" si="1"/>
        <v>93</v>
      </c>
      <c r="B96" s="93">
        <v>1</v>
      </c>
      <c r="C96" s="93" t="s">
        <v>716</v>
      </c>
      <c r="D96" s="93">
        <v>21609</v>
      </c>
      <c r="E96" s="93" t="s">
        <v>583</v>
      </c>
      <c r="F96" s="91" t="s">
        <v>468</v>
      </c>
      <c r="G96" s="91" t="s">
        <v>584</v>
      </c>
      <c r="H96" s="93">
        <v>3</v>
      </c>
      <c r="I96" s="93" t="s">
        <v>33</v>
      </c>
      <c r="J96" s="91" t="s">
        <v>656</v>
      </c>
      <c r="K96" s="93" t="s">
        <v>10</v>
      </c>
      <c r="L96" s="93" t="s">
        <v>445</v>
      </c>
      <c r="M96" s="102" t="s">
        <v>53</v>
      </c>
      <c r="N96" s="93" t="s">
        <v>23</v>
      </c>
      <c r="O96" s="93" t="s">
        <v>23</v>
      </c>
      <c r="P96" s="93" t="s">
        <v>23</v>
      </c>
      <c r="Q96" s="93" t="s">
        <v>23</v>
      </c>
      <c r="R96" s="93" t="s">
        <v>23</v>
      </c>
      <c r="S96" s="93" t="s">
        <v>23</v>
      </c>
      <c r="T96" s="91" t="s">
        <v>23</v>
      </c>
      <c r="U96" s="93">
        <v>0</v>
      </c>
      <c r="V96" s="93">
        <v>0</v>
      </c>
      <c r="W96" s="91" t="s">
        <v>469</v>
      </c>
      <c r="X96" s="80" t="s">
        <v>20</v>
      </c>
      <c r="Y96" s="93" t="s">
        <v>1</v>
      </c>
    </row>
    <row r="97" spans="1:25">
      <c r="A97" s="93">
        <f t="shared" si="1"/>
        <v>94</v>
      </c>
      <c r="B97" s="93">
        <v>1</v>
      </c>
      <c r="C97" s="93" t="s">
        <v>716</v>
      </c>
      <c r="D97" s="93">
        <v>21609</v>
      </c>
      <c r="E97" s="93" t="s">
        <v>595</v>
      </c>
      <c r="F97" s="91" t="s">
        <v>585</v>
      </c>
      <c r="G97" s="91" t="s">
        <v>586</v>
      </c>
      <c r="H97" s="93">
        <v>3</v>
      </c>
      <c r="I97" s="93" t="s">
        <v>33</v>
      </c>
      <c r="J97" s="91" t="s">
        <v>656</v>
      </c>
      <c r="K97" s="93" t="s">
        <v>10</v>
      </c>
      <c r="L97" s="93" t="s">
        <v>445</v>
      </c>
      <c r="M97" s="102" t="s">
        <v>53</v>
      </c>
      <c r="N97" s="93" t="s">
        <v>23</v>
      </c>
      <c r="O97" s="93" t="s">
        <v>23</v>
      </c>
      <c r="P97" s="93" t="s">
        <v>23</v>
      </c>
      <c r="Q97" s="93" t="s">
        <v>23</v>
      </c>
      <c r="R97" s="93" t="s">
        <v>23</v>
      </c>
      <c r="S97" s="93" t="s">
        <v>23</v>
      </c>
      <c r="T97" s="91" t="s">
        <v>23</v>
      </c>
      <c r="U97" s="93">
        <v>0</v>
      </c>
      <c r="V97" s="93">
        <v>0</v>
      </c>
      <c r="W97" s="91" t="s">
        <v>469</v>
      </c>
      <c r="X97" s="80" t="s">
        <v>20</v>
      </c>
      <c r="Y97" s="93" t="s">
        <v>1</v>
      </c>
    </row>
    <row r="98" spans="1:25">
      <c r="A98" s="93">
        <f t="shared" si="1"/>
        <v>95</v>
      </c>
      <c r="B98" s="93">
        <v>11</v>
      </c>
      <c r="C98" s="93" t="s">
        <v>716</v>
      </c>
      <c r="D98" s="93">
        <v>21609</v>
      </c>
      <c r="E98" s="93" t="s">
        <v>583</v>
      </c>
      <c r="F98" s="91" t="s">
        <v>468</v>
      </c>
      <c r="G98" s="91" t="s">
        <v>584</v>
      </c>
      <c r="H98" s="93">
        <v>3</v>
      </c>
      <c r="I98" s="93" t="s">
        <v>33</v>
      </c>
      <c r="J98" s="91" t="s">
        <v>656</v>
      </c>
      <c r="K98" s="93" t="s">
        <v>10</v>
      </c>
      <c r="L98" s="93" t="s">
        <v>445</v>
      </c>
      <c r="M98" s="102" t="s">
        <v>53</v>
      </c>
      <c r="N98" s="93" t="s">
        <v>23</v>
      </c>
      <c r="O98" s="93" t="s">
        <v>23</v>
      </c>
      <c r="P98" s="93" t="s">
        <v>23</v>
      </c>
      <c r="Q98" s="93" t="s">
        <v>23</v>
      </c>
      <c r="R98" s="93" t="s">
        <v>23</v>
      </c>
      <c r="S98" s="93" t="s">
        <v>23</v>
      </c>
      <c r="T98" s="91" t="s">
        <v>23</v>
      </c>
      <c r="U98" s="93">
        <v>0</v>
      </c>
      <c r="V98" s="93">
        <v>0</v>
      </c>
      <c r="W98" s="91" t="s">
        <v>469</v>
      </c>
      <c r="X98" s="80" t="s">
        <v>450</v>
      </c>
      <c r="Y98" s="93" t="s">
        <v>1</v>
      </c>
    </row>
    <row r="99" spans="1:25">
      <c r="A99" s="93">
        <f t="shared" si="1"/>
        <v>96</v>
      </c>
      <c r="B99" s="93">
        <v>11</v>
      </c>
      <c r="C99" s="93" t="s">
        <v>716</v>
      </c>
      <c r="D99" s="93">
        <v>21609</v>
      </c>
      <c r="E99" s="93" t="s">
        <v>595</v>
      </c>
      <c r="F99" s="91" t="s">
        <v>585</v>
      </c>
      <c r="G99" s="91" t="s">
        <v>586</v>
      </c>
      <c r="H99" s="93">
        <v>3</v>
      </c>
      <c r="I99" s="93" t="s">
        <v>33</v>
      </c>
      <c r="J99" s="91" t="s">
        <v>656</v>
      </c>
      <c r="K99" s="93" t="s">
        <v>10</v>
      </c>
      <c r="L99" s="93" t="s">
        <v>445</v>
      </c>
      <c r="M99" s="102" t="s">
        <v>53</v>
      </c>
      <c r="N99" s="93" t="s">
        <v>23</v>
      </c>
      <c r="O99" s="93" t="s">
        <v>23</v>
      </c>
      <c r="P99" s="93" t="s">
        <v>23</v>
      </c>
      <c r="Q99" s="93" t="s">
        <v>23</v>
      </c>
      <c r="R99" s="93" t="s">
        <v>23</v>
      </c>
      <c r="S99" s="93" t="s">
        <v>23</v>
      </c>
      <c r="T99" s="91" t="s">
        <v>23</v>
      </c>
      <c r="U99" s="93">
        <v>0</v>
      </c>
      <c r="V99" s="93">
        <v>0</v>
      </c>
      <c r="W99" s="91" t="s">
        <v>469</v>
      </c>
      <c r="X99" s="80" t="s">
        <v>450</v>
      </c>
      <c r="Y99" s="93" t="s">
        <v>1</v>
      </c>
    </row>
    <row r="100" spans="1:25">
      <c r="A100" s="93">
        <f t="shared" si="1"/>
        <v>97</v>
      </c>
      <c r="B100" s="93">
        <v>1</v>
      </c>
      <c r="C100" s="93" t="s">
        <v>716</v>
      </c>
      <c r="D100" s="93">
        <v>99100</v>
      </c>
      <c r="E100" s="93" t="s">
        <v>583</v>
      </c>
      <c r="F100" s="91" t="s">
        <v>468</v>
      </c>
      <c r="G100" s="91" t="s">
        <v>584</v>
      </c>
      <c r="H100" s="93">
        <v>3</v>
      </c>
      <c r="I100" s="93" t="s">
        <v>33</v>
      </c>
      <c r="J100" s="91" t="s">
        <v>656</v>
      </c>
      <c r="K100" s="93" t="s">
        <v>10</v>
      </c>
      <c r="L100" s="93" t="s">
        <v>445</v>
      </c>
      <c r="M100" s="103" t="s">
        <v>54</v>
      </c>
      <c r="N100" s="93" t="s">
        <v>23</v>
      </c>
      <c r="O100" s="93" t="s">
        <v>23</v>
      </c>
      <c r="P100" s="93" t="s">
        <v>23</v>
      </c>
      <c r="Q100" s="93" t="s">
        <v>23</v>
      </c>
      <c r="R100" s="93" t="s">
        <v>23</v>
      </c>
      <c r="S100" s="93" t="s">
        <v>23</v>
      </c>
      <c r="T100" s="91" t="s">
        <v>23</v>
      </c>
      <c r="U100" s="93">
        <v>0</v>
      </c>
      <c r="V100" s="93">
        <v>0</v>
      </c>
      <c r="W100" s="91" t="s">
        <v>469</v>
      </c>
      <c r="X100" s="80" t="s">
        <v>20</v>
      </c>
      <c r="Y100" s="93" t="s">
        <v>1</v>
      </c>
    </row>
    <row r="101" spans="1:25">
      <c r="A101" s="93">
        <f t="shared" si="1"/>
        <v>98</v>
      </c>
      <c r="B101" s="93">
        <v>1</v>
      </c>
      <c r="C101" s="93" t="s">
        <v>716</v>
      </c>
      <c r="D101" s="93">
        <v>99100</v>
      </c>
      <c r="E101" s="93" t="s">
        <v>595</v>
      </c>
      <c r="F101" s="91" t="s">
        <v>585</v>
      </c>
      <c r="G101" s="91" t="s">
        <v>586</v>
      </c>
      <c r="H101" s="93">
        <v>3</v>
      </c>
      <c r="I101" s="93" t="s">
        <v>33</v>
      </c>
      <c r="J101" s="91" t="s">
        <v>656</v>
      </c>
      <c r="K101" s="93" t="s">
        <v>10</v>
      </c>
      <c r="L101" s="93" t="s">
        <v>445</v>
      </c>
      <c r="M101" s="103" t="s">
        <v>54</v>
      </c>
      <c r="N101" s="93" t="s">
        <v>23</v>
      </c>
      <c r="O101" s="93" t="s">
        <v>23</v>
      </c>
      <c r="P101" s="93" t="s">
        <v>23</v>
      </c>
      <c r="Q101" s="93" t="s">
        <v>23</v>
      </c>
      <c r="R101" s="93" t="s">
        <v>23</v>
      </c>
      <c r="S101" s="93" t="s">
        <v>23</v>
      </c>
      <c r="T101" s="91" t="s">
        <v>23</v>
      </c>
      <c r="U101" s="93">
        <v>0</v>
      </c>
      <c r="V101" s="93">
        <v>0</v>
      </c>
      <c r="W101" s="91" t="s">
        <v>469</v>
      </c>
      <c r="X101" s="80" t="s">
        <v>20</v>
      </c>
      <c r="Y101" s="93" t="s">
        <v>1</v>
      </c>
    </row>
    <row r="102" spans="1:25">
      <c r="A102" s="93">
        <f t="shared" si="1"/>
        <v>99</v>
      </c>
      <c r="B102" s="93">
        <v>11</v>
      </c>
      <c r="C102" s="93" t="s">
        <v>716</v>
      </c>
      <c r="D102" s="93">
        <v>99100</v>
      </c>
      <c r="E102" s="93" t="s">
        <v>583</v>
      </c>
      <c r="F102" s="91" t="s">
        <v>468</v>
      </c>
      <c r="G102" s="91" t="s">
        <v>584</v>
      </c>
      <c r="H102" s="93">
        <v>3</v>
      </c>
      <c r="I102" s="93" t="s">
        <v>33</v>
      </c>
      <c r="J102" s="91" t="s">
        <v>656</v>
      </c>
      <c r="K102" s="93" t="s">
        <v>10</v>
      </c>
      <c r="L102" s="93" t="s">
        <v>445</v>
      </c>
      <c r="M102" s="103" t="s">
        <v>54</v>
      </c>
      <c r="N102" s="93" t="s">
        <v>23</v>
      </c>
      <c r="O102" s="93" t="s">
        <v>23</v>
      </c>
      <c r="P102" s="93" t="s">
        <v>23</v>
      </c>
      <c r="Q102" s="93" t="s">
        <v>23</v>
      </c>
      <c r="R102" s="93" t="s">
        <v>23</v>
      </c>
      <c r="S102" s="93" t="s">
        <v>23</v>
      </c>
      <c r="T102" s="91" t="s">
        <v>23</v>
      </c>
      <c r="U102" s="93">
        <v>0</v>
      </c>
      <c r="V102" s="93">
        <v>0</v>
      </c>
      <c r="W102" s="91" t="s">
        <v>469</v>
      </c>
      <c r="X102" s="80" t="s">
        <v>450</v>
      </c>
      <c r="Y102" s="93" t="s">
        <v>1</v>
      </c>
    </row>
    <row r="103" spans="1:25">
      <c r="A103" s="93">
        <f t="shared" si="1"/>
        <v>100</v>
      </c>
      <c r="B103" s="93">
        <v>11</v>
      </c>
      <c r="C103" s="93" t="s">
        <v>716</v>
      </c>
      <c r="D103" s="93">
        <v>99100</v>
      </c>
      <c r="E103" s="93" t="s">
        <v>595</v>
      </c>
      <c r="F103" s="91" t="s">
        <v>585</v>
      </c>
      <c r="G103" s="91" t="s">
        <v>586</v>
      </c>
      <c r="H103" s="93">
        <v>3</v>
      </c>
      <c r="I103" s="93" t="s">
        <v>33</v>
      </c>
      <c r="J103" s="91" t="s">
        <v>656</v>
      </c>
      <c r="K103" s="93" t="s">
        <v>10</v>
      </c>
      <c r="L103" s="93" t="s">
        <v>445</v>
      </c>
      <c r="M103" s="103" t="s">
        <v>54</v>
      </c>
      <c r="N103" s="93" t="s">
        <v>23</v>
      </c>
      <c r="O103" s="93" t="s">
        <v>23</v>
      </c>
      <c r="P103" s="93" t="s">
        <v>23</v>
      </c>
      <c r="Q103" s="93" t="s">
        <v>23</v>
      </c>
      <c r="R103" s="93" t="s">
        <v>23</v>
      </c>
      <c r="S103" s="93" t="s">
        <v>23</v>
      </c>
      <c r="T103" s="91" t="s">
        <v>23</v>
      </c>
      <c r="U103" s="93">
        <v>0</v>
      </c>
      <c r="V103" s="93">
        <v>0</v>
      </c>
      <c r="W103" s="91" t="s">
        <v>469</v>
      </c>
      <c r="X103" s="80" t="s">
        <v>450</v>
      </c>
      <c r="Y103" s="93" t="s">
        <v>1</v>
      </c>
    </row>
    <row r="104" spans="1:25">
      <c r="A104" s="93">
        <f t="shared" si="1"/>
        <v>101</v>
      </c>
      <c r="B104" s="93">
        <v>1</v>
      </c>
      <c r="C104" s="93" t="s">
        <v>716</v>
      </c>
      <c r="D104" s="93">
        <v>79101</v>
      </c>
      <c r="E104" s="93" t="s">
        <v>583</v>
      </c>
      <c r="F104" s="91" t="s">
        <v>468</v>
      </c>
      <c r="G104" s="91" t="s">
        <v>584</v>
      </c>
      <c r="H104" s="93">
        <v>3</v>
      </c>
      <c r="I104" s="93" t="s">
        <v>33</v>
      </c>
      <c r="J104" s="91" t="s">
        <v>656</v>
      </c>
      <c r="K104" s="93" t="s">
        <v>10</v>
      </c>
      <c r="L104" s="93" t="s">
        <v>445</v>
      </c>
      <c r="M104" s="103" t="s">
        <v>54</v>
      </c>
      <c r="N104" s="93" t="s">
        <v>23</v>
      </c>
      <c r="O104" s="93" t="s">
        <v>23</v>
      </c>
      <c r="P104" s="93" t="s">
        <v>23</v>
      </c>
      <c r="Q104" s="93" t="s">
        <v>23</v>
      </c>
      <c r="R104" s="93" t="s">
        <v>23</v>
      </c>
      <c r="S104" s="93" t="s">
        <v>23</v>
      </c>
      <c r="T104" s="91" t="s">
        <v>23</v>
      </c>
      <c r="U104" s="93">
        <v>0</v>
      </c>
      <c r="V104" s="93">
        <v>0</v>
      </c>
      <c r="W104" s="91" t="s">
        <v>469</v>
      </c>
      <c r="X104" s="80" t="s">
        <v>20</v>
      </c>
      <c r="Y104" s="93" t="s">
        <v>1</v>
      </c>
    </row>
    <row r="105" spans="1:25">
      <c r="A105" s="93">
        <f t="shared" si="1"/>
        <v>102</v>
      </c>
      <c r="B105" s="93">
        <v>1</v>
      </c>
      <c r="C105" s="93" t="s">
        <v>716</v>
      </c>
      <c r="D105" s="93">
        <v>79101</v>
      </c>
      <c r="E105" s="93" t="s">
        <v>595</v>
      </c>
      <c r="F105" s="91" t="s">
        <v>585</v>
      </c>
      <c r="G105" s="91" t="s">
        <v>586</v>
      </c>
      <c r="H105" s="93">
        <v>3</v>
      </c>
      <c r="I105" s="93" t="s">
        <v>33</v>
      </c>
      <c r="J105" s="91" t="s">
        <v>656</v>
      </c>
      <c r="K105" s="93" t="s">
        <v>10</v>
      </c>
      <c r="L105" s="93" t="s">
        <v>445</v>
      </c>
      <c r="M105" s="103" t="s">
        <v>54</v>
      </c>
      <c r="N105" s="93" t="s">
        <v>23</v>
      </c>
      <c r="O105" s="93" t="s">
        <v>23</v>
      </c>
      <c r="P105" s="93" t="s">
        <v>23</v>
      </c>
      <c r="Q105" s="93" t="s">
        <v>23</v>
      </c>
      <c r="R105" s="93" t="s">
        <v>23</v>
      </c>
      <c r="S105" s="93" t="s">
        <v>23</v>
      </c>
      <c r="T105" s="91" t="s">
        <v>23</v>
      </c>
      <c r="U105" s="93">
        <v>0</v>
      </c>
      <c r="V105" s="93">
        <v>0</v>
      </c>
      <c r="W105" s="91" t="s">
        <v>469</v>
      </c>
      <c r="X105" s="80" t="s">
        <v>20</v>
      </c>
      <c r="Y105" s="93" t="s">
        <v>1</v>
      </c>
    </row>
    <row r="106" spans="1:25">
      <c r="A106" s="93">
        <f t="shared" si="1"/>
        <v>103</v>
      </c>
      <c r="B106" s="93">
        <v>11</v>
      </c>
      <c r="C106" s="93" t="s">
        <v>716</v>
      </c>
      <c r="D106" s="93">
        <v>79101</v>
      </c>
      <c r="E106" s="93" t="s">
        <v>583</v>
      </c>
      <c r="F106" s="91" t="s">
        <v>468</v>
      </c>
      <c r="G106" s="91" t="s">
        <v>584</v>
      </c>
      <c r="H106" s="93">
        <v>3</v>
      </c>
      <c r="I106" s="93" t="s">
        <v>33</v>
      </c>
      <c r="J106" s="91" t="s">
        <v>656</v>
      </c>
      <c r="K106" s="93" t="s">
        <v>10</v>
      </c>
      <c r="L106" s="93" t="s">
        <v>445</v>
      </c>
      <c r="M106" s="103" t="s">
        <v>54</v>
      </c>
      <c r="N106" s="93" t="s">
        <v>23</v>
      </c>
      <c r="O106" s="93" t="s">
        <v>23</v>
      </c>
      <c r="P106" s="93" t="s">
        <v>23</v>
      </c>
      <c r="Q106" s="93" t="s">
        <v>23</v>
      </c>
      <c r="R106" s="93" t="s">
        <v>23</v>
      </c>
      <c r="S106" s="93" t="s">
        <v>23</v>
      </c>
      <c r="T106" s="91" t="s">
        <v>23</v>
      </c>
      <c r="U106" s="93">
        <v>0</v>
      </c>
      <c r="V106" s="93">
        <v>0</v>
      </c>
      <c r="W106" s="91" t="s">
        <v>469</v>
      </c>
      <c r="X106" s="80" t="s">
        <v>450</v>
      </c>
      <c r="Y106" s="93" t="s">
        <v>1</v>
      </c>
    </row>
    <row r="107" spans="1:25">
      <c r="A107" s="93">
        <f t="shared" si="1"/>
        <v>104</v>
      </c>
      <c r="B107" s="93">
        <v>11</v>
      </c>
      <c r="C107" s="93" t="s">
        <v>716</v>
      </c>
      <c r="D107" s="93">
        <v>79101</v>
      </c>
      <c r="E107" s="93" t="s">
        <v>595</v>
      </c>
      <c r="F107" s="91" t="s">
        <v>585</v>
      </c>
      <c r="G107" s="91" t="s">
        <v>586</v>
      </c>
      <c r="H107" s="93">
        <v>3</v>
      </c>
      <c r="I107" s="93" t="s">
        <v>33</v>
      </c>
      <c r="J107" s="91" t="s">
        <v>656</v>
      </c>
      <c r="K107" s="93" t="s">
        <v>10</v>
      </c>
      <c r="L107" s="93" t="s">
        <v>445</v>
      </c>
      <c r="M107" s="103" t="s">
        <v>54</v>
      </c>
      <c r="N107" s="93" t="s">
        <v>23</v>
      </c>
      <c r="O107" s="93" t="s">
        <v>23</v>
      </c>
      <c r="P107" s="93" t="s">
        <v>23</v>
      </c>
      <c r="Q107" s="93" t="s">
        <v>23</v>
      </c>
      <c r="R107" s="93" t="s">
        <v>23</v>
      </c>
      <c r="S107" s="93" t="s">
        <v>23</v>
      </c>
      <c r="T107" s="91" t="s">
        <v>23</v>
      </c>
      <c r="U107" s="93">
        <v>0</v>
      </c>
      <c r="V107" s="93">
        <v>0</v>
      </c>
      <c r="W107" s="91" t="s">
        <v>469</v>
      </c>
      <c r="X107" s="80" t="s">
        <v>450</v>
      </c>
      <c r="Y107" s="93" t="s">
        <v>1</v>
      </c>
    </row>
    <row r="108" spans="1:25">
      <c r="A108" s="93">
        <f t="shared" si="1"/>
        <v>105</v>
      </c>
      <c r="B108" s="93">
        <v>1</v>
      </c>
      <c r="C108" s="93" t="s">
        <v>716</v>
      </c>
      <c r="D108" s="93">
        <v>11609</v>
      </c>
      <c r="E108" s="93" t="s">
        <v>583</v>
      </c>
      <c r="F108" s="91" t="s">
        <v>468</v>
      </c>
      <c r="G108" s="91" t="s">
        <v>584</v>
      </c>
      <c r="H108" s="93">
        <v>3</v>
      </c>
      <c r="I108" s="93" t="s">
        <v>33</v>
      </c>
      <c r="J108" s="91" t="s">
        <v>656</v>
      </c>
      <c r="K108" s="93" t="s">
        <v>10</v>
      </c>
      <c r="L108" s="93" t="s">
        <v>445</v>
      </c>
      <c r="M108" s="103" t="s">
        <v>54</v>
      </c>
      <c r="N108" s="93" t="s">
        <v>23</v>
      </c>
      <c r="O108" s="93" t="s">
        <v>23</v>
      </c>
      <c r="P108" s="93" t="s">
        <v>23</v>
      </c>
      <c r="Q108" s="93" t="s">
        <v>23</v>
      </c>
      <c r="R108" s="93" t="s">
        <v>23</v>
      </c>
      <c r="S108" s="93" t="s">
        <v>23</v>
      </c>
      <c r="T108" s="91" t="s">
        <v>23</v>
      </c>
      <c r="U108" s="93">
        <v>0</v>
      </c>
      <c r="V108" s="93">
        <v>0</v>
      </c>
      <c r="W108" s="91" t="s">
        <v>469</v>
      </c>
      <c r="X108" s="80" t="s">
        <v>20</v>
      </c>
      <c r="Y108" s="93" t="s">
        <v>1</v>
      </c>
    </row>
    <row r="109" spans="1:25">
      <c r="A109" s="93">
        <f t="shared" si="1"/>
        <v>106</v>
      </c>
      <c r="B109" s="93">
        <v>1</v>
      </c>
      <c r="C109" s="93" t="s">
        <v>716</v>
      </c>
      <c r="D109" s="93">
        <v>11609</v>
      </c>
      <c r="E109" s="93" t="s">
        <v>595</v>
      </c>
      <c r="F109" s="91" t="s">
        <v>585</v>
      </c>
      <c r="G109" s="91" t="s">
        <v>586</v>
      </c>
      <c r="H109" s="93">
        <v>3</v>
      </c>
      <c r="I109" s="93" t="s">
        <v>33</v>
      </c>
      <c r="J109" s="91" t="s">
        <v>656</v>
      </c>
      <c r="K109" s="93" t="s">
        <v>10</v>
      </c>
      <c r="L109" s="93" t="s">
        <v>445</v>
      </c>
      <c r="M109" s="103" t="s">
        <v>54</v>
      </c>
      <c r="N109" s="93" t="s">
        <v>23</v>
      </c>
      <c r="O109" s="93" t="s">
        <v>23</v>
      </c>
      <c r="P109" s="93" t="s">
        <v>23</v>
      </c>
      <c r="Q109" s="93" t="s">
        <v>23</v>
      </c>
      <c r="R109" s="93" t="s">
        <v>23</v>
      </c>
      <c r="S109" s="93" t="s">
        <v>23</v>
      </c>
      <c r="T109" s="91" t="s">
        <v>23</v>
      </c>
      <c r="U109" s="93">
        <v>0</v>
      </c>
      <c r="V109" s="93">
        <v>0</v>
      </c>
      <c r="W109" s="91" t="s">
        <v>469</v>
      </c>
      <c r="X109" s="80" t="s">
        <v>20</v>
      </c>
      <c r="Y109" s="93" t="s">
        <v>1</v>
      </c>
    </row>
    <row r="110" spans="1:25">
      <c r="A110" s="93">
        <f t="shared" si="1"/>
        <v>107</v>
      </c>
      <c r="B110" s="93">
        <v>11</v>
      </c>
      <c r="C110" s="93" t="s">
        <v>716</v>
      </c>
      <c r="D110" s="93">
        <v>11609</v>
      </c>
      <c r="E110" s="93" t="s">
        <v>583</v>
      </c>
      <c r="F110" s="91" t="s">
        <v>468</v>
      </c>
      <c r="G110" s="91" t="s">
        <v>584</v>
      </c>
      <c r="H110" s="93">
        <v>3</v>
      </c>
      <c r="I110" s="93" t="s">
        <v>33</v>
      </c>
      <c r="J110" s="91" t="s">
        <v>656</v>
      </c>
      <c r="K110" s="93" t="s">
        <v>10</v>
      </c>
      <c r="L110" s="93" t="s">
        <v>445</v>
      </c>
      <c r="M110" s="103" t="s">
        <v>54</v>
      </c>
      <c r="N110" s="93" t="s">
        <v>23</v>
      </c>
      <c r="O110" s="93" t="s">
        <v>23</v>
      </c>
      <c r="P110" s="93" t="s">
        <v>23</v>
      </c>
      <c r="Q110" s="93" t="s">
        <v>23</v>
      </c>
      <c r="R110" s="93" t="s">
        <v>23</v>
      </c>
      <c r="S110" s="93" t="s">
        <v>23</v>
      </c>
      <c r="T110" s="91" t="s">
        <v>23</v>
      </c>
      <c r="U110" s="93">
        <v>0</v>
      </c>
      <c r="V110" s="93">
        <v>0</v>
      </c>
      <c r="W110" s="91" t="s">
        <v>469</v>
      </c>
      <c r="X110" s="80" t="s">
        <v>450</v>
      </c>
      <c r="Y110" s="93" t="s">
        <v>1</v>
      </c>
    </row>
    <row r="111" spans="1:25">
      <c r="A111" s="93">
        <f t="shared" si="1"/>
        <v>108</v>
      </c>
      <c r="B111" s="93">
        <v>11</v>
      </c>
      <c r="C111" s="93" t="s">
        <v>716</v>
      </c>
      <c r="D111" s="93">
        <v>11609</v>
      </c>
      <c r="E111" s="93" t="s">
        <v>595</v>
      </c>
      <c r="F111" s="91" t="s">
        <v>585</v>
      </c>
      <c r="G111" s="91" t="s">
        <v>586</v>
      </c>
      <c r="H111" s="93">
        <v>3</v>
      </c>
      <c r="I111" s="93" t="s">
        <v>33</v>
      </c>
      <c r="J111" s="91" t="s">
        <v>656</v>
      </c>
      <c r="K111" s="93" t="s">
        <v>10</v>
      </c>
      <c r="L111" s="93" t="s">
        <v>445</v>
      </c>
      <c r="M111" s="103" t="s">
        <v>54</v>
      </c>
      <c r="N111" s="93" t="s">
        <v>23</v>
      </c>
      <c r="O111" s="93" t="s">
        <v>23</v>
      </c>
      <c r="P111" s="93" t="s">
        <v>23</v>
      </c>
      <c r="Q111" s="93" t="s">
        <v>23</v>
      </c>
      <c r="R111" s="93" t="s">
        <v>23</v>
      </c>
      <c r="S111" s="93" t="s">
        <v>23</v>
      </c>
      <c r="T111" s="91" t="s">
        <v>23</v>
      </c>
      <c r="U111" s="93">
        <v>0</v>
      </c>
      <c r="V111" s="93">
        <v>0</v>
      </c>
      <c r="W111" s="91" t="s">
        <v>469</v>
      </c>
      <c r="X111" s="80" t="s">
        <v>450</v>
      </c>
      <c r="Y111" s="93" t="s">
        <v>1</v>
      </c>
    </row>
    <row r="112" spans="1:25">
      <c r="A112" s="93">
        <f t="shared" si="1"/>
        <v>109</v>
      </c>
      <c r="B112" s="93">
        <v>1</v>
      </c>
      <c r="C112" s="93" t="s">
        <v>716</v>
      </c>
      <c r="D112" s="93">
        <v>21609</v>
      </c>
      <c r="E112" s="93" t="s">
        <v>583</v>
      </c>
      <c r="F112" s="91" t="s">
        <v>468</v>
      </c>
      <c r="G112" s="91" t="s">
        <v>584</v>
      </c>
      <c r="H112" s="93">
        <v>3</v>
      </c>
      <c r="I112" s="93" t="s">
        <v>33</v>
      </c>
      <c r="J112" s="91" t="s">
        <v>656</v>
      </c>
      <c r="K112" s="93" t="s">
        <v>10</v>
      </c>
      <c r="L112" s="93" t="s">
        <v>445</v>
      </c>
      <c r="M112" s="103" t="s">
        <v>54</v>
      </c>
      <c r="N112" s="93" t="s">
        <v>23</v>
      </c>
      <c r="O112" s="93" t="s">
        <v>23</v>
      </c>
      <c r="P112" s="93" t="s">
        <v>23</v>
      </c>
      <c r="Q112" s="93" t="s">
        <v>23</v>
      </c>
      <c r="R112" s="93" t="s">
        <v>23</v>
      </c>
      <c r="S112" s="93" t="s">
        <v>23</v>
      </c>
      <c r="T112" s="91" t="s">
        <v>23</v>
      </c>
      <c r="U112" s="93">
        <v>0</v>
      </c>
      <c r="V112" s="93">
        <v>0</v>
      </c>
      <c r="W112" s="91" t="s">
        <v>469</v>
      </c>
      <c r="X112" s="80" t="s">
        <v>20</v>
      </c>
      <c r="Y112" s="93" t="s">
        <v>1</v>
      </c>
    </row>
    <row r="113" spans="1:25">
      <c r="A113" s="93">
        <f t="shared" si="1"/>
        <v>110</v>
      </c>
      <c r="B113" s="93">
        <v>1</v>
      </c>
      <c r="C113" s="93" t="s">
        <v>716</v>
      </c>
      <c r="D113" s="93">
        <v>21609</v>
      </c>
      <c r="E113" s="93" t="s">
        <v>595</v>
      </c>
      <c r="F113" s="91" t="s">
        <v>585</v>
      </c>
      <c r="G113" s="91" t="s">
        <v>586</v>
      </c>
      <c r="H113" s="93">
        <v>3</v>
      </c>
      <c r="I113" s="93" t="s">
        <v>33</v>
      </c>
      <c r="J113" s="91" t="s">
        <v>656</v>
      </c>
      <c r="K113" s="93" t="s">
        <v>10</v>
      </c>
      <c r="L113" s="93" t="s">
        <v>445</v>
      </c>
      <c r="M113" s="103" t="s">
        <v>54</v>
      </c>
      <c r="N113" s="93" t="s">
        <v>23</v>
      </c>
      <c r="O113" s="93" t="s">
        <v>23</v>
      </c>
      <c r="P113" s="93" t="s">
        <v>23</v>
      </c>
      <c r="Q113" s="93" t="s">
        <v>23</v>
      </c>
      <c r="R113" s="93" t="s">
        <v>23</v>
      </c>
      <c r="S113" s="93" t="s">
        <v>23</v>
      </c>
      <c r="T113" s="91" t="s">
        <v>23</v>
      </c>
      <c r="U113" s="93">
        <v>0</v>
      </c>
      <c r="V113" s="93">
        <v>0</v>
      </c>
      <c r="W113" s="91" t="s">
        <v>469</v>
      </c>
      <c r="X113" s="80" t="s">
        <v>20</v>
      </c>
      <c r="Y113" s="93" t="s">
        <v>1</v>
      </c>
    </row>
    <row r="114" spans="1:25">
      <c r="A114" s="93">
        <f t="shared" si="1"/>
        <v>111</v>
      </c>
      <c r="B114" s="93">
        <v>11</v>
      </c>
      <c r="C114" s="93" t="s">
        <v>716</v>
      </c>
      <c r="D114" s="93">
        <v>21609</v>
      </c>
      <c r="E114" s="93" t="s">
        <v>583</v>
      </c>
      <c r="F114" s="91" t="s">
        <v>468</v>
      </c>
      <c r="G114" s="91" t="s">
        <v>584</v>
      </c>
      <c r="H114" s="93">
        <v>3</v>
      </c>
      <c r="I114" s="93" t="s">
        <v>33</v>
      </c>
      <c r="J114" s="91" t="s">
        <v>656</v>
      </c>
      <c r="K114" s="93" t="s">
        <v>10</v>
      </c>
      <c r="L114" s="93" t="s">
        <v>445</v>
      </c>
      <c r="M114" s="103" t="s">
        <v>54</v>
      </c>
      <c r="N114" s="93" t="s">
        <v>23</v>
      </c>
      <c r="O114" s="93" t="s">
        <v>23</v>
      </c>
      <c r="P114" s="93" t="s">
        <v>23</v>
      </c>
      <c r="Q114" s="93" t="s">
        <v>23</v>
      </c>
      <c r="R114" s="93" t="s">
        <v>23</v>
      </c>
      <c r="S114" s="93" t="s">
        <v>23</v>
      </c>
      <c r="T114" s="91" t="s">
        <v>23</v>
      </c>
      <c r="U114" s="93">
        <v>0</v>
      </c>
      <c r="V114" s="93">
        <v>0</v>
      </c>
      <c r="W114" s="91" t="s">
        <v>469</v>
      </c>
      <c r="X114" s="80" t="s">
        <v>450</v>
      </c>
      <c r="Y114" s="93" t="s">
        <v>1</v>
      </c>
    </row>
    <row r="115" spans="1:25">
      <c r="A115" s="93">
        <f t="shared" si="1"/>
        <v>112</v>
      </c>
      <c r="B115" s="93">
        <v>11</v>
      </c>
      <c r="C115" s="93" t="s">
        <v>716</v>
      </c>
      <c r="D115" s="93">
        <v>21609</v>
      </c>
      <c r="E115" s="93" t="s">
        <v>595</v>
      </c>
      <c r="F115" s="91" t="s">
        <v>585</v>
      </c>
      <c r="G115" s="91" t="s">
        <v>586</v>
      </c>
      <c r="H115" s="93">
        <v>3</v>
      </c>
      <c r="I115" s="93" t="s">
        <v>33</v>
      </c>
      <c r="J115" s="91" t="s">
        <v>656</v>
      </c>
      <c r="K115" s="93" t="s">
        <v>10</v>
      </c>
      <c r="L115" s="93" t="s">
        <v>445</v>
      </c>
      <c r="M115" s="103" t="s">
        <v>54</v>
      </c>
      <c r="N115" s="93" t="s">
        <v>23</v>
      </c>
      <c r="O115" s="93" t="s">
        <v>23</v>
      </c>
      <c r="P115" s="93" t="s">
        <v>23</v>
      </c>
      <c r="Q115" s="93" t="s">
        <v>23</v>
      </c>
      <c r="R115" s="93" t="s">
        <v>23</v>
      </c>
      <c r="S115" s="93" t="s">
        <v>23</v>
      </c>
      <c r="T115" s="91" t="s">
        <v>23</v>
      </c>
      <c r="U115" s="93">
        <v>0</v>
      </c>
      <c r="V115" s="93">
        <v>0</v>
      </c>
      <c r="W115" s="91" t="s">
        <v>469</v>
      </c>
      <c r="X115" s="80" t="s">
        <v>450</v>
      </c>
      <c r="Y115" s="93" t="s">
        <v>1</v>
      </c>
    </row>
    <row r="116" spans="1:25">
      <c r="A116" s="93">
        <f t="shared" si="1"/>
        <v>113</v>
      </c>
      <c r="B116" s="93">
        <v>1</v>
      </c>
      <c r="C116" s="93" t="s">
        <v>716</v>
      </c>
      <c r="D116" s="93">
        <v>99100</v>
      </c>
      <c r="E116" s="93" t="s">
        <v>583</v>
      </c>
      <c r="F116" s="91" t="s">
        <v>468</v>
      </c>
      <c r="G116" s="91" t="s">
        <v>584</v>
      </c>
      <c r="H116" s="93">
        <v>3</v>
      </c>
      <c r="I116" s="93" t="s">
        <v>33</v>
      </c>
      <c r="J116" s="91" t="s">
        <v>656</v>
      </c>
      <c r="K116" s="93" t="s">
        <v>10</v>
      </c>
      <c r="L116" s="93" t="s">
        <v>445</v>
      </c>
      <c r="M116" s="104" t="s">
        <v>55</v>
      </c>
      <c r="N116" s="93" t="s">
        <v>23</v>
      </c>
      <c r="O116" s="93" t="s">
        <v>23</v>
      </c>
      <c r="P116" s="93" t="s">
        <v>23</v>
      </c>
      <c r="Q116" s="93" t="s">
        <v>23</v>
      </c>
      <c r="R116" s="93" t="s">
        <v>23</v>
      </c>
      <c r="S116" s="93" t="s">
        <v>23</v>
      </c>
      <c r="T116" s="91" t="s">
        <v>23</v>
      </c>
      <c r="U116" s="93">
        <v>0</v>
      </c>
      <c r="V116" s="93">
        <v>0</v>
      </c>
      <c r="W116" s="91" t="s">
        <v>469</v>
      </c>
      <c r="X116" s="80" t="s">
        <v>20</v>
      </c>
      <c r="Y116" s="93" t="s">
        <v>1</v>
      </c>
    </row>
    <row r="117" spans="1:25">
      <c r="A117" s="93">
        <f t="shared" si="1"/>
        <v>114</v>
      </c>
      <c r="B117" s="93">
        <v>1</v>
      </c>
      <c r="C117" s="93" t="s">
        <v>716</v>
      </c>
      <c r="D117" s="93">
        <v>99100</v>
      </c>
      <c r="E117" s="93" t="s">
        <v>595</v>
      </c>
      <c r="F117" s="91" t="s">
        <v>585</v>
      </c>
      <c r="G117" s="91" t="s">
        <v>586</v>
      </c>
      <c r="H117" s="93">
        <v>3</v>
      </c>
      <c r="I117" s="93" t="s">
        <v>33</v>
      </c>
      <c r="J117" s="91" t="s">
        <v>656</v>
      </c>
      <c r="K117" s="93" t="s">
        <v>10</v>
      </c>
      <c r="L117" s="93" t="s">
        <v>445</v>
      </c>
      <c r="M117" s="104" t="s">
        <v>55</v>
      </c>
      <c r="N117" s="93" t="s">
        <v>23</v>
      </c>
      <c r="O117" s="93" t="s">
        <v>23</v>
      </c>
      <c r="P117" s="93" t="s">
        <v>23</v>
      </c>
      <c r="Q117" s="93" t="s">
        <v>23</v>
      </c>
      <c r="R117" s="93" t="s">
        <v>23</v>
      </c>
      <c r="S117" s="93" t="s">
        <v>23</v>
      </c>
      <c r="T117" s="91" t="s">
        <v>23</v>
      </c>
      <c r="U117" s="93">
        <v>0</v>
      </c>
      <c r="V117" s="93">
        <v>0</v>
      </c>
      <c r="W117" s="91" t="s">
        <v>469</v>
      </c>
      <c r="X117" s="80" t="s">
        <v>20</v>
      </c>
      <c r="Y117" s="93" t="s">
        <v>1</v>
      </c>
    </row>
    <row r="118" spans="1:25">
      <c r="A118" s="93">
        <f t="shared" si="1"/>
        <v>115</v>
      </c>
      <c r="B118" s="93">
        <v>11</v>
      </c>
      <c r="C118" s="93" t="s">
        <v>716</v>
      </c>
      <c r="D118" s="93">
        <v>99100</v>
      </c>
      <c r="E118" s="93" t="s">
        <v>583</v>
      </c>
      <c r="F118" s="91" t="s">
        <v>468</v>
      </c>
      <c r="G118" s="91" t="s">
        <v>584</v>
      </c>
      <c r="H118" s="93">
        <v>3</v>
      </c>
      <c r="I118" s="93" t="s">
        <v>33</v>
      </c>
      <c r="J118" s="91" t="s">
        <v>656</v>
      </c>
      <c r="K118" s="93" t="s">
        <v>10</v>
      </c>
      <c r="L118" s="93" t="s">
        <v>445</v>
      </c>
      <c r="M118" s="104" t="s">
        <v>55</v>
      </c>
      <c r="N118" s="93" t="s">
        <v>23</v>
      </c>
      <c r="O118" s="93" t="s">
        <v>23</v>
      </c>
      <c r="P118" s="93" t="s">
        <v>23</v>
      </c>
      <c r="Q118" s="93" t="s">
        <v>23</v>
      </c>
      <c r="R118" s="93" t="s">
        <v>23</v>
      </c>
      <c r="S118" s="93" t="s">
        <v>23</v>
      </c>
      <c r="T118" s="91" t="s">
        <v>23</v>
      </c>
      <c r="U118" s="93">
        <v>0</v>
      </c>
      <c r="V118" s="93">
        <v>0</v>
      </c>
      <c r="W118" s="91" t="s">
        <v>469</v>
      </c>
      <c r="X118" s="80" t="s">
        <v>450</v>
      </c>
      <c r="Y118" s="93" t="s">
        <v>1</v>
      </c>
    </row>
    <row r="119" spans="1:25">
      <c r="A119" s="93">
        <f t="shared" si="1"/>
        <v>116</v>
      </c>
      <c r="B119" s="93">
        <v>11</v>
      </c>
      <c r="C119" s="93" t="s">
        <v>716</v>
      </c>
      <c r="D119" s="93">
        <v>99100</v>
      </c>
      <c r="E119" s="93" t="s">
        <v>595</v>
      </c>
      <c r="F119" s="91" t="s">
        <v>585</v>
      </c>
      <c r="G119" s="91" t="s">
        <v>586</v>
      </c>
      <c r="H119" s="93">
        <v>3</v>
      </c>
      <c r="I119" s="93" t="s">
        <v>33</v>
      </c>
      <c r="J119" s="91" t="s">
        <v>656</v>
      </c>
      <c r="K119" s="93" t="s">
        <v>10</v>
      </c>
      <c r="L119" s="93" t="s">
        <v>445</v>
      </c>
      <c r="M119" s="104" t="s">
        <v>55</v>
      </c>
      <c r="N119" s="93" t="s">
        <v>23</v>
      </c>
      <c r="O119" s="93" t="s">
        <v>23</v>
      </c>
      <c r="P119" s="93" t="s">
        <v>23</v>
      </c>
      <c r="Q119" s="93" t="s">
        <v>23</v>
      </c>
      <c r="R119" s="93" t="s">
        <v>23</v>
      </c>
      <c r="S119" s="93" t="s">
        <v>23</v>
      </c>
      <c r="T119" s="91" t="s">
        <v>23</v>
      </c>
      <c r="U119" s="93">
        <v>0</v>
      </c>
      <c r="V119" s="93">
        <v>0</v>
      </c>
      <c r="W119" s="91" t="s">
        <v>469</v>
      </c>
      <c r="X119" s="80" t="s">
        <v>450</v>
      </c>
      <c r="Y119" s="93" t="s">
        <v>1</v>
      </c>
    </row>
    <row r="120" spans="1:25">
      <c r="A120" s="93">
        <f t="shared" si="1"/>
        <v>117</v>
      </c>
      <c r="B120" s="93">
        <v>1</v>
      </c>
      <c r="C120" s="93" t="s">
        <v>716</v>
      </c>
      <c r="D120" s="93">
        <v>79101</v>
      </c>
      <c r="E120" s="93" t="s">
        <v>583</v>
      </c>
      <c r="F120" s="91" t="s">
        <v>468</v>
      </c>
      <c r="G120" s="91" t="s">
        <v>584</v>
      </c>
      <c r="H120" s="93">
        <v>3</v>
      </c>
      <c r="I120" s="93" t="s">
        <v>33</v>
      </c>
      <c r="J120" s="91" t="s">
        <v>656</v>
      </c>
      <c r="K120" s="93" t="s">
        <v>10</v>
      </c>
      <c r="L120" s="93" t="s">
        <v>445</v>
      </c>
      <c r="M120" s="104" t="s">
        <v>55</v>
      </c>
      <c r="N120" s="93" t="s">
        <v>23</v>
      </c>
      <c r="O120" s="93" t="s">
        <v>23</v>
      </c>
      <c r="P120" s="93" t="s">
        <v>23</v>
      </c>
      <c r="Q120" s="93" t="s">
        <v>23</v>
      </c>
      <c r="R120" s="93" t="s">
        <v>23</v>
      </c>
      <c r="S120" s="93" t="s">
        <v>23</v>
      </c>
      <c r="T120" s="91" t="s">
        <v>23</v>
      </c>
      <c r="U120" s="93">
        <v>0</v>
      </c>
      <c r="V120" s="93">
        <v>0</v>
      </c>
      <c r="W120" s="91" t="s">
        <v>469</v>
      </c>
      <c r="X120" s="80" t="s">
        <v>20</v>
      </c>
      <c r="Y120" s="93" t="s">
        <v>1</v>
      </c>
    </row>
    <row r="121" spans="1:25">
      <c r="A121" s="93">
        <f t="shared" si="1"/>
        <v>118</v>
      </c>
      <c r="B121" s="93">
        <v>1</v>
      </c>
      <c r="C121" s="93" t="s">
        <v>716</v>
      </c>
      <c r="D121" s="93">
        <v>79101</v>
      </c>
      <c r="E121" s="93" t="s">
        <v>595</v>
      </c>
      <c r="F121" s="91" t="s">
        <v>585</v>
      </c>
      <c r="G121" s="91" t="s">
        <v>586</v>
      </c>
      <c r="H121" s="93">
        <v>3</v>
      </c>
      <c r="I121" s="93" t="s">
        <v>33</v>
      </c>
      <c r="J121" s="91" t="s">
        <v>656</v>
      </c>
      <c r="K121" s="93" t="s">
        <v>10</v>
      </c>
      <c r="L121" s="93" t="s">
        <v>445</v>
      </c>
      <c r="M121" s="104" t="s">
        <v>55</v>
      </c>
      <c r="N121" s="93" t="s">
        <v>23</v>
      </c>
      <c r="O121" s="93" t="s">
        <v>23</v>
      </c>
      <c r="P121" s="93" t="s">
        <v>23</v>
      </c>
      <c r="Q121" s="93" t="s">
        <v>23</v>
      </c>
      <c r="R121" s="93" t="s">
        <v>23</v>
      </c>
      <c r="S121" s="93" t="s">
        <v>23</v>
      </c>
      <c r="T121" s="91" t="s">
        <v>23</v>
      </c>
      <c r="U121" s="93">
        <v>0</v>
      </c>
      <c r="V121" s="93">
        <v>0</v>
      </c>
      <c r="W121" s="91" t="s">
        <v>469</v>
      </c>
      <c r="X121" s="80" t="s">
        <v>20</v>
      </c>
      <c r="Y121" s="93" t="s">
        <v>1</v>
      </c>
    </row>
    <row r="122" spans="1:25">
      <c r="A122" s="93">
        <f t="shared" si="1"/>
        <v>119</v>
      </c>
      <c r="B122" s="93">
        <v>11</v>
      </c>
      <c r="C122" s="93" t="s">
        <v>716</v>
      </c>
      <c r="D122" s="93">
        <v>79101</v>
      </c>
      <c r="E122" s="93" t="s">
        <v>583</v>
      </c>
      <c r="F122" s="91" t="s">
        <v>468</v>
      </c>
      <c r="G122" s="91" t="s">
        <v>584</v>
      </c>
      <c r="H122" s="93">
        <v>3</v>
      </c>
      <c r="I122" s="93" t="s">
        <v>33</v>
      </c>
      <c r="J122" s="91" t="s">
        <v>656</v>
      </c>
      <c r="K122" s="93" t="s">
        <v>10</v>
      </c>
      <c r="L122" s="93" t="s">
        <v>445</v>
      </c>
      <c r="M122" s="104" t="s">
        <v>55</v>
      </c>
      <c r="N122" s="93" t="s">
        <v>23</v>
      </c>
      <c r="O122" s="93" t="s">
        <v>23</v>
      </c>
      <c r="P122" s="93" t="s">
        <v>23</v>
      </c>
      <c r="Q122" s="93" t="s">
        <v>23</v>
      </c>
      <c r="R122" s="93" t="s">
        <v>23</v>
      </c>
      <c r="S122" s="93" t="s">
        <v>23</v>
      </c>
      <c r="T122" s="91" t="s">
        <v>23</v>
      </c>
      <c r="U122" s="93">
        <v>0</v>
      </c>
      <c r="V122" s="93">
        <v>0</v>
      </c>
      <c r="W122" s="91" t="s">
        <v>469</v>
      </c>
      <c r="X122" s="80" t="s">
        <v>450</v>
      </c>
      <c r="Y122" s="93" t="s">
        <v>1</v>
      </c>
    </row>
    <row r="123" spans="1:25">
      <c r="A123" s="93">
        <f t="shared" si="1"/>
        <v>120</v>
      </c>
      <c r="B123" s="93">
        <v>11</v>
      </c>
      <c r="C123" s="93" t="s">
        <v>716</v>
      </c>
      <c r="D123" s="93">
        <v>79101</v>
      </c>
      <c r="E123" s="93" t="s">
        <v>595</v>
      </c>
      <c r="F123" s="91" t="s">
        <v>585</v>
      </c>
      <c r="G123" s="91" t="s">
        <v>586</v>
      </c>
      <c r="H123" s="93">
        <v>3</v>
      </c>
      <c r="I123" s="93" t="s">
        <v>33</v>
      </c>
      <c r="J123" s="91" t="s">
        <v>656</v>
      </c>
      <c r="K123" s="93" t="s">
        <v>10</v>
      </c>
      <c r="L123" s="93" t="s">
        <v>445</v>
      </c>
      <c r="M123" s="104" t="s">
        <v>55</v>
      </c>
      <c r="N123" s="93" t="s">
        <v>23</v>
      </c>
      <c r="O123" s="93" t="s">
        <v>23</v>
      </c>
      <c r="P123" s="93" t="s">
        <v>23</v>
      </c>
      <c r="Q123" s="93" t="s">
        <v>23</v>
      </c>
      <c r="R123" s="93" t="s">
        <v>23</v>
      </c>
      <c r="S123" s="93" t="s">
        <v>23</v>
      </c>
      <c r="T123" s="91" t="s">
        <v>23</v>
      </c>
      <c r="U123" s="93">
        <v>0</v>
      </c>
      <c r="V123" s="93">
        <v>0</v>
      </c>
      <c r="W123" s="91" t="s">
        <v>469</v>
      </c>
      <c r="X123" s="80" t="s">
        <v>450</v>
      </c>
      <c r="Y123" s="93" t="s">
        <v>1</v>
      </c>
    </row>
    <row r="124" spans="1:25">
      <c r="A124" s="93">
        <f t="shared" si="1"/>
        <v>121</v>
      </c>
      <c r="B124" s="93">
        <v>1</v>
      </c>
      <c r="C124" s="93" t="s">
        <v>716</v>
      </c>
      <c r="D124" s="93">
        <v>11609</v>
      </c>
      <c r="E124" s="93" t="s">
        <v>583</v>
      </c>
      <c r="F124" s="91" t="s">
        <v>468</v>
      </c>
      <c r="G124" s="91" t="s">
        <v>584</v>
      </c>
      <c r="H124" s="93">
        <v>3</v>
      </c>
      <c r="I124" s="93" t="s">
        <v>33</v>
      </c>
      <c r="J124" s="91" t="s">
        <v>656</v>
      </c>
      <c r="K124" s="93" t="s">
        <v>10</v>
      </c>
      <c r="L124" s="93" t="s">
        <v>445</v>
      </c>
      <c r="M124" s="104" t="s">
        <v>55</v>
      </c>
      <c r="N124" s="93" t="s">
        <v>23</v>
      </c>
      <c r="O124" s="93" t="s">
        <v>23</v>
      </c>
      <c r="P124" s="93" t="s">
        <v>23</v>
      </c>
      <c r="Q124" s="93" t="s">
        <v>23</v>
      </c>
      <c r="R124" s="93" t="s">
        <v>23</v>
      </c>
      <c r="S124" s="93" t="s">
        <v>23</v>
      </c>
      <c r="T124" s="91" t="s">
        <v>23</v>
      </c>
      <c r="U124" s="93">
        <v>0</v>
      </c>
      <c r="V124" s="93">
        <v>0</v>
      </c>
      <c r="W124" s="91" t="s">
        <v>469</v>
      </c>
      <c r="X124" s="80" t="s">
        <v>20</v>
      </c>
      <c r="Y124" s="93" t="s">
        <v>1</v>
      </c>
    </row>
    <row r="125" spans="1:25">
      <c r="A125" s="93">
        <f t="shared" si="1"/>
        <v>122</v>
      </c>
      <c r="B125" s="93">
        <v>1</v>
      </c>
      <c r="C125" s="93" t="s">
        <v>716</v>
      </c>
      <c r="D125" s="93">
        <v>11609</v>
      </c>
      <c r="E125" s="93" t="s">
        <v>595</v>
      </c>
      <c r="F125" s="91" t="s">
        <v>585</v>
      </c>
      <c r="G125" s="91" t="s">
        <v>586</v>
      </c>
      <c r="H125" s="93">
        <v>3</v>
      </c>
      <c r="I125" s="93" t="s">
        <v>33</v>
      </c>
      <c r="J125" s="91" t="s">
        <v>656</v>
      </c>
      <c r="K125" s="93" t="s">
        <v>10</v>
      </c>
      <c r="L125" s="93" t="s">
        <v>445</v>
      </c>
      <c r="M125" s="104" t="s">
        <v>55</v>
      </c>
      <c r="N125" s="93" t="s">
        <v>23</v>
      </c>
      <c r="O125" s="93" t="s">
        <v>23</v>
      </c>
      <c r="P125" s="93" t="s">
        <v>23</v>
      </c>
      <c r="Q125" s="93" t="s">
        <v>23</v>
      </c>
      <c r="R125" s="93" t="s">
        <v>23</v>
      </c>
      <c r="S125" s="93" t="s">
        <v>23</v>
      </c>
      <c r="T125" s="91" t="s">
        <v>23</v>
      </c>
      <c r="U125" s="93">
        <v>0</v>
      </c>
      <c r="V125" s="93">
        <v>0</v>
      </c>
      <c r="W125" s="91" t="s">
        <v>469</v>
      </c>
      <c r="X125" s="80" t="s">
        <v>20</v>
      </c>
      <c r="Y125" s="93" t="s">
        <v>1</v>
      </c>
    </row>
    <row r="126" spans="1:25">
      <c r="A126" s="93">
        <f t="shared" si="1"/>
        <v>123</v>
      </c>
      <c r="B126" s="93">
        <v>11</v>
      </c>
      <c r="C126" s="93" t="s">
        <v>716</v>
      </c>
      <c r="D126" s="93">
        <v>11609</v>
      </c>
      <c r="E126" s="93" t="s">
        <v>583</v>
      </c>
      <c r="F126" s="91" t="s">
        <v>468</v>
      </c>
      <c r="G126" s="91" t="s">
        <v>584</v>
      </c>
      <c r="H126" s="93">
        <v>3</v>
      </c>
      <c r="I126" s="93" t="s">
        <v>33</v>
      </c>
      <c r="J126" s="91" t="s">
        <v>656</v>
      </c>
      <c r="K126" s="93" t="s">
        <v>10</v>
      </c>
      <c r="L126" s="93" t="s">
        <v>445</v>
      </c>
      <c r="M126" s="104" t="s">
        <v>55</v>
      </c>
      <c r="N126" s="93" t="s">
        <v>23</v>
      </c>
      <c r="O126" s="93" t="s">
        <v>23</v>
      </c>
      <c r="P126" s="93" t="s">
        <v>23</v>
      </c>
      <c r="Q126" s="93" t="s">
        <v>23</v>
      </c>
      <c r="R126" s="93" t="s">
        <v>23</v>
      </c>
      <c r="S126" s="93" t="s">
        <v>23</v>
      </c>
      <c r="T126" s="91" t="s">
        <v>23</v>
      </c>
      <c r="U126" s="93">
        <v>0</v>
      </c>
      <c r="V126" s="93">
        <v>0</v>
      </c>
      <c r="W126" s="91" t="s">
        <v>469</v>
      </c>
      <c r="X126" s="80" t="s">
        <v>450</v>
      </c>
      <c r="Y126" s="93" t="s">
        <v>1</v>
      </c>
    </row>
    <row r="127" spans="1:25">
      <c r="A127" s="93">
        <f t="shared" si="1"/>
        <v>124</v>
      </c>
      <c r="B127" s="93">
        <v>11</v>
      </c>
      <c r="C127" s="93" t="s">
        <v>716</v>
      </c>
      <c r="D127" s="93">
        <v>11609</v>
      </c>
      <c r="E127" s="93" t="s">
        <v>595</v>
      </c>
      <c r="F127" s="91" t="s">
        <v>585</v>
      </c>
      <c r="G127" s="91" t="s">
        <v>586</v>
      </c>
      <c r="H127" s="93">
        <v>3</v>
      </c>
      <c r="I127" s="93" t="s">
        <v>33</v>
      </c>
      <c r="J127" s="91" t="s">
        <v>656</v>
      </c>
      <c r="K127" s="93" t="s">
        <v>10</v>
      </c>
      <c r="L127" s="93" t="s">
        <v>445</v>
      </c>
      <c r="M127" s="104" t="s">
        <v>55</v>
      </c>
      <c r="N127" s="93" t="s">
        <v>23</v>
      </c>
      <c r="O127" s="93" t="s">
        <v>23</v>
      </c>
      <c r="P127" s="93" t="s">
        <v>23</v>
      </c>
      <c r="Q127" s="93" t="s">
        <v>23</v>
      </c>
      <c r="R127" s="93" t="s">
        <v>23</v>
      </c>
      <c r="S127" s="93" t="s">
        <v>23</v>
      </c>
      <c r="T127" s="91" t="s">
        <v>23</v>
      </c>
      <c r="U127" s="93">
        <v>0</v>
      </c>
      <c r="V127" s="93">
        <v>0</v>
      </c>
      <c r="W127" s="91" t="s">
        <v>469</v>
      </c>
      <c r="X127" s="80" t="s">
        <v>450</v>
      </c>
      <c r="Y127" s="93" t="s">
        <v>1</v>
      </c>
    </row>
    <row r="128" spans="1:25">
      <c r="A128" s="93">
        <f t="shared" si="1"/>
        <v>125</v>
      </c>
      <c r="B128" s="93">
        <v>1</v>
      </c>
      <c r="C128" s="93" t="s">
        <v>716</v>
      </c>
      <c r="D128" s="93">
        <v>21609</v>
      </c>
      <c r="E128" s="93" t="s">
        <v>583</v>
      </c>
      <c r="F128" s="91" t="s">
        <v>468</v>
      </c>
      <c r="G128" s="91" t="s">
        <v>584</v>
      </c>
      <c r="H128" s="93">
        <v>3</v>
      </c>
      <c r="I128" s="93" t="s">
        <v>33</v>
      </c>
      <c r="J128" s="91" t="s">
        <v>656</v>
      </c>
      <c r="K128" s="93" t="s">
        <v>10</v>
      </c>
      <c r="L128" s="93" t="s">
        <v>445</v>
      </c>
      <c r="M128" s="104" t="s">
        <v>55</v>
      </c>
      <c r="N128" s="93" t="s">
        <v>23</v>
      </c>
      <c r="O128" s="93" t="s">
        <v>23</v>
      </c>
      <c r="P128" s="93" t="s">
        <v>23</v>
      </c>
      <c r="Q128" s="93" t="s">
        <v>23</v>
      </c>
      <c r="R128" s="93" t="s">
        <v>23</v>
      </c>
      <c r="S128" s="93" t="s">
        <v>23</v>
      </c>
      <c r="T128" s="91" t="s">
        <v>23</v>
      </c>
      <c r="U128" s="93">
        <v>0</v>
      </c>
      <c r="V128" s="93">
        <v>0</v>
      </c>
      <c r="W128" s="91" t="s">
        <v>469</v>
      </c>
      <c r="X128" s="80" t="s">
        <v>20</v>
      </c>
      <c r="Y128" s="93" t="s">
        <v>1</v>
      </c>
    </row>
    <row r="129" spans="1:25">
      <c r="A129" s="93">
        <f t="shared" si="1"/>
        <v>126</v>
      </c>
      <c r="B129" s="93">
        <v>1</v>
      </c>
      <c r="C129" s="93" t="s">
        <v>716</v>
      </c>
      <c r="D129" s="93">
        <v>21609</v>
      </c>
      <c r="E129" s="93" t="s">
        <v>595</v>
      </c>
      <c r="F129" s="91" t="s">
        <v>585</v>
      </c>
      <c r="G129" s="91" t="s">
        <v>586</v>
      </c>
      <c r="H129" s="93">
        <v>3</v>
      </c>
      <c r="I129" s="93" t="s">
        <v>33</v>
      </c>
      <c r="J129" s="91" t="s">
        <v>656</v>
      </c>
      <c r="K129" s="93" t="s">
        <v>10</v>
      </c>
      <c r="L129" s="93" t="s">
        <v>445</v>
      </c>
      <c r="M129" s="104" t="s">
        <v>55</v>
      </c>
      <c r="N129" s="93" t="s">
        <v>23</v>
      </c>
      <c r="O129" s="93" t="s">
        <v>23</v>
      </c>
      <c r="P129" s="93" t="s">
        <v>23</v>
      </c>
      <c r="Q129" s="93" t="s">
        <v>23</v>
      </c>
      <c r="R129" s="93" t="s">
        <v>23</v>
      </c>
      <c r="S129" s="93" t="s">
        <v>23</v>
      </c>
      <c r="T129" s="91" t="s">
        <v>23</v>
      </c>
      <c r="U129" s="93">
        <v>0</v>
      </c>
      <c r="V129" s="93">
        <v>0</v>
      </c>
      <c r="W129" s="91" t="s">
        <v>469</v>
      </c>
      <c r="X129" s="80" t="s">
        <v>20</v>
      </c>
      <c r="Y129" s="93" t="s">
        <v>1</v>
      </c>
    </row>
    <row r="130" spans="1:25">
      <c r="A130" s="93">
        <f t="shared" si="1"/>
        <v>127</v>
      </c>
      <c r="B130" s="93">
        <v>11</v>
      </c>
      <c r="C130" s="93" t="s">
        <v>716</v>
      </c>
      <c r="D130" s="93">
        <v>21609</v>
      </c>
      <c r="E130" s="93" t="s">
        <v>583</v>
      </c>
      <c r="F130" s="91" t="s">
        <v>468</v>
      </c>
      <c r="G130" s="91" t="s">
        <v>584</v>
      </c>
      <c r="H130" s="93">
        <v>3</v>
      </c>
      <c r="I130" s="93" t="s">
        <v>33</v>
      </c>
      <c r="J130" s="91" t="s">
        <v>656</v>
      </c>
      <c r="K130" s="93" t="s">
        <v>10</v>
      </c>
      <c r="L130" s="93" t="s">
        <v>445</v>
      </c>
      <c r="M130" s="104" t="s">
        <v>55</v>
      </c>
      <c r="N130" s="93" t="s">
        <v>23</v>
      </c>
      <c r="O130" s="93" t="s">
        <v>23</v>
      </c>
      <c r="P130" s="93" t="s">
        <v>23</v>
      </c>
      <c r="Q130" s="93" t="s">
        <v>23</v>
      </c>
      <c r="R130" s="93" t="s">
        <v>23</v>
      </c>
      <c r="S130" s="93" t="s">
        <v>23</v>
      </c>
      <c r="T130" s="91" t="s">
        <v>23</v>
      </c>
      <c r="U130" s="93">
        <v>0</v>
      </c>
      <c r="V130" s="93">
        <v>0</v>
      </c>
      <c r="W130" s="91" t="s">
        <v>469</v>
      </c>
      <c r="X130" s="80" t="s">
        <v>450</v>
      </c>
      <c r="Y130" s="93" t="s">
        <v>1</v>
      </c>
    </row>
    <row r="131" spans="1:25">
      <c r="A131" s="93">
        <f t="shared" si="1"/>
        <v>128</v>
      </c>
      <c r="B131" s="93">
        <v>11</v>
      </c>
      <c r="C131" s="93" t="s">
        <v>716</v>
      </c>
      <c r="D131" s="93">
        <v>21609</v>
      </c>
      <c r="E131" s="93" t="s">
        <v>595</v>
      </c>
      <c r="F131" s="91" t="s">
        <v>585</v>
      </c>
      <c r="G131" s="91" t="s">
        <v>586</v>
      </c>
      <c r="H131" s="93">
        <v>3</v>
      </c>
      <c r="I131" s="93" t="s">
        <v>33</v>
      </c>
      <c r="J131" s="91" t="s">
        <v>656</v>
      </c>
      <c r="K131" s="93" t="s">
        <v>10</v>
      </c>
      <c r="L131" s="93" t="s">
        <v>445</v>
      </c>
      <c r="M131" s="104" t="s">
        <v>55</v>
      </c>
      <c r="N131" s="93" t="s">
        <v>23</v>
      </c>
      <c r="O131" s="93" t="s">
        <v>23</v>
      </c>
      <c r="P131" s="93" t="s">
        <v>23</v>
      </c>
      <c r="Q131" s="93" t="s">
        <v>23</v>
      </c>
      <c r="R131" s="93" t="s">
        <v>23</v>
      </c>
      <c r="S131" s="93" t="s">
        <v>23</v>
      </c>
      <c r="T131" s="91" t="s">
        <v>23</v>
      </c>
      <c r="U131" s="93">
        <v>0</v>
      </c>
      <c r="V131" s="93">
        <v>0</v>
      </c>
      <c r="W131" s="91" t="s">
        <v>469</v>
      </c>
      <c r="X131" s="80" t="s">
        <v>450</v>
      </c>
      <c r="Y131" s="93" t="s">
        <v>1</v>
      </c>
    </row>
    <row r="132" spans="1:25">
      <c r="A132" s="93">
        <f t="shared" si="1"/>
        <v>129</v>
      </c>
      <c r="B132" s="93">
        <v>1</v>
      </c>
      <c r="C132" s="93" t="s">
        <v>716</v>
      </c>
      <c r="D132" s="93">
        <v>99100</v>
      </c>
      <c r="E132" s="93" t="s">
        <v>583</v>
      </c>
      <c r="F132" s="91" t="s">
        <v>468</v>
      </c>
      <c r="G132" s="91" t="s">
        <v>584</v>
      </c>
      <c r="H132" s="93">
        <v>3</v>
      </c>
      <c r="I132" s="93" t="s">
        <v>33</v>
      </c>
      <c r="J132" s="91" t="s">
        <v>656</v>
      </c>
      <c r="K132" s="93" t="s">
        <v>10</v>
      </c>
      <c r="L132" s="93" t="s">
        <v>445</v>
      </c>
      <c r="M132" s="105" t="s">
        <v>56</v>
      </c>
      <c r="N132" s="93" t="s">
        <v>23</v>
      </c>
      <c r="O132" s="93" t="s">
        <v>23</v>
      </c>
      <c r="P132" s="93" t="s">
        <v>23</v>
      </c>
      <c r="Q132" s="93" t="s">
        <v>23</v>
      </c>
      <c r="R132" s="93" t="s">
        <v>23</v>
      </c>
      <c r="S132" s="93" t="s">
        <v>23</v>
      </c>
      <c r="T132" s="91" t="s">
        <v>23</v>
      </c>
      <c r="U132" s="93">
        <v>0</v>
      </c>
      <c r="V132" s="93">
        <v>0</v>
      </c>
      <c r="W132" s="91" t="s">
        <v>469</v>
      </c>
      <c r="X132" s="80" t="s">
        <v>20</v>
      </c>
      <c r="Y132" s="93" t="s">
        <v>1</v>
      </c>
    </row>
    <row r="133" spans="1:25">
      <c r="A133" s="93">
        <f t="shared" si="1"/>
        <v>130</v>
      </c>
      <c r="B133" s="93">
        <v>1</v>
      </c>
      <c r="C133" s="93" t="s">
        <v>716</v>
      </c>
      <c r="D133" s="93">
        <v>99100</v>
      </c>
      <c r="E133" s="93" t="s">
        <v>595</v>
      </c>
      <c r="F133" s="91" t="s">
        <v>585</v>
      </c>
      <c r="G133" s="91" t="s">
        <v>586</v>
      </c>
      <c r="H133" s="93">
        <v>3</v>
      </c>
      <c r="I133" s="93" t="s">
        <v>33</v>
      </c>
      <c r="J133" s="91" t="s">
        <v>656</v>
      </c>
      <c r="K133" s="93" t="s">
        <v>10</v>
      </c>
      <c r="L133" s="93" t="s">
        <v>445</v>
      </c>
      <c r="M133" s="105" t="s">
        <v>56</v>
      </c>
      <c r="N133" s="93" t="s">
        <v>23</v>
      </c>
      <c r="O133" s="93" t="s">
        <v>23</v>
      </c>
      <c r="P133" s="93" t="s">
        <v>23</v>
      </c>
      <c r="Q133" s="93" t="s">
        <v>23</v>
      </c>
      <c r="R133" s="93" t="s">
        <v>23</v>
      </c>
      <c r="S133" s="93" t="s">
        <v>23</v>
      </c>
      <c r="T133" s="91" t="s">
        <v>23</v>
      </c>
      <c r="U133" s="93">
        <v>0</v>
      </c>
      <c r="V133" s="93">
        <v>0</v>
      </c>
      <c r="W133" s="91" t="s">
        <v>469</v>
      </c>
      <c r="X133" s="80" t="s">
        <v>20</v>
      </c>
      <c r="Y133" s="93" t="s">
        <v>1</v>
      </c>
    </row>
    <row r="134" spans="1:25">
      <c r="A134" s="93">
        <f t="shared" ref="A134:A197" si="2">A133+1</f>
        <v>131</v>
      </c>
      <c r="B134" s="93">
        <v>11</v>
      </c>
      <c r="C134" s="93" t="s">
        <v>716</v>
      </c>
      <c r="D134" s="93">
        <v>99100</v>
      </c>
      <c r="E134" s="93" t="s">
        <v>583</v>
      </c>
      <c r="F134" s="91" t="s">
        <v>468</v>
      </c>
      <c r="G134" s="91" t="s">
        <v>584</v>
      </c>
      <c r="H134" s="93">
        <v>3</v>
      </c>
      <c r="I134" s="93" t="s">
        <v>33</v>
      </c>
      <c r="J134" s="91" t="s">
        <v>656</v>
      </c>
      <c r="K134" s="93" t="s">
        <v>10</v>
      </c>
      <c r="L134" s="93" t="s">
        <v>445</v>
      </c>
      <c r="M134" s="105" t="s">
        <v>56</v>
      </c>
      <c r="N134" s="93" t="s">
        <v>23</v>
      </c>
      <c r="O134" s="93" t="s">
        <v>23</v>
      </c>
      <c r="P134" s="93" t="s">
        <v>23</v>
      </c>
      <c r="Q134" s="93" t="s">
        <v>23</v>
      </c>
      <c r="R134" s="93" t="s">
        <v>23</v>
      </c>
      <c r="S134" s="93" t="s">
        <v>23</v>
      </c>
      <c r="T134" s="91" t="s">
        <v>23</v>
      </c>
      <c r="U134" s="93">
        <v>0</v>
      </c>
      <c r="V134" s="93">
        <v>0</v>
      </c>
      <c r="W134" s="91" t="s">
        <v>469</v>
      </c>
      <c r="X134" s="80" t="s">
        <v>450</v>
      </c>
      <c r="Y134" s="93" t="s">
        <v>1</v>
      </c>
    </row>
    <row r="135" spans="1:25">
      <c r="A135" s="93">
        <f t="shared" si="2"/>
        <v>132</v>
      </c>
      <c r="B135" s="93">
        <v>11</v>
      </c>
      <c r="C135" s="93" t="s">
        <v>716</v>
      </c>
      <c r="D135" s="93">
        <v>99100</v>
      </c>
      <c r="E135" s="93" t="s">
        <v>595</v>
      </c>
      <c r="F135" s="91" t="s">
        <v>585</v>
      </c>
      <c r="G135" s="91" t="s">
        <v>586</v>
      </c>
      <c r="H135" s="93">
        <v>3</v>
      </c>
      <c r="I135" s="93" t="s">
        <v>33</v>
      </c>
      <c r="J135" s="91" t="s">
        <v>656</v>
      </c>
      <c r="K135" s="93" t="s">
        <v>10</v>
      </c>
      <c r="L135" s="93" t="s">
        <v>445</v>
      </c>
      <c r="M135" s="105" t="s">
        <v>56</v>
      </c>
      <c r="N135" s="93" t="s">
        <v>23</v>
      </c>
      <c r="O135" s="93" t="s">
        <v>23</v>
      </c>
      <c r="P135" s="93" t="s">
        <v>23</v>
      </c>
      <c r="Q135" s="93" t="s">
        <v>23</v>
      </c>
      <c r="R135" s="93" t="s">
        <v>23</v>
      </c>
      <c r="S135" s="93" t="s">
        <v>23</v>
      </c>
      <c r="T135" s="91" t="s">
        <v>23</v>
      </c>
      <c r="U135" s="93">
        <v>0</v>
      </c>
      <c r="V135" s="93">
        <v>0</v>
      </c>
      <c r="W135" s="91" t="s">
        <v>469</v>
      </c>
      <c r="X135" s="80" t="s">
        <v>450</v>
      </c>
      <c r="Y135" s="93" t="s">
        <v>1</v>
      </c>
    </row>
    <row r="136" spans="1:25">
      <c r="A136" s="93">
        <f t="shared" si="2"/>
        <v>133</v>
      </c>
      <c r="B136" s="93">
        <v>1</v>
      </c>
      <c r="C136" s="93" t="s">
        <v>716</v>
      </c>
      <c r="D136" s="93">
        <v>79101</v>
      </c>
      <c r="E136" s="93" t="s">
        <v>583</v>
      </c>
      <c r="F136" s="91" t="s">
        <v>468</v>
      </c>
      <c r="G136" s="91" t="s">
        <v>584</v>
      </c>
      <c r="H136" s="93">
        <v>3</v>
      </c>
      <c r="I136" s="93" t="s">
        <v>33</v>
      </c>
      <c r="J136" s="91" t="s">
        <v>656</v>
      </c>
      <c r="K136" s="93" t="s">
        <v>10</v>
      </c>
      <c r="L136" s="93" t="s">
        <v>445</v>
      </c>
      <c r="M136" s="105" t="s">
        <v>56</v>
      </c>
      <c r="N136" s="93" t="s">
        <v>23</v>
      </c>
      <c r="O136" s="93" t="s">
        <v>23</v>
      </c>
      <c r="P136" s="93" t="s">
        <v>23</v>
      </c>
      <c r="Q136" s="93" t="s">
        <v>23</v>
      </c>
      <c r="R136" s="93" t="s">
        <v>23</v>
      </c>
      <c r="S136" s="93" t="s">
        <v>23</v>
      </c>
      <c r="T136" s="91" t="s">
        <v>23</v>
      </c>
      <c r="U136" s="93">
        <v>0</v>
      </c>
      <c r="V136" s="93">
        <v>0</v>
      </c>
      <c r="W136" s="91" t="s">
        <v>469</v>
      </c>
      <c r="X136" s="80" t="s">
        <v>20</v>
      </c>
      <c r="Y136" s="93" t="s">
        <v>1</v>
      </c>
    </row>
    <row r="137" spans="1:25">
      <c r="A137" s="93">
        <f t="shared" si="2"/>
        <v>134</v>
      </c>
      <c r="B137" s="93">
        <v>1</v>
      </c>
      <c r="C137" s="93" t="s">
        <v>716</v>
      </c>
      <c r="D137" s="93">
        <v>79101</v>
      </c>
      <c r="E137" s="93" t="s">
        <v>595</v>
      </c>
      <c r="F137" s="91" t="s">
        <v>585</v>
      </c>
      <c r="G137" s="91" t="s">
        <v>586</v>
      </c>
      <c r="H137" s="93">
        <v>3</v>
      </c>
      <c r="I137" s="93" t="s">
        <v>33</v>
      </c>
      <c r="J137" s="91" t="s">
        <v>656</v>
      </c>
      <c r="K137" s="93" t="s">
        <v>10</v>
      </c>
      <c r="L137" s="93" t="s">
        <v>445</v>
      </c>
      <c r="M137" s="105" t="s">
        <v>56</v>
      </c>
      <c r="N137" s="93" t="s">
        <v>23</v>
      </c>
      <c r="O137" s="93" t="s">
        <v>23</v>
      </c>
      <c r="P137" s="93" t="s">
        <v>23</v>
      </c>
      <c r="Q137" s="93" t="s">
        <v>23</v>
      </c>
      <c r="R137" s="93" t="s">
        <v>23</v>
      </c>
      <c r="S137" s="93" t="s">
        <v>23</v>
      </c>
      <c r="T137" s="91" t="s">
        <v>23</v>
      </c>
      <c r="U137" s="93">
        <v>0</v>
      </c>
      <c r="V137" s="93">
        <v>0</v>
      </c>
      <c r="W137" s="91" t="s">
        <v>469</v>
      </c>
      <c r="X137" s="80" t="s">
        <v>20</v>
      </c>
      <c r="Y137" s="93" t="s">
        <v>1</v>
      </c>
    </row>
    <row r="138" spans="1:25">
      <c r="A138" s="93">
        <f t="shared" si="2"/>
        <v>135</v>
      </c>
      <c r="B138" s="93">
        <v>11</v>
      </c>
      <c r="C138" s="93" t="s">
        <v>716</v>
      </c>
      <c r="D138" s="93">
        <v>79101</v>
      </c>
      <c r="E138" s="93" t="s">
        <v>583</v>
      </c>
      <c r="F138" s="91" t="s">
        <v>468</v>
      </c>
      <c r="G138" s="91" t="s">
        <v>584</v>
      </c>
      <c r="H138" s="93">
        <v>3</v>
      </c>
      <c r="I138" s="93" t="s">
        <v>33</v>
      </c>
      <c r="J138" s="91" t="s">
        <v>656</v>
      </c>
      <c r="K138" s="93" t="s">
        <v>10</v>
      </c>
      <c r="L138" s="93" t="s">
        <v>445</v>
      </c>
      <c r="M138" s="105" t="s">
        <v>56</v>
      </c>
      <c r="N138" s="93" t="s">
        <v>23</v>
      </c>
      <c r="O138" s="93" t="s">
        <v>23</v>
      </c>
      <c r="P138" s="93" t="s">
        <v>23</v>
      </c>
      <c r="Q138" s="93" t="s">
        <v>23</v>
      </c>
      <c r="R138" s="93" t="s">
        <v>23</v>
      </c>
      <c r="S138" s="93" t="s">
        <v>23</v>
      </c>
      <c r="T138" s="91" t="s">
        <v>23</v>
      </c>
      <c r="U138" s="93">
        <v>0</v>
      </c>
      <c r="V138" s="93">
        <v>0</v>
      </c>
      <c r="W138" s="91" t="s">
        <v>469</v>
      </c>
      <c r="X138" s="80" t="s">
        <v>450</v>
      </c>
      <c r="Y138" s="93" t="s">
        <v>1</v>
      </c>
    </row>
    <row r="139" spans="1:25">
      <c r="A139" s="93">
        <f t="shared" si="2"/>
        <v>136</v>
      </c>
      <c r="B139" s="93">
        <v>11</v>
      </c>
      <c r="C139" s="93" t="s">
        <v>716</v>
      </c>
      <c r="D139" s="93">
        <v>79101</v>
      </c>
      <c r="E139" s="93" t="s">
        <v>595</v>
      </c>
      <c r="F139" s="91" t="s">
        <v>585</v>
      </c>
      <c r="G139" s="91" t="s">
        <v>586</v>
      </c>
      <c r="H139" s="93">
        <v>3</v>
      </c>
      <c r="I139" s="93" t="s">
        <v>33</v>
      </c>
      <c r="J139" s="91" t="s">
        <v>656</v>
      </c>
      <c r="K139" s="93" t="s">
        <v>10</v>
      </c>
      <c r="L139" s="93" t="s">
        <v>445</v>
      </c>
      <c r="M139" s="105" t="s">
        <v>56</v>
      </c>
      <c r="N139" s="93" t="s">
        <v>23</v>
      </c>
      <c r="O139" s="93" t="s">
        <v>23</v>
      </c>
      <c r="P139" s="93" t="s">
        <v>23</v>
      </c>
      <c r="Q139" s="93" t="s">
        <v>23</v>
      </c>
      <c r="R139" s="93" t="s">
        <v>23</v>
      </c>
      <c r="S139" s="93" t="s">
        <v>23</v>
      </c>
      <c r="T139" s="91" t="s">
        <v>23</v>
      </c>
      <c r="U139" s="93">
        <v>0</v>
      </c>
      <c r="V139" s="93">
        <v>0</v>
      </c>
      <c r="W139" s="91" t="s">
        <v>469</v>
      </c>
      <c r="X139" s="80" t="s">
        <v>450</v>
      </c>
      <c r="Y139" s="93" t="s">
        <v>1</v>
      </c>
    </row>
    <row r="140" spans="1:25">
      <c r="A140" s="93">
        <f t="shared" si="2"/>
        <v>137</v>
      </c>
      <c r="B140" s="93">
        <v>1</v>
      </c>
      <c r="C140" s="93" t="s">
        <v>716</v>
      </c>
      <c r="D140" s="93">
        <v>11609</v>
      </c>
      <c r="E140" s="93" t="s">
        <v>583</v>
      </c>
      <c r="F140" s="91" t="s">
        <v>468</v>
      </c>
      <c r="G140" s="91" t="s">
        <v>584</v>
      </c>
      <c r="H140" s="93">
        <v>3</v>
      </c>
      <c r="I140" s="93" t="s">
        <v>33</v>
      </c>
      <c r="J140" s="91" t="s">
        <v>656</v>
      </c>
      <c r="K140" s="93" t="s">
        <v>10</v>
      </c>
      <c r="L140" s="93" t="s">
        <v>445</v>
      </c>
      <c r="M140" s="105" t="s">
        <v>56</v>
      </c>
      <c r="N140" s="93" t="s">
        <v>23</v>
      </c>
      <c r="O140" s="93" t="s">
        <v>23</v>
      </c>
      <c r="P140" s="93" t="s">
        <v>23</v>
      </c>
      <c r="Q140" s="93" t="s">
        <v>23</v>
      </c>
      <c r="R140" s="93" t="s">
        <v>23</v>
      </c>
      <c r="S140" s="93" t="s">
        <v>23</v>
      </c>
      <c r="T140" s="91" t="s">
        <v>23</v>
      </c>
      <c r="U140" s="93">
        <v>0</v>
      </c>
      <c r="V140" s="93">
        <v>0</v>
      </c>
      <c r="W140" s="91" t="s">
        <v>469</v>
      </c>
      <c r="X140" s="80" t="s">
        <v>20</v>
      </c>
      <c r="Y140" s="93" t="s">
        <v>1</v>
      </c>
    </row>
    <row r="141" spans="1:25">
      <c r="A141" s="93">
        <f t="shared" si="2"/>
        <v>138</v>
      </c>
      <c r="B141" s="93">
        <v>1</v>
      </c>
      <c r="C141" s="93" t="s">
        <v>716</v>
      </c>
      <c r="D141" s="93">
        <v>11609</v>
      </c>
      <c r="E141" s="93" t="s">
        <v>595</v>
      </c>
      <c r="F141" s="91" t="s">
        <v>585</v>
      </c>
      <c r="G141" s="91" t="s">
        <v>586</v>
      </c>
      <c r="H141" s="93">
        <v>3</v>
      </c>
      <c r="I141" s="93" t="s">
        <v>33</v>
      </c>
      <c r="J141" s="91" t="s">
        <v>656</v>
      </c>
      <c r="K141" s="93" t="s">
        <v>10</v>
      </c>
      <c r="L141" s="93" t="s">
        <v>445</v>
      </c>
      <c r="M141" s="105" t="s">
        <v>56</v>
      </c>
      <c r="N141" s="93" t="s">
        <v>23</v>
      </c>
      <c r="O141" s="93" t="s">
        <v>23</v>
      </c>
      <c r="P141" s="93" t="s">
        <v>23</v>
      </c>
      <c r="Q141" s="93" t="s">
        <v>23</v>
      </c>
      <c r="R141" s="93" t="s">
        <v>23</v>
      </c>
      <c r="S141" s="93" t="s">
        <v>23</v>
      </c>
      <c r="T141" s="91" t="s">
        <v>23</v>
      </c>
      <c r="U141" s="93">
        <v>0</v>
      </c>
      <c r="V141" s="93">
        <v>0</v>
      </c>
      <c r="W141" s="91" t="s">
        <v>469</v>
      </c>
      <c r="X141" s="80" t="s">
        <v>20</v>
      </c>
      <c r="Y141" s="93" t="s">
        <v>1</v>
      </c>
    </row>
    <row r="142" spans="1:25">
      <c r="A142" s="93">
        <f t="shared" si="2"/>
        <v>139</v>
      </c>
      <c r="B142" s="93">
        <v>11</v>
      </c>
      <c r="C142" s="93" t="s">
        <v>716</v>
      </c>
      <c r="D142" s="93">
        <v>11609</v>
      </c>
      <c r="E142" s="93" t="s">
        <v>583</v>
      </c>
      <c r="F142" s="91" t="s">
        <v>468</v>
      </c>
      <c r="G142" s="91" t="s">
        <v>584</v>
      </c>
      <c r="H142" s="93">
        <v>3</v>
      </c>
      <c r="I142" s="93" t="s">
        <v>33</v>
      </c>
      <c r="J142" s="91" t="s">
        <v>656</v>
      </c>
      <c r="K142" s="93" t="s">
        <v>10</v>
      </c>
      <c r="L142" s="93" t="s">
        <v>445</v>
      </c>
      <c r="M142" s="105" t="s">
        <v>56</v>
      </c>
      <c r="N142" s="93" t="s">
        <v>23</v>
      </c>
      <c r="O142" s="93" t="s">
        <v>23</v>
      </c>
      <c r="P142" s="93" t="s">
        <v>23</v>
      </c>
      <c r="Q142" s="93" t="s">
        <v>23</v>
      </c>
      <c r="R142" s="93" t="s">
        <v>23</v>
      </c>
      <c r="S142" s="93" t="s">
        <v>23</v>
      </c>
      <c r="T142" s="91" t="s">
        <v>23</v>
      </c>
      <c r="U142" s="93">
        <v>0</v>
      </c>
      <c r="V142" s="93">
        <v>0</v>
      </c>
      <c r="W142" s="91" t="s">
        <v>469</v>
      </c>
      <c r="X142" s="80" t="s">
        <v>450</v>
      </c>
      <c r="Y142" s="93" t="s">
        <v>1</v>
      </c>
    </row>
    <row r="143" spans="1:25">
      <c r="A143" s="93">
        <f t="shared" si="2"/>
        <v>140</v>
      </c>
      <c r="B143" s="93">
        <v>11</v>
      </c>
      <c r="C143" s="93" t="s">
        <v>716</v>
      </c>
      <c r="D143" s="93">
        <v>11609</v>
      </c>
      <c r="E143" s="93" t="s">
        <v>595</v>
      </c>
      <c r="F143" s="91" t="s">
        <v>585</v>
      </c>
      <c r="G143" s="91" t="s">
        <v>586</v>
      </c>
      <c r="H143" s="93">
        <v>3</v>
      </c>
      <c r="I143" s="93" t="s">
        <v>33</v>
      </c>
      <c r="J143" s="91" t="s">
        <v>656</v>
      </c>
      <c r="K143" s="93" t="s">
        <v>10</v>
      </c>
      <c r="L143" s="93" t="s">
        <v>445</v>
      </c>
      <c r="M143" s="105" t="s">
        <v>56</v>
      </c>
      <c r="N143" s="93" t="s">
        <v>23</v>
      </c>
      <c r="O143" s="93" t="s">
        <v>23</v>
      </c>
      <c r="P143" s="93" t="s">
        <v>23</v>
      </c>
      <c r="Q143" s="93" t="s">
        <v>23</v>
      </c>
      <c r="R143" s="93" t="s">
        <v>23</v>
      </c>
      <c r="S143" s="93" t="s">
        <v>23</v>
      </c>
      <c r="T143" s="91" t="s">
        <v>23</v>
      </c>
      <c r="U143" s="93">
        <v>0</v>
      </c>
      <c r="V143" s="93">
        <v>0</v>
      </c>
      <c r="W143" s="91" t="s">
        <v>469</v>
      </c>
      <c r="X143" s="80" t="s">
        <v>450</v>
      </c>
      <c r="Y143" s="93" t="s">
        <v>1</v>
      </c>
    </row>
    <row r="144" spans="1:25">
      <c r="A144" s="93">
        <f t="shared" si="2"/>
        <v>141</v>
      </c>
      <c r="B144" s="93">
        <v>1</v>
      </c>
      <c r="C144" s="93" t="s">
        <v>716</v>
      </c>
      <c r="D144" s="93">
        <v>21609</v>
      </c>
      <c r="E144" s="93" t="s">
        <v>583</v>
      </c>
      <c r="F144" s="91" t="s">
        <v>468</v>
      </c>
      <c r="G144" s="91" t="s">
        <v>584</v>
      </c>
      <c r="H144" s="93">
        <v>3</v>
      </c>
      <c r="I144" s="93" t="s">
        <v>33</v>
      </c>
      <c r="J144" s="91" t="s">
        <v>656</v>
      </c>
      <c r="K144" s="93" t="s">
        <v>10</v>
      </c>
      <c r="L144" s="93" t="s">
        <v>445</v>
      </c>
      <c r="M144" s="105" t="s">
        <v>56</v>
      </c>
      <c r="N144" s="93" t="s">
        <v>23</v>
      </c>
      <c r="O144" s="93" t="s">
        <v>23</v>
      </c>
      <c r="P144" s="93" t="s">
        <v>23</v>
      </c>
      <c r="Q144" s="93" t="s">
        <v>23</v>
      </c>
      <c r="R144" s="93" t="s">
        <v>23</v>
      </c>
      <c r="S144" s="93" t="s">
        <v>23</v>
      </c>
      <c r="T144" s="91" t="s">
        <v>23</v>
      </c>
      <c r="U144" s="93">
        <v>0</v>
      </c>
      <c r="V144" s="93">
        <v>0</v>
      </c>
      <c r="W144" s="91" t="s">
        <v>469</v>
      </c>
      <c r="X144" s="80" t="s">
        <v>20</v>
      </c>
      <c r="Y144" s="93" t="s">
        <v>1</v>
      </c>
    </row>
    <row r="145" spans="1:25">
      <c r="A145" s="93">
        <f t="shared" si="2"/>
        <v>142</v>
      </c>
      <c r="B145" s="93">
        <v>1</v>
      </c>
      <c r="C145" s="93" t="s">
        <v>716</v>
      </c>
      <c r="D145" s="93">
        <v>21609</v>
      </c>
      <c r="E145" s="93" t="s">
        <v>595</v>
      </c>
      <c r="F145" s="91" t="s">
        <v>585</v>
      </c>
      <c r="G145" s="91" t="s">
        <v>586</v>
      </c>
      <c r="H145" s="93">
        <v>3</v>
      </c>
      <c r="I145" s="93" t="s">
        <v>33</v>
      </c>
      <c r="J145" s="91" t="s">
        <v>656</v>
      </c>
      <c r="K145" s="93" t="s">
        <v>10</v>
      </c>
      <c r="L145" s="93" t="s">
        <v>445</v>
      </c>
      <c r="M145" s="105" t="s">
        <v>56</v>
      </c>
      <c r="N145" s="93" t="s">
        <v>23</v>
      </c>
      <c r="O145" s="93" t="s">
        <v>23</v>
      </c>
      <c r="P145" s="93" t="s">
        <v>23</v>
      </c>
      <c r="Q145" s="93" t="s">
        <v>23</v>
      </c>
      <c r="R145" s="93" t="s">
        <v>23</v>
      </c>
      <c r="S145" s="93" t="s">
        <v>23</v>
      </c>
      <c r="T145" s="91" t="s">
        <v>23</v>
      </c>
      <c r="U145" s="93">
        <v>0</v>
      </c>
      <c r="V145" s="93">
        <v>0</v>
      </c>
      <c r="W145" s="91" t="s">
        <v>469</v>
      </c>
      <c r="X145" s="80" t="s">
        <v>20</v>
      </c>
      <c r="Y145" s="93" t="s">
        <v>1</v>
      </c>
    </row>
    <row r="146" spans="1:25">
      <c r="A146" s="93">
        <f t="shared" si="2"/>
        <v>143</v>
      </c>
      <c r="B146" s="93">
        <v>11</v>
      </c>
      <c r="C146" s="93" t="s">
        <v>716</v>
      </c>
      <c r="D146" s="93">
        <v>21609</v>
      </c>
      <c r="E146" s="93" t="s">
        <v>583</v>
      </c>
      <c r="F146" s="91" t="s">
        <v>468</v>
      </c>
      <c r="G146" s="91" t="s">
        <v>584</v>
      </c>
      <c r="H146" s="93">
        <v>3</v>
      </c>
      <c r="I146" s="93" t="s">
        <v>33</v>
      </c>
      <c r="J146" s="91" t="s">
        <v>656</v>
      </c>
      <c r="K146" s="93" t="s">
        <v>10</v>
      </c>
      <c r="L146" s="93" t="s">
        <v>445</v>
      </c>
      <c r="M146" s="105" t="s">
        <v>56</v>
      </c>
      <c r="N146" s="93" t="s">
        <v>23</v>
      </c>
      <c r="O146" s="93" t="s">
        <v>23</v>
      </c>
      <c r="P146" s="93" t="s">
        <v>23</v>
      </c>
      <c r="Q146" s="93" t="s">
        <v>23</v>
      </c>
      <c r="R146" s="93" t="s">
        <v>23</v>
      </c>
      <c r="S146" s="93" t="s">
        <v>23</v>
      </c>
      <c r="T146" s="91" t="s">
        <v>23</v>
      </c>
      <c r="U146" s="93">
        <v>0</v>
      </c>
      <c r="V146" s="93">
        <v>0</v>
      </c>
      <c r="W146" s="91" t="s">
        <v>469</v>
      </c>
      <c r="X146" s="80" t="s">
        <v>450</v>
      </c>
      <c r="Y146" s="93" t="s">
        <v>1</v>
      </c>
    </row>
    <row r="147" spans="1:25">
      <c r="A147" s="93">
        <f t="shared" si="2"/>
        <v>144</v>
      </c>
      <c r="B147" s="93">
        <v>11</v>
      </c>
      <c r="C147" s="93" t="s">
        <v>716</v>
      </c>
      <c r="D147" s="93">
        <v>21609</v>
      </c>
      <c r="E147" s="93" t="s">
        <v>595</v>
      </c>
      <c r="F147" s="91" t="s">
        <v>585</v>
      </c>
      <c r="G147" s="91" t="s">
        <v>586</v>
      </c>
      <c r="H147" s="93">
        <v>3</v>
      </c>
      <c r="I147" s="93" t="s">
        <v>33</v>
      </c>
      <c r="J147" s="91" t="s">
        <v>656</v>
      </c>
      <c r="K147" s="93" t="s">
        <v>10</v>
      </c>
      <c r="L147" s="93" t="s">
        <v>445</v>
      </c>
      <c r="M147" s="105" t="s">
        <v>56</v>
      </c>
      <c r="N147" s="93" t="s">
        <v>23</v>
      </c>
      <c r="O147" s="93" t="s">
        <v>23</v>
      </c>
      <c r="P147" s="93" t="s">
        <v>23</v>
      </c>
      <c r="Q147" s="93" t="s">
        <v>23</v>
      </c>
      <c r="R147" s="93" t="s">
        <v>23</v>
      </c>
      <c r="S147" s="93" t="s">
        <v>23</v>
      </c>
      <c r="T147" s="91" t="s">
        <v>23</v>
      </c>
      <c r="U147" s="93">
        <v>0</v>
      </c>
      <c r="V147" s="93">
        <v>0</v>
      </c>
      <c r="W147" s="91" t="s">
        <v>469</v>
      </c>
      <c r="X147" s="80" t="s">
        <v>450</v>
      </c>
      <c r="Y147" s="93" t="s">
        <v>1</v>
      </c>
    </row>
    <row r="148" spans="1:25">
      <c r="A148" s="93">
        <f t="shared" si="2"/>
        <v>145</v>
      </c>
      <c r="B148" s="93">
        <v>1</v>
      </c>
      <c r="C148" s="93" t="s">
        <v>716</v>
      </c>
      <c r="D148" s="93">
        <v>99100</v>
      </c>
      <c r="E148" s="93" t="s">
        <v>583</v>
      </c>
      <c r="F148" s="91" t="s">
        <v>468</v>
      </c>
      <c r="G148" s="91" t="s">
        <v>584</v>
      </c>
      <c r="H148" s="93">
        <v>3</v>
      </c>
      <c r="I148" s="93" t="s">
        <v>33</v>
      </c>
      <c r="J148" s="91" t="s">
        <v>656</v>
      </c>
      <c r="K148" s="93" t="s">
        <v>10</v>
      </c>
      <c r="L148" s="93" t="s">
        <v>445</v>
      </c>
      <c r="M148" s="106" t="s">
        <v>59</v>
      </c>
      <c r="N148" s="93" t="s">
        <v>23</v>
      </c>
      <c r="O148" s="93" t="s">
        <v>23</v>
      </c>
      <c r="P148" s="93" t="s">
        <v>23</v>
      </c>
      <c r="Q148" s="93" t="s">
        <v>23</v>
      </c>
      <c r="R148" s="93" t="s">
        <v>23</v>
      </c>
      <c r="S148" s="93" t="s">
        <v>23</v>
      </c>
      <c r="T148" s="91" t="s">
        <v>23</v>
      </c>
      <c r="U148" s="93">
        <v>0</v>
      </c>
      <c r="V148" s="93">
        <v>0</v>
      </c>
      <c r="W148" s="91" t="s">
        <v>469</v>
      </c>
      <c r="X148" s="80" t="s">
        <v>20</v>
      </c>
      <c r="Y148" s="93" t="s">
        <v>1</v>
      </c>
    </row>
    <row r="149" spans="1:25">
      <c r="A149" s="93">
        <f t="shared" si="2"/>
        <v>146</v>
      </c>
      <c r="B149" s="93">
        <v>1</v>
      </c>
      <c r="C149" s="93" t="s">
        <v>716</v>
      </c>
      <c r="D149" s="93">
        <v>99100</v>
      </c>
      <c r="E149" s="93" t="s">
        <v>595</v>
      </c>
      <c r="F149" s="91" t="s">
        <v>585</v>
      </c>
      <c r="G149" s="91" t="s">
        <v>586</v>
      </c>
      <c r="H149" s="93">
        <v>3</v>
      </c>
      <c r="I149" s="93" t="s">
        <v>33</v>
      </c>
      <c r="J149" s="91" t="s">
        <v>656</v>
      </c>
      <c r="K149" s="93" t="s">
        <v>10</v>
      </c>
      <c r="L149" s="93" t="s">
        <v>445</v>
      </c>
      <c r="M149" s="106" t="s">
        <v>59</v>
      </c>
      <c r="N149" s="93" t="s">
        <v>23</v>
      </c>
      <c r="O149" s="93" t="s">
        <v>23</v>
      </c>
      <c r="P149" s="93" t="s">
        <v>23</v>
      </c>
      <c r="Q149" s="93" t="s">
        <v>23</v>
      </c>
      <c r="R149" s="93" t="s">
        <v>23</v>
      </c>
      <c r="S149" s="93" t="s">
        <v>23</v>
      </c>
      <c r="T149" s="91" t="s">
        <v>23</v>
      </c>
      <c r="U149" s="93">
        <v>0</v>
      </c>
      <c r="V149" s="93">
        <v>0</v>
      </c>
      <c r="W149" s="91" t="s">
        <v>469</v>
      </c>
      <c r="X149" s="80" t="s">
        <v>20</v>
      </c>
      <c r="Y149" s="93" t="s">
        <v>1</v>
      </c>
    </row>
    <row r="150" spans="1:25">
      <c r="A150" s="93">
        <f t="shared" si="2"/>
        <v>147</v>
      </c>
      <c r="B150" s="93">
        <v>11</v>
      </c>
      <c r="C150" s="93" t="s">
        <v>716</v>
      </c>
      <c r="D150" s="93">
        <v>99100</v>
      </c>
      <c r="E150" s="93" t="s">
        <v>583</v>
      </c>
      <c r="F150" s="91" t="s">
        <v>468</v>
      </c>
      <c r="G150" s="91" t="s">
        <v>584</v>
      </c>
      <c r="H150" s="93">
        <v>3</v>
      </c>
      <c r="I150" s="93" t="s">
        <v>33</v>
      </c>
      <c r="J150" s="91" t="s">
        <v>656</v>
      </c>
      <c r="K150" s="93" t="s">
        <v>10</v>
      </c>
      <c r="L150" s="93" t="s">
        <v>445</v>
      </c>
      <c r="M150" s="106" t="s">
        <v>59</v>
      </c>
      <c r="N150" s="93" t="s">
        <v>23</v>
      </c>
      <c r="O150" s="93" t="s">
        <v>23</v>
      </c>
      <c r="P150" s="93" t="s">
        <v>23</v>
      </c>
      <c r="Q150" s="93" t="s">
        <v>23</v>
      </c>
      <c r="R150" s="93" t="s">
        <v>23</v>
      </c>
      <c r="S150" s="93" t="s">
        <v>23</v>
      </c>
      <c r="T150" s="91" t="s">
        <v>23</v>
      </c>
      <c r="U150" s="93">
        <v>0</v>
      </c>
      <c r="V150" s="93">
        <v>0</v>
      </c>
      <c r="W150" s="91" t="s">
        <v>469</v>
      </c>
      <c r="X150" s="80" t="s">
        <v>450</v>
      </c>
      <c r="Y150" s="93" t="s">
        <v>1</v>
      </c>
    </row>
    <row r="151" spans="1:25">
      <c r="A151" s="93">
        <f t="shared" si="2"/>
        <v>148</v>
      </c>
      <c r="B151" s="93">
        <v>11</v>
      </c>
      <c r="C151" s="93" t="s">
        <v>716</v>
      </c>
      <c r="D151" s="93">
        <v>99100</v>
      </c>
      <c r="E151" s="93" t="s">
        <v>595</v>
      </c>
      <c r="F151" s="91" t="s">
        <v>585</v>
      </c>
      <c r="G151" s="91" t="s">
        <v>586</v>
      </c>
      <c r="H151" s="93">
        <v>3</v>
      </c>
      <c r="I151" s="93" t="s">
        <v>33</v>
      </c>
      <c r="J151" s="91" t="s">
        <v>656</v>
      </c>
      <c r="K151" s="93" t="s">
        <v>10</v>
      </c>
      <c r="L151" s="93" t="s">
        <v>445</v>
      </c>
      <c r="M151" s="106" t="s">
        <v>59</v>
      </c>
      <c r="N151" s="93" t="s">
        <v>23</v>
      </c>
      <c r="O151" s="93" t="s">
        <v>23</v>
      </c>
      <c r="P151" s="93" t="s">
        <v>23</v>
      </c>
      <c r="Q151" s="93" t="s">
        <v>23</v>
      </c>
      <c r="R151" s="93" t="s">
        <v>23</v>
      </c>
      <c r="S151" s="93" t="s">
        <v>23</v>
      </c>
      <c r="T151" s="91" t="s">
        <v>23</v>
      </c>
      <c r="U151" s="93">
        <v>0</v>
      </c>
      <c r="V151" s="93">
        <v>0</v>
      </c>
      <c r="W151" s="91" t="s">
        <v>469</v>
      </c>
      <c r="X151" s="80" t="s">
        <v>450</v>
      </c>
      <c r="Y151" s="93" t="s">
        <v>1</v>
      </c>
    </row>
    <row r="152" spans="1:25">
      <c r="A152" s="93">
        <f t="shared" si="2"/>
        <v>149</v>
      </c>
      <c r="B152" s="93">
        <v>1</v>
      </c>
      <c r="C152" s="93" t="s">
        <v>716</v>
      </c>
      <c r="D152" s="93">
        <v>79101</v>
      </c>
      <c r="E152" s="93" t="s">
        <v>583</v>
      </c>
      <c r="F152" s="91" t="s">
        <v>468</v>
      </c>
      <c r="G152" s="91" t="s">
        <v>584</v>
      </c>
      <c r="H152" s="93">
        <v>3</v>
      </c>
      <c r="I152" s="93" t="s">
        <v>33</v>
      </c>
      <c r="J152" s="91" t="s">
        <v>656</v>
      </c>
      <c r="K152" s="93" t="s">
        <v>10</v>
      </c>
      <c r="L152" s="93" t="s">
        <v>445</v>
      </c>
      <c r="M152" s="106" t="s">
        <v>59</v>
      </c>
      <c r="N152" s="93" t="s">
        <v>23</v>
      </c>
      <c r="O152" s="93" t="s">
        <v>23</v>
      </c>
      <c r="P152" s="93" t="s">
        <v>23</v>
      </c>
      <c r="Q152" s="93" t="s">
        <v>23</v>
      </c>
      <c r="R152" s="93" t="s">
        <v>23</v>
      </c>
      <c r="S152" s="93" t="s">
        <v>23</v>
      </c>
      <c r="T152" s="91" t="s">
        <v>23</v>
      </c>
      <c r="U152" s="93">
        <v>0</v>
      </c>
      <c r="V152" s="93">
        <v>0</v>
      </c>
      <c r="W152" s="91" t="s">
        <v>469</v>
      </c>
      <c r="X152" s="80" t="s">
        <v>20</v>
      </c>
      <c r="Y152" s="93" t="s">
        <v>1</v>
      </c>
    </row>
    <row r="153" spans="1:25">
      <c r="A153" s="93">
        <f t="shared" si="2"/>
        <v>150</v>
      </c>
      <c r="B153" s="93">
        <v>1</v>
      </c>
      <c r="C153" s="93" t="s">
        <v>716</v>
      </c>
      <c r="D153" s="93">
        <v>79101</v>
      </c>
      <c r="E153" s="93" t="s">
        <v>595</v>
      </c>
      <c r="F153" s="91" t="s">
        <v>585</v>
      </c>
      <c r="G153" s="91" t="s">
        <v>586</v>
      </c>
      <c r="H153" s="93">
        <v>3</v>
      </c>
      <c r="I153" s="93" t="s">
        <v>33</v>
      </c>
      <c r="J153" s="91" t="s">
        <v>656</v>
      </c>
      <c r="K153" s="93" t="s">
        <v>10</v>
      </c>
      <c r="L153" s="93" t="s">
        <v>445</v>
      </c>
      <c r="M153" s="106" t="s">
        <v>59</v>
      </c>
      <c r="N153" s="93" t="s">
        <v>23</v>
      </c>
      <c r="O153" s="93" t="s">
        <v>23</v>
      </c>
      <c r="P153" s="93" t="s">
        <v>23</v>
      </c>
      <c r="Q153" s="93" t="s">
        <v>23</v>
      </c>
      <c r="R153" s="93" t="s">
        <v>23</v>
      </c>
      <c r="S153" s="93" t="s">
        <v>23</v>
      </c>
      <c r="T153" s="91" t="s">
        <v>23</v>
      </c>
      <c r="U153" s="93">
        <v>0</v>
      </c>
      <c r="V153" s="93">
        <v>0</v>
      </c>
      <c r="W153" s="91" t="s">
        <v>469</v>
      </c>
      <c r="X153" s="80" t="s">
        <v>20</v>
      </c>
      <c r="Y153" s="93" t="s">
        <v>1</v>
      </c>
    </row>
    <row r="154" spans="1:25">
      <c r="A154" s="93">
        <f t="shared" si="2"/>
        <v>151</v>
      </c>
      <c r="B154" s="93">
        <v>11</v>
      </c>
      <c r="C154" s="93" t="s">
        <v>716</v>
      </c>
      <c r="D154" s="93">
        <v>79101</v>
      </c>
      <c r="E154" s="93" t="s">
        <v>583</v>
      </c>
      <c r="F154" s="91" t="s">
        <v>468</v>
      </c>
      <c r="G154" s="91" t="s">
        <v>584</v>
      </c>
      <c r="H154" s="93">
        <v>3</v>
      </c>
      <c r="I154" s="93" t="s">
        <v>33</v>
      </c>
      <c r="J154" s="91" t="s">
        <v>656</v>
      </c>
      <c r="K154" s="93" t="s">
        <v>10</v>
      </c>
      <c r="L154" s="93" t="s">
        <v>445</v>
      </c>
      <c r="M154" s="106" t="s">
        <v>59</v>
      </c>
      <c r="N154" s="93" t="s">
        <v>23</v>
      </c>
      <c r="O154" s="93" t="s">
        <v>23</v>
      </c>
      <c r="P154" s="93" t="s">
        <v>23</v>
      </c>
      <c r="Q154" s="93" t="s">
        <v>23</v>
      </c>
      <c r="R154" s="93" t="s">
        <v>23</v>
      </c>
      <c r="S154" s="93" t="s">
        <v>23</v>
      </c>
      <c r="T154" s="91" t="s">
        <v>23</v>
      </c>
      <c r="U154" s="93">
        <v>0</v>
      </c>
      <c r="V154" s="93">
        <v>0</v>
      </c>
      <c r="W154" s="91" t="s">
        <v>469</v>
      </c>
      <c r="X154" s="80" t="s">
        <v>450</v>
      </c>
      <c r="Y154" s="93" t="s">
        <v>1</v>
      </c>
    </row>
    <row r="155" spans="1:25">
      <c r="A155" s="93">
        <f t="shared" si="2"/>
        <v>152</v>
      </c>
      <c r="B155" s="93">
        <v>11</v>
      </c>
      <c r="C155" s="93" t="s">
        <v>716</v>
      </c>
      <c r="D155" s="93">
        <v>79101</v>
      </c>
      <c r="E155" s="93" t="s">
        <v>595</v>
      </c>
      <c r="F155" s="91" t="s">
        <v>585</v>
      </c>
      <c r="G155" s="91" t="s">
        <v>586</v>
      </c>
      <c r="H155" s="93">
        <v>3</v>
      </c>
      <c r="I155" s="93" t="s">
        <v>33</v>
      </c>
      <c r="J155" s="91" t="s">
        <v>656</v>
      </c>
      <c r="K155" s="93" t="s">
        <v>10</v>
      </c>
      <c r="L155" s="93" t="s">
        <v>445</v>
      </c>
      <c r="M155" s="106" t="s">
        <v>59</v>
      </c>
      <c r="N155" s="93" t="s">
        <v>23</v>
      </c>
      <c r="O155" s="93" t="s">
        <v>23</v>
      </c>
      <c r="P155" s="93" t="s">
        <v>23</v>
      </c>
      <c r="Q155" s="93" t="s">
        <v>23</v>
      </c>
      <c r="R155" s="93" t="s">
        <v>23</v>
      </c>
      <c r="S155" s="93" t="s">
        <v>23</v>
      </c>
      <c r="T155" s="91" t="s">
        <v>23</v>
      </c>
      <c r="U155" s="93">
        <v>0</v>
      </c>
      <c r="V155" s="93">
        <v>0</v>
      </c>
      <c r="W155" s="91" t="s">
        <v>469</v>
      </c>
      <c r="X155" s="80" t="s">
        <v>450</v>
      </c>
      <c r="Y155" s="93" t="s">
        <v>1</v>
      </c>
    </row>
    <row r="156" spans="1:25">
      <c r="A156" s="93">
        <f t="shared" si="2"/>
        <v>153</v>
      </c>
      <c r="B156" s="93">
        <v>1</v>
      </c>
      <c r="C156" s="93" t="s">
        <v>716</v>
      </c>
      <c r="D156" s="93">
        <v>11609</v>
      </c>
      <c r="E156" s="93" t="s">
        <v>583</v>
      </c>
      <c r="F156" s="91" t="s">
        <v>468</v>
      </c>
      <c r="G156" s="91" t="s">
        <v>584</v>
      </c>
      <c r="H156" s="93">
        <v>3</v>
      </c>
      <c r="I156" s="93" t="s">
        <v>33</v>
      </c>
      <c r="J156" s="91" t="s">
        <v>656</v>
      </c>
      <c r="K156" s="93" t="s">
        <v>10</v>
      </c>
      <c r="L156" s="93" t="s">
        <v>445</v>
      </c>
      <c r="M156" s="106" t="s">
        <v>59</v>
      </c>
      <c r="N156" s="93" t="s">
        <v>23</v>
      </c>
      <c r="O156" s="93" t="s">
        <v>23</v>
      </c>
      <c r="P156" s="93" t="s">
        <v>23</v>
      </c>
      <c r="Q156" s="93" t="s">
        <v>23</v>
      </c>
      <c r="R156" s="93" t="s">
        <v>23</v>
      </c>
      <c r="S156" s="93" t="s">
        <v>23</v>
      </c>
      <c r="T156" s="91" t="s">
        <v>23</v>
      </c>
      <c r="U156" s="93">
        <v>0</v>
      </c>
      <c r="V156" s="93">
        <v>0</v>
      </c>
      <c r="W156" s="91" t="s">
        <v>469</v>
      </c>
      <c r="X156" s="80" t="s">
        <v>20</v>
      </c>
      <c r="Y156" s="93" t="s">
        <v>1</v>
      </c>
    </row>
    <row r="157" spans="1:25">
      <c r="A157" s="93">
        <f t="shared" si="2"/>
        <v>154</v>
      </c>
      <c r="B157" s="93">
        <v>1</v>
      </c>
      <c r="C157" s="93" t="s">
        <v>716</v>
      </c>
      <c r="D157" s="93">
        <v>11609</v>
      </c>
      <c r="E157" s="93" t="s">
        <v>595</v>
      </c>
      <c r="F157" s="91" t="s">
        <v>585</v>
      </c>
      <c r="G157" s="91" t="s">
        <v>586</v>
      </c>
      <c r="H157" s="93">
        <v>3</v>
      </c>
      <c r="I157" s="93" t="s">
        <v>33</v>
      </c>
      <c r="J157" s="91" t="s">
        <v>656</v>
      </c>
      <c r="K157" s="93" t="s">
        <v>10</v>
      </c>
      <c r="L157" s="93" t="s">
        <v>445</v>
      </c>
      <c r="M157" s="106" t="s">
        <v>59</v>
      </c>
      <c r="N157" s="93" t="s">
        <v>23</v>
      </c>
      <c r="O157" s="93" t="s">
        <v>23</v>
      </c>
      <c r="P157" s="93" t="s">
        <v>23</v>
      </c>
      <c r="Q157" s="93" t="s">
        <v>23</v>
      </c>
      <c r="R157" s="93" t="s">
        <v>23</v>
      </c>
      <c r="S157" s="93" t="s">
        <v>23</v>
      </c>
      <c r="T157" s="91" t="s">
        <v>23</v>
      </c>
      <c r="U157" s="93">
        <v>0</v>
      </c>
      <c r="V157" s="93">
        <v>0</v>
      </c>
      <c r="W157" s="91" t="s">
        <v>469</v>
      </c>
      <c r="X157" s="80" t="s">
        <v>20</v>
      </c>
      <c r="Y157" s="93" t="s">
        <v>1</v>
      </c>
    </row>
    <row r="158" spans="1:25">
      <c r="A158" s="93">
        <f t="shared" si="2"/>
        <v>155</v>
      </c>
      <c r="B158" s="93">
        <v>11</v>
      </c>
      <c r="C158" s="93" t="s">
        <v>716</v>
      </c>
      <c r="D158" s="93">
        <v>11609</v>
      </c>
      <c r="E158" s="93" t="s">
        <v>583</v>
      </c>
      <c r="F158" s="91" t="s">
        <v>468</v>
      </c>
      <c r="G158" s="91" t="s">
        <v>584</v>
      </c>
      <c r="H158" s="93">
        <v>3</v>
      </c>
      <c r="I158" s="93" t="s">
        <v>33</v>
      </c>
      <c r="J158" s="91" t="s">
        <v>656</v>
      </c>
      <c r="K158" s="93" t="s">
        <v>10</v>
      </c>
      <c r="L158" s="93" t="s">
        <v>445</v>
      </c>
      <c r="M158" s="106" t="s">
        <v>59</v>
      </c>
      <c r="N158" s="93" t="s">
        <v>23</v>
      </c>
      <c r="O158" s="93" t="s">
        <v>23</v>
      </c>
      <c r="P158" s="93" t="s">
        <v>23</v>
      </c>
      <c r="Q158" s="93" t="s">
        <v>23</v>
      </c>
      <c r="R158" s="93" t="s">
        <v>23</v>
      </c>
      <c r="S158" s="93" t="s">
        <v>23</v>
      </c>
      <c r="T158" s="91" t="s">
        <v>23</v>
      </c>
      <c r="U158" s="93">
        <v>0</v>
      </c>
      <c r="V158" s="93">
        <v>0</v>
      </c>
      <c r="W158" s="91" t="s">
        <v>469</v>
      </c>
      <c r="X158" s="80" t="s">
        <v>450</v>
      </c>
      <c r="Y158" s="93" t="s">
        <v>1</v>
      </c>
    </row>
    <row r="159" spans="1:25">
      <c r="A159" s="93">
        <f t="shared" si="2"/>
        <v>156</v>
      </c>
      <c r="B159" s="93">
        <v>11</v>
      </c>
      <c r="C159" s="93" t="s">
        <v>716</v>
      </c>
      <c r="D159" s="93">
        <v>11609</v>
      </c>
      <c r="E159" s="93" t="s">
        <v>595</v>
      </c>
      <c r="F159" s="91" t="s">
        <v>585</v>
      </c>
      <c r="G159" s="91" t="s">
        <v>586</v>
      </c>
      <c r="H159" s="93">
        <v>3</v>
      </c>
      <c r="I159" s="93" t="s">
        <v>33</v>
      </c>
      <c r="J159" s="91" t="s">
        <v>656</v>
      </c>
      <c r="K159" s="93" t="s">
        <v>10</v>
      </c>
      <c r="L159" s="93" t="s">
        <v>445</v>
      </c>
      <c r="M159" s="106" t="s">
        <v>59</v>
      </c>
      <c r="N159" s="93" t="s">
        <v>23</v>
      </c>
      <c r="O159" s="93" t="s">
        <v>23</v>
      </c>
      <c r="P159" s="93" t="s">
        <v>23</v>
      </c>
      <c r="Q159" s="93" t="s">
        <v>23</v>
      </c>
      <c r="R159" s="93" t="s">
        <v>23</v>
      </c>
      <c r="S159" s="93" t="s">
        <v>23</v>
      </c>
      <c r="T159" s="91" t="s">
        <v>23</v>
      </c>
      <c r="U159" s="93">
        <v>0</v>
      </c>
      <c r="V159" s="93">
        <v>0</v>
      </c>
      <c r="W159" s="91" t="s">
        <v>469</v>
      </c>
      <c r="X159" s="80" t="s">
        <v>450</v>
      </c>
      <c r="Y159" s="93" t="s">
        <v>1</v>
      </c>
    </row>
    <row r="160" spans="1:25">
      <c r="A160" s="93">
        <f t="shared" si="2"/>
        <v>157</v>
      </c>
      <c r="B160" s="93">
        <v>1</v>
      </c>
      <c r="C160" s="93" t="s">
        <v>716</v>
      </c>
      <c r="D160" s="93">
        <v>21609</v>
      </c>
      <c r="E160" s="93" t="s">
        <v>583</v>
      </c>
      <c r="F160" s="91" t="s">
        <v>468</v>
      </c>
      <c r="G160" s="91" t="s">
        <v>584</v>
      </c>
      <c r="H160" s="93">
        <v>3</v>
      </c>
      <c r="I160" s="93" t="s">
        <v>33</v>
      </c>
      <c r="J160" s="91" t="s">
        <v>656</v>
      </c>
      <c r="K160" s="93" t="s">
        <v>10</v>
      </c>
      <c r="L160" s="93" t="s">
        <v>445</v>
      </c>
      <c r="M160" s="106" t="s">
        <v>59</v>
      </c>
      <c r="N160" s="93" t="s">
        <v>23</v>
      </c>
      <c r="O160" s="93" t="s">
        <v>23</v>
      </c>
      <c r="P160" s="93" t="s">
        <v>23</v>
      </c>
      <c r="Q160" s="93" t="s">
        <v>23</v>
      </c>
      <c r="R160" s="93" t="s">
        <v>23</v>
      </c>
      <c r="S160" s="93" t="s">
        <v>23</v>
      </c>
      <c r="T160" s="91" t="s">
        <v>23</v>
      </c>
      <c r="U160" s="93">
        <v>0</v>
      </c>
      <c r="V160" s="93">
        <v>0</v>
      </c>
      <c r="W160" s="91" t="s">
        <v>469</v>
      </c>
      <c r="X160" s="80" t="s">
        <v>20</v>
      </c>
      <c r="Y160" s="93" t="s">
        <v>1</v>
      </c>
    </row>
    <row r="161" spans="1:25">
      <c r="A161" s="93">
        <f t="shared" si="2"/>
        <v>158</v>
      </c>
      <c r="B161" s="93">
        <v>1</v>
      </c>
      <c r="C161" s="93" t="s">
        <v>716</v>
      </c>
      <c r="D161" s="93">
        <v>21609</v>
      </c>
      <c r="E161" s="93" t="s">
        <v>595</v>
      </c>
      <c r="F161" s="91" t="s">
        <v>585</v>
      </c>
      <c r="G161" s="91" t="s">
        <v>586</v>
      </c>
      <c r="H161" s="93">
        <v>3</v>
      </c>
      <c r="I161" s="93" t="s">
        <v>33</v>
      </c>
      <c r="J161" s="91" t="s">
        <v>656</v>
      </c>
      <c r="K161" s="93" t="s">
        <v>10</v>
      </c>
      <c r="L161" s="93" t="s">
        <v>445</v>
      </c>
      <c r="M161" s="106" t="s">
        <v>59</v>
      </c>
      <c r="N161" s="93" t="s">
        <v>23</v>
      </c>
      <c r="O161" s="93" t="s">
        <v>23</v>
      </c>
      <c r="P161" s="93" t="s">
        <v>23</v>
      </c>
      <c r="Q161" s="93" t="s">
        <v>23</v>
      </c>
      <c r="R161" s="93" t="s">
        <v>23</v>
      </c>
      <c r="S161" s="93" t="s">
        <v>23</v>
      </c>
      <c r="T161" s="91" t="s">
        <v>23</v>
      </c>
      <c r="U161" s="93">
        <v>0</v>
      </c>
      <c r="V161" s="93">
        <v>0</v>
      </c>
      <c r="W161" s="91" t="s">
        <v>469</v>
      </c>
      <c r="X161" s="80" t="s">
        <v>20</v>
      </c>
      <c r="Y161" s="93" t="s">
        <v>1</v>
      </c>
    </row>
    <row r="162" spans="1:25">
      <c r="A162" s="93">
        <f t="shared" si="2"/>
        <v>159</v>
      </c>
      <c r="B162" s="93">
        <v>11</v>
      </c>
      <c r="C162" s="93" t="s">
        <v>716</v>
      </c>
      <c r="D162" s="93">
        <v>21609</v>
      </c>
      <c r="E162" s="93" t="s">
        <v>583</v>
      </c>
      <c r="F162" s="91" t="s">
        <v>468</v>
      </c>
      <c r="G162" s="91" t="s">
        <v>584</v>
      </c>
      <c r="H162" s="93">
        <v>3</v>
      </c>
      <c r="I162" s="93" t="s">
        <v>33</v>
      </c>
      <c r="J162" s="91" t="s">
        <v>656</v>
      </c>
      <c r="K162" s="93" t="s">
        <v>10</v>
      </c>
      <c r="L162" s="93" t="s">
        <v>445</v>
      </c>
      <c r="M162" s="106" t="s">
        <v>59</v>
      </c>
      <c r="N162" s="93" t="s">
        <v>23</v>
      </c>
      <c r="O162" s="93" t="s">
        <v>23</v>
      </c>
      <c r="P162" s="93" t="s">
        <v>23</v>
      </c>
      <c r="Q162" s="93" t="s">
        <v>23</v>
      </c>
      <c r="R162" s="93" t="s">
        <v>23</v>
      </c>
      <c r="S162" s="93" t="s">
        <v>23</v>
      </c>
      <c r="T162" s="91" t="s">
        <v>23</v>
      </c>
      <c r="U162" s="93">
        <v>0</v>
      </c>
      <c r="V162" s="93">
        <v>0</v>
      </c>
      <c r="W162" s="91" t="s">
        <v>469</v>
      </c>
      <c r="X162" s="80" t="s">
        <v>450</v>
      </c>
      <c r="Y162" s="93" t="s">
        <v>1</v>
      </c>
    </row>
    <row r="163" spans="1:25">
      <c r="A163" s="93">
        <f t="shared" si="2"/>
        <v>160</v>
      </c>
      <c r="B163" s="93">
        <v>11</v>
      </c>
      <c r="C163" s="93" t="s">
        <v>716</v>
      </c>
      <c r="D163" s="93">
        <v>21609</v>
      </c>
      <c r="E163" s="93" t="s">
        <v>595</v>
      </c>
      <c r="F163" s="91" t="s">
        <v>585</v>
      </c>
      <c r="G163" s="91" t="s">
        <v>586</v>
      </c>
      <c r="H163" s="93">
        <v>3</v>
      </c>
      <c r="I163" s="93" t="s">
        <v>33</v>
      </c>
      <c r="J163" s="91" t="s">
        <v>656</v>
      </c>
      <c r="K163" s="93" t="s">
        <v>10</v>
      </c>
      <c r="L163" s="93" t="s">
        <v>445</v>
      </c>
      <c r="M163" s="106" t="s">
        <v>59</v>
      </c>
      <c r="N163" s="93" t="s">
        <v>23</v>
      </c>
      <c r="O163" s="93" t="s">
        <v>23</v>
      </c>
      <c r="P163" s="93" t="s">
        <v>23</v>
      </c>
      <c r="Q163" s="93" t="s">
        <v>23</v>
      </c>
      <c r="R163" s="93" t="s">
        <v>23</v>
      </c>
      <c r="S163" s="93" t="s">
        <v>23</v>
      </c>
      <c r="T163" s="91" t="s">
        <v>23</v>
      </c>
      <c r="U163" s="93">
        <v>0</v>
      </c>
      <c r="V163" s="93">
        <v>0</v>
      </c>
      <c r="W163" s="91" t="s">
        <v>469</v>
      </c>
      <c r="X163" s="80" t="s">
        <v>450</v>
      </c>
      <c r="Y163" s="93" t="s">
        <v>1</v>
      </c>
    </row>
    <row r="164" spans="1:25">
      <c r="A164" s="93">
        <f t="shared" si="2"/>
        <v>161</v>
      </c>
      <c r="B164" s="93">
        <v>1</v>
      </c>
      <c r="C164" s="93" t="s">
        <v>716</v>
      </c>
      <c r="D164" s="93">
        <v>99100</v>
      </c>
      <c r="E164" s="93" t="s">
        <v>583</v>
      </c>
      <c r="F164" s="91" t="s">
        <v>468</v>
      </c>
      <c r="G164" s="91" t="s">
        <v>584</v>
      </c>
      <c r="H164" s="93">
        <v>3</v>
      </c>
      <c r="I164" s="93" t="s">
        <v>33</v>
      </c>
      <c r="J164" s="91" t="s">
        <v>656</v>
      </c>
      <c r="K164" s="93" t="s">
        <v>10</v>
      </c>
      <c r="L164" s="93" t="s">
        <v>445</v>
      </c>
      <c r="M164" s="109" t="s">
        <v>727</v>
      </c>
      <c r="N164" s="93" t="s">
        <v>23</v>
      </c>
      <c r="O164" s="93" t="s">
        <v>23</v>
      </c>
      <c r="P164" s="93" t="s">
        <v>23</v>
      </c>
      <c r="Q164" s="93" t="s">
        <v>23</v>
      </c>
      <c r="R164" s="93" t="s">
        <v>23</v>
      </c>
      <c r="S164" s="93" t="s">
        <v>23</v>
      </c>
      <c r="T164" s="91" t="s">
        <v>23</v>
      </c>
      <c r="U164" s="93">
        <v>0</v>
      </c>
      <c r="V164" s="93">
        <v>0</v>
      </c>
      <c r="W164" s="91" t="s">
        <v>469</v>
      </c>
      <c r="X164" s="80" t="s">
        <v>20</v>
      </c>
      <c r="Y164" s="93" t="s">
        <v>1</v>
      </c>
    </row>
    <row r="165" spans="1:25">
      <c r="A165" s="93">
        <f t="shared" si="2"/>
        <v>162</v>
      </c>
      <c r="B165" s="93">
        <v>1</v>
      </c>
      <c r="C165" s="93" t="s">
        <v>716</v>
      </c>
      <c r="D165" s="93">
        <v>99100</v>
      </c>
      <c r="E165" s="93" t="s">
        <v>595</v>
      </c>
      <c r="F165" s="91" t="s">
        <v>585</v>
      </c>
      <c r="G165" s="91" t="s">
        <v>586</v>
      </c>
      <c r="H165" s="93">
        <v>3</v>
      </c>
      <c r="I165" s="93" t="s">
        <v>33</v>
      </c>
      <c r="J165" s="91" t="s">
        <v>656</v>
      </c>
      <c r="K165" s="93" t="s">
        <v>10</v>
      </c>
      <c r="L165" s="93" t="s">
        <v>445</v>
      </c>
      <c r="M165" s="109" t="s">
        <v>727</v>
      </c>
      <c r="N165" s="93" t="s">
        <v>23</v>
      </c>
      <c r="O165" s="93" t="s">
        <v>23</v>
      </c>
      <c r="P165" s="93" t="s">
        <v>23</v>
      </c>
      <c r="Q165" s="93" t="s">
        <v>23</v>
      </c>
      <c r="R165" s="93" t="s">
        <v>23</v>
      </c>
      <c r="S165" s="93" t="s">
        <v>23</v>
      </c>
      <c r="T165" s="91" t="s">
        <v>23</v>
      </c>
      <c r="U165" s="93">
        <v>0</v>
      </c>
      <c r="V165" s="93">
        <v>0</v>
      </c>
      <c r="W165" s="91" t="s">
        <v>469</v>
      </c>
      <c r="X165" s="80" t="s">
        <v>20</v>
      </c>
      <c r="Y165" s="93" t="s">
        <v>1</v>
      </c>
    </row>
    <row r="166" spans="1:25">
      <c r="A166" s="93">
        <f t="shared" si="2"/>
        <v>163</v>
      </c>
      <c r="B166" s="93">
        <v>11</v>
      </c>
      <c r="C166" s="93" t="s">
        <v>716</v>
      </c>
      <c r="D166" s="93">
        <v>99100</v>
      </c>
      <c r="E166" s="93" t="s">
        <v>583</v>
      </c>
      <c r="F166" s="91" t="s">
        <v>468</v>
      </c>
      <c r="G166" s="91" t="s">
        <v>584</v>
      </c>
      <c r="H166" s="93">
        <v>3</v>
      </c>
      <c r="I166" s="93" t="s">
        <v>33</v>
      </c>
      <c r="J166" s="91" t="s">
        <v>656</v>
      </c>
      <c r="K166" s="93" t="s">
        <v>10</v>
      </c>
      <c r="L166" s="93" t="s">
        <v>445</v>
      </c>
      <c r="M166" s="109" t="s">
        <v>727</v>
      </c>
      <c r="N166" s="93" t="s">
        <v>23</v>
      </c>
      <c r="O166" s="93" t="s">
        <v>23</v>
      </c>
      <c r="P166" s="93" t="s">
        <v>23</v>
      </c>
      <c r="Q166" s="93" t="s">
        <v>23</v>
      </c>
      <c r="R166" s="93" t="s">
        <v>23</v>
      </c>
      <c r="S166" s="93" t="s">
        <v>23</v>
      </c>
      <c r="T166" s="91" t="s">
        <v>23</v>
      </c>
      <c r="U166" s="93">
        <v>0</v>
      </c>
      <c r="V166" s="93">
        <v>0</v>
      </c>
      <c r="W166" s="91" t="s">
        <v>469</v>
      </c>
      <c r="X166" s="80" t="s">
        <v>450</v>
      </c>
      <c r="Y166" s="93" t="s">
        <v>1</v>
      </c>
    </row>
    <row r="167" spans="1:25">
      <c r="A167" s="93">
        <f t="shared" si="2"/>
        <v>164</v>
      </c>
      <c r="B167" s="93">
        <v>11</v>
      </c>
      <c r="C167" s="93" t="s">
        <v>716</v>
      </c>
      <c r="D167" s="93">
        <v>99100</v>
      </c>
      <c r="E167" s="93" t="s">
        <v>595</v>
      </c>
      <c r="F167" s="91" t="s">
        <v>585</v>
      </c>
      <c r="G167" s="91" t="s">
        <v>586</v>
      </c>
      <c r="H167" s="93">
        <v>3</v>
      </c>
      <c r="I167" s="93" t="s">
        <v>33</v>
      </c>
      <c r="J167" s="91" t="s">
        <v>656</v>
      </c>
      <c r="K167" s="93" t="s">
        <v>10</v>
      </c>
      <c r="L167" s="93" t="s">
        <v>445</v>
      </c>
      <c r="M167" s="109" t="s">
        <v>727</v>
      </c>
      <c r="N167" s="93" t="s">
        <v>23</v>
      </c>
      <c r="O167" s="93" t="s">
        <v>23</v>
      </c>
      <c r="P167" s="93" t="s">
        <v>23</v>
      </c>
      <c r="Q167" s="93" t="s">
        <v>23</v>
      </c>
      <c r="R167" s="93" t="s">
        <v>23</v>
      </c>
      <c r="S167" s="93" t="s">
        <v>23</v>
      </c>
      <c r="T167" s="91" t="s">
        <v>23</v>
      </c>
      <c r="U167" s="93">
        <v>0</v>
      </c>
      <c r="V167" s="93">
        <v>0</v>
      </c>
      <c r="W167" s="91" t="s">
        <v>469</v>
      </c>
      <c r="X167" s="80" t="s">
        <v>450</v>
      </c>
      <c r="Y167" s="93" t="s">
        <v>1</v>
      </c>
    </row>
    <row r="168" spans="1:25">
      <c r="A168" s="93">
        <f t="shared" si="2"/>
        <v>165</v>
      </c>
      <c r="B168" s="93">
        <v>1</v>
      </c>
      <c r="C168" s="93" t="s">
        <v>716</v>
      </c>
      <c r="D168" s="93">
        <v>79101</v>
      </c>
      <c r="E168" s="93" t="s">
        <v>583</v>
      </c>
      <c r="F168" s="91" t="s">
        <v>468</v>
      </c>
      <c r="G168" s="91" t="s">
        <v>584</v>
      </c>
      <c r="H168" s="93">
        <v>3</v>
      </c>
      <c r="I168" s="93" t="s">
        <v>33</v>
      </c>
      <c r="J168" s="91" t="s">
        <v>656</v>
      </c>
      <c r="K168" s="93" t="s">
        <v>10</v>
      </c>
      <c r="L168" s="93" t="s">
        <v>445</v>
      </c>
      <c r="M168" s="109" t="s">
        <v>727</v>
      </c>
      <c r="N168" s="93" t="s">
        <v>23</v>
      </c>
      <c r="O168" s="93" t="s">
        <v>23</v>
      </c>
      <c r="P168" s="93" t="s">
        <v>23</v>
      </c>
      <c r="Q168" s="93" t="s">
        <v>23</v>
      </c>
      <c r="R168" s="93" t="s">
        <v>23</v>
      </c>
      <c r="S168" s="93" t="s">
        <v>23</v>
      </c>
      <c r="T168" s="91" t="s">
        <v>23</v>
      </c>
      <c r="U168" s="93">
        <v>0</v>
      </c>
      <c r="V168" s="93">
        <v>0</v>
      </c>
      <c r="W168" s="91" t="s">
        <v>469</v>
      </c>
      <c r="X168" s="80" t="s">
        <v>20</v>
      </c>
      <c r="Y168" s="93" t="s">
        <v>1</v>
      </c>
    </row>
    <row r="169" spans="1:25">
      <c r="A169" s="93">
        <f t="shared" si="2"/>
        <v>166</v>
      </c>
      <c r="B169" s="93">
        <v>1</v>
      </c>
      <c r="C169" s="93" t="s">
        <v>716</v>
      </c>
      <c r="D169" s="93">
        <v>79101</v>
      </c>
      <c r="E169" s="93" t="s">
        <v>595</v>
      </c>
      <c r="F169" s="91" t="s">
        <v>585</v>
      </c>
      <c r="G169" s="91" t="s">
        <v>586</v>
      </c>
      <c r="H169" s="93">
        <v>3</v>
      </c>
      <c r="I169" s="93" t="s">
        <v>33</v>
      </c>
      <c r="J169" s="91" t="s">
        <v>656</v>
      </c>
      <c r="K169" s="93" t="s">
        <v>10</v>
      </c>
      <c r="L169" s="93" t="s">
        <v>445</v>
      </c>
      <c r="M169" s="109" t="s">
        <v>727</v>
      </c>
      <c r="N169" s="93" t="s">
        <v>23</v>
      </c>
      <c r="O169" s="93" t="s">
        <v>23</v>
      </c>
      <c r="P169" s="93" t="s">
        <v>23</v>
      </c>
      <c r="Q169" s="93" t="s">
        <v>23</v>
      </c>
      <c r="R169" s="93" t="s">
        <v>23</v>
      </c>
      <c r="S169" s="93" t="s">
        <v>23</v>
      </c>
      <c r="T169" s="91" t="s">
        <v>23</v>
      </c>
      <c r="U169" s="93">
        <v>0</v>
      </c>
      <c r="V169" s="93">
        <v>0</v>
      </c>
      <c r="W169" s="91" t="s">
        <v>469</v>
      </c>
      <c r="X169" s="80" t="s">
        <v>20</v>
      </c>
      <c r="Y169" s="93" t="s">
        <v>1</v>
      </c>
    </row>
    <row r="170" spans="1:25">
      <c r="A170" s="93">
        <f t="shared" si="2"/>
        <v>167</v>
      </c>
      <c r="B170" s="93">
        <v>11</v>
      </c>
      <c r="C170" s="93" t="s">
        <v>716</v>
      </c>
      <c r="D170" s="93">
        <v>79101</v>
      </c>
      <c r="E170" s="93" t="s">
        <v>583</v>
      </c>
      <c r="F170" s="91" t="s">
        <v>468</v>
      </c>
      <c r="G170" s="91" t="s">
        <v>584</v>
      </c>
      <c r="H170" s="93">
        <v>3</v>
      </c>
      <c r="I170" s="93" t="s">
        <v>33</v>
      </c>
      <c r="J170" s="91" t="s">
        <v>656</v>
      </c>
      <c r="K170" s="93" t="s">
        <v>10</v>
      </c>
      <c r="L170" s="93" t="s">
        <v>445</v>
      </c>
      <c r="M170" s="109" t="s">
        <v>727</v>
      </c>
      <c r="N170" s="93" t="s">
        <v>23</v>
      </c>
      <c r="O170" s="93" t="s">
        <v>23</v>
      </c>
      <c r="P170" s="93" t="s">
        <v>23</v>
      </c>
      <c r="Q170" s="93" t="s">
        <v>23</v>
      </c>
      <c r="R170" s="93" t="s">
        <v>23</v>
      </c>
      <c r="S170" s="93" t="s">
        <v>23</v>
      </c>
      <c r="T170" s="91" t="s">
        <v>23</v>
      </c>
      <c r="U170" s="93">
        <v>0</v>
      </c>
      <c r="V170" s="93">
        <v>0</v>
      </c>
      <c r="W170" s="91" t="s">
        <v>469</v>
      </c>
      <c r="X170" s="80" t="s">
        <v>450</v>
      </c>
      <c r="Y170" s="93" t="s">
        <v>1</v>
      </c>
    </row>
    <row r="171" spans="1:25">
      <c r="A171" s="93">
        <f t="shared" si="2"/>
        <v>168</v>
      </c>
      <c r="B171" s="93">
        <v>11</v>
      </c>
      <c r="C171" s="93" t="s">
        <v>716</v>
      </c>
      <c r="D171" s="93">
        <v>79101</v>
      </c>
      <c r="E171" s="93" t="s">
        <v>595</v>
      </c>
      <c r="F171" s="91" t="s">
        <v>585</v>
      </c>
      <c r="G171" s="91" t="s">
        <v>586</v>
      </c>
      <c r="H171" s="93">
        <v>3</v>
      </c>
      <c r="I171" s="93" t="s">
        <v>33</v>
      </c>
      <c r="J171" s="91" t="s">
        <v>656</v>
      </c>
      <c r="K171" s="93" t="s">
        <v>10</v>
      </c>
      <c r="L171" s="93" t="s">
        <v>445</v>
      </c>
      <c r="M171" s="109" t="s">
        <v>727</v>
      </c>
      <c r="N171" s="93" t="s">
        <v>23</v>
      </c>
      <c r="O171" s="93" t="s">
        <v>23</v>
      </c>
      <c r="P171" s="93" t="s">
        <v>23</v>
      </c>
      <c r="Q171" s="93" t="s">
        <v>23</v>
      </c>
      <c r="R171" s="93" t="s">
        <v>23</v>
      </c>
      <c r="S171" s="93" t="s">
        <v>23</v>
      </c>
      <c r="T171" s="91" t="s">
        <v>23</v>
      </c>
      <c r="U171" s="93">
        <v>0</v>
      </c>
      <c r="V171" s="93">
        <v>0</v>
      </c>
      <c r="W171" s="91" t="s">
        <v>469</v>
      </c>
      <c r="X171" s="80" t="s">
        <v>450</v>
      </c>
      <c r="Y171" s="93" t="s">
        <v>1</v>
      </c>
    </row>
    <row r="172" spans="1:25">
      <c r="A172" s="93">
        <f t="shared" si="2"/>
        <v>169</v>
      </c>
      <c r="B172" s="93">
        <v>1</v>
      </c>
      <c r="C172" s="93" t="s">
        <v>716</v>
      </c>
      <c r="D172" s="93">
        <v>11609</v>
      </c>
      <c r="E172" s="93" t="s">
        <v>583</v>
      </c>
      <c r="F172" s="91" t="s">
        <v>468</v>
      </c>
      <c r="G172" s="91" t="s">
        <v>584</v>
      </c>
      <c r="H172" s="93">
        <v>3</v>
      </c>
      <c r="I172" s="93" t="s">
        <v>33</v>
      </c>
      <c r="J172" s="91" t="s">
        <v>656</v>
      </c>
      <c r="K172" s="93" t="s">
        <v>10</v>
      </c>
      <c r="L172" s="93" t="s">
        <v>445</v>
      </c>
      <c r="M172" s="109" t="s">
        <v>727</v>
      </c>
      <c r="N172" s="93" t="s">
        <v>23</v>
      </c>
      <c r="O172" s="93" t="s">
        <v>23</v>
      </c>
      <c r="P172" s="93" t="s">
        <v>23</v>
      </c>
      <c r="Q172" s="93" t="s">
        <v>23</v>
      </c>
      <c r="R172" s="93" t="s">
        <v>23</v>
      </c>
      <c r="S172" s="93" t="s">
        <v>23</v>
      </c>
      <c r="T172" s="91" t="s">
        <v>23</v>
      </c>
      <c r="U172" s="93">
        <v>0</v>
      </c>
      <c r="V172" s="93">
        <v>0</v>
      </c>
      <c r="W172" s="91" t="s">
        <v>469</v>
      </c>
      <c r="X172" s="80" t="s">
        <v>20</v>
      </c>
      <c r="Y172" s="93" t="s">
        <v>1</v>
      </c>
    </row>
    <row r="173" spans="1:25">
      <c r="A173" s="93">
        <f t="shared" si="2"/>
        <v>170</v>
      </c>
      <c r="B173" s="93">
        <v>1</v>
      </c>
      <c r="C173" s="93" t="s">
        <v>716</v>
      </c>
      <c r="D173" s="93">
        <v>11609</v>
      </c>
      <c r="E173" s="93" t="s">
        <v>595</v>
      </c>
      <c r="F173" s="91" t="s">
        <v>585</v>
      </c>
      <c r="G173" s="91" t="s">
        <v>586</v>
      </c>
      <c r="H173" s="93">
        <v>3</v>
      </c>
      <c r="I173" s="93" t="s">
        <v>33</v>
      </c>
      <c r="J173" s="91" t="s">
        <v>656</v>
      </c>
      <c r="K173" s="93" t="s">
        <v>10</v>
      </c>
      <c r="L173" s="93" t="s">
        <v>445</v>
      </c>
      <c r="M173" s="109" t="s">
        <v>727</v>
      </c>
      <c r="N173" s="93" t="s">
        <v>23</v>
      </c>
      <c r="O173" s="93" t="s">
        <v>23</v>
      </c>
      <c r="P173" s="93" t="s">
        <v>23</v>
      </c>
      <c r="Q173" s="93" t="s">
        <v>23</v>
      </c>
      <c r="R173" s="93" t="s">
        <v>23</v>
      </c>
      <c r="S173" s="93" t="s">
        <v>23</v>
      </c>
      <c r="T173" s="91" t="s">
        <v>23</v>
      </c>
      <c r="U173" s="93">
        <v>0</v>
      </c>
      <c r="V173" s="93">
        <v>0</v>
      </c>
      <c r="W173" s="91" t="s">
        <v>469</v>
      </c>
      <c r="X173" s="80" t="s">
        <v>20</v>
      </c>
      <c r="Y173" s="93" t="s">
        <v>1</v>
      </c>
    </row>
    <row r="174" spans="1:25">
      <c r="A174" s="93">
        <f t="shared" si="2"/>
        <v>171</v>
      </c>
      <c r="B174" s="93">
        <v>11</v>
      </c>
      <c r="C174" s="93" t="s">
        <v>716</v>
      </c>
      <c r="D174" s="93">
        <v>11609</v>
      </c>
      <c r="E174" s="93" t="s">
        <v>583</v>
      </c>
      <c r="F174" s="91" t="s">
        <v>468</v>
      </c>
      <c r="G174" s="91" t="s">
        <v>584</v>
      </c>
      <c r="H174" s="93">
        <v>3</v>
      </c>
      <c r="I174" s="93" t="s">
        <v>33</v>
      </c>
      <c r="J174" s="91" t="s">
        <v>656</v>
      </c>
      <c r="K174" s="93" t="s">
        <v>10</v>
      </c>
      <c r="L174" s="93" t="s">
        <v>445</v>
      </c>
      <c r="M174" s="109" t="s">
        <v>727</v>
      </c>
      <c r="N174" s="93" t="s">
        <v>23</v>
      </c>
      <c r="O174" s="93" t="s">
        <v>23</v>
      </c>
      <c r="P174" s="93" t="s">
        <v>23</v>
      </c>
      <c r="Q174" s="93" t="s">
        <v>23</v>
      </c>
      <c r="R174" s="93" t="s">
        <v>23</v>
      </c>
      <c r="S174" s="93" t="s">
        <v>23</v>
      </c>
      <c r="T174" s="91" t="s">
        <v>23</v>
      </c>
      <c r="U174" s="93">
        <v>0</v>
      </c>
      <c r="V174" s="93">
        <v>0</v>
      </c>
      <c r="W174" s="91" t="s">
        <v>469</v>
      </c>
      <c r="X174" s="80" t="s">
        <v>450</v>
      </c>
      <c r="Y174" s="93" t="s">
        <v>1</v>
      </c>
    </row>
    <row r="175" spans="1:25">
      <c r="A175" s="93">
        <f t="shared" si="2"/>
        <v>172</v>
      </c>
      <c r="B175" s="93">
        <v>11</v>
      </c>
      <c r="C175" s="93" t="s">
        <v>716</v>
      </c>
      <c r="D175" s="93">
        <v>11609</v>
      </c>
      <c r="E175" s="93" t="s">
        <v>595</v>
      </c>
      <c r="F175" s="91" t="s">
        <v>585</v>
      </c>
      <c r="G175" s="91" t="s">
        <v>586</v>
      </c>
      <c r="H175" s="93">
        <v>3</v>
      </c>
      <c r="I175" s="93" t="s">
        <v>33</v>
      </c>
      <c r="J175" s="91" t="s">
        <v>656</v>
      </c>
      <c r="K175" s="93" t="s">
        <v>10</v>
      </c>
      <c r="L175" s="93" t="s">
        <v>445</v>
      </c>
      <c r="M175" s="109" t="s">
        <v>727</v>
      </c>
      <c r="N175" s="93" t="s">
        <v>23</v>
      </c>
      <c r="O175" s="93" t="s">
        <v>23</v>
      </c>
      <c r="P175" s="93" t="s">
        <v>23</v>
      </c>
      <c r="Q175" s="93" t="s">
        <v>23</v>
      </c>
      <c r="R175" s="93" t="s">
        <v>23</v>
      </c>
      <c r="S175" s="93" t="s">
        <v>23</v>
      </c>
      <c r="T175" s="91" t="s">
        <v>23</v>
      </c>
      <c r="U175" s="93">
        <v>0</v>
      </c>
      <c r="V175" s="93">
        <v>0</v>
      </c>
      <c r="W175" s="91" t="s">
        <v>469</v>
      </c>
      <c r="X175" s="80" t="s">
        <v>450</v>
      </c>
      <c r="Y175" s="93" t="s">
        <v>1</v>
      </c>
    </row>
    <row r="176" spans="1:25">
      <c r="A176" s="93">
        <f t="shared" si="2"/>
        <v>173</v>
      </c>
      <c r="B176" s="93">
        <v>1</v>
      </c>
      <c r="C176" s="93" t="s">
        <v>716</v>
      </c>
      <c r="D176" s="93">
        <v>21609</v>
      </c>
      <c r="E176" s="93" t="s">
        <v>583</v>
      </c>
      <c r="F176" s="91" t="s">
        <v>468</v>
      </c>
      <c r="G176" s="91" t="s">
        <v>584</v>
      </c>
      <c r="H176" s="93">
        <v>3</v>
      </c>
      <c r="I176" s="93" t="s">
        <v>33</v>
      </c>
      <c r="J176" s="91" t="s">
        <v>656</v>
      </c>
      <c r="K176" s="93" t="s">
        <v>10</v>
      </c>
      <c r="L176" s="93" t="s">
        <v>445</v>
      </c>
      <c r="M176" s="109" t="s">
        <v>727</v>
      </c>
      <c r="N176" s="93" t="s">
        <v>23</v>
      </c>
      <c r="O176" s="93" t="s">
        <v>23</v>
      </c>
      <c r="P176" s="93" t="s">
        <v>23</v>
      </c>
      <c r="Q176" s="93" t="s">
        <v>23</v>
      </c>
      <c r="R176" s="93" t="s">
        <v>23</v>
      </c>
      <c r="S176" s="93" t="s">
        <v>23</v>
      </c>
      <c r="T176" s="91" t="s">
        <v>23</v>
      </c>
      <c r="U176" s="93">
        <v>0</v>
      </c>
      <c r="V176" s="93">
        <v>0</v>
      </c>
      <c r="W176" s="91" t="s">
        <v>469</v>
      </c>
      <c r="X176" s="80" t="s">
        <v>20</v>
      </c>
      <c r="Y176" s="93" t="s">
        <v>1</v>
      </c>
    </row>
    <row r="177" spans="1:25">
      <c r="A177" s="93">
        <f t="shared" si="2"/>
        <v>174</v>
      </c>
      <c r="B177" s="93">
        <v>1</v>
      </c>
      <c r="C177" s="93" t="s">
        <v>716</v>
      </c>
      <c r="D177" s="93">
        <v>21609</v>
      </c>
      <c r="E177" s="93" t="s">
        <v>595</v>
      </c>
      <c r="F177" s="91" t="s">
        <v>585</v>
      </c>
      <c r="G177" s="91" t="s">
        <v>586</v>
      </c>
      <c r="H177" s="93">
        <v>3</v>
      </c>
      <c r="I177" s="93" t="s">
        <v>33</v>
      </c>
      <c r="J177" s="91" t="s">
        <v>656</v>
      </c>
      <c r="K177" s="93" t="s">
        <v>10</v>
      </c>
      <c r="L177" s="93" t="s">
        <v>445</v>
      </c>
      <c r="M177" s="109" t="s">
        <v>727</v>
      </c>
      <c r="N177" s="93" t="s">
        <v>23</v>
      </c>
      <c r="O177" s="93" t="s">
        <v>23</v>
      </c>
      <c r="P177" s="93" t="s">
        <v>23</v>
      </c>
      <c r="Q177" s="93" t="s">
        <v>23</v>
      </c>
      <c r="R177" s="93" t="s">
        <v>23</v>
      </c>
      <c r="S177" s="93" t="s">
        <v>23</v>
      </c>
      <c r="T177" s="91" t="s">
        <v>23</v>
      </c>
      <c r="U177" s="93">
        <v>0</v>
      </c>
      <c r="V177" s="93">
        <v>0</v>
      </c>
      <c r="W177" s="91" t="s">
        <v>469</v>
      </c>
      <c r="X177" s="80" t="s">
        <v>20</v>
      </c>
      <c r="Y177" s="93" t="s">
        <v>1</v>
      </c>
    </row>
    <row r="178" spans="1:25">
      <c r="A178" s="93">
        <f t="shared" si="2"/>
        <v>175</v>
      </c>
      <c r="B178" s="93">
        <v>11</v>
      </c>
      <c r="C178" s="93" t="s">
        <v>716</v>
      </c>
      <c r="D178" s="93">
        <v>21609</v>
      </c>
      <c r="E178" s="93" t="s">
        <v>583</v>
      </c>
      <c r="F178" s="91" t="s">
        <v>468</v>
      </c>
      <c r="G178" s="91" t="s">
        <v>584</v>
      </c>
      <c r="H178" s="93">
        <v>3</v>
      </c>
      <c r="I178" s="93" t="s">
        <v>33</v>
      </c>
      <c r="J178" s="91" t="s">
        <v>656</v>
      </c>
      <c r="K178" s="93" t="s">
        <v>10</v>
      </c>
      <c r="L178" s="93" t="s">
        <v>445</v>
      </c>
      <c r="M178" s="109" t="s">
        <v>727</v>
      </c>
      <c r="N178" s="93" t="s">
        <v>23</v>
      </c>
      <c r="O178" s="93" t="s">
        <v>23</v>
      </c>
      <c r="P178" s="93" t="s">
        <v>23</v>
      </c>
      <c r="Q178" s="93" t="s">
        <v>23</v>
      </c>
      <c r="R178" s="93" t="s">
        <v>23</v>
      </c>
      <c r="S178" s="93" t="s">
        <v>23</v>
      </c>
      <c r="T178" s="91" t="s">
        <v>23</v>
      </c>
      <c r="U178" s="93">
        <v>0</v>
      </c>
      <c r="V178" s="93">
        <v>0</v>
      </c>
      <c r="W178" s="91" t="s">
        <v>469</v>
      </c>
      <c r="X178" s="80" t="s">
        <v>450</v>
      </c>
      <c r="Y178" s="93" t="s">
        <v>1</v>
      </c>
    </row>
    <row r="179" spans="1:25">
      <c r="A179" s="93">
        <f t="shared" si="2"/>
        <v>176</v>
      </c>
      <c r="B179" s="93">
        <v>11</v>
      </c>
      <c r="C179" s="93" t="s">
        <v>716</v>
      </c>
      <c r="D179" s="93">
        <v>21609</v>
      </c>
      <c r="E179" s="93" t="s">
        <v>595</v>
      </c>
      <c r="F179" s="91" t="s">
        <v>585</v>
      </c>
      <c r="G179" s="91" t="s">
        <v>586</v>
      </c>
      <c r="H179" s="93">
        <v>3</v>
      </c>
      <c r="I179" s="93" t="s">
        <v>33</v>
      </c>
      <c r="J179" s="91" t="s">
        <v>656</v>
      </c>
      <c r="K179" s="93" t="s">
        <v>10</v>
      </c>
      <c r="L179" s="93" t="s">
        <v>445</v>
      </c>
      <c r="M179" s="109" t="s">
        <v>727</v>
      </c>
      <c r="N179" s="93" t="s">
        <v>23</v>
      </c>
      <c r="O179" s="93" t="s">
        <v>23</v>
      </c>
      <c r="P179" s="93" t="s">
        <v>23</v>
      </c>
      <c r="Q179" s="93" t="s">
        <v>23</v>
      </c>
      <c r="R179" s="93" t="s">
        <v>23</v>
      </c>
      <c r="S179" s="93" t="s">
        <v>23</v>
      </c>
      <c r="T179" s="91" t="s">
        <v>23</v>
      </c>
      <c r="U179" s="93">
        <v>0</v>
      </c>
      <c r="V179" s="93">
        <v>0</v>
      </c>
      <c r="W179" s="91" t="s">
        <v>469</v>
      </c>
      <c r="X179" s="80" t="s">
        <v>450</v>
      </c>
      <c r="Y179" s="93" t="s">
        <v>1</v>
      </c>
    </row>
    <row r="180" spans="1:25">
      <c r="A180" s="108">
        <f t="shared" si="2"/>
        <v>177</v>
      </c>
      <c r="B180" s="108">
        <v>1</v>
      </c>
      <c r="C180" s="108" t="s">
        <v>716</v>
      </c>
      <c r="D180" s="108">
        <v>99100</v>
      </c>
      <c r="E180" s="108" t="s">
        <v>583</v>
      </c>
      <c r="F180" s="107" t="s">
        <v>468</v>
      </c>
      <c r="G180" s="107" t="s">
        <v>584</v>
      </c>
      <c r="H180" s="108">
        <v>3</v>
      </c>
      <c r="I180" s="108" t="s">
        <v>33</v>
      </c>
      <c r="J180" s="107" t="s">
        <v>656</v>
      </c>
      <c r="K180" s="108" t="s">
        <v>10</v>
      </c>
      <c r="L180" s="108" t="s">
        <v>445</v>
      </c>
      <c r="M180" s="112" t="s">
        <v>728</v>
      </c>
      <c r="N180" s="108" t="s">
        <v>23</v>
      </c>
      <c r="O180" s="108" t="s">
        <v>23</v>
      </c>
      <c r="P180" s="108" t="s">
        <v>23</v>
      </c>
      <c r="Q180" s="108" t="s">
        <v>23</v>
      </c>
      <c r="R180" s="108" t="s">
        <v>23</v>
      </c>
      <c r="S180" s="108" t="s">
        <v>23</v>
      </c>
      <c r="T180" s="107" t="s">
        <v>23</v>
      </c>
      <c r="U180" s="108">
        <v>0</v>
      </c>
      <c r="V180" s="108">
        <v>0</v>
      </c>
      <c r="W180" s="107" t="s">
        <v>469</v>
      </c>
      <c r="X180" s="80" t="s">
        <v>20</v>
      </c>
      <c r="Y180" s="108" t="s">
        <v>1</v>
      </c>
    </row>
    <row r="181" spans="1:25">
      <c r="A181" s="108">
        <f t="shared" si="2"/>
        <v>178</v>
      </c>
      <c r="B181" s="108">
        <v>1</v>
      </c>
      <c r="C181" s="108" t="s">
        <v>716</v>
      </c>
      <c r="D181" s="108">
        <v>99100</v>
      </c>
      <c r="E181" s="108" t="s">
        <v>595</v>
      </c>
      <c r="F181" s="107" t="s">
        <v>585</v>
      </c>
      <c r="G181" s="107" t="s">
        <v>586</v>
      </c>
      <c r="H181" s="108">
        <v>3</v>
      </c>
      <c r="I181" s="108" t="s">
        <v>33</v>
      </c>
      <c r="J181" s="107" t="s">
        <v>656</v>
      </c>
      <c r="K181" s="108" t="s">
        <v>10</v>
      </c>
      <c r="L181" s="108" t="s">
        <v>445</v>
      </c>
      <c r="M181" s="112" t="s">
        <v>728</v>
      </c>
      <c r="N181" s="108" t="s">
        <v>23</v>
      </c>
      <c r="O181" s="108" t="s">
        <v>23</v>
      </c>
      <c r="P181" s="108" t="s">
        <v>23</v>
      </c>
      <c r="Q181" s="108" t="s">
        <v>23</v>
      </c>
      <c r="R181" s="108" t="s">
        <v>23</v>
      </c>
      <c r="S181" s="108" t="s">
        <v>23</v>
      </c>
      <c r="T181" s="107" t="s">
        <v>23</v>
      </c>
      <c r="U181" s="108">
        <v>0</v>
      </c>
      <c r="V181" s="108">
        <v>0</v>
      </c>
      <c r="W181" s="107" t="s">
        <v>469</v>
      </c>
      <c r="X181" s="80" t="s">
        <v>20</v>
      </c>
      <c r="Y181" s="108" t="s">
        <v>1</v>
      </c>
    </row>
    <row r="182" spans="1:25">
      <c r="A182" s="108">
        <f t="shared" si="2"/>
        <v>179</v>
      </c>
      <c r="B182" s="108">
        <v>11</v>
      </c>
      <c r="C182" s="108" t="s">
        <v>716</v>
      </c>
      <c r="D182" s="108">
        <v>99100</v>
      </c>
      <c r="E182" s="108" t="s">
        <v>583</v>
      </c>
      <c r="F182" s="107" t="s">
        <v>468</v>
      </c>
      <c r="G182" s="107" t="s">
        <v>584</v>
      </c>
      <c r="H182" s="108">
        <v>3</v>
      </c>
      <c r="I182" s="108" t="s">
        <v>33</v>
      </c>
      <c r="J182" s="107" t="s">
        <v>656</v>
      </c>
      <c r="K182" s="108" t="s">
        <v>10</v>
      </c>
      <c r="L182" s="108" t="s">
        <v>445</v>
      </c>
      <c r="M182" s="112" t="s">
        <v>728</v>
      </c>
      <c r="N182" s="108" t="s">
        <v>23</v>
      </c>
      <c r="O182" s="108" t="s">
        <v>23</v>
      </c>
      <c r="P182" s="108" t="s">
        <v>23</v>
      </c>
      <c r="Q182" s="108" t="s">
        <v>23</v>
      </c>
      <c r="R182" s="108" t="s">
        <v>23</v>
      </c>
      <c r="S182" s="108" t="s">
        <v>23</v>
      </c>
      <c r="T182" s="107" t="s">
        <v>23</v>
      </c>
      <c r="U182" s="108">
        <v>0</v>
      </c>
      <c r="V182" s="108">
        <v>0</v>
      </c>
      <c r="W182" s="107" t="s">
        <v>469</v>
      </c>
      <c r="X182" s="80" t="s">
        <v>450</v>
      </c>
      <c r="Y182" s="108" t="s">
        <v>1</v>
      </c>
    </row>
    <row r="183" spans="1:25">
      <c r="A183" s="108">
        <f t="shared" si="2"/>
        <v>180</v>
      </c>
      <c r="B183" s="108">
        <v>11</v>
      </c>
      <c r="C183" s="108" t="s">
        <v>716</v>
      </c>
      <c r="D183" s="108">
        <v>99100</v>
      </c>
      <c r="E183" s="108" t="s">
        <v>595</v>
      </c>
      <c r="F183" s="107" t="s">
        <v>585</v>
      </c>
      <c r="G183" s="107" t="s">
        <v>586</v>
      </c>
      <c r="H183" s="108">
        <v>3</v>
      </c>
      <c r="I183" s="108" t="s">
        <v>33</v>
      </c>
      <c r="J183" s="107" t="s">
        <v>656</v>
      </c>
      <c r="K183" s="108" t="s">
        <v>10</v>
      </c>
      <c r="L183" s="108" t="s">
        <v>445</v>
      </c>
      <c r="M183" s="112" t="s">
        <v>728</v>
      </c>
      <c r="N183" s="108" t="s">
        <v>23</v>
      </c>
      <c r="O183" s="108" t="s">
        <v>23</v>
      </c>
      <c r="P183" s="108" t="s">
        <v>23</v>
      </c>
      <c r="Q183" s="108" t="s">
        <v>23</v>
      </c>
      <c r="R183" s="108" t="s">
        <v>23</v>
      </c>
      <c r="S183" s="108" t="s">
        <v>23</v>
      </c>
      <c r="T183" s="107" t="s">
        <v>23</v>
      </c>
      <c r="U183" s="108">
        <v>0</v>
      </c>
      <c r="V183" s="108">
        <v>0</v>
      </c>
      <c r="W183" s="107" t="s">
        <v>469</v>
      </c>
      <c r="X183" s="80" t="s">
        <v>450</v>
      </c>
      <c r="Y183" s="108" t="s">
        <v>1</v>
      </c>
    </row>
    <row r="184" spans="1:25">
      <c r="A184" s="108">
        <f t="shared" si="2"/>
        <v>181</v>
      </c>
      <c r="B184" s="108">
        <v>1</v>
      </c>
      <c r="C184" s="108" t="s">
        <v>716</v>
      </c>
      <c r="D184" s="108">
        <v>79101</v>
      </c>
      <c r="E184" s="108" t="s">
        <v>583</v>
      </c>
      <c r="F184" s="107" t="s">
        <v>468</v>
      </c>
      <c r="G184" s="107" t="s">
        <v>584</v>
      </c>
      <c r="H184" s="108">
        <v>3</v>
      </c>
      <c r="I184" s="108" t="s">
        <v>33</v>
      </c>
      <c r="J184" s="107" t="s">
        <v>656</v>
      </c>
      <c r="K184" s="108" t="s">
        <v>10</v>
      </c>
      <c r="L184" s="108" t="s">
        <v>445</v>
      </c>
      <c r="M184" s="112" t="s">
        <v>728</v>
      </c>
      <c r="N184" s="108" t="s">
        <v>23</v>
      </c>
      <c r="O184" s="108" t="s">
        <v>23</v>
      </c>
      <c r="P184" s="108" t="s">
        <v>23</v>
      </c>
      <c r="Q184" s="108" t="s">
        <v>23</v>
      </c>
      <c r="R184" s="108" t="s">
        <v>23</v>
      </c>
      <c r="S184" s="108" t="s">
        <v>23</v>
      </c>
      <c r="T184" s="107" t="s">
        <v>23</v>
      </c>
      <c r="U184" s="108">
        <v>0</v>
      </c>
      <c r="V184" s="108">
        <v>0</v>
      </c>
      <c r="W184" s="107" t="s">
        <v>469</v>
      </c>
      <c r="X184" s="80" t="s">
        <v>20</v>
      </c>
      <c r="Y184" s="108" t="s">
        <v>1</v>
      </c>
    </row>
    <row r="185" spans="1:25">
      <c r="A185" s="108">
        <f t="shared" si="2"/>
        <v>182</v>
      </c>
      <c r="B185" s="108">
        <v>1</v>
      </c>
      <c r="C185" s="108" t="s">
        <v>716</v>
      </c>
      <c r="D185" s="108">
        <v>79101</v>
      </c>
      <c r="E185" s="108" t="s">
        <v>595</v>
      </c>
      <c r="F185" s="107" t="s">
        <v>585</v>
      </c>
      <c r="G185" s="107" t="s">
        <v>586</v>
      </c>
      <c r="H185" s="108">
        <v>3</v>
      </c>
      <c r="I185" s="108" t="s">
        <v>33</v>
      </c>
      <c r="J185" s="107" t="s">
        <v>656</v>
      </c>
      <c r="K185" s="108" t="s">
        <v>10</v>
      </c>
      <c r="L185" s="108" t="s">
        <v>445</v>
      </c>
      <c r="M185" s="112" t="s">
        <v>728</v>
      </c>
      <c r="N185" s="108" t="s">
        <v>23</v>
      </c>
      <c r="O185" s="108" t="s">
        <v>23</v>
      </c>
      <c r="P185" s="108" t="s">
        <v>23</v>
      </c>
      <c r="Q185" s="108" t="s">
        <v>23</v>
      </c>
      <c r="R185" s="108" t="s">
        <v>23</v>
      </c>
      <c r="S185" s="108" t="s">
        <v>23</v>
      </c>
      <c r="T185" s="107" t="s">
        <v>23</v>
      </c>
      <c r="U185" s="108">
        <v>0</v>
      </c>
      <c r="V185" s="108">
        <v>0</v>
      </c>
      <c r="W185" s="107" t="s">
        <v>469</v>
      </c>
      <c r="X185" s="80" t="s">
        <v>20</v>
      </c>
      <c r="Y185" s="108" t="s">
        <v>1</v>
      </c>
    </row>
    <row r="186" spans="1:25">
      <c r="A186" s="108">
        <f t="shared" si="2"/>
        <v>183</v>
      </c>
      <c r="B186" s="108">
        <v>11</v>
      </c>
      <c r="C186" s="108" t="s">
        <v>716</v>
      </c>
      <c r="D186" s="108">
        <v>79101</v>
      </c>
      <c r="E186" s="108" t="s">
        <v>583</v>
      </c>
      <c r="F186" s="107" t="s">
        <v>468</v>
      </c>
      <c r="G186" s="107" t="s">
        <v>584</v>
      </c>
      <c r="H186" s="108">
        <v>3</v>
      </c>
      <c r="I186" s="108" t="s">
        <v>33</v>
      </c>
      <c r="J186" s="107" t="s">
        <v>656</v>
      </c>
      <c r="K186" s="108" t="s">
        <v>10</v>
      </c>
      <c r="L186" s="108" t="s">
        <v>445</v>
      </c>
      <c r="M186" s="112" t="s">
        <v>728</v>
      </c>
      <c r="N186" s="108" t="s">
        <v>23</v>
      </c>
      <c r="O186" s="108" t="s">
        <v>23</v>
      </c>
      <c r="P186" s="108" t="s">
        <v>23</v>
      </c>
      <c r="Q186" s="108" t="s">
        <v>23</v>
      </c>
      <c r="R186" s="108" t="s">
        <v>23</v>
      </c>
      <c r="S186" s="108" t="s">
        <v>23</v>
      </c>
      <c r="T186" s="107" t="s">
        <v>23</v>
      </c>
      <c r="U186" s="108">
        <v>0</v>
      </c>
      <c r="V186" s="108">
        <v>0</v>
      </c>
      <c r="W186" s="107" t="s">
        <v>469</v>
      </c>
      <c r="X186" s="80" t="s">
        <v>450</v>
      </c>
      <c r="Y186" s="108" t="s">
        <v>1</v>
      </c>
    </row>
    <row r="187" spans="1:25">
      <c r="A187" s="108">
        <f t="shared" si="2"/>
        <v>184</v>
      </c>
      <c r="B187" s="108">
        <v>11</v>
      </c>
      <c r="C187" s="108" t="s">
        <v>716</v>
      </c>
      <c r="D187" s="108">
        <v>79101</v>
      </c>
      <c r="E187" s="108" t="s">
        <v>595</v>
      </c>
      <c r="F187" s="107" t="s">
        <v>585</v>
      </c>
      <c r="G187" s="107" t="s">
        <v>586</v>
      </c>
      <c r="H187" s="108">
        <v>3</v>
      </c>
      <c r="I187" s="108" t="s">
        <v>33</v>
      </c>
      <c r="J187" s="107" t="s">
        <v>656</v>
      </c>
      <c r="K187" s="108" t="s">
        <v>10</v>
      </c>
      <c r="L187" s="108" t="s">
        <v>445</v>
      </c>
      <c r="M187" s="112" t="s">
        <v>728</v>
      </c>
      <c r="N187" s="108" t="s">
        <v>23</v>
      </c>
      <c r="O187" s="108" t="s">
        <v>23</v>
      </c>
      <c r="P187" s="108" t="s">
        <v>23</v>
      </c>
      <c r="Q187" s="108" t="s">
        <v>23</v>
      </c>
      <c r="R187" s="108" t="s">
        <v>23</v>
      </c>
      <c r="S187" s="108" t="s">
        <v>23</v>
      </c>
      <c r="T187" s="107" t="s">
        <v>23</v>
      </c>
      <c r="U187" s="108">
        <v>0</v>
      </c>
      <c r="V187" s="108">
        <v>0</v>
      </c>
      <c r="W187" s="107" t="s">
        <v>469</v>
      </c>
      <c r="X187" s="80" t="s">
        <v>450</v>
      </c>
      <c r="Y187" s="108" t="s">
        <v>1</v>
      </c>
    </row>
    <row r="188" spans="1:25">
      <c r="A188" s="108">
        <f t="shared" si="2"/>
        <v>185</v>
      </c>
      <c r="B188" s="108">
        <v>1</v>
      </c>
      <c r="C188" s="108" t="s">
        <v>716</v>
      </c>
      <c r="D188" s="108">
        <v>11609</v>
      </c>
      <c r="E188" s="108" t="s">
        <v>583</v>
      </c>
      <c r="F188" s="107" t="s">
        <v>468</v>
      </c>
      <c r="G188" s="107" t="s">
        <v>584</v>
      </c>
      <c r="H188" s="108">
        <v>3</v>
      </c>
      <c r="I188" s="108" t="s">
        <v>33</v>
      </c>
      <c r="J188" s="107" t="s">
        <v>656</v>
      </c>
      <c r="K188" s="108" t="s">
        <v>10</v>
      </c>
      <c r="L188" s="108" t="s">
        <v>445</v>
      </c>
      <c r="M188" s="112" t="s">
        <v>728</v>
      </c>
      <c r="N188" s="108" t="s">
        <v>23</v>
      </c>
      <c r="O188" s="108" t="s">
        <v>23</v>
      </c>
      <c r="P188" s="108" t="s">
        <v>23</v>
      </c>
      <c r="Q188" s="108" t="s">
        <v>23</v>
      </c>
      <c r="R188" s="108" t="s">
        <v>23</v>
      </c>
      <c r="S188" s="108" t="s">
        <v>23</v>
      </c>
      <c r="T188" s="107" t="s">
        <v>23</v>
      </c>
      <c r="U188" s="108">
        <v>0</v>
      </c>
      <c r="V188" s="108">
        <v>0</v>
      </c>
      <c r="W188" s="107" t="s">
        <v>469</v>
      </c>
      <c r="X188" s="80" t="s">
        <v>20</v>
      </c>
      <c r="Y188" s="108" t="s">
        <v>1</v>
      </c>
    </row>
    <row r="189" spans="1:25">
      <c r="A189" s="108">
        <f t="shared" si="2"/>
        <v>186</v>
      </c>
      <c r="B189" s="108">
        <v>1</v>
      </c>
      <c r="C189" s="108" t="s">
        <v>716</v>
      </c>
      <c r="D189" s="108">
        <v>11609</v>
      </c>
      <c r="E189" s="108" t="s">
        <v>595</v>
      </c>
      <c r="F189" s="107" t="s">
        <v>585</v>
      </c>
      <c r="G189" s="107" t="s">
        <v>586</v>
      </c>
      <c r="H189" s="108">
        <v>3</v>
      </c>
      <c r="I189" s="108" t="s">
        <v>33</v>
      </c>
      <c r="J189" s="107" t="s">
        <v>656</v>
      </c>
      <c r="K189" s="108" t="s">
        <v>10</v>
      </c>
      <c r="L189" s="108" t="s">
        <v>445</v>
      </c>
      <c r="M189" s="112" t="s">
        <v>728</v>
      </c>
      <c r="N189" s="108" t="s">
        <v>23</v>
      </c>
      <c r="O189" s="108" t="s">
        <v>23</v>
      </c>
      <c r="P189" s="108" t="s">
        <v>23</v>
      </c>
      <c r="Q189" s="108" t="s">
        <v>23</v>
      </c>
      <c r="R189" s="108" t="s">
        <v>23</v>
      </c>
      <c r="S189" s="108" t="s">
        <v>23</v>
      </c>
      <c r="T189" s="107" t="s">
        <v>23</v>
      </c>
      <c r="U189" s="108">
        <v>0</v>
      </c>
      <c r="V189" s="108">
        <v>0</v>
      </c>
      <c r="W189" s="107" t="s">
        <v>469</v>
      </c>
      <c r="X189" s="80" t="s">
        <v>20</v>
      </c>
      <c r="Y189" s="108" t="s">
        <v>1</v>
      </c>
    </row>
    <row r="190" spans="1:25">
      <c r="A190" s="108">
        <f t="shared" si="2"/>
        <v>187</v>
      </c>
      <c r="B190" s="108">
        <v>11</v>
      </c>
      <c r="C190" s="108" t="s">
        <v>716</v>
      </c>
      <c r="D190" s="108">
        <v>11609</v>
      </c>
      <c r="E190" s="108" t="s">
        <v>583</v>
      </c>
      <c r="F190" s="107" t="s">
        <v>468</v>
      </c>
      <c r="G190" s="107" t="s">
        <v>584</v>
      </c>
      <c r="H190" s="108">
        <v>3</v>
      </c>
      <c r="I190" s="108" t="s">
        <v>33</v>
      </c>
      <c r="J190" s="107" t="s">
        <v>656</v>
      </c>
      <c r="K190" s="108" t="s">
        <v>10</v>
      </c>
      <c r="L190" s="108" t="s">
        <v>445</v>
      </c>
      <c r="M190" s="112" t="s">
        <v>728</v>
      </c>
      <c r="N190" s="108" t="s">
        <v>23</v>
      </c>
      <c r="O190" s="108" t="s">
        <v>23</v>
      </c>
      <c r="P190" s="108" t="s">
        <v>23</v>
      </c>
      <c r="Q190" s="108" t="s">
        <v>23</v>
      </c>
      <c r="R190" s="108" t="s">
        <v>23</v>
      </c>
      <c r="S190" s="108" t="s">
        <v>23</v>
      </c>
      <c r="T190" s="107" t="s">
        <v>23</v>
      </c>
      <c r="U190" s="108">
        <v>0</v>
      </c>
      <c r="V190" s="108">
        <v>0</v>
      </c>
      <c r="W190" s="107" t="s">
        <v>469</v>
      </c>
      <c r="X190" s="80" t="s">
        <v>450</v>
      </c>
      <c r="Y190" s="108" t="s">
        <v>1</v>
      </c>
    </row>
    <row r="191" spans="1:25">
      <c r="A191" s="108">
        <f t="shared" si="2"/>
        <v>188</v>
      </c>
      <c r="B191" s="108">
        <v>11</v>
      </c>
      <c r="C191" s="108" t="s">
        <v>716</v>
      </c>
      <c r="D191" s="108">
        <v>11609</v>
      </c>
      <c r="E191" s="108" t="s">
        <v>595</v>
      </c>
      <c r="F191" s="107" t="s">
        <v>585</v>
      </c>
      <c r="G191" s="107" t="s">
        <v>586</v>
      </c>
      <c r="H191" s="108">
        <v>3</v>
      </c>
      <c r="I191" s="108" t="s">
        <v>33</v>
      </c>
      <c r="J191" s="107" t="s">
        <v>656</v>
      </c>
      <c r="K191" s="108" t="s">
        <v>10</v>
      </c>
      <c r="L191" s="108" t="s">
        <v>445</v>
      </c>
      <c r="M191" s="112" t="s">
        <v>728</v>
      </c>
      <c r="N191" s="108" t="s">
        <v>23</v>
      </c>
      <c r="O191" s="108" t="s">
        <v>23</v>
      </c>
      <c r="P191" s="108" t="s">
        <v>23</v>
      </c>
      <c r="Q191" s="108" t="s">
        <v>23</v>
      </c>
      <c r="R191" s="108" t="s">
        <v>23</v>
      </c>
      <c r="S191" s="108" t="s">
        <v>23</v>
      </c>
      <c r="T191" s="107" t="s">
        <v>23</v>
      </c>
      <c r="U191" s="108">
        <v>0</v>
      </c>
      <c r="V191" s="108">
        <v>0</v>
      </c>
      <c r="W191" s="107" t="s">
        <v>469</v>
      </c>
      <c r="X191" s="80" t="s">
        <v>450</v>
      </c>
      <c r="Y191" s="108" t="s">
        <v>1</v>
      </c>
    </row>
    <row r="192" spans="1:25">
      <c r="A192" s="108">
        <f t="shared" si="2"/>
        <v>189</v>
      </c>
      <c r="B192" s="108">
        <v>1</v>
      </c>
      <c r="C192" s="108" t="s">
        <v>716</v>
      </c>
      <c r="D192" s="108">
        <v>21609</v>
      </c>
      <c r="E192" s="108" t="s">
        <v>583</v>
      </c>
      <c r="F192" s="107" t="s">
        <v>468</v>
      </c>
      <c r="G192" s="107" t="s">
        <v>584</v>
      </c>
      <c r="H192" s="108">
        <v>3</v>
      </c>
      <c r="I192" s="108" t="s">
        <v>33</v>
      </c>
      <c r="J192" s="107" t="s">
        <v>656</v>
      </c>
      <c r="K192" s="108" t="s">
        <v>10</v>
      </c>
      <c r="L192" s="108" t="s">
        <v>445</v>
      </c>
      <c r="M192" s="112" t="s">
        <v>728</v>
      </c>
      <c r="N192" s="108" t="s">
        <v>23</v>
      </c>
      <c r="O192" s="108" t="s">
        <v>23</v>
      </c>
      <c r="P192" s="108" t="s">
        <v>23</v>
      </c>
      <c r="Q192" s="108" t="s">
        <v>23</v>
      </c>
      <c r="R192" s="108" t="s">
        <v>23</v>
      </c>
      <c r="S192" s="108" t="s">
        <v>23</v>
      </c>
      <c r="T192" s="107" t="s">
        <v>23</v>
      </c>
      <c r="U192" s="108">
        <v>0</v>
      </c>
      <c r="V192" s="108">
        <v>0</v>
      </c>
      <c r="W192" s="107" t="s">
        <v>469</v>
      </c>
      <c r="X192" s="80" t="s">
        <v>20</v>
      </c>
      <c r="Y192" s="108" t="s">
        <v>1</v>
      </c>
    </row>
    <row r="193" spans="1:25">
      <c r="A193" s="108">
        <f t="shared" si="2"/>
        <v>190</v>
      </c>
      <c r="B193" s="108">
        <v>1</v>
      </c>
      <c r="C193" s="108" t="s">
        <v>716</v>
      </c>
      <c r="D193" s="108">
        <v>21609</v>
      </c>
      <c r="E193" s="108" t="s">
        <v>595</v>
      </c>
      <c r="F193" s="107" t="s">
        <v>585</v>
      </c>
      <c r="G193" s="107" t="s">
        <v>586</v>
      </c>
      <c r="H193" s="108">
        <v>3</v>
      </c>
      <c r="I193" s="108" t="s">
        <v>33</v>
      </c>
      <c r="J193" s="107" t="s">
        <v>656</v>
      </c>
      <c r="K193" s="108" t="s">
        <v>10</v>
      </c>
      <c r="L193" s="108" t="s">
        <v>445</v>
      </c>
      <c r="M193" s="112" t="s">
        <v>728</v>
      </c>
      <c r="N193" s="108" t="s">
        <v>23</v>
      </c>
      <c r="O193" s="108" t="s">
        <v>23</v>
      </c>
      <c r="P193" s="108" t="s">
        <v>23</v>
      </c>
      <c r="Q193" s="108" t="s">
        <v>23</v>
      </c>
      <c r="R193" s="108" t="s">
        <v>23</v>
      </c>
      <c r="S193" s="108" t="s">
        <v>23</v>
      </c>
      <c r="T193" s="107" t="s">
        <v>23</v>
      </c>
      <c r="U193" s="108">
        <v>0</v>
      </c>
      <c r="V193" s="108">
        <v>0</v>
      </c>
      <c r="W193" s="107" t="s">
        <v>469</v>
      </c>
      <c r="X193" s="80" t="s">
        <v>20</v>
      </c>
      <c r="Y193" s="108" t="s">
        <v>1</v>
      </c>
    </row>
    <row r="194" spans="1:25">
      <c r="A194" s="108">
        <f t="shared" si="2"/>
        <v>191</v>
      </c>
      <c r="B194" s="108">
        <v>11</v>
      </c>
      <c r="C194" s="108" t="s">
        <v>716</v>
      </c>
      <c r="D194" s="108">
        <v>21609</v>
      </c>
      <c r="E194" s="108" t="s">
        <v>583</v>
      </c>
      <c r="F194" s="107" t="s">
        <v>468</v>
      </c>
      <c r="G194" s="107" t="s">
        <v>584</v>
      </c>
      <c r="H194" s="108">
        <v>3</v>
      </c>
      <c r="I194" s="108" t="s">
        <v>33</v>
      </c>
      <c r="J194" s="107" t="s">
        <v>656</v>
      </c>
      <c r="K194" s="108" t="s">
        <v>10</v>
      </c>
      <c r="L194" s="108" t="s">
        <v>445</v>
      </c>
      <c r="M194" s="112" t="s">
        <v>728</v>
      </c>
      <c r="N194" s="108" t="s">
        <v>23</v>
      </c>
      <c r="O194" s="108" t="s">
        <v>23</v>
      </c>
      <c r="P194" s="108" t="s">
        <v>23</v>
      </c>
      <c r="Q194" s="108" t="s">
        <v>23</v>
      </c>
      <c r="R194" s="108" t="s">
        <v>23</v>
      </c>
      <c r="S194" s="108" t="s">
        <v>23</v>
      </c>
      <c r="T194" s="107" t="s">
        <v>23</v>
      </c>
      <c r="U194" s="108">
        <v>0</v>
      </c>
      <c r="V194" s="108">
        <v>0</v>
      </c>
      <c r="W194" s="107" t="s">
        <v>469</v>
      </c>
      <c r="X194" s="80" t="s">
        <v>450</v>
      </c>
      <c r="Y194" s="108" t="s">
        <v>1</v>
      </c>
    </row>
    <row r="195" spans="1:25">
      <c r="A195" s="108">
        <f t="shared" si="2"/>
        <v>192</v>
      </c>
      <c r="B195" s="108">
        <v>11</v>
      </c>
      <c r="C195" s="108" t="s">
        <v>716</v>
      </c>
      <c r="D195" s="108">
        <v>21609</v>
      </c>
      <c r="E195" s="108" t="s">
        <v>595</v>
      </c>
      <c r="F195" s="107" t="s">
        <v>585</v>
      </c>
      <c r="G195" s="107" t="s">
        <v>586</v>
      </c>
      <c r="H195" s="108">
        <v>3</v>
      </c>
      <c r="I195" s="108" t="s">
        <v>33</v>
      </c>
      <c r="J195" s="107" t="s">
        <v>656</v>
      </c>
      <c r="K195" s="108" t="s">
        <v>10</v>
      </c>
      <c r="L195" s="108" t="s">
        <v>445</v>
      </c>
      <c r="M195" s="112" t="s">
        <v>728</v>
      </c>
      <c r="N195" s="108" t="s">
        <v>23</v>
      </c>
      <c r="O195" s="108" t="s">
        <v>23</v>
      </c>
      <c r="P195" s="108" t="s">
        <v>23</v>
      </c>
      <c r="Q195" s="108" t="s">
        <v>23</v>
      </c>
      <c r="R195" s="108" t="s">
        <v>23</v>
      </c>
      <c r="S195" s="108" t="s">
        <v>23</v>
      </c>
      <c r="T195" s="107" t="s">
        <v>23</v>
      </c>
      <c r="U195" s="108">
        <v>0</v>
      </c>
      <c r="V195" s="108">
        <v>0</v>
      </c>
      <c r="W195" s="107" t="s">
        <v>469</v>
      </c>
      <c r="X195" s="80" t="s">
        <v>450</v>
      </c>
      <c r="Y195" s="108" t="s">
        <v>1</v>
      </c>
    </row>
    <row r="196" spans="1:25">
      <c r="A196" s="111">
        <f t="shared" si="2"/>
        <v>193</v>
      </c>
      <c r="B196" s="111">
        <v>1</v>
      </c>
      <c r="C196" s="111" t="s">
        <v>716</v>
      </c>
      <c r="D196" s="111">
        <v>99100</v>
      </c>
      <c r="E196" s="111" t="s">
        <v>583</v>
      </c>
      <c r="F196" s="110" t="s">
        <v>468</v>
      </c>
      <c r="G196" s="110" t="s">
        <v>584</v>
      </c>
      <c r="H196" s="111">
        <v>3</v>
      </c>
      <c r="I196" s="111" t="s">
        <v>33</v>
      </c>
      <c r="J196" s="110" t="s">
        <v>656</v>
      </c>
      <c r="K196" s="111" t="s">
        <v>10</v>
      </c>
      <c r="L196" s="111" t="s">
        <v>445</v>
      </c>
      <c r="M196" s="115" t="s">
        <v>63</v>
      </c>
      <c r="N196" s="111" t="s">
        <v>23</v>
      </c>
      <c r="O196" s="111" t="s">
        <v>23</v>
      </c>
      <c r="P196" s="111" t="s">
        <v>23</v>
      </c>
      <c r="Q196" s="111" t="s">
        <v>23</v>
      </c>
      <c r="R196" s="111" t="s">
        <v>23</v>
      </c>
      <c r="S196" s="111" t="s">
        <v>23</v>
      </c>
      <c r="T196" s="110" t="s">
        <v>23</v>
      </c>
      <c r="U196" s="111">
        <v>0</v>
      </c>
      <c r="V196" s="111">
        <v>0</v>
      </c>
      <c r="W196" s="110" t="s">
        <v>469</v>
      </c>
      <c r="X196" s="80" t="s">
        <v>20</v>
      </c>
      <c r="Y196" s="111" t="s">
        <v>1</v>
      </c>
    </row>
    <row r="197" spans="1:25">
      <c r="A197" s="111">
        <f t="shared" si="2"/>
        <v>194</v>
      </c>
      <c r="B197" s="111">
        <v>1</v>
      </c>
      <c r="C197" s="111" t="s">
        <v>716</v>
      </c>
      <c r="D197" s="111">
        <v>99100</v>
      </c>
      <c r="E197" s="111" t="s">
        <v>595</v>
      </c>
      <c r="F197" s="110" t="s">
        <v>585</v>
      </c>
      <c r="G197" s="110" t="s">
        <v>586</v>
      </c>
      <c r="H197" s="111">
        <v>3</v>
      </c>
      <c r="I197" s="111" t="s">
        <v>33</v>
      </c>
      <c r="J197" s="110" t="s">
        <v>656</v>
      </c>
      <c r="K197" s="111" t="s">
        <v>10</v>
      </c>
      <c r="L197" s="111" t="s">
        <v>445</v>
      </c>
      <c r="M197" s="115" t="s">
        <v>63</v>
      </c>
      <c r="N197" s="111" t="s">
        <v>23</v>
      </c>
      <c r="O197" s="111" t="s">
        <v>23</v>
      </c>
      <c r="P197" s="111" t="s">
        <v>23</v>
      </c>
      <c r="Q197" s="111" t="s">
        <v>23</v>
      </c>
      <c r="R197" s="111" t="s">
        <v>23</v>
      </c>
      <c r="S197" s="111" t="s">
        <v>23</v>
      </c>
      <c r="T197" s="110" t="s">
        <v>23</v>
      </c>
      <c r="U197" s="111">
        <v>0</v>
      </c>
      <c r="V197" s="111">
        <v>0</v>
      </c>
      <c r="W197" s="110" t="s">
        <v>469</v>
      </c>
      <c r="X197" s="80" t="s">
        <v>20</v>
      </c>
      <c r="Y197" s="111" t="s">
        <v>1</v>
      </c>
    </row>
    <row r="198" spans="1:25">
      <c r="A198" s="111">
        <f t="shared" ref="A198:A261" si="3">A197+1</f>
        <v>195</v>
      </c>
      <c r="B198" s="111">
        <v>11</v>
      </c>
      <c r="C198" s="111" t="s">
        <v>716</v>
      </c>
      <c r="D198" s="111">
        <v>99100</v>
      </c>
      <c r="E198" s="111" t="s">
        <v>583</v>
      </c>
      <c r="F198" s="110" t="s">
        <v>468</v>
      </c>
      <c r="G198" s="110" t="s">
        <v>584</v>
      </c>
      <c r="H198" s="111">
        <v>3</v>
      </c>
      <c r="I198" s="111" t="s">
        <v>33</v>
      </c>
      <c r="J198" s="110" t="s">
        <v>656</v>
      </c>
      <c r="K198" s="111" t="s">
        <v>10</v>
      </c>
      <c r="L198" s="111" t="s">
        <v>445</v>
      </c>
      <c r="M198" s="115" t="s">
        <v>63</v>
      </c>
      <c r="N198" s="111" t="s">
        <v>23</v>
      </c>
      <c r="O198" s="111" t="s">
        <v>23</v>
      </c>
      <c r="P198" s="111" t="s">
        <v>23</v>
      </c>
      <c r="Q198" s="111" t="s">
        <v>23</v>
      </c>
      <c r="R198" s="111" t="s">
        <v>23</v>
      </c>
      <c r="S198" s="111" t="s">
        <v>23</v>
      </c>
      <c r="T198" s="110" t="s">
        <v>23</v>
      </c>
      <c r="U198" s="111">
        <v>0</v>
      </c>
      <c r="V198" s="111">
        <v>0</v>
      </c>
      <c r="W198" s="110" t="s">
        <v>469</v>
      </c>
      <c r="X198" s="80" t="s">
        <v>450</v>
      </c>
      <c r="Y198" s="111" t="s">
        <v>1</v>
      </c>
    </row>
    <row r="199" spans="1:25">
      <c r="A199" s="111">
        <f t="shared" si="3"/>
        <v>196</v>
      </c>
      <c r="B199" s="111">
        <v>11</v>
      </c>
      <c r="C199" s="111" t="s">
        <v>716</v>
      </c>
      <c r="D199" s="111">
        <v>99100</v>
      </c>
      <c r="E199" s="111" t="s">
        <v>595</v>
      </c>
      <c r="F199" s="110" t="s">
        <v>585</v>
      </c>
      <c r="G199" s="110" t="s">
        <v>586</v>
      </c>
      <c r="H199" s="111">
        <v>3</v>
      </c>
      <c r="I199" s="111" t="s">
        <v>33</v>
      </c>
      <c r="J199" s="110" t="s">
        <v>656</v>
      </c>
      <c r="K199" s="111" t="s">
        <v>10</v>
      </c>
      <c r="L199" s="111" t="s">
        <v>445</v>
      </c>
      <c r="M199" s="115" t="s">
        <v>63</v>
      </c>
      <c r="N199" s="111" t="s">
        <v>23</v>
      </c>
      <c r="O199" s="111" t="s">
        <v>23</v>
      </c>
      <c r="P199" s="111" t="s">
        <v>23</v>
      </c>
      <c r="Q199" s="111" t="s">
        <v>23</v>
      </c>
      <c r="R199" s="111" t="s">
        <v>23</v>
      </c>
      <c r="S199" s="111" t="s">
        <v>23</v>
      </c>
      <c r="T199" s="110" t="s">
        <v>23</v>
      </c>
      <c r="U199" s="111">
        <v>0</v>
      </c>
      <c r="V199" s="111">
        <v>0</v>
      </c>
      <c r="W199" s="110" t="s">
        <v>469</v>
      </c>
      <c r="X199" s="80" t="s">
        <v>450</v>
      </c>
      <c r="Y199" s="111" t="s">
        <v>1</v>
      </c>
    </row>
    <row r="200" spans="1:25">
      <c r="A200" s="111">
        <f t="shared" si="3"/>
        <v>197</v>
      </c>
      <c r="B200" s="111">
        <v>1</v>
      </c>
      <c r="C200" s="111" t="s">
        <v>716</v>
      </c>
      <c r="D200" s="111">
        <v>79101</v>
      </c>
      <c r="E200" s="111" t="s">
        <v>583</v>
      </c>
      <c r="F200" s="110" t="s">
        <v>468</v>
      </c>
      <c r="G200" s="110" t="s">
        <v>584</v>
      </c>
      <c r="H200" s="111">
        <v>3</v>
      </c>
      <c r="I200" s="111" t="s">
        <v>33</v>
      </c>
      <c r="J200" s="110" t="s">
        <v>656</v>
      </c>
      <c r="K200" s="111" t="s">
        <v>10</v>
      </c>
      <c r="L200" s="111" t="s">
        <v>445</v>
      </c>
      <c r="M200" s="115" t="s">
        <v>63</v>
      </c>
      <c r="N200" s="111" t="s">
        <v>23</v>
      </c>
      <c r="O200" s="111" t="s">
        <v>23</v>
      </c>
      <c r="P200" s="111" t="s">
        <v>23</v>
      </c>
      <c r="Q200" s="111" t="s">
        <v>23</v>
      </c>
      <c r="R200" s="111" t="s">
        <v>23</v>
      </c>
      <c r="S200" s="111" t="s">
        <v>23</v>
      </c>
      <c r="T200" s="110" t="s">
        <v>23</v>
      </c>
      <c r="U200" s="111">
        <v>0</v>
      </c>
      <c r="V200" s="111">
        <v>0</v>
      </c>
      <c r="W200" s="110" t="s">
        <v>469</v>
      </c>
      <c r="X200" s="80" t="s">
        <v>20</v>
      </c>
      <c r="Y200" s="111" t="s">
        <v>1</v>
      </c>
    </row>
    <row r="201" spans="1:25">
      <c r="A201" s="111">
        <f t="shared" si="3"/>
        <v>198</v>
      </c>
      <c r="B201" s="111">
        <v>1</v>
      </c>
      <c r="C201" s="111" t="s">
        <v>716</v>
      </c>
      <c r="D201" s="111">
        <v>79101</v>
      </c>
      <c r="E201" s="111" t="s">
        <v>595</v>
      </c>
      <c r="F201" s="110" t="s">
        <v>585</v>
      </c>
      <c r="G201" s="110" t="s">
        <v>586</v>
      </c>
      <c r="H201" s="111">
        <v>3</v>
      </c>
      <c r="I201" s="111" t="s">
        <v>33</v>
      </c>
      <c r="J201" s="110" t="s">
        <v>656</v>
      </c>
      <c r="K201" s="111" t="s">
        <v>10</v>
      </c>
      <c r="L201" s="111" t="s">
        <v>445</v>
      </c>
      <c r="M201" s="115" t="s">
        <v>63</v>
      </c>
      <c r="N201" s="111" t="s">
        <v>23</v>
      </c>
      <c r="O201" s="111" t="s">
        <v>23</v>
      </c>
      <c r="P201" s="111" t="s">
        <v>23</v>
      </c>
      <c r="Q201" s="111" t="s">
        <v>23</v>
      </c>
      <c r="R201" s="111" t="s">
        <v>23</v>
      </c>
      <c r="S201" s="111" t="s">
        <v>23</v>
      </c>
      <c r="T201" s="110" t="s">
        <v>23</v>
      </c>
      <c r="U201" s="111">
        <v>0</v>
      </c>
      <c r="V201" s="111">
        <v>0</v>
      </c>
      <c r="W201" s="110" t="s">
        <v>469</v>
      </c>
      <c r="X201" s="80" t="s">
        <v>20</v>
      </c>
      <c r="Y201" s="111" t="s">
        <v>1</v>
      </c>
    </row>
    <row r="202" spans="1:25">
      <c r="A202" s="111">
        <f t="shared" si="3"/>
        <v>199</v>
      </c>
      <c r="B202" s="111">
        <v>11</v>
      </c>
      <c r="C202" s="111" t="s">
        <v>716</v>
      </c>
      <c r="D202" s="111">
        <v>79101</v>
      </c>
      <c r="E202" s="111" t="s">
        <v>583</v>
      </c>
      <c r="F202" s="110" t="s">
        <v>468</v>
      </c>
      <c r="G202" s="110" t="s">
        <v>584</v>
      </c>
      <c r="H202" s="111">
        <v>3</v>
      </c>
      <c r="I202" s="111" t="s">
        <v>33</v>
      </c>
      <c r="J202" s="110" t="s">
        <v>656</v>
      </c>
      <c r="K202" s="111" t="s">
        <v>10</v>
      </c>
      <c r="L202" s="111" t="s">
        <v>445</v>
      </c>
      <c r="M202" s="115" t="s">
        <v>63</v>
      </c>
      <c r="N202" s="111" t="s">
        <v>23</v>
      </c>
      <c r="O202" s="111" t="s">
        <v>23</v>
      </c>
      <c r="P202" s="111" t="s">
        <v>23</v>
      </c>
      <c r="Q202" s="111" t="s">
        <v>23</v>
      </c>
      <c r="R202" s="111" t="s">
        <v>23</v>
      </c>
      <c r="S202" s="111" t="s">
        <v>23</v>
      </c>
      <c r="T202" s="110" t="s">
        <v>23</v>
      </c>
      <c r="U202" s="111">
        <v>0</v>
      </c>
      <c r="V202" s="111">
        <v>0</v>
      </c>
      <c r="W202" s="110" t="s">
        <v>469</v>
      </c>
      <c r="X202" s="80" t="s">
        <v>450</v>
      </c>
      <c r="Y202" s="111" t="s">
        <v>1</v>
      </c>
    </row>
    <row r="203" spans="1:25">
      <c r="A203" s="111">
        <f t="shared" si="3"/>
        <v>200</v>
      </c>
      <c r="B203" s="111">
        <v>11</v>
      </c>
      <c r="C203" s="111" t="s">
        <v>716</v>
      </c>
      <c r="D203" s="111">
        <v>79101</v>
      </c>
      <c r="E203" s="111" t="s">
        <v>595</v>
      </c>
      <c r="F203" s="110" t="s">
        <v>585</v>
      </c>
      <c r="G203" s="110" t="s">
        <v>586</v>
      </c>
      <c r="H203" s="111">
        <v>3</v>
      </c>
      <c r="I203" s="111" t="s">
        <v>33</v>
      </c>
      <c r="J203" s="110" t="s">
        <v>656</v>
      </c>
      <c r="K203" s="111" t="s">
        <v>10</v>
      </c>
      <c r="L203" s="111" t="s">
        <v>445</v>
      </c>
      <c r="M203" s="115" t="s">
        <v>63</v>
      </c>
      <c r="N203" s="111" t="s">
        <v>23</v>
      </c>
      <c r="O203" s="111" t="s">
        <v>23</v>
      </c>
      <c r="P203" s="111" t="s">
        <v>23</v>
      </c>
      <c r="Q203" s="111" t="s">
        <v>23</v>
      </c>
      <c r="R203" s="111" t="s">
        <v>23</v>
      </c>
      <c r="S203" s="111" t="s">
        <v>23</v>
      </c>
      <c r="T203" s="110" t="s">
        <v>23</v>
      </c>
      <c r="U203" s="111">
        <v>0</v>
      </c>
      <c r="V203" s="111">
        <v>0</v>
      </c>
      <c r="W203" s="110" t="s">
        <v>469</v>
      </c>
      <c r="X203" s="80" t="s">
        <v>450</v>
      </c>
      <c r="Y203" s="111" t="s">
        <v>1</v>
      </c>
    </row>
    <row r="204" spans="1:25">
      <c r="A204" s="111">
        <f t="shared" si="3"/>
        <v>201</v>
      </c>
      <c r="B204" s="111">
        <v>1</v>
      </c>
      <c r="C204" s="111" t="s">
        <v>716</v>
      </c>
      <c r="D204" s="111">
        <v>11609</v>
      </c>
      <c r="E204" s="111" t="s">
        <v>583</v>
      </c>
      <c r="F204" s="110" t="s">
        <v>468</v>
      </c>
      <c r="G204" s="110" t="s">
        <v>584</v>
      </c>
      <c r="H204" s="111">
        <v>3</v>
      </c>
      <c r="I204" s="111" t="s">
        <v>33</v>
      </c>
      <c r="J204" s="110" t="s">
        <v>656</v>
      </c>
      <c r="K204" s="111" t="s">
        <v>10</v>
      </c>
      <c r="L204" s="111" t="s">
        <v>445</v>
      </c>
      <c r="M204" s="115" t="s">
        <v>63</v>
      </c>
      <c r="N204" s="111" t="s">
        <v>23</v>
      </c>
      <c r="O204" s="111" t="s">
        <v>23</v>
      </c>
      <c r="P204" s="111" t="s">
        <v>23</v>
      </c>
      <c r="Q204" s="111" t="s">
        <v>23</v>
      </c>
      <c r="R204" s="111" t="s">
        <v>23</v>
      </c>
      <c r="S204" s="111" t="s">
        <v>23</v>
      </c>
      <c r="T204" s="110" t="s">
        <v>23</v>
      </c>
      <c r="U204" s="111">
        <v>0</v>
      </c>
      <c r="V204" s="111">
        <v>0</v>
      </c>
      <c r="W204" s="110" t="s">
        <v>469</v>
      </c>
      <c r="X204" s="80" t="s">
        <v>20</v>
      </c>
      <c r="Y204" s="111" t="s">
        <v>1</v>
      </c>
    </row>
    <row r="205" spans="1:25">
      <c r="A205" s="111">
        <f t="shared" si="3"/>
        <v>202</v>
      </c>
      <c r="B205" s="111">
        <v>1</v>
      </c>
      <c r="C205" s="111" t="s">
        <v>716</v>
      </c>
      <c r="D205" s="111">
        <v>11609</v>
      </c>
      <c r="E205" s="111" t="s">
        <v>595</v>
      </c>
      <c r="F205" s="110" t="s">
        <v>585</v>
      </c>
      <c r="G205" s="110" t="s">
        <v>586</v>
      </c>
      <c r="H205" s="111">
        <v>3</v>
      </c>
      <c r="I205" s="111" t="s">
        <v>33</v>
      </c>
      <c r="J205" s="110" t="s">
        <v>656</v>
      </c>
      <c r="K205" s="111" t="s">
        <v>10</v>
      </c>
      <c r="L205" s="111" t="s">
        <v>445</v>
      </c>
      <c r="M205" s="115" t="s">
        <v>63</v>
      </c>
      <c r="N205" s="111" t="s">
        <v>23</v>
      </c>
      <c r="O205" s="111" t="s">
        <v>23</v>
      </c>
      <c r="P205" s="111" t="s">
        <v>23</v>
      </c>
      <c r="Q205" s="111" t="s">
        <v>23</v>
      </c>
      <c r="R205" s="111" t="s">
        <v>23</v>
      </c>
      <c r="S205" s="111" t="s">
        <v>23</v>
      </c>
      <c r="T205" s="110" t="s">
        <v>23</v>
      </c>
      <c r="U205" s="111">
        <v>0</v>
      </c>
      <c r="V205" s="111">
        <v>0</v>
      </c>
      <c r="W205" s="110" t="s">
        <v>469</v>
      </c>
      <c r="X205" s="80" t="s">
        <v>20</v>
      </c>
      <c r="Y205" s="111" t="s">
        <v>1</v>
      </c>
    </row>
    <row r="206" spans="1:25">
      <c r="A206" s="111">
        <f t="shared" si="3"/>
        <v>203</v>
      </c>
      <c r="B206" s="111">
        <v>11</v>
      </c>
      <c r="C206" s="111" t="s">
        <v>716</v>
      </c>
      <c r="D206" s="111">
        <v>11609</v>
      </c>
      <c r="E206" s="111" t="s">
        <v>583</v>
      </c>
      <c r="F206" s="110" t="s">
        <v>468</v>
      </c>
      <c r="G206" s="110" t="s">
        <v>584</v>
      </c>
      <c r="H206" s="111">
        <v>3</v>
      </c>
      <c r="I206" s="111" t="s">
        <v>33</v>
      </c>
      <c r="J206" s="110" t="s">
        <v>656</v>
      </c>
      <c r="K206" s="111" t="s">
        <v>10</v>
      </c>
      <c r="L206" s="111" t="s">
        <v>445</v>
      </c>
      <c r="M206" s="115" t="s">
        <v>63</v>
      </c>
      <c r="N206" s="111" t="s">
        <v>23</v>
      </c>
      <c r="O206" s="111" t="s">
        <v>23</v>
      </c>
      <c r="P206" s="111" t="s">
        <v>23</v>
      </c>
      <c r="Q206" s="111" t="s">
        <v>23</v>
      </c>
      <c r="R206" s="111" t="s">
        <v>23</v>
      </c>
      <c r="S206" s="111" t="s">
        <v>23</v>
      </c>
      <c r="T206" s="110" t="s">
        <v>23</v>
      </c>
      <c r="U206" s="111">
        <v>0</v>
      </c>
      <c r="V206" s="111">
        <v>0</v>
      </c>
      <c r="W206" s="110" t="s">
        <v>469</v>
      </c>
      <c r="X206" s="80" t="s">
        <v>450</v>
      </c>
      <c r="Y206" s="111" t="s">
        <v>1</v>
      </c>
    </row>
    <row r="207" spans="1:25">
      <c r="A207" s="111">
        <f t="shared" si="3"/>
        <v>204</v>
      </c>
      <c r="B207" s="111">
        <v>11</v>
      </c>
      <c r="C207" s="111" t="s">
        <v>716</v>
      </c>
      <c r="D207" s="111">
        <v>11609</v>
      </c>
      <c r="E207" s="111" t="s">
        <v>595</v>
      </c>
      <c r="F207" s="110" t="s">
        <v>585</v>
      </c>
      <c r="G207" s="110" t="s">
        <v>586</v>
      </c>
      <c r="H207" s="111">
        <v>3</v>
      </c>
      <c r="I207" s="111" t="s">
        <v>33</v>
      </c>
      <c r="J207" s="110" t="s">
        <v>656</v>
      </c>
      <c r="K207" s="111" t="s">
        <v>10</v>
      </c>
      <c r="L207" s="111" t="s">
        <v>445</v>
      </c>
      <c r="M207" s="115" t="s">
        <v>63</v>
      </c>
      <c r="N207" s="111" t="s">
        <v>23</v>
      </c>
      <c r="O207" s="111" t="s">
        <v>23</v>
      </c>
      <c r="P207" s="111" t="s">
        <v>23</v>
      </c>
      <c r="Q207" s="111" t="s">
        <v>23</v>
      </c>
      <c r="R207" s="111" t="s">
        <v>23</v>
      </c>
      <c r="S207" s="111" t="s">
        <v>23</v>
      </c>
      <c r="T207" s="110" t="s">
        <v>23</v>
      </c>
      <c r="U207" s="111">
        <v>0</v>
      </c>
      <c r="V207" s="111">
        <v>0</v>
      </c>
      <c r="W207" s="110" t="s">
        <v>469</v>
      </c>
      <c r="X207" s="80" t="s">
        <v>450</v>
      </c>
      <c r="Y207" s="111" t="s">
        <v>1</v>
      </c>
    </row>
    <row r="208" spans="1:25">
      <c r="A208" s="111">
        <f t="shared" si="3"/>
        <v>205</v>
      </c>
      <c r="B208" s="111">
        <v>1</v>
      </c>
      <c r="C208" s="111" t="s">
        <v>716</v>
      </c>
      <c r="D208" s="111">
        <v>21609</v>
      </c>
      <c r="E208" s="111" t="s">
        <v>583</v>
      </c>
      <c r="F208" s="110" t="s">
        <v>468</v>
      </c>
      <c r="G208" s="110" t="s">
        <v>584</v>
      </c>
      <c r="H208" s="111">
        <v>3</v>
      </c>
      <c r="I208" s="111" t="s">
        <v>33</v>
      </c>
      <c r="J208" s="110" t="s">
        <v>656</v>
      </c>
      <c r="K208" s="111" t="s">
        <v>10</v>
      </c>
      <c r="L208" s="111" t="s">
        <v>445</v>
      </c>
      <c r="M208" s="115" t="s">
        <v>63</v>
      </c>
      <c r="N208" s="111" t="s">
        <v>23</v>
      </c>
      <c r="O208" s="111" t="s">
        <v>23</v>
      </c>
      <c r="P208" s="111" t="s">
        <v>23</v>
      </c>
      <c r="Q208" s="111" t="s">
        <v>23</v>
      </c>
      <c r="R208" s="111" t="s">
        <v>23</v>
      </c>
      <c r="S208" s="111" t="s">
        <v>23</v>
      </c>
      <c r="T208" s="110" t="s">
        <v>23</v>
      </c>
      <c r="U208" s="111">
        <v>0</v>
      </c>
      <c r="V208" s="111">
        <v>0</v>
      </c>
      <c r="W208" s="110" t="s">
        <v>469</v>
      </c>
      <c r="X208" s="80" t="s">
        <v>20</v>
      </c>
      <c r="Y208" s="111" t="s">
        <v>1</v>
      </c>
    </row>
    <row r="209" spans="1:25">
      <c r="A209" s="111">
        <f t="shared" si="3"/>
        <v>206</v>
      </c>
      <c r="B209" s="111">
        <v>1</v>
      </c>
      <c r="C209" s="111" t="s">
        <v>716</v>
      </c>
      <c r="D209" s="111">
        <v>21609</v>
      </c>
      <c r="E209" s="111" t="s">
        <v>595</v>
      </c>
      <c r="F209" s="110" t="s">
        <v>585</v>
      </c>
      <c r="G209" s="110" t="s">
        <v>586</v>
      </c>
      <c r="H209" s="111">
        <v>3</v>
      </c>
      <c r="I209" s="111" t="s">
        <v>33</v>
      </c>
      <c r="J209" s="110" t="s">
        <v>656</v>
      </c>
      <c r="K209" s="111" t="s">
        <v>10</v>
      </c>
      <c r="L209" s="111" t="s">
        <v>445</v>
      </c>
      <c r="M209" s="115" t="s">
        <v>63</v>
      </c>
      <c r="N209" s="111" t="s">
        <v>23</v>
      </c>
      <c r="O209" s="111" t="s">
        <v>23</v>
      </c>
      <c r="P209" s="111" t="s">
        <v>23</v>
      </c>
      <c r="Q209" s="111" t="s">
        <v>23</v>
      </c>
      <c r="R209" s="111" t="s">
        <v>23</v>
      </c>
      <c r="S209" s="111" t="s">
        <v>23</v>
      </c>
      <c r="T209" s="110" t="s">
        <v>23</v>
      </c>
      <c r="U209" s="111">
        <v>0</v>
      </c>
      <c r="V209" s="111">
        <v>0</v>
      </c>
      <c r="W209" s="110" t="s">
        <v>469</v>
      </c>
      <c r="X209" s="80" t="s">
        <v>20</v>
      </c>
      <c r="Y209" s="111" t="s">
        <v>1</v>
      </c>
    </row>
    <row r="210" spans="1:25">
      <c r="A210" s="111">
        <f t="shared" si="3"/>
        <v>207</v>
      </c>
      <c r="B210" s="111">
        <v>11</v>
      </c>
      <c r="C210" s="111" t="s">
        <v>716</v>
      </c>
      <c r="D210" s="111">
        <v>21609</v>
      </c>
      <c r="E210" s="111" t="s">
        <v>583</v>
      </c>
      <c r="F210" s="110" t="s">
        <v>468</v>
      </c>
      <c r="G210" s="110" t="s">
        <v>584</v>
      </c>
      <c r="H210" s="111">
        <v>3</v>
      </c>
      <c r="I210" s="111" t="s">
        <v>33</v>
      </c>
      <c r="J210" s="110" t="s">
        <v>656</v>
      </c>
      <c r="K210" s="111" t="s">
        <v>10</v>
      </c>
      <c r="L210" s="111" t="s">
        <v>445</v>
      </c>
      <c r="M210" s="115" t="s">
        <v>63</v>
      </c>
      <c r="N210" s="111" t="s">
        <v>23</v>
      </c>
      <c r="O210" s="111" t="s">
        <v>23</v>
      </c>
      <c r="P210" s="111" t="s">
        <v>23</v>
      </c>
      <c r="Q210" s="111" t="s">
        <v>23</v>
      </c>
      <c r="R210" s="111" t="s">
        <v>23</v>
      </c>
      <c r="S210" s="111" t="s">
        <v>23</v>
      </c>
      <c r="T210" s="110" t="s">
        <v>23</v>
      </c>
      <c r="U210" s="111">
        <v>0</v>
      </c>
      <c r="V210" s="111">
        <v>0</v>
      </c>
      <c r="W210" s="110" t="s">
        <v>469</v>
      </c>
      <c r="X210" s="80" t="s">
        <v>450</v>
      </c>
      <c r="Y210" s="111" t="s">
        <v>1</v>
      </c>
    </row>
    <row r="211" spans="1:25">
      <c r="A211" s="111">
        <f t="shared" si="3"/>
        <v>208</v>
      </c>
      <c r="B211" s="111">
        <v>11</v>
      </c>
      <c r="C211" s="111" t="s">
        <v>716</v>
      </c>
      <c r="D211" s="111">
        <v>21609</v>
      </c>
      <c r="E211" s="111" t="s">
        <v>595</v>
      </c>
      <c r="F211" s="110" t="s">
        <v>585</v>
      </c>
      <c r="G211" s="110" t="s">
        <v>586</v>
      </c>
      <c r="H211" s="111">
        <v>3</v>
      </c>
      <c r="I211" s="111" t="s">
        <v>33</v>
      </c>
      <c r="J211" s="110" t="s">
        <v>656</v>
      </c>
      <c r="K211" s="111" t="s">
        <v>10</v>
      </c>
      <c r="L211" s="111" t="s">
        <v>445</v>
      </c>
      <c r="M211" s="115" t="s">
        <v>63</v>
      </c>
      <c r="N211" s="111" t="s">
        <v>23</v>
      </c>
      <c r="O211" s="111" t="s">
        <v>23</v>
      </c>
      <c r="P211" s="111" t="s">
        <v>23</v>
      </c>
      <c r="Q211" s="111" t="s">
        <v>23</v>
      </c>
      <c r="R211" s="111" t="s">
        <v>23</v>
      </c>
      <c r="S211" s="111" t="s">
        <v>23</v>
      </c>
      <c r="T211" s="110" t="s">
        <v>23</v>
      </c>
      <c r="U211" s="111">
        <v>0</v>
      </c>
      <c r="V211" s="111">
        <v>0</v>
      </c>
      <c r="W211" s="110" t="s">
        <v>469</v>
      </c>
      <c r="X211" s="80" t="s">
        <v>450</v>
      </c>
      <c r="Y211" s="111" t="s">
        <v>1</v>
      </c>
    </row>
    <row r="212" spans="1:25">
      <c r="A212" s="114">
        <f t="shared" si="3"/>
        <v>209</v>
      </c>
      <c r="B212" s="114">
        <v>1</v>
      </c>
      <c r="C212" s="114" t="s">
        <v>716</v>
      </c>
      <c r="D212" s="114">
        <v>99100</v>
      </c>
      <c r="E212" s="114" t="s">
        <v>583</v>
      </c>
      <c r="F212" s="113" t="s">
        <v>468</v>
      </c>
      <c r="G212" s="113" t="s">
        <v>584</v>
      </c>
      <c r="H212" s="114">
        <v>3</v>
      </c>
      <c r="I212" s="114" t="s">
        <v>33</v>
      </c>
      <c r="J212" s="113" t="s">
        <v>656</v>
      </c>
      <c r="K212" s="114" t="s">
        <v>10</v>
      </c>
      <c r="L212" s="114" t="s">
        <v>445</v>
      </c>
      <c r="M212" s="118" t="s">
        <v>64</v>
      </c>
      <c r="N212" s="114" t="s">
        <v>23</v>
      </c>
      <c r="O212" s="114" t="s">
        <v>23</v>
      </c>
      <c r="P212" s="114" t="s">
        <v>23</v>
      </c>
      <c r="Q212" s="114" t="s">
        <v>23</v>
      </c>
      <c r="R212" s="114" t="s">
        <v>23</v>
      </c>
      <c r="S212" s="114" t="s">
        <v>23</v>
      </c>
      <c r="T212" s="113" t="s">
        <v>23</v>
      </c>
      <c r="U212" s="114">
        <v>0</v>
      </c>
      <c r="V212" s="114">
        <v>0</v>
      </c>
      <c r="W212" s="113" t="s">
        <v>469</v>
      </c>
      <c r="X212" s="80" t="s">
        <v>20</v>
      </c>
      <c r="Y212" s="114" t="s">
        <v>1</v>
      </c>
    </row>
    <row r="213" spans="1:25">
      <c r="A213" s="114">
        <f t="shared" si="3"/>
        <v>210</v>
      </c>
      <c r="B213" s="114">
        <v>1</v>
      </c>
      <c r="C213" s="114" t="s">
        <v>716</v>
      </c>
      <c r="D213" s="114">
        <v>99100</v>
      </c>
      <c r="E213" s="114" t="s">
        <v>595</v>
      </c>
      <c r="F213" s="113" t="s">
        <v>585</v>
      </c>
      <c r="G213" s="113" t="s">
        <v>586</v>
      </c>
      <c r="H213" s="114">
        <v>3</v>
      </c>
      <c r="I213" s="114" t="s">
        <v>33</v>
      </c>
      <c r="J213" s="113" t="s">
        <v>656</v>
      </c>
      <c r="K213" s="114" t="s">
        <v>10</v>
      </c>
      <c r="L213" s="114" t="s">
        <v>445</v>
      </c>
      <c r="M213" s="118" t="s">
        <v>64</v>
      </c>
      <c r="N213" s="114" t="s">
        <v>23</v>
      </c>
      <c r="O213" s="114" t="s">
        <v>23</v>
      </c>
      <c r="P213" s="114" t="s">
        <v>23</v>
      </c>
      <c r="Q213" s="114" t="s">
        <v>23</v>
      </c>
      <c r="R213" s="114" t="s">
        <v>23</v>
      </c>
      <c r="S213" s="114" t="s">
        <v>23</v>
      </c>
      <c r="T213" s="113" t="s">
        <v>23</v>
      </c>
      <c r="U213" s="114">
        <v>0</v>
      </c>
      <c r="V213" s="114">
        <v>0</v>
      </c>
      <c r="W213" s="113" t="s">
        <v>469</v>
      </c>
      <c r="X213" s="80" t="s">
        <v>20</v>
      </c>
      <c r="Y213" s="114" t="s">
        <v>1</v>
      </c>
    </row>
    <row r="214" spans="1:25">
      <c r="A214" s="114">
        <f t="shared" si="3"/>
        <v>211</v>
      </c>
      <c r="B214" s="114">
        <v>11</v>
      </c>
      <c r="C214" s="114" t="s">
        <v>716</v>
      </c>
      <c r="D214" s="114">
        <v>99100</v>
      </c>
      <c r="E214" s="114" t="s">
        <v>583</v>
      </c>
      <c r="F214" s="113" t="s">
        <v>468</v>
      </c>
      <c r="G214" s="113" t="s">
        <v>584</v>
      </c>
      <c r="H214" s="114">
        <v>3</v>
      </c>
      <c r="I214" s="114" t="s">
        <v>33</v>
      </c>
      <c r="J214" s="113" t="s">
        <v>656</v>
      </c>
      <c r="K214" s="114" t="s">
        <v>10</v>
      </c>
      <c r="L214" s="114" t="s">
        <v>445</v>
      </c>
      <c r="M214" s="118" t="s">
        <v>64</v>
      </c>
      <c r="N214" s="114" t="s">
        <v>23</v>
      </c>
      <c r="O214" s="114" t="s">
        <v>23</v>
      </c>
      <c r="P214" s="114" t="s">
        <v>23</v>
      </c>
      <c r="Q214" s="114" t="s">
        <v>23</v>
      </c>
      <c r="R214" s="114" t="s">
        <v>23</v>
      </c>
      <c r="S214" s="114" t="s">
        <v>23</v>
      </c>
      <c r="T214" s="113" t="s">
        <v>23</v>
      </c>
      <c r="U214" s="114">
        <v>0</v>
      </c>
      <c r="V214" s="114">
        <v>0</v>
      </c>
      <c r="W214" s="113" t="s">
        <v>469</v>
      </c>
      <c r="X214" s="80" t="s">
        <v>450</v>
      </c>
      <c r="Y214" s="114" t="s">
        <v>1</v>
      </c>
    </row>
    <row r="215" spans="1:25">
      <c r="A215" s="114">
        <f t="shared" si="3"/>
        <v>212</v>
      </c>
      <c r="B215" s="114">
        <v>11</v>
      </c>
      <c r="C215" s="114" t="s">
        <v>716</v>
      </c>
      <c r="D215" s="114">
        <v>99100</v>
      </c>
      <c r="E215" s="114" t="s">
        <v>595</v>
      </c>
      <c r="F215" s="113" t="s">
        <v>585</v>
      </c>
      <c r="G215" s="113" t="s">
        <v>586</v>
      </c>
      <c r="H215" s="114">
        <v>3</v>
      </c>
      <c r="I215" s="114" t="s">
        <v>33</v>
      </c>
      <c r="J215" s="113" t="s">
        <v>656</v>
      </c>
      <c r="K215" s="114" t="s">
        <v>10</v>
      </c>
      <c r="L215" s="114" t="s">
        <v>445</v>
      </c>
      <c r="M215" s="118" t="s">
        <v>64</v>
      </c>
      <c r="N215" s="114" t="s">
        <v>23</v>
      </c>
      <c r="O215" s="114" t="s">
        <v>23</v>
      </c>
      <c r="P215" s="114" t="s">
        <v>23</v>
      </c>
      <c r="Q215" s="114" t="s">
        <v>23</v>
      </c>
      <c r="R215" s="114" t="s">
        <v>23</v>
      </c>
      <c r="S215" s="114" t="s">
        <v>23</v>
      </c>
      <c r="T215" s="113" t="s">
        <v>23</v>
      </c>
      <c r="U215" s="114">
        <v>0</v>
      </c>
      <c r="V215" s="114">
        <v>0</v>
      </c>
      <c r="W215" s="113" t="s">
        <v>469</v>
      </c>
      <c r="X215" s="80" t="s">
        <v>450</v>
      </c>
      <c r="Y215" s="114" t="s">
        <v>1</v>
      </c>
    </row>
    <row r="216" spans="1:25">
      <c r="A216" s="114">
        <f t="shared" si="3"/>
        <v>213</v>
      </c>
      <c r="B216" s="114">
        <v>1</v>
      </c>
      <c r="C216" s="114" t="s">
        <v>716</v>
      </c>
      <c r="D216" s="114">
        <v>79101</v>
      </c>
      <c r="E216" s="114" t="s">
        <v>583</v>
      </c>
      <c r="F216" s="113" t="s">
        <v>468</v>
      </c>
      <c r="G216" s="113" t="s">
        <v>584</v>
      </c>
      <c r="H216" s="114">
        <v>3</v>
      </c>
      <c r="I216" s="114" t="s">
        <v>33</v>
      </c>
      <c r="J216" s="113" t="s">
        <v>656</v>
      </c>
      <c r="K216" s="114" t="s">
        <v>10</v>
      </c>
      <c r="L216" s="114" t="s">
        <v>445</v>
      </c>
      <c r="M216" s="118" t="s">
        <v>64</v>
      </c>
      <c r="N216" s="114" t="s">
        <v>23</v>
      </c>
      <c r="O216" s="114" t="s">
        <v>23</v>
      </c>
      <c r="P216" s="114" t="s">
        <v>23</v>
      </c>
      <c r="Q216" s="114" t="s">
        <v>23</v>
      </c>
      <c r="R216" s="114" t="s">
        <v>23</v>
      </c>
      <c r="S216" s="114" t="s">
        <v>23</v>
      </c>
      <c r="T216" s="113" t="s">
        <v>23</v>
      </c>
      <c r="U216" s="114">
        <v>0</v>
      </c>
      <c r="V216" s="114">
        <v>0</v>
      </c>
      <c r="W216" s="113" t="s">
        <v>469</v>
      </c>
      <c r="X216" s="80" t="s">
        <v>20</v>
      </c>
      <c r="Y216" s="114" t="s">
        <v>1</v>
      </c>
    </row>
    <row r="217" spans="1:25">
      <c r="A217" s="114">
        <f t="shared" si="3"/>
        <v>214</v>
      </c>
      <c r="B217" s="114">
        <v>1</v>
      </c>
      <c r="C217" s="114" t="s">
        <v>716</v>
      </c>
      <c r="D217" s="114">
        <v>79101</v>
      </c>
      <c r="E217" s="114" t="s">
        <v>595</v>
      </c>
      <c r="F217" s="113" t="s">
        <v>585</v>
      </c>
      <c r="G217" s="113" t="s">
        <v>586</v>
      </c>
      <c r="H217" s="114">
        <v>3</v>
      </c>
      <c r="I217" s="114" t="s">
        <v>33</v>
      </c>
      <c r="J217" s="113" t="s">
        <v>656</v>
      </c>
      <c r="K217" s="114" t="s">
        <v>10</v>
      </c>
      <c r="L217" s="114" t="s">
        <v>445</v>
      </c>
      <c r="M217" s="118" t="s">
        <v>64</v>
      </c>
      <c r="N217" s="114" t="s">
        <v>23</v>
      </c>
      <c r="O217" s="114" t="s">
        <v>23</v>
      </c>
      <c r="P217" s="114" t="s">
        <v>23</v>
      </c>
      <c r="Q217" s="114" t="s">
        <v>23</v>
      </c>
      <c r="R217" s="114" t="s">
        <v>23</v>
      </c>
      <c r="S217" s="114" t="s">
        <v>23</v>
      </c>
      <c r="T217" s="113" t="s">
        <v>23</v>
      </c>
      <c r="U217" s="114">
        <v>0</v>
      </c>
      <c r="V217" s="114">
        <v>0</v>
      </c>
      <c r="W217" s="113" t="s">
        <v>469</v>
      </c>
      <c r="X217" s="80" t="s">
        <v>20</v>
      </c>
      <c r="Y217" s="114" t="s">
        <v>1</v>
      </c>
    </row>
    <row r="218" spans="1:25">
      <c r="A218" s="114">
        <f t="shared" si="3"/>
        <v>215</v>
      </c>
      <c r="B218" s="114">
        <v>11</v>
      </c>
      <c r="C218" s="114" t="s">
        <v>716</v>
      </c>
      <c r="D218" s="114">
        <v>79101</v>
      </c>
      <c r="E218" s="114" t="s">
        <v>583</v>
      </c>
      <c r="F218" s="113" t="s">
        <v>468</v>
      </c>
      <c r="G218" s="113" t="s">
        <v>584</v>
      </c>
      <c r="H218" s="114">
        <v>3</v>
      </c>
      <c r="I218" s="114" t="s">
        <v>33</v>
      </c>
      <c r="J218" s="113" t="s">
        <v>656</v>
      </c>
      <c r="K218" s="114" t="s">
        <v>10</v>
      </c>
      <c r="L218" s="114" t="s">
        <v>445</v>
      </c>
      <c r="M218" s="118" t="s">
        <v>64</v>
      </c>
      <c r="N218" s="114" t="s">
        <v>23</v>
      </c>
      <c r="O218" s="114" t="s">
        <v>23</v>
      </c>
      <c r="P218" s="114" t="s">
        <v>23</v>
      </c>
      <c r="Q218" s="114" t="s">
        <v>23</v>
      </c>
      <c r="R218" s="114" t="s">
        <v>23</v>
      </c>
      <c r="S218" s="114" t="s">
        <v>23</v>
      </c>
      <c r="T218" s="113" t="s">
        <v>23</v>
      </c>
      <c r="U218" s="114">
        <v>0</v>
      </c>
      <c r="V218" s="114">
        <v>0</v>
      </c>
      <c r="W218" s="113" t="s">
        <v>469</v>
      </c>
      <c r="X218" s="80" t="s">
        <v>450</v>
      </c>
      <c r="Y218" s="114" t="s">
        <v>1</v>
      </c>
    </row>
    <row r="219" spans="1:25">
      <c r="A219" s="114">
        <f t="shared" si="3"/>
        <v>216</v>
      </c>
      <c r="B219" s="114">
        <v>11</v>
      </c>
      <c r="C219" s="114" t="s">
        <v>716</v>
      </c>
      <c r="D219" s="114">
        <v>79101</v>
      </c>
      <c r="E219" s="114" t="s">
        <v>595</v>
      </c>
      <c r="F219" s="113" t="s">
        <v>585</v>
      </c>
      <c r="G219" s="113" t="s">
        <v>586</v>
      </c>
      <c r="H219" s="114">
        <v>3</v>
      </c>
      <c r="I219" s="114" t="s">
        <v>33</v>
      </c>
      <c r="J219" s="113" t="s">
        <v>656</v>
      </c>
      <c r="K219" s="114" t="s">
        <v>10</v>
      </c>
      <c r="L219" s="114" t="s">
        <v>445</v>
      </c>
      <c r="M219" s="118" t="s">
        <v>64</v>
      </c>
      <c r="N219" s="114" t="s">
        <v>23</v>
      </c>
      <c r="O219" s="114" t="s">
        <v>23</v>
      </c>
      <c r="P219" s="114" t="s">
        <v>23</v>
      </c>
      <c r="Q219" s="114" t="s">
        <v>23</v>
      </c>
      <c r="R219" s="114" t="s">
        <v>23</v>
      </c>
      <c r="S219" s="114" t="s">
        <v>23</v>
      </c>
      <c r="T219" s="113" t="s">
        <v>23</v>
      </c>
      <c r="U219" s="114">
        <v>0</v>
      </c>
      <c r="V219" s="114">
        <v>0</v>
      </c>
      <c r="W219" s="113" t="s">
        <v>469</v>
      </c>
      <c r="X219" s="80" t="s">
        <v>450</v>
      </c>
      <c r="Y219" s="114" t="s">
        <v>1</v>
      </c>
    </row>
    <row r="220" spans="1:25">
      <c r="A220" s="114">
        <f t="shared" si="3"/>
        <v>217</v>
      </c>
      <c r="B220" s="114">
        <v>1</v>
      </c>
      <c r="C220" s="114" t="s">
        <v>716</v>
      </c>
      <c r="D220" s="114">
        <v>11609</v>
      </c>
      <c r="E220" s="114" t="s">
        <v>583</v>
      </c>
      <c r="F220" s="113" t="s">
        <v>468</v>
      </c>
      <c r="G220" s="113" t="s">
        <v>584</v>
      </c>
      <c r="H220" s="114">
        <v>3</v>
      </c>
      <c r="I220" s="114" t="s">
        <v>33</v>
      </c>
      <c r="J220" s="113" t="s">
        <v>656</v>
      </c>
      <c r="K220" s="114" t="s">
        <v>10</v>
      </c>
      <c r="L220" s="114" t="s">
        <v>445</v>
      </c>
      <c r="M220" s="118" t="s">
        <v>64</v>
      </c>
      <c r="N220" s="114" t="s">
        <v>23</v>
      </c>
      <c r="O220" s="114" t="s">
        <v>23</v>
      </c>
      <c r="P220" s="114" t="s">
        <v>23</v>
      </c>
      <c r="Q220" s="114" t="s">
        <v>23</v>
      </c>
      <c r="R220" s="114" t="s">
        <v>23</v>
      </c>
      <c r="S220" s="114" t="s">
        <v>23</v>
      </c>
      <c r="T220" s="113" t="s">
        <v>23</v>
      </c>
      <c r="U220" s="114">
        <v>0</v>
      </c>
      <c r="V220" s="114">
        <v>0</v>
      </c>
      <c r="W220" s="113" t="s">
        <v>469</v>
      </c>
      <c r="X220" s="80" t="s">
        <v>20</v>
      </c>
      <c r="Y220" s="114" t="s">
        <v>1</v>
      </c>
    </row>
    <row r="221" spans="1:25">
      <c r="A221" s="114">
        <f t="shared" si="3"/>
        <v>218</v>
      </c>
      <c r="B221" s="114">
        <v>1</v>
      </c>
      <c r="C221" s="114" t="s">
        <v>716</v>
      </c>
      <c r="D221" s="114">
        <v>11609</v>
      </c>
      <c r="E221" s="114" t="s">
        <v>595</v>
      </c>
      <c r="F221" s="113" t="s">
        <v>585</v>
      </c>
      <c r="G221" s="113" t="s">
        <v>586</v>
      </c>
      <c r="H221" s="114">
        <v>3</v>
      </c>
      <c r="I221" s="114" t="s">
        <v>33</v>
      </c>
      <c r="J221" s="113" t="s">
        <v>656</v>
      </c>
      <c r="K221" s="114" t="s">
        <v>10</v>
      </c>
      <c r="L221" s="114" t="s">
        <v>445</v>
      </c>
      <c r="M221" s="118" t="s">
        <v>64</v>
      </c>
      <c r="N221" s="114" t="s">
        <v>23</v>
      </c>
      <c r="O221" s="114" t="s">
        <v>23</v>
      </c>
      <c r="P221" s="114" t="s">
        <v>23</v>
      </c>
      <c r="Q221" s="114" t="s">
        <v>23</v>
      </c>
      <c r="R221" s="114" t="s">
        <v>23</v>
      </c>
      <c r="S221" s="114" t="s">
        <v>23</v>
      </c>
      <c r="T221" s="113" t="s">
        <v>23</v>
      </c>
      <c r="U221" s="114">
        <v>0</v>
      </c>
      <c r="V221" s="114">
        <v>0</v>
      </c>
      <c r="W221" s="113" t="s">
        <v>469</v>
      </c>
      <c r="X221" s="80" t="s">
        <v>20</v>
      </c>
      <c r="Y221" s="114" t="s">
        <v>1</v>
      </c>
    </row>
    <row r="222" spans="1:25">
      <c r="A222" s="114">
        <f t="shared" si="3"/>
        <v>219</v>
      </c>
      <c r="B222" s="114">
        <v>11</v>
      </c>
      <c r="C222" s="114" t="s">
        <v>716</v>
      </c>
      <c r="D222" s="114">
        <v>11609</v>
      </c>
      <c r="E222" s="114" t="s">
        <v>583</v>
      </c>
      <c r="F222" s="113" t="s">
        <v>468</v>
      </c>
      <c r="G222" s="113" t="s">
        <v>584</v>
      </c>
      <c r="H222" s="114">
        <v>3</v>
      </c>
      <c r="I222" s="114" t="s">
        <v>33</v>
      </c>
      <c r="J222" s="113" t="s">
        <v>656</v>
      </c>
      <c r="K222" s="114" t="s">
        <v>10</v>
      </c>
      <c r="L222" s="114" t="s">
        <v>445</v>
      </c>
      <c r="M222" s="118" t="s">
        <v>64</v>
      </c>
      <c r="N222" s="114" t="s">
        <v>23</v>
      </c>
      <c r="O222" s="114" t="s">
        <v>23</v>
      </c>
      <c r="P222" s="114" t="s">
        <v>23</v>
      </c>
      <c r="Q222" s="114" t="s">
        <v>23</v>
      </c>
      <c r="R222" s="114" t="s">
        <v>23</v>
      </c>
      <c r="S222" s="114" t="s">
        <v>23</v>
      </c>
      <c r="T222" s="113" t="s">
        <v>23</v>
      </c>
      <c r="U222" s="114">
        <v>0</v>
      </c>
      <c r="V222" s="114">
        <v>0</v>
      </c>
      <c r="W222" s="113" t="s">
        <v>469</v>
      </c>
      <c r="X222" s="80" t="s">
        <v>450</v>
      </c>
      <c r="Y222" s="114" t="s">
        <v>1</v>
      </c>
    </row>
    <row r="223" spans="1:25">
      <c r="A223" s="114">
        <f t="shared" si="3"/>
        <v>220</v>
      </c>
      <c r="B223" s="114">
        <v>11</v>
      </c>
      <c r="C223" s="114" t="s">
        <v>716</v>
      </c>
      <c r="D223" s="114">
        <v>11609</v>
      </c>
      <c r="E223" s="114" t="s">
        <v>595</v>
      </c>
      <c r="F223" s="113" t="s">
        <v>585</v>
      </c>
      <c r="G223" s="113" t="s">
        <v>586</v>
      </c>
      <c r="H223" s="114">
        <v>3</v>
      </c>
      <c r="I223" s="114" t="s">
        <v>33</v>
      </c>
      <c r="J223" s="113" t="s">
        <v>656</v>
      </c>
      <c r="K223" s="114" t="s">
        <v>10</v>
      </c>
      <c r="L223" s="114" t="s">
        <v>445</v>
      </c>
      <c r="M223" s="118" t="s">
        <v>64</v>
      </c>
      <c r="N223" s="114" t="s">
        <v>23</v>
      </c>
      <c r="O223" s="114" t="s">
        <v>23</v>
      </c>
      <c r="P223" s="114" t="s">
        <v>23</v>
      </c>
      <c r="Q223" s="114" t="s">
        <v>23</v>
      </c>
      <c r="R223" s="114" t="s">
        <v>23</v>
      </c>
      <c r="S223" s="114" t="s">
        <v>23</v>
      </c>
      <c r="T223" s="113" t="s">
        <v>23</v>
      </c>
      <c r="U223" s="114">
        <v>0</v>
      </c>
      <c r="V223" s="114">
        <v>0</v>
      </c>
      <c r="W223" s="113" t="s">
        <v>469</v>
      </c>
      <c r="X223" s="80" t="s">
        <v>450</v>
      </c>
      <c r="Y223" s="114" t="s">
        <v>1</v>
      </c>
    </row>
    <row r="224" spans="1:25">
      <c r="A224" s="114">
        <f t="shared" si="3"/>
        <v>221</v>
      </c>
      <c r="B224" s="114">
        <v>1</v>
      </c>
      <c r="C224" s="114" t="s">
        <v>716</v>
      </c>
      <c r="D224" s="114">
        <v>21609</v>
      </c>
      <c r="E224" s="114" t="s">
        <v>583</v>
      </c>
      <c r="F224" s="113" t="s">
        <v>468</v>
      </c>
      <c r="G224" s="113" t="s">
        <v>584</v>
      </c>
      <c r="H224" s="114">
        <v>3</v>
      </c>
      <c r="I224" s="114" t="s">
        <v>33</v>
      </c>
      <c r="J224" s="113" t="s">
        <v>656</v>
      </c>
      <c r="K224" s="114" t="s">
        <v>10</v>
      </c>
      <c r="L224" s="114" t="s">
        <v>445</v>
      </c>
      <c r="M224" s="118" t="s">
        <v>64</v>
      </c>
      <c r="N224" s="114" t="s">
        <v>23</v>
      </c>
      <c r="O224" s="114" t="s">
        <v>23</v>
      </c>
      <c r="P224" s="114" t="s">
        <v>23</v>
      </c>
      <c r="Q224" s="114" t="s">
        <v>23</v>
      </c>
      <c r="R224" s="114" t="s">
        <v>23</v>
      </c>
      <c r="S224" s="114" t="s">
        <v>23</v>
      </c>
      <c r="T224" s="113" t="s">
        <v>23</v>
      </c>
      <c r="U224" s="114">
        <v>0</v>
      </c>
      <c r="V224" s="114">
        <v>0</v>
      </c>
      <c r="W224" s="113" t="s">
        <v>469</v>
      </c>
      <c r="X224" s="80" t="s">
        <v>20</v>
      </c>
      <c r="Y224" s="114" t="s">
        <v>1</v>
      </c>
    </row>
    <row r="225" spans="1:25">
      <c r="A225" s="114">
        <f t="shared" si="3"/>
        <v>222</v>
      </c>
      <c r="B225" s="114">
        <v>1</v>
      </c>
      <c r="C225" s="114" t="s">
        <v>716</v>
      </c>
      <c r="D225" s="114">
        <v>21609</v>
      </c>
      <c r="E225" s="114" t="s">
        <v>595</v>
      </c>
      <c r="F225" s="113" t="s">
        <v>585</v>
      </c>
      <c r="G225" s="113" t="s">
        <v>586</v>
      </c>
      <c r="H225" s="114">
        <v>3</v>
      </c>
      <c r="I225" s="114" t="s">
        <v>33</v>
      </c>
      <c r="J225" s="113" t="s">
        <v>656</v>
      </c>
      <c r="K225" s="114" t="s">
        <v>10</v>
      </c>
      <c r="L225" s="114" t="s">
        <v>445</v>
      </c>
      <c r="M225" s="118" t="s">
        <v>64</v>
      </c>
      <c r="N225" s="114" t="s">
        <v>23</v>
      </c>
      <c r="O225" s="114" t="s">
        <v>23</v>
      </c>
      <c r="P225" s="114" t="s">
        <v>23</v>
      </c>
      <c r="Q225" s="114" t="s">
        <v>23</v>
      </c>
      <c r="R225" s="114" t="s">
        <v>23</v>
      </c>
      <c r="S225" s="114" t="s">
        <v>23</v>
      </c>
      <c r="T225" s="113" t="s">
        <v>23</v>
      </c>
      <c r="U225" s="114">
        <v>0</v>
      </c>
      <c r="V225" s="114">
        <v>0</v>
      </c>
      <c r="W225" s="113" t="s">
        <v>469</v>
      </c>
      <c r="X225" s="80" t="s">
        <v>20</v>
      </c>
      <c r="Y225" s="114" t="s">
        <v>1</v>
      </c>
    </row>
    <row r="226" spans="1:25">
      <c r="A226" s="114">
        <f t="shared" si="3"/>
        <v>223</v>
      </c>
      <c r="B226" s="114">
        <v>11</v>
      </c>
      <c r="C226" s="114" t="s">
        <v>716</v>
      </c>
      <c r="D226" s="114">
        <v>21609</v>
      </c>
      <c r="E226" s="114" t="s">
        <v>583</v>
      </c>
      <c r="F226" s="113" t="s">
        <v>468</v>
      </c>
      <c r="G226" s="113" t="s">
        <v>584</v>
      </c>
      <c r="H226" s="114">
        <v>3</v>
      </c>
      <c r="I226" s="114" t="s">
        <v>33</v>
      </c>
      <c r="J226" s="113" t="s">
        <v>656</v>
      </c>
      <c r="K226" s="114" t="s">
        <v>10</v>
      </c>
      <c r="L226" s="114" t="s">
        <v>445</v>
      </c>
      <c r="M226" s="118" t="s">
        <v>64</v>
      </c>
      <c r="N226" s="114" t="s">
        <v>23</v>
      </c>
      <c r="O226" s="114" t="s">
        <v>23</v>
      </c>
      <c r="P226" s="114" t="s">
        <v>23</v>
      </c>
      <c r="Q226" s="114" t="s">
        <v>23</v>
      </c>
      <c r="R226" s="114" t="s">
        <v>23</v>
      </c>
      <c r="S226" s="114" t="s">
        <v>23</v>
      </c>
      <c r="T226" s="113" t="s">
        <v>23</v>
      </c>
      <c r="U226" s="114">
        <v>0</v>
      </c>
      <c r="V226" s="114">
        <v>0</v>
      </c>
      <c r="W226" s="113" t="s">
        <v>469</v>
      </c>
      <c r="X226" s="80" t="s">
        <v>450</v>
      </c>
      <c r="Y226" s="114" t="s">
        <v>1</v>
      </c>
    </row>
    <row r="227" spans="1:25">
      <c r="A227" s="114">
        <f t="shared" si="3"/>
        <v>224</v>
      </c>
      <c r="B227" s="114">
        <v>11</v>
      </c>
      <c r="C227" s="114" t="s">
        <v>716</v>
      </c>
      <c r="D227" s="114">
        <v>21609</v>
      </c>
      <c r="E227" s="114" t="s">
        <v>595</v>
      </c>
      <c r="F227" s="113" t="s">
        <v>585</v>
      </c>
      <c r="G227" s="113" t="s">
        <v>586</v>
      </c>
      <c r="H227" s="114">
        <v>3</v>
      </c>
      <c r="I227" s="114" t="s">
        <v>33</v>
      </c>
      <c r="J227" s="113" t="s">
        <v>656</v>
      </c>
      <c r="K227" s="114" t="s">
        <v>10</v>
      </c>
      <c r="L227" s="114" t="s">
        <v>445</v>
      </c>
      <c r="M227" s="118" t="s">
        <v>64</v>
      </c>
      <c r="N227" s="114" t="s">
        <v>23</v>
      </c>
      <c r="O227" s="114" t="s">
        <v>23</v>
      </c>
      <c r="P227" s="114" t="s">
        <v>23</v>
      </c>
      <c r="Q227" s="114" t="s">
        <v>23</v>
      </c>
      <c r="R227" s="114" t="s">
        <v>23</v>
      </c>
      <c r="S227" s="114" t="s">
        <v>23</v>
      </c>
      <c r="T227" s="113" t="s">
        <v>23</v>
      </c>
      <c r="U227" s="114">
        <v>0</v>
      </c>
      <c r="V227" s="114">
        <v>0</v>
      </c>
      <c r="W227" s="113" t="s">
        <v>469</v>
      </c>
      <c r="X227" s="80" t="s">
        <v>450</v>
      </c>
      <c r="Y227" s="114" t="s">
        <v>1</v>
      </c>
    </row>
    <row r="228" spans="1:25">
      <c r="A228" s="117">
        <f t="shared" si="3"/>
        <v>225</v>
      </c>
      <c r="B228" s="117">
        <v>1</v>
      </c>
      <c r="C228" s="117" t="s">
        <v>716</v>
      </c>
      <c r="D228" s="117">
        <v>99100</v>
      </c>
      <c r="E228" s="117" t="s">
        <v>583</v>
      </c>
      <c r="F228" s="116" t="s">
        <v>468</v>
      </c>
      <c r="G228" s="116" t="s">
        <v>584</v>
      </c>
      <c r="H228" s="117">
        <v>3</v>
      </c>
      <c r="I228" s="117" t="s">
        <v>33</v>
      </c>
      <c r="J228" s="116" t="s">
        <v>656</v>
      </c>
      <c r="K228" s="117" t="s">
        <v>10</v>
      </c>
      <c r="L228" s="117" t="s">
        <v>445</v>
      </c>
      <c r="M228" s="120" t="s">
        <v>715</v>
      </c>
      <c r="N228" s="117" t="s">
        <v>23</v>
      </c>
      <c r="O228" s="117" t="s">
        <v>23</v>
      </c>
      <c r="P228" s="117" t="s">
        <v>23</v>
      </c>
      <c r="Q228" s="117" t="s">
        <v>23</v>
      </c>
      <c r="R228" s="117" t="s">
        <v>23</v>
      </c>
      <c r="S228" s="117" t="s">
        <v>23</v>
      </c>
      <c r="T228" s="116" t="s">
        <v>23</v>
      </c>
      <c r="U228" s="117">
        <v>0</v>
      </c>
      <c r="V228" s="117">
        <v>0</v>
      </c>
      <c r="W228" s="116" t="s">
        <v>469</v>
      </c>
      <c r="X228" s="80" t="s">
        <v>20</v>
      </c>
      <c r="Y228" s="117" t="s">
        <v>1</v>
      </c>
    </row>
    <row r="229" spans="1:25">
      <c r="A229" s="117">
        <f t="shared" si="3"/>
        <v>226</v>
      </c>
      <c r="B229" s="117">
        <v>1</v>
      </c>
      <c r="C229" s="117" t="s">
        <v>716</v>
      </c>
      <c r="D229" s="117">
        <v>99100</v>
      </c>
      <c r="E229" s="117" t="s">
        <v>595</v>
      </c>
      <c r="F229" s="116" t="s">
        <v>585</v>
      </c>
      <c r="G229" s="116" t="s">
        <v>586</v>
      </c>
      <c r="H229" s="117">
        <v>3</v>
      </c>
      <c r="I229" s="117" t="s">
        <v>33</v>
      </c>
      <c r="J229" s="116" t="s">
        <v>656</v>
      </c>
      <c r="K229" s="117" t="s">
        <v>10</v>
      </c>
      <c r="L229" s="117" t="s">
        <v>445</v>
      </c>
      <c r="M229" s="119" t="s">
        <v>715</v>
      </c>
      <c r="N229" s="117" t="s">
        <v>23</v>
      </c>
      <c r="O229" s="117" t="s">
        <v>23</v>
      </c>
      <c r="P229" s="117" t="s">
        <v>23</v>
      </c>
      <c r="Q229" s="117" t="s">
        <v>23</v>
      </c>
      <c r="R229" s="117" t="s">
        <v>23</v>
      </c>
      <c r="S229" s="117" t="s">
        <v>23</v>
      </c>
      <c r="T229" s="116" t="s">
        <v>23</v>
      </c>
      <c r="U229" s="117">
        <v>0</v>
      </c>
      <c r="V229" s="117">
        <v>0</v>
      </c>
      <c r="W229" s="116" t="s">
        <v>469</v>
      </c>
      <c r="X229" s="80" t="s">
        <v>20</v>
      </c>
      <c r="Y229" s="117" t="s">
        <v>1</v>
      </c>
    </row>
    <row r="230" spans="1:25">
      <c r="A230" s="117">
        <f t="shared" si="3"/>
        <v>227</v>
      </c>
      <c r="B230" s="117">
        <v>11</v>
      </c>
      <c r="C230" s="117" t="s">
        <v>716</v>
      </c>
      <c r="D230" s="117">
        <v>99100</v>
      </c>
      <c r="E230" s="117" t="s">
        <v>583</v>
      </c>
      <c r="F230" s="116" t="s">
        <v>468</v>
      </c>
      <c r="G230" s="116" t="s">
        <v>584</v>
      </c>
      <c r="H230" s="117">
        <v>3</v>
      </c>
      <c r="I230" s="117" t="s">
        <v>33</v>
      </c>
      <c r="J230" s="116" t="s">
        <v>656</v>
      </c>
      <c r="K230" s="117" t="s">
        <v>10</v>
      </c>
      <c r="L230" s="117" t="s">
        <v>445</v>
      </c>
      <c r="M230" s="119" t="s">
        <v>715</v>
      </c>
      <c r="N230" s="117" t="s">
        <v>23</v>
      </c>
      <c r="O230" s="117" t="s">
        <v>23</v>
      </c>
      <c r="P230" s="117" t="s">
        <v>23</v>
      </c>
      <c r="Q230" s="117" t="s">
        <v>23</v>
      </c>
      <c r="R230" s="117" t="s">
        <v>23</v>
      </c>
      <c r="S230" s="117" t="s">
        <v>23</v>
      </c>
      <c r="T230" s="116" t="s">
        <v>23</v>
      </c>
      <c r="U230" s="117">
        <v>0</v>
      </c>
      <c r="V230" s="117">
        <v>0</v>
      </c>
      <c r="W230" s="116" t="s">
        <v>469</v>
      </c>
      <c r="X230" s="80" t="s">
        <v>450</v>
      </c>
      <c r="Y230" s="117" t="s">
        <v>1</v>
      </c>
    </row>
    <row r="231" spans="1:25">
      <c r="A231" s="117">
        <f t="shared" si="3"/>
        <v>228</v>
      </c>
      <c r="B231" s="117">
        <v>11</v>
      </c>
      <c r="C231" s="117" t="s">
        <v>716</v>
      </c>
      <c r="D231" s="117">
        <v>99100</v>
      </c>
      <c r="E231" s="117" t="s">
        <v>595</v>
      </c>
      <c r="F231" s="116" t="s">
        <v>585</v>
      </c>
      <c r="G231" s="116" t="s">
        <v>586</v>
      </c>
      <c r="H231" s="117">
        <v>3</v>
      </c>
      <c r="I231" s="117" t="s">
        <v>33</v>
      </c>
      <c r="J231" s="116" t="s">
        <v>656</v>
      </c>
      <c r="K231" s="117" t="s">
        <v>10</v>
      </c>
      <c r="L231" s="117" t="s">
        <v>445</v>
      </c>
      <c r="M231" s="119" t="s">
        <v>715</v>
      </c>
      <c r="N231" s="117" t="s">
        <v>23</v>
      </c>
      <c r="O231" s="117" t="s">
        <v>23</v>
      </c>
      <c r="P231" s="117" t="s">
        <v>23</v>
      </c>
      <c r="Q231" s="117" t="s">
        <v>23</v>
      </c>
      <c r="R231" s="117" t="s">
        <v>23</v>
      </c>
      <c r="S231" s="117" t="s">
        <v>23</v>
      </c>
      <c r="T231" s="116" t="s">
        <v>23</v>
      </c>
      <c r="U231" s="117">
        <v>0</v>
      </c>
      <c r="V231" s="117">
        <v>0</v>
      </c>
      <c r="W231" s="116" t="s">
        <v>469</v>
      </c>
      <c r="X231" s="80" t="s">
        <v>450</v>
      </c>
      <c r="Y231" s="117" t="s">
        <v>1</v>
      </c>
    </row>
    <row r="232" spans="1:25">
      <c r="A232" s="117">
        <f t="shared" si="3"/>
        <v>229</v>
      </c>
      <c r="B232" s="117">
        <v>1</v>
      </c>
      <c r="C232" s="117" t="s">
        <v>716</v>
      </c>
      <c r="D232" s="117">
        <v>79101</v>
      </c>
      <c r="E232" s="117" t="s">
        <v>583</v>
      </c>
      <c r="F232" s="116" t="s">
        <v>468</v>
      </c>
      <c r="G232" s="116" t="s">
        <v>584</v>
      </c>
      <c r="H232" s="117">
        <v>3</v>
      </c>
      <c r="I232" s="117" t="s">
        <v>33</v>
      </c>
      <c r="J232" s="116" t="s">
        <v>656</v>
      </c>
      <c r="K232" s="117" t="s">
        <v>10</v>
      </c>
      <c r="L232" s="117" t="s">
        <v>445</v>
      </c>
      <c r="M232" s="119" t="s">
        <v>715</v>
      </c>
      <c r="N232" s="117" t="s">
        <v>23</v>
      </c>
      <c r="O232" s="117" t="s">
        <v>23</v>
      </c>
      <c r="P232" s="117" t="s">
        <v>23</v>
      </c>
      <c r="Q232" s="117" t="s">
        <v>23</v>
      </c>
      <c r="R232" s="117" t="s">
        <v>23</v>
      </c>
      <c r="S232" s="117" t="s">
        <v>23</v>
      </c>
      <c r="T232" s="116" t="s">
        <v>23</v>
      </c>
      <c r="U232" s="117">
        <v>0</v>
      </c>
      <c r="V232" s="117">
        <v>0</v>
      </c>
      <c r="W232" s="116" t="s">
        <v>469</v>
      </c>
      <c r="X232" s="80" t="s">
        <v>20</v>
      </c>
      <c r="Y232" s="117" t="s">
        <v>1</v>
      </c>
    </row>
    <row r="233" spans="1:25">
      <c r="A233" s="117">
        <f t="shared" si="3"/>
        <v>230</v>
      </c>
      <c r="B233" s="117">
        <v>1</v>
      </c>
      <c r="C233" s="117" t="s">
        <v>716</v>
      </c>
      <c r="D233" s="117">
        <v>79101</v>
      </c>
      <c r="E233" s="117" t="s">
        <v>595</v>
      </c>
      <c r="F233" s="116" t="s">
        <v>585</v>
      </c>
      <c r="G233" s="116" t="s">
        <v>586</v>
      </c>
      <c r="H233" s="117">
        <v>3</v>
      </c>
      <c r="I233" s="117" t="s">
        <v>33</v>
      </c>
      <c r="J233" s="116" t="s">
        <v>656</v>
      </c>
      <c r="K233" s="117" t="s">
        <v>10</v>
      </c>
      <c r="L233" s="117" t="s">
        <v>445</v>
      </c>
      <c r="M233" s="119" t="s">
        <v>715</v>
      </c>
      <c r="N233" s="117" t="s">
        <v>23</v>
      </c>
      <c r="O233" s="117" t="s">
        <v>23</v>
      </c>
      <c r="P233" s="117" t="s">
        <v>23</v>
      </c>
      <c r="Q233" s="117" t="s">
        <v>23</v>
      </c>
      <c r="R233" s="117" t="s">
        <v>23</v>
      </c>
      <c r="S233" s="117" t="s">
        <v>23</v>
      </c>
      <c r="T233" s="116" t="s">
        <v>23</v>
      </c>
      <c r="U233" s="117">
        <v>0</v>
      </c>
      <c r="V233" s="117">
        <v>0</v>
      </c>
      <c r="W233" s="116" t="s">
        <v>469</v>
      </c>
      <c r="X233" s="80" t="s">
        <v>20</v>
      </c>
      <c r="Y233" s="117" t="s">
        <v>1</v>
      </c>
    </row>
    <row r="234" spans="1:25">
      <c r="A234" s="117">
        <f t="shared" si="3"/>
        <v>231</v>
      </c>
      <c r="B234" s="117">
        <v>11</v>
      </c>
      <c r="C234" s="117" t="s">
        <v>716</v>
      </c>
      <c r="D234" s="117">
        <v>79101</v>
      </c>
      <c r="E234" s="117" t="s">
        <v>583</v>
      </c>
      <c r="F234" s="116" t="s">
        <v>468</v>
      </c>
      <c r="G234" s="116" t="s">
        <v>584</v>
      </c>
      <c r="H234" s="117">
        <v>3</v>
      </c>
      <c r="I234" s="117" t="s">
        <v>33</v>
      </c>
      <c r="J234" s="116" t="s">
        <v>656</v>
      </c>
      <c r="K234" s="117" t="s">
        <v>10</v>
      </c>
      <c r="L234" s="117" t="s">
        <v>445</v>
      </c>
      <c r="M234" s="119" t="s">
        <v>715</v>
      </c>
      <c r="N234" s="117" t="s">
        <v>23</v>
      </c>
      <c r="O234" s="117" t="s">
        <v>23</v>
      </c>
      <c r="P234" s="117" t="s">
        <v>23</v>
      </c>
      <c r="Q234" s="117" t="s">
        <v>23</v>
      </c>
      <c r="R234" s="117" t="s">
        <v>23</v>
      </c>
      <c r="S234" s="117" t="s">
        <v>23</v>
      </c>
      <c r="T234" s="116" t="s">
        <v>23</v>
      </c>
      <c r="U234" s="117">
        <v>0</v>
      </c>
      <c r="V234" s="117">
        <v>0</v>
      </c>
      <c r="W234" s="116" t="s">
        <v>469</v>
      </c>
      <c r="X234" s="80" t="s">
        <v>450</v>
      </c>
      <c r="Y234" s="117" t="s">
        <v>1</v>
      </c>
    </row>
    <row r="235" spans="1:25">
      <c r="A235" s="117">
        <f t="shared" si="3"/>
        <v>232</v>
      </c>
      <c r="B235" s="117">
        <v>11</v>
      </c>
      <c r="C235" s="117" t="s">
        <v>716</v>
      </c>
      <c r="D235" s="117">
        <v>79101</v>
      </c>
      <c r="E235" s="117" t="s">
        <v>595</v>
      </c>
      <c r="F235" s="116" t="s">
        <v>585</v>
      </c>
      <c r="G235" s="116" t="s">
        <v>586</v>
      </c>
      <c r="H235" s="117">
        <v>3</v>
      </c>
      <c r="I235" s="117" t="s">
        <v>33</v>
      </c>
      <c r="J235" s="116" t="s">
        <v>656</v>
      </c>
      <c r="K235" s="117" t="s">
        <v>10</v>
      </c>
      <c r="L235" s="117" t="s">
        <v>445</v>
      </c>
      <c r="M235" s="119" t="s">
        <v>715</v>
      </c>
      <c r="N235" s="117" t="s">
        <v>23</v>
      </c>
      <c r="O235" s="117" t="s">
        <v>23</v>
      </c>
      <c r="P235" s="117" t="s">
        <v>23</v>
      </c>
      <c r="Q235" s="117" t="s">
        <v>23</v>
      </c>
      <c r="R235" s="117" t="s">
        <v>23</v>
      </c>
      <c r="S235" s="117" t="s">
        <v>23</v>
      </c>
      <c r="T235" s="116" t="s">
        <v>23</v>
      </c>
      <c r="U235" s="117">
        <v>0</v>
      </c>
      <c r="V235" s="117">
        <v>0</v>
      </c>
      <c r="W235" s="116" t="s">
        <v>469</v>
      </c>
      <c r="X235" s="80" t="s">
        <v>450</v>
      </c>
      <c r="Y235" s="117" t="s">
        <v>1</v>
      </c>
    </row>
    <row r="236" spans="1:25">
      <c r="A236" s="117">
        <f t="shared" si="3"/>
        <v>233</v>
      </c>
      <c r="B236" s="117">
        <v>1</v>
      </c>
      <c r="C236" s="117" t="s">
        <v>716</v>
      </c>
      <c r="D236" s="117">
        <v>11609</v>
      </c>
      <c r="E236" s="117" t="s">
        <v>583</v>
      </c>
      <c r="F236" s="116" t="s">
        <v>468</v>
      </c>
      <c r="G236" s="116" t="s">
        <v>584</v>
      </c>
      <c r="H236" s="117">
        <v>3</v>
      </c>
      <c r="I236" s="117" t="s">
        <v>33</v>
      </c>
      <c r="J236" s="116" t="s">
        <v>656</v>
      </c>
      <c r="K236" s="117" t="s">
        <v>10</v>
      </c>
      <c r="L236" s="117" t="s">
        <v>445</v>
      </c>
      <c r="M236" s="119" t="s">
        <v>715</v>
      </c>
      <c r="N236" s="117" t="s">
        <v>23</v>
      </c>
      <c r="O236" s="117" t="s">
        <v>23</v>
      </c>
      <c r="P236" s="117" t="s">
        <v>23</v>
      </c>
      <c r="Q236" s="117" t="s">
        <v>23</v>
      </c>
      <c r="R236" s="117" t="s">
        <v>23</v>
      </c>
      <c r="S236" s="117" t="s">
        <v>23</v>
      </c>
      <c r="T236" s="116" t="s">
        <v>23</v>
      </c>
      <c r="U236" s="117">
        <v>0</v>
      </c>
      <c r="V236" s="117">
        <v>0</v>
      </c>
      <c r="W236" s="116" t="s">
        <v>469</v>
      </c>
      <c r="X236" s="80" t="s">
        <v>20</v>
      </c>
      <c r="Y236" s="117" t="s">
        <v>1</v>
      </c>
    </row>
    <row r="237" spans="1:25">
      <c r="A237" s="117">
        <f t="shared" si="3"/>
        <v>234</v>
      </c>
      <c r="B237" s="117">
        <v>1</v>
      </c>
      <c r="C237" s="117" t="s">
        <v>716</v>
      </c>
      <c r="D237" s="117">
        <v>11609</v>
      </c>
      <c r="E237" s="117" t="s">
        <v>595</v>
      </c>
      <c r="F237" s="116" t="s">
        <v>585</v>
      </c>
      <c r="G237" s="116" t="s">
        <v>586</v>
      </c>
      <c r="H237" s="117">
        <v>3</v>
      </c>
      <c r="I237" s="117" t="s">
        <v>33</v>
      </c>
      <c r="J237" s="116" t="s">
        <v>656</v>
      </c>
      <c r="K237" s="117" t="s">
        <v>10</v>
      </c>
      <c r="L237" s="117" t="s">
        <v>445</v>
      </c>
      <c r="M237" s="119" t="s">
        <v>715</v>
      </c>
      <c r="N237" s="117" t="s">
        <v>23</v>
      </c>
      <c r="O237" s="117" t="s">
        <v>23</v>
      </c>
      <c r="P237" s="117" t="s">
        <v>23</v>
      </c>
      <c r="Q237" s="117" t="s">
        <v>23</v>
      </c>
      <c r="R237" s="117" t="s">
        <v>23</v>
      </c>
      <c r="S237" s="117" t="s">
        <v>23</v>
      </c>
      <c r="T237" s="116" t="s">
        <v>23</v>
      </c>
      <c r="U237" s="117">
        <v>0</v>
      </c>
      <c r="V237" s="117">
        <v>0</v>
      </c>
      <c r="W237" s="116" t="s">
        <v>469</v>
      </c>
      <c r="X237" s="80" t="s">
        <v>20</v>
      </c>
      <c r="Y237" s="117" t="s">
        <v>1</v>
      </c>
    </row>
    <row r="238" spans="1:25">
      <c r="A238" s="117">
        <f t="shared" si="3"/>
        <v>235</v>
      </c>
      <c r="B238" s="117">
        <v>11</v>
      </c>
      <c r="C238" s="117" t="s">
        <v>716</v>
      </c>
      <c r="D238" s="117">
        <v>11609</v>
      </c>
      <c r="E238" s="117" t="s">
        <v>583</v>
      </c>
      <c r="F238" s="116" t="s">
        <v>468</v>
      </c>
      <c r="G238" s="116" t="s">
        <v>584</v>
      </c>
      <c r="H238" s="117">
        <v>3</v>
      </c>
      <c r="I238" s="117" t="s">
        <v>33</v>
      </c>
      <c r="J238" s="116" t="s">
        <v>656</v>
      </c>
      <c r="K238" s="117" t="s">
        <v>10</v>
      </c>
      <c r="L238" s="117" t="s">
        <v>445</v>
      </c>
      <c r="M238" s="119" t="s">
        <v>715</v>
      </c>
      <c r="N238" s="117" t="s">
        <v>23</v>
      </c>
      <c r="O238" s="117" t="s">
        <v>23</v>
      </c>
      <c r="P238" s="117" t="s">
        <v>23</v>
      </c>
      <c r="Q238" s="117" t="s">
        <v>23</v>
      </c>
      <c r="R238" s="117" t="s">
        <v>23</v>
      </c>
      <c r="S238" s="117" t="s">
        <v>23</v>
      </c>
      <c r="T238" s="116" t="s">
        <v>23</v>
      </c>
      <c r="U238" s="117">
        <v>0</v>
      </c>
      <c r="V238" s="117">
        <v>0</v>
      </c>
      <c r="W238" s="116" t="s">
        <v>469</v>
      </c>
      <c r="X238" s="80" t="s">
        <v>450</v>
      </c>
      <c r="Y238" s="117" t="s">
        <v>1</v>
      </c>
    </row>
    <row r="239" spans="1:25">
      <c r="A239" s="117">
        <f t="shared" si="3"/>
        <v>236</v>
      </c>
      <c r="B239" s="117">
        <v>11</v>
      </c>
      <c r="C239" s="117" t="s">
        <v>716</v>
      </c>
      <c r="D239" s="117">
        <v>11609</v>
      </c>
      <c r="E239" s="117" t="s">
        <v>595</v>
      </c>
      <c r="F239" s="116" t="s">
        <v>585</v>
      </c>
      <c r="G239" s="116" t="s">
        <v>586</v>
      </c>
      <c r="H239" s="117">
        <v>3</v>
      </c>
      <c r="I239" s="117" t="s">
        <v>33</v>
      </c>
      <c r="J239" s="116" t="s">
        <v>656</v>
      </c>
      <c r="K239" s="117" t="s">
        <v>10</v>
      </c>
      <c r="L239" s="117" t="s">
        <v>445</v>
      </c>
      <c r="M239" s="119" t="s">
        <v>715</v>
      </c>
      <c r="N239" s="117" t="s">
        <v>23</v>
      </c>
      <c r="O239" s="117" t="s">
        <v>23</v>
      </c>
      <c r="P239" s="117" t="s">
        <v>23</v>
      </c>
      <c r="Q239" s="117" t="s">
        <v>23</v>
      </c>
      <c r="R239" s="117" t="s">
        <v>23</v>
      </c>
      <c r="S239" s="117" t="s">
        <v>23</v>
      </c>
      <c r="T239" s="116" t="s">
        <v>23</v>
      </c>
      <c r="U239" s="117">
        <v>0</v>
      </c>
      <c r="V239" s="117">
        <v>0</v>
      </c>
      <c r="W239" s="116" t="s">
        <v>469</v>
      </c>
      <c r="X239" s="80" t="s">
        <v>450</v>
      </c>
      <c r="Y239" s="117" t="s">
        <v>1</v>
      </c>
    </row>
    <row r="240" spans="1:25">
      <c r="A240" s="117">
        <f t="shared" si="3"/>
        <v>237</v>
      </c>
      <c r="B240" s="117">
        <v>1</v>
      </c>
      <c r="C240" s="117" t="s">
        <v>716</v>
      </c>
      <c r="D240" s="117">
        <v>21609</v>
      </c>
      <c r="E240" s="117" t="s">
        <v>583</v>
      </c>
      <c r="F240" s="116" t="s">
        <v>468</v>
      </c>
      <c r="G240" s="116" t="s">
        <v>584</v>
      </c>
      <c r="H240" s="117">
        <v>3</v>
      </c>
      <c r="I240" s="117" t="s">
        <v>33</v>
      </c>
      <c r="J240" s="116" t="s">
        <v>656</v>
      </c>
      <c r="K240" s="117" t="s">
        <v>10</v>
      </c>
      <c r="L240" s="117" t="s">
        <v>445</v>
      </c>
      <c r="M240" s="119" t="s">
        <v>715</v>
      </c>
      <c r="N240" s="117" t="s">
        <v>23</v>
      </c>
      <c r="O240" s="117" t="s">
        <v>23</v>
      </c>
      <c r="P240" s="117" t="s">
        <v>23</v>
      </c>
      <c r="Q240" s="117" t="s">
        <v>23</v>
      </c>
      <c r="R240" s="117" t="s">
        <v>23</v>
      </c>
      <c r="S240" s="117" t="s">
        <v>23</v>
      </c>
      <c r="T240" s="116" t="s">
        <v>23</v>
      </c>
      <c r="U240" s="117">
        <v>0</v>
      </c>
      <c r="V240" s="117">
        <v>0</v>
      </c>
      <c r="W240" s="116" t="s">
        <v>469</v>
      </c>
      <c r="X240" s="80" t="s">
        <v>20</v>
      </c>
      <c r="Y240" s="117" t="s">
        <v>1</v>
      </c>
    </row>
    <row r="241" spans="1:25">
      <c r="A241" s="117">
        <f t="shared" si="3"/>
        <v>238</v>
      </c>
      <c r="B241" s="117">
        <v>1</v>
      </c>
      <c r="C241" s="117" t="s">
        <v>716</v>
      </c>
      <c r="D241" s="117">
        <v>21609</v>
      </c>
      <c r="E241" s="117" t="s">
        <v>595</v>
      </c>
      <c r="F241" s="116" t="s">
        <v>585</v>
      </c>
      <c r="G241" s="116" t="s">
        <v>586</v>
      </c>
      <c r="H241" s="117">
        <v>3</v>
      </c>
      <c r="I241" s="117" t="s">
        <v>33</v>
      </c>
      <c r="J241" s="116" t="s">
        <v>656</v>
      </c>
      <c r="K241" s="117" t="s">
        <v>10</v>
      </c>
      <c r="L241" s="117" t="s">
        <v>445</v>
      </c>
      <c r="M241" s="119" t="s">
        <v>715</v>
      </c>
      <c r="N241" s="117" t="s">
        <v>23</v>
      </c>
      <c r="O241" s="117" t="s">
        <v>23</v>
      </c>
      <c r="P241" s="117" t="s">
        <v>23</v>
      </c>
      <c r="Q241" s="117" t="s">
        <v>23</v>
      </c>
      <c r="R241" s="117" t="s">
        <v>23</v>
      </c>
      <c r="S241" s="117" t="s">
        <v>23</v>
      </c>
      <c r="T241" s="116" t="s">
        <v>23</v>
      </c>
      <c r="U241" s="117">
        <v>0</v>
      </c>
      <c r="V241" s="117">
        <v>0</v>
      </c>
      <c r="W241" s="116" t="s">
        <v>469</v>
      </c>
      <c r="X241" s="80" t="s">
        <v>20</v>
      </c>
      <c r="Y241" s="117" t="s">
        <v>1</v>
      </c>
    </row>
    <row r="242" spans="1:25">
      <c r="A242" s="117">
        <f t="shared" si="3"/>
        <v>239</v>
      </c>
      <c r="B242" s="117">
        <v>11</v>
      </c>
      <c r="C242" s="117" t="s">
        <v>716</v>
      </c>
      <c r="D242" s="117">
        <v>21609</v>
      </c>
      <c r="E242" s="117" t="s">
        <v>583</v>
      </c>
      <c r="F242" s="116" t="s">
        <v>468</v>
      </c>
      <c r="G242" s="116" t="s">
        <v>584</v>
      </c>
      <c r="H242" s="117">
        <v>3</v>
      </c>
      <c r="I242" s="117" t="s">
        <v>33</v>
      </c>
      <c r="J242" s="116" t="s">
        <v>656</v>
      </c>
      <c r="K242" s="117" t="s">
        <v>10</v>
      </c>
      <c r="L242" s="117" t="s">
        <v>445</v>
      </c>
      <c r="M242" s="119" t="s">
        <v>715</v>
      </c>
      <c r="N242" s="117" t="s">
        <v>23</v>
      </c>
      <c r="O242" s="117" t="s">
        <v>23</v>
      </c>
      <c r="P242" s="117" t="s">
        <v>23</v>
      </c>
      <c r="Q242" s="117" t="s">
        <v>23</v>
      </c>
      <c r="R242" s="117" t="s">
        <v>23</v>
      </c>
      <c r="S242" s="117" t="s">
        <v>23</v>
      </c>
      <c r="T242" s="116" t="s">
        <v>23</v>
      </c>
      <c r="U242" s="117">
        <v>0</v>
      </c>
      <c r="V242" s="117">
        <v>0</v>
      </c>
      <c r="W242" s="116" t="s">
        <v>469</v>
      </c>
      <c r="X242" s="80" t="s">
        <v>450</v>
      </c>
      <c r="Y242" s="117" t="s">
        <v>1</v>
      </c>
    </row>
    <row r="243" spans="1:25">
      <c r="A243" s="117">
        <f t="shared" si="3"/>
        <v>240</v>
      </c>
      <c r="B243" s="117">
        <v>11</v>
      </c>
      <c r="C243" s="117" t="s">
        <v>716</v>
      </c>
      <c r="D243" s="117">
        <v>21609</v>
      </c>
      <c r="E243" s="117" t="s">
        <v>595</v>
      </c>
      <c r="F243" s="116" t="s">
        <v>585</v>
      </c>
      <c r="G243" s="116" t="s">
        <v>586</v>
      </c>
      <c r="H243" s="117">
        <v>3</v>
      </c>
      <c r="I243" s="117" t="s">
        <v>33</v>
      </c>
      <c r="J243" s="116" t="s">
        <v>656</v>
      </c>
      <c r="K243" s="117" t="s">
        <v>10</v>
      </c>
      <c r="L243" s="117" t="s">
        <v>445</v>
      </c>
      <c r="M243" s="119" t="s">
        <v>715</v>
      </c>
      <c r="N243" s="117" t="s">
        <v>23</v>
      </c>
      <c r="O243" s="117" t="s">
        <v>23</v>
      </c>
      <c r="P243" s="117" t="s">
        <v>23</v>
      </c>
      <c r="Q243" s="117" t="s">
        <v>23</v>
      </c>
      <c r="R243" s="117" t="s">
        <v>23</v>
      </c>
      <c r="S243" s="117" t="s">
        <v>23</v>
      </c>
      <c r="T243" s="116" t="s">
        <v>23</v>
      </c>
      <c r="U243" s="117">
        <v>0</v>
      </c>
      <c r="V243" s="117">
        <v>0</v>
      </c>
      <c r="W243" s="116" t="s">
        <v>469</v>
      </c>
      <c r="X243" s="80" t="s">
        <v>450</v>
      </c>
      <c r="Y243" s="117" t="s">
        <v>1</v>
      </c>
    </row>
    <row r="244" spans="1:25">
      <c r="A244" s="117">
        <f t="shared" si="3"/>
        <v>241</v>
      </c>
      <c r="B244" s="117">
        <v>1</v>
      </c>
      <c r="C244" s="117" t="s">
        <v>716</v>
      </c>
      <c r="D244" s="117">
        <v>99100</v>
      </c>
      <c r="E244" s="117" t="s">
        <v>583</v>
      </c>
      <c r="F244" s="116" t="s">
        <v>468</v>
      </c>
      <c r="G244" s="116" t="s">
        <v>584</v>
      </c>
      <c r="H244" s="117">
        <v>3</v>
      </c>
      <c r="I244" s="117" t="s">
        <v>33</v>
      </c>
      <c r="J244" s="116" t="s">
        <v>656</v>
      </c>
      <c r="K244" s="117" t="s">
        <v>10</v>
      </c>
      <c r="L244" s="117" t="s">
        <v>445</v>
      </c>
      <c r="M244" s="121" t="s">
        <v>69</v>
      </c>
      <c r="N244" s="117" t="s">
        <v>23</v>
      </c>
      <c r="O244" s="117" t="s">
        <v>23</v>
      </c>
      <c r="P244" s="117" t="s">
        <v>23</v>
      </c>
      <c r="Q244" s="117" t="s">
        <v>23</v>
      </c>
      <c r="R244" s="117" t="s">
        <v>23</v>
      </c>
      <c r="S244" s="117" t="s">
        <v>23</v>
      </c>
      <c r="T244" s="116" t="s">
        <v>23</v>
      </c>
      <c r="U244" s="117">
        <v>0</v>
      </c>
      <c r="V244" s="117">
        <v>0</v>
      </c>
      <c r="W244" s="116" t="s">
        <v>469</v>
      </c>
      <c r="X244" s="80" t="s">
        <v>20</v>
      </c>
      <c r="Y244" s="117" t="s">
        <v>1</v>
      </c>
    </row>
    <row r="245" spans="1:25">
      <c r="A245" s="117">
        <f t="shared" si="3"/>
        <v>242</v>
      </c>
      <c r="B245" s="117">
        <v>1</v>
      </c>
      <c r="C245" s="117" t="s">
        <v>716</v>
      </c>
      <c r="D245" s="117">
        <v>99100</v>
      </c>
      <c r="E245" s="117" t="s">
        <v>595</v>
      </c>
      <c r="F245" s="116" t="s">
        <v>585</v>
      </c>
      <c r="G245" s="116" t="s">
        <v>586</v>
      </c>
      <c r="H245" s="117">
        <v>3</v>
      </c>
      <c r="I245" s="117" t="s">
        <v>33</v>
      </c>
      <c r="J245" s="116" t="s">
        <v>656</v>
      </c>
      <c r="K245" s="117" t="s">
        <v>10</v>
      </c>
      <c r="L245" s="117" t="s">
        <v>445</v>
      </c>
      <c r="M245" s="121" t="s">
        <v>69</v>
      </c>
      <c r="N245" s="117" t="s">
        <v>23</v>
      </c>
      <c r="O245" s="117" t="s">
        <v>23</v>
      </c>
      <c r="P245" s="117" t="s">
        <v>23</v>
      </c>
      <c r="Q245" s="117" t="s">
        <v>23</v>
      </c>
      <c r="R245" s="117" t="s">
        <v>23</v>
      </c>
      <c r="S245" s="117" t="s">
        <v>23</v>
      </c>
      <c r="T245" s="116" t="s">
        <v>23</v>
      </c>
      <c r="U245" s="117">
        <v>0</v>
      </c>
      <c r="V245" s="117">
        <v>0</v>
      </c>
      <c r="W245" s="116" t="s">
        <v>469</v>
      </c>
      <c r="X245" s="80" t="s">
        <v>20</v>
      </c>
      <c r="Y245" s="117" t="s">
        <v>1</v>
      </c>
    </row>
    <row r="246" spans="1:25">
      <c r="A246" s="117">
        <f t="shared" si="3"/>
        <v>243</v>
      </c>
      <c r="B246" s="117">
        <v>11</v>
      </c>
      <c r="C246" s="117" t="s">
        <v>716</v>
      </c>
      <c r="D246" s="117">
        <v>99100</v>
      </c>
      <c r="E246" s="117" t="s">
        <v>583</v>
      </c>
      <c r="F246" s="116" t="s">
        <v>468</v>
      </c>
      <c r="G246" s="116" t="s">
        <v>584</v>
      </c>
      <c r="H246" s="117">
        <v>3</v>
      </c>
      <c r="I246" s="117" t="s">
        <v>33</v>
      </c>
      <c r="J246" s="116" t="s">
        <v>656</v>
      </c>
      <c r="K246" s="117" t="s">
        <v>10</v>
      </c>
      <c r="L246" s="117" t="s">
        <v>445</v>
      </c>
      <c r="M246" s="121" t="s">
        <v>69</v>
      </c>
      <c r="N246" s="117" t="s">
        <v>23</v>
      </c>
      <c r="O246" s="117" t="s">
        <v>23</v>
      </c>
      <c r="P246" s="117" t="s">
        <v>23</v>
      </c>
      <c r="Q246" s="117" t="s">
        <v>23</v>
      </c>
      <c r="R246" s="117" t="s">
        <v>23</v>
      </c>
      <c r="S246" s="117" t="s">
        <v>23</v>
      </c>
      <c r="T246" s="116" t="s">
        <v>23</v>
      </c>
      <c r="U246" s="117">
        <v>0</v>
      </c>
      <c r="V246" s="117">
        <v>0</v>
      </c>
      <c r="W246" s="116" t="s">
        <v>469</v>
      </c>
      <c r="X246" s="80" t="s">
        <v>450</v>
      </c>
      <c r="Y246" s="117" t="s">
        <v>1</v>
      </c>
    </row>
    <row r="247" spans="1:25">
      <c r="A247" s="117">
        <f t="shared" si="3"/>
        <v>244</v>
      </c>
      <c r="B247" s="117">
        <v>11</v>
      </c>
      <c r="C247" s="117" t="s">
        <v>716</v>
      </c>
      <c r="D247" s="117">
        <v>99100</v>
      </c>
      <c r="E247" s="117" t="s">
        <v>595</v>
      </c>
      <c r="F247" s="116" t="s">
        <v>585</v>
      </c>
      <c r="G247" s="116" t="s">
        <v>586</v>
      </c>
      <c r="H247" s="117">
        <v>3</v>
      </c>
      <c r="I247" s="117" t="s">
        <v>33</v>
      </c>
      <c r="J247" s="116" t="s">
        <v>656</v>
      </c>
      <c r="K247" s="117" t="s">
        <v>10</v>
      </c>
      <c r="L247" s="117" t="s">
        <v>445</v>
      </c>
      <c r="M247" s="121" t="s">
        <v>69</v>
      </c>
      <c r="N247" s="117" t="s">
        <v>23</v>
      </c>
      <c r="O247" s="117" t="s">
        <v>23</v>
      </c>
      <c r="P247" s="117" t="s">
        <v>23</v>
      </c>
      <c r="Q247" s="117" t="s">
        <v>23</v>
      </c>
      <c r="R247" s="117" t="s">
        <v>23</v>
      </c>
      <c r="S247" s="117" t="s">
        <v>23</v>
      </c>
      <c r="T247" s="116" t="s">
        <v>23</v>
      </c>
      <c r="U247" s="117">
        <v>0</v>
      </c>
      <c r="V247" s="117">
        <v>0</v>
      </c>
      <c r="W247" s="116" t="s">
        <v>469</v>
      </c>
      <c r="X247" s="80" t="s">
        <v>450</v>
      </c>
      <c r="Y247" s="117" t="s">
        <v>1</v>
      </c>
    </row>
    <row r="248" spans="1:25">
      <c r="A248" s="117">
        <f t="shared" si="3"/>
        <v>245</v>
      </c>
      <c r="B248" s="117">
        <v>1</v>
      </c>
      <c r="C248" s="117" t="s">
        <v>716</v>
      </c>
      <c r="D248" s="117">
        <v>79101</v>
      </c>
      <c r="E248" s="117" t="s">
        <v>583</v>
      </c>
      <c r="F248" s="116" t="s">
        <v>468</v>
      </c>
      <c r="G248" s="116" t="s">
        <v>584</v>
      </c>
      <c r="H248" s="117">
        <v>3</v>
      </c>
      <c r="I248" s="117" t="s">
        <v>33</v>
      </c>
      <c r="J248" s="116" t="s">
        <v>656</v>
      </c>
      <c r="K248" s="117" t="s">
        <v>10</v>
      </c>
      <c r="L248" s="117" t="s">
        <v>445</v>
      </c>
      <c r="M248" s="121" t="s">
        <v>69</v>
      </c>
      <c r="N248" s="117" t="s">
        <v>23</v>
      </c>
      <c r="O248" s="117" t="s">
        <v>23</v>
      </c>
      <c r="P248" s="117" t="s">
        <v>23</v>
      </c>
      <c r="Q248" s="117" t="s">
        <v>23</v>
      </c>
      <c r="R248" s="117" t="s">
        <v>23</v>
      </c>
      <c r="S248" s="117" t="s">
        <v>23</v>
      </c>
      <c r="T248" s="116" t="s">
        <v>23</v>
      </c>
      <c r="U248" s="117">
        <v>0</v>
      </c>
      <c r="V248" s="117">
        <v>0</v>
      </c>
      <c r="W248" s="116" t="s">
        <v>469</v>
      </c>
      <c r="X248" s="80" t="s">
        <v>20</v>
      </c>
      <c r="Y248" s="117" t="s">
        <v>1</v>
      </c>
    </row>
    <row r="249" spans="1:25">
      <c r="A249" s="117">
        <f t="shared" si="3"/>
        <v>246</v>
      </c>
      <c r="B249" s="117">
        <v>1</v>
      </c>
      <c r="C249" s="117" t="s">
        <v>716</v>
      </c>
      <c r="D249" s="117">
        <v>79101</v>
      </c>
      <c r="E249" s="117" t="s">
        <v>595</v>
      </c>
      <c r="F249" s="116" t="s">
        <v>585</v>
      </c>
      <c r="G249" s="116" t="s">
        <v>586</v>
      </c>
      <c r="H249" s="117">
        <v>3</v>
      </c>
      <c r="I249" s="117" t="s">
        <v>33</v>
      </c>
      <c r="J249" s="116" t="s">
        <v>656</v>
      </c>
      <c r="K249" s="117" t="s">
        <v>10</v>
      </c>
      <c r="L249" s="117" t="s">
        <v>445</v>
      </c>
      <c r="M249" s="121" t="s">
        <v>69</v>
      </c>
      <c r="N249" s="117" t="s">
        <v>23</v>
      </c>
      <c r="O249" s="117" t="s">
        <v>23</v>
      </c>
      <c r="P249" s="117" t="s">
        <v>23</v>
      </c>
      <c r="Q249" s="117" t="s">
        <v>23</v>
      </c>
      <c r="R249" s="117" t="s">
        <v>23</v>
      </c>
      <c r="S249" s="117" t="s">
        <v>23</v>
      </c>
      <c r="T249" s="116" t="s">
        <v>23</v>
      </c>
      <c r="U249" s="117">
        <v>0</v>
      </c>
      <c r="V249" s="117">
        <v>0</v>
      </c>
      <c r="W249" s="116" t="s">
        <v>469</v>
      </c>
      <c r="X249" s="80" t="s">
        <v>20</v>
      </c>
      <c r="Y249" s="117" t="s">
        <v>1</v>
      </c>
    </row>
    <row r="250" spans="1:25">
      <c r="A250" s="117">
        <f t="shared" si="3"/>
        <v>247</v>
      </c>
      <c r="B250" s="117">
        <v>11</v>
      </c>
      <c r="C250" s="117" t="s">
        <v>716</v>
      </c>
      <c r="D250" s="117">
        <v>79101</v>
      </c>
      <c r="E250" s="117" t="s">
        <v>583</v>
      </c>
      <c r="F250" s="116" t="s">
        <v>468</v>
      </c>
      <c r="G250" s="116" t="s">
        <v>584</v>
      </c>
      <c r="H250" s="117">
        <v>3</v>
      </c>
      <c r="I250" s="117" t="s">
        <v>33</v>
      </c>
      <c r="J250" s="116" t="s">
        <v>656</v>
      </c>
      <c r="K250" s="117" t="s">
        <v>10</v>
      </c>
      <c r="L250" s="117" t="s">
        <v>445</v>
      </c>
      <c r="M250" s="121" t="s">
        <v>69</v>
      </c>
      <c r="N250" s="117" t="s">
        <v>23</v>
      </c>
      <c r="O250" s="117" t="s">
        <v>23</v>
      </c>
      <c r="P250" s="117" t="s">
        <v>23</v>
      </c>
      <c r="Q250" s="117" t="s">
        <v>23</v>
      </c>
      <c r="R250" s="117" t="s">
        <v>23</v>
      </c>
      <c r="S250" s="117" t="s">
        <v>23</v>
      </c>
      <c r="T250" s="116" t="s">
        <v>23</v>
      </c>
      <c r="U250" s="117">
        <v>0</v>
      </c>
      <c r="V250" s="117">
        <v>0</v>
      </c>
      <c r="W250" s="116" t="s">
        <v>469</v>
      </c>
      <c r="X250" s="80" t="s">
        <v>450</v>
      </c>
      <c r="Y250" s="117" t="s">
        <v>1</v>
      </c>
    </row>
    <row r="251" spans="1:25">
      <c r="A251" s="117">
        <f t="shared" si="3"/>
        <v>248</v>
      </c>
      <c r="B251" s="117">
        <v>11</v>
      </c>
      <c r="C251" s="117" t="s">
        <v>716</v>
      </c>
      <c r="D251" s="117">
        <v>79101</v>
      </c>
      <c r="E251" s="117" t="s">
        <v>595</v>
      </c>
      <c r="F251" s="116" t="s">
        <v>585</v>
      </c>
      <c r="G251" s="116" t="s">
        <v>586</v>
      </c>
      <c r="H251" s="117">
        <v>3</v>
      </c>
      <c r="I251" s="117" t="s">
        <v>33</v>
      </c>
      <c r="J251" s="116" t="s">
        <v>656</v>
      </c>
      <c r="K251" s="117" t="s">
        <v>10</v>
      </c>
      <c r="L251" s="117" t="s">
        <v>445</v>
      </c>
      <c r="M251" s="121" t="s">
        <v>69</v>
      </c>
      <c r="N251" s="117" t="s">
        <v>23</v>
      </c>
      <c r="O251" s="117" t="s">
        <v>23</v>
      </c>
      <c r="P251" s="117" t="s">
        <v>23</v>
      </c>
      <c r="Q251" s="117" t="s">
        <v>23</v>
      </c>
      <c r="R251" s="117" t="s">
        <v>23</v>
      </c>
      <c r="S251" s="117" t="s">
        <v>23</v>
      </c>
      <c r="T251" s="116" t="s">
        <v>23</v>
      </c>
      <c r="U251" s="117">
        <v>0</v>
      </c>
      <c r="V251" s="117">
        <v>0</v>
      </c>
      <c r="W251" s="116" t="s">
        <v>469</v>
      </c>
      <c r="X251" s="80" t="s">
        <v>450</v>
      </c>
      <c r="Y251" s="117" t="s">
        <v>1</v>
      </c>
    </row>
    <row r="252" spans="1:25">
      <c r="A252" s="117">
        <f t="shared" si="3"/>
        <v>249</v>
      </c>
      <c r="B252" s="117">
        <v>1</v>
      </c>
      <c r="C252" s="117" t="s">
        <v>716</v>
      </c>
      <c r="D252" s="117">
        <v>11609</v>
      </c>
      <c r="E252" s="117" t="s">
        <v>583</v>
      </c>
      <c r="F252" s="116" t="s">
        <v>468</v>
      </c>
      <c r="G252" s="116" t="s">
        <v>584</v>
      </c>
      <c r="H252" s="117">
        <v>3</v>
      </c>
      <c r="I252" s="117" t="s">
        <v>33</v>
      </c>
      <c r="J252" s="116" t="s">
        <v>656</v>
      </c>
      <c r="K252" s="117" t="s">
        <v>10</v>
      </c>
      <c r="L252" s="117" t="s">
        <v>445</v>
      </c>
      <c r="M252" s="121" t="s">
        <v>69</v>
      </c>
      <c r="N252" s="117" t="s">
        <v>23</v>
      </c>
      <c r="O252" s="117" t="s">
        <v>23</v>
      </c>
      <c r="P252" s="117" t="s">
        <v>23</v>
      </c>
      <c r="Q252" s="117" t="s">
        <v>23</v>
      </c>
      <c r="R252" s="117" t="s">
        <v>23</v>
      </c>
      <c r="S252" s="117" t="s">
        <v>23</v>
      </c>
      <c r="T252" s="116" t="s">
        <v>23</v>
      </c>
      <c r="U252" s="117">
        <v>0</v>
      </c>
      <c r="V252" s="117">
        <v>0</v>
      </c>
      <c r="W252" s="116" t="s">
        <v>469</v>
      </c>
      <c r="X252" s="80" t="s">
        <v>20</v>
      </c>
      <c r="Y252" s="117" t="s">
        <v>1</v>
      </c>
    </row>
    <row r="253" spans="1:25">
      <c r="A253" s="117">
        <f t="shared" si="3"/>
        <v>250</v>
      </c>
      <c r="B253" s="117">
        <v>1</v>
      </c>
      <c r="C253" s="117" t="s">
        <v>716</v>
      </c>
      <c r="D253" s="117">
        <v>11609</v>
      </c>
      <c r="E253" s="117" t="s">
        <v>595</v>
      </c>
      <c r="F253" s="116" t="s">
        <v>585</v>
      </c>
      <c r="G253" s="116" t="s">
        <v>586</v>
      </c>
      <c r="H253" s="117">
        <v>3</v>
      </c>
      <c r="I253" s="117" t="s">
        <v>33</v>
      </c>
      <c r="J253" s="116" t="s">
        <v>656</v>
      </c>
      <c r="K253" s="117" t="s">
        <v>10</v>
      </c>
      <c r="L253" s="117" t="s">
        <v>445</v>
      </c>
      <c r="M253" s="121" t="s">
        <v>69</v>
      </c>
      <c r="N253" s="117" t="s">
        <v>23</v>
      </c>
      <c r="O253" s="117" t="s">
        <v>23</v>
      </c>
      <c r="P253" s="117" t="s">
        <v>23</v>
      </c>
      <c r="Q253" s="117" t="s">
        <v>23</v>
      </c>
      <c r="R253" s="117" t="s">
        <v>23</v>
      </c>
      <c r="S253" s="117" t="s">
        <v>23</v>
      </c>
      <c r="T253" s="116" t="s">
        <v>23</v>
      </c>
      <c r="U253" s="117">
        <v>0</v>
      </c>
      <c r="V253" s="117">
        <v>0</v>
      </c>
      <c r="W253" s="116" t="s">
        <v>469</v>
      </c>
      <c r="X253" s="80" t="s">
        <v>20</v>
      </c>
      <c r="Y253" s="117" t="s">
        <v>1</v>
      </c>
    </row>
    <row r="254" spans="1:25">
      <c r="A254" s="117">
        <f t="shared" si="3"/>
        <v>251</v>
      </c>
      <c r="B254" s="117">
        <v>11</v>
      </c>
      <c r="C254" s="117" t="s">
        <v>716</v>
      </c>
      <c r="D254" s="117">
        <v>11609</v>
      </c>
      <c r="E254" s="117" t="s">
        <v>583</v>
      </c>
      <c r="F254" s="116" t="s">
        <v>468</v>
      </c>
      <c r="G254" s="116" t="s">
        <v>584</v>
      </c>
      <c r="H254" s="117">
        <v>3</v>
      </c>
      <c r="I254" s="117" t="s">
        <v>33</v>
      </c>
      <c r="J254" s="116" t="s">
        <v>656</v>
      </c>
      <c r="K254" s="117" t="s">
        <v>10</v>
      </c>
      <c r="L254" s="117" t="s">
        <v>445</v>
      </c>
      <c r="M254" s="121" t="s">
        <v>69</v>
      </c>
      <c r="N254" s="117" t="s">
        <v>23</v>
      </c>
      <c r="O254" s="117" t="s">
        <v>23</v>
      </c>
      <c r="P254" s="117" t="s">
        <v>23</v>
      </c>
      <c r="Q254" s="117" t="s">
        <v>23</v>
      </c>
      <c r="R254" s="117" t="s">
        <v>23</v>
      </c>
      <c r="S254" s="117" t="s">
        <v>23</v>
      </c>
      <c r="T254" s="116" t="s">
        <v>23</v>
      </c>
      <c r="U254" s="117">
        <v>0</v>
      </c>
      <c r="V254" s="117">
        <v>0</v>
      </c>
      <c r="W254" s="116" t="s">
        <v>469</v>
      </c>
      <c r="X254" s="80" t="s">
        <v>450</v>
      </c>
      <c r="Y254" s="117" t="s">
        <v>1</v>
      </c>
    </row>
    <row r="255" spans="1:25">
      <c r="A255" s="117">
        <f t="shared" si="3"/>
        <v>252</v>
      </c>
      <c r="B255" s="117">
        <v>11</v>
      </c>
      <c r="C255" s="117" t="s">
        <v>716</v>
      </c>
      <c r="D255" s="117">
        <v>11609</v>
      </c>
      <c r="E255" s="117" t="s">
        <v>595</v>
      </c>
      <c r="F255" s="116" t="s">
        <v>585</v>
      </c>
      <c r="G255" s="116" t="s">
        <v>586</v>
      </c>
      <c r="H255" s="117">
        <v>3</v>
      </c>
      <c r="I255" s="117" t="s">
        <v>33</v>
      </c>
      <c r="J255" s="116" t="s">
        <v>656</v>
      </c>
      <c r="K255" s="117" t="s">
        <v>10</v>
      </c>
      <c r="L255" s="117" t="s">
        <v>445</v>
      </c>
      <c r="M255" s="121" t="s">
        <v>69</v>
      </c>
      <c r="N255" s="117" t="s">
        <v>23</v>
      </c>
      <c r="O255" s="117" t="s">
        <v>23</v>
      </c>
      <c r="P255" s="117" t="s">
        <v>23</v>
      </c>
      <c r="Q255" s="117" t="s">
        <v>23</v>
      </c>
      <c r="R255" s="117" t="s">
        <v>23</v>
      </c>
      <c r="S255" s="117" t="s">
        <v>23</v>
      </c>
      <c r="T255" s="116" t="s">
        <v>23</v>
      </c>
      <c r="U255" s="117">
        <v>0</v>
      </c>
      <c r="V255" s="117">
        <v>0</v>
      </c>
      <c r="W255" s="116" t="s">
        <v>469</v>
      </c>
      <c r="X255" s="80" t="s">
        <v>450</v>
      </c>
      <c r="Y255" s="117" t="s">
        <v>1</v>
      </c>
    </row>
    <row r="256" spans="1:25">
      <c r="A256" s="117">
        <f t="shared" si="3"/>
        <v>253</v>
      </c>
      <c r="B256" s="117">
        <v>1</v>
      </c>
      <c r="C256" s="117" t="s">
        <v>716</v>
      </c>
      <c r="D256" s="117">
        <v>21609</v>
      </c>
      <c r="E256" s="117" t="s">
        <v>583</v>
      </c>
      <c r="F256" s="116" t="s">
        <v>468</v>
      </c>
      <c r="G256" s="116" t="s">
        <v>584</v>
      </c>
      <c r="H256" s="117">
        <v>3</v>
      </c>
      <c r="I256" s="117" t="s">
        <v>33</v>
      </c>
      <c r="J256" s="116" t="s">
        <v>656</v>
      </c>
      <c r="K256" s="117" t="s">
        <v>10</v>
      </c>
      <c r="L256" s="117" t="s">
        <v>445</v>
      </c>
      <c r="M256" s="121" t="s">
        <v>69</v>
      </c>
      <c r="N256" s="117" t="s">
        <v>23</v>
      </c>
      <c r="O256" s="117" t="s">
        <v>23</v>
      </c>
      <c r="P256" s="117" t="s">
        <v>23</v>
      </c>
      <c r="Q256" s="117" t="s">
        <v>23</v>
      </c>
      <c r="R256" s="117" t="s">
        <v>23</v>
      </c>
      <c r="S256" s="117" t="s">
        <v>23</v>
      </c>
      <c r="T256" s="116" t="s">
        <v>23</v>
      </c>
      <c r="U256" s="117">
        <v>0</v>
      </c>
      <c r="V256" s="117">
        <v>0</v>
      </c>
      <c r="W256" s="116" t="s">
        <v>469</v>
      </c>
      <c r="X256" s="80" t="s">
        <v>20</v>
      </c>
      <c r="Y256" s="117" t="s">
        <v>1</v>
      </c>
    </row>
    <row r="257" spans="1:25">
      <c r="A257" s="117">
        <f t="shared" si="3"/>
        <v>254</v>
      </c>
      <c r="B257" s="117">
        <v>1</v>
      </c>
      <c r="C257" s="117" t="s">
        <v>716</v>
      </c>
      <c r="D257" s="117">
        <v>21609</v>
      </c>
      <c r="E257" s="117" t="s">
        <v>595</v>
      </c>
      <c r="F257" s="116" t="s">
        <v>585</v>
      </c>
      <c r="G257" s="116" t="s">
        <v>586</v>
      </c>
      <c r="H257" s="117">
        <v>3</v>
      </c>
      <c r="I257" s="117" t="s">
        <v>33</v>
      </c>
      <c r="J257" s="116" t="s">
        <v>656</v>
      </c>
      <c r="K257" s="117" t="s">
        <v>10</v>
      </c>
      <c r="L257" s="117" t="s">
        <v>445</v>
      </c>
      <c r="M257" s="121" t="s">
        <v>69</v>
      </c>
      <c r="N257" s="117" t="s">
        <v>23</v>
      </c>
      <c r="O257" s="117" t="s">
        <v>23</v>
      </c>
      <c r="P257" s="117" t="s">
        <v>23</v>
      </c>
      <c r="Q257" s="117" t="s">
        <v>23</v>
      </c>
      <c r="R257" s="117" t="s">
        <v>23</v>
      </c>
      <c r="S257" s="117" t="s">
        <v>23</v>
      </c>
      <c r="T257" s="116" t="s">
        <v>23</v>
      </c>
      <c r="U257" s="117">
        <v>0</v>
      </c>
      <c r="V257" s="117">
        <v>0</v>
      </c>
      <c r="W257" s="116" t="s">
        <v>469</v>
      </c>
      <c r="X257" s="80" t="s">
        <v>20</v>
      </c>
      <c r="Y257" s="117" t="s">
        <v>1</v>
      </c>
    </row>
    <row r="258" spans="1:25">
      <c r="A258" s="117">
        <f t="shared" si="3"/>
        <v>255</v>
      </c>
      <c r="B258" s="117">
        <v>11</v>
      </c>
      <c r="C258" s="117" t="s">
        <v>716</v>
      </c>
      <c r="D258" s="117">
        <v>21609</v>
      </c>
      <c r="E258" s="117" t="s">
        <v>583</v>
      </c>
      <c r="F258" s="116" t="s">
        <v>468</v>
      </c>
      <c r="G258" s="116" t="s">
        <v>584</v>
      </c>
      <c r="H258" s="117">
        <v>3</v>
      </c>
      <c r="I258" s="117" t="s">
        <v>33</v>
      </c>
      <c r="J258" s="116" t="s">
        <v>656</v>
      </c>
      <c r="K258" s="117" t="s">
        <v>10</v>
      </c>
      <c r="L258" s="117" t="s">
        <v>445</v>
      </c>
      <c r="M258" s="121" t="s">
        <v>69</v>
      </c>
      <c r="N258" s="117" t="s">
        <v>23</v>
      </c>
      <c r="O258" s="117" t="s">
        <v>23</v>
      </c>
      <c r="P258" s="117" t="s">
        <v>23</v>
      </c>
      <c r="Q258" s="117" t="s">
        <v>23</v>
      </c>
      <c r="R258" s="117" t="s">
        <v>23</v>
      </c>
      <c r="S258" s="117" t="s">
        <v>23</v>
      </c>
      <c r="T258" s="116" t="s">
        <v>23</v>
      </c>
      <c r="U258" s="117">
        <v>0</v>
      </c>
      <c r="V258" s="117">
        <v>0</v>
      </c>
      <c r="W258" s="116" t="s">
        <v>469</v>
      </c>
      <c r="X258" s="80" t="s">
        <v>450</v>
      </c>
      <c r="Y258" s="117" t="s">
        <v>1</v>
      </c>
    </row>
    <row r="259" spans="1:25">
      <c r="A259" s="117">
        <f t="shared" si="3"/>
        <v>256</v>
      </c>
      <c r="B259" s="117">
        <v>11</v>
      </c>
      <c r="C259" s="117" t="s">
        <v>716</v>
      </c>
      <c r="D259" s="117">
        <v>21609</v>
      </c>
      <c r="E259" s="117" t="s">
        <v>595</v>
      </c>
      <c r="F259" s="116" t="s">
        <v>585</v>
      </c>
      <c r="G259" s="116" t="s">
        <v>586</v>
      </c>
      <c r="H259" s="117">
        <v>3</v>
      </c>
      <c r="I259" s="117" t="s">
        <v>33</v>
      </c>
      <c r="J259" s="116" t="s">
        <v>656</v>
      </c>
      <c r="K259" s="117" t="s">
        <v>10</v>
      </c>
      <c r="L259" s="117" t="s">
        <v>445</v>
      </c>
      <c r="M259" s="121" t="s">
        <v>69</v>
      </c>
      <c r="N259" s="117" t="s">
        <v>23</v>
      </c>
      <c r="O259" s="117" t="s">
        <v>23</v>
      </c>
      <c r="P259" s="117" t="s">
        <v>23</v>
      </c>
      <c r="Q259" s="117" t="s">
        <v>23</v>
      </c>
      <c r="R259" s="117" t="s">
        <v>23</v>
      </c>
      <c r="S259" s="117" t="s">
        <v>23</v>
      </c>
      <c r="T259" s="116" t="s">
        <v>23</v>
      </c>
      <c r="U259" s="117">
        <v>0</v>
      </c>
      <c r="V259" s="117">
        <v>0</v>
      </c>
      <c r="W259" s="116" t="s">
        <v>469</v>
      </c>
      <c r="X259" s="80" t="s">
        <v>450</v>
      </c>
      <c r="Y259" s="117" t="s">
        <v>1</v>
      </c>
    </row>
    <row r="260" spans="1:25">
      <c r="A260" s="117">
        <f t="shared" si="3"/>
        <v>257</v>
      </c>
      <c r="B260" s="117">
        <v>1</v>
      </c>
      <c r="C260" s="117" t="s">
        <v>716</v>
      </c>
      <c r="D260" s="117">
        <v>99100</v>
      </c>
      <c r="E260" s="117" t="s">
        <v>583</v>
      </c>
      <c r="F260" s="116" t="s">
        <v>468</v>
      </c>
      <c r="G260" s="116" t="s">
        <v>584</v>
      </c>
      <c r="H260" s="117">
        <v>3</v>
      </c>
      <c r="I260" s="117" t="s">
        <v>33</v>
      </c>
      <c r="J260" s="116" t="s">
        <v>656</v>
      </c>
      <c r="K260" s="117" t="s">
        <v>10</v>
      </c>
      <c r="L260" s="117" t="s">
        <v>445</v>
      </c>
      <c r="M260" s="122" t="s">
        <v>71</v>
      </c>
      <c r="N260" s="117" t="s">
        <v>23</v>
      </c>
      <c r="O260" s="117" t="s">
        <v>23</v>
      </c>
      <c r="P260" s="117" t="s">
        <v>23</v>
      </c>
      <c r="Q260" s="117" t="s">
        <v>23</v>
      </c>
      <c r="R260" s="117" t="s">
        <v>23</v>
      </c>
      <c r="S260" s="117" t="s">
        <v>23</v>
      </c>
      <c r="T260" s="116" t="s">
        <v>23</v>
      </c>
      <c r="U260" s="117">
        <v>0</v>
      </c>
      <c r="V260" s="117">
        <v>0</v>
      </c>
      <c r="W260" s="116" t="s">
        <v>469</v>
      </c>
      <c r="X260" s="80" t="s">
        <v>20</v>
      </c>
      <c r="Y260" s="117" t="s">
        <v>1</v>
      </c>
    </row>
    <row r="261" spans="1:25">
      <c r="A261" s="117">
        <f t="shared" si="3"/>
        <v>258</v>
      </c>
      <c r="B261" s="117">
        <v>1</v>
      </c>
      <c r="C261" s="117" t="s">
        <v>716</v>
      </c>
      <c r="D261" s="117">
        <v>99100</v>
      </c>
      <c r="E261" s="117" t="s">
        <v>595</v>
      </c>
      <c r="F261" s="116" t="s">
        <v>585</v>
      </c>
      <c r="G261" s="116" t="s">
        <v>586</v>
      </c>
      <c r="H261" s="117">
        <v>3</v>
      </c>
      <c r="I261" s="117" t="s">
        <v>33</v>
      </c>
      <c r="J261" s="116" t="s">
        <v>656</v>
      </c>
      <c r="K261" s="117" t="s">
        <v>10</v>
      </c>
      <c r="L261" s="117" t="s">
        <v>445</v>
      </c>
      <c r="M261" s="122" t="s">
        <v>71</v>
      </c>
      <c r="N261" s="117" t="s">
        <v>23</v>
      </c>
      <c r="O261" s="117" t="s">
        <v>23</v>
      </c>
      <c r="P261" s="117" t="s">
        <v>23</v>
      </c>
      <c r="Q261" s="117" t="s">
        <v>23</v>
      </c>
      <c r="R261" s="117" t="s">
        <v>23</v>
      </c>
      <c r="S261" s="117" t="s">
        <v>23</v>
      </c>
      <c r="T261" s="116" t="s">
        <v>23</v>
      </c>
      <c r="U261" s="117">
        <v>0</v>
      </c>
      <c r="V261" s="117">
        <v>0</v>
      </c>
      <c r="W261" s="116" t="s">
        <v>469</v>
      </c>
      <c r="X261" s="80" t="s">
        <v>20</v>
      </c>
      <c r="Y261" s="117" t="s">
        <v>1</v>
      </c>
    </row>
    <row r="262" spans="1:25">
      <c r="A262" s="117">
        <f t="shared" ref="A262:A325" si="4">A261+1</f>
        <v>259</v>
      </c>
      <c r="B262" s="117">
        <v>11</v>
      </c>
      <c r="C262" s="117" t="s">
        <v>716</v>
      </c>
      <c r="D262" s="117">
        <v>99100</v>
      </c>
      <c r="E262" s="117" t="s">
        <v>583</v>
      </c>
      <c r="F262" s="116" t="s">
        <v>468</v>
      </c>
      <c r="G262" s="116" t="s">
        <v>584</v>
      </c>
      <c r="H262" s="117">
        <v>3</v>
      </c>
      <c r="I262" s="117" t="s">
        <v>33</v>
      </c>
      <c r="J262" s="116" t="s">
        <v>656</v>
      </c>
      <c r="K262" s="117" t="s">
        <v>10</v>
      </c>
      <c r="L262" s="117" t="s">
        <v>445</v>
      </c>
      <c r="M262" s="122" t="s">
        <v>71</v>
      </c>
      <c r="N262" s="117" t="s">
        <v>23</v>
      </c>
      <c r="O262" s="117" t="s">
        <v>23</v>
      </c>
      <c r="P262" s="117" t="s">
        <v>23</v>
      </c>
      <c r="Q262" s="117" t="s">
        <v>23</v>
      </c>
      <c r="R262" s="117" t="s">
        <v>23</v>
      </c>
      <c r="S262" s="117" t="s">
        <v>23</v>
      </c>
      <c r="T262" s="116" t="s">
        <v>23</v>
      </c>
      <c r="U262" s="117">
        <v>0</v>
      </c>
      <c r="V262" s="117">
        <v>0</v>
      </c>
      <c r="W262" s="116" t="s">
        <v>469</v>
      </c>
      <c r="X262" s="80" t="s">
        <v>450</v>
      </c>
      <c r="Y262" s="117" t="s">
        <v>1</v>
      </c>
    </row>
    <row r="263" spans="1:25">
      <c r="A263" s="117">
        <f t="shared" si="4"/>
        <v>260</v>
      </c>
      <c r="B263" s="117">
        <v>11</v>
      </c>
      <c r="C263" s="117" t="s">
        <v>716</v>
      </c>
      <c r="D263" s="117">
        <v>99100</v>
      </c>
      <c r="E263" s="117" t="s">
        <v>595</v>
      </c>
      <c r="F263" s="116" t="s">
        <v>585</v>
      </c>
      <c r="G263" s="116" t="s">
        <v>586</v>
      </c>
      <c r="H263" s="117">
        <v>3</v>
      </c>
      <c r="I263" s="117" t="s">
        <v>33</v>
      </c>
      <c r="J263" s="116" t="s">
        <v>656</v>
      </c>
      <c r="K263" s="117" t="s">
        <v>10</v>
      </c>
      <c r="L263" s="117" t="s">
        <v>445</v>
      </c>
      <c r="M263" s="122" t="s">
        <v>71</v>
      </c>
      <c r="N263" s="117" t="s">
        <v>23</v>
      </c>
      <c r="O263" s="117" t="s">
        <v>23</v>
      </c>
      <c r="P263" s="117" t="s">
        <v>23</v>
      </c>
      <c r="Q263" s="117" t="s">
        <v>23</v>
      </c>
      <c r="R263" s="117" t="s">
        <v>23</v>
      </c>
      <c r="S263" s="117" t="s">
        <v>23</v>
      </c>
      <c r="T263" s="116" t="s">
        <v>23</v>
      </c>
      <c r="U263" s="117">
        <v>0</v>
      </c>
      <c r="V263" s="117">
        <v>0</v>
      </c>
      <c r="W263" s="116" t="s">
        <v>469</v>
      </c>
      <c r="X263" s="80" t="s">
        <v>450</v>
      </c>
      <c r="Y263" s="117" t="s">
        <v>1</v>
      </c>
    </row>
    <row r="264" spans="1:25">
      <c r="A264" s="117">
        <f t="shared" si="4"/>
        <v>261</v>
      </c>
      <c r="B264" s="117">
        <v>1</v>
      </c>
      <c r="C264" s="117" t="s">
        <v>716</v>
      </c>
      <c r="D264" s="117">
        <v>79101</v>
      </c>
      <c r="E264" s="117" t="s">
        <v>583</v>
      </c>
      <c r="F264" s="116" t="s">
        <v>468</v>
      </c>
      <c r="G264" s="116" t="s">
        <v>584</v>
      </c>
      <c r="H264" s="117">
        <v>3</v>
      </c>
      <c r="I264" s="117" t="s">
        <v>33</v>
      </c>
      <c r="J264" s="116" t="s">
        <v>656</v>
      </c>
      <c r="K264" s="117" t="s">
        <v>10</v>
      </c>
      <c r="L264" s="117" t="s">
        <v>445</v>
      </c>
      <c r="M264" s="122" t="s">
        <v>71</v>
      </c>
      <c r="N264" s="117" t="s">
        <v>23</v>
      </c>
      <c r="O264" s="117" t="s">
        <v>23</v>
      </c>
      <c r="P264" s="117" t="s">
        <v>23</v>
      </c>
      <c r="Q264" s="117" t="s">
        <v>23</v>
      </c>
      <c r="R264" s="117" t="s">
        <v>23</v>
      </c>
      <c r="S264" s="117" t="s">
        <v>23</v>
      </c>
      <c r="T264" s="116" t="s">
        <v>23</v>
      </c>
      <c r="U264" s="117">
        <v>0</v>
      </c>
      <c r="V264" s="117">
        <v>0</v>
      </c>
      <c r="W264" s="116" t="s">
        <v>469</v>
      </c>
      <c r="X264" s="80" t="s">
        <v>20</v>
      </c>
      <c r="Y264" s="117" t="s">
        <v>1</v>
      </c>
    </row>
    <row r="265" spans="1:25">
      <c r="A265" s="117">
        <f t="shared" si="4"/>
        <v>262</v>
      </c>
      <c r="B265" s="117">
        <v>1</v>
      </c>
      <c r="C265" s="117" t="s">
        <v>716</v>
      </c>
      <c r="D265" s="117">
        <v>79101</v>
      </c>
      <c r="E265" s="117" t="s">
        <v>595</v>
      </c>
      <c r="F265" s="116" t="s">
        <v>585</v>
      </c>
      <c r="G265" s="116" t="s">
        <v>586</v>
      </c>
      <c r="H265" s="117">
        <v>3</v>
      </c>
      <c r="I265" s="117" t="s">
        <v>33</v>
      </c>
      <c r="J265" s="116" t="s">
        <v>656</v>
      </c>
      <c r="K265" s="117" t="s">
        <v>10</v>
      </c>
      <c r="L265" s="117" t="s">
        <v>445</v>
      </c>
      <c r="M265" s="122" t="s">
        <v>71</v>
      </c>
      <c r="N265" s="117" t="s">
        <v>23</v>
      </c>
      <c r="O265" s="117" t="s">
        <v>23</v>
      </c>
      <c r="P265" s="117" t="s">
        <v>23</v>
      </c>
      <c r="Q265" s="117" t="s">
        <v>23</v>
      </c>
      <c r="R265" s="117" t="s">
        <v>23</v>
      </c>
      <c r="S265" s="117" t="s">
        <v>23</v>
      </c>
      <c r="T265" s="116" t="s">
        <v>23</v>
      </c>
      <c r="U265" s="117">
        <v>0</v>
      </c>
      <c r="V265" s="117">
        <v>0</v>
      </c>
      <c r="W265" s="116" t="s">
        <v>469</v>
      </c>
      <c r="X265" s="80" t="s">
        <v>20</v>
      </c>
      <c r="Y265" s="117" t="s">
        <v>1</v>
      </c>
    </row>
    <row r="266" spans="1:25">
      <c r="A266" s="117">
        <f t="shared" si="4"/>
        <v>263</v>
      </c>
      <c r="B266" s="117">
        <v>11</v>
      </c>
      <c r="C266" s="117" t="s">
        <v>716</v>
      </c>
      <c r="D266" s="117">
        <v>79101</v>
      </c>
      <c r="E266" s="117" t="s">
        <v>583</v>
      </c>
      <c r="F266" s="116" t="s">
        <v>468</v>
      </c>
      <c r="G266" s="116" t="s">
        <v>584</v>
      </c>
      <c r="H266" s="117">
        <v>3</v>
      </c>
      <c r="I266" s="117" t="s">
        <v>33</v>
      </c>
      <c r="J266" s="116" t="s">
        <v>656</v>
      </c>
      <c r="K266" s="117" t="s">
        <v>10</v>
      </c>
      <c r="L266" s="117" t="s">
        <v>445</v>
      </c>
      <c r="M266" s="122" t="s">
        <v>71</v>
      </c>
      <c r="N266" s="117" t="s">
        <v>23</v>
      </c>
      <c r="O266" s="117" t="s">
        <v>23</v>
      </c>
      <c r="P266" s="117" t="s">
        <v>23</v>
      </c>
      <c r="Q266" s="117" t="s">
        <v>23</v>
      </c>
      <c r="R266" s="117" t="s">
        <v>23</v>
      </c>
      <c r="S266" s="117" t="s">
        <v>23</v>
      </c>
      <c r="T266" s="116" t="s">
        <v>23</v>
      </c>
      <c r="U266" s="117">
        <v>0</v>
      </c>
      <c r="V266" s="117">
        <v>0</v>
      </c>
      <c r="W266" s="116" t="s">
        <v>469</v>
      </c>
      <c r="X266" s="80" t="s">
        <v>450</v>
      </c>
      <c r="Y266" s="117" t="s">
        <v>1</v>
      </c>
    </row>
    <row r="267" spans="1:25">
      <c r="A267" s="117">
        <f t="shared" si="4"/>
        <v>264</v>
      </c>
      <c r="B267" s="117">
        <v>11</v>
      </c>
      <c r="C267" s="117" t="s">
        <v>716</v>
      </c>
      <c r="D267" s="117">
        <v>79101</v>
      </c>
      <c r="E267" s="117" t="s">
        <v>595</v>
      </c>
      <c r="F267" s="116" t="s">
        <v>585</v>
      </c>
      <c r="G267" s="116" t="s">
        <v>586</v>
      </c>
      <c r="H267" s="117">
        <v>3</v>
      </c>
      <c r="I267" s="117" t="s">
        <v>33</v>
      </c>
      <c r="J267" s="116" t="s">
        <v>656</v>
      </c>
      <c r="K267" s="117" t="s">
        <v>10</v>
      </c>
      <c r="L267" s="117" t="s">
        <v>445</v>
      </c>
      <c r="M267" s="122" t="s">
        <v>71</v>
      </c>
      <c r="N267" s="117" t="s">
        <v>23</v>
      </c>
      <c r="O267" s="117" t="s">
        <v>23</v>
      </c>
      <c r="P267" s="117" t="s">
        <v>23</v>
      </c>
      <c r="Q267" s="117" t="s">
        <v>23</v>
      </c>
      <c r="R267" s="117" t="s">
        <v>23</v>
      </c>
      <c r="S267" s="117" t="s">
        <v>23</v>
      </c>
      <c r="T267" s="116" t="s">
        <v>23</v>
      </c>
      <c r="U267" s="117">
        <v>0</v>
      </c>
      <c r="V267" s="117">
        <v>0</v>
      </c>
      <c r="W267" s="116" t="s">
        <v>469</v>
      </c>
      <c r="X267" s="80" t="s">
        <v>450</v>
      </c>
      <c r="Y267" s="117" t="s">
        <v>1</v>
      </c>
    </row>
    <row r="268" spans="1:25">
      <c r="A268" s="117">
        <f t="shared" si="4"/>
        <v>265</v>
      </c>
      <c r="B268" s="117">
        <v>1</v>
      </c>
      <c r="C268" s="117" t="s">
        <v>716</v>
      </c>
      <c r="D268" s="117">
        <v>11609</v>
      </c>
      <c r="E268" s="117" t="s">
        <v>583</v>
      </c>
      <c r="F268" s="116" t="s">
        <v>468</v>
      </c>
      <c r="G268" s="116" t="s">
        <v>584</v>
      </c>
      <c r="H268" s="117">
        <v>3</v>
      </c>
      <c r="I268" s="117" t="s">
        <v>33</v>
      </c>
      <c r="J268" s="116" t="s">
        <v>656</v>
      </c>
      <c r="K268" s="117" t="s">
        <v>10</v>
      </c>
      <c r="L268" s="117" t="s">
        <v>445</v>
      </c>
      <c r="M268" s="122" t="s">
        <v>71</v>
      </c>
      <c r="N268" s="117" t="s">
        <v>23</v>
      </c>
      <c r="O268" s="117" t="s">
        <v>23</v>
      </c>
      <c r="P268" s="117" t="s">
        <v>23</v>
      </c>
      <c r="Q268" s="117" t="s">
        <v>23</v>
      </c>
      <c r="R268" s="117" t="s">
        <v>23</v>
      </c>
      <c r="S268" s="117" t="s">
        <v>23</v>
      </c>
      <c r="T268" s="116" t="s">
        <v>23</v>
      </c>
      <c r="U268" s="117">
        <v>0</v>
      </c>
      <c r="V268" s="117">
        <v>0</v>
      </c>
      <c r="W268" s="116" t="s">
        <v>469</v>
      </c>
      <c r="X268" s="80" t="s">
        <v>20</v>
      </c>
      <c r="Y268" s="117" t="s">
        <v>1</v>
      </c>
    </row>
    <row r="269" spans="1:25">
      <c r="A269" s="117">
        <f t="shared" si="4"/>
        <v>266</v>
      </c>
      <c r="B269" s="117">
        <v>1</v>
      </c>
      <c r="C269" s="117" t="s">
        <v>716</v>
      </c>
      <c r="D269" s="117">
        <v>11609</v>
      </c>
      <c r="E269" s="117" t="s">
        <v>595</v>
      </c>
      <c r="F269" s="116" t="s">
        <v>585</v>
      </c>
      <c r="G269" s="116" t="s">
        <v>586</v>
      </c>
      <c r="H269" s="117">
        <v>3</v>
      </c>
      <c r="I269" s="117" t="s">
        <v>33</v>
      </c>
      <c r="J269" s="116" t="s">
        <v>656</v>
      </c>
      <c r="K269" s="117" t="s">
        <v>10</v>
      </c>
      <c r="L269" s="117" t="s">
        <v>445</v>
      </c>
      <c r="M269" s="122" t="s">
        <v>71</v>
      </c>
      <c r="N269" s="117" t="s">
        <v>23</v>
      </c>
      <c r="O269" s="117" t="s">
        <v>23</v>
      </c>
      <c r="P269" s="117" t="s">
        <v>23</v>
      </c>
      <c r="Q269" s="117" t="s">
        <v>23</v>
      </c>
      <c r="R269" s="117" t="s">
        <v>23</v>
      </c>
      <c r="S269" s="117" t="s">
        <v>23</v>
      </c>
      <c r="T269" s="116" t="s">
        <v>23</v>
      </c>
      <c r="U269" s="117">
        <v>0</v>
      </c>
      <c r="V269" s="117">
        <v>0</v>
      </c>
      <c r="W269" s="116" t="s">
        <v>469</v>
      </c>
      <c r="X269" s="80" t="s">
        <v>20</v>
      </c>
      <c r="Y269" s="117" t="s">
        <v>1</v>
      </c>
    </row>
    <row r="270" spans="1:25">
      <c r="A270" s="117">
        <f t="shared" si="4"/>
        <v>267</v>
      </c>
      <c r="B270" s="117">
        <v>11</v>
      </c>
      <c r="C270" s="117" t="s">
        <v>716</v>
      </c>
      <c r="D270" s="117">
        <v>11609</v>
      </c>
      <c r="E270" s="117" t="s">
        <v>583</v>
      </c>
      <c r="F270" s="116" t="s">
        <v>468</v>
      </c>
      <c r="G270" s="116" t="s">
        <v>584</v>
      </c>
      <c r="H270" s="117">
        <v>3</v>
      </c>
      <c r="I270" s="117" t="s">
        <v>33</v>
      </c>
      <c r="J270" s="116" t="s">
        <v>656</v>
      </c>
      <c r="K270" s="117" t="s">
        <v>10</v>
      </c>
      <c r="L270" s="117" t="s">
        <v>445</v>
      </c>
      <c r="M270" s="122" t="s">
        <v>71</v>
      </c>
      <c r="N270" s="117" t="s">
        <v>23</v>
      </c>
      <c r="O270" s="117" t="s">
        <v>23</v>
      </c>
      <c r="P270" s="117" t="s">
        <v>23</v>
      </c>
      <c r="Q270" s="117" t="s">
        <v>23</v>
      </c>
      <c r="R270" s="117" t="s">
        <v>23</v>
      </c>
      <c r="S270" s="117" t="s">
        <v>23</v>
      </c>
      <c r="T270" s="116" t="s">
        <v>23</v>
      </c>
      <c r="U270" s="117">
        <v>0</v>
      </c>
      <c r="V270" s="117">
        <v>0</v>
      </c>
      <c r="W270" s="116" t="s">
        <v>469</v>
      </c>
      <c r="X270" s="80" t="s">
        <v>450</v>
      </c>
      <c r="Y270" s="117" t="s">
        <v>1</v>
      </c>
    </row>
    <row r="271" spans="1:25">
      <c r="A271" s="117">
        <f t="shared" si="4"/>
        <v>268</v>
      </c>
      <c r="B271" s="117">
        <v>11</v>
      </c>
      <c r="C271" s="117" t="s">
        <v>716</v>
      </c>
      <c r="D271" s="117">
        <v>11609</v>
      </c>
      <c r="E271" s="117" t="s">
        <v>595</v>
      </c>
      <c r="F271" s="116" t="s">
        <v>585</v>
      </c>
      <c r="G271" s="116" t="s">
        <v>586</v>
      </c>
      <c r="H271" s="117">
        <v>3</v>
      </c>
      <c r="I271" s="117" t="s">
        <v>33</v>
      </c>
      <c r="J271" s="116" t="s">
        <v>656</v>
      </c>
      <c r="K271" s="117" t="s">
        <v>10</v>
      </c>
      <c r="L271" s="117" t="s">
        <v>445</v>
      </c>
      <c r="M271" s="122" t="s">
        <v>71</v>
      </c>
      <c r="N271" s="117" t="s">
        <v>23</v>
      </c>
      <c r="O271" s="117" t="s">
        <v>23</v>
      </c>
      <c r="P271" s="117" t="s">
        <v>23</v>
      </c>
      <c r="Q271" s="117" t="s">
        <v>23</v>
      </c>
      <c r="R271" s="117" t="s">
        <v>23</v>
      </c>
      <c r="S271" s="117" t="s">
        <v>23</v>
      </c>
      <c r="T271" s="116" t="s">
        <v>23</v>
      </c>
      <c r="U271" s="117">
        <v>0</v>
      </c>
      <c r="V271" s="117">
        <v>0</v>
      </c>
      <c r="W271" s="116" t="s">
        <v>469</v>
      </c>
      <c r="X271" s="80" t="s">
        <v>450</v>
      </c>
      <c r="Y271" s="117" t="s">
        <v>1</v>
      </c>
    </row>
    <row r="272" spans="1:25">
      <c r="A272" s="117">
        <f t="shared" si="4"/>
        <v>269</v>
      </c>
      <c r="B272" s="117">
        <v>1</v>
      </c>
      <c r="C272" s="117" t="s">
        <v>716</v>
      </c>
      <c r="D272" s="117">
        <v>21609</v>
      </c>
      <c r="E272" s="117" t="s">
        <v>583</v>
      </c>
      <c r="F272" s="116" t="s">
        <v>468</v>
      </c>
      <c r="G272" s="116" t="s">
        <v>584</v>
      </c>
      <c r="H272" s="117">
        <v>3</v>
      </c>
      <c r="I272" s="117" t="s">
        <v>33</v>
      </c>
      <c r="J272" s="116" t="s">
        <v>656</v>
      </c>
      <c r="K272" s="117" t="s">
        <v>10</v>
      </c>
      <c r="L272" s="117" t="s">
        <v>445</v>
      </c>
      <c r="M272" s="122" t="s">
        <v>71</v>
      </c>
      <c r="N272" s="117" t="s">
        <v>23</v>
      </c>
      <c r="O272" s="117" t="s">
        <v>23</v>
      </c>
      <c r="P272" s="117" t="s">
        <v>23</v>
      </c>
      <c r="Q272" s="117" t="s">
        <v>23</v>
      </c>
      <c r="R272" s="117" t="s">
        <v>23</v>
      </c>
      <c r="S272" s="117" t="s">
        <v>23</v>
      </c>
      <c r="T272" s="116" t="s">
        <v>23</v>
      </c>
      <c r="U272" s="117">
        <v>0</v>
      </c>
      <c r="V272" s="117">
        <v>0</v>
      </c>
      <c r="W272" s="116" t="s">
        <v>469</v>
      </c>
      <c r="X272" s="80" t="s">
        <v>20</v>
      </c>
      <c r="Y272" s="117" t="s">
        <v>1</v>
      </c>
    </row>
    <row r="273" spans="1:25">
      <c r="A273" s="117">
        <f t="shared" si="4"/>
        <v>270</v>
      </c>
      <c r="B273" s="117">
        <v>1</v>
      </c>
      <c r="C273" s="117" t="s">
        <v>716</v>
      </c>
      <c r="D273" s="117">
        <v>21609</v>
      </c>
      <c r="E273" s="117" t="s">
        <v>595</v>
      </c>
      <c r="F273" s="116" t="s">
        <v>585</v>
      </c>
      <c r="G273" s="116" t="s">
        <v>586</v>
      </c>
      <c r="H273" s="117">
        <v>3</v>
      </c>
      <c r="I273" s="117" t="s">
        <v>33</v>
      </c>
      <c r="J273" s="116" t="s">
        <v>656</v>
      </c>
      <c r="K273" s="117" t="s">
        <v>10</v>
      </c>
      <c r="L273" s="117" t="s">
        <v>445</v>
      </c>
      <c r="M273" s="122" t="s">
        <v>71</v>
      </c>
      <c r="N273" s="117" t="s">
        <v>23</v>
      </c>
      <c r="O273" s="117" t="s">
        <v>23</v>
      </c>
      <c r="P273" s="117" t="s">
        <v>23</v>
      </c>
      <c r="Q273" s="117" t="s">
        <v>23</v>
      </c>
      <c r="R273" s="117" t="s">
        <v>23</v>
      </c>
      <c r="S273" s="117" t="s">
        <v>23</v>
      </c>
      <c r="T273" s="116" t="s">
        <v>23</v>
      </c>
      <c r="U273" s="117">
        <v>0</v>
      </c>
      <c r="V273" s="117">
        <v>0</v>
      </c>
      <c r="W273" s="116" t="s">
        <v>469</v>
      </c>
      <c r="X273" s="80" t="s">
        <v>20</v>
      </c>
      <c r="Y273" s="117" t="s">
        <v>1</v>
      </c>
    </row>
    <row r="274" spans="1:25">
      <c r="A274" s="117">
        <f t="shared" si="4"/>
        <v>271</v>
      </c>
      <c r="B274" s="117">
        <v>11</v>
      </c>
      <c r="C274" s="117" t="s">
        <v>716</v>
      </c>
      <c r="D274" s="117">
        <v>21609</v>
      </c>
      <c r="E274" s="117" t="s">
        <v>583</v>
      </c>
      <c r="F274" s="116" t="s">
        <v>468</v>
      </c>
      <c r="G274" s="116" t="s">
        <v>584</v>
      </c>
      <c r="H274" s="117">
        <v>3</v>
      </c>
      <c r="I274" s="117" t="s">
        <v>33</v>
      </c>
      <c r="J274" s="116" t="s">
        <v>656</v>
      </c>
      <c r="K274" s="117" t="s">
        <v>10</v>
      </c>
      <c r="L274" s="117" t="s">
        <v>445</v>
      </c>
      <c r="M274" s="122" t="s">
        <v>71</v>
      </c>
      <c r="N274" s="117" t="s">
        <v>23</v>
      </c>
      <c r="O274" s="117" t="s">
        <v>23</v>
      </c>
      <c r="P274" s="117" t="s">
        <v>23</v>
      </c>
      <c r="Q274" s="117" t="s">
        <v>23</v>
      </c>
      <c r="R274" s="117" t="s">
        <v>23</v>
      </c>
      <c r="S274" s="117" t="s">
        <v>23</v>
      </c>
      <c r="T274" s="116" t="s">
        <v>23</v>
      </c>
      <c r="U274" s="117">
        <v>0</v>
      </c>
      <c r="V274" s="117">
        <v>0</v>
      </c>
      <c r="W274" s="116" t="s">
        <v>469</v>
      </c>
      <c r="X274" s="80" t="s">
        <v>450</v>
      </c>
      <c r="Y274" s="117" t="s">
        <v>1</v>
      </c>
    </row>
    <row r="275" spans="1:25">
      <c r="A275" s="117">
        <f t="shared" si="4"/>
        <v>272</v>
      </c>
      <c r="B275" s="117">
        <v>11</v>
      </c>
      <c r="C275" s="117" t="s">
        <v>716</v>
      </c>
      <c r="D275" s="117">
        <v>21609</v>
      </c>
      <c r="E275" s="117" t="s">
        <v>595</v>
      </c>
      <c r="F275" s="116" t="s">
        <v>585</v>
      </c>
      <c r="G275" s="116" t="s">
        <v>586</v>
      </c>
      <c r="H275" s="117">
        <v>3</v>
      </c>
      <c r="I275" s="117" t="s">
        <v>33</v>
      </c>
      <c r="J275" s="116" t="s">
        <v>656</v>
      </c>
      <c r="K275" s="117" t="s">
        <v>10</v>
      </c>
      <c r="L275" s="117" t="s">
        <v>445</v>
      </c>
      <c r="M275" s="122" t="s">
        <v>71</v>
      </c>
      <c r="N275" s="117" t="s">
        <v>23</v>
      </c>
      <c r="O275" s="117" t="s">
        <v>23</v>
      </c>
      <c r="P275" s="117" t="s">
        <v>23</v>
      </c>
      <c r="Q275" s="117" t="s">
        <v>23</v>
      </c>
      <c r="R275" s="117" t="s">
        <v>23</v>
      </c>
      <c r="S275" s="117" t="s">
        <v>23</v>
      </c>
      <c r="T275" s="116" t="s">
        <v>23</v>
      </c>
      <c r="U275" s="117">
        <v>0</v>
      </c>
      <c r="V275" s="117">
        <v>0</v>
      </c>
      <c r="W275" s="116" t="s">
        <v>469</v>
      </c>
      <c r="X275" s="80" t="s">
        <v>450</v>
      </c>
      <c r="Y275" s="117" t="s">
        <v>1</v>
      </c>
    </row>
    <row r="276" spans="1:25">
      <c r="A276" s="117">
        <f t="shared" si="4"/>
        <v>273</v>
      </c>
      <c r="B276" s="117">
        <v>1</v>
      </c>
      <c r="C276" s="117" t="s">
        <v>716</v>
      </c>
      <c r="D276" s="117">
        <v>99100</v>
      </c>
      <c r="E276" s="117" t="s">
        <v>583</v>
      </c>
      <c r="F276" s="116" t="s">
        <v>468</v>
      </c>
      <c r="G276" s="116" t="s">
        <v>584</v>
      </c>
      <c r="H276" s="117">
        <v>3</v>
      </c>
      <c r="I276" s="117" t="s">
        <v>33</v>
      </c>
      <c r="J276" s="116" t="s">
        <v>656</v>
      </c>
      <c r="K276" s="117" t="s">
        <v>10</v>
      </c>
      <c r="L276" s="117" t="s">
        <v>445</v>
      </c>
      <c r="M276" s="123" t="s">
        <v>729</v>
      </c>
      <c r="N276" s="117" t="s">
        <v>23</v>
      </c>
      <c r="O276" s="117" t="s">
        <v>23</v>
      </c>
      <c r="P276" s="117" t="s">
        <v>23</v>
      </c>
      <c r="Q276" s="117" t="s">
        <v>23</v>
      </c>
      <c r="R276" s="117" t="s">
        <v>23</v>
      </c>
      <c r="S276" s="117" t="s">
        <v>23</v>
      </c>
      <c r="T276" s="116" t="s">
        <v>23</v>
      </c>
      <c r="U276" s="117">
        <v>0</v>
      </c>
      <c r="V276" s="117">
        <v>0</v>
      </c>
      <c r="W276" s="116" t="s">
        <v>469</v>
      </c>
      <c r="X276" s="80" t="s">
        <v>20</v>
      </c>
      <c r="Y276" s="117" t="s">
        <v>1</v>
      </c>
    </row>
    <row r="277" spans="1:25">
      <c r="A277" s="117">
        <f t="shared" si="4"/>
        <v>274</v>
      </c>
      <c r="B277" s="117">
        <v>1</v>
      </c>
      <c r="C277" s="117" t="s">
        <v>716</v>
      </c>
      <c r="D277" s="117">
        <v>99100</v>
      </c>
      <c r="E277" s="117" t="s">
        <v>595</v>
      </c>
      <c r="F277" s="116" t="s">
        <v>585</v>
      </c>
      <c r="G277" s="116" t="s">
        <v>586</v>
      </c>
      <c r="H277" s="117">
        <v>3</v>
      </c>
      <c r="I277" s="117" t="s">
        <v>33</v>
      </c>
      <c r="J277" s="116" t="s">
        <v>656</v>
      </c>
      <c r="K277" s="117" t="s">
        <v>10</v>
      </c>
      <c r="L277" s="117" t="s">
        <v>445</v>
      </c>
      <c r="M277" s="123" t="s">
        <v>729</v>
      </c>
      <c r="N277" s="117" t="s">
        <v>23</v>
      </c>
      <c r="O277" s="117" t="s">
        <v>23</v>
      </c>
      <c r="P277" s="117" t="s">
        <v>23</v>
      </c>
      <c r="Q277" s="117" t="s">
        <v>23</v>
      </c>
      <c r="R277" s="117" t="s">
        <v>23</v>
      </c>
      <c r="S277" s="117" t="s">
        <v>23</v>
      </c>
      <c r="T277" s="116" t="s">
        <v>23</v>
      </c>
      <c r="U277" s="117">
        <v>0</v>
      </c>
      <c r="V277" s="117">
        <v>0</v>
      </c>
      <c r="W277" s="116" t="s">
        <v>469</v>
      </c>
      <c r="X277" s="80" t="s">
        <v>20</v>
      </c>
      <c r="Y277" s="117" t="s">
        <v>1</v>
      </c>
    </row>
    <row r="278" spans="1:25">
      <c r="A278" s="117">
        <f t="shared" si="4"/>
        <v>275</v>
      </c>
      <c r="B278" s="117">
        <v>11</v>
      </c>
      <c r="C278" s="117" t="s">
        <v>716</v>
      </c>
      <c r="D278" s="117">
        <v>99100</v>
      </c>
      <c r="E278" s="117" t="s">
        <v>583</v>
      </c>
      <c r="F278" s="116" t="s">
        <v>468</v>
      </c>
      <c r="G278" s="116" t="s">
        <v>584</v>
      </c>
      <c r="H278" s="117">
        <v>3</v>
      </c>
      <c r="I278" s="117" t="s">
        <v>33</v>
      </c>
      <c r="J278" s="116" t="s">
        <v>656</v>
      </c>
      <c r="K278" s="117" t="s">
        <v>10</v>
      </c>
      <c r="L278" s="117" t="s">
        <v>445</v>
      </c>
      <c r="M278" s="123" t="s">
        <v>729</v>
      </c>
      <c r="N278" s="117" t="s">
        <v>23</v>
      </c>
      <c r="O278" s="117" t="s">
        <v>23</v>
      </c>
      <c r="P278" s="117" t="s">
        <v>23</v>
      </c>
      <c r="Q278" s="117" t="s">
        <v>23</v>
      </c>
      <c r="R278" s="117" t="s">
        <v>23</v>
      </c>
      <c r="S278" s="117" t="s">
        <v>23</v>
      </c>
      <c r="T278" s="116" t="s">
        <v>23</v>
      </c>
      <c r="U278" s="117">
        <v>0</v>
      </c>
      <c r="V278" s="117">
        <v>0</v>
      </c>
      <c r="W278" s="116" t="s">
        <v>469</v>
      </c>
      <c r="X278" s="80" t="s">
        <v>450</v>
      </c>
      <c r="Y278" s="117" t="s">
        <v>1</v>
      </c>
    </row>
    <row r="279" spans="1:25">
      <c r="A279" s="117">
        <f t="shared" si="4"/>
        <v>276</v>
      </c>
      <c r="B279" s="117">
        <v>11</v>
      </c>
      <c r="C279" s="117" t="s">
        <v>716</v>
      </c>
      <c r="D279" s="117">
        <v>99100</v>
      </c>
      <c r="E279" s="117" t="s">
        <v>595</v>
      </c>
      <c r="F279" s="116" t="s">
        <v>585</v>
      </c>
      <c r="G279" s="116" t="s">
        <v>586</v>
      </c>
      <c r="H279" s="117">
        <v>3</v>
      </c>
      <c r="I279" s="117" t="s">
        <v>33</v>
      </c>
      <c r="J279" s="116" t="s">
        <v>656</v>
      </c>
      <c r="K279" s="117" t="s">
        <v>10</v>
      </c>
      <c r="L279" s="117" t="s">
        <v>445</v>
      </c>
      <c r="M279" s="123" t="s">
        <v>729</v>
      </c>
      <c r="N279" s="117" t="s">
        <v>23</v>
      </c>
      <c r="O279" s="117" t="s">
        <v>23</v>
      </c>
      <c r="P279" s="117" t="s">
        <v>23</v>
      </c>
      <c r="Q279" s="117" t="s">
        <v>23</v>
      </c>
      <c r="R279" s="117" t="s">
        <v>23</v>
      </c>
      <c r="S279" s="117" t="s">
        <v>23</v>
      </c>
      <c r="T279" s="116" t="s">
        <v>23</v>
      </c>
      <c r="U279" s="117">
        <v>0</v>
      </c>
      <c r="V279" s="117">
        <v>0</v>
      </c>
      <c r="W279" s="116" t="s">
        <v>469</v>
      </c>
      <c r="X279" s="80" t="s">
        <v>450</v>
      </c>
      <c r="Y279" s="117" t="s">
        <v>1</v>
      </c>
    </row>
    <row r="280" spans="1:25">
      <c r="A280" s="117">
        <f t="shared" si="4"/>
        <v>277</v>
      </c>
      <c r="B280" s="117">
        <v>1</v>
      </c>
      <c r="C280" s="117" t="s">
        <v>716</v>
      </c>
      <c r="D280" s="117">
        <v>79101</v>
      </c>
      <c r="E280" s="117" t="s">
        <v>583</v>
      </c>
      <c r="F280" s="116" t="s">
        <v>468</v>
      </c>
      <c r="G280" s="116" t="s">
        <v>584</v>
      </c>
      <c r="H280" s="117">
        <v>3</v>
      </c>
      <c r="I280" s="117" t="s">
        <v>33</v>
      </c>
      <c r="J280" s="116" t="s">
        <v>656</v>
      </c>
      <c r="K280" s="117" t="s">
        <v>10</v>
      </c>
      <c r="L280" s="117" t="s">
        <v>445</v>
      </c>
      <c r="M280" s="123" t="s">
        <v>729</v>
      </c>
      <c r="N280" s="117" t="s">
        <v>23</v>
      </c>
      <c r="O280" s="117" t="s">
        <v>23</v>
      </c>
      <c r="P280" s="117" t="s">
        <v>23</v>
      </c>
      <c r="Q280" s="117" t="s">
        <v>23</v>
      </c>
      <c r="R280" s="117" t="s">
        <v>23</v>
      </c>
      <c r="S280" s="117" t="s">
        <v>23</v>
      </c>
      <c r="T280" s="116" t="s">
        <v>23</v>
      </c>
      <c r="U280" s="117">
        <v>0</v>
      </c>
      <c r="V280" s="117">
        <v>0</v>
      </c>
      <c r="W280" s="116" t="s">
        <v>469</v>
      </c>
      <c r="X280" s="80" t="s">
        <v>20</v>
      </c>
      <c r="Y280" s="117" t="s">
        <v>1</v>
      </c>
    </row>
    <row r="281" spans="1:25">
      <c r="A281" s="117">
        <f t="shared" si="4"/>
        <v>278</v>
      </c>
      <c r="B281" s="117">
        <v>1</v>
      </c>
      <c r="C281" s="117" t="s">
        <v>716</v>
      </c>
      <c r="D281" s="117">
        <v>79101</v>
      </c>
      <c r="E281" s="117" t="s">
        <v>595</v>
      </c>
      <c r="F281" s="116" t="s">
        <v>585</v>
      </c>
      <c r="G281" s="116" t="s">
        <v>586</v>
      </c>
      <c r="H281" s="117">
        <v>3</v>
      </c>
      <c r="I281" s="117" t="s">
        <v>33</v>
      </c>
      <c r="J281" s="116" t="s">
        <v>656</v>
      </c>
      <c r="K281" s="117" t="s">
        <v>10</v>
      </c>
      <c r="L281" s="117" t="s">
        <v>445</v>
      </c>
      <c r="M281" s="123" t="s">
        <v>729</v>
      </c>
      <c r="N281" s="117" t="s">
        <v>23</v>
      </c>
      <c r="O281" s="117" t="s">
        <v>23</v>
      </c>
      <c r="P281" s="117" t="s">
        <v>23</v>
      </c>
      <c r="Q281" s="117" t="s">
        <v>23</v>
      </c>
      <c r="R281" s="117" t="s">
        <v>23</v>
      </c>
      <c r="S281" s="117" t="s">
        <v>23</v>
      </c>
      <c r="T281" s="116" t="s">
        <v>23</v>
      </c>
      <c r="U281" s="117">
        <v>0</v>
      </c>
      <c r="V281" s="117">
        <v>0</v>
      </c>
      <c r="W281" s="116" t="s">
        <v>469</v>
      </c>
      <c r="X281" s="80" t="s">
        <v>20</v>
      </c>
      <c r="Y281" s="117" t="s">
        <v>1</v>
      </c>
    </row>
    <row r="282" spans="1:25">
      <c r="A282" s="117">
        <f t="shared" si="4"/>
        <v>279</v>
      </c>
      <c r="B282" s="117">
        <v>11</v>
      </c>
      <c r="C282" s="117" t="s">
        <v>716</v>
      </c>
      <c r="D282" s="117">
        <v>79101</v>
      </c>
      <c r="E282" s="117" t="s">
        <v>583</v>
      </c>
      <c r="F282" s="116" t="s">
        <v>468</v>
      </c>
      <c r="G282" s="116" t="s">
        <v>584</v>
      </c>
      <c r="H282" s="117">
        <v>3</v>
      </c>
      <c r="I282" s="117" t="s">
        <v>33</v>
      </c>
      <c r="J282" s="116" t="s">
        <v>656</v>
      </c>
      <c r="K282" s="117" t="s">
        <v>10</v>
      </c>
      <c r="L282" s="117" t="s">
        <v>445</v>
      </c>
      <c r="M282" s="123" t="s">
        <v>729</v>
      </c>
      <c r="N282" s="117" t="s">
        <v>23</v>
      </c>
      <c r="O282" s="117" t="s">
        <v>23</v>
      </c>
      <c r="P282" s="117" t="s">
        <v>23</v>
      </c>
      <c r="Q282" s="117" t="s">
        <v>23</v>
      </c>
      <c r="R282" s="117" t="s">
        <v>23</v>
      </c>
      <c r="S282" s="117" t="s">
        <v>23</v>
      </c>
      <c r="T282" s="116" t="s">
        <v>23</v>
      </c>
      <c r="U282" s="117">
        <v>0</v>
      </c>
      <c r="V282" s="117">
        <v>0</v>
      </c>
      <c r="W282" s="116" t="s">
        <v>469</v>
      </c>
      <c r="X282" s="80" t="s">
        <v>450</v>
      </c>
      <c r="Y282" s="117" t="s">
        <v>1</v>
      </c>
    </row>
    <row r="283" spans="1:25">
      <c r="A283" s="117">
        <f t="shared" si="4"/>
        <v>280</v>
      </c>
      <c r="B283" s="117">
        <v>11</v>
      </c>
      <c r="C283" s="117" t="s">
        <v>716</v>
      </c>
      <c r="D283" s="117">
        <v>79101</v>
      </c>
      <c r="E283" s="117" t="s">
        <v>595</v>
      </c>
      <c r="F283" s="116" t="s">
        <v>585</v>
      </c>
      <c r="G283" s="116" t="s">
        <v>586</v>
      </c>
      <c r="H283" s="117">
        <v>3</v>
      </c>
      <c r="I283" s="117" t="s">
        <v>33</v>
      </c>
      <c r="J283" s="116" t="s">
        <v>656</v>
      </c>
      <c r="K283" s="117" t="s">
        <v>10</v>
      </c>
      <c r="L283" s="117" t="s">
        <v>445</v>
      </c>
      <c r="M283" s="123" t="s">
        <v>729</v>
      </c>
      <c r="N283" s="117" t="s">
        <v>23</v>
      </c>
      <c r="O283" s="117" t="s">
        <v>23</v>
      </c>
      <c r="P283" s="117" t="s">
        <v>23</v>
      </c>
      <c r="Q283" s="117" t="s">
        <v>23</v>
      </c>
      <c r="R283" s="117" t="s">
        <v>23</v>
      </c>
      <c r="S283" s="117" t="s">
        <v>23</v>
      </c>
      <c r="T283" s="116" t="s">
        <v>23</v>
      </c>
      <c r="U283" s="117">
        <v>0</v>
      </c>
      <c r="V283" s="117">
        <v>0</v>
      </c>
      <c r="W283" s="116" t="s">
        <v>469</v>
      </c>
      <c r="X283" s="80" t="s">
        <v>450</v>
      </c>
      <c r="Y283" s="117" t="s">
        <v>1</v>
      </c>
    </row>
    <row r="284" spans="1:25">
      <c r="A284" s="117">
        <f t="shared" si="4"/>
        <v>281</v>
      </c>
      <c r="B284" s="117">
        <v>1</v>
      </c>
      <c r="C284" s="117" t="s">
        <v>716</v>
      </c>
      <c r="D284" s="117">
        <v>11609</v>
      </c>
      <c r="E284" s="117" t="s">
        <v>583</v>
      </c>
      <c r="F284" s="116" t="s">
        <v>468</v>
      </c>
      <c r="G284" s="116" t="s">
        <v>584</v>
      </c>
      <c r="H284" s="117">
        <v>3</v>
      </c>
      <c r="I284" s="117" t="s">
        <v>33</v>
      </c>
      <c r="J284" s="116" t="s">
        <v>656</v>
      </c>
      <c r="K284" s="117" t="s">
        <v>10</v>
      </c>
      <c r="L284" s="117" t="s">
        <v>445</v>
      </c>
      <c r="M284" s="123" t="s">
        <v>729</v>
      </c>
      <c r="N284" s="117" t="s">
        <v>23</v>
      </c>
      <c r="O284" s="117" t="s">
        <v>23</v>
      </c>
      <c r="P284" s="117" t="s">
        <v>23</v>
      </c>
      <c r="Q284" s="117" t="s">
        <v>23</v>
      </c>
      <c r="R284" s="117" t="s">
        <v>23</v>
      </c>
      <c r="S284" s="117" t="s">
        <v>23</v>
      </c>
      <c r="T284" s="116" t="s">
        <v>23</v>
      </c>
      <c r="U284" s="117">
        <v>0</v>
      </c>
      <c r="V284" s="117">
        <v>0</v>
      </c>
      <c r="W284" s="116" t="s">
        <v>469</v>
      </c>
      <c r="X284" s="80" t="s">
        <v>20</v>
      </c>
      <c r="Y284" s="117" t="s">
        <v>1</v>
      </c>
    </row>
    <row r="285" spans="1:25">
      <c r="A285" s="117">
        <f t="shared" si="4"/>
        <v>282</v>
      </c>
      <c r="B285" s="117">
        <v>1</v>
      </c>
      <c r="C285" s="117" t="s">
        <v>716</v>
      </c>
      <c r="D285" s="117">
        <v>11609</v>
      </c>
      <c r="E285" s="117" t="s">
        <v>595</v>
      </c>
      <c r="F285" s="116" t="s">
        <v>585</v>
      </c>
      <c r="G285" s="116" t="s">
        <v>586</v>
      </c>
      <c r="H285" s="117">
        <v>3</v>
      </c>
      <c r="I285" s="117" t="s">
        <v>33</v>
      </c>
      <c r="J285" s="116" t="s">
        <v>656</v>
      </c>
      <c r="K285" s="117" t="s">
        <v>10</v>
      </c>
      <c r="L285" s="117" t="s">
        <v>445</v>
      </c>
      <c r="M285" s="123" t="s">
        <v>729</v>
      </c>
      <c r="N285" s="117" t="s">
        <v>23</v>
      </c>
      <c r="O285" s="117" t="s">
        <v>23</v>
      </c>
      <c r="P285" s="117" t="s">
        <v>23</v>
      </c>
      <c r="Q285" s="117" t="s">
        <v>23</v>
      </c>
      <c r="R285" s="117" t="s">
        <v>23</v>
      </c>
      <c r="S285" s="117" t="s">
        <v>23</v>
      </c>
      <c r="T285" s="116" t="s">
        <v>23</v>
      </c>
      <c r="U285" s="117">
        <v>0</v>
      </c>
      <c r="V285" s="117">
        <v>0</v>
      </c>
      <c r="W285" s="116" t="s">
        <v>469</v>
      </c>
      <c r="X285" s="80" t="s">
        <v>20</v>
      </c>
      <c r="Y285" s="117" t="s">
        <v>1</v>
      </c>
    </row>
    <row r="286" spans="1:25">
      <c r="A286" s="117">
        <f t="shared" si="4"/>
        <v>283</v>
      </c>
      <c r="B286" s="117">
        <v>11</v>
      </c>
      <c r="C286" s="117" t="s">
        <v>716</v>
      </c>
      <c r="D286" s="117">
        <v>11609</v>
      </c>
      <c r="E286" s="117" t="s">
        <v>583</v>
      </c>
      <c r="F286" s="116" t="s">
        <v>468</v>
      </c>
      <c r="G286" s="116" t="s">
        <v>584</v>
      </c>
      <c r="H286" s="117">
        <v>3</v>
      </c>
      <c r="I286" s="117" t="s">
        <v>33</v>
      </c>
      <c r="J286" s="116" t="s">
        <v>656</v>
      </c>
      <c r="K286" s="117" t="s">
        <v>10</v>
      </c>
      <c r="L286" s="117" t="s">
        <v>445</v>
      </c>
      <c r="M286" s="123" t="s">
        <v>729</v>
      </c>
      <c r="N286" s="117" t="s">
        <v>23</v>
      </c>
      <c r="O286" s="117" t="s">
        <v>23</v>
      </c>
      <c r="P286" s="117" t="s">
        <v>23</v>
      </c>
      <c r="Q286" s="117" t="s">
        <v>23</v>
      </c>
      <c r="R286" s="117" t="s">
        <v>23</v>
      </c>
      <c r="S286" s="117" t="s">
        <v>23</v>
      </c>
      <c r="T286" s="116" t="s">
        <v>23</v>
      </c>
      <c r="U286" s="117">
        <v>0</v>
      </c>
      <c r="V286" s="117">
        <v>0</v>
      </c>
      <c r="W286" s="116" t="s">
        <v>469</v>
      </c>
      <c r="X286" s="80" t="s">
        <v>450</v>
      </c>
      <c r="Y286" s="117" t="s">
        <v>1</v>
      </c>
    </row>
    <row r="287" spans="1:25">
      <c r="A287" s="117">
        <f t="shared" si="4"/>
        <v>284</v>
      </c>
      <c r="B287" s="117">
        <v>11</v>
      </c>
      <c r="C287" s="117" t="s">
        <v>716</v>
      </c>
      <c r="D287" s="117">
        <v>11609</v>
      </c>
      <c r="E287" s="117" t="s">
        <v>595</v>
      </c>
      <c r="F287" s="116" t="s">
        <v>585</v>
      </c>
      <c r="G287" s="116" t="s">
        <v>586</v>
      </c>
      <c r="H287" s="117">
        <v>3</v>
      </c>
      <c r="I287" s="117" t="s">
        <v>33</v>
      </c>
      <c r="J287" s="116" t="s">
        <v>656</v>
      </c>
      <c r="K287" s="117" t="s">
        <v>10</v>
      </c>
      <c r="L287" s="117" t="s">
        <v>445</v>
      </c>
      <c r="M287" s="123" t="s">
        <v>729</v>
      </c>
      <c r="N287" s="117" t="s">
        <v>23</v>
      </c>
      <c r="O287" s="117" t="s">
        <v>23</v>
      </c>
      <c r="P287" s="117" t="s">
        <v>23</v>
      </c>
      <c r="Q287" s="117" t="s">
        <v>23</v>
      </c>
      <c r="R287" s="117" t="s">
        <v>23</v>
      </c>
      <c r="S287" s="117" t="s">
        <v>23</v>
      </c>
      <c r="T287" s="116" t="s">
        <v>23</v>
      </c>
      <c r="U287" s="117">
        <v>0</v>
      </c>
      <c r="V287" s="117">
        <v>0</v>
      </c>
      <c r="W287" s="116" t="s">
        <v>469</v>
      </c>
      <c r="X287" s="80" t="s">
        <v>450</v>
      </c>
      <c r="Y287" s="117" t="s">
        <v>1</v>
      </c>
    </row>
    <row r="288" spans="1:25">
      <c r="A288" s="117">
        <f t="shared" si="4"/>
        <v>285</v>
      </c>
      <c r="B288" s="117">
        <v>1</v>
      </c>
      <c r="C288" s="117" t="s">
        <v>716</v>
      </c>
      <c r="D288" s="117">
        <v>21609</v>
      </c>
      <c r="E288" s="117" t="s">
        <v>583</v>
      </c>
      <c r="F288" s="116" t="s">
        <v>468</v>
      </c>
      <c r="G288" s="116" t="s">
        <v>584</v>
      </c>
      <c r="H288" s="117">
        <v>3</v>
      </c>
      <c r="I288" s="117" t="s">
        <v>33</v>
      </c>
      <c r="J288" s="116" t="s">
        <v>656</v>
      </c>
      <c r="K288" s="117" t="s">
        <v>10</v>
      </c>
      <c r="L288" s="117" t="s">
        <v>445</v>
      </c>
      <c r="M288" s="123" t="s">
        <v>729</v>
      </c>
      <c r="N288" s="117" t="s">
        <v>23</v>
      </c>
      <c r="O288" s="117" t="s">
        <v>23</v>
      </c>
      <c r="P288" s="117" t="s">
        <v>23</v>
      </c>
      <c r="Q288" s="117" t="s">
        <v>23</v>
      </c>
      <c r="R288" s="117" t="s">
        <v>23</v>
      </c>
      <c r="S288" s="117" t="s">
        <v>23</v>
      </c>
      <c r="T288" s="116" t="s">
        <v>23</v>
      </c>
      <c r="U288" s="117">
        <v>0</v>
      </c>
      <c r="V288" s="117">
        <v>0</v>
      </c>
      <c r="W288" s="116" t="s">
        <v>469</v>
      </c>
      <c r="X288" s="80" t="s">
        <v>20</v>
      </c>
      <c r="Y288" s="117" t="s">
        <v>1</v>
      </c>
    </row>
    <row r="289" spans="1:25">
      <c r="A289" s="117">
        <f t="shared" si="4"/>
        <v>286</v>
      </c>
      <c r="B289" s="117">
        <v>1</v>
      </c>
      <c r="C289" s="117" t="s">
        <v>716</v>
      </c>
      <c r="D289" s="117">
        <v>21609</v>
      </c>
      <c r="E289" s="117" t="s">
        <v>595</v>
      </c>
      <c r="F289" s="116" t="s">
        <v>585</v>
      </c>
      <c r="G289" s="116" t="s">
        <v>586</v>
      </c>
      <c r="H289" s="117">
        <v>3</v>
      </c>
      <c r="I289" s="117" t="s">
        <v>33</v>
      </c>
      <c r="J289" s="116" t="s">
        <v>656</v>
      </c>
      <c r="K289" s="117" t="s">
        <v>10</v>
      </c>
      <c r="L289" s="117" t="s">
        <v>445</v>
      </c>
      <c r="M289" s="123" t="s">
        <v>729</v>
      </c>
      <c r="N289" s="117" t="s">
        <v>23</v>
      </c>
      <c r="O289" s="117" t="s">
        <v>23</v>
      </c>
      <c r="P289" s="117" t="s">
        <v>23</v>
      </c>
      <c r="Q289" s="117" t="s">
        <v>23</v>
      </c>
      <c r="R289" s="117" t="s">
        <v>23</v>
      </c>
      <c r="S289" s="117" t="s">
        <v>23</v>
      </c>
      <c r="T289" s="116" t="s">
        <v>23</v>
      </c>
      <c r="U289" s="117">
        <v>0</v>
      </c>
      <c r="V289" s="117">
        <v>0</v>
      </c>
      <c r="W289" s="116" t="s">
        <v>469</v>
      </c>
      <c r="X289" s="80" t="s">
        <v>20</v>
      </c>
      <c r="Y289" s="117" t="s">
        <v>1</v>
      </c>
    </row>
    <row r="290" spans="1:25">
      <c r="A290" s="117">
        <f t="shared" si="4"/>
        <v>287</v>
      </c>
      <c r="B290" s="117">
        <v>11</v>
      </c>
      <c r="C290" s="117" t="s">
        <v>716</v>
      </c>
      <c r="D290" s="117">
        <v>21609</v>
      </c>
      <c r="E290" s="117" t="s">
        <v>583</v>
      </c>
      <c r="F290" s="116" t="s">
        <v>468</v>
      </c>
      <c r="G290" s="116" t="s">
        <v>584</v>
      </c>
      <c r="H290" s="117">
        <v>3</v>
      </c>
      <c r="I290" s="117" t="s">
        <v>33</v>
      </c>
      <c r="J290" s="116" t="s">
        <v>656</v>
      </c>
      <c r="K290" s="117" t="s">
        <v>10</v>
      </c>
      <c r="L290" s="117" t="s">
        <v>445</v>
      </c>
      <c r="M290" s="123" t="s">
        <v>729</v>
      </c>
      <c r="N290" s="117" t="s">
        <v>23</v>
      </c>
      <c r="O290" s="117" t="s">
        <v>23</v>
      </c>
      <c r="P290" s="117" t="s">
        <v>23</v>
      </c>
      <c r="Q290" s="117" t="s">
        <v>23</v>
      </c>
      <c r="R290" s="117" t="s">
        <v>23</v>
      </c>
      <c r="S290" s="117" t="s">
        <v>23</v>
      </c>
      <c r="T290" s="116" t="s">
        <v>23</v>
      </c>
      <c r="U290" s="117">
        <v>0</v>
      </c>
      <c r="V290" s="117">
        <v>0</v>
      </c>
      <c r="W290" s="116" t="s">
        <v>469</v>
      </c>
      <c r="X290" s="80" t="s">
        <v>450</v>
      </c>
      <c r="Y290" s="117" t="s">
        <v>1</v>
      </c>
    </row>
    <row r="291" spans="1:25">
      <c r="A291" s="117">
        <f t="shared" si="4"/>
        <v>288</v>
      </c>
      <c r="B291" s="117">
        <v>11</v>
      </c>
      <c r="C291" s="117" t="s">
        <v>716</v>
      </c>
      <c r="D291" s="117">
        <v>21609</v>
      </c>
      <c r="E291" s="117" t="s">
        <v>595</v>
      </c>
      <c r="F291" s="116" t="s">
        <v>585</v>
      </c>
      <c r="G291" s="116" t="s">
        <v>586</v>
      </c>
      <c r="H291" s="117">
        <v>3</v>
      </c>
      <c r="I291" s="117" t="s">
        <v>33</v>
      </c>
      <c r="J291" s="116" t="s">
        <v>656</v>
      </c>
      <c r="K291" s="117" t="s">
        <v>10</v>
      </c>
      <c r="L291" s="117" t="s">
        <v>445</v>
      </c>
      <c r="M291" s="123" t="s">
        <v>729</v>
      </c>
      <c r="N291" s="117" t="s">
        <v>23</v>
      </c>
      <c r="O291" s="117" t="s">
        <v>23</v>
      </c>
      <c r="P291" s="117" t="s">
        <v>23</v>
      </c>
      <c r="Q291" s="117" t="s">
        <v>23</v>
      </c>
      <c r="R291" s="117" t="s">
        <v>23</v>
      </c>
      <c r="S291" s="117" t="s">
        <v>23</v>
      </c>
      <c r="T291" s="116" t="s">
        <v>23</v>
      </c>
      <c r="U291" s="117">
        <v>0</v>
      </c>
      <c r="V291" s="117">
        <v>0</v>
      </c>
      <c r="W291" s="116" t="s">
        <v>469</v>
      </c>
      <c r="X291" s="80" t="s">
        <v>450</v>
      </c>
      <c r="Y291" s="117" t="s">
        <v>1</v>
      </c>
    </row>
    <row r="292" spans="1:25">
      <c r="A292" s="117">
        <f t="shared" si="4"/>
        <v>289</v>
      </c>
      <c r="B292" s="117">
        <v>1</v>
      </c>
      <c r="C292" s="117" t="s">
        <v>716</v>
      </c>
      <c r="D292" s="117">
        <v>99100</v>
      </c>
      <c r="E292" s="117" t="s">
        <v>583</v>
      </c>
      <c r="F292" s="116" t="s">
        <v>468</v>
      </c>
      <c r="G292" s="116" t="s">
        <v>584</v>
      </c>
      <c r="H292" s="117">
        <v>3</v>
      </c>
      <c r="I292" s="117" t="s">
        <v>33</v>
      </c>
      <c r="J292" s="116" t="s">
        <v>656</v>
      </c>
      <c r="K292" s="117" t="s">
        <v>10</v>
      </c>
      <c r="L292" s="117" t="s">
        <v>445</v>
      </c>
      <c r="M292" s="124" t="s">
        <v>77</v>
      </c>
      <c r="N292" s="117" t="s">
        <v>23</v>
      </c>
      <c r="O292" s="117" t="s">
        <v>23</v>
      </c>
      <c r="P292" s="117" t="s">
        <v>23</v>
      </c>
      <c r="Q292" s="117" t="s">
        <v>23</v>
      </c>
      <c r="R292" s="117" t="s">
        <v>23</v>
      </c>
      <c r="S292" s="117" t="s">
        <v>23</v>
      </c>
      <c r="T292" s="116" t="s">
        <v>23</v>
      </c>
      <c r="U292" s="117">
        <v>0</v>
      </c>
      <c r="V292" s="117">
        <v>0</v>
      </c>
      <c r="W292" s="116" t="s">
        <v>469</v>
      </c>
      <c r="X292" s="80" t="s">
        <v>20</v>
      </c>
      <c r="Y292" s="117" t="s">
        <v>1</v>
      </c>
    </row>
    <row r="293" spans="1:25">
      <c r="A293" s="117">
        <f t="shared" si="4"/>
        <v>290</v>
      </c>
      <c r="B293" s="117">
        <v>1</v>
      </c>
      <c r="C293" s="117" t="s">
        <v>716</v>
      </c>
      <c r="D293" s="117">
        <v>99100</v>
      </c>
      <c r="E293" s="117" t="s">
        <v>595</v>
      </c>
      <c r="F293" s="116" t="s">
        <v>585</v>
      </c>
      <c r="G293" s="116" t="s">
        <v>586</v>
      </c>
      <c r="H293" s="117">
        <v>3</v>
      </c>
      <c r="I293" s="117" t="s">
        <v>33</v>
      </c>
      <c r="J293" s="116" t="s">
        <v>656</v>
      </c>
      <c r="K293" s="117" t="s">
        <v>10</v>
      </c>
      <c r="L293" s="117" t="s">
        <v>445</v>
      </c>
      <c r="M293" s="124" t="s">
        <v>77</v>
      </c>
      <c r="N293" s="117" t="s">
        <v>23</v>
      </c>
      <c r="O293" s="117" t="s">
        <v>23</v>
      </c>
      <c r="P293" s="117" t="s">
        <v>23</v>
      </c>
      <c r="Q293" s="117" t="s">
        <v>23</v>
      </c>
      <c r="R293" s="117" t="s">
        <v>23</v>
      </c>
      <c r="S293" s="117" t="s">
        <v>23</v>
      </c>
      <c r="T293" s="116" t="s">
        <v>23</v>
      </c>
      <c r="U293" s="117">
        <v>0</v>
      </c>
      <c r="V293" s="117">
        <v>0</v>
      </c>
      <c r="W293" s="116" t="s">
        <v>469</v>
      </c>
      <c r="X293" s="80" t="s">
        <v>20</v>
      </c>
      <c r="Y293" s="117" t="s">
        <v>1</v>
      </c>
    </row>
    <row r="294" spans="1:25">
      <c r="A294" s="117">
        <f t="shared" si="4"/>
        <v>291</v>
      </c>
      <c r="B294" s="117">
        <v>11</v>
      </c>
      <c r="C294" s="117" t="s">
        <v>716</v>
      </c>
      <c r="D294" s="117">
        <v>99100</v>
      </c>
      <c r="E294" s="117" t="s">
        <v>583</v>
      </c>
      <c r="F294" s="116" t="s">
        <v>468</v>
      </c>
      <c r="G294" s="116" t="s">
        <v>584</v>
      </c>
      <c r="H294" s="117">
        <v>3</v>
      </c>
      <c r="I294" s="117" t="s">
        <v>33</v>
      </c>
      <c r="J294" s="116" t="s">
        <v>656</v>
      </c>
      <c r="K294" s="117" t="s">
        <v>10</v>
      </c>
      <c r="L294" s="117" t="s">
        <v>445</v>
      </c>
      <c r="M294" s="124" t="s">
        <v>77</v>
      </c>
      <c r="N294" s="117" t="s">
        <v>23</v>
      </c>
      <c r="O294" s="117" t="s">
        <v>23</v>
      </c>
      <c r="P294" s="117" t="s">
        <v>23</v>
      </c>
      <c r="Q294" s="117" t="s">
        <v>23</v>
      </c>
      <c r="R294" s="117" t="s">
        <v>23</v>
      </c>
      <c r="S294" s="117" t="s">
        <v>23</v>
      </c>
      <c r="T294" s="116" t="s">
        <v>23</v>
      </c>
      <c r="U294" s="117">
        <v>0</v>
      </c>
      <c r="V294" s="117">
        <v>0</v>
      </c>
      <c r="W294" s="116" t="s">
        <v>469</v>
      </c>
      <c r="X294" s="80" t="s">
        <v>450</v>
      </c>
      <c r="Y294" s="117" t="s">
        <v>1</v>
      </c>
    </row>
    <row r="295" spans="1:25">
      <c r="A295" s="117">
        <f t="shared" si="4"/>
        <v>292</v>
      </c>
      <c r="B295" s="117">
        <v>11</v>
      </c>
      <c r="C295" s="117" t="s">
        <v>716</v>
      </c>
      <c r="D295" s="117">
        <v>99100</v>
      </c>
      <c r="E295" s="117" t="s">
        <v>595</v>
      </c>
      <c r="F295" s="116" t="s">
        <v>585</v>
      </c>
      <c r="G295" s="116" t="s">
        <v>586</v>
      </c>
      <c r="H295" s="117">
        <v>3</v>
      </c>
      <c r="I295" s="117" t="s">
        <v>33</v>
      </c>
      <c r="J295" s="116" t="s">
        <v>656</v>
      </c>
      <c r="K295" s="117" t="s">
        <v>10</v>
      </c>
      <c r="L295" s="117" t="s">
        <v>445</v>
      </c>
      <c r="M295" s="124" t="s">
        <v>77</v>
      </c>
      <c r="N295" s="117" t="s">
        <v>23</v>
      </c>
      <c r="O295" s="117" t="s">
        <v>23</v>
      </c>
      <c r="P295" s="117" t="s">
        <v>23</v>
      </c>
      <c r="Q295" s="117" t="s">
        <v>23</v>
      </c>
      <c r="R295" s="117" t="s">
        <v>23</v>
      </c>
      <c r="S295" s="117" t="s">
        <v>23</v>
      </c>
      <c r="T295" s="116" t="s">
        <v>23</v>
      </c>
      <c r="U295" s="117">
        <v>0</v>
      </c>
      <c r="V295" s="117">
        <v>0</v>
      </c>
      <c r="W295" s="116" t="s">
        <v>469</v>
      </c>
      <c r="X295" s="80" t="s">
        <v>450</v>
      </c>
      <c r="Y295" s="117" t="s">
        <v>1</v>
      </c>
    </row>
    <row r="296" spans="1:25">
      <c r="A296" s="117">
        <f t="shared" si="4"/>
        <v>293</v>
      </c>
      <c r="B296" s="117">
        <v>1</v>
      </c>
      <c r="C296" s="117" t="s">
        <v>716</v>
      </c>
      <c r="D296" s="117">
        <v>79101</v>
      </c>
      <c r="E296" s="117" t="s">
        <v>583</v>
      </c>
      <c r="F296" s="116" t="s">
        <v>468</v>
      </c>
      <c r="G296" s="116" t="s">
        <v>584</v>
      </c>
      <c r="H296" s="117">
        <v>3</v>
      </c>
      <c r="I296" s="117" t="s">
        <v>33</v>
      </c>
      <c r="J296" s="116" t="s">
        <v>656</v>
      </c>
      <c r="K296" s="117" t="s">
        <v>10</v>
      </c>
      <c r="L296" s="117" t="s">
        <v>445</v>
      </c>
      <c r="M296" s="124" t="s">
        <v>77</v>
      </c>
      <c r="N296" s="117" t="s">
        <v>23</v>
      </c>
      <c r="O296" s="117" t="s">
        <v>23</v>
      </c>
      <c r="P296" s="117" t="s">
        <v>23</v>
      </c>
      <c r="Q296" s="117" t="s">
        <v>23</v>
      </c>
      <c r="R296" s="117" t="s">
        <v>23</v>
      </c>
      <c r="S296" s="117" t="s">
        <v>23</v>
      </c>
      <c r="T296" s="116" t="s">
        <v>23</v>
      </c>
      <c r="U296" s="117">
        <v>0</v>
      </c>
      <c r="V296" s="117">
        <v>0</v>
      </c>
      <c r="W296" s="116" t="s">
        <v>469</v>
      </c>
      <c r="X296" s="80" t="s">
        <v>20</v>
      </c>
      <c r="Y296" s="117" t="s">
        <v>1</v>
      </c>
    </row>
    <row r="297" spans="1:25">
      <c r="A297" s="117">
        <f t="shared" si="4"/>
        <v>294</v>
      </c>
      <c r="B297" s="117">
        <v>1</v>
      </c>
      <c r="C297" s="117" t="s">
        <v>716</v>
      </c>
      <c r="D297" s="117">
        <v>79101</v>
      </c>
      <c r="E297" s="117" t="s">
        <v>595</v>
      </c>
      <c r="F297" s="116" t="s">
        <v>585</v>
      </c>
      <c r="G297" s="116" t="s">
        <v>586</v>
      </c>
      <c r="H297" s="117">
        <v>3</v>
      </c>
      <c r="I297" s="117" t="s">
        <v>33</v>
      </c>
      <c r="J297" s="116" t="s">
        <v>656</v>
      </c>
      <c r="K297" s="117" t="s">
        <v>10</v>
      </c>
      <c r="L297" s="117" t="s">
        <v>445</v>
      </c>
      <c r="M297" s="124" t="s">
        <v>77</v>
      </c>
      <c r="N297" s="117" t="s">
        <v>23</v>
      </c>
      <c r="O297" s="117" t="s">
        <v>23</v>
      </c>
      <c r="P297" s="117" t="s">
        <v>23</v>
      </c>
      <c r="Q297" s="117" t="s">
        <v>23</v>
      </c>
      <c r="R297" s="117" t="s">
        <v>23</v>
      </c>
      <c r="S297" s="117" t="s">
        <v>23</v>
      </c>
      <c r="T297" s="116" t="s">
        <v>23</v>
      </c>
      <c r="U297" s="117">
        <v>0</v>
      </c>
      <c r="V297" s="117">
        <v>0</v>
      </c>
      <c r="W297" s="116" t="s">
        <v>469</v>
      </c>
      <c r="X297" s="80" t="s">
        <v>20</v>
      </c>
      <c r="Y297" s="117" t="s">
        <v>1</v>
      </c>
    </row>
    <row r="298" spans="1:25">
      <c r="A298" s="117">
        <f t="shared" si="4"/>
        <v>295</v>
      </c>
      <c r="B298" s="117">
        <v>11</v>
      </c>
      <c r="C298" s="117" t="s">
        <v>716</v>
      </c>
      <c r="D298" s="117">
        <v>79101</v>
      </c>
      <c r="E298" s="117" t="s">
        <v>583</v>
      </c>
      <c r="F298" s="116" t="s">
        <v>468</v>
      </c>
      <c r="G298" s="116" t="s">
        <v>584</v>
      </c>
      <c r="H298" s="117">
        <v>3</v>
      </c>
      <c r="I298" s="117" t="s">
        <v>33</v>
      </c>
      <c r="J298" s="116" t="s">
        <v>656</v>
      </c>
      <c r="K298" s="117" t="s">
        <v>10</v>
      </c>
      <c r="L298" s="117" t="s">
        <v>445</v>
      </c>
      <c r="M298" s="124" t="s">
        <v>77</v>
      </c>
      <c r="N298" s="117" t="s">
        <v>23</v>
      </c>
      <c r="O298" s="117" t="s">
        <v>23</v>
      </c>
      <c r="P298" s="117" t="s">
        <v>23</v>
      </c>
      <c r="Q298" s="117" t="s">
        <v>23</v>
      </c>
      <c r="R298" s="117" t="s">
        <v>23</v>
      </c>
      <c r="S298" s="117" t="s">
        <v>23</v>
      </c>
      <c r="T298" s="116" t="s">
        <v>23</v>
      </c>
      <c r="U298" s="117">
        <v>0</v>
      </c>
      <c r="V298" s="117">
        <v>0</v>
      </c>
      <c r="W298" s="116" t="s">
        <v>469</v>
      </c>
      <c r="X298" s="80" t="s">
        <v>450</v>
      </c>
      <c r="Y298" s="117" t="s">
        <v>1</v>
      </c>
    </row>
    <row r="299" spans="1:25">
      <c r="A299" s="117">
        <f t="shared" si="4"/>
        <v>296</v>
      </c>
      <c r="B299" s="117">
        <v>11</v>
      </c>
      <c r="C299" s="117" t="s">
        <v>716</v>
      </c>
      <c r="D299" s="117">
        <v>79101</v>
      </c>
      <c r="E299" s="117" t="s">
        <v>595</v>
      </c>
      <c r="F299" s="116" t="s">
        <v>585</v>
      </c>
      <c r="G299" s="116" t="s">
        <v>586</v>
      </c>
      <c r="H299" s="117">
        <v>3</v>
      </c>
      <c r="I299" s="117" t="s">
        <v>33</v>
      </c>
      <c r="J299" s="116" t="s">
        <v>656</v>
      </c>
      <c r="K299" s="117" t="s">
        <v>10</v>
      </c>
      <c r="L299" s="117" t="s">
        <v>445</v>
      </c>
      <c r="M299" s="124" t="s">
        <v>77</v>
      </c>
      <c r="N299" s="117" t="s">
        <v>23</v>
      </c>
      <c r="O299" s="117" t="s">
        <v>23</v>
      </c>
      <c r="P299" s="117" t="s">
        <v>23</v>
      </c>
      <c r="Q299" s="117" t="s">
        <v>23</v>
      </c>
      <c r="R299" s="117" t="s">
        <v>23</v>
      </c>
      <c r="S299" s="117" t="s">
        <v>23</v>
      </c>
      <c r="T299" s="116" t="s">
        <v>23</v>
      </c>
      <c r="U299" s="117">
        <v>0</v>
      </c>
      <c r="V299" s="117">
        <v>0</v>
      </c>
      <c r="W299" s="116" t="s">
        <v>469</v>
      </c>
      <c r="X299" s="80" t="s">
        <v>450</v>
      </c>
      <c r="Y299" s="117" t="s">
        <v>1</v>
      </c>
    </row>
    <row r="300" spans="1:25">
      <c r="A300" s="117">
        <f t="shared" si="4"/>
        <v>297</v>
      </c>
      <c r="B300" s="117">
        <v>1</v>
      </c>
      <c r="C300" s="117" t="s">
        <v>716</v>
      </c>
      <c r="D300" s="117">
        <v>11609</v>
      </c>
      <c r="E300" s="117" t="s">
        <v>583</v>
      </c>
      <c r="F300" s="116" t="s">
        <v>468</v>
      </c>
      <c r="G300" s="116" t="s">
        <v>584</v>
      </c>
      <c r="H300" s="117">
        <v>3</v>
      </c>
      <c r="I300" s="117" t="s">
        <v>33</v>
      </c>
      <c r="J300" s="116" t="s">
        <v>656</v>
      </c>
      <c r="K300" s="117" t="s">
        <v>10</v>
      </c>
      <c r="L300" s="117" t="s">
        <v>445</v>
      </c>
      <c r="M300" s="124" t="s">
        <v>77</v>
      </c>
      <c r="N300" s="117" t="s">
        <v>23</v>
      </c>
      <c r="O300" s="117" t="s">
        <v>23</v>
      </c>
      <c r="P300" s="117" t="s">
        <v>23</v>
      </c>
      <c r="Q300" s="117" t="s">
        <v>23</v>
      </c>
      <c r="R300" s="117" t="s">
        <v>23</v>
      </c>
      <c r="S300" s="117" t="s">
        <v>23</v>
      </c>
      <c r="T300" s="116" t="s">
        <v>23</v>
      </c>
      <c r="U300" s="117">
        <v>0</v>
      </c>
      <c r="V300" s="117">
        <v>0</v>
      </c>
      <c r="W300" s="116" t="s">
        <v>469</v>
      </c>
      <c r="X300" s="80" t="s">
        <v>20</v>
      </c>
      <c r="Y300" s="117" t="s">
        <v>1</v>
      </c>
    </row>
    <row r="301" spans="1:25">
      <c r="A301" s="117">
        <f t="shared" si="4"/>
        <v>298</v>
      </c>
      <c r="B301" s="117">
        <v>1</v>
      </c>
      <c r="C301" s="117" t="s">
        <v>716</v>
      </c>
      <c r="D301" s="117">
        <v>11609</v>
      </c>
      <c r="E301" s="117" t="s">
        <v>595</v>
      </c>
      <c r="F301" s="116" t="s">
        <v>585</v>
      </c>
      <c r="G301" s="116" t="s">
        <v>586</v>
      </c>
      <c r="H301" s="117">
        <v>3</v>
      </c>
      <c r="I301" s="117" t="s">
        <v>33</v>
      </c>
      <c r="J301" s="116" t="s">
        <v>656</v>
      </c>
      <c r="K301" s="117" t="s">
        <v>10</v>
      </c>
      <c r="L301" s="117" t="s">
        <v>445</v>
      </c>
      <c r="M301" s="124" t="s">
        <v>77</v>
      </c>
      <c r="N301" s="117" t="s">
        <v>23</v>
      </c>
      <c r="O301" s="117" t="s">
        <v>23</v>
      </c>
      <c r="P301" s="117" t="s">
        <v>23</v>
      </c>
      <c r="Q301" s="117" t="s">
        <v>23</v>
      </c>
      <c r="R301" s="117" t="s">
        <v>23</v>
      </c>
      <c r="S301" s="117" t="s">
        <v>23</v>
      </c>
      <c r="T301" s="116" t="s">
        <v>23</v>
      </c>
      <c r="U301" s="117">
        <v>0</v>
      </c>
      <c r="V301" s="117">
        <v>0</v>
      </c>
      <c r="W301" s="116" t="s">
        <v>469</v>
      </c>
      <c r="X301" s="80" t="s">
        <v>20</v>
      </c>
      <c r="Y301" s="117" t="s">
        <v>1</v>
      </c>
    </row>
    <row r="302" spans="1:25">
      <c r="A302" s="117">
        <f t="shared" si="4"/>
        <v>299</v>
      </c>
      <c r="B302" s="117">
        <v>11</v>
      </c>
      <c r="C302" s="117" t="s">
        <v>716</v>
      </c>
      <c r="D302" s="117">
        <v>11609</v>
      </c>
      <c r="E302" s="117" t="s">
        <v>583</v>
      </c>
      <c r="F302" s="116" t="s">
        <v>468</v>
      </c>
      <c r="G302" s="116" t="s">
        <v>584</v>
      </c>
      <c r="H302" s="117">
        <v>3</v>
      </c>
      <c r="I302" s="117" t="s">
        <v>33</v>
      </c>
      <c r="J302" s="116" t="s">
        <v>656</v>
      </c>
      <c r="K302" s="117" t="s">
        <v>10</v>
      </c>
      <c r="L302" s="117" t="s">
        <v>445</v>
      </c>
      <c r="M302" s="124" t="s">
        <v>77</v>
      </c>
      <c r="N302" s="117" t="s">
        <v>23</v>
      </c>
      <c r="O302" s="117" t="s">
        <v>23</v>
      </c>
      <c r="P302" s="117" t="s">
        <v>23</v>
      </c>
      <c r="Q302" s="117" t="s">
        <v>23</v>
      </c>
      <c r="R302" s="117" t="s">
        <v>23</v>
      </c>
      <c r="S302" s="117" t="s">
        <v>23</v>
      </c>
      <c r="T302" s="116" t="s">
        <v>23</v>
      </c>
      <c r="U302" s="117">
        <v>0</v>
      </c>
      <c r="V302" s="117">
        <v>0</v>
      </c>
      <c r="W302" s="116" t="s">
        <v>469</v>
      </c>
      <c r="X302" s="80" t="s">
        <v>450</v>
      </c>
      <c r="Y302" s="117" t="s">
        <v>1</v>
      </c>
    </row>
    <row r="303" spans="1:25">
      <c r="A303" s="117">
        <f t="shared" si="4"/>
        <v>300</v>
      </c>
      <c r="B303" s="117">
        <v>11</v>
      </c>
      <c r="C303" s="117" t="s">
        <v>716</v>
      </c>
      <c r="D303" s="117">
        <v>11609</v>
      </c>
      <c r="E303" s="117" t="s">
        <v>595</v>
      </c>
      <c r="F303" s="116" t="s">
        <v>585</v>
      </c>
      <c r="G303" s="116" t="s">
        <v>586</v>
      </c>
      <c r="H303" s="117">
        <v>3</v>
      </c>
      <c r="I303" s="117" t="s">
        <v>33</v>
      </c>
      <c r="J303" s="116" t="s">
        <v>656</v>
      </c>
      <c r="K303" s="117" t="s">
        <v>10</v>
      </c>
      <c r="L303" s="117" t="s">
        <v>445</v>
      </c>
      <c r="M303" s="124" t="s">
        <v>77</v>
      </c>
      <c r="N303" s="117" t="s">
        <v>23</v>
      </c>
      <c r="O303" s="117" t="s">
        <v>23</v>
      </c>
      <c r="P303" s="117" t="s">
        <v>23</v>
      </c>
      <c r="Q303" s="117" t="s">
        <v>23</v>
      </c>
      <c r="R303" s="117" t="s">
        <v>23</v>
      </c>
      <c r="S303" s="117" t="s">
        <v>23</v>
      </c>
      <c r="T303" s="116" t="s">
        <v>23</v>
      </c>
      <c r="U303" s="117">
        <v>0</v>
      </c>
      <c r="V303" s="117">
        <v>0</v>
      </c>
      <c r="W303" s="116" t="s">
        <v>469</v>
      </c>
      <c r="X303" s="80" t="s">
        <v>450</v>
      </c>
      <c r="Y303" s="117" t="s">
        <v>1</v>
      </c>
    </row>
    <row r="304" spans="1:25">
      <c r="A304" s="117">
        <f t="shared" si="4"/>
        <v>301</v>
      </c>
      <c r="B304" s="117">
        <v>1</v>
      </c>
      <c r="C304" s="117" t="s">
        <v>716</v>
      </c>
      <c r="D304" s="117">
        <v>21609</v>
      </c>
      <c r="E304" s="117" t="s">
        <v>583</v>
      </c>
      <c r="F304" s="116" t="s">
        <v>468</v>
      </c>
      <c r="G304" s="116" t="s">
        <v>584</v>
      </c>
      <c r="H304" s="117">
        <v>3</v>
      </c>
      <c r="I304" s="117" t="s">
        <v>33</v>
      </c>
      <c r="J304" s="116" t="s">
        <v>656</v>
      </c>
      <c r="K304" s="117" t="s">
        <v>10</v>
      </c>
      <c r="L304" s="117" t="s">
        <v>445</v>
      </c>
      <c r="M304" s="124" t="s">
        <v>77</v>
      </c>
      <c r="N304" s="117" t="s">
        <v>23</v>
      </c>
      <c r="O304" s="117" t="s">
        <v>23</v>
      </c>
      <c r="P304" s="117" t="s">
        <v>23</v>
      </c>
      <c r="Q304" s="117" t="s">
        <v>23</v>
      </c>
      <c r="R304" s="117" t="s">
        <v>23</v>
      </c>
      <c r="S304" s="117" t="s">
        <v>23</v>
      </c>
      <c r="T304" s="116" t="s">
        <v>23</v>
      </c>
      <c r="U304" s="117">
        <v>0</v>
      </c>
      <c r="V304" s="117">
        <v>0</v>
      </c>
      <c r="W304" s="116" t="s">
        <v>469</v>
      </c>
      <c r="X304" s="80" t="s">
        <v>20</v>
      </c>
      <c r="Y304" s="117" t="s">
        <v>1</v>
      </c>
    </row>
    <row r="305" spans="1:25">
      <c r="A305" s="117">
        <f t="shared" si="4"/>
        <v>302</v>
      </c>
      <c r="B305" s="117">
        <v>1</v>
      </c>
      <c r="C305" s="117" t="s">
        <v>716</v>
      </c>
      <c r="D305" s="117">
        <v>21609</v>
      </c>
      <c r="E305" s="117" t="s">
        <v>595</v>
      </c>
      <c r="F305" s="116" t="s">
        <v>585</v>
      </c>
      <c r="G305" s="116" t="s">
        <v>586</v>
      </c>
      <c r="H305" s="117">
        <v>3</v>
      </c>
      <c r="I305" s="117" t="s">
        <v>33</v>
      </c>
      <c r="J305" s="116" t="s">
        <v>656</v>
      </c>
      <c r="K305" s="117" t="s">
        <v>10</v>
      </c>
      <c r="L305" s="117" t="s">
        <v>445</v>
      </c>
      <c r="M305" s="124" t="s">
        <v>77</v>
      </c>
      <c r="N305" s="117" t="s">
        <v>23</v>
      </c>
      <c r="O305" s="117" t="s">
        <v>23</v>
      </c>
      <c r="P305" s="117" t="s">
        <v>23</v>
      </c>
      <c r="Q305" s="117" t="s">
        <v>23</v>
      </c>
      <c r="R305" s="117" t="s">
        <v>23</v>
      </c>
      <c r="S305" s="117" t="s">
        <v>23</v>
      </c>
      <c r="T305" s="116" t="s">
        <v>23</v>
      </c>
      <c r="U305" s="117">
        <v>0</v>
      </c>
      <c r="V305" s="117">
        <v>0</v>
      </c>
      <c r="W305" s="116" t="s">
        <v>469</v>
      </c>
      <c r="X305" s="80" t="s">
        <v>20</v>
      </c>
      <c r="Y305" s="117" t="s">
        <v>1</v>
      </c>
    </row>
    <row r="306" spans="1:25">
      <c r="A306" s="117">
        <f t="shared" si="4"/>
        <v>303</v>
      </c>
      <c r="B306" s="117">
        <v>11</v>
      </c>
      <c r="C306" s="117" t="s">
        <v>716</v>
      </c>
      <c r="D306" s="117">
        <v>21609</v>
      </c>
      <c r="E306" s="117" t="s">
        <v>583</v>
      </c>
      <c r="F306" s="116" t="s">
        <v>468</v>
      </c>
      <c r="G306" s="116" t="s">
        <v>584</v>
      </c>
      <c r="H306" s="117">
        <v>3</v>
      </c>
      <c r="I306" s="117" t="s">
        <v>33</v>
      </c>
      <c r="J306" s="116" t="s">
        <v>656</v>
      </c>
      <c r="K306" s="117" t="s">
        <v>10</v>
      </c>
      <c r="L306" s="117" t="s">
        <v>445</v>
      </c>
      <c r="M306" s="124" t="s">
        <v>77</v>
      </c>
      <c r="N306" s="117" t="s">
        <v>23</v>
      </c>
      <c r="O306" s="117" t="s">
        <v>23</v>
      </c>
      <c r="P306" s="117" t="s">
        <v>23</v>
      </c>
      <c r="Q306" s="117" t="s">
        <v>23</v>
      </c>
      <c r="R306" s="117" t="s">
        <v>23</v>
      </c>
      <c r="S306" s="117" t="s">
        <v>23</v>
      </c>
      <c r="T306" s="116" t="s">
        <v>23</v>
      </c>
      <c r="U306" s="117">
        <v>0</v>
      </c>
      <c r="V306" s="117">
        <v>0</v>
      </c>
      <c r="W306" s="116" t="s">
        <v>469</v>
      </c>
      <c r="X306" s="80" t="s">
        <v>450</v>
      </c>
      <c r="Y306" s="117" t="s">
        <v>1</v>
      </c>
    </row>
    <row r="307" spans="1:25">
      <c r="A307" s="117">
        <f t="shared" si="4"/>
        <v>304</v>
      </c>
      <c r="B307" s="117">
        <v>11</v>
      </c>
      <c r="C307" s="117" t="s">
        <v>716</v>
      </c>
      <c r="D307" s="117">
        <v>21609</v>
      </c>
      <c r="E307" s="117" t="s">
        <v>595</v>
      </c>
      <c r="F307" s="116" t="s">
        <v>585</v>
      </c>
      <c r="G307" s="116" t="s">
        <v>586</v>
      </c>
      <c r="H307" s="117">
        <v>3</v>
      </c>
      <c r="I307" s="117" t="s">
        <v>33</v>
      </c>
      <c r="J307" s="116" t="s">
        <v>656</v>
      </c>
      <c r="K307" s="117" t="s">
        <v>10</v>
      </c>
      <c r="L307" s="117" t="s">
        <v>445</v>
      </c>
      <c r="M307" s="124" t="s">
        <v>77</v>
      </c>
      <c r="N307" s="117" t="s">
        <v>23</v>
      </c>
      <c r="O307" s="117" t="s">
        <v>23</v>
      </c>
      <c r="P307" s="117" t="s">
        <v>23</v>
      </c>
      <c r="Q307" s="117" t="s">
        <v>23</v>
      </c>
      <c r="R307" s="117" t="s">
        <v>23</v>
      </c>
      <c r="S307" s="117" t="s">
        <v>23</v>
      </c>
      <c r="T307" s="116" t="s">
        <v>23</v>
      </c>
      <c r="U307" s="117">
        <v>0</v>
      </c>
      <c r="V307" s="117">
        <v>0</v>
      </c>
      <c r="W307" s="116" t="s">
        <v>469</v>
      </c>
      <c r="X307" s="80" t="s">
        <v>450</v>
      </c>
      <c r="Y307" s="117" t="s">
        <v>1</v>
      </c>
    </row>
    <row r="308" spans="1:25">
      <c r="A308" s="117">
        <f t="shared" si="4"/>
        <v>305</v>
      </c>
      <c r="B308" s="117">
        <v>1</v>
      </c>
      <c r="C308" s="117" t="s">
        <v>716</v>
      </c>
      <c r="D308" s="117">
        <v>99100</v>
      </c>
      <c r="E308" s="117" t="s">
        <v>583</v>
      </c>
      <c r="F308" s="116" t="s">
        <v>468</v>
      </c>
      <c r="G308" s="116" t="s">
        <v>584</v>
      </c>
      <c r="H308" s="117">
        <v>3</v>
      </c>
      <c r="I308" s="117" t="s">
        <v>33</v>
      </c>
      <c r="J308" s="116" t="s">
        <v>656</v>
      </c>
      <c r="K308" s="117" t="s">
        <v>10</v>
      </c>
      <c r="L308" s="117" t="s">
        <v>445</v>
      </c>
      <c r="M308" s="125" t="s">
        <v>730</v>
      </c>
      <c r="N308" s="117" t="s">
        <v>23</v>
      </c>
      <c r="O308" s="117" t="s">
        <v>23</v>
      </c>
      <c r="P308" s="117" t="s">
        <v>23</v>
      </c>
      <c r="Q308" s="117" t="s">
        <v>23</v>
      </c>
      <c r="R308" s="117" t="s">
        <v>23</v>
      </c>
      <c r="S308" s="117" t="s">
        <v>23</v>
      </c>
      <c r="T308" s="116" t="s">
        <v>23</v>
      </c>
      <c r="U308" s="117">
        <v>0</v>
      </c>
      <c r="V308" s="117">
        <v>0</v>
      </c>
      <c r="W308" s="116" t="s">
        <v>469</v>
      </c>
      <c r="X308" s="80" t="s">
        <v>20</v>
      </c>
      <c r="Y308" s="117" t="s">
        <v>1</v>
      </c>
    </row>
    <row r="309" spans="1:25">
      <c r="A309" s="117">
        <f t="shared" si="4"/>
        <v>306</v>
      </c>
      <c r="B309" s="117">
        <v>1</v>
      </c>
      <c r="C309" s="117" t="s">
        <v>716</v>
      </c>
      <c r="D309" s="117">
        <v>99100</v>
      </c>
      <c r="E309" s="117" t="s">
        <v>595</v>
      </c>
      <c r="F309" s="116" t="s">
        <v>585</v>
      </c>
      <c r="G309" s="116" t="s">
        <v>586</v>
      </c>
      <c r="H309" s="117">
        <v>3</v>
      </c>
      <c r="I309" s="117" t="s">
        <v>33</v>
      </c>
      <c r="J309" s="116" t="s">
        <v>656</v>
      </c>
      <c r="K309" s="117" t="s">
        <v>10</v>
      </c>
      <c r="L309" s="117" t="s">
        <v>445</v>
      </c>
      <c r="M309" s="125" t="s">
        <v>730</v>
      </c>
      <c r="N309" s="117" t="s">
        <v>23</v>
      </c>
      <c r="O309" s="117" t="s">
        <v>23</v>
      </c>
      <c r="P309" s="117" t="s">
        <v>23</v>
      </c>
      <c r="Q309" s="117" t="s">
        <v>23</v>
      </c>
      <c r="R309" s="117" t="s">
        <v>23</v>
      </c>
      <c r="S309" s="117" t="s">
        <v>23</v>
      </c>
      <c r="T309" s="116" t="s">
        <v>23</v>
      </c>
      <c r="U309" s="117">
        <v>0</v>
      </c>
      <c r="V309" s="117">
        <v>0</v>
      </c>
      <c r="W309" s="116" t="s">
        <v>469</v>
      </c>
      <c r="X309" s="80" t="s">
        <v>20</v>
      </c>
      <c r="Y309" s="117" t="s">
        <v>1</v>
      </c>
    </row>
    <row r="310" spans="1:25">
      <c r="A310" s="117">
        <f t="shared" si="4"/>
        <v>307</v>
      </c>
      <c r="B310" s="117">
        <v>11</v>
      </c>
      <c r="C310" s="117" t="s">
        <v>716</v>
      </c>
      <c r="D310" s="117">
        <v>99100</v>
      </c>
      <c r="E310" s="117" t="s">
        <v>583</v>
      </c>
      <c r="F310" s="116" t="s">
        <v>468</v>
      </c>
      <c r="G310" s="116" t="s">
        <v>584</v>
      </c>
      <c r="H310" s="117">
        <v>3</v>
      </c>
      <c r="I310" s="117" t="s">
        <v>33</v>
      </c>
      <c r="J310" s="116" t="s">
        <v>656</v>
      </c>
      <c r="K310" s="117" t="s">
        <v>10</v>
      </c>
      <c r="L310" s="117" t="s">
        <v>445</v>
      </c>
      <c r="M310" s="125" t="s">
        <v>730</v>
      </c>
      <c r="N310" s="117" t="s">
        <v>23</v>
      </c>
      <c r="O310" s="117" t="s">
        <v>23</v>
      </c>
      <c r="P310" s="117" t="s">
        <v>23</v>
      </c>
      <c r="Q310" s="117" t="s">
        <v>23</v>
      </c>
      <c r="R310" s="117" t="s">
        <v>23</v>
      </c>
      <c r="S310" s="117" t="s">
        <v>23</v>
      </c>
      <c r="T310" s="116" t="s">
        <v>23</v>
      </c>
      <c r="U310" s="117">
        <v>0</v>
      </c>
      <c r="V310" s="117">
        <v>0</v>
      </c>
      <c r="W310" s="116" t="s">
        <v>469</v>
      </c>
      <c r="X310" s="80" t="s">
        <v>450</v>
      </c>
      <c r="Y310" s="117" t="s">
        <v>1</v>
      </c>
    </row>
    <row r="311" spans="1:25">
      <c r="A311" s="117">
        <f t="shared" si="4"/>
        <v>308</v>
      </c>
      <c r="B311" s="117">
        <v>11</v>
      </c>
      <c r="C311" s="117" t="s">
        <v>716</v>
      </c>
      <c r="D311" s="117">
        <v>99100</v>
      </c>
      <c r="E311" s="117" t="s">
        <v>595</v>
      </c>
      <c r="F311" s="116" t="s">
        <v>585</v>
      </c>
      <c r="G311" s="116" t="s">
        <v>586</v>
      </c>
      <c r="H311" s="117">
        <v>3</v>
      </c>
      <c r="I311" s="117" t="s">
        <v>33</v>
      </c>
      <c r="J311" s="116" t="s">
        <v>656</v>
      </c>
      <c r="K311" s="117" t="s">
        <v>10</v>
      </c>
      <c r="L311" s="117" t="s">
        <v>445</v>
      </c>
      <c r="M311" s="125" t="s">
        <v>730</v>
      </c>
      <c r="N311" s="117" t="s">
        <v>23</v>
      </c>
      <c r="O311" s="117" t="s">
        <v>23</v>
      </c>
      <c r="P311" s="117" t="s">
        <v>23</v>
      </c>
      <c r="Q311" s="117" t="s">
        <v>23</v>
      </c>
      <c r="R311" s="117" t="s">
        <v>23</v>
      </c>
      <c r="S311" s="117" t="s">
        <v>23</v>
      </c>
      <c r="T311" s="116" t="s">
        <v>23</v>
      </c>
      <c r="U311" s="117">
        <v>0</v>
      </c>
      <c r="V311" s="117">
        <v>0</v>
      </c>
      <c r="W311" s="116" t="s">
        <v>469</v>
      </c>
      <c r="X311" s="80" t="s">
        <v>450</v>
      </c>
      <c r="Y311" s="117" t="s">
        <v>1</v>
      </c>
    </row>
    <row r="312" spans="1:25">
      <c r="A312" s="117">
        <f t="shared" si="4"/>
        <v>309</v>
      </c>
      <c r="B312" s="117">
        <v>1</v>
      </c>
      <c r="C312" s="117" t="s">
        <v>716</v>
      </c>
      <c r="D312" s="117">
        <v>79101</v>
      </c>
      <c r="E312" s="117" t="s">
        <v>583</v>
      </c>
      <c r="F312" s="116" t="s">
        <v>468</v>
      </c>
      <c r="G312" s="116" t="s">
        <v>584</v>
      </c>
      <c r="H312" s="117">
        <v>3</v>
      </c>
      <c r="I312" s="117" t="s">
        <v>33</v>
      </c>
      <c r="J312" s="116" t="s">
        <v>656</v>
      </c>
      <c r="K312" s="117" t="s">
        <v>10</v>
      </c>
      <c r="L312" s="117" t="s">
        <v>445</v>
      </c>
      <c r="M312" s="125" t="s">
        <v>730</v>
      </c>
      <c r="N312" s="117" t="s">
        <v>23</v>
      </c>
      <c r="O312" s="117" t="s">
        <v>23</v>
      </c>
      <c r="P312" s="117" t="s">
        <v>23</v>
      </c>
      <c r="Q312" s="117" t="s">
        <v>23</v>
      </c>
      <c r="R312" s="117" t="s">
        <v>23</v>
      </c>
      <c r="S312" s="117" t="s">
        <v>23</v>
      </c>
      <c r="T312" s="116" t="s">
        <v>23</v>
      </c>
      <c r="U312" s="117">
        <v>0</v>
      </c>
      <c r="V312" s="117">
        <v>0</v>
      </c>
      <c r="W312" s="116" t="s">
        <v>469</v>
      </c>
      <c r="X312" s="80" t="s">
        <v>20</v>
      </c>
      <c r="Y312" s="117" t="s">
        <v>1</v>
      </c>
    </row>
    <row r="313" spans="1:25">
      <c r="A313" s="117">
        <f t="shared" si="4"/>
        <v>310</v>
      </c>
      <c r="B313" s="117">
        <v>1</v>
      </c>
      <c r="C313" s="117" t="s">
        <v>716</v>
      </c>
      <c r="D313" s="117">
        <v>79101</v>
      </c>
      <c r="E313" s="117" t="s">
        <v>595</v>
      </c>
      <c r="F313" s="116" t="s">
        <v>585</v>
      </c>
      <c r="G313" s="116" t="s">
        <v>586</v>
      </c>
      <c r="H313" s="117">
        <v>3</v>
      </c>
      <c r="I313" s="117" t="s">
        <v>33</v>
      </c>
      <c r="J313" s="116" t="s">
        <v>656</v>
      </c>
      <c r="K313" s="117" t="s">
        <v>10</v>
      </c>
      <c r="L313" s="117" t="s">
        <v>445</v>
      </c>
      <c r="M313" s="125" t="s">
        <v>730</v>
      </c>
      <c r="N313" s="117" t="s">
        <v>23</v>
      </c>
      <c r="O313" s="117" t="s">
        <v>23</v>
      </c>
      <c r="P313" s="117" t="s">
        <v>23</v>
      </c>
      <c r="Q313" s="117" t="s">
        <v>23</v>
      </c>
      <c r="R313" s="117" t="s">
        <v>23</v>
      </c>
      <c r="S313" s="117" t="s">
        <v>23</v>
      </c>
      <c r="T313" s="116" t="s">
        <v>23</v>
      </c>
      <c r="U313" s="117">
        <v>0</v>
      </c>
      <c r="V313" s="117">
        <v>0</v>
      </c>
      <c r="W313" s="116" t="s">
        <v>469</v>
      </c>
      <c r="X313" s="80" t="s">
        <v>20</v>
      </c>
      <c r="Y313" s="117" t="s">
        <v>1</v>
      </c>
    </row>
    <row r="314" spans="1:25">
      <c r="A314" s="117">
        <f t="shared" si="4"/>
        <v>311</v>
      </c>
      <c r="B314" s="117">
        <v>11</v>
      </c>
      <c r="C314" s="117" t="s">
        <v>716</v>
      </c>
      <c r="D314" s="117">
        <v>79101</v>
      </c>
      <c r="E314" s="117" t="s">
        <v>583</v>
      </c>
      <c r="F314" s="116" t="s">
        <v>468</v>
      </c>
      <c r="G314" s="116" t="s">
        <v>584</v>
      </c>
      <c r="H314" s="117">
        <v>3</v>
      </c>
      <c r="I314" s="117" t="s">
        <v>33</v>
      </c>
      <c r="J314" s="116" t="s">
        <v>656</v>
      </c>
      <c r="K314" s="117" t="s">
        <v>10</v>
      </c>
      <c r="L314" s="117" t="s">
        <v>445</v>
      </c>
      <c r="M314" s="125" t="s">
        <v>730</v>
      </c>
      <c r="N314" s="117" t="s">
        <v>23</v>
      </c>
      <c r="O314" s="117" t="s">
        <v>23</v>
      </c>
      <c r="P314" s="117" t="s">
        <v>23</v>
      </c>
      <c r="Q314" s="117" t="s">
        <v>23</v>
      </c>
      <c r="R314" s="117" t="s">
        <v>23</v>
      </c>
      <c r="S314" s="117" t="s">
        <v>23</v>
      </c>
      <c r="T314" s="116" t="s">
        <v>23</v>
      </c>
      <c r="U314" s="117">
        <v>0</v>
      </c>
      <c r="V314" s="117">
        <v>0</v>
      </c>
      <c r="W314" s="116" t="s">
        <v>469</v>
      </c>
      <c r="X314" s="80" t="s">
        <v>450</v>
      </c>
      <c r="Y314" s="117" t="s">
        <v>1</v>
      </c>
    </row>
    <row r="315" spans="1:25">
      <c r="A315" s="117">
        <f t="shared" si="4"/>
        <v>312</v>
      </c>
      <c r="B315" s="117">
        <v>11</v>
      </c>
      <c r="C315" s="117" t="s">
        <v>716</v>
      </c>
      <c r="D315" s="117">
        <v>79101</v>
      </c>
      <c r="E315" s="117" t="s">
        <v>595</v>
      </c>
      <c r="F315" s="116" t="s">
        <v>585</v>
      </c>
      <c r="G315" s="116" t="s">
        <v>586</v>
      </c>
      <c r="H315" s="117">
        <v>3</v>
      </c>
      <c r="I315" s="117" t="s">
        <v>33</v>
      </c>
      <c r="J315" s="116" t="s">
        <v>656</v>
      </c>
      <c r="K315" s="117" t="s">
        <v>10</v>
      </c>
      <c r="L315" s="117" t="s">
        <v>445</v>
      </c>
      <c r="M315" s="125" t="s">
        <v>730</v>
      </c>
      <c r="N315" s="117" t="s">
        <v>23</v>
      </c>
      <c r="O315" s="117" t="s">
        <v>23</v>
      </c>
      <c r="P315" s="117" t="s">
        <v>23</v>
      </c>
      <c r="Q315" s="117" t="s">
        <v>23</v>
      </c>
      <c r="R315" s="117" t="s">
        <v>23</v>
      </c>
      <c r="S315" s="117" t="s">
        <v>23</v>
      </c>
      <c r="T315" s="116" t="s">
        <v>23</v>
      </c>
      <c r="U315" s="117">
        <v>0</v>
      </c>
      <c r="V315" s="117">
        <v>0</v>
      </c>
      <c r="W315" s="116" t="s">
        <v>469</v>
      </c>
      <c r="X315" s="80" t="s">
        <v>450</v>
      </c>
      <c r="Y315" s="117" t="s">
        <v>1</v>
      </c>
    </row>
    <row r="316" spans="1:25">
      <c r="A316" s="117">
        <f t="shared" si="4"/>
        <v>313</v>
      </c>
      <c r="B316" s="117">
        <v>1</v>
      </c>
      <c r="C316" s="117" t="s">
        <v>716</v>
      </c>
      <c r="D316" s="117">
        <v>11609</v>
      </c>
      <c r="E316" s="117" t="s">
        <v>583</v>
      </c>
      <c r="F316" s="116" t="s">
        <v>468</v>
      </c>
      <c r="G316" s="116" t="s">
        <v>584</v>
      </c>
      <c r="H316" s="117">
        <v>3</v>
      </c>
      <c r="I316" s="117" t="s">
        <v>33</v>
      </c>
      <c r="J316" s="116" t="s">
        <v>656</v>
      </c>
      <c r="K316" s="117" t="s">
        <v>10</v>
      </c>
      <c r="L316" s="117" t="s">
        <v>445</v>
      </c>
      <c r="M316" s="125" t="s">
        <v>730</v>
      </c>
      <c r="N316" s="117" t="s">
        <v>23</v>
      </c>
      <c r="O316" s="117" t="s">
        <v>23</v>
      </c>
      <c r="P316" s="117" t="s">
        <v>23</v>
      </c>
      <c r="Q316" s="117" t="s">
        <v>23</v>
      </c>
      <c r="R316" s="117" t="s">
        <v>23</v>
      </c>
      <c r="S316" s="117" t="s">
        <v>23</v>
      </c>
      <c r="T316" s="116" t="s">
        <v>23</v>
      </c>
      <c r="U316" s="117">
        <v>0</v>
      </c>
      <c r="V316" s="117">
        <v>0</v>
      </c>
      <c r="W316" s="116" t="s">
        <v>469</v>
      </c>
      <c r="X316" s="80" t="s">
        <v>20</v>
      </c>
      <c r="Y316" s="117" t="s">
        <v>1</v>
      </c>
    </row>
    <row r="317" spans="1:25">
      <c r="A317" s="117">
        <f t="shared" si="4"/>
        <v>314</v>
      </c>
      <c r="B317" s="117">
        <v>1</v>
      </c>
      <c r="C317" s="117" t="s">
        <v>716</v>
      </c>
      <c r="D317" s="117">
        <v>11609</v>
      </c>
      <c r="E317" s="117" t="s">
        <v>595</v>
      </c>
      <c r="F317" s="116" t="s">
        <v>585</v>
      </c>
      <c r="G317" s="116" t="s">
        <v>586</v>
      </c>
      <c r="H317" s="117">
        <v>3</v>
      </c>
      <c r="I317" s="117" t="s">
        <v>33</v>
      </c>
      <c r="J317" s="116" t="s">
        <v>656</v>
      </c>
      <c r="K317" s="117" t="s">
        <v>10</v>
      </c>
      <c r="L317" s="117" t="s">
        <v>445</v>
      </c>
      <c r="M317" s="125" t="s">
        <v>730</v>
      </c>
      <c r="N317" s="117" t="s">
        <v>23</v>
      </c>
      <c r="O317" s="117" t="s">
        <v>23</v>
      </c>
      <c r="P317" s="117" t="s">
        <v>23</v>
      </c>
      <c r="Q317" s="117" t="s">
        <v>23</v>
      </c>
      <c r="R317" s="117" t="s">
        <v>23</v>
      </c>
      <c r="S317" s="117" t="s">
        <v>23</v>
      </c>
      <c r="T317" s="116" t="s">
        <v>23</v>
      </c>
      <c r="U317" s="117">
        <v>0</v>
      </c>
      <c r="V317" s="117">
        <v>0</v>
      </c>
      <c r="W317" s="116" t="s">
        <v>469</v>
      </c>
      <c r="X317" s="80" t="s">
        <v>20</v>
      </c>
      <c r="Y317" s="117" t="s">
        <v>1</v>
      </c>
    </row>
    <row r="318" spans="1:25">
      <c r="A318" s="117">
        <f t="shared" si="4"/>
        <v>315</v>
      </c>
      <c r="B318" s="117">
        <v>11</v>
      </c>
      <c r="C318" s="117" t="s">
        <v>716</v>
      </c>
      <c r="D318" s="117">
        <v>11609</v>
      </c>
      <c r="E318" s="117" t="s">
        <v>583</v>
      </c>
      <c r="F318" s="116" t="s">
        <v>468</v>
      </c>
      <c r="G318" s="116" t="s">
        <v>584</v>
      </c>
      <c r="H318" s="117">
        <v>3</v>
      </c>
      <c r="I318" s="117" t="s">
        <v>33</v>
      </c>
      <c r="J318" s="116" t="s">
        <v>656</v>
      </c>
      <c r="K318" s="117" t="s">
        <v>10</v>
      </c>
      <c r="L318" s="117" t="s">
        <v>445</v>
      </c>
      <c r="M318" s="125" t="s">
        <v>730</v>
      </c>
      <c r="N318" s="117" t="s">
        <v>23</v>
      </c>
      <c r="O318" s="117" t="s">
        <v>23</v>
      </c>
      <c r="P318" s="117" t="s">
        <v>23</v>
      </c>
      <c r="Q318" s="117" t="s">
        <v>23</v>
      </c>
      <c r="R318" s="117" t="s">
        <v>23</v>
      </c>
      <c r="S318" s="117" t="s">
        <v>23</v>
      </c>
      <c r="T318" s="116" t="s">
        <v>23</v>
      </c>
      <c r="U318" s="117">
        <v>0</v>
      </c>
      <c r="V318" s="117">
        <v>0</v>
      </c>
      <c r="W318" s="116" t="s">
        <v>469</v>
      </c>
      <c r="X318" s="80" t="s">
        <v>450</v>
      </c>
      <c r="Y318" s="117" t="s">
        <v>1</v>
      </c>
    </row>
    <row r="319" spans="1:25">
      <c r="A319" s="117">
        <f t="shared" si="4"/>
        <v>316</v>
      </c>
      <c r="B319" s="117">
        <v>11</v>
      </c>
      <c r="C319" s="117" t="s">
        <v>716</v>
      </c>
      <c r="D319" s="117">
        <v>11609</v>
      </c>
      <c r="E319" s="117" t="s">
        <v>595</v>
      </c>
      <c r="F319" s="116" t="s">
        <v>585</v>
      </c>
      <c r="G319" s="116" t="s">
        <v>586</v>
      </c>
      <c r="H319" s="117">
        <v>3</v>
      </c>
      <c r="I319" s="117" t="s">
        <v>33</v>
      </c>
      <c r="J319" s="116" t="s">
        <v>656</v>
      </c>
      <c r="K319" s="117" t="s">
        <v>10</v>
      </c>
      <c r="L319" s="117" t="s">
        <v>445</v>
      </c>
      <c r="M319" s="125" t="s">
        <v>730</v>
      </c>
      <c r="N319" s="117" t="s">
        <v>23</v>
      </c>
      <c r="O319" s="117" t="s">
        <v>23</v>
      </c>
      <c r="P319" s="117" t="s">
        <v>23</v>
      </c>
      <c r="Q319" s="117" t="s">
        <v>23</v>
      </c>
      <c r="R319" s="117" t="s">
        <v>23</v>
      </c>
      <c r="S319" s="117" t="s">
        <v>23</v>
      </c>
      <c r="T319" s="116" t="s">
        <v>23</v>
      </c>
      <c r="U319" s="117">
        <v>0</v>
      </c>
      <c r="V319" s="117">
        <v>0</v>
      </c>
      <c r="W319" s="116" t="s">
        <v>469</v>
      </c>
      <c r="X319" s="80" t="s">
        <v>450</v>
      </c>
      <c r="Y319" s="117" t="s">
        <v>1</v>
      </c>
    </row>
    <row r="320" spans="1:25">
      <c r="A320" s="117">
        <f t="shared" si="4"/>
        <v>317</v>
      </c>
      <c r="B320" s="117">
        <v>1</v>
      </c>
      <c r="C320" s="117" t="s">
        <v>716</v>
      </c>
      <c r="D320" s="117">
        <v>21609</v>
      </c>
      <c r="E320" s="117" t="s">
        <v>583</v>
      </c>
      <c r="F320" s="116" t="s">
        <v>468</v>
      </c>
      <c r="G320" s="116" t="s">
        <v>584</v>
      </c>
      <c r="H320" s="117">
        <v>3</v>
      </c>
      <c r="I320" s="117" t="s">
        <v>33</v>
      </c>
      <c r="J320" s="116" t="s">
        <v>656</v>
      </c>
      <c r="K320" s="117" t="s">
        <v>10</v>
      </c>
      <c r="L320" s="117" t="s">
        <v>445</v>
      </c>
      <c r="M320" s="125" t="s">
        <v>730</v>
      </c>
      <c r="N320" s="117" t="s">
        <v>23</v>
      </c>
      <c r="O320" s="117" t="s">
        <v>23</v>
      </c>
      <c r="P320" s="117" t="s">
        <v>23</v>
      </c>
      <c r="Q320" s="117" t="s">
        <v>23</v>
      </c>
      <c r="R320" s="117" t="s">
        <v>23</v>
      </c>
      <c r="S320" s="117" t="s">
        <v>23</v>
      </c>
      <c r="T320" s="116" t="s">
        <v>23</v>
      </c>
      <c r="U320" s="117">
        <v>0</v>
      </c>
      <c r="V320" s="117">
        <v>0</v>
      </c>
      <c r="W320" s="116" t="s">
        <v>469</v>
      </c>
      <c r="X320" s="80" t="s">
        <v>20</v>
      </c>
      <c r="Y320" s="117" t="s">
        <v>1</v>
      </c>
    </row>
    <row r="321" spans="1:25">
      <c r="A321" s="117">
        <f t="shared" si="4"/>
        <v>318</v>
      </c>
      <c r="B321" s="117">
        <v>1</v>
      </c>
      <c r="C321" s="117" t="s">
        <v>716</v>
      </c>
      <c r="D321" s="117">
        <v>21609</v>
      </c>
      <c r="E321" s="117" t="s">
        <v>595</v>
      </c>
      <c r="F321" s="116" t="s">
        <v>585</v>
      </c>
      <c r="G321" s="116" t="s">
        <v>586</v>
      </c>
      <c r="H321" s="117">
        <v>3</v>
      </c>
      <c r="I321" s="117" t="s">
        <v>33</v>
      </c>
      <c r="J321" s="116" t="s">
        <v>656</v>
      </c>
      <c r="K321" s="117" t="s">
        <v>10</v>
      </c>
      <c r="L321" s="117" t="s">
        <v>445</v>
      </c>
      <c r="M321" s="125" t="s">
        <v>730</v>
      </c>
      <c r="N321" s="117" t="s">
        <v>23</v>
      </c>
      <c r="O321" s="117" t="s">
        <v>23</v>
      </c>
      <c r="P321" s="117" t="s">
        <v>23</v>
      </c>
      <c r="Q321" s="117" t="s">
        <v>23</v>
      </c>
      <c r="R321" s="117" t="s">
        <v>23</v>
      </c>
      <c r="S321" s="117" t="s">
        <v>23</v>
      </c>
      <c r="T321" s="116" t="s">
        <v>23</v>
      </c>
      <c r="U321" s="117">
        <v>0</v>
      </c>
      <c r="V321" s="117">
        <v>0</v>
      </c>
      <c r="W321" s="116" t="s">
        <v>469</v>
      </c>
      <c r="X321" s="80" t="s">
        <v>20</v>
      </c>
      <c r="Y321" s="117" t="s">
        <v>1</v>
      </c>
    </row>
    <row r="322" spans="1:25">
      <c r="A322" s="117">
        <f t="shared" si="4"/>
        <v>319</v>
      </c>
      <c r="B322" s="117">
        <v>11</v>
      </c>
      <c r="C322" s="117" t="s">
        <v>716</v>
      </c>
      <c r="D322" s="117">
        <v>21609</v>
      </c>
      <c r="E322" s="117" t="s">
        <v>583</v>
      </c>
      <c r="F322" s="116" t="s">
        <v>468</v>
      </c>
      <c r="G322" s="116" t="s">
        <v>584</v>
      </c>
      <c r="H322" s="117">
        <v>3</v>
      </c>
      <c r="I322" s="117" t="s">
        <v>33</v>
      </c>
      <c r="J322" s="116" t="s">
        <v>656</v>
      </c>
      <c r="K322" s="117" t="s">
        <v>10</v>
      </c>
      <c r="L322" s="117" t="s">
        <v>445</v>
      </c>
      <c r="M322" s="125" t="s">
        <v>730</v>
      </c>
      <c r="N322" s="117" t="s">
        <v>23</v>
      </c>
      <c r="O322" s="117" t="s">
        <v>23</v>
      </c>
      <c r="P322" s="117" t="s">
        <v>23</v>
      </c>
      <c r="Q322" s="117" t="s">
        <v>23</v>
      </c>
      <c r="R322" s="117" t="s">
        <v>23</v>
      </c>
      <c r="S322" s="117" t="s">
        <v>23</v>
      </c>
      <c r="T322" s="116" t="s">
        <v>23</v>
      </c>
      <c r="U322" s="117">
        <v>0</v>
      </c>
      <c r="V322" s="117">
        <v>0</v>
      </c>
      <c r="W322" s="116" t="s">
        <v>469</v>
      </c>
      <c r="X322" s="80" t="s">
        <v>450</v>
      </c>
      <c r="Y322" s="117" t="s">
        <v>1</v>
      </c>
    </row>
    <row r="323" spans="1:25">
      <c r="A323" s="117">
        <f t="shared" si="4"/>
        <v>320</v>
      </c>
      <c r="B323" s="117">
        <v>11</v>
      </c>
      <c r="C323" s="117" t="s">
        <v>716</v>
      </c>
      <c r="D323" s="117">
        <v>21609</v>
      </c>
      <c r="E323" s="117" t="s">
        <v>595</v>
      </c>
      <c r="F323" s="116" t="s">
        <v>585</v>
      </c>
      <c r="G323" s="116" t="s">
        <v>586</v>
      </c>
      <c r="H323" s="117">
        <v>3</v>
      </c>
      <c r="I323" s="117" t="s">
        <v>33</v>
      </c>
      <c r="J323" s="116" t="s">
        <v>656</v>
      </c>
      <c r="K323" s="117" t="s">
        <v>10</v>
      </c>
      <c r="L323" s="117" t="s">
        <v>445</v>
      </c>
      <c r="M323" s="125" t="s">
        <v>730</v>
      </c>
      <c r="N323" s="117" t="s">
        <v>23</v>
      </c>
      <c r="O323" s="117" t="s">
        <v>23</v>
      </c>
      <c r="P323" s="117" t="s">
        <v>23</v>
      </c>
      <c r="Q323" s="117" t="s">
        <v>23</v>
      </c>
      <c r="R323" s="117" t="s">
        <v>23</v>
      </c>
      <c r="S323" s="117" t="s">
        <v>23</v>
      </c>
      <c r="T323" s="116" t="s">
        <v>23</v>
      </c>
      <c r="U323" s="117">
        <v>0</v>
      </c>
      <c r="V323" s="117">
        <v>0</v>
      </c>
      <c r="W323" s="116" t="s">
        <v>469</v>
      </c>
      <c r="X323" s="80" t="s">
        <v>450</v>
      </c>
      <c r="Y323" s="117" t="s">
        <v>1</v>
      </c>
    </row>
    <row r="324" spans="1:25">
      <c r="A324" s="117">
        <f t="shared" si="4"/>
        <v>321</v>
      </c>
      <c r="B324" s="117">
        <v>1</v>
      </c>
      <c r="C324" s="117" t="s">
        <v>716</v>
      </c>
      <c r="D324" s="117">
        <v>99100</v>
      </c>
      <c r="E324" s="117" t="s">
        <v>583</v>
      </c>
      <c r="F324" s="116" t="s">
        <v>468</v>
      </c>
      <c r="G324" s="116" t="s">
        <v>584</v>
      </c>
      <c r="H324" s="117">
        <v>3</v>
      </c>
      <c r="I324" s="117" t="s">
        <v>33</v>
      </c>
      <c r="J324" s="116" t="s">
        <v>656</v>
      </c>
      <c r="K324" s="117" t="s">
        <v>10</v>
      </c>
      <c r="L324" s="117" t="s">
        <v>445</v>
      </c>
      <c r="M324" s="126" t="s">
        <v>79</v>
      </c>
      <c r="N324" s="117" t="s">
        <v>23</v>
      </c>
      <c r="O324" s="117" t="s">
        <v>23</v>
      </c>
      <c r="P324" s="117" t="s">
        <v>23</v>
      </c>
      <c r="Q324" s="117" t="s">
        <v>23</v>
      </c>
      <c r="R324" s="117" t="s">
        <v>23</v>
      </c>
      <c r="S324" s="117" t="s">
        <v>23</v>
      </c>
      <c r="T324" s="116" t="s">
        <v>23</v>
      </c>
      <c r="U324" s="117">
        <v>0</v>
      </c>
      <c r="V324" s="117">
        <v>0</v>
      </c>
      <c r="W324" s="116" t="s">
        <v>469</v>
      </c>
      <c r="X324" s="80" t="s">
        <v>20</v>
      </c>
      <c r="Y324" s="117" t="s">
        <v>1</v>
      </c>
    </row>
    <row r="325" spans="1:25">
      <c r="A325" s="117">
        <f t="shared" si="4"/>
        <v>322</v>
      </c>
      <c r="B325" s="117">
        <v>1</v>
      </c>
      <c r="C325" s="117" t="s">
        <v>716</v>
      </c>
      <c r="D325" s="117">
        <v>99100</v>
      </c>
      <c r="E325" s="117" t="s">
        <v>595</v>
      </c>
      <c r="F325" s="116" t="s">
        <v>585</v>
      </c>
      <c r="G325" s="116" t="s">
        <v>586</v>
      </c>
      <c r="H325" s="117">
        <v>3</v>
      </c>
      <c r="I325" s="117" t="s">
        <v>33</v>
      </c>
      <c r="J325" s="116" t="s">
        <v>656</v>
      </c>
      <c r="K325" s="117" t="s">
        <v>10</v>
      </c>
      <c r="L325" s="117" t="s">
        <v>445</v>
      </c>
      <c r="M325" s="126" t="s">
        <v>79</v>
      </c>
      <c r="N325" s="117" t="s">
        <v>23</v>
      </c>
      <c r="O325" s="117" t="s">
        <v>23</v>
      </c>
      <c r="P325" s="117" t="s">
        <v>23</v>
      </c>
      <c r="Q325" s="117" t="s">
        <v>23</v>
      </c>
      <c r="R325" s="117" t="s">
        <v>23</v>
      </c>
      <c r="S325" s="117" t="s">
        <v>23</v>
      </c>
      <c r="T325" s="116" t="s">
        <v>23</v>
      </c>
      <c r="U325" s="117">
        <v>0</v>
      </c>
      <c r="V325" s="117">
        <v>0</v>
      </c>
      <c r="W325" s="116" t="s">
        <v>469</v>
      </c>
      <c r="X325" s="80" t="s">
        <v>20</v>
      </c>
      <c r="Y325" s="117" t="s">
        <v>1</v>
      </c>
    </row>
    <row r="326" spans="1:25">
      <c r="A326" s="117">
        <f t="shared" ref="A326:A389" si="5">A325+1</f>
        <v>323</v>
      </c>
      <c r="B326" s="117">
        <v>11</v>
      </c>
      <c r="C326" s="117" t="s">
        <v>716</v>
      </c>
      <c r="D326" s="117">
        <v>99100</v>
      </c>
      <c r="E326" s="117" t="s">
        <v>583</v>
      </c>
      <c r="F326" s="116" t="s">
        <v>468</v>
      </c>
      <c r="G326" s="116" t="s">
        <v>584</v>
      </c>
      <c r="H326" s="117">
        <v>3</v>
      </c>
      <c r="I326" s="117" t="s">
        <v>33</v>
      </c>
      <c r="J326" s="116" t="s">
        <v>656</v>
      </c>
      <c r="K326" s="117" t="s">
        <v>10</v>
      </c>
      <c r="L326" s="117" t="s">
        <v>445</v>
      </c>
      <c r="M326" s="126" t="s">
        <v>79</v>
      </c>
      <c r="N326" s="117" t="s">
        <v>23</v>
      </c>
      <c r="O326" s="117" t="s">
        <v>23</v>
      </c>
      <c r="P326" s="117" t="s">
        <v>23</v>
      </c>
      <c r="Q326" s="117" t="s">
        <v>23</v>
      </c>
      <c r="R326" s="117" t="s">
        <v>23</v>
      </c>
      <c r="S326" s="117" t="s">
        <v>23</v>
      </c>
      <c r="T326" s="116" t="s">
        <v>23</v>
      </c>
      <c r="U326" s="117">
        <v>0</v>
      </c>
      <c r="V326" s="117">
        <v>0</v>
      </c>
      <c r="W326" s="116" t="s">
        <v>469</v>
      </c>
      <c r="X326" s="80" t="s">
        <v>450</v>
      </c>
      <c r="Y326" s="117" t="s">
        <v>1</v>
      </c>
    </row>
    <row r="327" spans="1:25">
      <c r="A327" s="117">
        <f t="shared" si="5"/>
        <v>324</v>
      </c>
      <c r="B327" s="117">
        <v>11</v>
      </c>
      <c r="C327" s="117" t="s">
        <v>716</v>
      </c>
      <c r="D327" s="117">
        <v>99100</v>
      </c>
      <c r="E327" s="117" t="s">
        <v>595</v>
      </c>
      <c r="F327" s="116" t="s">
        <v>585</v>
      </c>
      <c r="G327" s="116" t="s">
        <v>586</v>
      </c>
      <c r="H327" s="117">
        <v>3</v>
      </c>
      <c r="I327" s="117" t="s">
        <v>33</v>
      </c>
      <c r="J327" s="116" t="s">
        <v>656</v>
      </c>
      <c r="K327" s="117" t="s">
        <v>10</v>
      </c>
      <c r="L327" s="117" t="s">
        <v>445</v>
      </c>
      <c r="M327" s="126" t="s">
        <v>79</v>
      </c>
      <c r="N327" s="117" t="s">
        <v>23</v>
      </c>
      <c r="O327" s="117" t="s">
        <v>23</v>
      </c>
      <c r="P327" s="117" t="s">
        <v>23</v>
      </c>
      <c r="Q327" s="117" t="s">
        <v>23</v>
      </c>
      <c r="R327" s="117" t="s">
        <v>23</v>
      </c>
      <c r="S327" s="117" t="s">
        <v>23</v>
      </c>
      <c r="T327" s="116" t="s">
        <v>23</v>
      </c>
      <c r="U327" s="117">
        <v>0</v>
      </c>
      <c r="V327" s="117">
        <v>0</v>
      </c>
      <c r="W327" s="116" t="s">
        <v>469</v>
      </c>
      <c r="X327" s="80" t="s">
        <v>450</v>
      </c>
      <c r="Y327" s="117" t="s">
        <v>1</v>
      </c>
    </row>
    <row r="328" spans="1:25">
      <c r="A328" s="117">
        <f t="shared" si="5"/>
        <v>325</v>
      </c>
      <c r="B328" s="117">
        <v>1</v>
      </c>
      <c r="C328" s="117" t="s">
        <v>716</v>
      </c>
      <c r="D328" s="117">
        <v>79101</v>
      </c>
      <c r="E328" s="117" t="s">
        <v>583</v>
      </c>
      <c r="F328" s="116" t="s">
        <v>468</v>
      </c>
      <c r="G328" s="116" t="s">
        <v>584</v>
      </c>
      <c r="H328" s="117">
        <v>3</v>
      </c>
      <c r="I328" s="117" t="s">
        <v>33</v>
      </c>
      <c r="J328" s="116" t="s">
        <v>656</v>
      </c>
      <c r="K328" s="117" t="s">
        <v>10</v>
      </c>
      <c r="L328" s="117" t="s">
        <v>445</v>
      </c>
      <c r="M328" s="126" t="s">
        <v>79</v>
      </c>
      <c r="N328" s="117" t="s">
        <v>23</v>
      </c>
      <c r="O328" s="117" t="s">
        <v>23</v>
      </c>
      <c r="P328" s="117" t="s">
        <v>23</v>
      </c>
      <c r="Q328" s="117" t="s">
        <v>23</v>
      </c>
      <c r="R328" s="117" t="s">
        <v>23</v>
      </c>
      <c r="S328" s="117" t="s">
        <v>23</v>
      </c>
      <c r="T328" s="116" t="s">
        <v>23</v>
      </c>
      <c r="U328" s="117">
        <v>0</v>
      </c>
      <c r="V328" s="117">
        <v>0</v>
      </c>
      <c r="W328" s="116" t="s">
        <v>469</v>
      </c>
      <c r="X328" s="80" t="s">
        <v>20</v>
      </c>
      <c r="Y328" s="117" t="s">
        <v>1</v>
      </c>
    </row>
    <row r="329" spans="1:25">
      <c r="A329" s="117">
        <f t="shared" si="5"/>
        <v>326</v>
      </c>
      <c r="B329" s="117">
        <v>1</v>
      </c>
      <c r="C329" s="117" t="s">
        <v>716</v>
      </c>
      <c r="D329" s="117">
        <v>79101</v>
      </c>
      <c r="E329" s="117" t="s">
        <v>595</v>
      </c>
      <c r="F329" s="116" t="s">
        <v>585</v>
      </c>
      <c r="G329" s="116" t="s">
        <v>586</v>
      </c>
      <c r="H329" s="117">
        <v>3</v>
      </c>
      <c r="I329" s="117" t="s">
        <v>33</v>
      </c>
      <c r="J329" s="116" t="s">
        <v>656</v>
      </c>
      <c r="K329" s="117" t="s">
        <v>10</v>
      </c>
      <c r="L329" s="117" t="s">
        <v>445</v>
      </c>
      <c r="M329" s="126" t="s">
        <v>79</v>
      </c>
      <c r="N329" s="117" t="s">
        <v>23</v>
      </c>
      <c r="O329" s="117" t="s">
        <v>23</v>
      </c>
      <c r="P329" s="117" t="s">
        <v>23</v>
      </c>
      <c r="Q329" s="117" t="s">
        <v>23</v>
      </c>
      <c r="R329" s="117" t="s">
        <v>23</v>
      </c>
      <c r="S329" s="117" t="s">
        <v>23</v>
      </c>
      <c r="T329" s="116" t="s">
        <v>23</v>
      </c>
      <c r="U329" s="117">
        <v>0</v>
      </c>
      <c r="V329" s="117">
        <v>0</v>
      </c>
      <c r="W329" s="116" t="s">
        <v>469</v>
      </c>
      <c r="X329" s="80" t="s">
        <v>20</v>
      </c>
      <c r="Y329" s="117" t="s">
        <v>1</v>
      </c>
    </row>
    <row r="330" spans="1:25">
      <c r="A330" s="117">
        <f t="shared" si="5"/>
        <v>327</v>
      </c>
      <c r="B330" s="117">
        <v>11</v>
      </c>
      <c r="C330" s="117" t="s">
        <v>716</v>
      </c>
      <c r="D330" s="117">
        <v>79101</v>
      </c>
      <c r="E330" s="117" t="s">
        <v>583</v>
      </c>
      <c r="F330" s="116" t="s">
        <v>468</v>
      </c>
      <c r="G330" s="116" t="s">
        <v>584</v>
      </c>
      <c r="H330" s="117">
        <v>3</v>
      </c>
      <c r="I330" s="117" t="s">
        <v>33</v>
      </c>
      <c r="J330" s="116" t="s">
        <v>656</v>
      </c>
      <c r="K330" s="117" t="s">
        <v>10</v>
      </c>
      <c r="L330" s="117" t="s">
        <v>445</v>
      </c>
      <c r="M330" s="126" t="s">
        <v>79</v>
      </c>
      <c r="N330" s="117" t="s">
        <v>23</v>
      </c>
      <c r="O330" s="117" t="s">
        <v>23</v>
      </c>
      <c r="P330" s="117" t="s">
        <v>23</v>
      </c>
      <c r="Q330" s="117" t="s">
        <v>23</v>
      </c>
      <c r="R330" s="117" t="s">
        <v>23</v>
      </c>
      <c r="S330" s="117" t="s">
        <v>23</v>
      </c>
      <c r="T330" s="116" t="s">
        <v>23</v>
      </c>
      <c r="U330" s="117">
        <v>0</v>
      </c>
      <c r="V330" s="117">
        <v>0</v>
      </c>
      <c r="W330" s="116" t="s">
        <v>469</v>
      </c>
      <c r="X330" s="80" t="s">
        <v>450</v>
      </c>
      <c r="Y330" s="117" t="s">
        <v>1</v>
      </c>
    </row>
    <row r="331" spans="1:25">
      <c r="A331" s="117">
        <f t="shared" si="5"/>
        <v>328</v>
      </c>
      <c r="B331" s="117">
        <v>11</v>
      </c>
      <c r="C331" s="117" t="s">
        <v>716</v>
      </c>
      <c r="D331" s="117">
        <v>79101</v>
      </c>
      <c r="E331" s="117" t="s">
        <v>595</v>
      </c>
      <c r="F331" s="116" t="s">
        <v>585</v>
      </c>
      <c r="G331" s="116" t="s">
        <v>586</v>
      </c>
      <c r="H331" s="117">
        <v>3</v>
      </c>
      <c r="I331" s="117" t="s">
        <v>33</v>
      </c>
      <c r="J331" s="116" t="s">
        <v>656</v>
      </c>
      <c r="K331" s="117" t="s">
        <v>10</v>
      </c>
      <c r="L331" s="117" t="s">
        <v>445</v>
      </c>
      <c r="M331" s="126" t="s">
        <v>79</v>
      </c>
      <c r="N331" s="117" t="s">
        <v>23</v>
      </c>
      <c r="O331" s="117" t="s">
        <v>23</v>
      </c>
      <c r="P331" s="117" t="s">
        <v>23</v>
      </c>
      <c r="Q331" s="117" t="s">
        <v>23</v>
      </c>
      <c r="R331" s="117" t="s">
        <v>23</v>
      </c>
      <c r="S331" s="117" t="s">
        <v>23</v>
      </c>
      <c r="T331" s="116" t="s">
        <v>23</v>
      </c>
      <c r="U331" s="117">
        <v>0</v>
      </c>
      <c r="V331" s="117">
        <v>0</v>
      </c>
      <c r="W331" s="116" t="s">
        <v>469</v>
      </c>
      <c r="X331" s="80" t="s">
        <v>450</v>
      </c>
      <c r="Y331" s="117" t="s">
        <v>1</v>
      </c>
    </row>
    <row r="332" spans="1:25">
      <c r="A332" s="117">
        <f t="shared" si="5"/>
        <v>329</v>
      </c>
      <c r="B332" s="117">
        <v>1</v>
      </c>
      <c r="C332" s="117" t="s">
        <v>716</v>
      </c>
      <c r="D332" s="117">
        <v>11609</v>
      </c>
      <c r="E332" s="117" t="s">
        <v>583</v>
      </c>
      <c r="F332" s="116" t="s">
        <v>468</v>
      </c>
      <c r="G332" s="116" t="s">
        <v>584</v>
      </c>
      <c r="H332" s="117">
        <v>3</v>
      </c>
      <c r="I332" s="117" t="s">
        <v>33</v>
      </c>
      <c r="J332" s="116" t="s">
        <v>656</v>
      </c>
      <c r="K332" s="117" t="s">
        <v>10</v>
      </c>
      <c r="L332" s="117" t="s">
        <v>445</v>
      </c>
      <c r="M332" s="126" t="s">
        <v>79</v>
      </c>
      <c r="N332" s="117" t="s">
        <v>23</v>
      </c>
      <c r="O332" s="117" t="s">
        <v>23</v>
      </c>
      <c r="P332" s="117" t="s">
        <v>23</v>
      </c>
      <c r="Q332" s="117" t="s">
        <v>23</v>
      </c>
      <c r="R332" s="117" t="s">
        <v>23</v>
      </c>
      <c r="S332" s="117" t="s">
        <v>23</v>
      </c>
      <c r="T332" s="116" t="s">
        <v>23</v>
      </c>
      <c r="U332" s="117">
        <v>0</v>
      </c>
      <c r="V332" s="117">
        <v>0</v>
      </c>
      <c r="W332" s="116" t="s">
        <v>469</v>
      </c>
      <c r="X332" s="80" t="s">
        <v>20</v>
      </c>
      <c r="Y332" s="117" t="s">
        <v>1</v>
      </c>
    </row>
    <row r="333" spans="1:25">
      <c r="A333" s="117">
        <f t="shared" si="5"/>
        <v>330</v>
      </c>
      <c r="B333" s="117">
        <v>1</v>
      </c>
      <c r="C333" s="117" t="s">
        <v>716</v>
      </c>
      <c r="D333" s="117">
        <v>11609</v>
      </c>
      <c r="E333" s="117" t="s">
        <v>595</v>
      </c>
      <c r="F333" s="116" t="s">
        <v>585</v>
      </c>
      <c r="G333" s="116" t="s">
        <v>586</v>
      </c>
      <c r="H333" s="117">
        <v>3</v>
      </c>
      <c r="I333" s="117" t="s">
        <v>33</v>
      </c>
      <c r="J333" s="116" t="s">
        <v>656</v>
      </c>
      <c r="K333" s="117" t="s">
        <v>10</v>
      </c>
      <c r="L333" s="117" t="s">
        <v>445</v>
      </c>
      <c r="M333" s="126" t="s">
        <v>79</v>
      </c>
      <c r="N333" s="117" t="s">
        <v>23</v>
      </c>
      <c r="O333" s="117" t="s">
        <v>23</v>
      </c>
      <c r="P333" s="117" t="s">
        <v>23</v>
      </c>
      <c r="Q333" s="117" t="s">
        <v>23</v>
      </c>
      <c r="R333" s="117" t="s">
        <v>23</v>
      </c>
      <c r="S333" s="117" t="s">
        <v>23</v>
      </c>
      <c r="T333" s="116" t="s">
        <v>23</v>
      </c>
      <c r="U333" s="117">
        <v>0</v>
      </c>
      <c r="V333" s="117">
        <v>0</v>
      </c>
      <c r="W333" s="116" t="s">
        <v>469</v>
      </c>
      <c r="X333" s="80" t="s">
        <v>20</v>
      </c>
      <c r="Y333" s="117" t="s">
        <v>1</v>
      </c>
    </row>
    <row r="334" spans="1:25">
      <c r="A334" s="117">
        <f t="shared" si="5"/>
        <v>331</v>
      </c>
      <c r="B334" s="117">
        <v>11</v>
      </c>
      <c r="C334" s="117" t="s">
        <v>716</v>
      </c>
      <c r="D334" s="117">
        <v>11609</v>
      </c>
      <c r="E334" s="117" t="s">
        <v>583</v>
      </c>
      <c r="F334" s="116" t="s">
        <v>468</v>
      </c>
      <c r="G334" s="116" t="s">
        <v>584</v>
      </c>
      <c r="H334" s="117">
        <v>3</v>
      </c>
      <c r="I334" s="117" t="s">
        <v>33</v>
      </c>
      <c r="J334" s="116" t="s">
        <v>656</v>
      </c>
      <c r="K334" s="117" t="s">
        <v>10</v>
      </c>
      <c r="L334" s="117" t="s">
        <v>445</v>
      </c>
      <c r="M334" s="126" t="s">
        <v>79</v>
      </c>
      <c r="N334" s="117" t="s">
        <v>23</v>
      </c>
      <c r="O334" s="117" t="s">
        <v>23</v>
      </c>
      <c r="P334" s="117" t="s">
        <v>23</v>
      </c>
      <c r="Q334" s="117" t="s">
        <v>23</v>
      </c>
      <c r="R334" s="117" t="s">
        <v>23</v>
      </c>
      <c r="S334" s="117" t="s">
        <v>23</v>
      </c>
      <c r="T334" s="116" t="s">
        <v>23</v>
      </c>
      <c r="U334" s="117">
        <v>0</v>
      </c>
      <c r="V334" s="117">
        <v>0</v>
      </c>
      <c r="W334" s="116" t="s">
        <v>469</v>
      </c>
      <c r="X334" s="80" t="s">
        <v>450</v>
      </c>
      <c r="Y334" s="117" t="s">
        <v>1</v>
      </c>
    </row>
    <row r="335" spans="1:25">
      <c r="A335" s="117">
        <f t="shared" si="5"/>
        <v>332</v>
      </c>
      <c r="B335" s="117">
        <v>11</v>
      </c>
      <c r="C335" s="117" t="s">
        <v>716</v>
      </c>
      <c r="D335" s="117">
        <v>11609</v>
      </c>
      <c r="E335" s="117" t="s">
        <v>595</v>
      </c>
      <c r="F335" s="116" t="s">
        <v>585</v>
      </c>
      <c r="G335" s="116" t="s">
        <v>586</v>
      </c>
      <c r="H335" s="117">
        <v>3</v>
      </c>
      <c r="I335" s="117" t="s">
        <v>33</v>
      </c>
      <c r="J335" s="116" t="s">
        <v>656</v>
      </c>
      <c r="K335" s="117" t="s">
        <v>10</v>
      </c>
      <c r="L335" s="117" t="s">
        <v>445</v>
      </c>
      <c r="M335" s="126" t="s">
        <v>79</v>
      </c>
      <c r="N335" s="117" t="s">
        <v>23</v>
      </c>
      <c r="O335" s="117" t="s">
        <v>23</v>
      </c>
      <c r="P335" s="117" t="s">
        <v>23</v>
      </c>
      <c r="Q335" s="117" t="s">
        <v>23</v>
      </c>
      <c r="R335" s="117" t="s">
        <v>23</v>
      </c>
      <c r="S335" s="117" t="s">
        <v>23</v>
      </c>
      <c r="T335" s="116" t="s">
        <v>23</v>
      </c>
      <c r="U335" s="117">
        <v>0</v>
      </c>
      <c r="V335" s="117">
        <v>0</v>
      </c>
      <c r="W335" s="116" t="s">
        <v>469</v>
      </c>
      <c r="X335" s="80" t="s">
        <v>450</v>
      </c>
      <c r="Y335" s="117" t="s">
        <v>1</v>
      </c>
    </row>
    <row r="336" spans="1:25">
      <c r="A336" s="117">
        <f t="shared" si="5"/>
        <v>333</v>
      </c>
      <c r="B336" s="117">
        <v>1</v>
      </c>
      <c r="C336" s="117" t="s">
        <v>716</v>
      </c>
      <c r="D336" s="117">
        <v>21609</v>
      </c>
      <c r="E336" s="117" t="s">
        <v>583</v>
      </c>
      <c r="F336" s="116" t="s">
        <v>468</v>
      </c>
      <c r="G336" s="116" t="s">
        <v>584</v>
      </c>
      <c r="H336" s="117">
        <v>3</v>
      </c>
      <c r="I336" s="117" t="s">
        <v>33</v>
      </c>
      <c r="J336" s="116" t="s">
        <v>656</v>
      </c>
      <c r="K336" s="117" t="s">
        <v>10</v>
      </c>
      <c r="L336" s="117" t="s">
        <v>445</v>
      </c>
      <c r="M336" s="126" t="s">
        <v>79</v>
      </c>
      <c r="N336" s="117" t="s">
        <v>23</v>
      </c>
      <c r="O336" s="117" t="s">
        <v>23</v>
      </c>
      <c r="P336" s="117" t="s">
        <v>23</v>
      </c>
      <c r="Q336" s="117" t="s">
        <v>23</v>
      </c>
      <c r="R336" s="117" t="s">
        <v>23</v>
      </c>
      <c r="S336" s="117" t="s">
        <v>23</v>
      </c>
      <c r="T336" s="116" t="s">
        <v>23</v>
      </c>
      <c r="U336" s="117">
        <v>0</v>
      </c>
      <c r="V336" s="117">
        <v>0</v>
      </c>
      <c r="W336" s="116" t="s">
        <v>469</v>
      </c>
      <c r="X336" s="80" t="s">
        <v>20</v>
      </c>
      <c r="Y336" s="117" t="s">
        <v>1</v>
      </c>
    </row>
    <row r="337" spans="1:25">
      <c r="A337" s="117">
        <f t="shared" si="5"/>
        <v>334</v>
      </c>
      <c r="B337" s="117">
        <v>1</v>
      </c>
      <c r="C337" s="117" t="s">
        <v>716</v>
      </c>
      <c r="D337" s="117">
        <v>21609</v>
      </c>
      <c r="E337" s="117" t="s">
        <v>595</v>
      </c>
      <c r="F337" s="116" t="s">
        <v>585</v>
      </c>
      <c r="G337" s="116" t="s">
        <v>586</v>
      </c>
      <c r="H337" s="117">
        <v>3</v>
      </c>
      <c r="I337" s="117" t="s">
        <v>33</v>
      </c>
      <c r="J337" s="116" t="s">
        <v>656</v>
      </c>
      <c r="K337" s="117" t="s">
        <v>10</v>
      </c>
      <c r="L337" s="117" t="s">
        <v>445</v>
      </c>
      <c r="M337" s="126" t="s">
        <v>79</v>
      </c>
      <c r="N337" s="117" t="s">
        <v>23</v>
      </c>
      <c r="O337" s="117" t="s">
        <v>23</v>
      </c>
      <c r="P337" s="117" t="s">
        <v>23</v>
      </c>
      <c r="Q337" s="117" t="s">
        <v>23</v>
      </c>
      <c r="R337" s="117" t="s">
        <v>23</v>
      </c>
      <c r="S337" s="117" t="s">
        <v>23</v>
      </c>
      <c r="T337" s="116" t="s">
        <v>23</v>
      </c>
      <c r="U337" s="117">
        <v>0</v>
      </c>
      <c r="V337" s="117">
        <v>0</v>
      </c>
      <c r="W337" s="116" t="s">
        <v>469</v>
      </c>
      <c r="X337" s="80" t="s">
        <v>20</v>
      </c>
      <c r="Y337" s="117" t="s">
        <v>1</v>
      </c>
    </row>
    <row r="338" spans="1:25">
      <c r="A338" s="117">
        <f t="shared" si="5"/>
        <v>335</v>
      </c>
      <c r="B338" s="117">
        <v>11</v>
      </c>
      <c r="C338" s="117" t="s">
        <v>716</v>
      </c>
      <c r="D338" s="117">
        <v>21609</v>
      </c>
      <c r="E338" s="117" t="s">
        <v>583</v>
      </c>
      <c r="F338" s="116" t="s">
        <v>468</v>
      </c>
      <c r="G338" s="116" t="s">
        <v>584</v>
      </c>
      <c r="H338" s="117">
        <v>3</v>
      </c>
      <c r="I338" s="117" t="s">
        <v>33</v>
      </c>
      <c r="J338" s="116" t="s">
        <v>656</v>
      </c>
      <c r="K338" s="117" t="s">
        <v>10</v>
      </c>
      <c r="L338" s="117" t="s">
        <v>445</v>
      </c>
      <c r="M338" s="126" t="s">
        <v>79</v>
      </c>
      <c r="N338" s="117" t="s">
        <v>23</v>
      </c>
      <c r="O338" s="117" t="s">
        <v>23</v>
      </c>
      <c r="P338" s="117" t="s">
        <v>23</v>
      </c>
      <c r="Q338" s="117" t="s">
        <v>23</v>
      </c>
      <c r="R338" s="117" t="s">
        <v>23</v>
      </c>
      <c r="S338" s="117" t="s">
        <v>23</v>
      </c>
      <c r="T338" s="116" t="s">
        <v>23</v>
      </c>
      <c r="U338" s="117">
        <v>0</v>
      </c>
      <c r="V338" s="117">
        <v>0</v>
      </c>
      <c r="W338" s="116" t="s">
        <v>469</v>
      </c>
      <c r="X338" s="80" t="s">
        <v>450</v>
      </c>
      <c r="Y338" s="117" t="s">
        <v>1</v>
      </c>
    </row>
    <row r="339" spans="1:25">
      <c r="A339" s="117">
        <f t="shared" si="5"/>
        <v>336</v>
      </c>
      <c r="B339" s="117">
        <v>11</v>
      </c>
      <c r="C339" s="117" t="s">
        <v>716</v>
      </c>
      <c r="D339" s="117">
        <v>21609</v>
      </c>
      <c r="E339" s="117" t="s">
        <v>595</v>
      </c>
      <c r="F339" s="116" t="s">
        <v>585</v>
      </c>
      <c r="G339" s="116" t="s">
        <v>586</v>
      </c>
      <c r="H339" s="117">
        <v>3</v>
      </c>
      <c r="I339" s="117" t="s">
        <v>33</v>
      </c>
      <c r="J339" s="116" t="s">
        <v>656</v>
      </c>
      <c r="K339" s="117" t="s">
        <v>10</v>
      </c>
      <c r="L339" s="117" t="s">
        <v>445</v>
      </c>
      <c r="M339" s="126" t="s">
        <v>79</v>
      </c>
      <c r="N339" s="117" t="s">
        <v>23</v>
      </c>
      <c r="O339" s="117" t="s">
        <v>23</v>
      </c>
      <c r="P339" s="117" t="s">
        <v>23</v>
      </c>
      <c r="Q339" s="117" t="s">
        <v>23</v>
      </c>
      <c r="R339" s="117" t="s">
        <v>23</v>
      </c>
      <c r="S339" s="117" t="s">
        <v>23</v>
      </c>
      <c r="T339" s="116" t="s">
        <v>23</v>
      </c>
      <c r="U339" s="117">
        <v>0</v>
      </c>
      <c r="V339" s="117">
        <v>0</v>
      </c>
      <c r="W339" s="116" t="s">
        <v>469</v>
      </c>
      <c r="X339" s="80" t="s">
        <v>450</v>
      </c>
      <c r="Y339" s="117" t="s">
        <v>1</v>
      </c>
    </row>
    <row r="340" spans="1:25">
      <c r="A340" s="117">
        <f t="shared" si="5"/>
        <v>337</v>
      </c>
      <c r="B340" s="117">
        <v>1</v>
      </c>
      <c r="C340" s="117" t="s">
        <v>716</v>
      </c>
      <c r="D340" s="117">
        <v>99100</v>
      </c>
      <c r="E340" s="117" t="s">
        <v>583</v>
      </c>
      <c r="F340" s="116" t="s">
        <v>468</v>
      </c>
      <c r="G340" s="116" t="s">
        <v>584</v>
      </c>
      <c r="H340" s="117">
        <v>3</v>
      </c>
      <c r="I340" s="117" t="s">
        <v>33</v>
      </c>
      <c r="J340" s="116" t="s">
        <v>656</v>
      </c>
      <c r="K340" s="117" t="s">
        <v>10</v>
      </c>
      <c r="L340" s="117" t="s">
        <v>445</v>
      </c>
      <c r="M340" s="127" t="s">
        <v>21</v>
      </c>
      <c r="N340" s="117" t="s">
        <v>23</v>
      </c>
      <c r="O340" s="117" t="s">
        <v>23</v>
      </c>
      <c r="P340" s="117" t="s">
        <v>23</v>
      </c>
      <c r="Q340" s="117" t="s">
        <v>23</v>
      </c>
      <c r="R340" s="117" t="s">
        <v>23</v>
      </c>
      <c r="S340" s="117" t="s">
        <v>23</v>
      </c>
      <c r="T340" s="116" t="s">
        <v>23</v>
      </c>
      <c r="U340" s="117">
        <v>0</v>
      </c>
      <c r="V340" s="117">
        <v>0</v>
      </c>
      <c r="W340" s="116" t="s">
        <v>469</v>
      </c>
      <c r="X340" s="80" t="s">
        <v>20</v>
      </c>
      <c r="Y340" s="117" t="s">
        <v>1</v>
      </c>
    </row>
    <row r="341" spans="1:25">
      <c r="A341" s="117">
        <f t="shared" si="5"/>
        <v>338</v>
      </c>
      <c r="B341" s="117">
        <v>1</v>
      </c>
      <c r="C341" s="117" t="s">
        <v>716</v>
      </c>
      <c r="D341" s="117">
        <v>99100</v>
      </c>
      <c r="E341" s="117" t="s">
        <v>595</v>
      </c>
      <c r="F341" s="116" t="s">
        <v>585</v>
      </c>
      <c r="G341" s="116" t="s">
        <v>586</v>
      </c>
      <c r="H341" s="117">
        <v>3</v>
      </c>
      <c r="I341" s="117" t="s">
        <v>33</v>
      </c>
      <c r="J341" s="116" t="s">
        <v>656</v>
      </c>
      <c r="K341" s="117" t="s">
        <v>10</v>
      </c>
      <c r="L341" s="117" t="s">
        <v>445</v>
      </c>
      <c r="M341" s="127" t="s">
        <v>21</v>
      </c>
      <c r="N341" s="117" t="s">
        <v>23</v>
      </c>
      <c r="O341" s="117" t="s">
        <v>23</v>
      </c>
      <c r="P341" s="117" t="s">
        <v>23</v>
      </c>
      <c r="Q341" s="117" t="s">
        <v>23</v>
      </c>
      <c r="R341" s="117" t="s">
        <v>23</v>
      </c>
      <c r="S341" s="117" t="s">
        <v>23</v>
      </c>
      <c r="T341" s="116" t="s">
        <v>23</v>
      </c>
      <c r="U341" s="117">
        <v>0</v>
      </c>
      <c r="V341" s="117">
        <v>0</v>
      </c>
      <c r="W341" s="116" t="s">
        <v>469</v>
      </c>
      <c r="X341" s="80" t="s">
        <v>20</v>
      </c>
      <c r="Y341" s="117" t="s">
        <v>1</v>
      </c>
    </row>
    <row r="342" spans="1:25">
      <c r="A342" s="117">
        <f t="shared" si="5"/>
        <v>339</v>
      </c>
      <c r="B342" s="117">
        <v>11</v>
      </c>
      <c r="C342" s="117" t="s">
        <v>716</v>
      </c>
      <c r="D342" s="117">
        <v>99100</v>
      </c>
      <c r="E342" s="117" t="s">
        <v>583</v>
      </c>
      <c r="F342" s="116" t="s">
        <v>468</v>
      </c>
      <c r="G342" s="116" t="s">
        <v>584</v>
      </c>
      <c r="H342" s="117">
        <v>3</v>
      </c>
      <c r="I342" s="117" t="s">
        <v>33</v>
      </c>
      <c r="J342" s="116" t="s">
        <v>656</v>
      </c>
      <c r="K342" s="117" t="s">
        <v>10</v>
      </c>
      <c r="L342" s="117" t="s">
        <v>445</v>
      </c>
      <c r="M342" s="127" t="s">
        <v>21</v>
      </c>
      <c r="N342" s="117" t="s">
        <v>23</v>
      </c>
      <c r="O342" s="117" t="s">
        <v>23</v>
      </c>
      <c r="P342" s="117" t="s">
        <v>23</v>
      </c>
      <c r="Q342" s="117" t="s">
        <v>23</v>
      </c>
      <c r="R342" s="117" t="s">
        <v>23</v>
      </c>
      <c r="S342" s="117" t="s">
        <v>23</v>
      </c>
      <c r="T342" s="116" t="s">
        <v>23</v>
      </c>
      <c r="U342" s="117">
        <v>0</v>
      </c>
      <c r="V342" s="117">
        <v>0</v>
      </c>
      <c r="W342" s="116" t="s">
        <v>469</v>
      </c>
      <c r="X342" s="80" t="s">
        <v>450</v>
      </c>
      <c r="Y342" s="117" t="s">
        <v>1</v>
      </c>
    </row>
    <row r="343" spans="1:25">
      <c r="A343" s="117">
        <f t="shared" si="5"/>
        <v>340</v>
      </c>
      <c r="B343" s="117">
        <v>11</v>
      </c>
      <c r="C343" s="117" t="s">
        <v>716</v>
      </c>
      <c r="D343" s="117">
        <v>99100</v>
      </c>
      <c r="E343" s="117" t="s">
        <v>595</v>
      </c>
      <c r="F343" s="116" t="s">
        <v>585</v>
      </c>
      <c r="G343" s="116" t="s">
        <v>586</v>
      </c>
      <c r="H343" s="117">
        <v>3</v>
      </c>
      <c r="I343" s="117" t="s">
        <v>33</v>
      </c>
      <c r="J343" s="116" t="s">
        <v>656</v>
      </c>
      <c r="K343" s="117" t="s">
        <v>10</v>
      </c>
      <c r="L343" s="117" t="s">
        <v>445</v>
      </c>
      <c r="M343" s="127" t="s">
        <v>21</v>
      </c>
      <c r="N343" s="117" t="s">
        <v>23</v>
      </c>
      <c r="O343" s="117" t="s">
        <v>23</v>
      </c>
      <c r="P343" s="117" t="s">
        <v>23</v>
      </c>
      <c r="Q343" s="117" t="s">
        <v>23</v>
      </c>
      <c r="R343" s="117" t="s">
        <v>23</v>
      </c>
      <c r="S343" s="117" t="s">
        <v>23</v>
      </c>
      <c r="T343" s="116" t="s">
        <v>23</v>
      </c>
      <c r="U343" s="117">
        <v>0</v>
      </c>
      <c r="V343" s="117">
        <v>0</v>
      </c>
      <c r="W343" s="116" t="s">
        <v>469</v>
      </c>
      <c r="X343" s="80" t="s">
        <v>450</v>
      </c>
      <c r="Y343" s="117" t="s">
        <v>1</v>
      </c>
    </row>
    <row r="344" spans="1:25">
      <c r="A344" s="117">
        <f t="shared" si="5"/>
        <v>341</v>
      </c>
      <c r="B344" s="117">
        <v>1</v>
      </c>
      <c r="C344" s="117" t="s">
        <v>716</v>
      </c>
      <c r="D344" s="117">
        <v>79101</v>
      </c>
      <c r="E344" s="117" t="s">
        <v>583</v>
      </c>
      <c r="F344" s="116" t="s">
        <v>468</v>
      </c>
      <c r="G344" s="116" t="s">
        <v>584</v>
      </c>
      <c r="H344" s="117">
        <v>3</v>
      </c>
      <c r="I344" s="117" t="s">
        <v>33</v>
      </c>
      <c r="J344" s="116" t="s">
        <v>656</v>
      </c>
      <c r="K344" s="117" t="s">
        <v>10</v>
      </c>
      <c r="L344" s="117" t="s">
        <v>445</v>
      </c>
      <c r="M344" s="127" t="s">
        <v>21</v>
      </c>
      <c r="N344" s="117" t="s">
        <v>23</v>
      </c>
      <c r="O344" s="117" t="s">
        <v>23</v>
      </c>
      <c r="P344" s="117" t="s">
        <v>23</v>
      </c>
      <c r="Q344" s="117" t="s">
        <v>23</v>
      </c>
      <c r="R344" s="117" t="s">
        <v>23</v>
      </c>
      <c r="S344" s="117" t="s">
        <v>23</v>
      </c>
      <c r="T344" s="116" t="s">
        <v>23</v>
      </c>
      <c r="U344" s="117">
        <v>0</v>
      </c>
      <c r="V344" s="117">
        <v>0</v>
      </c>
      <c r="W344" s="116" t="s">
        <v>469</v>
      </c>
      <c r="X344" s="80" t="s">
        <v>20</v>
      </c>
      <c r="Y344" s="117" t="s">
        <v>1</v>
      </c>
    </row>
    <row r="345" spans="1:25">
      <c r="A345" s="117">
        <f t="shared" si="5"/>
        <v>342</v>
      </c>
      <c r="B345" s="117">
        <v>1</v>
      </c>
      <c r="C345" s="117" t="s">
        <v>716</v>
      </c>
      <c r="D345" s="117">
        <v>79101</v>
      </c>
      <c r="E345" s="117" t="s">
        <v>595</v>
      </c>
      <c r="F345" s="116" t="s">
        <v>585</v>
      </c>
      <c r="G345" s="116" t="s">
        <v>586</v>
      </c>
      <c r="H345" s="117">
        <v>3</v>
      </c>
      <c r="I345" s="117" t="s">
        <v>33</v>
      </c>
      <c r="J345" s="116" t="s">
        <v>656</v>
      </c>
      <c r="K345" s="117" t="s">
        <v>10</v>
      </c>
      <c r="L345" s="117" t="s">
        <v>445</v>
      </c>
      <c r="M345" s="127" t="s">
        <v>21</v>
      </c>
      <c r="N345" s="117" t="s">
        <v>23</v>
      </c>
      <c r="O345" s="117" t="s">
        <v>23</v>
      </c>
      <c r="P345" s="117" t="s">
        <v>23</v>
      </c>
      <c r="Q345" s="117" t="s">
        <v>23</v>
      </c>
      <c r="R345" s="117" t="s">
        <v>23</v>
      </c>
      <c r="S345" s="117" t="s">
        <v>23</v>
      </c>
      <c r="T345" s="116" t="s">
        <v>23</v>
      </c>
      <c r="U345" s="117">
        <v>0</v>
      </c>
      <c r="V345" s="117">
        <v>0</v>
      </c>
      <c r="W345" s="116" t="s">
        <v>469</v>
      </c>
      <c r="X345" s="80" t="s">
        <v>20</v>
      </c>
      <c r="Y345" s="117" t="s">
        <v>1</v>
      </c>
    </row>
    <row r="346" spans="1:25">
      <c r="A346" s="117">
        <f t="shared" si="5"/>
        <v>343</v>
      </c>
      <c r="B346" s="117">
        <v>11</v>
      </c>
      <c r="C346" s="117" t="s">
        <v>716</v>
      </c>
      <c r="D346" s="117">
        <v>79101</v>
      </c>
      <c r="E346" s="117" t="s">
        <v>583</v>
      </c>
      <c r="F346" s="116" t="s">
        <v>468</v>
      </c>
      <c r="G346" s="116" t="s">
        <v>584</v>
      </c>
      <c r="H346" s="117">
        <v>3</v>
      </c>
      <c r="I346" s="117" t="s">
        <v>33</v>
      </c>
      <c r="J346" s="116" t="s">
        <v>656</v>
      </c>
      <c r="K346" s="117" t="s">
        <v>10</v>
      </c>
      <c r="L346" s="117" t="s">
        <v>445</v>
      </c>
      <c r="M346" s="127" t="s">
        <v>21</v>
      </c>
      <c r="N346" s="117" t="s">
        <v>23</v>
      </c>
      <c r="O346" s="117" t="s">
        <v>23</v>
      </c>
      <c r="P346" s="117" t="s">
        <v>23</v>
      </c>
      <c r="Q346" s="117" t="s">
        <v>23</v>
      </c>
      <c r="R346" s="117" t="s">
        <v>23</v>
      </c>
      <c r="S346" s="117" t="s">
        <v>23</v>
      </c>
      <c r="T346" s="116" t="s">
        <v>23</v>
      </c>
      <c r="U346" s="117">
        <v>0</v>
      </c>
      <c r="V346" s="117">
        <v>0</v>
      </c>
      <c r="W346" s="116" t="s">
        <v>469</v>
      </c>
      <c r="X346" s="80" t="s">
        <v>450</v>
      </c>
      <c r="Y346" s="117" t="s">
        <v>1</v>
      </c>
    </row>
    <row r="347" spans="1:25">
      <c r="A347" s="117">
        <f t="shared" si="5"/>
        <v>344</v>
      </c>
      <c r="B347" s="117">
        <v>11</v>
      </c>
      <c r="C347" s="117" t="s">
        <v>716</v>
      </c>
      <c r="D347" s="117">
        <v>79101</v>
      </c>
      <c r="E347" s="117" t="s">
        <v>595</v>
      </c>
      <c r="F347" s="116" t="s">
        <v>585</v>
      </c>
      <c r="G347" s="116" t="s">
        <v>586</v>
      </c>
      <c r="H347" s="117">
        <v>3</v>
      </c>
      <c r="I347" s="117" t="s">
        <v>33</v>
      </c>
      <c r="J347" s="116" t="s">
        <v>656</v>
      </c>
      <c r="K347" s="117" t="s">
        <v>10</v>
      </c>
      <c r="L347" s="117" t="s">
        <v>445</v>
      </c>
      <c r="M347" s="127" t="s">
        <v>21</v>
      </c>
      <c r="N347" s="117" t="s">
        <v>23</v>
      </c>
      <c r="O347" s="117" t="s">
        <v>23</v>
      </c>
      <c r="P347" s="117" t="s">
        <v>23</v>
      </c>
      <c r="Q347" s="117" t="s">
        <v>23</v>
      </c>
      <c r="R347" s="117" t="s">
        <v>23</v>
      </c>
      <c r="S347" s="117" t="s">
        <v>23</v>
      </c>
      <c r="T347" s="116" t="s">
        <v>23</v>
      </c>
      <c r="U347" s="117">
        <v>0</v>
      </c>
      <c r="V347" s="117">
        <v>0</v>
      </c>
      <c r="W347" s="116" t="s">
        <v>469</v>
      </c>
      <c r="X347" s="80" t="s">
        <v>450</v>
      </c>
      <c r="Y347" s="117" t="s">
        <v>1</v>
      </c>
    </row>
    <row r="348" spans="1:25">
      <c r="A348" s="117">
        <f t="shared" si="5"/>
        <v>345</v>
      </c>
      <c r="B348" s="117">
        <v>1</v>
      </c>
      <c r="C348" s="117" t="s">
        <v>716</v>
      </c>
      <c r="D348" s="117">
        <v>11609</v>
      </c>
      <c r="E348" s="117" t="s">
        <v>583</v>
      </c>
      <c r="F348" s="116" t="s">
        <v>468</v>
      </c>
      <c r="G348" s="116" t="s">
        <v>584</v>
      </c>
      <c r="H348" s="117">
        <v>3</v>
      </c>
      <c r="I348" s="117" t="s">
        <v>33</v>
      </c>
      <c r="J348" s="116" t="s">
        <v>656</v>
      </c>
      <c r="K348" s="117" t="s">
        <v>10</v>
      </c>
      <c r="L348" s="117" t="s">
        <v>445</v>
      </c>
      <c r="M348" s="127" t="s">
        <v>21</v>
      </c>
      <c r="N348" s="117" t="s">
        <v>23</v>
      </c>
      <c r="O348" s="117" t="s">
        <v>23</v>
      </c>
      <c r="P348" s="117" t="s">
        <v>23</v>
      </c>
      <c r="Q348" s="117" t="s">
        <v>23</v>
      </c>
      <c r="R348" s="117" t="s">
        <v>23</v>
      </c>
      <c r="S348" s="117" t="s">
        <v>23</v>
      </c>
      <c r="T348" s="116" t="s">
        <v>23</v>
      </c>
      <c r="U348" s="117">
        <v>0</v>
      </c>
      <c r="V348" s="117">
        <v>0</v>
      </c>
      <c r="W348" s="116" t="s">
        <v>469</v>
      </c>
      <c r="X348" s="80" t="s">
        <v>20</v>
      </c>
      <c r="Y348" s="117" t="s">
        <v>1</v>
      </c>
    </row>
    <row r="349" spans="1:25">
      <c r="A349" s="117">
        <f t="shared" si="5"/>
        <v>346</v>
      </c>
      <c r="B349" s="117">
        <v>1</v>
      </c>
      <c r="C349" s="117" t="s">
        <v>716</v>
      </c>
      <c r="D349" s="117">
        <v>11609</v>
      </c>
      <c r="E349" s="117" t="s">
        <v>595</v>
      </c>
      <c r="F349" s="116" t="s">
        <v>585</v>
      </c>
      <c r="G349" s="116" t="s">
        <v>586</v>
      </c>
      <c r="H349" s="117">
        <v>3</v>
      </c>
      <c r="I349" s="117" t="s">
        <v>33</v>
      </c>
      <c r="J349" s="116" t="s">
        <v>656</v>
      </c>
      <c r="K349" s="117" t="s">
        <v>10</v>
      </c>
      <c r="L349" s="117" t="s">
        <v>445</v>
      </c>
      <c r="M349" s="127" t="s">
        <v>21</v>
      </c>
      <c r="N349" s="117" t="s">
        <v>23</v>
      </c>
      <c r="O349" s="117" t="s">
        <v>23</v>
      </c>
      <c r="P349" s="117" t="s">
        <v>23</v>
      </c>
      <c r="Q349" s="117" t="s">
        <v>23</v>
      </c>
      <c r="R349" s="117" t="s">
        <v>23</v>
      </c>
      <c r="S349" s="117" t="s">
        <v>23</v>
      </c>
      <c r="T349" s="116" t="s">
        <v>23</v>
      </c>
      <c r="U349" s="117">
        <v>0</v>
      </c>
      <c r="V349" s="117">
        <v>0</v>
      </c>
      <c r="W349" s="116" t="s">
        <v>469</v>
      </c>
      <c r="X349" s="80" t="s">
        <v>20</v>
      </c>
      <c r="Y349" s="117" t="s">
        <v>1</v>
      </c>
    </row>
    <row r="350" spans="1:25">
      <c r="A350" s="117">
        <f t="shared" si="5"/>
        <v>347</v>
      </c>
      <c r="B350" s="117">
        <v>11</v>
      </c>
      <c r="C350" s="117" t="s">
        <v>716</v>
      </c>
      <c r="D350" s="117">
        <v>11609</v>
      </c>
      <c r="E350" s="117" t="s">
        <v>583</v>
      </c>
      <c r="F350" s="116" t="s">
        <v>468</v>
      </c>
      <c r="G350" s="116" t="s">
        <v>584</v>
      </c>
      <c r="H350" s="117">
        <v>3</v>
      </c>
      <c r="I350" s="117" t="s">
        <v>33</v>
      </c>
      <c r="J350" s="116" t="s">
        <v>656</v>
      </c>
      <c r="K350" s="117" t="s">
        <v>10</v>
      </c>
      <c r="L350" s="117" t="s">
        <v>445</v>
      </c>
      <c r="M350" s="127" t="s">
        <v>21</v>
      </c>
      <c r="N350" s="117" t="s">
        <v>23</v>
      </c>
      <c r="O350" s="117" t="s">
        <v>23</v>
      </c>
      <c r="P350" s="117" t="s">
        <v>23</v>
      </c>
      <c r="Q350" s="117" t="s">
        <v>23</v>
      </c>
      <c r="R350" s="117" t="s">
        <v>23</v>
      </c>
      <c r="S350" s="117" t="s">
        <v>23</v>
      </c>
      <c r="T350" s="116" t="s">
        <v>23</v>
      </c>
      <c r="U350" s="117">
        <v>0</v>
      </c>
      <c r="V350" s="117">
        <v>0</v>
      </c>
      <c r="W350" s="116" t="s">
        <v>469</v>
      </c>
      <c r="X350" s="80" t="s">
        <v>450</v>
      </c>
      <c r="Y350" s="117" t="s">
        <v>1</v>
      </c>
    </row>
    <row r="351" spans="1:25">
      <c r="A351" s="117">
        <f t="shared" si="5"/>
        <v>348</v>
      </c>
      <c r="B351" s="117">
        <v>11</v>
      </c>
      <c r="C351" s="117" t="s">
        <v>716</v>
      </c>
      <c r="D351" s="117">
        <v>11609</v>
      </c>
      <c r="E351" s="117" t="s">
        <v>595</v>
      </c>
      <c r="F351" s="116" t="s">
        <v>585</v>
      </c>
      <c r="G351" s="116" t="s">
        <v>586</v>
      </c>
      <c r="H351" s="117">
        <v>3</v>
      </c>
      <c r="I351" s="117" t="s">
        <v>33</v>
      </c>
      <c r="J351" s="116" t="s">
        <v>656</v>
      </c>
      <c r="K351" s="117" t="s">
        <v>10</v>
      </c>
      <c r="L351" s="117" t="s">
        <v>445</v>
      </c>
      <c r="M351" s="127" t="s">
        <v>21</v>
      </c>
      <c r="N351" s="117" t="s">
        <v>23</v>
      </c>
      <c r="O351" s="117" t="s">
        <v>23</v>
      </c>
      <c r="P351" s="117" t="s">
        <v>23</v>
      </c>
      <c r="Q351" s="117" t="s">
        <v>23</v>
      </c>
      <c r="R351" s="117" t="s">
        <v>23</v>
      </c>
      <c r="S351" s="117" t="s">
        <v>23</v>
      </c>
      <c r="T351" s="116" t="s">
        <v>23</v>
      </c>
      <c r="U351" s="117">
        <v>0</v>
      </c>
      <c r="V351" s="117">
        <v>0</v>
      </c>
      <c r="W351" s="116" t="s">
        <v>469</v>
      </c>
      <c r="X351" s="80" t="s">
        <v>450</v>
      </c>
      <c r="Y351" s="117" t="s">
        <v>1</v>
      </c>
    </row>
    <row r="352" spans="1:25">
      <c r="A352" s="117">
        <f t="shared" si="5"/>
        <v>349</v>
      </c>
      <c r="B352" s="117">
        <v>1</v>
      </c>
      <c r="C352" s="117" t="s">
        <v>716</v>
      </c>
      <c r="D352" s="117">
        <v>21609</v>
      </c>
      <c r="E352" s="117" t="s">
        <v>583</v>
      </c>
      <c r="F352" s="116" t="s">
        <v>468</v>
      </c>
      <c r="G352" s="116" t="s">
        <v>584</v>
      </c>
      <c r="H352" s="117">
        <v>3</v>
      </c>
      <c r="I352" s="117" t="s">
        <v>33</v>
      </c>
      <c r="J352" s="116" t="s">
        <v>656</v>
      </c>
      <c r="K352" s="117" t="s">
        <v>10</v>
      </c>
      <c r="L352" s="117" t="s">
        <v>445</v>
      </c>
      <c r="M352" s="127" t="s">
        <v>21</v>
      </c>
      <c r="N352" s="117" t="s">
        <v>23</v>
      </c>
      <c r="O352" s="117" t="s">
        <v>23</v>
      </c>
      <c r="P352" s="117" t="s">
        <v>23</v>
      </c>
      <c r="Q352" s="117" t="s">
        <v>23</v>
      </c>
      <c r="R352" s="117" t="s">
        <v>23</v>
      </c>
      <c r="S352" s="117" t="s">
        <v>23</v>
      </c>
      <c r="T352" s="116" t="s">
        <v>23</v>
      </c>
      <c r="U352" s="117">
        <v>0</v>
      </c>
      <c r="V352" s="117">
        <v>0</v>
      </c>
      <c r="W352" s="116" t="s">
        <v>469</v>
      </c>
      <c r="X352" s="80" t="s">
        <v>20</v>
      </c>
      <c r="Y352" s="117" t="s">
        <v>1</v>
      </c>
    </row>
    <row r="353" spans="1:25">
      <c r="A353" s="117">
        <f t="shared" si="5"/>
        <v>350</v>
      </c>
      <c r="B353" s="117">
        <v>1</v>
      </c>
      <c r="C353" s="117" t="s">
        <v>716</v>
      </c>
      <c r="D353" s="117">
        <v>21609</v>
      </c>
      <c r="E353" s="117" t="s">
        <v>595</v>
      </c>
      <c r="F353" s="116" t="s">
        <v>585</v>
      </c>
      <c r="G353" s="116" t="s">
        <v>586</v>
      </c>
      <c r="H353" s="117">
        <v>3</v>
      </c>
      <c r="I353" s="117" t="s">
        <v>33</v>
      </c>
      <c r="J353" s="116" t="s">
        <v>656</v>
      </c>
      <c r="K353" s="117" t="s">
        <v>10</v>
      </c>
      <c r="L353" s="117" t="s">
        <v>445</v>
      </c>
      <c r="M353" s="127" t="s">
        <v>21</v>
      </c>
      <c r="N353" s="117" t="s">
        <v>23</v>
      </c>
      <c r="O353" s="117" t="s">
        <v>23</v>
      </c>
      <c r="P353" s="117" t="s">
        <v>23</v>
      </c>
      <c r="Q353" s="117" t="s">
        <v>23</v>
      </c>
      <c r="R353" s="117" t="s">
        <v>23</v>
      </c>
      <c r="S353" s="117" t="s">
        <v>23</v>
      </c>
      <c r="T353" s="116" t="s">
        <v>23</v>
      </c>
      <c r="U353" s="117">
        <v>0</v>
      </c>
      <c r="V353" s="117">
        <v>0</v>
      </c>
      <c r="W353" s="116" t="s">
        <v>469</v>
      </c>
      <c r="X353" s="80" t="s">
        <v>20</v>
      </c>
      <c r="Y353" s="117" t="s">
        <v>1</v>
      </c>
    </row>
    <row r="354" spans="1:25">
      <c r="A354" s="117">
        <f t="shared" si="5"/>
        <v>351</v>
      </c>
      <c r="B354" s="117">
        <v>11</v>
      </c>
      <c r="C354" s="117" t="s">
        <v>716</v>
      </c>
      <c r="D354" s="117">
        <v>21609</v>
      </c>
      <c r="E354" s="117" t="s">
        <v>583</v>
      </c>
      <c r="F354" s="116" t="s">
        <v>468</v>
      </c>
      <c r="G354" s="116" t="s">
        <v>584</v>
      </c>
      <c r="H354" s="117">
        <v>3</v>
      </c>
      <c r="I354" s="117" t="s">
        <v>33</v>
      </c>
      <c r="J354" s="116" t="s">
        <v>656</v>
      </c>
      <c r="K354" s="117" t="s">
        <v>10</v>
      </c>
      <c r="L354" s="117" t="s">
        <v>445</v>
      </c>
      <c r="M354" s="127" t="s">
        <v>21</v>
      </c>
      <c r="N354" s="117" t="s">
        <v>23</v>
      </c>
      <c r="O354" s="117" t="s">
        <v>23</v>
      </c>
      <c r="P354" s="117" t="s">
        <v>23</v>
      </c>
      <c r="Q354" s="117" t="s">
        <v>23</v>
      </c>
      <c r="R354" s="117" t="s">
        <v>23</v>
      </c>
      <c r="S354" s="117" t="s">
        <v>23</v>
      </c>
      <c r="T354" s="116" t="s">
        <v>23</v>
      </c>
      <c r="U354" s="117">
        <v>0</v>
      </c>
      <c r="V354" s="117">
        <v>0</v>
      </c>
      <c r="W354" s="116" t="s">
        <v>469</v>
      </c>
      <c r="X354" s="80" t="s">
        <v>450</v>
      </c>
      <c r="Y354" s="117" t="s">
        <v>1</v>
      </c>
    </row>
    <row r="355" spans="1:25">
      <c r="A355" s="117">
        <f t="shared" si="5"/>
        <v>352</v>
      </c>
      <c r="B355" s="117">
        <v>11</v>
      </c>
      <c r="C355" s="117" t="s">
        <v>716</v>
      </c>
      <c r="D355" s="117">
        <v>21609</v>
      </c>
      <c r="E355" s="117" t="s">
        <v>595</v>
      </c>
      <c r="F355" s="116" t="s">
        <v>585</v>
      </c>
      <c r="G355" s="116" t="s">
        <v>586</v>
      </c>
      <c r="H355" s="117">
        <v>3</v>
      </c>
      <c r="I355" s="117" t="s">
        <v>33</v>
      </c>
      <c r="J355" s="116" t="s">
        <v>656</v>
      </c>
      <c r="K355" s="117" t="s">
        <v>10</v>
      </c>
      <c r="L355" s="117" t="s">
        <v>445</v>
      </c>
      <c r="M355" s="127" t="s">
        <v>21</v>
      </c>
      <c r="N355" s="117" t="s">
        <v>23</v>
      </c>
      <c r="O355" s="117" t="s">
        <v>23</v>
      </c>
      <c r="P355" s="117" t="s">
        <v>23</v>
      </c>
      <c r="Q355" s="117" t="s">
        <v>23</v>
      </c>
      <c r="R355" s="117" t="s">
        <v>23</v>
      </c>
      <c r="S355" s="117" t="s">
        <v>23</v>
      </c>
      <c r="T355" s="116" t="s">
        <v>23</v>
      </c>
      <c r="U355" s="117">
        <v>0</v>
      </c>
      <c r="V355" s="117">
        <v>0</v>
      </c>
      <c r="W355" s="116" t="s">
        <v>469</v>
      </c>
      <c r="X355" s="80" t="s">
        <v>450</v>
      </c>
      <c r="Y355" s="117" t="s">
        <v>1</v>
      </c>
    </row>
    <row r="356" spans="1:25">
      <c r="A356" s="117">
        <f t="shared" si="5"/>
        <v>353</v>
      </c>
      <c r="B356" s="117">
        <v>1</v>
      </c>
      <c r="C356" s="117" t="s">
        <v>716</v>
      </c>
      <c r="D356" s="117">
        <v>99100</v>
      </c>
      <c r="E356" s="117" t="s">
        <v>583</v>
      </c>
      <c r="F356" s="116" t="s">
        <v>468</v>
      </c>
      <c r="G356" s="116" t="s">
        <v>584</v>
      </c>
      <c r="H356" s="117">
        <v>3</v>
      </c>
      <c r="I356" s="117" t="s">
        <v>33</v>
      </c>
      <c r="J356" s="116" t="s">
        <v>656</v>
      </c>
      <c r="K356" s="117" t="s">
        <v>10</v>
      </c>
      <c r="L356" s="117" t="s">
        <v>445</v>
      </c>
      <c r="M356" s="128" t="s">
        <v>80</v>
      </c>
      <c r="N356" s="117" t="s">
        <v>23</v>
      </c>
      <c r="O356" s="117" t="s">
        <v>23</v>
      </c>
      <c r="P356" s="117" t="s">
        <v>23</v>
      </c>
      <c r="Q356" s="117" t="s">
        <v>23</v>
      </c>
      <c r="R356" s="117" t="s">
        <v>23</v>
      </c>
      <c r="S356" s="117" t="s">
        <v>23</v>
      </c>
      <c r="T356" s="116" t="s">
        <v>23</v>
      </c>
      <c r="U356" s="117">
        <v>0</v>
      </c>
      <c r="V356" s="117">
        <v>0</v>
      </c>
      <c r="W356" s="116" t="s">
        <v>469</v>
      </c>
      <c r="X356" s="80" t="s">
        <v>20</v>
      </c>
      <c r="Y356" s="117" t="s">
        <v>1</v>
      </c>
    </row>
    <row r="357" spans="1:25">
      <c r="A357" s="117">
        <f t="shared" si="5"/>
        <v>354</v>
      </c>
      <c r="B357" s="117">
        <v>1</v>
      </c>
      <c r="C357" s="117" t="s">
        <v>716</v>
      </c>
      <c r="D357" s="117">
        <v>99100</v>
      </c>
      <c r="E357" s="117" t="s">
        <v>595</v>
      </c>
      <c r="F357" s="116" t="s">
        <v>585</v>
      </c>
      <c r="G357" s="116" t="s">
        <v>586</v>
      </c>
      <c r="H357" s="117">
        <v>3</v>
      </c>
      <c r="I357" s="117" t="s">
        <v>33</v>
      </c>
      <c r="J357" s="116" t="s">
        <v>656</v>
      </c>
      <c r="K357" s="117" t="s">
        <v>10</v>
      </c>
      <c r="L357" s="117" t="s">
        <v>445</v>
      </c>
      <c r="M357" s="128" t="s">
        <v>80</v>
      </c>
      <c r="N357" s="117" t="s">
        <v>23</v>
      </c>
      <c r="O357" s="117" t="s">
        <v>23</v>
      </c>
      <c r="P357" s="117" t="s">
        <v>23</v>
      </c>
      <c r="Q357" s="117" t="s">
        <v>23</v>
      </c>
      <c r="R357" s="117" t="s">
        <v>23</v>
      </c>
      <c r="S357" s="117" t="s">
        <v>23</v>
      </c>
      <c r="T357" s="116" t="s">
        <v>23</v>
      </c>
      <c r="U357" s="117">
        <v>0</v>
      </c>
      <c r="V357" s="117">
        <v>0</v>
      </c>
      <c r="W357" s="116" t="s">
        <v>469</v>
      </c>
      <c r="X357" s="80" t="s">
        <v>20</v>
      </c>
      <c r="Y357" s="117" t="s">
        <v>1</v>
      </c>
    </row>
    <row r="358" spans="1:25">
      <c r="A358" s="117">
        <f t="shared" si="5"/>
        <v>355</v>
      </c>
      <c r="B358" s="117">
        <v>11</v>
      </c>
      <c r="C358" s="117" t="s">
        <v>716</v>
      </c>
      <c r="D358" s="117">
        <v>99100</v>
      </c>
      <c r="E358" s="117" t="s">
        <v>583</v>
      </c>
      <c r="F358" s="116" t="s">
        <v>468</v>
      </c>
      <c r="G358" s="116" t="s">
        <v>584</v>
      </c>
      <c r="H358" s="117">
        <v>3</v>
      </c>
      <c r="I358" s="117" t="s">
        <v>33</v>
      </c>
      <c r="J358" s="116" t="s">
        <v>656</v>
      </c>
      <c r="K358" s="117" t="s">
        <v>10</v>
      </c>
      <c r="L358" s="117" t="s">
        <v>445</v>
      </c>
      <c r="M358" s="128" t="s">
        <v>80</v>
      </c>
      <c r="N358" s="117" t="s">
        <v>23</v>
      </c>
      <c r="O358" s="117" t="s">
        <v>23</v>
      </c>
      <c r="P358" s="117" t="s">
        <v>23</v>
      </c>
      <c r="Q358" s="117" t="s">
        <v>23</v>
      </c>
      <c r="R358" s="117" t="s">
        <v>23</v>
      </c>
      <c r="S358" s="117" t="s">
        <v>23</v>
      </c>
      <c r="T358" s="116" t="s">
        <v>23</v>
      </c>
      <c r="U358" s="117">
        <v>0</v>
      </c>
      <c r="V358" s="117">
        <v>0</v>
      </c>
      <c r="W358" s="116" t="s">
        <v>469</v>
      </c>
      <c r="X358" s="80" t="s">
        <v>450</v>
      </c>
      <c r="Y358" s="117" t="s">
        <v>1</v>
      </c>
    </row>
    <row r="359" spans="1:25">
      <c r="A359" s="117">
        <f t="shared" si="5"/>
        <v>356</v>
      </c>
      <c r="B359" s="117">
        <v>11</v>
      </c>
      <c r="C359" s="117" t="s">
        <v>716</v>
      </c>
      <c r="D359" s="117">
        <v>99100</v>
      </c>
      <c r="E359" s="117" t="s">
        <v>595</v>
      </c>
      <c r="F359" s="116" t="s">
        <v>585</v>
      </c>
      <c r="G359" s="116" t="s">
        <v>586</v>
      </c>
      <c r="H359" s="117">
        <v>3</v>
      </c>
      <c r="I359" s="117" t="s">
        <v>33</v>
      </c>
      <c r="J359" s="116" t="s">
        <v>656</v>
      </c>
      <c r="K359" s="117" t="s">
        <v>10</v>
      </c>
      <c r="L359" s="117" t="s">
        <v>445</v>
      </c>
      <c r="M359" s="128" t="s">
        <v>80</v>
      </c>
      <c r="N359" s="117" t="s">
        <v>23</v>
      </c>
      <c r="O359" s="117" t="s">
        <v>23</v>
      </c>
      <c r="P359" s="117" t="s">
        <v>23</v>
      </c>
      <c r="Q359" s="117" t="s">
        <v>23</v>
      </c>
      <c r="R359" s="117" t="s">
        <v>23</v>
      </c>
      <c r="S359" s="117" t="s">
        <v>23</v>
      </c>
      <c r="T359" s="116" t="s">
        <v>23</v>
      </c>
      <c r="U359" s="117">
        <v>0</v>
      </c>
      <c r="V359" s="117">
        <v>0</v>
      </c>
      <c r="W359" s="116" t="s">
        <v>469</v>
      </c>
      <c r="X359" s="80" t="s">
        <v>450</v>
      </c>
      <c r="Y359" s="117" t="s">
        <v>1</v>
      </c>
    </row>
    <row r="360" spans="1:25">
      <c r="A360" s="117">
        <f t="shared" si="5"/>
        <v>357</v>
      </c>
      <c r="B360" s="117">
        <v>1</v>
      </c>
      <c r="C360" s="117" t="s">
        <v>716</v>
      </c>
      <c r="D360" s="117">
        <v>79101</v>
      </c>
      <c r="E360" s="117" t="s">
        <v>583</v>
      </c>
      <c r="F360" s="116" t="s">
        <v>468</v>
      </c>
      <c r="G360" s="116" t="s">
        <v>584</v>
      </c>
      <c r="H360" s="117">
        <v>3</v>
      </c>
      <c r="I360" s="117" t="s">
        <v>33</v>
      </c>
      <c r="J360" s="116" t="s">
        <v>656</v>
      </c>
      <c r="K360" s="117" t="s">
        <v>10</v>
      </c>
      <c r="L360" s="117" t="s">
        <v>445</v>
      </c>
      <c r="M360" s="128" t="s">
        <v>80</v>
      </c>
      <c r="N360" s="117" t="s">
        <v>23</v>
      </c>
      <c r="O360" s="117" t="s">
        <v>23</v>
      </c>
      <c r="P360" s="117" t="s">
        <v>23</v>
      </c>
      <c r="Q360" s="117" t="s">
        <v>23</v>
      </c>
      <c r="R360" s="117" t="s">
        <v>23</v>
      </c>
      <c r="S360" s="117" t="s">
        <v>23</v>
      </c>
      <c r="T360" s="116" t="s">
        <v>23</v>
      </c>
      <c r="U360" s="117">
        <v>0</v>
      </c>
      <c r="V360" s="117">
        <v>0</v>
      </c>
      <c r="W360" s="116" t="s">
        <v>469</v>
      </c>
      <c r="X360" s="80" t="s">
        <v>20</v>
      </c>
      <c r="Y360" s="117" t="s">
        <v>1</v>
      </c>
    </row>
    <row r="361" spans="1:25">
      <c r="A361" s="117">
        <f t="shared" si="5"/>
        <v>358</v>
      </c>
      <c r="B361" s="117">
        <v>1</v>
      </c>
      <c r="C361" s="117" t="s">
        <v>716</v>
      </c>
      <c r="D361" s="117">
        <v>79101</v>
      </c>
      <c r="E361" s="117" t="s">
        <v>595</v>
      </c>
      <c r="F361" s="116" t="s">
        <v>585</v>
      </c>
      <c r="G361" s="116" t="s">
        <v>586</v>
      </c>
      <c r="H361" s="117">
        <v>3</v>
      </c>
      <c r="I361" s="117" t="s">
        <v>33</v>
      </c>
      <c r="J361" s="116" t="s">
        <v>656</v>
      </c>
      <c r="K361" s="117" t="s">
        <v>10</v>
      </c>
      <c r="L361" s="117" t="s">
        <v>445</v>
      </c>
      <c r="M361" s="128" t="s">
        <v>80</v>
      </c>
      <c r="N361" s="117" t="s">
        <v>23</v>
      </c>
      <c r="O361" s="117" t="s">
        <v>23</v>
      </c>
      <c r="P361" s="117" t="s">
        <v>23</v>
      </c>
      <c r="Q361" s="117" t="s">
        <v>23</v>
      </c>
      <c r="R361" s="117" t="s">
        <v>23</v>
      </c>
      <c r="S361" s="117" t="s">
        <v>23</v>
      </c>
      <c r="T361" s="116" t="s">
        <v>23</v>
      </c>
      <c r="U361" s="117">
        <v>0</v>
      </c>
      <c r="V361" s="117">
        <v>0</v>
      </c>
      <c r="W361" s="116" t="s">
        <v>469</v>
      </c>
      <c r="X361" s="80" t="s">
        <v>20</v>
      </c>
      <c r="Y361" s="117" t="s">
        <v>1</v>
      </c>
    </row>
    <row r="362" spans="1:25">
      <c r="A362" s="117">
        <f t="shared" si="5"/>
        <v>359</v>
      </c>
      <c r="B362" s="117">
        <v>11</v>
      </c>
      <c r="C362" s="117" t="s">
        <v>716</v>
      </c>
      <c r="D362" s="117">
        <v>79101</v>
      </c>
      <c r="E362" s="117" t="s">
        <v>583</v>
      </c>
      <c r="F362" s="116" t="s">
        <v>468</v>
      </c>
      <c r="G362" s="116" t="s">
        <v>584</v>
      </c>
      <c r="H362" s="117">
        <v>3</v>
      </c>
      <c r="I362" s="117" t="s">
        <v>33</v>
      </c>
      <c r="J362" s="116" t="s">
        <v>656</v>
      </c>
      <c r="K362" s="117" t="s">
        <v>10</v>
      </c>
      <c r="L362" s="117" t="s">
        <v>445</v>
      </c>
      <c r="M362" s="128" t="s">
        <v>80</v>
      </c>
      <c r="N362" s="117" t="s">
        <v>23</v>
      </c>
      <c r="O362" s="117" t="s">
        <v>23</v>
      </c>
      <c r="P362" s="117" t="s">
        <v>23</v>
      </c>
      <c r="Q362" s="117" t="s">
        <v>23</v>
      </c>
      <c r="R362" s="117" t="s">
        <v>23</v>
      </c>
      <c r="S362" s="117" t="s">
        <v>23</v>
      </c>
      <c r="T362" s="116" t="s">
        <v>23</v>
      </c>
      <c r="U362" s="117">
        <v>0</v>
      </c>
      <c r="V362" s="117">
        <v>0</v>
      </c>
      <c r="W362" s="116" t="s">
        <v>469</v>
      </c>
      <c r="X362" s="80" t="s">
        <v>450</v>
      </c>
      <c r="Y362" s="117" t="s">
        <v>1</v>
      </c>
    </row>
    <row r="363" spans="1:25">
      <c r="A363" s="117">
        <f t="shared" si="5"/>
        <v>360</v>
      </c>
      <c r="B363" s="117">
        <v>11</v>
      </c>
      <c r="C363" s="117" t="s">
        <v>716</v>
      </c>
      <c r="D363" s="117">
        <v>79101</v>
      </c>
      <c r="E363" s="117" t="s">
        <v>595</v>
      </c>
      <c r="F363" s="116" t="s">
        <v>585</v>
      </c>
      <c r="G363" s="116" t="s">
        <v>586</v>
      </c>
      <c r="H363" s="117">
        <v>3</v>
      </c>
      <c r="I363" s="117" t="s">
        <v>33</v>
      </c>
      <c r="J363" s="116" t="s">
        <v>656</v>
      </c>
      <c r="K363" s="117" t="s">
        <v>10</v>
      </c>
      <c r="L363" s="117" t="s">
        <v>445</v>
      </c>
      <c r="M363" s="128" t="s">
        <v>80</v>
      </c>
      <c r="N363" s="117" t="s">
        <v>23</v>
      </c>
      <c r="O363" s="117" t="s">
        <v>23</v>
      </c>
      <c r="P363" s="117" t="s">
        <v>23</v>
      </c>
      <c r="Q363" s="117" t="s">
        <v>23</v>
      </c>
      <c r="R363" s="117" t="s">
        <v>23</v>
      </c>
      <c r="S363" s="117" t="s">
        <v>23</v>
      </c>
      <c r="T363" s="116" t="s">
        <v>23</v>
      </c>
      <c r="U363" s="117">
        <v>0</v>
      </c>
      <c r="V363" s="117">
        <v>0</v>
      </c>
      <c r="W363" s="116" t="s">
        <v>469</v>
      </c>
      <c r="X363" s="80" t="s">
        <v>450</v>
      </c>
      <c r="Y363" s="117" t="s">
        <v>1</v>
      </c>
    </row>
    <row r="364" spans="1:25">
      <c r="A364" s="117">
        <f t="shared" si="5"/>
        <v>361</v>
      </c>
      <c r="B364" s="117">
        <v>1</v>
      </c>
      <c r="C364" s="117" t="s">
        <v>716</v>
      </c>
      <c r="D364" s="117">
        <v>11609</v>
      </c>
      <c r="E364" s="117" t="s">
        <v>583</v>
      </c>
      <c r="F364" s="116" t="s">
        <v>468</v>
      </c>
      <c r="G364" s="116" t="s">
        <v>584</v>
      </c>
      <c r="H364" s="117">
        <v>3</v>
      </c>
      <c r="I364" s="117" t="s">
        <v>33</v>
      </c>
      <c r="J364" s="116" t="s">
        <v>656</v>
      </c>
      <c r="K364" s="117" t="s">
        <v>10</v>
      </c>
      <c r="L364" s="117" t="s">
        <v>445</v>
      </c>
      <c r="M364" s="128" t="s">
        <v>80</v>
      </c>
      <c r="N364" s="117" t="s">
        <v>23</v>
      </c>
      <c r="O364" s="117" t="s">
        <v>23</v>
      </c>
      <c r="P364" s="117" t="s">
        <v>23</v>
      </c>
      <c r="Q364" s="117" t="s">
        <v>23</v>
      </c>
      <c r="R364" s="117" t="s">
        <v>23</v>
      </c>
      <c r="S364" s="117" t="s">
        <v>23</v>
      </c>
      <c r="T364" s="116" t="s">
        <v>23</v>
      </c>
      <c r="U364" s="117">
        <v>0</v>
      </c>
      <c r="V364" s="117">
        <v>0</v>
      </c>
      <c r="W364" s="116" t="s">
        <v>469</v>
      </c>
      <c r="X364" s="80" t="s">
        <v>20</v>
      </c>
      <c r="Y364" s="117" t="s">
        <v>1</v>
      </c>
    </row>
    <row r="365" spans="1:25">
      <c r="A365" s="117">
        <f t="shared" si="5"/>
        <v>362</v>
      </c>
      <c r="B365" s="117">
        <v>1</v>
      </c>
      <c r="C365" s="117" t="s">
        <v>716</v>
      </c>
      <c r="D365" s="117">
        <v>11609</v>
      </c>
      <c r="E365" s="117" t="s">
        <v>595</v>
      </c>
      <c r="F365" s="116" t="s">
        <v>585</v>
      </c>
      <c r="G365" s="116" t="s">
        <v>586</v>
      </c>
      <c r="H365" s="117">
        <v>3</v>
      </c>
      <c r="I365" s="117" t="s">
        <v>33</v>
      </c>
      <c r="J365" s="116" t="s">
        <v>656</v>
      </c>
      <c r="K365" s="117" t="s">
        <v>10</v>
      </c>
      <c r="L365" s="117" t="s">
        <v>445</v>
      </c>
      <c r="M365" s="128" t="s">
        <v>80</v>
      </c>
      <c r="N365" s="117" t="s">
        <v>23</v>
      </c>
      <c r="O365" s="117" t="s">
        <v>23</v>
      </c>
      <c r="P365" s="117" t="s">
        <v>23</v>
      </c>
      <c r="Q365" s="117" t="s">
        <v>23</v>
      </c>
      <c r="R365" s="117" t="s">
        <v>23</v>
      </c>
      <c r="S365" s="117" t="s">
        <v>23</v>
      </c>
      <c r="T365" s="116" t="s">
        <v>23</v>
      </c>
      <c r="U365" s="117">
        <v>0</v>
      </c>
      <c r="V365" s="117">
        <v>0</v>
      </c>
      <c r="W365" s="116" t="s">
        <v>469</v>
      </c>
      <c r="X365" s="80" t="s">
        <v>20</v>
      </c>
      <c r="Y365" s="117" t="s">
        <v>1</v>
      </c>
    </row>
    <row r="366" spans="1:25">
      <c r="A366" s="117">
        <f t="shared" si="5"/>
        <v>363</v>
      </c>
      <c r="B366" s="117">
        <v>11</v>
      </c>
      <c r="C366" s="117" t="s">
        <v>716</v>
      </c>
      <c r="D366" s="117">
        <v>11609</v>
      </c>
      <c r="E366" s="117" t="s">
        <v>583</v>
      </c>
      <c r="F366" s="116" t="s">
        <v>468</v>
      </c>
      <c r="G366" s="116" t="s">
        <v>584</v>
      </c>
      <c r="H366" s="117">
        <v>3</v>
      </c>
      <c r="I366" s="117" t="s">
        <v>33</v>
      </c>
      <c r="J366" s="116" t="s">
        <v>656</v>
      </c>
      <c r="K366" s="117" t="s">
        <v>10</v>
      </c>
      <c r="L366" s="117" t="s">
        <v>445</v>
      </c>
      <c r="M366" s="128" t="s">
        <v>80</v>
      </c>
      <c r="N366" s="117" t="s">
        <v>23</v>
      </c>
      <c r="O366" s="117" t="s">
        <v>23</v>
      </c>
      <c r="P366" s="117" t="s">
        <v>23</v>
      </c>
      <c r="Q366" s="117" t="s">
        <v>23</v>
      </c>
      <c r="R366" s="117" t="s">
        <v>23</v>
      </c>
      <c r="S366" s="117" t="s">
        <v>23</v>
      </c>
      <c r="T366" s="116" t="s">
        <v>23</v>
      </c>
      <c r="U366" s="117">
        <v>0</v>
      </c>
      <c r="V366" s="117">
        <v>0</v>
      </c>
      <c r="W366" s="116" t="s">
        <v>469</v>
      </c>
      <c r="X366" s="80" t="s">
        <v>450</v>
      </c>
      <c r="Y366" s="117" t="s">
        <v>1</v>
      </c>
    </row>
    <row r="367" spans="1:25">
      <c r="A367" s="117">
        <f t="shared" si="5"/>
        <v>364</v>
      </c>
      <c r="B367" s="117">
        <v>11</v>
      </c>
      <c r="C367" s="117" t="s">
        <v>716</v>
      </c>
      <c r="D367" s="117">
        <v>11609</v>
      </c>
      <c r="E367" s="117" t="s">
        <v>595</v>
      </c>
      <c r="F367" s="116" t="s">
        <v>585</v>
      </c>
      <c r="G367" s="116" t="s">
        <v>586</v>
      </c>
      <c r="H367" s="117">
        <v>3</v>
      </c>
      <c r="I367" s="117" t="s">
        <v>33</v>
      </c>
      <c r="J367" s="116" t="s">
        <v>656</v>
      </c>
      <c r="K367" s="117" t="s">
        <v>10</v>
      </c>
      <c r="L367" s="117" t="s">
        <v>445</v>
      </c>
      <c r="M367" s="128" t="s">
        <v>80</v>
      </c>
      <c r="N367" s="117" t="s">
        <v>23</v>
      </c>
      <c r="O367" s="117" t="s">
        <v>23</v>
      </c>
      <c r="P367" s="117" t="s">
        <v>23</v>
      </c>
      <c r="Q367" s="117" t="s">
        <v>23</v>
      </c>
      <c r="R367" s="117" t="s">
        <v>23</v>
      </c>
      <c r="S367" s="117" t="s">
        <v>23</v>
      </c>
      <c r="T367" s="116" t="s">
        <v>23</v>
      </c>
      <c r="U367" s="117">
        <v>0</v>
      </c>
      <c r="V367" s="117">
        <v>0</v>
      </c>
      <c r="W367" s="116" t="s">
        <v>469</v>
      </c>
      <c r="X367" s="80" t="s">
        <v>450</v>
      </c>
      <c r="Y367" s="117" t="s">
        <v>1</v>
      </c>
    </row>
    <row r="368" spans="1:25">
      <c r="A368" s="117">
        <f t="shared" si="5"/>
        <v>365</v>
      </c>
      <c r="B368" s="117">
        <v>1</v>
      </c>
      <c r="C368" s="117" t="s">
        <v>716</v>
      </c>
      <c r="D368" s="117">
        <v>21609</v>
      </c>
      <c r="E368" s="117" t="s">
        <v>583</v>
      </c>
      <c r="F368" s="116" t="s">
        <v>468</v>
      </c>
      <c r="G368" s="116" t="s">
        <v>584</v>
      </c>
      <c r="H368" s="117">
        <v>3</v>
      </c>
      <c r="I368" s="117" t="s">
        <v>33</v>
      </c>
      <c r="J368" s="116" t="s">
        <v>656</v>
      </c>
      <c r="K368" s="117" t="s">
        <v>10</v>
      </c>
      <c r="L368" s="117" t="s">
        <v>445</v>
      </c>
      <c r="M368" s="128" t="s">
        <v>80</v>
      </c>
      <c r="N368" s="117" t="s">
        <v>23</v>
      </c>
      <c r="O368" s="117" t="s">
        <v>23</v>
      </c>
      <c r="P368" s="117" t="s">
        <v>23</v>
      </c>
      <c r="Q368" s="117" t="s">
        <v>23</v>
      </c>
      <c r="R368" s="117" t="s">
        <v>23</v>
      </c>
      <c r="S368" s="117" t="s">
        <v>23</v>
      </c>
      <c r="T368" s="116" t="s">
        <v>23</v>
      </c>
      <c r="U368" s="117">
        <v>0</v>
      </c>
      <c r="V368" s="117">
        <v>0</v>
      </c>
      <c r="W368" s="116" t="s">
        <v>469</v>
      </c>
      <c r="X368" s="80" t="s">
        <v>20</v>
      </c>
      <c r="Y368" s="117" t="s">
        <v>1</v>
      </c>
    </row>
    <row r="369" spans="1:25">
      <c r="A369" s="117">
        <f t="shared" si="5"/>
        <v>366</v>
      </c>
      <c r="B369" s="117">
        <v>1</v>
      </c>
      <c r="C369" s="117" t="s">
        <v>716</v>
      </c>
      <c r="D369" s="117">
        <v>21609</v>
      </c>
      <c r="E369" s="117" t="s">
        <v>595</v>
      </c>
      <c r="F369" s="116" t="s">
        <v>585</v>
      </c>
      <c r="G369" s="116" t="s">
        <v>586</v>
      </c>
      <c r="H369" s="117">
        <v>3</v>
      </c>
      <c r="I369" s="117" t="s">
        <v>33</v>
      </c>
      <c r="J369" s="116" t="s">
        <v>656</v>
      </c>
      <c r="K369" s="117" t="s">
        <v>10</v>
      </c>
      <c r="L369" s="117" t="s">
        <v>445</v>
      </c>
      <c r="M369" s="128" t="s">
        <v>80</v>
      </c>
      <c r="N369" s="117" t="s">
        <v>23</v>
      </c>
      <c r="O369" s="117" t="s">
        <v>23</v>
      </c>
      <c r="P369" s="117" t="s">
        <v>23</v>
      </c>
      <c r="Q369" s="117" t="s">
        <v>23</v>
      </c>
      <c r="R369" s="117" t="s">
        <v>23</v>
      </c>
      <c r="S369" s="117" t="s">
        <v>23</v>
      </c>
      <c r="T369" s="116" t="s">
        <v>23</v>
      </c>
      <c r="U369" s="117">
        <v>0</v>
      </c>
      <c r="V369" s="117">
        <v>0</v>
      </c>
      <c r="W369" s="116" t="s">
        <v>469</v>
      </c>
      <c r="X369" s="80" t="s">
        <v>20</v>
      </c>
      <c r="Y369" s="117" t="s">
        <v>1</v>
      </c>
    </row>
    <row r="370" spans="1:25">
      <c r="A370" s="117">
        <f t="shared" si="5"/>
        <v>367</v>
      </c>
      <c r="B370" s="117">
        <v>11</v>
      </c>
      <c r="C370" s="117" t="s">
        <v>716</v>
      </c>
      <c r="D370" s="117">
        <v>21609</v>
      </c>
      <c r="E370" s="117" t="s">
        <v>583</v>
      </c>
      <c r="F370" s="116" t="s">
        <v>468</v>
      </c>
      <c r="G370" s="116" t="s">
        <v>584</v>
      </c>
      <c r="H370" s="117">
        <v>3</v>
      </c>
      <c r="I370" s="117" t="s">
        <v>33</v>
      </c>
      <c r="J370" s="116" t="s">
        <v>656</v>
      </c>
      <c r="K370" s="117" t="s">
        <v>10</v>
      </c>
      <c r="L370" s="117" t="s">
        <v>445</v>
      </c>
      <c r="M370" s="128" t="s">
        <v>80</v>
      </c>
      <c r="N370" s="117" t="s">
        <v>23</v>
      </c>
      <c r="O370" s="117" t="s">
        <v>23</v>
      </c>
      <c r="P370" s="117" t="s">
        <v>23</v>
      </c>
      <c r="Q370" s="117" t="s">
        <v>23</v>
      </c>
      <c r="R370" s="117" t="s">
        <v>23</v>
      </c>
      <c r="S370" s="117" t="s">
        <v>23</v>
      </c>
      <c r="T370" s="116" t="s">
        <v>23</v>
      </c>
      <c r="U370" s="117">
        <v>0</v>
      </c>
      <c r="V370" s="117">
        <v>0</v>
      </c>
      <c r="W370" s="116" t="s">
        <v>469</v>
      </c>
      <c r="X370" s="80" t="s">
        <v>450</v>
      </c>
      <c r="Y370" s="117" t="s">
        <v>1</v>
      </c>
    </row>
    <row r="371" spans="1:25">
      <c r="A371" s="117">
        <f t="shared" si="5"/>
        <v>368</v>
      </c>
      <c r="B371" s="117">
        <v>11</v>
      </c>
      <c r="C371" s="117" t="s">
        <v>716</v>
      </c>
      <c r="D371" s="117">
        <v>21609</v>
      </c>
      <c r="E371" s="117" t="s">
        <v>595</v>
      </c>
      <c r="F371" s="116" t="s">
        <v>585</v>
      </c>
      <c r="G371" s="116" t="s">
        <v>586</v>
      </c>
      <c r="H371" s="117">
        <v>3</v>
      </c>
      <c r="I371" s="117" t="s">
        <v>33</v>
      </c>
      <c r="J371" s="116" t="s">
        <v>656</v>
      </c>
      <c r="K371" s="117" t="s">
        <v>10</v>
      </c>
      <c r="L371" s="117" t="s">
        <v>445</v>
      </c>
      <c r="M371" s="128" t="s">
        <v>80</v>
      </c>
      <c r="N371" s="117" t="s">
        <v>23</v>
      </c>
      <c r="O371" s="117" t="s">
        <v>23</v>
      </c>
      <c r="P371" s="117" t="s">
        <v>23</v>
      </c>
      <c r="Q371" s="117" t="s">
        <v>23</v>
      </c>
      <c r="R371" s="117" t="s">
        <v>23</v>
      </c>
      <c r="S371" s="117" t="s">
        <v>23</v>
      </c>
      <c r="T371" s="116" t="s">
        <v>23</v>
      </c>
      <c r="U371" s="117">
        <v>0</v>
      </c>
      <c r="V371" s="117">
        <v>0</v>
      </c>
      <c r="W371" s="116" t="s">
        <v>469</v>
      </c>
      <c r="X371" s="80" t="s">
        <v>450</v>
      </c>
      <c r="Y371" s="117" t="s">
        <v>1</v>
      </c>
    </row>
    <row r="372" spans="1:25">
      <c r="A372" s="117">
        <f t="shared" si="5"/>
        <v>369</v>
      </c>
      <c r="B372" s="117">
        <v>1</v>
      </c>
      <c r="C372" s="117" t="s">
        <v>716</v>
      </c>
      <c r="D372" s="117">
        <v>99100</v>
      </c>
      <c r="E372" s="117" t="s">
        <v>583</v>
      </c>
      <c r="F372" s="116" t="s">
        <v>468</v>
      </c>
      <c r="G372" s="116" t="s">
        <v>584</v>
      </c>
      <c r="H372" s="117">
        <v>3</v>
      </c>
      <c r="I372" s="117" t="s">
        <v>33</v>
      </c>
      <c r="J372" s="116" t="s">
        <v>656</v>
      </c>
      <c r="K372" s="117" t="s">
        <v>10</v>
      </c>
      <c r="L372" s="117" t="s">
        <v>445</v>
      </c>
      <c r="M372" s="129" t="s">
        <v>81</v>
      </c>
      <c r="N372" s="117" t="s">
        <v>23</v>
      </c>
      <c r="O372" s="117" t="s">
        <v>23</v>
      </c>
      <c r="P372" s="117" t="s">
        <v>23</v>
      </c>
      <c r="Q372" s="117" t="s">
        <v>23</v>
      </c>
      <c r="R372" s="117" t="s">
        <v>23</v>
      </c>
      <c r="S372" s="117" t="s">
        <v>23</v>
      </c>
      <c r="T372" s="116" t="s">
        <v>23</v>
      </c>
      <c r="U372" s="117">
        <v>0</v>
      </c>
      <c r="V372" s="117">
        <v>0</v>
      </c>
      <c r="W372" s="116" t="s">
        <v>469</v>
      </c>
      <c r="X372" s="80" t="s">
        <v>20</v>
      </c>
      <c r="Y372" s="117" t="s">
        <v>1</v>
      </c>
    </row>
    <row r="373" spans="1:25">
      <c r="A373" s="117">
        <f t="shared" si="5"/>
        <v>370</v>
      </c>
      <c r="B373" s="117">
        <v>1</v>
      </c>
      <c r="C373" s="117" t="s">
        <v>716</v>
      </c>
      <c r="D373" s="117">
        <v>99100</v>
      </c>
      <c r="E373" s="117" t="s">
        <v>595</v>
      </c>
      <c r="F373" s="116" t="s">
        <v>585</v>
      </c>
      <c r="G373" s="116" t="s">
        <v>586</v>
      </c>
      <c r="H373" s="117">
        <v>3</v>
      </c>
      <c r="I373" s="117" t="s">
        <v>33</v>
      </c>
      <c r="J373" s="116" t="s">
        <v>656</v>
      </c>
      <c r="K373" s="117" t="s">
        <v>10</v>
      </c>
      <c r="L373" s="117" t="s">
        <v>445</v>
      </c>
      <c r="M373" s="129" t="s">
        <v>81</v>
      </c>
      <c r="N373" s="117" t="s">
        <v>23</v>
      </c>
      <c r="O373" s="117" t="s">
        <v>23</v>
      </c>
      <c r="P373" s="117" t="s">
        <v>23</v>
      </c>
      <c r="Q373" s="117" t="s">
        <v>23</v>
      </c>
      <c r="R373" s="117" t="s">
        <v>23</v>
      </c>
      <c r="S373" s="117" t="s">
        <v>23</v>
      </c>
      <c r="T373" s="116" t="s">
        <v>23</v>
      </c>
      <c r="U373" s="117">
        <v>0</v>
      </c>
      <c r="V373" s="117">
        <v>0</v>
      </c>
      <c r="W373" s="116" t="s">
        <v>469</v>
      </c>
      <c r="X373" s="80" t="s">
        <v>20</v>
      </c>
      <c r="Y373" s="117" t="s">
        <v>1</v>
      </c>
    </row>
    <row r="374" spans="1:25">
      <c r="A374" s="117">
        <f t="shared" si="5"/>
        <v>371</v>
      </c>
      <c r="B374" s="117">
        <v>11</v>
      </c>
      <c r="C374" s="117" t="s">
        <v>716</v>
      </c>
      <c r="D374" s="117">
        <v>99100</v>
      </c>
      <c r="E374" s="117" t="s">
        <v>583</v>
      </c>
      <c r="F374" s="116" t="s">
        <v>468</v>
      </c>
      <c r="G374" s="116" t="s">
        <v>584</v>
      </c>
      <c r="H374" s="117">
        <v>3</v>
      </c>
      <c r="I374" s="117" t="s">
        <v>33</v>
      </c>
      <c r="J374" s="116" t="s">
        <v>656</v>
      </c>
      <c r="K374" s="117" t="s">
        <v>10</v>
      </c>
      <c r="L374" s="117" t="s">
        <v>445</v>
      </c>
      <c r="M374" s="129" t="s">
        <v>81</v>
      </c>
      <c r="N374" s="117" t="s">
        <v>23</v>
      </c>
      <c r="O374" s="117" t="s">
        <v>23</v>
      </c>
      <c r="P374" s="117" t="s">
        <v>23</v>
      </c>
      <c r="Q374" s="117" t="s">
        <v>23</v>
      </c>
      <c r="R374" s="117" t="s">
        <v>23</v>
      </c>
      <c r="S374" s="117" t="s">
        <v>23</v>
      </c>
      <c r="T374" s="116" t="s">
        <v>23</v>
      </c>
      <c r="U374" s="117">
        <v>0</v>
      </c>
      <c r="V374" s="117">
        <v>0</v>
      </c>
      <c r="W374" s="116" t="s">
        <v>469</v>
      </c>
      <c r="X374" s="80" t="s">
        <v>450</v>
      </c>
      <c r="Y374" s="117" t="s">
        <v>1</v>
      </c>
    </row>
    <row r="375" spans="1:25">
      <c r="A375" s="117">
        <f t="shared" si="5"/>
        <v>372</v>
      </c>
      <c r="B375" s="117">
        <v>11</v>
      </c>
      <c r="C375" s="117" t="s">
        <v>716</v>
      </c>
      <c r="D375" s="117">
        <v>99100</v>
      </c>
      <c r="E375" s="117" t="s">
        <v>595</v>
      </c>
      <c r="F375" s="116" t="s">
        <v>585</v>
      </c>
      <c r="G375" s="116" t="s">
        <v>586</v>
      </c>
      <c r="H375" s="117">
        <v>3</v>
      </c>
      <c r="I375" s="117" t="s">
        <v>33</v>
      </c>
      <c r="J375" s="116" t="s">
        <v>656</v>
      </c>
      <c r="K375" s="117" t="s">
        <v>10</v>
      </c>
      <c r="L375" s="117" t="s">
        <v>445</v>
      </c>
      <c r="M375" s="129" t="s">
        <v>81</v>
      </c>
      <c r="N375" s="117" t="s">
        <v>23</v>
      </c>
      <c r="O375" s="117" t="s">
        <v>23</v>
      </c>
      <c r="P375" s="117" t="s">
        <v>23</v>
      </c>
      <c r="Q375" s="117" t="s">
        <v>23</v>
      </c>
      <c r="R375" s="117" t="s">
        <v>23</v>
      </c>
      <c r="S375" s="117" t="s">
        <v>23</v>
      </c>
      <c r="T375" s="116" t="s">
        <v>23</v>
      </c>
      <c r="U375" s="117">
        <v>0</v>
      </c>
      <c r="V375" s="117">
        <v>0</v>
      </c>
      <c r="W375" s="116" t="s">
        <v>469</v>
      </c>
      <c r="X375" s="80" t="s">
        <v>450</v>
      </c>
      <c r="Y375" s="117" t="s">
        <v>1</v>
      </c>
    </row>
    <row r="376" spans="1:25">
      <c r="A376" s="117">
        <f t="shared" si="5"/>
        <v>373</v>
      </c>
      <c r="B376" s="117">
        <v>1</v>
      </c>
      <c r="C376" s="117" t="s">
        <v>716</v>
      </c>
      <c r="D376" s="117">
        <v>79101</v>
      </c>
      <c r="E376" s="117" t="s">
        <v>583</v>
      </c>
      <c r="F376" s="116" t="s">
        <v>468</v>
      </c>
      <c r="G376" s="116" t="s">
        <v>584</v>
      </c>
      <c r="H376" s="117">
        <v>3</v>
      </c>
      <c r="I376" s="117" t="s">
        <v>33</v>
      </c>
      <c r="J376" s="116" t="s">
        <v>656</v>
      </c>
      <c r="K376" s="117" t="s">
        <v>10</v>
      </c>
      <c r="L376" s="117" t="s">
        <v>445</v>
      </c>
      <c r="M376" s="129" t="s">
        <v>81</v>
      </c>
      <c r="N376" s="117" t="s">
        <v>23</v>
      </c>
      <c r="O376" s="117" t="s">
        <v>23</v>
      </c>
      <c r="P376" s="117" t="s">
        <v>23</v>
      </c>
      <c r="Q376" s="117" t="s">
        <v>23</v>
      </c>
      <c r="R376" s="117" t="s">
        <v>23</v>
      </c>
      <c r="S376" s="117" t="s">
        <v>23</v>
      </c>
      <c r="T376" s="116" t="s">
        <v>23</v>
      </c>
      <c r="U376" s="117">
        <v>0</v>
      </c>
      <c r="V376" s="117">
        <v>0</v>
      </c>
      <c r="W376" s="116" t="s">
        <v>469</v>
      </c>
      <c r="X376" s="80" t="s">
        <v>20</v>
      </c>
      <c r="Y376" s="117" t="s">
        <v>1</v>
      </c>
    </row>
    <row r="377" spans="1:25">
      <c r="A377" s="117">
        <f t="shared" si="5"/>
        <v>374</v>
      </c>
      <c r="B377" s="117">
        <v>1</v>
      </c>
      <c r="C377" s="117" t="s">
        <v>716</v>
      </c>
      <c r="D377" s="117">
        <v>79101</v>
      </c>
      <c r="E377" s="117" t="s">
        <v>595</v>
      </c>
      <c r="F377" s="116" t="s">
        <v>585</v>
      </c>
      <c r="G377" s="116" t="s">
        <v>586</v>
      </c>
      <c r="H377" s="117">
        <v>3</v>
      </c>
      <c r="I377" s="117" t="s">
        <v>33</v>
      </c>
      <c r="J377" s="116" t="s">
        <v>656</v>
      </c>
      <c r="K377" s="117" t="s">
        <v>10</v>
      </c>
      <c r="L377" s="117" t="s">
        <v>445</v>
      </c>
      <c r="M377" s="129" t="s">
        <v>81</v>
      </c>
      <c r="N377" s="117" t="s">
        <v>23</v>
      </c>
      <c r="O377" s="117" t="s">
        <v>23</v>
      </c>
      <c r="P377" s="117" t="s">
        <v>23</v>
      </c>
      <c r="Q377" s="117" t="s">
        <v>23</v>
      </c>
      <c r="R377" s="117" t="s">
        <v>23</v>
      </c>
      <c r="S377" s="117" t="s">
        <v>23</v>
      </c>
      <c r="T377" s="116" t="s">
        <v>23</v>
      </c>
      <c r="U377" s="117">
        <v>0</v>
      </c>
      <c r="V377" s="117">
        <v>0</v>
      </c>
      <c r="W377" s="116" t="s">
        <v>469</v>
      </c>
      <c r="X377" s="80" t="s">
        <v>20</v>
      </c>
      <c r="Y377" s="117" t="s">
        <v>1</v>
      </c>
    </row>
    <row r="378" spans="1:25">
      <c r="A378" s="117">
        <f t="shared" si="5"/>
        <v>375</v>
      </c>
      <c r="B378" s="117">
        <v>11</v>
      </c>
      <c r="C378" s="117" t="s">
        <v>716</v>
      </c>
      <c r="D378" s="117">
        <v>79101</v>
      </c>
      <c r="E378" s="117" t="s">
        <v>583</v>
      </c>
      <c r="F378" s="116" t="s">
        <v>468</v>
      </c>
      <c r="G378" s="116" t="s">
        <v>584</v>
      </c>
      <c r="H378" s="117">
        <v>3</v>
      </c>
      <c r="I378" s="117" t="s">
        <v>33</v>
      </c>
      <c r="J378" s="116" t="s">
        <v>656</v>
      </c>
      <c r="K378" s="117" t="s">
        <v>10</v>
      </c>
      <c r="L378" s="117" t="s">
        <v>445</v>
      </c>
      <c r="M378" s="129" t="s">
        <v>81</v>
      </c>
      <c r="N378" s="117" t="s">
        <v>23</v>
      </c>
      <c r="O378" s="117" t="s">
        <v>23</v>
      </c>
      <c r="P378" s="117" t="s">
        <v>23</v>
      </c>
      <c r="Q378" s="117" t="s">
        <v>23</v>
      </c>
      <c r="R378" s="117" t="s">
        <v>23</v>
      </c>
      <c r="S378" s="117" t="s">
        <v>23</v>
      </c>
      <c r="T378" s="116" t="s">
        <v>23</v>
      </c>
      <c r="U378" s="117">
        <v>0</v>
      </c>
      <c r="V378" s="117">
        <v>0</v>
      </c>
      <c r="W378" s="116" t="s">
        <v>469</v>
      </c>
      <c r="X378" s="80" t="s">
        <v>450</v>
      </c>
      <c r="Y378" s="117" t="s">
        <v>1</v>
      </c>
    </row>
    <row r="379" spans="1:25">
      <c r="A379" s="117">
        <f t="shared" si="5"/>
        <v>376</v>
      </c>
      <c r="B379" s="117">
        <v>11</v>
      </c>
      <c r="C379" s="117" t="s">
        <v>716</v>
      </c>
      <c r="D379" s="117">
        <v>79101</v>
      </c>
      <c r="E379" s="117" t="s">
        <v>595</v>
      </c>
      <c r="F379" s="116" t="s">
        <v>585</v>
      </c>
      <c r="G379" s="116" t="s">
        <v>586</v>
      </c>
      <c r="H379" s="117">
        <v>3</v>
      </c>
      <c r="I379" s="117" t="s">
        <v>33</v>
      </c>
      <c r="J379" s="116" t="s">
        <v>656</v>
      </c>
      <c r="K379" s="117" t="s">
        <v>10</v>
      </c>
      <c r="L379" s="117" t="s">
        <v>445</v>
      </c>
      <c r="M379" s="129" t="s">
        <v>81</v>
      </c>
      <c r="N379" s="117" t="s">
        <v>23</v>
      </c>
      <c r="O379" s="117" t="s">
        <v>23</v>
      </c>
      <c r="P379" s="117" t="s">
        <v>23</v>
      </c>
      <c r="Q379" s="117" t="s">
        <v>23</v>
      </c>
      <c r="R379" s="117" t="s">
        <v>23</v>
      </c>
      <c r="S379" s="117" t="s">
        <v>23</v>
      </c>
      <c r="T379" s="116" t="s">
        <v>23</v>
      </c>
      <c r="U379" s="117">
        <v>0</v>
      </c>
      <c r="V379" s="117">
        <v>0</v>
      </c>
      <c r="W379" s="116" t="s">
        <v>469</v>
      </c>
      <c r="X379" s="80" t="s">
        <v>450</v>
      </c>
      <c r="Y379" s="117" t="s">
        <v>1</v>
      </c>
    </row>
    <row r="380" spans="1:25">
      <c r="A380" s="117">
        <f t="shared" si="5"/>
        <v>377</v>
      </c>
      <c r="B380" s="117">
        <v>1</v>
      </c>
      <c r="C380" s="117" t="s">
        <v>716</v>
      </c>
      <c r="D380" s="117">
        <v>11609</v>
      </c>
      <c r="E380" s="117" t="s">
        <v>583</v>
      </c>
      <c r="F380" s="116" t="s">
        <v>468</v>
      </c>
      <c r="G380" s="116" t="s">
        <v>584</v>
      </c>
      <c r="H380" s="117">
        <v>3</v>
      </c>
      <c r="I380" s="117" t="s">
        <v>33</v>
      </c>
      <c r="J380" s="116" t="s">
        <v>656</v>
      </c>
      <c r="K380" s="117" t="s">
        <v>10</v>
      </c>
      <c r="L380" s="117" t="s">
        <v>445</v>
      </c>
      <c r="M380" s="129" t="s">
        <v>81</v>
      </c>
      <c r="N380" s="117" t="s">
        <v>23</v>
      </c>
      <c r="O380" s="117" t="s">
        <v>23</v>
      </c>
      <c r="P380" s="117" t="s">
        <v>23</v>
      </c>
      <c r="Q380" s="117" t="s">
        <v>23</v>
      </c>
      <c r="R380" s="117" t="s">
        <v>23</v>
      </c>
      <c r="S380" s="117" t="s">
        <v>23</v>
      </c>
      <c r="T380" s="116" t="s">
        <v>23</v>
      </c>
      <c r="U380" s="117">
        <v>0</v>
      </c>
      <c r="V380" s="117">
        <v>0</v>
      </c>
      <c r="W380" s="116" t="s">
        <v>469</v>
      </c>
      <c r="X380" s="80" t="s">
        <v>20</v>
      </c>
      <c r="Y380" s="117" t="s">
        <v>1</v>
      </c>
    </row>
    <row r="381" spans="1:25">
      <c r="A381" s="117">
        <f t="shared" si="5"/>
        <v>378</v>
      </c>
      <c r="B381" s="117">
        <v>1</v>
      </c>
      <c r="C381" s="117" t="s">
        <v>716</v>
      </c>
      <c r="D381" s="117">
        <v>11609</v>
      </c>
      <c r="E381" s="117" t="s">
        <v>595</v>
      </c>
      <c r="F381" s="116" t="s">
        <v>585</v>
      </c>
      <c r="G381" s="116" t="s">
        <v>586</v>
      </c>
      <c r="H381" s="117">
        <v>3</v>
      </c>
      <c r="I381" s="117" t="s">
        <v>33</v>
      </c>
      <c r="J381" s="116" t="s">
        <v>656</v>
      </c>
      <c r="K381" s="117" t="s">
        <v>10</v>
      </c>
      <c r="L381" s="117" t="s">
        <v>445</v>
      </c>
      <c r="M381" s="129" t="s">
        <v>81</v>
      </c>
      <c r="N381" s="117" t="s">
        <v>23</v>
      </c>
      <c r="O381" s="117" t="s">
        <v>23</v>
      </c>
      <c r="P381" s="117" t="s">
        <v>23</v>
      </c>
      <c r="Q381" s="117" t="s">
        <v>23</v>
      </c>
      <c r="R381" s="117" t="s">
        <v>23</v>
      </c>
      <c r="S381" s="117" t="s">
        <v>23</v>
      </c>
      <c r="T381" s="116" t="s">
        <v>23</v>
      </c>
      <c r="U381" s="117">
        <v>0</v>
      </c>
      <c r="V381" s="117">
        <v>0</v>
      </c>
      <c r="W381" s="116" t="s">
        <v>469</v>
      </c>
      <c r="X381" s="80" t="s">
        <v>20</v>
      </c>
      <c r="Y381" s="117" t="s">
        <v>1</v>
      </c>
    </row>
    <row r="382" spans="1:25">
      <c r="A382" s="117">
        <f t="shared" si="5"/>
        <v>379</v>
      </c>
      <c r="B382" s="117">
        <v>11</v>
      </c>
      <c r="C382" s="117" t="s">
        <v>716</v>
      </c>
      <c r="D382" s="117">
        <v>11609</v>
      </c>
      <c r="E382" s="117" t="s">
        <v>583</v>
      </c>
      <c r="F382" s="116" t="s">
        <v>468</v>
      </c>
      <c r="G382" s="116" t="s">
        <v>584</v>
      </c>
      <c r="H382" s="117">
        <v>3</v>
      </c>
      <c r="I382" s="117" t="s">
        <v>33</v>
      </c>
      <c r="J382" s="116" t="s">
        <v>656</v>
      </c>
      <c r="K382" s="117" t="s">
        <v>10</v>
      </c>
      <c r="L382" s="117" t="s">
        <v>445</v>
      </c>
      <c r="M382" s="129" t="s">
        <v>81</v>
      </c>
      <c r="N382" s="117" t="s">
        <v>23</v>
      </c>
      <c r="O382" s="117" t="s">
        <v>23</v>
      </c>
      <c r="P382" s="117" t="s">
        <v>23</v>
      </c>
      <c r="Q382" s="117" t="s">
        <v>23</v>
      </c>
      <c r="R382" s="117" t="s">
        <v>23</v>
      </c>
      <c r="S382" s="117" t="s">
        <v>23</v>
      </c>
      <c r="T382" s="116" t="s">
        <v>23</v>
      </c>
      <c r="U382" s="117">
        <v>0</v>
      </c>
      <c r="V382" s="117">
        <v>0</v>
      </c>
      <c r="W382" s="116" t="s">
        <v>469</v>
      </c>
      <c r="X382" s="80" t="s">
        <v>450</v>
      </c>
      <c r="Y382" s="117" t="s">
        <v>1</v>
      </c>
    </row>
    <row r="383" spans="1:25">
      <c r="A383" s="117">
        <f t="shared" si="5"/>
        <v>380</v>
      </c>
      <c r="B383" s="117">
        <v>11</v>
      </c>
      <c r="C383" s="117" t="s">
        <v>716</v>
      </c>
      <c r="D383" s="117">
        <v>11609</v>
      </c>
      <c r="E383" s="117" t="s">
        <v>595</v>
      </c>
      <c r="F383" s="116" t="s">
        <v>585</v>
      </c>
      <c r="G383" s="116" t="s">
        <v>586</v>
      </c>
      <c r="H383" s="117">
        <v>3</v>
      </c>
      <c r="I383" s="117" t="s">
        <v>33</v>
      </c>
      <c r="J383" s="116" t="s">
        <v>656</v>
      </c>
      <c r="K383" s="117" t="s">
        <v>10</v>
      </c>
      <c r="L383" s="117" t="s">
        <v>445</v>
      </c>
      <c r="M383" s="129" t="s">
        <v>81</v>
      </c>
      <c r="N383" s="117" t="s">
        <v>23</v>
      </c>
      <c r="O383" s="117" t="s">
        <v>23</v>
      </c>
      <c r="P383" s="117" t="s">
        <v>23</v>
      </c>
      <c r="Q383" s="117" t="s">
        <v>23</v>
      </c>
      <c r="R383" s="117" t="s">
        <v>23</v>
      </c>
      <c r="S383" s="117" t="s">
        <v>23</v>
      </c>
      <c r="T383" s="116" t="s">
        <v>23</v>
      </c>
      <c r="U383" s="117">
        <v>0</v>
      </c>
      <c r="V383" s="117">
        <v>0</v>
      </c>
      <c r="W383" s="116" t="s">
        <v>469</v>
      </c>
      <c r="X383" s="80" t="s">
        <v>450</v>
      </c>
      <c r="Y383" s="117" t="s">
        <v>1</v>
      </c>
    </row>
    <row r="384" spans="1:25">
      <c r="A384" s="117">
        <f t="shared" si="5"/>
        <v>381</v>
      </c>
      <c r="B384" s="117">
        <v>1</v>
      </c>
      <c r="C384" s="117" t="s">
        <v>716</v>
      </c>
      <c r="D384" s="117">
        <v>21609</v>
      </c>
      <c r="E384" s="117" t="s">
        <v>583</v>
      </c>
      <c r="F384" s="116" t="s">
        <v>468</v>
      </c>
      <c r="G384" s="116" t="s">
        <v>584</v>
      </c>
      <c r="H384" s="117">
        <v>3</v>
      </c>
      <c r="I384" s="117" t="s">
        <v>33</v>
      </c>
      <c r="J384" s="116" t="s">
        <v>656</v>
      </c>
      <c r="K384" s="117" t="s">
        <v>10</v>
      </c>
      <c r="L384" s="117" t="s">
        <v>445</v>
      </c>
      <c r="M384" s="129" t="s">
        <v>81</v>
      </c>
      <c r="N384" s="117" t="s">
        <v>23</v>
      </c>
      <c r="O384" s="117" t="s">
        <v>23</v>
      </c>
      <c r="P384" s="117" t="s">
        <v>23</v>
      </c>
      <c r="Q384" s="117" t="s">
        <v>23</v>
      </c>
      <c r="R384" s="117" t="s">
        <v>23</v>
      </c>
      <c r="S384" s="117" t="s">
        <v>23</v>
      </c>
      <c r="T384" s="116" t="s">
        <v>23</v>
      </c>
      <c r="U384" s="117">
        <v>0</v>
      </c>
      <c r="V384" s="117">
        <v>0</v>
      </c>
      <c r="W384" s="116" t="s">
        <v>469</v>
      </c>
      <c r="X384" s="80" t="s">
        <v>20</v>
      </c>
      <c r="Y384" s="117" t="s">
        <v>1</v>
      </c>
    </row>
    <row r="385" spans="1:25">
      <c r="A385" s="117">
        <f t="shared" si="5"/>
        <v>382</v>
      </c>
      <c r="B385" s="117">
        <v>1</v>
      </c>
      <c r="C385" s="117" t="s">
        <v>716</v>
      </c>
      <c r="D385" s="117">
        <v>21609</v>
      </c>
      <c r="E385" s="117" t="s">
        <v>595</v>
      </c>
      <c r="F385" s="116" t="s">
        <v>585</v>
      </c>
      <c r="G385" s="116" t="s">
        <v>586</v>
      </c>
      <c r="H385" s="117">
        <v>3</v>
      </c>
      <c r="I385" s="117" t="s">
        <v>33</v>
      </c>
      <c r="J385" s="116" t="s">
        <v>656</v>
      </c>
      <c r="K385" s="117" t="s">
        <v>10</v>
      </c>
      <c r="L385" s="117" t="s">
        <v>445</v>
      </c>
      <c r="M385" s="129" t="s">
        <v>81</v>
      </c>
      <c r="N385" s="117" t="s">
        <v>23</v>
      </c>
      <c r="O385" s="117" t="s">
        <v>23</v>
      </c>
      <c r="P385" s="117" t="s">
        <v>23</v>
      </c>
      <c r="Q385" s="117" t="s">
        <v>23</v>
      </c>
      <c r="R385" s="117" t="s">
        <v>23</v>
      </c>
      <c r="S385" s="117" t="s">
        <v>23</v>
      </c>
      <c r="T385" s="116" t="s">
        <v>23</v>
      </c>
      <c r="U385" s="117">
        <v>0</v>
      </c>
      <c r="V385" s="117">
        <v>0</v>
      </c>
      <c r="W385" s="116" t="s">
        <v>469</v>
      </c>
      <c r="X385" s="80" t="s">
        <v>20</v>
      </c>
      <c r="Y385" s="117" t="s">
        <v>1</v>
      </c>
    </row>
    <row r="386" spans="1:25">
      <c r="A386" s="117">
        <f t="shared" si="5"/>
        <v>383</v>
      </c>
      <c r="B386" s="117">
        <v>11</v>
      </c>
      <c r="C386" s="117" t="s">
        <v>716</v>
      </c>
      <c r="D386" s="117">
        <v>21609</v>
      </c>
      <c r="E386" s="117" t="s">
        <v>583</v>
      </c>
      <c r="F386" s="116" t="s">
        <v>468</v>
      </c>
      <c r="G386" s="116" t="s">
        <v>584</v>
      </c>
      <c r="H386" s="117">
        <v>3</v>
      </c>
      <c r="I386" s="117" t="s">
        <v>33</v>
      </c>
      <c r="J386" s="116" t="s">
        <v>656</v>
      </c>
      <c r="K386" s="117" t="s">
        <v>10</v>
      </c>
      <c r="L386" s="117" t="s">
        <v>445</v>
      </c>
      <c r="M386" s="129" t="s">
        <v>81</v>
      </c>
      <c r="N386" s="117" t="s">
        <v>23</v>
      </c>
      <c r="O386" s="117" t="s">
        <v>23</v>
      </c>
      <c r="P386" s="117" t="s">
        <v>23</v>
      </c>
      <c r="Q386" s="117" t="s">
        <v>23</v>
      </c>
      <c r="R386" s="117" t="s">
        <v>23</v>
      </c>
      <c r="S386" s="117" t="s">
        <v>23</v>
      </c>
      <c r="T386" s="116" t="s">
        <v>23</v>
      </c>
      <c r="U386" s="117">
        <v>0</v>
      </c>
      <c r="V386" s="117">
        <v>0</v>
      </c>
      <c r="W386" s="116" t="s">
        <v>469</v>
      </c>
      <c r="X386" s="80" t="s">
        <v>450</v>
      </c>
      <c r="Y386" s="117" t="s">
        <v>1</v>
      </c>
    </row>
    <row r="387" spans="1:25">
      <c r="A387" s="117">
        <f t="shared" si="5"/>
        <v>384</v>
      </c>
      <c r="B387" s="117">
        <v>11</v>
      </c>
      <c r="C387" s="117" t="s">
        <v>716</v>
      </c>
      <c r="D387" s="117">
        <v>21609</v>
      </c>
      <c r="E387" s="117" t="s">
        <v>595</v>
      </c>
      <c r="F387" s="116" t="s">
        <v>585</v>
      </c>
      <c r="G387" s="116" t="s">
        <v>586</v>
      </c>
      <c r="H387" s="117">
        <v>3</v>
      </c>
      <c r="I387" s="117" t="s">
        <v>33</v>
      </c>
      <c r="J387" s="116" t="s">
        <v>656</v>
      </c>
      <c r="K387" s="117" t="s">
        <v>10</v>
      </c>
      <c r="L387" s="117" t="s">
        <v>445</v>
      </c>
      <c r="M387" s="129" t="s">
        <v>81</v>
      </c>
      <c r="N387" s="117" t="s">
        <v>23</v>
      </c>
      <c r="O387" s="117" t="s">
        <v>23</v>
      </c>
      <c r="P387" s="117" t="s">
        <v>23</v>
      </c>
      <c r="Q387" s="117" t="s">
        <v>23</v>
      </c>
      <c r="R387" s="117" t="s">
        <v>23</v>
      </c>
      <c r="S387" s="117" t="s">
        <v>23</v>
      </c>
      <c r="T387" s="116" t="s">
        <v>23</v>
      </c>
      <c r="U387" s="117">
        <v>0</v>
      </c>
      <c r="V387" s="117">
        <v>0</v>
      </c>
      <c r="W387" s="116" t="s">
        <v>469</v>
      </c>
      <c r="X387" s="80" t="s">
        <v>450</v>
      </c>
      <c r="Y387" s="117" t="s">
        <v>1</v>
      </c>
    </row>
    <row r="388" spans="1:25">
      <c r="A388" s="117">
        <f t="shared" si="5"/>
        <v>385</v>
      </c>
      <c r="B388" s="117">
        <v>1</v>
      </c>
      <c r="C388" s="117" t="s">
        <v>716</v>
      </c>
      <c r="D388" s="117">
        <v>99100</v>
      </c>
      <c r="E388" s="117" t="s">
        <v>583</v>
      </c>
      <c r="F388" s="116" t="s">
        <v>468</v>
      </c>
      <c r="G388" s="116" t="s">
        <v>584</v>
      </c>
      <c r="H388" s="117">
        <v>3</v>
      </c>
      <c r="I388" s="117" t="s">
        <v>33</v>
      </c>
      <c r="J388" s="116" t="s">
        <v>656</v>
      </c>
      <c r="K388" s="117" t="s">
        <v>10</v>
      </c>
      <c r="L388" s="117" t="s">
        <v>445</v>
      </c>
      <c r="M388" s="130" t="s">
        <v>82</v>
      </c>
      <c r="N388" s="117" t="s">
        <v>23</v>
      </c>
      <c r="O388" s="117" t="s">
        <v>23</v>
      </c>
      <c r="P388" s="117" t="s">
        <v>23</v>
      </c>
      <c r="Q388" s="117" t="s">
        <v>23</v>
      </c>
      <c r="R388" s="117" t="s">
        <v>23</v>
      </c>
      <c r="S388" s="117" t="s">
        <v>23</v>
      </c>
      <c r="T388" s="116" t="s">
        <v>23</v>
      </c>
      <c r="U388" s="117">
        <v>0</v>
      </c>
      <c r="V388" s="117">
        <v>0</v>
      </c>
      <c r="W388" s="116" t="s">
        <v>469</v>
      </c>
      <c r="X388" s="80" t="s">
        <v>20</v>
      </c>
      <c r="Y388" s="117" t="s">
        <v>1</v>
      </c>
    </row>
    <row r="389" spans="1:25">
      <c r="A389" s="117">
        <f t="shared" si="5"/>
        <v>386</v>
      </c>
      <c r="B389" s="117">
        <v>1</v>
      </c>
      <c r="C389" s="117" t="s">
        <v>716</v>
      </c>
      <c r="D389" s="117">
        <v>99100</v>
      </c>
      <c r="E389" s="117" t="s">
        <v>595</v>
      </c>
      <c r="F389" s="116" t="s">
        <v>585</v>
      </c>
      <c r="G389" s="116" t="s">
        <v>586</v>
      </c>
      <c r="H389" s="117">
        <v>3</v>
      </c>
      <c r="I389" s="117" t="s">
        <v>33</v>
      </c>
      <c r="J389" s="116" t="s">
        <v>656</v>
      </c>
      <c r="K389" s="117" t="s">
        <v>10</v>
      </c>
      <c r="L389" s="117" t="s">
        <v>445</v>
      </c>
      <c r="M389" s="130" t="s">
        <v>82</v>
      </c>
      <c r="N389" s="117" t="s">
        <v>23</v>
      </c>
      <c r="O389" s="117" t="s">
        <v>23</v>
      </c>
      <c r="P389" s="117" t="s">
        <v>23</v>
      </c>
      <c r="Q389" s="117" t="s">
        <v>23</v>
      </c>
      <c r="R389" s="117" t="s">
        <v>23</v>
      </c>
      <c r="S389" s="117" t="s">
        <v>23</v>
      </c>
      <c r="T389" s="116" t="s">
        <v>23</v>
      </c>
      <c r="U389" s="117">
        <v>0</v>
      </c>
      <c r="V389" s="117">
        <v>0</v>
      </c>
      <c r="W389" s="116" t="s">
        <v>469</v>
      </c>
      <c r="X389" s="80" t="s">
        <v>20</v>
      </c>
      <c r="Y389" s="117" t="s">
        <v>1</v>
      </c>
    </row>
    <row r="390" spans="1:25">
      <c r="A390" s="117">
        <f t="shared" ref="A390:A453" si="6">A389+1</f>
        <v>387</v>
      </c>
      <c r="B390" s="117">
        <v>11</v>
      </c>
      <c r="C390" s="117" t="s">
        <v>716</v>
      </c>
      <c r="D390" s="117">
        <v>99100</v>
      </c>
      <c r="E390" s="117" t="s">
        <v>583</v>
      </c>
      <c r="F390" s="116" t="s">
        <v>468</v>
      </c>
      <c r="G390" s="116" t="s">
        <v>584</v>
      </c>
      <c r="H390" s="117">
        <v>3</v>
      </c>
      <c r="I390" s="117" t="s">
        <v>33</v>
      </c>
      <c r="J390" s="116" t="s">
        <v>656</v>
      </c>
      <c r="K390" s="117" t="s">
        <v>10</v>
      </c>
      <c r="L390" s="117" t="s">
        <v>445</v>
      </c>
      <c r="M390" s="130" t="s">
        <v>82</v>
      </c>
      <c r="N390" s="117" t="s">
        <v>23</v>
      </c>
      <c r="O390" s="117" t="s">
        <v>23</v>
      </c>
      <c r="P390" s="117" t="s">
        <v>23</v>
      </c>
      <c r="Q390" s="117" t="s">
        <v>23</v>
      </c>
      <c r="R390" s="117" t="s">
        <v>23</v>
      </c>
      <c r="S390" s="117" t="s">
        <v>23</v>
      </c>
      <c r="T390" s="116" t="s">
        <v>23</v>
      </c>
      <c r="U390" s="117">
        <v>0</v>
      </c>
      <c r="V390" s="117">
        <v>0</v>
      </c>
      <c r="W390" s="116" t="s">
        <v>469</v>
      </c>
      <c r="X390" s="80" t="s">
        <v>450</v>
      </c>
      <c r="Y390" s="117" t="s">
        <v>1</v>
      </c>
    </row>
    <row r="391" spans="1:25">
      <c r="A391" s="117">
        <f t="shared" si="6"/>
        <v>388</v>
      </c>
      <c r="B391" s="117">
        <v>11</v>
      </c>
      <c r="C391" s="117" t="s">
        <v>716</v>
      </c>
      <c r="D391" s="117">
        <v>99100</v>
      </c>
      <c r="E391" s="117" t="s">
        <v>595</v>
      </c>
      <c r="F391" s="116" t="s">
        <v>585</v>
      </c>
      <c r="G391" s="116" t="s">
        <v>586</v>
      </c>
      <c r="H391" s="117">
        <v>3</v>
      </c>
      <c r="I391" s="117" t="s">
        <v>33</v>
      </c>
      <c r="J391" s="116" t="s">
        <v>656</v>
      </c>
      <c r="K391" s="117" t="s">
        <v>10</v>
      </c>
      <c r="L391" s="117" t="s">
        <v>445</v>
      </c>
      <c r="M391" s="130" t="s">
        <v>82</v>
      </c>
      <c r="N391" s="117" t="s">
        <v>23</v>
      </c>
      <c r="O391" s="117" t="s">
        <v>23</v>
      </c>
      <c r="P391" s="117" t="s">
        <v>23</v>
      </c>
      <c r="Q391" s="117" t="s">
        <v>23</v>
      </c>
      <c r="R391" s="117" t="s">
        <v>23</v>
      </c>
      <c r="S391" s="117" t="s">
        <v>23</v>
      </c>
      <c r="T391" s="116" t="s">
        <v>23</v>
      </c>
      <c r="U391" s="117">
        <v>0</v>
      </c>
      <c r="V391" s="117">
        <v>0</v>
      </c>
      <c r="W391" s="116" t="s">
        <v>469</v>
      </c>
      <c r="X391" s="80" t="s">
        <v>450</v>
      </c>
      <c r="Y391" s="117" t="s">
        <v>1</v>
      </c>
    </row>
    <row r="392" spans="1:25">
      <c r="A392" s="117">
        <f t="shared" si="6"/>
        <v>389</v>
      </c>
      <c r="B392" s="117">
        <v>1</v>
      </c>
      <c r="C392" s="117" t="s">
        <v>716</v>
      </c>
      <c r="D392" s="117">
        <v>79101</v>
      </c>
      <c r="E392" s="117" t="s">
        <v>583</v>
      </c>
      <c r="F392" s="116" t="s">
        <v>468</v>
      </c>
      <c r="G392" s="116" t="s">
        <v>584</v>
      </c>
      <c r="H392" s="117">
        <v>3</v>
      </c>
      <c r="I392" s="117" t="s">
        <v>33</v>
      </c>
      <c r="J392" s="116" t="s">
        <v>656</v>
      </c>
      <c r="K392" s="117" t="s">
        <v>10</v>
      </c>
      <c r="L392" s="117" t="s">
        <v>445</v>
      </c>
      <c r="M392" s="130" t="s">
        <v>82</v>
      </c>
      <c r="N392" s="117" t="s">
        <v>23</v>
      </c>
      <c r="O392" s="117" t="s">
        <v>23</v>
      </c>
      <c r="P392" s="117" t="s">
        <v>23</v>
      </c>
      <c r="Q392" s="117" t="s">
        <v>23</v>
      </c>
      <c r="R392" s="117" t="s">
        <v>23</v>
      </c>
      <c r="S392" s="117" t="s">
        <v>23</v>
      </c>
      <c r="T392" s="116" t="s">
        <v>23</v>
      </c>
      <c r="U392" s="117">
        <v>0</v>
      </c>
      <c r="V392" s="117">
        <v>0</v>
      </c>
      <c r="W392" s="116" t="s">
        <v>469</v>
      </c>
      <c r="X392" s="80" t="s">
        <v>20</v>
      </c>
      <c r="Y392" s="117" t="s">
        <v>1</v>
      </c>
    </row>
    <row r="393" spans="1:25">
      <c r="A393" s="117">
        <f t="shared" si="6"/>
        <v>390</v>
      </c>
      <c r="B393" s="117">
        <v>1</v>
      </c>
      <c r="C393" s="117" t="s">
        <v>716</v>
      </c>
      <c r="D393" s="117">
        <v>79101</v>
      </c>
      <c r="E393" s="117" t="s">
        <v>595</v>
      </c>
      <c r="F393" s="116" t="s">
        <v>585</v>
      </c>
      <c r="G393" s="116" t="s">
        <v>586</v>
      </c>
      <c r="H393" s="117">
        <v>3</v>
      </c>
      <c r="I393" s="117" t="s">
        <v>33</v>
      </c>
      <c r="J393" s="116" t="s">
        <v>656</v>
      </c>
      <c r="K393" s="117" t="s">
        <v>10</v>
      </c>
      <c r="L393" s="117" t="s">
        <v>445</v>
      </c>
      <c r="M393" s="130" t="s">
        <v>82</v>
      </c>
      <c r="N393" s="117" t="s">
        <v>23</v>
      </c>
      <c r="O393" s="117" t="s">
        <v>23</v>
      </c>
      <c r="P393" s="117" t="s">
        <v>23</v>
      </c>
      <c r="Q393" s="117" t="s">
        <v>23</v>
      </c>
      <c r="R393" s="117" t="s">
        <v>23</v>
      </c>
      <c r="S393" s="117" t="s">
        <v>23</v>
      </c>
      <c r="T393" s="116" t="s">
        <v>23</v>
      </c>
      <c r="U393" s="117">
        <v>0</v>
      </c>
      <c r="V393" s="117">
        <v>0</v>
      </c>
      <c r="W393" s="116" t="s">
        <v>469</v>
      </c>
      <c r="X393" s="80" t="s">
        <v>20</v>
      </c>
      <c r="Y393" s="117" t="s">
        <v>1</v>
      </c>
    </row>
    <row r="394" spans="1:25">
      <c r="A394" s="117">
        <f t="shared" si="6"/>
        <v>391</v>
      </c>
      <c r="B394" s="117">
        <v>11</v>
      </c>
      <c r="C394" s="117" t="s">
        <v>716</v>
      </c>
      <c r="D394" s="117">
        <v>79101</v>
      </c>
      <c r="E394" s="117" t="s">
        <v>583</v>
      </c>
      <c r="F394" s="116" t="s">
        <v>468</v>
      </c>
      <c r="G394" s="116" t="s">
        <v>584</v>
      </c>
      <c r="H394" s="117">
        <v>3</v>
      </c>
      <c r="I394" s="117" t="s">
        <v>33</v>
      </c>
      <c r="J394" s="116" t="s">
        <v>656</v>
      </c>
      <c r="K394" s="117" t="s">
        <v>10</v>
      </c>
      <c r="L394" s="117" t="s">
        <v>445</v>
      </c>
      <c r="M394" s="130" t="s">
        <v>82</v>
      </c>
      <c r="N394" s="117" t="s">
        <v>23</v>
      </c>
      <c r="O394" s="117" t="s">
        <v>23</v>
      </c>
      <c r="P394" s="117" t="s">
        <v>23</v>
      </c>
      <c r="Q394" s="117" t="s">
        <v>23</v>
      </c>
      <c r="R394" s="117" t="s">
        <v>23</v>
      </c>
      <c r="S394" s="117" t="s">
        <v>23</v>
      </c>
      <c r="T394" s="116" t="s">
        <v>23</v>
      </c>
      <c r="U394" s="117">
        <v>0</v>
      </c>
      <c r="V394" s="117">
        <v>0</v>
      </c>
      <c r="W394" s="116" t="s">
        <v>469</v>
      </c>
      <c r="X394" s="80" t="s">
        <v>450</v>
      </c>
      <c r="Y394" s="117" t="s">
        <v>1</v>
      </c>
    </row>
    <row r="395" spans="1:25">
      <c r="A395" s="117">
        <f t="shared" si="6"/>
        <v>392</v>
      </c>
      <c r="B395" s="117">
        <v>11</v>
      </c>
      <c r="C395" s="117" t="s">
        <v>716</v>
      </c>
      <c r="D395" s="117">
        <v>79101</v>
      </c>
      <c r="E395" s="117" t="s">
        <v>595</v>
      </c>
      <c r="F395" s="116" t="s">
        <v>585</v>
      </c>
      <c r="G395" s="116" t="s">
        <v>586</v>
      </c>
      <c r="H395" s="117">
        <v>3</v>
      </c>
      <c r="I395" s="117" t="s">
        <v>33</v>
      </c>
      <c r="J395" s="116" t="s">
        <v>656</v>
      </c>
      <c r="K395" s="117" t="s">
        <v>10</v>
      </c>
      <c r="L395" s="117" t="s">
        <v>445</v>
      </c>
      <c r="M395" s="130" t="s">
        <v>82</v>
      </c>
      <c r="N395" s="117" t="s">
        <v>23</v>
      </c>
      <c r="O395" s="117" t="s">
        <v>23</v>
      </c>
      <c r="P395" s="117" t="s">
        <v>23</v>
      </c>
      <c r="Q395" s="117" t="s">
        <v>23</v>
      </c>
      <c r="R395" s="117" t="s">
        <v>23</v>
      </c>
      <c r="S395" s="117" t="s">
        <v>23</v>
      </c>
      <c r="T395" s="116" t="s">
        <v>23</v>
      </c>
      <c r="U395" s="117">
        <v>0</v>
      </c>
      <c r="V395" s="117">
        <v>0</v>
      </c>
      <c r="W395" s="116" t="s">
        <v>469</v>
      </c>
      <c r="X395" s="80" t="s">
        <v>450</v>
      </c>
      <c r="Y395" s="117" t="s">
        <v>1</v>
      </c>
    </row>
    <row r="396" spans="1:25">
      <c r="A396" s="117">
        <f t="shared" si="6"/>
        <v>393</v>
      </c>
      <c r="B396" s="117">
        <v>1</v>
      </c>
      <c r="C396" s="117" t="s">
        <v>716</v>
      </c>
      <c r="D396" s="117">
        <v>11609</v>
      </c>
      <c r="E396" s="117" t="s">
        <v>583</v>
      </c>
      <c r="F396" s="116" t="s">
        <v>468</v>
      </c>
      <c r="G396" s="116" t="s">
        <v>584</v>
      </c>
      <c r="H396" s="117">
        <v>3</v>
      </c>
      <c r="I396" s="117" t="s">
        <v>33</v>
      </c>
      <c r="J396" s="116" t="s">
        <v>656</v>
      </c>
      <c r="K396" s="117" t="s">
        <v>10</v>
      </c>
      <c r="L396" s="117" t="s">
        <v>445</v>
      </c>
      <c r="M396" s="130" t="s">
        <v>82</v>
      </c>
      <c r="N396" s="117" t="s">
        <v>23</v>
      </c>
      <c r="O396" s="117" t="s">
        <v>23</v>
      </c>
      <c r="P396" s="117" t="s">
        <v>23</v>
      </c>
      <c r="Q396" s="117" t="s">
        <v>23</v>
      </c>
      <c r="R396" s="117" t="s">
        <v>23</v>
      </c>
      <c r="S396" s="117" t="s">
        <v>23</v>
      </c>
      <c r="T396" s="116" t="s">
        <v>23</v>
      </c>
      <c r="U396" s="117">
        <v>0</v>
      </c>
      <c r="V396" s="117">
        <v>0</v>
      </c>
      <c r="W396" s="116" t="s">
        <v>469</v>
      </c>
      <c r="X396" s="80" t="s">
        <v>20</v>
      </c>
      <c r="Y396" s="117" t="s">
        <v>1</v>
      </c>
    </row>
    <row r="397" spans="1:25">
      <c r="A397" s="117">
        <f t="shared" si="6"/>
        <v>394</v>
      </c>
      <c r="B397" s="117">
        <v>1</v>
      </c>
      <c r="C397" s="117" t="s">
        <v>716</v>
      </c>
      <c r="D397" s="117">
        <v>11609</v>
      </c>
      <c r="E397" s="117" t="s">
        <v>595</v>
      </c>
      <c r="F397" s="116" t="s">
        <v>585</v>
      </c>
      <c r="G397" s="116" t="s">
        <v>586</v>
      </c>
      <c r="H397" s="117">
        <v>3</v>
      </c>
      <c r="I397" s="117" t="s">
        <v>33</v>
      </c>
      <c r="J397" s="116" t="s">
        <v>656</v>
      </c>
      <c r="K397" s="117" t="s">
        <v>10</v>
      </c>
      <c r="L397" s="117" t="s">
        <v>445</v>
      </c>
      <c r="M397" s="130" t="s">
        <v>82</v>
      </c>
      <c r="N397" s="117" t="s">
        <v>23</v>
      </c>
      <c r="O397" s="117" t="s">
        <v>23</v>
      </c>
      <c r="P397" s="117" t="s">
        <v>23</v>
      </c>
      <c r="Q397" s="117" t="s">
        <v>23</v>
      </c>
      <c r="R397" s="117" t="s">
        <v>23</v>
      </c>
      <c r="S397" s="117" t="s">
        <v>23</v>
      </c>
      <c r="T397" s="116" t="s">
        <v>23</v>
      </c>
      <c r="U397" s="117">
        <v>0</v>
      </c>
      <c r="V397" s="117">
        <v>0</v>
      </c>
      <c r="W397" s="116" t="s">
        <v>469</v>
      </c>
      <c r="X397" s="80" t="s">
        <v>20</v>
      </c>
      <c r="Y397" s="117" t="s">
        <v>1</v>
      </c>
    </row>
    <row r="398" spans="1:25">
      <c r="A398" s="117">
        <f t="shared" si="6"/>
        <v>395</v>
      </c>
      <c r="B398" s="117">
        <v>11</v>
      </c>
      <c r="C398" s="117" t="s">
        <v>716</v>
      </c>
      <c r="D398" s="117">
        <v>11609</v>
      </c>
      <c r="E398" s="117" t="s">
        <v>583</v>
      </c>
      <c r="F398" s="116" t="s">
        <v>468</v>
      </c>
      <c r="G398" s="116" t="s">
        <v>584</v>
      </c>
      <c r="H398" s="117">
        <v>3</v>
      </c>
      <c r="I398" s="117" t="s">
        <v>33</v>
      </c>
      <c r="J398" s="116" t="s">
        <v>656</v>
      </c>
      <c r="K398" s="117" t="s">
        <v>10</v>
      </c>
      <c r="L398" s="117" t="s">
        <v>445</v>
      </c>
      <c r="M398" s="130" t="s">
        <v>82</v>
      </c>
      <c r="N398" s="117" t="s">
        <v>23</v>
      </c>
      <c r="O398" s="117" t="s">
        <v>23</v>
      </c>
      <c r="P398" s="117" t="s">
        <v>23</v>
      </c>
      <c r="Q398" s="117" t="s">
        <v>23</v>
      </c>
      <c r="R398" s="117" t="s">
        <v>23</v>
      </c>
      <c r="S398" s="117" t="s">
        <v>23</v>
      </c>
      <c r="T398" s="116" t="s">
        <v>23</v>
      </c>
      <c r="U398" s="117">
        <v>0</v>
      </c>
      <c r="V398" s="117">
        <v>0</v>
      </c>
      <c r="W398" s="116" t="s">
        <v>469</v>
      </c>
      <c r="X398" s="80" t="s">
        <v>450</v>
      </c>
      <c r="Y398" s="117" t="s">
        <v>1</v>
      </c>
    </row>
    <row r="399" spans="1:25">
      <c r="A399" s="117">
        <f t="shared" si="6"/>
        <v>396</v>
      </c>
      <c r="B399" s="117">
        <v>11</v>
      </c>
      <c r="C399" s="117" t="s">
        <v>716</v>
      </c>
      <c r="D399" s="117">
        <v>11609</v>
      </c>
      <c r="E399" s="117" t="s">
        <v>595</v>
      </c>
      <c r="F399" s="116" t="s">
        <v>585</v>
      </c>
      <c r="G399" s="116" t="s">
        <v>586</v>
      </c>
      <c r="H399" s="117">
        <v>3</v>
      </c>
      <c r="I399" s="117" t="s">
        <v>33</v>
      </c>
      <c r="J399" s="116" t="s">
        <v>656</v>
      </c>
      <c r="K399" s="117" t="s">
        <v>10</v>
      </c>
      <c r="L399" s="117" t="s">
        <v>445</v>
      </c>
      <c r="M399" s="130" t="s">
        <v>82</v>
      </c>
      <c r="N399" s="117" t="s">
        <v>23</v>
      </c>
      <c r="O399" s="117" t="s">
        <v>23</v>
      </c>
      <c r="P399" s="117" t="s">
        <v>23</v>
      </c>
      <c r="Q399" s="117" t="s">
        <v>23</v>
      </c>
      <c r="R399" s="117" t="s">
        <v>23</v>
      </c>
      <c r="S399" s="117" t="s">
        <v>23</v>
      </c>
      <c r="T399" s="116" t="s">
        <v>23</v>
      </c>
      <c r="U399" s="117">
        <v>0</v>
      </c>
      <c r="V399" s="117">
        <v>0</v>
      </c>
      <c r="W399" s="116" t="s">
        <v>469</v>
      </c>
      <c r="X399" s="80" t="s">
        <v>450</v>
      </c>
      <c r="Y399" s="117" t="s">
        <v>1</v>
      </c>
    </row>
    <row r="400" spans="1:25">
      <c r="A400" s="117">
        <f t="shared" si="6"/>
        <v>397</v>
      </c>
      <c r="B400" s="117">
        <v>1</v>
      </c>
      <c r="C400" s="117" t="s">
        <v>716</v>
      </c>
      <c r="D400" s="117">
        <v>21609</v>
      </c>
      <c r="E400" s="117" t="s">
        <v>583</v>
      </c>
      <c r="F400" s="116" t="s">
        <v>468</v>
      </c>
      <c r="G400" s="116" t="s">
        <v>584</v>
      </c>
      <c r="H400" s="117">
        <v>3</v>
      </c>
      <c r="I400" s="117" t="s">
        <v>33</v>
      </c>
      <c r="J400" s="116" t="s">
        <v>656</v>
      </c>
      <c r="K400" s="117" t="s">
        <v>10</v>
      </c>
      <c r="L400" s="117" t="s">
        <v>445</v>
      </c>
      <c r="M400" s="130" t="s">
        <v>82</v>
      </c>
      <c r="N400" s="117" t="s">
        <v>23</v>
      </c>
      <c r="O400" s="117" t="s">
        <v>23</v>
      </c>
      <c r="P400" s="117" t="s">
        <v>23</v>
      </c>
      <c r="Q400" s="117" t="s">
        <v>23</v>
      </c>
      <c r="R400" s="117" t="s">
        <v>23</v>
      </c>
      <c r="S400" s="117" t="s">
        <v>23</v>
      </c>
      <c r="T400" s="116" t="s">
        <v>23</v>
      </c>
      <c r="U400" s="117">
        <v>0</v>
      </c>
      <c r="V400" s="117">
        <v>0</v>
      </c>
      <c r="W400" s="116" t="s">
        <v>469</v>
      </c>
      <c r="X400" s="80" t="s">
        <v>20</v>
      </c>
      <c r="Y400" s="117" t="s">
        <v>1</v>
      </c>
    </row>
    <row r="401" spans="1:25">
      <c r="A401" s="117">
        <f t="shared" si="6"/>
        <v>398</v>
      </c>
      <c r="B401" s="117">
        <v>1</v>
      </c>
      <c r="C401" s="117" t="s">
        <v>716</v>
      </c>
      <c r="D401" s="117">
        <v>21609</v>
      </c>
      <c r="E401" s="117" t="s">
        <v>595</v>
      </c>
      <c r="F401" s="116" t="s">
        <v>585</v>
      </c>
      <c r="G401" s="116" t="s">
        <v>586</v>
      </c>
      <c r="H401" s="117">
        <v>3</v>
      </c>
      <c r="I401" s="117" t="s">
        <v>33</v>
      </c>
      <c r="J401" s="116" t="s">
        <v>656</v>
      </c>
      <c r="K401" s="117" t="s">
        <v>10</v>
      </c>
      <c r="L401" s="117" t="s">
        <v>445</v>
      </c>
      <c r="M401" s="130" t="s">
        <v>82</v>
      </c>
      <c r="N401" s="117" t="s">
        <v>23</v>
      </c>
      <c r="O401" s="117" t="s">
        <v>23</v>
      </c>
      <c r="P401" s="117" t="s">
        <v>23</v>
      </c>
      <c r="Q401" s="117" t="s">
        <v>23</v>
      </c>
      <c r="R401" s="117" t="s">
        <v>23</v>
      </c>
      <c r="S401" s="117" t="s">
        <v>23</v>
      </c>
      <c r="T401" s="116" t="s">
        <v>23</v>
      </c>
      <c r="U401" s="117">
        <v>0</v>
      </c>
      <c r="V401" s="117">
        <v>0</v>
      </c>
      <c r="W401" s="116" t="s">
        <v>469</v>
      </c>
      <c r="X401" s="80" t="s">
        <v>20</v>
      </c>
      <c r="Y401" s="117" t="s">
        <v>1</v>
      </c>
    </row>
    <row r="402" spans="1:25">
      <c r="A402" s="117">
        <f t="shared" si="6"/>
        <v>399</v>
      </c>
      <c r="B402" s="117">
        <v>11</v>
      </c>
      <c r="C402" s="117" t="s">
        <v>716</v>
      </c>
      <c r="D402" s="117">
        <v>21609</v>
      </c>
      <c r="E402" s="117" t="s">
        <v>583</v>
      </c>
      <c r="F402" s="116" t="s">
        <v>468</v>
      </c>
      <c r="G402" s="116" t="s">
        <v>584</v>
      </c>
      <c r="H402" s="117">
        <v>3</v>
      </c>
      <c r="I402" s="117" t="s">
        <v>33</v>
      </c>
      <c r="J402" s="116" t="s">
        <v>656</v>
      </c>
      <c r="K402" s="117" t="s">
        <v>10</v>
      </c>
      <c r="L402" s="117" t="s">
        <v>445</v>
      </c>
      <c r="M402" s="130" t="s">
        <v>82</v>
      </c>
      <c r="N402" s="117" t="s">
        <v>23</v>
      </c>
      <c r="O402" s="117" t="s">
        <v>23</v>
      </c>
      <c r="P402" s="117" t="s">
        <v>23</v>
      </c>
      <c r="Q402" s="117" t="s">
        <v>23</v>
      </c>
      <c r="R402" s="117" t="s">
        <v>23</v>
      </c>
      <c r="S402" s="117" t="s">
        <v>23</v>
      </c>
      <c r="T402" s="116" t="s">
        <v>23</v>
      </c>
      <c r="U402" s="117">
        <v>0</v>
      </c>
      <c r="V402" s="117">
        <v>0</v>
      </c>
      <c r="W402" s="116" t="s">
        <v>469</v>
      </c>
      <c r="X402" s="80" t="s">
        <v>450</v>
      </c>
      <c r="Y402" s="117" t="s">
        <v>1</v>
      </c>
    </row>
    <row r="403" spans="1:25">
      <c r="A403" s="117">
        <f t="shared" si="6"/>
        <v>400</v>
      </c>
      <c r="B403" s="117">
        <v>11</v>
      </c>
      <c r="C403" s="117" t="s">
        <v>716</v>
      </c>
      <c r="D403" s="117">
        <v>21609</v>
      </c>
      <c r="E403" s="117" t="s">
        <v>595</v>
      </c>
      <c r="F403" s="116" t="s">
        <v>585</v>
      </c>
      <c r="G403" s="116" t="s">
        <v>586</v>
      </c>
      <c r="H403" s="117">
        <v>3</v>
      </c>
      <c r="I403" s="117" t="s">
        <v>33</v>
      </c>
      <c r="J403" s="116" t="s">
        <v>656</v>
      </c>
      <c r="K403" s="117" t="s">
        <v>10</v>
      </c>
      <c r="L403" s="117" t="s">
        <v>445</v>
      </c>
      <c r="M403" s="130" t="s">
        <v>82</v>
      </c>
      <c r="N403" s="117" t="s">
        <v>23</v>
      </c>
      <c r="O403" s="117" t="s">
        <v>23</v>
      </c>
      <c r="P403" s="117" t="s">
        <v>23</v>
      </c>
      <c r="Q403" s="117" t="s">
        <v>23</v>
      </c>
      <c r="R403" s="117" t="s">
        <v>23</v>
      </c>
      <c r="S403" s="117" t="s">
        <v>23</v>
      </c>
      <c r="T403" s="116" t="s">
        <v>23</v>
      </c>
      <c r="U403" s="117">
        <v>0</v>
      </c>
      <c r="V403" s="117">
        <v>0</v>
      </c>
      <c r="W403" s="116" t="s">
        <v>469</v>
      </c>
      <c r="X403" s="80" t="s">
        <v>450</v>
      </c>
      <c r="Y403" s="117" t="s">
        <v>1</v>
      </c>
    </row>
    <row r="404" spans="1:25">
      <c r="A404" s="117">
        <f t="shared" si="6"/>
        <v>401</v>
      </c>
      <c r="B404" s="117">
        <v>1</v>
      </c>
      <c r="C404" s="117" t="s">
        <v>716</v>
      </c>
      <c r="D404" s="117">
        <v>99100</v>
      </c>
      <c r="E404" s="117" t="s">
        <v>583</v>
      </c>
      <c r="F404" s="116" t="s">
        <v>468</v>
      </c>
      <c r="G404" s="116" t="s">
        <v>584</v>
      </c>
      <c r="H404" s="117">
        <v>3</v>
      </c>
      <c r="I404" s="117" t="s">
        <v>33</v>
      </c>
      <c r="J404" s="116" t="s">
        <v>656</v>
      </c>
      <c r="K404" s="117" t="s">
        <v>10</v>
      </c>
      <c r="L404" s="117" t="s">
        <v>445</v>
      </c>
      <c r="M404" s="131" t="s">
        <v>83</v>
      </c>
      <c r="N404" s="117" t="s">
        <v>23</v>
      </c>
      <c r="O404" s="117" t="s">
        <v>23</v>
      </c>
      <c r="P404" s="117" t="s">
        <v>23</v>
      </c>
      <c r="Q404" s="117" t="s">
        <v>23</v>
      </c>
      <c r="R404" s="117" t="s">
        <v>23</v>
      </c>
      <c r="S404" s="117" t="s">
        <v>23</v>
      </c>
      <c r="T404" s="116" t="s">
        <v>23</v>
      </c>
      <c r="U404" s="117">
        <v>0</v>
      </c>
      <c r="V404" s="117">
        <v>0</v>
      </c>
      <c r="W404" s="116" t="s">
        <v>469</v>
      </c>
      <c r="X404" s="80" t="s">
        <v>20</v>
      </c>
      <c r="Y404" s="117" t="s">
        <v>1</v>
      </c>
    </row>
    <row r="405" spans="1:25">
      <c r="A405" s="117">
        <f t="shared" si="6"/>
        <v>402</v>
      </c>
      <c r="B405" s="117">
        <v>1</v>
      </c>
      <c r="C405" s="117" t="s">
        <v>716</v>
      </c>
      <c r="D405" s="117">
        <v>99100</v>
      </c>
      <c r="E405" s="117" t="s">
        <v>595</v>
      </c>
      <c r="F405" s="116" t="s">
        <v>585</v>
      </c>
      <c r="G405" s="116" t="s">
        <v>586</v>
      </c>
      <c r="H405" s="117">
        <v>3</v>
      </c>
      <c r="I405" s="117" t="s">
        <v>33</v>
      </c>
      <c r="J405" s="116" t="s">
        <v>656</v>
      </c>
      <c r="K405" s="117" t="s">
        <v>10</v>
      </c>
      <c r="L405" s="117" t="s">
        <v>445</v>
      </c>
      <c r="M405" s="131" t="s">
        <v>83</v>
      </c>
      <c r="N405" s="117" t="s">
        <v>23</v>
      </c>
      <c r="O405" s="117" t="s">
        <v>23</v>
      </c>
      <c r="P405" s="117" t="s">
        <v>23</v>
      </c>
      <c r="Q405" s="117" t="s">
        <v>23</v>
      </c>
      <c r="R405" s="117" t="s">
        <v>23</v>
      </c>
      <c r="S405" s="117" t="s">
        <v>23</v>
      </c>
      <c r="T405" s="116" t="s">
        <v>23</v>
      </c>
      <c r="U405" s="117">
        <v>0</v>
      </c>
      <c r="V405" s="117">
        <v>0</v>
      </c>
      <c r="W405" s="116" t="s">
        <v>469</v>
      </c>
      <c r="X405" s="80" t="s">
        <v>20</v>
      </c>
      <c r="Y405" s="117" t="s">
        <v>1</v>
      </c>
    </row>
    <row r="406" spans="1:25">
      <c r="A406" s="117">
        <f t="shared" si="6"/>
        <v>403</v>
      </c>
      <c r="B406" s="117">
        <v>11</v>
      </c>
      <c r="C406" s="117" t="s">
        <v>716</v>
      </c>
      <c r="D406" s="117">
        <v>99100</v>
      </c>
      <c r="E406" s="117" t="s">
        <v>583</v>
      </c>
      <c r="F406" s="116" t="s">
        <v>468</v>
      </c>
      <c r="G406" s="116" t="s">
        <v>584</v>
      </c>
      <c r="H406" s="117">
        <v>3</v>
      </c>
      <c r="I406" s="117" t="s">
        <v>33</v>
      </c>
      <c r="J406" s="116" t="s">
        <v>656</v>
      </c>
      <c r="K406" s="117" t="s">
        <v>10</v>
      </c>
      <c r="L406" s="117" t="s">
        <v>445</v>
      </c>
      <c r="M406" s="131" t="s">
        <v>83</v>
      </c>
      <c r="N406" s="117" t="s">
        <v>23</v>
      </c>
      <c r="O406" s="117" t="s">
        <v>23</v>
      </c>
      <c r="P406" s="117" t="s">
        <v>23</v>
      </c>
      <c r="Q406" s="117" t="s">
        <v>23</v>
      </c>
      <c r="R406" s="117" t="s">
        <v>23</v>
      </c>
      <c r="S406" s="117" t="s">
        <v>23</v>
      </c>
      <c r="T406" s="116" t="s">
        <v>23</v>
      </c>
      <c r="U406" s="117">
        <v>0</v>
      </c>
      <c r="V406" s="117">
        <v>0</v>
      </c>
      <c r="W406" s="116" t="s">
        <v>469</v>
      </c>
      <c r="X406" s="80" t="s">
        <v>450</v>
      </c>
      <c r="Y406" s="117" t="s">
        <v>1</v>
      </c>
    </row>
    <row r="407" spans="1:25">
      <c r="A407" s="117">
        <f t="shared" si="6"/>
        <v>404</v>
      </c>
      <c r="B407" s="117">
        <v>11</v>
      </c>
      <c r="C407" s="117" t="s">
        <v>716</v>
      </c>
      <c r="D407" s="117">
        <v>99100</v>
      </c>
      <c r="E407" s="117" t="s">
        <v>595</v>
      </c>
      <c r="F407" s="116" t="s">
        <v>585</v>
      </c>
      <c r="G407" s="116" t="s">
        <v>586</v>
      </c>
      <c r="H407" s="117">
        <v>3</v>
      </c>
      <c r="I407" s="117" t="s">
        <v>33</v>
      </c>
      <c r="J407" s="116" t="s">
        <v>656</v>
      </c>
      <c r="K407" s="117" t="s">
        <v>10</v>
      </c>
      <c r="L407" s="117" t="s">
        <v>445</v>
      </c>
      <c r="M407" s="131" t="s">
        <v>83</v>
      </c>
      <c r="N407" s="117" t="s">
        <v>23</v>
      </c>
      <c r="O407" s="117" t="s">
        <v>23</v>
      </c>
      <c r="P407" s="117" t="s">
        <v>23</v>
      </c>
      <c r="Q407" s="117" t="s">
        <v>23</v>
      </c>
      <c r="R407" s="117" t="s">
        <v>23</v>
      </c>
      <c r="S407" s="117" t="s">
        <v>23</v>
      </c>
      <c r="T407" s="116" t="s">
        <v>23</v>
      </c>
      <c r="U407" s="117">
        <v>0</v>
      </c>
      <c r="V407" s="117">
        <v>0</v>
      </c>
      <c r="W407" s="116" t="s">
        <v>469</v>
      </c>
      <c r="X407" s="80" t="s">
        <v>450</v>
      </c>
      <c r="Y407" s="117" t="s">
        <v>1</v>
      </c>
    </row>
    <row r="408" spans="1:25">
      <c r="A408" s="117">
        <f t="shared" si="6"/>
        <v>405</v>
      </c>
      <c r="B408" s="117">
        <v>1</v>
      </c>
      <c r="C408" s="117" t="s">
        <v>716</v>
      </c>
      <c r="D408" s="117">
        <v>79101</v>
      </c>
      <c r="E408" s="117" t="s">
        <v>583</v>
      </c>
      <c r="F408" s="116" t="s">
        <v>468</v>
      </c>
      <c r="G408" s="116" t="s">
        <v>584</v>
      </c>
      <c r="H408" s="117">
        <v>3</v>
      </c>
      <c r="I408" s="117" t="s">
        <v>33</v>
      </c>
      <c r="J408" s="116" t="s">
        <v>656</v>
      </c>
      <c r="K408" s="117" t="s">
        <v>10</v>
      </c>
      <c r="L408" s="117" t="s">
        <v>445</v>
      </c>
      <c r="M408" s="131" t="s">
        <v>83</v>
      </c>
      <c r="N408" s="117" t="s">
        <v>23</v>
      </c>
      <c r="O408" s="117" t="s">
        <v>23</v>
      </c>
      <c r="P408" s="117" t="s">
        <v>23</v>
      </c>
      <c r="Q408" s="117" t="s">
        <v>23</v>
      </c>
      <c r="R408" s="117" t="s">
        <v>23</v>
      </c>
      <c r="S408" s="117" t="s">
        <v>23</v>
      </c>
      <c r="T408" s="116" t="s">
        <v>23</v>
      </c>
      <c r="U408" s="117">
        <v>0</v>
      </c>
      <c r="V408" s="117">
        <v>0</v>
      </c>
      <c r="W408" s="116" t="s">
        <v>469</v>
      </c>
      <c r="X408" s="80" t="s">
        <v>20</v>
      </c>
      <c r="Y408" s="117" t="s">
        <v>1</v>
      </c>
    </row>
    <row r="409" spans="1:25">
      <c r="A409" s="117">
        <f t="shared" si="6"/>
        <v>406</v>
      </c>
      <c r="B409" s="117">
        <v>1</v>
      </c>
      <c r="C409" s="117" t="s">
        <v>716</v>
      </c>
      <c r="D409" s="117">
        <v>79101</v>
      </c>
      <c r="E409" s="117" t="s">
        <v>595</v>
      </c>
      <c r="F409" s="116" t="s">
        <v>585</v>
      </c>
      <c r="G409" s="116" t="s">
        <v>586</v>
      </c>
      <c r="H409" s="117">
        <v>3</v>
      </c>
      <c r="I409" s="117" t="s">
        <v>33</v>
      </c>
      <c r="J409" s="116" t="s">
        <v>656</v>
      </c>
      <c r="K409" s="117" t="s">
        <v>10</v>
      </c>
      <c r="L409" s="117" t="s">
        <v>445</v>
      </c>
      <c r="M409" s="131" t="s">
        <v>83</v>
      </c>
      <c r="N409" s="117" t="s">
        <v>23</v>
      </c>
      <c r="O409" s="117" t="s">
        <v>23</v>
      </c>
      <c r="P409" s="117" t="s">
        <v>23</v>
      </c>
      <c r="Q409" s="117" t="s">
        <v>23</v>
      </c>
      <c r="R409" s="117" t="s">
        <v>23</v>
      </c>
      <c r="S409" s="117" t="s">
        <v>23</v>
      </c>
      <c r="T409" s="116" t="s">
        <v>23</v>
      </c>
      <c r="U409" s="117">
        <v>0</v>
      </c>
      <c r="V409" s="117">
        <v>0</v>
      </c>
      <c r="W409" s="116" t="s">
        <v>469</v>
      </c>
      <c r="X409" s="80" t="s">
        <v>20</v>
      </c>
      <c r="Y409" s="117" t="s">
        <v>1</v>
      </c>
    </row>
    <row r="410" spans="1:25">
      <c r="A410" s="117">
        <f t="shared" si="6"/>
        <v>407</v>
      </c>
      <c r="B410" s="117">
        <v>11</v>
      </c>
      <c r="C410" s="117" t="s">
        <v>716</v>
      </c>
      <c r="D410" s="117">
        <v>79101</v>
      </c>
      <c r="E410" s="117" t="s">
        <v>583</v>
      </c>
      <c r="F410" s="116" t="s">
        <v>468</v>
      </c>
      <c r="G410" s="116" t="s">
        <v>584</v>
      </c>
      <c r="H410" s="117">
        <v>3</v>
      </c>
      <c r="I410" s="117" t="s">
        <v>33</v>
      </c>
      <c r="J410" s="116" t="s">
        <v>656</v>
      </c>
      <c r="K410" s="117" t="s">
        <v>10</v>
      </c>
      <c r="L410" s="117" t="s">
        <v>445</v>
      </c>
      <c r="M410" s="131" t="s">
        <v>83</v>
      </c>
      <c r="N410" s="117" t="s">
        <v>23</v>
      </c>
      <c r="O410" s="117" t="s">
        <v>23</v>
      </c>
      <c r="P410" s="117" t="s">
        <v>23</v>
      </c>
      <c r="Q410" s="117" t="s">
        <v>23</v>
      </c>
      <c r="R410" s="117" t="s">
        <v>23</v>
      </c>
      <c r="S410" s="117" t="s">
        <v>23</v>
      </c>
      <c r="T410" s="116" t="s">
        <v>23</v>
      </c>
      <c r="U410" s="117">
        <v>0</v>
      </c>
      <c r="V410" s="117">
        <v>0</v>
      </c>
      <c r="W410" s="116" t="s">
        <v>469</v>
      </c>
      <c r="X410" s="80" t="s">
        <v>450</v>
      </c>
      <c r="Y410" s="117" t="s">
        <v>1</v>
      </c>
    </row>
    <row r="411" spans="1:25">
      <c r="A411" s="117">
        <f t="shared" si="6"/>
        <v>408</v>
      </c>
      <c r="B411" s="117">
        <v>11</v>
      </c>
      <c r="C411" s="117" t="s">
        <v>716</v>
      </c>
      <c r="D411" s="117">
        <v>79101</v>
      </c>
      <c r="E411" s="117" t="s">
        <v>595</v>
      </c>
      <c r="F411" s="116" t="s">
        <v>585</v>
      </c>
      <c r="G411" s="116" t="s">
        <v>586</v>
      </c>
      <c r="H411" s="117">
        <v>3</v>
      </c>
      <c r="I411" s="117" t="s">
        <v>33</v>
      </c>
      <c r="J411" s="116" t="s">
        <v>656</v>
      </c>
      <c r="K411" s="117" t="s">
        <v>10</v>
      </c>
      <c r="L411" s="117" t="s">
        <v>445</v>
      </c>
      <c r="M411" s="131" t="s">
        <v>83</v>
      </c>
      <c r="N411" s="117" t="s">
        <v>23</v>
      </c>
      <c r="O411" s="117" t="s">
        <v>23</v>
      </c>
      <c r="P411" s="117" t="s">
        <v>23</v>
      </c>
      <c r="Q411" s="117" t="s">
        <v>23</v>
      </c>
      <c r="R411" s="117" t="s">
        <v>23</v>
      </c>
      <c r="S411" s="117" t="s">
        <v>23</v>
      </c>
      <c r="T411" s="116" t="s">
        <v>23</v>
      </c>
      <c r="U411" s="117">
        <v>0</v>
      </c>
      <c r="V411" s="117">
        <v>0</v>
      </c>
      <c r="W411" s="116" t="s">
        <v>469</v>
      </c>
      <c r="X411" s="80" t="s">
        <v>450</v>
      </c>
      <c r="Y411" s="117" t="s">
        <v>1</v>
      </c>
    </row>
    <row r="412" spans="1:25">
      <c r="A412" s="117">
        <f t="shared" si="6"/>
        <v>409</v>
      </c>
      <c r="B412" s="117">
        <v>1</v>
      </c>
      <c r="C412" s="117" t="s">
        <v>716</v>
      </c>
      <c r="D412" s="117">
        <v>11609</v>
      </c>
      <c r="E412" s="117" t="s">
        <v>583</v>
      </c>
      <c r="F412" s="116" t="s">
        <v>468</v>
      </c>
      <c r="G412" s="116" t="s">
        <v>584</v>
      </c>
      <c r="H412" s="117">
        <v>3</v>
      </c>
      <c r="I412" s="117" t="s">
        <v>33</v>
      </c>
      <c r="J412" s="116" t="s">
        <v>656</v>
      </c>
      <c r="K412" s="117" t="s">
        <v>10</v>
      </c>
      <c r="L412" s="117" t="s">
        <v>445</v>
      </c>
      <c r="M412" s="131" t="s">
        <v>83</v>
      </c>
      <c r="N412" s="117" t="s">
        <v>23</v>
      </c>
      <c r="O412" s="117" t="s">
        <v>23</v>
      </c>
      <c r="P412" s="117" t="s">
        <v>23</v>
      </c>
      <c r="Q412" s="117" t="s">
        <v>23</v>
      </c>
      <c r="R412" s="117" t="s">
        <v>23</v>
      </c>
      <c r="S412" s="117" t="s">
        <v>23</v>
      </c>
      <c r="T412" s="116" t="s">
        <v>23</v>
      </c>
      <c r="U412" s="117">
        <v>0</v>
      </c>
      <c r="V412" s="117">
        <v>0</v>
      </c>
      <c r="W412" s="116" t="s">
        <v>469</v>
      </c>
      <c r="X412" s="80" t="s">
        <v>20</v>
      </c>
      <c r="Y412" s="117" t="s">
        <v>1</v>
      </c>
    </row>
    <row r="413" spans="1:25">
      <c r="A413" s="117">
        <f t="shared" si="6"/>
        <v>410</v>
      </c>
      <c r="B413" s="117">
        <v>1</v>
      </c>
      <c r="C413" s="117" t="s">
        <v>716</v>
      </c>
      <c r="D413" s="117">
        <v>11609</v>
      </c>
      <c r="E413" s="117" t="s">
        <v>595</v>
      </c>
      <c r="F413" s="116" t="s">
        <v>585</v>
      </c>
      <c r="G413" s="116" t="s">
        <v>586</v>
      </c>
      <c r="H413" s="117">
        <v>3</v>
      </c>
      <c r="I413" s="117" t="s">
        <v>33</v>
      </c>
      <c r="J413" s="116" t="s">
        <v>656</v>
      </c>
      <c r="K413" s="117" t="s">
        <v>10</v>
      </c>
      <c r="L413" s="117" t="s">
        <v>445</v>
      </c>
      <c r="M413" s="131" t="s">
        <v>83</v>
      </c>
      <c r="N413" s="117" t="s">
        <v>23</v>
      </c>
      <c r="O413" s="117" t="s">
        <v>23</v>
      </c>
      <c r="P413" s="117" t="s">
        <v>23</v>
      </c>
      <c r="Q413" s="117" t="s">
        <v>23</v>
      </c>
      <c r="R413" s="117" t="s">
        <v>23</v>
      </c>
      <c r="S413" s="117" t="s">
        <v>23</v>
      </c>
      <c r="T413" s="116" t="s">
        <v>23</v>
      </c>
      <c r="U413" s="117">
        <v>0</v>
      </c>
      <c r="V413" s="117">
        <v>0</v>
      </c>
      <c r="W413" s="116" t="s">
        <v>469</v>
      </c>
      <c r="X413" s="80" t="s">
        <v>20</v>
      </c>
      <c r="Y413" s="117" t="s">
        <v>1</v>
      </c>
    </row>
    <row r="414" spans="1:25">
      <c r="A414" s="117">
        <f t="shared" si="6"/>
        <v>411</v>
      </c>
      <c r="B414" s="117">
        <v>11</v>
      </c>
      <c r="C414" s="117" t="s">
        <v>716</v>
      </c>
      <c r="D414" s="117">
        <v>11609</v>
      </c>
      <c r="E414" s="117" t="s">
        <v>583</v>
      </c>
      <c r="F414" s="116" t="s">
        <v>468</v>
      </c>
      <c r="G414" s="116" t="s">
        <v>584</v>
      </c>
      <c r="H414" s="117">
        <v>3</v>
      </c>
      <c r="I414" s="117" t="s">
        <v>33</v>
      </c>
      <c r="J414" s="116" t="s">
        <v>656</v>
      </c>
      <c r="K414" s="117" t="s">
        <v>10</v>
      </c>
      <c r="L414" s="117" t="s">
        <v>445</v>
      </c>
      <c r="M414" s="131" t="s">
        <v>83</v>
      </c>
      <c r="N414" s="117" t="s">
        <v>23</v>
      </c>
      <c r="O414" s="117" t="s">
        <v>23</v>
      </c>
      <c r="P414" s="117" t="s">
        <v>23</v>
      </c>
      <c r="Q414" s="117" t="s">
        <v>23</v>
      </c>
      <c r="R414" s="117" t="s">
        <v>23</v>
      </c>
      <c r="S414" s="117" t="s">
        <v>23</v>
      </c>
      <c r="T414" s="116" t="s">
        <v>23</v>
      </c>
      <c r="U414" s="117">
        <v>0</v>
      </c>
      <c r="V414" s="117">
        <v>0</v>
      </c>
      <c r="W414" s="116" t="s">
        <v>469</v>
      </c>
      <c r="X414" s="80" t="s">
        <v>450</v>
      </c>
      <c r="Y414" s="117" t="s">
        <v>1</v>
      </c>
    </row>
    <row r="415" spans="1:25">
      <c r="A415" s="117">
        <f t="shared" si="6"/>
        <v>412</v>
      </c>
      <c r="B415" s="117">
        <v>11</v>
      </c>
      <c r="C415" s="117" t="s">
        <v>716</v>
      </c>
      <c r="D415" s="117">
        <v>11609</v>
      </c>
      <c r="E415" s="117" t="s">
        <v>595</v>
      </c>
      <c r="F415" s="116" t="s">
        <v>585</v>
      </c>
      <c r="G415" s="116" t="s">
        <v>586</v>
      </c>
      <c r="H415" s="117">
        <v>3</v>
      </c>
      <c r="I415" s="117" t="s">
        <v>33</v>
      </c>
      <c r="J415" s="116" t="s">
        <v>656</v>
      </c>
      <c r="K415" s="117" t="s">
        <v>10</v>
      </c>
      <c r="L415" s="117" t="s">
        <v>445</v>
      </c>
      <c r="M415" s="131" t="s">
        <v>83</v>
      </c>
      <c r="N415" s="117" t="s">
        <v>23</v>
      </c>
      <c r="O415" s="117" t="s">
        <v>23</v>
      </c>
      <c r="P415" s="117" t="s">
        <v>23</v>
      </c>
      <c r="Q415" s="117" t="s">
        <v>23</v>
      </c>
      <c r="R415" s="117" t="s">
        <v>23</v>
      </c>
      <c r="S415" s="117" t="s">
        <v>23</v>
      </c>
      <c r="T415" s="116" t="s">
        <v>23</v>
      </c>
      <c r="U415" s="117">
        <v>0</v>
      </c>
      <c r="V415" s="117">
        <v>0</v>
      </c>
      <c r="W415" s="116" t="s">
        <v>469</v>
      </c>
      <c r="X415" s="80" t="s">
        <v>450</v>
      </c>
      <c r="Y415" s="117" t="s">
        <v>1</v>
      </c>
    </row>
    <row r="416" spans="1:25">
      <c r="A416" s="117">
        <f t="shared" si="6"/>
        <v>413</v>
      </c>
      <c r="B416" s="117">
        <v>1</v>
      </c>
      <c r="C416" s="117" t="s">
        <v>716</v>
      </c>
      <c r="D416" s="117">
        <v>21609</v>
      </c>
      <c r="E416" s="117" t="s">
        <v>583</v>
      </c>
      <c r="F416" s="116" t="s">
        <v>468</v>
      </c>
      <c r="G416" s="116" t="s">
        <v>584</v>
      </c>
      <c r="H416" s="117">
        <v>3</v>
      </c>
      <c r="I416" s="117" t="s">
        <v>33</v>
      </c>
      <c r="J416" s="116" t="s">
        <v>656</v>
      </c>
      <c r="K416" s="117" t="s">
        <v>10</v>
      </c>
      <c r="L416" s="117" t="s">
        <v>445</v>
      </c>
      <c r="M416" s="131" t="s">
        <v>83</v>
      </c>
      <c r="N416" s="117" t="s">
        <v>23</v>
      </c>
      <c r="O416" s="117" t="s">
        <v>23</v>
      </c>
      <c r="P416" s="117" t="s">
        <v>23</v>
      </c>
      <c r="Q416" s="117" t="s">
        <v>23</v>
      </c>
      <c r="R416" s="117" t="s">
        <v>23</v>
      </c>
      <c r="S416" s="117" t="s">
        <v>23</v>
      </c>
      <c r="T416" s="116" t="s">
        <v>23</v>
      </c>
      <c r="U416" s="117">
        <v>0</v>
      </c>
      <c r="V416" s="117">
        <v>0</v>
      </c>
      <c r="W416" s="116" t="s">
        <v>469</v>
      </c>
      <c r="X416" s="80" t="s">
        <v>20</v>
      </c>
      <c r="Y416" s="117" t="s">
        <v>1</v>
      </c>
    </row>
    <row r="417" spans="1:25">
      <c r="A417" s="117">
        <f t="shared" si="6"/>
        <v>414</v>
      </c>
      <c r="B417" s="117">
        <v>1</v>
      </c>
      <c r="C417" s="117" t="s">
        <v>716</v>
      </c>
      <c r="D417" s="117">
        <v>21609</v>
      </c>
      <c r="E417" s="117" t="s">
        <v>595</v>
      </c>
      <c r="F417" s="116" t="s">
        <v>585</v>
      </c>
      <c r="G417" s="116" t="s">
        <v>586</v>
      </c>
      <c r="H417" s="117">
        <v>3</v>
      </c>
      <c r="I417" s="117" t="s">
        <v>33</v>
      </c>
      <c r="J417" s="116" t="s">
        <v>656</v>
      </c>
      <c r="K417" s="117" t="s">
        <v>10</v>
      </c>
      <c r="L417" s="117" t="s">
        <v>445</v>
      </c>
      <c r="M417" s="131" t="s">
        <v>83</v>
      </c>
      <c r="N417" s="117" t="s">
        <v>23</v>
      </c>
      <c r="O417" s="117" t="s">
        <v>23</v>
      </c>
      <c r="P417" s="117" t="s">
        <v>23</v>
      </c>
      <c r="Q417" s="117" t="s">
        <v>23</v>
      </c>
      <c r="R417" s="117" t="s">
        <v>23</v>
      </c>
      <c r="S417" s="117" t="s">
        <v>23</v>
      </c>
      <c r="T417" s="116" t="s">
        <v>23</v>
      </c>
      <c r="U417" s="117">
        <v>0</v>
      </c>
      <c r="V417" s="117">
        <v>0</v>
      </c>
      <c r="W417" s="116" t="s">
        <v>469</v>
      </c>
      <c r="X417" s="80" t="s">
        <v>20</v>
      </c>
      <c r="Y417" s="117" t="s">
        <v>1</v>
      </c>
    </row>
    <row r="418" spans="1:25">
      <c r="A418" s="117">
        <f t="shared" si="6"/>
        <v>415</v>
      </c>
      <c r="B418" s="117">
        <v>11</v>
      </c>
      <c r="C418" s="117" t="s">
        <v>716</v>
      </c>
      <c r="D418" s="117">
        <v>21609</v>
      </c>
      <c r="E418" s="117" t="s">
        <v>583</v>
      </c>
      <c r="F418" s="116" t="s">
        <v>468</v>
      </c>
      <c r="G418" s="116" t="s">
        <v>584</v>
      </c>
      <c r="H418" s="117">
        <v>3</v>
      </c>
      <c r="I418" s="117" t="s">
        <v>33</v>
      </c>
      <c r="J418" s="116" t="s">
        <v>656</v>
      </c>
      <c r="K418" s="117" t="s">
        <v>10</v>
      </c>
      <c r="L418" s="117" t="s">
        <v>445</v>
      </c>
      <c r="M418" s="131" t="s">
        <v>83</v>
      </c>
      <c r="N418" s="117" t="s">
        <v>23</v>
      </c>
      <c r="O418" s="117" t="s">
        <v>23</v>
      </c>
      <c r="P418" s="117" t="s">
        <v>23</v>
      </c>
      <c r="Q418" s="117" t="s">
        <v>23</v>
      </c>
      <c r="R418" s="117" t="s">
        <v>23</v>
      </c>
      <c r="S418" s="117" t="s">
        <v>23</v>
      </c>
      <c r="T418" s="116" t="s">
        <v>23</v>
      </c>
      <c r="U418" s="117">
        <v>0</v>
      </c>
      <c r="V418" s="117">
        <v>0</v>
      </c>
      <c r="W418" s="116" t="s">
        <v>469</v>
      </c>
      <c r="X418" s="80" t="s">
        <v>450</v>
      </c>
      <c r="Y418" s="117" t="s">
        <v>1</v>
      </c>
    </row>
    <row r="419" spans="1:25">
      <c r="A419" s="117">
        <f t="shared" si="6"/>
        <v>416</v>
      </c>
      <c r="B419" s="117">
        <v>11</v>
      </c>
      <c r="C419" s="117" t="s">
        <v>716</v>
      </c>
      <c r="D419" s="117">
        <v>21609</v>
      </c>
      <c r="E419" s="117" t="s">
        <v>595</v>
      </c>
      <c r="F419" s="116" t="s">
        <v>585</v>
      </c>
      <c r="G419" s="116" t="s">
        <v>586</v>
      </c>
      <c r="H419" s="117">
        <v>3</v>
      </c>
      <c r="I419" s="117" t="s">
        <v>33</v>
      </c>
      <c r="J419" s="116" t="s">
        <v>656</v>
      </c>
      <c r="K419" s="117" t="s">
        <v>10</v>
      </c>
      <c r="L419" s="117" t="s">
        <v>445</v>
      </c>
      <c r="M419" s="131" t="s">
        <v>83</v>
      </c>
      <c r="N419" s="117" t="s">
        <v>23</v>
      </c>
      <c r="O419" s="117" t="s">
        <v>23</v>
      </c>
      <c r="P419" s="117" t="s">
        <v>23</v>
      </c>
      <c r="Q419" s="117" t="s">
        <v>23</v>
      </c>
      <c r="R419" s="117" t="s">
        <v>23</v>
      </c>
      <c r="S419" s="117" t="s">
        <v>23</v>
      </c>
      <c r="T419" s="116" t="s">
        <v>23</v>
      </c>
      <c r="U419" s="117">
        <v>0</v>
      </c>
      <c r="V419" s="117">
        <v>0</v>
      </c>
      <c r="W419" s="116" t="s">
        <v>469</v>
      </c>
      <c r="X419" s="80" t="s">
        <v>450</v>
      </c>
      <c r="Y419" s="117" t="s">
        <v>1</v>
      </c>
    </row>
    <row r="420" spans="1:25">
      <c r="A420" s="117">
        <f t="shared" si="6"/>
        <v>417</v>
      </c>
      <c r="B420" s="117">
        <v>1</v>
      </c>
      <c r="C420" s="117" t="s">
        <v>716</v>
      </c>
      <c r="D420" s="117">
        <v>99100</v>
      </c>
      <c r="E420" s="117" t="s">
        <v>583</v>
      </c>
      <c r="F420" s="116" t="s">
        <v>468</v>
      </c>
      <c r="G420" s="116" t="s">
        <v>584</v>
      </c>
      <c r="H420" s="117">
        <v>3</v>
      </c>
      <c r="I420" s="117" t="s">
        <v>33</v>
      </c>
      <c r="J420" s="116" t="s">
        <v>656</v>
      </c>
      <c r="K420" s="117" t="s">
        <v>10</v>
      </c>
      <c r="L420" s="117" t="s">
        <v>445</v>
      </c>
      <c r="M420" s="132" t="s">
        <v>84</v>
      </c>
      <c r="N420" s="117" t="s">
        <v>23</v>
      </c>
      <c r="O420" s="117" t="s">
        <v>23</v>
      </c>
      <c r="P420" s="117" t="s">
        <v>23</v>
      </c>
      <c r="Q420" s="117" t="s">
        <v>23</v>
      </c>
      <c r="R420" s="117" t="s">
        <v>23</v>
      </c>
      <c r="S420" s="117" t="s">
        <v>23</v>
      </c>
      <c r="T420" s="116" t="s">
        <v>23</v>
      </c>
      <c r="U420" s="117">
        <v>0</v>
      </c>
      <c r="V420" s="117">
        <v>0</v>
      </c>
      <c r="W420" s="116" t="s">
        <v>469</v>
      </c>
      <c r="X420" s="80" t="s">
        <v>20</v>
      </c>
      <c r="Y420" s="117" t="s">
        <v>1</v>
      </c>
    </row>
    <row r="421" spans="1:25">
      <c r="A421" s="117">
        <f t="shared" si="6"/>
        <v>418</v>
      </c>
      <c r="B421" s="117">
        <v>1</v>
      </c>
      <c r="C421" s="117" t="s">
        <v>716</v>
      </c>
      <c r="D421" s="117">
        <v>99100</v>
      </c>
      <c r="E421" s="117" t="s">
        <v>595</v>
      </c>
      <c r="F421" s="116" t="s">
        <v>585</v>
      </c>
      <c r="G421" s="116" t="s">
        <v>586</v>
      </c>
      <c r="H421" s="117">
        <v>3</v>
      </c>
      <c r="I421" s="117" t="s">
        <v>33</v>
      </c>
      <c r="J421" s="116" t="s">
        <v>656</v>
      </c>
      <c r="K421" s="117" t="s">
        <v>10</v>
      </c>
      <c r="L421" s="117" t="s">
        <v>445</v>
      </c>
      <c r="M421" s="132" t="s">
        <v>84</v>
      </c>
      <c r="N421" s="117" t="s">
        <v>23</v>
      </c>
      <c r="O421" s="117" t="s">
        <v>23</v>
      </c>
      <c r="P421" s="117" t="s">
        <v>23</v>
      </c>
      <c r="Q421" s="117" t="s">
        <v>23</v>
      </c>
      <c r="R421" s="117" t="s">
        <v>23</v>
      </c>
      <c r="S421" s="117" t="s">
        <v>23</v>
      </c>
      <c r="T421" s="116" t="s">
        <v>23</v>
      </c>
      <c r="U421" s="117">
        <v>0</v>
      </c>
      <c r="V421" s="117">
        <v>0</v>
      </c>
      <c r="W421" s="116" t="s">
        <v>469</v>
      </c>
      <c r="X421" s="80" t="s">
        <v>20</v>
      </c>
      <c r="Y421" s="117" t="s">
        <v>1</v>
      </c>
    </row>
    <row r="422" spans="1:25">
      <c r="A422" s="117">
        <f t="shared" si="6"/>
        <v>419</v>
      </c>
      <c r="B422" s="117">
        <v>11</v>
      </c>
      <c r="C422" s="117" t="s">
        <v>716</v>
      </c>
      <c r="D422" s="117">
        <v>99100</v>
      </c>
      <c r="E422" s="117" t="s">
        <v>583</v>
      </c>
      <c r="F422" s="116" t="s">
        <v>468</v>
      </c>
      <c r="G422" s="116" t="s">
        <v>584</v>
      </c>
      <c r="H422" s="117">
        <v>3</v>
      </c>
      <c r="I422" s="117" t="s">
        <v>33</v>
      </c>
      <c r="J422" s="116" t="s">
        <v>656</v>
      </c>
      <c r="K422" s="117" t="s">
        <v>10</v>
      </c>
      <c r="L422" s="117" t="s">
        <v>445</v>
      </c>
      <c r="M422" s="132" t="s">
        <v>84</v>
      </c>
      <c r="N422" s="117" t="s">
        <v>23</v>
      </c>
      <c r="O422" s="117" t="s">
        <v>23</v>
      </c>
      <c r="P422" s="117" t="s">
        <v>23</v>
      </c>
      <c r="Q422" s="117" t="s">
        <v>23</v>
      </c>
      <c r="R422" s="117" t="s">
        <v>23</v>
      </c>
      <c r="S422" s="117" t="s">
        <v>23</v>
      </c>
      <c r="T422" s="116" t="s">
        <v>23</v>
      </c>
      <c r="U422" s="117">
        <v>0</v>
      </c>
      <c r="V422" s="117">
        <v>0</v>
      </c>
      <c r="W422" s="116" t="s">
        <v>469</v>
      </c>
      <c r="X422" s="80" t="s">
        <v>450</v>
      </c>
      <c r="Y422" s="117" t="s">
        <v>1</v>
      </c>
    </row>
    <row r="423" spans="1:25">
      <c r="A423" s="117">
        <f t="shared" si="6"/>
        <v>420</v>
      </c>
      <c r="B423" s="117">
        <v>11</v>
      </c>
      <c r="C423" s="117" t="s">
        <v>716</v>
      </c>
      <c r="D423" s="117">
        <v>99100</v>
      </c>
      <c r="E423" s="117" t="s">
        <v>595</v>
      </c>
      <c r="F423" s="116" t="s">
        <v>585</v>
      </c>
      <c r="G423" s="116" t="s">
        <v>586</v>
      </c>
      <c r="H423" s="117">
        <v>3</v>
      </c>
      <c r="I423" s="117" t="s">
        <v>33</v>
      </c>
      <c r="J423" s="116" t="s">
        <v>656</v>
      </c>
      <c r="K423" s="117" t="s">
        <v>10</v>
      </c>
      <c r="L423" s="117" t="s">
        <v>445</v>
      </c>
      <c r="M423" s="132" t="s">
        <v>84</v>
      </c>
      <c r="N423" s="117" t="s">
        <v>23</v>
      </c>
      <c r="O423" s="117" t="s">
        <v>23</v>
      </c>
      <c r="P423" s="117" t="s">
        <v>23</v>
      </c>
      <c r="Q423" s="117" t="s">
        <v>23</v>
      </c>
      <c r="R423" s="117" t="s">
        <v>23</v>
      </c>
      <c r="S423" s="117" t="s">
        <v>23</v>
      </c>
      <c r="T423" s="116" t="s">
        <v>23</v>
      </c>
      <c r="U423" s="117">
        <v>0</v>
      </c>
      <c r="V423" s="117">
        <v>0</v>
      </c>
      <c r="W423" s="116" t="s">
        <v>469</v>
      </c>
      <c r="X423" s="80" t="s">
        <v>450</v>
      </c>
      <c r="Y423" s="117" t="s">
        <v>1</v>
      </c>
    </row>
    <row r="424" spans="1:25">
      <c r="A424" s="117">
        <f t="shared" si="6"/>
        <v>421</v>
      </c>
      <c r="B424" s="117">
        <v>1</v>
      </c>
      <c r="C424" s="117" t="s">
        <v>716</v>
      </c>
      <c r="D424" s="117">
        <v>79101</v>
      </c>
      <c r="E424" s="117" t="s">
        <v>583</v>
      </c>
      <c r="F424" s="116" t="s">
        <v>468</v>
      </c>
      <c r="G424" s="116" t="s">
        <v>584</v>
      </c>
      <c r="H424" s="117">
        <v>3</v>
      </c>
      <c r="I424" s="117" t="s">
        <v>33</v>
      </c>
      <c r="J424" s="116" t="s">
        <v>656</v>
      </c>
      <c r="K424" s="117" t="s">
        <v>10</v>
      </c>
      <c r="L424" s="117" t="s">
        <v>445</v>
      </c>
      <c r="M424" s="132" t="s">
        <v>84</v>
      </c>
      <c r="N424" s="117" t="s">
        <v>23</v>
      </c>
      <c r="O424" s="117" t="s">
        <v>23</v>
      </c>
      <c r="P424" s="117" t="s">
        <v>23</v>
      </c>
      <c r="Q424" s="117" t="s">
        <v>23</v>
      </c>
      <c r="R424" s="117" t="s">
        <v>23</v>
      </c>
      <c r="S424" s="117" t="s">
        <v>23</v>
      </c>
      <c r="T424" s="116" t="s">
        <v>23</v>
      </c>
      <c r="U424" s="117">
        <v>0</v>
      </c>
      <c r="V424" s="117">
        <v>0</v>
      </c>
      <c r="W424" s="116" t="s">
        <v>469</v>
      </c>
      <c r="X424" s="80" t="s">
        <v>20</v>
      </c>
      <c r="Y424" s="117" t="s">
        <v>1</v>
      </c>
    </row>
    <row r="425" spans="1:25">
      <c r="A425" s="117">
        <f t="shared" si="6"/>
        <v>422</v>
      </c>
      <c r="B425" s="117">
        <v>1</v>
      </c>
      <c r="C425" s="117" t="s">
        <v>716</v>
      </c>
      <c r="D425" s="117">
        <v>79101</v>
      </c>
      <c r="E425" s="117" t="s">
        <v>595</v>
      </c>
      <c r="F425" s="116" t="s">
        <v>585</v>
      </c>
      <c r="G425" s="116" t="s">
        <v>586</v>
      </c>
      <c r="H425" s="117">
        <v>3</v>
      </c>
      <c r="I425" s="117" t="s">
        <v>33</v>
      </c>
      <c r="J425" s="116" t="s">
        <v>656</v>
      </c>
      <c r="K425" s="117" t="s">
        <v>10</v>
      </c>
      <c r="L425" s="117" t="s">
        <v>445</v>
      </c>
      <c r="M425" s="132" t="s">
        <v>84</v>
      </c>
      <c r="N425" s="117" t="s">
        <v>23</v>
      </c>
      <c r="O425" s="117" t="s">
        <v>23</v>
      </c>
      <c r="P425" s="117" t="s">
        <v>23</v>
      </c>
      <c r="Q425" s="117" t="s">
        <v>23</v>
      </c>
      <c r="R425" s="117" t="s">
        <v>23</v>
      </c>
      <c r="S425" s="117" t="s">
        <v>23</v>
      </c>
      <c r="T425" s="116" t="s">
        <v>23</v>
      </c>
      <c r="U425" s="117">
        <v>0</v>
      </c>
      <c r="V425" s="117">
        <v>0</v>
      </c>
      <c r="W425" s="116" t="s">
        <v>469</v>
      </c>
      <c r="X425" s="80" t="s">
        <v>20</v>
      </c>
      <c r="Y425" s="117" t="s">
        <v>1</v>
      </c>
    </row>
    <row r="426" spans="1:25">
      <c r="A426" s="117">
        <f t="shared" si="6"/>
        <v>423</v>
      </c>
      <c r="B426" s="117">
        <v>11</v>
      </c>
      <c r="C426" s="117" t="s">
        <v>716</v>
      </c>
      <c r="D426" s="117">
        <v>79101</v>
      </c>
      <c r="E426" s="117" t="s">
        <v>583</v>
      </c>
      <c r="F426" s="116" t="s">
        <v>468</v>
      </c>
      <c r="G426" s="116" t="s">
        <v>584</v>
      </c>
      <c r="H426" s="117">
        <v>3</v>
      </c>
      <c r="I426" s="117" t="s">
        <v>33</v>
      </c>
      <c r="J426" s="116" t="s">
        <v>656</v>
      </c>
      <c r="K426" s="117" t="s">
        <v>10</v>
      </c>
      <c r="L426" s="117" t="s">
        <v>445</v>
      </c>
      <c r="M426" s="132" t="s">
        <v>84</v>
      </c>
      <c r="N426" s="117" t="s">
        <v>23</v>
      </c>
      <c r="O426" s="117" t="s">
        <v>23</v>
      </c>
      <c r="P426" s="117" t="s">
        <v>23</v>
      </c>
      <c r="Q426" s="117" t="s">
        <v>23</v>
      </c>
      <c r="R426" s="117" t="s">
        <v>23</v>
      </c>
      <c r="S426" s="117" t="s">
        <v>23</v>
      </c>
      <c r="T426" s="116" t="s">
        <v>23</v>
      </c>
      <c r="U426" s="117">
        <v>0</v>
      </c>
      <c r="V426" s="117">
        <v>0</v>
      </c>
      <c r="W426" s="116" t="s">
        <v>469</v>
      </c>
      <c r="X426" s="80" t="s">
        <v>450</v>
      </c>
      <c r="Y426" s="117" t="s">
        <v>1</v>
      </c>
    </row>
    <row r="427" spans="1:25">
      <c r="A427" s="117">
        <f t="shared" si="6"/>
        <v>424</v>
      </c>
      <c r="B427" s="117">
        <v>11</v>
      </c>
      <c r="C427" s="117" t="s">
        <v>716</v>
      </c>
      <c r="D427" s="117">
        <v>79101</v>
      </c>
      <c r="E427" s="117" t="s">
        <v>595</v>
      </c>
      <c r="F427" s="116" t="s">
        <v>585</v>
      </c>
      <c r="G427" s="116" t="s">
        <v>586</v>
      </c>
      <c r="H427" s="117">
        <v>3</v>
      </c>
      <c r="I427" s="117" t="s">
        <v>33</v>
      </c>
      <c r="J427" s="116" t="s">
        <v>656</v>
      </c>
      <c r="K427" s="117" t="s">
        <v>10</v>
      </c>
      <c r="L427" s="117" t="s">
        <v>445</v>
      </c>
      <c r="M427" s="132" t="s">
        <v>84</v>
      </c>
      <c r="N427" s="117" t="s">
        <v>23</v>
      </c>
      <c r="O427" s="117" t="s">
        <v>23</v>
      </c>
      <c r="P427" s="117" t="s">
        <v>23</v>
      </c>
      <c r="Q427" s="117" t="s">
        <v>23</v>
      </c>
      <c r="R427" s="117" t="s">
        <v>23</v>
      </c>
      <c r="S427" s="117" t="s">
        <v>23</v>
      </c>
      <c r="T427" s="116" t="s">
        <v>23</v>
      </c>
      <c r="U427" s="117">
        <v>0</v>
      </c>
      <c r="V427" s="117">
        <v>0</v>
      </c>
      <c r="W427" s="116" t="s">
        <v>469</v>
      </c>
      <c r="X427" s="80" t="s">
        <v>450</v>
      </c>
      <c r="Y427" s="117" t="s">
        <v>1</v>
      </c>
    </row>
    <row r="428" spans="1:25">
      <c r="A428" s="117">
        <f t="shared" si="6"/>
        <v>425</v>
      </c>
      <c r="B428" s="117">
        <v>1</v>
      </c>
      <c r="C428" s="117" t="s">
        <v>716</v>
      </c>
      <c r="D428" s="117">
        <v>11609</v>
      </c>
      <c r="E428" s="117" t="s">
        <v>583</v>
      </c>
      <c r="F428" s="116" t="s">
        <v>468</v>
      </c>
      <c r="G428" s="116" t="s">
        <v>584</v>
      </c>
      <c r="H428" s="117">
        <v>3</v>
      </c>
      <c r="I428" s="117" t="s">
        <v>33</v>
      </c>
      <c r="J428" s="116" t="s">
        <v>656</v>
      </c>
      <c r="K428" s="117" t="s">
        <v>10</v>
      </c>
      <c r="L428" s="117" t="s">
        <v>445</v>
      </c>
      <c r="M428" s="132" t="s">
        <v>84</v>
      </c>
      <c r="N428" s="117" t="s">
        <v>23</v>
      </c>
      <c r="O428" s="117" t="s">
        <v>23</v>
      </c>
      <c r="P428" s="117" t="s">
        <v>23</v>
      </c>
      <c r="Q428" s="117" t="s">
        <v>23</v>
      </c>
      <c r="R428" s="117" t="s">
        <v>23</v>
      </c>
      <c r="S428" s="117" t="s">
        <v>23</v>
      </c>
      <c r="T428" s="116" t="s">
        <v>23</v>
      </c>
      <c r="U428" s="117">
        <v>0</v>
      </c>
      <c r="V428" s="117">
        <v>0</v>
      </c>
      <c r="W428" s="116" t="s">
        <v>469</v>
      </c>
      <c r="X428" s="80" t="s">
        <v>20</v>
      </c>
      <c r="Y428" s="117" t="s">
        <v>1</v>
      </c>
    </row>
    <row r="429" spans="1:25">
      <c r="A429" s="117">
        <f t="shared" si="6"/>
        <v>426</v>
      </c>
      <c r="B429" s="117">
        <v>1</v>
      </c>
      <c r="C429" s="117" t="s">
        <v>716</v>
      </c>
      <c r="D429" s="117">
        <v>11609</v>
      </c>
      <c r="E429" s="117" t="s">
        <v>595</v>
      </c>
      <c r="F429" s="116" t="s">
        <v>585</v>
      </c>
      <c r="G429" s="116" t="s">
        <v>586</v>
      </c>
      <c r="H429" s="117">
        <v>3</v>
      </c>
      <c r="I429" s="117" t="s">
        <v>33</v>
      </c>
      <c r="J429" s="116" t="s">
        <v>656</v>
      </c>
      <c r="K429" s="117" t="s">
        <v>10</v>
      </c>
      <c r="L429" s="117" t="s">
        <v>445</v>
      </c>
      <c r="M429" s="132" t="s">
        <v>84</v>
      </c>
      <c r="N429" s="117" t="s">
        <v>23</v>
      </c>
      <c r="O429" s="117" t="s">
        <v>23</v>
      </c>
      <c r="P429" s="117" t="s">
        <v>23</v>
      </c>
      <c r="Q429" s="117" t="s">
        <v>23</v>
      </c>
      <c r="R429" s="117" t="s">
        <v>23</v>
      </c>
      <c r="S429" s="117" t="s">
        <v>23</v>
      </c>
      <c r="T429" s="116" t="s">
        <v>23</v>
      </c>
      <c r="U429" s="117">
        <v>0</v>
      </c>
      <c r="V429" s="117">
        <v>0</v>
      </c>
      <c r="W429" s="116" t="s">
        <v>469</v>
      </c>
      <c r="X429" s="80" t="s">
        <v>20</v>
      </c>
      <c r="Y429" s="117" t="s">
        <v>1</v>
      </c>
    </row>
    <row r="430" spans="1:25">
      <c r="A430" s="117">
        <f t="shared" si="6"/>
        <v>427</v>
      </c>
      <c r="B430" s="117">
        <v>11</v>
      </c>
      <c r="C430" s="117" t="s">
        <v>716</v>
      </c>
      <c r="D430" s="117">
        <v>11609</v>
      </c>
      <c r="E430" s="117" t="s">
        <v>583</v>
      </c>
      <c r="F430" s="116" t="s">
        <v>468</v>
      </c>
      <c r="G430" s="116" t="s">
        <v>584</v>
      </c>
      <c r="H430" s="117">
        <v>3</v>
      </c>
      <c r="I430" s="117" t="s">
        <v>33</v>
      </c>
      <c r="J430" s="116" t="s">
        <v>656</v>
      </c>
      <c r="K430" s="117" t="s">
        <v>10</v>
      </c>
      <c r="L430" s="117" t="s">
        <v>445</v>
      </c>
      <c r="M430" s="132" t="s">
        <v>84</v>
      </c>
      <c r="N430" s="117" t="s">
        <v>23</v>
      </c>
      <c r="O430" s="117" t="s">
        <v>23</v>
      </c>
      <c r="P430" s="117" t="s">
        <v>23</v>
      </c>
      <c r="Q430" s="117" t="s">
        <v>23</v>
      </c>
      <c r="R430" s="117" t="s">
        <v>23</v>
      </c>
      <c r="S430" s="117" t="s">
        <v>23</v>
      </c>
      <c r="T430" s="116" t="s">
        <v>23</v>
      </c>
      <c r="U430" s="117">
        <v>0</v>
      </c>
      <c r="V430" s="117">
        <v>0</v>
      </c>
      <c r="W430" s="116" t="s">
        <v>469</v>
      </c>
      <c r="X430" s="80" t="s">
        <v>450</v>
      </c>
      <c r="Y430" s="117" t="s">
        <v>1</v>
      </c>
    </row>
    <row r="431" spans="1:25">
      <c r="A431" s="117">
        <f t="shared" si="6"/>
        <v>428</v>
      </c>
      <c r="B431" s="117">
        <v>11</v>
      </c>
      <c r="C431" s="117" t="s">
        <v>716</v>
      </c>
      <c r="D431" s="117">
        <v>11609</v>
      </c>
      <c r="E431" s="117" t="s">
        <v>595</v>
      </c>
      <c r="F431" s="116" t="s">
        <v>585</v>
      </c>
      <c r="G431" s="116" t="s">
        <v>586</v>
      </c>
      <c r="H431" s="117">
        <v>3</v>
      </c>
      <c r="I431" s="117" t="s">
        <v>33</v>
      </c>
      <c r="J431" s="116" t="s">
        <v>656</v>
      </c>
      <c r="K431" s="117" t="s">
        <v>10</v>
      </c>
      <c r="L431" s="117" t="s">
        <v>445</v>
      </c>
      <c r="M431" s="132" t="s">
        <v>84</v>
      </c>
      <c r="N431" s="117" t="s">
        <v>23</v>
      </c>
      <c r="O431" s="117" t="s">
        <v>23</v>
      </c>
      <c r="P431" s="117" t="s">
        <v>23</v>
      </c>
      <c r="Q431" s="117" t="s">
        <v>23</v>
      </c>
      <c r="R431" s="117" t="s">
        <v>23</v>
      </c>
      <c r="S431" s="117" t="s">
        <v>23</v>
      </c>
      <c r="T431" s="116" t="s">
        <v>23</v>
      </c>
      <c r="U431" s="117">
        <v>0</v>
      </c>
      <c r="V431" s="117">
        <v>0</v>
      </c>
      <c r="W431" s="116" t="s">
        <v>469</v>
      </c>
      <c r="X431" s="80" t="s">
        <v>450</v>
      </c>
      <c r="Y431" s="117" t="s">
        <v>1</v>
      </c>
    </row>
    <row r="432" spans="1:25">
      <c r="A432" s="117">
        <f t="shared" si="6"/>
        <v>429</v>
      </c>
      <c r="B432" s="117">
        <v>1</v>
      </c>
      <c r="C432" s="117" t="s">
        <v>716</v>
      </c>
      <c r="D432" s="117">
        <v>21609</v>
      </c>
      <c r="E432" s="117" t="s">
        <v>583</v>
      </c>
      <c r="F432" s="116" t="s">
        <v>468</v>
      </c>
      <c r="G432" s="116" t="s">
        <v>584</v>
      </c>
      <c r="H432" s="117">
        <v>3</v>
      </c>
      <c r="I432" s="117" t="s">
        <v>33</v>
      </c>
      <c r="J432" s="116" t="s">
        <v>656</v>
      </c>
      <c r="K432" s="117" t="s">
        <v>10</v>
      </c>
      <c r="L432" s="117" t="s">
        <v>445</v>
      </c>
      <c r="M432" s="132" t="s">
        <v>84</v>
      </c>
      <c r="N432" s="117" t="s">
        <v>23</v>
      </c>
      <c r="O432" s="117" t="s">
        <v>23</v>
      </c>
      <c r="P432" s="117" t="s">
        <v>23</v>
      </c>
      <c r="Q432" s="117" t="s">
        <v>23</v>
      </c>
      <c r="R432" s="117" t="s">
        <v>23</v>
      </c>
      <c r="S432" s="117" t="s">
        <v>23</v>
      </c>
      <c r="T432" s="116" t="s">
        <v>23</v>
      </c>
      <c r="U432" s="117">
        <v>0</v>
      </c>
      <c r="V432" s="117">
        <v>0</v>
      </c>
      <c r="W432" s="116" t="s">
        <v>469</v>
      </c>
      <c r="X432" s="80" t="s">
        <v>20</v>
      </c>
      <c r="Y432" s="117" t="s">
        <v>1</v>
      </c>
    </row>
    <row r="433" spans="1:25">
      <c r="A433" s="117">
        <f t="shared" si="6"/>
        <v>430</v>
      </c>
      <c r="B433" s="117">
        <v>1</v>
      </c>
      <c r="C433" s="117" t="s">
        <v>716</v>
      </c>
      <c r="D433" s="117">
        <v>21609</v>
      </c>
      <c r="E433" s="117" t="s">
        <v>595</v>
      </c>
      <c r="F433" s="116" t="s">
        <v>585</v>
      </c>
      <c r="G433" s="116" t="s">
        <v>586</v>
      </c>
      <c r="H433" s="117">
        <v>3</v>
      </c>
      <c r="I433" s="117" t="s">
        <v>33</v>
      </c>
      <c r="J433" s="116" t="s">
        <v>656</v>
      </c>
      <c r="K433" s="117" t="s">
        <v>10</v>
      </c>
      <c r="L433" s="117" t="s">
        <v>445</v>
      </c>
      <c r="M433" s="132" t="s">
        <v>84</v>
      </c>
      <c r="N433" s="117" t="s">
        <v>23</v>
      </c>
      <c r="O433" s="117" t="s">
        <v>23</v>
      </c>
      <c r="P433" s="117" t="s">
        <v>23</v>
      </c>
      <c r="Q433" s="117" t="s">
        <v>23</v>
      </c>
      <c r="R433" s="117" t="s">
        <v>23</v>
      </c>
      <c r="S433" s="117" t="s">
        <v>23</v>
      </c>
      <c r="T433" s="116" t="s">
        <v>23</v>
      </c>
      <c r="U433" s="117">
        <v>0</v>
      </c>
      <c r="V433" s="117">
        <v>0</v>
      </c>
      <c r="W433" s="116" t="s">
        <v>469</v>
      </c>
      <c r="X433" s="80" t="s">
        <v>20</v>
      </c>
      <c r="Y433" s="117" t="s">
        <v>1</v>
      </c>
    </row>
    <row r="434" spans="1:25">
      <c r="A434" s="117">
        <f t="shared" si="6"/>
        <v>431</v>
      </c>
      <c r="B434" s="117">
        <v>11</v>
      </c>
      <c r="C434" s="117" t="s">
        <v>716</v>
      </c>
      <c r="D434" s="117">
        <v>21609</v>
      </c>
      <c r="E434" s="117" t="s">
        <v>583</v>
      </c>
      <c r="F434" s="116" t="s">
        <v>468</v>
      </c>
      <c r="G434" s="116" t="s">
        <v>584</v>
      </c>
      <c r="H434" s="117">
        <v>3</v>
      </c>
      <c r="I434" s="117" t="s">
        <v>33</v>
      </c>
      <c r="J434" s="116" t="s">
        <v>656</v>
      </c>
      <c r="K434" s="117" t="s">
        <v>10</v>
      </c>
      <c r="L434" s="117" t="s">
        <v>445</v>
      </c>
      <c r="M434" s="132" t="s">
        <v>84</v>
      </c>
      <c r="N434" s="117" t="s">
        <v>23</v>
      </c>
      <c r="O434" s="117" t="s">
        <v>23</v>
      </c>
      <c r="P434" s="117" t="s">
        <v>23</v>
      </c>
      <c r="Q434" s="117" t="s">
        <v>23</v>
      </c>
      <c r="R434" s="117" t="s">
        <v>23</v>
      </c>
      <c r="S434" s="117" t="s">
        <v>23</v>
      </c>
      <c r="T434" s="116" t="s">
        <v>23</v>
      </c>
      <c r="U434" s="117">
        <v>0</v>
      </c>
      <c r="V434" s="117">
        <v>0</v>
      </c>
      <c r="W434" s="116" t="s">
        <v>469</v>
      </c>
      <c r="X434" s="80" t="s">
        <v>450</v>
      </c>
      <c r="Y434" s="117" t="s">
        <v>1</v>
      </c>
    </row>
    <row r="435" spans="1:25">
      <c r="A435" s="117">
        <f t="shared" si="6"/>
        <v>432</v>
      </c>
      <c r="B435" s="117">
        <v>11</v>
      </c>
      <c r="C435" s="117" t="s">
        <v>716</v>
      </c>
      <c r="D435" s="117">
        <v>21609</v>
      </c>
      <c r="E435" s="117" t="s">
        <v>595</v>
      </c>
      <c r="F435" s="116" t="s">
        <v>585</v>
      </c>
      <c r="G435" s="116" t="s">
        <v>586</v>
      </c>
      <c r="H435" s="117">
        <v>3</v>
      </c>
      <c r="I435" s="117" t="s">
        <v>33</v>
      </c>
      <c r="J435" s="116" t="s">
        <v>656</v>
      </c>
      <c r="K435" s="117" t="s">
        <v>10</v>
      </c>
      <c r="L435" s="117" t="s">
        <v>445</v>
      </c>
      <c r="M435" s="132" t="s">
        <v>84</v>
      </c>
      <c r="N435" s="117" t="s">
        <v>23</v>
      </c>
      <c r="O435" s="117" t="s">
        <v>23</v>
      </c>
      <c r="P435" s="117" t="s">
        <v>23</v>
      </c>
      <c r="Q435" s="117" t="s">
        <v>23</v>
      </c>
      <c r="R435" s="117" t="s">
        <v>23</v>
      </c>
      <c r="S435" s="117" t="s">
        <v>23</v>
      </c>
      <c r="T435" s="116" t="s">
        <v>23</v>
      </c>
      <c r="U435" s="117">
        <v>0</v>
      </c>
      <c r="V435" s="117">
        <v>0</v>
      </c>
      <c r="W435" s="116" t="s">
        <v>469</v>
      </c>
      <c r="X435" s="80" t="s">
        <v>450</v>
      </c>
      <c r="Y435" s="117" t="s">
        <v>1</v>
      </c>
    </row>
    <row r="436" spans="1:25">
      <c r="A436" s="117">
        <f t="shared" si="6"/>
        <v>433</v>
      </c>
      <c r="B436" s="117">
        <v>1</v>
      </c>
      <c r="C436" s="117" t="s">
        <v>716</v>
      </c>
      <c r="D436" s="117">
        <v>99100</v>
      </c>
      <c r="E436" s="117" t="s">
        <v>583</v>
      </c>
      <c r="F436" s="116" t="s">
        <v>468</v>
      </c>
      <c r="G436" s="116" t="s">
        <v>584</v>
      </c>
      <c r="H436" s="117">
        <v>3</v>
      </c>
      <c r="I436" s="117" t="s">
        <v>33</v>
      </c>
      <c r="J436" s="116" t="s">
        <v>656</v>
      </c>
      <c r="K436" s="117" t="s">
        <v>10</v>
      </c>
      <c r="L436" s="117" t="s">
        <v>445</v>
      </c>
      <c r="M436" s="133" t="s">
        <v>85</v>
      </c>
      <c r="N436" s="117" t="s">
        <v>23</v>
      </c>
      <c r="O436" s="117" t="s">
        <v>23</v>
      </c>
      <c r="P436" s="117" t="s">
        <v>23</v>
      </c>
      <c r="Q436" s="117" t="s">
        <v>23</v>
      </c>
      <c r="R436" s="117" t="s">
        <v>23</v>
      </c>
      <c r="S436" s="117" t="s">
        <v>23</v>
      </c>
      <c r="T436" s="116" t="s">
        <v>23</v>
      </c>
      <c r="U436" s="117">
        <v>0</v>
      </c>
      <c r="V436" s="117">
        <v>0</v>
      </c>
      <c r="W436" s="116" t="s">
        <v>469</v>
      </c>
      <c r="X436" s="80" t="s">
        <v>20</v>
      </c>
      <c r="Y436" s="117" t="s">
        <v>1</v>
      </c>
    </row>
    <row r="437" spans="1:25">
      <c r="A437" s="117">
        <f t="shared" si="6"/>
        <v>434</v>
      </c>
      <c r="B437" s="117">
        <v>1</v>
      </c>
      <c r="C437" s="117" t="s">
        <v>716</v>
      </c>
      <c r="D437" s="117">
        <v>99100</v>
      </c>
      <c r="E437" s="117" t="s">
        <v>595</v>
      </c>
      <c r="F437" s="116" t="s">
        <v>585</v>
      </c>
      <c r="G437" s="116" t="s">
        <v>586</v>
      </c>
      <c r="H437" s="117">
        <v>3</v>
      </c>
      <c r="I437" s="117" t="s">
        <v>33</v>
      </c>
      <c r="J437" s="116" t="s">
        <v>656</v>
      </c>
      <c r="K437" s="117" t="s">
        <v>10</v>
      </c>
      <c r="L437" s="117" t="s">
        <v>445</v>
      </c>
      <c r="M437" s="133" t="s">
        <v>85</v>
      </c>
      <c r="N437" s="117" t="s">
        <v>23</v>
      </c>
      <c r="O437" s="117" t="s">
        <v>23</v>
      </c>
      <c r="P437" s="117" t="s">
        <v>23</v>
      </c>
      <c r="Q437" s="117" t="s">
        <v>23</v>
      </c>
      <c r="R437" s="117" t="s">
        <v>23</v>
      </c>
      <c r="S437" s="117" t="s">
        <v>23</v>
      </c>
      <c r="T437" s="116" t="s">
        <v>23</v>
      </c>
      <c r="U437" s="117">
        <v>0</v>
      </c>
      <c r="V437" s="117">
        <v>0</v>
      </c>
      <c r="W437" s="116" t="s">
        <v>469</v>
      </c>
      <c r="X437" s="80" t="s">
        <v>20</v>
      </c>
      <c r="Y437" s="117" t="s">
        <v>1</v>
      </c>
    </row>
    <row r="438" spans="1:25">
      <c r="A438" s="117">
        <f t="shared" si="6"/>
        <v>435</v>
      </c>
      <c r="B438" s="117">
        <v>11</v>
      </c>
      <c r="C438" s="117" t="s">
        <v>716</v>
      </c>
      <c r="D438" s="117">
        <v>99100</v>
      </c>
      <c r="E438" s="117" t="s">
        <v>583</v>
      </c>
      <c r="F438" s="116" t="s">
        <v>468</v>
      </c>
      <c r="G438" s="116" t="s">
        <v>584</v>
      </c>
      <c r="H438" s="117">
        <v>3</v>
      </c>
      <c r="I438" s="117" t="s">
        <v>33</v>
      </c>
      <c r="J438" s="116" t="s">
        <v>656</v>
      </c>
      <c r="K438" s="117" t="s">
        <v>10</v>
      </c>
      <c r="L438" s="117" t="s">
        <v>445</v>
      </c>
      <c r="M438" s="133" t="s">
        <v>85</v>
      </c>
      <c r="N438" s="117" t="s">
        <v>23</v>
      </c>
      <c r="O438" s="117" t="s">
        <v>23</v>
      </c>
      <c r="P438" s="117" t="s">
        <v>23</v>
      </c>
      <c r="Q438" s="117" t="s">
        <v>23</v>
      </c>
      <c r="R438" s="117" t="s">
        <v>23</v>
      </c>
      <c r="S438" s="117" t="s">
        <v>23</v>
      </c>
      <c r="T438" s="116" t="s">
        <v>23</v>
      </c>
      <c r="U438" s="117">
        <v>0</v>
      </c>
      <c r="V438" s="117">
        <v>0</v>
      </c>
      <c r="W438" s="116" t="s">
        <v>469</v>
      </c>
      <c r="X438" s="80" t="s">
        <v>450</v>
      </c>
      <c r="Y438" s="117" t="s">
        <v>1</v>
      </c>
    </row>
    <row r="439" spans="1:25">
      <c r="A439" s="117">
        <f t="shared" si="6"/>
        <v>436</v>
      </c>
      <c r="B439" s="117">
        <v>11</v>
      </c>
      <c r="C439" s="117" t="s">
        <v>716</v>
      </c>
      <c r="D439" s="117">
        <v>99100</v>
      </c>
      <c r="E439" s="117" t="s">
        <v>595</v>
      </c>
      <c r="F439" s="116" t="s">
        <v>585</v>
      </c>
      <c r="G439" s="116" t="s">
        <v>586</v>
      </c>
      <c r="H439" s="117">
        <v>3</v>
      </c>
      <c r="I439" s="117" t="s">
        <v>33</v>
      </c>
      <c r="J439" s="116" t="s">
        <v>656</v>
      </c>
      <c r="K439" s="117" t="s">
        <v>10</v>
      </c>
      <c r="L439" s="117" t="s">
        <v>445</v>
      </c>
      <c r="M439" s="133" t="s">
        <v>85</v>
      </c>
      <c r="N439" s="117" t="s">
        <v>23</v>
      </c>
      <c r="O439" s="117" t="s">
        <v>23</v>
      </c>
      <c r="P439" s="117" t="s">
        <v>23</v>
      </c>
      <c r="Q439" s="117" t="s">
        <v>23</v>
      </c>
      <c r="R439" s="117" t="s">
        <v>23</v>
      </c>
      <c r="S439" s="117" t="s">
        <v>23</v>
      </c>
      <c r="T439" s="116" t="s">
        <v>23</v>
      </c>
      <c r="U439" s="117">
        <v>0</v>
      </c>
      <c r="V439" s="117">
        <v>0</v>
      </c>
      <c r="W439" s="116" t="s">
        <v>469</v>
      </c>
      <c r="X439" s="80" t="s">
        <v>450</v>
      </c>
      <c r="Y439" s="117" t="s">
        <v>1</v>
      </c>
    </row>
    <row r="440" spans="1:25">
      <c r="A440" s="117">
        <f t="shared" si="6"/>
        <v>437</v>
      </c>
      <c r="B440" s="117">
        <v>1</v>
      </c>
      <c r="C440" s="117" t="s">
        <v>716</v>
      </c>
      <c r="D440" s="117">
        <v>79101</v>
      </c>
      <c r="E440" s="117" t="s">
        <v>583</v>
      </c>
      <c r="F440" s="116" t="s">
        <v>468</v>
      </c>
      <c r="G440" s="116" t="s">
        <v>584</v>
      </c>
      <c r="H440" s="117">
        <v>3</v>
      </c>
      <c r="I440" s="117" t="s">
        <v>33</v>
      </c>
      <c r="J440" s="116" t="s">
        <v>656</v>
      </c>
      <c r="K440" s="117" t="s">
        <v>10</v>
      </c>
      <c r="L440" s="117" t="s">
        <v>445</v>
      </c>
      <c r="M440" s="133" t="s">
        <v>85</v>
      </c>
      <c r="N440" s="117" t="s">
        <v>23</v>
      </c>
      <c r="O440" s="117" t="s">
        <v>23</v>
      </c>
      <c r="P440" s="117" t="s">
        <v>23</v>
      </c>
      <c r="Q440" s="117" t="s">
        <v>23</v>
      </c>
      <c r="R440" s="117" t="s">
        <v>23</v>
      </c>
      <c r="S440" s="117" t="s">
        <v>23</v>
      </c>
      <c r="T440" s="116" t="s">
        <v>23</v>
      </c>
      <c r="U440" s="117">
        <v>0</v>
      </c>
      <c r="V440" s="117">
        <v>0</v>
      </c>
      <c r="W440" s="116" t="s">
        <v>469</v>
      </c>
      <c r="X440" s="80" t="s">
        <v>20</v>
      </c>
      <c r="Y440" s="117" t="s">
        <v>1</v>
      </c>
    </row>
    <row r="441" spans="1:25">
      <c r="A441" s="117">
        <f t="shared" si="6"/>
        <v>438</v>
      </c>
      <c r="B441" s="117">
        <v>1</v>
      </c>
      <c r="C441" s="117" t="s">
        <v>716</v>
      </c>
      <c r="D441" s="117">
        <v>79101</v>
      </c>
      <c r="E441" s="117" t="s">
        <v>595</v>
      </c>
      <c r="F441" s="116" t="s">
        <v>585</v>
      </c>
      <c r="G441" s="116" t="s">
        <v>586</v>
      </c>
      <c r="H441" s="117">
        <v>3</v>
      </c>
      <c r="I441" s="117" t="s">
        <v>33</v>
      </c>
      <c r="J441" s="116" t="s">
        <v>656</v>
      </c>
      <c r="K441" s="117" t="s">
        <v>10</v>
      </c>
      <c r="L441" s="117" t="s">
        <v>445</v>
      </c>
      <c r="M441" s="133" t="s">
        <v>85</v>
      </c>
      <c r="N441" s="117" t="s">
        <v>23</v>
      </c>
      <c r="O441" s="117" t="s">
        <v>23</v>
      </c>
      <c r="P441" s="117" t="s">
        <v>23</v>
      </c>
      <c r="Q441" s="117" t="s">
        <v>23</v>
      </c>
      <c r="R441" s="117" t="s">
        <v>23</v>
      </c>
      <c r="S441" s="117" t="s">
        <v>23</v>
      </c>
      <c r="T441" s="116" t="s">
        <v>23</v>
      </c>
      <c r="U441" s="117">
        <v>0</v>
      </c>
      <c r="V441" s="117">
        <v>0</v>
      </c>
      <c r="W441" s="116" t="s">
        <v>469</v>
      </c>
      <c r="X441" s="80" t="s">
        <v>20</v>
      </c>
      <c r="Y441" s="117" t="s">
        <v>1</v>
      </c>
    </row>
    <row r="442" spans="1:25">
      <c r="A442" s="117">
        <f t="shared" si="6"/>
        <v>439</v>
      </c>
      <c r="B442" s="117">
        <v>11</v>
      </c>
      <c r="C442" s="117" t="s">
        <v>716</v>
      </c>
      <c r="D442" s="117">
        <v>79101</v>
      </c>
      <c r="E442" s="117" t="s">
        <v>583</v>
      </c>
      <c r="F442" s="116" t="s">
        <v>468</v>
      </c>
      <c r="G442" s="116" t="s">
        <v>584</v>
      </c>
      <c r="H442" s="117">
        <v>3</v>
      </c>
      <c r="I442" s="117" t="s">
        <v>33</v>
      </c>
      <c r="J442" s="116" t="s">
        <v>656</v>
      </c>
      <c r="K442" s="117" t="s">
        <v>10</v>
      </c>
      <c r="L442" s="117" t="s">
        <v>445</v>
      </c>
      <c r="M442" s="133" t="s">
        <v>85</v>
      </c>
      <c r="N442" s="117" t="s">
        <v>23</v>
      </c>
      <c r="O442" s="117" t="s">
        <v>23</v>
      </c>
      <c r="P442" s="117" t="s">
        <v>23</v>
      </c>
      <c r="Q442" s="117" t="s">
        <v>23</v>
      </c>
      <c r="R442" s="117" t="s">
        <v>23</v>
      </c>
      <c r="S442" s="117" t="s">
        <v>23</v>
      </c>
      <c r="T442" s="116" t="s">
        <v>23</v>
      </c>
      <c r="U442" s="117">
        <v>0</v>
      </c>
      <c r="V442" s="117">
        <v>0</v>
      </c>
      <c r="W442" s="116" t="s">
        <v>469</v>
      </c>
      <c r="X442" s="80" t="s">
        <v>450</v>
      </c>
      <c r="Y442" s="117" t="s">
        <v>1</v>
      </c>
    </row>
    <row r="443" spans="1:25">
      <c r="A443" s="117">
        <f t="shared" si="6"/>
        <v>440</v>
      </c>
      <c r="B443" s="117">
        <v>11</v>
      </c>
      <c r="C443" s="117" t="s">
        <v>716</v>
      </c>
      <c r="D443" s="117">
        <v>79101</v>
      </c>
      <c r="E443" s="117" t="s">
        <v>595</v>
      </c>
      <c r="F443" s="116" t="s">
        <v>585</v>
      </c>
      <c r="G443" s="116" t="s">
        <v>586</v>
      </c>
      <c r="H443" s="117">
        <v>3</v>
      </c>
      <c r="I443" s="117" t="s">
        <v>33</v>
      </c>
      <c r="J443" s="116" t="s">
        <v>656</v>
      </c>
      <c r="K443" s="117" t="s">
        <v>10</v>
      </c>
      <c r="L443" s="117" t="s">
        <v>445</v>
      </c>
      <c r="M443" s="133" t="s">
        <v>85</v>
      </c>
      <c r="N443" s="117" t="s">
        <v>23</v>
      </c>
      <c r="O443" s="117" t="s">
        <v>23</v>
      </c>
      <c r="P443" s="117" t="s">
        <v>23</v>
      </c>
      <c r="Q443" s="117" t="s">
        <v>23</v>
      </c>
      <c r="R443" s="117" t="s">
        <v>23</v>
      </c>
      <c r="S443" s="117" t="s">
        <v>23</v>
      </c>
      <c r="T443" s="116" t="s">
        <v>23</v>
      </c>
      <c r="U443" s="117">
        <v>0</v>
      </c>
      <c r="V443" s="117">
        <v>0</v>
      </c>
      <c r="W443" s="116" t="s">
        <v>469</v>
      </c>
      <c r="X443" s="80" t="s">
        <v>450</v>
      </c>
      <c r="Y443" s="117" t="s">
        <v>1</v>
      </c>
    </row>
    <row r="444" spans="1:25">
      <c r="A444" s="117">
        <f t="shared" si="6"/>
        <v>441</v>
      </c>
      <c r="B444" s="117">
        <v>1</v>
      </c>
      <c r="C444" s="117" t="s">
        <v>716</v>
      </c>
      <c r="D444" s="117">
        <v>11609</v>
      </c>
      <c r="E444" s="117" t="s">
        <v>583</v>
      </c>
      <c r="F444" s="116" t="s">
        <v>468</v>
      </c>
      <c r="G444" s="116" t="s">
        <v>584</v>
      </c>
      <c r="H444" s="117">
        <v>3</v>
      </c>
      <c r="I444" s="117" t="s">
        <v>33</v>
      </c>
      <c r="J444" s="116" t="s">
        <v>656</v>
      </c>
      <c r="K444" s="117" t="s">
        <v>10</v>
      </c>
      <c r="L444" s="117" t="s">
        <v>445</v>
      </c>
      <c r="M444" s="133" t="s">
        <v>85</v>
      </c>
      <c r="N444" s="117" t="s">
        <v>23</v>
      </c>
      <c r="O444" s="117" t="s">
        <v>23</v>
      </c>
      <c r="P444" s="117" t="s">
        <v>23</v>
      </c>
      <c r="Q444" s="117" t="s">
        <v>23</v>
      </c>
      <c r="R444" s="117" t="s">
        <v>23</v>
      </c>
      <c r="S444" s="117" t="s">
        <v>23</v>
      </c>
      <c r="T444" s="116" t="s">
        <v>23</v>
      </c>
      <c r="U444" s="117">
        <v>0</v>
      </c>
      <c r="V444" s="117">
        <v>0</v>
      </c>
      <c r="W444" s="116" t="s">
        <v>469</v>
      </c>
      <c r="X444" s="80" t="s">
        <v>20</v>
      </c>
      <c r="Y444" s="117" t="s">
        <v>1</v>
      </c>
    </row>
    <row r="445" spans="1:25">
      <c r="A445" s="117">
        <f t="shared" si="6"/>
        <v>442</v>
      </c>
      <c r="B445" s="117">
        <v>1</v>
      </c>
      <c r="C445" s="117" t="s">
        <v>716</v>
      </c>
      <c r="D445" s="117">
        <v>11609</v>
      </c>
      <c r="E445" s="117" t="s">
        <v>595</v>
      </c>
      <c r="F445" s="116" t="s">
        <v>585</v>
      </c>
      <c r="G445" s="116" t="s">
        <v>586</v>
      </c>
      <c r="H445" s="117">
        <v>3</v>
      </c>
      <c r="I445" s="117" t="s">
        <v>33</v>
      </c>
      <c r="J445" s="116" t="s">
        <v>656</v>
      </c>
      <c r="K445" s="117" t="s">
        <v>10</v>
      </c>
      <c r="L445" s="117" t="s">
        <v>445</v>
      </c>
      <c r="M445" s="133" t="s">
        <v>85</v>
      </c>
      <c r="N445" s="117" t="s">
        <v>23</v>
      </c>
      <c r="O445" s="117" t="s">
        <v>23</v>
      </c>
      <c r="P445" s="117" t="s">
        <v>23</v>
      </c>
      <c r="Q445" s="117" t="s">
        <v>23</v>
      </c>
      <c r="R445" s="117" t="s">
        <v>23</v>
      </c>
      <c r="S445" s="117" t="s">
        <v>23</v>
      </c>
      <c r="T445" s="116" t="s">
        <v>23</v>
      </c>
      <c r="U445" s="117">
        <v>0</v>
      </c>
      <c r="V445" s="117">
        <v>0</v>
      </c>
      <c r="W445" s="116" t="s">
        <v>469</v>
      </c>
      <c r="X445" s="80" t="s">
        <v>20</v>
      </c>
      <c r="Y445" s="117" t="s">
        <v>1</v>
      </c>
    </row>
    <row r="446" spans="1:25">
      <c r="A446" s="117">
        <f t="shared" si="6"/>
        <v>443</v>
      </c>
      <c r="B446" s="117">
        <v>11</v>
      </c>
      <c r="C446" s="117" t="s">
        <v>716</v>
      </c>
      <c r="D446" s="117">
        <v>11609</v>
      </c>
      <c r="E446" s="117" t="s">
        <v>583</v>
      </c>
      <c r="F446" s="116" t="s">
        <v>468</v>
      </c>
      <c r="G446" s="116" t="s">
        <v>584</v>
      </c>
      <c r="H446" s="117">
        <v>3</v>
      </c>
      <c r="I446" s="117" t="s">
        <v>33</v>
      </c>
      <c r="J446" s="116" t="s">
        <v>656</v>
      </c>
      <c r="K446" s="117" t="s">
        <v>10</v>
      </c>
      <c r="L446" s="117" t="s">
        <v>445</v>
      </c>
      <c r="M446" s="133" t="s">
        <v>85</v>
      </c>
      <c r="N446" s="117" t="s">
        <v>23</v>
      </c>
      <c r="O446" s="117" t="s">
        <v>23</v>
      </c>
      <c r="P446" s="117" t="s">
        <v>23</v>
      </c>
      <c r="Q446" s="117" t="s">
        <v>23</v>
      </c>
      <c r="R446" s="117" t="s">
        <v>23</v>
      </c>
      <c r="S446" s="117" t="s">
        <v>23</v>
      </c>
      <c r="T446" s="116" t="s">
        <v>23</v>
      </c>
      <c r="U446" s="117">
        <v>0</v>
      </c>
      <c r="V446" s="117">
        <v>0</v>
      </c>
      <c r="W446" s="116" t="s">
        <v>469</v>
      </c>
      <c r="X446" s="80" t="s">
        <v>450</v>
      </c>
      <c r="Y446" s="117" t="s">
        <v>1</v>
      </c>
    </row>
    <row r="447" spans="1:25">
      <c r="A447" s="117">
        <f t="shared" si="6"/>
        <v>444</v>
      </c>
      <c r="B447" s="117">
        <v>11</v>
      </c>
      <c r="C447" s="117" t="s">
        <v>716</v>
      </c>
      <c r="D447" s="117">
        <v>11609</v>
      </c>
      <c r="E447" s="117" t="s">
        <v>595</v>
      </c>
      <c r="F447" s="116" t="s">
        <v>585</v>
      </c>
      <c r="G447" s="116" t="s">
        <v>586</v>
      </c>
      <c r="H447" s="117">
        <v>3</v>
      </c>
      <c r="I447" s="117" t="s">
        <v>33</v>
      </c>
      <c r="J447" s="116" t="s">
        <v>656</v>
      </c>
      <c r="K447" s="117" t="s">
        <v>10</v>
      </c>
      <c r="L447" s="117" t="s">
        <v>445</v>
      </c>
      <c r="M447" s="133" t="s">
        <v>85</v>
      </c>
      <c r="N447" s="117" t="s">
        <v>23</v>
      </c>
      <c r="O447" s="117" t="s">
        <v>23</v>
      </c>
      <c r="P447" s="117" t="s">
        <v>23</v>
      </c>
      <c r="Q447" s="117" t="s">
        <v>23</v>
      </c>
      <c r="R447" s="117" t="s">
        <v>23</v>
      </c>
      <c r="S447" s="117" t="s">
        <v>23</v>
      </c>
      <c r="T447" s="116" t="s">
        <v>23</v>
      </c>
      <c r="U447" s="117">
        <v>0</v>
      </c>
      <c r="V447" s="117">
        <v>0</v>
      </c>
      <c r="W447" s="116" t="s">
        <v>469</v>
      </c>
      <c r="X447" s="80" t="s">
        <v>450</v>
      </c>
      <c r="Y447" s="117" t="s">
        <v>1</v>
      </c>
    </row>
    <row r="448" spans="1:25">
      <c r="A448" s="117">
        <f t="shared" si="6"/>
        <v>445</v>
      </c>
      <c r="B448" s="117">
        <v>1</v>
      </c>
      <c r="C448" s="117" t="s">
        <v>716</v>
      </c>
      <c r="D448" s="117">
        <v>21609</v>
      </c>
      <c r="E448" s="117" t="s">
        <v>583</v>
      </c>
      <c r="F448" s="116" t="s">
        <v>468</v>
      </c>
      <c r="G448" s="116" t="s">
        <v>584</v>
      </c>
      <c r="H448" s="117">
        <v>3</v>
      </c>
      <c r="I448" s="117" t="s">
        <v>33</v>
      </c>
      <c r="J448" s="116" t="s">
        <v>656</v>
      </c>
      <c r="K448" s="117" t="s">
        <v>10</v>
      </c>
      <c r="L448" s="117" t="s">
        <v>445</v>
      </c>
      <c r="M448" s="133" t="s">
        <v>85</v>
      </c>
      <c r="N448" s="117" t="s">
        <v>23</v>
      </c>
      <c r="O448" s="117" t="s">
        <v>23</v>
      </c>
      <c r="P448" s="117" t="s">
        <v>23</v>
      </c>
      <c r="Q448" s="117" t="s">
        <v>23</v>
      </c>
      <c r="R448" s="117" t="s">
        <v>23</v>
      </c>
      <c r="S448" s="117" t="s">
        <v>23</v>
      </c>
      <c r="T448" s="116" t="s">
        <v>23</v>
      </c>
      <c r="U448" s="117">
        <v>0</v>
      </c>
      <c r="V448" s="117">
        <v>0</v>
      </c>
      <c r="W448" s="116" t="s">
        <v>469</v>
      </c>
      <c r="X448" s="80" t="s">
        <v>20</v>
      </c>
      <c r="Y448" s="117" t="s">
        <v>1</v>
      </c>
    </row>
    <row r="449" spans="1:25">
      <c r="A449" s="117">
        <f t="shared" si="6"/>
        <v>446</v>
      </c>
      <c r="B449" s="117">
        <v>1</v>
      </c>
      <c r="C449" s="117" t="s">
        <v>716</v>
      </c>
      <c r="D449" s="117">
        <v>21609</v>
      </c>
      <c r="E449" s="117" t="s">
        <v>595</v>
      </c>
      <c r="F449" s="116" t="s">
        <v>585</v>
      </c>
      <c r="G449" s="116" t="s">
        <v>586</v>
      </c>
      <c r="H449" s="117">
        <v>3</v>
      </c>
      <c r="I449" s="117" t="s">
        <v>33</v>
      </c>
      <c r="J449" s="116" t="s">
        <v>656</v>
      </c>
      <c r="K449" s="117" t="s">
        <v>10</v>
      </c>
      <c r="L449" s="117" t="s">
        <v>445</v>
      </c>
      <c r="M449" s="133" t="s">
        <v>85</v>
      </c>
      <c r="N449" s="117" t="s">
        <v>23</v>
      </c>
      <c r="O449" s="117" t="s">
        <v>23</v>
      </c>
      <c r="P449" s="117" t="s">
        <v>23</v>
      </c>
      <c r="Q449" s="117" t="s">
        <v>23</v>
      </c>
      <c r="R449" s="117" t="s">
        <v>23</v>
      </c>
      <c r="S449" s="117" t="s">
        <v>23</v>
      </c>
      <c r="T449" s="116" t="s">
        <v>23</v>
      </c>
      <c r="U449" s="117">
        <v>0</v>
      </c>
      <c r="V449" s="117">
        <v>0</v>
      </c>
      <c r="W449" s="116" t="s">
        <v>469</v>
      </c>
      <c r="X449" s="80" t="s">
        <v>20</v>
      </c>
      <c r="Y449" s="117" t="s">
        <v>1</v>
      </c>
    </row>
    <row r="450" spans="1:25">
      <c r="A450" s="117">
        <f t="shared" si="6"/>
        <v>447</v>
      </c>
      <c r="B450" s="117">
        <v>11</v>
      </c>
      <c r="C450" s="117" t="s">
        <v>716</v>
      </c>
      <c r="D450" s="117">
        <v>21609</v>
      </c>
      <c r="E450" s="117" t="s">
        <v>583</v>
      </c>
      <c r="F450" s="116" t="s">
        <v>468</v>
      </c>
      <c r="G450" s="116" t="s">
        <v>584</v>
      </c>
      <c r="H450" s="117">
        <v>3</v>
      </c>
      <c r="I450" s="117" t="s">
        <v>33</v>
      </c>
      <c r="J450" s="116" t="s">
        <v>656</v>
      </c>
      <c r="K450" s="117" t="s">
        <v>10</v>
      </c>
      <c r="L450" s="117" t="s">
        <v>445</v>
      </c>
      <c r="M450" s="133" t="s">
        <v>85</v>
      </c>
      <c r="N450" s="117" t="s">
        <v>23</v>
      </c>
      <c r="O450" s="117" t="s">
        <v>23</v>
      </c>
      <c r="P450" s="117" t="s">
        <v>23</v>
      </c>
      <c r="Q450" s="117" t="s">
        <v>23</v>
      </c>
      <c r="R450" s="117" t="s">
        <v>23</v>
      </c>
      <c r="S450" s="117" t="s">
        <v>23</v>
      </c>
      <c r="T450" s="116" t="s">
        <v>23</v>
      </c>
      <c r="U450" s="117">
        <v>0</v>
      </c>
      <c r="V450" s="117">
        <v>0</v>
      </c>
      <c r="W450" s="116" t="s">
        <v>469</v>
      </c>
      <c r="X450" s="80" t="s">
        <v>450</v>
      </c>
      <c r="Y450" s="117" t="s">
        <v>1</v>
      </c>
    </row>
    <row r="451" spans="1:25">
      <c r="A451" s="117">
        <f t="shared" si="6"/>
        <v>448</v>
      </c>
      <c r="B451" s="117">
        <v>11</v>
      </c>
      <c r="C451" s="117" t="s">
        <v>716</v>
      </c>
      <c r="D451" s="117">
        <v>21609</v>
      </c>
      <c r="E451" s="117" t="s">
        <v>595</v>
      </c>
      <c r="F451" s="116" t="s">
        <v>585</v>
      </c>
      <c r="G451" s="116" t="s">
        <v>586</v>
      </c>
      <c r="H451" s="117">
        <v>3</v>
      </c>
      <c r="I451" s="117" t="s">
        <v>33</v>
      </c>
      <c r="J451" s="116" t="s">
        <v>656</v>
      </c>
      <c r="K451" s="117" t="s">
        <v>10</v>
      </c>
      <c r="L451" s="117" t="s">
        <v>445</v>
      </c>
      <c r="M451" s="133" t="s">
        <v>85</v>
      </c>
      <c r="N451" s="117" t="s">
        <v>23</v>
      </c>
      <c r="O451" s="117" t="s">
        <v>23</v>
      </c>
      <c r="P451" s="117" t="s">
        <v>23</v>
      </c>
      <c r="Q451" s="117" t="s">
        <v>23</v>
      </c>
      <c r="R451" s="117" t="s">
        <v>23</v>
      </c>
      <c r="S451" s="117" t="s">
        <v>23</v>
      </c>
      <c r="T451" s="116" t="s">
        <v>23</v>
      </c>
      <c r="U451" s="117">
        <v>0</v>
      </c>
      <c r="V451" s="117">
        <v>0</v>
      </c>
      <c r="W451" s="116" t="s">
        <v>469</v>
      </c>
      <c r="X451" s="80" t="s">
        <v>450</v>
      </c>
      <c r="Y451" s="117" t="s">
        <v>1</v>
      </c>
    </row>
    <row r="452" spans="1:25">
      <c r="A452" s="117">
        <f t="shared" si="6"/>
        <v>449</v>
      </c>
      <c r="B452" s="117">
        <v>1</v>
      </c>
      <c r="C452" s="117" t="s">
        <v>716</v>
      </c>
      <c r="D452" s="117">
        <v>99100</v>
      </c>
      <c r="E452" s="117" t="s">
        <v>583</v>
      </c>
      <c r="F452" s="116" t="s">
        <v>468</v>
      </c>
      <c r="G452" s="116" t="s">
        <v>584</v>
      </c>
      <c r="H452" s="117">
        <v>3</v>
      </c>
      <c r="I452" s="117" t="s">
        <v>33</v>
      </c>
      <c r="J452" s="116" t="s">
        <v>656</v>
      </c>
      <c r="K452" s="117" t="s">
        <v>10</v>
      </c>
      <c r="L452" s="117" t="s">
        <v>445</v>
      </c>
      <c r="M452" s="134" t="s">
        <v>87</v>
      </c>
      <c r="N452" s="117" t="s">
        <v>23</v>
      </c>
      <c r="O452" s="117" t="s">
        <v>23</v>
      </c>
      <c r="P452" s="117" t="s">
        <v>23</v>
      </c>
      <c r="Q452" s="117" t="s">
        <v>23</v>
      </c>
      <c r="R452" s="117" t="s">
        <v>23</v>
      </c>
      <c r="S452" s="117" t="s">
        <v>23</v>
      </c>
      <c r="T452" s="116" t="s">
        <v>23</v>
      </c>
      <c r="U452" s="117">
        <v>0</v>
      </c>
      <c r="V452" s="117">
        <v>0</v>
      </c>
      <c r="W452" s="116" t="s">
        <v>469</v>
      </c>
      <c r="X452" s="80" t="s">
        <v>20</v>
      </c>
      <c r="Y452" s="117" t="s">
        <v>1</v>
      </c>
    </row>
    <row r="453" spans="1:25">
      <c r="A453" s="117">
        <f t="shared" si="6"/>
        <v>450</v>
      </c>
      <c r="B453" s="117">
        <v>1</v>
      </c>
      <c r="C453" s="117" t="s">
        <v>716</v>
      </c>
      <c r="D453" s="117">
        <v>99100</v>
      </c>
      <c r="E453" s="117" t="s">
        <v>595</v>
      </c>
      <c r="F453" s="116" t="s">
        <v>585</v>
      </c>
      <c r="G453" s="116" t="s">
        <v>586</v>
      </c>
      <c r="H453" s="117">
        <v>3</v>
      </c>
      <c r="I453" s="117" t="s">
        <v>33</v>
      </c>
      <c r="J453" s="116" t="s">
        <v>656</v>
      </c>
      <c r="K453" s="117" t="s">
        <v>10</v>
      </c>
      <c r="L453" s="117" t="s">
        <v>445</v>
      </c>
      <c r="M453" s="134" t="s">
        <v>87</v>
      </c>
      <c r="N453" s="117" t="s">
        <v>23</v>
      </c>
      <c r="O453" s="117" t="s">
        <v>23</v>
      </c>
      <c r="P453" s="117" t="s">
        <v>23</v>
      </c>
      <c r="Q453" s="117" t="s">
        <v>23</v>
      </c>
      <c r="R453" s="117" t="s">
        <v>23</v>
      </c>
      <c r="S453" s="117" t="s">
        <v>23</v>
      </c>
      <c r="T453" s="116" t="s">
        <v>23</v>
      </c>
      <c r="U453" s="117">
        <v>0</v>
      </c>
      <c r="V453" s="117">
        <v>0</v>
      </c>
      <c r="W453" s="116" t="s">
        <v>469</v>
      </c>
      <c r="X453" s="80" t="s">
        <v>20</v>
      </c>
      <c r="Y453" s="117" t="s">
        <v>1</v>
      </c>
    </row>
    <row r="454" spans="1:25">
      <c r="A454" s="117">
        <f t="shared" ref="A454:A517" si="7">A453+1</f>
        <v>451</v>
      </c>
      <c r="B454" s="117">
        <v>11</v>
      </c>
      <c r="C454" s="117" t="s">
        <v>716</v>
      </c>
      <c r="D454" s="117">
        <v>99100</v>
      </c>
      <c r="E454" s="117" t="s">
        <v>583</v>
      </c>
      <c r="F454" s="116" t="s">
        <v>468</v>
      </c>
      <c r="G454" s="116" t="s">
        <v>584</v>
      </c>
      <c r="H454" s="117">
        <v>3</v>
      </c>
      <c r="I454" s="117" t="s">
        <v>33</v>
      </c>
      <c r="J454" s="116" t="s">
        <v>656</v>
      </c>
      <c r="K454" s="117" t="s">
        <v>10</v>
      </c>
      <c r="L454" s="117" t="s">
        <v>445</v>
      </c>
      <c r="M454" s="134" t="s">
        <v>87</v>
      </c>
      <c r="N454" s="117" t="s">
        <v>23</v>
      </c>
      <c r="O454" s="117" t="s">
        <v>23</v>
      </c>
      <c r="P454" s="117" t="s">
        <v>23</v>
      </c>
      <c r="Q454" s="117" t="s">
        <v>23</v>
      </c>
      <c r="R454" s="117" t="s">
        <v>23</v>
      </c>
      <c r="S454" s="117" t="s">
        <v>23</v>
      </c>
      <c r="T454" s="116" t="s">
        <v>23</v>
      </c>
      <c r="U454" s="117">
        <v>0</v>
      </c>
      <c r="V454" s="117">
        <v>0</v>
      </c>
      <c r="W454" s="116" t="s">
        <v>469</v>
      </c>
      <c r="X454" s="80" t="s">
        <v>450</v>
      </c>
      <c r="Y454" s="117" t="s">
        <v>1</v>
      </c>
    </row>
    <row r="455" spans="1:25">
      <c r="A455" s="117">
        <f t="shared" si="7"/>
        <v>452</v>
      </c>
      <c r="B455" s="117">
        <v>11</v>
      </c>
      <c r="C455" s="117" t="s">
        <v>716</v>
      </c>
      <c r="D455" s="117">
        <v>99100</v>
      </c>
      <c r="E455" s="117" t="s">
        <v>595</v>
      </c>
      <c r="F455" s="116" t="s">
        <v>585</v>
      </c>
      <c r="G455" s="116" t="s">
        <v>586</v>
      </c>
      <c r="H455" s="117">
        <v>3</v>
      </c>
      <c r="I455" s="117" t="s">
        <v>33</v>
      </c>
      <c r="J455" s="116" t="s">
        <v>656</v>
      </c>
      <c r="K455" s="117" t="s">
        <v>10</v>
      </c>
      <c r="L455" s="117" t="s">
        <v>445</v>
      </c>
      <c r="M455" s="134" t="s">
        <v>87</v>
      </c>
      <c r="N455" s="117" t="s">
        <v>23</v>
      </c>
      <c r="O455" s="117" t="s">
        <v>23</v>
      </c>
      <c r="P455" s="117" t="s">
        <v>23</v>
      </c>
      <c r="Q455" s="117" t="s">
        <v>23</v>
      </c>
      <c r="R455" s="117" t="s">
        <v>23</v>
      </c>
      <c r="S455" s="117" t="s">
        <v>23</v>
      </c>
      <c r="T455" s="116" t="s">
        <v>23</v>
      </c>
      <c r="U455" s="117">
        <v>0</v>
      </c>
      <c r="V455" s="117">
        <v>0</v>
      </c>
      <c r="W455" s="116" t="s">
        <v>469</v>
      </c>
      <c r="X455" s="80" t="s">
        <v>450</v>
      </c>
      <c r="Y455" s="117" t="s">
        <v>1</v>
      </c>
    </row>
    <row r="456" spans="1:25">
      <c r="A456" s="117">
        <f t="shared" si="7"/>
        <v>453</v>
      </c>
      <c r="B456" s="117">
        <v>1</v>
      </c>
      <c r="C456" s="117" t="s">
        <v>716</v>
      </c>
      <c r="D456" s="117">
        <v>79101</v>
      </c>
      <c r="E456" s="117" t="s">
        <v>583</v>
      </c>
      <c r="F456" s="116" t="s">
        <v>468</v>
      </c>
      <c r="G456" s="116" t="s">
        <v>584</v>
      </c>
      <c r="H456" s="117">
        <v>3</v>
      </c>
      <c r="I456" s="117" t="s">
        <v>33</v>
      </c>
      <c r="J456" s="116" t="s">
        <v>656</v>
      </c>
      <c r="K456" s="117" t="s">
        <v>10</v>
      </c>
      <c r="L456" s="117" t="s">
        <v>445</v>
      </c>
      <c r="M456" s="134" t="s">
        <v>87</v>
      </c>
      <c r="N456" s="117" t="s">
        <v>23</v>
      </c>
      <c r="O456" s="117" t="s">
        <v>23</v>
      </c>
      <c r="P456" s="117" t="s">
        <v>23</v>
      </c>
      <c r="Q456" s="117" t="s">
        <v>23</v>
      </c>
      <c r="R456" s="117" t="s">
        <v>23</v>
      </c>
      <c r="S456" s="117" t="s">
        <v>23</v>
      </c>
      <c r="T456" s="116" t="s">
        <v>23</v>
      </c>
      <c r="U456" s="117">
        <v>0</v>
      </c>
      <c r="V456" s="117">
        <v>0</v>
      </c>
      <c r="W456" s="116" t="s">
        <v>469</v>
      </c>
      <c r="X456" s="80" t="s">
        <v>20</v>
      </c>
      <c r="Y456" s="117" t="s">
        <v>1</v>
      </c>
    </row>
    <row r="457" spans="1:25">
      <c r="A457" s="117">
        <f t="shared" si="7"/>
        <v>454</v>
      </c>
      <c r="B457" s="117">
        <v>1</v>
      </c>
      <c r="C457" s="117" t="s">
        <v>716</v>
      </c>
      <c r="D457" s="117">
        <v>79101</v>
      </c>
      <c r="E457" s="117" t="s">
        <v>595</v>
      </c>
      <c r="F457" s="116" t="s">
        <v>585</v>
      </c>
      <c r="G457" s="116" t="s">
        <v>586</v>
      </c>
      <c r="H457" s="117">
        <v>3</v>
      </c>
      <c r="I457" s="117" t="s">
        <v>33</v>
      </c>
      <c r="J457" s="116" t="s">
        <v>656</v>
      </c>
      <c r="K457" s="117" t="s">
        <v>10</v>
      </c>
      <c r="L457" s="117" t="s">
        <v>445</v>
      </c>
      <c r="M457" s="134" t="s">
        <v>87</v>
      </c>
      <c r="N457" s="117" t="s">
        <v>23</v>
      </c>
      <c r="O457" s="117" t="s">
        <v>23</v>
      </c>
      <c r="P457" s="117" t="s">
        <v>23</v>
      </c>
      <c r="Q457" s="117" t="s">
        <v>23</v>
      </c>
      <c r="R457" s="117" t="s">
        <v>23</v>
      </c>
      <c r="S457" s="117" t="s">
        <v>23</v>
      </c>
      <c r="T457" s="116" t="s">
        <v>23</v>
      </c>
      <c r="U457" s="117">
        <v>0</v>
      </c>
      <c r="V457" s="117">
        <v>0</v>
      </c>
      <c r="W457" s="116" t="s">
        <v>469</v>
      </c>
      <c r="X457" s="80" t="s">
        <v>20</v>
      </c>
      <c r="Y457" s="117" t="s">
        <v>1</v>
      </c>
    </row>
    <row r="458" spans="1:25">
      <c r="A458" s="117">
        <f t="shared" si="7"/>
        <v>455</v>
      </c>
      <c r="B458" s="117">
        <v>11</v>
      </c>
      <c r="C458" s="117" t="s">
        <v>716</v>
      </c>
      <c r="D458" s="117">
        <v>79101</v>
      </c>
      <c r="E458" s="117" t="s">
        <v>583</v>
      </c>
      <c r="F458" s="116" t="s">
        <v>468</v>
      </c>
      <c r="G458" s="116" t="s">
        <v>584</v>
      </c>
      <c r="H458" s="117">
        <v>3</v>
      </c>
      <c r="I458" s="117" t="s">
        <v>33</v>
      </c>
      <c r="J458" s="116" t="s">
        <v>656</v>
      </c>
      <c r="K458" s="117" t="s">
        <v>10</v>
      </c>
      <c r="L458" s="117" t="s">
        <v>445</v>
      </c>
      <c r="M458" s="134" t="s">
        <v>87</v>
      </c>
      <c r="N458" s="117" t="s">
        <v>23</v>
      </c>
      <c r="O458" s="117" t="s">
        <v>23</v>
      </c>
      <c r="P458" s="117" t="s">
        <v>23</v>
      </c>
      <c r="Q458" s="117" t="s">
        <v>23</v>
      </c>
      <c r="R458" s="117" t="s">
        <v>23</v>
      </c>
      <c r="S458" s="117" t="s">
        <v>23</v>
      </c>
      <c r="T458" s="116" t="s">
        <v>23</v>
      </c>
      <c r="U458" s="117">
        <v>0</v>
      </c>
      <c r="V458" s="117">
        <v>0</v>
      </c>
      <c r="W458" s="116" t="s">
        <v>469</v>
      </c>
      <c r="X458" s="80" t="s">
        <v>450</v>
      </c>
      <c r="Y458" s="117" t="s">
        <v>1</v>
      </c>
    </row>
    <row r="459" spans="1:25">
      <c r="A459" s="117">
        <f t="shared" si="7"/>
        <v>456</v>
      </c>
      <c r="B459" s="117">
        <v>11</v>
      </c>
      <c r="C459" s="117" t="s">
        <v>716</v>
      </c>
      <c r="D459" s="117">
        <v>79101</v>
      </c>
      <c r="E459" s="117" t="s">
        <v>595</v>
      </c>
      <c r="F459" s="116" t="s">
        <v>585</v>
      </c>
      <c r="G459" s="116" t="s">
        <v>586</v>
      </c>
      <c r="H459" s="117">
        <v>3</v>
      </c>
      <c r="I459" s="117" t="s">
        <v>33</v>
      </c>
      <c r="J459" s="116" t="s">
        <v>656</v>
      </c>
      <c r="K459" s="117" t="s">
        <v>10</v>
      </c>
      <c r="L459" s="117" t="s">
        <v>445</v>
      </c>
      <c r="M459" s="134" t="s">
        <v>87</v>
      </c>
      <c r="N459" s="117" t="s">
        <v>23</v>
      </c>
      <c r="O459" s="117" t="s">
        <v>23</v>
      </c>
      <c r="P459" s="117" t="s">
        <v>23</v>
      </c>
      <c r="Q459" s="117" t="s">
        <v>23</v>
      </c>
      <c r="R459" s="117" t="s">
        <v>23</v>
      </c>
      <c r="S459" s="117" t="s">
        <v>23</v>
      </c>
      <c r="T459" s="116" t="s">
        <v>23</v>
      </c>
      <c r="U459" s="117">
        <v>0</v>
      </c>
      <c r="V459" s="117">
        <v>0</v>
      </c>
      <c r="W459" s="116" t="s">
        <v>469</v>
      </c>
      <c r="X459" s="80" t="s">
        <v>450</v>
      </c>
      <c r="Y459" s="117" t="s">
        <v>1</v>
      </c>
    </row>
    <row r="460" spans="1:25">
      <c r="A460" s="117">
        <f t="shared" si="7"/>
        <v>457</v>
      </c>
      <c r="B460" s="117">
        <v>1</v>
      </c>
      <c r="C460" s="117" t="s">
        <v>716</v>
      </c>
      <c r="D460" s="117">
        <v>11609</v>
      </c>
      <c r="E460" s="117" t="s">
        <v>583</v>
      </c>
      <c r="F460" s="116" t="s">
        <v>468</v>
      </c>
      <c r="G460" s="116" t="s">
        <v>584</v>
      </c>
      <c r="H460" s="117">
        <v>3</v>
      </c>
      <c r="I460" s="117" t="s">
        <v>33</v>
      </c>
      <c r="J460" s="116" t="s">
        <v>656</v>
      </c>
      <c r="K460" s="117" t="s">
        <v>10</v>
      </c>
      <c r="L460" s="117" t="s">
        <v>445</v>
      </c>
      <c r="M460" s="134" t="s">
        <v>87</v>
      </c>
      <c r="N460" s="117" t="s">
        <v>23</v>
      </c>
      <c r="O460" s="117" t="s">
        <v>23</v>
      </c>
      <c r="P460" s="117" t="s">
        <v>23</v>
      </c>
      <c r="Q460" s="117" t="s">
        <v>23</v>
      </c>
      <c r="R460" s="117" t="s">
        <v>23</v>
      </c>
      <c r="S460" s="117" t="s">
        <v>23</v>
      </c>
      <c r="T460" s="116" t="s">
        <v>23</v>
      </c>
      <c r="U460" s="117">
        <v>0</v>
      </c>
      <c r="V460" s="117">
        <v>0</v>
      </c>
      <c r="W460" s="116" t="s">
        <v>469</v>
      </c>
      <c r="X460" s="80" t="s">
        <v>20</v>
      </c>
      <c r="Y460" s="117" t="s">
        <v>1</v>
      </c>
    </row>
    <row r="461" spans="1:25">
      <c r="A461" s="117">
        <f t="shared" si="7"/>
        <v>458</v>
      </c>
      <c r="B461" s="117">
        <v>1</v>
      </c>
      <c r="C461" s="117" t="s">
        <v>716</v>
      </c>
      <c r="D461" s="117">
        <v>11609</v>
      </c>
      <c r="E461" s="117" t="s">
        <v>595</v>
      </c>
      <c r="F461" s="116" t="s">
        <v>585</v>
      </c>
      <c r="G461" s="116" t="s">
        <v>586</v>
      </c>
      <c r="H461" s="117">
        <v>3</v>
      </c>
      <c r="I461" s="117" t="s">
        <v>33</v>
      </c>
      <c r="J461" s="116" t="s">
        <v>656</v>
      </c>
      <c r="K461" s="117" t="s">
        <v>10</v>
      </c>
      <c r="L461" s="117" t="s">
        <v>445</v>
      </c>
      <c r="M461" s="134" t="s">
        <v>87</v>
      </c>
      <c r="N461" s="117" t="s">
        <v>23</v>
      </c>
      <c r="O461" s="117" t="s">
        <v>23</v>
      </c>
      <c r="P461" s="117" t="s">
        <v>23</v>
      </c>
      <c r="Q461" s="117" t="s">
        <v>23</v>
      </c>
      <c r="R461" s="117" t="s">
        <v>23</v>
      </c>
      <c r="S461" s="117" t="s">
        <v>23</v>
      </c>
      <c r="T461" s="116" t="s">
        <v>23</v>
      </c>
      <c r="U461" s="117">
        <v>0</v>
      </c>
      <c r="V461" s="117">
        <v>0</v>
      </c>
      <c r="W461" s="116" t="s">
        <v>469</v>
      </c>
      <c r="X461" s="80" t="s">
        <v>20</v>
      </c>
      <c r="Y461" s="117" t="s">
        <v>1</v>
      </c>
    </row>
    <row r="462" spans="1:25">
      <c r="A462" s="117">
        <f t="shared" si="7"/>
        <v>459</v>
      </c>
      <c r="B462" s="117">
        <v>11</v>
      </c>
      <c r="C462" s="117" t="s">
        <v>716</v>
      </c>
      <c r="D462" s="117">
        <v>11609</v>
      </c>
      <c r="E462" s="117" t="s">
        <v>583</v>
      </c>
      <c r="F462" s="116" t="s">
        <v>468</v>
      </c>
      <c r="G462" s="116" t="s">
        <v>584</v>
      </c>
      <c r="H462" s="117">
        <v>3</v>
      </c>
      <c r="I462" s="117" t="s">
        <v>33</v>
      </c>
      <c r="J462" s="116" t="s">
        <v>656</v>
      </c>
      <c r="K462" s="117" t="s">
        <v>10</v>
      </c>
      <c r="L462" s="117" t="s">
        <v>445</v>
      </c>
      <c r="M462" s="134" t="s">
        <v>87</v>
      </c>
      <c r="N462" s="117" t="s">
        <v>23</v>
      </c>
      <c r="O462" s="117" t="s">
        <v>23</v>
      </c>
      <c r="P462" s="117" t="s">
        <v>23</v>
      </c>
      <c r="Q462" s="117" t="s">
        <v>23</v>
      </c>
      <c r="R462" s="117" t="s">
        <v>23</v>
      </c>
      <c r="S462" s="117" t="s">
        <v>23</v>
      </c>
      <c r="T462" s="116" t="s">
        <v>23</v>
      </c>
      <c r="U462" s="117">
        <v>0</v>
      </c>
      <c r="V462" s="117">
        <v>0</v>
      </c>
      <c r="W462" s="116" t="s">
        <v>469</v>
      </c>
      <c r="X462" s="80" t="s">
        <v>450</v>
      </c>
      <c r="Y462" s="117" t="s">
        <v>1</v>
      </c>
    </row>
    <row r="463" spans="1:25">
      <c r="A463" s="117">
        <f t="shared" si="7"/>
        <v>460</v>
      </c>
      <c r="B463" s="117">
        <v>11</v>
      </c>
      <c r="C463" s="117" t="s">
        <v>716</v>
      </c>
      <c r="D463" s="117">
        <v>11609</v>
      </c>
      <c r="E463" s="117" t="s">
        <v>595</v>
      </c>
      <c r="F463" s="116" t="s">
        <v>585</v>
      </c>
      <c r="G463" s="116" t="s">
        <v>586</v>
      </c>
      <c r="H463" s="117">
        <v>3</v>
      </c>
      <c r="I463" s="117" t="s">
        <v>33</v>
      </c>
      <c r="J463" s="116" t="s">
        <v>656</v>
      </c>
      <c r="K463" s="117" t="s">
        <v>10</v>
      </c>
      <c r="L463" s="117" t="s">
        <v>445</v>
      </c>
      <c r="M463" s="134" t="s">
        <v>87</v>
      </c>
      <c r="N463" s="117" t="s">
        <v>23</v>
      </c>
      <c r="O463" s="117" t="s">
        <v>23</v>
      </c>
      <c r="P463" s="117" t="s">
        <v>23</v>
      </c>
      <c r="Q463" s="117" t="s">
        <v>23</v>
      </c>
      <c r="R463" s="117" t="s">
        <v>23</v>
      </c>
      <c r="S463" s="117" t="s">
        <v>23</v>
      </c>
      <c r="T463" s="116" t="s">
        <v>23</v>
      </c>
      <c r="U463" s="117">
        <v>0</v>
      </c>
      <c r="V463" s="117">
        <v>0</v>
      </c>
      <c r="W463" s="116" t="s">
        <v>469</v>
      </c>
      <c r="X463" s="80" t="s">
        <v>450</v>
      </c>
      <c r="Y463" s="117" t="s">
        <v>1</v>
      </c>
    </row>
    <row r="464" spans="1:25">
      <c r="A464" s="117">
        <f t="shared" si="7"/>
        <v>461</v>
      </c>
      <c r="B464" s="117">
        <v>1</v>
      </c>
      <c r="C464" s="117" t="s">
        <v>716</v>
      </c>
      <c r="D464" s="117">
        <v>21609</v>
      </c>
      <c r="E464" s="117" t="s">
        <v>583</v>
      </c>
      <c r="F464" s="116" t="s">
        <v>468</v>
      </c>
      <c r="G464" s="116" t="s">
        <v>584</v>
      </c>
      <c r="H464" s="117">
        <v>3</v>
      </c>
      <c r="I464" s="117" t="s">
        <v>33</v>
      </c>
      <c r="J464" s="116" t="s">
        <v>656</v>
      </c>
      <c r="K464" s="117" t="s">
        <v>10</v>
      </c>
      <c r="L464" s="117" t="s">
        <v>445</v>
      </c>
      <c r="M464" s="134" t="s">
        <v>87</v>
      </c>
      <c r="N464" s="117" t="s">
        <v>23</v>
      </c>
      <c r="O464" s="117" t="s">
        <v>23</v>
      </c>
      <c r="P464" s="117" t="s">
        <v>23</v>
      </c>
      <c r="Q464" s="117" t="s">
        <v>23</v>
      </c>
      <c r="R464" s="117" t="s">
        <v>23</v>
      </c>
      <c r="S464" s="117" t="s">
        <v>23</v>
      </c>
      <c r="T464" s="116" t="s">
        <v>23</v>
      </c>
      <c r="U464" s="117">
        <v>0</v>
      </c>
      <c r="V464" s="117">
        <v>0</v>
      </c>
      <c r="W464" s="116" t="s">
        <v>469</v>
      </c>
      <c r="X464" s="80" t="s">
        <v>20</v>
      </c>
      <c r="Y464" s="117" t="s">
        <v>1</v>
      </c>
    </row>
    <row r="465" spans="1:25">
      <c r="A465" s="117">
        <f t="shared" si="7"/>
        <v>462</v>
      </c>
      <c r="B465" s="117">
        <v>1</v>
      </c>
      <c r="C465" s="117" t="s">
        <v>716</v>
      </c>
      <c r="D465" s="117">
        <v>21609</v>
      </c>
      <c r="E465" s="117" t="s">
        <v>595</v>
      </c>
      <c r="F465" s="116" t="s">
        <v>585</v>
      </c>
      <c r="G465" s="116" t="s">
        <v>586</v>
      </c>
      <c r="H465" s="117">
        <v>3</v>
      </c>
      <c r="I465" s="117" t="s">
        <v>33</v>
      </c>
      <c r="J465" s="116" t="s">
        <v>656</v>
      </c>
      <c r="K465" s="117" t="s">
        <v>10</v>
      </c>
      <c r="L465" s="117" t="s">
        <v>445</v>
      </c>
      <c r="M465" s="134" t="s">
        <v>87</v>
      </c>
      <c r="N465" s="117" t="s">
        <v>23</v>
      </c>
      <c r="O465" s="117" t="s">
        <v>23</v>
      </c>
      <c r="P465" s="117" t="s">
        <v>23</v>
      </c>
      <c r="Q465" s="117" t="s">
        <v>23</v>
      </c>
      <c r="R465" s="117" t="s">
        <v>23</v>
      </c>
      <c r="S465" s="117" t="s">
        <v>23</v>
      </c>
      <c r="T465" s="116" t="s">
        <v>23</v>
      </c>
      <c r="U465" s="117">
        <v>0</v>
      </c>
      <c r="V465" s="117">
        <v>0</v>
      </c>
      <c r="W465" s="116" t="s">
        <v>469</v>
      </c>
      <c r="X465" s="80" t="s">
        <v>20</v>
      </c>
      <c r="Y465" s="117" t="s">
        <v>1</v>
      </c>
    </row>
    <row r="466" spans="1:25">
      <c r="A466" s="117">
        <f t="shared" si="7"/>
        <v>463</v>
      </c>
      <c r="B466" s="117">
        <v>11</v>
      </c>
      <c r="C466" s="117" t="s">
        <v>716</v>
      </c>
      <c r="D466" s="117">
        <v>21609</v>
      </c>
      <c r="E466" s="117" t="s">
        <v>583</v>
      </c>
      <c r="F466" s="116" t="s">
        <v>468</v>
      </c>
      <c r="G466" s="116" t="s">
        <v>584</v>
      </c>
      <c r="H466" s="117">
        <v>3</v>
      </c>
      <c r="I466" s="117" t="s">
        <v>33</v>
      </c>
      <c r="J466" s="116" t="s">
        <v>656</v>
      </c>
      <c r="K466" s="117" t="s">
        <v>10</v>
      </c>
      <c r="L466" s="117" t="s">
        <v>445</v>
      </c>
      <c r="M466" s="134" t="s">
        <v>87</v>
      </c>
      <c r="N466" s="117" t="s">
        <v>23</v>
      </c>
      <c r="O466" s="117" t="s">
        <v>23</v>
      </c>
      <c r="P466" s="117" t="s">
        <v>23</v>
      </c>
      <c r="Q466" s="117" t="s">
        <v>23</v>
      </c>
      <c r="R466" s="117" t="s">
        <v>23</v>
      </c>
      <c r="S466" s="117" t="s">
        <v>23</v>
      </c>
      <c r="T466" s="116" t="s">
        <v>23</v>
      </c>
      <c r="U466" s="117">
        <v>0</v>
      </c>
      <c r="V466" s="117">
        <v>0</v>
      </c>
      <c r="W466" s="116" t="s">
        <v>469</v>
      </c>
      <c r="X466" s="80" t="s">
        <v>450</v>
      </c>
      <c r="Y466" s="117" t="s">
        <v>1</v>
      </c>
    </row>
    <row r="467" spans="1:25">
      <c r="A467" s="117">
        <f t="shared" si="7"/>
        <v>464</v>
      </c>
      <c r="B467" s="117">
        <v>11</v>
      </c>
      <c r="C467" s="117" t="s">
        <v>716</v>
      </c>
      <c r="D467" s="117">
        <v>21609</v>
      </c>
      <c r="E467" s="117" t="s">
        <v>595</v>
      </c>
      <c r="F467" s="116" t="s">
        <v>585</v>
      </c>
      <c r="G467" s="116" t="s">
        <v>586</v>
      </c>
      <c r="H467" s="117">
        <v>3</v>
      </c>
      <c r="I467" s="117" t="s">
        <v>33</v>
      </c>
      <c r="J467" s="116" t="s">
        <v>656</v>
      </c>
      <c r="K467" s="117" t="s">
        <v>10</v>
      </c>
      <c r="L467" s="117" t="s">
        <v>445</v>
      </c>
      <c r="M467" s="134" t="s">
        <v>87</v>
      </c>
      <c r="N467" s="117" t="s">
        <v>23</v>
      </c>
      <c r="O467" s="117" t="s">
        <v>23</v>
      </c>
      <c r="P467" s="117" t="s">
        <v>23</v>
      </c>
      <c r="Q467" s="117" t="s">
        <v>23</v>
      </c>
      <c r="R467" s="117" t="s">
        <v>23</v>
      </c>
      <c r="S467" s="117" t="s">
        <v>23</v>
      </c>
      <c r="T467" s="116" t="s">
        <v>23</v>
      </c>
      <c r="U467" s="117">
        <v>0</v>
      </c>
      <c r="V467" s="117">
        <v>0</v>
      </c>
      <c r="W467" s="116" t="s">
        <v>469</v>
      </c>
      <c r="X467" s="80" t="s">
        <v>450</v>
      </c>
      <c r="Y467" s="117" t="s">
        <v>1</v>
      </c>
    </row>
    <row r="468" spans="1:25">
      <c r="A468" s="117">
        <f t="shared" si="7"/>
        <v>465</v>
      </c>
      <c r="B468" s="117">
        <v>1</v>
      </c>
      <c r="C468" s="117" t="s">
        <v>716</v>
      </c>
      <c r="D468" s="117">
        <v>99100</v>
      </c>
      <c r="E468" s="117" t="s">
        <v>583</v>
      </c>
      <c r="F468" s="116" t="s">
        <v>468</v>
      </c>
      <c r="G468" s="116" t="s">
        <v>584</v>
      </c>
      <c r="H468" s="117">
        <v>3</v>
      </c>
      <c r="I468" s="117" t="s">
        <v>33</v>
      </c>
      <c r="J468" s="116" t="s">
        <v>656</v>
      </c>
      <c r="K468" s="117" t="s">
        <v>10</v>
      </c>
      <c r="L468" s="117" t="s">
        <v>445</v>
      </c>
      <c r="M468" s="135" t="s">
        <v>88</v>
      </c>
      <c r="N468" s="117" t="s">
        <v>23</v>
      </c>
      <c r="O468" s="117" t="s">
        <v>23</v>
      </c>
      <c r="P468" s="117" t="s">
        <v>23</v>
      </c>
      <c r="Q468" s="117" t="s">
        <v>23</v>
      </c>
      <c r="R468" s="117" t="s">
        <v>23</v>
      </c>
      <c r="S468" s="117" t="s">
        <v>23</v>
      </c>
      <c r="T468" s="116" t="s">
        <v>23</v>
      </c>
      <c r="U468" s="117">
        <v>0</v>
      </c>
      <c r="V468" s="117">
        <v>0</v>
      </c>
      <c r="W468" s="116" t="s">
        <v>469</v>
      </c>
      <c r="X468" s="80" t="s">
        <v>20</v>
      </c>
      <c r="Y468" s="117" t="s">
        <v>1</v>
      </c>
    </row>
    <row r="469" spans="1:25">
      <c r="A469" s="117">
        <f t="shared" si="7"/>
        <v>466</v>
      </c>
      <c r="B469" s="117">
        <v>1</v>
      </c>
      <c r="C469" s="117" t="s">
        <v>716</v>
      </c>
      <c r="D469" s="117">
        <v>99100</v>
      </c>
      <c r="E469" s="117" t="s">
        <v>595</v>
      </c>
      <c r="F469" s="116" t="s">
        <v>585</v>
      </c>
      <c r="G469" s="116" t="s">
        <v>586</v>
      </c>
      <c r="H469" s="117">
        <v>3</v>
      </c>
      <c r="I469" s="117" t="s">
        <v>33</v>
      </c>
      <c r="J469" s="116" t="s">
        <v>656</v>
      </c>
      <c r="K469" s="117" t="s">
        <v>10</v>
      </c>
      <c r="L469" s="117" t="s">
        <v>445</v>
      </c>
      <c r="M469" s="135" t="s">
        <v>88</v>
      </c>
      <c r="N469" s="117" t="s">
        <v>23</v>
      </c>
      <c r="O469" s="117" t="s">
        <v>23</v>
      </c>
      <c r="P469" s="117" t="s">
        <v>23</v>
      </c>
      <c r="Q469" s="117" t="s">
        <v>23</v>
      </c>
      <c r="R469" s="117" t="s">
        <v>23</v>
      </c>
      <c r="S469" s="117" t="s">
        <v>23</v>
      </c>
      <c r="T469" s="116" t="s">
        <v>23</v>
      </c>
      <c r="U469" s="117">
        <v>0</v>
      </c>
      <c r="V469" s="117">
        <v>0</v>
      </c>
      <c r="W469" s="116" t="s">
        <v>469</v>
      </c>
      <c r="X469" s="80" t="s">
        <v>20</v>
      </c>
      <c r="Y469" s="117" t="s">
        <v>1</v>
      </c>
    </row>
    <row r="470" spans="1:25">
      <c r="A470" s="117">
        <f t="shared" si="7"/>
        <v>467</v>
      </c>
      <c r="B470" s="117">
        <v>11</v>
      </c>
      <c r="C470" s="117" t="s">
        <v>716</v>
      </c>
      <c r="D470" s="117">
        <v>99100</v>
      </c>
      <c r="E470" s="117" t="s">
        <v>583</v>
      </c>
      <c r="F470" s="116" t="s">
        <v>468</v>
      </c>
      <c r="G470" s="116" t="s">
        <v>584</v>
      </c>
      <c r="H470" s="117">
        <v>3</v>
      </c>
      <c r="I470" s="117" t="s">
        <v>33</v>
      </c>
      <c r="J470" s="116" t="s">
        <v>656</v>
      </c>
      <c r="K470" s="117" t="s">
        <v>10</v>
      </c>
      <c r="L470" s="117" t="s">
        <v>445</v>
      </c>
      <c r="M470" s="135" t="s">
        <v>88</v>
      </c>
      <c r="N470" s="117" t="s">
        <v>23</v>
      </c>
      <c r="O470" s="117" t="s">
        <v>23</v>
      </c>
      <c r="P470" s="117" t="s">
        <v>23</v>
      </c>
      <c r="Q470" s="117" t="s">
        <v>23</v>
      </c>
      <c r="R470" s="117" t="s">
        <v>23</v>
      </c>
      <c r="S470" s="117" t="s">
        <v>23</v>
      </c>
      <c r="T470" s="116" t="s">
        <v>23</v>
      </c>
      <c r="U470" s="117">
        <v>0</v>
      </c>
      <c r="V470" s="117">
        <v>0</v>
      </c>
      <c r="W470" s="116" t="s">
        <v>469</v>
      </c>
      <c r="X470" s="80" t="s">
        <v>450</v>
      </c>
      <c r="Y470" s="117" t="s">
        <v>1</v>
      </c>
    </row>
    <row r="471" spans="1:25">
      <c r="A471" s="117">
        <f t="shared" si="7"/>
        <v>468</v>
      </c>
      <c r="B471" s="117">
        <v>11</v>
      </c>
      <c r="C471" s="117" t="s">
        <v>716</v>
      </c>
      <c r="D471" s="117">
        <v>99100</v>
      </c>
      <c r="E471" s="117" t="s">
        <v>595</v>
      </c>
      <c r="F471" s="116" t="s">
        <v>585</v>
      </c>
      <c r="G471" s="116" t="s">
        <v>586</v>
      </c>
      <c r="H471" s="117">
        <v>3</v>
      </c>
      <c r="I471" s="117" t="s">
        <v>33</v>
      </c>
      <c r="J471" s="116" t="s">
        <v>656</v>
      </c>
      <c r="K471" s="117" t="s">
        <v>10</v>
      </c>
      <c r="L471" s="117" t="s">
        <v>445</v>
      </c>
      <c r="M471" s="135" t="s">
        <v>88</v>
      </c>
      <c r="N471" s="117" t="s">
        <v>23</v>
      </c>
      <c r="O471" s="117" t="s">
        <v>23</v>
      </c>
      <c r="P471" s="117" t="s">
        <v>23</v>
      </c>
      <c r="Q471" s="117" t="s">
        <v>23</v>
      </c>
      <c r="R471" s="117" t="s">
        <v>23</v>
      </c>
      <c r="S471" s="117" t="s">
        <v>23</v>
      </c>
      <c r="T471" s="116" t="s">
        <v>23</v>
      </c>
      <c r="U471" s="117">
        <v>0</v>
      </c>
      <c r="V471" s="117">
        <v>0</v>
      </c>
      <c r="W471" s="116" t="s">
        <v>469</v>
      </c>
      <c r="X471" s="80" t="s">
        <v>450</v>
      </c>
      <c r="Y471" s="117" t="s">
        <v>1</v>
      </c>
    </row>
    <row r="472" spans="1:25">
      <c r="A472" s="117">
        <f t="shared" si="7"/>
        <v>469</v>
      </c>
      <c r="B472" s="117">
        <v>1</v>
      </c>
      <c r="C472" s="117" t="s">
        <v>716</v>
      </c>
      <c r="D472" s="117">
        <v>79101</v>
      </c>
      <c r="E472" s="117" t="s">
        <v>583</v>
      </c>
      <c r="F472" s="116" t="s">
        <v>468</v>
      </c>
      <c r="G472" s="116" t="s">
        <v>584</v>
      </c>
      <c r="H472" s="117">
        <v>3</v>
      </c>
      <c r="I472" s="117" t="s">
        <v>33</v>
      </c>
      <c r="J472" s="116" t="s">
        <v>656</v>
      </c>
      <c r="K472" s="117" t="s">
        <v>10</v>
      </c>
      <c r="L472" s="117" t="s">
        <v>445</v>
      </c>
      <c r="M472" s="135" t="s">
        <v>88</v>
      </c>
      <c r="N472" s="117" t="s">
        <v>23</v>
      </c>
      <c r="O472" s="117" t="s">
        <v>23</v>
      </c>
      <c r="P472" s="117" t="s">
        <v>23</v>
      </c>
      <c r="Q472" s="117" t="s">
        <v>23</v>
      </c>
      <c r="R472" s="117" t="s">
        <v>23</v>
      </c>
      <c r="S472" s="117" t="s">
        <v>23</v>
      </c>
      <c r="T472" s="116" t="s">
        <v>23</v>
      </c>
      <c r="U472" s="117">
        <v>0</v>
      </c>
      <c r="V472" s="117">
        <v>0</v>
      </c>
      <c r="W472" s="116" t="s">
        <v>469</v>
      </c>
      <c r="X472" s="80" t="s">
        <v>20</v>
      </c>
      <c r="Y472" s="117" t="s">
        <v>1</v>
      </c>
    </row>
    <row r="473" spans="1:25">
      <c r="A473" s="117">
        <f t="shared" si="7"/>
        <v>470</v>
      </c>
      <c r="B473" s="117">
        <v>1</v>
      </c>
      <c r="C473" s="117" t="s">
        <v>716</v>
      </c>
      <c r="D473" s="117">
        <v>79101</v>
      </c>
      <c r="E473" s="117" t="s">
        <v>595</v>
      </c>
      <c r="F473" s="116" t="s">
        <v>585</v>
      </c>
      <c r="G473" s="116" t="s">
        <v>586</v>
      </c>
      <c r="H473" s="117">
        <v>3</v>
      </c>
      <c r="I473" s="117" t="s">
        <v>33</v>
      </c>
      <c r="J473" s="116" t="s">
        <v>656</v>
      </c>
      <c r="K473" s="117" t="s">
        <v>10</v>
      </c>
      <c r="L473" s="117" t="s">
        <v>445</v>
      </c>
      <c r="M473" s="135" t="s">
        <v>88</v>
      </c>
      <c r="N473" s="117" t="s">
        <v>23</v>
      </c>
      <c r="O473" s="117" t="s">
        <v>23</v>
      </c>
      <c r="P473" s="117" t="s">
        <v>23</v>
      </c>
      <c r="Q473" s="117" t="s">
        <v>23</v>
      </c>
      <c r="R473" s="117" t="s">
        <v>23</v>
      </c>
      <c r="S473" s="117" t="s">
        <v>23</v>
      </c>
      <c r="T473" s="116" t="s">
        <v>23</v>
      </c>
      <c r="U473" s="117">
        <v>0</v>
      </c>
      <c r="V473" s="117">
        <v>0</v>
      </c>
      <c r="W473" s="116" t="s">
        <v>469</v>
      </c>
      <c r="X473" s="80" t="s">
        <v>20</v>
      </c>
      <c r="Y473" s="117" t="s">
        <v>1</v>
      </c>
    </row>
    <row r="474" spans="1:25">
      <c r="A474" s="117">
        <f t="shared" si="7"/>
        <v>471</v>
      </c>
      <c r="B474" s="117">
        <v>11</v>
      </c>
      <c r="C474" s="117" t="s">
        <v>716</v>
      </c>
      <c r="D474" s="117">
        <v>79101</v>
      </c>
      <c r="E474" s="117" t="s">
        <v>583</v>
      </c>
      <c r="F474" s="116" t="s">
        <v>468</v>
      </c>
      <c r="G474" s="116" t="s">
        <v>584</v>
      </c>
      <c r="H474" s="117">
        <v>3</v>
      </c>
      <c r="I474" s="117" t="s">
        <v>33</v>
      </c>
      <c r="J474" s="116" t="s">
        <v>656</v>
      </c>
      <c r="K474" s="117" t="s">
        <v>10</v>
      </c>
      <c r="L474" s="117" t="s">
        <v>445</v>
      </c>
      <c r="M474" s="135" t="s">
        <v>88</v>
      </c>
      <c r="N474" s="117" t="s">
        <v>23</v>
      </c>
      <c r="O474" s="117" t="s">
        <v>23</v>
      </c>
      <c r="P474" s="117" t="s">
        <v>23</v>
      </c>
      <c r="Q474" s="117" t="s">
        <v>23</v>
      </c>
      <c r="R474" s="117" t="s">
        <v>23</v>
      </c>
      <c r="S474" s="117" t="s">
        <v>23</v>
      </c>
      <c r="T474" s="116" t="s">
        <v>23</v>
      </c>
      <c r="U474" s="117">
        <v>0</v>
      </c>
      <c r="V474" s="117">
        <v>0</v>
      </c>
      <c r="W474" s="116" t="s">
        <v>469</v>
      </c>
      <c r="X474" s="80" t="s">
        <v>450</v>
      </c>
      <c r="Y474" s="117" t="s">
        <v>1</v>
      </c>
    </row>
    <row r="475" spans="1:25">
      <c r="A475" s="117">
        <f t="shared" si="7"/>
        <v>472</v>
      </c>
      <c r="B475" s="117">
        <v>11</v>
      </c>
      <c r="C475" s="117" t="s">
        <v>716</v>
      </c>
      <c r="D475" s="117">
        <v>79101</v>
      </c>
      <c r="E475" s="117" t="s">
        <v>595</v>
      </c>
      <c r="F475" s="116" t="s">
        <v>585</v>
      </c>
      <c r="G475" s="116" t="s">
        <v>586</v>
      </c>
      <c r="H475" s="117">
        <v>3</v>
      </c>
      <c r="I475" s="117" t="s">
        <v>33</v>
      </c>
      <c r="J475" s="116" t="s">
        <v>656</v>
      </c>
      <c r="K475" s="117" t="s">
        <v>10</v>
      </c>
      <c r="L475" s="117" t="s">
        <v>445</v>
      </c>
      <c r="M475" s="135" t="s">
        <v>88</v>
      </c>
      <c r="N475" s="117" t="s">
        <v>23</v>
      </c>
      <c r="O475" s="117" t="s">
        <v>23</v>
      </c>
      <c r="P475" s="117" t="s">
        <v>23</v>
      </c>
      <c r="Q475" s="117" t="s">
        <v>23</v>
      </c>
      <c r="R475" s="117" t="s">
        <v>23</v>
      </c>
      <c r="S475" s="117" t="s">
        <v>23</v>
      </c>
      <c r="T475" s="116" t="s">
        <v>23</v>
      </c>
      <c r="U475" s="117">
        <v>0</v>
      </c>
      <c r="V475" s="117">
        <v>0</v>
      </c>
      <c r="W475" s="116" t="s">
        <v>469</v>
      </c>
      <c r="X475" s="80" t="s">
        <v>450</v>
      </c>
      <c r="Y475" s="117" t="s">
        <v>1</v>
      </c>
    </row>
    <row r="476" spans="1:25">
      <c r="A476" s="117">
        <f t="shared" si="7"/>
        <v>473</v>
      </c>
      <c r="B476" s="117">
        <v>1</v>
      </c>
      <c r="C476" s="117" t="s">
        <v>716</v>
      </c>
      <c r="D476" s="117">
        <v>11609</v>
      </c>
      <c r="E476" s="117" t="s">
        <v>583</v>
      </c>
      <c r="F476" s="116" t="s">
        <v>468</v>
      </c>
      <c r="G476" s="116" t="s">
        <v>584</v>
      </c>
      <c r="H476" s="117">
        <v>3</v>
      </c>
      <c r="I476" s="117" t="s">
        <v>33</v>
      </c>
      <c r="J476" s="116" t="s">
        <v>656</v>
      </c>
      <c r="K476" s="117" t="s">
        <v>10</v>
      </c>
      <c r="L476" s="117" t="s">
        <v>445</v>
      </c>
      <c r="M476" s="135" t="s">
        <v>88</v>
      </c>
      <c r="N476" s="117" t="s">
        <v>23</v>
      </c>
      <c r="O476" s="117" t="s">
        <v>23</v>
      </c>
      <c r="P476" s="117" t="s">
        <v>23</v>
      </c>
      <c r="Q476" s="117" t="s">
        <v>23</v>
      </c>
      <c r="R476" s="117" t="s">
        <v>23</v>
      </c>
      <c r="S476" s="117" t="s">
        <v>23</v>
      </c>
      <c r="T476" s="116" t="s">
        <v>23</v>
      </c>
      <c r="U476" s="117">
        <v>0</v>
      </c>
      <c r="V476" s="117">
        <v>0</v>
      </c>
      <c r="W476" s="116" t="s">
        <v>469</v>
      </c>
      <c r="X476" s="80" t="s">
        <v>20</v>
      </c>
      <c r="Y476" s="117" t="s">
        <v>1</v>
      </c>
    </row>
    <row r="477" spans="1:25">
      <c r="A477" s="117">
        <f t="shared" si="7"/>
        <v>474</v>
      </c>
      <c r="B477" s="117">
        <v>1</v>
      </c>
      <c r="C477" s="117" t="s">
        <v>716</v>
      </c>
      <c r="D477" s="117">
        <v>11609</v>
      </c>
      <c r="E477" s="117" t="s">
        <v>595</v>
      </c>
      <c r="F477" s="116" t="s">
        <v>585</v>
      </c>
      <c r="G477" s="116" t="s">
        <v>586</v>
      </c>
      <c r="H477" s="117">
        <v>3</v>
      </c>
      <c r="I477" s="117" t="s">
        <v>33</v>
      </c>
      <c r="J477" s="116" t="s">
        <v>656</v>
      </c>
      <c r="K477" s="117" t="s">
        <v>10</v>
      </c>
      <c r="L477" s="117" t="s">
        <v>445</v>
      </c>
      <c r="M477" s="135" t="s">
        <v>88</v>
      </c>
      <c r="N477" s="117" t="s">
        <v>23</v>
      </c>
      <c r="O477" s="117" t="s">
        <v>23</v>
      </c>
      <c r="P477" s="117" t="s">
        <v>23</v>
      </c>
      <c r="Q477" s="117" t="s">
        <v>23</v>
      </c>
      <c r="R477" s="117" t="s">
        <v>23</v>
      </c>
      <c r="S477" s="117" t="s">
        <v>23</v>
      </c>
      <c r="T477" s="116" t="s">
        <v>23</v>
      </c>
      <c r="U477" s="117">
        <v>0</v>
      </c>
      <c r="V477" s="117">
        <v>0</v>
      </c>
      <c r="W477" s="116" t="s">
        <v>469</v>
      </c>
      <c r="X477" s="80" t="s">
        <v>20</v>
      </c>
      <c r="Y477" s="117" t="s">
        <v>1</v>
      </c>
    </row>
    <row r="478" spans="1:25">
      <c r="A478" s="117">
        <f t="shared" si="7"/>
        <v>475</v>
      </c>
      <c r="B478" s="117">
        <v>11</v>
      </c>
      <c r="C478" s="117" t="s">
        <v>716</v>
      </c>
      <c r="D478" s="117">
        <v>11609</v>
      </c>
      <c r="E478" s="117" t="s">
        <v>583</v>
      </c>
      <c r="F478" s="116" t="s">
        <v>468</v>
      </c>
      <c r="G478" s="116" t="s">
        <v>584</v>
      </c>
      <c r="H478" s="117">
        <v>3</v>
      </c>
      <c r="I478" s="117" t="s">
        <v>33</v>
      </c>
      <c r="J478" s="116" t="s">
        <v>656</v>
      </c>
      <c r="K478" s="117" t="s">
        <v>10</v>
      </c>
      <c r="L478" s="117" t="s">
        <v>445</v>
      </c>
      <c r="M478" s="135" t="s">
        <v>88</v>
      </c>
      <c r="N478" s="117" t="s">
        <v>23</v>
      </c>
      <c r="O478" s="117" t="s">
        <v>23</v>
      </c>
      <c r="P478" s="117" t="s">
        <v>23</v>
      </c>
      <c r="Q478" s="117" t="s">
        <v>23</v>
      </c>
      <c r="R478" s="117" t="s">
        <v>23</v>
      </c>
      <c r="S478" s="117" t="s">
        <v>23</v>
      </c>
      <c r="T478" s="116" t="s">
        <v>23</v>
      </c>
      <c r="U478" s="117">
        <v>0</v>
      </c>
      <c r="V478" s="117">
        <v>0</v>
      </c>
      <c r="W478" s="116" t="s">
        <v>469</v>
      </c>
      <c r="X478" s="80" t="s">
        <v>450</v>
      </c>
      <c r="Y478" s="117" t="s">
        <v>1</v>
      </c>
    </row>
    <row r="479" spans="1:25">
      <c r="A479" s="117">
        <f t="shared" si="7"/>
        <v>476</v>
      </c>
      <c r="B479" s="117">
        <v>11</v>
      </c>
      <c r="C479" s="117" t="s">
        <v>716</v>
      </c>
      <c r="D479" s="117">
        <v>11609</v>
      </c>
      <c r="E479" s="117" t="s">
        <v>595</v>
      </c>
      <c r="F479" s="116" t="s">
        <v>585</v>
      </c>
      <c r="G479" s="116" t="s">
        <v>586</v>
      </c>
      <c r="H479" s="117">
        <v>3</v>
      </c>
      <c r="I479" s="117" t="s">
        <v>33</v>
      </c>
      <c r="J479" s="116" t="s">
        <v>656</v>
      </c>
      <c r="K479" s="117" t="s">
        <v>10</v>
      </c>
      <c r="L479" s="117" t="s">
        <v>445</v>
      </c>
      <c r="M479" s="135" t="s">
        <v>88</v>
      </c>
      <c r="N479" s="117" t="s">
        <v>23</v>
      </c>
      <c r="O479" s="117" t="s">
        <v>23</v>
      </c>
      <c r="P479" s="117" t="s">
        <v>23</v>
      </c>
      <c r="Q479" s="117" t="s">
        <v>23</v>
      </c>
      <c r="R479" s="117" t="s">
        <v>23</v>
      </c>
      <c r="S479" s="117" t="s">
        <v>23</v>
      </c>
      <c r="T479" s="116" t="s">
        <v>23</v>
      </c>
      <c r="U479" s="117">
        <v>0</v>
      </c>
      <c r="V479" s="117">
        <v>0</v>
      </c>
      <c r="W479" s="116" t="s">
        <v>469</v>
      </c>
      <c r="X479" s="80" t="s">
        <v>450</v>
      </c>
      <c r="Y479" s="117" t="s">
        <v>1</v>
      </c>
    </row>
    <row r="480" spans="1:25">
      <c r="A480" s="117">
        <f t="shared" si="7"/>
        <v>477</v>
      </c>
      <c r="B480" s="117">
        <v>1</v>
      </c>
      <c r="C480" s="117" t="s">
        <v>716</v>
      </c>
      <c r="D480" s="117">
        <v>21609</v>
      </c>
      <c r="E480" s="117" t="s">
        <v>583</v>
      </c>
      <c r="F480" s="116" t="s">
        <v>468</v>
      </c>
      <c r="G480" s="116" t="s">
        <v>584</v>
      </c>
      <c r="H480" s="117">
        <v>3</v>
      </c>
      <c r="I480" s="117" t="s">
        <v>33</v>
      </c>
      <c r="J480" s="116" t="s">
        <v>656</v>
      </c>
      <c r="K480" s="117" t="s">
        <v>10</v>
      </c>
      <c r="L480" s="117" t="s">
        <v>445</v>
      </c>
      <c r="M480" s="135" t="s">
        <v>88</v>
      </c>
      <c r="N480" s="117" t="s">
        <v>23</v>
      </c>
      <c r="O480" s="117" t="s">
        <v>23</v>
      </c>
      <c r="P480" s="117" t="s">
        <v>23</v>
      </c>
      <c r="Q480" s="117" t="s">
        <v>23</v>
      </c>
      <c r="R480" s="117" t="s">
        <v>23</v>
      </c>
      <c r="S480" s="117" t="s">
        <v>23</v>
      </c>
      <c r="T480" s="116" t="s">
        <v>23</v>
      </c>
      <c r="U480" s="117">
        <v>0</v>
      </c>
      <c r="V480" s="117">
        <v>0</v>
      </c>
      <c r="W480" s="116" t="s">
        <v>469</v>
      </c>
      <c r="X480" s="80" t="s">
        <v>20</v>
      </c>
      <c r="Y480" s="117" t="s">
        <v>1</v>
      </c>
    </row>
    <row r="481" spans="1:25">
      <c r="A481" s="117">
        <f t="shared" si="7"/>
        <v>478</v>
      </c>
      <c r="B481" s="117">
        <v>1</v>
      </c>
      <c r="C481" s="117" t="s">
        <v>716</v>
      </c>
      <c r="D481" s="117">
        <v>21609</v>
      </c>
      <c r="E481" s="117" t="s">
        <v>595</v>
      </c>
      <c r="F481" s="116" t="s">
        <v>585</v>
      </c>
      <c r="G481" s="116" t="s">
        <v>586</v>
      </c>
      <c r="H481" s="117">
        <v>3</v>
      </c>
      <c r="I481" s="117" t="s">
        <v>33</v>
      </c>
      <c r="J481" s="116" t="s">
        <v>656</v>
      </c>
      <c r="K481" s="117" t="s">
        <v>10</v>
      </c>
      <c r="L481" s="117" t="s">
        <v>445</v>
      </c>
      <c r="M481" s="135" t="s">
        <v>88</v>
      </c>
      <c r="N481" s="117" t="s">
        <v>23</v>
      </c>
      <c r="O481" s="117" t="s">
        <v>23</v>
      </c>
      <c r="P481" s="117" t="s">
        <v>23</v>
      </c>
      <c r="Q481" s="117" t="s">
        <v>23</v>
      </c>
      <c r="R481" s="117" t="s">
        <v>23</v>
      </c>
      <c r="S481" s="117" t="s">
        <v>23</v>
      </c>
      <c r="T481" s="116" t="s">
        <v>23</v>
      </c>
      <c r="U481" s="117">
        <v>0</v>
      </c>
      <c r="V481" s="117">
        <v>0</v>
      </c>
      <c r="W481" s="116" t="s">
        <v>469</v>
      </c>
      <c r="X481" s="80" t="s">
        <v>20</v>
      </c>
      <c r="Y481" s="117" t="s">
        <v>1</v>
      </c>
    </row>
    <row r="482" spans="1:25">
      <c r="A482" s="117">
        <f t="shared" si="7"/>
        <v>479</v>
      </c>
      <c r="B482" s="117">
        <v>11</v>
      </c>
      <c r="C482" s="117" t="s">
        <v>716</v>
      </c>
      <c r="D482" s="117">
        <v>21609</v>
      </c>
      <c r="E482" s="117" t="s">
        <v>583</v>
      </c>
      <c r="F482" s="116" t="s">
        <v>468</v>
      </c>
      <c r="G482" s="116" t="s">
        <v>584</v>
      </c>
      <c r="H482" s="117">
        <v>3</v>
      </c>
      <c r="I482" s="117" t="s">
        <v>33</v>
      </c>
      <c r="J482" s="116" t="s">
        <v>656</v>
      </c>
      <c r="K482" s="117" t="s">
        <v>10</v>
      </c>
      <c r="L482" s="117" t="s">
        <v>445</v>
      </c>
      <c r="M482" s="135" t="s">
        <v>88</v>
      </c>
      <c r="N482" s="117" t="s">
        <v>23</v>
      </c>
      <c r="O482" s="117" t="s">
        <v>23</v>
      </c>
      <c r="P482" s="117" t="s">
        <v>23</v>
      </c>
      <c r="Q482" s="117" t="s">
        <v>23</v>
      </c>
      <c r="R482" s="117" t="s">
        <v>23</v>
      </c>
      <c r="S482" s="117" t="s">
        <v>23</v>
      </c>
      <c r="T482" s="116" t="s">
        <v>23</v>
      </c>
      <c r="U482" s="117">
        <v>0</v>
      </c>
      <c r="V482" s="117">
        <v>0</v>
      </c>
      <c r="W482" s="116" t="s">
        <v>469</v>
      </c>
      <c r="X482" s="80" t="s">
        <v>450</v>
      </c>
      <c r="Y482" s="117" t="s">
        <v>1</v>
      </c>
    </row>
    <row r="483" spans="1:25">
      <c r="A483" s="117">
        <f t="shared" si="7"/>
        <v>480</v>
      </c>
      <c r="B483" s="117">
        <v>11</v>
      </c>
      <c r="C483" s="117" t="s">
        <v>716</v>
      </c>
      <c r="D483" s="117">
        <v>21609</v>
      </c>
      <c r="E483" s="117" t="s">
        <v>595</v>
      </c>
      <c r="F483" s="116" t="s">
        <v>585</v>
      </c>
      <c r="G483" s="116" t="s">
        <v>586</v>
      </c>
      <c r="H483" s="117">
        <v>3</v>
      </c>
      <c r="I483" s="117" t="s">
        <v>33</v>
      </c>
      <c r="J483" s="116" t="s">
        <v>656</v>
      </c>
      <c r="K483" s="117" t="s">
        <v>10</v>
      </c>
      <c r="L483" s="117" t="s">
        <v>445</v>
      </c>
      <c r="M483" s="135" t="s">
        <v>88</v>
      </c>
      <c r="N483" s="117" t="s">
        <v>23</v>
      </c>
      <c r="O483" s="117" t="s">
        <v>23</v>
      </c>
      <c r="P483" s="117" t="s">
        <v>23</v>
      </c>
      <c r="Q483" s="117" t="s">
        <v>23</v>
      </c>
      <c r="R483" s="117" t="s">
        <v>23</v>
      </c>
      <c r="S483" s="117" t="s">
        <v>23</v>
      </c>
      <c r="T483" s="116" t="s">
        <v>23</v>
      </c>
      <c r="U483" s="117">
        <v>0</v>
      </c>
      <c r="V483" s="117">
        <v>0</v>
      </c>
      <c r="W483" s="116" t="s">
        <v>469</v>
      </c>
      <c r="X483" s="80" t="s">
        <v>450</v>
      </c>
      <c r="Y483" s="117" t="s">
        <v>1</v>
      </c>
    </row>
    <row r="484" spans="1:25">
      <c r="A484" s="117">
        <f t="shared" si="7"/>
        <v>481</v>
      </c>
      <c r="B484" s="117">
        <v>1</v>
      </c>
      <c r="C484" s="117" t="s">
        <v>716</v>
      </c>
      <c r="D484" s="117">
        <v>99100</v>
      </c>
      <c r="E484" s="117" t="s">
        <v>583</v>
      </c>
      <c r="F484" s="116" t="s">
        <v>468</v>
      </c>
      <c r="G484" s="116" t="s">
        <v>584</v>
      </c>
      <c r="H484" s="117">
        <v>3</v>
      </c>
      <c r="I484" s="117" t="s">
        <v>33</v>
      </c>
      <c r="J484" s="116" t="s">
        <v>656</v>
      </c>
      <c r="K484" s="117" t="s">
        <v>10</v>
      </c>
      <c r="L484" s="117" t="s">
        <v>445</v>
      </c>
      <c r="M484" s="136" t="s">
        <v>731</v>
      </c>
      <c r="N484" s="117" t="s">
        <v>23</v>
      </c>
      <c r="O484" s="117" t="s">
        <v>23</v>
      </c>
      <c r="P484" s="117" t="s">
        <v>23</v>
      </c>
      <c r="Q484" s="117" t="s">
        <v>23</v>
      </c>
      <c r="R484" s="117" t="s">
        <v>23</v>
      </c>
      <c r="S484" s="117" t="s">
        <v>23</v>
      </c>
      <c r="T484" s="116" t="s">
        <v>23</v>
      </c>
      <c r="U484" s="117">
        <v>0</v>
      </c>
      <c r="V484" s="117">
        <v>0</v>
      </c>
      <c r="W484" s="116" t="s">
        <v>469</v>
      </c>
      <c r="X484" s="80" t="s">
        <v>20</v>
      </c>
      <c r="Y484" s="117" t="s">
        <v>1</v>
      </c>
    </row>
    <row r="485" spans="1:25">
      <c r="A485" s="117">
        <f t="shared" si="7"/>
        <v>482</v>
      </c>
      <c r="B485" s="117">
        <v>1</v>
      </c>
      <c r="C485" s="117" t="s">
        <v>716</v>
      </c>
      <c r="D485" s="117">
        <v>99100</v>
      </c>
      <c r="E485" s="117" t="s">
        <v>595</v>
      </c>
      <c r="F485" s="116" t="s">
        <v>585</v>
      </c>
      <c r="G485" s="116" t="s">
        <v>586</v>
      </c>
      <c r="H485" s="117">
        <v>3</v>
      </c>
      <c r="I485" s="117" t="s">
        <v>33</v>
      </c>
      <c r="J485" s="116" t="s">
        <v>656</v>
      </c>
      <c r="K485" s="117" t="s">
        <v>10</v>
      </c>
      <c r="L485" s="117" t="s">
        <v>445</v>
      </c>
      <c r="M485" s="136" t="s">
        <v>731</v>
      </c>
      <c r="N485" s="117" t="s">
        <v>23</v>
      </c>
      <c r="O485" s="117" t="s">
        <v>23</v>
      </c>
      <c r="P485" s="117" t="s">
        <v>23</v>
      </c>
      <c r="Q485" s="117" t="s">
        <v>23</v>
      </c>
      <c r="R485" s="117" t="s">
        <v>23</v>
      </c>
      <c r="S485" s="117" t="s">
        <v>23</v>
      </c>
      <c r="T485" s="116" t="s">
        <v>23</v>
      </c>
      <c r="U485" s="117">
        <v>0</v>
      </c>
      <c r="V485" s="117">
        <v>0</v>
      </c>
      <c r="W485" s="116" t="s">
        <v>469</v>
      </c>
      <c r="X485" s="80" t="s">
        <v>20</v>
      </c>
      <c r="Y485" s="117" t="s">
        <v>1</v>
      </c>
    </row>
    <row r="486" spans="1:25">
      <c r="A486" s="117">
        <f t="shared" si="7"/>
        <v>483</v>
      </c>
      <c r="B486" s="117">
        <v>11</v>
      </c>
      <c r="C486" s="117" t="s">
        <v>716</v>
      </c>
      <c r="D486" s="117">
        <v>99100</v>
      </c>
      <c r="E486" s="117" t="s">
        <v>583</v>
      </c>
      <c r="F486" s="116" t="s">
        <v>468</v>
      </c>
      <c r="G486" s="116" t="s">
        <v>584</v>
      </c>
      <c r="H486" s="117">
        <v>3</v>
      </c>
      <c r="I486" s="117" t="s">
        <v>33</v>
      </c>
      <c r="J486" s="116" t="s">
        <v>656</v>
      </c>
      <c r="K486" s="117" t="s">
        <v>10</v>
      </c>
      <c r="L486" s="117" t="s">
        <v>445</v>
      </c>
      <c r="M486" s="136" t="s">
        <v>731</v>
      </c>
      <c r="N486" s="117" t="s">
        <v>23</v>
      </c>
      <c r="O486" s="117" t="s">
        <v>23</v>
      </c>
      <c r="P486" s="117" t="s">
        <v>23</v>
      </c>
      <c r="Q486" s="117" t="s">
        <v>23</v>
      </c>
      <c r="R486" s="117" t="s">
        <v>23</v>
      </c>
      <c r="S486" s="117" t="s">
        <v>23</v>
      </c>
      <c r="T486" s="116" t="s">
        <v>23</v>
      </c>
      <c r="U486" s="117">
        <v>0</v>
      </c>
      <c r="V486" s="117">
        <v>0</v>
      </c>
      <c r="W486" s="116" t="s">
        <v>469</v>
      </c>
      <c r="X486" s="80" t="s">
        <v>450</v>
      </c>
      <c r="Y486" s="117" t="s">
        <v>1</v>
      </c>
    </row>
    <row r="487" spans="1:25">
      <c r="A487" s="117">
        <f t="shared" si="7"/>
        <v>484</v>
      </c>
      <c r="B487" s="117">
        <v>11</v>
      </c>
      <c r="C487" s="117" t="s">
        <v>716</v>
      </c>
      <c r="D487" s="117">
        <v>99100</v>
      </c>
      <c r="E487" s="117" t="s">
        <v>595</v>
      </c>
      <c r="F487" s="116" t="s">
        <v>585</v>
      </c>
      <c r="G487" s="116" t="s">
        <v>586</v>
      </c>
      <c r="H487" s="117">
        <v>3</v>
      </c>
      <c r="I487" s="117" t="s">
        <v>33</v>
      </c>
      <c r="J487" s="116" t="s">
        <v>656</v>
      </c>
      <c r="K487" s="117" t="s">
        <v>10</v>
      </c>
      <c r="L487" s="117" t="s">
        <v>445</v>
      </c>
      <c r="M487" s="136" t="s">
        <v>731</v>
      </c>
      <c r="N487" s="117" t="s">
        <v>23</v>
      </c>
      <c r="O487" s="117" t="s">
        <v>23</v>
      </c>
      <c r="P487" s="117" t="s">
        <v>23</v>
      </c>
      <c r="Q487" s="117" t="s">
        <v>23</v>
      </c>
      <c r="R487" s="117" t="s">
        <v>23</v>
      </c>
      <c r="S487" s="117" t="s">
        <v>23</v>
      </c>
      <c r="T487" s="116" t="s">
        <v>23</v>
      </c>
      <c r="U487" s="117">
        <v>0</v>
      </c>
      <c r="V487" s="117">
        <v>0</v>
      </c>
      <c r="W487" s="116" t="s">
        <v>469</v>
      </c>
      <c r="X487" s="80" t="s">
        <v>450</v>
      </c>
      <c r="Y487" s="117" t="s">
        <v>1</v>
      </c>
    </row>
    <row r="488" spans="1:25">
      <c r="A488" s="117">
        <f t="shared" si="7"/>
        <v>485</v>
      </c>
      <c r="B488" s="117">
        <v>1</v>
      </c>
      <c r="C488" s="117" t="s">
        <v>716</v>
      </c>
      <c r="D488" s="117">
        <v>79101</v>
      </c>
      <c r="E488" s="117" t="s">
        <v>583</v>
      </c>
      <c r="F488" s="116" t="s">
        <v>468</v>
      </c>
      <c r="G488" s="116" t="s">
        <v>584</v>
      </c>
      <c r="H488" s="117">
        <v>3</v>
      </c>
      <c r="I488" s="117" t="s">
        <v>33</v>
      </c>
      <c r="J488" s="116" t="s">
        <v>656</v>
      </c>
      <c r="K488" s="117" t="s">
        <v>10</v>
      </c>
      <c r="L488" s="117" t="s">
        <v>445</v>
      </c>
      <c r="M488" s="136" t="s">
        <v>731</v>
      </c>
      <c r="N488" s="117" t="s">
        <v>23</v>
      </c>
      <c r="O488" s="117" t="s">
        <v>23</v>
      </c>
      <c r="P488" s="117" t="s">
        <v>23</v>
      </c>
      <c r="Q488" s="117" t="s">
        <v>23</v>
      </c>
      <c r="R488" s="117" t="s">
        <v>23</v>
      </c>
      <c r="S488" s="117" t="s">
        <v>23</v>
      </c>
      <c r="T488" s="116" t="s">
        <v>23</v>
      </c>
      <c r="U488" s="117">
        <v>0</v>
      </c>
      <c r="V488" s="117">
        <v>0</v>
      </c>
      <c r="W488" s="116" t="s">
        <v>469</v>
      </c>
      <c r="X488" s="80" t="s">
        <v>20</v>
      </c>
      <c r="Y488" s="117" t="s">
        <v>1</v>
      </c>
    </row>
    <row r="489" spans="1:25">
      <c r="A489" s="117">
        <f t="shared" si="7"/>
        <v>486</v>
      </c>
      <c r="B489" s="117">
        <v>1</v>
      </c>
      <c r="C489" s="117" t="s">
        <v>716</v>
      </c>
      <c r="D489" s="117">
        <v>79101</v>
      </c>
      <c r="E489" s="117" t="s">
        <v>595</v>
      </c>
      <c r="F489" s="116" t="s">
        <v>585</v>
      </c>
      <c r="G489" s="116" t="s">
        <v>586</v>
      </c>
      <c r="H489" s="117">
        <v>3</v>
      </c>
      <c r="I489" s="117" t="s">
        <v>33</v>
      </c>
      <c r="J489" s="116" t="s">
        <v>656</v>
      </c>
      <c r="K489" s="117" t="s">
        <v>10</v>
      </c>
      <c r="L489" s="117" t="s">
        <v>445</v>
      </c>
      <c r="M489" s="136" t="s">
        <v>731</v>
      </c>
      <c r="N489" s="117" t="s">
        <v>23</v>
      </c>
      <c r="O489" s="117" t="s">
        <v>23</v>
      </c>
      <c r="P489" s="117" t="s">
        <v>23</v>
      </c>
      <c r="Q489" s="117" t="s">
        <v>23</v>
      </c>
      <c r="R489" s="117" t="s">
        <v>23</v>
      </c>
      <c r="S489" s="117" t="s">
        <v>23</v>
      </c>
      <c r="T489" s="116" t="s">
        <v>23</v>
      </c>
      <c r="U489" s="117">
        <v>0</v>
      </c>
      <c r="V489" s="117">
        <v>0</v>
      </c>
      <c r="W489" s="116" t="s">
        <v>469</v>
      </c>
      <c r="X489" s="80" t="s">
        <v>20</v>
      </c>
      <c r="Y489" s="117" t="s">
        <v>1</v>
      </c>
    </row>
    <row r="490" spans="1:25">
      <c r="A490" s="117">
        <f t="shared" si="7"/>
        <v>487</v>
      </c>
      <c r="B490" s="117">
        <v>11</v>
      </c>
      <c r="C490" s="117" t="s">
        <v>716</v>
      </c>
      <c r="D490" s="117">
        <v>79101</v>
      </c>
      <c r="E490" s="117" t="s">
        <v>583</v>
      </c>
      <c r="F490" s="116" t="s">
        <v>468</v>
      </c>
      <c r="G490" s="116" t="s">
        <v>584</v>
      </c>
      <c r="H490" s="117">
        <v>3</v>
      </c>
      <c r="I490" s="117" t="s">
        <v>33</v>
      </c>
      <c r="J490" s="116" t="s">
        <v>656</v>
      </c>
      <c r="K490" s="117" t="s">
        <v>10</v>
      </c>
      <c r="L490" s="117" t="s">
        <v>445</v>
      </c>
      <c r="M490" s="136" t="s">
        <v>731</v>
      </c>
      <c r="N490" s="117" t="s">
        <v>23</v>
      </c>
      <c r="O490" s="117" t="s">
        <v>23</v>
      </c>
      <c r="P490" s="117" t="s">
        <v>23</v>
      </c>
      <c r="Q490" s="117" t="s">
        <v>23</v>
      </c>
      <c r="R490" s="117" t="s">
        <v>23</v>
      </c>
      <c r="S490" s="117" t="s">
        <v>23</v>
      </c>
      <c r="T490" s="116" t="s">
        <v>23</v>
      </c>
      <c r="U490" s="117">
        <v>0</v>
      </c>
      <c r="V490" s="117">
        <v>0</v>
      </c>
      <c r="W490" s="116" t="s">
        <v>469</v>
      </c>
      <c r="X490" s="80" t="s">
        <v>450</v>
      </c>
      <c r="Y490" s="117" t="s">
        <v>1</v>
      </c>
    </row>
    <row r="491" spans="1:25">
      <c r="A491" s="117">
        <f t="shared" si="7"/>
        <v>488</v>
      </c>
      <c r="B491" s="117">
        <v>11</v>
      </c>
      <c r="C491" s="117" t="s">
        <v>716</v>
      </c>
      <c r="D491" s="117">
        <v>79101</v>
      </c>
      <c r="E491" s="117" t="s">
        <v>595</v>
      </c>
      <c r="F491" s="116" t="s">
        <v>585</v>
      </c>
      <c r="G491" s="116" t="s">
        <v>586</v>
      </c>
      <c r="H491" s="117">
        <v>3</v>
      </c>
      <c r="I491" s="117" t="s">
        <v>33</v>
      </c>
      <c r="J491" s="116" t="s">
        <v>656</v>
      </c>
      <c r="K491" s="117" t="s">
        <v>10</v>
      </c>
      <c r="L491" s="117" t="s">
        <v>445</v>
      </c>
      <c r="M491" s="136" t="s">
        <v>731</v>
      </c>
      <c r="N491" s="117" t="s">
        <v>23</v>
      </c>
      <c r="O491" s="117" t="s">
        <v>23</v>
      </c>
      <c r="P491" s="117" t="s">
        <v>23</v>
      </c>
      <c r="Q491" s="117" t="s">
        <v>23</v>
      </c>
      <c r="R491" s="117" t="s">
        <v>23</v>
      </c>
      <c r="S491" s="117" t="s">
        <v>23</v>
      </c>
      <c r="T491" s="116" t="s">
        <v>23</v>
      </c>
      <c r="U491" s="117">
        <v>0</v>
      </c>
      <c r="V491" s="117">
        <v>0</v>
      </c>
      <c r="W491" s="116" t="s">
        <v>469</v>
      </c>
      <c r="X491" s="80" t="s">
        <v>450</v>
      </c>
      <c r="Y491" s="117" t="s">
        <v>1</v>
      </c>
    </row>
    <row r="492" spans="1:25">
      <c r="A492" s="117">
        <f t="shared" si="7"/>
        <v>489</v>
      </c>
      <c r="B492" s="117">
        <v>1</v>
      </c>
      <c r="C492" s="117" t="s">
        <v>716</v>
      </c>
      <c r="D492" s="117">
        <v>11609</v>
      </c>
      <c r="E492" s="117" t="s">
        <v>583</v>
      </c>
      <c r="F492" s="116" t="s">
        <v>468</v>
      </c>
      <c r="G492" s="116" t="s">
        <v>584</v>
      </c>
      <c r="H492" s="117">
        <v>3</v>
      </c>
      <c r="I492" s="117" t="s">
        <v>33</v>
      </c>
      <c r="J492" s="116" t="s">
        <v>656</v>
      </c>
      <c r="K492" s="117" t="s">
        <v>10</v>
      </c>
      <c r="L492" s="117" t="s">
        <v>445</v>
      </c>
      <c r="M492" s="136" t="s">
        <v>731</v>
      </c>
      <c r="N492" s="117" t="s">
        <v>23</v>
      </c>
      <c r="O492" s="117" t="s">
        <v>23</v>
      </c>
      <c r="P492" s="117" t="s">
        <v>23</v>
      </c>
      <c r="Q492" s="117" t="s">
        <v>23</v>
      </c>
      <c r="R492" s="117" t="s">
        <v>23</v>
      </c>
      <c r="S492" s="117" t="s">
        <v>23</v>
      </c>
      <c r="T492" s="116" t="s">
        <v>23</v>
      </c>
      <c r="U492" s="117">
        <v>0</v>
      </c>
      <c r="V492" s="117">
        <v>0</v>
      </c>
      <c r="W492" s="116" t="s">
        <v>469</v>
      </c>
      <c r="X492" s="80" t="s">
        <v>20</v>
      </c>
      <c r="Y492" s="117" t="s">
        <v>1</v>
      </c>
    </row>
    <row r="493" spans="1:25">
      <c r="A493" s="117">
        <f t="shared" si="7"/>
        <v>490</v>
      </c>
      <c r="B493" s="117">
        <v>1</v>
      </c>
      <c r="C493" s="117" t="s">
        <v>716</v>
      </c>
      <c r="D493" s="117">
        <v>11609</v>
      </c>
      <c r="E493" s="117" t="s">
        <v>595</v>
      </c>
      <c r="F493" s="116" t="s">
        <v>585</v>
      </c>
      <c r="G493" s="116" t="s">
        <v>586</v>
      </c>
      <c r="H493" s="117">
        <v>3</v>
      </c>
      <c r="I493" s="117" t="s">
        <v>33</v>
      </c>
      <c r="J493" s="116" t="s">
        <v>656</v>
      </c>
      <c r="K493" s="117" t="s">
        <v>10</v>
      </c>
      <c r="L493" s="117" t="s">
        <v>445</v>
      </c>
      <c r="M493" s="136" t="s">
        <v>731</v>
      </c>
      <c r="N493" s="117" t="s">
        <v>23</v>
      </c>
      <c r="O493" s="117" t="s">
        <v>23</v>
      </c>
      <c r="P493" s="117" t="s">
        <v>23</v>
      </c>
      <c r="Q493" s="117" t="s">
        <v>23</v>
      </c>
      <c r="R493" s="117" t="s">
        <v>23</v>
      </c>
      <c r="S493" s="117" t="s">
        <v>23</v>
      </c>
      <c r="T493" s="116" t="s">
        <v>23</v>
      </c>
      <c r="U493" s="117">
        <v>0</v>
      </c>
      <c r="V493" s="117">
        <v>0</v>
      </c>
      <c r="W493" s="116" t="s">
        <v>469</v>
      </c>
      <c r="X493" s="80" t="s">
        <v>20</v>
      </c>
      <c r="Y493" s="117" t="s">
        <v>1</v>
      </c>
    </row>
    <row r="494" spans="1:25">
      <c r="A494" s="117">
        <f t="shared" si="7"/>
        <v>491</v>
      </c>
      <c r="B494" s="117">
        <v>11</v>
      </c>
      <c r="C494" s="117" t="s">
        <v>716</v>
      </c>
      <c r="D494" s="117">
        <v>11609</v>
      </c>
      <c r="E494" s="117" t="s">
        <v>583</v>
      </c>
      <c r="F494" s="116" t="s">
        <v>468</v>
      </c>
      <c r="G494" s="116" t="s">
        <v>584</v>
      </c>
      <c r="H494" s="117">
        <v>3</v>
      </c>
      <c r="I494" s="117" t="s">
        <v>33</v>
      </c>
      <c r="J494" s="116" t="s">
        <v>656</v>
      </c>
      <c r="K494" s="117" t="s">
        <v>10</v>
      </c>
      <c r="L494" s="117" t="s">
        <v>445</v>
      </c>
      <c r="M494" s="136" t="s">
        <v>731</v>
      </c>
      <c r="N494" s="117" t="s">
        <v>23</v>
      </c>
      <c r="O494" s="117" t="s">
        <v>23</v>
      </c>
      <c r="P494" s="117" t="s">
        <v>23</v>
      </c>
      <c r="Q494" s="117" t="s">
        <v>23</v>
      </c>
      <c r="R494" s="117" t="s">
        <v>23</v>
      </c>
      <c r="S494" s="117" t="s">
        <v>23</v>
      </c>
      <c r="T494" s="116" t="s">
        <v>23</v>
      </c>
      <c r="U494" s="117">
        <v>0</v>
      </c>
      <c r="V494" s="117">
        <v>0</v>
      </c>
      <c r="W494" s="116" t="s">
        <v>469</v>
      </c>
      <c r="X494" s="80" t="s">
        <v>450</v>
      </c>
      <c r="Y494" s="117" t="s">
        <v>1</v>
      </c>
    </row>
    <row r="495" spans="1:25">
      <c r="A495" s="117">
        <f t="shared" si="7"/>
        <v>492</v>
      </c>
      <c r="B495" s="117">
        <v>11</v>
      </c>
      <c r="C495" s="117" t="s">
        <v>716</v>
      </c>
      <c r="D495" s="117">
        <v>11609</v>
      </c>
      <c r="E495" s="117" t="s">
        <v>595</v>
      </c>
      <c r="F495" s="116" t="s">
        <v>585</v>
      </c>
      <c r="G495" s="116" t="s">
        <v>586</v>
      </c>
      <c r="H495" s="117">
        <v>3</v>
      </c>
      <c r="I495" s="117" t="s">
        <v>33</v>
      </c>
      <c r="J495" s="116" t="s">
        <v>656</v>
      </c>
      <c r="K495" s="117" t="s">
        <v>10</v>
      </c>
      <c r="L495" s="117" t="s">
        <v>445</v>
      </c>
      <c r="M495" s="136" t="s">
        <v>731</v>
      </c>
      <c r="N495" s="117" t="s">
        <v>23</v>
      </c>
      <c r="O495" s="117" t="s">
        <v>23</v>
      </c>
      <c r="P495" s="117" t="s">
        <v>23</v>
      </c>
      <c r="Q495" s="117" t="s">
        <v>23</v>
      </c>
      <c r="R495" s="117" t="s">
        <v>23</v>
      </c>
      <c r="S495" s="117" t="s">
        <v>23</v>
      </c>
      <c r="T495" s="116" t="s">
        <v>23</v>
      </c>
      <c r="U495" s="117">
        <v>0</v>
      </c>
      <c r="V495" s="117">
        <v>0</v>
      </c>
      <c r="W495" s="116" t="s">
        <v>469</v>
      </c>
      <c r="X495" s="80" t="s">
        <v>450</v>
      </c>
      <c r="Y495" s="117" t="s">
        <v>1</v>
      </c>
    </row>
    <row r="496" spans="1:25">
      <c r="A496" s="117">
        <f t="shared" si="7"/>
        <v>493</v>
      </c>
      <c r="B496" s="117">
        <v>1</v>
      </c>
      <c r="C496" s="117" t="s">
        <v>716</v>
      </c>
      <c r="D496" s="117">
        <v>21609</v>
      </c>
      <c r="E496" s="117" t="s">
        <v>583</v>
      </c>
      <c r="F496" s="116" t="s">
        <v>468</v>
      </c>
      <c r="G496" s="116" t="s">
        <v>584</v>
      </c>
      <c r="H496" s="117">
        <v>3</v>
      </c>
      <c r="I496" s="117" t="s">
        <v>33</v>
      </c>
      <c r="J496" s="116" t="s">
        <v>656</v>
      </c>
      <c r="K496" s="117" t="s">
        <v>10</v>
      </c>
      <c r="L496" s="117" t="s">
        <v>445</v>
      </c>
      <c r="M496" s="136" t="s">
        <v>731</v>
      </c>
      <c r="N496" s="117" t="s">
        <v>23</v>
      </c>
      <c r="O496" s="117" t="s">
        <v>23</v>
      </c>
      <c r="P496" s="117" t="s">
        <v>23</v>
      </c>
      <c r="Q496" s="117" t="s">
        <v>23</v>
      </c>
      <c r="R496" s="117" t="s">
        <v>23</v>
      </c>
      <c r="S496" s="117" t="s">
        <v>23</v>
      </c>
      <c r="T496" s="116" t="s">
        <v>23</v>
      </c>
      <c r="U496" s="117">
        <v>0</v>
      </c>
      <c r="V496" s="117">
        <v>0</v>
      </c>
      <c r="W496" s="116" t="s">
        <v>469</v>
      </c>
      <c r="X496" s="80" t="s">
        <v>20</v>
      </c>
      <c r="Y496" s="117" t="s">
        <v>1</v>
      </c>
    </row>
    <row r="497" spans="1:25">
      <c r="A497" s="117">
        <f t="shared" si="7"/>
        <v>494</v>
      </c>
      <c r="B497" s="117">
        <v>1</v>
      </c>
      <c r="C497" s="117" t="s">
        <v>716</v>
      </c>
      <c r="D497" s="117">
        <v>21609</v>
      </c>
      <c r="E497" s="117" t="s">
        <v>595</v>
      </c>
      <c r="F497" s="116" t="s">
        <v>585</v>
      </c>
      <c r="G497" s="116" t="s">
        <v>586</v>
      </c>
      <c r="H497" s="117">
        <v>3</v>
      </c>
      <c r="I497" s="117" t="s">
        <v>33</v>
      </c>
      <c r="J497" s="116" t="s">
        <v>656</v>
      </c>
      <c r="K497" s="117" t="s">
        <v>10</v>
      </c>
      <c r="L497" s="117" t="s">
        <v>445</v>
      </c>
      <c r="M497" s="136" t="s">
        <v>731</v>
      </c>
      <c r="N497" s="117" t="s">
        <v>23</v>
      </c>
      <c r="O497" s="117" t="s">
        <v>23</v>
      </c>
      <c r="P497" s="117" t="s">
        <v>23</v>
      </c>
      <c r="Q497" s="117" t="s">
        <v>23</v>
      </c>
      <c r="R497" s="117" t="s">
        <v>23</v>
      </c>
      <c r="S497" s="117" t="s">
        <v>23</v>
      </c>
      <c r="T497" s="116" t="s">
        <v>23</v>
      </c>
      <c r="U497" s="117">
        <v>0</v>
      </c>
      <c r="V497" s="117">
        <v>0</v>
      </c>
      <c r="W497" s="116" t="s">
        <v>469</v>
      </c>
      <c r="X497" s="80" t="s">
        <v>20</v>
      </c>
      <c r="Y497" s="117" t="s">
        <v>1</v>
      </c>
    </row>
    <row r="498" spans="1:25">
      <c r="A498" s="117">
        <f t="shared" si="7"/>
        <v>495</v>
      </c>
      <c r="B498" s="117">
        <v>11</v>
      </c>
      <c r="C498" s="117" t="s">
        <v>716</v>
      </c>
      <c r="D498" s="117">
        <v>21609</v>
      </c>
      <c r="E498" s="117" t="s">
        <v>583</v>
      </c>
      <c r="F498" s="116" t="s">
        <v>468</v>
      </c>
      <c r="G498" s="116" t="s">
        <v>584</v>
      </c>
      <c r="H498" s="117">
        <v>3</v>
      </c>
      <c r="I498" s="117" t="s">
        <v>33</v>
      </c>
      <c r="J498" s="116" t="s">
        <v>656</v>
      </c>
      <c r="K498" s="117" t="s">
        <v>10</v>
      </c>
      <c r="L498" s="117" t="s">
        <v>445</v>
      </c>
      <c r="M498" s="136" t="s">
        <v>731</v>
      </c>
      <c r="N498" s="117" t="s">
        <v>23</v>
      </c>
      <c r="O498" s="117" t="s">
        <v>23</v>
      </c>
      <c r="P498" s="117" t="s">
        <v>23</v>
      </c>
      <c r="Q498" s="117" t="s">
        <v>23</v>
      </c>
      <c r="R498" s="117" t="s">
        <v>23</v>
      </c>
      <c r="S498" s="117" t="s">
        <v>23</v>
      </c>
      <c r="T498" s="116" t="s">
        <v>23</v>
      </c>
      <c r="U498" s="117">
        <v>0</v>
      </c>
      <c r="V498" s="117">
        <v>0</v>
      </c>
      <c r="W498" s="116" t="s">
        <v>469</v>
      </c>
      <c r="X498" s="80" t="s">
        <v>450</v>
      </c>
      <c r="Y498" s="117" t="s">
        <v>1</v>
      </c>
    </row>
    <row r="499" spans="1:25">
      <c r="A499" s="117">
        <f t="shared" si="7"/>
        <v>496</v>
      </c>
      <c r="B499" s="117">
        <v>11</v>
      </c>
      <c r="C499" s="117" t="s">
        <v>716</v>
      </c>
      <c r="D499" s="117">
        <v>21609</v>
      </c>
      <c r="E499" s="117" t="s">
        <v>595</v>
      </c>
      <c r="F499" s="116" t="s">
        <v>585</v>
      </c>
      <c r="G499" s="116" t="s">
        <v>586</v>
      </c>
      <c r="H499" s="117">
        <v>3</v>
      </c>
      <c r="I499" s="117" t="s">
        <v>33</v>
      </c>
      <c r="J499" s="116" t="s">
        <v>656</v>
      </c>
      <c r="K499" s="117" t="s">
        <v>10</v>
      </c>
      <c r="L499" s="117" t="s">
        <v>445</v>
      </c>
      <c r="M499" s="136" t="s">
        <v>731</v>
      </c>
      <c r="N499" s="117" t="s">
        <v>23</v>
      </c>
      <c r="O499" s="117" t="s">
        <v>23</v>
      </c>
      <c r="P499" s="117" t="s">
        <v>23</v>
      </c>
      <c r="Q499" s="117" t="s">
        <v>23</v>
      </c>
      <c r="R499" s="117" t="s">
        <v>23</v>
      </c>
      <c r="S499" s="117" t="s">
        <v>23</v>
      </c>
      <c r="T499" s="116" t="s">
        <v>23</v>
      </c>
      <c r="U499" s="117">
        <v>0</v>
      </c>
      <c r="V499" s="117">
        <v>0</v>
      </c>
      <c r="W499" s="116" t="s">
        <v>469</v>
      </c>
      <c r="X499" s="80" t="s">
        <v>450</v>
      </c>
      <c r="Y499" s="117" t="s">
        <v>1</v>
      </c>
    </row>
    <row r="500" spans="1:25">
      <c r="A500" s="117">
        <f t="shared" si="7"/>
        <v>497</v>
      </c>
      <c r="B500" s="117">
        <v>1</v>
      </c>
      <c r="C500" s="117" t="s">
        <v>716</v>
      </c>
      <c r="D500" s="117">
        <v>99100</v>
      </c>
      <c r="E500" s="117" t="s">
        <v>583</v>
      </c>
      <c r="F500" s="116" t="s">
        <v>468</v>
      </c>
      <c r="G500" s="116" t="s">
        <v>584</v>
      </c>
      <c r="H500" s="117">
        <v>3</v>
      </c>
      <c r="I500" s="117" t="s">
        <v>33</v>
      </c>
      <c r="J500" s="116" t="s">
        <v>656</v>
      </c>
      <c r="K500" s="117" t="s">
        <v>10</v>
      </c>
      <c r="L500" s="117" t="s">
        <v>445</v>
      </c>
      <c r="M500" s="137" t="s">
        <v>732</v>
      </c>
      <c r="N500" s="117" t="s">
        <v>23</v>
      </c>
      <c r="O500" s="117" t="s">
        <v>23</v>
      </c>
      <c r="P500" s="117" t="s">
        <v>23</v>
      </c>
      <c r="Q500" s="117" t="s">
        <v>23</v>
      </c>
      <c r="R500" s="117" t="s">
        <v>23</v>
      </c>
      <c r="S500" s="117" t="s">
        <v>23</v>
      </c>
      <c r="T500" s="116" t="s">
        <v>23</v>
      </c>
      <c r="U500" s="117">
        <v>0</v>
      </c>
      <c r="V500" s="117">
        <v>0</v>
      </c>
      <c r="W500" s="116" t="s">
        <v>469</v>
      </c>
      <c r="X500" s="80" t="s">
        <v>20</v>
      </c>
      <c r="Y500" s="117" t="s">
        <v>1</v>
      </c>
    </row>
    <row r="501" spans="1:25">
      <c r="A501" s="117">
        <f t="shared" si="7"/>
        <v>498</v>
      </c>
      <c r="B501" s="117">
        <v>1</v>
      </c>
      <c r="C501" s="117" t="s">
        <v>716</v>
      </c>
      <c r="D501" s="117">
        <v>99100</v>
      </c>
      <c r="E501" s="117" t="s">
        <v>595</v>
      </c>
      <c r="F501" s="116" t="s">
        <v>585</v>
      </c>
      <c r="G501" s="116" t="s">
        <v>586</v>
      </c>
      <c r="H501" s="117">
        <v>3</v>
      </c>
      <c r="I501" s="117" t="s">
        <v>33</v>
      </c>
      <c r="J501" s="116" t="s">
        <v>656</v>
      </c>
      <c r="K501" s="117" t="s">
        <v>10</v>
      </c>
      <c r="L501" s="117" t="s">
        <v>445</v>
      </c>
      <c r="M501" s="137" t="s">
        <v>732</v>
      </c>
      <c r="N501" s="117" t="s">
        <v>23</v>
      </c>
      <c r="O501" s="117" t="s">
        <v>23</v>
      </c>
      <c r="P501" s="117" t="s">
        <v>23</v>
      </c>
      <c r="Q501" s="117" t="s">
        <v>23</v>
      </c>
      <c r="R501" s="117" t="s">
        <v>23</v>
      </c>
      <c r="S501" s="117" t="s">
        <v>23</v>
      </c>
      <c r="T501" s="116" t="s">
        <v>23</v>
      </c>
      <c r="U501" s="117">
        <v>0</v>
      </c>
      <c r="V501" s="117">
        <v>0</v>
      </c>
      <c r="W501" s="116" t="s">
        <v>469</v>
      </c>
      <c r="X501" s="80" t="s">
        <v>20</v>
      </c>
      <c r="Y501" s="117" t="s">
        <v>1</v>
      </c>
    </row>
    <row r="502" spans="1:25">
      <c r="A502" s="117">
        <f t="shared" si="7"/>
        <v>499</v>
      </c>
      <c r="B502" s="117">
        <v>11</v>
      </c>
      <c r="C502" s="117" t="s">
        <v>716</v>
      </c>
      <c r="D502" s="117">
        <v>99100</v>
      </c>
      <c r="E502" s="117" t="s">
        <v>583</v>
      </c>
      <c r="F502" s="116" t="s">
        <v>468</v>
      </c>
      <c r="G502" s="116" t="s">
        <v>584</v>
      </c>
      <c r="H502" s="117">
        <v>3</v>
      </c>
      <c r="I502" s="117" t="s">
        <v>33</v>
      </c>
      <c r="J502" s="116" t="s">
        <v>656</v>
      </c>
      <c r="K502" s="117" t="s">
        <v>10</v>
      </c>
      <c r="L502" s="117" t="s">
        <v>445</v>
      </c>
      <c r="M502" s="137" t="s">
        <v>732</v>
      </c>
      <c r="N502" s="117" t="s">
        <v>23</v>
      </c>
      <c r="O502" s="117" t="s">
        <v>23</v>
      </c>
      <c r="P502" s="117" t="s">
        <v>23</v>
      </c>
      <c r="Q502" s="117" t="s">
        <v>23</v>
      </c>
      <c r="R502" s="117" t="s">
        <v>23</v>
      </c>
      <c r="S502" s="117" t="s">
        <v>23</v>
      </c>
      <c r="T502" s="116" t="s">
        <v>23</v>
      </c>
      <c r="U502" s="117">
        <v>0</v>
      </c>
      <c r="V502" s="117">
        <v>0</v>
      </c>
      <c r="W502" s="116" t="s">
        <v>469</v>
      </c>
      <c r="X502" s="80" t="s">
        <v>450</v>
      </c>
      <c r="Y502" s="117" t="s">
        <v>1</v>
      </c>
    </row>
    <row r="503" spans="1:25">
      <c r="A503" s="117">
        <f t="shared" si="7"/>
        <v>500</v>
      </c>
      <c r="B503" s="117">
        <v>11</v>
      </c>
      <c r="C503" s="117" t="s">
        <v>716</v>
      </c>
      <c r="D503" s="117">
        <v>99100</v>
      </c>
      <c r="E503" s="117" t="s">
        <v>595</v>
      </c>
      <c r="F503" s="116" t="s">
        <v>585</v>
      </c>
      <c r="G503" s="116" t="s">
        <v>586</v>
      </c>
      <c r="H503" s="117">
        <v>3</v>
      </c>
      <c r="I503" s="117" t="s">
        <v>33</v>
      </c>
      <c r="J503" s="116" t="s">
        <v>656</v>
      </c>
      <c r="K503" s="117" t="s">
        <v>10</v>
      </c>
      <c r="L503" s="117" t="s">
        <v>445</v>
      </c>
      <c r="M503" s="137" t="s">
        <v>732</v>
      </c>
      <c r="N503" s="117" t="s">
        <v>23</v>
      </c>
      <c r="O503" s="117" t="s">
        <v>23</v>
      </c>
      <c r="P503" s="117" t="s">
        <v>23</v>
      </c>
      <c r="Q503" s="117" t="s">
        <v>23</v>
      </c>
      <c r="R503" s="117" t="s">
        <v>23</v>
      </c>
      <c r="S503" s="117" t="s">
        <v>23</v>
      </c>
      <c r="T503" s="116" t="s">
        <v>23</v>
      </c>
      <c r="U503" s="117">
        <v>0</v>
      </c>
      <c r="V503" s="117">
        <v>0</v>
      </c>
      <c r="W503" s="116" t="s">
        <v>469</v>
      </c>
      <c r="X503" s="80" t="s">
        <v>450</v>
      </c>
      <c r="Y503" s="117" t="s">
        <v>1</v>
      </c>
    </row>
    <row r="504" spans="1:25">
      <c r="A504" s="117">
        <f t="shared" si="7"/>
        <v>501</v>
      </c>
      <c r="B504" s="117">
        <v>1</v>
      </c>
      <c r="C504" s="117" t="s">
        <v>716</v>
      </c>
      <c r="D504" s="117">
        <v>79101</v>
      </c>
      <c r="E504" s="117" t="s">
        <v>583</v>
      </c>
      <c r="F504" s="116" t="s">
        <v>468</v>
      </c>
      <c r="G504" s="116" t="s">
        <v>584</v>
      </c>
      <c r="H504" s="117">
        <v>3</v>
      </c>
      <c r="I504" s="117" t="s">
        <v>33</v>
      </c>
      <c r="J504" s="116" t="s">
        <v>656</v>
      </c>
      <c r="K504" s="117" t="s">
        <v>10</v>
      </c>
      <c r="L504" s="117" t="s">
        <v>445</v>
      </c>
      <c r="M504" s="137" t="s">
        <v>732</v>
      </c>
      <c r="N504" s="117" t="s">
        <v>23</v>
      </c>
      <c r="O504" s="117" t="s">
        <v>23</v>
      </c>
      <c r="P504" s="117" t="s">
        <v>23</v>
      </c>
      <c r="Q504" s="117" t="s">
        <v>23</v>
      </c>
      <c r="R504" s="117" t="s">
        <v>23</v>
      </c>
      <c r="S504" s="117" t="s">
        <v>23</v>
      </c>
      <c r="T504" s="116" t="s">
        <v>23</v>
      </c>
      <c r="U504" s="117">
        <v>0</v>
      </c>
      <c r="V504" s="117">
        <v>0</v>
      </c>
      <c r="W504" s="116" t="s">
        <v>469</v>
      </c>
      <c r="X504" s="80" t="s">
        <v>20</v>
      </c>
      <c r="Y504" s="117" t="s">
        <v>1</v>
      </c>
    </row>
    <row r="505" spans="1:25">
      <c r="A505" s="117">
        <f t="shared" si="7"/>
        <v>502</v>
      </c>
      <c r="B505" s="117">
        <v>1</v>
      </c>
      <c r="C505" s="117" t="s">
        <v>716</v>
      </c>
      <c r="D505" s="117">
        <v>79101</v>
      </c>
      <c r="E505" s="117" t="s">
        <v>595</v>
      </c>
      <c r="F505" s="116" t="s">
        <v>585</v>
      </c>
      <c r="G505" s="116" t="s">
        <v>586</v>
      </c>
      <c r="H505" s="117">
        <v>3</v>
      </c>
      <c r="I505" s="117" t="s">
        <v>33</v>
      </c>
      <c r="J505" s="116" t="s">
        <v>656</v>
      </c>
      <c r="K505" s="117" t="s">
        <v>10</v>
      </c>
      <c r="L505" s="117" t="s">
        <v>445</v>
      </c>
      <c r="M505" s="137" t="s">
        <v>732</v>
      </c>
      <c r="N505" s="117" t="s">
        <v>23</v>
      </c>
      <c r="O505" s="117" t="s">
        <v>23</v>
      </c>
      <c r="P505" s="117" t="s">
        <v>23</v>
      </c>
      <c r="Q505" s="117" t="s">
        <v>23</v>
      </c>
      <c r="R505" s="117" t="s">
        <v>23</v>
      </c>
      <c r="S505" s="117" t="s">
        <v>23</v>
      </c>
      <c r="T505" s="116" t="s">
        <v>23</v>
      </c>
      <c r="U505" s="117">
        <v>0</v>
      </c>
      <c r="V505" s="117">
        <v>0</v>
      </c>
      <c r="W505" s="116" t="s">
        <v>469</v>
      </c>
      <c r="X505" s="80" t="s">
        <v>20</v>
      </c>
      <c r="Y505" s="117" t="s">
        <v>1</v>
      </c>
    </row>
    <row r="506" spans="1:25">
      <c r="A506" s="117">
        <f t="shared" si="7"/>
        <v>503</v>
      </c>
      <c r="B506" s="117">
        <v>11</v>
      </c>
      <c r="C506" s="117" t="s">
        <v>716</v>
      </c>
      <c r="D506" s="117">
        <v>79101</v>
      </c>
      <c r="E506" s="117" t="s">
        <v>583</v>
      </c>
      <c r="F506" s="116" t="s">
        <v>468</v>
      </c>
      <c r="G506" s="116" t="s">
        <v>584</v>
      </c>
      <c r="H506" s="117">
        <v>3</v>
      </c>
      <c r="I506" s="117" t="s">
        <v>33</v>
      </c>
      <c r="J506" s="116" t="s">
        <v>656</v>
      </c>
      <c r="K506" s="117" t="s">
        <v>10</v>
      </c>
      <c r="L506" s="117" t="s">
        <v>445</v>
      </c>
      <c r="M506" s="137" t="s">
        <v>732</v>
      </c>
      <c r="N506" s="117" t="s">
        <v>23</v>
      </c>
      <c r="O506" s="117" t="s">
        <v>23</v>
      </c>
      <c r="P506" s="117" t="s">
        <v>23</v>
      </c>
      <c r="Q506" s="117" t="s">
        <v>23</v>
      </c>
      <c r="R506" s="117" t="s">
        <v>23</v>
      </c>
      <c r="S506" s="117" t="s">
        <v>23</v>
      </c>
      <c r="T506" s="116" t="s">
        <v>23</v>
      </c>
      <c r="U506" s="117">
        <v>0</v>
      </c>
      <c r="V506" s="117">
        <v>0</v>
      </c>
      <c r="W506" s="116" t="s">
        <v>469</v>
      </c>
      <c r="X506" s="80" t="s">
        <v>450</v>
      </c>
      <c r="Y506" s="117" t="s">
        <v>1</v>
      </c>
    </row>
    <row r="507" spans="1:25">
      <c r="A507" s="117">
        <f t="shared" si="7"/>
        <v>504</v>
      </c>
      <c r="B507" s="117">
        <v>11</v>
      </c>
      <c r="C507" s="117" t="s">
        <v>716</v>
      </c>
      <c r="D507" s="117">
        <v>79101</v>
      </c>
      <c r="E507" s="117" t="s">
        <v>595</v>
      </c>
      <c r="F507" s="116" t="s">
        <v>585</v>
      </c>
      <c r="G507" s="116" t="s">
        <v>586</v>
      </c>
      <c r="H507" s="117">
        <v>3</v>
      </c>
      <c r="I507" s="117" t="s">
        <v>33</v>
      </c>
      <c r="J507" s="116" t="s">
        <v>656</v>
      </c>
      <c r="K507" s="117" t="s">
        <v>10</v>
      </c>
      <c r="L507" s="117" t="s">
        <v>445</v>
      </c>
      <c r="M507" s="137" t="s">
        <v>732</v>
      </c>
      <c r="N507" s="117" t="s">
        <v>23</v>
      </c>
      <c r="O507" s="117" t="s">
        <v>23</v>
      </c>
      <c r="P507" s="117" t="s">
        <v>23</v>
      </c>
      <c r="Q507" s="117" t="s">
        <v>23</v>
      </c>
      <c r="R507" s="117" t="s">
        <v>23</v>
      </c>
      <c r="S507" s="117" t="s">
        <v>23</v>
      </c>
      <c r="T507" s="116" t="s">
        <v>23</v>
      </c>
      <c r="U507" s="117">
        <v>0</v>
      </c>
      <c r="V507" s="117">
        <v>0</v>
      </c>
      <c r="W507" s="116" t="s">
        <v>469</v>
      </c>
      <c r="X507" s="80" t="s">
        <v>450</v>
      </c>
      <c r="Y507" s="117" t="s">
        <v>1</v>
      </c>
    </row>
    <row r="508" spans="1:25">
      <c r="A508" s="117">
        <f t="shared" si="7"/>
        <v>505</v>
      </c>
      <c r="B508" s="117">
        <v>1</v>
      </c>
      <c r="C508" s="117" t="s">
        <v>716</v>
      </c>
      <c r="D508" s="117">
        <v>11609</v>
      </c>
      <c r="E508" s="117" t="s">
        <v>583</v>
      </c>
      <c r="F508" s="116" t="s">
        <v>468</v>
      </c>
      <c r="G508" s="116" t="s">
        <v>584</v>
      </c>
      <c r="H508" s="117">
        <v>3</v>
      </c>
      <c r="I508" s="117" t="s">
        <v>33</v>
      </c>
      <c r="J508" s="116" t="s">
        <v>656</v>
      </c>
      <c r="K508" s="117" t="s">
        <v>10</v>
      </c>
      <c r="L508" s="117" t="s">
        <v>445</v>
      </c>
      <c r="M508" s="137" t="s">
        <v>732</v>
      </c>
      <c r="N508" s="117" t="s">
        <v>23</v>
      </c>
      <c r="O508" s="117" t="s">
        <v>23</v>
      </c>
      <c r="P508" s="117" t="s">
        <v>23</v>
      </c>
      <c r="Q508" s="117" t="s">
        <v>23</v>
      </c>
      <c r="R508" s="117" t="s">
        <v>23</v>
      </c>
      <c r="S508" s="117" t="s">
        <v>23</v>
      </c>
      <c r="T508" s="116" t="s">
        <v>23</v>
      </c>
      <c r="U508" s="117">
        <v>0</v>
      </c>
      <c r="V508" s="117">
        <v>0</v>
      </c>
      <c r="W508" s="116" t="s">
        <v>469</v>
      </c>
      <c r="X508" s="80" t="s">
        <v>20</v>
      </c>
      <c r="Y508" s="117" t="s">
        <v>1</v>
      </c>
    </row>
    <row r="509" spans="1:25">
      <c r="A509" s="117">
        <f t="shared" si="7"/>
        <v>506</v>
      </c>
      <c r="B509" s="117">
        <v>1</v>
      </c>
      <c r="C509" s="117" t="s">
        <v>716</v>
      </c>
      <c r="D509" s="117">
        <v>11609</v>
      </c>
      <c r="E509" s="117" t="s">
        <v>595</v>
      </c>
      <c r="F509" s="116" t="s">
        <v>585</v>
      </c>
      <c r="G509" s="116" t="s">
        <v>586</v>
      </c>
      <c r="H509" s="117">
        <v>3</v>
      </c>
      <c r="I509" s="117" t="s">
        <v>33</v>
      </c>
      <c r="J509" s="116" t="s">
        <v>656</v>
      </c>
      <c r="K509" s="117" t="s">
        <v>10</v>
      </c>
      <c r="L509" s="117" t="s">
        <v>445</v>
      </c>
      <c r="M509" s="137" t="s">
        <v>732</v>
      </c>
      <c r="N509" s="117" t="s">
        <v>23</v>
      </c>
      <c r="O509" s="117" t="s">
        <v>23</v>
      </c>
      <c r="P509" s="117" t="s">
        <v>23</v>
      </c>
      <c r="Q509" s="117" t="s">
        <v>23</v>
      </c>
      <c r="R509" s="117" t="s">
        <v>23</v>
      </c>
      <c r="S509" s="117" t="s">
        <v>23</v>
      </c>
      <c r="T509" s="116" t="s">
        <v>23</v>
      </c>
      <c r="U509" s="117">
        <v>0</v>
      </c>
      <c r="V509" s="117">
        <v>0</v>
      </c>
      <c r="W509" s="116" t="s">
        <v>469</v>
      </c>
      <c r="X509" s="80" t="s">
        <v>20</v>
      </c>
      <c r="Y509" s="117" t="s">
        <v>1</v>
      </c>
    </row>
    <row r="510" spans="1:25">
      <c r="A510" s="117">
        <f t="shared" si="7"/>
        <v>507</v>
      </c>
      <c r="B510" s="117">
        <v>11</v>
      </c>
      <c r="C510" s="117" t="s">
        <v>716</v>
      </c>
      <c r="D510" s="117">
        <v>11609</v>
      </c>
      <c r="E510" s="117" t="s">
        <v>583</v>
      </c>
      <c r="F510" s="116" t="s">
        <v>468</v>
      </c>
      <c r="G510" s="116" t="s">
        <v>584</v>
      </c>
      <c r="H510" s="117">
        <v>3</v>
      </c>
      <c r="I510" s="117" t="s">
        <v>33</v>
      </c>
      <c r="J510" s="116" t="s">
        <v>656</v>
      </c>
      <c r="K510" s="117" t="s">
        <v>10</v>
      </c>
      <c r="L510" s="117" t="s">
        <v>445</v>
      </c>
      <c r="M510" s="137" t="s">
        <v>732</v>
      </c>
      <c r="N510" s="117" t="s">
        <v>23</v>
      </c>
      <c r="O510" s="117" t="s">
        <v>23</v>
      </c>
      <c r="P510" s="117" t="s">
        <v>23</v>
      </c>
      <c r="Q510" s="117" t="s">
        <v>23</v>
      </c>
      <c r="R510" s="117" t="s">
        <v>23</v>
      </c>
      <c r="S510" s="117" t="s">
        <v>23</v>
      </c>
      <c r="T510" s="116" t="s">
        <v>23</v>
      </c>
      <c r="U510" s="117">
        <v>0</v>
      </c>
      <c r="V510" s="117">
        <v>0</v>
      </c>
      <c r="W510" s="116" t="s">
        <v>469</v>
      </c>
      <c r="X510" s="80" t="s">
        <v>450</v>
      </c>
      <c r="Y510" s="117" t="s">
        <v>1</v>
      </c>
    </row>
    <row r="511" spans="1:25">
      <c r="A511" s="117">
        <f t="shared" si="7"/>
        <v>508</v>
      </c>
      <c r="B511" s="117">
        <v>11</v>
      </c>
      <c r="C511" s="117" t="s">
        <v>716</v>
      </c>
      <c r="D511" s="117">
        <v>11609</v>
      </c>
      <c r="E511" s="117" t="s">
        <v>595</v>
      </c>
      <c r="F511" s="116" t="s">
        <v>585</v>
      </c>
      <c r="G511" s="116" t="s">
        <v>586</v>
      </c>
      <c r="H511" s="117">
        <v>3</v>
      </c>
      <c r="I511" s="117" t="s">
        <v>33</v>
      </c>
      <c r="J511" s="116" t="s">
        <v>656</v>
      </c>
      <c r="K511" s="117" t="s">
        <v>10</v>
      </c>
      <c r="L511" s="117" t="s">
        <v>445</v>
      </c>
      <c r="M511" s="137" t="s">
        <v>732</v>
      </c>
      <c r="N511" s="117" t="s">
        <v>23</v>
      </c>
      <c r="O511" s="117" t="s">
        <v>23</v>
      </c>
      <c r="P511" s="117" t="s">
        <v>23</v>
      </c>
      <c r="Q511" s="117" t="s">
        <v>23</v>
      </c>
      <c r="R511" s="117" t="s">
        <v>23</v>
      </c>
      <c r="S511" s="117" t="s">
        <v>23</v>
      </c>
      <c r="T511" s="116" t="s">
        <v>23</v>
      </c>
      <c r="U511" s="117">
        <v>0</v>
      </c>
      <c r="V511" s="117">
        <v>0</v>
      </c>
      <c r="W511" s="116" t="s">
        <v>469</v>
      </c>
      <c r="X511" s="80" t="s">
        <v>450</v>
      </c>
      <c r="Y511" s="117" t="s">
        <v>1</v>
      </c>
    </row>
    <row r="512" spans="1:25">
      <c r="A512" s="117">
        <f t="shared" si="7"/>
        <v>509</v>
      </c>
      <c r="B512" s="117">
        <v>1</v>
      </c>
      <c r="C512" s="117" t="s">
        <v>716</v>
      </c>
      <c r="D512" s="117">
        <v>21609</v>
      </c>
      <c r="E512" s="117" t="s">
        <v>583</v>
      </c>
      <c r="F512" s="116" t="s">
        <v>468</v>
      </c>
      <c r="G512" s="116" t="s">
        <v>584</v>
      </c>
      <c r="H512" s="117">
        <v>3</v>
      </c>
      <c r="I512" s="117" t="s">
        <v>33</v>
      </c>
      <c r="J512" s="116" t="s">
        <v>656</v>
      </c>
      <c r="K512" s="117" t="s">
        <v>10</v>
      </c>
      <c r="L512" s="117" t="s">
        <v>445</v>
      </c>
      <c r="M512" s="137" t="s">
        <v>732</v>
      </c>
      <c r="N512" s="117" t="s">
        <v>23</v>
      </c>
      <c r="O512" s="117" t="s">
        <v>23</v>
      </c>
      <c r="P512" s="117" t="s">
        <v>23</v>
      </c>
      <c r="Q512" s="117" t="s">
        <v>23</v>
      </c>
      <c r="R512" s="117" t="s">
        <v>23</v>
      </c>
      <c r="S512" s="117" t="s">
        <v>23</v>
      </c>
      <c r="T512" s="116" t="s">
        <v>23</v>
      </c>
      <c r="U512" s="117">
        <v>0</v>
      </c>
      <c r="V512" s="117">
        <v>0</v>
      </c>
      <c r="W512" s="116" t="s">
        <v>469</v>
      </c>
      <c r="X512" s="80" t="s">
        <v>20</v>
      </c>
      <c r="Y512" s="117" t="s">
        <v>1</v>
      </c>
    </row>
    <row r="513" spans="1:25">
      <c r="A513" s="117">
        <f t="shared" si="7"/>
        <v>510</v>
      </c>
      <c r="B513" s="117">
        <v>1</v>
      </c>
      <c r="C513" s="117" t="s">
        <v>716</v>
      </c>
      <c r="D513" s="117">
        <v>21609</v>
      </c>
      <c r="E513" s="117" t="s">
        <v>595</v>
      </c>
      <c r="F513" s="116" t="s">
        <v>585</v>
      </c>
      <c r="G513" s="116" t="s">
        <v>586</v>
      </c>
      <c r="H513" s="117">
        <v>3</v>
      </c>
      <c r="I513" s="117" t="s">
        <v>33</v>
      </c>
      <c r="J513" s="116" t="s">
        <v>656</v>
      </c>
      <c r="K513" s="117" t="s">
        <v>10</v>
      </c>
      <c r="L513" s="117" t="s">
        <v>445</v>
      </c>
      <c r="M513" s="137" t="s">
        <v>732</v>
      </c>
      <c r="N513" s="117" t="s">
        <v>23</v>
      </c>
      <c r="O513" s="117" t="s">
        <v>23</v>
      </c>
      <c r="P513" s="117" t="s">
        <v>23</v>
      </c>
      <c r="Q513" s="117" t="s">
        <v>23</v>
      </c>
      <c r="R513" s="117" t="s">
        <v>23</v>
      </c>
      <c r="S513" s="117" t="s">
        <v>23</v>
      </c>
      <c r="T513" s="116" t="s">
        <v>23</v>
      </c>
      <c r="U513" s="117">
        <v>0</v>
      </c>
      <c r="V513" s="117">
        <v>0</v>
      </c>
      <c r="W513" s="116" t="s">
        <v>469</v>
      </c>
      <c r="X513" s="80" t="s">
        <v>20</v>
      </c>
      <c r="Y513" s="117" t="s">
        <v>1</v>
      </c>
    </row>
    <row r="514" spans="1:25">
      <c r="A514" s="117">
        <f t="shared" si="7"/>
        <v>511</v>
      </c>
      <c r="B514" s="117">
        <v>11</v>
      </c>
      <c r="C514" s="117" t="s">
        <v>716</v>
      </c>
      <c r="D514" s="117">
        <v>21609</v>
      </c>
      <c r="E514" s="117" t="s">
        <v>583</v>
      </c>
      <c r="F514" s="116" t="s">
        <v>468</v>
      </c>
      <c r="G514" s="116" t="s">
        <v>584</v>
      </c>
      <c r="H514" s="117">
        <v>3</v>
      </c>
      <c r="I514" s="117" t="s">
        <v>33</v>
      </c>
      <c r="J514" s="116" t="s">
        <v>656</v>
      </c>
      <c r="K514" s="117" t="s">
        <v>10</v>
      </c>
      <c r="L514" s="117" t="s">
        <v>445</v>
      </c>
      <c r="M514" s="137" t="s">
        <v>732</v>
      </c>
      <c r="N514" s="117" t="s">
        <v>23</v>
      </c>
      <c r="O514" s="117" t="s">
        <v>23</v>
      </c>
      <c r="P514" s="117" t="s">
        <v>23</v>
      </c>
      <c r="Q514" s="117" t="s">
        <v>23</v>
      </c>
      <c r="R514" s="117" t="s">
        <v>23</v>
      </c>
      <c r="S514" s="117" t="s">
        <v>23</v>
      </c>
      <c r="T514" s="116" t="s">
        <v>23</v>
      </c>
      <c r="U514" s="117">
        <v>0</v>
      </c>
      <c r="V514" s="117">
        <v>0</v>
      </c>
      <c r="W514" s="116" t="s">
        <v>469</v>
      </c>
      <c r="X514" s="80" t="s">
        <v>450</v>
      </c>
      <c r="Y514" s="117" t="s">
        <v>1</v>
      </c>
    </row>
    <row r="515" spans="1:25">
      <c r="A515" s="117">
        <f t="shared" si="7"/>
        <v>512</v>
      </c>
      <c r="B515" s="117">
        <v>11</v>
      </c>
      <c r="C515" s="117" t="s">
        <v>716</v>
      </c>
      <c r="D515" s="117">
        <v>21609</v>
      </c>
      <c r="E515" s="117" t="s">
        <v>595</v>
      </c>
      <c r="F515" s="116" t="s">
        <v>585</v>
      </c>
      <c r="G515" s="116" t="s">
        <v>586</v>
      </c>
      <c r="H515" s="117">
        <v>3</v>
      </c>
      <c r="I515" s="117" t="s">
        <v>33</v>
      </c>
      <c r="J515" s="116" t="s">
        <v>656</v>
      </c>
      <c r="K515" s="117" t="s">
        <v>10</v>
      </c>
      <c r="L515" s="117" t="s">
        <v>445</v>
      </c>
      <c r="M515" s="137" t="s">
        <v>732</v>
      </c>
      <c r="N515" s="117" t="s">
        <v>23</v>
      </c>
      <c r="O515" s="117" t="s">
        <v>23</v>
      </c>
      <c r="P515" s="117" t="s">
        <v>23</v>
      </c>
      <c r="Q515" s="117" t="s">
        <v>23</v>
      </c>
      <c r="R515" s="117" t="s">
        <v>23</v>
      </c>
      <c r="S515" s="117" t="s">
        <v>23</v>
      </c>
      <c r="T515" s="116" t="s">
        <v>23</v>
      </c>
      <c r="U515" s="117">
        <v>0</v>
      </c>
      <c r="V515" s="117">
        <v>0</v>
      </c>
      <c r="W515" s="116" t="s">
        <v>469</v>
      </c>
      <c r="X515" s="80" t="s">
        <v>450</v>
      </c>
      <c r="Y515" s="117" t="s">
        <v>1</v>
      </c>
    </row>
    <row r="516" spans="1:25">
      <c r="A516" s="117">
        <f t="shared" si="7"/>
        <v>513</v>
      </c>
      <c r="B516" s="117">
        <v>1</v>
      </c>
      <c r="C516" s="117" t="s">
        <v>716</v>
      </c>
      <c r="D516" s="117">
        <v>99100</v>
      </c>
      <c r="E516" s="117" t="s">
        <v>583</v>
      </c>
      <c r="F516" s="116" t="s">
        <v>468</v>
      </c>
      <c r="G516" s="116" t="s">
        <v>584</v>
      </c>
      <c r="H516" s="117">
        <v>3</v>
      </c>
      <c r="I516" s="117" t="s">
        <v>33</v>
      </c>
      <c r="J516" s="116" t="s">
        <v>656</v>
      </c>
      <c r="K516" s="117" t="s">
        <v>10</v>
      </c>
      <c r="L516" s="117" t="s">
        <v>445</v>
      </c>
      <c r="M516" s="140" t="s">
        <v>733</v>
      </c>
      <c r="N516" s="117" t="s">
        <v>23</v>
      </c>
      <c r="O516" s="117" t="s">
        <v>23</v>
      </c>
      <c r="P516" s="117" t="s">
        <v>23</v>
      </c>
      <c r="Q516" s="117" t="s">
        <v>23</v>
      </c>
      <c r="R516" s="117" t="s">
        <v>23</v>
      </c>
      <c r="S516" s="117" t="s">
        <v>23</v>
      </c>
      <c r="T516" s="116" t="s">
        <v>23</v>
      </c>
      <c r="U516" s="117">
        <v>0</v>
      </c>
      <c r="V516" s="117">
        <v>0</v>
      </c>
      <c r="W516" s="116" t="s">
        <v>469</v>
      </c>
      <c r="X516" s="80" t="s">
        <v>20</v>
      </c>
      <c r="Y516" s="117" t="s">
        <v>1</v>
      </c>
    </row>
    <row r="517" spans="1:25">
      <c r="A517" s="117">
        <f t="shared" si="7"/>
        <v>514</v>
      </c>
      <c r="B517" s="117">
        <v>1</v>
      </c>
      <c r="C517" s="117" t="s">
        <v>716</v>
      </c>
      <c r="D517" s="117">
        <v>99100</v>
      </c>
      <c r="E517" s="117" t="s">
        <v>595</v>
      </c>
      <c r="F517" s="116" t="s">
        <v>585</v>
      </c>
      <c r="G517" s="116" t="s">
        <v>586</v>
      </c>
      <c r="H517" s="117">
        <v>3</v>
      </c>
      <c r="I517" s="117" t="s">
        <v>33</v>
      </c>
      <c r="J517" s="116" t="s">
        <v>656</v>
      </c>
      <c r="K517" s="117" t="s">
        <v>10</v>
      </c>
      <c r="L517" s="117" t="s">
        <v>445</v>
      </c>
      <c r="M517" s="140" t="s">
        <v>733</v>
      </c>
      <c r="N517" s="117" t="s">
        <v>23</v>
      </c>
      <c r="O517" s="117" t="s">
        <v>23</v>
      </c>
      <c r="P517" s="117" t="s">
        <v>23</v>
      </c>
      <c r="Q517" s="117" t="s">
        <v>23</v>
      </c>
      <c r="R517" s="117" t="s">
        <v>23</v>
      </c>
      <c r="S517" s="117" t="s">
        <v>23</v>
      </c>
      <c r="T517" s="116" t="s">
        <v>23</v>
      </c>
      <c r="U517" s="117">
        <v>0</v>
      </c>
      <c r="V517" s="117">
        <v>0</v>
      </c>
      <c r="W517" s="116" t="s">
        <v>469</v>
      </c>
      <c r="X517" s="80" t="s">
        <v>20</v>
      </c>
      <c r="Y517" s="117" t="s">
        <v>1</v>
      </c>
    </row>
    <row r="518" spans="1:25">
      <c r="A518" s="117">
        <f t="shared" ref="A518:A581" si="8">A517+1</f>
        <v>515</v>
      </c>
      <c r="B518" s="117">
        <v>11</v>
      </c>
      <c r="C518" s="117" t="s">
        <v>716</v>
      </c>
      <c r="D518" s="117">
        <v>99100</v>
      </c>
      <c r="E518" s="117" t="s">
        <v>583</v>
      </c>
      <c r="F518" s="116" t="s">
        <v>468</v>
      </c>
      <c r="G518" s="116" t="s">
        <v>584</v>
      </c>
      <c r="H518" s="117">
        <v>3</v>
      </c>
      <c r="I518" s="117" t="s">
        <v>33</v>
      </c>
      <c r="J518" s="116" t="s">
        <v>656</v>
      </c>
      <c r="K518" s="117" t="s">
        <v>10</v>
      </c>
      <c r="L518" s="117" t="s">
        <v>445</v>
      </c>
      <c r="M518" s="140" t="s">
        <v>733</v>
      </c>
      <c r="N518" s="117" t="s">
        <v>23</v>
      </c>
      <c r="O518" s="117" t="s">
        <v>23</v>
      </c>
      <c r="P518" s="117" t="s">
        <v>23</v>
      </c>
      <c r="Q518" s="117" t="s">
        <v>23</v>
      </c>
      <c r="R518" s="117" t="s">
        <v>23</v>
      </c>
      <c r="S518" s="117" t="s">
        <v>23</v>
      </c>
      <c r="T518" s="116" t="s">
        <v>23</v>
      </c>
      <c r="U518" s="117">
        <v>0</v>
      </c>
      <c r="V518" s="117">
        <v>0</v>
      </c>
      <c r="W518" s="116" t="s">
        <v>469</v>
      </c>
      <c r="X518" s="80" t="s">
        <v>450</v>
      </c>
      <c r="Y518" s="117" t="s">
        <v>1</v>
      </c>
    </row>
    <row r="519" spans="1:25">
      <c r="A519" s="117">
        <f t="shared" si="8"/>
        <v>516</v>
      </c>
      <c r="B519" s="117">
        <v>11</v>
      </c>
      <c r="C519" s="117" t="s">
        <v>716</v>
      </c>
      <c r="D519" s="117">
        <v>99100</v>
      </c>
      <c r="E519" s="117" t="s">
        <v>595</v>
      </c>
      <c r="F519" s="116" t="s">
        <v>585</v>
      </c>
      <c r="G519" s="116" t="s">
        <v>586</v>
      </c>
      <c r="H519" s="117">
        <v>3</v>
      </c>
      <c r="I519" s="117" t="s">
        <v>33</v>
      </c>
      <c r="J519" s="116" t="s">
        <v>656</v>
      </c>
      <c r="K519" s="117" t="s">
        <v>10</v>
      </c>
      <c r="L519" s="117" t="s">
        <v>445</v>
      </c>
      <c r="M519" s="140" t="s">
        <v>733</v>
      </c>
      <c r="N519" s="117" t="s">
        <v>23</v>
      </c>
      <c r="O519" s="117" t="s">
        <v>23</v>
      </c>
      <c r="P519" s="117" t="s">
        <v>23</v>
      </c>
      <c r="Q519" s="117" t="s">
        <v>23</v>
      </c>
      <c r="R519" s="117" t="s">
        <v>23</v>
      </c>
      <c r="S519" s="117" t="s">
        <v>23</v>
      </c>
      <c r="T519" s="116" t="s">
        <v>23</v>
      </c>
      <c r="U519" s="117">
        <v>0</v>
      </c>
      <c r="V519" s="117">
        <v>0</v>
      </c>
      <c r="W519" s="116" t="s">
        <v>469</v>
      </c>
      <c r="X519" s="80" t="s">
        <v>450</v>
      </c>
      <c r="Y519" s="117" t="s">
        <v>1</v>
      </c>
    </row>
    <row r="520" spans="1:25">
      <c r="A520" s="117">
        <f t="shared" si="8"/>
        <v>517</v>
      </c>
      <c r="B520" s="117">
        <v>1</v>
      </c>
      <c r="C520" s="117" t="s">
        <v>716</v>
      </c>
      <c r="D520" s="117">
        <v>79101</v>
      </c>
      <c r="E520" s="117" t="s">
        <v>583</v>
      </c>
      <c r="F520" s="116" t="s">
        <v>468</v>
      </c>
      <c r="G520" s="116" t="s">
        <v>584</v>
      </c>
      <c r="H520" s="117">
        <v>3</v>
      </c>
      <c r="I520" s="117" t="s">
        <v>33</v>
      </c>
      <c r="J520" s="116" t="s">
        <v>656</v>
      </c>
      <c r="K520" s="117" t="s">
        <v>10</v>
      </c>
      <c r="L520" s="117" t="s">
        <v>445</v>
      </c>
      <c r="M520" s="140" t="s">
        <v>733</v>
      </c>
      <c r="N520" s="117" t="s">
        <v>23</v>
      </c>
      <c r="O520" s="117" t="s">
        <v>23</v>
      </c>
      <c r="P520" s="117" t="s">
        <v>23</v>
      </c>
      <c r="Q520" s="117" t="s">
        <v>23</v>
      </c>
      <c r="R520" s="117" t="s">
        <v>23</v>
      </c>
      <c r="S520" s="117" t="s">
        <v>23</v>
      </c>
      <c r="T520" s="116" t="s">
        <v>23</v>
      </c>
      <c r="U520" s="117">
        <v>0</v>
      </c>
      <c r="V520" s="117">
        <v>0</v>
      </c>
      <c r="W520" s="116" t="s">
        <v>469</v>
      </c>
      <c r="X520" s="80" t="s">
        <v>20</v>
      </c>
      <c r="Y520" s="117" t="s">
        <v>1</v>
      </c>
    </row>
    <row r="521" spans="1:25">
      <c r="A521" s="117">
        <f t="shared" si="8"/>
        <v>518</v>
      </c>
      <c r="B521" s="117">
        <v>1</v>
      </c>
      <c r="C521" s="117" t="s">
        <v>716</v>
      </c>
      <c r="D521" s="117">
        <v>79101</v>
      </c>
      <c r="E521" s="117" t="s">
        <v>595</v>
      </c>
      <c r="F521" s="116" t="s">
        <v>585</v>
      </c>
      <c r="G521" s="116" t="s">
        <v>586</v>
      </c>
      <c r="H521" s="117">
        <v>3</v>
      </c>
      <c r="I521" s="117" t="s">
        <v>33</v>
      </c>
      <c r="J521" s="116" t="s">
        <v>656</v>
      </c>
      <c r="K521" s="117" t="s">
        <v>10</v>
      </c>
      <c r="L521" s="117" t="s">
        <v>445</v>
      </c>
      <c r="M521" s="140" t="s">
        <v>733</v>
      </c>
      <c r="N521" s="117" t="s">
        <v>23</v>
      </c>
      <c r="O521" s="117" t="s">
        <v>23</v>
      </c>
      <c r="P521" s="117" t="s">
        <v>23</v>
      </c>
      <c r="Q521" s="117" t="s">
        <v>23</v>
      </c>
      <c r="R521" s="117" t="s">
        <v>23</v>
      </c>
      <c r="S521" s="117" t="s">
        <v>23</v>
      </c>
      <c r="T521" s="116" t="s">
        <v>23</v>
      </c>
      <c r="U521" s="117">
        <v>0</v>
      </c>
      <c r="V521" s="117">
        <v>0</v>
      </c>
      <c r="W521" s="116" t="s">
        <v>469</v>
      </c>
      <c r="X521" s="80" t="s">
        <v>20</v>
      </c>
      <c r="Y521" s="117" t="s">
        <v>1</v>
      </c>
    </row>
    <row r="522" spans="1:25">
      <c r="A522" s="117">
        <f t="shared" si="8"/>
        <v>519</v>
      </c>
      <c r="B522" s="117">
        <v>11</v>
      </c>
      <c r="C522" s="117" t="s">
        <v>716</v>
      </c>
      <c r="D522" s="117">
        <v>79101</v>
      </c>
      <c r="E522" s="117" t="s">
        <v>583</v>
      </c>
      <c r="F522" s="116" t="s">
        <v>468</v>
      </c>
      <c r="G522" s="116" t="s">
        <v>584</v>
      </c>
      <c r="H522" s="117">
        <v>3</v>
      </c>
      <c r="I522" s="117" t="s">
        <v>33</v>
      </c>
      <c r="J522" s="116" t="s">
        <v>656</v>
      </c>
      <c r="K522" s="117" t="s">
        <v>10</v>
      </c>
      <c r="L522" s="117" t="s">
        <v>445</v>
      </c>
      <c r="M522" s="140" t="s">
        <v>733</v>
      </c>
      <c r="N522" s="117" t="s">
        <v>23</v>
      </c>
      <c r="O522" s="117" t="s">
        <v>23</v>
      </c>
      <c r="P522" s="117" t="s">
        <v>23</v>
      </c>
      <c r="Q522" s="117" t="s">
        <v>23</v>
      </c>
      <c r="R522" s="117" t="s">
        <v>23</v>
      </c>
      <c r="S522" s="117" t="s">
        <v>23</v>
      </c>
      <c r="T522" s="116" t="s">
        <v>23</v>
      </c>
      <c r="U522" s="117">
        <v>0</v>
      </c>
      <c r="V522" s="117">
        <v>0</v>
      </c>
      <c r="W522" s="116" t="s">
        <v>469</v>
      </c>
      <c r="X522" s="80" t="s">
        <v>450</v>
      </c>
      <c r="Y522" s="117" t="s">
        <v>1</v>
      </c>
    </row>
    <row r="523" spans="1:25">
      <c r="A523" s="117">
        <f t="shared" si="8"/>
        <v>520</v>
      </c>
      <c r="B523" s="117">
        <v>11</v>
      </c>
      <c r="C523" s="117" t="s">
        <v>716</v>
      </c>
      <c r="D523" s="117">
        <v>79101</v>
      </c>
      <c r="E523" s="117" t="s">
        <v>595</v>
      </c>
      <c r="F523" s="116" t="s">
        <v>585</v>
      </c>
      <c r="G523" s="116" t="s">
        <v>586</v>
      </c>
      <c r="H523" s="117">
        <v>3</v>
      </c>
      <c r="I523" s="117" t="s">
        <v>33</v>
      </c>
      <c r="J523" s="116" t="s">
        <v>656</v>
      </c>
      <c r="K523" s="117" t="s">
        <v>10</v>
      </c>
      <c r="L523" s="117" t="s">
        <v>445</v>
      </c>
      <c r="M523" s="140" t="s">
        <v>733</v>
      </c>
      <c r="N523" s="117" t="s">
        <v>23</v>
      </c>
      <c r="O523" s="117" t="s">
        <v>23</v>
      </c>
      <c r="P523" s="117" t="s">
        <v>23</v>
      </c>
      <c r="Q523" s="117" t="s">
        <v>23</v>
      </c>
      <c r="R523" s="117" t="s">
        <v>23</v>
      </c>
      <c r="S523" s="117" t="s">
        <v>23</v>
      </c>
      <c r="T523" s="116" t="s">
        <v>23</v>
      </c>
      <c r="U523" s="117">
        <v>0</v>
      </c>
      <c r="V523" s="117">
        <v>0</v>
      </c>
      <c r="W523" s="116" t="s">
        <v>469</v>
      </c>
      <c r="X523" s="80" t="s">
        <v>450</v>
      </c>
      <c r="Y523" s="117" t="s">
        <v>1</v>
      </c>
    </row>
    <row r="524" spans="1:25">
      <c r="A524" s="117">
        <f t="shared" si="8"/>
        <v>521</v>
      </c>
      <c r="B524" s="117">
        <v>1</v>
      </c>
      <c r="C524" s="117" t="s">
        <v>716</v>
      </c>
      <c r="D524" s="117">
        <v>11609</v>
      </c>
      <c r="E524" s="117" t="s">
        <v>583</v>
      </c>
      <c r="F524" s="116" t="s">
        <v>468</v>
      </c>
      <c r="G524" s="116" t="s">
        <v>584</v>
      </c>
      <c r="H524" s="117">
        <v>3</v>
      </c>
      <c r="I524" s="117" t="s">
        <v>33</v>
      </c>
      <c r="J524" s="116" t="s">
        <v>656</v>
      </c>
      <c r="K524" s="117" t="s">
        <v>10</v>
      </c>
      <c r="L524" s="117" t="s">
        <v>445</v>
      </c>
      <c r="M524" s="140" t="s">
        <v>733</v>
      </c>
      <c r="N524" s="117" t="s">
        <v>23</v>
      </c>
      <c r="O524" s="117" t="s">
        <v>23</v>
      </c>
      <c r="P524" s="117" t="s">
        <v>23</v>
      </c>
      <c r="Q524" s="117" t="s">
        <v>23</v>
      </c>
      <c r="R524" s="117" t="s">
        <v>23</v>
      </c>
      <c r="S524" s="117" t="s">
        <v>23</v>
      </c>
      <c r="T524" s="116" t="s">
        <v>23</v>
      </c>
      <c r="U524" s="117">
        <v>0</v>
      </c>
      <c r="V524" s="117">
        <v>0</v>
      </c>
      <c r="W524" s="116" t="s">
        <v>469</v>
      </c>
      <c r="X524" s="80" t="s">
        <v>20</v>
      </c>
      <c r="Y524" s="117" t="s">
        <v>1</v>
      </c>
    </row>
    <row r="525" spans="1:25">
      <c r="A525" s="117">
        <f t="shared" si="8"/>
        <v>522</v>
      </c>
      <c r="B525" s="117">
        <v>1</v>
      </c>
      <c r="C525" s="117" t="s">
        <v>716</v>
      </c>
      <c r="D525" s="117">
        <v>11609</v>
      </c>
      <c r="E525" s="117" t="s">
        <v>595</v>
      </c>
      <c r="F525" s="116" t="s">
        <v>585</v>
      </c>
      <c r="G525" s="116" t="s">
        <v>586</v>
      </c>
      <c r="H525" s="117">
        <v>3</v>
      </c>
      <c r="I525" s="117" t="s">
        <v>33</v>
      </c>
      <c r="J525" s="116" t="s">
        <v>656</v>
      </c>
      <c r="K525" s="117" t="s">
        <v>10</v>
      </c>
      <c r="L525" s="117" t="s">
        <v>445</v>
      </c>
      <c r="M525" s="140" t="s">
        <v>733</v>
      </c>
      <c r="N525" s="117" t="s">
        <v>23</v>
      </c>
      <c r="O525" s="117" t="s">
        <v>23</v>
      </c>
      <c r="P525" s="117" t="s">
        <v>23</v>
      </c>
      <c r="Q525" s="117" t="s">
        <v>23</v>
      </c>
      <c r="R525" s="117" t="s">
        <v>23</v>
      </c>
      <c r="S525" s="117" t="s">
        <v>23</v>
      </c>
      <c r="T525" s="116" t="s">
        <v>23</v>
      </c>
      <c r="U525" s="117">
        <v>0</v>
      </c>
      <c r="V525" s="117">
        <v>0</v>
      </c>
      <c r="W525" s="116" t="s">
        <v>469</v>
      </c>
      <c r="X525" s="80" t="s">
        <v>20</v>
      </c>
      <c r="Y525" s="117" t="s">
        <v>1</v>
      </c>
    </row>
    <row r="526" spans="1:25">
      <c r="A526" s="117">
        <f t="shared" si="8"/>
        <v>523</v>
      </c>
      <c r="B526" s="117">
        <v>11</v>
      </c>
      <c r="C526" s="117" t="s">
        <v>716</v>
      </c>
      <c r="D526" s="117">
        <v>11609</v>
      </c>
      <c r="E526" s="117" t="s">
        <v>583</v>
      </c>
      <c r="F526" s="116" t="s">
        <v>468</v>
      </c>
      <c r="G526" s="116" t="s">
        <v>584</v>
      </c>
      <c r="H526" s="117">
        <v>3</v>
      </c>
      <c r="I526" s="117" t="s">
        <v>33</v>
      </c>
      <c r="J526" s="116" t="s">
        <v>656</v>
      </c>
      <c r="K526" s="117" t="s">
        <v>10</v>
      </c>
      <c r="L526" s="117" t="s">
        <v>445</v>
      </c>
      <c r="M526" s="140" t="s">
        <v>733</v>
      </c>
      <c r="N526" s="117" t="s">
        <v>23</v>
      </c>
      <c r="O526" s="117" t="s">
        <v>23</v>
      </c>
      <c r="P526" s="117" t="s">
        <v>23</v>
      </c>
      <c r="Q526" s="117" t="s">
        <v>23</v>
      </c>
      <c r="R526" s="117" t="s">
        <v>23</v>
      </c>
      <c r="S526" s="117" t="s">
        <v>23</v>
      </c>
      <c r="T526" s="116" t="s">
        <v>23</v>
      </c>
      <c r="U526" s="117">
        <v>0</v>
      </c>
      <c r="V526" s="117">
        <v>0</v>
      </c>
      <c r="W526" s="116" t="s">
        <v>469</v>
      </c>
      <c r="X526" s="80" t="s">
        <v>450</v>
      </c>
      <c r="Y526" s="117" t="s">
        <v>1</v>
      </c>
    </row>
    <row r="527" spans="1:25">
      <c r="A527" s="117">
        <f t="shared" si="8"/>
        <v>524</v>
      </c>
      <c r="B527" s="117">
        <v>11</v>
      </c>
      <c r="C527" s="117" t="s">
        <v>716</v>
      </c>
      <c r="D527" s="117">
        <v>11609</v>
      </c>
      <c r="E527" s="117" t="s">
        <v>595</v>
      </c>
      <c r="F527" s="116" t="s">
        <v>585</v>
      </c>
      <c r="G527" s="116" t="s">
        <v>586</v>
      </c>
      <c r="H527" s="117">
        <v>3</v>
      </c>
      <c r="I527" s="117" t="s">
        <v>33</v>
      </c>
      <c r="J527" s="116" t="s">
        <v>656</v>
      </c>
      <c r="K527" s="117" t="s">
        <v>10</v>
      </c>
      <c r="L527" s="117" t="s">
        <v>445</v>
      </c>
      <c r="M527" s="140" t="s">
        <v>733</v>
      </c>
      <c r="N527" s="117" t="s">
        <v>23</v>
      </c>
      <c r="O527" s="117" t="s">
        <v>23</v>
      </c>
      <c r="P527" s="117" t="s">
        <v>23</v>
      </c>
      <c r="Q527" s="117" t="s">
        <v>23</v>
      </c>
      <c r="R527" s="117" t="s">
        <v>23</v>
      </c>
      <c r="S527" s="117" t="s">
        <v>23</v>
      </c>
      <c r="T527" s="116" t="s">
        <v>23</v>
      </c>
      <c r="U527" s="117">
        <v>0</v>
      </c>
      <c r="V527" s="117">
        <v>0</v>
      </c>
      <c r="W527" s="116" t="s">
        <v>469</v>
      </c>
      <c r="X527" s="80" t="s">
        <v>450</v>
      </c>
      <c r="Y527" s="117" t="s">
        <v>1</v>
      </c>
    </row>
    <row r="528" spans="1:25">
      <c r="A528" s="117">
        <f t="shared" si="8"/>
        <v>525</v>
      </c>
      <c r="B528" s="117">
        <v>1</v>
      </c>
      <c r="C528" s="117" t="s">
        <v>716</v>
      </c>
      <c r="D528" s="117">
        <v>21609</v>
      </c>
      <c r="E528" s="117" t="s">
        <v>583</v>
      </c>
      <c r="F528" s="116" t="s">
        <v>468</v>
      </c>
      <c r="G528" s="116" t="s">
        <v>584</v>
      </c>
      <c r="H528" s="117">
        <v>3</v>
      </c>
      <c r="I528" s="117" t="s">
        <v>33</v>
      </c>
      <c r="J528" s="116" t="s">
        <v>656</v>
      </c>
      <c r="K528" s="117" t="s">
        <v>10</v>
      </c>
      <c r="L528" s="117" t="s">
        <v>445</v>
      </c>
      <c r="M528" s="140" t="s">
        <v>733</v>
      </c>
      <c r="N528" s="117" t="s">
        <v>23</v>
      </c>
      <c r="O528" s="117" t="s">
        <v>23</v>
      </c>
      <c r="P528" s="117" t="s">
        <v>23</v>
      </c>
      <c r="Q528" s="117" t="s">
        <v>23</v>
      </c>
      <c r="R528" s="117" t="s">
        <v>23</v>
      </c>
      <c r="S528" s="117" t="s">
        <v>23</v>
      </c>
      <c r="T528" s="116" t="s">
        <v>23</v>
      </c>
      <c r="U528" s="117">
        <v>0</v>
      </c>
      <c r="V528" s="117">
        <v>0</v>
      </c>
      <c r="W528" s="116" t="s">
        <v>469</v>
      </c>
      <c r="X528" s="80" t="s">
        <v>20</v>
      </c>
      <c r="Y528" s="117" t="s">
        <v>1</v>
      </c>
    </row>
    <row r="529" spans="1:25">
      <c r="A529" s="117">
        <f t="shared" si="8"/>
        <v>526</v>
      </c>
      <c r="B529" s="117">
        <v>1</v>
      </c>
      <c r="C529" s="117" t="s">
        <v>716</v>
      </c>
      <c r="D529" s="117">
        <v>21609</v>
      </c>
      <c r="E529" s="117" t="s">
        <v>595</v>
      </c>
      <c r="F529" s="116" t="s">
        <v>585</v>
      </c>
      <c r="G529" s="116" t="s">
        <v>586</v>
      </c>
      <c r="H529" s="117">
        <v>3</v>
      </c>
      <c r="I529" s="117" t="s">
        <v>33</v>
      </c>
      <c r="J529" s="116" t="s">
        <v>656</v>
      </c>
      <c r="K529" s="117" t="s">
        <v>10</v>
      </c>
      <c r="L529" s="117" t="s">
        <v>445</v>
      </c>
      <c r="M529" s="140" t="s">
        <v>733</v>
      </c>
      <c r="N529" s="117" t="s">
        <v>23</v>
      </c>
      <c r="O529" s="117" t="s">
        <v>23</v>
      </c>
      <c r="P529" s="117" t="s">
        <v>23</v>
      </c>
      <c r="Q529" s="117" t="s">
        <v>23</v>
      </c>
      <c r="R529" s="117" t="s">
        <v>23</v>
      </c>
      <c r="S529" s="117" t="s">
        <v>23</v>
      </c>
      <c r="T529" s="116" t="s">
        <v>23</v>
      </c>
      <c r="U529" s="117">
        <v>0</v>
      </c>
      <c r="V529" s="117">
        <v>0</v>
      </c>
      <c r="W529" s="116" t="s">
        <v>469</v>
      </c>
      <c r="X529" s="80" t="s">
        <v>20</v>
      </c>
      <c r="Y529" s="117" t="s">
        <v>1</v>
      </c>
    </row>
    <row r="530" spans="1:25">
      <c r="A530" s="117">
        <f t="shared" si="8"/>
        <v>527</v>
      </c>
      <c r="B530" s="117">
        <v>11</v>
      </c>
      <c r="C530" s="117" t="s">
        <v>716</v>
      </c>
      <c r="D530" s="117">
        <v>21609</v>
      </c>
      <c r="E530" s="117" t="s">
        <v>583</v>
      </c>
      <c r="F530" s="116" t="s">
        <v>468</v>
      </c>
      <c r="G530" s="116" t="s">
        <v>584</v>
      </c>
      <c r="H530" s="117">
        <v>3</v>
      </c>
      <c r="I530" s="117" t="s">
        <v>33</v>
      </c>
      <c r="J530" s="116" t="s">
        <v>656</v>
      </c>
      <c r="K530" s="117" t="s">
        <v>10</v>
      </c>
      <c r="L530" s="117" t="s">
        <v>445</v>
      </c>
      <c r="M530" s="140" t="s">
        <v>733</v>
      </c>
      <c r="N530" s="117" t="s">
        <v>23</v>
      </c>
      <c r="O530" s="117" t="s">
        <v>23</v>
      </c>
      <c r="P530" s="117" t="s">
        <v>23</v>
      </c>
      <c r="Q530" s="117" t="s">
        <v>23</v>
      </c>
      <c r="R530" s="117" t="s">
        <v>23</v>
      </c>
      <c r="S530" s="117" t="s">
        <v>23</v>
      </c>
      <c r="T530" s="116" t="s">
        <v>23</v>
      </c>
      <c r="U530" s="117">
        <v>0</v>
      </c>
      <c r="V530" s="117">
        <v>0</v>
      </c>
      <c r="W530" s="116" t="s">
        <v>469</v>
      </c>
      <c r="X530" s="80" t="s">
        <v>450</v>
      </c>
      <c r="Y530" s="117" t="s">
        <v>1</v>
      </c>
    </row>
    <row r="531" spans="1:25">
      <c r="A531" s="117">
        <f t="shared" si="8"/>
        <v>528</v>
      </c>
      <c r="B531" s="117">
        <v>11</v>
      </c>
      <c r="C531" s="117" t="s">
        <v>716</v>
      </c>
      <c r="D531" s="117">
        <v>21609</v>
      </c>
      <c r="E531" s="117" t="s">
        <v>595</v>
      </c>
      <c r="F531" s="116" t="s">
        <v>585</v>
      </c>
      <c r="G531" s="116" t="s">
        <v>586</v>
      </c>
      <c r="H531" s="117">
        <v>3</v>
      </c>
      <c r="I531" s="117" t="s">
        <v>33</v>
      </c>
      <c r="J531" s="116" t="s">
        <v>656</v>
      </c>
      <c r="K531" s="117" t="s">
        <v>10</v>
      </c>
      <c r="L531" s="117" t="s">
        <v>445</v>
      </c>
      <c r="M531" s="140" t="s">
        <v>733</v>
      </c>
      <c r="N531" s="117" t="s">
        <v>23</v>
      </c>
      <c r="O531" s="117" t="s">
        <v>23</v>
      </c>
      <c r="P531" s="117" t="s">
        <v>23</v>
      </c>
      <c r="Q531" s="117" t="s">
        <v>23</v>
      </c>
      <c r="R531" s="117" t="s">
        <v>23</v>
      </c>
      <c r="S531" s="117" t="s">
        <v>23</v>
      </c>
      <c r="T531" s="116" t="s">
        <v>23</v>
      </c>
      <c r="U531" s="117">
        <v>0</v>
      </c>
      <c r="V531" s="117">
        <v>0</v>
      </c>
      <c r="W531" s="116" t="s">
        <v>469</v>
      </c>
      <c r="X531" s="80" t="s">
        <v>450</v>
      </c>
      <c r="Y531" s="117" t="s">
        <v>1</v>
      </c>
    </row>
    <row r="532" spans="1:25">
      <c r="A532" s="117">
        <f t="shared" si="8"/>
        <v>529</v>
      </c>
      <c r="B532" s="117">
        <v>1</v>
      </c>
      <c r="C532" s="117" t="s">
        <v>716</v>
      </c>
      <c r="D532" s="117">
        <v>99100</v>
      </c>
      <c r="E532" s="117" t="s">
        <v>583</v>
      </c>
      <c r="F532" s="116" t="s">
        <v>468</v>
      </c>
      <c r="G532" s="116" t="s">
        <v>584</v>
      </c>
      <c r="H532" s="117">
        <v>3</v>
      </c>
      <c r="I532" s="117" t="s">
        <v>33</v>
      </c>
      <c r="J532" s="116" t="s">
        <v>656</v>
      </c>
      <c r="K532" s="117" t="s">
        <v>10</v>
      </c>
      <c r="L532" s="117" t="s">
        <v>445</v>
      </c>
      <c r="M532" s="141" t="s">
        <v>734</v>
      </c>
      <c r="N532" s="117" t="s">
        <v>23</v>
      </c>
      <c r="O532" s="117" t="s">
        <v>23</v>
      </c>
      <c r="P532" s="117" t="s">
        <v>23</v>
      </c>
      <c r="Q532" s="117" t="s">
        <v>23</v>
      </c>
      <c r="R532" s="117" t="s">
        <v>23</v>
      </c>
      <c r="S532" s="117" t="s">
        <v>23</v>
      </c>
      <c r="T532" s="116" t="s">
        <v>23</v>
      </c>
      <c r="U532" s="117">
        <v>0</v>
      </c>
      <c r="V532" s="117">
        <v>0</v>
      </c>
      <c r="W532" s="116" t="s">
        <v>469</v>
      </c>
      <c r="X532" s="80" t="s">
        <v>20</v>
      </c>
      <c r="Y532" s="117" t="s">
        <v>1</v>
      </c>
    </row>
    <row r="533" spans="1:25">
      <c r="A533" s="117">
        <f t="shared" si="8"/>
        <v>530</v>
      </c>
      <c r="B533" s="117">
        <v>1</v>
      </c>
      <c r="C533" s="117" t="s">
        <v>716</v>
      </c>
      <c r="D533" s="117">
        <v>99100</v>
      </c>
      <c r="E533" s="117" t="s">
        <v>595</v>
      </c>
      <c r="F533" s="116" t="s">
        <v>585</v>
      </c>
      <c r="G533" s="116" t="s">
        <v>586</v>
      </c>
      <c r="H533" s="117">
        <v>3</v>
      </c>
      <c r="I533" s="117" t="s">
        <v>33</v>
      </c>
      <c r="J533" s="116" t="s">
        <v>656</v>
      </c>
      <c r="K533" s="117" t="s">
        <v>10</v>
      </c>
      <c r="L533" s="117" t="s">
        <v>445</v>
      </c>
      <c r="M533" s="141" t="s">
        <v>734</v>
      </c>
      <c r="N533" s="117" t="s">
        <v>23</v>
      </c>
      <c r="O533" s="117" t="s">
        <v>23</v>
      </c>
      <c r="P533" s="117" t="s">
        <v>23</v>
      </c>
      <c r="Q533" s="117" t="s">
        <v>23</v>
      </c>
      <c r="R533" s="117" t="s">
        <v>23</v>
      </c>
      <c r="S533" s="117" t="s">
        <v>23</v>
      </c>
      <c r="T533" s="116" t="s">
        <v>23</v>
      </c>
      <c r="U533" s="117">
        <v>0</v>
      </c>
      <c r="V533" s="117">
        <v>0</v>
      </c>
      <c r="W533" s="116" t="s">
        <v>469</v>
      </c>
      <c r="X533" s="80" t="s">
        <v>20</v>
      </c>
      <c r="Y533" s="117" t="s">
        <v>1</v>
      </c>
    </row>
    <row r="534" spans="1:25">
      <c r="A534" s="117">
        <f t="shared" si="8"/>
        <v>531</v>
      </c>
      <c r="B534" s="117">
        <v>11</v>
      </c>
      <c r="C534" s="117" t="s">
        <v>716</v>
      </c>
      <c r="D534" s="117">
        <v>99100</v>
      </c>
      <c r="E534" s="117" t="s">
        <v>583</v>
      </c>
      <c r="F534" s="116" t="s">
        <v>468</v>
      </c>
      <c r="G534" s="116" t="s">
        <v>584</v>
      </c>
      <c r="H534" s="117">
        <v>3</v>
      </c>
      <c r="I534" s="117" t="s">
        <v>33</v>
      </c>
      <c r="J534" s="116" t="s">
        <v>656</v>
      </c>
      <c r="K534" s="117" t="s">
        <v>10</v>
      </c>
      <c r="L534" s="117" t="s">
        <v>445</v>
      </c>
      <c r="M534" s="141" t="s">
        <v>734</v>
      </c>
      <c r="N534" s="117" t="s">
        <v>23</v>
      </c>
      <c r="O534" s="117" t="s">
        <v>23</v>
      </c>
      <c r="P534" s="117" t="s">
        <v>23</v>
      </c>
      <c r="Q534" s="117" t="s">
        <v>23</v>
      </c>
      <c r="R534" s="117" t="s">
        <v>23</v>
      </c>
      <c r="S534" s="117" t="s">
        <v>23</v>
      </c>
      <c r="T534" s="116" t="s">
        <v>23</v>
      </c>
      <c r="U534" s="117">
        <v>0</v>
      </c>
      <c r="V534" s="117">
        <v>0</v>
      </c>
      <c r="W534" s="116" t="s">
        <v>469</v>
      </c>
      <c r="X534" s="80" t="s">
        <v>450</v>
      </c>
      <c r="Y534" s="117" t="s">
        <v>1</v>
      </c>
    </row>
    <row r="535" spans="1:25">
      <c r="A535" s="117">
        <f t="shared" si="8"/>
        <v>532</v>
      </c>
      <c r="B535" s="117">
        <v>11</v>
      </c>
      <c r="C535" s="117" t="s">
        <v>716</v>
      </c>
      <c r="D535" s="117">
        <v>99100</v>
      </c>
      <c r="E535" s="117" t="s">
        <v>595</v>
      </c>
      <c r="F535" s="116" t="s">
        <v>585</v>
      </c>
      <c r="G535" s="116" t="s">
        <v>586</v>
      </c>
      <c r="H535" s="117">
        <v>3</v>
      </c>
      <c r="I535" s="117" t="s">
        <v>33</v>
      </c>
      <c r="J535" s="116" t="s">
        <v>656</v>
      </c>
      <c r="K535" s="117" t="s">
        <v>10</v>
      </c>
      <c r="L535" s="117" t="s">
        <v>445</v>
      </c>
      <c r="M535" s="141" t="s">
        <v>734</v>
      </c>
      <c r="N535" s="117" t="s">
        <v>23</v>
      </c>
      <c r="O535" s="117" t="s">
        <v>23</v>
      </c>
      <c r="P535" s="117" t="s">
        <v>23</v>
      </c>
      <c r="Q535" s="117" t="s">
        <v>23</v>
      </c>
      <c r="R535" s="117" t="s">
        <v>23</v>
      </c>
      <c r="S535" s="117" t="s">
        <v>23</v>
      </c>
      <c r="T535" s="116" t="s">
        <v>23</v>
      </c>
      <c r="U535" s="117">
        <v>0</v>
      </c>
      <c r="V535" s="117">
        <v>0</v>
      </c>
      <c r="W535" s="116" t="s">
        <v>469</v>
      </c>
      <c r="X535" s="80" t="s">
        <v>450</v>
      </c>
      <c r="Y535" s="117" t="s">
        <v>1</v>
      </c>
    </row>
    <row r="536" spans="1:25">
      <c r="A536" s="117">
        <f t="shared" si="8"/>
        <v>533</v>
      </c>
      <c r="B536" s="117">
        <v>1</v>
      </c>
      <c r="C536" s="117" t="s">
        <v>716</v>
      </c>
      <c r="D536" s="117">
        <v>79101</v>
      </c>
      <c r="E536" s="117" t="s">
        <v>583</v>
      </c>
      <c r="F536" s="116" t="s">
        <v>468</v>
      </c>
      <c r="G536" s="116" t="s">
        <v>584</v>
      </c>
      <c r="H536" s="117">
        <v>3</v>
      </c>
      <c r="I536" s="117" t="s">
        <v>33</v>
      </c>
      <c r="J536" s="116" t="s">
        <v>656</v>
      </c>
      <c r="K536" s="117" t="s">
        <v>10</v>
      </c>
      <c r="L536" s="117" t="s">
        <v>445</v>
      </c>
      <c r="M536" s="141" t="s">
        <v>734</v>
      </c>
      <c r="N536" s="117" t="s">
        <v>23</v>
      </c>
      <c r="O536" s="117" t="s">
        <v>23</v>
      </c>
      <c r="P536" s="117" t="s">
        <v>23</v>
      </c>
      <c r="Q536" s="117" t="s">
        <v>23</v>
      </c>
      <c r="R536" s="117" t="s">
        <v>23</v>
      </c>
      <c r="S536" s="117" t="s">
        <v>23</v>
      </c>
      <c r="T536" s="116" t="s">
        <v>23</v>
      </c>
      <c r="U536" s="117">
        <v>0</v>
      </c>
      <c r="V536" s="117">
        <v>0</v>
      </c>
      <c r="W536" s="116" t="s">
        <v>469</v>
      </c>
      <c r="X536" s="80" t="s">
        <v>20</v>
      </c>
      <c r="Y536" s="117" t="s">
        <v>1</v>
      </c>
    </row>
    <row r="537" spans="1:25">
      <c r="A537" s="117">
        <f t="shared" si="8"/>
        <v>534</v>
      </c>
      <c r="B537" s="117">
        <v>1</v>
      </c>
      <c r="C537" s="117" t="s">
        <v>716</v>
      </c>
      <c r="D537" s="117">
        <v>79101</v>
      </c>
      <c r="E537" s="117" t="s">
        <v>595</v>
      </c>
      <c r="F537" s="116" t="s">
        <v>585</v>
      </c>
      <c r="G537" s="116" t="s">
        <v>586</v>
      </c>
      <c r="H537" s="117">
        <v>3</v>
      </c>
      <c r="I537" s="117" t="s">
        <v>33</v>
      </c>
      <c r="J537" s="116" t="s">
        <v>656</v>
      </c>
      <c r="K537" s="117" t="s">
        <v>10</v>
      </c>
      <c r="L537" s="117" t="s">
        <v>445</v>
      </c>
      <c r="M537" s="141" t="s">
        <v>734</v>
      </c>
      <c r="N537" s="117" t="s">
        <v>23</v>
      </c>
      <c r="O537" s="117" t="s">
        <v>23</v>
      </c>
      <c r="P537" s="117" t="s">
        <v>23</v>
      </c>
      <c r="Q537" s="117" t="s">
        <v>23</v>
      </c>
      <c r="R537" s="117" t="s">
        <v>23</v>
      </c>
      <c r="S537" s="117" t="s">
        <v>23</v>
      </c>
      <c r="T537" s="116" t="s">
        <v>23</v>
      </c>
      <c r="U537" s="117">
        <v>0</v>
      </c>
      <c r="V537" s="117">
        <v>0</v>
      </c>
      <c r="W537" s="116" t="s">
        <v>469</v>
      </c>
      <c r="X537" s="80" t="s">
        <v>20</v>
      </c>
      <c r="Y537" s="117" t="s">
        <v>1</v>
      </c>
    </row>
    <row r="538" spans="1:25">
      <c r="A538" s="117">
        <f t="shared" si="8"/>
        <v>535</v>
      </c>
      <c r="B538" s="117">
        <v>11</v>
      </c>
      <c r="C538" s="117" t="s">
        <v>716</v>
      </c>
      <c r="D538" s="117">
        <v>79101</v>
      </c>
      <c r="E538" s="117" t="s">
        <v>583</v>
      </c>
      <c r="F538" s="116" t="s">
        <v>468</v>
      </c>
      <c r="G538" s="116" t="s">
        <v>584</v>
      </c>
      <c r="H538" s="117">
        <v>3</v>
      </c>
      <c r="I538" s="117" t="s">
        <v>33</v>
      </c>
      <c r="J538" s="116" t="s">
        <v>656</v>
      </c>
      <c r="K538" s="117" t="s">
        <v>10</v>
      </c>
      <c r="L538" s="117" t="s">
        <v>445</v>
      </c>
      <c r="M538" s="141" t="s">
        <v>734</v>
      </c>
      <c r="N538" s="117" t="s">
        <v>23</v>
      </c>
      <c r="O538" s="117" t="s">
        <v>23</v>
      </c>
      <c r="P538" s="117" t="s">
        <v>23</v>
      </c>
      <c r="Q538" s="117" t="s">
        <v>23</v>
      </c>
      <c r="R538" s="117" t="s">
        <v>23</v>
      </c>
      <c r="S538" s="117" t="s">
        <v>23</v>
      </c>
      <c r="T538" s="116" t="s">
        <v>23</v>
      </c>
      <c r="U538" s="117">
        <v>0</v>
      </c>
      <c r="V538" s="117">
        <v>0</v>
      </c>
      <c r="W538" s="116" t="s">
        <v>469</v>
      </c>
      <c r="X538" s="80" t="s">
        <v>450</v>
      </c>
      <c r="Y538" s="117" t="s">
        <v>1</v>
      </c>
    </row>
    <row r="539" spans="1:25">
      <c r="A539" s="117">
        <f t="shared" si="8"/>
        <v>536</v>
      </c>
      <c r="B539" s="117">
        <v>11</v>
      </c>
      <c r="C539" s="117" t="s">
        <v>716</v>
      </c>
      <c r="D539" s="117">
        <v>79101</v>
      </c>
      <c r="E539" s="117" t="s">
        <v>595</v>
      </c>
      <c r="F539" s="116" t="s">
        <v>585</v>
      </c>
      <c r="G539" s="116" t="s">
        <v>586</v>
      </c>
      <c r="H539" s="117">
        <v>3</v>
      </c>
      <c r="I539" s="117" t="s">
        <v>33</v>
      </c>
      <c r="J539" s="116" t="s">
        <v>656</v>
      </c>
      <c r="K539" s="117" t="s">
        <v>10</v>
      </c>
      <c r="L539" s="117" t="s">
        <v>445</v>
      </c>
      <c r="M539" s="141" t="s">
        <v>734</v>
      </c>
      <c r="N539" s="117" t="s">
        <v>23</v>
      </c>
      <c r="O539" s="117" t="s">
        <v>23</v>
      </c>
      <c r="P539" s="117" t="s">
        <v>23</v>
      </c>
      <c r="Q539" s="117" t="s">
        <v>23</v>
      </c>
      <c r="R539" s="117" t="s">
        <v>23</v>
      </c>
      <c r="S539" s="117" t="s">
        <v>23</v>
      </c>
      <c r="T539" s="116" t="s">
        <v>23</v>
      </c>
      <c r="U539" s="117">
        <v>0</v>
      </c>
      <c r="V539" s="117">
        <v>0</v>
      </c>
      <c r="W539" s="116" t="s">
        <v>469</v>
      </c>
      <c r="X539" s="80" t="s">
        <v>450</v>
      </c>
      <c r="Y539" s="117" t="s">
        <v>1</v>
      </c>
    </row>
    <row r="540" spans="1:25">
      <c r="A540" s="117">
        <f t="shared" si="8"/>
        <v>537</v>
      </c>
      <c r="B540" s="117">
        <v>1</v>
      </c>
      <c r="C540" s="117" t="s">
        <v>716</v>
      </c>
      <c r="D540" s="117">
        <v>11609</v>
      </c>
      <c r="E540" s="117" t="s">
        <v>583</v>
      </c>
      <c r="F540" s="116" t="s">
        <v>468</v>
      </c>
      <c r="G540" s="116" t="s">
        <v>584</v>
      </c>
      <c r="H540" s="117">
        <v>3</v>
      </c>
      <c r="I540" s="117" t="s">
        <v>33</v>
      </c>
      <c r="J540" s="116" t="s">
        <v>656</v>
      </c>
      <c r="K540" s="117" t="s">
        <v>10</v>
      </c>
      <c r="L540" s="117" t="s">
        <v>445</v>
      </c>
      <c r="M540" s="141" t="s">
        <v>734</v>
      </c>
      <c r="N540" s="117" t="s">
        <v>23</v>
      </c>
      <c r="O540" s="117" t="s">
        <v>23</v>
      </c>
      <c r="P540" s="117" t="s">
        <v>23</v>
      </c>
      <c r="Q540" s="117" t="s">
        <v>23</v>
      </c>
      <c r="R540" s="117" t="s">
        <v>23</v>
      </c>
      <c r="S540" s="117" t="s">
        <v>23</v>
      </c>
      <c r="T540" s="116" t="s">
        <v>23</v>
      </c>
      <c r="U540" s="117">
        <v>0</v>
      </c>
      <c r="V540" s="117">
        <v>0</v>
      </c>
      <c r="W540" s="116" t="s">
        <v>469</v>
      </c>
      <c r="X540" s="80" t="s">
        <v>20</v>
      </c>
      <c r="Y540" s="117" t="s">
        <v>1</v>
      </c>
    </row>
    <row r="541" spans="1:25">
      <c r="A541" s="117">
        <f t="shared" si="8"/>
        <v>538</v>
      </c>
      <c r="B541" s="117">
        <v>1</v>
      </c>
      <c r="C541" s="117" t="s">
        <v>716</v>
      </c>
      <c r="D541" s="117">
        <v>11609</v>
      </c>
      <c r="E541" s="117" t="s">
        <v>595</v>
      </c>
      <c r="F541" s="116" t="s">
        <v>585</v>
      </c>
      <c r="G541" s="116" t="s">
        <v>586</v>
      </c>
      <c r="H541" s="117">
        <v>3</v>
      </c>
      <c r="I541" s="117" t="s">
        <v>33</v>
      </c>
      <c r="J541" s="116" t="s">
        <v>656</v>
      </c>
      <c r="K541" s="117" t="s">
        <v>10</v>
      </c>
      <c r="L541" s="117" t="s">
        <v>445</v>
      </c>
      <c r="M541" s="141" t="s">
        <v>734</v>
      </c>
      <c r="N541" s="117" t="s">
        <v>23</v>
      </c>
      <c r="O541" s="117" t="s">
        <v>23</v>
      </c>
      <c r="P541" s="117" t="s">
        <v>23</v>
      </c>
      <c r="Q541" s="117" t="s">
        <v>23</v>
      </c>
      <c r="R541" s="117" t="s">
        <v>23</v>
      </c>
      <c r="S541" s="117" t="s">
        <v>23</v>
      </c>
      <c r="T541" s="116" t="s">
        <v>23</v>
      </c>
      <c r="U541" s="117">
        <v>0</v>
      </c>
      <c r="V541" s="117">
        <v>0</v>
      </c>
      <c r="W541" s="116" t="s">
        <v>469</v>
      </c>
      <c r="X541" s="80" t="s">
        <v>20</v>
      </c>
      <c r="Y541" s="117" t="s">
        <v>1</v>
      </c>
    </row>
    <row r="542" spans="1:25">
      <c r="A542" s="117">
        <f t="shared" si="8"/>
        <v>539</v>
      </c>
      <c r="B542" s="117">
        <v>11</v>
      </c>
      <c r="C542" s="117" t="s">
        <v>716</v>
      </c>
      <c r="D542" s="117">
        <v>11609</v>
      </c>
      <c r="E542" s="117" t="s">
        <v>583</v>
      </c>
      <c r="F542" s="116" t="s">
        <v>468</v>
      </c>
      <c r="G542" s="116" t="s">
        <v>584</v>
      </c>
      <c r="H542" s="117">
        <v>3</v>
      </c>
      <c r="I542" s="117" t="s">
        <v>33</v>
      </c>
      <c r="J542" s="116" t="s">
        <v>656</v>
      </c>
      <c r="K542" s="117" t="s">
        <v>10</v>
      </c>
      <c r="L542" s="117" t="s">
        <v>445</v>
      </c>
      <c r="M542" s="141" t="s">
        <v>734</v>
      </c>
      <c r="N542" s="117" t="s">
        <v>23</v>
      </c>
      <c r="O542" s="117" t="s">
        <v>23</v>
      </c>
      <c r="P542" s="117" t="s">
        <v>23</v>
      </c>
      <c r="Q542" s="117" t="s">
        <v>23</v>
      </c>
      <c r="R542" s="117" t="s">
        <v>23</v>
      </c>
      <c r="S542" s="117" t="s">
        <v>23</v>
      </c>
      <c r="T542" s="116" t="s">
        <v>23</v>
      </c>
      <c r="U542" s="117">
        <v>0</v>
      </c>
      <c r="V542" s="117">
        <v>0</v>
      </c>
      <c r="W542" s="116" t="s">
        <v>469</v>
      </c>
      <c r="X542" s="80" t="s">
        <v>450</v>
      </c>
      <c r="Y542" s="117" t="s">
        <v>1</v>
      </c>
    </row>
    <row r="543" spans="1:25">
      <c r="A543" s="117">
        <f t="shared" si="8"/>
        <v>540</v>
      </c>
      <c r="B543" s="117">
        <v>11</v>
      </c>
      <c r="C543" s="117" t="s">
        <v>716</v>
      </c>
      <c r="D543" s="117">
        <v>11609</v>
      </c>
      <c r="E543" s="117" t="s">
        <v>595</v>
      </c>
      <c r="F543" s="116" t="s">
        <v>585</v>
      </c>
      <c r="G543" s="116" t="s">
        <v>586</v>
      </c>
      <c r="H543" s="117">
        <v>3</v>
      </c>
      <c r="I543" s="117" t="s">
        <v>33</v>
      </c>
      <c r="J543" s="116" t="s">
        <v>656</v>
      </c>
      <c r="K543" s="117" t="s">
        <v>10</v>
      </c>
      <c r="L543" s="117" t="s">
        <v>445</v>
      </c>
      <c r="M543" s="141" t="s">
        <v>734</v>
      </c>
      <c r="N543" s="117" t="s">
        <v>23</v>
      </c>
      <c r="O543" s="117" t="s">
        <v>23</v>
      </c>
      <c r="P543" s="117" t="s">
        <v>23</v>
      </c>
      <c r="Q543" s="117" t="s">
        <v>23</v>
      </c>
      <c r="R543" s="117" t="s">
        <v>23</v>
      </c>
      <c r="S543" s="117" t="s">
        <v>23</v>
      </c>
      <c r="T543" s="116" t="s">
        <v>23</v>
      </c>
      <c r="U543" s="117">
        <v>0</v>
      </c>
      <c r="V543" s="117">
        <v>0</v>
      </c>
      <c r="W543" s="116" t="s">
        <v>469</v>
      </c>
      <c r="X543" s="80" t="s">
        <v>450</v>
      </c>
      <c r="Y543" s="117" t="s">
        <v>1</v>
      </c>
    </row>
    <row r="544" spans="1:25">
      <c r="A544" s="117">
        <f t="shared" si="8"/>
        <v>541</v>
      </c>
      <c r="B544" s="117">
        <v>1</v>
      </c>
      <c r="C544" s="117" t="s">
        <v>716</v>
      </c>
      <c r="D544" s="117">
        <v>21609</v>
      </c>
      <c r="E544" s="117" t="s">
        <v>583</v>
      </c>
      <c r="F544" s="116" t="s">
        <v>468</v>
      </c>
      <c r="G544" s="116" t="s">
        <v>584</v>
      </c>
      <c r="H544" s="117">
        <v>3</v>
      </c>
      <c r="I544" s="117" t="s">
        <v>33</v>
      </c>
      <c r="J544" s="116" t="s">
        <v>656</v>
      </c>
      <c r="K544" s="117" t="s">
        <v>10</v>
      </c>
      <c r="L544" s="117" t="s">
        <v>445</v>
      </c>
      <c r="M544" s="141" t="s">
        <v>734</v>
      </c>
      <c r="N544" s="117" t="s">
        <v>23</v>
      </c>
      <c r="O544" s="117" t="s">
        <v>23</v>
      </c>
      <c r="P544" s="117" t="s">
        <v>23</v>
      </c>
      <c r="Q544" s="117" t="s">
        <v>23</v>
      </c>
      <c r="R544" s="117" t="s">
        <v>23</v>
      </c>
      <c r="S544" s="117" t="s">
        <v>23</v>
      </c>
      <c r="T544" s="116" t="s">
        <v>23</v>
      </c>
      <c r="U544" s="117">
        <v>0</v>
      </c>
      <c r="V544" s="117">
        <v>0</v>
      </c>
      <c r="W544" s="116" t="s">
        <v>469</v>
      </c>
      <c r="X544" s="80" t="s">
        <v>20</v>
      </c>
      <c r="Y544" s="117" t="s">
        <v>1</v>
      </c>
    </row>
    <row r="545" spans="1:25">
      <c r="A545" s="117">
        <f t="shared" si="8"/>
        <v>542</v>
      </c>
      <c r="B545" s="117">
        <v>1</v>
      </c>
      <c r="C545" s="117" t="s">
        <v>716</v>
      </c>
      <c r="D545" s="117">
        <v>21609</v>
      </c>
      <c r="E545" s="117" t="s">
        <v>595</v>
      </c>
      <c r="F545" s="116" t="s">
        <v>585</v>
      </c>
      <c r="G545" s="116" t="s">
        <v>586</v>
      </c>
      <c r="H545" s="117">
        <v>3</v>
      </c>
      <c r="I545" s="117" t="s">
        <v>33</v>
      </c>
      <c r="J545" s="116" t="s">
        <v>656</v>
      </c>
      <c r="K545" s="117" t="s">
        <v>10</v>
      </c>
      <c r="L545" s="117" t="s">
        <v>445</v>
      </c>
      <c r="M545" s="141" t="s">
        <v>734</v>
      </c>
      <c r="N545" s="117" t="s">
        <v>23</v>
      </c>
      <c r="O545" s="117" t="s">
        <v>23</v>
      </c>
      <c r="P545" s="117" t="s">
        <v>23</v>
      </c>
      <c r="Q545" s="117" t="s">
        <v>23</v>
      </c>
      <c r="R545" s="117" t="s">
        <v>23</v>
      </c>
      <c r="S545" s="117" t="s">
        <v>23</v>
      </c>
      <c r="T545" s="116" t="s">
        <v>23</v>
      </c>
      <c r="U545" s="117">
        <v>0</v>
      </c>
      <c r="V545" s="117">
        <v>0</v>
      </c>
      <c r="W545" s="116" t="s">
        <v>469</v>
      </c>
      <c r="X545" s="80" t="s">
        <v>20</v>
      </c>
      <c r="Y545" s="117" t="s">
        <v>1</v>
      </c>
    </row>
    <row r="546" spans="1:25">
      <c r="A546" s="117">
        <f t="shared" si="8"/>
        <v>543</v>
      </c>
      <c r="B546" s="117">
        <v>11</v>
      </c>
      <c r="C546" s="117" t="s">
        <v>716</v>
      </c>
      <c r="D546" s="117">
        <v>21609</v>
      </c>
      <c r="E546" s="117" t="s">
        <v>583</v>
      </c>
      <c r="F546" s="116" t="s">
        <v>468</v>
      </c>
      <c r="G546" s="116" t="s">
        <v>584</v>
      </c>
      <c r="H546" s="117">
        <v>3</v>
      </c>
      <c r="I546" s="117" t="s">
        <v>33</v>
      </c>
      <c r="J546" s="116" t="s">
        <v>656</v>
      </c>
      <c r="K546" s="117" t="s">
        <v>10</v>
      </c>
      <c r="L546" s="117" t="s">
        <v>445</v>
      </c>
      <c r="M546" s="141" t="s">
        <v>734</v>
      </c>
      <c r="N546" s="117" t="s">
        <v>23</v>
      </c>
      <c r="O546" s="117" t="s">
        <v>23</v>
      </c>
      <c r="P546" s="117" t="s">
        <v>23</v>
      </c>
      <c r="Q546" s="117" t="s">
        <v>23</v>
      </c>
      <c r="R546" s="117" t="s">
        <v>23</v>
      </c>
      <c r="S546" s="117" t="s">
        <v>23</v>
      </c>
      <c r="T546" s="116" t="s">
        <v>23</v>
      </c>
      <c r="U546" s="117">
        <v>0</v>
      </c>
      <c r="V546" s="117">
        <v>0</v>
      </c>
      <c r="W546" s="116" t="s">
        <v>469</v>
      </c>
      <c r="X546" s="80" t="s">
        <v>450</v>
      </c>
      <c r="Y546" s="117" t="s">
        <v>1</v>
      </c>
    </row>
    <row r="547" spans="1:25">
      <c r="A547" s="117">
        <f t="shared" si="8"/>
        <v>544</v>
      </c>
      <c r="B547" s="117">
        <v>11</v>
      </c>
      <c r="C547" s="117" t="s">
        <v>716</v>
      </c>
      <c r="D547" s="117">
        <v>21609</v>
      </c>
      <c r="E547" s="117" t="s">
        <v>595</v>
      </c>
      <c r="F547" s="116" t="s">
        <v>585</v>
      </c>
      <c r="G547" s="116" t="s">
        <v>586</v>
      </c>
      <c r="H547" s="117">
        <v>3</v>
      </c>
      <c r="I547" s="117" t="s">
        <v>33</v>
      </c>
      <c r="J547" s="116" t="s">
        <v>656</v>
      </c>
      <c r="K547" s="117" t="s">
        <v>10</v>
      </c>
      <c r="L547" s="117" t="s">
        <v>445</v>
      </c>
      <c r="M547" s="141" t="s">
        <v>734</v>
      </c>
      <c r="N547" s="117" t="s">
        <v>23</v>
      </c>
      <c r="O547" s="117" t="s">
        <v>23</v>
      </c>
      <c r="P547" s="117" t="s">
        <v>23</v>
      </c>
      <c r="Q547" s="117" t="s">
        <v>23</v>
      </c>
      <c r="R547" s="117" t="s">
        <v>23</v>
      </c>
      <c r="S547" s="117" t="s">
        <v>23</v>
      </c>
      <c r="T547" s="116" t="s">
        <v>23</v>
      </c>
      <c r="U547" s="117">
        <v>0</v>
      </c>
      <c r="V547" s="117">
        <v>0</v>
      </c>
      <c r="W547" s="116" t="s">
        <v>469</v>
      </c>
      <c r="X547" s="80" t="s">
        <v>450</v>
      </c>
      <c r="Y547" s="117" t="s">
        <v>1</v>
      </c>
    </row>
    <row r="548" spans="1:25">
      <c r="A548" s="139">
        <f t="shared" si="8"/>
        <v>545</v>
      </c>
      <c r="B548" s="139">
        <v>1</v>
      </c>
      <c r="C548" s="139" t="s">
        <v>716</v>
      </c>
      <c r="D548" s="139">
        <v>99100</v>
      </c>
      <c r="E548" s="139" t="s">
        <v>583</v>
      </c>
      <c r="F548" s="138" t="s">
        <v>468</v>
      </c>
      <c r="G548" s="138" t="s">
        <v>584</v>
      </c>
      <c r="H548" s="139">
        <v>3</v>
      </c>
      <c r="I548" s="139" t="s">
        <v>33</v>
      </c>
      <c r="J548" s="138" t="s">
        <v>656</v>
      </c>
      <c r="K548" s="139" t="s">
        <v>10</v>
      </c>
      <c r="L548" s="139" t="s">
        <v>445</v>
      </c>
      <c r="M548" s="142" t="s">
        <v>98</v>
      </c>
      <c r="N548" s="139" t="s">
        <v>23</v>
      </c>
      <c r="O548" s="139" t="s">
        <v>23</v>
      </c>
      <c r="P548" s="139" t="s">
        <v>23</v>
      </c>
      <c r="Q548" s="139" t="s">
        <v>23</v>
      </c>
      <c r="R548" s="139" t="s">
        <v>23</v>
      </c>
      <c r="S548" s="139" t="s">
        <v>23</v>
      </c>
      <c r="T548" s="138" t="s">
        <v>23</v>
      </c>
      <c r="U548" s="139">
        <v>0</v>
      </c>
      <c r="V548" s="139">
        <v>0</v>
      </c>
      <c r="W548" s="138" t="s">
        <v>469</v>
      </c>
      <c r="X548" s="80" t="s">
        <v>20</v>
      </c>
      <c r="Y548" s="139" t="s">
        <v>1</v>
      </c>
    </row>
    <row r="549" spans="1:25">
      <c r="A549" s="139">
        <f t="shared" si="8"/>
        <v>546</v>
      </c>
      <c r="B549" s="139">
        <v>1</v>
      </c>
      <c r="C549" s="139" t="s">
        <v>716</v>
      </c>
      <c r="D549" s="139">
        <v>99100</v>
      </c>
      <c r="E549" s="139" t="s">
        <v>595</v>
      </c>
      <c r="F549" s="138" t="s">
        <v>585</v>
      </c>
      <c r="G549" s="138" t="s">
        <v>586</v>
      </c>
      <c r="H549" s="139">
        <v>3</v>
      </c>
      <c r="I549" s="139" t="s">
        <v>33</v>
      </c>
      <c r="J549" s="138" t="s">
        <v>656</v>
      </c>
      <c r="K549" s="139" t="s">
        <v>10</v>
      </c>
      <c r="L549" s="139" t="s">
        <v>445</v>
      </c>
      <c r="M549" s="142" t="s">
        <v>98</v>
      </c>
      <c r="N549" s="139" t="s">
        <v>23</v>
      </c>
      <c r="O549" s="139" t="s">
        <v>23</v>
      </c>
      <c r="P549" s="139" t="s">
        <v>23</v>
      </c>
      <c r="Q549" s="139" t="s">
        <v>23</v>
      </c>
      <c r="R549" s="139" t="s">
        <v>23</v>
      </c>
      <c r="S549" s="139" t="s">
        <v>23</v>
      </c>
      <c r="T549" s="138" t="s">
        <v>23</v>
      </c>
      <c r="U549" s="139">
        <v>0</v>
      </c>
      <c r="V549" s="139">
        <v>0</v>
      </c>
      <c r="W549" s="138" t="s">
        <v>469</v>
      </c>
      <c r="X549" s="80" t="s">
        <v>20</v>
      </c>
      <c r="Y549" s="139" t="s">
        <v>1</v>
      </c>
    </row>
    <row r="550" spans="1:25">
      <c r="A550" s="139">
        <f t="shared" si="8"/>
        <v>547</v>
      </c>
      <c r="B550" s="139">
        <v>11</v>
      </c>
      <c r="C550" s="139" t="s">
        <v>716</v>
      </c>
      <c r="D550" s="139">
        <v>99100</v>
      </c>
      <c r="E550" s="139" t="s">
        <v>583</v>
      </c>
      <c r="F550" s="138" t="s">
        <v>468</v>
      </c>
      <c r="G550" s="138" t="s">
        <v>584</v>
      </c>
      <c r="H550" s="139">
        <v>3</v>
      </c>
      <c r="I550" s="139" t="s">
        <v>33</v>
      </c>
      <c r="J550" s="138" t="s">
        <v>656</v>
      </c>
      <c r="K550" s="139" t="s">
        <v>10</v>
      </c>
      <c r="L550" s="139" t="s">
        <v>445</v>
      </c>
      <c r="M550" s="142" t="s">
        <v>98</v>
      </c>
      <c r="N550" s="139" t="s">
        <v>23</v>
      </c>
      <c r="O550" s="139" t="s">
        <v>23</v>
      </c>
      <c r="P550" s="139" t="s">
        <v>23</v>
      </c>
      <c r="Q550" s="139" t="s">
        <v>23</v>
      </c>
      <c r="R550" s="139" t="s">
        <v>23</v>
      </c>
      <c r="S550" s="139" t="s">
        <v>23</v>
      </c>
      <c r="T550" s="138" t="s">
        <v>23</v>
      </c>
      <c r="U550" s="139">
        <v>0</v>
      </c>
      <c r="V550" s="139">
        <v>0</v>
      </c>
      <c r="W550" s="138" t="s">
        <v>469</v>
      </c>
      <c r="X550" s="80" t="s">
        <v>450</v>
      </c>
      <c r="Y550" s="139" t="s">
        <v>1</v>
      </c>
    </row>
    <row r="551" spans="1:25">
      <c r="A551" s="139">
        <f t="shared" si="8"/>
        <v>548</v>
      </c>
      <c r="B551" s="139">
        <v>11</v>
      </c>
      <c r="C551" s="139" t="s">
        <v>716</v>
      </c>
      <c r="D551" s="139">
        <v>99100</v>
      </c>
      <c r="E551" s="139" t="s">
        <v>595</v>
      </c>
      <c r="F551" s="138" t="s">
        <v>585</v>
      </c>
      <c r="G551" s="138" t="s">
        <v>586</v>
      </c>
      <c r="H551" s="139">
        <v>3</v>
      </c>
      <c r="I551" s="139" t="s">
        <v>33</v>
      </c>
      <c r="J551" s="138" t="s">
        <v>656</v>
      </c>
      <c r="K551" s="139" t="s">
        <v>10</v>
      </c>
      <c r="L551" s="139" t="s">
        <v>445</v>
      </c>
      <c r="M551" s="142" t="s">
        <v>98</v>
      </c>
      <c r="N551" s="139" t="s">
        <v>23</v>
      </c>
      <c r="O551" s="139" t="s">
        <v>23</v>
      </c>
      <c r="P551" s="139" t="s">
        <v>23</v>
      </c>
      <c r="Q551" s="139" t="s">
        <v>23</v>
      </c>
      <c r="R551" s="139" t="s">
        <v>23</v>
      </c>
      <c r="S551" s="139" t="s">
        <v>23</v>
      </c>
      <c r="T551" s="138" t="s">
        <v>23</v>
      </c>
      <c r="U551" s="139">
        <v>0</v>
      </c>
      <c r="V551" s="139">
        <v>0</v>
      </c>
      <c r="W551" s="138" t="s">
        <v>469</v>
      </c>
      <c r="X551" s="80" t="s">
        <v>450</v>
      </c>
      <c r="Y551" s="139" t="s">
        <v>1</v>
      </c>
    </row>
    <row r="552" spans="1:25">
      <c r="A552" s="139">
        <f t="shared" si="8"/>
        <v>549</v>
      </c>
      <c r="B552" s="139">
        <v>1</v>
      </c>
      <c r="C552" s="139" t="s">
        <v>716</v>
      </c>
      <c r="D552" s="139">
        <v>79101</v>
      </c>
      <c r="E552" s="139" t="s">
        <v>583</v>
      </c>
      <c r="F552" s="138" t="s">
        <v>468</v>
      </c>
      <c r="G552" s="138" t="s">
        <v>584</v>
      </c>
      <c r="H552" s="139">
        <v>3</v>
      </c>
      <c r="I552" s="139" t="s">
        <v>33</v>
      </c>
      <c r="J552" s="138" t="s">
        <v>656</v>
      </c>
      <c r="K552" s="139" t="s">
        <v>10</v>
      </c>
      <c r="L552" s="139" t="s">
        <v>445</v>
      </c>
      <c r="M552" s="142" t="s">
        <v>98</v>
      </c>
      <c r="N552" s="139" t="s">
        <v>23</v>
      </c>
      <c r="O552" s="139" t="s">
        <v>23</v>
      </c>
      <c r="P552" s="139" t="s">
        <v>23</v>
      </c>
      <c r="Q552" s="139" t="s">
        <v>23</v>
      </c>
      <c r="R552" s="139" t="s">
        <v>23</v>
      </c>
      <c r="S552" s="139" t="s">
        <v>23</v>
      </c>
      <c r="T552" s="138" t="s">
        <v>23</v>
      </c>
      <c r="U552" s="139">
        <v>0</v>
      </c>
      <c r="V552" s="139">
        <v>0</v>
      </c>
      <c r="W552" s="138" t="s">
        <v>469</v>
      </c>
      <c r="X552" s="80" t="s">
        <v>20</v>
      </c>
      <c r="Y552" s="139" t="s">
        <v>1</v>
      </c>
    </row>
    <row r="553" spans="1:25">
      <c r="A553" s="139">
        <f t="shared" si="8"/>
        <v>550</v>
      </c>
      <c r="B553" s="139">
        <v>1</v>
      </c>
      <c r="C553" s="139" t="s">
        <v>716</v>
      </c>
      <c r="D553" s="139">
        <v>79101</v>
      </c>
      <c r="E553" s="139" t="s">
        <v>595</v>
      </c>
      <c r="F553" s="138" t="s">
        <v>585</v>
      </c>
      <c r="G553" s="138" t="s">
        <v>586</v>
      </c>
      <c r="H553" s="139">
        <v>3</v>
      </c>
      <c r="I553" s="139" t="s">
        <v>33</v>
      </c>
      <c r="J553" s="138" t="s">
        <v>656</v>
      </c>
      <c r="K553" s="139" t="s">
        <v>10</v>
      </c>
      <c r="L553" s="139" t="s">
        <v>445</v>
      </c>
      <c r="M553" s="142" t="s">
        <v>98</v>
      </c>
      <c r="N553" s="139" t="s">
        <v>23</v>
      </c>
      <c r="O553" s="139" t="s">
        <v>23</v>
      </c>
      <c r="P553" s="139" t="s">
        <v>23</v>
      </c>
      <c r="Q553" s="139" t="s">
        <v>23</v>
      </c>
      <c r="R553" s="139" t="s">
        <v>23</v>
      </c>
      <c r="S553" s="139" t="s">
        <v>23</v>
      </c>
      <c r="T553" s="138" t="s">
        <v>23</v>
      </c>
      <c r="U553" s="139">
        <v>0</v>
      </c>
      <c r="V553" s="139">
        <v>0</v>
      </c>
      <c r="W553" s="138" t="s">
        <v>469</v>
      </c>
      <c r="X553" s="80" t="s">
        <v>20</v>
      </c>
      <c r="Y553" s="139" t="s">
        <v>1</v>
      </c>
    </row>
    <row r="554" spans="1:25">
      <c r="A554" s="139">
        <f t="shared" si="8"/>
        <v>551</v>
      </c>
      <c r="B554" s="139">
        <v>11</v>
      </c>
      <c r="C554" s="139" t="s">
        <v>716</v>
      </c>
      <c r="D554" s="139">
        <v>79101</v>
      </c>
      <c r="E554" s="139" t="s">
        <v>583</v>
      </c>
      <c r="F554" s="138" t="s">
        <v>468</v>
      </c>
      <c r="G554" s="138" t="s">
        <v>584</v>
      </c>
      <c r="H554" s="139">
        <v>3</v>
      </c>
      <c r="I554" s="139" t="s">
        <v>33</v>
      </c>
      <c r="J554" s="138" t="s">
        <v>656</v>
      </c>
      <c r="K554" s="139" t="s">
        <v>10</v>
      </c>
      <c r="L554" s="139" t="s">
        <v>445</v>
      </c>
      <c r="M554" s="142" t="s">
        <v>98</v>
      </c>
      <c r="N554" s="139" t="s">
        <v>23</v>
      </c>
      <c r="O554" s="139" t="s">
        <v>23</v>
      </c>
      <c r="P554" s="139" t="s">
        <v>23</v>
      </c>
      <c r="Q554" s="139" t="s">
        <v>23</v>
      </c>
      <c r="R554" s="139" t="s">
        <v>23</v>
      </c>
      <c r="S554" s="139" t="s">
        <v>23</v>
      </c>
      <c r="T554" s="138" t="s">
        <v>23</v>
      </c>
      <c r="U554" s="139">
        <v>0</v>
      </c>
      <c r="V554" s="139">
        <v>0</v>
      </c>
      <c r="W554" s="138" t="s">
        <v>469</v>
      </c>
      <c r="X554" s="80" t="s">
        <v>450</v>
      </c>
      <c r="Y554" s="139" t="s">
        <v>1</v>
      </c>
    </row>
    <row r="555" spans="1:25">
      <c r="A555" s="139">
        <f t="shared" si="8"/>
        <v>552</v>
      </c>
      <c r="B555" s="139">
        <v>11</v>
      </c>
      <c r="C555" s="139" t="s">
        <v>716</v>
      </c>
      <c r="D555" s="139">
        <v>79101</v>
      </c>
      <c r="E555" s="139" t="s">
        <v>595</v>
      </c>
      <c r="F555" s="138" t="s">
        <v>585</v>
      </c>
      <c r="G555" s="138" t="s">
        <v>586</v>
      </c>
      <c r="H555" s="139">
        <v>3</v>
      </c>
      <c r="I555" s="139" t="s">
        <v>33</v>
      </c>
      <c r="J555" s="138" t="s">
        <v>656</v>
      </c>
      <c r="K555" s="139" t="s">
        <v>10</v>
      </c>
      <c r="L555" s="139" t="s">
        <v>445</v>
      </c>
      <c r="M555" s="142" t="s">
        <v>98</v>
      </c>
      <c r="N555" s="139" t="s">
        <v>23</v>
      </c>
      <c r="O555" s="139" t="s">
        <v>23</v>
      </c>
      <c r="P555" s="139" t="s">
        <v>23</v>
      </c>
      <c r="Q555" s="139" t="s">
        <v>23</v>
      </c>
      <c r="R555" s="139" t="s">
        <v>23</v>
      </c>
      <c r="S555" s="139" t="s">
        <v>23</v>
      </c>
      <c r="T555" s="138" t="s">
        <v>23</v>
      </c>
      <c r="U555" s="139">
        <v>0</v>
      </c>
      <c r="V555" s="139">
        <v>0</v>
      </c>
      <c r="W555" s="138" t="s">
        <v>469</v>
      </c>
      <c r="X555" s="80" t="s">
        <v>450</v>
      </c>
      <c r="Y555" s="139" t="s">
        <v>1</v>
      </c>
    </row>
    <row r="556" spans="1:25">
      <c r="A556" s="139">
        <f t="shared" si="8"/>
        <v>553</v>
      </c>
      <c r="B556" s="139">
        <v>1</v>
      </c>
      <c r="C556" s="139" t="s">
        <v>716</v>
      </c>
      <c r="D556" s="139">
        <v>11609</v>
      </c>
      <c r="E556" s="139" t="s">
        <v>583</v>
      </c>
      <c r="F556" s="138" t="s">
        <v>468</v>
      </c>
      <c r="G556" s="138" t="s">
        <v>584</v>
      </c>
      <c r="H556" s="139">
        <v>3</v>
      </c>
      <c r="I556" s="139" t="s">
        <v>33</v>
      </c>
      <c r="J556" s="138" t="s">
        <v>656</v>
      </c>
      <c r="K556" s="139" t="s">
        <v>10</v>
      </c>
      <c r="L556" s="139" t="s">
        <v>445</v>
      </c>
      <c r="M556" s="142" t="s">
        <v>98</v>
      </c>
      <c r="N556" s="139" t="s">
        <v>23</v>
      </c>
      <c r="O556" s="139" t="s">
        <v>23</v>
      </c>
      <c r="P556" s="139" t="s">
        <v>23</v>
      </c>
      <c r="Q556" s="139" t="s">
        <v>23</v>
      </c>
      <c r="R556" s="139" t="s">
        <v>23</v>
      </c>
      <c r="S556" s="139" t="s">
        <v>23</v>
      </c>
      <c r="T556" s="138" t="s">
        <v>23</v>
      </c>
      <c r="U556" s="139">
        <v>0</v>
      </c>
      <c r="V556" s="139">
        <v>0</v>
      </c>
      <c r="W556" s="138" t="s">
        <v>469</v>
      </c>
      <c r="X556" s="80" t="s">
        <v>20</v>
      </c>
      <c r="Y556" s="139" t="s">
        <v>1</v>
      </c>
    </row>
    <row r="557" spans="1:25">
      <c r="A557" s="139">
        <f t="shared" si="8"/>
        <v>554</v>
      </c>
      <c r="B557" s="139">
        <v>1</v>
      </c>
      <c r="C557" s="139" t="s">
        <v>716</v>
      </c>
      <c r="D557" s="139">
        <v>11609</v>
      </c>
      <c r="E557" s="139" t="s">
        <v>595</v>
      </c>
      <c r="F557" s="138" t="s">
        <v>585</v>
      </c>
      <c r="G557" s="138" t="s">
        <v>586</v>
      </c>
      <c r="H557" s="139">
        <v>3</v>
      </c>
      <c r="I557" s="139" t="s">
        <v>33</v>
      </c>
      <c r="J557" s="138" t="s">
        <v>656</v>
      </c>
      <c r="K557" s="139" t="s">
        <v>10</v>
      </c>
      <c r="L557" s="139" t="s">
        <v>445</v>
      </c>
      <c r="M557" s="142" t="s">
        <v>98</v>
      </c>
      <c r="N557" s="139" t="s">
        <v>23</v>
      </c>
      <c r="O557" s="139" t="s">
        <v>23</v>
      </c>
      <c r="P557" s="139" t="s">
        <v>23</v>
      </c>
      <c r="Q557" s="139" t="s">
        <v>23</v>
      </c>
      <c r="R557" s="139" t="s">
        <v>23</v>
      </c>
      <c r="S557" s="139" t="s">
        <v>23</v>
      </c>
      <c r="T557" s="138" t="s">
        <v>23</v>
      </c>
      <c r="U557" s="139">
        <v>0</v>
      </c>
      <c r="V557" s="139">
        <v>0</v>
      </c>
      <c r="W557" s="138" t="s">
        <v>469</v>
      </c>
      <c r="X557" s="80" t="s">
        <v>20</v>
      </c>
      <c r="Y557" s="139" t="s">
        <v>1</v>
      </c>
    </row>
    <row r="558" spans="1:25">
      <c r="A558" s="139">
        <f t="shared" si="8"/>
        <v>555</v>
      </c>
      <c r="B558" s="139">
        <v>11</v>
      </c>
      <c r="C558" s="139" t="s">
        <v>716</v>
      </c>
      <c r="D558" s="139">
        <v>11609</v>
      </c>
      <c r="E558" s="139" t="s">
        <v>583</v>
      </c>
      <c r="F558" s="138" t="s">
        <v>468</v>
      </c>
      <c r="G558" s="138" t="s">
        <v>584</v>
      </c>
      <c r="H558" s="139">
        <v>3</v>
      </c>
      <c r="I558" s="139" t="s">
        <v>33</v>
      </c>
      <c r="J558" s="138" t="s">
        <v>656</v>
      </c>
      <c r="K558" s="139" t="s">
        <v>10</v>
      </c>
      <c r="L558" s="139" t="s">
        <v>445</v>
      </c>
      <c r="M558" s="142" t="s">
        <v>98</v>
      </c>
      <c r="N558" s="139" t="s">
        <v>23</v>
      </c>
      <c r="O558" s="139" t="s">
        <v>23</v>
      </c>
      <c r="P558" s="139" t="s">
        <v>23</v>
      </c>
      <c r="Q558" s="139" t="s">
        <v>23</v>
      </c>
      <c r="R558" s="139" t="s">
        <v>23</v>
      </c>
      <c r="S558" s="139" t="s">
        <v>23</v>
      </c>
      <c r="T558" s="138" t="s">
        <v>23</v>
      </c>
      <c r="U558" s="139">
        <v>0</v>
      </c>
      <c r="V558" s="139">
        <v>0</v>
      </c>
      <c r="W558" s="138" t="s">
        <v>469</v>
      </c>
      <c r="X558" s="80" t="s">
        <v>450</v>
      </c>
      <c r="Y558" s="139" t="s">
        <v>1</v>
      </c>
    </row>
    <row r="559" spans="1:25">
      <c r="A559" s="139">
        <f t="shared" si="8"/>
        <v>556</v>
      </c>
      <c r="B559" s="139">
        <v>11</v>
      </c>
      <c r="C559" s="139" t="s">
        <v>716</v>
      </c>
      <c r="D559" s="139">
        <v>11609</v>
      </c>
      <c r="E559" s="139" t="s">
        <v>595</v>
      </c>
      <c r="F559" s="138" t="s">
        <v>585</v>
      </c>
      <c r="G559" s="138" t="s">
        <v>586</v>
      </c>
      <c r="H559" s="139">
        <v>3</v>
      </c>
      <c r="I559" s="139" t="s">
        <v>33</v>
      </c>
      <c r="J559" s="138" t="s">
        <v>656</v>
      </c>
      <c r="K559" s="139" t="s">
        <v>10</v>
      </c>
      <c r="L559" s="139" t="s">
        <v>445</v>
      </c>
      <c r="M559" s="142" t="s">
        <v>98</v>
      </c>
      <c r="N559" s="139" t="s">
        <v>23</v>
      </c>
      <c r="O559" s="139" t="s">
        <v>23</v>
      </c>
      <c r="P559" s="139" t="s">
        <v>23</v>
      </c>
      <c r="Q559" s="139" t="s">
        <v>23</v>
      </c>
      <c r="R559" s="139" t="s">
        <v>23</v>
      </c>
      <c r="S559" s="139" t="s">
        <v>23</v>
      </c>
      <c r="T559" s="138" t="s">
        <v>23</v>
      </c>
      <c r="U559" s="139">
        <v>0</v>
      </c>
      <c r="V559" s="139">
        <v>0</v>
      </c>
      <c r="W559" s="138" t="s">
        <v>469</v>
      </c>
      <c r="X559" s="80" t="s">
        <v>450</v>
      </c>
      <c r="Y559" s="139" t="s">
        <v>1</v>
      </c>
    </row>
    <row r="560" spans="1:25">
      <c r="A560" s="139">
        <f t="shared" si="8"/>
        <v>557</v>
      </c>
      <c r="B560" s="139">
        <v>1</v>
      </c>
      <c r="C560" s="139" t="s">
        <v>716</v>
      </c>
      <c r="D560" s="139">
        <v>21609</v>
      </c>
      <c r="E560" s="139" t="s">
        <v>583</v>
      </c>
      <c r="F560" s="138" t="s">
        <v>468</v>
      </c>
      <c r="G560" s="138" t="s">
        <v>584</v>
      </c>
      <c r="H560" s="139">
        <v>3</v>
      </c>
      <c r="I560" s="139" t="s">
        <v>33</v>
      </c>
      <c r="J560" s="138" t="s">
        <v>656</v>
      </c>
      <c r="K560" s="139" t="s">
        <v>10</v>
      </c>
      <c r="L560" s="139" t="s">
        <v>445</v>
      </c>
      <c r="M560" s="142" t="s">
        <v>98</v>
      </c>
      <c r="N560" s="139" t="s">
        <v>23</v>
      </c>
      <c r="O560" s="139" t="s">
        <v>23</v>
      </c>
      <c r="P560" s="139" t="s">
        <v>23</v>
      </c>
      <c r="Q560" s="139" t="s">
        <v>23</v>
      </c>
      <c r="R560" s="139" t="s">
        <v>23</v>
      </c>
      <c r="S560" s="139" t="s">
        <v>23</v>
      </c>
      <c r="T560" s="138" t="s">
        <v>23</v>
      </c>
      <c r="U560" s="139">
        <v>0</v>
      </c>
      <c r="V560" s="139">
        <v>0</v>
      </c>
      <c r="W560" s="138" t="s">
        <v>469</v>
      </c>
      <c r="X560" s="80" t="s">
        <v>20</v>
      </c>
      <c r="Y560" s="139" t="s">
        <v>1</v>
      </c>
    </row>
    <row r="561" spans="1:25">
      <c r="A561" s="139">
        <f t="shared" si="8"/>
        <v>558</v>
      </c>
      <c r="B561" s="139">
        <v>1</v>
      </c>
      <c r="C561" s="139" t="s">
        <v>716</v>
      </c>
      <c r="D561" s="139">
        <v>21609</v>
      </c>
      <c r="E561" s="139" t="s">
        <v>595</v>
      </c>
      <c r="F561" s="138" t="s">
        <v>585</v>
      </c>
      <c r="G561" s="138" t="s">
        <v>586</v>
      </c>
      <c r="H561" s="139">
        <v>3</v>
      </c>
      <c r="I561" s="139" t="s">
        <v>33</v>
      </c>
      <c r="J561" s="138" t="s">
        <v>656</v>
      </c>
      <c r="K561" s="139" t="s">
        <v>10</v>
      </c>
      <c r="L561" s="139" t="s">
        <v>445</v>
      </c>
      <c r="M561" s="142" t="s">
        <v>98</v>
      </c>
      <c r="N561" s="139" t="s">
        <v>23</v>
      </c>
      <c r="O561" s="139" t="s">
        <v>23</v>
      </c>
      <c r="P561" s="139" t="s">
        <v>23</v>
      </c>
      <c r="Q561" s="139" t="s">
        <v>23</v>
      </c>
      <c r="R561" s="139" t="s">
        <v>23</v>
      </c>
      <c r="S561" s="139" t="s">
        <v>23</v>
      </c>
      <c r="T561" s="138" t="s">
        <v>23</v>
      </c>
      <c r="U561" s="139">
        <v>0</v>
      </c>
      <c r="V561" s="139">
        <v>0</v>
      </c>
      <c r="W561" s="138" t="s">
        <v>469</v>
      </c>
      <c r="X561" s="80" t="s">
        <v>20</v>
      </c>
      <c r="Y561" s="139" t="s">
        <v>1</v>
      </c>
    </row>
    <row r="562" spans="1:25">
      <c r="A562" s="139">
        <f t="shared" si="8"/>
        <v>559</v>
      </c>
      <c r="B562" s="139">
        <v>11</v>
      </c>
      <c r="C562" s="139" t="s">
        <v>716</v>
      </c>
      <c r="D562" s="139">
        <v>21609</v>
      </c>
      <c r="E562" s="139" t="s">
        <v>583</v>
      </c>
      <c r="F562" s="138" t="s">
        <v>468</v>
      </c>
      <c r="G562" s="138" t="s">
        <v>584</v>
      </c>
      <c r="H562" s="139">
        <v>3</v>
      </c>
      <c r="I562" s="139" t="s">
        <v>33</v>
      </c>
      <c r="J562" s="138" t="s">
        <v>656</v>
      </c>
      <c r="K562" s="139" t="s">
        <v>10</v>
      </c>
      <c r="L562" s="139" t="s">
        <v>445</v>
      </c>
      <c r="M562" s="142" t="s">
        <v>98</v>
      </c>
      <c r="N562" s="139" t="s">
        <v>23</v>
      </c>
      <c r="O562" s="139" t="s">
        <v>23</v>
      </c>
      <c r="P562" s="139" t="s">
        <v>23</v>
      </c>
      <c r="Q562" s="139" t="s">
        <v>23</v>
      </c>
      <c r="R562" s="139" t="s">
        <v>23</v>
      </c>
      <c r="S562" s="139" t="s">
        <v>23</v>
      </c>
      <c r="T562" s="138" t="s">
        <v>23</v>
      </c>
      <c r="U562" s="139">
        <v>0</v>
      </c>
      <c r="V562" s="139">
        <v>0</v>
      </c>
      <c r="W562" s="138" t="s">
        <v>469</v>
      </c>
      <c r="X562" s="80" t="s">
        <v>450</v>
      </c>
      <c r="Y562" s="139" t="s">
        <v>1</v>
      </c>
    </row>
    <row r="563" spans="1:25">
      <c r="A563" s="139">
        <f t="shared" si="8"/>
        <v>560</v>
      </c>
      <c r="B563" s="139">
        <v>11</v>
      </c>
      <c r="C563" s="139" t="s">
        <v>716</v>
      </c>
      <c r="D563" s="139">
        <v>21609</v>
      </c>
      <c r="E563" s="139" t="s">
        <v>595</v>
      </c>
      <c r="F563" s="138" t="s">
        <v>585</v>
      </c>
      <c r="G563" s="138" t="s">
        <v>586</v>
      </c>
      <c r="H563" s="139">
        <v>3</v>
      </c>
      <c r="I563" s="139" t="s">
        <v>33</v>
      </c>
      <c r="J563" s="138" t="s">
        <v>656</v>
      </c>
      <c r="K563" s="139" t="s">
        <v>10</v>
      </c>
      <c r="L563" s="139" t="s">
        <v>445</v>
      </c>
      <c r="M563" s="142" t="s">
        <v>98</v>
      </c>
      <c r="N563" s="139" t="s">
        <v>23</v>
      </c>
      <c r="O563" s="139" t="s">
        <v>23</v>
      </c>
      <c r="P563" s="139" t="s">
        <v>23</v>
      </c>
      <c r="Q563" s="139" t="s">
        <v>23</v>
      </c>
      <c r="R563" s="139" t="s">
        <v>23</v>
      </c>
      <c r="S563" s="139" t="s">
        <v>23</v>
      </c>
      <c r="T563" s="138" t="s">
        <v>23</v>
      </c>
      <c r="U563" s="139">
        <v>0</v>
      </c>
      <c r="V563" s="139">
        <v>0</v>
      </c>
      <c r="W563" s="138" t="s">
        <v>469</v>
      </c>
      <c r="X563" s="80" t="s">
        <v>450</v>
      </c>
      <c r="Y563" s="139" t="s">
        <v>1</v>
      </c>
    </row>
    <row r="564" spans="1:25">
      <c r="A564" s="139">
        <f t="shared" si="8"/>
        <v>561</v>
      </c>
      <c r="B564" s="139">
        <v>1</v>
      </c>
      <c r="C564" s="139" t="s">
        <v>716</v>
      </c>
      <c r="D564" s="139">
        <v>99100</v>
      </c>
      <c r="E564" s="139" t="s">
        <v>583</v>
      </c>
      <c r="F564" s="138" t="s">
        <v>468</v>
      </c>
      <c r="G564" s="138" t="s">
        <v>584</v>
      </c>
      <c r="H564" s="139">
        <v>3</v>
      </c>
      <c r="I564" s="139" t="s">
        <v>33</v>
      </c>
      <c r="J564" s="138" t="s">
        <v>656</v>
      </c>
      <c r="K564" s="139" t="s">
        <v>10</v>
      </c>
      <c r="L564" s="139" t="s">
        <v>445</v>
      </c>
      <c r="M564" s="143" t="s">
        <v>99</v>
      </c>
      <c r="N564" s="139" t="s">
        <v>23</v>
      </c>
      <c r="O564" s="139" t="s">
        <v>23</v>
      </c>
      <c r="P564" s="139" t="s">
        <v>23</v>
      </c>
      <c r="Q564" s="139" t="s">
        <v>23</v>
      </c>
      <c r="R564" s="139" t="s">
        <v>23</v>
      </c>
      <c r="S564" s="139" t="s">
        <v>23</v>
      </c>
      <c r="T564" s="138" t="s">
        <v>23</v>
      </c>
      <c r="U564" s="139">
        <v>0</v>
      </c>
      <c r="V564" s="139">
        <v>0</v>
      </c>
      <c r="W564" s="138" t="s">
        <v>469</v>
      </c>
      <c r="X564" s="80" t="s">
        <v>20</v>
      </c>
      <c r="Y564" s="139" t="s">
        <v>1</v>
      </c>
    </row>
    <row r="565" spans="1:25">
      <c r="A565" s="139">
        <f t="shared" si="8"/>
        <v>562</v>
      </c>
      <c r="B565" s="139">
        <v>1</v>
      </c>
      <c r="C565" s="139" t="s">
        <v>716</v>
      </c>
      <c r="D565" s="139">
        <v>99100</v>
      </c>
      <c r="E565" s="139" t="s">
        <v>595</v>
      </c>
      <c r="F565" s="138" t="s">
        <v>585</v>
      </c>
      <c r="G565" s="138" t="s">
        <v>586</v>
      </c>
      <c r="H565" s="139">
        <v>3</v>
      </c>
      <c r="I565" s="139" t="s">
        <v>33</v>
      </c>
      <c r="J565" s="138" t="s">
        <v>656</v>
      </c>
      <c r="K565" s="139" t="s">
        <v>10</v>
      </c>
      <c r="L565" s="139" t="s">
        <v>445</v>
      </c>
      <c r="M565" s="143" t="s">
        <v>99</v>
      </c>
      <c r="N565" s="139" t="s">
        <v>23</v>
      </c>
      <c r="O565" s="139" t="s">
        <v>23</v>
      </c>
      <c r="P565" s="139" t="s">
        <v>23</v>
      </c>
      <c r="Q565" s="139" t="s">
        <v>23</v>
      </c>
      <c r="R565" s="139" t="s">
        <v>23</v>
      </c>
      <c r="S565" s="139" t="s">
        <v>23</v>
      </c>
      <c r="T565" s="138" t="s">
        <v>23</v>
      </c>
      <c r="U565" s="139">
        <v>0</v>
      </c>
      <c r="V565" s="139">
        <v>0</v>
      </c>
      <c r="W565" s="138" t="s">
        <v>469</v>
      </c>
      <c r="X565" s="80" t="s">
        <v>20</v>
      </c>
      <c r="Y565" s="139" t="s">
        <v>1</v>
      </c>
    </row>
    <row r="566" spans="1:25">
      <c r="A566" s="139">
        <f t="shared" si="8"/>
        <v>563</v>
      </c>
      <c r="B566" s="139">
        <v>11</v>
      </c>
      <c r="C566" s="139" t="s">
        <v>716</v>
      </c>
      <c r="D566" s="139">
        <v>99100</v>
      </c>
      <c r="E566" s="139" t="s">
        <v>583</v>
      </c>
      <c r="F566" s="138" t="s">
        <v>468</v>
      </c>
      <c r="G566" s="138" t="s">
        <v>584</v>
      </c>
      <c r="H566" s="139">
        <v>3</v>
      </c>
      <c r="I566" s="139" t="s">
        <v>33</v>
      </c>
      <c r="J566" s="138" t="s">
        <v>656</v>
      </c>
      <c r="K566" s="139" t="s">
        <v>10</v>
      </c>
      <c r="L566" s="139" t="s">
        <v>445</v>
      </c>
      <c r="M566" s="143" t="s">
        <v>99</v>
      </c>
      <c r="N566" s="139" t="s">
        <v>23</v>
      </c>
      <c r="O566" s="139" t="s">
        <v>23</v>
      </c>
      <c r="P566" s="139" t="s">
        <v>23</v>
      </c>
      <c r="Q566" s="139" t="s">
        <v>23</v>
      </c>
      <c r="R566" s="139" t="s">
        <v>23</v>
      </c>
      <c r="S566" s="139" t="s">
        <v>23</v>
      </c>
      <c r="T566" s="138" t="s">
        <v>23</v>
      </c>
      <c r="U566" s="139">
        <v>0</v>
      </c>
      <c r="V566" s="139">
        <v>0</v>
      </c>
      <c r="W566" s="138" t="s">
        <v>469</v>
      </c>
      <c r="X566" s="80" t="s">
        <v>450</v>
      </c>
      <c r="Y566" s="139" t="s">
        <v>1</v>
      </c>
    </row>
    <row r="567" spans="1:25">
      <c r="A567" s="139">
        <f t="shared" si="8"/>
        <v>564</v>
      </c>
      <c r="B567" s="139">
        <v>11</v>
      </c>
      <c r="C567" s="139" t="s">
        <v>716</v>
      </c>
      <c r="D567" s="139">
        <v>99100</v>
      </c>
      <c r="E567" s="139" t="s">
        <v>595</v>
      </c>
      <c r="F567" s="138" t="s">
        <v>585</v>
      </c>
      <c r="G567" s="138" t="s">
        <v>586</v>
      </c>
      <c r="H567" s="139">
        <v>3</v>
      </c>
      <c r="I567" s="139" t="s">
        <v>33</v>
      </c>
      <c r="J567" s="138" t="s">
        <v>656</v>
      </c>
      <c r="K567" s="139" t="s">
        <v>10</v>
      </c>
      <c r="L567" s="139" t="s">
        <v>445</v>
      </c>
      <c r="M567" s="143" t="s">
        <v>99</v>
      </c>
      <c r="N567" s="139" t="s">
        <v>23</v>
      </c>
      <c r="O567" s="139" t="s">
        <v>23</v>
      </c>
      <c r="P567" s="139" t="s">
        <v>23</v>
      </c>
      <c r="Q567" s="139" t="s">
        <v>23</v>
      </c>
      <c r="R567" s="139" t="s">
        <v>23</v>
      </c>
      <c r="S567" s="139" t="s">
        <v>23</v>
      </c>
      <c r="T567" s="138" t="s">
        <v>23</v>
      </c>
      <c r="U567" s="139">
        <v>0</v>
      </c>
      <c r="V567" s="139">
        <v>0</v>
      </c>
      <c r="W567" s="138" t="s">
        <v>469</v>
      </c>
      <c r="X567" s="80" t="s">
        <v>450</v>
      </c>
      <c r="Y567" s="139" t="s">
        <v>1</v>
      </c>
    </row>
    <row r="568" spans="1:25">
      <c r="A568" s="139">
        <f t="shared" si="8"/>
        <v>565</v>
      </c>
      <c r="B568" s="139">
        <v>1</v>
      </c>
      <c r="C568" s="139" t="s">
        <v>716</v>
      </c>
      <c r="D568" s="139">
        <v>79101</v>
      </c>
      <c r="E568" s="139" t="s">
        <v>583</v>
      </c>
      <c r="F568" s="138" t="s">
        <v>468</v>
      </c>
      <c r="G568" s="138" t="s">
        <v>584</v>
      </c>
      <c r="H568" s="139">
        <v>3</v>
      </c>
      <c r="I568" s="139" t="s">
        <v>33</v>
      </c>
      <c r="J568" s="138" t="s">
        <v>656</v>
      </c>
      <c r="K568" s="139" t="s">
        <v>10</v>
      </c>
      <c r="L568" s="139" t="s">
        <v>445</v>
      </c>
      <c r="M568" s="143" t="s">
        <v>99</v>
      </c>
      <c r="N568" s="139" t="s">
        <v>23</v>
      </c>
      <c r="O568" s="139" t="s">
        <v>23</v>
      </c>
      <c r="P568" s="139" t="s">
        <v>23</v>
      </c>
      <c r="Q568" s="139" t="s">
        <v>23</v>
      </c>
      <c r="R568" s="139" t="s">
        <v>23</v>
      </c>
      <c r="S568" s="139" t="s">
        <v>23</v>
      </c>
      <c r="T568" s="138" t="s">
        <v>23</v>
      </c>
      <c r="U568" s="139">
        <v>0</v>
      </c>
      <c r="V568" s="139">
        <v>0</v>
      </c>
      <c r="W568" s="138" t="s">
        <v>469</v>
      </c>
      <c r="X568" s="80" t="s">
        <v>20</v>
      </c>
      <c r="Y568" s="139" t="s">
        <v>1</v>
      </c>
    </row>
    <row r="569" spans="1:25">
      <c r="A569" s="139">
        <f t="shared" si="8"/>
        <v>566</v>
      </c>
      <c r="B569" s="139">
        <v>1</v>
      </c>
      <c r="C569" s="139" t="s">
        <v>716</v>
      </c>
      <c r="D569" s="139">
        <v>79101</v>
      </c>
      <c r="E569" s="139" t="s">
        <v>595</v>
      </c>
      <c r="F569" s="138" t="s">
        <v>585</v>
      </c>
      <c r="G569" s="138" t="s">
        <v>586</v>
      </c>
      <c r="H569" s="139">
        <v>3</v>
      </c>
      <c r="I569" s="139" t="s">
        <v>33</v>
      </c>
      <c r="J569" s="138" t="s">
        <v>656</v>
      </c>
      <c r="K569" s="139" t="s">
        <v>10</v>
      </c>
      <c r="L569" s="139" t="s">
        <v>445</v>
      </c>
      <c r="M569" s="143" t="s">
        <v>99</v>
      </c>
      <c r="N569" s="139" t="s">
        <v>23</v>
      </c>
      <c r="O569" s="139" t="s">
        <v>23</v>
      </c>
      <c r="P569" s="139" t="s">
        <v>23</v>
      </c>
      <c r="Q569" s="139" t="s">
        <v>23</v>
      </c>
      <c r="R569" s="139" t="s">
        <v>23</v>
      </c>
      <c r="S569" s="139" t="s">
        <v>23</v>
      </c>
      <c r="T569" s="138" t="s">
        <v>23</v>
      </c>
      <c r="U569" s="139">
        <v>0</v>
      </c>
      <c r="V569" s="139">
        <v>0</v>
      </c>
      <c r="W569" s="138" t="s">
        <v>469</v>
      </c>
      <c r="X569" s="80" t="s">
        <v>20</v>
      </c>
      <c r="Y569" s="139" t="s">
        <v>1</v>
      </c>
    </row>
    <row r="570" spans="1:25">
      <c r="A570" s="139">
        <f t="shared" si="8"/>
        <v>567</v>
      </c>
      <c r="B570" s="139">
        <v>11</v>
      </c>
      <c r="C570" s="139" t="s">
        <v>716</v>
      </c>
      <c r="D570" s="139">
        <v>79101</v>
      </c>
      <c r="E570" s="139" t="s">
        <v>583</v>
      </c>
      <c r="F570" s="138" t="s">
        <v>468</v>
      </c>
      <c r="G570" s="138" t="s">
        <v>584</v>
      </c>
      <c r="H570" s="139">
        <v>3</v>
      </c>
      <c r="I570" s="139" t="s">
        <v>33</v>
      </c>
      <c r="J570" s="138" t="s">
        <v>656</v>
      </c>
      <c r="K570" s="139" t="s">
        <v>10</v>
      </c>
      <c r="L570" s="139" t="s">
        <v>445</v>
      </c>
      <c r="M570" s="143" t="s">
        <v>99</v>
      </c>
      <c r="N570" s="139" t="s">
        <v>23</v>
      </c>
      <c r="O570" s="139" t="s">
        <v>23</v>
      </c>
      <c r="P570" s="139" t="s">
        <v>23</v>
      </c>
      <c r="Q570" s="139" t="s">
        <v>23</v>
      </c>
      <c r="R570" s="139" t="s">
        <v>23</v>
      </c>
      <c r="S570" s="139" t="s">
        <v>23</v>
      </c>
      <c r="T570" s="138" t="s">
        <v>23</v>
      </c>
      <c r="U570" s="139">
        <v>0</v>
      </c>
      <c r="V570" s="139">
        <v>0</v>
      </c>
      <c r="W570" s="138" t="s">
        <v>469</v>
      </c>
      <c r="X570" s="80" t="s">
        <v>450</v>
      </c>
      <c r="Y570" s="139" t="s">
        <v>1</v>
      </c>
    </row>
    <row r="571" spans="1:25">
      <c r="A571" s="139">
        <f t="shared" si="8"/>
        <v>568</v>
      </c>
      <c r="B571" s="139">
        <v>11</v>
      </c>
      <c r="C571" s="139" t="s">
        <v>716</v>
      </c>
      <c r="D571" s="139">
        <v>79101</v>
      </c>
      <c r="E571" s="139" t="s">
        <v>595</v>
      </c>
      <c r="F571" s="138" t="s">
        <v>585</v>
      </c>
      <c r="G571" s="138" t="s">
        <v>586</v>
      </c>
      <c r="H571" s="139">
        <v>3</v>
      </c>
      <c r="I571" s="139" t="s">
        <v>33</v>
      </c>
      <c r="J571" s="138" t="s">
        <v>656</v>
      </c>
      <c r="K571" s="139" t="s">
        <v>10</v>
      </c>
      <c r="L571" s="139" t="s">
        <v>445</v>
      </c>
      <c r="M571" s="143" t="s">
        <v>99</v>
      </c>
      <c r="N571" s="139" t="s">
        <v>23</v>
      </c>
      <c r="O571" s="139" t="s">
        <v>23</v>
      </c>
      <c r="P571" s="139" t="s">
        <v>23</v>
      </c>
      <c r="Q571" s="139" t="s">
        <v>23</v>
      </c>
      <c r="R571" s="139" t="s">
        <v>23</v>
      </c>
      <c r="S571" s="139" t="s">
        <v>23</v>
      </c>
      <c r="T571" s="138" t="s">
        <v>23</v>
      </c>
      <c r="U571" s="139">
        <v>0</v>
      </c>
      <c r="V571" s="139">
        <v>0</v>
      </c>
      <c r="W571" s="138" t="s">
        <v>469</v>
      </c>
      <c r="X571" s="80" t="s">
        <v>450</v>
      </c>
      <c r="Y571" s="139" t="s">
        <v>1</v>
      </c>
    </row>
    <row r="572" spans="1:25">
      <c r="A572" s="139">
        <f t="shared" si="8"/>
        <v>569</v>
      </c>
      <c r="B572" s="139">
        <v>1</v>
      </c>
      <c r="C572" s="139" t="s">
        <v>716</v>
      </c>
      <c r="D572" s="139">
        <v>11609</v>
      </c>
      <c r="E572" s="139" t="s">
        <v>583</v>
      </c>
      <c r="F572" s="138" t="s">
        <v>468</v>
      </c>
      <c r="G572" s="138" t="s">
        <v>584</v>
      </c>
      <c r="H572" s="139">
        <v>3</v>
      </c>
      <c r="I572" s="139" t="s">
        <v>33</v>
      </c>
      <c r="J572" s="138" t="s">
        <v>656</v>
      </c>
      <c r="K572" s="139" t="s">
        <v>10</v>
      </c>
      <c r="L572" s="139" t="s">
        <v>445</v>
      </c>
      <c r="M572" s="143" t="s">
        <v>99</v>
      </c>
      <c r="N572" s="139" t="s">
        <v>23</v>
      </c>
      <c r="O572" s="139" t="s">
        <v>23</v>
      </c>
      <c r="P572" s="139" t="s">
        <v>23</v>
      </c>
      <c r="Q572" s="139" t="s">
        <v>23</v>
      </c>
      <c r="R572" s="139" t="s">
        <v>23</v>
      </c>
      <c r="S572" s="139" t="s">
        <v>23</v>
      </c>
      <c r="T572" s="138" t="s">
        <v>23</v>
      </c>
      <c r="U572" s="139">
        <v>0</v>
      </c>
      <c r="V572" s="139">
        <v>0</v>
      </c>
      <c r="W572" s="138" t="s">
        <v>469</v>
      </c>
      <c r="X572" s="80" t="s">
        <v>20</v>
      </c>
      <c r="Y572" s="139" t="s">
        <v>1</v>
      </c>
    </row>
    <row r="573" spans="1:25">
      <c r="A573" s="139">
        <f t="shared" si="8"/>
        <v>570</v>
      </c>
      <c r="B573" s="139">
        <v>1</v>
      </c>
      <c r="C573" s="139" t="s">
        <v>716</v>
      </c>
      <c r="D573" s="139">
        <v>11609</v>
      </c>
      <c r="E573" s="139" t="s">
        <v>595</v>
      </c>
      <c r="F573" s="138" t="s">
        <v>585</v>
      </c>
      <c r="G573" s="138" t="s">
        <v>586</v>
      </c>
      <c r="H573" s="139">
        <v>3</v>
      </c>
      <c r="I573" s="139" t="s">
        <v>33</v>
      </c>
      <c r="J573" s="138" t="s">
        <v>656</v>
      </c>
      <c r="K573" s="139" t="s">
        <v>10</v>
      </c>
      <c r="L573" s="139" t="s">
        <v>445</v>
      </c>
      <c r="M573" s="143" t="s">
        <v>99</v>
      </c>
      <c r="N573" s="139" t="s">
        <v>23</v>
      </c>
      <c r="O573" s="139" t="s">
        <v>23</v>
      </c>
      <c r="P573" s="139" t="s">
        <v>23</v>
      </c>
      <c r="Q573" s="139" t="s">
        <v>23</v>
      </c>
      <c r="R573" s="139" t="s">
        <v>23</v>
      </c>
      <c r="S573" s="139" t="s">
        <v>23</v>
      </c>
      <c r="T573" s="138" t="s">
        <v>23</v>
      </c>
      <c r="U573" s="139">
        <v>0</v>
      </c>
      <c r="V573" s="139">
        <v>0</v>
      </c>
      <c r="W573" s="138" t="s">
        <v>469</v>
      </c>
      <c r="X573" s="80" t="s">
        <v>20</v>
      </c>
      <c r="Y573" s="139" t="s">
        <v>1</v>
      </c>
    </row>
    <row r="574" spans="1:25">
      <c r="A574" s="139">
        <f t="shared" si="8"/>
        <v>571</v>
      </c>
      <c r="B574" s="139">
        <v>11</v>
      </c>
      <c r="C574" s="139" t="s">
        <v>716</v>
      </c>
      <c r="D574" s="139">
        <v>11609</v>
      </c>
      <c r="E574" s="139" t="s">
        <v>583</v>
      </c>
      <c r="F574" s="138" t="s">
        <v>468</v>
      </c>
      <c r="G574" s="138" t="s">
        <v>584</v>
      </c>
      <c r="H574" s="139">
        <v>3</v>
      </c>
      <c r="I574" s="139" t="s">
        <v>33</v>
      </c>
      <c r="J574" s="138" t="s">
        <v>656</v>
      </c>
      <c r="K574" s="139" t="s">
        <v>10</v>
      </c>
      <c r="L574" s="139" t="s">
        <v>445</v>
      </c>
      <c r="M574" s="143" t="s">
        <v>99</v>
      </c>
      <c r="N574" s="139" t="s">
        <v>23</v>
      </c>
      <c r="O574" s="139" t="s">
        <v>23</v>
      </c>
      <c r="P574" s="139" t="s">
        <v>23</v>
      </c>
      <c r="Q574" s="139" t="s">
        <v>23</v>
      </c>
      <c r="R574" s="139" t="s">
        <v>23</v>
      </c>
      <c r="S574" s="139" t="s">
        <v>23</v>
      </c>
      <c r="T574" s="138" t="s">
        <v>23</v>
      </c>
      <c r="U574" s="139">
        <v>0</v>
      </c>
      <c r="V574" s="139">
        <v>0</v>
      </c>
      <c r="W574" s="138" t="s">
        <v>469</v>
      </c>
      <c r="X574" s="80" t="s">
        <v>450</v>
      </c>
      <c r="Y574" s="139" t="s">
        <v>1</v>
      </c>
    </row>
    <row r="575" spans="1:25">
      <c r="A575" s="139">
        <f t="shared" si="8"/>
        <v>572</v>
      </c>
      <c r="B575" s="139">
        <v>11</v>
      </c>
      <c r="C575" s="139" t="s">
        <v>716</v>
      </c>
      <c r="D575" s="139">
        <v>11609</v>
      </c>
      <c r="E575" s="139" t="s">
        <v>595</v>
      </c>
      <c r="F575" s="138" t="s">
        <v>585</v>
      </c>
      <c r="G575" s="138" t="s">
        <v>586</v>
      </c>
      <c r="H575" s="139">
        <v>3</v>
      </c>
      <c r="I575" s="139" t="s">
        <v>33</v>
      </c>
      <c r="J575" s="138" t="s">
        <v>656</v>
      </c>
      <c r="K575" s="139" t="s">
        <v>10</v>
      </c>
      <c r="L575" s="139" t="s">
        <v>445</v>
      </c>
      <c r="M575" s="143" t="s">
        <v>99</v>
      </c>
      <c r="N575" s="139" t="s">
        <v>23</v>
      </c>
      <c r="O575" s="139" t="s">
        <v>23</v>
      </c>
      <c r="P575" s="139" t="s">
        <v>23</v>
      </c>
      <c r="Q575" s="139" t="s">
        <v>23</v>
      </c>
      <c r="R575" s="139" t="s">
        <v>23</v>
      </c>
      <c r="S575" s="139" t="s">
        <v>23</v>
      </c>
      <c r="T575" s="138" t="s">
        <v>23</v>
      </c>
      <c r="U575" s="139">
        <v>0</v>
      </c>
      <c r="V575" s="139">
        <v>0</v>
      </c>
      <c r="W575" s="138" t="s">
        <v>469</v>
      </c>
      <c r="X575" s="80" t="s">
        <v>450</v>
      </c>
      <c r="Y575" s="139" t="s">
        <v>1</v>
      </c>
    </row>
    <row r="576" spans="1:25">
      <c r="A576" s="139">
        <f t="shared" si="8"/>
        <v>573</v>
      </c>
      <c r="B576" s="139">
        <v>1</v>
      </c>
      <c r="C576" s="139" t="s">
        <v>716</v>
      </c>
      <c r="D576" s="139">
        <v>21609</v>
      </c>
      <c r="E576" s="139" t="s">
        <v>583</v>
      </c>
      <c r="F576" s="138" t="s">
        <v>468</v>
      </c>
      <c r="G576" s="138" t="s">
        <v>584</v>
      </c>
      <c r="H576" s="139">
        <v>3</v>
      </c>
      <c r="I576" s="139" t="s">
        <v>33</v>
      </c>
      <c r="J576" s="138" t="s">
        <v>656</v>
      </c>
      <c r="K576" s="139" t="s">
        <v>10</v>
      </c>
      <c r="L576" s="139" t="s">
        <v>445</v>
      </c>
      <c r="M576" s="143" t="s">
        <v>99</v>
      </c>
      <c r="N576" s="139" t="s">
        <v>23</v>
      </c>
      <c r="O576" s="139" t="s">
        <v>23</v>
      </c>
      <c r="P576" s="139" t="s">
        <v>23</v>
      </c>
      <c r="Q576" s="139" t="s">
        <v>23</v>
      </c>
      <c r="R576" s="139" t="s">
        <v>23</v>
      </c>
      <c r="S576" s="139" t="s">
        <v>23</v>
      </c>
      <c r="T576" s="138" t="s">
        <v>23</v>
      </c>
      <c r="U576" s="139">
        <v>0</v>
      </c>
      <c r="V576" s="139">
        <v>0</v>
      </c>
      <c r="W576" s="138" t="s">
        <v>469</v>
      </c>
      <c r="X576" s="80" t="s">
        <v>20</v>
      </c>
      <c r="Y576" s="139" t="s">
        <v>1</v>
      </c>
    </row>
    <row r="577" spans="1:25">
      <c r="A577" s="139">
        <f t="shared" si="8"/>
        <v>574</v>
      </c>
      <c r="B577" s="139">
        <v>1</v>
      </c>
      <c r="C577" s="139" t="s">
        <v>716</v>
      </c>
      <c r="D577" s="139">
        <v>21609</v>
      </c>
      <c r="E577" s="139" t="s">
        <v>595</v>
      </c>
      <c r="F577" s="138" t="s">
        <v>585</v>
      </c>
      <c r="G577" s="138" t="s">
        <v>586</v>
      </c>
      <c r="H577" s="139">
        <v>3</v>
      </c>
      <c r="I577" s="139" t="s">
        <v>33</v>
      </c>
      <c r="J577" s="138" t="s">
        <v>656</v>
      </c>
      <c r="K577" s="139" t="s">
        <v>10</v>
      </c>
      <c r="L577" s="139" t="s">
        <v>445</v>
      </c>
      <c r="M577" s="143" t="s">
        <v>99</v>
      </c>
      <c r="N577" s="139" t="s">
        <v>23</v>
      </c>
      <c r="O577" s="139" t="s">
        <v>23</v>
      </c>
      <c r="P577" s="139" t="s">
        <v>23</v>
      </c>
      <c r="Q577" s="139" t="s">
        <v>23</v>
      </c>
      <c r="R577" s="139" t="s">
        <v>23</v>
      </c>
      <c r="S577" s="139" t="s">
        <v>23</v>
      </c>
      <c r="T577" s="138" t="s">
        <v>23</v>
      </c>
      <c r="U577" s="139">
        <v>0</v>
      </c>
      <c r="V577" s="139">
        <v>0</v>
      </c>
      <c r="W577" s="138" t="s">
        <v>469</v>
      </c>
      <c r="X577" s="80" t="s">
        <v>20</v>
      </c>
      <c r="Y577" s="139" t="s">
        <v>1</v>
      </c>
    </row>
    <row r="578" spans="1:25">
      <c r="A578" s="139">
        <f t="shared" si="8"/>
        <v>575</v>
      </c>
      <c r="B578" s="139">
        <v>11</v>
      </c>
      <c r="C578" s="139" t="s">
        <v>716</v>
      </c>
      <c r="D578" s="139">
        <v>21609</v>
      </c>
      <c r="E578" s="139" t="s">
        <v>583</v>
      </c>
      <c r="F578" s="138" t="s">
        <v>468</v>
      </c>
      <c r="G578" s="138" t="s">
        <v>584</v>
      </c>
      <c r="H578" s="139">
        <v>3</v>
      </c>
      <c r="I578" s="139" t="s">
        <v>33</v>
      </c>
      <c r="J578" s="138" t="s">
        <v>656</v>
      </c>
      <c r="K578" s="139" t="s">
        <v>10</v>
      </c>
      <c r="L578" s="139" t="s">
        <v>445</v>
      </c>
      <c r="M578" s="143" t="s">
        <v>99</v>
      </c>
      <c r="N578" s="139" t="s">
        <v>23</v>
      </c>
      <c r="O578" s="139" t="s">
        <v>23</v>
      </c>
      <c r="P578" s="139" t="s">
        <v>23</v>
      </c>
      <c r="Q578" s="139" t="s">
        <v>23</v>
      </c>
      <c r="R578" s="139" t="s">
        <v>23</v>
      </c>
      <c r="S578" s="139" t="s">
        <v>23</v>
      </c>
      <c r="T578" s="138" t="s">
        <v>23</v>
      </c>
      <c r="U578" s="139">
        <v>0</v>
      </c>
      <c r="V578" s="139">
        <v>0</v>
      </c>
      <c r="W578" s="138" t="s">
        <v>469</v>
      </c>
      <c r="X578" s="80" t="s">
        <v>450</v>
      </c>
      <c r="Y578" s="139" t="s">
        <v>1</v>
      </c>
    </row>
    <row r="579" spans="1:25">
      <c r="A579" s="139">
        <f t="shared" si="8"/>
        <v>576</v>
      </c>
      <c r="B579" s="139">
        <v>11</v>
      </c>
      <c r="C579" s="139" t="s">
        <v>716</v>
      </c>
      <c r="D579" s="139">
        <v>21609</v>
      </c>
      <c r="E579" s="139" t="s">
        <v>595</v>
      </c>
      <c r="F579" s="138" t="s">
        <v>585</v>
      </c>
      <c r="G579" s="138" t="s">
        <v>586</v>
      </c>
      <c r="H579" s="139">
        <v>3</v>
      </c>
      <c r="I579" s="139" t="s">
        <v>33</v>
      </c>
      <c r="J579" s="138" t="s">
        <v>656</v>
      </c>
      <c r="K579" s="139" t="s">
        <v>10</v>
      </c>
      <c r="L579" s="139" t="s">
        <v>445</v>
      </c>
      <c r="M579" s="143" t="s">
        <v>99</v>
      </c>
      <c r="N579" s="139" t="s">
        <v>23</v>
      </c>
      <c r="O579" s="139" t="s">
        <v>23</v>
      </c>
      <c r="P579" s="139" t="s">
        <v>23</v>
      </c>
      <c r="Q579" s="139" t="s">
        <v>23</v>
      </c>
      <c r="R579" s="139" t="s">
        <v>23</v>
      </c>
      <c r="S579" s="139" t="s">
        <v>23</v>
      </c>
      <c r="T579" s="138" t="s">
        <v>23</v>
      </c>
      <c r="U579" s="139">
        <v>0</v>
      </c>
      <c r="V579" s="139">
        <v>0</v>
      </c>
      <c r="W579" s="138" t="s">
        <v>469</v>
      </c>
      <c r="X579" s="80" t="s">
        <v>450</v>
      </c>
      <c r="Y579" s="139" t="s">
        <v>1</v>
      </c>
    </row>
    <row r="580" spans="1:25">
      <c r="A580" s="139">
        <f t="shared" si="8"/>
        <v>577</v>
      </c>
      <c r="B580" s="139">
        <v>1</v>
      </c>
      <c r="C580" s="139" t="s">
        <v>716</v>
      </c>
      <c r="D580" s="139">
        <v>99100</v>
      </c>
      <c r="E580" s="139" t="s">
        <v>583</v>
      </c>
      <c r="F580" s="138" t="s">
        <v>468</v>
      </c>
      <c r="G580" s="138" t="s">
        <v>584</v>
      </c>
      <c r="H580" s="139">
        <v>3</v>
      </c>
      <c r="I580" s="139" t="s">
        <v>33</v>
      </c>
      <c r="J580" s="138" t="s">
        <v>656</v>
      </c>
      <c r="K580" s="139" t="s">
        <v>10</v>
      </c>
      <c r="L580" s="139" t="s">
        <v>445</v>
      </c>
      <c r="M580" s="144" t="s">
        <v>100</v>
      </c>
      <c r="N580" s="139" t="s">
        <v>23</v>
      </c>
      <c r="O580" s="139" t="s">
        <v>23</v>
      </c>
      <c r="P580" s="139" t="s">
        <v>23</v>
      </c>
      <c r="Q580" s="139" t="s">
        <v>23</v>
      </c>
      <c r="R580" s="139" t="s">
        <v>23</v>
      </c>
      <c r="S580" s="139" t="s">
        <v>23</v>
      </c>
      <c r="T580" s="138" t="s">
        <v>23</v>
      </c>
      <c r="U580" s="139">
        <v>0</v>
      </c>
      <c r="V580" s="139">
        <v>0</v>
      </c>
      <c r="W580" s="138" t="s">
        <v>469</v>
      </c>
      <c r="X580" s="80" t="s">
        <v>20</v>
      </c>
      <c r="Y580" s="139" t="s">
        <v>1</v>
      </c>
    </row>
    <row r="581" spans="1:25">
      <c r="A581" s="139">
        <f t="shared" si="8"/>
        <v>578</v>
      </c>
      <c r="B581" s="139">
        <v>1</v>
      </c>
      <c r="C581" s="139" t="s">
        <v>716</v>
      </c>
      <c r="D581" s="139">
        <v>99100</v>
      </c>
      <c r="E581" s="139" t="s">
        <v>595</v>
      </c>
      <c r="F581" s="138" t="s">
        <v>585</v>
      </c>
      <c r="G581" s="138" t="s">
        <v>586</v>
      </c>
      <c r="H581" s="139">
        <v>3</v>
      </c>
      <c r="I581" s="139" t="s">
        <v>33</v>
      </c>
      <c r="J581" s="138" t="s">
        <v>656</v>
      </c>
      <c r="K581" s="139" t="s">
        <v>10</v>
      </c>
      <c r="L581" s="139" t="s">
        <v>445</v>
      </c>
      <c r="M581" s="144" t="s">
        <v>100</v>
      </c>
      <c r="N581" s="139" t="s">
        <v>23</v>
      </c>
      <c r="O581" s="139" t="s">
        <v>23</v>
      </c>
      <c r="P581" s="139" t="s">
        <v>23</v>
      </c>
      <c r="Q581" s="139" t="s">
        <v>23</v>
      </c>
      <c r="R581" s="139" t="s">
        <v>23</v>
      </c>
      <c r="S581" s="139" t="s">
        <v>23</v>
      </c>
      <c r="T581" s="138" t="s">
        <v>23</v>
      </c>
      <c r="U581" s="139">
        <v>0</v>
      </c>
      <c r="V581" s="139">
        <v>0</v>
      </c>
      <c r="W581" s="138" t="s">
        <v>469</v>
      </c>
      <c r="X581" s="80" t="s">
        <v>20</v>
      </c>
      <c r="Y581" s="139" t="s">
        <v>1</v>
      </c>
    </row>
    <row r="582" spans="1:25">
      <c r="A582" s="139">
        <f t="shared" ref="A582:A645" si="9">A581+1</f>
        <v>579</v>
      </c>
      <c r="B582" s="139">
        <v>11</v>
      </c>
      <c r="C582" s="139" t="s">
        <v>716</v>
      </c>
      <c r="D582" s="139">
        <v>99100</v>
      </c>
      <c r="E582" s="139" t="s">
        <v>583</v>
      </c>
      <c r="F582" s="138" t="s">
        <v>468</v>
      </c>
      <c r="G582" s="138" t="s">
        <v>584</v>
      </c>
      <c r="H582" s="139">
        <v>3</v>
      </c>
      <c r="I582" s="139" t="s">
        <v>33</v>
      </c>
      <c r="J582" s="138" t="s">
        <v>656</v>
      </c>
      <c r="K582" s="139" t="s">
        <v>10</v>
      </c>
      <c r="L582" s="139" t="s">
        <v>445</v>
      </c>
      <c r="M582" s="144" t="s">
        <v>100</v>
      </c>
      <c r="N582" s="139" t="s">
        <v>23</v>
      </c>
      <c r="O582" s="139" t="s">
        <v>23</v>
      </c>
      <c r="P582" s="139" t="s">
        <v>23</v>
      </c>
      <c r="Q582" s="139" t="s">
        <v>23</v>
      </c>
      <c r="R582" s="139" t="s">
        <v>23</v>
      </c>
      <c r="S582" s="139" t="s">
        <v>23</v>
      </c>
      <c r="T582" s="138" t="s">
        <v>23</v>
      </c>
      <c r="U582" s="139">
        <v>0</v>
      </c>
      <c r="V582" s="139">
        <v>0</v>
      </c>
      <c r="W582" s="138" t="s">
        <v>469</v>
      </c>
      <c r="X582" s="80" t="s">
        <v>450</v>
      </c>
      <c r="Y582" s="139" t="s">
        <v>1</v>
      </c>
    </row>
    <row r="583" spans="1:25">
      <c r="A583" s="139">
        <f t="shared" si="9"/>
        <v>580</v>
      </c>
      <c r="B583" s="139">
        <v>11</v>
      </c>
      <c r="C583" s="139" t="s">
        <v>716</v>
      </c>
      <c r="D583" s="139">
        <v>99100</v>
      </c>
      <c r="E583" s="139" t="s">
        <v>595</v>
      </c>
      <c r="F583" s="138" t="s">
        <v>585</v>
      </c>
      <c r="G583" s="138" t="s">
        <v>586</v>
      </c>
      <c r="H583" s="139">
        <v>3</v>
      </c>
      <c r="I583" s="139" t="s">
        <v>33</v>
      </c>
      <c r="J583" s="138" t="s">
        <v>656</v>
      </c>
      <c r="K583" s="139" t="s">
        <v>10</v>
      </c>
      <c r="L583" s="139" t="s">
        <v>445</v>
      </c>
      <c r="M583" s="144" t="s">
        <v>100</v>
      </c>
      <c r="N583" s="139" t="s">
        <v>23</v>
      </c>
      <c r="O583" s="139" t="s">
        <v>23</v>
      </c>
      <c r="P583" s="139" t="s">
        <v>23</v>
      </c>
      <c r="Q583" s="139" t="s">
        <v>23</v>
      </c>
      <c r="R583" s="139" t="s">
        <v>23</v>
      </c>
      <c r="S583" s="139" t="s">
        <v>23</v>
      </c>
      <c r="T583" s="138" t="s">
        <v>23</v>
      </c>
      <c r="U583" s="139">
        <v>0</v>
      </c>
      <c r="V583" s="139">
        <v>0</v>
      </c>
      <c r="W583" s="138" t="s">
        <v>469</v>
      </c>
      <c r="X583" s="80" t="s">
        <v>450</v>
      </c>
      <c r="Y583" s="139" t="s">
        <v>1</v>
      </c>
    </row>
    <row r="584" spans="1:25">
      <c r="A584" s="139">
        <f t="shared" si="9"/>
        <v>581</v>
      </c>
      <c r="B584" s="139">
        <v>1</v>
      </c>
      <c r="C584" s="139" t="s">
        <v>716</v>
      </c>
      <c r="D584" s="139">
        <v>79101</v>
      </c>
      <c r="E584" s="139" t="s">
        <v>583</v>
      </c>
      <c r="F584" s="138" t="s">
        <v>468</v>
      </c>
      <c r="G584" s="138" t="s">
        <v>584</v>
      </c>
      <c r="H584" s="139">
        <v>3</v>
      </c>
      <c r="I584" s="139" t="s">
        <v>33</v>
      </c>
      <c r="J584" s="138" t="s">
        <v>656</v>
      </c>
      <c r="K584" s="139" t="s">
        <v>10</v>
      </c>
      <c r="L584" s="139" t="s">
        <v>445</v>
      </c>
      <c r="M584" s="144" t="s">
        <v>100</v>
      </c>
      <c r="N584" s="139" t="s">
        <v>23</v>
      </c>
      <c r="O584" s="139" t="s">
        <v>23</v>
      </c>
      <c r="P584" s="139" t="s">
        <v>23</v>
      </c>
      <c r="Q584" s="139" t="s">
        <v>23</v>
      </c>
      <c r="R584" s="139" t="s">
        <v>23</v>
      </c>
      <c r="S584" s="139" t="s">
        <v>23</v>
      </c>
      <c r="T584" s="138" t="s">
        <v>23</v>
      </c>
      <c r="U584" s="139">
        <v>0</v>
      </c>
      <c r="V584" s="139">
        <v>0</v>
      </c>
      <c r="W584" s="138" t="s">
        <v>469</v>
      </c>
      <c r="X584" s="80" t="s">
        <v>20</v>
      </c>
      <c r="Y584" s="139" t="s">
        <v>1</v>
      </c>
    </row>
    <row r="585" spans="1:25">
      <c r="A585" s="139">
        <f t="shared" si="9"/>
        <v>582</v>
      </c>
      <c r="B585" s="139">
        <v>1</v>
      </c>
      <c r="C585" s="139" t="s">
        <v>716</v>
      </c>
      <c r="D585" s="139">
        <v>79101</v>
      </c>
      <c r="E585" s="139" t="s">
        <v>595</v>
      </c>
      <c r="F585" s="138" t="s">
        <v>585</v>
      </c>
      <c r="G585" s="138" t="s">
        <v>586</v>
      </c>
      <c r="H585" s="139">
        <v>3</v>
      </c>
      <c r="I585" s="139" t="s">
        <v>33</v>
      </c>
      <c r="J585" s="138" t="s">
        <v>656</v>
      </c>
      <c r="K585" s="139" t="s">
        <v>10</v>
      </c>
      <c r="L585" s="139" t="s">
        <v>445</v>
      </c>
      <c r="M585" s="144" t="s">
        <v>100</v>
      </c>
      <c r="N585" s="139" t="s">
        <v>23</v>
      </c>
      <c r="O585" s="139" t="s">
        <v>23</v>
      </c>
      <c r="P585" s="139" t="s">
        <v>23</v>
      </c>
      <c r="Q585" s="139" t="s">
        <v>23</v>
      </c>
      <c r="R585" s="139" t="s">
        <v>23</v>
      </c>
      <c r="S585" s="139" t="s">
        <v>23</v>
      </c>
      <c r="T585" s="138" t="s">
        <v>23</v>
      </c>
      <c r="U585" s="139">
        <v>0</v>
      </c>
      <c r="V585" s="139">
        <v>0</v>
      </c>
      <c r="W585" s="138" t="s">
        <v>469</v>
      </c>
      <c r="X585" s="80" t="s">
        <v>20</v>
      </c>
      <c r="Y585" s="139" t="s">
        <v>1</v>
      </c>
    </row>
    <row r="586" spans="1:25">
      <c r="A586" s="139">
        <f t="shared" si="9"/>
        <v>583</v>
      </c>
      <c r="B586" s="139">
        <v>11</v>
      </c>
      <c r="C586" s="139" t="s">
        <v>716</v>
      </c>
      <c r="D586" s="139">
        <v>79101</v>
      </c>
      <c r="E586" s="139" t="s">
        <v>583</v>
      </c>
      <c r="F586" s="138" t="s">
        <v>468</v>
      </c>
      <c r="G586" s="138" t="s">
        <v>584</v>
      </c>
      <c r="H586" s="139">
        <v>3</v>
      </c>
      <c r="I586" s="139" t="s">
        <v>33</v>
      </c>
      <c r="J586" s="138" t="s">
        <v>656</v>
      </c>
      <c r="K586" s="139" t="s">
        <v>10</v>
      </c>
      <c r="L586" s="139" t="s">
        <v>445</v>
      </c>
      <c r="M586" s="144" t="s">
        <v>100</v>
      </c>
      <c r="N586" s="139" t="s">
        <v>23</v>
      </c>
      <c r="O586" s="139" t="s">
        <v>23</v>
      </c>
      <c r="P586" s="139" t="s">
        <v>23</v>
      </c>
      <c r="Q586" s="139" t="s">
        <v>23</v>
      </c>
      <c r="R586" s="139" t="s">
        <v>23</v>
      </c>
      <c r="S586" s="139" t="s">
        <v>23</v>
      </c>
      <c r="T586" s="138" t="s">
        <v>23</v>
      </c>
      <c r="U586" s="139">
        <v>0</v>
      </c>
      <c r="V586" s="139">
        <v>0</v>
      </c>
      <c r="W586" s="138" t="s">
        <v>469</v>
      </c>
      <c r="X586" s="80" t="s">
        <v>450</v>
      </c>
      <c r="Y586" s="139" t="s">
        <v>1</v>
      </c>
    </row>
    <row r="587" spans="1:25">
      <c r="A587" s="139">
        <f t="shared" si="9"/>
        <v>584</v>
      </c>
      <c r="B587" s="139">
        <v>11</v>
      </c>
      <c r="C587" s="139" t="s">
        <v>716</v>
      </c>
      <c r="D587" s="139">
        <v>79101</v>
      </c>
      <c r="E587" s="139" t="s">
        <v>595</v>
      </c>
      <c r="F587" s="138" t="s">
        <v>585</v>
      </c>
      <c r="G587" s="138" t="s">
        <v>586</v>
      </c>
      <c r="H587" s="139">
        <v>3</v>
      </c>
      <c r="I587" s="139" t="s">
        <v>33</v>
      </c>
      <c r="J587" s="138" t="s">
        <v>656</v>
      </c>
      <c r="K587" s="139" t="s">
        <v>10</v>
      </c>
      <c r="L587" s="139" t="s">
        <v>445</v>
      </c>
      <c r="M587" s="144" t="s">
        <v>100</v>
      </c>
      <c r="N587" s="139" t="s">
        <v>23</v>
      </c>
      <c r="O587" s="139" t="s">
        <v>23</v>
      </c>
      <c r="P587" s="139" t="s">
        <v>23</v>
      </c>
      <c r="Q587" s="139" t="s">
        <v>23</v>
      </c>
      <c r="R587" s="139" t="s">
        <v>23</v>
      </c>
      <c r="S587" s="139" t="s">
        <v>23</v>
      </c>
      <c r="T587" s="138" t="s">
        <v>23</v>
      </c>
      <c r="U587" s="139">
        <v>0</v>
      </c>
      <c r="V587" s="139">
        <v>0</v>
      </c>
      <c r="W587" s="138" t="s">
        <v>469</v>
      </c>
      <c r="X587" s="80" t="s">
        <v>450</v>
      </c>
      <c r="Y587" s="139" t="s">
        <v>1</v>
      </c>
    </row>
    <row r="588" spans="1:25">
      <c r="A588" s="139">
        <f t="shared" si="9"/>
        <v>585</v>
      </c>
      <c r="B588" s="139">
        <v>1</v>
      </c>
      <c r="C588" s="139" t="s">
        <v>716</v>
      </c>
      <c r="D588" s="139">
        <v>11609</v>
      </c>
      <c r="E588" s="139" t="s">
        <v>583</v>
      </c>
      <c r="F588" s="138" t="s">
        <v>468</v>
      </c>
      <c r="G588" s="138" t="s">
        <v>584</v>
      </c>
      <c r="H588" s="139">
        <v>3</v>
      </c>
      <c r="I588" s="139" t="s">
        <v>33</v>
      </c>
      <c r="J588" s="138" t="s">
        <v>656</v>
      </c>
      <c r="K588" s="139" t="s">
        <v>10</v>
      </c>
      <c r="L588" s="139" t="s">
        <v>445</v>
      </c>
      <c r="M588" s="144" t="s">
        <v>100</v>
      </c>
      <c r="N588" s="139" t="s">
        <v>23</v>
      </c>
      <c r="O588" s="139" t="s">
        <v>23</v>
      </c>
      <c r="P588" s="139" t="s">
        <v>23</v>
      </c>
      <c r="Q588" s="139" t="s">
        <v>23</v>
      </c>
      <c r="R588" s="139" t="s">
        <v>23</v>
      </c>
      <c r="S588" s="139" t="s">
        <v>23</v>
      </c>
      <c r="T588" s="138" t="s">
        <v>23</v>
      </c>
      <c r="U588" s="139">
        <v>0</v>
      </c>
      <c r="V588" s="139">
        <v>0</v>
      </c>
      <c r="W588" s="138" t="s">
        <v>469</v>
      </c>
      <c r="X588" s="80" t="s">
        <v>20</v>
      </c>
      <c r="Y588" s="139" t="s">
        <v>1</v>
      </c>
    </row>
    <row r="589" spans="1:25">
      <c r="A589" s="139">
        <f t="shared" si="9"/>
        <v>586</v>
      </c>
      <c r="B589" s="139">
        <v>1</v>
      </c>
      <c r="C589" s="139" t="s">
        <v>716</v>
      </c>
      <c r="D589" s="139">
        <v>11609</v>
      </c>
      <c r="E589" s="139" t="s">
        <v>595</v>
      </c>
      <c r="F589" s="138" t="s">
        <v>585</v>
      </c>
      <c r="G589" s="138" t="s">
        <v>586</v>
      </c>
      <c r="H589" s="139">
        <v>3</v>
      </c>
      <c r="I589" s="139" t="s">
        <v>33</v>
      </c>
      <c r="J589" s="138" t="s">
        <v>656</v>
      </c>
      <c r="K589" s="139" t="s">
        <v>10</v>
      </c>
      <c r="L589" s="139" t="s">
        <v>445</v>
      </c>
      <c r="M589" s="144" t="s">
        <v>100</v>
      </c>
      <c r="N589" s="139" t="s">
        <v>23</v>
      </c>
      <c r="O589" s="139" t="s">
        <v>23</v>
      </c>
      <c r="P589" s="139" t="s">
        <v>23</v>
      </c>
      <c r="Q589" s="139" t="s">
        <v>23</v>
      </c>
      <c r="R589" s="139" t="s">
        <v>23</v>
      </c>
      <c r="S589" s="139" t="s">
        <v>23</v>
      </c>
      <c r="T589" s="138" t="s">
        <v>23</v>
      </c>
      <c r="U589" s="139">
        <v>0</v>
      </c>
      <c r="V589" s="139">
        <v>0</v>
      </c>
      <c r="W589" s="138" t="s">
        <v>469</v>
      </c>
      <c r="X589" s="80" t="s">
        <v>20</v>
      </c>
      <c r="Y589" s="139" t="s">
        <v>1</v>
      </c>
    </row>
    <row r="590" spans="1:25">
      <c r="A590" s="139">
        <f t="shared" si="9"/>
        <v>587</v>
      </c>
      <c r="B590" s="139">
        <v>11</v>
      </c>
      <c r="C590" s="139" t="s">
        <v>716</v>
      </c>
      <c r="D590" s="139">
        <v>11609</v>
      </c>
      <c r="E590" s="139" t="s">
        <v>583</v>
      </c>
      <c r="F590" s="138" t="s">
        <v>468</v>
      </c>
      <c r="G590" s="138" t="s">
        <v>584</v>
      </c>
      <c r="H590" s="139">
        <v>3</v>
      </c>
      <c r="I590" s="139" t="s">
        <v>33</v>
      </c>
      <c r="J590" s="138" t="s">
        <v>656</v>
      </c>
      <c r="K590" s="139" t="s">
        <v>10</v>
      </c>
      <c r="L590" s="139" t="s">
        <v>445</v>
      </c>
      <c r="M590" s="144" t="s">
        <v>100</v>
      </c>
      <c r="N590" s="139" t="s">
        <v>23</v>
      </c>
      <c r="O590" s="139" t="s">
        <v>23</v>
      </c>
      <c r="P590" s="139" t="s">
        <v>23</v>
      </c>
      <c r="Q590" s="139" t="s">
        <v>23</v>
      </c>
      <c r="R590" s="139" t="s">
        <v>23</v>
      </c>
      <c r="S590" s="139" t="s">
        <v>23</v>
      </c>
      <c r="T590" s="138" t="s">
        <v>23</v>
      </c>
      <c r="U590" s="139">
        <v>0</v>
      </c>
      <c r="V590" s="139">
        <v>0</v>
      </c>
      <c r="W590" s="138" t="s">
        <v>469</v>
      </c>
      <c r="X590" s="80" t="s">
        <v>450</v>
      </c>
      <c r="Y590" s="139" t="s">
        <v>1</v>
      </c>
    </row>
    <row r="591" spans="1:25">
      <c r="A591" s="139">
        <f t="shared" si="9"/>
        <v>588</v>
      </c>
      <c r="B591" s="139">
        <v>11</v>
      </c>
      <c r="C591" s="139" t="s">
        <v>716</v>
      </c>
      <c r="D591" s="139">
        <v>11609</v>
      </c>
      <c r="E591" s="139" t="s">
        <v>595</v>
      </c>
      <c r="F591" s="138" t="s">
        <v>585</v>
      </c>
      <c r="G591" s="138" t="s">
        <v>586</v>
      </c>
      <c r="H591" s="139">
        <v>3</v>
      </c>
      <c r="I591" s="139" t="s">
        <v>33</v>
      </c>
      <c r="J591" s="138" t="s">
        <v>656</v>
      </c>
      <c r="K591" s="139" t="s">
        <v>10</v>
      </c>
      <c r="L591" s="139" t="s">
        <v>445</v>
      </c>
      <c r="M591" s="144" t="s">
        <v>100</v>
      </c>
      <c r="N591" s="139" t="s">
        <v>23</v>
      </c>
      <c r="O591" s="139" t="s">
        <v>23</v>
      </c>
      <c r="P591" s="139" t="s">
        <v>23</v>
      </c>
      <c r="Q591" s="139" t="s">
        <v>23</v>
      </c>
      <c r="R591" s="139" t="s">
        <v>23</v>
      </c>
      <c r="S591" s="139" t="s">
        <v>23</v>
      </c>
      <c r="T591" s="138" t="s">
        <v>23</v>
      </c>
      <c r="U591" s="139">
        <v>0</v>
      </c>
      <c r="V591" s="139">
        <v>0</v>
      </c>
      <c r="W591" s="138" t="s">
        <v>469</v>
      </c>
      <c r="X591" s="80" t="s">
        <v>450</v>
      </c>
      <c r="Y591" s="139" t="s">
        <v>1</v>
      </c>
    </row>
    <row r="592" spans="1:25">
      <c r="A592" s="139">
        <f t="shared" si="9"/>
        <v>589</v>
      </c>
      <c r="B592" s="139">
        <v>1</v>
      </c>
      <c r="C592" s="139" t="s">
        <v>716</v>
      </c>
      <c r="D592" s="139">
        <v>21609</v>
      </c>
      <c r="E592" s="139" t="s">
        <v>583</v>
      </c>
      <c r="F592" s="138" t="s">
        <v>468</v>
      </c>
      <c r="G592" s="138" t="s">
        <v>584</v>
      </c>
      <c r="H592" s="139">
        <v>3</v>
      </c>
      <c r="I592" s="139" t="s">
        <v>33</v>
      </c>
      <c r="J592" s="138" t="s">
        <v>656</v>
      </c>
      <c r="K592" s="139" t="s">
        <v>10</v>
      </c>
      <c r="L592" s="139" t="s">
        <v>445</v>
      </c>
      <c r="M592" s="144" t="s">
        <v>100</v>
      </c>
      <c r="N592" s="139" t="s">
        <v>23</v>
      </c>
      <c r="O592" s="139" t="s">
        <v>23</v>
      </c>
      <c r="P592" s="139" t="s">
        <v>23</v>
      </c>
      <c r="Q592" s="139" t="s">
        <v>23</v>
      </c>
      <c r="R592" s="139" t="s">
        <v>23</v>
      </c>
      <c r="S592" s="139" t="s">
        <v>23</v>
      </c>
      <c r="T592" s="138" t="s">
        <v>23</v>
      </c>
      <c r="U592" s="139">
        <v>0</v>
      </c>
      <c r="V592" s="139">
        <v>0</v>
      </c>
      <c r="W592" s="138" t="s">
        <v>469</v>
      </c>
      <c r="X592" s="80" t="s">
        <v>20</v>
      </c>
      <c r="Y592" s="139" t="s">
        <v>1</v>
      </c>
    </row>
    <row r="593" spans="1:25">
      <c r="A593" s="139">
        <f t="shared" si="9"/>
        <v>590</v>
      </c>
      <c r="B593" s="139">
        <v>1</v>
      </c>
      <c r="C593" s="139" t="s">
        <v>716</v>
      </c>
      <c r="D593" s="139">
        <v>21609</v>
      </c>
      <c r="E593" s="139" t="s">
        <v>595</v>
      </c>
      <c r="F593" s="138" t="s">
        <v>585</v>
      </c>
      <c r="G593" s="138" t="s">
        <v>586</v>
      </c>
      <c r="H593" s="139">
        <v>3</v>
      </c>
      <c r="I593" s="139" t="s">
        <v>33</v>
      </c>
      <c r="J593" s="138" t="s">
        <v>656</v>
      </c>
      <c r="K593" s="139" t="s">
        <v>10</v>
      </c>
      <c r="L593" s="139" t="s">
        <v>445</v>
      </c>
      <c r="M593" s="144" t="s">
        <v>100</v>
      </c>
      <c r="N593" s="139" t="s">
        <v>23</v>
      </c>
      <c r="O593" s="139" t="s">
        <v>23</v>
      </c>
      <c r="P593" s="139" t="s">
        <v>23</v>
      </c>
      <c r="Q593" s="139" t="s">
        <v>23</v>
      </c>
      <c r="R593" s="139" t="s">
        <v>23</v>
      </c>
      <c r="S593" s="139" t="s">
        <v>23</v>
      </c>
      <c r="T593" s="138" t="s">
        <v>23</v>
      </c>
      <c r="U593" s="139">
        <v>0</v>
      </c>
      <c r="V593" s="139">
        <v>0</v>
      </c>
      <c r="W593" s="138" t="s">
        <v>469</v>
      </c>
      <c r="X593" s="80" t="s">
        <v>20</v>
      </c>
      <c r="Y593" s="139" t="s">
        <v>1</v>
      </c>
    </row>
    <row r="594" spans="1:25">
      <c r="A594" s="139">
        <f t="shared" si="9"/>
        <v>591</v>
      </c>
      <c r="B594" s="139">
        <v>11</v>
      </c>
      <c r="C594" s="139" t="s">
        <v>716</v>
      </c>
      <c r="D594" s="139">
        <v>21609</v>
      </c>
      <c r="E594" s="139" t="s">
        <v>583</v>
      </c>
      <c r="F594" s="138" t="s">
        <v>468</v>
      </c>
      <c r="G594" s="138" t="s">
        <v>584</v>
      </c>
      <c r="H594" s="139">
        <v>3</v>
      </c>
      <c r="I594" s="139" t="s">
        <v>33</v>
      </c>
      <c r="J594" s="138" t="s">
        <v>656</v>
      </c>
      <c r="K594" s="139" t="s">
        <v>10</v>
      </c>
      <c r="L594" s="139" t="s">
        <v>445</v>
      </c>
      <c r="M594" s="144" t="s">
        <v>100</v>
      </c>
      <c r="N594" s="139" t="s">
        <v>23</v>
      </c>
      <c r="O594" s="139" t="s">
        <v>23</v>
      </c>
      <c r="P594" s="139" t="s">
        <v>23</v>
      </c>
      <c r="Q594" s="139" t="s">
        <v>23</v>
      </c>
      <c r="R594" s="139" t="s">
        <v>23</v>
      </c>
      <c r="S594" s="139" t="s">
        <v>23</v>
      </c>
      <c r="T594" s="138" t="s">
        <v>23</v>
      </c>
      <c r="U594" s="139">
        <v>0</v>
      </c>
      <c r="V594" s="139">
        <v>0</v>
      </c>
      <c r="W594" s="138" t="s">
        <v>469</v>
      </c>
      <c r="X594" s="80" t="s">
        <v>450</v>
      </c>
      <c r="Y594" s="139" t="s">
        <v>1</v>
      </c>
    </row>
    <row r="595" spans="1:25">
      <c r="A595" s="139">
        <f t="shared" si="9"/>
        <v>592</v>
      </c>
      <c r="B595" s="139">
        <v>11</v>
      </c>
      <c r="C595" s="139" t="s">
        <v>716</v>
      </c>
      <c r="D595" s="139">
        <v>21609</v>
      </c>
      <c r="E595" s="139" t="s">
        <v>595</v>
      </c>
      <c r="F595" s="138" t="s">
        <v>585</v>
      </c>
      <c r="G595" s="138" t="s">
        <v>586</v>
      </c>
      <c r="H595" s="139">
        <v>3</v>
      </c>
      <c r="I595" s="139" t="s">
        <v>33</v>
      </c>
      <c r="J595" s="138" t="s">
        <v>656</v>
      </c>
      <c r="K595" s="139" t="s">
        <v>10</v>
      </c>
      <c r="L595" s="139" t="s">
        <v>445</v>
      </c>
      <c r="M595" s="144" t="s">
        <v>100</v>
      </c>
      <c r="N595" s="139" t="s">
        <v>23</v>
      </c>
      <c r="O595" s="139" t="s">
        <v>23</v>
      </c>
      <c r="P595" s="139" t="s">
        <v>23</v>
      </c>
      <c r="Q595" s="139" t="s">
        <v>23</v>
      </c>
      <c r="R595" s="139" t="s">
        <v>23</v>
      </c>
      <c r="S595" s="139" t="s">
        <v>23</v>
      </c>
      <c r="T595" s="138" t="s">
        <v>23</v>
      </c>
      <c r="U595" s="139">
        <v>0</v>
      </c>
      <c r="V595" s="139">
        <v>0</v>
      </c>
      <c r="W595" s="138" t="s">
        <v>469</v>
      </c>
      <c r="X595" s="80" t="s">
        <v>450</v>
      </c>
      <c r="Y595" s="139" t="s">
        <v>1</v>
      </c>
    </row>
    <row r="596" spans="1:25">
      <c r="A596" s="139">
        <f t="shared" si="9"/>
        <v>593</v>
      </c>
      <c r="B596" s="139">
        <v>1</v>
      </c>
      <c r="C596" s="139" t="s">
        <v>716</v>
      </c>
      <c r="D596" s="139">
        <v>99100</v>
      </c>
      <c r="E596" s="139" t="s">
        <v>583</v>
      </c>
      <c r="F596" s="138" t="s">
        <v>468</v>
      </c>
      <c r="G596" s="138" t="s">
        <v>584</v>
      </c>
      <c r="H596" s="139">
        <v>3</v>
      </c>
      <c r="I596" s="139" t="s">
        <v>33</v>
      </c>
      <c r="J596" s="138" t="s">
        <v>656</v>
      </c>
      <c r="K596" s="139" t="s">
        <v>10</v>
      </c>
      <c r="L596" s="139" t="s">
        <v>445</v>
      </c>
      <c r="M596" s="145" t="s">
        <v>102</v>
      </c>
      <c r="N596" s="139" t="s">
        <v>23</v>
      </c>
      <c r="O596" s="139" t="s">
        <v>23</v>
      </c>
      <c r="P596" s="139" t="s">
        <v>23</v>
      </c>
      <c r="Q596" s="139" t="s">
        <v>23</v>
      </c>
      <c r="R596" s="139" t="s">
        <v>23</v>
      </c>
      <c r="S596" s="139" t="s">
        <v>23</v>
      </c>
      <c r="T596" s="138" t="s">
        <v>23</v>
      </c>
      <c r="U596" s="139">
        <v>0</v>
      </c>
      <c r="V596" s="139">
        <v>0</v>
      </c>
      <c r="W596" s="138" t="s">
        <v>469</v>
      </c>
      <c r="X596" s="80" t="s">
        <v>20</v>
      </c>
      <c r="Y596" s="139" t="s">
        <v>1</v>
      </c>
    </row>
    <row r="597" spans="1:25">
      <c r="A597" s="139">
        <f t="shared" si="9"/>
        <v>594</v>
      </c>
      <c r="B597" s="139">
        <v>1</v>
      </c>
      <c r="C597" s="139" t="s">
        <v>716</v>
      </c>
      <c r="D597" s="139">
        <v>99100</v>
      </c>
      <c r="E597" s="139" t="s">
        <v>595</v>
      </c>
      <c r="F597" s="138" t="s">
        <v>585</v>
      </c>
      <c r="G597" s="138" t="s">
        <v>586</v>
      </c>
      <c r="H597" s="139">
        <v>3</v>
      </c>
      <c r="I597" s="139" t="s">
        <v>33</v>
      </c>
      <c r="J597" s="138" t="s">
        <v>656</v>
      </c>
      <c r="K597" s="139" t="s">
        <v>10</v>
      </c>
      <c r="L597" s="139" t="s">
        <v>445</v>
      </c>
      <c r="M597" s="145" t="s">
        <v>102</v>
      </c>
      <c r="N597" s="139" t="s">
        <v>23</v>
      </c>
      <c r="O597" s="139" t="s">
        <v>23</v>
      </c>
      <c r="P597" s="139" t="s">
        <v>23</v>
      </c>
      <c r="Q597" s="139" t="s">
        <v>23</v>
      </c>
      <c r="R597" s="139" t="s">
        <v>23</v>
      </c>
      <c r="S597" s="139" t="s">
        <v>23</v>
      </c>
      <c r="T597" s="138" t="s">
        <v>23</v>
      </c>
      <c r="U597" s="139">
        <v>0</v>
      </c>
      <c r="V597" s="139">
        <v>0</v>
      </c>
      <c r="W597" s="138" t="s">
        <v>469</v>
      </c>
      <c r="X597" s="80" t="s">
        <v>20</v>
      </c>
      <c r="Y597" s="139" t="s">
        <v>1</v>
      </c>
    </row>
    <row r="598" spans="1:25">
      <c r="A598" s="139">
        <f t="shared" si="9"/>
        <v>595</v>
      </c>
      <c r="B598" s="139">
        <v>11</v>
      </c>
      <c r="C598" s="139" t="s">
        <v>716</v>
      </c>
      <c r="D598" s="139">
        <v>99100</v>
      </c>
      <c r="E598" s="139" t="s">
        <v>583</v>
      </c>
      <c r="F598" s="138" t="s">
        <v>468</v>
      </c>
      <c r="G598" s="138" t="s">
        <v>584</v>
      </c>
      <c r="H598" s="139">
        <v>3</v>
      </c>
      <c r="I598" s="139" t="s">
        <v>33</v>
      </c>
      <c r="J598" s="138" t="s">
        <v>656</v>
      </c>
      <c r="K598" s="139" t="s">
        <v>10</v>
      </c>
      <c r="L598" s="139" t="s">
        <v>445</v>
      </c>
      <c r="M598" s="145" t="s">
        <v>102</v>
      </c>
      <c r="N598" s="139" t="s">
        <v>23</v>
      </c>
      <c r="O598" s="139" t="s">
        <v>23</v>
      </c>
      <c r="P598" s="139" t="s">
        <v>23</v>
      </c>
      <c r="Q598" s="139" t="s">
        <v>23</v>
      </c>
      <c r="R598" s="139" t="s">
        <v>23</v>
      </c>
      <c r="S598" s="139" t="s">
        <v>23</v>
      </c>
      <c r="T598" s="138" t="s">
        <v>23</v>
      </c>
      <c r="U598" s="139">
        <v>0</v>
      </c>
      <c r="V598" s="139">
        <v>0</v>
      </c>
      <c r="W598" s="138" t="s">
        <v>469</v>
      </c>
      <c r="X598" s="80" t="s">
        <v>450</v>
      </c>
      <c r="Y598" s="139" t="s">
        <v>1</v>
      </c>
    </row>
    <row r="599" spans="1:25">
      <c r="A599" s="139">
        <f t="shared" si="9"/>
        <v>596</v>
      </c>
      <c r="B599" s="139">
        <v>11</v>
      </c>
      <c r="C599" s="139" t="s">
        <v>716</v>
      </c>
      <c r="D599" s="139">
        <v>99100</v>
      </c>
      <c r="E599" s="139" t="s">
        <v>595</v>
      </c>
      <c r="F599" s="138" t="s">
        <v>585</v>
      </c>
      <c r="G599" s="138" t="s">
        <v>586</v>
      </c>
      <c r="H599" s="139">
        <v>3</v>
      </c>
      <c r="I599" s="139" t="s">
        <v>33</v>
      </c>
      <c r="J599" s="138" t="s">
        <v>656</v>
      </c>
      <c r="K599" s="139" t="s">
        <v>10</v>
      </c>
      <c r="L599" s="139" t="s">
        <v>445</v>
      </c>
      <c r="M599" s="145" t="s">
        <v>102</v>
      </c>
      <c r="N599" s="139" t="s">
        <v>23</v>
      </c>
      <c r="O599" s="139" t="s">
        <v>23</v>
      </c>
      <c r="P599" s="139" t="s">
        <v>23</v>
      </c>
      <c r="Q599" s="139" t="s">
        <v>23</v>
      </c>
      <c r="R599" s="139" t="s">
        <v>23</v>
      </c>
      <c r="S599" s="139" t="s">
        <v>23</v>
      </c>
      <c r="T599" s="138" t="s">
        <v>23</v>
      </c>
      <c r="U599" s="139">
        <v>0</v>
      </c>
      <c r="V599" s="139">
        <v>0</v>
      </c>
      <c r="W599" s="138" t="s">
        <v>469</v>
      </c>
      <c r="X599" s="80" t="s">
        <v>450</v>
      </c>
      <c r="Y599" s="139" t="s">
        <v>1</v>
      </c>
    </row>
    <row r="600" spans="1:25">
      <c r="A600" s="139">
        <f t="shared" si="9"/>
        <v>597</v>
      </c>
      <c r="B600" s="139">
        <v>1</v>
      </c>
      <c r="C600" s="139" t="s">
        <v>716</v>
      </c>
      <c r="D600" s="139">
        <v>79101</v>
      </c>
      <c r="E600" s="139" t="s">
        <v>583</v>
      </c>
      <c r="F600" s="138" t="s">
        <v>468</v>
      </c>
      <c r="G600" s="138" t="s">
        <v>584</v>
      </c>
      <c r="H600" s="139">
        <v>3</v>
      </c>
      <c r="I600" s="139" t="s">
        <v>33</v>
      </c>
      <c r="J600" s="138" t="s">
        <v>656</v>
      </c>
      <c r="K600" s="139" t="s">
        <v>10</v>
      </c>
      <c r="L600" s="139" t="s">
        <v>445</v>
      </c>
      <c r="M600" s="145" t="s">
        <v>102</v>
      </c>
      <c r="N600" s="139" t="s">
        <v>23</v>
      </c>
      <c r="O600" s="139" t="s">
        <v>23</v>
      </c>
      <c r="P600" s="139" t="s">
        <v>23</v>
      </c>
      <c r="Q600" s="139" t="s">
        <v>23</v>
      </c>
      <c r="R600" s="139" t="s">
        <v>23</v>
      </c>
      <c r="S600" s="139" t="s">
        <v>23</v>
      </c>
      <c r="T600" s="138" t="s">
        <v>23</v>
      </c>
      <c r="U600" s="139">
        <v>0</v>
      </c>
      <c r="V600" s="139">
        <v>0</v>
      </c>
      <c r="W600" s="138" t="s">
        <v>469</v>
      </c>
      <c r="X600" s="80" t="s">
        <v>20</v>
      </c>
      <c r="Y600" s="139" t="s">
        <v>1</v>
      </c>
    </row>
    <row r="601" spans="1:25">
      <c r="A601" s="139">
        <f t="shared" si="9"/>
        <v>598</v>
      </c>
      <c r="B601" s="139">
        <v>1</v>
      </c>
      <c r="C601" s="139" t="s">
        <v>716</v>
      </c>
      <c r="D601" s="139">
        <v>79101</v>
      </c>
      <c r="E601" s="139" t="s">
        <v>595</v>
      </c>
      <c r="F601" s="138" t="s">
        <v>585</v>
      </c>
      <c r="G601" s="138" t="s">
        <v>586</v>
      </c>
      <c r="H601" s="139">
        <v>3</v>
      </c>
      <c r="I601" s="139" t="s">
        <v>33</v>
      </c>
      <c r="J601" s="138" t="s">
        <v>656</v>
      </c>
      <c r="K601" s="139" t="s">
        <v>10</v>
      </c>
      <c r="L601" s="139" t="s">
        <v>445</v>
      </c>
      <c r="M601" s="145" t="s">
        <v>102</v>
      </c>
      <c r="N601" s="139" t="s">
        <v>23</v>
      </c>
      <c r="O601" s="139" t="s">
        <v>23</v>
      </c>
      <c r="P601" s="139" t="s">
        <v>23</v>
      </c>
      <c r="Q601" s="139" t="s">
        <v>23</v>
      </c>
      <c r="R601" s="139" t="s">
        <v>23</v>
      </c>
      <c r="S601" s="139" t="s">
        <v>23</v>
      </c>
      <c r="T601" s="138" t="s">
        <v>23</v>
      </c>
      <c r="U601" s="139">
        <v>0</v>
      </c>
      <c r="V601" s="139">
        <v>0</v>
      </c>
      <c r="W601" s="138" t="s">
        <v>469</v>
      </c>
      <c r="X601" s="80" t="s">
        <v>20</v>
      </c>
      <c r="Y601" s="139" t="s">
        <v>1</v>
      </c>
    </row>
    <row r="602" spans="1:25">
      <c r="A602" s="139">
        <f t="shared" si="9"/>
        <v>599</v>
      </c>
      <c r="B602" s="139">
        <v>11</v>
      </c>
      <c r="C602" s="139" t="s">
        <v>716</v>
      </c>
      <c r="D602" s="139">
        <v>79101</v>
      </c>
      <c r="E602" s="139" t="s">
        <v>583</v>
      </c>
      <c r="F602" s="138" t="s">
        <v>468</v>
      </c>
      <c r="G602" s="138" t="s">
        <v>584</v>
      </c>
      <c r="H602" s="139">
        <v>3</v>
      </c>
      <c r="I602" s="139" t="s">
        <v>33</v>
      </c>
      <c r="J602" s="138" t="s">
        <v>656</v>
      </c>
      <c r="K602" s="139" t="s">
        <v>10</v>
      </c>
      <c r="L602" s="139" t="s">
        <v>445</v>
      </c>
      <c r="M602" s="145" t="s">
        <v>102</v>
      </c>
      <c r="N602" s="139" t="s">
        <v>23</v>
      </c>
      <c r="O602" s="139" t="s">
        <v>23</v>
      </c>
      <c r="P602" s="139" t="s">
        <v>23</v>
      </c>
      <c r="Q602" s="139" t="s">
        <v>23</v>
      </c>
      <c r="R602" s="139" t="s">
        <v>23</v>
      </c>
      <c r="S602" s="139" t="s">
        <v>23</v>
      </c>
      <c r="T602" s="138" t="s">
        <v>23</v>
      </c>
      <c r="U602" s="139">
        <v>0</v>
      </c>
      <c r="V602" s="139">
        <v>0</v>
      </c>
      <c r="W602" s="138" t="s">
        <v>469</v>
      </c>
      <c r="X602" s="80" t="s">
        <v>450</v>
      </c>
      <c r="Y602" s="139" t="s">
        <v>1</v>
      </c>
    </row>
    <row r="603" spans="1:25">
      <c r="A603" s="139">
        <f t="shared" si="9"/>
        <v>600</v>
      </c>
      <c r="B603" s="139">
        <v>11</v>
      </c>
      <c r="C603" s="139" t="s">
        <v>716</v>
      </c>
      <c r="D603" s="139">
        <v>79101</v>
      </c>
      <c r="E603" s="139" t="s">
        <v>595</v>
      </c>
      <c r="F603" s="138" t="s">
        <v>585</v>
      </c>
      <c r="G603" s="138" t="s">
        <v>586</v>
      </c>
      <c r="H603" s="139">
        <v>3</v>
      </c>
      <c r="I603" s="139" t="s">
        <v>33</v>
      </c>
      <c r="J603" s="138" t="s">
        <v>656</v>
      </c>
      <c r="K603" s="139" t="s">
        <v>10</v>
      </c>
      <c r="L603" s="139" t="s">
        <v>445</v>
      </c>
      <c r="M603" s="145" t="s">
        <v>102</v>
      </c>
      <c r="N603" s="139" t="s">
        <v>23</v>
      </c>
      <c r="O603" s="139" t="s">
        <v>23</v>
      </c>
      <c r="P603" s="139" t="s">
        <v>23</v>
      </c>
      <c r="Q603" s="139" t="s">
        <v>23</v>
      </c>
      <c r="R603" s="139" t="s">
        <v>23</v>
      </c>
      <c r="S603" s="139" t="s">
        <v>23</v>
      </c>
      <c r="T603" s="138" t="s">
        <v>23</v>
      </c>
      <c r="U603" s="139">
        <v>0</v>
      </c>
      <c r="V603" s="139">
        <v>0</v>
      </c>
      <c r="W603" s="138" t="s">
        <v>469</v>
      </c>
      <c r="X603" s="80" t="s">
        <v>450</v>
      </c>
      <c r="Y603" s="139" t="s">
        <v>1</v>
      </c>
    </row>
    <row r="604" spans="1:25">
      <c r="A604" s="139">
        <f t="shared" si="9"/>
        <v>601</v>
      </c>
      <c r="B604" s="139">
        <v>1</v>
      </c>
      <c r="C604" s="139" t="s">
        <v>716</v>
      </c>
      <c r="D604" s="139">
        <v>11609</v>
      </c>
      <c r="E604" s="139" t="s">
        <v>583</v>
      </c>
      <c r="F604" s="138" t="s">
        <v>468</v>
      </c>
      <c r="G604" s="138" t="s">
        <v>584</v>
      </c>
      <c r="H604" s="139">
        <v>3</v>
      </c>
      <c r="I604" s="139" t="s">
        <v>33</v>
      </c>
      <c r="J604" s="138" t="s">
        <v>656</v>
      </c>
      <c r="K604" s="139" t="s">
        <v>10</v>
      </c>
      <c r="L604" s="139" t="s">
        <v>445</v>
      </c>
      <c r="M604" s="145" t="s">
        <v>102</v>
      </c>
      <c r="N604" s="139" t="s">
        <v>23</v>
      </c>
      <c r="O604" s="139" t="s">
        <v>23</v>
      </c>
      <c r="P604" s="139" t="s">
        <v>23</v>
      </c>
      <c r="Q604" s="139" t="s">
        <v>23</v>
      </c>
      <c r="R604" s="139" t="s">
        <v>23</v>
      </c>
      <c r="S604" s="139" t="s">
        <v>23</v>
      </c>
      <c r="T604" s="138" t="s">
        <v>23</v>
      </c>
      <c r="U604" s="139">
        <v>0</v>
      </c>
      <c r="V604" s="139">
        <v>0</v>
      </c>
      <c r="W604" s="138" t="s">
        <v>469</v>
      </c>
      <c r="X604" s="80" t="s">
        <v>20</v>
      </c>
      <c r="Y604" s="139" t="s">
        <v>1</v>
      </c>
    </row>
    <row r="605" spans="1:25">
      <c r="A605" s="139">
        <f t="shared" si="9"/>
        <v>602</v>
      </c>
      <c r="B605" s="139">
        <v>1</v>
      </c>
      <c r="C605" s="139" t="s">
        <v>716</v>
      </c>
      <c r="D605" s="139">
        <v>11609</v>
      </c>
      <c r="E605" s="139" t="s">
        <v>595</v>
      </c>
      <c r="F605" s="138" t="s">
        <v>585</v>
      </c>
      <c r="G605" s="138" t="s">
        <v>586</v>
      </c>
      <c r="H605" s="139">
        <v>3</v>
      </c>
      <c r="I605" s="139" t="s">
        <v>33</v>
      </c>
      <c r="J605" s="138" t="s">
        <v>656</v>
      </c>
      <c r="K605" s="139" t="s">
        <v>10</v>
      </c>
      <c r="L605" s="139" t="s">
        <v>445</v>
      </c>
      <c r="M605" s="145" t="s">
        <v>102</v>
      </c>
      <c r="N605" s="139" t="s">
        <v>23</v>
      </c>
      <c r="O605" s="139" t="s">
        <v>23</v>
      </c>
      <c r="P605" s="139" t="s">
        <v>23</v>
      </c>
      <c r="Q605" s="139" t="s">
        <v>23</v>
      </c>
      <c r="R605" s="139" t="s">
        <v>23</v>
      </c>
      <c r="S605" s="139" t="s">
        <v>23</v>
      </c>
      <c r="T605" s="138" t="s">
        <v>23</v>
      </c>
      <c r="U605" s="139">
        <v>0</v>
      </c>
      <c r="V605" s="139">
        <v>0</v>
      </c>
      <c r="W605" s="138" t="s">
        <v>469</v>
      </c>
      <c r="X605" s="80" t="s">
        <v>20</v>
      </c>
      <c r="Y605" s="139" t="s">
        <v>1</v>
      </c>
    </row>
    <row r="606" spans="1:25">
      <c r="A606" s="139">
        <f t="shared" si="9"/>
        <v>603</v>
      </c>
      <c r="B606" s="139">
        <v>11</v>
      </c>
      <c r="C606" s="139" t="s">
        <v>716</v>
      </c>
      <c r="D606" s="139">
        <v>11609</v>
      </c>
      <c r="E606" s="139" t="s">
        <v>583</v>
      </c>
      <c r="F606" s="138" t="s">
        <v>468</v>
      </c>
      <c r="G606" s="138" t="s">
        <v>584</v>
      </c>
      <c r="H606" s="139">
        <v>3</v>
      </c>
      <c r="I606" s="139" t="s">
        <v>33</v>
      </c>
      <c r="J606" s="138" t="s">
        <v>656</v>
      </c>
      <c r="K606" s="139" t="s">
        <v>10</v>
      </c>
      <c r="L606" s="139" t="s">
        <v>445</v>
      </c>
      <c r="M606" s="145" t="s">
        <v>102</v>
      </c>
      <c r="N606" s="139" t="s">
        <v>23</v>
      </c>
      <c r="O606" s="139" t="s">
        <v>23</v>
      </c>
      <c r="P606" s="139" t="s">
        <v>23</v>
      </c>
      <c r="Q606" s="139" t="s">
        <v>23</v>
      </c>
      <c r="R606" s="139" t="s">
        <v>23</v>
      </c>
      <c r="S606" s="139" t="s">
        <v>23</v>
      </c>
      <c r="T606" s="138" t="s">
        <v>23</v>
      </c>
      <c r="U606" s="139">
        <v>0</v>
      </c>
      <c r="V606" s="139">
        <v>0</v>
      </c>
      <c r="W606" s="138" t="s">
        <v>469</v>
      </c>
      <c r="X606" s="80" t="s">
        <v>450</v>
      </c>
      <c r="Y606" s="139" t="s">
        <v>1</v>
      </c>
    </row>
    <row r="607" spans="1:25">
      <c r="A607" s="139">
        <f t="shared" si="9"/>
        <v>604</v>
      </c>
      <c r="B607" s="139">
        <v>11</v>
      </c>
      <c r="C607" s="139" t="s">
        <v>716</v>
      </c>
      <c r="D607" s="139">
        <v>11609</v>
      </c>
      <c r="E607" s="139" t="s">
        <v>595</v>
      </c>
      <c r="F607" s="138" t="s">
        <v>585</v>
      </c>
      <c r="G607" s="138" t="s">
        <v>586</v>
      </c>
      <c r="H607" s="139">
        <v>3</v>
      </c>
      <c r="I607" s="139" t="s">
        <v>33</v>
      </c>
      <c r="J607" s="138" t="s">
        <v>656</v>
      </c>
      <c r="K607" s="139" t="s">
        <v>10</v>
      </c>
      <c r="L607" s="139" t="s">
        <v>445</v>
      </c>
      <c r="M607" s="145" t="s">
        <v>102</v>
      </c>
      <c r="N607" s="139" t="s">
        <v>23</v>
      </c>
      <c r="O607" s="139" t="s">
        <v>23</v>
      </c>
      <c r="P607" s="139" t="s">
        <v>23</v>
      </c>
      <c r="Q607" s="139" t="s">
        <v>23</v>
      </c>
      <c r="R607" s="139" t="s">
        <v>23</v>
      </c>
      <c r="S607" s="139" t="s">
        <v>23</v>
      </c>
      <c r="T607" s="138" t="s">
        <v>23</v>
      </c>
      <c r="U607" s="139">
        <v>0</v>
      </c>
      <c r="V607" s="139">
        <v>0</v>
      </c>
      <c r="W607" s="138" t="s">
        <v>469</v>
      </c>
      <c r="X607" s="80" t="s">
        <v>450</v>
      </c>
      <c r="Y607" s="139" t="s">
        <v>1</v>
      </c>
    </row>
    <row r="608" spans="1:25">
      <c r="A608" s="139">
        <f t="shared" si="9"/>
        <v>605</v>
      </c>
      <c r="B608" s="139">
        <v>1</v>
      </c>
      <c r="C608" s="139" t="s">
        <v>716</v>
      </c>
      <c r="D608" s="139">
        <v>21609</v>
      </c>
      <c r="E608" s="139" t="s">
        <v>583</v>
      </c>
      <c r="F608" s="138" t="s">
        <v>468</v>
      </c>
      <c r="G608" s="138" t="s">
        <v>584</v>
      </c>
      <c r="H608" s="139">
        <v>3</v>
      </c>
      <c r="I608" s="139" t="s">
        <v>33</v>
      </c>
      <c r="J608" s="138" t="s">
        <v>656</v>
      </c>
      <c r="K608" s="139" t="s">
        <v>10</v>
      </c>
      <c r="L608" s="139" t="s">
        <v>445</v>
      </c>
      <c r="M608" s="145" t="s">
        <v>102</v>
      </c>
      <c r="N608" s="139" t="s">
        <v>23</v>
      </c>
      <c r="O608" s="139" t="s">
        <v>23</v>
      </c>
      <c r="P608" s="139" t="s">
        <v>23</v>
      </c>
      <c r="Q608" s="139" t="s">
        <v>23</v>
      </c>
      <c r="R608" s="139" t="s">
        <v>23</v>
      </c>
      <c r="S608" s="139" t="s">
        <v>23</v>
      </c>
      <c r="T608" s="138" t="s">
        <v>23</v>
      </c>
      <c r="U608" s="139">
        <v>0</v>
      </c>
      <c r="V608" s="139">
        <v>0</v>
      </c>
      <c r="W608" s="138" t="s">
        <v>469</v>
      </c>
      <c r="X608" s="80" t="s">
        <v>20</v>
      </c>
      <c r="Y608" s="139" t="s">
        <v>1</v>
      </c>
    </row>
    <row r="609" spans="1:25">
      <c r="A609" s="139">
        <f t="shared" si="9"/>
        <v>606</v>
      </c>
      <c r="B609" s="139">
        <v>1</v>
      </c>
      <c r="C609" s="139" t="s">
        <v>716</v>
      </c>
      <c r="D609" s="139">
        <v>21609</v>
      </c>
      <c r="E609" s="139" t="s">
        <v>595</v>
      </c>
      <c r="F609" s="138" t="s">
        <v>585</v>
      </c>
      <c r="G609" s="138" t="s">
        <v>586</v>
      </c>
      <c r="H609" s="139">
        <v>3</v>
      </c>
      <c r="I609" s="139" t="s">
        <v>33</v>
      </c>
      <c r="J609" s="138" t="s">
        <v>656</v>
      </c>
      <c r="K609" s="139" t="s">
        <v>10</v>
      </c>
      <c r="L609" s="139" t="s">
        <v>445</v>
      </c>
      <c r="M609" s="145" t="s">
        <v>102</v>
      </c>
      <c r="N609" s="139" t="s">
        <v>23</v>
      </c>
      <c r="O609" s="139" t="s">
        <v>23</v>
      </c>
      <c r="P609" s="139" t="s">
        <v>23</v>
      </c>
      <c r="Q609" s="139" t="s">
        <v>23</v>
      </c>
      <c r="R609" s="139" t="s">
        <v>23</v>
      </c>
      <c r="S609" s="139" t="s">
        <v>23</v>
      </c>
      <c r="T609" s="138" t="s">
        <v>23</v>
      </c>
      <c r="U609" s="139">
        <v>0</v>
      </c>
      <c r="V609" s="139">
        <v>0</v>
      </c>
      <c r="W609" s="138" t="s">
        <v>469</v>
      </c>
      <c r="X609" s="80" t="s">
        <v>20</v>
      </c>
      <c r="Y609" s="139" t="s">
        <v>1</v>
      </c>
    </row>
    <row r="610" spans="1:25">
      <c r="A610" s="139">
        <f t="shared" si="9"/>
        <v>607</v>
      </c>
      <c r="B610" s="139">
        <v>11</v>
      </c>
      <c r="C610" s="139" t="s">
        <v>716</v>
      </c>
      <c r="D610" s="139">
        <v>21609</v>
      </c>
      <c r="E610" s="139" t="s">
        <v>583</v>
      </c>
      <c r="F610" s="138" t="s">
        <v>468</v>
      </c>
      <c r="G610" s="138" t="s">
        <v>584</v>
      </c>
      <c r="H610" s="139">
        <v>3</v>
      </c>
      <c r="I610" s="139" t="s">
        <v>33</v>
      </c>
      <c r="J610" s="138" t="s">
        <v>656</v>
      </c>
      <c r="K610" s="139" t="s">
        <v>10</v>
      </c>
      <c r="L610" s="139" t="s">
        <v>445</v>
      </c>
      <c r="M610" s="145" t="s">
        <v>102</v>
      </c>
      <c r="N610" s="139" t="s">
        <v>23</v>
      </c>
      <c r="O610" s="139" t="s">
        <v>23</v>
      </c>
      <c r="P610" s="139" t="s">
        <v>23</v>
      </c>
      <c r="Q610" s="139" t="s">
        <v>23</v>
      </c>
      <c r="R610" s="139" t="s">
        <v>23</v>
      </c>
      <c r="S610" s="139" t="s">
        <v>23</v>
      </c>
      <c r="T610" s="138" t="s">
        <v>23</v>
      </c>
      <c r="U610" s="139">
        <v>0</v>
      </c>
      <c r="V610" s="139">
        <v>0</v>
      </c>
      <c r="W610" s="138" t="s">
        <v>469</v>
      </c>
      <c r="X610" s="80" t="s">
        <v>450</v>
      </c>
      <c r="Y610" s="139" t="s">
        <v>1</v>
      </c>
    </row>
    <row r="611" spans="1:25">
      <c r="A611" s="139">
        <f t="shared" si="9"/>
        <v>608</v>
      </c>
      <c r="B611" s="139">
        <v>11</v>
      </c>
      <c r="C611" s="139" t="s">
        <v>716</v>
      </c>
      <c r="D611" s="139">
        <v>21609</v>
      </c>
      <c r="E611" s="139" t="s">
        <v>595</v>
      </c>
      <c r="F611" s="138" t="s">
        <v>585</v>
      </c>
      <c r="G611" s="138" t="s">
        <v>586</v>
      </c>
      <c r="H611" s="139">
        <v>3</v>
      </c>
      <c r="I611" s="139" t="s">
        <v>33</v>
      </c>
      <c r="J611" s="138" t="s">
        <v>656</v>
      </c>
      <c r="K611" s="139" t="s">
        <v>10</v>
      </c>
      <c r="L611" s="139" t="s">
        <v>445</v>
      </c>
      <c r="M611" s="145" t="s">
        <v>102</v>
      </c>
      <c r="N611" s="139" t="s">
        <v>23</v>
      </c>
      <c r="O611" s="139" t="s">
        <v>23</v>
      </c>
      <c r="P611" s="139" t="s">
        <v>23</v>
      </c>
      <c r="Q611" s="139" t="s">
        <v>23</v>
      </c>
      <c r="R611" s="139" t="s">
        <v>23</v>
      </c>
      <c r="S611" s="139" t="s">
        <v>23</v>
      </c>
      <c r="T611" s="138" t="s">
        <v>23</v>
      </c>
      <c r="U611" s="139">
        <v>0</v>
      </c>
      <c r="V611" s="139">
        <v>0</v>
      </c>
      <c r="W611" s="138" t="s">
        <v>469</v>
      </c>
      <c r="X611" s="80" t="s">
        <v>450</v>
      </c>
      <c r="Y611" s="139" t="s">
        <v>1</v>
      </c>
    </row>
    <row r="612" spans="1:25">
      <c r="A612" s="139">
        <f t="shared" si="9"/>
        <v>609</v>
      </c>
      <c r="B612" s="139">
        <v>1</v>
      </c>
      <c r="C612" s="139" t="s">
        <v>716</v>
      </c>
      <c r="D612" s="139">
        <v>99100</v>
      </c>
      <c r="E612" s="139" t="s">
        <v>583</v>
      </c>
      <c r="F612" s="138" t="s">
        <v>468</v>
      </c>
      <c r="G612" s="138" t="s">
        <v>584</v>
      </c>
      <c r="H612" s="139">
        <v>3</v>
      </c>
      <c r="I612" s="139" t="s">
        <v>33</v>
      </c>
      <c r="J612" s="138" t="s">
        <v>656</v>
      </c>
      <c r="K612" s="139" t="s">
        <v>10</v>
      </c>
      <c r="L612" s="139" t="s">
        <v>445</v>
      </c>
      <c r="M612" s="146" t="s">
        <v>103</v>
      </c>
      <c r="N612" s="139" t="s">
        <v>23</v>
      </c>
      <c r="O612" s="139" t="s">
        <v>23</v>
      </c>
      <c r="P612" s="139" t="s">
        <v>23</v>
      </c>
      <c r="Q612" s="139" t="s">
        <v>23</v>
      </c>
      <c r="R612" s="139" t="s">
        <v>23</v>
      </c>
      <c r="S612" s="139" t="s">
        <v>23</v>
      </c>
      <c r="T612" s="138" t="s">
        <v>23</v>
      </c>
      <c r="U612" s="139">
        <v>0</v>
      </c>
      <c r="V612" s="139">
        <v>0</v>
      </c>
      <c r="W612" s="138" t="s">
        <v>469</v>
      </c>
      <c r="X612" s="80" t="s">
        <v>20</v>
      </c>
      <c r="Y612" s="139" t="s">
        <v>1</v>
      </c>
    </row>
    <row r="613" spans="1:25">
      <c r="A613" s="139">
        <f t="shared" si="9"/>
        <v>610</v>
      </c>
      <c r="B613" s="139">
        <v>1</v>
      </c>
      <c r="C613" s="139" t="s">
        <v>716</v>
      </c>
      <c r="D613" s="139">
        <v>99100</v>
      </c>
      <c r="E613" s="139" t="s">
        <v>595</v>
      </c>
      <c r="F613" s="138" t="s">
        <v>585</v>
      </c>
      <c r="G613" s="138" t="s">
        <v>586</v>
      </c>
      <c r="H613" s="139">
        <v>3</v>
      </c>
      <c r="I613" s="139" t="s">
        <v>33</v>
      </c>
      <c r="J613" s="138" t="s">
        <v>656</v>
      </c>
      <c r="K613" s="139" t="s">
        <v>10</v>
      </c>
      <c r="L613" s="139" t="s">
        <v>445</v>
      </c>
      <c r="M613" s="146" t="s">
        <v>103</v>
      </c>
      <c r="N613" s="139" t="s">
        <v>23</v>
      </c>
      <c r="O613" s="139" t="s">
        <v>23</v>
      </c>
      <c r="P613" s="139" t="s">
        <v>23</v>
      </c>
      <c r="Q613" s="139" t="s">
        <v>23</v>
      </c>
      <c r="R613" s="139" t="s">
        <v>23</v>
      </c>
      <c r="S613" s="139" t="s">
        <v>23</v>
      </c>
      <c r="T613" s="138" t="s">
        <v>23</v>
      </c>
      <c r="U613" s="139">
        <v>0</v>
      </c>
      <c r="V613" s="139">
        <v>0</v>
      </c>
      <c r="W613" s="138" t="s">
        <v>469</v>
      </c>
      <c r="X613" s="80" t="s">
        <v>20</v>
      </c>
      <c r="Y613" s="139" t="s">
        <v>1</v>
      </c>
    </row>
    <row r="614" spans="1:25">
      <c r="A614" s="139">
        <f t="shared" si="9"/>
        <v>611</v>
      </c>
      <c r="B614" s="139">
        <v>11</v>
      </c>
      <c r="C614" s="139" t="s">
        <v>716</v>
      </c>
      <c r="D614" s="139">
        <v>99100</v>
      </c>
      <c r="E614" s="139" t="s">
        <v>583</v>
      </c>
      <c r="F614" s="138" t="s">
        <v>468</v>
      </c>
      <c r="G614" s="138" t="s">
        <v>584</v>
      </c>
      <c r="H614" s="139">
        <v>3</v>
      </c>
      <c r="I614" s="139" t="s">
        <v>33</v>
      </c>
      <c r="J614" s="138" t="s">
        <v>656</v>
      </c>
      <c r="K614" s="139" t="s">
        <v>10</v>
      </c>
      <c r="L614" s="139" t="s">
        <v>445</v>
      </c>
      <c r="M614" s="146" t="s">
        <v>103</v>
      </c>
      <c r="N614" s="139" t="s">
        <v>23</v>
      </c>
      <c r="O614" s="139" t="s">
        <v>23</v>
      </c>
      <c r="P614" s="139" t="s">
        <v>23</v>
      </c>
      <c r="Q614" s="139" t="s">
        <v>23</v>
      </c>
      <c r="R614" s="139" t="s">
        <v>23</v>
      </c>
      <c r="S614" s="139" t="s">
        <v>23</v>
      </c>
      <c r="T614" s="138" t="s">
        <v>23</v>
      </c>
      <c r="U614" s="139">
        <v>0</v>
      </c>
      <c r="V614" s="139">
        <v>0</v>
      </c>
      <c r="W614" s="138" t="s">
        <v>469</v>
      </c>
      <c r="X614" s="80" t="s">
        <v>450</v>
      </c>
      <c r="Y614" s="139" t="s">
        <v>1</v>
      </c>
    </row>
    <row r="615" spans="1:25">
      <c r="A615" s="139">
        <f t="shared" si="9"/>
        <v>612</v>
      </c>
      <c r="B615" s="139">
        <v>11</v>
      </c>
      <c r="C615" s="139" t="s">
        <v>716</v>
      </c>
      <c r="D615" s="139">
        <v>99100</v>
      </c>
      <c r="E615" s="139" t="s">
        <v>595</v>
      </c>
      <c r="F615" s="138" t="s">
        <v>585</v>
      </c>
      <c r="G615" s="138" t="s">
        <v>586</v>
      </c>
      <c r="H615" s="139">
        <v>3</v>
      </c>
      <c r="I615" s="139" t="s">
        <v>33</v>
      </c>
      <c r="J615" s="138" t="s">
        <v>656</v>
      </c>
      <c r="K615" s="139" t="s">
        <v>10</v>
      </c>
      <c r="L615" s="139" t="s">
        <v>445</v>
      </c>
      <c r="M615" s="146" t="s">
        <v>103</v>
      </c>
      <c r="N615" s="139" t="s">
        <v>23</v>
      </c>
      <c r="O615" s="139" t="s">
        <v>23</v>
      </c>
      <c r="P615" s="139" t="s">
        <v>23</v>
      </c>
      <c r="Q615" s="139" t="s">
        <v>23</v>
      </c>
      <c r="R615" s="139" t="s">
        <v>23</v>
      </c>
      <c r="S615" s="139" t="s">
        <v>23</v>
      </c>
      <c r="T615" s="138" t="s">
        <v>23</v>
      </c>
      <c r="U615" s="139">
        <v>0</v>
      </c>
      <c r="V615" s="139">
        <v>0</v>
      </c>
      <c r="W615" s="138" t="s">
        <v>469</v>
      </c>
      <c r="X615" s="80" t="s">
        <v>450</v>
      </c>
      <c r="Y615" s="139" t="s">
        <v>1</v>
      </c>
    </row>
    <row r="616" spans="1:25">
      <c r="A616" s="139">
        <f t="shared" si="9"/>
        <v>613</v>
      </c>
      <c r="B616" s="139">
        <v>1</v>
      </c>
      <c r="C616" s="139" t="s">
        <v>716</v>
      </c>
      <c r="D616" s="139">
        <v>79101</v>
      </c>
      <c r="E616" s="139" t="s">
        <v>583</v>
      </c>
      <c r="F616" s="138" t="s">
        <v>468</v>
      </c>
      <c r="G616" s="138" t="s">
        <v>584</v>
      </c>
      <c r="H616" s="139">
        <v>3</v>
      </c>
      <c r="I616" s="139" t="s">
        <v>33</v>
      </c>
      <c r="J616" s="138" t="s">
        <v>656</v>
      </c>
      <c r="K616" s="139" t="s">
        <v>10</v>
      </c>
      <c r="L616" s="139" t="s">
        <v>445</v>
      </c>
      <c r="M616" s="146" t="s">
        <v>103</v>
      </c>
      <c r="N616" s="139" t="s">
        <v>23</v>
      </c>
      <c r="O616" s="139" t="s">
        <v>23</v>
      </c>
      <c r="P616" s="139" t="s">
        <v>23</v>
      </c>
      <c r="Q616" s="139" t="s">
        <v>23</v>
      </c>
      <c r="R616" s="139" t="s">
        <v>23</v>
      </c>
      <c r="S616" s="139" t="s">
        <v>23</v>
      </c>
      <c r="T616" s="138" t="s">
        <v>23</v>
      </c>
      <c r="U616" s="139">
        <v>0</v>
      </c>
      <c r="V616" s="139">
        <v>0</v>
      </c>
      <c r="W616" s="138" t="s">
        <v>469</v>
      </c>
      <c r="X616" s="80" t="s">
        <v>20</v>
      </c>
      <c r="Y616" s="139" t="s">
        <v>1</v>
      </c>
    </row>
    <row r="617" spans="1:25">
      <c r="A617" s="139">
        <f t="shared" si="9"/>
        <v>614</v>
      </c>
      <c r="B617" s="139">
        <v>1</v>
      </c>
      <c r="C617" s="139" t="s">
        <v>716</v>
      </c>
      <c r="D617" s="139">
        <v>79101</v>
      </c>
      <c r="E617" s="139" t="s">
        <v>595</v>
      </c>
      <c r="F617" s="138" t="s">
        <v>585</v>
      </c>
      <c r="G617" s="138" t="s">
        <v>586</v>
      </c>
      <c r="H617" s="139">
        <v>3</v>
      </c>
      <c r="I617" s="139" t="s">
        <v>33</v>
      </c>
      <c r="J617" s="138" t="s">
        <v>656</v>
      </c>
      <c r="K617" s="139" t="s">
        <v>10</v>
      </c>
      <c r="L617" s="139" t="s">
        <v>445</v>
      </c>
      <c r="M617" s="146" t="s">
        <v>103</v>
      </c>
      <c r="N617" s="139" t="s">
        <v>23</v>
      </c>
      <c r="O617" s="139" t="s">
        <v>23</v>
      </c>
      <c r="P617" s="139" t="s">
        <v>23</v>
      </c>
      <c r="Q617" s="139" t="s">
        <v>23</v>
      </c>
      <c r="R617" s="139" t="s">
        <v>23</v>
      </c>
      <c r="S617" s="139" t="s">
        <v>23</v>
      </c>
      <c r="T617" s="138" t="s">
        <v>23</v>
      </c>
      <c r="U617" s="139">
        <v>0</v>
      </c>
      <c r="V617" s="139">
        <v>0</v>
      </c>
      <c r="W617" s="138" t="s">
        <v>469</v>
      </c>
      <c r="X617" s="80" t="s">
        <v>20</v>
      </c>
      <c r="Y617" s="139" t="s">
        <v>1</v>
      </c>
    </row>
    <row r="618" spans="1:25">
      <c r="A618" s="139">
        <f t="shared" si="9"/>
        <v>615</v>
      </c>
      <c r="B618" s="139">
        <v>11</v>
      </c>
      <c r="C618" s="139" t="s">
        <v>716</v>
      </c>
      <c r="D618" s="139">
        <v>79101</v>
      </c>
      <c r="E618" s="139" t="s">
        <v>583</v>
      </c>
      <c r="F618" s="138" t="s">
        <v>468</v>
      </c>
      <c r="G618" s="138" t="s">
        <v>584</v>
      </c>
      <c r="H618" s="139">
        <v>3</v>
      </c>
      <c r="I618" s="139" t="s">
        <v>33</v>
      </c>
      <c r="J618" s="138" t="s">
        <v>656</v>
      </c>
      <c r="K618" s="139" t="s">
        <v>10</v>
      </c>
      <c r="L618" s="139" t="s">
        <v>445</v>
      </c>
      <c r="M618" s="146" t="s">
        <v>103</v>
      </c>
      <c r="N618" s="139" t="s">
        <v>23</v>
      </c>
      <c r="O618" s="139" t="s">
        <v>23</v>
      </c>
      <c r="P618" s="139" t="s">
        <v>23</v>
      </c>
      <c r="Q618" s="139" t="s">
        <v>23</v>
      </c>
      <c r="R618" s="139" t="s">
        <v>23</v>
      </c>
      <c r="S618" s="139" t="s">
        <v>23</v>
      </c>
      <c r="T618" s="138" t="s">
        <v>23</v>
      </c>
      <c r="U618" s="139">
        <v>0</v>
      </c>
      <c r="V618" s="139">
        <v>0</v>
      </c>
      <c r="W618" s="138" t="s">
        <v>469</v>
      </c>
      <c r="X618" s="80" t="s">
        <v>450</v>
      </c>
      <c r="Y618" s="139" t="s">
        <v>1</v>
      </c>
    </row>
    <row r="619" spans="1:25">
      <c r="A619" s="139">
        <f t="shared" si="9"/>
        <v>616</v>
      </c>
      <c r="B619" s="139">
        <v>11</v>
      </c>
      <c r="C619" s="139" t="s">
        <v>716</v>
      </c>
      <c r="D619" s="139">
        <v>79101</v>
      </c>
      <c r="E619" s="139" t="s">
        <v>595</v>
      </c>
      <c r="F619" s="138" t="s">
        <v>585</v>
      </c>
      <c r="G619" s="138" t="s">
        <v>586</v>
      </c>
      <c r="H619" s="139">
        <v>3</v>
      </c>
      <c r="I619" s="139" t="s">
        <v>33</v>
      </c>
      <c r="J619" s="138" t="s">
        <v>656</v>
      </c>
      <c r="K619" s="139" t="s">
        <v>10</v>
      </c>
      <c r="L619" s="139" t="s">
        <v>445</v>
      </c>
      <c r="M619" s="146" t="s">
        <v>103</v>
      </c>
      <c r="N619" s="139" t="s">
        <v>23</v>
      </c>
      <c r="O619" s="139" t="s">
        <v>23</v>
      </c>
      <c r="P619" s="139" t="s">
        <v>23</v>
      </c>
      <c r="Q619" s="139" t="s">
        <v>23</v>
      </c>
      <c r="R619" s="139" t="s">
        <v>23</v>
      </c>
      <c r="S619" s="139" t="s">
        <v>23</v>
      </c>
      <c r="T619" s="138" t="s">
        <v>23</v>
      </c>
      <c r="U619" s="139">
        <v>0</v>
      </c>
      <c r="V619" s="139">
        <v>0</v>
      </c>
      <c r="W619" s="138" t="s">
        <v>469</v>
      </c>
      <c r="X619" s="80" t="s">
        <v>450</v>
      </c>
      <c r="Y619" s="139" t="s">
        <v>1</v>
      </c>
    </row>
    <row r="620" spans="1:25">
      <c r="A620" s="139">
        <f t="shared" si="9"/>
        <v>617</v>
      </c>
      <c r="B620" s="139">
        <v>1</v>
      </c>
      <c r="C620" s="139" t="s">
        <v>716</v>
      </c>
      <c r="D620" s="139">
        <v>11609</v>
      </c>
      <c r="E620" s="139" t="s">
        <v>583</v>
      </c>
      <c r="F620" s="138" t="s">
        <v>468</v>
      </c>
      <c r="G620" s="138" t="s">
        <v>584</v>
      </c>
      <c r="H620" s="139">
        <v>3</v>
      </c>
      <c r="I620" s="139" t="s">
        <v>33</v>
      </c>
      <c r="J620" s="138" t="s">
        <v>656</v>
      </c>
      <c r="K620" s="139" t="s">
        <v>10</v>
      </c>
      <c r="L620" s="139" t="s">
        <v>445</v>
      </c>
      <c r="M620" s="146" t="s">
        <v>103</v>
      </c>
      <c r="N620" s="139" t="s">
        <v>23</v>
      </c>
      <c r="O620" s="139" t="s">
        <v>23</v>
      </c>
      <c r="P620" s="139" t="s">
        <v>23</v>
      </c>
      <c r="Q620" s="139" t="s">
        <v>23</v>
      </c>
      <c r="R620" s="139" t="s">
        <v>23</v>
      </c>
      <c r="S620" s="139" t="s">
        <v>23</v>
      </c>
      <c r="T620" s="138" t="s">
        <v>23</v>
      </c>
      <c r="U620" s="139">
        <v>0</v>
      </c>
      <c r="V620" s="139">
        <v>0</v>
      </c>
      <c r="W620" s="138" t="s">
        <v>469</v>
      </c>
      <c r="X620" s="80" t="s">
        <v>20</v>
      </c>
      <c r="Y620" s="139" t="s">
        <v>1</v>
      </c>
    </row>
    <row r="621" spans="1:25">
      <c r="A621" s="139">
        <f t="shared" si="9"/>
        <v>618</v>
      </c>
      <c r="B621" s="139">
        <v>1</v>
      </c>
      <c r="C621" s="139" t="s">
        <v>716</v>
      </c>
      <c r="D621" s="139">
        <v>11609</v>
      </c>
      <c r="E621" s="139" t="s">
        <v>595</v>
      </c>
      <c r="F621" s="138" t="s">
        <v>585</v>
      </c>
      <c r="G621" s="138" t="s">
        <v>586</v>
      </c>
      <c r="H621" s="139">
        <v>3</v>
      </c>
      <c r="I621" s="139" t="s">
        <v>33</v>
      </c>
      <c r="J621" s="138" t="s">
        <v>656</v>
      </c>
      <c r="K621" s="139" t="s">
        <v>10</v>
      </c>
      <c r="L621" s="139" t="s">
        <v>445</v>
      </c>
      <c r="M621" s="146" t="s">
        <v>103</v>
      </c>
      <c r="N621" s="139" t="s">
        <v>23</v>
      </c>
      <c r="O621" s="139" t="s">
        <v>23</v>
      </c>
      <c r="P621" s="139" t="s">
        <v>23</v>
      </c>
      <c r="Q621" s="139" t="s">
        <v>23</v>
      </c>
      <c r="R621" s="139" t="s">
        <v>23</v>
      </c>
      <c r="S621" s="139" t="s">
        <v>23</v>
      </c>
      <c r="T621" s="138" t="s">
        <v>23</v>
      </c>
      <c r="U621" s="139">
        <v>0</v>
      </c>
      <c r="V621" s="139">
        <v>0</v>
      </c>
      <c r="W621" s="138" t="s">
        <v>469</v>
      </c>
      <c r="X621" s="80" t="s">
        <v>20</v>
      </c>
      <c r="Y621" s="139" t="s">
        <v>1</v>
      </c>
    </row>
    <row r="622" spans="1:25">
      <c r="A622" s="139">
        <f t="shared" si="9"/>
        <v>619</v>
      </c>
      <c r="B622" s="139">
        <v>11</v>
      </c>
      <c r="C622" s="139" t="s">
        <v>716</v>
      </c>
      <c r="D622" s="139">
        <v>11609</v>
      </c>
      <c r="E622" s="139" t="s">
        <v>583</v>
      </c>
      <c r="F622" s="138" t="s">
        <v>468</v>
      </c>
      <c r="G622" s="138" t="s">
        <v>584</v>
      </c>
      <c r="H622" s="139">
        <v>3</v>
      </c>
      <c r="I622" s="139" t="s">
        <v>33</v>
      </c>
      <c r="J622" s="138" t="s">
        <v>656</v>
      </c>
      <c r="K622" s="139" t="s">
        <v>10</v>
      </c>
      <c r="L622" s="139" t="s">
        <v>445</v>
      </c>
      <c r="M622" s="146" t="s">
        <v>103</v>
      </c>
      <c r="N622" s="139" t="s">
        <v>23</v>
      </c>
      <c r="O622" s="139" t="s">
        <v>23</v>
      </c>
      <c r="P622" s="139" t="s">
        <v>23</v>
      </c>
      <c r="Q622" s="139" t="s">
        <v>23</v>
      </c>
      <c r="R622" s="139" t="s">
        <v>23</v>
      </c>
      <c r="S622" s="139" t="s">
        <v>23</v>
      </c>
      <c r="T622" s="138" t="s">
        <v>23</v>
      </c>
      <c r="U622" s="139">
        <v>0</v>
      </c>
      <c r="V622" s="139">
        <v>0</v>
      </c>
      <c r="W622" s="138" t="s">
        <v>469</v>
      </c>
      <c r="X622" s="80" t="s">
        <v>450</v>
      </c>
      <c r="Y622" s="139" t="s">
        <v>1</v>
      </c>
    </row>
    <row r="623" spans="1:25">
      <c r="A623" s="139">
        <f t="shared" si="9"/>
        <v>620</v>
      </c>
      <c r="B623" s="139">
        <v>11</v>
      </c>
      <c r="C623" s="139" t="s">
        <v>716</v>
      </c>
      <c r="D623" s="139">
        <v>11609</v>
      </c>
      <c r="E623" s="139" t="s">
        <v>595</v>
      </c>
      <c r="F623" s="138" t="s">
        <v>585</v>
      </c>
      <c r="G623" s="138" t="s">
        <v>586</v>
      </c>
      <c r="H623" s="139">
        <v>3</v>
      </c>
      <c r="I623" s="139" t="s">
        <v>33</v>
      </c>
      <c r="J623" s="138" t="s">
        <v>656</v>
      </c>
      <c r="K623" s="139" t="s">
        <v>10</v>
      </c>
      <c r="L623" s="139" t="s">
        <v>445</v>
      </c>
      <c r="M623" s="146" t="s">
        <v>103</v>
      </c>
      <c r="N623" s="139" t="s">
        <v>23</v>
      </c>
      <c r="O623" s="139" t="s">
        <v>23</v>
      </c>
      <c r="P623" s="139" t="s">
        <v>23</v>
      </c>
      <c r="Q623" s="139" t="s">
        <v>23</v>
      </c>
      <c r="R623" s="139" t="s">
        <v>23</v>
      </c>
      <c r="S623" s="139" t="s">
        <v>23</v>
      </c>
      <c r="T623" s="138" t="s">
        <v>23</v>
      </c>
      <c r="U623" s="139">
        <v>0</v>
      </c>
      <c r="V623" s="139">
        <v>0</v>
      </c>
      <c r="W623" s="138" t="s">
        <v>469</v>
      </c>
      <c r="X623" s="80" t="s">
        <v>450</v>
      </c>
      <c r="Y623" s="139" t="s">
        <v>1</v>
      </c>
    </row>
    <row r="624" spans="1:25">
      <c r="A624" s="139">
        <f t="shared" si="9"/>
        <v>621</v>
      </c>
      <c r="B624" s="139">
        <v>1</v>
      </c>
      <c r="C624" s="139" t="s">
        <v>716</v>
      </c>
      <c r="D624" s="139">
        <v>21609</v>
      </c>
      <c r="E624" s="139" t="s">
        <v>583</v>
      </c>
      <c r="F624" s="138" t="s">
        <v>468</v>
      </c>
      <c r="G624" s="138" t="s">
        <v>584</v>
      </c>
      <c r="H624" s="139">
        <v>3</v>
      </c>
      <c r="I624" s="139" t="s">
        <v>33</v>
      </c>
      <c r="J624" s="138" t="s">
        <v>656</v>
      </c>
      <c r="K624" s="139" t="s">
        <v>10</v>
      </c>
      <c r="L624" s="139" t="s">
        <v>445</v>
      </c>
      <c r="M624" s="146" t="s">
        <v>103</v>
      </c>
      <c r="N624" s="139" t="s">
        <v>23</v>
      </c>
      <c r="O624" s="139" t="s">
        <v>23</v>
      </c>
      <c r="P624" s="139" t="s">
        <v>23</v>
      </c>
      <c r="Q624" s="139" t="s">
        <v>23</v>
      </c>
      <c r="R624" s="139" t="s">
        <v>23</v>
      </c>
      <c r="S624" s="139" t="s">
        <v>23</v>
      </c>
      <c r="T624" s="138" t="s">
        <v>23</v>
      </c>
      <c r="U624" s="139">
        <v>0</v>
      </c>
      <c r="V624" s="139">
        <v>0</v>
      </c>
      <c r="W624" s="138" t="s">
        <v>469</v>
      </c>
      <c r="X624" s="80" t="s">
        <v>20</v>
      </c>
      <c r="Y624" s="139" t="s">
        <v>1</v>
      </c>
    </row>
    <row r="625" spans="1:25">
      <c r="A625" s="139">
        <f t="shared" si="9"/>
        <v>622</v>
      </c>
      <c r="B625" s="139">
        <v>1</v>
      </c>
      <c r="C625" s="139" t="s">
        <v>716</v>
      </c>
      <c r="D625" s="139">
        <v>21609</v>
      </c>
      <c r="E625" s="139" t="s">
        <v>595</v>
      </c>
      <c r="F625" s="138" t="s">
        <v>585</v>
      </c>
      <c r="G625" s="138" t="s">
        <v>586</v>
      </c>
      <c r="H625" s="139">
        <v>3</v>
      </c>
      <c r="I625" s="139" t="s">
        <v>33</v>
      </c>
      <c r="J625" s="138" t="s">
        <v>656</v>
      </c>
      <c r="K625" s="139" t="s">
        <v>10</v>
      </c>
      <c r="L625" s="139" t="s">
        <v>445</v>
      </c>
      <c r="M625" s="146" t="s">
        <v>103</v>
      </c>
      <c r="N625" s="139" t="s">
        <v>23</v>
      </c>
      <c r="O625" s="139" t="s">
        <v>23</v>
      </c>
      <c r="P625" s="139" t="s">
        <v>23</v>
      </c>
      <c r="Q625" s="139" t="s">
        <v>23</v>
      </c>
      <c r="R625" s="139" t="s">
        <v>23</v>
      </c>
      <c r="S625" s="139" t="s">
        <v>23</v>
      </c>
      <c r="T625" s="138" t="s">
        <v>23</v>
      </c>
      <c r="U625" s="139">
        <v>0</v>
      </c>
      <c r="V625" s="139">
        <v>0</v>
      </c>
      <c r="W625" s="138" t="s">
        <v>469</v>
      </c>
      <c r="X625" s="80" t="s">
        <v>20</v>
      </c>
      <c r="Y625" s="139" t="s">
        <v>1</v>
      </c>
    </row>
    <row r="626" spans="1:25">
      <c r="A626" s="139">
        <f t="shared" si="9"/>
        <v>623</v>
      </c>
      <c r="B626" s="139">
        <v>11</v>
      </c>
      <c r="C626" s="139" t="s">
        <v>716</v>
      </c>
      <c r="D626" s="139">
        <v>21609</v>
      </c>
      <c r="E626" s="139" t="s">
        <v>583</v>
      </c>
      <c r="F626" s="138" t="s">
        <v>468</v>
      </c>
      <c r="G626" s="138" t="s">
        <v>584</v>
      </c>
      <c r="H626" s="139">
        <v>3</v>
      </c>
      <c r="I626" s="139" t="s">
        <v>33</v>
      </c>
      <c r="J626" s="138" t="s">
        <v>656</v>
      </c>
      <c r="K626" s="139" t="s">
        <v>10</v>
      </c>
      <c r="L626" s="139" t="s">
        <v>445</v>
      </c>
      <c r="M626" s="146" t="s">
        <v>103</v>
      </c>
      <c r="N626" s="139" t="s">
        <v>23</v>
      </c>
      <c r="O626" s="139" t="s">
        <v>23</v>
      </c>
      <c r="P626" s="139" t="s">
        <v>23</v>
      </c>
      <c r="Q626" s="139" t="s">
        <v>23</v>
      </c>
      <c r="R626" s="139" t="s">
        <v>23</v>
      </c>
      <c r="S626" s="139" t="s">
        <v>23</v>
      </c>
      <c r="T626" s="138" t="s">
        <v>23</v>
      </c>
      <c r="U626" s="139">
        <v>0</v>
      </c>
      <c r="V626" s="139">
        <v>0</v>
      </c>
      <c r="W626" s="138" t="s">
        <v>469</v>
      </c>
      <c r="X626" s="80" t="s">
        <v>450</v>
      </c>
      <c r="Y626" s="139" t="s">
        <v>1</v>
      </c>
    </row>
    <row r="627" spans="1:25">
      <c r="A627" s="139">
        <f t="shared" si="9"/>
        <v>624</v>
      </c>
      <c r="B627" s="139">
        <v>11</v>
      </c>
      <c r="C627" s="139" t="s">
        <v>716</v>
      </c>
      <c r="D627" s="139">
        <v>21609</v>
      </c>
      <c r="E627" s="139" t="s">
        <v>595</v>
      </c>
      <c r="F627" s="138" t="s">
        <v>585</v>
      </c>
      <c r="G627" s="138" t="s">
        <v>586</v>
      </c>
      <c r="H627" s="139">
        <v>3</v>
      </c>
      <c r="I627" s="139" t="s">
        <v>33</v>
      </c>
      <c r="J627" s="138" t="s">
        <v>656</v>
      </c>
      <c r="K627" s="139" t="s">
        <v>10</v>
      </c>
      <c r="L627" s="139" t="s">
        <v>445</v>
      </c>
      <c r="M627" s="146" t="s">
        <v>103</v>
      </c>
      <c r="N627" s="139" t="s">
        <v>23</v>
      </c>
      <c r="O627" s="139" t="s">
        <v>23</v>
      </c>
      <c r="P627" s="139" t="s">
        <v>23</v>
      </c>
      <c r="Q627" s="139" t="s">
        <v>23</v>
      </c>
      <c r="R627" s="139" t="s">
        <v>23</v>
      </c>
      <c r="S627" s="139" t="s">
        <v>23</v>
      </c>
      <c r="T627" s="138" t="s">
        <v>23</v>
      </c>
      <c r="U627" s="139">
        <v>0</v>
      </c>
      <c r="V627" s="139">
        <v>0</v>
      </c>
      <c r="W627" s="138" t="s">
        <v>469</v>
      </c>
      <c r="X627" s="80" t="s">
        <v>450</v>
      </c>
      <c r="Y627" s="139" t="s">
        <v>1</v>
      </c>
    </row>
    <row r="628" spans="1:25">
      <c r="A628" s="139">
        <f t="shared" si="9"/>
        <v>625</v>
      </c>
      <c r="B628" s="139">
        <v>1</v>
      </c>
      <c r="C628" s="139" t="s">
        <v>716</v>
      </c>
      <c r="D628" s="139">
        <v>99100</v>
      </c>
      <c r="E628" s="139" t="s">
        <v>583</v>
      </c>
      <c r="F628" s="138" t="s">
        <v>468</v>
      </c>
      <c r="G628" s="138" t="s">
        <v>584</v>
      </c>
      <c r="H628" s="139">
        <v>3</v>
      </c>
      <c r="I628" s="139" t="s">
        <v>33</v>
      </c>
      <c r="J628" s="138" t="s">
        <v>656</v>
      </c>
      <c r="K628" s="139" t="s">
        <v>10</v>
      </c>
      <c r="L628" s="139" t="s">
        <v>445</v>
      </c>
      <c r="M628" s="147" t="s">
        <v>645</v>
      </c>
      <c r="N628" s="139" t="s">
        <v>23</v>
      </c>
      <c r="O628" s="139" t="s">
        <v>23</v>
      </c>
      <c r="P628" s="139" t="s">
        <v>23</v>
      </c>
      <c r="Q628" s="139" t="s">
        <v>23</v>
      </c>
      <c r="R628" s="139" t="s">
        <v>23</v>
      </c>
      <c r="S628" s="139" t="s">
        <v>23</v>
      </c>
      <c r="T628" s="138" t="s">
        <v>23</v>
      </c>
      <c r="U628" s="139">
        <v>0</v>
      </c>
      <c r="V628" s="139">
        <v>0</v>
      </c>
      <c r="W628" s="138" t="s">
        <v>469</v>
      </c>
      <c r="X628" s="80" t="s">
        <v>20</v>
      </c>
      <c r="Y628" s="139" t="s">
        <v>1</v>
      </c>
    </row>
    <row r="629" spans="1:25">
      <c r="A629" s="139">
        <f t="shared" si="9"/>
        <v>626</v>
      </c>
      <c r="B629" s="139">
        <v>1</v>
      </c>
      <c r="C629" s="139" t="s">
        <v>716</v>
      </c>
      <c r="D629" s="139">
        <v>99100</v>
      </c>
      <c r="E629" s="139" t="s">
        <v>595</v>
      </c>
      <c r="F629" s="138" t="s">
        <v>585</v>
      </c>
      <c r="G629" s="138" t="s">
        <v>586</v>
      </c>
      <c r="H629" s="139">
        <v>3</v>
      </c>
      <c r="I629" s="139" t="s">
        <v>33</v>
      </c>
      <c r="J629" s="138" t="s">
        <v>656</v>
      </c>
      <c r="K629" s="139" t="s">
        <v>10</v>
      </c>
      <c r="L629" s="139" t="s">
        <v>445</v>
      </c>
      <c r="M629" s="147" t="s">
        <v>645</v>
      </c>
      <c r="N629" s="139" t="s">
        <v>23</v>
      </c>
      <c r="O629" s="139" t="s">
        <v>23</v>
      </c>
      <c r="P629" s="139" t="s">
        <v>23</v>
      </c>
      <c r="Q629" s="139" t="s">
        <v>23</v>
      </c>
      <c r="R629" s="139" t="s">
        <v>23</v>
      </c>
      <c r="S629" s="139" t="s">
        <v>23</v>
      </c>
      <c r="T629" s="138" t="s">
        <v>23</v>
      </c>
      <c r="U629" s="139">
        <v>0</v>
      </c>
      <c r="V629" s="139">
        <v>0</v>
      </c>
      <c r="W629" s="138" t="s">
        <v>469</v>
      </c>
      <c r="X629" s="80" t="s">
        <v>20</v>
      </c>
      <c r="Y629" s="139" t="s">
        <v>1</v>
      </c>
    </row>
    <row r="630" spans="1:25">
      <c r="A630" s="139">
        <f t="shared" si="9"/>
        <v>627</v>
      </c>
      <c r="B630" s="139">
        <v>11</v>
      </c>
      <c r="C630" s="139" t="s">
        <v>716</v>
      </c>
      <c r="D630" s="139">
        <v>99100</v>
      </c>
      <c r="E630" s="139" t="s">
        <v>583</v>
      </c>
      <c r="F630" s="138" t="s">
        <v>468</v>
      </c>
      <c r="G630" s="138" t="s">
        <v>584</v>
      </c>
      <c r="H630" s="139">
        <v>3</v>
      </c>
      <c r="I630" s="139" t="s">
        <v>33</v>
      </c>
      <c r="J630" s="138" t="s">
        <v>656</v>
      </c>
      <c r="K630" s="139" t="s">
        <v>10</v>
      </c>
      <c r="L630" s="139" t="s">
        <v>445</v>
      </c>
      <c r="M630" s="147" t="s">
        <v>645</v>
      </c>
      <c r="N630" s="139" t="s">
        <v>23</v>
      </c>
      <c r="O630" s="139" t="s">
        <v>23</v>
      </c>
      <c r="P630" s="139" t="s">
        <v>23</v>
      </c>
      <c r="Q630" s="139" t="s">
        <v>23</v>
      </c>
      <c r="R630" s="139" t="s">
        <v>23</v>
      </c>
      <c r="S630" s="139" t="s">
        <v>23</v>
      </c>
      <c r="T630" s="138" t="s">
        <v>23</v>
      </c>
      <c r="U630" s="139">
        <v>0</v>
      </c>
      <c r="V630" s="139">
        <v>0</v>
      </c>
      <c r="W630" s="138" t="s">
        <v>469</v>
      </c>
      <c r="X630" s="80" t="s">
        <v>450</v>
      </c>
      <c r="Y630" s="139" t="s">
        <v>1</v>
      </c>
    </row>
    <row r="631" spans="1:25">
      <c r="A631" s="139">
        <f t="shared" si="9"/>
        <v>628</v>
      </c>
      <c r="B631" s="139">
        <v>11</v>
      </c>
      <c r="C631" s="139" t="s">
        <v>716</v>
      </c>
      <c r="D631" s="139">
        <v>99100</v>
      </c>
      <c r="E631" s="139" t="s">
        <v>595</v>
      </c>
      <c r="F631" s="138" t="s">
        <v>585</v>
      </c>
      <c r="G631" s="138" t="s">
        <v>586</v>
      </c>
      <c r="H631" s="139">
        <v>3</v>
      </c>
      <c r="I631" s="139" t="s">
        <v>33</v>
      </c>
      <c r="J631" s="138" t="s">
        <v>656</v>
      </c>
      <c r="K631" s="139" t="s">
        <v>10</v>
      </c>
      <c r="L631" s="139" t="s">
        <v>445</v>
      </c>
      <c r="M631" s="147" t="s">
        <v>645</v>
      </c>
      <c r="N631" s="139" t="s">
        <v>23</v>
      </c>
      <c r="O631" s="139" t="s">
        <v>23</v>
      </c>
      <c r="P631" s="139" t="s">
        <v>23</v>
      </c>
      <c r="Q631" s="139" t="s">
        <v>23</v>
      </c>
      <c r="R631" s="139" t="s">
        <v>23</v>
      </c>
      <c r="S631" s="139" t="s">
        <v>23</v>
      </c>
      <c r="T631" s="138" t="s">
        <v>23</v>
      </c>
      <c r="U631" s="139">
        <v>0</v>
      </c>
      <c r="V631" s="139">
        <v>0</v>
      </c>
      <c r="W631" s="138" t="s">
        <v>469</v>
      </c>
      <c r="X631" s="80" t="s">
        <v>450</v>
      </c>
      <c r="Y631" s="139" t="s">
        <v>1</v>
      </c>
    </row>
    <row r="632" spans="1:25">
      <c r="A632" s="139">
        <f t="shared" si="9"/>
        <v>629</v>
      </c>
      <c r="B632" s="139">
        <v>1</v>
      </c>
      <c r="C632" s="139" t="s">
        <v>716</v>
      </c>
      <c r="D632" s="139">
        <v>79101</v>
      </c>
      <c r="E632" s="139" t="s">
        <v>583</v>
      </c>
      <c r="F632" s="138" t="s">
        <v>468</v>
      </c>
      <c r="G632" s="138" t="s">
        <v>584</v>
      </c>
      <c r="H632" s="139">
        <v>3</v>
      </c>
      <c r="I632" s="139" t="s">
        <v>33</v>
      </c>
      <c r="J632" s="138" t="s">
        <v>656</v>
      </c>
      <c r="K632" s="139" t="s">
        <v>10</v>
      </c>
      <c r="L632" s="139" t="s">
        <v>445</v>
      </c>
      <c r="M632" s="147" t="s">
        <v>645</v>
      </c>
      <c r="N632" s="139" t="s">
        <v>23</v>
      </c>
      <c r="O632" s="139" t="s">
        <v>23</v>
      </c>
      <c r="P632" s="139" t="s">
        <v>23</v>
      </c>
      <c r="Q632" s="139" t="s">
        <v>23</v>
      </c>
      <c r="R632" s="139" t="s">
        <v>23</v>
      </c>
      <c r="S632" s="139" t="s">
        <v>23</v>
      </c>
      <c r="T632" s="138" t="s">
        <v>23</v>
      </c>
      <c r="U632" s="139">
        <v>0</v>
      </c>
      <c r="V632" s="139">
        <v>0</v>
      </c>
      <c r="W632" s="138" t="s">
        <v>469</v>
      </c>
      <c r="X632" s="80" t="s">
        <v>20</v>
      </c>
      <c r="Y632" s="139" t="s">
        <v>1</v>
      </c>
    </row>
    <row r="633" spans="1:25">
      <c r="A633" s="139">
        <f t="shared" si="9"/>
        <v>630</v>
      </c>
      <c r="B633" s="139">
        <v>1</v>
      </c>
      <c r="C633" s="139" t="s">
        <v>716</v>
      </c>
      <c r="D633" s="139">
        <v>79101</v>
      </c>
      <c r="E633" s="139" t="s">
        <v>595</v>
      </c>
      <c r="F633" s="138" t="s">
        <v>585</v>
      </c>
      <c r="G633" s="138" t="s">
        <v>586</v>
      </c>
      <c r="H633" s="139">
        <v>3</v>
      </c>
      <c r="I633" s="139" t="s">
        <v>33</v>
      </c>
      <c r="J633" s="138" t="s">
        <v>656</v>
      </c>
      <c r="K633" s="139" t="s">
        <v>10</v>
      </c>
      <c r="L633" s="139" t="s">
        <v>445</v>
      </c>
      <c r="M633" s="147" t="s">
        <v>645</v>
      </c>
      <c r="N633" s="139" t="s">
        <v>23</v>
      </c>
      <c r="O633" s="139" t="s">
        <v>23</v>
      </c>
      <c r="P633" s="139" t="s">
        <v>23</v>
      </c>
      <c r="Q633" s="139" t="s">
        <v>23</v>
      </c>
      <c r="R633" s="139" t="s">
        <v>23</v>
      </c>
      <c r="S633" s="139" t="s">
        <v>23</v>
      </c>
      <c r="T633" s="138" t="s">
        <v>23</v>
      </c>
      <c r="U633" s="139">
        <v>0</v>
      </c>
      <c r="V633" s="139">
        <v>0</v>
      </c>
      <c r="W633" s="138" t="s">
        <v>469</v>
      </c>
      <c r="X633" s="80" t="s">
        <v>20</v>
      </c>
      <c r="Y633" s="139" t="s">
        <v>1</v>
      </c>
    </row>
    <row r="634" spans="1:25">
      <c r="A634" s="139">
        <f t="shared" si="9"/>
        <v>631</v>
      </c>
      <c r="B634" s="139">
        <v>11</v>
      </c>
      <c r="C634" s="139" t="s">
        <v>716</v>
      </c>
      <c r="D634" s="139">
        <v>79101</v>
      </c>
      <c r="E634" s="139" t="s">
        <v>583</v>
      </c>
      <c r="F634" s="138" t="s">
        <v>468</v>
      </c>
      <c r="G634" s="138" t="s">
        <v>584</v>
      </c>
      <c r="H634" s="139">
        <v>3</v>
      </c>
      <c r="I634" s="139" t="s">
        <v>33</v>
      </c>
      <c r="J634" s="138" t="s">
        <v>656</v>
      </c>
      <c r="K634" s="139" t="s">
        <v>10</v>
      </c>
      <c r="L634" s="139" t="s">
        <v>445</v>
      </c>
      <c r="M634" s="147" t="s">
        <v>645</v>
      </c>
      <c r="N634" s="139" t="s">
        <v>23</v>
      </c>
      <c r="O634" s="139" t="s">
        <v>23</v>
      </c>
      <c r="P634" s="139" t="s">
        <v>23</v>
      </c>
      <c r="Q634" s="139" t="s">
        <v>23</v>
      </c>
      <c r="R634" s="139" t="s">
        <v>23</v>
      </c>
      <c r="S634" s="139" t="s">
        <v>23</v>
      </c>
      <c r="T634" s="138" t="s">
        <v>23</v>
      </c>
      <c r="U634" s="139">
        <v>0</v>
      </c>
      <c r="V634" s="139">
        <v>0</v>
      </c>
      <c r="W634" s="138" t="s">
        <v>469</v>
      </c>
      <c r="X634" s="80" t="s">
        <v>450</v>
      </c>
      <c r="Y634" s="139" t="s">
        <v>1</v>
      </c>
    </row>
    <row r="635" spans="1:25">
      <c r="A635" s="139">
        <f t="shared" si="9"/>
        <v>632</v>
      </c>
      <c r="B635" s="139">
        <v>11</v>
      </c>
      <c r="C635" s="139" t="s">
        <v>716</v>
      </c>
      <c r="D635" s="139">
        <v>79101</v>
      </c>
      <c r="E635" s="139" t="s">
        <v>595</v>
      </c>
      <c r="F635" s="138" t="s">
        <v>585</v>
      </c>
      <c r="G635" s="138" t="s">
        <v>586</v>
      </c>
      <c r="H635" s="139">
        <v>3</v>
      </c>
      <c r="I635" s="139" t="s">
        <v>33</v>
      </c>
      <c r="J635" s="138" t="s">
        <v>656</v>
      </c>
      <c r="K635" s="139" t="s">
        <v>10</v>
      </c>
      <c r="L635" s="139" t="s">
        <v>445</v>
      </c>
      <c r="M635" s="147" t="s">
        <v>645</v>
      </c>
      <c r="N635" s="139" t="s">
        <v>23</v>
      </c>
      <c r="O635" s="139" t="s">
        <v>23</v>
      </c>
      <c r="P635" s="139" t="s">
        <v>23</v>
      </c>
      <c r="Q635" s="139" t="s">
        <v>23</v>
      </c>
      <c r="R635" s="139" t="s">
        <v>23</v>
      </c>
      <c r="S635" s="139" t="s">
        <v>23</v>
      </c>
      <c r="T635" s="138" t="s">
        <v>23</v>
      </c>
      <c r="U635" s="139">
        <v>0</v>
      </c>
      <c r="V635" s="139">
        <v>0</v>
      </c>
      <c r="W635" s="138" t="s">
        <v>469</v>
      </c>
      <c r="X635" s="80" t="s">
        <v>450</v>
      </c>
      <c r="Y635" s="139" t="s">
        <v>1</v>
      </c>
    </row>
    <row r="636" spans="1:25">
      <c r="A636" s="139">
        <f t="shared" si="9"/>
        <v>633</v>
      </c>
      <c r="B636" s="139">
        <v>1</v>
      </c>
      <c r="C636" s="139" t="s">
        <v>716</v>
      </c>
      <c r="D636" s="139">
        <v>11609</v>
      </c>
      <c r="E636" s="139" t="s">
        <v>583</v>
      </c>
      <c r="F636" s="138" t="s">
        <v>468</v>
      </c>
      <c r="G636" s="138" t="s">
        <v>584</v>
      </c>
      <c r="H636" s="139">
        <v>3</v>
      </c>
      <c r="I636" s="139" t="s">
        <v>33</v>
      </c>
      <c r="J636" s="138" t="s">
        <v>656</v>
      </c>
      <c r="K636" s="139" t="s">
        <v>10</v>
      </c>
      <c r="L636" s="139" t="s">
        <v>445</v>
      </c>
      <c r="M636" s="147" t="s">
        <v>645</v>
      </c>
      <c r="N636" s="139" t="s">
        <v>23</v>
      </c>
      <c r="O636" s="139" t="s">
        <v>23</v>
      </c>
      <c r="P636" s="139" t="s">
        <v>23</v>
      </c>
      <c r="Q636" s="139" t="s">
        <v>23</v>
      </c>
      <c r="R636" s="139" t="s">
        <v>23</v>
      </c>
      <c r="S636" s="139" t="s">
        <v>23</v>
      </c>
      <c r="T636" s="138" t="s">
        <v>23</v>
      </c>
      <c r="U636" s="139">
        <v>0</v>
      </c>
      <c r="V636" s="139">
        <v>0</v>
      </c>
      <c r="W636" s="138" t="s">
        <v>469</v>
      </c>
      <c r="X636" s="80" t="s">
        <v>20</v>
      </c>
      <c r="Y636" s="139" t="s">
        <v>1</v>
      </c>
    </row>
    <row r="637" spans="1:25">
      <c r="A637" s="139">
        <f t="shared" si="9"/>
        <v>634</v>
      </c>
      <c r="B637" s="139">
        <v>1</v>
      </c>
      <c r="C637" s="139" t="s">
        <v>716</v>
      </c>
      <c r="D637" s="139">
        <v>11609</v>
      </c>
      <c r="E637" s="139" t="s">
        <v>595</v>
      </c>
      <c r="F637" s="138" t="s">
        <v>585</v>
      </c>
      <c r="G637" s="138" t="s">
        <v>586</v>
      </c>
      <c r="H637" s="139">
        <v>3</v>
      </c>
      <c r="I637" s="139" t="s">
        <v>33</v>
      </c>
      <c r="J637" s="138" t="s">
        <v>656</v>
      </c>
      <c r="K637" s="139" t="s">
        <v>10</v>
      </c>
      <c r="L637" s="139" t="s">
        <v>445</v>
      </c>
      <c r="M637" s="147" t="s">
        <v>645</v>
      </c>
      <c r="N637" s="139" t="s">
        <v>23</v>
      </c>
      <c r="O637" s="139" t="s">
        <v>23</v>
      </c>
      <c r="P637" s="139" t="s">
        <v>23</v>
      </c>
      <c r="Q637" s="139" t="s">
        <v>23</v>
      </c>
      <c r="R637" s="139" t="s">
        <v>23</v>
      </c>
      <c r="S637" s="139" t="s">
        <v>23</v>
      </c>
      <c r="T637" s="138" t="s">
        <v>23</v>
      </c>
      <c r="U637" s="139">
        <v>0</v>
      </c>
      <c r="V637" s="139">
        <v>0</v>
      </c>
      <c r="W637" s="138" t="s">
        <v>469</v>
      </c>
      <c r="X637" s="80" t="s">
        <v>20</v>
      </c>
      <c r="Y637" s="139" t="s">
        <v>1</v>
      </c>
    </row>
    <row r="638" spans="1:25">
      <c r="A638" s="139">
        <f t="shared" si="9"/>
        <v>635</v>
      </c>
      <c r="B638" s="139">
        <v>11</v>
      </c>
      <c r="C638" s="139" t="s">
        <v>716</v>
      </c>
      <c r="D638" s="139">
        <v>11609</v>
      </c>
      <c r="E638" s="139" t="s">
        <v>583</v>
      </c>
      <c r="F638" s="138" t="s">
        <v>468</v>
      </c>
      <c r="G638" s="138" t="s">
        <v>584</v>
      </c>
      <c r="H638" s="139">
        <v>3</v>
      </c>
      <c r="I638" s="139" t="s">
        <v>33</v>
      </c>
      <c r="J638" s="138" t="s">
        <v>656</v>
      </c>
      <c r="K638" s="139" t="s">
        <v>10</v>
      </c>
      <c r="L638" s="139" t="s">
        <v>445</v>
      </c>
      <c r="M638" s="147" t="s">
        <v>645</v>
      </c>
      <c r="N638" s="139" t="s">
        <v>23</v>
      </c>
      <c r="O638" s="139" t="s">
        <v>23</v>
      </c>
      <c r="P638" s="139" t="s">
        <v>23</v>
      </c>
      <c r="Q638" s="139" t="s">
        <v>23</v>
      </c>
      <c r="R638" s="139" t="s">
        <v>23</v>
      </c>
      <c r="S638" s="139" t="s">
        <v>23</v>
      </c>
      <c r="T638" s="138" t="s">
        <v>23</v>
      </c>
      <c r="U638" s="139">
        <v>0</v>
      </c>
      <c r="V638" s="139">
        <v>0</v>
      </c>
      <c r="W638" s="138" t="s">
        <v>469</v>
      </c>
      <c r="X638" s="80" t="s">
        <v>450</v>
      </c>
      <c r="Y638" s="139" t="s">
        <v>1</v>
      </c>
    </row>
    <row r="639" spans="1:25">
      <c r="A639" s="139">
        <f t="shared" si="9"/>
        <v>636</v>
      </c>
      <c r="B639" s="139">
        <v>11</v>
      </c>
      <c r="C639" s="139" t="s">
        <v>716</v>
      </c>
      <c r="D639" s="139">
        <v>11609</v>
      </c>
      <c r="E639" s="139" t="s">
        <v>595</v>
      </c>
      <c r="F639" s="138" t="s">
        <v>585</v>
      </c>
      <c r="G639" s="138" t="s">
        <v>586</v>
      </c>
      <c r="H639" s="139">
        <v>3</v>
      </c>
      <c r="I639" s="139" t="s">
        <v>33</v>
      </c>
      <c r="J639" s="138" t="s">
        <v>656</v>
      </c>
      <c r="K639" s="139" t="s">
        <v>10</v>
      </c>
      <c r="L639" s="139" t="s">
        <v>445</v>
      </c>
      <c r="M639" s="147" t="s">
        <v>645</v>
      </c>
      <c r="N639" s="139" t="s">
        <v>23</v>
      </c>
      <c r="O639" s="139" t="s">
        <v>23</v>
      </c>
      <c r="P639" s="139" t="s">
        <v>23</v>
      </c>
      <c r="Q639" s="139" t="s">
        <v>23</v>
      </c>
      <c r="R639" s="139" t="s">
        <v>23</v>
      </c>
      <c r="S639" s="139" t="s">
        <v>23</v>
      </c>
      <c r="T639" s="138" t="s">
        <v>23</v>
      </c>
      <c r="U639" s="139">
        <v>0</v>
      </c>
      <c r="V639" s="139">
        <v>0</v>
      </c>
      <c r="W639" s="138" t="s">
        <v>469</v>
      </c>
      <c r="X639" s="80" t="s">
        <v>450</v>
      </c>
      <c r="Y639" s="139" t="s">
        <v>1</v>
      </c>
    </row>
    <row r="640" spans="1:25">
      <c r="A640" s="139">
        <f t="shared" si="9"/>
        <v>637</v>
      </c>
      <c r="B640" s="139">
        <v>1</v>
      </c>
      <c r="C640" s="139" t="s">
        <v>716</v>
      </c>
      <c r="D640" s="139">
        <v>21609</v>
      </c>
      <c r="E640" s="139" t="s">
        <v>583</v>
      </c>
      <c r="F640" s="138" t="s">
        <v>468</v>
      </c>
      <c r="G640" s="138" t="s">
        <v>584</v>
      </c>
      <c r="H640" s="139">
        <v>3</v>
      </c>
      <c r="I640" s="139" t="s">
        <v>33</v>
      </c>
      <c r="J640" s="138" t="s">
        <v>656</v>
      </c>
      <c r="K640" s="139" t="s">
        <v>10</v>
      </c>
      <c r="L640" s="139" t="s">
        <v>445</v>
      </c>
      <c r="M640" s="147" t="s">
        <v>645</v>
      </c>
      <c r="N640" s="139" t="s">
        <v>23</v>
      </c>
      <c r="O640" s="139" t="s">
        <v>23</v>
      </c>
      <c r="P640" s="139" t="s">
        <v>23</v>
      </c>
      <c r="Q640" s="139" t="s">
        <v>23</v>
      </c>
      <c r="R640" s="139" t="s">
        <v>23</v>
      </c>
      <c r="S640" s="139" t="s">
        <v>23</v>
      </c>
      <c r="T640" s="138" t="s">
        <v>23</v>
      </c>
      <c r="U640" s="139">
        <v>0</v>
      </c>
      <c r="V640" s="139">
        <v>0</v>
      </c>
      <c r="W640" s="138" t="s">
        <v>469</v>
      </c>
      <c r="X640" s="80" t="s">
        <v>20</v>
      </c>
      <c r="Y640" s="139" t="s">
        <v>1</v>
      </c>
    </row>
    <row r="641" spans="1:25">
      <c r="A641" s="139">
        <f t="shared" si="9"/>
        <v>638</v>
      </c>
      <c r="B641" s="139">
        <v>1</v>
      </c>
      <c r="C641" s="139" t="s">
        <v>716</v>
      </c>
      <c r="D641" s="139">
        <v>21609</v>
      </c>
      <c r="E641" s="139" t="s">
        <v>595</v>
      </c>
      <c r="F641" s="138" t="s">
        <v>585</v>
      </c>
      <c r="G641" s="138" t="s">
        <v>586</v>
      </c>
      <c r="H641" s="139">
        <v>3</v>
      </c>
      <c r="I641" s="139" t="s">
        <v>33</v>
      </c>
      <c r="J641" s="138" t="s">
        <v>656</v>
      </c>
      <c r="K641" s="139" t="s">
        <v>10</v>
      </c>
      <c r="L641" s="139" t="s">
        <v>445</v>
      </c>
      <c r="M641" s="147" t="s">
        <v>645</v>
      </c>
      <c r="N641" s="139" t="s">
        <v>23</v>
      </c>
      <c r="O641" s="139" t="s">
        <v>23</v>
      </c>
      <c r="P641" s="139" t="s">
        <v>23</v>
      </c>
      <c r="Q641" s="139" t="s">
        <v>23</v>
      </c>
      <c r="R641" s="139" t="s">
        <v>23</v>
      </c>
      <c r="S641" s="139" t="s">
        <v>23</v>
      </c>
      <c r="T641" s="138" t="s">
        <v>23</v>
      </c>
      <c r="U641" s="139">
        <v>0</v>
      </c>
      <c r="V641" s="139">
        <v>0</v>
      </c>
      <c r="W641" s="138" t="s">
        <v>469</v>
      </c>
      <c r="X641" s="80" t="s">
        <v>20</v>
      </c>
      <c r="Y641" s="139" t="s">
        <v>1</v>
      </c>
    </row>
    <row r="642" spans="1:25">
      <c r="A642" s="139">
        <f t="shared" si="9"/>
        <v>639</v>
      </c>
      <c r="B642" s="139">
        <v>11</v>
      </c>
      <c r="C642" s="139" t="s">
        <v>716</v>
      </c>
      <c r="D642" s="139">
        <v>21609</v>
      </c>
      <c r="E642" s="139" t="s">
        <v>583</v>
      </c>
      <c r="F642" s="138" t="s">
        <v>468</v>
      </c>
      <c r="G642" s="138" t="s">
        <v>584</v>
      </c>
      <c r="H642" s="139">
        <v>3</v>
      </c>
      <c r="I642" s="139" t="s">
        <v>33</v>
      </c>
      <c r="J642" s="138" t="s">
        <v>656</v>
      </c>
      <c r="K642" s="139" t="s">
        <v>10</v>
      </c>
      <c r="L642" s="139" t="s">
        <v>445</v>
      </c>
      <c r="M642" s="147" t="s">
        <v>645</v>
      </c>
      <c r="N642" s="139" t="s">
        <v>23</v>
      </c>
      <c r="O642" s="139" t="s">
        <v>23</v>
      </c>
      <c r="P642" s="139" t="s">
        <v>23</v>
      </c>
      <c r="Q642" s="139" t="s">
        <v>23</v>
      </c>
      <c r="R642" s="139" t="s">
        <v>23</v>
      </c>
      <c r="S642" s="139" t="s">
        <v>23</v>
      </c>
      <c r="T642" s="138" t="s">
        <v>23</v>
      </c>
      <c r="U642" s="139">
        <v>0</v>
      </c>
      <c r="V642" s="139">
        <v>0</v>
      </c>
      <c r="W642" s="138" t="s">
        <v>469</v>
      </c>
      <c r="X642" s="80" t="s">
        <v>450</v>
      </c>
      <c r="Y642" s="139" t="s">
        <v>1</v>
      </c>
    </row>
    <row r="643" spans="1:25">
      <c r="A643" s="139">
        <f t="shared" si="9"/>
        <v>640</v>
      </c>
      <c r="B643" s="139">
        <v>11</v>
      </c>
      <c r="C643" s="139" t="s">
        <v>716</v>
      </c>
      <c r="D643" s="139">
        <v>21609</v>
      </c>
      <c r="E643" s="139" t="s">
        <v>595</v>
      </c>
      <c r="F643" s="138" t="s">
        <v>585</v>
      </c>
      <c r="G643" s="138" t="s">
        <v>586</v>
      </c>
      <c r="H643" s="139">
        <v>3</v>
      </c>
      <c r="I643" s="139" t="s">
        <v>33</v>
      </c>
      <c r="J643" s="138" t="s">
        <v>656</v>
      </c>
      <c r="K643" s="139" t="s">
        <v>10</v>
      </c>
      <c r="L643" s="139" t="s">
        <v>445</v>
      </c>
      <c r="M643" s="147" t="s">
        <v>645</v>
      </c>
      <c r="N643" s="139" t="s">
        <v>23</v>
      </c>
      <c r="O643" s="139" t="s">
        <v>23</v>
      </c>
      <c r="P643" s="139" t="s">
        <v>23</v>
      </c>
      <c r="Q643" s="139" t="s">
        <v>23</v>
      </c>
      <c r="R643" s="139" t="s">
        <v>23</v>
      </c>
      <c r="S643" s="139" t="s">
        <v>23</v>
      </c>
      <c r="T643" s="138" t="s">
        <v>23</v>
      </c>
      <c r="U643" s="139">
        <v>0</v>
      </c>
      <c r="V643" s="139">
        <v>0</v>
      </c>
      <c r="W643" s="138" t="s">
        <v>469</v>
      </c>
      <c r="X643" s="80" t="s">
        <v>450</v>
      </c>
      <c r="Y643" s="139" t="s">
        <v>1</v>
      </c>
    </row>
    <row r="644" spans="1:25">
      <c r="A644" s="139">
        <f t="shared" si="9"/>
        <v>641</v>
      </c>
      <c r="B644" s="139">
        <v>1</v>
      </c>
      <c r="C644" s="139" t="s">
        <v>716</v>
      </c>
      <c r="D644" s="139">
        <v>99100</v>
      </c>
      <c r="E644" s="139" t="s">
        <v>583</v>
      </c>
      <c r="F644" s="138" t="s">
        <v>468</v>
      </c>
      <c r="G644" s="138" t="s">
        <v>584</v>
      </c>
      <c r="H644" s="139">
        <v>3</v>
      </c>
      <c r="I644" s="139" t="s">
        <v>33</v>
      </c>
      <c r="J644" s="138" t="s">
        <v>656</v>
      </c>
      <c r="K644" s="139" t="s">
        <v>10</v>
      </c>
      <c r="L644" s="139" t="s">
        <v>445</v>
      </c>
      <c r="M644" s="148" t="s">
        <v>108</v>
      </c>
      <c r="N644" s="139" t="s">
        <v>23</v>
      </c>
      <c r="O644" s="139" t="s">
        <v>23</v>
      </c>
      <c r="P644" s="139" t="s">
        <v>23</v>
      </c>
      <c r="Q644" s="139" t="s">
        <v>23</v>
      </c>
      <c r="R644" s="139" t="s">
        <v>23</v>
      </c>
      <c r="S644" s="139" t="s">
        <v>23</v>
      </c>
      <c r="T644" s="138" t="s">
        <v>23</v>
      </c>
      <c r="U644" s="139">
        <v>0</v>
      </c>
      <c r="V644" s="139">
        <v>0</v>
      </c>
      <c r="W644" s="138" t="s">
        <v>469</v>
      </c>
      <c r="X644" s="80" t="s">
        <v>20</v>
      </c>
      <c r="Y644" s="139" t="s">
        <v>1</v>
      </c>
    </row>
    <row r="645" spans="1:25">
      <c r="A645" s="139">
        <f t="shared" si="9"/>
        <v>642</v>
      </c>
      <c r="B645" s="139">
        <v>1</v>
      </c>
      <c r="C645" s="139" t="s">
        <v>716</v>
      </c>
      <c r="D645" s="139">
        <v>99100</v>
      </c>
      <c r="E645" s="139" t="s">
        <v>595</v>
      </c>
      <c r="F645" s="138" t="s">
        <v>585</v>
      </c>
      <c r="G645" s="138" t="s">
        <v>586</v>
      </c>
      <c r="H645" s="139">
        <v>3</v>
      </c>
      <c r="I645" s="139" t="s">
        <v>33</v>
      </c>
      <c r="J645" s="138" t="s">
        <v>656</v>
      </c>
      <c r="K645" s="139" t="s">
        <v>10</v>
      </c>
      <c r="L645" s="139" t="s">
        <v>445</v>
      </c>
      <c r="M645" s="148" t="s">
        <v>108</v>
      </c>
      <c r="N645" s="139" t="s">
        <v>23</v>
      </c>
      <c r="O645" s="139" t="s">
        <v>23</v>
      </c>
      <c r="P645" s="139" t="s">
        <v>23</v>
      </c>
      <c r="Q645" s="139" t="s">
        <v>23</v>
      </c>
      <c r="R645" s="139" t="s">
        <v>23</v>
      </c>
      <c r="S645" s="139" t="s">
        <v>23</v>
      </c>
      <c r="T645" s="138" t="s">
        <v>23</v>
      </c>
      <c r="U645" s="139">
        <v>0</v>
      </c>
      <c r="V645" s="139">
        <v>0</v>
      </c>
      <c r="W645" s="138" t="s">
        <v>469</v>
      </c>
      <c r="X645" s="80" t="s">
        <v>20</v>
      </c>
      <c r="Y645" s="139" t="s">
        <v>1</v>
      </c>
    </row>
    <row r="646" spans="1:25">
      <c r="A646" s="139">
        <f t="shared" ref="A646:A709" si="10">A645+1</f>
        <v>643</v>
      </c>
      <c r="B646" s="139">
        <v>11</v>
      </c>
      <c r="C646" s="139" t="s">
        <v>716</v>
      </c>
      <c r="D646" s="139">
        <v>99100</v>
      </c>
      <c r="E646" s="139" t="s">
        <v>583</v>
      </c>
      <c r="F646" s="138" t="s">
        <v>468</v>
      </c>
      <c r="G646" s="138" t="s">
        <v>584</v>
      </c>
      <c r="H646" s="139">
        <v>3</v>
      </c>
      <c r="I646" s="139" t="s">
        <v>33</v>
      </c>
      <c r="J646" s="138" t="s">
        <v>656</v>
      </c>
      <c r="K646" s="139" t="s">
        <v>10</v>
      </c>
      <c r="L646" s="139" t="s">
        <v>445</v>
      </c>
      <c r="M646" s="148" t="s">
        <v>108</v>
      </c>
      <c r="N646" s="139" t="s">
        <v>23</v>
      </c>
      <c r="O646" s="139" t="s">
        <v>23</v>
      </c>
      <c r="P646" s="139" t="s">
        <v>23</v>
      </c>
      <c r="Q646" s="139" t="s">
        <v>23</v>
      </c>
      <c r="R646" s="139" t="s">
        <v>23</v>
      </c>
      <c r="S646" s="139" t="s">
        <v>23</v>
      </c>
      <c r="T646" s="138" t="s">
        <v>23</v>
      </c>
      <c r="U646" s="139">
        <v>0</v>
      </c>
      <c r="V646" s="139">
        <v>0</v>
      </c>
      <c r="W646" s="138" t="s">
        <v>469</v>
      </c>
      <c r="X646" s="80" t="s">
        <v>450</v>
      </c>
      <c r="Y646" s="139" t="s">
        <v>1</v>
      </c>
    </row>
    <row r="647" spans="1:25">
      <c r="A647" s="139">
        <f t="shared" si="10"/>
        <v>644</v>
      </c>
      <c r="B647" s="139">
        <v>11</v>
      </c>
      <c r="C647" s="139" t="s">
        <v>716</v>
      </c>
      <c r="D647" s="139">
        <v>99100</v>
      </c>
      <c r="E647" s="139" t="s">
        <v>595</v>
      </c>
      <c r="F647" s="138" t="s">
        <v>585</v>
      </c>
      <c r="G647" s="138" t="s">
        <v>586</v>
      </c>
      <c r="H647" s="139">
        <v>3</v>
      </c>
      <c r="I647" s="139" t="s">
        <v>33</v>
      </c>
      <c r="J647" s="138" t="s">
        <v>656</v>
      </c>
      <c r="K647" s="139" t="s">
        <v>10</v>
      </c>
      <c r="L647" s="139" t="s">
        <v>445</v>
      </c>
      <c r="M647" s="148" t="s">
        <v>108</v>
      </c>
      <c r="N647" s="139" t="s">
        <v>23</v>
      </c>
      <c r="O647" s="139" t="s">
        <v>23</v>
      </c>
      <c r="P647" s="139" t="s">
        <v>23</v>
      </c>
      <c r="Q647" s="139" t="s">
        <v>23</v>
      </c>
      <c r="R647" s="139" t="s">
        <v>23</v>
      </c>
      <c r="S647" s="139" t="s">
        <v>23</v>
      </c>
      <c r="T647" s="138" t="s">
        <v>23</v>
      </c>
      <c r="U647" s="139">
        <v>0</v>
      </c>
      <c r="V647" s="139">
        <v>0</v>
      </c>
      <c r="W647" s="138" t="s">
        <v>469</v>
      </c>
      <c r="X647" s="80" t="s">
        <v>450</v>
      </c>
      <c r="Y647" s="139" t="s">
        <v>1</v>
      </c>
    </row>
    <row r="648" spans="1:25">
      <c r="A648" s="139">
        <f t="shared" si="10"/>
        <v>645</v>
      </c>
      <c r="B648" s="139">
        <v>1</v>
      </c>
      <c r="C648" s="139" t="s">
        <v>716</v>
      </c>
      <c r="D648" s="139">
        <v>79101</v>
      </c>
      <c r="E648" s="139" t="s">
        <v>583</v>
      </c>
      <c r="F648" s="138" t="s">
        <v>468</v>
      </c>
      <c r="G648" s="138" t="s">
        <v>584</v>
      </c>
      <c r="H648" s="139">
        <v>3</v>
      </c>
      <c r="I648" s="139" t="s">
        <v>33</v>
      </c>
      <c r="J648" s="138" t="s">
        <v>656</v>
      </c>
      <c r="K648" s="139" t="s">
        <v>10</v>
      </c>
      <c r="L648" s="139" t="s">
        <v>445</v>
      </c>
      <c r="M648" s="148" t="s">
        <v>108</v>
      </c>
      <c r="N648" s="139" t="s">
        <v>23</v>
      </c>
      <c r="O648" s="139" t="s">
        <v>23</v>
      </c>
      <c r="P648" s="139" t="s">
        <v>23</v>
      </c>
      <c r="Q648" s="139" t="s">
        <v>23</v>
      </c>
      <c r="R648" s="139" t="s">
        <v>23</v>
      </c>
      <c r="S648" s="139" t="s">
        <v>23</v>
      </c>
      <c r="T648" s="138" t="s">
        <v>23</v>
      </c>
      <c r="U648" s="139">
        <v>0</v>
      </c>
      <c r="V648" s="139">
        <v>0</v>
      </c>
      <c r="W648" s="138" t="s">
        <v>469</v>
      </c>
      <c r="X648" s="80" t="s">
        <v>20</v>
      </c>
      <c r="Y648" s="139" t="s">
        <v>1</v>
      </c>
    </row>
    <row r="649" spans="1:25">
      <c r="A649" s="139">
        <f t="shared" si="10"/>
        <v>646</v>
      </c>
      <c r="B649" s="139">
        <v>1</v>
      </c>
      <c r="C649" s="139" t="s">
        <v>716</v>
      </c>
      <c r="D649" s="139">
        <v>79101</v>
      </c>
      <c r="E649" s="139" t="s">
        <v>595</v>
      </c>
      <c r="F649" s="138" t="s">
        <v>585</v>
      </c>
      <c r="G649" s="138" t="s">
        <v>586</v>
      </c>
      <c r="H649" s="139">
        <v>3</v>
      </c>
      <c r="I649" s="139" t="s">
        <v>33</v>
      </c>
      <c r="J649" s="138" t="s">
        <v>656</v>
      </c>
      <c r="K649" s="139" t="s">
        <v>10</v>
      </c>
      <c r="L649" s="139" t="s">
        <v>445</v>
      </c>
      <c r="M649" s="148" t="s">
        <v>108</v>
      </c>
      <c r="N649" s="139" t="s">
        <v>23</v>
      </c>
      <c r="O649" s="139" t="s">
        <v>23</v>
      </c>
      <c r="P649" s="139" t="s">
        <v>23</v>
      </c>
      <c r="Q649" s="139" t="s">
        <v>23</v>
      </c>
      <c r="R649" s="139" t="s">
        <v>23</v>
      </c>
      <c r="S649" s="139" t="s">
        <v>23</v>
      </c>
      <c r="T649" s="138" t="s">
        <v>23</v>
      </c>
      <c r="U649" s="139">
        <v>0</v>
      </c>
      <c r="V649" s="139">
        <v>0</v>
      </c>
      <c r="W649" s="138" t="s">
        <v>469</v>
      </c>
      <c r="X649" s="80" t="s">
        <v>20</v>
      </c>
      <c r="Y649" s="139" t="s">
        <v>1</v>
      </c>
    </row>
    <row r="650" spans="1:25">
      <c r="A650" s="139">
        <f t="shared" si="10"/>
        <v>647</v>
      </c>
      <c r="B650" s="139">
        <v>11</v>
      </c>
      <c r="C650" s="139" t="s">
        <v>716</v>
      </c>
      <c r="D650" s="139">
        <v>79101</v>
      </c>
      <c r="E650" s="139" t="s">
        <v>583</v>
      </c>
      <c r="F650" s="138" t="s">
        <v>468</v>
      </c>
      <c r="G650" s="138" t="s">
        <v>584</v>
      </c>
      <c r="H650" s="139">
        <v>3</v>
      </c>
      <c r="I650" s="139" t="s">
        <v>33</v>
      </c>
      <c r="J650" s="138" t="s">
        <v>656</v>
      </c>
      <c r="K650" s="139" t="s">
        <v>10</v>
      </c>
      <c r="L650" s="139" t="s">
        <v>445</v>
      </c>
      <c r="M650" s="148" t="s">
        <v>108</v>
      </c>
      <c r="N650" s="139" t="s">
        <v>23</v>
      </c>
      <c r="O650" s="139" t="s">
        <v>23</v>
      </c>
      <c r="P650" s="139" t="s">
        <v>23</v>
      </c>
      <c r="Q650" s="139" t="s">
        <v>23</v>
      </c>
      <c r="R650" s="139" t="s">
        <v>23</v>
      </c>
      <c r="S650" s="139" t="s">
        <v>23</v>
      </c>
      <c r="T650" s="138" t="s">
        <v>23</v>
      </c>
      <c r="U650" s="139">
        <v>0</v>
      </c>
      <c r="V650" s="139">
        <v>0</v>
      </c>
      <c r="W650" s="138" t="s">
        <v>469</v>
      </c>
      <c r="X650" s="80" t="s">
        <v>450</v>
      </c>
      <c r="Y650" s="139" t="s">
        <v>1</v>
      </c>
    </row>
    <row r="651" spans="1:25">
      <c r="A651" s="139">
        <f t="shared" si="10"/>
        <v>648</v>
      </c>
      <c r="B651" s="139">
        <v>11</v>
      </c>
      <c r="C651" s="139" t="s">
        <v>716</v>
      </c>
      <c r="D651" s="139">
        <v>79101</v>
      </c>
      <c r="E651" s="139" t="s">
        <v>595</v>
      </c>
      <c r="F651" s="138" t="s">
        <v>585</v>
      </c>
      <c r="G651" s="138" t="s">
        <v>586</v>
      </c>
      <c r="H651" s="139">
        <v>3</v>
      </c>
      <c r="I651" s="139" t="s">
        <v>33</v>
      </c>
      <c r="J651" s="138" t="s">
        <v>656</v>
      </c>
      <c r="K651" s="139" t="s">
        <v>10</v>
      </c>
      <c r="L651" s="139" t="s">
        <v>445</v>
      </c>
      <c r="M651" s="148" t="s">
        <v>108</v>
      </c>
      <c r="N651" s="139" t="s">
        <v>23</v>
      </c>
      <c r="O651" s="139" t="s">
        <v>23</v>
      </c>
      <c r="P651" s="139" t="s">
        <v>23</v>
      </c>
      <c r="Q651" s="139" t="s">
        <v>23</v>
      </c>
      <c r="R651" s="139" t="s">
        <v>23</v>
      </c>
      <c r="S651" s="139" t="s">
        <v>23</v>
      </c>
      <c r="T651" s="138" t="s">
        <v>23</v>
      </c>
      <c r="U651" s="139">
        <v>0</v>
      </c>
      <c r="V651" s="139">
        <v>0</v>
      </c>
      <c r="W651" s="138" t="s">
        <v>469</v>
      </c>
      <c r="X651" s="80" t="s">
        <v>450</v>
      </c>
      <c r="Y651" s="139" t="s">
        <v>1</v>
      </c>
    </row>
    <row r="652" spans="1:25">
      <c r="A652" s="139">
        <f t="shared" si="10"/>
        <v>649</v>
      </c>
      <c r="B652" s="139">
        <v>1</v>
      </c>
      <c r="C652" s="139" t="s">
        <v>716</v>
      </c>
      <c r="D652" s="139">
        <v>11609</v>
      </c>
      <c r="E652" s="139" t="s">
        <v>583</v>
      </c>
      <c r="F652" s="138" t="s">
        <v>468</v>
      </c>
      <c r="G652" s="138" t="s">
        <v>584</v>
      </c>
      <c r="H652" s="139">
        <v>3</v>
      </c>
      <c r="I652" s="139" t="s">
        <v>33</v>
      </c>
      <c r="J652" s="138" t="s">
        <v>656</v>
      </c>
      <c r="K652" s="139" t="s">
        <v>10</v>
      </c>
      <c r="L652" s="139" t="s">
        <v>445</v>
      </c>
      <c r="M652" s="148" t="s">
        <v>108</v>
      </c>
      <c r="N652" s="139" t="s">
        <v>23</v>
      </c>
      <c r="O652" s="139" t="s">
        <v>23</v>
      </c>
      <c r="P652" s="139" t="s">
        <v>23</v>
      </c>
      <c r="Q652" s="139" t="s">
        <v>23</v>
      </c>
      <c r="R652" s="139" t="s">
        <v>23</v>
      </c>
      <c r="S652" s="139" t="s">
        <v>23</v>
      </c>
      <c r="T652" s="138" t="s">
        <v>23</v>
      </c>
      <c r="U652" s="139">
        <v>0</v>
      </c>
      <c r="V652" s="139">
        <v>0</v>
      </c>
      <c r="W652" s="138" t="s">
        <v>469</v>
      </c>
      <c r="X652" s="80" t="s">
        <v>20</v>
      </c>
      <c r="Y652" s="139" t="s">
        <v>1</v>
      </c>
    </row>
    <row r="653" spans="1:25">
      <c r="A653" s="139">
        <f t="shared" si="10"/>
        <v>650</v>
      </c>
      <c r="B653" s="139">
        <v>1</v>
      </c>
      <c r="C653" s="139" t="s">
        <v>716</v>
      </c>
      <c r="D653" s="139">
        <v>11609</v>
      </c>
      <c r="E653" s="139" t="s">
        <v>595</v>
      </c>
      <c r="F653" s="138" t="s">
        <v>585</v>
      </c>
      <c r="G653" s="138" t="s">
        <v>586</v>
      </c>
      <c r="H653" s="139">
        <v>3</v>
      </c>
      <c r="I653" s="139" t="s">
        <v>33</v>
      </c>
      <c r="J653" s="138" t="s">
        <v>656</v>
      </c>
      <c r="K653" s="139" t="s">
        <v>10</v>
      </c>
      <c r="L653" s="139" t="s">
        <v>445</v>
      </c>
      <c r="M653" s="148" t="s">
        <v>108</v>
      </c>
      <c r="N653" s="139" t="s">
        <v>23</v>
      </c>
      <c r="O653" s="139" t="s">
        <v>23</v>
      </c>
      <c r="P653" s="139" t="s">
        <v>23</v>
      </c>
      <c r="Q653" s="139" t="s">
        <v>23</v>
      </c>
      <c r="R653" s="139" t="s">
        <v>23</v>
      </c>
      <c r="S653" s="139" t="s">
        <v>23</v>
      </c>
      <c r="T653" s="138" t="s">
        <v>23</v>
      </c>
      <c r="U653" s="139">
        <v>0</v>
      </c>
      <c r="V653" s="139">
        <v>0</v>
      </c>
      <c r="W653" s="138" t="s">
        <v>469</v>
      </c>
      <c r="X653" s="80" t="s">
        <v>20</v>
      </c>
      <c r="Y653" s="139" t="s">
        <v>1</v>
      </c>
    </row>
    <row r="654" spans="1:25">
      <c r="A654" s="139">
        <f t="shared" si="10"/>
        <v>651</v>
      </c>
      <c r="B654" s="139">
        <v>11</v>
      </c>
      <c r="C654" s="139" t="s">
        <v>716</v>
      </c>
      <c r="D654" s="139">
        <v>11609</v>
      </c>
      <c r="E654" s="139" t="s">
        <v>583</v>
      </c>
      <c r="F654" s="138" t="s">
        <v>468</v>
      </c>
      <c r="G654" s="138" t="s">
        <v>584</v>
      </c>
      <c r="H654" s="139">
        <v>3</v>
      </c>
      <c r="I654" s="139" t="s">
        <v>33</v>
      </c>
      <c r="J654" s="138" t="s">
        <v>656</v>
      </c>
      <c r="K654" s="139" t="s">
        <v>10</v>
      </c>
      <c r="L654" s="139" t="s">
        <v>445</v>
      </c>
      <c r="M654" s="148" t="s">
        <v>108</v>
      </c>
      <c r="N654" s="139" t="s">
        <v>23</v>
      </c>
      <c r="O654" s="139" t="s">
        <v>23</v>
      </c>
      <c r="P654" s="139" t="s">
        <v>23</v>
      </c>
      <c r="Q654" s="139" t="s">
        <v>23</v>
      </c>
      <c r="R654" s="139" t="s">
        <v>23</v>
      </c>
      <c r="S654" s="139" t="s">
        <v>23</v>
      </c>
      <c r="T654" s="138" t="s">
        <v>23</v>
      </c>
      <c r="U654" s="139">
        <v>0</v>
      </c>
      <c r="V654" s="139">
        <v>0</v>
      </c>
      <c r="W654" s="138" t="s">
        <v>469</v>
      </c>
      <c r="X654" s="80" t="s">
        <v>450</v>
      </c>
      <c r="Y654" s="139" t="s">
        <v>1</v>
      </c>
    </row>
    <row r="655" spans="1:25">
      <c r="A655" s="139">
        <f t="shared" si="10"/>
        <v>652</v>
      </c>
      <c r="B655" s="139">
        <v>11</v>
      </c>
      <c r="C655" s="139" t="s">
        <v>716</v>
      </c>
      <c r="D655" s="139">
        <v>11609</v>
      </c>
      <c r="E655" s="139" t="s">
        <v>595</v>
      </c>
      <c r="F655" s="138" t="s">
        <v>585</v>
      </c>
      <c r="G655" s="138" t="s">
        <v>586</v>
      </c>
      <c r="H655" s="139">
        <v>3</v>
      </c>
      <c r="I655" s="139" t="s">
        <v>33</v>
      </c>
      <c r="J655" s="138" t="s">
        <v>656</v>
      </c>
      <c r="K655" s="139" t="s">
        <v>10</v>
      </c>
      <c r="L655" s="139" t="s">
        <v>445</v>
      </c>
      <c r="M655" s="148" t="s">
        <v>108</v>
      </c>
      <c r="N655" s="139" t="s">
        <v>23</v>
      </c>
      <c r="O655" s="139" t="s">
        <v>23</v>
      </c>
      <c r="P655" s="139" t="s">
        <v>23</v>
      </c>
      <c r="Q655" s="139" t="s">
        <v>23</v>
      </c>
      <c r="R655" s="139" t="s">
        <v>23</v>
      </c>
      <c r="S655" s="139" t="s">
        <v>23</v>
      </c>
      <c r="T655" s="138" t="s">
        <v>23</v>
      </c>
      <c r="U655" s="139">
        <v>0</v>
      </c>
      <c r="V655" s="139">
        <v>0</v>
      </c>
      <c r="W655" s="138" t="s">
        <v>469</v>
      </c>
      <c r="X655" s="80" t="s">
        <v>450</v>
      </c>
      <c r="Y655" s="139" t="s">
        <v>1</v>
      </c>
    </row>
    <row r="656" spans="1:25">
      <c r="A656" s="139">
        <f t="shared" si="10"/>
        <v>653</v>
      </c>
      <c r="B656" s="139">
        <v>1</v>
      </c>
      <c r="C656" s="139" t="s">
        <v>716</v>
      </c>
      <c r="D656" s="139">
        <v>21609</v>
      </c>
      <c r="E656" s="139" t="s">
        <v>583</v>
      </c>
      <c r="F656" s="138" t="s">
        <v>468</v>
      </c>
      <c r="G656" s="138" t="s">
        <v>584</v>
      </c>
      <c r="H656" s="139">
        <v>3</v>
      </c>
      <c r="I656" s="139" t="s">
        <v>33</v>
      </c>
      <c r="J656" s="138" t="s">
        <v>656</v>
      </c>
      <c r="K656" s="139" t="s">
        <v>10</v>
      </c>
      <c r="L656" s="139" t="s">
        <v>445</v>
      </c>
      <c r="M656" s="148" t="s">
        <v>108</v>
      </c>
      <c r="N656" s="139" t="s">
        <v>23</v>
      </c>
      <c r="O656" s="139" t="s">
        <v>23</v>
      </c>
      <c r="P656" s="139" t="s">
        <v>23</v>
      </c>
      <c r="Q656" s="139" t="s">
        <v>23</v>
      </c>
      <c r="R656" s="139" t="s">
        <v>23</v>
      </c>
      <c r="S656" s="139" t="s">
        <v>23</v>
      </c>
      <c r="T656" s="138" t="s">
        <v>23</v>
      </c>
      <c r="U656" s="139">
        <v>0</v>
      </c>
      <c r="V656" s="139">
        <v>0</v>
      </c>
      <c r="W656" s="138" t="s">
        <v>469</v>
      </c>
      <c r="X656" s="80" t="s">
        <v>20</v>
      </c>
      <c r="Y656" s="139" t="s">
        <v>1</v>
      </c>
    </row>
    <row r="657" spans="1:25">
      <c r="A657" s="139">
        <f t="shared" si="10"/>
        <v>654</v>
      </c>
      <c r="B657" s="139">
        <v>1</v>
      </c>
      <c r="C657" s="139" t="s">
        <v>716</v>
      </c>
      <c r="D657" s="139">
        <v>21609</v>
      </c>
      <c r="E657" s="139" t="s">
        <v>595</v>
      </c>
      <c r="F657" s="138" t="s">
        <v>585</v>
      </c>
      <c r="G657" s="138" t="s">
        <v>586</v>
      </c>
      <c r="H657" s="139">
        <v>3</v>
      </c>
      <c r="I657" s="139" t="s">
        <v>33</v>
      </c>
      <c r="J657" s="138" t="s">
        <v>656</v>
      </c>
      <c r="K657" s="139" t="s">
        <v>10</v>
      </c>
      <c r="L657" s="139" t="s">
        <v>445</v>
      </c>
      <c r="M657" s="148" t="s">
        <v>108</v>
      </c>
      <c r="N657" s="139" t="s">
        <v>23</v>
      </c>
      <c r="O657" s="139" t="s">
        <v>23</v>
      </c>
      <c r="P657" s="139" t="s">
        <v>23</v>
      </c>
      <c r="Q657" s="139" t="s">
        <v>23</v>
      </c>
      <c r="R657" s="139" t="s">
        <v>23</v>
      </c>
      <c r="S657" s="139" t="s">
        <v>23</v>
      </c>
      <c r="T657" s="138" t="s">
        <v>23</v>
      </c>
      <c r="U657" s="139">
        <v>0</v>
      </c>
      <c r="V657" s="139">
        <v>0</v>
      </c>
      <c r="W657" s="138" t="s">
        <v>469</v>
      </c>
      <c r="X657" s="80" t="s">
        <v>20</v>
      </c>
      <c r="Y657" s="139" t="s">
        <v>1</v>
      </c>
    </row>
    <row r="658" spans="1:25">
      <c r="A658" s="139">
        <f t="shared" si="10"/>
        <v>655</v>
      </c>
      <c r="B658" s="139">
        <v>11</v>
      </c>
      <c r="C658" s="139" t="s">
        <v>716</v>
      </c>
      <c r="D658" s="139">
        <v>21609</v>
      </c>
      <c r="E658" s="139" t="s">
        <v>583</v>
      </c>
      <c r="F658" s="138" t="s">
        <v>468</v>
      </c>
      <c r="G658" s="138" t="s">
        <v>584</v>
      </c>
      <c r="H658" s="139">
        <v>3</v>
      </c>
      <c r="I658" s="139" t="s">
        <v>33</v>
      </c>
      <c r="J658" s="138" t="s">
        <v>656</v>
      </c>
      <c r="K658" s="139" t="s">
        <v>10</v>
      </c>
      <c r="L658" s="139" t="s">
        <v>445</v>
      </c>
      <c r="M658" s="148" t="s">
        <v>108</v>
      </c>
      <c r="N658" s="139" t="s">
        <v>23</v>
      </c>
      <c r="O658" s="139" t="s">
        <v>23</v>
      </c>
      <c r="P658" s="139" t="s">
        <v>23</v>
      </c>
      <c r="Q658" s="139" t="s">
        <v>23</v>
      </c>
      <c r="R658" s="139" t="s">
        <v>23</v>
      </c>
      <c r="S658" s="139" t="s">
        <v>23</v>
      </c>
      <c r="T658" s="138" t="s">
        <v>23</v>
      </c>
      <c r="U658" s="139">
        <v>0</v>
      </c>
      <c r="V658" s="139">
        <v>0</v>
      </c>
      <c r="W658" s="138" t="s">
        <v>469</v>
      </c>
      <c r="X658" s="80" t="s">
        <v>450</v>
      </c>
      <c r="Y658" s="139" t="s">
        <v>1</v>
      </c>
    </row>
    <row r="659" spans="1:25">
      <c r="A659" s="139">
        <f t="shared" si="10"/>
        <v>656</v>
      </c>
      <c r="B659" s="139">
        <v>11</v>
      </c>
      <c r="C659" s="139" t="s">
        <v>716</v>
      </c>
      <c r="D659" s="139">
        <v>21609</v>
      </c>
      <c r="E659" s="139" t="s">
        <v>595</v>
      </c>
      <c r="F659" s="138" t="s">
        <v>585</v>
      </c>
      <c r="G659" s="138" t="s">
        <v>586</v>
      </c>
      <c r="H659" s="139">
        <v>3</v>
      </c>
      <c r="I659" s="139" t="s">
        <v>33</v>
      </c>
      <c r="J659" s="138" t="s">
        <v>656</v>
      </c>
      <c r="K659" s="139" t="s">
        <v>10</v>
      </c>
      <c r="L659" s="139" t="s">
        <v>445</v>
      </c>
      <c r="M659" s="148" t="s">
        <v>108</v>
      </c>
      <c r="N659" s="139" t="s">
        <v>23</v>
      </c>
      <c r="O659" s="139" t="s">
        <v>23</v>
      </c>
      <c r="P659" s="139" t="s">
        <v>23</v>
      </c>
      <c r="Q659" s="139" t="s">
        <v>23</v>
      </c>
      <c r="R659" s="139" t="s">
        <v>23</v>
      </c>
      <c r="S659" s="139" t="s">
        <v>23</v>
      </c>
      <c r="T659" s="138" t="s">
        <v>23</v>
      </c>
      <c r="U659" s="139">
        <v>0</v>
      </c>
      <c r="V659" s="139">
        <v>0</v>
      </c>
      <c r="W659" s="138" t="s">
        <v>469</v>
      </c>
      <c r="X659" s="80" t="s">
        <v>450</v>
      </c>
      <c r="Y659" s="139" t="s">
        <v>1</v>
      </c>
    </row>
    <row r="660" spans="1:25">
      <c r="A660" s="139">
        <f t="shared" si="10"/>
        <v>657</v>
      </c>
      <c r="B660" s="139">
        <v>1</v>
      </c>
      <c r="C660" s="139" t="s">
        <v>716</v>
      </c>
      <c r="D660" s="139">
        <v>99100</v>
      </c>
      <c r="E660" s="139" t="s">
        <v>583</v>
      </c>
      <c r="F660" s="138" t="s">
        <v>468</v>
      </c>
      <c r="G660" s="138" t="s">
        <v>584</v>
      </c>
      <c r="H660" s="139">
        <v>3</v>
      </c>
      <c r="I660" s="139" t="s">
        <v>33</v>
      </c>
      <c r="J660" s="138" t="s">
        <v>656</v>
      </c>
      <c r="K660" s="139" t="s">
        <v>10</v>
      </c>
      <c r="L660" s="139" t="s">
        <v>445</v>
      </c>
      <c r="M660" s="149" t="s">
        <v>109</v>
      </c>
      <c r="N660" s="139" t="s">
        <v>23</v>
      </c>
      <c r="O660" s="139" t="s">
        <v>23</v>
      </c>
      <c r="P660" s="139" t="s">
        <v>23</v>
      </c>
      <c r="Q660" s="139" t="s">
        <v>23</v>
      </c>
      <c r="R660" s="139" t="s">
        <v>23</v>
      </c>
      <c r="S660" s="139" t="s">
        <v>23</v>
      </c>
      <c r="T660" s="138" t="s">
        <v>23</v>
      </c>
      <c r="U660" s="139">
        <v>0</v>
      </c>
      <c r="V660" s="139">
        <v>0</v>
      </c>
      <c r="W660" s="138" t="s">
        <v>469</v>
      </c>
      <c r="X660" s="80" t="s">
        <v>20</v>
      </c>
      <c r="Y660" s="139" t="s">
        <v>1</v>
      </c>
    </row>
    <row r="661" spans="1:25">
      <c r="A661" s="139">
        <f t="shared" si="10"/>
        <v>658</v>
      </c>
      <c r="B661" s="139">
        <v>1</v>
      </c>
      <c r="C661" s="139" t="s">
        <v>716</v>
      </c>
      <c r="D661" s="139">
        <v>99100</v>
      </c>
      <c r="E661" s="139" t="s">
        <v>595</v>
      </c>
      <c r="F661" s="138" t="s">
        <v>585</v>
      </c>
      <c r="G661" s="138" t="s">
        <v>586</v>
      </c>
      <c r="H661" s="139">
        <v>3</v>
      </c>
      <c r="I661" s="139" t="s">
        <v>33</v>
      </c>
      <c r="J661" s="138" t="s">
        <v>656</v>
      </c>
      <c r="K661" s="139" t="s">
        <v>10</v>
      </c>
      <c r="L661" s="139" t="s">
        <v>445</v>
      </c>
      <c r="M661" s="149" t="s">
        <v>109</v>
      </c>
      <c r="N661" s="139" t="s">
        <v>23</v>
      </c>
      <c r="O661" s="139" t="s">
        <v>23</v>
      </c>
      <c r="P661" s="139" t="s">
        <v>23</v>
      </c>
      <c r="Q661" s="139" t="s">
        <v>23</v>
      </c>
      <c r="R661" s="139" t="s">
        <v>23</v>
      </c>
      <c r="S661" s="139" t="s">
        <v>23</v>
      </c>
      <c r="T661" s="138" t="s">
        <v>23</v>
      </c>
      <c r="U661" s="139">
        <v>0</v>
      </c>
      <c r="V661" s="139">
        <v>0</v>
      </c>
      <c r="W661" s="138" t="s">
        <v>469</v>
      </c>
      <c r="X661" s="80" t="s">
        <v>20</v>
      </c>
      <c r="Y661" s="139" t="s">
        <v>1</v>
      </c>
    </row>
    <row r="662" spans="1:25">
      <c r="A662" s="139">
        <f t="shared" si="10"/>
        <v>659</v>
      </c>
      <c r="B662" s="139">
        <v>11</v>
      </c>
      <c r="C662" s="139" t="s">
        <v>716</v>
      </c>
      <c r="D662" s="139">
        <v>99100</v>
      </c>
      <c r="E662" s="139" t="s">
        <v>583</v>
      </c>
      <c r="F662" s="138" t="s">
        <v>468</v>
      </c>
      <c r="G662" s="138" t="s">
        <v>584</v>
      </c>
      <c r="H662" s="139">
        <v>3</v>
      </c>
      <c r="I662" s="139" t="s">
        <v>33</v>
      </c>
      <c r="J662" s="138" t="s">
        <v>656</v>
      </c>
      <c r="K662" s="139" t="s">
        <v>10</v>
      </c>
      <c r="L662" s="139" t="s">
        <v>445</v>
      </c>
      <c r="M662" s="149" t="s">
        <v>109</v>
      </c>
      <c r="N662" s="139" t="s">
        <v>23</v>
      </c>
      <c r="O662" s="139" t="s">
        <v>23</v>
      </c>
      <c r="P662" s="139" t="s">
        <v>23</v>
      </c>
      <c r="Q662" s="139" t="s">
        <v>23</v>
      </c>
      <c r="R662" s="139" t="s">
        <v>23</v>
      </c>
      <c r="S662" s="139" t="s">
        <v>23</v>
      </c>
      <c r="T662" s="138" t="s">
        <v>23</v>
      </c>
      <c r="U662" s="139">
        <v>0</v>
      </c>
      <c r="V662" s="139">
        <v>0</v>
      </c>
      <c r="W662" s="138" t="s">
        <v>469</v>
      </c>
      <c r="X662" s="80" t="s">
        <v>450</v>
      </c>
      <c r="Y662" s="139" t="s">
        <v>1</v>
      </c>
    </row>
    <row r="663" spans="1:25">
      <c r="A663" s="139">
        <f t="shared" si="10"/>
        <v>660</v>
      </c>
      <c r="B663" s="139">
        <v>11</v>
      </c>
      <c r="C663" s="139" t="s">
        <v>716</v>
      </c>
      <c r="D663" s="139">
        <v>99100</v>
      </c>
      <c r="E663" s="139" t="s">
        <v>595</v>
      </c>
      <c r="F663" s="138" t="s">
        <v>585</v>
      </c>
      <c r="G663" s="138" t="s">
        <v>586</v>
      </c>
      <c r="H663" s="139">
        <v>3</v>
      </c>
      <c r="I663" s="139" t="s">
        <v>33</v>
      </c>
      <c r="J663" s="138" t="s">
        <v>656</v>
      </c>
      <c r="K663" s="139" t="s">
        <v>10</v>
      </c>
      <c r="L663" s="139" t="s">
        <v>445</v>
      </c>
      <c r="M663" s="149" t="s">
        <v>109</v>
      </c>
      <c r="N663" s="139" t="s">
        <v>23</v>
      </c>
      <c r="O663" s="139" t="s">
        <v>23</v>
      </c>
      <c r="P663" s="139" t="s">
        <v>23</v>
      </c>
      <c r="Q663" s="139" t="s">
        <v>23</v>
      </c>
      <c r="R663" s="139" t="s">
        <v>23</v>
      </c>
      <c r="S663" s="139" t="s">
        <v>23</v>
      </c>
      <c r="T663" s="138" t="s">
        <v>23</v>
      </c>
      <c r="U663" s="139">
        <v>0</v>
      </c>
      <c r="V663" s="139">
        <v>0</v>
      </c>
      <c r="W663" s="138" t="s">
        <v>469</v>
      </c>
      <c r="X663" s="80" t="s">
        <v>450</v>
      </c>
      <c r="Y663" s="139" t="s">
        <v>1</v>
      </c>
    </row>
    <row r="664" spans="1:25">
      <c r="A664" s="139">
        <f t="shared" si="10"/>
        <v>661</v>
      </c>
      <c r="B664" s="139">
        <v>1</v>
      </c>
      <c r="C664" s="139" t="s">
        <v>716</v>
      </c>
      <c r="D664" s="139">
        <v>79101</v>
      </c>
      <c r="E664" s="139" t="s">
        <v>583</v>
      </c>
      <c r="F664" s="138" t="s">
        <v>468</v>
      </c>
      <c r="G664" s="138" t="s">
        <v>584</v>
      </c>
      <c r="H664" s="139">
        <v>3</v>
      </c>
      <c r="I664" s="139" t="s">
        <v>33</v>
      </c>
      <c r="J664" s="138" t="s">
        <v>656</v>
      </c>
      <c r="K664" s="139" t="s">
        <v>10</v>
      </c>
      <c r="L664" s="139" t="s">
        <v>445</v>
      </c>
      <c r="M664" s="149" t="s">
        <v>109</v>
      </c>
      <c r="N664" s="139" t="s">
        <v>23</v>
      </c>
      <c r="O664" s="139" t="s">
        <v>23</v>
      </c>
      <c r="P664" s="139" t="s">
        <v>23</v>
      </c>
      <c r="Q664" s="139" t="s">
        <v>23</v>
      </c>
      <c r="R664" s="139" t="s">
        <v>23</v>
      </c>
      <c r="S664" s="139" t="s">
        <v>23</v>
      </c>
      <c r="T664" s="138" t="s">
        <v>23</v>
      </c>
      <c r="U664" s="139">
        <v>0</v>
      </c>
      <c r="V664" s="139">
        <v>0</v>
      </c>
      <c r="W664" s="138" t="s">
        <v>469</v>
      </c>
      <c r="X664" s="80" t="s">
        <v>20</v>
      </c>
      <c r="Y664" s="139" t="s">
        <v>1</v>
      </c>
    </row>
    <row r="665" spans="1:25">
      <c r="A665" s="139">
        <f t="shared" si="10"/>
        <v>662</v>
      </c>
      <c r="B665" s="139">
        <v>1</v>
      </c>
      <c r="C665" s="139" t="s">
        <v>716</v>
      </c>
      <c r="D665" s="139">
        <v>79101</v>
      </c>
      <c r="E665" s="139" t="s">
        <v>595</v>
      </c>
      <c r="F665" s="138" t="s">
        <v>585</v>
      </c>
      <c r="G665" s="138" t="s">
        <v>586</v>
      </c>
      <c r="H665" s="139">
        <v>3</v>
      </c>
      <c r="I665" s="139" t="s">
        <v>33</v>
      </c>
      <c r="J665" s="138" t="s">
        <v>656</v>
      </c>
      <c r="K665" s="139" t="s">
        <v>10</v>
      </c>
      <c r="L665" s="139" t="s">
        <v>445</v>
      </c>
      <c r="M665" s="149" t="s">
        <v>109</v>
      </c>
      <c r="N665" s="139" t="s">
        <v>23</v>
      </c>
      <c r="O665" s="139" t="s">
        <v>23</v>
      </c>
      <c r="P665" s="139" t="s">
        <v>23</v>
      </c>
      <c r="Q665" s="139" t="s">
        <v>23</v>
      </c>
      <c r="R665" s="139" t="s">
        <v>23</v>
      </c>
      <c r="S665" s="139" t="s">
        <v>23</v>
      </c>
      <c r="T665" s="138" t="s">
        <v>23</v>
      </c>
      <c r="U665" s="139">
        <v>0</v>
      </c>
      <c r="V665" s="139">
        <v>0</v>
      </c>
      <c r="W665" s="138" t="s">
        <v>469</v>
      </c>
      <c r="X665" s="80" t="s">
        <v>20</v>
      </c>
      <c r="Y665" s="139" t="s">
        <v>1</v>
      </c>
    </row>
    <row r="666" spans="1:25">
      <c r="A666" s="139">
        <f t="shared" si="10"/>
        <v>663</v>
      </c>
      <c r="B666" s="139">
        <v>11</v>
      </c>
      <c r="C666" s="139" t="s">
        <v>716</v>
      </c>
      <c r="D666" s="139">
        <v>79101</v>
      </c>
      <c r="E666" s="139" t="s">
        <v>583</v>
      </c>
      <c r="F666" s="138" t="s">
        <v>468</v>
      </c>
      <c r="G666" s="138" t="s">
        <v>584</v>
      </c>
      <c r="H666" s="139">
        <v>3</v>
      </c>
      <c r="I666" s="139" t="s">
        <v>33</v>
      </c>
      <c r="J666" s="138" t="s">
        <v>656</v>
      </c>
      <c r="K666" s="139" t="s">
        <v>10</v>
      </c>
      <c r="L666" s="139" t="s">
        <v>445</v>
      </c>
      <c r="M666" s="149" t="s">
        <v>109</v>
      </c>
      <c r="N666" s="139" t="s">
        <v>23</v>
      </c>
      <c r="O666" s="139" t="s">
        <v>23</v>
      </c>
      <c r="P666" s="139" t="s">
        <v>23</v>
      </c>
      <c r="Q666" s="139" t="s">
        <v>23</v>
      </c>
      <c r="R666" s="139" t="s">
        <v>23</v>
      </c>
      <c r="S666" s="139" t="s">
        <v>23</v>
      </c>
      <c r="T666" s="138" t="s">
        <v>23</v>
      </c>
      <c r="U666" s="139">
        <v>0</v>
      </c>
      <c r="V666" s="139">
        <v>0</v>
      </c>
      <c r="W666" s="138" t="s">
        <v>469</v>
      </c>
      <c r="X666" s="80" t="s">
        <v>450</v>
      </c>
      <c r="Y666" s="139" t="s">
        <v>1</v>
      </c>
    </row>
    <row r="667" spans="1:25">
      <c r="A667" s="139">
        <f t="shared" si="10"/>
        <v>664</v>
      </c>
      <c r="B667" s="139">
        <v>11</v>
      </c>
      <c r="C667" s="139" t="s">
        <v>716</v>
      </c>
      <c r="D667" s="139">
        <v>79101</v>
      </c>
      <c r="E667" s="139" t="s">
        <v>595</v>
      </c>
      <c r="F667" s="138" t="s">
        <v>585</v>
      </c>
      <c r="G667" s="138" t="s">
        <v>586</v>
      </c>
      <c r="H667" s="139">
        <v>3</v>
      </c>
      <c r="I667" s="139" t="s">
        <v>33</v>
      </c>
      <c r="J667" s="138" t="s">
        <v>656</v>
      </c>
      <c r="K667" s="139" t="s">
        <v>10</v>
      </c>
      <c r="L667" s="139" t="s">
        <v>445</v>
      </c>
      <c r="M667" s="149" t="s">
        <v>109</v>
      </c>
      <c r="N667" s="139" t="s">
        <v>23</v>
      </c>
      <c r="O667" s="139" t="s">
        <v>23</v>
      </c>
      <c r="P667" s="139" t="s">
        <v>23</v>
      </c>
      <c r="Q667" s="139" t="s">
        <v>23</v>
      </c>
      <c r="R667" s="139" t="s">
        <v>23</v>
      </c>
      <c r="S667" s="139" t="s">
        <v>23</v>
      </c>
      <c r="T667" s="138" t="s">
        <v>23</v>
      </c>
      <c r="U667" s="139">
        <v>0</v>
      </c>
      <c r="V667" s="139">
        <v>0</v>
      </c>
      <c r="W667" s="138" t="s">
        <v>469</v>
      </c>
      <c r="X667" s="80" t="s">
        <v>450</v>
      </c>
      <c r="Y667" s="139" t="s">
        <v>1</v>
      </c>
    </row>
    <row r="668" spans="1:25">
      <c r="A668" s="139">
        <f t="shared" si="10"/>
        <v>665</v>
      </c>
      <c r="B668" s="139">
        <v>1</v>
      </c>
      <c r="C668" s="139" t="s">
        <v>716</v>
      </c>
      <c r="D668" s="139">
        <v>11609</v>
      </c>
      <c r="E668" s="139" t="s">
        <v>583</v>
      </c>
      <c r="F668" s="138" t="s">
        <v>468</v>
      </c>
      <c r="G668" s="138" t="s">
        <v>584</v>
      </c>
      <c r="H668" s="139">
        <v>3</v>
      </c>
      <c r="I668" s="139" t="s">
        <v>33</v>
      </c>
      <c r="J668" s="138" t="s">
        <v>656</v>
      </c>
      <c r="K668" s="139" t="s">
        <v>10</v>
      </c>
      <c r="L668" s="139" t="s">
        <v>445</v>
      </c>
      <c r="M668" s="149" t="s">
        <v>109</v>
      </c>
      <c r="N668" s="139" t="s">
        <v>23</v>
      </c>
      <c r="O668" s="139" t="s">
        <v>23</v>
      </c>
      <c r="P668" s="139" t="s">
        <v>23</v>
      </c>
      <c r="Q668" s="139" t="s">
        <v>23</v>
      </c>
      <c r="R668" s="139" t="s">
        <v>23</v>
      </c>
      <c r="S668" s="139" t="s">
        <v>23</v>
      </c>
      <c r="T668" s="138" t="s">
        <v>23</v>
      </c>
      <c r="U668" s="139">
        <v>0</v>
      </c>
      <c r="V668" s="139">
        <v>0</v>
      </c>
      <c r="W668" s="138" t="s">
        <v>469</v>
      </c>
      <c r="X668" s="80" t="s">
        <v>20</v>
      </c>
      <c r="Y668" s="139" t="s">
        <v>1</v>
      </c>
    </row>
    <row r="669" spans="1:25">
      <c r="A669" s="139">
        <f t="shared" si="10"/>
        <v>666</v>
      </c>
      <c r="B669" s="139">
        <v>1</v>
      </c>
      <c r="C669" s="139" t="s">
        <v>716</v>
      </c>
      <c r="D669" s="139">
        <v>11609</v>
      </c>
      <c r="E669" s="139" t="s">
        <v>595</v>
      </c>
      <c r="F669" s="138" t="s">
        <v>585</v>
      </c>
      <c r="G669" s="138" t="s">
        <v>586</v>
      </c>
      <c r="H669" s="139">
        <v>3</v>
      </c>
      <c r="I669" s="139" t="s">
        <v>33</v>
      </c>
      <c r="J669" s="138" t="s">
        <v>656</v>
      </c>
      <c r="K669" s="139" t="s">
        <v>10</v>
      </c>
      <c r="L669" s="139" t="s">
        <v>445</v>
      </c>
      <c r="M669" s="149" t="s">
        <v>109</v>
      </c>
      <c r="N669" s="139" t="s">
        <v>23</v>
      </c>
      <c r="O669" s="139" t="s">
        <v>23</v>
      </c>
      <c r="P669" s="139" t="s">
        <v>23</v>
      </c>
      <c r="Q669" s="139" t="s">
        <v>23</v>
      </c>
      <c r="R669" s="139" t="s">
        <v>23</v>
      </c>
      <c r="S669" s="139" t="s">
        <v>23</v>
      </c>
      <c r="T669" s="138" t="s">
        <v>23</v>
      </c>
      <c r="U669" s="139">
        <v>0</v>
      </c>
      <c r="V669" s="139">
        <v>0</v>
      </c>
      <c r="W669" s="138" t="s">
        <v>469</v>
      </c>
      <c r="X669" s="80" t="s">
        <v>20</v>
      </c>
      <c r="Y669" s="139" t="s">
        <v>1</v>
      </c>
    </row>
    <row r="670" spans="1:25">
      <c r="A670" s="139">
        <f t="shared" si="10"/>
        <v>667</v>
      </c>
      <c r="B670" s="139">
        <v>11</v>
      </c>
      <c r="C670" s="139" t="s">
        <v>716</v>
      </c>
      <c r="D670" s="139">
        <v>11609</v>
      </c>
      <c r="E670" s="139" t="s">
        <v>583</v>
      </c>
      <c r="F670" s="138" t="s">
        <v>468</v>
      </c>
      <c r="G670" s="138" t="s">
        <v>584</v>
      </c>
      <c r="H670" s="139">
        <v>3</v>
      </c>
      <c r="I670" s="139" t="s">
        <v>33</v>
      </c>
      <c r="J670" s="138" t="s">
        <v>656</v>
      </c>
      <c r="K670" s="139" t="s">
        <v>10</v>
      </c>
      <c r="L670" s="139" t="s">
        <v>445</v>
      </c>
      <c r="M670" s="149" t="s">
        <v>109</v>
      </c>
      <c r="N670" s="139" t="s">
        <v>23</v>
      </c>
      <c r="O670" s="139" t="s">
        <v>23</v>
      </c>
      <c r="P670" s="139" t="s">
        <v>23</v>
      </c>
      <c r="Q670" s="139" t="s">
        <v>23</v>
      </c>
      <c r="R670" s="139" t="s">
        <v>23</v>
      </c>
      <c r="S670" s="139" t="s">
        <v>23</v>
      </c>
      <c r="T670" s="138" t="s">
        <v>23</v>
      </c>
      <c r="U670" s="139">
        <v>0</v>
      </c>
      <c r="V670" s="139">
        <v>0</v>
      </c>
      <c r="W670" s="138" t="s">
        <v>469</v>
      </c>
      <c r="X670" s="80" t="s">
        <v>450</v>
      </c>
      <c r="Y670" s="139" t="s">
        <v>1</v>
      </c>
    </row>
    <row r="671" spans="1:25">
      <c r="A671" s="139">
        <f t="shared" si="10"/>
        <v>668</v>
      </c>
      <c r="B671" s="139">
        <v>11</v>
      </c>
      <c r="C671" s="139" t="s">
        <v>716</v>
      </c>
      <c r="D671" s="139">
        <v>11609</v>
      </c>
      <c r="E671" s="139" t="s">
        <v>595</v>
      </c>
      <c r="F671" s="138" t="s">
        <v>585</v>
      </c>
      <c r="G671" s="138" t="s">
        <v>586</v>
      </c>
      <c r="H671" s="139">
        <v>3</v>
      </c>
      <c r="I671" s="139" t="s">
        <v>33</v>
      </c>
      <c r="J671" s="138" t="s">
        <v>656</v>
      </c>
      <c r="K671" s="139" t="s">
        <v>10</v>
      </c>
      <c r="L671" s="139" t="s">
        <v>445</v>
      </c>
      <c r="M671" s="149" t="s">
        <v>109</v>
      </c>
      <c r="N671" s="139" t="s">
        <v>23</v>
      </c>
      <c r="O671" s="139" t="s">
        <v>23</v>
      </c>
      <c r="P671" s="139" t="s">
        <v>23</v>
      </c>
      <c r="Q671" s="139" t="s">
        <v>23</v>
      </c>
      <c r="R671" s="139" t="s">
        <v>23</v>
      </c>
      <c r="S671" s="139" t="s">
        <v>23</v>
      </c>
      <c r="T671" s="138" t="s">
        <v>23</v>
      </c>
      <c r="U671" s="139">
        <v>0</v>
      </c>
      <c r="V671" s="139">
        <v>0</v>
      </c>
      <c r="W671" s="138" t="s">
        <v>469</v>
      </c>
      <c r="X671" s="80" t="s">
        <v>450</v>
      </c>
      <c r="Y671" s="139" t="s">
        <v>1</v>
      </c>
    </row>
    <row r="672" spans="1:25">
      <c r="A672" s="139">
        <f t="shared" si="10"/>
        <v>669</v>
      </c>
      <c r="B672" s="139">
        <v>1</v>
      </c>
      <c r="C672" s="139" t="s">
        <v>716</v>
      </c>
      <c r="D672" s="139">
        <v>21609</v>
      </c>
      <c r="E672" s="139" t="s">
        <v>583</v>
      </c>
      <c r="F672" s="138" t="s">
        <v>468</v>
      </c>
      <c r="G672" s="138" t="s">
        <v>584</v>
      </c>
      <c r="H672" s="139">
        <v>3</v>
      </c>
      <c r="I672" s="139" t="s">
        <v>33</v>
      </c>
      <c r="J672" s="138" t="s">
        <v>656</v>
      </c>
      <c r="K672" s="139" t="s">
        <v>10</v>
      </c>
      <c r="L672" s="139" t="s">
        <v>445</v>
      </c>
      <c r="M672" s="149" t="s">
        <v>109</v>
      </c>
      <c r="N672" s="139" t="s">
        <v>23</v>
      </c>
      <c r="O672" s="139" t="s">
        <v>23</v>
      </c>
      <c r="P672" s="139" t="s">
        <v>23</v>
      </c>
      <c r="Q672" s="139" t="s">
        <v>23</v>
      </c>
      <c r="R672" s="139" t="s">
        <v>23</v>
      </c>
      <c r="S672" s="139" t="s">
        <v>23</v>
      </c>
      <c r="T672" s="138" t="s">
        <v>23</v>
      </c>
      <c r="U672" s="139">
        <v>0</v>
      </c>
      <c r="V672" s="139">
        <v>0</v>
      </c>
      <c r="W672" s="138" t="s">
        <v>469</v>
      </c>
      <c r="X672" s="80" t="s">
        <v>20</v>
      </c>
      <c r="Y672" s="139" t="s">
        <v>1</v>
      </c>
    </row>
    <row r="673" spans="1:25">
      <c r="A673" s="139">
        <f t="shared" si="10"/>
        <v>670</v>
      </c>
      <c r="B673" s="139">
        <v>1</v>
      </c>
      <c r="C673" s="139" t="s">
        <v>716</v>
      </c>
      <c r="D673" s="139">
        <v>21609</v>
      </c>
      <c r="E673" s="139" t="s">
        <v>595</v>
      </c>
      <c r="F673" s="138" t="s">
        <v>585</v>
      </c>
      <c r="G673" s="138" t="s">
        <v>586</v>
      </c>
      <c r="H673" s="139">
        <v>3</v>
      </c>
      <c r="I673" s="139" t="s">
        <v>33</v>
      </c>
      <c r="J673" s="138" t="s">
        <v>656</v>
      </c>
      <c r="K673" s="139" t="s">
        <v>10</v>
      </c>
      <c r="L673" s="139" t="s">
        <v>445</v>
      </c>
      <c r="M673" s="149" t="s">
        <v>109</v>
      </c>
      <c r="N673" s="139" t="s">
        <v>23</v>
      </c>
      <c r="O673" s="139" t="s">
        <v>23</v>
      </c>
      <c r="P673" s="139" t="s">
        <v>23</v>
      </c>
      <c r="Q673" s="139" t="s">
        <v>23</v>
      </c>
      <c r="R673" s="139" t="s">
        <v>23</v>
      </c>
      <c r="S673" s="139" t="s">
        <v>23</v>
      </c>
      <c r="T673" s="138" t="s">
        <v>23</v>
      </c>
      <c r="U673" s="139">
        <v>0</v>
      </c>
      <c r="V673" s="139">
        <v>0</v>
      </c>
      <c r="W673" s="138" t="s">
        <v>469</v>
      </c>
      <c r="X673" s="80" t="s">
        <v>20</v>
      </c>
      <c r="Y673" s="139" t="s">
        <v>1</v>
      </c>
    </row>
    <row r="674" spans="1:25">
      <c r="A674" s="139">
        <f t="shared" si="10"/>
        <v>671</v>
      </c>
      <c r="B674" s="139">
        <v>11</v>
      </c>
      <c r="C674" s="139" t="s">
        <v>716</v>
      </c>
      <c r="D674" s="139">
        <v>21609</v>
      </c>
      <c r="E674" s="139" t="s">
        <v>583</v>
      </c>
      <c r="F674" s="138" t="s">
        <v>468</v>
      </c>
      <c r="G674" s="138" t="s">
        <v>584</v>
      </c>
      <c r="H674" s="139">
        <v>3</v>
      </c>
      <c r="I674" s="139" t="s">
        <v>33</v>
      </c>
      <c r="J674" s="138" t="s">
        <v>656</v>
      </c>
      <c r="K674" s="139" t="s">
        <v>10</v>
      </c>
      <c r="L674" s="139" t="s">
        <v>445</v>
      </c>
      <c r="M674" s="149" t="s">
        <v>109</v>
      </c>
      <c r="N674" s="139" t="s">
        <v>23</v>
      </c>
      <c r="O674" s="139" t="s">
        <v>23</v>
      </c>
      <c r="P674" s="139" t="s">
        <v>23</v>
      </c>
      <c r="Q674" s="139" t="s">
        <v>23</v>
      </c>
      <c r="R674" s="139" t="s">
        <v>23</v>
      </c>
      <c r="S674" s="139" t="s">
        <v>23</v>
      </c>
      <c r="T674" s="138" t="s">
        <v>23</v>
      </c>
      <c r="U674" s="139">
        <v>0</v>
      </c>
      <c r="V674" s="139">
        <v>0</v>
      </c>
      <c r="W674" s="138" t="s">
        <v>469</v>
      </c>
      <c r="X674" s="80" t="s">
        <v>450</v>
      </c>
      <c r="Y674" s="139" t="s">
        <v>1</v>
      </c>
    </row>
    <row r="675" spans="1:25">
      <c r="A675" s="139">
        <f t="shared" si="10"/>
        <v>672</v>
      </c>
      <c r="B675" s="139">
        <v>11</v>
      </c>
      <c r="C675" s="139" t="s">
        <v>716</v>
      </c>
      <c r="D675" s="139">
        <v>21609</v>
      </c>
      <c r="E675" s="139" t="s">
        <v>595</v>
      </c>
      <c r="F675" s="138" t="s">
        <v>585</v>
      </c>
      <c r="G675" s="138" t="s">
        <v>586</v>
      </c>
      <c r="H675" s="139">
        <v>3</v>
      </c>
      <c r="I675" s="139" t="s">
        <v>33</v>
      </c>
      <c r="J675" s="138" t="s">
        <v>656</v>
      </c>
      <c r="K675" s="139" t="s">
        <v>10</v>
      </c>
      <c r="L675" s="139" t="s">
        <v>445</v>
      </c>
      <c r="M675" s="149" t="s">
        <v>109</v>
      </c>
      <c r="N675" s="139" t="s">
        <v>23</v>
      </c>
      <c r="O675" s="139" t="s">
        <v>23</v>
      </c>
      <c r="P675" s="139" t="s">
        <v>23</v>
      </c>
      <c r="Q675" s="139" t="s">
        <v>23</v>
      </c>
      <c r="R675" s="139" t="s">
        <v>23</v>
      </c>
      <c r="S675" s="139" t="s">
        <v>23</v>
      </c>
      <c r="T675" s="138" t="s">
        <v>23</v>
      </c>
      <c r="U675" s="139">
        <v>0</v>
      </c>
      <c r="V675" s="139">
        <v>0</v>
      </c>
      <c r="W675" s="138" t="s">
        <v>469</v>
      </c>
      <c r="X675" s="80" t="s">
        <v>450</v>
      </c>
      <c r="Y675" s="139" t="s">
        <v>1</v>
      </c>
    </row>
    <row r="676" spans="1:25">
      <c r="A676" s="139">
        <f t="shared" si="10"/>
        <v>673</v>
      </c>
      <c r="B676" s="139">
        <v>1</v>
      </c>
      <c r="C676" s="139" t="s">
        <v>716</v>
      </c>
      <c r="D676" s="139">
        <v>99100</v>
      </c>
      <c r="E676" s="139" t="s">
        <v>583</v>
      </c>
      <c r="F676" s="138" t="s">
        <v>468</v>
      </c>
      <c r="G676" s="138" t="s">
        <v>584</v>
      </c>
      <c r="H676" s="139">
        <v>3</v>
      </c>
      <c r="I676" s="139" t="s">
        <v>33</v>
      </c>
      <c r="J676" s="138" t="s">
        <v>656</v>
      </c>
      <c r="K676" s="139" t="s">
        <v>10</v>
      </c>
      <c r="L676" s="139" t="s">
        <v>445</v>
      </c>
      <c r="M676" s="150" t="s">
        <v>111</v>
      </c>
      <c r="N676" s="139" t="s">
        <v>23</v>
      </c>
      <c r="O676" s="139" t="s">
        <v>23</v>
      </c>
      <c r="P676" s="139" t="s">
        <v>23</v>
      </c>
      <c r="Q676" s="139" t="s">
        <v>23</v>
      </c>
      <c r="R676" s="139" t="s">
        <v>23</v>
      </c>
      <c r="S676" s="139" t="s">
        <v>23</v>
      </c>
      <c r="T676" s="138" t="s">
        <v>23</v>
      </c>
      <c r="U676" s="139">
        <v>0</v>
      </c>
      <c r="V676" s="139">
        <v>0</v>
      </c>
      <c r="W676" s="138" t="s">
        <v>469</v>
      </c>
      <c r="X676" s="80" t="s">
        <v>20</v>
      </c>
      <c r="Y676" s="139" t="s">
        <v>1</v>
      </c>
    </row>
    <row r="677" spans="1:25">
      <c r="A677" s="139">
        <f t="shared" si="10"/>
        <v>674</v>
      </c>
      <c r="B677" s="139">
        <v>1</v>
      </c>
      <c r="C677" s="139" t="s">
        <v>716</v>
      </c>
      <c r="D677" s="139">
        <v>99100</v>
      </c>
      <c r="E677" s="139" t="s">
        <v>595</v>
      </c>
      <c r="F677" s="138" t="s">
        <v>585</v>
      </c>
      <c r="G677" s="138" t="s">
        <v>586</v>
      </c>
      <c r="H677" s="139">
        <v>3</v>
      </c>
      <c r="I677" s="139" t="s">
        <v>33</v>
      </c>
      <c r="J677" s="138" t="s">
        <v>656</v>
      </c>
      <c r="K677" s="139" t="s">
        <v>10</v>
      </c>
      <c r="L677" s="139" t="s">
        <v>445</v>
      </c>
      <c r="M677" s="150" t="s">
        <v>111</v>
      </c>
      <c r="N677" s="139" t="s">
        <v>23</v>
      </c>
      <c r="O677" s="139" t="s">
        <v>23</v>
      </c>
      <c r="P677" s="139" t="s">
        <v>23</v>
      </c>
      <c r="Q677" s="139" t="s">
        <v>23</v>
      </c>
      <c r="R677" s="139" t="s">
        <v>23</v>
      </c>
      <c r="S677" s="139" t="s">
        <v>23</v>
      </c>
      <c r="T677" s="138" t="s">
        <v>23</v>
      </c>
      <c r="U677" s="139">
        <v>0</v>
      </c>
      <c r="V677" s="139">
        <v>0</v>
      </c>
      <c r="W677" s="138" t="s">
        <v>469</v>
      </c>
      <c r="X677" s="80" t="s">
        <v>20</v>
      </c>
      <c r="Y677" s="139" t="s">
        <v>1</v>
      </c>
    </row>
    <row r="678" spans="1:25">
      <c r="A678" s="139">
        <f t="shared" si="10"/>
        <v>675</v>
      </c>
      <c r="B678" s="139">
        <v>11</v>
      </c>
      <c r="C678" s="139" t="s">
        <v>716</v>
      </c>
      <c r="D678" s="139">
        <v>99100</v>
      </c>
      <c r="E678" s="139" t="s">
        <v>583</v>
      </c>
      <c r="F678" s="138" t="s">
        <v>468</v>
      </c>
      <c r="G678" s="138" t="s">
        <v>584</v>
      </c>
      <c r="H678" s="139">
        <v>3</v>
      </c>
      <c r="I678" s="139" t="s">
        <v>33</v>
      </c>
      <c r="J678" s="138" t="s">
        <v>656</v>
      </c>
      <c r="K678" s="139" t="s">
        <v>10</v>
      </c>
      <c r="L678" s="139" t="s">
        <v>445</v>
      </c>
      <c r="M678" s="150" t="s">
        <v>111</v>
      </c>
      <c r="N678" s="139" t="s">
        <v>23</v>
      </c>
      <c r="O678" s="139" t="s">
        <v>23</v>
      </c>
      <c r="P678" s="139" t="s">
        <v>23</v>
      </c>
      <c r="Q678" s="139" t="s">
        <v>23</v>
      </c>
      <c r="R678" s="139" t="s">
        <v>23</v>
      </c>
      <c r="S678" s="139" t="s">
        <v>23</v>
      </c>
      <c r="T678" s="138" t="s">
        <v>23</v>
      </c>
      <c r="U678" s="139">
        <v>0</v>
      </c>
      <c r="V678" s="139">
        <v>0</v>
      </c>
      <c r="W678" s="138" t="s">
        <v>469</v>
      </c>
      <c r="X678" s="80" t="s">
        <v>450</v>
      </c>
      <c r="Y678" s="139" t="s">
        <v>1</v>
      </c>
    </row>
    <row r="679" spans="1:25">
      <c r="A679" s="139">
        <f t="shared" si="10"/>
        <v>676</v>
      </c>
      <c r="B679" s="139">
        <v>11</v>
      </c>
      <c r="C679" s="139" t="s">
        <v>716</v>
      </c>
      <c r="D679" s="139">
        <v>99100</v>
      </c>
      <c r="E679" s="139" t="s">
        <v>595</v>
      </c>
      <c r="F679" s="138" t="s">
        <v>585</v>
      </c>
      <c r="G679" s="138" t="s">
        <v>586</v>
      </c>
      <c r="H679" s="139">
        <v>3</v>
      </c>
      <c r="I679" s="139" t="s">
        <v>33</v>
      </c>
      <c r="J679" s="138" t="s">
        <v>656</v>
      </c>
      <c r="K679" s="139" t="s">
        <v>10</v>
      </c>
      <c r="L679" s="139" t="s">
        <v>445</v>
      </c>
      <c r="M679" s="150" t="s">
        <v>111</v>
      </c>
      <c r="N679" s="139" t="s">
        <v>23</v>
      </c>
      <c r="O679" s="139" t="s">
        <v>23</v>
      </c>
      <c r="P679" s="139" t="s">
        <v>23</v>
      </c>
      <c r="Q679" s="139" t="s">
        <v>23</v>
      </c>
      <c r="R679" s="139" t="s">
        <v>23</v>
      </c>
      <c r="S679" s="139" t="s">
        <v>23</v>
      </c>
      <c r="T679" s="138" t="s">
        <v>23</v>
      </c>
      <c r="U679" s="139">
        <v>0</v>
      </c>
      <c r="V679" s="139">
        <v>0</v>
      </c>
      <c r="W679" s="138" t="s">
        <v>469</v>
      </c>
      <c r="X679" s="80" t="s">
        <v>450</v>
      </c>
      <c r="Y679" s="139" t="s">
        <v>1</v>
      </c>
    </row>
    <row r="680" spans="1:25">
      <c r="A680" s="139">
        <f t="shared" si="10"/>
        <v>677</v>
      </c>
      <c r="B680" s="139">
        <v>1</v>
      </c>
      <c r="C680" s="139" t="s">
        <v>716</v>
      </c>
      <c r="D680" s="139">
        <v>79101</v>
      </c>
      <c r="E680" s="139" t="s">
        <v>583</v>
      </c>
      <c r="F680" s="138" t="s">
        <v>468</v>
      </c>
      <c r="G680" s="138" t="s">
        <v>584</v>
      </c>
      <c r="H680" s="139">
        <v>3</v>
      </c>
      <c r="I680" s="139" t="s">
        <v>33</v>
      </c>
      <c r="J680" s="138" t="s">
        <v>656</v>
      </c>
      <c r="K680" s="139" t="s">
        <v>10</v>
      </c>
      <c r="L680" s="139" t="s">
        <v>445</v>
      </c>
      <c r="M680" s="150" t="s">
        <v>111</v>
      </c>
      <c r="N680" s="139" t="s">
        <v>23</v>
      </c>
      <c r="O680" s="139" t="s">
        <v>23</v>
      </c>
      <c r="P680" s="139" t="s">
        <v>23</v>
      </c>
      <c r="Q680" s="139" t="s">
        <v>23</v>
      </c>
      <c r="R680" s="139" t="s">
        <v>23</v>
      </c>
      <c r="S680" s="139" t="s">
        <v>23</v>
      </c>
      <c r="T680" s="138" t="s">
        <v>23</v>
      </c>
      <c r="U680" s="139">
        <v>0</v>
      </c>
      <c r="V680" s="139">
        <v>0</v>
      </c>
      <c r="W680" s="138" t="s">
        <v>469</v>
      </c>
      <c r="X680" s="80" t="s">
        <v>20</v>
      </c>
      <c r="Y680" s="139" t="s">
        <v>1</v>
      </c>
    </row>
    <row r="681" spans="1:25">
      <c r="A681" s="139">
        <f t="shared" si="10"/>
        <v>678</v>
      </c>
      <c r="B681" s="139">
        <v>1</v>
      </c>
      <c r="C681" s="139" t="s">
        <v>716</v>
      </c>
      <c r="D681" s="139">
        <v>79101</v>
      </c>
      <c r="E681" s="139" t="s">
        <v>595</v>
      </c>
      <c r="F681" s="138" t="s">
        <v>585</v>
      </c>
      <c r="G681" s="138" t="s">
        <v>586</v>
      </c>
      <c r="H681" s="139">
        <v>3</v>
      </c>
      <c r="I681" s="139" t="s">
        <v>33</v>
      </c>
      <c r="J681" s="138" t="s">
        <v>656</v>
      </c>
      <c r="K681" s="139" t="s">
        <v>10</v>
      </c>
      <c r="L681" s="139" t="s">
        <v>445</v>
      </c>
      <c r="M681" s="150" t="s">
        <v>111</v>
      </c>
      <c r="N681" s="139" t="s">
        <v>23</v>
      </c>
      <c r="O681" s="139" t="s">
        <v>23</v>
      </c>
      <c r="P681" s="139" t="s">
        <v>23</v>
      </c>
      <c r="Q681" s="139" t="s">
        <v>23</v>
      </c>
      <c r="R681" s="139" t="s">
        <v>23</v>
      </c>
      <c r="S681" s="139" t="s">
        <v>23</v>
      </c>
      <c r="T681" s="138" t="s">
        <v>23</v>
      </c>
      <c r="U681" s="139">
        <v>0</v>
      </c>
      <c r="V681" s="139">
        <v>0</v>
      </c>
      <c r="W681" s="138" t="s">
        <v>469</v>
      </c>
      <c r="X681" s="80" t="s">
        <v>20</v>
      </c>
      <c r="Y681" s="139" t="s">
        <v>1</v>
      </c>
    </row>
    <row r="682" spans="1:25">
      <c r="A682" s="139">
        <f t="shared" si="10"/>
        <v>679</v>
      </c>
      <c r="B682" s="139">
        <v>11</v>
      </c>
      <c r="C682" s="139" t="s">
        <v>716</v>
      </c>
      <c r="D682" s="139">
        <v>79101</v>
      </c>
      <c r="E682" s="139" t="s">
        <v>583</v>
      </c>
      <c r="F682" s="138" t="s">
        <v>468</v>
      </c>
      <c r="G682" s="138" t="s">
        <v>584</v>
      </c>
      <c r="H682" s="139">
        <v>3</v>
      </c>
      <c r="I682" s="139" t="s">
        <v>33</v>
      </c>
      <c r="J682" s="138" t="s">
        <v>656</v>
      </c>
      <c r="K682" s="139" t="s">
        <v>10</v>
      </c>
      <c r="L682" s="139" t="s">
        <v>445</v>
      </c>
      <c r="M682" s="150" t="s">
        <v>111</v>
      </c>
      <c r="N682" s="139" t="s">
        <v>23</v>
      </c>
      <c r="O682" s="139" t="s">
        <v>23</v>
      </c>
      <c r="P682" s="139" t="s">
        <v>23</v>
      </c>
      <c r="Q682" s="139" t="s">
        <v>23</v>
      </c>
      <c r="R682" s="139" t="s">
        <v>23</v>
      </c>
      <c r="S682" s="139" t="s">
        <v>23</v>
      </c>
      <c r="T682" s="138" t="s">
        <v>23</v>
      </c>
      <c r="U682" s="139">
        <v>0</v>
      </c>
      <c r="V682" s="139">
        <v>0</v>
      </c>
      <c r="W682" s="138" t="s">
        <v>469</v>
      </c>
      <c r="X682" s="80" t="s">
        <v>450</v>
      </c>
      <c r="Y682" s="139" t="s">
        <v>1</v>
      </c>
    </row>
    <row r="683" spans="1:25">
      <c r="A683" s="139">
        <f t="shared" si="10"/>
        <v>680</v>
      </c>
      <c r="B683" s="139">
        <v>11</v>
      </c>
      <c r="C683" s="139" t="s">
        <v>716</v>
      </c>
      <c r="D683" s="139">
        <v>79101</v>
      </c>
      <c r="E683" s="139" t="s">
        <v>595</v>
      </c>
      <c r="F683" s="138" t="s">
        <v>585</v>
      </c>
      <c r="G683" s="138" t="s">
        <v>586</v>
      </c>
      <c r="H683" s="139">
        <v>3</v>
      </c>
      <c r="I683" s="139" t="s">
        <v>33</v>
      </c>
      <c r="J683" s="138" t="s">
        <v>656</v>
      </c>
      <c r="K683" s="139" t="s">
        <v>10</v>
      </c>
      <c r="L683" s="139" t="s">
        <v>445</v>
      </c>
      <c r="M683" s="150" t="s">
        <v>111</v>
      </c>
      <c r="N683" s="139" t="s">
        <v>23</v>
      </c>
      <c r="O683" s="139" t="s">
        <v>23</v>
      </c>
      <c r="P683" s="139" t="s">
        <v>23</v>
      </c>
      <c r="Q683" s="139" t="s">
        <v>23</v>
      </c>
      <c r="R683" s="139" t="s">
        <v>23</v>
      </c>
      <c r="S683" s="139" t="s">
        <v>23</v>
      </c>
      <c r="T683" s="138" t="s">
        <v>23</v>
      </c>
      <c r="U683" s="139">
        <v>0</v>
      </c>
      <c r="V683" s="139">
        <v>0</v>
      </c>
      <c r="W683" s="138" t="s">
        <v>469</v>
      </c>
      <c r="X683" s="80" t="s">
        <v>450</v>
      </c>
      <c r="Y683" s="139" t="s">
        <v>1</v>
      </c>
    </row>
    <row r="684" spans="1:25">
      <c r="A684" s="139">
        <f t="shared" si="10"/>
        <v>681</v>
      </c>
      <c r="B684" s="139">
        <v>1</v>
      </c>
      <c r="C684" s="139" t="s">
        <v>716</v>
      </c>
      <c r="D684" s="139">
        <v>11609</v>
      </c>
      <c r="E684" s="139" t="s">
        <v>583</v>
      </c>
      <c r="F684" s="138" t="s">
        <v>468</v>
      </c>
      <c r="G684" s="138" t="s">
        <v>584</v>
      </c>
      <c r="H684" s="139">
        <v>3</v>
      </c>
      <c r="I684" s="139" t="s">
        <v>33</v>
      </c>
      <c r="J684" s="138" t="s">
        <v>656</v>
      </c>
      <c r="K684" s="139" t="s">
        <v>10</v>
      </c>
      <c r="L684" s="139" t="s">
        <v>445</v>
      </c>
      <c r="M684" s="150" t="s">
        <v>111</v>
      </c>
      <c r="N684" s="139" t="s">
        <v>23</v>
      </c>
      <c r="O684" s="139" t="s">
        <v>23</v>
      </c>
      <c r="P684" s="139" t="s">
        <v>23</v>
      </c>
      <c r="Q684" s="139" t="s">
        <v>23</v>
      </c>
      <c r="R684" s="139" t="s">
        <v>23</v>
      </c>
      <c r="S684" s="139" t="s">
        <v>23</v>
      </c>
      <c r="T684" s="138" t="s">
        <v>23</v>
      </c>
      <c r="U684" s="139">
        <v>0</v>
      </c>
      <c r="V684" s="139">
        <v>0</v>
      </c>
      <c r="W684" s="138" t="s">
        <v>469</v>
      </c>
      <c r="X684" s="80" t="s">
        <v>20</v>
      </c>
      <c r="Y684" s="139" t="s">
        <v>1</v>
      </c>
    </row>
    <row r="685" spans="1:25">
      <c r="A685" s="139">
        <f t="shared" si="10"/>
        <v>682</v>
      </c>
      <c r="B685" s="139">
        <v>1</v>
      </c>
      <c r="C685" s="139" t="s">
        <v>716</v>
      </c>
      <c r="D685" s="139">
        <v>11609</v>
      </c>
      <c r="E685" s="139" t="s">
        <v>595</v>
      </c>
      <c r="F685" s="138" t="s">
        <v>585</v>
      </c>
      <c r="G685" s="138" t="s">
        <v>586</v>
      </c>
      <c r="H685" s="139">
        <v>3</v>
      </c>
      <c r="I685" s="139" t="s">
        <v>33</v>
      </c>
      <c r="J685" s="138" t="s">
        <v>656</v>
      </c>
      <c r="K685" s="139" t="s">
        <v>10</v>
      </c>
      <c r="L685" s="139" t="s">
        <v>445</v>
      </c>
      <c r="M685" s="150" t="s">
        <v>111</v>
      </c>
      <c r="N685" s="139" t="s">
        <v>23</v>
      </c>
      <c r="O685" s="139" t="s">
        <v>23</v>
      </c>
      <c r="P685" s="139" t="s">
        <v>23</v>
      </c>
      <c r="Q685" s="139" t="s">
        <v>23</v>
      </c>
      <c r="R685" s="139" t="s">
        <v>23</v>
      </c>
      <c r="S685" s="139" t="s">
        <v>23</v>
      </c>
      <c r="T685" s="138" t="s">
        <v>23</v>
      </c>
      <c r="U685" s="139">
        <v>0</v>
      </c>
      <c r="V685" s="139">
        <v>0</v>
      </c>
      <c r="W685" s="138" t="s">
        <v>469</v>
      </c>
      <c r="X685" s="80" t="s">
        <v>20</v>
      </c>
      <c r="Y685" s="139" t="s">
        <v>1</v>
      </c>
    </row>
    <row r="686" spans="1:25">
      <c r="A686" s="139">
        <f t="shared" si="10"/>
        <v>683</v>
      </c>
      <c r="B686" s="139">
        <v>11</v>
      </c>
      <c r="C686" s="139" t="s">
        <v>716</v>
      </c>
      <c r="D686" s="139">
        <v>11609</v>
      </c>
      <c r="E686" s="139" t="s">
        <v>583</v>
      </c>
      <c r="F686" s="138" t="s">
        <v>468</v>
      </c>
      <c r="G686" s="138" t="s">
        <v>584</v>
      </c>
      <c r="H686" s="139">
        <v>3</v>
      </c>
      <c r="I686" s="139" t="s">
        <v>33</v>
      </c>
      <c r="J686" s="138" t="s">
        <v>656</v>
      </c>
      <c r="K686" s="139" t="s">
        <v>10</v>
      </c>
      <c r="L686" s="139" t="s">
        <v>445</v>
      </c>
      <c r="M686" s="150" t="s">
        <v>111</v>
      </c>
      <c r="N686" s="139" t="s">
        <v>23</v>
      </c>
      <c r="O686" s="139" t="s">
        <v>23</v>
      </c>
      <c r="P686" s="139" t="s">
        <v>23</v>
      </c>
      <c r="Q686" s="139" t="s">
        <v>23</v>
      </c>
      <c r="R686" s="139" t="s">
        <v>23</v>
      </c>
      <c r="S686" s="139" t="s">
        <v>23</v>
      </c>
      <c r="T686" s="138" t="s">
        <v>23</v>
      </c>
      <c r="U686" s="139">
        <v>0</v>
      </c>
      <c r="V686" s="139">
        <v>0</v>
      </c>
      <c r="W686" s="138" t="s">
        <v>469</v>
      </c>
      <c r="X686" s="80" t="s">
        <v>450</v>
      </c>
      <c r="Y686" s="139" t="s">
        <v>1</v>
      </c>
    </row>
    <row r="687" spans="1:25">
      <c r="A687" s="139">
        <f t="shared" si="10"/>
        <v>684</v>
      </c>
      <c r="B687" s="139">
        <v>11</v>
      </c>
      <c r="C687" s="139" t="s">
        <v>716</v>
      </c>
      <c r="D687" s="139">
        <v>11609</v>
      </c>
      <c r="E687" s="139" t="s">
        <v>595</v>
      </c>
      <c r="F687" s="138" t="s">
        <v>585</v>
      </c>
      <c r="G687" s="138" t="s">
        <v>586</v>
      </c>
      <c r="H687" s="139">
        <v>3</v>
      </c>
      <c r="I687" s="139" t="s">
        <v>33</v>
      </c>
      <c r="J687" s="138" t="s">
        <v>656</v>
      </c>
      <c r="K687" s="139" t="s">
        <v>10</v>
      </c>
      <c r="L687" s="139" t="s">
        <v>445</v>
      </c>
      <c r="M687" s="150" t="s">
        <v>111</v>
      </c>
      <c r="N687" s="139" t="s">
        <v>23</v>
      </c>
      <c r="O687" s="139" t="s">
        <v>23</v>
      </c>
      <c r="P687" s="139" t="s">
        <v>23</v>
      </c>
      <c r="Q687" s="139" t="s">
        <v>23</v>
      </c>
      <c r="R687" s="139" t="s">
        <v>23</v>
      </c>
      <c r="S687" s="139" t="s">
        <v>23</v>
      </c>
      <c r="T687" s="138" t="s">
        <v>23</v>
      </c>
      <c r="U687" s="139">
        <v>0</v>
      </c>
      <c r="V687" s="139">
        <v>0</v>
      </c>
      <c r="W687" s="138" t="s">
        <v>469</v>
      </c>
      <c r="X687" s="80" t="s">
        <v>450</v>
      </c>
      <c r="Y687" s="139" t="s">
        <v>1</v>
      </c>
    </row>
    <row r="688" spans="1:25">
      <c r="A688" s="139">
        <f t="shared" si="10"/>
        <v>685</v>
      </c>
      <c r="B688" s="139">
        <v>1</v>
      </c>
      <c r="C688" s="139" t="s">
        <v>716</v>
      </c>
      <c r="D688" s="139">
        <v>21609</v>
      </c>
      <c r="E688" s="139" t="s">
        <v>583</v>
      </c>
      <c r="F688" s="138" t="s">
        <v>468</v>
      </c>
      <c r="G688" s="138" t="s">
        <v>584</v>
      </c>
      <c r="H688" s="139">
        <v>3</v>
      </c>
      <c r="I688" s="139" t="s">
        <v>33</v>
      </c>
      <c r="J688" s="138" t="s">
        <v>656</v>
      </c>
      <c r="K688" s="139" t="s">
        <v>10</v>
      </c>
      <c r="L688" s="139" t="s">
        <v>445</v>
      </c>
      <c r="M688" s="150" t="s">
        <v>111</v>
      </c>
      <c r="N688" s="139" t="s">
        <v>23</v>
      </c>
      <c r="O688" s="139" t="s">
        <v>23</v>
      </c>
      <c r="P688" s="139" t="s">
        <v>23</v>
      </c>
      <c r="Q688" s="139" t="s">
        <v>23</v>
      </c>
      <c r="R688" s="139" t="s">
        <v>23</v>
      </c>
      <c r="S688" s="139" t="s">
        <v>23</v>
      </c>
      <c r="T688" s="138" t="s">
        <v>23</v>
      </c>
      <c r="U688" s="139">
        <v>0</v>
      </c>
      <c r="V688" s="139">
        <v>0</v>
      </c>
      <c r="W688" s="138" t="s">
        <v>469</v>
      </c>
      <c r="X688" s="80" t="s">
        <v>20</v>
      </c>
      <c r="Y688" s="139" t="s">
        <v>1</v>
      </c>
    </row>
    <row r="689" spans="1:25">
      <c r="A689" s="139">
        <f t="shared" si="10"/>
        <v>686</v>
      </c>
      <c r="B689" s="139">
        <v>1</v>
      </c>
      <c r="C689" s="139" t="s">
        <v>716</v>
      </c>
      <c r="D689" s="139">
        <v>21609</v>
      </c>
      <c r="E689" s="139" t="s">
        <v>595</v>
      </c>
      <c r="F689" s="138" t="s">
        <v>585</v>
      </c>
      <c r="G689" s="138" t="s">
        <v>586</v>
      </c>
      <c r="H689" s="139">
        <v>3</v>
      </c>
      <c r="I689" s="139" t="s">
        <v>33</v>
      </c>
      <c r="J689" s="138" t="s">
        <v>656</v>
      </c>
      <c r="K689" s="139" t="s">
        <v>10</v>
      </c>
      <c r="L689" s="139" t="s">
        <v>445</v>
      </c>
      <c r="M689" s="150" t="s">
        <v>111</v>
      </c>
      <c r="N689" s="139" t="s">
        <v>23</v>
      </c>
      <c r="O689" s="139" t="s">
        <v>23</v>
      </c>
      <c r="P689" s="139" t="s">
        <v>23</v>
      </c>
      <c r="Q689" s="139" t="s">
        <v>23</v>
      </c>
      <c r="R689" s="139" t="s">
        <v>23</v>
      </c>
      <c r="S689" s="139" t="s">
        <v>23</v>
      </c>
      <c r="T689" s="138" t="s">
        <v>23</v>
      </c>
      <c r="U689" s="139">
        <v>0</v>
      </c>
      <c r="V689" s="139">
        <v>0</v>
      </c>
      <c r="W689" s="138" t="s">
        <v>469</v>
      </c>
      <c r="X689" s="80" t="s">
        <v>20</v>
      </c>
      <c r="Y689" s="139" t="s">
        <v>1</v>
      </c>
    </row>
    <row r="690" spans="1:25">
      <c r="A690" s="139">
        <f t="shared" si="10"/>
        <v>687</v>
      </c>
      <c r="B690" s="139">
        <v>11</v>
      </c>
      <c r="C690" s="139" t="s">
        <v>716</v>
      </c>
      <c r="D690" s="139">
        <v>21609</v>
      </c>
      <c r="E690" s="139" t="s">
        <v>583</v>
      </c>
      <c r="F690" s="138" t="s">
        <v>468</v>
      </c>
      <c r="G690" s="138" t="s">
        <v>584</v>
      </c>
      <c r="H690" s="139">
        <v>3</v>
      </c>
      <c r="I690" s="139" t="s">
        <v>33</v>
      </c>
      <c r="J690" s="138" t="s">
        <v>656</v>
      </c>
      <c r="K690" s="139" t="s">
        <v>10</v>
      </c>
      <c r="L690" s="139" t="s">
        <v>445</v>
      </c>
      <c r="M690" s="150" t="s">
        <v>111</v>
      </c>
      <c r="N690" s="139" t="s">
        <v>23</v>
      </c>
      <c r="O690" s="139" t="s">
        <v>23</v>
      </c>
      <c r="P690" s="139" t="s">
        <v>23</v>
      </c>
      <c r="Q690" s="139" t="s">
        <v>23</v>
      </c>
      <c r="R690" s="139" t="s">
        <v>23</v>
      </c>
      <c r="S690" s="139" t="s">
        <v>23</v>
      </c>
      <c r="T690" s="138" t="s">
        <v>23</v>
      </c>
      <c r="U690" s="139">
        <v>0</v>
      </c>
      <c r="V690" s="139">
        <v>0</v>
      </c>
      <c r="W690" s="138" t="s">
        <v>469</v>
      </c>
      <c r="X690" s="80" t="s">
        <v>450</v>
      </c>
      <c r="Y690" s="139" t="s">
        <v>1</v>
      </c>
    </row>
    <row r="691" spans="1:25">
      <c r="A691" s="139">
        <f t="shared" si="10"/>
        <v>688</v>
      </c>
      <c r="B691" s="139">
        <v>11</v>
      </c>
      <c r="C691" s="139" t="s">
        <v>716</v>
      </c>
      <c r="D691" s="139">
        <v>21609</v>
      </c>
      <c r="E691" s="139" t="s">
        <v>595</v>
      </c>
      <c r="F691" s="138" t="s">
        <v>585</v>
      </c>
      <c r="G691" s="138" t="s">
        <v>586</v>
      </c>
      <c r="H691" s="139">
        <v>3</v>
      </c>
      <c r="I691" s="139" t="s">
        <v>33</v>
      </c>
      <c r="J691" s="138" t="s">
        <v>656</v>
      </c>
      <c r="K691" s="139" t="s">
        <v>10</v>
      </c>
      <c r="L691" s="139" t="s">
        <v>445</v>
      </c>
      <c r="M691" s="150" t="s">
        <v>111</v>
      </c>
      <c r="N691" s="139" t="s">
        <v>23</v>
      </c>
      <c r="O691" s="139" t="s">
        <v>23</v>
      </c>
      <c r="P691" s="139" t="s">
        <v>23</v>
      </c>
      <c r="Q691" s="139" t="s">
        <v>23</v>
      </c>
      <c r="R691" s="139" t="s">
        <v>23</v>
      </c>
      <c r="S691" s="139" t="s">
        <v>23</v>
      </c>
      <c r="T691" s="138" t="s">
        <v>23</v>
      </c>
      <c r="U691" s="139">
        <v>0</v>
      </c>
      <c r="V691" s="139">
        <v>0</v>
      </c>
      <c r="W691" s="138" t="s">
        <v>469</v>
      </c>
      <c r="X691" s="80" t="s">
        <v>450</v>
      </c>
      <c r="Y691" s="139" t="s">
        <v>1</v>
      </c>
    </row>
    <row r="692" spans="1:25">
      <c r="A692" s="139">
        <f t="shared" si="10"/>
        <v>689</v>
      </c>
      <c r="B692" s="139">
        <v>1</v>
      </c>
      <c r="C692" s="139" t="s">
        <v>716</v>
      </c>
      <c r="D692" s="139">
        <v>99100</v>
      </c>
      <c r="E692" s="139" t="s">
        <v>583</v>
      </c>
      <c r="F692" s="138" t="s">
        <v>468</v>
      </c>
      <c r="G692" s="138" t="s">
        <v>584</v>
      </c>
      <c r="H692" s="139">
        <v>3</v>
      </c>
      <c r="I692" s="139" t="s">
        <v>33</v>
      </c>
      <c r="J692" s="138" t="s">
        <v>656</v>
      </c>
      <c r="K692" s="139" t="s">
        <v>10</v>
      </c>
      <c r="L692" s="139" t="s">
        <v>445</v>
      </c>
      <c r="M692" s="151" t="s">
        <v>112</v>
      </c>
      <c r="N692" s="139" t="s">
        <v>23</v>
      </c>
      <c r="O692" s="139" t="s">
        <v>23</v>
      </c>
      <c r="P692" s="139" t="s">
        <v>23</v>
      </c>
      <c r="Q692" s="139" t="s">
        <v>23</v>
      </c>
      <c r="R692" s="139" t="s">
        <v>23</v>
      </c>
      <c r="S692" s="139" t="s">
        <v>23</v>
      </c>
      <c r="T692" s="138" t="s">
        <v>23</v>
      </c>
      <c r="U692" s="139">
        <v>0</v>
      </c>
      <c r="V692" s="139">
        <v>0</v>
      </c>
      <c r="W692" s="138" t="s">
        <v>469</v>
      </c>
      <c r="X692" s="80" t="s">
        <v>20</v>
      </c>
      <c r="Y692" s="139" t="s">
        <v>1</v>
      </c>
    </row>
    <row r="693" spans="1:25">
      <c r="A693" s="139">
        <f t="shared" si="10"/>
        <v>690</v>
      </c>
      <c r="B693" s="139">
        <v>1</v>
      </c>
      <c r="C693" s="139" t="s">
        <v>716</v>
      </c>
      <c r="D693" s="139">
        <v>99100</v>
      </c>
      <c r="E693" s="139" t="s">
        <v>595</v>
      </c>
      <c r="F693" s="138" t="s">
        <v>585</v>
      </c>
      <c r="G693" s="138" t="s">
        <v>586</v>
      </c>
      <c r="H693" s="139">
        <v>3</v>
      </c>
      <c r="I693" s="139" t="s">
        <v>33</v>
      </c>
      <c r="J693" s="138" t="s">
        <v>656</v>
      </c>
      <c r="K693" s="139" t="s">
        <v>10</v>
      </c>
      <c r="L693" s="139" t="s">
        <v>445</v>
      </c>
      <c r="M693" s="151" t="s">
        <v>112</v>
      </c>
      <c r="N693" s="139" t="s">
        <v>23</v>
      </c>
      <c r="O693" s="139" t="s">
        <v>23</v>
      </c>
      <c r="P693" s="139" t="s">
        <v>23</v>
      </c>
      <c r="Q693" s="139" t="s">
        <v>23</v>
      </c>
      <c r="R693" s="139" t="s">
        <v>23</v>
      </c>
      <c r="S693" s="139" t="s">
        <v>23</v>
      </c>
      <c r="T693" s="138" t="s">
        <v>23</v>
      </c>
      <c r="U693" s="139">
        <v>0</v>
      </c>
      <c r="V693" s="139">
        <v>0</v>
      </c>
      <c r="W693" s="138" t="s">
        <v>469</v>
      </c>
      <c r="X693" s="80" t="s">
        <v>20</v>
      </c>
      <c r="Y693" s="139" t="s">
        <v>1</v>
      </c>
    </row>
    <row r="694" spans="1:25">
      <c r="A694" s="139">
        <f t="shared" si="10"/>
        <v>691</v>
      </c>
      <c r="B694" s="139">
        <v>11</v>
      </c>
      <c r="C694" s="139" t="s">
        <v>716</v>
      </c>
      <c r="D694" s="139">
        <v>99100</v>
      </c>
      <c r="E694" s="139" t="s">
        <v>583</v>
      </c>
      <c r="F694" s="138" t="s">
        <v>468</v>
      </c>
      <c r="G694" s="138" t="s">
        <v>584</v>
      </c>
      <c r="H694" s="139">
        <v>3</v>
      </c>
      <c r="I694" s="139" t="s">
        <v>33</v>
      </c>
      <c r="J694" s="138" t="s">
        <v>656</v>
      </c>
      <c r="K694" s="139" t="s">
        <v>10</v>
      </c>
      <c r="L694" s="139" t="s">
        <v>445</v>
      </c>
      <c r="M694" s="151" t="s">
        <v>112</v>
      </c>
      <c r="N694" s="139" t="s">
        <v>23</v>
      </c>
      <c r="O694" s="139" t="s">
        <v>23</v>
      </c>
      <c r="P694" s="139" t="s">
        <v>23</v>
      </c>
      <c r="Q694" s="139" t="s">
        <v>23</v>
      </c>
      <c r="R694" s="139" t="s">
        <v>23</v>
      </c>
      <c r="S694" s="139" t="s">
        <v>23</v>
      </c>
      <c r="T694" s="138" t="s">
        <v>23</v>
      </c>
      <c r="U694" s="139">
        <v>0</v>
      </c>
      <c r="V694" s="139">
        <v>0</v>
      </c>
      <c r="W694" s="138" t="s">
        <v>469</v>
      </c>
      <c r="X694" s="80" t="s">
        <v>450</v>
      </c>
      <c r="Y694" s="139" t="s">
        <v>1</v>
      </c>
    </row>
    <row r="695" spans="1:25">
      <c r="A695" s="139">
        <f t="shared" si="10"/>
        <v>692</v>
      </c>
      <c r="B695" s="139">
        <v>11</v>
      </c>
      <c r="C695" s="139" t="s">
        <v>716</v>
      </c>
      <c r="D695" s="139">
        <v>99100</v>
      </c>
      <c r="E695" s="139" t="s">
        <v>595</v>
      </c>
      <c r="F695" s="138" t="s">
        <v>585</v>
      </c>
      <c r="G695" s="138" t="s">
        <v>586</v>
      </c>
      <c r="H695" s="139">
        <v>3</v>
      </c>
      <c r="I695" s="139" t="s">
        <v>33</v>
      </c>
      <c r="J695" s="138" t="s">
        <v>656</v>
      </c>
      <c r="K695" s="139" t="s">
        <v>10</v>
      </c>
      <c r="L695" s="139" t="s">
        <v>445</v>
      </c>
      <c r="M695" s="151" t="s">
        <v>112</v>
      </c>
      <c r="N695" s="139" t="s">
        <v>23</v>
      </c>
      <c r="O695" s="139" t="s">
        <v>23</v>
      </c>
      <c r="P695" s="139" t="s">
        <v>23</v>
      </c>
      <c r="Q695" s="139" t="s">
        <v>23</v>
      </c>
      <c r="R695" s="139" t="s">
        <v>23</v>
      </c>
      <c r="S695" s="139" t="s">
        <v>23</v>
      </c>
      <c r="T695" s="138" t="s">
        <v>23</v>
      </c>
      <c r="U695" s="139">
        <v>0</v>
      </c>
      <c r="V695" s="139">
        <v>0</v>
      </c>
      <c r="W695" s="138" t="s">
        <v>469</v>
      </c>
      <c r="X695" s="80" t="s">
        <v>450</v>
      </c>
      <c r="Y695" s="139" t="s">
        <v>1</v>
      </c>
    </row>
    <row r="696" spans="1:25">
      <c r="A696" s="139">
        <f t="shared" si="10"/>
        <v>693</v>
      </c>
      <c r="B696" s="139">
        <v>1</v>
      </c>
      <c r="C696" s="139" t="s">
        <v>716</v>
      </c>
      <c r="D696" s="139">
        <v>79101</v>
      </c>
      <c r="E696" s="139" t="s">
        <v>583</v>
      </c>
      <c r="F696" s="138" t="s">
        <v>468</v>
      </c>
      <c r="G696" s="138" t="s">
        <v>584</v>
      </c>
      <c r="H696" s="139">
        <v>3</v>
      </c>
      <c r="I696" s="139" t="s">
        <v>33</v>
      </c>
      <c r="J696" s="138" t="s">
        <v>656</v>
      </c>
      <c r="K696" s="139" t="s">
        <v>10</v>
      </c>
      <c r="L696" s="139" t="s">
        <v>445</v>
      </c>
      <c r="M696" s="151" t="s">
        <v>112</v>
      </c>
      <c r="N696" s="139" t="s">
        <v>23</v>
      </c>
      <c r="O696" s="139" t="s">
        <v>23</v>
      </c>
      <c r="P696" s="139" t="s">
        <v>23</v>
      </c>
      <c r="Q696" s="139" t="s">
        <v>23</v>
      </c>
      <c r="R696" s="139" t="s">
        <v>23</v>
      </c>
      <c r="S696" s="139" t="s">
        <v>23</v>
      </c>
      <c r="T696" s="138" t="s">
        <v>23</v>
      </c>
      <c r="U696" s="139">
        <v>0</v>
      </c>
      <c r="V696" s="139">
        <v>0</v>
      </c>
      <c r="W696" s="138" t="s">
        <v>469</v>
      </c>
      <c r="X696" s="80" t="s">
        <v>20</v>
      </c>
      <c r="Y696" s="139" t="s">
        <v>1</v>
      </c>
    </row>
    <row r="697" spans="1:25">
      <c r="A697" s="139">
        <f t="shared" si="10"/>
        <v>694</v>
      </c>
      <c r="B697" s="139">
        <v>1</v>
      </c>
      <c r="C697" s="139" t="s">
        <v>716</v>
      </c>
      <c r="D697" s="139">
        <v>79101</v>
      </c>
      <c r="E697" s="139" t="s">
        <v>595</v>
      </c>
      <c r="F697" s="138" t="s">
        <v>585</v>
      </c>
      <c r="G697" s="138" t="s">
        <v>586</v>
      </c>
      <c r="H697" s="139">
        <v>3</v>
      </c>
      <c r="I697" s="139" t="s">
        <v>33</v>
      </c>
      <c r="J697" s="138" t="s">
        <v>656</v>
      </c>
      <c r="K697" s="139" t="s">
        <v>10</v>
      </c>
      <c r="L697" s="139" t="s">
        <v>445</v>
      </c>
      <c r="M697" s="151" t="s">
        <v>112</v>
      </c>
      <c r="N697" s="139" t="s">
        <v>23</v>
      </c>
      <c r="O697" s="139" t="s">
        <v>23</v>
      </c>
      <c r="P697" s="139" t="s">
        <v>23</v>
      </c>
      <c r="Q697" s="139" t="s">
        <v>23</v>
      </c>
      <c r="R697" s="139" t="s">
        <v>23</v>
      </c>
      <c r="S697" s="139" t="s">
        <v>23</v>
      </c>
      <c r="T697" s="138" t="s">
        <v>23</v>
      </c>
      <c r="U697" s="139">
        <v>0</v>
      </c>
      <c r="V697" s="139">
        <v>0</v>
      </c>
      <c r="W697" s="138" t="s">
        <v>469</v>
      </c>
      <c r="X697" s="80" t="s">
        <v>20</v>
      </c>
      <c r="Y697" s="139" t="s">
        <v>1</v>
      </c>
    </row>
    <row r="698" spans="1:25">
      <c r="A698" s="139">
        <f t="shared" si="10"/>
        <v>695</v>
      </c>
      <c r="B698" s="139">
        <v>11</v>
      </c>
      <c r="C698" s="139" t="s">
        <v>716</v>
      </c>
      <c r="D698" s="139">
        <v>79101</v>
      </c>
      <c r="E698" s="139" t="s">
        <v>583</v>
      </c>
      <c r="F698" s="138" t="s">
        <v>468</v>
      </c>
      <c r="G698" s="138" t="s">
        <v>584</v>
      </c>
      <c r="H698" s="139">
        <v>3</v>
      </c>
      <c r="I698" s="139" t="s">
        <v>33</v>
      </c>
      <c r="J698" s="138" t="s">
        <v>656</v>
      </c>
      <c r="K698" s="139" t="s">
        <v>10</v>
      </c>
      <c r="L698" s="139" t="s">
        <v>445</v>
      </c>
      <c r="M698" s="151" t="s">
        <v>112</v>
      </c>
      <c r="N698" s="139" t="s">
        <v>23</v>
      </c>
      <c r="O698" s="139" t="s">
        <v>23</v>
      </c>
      <c r="P698" s="139" t="s">
        <v>23</v>
      </c>
      <c r="Q698" s="139" t="s">
        <v>23</v>
      </c>
      <c r="R698" s="139" t="s">
        <v>23</v>
      </c>
      <c r="S698" s="139" t="s">
        <v>23</v>
      </c>
      <c r="T698" s="138" t="s">
        <v>23</v>
      </c>
      <c r="U698" s="139">
        <v>0</v>
      </c>
      <c r="V698" s="139">
        <v>0</v>
      </c>
      <c r="W698" s="138" t="s">
        <v>469</v>
      </c>
      <c r="X698" s="80" t="s">
        <v>450</v>
      </c>
      <c r="Y698" s="139" t="s">
        <v>1</v>
      </c>
    </row>
    <row r="699" spans="1:25">
      <c r="A699" s="139">
        <f t="shared" si="10"/>
        <v>696</v>
      </c>
      <c r="B699" s="139">
        <v>11</v>
      </c>
      <c r="C699" s="139" t="s">
        <v>716</v>
      </c>
      <c r="D699" s="139">
        <v>79101</v>
      </c>
      <c r="E699" s="139" t="s">
        <v>595</v>
      </c>
      <c r="F699" s="138" t="s">
        <v>585</v>
      </c>
      <c r="G699" s="138" t="s">
        <v>586</v>
      </c>
      <c r="H699" s="139">
        <v>3</v>
      </c>
      <c r="I699" s="139" t="s">
        <v>33</v>
      </c>
      <c r="J699" s="138" t="s">
        <v>656</v>
      </c>
      <c r="K699" s="139" t="s">
        <v>10</v>
      </c>
      <c r="L699" s="139" t="s">
        <v>445</v>
      </c>
      <c r="M699" s="151" t="s">
        <v>112</v>
      </c>
      <c r="N699" s="139" t="s">
        <v>23</v>
      </c>
      <c r="O699" s="139" t="s">
        <v>23</v>
      </c>
      <c r="P699" s="139" t="s">
        <v>23</v>
      </c>
      <c r="Q699" s="139" t="s">
        <v>23</v>
      </c>
      <c r="R699" s="139" t="s">
        <v>23</v>
      </c>
      <c r="S699" s="139" t="s">
        <v>23</v>
      </c>
      <c r="T699" s="138" t="s">
        <v>23</v>
      </c>
      <c r="U699" s="139">
        <v>0</v>
      </c>
      <c r="V699" s="139">
        <v>0</v>
      </c>
      <c r="W699" s="138" t="s">
        <v>469</v>
      </c>
      <c r="X699" s="80" t="s">
        <v>450</v>
      </c>
      <c r="Y699" s="139" t="s">
        <v>1</v>
      </c>
    </row>
    <row r="700" spans="1:25">
      <c r="A700" s="139">
        <f t="shared" si="10"/>
        <v>697</v>
      </c>
      <c r="B700" s="139">
        <v>1</v>
      </c>
      <c r="C700" s="139" t="s">
        <v>716</v>
      </c>
      <c r="D700" s="139">
        <v>11609</v>
      </c>
      <c r="E700" s="139" t="s">
        <v>583</v>
      </c>
      <c r="F700" s="138" t="s">
        <v>468</v>
      </c>
      <c r="G700" s="138" t="s">
        <v>584</v>
      </c>
      <c r="H700" s="139">
        <v>3</v>
      </c>
      <c r="I700" s="139" t="s">
        <v>33</v>
      </c>
      <c r="J700" s="138" t="s">
        <v>656</v>
      </c>
      <c r="K700" s="139" t="s">
        <v>10</v>
      </c>
      <c r="L700" s="139" t="s">
        <v>445</v>
      </c>
      <c r="M700" s="151" t="s">
        <v>112</v>
      </c>
      <c r="N700" s="139" t="s">
        <v>23</v>
      </c>
      <c r="O700" s="139" t="s">
        <v>23</v>
      </c>
      <c r="P700" s="139" t="s">
        <v>23</v>
      </c>
      <c r="Q700" s="139" t="s">
        <v>23</v>
      </c>
      <c r="R700" s="139" t="s">
        <v>23</v>
      </c>
      <c r="S700" s="139" t="s">
        <v>23</v>
      </c>
      <c r="T700" s="138" t="s">
        <v>23</v>
      </c>
      <c r="U700" s="139">
        <v>0</v>
      </c>
      <c r="V700" s="139">
        <v>0</v>
      </c>
      <c r="W700" s="138" t="s">
        <v>469</v>
      </c>
      <c r="X700" s="80" t="s">
        <v>20</v>
      </c>
      <c r="Y700" s="139" t="s">
        <v>1</v>
      </c>
    </row>
    <row r="701" spans="1:25">
      <c r="A701" s="139">
        <f t="shared" si="10"/>
        <v>698</v>
      </c>
      <c r="B701" s="139">
        <v>1</v>
      </c>
      <c r="C701" s="139" t="s">
        <v>716</v>
      </c>
      <c r="D701" s="139">
        <v>11609</v>
      </c>
      <c r="E701" s="139" t="s">
        <v>595</v>
      </c>
      <c r="F701" s="138" t="s">
        <v>585</v>
      </c>
      <c r="G701" s="138" t="s">
        <v>586</v>
      </c>
      <c r="H701" s="139">
        <v>3</v>
      </c>
      <c r="I701" s="139" t="s">
        <v>33</v>
      </c>
      <c r="J701" s="138" t="s">
        <v>656</v>
      </c>
      <c r="K701" s="139" t="s">
        <v>10</v>
      </c>
      <c r="L701" s="139" t="s">
        <v>445</v>
      </c>
      <c r="M701" s="151" t="s">
        <v>112</v>
      </c>
      <c r="N701" s="139" t="s">
        <v>23</v>
      </c>
      <c r="O701" s="139" t="s">
        <v>23</v>
      </c>
      <c r="P701" s="139" t="s">
        <v>23</v>
      </c>
      <c r="Q701" s="139" t="s">
        <v>23</v>
      </c>
      <c r="R701" s="139" t="s">
        <v>23</v>
      </c>
      <c r="S701" s="139" t="s">
        <v>23</v>
      </c>
      <c r="T701" s="138" t="s">
        <v>23</v>
      </c>
      <c r="U701" s="139">
        <v>0</v>
      </c>
      <c r="V701" s="139">
        <v>0</v>
      </c>
      <c r="W701" s="138" t="s">
        <v>469</v>
      </c>
      <c r="X701" s="80" t="s">
        <v>20</v>
      </c>
      <c r="Y701" s="139" t="s">
        <v>1</v>
      </c>
    </row>
    <row r="702" spans="1:25">
      <c r="A702" s="139">
        <f t="shared" si="10"/>
        <v>699</v>
      </c>
      <c r="B702" s="139">
        <v>11</v>
      </c>
      <c r="C702" s="139" t="s">
        <v>716</v>
      </c>
      <c r="D702" s="139">
        <v>11609</v>
      </c>
      <c r="E702" s="139" t="s">
        <v>583</v>
      </c>
      <c r="F702" s="138" t="s">
        <v>468</v>
      </c>
      <c r="G702" s="138" t="s">
        <v>584</v>
      </c>
      <c r="H702" s="139">
        <v>3</v>
      </c>
      <c r="I702" s="139" t="s">
        <v>33</v>
      </c>
      <c r="J702" s="138" t="s">
        <v>656</v>
      </c>
      <c r="K702" s="139" t="s">
        <v>10</v>
      </c>
      <c r="L702" s="139" t="s">
        <v>445</v>
      </c>
      <c r="M702" s="151" t="s">
        <v>112</v>
      </c>
      <c r="N702" s="139" t="s">
        <v>23</v>
      </c>
      <c r="O702" s="139" t="s">
        <v>23</v>
      </c>
      <c r="P702" s="139" t="s">
        <v>23</v>
      </c>
      <c r="Q702" s="139" t="s">
        <v>23</v>
      </c>
      <c r="R702" s="139" t="s">
        <v>23</v>
      </c>
      <c r="S702" s="139" t="s">
        <v>23</v>
      </c>
      <c r="T702" s="138" t="s">
        <v>23</v>
      </c>
      <c r="U702" s="139">
        <v>0</v>
      </c>
      <c r="V702" s="139">
        <v>0</v>
      </c>
      <c r="W702" s="138" t="s">
        <v>469</v>
      </c>
      <c r="X702" s="80" t="s">
        <v>450</v>
      </c>
      <c r="Y702" s="139" t="s">
        <v>1</v>
      </c>
    </row>
    <row r="703" spans="1:25">
      <c r="A703" s="139">
        <f t="shared" si="10"/>
        <v>700</v>
      </c>
      <c r="B703" s="139">
        <v>11</v>
      </c>
      <c r="C703" s="139" t="s">
        <v>716</v>
      </c>
      <c r="D703" s="139">
        <v>11609</v>
      </c>
      <c r="E703" s="139" t="s">
        <v>595</v>
      </c>
      <c r="F703" s="138" t="s">
        <v>585</v>
      </c>
      <c r="G703" s="138" t="s">
        <v>586</v>
      </c>
      <c r="H703" s="139">
        <v>3</v>
      </c>
      <c r="I703" s="139" t="s">
        <v>33</v>
      </c>
      <c r="J703" s="138" t="s">
        <v>656</v>
      </c>
      <c r="K703" s="139" t="s">
        <v>10</v>
      </c>
      <c r="L703" s="139" t="s">
        <v>445</v>
      </c>
      <c r="M703" s="151" t="s">
        <v>112</v>
      </c>
      <c r="N703" s="139" t="s">
        <v>23</v>
      </c>
      <c r="O703" s="139" t="s">
        <v>23</v>
      </c>
      <c r="P703" s="139" t="s">
        <v>23</v>
      </c>
      <c r="Q703" s="139" t="s">
        <v>23</v>
      </c>
      <c r="R703" s="139" t="s">
        <v>23</v>
      </c>
      <c r="S703" s="139" t="s">
        <v>23</v>
      </c>
      <c r="T703" s="138" t="s">
        <v>23</v>
      </c>
      <c r="U703" s="139">
        <v>0</v>
      </c>
      <c r="V703" s="139">
        <v>0</v>
      </c>
      <c r="W703" s="138" t="s">
        <v>469</v>
      </c>
      <c r="X703" s="80" t="s">
        <v>450</v>
      </c>
      <c r="Y703" s="139" t="s">
        <v>1</v>
      </c>
    </row>
    <row r="704" spans="1:25">
      <c r="A704" s="139">
        <f t="shared" si="10"/>
        <v>701</v>
      </c>
      <c r="B704" s="139">
        <v>1</v>
      </c>
      <c r="C704" s="139" t="s">
        <v>716</v>
      </c>
      <c r="D704" s="139">
        <v>21609</v>
      </c>
      <c r="E704" s="139" t="s">
        <v>583</v>
      </c>
      <c r="F704" s="138" t="s">
        <v>468</v>
      </c>
      <c r="G704" s="138" t="s">
        <v>584</v>
      </c>
      <c r="H704" s="139">
        <v>3</v>
      </c>
      <c r="I704" s="139" t="s">
        <v>33</v>
      </c>
      <c r="J704" s="138" t="s">
        <v>656</v>
      </c>
      <c r="K704" s="139" t="s">
        <v>10</v>
      </c>
      <c r="L704" s="139" t="s">
        <v>445</v>
      </c>
      <c r="M704" s="151" t="s">
        <v>112</v>
      </c>
      <c r="N704" s="139" t="s">
        <v>23</v>
      </c>
      <c r="O704" s="139" t="s">
        <v>23</v>
      </c>
      <c r="P704" s="139" t="s">
        <v>23</v>
      </c>
      <c r="Q704" s="139" t="s">
        <v>23</v>
      </c>
      <c r="R704" s="139" t="s">
        <v>23</v>
      </c>
      <c r="S704" s="139" t="s">
        <v>23</v>
      </c>
      <c r="T704" s="138" t="s">
        <v>23</v>
      </c>
      <c r="U704" s="139">
        <v>0</v>
      </c>
      <c r="V704" s="139">
        <v>0</v>
      </c>
      <c r="W704" s="138" t="s">
        <v>469</v>
      </c>
      <c r="X704" s="80" t="s">
        <v>20</v>
      </c>
      <c r="Y704" s="139" t="s">
        <v>1</v>
      </c>
    </row>
    <row r="705" spans="1:25">
      <c r="A705" s="139">
        <f t="shared" si="10"/>
        <v>702</v>
      </c>
      <c r="B705" s="139">
        <v>1</v>
      </c>
      <c r="C705" s="139" t="s">
        <v>716</v>
      </c>
      <c r="D705" s="139">
        <v>21609</v>
      </c>
      <c r="E705" s="139" t="s">
        <v>595</v>
      </c>
      <c r="F705" s="138" t="s">
        <v>585</v>
      </c>
      <c r="G705" s="138" t="s">
        <v>586</v>
      </c>
      <c r="H705" s="139">
        <v>3</v>
      </c>
      <c r="I705" s="139" t="s">
        <v>33</v>
      </c>
      <c r="J705" s="138" t="s">
        <v>656</v>
      </c>
      <c r="K705" s="139" t="s">
        <v>10</v>
      </c>
      <c r="L705" s="139" t="s">
        <v>445</v>
      </c>
      <c r="M705" s="151" t="s">
        <v>112</v>
      </c>
      <c r="N705" s="139" t="s">
        <v>23</v>
      </c>
      <c r="O705" s="139" t="s">
        <v>23</v>
      </c>
      <c r="P705" s="139" t="s">
        <v>23</v>
      </c>
      <c r="Q705" s="139" t="s">
        <v>23</v>
      </c>
      <c r="R705" s="139" t="s">
        <v>23</v>
      </c>
      <c r="S705" s="139" t="s">
        <v>23</v>
      </c>
      <c r="T705" s="138" t="s">
        <v>23</v>
      </c>
      <c r="U705" s="139">
        <v>0</v>
      </c>
      <c r="V705" s="139">
        <v>0</v>
      </c>
      <c r="W705" s="138" t="s">
        <v>469</v>
      </c>
      <c r="X705" s="80" t="s">
        <v>20</v>
      </c>
      <c r="Y705" s="139" t="s">
        <v>1</v>
      </c>
    </row>
    <row r="706" spans="1:25">
      <c r="A706" s="139">
        <f t="shared" si="10"/>
        <v>703</v>
      </c>
      <c r="B706" s="139">
        <v>11</v>
      </c>
      <c r="C706" s="139" t="s">
        <v>716</v>
      </c>
      <c r="D706" s="139">
        <v>21609</v>
      </c>
      <c r="E706" s="139" t="s">
        <v>583</v>
      </c>
      <c r="F706" s="138" t="s">
        <v>468</v>
      </c>
      <c r="G706" s="138" t="s">
        <v>584</v>
      </c>
      <c r="H706" s="139">
        <v>3</v>
      </c>
      <c r="I706" s="139" t="s">
        <v>33</v>
      </c>
      <c r="J706" s="138" t="s">
        <v>656</v>
      </c>
      <c r="K706" s="139" t="s">
        <v>10</v>
      </c>
      <c r="L706" s="139" t="s">
        <v>445</v>
      </c>
      <c r="M706" s="151" t="s">
        <v>112</v>
      </c>
      <c r="N706" s="139" t="s">
        <v>23</v>
      </c>
      <c r="O706" s="139" t="s">
        <v>23</v>
      </c>
      <c r="P706" s="139" t="s">
        <v>23</v>
      </c>
      <c r="Q706" s="139" t="s">
        <v>23</v>
      </c>
      <c r="R706" s="139" t="s">
        <v>23</v>
      </c>
      <c r="S706" s="139" t="s">
        <v>23</v>
      </c>
      <c r="T706" s="138" t="s">
        <v>23</v>
      </c>
      <c r="U706" s="139">
        <v>0</v>
      </c>
      <c r="V706" s="139">
        <v>0</v>
      </c>
      <c r="W706" s="138" t="s">
        <v>469</v>
      </c>
      <c r="X706" s="80" t="s">
        <v>450</v>
      </c>
      <c r="Y706" s="139" t="s">
        <v>1</v>
      </c>
    </row>
    <row r="707" spans="1:25">
      <c r="A707" s="139">
        <f t="shared" si="10"/>
        <v>704</v>
      </c>
      <c r="B707" s="139">
        <v>11</v>
      </c>
      <c r="C707" s="139" t="s">
        <v>716</v>
      </c>
      <c r="D707" s="139">
        <v>21609</v>
      </c>
      <c r="E707" s="139" t="s">
        <v>595</v>
      </c>
      <c r="F707" s="138" t="s">
        <v>585</v>
      </c>
      <c r="G707" s="138" t="s">
        <v>586</v>
      </c>
      <c r="H707" s="139">
        <v>3</v>
      </c>
      <c r="I707" s="139" t="s">
        <v>33</v>
      </c>
      <c r="J707" s="138" t="s">
        <v>656</v>
      </c>
      <c r="K707" s="139" t="s">
        <v>10</v>
      </c>
      <c r="L707" s="139" t="s">
        <v>445</v>
      </c>
      <c r="M707" s="151" t="s">
        <v>112</v>
      </c>
      <c r="N707" s="139" t="s">
        <v>23</v>
      </c>
      <c r="O707" s="139" t="s">
        <v>23</v>
      </c>
      <c r="P707" s="139" t="s">
        <v>23</v>
      </c>
      <c r="Q707" s="139" t="s">
        <v>23</v>
      </c>
      <c r="R707" s="139" t="s">
        <v>23</v>
      </c>
      <c r="S707" s="139" t="s">
        <v>23</v>
      </c>
      <c r="T707" s="138" t="s">
        <v>23</v>
      </c>
      <c r="U707" s="139">
        <v>0</v>
      </c>
      <c r="V707" s="139">
        <v>0</v>
      </c>
      <c r="W707" s="138" t="s">
        <v>469</v>
      </c>
      <c r="X707" s="80" t="s">
        <v>450</v>
      </c>
      <c r="Y707" s="139" t="s">
        <v>1</v>
      </c>
    </row>
    <row r="708" spans="1:25">
      <c r="A708" s="139">
        <f t="shared" si="10"/>
        <v>705</v>
      </c>
      <c r="B708" s="139">
        <v>1</v>
      </c>
      <c r="C708" s="139" t="s">
        <v>716</v>
      </c>
      <c r="D708" s="139">
        <v>99100</v>
      </c>
      <c r="E708" s="139" t="s">
        <v>583</v>
      </c>
      <c r="F708" s="138" t="s">
        <v>468</v>
      </c>
      <c r="G708" s="138" t="s">
        <v>584</v>
      </c>
      <c r="H708" s="139">
        <v>3</v>
      </c>
      <c r="I708" s="139" t="s">
        <v>33</v>
      </c>
      <c r="J708" s="138" t="s">
        <v>656</v>
      </c>
      <c r="K708" s="139" t="s">
        <v>10</v>
      </c>
      <c r="L708" s="139" t="s">
        <v>445</v>
      </c>
      <c r="M708" s="154" t="s">
        <v>116</v>
      </c>
      <c r="N708" s="139" t="s">
        <v>23</v>
      </c>
      <c r="O708" s="139" t="s">
        <v>23</v>
      </c>
      <c r="P708" s="139" t="s">
        <v>23</v>
      </c>
      <c r="Q708" s="139" t="s">
        <v>23</v>
      </c>
      <c r="R708" s="139" t="s">
        <v>23</v>
      </c>
      <c r="S708" s="139" t="s">
        <v>23</v>
      </c>
      <c r="T708" s="138" t="s">
        <v>23</v>
      </c>
      <c r="U708" s="139">
        <v>0</v>
      </c>
      <c r="V708" s="139">
        <v>0</v>
      </c>
      <c r="W708" s="138" t="s">
        <v>469</v>
      </c>
      <c r="X708" s="80" t="s">
        <v>20</v>
      </c>
      <c r="Y708" s="139" t="s">
        <v>1</v>
      </c>
    </row>
    <row r="709" spans="1:25">
      <c r="A709" s="139">
        <f t="shared" si="10"/>
        <v>706</v>
      </c>
      <c r="B709" s="139">
        <v>1</v>
      </c>
      <c r="C709" s="139" t="s">
        <v>716</v>
      </c>
      <c r="D709" s="139">
        <v>99100</v>
      </c>
      <c r="E709" s="139" t="s">
        <v>595</v>
      </c>
      <c r="F709" s="138" t="s">
        <v>585</v>
      </c>
      <c r="G709" s="138" t="s">
        <v>586</v>
      </c>
      <c r="H709" s="139">
        <v>3</v>
      </c>
      <c r="I709" s="139" t="s">
        <v>33</v>
      </c>
      <c r="J709" s="138" t="s">
        <v>656</v>
      </c>
      <c r="K709" s="139" t="s">
        <v>10</v>
      </c>
      <c r="L709" s="139" t="s">
        <v>445</v>
      </c>
      <c r="M709" s="154" t="s">
        <v>116</v>
      </c>
      <c r="N709" s="139" t="s">
        <v>23</v>
      </c>
      <c r="O709" s="139" t="s">
        <v>23</v>
      </c>
      <c r="P709" s="139" t="s">
        <v>23</v>
      </c>
      <c r="Q709" s="139" t="s">
        <v>23</v>
      </c>
      <c r="R709" s="139" t="s">
        <v>23</v>
      </c>
      <c r="S709" s="139" t="s">
        <v>23</v>
      </c>
      <c r="T709" s="138" t="s">
        <v>23</v>
      </c>
      <c r="U709" s="139">
        <v>0</v>
      </c>
      <c r="V709" s="139">
        <v>0</v>
      </c>
      <c r="W709" s="138" t="s">
        <v>469</v>
      </c>
      <c r="X709" s="80" t="s">
        <v>20</v>
      </c>
      <c r="Y709" s="139" t="s">
        <v>1</v>
      </c>
    </row>
    <row r="710" spans="1:25">
      <c r="A710" s="139">
        <f t="shared" ref="A710:A773" si="11">A709+1</f>
        <v>707</v>
      </c>
      <c r="B710" s="139">
        <v>11</v>
      </c>
      <c r="C710" s="139" t="s">
        <v>716</v>
      </c>
      <c r="D710" s="139">
        <v>99100</v>
      </c>
      <c r="E710" s="139" t="s">
        <v>583</v>
      </c>
      <c r="F710" s="138" t="s">
        <v>468</v>
      </c>
      <c r="G710" s="138" t="s">
        <v>584</v>
      </c>
      <c r="H710" s="139">
        <v>3</v>
      </c>
      <c r="I710" s="139" t="s">
        <v>33</v>
      </c>
      <c r="J710" s="138" t="s">
        <v>656</v>
      </c>
      <c r="K710" s="139" t="s">
        <v>10</v>
      </c>
      <c r="L710" s="139" t="s">
        <v>445</v>
      </c>
      <c r="M710" s="154" t="s">
        <v>116</v>
      </c>
      <c r="N710" s="139" t="s">
        <v>23</v>
      </c>
      <c r="O710" s="139" t="s">
        <v>23</v>
      </c>
      <c r="P710" s="139" t="s">
        <v>23</v>
      </c>
      <c r="Q710" s="139" t="s">
        <v>23</v>
      </c>
      <c r="R710" s="139" t="s">
        <v>23</v>
      </c>
      <c r="S710" s="139" t="s">
        <v>23</v>
      </c>
      <c r="T710" s="138" t="s">
        <v>23</v>
      </c>
      <c r="U710" s="139">
        <v>0</v>
      </c>
      <c r="V710" s="139">
        <v>0</v>
      </c>
      <c r="W710" s="138" t="s">
        <v>469</v>
      </c>
      <c r="X710" s="80" t="s">
        <v>450</v>
      </c>
      <c r="Y710" s="139" t="s">
        <v>1</v>
      </c>
    </row>
    <row r="711" spans="1:25">
      <c r="A711" s="139">
        <f t="shared" si="11"/>
        <v>708</v>
      </c>
      <c r="B711" s="139">
        <v>11</v>
      </c>
      <c r="C711" s="139" t="s">
        <v>716</v>
      </c>
      <c r="D711" s="139">
        <v>99100</v>
      </c>
      <c r="E711" s="139" t="s">
        <v>595</v>
      </c>
      <c r="F711" s="138" t="s">
        <v>585</v>
      </c>
      <c r="G711" s="138" t="s">
        <v>586</v>
      </c>
      <c r="H711" s="139">
        <v>3</v>
      </c>
      <c r="I711" s="139" t="s">
        <v>33</v>
      </c>
      <c r="J711" s="138" t="s">
        <v>656</v>
      </c>
      <c r="K711" s="139" t="s">
        <v>10</v>
      </c>
      <c r="L711" s="139" t="s">
        <v>445</v>
      </c>
      <c r="M711" s="154" t="s">
        <v>116</v>
      </c>
      <c r="N711" s="139" t="s">
        <v>23</v>
      </c>
      <c r="O711" s="139" t="s">
        <v>23</v>
      </c>
      <c r="P711" s="139" t="s">
        <v>23</v>
      </c>
      <c r="Q711" s="139" t="s">
        <v>23</v>
      </c>
      <c r="R711" s="139" t="s">
        <v>23</v>
      </c>
      <c r="S711" s="139" t="s">
        <v>23</v>
      </c>
      <c r="T711" s="138" t="s">
        <v>23</v>
      </c>
      <c r="U711" s="139">
        <v>0</v>
      </c>
      <c r="V711" s="139">
        <v>0</v>
      </c>
      <c r="W711" s="138" t="s">
        <v>469</v>
      </c>
      <c r="X711" s="80" t="s">
        <v>450</v>
      </c>
      <c r="Y711" s="139" t="s">
        <v>1</v>
      </c>
    </row>
    <row r="712" spans="1:25">
      <c r="A712" s="139">
        <f t="shared" si="11"/>
        <v>709</v>
      </c>
      <c r="B712" s="139">
        <v>1</v>
      </c>
      <c r="C712" s="139" t="s">
        <v>716</v>
      </c>
      <c r="D712" s="139">
        <v>79101</v>
      </c>
      <c r="E712" s="139" t="s">
        <v>583</v>
      </c>
      <c r="F712" s="138" t="s">
        <v>468</v>
      </c>
      <c r="G712" s="138" t="s">
        <v>584</v>
      </c>
      <c r="H712" s="139">
        <v>3</v>
      </c>
      <c r="I712" s="139" t="s">
        <v>33</v>
      </c>
      <c r="J712" s="138" t="s">
        <v>656</v>
      </c>
      <c r="K712" s="139" t="s">
        <v>10</v>
      </c>
      <c r="L712" s="139" t="s">
        <v>445</v>
      </c>
      <c r="M712" s="154" t="s">
        <v>116</v>
      </c>
      <c r="N712" s="139" t="s">
        <v>23</v>
      </c>
      <c r="O712" s="139" t="s">
        <v>23</v>
      </c>
      <c r="P712" s="139" t="s">
        <v>23</v>
      </c>
      <c r="Q712" s="139" t="s">
        <v>23</v>
      </c>
      <c r="R712" s="139" t="s">
        <v>23</v>
      </c>
      <c r="S712" s="139" t="s">
        <v>23</v>
      </c>
      <c r="T712" s="138" t="s">
        <v>23</v>
      </c>
      <c r="U712" s="139">
        <v>0</v>
      </c>
      <c r="V712" s="139">
        <v>0</v>
      </c>
      <c r="W712" s="138" t="s">
        <v>469</v>
      </c>
      <c r="X712" s="80" t="s">
        <v>20</v>
      </c>
      <c r="Y712" s="139" t="s">
        <v>1</v>
      </c>
    </row>
    <row r="713" spans="1:25">
      <c r="A713" s="139">
        <f t="shared" si="11"/>
        <v>710</v>
      </c>
      <c r="B713" s="139">
        <v>1</v>
      </c>
      <c r="C713" s="139" t="s">
        <v>716</v>
      </c>
      <c r="D713" s="139">
        <v>79101</v>
      </c>
      <c r="E713" s="139" t="s">
        <v>595</v>
      </c>
      <c r="F713" s="138" t="s">
        <v>585</v>
      </c>
      <c r="G713" s="138" t="s">
        <v>586</v>
      </c>
      <c r="H713" s="139">
        <v>3</v>
      </c>
      <c r="I713" s="139" t="s">
        <v>33</v>
      </c>
      <c r="J713" s="138" t="s">
        <v>656</v>
      </c>
      <c r="K713" s="139" t="s">
        <v>10</v>
      </c>
      <c r="L713" s="139" t="s">
        <v>445</v>
      </c>
      <c r="M713" s="154" t="s">
        <v>116</v>
      </c>
      <c r="N713" s="139" t="s">
        <v>23</v>
      </c>
      <c r="O713" s="139" t="s">
        <v>23</v>
      </c>
      <c r="P713" s="139" t="s">
        <v>23</v>
      </c>
      <c r="Q713" s="139" t="s">
        <v>23</v>
      </c>
      <c r="R713" s="139" t="s">
        <v>23</v>
      </c>
      <c r="S713" s="139" t="s">
        <v>23</v>
      </c>
      <c r="T713" s="138" t="s">
        <v>23</v>
      </c>
      <c r="U713" s="139">
        <v>0</v>
      </c>
      <c r="V713" s="139">
        <v>0</v>
      </c>
      <c r="W713" s="138" t="s">
        <v>469</v>
      </c>
      <c r="X713" s="80" t="s">
        <v>20</v>
      </c>
      <c r="Y713" s="139" t="s">
        <v>1</v>
      </c>
    </row>
    <row r="714" spans="1:25">
      <c r="A714" s="139">
        <f t="shared" si="11"/>
        <v>711</v>
      </c>
      <c r="B714" s="139">
        <v>11</v>
      </c>
      <c r="C714" s="139" t="s">
        <v>716</v>
      </c>
      <c r="D714" s="139">
        <v>79101</v>
      </c>
      <c r="E714" s="139" t="s">
        <v>583</v>
      </c>
      <c r="F714" s="138" t="s">
        <v>468</v>
      </c>
      <c r="G714" s="138" t="s">
        <v>584</v>
      </c>
      <c r="H714" s="139">
        <v>3</v>
      </c>
      <c r="I714" s="139" t="s">
        <v>33</v>
      </c>
      <c r="J714" s="138" t="s">
        <v>656</v>
      </c>
      <c r="K714" s="139" t="s">
        <v>10</v>
      </c>
      <c r="L714" s="139" t="s">
        <v>445</v>
      </c>
      <c r="M714" s="154" t="s">
        <v>116</v>
      </c>
      <c r="N714" s="139" t="s">
        <v>23</v>
      </c>
      <c r="O714" s="139" t="s">
        <v>23</v>
      </c>
      <c r="P714" s="139" t="s">
        <v>23</v>
      </c>
      <c r="Q714" s="139" t="s">
        <v>23</v>
      </c>
      <c r="R714" s="139" t="s">
        <v>23</v>
      </c>
      <c r="S714" s="139" t="s">
        <v>23</v>
      </c>
      <c r="T714" s="138" t="s">
        <v>23</v>
      </c>
      <c r="U714" s="139">
        <v>0</v>
      </c>
      <c r="V714" s="139">
        <v>0</v>
      </c>
      <c r="W714" s="138" t="s">
        <v>469</v>
      </c>
      <c r="X714" s="80" t="s">
        <v>450</v>
      </c>
      <c r="Y714" s="139" t="s">
        <v>1</v>
      </c>
    </row>
    <row r="715" spans="1:25">
      <c r="A715" s="139">
        <f t="shared" si="11"/>
        <v>712</v>
      </c>
      <c r="B715" s="139">
        <v>11</v>
      </c>
      <c r="C715" s="139" t="s">
        <v>716</v>
      </c>
      <c r="D715" s="139">
        <v>79101</v>
      </c>
      <c r="E715" s="139" t="s">
        <v>595</v>
      </c>
      <c r="F715" s="138" t="s">
        <v>585</v>
      </c>
      <c r="G715" s="138" t="s">
        <v>586</v>
      </c>
      <c r="H715" s="139">
        <v>3</v>
      </c>
      <c r="I715" s="139" t="s">
        <v>33</v>
      </c>
      <c r="J715" s="138" t="s">
        <v>656</v>
      </c>
      <c r="K715" s="139" t="s">
        <v>10</v>
      </c>
      <c r="L715" s="139" t="s">
        <v>445</v>
      </c>
      <c r="M715" s="154" t="s">
        <v>116</v>
      </c>
      <c r="N715" s="139" t="s">
        <v>23</v>
      </c>
      <c r="O715" s="139" t="s">
        <v>23</v>
      </c>
      <c r="P715" s="139" t="s">
        <v>23</v>
      </c>
      <c r="Q715" s="139" t="s">
        <v>23</v>
      </c>
      <c r="R715" s="139" t="s">
        <v>23</v>
      </c>
      <c r="S715" s="139" t="s">
        <v>23</v>
      </c>
      <c r="T715" s="138" t="s">
        <v>23</v>
      </c>
      <c r="U715" s="139">
        <v>0</v>
      </c>
      <c r="V715" s="139">
        <v>0</v>
      </c>
      <c r="W715" s="138" t="s">
        <v>469</v>
      </c>
      <c r="X715" s="80" t="s">
        <v>450</v>
      </c>
      <c r="Y715" s="139" t="s">
        <v>1</v>
      </c>
    </row>
    <row r="716" spans="1:25">
      <c r="A716" s="139">
        <f t="shared" si="11"/>
        <v>713</v>
      </c>
      <c r="B716" s="139">
        <v>1</v>
      </c>
      <c r="C716" s="139" t="s">
        <v>716</v>
      </c>
      <c r="D716" s="139">
        <v>11609</v>
      </c>
      <c r="E716" s="139" t="s">
        <v>583</v>
      </c>
      <c r="F716" s="138" t="s">
        <v>468</v>
      </c>
      <c r="G716" s="138" t="s">
        <v>584</v>
      </c>
      <c r="H716" s="139">
        <v>3</v>
      </c>
      <c r="I716" s="139" t="s">
        <v>33</v>
      </c>
      <c r="J716" s="138" t="s">
        <v>656</v>
      </c>
      <c r="K716" s="139" t="s">
        <v>10</v>
      </c>
      <c r="L716" s="139" t="s">
        <v>445</v>
      </c>
      <c r="M716" s="154" t="s">
        <v>116</v>
      </c>
      <c r="N716" s="139" t="s">
        <v>23</v>
      </c>
      <c r="O716" s="139" t="s">
        <v>23</v>
      </c>
      <c r="P716" s="139" t="s">
        <v>23</v>
      </c>
      <c r="Q716" s="139" t="s">
        <v>23</v>
      </c>
      <c r="R716" s="139" t="s">
        <v>23</v>
      </c>
      <c r="S716" s="139" t="s">
        <v>23</v>
      </c>
      <c r="T716" s="138" t="s">
        <v>23</v>
      </c>
      <c r="U716" s="139">
        <v>0</v>
      </c>
      <c r="V716" s="139">
        <v>0</v>
      </c>
      <c r="W716" s="138" t="s">
        <v>469</v>
      </c>
      <c r="X716" s="80" t="s">
        <v>20</v>
      </c>
      <c r="Y716" s="139" t="s">
        <v>1</v>
      </c>
    </row>
    <row r="717" spans="1:25">
      <c r="A717" s="139">
        <f t="shared" si="11"/>
        <v>714</v>
      </c>
      <c r="B717" s="139">
        <v>1</v>
      </c>
      <c r="C717" s="139" t="s">
        <v>716</v>
      </c>
      <c r="D717" s="139">
        <v>11609</v>
      </c>
      <c r="E717" s="139" t="s">
        <v>595</v>
      </c>
      <c r="F717" s="138" t="s">
        <v>585</v>
      </c>
      <c r="G717" s="138" t="s">
        <v>586</v>
      </c>
      <c r="H717" s="139">
        <v>3</v>
      </c>
      <c r="I717" s="139" t="s">
        <v>33</v>
      </c>
      <c r="J717" s="138" t="s">
        <v>656</v>
      </c>
      <c r="K717" s="139" t="s">
        <v>10</v>
      </c>
      <c r="L717" s="139" t="s">
        <v>445</v>
      </c>
      <c r="M717" s="154" t="s">
        <v>116</v>
      </c>
      <c r="N717" s="139" t="s">
        <v>23</v>
      </c>
      <c r="O717" s="139" t="s">
        <v>23</v>
      </c>
      <c r="P717" s="139" t="s">
        <v>23</v>
      </c>
      <c r="Q717" s="139" t="s">
        <v>23</v>
      </c>
      <c r="R717" s="139" t="s">
        <v>23</v>
      </c>
      <c r="S717" s="139" t="s">
        <v>23</v>
      </c>
      <c r="T717" s="138" t="s">
        <v>23</v>
      </c>
      <c r="U717" s="139">
        <v>0</v>
      </c>
      <c r="V717" s="139">
        <v>0</v>
      </c>
      <c r="W717" s="138" t="s">
        <v>469</v>
      </c>
      <c r="X717" s="80" t="s">
        <v>20</v>
      </c>
      <c r="Y717" s="139" t="s">
        <v>1</v>
      </c>
    </row>
    <row r="718" spans="1:25">
      <c r="A718" s="139">
        <f t="shared" si="11"/>
        <v>715</v>
      </c>
      <c r="B718" s="139">
        <v>11</v>
      </c>
      <c r="C718" s="139" t="s">
        <v>716</v>
      </c>
      <c r="D718" s="139">
        <v>11609</v>
      </c>
      <c r="E718" s="139" t="s">
        <v>583</v>
      </c>
      <c r="F718" s="138" t="s">
        <v>468</v>
      </c>
      <c r="G718" s="138" t="s">
        <v>584</v>
      </c>
      <c r="H718" s="139">
        <v>3</v>
      </c>
      <c r="I718" s="139" t="s">
        <v>33</v>
      </c>
      <c r="J718" s="138" t="s">
        <v>656</v>
      </c>
      <c r="K718" s="139" t="s">
        <v>10</v>
      </c>
      <c r="L718" s="139" t="s">
        <v>445</v>
      </c>
      <c r="M718" s="154" t="s">
        <v>116</v>
      </c>
      <c r="N718" s="139" t="s">
        <v>23</v>
      </c>
      <c r="O718" s="139" t="s">
        <v>23</v>
      </c>
      <c r="P718" s="139" t="s">
        <v>23</v>
      </c>
      <c r="Q718" s="139" t="s">
        <v>23</v>
      </c>
      <c r="R718" s="139" t="s">
        <v>23</v>
      </c>
      <c r="S718" s="139" t="s">
        <v>23</v>
      </c>
      <c r="T718" s="138" t="s">
        <v>23</v>
      </c>
      <c r="U718" s="139">
        <v>0</v>
      </c>
      <c r="V718" s="139">
        <v>0</v>
      </c>
      <c r="W718" s="138" t="s">
        <v>469</v>
      </c>
      <c r="X718" s="80" t="s">
        <v>450</v>
      </c>
      <c r="Y718" s="139" t="s">
        <v>1</v>
      </c>
    </row>
    <row r="719" spans="1:25">
      <c r="A719" s="139">
        <f t="shared" si="11"/>
        <v>716</v>
      </c>
      <c r="B719" s="139">
        <v>11</v>
      </c>
      <c r="C719" s="139" t="s">
        <v>716</v>
      </c>
      <c r="D719" s="139">
        <v>11609</v>
      </c>
      <c r="E719" s="139" t="s">
        <v>595</v>
      </c>
      <c r="F719" s="138" t="s">
        <v>585</v>
      </c>
      <c r="G719" s="138" t="s">
        <v>586</v>
      </c>
      <c r="H719" s="139">
        <v>3</v>
      </c>
      <c r="I719" s="139" t="s">
        <v>33</v>
      </c>
      <c r="J719" s="138" t="s">
        <v>656</v>
      </c>
      <c r="K719" s="139" t="s">
        <v>10</v>
      </c>
      <c r="L719" s="139" t="s">
        <v>445</v>
      </c>
      <c r="M719" s="154" t="s">
        <v>116</v>
      </c>
      <c r="N719" s="139" t="s">
        <v>23</v>
      </c>
      <c r="O719" s="139" t="s">
        <v>23</v>
      </c>
      <c r="P719" s="139" t="s">
        <v>23</v>
      </c>
      <c r="Q719" s="139" t="s">
        <v>23</v>
      </c>
      <c r="R719" s="139" t="s">
        <v>23</v>
      </c>
      <c r="S719" s="139" t="s">
        <v>23</v>
      </c>
      <c r="T719" s="138" t="s">
        <v>23</v>
      </c>
      <c r="U719" s="139">
        <v>0</v>
      </c>
      <c r="V719" s="139">
        <v>0</v>
      </c>
      <c r="W719" s="138" t="s">
        <v>469</v>
      </c>
      <c r="X719" s="80" t="s">
        <v>450</v>
      </c>
      <c r="Y719" s="139" t="s">
        <v>1</v>
      </c>
    </row>
    <row r="720" spans="1:25">
      <c r="A720" s="139">
        <f t="shared" si="11"/>
        <v>717</v>
      </c>
      <c r="B720" s="139">
        <v>1</v>
      </c>
      <c r="C720" s="139" t="s">
        <v>716</v>
      </c>
      <c r="D720" s="139">
        <v>21609</v>
      </c>
      <c r="E720" s="139" t="s">
        <v>583</v>
      </c>
      <c r="F720" s="138" t="s">
        <v>468</v>
      </c>
      <c r="G720" s="138" t="s">
        <v>584</v>
      </c>
      <c r="H720" s="139">
        <v>3</v>
      </c>
      <c r="I720" s="139" t="s">
        <v>33</v>
      </c>
      <c r="J720" s="138" t="s">
        <v>656</v>
      </c>
      <c r="K720" s="139" t="s">
        <v>10</v>
      </c>
      <c r="L720" s="139" t="s">
        <v>445</v>
      </c>
      <c r="M720" s="154" t="s">
        <v>116</v>
      </c>
      <c r="N720" s="139" t="s">
        <v>23</v>
      </c>
      <c r="O720" s="139" t="s">
        <v>23</v>
      </c>
      <c r="P720" s="139" t="s">
        <v>23</v>
      </c>
      <c r="Q720" s="139" t="s">
        <v>23</v>
      </c>
      <c r="R720" s="139" t="s">
        <v>23</v>
      </c>
      <c r="S720" s="139" t="s">
        <v>23</v>
      </c>
      <c r="T720" s="138" t="s">
        <v>23</v>
      </c>
      <c r="U720" s="139">
        <v>0</v>
      </c>
      <c r="V720" s="139">
        <v>0</v>
      </c>
      <c r="W720" s="138" t="s">
        <v>469</v>
      </c>
      <c r="X720" s="80" t="s">
        <v>20</v>
      </c>
      <c r="Y720" s="139" t="s">
        <v>1</v>
      </c>
    </row>
    <row r="721" spans="1:25">
      <c r="A721" s="139">
        <f t="shared" si="11"/>
        <v>718</v>
      </c>
      <c r="B721" s="139">
        <v>1</v>
      </c>
      <c r="C721" s="139" t="s">
        <v>716</v>
      </c>
      <c r="D721" s="139">
        <v>21609</v>
      </c>
      <c r="E721" s="139" t="s">
        <v>595</v>
      </c>
      <c r="F721" s="138" t="s">
        <v>585</v>
      </c>
      <c r="G721" s="138" t="s">
        <v>586</v>
      </c>
      <c r="H721" s="139">
        <v>3</v>
      </c>
      <c r="I721" s="139" t="s">
        <v>33</v>
      </c>
      <c r="J721" s="138" t="s">
        <v>656</v>
      </c>
      <c r="K721" s="139" t="s">
        <v>10</v>
      </c>
      <c r="L721" s="139" t="s">
        <v>445</v>
      </c>
      <c r="M721" s="154" t="s">
        <v>116</v>
      </c>
      <c r="N721" s="139" t="s">
        <v>23</v>
      </c>
      <c r="O721" s="139" t="s">
        <v>23</v>
      </c>
      <c r="P721" s="139" t="s">
        <v>23</v>
      </c>
      <c r="Q721" s="139" t="s">
        <v>23</v>
      </c>
      <c r="R721" s="139" t="s">
        <v>23</v>
      </c>
      <c r="S721" s="139" t="s">
        <v>23</v>
      </c>
      <c r="T721" s="138" t="s">
        <v>23</v>
      </c>
      <c r="U721" s="139">
        <v>0</v>
      </c>
      <c r="V721" s="139">
        <v>0</v>
      </c>
      <c r="W721" s="138" t="s">
        <v>469</v>
      </c>
      <c r="X721" s="80" t="s">
        <v>20</v>
      </c>
      <c r="Y721" s="139" t="s">
        <v>1</v>
      </c>
    </row>
    <row r="722" spans="1:25">
      <c r="A722" s="139">
        <f t="shared" si="11"/>
        <v>719</v>
      </c>
      <c r="B722" s="139">
        <v>11</v>
      </c>
      <c r="C722" s="139" t="s">
        <v>716</v>
      </c>
      <c r="D722" s="139">
        <v>21609</v>
      </c>
      <c r="E722" s="139" t="s">
        <v>583</v>
      </c>
      <c r="F722" s="138" t="s">
        <v>468</v>
      </c>
      <c r="G722" s="138" t="s">
        <v>584</v>
      </c>
      <c r="H722" s="139">
        <v>3</v>
      </c>
      <c r="I722" s="139" t="s">
        <v>33</v>
      </c>
      <c r="J722" s="138" t="s">
        <v>656</v>
      </c>
      <c r="K722" s="139" t="s">
        <v>10</v>
      </c>
      <c r="L722" s="139" t="s">
        <v>445</v>
      </c>
      <c r="M722" s="154" t="s">
        <v>116</v>
      </c>
      <c r="N722" s="139" t="s">
        <v>23</v>
      </c>
      <c r="O722" s="139" t="s">
        <v>23</v>
      </c>
      <c r="P722" s="139" t="s">
        <v>23</v>
      </c>
      <c r="Q722" s="139" t="s">
        <v>23</v>
      </c>
      <c r="R722" s="139" t="s">
        <v>23</v>
      </c>
      <c r="S722" s="139" t="s">
        <v>23</v>
      </c>
      <c r="T722" s="138" t="s">
        <v>23</v>
      </c>
      <c r="U722" s="139">
        <v>0</v>
      </c>
      <c r="V722" s="139">
        <v>0</v>
      </c>
      <c r="W722" s="138" t="s">
        <v>469</v>
      </c>
      <c r="X722" s="80" t="s">
        <v>450</v>
      </c>
      <c r="Y722" s="139" t="s">
        <v>1</v>
      </c>
    </row>
    <row r="723" spans="1:25">
      <c r="A723" s="139">
        <f t="shared" si="11"/>
        <v>720</v>
      </c>
      <c r="B723" s="139">
        <v>11</v>
      </c>
      <c r="C723" s="139" t="s">
        <v>716</v>
      </c>
      <c r="D723" s="139">
        <v>21609</v>
      </c>
      <c r="E723" s="139" t="s">
        <v>595</v>
      </c>
      <c r="F723" s="138" t="s">
        <v>585</v>
      </c>
      <c r="G723" s="138" t="s">
        <v>586</v>
      </c>
      <c r="H723" s="139">
        <v>3</v>
      </c>
      <c r="I723" s="139" t="s">
        <v>33</v>
      </c>
      <c r="J723" s="138" t="s">
        <v>656</v>
      </c>
      <c r="K723" s="139" t="s">
        <v>10</v>
      </c>
      <c r="L723" s="139" t="s">
        <v>445</v>
      </c>
      <c r="M723" s="154" t="s">
        <v>116</v>
      </c>
      <c r="N723" s="139" t="s">
        <v>23</v>
      </c>
      <c r="O723" s="139" t="s">
        <v>23</v>
      </c>
      <c r="P723" s="139" t="s">
        <v>23</v>
      </c>
      <c r="Q723" s="139" t="s">
        <v>23</v>
      </c>
      <c r="R723" s="139" t="s">
        <v>23</v>
      </c>
      <c r="S723" s="139" t="s">
        <v>23</v>
      </c>
      <c r="T723" s="138" t="s">
        <v>23</v>
      </c>
      <c r="U723" s="139">
        <v>0</v>
      </c>
      <c r="V723" s="139">
        <v>0</v>
      </c>
      <c r="W723" s="138" t="s">
        <v>469</v>
      </c>
      <c r="X723" s="80" t="s">
        <v>450</v>
      </c>
      <c r="Y723" s="139" t="s">
        <v>1</v>
      </c>
    </row>
    <row r="724" spans="1:25">
      <c r="A724" s="139">
        <f t="shared" si="11"/>
        <v>721</v>
      </c>
      <c r="B724" s="139">
        <v>1</v>
      </c>
      <c r="C724" s="139" t="s">
        <v>716</v>
      </c>
      <c r="D724" s="139">
        <v>99100</v>
      </c>
      <c r="E724" s="139" t="s">
        <v>583</v>
      </c>
      <c r="F724" s="138" t="s">
        <v>468</v>
      </c>
      <c r="G724" s="138" t="s">
        <v>584</v>
      </c>
      <c r="H724" s="139">
        <v>3</v>
      </c>
      <c r="I724" s="139" t="s">
        <v>33</v>
      </c>
      <c r="J724" s="138" t="s">
        <v>656</v>
      </c>
      <c r="K724" s="139" t="s">
        <v>10</v>
      </c>
      <c r="L724" s="139" t="s">
        <v>445</v>
      </c>
      <c r="M724" s="155" t="s">
        <v>119</v>
      </c>
      <c r="N724" s="139" t="s">
        <v>23</v>
      </c>
      <c r="O724" s="139" t="s">
        <v>23</v>
      </c>
      <c r="P724" s="139" t="s">
        <v>23</v>
      </c>
      <c r="Q724" s="139" t="s">
        <v>23</v>
      </c>
      <c r="R724" s="139" t="s">
        <v>23</v>
      </c>
      <c r="S724" s="139" t="s">
        <v>23</v>
      </c>
      <c r="T724" s="138" t="s">
        <v>23</v>
      </c>
      <c r="U724" s="139">
        <v>0</v>
      </c>
      <c r="V724" s="139">
        <v>0</v>
      </c>
      <c r="W724" s="138" t="s">
        <v>469</v>
      </c>
      <c r="X724" s="80" t="s">
        <v>20</v>
      </c>
      <c r="Y724" s="139" t="s">
        <v>1</v>
      </c>
    </row>
    <row r="725" spans="1:25">
      <c r="A725" s="139">
        <f t="shared" si="11"/>
        <v>722</v>
      </c>
      <c r="B725" s="139">
        <v>1</v>
      </c>
      <c r="C725" s="139" t="s">
        <v>716</v>
      </c>
      <c r="D725" s="139">
        <v>99100</v>
      </c>
      <c r="E725" s="139" t="s">
        <v>595</v>
      </c>
      <c r="F725" s="138" t="s">
        <v>585</v>
      </c>
      <c r="G725" s="138" t="s">
        <v>586</v>
      </c>
      <c r="H725" s="139">
        <v>3</v>
      </c>
      <c r="I725" s="139" t="s">
        <v>33</v>
      </c>
      <c r="J725" s="138" t="s">
        <v>656</v>
      </c>
      <c r="K725" s="139" t="s">
        <v>10</v>
      </c>
      <c r="L725" s="139" t="s">
        <v>445</v>
      </c>
      <c r="M725" s="155" t="s">
        <v>119</v>
      </c>
      <c r="N725" s="139" t="s">
        <v>23</v>
      </c>
      <c r="O725" s="139" t="s">
        <v>23</v>
      </c>
      <c r="P725" s="139" t="s">
        <v>23</v>
      </c>
      <c r="Q725" s="139" t="s">
        <v>23</v>
      </c>
      <c r="R725" s="139" t="s">
        <v>23</v>
      </c>
      <c r="S725" s="139" t="s">
        <v>23</v>
      </c>
      <c r="T725" s="138" t="s">
        <v>23</v>
      </c>
      <c r="U725" s="139">
        <v>0</v>
      </c>
      <c r="V725" s="139">
        <v>0</v>
      </c>
      <c r="W725" s="138" t="s">
        <v>469</v>
      </c>
      <c r="X725" s="80" t="s">
        <v>20</v>
      </c>
      <c r="Y725" s="139" t="s">
        <v>1</v>
      </c>
    </row>
    <row r="726" spans="1:25">
      <c r="A726" s="139">
        <f t="shared" si="11"/>
        <v>723</v>
      </c>
      <c r="B726" s="139">
        <v>11</v>
      </c>
      <c r="C726" s="139" t="s">
        <v>716</v>
      </c>
      <c r="D726" s="139">
        <v>99100</v>
      </c>
      <c r="E726" s="139" t="s">
        <v>583</v>
      </c>
      <c r="F726" s="138" t="s">
        <v>468</v>
      </c>
      <c r="G726" s="138" t="s">
        <v>584</v>
      </c>
      <c r="H726" s="139">
        <v>3</v>
      </c>
      <c r="I726" s="139" t="s">
        <v>33</v>
      </c>
      <c r="J726" s="138" t="s">
        <v>656</v>
      </c>
      <c r="K726" s="139" t="s">
        <v>10</v>
      </c>
      <c r="L726" s="139" t="s">
        <v>445</v>
      </c>
      <c r="M726" s="155" t="s">
        <v>119</v>
      </c>
      <c r="N726" s="139" t="s">
        <v>23</v>
      </c>
      <c r="O726" s="139" t="s">
        <v>23</v>
      </c>
      <c r="P726" s="139" t="s">
        <v>23</v>
      </c>
      <c r="Q726" s="139" t="s">
        <v>23</v>
      </c>
      <c r="R726" s="139" t="s">
        <v>23</v>
      </c>
      <c r="S726" s="139" t="s">
        <v>23</v>
      </c>
      <c r="T726" s="138" t="s">
        <v>23</v>
      </c>
      <c r="U726" s="139">
        <v>0</v>
      </c>
      <c r="V726" s="139">
        <v>0</v>
      </c>
      <c r="W726" s="138" t="s">
        <v>469</v>
      </c>
      <c r="X726" s="80" t="s">
        <v>450</v>
      </c>
      <c r="Y726" s="139" t="s">
        <v>1</v>
      </c>
    </row>
    <row r="727" spans="1:25">
      <c r="A727" s="139">
        <f t="shared" si="11"/>
        <v>724</v>
      </c>
      <c r="B727" s="139">
        <v>11</v>
      </c>
      <c r="C727" s="139" t="s">
        <v>716</v>
      </c>
      <c r="D727" s="139">
        <v>99100</v>
      </c>
      <c r="E727" s="139" t="s">
        <v>595</v>
      </c>
      <c r="F727" s="138" t="s">
        <v>585</v>
      </c>
      <c r="G727" s="138" t="s">
        <v>586</v>
      </c>
      <c r="H727" s="139">
        <v>3</v>
      </c>
      <c r="I727" s="139" t="s">
        <v>33</v>
      </c>
      <c r="J727" s="138" t="s">
        <v>656</v>
      </c>
      <c r="K727" s="139" t="s">
        <v>10</v>
      </c>
      <c r="L727" s="139" t="s">
        <v>445</v>
      </c>
      <c r="M727" s="155" t="s">
        <v>119</v>
      </c>
      <c r="N727" s="139" t="s">
        <v>23</v>
      </c>
      <c r="O727" s="139" t="s">
        <v>23</v>
      </c>
      <c r="P727" s="139" t="s">
        <v>23</v>
      </c>
      <c r="Q727" s="139" t="s">
        <v>23</v>
      </c>
      <c r="R727" s="139" t="s">
        <v>23</v>
      </c>
      <c r="S727" s="139" t="s">
        <v>23</v>
      </c>
      <c r="T727" s="138" t="s">
        <v>23</v>
      </c>
      <c r="U727" s="139">
        <v>0</v>
      </c>
      <c r="V727" s="139">
        <v>0</v>
      </c>
      <c r="W727" s="138" t="s">
        <v>469</v>
      </c>
      <c r="X727" s="80" t="s">
        <v>450</v>
      </c>
      <c r="Y727" s="139" t="s">
        <v>1</v>
      </c>
    </row>
    <row r="728" spans="1:25">
      <c r="A728" s="139">
        <f t="shared" si="11"/>
        <v>725</v>
      </c>
      <c r="B728" s="139">
        <v>1</v>
      </c>
      <c r="C728" s="139" t="s">
        <v>716</v>
      </c>
      <c r="D728" s="139">
        <v>79101</v>
      </c>
      <c r="E728" s="139" t="s">
        <v>583</v>
      </c>
      <c r="F728" s="138" t="s">
        <v>468</v>
      </c>
      <c r="G728" s="138" t="s">
        <v>584</v>
      </c>
      <c r="H728" s="139">
        <v>3</v>
      </c>
      <c r="I728" s="139" t="s">
        <v>33</v>
      </c>
      <c r="J728" s="138" t="s">
        <v>656</v>
      </c>
      <c r="K728" s="139" t="s">
        <v>10</v>
      </c>
      <c r="L728" s="139" t="s">
        <v>445</v>
      </c>
      <c r="M728" s="155" t="s">
        <v>119</v>
      </c>
      <c r="N728" s="139" t="s">
        <v>23</v>
      </c>
      <c r="O728" s="139" t="s">
        <v>23</v>
      </c>
      <c r="P728" s="139" t="s">
        <v>23</v>
      </c>
      <c r="Q728" s="139" t="s">
        <v>23</v>
      </c>
      <c r="R728" s="139" t="s">
        <v>23</v>
      </c>
      <c r="S728" s="139" t="s">
        <v>23</v>
      </c>
      <c r="T728" s="138" t="s">
        <v>23</v>
      </c>
      <c r="U728" s="139">
        <v>0</v>
      </c>
      <c r="V728" s="139">
        <v>0</v>
      </c>
      <c r="W728" s="138" t="s">
        <v>469</v>
      </c>
      <c r="X728" s="80" t="s">
        <v>20</v>
      </c>
      <c r="Y728" s="139" t="s">
        <v>1</v>
      </c>
    </row>
    <row r="729" spans="1:25">
      <c r="A729" s="139">
        <f t="shared" si="11"/>
        <v>726</v>
      </c>
      <c r="B729" s="139">
        <v>1</v>
      </c>
      <c r="C729" s="139" t="s">
        <v>716</v>
      </c>
      <c r="D729" s="139">
        <v>79101</v>
      </c>
      <c r="E729" s="139" t="s">
        <v>595</v>
      </c>
      <c r="F729" s="138" t="s">
        <v>585</v>
      </c>
      <c r="G729" s="138" t="s">
        <v>586</v>
      </c>
      <c r="H729" s="139">
        <v>3</v>
      </c>
      <c r="I729" s="139" t="s">
        <v>33</v>
      </c>
      <c r="J729" s="138" t="s">
        <v>656</v>
      </c>
      <c r="K729" s="139" t="s">
        <v>10</v>
      </c>
      <c r="L729" s="139" t="s">
        <v>445</v>
      </c>
      <c r="M729" s="155" t="s">
        <v>119</v>
      </c>
      <c r="N729" s="139" t="s">
        <v>23</v>
      </c>
      <c r="O729" s="139" t="s">
        <v>23</v>
      </c>
      <c r="P729" s="139" t="s">
        <v>23</v>
      </c>
      <c r="Q729" s="139" t="s">
        <v>23</v>
      </c>
      <c r="R729" s="139" t="s">
        <v>23</v>
      </c>
      <c r="S729" s="139" t="s">
        <v>23</v>
      </c>
      <c r="T729" s="138" t="s">
        <v>23</v>
      </c>
      <c r="U729" s="139">
        <v>0</v>
      </c>
      <c r="V729" s="139">
        <v>0</v>
      </c>
      <c r="W729" s="138" t="s">
        <v>469</v>
      </c>
      <c r="X729" s="80" t="s">
        <v>20</v>
      </c>
      <c r="Y729" s="139" t="s">
        <v>1</v>
      </c>
    </row>
    <row r="730" spans="1:25">
      <c r="A730" s="139">
        <f t="shared" si="11"/>
        <v>727</v>
      </c>
      <c r="B730" s="139">
        <v>11</v>
      </c>
      <c r="C730" s="139" t="s">
        <v>716</v>
      </c>
      <c r="D730" s="139">
        <v>79101</v>
      </c>
      <c r="E730" s="139" t="s">
        <v>583</v>
      </c>
      <c r="F730" s="138" t="s">
        <v>468</v>
      </c>
      <c r="G730" s="138" t="s">
        <v>584</v>
      </c>
      <c r="H730" s="139">
        <v>3</v>
      </c>
      <c r="I730" s="139" t="s">
        <v>33</v>
      </c>
      <c r="J730" s="138" t="s">
        <v>656</v>
      </c>
      <c r="K730" s="139" t="s">
        <v>10</v>
      </c>
      <c r="L730" s="139" t="s">
        <v>445</v>
      </c>
      <c r="M730" s="155" t="s">
        <v>119</v>
      </c>
      <c r="N730" s="139" t="s">
        <v>23</v>
      </c>
      <c r="O730" s="139" t="s">
        <v>23</v>
      </c>
      <c r="P730" s="139" t="s">
        <v>23</v>
      </c>
      <c r="Q730" s="139" t="s">
        <v>23</v>
      </c>
      <c r="R730" s="139" t="s">
        <v>23</v>
      </c>
      <c r="S730" s="139" t="s">
        <v>23</v>
      </c>
      <c r="T730" s="138" t="s">
        <v>23</v>
      </c>
      <c r="U730" s="139">
        <v>0</v>
      </c>
      <c r="V730" s="139">
        <v>0</v>
      </c>
      <c r="W730" s="138" t="s">
        <v>469</v>
      </c>
      <c r="X730" s="80" t="s">
        <v>450</v>
      </c>
      <c r="Y730" s="139" t="s">
        <v>1</v>
      </c>
    </row>
    <row r="731" spans="1:25">
      <c r="A731" s="139">
        <f t="shared" si="11"/>
        <v>728</v>
      </c>
      <c r="B731" s="139">
        <v>11</v>
      </c>
      <c r="C731" s="139" t="s">
        <v>716</v>
      </c>
      <c r="D731" s="139">
        <v>79101</v>
      </c>
      <c r="E731" s="139" t="s">
        <v>595</v>
      </c>
      <c r="F731" s="138" t="s">
        <v>585</v>
      </c>
      <c r="G731" s="138" t="s">
        <v>586</v>
      </c>
      <c r="H731" s="139">
        <v>3</v>
      </c>
      <c r="I731" s="139" t="s">
        <v>33</v>
      </c>
      <c r="J731" s="138" t="s">
        <v>656</v>
      </c>
      <c r="K731" s="139" t="s">
        <v>10</v>
      </c>
      <c r="L731" s="139" t="s">
        <v>445</v>
      </c>
      <c r="M731" s="155" t="s">
        <v>119</v>
      </c>
      <c r="N731" s="139" t="s">
        <v>23</v>
      </c>
      <c r="O731" s="139" t="s">
        <v>23</v>
      </c>
      <c r="P731" s="139" t="s">
        <v>23</v>
      </c>
      <c r="Q731" s="139" t="s">
        <v>23</v>
      </c>
      <c r="R731" s="139" t="s">
        <v>23</v>
      </c>
      <c r="S731" s="139" t="s">
        <v>23</v>
      </c>
      <c r="T731" s="138" t="s">
        <v>23</v>
      </c>
      <c r="U731" s="139">
        <v>0</v>
      </c>
      <c r="V731" s="139">
        <v>0</v>
      </c>
      <c r="W731" s="138" t="s">
        <v>469</v>
      </c>
      <c r="X731" s="80" t="s">
        <v>450</v>
      </c>
      <c r="Y731" s="139" t="s">
        <v>1</v>
      </c>
    </row>
    <row r="732" spans="1:25">
      <c r="A732" s="139">
        <f t="shared" si="11"/>
        <v>729</v>
      </c>
      <c r="B732" s="139">
        <v>1</v>
      </c>
      <c r="C732" s="139" t="s">
        <v>716</v>
      </c>
      <c r="D732" s="139">
        <v>11609</v>
      </c>
      <c r="E732" s="139" t="s">
        <v>583</v>
      </c>
      <c r="F732" s="138" t="s">
        <v>468</v>
      </c>
      <c r="G732" s="138" t="s">
        <v>584</v>
      </c>
      <c r="H732" s="139">
        <v>3</v>
      </c>
      <c r="I732" s="139" t="s">
        <v>33</v>
      </c>
      <c r="J732" s="138" t="s">
        <v>656</v>
      </c>
      <c r="K732" s="139" t="s">
        <v>10</v>
      </c>
      <c r="L732" s="139" t="s">
        <v>445</v>
      </c>
      <c r="M732" s="155" t="s">
        <v>119</v>
      </c>
      <c r="N732" s="139" t="s">
        <v>23</v>
      </c>
      <c r="O732" s="139" t="s">
        <v>23</v>
      </c>
      <c r="P732" s="139" t="s">
        <v>23</v>
      </c>
      <c r="Q732" s="139" t="s">
        <v>23</v>
      </c>
      <c r="R732" s="139" t="s">
        <v>23</v>
      </c>
      <c r="S732" s="139" t="s">
        <v>23</v>
      </c>
      <c r="T732" s="138" t="s">
        <v>23</v>
      </c>
      <c r="U732" s="139">
        <v>0</v>
      </c>
      <c r="V732" s="139">
        <v>0</v>
      </c>
      <c r="W732" s="138" t="s">
        <v>469</v>
      </c>
      <c r="X732" s="80" t="s">
        <v>20</v>
      </c>
      <c r="Y732" s="139" t="s">
        <v>1</v>
      </c>
    </row>
    <row r="733" spans="1:25">
      <c r="A733" s="139">
        <f t="shared" si="11"/>
        <v>730</v>
      </c>
      <c r="B733" s="139">
        <v>1</v>
      </c>
      <c r="C733" s="139" t="s">
        <v>716</v>
      </c>
      <c r="D733" s="139">
        <v>11609</v>
      </c>
      <c r="E733" s="139" t="s">
        <v>595</v>
      </c>
      <c r="F733" s="138" t="s">
        <v>585</v>
      </c>
      <c r="G733" s="138" t="s">
        <v>586</v>
      </c>
      <c r="H733" s="139">
        <v>3</v>
      </c>
      <c r="I733" s="139" t="s">
        <v>33</v>
      </c>
      <c r="J733" s="138" t="s">
        <v>656</v>
      </c>
      <c r="K733" s="139" t="s">
        <v>10</v>
      </c>
      <c r="L733" s="139" t="s">
        <v>445</v>
      </c>
      <c r="M733" s="155" t="s">
        <v>119</v>
      </c>
      <c r="N733" s="139" t="s">
        <v>23</v>
      </c>
      <c r="O733" s="139" t="s">
        <v>23</v>
      </c>
      <c r="P733" s="139" t="s">
        <v>23</v>
      </c>
      <c r="Q733" s="139" t="s">
        <v>23</v>
      </c>
      <c r="R733" s="139" t="s">
        <v>23</v>
      </c>
      <c r="S733" s="139" t="s">
        <v>23</v>
      </c>
      <c r="T733" s="138" t="s">
        <v>23</v>
      </c>
      <c r="U733" s="139">
        <v>0</v>
      </c>
      <c r="V733" s="139">
        <v>0</v>
      </c>
      <c r="W733" s="138" t="s">
        <v>469</v>
      </c>
      <c r="X733" s="80" t="s">
        <v>20</v>
      </c>
      <c r="Y733" s="139" t="s">
        <v>1</v>
      </c>
    </row>
    <row r="734" spans="1:25">
      <c r="A734" s="139">
        <f t="shared" si="11"/>
        <v>731</v>
      </c>
      <c r="B734" s="139">
        <v>11</v>
      </c>
      <c r="C734" s="139" t="s">
        <v>716</v>
      </c>
      <c r="D734" s="139">
        <v>11609</v>
      </c>
      <c r="E734" s="139" t="s">
        <v>583</v>
      </c>
      <c r="F734" s="138" t="s">
        <v>468</v>
      </c>
      <c r="G734" s="138" t="s">
        <v>584</v>
      </c>
      <c r="H734" s="139">
        <v>3</v>
      </c>
      <c r="I734" s="139" t="s">
        <v>33</v>
      </c>
      <c r="J734" s="138" t="s">
        <v>656</v>
      </c>
      <c r="K734" s="139" t="s">
        <v>10</v>
      </c>
      <c r="L734" s="139" t="s">
        <v>445</v>
      </c>
      <c r="M734" s="155" t="s">
        <v>119</v>
      </c>
      <c r="N734" s="139" t="s">
        <v>23</v>
      </c>
      <c r="O734" s="139" t="s">
        <v>23</v>
      </c>
      <c r="P734" s="139" t="s">
        <v>23</v>
      </c>
      <c r="Q734" s="139" t="s">
        <v>23</v>
      </c>
      <c r="R734" s="139" t="s">
        <v>23</v>
      </c>
      <c r="S734" s="139" t="s">
        <v>23</v>
      </c>
      <c r="T734" s="138" t="s">
        <v>23</v>
      </c>
      <c r="U734" s="139">
        <v>0</v>
      </c>
      <c r="V734" s="139">
        <v>0</v>
      </c>
      <c r="W734" s="138" t="s">
        <v>469</v>
      </c>
      <c r="X734" s="80" t="s">
        <v>450</v>
      </c>
      <c r="Y734" s="139" t="s">
        <v>1</v>
      </c>
    </row>
    <row r="735" spans="1:25">
      <c r="A735" s="139">
        <f t="shared" si="11"/>
        <v>732</v>
      </c>
      <c r="B735" s="139">
        <v>11</v>
      </c>
      <c r="C735" s="139" t="s">
        <v>716</v>
      </c>
      <c r="D735" s="139">
        <v>11609</v>
      </c>
      <c r="E735" s="139" t="s">
        <v>595</v>
      </c>
      <c r="F735" s="138" t="s">
        <v>585</v>
      </c>
      <c r="G735" s="138" t="s">
        <v>586</v>
      </c>
      <c r="H735" s="139">
        <v>3</v>
      </c>
      <c r="I735" s="139" t="s">
        <v>33</v>
      </c>
      <c r="J735" s="138" t="s">
        <v>656</v>
      </c>
      <c r="K735" s="139" t="s">
        <v>10</v>
      </c>
      <c r="L735" s="139" t="s">
        <v>445</v>
      </c>
      <c r="M735" s="155" t="s">
        <v>119</v>
      </c>
      <c r="N735" s="139" t="s">
        <v>23</v>
      </c>
      <c r="O735" s="139" t="s">
        <v>23</v>
      </c>
      <c r="P735" s="139" t="s">
        <v>23</v>
      </c>
      <c r="Q735" s="139" t="s">
        <v>23</v>
      </c>
      <c r="R735" s="139" t="s">
        <v>23</v>
      </c>
      <c r="S735" s="139" t="s">
        <v>23</v>
      </c>
      <c r="T735" s="138" t="s">
        <v>23</v>
      </c>
      <c r="U735" s="139">
        <v>0</v>
      </c>
      <c r="V735" s="139">
        <v>0</v>
      </c>
      <c r="W735" s="138" t="s">
        <v>469</v>
      </c>
      <c r="X735" s="80" t="s">
        <v>450</v>
      </c>
      <c r="Y735" s="139" t="s">
        <v>1</v>
      </c>
    </row>
    <row r="736" spans="1:25">
      <c r="A736" s="139">
        <f t="shared" si="11"/>
        <v>733</v>
      </c>
      <c r="B736" s="139">
        <v>1</v>
      </c>
      <c r="C736" s="139" t="s">
        <v>716</v>
      </c>
      <c r="D736" s="139">
        <v>21609</v>
      </c>
      <c r="E736" s="139" t="s">
        <v>583</v>
      </c>
      <c r="F736" s="138" t="s">
        <v>468</v>
      </c>
      <c r="G736" s="138" t="s">
        <v>584</v>
      </c>
      <c r="H736" s="139">
        <v>3</v>
      </c>
      <c r="I736" s="139" t="s">
        <v>33</v>
      </c>
      <c r="J736" s="138" t="s">
        <v>656</v>
      </c>
      <c r="K736" s="139" t="s">
        <v>10</v>
      </c>
      <c r="L736" s="139" t="s">
        <v>445</v>
      </c>
      <c r="M736" s="155" t="s">
        <v>119</v>
      </c>
      <c r="N736" s="139" t="s">
        <v>23</v>
      </c>
      <c r="O736" s="139" t="s">
        <v>23</v>
      </c>
      <c r="P736" s="139" t="s">
        <v>23</v>
      </c>
      <c r="Q736" s="139" t="s">
        <v>23</v>
      </c>
      <c r="R736" s="139" t="s">
        <v>23</v>
      </c>
      <c r="S736" s="139" t="s">
        <v>23</v>
      </c>
      <c r="T736" s="138" t="s">
        <v>23</v>
      </c>
      <c r="U736" s="139">
        <v>0</v>
      </c>
      <c r="V736" s="139">
        <v>0</v>
      </c>
      <c r="W736" s="138" t="s">
        <v>469</v>
      </c>
      <c r="X736" s="80" t="s">
        <v>20</v>
      </c>
      <c r="Y736" s="139" t="s">
        <v>1</v>
      </c>
    </row>
    <row r="737" spans="1:25">
      <c r="A737" s="139">
        <f t="shared" si="11"/>
        <v>734</v>
      </c>
      <c r="B737" s="139">
        <v>1</v>
      </c>
      <c r="C737" s="139" t="s">
        <v>716</v>
      </c>
      <c r="D737" s="139">
        <v>21609</v>
      </c>
      <c r="E737" s="139" t="s">
        <v>595</v>
      </c>
      <c r="F737" s="138" t="s">
        <v>585</v>
      </c>
      <c r="G737" s="138" t="s">
        <v>586</v>
      </c>
      <c r="H737" s="139">
        <v>3</v>
      </c>
      <c r="I737" s="139" t="s">
        <v>33</v>
      </c>
      <c r="J737" s="138" t="s">
        <v>656</v>
      </c>
      <c r="K737" s="139" t="s">
        <v>10</v>
      </c>
      <c r="L737" s="139" t="s">
        <v>445</v>
      </c>
      <c r="M737" s="155" t="s">
        <v>119</v>
      </c>
      <c r="N737" s="139" t="s">
        <v>23</v>
      </c>
      <c r="O737" s="139" t="s">
        <v>23</v>
      </c>
      <c r="P737" s="139" t="s">
        <v>23</v>
      </c>
      <c r="Q737" s="139" t="s">
        <v>23</v>
      </c>
      <c r="R737" s="139" t="s">
        <v>23</v>
      </c>
      <c r="S737" s="139" t="s">
        <v>23</v>
      </c>
      <c r="T737" s="138" t="s">
        <v>23</v>
      </c>
      <c r="U737" s="139">
        <v>0</v>
      </c>
      <c r="V737" s="139">
        <v>0</v>
      </c>
      <c r="W737" s="138" t="s">
        <v>469</v>
      </c>
      <c r="X737" s="80" t="s">
        <v>20</v>
      </c>
      <c r="Y737" s="139" t="s">
        <v>1</v>
      </c>
    </row>
    <row r="738" spans="1:25">
      <c r="A738" s="139">
        <f t="shared" si="11"/>
        <v>735</v>
      </c>
      <c r="B738" s="139">
        <v>11</v>
      </c>
      <c r="C738" s="139" t="s">
        <v>716</v>
      </c>
      <c r="D738" s="139">
        <v>21609</v>
      </c>
      <c r="E738" s="139" t="s">
        <v>583</v>
      </c>
      <c r="F738" s="138" t="s">
        <v>468</v>
      </c>
      <c r="G738" s="138" t="s">
        <v>584</v>
      </c>
      <c r="H738" s="139">
        <v>3</v>
      </c>
      <c r="I738" s="139" t="s">
        <v>33</v>
      </c>
      <c r="J738" s="138" t="s">
        <v>656</v>
      </c>
      <c r="K738" s="139" t="s">
        <v>10</v>
      </c>
      <c r="L738" s="139" t="s">
        <v>445</v>
      </c>
      <c r="M738" s="155" t="s">
        <v>119</v>
      </c>
      <c r="N738" s="139" t="s">
        <v>23</v>
      </c>
      <c r="O738" s="139" t="s">
        <v>23</v>
      </c>
      <c r="P738" s="139" t="s">
        <v>23</v>
      </c>
      <c r="Q738" s="139" t="s">
        <v>23</v>
      </c>
      <c r="R738" s="139" t="s">
        <v>23</v>
      </c>
      <c r="S738" s="139" t="s">
        <v>23</v>
      </c>
      <c r="T738" s="138" t="s">
        <v>23</v>
      </c>
      <c r="U738" s="139">
        <v>0</v>
      </c>
      <c r="V738" s="139">
        <v>0</v>
      </c>
      <c r="W738" s="138" t="s">
        <v>469</v>
      </c>
      <c r="X738" s="80" t="s">
        <v>450</v>
      </c>
      <c r="Y738" s="139" t="s">
        <v>1</v>
      </c>
    </row>
    <row r="739" spans="1:25">
      <c r="A739" s="139">
        <f t="shared" si="11"/>
        <v>736</v>
      </c>
      <c r="B739" s="139">
        <v>11</v>
      </c>
      <c r="C739" s="139" t="s">
        <v>716</v>
      </c>
      <c r="D739" s="139">
        <v>21609</v>
      </c>
      <c r="E739" s="139" t="s">
        <v>595</v>
      </c>
      <c r="F739" s="138" t="s">
        <v>585</v>
      </c>
      <c r="G739" s="138" t="s">
        <v>586</v>
      </c>
      <c r="H739" s="139">
        <v>3</v>
      </c>
      <c r="I739" s="139" t="s">
        <v>33</v>
      </c>
      <c r="J739" s="138" t="s">
        <v>656</v>
      </c>
      <c r="K739" s="139" t="s">
        <v>10</v>
      </c>
      <c r="L739" s="139" t="s">
        <v>445</v>
      </c>
      <c r="M739" s="155" t="s">
        <v>119</v>
      </c>
      <c r="N739" s="139" t="s">
        <v>23</v>
      </c>
      <c r="O739" s="139" t="s">
        <v>23</v>
      </c>
      <c r="P739" s="139" t="s">
        <v>23</v>
      </c>
      <c r="Q739" s="139" t="s">
        <v>23</v>
      </c>
      <c r="R739" s="139" t="s">
        <v>23</v>
      </c>
      <c r="S739" s="139" t="s">
        <v>23</v>
      </c>
      <c r="T739" s="138" t="s">
        <v>23</v>
      </c>
      <c r="U739" s="139">
        <v>0</v>
      </c>
      <c r="V739" s="139">
        <v>0</v>
      </c>
      <c r="W739" s="138" t="s">
        <v>469</v>
      </c>
      <c r="X739" s="80" t="s">
        <v>450</v>
      </c>
      <c r="Y739" s="139" t="s">
        <v>1</v>
      </c>
    </row>
    <row r="740" spans="1:25">
      <c r="A740" s="153">
        <f t="shared" si="11"/>
        <v>737</v>
      </c>
      <c r="B740" s="153">
        <v>1</v>
      </c>
      <c r="C740" s="153" t="s">
        <v>716</v>
      </c>
      <c r="D740" s="153">
        <v>99100</v>
      </c>
      <c r="E740" s="153" t="s">
        <v>583</v>
      </c>
      <c r="F740" s="152" t="s">
        <v>468</v>
      </c>
      <c r="G740" s="152" t="s">
        <v>584</v>
      </c>
      <c r="H740" s="153">
        <v>3</v>
      </c>
      <c r="I740" s="153" t="s">
        <v>33</v>
      </c>
      <c r="J740" s="152" t="s">
        <v>656</v>
      </c>
      <c r="K740" s="153" t="s">
        <v>10</v>
      </c>
      <c r="L740" s="153" t="s">
        <v>445</v>
      </c>
      <c r="M740" s="156" t="s">
        <v>120</v>
      </c>
      <c r="N740" s="153" t="s">
        <v>23</v>
      </c>
      <c r="O740" s="153" t="s">
        <v>23</v>
      </c>
      <c r="P740" s="153" t="s">
        <v>23</v>
      </c>
      <c r="Q740" s="153" t="s">
        <v>23</v>
      </c>
      <c r="R740" s="153" t="s">
        <v>23</v>
      </c>
      <c r="S740" s="153" t="s">
        <v>23</v>
      </c>
      <c r="T740" s="152" t="s">
        <v>23</v>
      </c>
      <c r="U740" s="153">
        <v>0</v>
      </c>
      <c r="V740" s="153">
        <v>0</v>
      </c>
      <c r="W740" s="152" t="s">
        <v>469</v>
      </c>
      <c r="X740" s="80" t="s">
        <v>20</v>
      </c>
      <c r="Y740" s="153" t="s">
        <v>1</v>
      </c>
    </row>
    <row r="741" spans="1:25">
      <c r="A741" s="153">
        <f t="shared" si="11"/>
        <v>738</v>
      </c>
      <c r="B741" s="153">
        <v>1</v>
      </c>
      <c r="C741" s="153" t="s">
        <v>716</v>
      </c>
      <c r="D741" s="153">
        <v>99100</v>
      </c>
      <c r="E741" s="153" t="s">
        <v>595</v>
      </c>
      <c r="F741" s="152" t="s">
        <v>585</v>
      </c>
      <c r="G741" s="152" t="s">
        <v>586</v>
      </c>
      <c r="H741" s="153">
        <v>3</v>
      </c>
      <c r="I741" s="153" t="s">
        <v>33</v>
      </c>
      <c r="J741" s="152" t="s">
        <v>656</v>
      </c>
      <c r="K741" s="153" t="s">
        <v>10</v>
      </c>
      <c r="L741" s="153" t="s">
        <v>445</v>
      </c>
      <c r="M741" s="156" t="s">
        <v>120</v>
      </c>
      <c r="N741" s="153" t="s">
        <v>23</v>
      </c>
      <c r="O741" s="153" t="s">
        <v>23</v>
      </c>
      <c r="P741" s="153" t="s">
        <v>23</v>
      </c>
      <c r="Q741" s="153" t="s">
        <v>23</v>
      </c>
      <c r="R741" s="153" t="s">
        <v>23</v>
      </c>
      <c r="S741" s="153" t="s">
        <v>23</v>
      </c>
      <c r="T741" s="152" t="s">
        <v>23</v>
      </c>
      <c r="U741" s="153">
        <v>0</v>
      </c>
      <c r="V741" s="153">
        <v>0</v>
      </c>
      <c r="W741" s="152" t="s">
        <v>469</v>
      </c>
      <c r="X741" s="80" t="s">
        <v>20</v>
      </c>
      <c r="Y741" s="153" t="s">
        <v>1</v>
      </c>
    </row>
    <row r="742" spans="1:25">
      <c r="A742" s="153">
        <f t="shared" si="11"/>
        <v>739</v>
      </c>
      <c r="B742" s="153">
        <v>11</v>
      </c>
      <c r="C742" s="153" t="s">
        <v>716</v>
      </c>
      <c r="D742" s="153">
        <v>99100</v>
      </c>
      <c r="E742" s="153" t="s">
        <v>583</v>
      </c>
      <c r="F742" s="152" t="s">
        <v>468</v>
      </c>
      <c r="G742" s="152" t="s">
        <v>584</v>
      </c>
      <c r="H742" s="153">
        <v>3</v>
      </c>
      <c r="I742" s="153" t="s">
        <v>33</v>
      </c>
      <c r="J742" s="152" t="s">
        <v>656</v>
      </c>
      <c r="K742" s="153" t="s">
        <v>10</v>
      </c>
      <c r="L742" s="153" t="s">
        <v>445</v>
      </c>
      <c r="M742" s="156" t="s">
        <v>120</v>
      </c>
      <c r="N742" s="153" t="s">
        <v>23</v>
      </c>
      <c r="O742" s="153" t="s">
        <v>23</v>
      </c>
      <c r="P742" s="153" t="s">
        <v>23</v>
      </c>
      <c r="Q742" s="153" t="s">
        <v>23</v>
      </c>
      <c r="R742" s="153" t="s">
        <v>23</v>
      </c>
      <c r="S742" s="153" t="s">
        <v>23</v>
      </c>
      <c r="T742" s="152" t="s">
        <v>23</v>
      </c>
      <c r="U742" s="153">
        <v>0</v>
      </c>
      <c r="V742" s="153">
        <v>0</v>
      </c>
      <c r="W742" s="152" t="s">
        <v>469</v>
      </c>
      <c r="X742" s="80" t="s">
        <v>450</v>
      </c>
      <c r="Y742" s="153" t="s">
        <v>1</v>
      </c>
    </row>
    <row r="743" spans="1:25">
      <c r="A743" s="153">
        <f t="shared" si="11"/>
        <v>740</v>
      </c>
      <c r="B743" s="153">
        <v>11</v>
      </c>
      <c r="C743" s="153" t="s">
        <v>716</v>
      </c>
      <c r="D743" s="153">
        <v>99100</v>
      </c>
      <c r="E743" s="153" t="s">
        <v>595</v>
      </c>
      <c r="F743" s="152" t="s">
        <v>585</v>
      </c>
      <c r="G743" s="152" t="s">
        <v>586</v>
      </c>
      <c r="H743" s="153">
        <v>3</v>
      </c>
      <c r="I743" s="153" t="s">
        <v>33</v>
      </c>
      <c r="J743" s="152" t="s">
        <v>656</v>
      </c>
      <c r="K743" s="153" t="s">
        <v>10</v>
      </c>
      <c r="L743" s="153" t="s">
        <v>445</v>
      </c>
      <c r="M743" s="156" t="s">
        <v>120</v>
      </c>
      <c r="N743" s="153" t="s">
        <v>23</v>
      </c>
      <c r="O743" s="153" t="s">
        <v>23</v>
      </c>
      <c r="P743" s="153" t="s">
        <v>23</v>
      </c>
      <c r="Q743" s="153" t="s">
        <v>23</v>
      </c>
      <c r="R743" s="153" t="s">
        <v>23</v>
      </c>
      <c r="S743" s="153" t="s">
        <v>23</v>
      </c>
      <c r="T743" s="152" t="s">
        <v>23</v>
      </c>
      <c r="U743" s="153">
        <v>0</v>
      </c>
      <c r="V743" s="153">
        <v>0</v>
      </c>
      <c r="W743" s="152" t="s">
        <v>469</v>
      </c>
      <c r="X743" s="80" t="s">
        <v>450</v>
      </c>
      <c r="Y743" s="153" t="s">
        <v>1</v>
      </c>
    </row>
    <row r="744" spans="1:25">
      <c r="A744" s="153">
        <f t="shared" si="11"/>
        <v>741</v>
      </c>
      <c r="B744" s="153">
        <v>1</v>
      </c>
      <c r="C744" s="153" t="s">
        <v>716</v>
      </c>
      <c r="D744" s="153">
        <v>79101</v>
      </c>
      <c r="E744" s="153" t="s">
        <v>583</v>
      </c>
      <c r="F744" s="152" t="s">
        <v>468</v>
      </c>
      <c r="G744" s="152" t="s">
        <v>584</v>
      </c>
      <c r="H744" s="153">
        <v>3</v>
      </c>
      <c r="I744" s="153" t="s">
        <v>33</v>
      </c>
      <c r="J744" s="152" t="s">
        <v>656</v>
      </c>
      <c r="K744" s="153" t="s">
        <v>10</v>
      </c>
      <c r="L744" s="153" t="s">
        <v>445</v>
      </c>
      <c r="M744" s="156" t="s">
        <v>120</v>
      </c>
      <c r="N744" s="153" t="s">
        <v>23</v>
      </c>
      <c r="O744" s="153" t="s">
        <v>23</v>
      </c>
      <c r="P744" s="153" t="s">
        <v>23</v>
      </c>
      <c r="Q744" s="153" t="s">
        <v>23</v>
      </c>
      <c r="R744" s="153" t="s">
        <v>23</v>
      </c>
      <c r="S744" s="153" t="s">
        <v>23</v>
      </c>
      <c r="T744" s="152" t="s">
        <v>23</v>
      </c>
      <c r="U744" s="153">
        <v>0</v>
      </c>
      <c r="V744" s="153">
        <v>0</v>
      </c>
      <c r="W744" s="152" t="s">
        <v>469</v>
      </c>
      <c r="X744" s="80" t="s">
        <v>20</v>
      </c>
      <c r="Y744" s="153" t="s">
        <v>1</v>
      </c>
    </row>
    <row r="745" spans="1:25">
      <c r="A745" s="153">
        <f t="shared" si="11"/>
        <v>742</v>
      </c>
      <c r="B745" s="153">
        <v>1</v>
      </c>
      <c r="C745" s="153" t="s">
        <v>716</v>
      </c>
      <c r="D745" s="153">
        <v>79101</v>
      </c>
      <c r="E745" s="153" t="s">
        <v>595</v>
      </c>
      <c r="F745" s="152" t="s">
        <v>585</v>
      </c>
      <c r="G745" s="152" t="s">
        <v>586</v>
      </c>
      <c r="H745" s="153">
        <v>3</v>
      </c>
      <c r="I745" s="153" t="s">
        <v>33</v>
      </c>
      <c r="J745" s="152" t="s">
        <v>656</v>
      </c>
      <c r="K745" s="153" t="s">
        <v>10</v>
      </c>
      <c r="L745" s="153" t="s">
        <v>445</v>
      </c>
      <c r="M745" s="156" t="s">
        <v>120</v>
      </c>
      <c r="N745" s="153" t="s">
        <v>23</v>
      </c>
      <c r="O745" s="153" t="s">
        <v>23</v>
      </c>
      <c r="P745" s="153" t="s">
        <v>23</v>
      </c>
      <c r="Q745" s="153" t="s">
        <v>23</v>
      </c>
      <c r="R745" s="153" t="s">
        <v>23</v>
      </c>
      <c r="S745" s="153" t="s">
        <v>23</v>
      </c>
      <c r="T745" s="152" t="s">
        <v>23</v>
      </c>
      <c r="U745" s="153">
        <v>0</v>
      </c>
      <c r="V745" s="153">
        <v>0</v>
      </c>
      <c r="W745" s="152" t="s">
        <v>469</v>
      </c>
      <c r="X745" s="80" t="s">
        <v>20</v>
      </c>
      <c r="Y745" s="153" t="s">
        <v>1</v>
      </c>
    </row>
    <row r="746" spans="1:25">
      <c r="A746" s="153">
        <f t="shared" si="11"/>
        <v>743</v>
      </c>
      <c r="B746" s="153">
        <v>11</v>
      </c>
      <c r="C746" s="153" t="s">
        <v>716</v>
      </c>
      <c r="D746" s="153">
        <v>79101</v>
      </c>
      <c r="E746" s="153" t="s">
        <v>583</v>
      </c>
      <c r="F746" s="152" t="s">
        <v>468</v>
      </c>
      <c r="G746" s="152" t="s">
        <v>584</v>
      </c>
      <c r="H746" s="153">
        <v>3</v>
      </c>
      <c r="I746" s="153" t="s">
        <v>33</v>
      </c>
      <c r="J746" s="152" t="s">
        <v>656</v>
      </c>
      <c r="K746" s="153" t="s">
        <v>10</v>
      </c>
      <c r="L746" s="153" t="s">
        <v>445</v>
      </c>
      <c r="M746" s="156" t="s">
        <v>120</v>
      </c>
      <c r="N746" s="153" t="s">
        <v>23</v>
      </c>
      <c r="O746" s="153" t="s">
        <v>23</v>
      </c>
      <c r="P746" s="153" t="s">
        <v>23</v>
      </c>
      <c r="Q746" s="153" t="s">
        <v>23</v>
      </c>
      <c r="R746" s="153" t="s">
        <v>23</v>
      </c>
      <c r="S746" s="153" t="s">
        <v>23</v>
      </c>
      <c r="T746" s="152" t="s">
        <v>23</v>
      </c>
      <c r="U746" s="153">
        <v>0</v>
      </c>
      <c r="V746" s="153">
        <v>0</v>
      </c>
      <c r="W746" s="152" t="s">
        <v>469</v>
      </c>
      <c r="X746" s="80" t="s">
        <v>450</v>
      </c>
      <c r="Y746" s="153" t="s">
        <v>1</v>
      </c>
    </row>
    <row r="747" spans="1:25">
      <c r="A747" s="153">
        <f t="shared" si="11"/>
        <v>744</v>
      </c>
      <c r="B747" s="153">
        <v>11</v>
      </c>
      <c r="C747" s="153" t="s">
        <v>716</v>
      </c>
      <c r="D747" s="153">
        <v>79101</v>
      </c>
      <c r="E747" s="153" t="s">
        <v>595</v>
      </c>
      <c r="F747" s="152" t="s">
        <v>585</v>
      </c>
      <c r="G747" s="152" t="s">
        <v>586</v>
      </c>
      <c r="H747" s="153">
        <v>3</v>
      </c>
      <c r="I747" s="153" t="s">
        <v>33</v>
      </c>
      <c r="J747" s="152" t="s">
        <v>656</v>
      </c>
      <c r="K747" s="153" t="s">
        <v>10</v>
      </c>
      <c r="L747" s="153" t="s">
        <v>445</v>
      </c>
      <c r="M747" s="156" t="s">
        <v>120</v>
      </c>
      <c r="N747" s="153" t="s">
        <v>23</v>
      </c>
      <c r="O747" s="153" t="s">
        <v>23</v>
      </c>
      <c r="P747" s="153" t="s">
        <v>23</v>
      </c>
      <c r="Q747" s="153" t="s">
        <v>23</v>
      </c>
      <c r="R747" s="153" t="s">
        <v>23</v>
      </c>
      <c r="S747" s="153" t="s">
        <v>23</v>
      </c>
      <c r="T747" s="152" t="s">
        <v>23</v>
      </c>
      <c r="U747" s="153">
        <v>0</v>
      </c>
      <c r="V747" s="153">
        <v>0</v>
      </c>
      <c r="W747" s="152" t="s">
        <v>469</v>
      </c>
      <c r="X747" s="80" t="s">
        <v>450</v>
      </c>
      <c r="Y747" s="153" t="s">
        <v>1</v>
      </c>
    </row>
    <row r="748" spans="1:25">
      <c r="A748" s="153">
        <f t="shared" si="11"/>
        <v>745</v>
      </c>
      <c r="B748" s="153">
        <v>1</v>
      </c>
      <c r="C748" s="153" t="s">
        <v>716</v>
      </c>
      <c r="D748" s="153">
        <v>11609</v>
      </c>
      <c r="E748" s="153" t="s">
        <v>583</v>
      </c>
      <c r="F748" s="152" t="s">
        <v>468</v>
      </c>
      <c r="G748" s="152" t="s">
        <v>584</v>
      </c>
      <c r="H748" s="153">
        <v>3</v>
      </c>
      <c r="I748" s="153" t="s">
        <v>33</v>
      </c>
      <c r="J748" s="152" t="s">
        <v>656</v>
      </c>
      <c r="K748" s="153" t="s">
        <v>10</v>
      </c>
      <c r="L748" s="153" t="s">
        <v>445</v>
      </c>
      <c r="M748" s="156" t="s">
        <v>120</v>
      </c>
      <c r="N748" s="153" t="s">
        <v>23</v>
      </c>
      <c r="O748" s="153" t="s">
        <v>23</v>
      </c>
      <c r="P748" s="153" t="s">
        <v>23</v>
      </c>
      <c r="Q748" s="153" t="s">
        <v>23</v>
      </c>
      <c r="R748" s="153" t="s">
        <v>23</v>
      </c>
      <c r="S748" s="153" t="s">
        <v>23</v>
      </c>
      <c r="T748" s="152" t="s">
        <v>23</v>
      </c>
      <c r="U748" s="153">
        <v>0</v>
      </c>
      <c r="V748" s="153">
        <v>0</v>
      </c>
      <c r="W748" s="152" t="s">
        <v>469</v>
      </c>
      <c r="X748" s="80" t="s">
        <v>20</v>
      </c>
      <c r="Y748" s="153" t="s">
        <v>1</v>
      </c>
    </row>
    <row r="749" spans="1:25">
      <c r="A749" s="153">
        <f t="shared" si="11"/>
        <v>746</v>
      </c>
      <c r="B749" s="153">
        <v>1</v>
      </c>
      <c r="C749" s="153" t="s">
        <v>716</v>
      </c>
      <c r="D749" s="153">
        <v>11609</v>
      </c>
      <c r="E749" s="153" t="s">
        <v>595</v>
      </c>
      <c r="F749" s="152" t="s">
        <v>585</v>
      </c>
      <c r="G749" s="152" t="s">
        <v>586</v>
      </c>
      <c r="H749" s="153">
        <v>3</v>
      </c>
      <c r="I749" s="153" t="s">
        <v>33</v>
      </c>
      <c r="J749" s="152" t="s">
        <v>656</v>
      </c>
      <c r="K749" s="153" t="s">
        <v>10</v>
      </c>
      <c r="L749" s="153" t="s">
        <v>445</v>
      </c>
      <c r="M749" s="156" t="s">
        <v>120</v>
      </c>
      <c r="N749" s="153" t="s">
        <v>23</v>
      </c>
      <c r="O749" s="153" t="s">
        <v>23</v>
      </c>
      <c r="P749" s="153" t="s">
        <v>23</v>
      </c>
      <c r="Q749" s="153" t="s">
        <v>23</v>
      </c>
      <c r="R749" s="153" t="s">
        <v>23</v>
      </c>
      <c r="S749" s="153" t="s">
        <v>23</v>
      </c>
      <c r="T749" s="152" t="s">
        <v>23</v>
      </c>
      <c r="U749" s="153">
        <v>0</v>
      </c>
      <c r="V749" s="153">
        <v>0</v>
      </c>
      <c r="W749" s="152" t="s">
        <v>469</v>
      </c>
      <c r="X749" s="80" t="s">
        <v>20</v>
      </c>
      <c r="Y749" s="153" t="s">
        <v>1</v>
      </c>
    </row>
    <row r="750" spans="1:25">
      <c r="A750" s="153">
        <f t="shared" si="11"/>
        <v>747</v>
      </c>
      <c r="B750" s="153">
        <v>11</v>
      </c>
      <c r="C750" s="153" t="s">
        <v>716</v>
      </c>
      <c r="D750" s="153">
        <v>11609</v>
      </c>
      <c r="E750" s="153" t="s">
        <v>583</v>
      </c>
      <c r="F750" s="152" t="s">
        <v>468</v>
      </c>
      <c r="G750" s="152" t="s">
        <v>584</v>
      </c>
      <c r="H750" s="153">
        <v>3</v>
      </c>
      <c r="I750" s="153" t="s">
        <v>33</v>
      </c>
      <c r="J750" s="152" t="s">
        <v>656</v>
      </c>
      <c r="K750" s="153" t="s">
        <v>10</v>
      </c>
      <c r="L750" s="153" t="s">
        <v>445</v>
      </c>
      <c r="M750" s="156" t="s">
        <v>120</v>
      </c>
      <c r="N750" s="153" t="s">
        <v>23</v>
      </c>
      <c r="O750" s="153" t="s">
        <v>23</v>
      </c>
      <c r="P750" s="153" t="s">
        <v>23</v>
      </c>
      <c r="Q750" s="153" t="s">
        <v>23</v>
      </c>
      <c r="R750" s="153" t="s">
        <v>23</v>
      </c>
      <c r="S750" s="153" t="s">
        <v>23</v>
      </c>
      <c r="T750" s="152" t="s">
        <v>23</v>
      </c>
      <c r="U750" s="153">
        <v>0</v>
      </c>
      <c r="V750" s="153">
        <v>0</v>
      </c>
      <c r="W750" s="152" t="s">
        <v>469</v>
      </c>
      <c r="X750" s="80" t="s">
        <v>450</v>
      </c>
      <c r="Y750" s="153" t="s">
        <v>1</v>
      </c>
    </row>
    <row r="751" spans="1:25">
      <c r="A751" s="153">
        <f t="shared" si="11"/>
        <v>748</v>
      </c>
      <c r="B751" s="153">
        <v>11</v>
      </c>
      <c r="C751" s="153" t="s">
        <v>716</v>
      </c>
      <c r="D751" s="153">
        <v>11609</v>
      </c>
      <c r="E751" s="153" t="s">
        <v>595</v>
      </c>
      <c r="F751" s="152" t="s">
        <v>585</v>
      </c>
      <c r="G751" s="152" t="s">
        <v>586</v>
      </c>
      <c r="H751" s="153">
        <v>3</v>
      </c>
      <c r="I751" s="153" t="s">
        <v>33</v>
      </c>
      <c r="J751" s="152" t="s">
        <v>656</v>
      </c>
      <c r="K751" s="153" t="s">
        <v>10</v>
      </c>
      <c r="L751" s="153" t="s">
        <v>445</v>
      </c>
      <c r="M751" s="156" t="s">
        <v>120</v>
      </c>
      <c r="N751" s="153" t="s">
        <v>23</v>
      </c>
      <c r="O751" s="153" t="s">
        <v>23</v>
      </c>
      <c r="P751" s="153" t="s">
        <v>23</v>
      </c>
      <c r="Q751" s="153" t="s">
        <v>23</v>
      </c>
      <c r="R751" s="153" t="s">
        <v>23</v>
      </c>
      <c r="S751" s="153" t="s">
        <v>23</v>
      </c>
      <c r="T751" s="152" t="s">
        <v>23</v>
      </c>
      <c r="U751" s="153">
        <v>0</v>
      </c>
      <c r="V751" s="153">
        <v>0</v>
      </c>
      <c r="W751" s="152" t="s">
        <v>469</v>
      </c>
      <c r="X751" s="80" t="s">
        <v>450</v>
      </c>
      <c r="Y751" s="153" t="s">
        <v>1</v>
      </c>
    </row>
    <row r="752" spans="1:25">
      <c r="A752" s="153">
        <f t="shared" si="11"/>
        <v>749</v>
      </c>
      <c r="B752" s="153">
        <v>1</v>
      </c>
      <c r="C752" s="153" t="s">
        <v>716</v>
      </c>
      <c r="D752" s="153">
        <v>21609</v>
      </c>
      <c r="E752" s="153" t="s">
        <v>583</v>
      </c>
      <c r="F752" s="152" t="s">
        <v>468</v>
      </c>
      <c r="G752" s="152" t="s">
        <v>584</v>
      </c>
      <c r="H752" s="153">
        <v>3</v>
      </c>
      <c r="I752" s="153" t="s">
        <v>33</v>
      </c>
      <c r="J752" s="152" t="s">
        <v>656</v>
      </c>
      <c r="K752" s="153" t="s">
        <v>10</v>
      </c>
      <c r="L752" s="153" t="s">
        <v>445</v>
      </c>
      <c r="M752" s="156" t="s">
        <v>120</v>
      </c>
      <c r="N752" s="153" t="s">
        <v>23</v>
      </c>
      <c r="O752" s="153" t="s">
        <v>23</v>
      </c>
      <c r="P752" s="153" t="s">
        <v>23</v>
      </c>
      <c r="Q752" s="153" t="s">
        <v>23</v>
      </c>
      <c r="R752" s="153" t="s">
        <v>23</v>
      </c>
      <c r="S752" s="153" t="s">
        <v>23</v>
      </c>
      <c r="T752" s="152" t="s">
        <v>23</v>
      </c>
      <c r="U752" s="153">
        <v>0</v>
      </c>
      <c r="V752" s="153">
        <v>0</v>
      </c>
      <c r="W752" s="152" t="s">
        <v>469</v>
      </c>
      <c r="X752" s="80" t="s">
        <v>20</v>
      </c>
      <c r="Y752" s="153" t="s">
        <v>1</v>
      </c>
    </row>
    <row r="753" spans="1:25">
      <c r="A753" s="153">
        <f t="shared" si="11"/>
        <v>750</v>
      </c>
      <c r="B753" s="153">
        <v>1</v>
      </c>
      <c r="C753" s="153" t="s">
        <v>716</v>
      </c>
      <c r="D753" s="153">
        <v>21609</v>
      </c>
      <c r="E753" s="153" t="s">
        <v>595</v>
      </c>
      <c r="F753" s="152" t="s">
        <v>585</v>
      </c>
      <c r="G753" s="152" t="s">
        <v>586</v>
      </c>
      <c r="H753" s="153">
        <v>3</v>
      </c>
      <c r="I753" s="153" t="s">
        <v>33</v>
      </c>
      <c r="J753" s="152" t="s">
        <v>656</v>
      </c>
      <c r="K753" s="153" t="s">
        <v>10</v>
      </c>
      <c r="L753" s="153" t="s">
        <v>445</v>
      </c>
      <c r="M753" s="156" t="s">
        <v>120</v>
      </c>
      <c r="N753" s="153" t="s">
        <v>23</v>
      </c>
      <c r="O753" s="153" t="s">
        <v>23</v>
      </c>
      <c r="P753" s="153" t="s">
        <v>23</v>
      </c>
      <c r="Q753" s="153" t="s">
        <v>23</v>
      </c>
      <c r="R753" s="153" t="s">
        <v>23</v>
      </c>
      <c r="S753" s="153" t="s">
        <v>23</v>
      </c>
      <c r="T753" s="152" t="s">
        <v>23</v>
      </c>
      <c r="U753" s="153">
        <v>0</v>
      </c>
      <c r="V753" s="153">
        <v>0</v>
      </c>
      <c r="W753" s="152" t="s">
        <v>469</v>
      </c>
      <c r="X753" s="80" t="s">
        <v>20</v>
      </c>
      <c r="Y753" s="153" t="s">
        <v>1</v>
      </c>
    </row>
    <row r="754" spans="1:25">
      <c r="A754" s="153">
        <f t="shared" si="11"/>
        <v>751</v>
      </c>
      <c r="B754" s="153">
        <v>11</v>
      </c>
      <c r="C754" s="153" t="s">
        <v>716</v>
      </c>
      <c r="D754" s="153">
        <v>21609</v>
      </c>
      <c r="E754" s="153" t="s">
        <v>583</v>
      </c>
      <c r="F754" s="152" t="s">
        <v>468</v>
      </c>
      <c r="G754" s="152" t="s">
        <v>584</v>
      </c>
      <c r="H754" s="153">
        <v>3</v>
      </c>
      <c r="I754" s="153" t="s">
        <v>33</v>
      </c>
      <c r="J754" s="152" t="s">
        <v>656</v>
      </c>
      <c r="K754" s="153" t="s">
        <v>10</v>
      </c>
      <c r="L754" s="153" t="s">
        <v>445</v>
      </c>
      <c r="M754" s="156" t="s">
        <v>120</v>
      </c>
      <c r="N754" s="153" t="s">
        <v>23</v>
      </c>
      <c r="O754" s="153" t="s">
        <v>23</v>
      </c>
      <c r="P754" s="153" t="s">
        <v>23</v>
      </c>
      <c r="Q754" s="153" t="s">
        <v>23</v>
      </c>
      <c r="R754" s="153" t="s">
        <v>23</v>
      </c>
      <c r="S754" s="153" t="s">
        <v>23</v>
      </c>
      <c r="T754" s="152" t="s">
        <v>23</v>
      </c>
      <c r="U754" s="153">
        <v>0</v>
      </c>
      <c r="V754" s="153">
        <v>0</v>
      </c>
      <c r="W754" s="152" t="s">
        <v>469</v>
      </c>
      <c r="X754" s="80" t="s">
        <v>450</v>
      </c>
      <c r="Y754" s="153" t="s">
        <v>1</v>
      </c>
    </row>
    <row r="755" spans="1:25">
      <c r="A755" s="153">
        <f t="shared" si="11"/>
        <v>752</v>
      </c>
      <c r="B755" s="153">
        <v>11</v>
      </c>
      <c r="C755" s="153" t="s">
        <v>716</v>
      </c>
      <c r="D755" s="153">
        <v>21609</v>
      </c>
      <c r="E755" s="153" t="s">
        <v>595</v>
      </c>
      <c r="F755" s="152" t="s">
        <v>585</v>
      </c>
      <c r="G755" s="152" t="s">
        <v>586</v>
      </c>
      <c r="H755" s="153">
        <v>3</v>
      </c>
      <c r="I755" s="153" t="s">
        <v>33</v>
      </c>
      <c r="J755" s="152" t="s">
        <v>656</v>
      </c>
      <c r="K755" s="153" t="s">
        <v>10</v>
      </c>
      <c r="L755" s="153" t="s">
        <v>445</v>
      </c>
      <c r="M755" s="156" t="s">
        <v>120</v>
      </c>
      <c r="N755" s="153" t="s">
        <v>23</v>
      </c>
      <c r="O755" s="153" t="s">
        <v>23</v>
      </c>
      <c r="P755" s="153" t="s">
        <v>23</v>
      </c>
      <c r="Q755" s="153" t="s">
        <v>23</v>
      </c>
      <c r="R755" s="153" t="s">
        <v>23</v>
      </c>
      <c r="S755" s="153" t="s">
        <v>23</v>
      </c>
      <c r="T755" s="152" t="s">
        <v>23</v>
      </c>
      <c r="U755" s="153">
        <v>0</v>
      </c>
      <c r="V755" s="153">
        <v>0</v>
      </c>
      <c r="W755" s="152" t="s">
        <v>469</v>
      </c>
      <c r="X755" s="80" t="s">
        <v>450</v>
      </c>
      <c r="Y755" s="153" t="s">
        <v>1</v>
      </c>
    </row>
    <row r="756" spans="1:25">
      <c r="A756" s="153">
        <f t="shared" si="11"/>
        <v>753</v>
      </c>
      <c r="B756" s="153">
        <v>1</v>
      </c>
      <c r="C756" s="153" t="s">
        <v>716</v>
      </c>
      <c r="D756" s="153">
        <v>99100</v>
      </c>
      <c r="E756" s="153" t="s">
        <v>583</v>
      </c>
      <c r="F756" s="152" t="s">
        <v>468</v>
      </c>
      <c r="G756" s="152" t="s">
        <v>584</v>
      </c>
      <c r="H756" s="153">
        <v>3</v>
      </c>
      <c r="I756" s="153" t="s">
        <v>33</v>
      </c>
      <c r="J756" s="152" t="s">
        <v>656</v>
      </c>
      <c r="K756" s="153" t="s">
        <v>10</v>
      </c>
      <c r="L756" s="153" t="s">
        <v>445</v>
      </c>
      <c r="M756" s="157" t="s">
        <v>128</v>
      </c>
      <c r="N756" s="153" t="s">
        <v>23</v>
      </c>
      <c r="O756" s="153" t="s">
        <v>23</v>
      </c>
      <c r="P756" s="153" t="s">
        <v>23</v>
      </c>
      <c r="Q756" s="153" t="s">
        <v>23</v>
      </c>
      <c r="R756" s="153" t="s">
        <v>23</v>
      </c>
      <c r="S756" s="153" t="s">
        <v>23</v>
      </c>
      <c r="T756" s="152" t="s">
        <v>23</v>
      </c>
      <c r="U756" s="153">
        <v>0</v>
      </c>
      <c r="V756" s="153">
        <v>0</v>
      </c>
      <c r="W756" s="152" t="s">
        <v>469</v>
      </c>
      <c r="X756" s="80" t="s">
        <v>20</v>
      </c>
      <c r="Y756" s="153" t="s">
        <v>1</v>
      </c>
    </row>
    <row r="757" spans="1:25">
      <c r="A757" s="153">
        <f t="shared" si="11"/>
        <v>754</v>
      </c>
      <c r="B757" s="153">
        <v>1</v>
      </c>
      <c r="C757" s="153" t="s">
        <v>716</v>
      </c>
      <c r="D757" s="153">
        <v>99100</v>
      </c>
      <c r="E757" s="153" t="s">
        <v>595</v>
      </c>
      <c r="F757" s="152" t="s">
        <v>585</v>
      </c>
      <c r="G757" s="152" t="s">
        <v>586</v>
      </c>
      <c r="H757" s="153">
        <v>3</v>
      </c>
      <c r="I757" s="153" t="s">
        <v>33</v>
      </c>
      <c r="J757" s="152" t="s">
        <v>656</v>
      </c>
      <c r="K757" s="153" t="s">
        <v>10</v>
      </c>
      <c r="L757" s="153" t="s">
        <v>445</v>
      </c>
      <c r="M757" s="157" t="s">
        <v>128</v>
      </c>
      <c r="N757" s="153" t="s">
        <v>23</v>
      </c>
      <c r="O757" s="153" t="s">
        <v>23</v>
      </c>
      <c r="P757" s="153" t="s">
        <v>23</v>
      </c>
      <c r="Q757" s="153" t="s">
        <v>23</v>
      </c>
      <c r="R757" s="153" t="s">
        <v>23</v>
      </c>
      <c r="S757" s="153" t="s">
        <v>23</v>
      </c>
      <c r="T757" s="152" t="s">
        <v>23</v>
      </c>
      <c r="U757" s="153">
        <v>0</v>
      </c>
      <c r="V757" s="153">
        <v>0</v>
      </c>
      <c r="W757" s="152" t="s">
        <v>469</v>
      </c>
      <c r="X757" s="80" t="s">
        <v>20</v>
      </c>
      <c r="Y757" s="153" t="s">
        <v>1</v>
      </c>
    </row>
    <row r="758" spans="1:25">
      <c r="A758" s="153">
        <f t="shared" si="11"/>
        <v>755</v>
      </c>
      <c r="B758" s="153">
        <v>11</v>
      </c>
      <c r="C758" s="153" t="s">
        <v>716</v>
      </c>
      <c r="D758" s="153">
        <v>99100</v>
      </c>
      <c r="E758" s="153" t="s">
        <v>583</v>
      </c>
      <c r="F758" s="152" t="s">
        <v>468</v>
      </c>
      <c r="G758" s="152" t="s">
        <v>584</v>
      </c>
      <c r="H758" s="153">
        <v>3</v>
      </c>
      <c r="I758" s="153" t="s">
        <v>33</v>
      </c>
      <c r="J758" s="152" t="s">
        <v>656</v>
      </c>
      <c r="K758" s="153" t="s">
        <v>10</v>
      </c>
      <c r="L758" s="153" t="s">
        <v>445</v>
      </c>
      <c r="M758" s="157" t="s">
        <v>128</v>
      </c>
      <c r="N758" s="153" t="s">
        <v>23</v>
      </c>
      <c r="O758" s="153" t="s">
        <v>23</v>
      </c>
      <c r="P758" s="153" t="s">
        <v>23</v>
      </c>
      <c r="Q758" s="153" t="s">
        <v>23</v>
      </c>
      <c r="R758" s="153" t="s">
        <v>23</v>
      </c>
      <c r="S758" s="153" t="s">
        <v>23</v>
      </c>
      <c r="T758" s="152" t="s">
        <v>23</v>
      </c>
      <c r="U758" s="153">
        <v>0</v>
      </c>
      <c r="V758" s="153">
        <v>0</v>
      </c>
      <c r="W758" s="152" t="s">
        <v>469</v>
      </c>
      <c r="X758" s="80" t="s">
        <v>450</v>
      </c>
      <c r="Y758" s="153" t="s">
        <v>1</v>
      </c>
    </row>
    <row r="759" spans="1:25">
      <c r="A759" s="153">
        <f t="shared" si="11"/>
        <v>756</v>
      </c>
      <c r="B759" s="153">
        <v>11</v>
      </c>
      <c r="C759" s="153" t="s">
        <v>716</v>
      </c>
      <c r="D759" s="153">
        <v>99100</v>
      </c>
      <c r="E759" s="153" t="s">
        <v>595</v>
      </c>
      <c r="F759" s="152" t="s">
        <v>585</v>
      </c>
      <c r="G759" s="152" t="s">
        <v>586</v>
      </c>
      <c r="H759" s="153">
        <v>3</v>
      </c>
      <c r="I759" s="153" t="s">
        <v>33</v>
      </c>
      <c r="J759" s="152" t="s">
        <v>656</v>
      </c>
      <c r="K759" s="153" t="s">
        <v>10</v>
      </c>
      <c r="L759" s="153" t="s">
        <v>445</v>
      </c>
      <c r="M759" s="157" t="s">
        <v>128</v>
      </c>
      <c r="N759" s="153" t="s">
        <v>23</v>
      </c>
      <c r="O759" s="153" t="s">
        <v>23</v>
      </c>
      <c r="P759" s="153" t="s">
        <v>23</v>
      </c>
      <c r="Q759" s="153" t="s">
        <v>23</v>
      </c>
      <c r="R759" s="153" t="s">
        <v>23</v>
      </c>
      <c r="S759" s="153" t="s">
        <v>23</v>
      </c>
      <c r="T759" s="152" t="s">
        <v>23</v>
      </c>
      <c r="U759" s="153">
        <v>0</v>
      </c>
      <c r="V759" s="153">
        <v>0</v>
      </c>
      <c r="W759" s="152" t="s">
        <v>469</v>
      </c>
      <c r="X759" s="80" t="s">
        <v>450</v>
      </c>
      <c r="Y759" s="153" t="s">
        <v>1</v>
      </c>
    </row>
    <row r="760" spans="1:25">
      <c r="A760" s="153">
        <f t="shared" si="11"/>
        <v>757</v>
      </c>
      <c r="B760" s="153">
        <v>1</v>
      </c>
      <c r="C760" s="153" t="s">
        <v>716</v>
      </c>
      <c r="D760" s="153">
        <v>79101</v>
      </c>
      <c r="E760" s="153" t="s">
        <v>583</v>
      </c>
      <c r="F760" s="152" t="s">
        <v>468</v>
      </c>
      <c r="G760" s="152" t="s">
        <v>584</v>
      </c>
      <c r="H760" s="153">
        <v>3</v>
      </c>
      <c r="I760" s="153" t="s">
        <v>33</v>
      </c>
      <c r="J760" s="152" t="s">
        <v>656</v>
      </c>
      <c r="K760" s="153" t="s">
        <v>10</v>
      </c>
      <c r="L760" s="153" t="s">
        <v>445</v>
      </c>
      <c r="M760" s="157" t="s">
        <v>128</v>
      </c>
      <c r="N760" s="153" t="s">
        <v>23</v>
      </c>
      <c r="O760" s="153" t="s">
        <v>23</v>
      </c>
      <c r="P760" s="153" t="s">
        <v>23</v>
      </c>
      <c r="Q760" s="153" t="s">
        <v>23</v>
      </c>
      <c r="R760" s="153" t="s">
        <v>23</v>
      </c>
      <c r="S760" s="153" t="s">
        <v>23</v>
      </c>
      <c r="T760" s="152" t="s">
        <v>23</v>
      </c>
      <c r="U760" s="153">
        <v>0</v>
      </c>
      <c r="V760" s="153">
        <v>0</v>
      </c>
      <c r="W760" s="152" t="s">
        <v>469</v>
      </c>
      <c r="X760" s="80" t="s">
        <v>20</v>
      </c>
      <c r="Y760" s="153" t="s">
        <v>1</v>
      </c>
    </row>
    <row r="761" spans="1:25">
      <c r="A761" s="153">
        <f t="shared" si="11"/>
        <v>758</v>
      </c>
      <c r="B761" s="153">
        <v>1</v>
      </c>
      <c r="C761" s="153" t="s">
        <v>716</v>
      </c>
      <c r="D761" s="153">
        <v>79101</v>
      </c>
      <c r="E761" s="153" t="s">
        <v>595</v>
      </c>
      <c r="F761" s="152" t="s">
        <v>585</v>
      </c>
      <c r="G761" s="152" t="s">
        <v>586</v>
      </c>
      <c r="H761" s="153">
        <v>3</v>
      </c>
      <c r="I761" s="153" t="s">
        <v>33</v>
      </c>
      <c r="J761" s="152" t="s">
        <v>656</v>
      </c>
      <c r="K761" s="153" t="s">
        <v>10</v>
      </c>
      <c r="L761" s="153" t="s">
        <v>445</v>
      </c>
      <c r="M761" s="157" t="s">
        <v>128</v>
      </c>
      <c r="N761" s="153" t="s">
        <v>23</v>
      </c>
      <c r="O761" s="153" t="s">
        <v>23</v>
      </c>
      <c r="P761" s="153" t="s">
        <v>23</v>
      </c>
      <c r="Q761" s="153" t="s">
        <v>23</v>
      </c>
      <c r="R761" s="153" t="s">
        <v>23</v>
      </c>
      <c r="S761" s="153" t="s">
        <v>23</v>
      </c>
      <c r="T761" s="152" t="s">
        <v>23</v>
      </c>
      <c r="U761" s="153">
        <v>0</v>
      </c>
      <c r="V761" s="153">
        <v>0</v>
      </c>
      <c r="W761" s="152" t="s">
        <v>469</v>
      </c>
      <c r="X761" s="80" t="s">
        <v>20</v>
      </c>
      <c r="Y761" s="153" t="s">
        <v>1</v>
      </c>
    </row>
    <row r="762" spans="1:25">
      <c r="A762" s="153">
        <f t="shared" si="11"/>
        <v>759</v>
      </c>
      <c r="B762" s="153">
        <v>11</v>
      </c>
      <c r="C762" s="153" t="s">
        <v>716</v>
      </c>
      <c r="D762" s="153">
        <v>79101</v>
      </c>
      <c r="E762" s="153" t="s">
        <v>583</v>
      </c>
      <c r="F762" s="152" t="s">
        <v>468</v>
      </c>
      <c r="G762" s="152" t="s">
        <v>584</v>
      </c>
      <c r="H762" s="153">
        <v>3</v>
      </c>
      <c r="I762" s="153" t="s">
        <v>33</v>
      </c>
      <c r="J762" s="152" t="s">
        <v>656</v>
      </c>
      <c r="K762" s="153" t="s">
        <v>10</v>
      </c>
      <c r="L762" s="153" t="s">
        <v>445</v>
      </c>
      <c r="M762" s="157" t="s">
        <v>128</v>
      </c>
      <c r="N762" s="153" t="s">
        <v>23</v>
      </c>
      <c r="O762" s="153" t="s">
        <v>23</v>
      </c>
      <c r="P762" s="153" t="s">
        <v>23</v>
      </c>
      <c r="Q762" s="153" t="s">
        <v>23</v>
      </c>
      <c r="R762" s="153" t="s">
        <v>23</v>
      </c>
      <c r="S762" s="153" t="s">
        <v>23</v>
      </c>
      <c r="T762" s="152" t="s">
        <v>23</v>
      </c>
      <c r="U762" s="153">
        <v>0</v>
      </c>
      <c r="V762" s="153">
        <v>0</v>
      </c>
      <c r="W762" s="152" t="s">
        <v>469</v>
      </c>
      <c r="X762" s="80" t="s">
        <v>450</v>
      </c>
      <c r="Y762" s="153" t="s">
        <v>1</v>
      </c>
    </row>
    <row r="763" spans="1:25">
      <c r="A763" s="153">
        <f t="shared" si="11"/>
        <v>760</v>
      </c>
      <c r="B763" s="153">
        <v>11</v>
      </c>
      <c r="C763" s="153" t="s">
        <v>716</v>
      </c>
      <c r="D763" s="153">
        <v>79101</v>
      </c>
      <c r="E763" s="153" t="s">
        <v>595</v>
      </c>
      <c r="F763" s="152" t="s">
        <v>585</v>
      </c>
      <c r="G763" s="152" t="s">
        <v>586</v>
      </c>
      <c r="H763" s="153">
        <v>3</v>
      </c>
      <c r="I763" s="153" t="s">
        <v>33</v>
      </c>
      <c r="J763" s="152" t="s">
        <v>656</v>
      </c>
      <c r="K763" s="153" t="s">
        <v>10</v>
      </c>
      <c r="L763" s="153" t="s">
        <v>445</v>
      </c>
      <c r="M763" s="157" t="s">
        <v>128</v>
      </c>
      <c r="N763" s="153" t="s">
        <v>23</v>
      </c>
      <c r="O763" s="153" t="s">
        <v>23</v>
      </c>
      <c r="P763" s="153" t="s">
        <v>23</v>
      </c>
      <c r="Q763" s="153" t="s">
        <v>23</v>
      </c>
      <c r="R763" s="153" t="s">
        <v>23</v>
      </c>
      <c r="S763" s="153" t="s">
        <v>23</v>
      </c>
      <c r="T763" s="152" t="s">
        <v>23</v>
      </c>
      <c r="U763" s="153">
        <v>0</v>
      </c>
      <c r="V763" s="153">
        <v>0</v>
      </c>
      <c r="W763" s="152" t="s">
        <v>469</v>
      </c>
      <c r="X763" s="80" t="s">
        <v>450</v>
      </c>
      <c r="Y763" s="153" t="s">
        <v>1</v>
      </c>
    </row>
    <row r="764" spans="1:25">
      <c r="A764" s="153">
        <f t="shared" si="11"/>
        <v>761</v>
      </c>
      <c r="B764" s="153">
        <v>1</v>
      </c>
      <c r="C764" s="153" t="s">
        <v>716</v>
      </c>
      <c r="D764" s="153">
        <v>11609</v>
      </c>
      <c r="E764" s="153" t="s">
        <v>583</v>
      </c>
      <c r="F764" s="152" t="s">
        <v>468</v>
      </c>
      <c r="G764" s="152" t="s">
        <v>584</v>
      </c>
      <c r="H764" s="153">
        <v>3</v>
      </c>
      <c r="I764" s="153" t="s">
        <v>33</v>
      </c>
      <c r="J764" s="152" t="s">
        <v>656</v>
      </c>
      <c r="K764" s="153" t="s">
        <v>10</v>
      </c>
      <c r="L764" s="153" t="s">
        <v>445</v>
      </c>
      <c r="M764" s="157" t="s">
        <v>128</v>
      </c>
      <c r="N764" s="153" t="s">
        <v>23</v>
      </c>
      <c r="O764" s="153" t="s">
        <v>23</v>
      </c>
      <c r="P764" s="153" t="s">
        <v>23</v>
      </c>
      <c r="Q764" s="153" t="s">
        <v>23</v>
      </c>
      <c r="R764" s="153" t="s">
        <v>23</v>
      </c>
      <c r="S764" s="153" t="s">
        <v>23</v>
      </c>
      <c r="T764" s="152" t="s">
        <v>23</v>
      </c>
      <c r="U764" s="153">
        <v>0</v>
      </c>
      <c r="V764" s="153">
        <v>0</v>
      </c>
      <c r="W764" s="152" t="s">
        <v>469</v>
      </c>
      <c r="X764" s="80" t="s">
        <v>20</v>
      </c>
      <c r="Y764" s="153" t="s">
        <v>1</v>
      </c>
    </row>
    <row r="765" spans="1:25">
      <c r="A765" s="153">
        <f t="shared" si="11"/>
        <v>762</v>
      </c>
      <c r="B765" s="153">
        <v>1</v>
      </c>
      <c r="C765" s="153" t="s">
        <v>716</v>
      </c>
      <c r="D765" s="153">
        <v>11609</v>
      </c>
      <c r="E765" s="153" t="s">
        <v>595</v>
      </c>
      <c r="F765" s="152" t="s">
        <v>585</v>
      </c>
      <c r="G765" s="152" t="s">
        <v>586</v>
      </c>
      <c r="H765" s="153">
        <v>3</v>
      </c>
      <c r="I765" s="153" t="s">
        <v>33</v>
      </c>
      <c r="J765" s="152" t="s">
        <v>656</v>
      </c>
      <c r="K765" s="153" t="s">
        <v>10</v>
      </c>
      <c r="L765" s="153" t="s">
        <v>445</v>
      </c>
      <c r="M765" s="157" t="s">
        <v>128</v>
      </c>
      <c r="N765" s="153" t="s">
        <v>23</v>
      </c>
      <c r="O765" s="153" t="s">
        <v>23</v>
      </c>
      <c r="P765" s="153" t="s">
        <v>23</v>
      </c>
      <c r="Q765" s="153" t="s">
        <v>23</v>
      </c>
      <c r="R765" s="153" t="s">
        <v>23</v>
      </c>
      <c r="S765" s="153" t="s">
        <v>23</v>
      </c>
      <c r="T765" s="152" t="s">
        <v>23</v>
      </c>
      <c r="U765" s="153">
        <v>0</v>
      </c>
      <c r="V765" s="153">
        <v>0</v>
      </c>
      <c r="W765" s="152" t="s">
        <v>469</v>
      </c>
      <c r="X765" s="80" t="s">
        <v>20</v>
      </c>
      <c r="Y765" s="153" t="s">
        <v>1</v>
      </c>
    </row>
    <row r="766" spans="1:25">
      <c r="A766" s="153">
        <f t="shared" si="11"/>
        <v>763</v>
      </c>
      <c r="B766" s="153">
        <v>11</v>
      </c>
      <c r="C766" s="153" t="s">
        <v>716</v>
      </c>
      <c r="D766" s="153">
        <v>11609</v>
      </c>
      <c r="E766" s="153" t="s">
        <v>583</v>
      </c>
      <c r="F766" s="152" t="s">
        <v>468</v>
      </c>
      <c r="G766" s="152" t="s">
        <v>584</v>
      </c>
      <c r="H766" s="153">
        <v>3</v>
      </c>
      <c r="I766" s="153" t="s">
        <v>33</v>
      </c>
      <c r="J766" s="152" t="s">
        <v>656</v>
      </c>
      <c r="K766" s="153" t="s">
        <v>10</v>
      </c>
      <c r="L766" s="153" t="s">
        <v>445</v>
      </c>
      <c r="M766" s="157" t="s">
        <v>128</v>
      </c>
      <c r="N766" s="153" t="s">
        <v>23</v>
      </c>
      <c r="O766" s="153" t="s">
        <v>23</v>
      </c>
      <c r="P766" s="153" t="s">
        <v>23</v>
      </c>
      <c r="Q766" s="153" t="s">
        <v>23</v>
      </c>
      <c r="R766" s="153" t="s">
        <v>23</v>
      </c>
      <c r="S766" s="153" t="s">
        <v>23</v>
      </c>
      <c r="T766" s="152" t="s">
        <v>23</v>
      </c>
      <c r="U766" s="153">
        <v>0</v>
      </c>
      <c r="V766" s="153">
        <v>0</v>
      </c>
      <c r="W766" s="152" t="s">
        <v>469</v>
      </c>
      <c r="X766" s="80" t="s">
        <v>450</v>
      </c>
      <c r="Y766" s="153" t="s">
        <v>1</v>
      </c>
    </row>
    <row r="767" spans="1:25">
      <c r="A767" s="153">
        <f t="shared" si="11"/>
        <v>764</v>
      </c>
      <c r="B767" s="153">
        <v>11</v>
      </c>
      <c r="C767" s="153" t="s">
        <v>716</v>
      </c>
      <c r="D767" s="153">
        <v>11609</v>
      </c>
      <c r="E767" s="153" t="s">
        <v>595</v>
      </c>
      <c r="F767" s="152" t="s">
        <v>585</v>
      </c>
      <c r="G767" s="152" t="s">
        <v>586</v>
      </c>
      <c r="H767" s="153">
        <v>3</v>
      </c>
      <c r="I767" s="153" t="s">
        <v>33</v>
      </c>
      <c r="J767" s="152" t="s">
        <v>656</v>
      </c>
      <c r="K767" s="153" t="s">
        <v>10</v>
      </c>
      <c r="L767" s="153" t="s">
        <v>445</v>
      </c>
      <c r="M767" s="157" t="s">
        <v>128</v>
      </c>
      <c r="N767" s="153" t="s">
        <v>23</v>
      </c>
      <c r="O767" s="153" t="s">
        <v>23</v>
      </c>
      <c r="P767" s="153" t="s">
        <v>23</v>
      </c>
      <c r="Q767" s="153" t="s">
        <v>23</v>
      </c>
      <c r="R767" s="153" t="s">
        <v>23</v>
      </c>
      <c r="S767" s="153" t="s">
        <v>23</v>
      </c>
      <c r="T767" s="152" t="s">
        <v>23</v>
      </c>
      <c r="U767" s="153">
        <v>0</v>
      </c>
      <c r="V767" s="153">
        <v>0</v>
      </c>
      <c r="W767" s="152" t="s">
        <v>469</v>
      </c>
      <c r="X767" s="80" t="s">
        <v>450</v>
      </c>
      <c r="Y767" s="153" t="s">
        <v>1</v>
      </c>
    </row>
    <row r="768" spans="1:25">
      <c r="A768" s="153">
        <f t="shared" si="11"/>
        <v>765</v>
      </c>
      <c r="B768" s="153">
        <v>1</v>
      </c>
      <c r="C768" s="153" t="s">
        <v>716</v>
      </c>
      <c r="D768" s="153">
        <v>21609</v>
      </c>
      <c r="E768" s="153" t="s">
        <v>583</v>
      </c>
      <c r="F768" s="152" t="s">
        <v>468</v>
      </c>
      <c r="G768" s="152" t="s">
        <v>584</v>
      </c>
      <c r="H768" s="153">
        <v>3</v>
      </c>
      <c r="I768" s="153" t="s">
        <v>33</v>
      </c>
      <c r="J768" s="152" t="s">
        <v>656</v>
      </c>
      <c r="K768" s="153" t="s">
        <v>10</v>
      </c>
      <c r="L768" s="153" t="s">
        <v>445</v>
      </c>
      <c r="M768" s="157" t="s">
        <v>128</v>
      </c>
      <c r="N768" s="153" t="s">
        <v>23</v>
      </c>
      <c r="O768" s="153" t="s">
        <v>23</v>
      </c>
      <c r="P768" s="153" t="s">
        <v>23</v>
      </c>
      <c r="Q768" s="153" t="s">
        <v>23</v>
      </c>
      <c r="R768" s="153" t="s">
        <v>23</v>
      </c>
      <c r="S768" s="153" t="s">
        <v>23</v>
      </c>
      <c r="T768" s="152" t="s">
        <v>23</v>
      </c>
      <c r="U768" s="153">
        <v>0</v>
      </c>
      <c r="V768" s="153">
        <v>0</v>
      </c>
      <c r="W768" s="152" t="s">
        <v>469</v>
      </c>
      <c r="X768" s="80" t="s">
        <v>20</v>
      </c>
      <c r="Y768" s="153" t="s">
        <v>1</v>
      </c>
    </row>
    <row r="769" spans="1:25">
      <c r="A769" s="153">
        <f t="shared" si="11"/>
        <v>766</v>
      </c>
      <c r="B769" s="153">
        <v>1</v>
      </c>
      <c r="C769" s="153" t="s">
        <v>716</v>
      </c>
      <c r="D769" s="153">
        <v>21609</v>
      </c>
      <c r="E769" s="153" t="s">
        <v>595</v>
      </c>
      <c r="F769" s="152" t="s">
        <v>585</v>
      </c>
      <c r="G769" s="152" t="s">
        <v>586</v>
      </c>
      <c r="H769" s="153">
        <v>3</v>
      </c>
      <c r="I769" s="153" t="s">
        <v>33</v>
      </c>
      <c r="J769" s="152" t="s">
        <v>656</v>
      </c>
      <c r="K769" s="153" t="s">
        <v>10</v>
      </c>
      <c r="L769" s="153" t="s">
        <v>445</v>
      </c>
      <c r="M769" s="157" t="s">
        <v>128</v>
      </c>
      <c r="N769" s="153" t="s">
        <v>23</v>
      </c>
      <c r="O769" s="153" t="s">
        <v>23</v>
      </c>
      <c r="P769" s="153" t="s">
        <v>23</v>
      </c>
      <c r="Q769" s="153" t="s">
        <v>23</v>
      </c>
      <c r="R769" s="153" t="s">
        <v>23</v>
      </c>
      <c r="S769" s="153" t="s">
        <v>23</v>
      </c>
      <c r="T769" s="152" t="s">
        <v>23</v>
      </c>
      <c r="U769" s="153">
        <v>0</v>
      </c>
      <c r="V769" s="153">
        <v>0</v>
      </c>
      <c r="W769" s="152" t="s">
        <v>469</v>
      </c>
      <c r="X769" s="80" t="s">
        <v>20</v>
      </c>
      <c r="Y769" s="153" t="s">
        <v>1</v>
      </c>
    </row>
    <row r="770" spans="1:25">
      <c r="A770" s="153">
        <f t="shared" si="11"/>
        <v>767</v>
      </c>
      <c r="B770" s="153">
        <v>11</v>
      </c>
      <c r="C770" s="153" t="s">
        <v>716</v>
      </c>
      <c r="D770" s="153">
        <v>21609</v>
      </c>
      <c r="E770" s="153" t="s">
        <v>583</v>
      </c>
      <c r="F770" s="152" t="s">
        <v>468</v>
      </c>
      <c r="G770" s="152" t="s">
        <v>584</v>
      </c>
      <c r="H770" s="153">
        <v>3</v>
      </c>
      <c r="I770" s="153" t="s">
        <v>33</v>
      </c>
      <c r="J770" s="152" t="s">
        <v>656</v>
      </c>
      <c r="K770" s="153" t="s">
        <v>10</v>
      </c>
      <c r="L770" s="153" t="s">
        <v>445</v>
      </c>
      <c r="M770" s="157" t="s">
        <v>128</v>
      </c>
      <c r="N770" s="153" t="s">
        <v>23</v>
      </c>
      <c r="O770" s="153" t="s">
        <v>23</v>
      </c>
      <c r="P770" s="153" t="s">
        <v>23</v>
      </c>
      <c r="Q770" s="153" t="s">
        <v>23</v>
      </c>
      <c r="R770" s="153" t="s">
        <v>23</v>
      </c>
      <c r="S770" s="153" t="s">
        <v>23</v>
      </c>
      <c r="T770" s="152" t="s">
        <v>23</v>
      </c>
      <c r="U770" s="153">
        <v>0</v>
      </c>
      <c r="V770" s="153">
        <v>0</v>
      </c>
      <c r="W770" s="152" t="s">
        <v>469</v>
      </c>
      <c r="X770" s="80" t="s">
        <v>450</v>
      </c>
      <c r="Y770" s="153" t="s">
        <v>1</v>
      </c>
    </row>
    <row r="771" spans="1:25">
      <c r="A771" s="153">
        <f t="shared" si="11"/>
        <v>768</v>
      </c>
      <c r="B771" s="153">
        <v>11</v>
      </c>
      <c r="C771" s="153" t="s">
        <v>716</v>
      </c>
      <c r="D771" s="153">
        <v>21609</v>
      </c>
      <c r="E771" s="153" t="s">
        <v>595</v>
      </c>
      <c r="F771" s="152" t="s">
        <v>585</v>
      </c>
      <c r="G771" s="152" t="s">
        <v>586</v>
      </c>
      <c r="H771" s="153">
        <v>3</v>
      </c>
      <c r="I771" s="153" t="s">
        <v>33</v>
      </c>
      <c r="J771" s="152" t="s">
        <v>656</v>
      </c>
      <c r="K771" s="153" t="s">
        <v>10</v>
      </c>
      <c r="L771" s="153" t="s">
        <v>445</v>
      </c>
      <c r="M771" s="157" t="s">
        <v>128</v>
      </c>
      <c r="N771" s="153" t="s">
        <v>23</v>
      </c>
      <c r="O771" s="153" t="s">
        <v>23</v>
      </c>
      <c r="P771" s="153" t="s">
        <v>23</v>
      </c>
      <c r="Q771" s="153" t="s">
        <v>23</v>
      </c>
      <c r="R771" s="153" t="s">
        <v>23</v>
      </c>
      <c r="S771" s="153" t="s">
        <v>23</v>
      </c>
      <c r="T771" s="152" t="s">
        <v>23</v>
      </c>
      <c r="U771" s="153">
        <v>0</v>
      </c>
      <c r="V771" s="153">
        <v>0</v>
      </c>
      <c r="W771" s="152" t="s">
        <v>469</v>
      </c>
      <c r="X771" s="80" t="s">
        <v>450</v>
      </c>
      <c r="Y771" s="153" t="s">
        <v>1</v>
      </c>
    </row>
    <row r="772" spans="1:25">
      <c r="A772" s="153">
        <f t="shared" si="11"/>
        <v>769</v>
      </c>
      <c r="B772" s="153">
        <v>1</v>
      </c>
      <c r="C772" s="153" t="s">
        <v>716</v>
      </c>
      <c r="D772" s="153">
        <v>99100</v>
      </c>
      <c r="E772" s="153" t="s">
        <v>583</v>
      </c>
      <c r="F772" s="152" t="s">
        <v>468</v>
      </c>
      <c r="G772" s="152" t="s">
        <v>584</v>
      </c>
      <c r="H772" s="153">
        <v>3</v>
      </c>
      <c r="I772" s="153" t="s">
        <v>33</v>
      </c>
      <c r="J772" s="152" t="s">
        <v>656</v>
      </c>
      <c r="K772" s="153" t="s">
        <v>10</v>
      </c>
      <c r="L772" s="153" t="s">
        <v>445</v>
      </c>
      <c r="M772" s="158" t="s">
        <v>129</v>
      </c>
      <c r="N772" s="153" t="s">
        <v>23</v>
      </c>
      <c r="O772" s="153" t="s">
        <v>23</v>
      </c>
      <c r="P772" s="153" t="s">
        <v>23</v>
      </c>
      <c r="Q772" s="153" t="s">
        <v>23</v>
      </c>
      <c r="R772" s="153" t="s">
        <v>23</v>
      </c>
      <c r="S772" s="153" t="s">
        <v>23</v>
      </c>
      <c r="T772" s="152" t="s">
        <v>23</v>
      </c>
      <c r="U772" s="153">
        <v>0</v>
      </c>
      <c r="V772" s="153">
        <v>0</v>
      </c>
      <c r="W772" s="152" t="s">
        <v>469</v>
      </c>
      <c r="X772" s="80" t="s">
        <v>20</v>
      </c>
      <c r="Y772" s="153" t="s">
        <v>1</v>
      </c>
    </row>
    <row r="773" spans="1:25">
      <c r="A773" s="153">
        <f t="shared" si="11"/>
        <v>770</v>
      </c>
      <c r="B773" s="153">
        <v>1</v>
      </c>
      <c r="C773" s="153" t="s">
        <v>716</v>
      </c>
      <c r="D773" s="153">
        <v>99100</v>
      </c>
      <c r="E773" s="153" t="s">
        <v>595</v>
      </c>
      <c r="F773" s="152" t="s">
        <v>585</v>
      </c>
      <c r="G773" s="152" t="s">
        <v>586</v>
      </c>
      <c r="H773" s="153">
        <v>3</v>
      </c>
      <c r="I773" s="153" t="s">
        <v>33</v>
      </c>
      <c r="J773" s="152" t="s">
        <v>656</v>
      </c>
      <c r="K773" s="153" t="s">
        <v>10</v>
      </c>
      <c r="L773" s="153" t="s">
        <v>445</v>
      </c>
      <c r="M773" s="158" t="s">
        <v>129</v>
      </c>
      <c r="N773" s="153" t="s">
        <v>23</v>
      </c>
      <c r="O773" s="153" t="s">
        <v>23</v>
      </c>
      <c r="P773" s="153" t="s">
        <v>23</v>
      </c>
      <c r="Q773" s="153" t="s">
        <v>23</v>
      </c>
      <c r="R773" s="153" t="s">
        <v>23</v>
      </c>
      <c r="S773" s="153" t="s">
        <v>23</v>
      </c>
      <c r="T773" s="152" t="s">
        <v>23</v>
      </c>
      <c r="U773" s="153">
        <v>0</v>
      </c>
      <c r="V773" s="153">
        <v>0</v>
      </c>
      <c r="W773" s="152" t="s">
        <v>469</v>
      </c>
      <c r="X773" s="80" t="s">
        <v>20</v>
      </c>
      <c r="Y773" s="153" t="s">
        <v>1</v>
      </c>
    </row>
    <row r="774" spans="1:25">
      <c r="A774" s="153">
        <f t="shared" ref="A774:A837" si="12">A773+1</f>
        <v>771</v>
      </c>
      <c r="B774" s="153">
        <v>11</v>
      </c>
      <c r="C774" s="153" t="s">
        <v>716</v>
      </c>
      <c r="D774" s="153">
        <v>99100</v>
      </c>
      <c r="E774" s="153" t="s">
        <v>583</v>
      </c>
      <c r="F774" s="152" t="s">
        <v>468</v>
      </c>
      <c r="G774" s="152" t="s">
        <v>584</v>
      </c>
      <c r="H774" s="153">
        <v>3</v>
      </c>
      <c r="I774" s="153" t="s">
        <v>33</v>
      </c>
      <c r="J774" s="152" t="s">
        <v>656</v>
      </c>
      <c r="K774" s="153" t="s">
        <v>10</v>
      </c>
      <c r="L774" s="153" t="s">
        <v>445</v>
      </c>
      <c r="M774" s="158" t="s">
        <v>129</v>
      </c>
      <c r="N774" s="153" t="s">
        <v>23</v>
      </c>
      <c r="O774" s="153" t="s">
        <v>23</v>
      </c>
      <c r="P774" s="153" t="s">
        <v>23</v>
      </c>
      <c r="Q774" s="153" t="s">
        <v>23</v>
      </c>
      <c r="R774" s="153" t="s">
        <v>23</v>
      </c>
      <c r="S774" s="153" t="s">
        <v>23</v>
      </c>
      <c r="T774" s="152" t="s">
        <v>23</v>
      </c>
      <c r="U774" s="153">
        <v>0</v>
      </c>
      <c r="V774" s="153">
        <v>0</v>
      </c>
      <c r="W774" s="152" t="s">
        <v>469</v>
      </c>
      <c r="X774" s="80" t="s">
        <v>450</v>
      </c>
      <c r="Y774" s="153" t="s">
        <v>1</v>
      </c>
    </row>
    <row r="775" spans="1:25">
      <c r="A775" s="153">
        <f t="shared" si="12"/>
        <v>772</v>
      </c>
      <c r="B775" s="153">
        <v>11</v>
      </c>
      <c r="C775" s="153" t="s">
        <v>716</v>
      </c>
      <c r="D775" s="153">
        <v>99100</v>
      </c>
      <c r="E775" s="153" t="s">
        <v>595</v>
      </c>
      <c r="F775" s="152" t="s">
        <v>585</v>
      </c>
      <c r="G775" s="152" t="s">
        <v>586</v>
      </c>
      <c r="H775" s="153">
        <v>3</v>
      </c>
      <c r="I775" s="153" t="s">
        <v>33</v>
      </c>
      <c r="J775" s="152" t="s">
        <v>656</v>
      </c>
      <c r="K775" s="153" t="s">
        <v>10</v>
      </c>
      <c r="L775" s="153" t="s">
        <v>445</v>
      </c>
      <c r="M775" s="158" t="s">
        <v>129</v>
      </c>
      <c r="N775" s="153" t="s">
        <v>23</v>
      </c>
      <c r="O775" s="153" t="s">
        <v>23</v>
      </c>
      <c r="P775" s="153" t="s">
        <v>23</v>
      </c>
      <c r="Q775" s="153" t="s">
        <v>23</v>
      </c>
      <c r="R775" s="153" t="s">
        <v>23</v>
      </c>
      <c r="S775" s="153" t="s">
        <v>23</v>
      </c>
      <c r="T775" s="152" t="s">
        <v>23</v>
      </c>
      <c r="U775" s="153">
        <v>0</v>
      </c>
      <c r="V775" s="153">
        <v>0</v>
      </c>
      <c r="W775" s="152" t="s">
        <v>469</v>
      </c>
      <c r="X775" s="80" t="s">
        <v>450</v>
      </c>
      <c r="Y775" s="153" t="s">
        <v>1</v>
      </c>
    </row>
    <row r="776" spans="1:25">
      <c r="A776" s="153">
        <f t="shared" si="12"/>
        <v>773</v>
      </c>
      <c r="B776" s="153">
        <v>1</v>
      </c>
      <c r="C776" s="153" t="s">
        <v>716</v>
      </c>
      <c r="D776" s="153">
        <v>79101</v>
      </c>
      <c r="E776" s="153" t="s">
        <v>583</v>
      </c>
      <c r="F776" s="152" t="s">
        <v>468</v>
      </c>
      <c r="G776" s="152" t="s">
        <v>584</v>
      </c>
      <c r="H776" s="153">
        <v>3</v>
      </c>
      <c r="I776" s="153" t="s">
        <v>33</v>
      </c>
      <c r="J776" s="152" t="s">
        <v>656</v>
      </c>
      <c r="K776" s="153" t="s">
        <v>10</v>
      </c>
      <c r="L776" s="153" t="s">
        <v>445</v>
      </c>
      <c r="M776" s="158" t="s">
        <v>129</v>
      </c>
      <c r="N776" s="153" t="s">
        <v>23</v>
      </c>
      <c r="O776" s="153" t="s">
        <v>23</v>
      </c>
      <c r="P776" s="153" t="s">
        <v>23</v>
      </c>
      <c r="Q776" s="153" t="s">
        <v>23</v>
      </c>
      <c r="R776" s="153" t="s">
        <v>23</v>
      </c>
      <c r="S776" s="153" t="s">
        <v>23</v>
      </c>
      <c r="T776" s="152" t="s">
        <v>23</v>
      </c>
      <c r="U776" s="153">
        <v>0</v>
      </c>
      <c r="V776" s="153">
        <v>0</v>
      </c>
      <c r="W776" s="152" t="s">
        <v>469</v>
      </c>
      <c r="X776" s="80" t="s">
        <v>20</v>
      </c>
      <c r="Y776" s="153" t="s">
        <v>1</v>
      </c>
    </row>
    <row r="777" spans="1:25">
      <c r="A777" s="153">
        <f t="shared" si="12"/>
        <v>774</v>
      </c>
      <c r="B777" s="153">
        <v>1</v>
      </c>
      <c r="C777" s="153" t="s">
        <v>716</v>
      </c>
      <c r="D777" s="153">
        <v>79101</v>
      </c>
      <c r="E777" s="153" t="s">
        <v>595</v>
      </c>
      <c r="F777" s="152" t="s">
        <v>585</v>
      </c>
      <c r="G777" s="152" t="s">
        <v>586</v>
      </c>
      <c r="H777" s="153">
        <v>3</v>
      </c>
      <c r="I777" s="153" t="s">
        <v>33</v>
      </c>
      <c r="J777" s="152" t="s">
        <v>656</v>
      </c>
      <c r="K777" s="153" t="s">
        <v>10</v>
      </c>
      <c r="L777" s="153" t="s">
        <v>445</v>
      </c>
      <c r="M777" s="158" t="s">
        <v>129</v>
      </c>
      <c r="N777" s="153" t="s">
        <v>23</v>
      </c>
      <c r="O777" s="153" t="s">
        <v>23</v>
      </c>
      <c r="P777" s="153" t="s">
        <v>23</v>
      </c>
      <c r="Q777" s="153" t="s">
        <v>23</v>
      </c>
      <c r="R777" s="153" t="s">
        <v>23</v>
      </c>
      <c r="S777" s="153" t="s">
        <v>23</v>
      </c>
      <c r="T777" s="152" t="s">
        <v>23</v>
      </c>
      <c r="U777" s="153">
        <v>0</v>
      </c>
      <c r="V777" s="153">
        <v>0</v>
      </c>
      <c r="W777" s="152" t="s">
        <v>469</v>
      </c>
      <c r="X777" s="80" t="s">
        <v>20</v>
      </c>
      <c r="Y777" s="153" t="s">
        <v>1</v>
      </c>
    </row>
    <row r="778" spans="1:25">
      <c r="A778" s="153">
        <f t="shared" si="12"/>
        <v>775</v>
      </c>
      <c r="B778" s="153">
        <v>11</v>
      </c>
      <c r="C778" s="153" t="s">
        <v>716</v>
      </c>
      <c r="D778" s="153">
        <v>79101</v>
      </c>
      <c r="E778" s="153" t="s">
        <v>583</v>
      </c>
      <c r="F778" s="152" t="s">
        <v>468</v>
      </c>
      <c r="G778" s="152" t="s">
        <v>584</v>
      </c>
      <c r="H778" s="153">
        <v>3</v>
      </c>
      <c r="I778" s="153" t="s">
        <v>33</v>
      </c>
      <c r="J778" s="152" t="s">
        <v>656</v>
      </c>
      <c r="K778" s="153" t="s">
        <v>10</v>
      </c>
      <c r="L778" s="153" t="s">
        <v>445</v>
      </c>
      <c r="M778" s="158" t="s">
        <v>129</v>
      </c>
      <c r="N778" s="153" t="s">
        <v>23</v>
      </c>
      <c r="O778" s="153" t="s">
        <v>23</v>
      </c>
      <c r="P778" s="153" t="s">
        <v>23</v>
      </c>
      <c r="Q778" s="153" t="s">
        <v>23</v>
      </c>
      <c r="R778" s="153" t="s">
        <v>23</v>
      </c>
      <c r="S778" s="153" t="s">
        <v>23</v>
      </c>
      <c r="T778" s="152" t="s">
        <v>23</v>
      </c>
      <c r="U778" s="153">
        <v>0</v>
      </c>
      <c r="V778" s="153">
        <v>0</v>
      </c>
      <c r="W778" s="152" t="s">
        <v>469</v>
      </c>
      <c r="X778" s="80" t="s">
        <v>450</v>
      </c>
      <c r="Y778" s="153" t="s">
        <v>1</v>
      </c>
    </row>
    <row r="779" spans="1:25">
      <c r="A779" s="153">
        <f t="shared" si="12"/>
        <v>776</v>
      </c>
      <c r="B779" s="153">
        <v>11</v>
      </c>
      <c r="C779" s="153" t="s">
        <v>716</v>
      </c>
      <c r="D779" s="153">
        <v>79101</v>
      </c>
      <c r="E779" s="153" t="s">
        <v>595</v>
      </c>
      <c r="F779" s="152" t="s">
        <v>585</v>
      </c>
      <c r="G779" s="152" t="s">
        <v>586</v>
      </c>
      <c r="H779" s="153">
        <v>3</v>
      </c>
      <c r="I779" s="153" t="s">
        <v>33</v>
      </c>
      <c r="J779" s="152" t="s">
        <v>656</v>
      </c>
      <c r="K779" s="153" t="s">
        <v>10</v>
      </c>
      <c r="L779" s="153" t="s">
        <v>445</v>
      </c>
      <c r="M779" s="158" t="s">
        <v>129</v>
      </c>
      <c r="N779" s="153" t="s">
        <v>23</v>
      </c>
      <c r="O779" s="153" t="s">
        <v>23</v>
      </c>
      <c r="P779" s="153" t="s">
        <v>23</v>
      </c>
      <c r="Q779" s="153" t="s">
        <v>23</v>
      </c>
      <c r="R779" s="153" t="s">
        <v>23</v>
      </c>
      <c r="S779" s="153" t="s">
        <v>23</v>
      </c>
      <c r="T779" s="152" t="s">
        <v>23</v>
      </c>
      <c r="U779" s="153">
        <v>0</v>
      </c>
      <c r="V779" s="153">
        <v>0</v>
      </c>
      <c r="W779" s="152" t="s">
        <v>469</v>
      </c>
      <c r="X779" s="80" t="s">
        <v>450</v>
      </c>
      <c r="Y779" s="153" t="s">
        <v>1</v>
      </c>
    </row>
    <row r="780" spans="1:25">
      <c r="A780" s="153">
        <f t="shared" si="12"/>
        <v>777</v>
      </c>
      <c r="B780" s="153">
        <v>1</v>
      </c>
      <c r="C780" s="153" t="s">
        <v>716</v>
      </c>
      <c r="D780" s="153">
        <v>11609</v>
      </c>
      <c r="E780" s="153" t="s">
        <v>583</v>
      </c>
      <c r="F780" s="152" t="s">
        <v>468</v>
      </c>
      <c r="G780" s="152" t="s">
        <v>584</v>
      </c>
      <c r="H780" s="153">
        <v>3</v>
      </c>
      <c r="I780" s="153" t="s">
        <v>33</v>
      </c>
      <c r="J780" s="152" t="s">
        <v>656</v>
      </c>
      <c r="K780" s="153" t="s">
        <v>10</v>
      </c>
      <c r="L780" s="153" t="s">
        <v>445</v>
      </c>
      <c r="M780" s="158" t="s">
        <v>129</v>
      </c>
      <c r="N780" s="153" t="s">
        <v>23</v>
      </c>
      <c r="O780" s="153" t="s">
        <v>23</v>
      </c>
      <c r="P780" s="153" t="s">
        <v>23</v>
      </c>
      <c r="Q780" s="153" t="s">
        <v>23</v>
      </c>
      <c r="R780" s="153" t="s">
        <v>23</v>
      </c>
      <c r="S780" s="153" t="s">
        <v>23</v>
      </c>
      <c r="T780" s="152" t="s">
        <v>23</v>
      </c>
      <c r="U780" s="153">
        <v>0</v>
      </c>
      <c r="V780" s="153">
        <v>0</v>
      </c>
      <c r="W780" s="152" t="s">
        <v>469</v>
      </c>
      <c r="X780" s="80" t="s">
        <v>20</v>
      </c>
      <c r="Y780" s="153" t="s">
        <v>1</v>
      </c>
    </row>
    <row r="781" spans="1:25">
      <c r="A781" s="153">
        <f t="shared" si="12"/>
        <v>778</v>
      </c>
      <c r="B781" s="153">
        <v>1</v>
      </c>
      <c r="C781" s="153" t="s">
        <v>716</v>
      </c>
      <c r="D781" s="153">
        <v>11609</v>
      </c>
      <c r="E781" s="153" t="s">
        <v>595</v>
      </c>
      <c r="F781" s="152" t="s">
        <v>585</v>
      </c>
      <c r="G781" s="152" t="s">
        <v>586</v>
      </c>
      <c r="H781" s="153">
        <v>3</v>
      </c>
      <c r="I781" s="153" t="s">
        <v>33</v>
      </c>
      <c r="J781" s="152" t="s">
        <v>656</v>
      </c>
      <c r="K781" s="153" t="s">
        <v>10</v>
      </c>
      <c r="L781" s="153" t="s">
        <v>445</v>
      </c>
      <c r="M781" s="158" t="s">
        <v>129</v>
      </c>
      <c r="N781" s="153" t="s">
        <v>23</v>
      </c>
      <c r="O781" s="153" t="s">
        <v>23</v>
      </c>
      <c r="P781" s="153" t="s">
        <v>23</v>
      </c>
      <c r="Q781" s="153" t="s">
        <v>23</v>
      </c>
      <c r="R781" s="153" t="s">
        <v>23</v>
      </c>
      <c r="S781" s="153" t="s">
        <v>23</v>
      </c>
      <c r="T781" s="152" t="s">
        <v>23</v>
      </c>
      <c r="U781" s="153">
        <v>0</v>
      </c>
      <c r="V781" s="153">
        <v>0</v>
      </c>
      <c r="W781" s="152" t="s">
        <v>469</v>
      </c>
      <c r="X781" s="80" t="s">
        <v>20</v>
      </c>
      <c r="Y781" s="153" t="s">
        <v>1</v>
      </c>
    </row>
    <row r="782" spans="1:25">
      <c r="A782" s="153">
        <f t="shared" si="12"/>
        <v>779</v>
      </c>
      <c r="B782" s="153">
        <v>11</v>
      </c>
      <c r="C782" s="153" t="s">
        <v>716</v>
      </c>
      <c r="D782" s="153">
        <v>11609</v>
      </c>
      <c r="E782" s="153" t="s">
        <v>583</v>
      </c>
      <c r="F782" s="152" t="s">
        <v>468</v>
      </c>
      <c r="G782" s="152" t="s">
        <v>584</v>
      </c>
      <c r="H782" s="153">
        <v>3</v>
      </c>
      <c r="I782" s="153" t="s">
        <v>33</v>
      </c>
      <c r="J782" s="152" t="s">
        <v>656</v>
      </c>
      <c r="K782" s="153" t="s">
        <v>10</v>
      </c>
      <c r="L782" s="153" t="s">
        <v>445</v>
      </c>
      <c r="M782" s="158" t="s">
        <v>129</v>
      </c>
      <c r="N782" s="153" t="s">
        <v>23</v>
      </c>
      <c r="O782" s="153" t="s">
        <v>23</v>
      </c>
      <c r="P782" s="153" t="s">
        <v>23</v>
      </c>
      <c r="Q782" s="153" t="s">
        <v>23</v>
      </c>
      <c r="R782" s="153" t="s">
        <v>23</v>
      </c>
      <c r="S782" s="153" t="s">
        <v>23</v>
      </c>
      <c r="T782" s="152" t="s">
        <v>23</v>
      </c>
      <c r="U782" s="153">
        <v>0</v>
      </c>
      <c r="V782" s="153">
        <v>0</v>
      </c>
      <c r="W782" s="152" t="s">
        <v>469</v>
      </c>
      <c r="X782" s="80" t="s">
        <v>450</v>
      </c>
      <c r="Y782" s="153" t="s">
        <v>1</v>
      </c>
    </row>
    <row r="783" spans="1:25">
      <c r="A783" s="153">
        <f t="shared" si="12"/>
        <v>780</v>
      </c>
      <c r="B783" s="153">
        <v>11</v>
      </c>
      <c r="C783" s="153" t="s">
        <v>716</v>
      </c>
      <c r="D783" s="153">
        <v>11609</v>
      </c>
      <c r="E783" s="153" t="s">
        <v>595</v>
      </c>
      <c r="F783" s="152" t="s">
        <v>585</v>
      </c>
      <c r="G783" s="152" t="s">
        <v>586</v>
      </c>
      <c r="H783" s="153">
        <v>3</v>
      </c>
      <c r="I783" s="153" t="s">
        <v>33</v>
      </c>
      <c r="J783" s="152" t="s">
        <v>656</v>
      </c>
      <c r="K783" s="153" t="s">
        <v>10</v>
      </c>
      <c r="L783" s="153" t="s">
        <v>445</v>
      </c>
      <c r="M783" s="158" t="s">
        <v>129</v>
      </c>
      <c r="N783" s="153" t="s">
        <v>23</v>
      </c>
      <c r="O783" s="153" t="s">
        <v>23</v>
      </c>
      <c r="P783" s="153" t="s">
        <v>23</v>
      </c>
      <c r="Q783" s="153" t="s">
        <v>23</v>
      </c>
      <c r="R783" s="153" t="s">
        <v>23</v>
      </c>
      <c r="S783" s="153" t="s">
        <v>23</v>
      </c>
      <c r="T783" s="152" t="s">
        <v>23</v>
      </c>
      <c r="U783" s="153">
        <v>0</v>
      </c>
      <c r="V783" s="153">
        <v>0</v>
      </c>
      <c r="W783" s="152" t="s">
        <v>469</v>
      </c>
      <c r="X783" s="80" t="s">
        <v>450</v>
      </c>
      <c r="Y783" s="153" t="s">
        <v>1</v>
      </c>
    </row>
    <row r="784" spans="1:25">
      <c r="A784" s="153">
        <f t="shared" si="12"/>
        <v>781</v>
      </c>
      <c r="B784" s="153">
        <v>1</v>
      </c>
      <c r="C784" s="153" t="s">
        <v>716</v>
      </c>
      <c r="D784" s="153">
        <v>21609</v>
      </c>
      <c r="E784" s="153" t="s">
        <v>583</v>
      </c>
      <c r="F784" s="152" t="s">
        <v>468</v>
      </c>
      <c r="G784" s="152" t="s">
        <v>584</v>
      </c>
      <c r="H784" s="153">
        <v>3</v>
      </c>
      <c r="I784" s="153" t="s">
        <v>33</v>
      </c>
      <c r="J784" s="152" t="s">
        <v>656</v>
      </c>
      <c r="K784" s="153" t="s">
        <v>10</v>
      </c>
      <c r="L784" s="153" t="s">
        <v>445</v>
      </c>
      <c r="M784" s="158" t="s">
        <v>129</v>
      </c>
      <c r="N784" s="153" t="s">
        <v>23</v>
      </c>
      <c r="O784" s="153" t="s">
        <v>23</v>
      </c>
      <c r="P784" s="153" t="s">
        <v>23</v>
      </c>
      <c r="Q784" s="153" t="s">
        <v>23</v>
      </c>
      <c r="R784" s="153" t="s">
        <v>23</v>
      </c>
      <c r="S784" s="153" t="s">
        <v>23</v>
      </c>
      <c r="T784" s="152" t="s">
        <v>23</v>
      </c>
      <c r="U784" s="153">
        <v>0</v>
      </c>
      <c r="V784" s="153">
        <v>0</v>
      </c>
      <c r="W784" s="152" t="s">
        <v>469</v>
      </c>
      <c r="X784" s="80" t="s">
        <v>20</v>
      </c>
      <c r="Y784" s="153" t="s">
        <v>1</v>
      </c>
    </row>
    <row r="785" spans="1:25">
      <c r="A785" s="153">
        <f t="shared" si="12"/>
        <v>782</v>
      </c>
      <c r="B785" s="153">
        <v>1</v>
      </c>
      <c r="C785" s="153" t="s">
        <v>716</v>
      </c>
      <c r="D785" s="153">
        <v>21609</v>
      </c>
      <c r="E785" s="153" t="s">
        <v>595</v>
      </c>
      <c r="F785" s="152" t="s">
        <v>585</v>
      </c>
      <c r="G785" s="152" t="s">
        <v>586</v>
      </c>
      <c r="H785" s="153">
        <v>3</v>
      </c>
      <c r="I785" s="153" t="s">
        <v>33</v>
      </c>
      <c r="J785" s="152" t="s">
        <v>656</v>
      </c>
      <c r="K785" s="153" t="s">
        <v>10</v>
      </c>
      <c r="L785" s="153" t="s">
        <v>445</v>
      </c>
      <c r="M785" s="158" t="s">
        <v>129</v>
      </c>
      <c r="N785" s="153" t="s">
        <v>23</v>
      </c>
      <c r="O785" s="153" t="s">
        <v>23</v>
      </c>
      <c r="P785" s="153" t="s">
        <v>23</v>
      </c>
      <c r="Q785" s="153" t="s">
        <v>23</v>
      </c>
      <c r="R785" s="153" t="s">
        <v>23</v>
      </c>
      <c r="S785" s="153" t="s">
        <v>23</v>
      </c>
      <c r="T785" s="152" t="s">
        <v>23</v>
      </c>
      <c r="U785" s="153">
        <v>0</v>
      </c>
      <c r="V785" s="153">
        <v>0</v>
      </c>
      <c r="W785" s="152" t="s">
        <v>469</v>
      </c>
      <c r="X785" s="80" t="s">
        <v>20</v>
      </c>
      <c r="Y785" s="153" t="s">
        <v>1</v>
      </c>
    </row>
    <row r="786" spans="1:25">
      <c r="A786" s="153">
        <f t="shared" si="12"/>
        <v>783</v>
      </c>
      <c r="B786" s="153">
        <v>11</v>
      </c>
      <c r="C786" s="153" t="s">
        <v>716</v>
      </c>
      <c r="D786" s="153">
        <v>21609</v>
      </c>
      <c r="E786" s="153" t="s">
        <v>583</v>
      </c>
      <c r="F786" s="152" t="s">
        <v>468</v>
      </c>
      <c r="G786" s="152" t="s">
        <v>584</v>
      </c>
      <c r="H786" s="153">
        <v>3</v>
      </c>
      <c r="I786" s="153" t="s">
        <v>33</v>
      </c>
      <c r="J786" s="152" t="s">
        <v>656</v>
      </c>
      <c r="K786" s="153" t="s">
        <v>10</v>
      </c>
      <c r="L786" s="153" t="s">
        <v>445</v>
      </c>
      <c r="M786" s="158" t="s">
        <v>129</v>
      </c>
      <c r="N786" s="153" t="s">
        <v>23</v>
      </c>
      <c r="O786" s="153" t="s">
        <v>23</v>
      </c>
      <c r="P786" s="153" t="s">
        <v>23</v>
      </c>
      <c r="Q786" s="153" t="s">
        <v>23</v>
      </c>
      <c r="R786" s="153" t="s">
        <v>23</v>
      </c>
      <c r="S786" s="153" t="s">
        <v>23</v>
      </c>
      <c r="T786" s="152" t="s">
        <v>23</v>
      </c>
      <c r="U786" s="153">
        <v>0</v>
      </c>
      <c r="V786" s="153">
        <v>0</v>
      </c>
      <c r="W786" s="152" t="s">
        <v>469</v>
      </c>
      <c r="X786" s="80" t="s">
        <v>450</v>
      </c>
      <c r="Y786" s="153" t="s">
        <v>1</v>
      </c>
    </row>
    <row r="787" spans="1:25">
      <c r="A787" s="153">
        <f t="shared" si="12"/>
        <v>784</v>
      </c>
      <c r="B787" s="153">
        <v>11</v>
      </c>
      <c r="C787" s="153" t="s">
        <v>716</v>
      </c>
      <c r="D787" s="153">
        <v>21609</v>
      </c>
      <c r="E787" s="153" t="s">
        <v>595</v>
      </c>
      <c r="F787" s="152" t="s">
        <v>585</v>
      </c>
      <c r="G787" s="152" t="s">
        <v>586</v>
      </c>
      <c r="H787" s="153">
        <v>3</v>
      </c>
      <c r="I787" s="153" t="s">
        <v>33</v>
      </c>
      <c r="J787" s="152" t="s">
        <v>656</v>
      </c>
      <c r="K787" s="153" t="s">
        <v>10</v>
      </c>
      <c r="L787" s="153" t="s">
        <v>445</v>
      </c>
      <c r="M787" s="158" t="s">
        <v>129</v>
      </c>
      <c r="N787" s="153" t="s">
        <v>23</v>
      </c>
      <c r="O787" s="153" t="s">
        <v>23</v>
      </c>
      <c r="P787" s="153" t="s">
        <v>23</v>
      </c>
      <c r="Q787" s="153" t="s">
        <v>23</v>
      </c>
      <c r="R787" s="153" t="s">
        <v>23</v>
      </c>
      <c r="S787" s="153" t="s">
        <v>23</v>
      </c>
      <c r="T787" s="152" t="s">
        <v>23</v>
      </c>
      <c r="U787" s="153">
        <v>0</v>
      </c>
      <c r="V787" s="153">
        <v>0</v>
      </c>
      <c r="W787" s="152" t="s">
        <v>469</v>
      </c>
      <c r="X787" s="80" t="s">
        <v>450</v>
      </c>
      <c r="Y787" s="153" t="s">
        <v>1</v>
      </c>
    </row>
    <row r="788" spans="1:25">
      <c r="A788" s="153">
        <f t="shared" si="12"/>
        <v>785</v>
      </c>
      <c r="B788" s="153">
        <v>1</v>
      </c>
      <c r="C788" s="153" t="s">
        <v>716</v>
      </c>
      <c r="D788" s="153">
        <v>99100</v>
      </c>
      <c r="E788" s="153" t="s">
        <v>583</v>
      </c>
      <c r="F788" s="152" t="s">
        <v>468</v>
      </c>
      <c r="G788" s="152" t="s">
        <v>584</v>
      </c>
      <c r="H788" s="153">
        <v>3</v>
      </c>
      <c r="I788" s="153" t="s">
        <v>33</v>
      </c>
      <c r="J788" s="152" t="s">
        <v>656</v>
      </c>
      <c r="K788" s="153" t="s">
        <v>10</v>
      </c>
      <c r="L788" s="153" t="s">
        <v>445</v>
      </c>
      <c r="M788" s="159" t="s">
        <v>735</v>
      </c>
      <c r="N788" s="153" t="s">
        <v>23</v>
      </c>
      <c r="O788" s="153" t="s">
        <v>23</v>
      </c>
      <c r="P788" s="153" t="s">
        <v>23</v>
      </c>
      <c r="Q788" s="153" t="s">
        <v>23</v>
      </c>
      <c r="R788" s="153" t="s">
        <v>23</v>
      </c>
      <c r="S788" s="153" t="s">
        <v>23</v>
      </c>
      <c r="T788" s="152" t="s">
        <v>23</v>
      </c>
      <c r="U788" s="153">
        <v>0</v>
      </c>
      <c r="V788" s="153">
        <v>0</v>
      </c>
      <c r="W788" s="152" t="s">
        <v>469</v>
      </c>
      <c r="X788" s="80" t="s">
        <v>20</v>
      </c>
      <c r="Y788" s="153" t="s">
        <v>1</v>
      </c>
    </row>
    <row r="789" spans="1:25">
      <c r="A789" s="153">
        <f t="shared" si="12"/>
        <v>786</v>
      </c>
      <c r="B789" s="153">
        <v>1</v>
      </c>
      <c r="C789" s="153" t="s">
        <v>716</v>
      </c>
      <c r="D789" s="153">
        <v>99100</v>
      </c>
      <c r="E789" s="153" t="s">
        <v>595</v>
      </c>
      <c r="F789" s="152" t="s">
        <v>585</v>
      </c>
      <c r="G789" s="152" t="s">
        <v>586</v>
      </c>
      <c r="H789" s="153">
        <v>3</v>
      </c>
      <c r="I789" s="153" t="s">
        <v>33</v>
      </c>
      <c r="J789" s="152" t="s">
        <v>656</v>
      </c>
      <c r="K789" s="153" t="s">
        <v>10</v>
      </c>
      <c r="L789" s="153" t="s">
        <v>445</v>
      </c>
      <c r="M789" s="159" t="s">
        <v>735</v>
      </c>
      <c r="N789" s="153" t="s">
        <v>23</v>
      </c>
      <c r="O789" s="153" t="s">
        <v>23</v>
      </c>
      <c r="P789" s="153" t="s">
        <v>23</v>
      </c>
      <c r="Q789" s="153" t="s">
        <v>23</v>
      </c>
      <c r="R789" s="153" t="s">
        <v>23</v>
      </c>
      <c r="S789" s="153" t="s">
        <v>23</v>
      </c>
      <c r="T789" s="152" t="s">
        <v>23</v>
      </c>
      <c r="U789" s="153">
        <v>0</v>
      </c>
      <c r="V789" s="153">
        <v>0</v>
      </c>
      <c r="W789" s="152" t="s">
        <v>469</v>
      </c>
      <c r="X789" s="80" t="s">
        <v>20</v>
      </c>
      <c r="Y789" s="153" t="s">
        <v>1</v>
      </c>
    </row>
    <row r="790" spans="1:25">
      <c r="A790" s="153">
        <f t="shared" si="12"/>
        <v>787</v>
      </c>
      <c r="B790" s="153">
        <v>11</v>
      </c>
      <c r="C790" s="153" t="s">
        <v>716</v>
      </c>
      <c r="D790" s="153">
        <v>99100</v>
      </c>
      <c r="E790" s="153" t="s">
        <v>583</v>
      </c>
      <c r="F790" s="152" t="s">
        <v>468</v>
      </c>
      <c r="G790" s="152" t="s">
        <v>584</v>
      </c>
      <c r="H790" s="153">
        <v>3</v>
      </c>
      <c r="I790" s="153" t="s">
        <v>33</v>
      </c>
      <c r="J790" s="152" t="s">
        <v>656</v>
      </c>
      <c r="K790" s="153" t="s">
        <v>10</v>
      </c>
      <c r="L790" s="153" t="s">
        <v>445</v>
      </c>
      <c r="M790" s="159" t="s">
        <v>735</v>
      </c>
      <c r="N790" s="153" t="s">
        <v>23</v>
      </c>
      <c r="O790" s="153" t="s">
        <v>23</v>
      </c>
      <c r="P790" s="153" t="s">
        <v>23</v>
      </c>
      <c r="Q790" s="153" t="s">
        <v>23</v>
      </c>
      <c r="R790" s="153" t="s">
        <v>23</v>
      </c>
      <c r="S790" s="153" t="s">
        <v>23</v>
      </c>
      <c r="T790" s="152" t="s">
        <v>23</v>
      </c>
      <c r="U790" s="153">
        <v>0</v>
      </c>
      <c r="V790" s="153">
        <v>0</v>
      </c>
      <c r="W790" s="152" t="s">
        <v>469</v>
      </c>
      <c r="X790" s="80" t="s">
        <v>450</v>
      </c>
      <c r="Y790" s="153" t="s">
        <v>1</v>
      </c>
    </row>
    <row r="791" spans="1:25">
      <c r="A791" s="153">
        <f t="shared" si="12"/>
        <v>788</v>
      </c>
      <c r="B791" s="153">
        <v>11</v>
      </c>
      <c r="C791" s="153" t="s">
        <v>716</v>
      </c>
      <c r="D791" s="153">
        <v>99100</v>
      </c>
      <c r="E791" s="153" t="s">
        <v>595</v>
      </c>
      <c r="F791" s="152" t="s">
        <v>585</v>
      </c>
      <c r="G791" s="152" t="s">
        <v>586</v>
      </c>
      <c r="H791" s="153">
        <v>3</v>
      </c>
      <c r="I791" s="153" t="s">
        <v>33</v>
      </c>
      <c r="J791" s="152" t="s">
        <v>656</v>
      </c>
      <c r="K791" s="153" t="s">
        <v>10</v>
      </c>
      <c r="L791" s="153" t="s">
        <v>445</v>
      </c>
      <c r="M791" s="159" t="s">
        <v>735</v>
      </c>
      <c r="N791" s="153" t="s">
        <v>23</v>
      </c>
      <c r="O791" s="153" t="s">
        <v>23</v>
      </c>
      <c r="P791" s="153" t="s">
        <v>23</v>
      </c>
      <c r="Q791" s="153" t="s">
        <v>23</v>
      </c>
      <c r="R791" s="153" t="s">
        <v>23</v>
      </c>
      <c r="S791" s="153" t="s">
        <v>23</v>
      </c>
      <c r="T791" s="152" t="s">
        <v>23</v>
      </c>
      <c r="U791" s="153">
        <v>0</v>
      </c>
      <c r="V791" s="153">
        <v>0</v>
      </c>
      <c r="W791" s="152" t="s">
        <v>469</v>
      </c>
      <c r="X791" s="80" t="s">
        <v>450</v>
      </c>
      <c r="Y791" s="153" t="s">
        <v>1</v>
      </c>
    </row>
    <row r="792" spans="1:25">
      <c r="A792" s="153">
        <f t="shared" si="12"/>
        <v>789</v>
      </c>
      <c r="B792" s="153">
        <v>1</v>
      </c>
      <c r="C792" s="153" t="s">
        <v>716</v>
      </c>
      <c r="D792" s="153">
        <v>79101</v>
      </c>
      <c r="E792" s="153" t="s">
        <v>583</v>
      </c>
      <c r="F792" s="152" t="s">
        <v>468</v>
      </c>
      <c r="G792" s="152" t="s">
        <v>584</v>
      </c>
      <c r="H792" s="153">
        <v>3</v>
      </c>
      <c r="I792" s="153" t="s">
        <v>33</v>
      </c>
      <c r="J792" s="152" t="s">
        <v>656</v>
      </c>
      <c r="K792" s="153" t="s">
        <v>10</v>
      </c>
      <c r="L792" s="153" t="s">
        <v>445</v>
      </c>
      <c r="M792" s="159" t="s">
        <v>735</v>
      </c>
      <c r="N792" s="153" t="s">
        <v>23</v>
      </c>
      <c r="O792" s="153" t="s">
        <v>23</v>
      </c>
      <c r="P792" s="153" t="s">
        <v>23</v>
      </c>
      <c r="Q792" s="153" t="s">
        <v>23</v>
      </c>
      <c r="R792" s="153" t="s">
        <v>23</v>
      </c>
      <c r="S792" s="153" t="s">
        <v>23</v>
      </c>
      <c r="T792" s="152" t="s">
        <v>23</v>
      </c>
      <c r="U792" s="153">
        <v>0</v>
      </c>
      <c r="V792" s="153">
        <v>0</v>
      </c>
      <c r="W792" s="152" t="s">
        <v>469</v>
      </c>
      <c r="X792" s="80" t="s">
        <v>20</v>
      </c>
      <c r="Y792" s="153" t="s">
        <v>1</v>
      </c>
    </row>
    <row r="793" spans="1:25">
      <c r="A793" s="153">
        <f t="shared" si="12"/>
        <v>790</v>
      </c>
      <c r="B793" s="153">
        <v>1</v>
      </c>
      <c r="C793" s="153" t="s">
        <v>716</v>
      </c>
      <c r="D793" s="153">
        <v>79101</v>
      </c>
      <c r="E793" s="153" t="s">
        <v>595</v>
      </c>
      <c r="F793" s="152" t="s">
        <v>585</v>
      </c>
      <c r="G793" s="152" t="s">
        <v>586</v>
      </c>
      <c r="H793" s="153">
        <v>3</v>
      </c>
      <c r="I793" s="153" t="s">
        <v>33</v>
      </c>
      <c r="J793" s="152" t="s">
        <v>656</v>
      </c>
      <c r="K793" s="153" t="s">
        <v>10</v>
      </c>
      <c r="L793" s="153" t="s">
        <v>445</v>
      </c>
      <c r="M793" s="159" t="s">
        <v>735</v>
      </c>
      <c r="N793" s="153" t="s">
        <v>23</v>
      </c>
      <c r="O793" s="153" t="s">
        <v>23</v>
      </c>
      <c r="P793" s="153" t="s">
        <v>23</v>
      </c>
      <c r="Q793" s="153" t="s">
        <v>23</v>
      </c>
      <c r="R793" s="153" t="s">
        <v>23</v>
      </c>
      <c r="S793" s="153" t="s">
        <v>23</v>
      </c>
      <c r="T793" s="152" t="s">
        <v>23</v>
      </c>
      <c r="U793" s="153">
        <v>0</v>
      </c>
      <c r="V793" s="153">
        <v>0</v>
      </c>
      <c r="W793" s="152" t="s">
        <v>469</v>
      </c>
      <c r="X793" s="80" t="s">
        <v>20</v>
      </c>
      <c r="Y793" s="153" t="s">
        <v>1</v>
      </c>
    </row>
    <row r="794" spans="1:25">
      <c r="A794" s="153">
        <f t="shared" si="12"/>
        <v>791</v>
      </c>
      <c r="B794" s="153">
        <v>11</v>
      </c>
      <c r="C794" s="153" t="s">
        <v>716</v>
      </c>
      <c r="D794" s="153">
        <v>79101</v>
      </c>
      <c r="E794" s="153" t="s">
        <v>583</v>
      </c>
      <c r="F794" s="152" t="s">
        <v>468</v>
      </c>
      <c r="G794" s="152" t="s">
        <v>584</v>
      </c>
      <c r="H794" s="153">
        <v>3</v>
      </c>
      <c r="I794" s="153" t="s">
        <v>33</v>
      </c>
      <c r="J794" s="152" t="s">
        <v>656</v>
      </c>
      <c r="K794" s="153" t="s">
        <v>10</v>
      </c>
      <c r="L794" s="153" t="s">
        <v>445</v>
      </c>
      <c r="M794" s="159" t="s">
        <v>735</v>
      </c>
      <c r="N794" s="153" t="s">
        <v>23</v>
      </c>
      <c r="O794" s="153" t="s">
        <v>23</v>
      </c>
      <c r="P794" s="153" t="s">
        <v>23</v>
      </c>
      <c r="Q794" s="153" t="s">
        <v>23</v>
      </c>
      <c r="R794" s="153" t="s">
        <v>23</v>
      </c>
      <c r="S794" s="153" t="s">
        <v>23</v>
      </c>
      <c r="T794" s="152" t="s">
        <v>23</v>
      </c>
      <c r="U794" s="153">
        <v>0</v>
      </c>
      <c r="V794" s="153">
        <v>0</v>
      </c>
      <c r="W794" s="152" t="s">
        <v>469</v>
      </c>
      <c r="X794" s="80" t="s">
        <v>450</v>
      </c>
      <c r="Y794" s="153" t="s">
        <v>1</v>
      </c>
    </row>
    <row r="795" spans="1:25">
      <c r="A795" s="153">
        <f t="shared" si="12"/>
        <v>792</v>
      </c>
      <c r="B795" s="153">
        <v>11</v>
      </c>
      <c r="C795" s="153" t="s">
        <v>716</v>
      </c>
      <c r="D795" s="153">
        <v>79101</v>
      </c>
      <c r="E795" s="153" t="s">
        <v>595</v>
      </c>
      <c r="F795" s="152" t="s">
        <v>585</v>
      </c>
      <c r="G795" s="152" t="s">
        <v>586</v>
      </c>
      <c r="H795" s="153">
        <v>3</v>
      </c>
      <c r="I795" s="153" t="s">
        <v>33</v>
      </c>
      <c r="J795" s="152" t="s">
        <v>656</v>
      </c>
      <c r="K795" s="153" t="s">
        <v>10</v>
      </c>
      <c r="L795" s="153" t="s">
        <v>445</v>
      </c>
      <c r="M795" s="159" t="s">
        <v>735</v>
      </c>
      <c r="N795" s="153" t="s">
        <v>23</v>
      </c>
      <c r="O795" s="153" t="s">
        <v>23</v>
      </c>
      <c r="P795" s="153" t="s">
        <v>23</v>
      </c>
      <c r="Q795" s="153" t="s">
        <v>23</v>
      </c>
      <c r="R795" s="153" t="s">
        <v>23</v>
      </c>
      <c r="S795" s="153" t="s">
        <v>23</v>
      </c>
      <c r="T795" s="152" t="s">
        <v>23</v>
      </c>
      <c r="U795" s="153">
        <v>0</v>
      </c>
      <c r="V795" s="153">
        <v>0</v>
      </c>
      <c r="W795" s="152" t="s">
        <v>469</v>
      </c>
      <c r="X795" s="80" t="s">
        <v>450</v>
      </c>
      <c r="Y795" s="153" t="s">
        <v>1</v>
      </c>
    </row>
    <row r="796" spans="1:25">
      <c r="A796" s="153">
        <f t="shared" si="12"/>
        <v>793</v>
      </c>
      <c r="B796" s="153">
        <v>1</v>
      </c>
      <c r="C796" s="153" t="s">
        <v>716</v>
      </c>
      <c r="D796" s="153">
        <v>11609</v>
      </c>
      <c r="E796" s="153" t="s">
        <v>583</v>
      </c>
      <c r="F796" s="152" t="s">
        <v>468</v>
      </c>
      <c r="G796" s="152" t="s">
        <v>584</v>
      </c>
      <c r="H796" s="153">
        <v>3</v>
      </c>
      <c r="I796" s="153" t="s">
        <v>33</v>
      </c>
      <c r="J796" s="152" t="s">
        <v>656</v>
      </c>
      <c r="K796" s="153" t="s">
        <v>10</v>
      </c>
      <c r="L796" s="153" t="s">
        <v>445</v>
      </c>
      <c r="M796" s="159" t="s">
        <v>735</v>
      </c>
      <c r="N796" s="153" t="s">
        <v>23</v>
      </c>
      <c r="O796" s="153" t="s">
        <v>23</v>
      </c>
      <c r="P796" s="153" t="s">
        <v>23</v>
      </c>
      <c r="Q796" s="153" t="s">
        <v>23</v>
      </c>
      <c r="R796" s="153" t="s">
        <v>23</v>
      </c>
      <c r="S796" s="153" t="s">
        <v>23</v>
      </c>
      <c r="T796" s="152" t="s">
        <v>23</v>
      </c>
      <c r="U796" s="153">
        <v>0</v>
      </c>
      <c r="V796" s="153">
        <v>0</v>
      </c>
      <c r="W796" s="152" t="s">
        <v>469</v>
      </c>
      <c r="X796" s="80" t="s">
        <v>20</v>
      </c>
      <c r="Y796" s="153" t="s">
        <v>1</v>
      </c>
    </row>
    <row r="797" spans="1:25">
      <c r="A797" s="153">
        <f t="shared" si="12"/>
        <v>794</v>
      </c>
      <c r="B797" s="153">
        <v>1</v>
      </c>
      <c r="C797" s="153" t="s">
        <v>716</v>
      </c>
      <c r="D797" s="153">
        <v>11609</v>
      </c>
      <c r="E797" s="153" t="s">
        <v>595</v>
      </c>
      <c r="F797" s="152" t="s">
        <v>585</v>
      </c>
      <c r="G797" s="152" t="s">
        <v>586</v>
      </c>
      <c r="H797" s="153">
        <v>3</v>
      </c>
      <c r="I797" s="153" t="s">
        <v>33</v>
      </c>
      <c r="J797" s="152" t="s">
        <v>656</v>
      </c>
      <c r="K797" s="153" t="s">
        <v>10</v>
      </c>
      <c r="L797" s="153" t="s">
        <v>445</v>
      </c>
      <c r="M797" s="159" t="s">
        <v>735</v>
      </c>
      <c r="N797" s="153" t="s">
        <v>23</v>
      </c>
      <c r="O797" s="153" t="s">
        <v>23</v>
      </c>
      <c r="P797" s="153" t="s">
        <v>23</v>
      </c>
      <c r="Q797" s="153" t="s">
        <v>23</v>
      </c>
      <c r="R797" s="153" t="s">
        <v>23</v>
      </c>
      <c r="S797" s="153" t="s">
        <v>23</v>
      </c>
      <c r="T797" s="152" t="s">
        <v>23</v>
      </c>
      <c r="U797" s="153">
        <v>0</v>
      </c>
      <c r="V797" s="153">
        <v>0</v>
      </c>
      <c r="W797" s="152" t="s">
        <v>469</v>
      </c>
      <c r="X797" s="80" t="s">
        <v>20</v>
      </c>
      <c r="Y797" s="153" t="s">
        <v>1</v>
      </c>
    </row>
    <row r="798" spans="1:25">
      <c r="A798" s="153">
        <f t="shared" si="12"/>
        <v>795</v>
      </c>
      <c r="B798" s="153">
        <v>11</v>
      </c>
      <c r="C798" s="153" t="s">
        <v>716</v>
      </c>
      <c r="D798" s="153">
        <v>11609</v>
      </c>
      <c r="E798" s="153" t="s">
        <v>583</v>
      </c>
      <c r="F798" s="152" t="s">
        <v>468</v>
      </c>
      <c r="G798" s="152" t="s">
        <v>584</v>
      </c>
      <c r="H798" s="153">
        <v>3</v>
      </c>
      <c r="I798" s="153" t="s">
        <v>33</v>
      </c>
      <c r="J798" s="152" t="s">
        <v>656</v>
      </c>
      <c r="K798" s="153" t="s">
        <v>10</v>
      </c>
      <c r="L798" s="153" t="s">
        <v>445</v>
      </c>
      <c r="M798" s="159" t="s">
        <v>735</v>
      </c>
      <c r="N798" s="153" t="s">
        <v>23</v>
      </c>
      <c r="O798" s="153" t="s">
        <v>23</v>
      </c>
      <c r="P798" s="153" t="s">
        <v>23</v>
      </c>
      <c r="Q798" s="153" t="s">
        <v>23</v>
      </c>
      <c r="R798" s="153" t="s">
        <v>23</v>
      </c>
      <c r="S798" s="153" t="s">
        <v>23</v>
      </c>
      <c r="T798" s="152" t="s">
        <v>23</v>
      </c>
      <c r="U798" s="153">
        <v>0</v>
      </c>
      <c r="V798" s="153">
        <v>0</v>
      </c>
      <c r="W798" s="152" t="s">
        <v>469</v>
      </c>
      <c r="X798" s="80" t="s">
        <v>450</v>
      </c>
      <c r="Y798" s="153" t="s">
        <v>1</v>
      </c>
    </row>
    <row r="799" spans="1:25">
      <c r="A799" s="153">
        <f t="shared" si="12"/>
        <v>796</v>
      </c>
      <c r="B799" s="153">
        <v>11</v>
      </c>
      <c r="C799" s="153" t="s">
        <v>716</v>
      </c>
      <c r="D799" s="153">
        <v>11609</v>
      </c>
      <c r="E799" s="153" t="s">
        <v>595</v>
      </c>
      <c r="F799" s="152" t="s">
        <v>585</v>
      </c>
      <c r="G799" s="152" t="s">
        <v>586</v>
      </c>
      <c r="H799" s="153">
        <v>3</v>
      </c>
      <c r="I799" s="153" t="s">
        <v>33</v>
      </c>
      <c r="J799" s="152" t="s">
        <v>656</v>
      </c>
      <c r="K799" s="153" t="s">
        <v>10</v>
      </c>
      <c r="L799" s="153" t="s">
        <v>445</v>
      </c>
      <c r="M799" s="159" t="s">
        <v>735</v>
      </c>
      <c r="N799" s="153" t="s">
        <v>23</v>
      </c>
      <c r="O799" s="153" t="s">
        <v>23</v>
      </c>
      <c r="P799" s="153" t="s">
        <v>23</v>
      </c>
      <c r="Q799" s="153" t="s">
        <v>23</v>
      </c>
      <c r="R799" s="153" t="s">
        <v>23</v>
      </c>
      <c r="S799" s="153" t="s">
        <v>23</v>
      </c>
      <c r="T799" s="152" t="s">
        <v>23</v>
      </c>
      <c r="U799" s="153">
        <v>0</v>
      </c>
      <c r="V799" s="153">
        <v>0</v>
      </c>
      <c r="W799" s="152" t="s">
        <v>469</v>
      </c>
      <c r="X799" s="80" t="s">
        <v>450</v>
      </c>
      <c r="Y799" s="153" t="s">
        <v>1</v>
      </c>
    </row>
    <row r="800" spans="1:25">
      <c r="A800" s="153">
        <f t="shared" si="12"/>
        <v>797</v>
      </c>
      <c r="B800" s="153">
        <v>1</v>
      </c>
      <c r="C800" s="153" t="s">
        <v>716</v>
      </c>
      <c r="D800" s="153">
        <v>21609</v>
      </c>
      <c r="E800" s="153" t="s">
        <v>583</v>
      </c>
      <c r="F800" s="152" t="s">
        <v>468</v>
      </c>
      <c r="G800" s="152" t="s">
        <v>584</v>
      </c>
      <c r="H800" s="153">
        <v>3</v>
      </c>
      <c r="I800" s="153" t="s">
        <v>33</v>
      </c>
      <c r="J800" s="152" t="s">
        <v>656</v>
      </c>
      <c r="K800" s="153" t="s">
        <v>10</v>
      </c>
      <c r="L800" s="153" t="s">
        <v>445</v>
      </c>
      <c r="M800" s="159" t="s">
        <v>735</v>
      </c>
      <c r="N800" s="153" t="s">
        <v>23</v>
      </c>
      <c r="O800" s="153" t="s">
        <v>23</v>
      </c>
      <c r="P800" s="153" t="s">
        <v>23</v>
      </c>
      <c r="Q800" s="153" t="s">
        <v>23</v>
      </c>
      <c r="R800" s="153" t="s">
        <v>23</v>
      </c>
      <c r="S800" s="153" t="s">
        <v>23</v>
      </c>
      <c r="T800" s="152" t="s">
        <v>23</v>
      </c>
      <c r="U800" s="153">
        <v>0</v>
      </c>
      <c r="V800" s="153">
        <v>0</v>
      </c>
      <c r="W800" s="152" t="s">
        <v>469</v>
      </c>
      <c r="X800" s="80" t="s">
        <v>20</v>
      </c>
      <c r="Y800" s="153" t="s">
        <v>1</v>
      </c>
    </row>
    <row r="801" spans="1:25">
      <c r="A801" s="153">
        <f t="shared" si="12"/>
        <v>798</v>
      </c>
      <c r="B801" s="153">
        <v>1</v>
      </c>
      <c r="C801" s="153" t="s">
        <v>716</v>
      </c>
      <c r="D801" s="153">
        <v>21609</v>
      </c>
      <c r="E801" s="153" t="s">
        <v>595</v>
      </c>
      <c r="F801" s="152" t="s">
        <v>585</v>
      </c>
      <c r="G801" s="152" t="s">
        <v>586</v>
      </c>
      <c r="H801" s="153">
        <v>3</v>
      </c>
      <c r="I801" s="153" t="s">
        <v>33</v>
      </c>
      <c r="J801" s="152" t="s">
        <v>656</v>
      </c>
      <c r="K801" s="153" t="s">
        <v>10</v>
      </c>
      <c r="L801" s="153" t="s">
        <v>445</v>
      </c>
      <c r="M801" s="159" t="s">
        <v>735</v>
      </c>
      <c r="N801" s="153" t="s">
        <v>23</v>
      </c>
      <c r="O801" s="153" t="s">
        <v>23</v>
      </c>
      <c r="P801" s="153" t="s">
        <v>23</v>
      </c>
      <c r="Q801" s="153" t="s">
        <v>23</v>
      </c>
      <c r="R801" s="153" t="s">
        <v>23</v>
      </c>
      <c r="S801" s="153" t="s">
        <v>23</v>
      </c>
      <c r="T801" s="152" t="s">
        <v>23</v>
      </c>
      <c r="U801" s="153">
        <v>0</v>
      </c>
      <c r="V801" s="153">
        <v>0</v>
      </c>
      <c r="W801" s="152" t="s">
        <v>469</v>
      </c>
      <c r="X801" s="80" t="s">
        <v>20</v>
      </c>
      <c r="Y801" s="153" t="s">
        <v>1</v>
      </c>
    </row>
    <row r="802" spans="1:25">
      <c r="A802" s="153">
        <f t="shared" si="12"/>
        <v>799</v>
      </c>
      <c r="B802" s="153">
        <v>11</v>
      </c>
      <c r="C802" s="153" t="s">
        <v>716</v>
      </c>
      <c r="D802" s="153">
        <v>21609</v>
      </c>
      <c r="E802" s="153" t="s">
        <v>583</v>
      </c>
      <c r="F802" s="152" t="s">
        <v>468</v>
      </c>
      <c r="G802" s="152" t="s">
        <v>584</v>
      </c>
      <c r="H802" s="153">
        <v>3</v>
      </c>
      <c r="I802" s="153" t="s">
        <v>33</v>
      </c>
      <c r="J802" s="152" t="s">
        <v>656</v>
      </c>
      <c r="K802" s="153" t="s">
        <v>10</v>
      </c>
      <c r="L802" s="153" t="s">
        <v>445</v>
      </c>
      <c r="M802" s="159" t="s">
        <v>735</v>
      </c>
      <c r="N802" s="153" t="s">
        <v>23</v>
      </c>
      <c r="O802" s="153" t="s">
        <v>23</v>
      </c>
      <c r="P802" s="153" t="s">
        <v>23</v>
      </c>
      <c r="Q802" s="153" t="s">
        <v>23</v>
      </c>
      <c r="R802" s="153" t="s">
        <v>23</v>
      </c>
      <c r="S802" s="153" t="s">
        <v>23</v>
      </c>
      <c r="T802" s="152" t="s">
        <v>23</v>
      </c>
      <c r="U802" s="153">
        <v>0</v>
      </c>
      <c r="V802" s="153">
        <v>0</v>
      </c>
      <c r="W802" s="152" t="s">
        <v>469</v>
      </c>
      <c r="X802" s="80" t="s">
        <v>450</v>
      </c>
      <c r="Y802" s="153" t="s">
        <v>1</v>
      </c>
    </row>
    <row r="803" spans="1:25">
      <c r="A803" s="153">
        <f t="shared" si="12"/>
        <v>800</v>
      </c>
      <c r="B803" s="153">
        <v>11</v>
      </c>
      <c r="C803" s="153" t="s">
        <v>716</v>
      </c>
      <c r="D803" s="153">
        <v>21609</v>
      </c>
      <c r="E803" s="153" t="s">
        <v>595</v>
      </c>
      <c r="F803" s="152" t="s">
        <v>585</v>
      </c>
      <c r="G803" s="152" t="s">
        <v>586</v>
      </c>
      <c r="H803" s="153">
        <v>3</v>
      </c>
      <c r="I803" s="153" t="s">
        <v>33</v>
      </c>
      <c r="J803" s="152" t="s">
        <v>656</v>
      </c>
      <c r="K803" s="153" t="s">
        <v>10</v>
      </c>
      <c r="L803" s="153" t="s">
        <v>445</v>
      </c>
      <c r="M803" s="159" t="s">
        <v>735</v>
      </c>
      <c r="N803" s="153" t="s">
        <v>23</v>
      </c>
      <c r="O803" s="153" t="s">
        <v>23</v>
      </c>
      <c r="P803" s="153" t="s">
        <v>23</v>
      </c>
      <c r="Q803" s="153" t="s">
        <v>23</v>
      </c>
      <c r="R803" s="153" t="s">
        <v>23</v>
      </c>
      <c r="S803" s="153" t="s">
        <v>23</v>
      </c>
      <c r="T803" s="152" t="s">
        <v>23</v>
      </c>
      <c r="U803" s="153">
        <v>0</v>
      </c>
      <c r="V803" s="153">
        <v>0</v>
      </c>
      <c r="W803" s="152" t="s">
        <v>469</v>
      </c>
      <c r="X803" s="80" t="s">
        <v>450</v>
      </c>
      <c r="Y803" s="153" t="s">
        <v>1</v>
      </c>
    </row>
    <row r="804" spans="1:25">
      <c r="A804" s="153">
        <f t="shared" si="12"/>
        <v>801</v>
      </c>
      <c r="B804" s="153">
        <v>1</v>
      </c>
      <c r="C804" s="153" t="s">
        <v>716</v>
      </c>
      <c r="D804" s="153">
        <v>99100</v>
      </c>
      <c r="E804" s="153" t="s">
        <v>583</v>
      </c>
      <c r="F804" s="152" t="s">
        <v>468</v>
      </c>
      <c r="G804" s="152" t="s">
        <v>584</v>
      </c>
      <c r="H804" s="153">
        <v>3</v>
      </c>
      <c r="I804" s="153" t="s">
        <v>33</v>
      </c>
      <c r="J804" s="152" t="s">
        <v>656</v>
      </c>
      <c r="K804" s="153" t="s">
        <v>10</v>
      </c>
      <c r="L804" s="153" t="s">
        <v>445</v>
      </c>
      <c r="M804" s="160" t="s">
        <v>736</v>
      </c>
      <c r="N804" s="153" t="s">
        <v>23</v>
      </c>
      <c r="O804" s="153" t="s">
        <v>23</v>
      </c>
      <c r="P804" s="153" t="s">
        <v>23</v>
      </c>
      <c r="Q804" s="153" t="s">
        <v>23</v>
      </c>
      <c r="R804" s="153" t="s">
        <v>23</v>
      </c>
      <c r="S804" s="153" t="s">
        <v>23</v>
      </c>
      <c r="T804" s="152" t="s">
        <v>23</v>
      </c>
      <c r="U804" s="153">
        <v>0</v>
      </c>
      <c r="V804" s="153">
        <v>0</v>
      </c>
      <c r="W804" s="152" t="s">
        <v>469</v>
      </c>
      <c r="X804" s="80" t="s">
        <v>20</v>
      </c>
      <c r="Y804" s="153" t="s">
        <v>1</v>
      </c>
    </row>
    <row r="805" spans="1:25">
      <c r="A805" s="153">
        <f t="shared" si="12"/>
        <v>802</v>
      </c>
      <c r="B805" s="153">
        <v>1</v>
      </c>
      <c r="C805" s="153" t="s">
        <v>716</v>
      </c>
      <c r="D805" s="153">
        <v>99100</v>
      </c>
      <c r="E805" s="153" t="s">
        <v>595</v>
      </c>
      <c r="F805" s="152" t="s">
        <v>585</v>
      </c>
      <c r="G805" s="152" t="s">
        <v>586</v>
      </c>
      <c r="H805" s="153">
        <v>3</v>
      </c>
      <c r="I805" s="153" t="s">
        <v>33</v>
      </c>
      <c r="J805" s="152" t="s">
        <v>656</v>
      </c>
      <c r="K805" s="153" t="s">
        <v>10</v>
      </c>
      <c r="L805" s="153" t="s">
        <v>445</v>
      </c>
      <c r="M805" s="160" t="s">
        <v>736</v>
      </c>
      <c r="N805" s="153" t="s">
        <v>23</v>
      </c>
      <c r="O805" s="153" t="s">
        <v>23</v>
      </c>
      <c r="P805" s="153" t="s">
        <v>23</v>
      </c>
      <c r="Q805" s="153" t="s">
        <v>23</v>
      </c>
      <c r="R805" s="153" t="s">
        <v>23</v>
      </c>
      <c r="S805" s="153" t="s">
        <v>23</v>
      </c>
      <c r="T805" s="152" t="s">
        <v>23</v>
      </c>
      <c r="U805" s="153">
        <v>0</v>
      </c>
      <c r="V805" s="153">
        <v>0</v>
      </c>
      <c r="W805" s="152" t="s">
        <v>469</v>
      </c>
      <c r="X805" s="80" t="s">
        <v>20</v>
      </c>
      <c r="Y805" s="153" t="s">
        <v>1</v>
      </c>
    </row>
    <row r="806" spans="1:25">
      <c r="A806" s="153">
        <f t="shared" si="12"/>
        <v>803</v>
      </c>
      <c r="B806" s="153">
        <v>11</v>
      </c>
      <c r="C806" s="153" t="s">
        <v>716</v>
      </c>
      <c r="D806" s="153">
        <v>99100</v>
      </c>
      <c r="E806" s="153" t="s">
        <v>583</v>
      </c>
      <c r="F806" s="152" t="s">
        <v>468</v>
      </c>
      <c r="G806" s="152" t="s">
        <v>584</v>
      </c>
      <c r="H806" s="153">
        <v>3</v>
      </c>
      <c r="I806" s="153" t="s">
        <v>33</v>
      </c>
      <c r="J806" s="152" t="s">
        <v>656</v>
      </c>
      <c r="K806" s="153" t="s">
        <v>10</v>
      </c>
      <c r="L806" s="153" t="s">
        <v>445</v>
      </c>
      <c r="M806" s="160" t="s">
        <v>736</v>
      </c>
      <c r="N806" s="153" t="s">
        <v>23</v>
      </c>
      <c r="O806" s="153" t="s">
        <v>23</v>
      </c>
      <c r="P806" s="153" t="s">
        <v>23</v>
      </c>
      <c r="Q806" s="153" t="s">
        <v>23</v>
      </c>
      <c r="R806" s="153" t="s">
        <v>23</v>
      </c>
      <c r="S806" s="153" t="s">
        <v>23</v>
      </c>
      <c r="T806" s="152" t="s">
        <v>23</v>
      </c>
      <c r="U806" s="153">
        <v>0</v>
      </c>
      <c r="V806" s="153">
        <v>0</v>
      </c>
      <c r="W806" s="152" t="s">
        <v>469</v>
      </c>
      <c r="X806" s="80" t="s">
        <v>450</v>
      </c>
      <c r="Y806" s="153" t="s">
        <v>1</v>
      </c>
    </row>
    <row r="807" spans="1:25">
      <c r="A807" s="153">
        <f t="shared" si="12"/>
        <v>804</v>
      </c>
      <c r="B807" s="153">
        <v>11</v>
      </c>
      <c r="C807" s="153" t="s">
        <v>716</v>
      </c>
      <c r="D807" s="153">
        <v>99100</v>
      </c>
      <c r="E807" s="153" t="s">
        <v>595</v>
      </c>
      <c r="F807" s="152" t="s">
        <v>585</v>
      </c>
      <c r="G807" s="152" t="s">
        <v>586</v>
      </c>
      <c r="H807" s="153">
        <v>3</v>
      </c>
      <c r="I807" s="153" t="s">
        <v>33</v>
      </c>
      <c r="J807" s="152" t="s">
        <v>656</v>
      </c>
      <c r="K807" s="153" t="s">
        <v>10</v>
      </c>
      <c r="L807" s="153" t="s">
        <v>445</v>
      </c>
      <c r="M807" s="160" t="s">
        <v>736</v>
      </c>
      <c r="N807" s="153" t="s">
        <v>23</v>
      </c>
      <c r="O807" s="153" t="s">
        <v>23</v>
      </c>
      <c r="P807" s="153" t="s">
        <v>23</v>
      </c>
      <c r="Q807" s="153" t="s">
        <v>23</v>
      </c>
      <c r="R807" s="153" t="s">
        <v>23</v>
      </c>
      <c r="S807" s="153" t="s">
        <v>23</v>
      </c>
      <c r="T807" s="152" t="s">
        <v>23</v>
      </c>
      <c r="U807" s="153">
        <v>0</v>
      </c>
      <c r="V807" s="153">
        <v>0</v>
      </c>
      <c r="W807" s="152" t="s">
        <v>469</v>
      </c>
      <c r="X807" s="80" t="s">
        <v>450</v>
      </c>
      <c r="Y807" s="153" t="s">
        <v>1</v>
      </c>
    </row>
    <row r="808" spans="1:25">
      <c r="A808" s="153">
        <f t="shared" si="12"/>
        <v>805</v>
      </c>
      <c r="B808" s="153">
        <v>1</v>
      </c>
      <c r="C808" s="153" t="s">
        <v>716</v>
      </c>
      <c r="D808" s="153">
        <v>79101</v>
      </c>
      <c r="E808" s="153" t="s">
        <v>583</v>
      </c>
      <c r="F808" s="152" t="s">
        <v>468</v>
      </c>
      <c r="G808" s="152" t="s">
        <v>584</v>
      </c>
      <c r="H808" s="153">
        <v>3</v>
      </c>
      <c r="I808" s="153" t="s">
        <v>33</v>
      </c>
      <c r="J808" s="152" t="s">
        <v>656</v>
      </c>
      <c r="K808" s="153" t="s">
        <v>10</v>
      </c>
      <c r="L808" s="153" t="s">
        <v>445</v>
      </c>
      <c r="M808" s="160" t="s">
        <v>736</v>
      </c>
      <c r="N808" s="153" t="s">
        <v>23</v>
      </c>
      <c r="O808" s="153" t="s">
        <v>23</v>
      </c>
      <c r="P808" s="153" t="s">
        <v>23</v>
      </c>
      <c r="Q808" s="153" t="s">
        <v>23</v>
      </c>
      <c r="R808" s="153" t="s">
        <v>23</v>
      </c>
      <c r="S808" s="153" t="s">
        <v>23</v>
      </c>
      <c r="T808" s="152" t="s">
        <v>23</v>
      </c>
      <c r="U808" s="153">
        <v>0</v>
      </c>
      <c r="V808" s="153">
        <v>0</v>
      </c>
      <c r="W808" s="152" t="s">
        <v>469</v>
      </c>
      <c r="X808" s="80" t="s">
        <v>20</v>
      </c>
      <c r="Y808" s="153" t="s">
        <v>1</v>
      </c>
    </row>
    <row r="809" spans="1:25">
      <c r="A809" s="153">
        <f t="shared" si="12"/>
        <v>806</v>
      </c>
      <c r="B809" s="153">
        <v>1</v>
      </c>
      <c r="C809" s="153" t="s">
        <v>716</v>
      </c>
      <c r="D809" s="153">
        <v>79101</v>
      </c>
      <c r="E809" s="153" t="s">
        <v>595</v>
      </c>
      <c r="F809" s="152" t="s">
        <v>585</v>
      </c>
      <c r="G809" s="152" t="s">
        <v>586</v>
      </c>
      <c r="H809" s="153">
        <v>3</v>
      </c>
      <c r="I809" s="153" t="s">
        <v>33</v>
      </c>
      <c r="J809" s="152" t="s">
        <v>656</v>
      </c>
      <c r="K809" s="153" t="s">
        <v>10</v>
      </c>
      <c r="L809" s="153" t="s">
        <v>445</v>
      </c>
      <c r="M809" s="160" t="s">
        <v>736</v>
      </c>
      <c r="N809" s="153" t="s">
        <v>23</v>
      </c>
      <c r="O809" s="153" t="s">
        <v>23</v>
      </c>
      <c r="P809" s="153" t="s">
        <v>23</v>
      </c>
      <c r="Q809" s="153" t="s">
        <v>23</v>
      </c>
      <c r="R809" s="153" t="s">
        <v>23</v>
      </c>
      <c r="S809" s="153" t="s">
        <v>23</v>
      </c>
      <c r="T809" s="152" t="s">
        <v>23</v>
      </c>
      <c r="U809" s="153">
        <v>0</v>
      </c>
      <c r="V809" s="153">
        <v>0</v>
      </c>
      <c r="W809" s="152" t="s">
        <v>469</v>
      </c>
      <c r="X809" s="80" t="s">
        <v>20</v>
      </c>
      <c r="Y809" s="153" t="s">
        <v>1</v>
      </c>
    </row>
    <row r="810" spans="1:25">
      <c r="A810" s="153">
        <f t="shared" si="12"/>
        <v>807</v>
      </c>
      <c r="B810" s="153">
        <v>11</v>
      </c>
      <c r="C810" s="153" t="s">
        <v>716</v>
      </c>
      <c r="D810" s="153">
        <v>79101</v>
      </c>
      <c r="E810" s="153" t="s">
        <v>583</v>
      </c>
      <c r="F810" s="152" t="s">
        <v>468</v>
      </c>
      <c r="G810" s="152" t="s">
        <v>584</v>
      </c>
      <c r="H810" s="153">
        <v>3</v>
      </c>
      <c r="I810" s="153" t="s">
        <v>33</v>
      </c>
      <c r="J810" s="152" t="s">
        <v>656</v>
      </c>
      <c r="K810" s="153" t="s">
        <v>10</v>
      </c>
      <c r="L810" s="153" t="s">
        <v>445</v>
      </c>
      <c r="M810" s="160" t="s">
        <v>736</v>
      </c>
      <c r="N810" s="153" t="s">
        <v>23</v>
      </c>
      <c r="O810" s="153" t="s">
        <v>23</v>
      </c>
      <c r="P810" s="153" t="s">
        <v>23</v>
      </c>
      <c r="Q810" s="153" t="s">
        <v>23</v>
      </c>
      <c r="R810" s="153" t="s">
        <v>23</v>
      </c>
      <c r="S810" s="153" t="s">
        <v>23</v>
      </c>
      <c r="T810" s="152" t="s">
        <v>23</v>
      </c>
      <c r="U810" s="153">
        <v>0</v>
      </c>
      <c r="V810" s="153">
        <v>0</v>
      </c>
      <c r="W810" s="152" t="s">
        <v>469</v>
      </c>
      <c r="X810" s="80" t="s">
        <v>450</v>
      </c>
      <c r="Y810" s="153" t="s">
        <v>1</v>
      </c>
    </row>
    <row r="811" spans="1:25">
      <c r="A811" s="153">
        <f t="shared" si="12"/>
        <v>808</v>
      </c>
      <c r="B811" s="153">
        <v>11</v>
      </c>
      <c r="C811" s="153" t="s">
        <v>716</v>
      </c>
      <c r="D811" s="153">
        <v>79101</v>
      </c>
      <c r="E811" s="153" t="s">
        <v>595</v>
      </c>
      <c r="F811" s="152" t="s">
        <v>585</v>
      </c>
      <c r="G811" s="152" t="s">
        <v>586</v>
      </c>
      <c r="H811" s="153">
        <v>3</v>
      </c>
      <c r="I811" s="153" t="s">
        <v>33</v>
      </c>
      <c r="J811" s="152" t="s">
        <v>656</v>
      </c>
      <c r="K811" s="153" t="s">
        <v>10</v>
      </c>
      <c r="L811" s="153" t="s">
        <v>445</v>
      </c>
      <c r="M811" s="160" t="s">
        <v>736</v>
      </c>
      <c r="N811" s="153" t="s">
        <v>23</v>
      </c>
      <c r="O811" s="153" t="s">
        <v>23</v>
      </c>
      <c r="P811" s="153" t="s">
        <v>23</v>
      </c>
      <c r="Q811" s="153" t="s">
        <v>23</v>
      </c>
      <c r="R811" s="153" t="s">
        <v>23</v>
      </c>
      <c r="S811" s="153" t="s">
        <v>23</v>
      </c>
      <c r="T811" s="152" t="s">
        <v>23</v>
      </c>
      <c r="U811" s="153">
        <v>0</v>
      </c>
      <c r="V811" s="153">
        <v>0</v>
      </c>
      <c r="W811" s="152" t="s">
        <v>469</v>
      </c>
      <c r="X811" s="80" t="s">
        <v>450</v>
      </c>
      <c r="Y811" s="153" t="s">
        <v>1</v>
      </c>
    </row>
    <row r="812" spans="1:25">
      <c r="A812" s="153">
        <f t="shared" si="12"/>
        <v>809</v>
      </c>
      <c r="B812" s="153">
        <v>1</v>
      </c>
      <c r="C812" s="153" t="s">
        <v>716</v>
      </c>
      <c r="D812" s="153">
        <v>11609</v>
      </c>
      <c r="E812" s="153" t="s">
        <v>583</v>
      </c>
      <c r="F812" s="152" t="s">
        <v>468</v>
      </c>
      <c r="G812" s="152" t="s">
        <v>584</v>
      </c>
      <c r="H812" s="153">
        <v>3</v>
      </c>
      <c r="I812" s="153" t="s">
        <v>33</v>
      </c>
      <c r="J812" s="152" t="s">
        <v>656</v>
      </c>
      <c r="K812" s="153" t="s">
        <v>10</v>
      </c>
      <c r="L812" s="153" t="s">
        <v>445</v>
      </c>
      <c r="M812" s="160" t="s">
        <v>736</v>
      </c>
      <c r="N812" s="153" t="s">
        <v>23</v>
      </c>
      <c r="O812" s="153" t="s">
        <v>23</v>
      </c>
      <c r="P812" s="153" t="s">
        <v>23</v>
      </c>
      <c r="Q812" s="153" t="s">
        <v>23</v>
      </c>
      <c r="R812" s="153" t="s">
        <v>23</v>
      </c>
      <c r="S812" s="153" t="s">
        <v>23</v>
      </c>
      <c r="T812" s="152" t="s">
        <v>23</v>
      </c>
      <c r="U812" s="153">
        <v>0</v>
      </c>
      <c r="V812" s="153">
        <v>0</v>
      </c>
      <c r="W812" s="152" t="s">
        <v>469</v>
      </c>
      <c r="X812" s="80" t="s">
        <v>20</v>
      </c>
      <c r="Y812" s="153" t="s">
        <v>1</v>
      </c>
    </row>
    <row r="813" spans="1:25">
      <c r="A813" s="153">
        <f t="shared" si="12"/>
        <v>810</v>
      </c>
      <c r="B813" s="153">
        <v>1</v>
      </c>
      <c r="C813" s="153" t="s">
        <v>716</v>
      </c>
      <c r="D813" s="153">
        <v>11609</v>
      </c>
      <c r="E813" s="153" t="s">
        <v>595</v>
      </c>
      <c r="F813" s="152" t="s">
        <v>585</v>
      </c>
      <c r="G813" s="152" t="s">
        <v>586</v>
      </c>
      <c r="H813" s="153">
        <v>3</v>
      </c>
      <c r="I813" s="153" t="s">
        <v>33</v>
      </c>
      <c r="J813" s="152" t="s">
        <v>656</v>
      </c>
      <c r="K813" s="153" t="s">
        <v>10</v>
      </c>
      <c r="L813" s="153" t="s">
        <v>445</v>
      </c>
      <c r="M813" s="160" t="s">
        <v>736</v>
      </c>
      <c r="N813" s="153" t="s">
        <v>23</v>
      </c>
      <c r="O813" s="153" t="s">
        <v>23</v>
      </c>
      <c r="P813" s="153" t="s">
        <v>23</v>
      </c>
      <c r="Q813" s="153" t="s">
        <v>23</v>
      </c>
      <c r="R813" s="153" t="s">
        <v>23</v>
      </c>
      <c r="S813" s="153" t="s">
        <v>23</v>
      </c>
      <c r="T813" s="152" t="s">
        <v>23</v>
      </c>
      <c r="U813" s="153">
        <v>0</v>
      </c>
      <c r="V813" s="153">
        <v>0</v>
      </c>
      <c r="W813" s="152" t="s">
        <v>469</v>
      </c>
      <c r="X813" s="80" t="s">
        <v>20</v>
      </c>
      <c r="Y813" s="153" t="s">
        <v>1</v>
      </c>
    </row>
    <row r="814" spans="1:25">
      <c r="A814" s="153">
        <f t="shared" si="12"/>
        <v>811</v>
      </c>
      <c r="B814" s="153">
        <v>11</v>
      </c>
      <c r="C814" s="153" t="s">
        <v>716</v>
      </c>
      <c r="D814" s="153">
        <v>11609</v>
      </c>
      <c r="E814" s="153" t="s">
        <v>583</v>
      </c>
      <c r="F814" s="152" t="s">
        <v>468</v>
      </c>
      <c r="G814" s="152" t="s">
        <v>584</v>
      </c>
      <c r="H814" s="153">
        <v>3</v>
      </c>
      <c r="I814" s="153" t="s">
        <v>33</v>
      </c>
      <c r="J814" s="152" t="s">
        <v>656</v>
      </c>
      <c r="K814" s="153" t="s">
        <v>10</v>
      </c>
      <c r="L814" s="153" t="s">
        <v>445</v>
      </c>
      <c r="M814" s="160" t="s">
        <v>736</v>
      </c>
      <c r="N814" s="153" t="s">
        <v>23</v>
      </c>
      <c r="O814" s="153" t="s">
        <v>23</v>
      </c>
      <c r="P814" s="153" t="s">
        <v>23</v>
      </c>
      <c r="Q814" s="153" t="s">
        <v>23</v>
      </c>
      <c r="R814" s="153" t="s">
        <v>23</v>
      </c>
      <c r="S814" s="153" t="s">
        <v>23</v>
      </c>
      <c r="T814" s="152" t="s">
        <v>23</v>
      </c>
      <c r="U814" s="153">
        <v>0</v>
      </c>
      <c r="V814" s="153">
        <v>0</v>
      </c>
      <c r="W814" s="152" t="s">
        <v>469</v>
      </c>
      <c r="X814" s="80" t="s">
        <v>450</v>
      </c>
      <c r="Y814" s="153" t="s">
        <v>1</v>
      </c>
    </row>
    <row r="815" spans="1:25">
      <c r="A815" s="153">
        <f t="shared" si="12"/>
        <v>812</v>
      </c>
      <c r="B815" s="153">
        <v>11</v>
      </c>
      <c r="C815" s="153" t="s">
        <v>716</v>
      </c>
      <c r="D815" s="153">
        <v>11609</v>
      </c>
      <c r="E815" s="153" t="s">
        <v>595</v>
      </c>
      <c r="F815" s="152" t="s">
        <v>585</v>
      </c>
      <c r="G815" s="152" t="s">
        <v>586</v>
      </c>
      <c r="H815" s="153">
        <v>3</v>
      </c>
      <c r="I815" s="153" t="s">
        <v>33</v>
      </c>
      <c r="J815" s="152" t="s">
        <v>656</v>
      </c>
      <c r="K815" s="153" t="s">
        <v>10</v>
      </c>
      <c r="L815" s="153" t="s">
        <v>445</v>
      </c>
      <c r="M815" s="160" t="s">
        <v>736</v>
      </c>
      <c r="N815" s="153" t="s">
        <v>23</v>
      </c>
      <c r="O815" s="153" t="s">
        <v>23</v>
      </c>
      <c r="P815" s="153" t="s">
        <v>23</v>
      </c>
      <c r="Q815" s="153" t="s">
        <v>23</v>
      </c>
      <c r="R815" s="153" t="s">
        <v>23</v>
      </c>
      <c r="S815" s="153" t="s">
        <v>23</v>
      </c>
      <c r="T815" s="152" t="s">
        <v>23</v>
      </c>
      <c r="U815" s="153">
        <v>0</v>
      </c>
      <c r="V815" s="153">
        <v>0</v>
      </c>
      <c r="W815" s="152" t="s">
        <v>469</v>
      </c>
      <c r="X815" s="80" t="s">
        <v>450</v>
      </c>
      <c r="Y815" s="153" t="s">
        <v>1</v>
      </c>
    </row>
    <row r="816" spans="1:25">
      <c r="A816" s="153">
        <f t="shared" si="12"/>
        <v>813</v>
      </c>
      <c r="B816" s="153">
        <v>1</v>
      </c>
      <c r="C816" s="153" t="s">
        <v>716</v>
      </c>
      <c r="D816" s="153">
        <v>21609</v>
      </c>
      <c r="E816" s="153" t="s">
        <v>583</v>
      </c>
      <c r="F816" s="152" t="s">
        <v>468</v>
      </c>
      <c r="G816" s="152" t="s">
        <v>584</v>
      </c>
      <c r="H816" s="153">
        <v>3</v>
      </c>
      <c r="I816" s="153" t="s">
        <v>33</v>
      </c>
      <c r="J816" s="152" t="s">
        <v>656</v>
      </c>
      <c r="K816" s="153" t="s">
        <v>10</v>
      </c>
      <c r="L816" s="153" t="s">
        <v>445</v>
      </c>
      <c r="M816" s="160" t="s">
        <v>736</v>
      </c>
      <c r="N816" s="153" t="s">
        <v>23</v>
      </c>
      <c r="O816" s="153" t="s">
        <v>23</v>
      </c>
      <c r="P816" s="153" t="s">
        <v>23</v>
      </c>
      <c r="Q816" s="153" t="s">
        <v>23</v>
      </c>
      <c r="R816" s="153" t="s">
        <v>23</v>
      </c>
      <c r="S816" s="153" t="s">
        <v>23</v>
      </c>
      <c r="T816" s="152" t="s">
        <v>23</v>
      </c>
      <c r="U816" s="153">
        <v>0</v>
      </c>
      <c r="V816" s="153">
        <v>0</v>
      </c>
      <c r="W816" s="152" t="s">
        <v>469</v>
      </c>
      <c r="X816" s="80" t="s">
        <v>20</v>
      </c>
      <c r="Y816" s="153" t="s">
        <v>1</v>
      </c>
    </row>
    <row r="817" spans="1:25">
      <c r="A817" s="153">
        <f t="shared" si="12"/>
        <v>814</v>
      </c>
      <c r="B817" s="153">
        <v>1</v>
      </c>
      <c r="C817" s="153" t="s">
        <v>716</v>
      </c>
      <c r="D817" s="153">
        <v>21609</v>
      </c>
      <c r="E817" s="153" t="s">
        <v>595</v>
      </c>
      <c r="F817" s="152" t="s">
        <v>585</v>
      </c>
      <c r="G817" s="152" t="s">
        <v>586</v>
      </c>
      <c r="H817" s="153">
        <v>3</v>
      </c>
      <c r="I817" s="153" t="s">
        <v>33</v>
      </c>
      <c r="J817" s="152" t="s">
        <v>656</v>
      </c>
      <c r="K817" s="153" t="s">
        <v>10</v>
      </c>
      <c r="L817" s="153" t="s">
        <v>445</v>
      </c>
      <c r="M817" s="160" t="s">
        <v>736</v>
      </c>
      <c r="N817" s="153" t="s">
        <v>23</v>
      </c>
      <c r="O817" s="153" t="s">
        <v>23</v>
      </c>
      <c r="P817" s="153" t="s">
        <v>23</v>
      </c>
      <c r="Q817" s="153" t="s">
        <v>23</v>
      </c>
      <c r="R817" s="153" t="s">
        <v>23</v>
      </c>
      <c r="S817" s="153" t="s">
        <v>23</v>
      </c>
      <c r="T817" s="152" t="s">
        <v>23</v>
      </c>
      <c r="U817" s="153">
        <v>0</v>
      </c>
      <c r="V817" s="153">
        <v>0</v>
      </c>
      <c r="W817" s="152" t="s">
        <v>469</v>
      </c>
      <c r="X817" s="80" t="s">
        <v>20</v>
      </c>
      <c r="Y817" s="153" t="s">
        <v>1</v>
      </c>
    </row>
    <row r="818" spans="1:25">
      <c r="A818" s="153">
        <f t="shared" si="12"/>
        <v>815</v>
      </c>
      <c r="B818" s="153">
        <v>11</v>
      </c>
      <c r="C818" s="153" t="s">
        <v>716</v>
      </c>
      <c r="D818" s="153">
        <v>21609</v>
      </c>
      <c r="E818" s="153" t="s">
        <v>583</v>
      </c>
      <c r="F818" s="152" t="s">
        <v>468</v>
      </c>
      <c r="G818" s="152" t="s">
        <v>584</v>
      </c>
      <c r="H818" s="153">
        <v>3</v>
      </c>
      <c r="I818" s="153" t="s">
        <v>33</v>
      </c>
      <c r="J818" s="152" t="s">
        <v>656</v>
      </c>
      <c r="K818" s="153" t="s">
        <v>10</v>
      </c>
      <c r="L818" s="153" t="s">
        <v>445</v>
      </c>
      <c r="M818" s="160" t="s">
        <v>736</v>
      </c>
      <c r="N818" s="153" t="s">
        <v>23</v>
      </c>
      <c r="O818" s="153" t="s">
        <v>23</v>
      </c>
      <c r="P818" s="153" t="s">
        <v>23</v>
      </c>
      <c r="Q818" s="153" t="s">
        <v>23</v>
      </c>
      <c r="R818" s="153" t="s">
        <v>23</v>
      </c>
      <c r="S818" s="153" t="s">
        <v>23</v>
      </c>
      <c r="T818" s="152" t="s">
        <v>23</v>
      </c>
      <c r="U818" s="153">
        <v>0</v>
      </c>
      <c r="V818" s="153">
        <v>0</v>
      </c>
      <c r="W818" s="152" t="s">
        <v>469</v>
      </c>
      <c r="X818" s="80" t="s">
        <v>450</v>
      </c>
      <c r="Y818" s="153" t="s">
        <v>1</v>
      </c>
    </row>
    <row r="819" spans="1:25">
      <c r="A819" s="153">
        <f t="shared" si="12"/>
        <v>816</v>
      </c>
      <c r="B819" s="153">
        <v>11</v>
      </c>
      <c r="C819" s="153" t="s">
        <v>716</v>
      </c>
      <c r="D819" s="153">
        <v>21609</v>
      </c>
      <c r="E819" s="153" t="s">
        <v>595</v>
      </c>
      <c r="F819" s="152" t="s">
        <v>585</v>
      </c>
      <c r="G819" s="152" t="s">
        <v>586</v>
      </c>
      <c r="H819" s="153">
        <v>3</v>
      </c>
      <c r="I819" s="153" t="s">
        <v>33</v>
      </c>
      <c r="J819" s="152" t="s">
        <v>656</v>
      </c>
      <c r="K819" s="153" t="s">
        <v>10</v>
      </c>
      <c r="L819" s="153" t="s">
        <v>445</v>
      </c>
      <c r="M819" s="160" t="s">
        <v>736</v>
      </c>
      <c r="N819" s="153" t="s">
        <v>23</v>
      </c>
      <c r="O819" s="153" t="s">
        <v>23</v>
      </c>
      <c r="P819" s="153" t="s">
        <v>23</v>
      </c>
      <c r="Q819" s="153" t="s">
        <v>23</v>
      </c>
      <c r="R819" s="153" t="s">
        <v>23</v>
      </c>
      <c r="S819" s="153" t="s">
        <v>23</v>
      </c>
      <c r="T819" s="152" t="s">
        <v>23</v>
      </c>
      <c r="U819" s="153">
        <v>0</v>
      </c>
      <c r="V819" s="153">
        <v>0</v>
      </c>
      <c r="W819" s="152" t="s">
        <v>469</v>
      </c>
      <c r="X819" s="80" t="s">
        <v>450</v>
      </c>
      <c r="Y819" s="153" t="s">
        <v>1</v>
      </c>
    </row>
    <row r="820" spans="1:25">
      <c r="A820" s="153">
        <f t="shared" si="12"/>
        <v>817</v>
      </c>
      <c r="B820" s="153">
        <v>1</v>
      </c>
      <c r="C820" s="153" t="s">
        <v>716</v>
      </c>
      <c r="D820" s="153">
        <v>99100</v>
      </c>
      <c r="E820" s="153" t="s">
        <v>583</v>
      </c>
      <c r="F820" s="152" t="s">
        <v>468</v>
      </c>
      <c r="G820" s="152" t="s">
        <v>584</v>
      </c>
      <c r="H820" s="153">
        <v>3</v>
      </c>
      <c r="I820" s="153" t="s">
        <v>33</v>
      </c>
      <c r="J820" s="152" t="s">
        <v>656</v>
      </c>
      <c r="K820" s="153" t="s">
        <v>10</v>
      </c>
      <c r="L820" s="153" t="s">
        <v>445</v>
      </c>
      <c r="M820" s="161" t="s">
        <v>737</v>
      </c>
      <c r="N820" s="153" t="s">
        <v>23</v>
      </c>
      <c r="O820" s="153" t="s">
        <v>23</v>
      </c>
      <c r="P820" s="153" t="s">
        <v>23</v>
      </c>
      <c r="Q820" s="153" t="s">
        <v>23</v>
      </c>
      <c r="R820" s="153" t="s">
        <v>23</v>
      </c>
      <c r="S820" s="153" t="s">
        <v>23</v>
      </c>
      <c r="T820" s="152" t="s">
        <v>23</v>
      </c>
      <c r="U820" s="153">
        <v>0</v>
      </c>
      <c r="V820" s="153">
        <v>0</v>
      </c>
      <c r="W820" s="152" t="s">
        <v>469</v>
      </c>
      <c r="X820" s="80" t="s">
        <v>20</v>
      </c>
      <c r="Y820" s="153" t="s">
        <v>1</v>
      </c>
    </row>
    <row r="821" spans="1:25">
      <c r="A821" s="153">
        <f t="shared" si="12"/>
        <v>818</v>
      </c>
      <c r="B821" s="153">
        <v>1</v>
      </c>
      <c r="C821" s="153" t="s">
        <v>716</v>
      </c>
      <c r="D821" s="153">
        <v>99100</v>
      </c>
      <c r="E821" s="153" t="s">
        <v>595</v>
      </c>
      <c r="F821" s="152" t="s">
        <v>585</v>
      </c>
      <c r="G821" s="152" t="s">
        <v>586</v>
      </c>
      <c r="H821" s="153">
        <v>3</v>
      </c>
      <c r="I821" s="153" t="s">
        <v>33</v>
      </c>
      <c r="J821" s="152" t="s">
        <v>656</v>
      </c>
      <c r="K821" s="153" t="s">
        <v>10</v>
      </c>
      <c r="L821" s="153" t="s">
        <v>445</v>
      </c>
      <c r="M821" s="161" t="s">
        <v>737</v>
      </c>
      <c r="N821" s="153" t="s">
        <v>23</v>
      </c>
      <c r="O821" s="153" t="s">
        <v>23</v>
      </c>
      <c r="P821" s="153" t="s">
        <v>23</v>
      </c>
      <c r="Q821" s="153" t="s">
        <v>23</v>
      </c>
      <c r="R821" s="153" t="s">
        <v>23</v>
      </c>
      <c r="S821" s="153" t="s">
        <v>23</v>
      </c>
      <c r="T821" s="152" t="s">
        <v>23</v>
      </c>
      <c r="U821" s="153">
        <v>0</v>
      </c>
      <c r="V821" s="153">
        <v>0</v>
      </c>
      <c r="W821" s="152" t="s">
        <v>469</v>
      </c>
      <c r="X821" s="80" t="s">
        <v>20</v>
      </c>
      <c r="Y821" s="153" t="s">
        <v>1</v>
      </c>
    </row>
    <row r="822" spans="1:25">
      <c r="A822" s="153">
        <f t="shared" si="12"/>
        <v>819</v>
      </c>
      <c r="B822" s="153">
        <v>11</v>
      </c>
      <c r="C822" s="153" t="s">
        <v>716</v>
      </c>
      <c r="D822" s="153">
        <v>99100</v>
      </c>
      <c r="E822" s="153" t="s">
        <v>583</v>
      </c>
      <c r="F822" s="152" t="s">
        <v>468</v>
      </c>
      <c r="G822" s="152" t="s">
        <v>584</v>
      </c>
      <c r="H822" s="153">
        <v>3</v>
      </c>
      <c r="I822" s="153" t="s">
        <v>33</v>
      </c>
      <c r="J822" s="152" t="s">
        <v>656</v>
      </c>
      <c r="K822" s="153" t="s">
        <v>10</v>
      </c>
      <c r="L822" s="153" t="s">
        <v>445</v>
      </c>
      <c r="M822" s="161" t="s">
        <v>737</v>
      </c>
      <c r="N822" s="153" t="s">
        <v>23</v>
      </c>
      <c r="O822" s="153" t="s">
        <v>23</v>
      </c>
      <c r="P822" s="153" t="s">
        <v>23</v>
      </c>
      <c r="Q822" s="153" t="s">
        <v>23</v>
      </c>
      <c r="R822" s="153" t="s">
        <v>23</v>
      </c>
      <c r="S822" s="153" t="s">
        <v>23</v>
      </c>
      <c r="T822" s="152" t="s">
        <v>23</v>
      </c>
      <c r="U822" s="153">
        <v>0</v>
      </c>
      <c r="V822" s="153">
        <v>0</v>
      </c>
      <c r="W822" s="152" t="s">
        <v>469</v>
      </c>
      <c r="X822" s="80" t="s">
        <v>450</v>
      </c>
      <c r="Y822" s="153" t="s">
        <v>1</v>
      </c>
    </row>
    <row r="823" spans="1:25">
      <c r="A823" s="153">
        <f t="shared" si="12"/>
        <v>820</v>
      </c>
      <c r="B823" s="153">
        <v>11</v>
      </c>
      <c r="C823" s="153" t="s">
        <v>716</v>
      </c>
      <c r="D823" s="153">
        <v>99100</v>
      </c>
      <c r="E823" s="153" t="s">
        <v>595</v>
      </c>
      <c r="F823" s="152" t="s">
        <v>585</v>
      </c>
      <c r="G823" s="152" t="s">
        <v>586</v>
      </c>
      <c r="H823" s="153">
        <v>3</v>
      </c>
      <c r="I823" s="153" t="s">
        <v>33</v>
      </c>
      <c r="J823" s="152" t="s">
        <v>656</v>
      </c>
      <c r="K823" s="153" t="s">
        <v>10</v>
      </c>
      <c r="L823" s="153" t="s">
        <v>445</v>
      </c>
      <c r="M823" s="161" t="s">
        <v>737</v>
      </c>
      <c r="N823" s="153" t="s">
        <v>23</v>
      </c>
      <c r="O823" s="153" t="s">
        <v>23</v>
      </c>
      <c r="P823" s="153" t="s">
        <v>23</v>
      </c>
      <c r="Q823" s="153" t="s">
        <v>23</v>
      </c>
      <c r="R823" s="153" t="s">
        <v>23</v>
      </c>
      <c r="S823" s="153" t="s">
        <v>23</v>
      </c>
      <c r="T823" s="152" t="s">
        <v>23</v>
      </c>
      <c r="U823" s="153">
        <v>0</v>
      </c>
      <c r="V823" s="153">
        <v>0</v>
      </c>
      <c r="W823" s="152" t="s">
        <v>469</v>
      </c>
      <c r="X823" s="80" t="s">
        <v>450</v>
      </c>
      <c r="Y823" s="153" t="s">
        <v>1</v>
      </c>
    </row>
    <row r="824" spans="1:25">
      <c r="A824" s="153">
        <f t="shared" si="12"/>
        <v>821</v>
      </c>
      <c r="B824" s="153">
        <v>1</v>
      </c>
      <c r="C824" s="153" t="s">
        <v>716</v>
      </c>
      <c r="D824" s="153">
        <v>79101</v>
      </c>
      <c r="E824" s="153" t="s">
        <v>583</v>
      </c>
      <c r="F824" s="152" t="s">
        <v>468</v>
      </c>
      <c r="G824" s="152" t="s">
        <v>584</v>
      </c>
      <c r="H824" s="153">
        <v>3</v>
      </c>
      <c r="I824" s="153" t="s">
        <v>33</v>
      </c>
      <c r="J824" s="152" t="s">
        <v>656</v>
      </c>
      <c r="K824" s="153" t="s">
        <v>10</v>
      </c>
      <c r="L824" s="153" t="s">
        <v>445</v>
      </c>
      <c r="M824" s="161" t="s">
        <v>737</v>
      </c>
      <c r="N824" s="153" t="s">
        <v>23</v>
      </c>
      <c r="O824" s="153" t="s">
        <v>23</v>
      </c>
      <c r="P824" s="153" t="s">
        <v>23</v>
      </c>
      <c r="Q824" s="153" t="s">
        <v>23</v>
      </c>
      <c r="R824" s="153" t="s">
        <v>23</v>
      </c>
      <c r="S824" s="153" t="s">
        <v>23</v>
      </c>
      <c r="T824" s="152" t="s">
        <v>23</v>
      </c>
      <c r="U824" s="153">
        <v>0</v>
      </c>
      <c r="V824" s="153">
        <v>0</v>
      </c>
      <c r="W824" s="152" t="s">
        <v>469</v>
      </c>
      <c r="X824" s="80" t="s">
        <v>20</v>
      </c>
      <c r="Y824" s="153" t="s">
        <v>1</v>
      </c>
    </row>
    <row r="825" spans="1:25">
      <c r="A825" s="153">
        <f t="shared" si="12"/>
        <v>822</v>
      </c>
      <c r="B825" s="153">
        <v>1</v>
      </c>
      <c r="C825" s="153" t="s">
        <v>716</v>
      </c>
      <c r="D825" s="153">
        <v>79101</v>
      </c>
      <c r="E825" s="153" t="s">
        <v>595</v>
      </c>
      <c r="F825" s="152" t="s">
        <v>585</v>
      </c>
      <c r="G825" s="152" t="s">
        <v>586</v>
      </c>
      <c r="H825" s="153">
        <v>3</v>
      </c>
      <c r="I825" s="153" t="s">
        <v>33</v>
      </c>
      <c r="J825" s="152" t="s">
        <v>656</v>
      </c>
      <c r="K825" s="153" t="s">
        <v>10</v>
      </c>
      <c r="L825" s="153" t="s">
        <v>445</v>
      </c>
      <c r="M825" s="161" t="s">
        <v>737</v>
      </c>
      <c r="N825" s="153" t="s">
        <v>23</v>
      </c>
      <c r="O825" s="153" t="s">
        <v>23</v>
      </c>
      <c r="P825" s="153" t="s">
        <v>23</v>
      </c>
      <c r="Q825" s="153" t="s">
        <v>23</v>
      </c>
      <c r="R825" s="153" t="s">
        <v>23</v>
      </c>
      <c r="S825" s="153" t="s">
        <v>23</v>
      </c>
      <c r="T825" s="152" t="s">
        <v>23</v>
      </c>
      <c r="U825" s="153">
        <v>0</v>
      </c>
      <c r="V825" s="153">
        <v>0</v>
      </c>
      <c r="W825" s="152" t="s">
        <v>469</v>
      </c>
      <c r="X825" s="80" t="s">
        <v>20</v>
      </c>
      <c r="Y825" s="153" t="s">
        <v>1</v>
      </c>
    </row>
    <row r="826" spans="1:25">
      <c r="A826" s="153">
        <f t="shared" si="12"/>
        <v>823</v>
      </c>
      <c r="B826" s="153">
        <v>11</v>
      </c>
      <c r="C826" s="153" t="s">
        <v>716</v>
      </c>
      <c r="D826" s="153">
        <v>79101</v>
      </c>
      <c r="E826" s="153" t="s">
        <v>583</v>
      </c>
      <c r="F826" s="152" t="s">
        <v>468</v>
      </c>
      <c r="G826" s="152" t="s">
        <v>584</v>
      </c>
      <c r="H826" s="153">
        <v>3</v>
      </c>
      <c r="I826" s="153" t="s">
        <v>33</v>
      </c>
      <c r="J826" s="152" t="s">
        <v>656</v>
      </c>
      <c r="K826" s="153" t="s">
        <v>10</v>
      </c>
      <c r="L826" s="153" t="s">
        <v>445</v>
      </c>
      <c r="M826" s="161" t="s">
        <v>737</v>
      </c>
      <c r="N826" s="153" t="s">
        <v>23</v>
      </c>
      <c r="O826" s="153" t="s">
        <v>23</v>
      </c>
      <c r="P826" s="153" t="s">
        <v>23</v>
      </c>
      <c r="Q826" s="153" t="s">
        <v>23</v>
      </c>
      <c r="R826" s="153" t="s">
        <v>23</v>
      </c>
      <c r="S826" s="153" t="s">
        <v>23</v>
      </c>
      <c r="T826" s="152" t="s">
        <v>23</v>
      </c>
      <c r="U826" s="153">
        <v>0</v>
      </c>
      <c r="V826" s="153">
        <v>0</v>
      </c>
      <c r="W826" s="152" t="s">
        <v>469</v>
      </c>
      <c r="X826" s="80" t="s">
        <v>450</v>
      </c>
      <c r="Y826" s="153" t="s">
        <v>1</v>
      </c>
    </row>
    <row r="827" spans="1:25">
      <c r="A827" s="153">
        <f t="shared" si="12"/>
        <v>824</v>
      </c>
      <c r="B827" s="153">
        <v>11</v>
      </c>
      <c r="C827" s="153" t="s">
        <v>716</v>
      </c>
      <c r="D827" s="153">
        <v>79101</v>
      </c>
      <c r="E827" s="153" t="s">
        <v>595</v>
      </c>
      <c r="F827" s="152" t="s">
        <v>585</v>
      </c>
      <c r="G827" s="152" t="s">
        <v>586</v>
      </c>
      <c r="H827" s="153">
        <v>3</v>
      </c>
      <c r="I827" s="153" t="s">
        <v>33</v>
      </c>
      <c r="J827" s="152" t="s">
        <v>656</v>
      </c>
      <c r="K827" s="153" t="s">
        <v>10</v>
      </c>
      <c r="L827" s="153" t="s">
        <v>445</v>
      </c>
      <c r="M827" s="161" t="s">
        <v>737</v>
      </c>
      <c r="N827" s="153" t="s">
        <v>23</v>
      </c>
      <c r="O827" s="153" t="s">
        <v>23</v>
      </c>
      <c r="P827" s="153" t="s">
        <v>23</v>
      </c>
      <c r="Q827" s="153" t="s">
        <v>23</v>
      </c>
      <c r="R827" s="153" t="s">
        <v>23</v>
      </c>
      <c r="S827" s="153" t="s">
        <v>23</v>
      </c>
      <c r="T827" s="152" t="s">
        <v>23</v>
      </c>
      <c r="U827" s="153">
        <v>0</v>
      </c>
      <c r="V827" s="153">
        <v>0</v>
      </c>
      <c r="W827" s="152" t="s">
        <v>469</v>
      </c>
      <c r="X827" s="80" t="s">
        <v>450</v>
      </c>
      <c r="Y827" s="153" t="s">
        <v>1</v>
      </c>
    </row>
    <row r="828" spans="1:25">
      <c r="A828" s="153">
        <f t="shared" si="12"/>
        <v>825</v>
      </c>
      <c r="B828" s="153">
        <v>1</v>
      </c>
      <c r="C828" s="153" t="s">
        <v>716</v>
      </c>
      <c r="D828" s="153">
        <v>11609</v>
      </c>
      <c r="E828" s="153" t="s">
        <v>583</v>
      </c>
      <c r="F828" s="152" t="s">
        <v>468</v>
      </c>
      <c r="G828" s="152" t="s">
        <v>584</v>
      </c>
      <c r="H828" s="153">
        <v>3</v>
      </c>
      <c r="I828" s="153" t="s">
        <v>33</v>
      </c>
      <c r="J828" s="152" t="s">
        <v>656</v>
      </c>
      <c r="K828" s="153" t="s">
        <v>10</v>
      </c>
      <c r="L828" s="153" t="s">
        <v>445</v>
      </c>
      <c r="M828" s="161" t="s">
        <v>737</v>
      </c>
      <c r="N828" s="153" t="s">
        <v>23</v>
      </c>
      <c r="O828" s="153" t="s">
        <v>23</v>
      </c>
      <c r="P828" s="153" t="s">
        <v>23</v>
      </c>
      <c r="Q828" s="153" t="s">
        <v>23</v>
      </c>
      <c r="R828" s="153" t="s">
        <v>23</v>
      </c>
      <c r="S828" s="153" t="s">
        <v>23</v>
      </c>
      <c r="T828" s="152" t="s">
        <v>23</v>
      </c>
      <c r="U828" s="153">
        <v>0</v>
      </c>
      <c r="V828" s="153">
        <v>0</v>
      </c>
      <c r="W828" s="152" t="s">
        <v>469</v>
      </c>
      <c r="X828" s="80" t="s">
        <v>20</v>
      </c>
      <c r="Y828" s="153" t="s">
        <v>1</v>
      </c>
    </row>
    <row r="829" spans="1:25">
      <c r="A829" s="153">
        <f t="shared" si="12"/>
        <v>826</v>
      </c>
      <c r="B829" s="153">
        <v>1</v>
      </c>
      <c r="C829" s="153" t="s">
        <v>716</v>
      </c>
      <c r="D829" s="153">
        <v>11609</v>
      </c>
      <c r="E829" s="153" t="s">
        <v>595</v>
      </c>
      <c r="F829" s="152" t="s">
        <v>585</v>
      </c>
      <c r="G829" s="152" t="s">
        <v>586</v>
      </c>
      <c r="H829" s="153">
        <v>3</v>
      </c>
      <c r="I829" s="153" t="s">
        <v>33</v>
      </c>
      <c r="J829" s="152" t="s">
        <v>656</v>
      </c>
      <c r="K829" s="153" t="s">
        <v>10</v>
      </c>
      <c r="L829" s="153" t="s">
        <v>445</v>
      </c>
      <c r="M829" s="161" t="s">
        <v>737</v>
      </c>
      <c r="N829" s="153" t="s">
        <v>23</v>
      </c>
      <c r="O829" s="153" t="s">
        <v>23</v>
      </c>
      <c r="P829" s="153" t="s">
        <v>23</v>
      </c>
      <c r="Q829" s="153" t="s">
        <v>23</v>
      </c>
      <c r="R829" s="153" t="s">
        <v>23</v>
      </c>
      <c r="S829" s="153" t="s">
        <v>23</v>
      </c>
      <c r="T829" s="152" t="s">
        <v>23</v>
      </c>
      <c r="U829" s="153">
        <v>0</v>
      </c>
      <c r="V829" s="153">
        <v>0</v>
      </c>
      <c r="W829" s="152" t="s">
        <v>469</v>
      </c>
      <c r="X829" s="80" t="s">
        <v>20</v>
      </c>
      <c r="Y829" s="153" t="s">
        <v>1</v>
      </c>
    </row>
    <row r="830" spans="1:25">
      <c r="A830" s="153">
        <f t="shared" si="12"/>
        <v>827</v>
      </c>
      <c r="B830" s="153">
        <v>11</v>
      </c>
      <c r="C830" s="153" t="s">
        <v>716</v>
      </c>
      <c r="D830" s="153">
        <v>11609</v>
      </c>
      <c r="E830" s="153" t="s">
        <v>583</v>
      </c>
      <c r="F830" s="152" t="s">
        <v>468</v>
      </c>
      <c r="G830" s="152" t="s">
        <v>584</v>
      </c>
      <c r="H830" s="153">
        <v>3</v>
      </c>
      <c r="I830" s="153" t="s">
        <v>33</v>
      </c>
      <c r="J830" s="152" t="s">
        <v>656</v>
      </c>
      <c r="K830" s="153" t="s">
        <v>10</v>
      </c>
      <c r="L830" s="153" t="s">
        <v>445</v>
      </c>
      <c r="M830" s="161" t="s">
        <v>737</v>
      </c>
      <c r="N830" s="153" t="s">
        <v>23</v>
      </c>
      <c r="O830" s="153" t="s">
        <v>23</v>
      </c>
      <c r="P830" s="153" t="s">
        <v>23</v>
      </c>
      <c r="Q830" s="153" t="s">
        <v>23</v>
      </c>
      <c r="R830" s="153" t="s">
        <v>23</v>
      </c>
      <c r="S830" s="153" t="s">
        <v>23</v>
      </c>
      <c r="T830" s="152" t="s">
        <v>23</v>
      </c>
      <c r="U830" s="153">
        <v>0</v>
      </c>
      <c r="V830" s="153">
        <v>0</v>
      </c>
      <c r="W830" s="152" t="s">
        <v>469</v>
      </c>
      <c r="X830" s="80" t="s">
        <v>450</v>
      </c>
      <c r="Y830" s="153" t="s">
        <v>1</v>
      </c>
    </row>
    <row r="831" spans="1:25">
      <c r="A831" s="153">
        <f t="shared" si="12"/>
        <v>828</v>
      </c>
      <c r="B831" s="153">
        <v>11</v>
      </c>
      <c r="C831" s="153" t="s">
        <v>716</v>
      </c>
      <c r="D831" s="153">
        <v>11609</v>
      </c>
      <c r="E831" s="153" t="s">
        <v>595</v>
      </c>
      <c r="F831" s="152" t="s">
        <v>585</v>
      </c>
      <c r="G831" s="152" t="s">
        <v>586</v>
      </c>
      <c r="H831" s="153">
        <v>3</v>
      </c>
      <c r="I831" s="153" t="s">
        <v>33</v>
      </c>
      <c r="J831" s="152" t="s">
        <v>656</v>
      </c>
      <c r="K831" s="153" t="s">
        <v>10</v>
      </c>
      <c r="L831" s="153" t="s">
        <v>445</v>
      </c>
      <c r="M831" s="161" t="s">
        <v>737</v>
      </c>
      <c r="N831" s="153" t="s">
        <v>23</v>
      </c>
      <c r="O831" s="153" t="s">
        <v>23</v>
      </c>
      <c r="P831" s="153" t="s">
        <v>23</v>
      </c>
      <c r="Q831" s="153" t="s">
        <v>23</v>
      </c>
      <c r="R831" s="153" t="s">
        <v>23</v>
      </c>
      <c r="S831" s="153" t="s">
        <v>23</v>
      </c>
      <c r="T831" s="152" t="s">
        <v>23</v>
      </c>
      <c r="U831" s="153">
        <v>0</v>
      </c>
      <c r="V831" s="153">
        <v>0</v>
      </c>
      <c r="W831" s="152" t="s">
        <v>469</v>
      </c>
      <c r="X831" s="80" t="s">
        <v>450</v>
      </c>
      <c r="Y831" s="153" t="s">
        <v>1</v>
      </c>
    </row>
    <row r="832" spans="1:25">
      <c r="A832" s="153">
        <f t="shared" si="12"/>
        <v>829</v>
      </c>
      <c r="B832" s="153">
        <v>1</v>
      </c>
      <c r="C832" s="153" t="s">
        <v>716</v>
      </c>
      <c r="D832" s="153">
        <v>21609</v>
      </c>
      <c r="E832" s="153" t="s">
        <v>583</v>
      </c>
      <c r="F832" s="152" t="s">
        <v>468</v>
      </c>
      <c r="G832" s="152" t="s">
        <v>584</v>
      </c>
      <c r="H832" s="153">
        <v>3</v>
      </c>
      <c r="I832" s="153" t="s">
        <v>33</v>
      </c>
      <c r="J832" s="152" t="s">
        <v>656</v>
      </c>
      <c r="K832" s="153" t="s">
        <v>10</v>
      </c>
      <c r="L832" s="153" t="s">
        <v>445</v>
      </c>
      <c r="M832" s="161" t="s">
        <v>737</v>
      </c>
      <c r="N832" s="153" t="s">
        <v>23</v>
      </c>
      <c r="O832" s="153" t="s">
        <v>23</v>
      </c>
      <c r="P832" s="153" t="s">
        <v>23</v>
      </c>
      <c r="Q832" s="153" t="s">
        <v>23</v>
      </c>
      <c r="R832" s="153" t="s">
        <v>23</v>
      </c>
      <c r="S832" s="153" t="s">
        <v>23</v>
      </c>
      <c r="T832" s="152" t="s">
        <v>23</v>
      </c>
      <c r="U832" s="153">
        <v>0</v>
      </c>
      <c r="V832" s="153">
        <v>0</v>
      </c>
      <c r="W832" s="152" t="s">
        <v>469</v>
      </c>
      <c r="X832" s="80" t="s">
        <v>20</v>
      </c>
      <c r="Y832" s="153" t="s">
        <v>1</v>
      </c>
    </row>
    <row r="833" spans="1:25">
      <c r="A833" s="153">
        <f t="shared" si="12"/>
        <v>830</v>
      </c>
      <c r="B833" s="153">
        <v>1</v>
      </c>
      <c r="C833" s="153" t="s">
        <v>716</v>
      </c>
      <c r="D833" s="153">
        <v>21609</v>
      </c>
      <c r="E833" s="153" t="s">
        <v>595</v>
      </c>
      <c r="F833" s="152" t="s">
        <v>585</v>
      </c>
      <c r="G833" s="152" t="s">
        <v>586</v>
      </c>
      <c r="H833" s="153">
        <v>3</v>
      </c>
      <c r="I833" s="153" t="s">
        <v>33</v>
      </c>
      <c r="J833" s="152" t="s">
        <v>656</v>
      </c>
      <c r="K833" s="153" t="s">
        <v>10</v>
      </c>
      <c r="L833" s="153" t="s">
        <v>445</v>
      </c>
      <c r="M833" s="161" t="s">
        <v>737</v>
      </c>
      <c r="N833" s="153" t="s">
        <v>23</v>
      </c>
      <c r="O833" s="153" t="s">
        <v>23</v>
      </c>
      <c r="P833" s="153" t="s">
        <v>23</v>
      </c>
      <c r="Q833" s="153" t="s">
        <v>23</v>
      </c>
      <c r="R833" s="153" t="s">
        <v>23</v>
      </c>
      <c r="S833" s="153" t="s">
        <v>23</v>
      </c>
      <c r="T833" s="152" t="s">
        <v>23</v>
      </c>
      <c r="U833" s="153">
        <v>0</v>
      </c>
      <c r="V833" s="153">
        <v>0</v>
      </c>
      <c r="W833" s="152" t="s">
        <v>469</v>
      </c>
      <c r="X833" s="80" t="s">
        <v>20</v>
      </c>
      <c r="Y833" s="153" t="s">
        <v>1</v>
      </c>
    </row>
    <row r="834" spans="1:25">
      <c r="A834" s="153">
        <f t="shared" si="12"/>
        <v>831</v>
      </c>
      <c r="B834" s="153">
        <v>11</v>
      </c>
      <c r="C834" s="153" t="s">
        <v>716</v>
      </c>
      <c r="D834" s="153">
        <v>21609</v>
      </c>
      <c r="E834" s="153" t="s">
        <v>583</v>
      </c>
      <c r="F834" s="152" t="s">
        <v>468</v>
      </c>
      <c r="G834" s="152" t="s">
        <v>584</v>
      </c>
      <c r="H834" s="153">
        <v>3</v>
      </c>
      <c r="I834" s="153" t="s">
        <v>33</v>
      </c>
      <c r="J834" s="152" t="s">
        <v>656</v>
      </c>
      <c r="K834" s="153" t="s">
        <v>10</v>
      </c>
      <c r="L834" s="153" t="s">
        <v>445</v>
      </c>
      <c r="M834" s="161" t="s">
        <v>737</v>
      </c>
      <c r="N834" s="153" t="s">
        <v>23</v>
      </c>
      <c r="O834" s="153" t="s">
        <v>23</v>
      </c>
      <c r="P834" s="153" t="s">
        <v>23</v>
      </c>
      <c r="Q834" s="153" t="s">
        <v>23</v>
      </c>
      <c r="R834" s="153" t="s">
        <v>23</v>
      </c>
      <c r="S834" s="153" t="s">
        <v>23</v>
      </c>
      <c r="T834" s="152" t="s">
        <v>23</v>
      </c>
      <c r="U834" s="153">
        <v>0</v>
      </c>
      <c r="V834" s="153">
        <v>0</v>
      </c>
      <c r="W834" s="152" t="s">
        <v>469</v>
      </c>
      <c r="X834" s="80" t="s">
        <v>450</v>
      </c>
      <c r="Y834" s="153" t="s">
        <v>1</v>
      </c>
    </row>
    <row r="835" spans="1:25">
      <c r="A835" s="153">
        <f t="shared" si="12"/>
        <v>832</v>
      </c>
      <c r="B835" s="153">
        <v>11</v>
      </c>
      <c r="C835" s="153" t="s">
        <v>716</v>
      </c>
      <c r="D835" s="153">
        <v>21609</v>
      </c>
      <c r="E835" s="153" t="s">
        <v>595</v>
      </c>
      <c r="F835" s="152" t="s">
        <v>585</v>
      </c>
      <c r="G835" s="152" t="s">
        <v>586</v>
      </c>
      <c r="H835" s="153">
        <v>3</v>
      </c>
      <c r="I835" s="153" t="s">
        <v>33</v>
      </c>
      <c r="J835" s="152" t="s">
        <v>656</v>
      </c>
      <c r="K835" s="153" t="s">
        <v>10</v>
      </c>
      <c r="L835" s="153" t="s">
        <v>445</v>
      </c>
      <c r="M835" s="161" t="s">
        <v>737</v>
      </c>
      <c r="N835" s="153" t="s">
        <v>23</v>
      </c>
      <c r="O835" s="153" t="s">
        <v>23</v>
      </c>
      <c r="P835" s="153" t="s">
        <v>23</v>
      </c>
      <c r="Q835" s="153" t="s">
        <v>23</v>
      </c>
      <c r="R835" s="153" t="s">
        <v>23</v>
      </c>
      <c r="S835" s="153" t="s">
        <v>23</v>
      </c>
      <c r="T835" s="152" t="s">
        <v>23</v>
      </c>
      <c r="U835" s="153">
        <v>0</v>
      </c>
      <c r="V835" s="153">
        <v>0</v>
      </c>
      <c r="W835" s="152" t="s">
        <v>469</v>
      </c>
      <c r="X835" s="80" t="s">
        <v>450</v>
      </c>
      <c r="Y835" s="153" t="s">
        <v>1</v>
      </c>
    </row>
    <row r="836" spans="1:25">
      <c r="A836" s="153">
        <f t="shared" si="12"/>
        <v>833</v>
      </c>
      <c r="B836" s="153">
        <v>1</v>
      </c>
      <c r="C836" s="153" t="s">
        <v>716</v>
      </c>
      <c r="D836" s="153">
        <v>99100</v>
      </c>
      <c r="E836" s="153" t="s">
        <v>583</v>
      </c>
      <c r="F836" s="152" t="s">
        <v>468</v>
      </c>
      <c r="G836" s="152" t="s">
        <v>584</v>
      </c>
      <c r="H836" s="153">
        <v>3</v>
      </c>
      <c r="I836" s="153" t="s">
        <v>33</v>
      </c>
      <c r="J836" s="152" t="s">
        <v>656</v>
      </c>
      <c r="K836" s="153" t="s">
        <v>10</v>
      </c>
      <c r="L836" s="153" t="s">
        <v>445</v>
      </c>
      <c r="M836" s="162" t="s">
        <v>646</v>
      </c>
      <c r="N836" s="153" t="s">
        <v>23</v>
      </c>
      <c r="O836" s="153" t="s">
        <v>23</v>
      </c>
      <c r="P836" s="153" t="s">
        <v>23</v>
      </c>
      <c r="Q836" s="153" t="s">
        <v>23</v>
      </c>
      <c r="R836" s="153" t="s">
        <v>23</v>
      </c>
      <c r="S836" s="153" t="s">
        <v>23</v>
      </c>
      <c r="T836" s="152" t="s">
        <v>23</v>
      </c>
      <c r="U836" s="153">
        <v>0</v>
      </c>
      <c r="V836" s="153">
        <v>0</v>
      </c>
      <c r="W836" s="152" t="s">
        <v>469</v>
      </c>
      <c r="X836" s="80" t="s">
        <v>20</v>
      </c>
      <c r="Y836" s="153" t="s">
        <v>1</v>
      </c>
    </row>
    <row r="837" spans="1:25">
      <c r="A837" s="153">
        <f t="shared" si="12"/>
        <v>834</v>
      </c>
      <c r="B837" s="153">
        <v>1</v>
      </c>
      <c r="C837" s="153" t="s">
        <v>716</v>
      </c>
      <c r="D837" s="153">
        <v>99100</v>
      </c>
      <c r="E837" s="153" t="s">
        <v>595</v>
      </c>
      <c r="F837" s="152" t="s">
        <v>585</v>
      </c>
      <c r="G837" s="152" t="s">
        <v>586</v>
      </c>
      <c r="H837" s="153">
        <v>3</v>
      </c>
      <c r="I837" s="153" t="s">
        <v>33</v>
      </c>
      <c r="J837" s="152" t="s">
        <v>656</v>
      </c>
      <c r="K837" s="153" t="s">
        <v>10</v>
      </c>
      <c r="L837" s="153" t="s">
        <v>445</v>
      </c>
      <c r="M837" s="162" t="s">
        <v>646</v>
      </c>
      <c r="N837" s="153" t="s">
        <v>23</v>
      </c>
      <c r="O837" s="153" t="s">
        <v>23</v>
      </c>
      <c r="P837" s="153" t="s">
        <v>23</v>
      </c>
      <c r="Q837" s="153" t="s">
        <v>23</v>
      </c>
      <c r="R837" s="153" t="s">
        <v>23</v>
      </c>
      <c r="S837" s="153" t="s">
        <v>23</v>
      </c>
      <c r="T837" s="152" t="s">
        <v>23</v>
      </c>
      <c r="U837" s="153">
        <v>0</v>
      </c>
      <c r="V837" s="153">
        <v>0</v>
      </c>
      <c r="W837" s="152" t="s">
        <v>469</v>
      </c>
      <c r="X837" s="80" t="s">
        <v>20</v>
      </c>
      <c r="Y837" s="153" t="s">
        <v>1</v>
      </c>
    </row>
    <row r="838" spans="1:25">
      <c r="A838" s="153">
        <f t="shared" ref="A838:A883" si="13">A837+1</f>
        <v>835</v>
      </c>
      <c r="B838" s="153">
        <v>11</v>
      </c>
      <c r="C838" s="153" t="s">
        <v>716</v>
      </c>
      <c r="D838" s="153">
        <v>99100</v>
      </c>
      <c r="E838" s="153" t="s">
        <v>583</v>
      </c>
      <c r="F838" s="152" t="s">
        <v>468</v>
      </c>
      <c r="G838" s="152" t="s">
        <v>584</v>
      </c>
      <c r="H838" s="153">
        <v>3</v>
      </c>
      <c r="I838" s="153" t="s">
        <v>33</v>
      </c>
      <c r="J838" s="152" t="s">
        <v>656</v>
      </c>
      <c r="K838" s="153" t="s">
        <v>10</v>
      </c>
      <c r="L838" s="153" t="s">
        <v>445</v>
      </c>
      <c r="M838" s="162" t="s">
        <v>646</v>
      </c>
      <c r="N838" s="153" t="s">
        <v>23</v>
      </c>
      <c r="O838" s="153" t="s">
        <v>23</v>
      </c>
      <c r="P838" s="153" t="s">
        <v>23</v>
      </c>
      <c r="Q838" s="153" t="s">
        <v>23</v>
      </c>
      <c r="R838" s="153" t="s">
        <v>23</v>
      </c>
      <c r="S838" s="153" t="s">
        <v>23</v>
      </c>
      <c r="T838" s="152" t="s">
        <v>23</v>
      </c>
      <c r="U838" s="153">
        <v>0</v>
      </c>
      <c r="V838" s="153">
        <v>0</v>
      </c>
      <c r="W838" s="152" t="s">
        <v>469</v>
      </c>
      <c r="X838" s="80" t="s">
        <v>450</v>
      </c>
      <c r="Y838" s="153" t="s">
        <v>1</v>
      </c>
    </row>
    <row r="839" spans="1:25">
      <c r="A839" s="153">
        <f t="shared" si="13"/>
        <v>836</v>
      </c>
      <c r="B839" s="153">
        <v>11</v>
      </c>
      <c r="C839" s="153" t="s">
        <v>716</v>
      </c>
      <c r="D839" s="153">
        <v>99100</v>
      </c>
      <c r="E839" s="153" t="s">
        <v>595</v>
      </c>
      <c r="F839" s="152" t="s">
        <v>585</v>
      </c>
      <c r="G839" s="152" t="s">
        <v>586</v>
      </c>
      <c r="H839" s="153">
        <v>3</v>
      </c>
      <c r="I839" s="153" t="s">
        <v>33</v>
      </c>
      <c r="J839" s="152" t="s">
        <v>656</v>
      </c>
      <c r="K839" s="153" t="s">
        <v>10</v>
      </c>
      <c r="L839" s="153" t="s">
        <v>445</v>
      </c>
      <c r="M839" s="162" t="s">
        <v>646</v>
      </c>
      <c r="N839" s="153" t="s">
        <v>23</v>
      </c>
      <c r="O839" s="153" t="s">
        <v>23</v>
      </c>
      <c r="P839" s="153" t="s">
        <v>23</v>
      </c>
      <c r="Q839" s="153" t="s">
        <v>23</v>
      </c>
      <c r="R839" s="153" t="s">
        <v>23</v>
      </c>
      <c r="S839" s="153" t="s">
        <v>23</v>
      </c>
      <c r="T839" s="152" t="s">
        <v>23</v>
      </c>
      <c r="U839" s="153">
        <v>0</v>
      </c>
      <c r="V839" s="153">
        <v>0</v>
      </c>
      <c r="W839" s="152" t="s">
        <v>469</v>
      </c>
      <c r="X839" s="80" t="s">
        <v>450</v>
      </c>
      <c r="Y839" s="153" t="s">
        <v>1</v>
      </c>
    </row>
    <row r="840" spans="1:25">
      <c r="A840" s="153">
        <f t="shared" si="13"/>
        <v>837</v>
      </c>
      <c r="B840" s="153">
        <v>1</v>
      </c>
      <c r="C840" s="153" t="s">
        <v>716</v>
      </c>
      <c r="D840" s="153">
        <v>79101</v>
      </c>
      <c r="E840" s="153" t="s">
        <v>583</v>
      </c>
      <c r="F840" s="152" t="s">
        <v>468</v>
      </c>
      <c r="G840" s="152" t="s">
        <v>584</v>
      </c>
      <c r="H840" s="153">
        <v>3</v>
      </c>
      <c r="I840" s="153" t="s">
        <v>33</v>
      </c>
      <c r="J840" s="152" t="s">
        <v>656</v>
      </c>
      <c r="K840" s="153" t="s">
        <v>10</v>
      </c>
      <c r="L840" s="153" t="s">
        <v>445</v>
      </c>
      <c r="M840" s="162" t="s">
        <v>646</v>
      </c>
      <c r="N840" s="153" t="s">
        <v>23</v>
      </c>
      <c r="O840" s="153" t="s">
        <v>23</v>
      </c>
      <c r="P840" s="153" t="s">
        <v>23</v>
      </c>
      <c r="Q840" s="153" t="s">
        <v>23</v>
      </c>
      <c r="R840" s="153" t="s">
        <v>23</v>
      </c>
      <c r="S840" s="153" t="s">
        <v>23</v>
      </c>
      <c r="T840" s="152" t="s">
        <v>23</v>
      </c>
      <c r="U840" s="153">
        <v>0</v>
      </c>
      <c r="V840" s="153">
        <v>0</v>
      </c>
      <c r="W840" s="152" t="s">
        <v>469</v>
      </c>
      <c r="X840" s="80" t="s">
        <v>20</v>
      </c>
      <c r="Y840" s="153" t="s">
        <v>1</v>
      </c>
    </row>
    <row r="841" spans="1:25">
      <c r="A841" s="153">
        <f t="shared" si="13"/>
        <v>838</v>
      </c>
      <c r="B841" s="153">
        <v>1</v>
      </c>
      <c r="C841" s="153" t="s">
        <v>716</v>
      </c>
      <c r="D841" s="153">
        <v>79101</v>
      </c>
      <c r="E841" s="153" t="s">
        <v>595</v>
      </c>
      <c r="F841" s="152" t="s">
        <v>585</v>
      </c>
      <c r="G841" s="152" t="s">
        <v>586</v>
      </c>
      <c r="H841" s="153">
        <v>3</v>
      </c>
      <c r="I841" s="153" t="s">
        <v>33</v>
      </c>
      <c r="J841" s="152" t="s">
        <v>656</v>
      </c>
      <c r="K841" s="153" t="s">
        <v>10</v>
      </c>
      <c r="L841" s="153" t="s">
        <v>445</v>
      </c>
      <c r="M841" s="162" t="s">
        <v>646</v>
      </c>
      <c r="N841" s="153" t="s">
        <v>23</v>
      </c>
      <c r="O841" s="153" t="s">
        <v>23</v>
      </c>
      <c r="P841" s="153" t="s">
        <v>23</v>
      </c>
      <c r="Q841" s="153" t="s">
        <v>23</v>
      </c>
      <c r="R841" s="153" t="s">
        <v>23</v>
      </c>
      <c r="S841" s="153" t="s">
        <v>23</v>
      </c>
      <c r="T841" s="152" t="s">
        <v>23</v>
      </c>
      <c r="U841" s="153">
        <v>0</v>
      </c>
      <c r="V841" s="153">
        <v>0</v>
      </c>
      <c r="W841" s="152" t="s">
        <v>469</v>
      </c>
      <c r="X841" s="80" t="s">
        <v>20</v>
      </c>
      <c r="Y841" s="153" t="s">
        <v>1</v>
      </c>
    </row>
    <row r="842" spans="1:25">
      <c r="A842" s="153">
        <f t="shared" si="13"/>
        <v>839</v>
      </c>
      <c r="B842" s="153">
        <v>11</v>
      </c>
      <c r="C842" s="153" t="s">
        <v>716</v>
      </c>
      <c r="D842" s="153">
        <v>79101</v>
      </c>
      <c r="E842" s="153" t="s">
        <v>583</v>
      </c>
      <c r="F842" s="152" t="s">
        <v>468</v>
      </c>
      <c r="G842" s="152" t="s">
        <v>584</v>
      </c>
      <c r="H842" s="153">
        <v>3</v>
      </c>
      <c r="I842" s="153" t="s">
        <v>33</v>
      </c>
      <c r="J842" s="152" t="s">
        <v>656</v>
      </c>
      <c r="K842" s="153" t="s">
        <v>10</v>
      </c>
      <c r="L842" s="153" t="s">
        <v>445</v>
      </c>
      <c r="M842" s="162" t="s">
        <v>646</v>
      </c>
      <c r="N842" s="153" t="s">
        <v>23</v>
      </c>
      <c r="O842" s="153" t="s">
        <v>23</v>
      </c>
      <c r="P842" s="153" t="s">
        <v>23</v>
      </c>
      <c r="Q842" s="153" t="s">
        <v>23</v>
      </c>
      <c r="R842" s="153" t="s">
        <v>23</v>
      </c>
      <c r="S842" s="153" t="s">
        <v>23</v>
      </c>
      <c r="T842" s="152" t="s">
        <v>23</v>
      </c>
      <c r="U842" s="153">
        <v>0</v>
      </c>
      <c r="V842" s="153">
        <v>0</v>
      </c>
      <c r="W842" s="152" t="s">
        <v>469</v>
      </c>
      <c r="X842" s="80" t="s">
        <v>450</v>
      </c>
      <c r="Y842" s="153" t="s">
        <v>1</v>
      </c>
    </row>
    <row r="843" spans="1:25">
      <c r="A843" s="153">
        <f t="shared" si="13"/>
        <v>840</v>
      </c>
      <c r="B843" s="153">
        <v>11</v>
      </c>
      <c r="C843" s="153" t="s">
        <v>716</v>
      </c>
      <c r="D843" s="153">
        <v>79101</v>
      </c>
      <c r="E843" s="153" t="s">
        <v>595</v>
      </c>
      <c r="F843" s="152" t="s">
        <v>585</v>
      </c>
      <c r="G843" s="152" t="s">
        <v>586</v>
      </c>
      <c r="H843" s="153">
        <v>3</v>
      </c>
      <c r="I843" s="153" t="s">
        <v>33</v>
      </c>
      <c r="J843" s="152" t="s">
        <v>656</v>
      </c>
      <c r="K843" s="153" t="s">
        <v>10</v>
      </c>
      <c r="L843" s="153" t="s">
        <v>445</v>
      </c>
      <c r="M843" s="162" t="s">
        <v>646</v>
      </c>
      <c r="N843" s="153" t="s">
        <v>23</v>
      </c>
      <c r="O843" s="153" t="s">
        <v>23</v>
      </c>
      <c r="P843" s="153" t="s">
        <v>23</v>
      </c>
      <c r="Q843" s="153" t="s">
        <v>23</v>
      </c>
      <c r="R843" s="153" t="s">
        <v>23</v>
      </c>
      <c r="S843" s="153" t="s">
        <v>23</v>
      </c>
      <c r="T843" s="152" t="s">
        <v>23</v>
      </c>
      <c r="U843" s="153">
        <v>0</v>
      </c>
      <c r="V843" s="153">
        <v>0</v>
      </c>
      <c r="W843" s="152" t="s">
        <v>469</v>
      </c>
      <c r="X843" s="80" t="s">
        <v>450</v>
      </c>
      <c r="Y843" s="153" t="s">
        <v>1</v>
      </c>
    </row>
    <row r="844" spans="1:25">
      <c r="A844" s="153">
        <f t="shared" si="13"/>
        <v>841</v>
      </c>
      <c r="B844" s="153">
        <v>1</v>
      </c>
      <c r="C844" s="153" t="s">
        <v>716</v>
      </c>
      <c r="D844" s="153">
        <v>11609</v>
      </c>
      <c r="E844" s="153" t="s">
        <v>583</v>
      </c>
      <c r="F844" s="152" t="s">
        <v>468</v>
      </c>
      <c r="G844" s="152" t="s">
        <v>584</v>
      </c>
      <c r="H844" s="153">
        <v>3</v>
      </c>
      <c r="I844" s="153" t="s">
        <v>33</v>
      </c>
      <c r="J844" s="152" t="s">
        <v>656</v>
      </c>
      <c r="K844" s="153" t="s">
        <v>10</v>
      </c>
      <c r="L844" s="153" t="s">
        <v>445</v>
      </c>
      <c r="M844" s="162" t="s">
        <v>646</v>
      </c>
      <c r="N844" s="153" t="s">
        <v>23</v>
      </c>
      <c r="O844" s="153" t="s">
        <v>23</v>
      </c>
      <c r="P844" s="153" t="s">
        <v>23</v>
      </c>
      <c r="Q844" s="153" t="s">
        <v>23</v>
      </c>
      <c r="R844" s="153" t="s">
        <v>23</v>
      </c>
      <c r="S844" s="153" t="s">
        <v>23</v>
      </c>
      <c r="T844" s="152" t="s">
        <v>23</v>
      </c>
      <c r="U844" s="153">
        <v>0</v>
      </c>
      <c r="V844" s="153">
        <v>0</v>
      </c>
      <c r="W844" s="152" t="s">
        <v>469</v>
      </c>
      <c r="X844" s="80" t="s">
        <v>20</v>
      </c>
      <c r="Y844" s="153" t="s">
        <v>1</v>
      </c>
    </row>
    <row r="845" spans="1:25">
      <c r="A845" s="153">
        <f t="shared" si="13"/>
        <v>842</v>
      </c>
      <c r="B845" s="153">
        <v>1</v>
      </c>
      <c r="C845" s="153" t="s">
        <v>716</v>
      </c>
      <c r="D845" s="153">
        <v>11609</v>
      </c>
      <c r="E845" s="153" t="s">
        <v>595</v>
      </c>
      <c r="F845" s="152" t="s">
        <v>585</v>
      </c>
      <c r="G845" s="152" t="s">
        <v>586</v>
      </c>
      <c r="H845" s="153">
        <v>3</v>
      </c>
      <c r="I845" s="153" t="s">
        <v>33</v>
      </c>
      <c r="J845" s="152" t="s">
        <v>656</v>
      </c>
      <c r="K845" s="153" t="s">
        <v>10</v>
      </c>
      <c r="L845" s="153" t="s">
        <v>445</v>
      </c>
      <c r="M845" s="162" t="s">
        <v>646</v>
      </c>
      <c r="N845" s="153" t="s">
        <v>23</v>
      </c>
      <c r="O845" s="153" t="s">
        <v>23</v>
      </c>
      <c r="P845" s="153" t="s">
        <v>23</v>
      </c>
      <c r="Q845" s="153" t="s">
        <v>23</v>
      </c>
      <c r="R845" s="153" t="s">
        <v>23</v>
      </c>
      <c r="S845" s="153" t="s">
        <v>23</v>
      </c>
      <c r="T845" s="152" t="s">
        <v>23</v>
      </c>
      <c r="U845" s="153">
        <v>0</v>
      </c>
      <c r="V845" s="153">
        <v>0</v>
      </c>
      <c r="W845" s="152" t="s">
        <v>469</v>
      </c>
      <c r="X845" s="80" t="s">
        <v>20</v>
      </c>
      <c r="Y845" s="153" t="s">
        <v>1</v>
      </c>
    </row>
    <row r="846" spans="1:25">
      <c r="A846" s="153">
        <f t="shared" si="13"/>
        <v>843</v>
      </c>
      <c r="B846" s="153">
        <v>11</v>
      </c>
      <c r="C846" s="153" t="s">
        <v>716</v>
      </c>
      <c r="D846" s="153">
        <v>11609</v>
      </c>
      <c r="E846" s="153" t="s">
        <v>583</v>
      </c>
      <c r="F846" s="152" t="s">
        <v>468</v>
      </c>
      <c r="G846" s="152" t="s">
        <v>584</v>
      </c>
      <c r="H846" s="153">
        <v>3</v>
      </c>
      <c r="I846" s="153" t="s">
        <v>33</v>
      </c>
      <c r="J846" s="152" t="s">
        <v>656</v>
      </c>
      <c r="K846" s="153" t="s">
        <v>10</v>
      </c>
      <c r="L846" s="153" t="s">
        <v>445</v>
      </c>
      <c r="M846" s="162" t="s">
        <v>646</v>
      </c>
      <c r="N846" s="153" t="s">
        <v>23</v>
      </c>
      <c r="O846" s="153" t="s">
        <v>23</v>
      </c>
      <c r="P846" s="153" t="s">
        <v>23</v>
      </c>
      <c r="Q846" s="153" t="s">
        <v>23</v>
      </c>
      <c r="R846" s="153" t="s">
        <v>23</v>
      </c>
      <c r="S846" s="153" t="s">
        <v>23</v>
      </c>
      <c r="T846" s="152" t="s">
        <v>23</v>
      </c>
      <c r="U846" s="153">
        <v>0</v>
      </c>
      <c r="V846" s="153">
        <v>0</v>
      </c>
      <c r="W846" s="152" t="s">
        <v>469</v>
      </c>
      <c r="X846" s="80" t="s">
        <v>450</v>
      </c>
      <c r="Y846" s="153" t="s">
        <v>1</v>
      </c>
    </row>
    <row r="847" spans="1:25">
      <c r="A847" s="153">
        <f t="shared" si="13"/>
        <v>844</v>
      </c>
      <c r="B847" s="153">
        <v>11</v>
      </c>
      <c r="C847" s="153" t="s">
        <v>716</v>
      </c>
      <c r="D847" s="153">
        <v>11609</v>
      </c>
      <c r="E847" s="153" t="s">
        <v>595</v>
      </c>
      <c r="F847" s="152" t="s">
        <v>585</v>
      </c>
      <c r="G847" s="152" t="s">
        <v>586</v>
      </c>
      <c r="H847" s="153">
        <v>3</v>
      </c>
      <c r="I847" s="153" t="s">
        <v>33</v>
      </c>
      <c r="J847" s="152" t="s">
        <v>656</v>
      </c>
      <c r="K847" s="153" t="s">
        <v>10</v>
      </c>
      <c r="L847" s="153" t="s">
        <v>445</v>
      </c>
      <c r="M847" s="162" t="s">
        <v>646</v>
      </c>
      <c r="N847" s="153" t="s">
        <v>23</v>
      </c>
      <c r="O847" s="153" t="s">
        <v>23</v>
      </c>
      <c r="P847" s="153" t="s">
        <v>23</v>
      </c>
      <c r="Q847" s="153" t="s">
        <v>23</v>
      </c>
      <c r="R847" s="153" t="s">
        <v>23</v>
      </c>
      <c r="S847" s="153" t="s">
        <v>23</v>
      </c>
      <c r="T847" s="152" t="s">
        <v>23</v>
      </c>
      <c r="U847" s="153">
        <v>0</v>
      </c>
      <c r="V847" s="153">
        <v>0</v>
      </c>
      <c r="W847" s="152" t="s">
        <v>469</v>
      </c>
      <c r="X847" s="80" t="s">
        <v>450</v>
      </c>
      <c r="Y847" s="153" t="s">
        <v>1</v>
      </c>
    </row>
    <row r="848" spans="1:25">
      <c r="A848" s="153">
        <f t="shared" si="13"/>
        <v>845</v>
      </c>
      <c r="B848" s="153">
        <v>1</v>
      </c>
      <c r="C848" s="153" t="s">
        <v>716</v>
      </c>
      <c r="D848" s="153">
        <v>21609</v>
      </c>
      <c r="E848" s="153" t="s">
        <v>583</v>
      </c>
      <c r="F848" s="152" t="s">
        <v>468</v>
      </c>
      <c r="G848" s="152" t="s">
        <v>584</v>
      </c>
      <c r="H848" s="153">
        <v>3</v>
      </c>
      <c r="I848" s="153" t="s">
        <v>33</v>
      </c>
      <c r="J848" s="152" t="s">
        <v>656</v>
      </c>
      <c r="K848" s="153" t="s">
        <v>10</v>
      </c>
      <c r="L848" s="153" t="s">
        <v>445</v>
      </c>
      <c r="M848" s="162" t="s">
        <v>646</v>
      </c>
      <c r="N848" s="153" t="s">
        <v>23</v>
      </c>
      <c r="O848" s="153" t="s">
        <v>23</v>
      </c>
      <c r="P848" s="153" t="s">
        <v>23</v>
      </c>
      <c r="Q848" s="153" t="s">
        <v>23</v>
      </c>
      <c r="R848" s="153" t="s">
        <v>23</v>
      </c>
      <c r="S848" s="153" t="s">
        <v>23</v>
      </c>
      <c r="T848" s="152" t="s">
        <v>23</v>
      </c>
      <c r="U848" s="153">
        <v>0</v>
      </c>
      <c r="V848" s="153">
        <v>0</v>
      </c>
      <c r="W848" s="152" t="s">
        <v>469</v>
      </c>
      <c r="X848" s="80" t="s">
        <v>20</v>
      </c>
      <c r="Y848" s="153" t="s">
        <v>1</v>
      </c>
    </row>
    <row r="849" spans="1:25">
      <c r="A849" s="153">
        <f t="shared" si="13"/>
        <v>846</v>
      </c>
      <c r="B849" s="153">
        <v>1</v>
      </c>
      <c r="C849" s="153" t="s">
        <v>716</v>
      </c>
      <c r="D849" s="153">
        <v>21609</v>
      </c>
      <c r="E849" s="153" t="s">
        <v>595</v>
      </c>
      <c r="F849" s="152" t="s">
        <v>585</v>
      </c>
      <c r="G849" s="152" t="s">
        <v>586</v>
      </c>
      <c r="H849" s="153">
        <v>3</v>
      </c>
      <c r="I849" s="153" t="s">
        <v>33</v>
      </c>
      <c r="J849" s="152" t="s">
        <v>656</v>
      </c>
      <c r="K849" s="153" t="s">
        <v>10</v>
      </c>
      <c r="L849" s="153" t="s">
        <v>445</v>
      </c>
      <c r="M849" s="162" t="s">
        <v>646</v>
      </c>
      <c r="N849" s="153" t="s">
        <v>23</v>
      </c>
      <c r="O849" s="153" t="s">
        <v>23</v>
      </c>
      <c r="P849" s="153" t="s">
        <v>23</v>
      </c>
      <c r="Q849" s="153" t="s">
        <v>23</v>
      </c>
      <c r="R849" s="153" t="s">
        <v>23</v>
      </c>
      <c r="S849" s="153" t="s">
        <v>23</v>
      </c>
      <c r="T849" s="152" t="s">
        <v>23</v>
      </c>
      <c r="U849" s="153">
        <v>0</v>
      </c>
      <c r="V849" s="153">
        <v>0</v>
      </c>
      <c r="W849" s="152" t="s">
        <v>469</v>
      </c>
      <c r="X849" s="80" t="s">
        <v>20</v>
      </c>
      <c r="Y849" s="153" t="s">
        <v>1</v>
      </c>
    </row>
    <row r="850" spans="1:25">
      <c r="A850" s="153">
        <f t="shared" si="13"/>
        <v>847</v>
      </c>
      <c r="B850" s="153">
        <v>11</v>
      </c>
      <c r="C850" s="153" t="s">
        <v>716</v>
      </c>
      <c r="D850" s="153">
        <v>21609</v>
      </c>
      <c r="E850" s="153" t="s">
        <v>583</v>
      </c>
      <c r="F850" s="152" t="s">
        <v>468</v>
      </c>
      <c r="G850" s="152" t="s">
        <v>584</v>
      </c>
      <c r="H850" s="153">
        <v>3</v>
      </c>
      <c r="I850" s="153" t="s">
        <v>33</v>
      </c>
      <c r="J850" s="152" t="s">
        <v>656</v>
      </c>
      <c r="K850" s="153" t="s">
        <v>10</v>
      </c>
      <c r="L850" s="153" t="s">
        <v>445</v>
      </c>
      <c r="M850" s="162" t="s">
        <v>646</v>
      </c>
      <c r="N850" s="153" t="s">
        <v>23</v>
      </c>
      <c r="O850" s="153" t="s">
        <v>23</v>
      </c>
      <c r="P850" s="153" t="s">
        <v>23</v>
      </c>
      <c r="Q850" s="153" t="s">
        <v>23</v>
      </c>
      <c r="R850" s="153" t="s">
        <v>23</v>
      </c>
      <c r="S850" s="153" t="s">
        <v>23</v>
      </c>
      <c r="T850" s="152" t="s">
        <v>23</v>
      </c>
      <c r="U850" s="153">
        <v>0</v>
      </c>
      <c r="V850" s="153">
        <v>0</v>
      </c>
      <c r="W850" s="152" t="s">
        <v>469</v>
      </c>
      <c r="X850" s="80" t="s">
        <v>450</v>
      </c>
      <c r="Y850" s="153" t="s">
        <v>1</v>
      </c>
    </row>
    <row r="851" spans="1:25">
      <c r="A851" s="153">
        <f t="shared" si="13"/>
        <v>848</v>
      </c>
      <c r="B851" s="153">
        <v>11</v>
      </c>
      <c r="C851" s="153" t="s">
        <v>716</v>
      </c>
      <c r="D851" s="153">
        <v>21609</v>
      </c>
      <c r="E851" s="153" t="s">
        <v>595</v>
      </c>
      <c r="F851" s="152" t="s">
        <v>585</v>
      </c>
      <c r="G851" s="152" t="s">
        <v>586</v>
      </c>
      <c r="H851" s="153">
        <v>3</v>
      </c>
      <c r="I851" s="153" t="s">
        <v>33</v>
      </c>
      <c r="J851" s="152" t="s">
        <v>656</v>
      </c>
      <c r="K851" s="153" t="s">
        <v>10</v>
      </c>
      <c r="L851" s="153" t="s">
        <v>445</v>
      </c>
      <c r="M851" s="162" t="s">
        <v>646</v>
      </c>
      <c r="N851" s="153" t="s">
        <v>23</v>
      </c>
      <c r="O851" s="153" t="s">
        <v>23</v>
      </c>
      <c r="P851" s="153" t="s">
        <v>23</v>
      </c>
      <c r="Q851" s="153" t="s">
        <v>23</v>
      </c>
      <c r="R851" s="153" t="s">
        <v>23</v>
      </c>
      <c r="S851" s="153" t="s">
        <v>23</v>
      </c>
      <c r="T851" s="152" t="s">
        <v>23</v>
      </c>
      <c r="U851" s="153">
        <v>0</v>
      </c>
      <c r="V851" s="153">
        <v>0</v>
      </c>
      <c r="W851" s="152" t="s">
        <v>469</v>
      </c>
      <c r="X851" s="80" t="s">
        <v>450</v>
      </c>
      <c r="Y851" s="153" t="s">
        <v>1</v>
      </c>
    </row>
    <row r="852" spans="1:25">
      <c r="A852" s="153">
        <f t="shared" si="13"/>
        <v>849</v>
      </c>
      <c r="B852" s="153">
        <v>1</v>
      </c>
      <c r="C852" s="153" t="s">
        <v>716</v>
      </c>
      <c r="D852" s="153">
        <v>99100</v>
      </c>
      <c r="E852" s="153" t="s">
        <v>583</v>
      </c>
      <c r="F852" s="152" t="s">
        <v>468</v>
      </c>
      <c r="G852" s="152" t="s">
        <v>584</v>
      </c>
      <c r="H852" s="153">
        <v>3</v>
      </c>
      <c r="I852" s="153" t="s">
        <v>33</v>
      </c>
      <c r="J852" s="152" t="s">
        <v>656</v>
      </c>
      <c r="K852" s="153" t="s">
        <v>10</v>
      </c>
      <c r="L852" s="153" t="s">
        <v>445</v>
      </c>
      <c r="M852" s="163" t="s">
        <v>602</v>
      </c>
      <c r="N852" s="153" t="s">
        <v>23</v>
      </c>
      <c r="O852" s="153" t="s">
        <v>23</v>
      </c>
      <c r="P852" s="153" t="s">
        <v>23</v>
      </c>
      <c r="Q852" s="153" t="s">
        <v>23</v>
      </c>
      <c r="R852" s="153" t="s">
        <v>23</v>
      </c>
      <c r="S852" s="153" t="s">
        <v>23</v>
      </c>
      <c r="T852" s="152" t="s">
        <v>23</v>
      </c>
      <c r="U852" s="153">
        <v>0</v>
      </c>
      <c r="V852" s="153">
        <v>0</v>
      </c>
      <c r="W852" s="152" t="s">
        <v>469</v>
      </c>
      <c r="X852" s="80" t="s">
        <v>20</v>
      </c>
      <c r="Y852" s="153" t="s">
        <v>1</v>
      </c>
    </row>
    <row r="853" spans="1:25">
      <c r="A853" s="153">
        <f t="shared" si="13"/>
        <v>850</v>
      </c>
      <c r="B853" s="153">
        <v>1</v>
      </c>
      <c r="C853" s="153" t="s">
        <v>716</v>
      </c>
      <c r="D853" s="153">
        <v>99100</v>
      </c>
      <c r="E853" s="153" t="s">
        <v>595</v>
      </c>
      <c r="F853" s="152" t="s">
        <v>585</v>
      </c>
      <c r="G853" s="152" t="s">
        <v>586</v>
      </c>
      <c r="H853" s="153">
        <v>3</v>
      </c>
      <c r="I853" s="153" t="s">
        <v>33</v>
      </c>
      <c r="J853" s="152" t="s">
        <v>656</v>
      </c>
      <c r="K853" s="153" t="s">
        <v>10</v>
      </c>
      <c r="L853" s="153" t="s">
        <v>445</v>
      </c>
      <c r="M853" s="163" t="s">
        <v>602</v>
      </c>
      <c r="N853" s="153" t="s">
        <v>23</v>
      </c>
      <c r="O853" s="153" t="s">
        <v>23</v>
      </c>
      <c r="P853" s="153" t="s">
        <v>23</v>
      </c>
      <c r="Q853" s="153" t="s">
        <v>23</v>
      </c>
      <c r="R853" s="153" t="s">
        <v>23</v>
      </c>
      <c r="S853" s="153" t="s">
        <v>23</v>
      </c>
      <c r="T853" s="152" t="s">
        <v>23</v>
      </c>
      <c r="U853" s="153">
        <v>0</v>
      </c>
      <c r="V853" s="153">
        <v>0</v>
      </c>
      <c r="W853" s="152" t="s">
        <v>469</v>
      </c>
      <c r="X853" s="80" t="s">
        <v>20</v>
      </c>
      <c r="Y853" s="153" t="s">
        <v>1</v>
      </c>
    </row>
    <row r="854" spans="1:25">
      <c r="A854" s="153">
        <f t="shared" si="13"/>
        <v>851</v>
      </c>
      <c r="B854" s="153">
        <v>11</v>
      </c>
      <c r="C854" s="153" t="s">
        <v>716</v>
      </c>
      <c r="D854" s="153">
        <v>99100</v>
      </c>
      <c r="E854" s="153" t="s">
        <v>583</v>
      </c>
      <c r="F854" s="152" t="s">
        <v>468</v>
      </c>
      <c r="G854" s="152" t="s">
        <v>584</v>
      </c>
      <c r="H854" s="153">
        <v>3</v>
      </c>
      <c r="I854" s="153" t="s">
        <v>33</v>
      </c>
      <c r="J854" s="152" t="s">
        <v>656</v>
      </c>
      <c r="K854" s="153" t="s">
        <v>10</v>
      </c>
      <c r="L854" s="153" t="s">
        <v>445</v>
      </c>
      <c r="M854" s="163" t="s">
        <v>602</v>
      </c>
      <c r="N854" s="153" t="s">
        <v>23</v>
      </c>
      <c r="O854" s="153" t="s">
        <v>23</v>
      </c>
      <c r="P854" s="153" t="s">
        <v>23</v>
      </c>
      <c r="Q854" s="153" t="s">
        <v>23</v>
      </c>
      <c r="R854" s="153" t="s">
        <v>23</v>
      </c>
      <c r="S854" s="153" t="s">
        <v>23</v>
      </c>
      <c r="T854" s="152" t="s">
        <v>23</v>
      </c>
      <c r="U854" s="153">
        <v>0</v>
      </c>
      <c r="V854" s="153">
        <v>0</v>
      </c>
      <c r="W854" s="152" t="s">
        <v>469</v>
      </c>
      <c r="X854" s="80" t="s">
        <v>450</v>
      </c>
      <c r="Y854" s="153" t="s">
        <v>1</v>
      </c>
    </row>
    <row r="855" spans="1:25">
      <c r="A855" s="153">
        <f t="shared" si="13"/>
        <v>852</v>
      </c>
      <c r="B855" s="153">
        <v>11</v>
      </c>
      <c r="C855" s="153" t="s">
        <v>716</v>
      </c>
      <c r="D855" s="153">
        <v>99100</v>
      </c>
      <c r="E855" s="153" t="s">
        <v>595</v>
      </c>
      <c r="F855" s="152" t="s">
        <v>585</v>
      </c>
      <c r="G855" s="152" t="s">
        <v>586</v>
      </c>
      <c r="H855" s="153">
        <v>3</v>
      </c>
      <c r="I855" s="153" t="s">
        <v>33</v>
      </c>
      <c r="J855" s="152" t="s">
        <v>656</v>
      </c>
      <c r="K855" s="153" t="s">
        <v>10</v>
      </c>
      <c r="L855" s="153" t="s">
        <v>445</v>
      </c>
      <c r="M855" s="163" t="s">
        <v>602</v>
      </c>
      <c r="N855" s="153" t="s">
        <v>23</v>
      </c>
      <c r="O855" s="153" t="s">
        <v>23</v>
      </c>
      <c r="P855" s="153" t="s">
        <v>23</v>
      </c>
      <c r="Q855" s="153" t="s">
        <v>23</v>
      </c>
      <c r="R855" s="153" t="s">
        <v>23</v>
      </c>
      <c r="S855" s="153" t="s">
        <v>23</v>
      </c>
      <c r="T855" s="152" t="s">
        <v>23</v>
      </c>
      <c r="U855" s="153">
        <v>0</v>
      </c>
      <c r="V855" s="153">
        <v>0</v>
      </c>
      <c r="W855" s="152" t="s">
        <v>469</v>
      </c>
      <c r="X855" s="80" t="s">
        <v>450</v>
      </c>
      <c r="Y855" s="153" t="s">
        <v>1</v>
      </c>
    </row>
    <row r="856" spans="1:25">
      <c r="A856" s="153">
        <f t="shared" si="13"/>
        <v>853</v>
      </c>
      <c r="B856" s="153">
        <v>1</v>
      </c>
      <c r="C856" s="153" t="s">
        <v>716</v>
      </c>
      <c r="D856" s="153">
        <v>79101</v>
      </c>
      <c r="E856" s="153" t="s">
        <v>583</v>
      </c>
      <c r="F856" s="152" t="s">
        <v>468</v>
      </c>
      <c r="G856" s="152" t="s">
        <v>584</v>
      </c>
      <c r="H856" s="153">
        <v>3</v>
      </c>
      <c r="I856" s="153" t="s">
        <v>33</v>
      </c>
      <c r="J856" s="152" t="s">
        <v>656</v>
      </c>
      <c r="K856" s="153" t="s">
        <v>10</v>
      </c>
      <c r="L856" s="153" t="s">
        <v>445</v>
      </c>
      <c r="M856" s="163" t="s">
        <v>602</v>
      </c>
      <c r="N856" s="153" t="s">
        <v>23</v>
      </c>
      <c r="O856" s="153" t="s">
        <v>23</v>
      </c>
      <c r="P856" s="153" t="s">
        <v>23</v>
      </c>
      <c r="Q856" s="153" t="s">
        <v>23</v>
      </c>
      <c r="R856" s="153" t="s">
        <v>23</v>
      </c>
      <c r="S856" s="153" t="s">
        <v>23</v>
      </c>
      <c r="T856" s="152" t="s">
        <v>23</v>
      </c>
      <c r="U856" s="153">
        <v>0</v>
      </c>
      <c r="V856" s="153">
        <v>0</v>
      </c>
      <c r="W856" s="152" t="s">
        <v>469</v>
      </c>
      <c r="X856" s="80" t="s">
        <v>20</v>
      </c>
      <c r="Y856" s="153" t="s">
        <v>1</v>
      </c>
    </row>
    <row r="857" spans="1:25">
      <c r="A857" s="153">
        <f t="shared" si="13"/>
        <v>854</v>
      </c>
      <c r="B857" s="153">
        <v>1</v>
      </c>
      <c r="C857" s="153" t="s">
        <v>716</v>
      </c>
      <c r="D857" s="153">
        <v>79101</v>
      </c>
      <c r="E857" s="153" t="s">
        <v>595</v>
      </c>
      <c r="F857" s="152" t="s">
        <v>585</v>
      </c>
      <c r="G857" s="152" t="s">
        <v>586</v>
      </c>
      <c r="H857" s="153">
        <v>3</v>
      </c>
      <c r="I857" s="153" t="s">
        <v>33</v>
      </c>
      <c r="J857" s="152" t="s">
        <v>656</v>
      </c>
      <c r="K857" s="153" t="s">
        <v>10</v>
      </c>
      <c r="L857" s="153" t="s">
        <v>445</v>
      </c>
      <c r="M857" s="163" t="s">
        <v>602</v>
      </c>
      <c r="N857" s="153" t="s">
        <v>23</v>
      </c>
      <c r="O857" s="153" t="s">
        <v>23</v>
      </c>
      <c r="P857" s="153" t="s">
        <v>23</v>
      </c>
      <c r="Q857" s="153" t="s">
        <v>23</v>
      </c>
      <c r="R857" s="153" t="s">
        <v>23</v>
      </c>
      <c r="S857" s="153" t="s">
        <v>23</v>
      </c>
      <c r="T857" s="152" t="s">
        <v>23</v>
      </c>
      <c r="U857" s="153">
        <v>0</v>
      </c>
      <c r="V857" s="153">
        <v>0</v>
      </c>
      <c r="W857" s="152" t="s">
        <v>469</v>
      </c>
      <c r="X857" s="80" t="s">
        <v>20</v>
      </c>
      <c r="Y857" s="153" t="s">
        <v>1</v>
      </c>
    </row>
    <row r="858" spans="1:25">
      <c r="A858" s="153">
        <f t="shared" si="13"/>
        <v>855</v>
      </c>
      <c r="B858" s="153">
        <v>11</v>
      </c>
      <c r="C858" s="153" t="s">
        <v>716</v>
      </c>
      <c r="D858" s="153">
        <v>79101</v>
      </c>
      <c r="E858" s="153" t="s">
        <v>583</v>
      </c>
      <c r="F858" s="152" t="s">
        <v>468</v>
      </c>
      <c r="G858" s="152" t="s">
        <v>584</v>
      </c>
      <c r="H858" s="153">
        <v>3</v>
      </c>
      <c r="I858" s="153" t="s">
        <v>33</v>
      </c>
      <c r="J858" s="152" t="s">
        <v>656</v>
      </c>
      <c r="K858" s="153" t="s">
        <v>10</v>
      </c>
      <c r="L858" s="153" t="s">
        <v>445</v>
      </c>
      <c r="M858" s="163" t="s">
        <v>602</v>
      </c>
      <c r="N858" s="153" t="s">
        <v>23</v>
      </c>
      <c r="O858" s="153" t="s">
        <v>23</v>
      </c>
      <c r="P858" s="153" t="s">
        <v>23</v>
      </c>
      <c r="Q858" s="153" t="s">
        <v>23</v>
      </c>
      <c r="R858" s="153" t="s">
        <v>23</v>
      </c>
      <c r="S858" s="153" t="s">
        <v>23</v>
      </c>
      <c r="T858" s="152" t="s">
        <v>23</v>
      </c>
      <c r="U858" s="153">
        <v>0</v>
      </c>
      <c r="V858" s="153">
        <v>0</v>
      </c>
      <c r="W858" s="152" t="s">
        <v>469</v>
      </c>
      <c r="X858" s="80" t="s">
        <v>450</v>
      </c>
      <c r="Y858" s="153" t="s">
        <v>1</v>
      </c>
    </row>
    <row r="859" spans="1:25">
      <c r="A859" s="153">
        <f t="shared" si="13"/>
        <v>856</v>
      </c>
      <c r="B859" s="153">
        <v>11</v>
      </c>
      <c r="C859" s="153" t="s">
        <v>716</v>
      </c>
      <c r="D859" s="153">
        <v>79101</v>
      </c>
      <c r="E859" s="153" t="s">
        <v>595</v>
      </c>
      <c r="F859" s="152" t="s">
        <v>585</v>
      </c>
      <c r="G859" s="152" t="s">
        <v>586</v>
      </c>
      <c r="H859" s="153">
        <v>3</v>
      </c>
      <c r="I859" s="153" t="s">
        <v>33</v>
      </c>
      <c r="J859" s="152" t="s">
        <v>656</v>
      </c>
      <c r="K859" s="153" t="s">
        <v>10</v>
      </c>
      <c r="L859" s="153" t="s">
        <v>445</v>
      </c>
      <c r="M859" s="163" t="s">
        <v>602</v>
      </c>
      <c r="N859" s="153" t="s">
        <v>23</v>
      </c>
      <c r="O859" s="153" t="s">
        <v>23</v>
      </c>
      <c r="P859" s="153" t="s">
        <v>23</v>
      </c>
      <c r="Q859" s="153" t="s">
        <v>23</v>
      </c>
      <c r="R859" s="153" t="s">
        <v>23</v>
      </c>
      <c r="S859" s="153" t="s">
        <v>23</v>
      </c>
      <c r="T859" s="152" t="s">
        <v>23</v>
      </c>
      <c r="U859" s="153">
        <v>0</v>
      </c>
      <c r="V859" s="153">
        <v>0</v>
      </c>
      <c r="W859" s="152" t="s">
        <v>469</v>
      </c>
      <c r="X859" s="80" t="s">
        <v>450</v>
      </c>
      <c r="Y859" s="153" t="s">
        <v>1</v>
      </c>
    </row>
    <row r="860" spans="1:25">
      <c r="A860" s="153">
        <f t="shared" si="13"/>
        <v>857</v>
      </c>
      <c r="B860" s="153">
        <v>1</v>
      </c>
      <c r="C860" s="153" t="s">
        <v>716</v>
      </c>
      <c r="D860" s="153">
        <v>11609</v>
      </c>
      <c r="E860" s="153" t="s">
        <v>583</v>
      </c>
      <c r="F860" s="152" t="s">
        <v>468</v>
      </c>
      <c r="G860" s="152" t="s">
        <v>584</v>
      </c>
      <c r="H860" s="153">
        <v>3</v>
      </c>
      <c r="I860" s="153" t="s">
        <v>33</v>
      </c>
      <c r="J860" s="152" t="s">
        <v>656</v>
      </c>
      <c r="K860" s="153" t="s">
        <v>10</v>
      </c>
      <c r="L860" s="153" t="s">
        <v>445</v>
      </c>
      <c r="M860" s="163" t="s">
        <v>602</v>
      </c>
      <c r="N860" s="153" t="s">
        <v>23</v>
      </c>
      <c r="O860" s="153" t="s">
        <v>23</v>
      </c>
      <c r="P860" s="153" t="s">
        <v>23</v>
      </c>
      <c r="Q860" s="153" t="s">
        <v>23</v>
      </c>
      <c r="R860" s="153" t="s">
        <v>23</v>
      </c>
      <c r="S860" s="153" t="s">
        <v>23</v>
      </c>
      <c r="T860" s="152" t="s">
        <v>23</v>
      </c>
      <c r="U860" s="153">
        <v>0</v>
      </c>
      <c r="V860" s="153">
        <v>0</v>
      </c>
      <c r="W860" s="152" t="s">
        <v>469</v>
      </c>
      <c r="X860" s="80" t="s">
        <v>20</v>
      </c>
      <c r="Y860" s="153" t="s">
        <v>1</v>
      </c>
    </row>
    <row r="861" spans="1:25">
      <c r="A861" s="153">
        <f t="shared" si="13"/>
        <v>858</v>
      </c>
      <c r="B861" s="153">
        <v>1</v>
      </c>
      <c r="C861" s="153" t="s">
        <v>716</v>
      </c>
      <c r="D861" s="153">
        <v>11609</v>
      </c>
      <c r="E861" s="153" t="s">
        <v>595</v>
      </c>
      <c r="F861" s="152" t="s">
        <v>585</v>
      </c>
      <c r="G861" s="152" t="s">
        <v>586</v>
      </c>
      <c r="H861" s="153">
        <v>3</v>
      </c>
      <c r="I861" s="153" t="s">
        <v>33</v>
      </c>
      <c r="J861" s="152" t="s">
        <v>656</v>
      </c>
      <c r="K861" s="153" t="s">
        <v>10</v>
      </c>
      <c r="L861" s="153" t="s">
        <v>445</v>
      </c>
      <c r="M861" s="163" t="s">
        <v>602</v>
      </c>
      <c r="N861" s="153" t="s">
        <v>23</v>
      </c>
      <c r="O861" s="153" t="s">
        <v>23</v>
      </c>
      <c r="P861" s="153" t="s">
        <v>23</v>
      </c>
      <c r="Q861" s="153" t="s">
        <v>23</v>
      </c>
      <c r="R861" s="153" t="s">
        <v>23</v>
      </c>
      <c r="S861" s="153" t="s">
        <v>23</v>
      </c>
      <c r="T861" s="152" t="s">
        <v>23</v>
      </c>
      <c r="U861" s="153">
        <v>0</v>
      </c>
      <c r="V861" s="153">
        <v>0</v>
      </c>
      <c r="W861" s="152" t="s">
        <v>469</v>
      </c>
      <c r="X861" s="80" t="s">
        <v>20</v>
      </c>
      <c r="Y861" s="153" t="s">
        <v>1</v>
      </c>
    </row>
    <row r="862" spans="1:25">
      <c r="A862" s="153">
        <f t="shared" si="13"/>
        <v>859</v>
      </c>
      <c r="B862" s="153">
        <v>11</v>
      </c>
      <c r="C862" s="153" t="s">
        <v>716</v>
      </c>
      <c r="D862" s="153">
        <v>11609</v>
      </c>
      <c r="E862" s="153" t="s">
        <v>583</v>
      </c>
      <c r="F862" s="152" t="s">
        <v>468</v>
      </c>
      <c r="G862" s="152" t="s">
        <v>584</v>
      </c>
      <c r="H862" s="153">
        <v>3</v>
      </c>
      <c r="I862" s="153" t="s">
        <v>33</v>
      </c>
      <c r="J862" s="152" t="s">
        <v>656</v>
      </c>
      <c r="K862" s="153" t="s">
        <v>10</v>
      </c>
      <c r="L862" s="153" t="s">
        <v>445</v>
      </c>
      <c r="M862" s="163" t="s">
        <v>602</v>
      </c>
      <c r="N862" s="153" t="s">
        <v>23</v>
      </c>
      <c r="O862" s="153" t="s">
        <v>23</v>
      </c>
      <c r="P862" s="153" t="s">
        <v>23</v>
      </c>
      <c r="Q862" s="153" t="s">
        <v>23</v>
      </c>
      <c r="R862" s="153" t="s">
        <v>23</v>
      </c>
      <c r="S862" s="153" t="s">
        <v>23</v>
      </c>
      <c r="T862" s="152" t="s">
        <v>23</v>
      </c>
      <c r="U862" s="153">
        <v>0</v>
      </c>
      <c r="V862" s="153">
        <v>0</v>
      </c>
      <c r="W862" s="152" t="s">
        <v>469</v>
      </c>
      <c r="X862" s="80" t="s">
        <v>450</v>
      </c>
      <c r="Y862" s="153" t="s">
        <v>1</v>
      </c>
    </row>
    <row r="863" spans="1:25">
      <c r="A863" s="153">
        <f t="shared" si="13"/>
        <v>860</v>
      </c>
      <c r="B863" s="153">
        <v>11</v>
      </c>
      <c r="C863" s="153" t="s">
        <v>716</v>
      </c>
      <c r="D863" s="153">
        <v>11609</v>
      </c>
      <c r="E863" s="153" t="s">
        <v>595</v>
      </c>
      <c r="F863" s="152" t="s">
        <v>585</v>
      </c>
      <c r="G863" s="152" t="s">
        <v>586</v>
      </c>
      <c r="H863" s="153">
        <v>3</v>
      </c>
      <c r="I863" s="153" t="s">
        <v>33</v>
      </c>
      <c r="J863" s="152" t="s">
        <v>656</v>
      </c>
      <c r="K863" s="153" t="s">
        <v>10</v>
      </c>
      <c r="L863" s="153" t="s">
        <v>445</v>
      </c>
      <c r="M863" s="163" t="s">
        <v>602</v>
      </c>
      <c r="N863" s="153" t="s">
        <v>23</v>
      </c>
      <c r="O863" s="153" t="s">
        <v>23</v>
      </c>
      <c r="P863" s="153" t="s">
        <v>23</v>
      </c>
      <c r="Q863" s="153" t="s">
        <v>23</v>
      </c>
      <c r="R863" s="153" t="s">
        <v>23</v>
      </c>
      <c r="S863" s="153" t="s">
        <v>23</v>
      </c>
      <c r="T863" s="152" t="s">
        <v>23</v>
      </c>
      <c r="U863" s="153">
        <v>0</v>
      </c>
      <c r="V863" s="153">
        <v>0</v>
      </c>
      <c r="W863" s="152" t="s">
        <v>469</v>
      </c>
      <c r="X863" s="80" t="s">
        <v>450</v>
      </c>
      <c r="Y863" s="153" t="s">
        <v>1</v>
      </c>
    </row>
    <row r="864" spans="1:25">
      <c r="A864" s="153">
        <f t="shared" si="13"/>
        <v>861</v>
      </c>
      <c r="B864" s="153">
        <v>1</v>
      </c>
      <c r="C864" s="153" t="s">
        <v>716</v>
      </c>
      <c r="D864" s="153">
        <v>21609</v>
      </c>
      <c r="E864" s="153" t="s">
        <v>583</v>
      </c>
      <c r="F864" s="152" t="s">
        <v>468</v>
      </c>
      <c r="G864" s="152" t="s">
        <v>584</v>
      </c>
      <c r="H864" s="153">
        <v>3</v>
      </c>
      <c r="I864" s="153" t="s">
        <v>33</v>
      </c>
      <c r="J864" s="152" t="s">
        <v>656</v>
      </c>
      <c r="K864" s="153" t="s">
        <v>10</v>
      </c>
      <c r="L864" s="153" t="s">
        <v>445</v>
      </c>
      <c r="M864" s="163" t="s">
        <v>602</v>
      </c>
      <c r="N864" s="153" t="s">
        <v>23</v>
      </c>
      <c r="O864" s="153" t="s">
        <v>23</v>
      </c>
      <c r="P864" s="153" t="s">
        <v>23</v>
      </c>
      <c r="Q864" s="153" t="s">
        <v>23</v>
      </c>
      <c r="R864" s="153" t="s">
        <v>23</v>
      </c>
      <c r="S864" s="153" t="s">
        <v>23</v>
      </c>
      <c r="T864" s="152" t="s">
        <v>23</v>
      </c>
      <c r="U864" s="153">
        <v>0</v>
      </c>
      <c r="V864" s="153">
        <v>0</v>
      </c>
      <c r="W864" s="152" t="s">
        <v>469</v>
      </c>
      <c r="X864" s="80" t="s">
        <v>20</v>
      </c>
      <c r="Y864" s="153" t="s">
        <v>1</v>
      </c>
    </row>
    <row r="865" spans="1:25">
      <c r="A865" s="153">
        <f t="shared" si="13"/>
        <v>862</v>
      </c>
      <c r="B865" s="153">
        <v>1</v>
      </c>
      <c r="C865" s="153" t="s">
        <v>716</v>
      </c>
      <c r="D865" s="153">
        <v>21609</v>
      </c>
      <c r="E865" s="153" t="s">
        <v>595</v>
      </c>
      <c r="F865" s="152" t="s">
        <v>585</v>
      </c>
      <c r="G865" s="152" t="s">
        <v>586</v>
      </c>
      <c r="H865" s="153">
        <v>3</v>
      </c>
      <c r="I865" s="153" t="s">
        <v>33</v>
      </c>
      <c r="J865" s="152" t="s">
        <v>656</v>
      </c>
      <c r="K865" s="153" t="s">
        <v>10</v>
      </c>
      <c r="L865" s="153" t="s">
        <v>445</v>
      </c>
      <c r="M865" s="163" t="s">
        <v>602</v>
      </c>
      <c r="N865" s="153" t="s">
        <v>23</v>
      </c>
      <c r="O865" s="153" t="s">
        <v>23</v>
      </c>
      <c r="P865" s="153" t="s">
        <v>23</v>
      </c>
      <c r="Q865" s="153" t="s">
        <v>23</v>
      </c>
      <c r="R865" s="153" t="s">
        <v>23</v>
      </c>
      <c r="S865" s="153" t="s">
        <v>23</v>
      </c>
      <c r="T865" s="152" t="s">
        <v>23</v>
      </c>
      <c r="U865" s="153">
        <v>0</v>
      </c>
      <c r="V865" s="153">
        <v>0</v>
      </c>
      <c r="W865" s="152" t="s">
        <v>469</v>
      </c>
      <c r="X865" s="80" t="s">
        <v>20</v>
      </c>
      <c r="Y865" s="153" t="s">
        <v>1</v>
      </c>
    </row>
    <row r="866" spans="1:25">
      <c r="A866" s="153">
        <f t="shared" si="13"/>
        <v>863</v>
      </c>
      <c r="B866" s="153">
        <v>11</v>
      </c>
      <c r="C866" s="153" t="s">
        <v>716</v>
      </c>
      <c r="D866" s="153">
        <v>21609</v>
      </c>
      <c r="E866" s="153" t="s">
        <v>583</v>
      </c>
      <c r="F866" s="152" t="s">
        <v>468</v>
      </c>
      <c r="G866" s="152" t="s">
        <v>584</v>
      </c>
      <c r="H866" s="153">
        <v>3</v>
      </c>
      <c r="I866" s="153" t="s">
        <v>33</v>
      </c>
      <c r="J866" s="152" t="s">
        <v>656</v>
      </c>
      <c r="K866" s="153" t="s">
        <v>10</v>
      </c>
      <c r="L866" s="153" t="s">
        <v>445</v>
      </c>
      <c r="M866" s="163" t="s">
        <v>602</v>
      </c>
      <c r="N866" s="153" t="s">
        <v>23</v>
      </c>
      <c r="O866" s="153" t="s">
        <v>23</v>
      </c>
      <c r="P866" s="153" t="s">
        <v>23</v>
      </c>
      <c r="Q866" s="153" t="s">
        <v>23</v>
      </c>
      <c r="R866" s="153" t="s">
        <v>23</v>
      </c>
      <c r="S866" s="153" t="s">
        <v>23</v>
      </c>
      <c r="T866" s="152" t="s">
        <v>23</v>
      </c>
      <c r="U866" s="153">
        <v>0</v>
      </c>
      <c r="V866" s="153">
        <v>0</v>
      </c>
      <c r="W866" s="152" t="s">
        <v>469</v>
      </c>
      <c r="X866" s="80" t="s">
        <v>450</v>
      </c>
      <c r="Y866" s="153" t="s">
        <v>1</v>
      </c>
    </row>
    <row r="867" spans="1:25">
      <c r="A867" s="153">
        <f t="shared" si="13"/>
        <v>864</v>
      </c>
      <c r="B867" s="153">
        <v>11</v>
      </c>
      <c r="C867" s="153" t="s">
        <v>716</v>
      </c>
      <c r="D867" s="153">
        <v>21609</v>
      </c>
      <c r="E867" s="153" t="s">
        <v>595</v>
      </c>
      <c r="F867" s="152" t="s">
        <v>585</v>
      </c>
      <c r="G867" s="152" t="s">
        <v>586</v>
      </c>
      <c r="H867" s="153">
        <v>3</v>
      </c>
      <c r="I867" s="153" t="s">
        <v>33</v>
      </c>
      <c r="J867" s="152" t="s">
        <v>656</v>
      </c>
      <c r="K867" s="153" t="s">
        <v>10</v>
      </c>
      <c r="L867" s="153" t="s">
        <v>445</v>
      </c>
      <c r="M867" s="163" t="s">
        <v>602</v>
      </c>
      <c r="N867" s="153" t="s">
        <v>23</v>
      </c>
      <c r="O867" s="153" t="s">
        <v>23</v>
      </c>
      <c r="P867" s="153" t="s">
        <v>23</v>
      </c>
      <c r="Q867" s="153" t="s">
        <v>23</v>
      </c>
      <c r="R867" s="153" t="s">
        <v>23</v>
      </c>
      <c r="S867" s="153" t="s">
        <v>23</v>
      </c>
      <c r="T867" s="152" t="s">
        <v>23</v>
      </c>
      <c r="U867" s="153">
        <v>0</v>
      </c>
      <c r="V867" s="153">
        <v>0</v>
      </c>
      <c r="W867" s="152" t="s">
        <v>469</v>
      </c>
      <c r="X867" s="80" t="s">
        <v>450</v>
      </c>
      <c r="Y867" s="153" t="s">
        <v>1</v>
      </c>
    </row>
    <row r="868" spans="1:25">
      <c r="A868" s="153">
        <f t="shared" si="13"/>
        <v>865</v>
      </c>
      <c r="B868" s="153">
        <v>1</v>
      </c>
      <c r="C868" s="153" t="s">
        <v>716</v>
      </c>
      <c r="D868" s="153">
        <v>99100</v>
      </c>
      <c r="E868" s="153" t="s">
        <v>583</v>
      </c>
      <c r="F868" s="152" t="s">
        <v>468</v>
      </c>
      <c r="G868" s="152" t="s">
        <v>584</v>
      </c>
      <c r="H868" s="153">
        <v>3</v>
      </c>
      <c r="I868" s="153" t="s">
        <v>33</v>
      </c>
      <c r="J868" s="152" t="s">
        <v>656</v>
      </c>
      <c r="K868" s="153" t="s">
        <v>10</v>
      </c>
      <c r="L868" s="153" t="s">
        <v>445</v>
      </c>
      <c r="M868" s="164" t="s">
        <v>604</v>
      </c>
      <c r="N868" s="153" t="s">
        <v>23</v>
      </c>
      <c r="O868" s="153" t="s">
        <v>23</v>
      </c>
      <c r="P868" s="153" t="s">
        <v>23</v>
      </c>
      <c r="Q868" s="153" t="s">
        <v>23</v>
      </c>
      <c r="R868" s="153" t="s">
        <v>23</v>
      </c>
      <c r="S868" s="153" t="s">
        <v>23</v>
      </c>
      <c r="T868" s="152" t="s">
        <v>23</v>
      </c>
      <c r="U868" s="153">
        <v>0</v>
      </c>
      <c r="V868" s="153">
        <v>0</v>
      </c>
      <c r="W868" s="152" t="s">
        <v>469</v>
      </c>
      <c r="X868" s="80" t="s">
        <v>20</v>
      </c>
      <c r="Y868" s="153" t="s">
        <v>1</v>
      </c>
    </row>
    <row r="869" spans="1:25">
      <c r="A869" s="153">
        <f t="shared" si="13"/>
        <v>866</v>
      </c>
      <c r="B869" s="153">
        <v>1</v>
      </c>
      <c r="C869" s="153" t="s">
        <v>716</v>
      </c>
      <c r="D869" s="153">
        <v>99100</v>
      </c>
      <c r="E869" s="153" t="s">
        <v>595</v>
      </c>
      <c r="F869" s="152" t="s">
        <v>585</v>
      </c>
      <c r="G869" s="152" t="s">
        <v>586</v>
      </c>
      <c r="H869" s="153">
        <v>3</v>
      </c>
      <c r="I869" s="153" t="s">
        <v>33</v>
      </c>
      <c r="J869" s="152" t="s">
        <v>656</v>
      </c>
      <c r="K869" s="153" t="s">
        <v>10</v>
      </c>
      <c r="L869" s="153" t="s">
        <v>445</v>
      </c>
      <c r="M869" s="164" t="s">
        <v>604</v>
      </c>
      <c r="N869" s="153" t="s">
        <v>23</v>
      </c>
      <c r="O869" s="153" t="s">
        <v>23</v>
      </c>
      <c r="P869" s="153" t="s">
        <v>23</v>
      </c>
      <c r="Q869" s="153" t="s">
        <v>23</v>
      </c>
      <c r="R869" s="153" t="s">
        <v>23</v>
      </c>
      <c r="S869" s="153" t="s">
        <v>23</v>
      </c>
      <c r="T869" s="152" t="s">
        <v>23</v>
      </c>
      <c r="U869" s="153">
        <v>0</v>
      </c>
      <c r="V869" s="153">
        <v>0</v>
      </c>
      <c r="W869" s="152" t="s">
        <v>469</v>
      </c>
      <c r="X869" s="80" t="s">
        <v>20</v>
      </c>
      <c r="Y869" s="153" t="s">
        <v>1</v>
      </c>
    </row>
    <row r="870" spans="1:25">
      <c r="A870" s="153">
        <f t="shared" si="13"/>
        <v>867</v>
      </c>
      <c r="B870" s="153">
        <v>11</v>
      </c>
      <c r="C870" s="153" t="s">
        <v>716</v>
      </c>
      <c r="D870" s="153">
        <v>99100</v>
      </c>
      <c r="E870" s="153" t="s">
        <v>583</v>
      </c>
      <c r="F870" s="152" t="s">
        <v>468</v>
      </c>
      <c r="G870" s="152" t="s">
        <v>584</v>
      </c>
      <c r="H870" s="153">
        <v>3</v>
      </c>
      <c r="I870" s="153" t="s">
        <v>33</v>
      </c>
      <c r="J870" s="152" t="s">
        <v>656</v>
      </c>
      <c r="K870" s="153" t="s">
        <v>10</v>
      </c>
      <c r="L870" s="153" t="s">
        <v>445</v>
      </c>
      <c r="M870" s="164" t="s">
        <v>604</v>
      </c>
      <c r="N870" s="153" t="s">
        <v>23</v>
      </c>
      <c r="O870" s="153" t="s">
        <v>23</v>
      </c>
      <c r="P870" s="153" t="s">
        <v>23</v>
      </c>
      <c r="Q870" s="153" t="s">
        <v>23</v>
      </c>
      <c r="R870" s="153" t="s">
        <v>23</v>
      </c>
      <c r="S870" s="153" t="s">
        <v>23</v>
      </c>
      <c r="T870" s="152" t="s">
        <v>23</v>
      </c>
      <c r="U870" s="153">
        <v>0</v>
      </c>
      <c r="V870" s="153">
        <v>0</v>
      </c>
      <c r="W870" s="152" t="s">
        <v>469</v>
      </c>
      <c r="X870" s="80" t="s">
        <v>450</v>
      </c>
      <c r="Y870" s="153" t="s">
        <v>1</v>
      </c>
    </row>
    <row r="871" spans="1:25">
      <c r="A871" s="153">
        <f t="shared" si="13"/>
        <v>868</v>
      </c>
      <c r="B871" s="153">
        <v>11</v>
      </c>
      <c r="C871" s="153" t="s">
        <v>716</v>
      </c>
      <c r="D871" s="153">
        <v>99100</v>
      </c>
      <c r="E871" s="153" t="s">
        <v>595</v>
      </c>
      <c r="F871" s="152" t="s">
        <v>585</v>
      </c>
      <c r="G871" s="152" t="s">
        <v>586</v>
      </c>
      <c r="H871" s="153">
        <v>3</v>
      </c>
      <c r="I871" s="153" t="s">
        <v>33</v>
      </c>
      <c r="J871" s="152" t="s">
        <v>656</v>
      </c>
      <c r="K871" s="153" t="s">
        <v>10</v>
      </c>
      <c r="L871" s="153" t="s">
        <v>445</v>
      </c>
      <c r="M871" s="164" t="s">
        <v>604</v>
      </c>
      <c r="N871" s="153" t="s">
        <v>23</v>
      </c>
      <c r="O871" s="153" t="s">
        <v>23</v>
      </c>
      <c r="P871" s="153" t="s">
        <v>23</v>
      </c>
      <c r="Q871" s="153" t="s">
        <v>23</v>
      </c>
      <c r="R871" s="153" t="s">
        <v>23</v>
      </c>
      <c r="S871" s="153" t="s">
        <v>23</v>
      </c>
      <c r="T871" s="152" t="s">
        <v>23</v>
      </c>
      <c r="U871" s="153">
        <v>0</v>
      </c>
      <c r="V871" s="153">
        <v>0</v>
      </c>
      <c r="W871" s="152" t="s">
        <v>469</v>
      </c>
      <c r="X871" s="80" t="s">
        <v>450</v>
      </c>
      <c r="Y871" s="153" t="s">
        <v>1</v>
      </c>
    </row>
    <row r="872" spans="1:25">
      <c r="A872" s="153">
        <f t="shared" si="13"/>
        <v>869</v>
      </c>
      <c r="B872" s="153">
        <v>1</v>
      </c>
      <c r="C872" s="153" t="s">
        <v>716</v>
      </c>
      <c r="D872" s="153">
        <v>79101</v>
      </c>
      <c r="E872" s="153" t="s">
        <v>583</v>
      </c>
      <c r="F872" s="152" t="s">
        <v>468</v>
      </c>
      <c r="G872" s="152" t="s">
        <v>584</v>
      </c>
      <c r="H872" s="153">
        <v>3</v>
      </c>
      <c r="I872" s="153" t="s">
        <v>33</v>
      </c>
      <c r="J872" s="152" t="s">
        <v>656</v>
      </c>
      <c r="K872" s="153" t="s">
        <v>10</v>
      </c>
      <c r="L872" s="153" t="s">
        <v>445</v>
      </c>
      <c r="M872" s="164" t="s">
        <v>604</v>
      </c>
      <c r="N872" s="153" t="s">
        <v>23</v>
      </c>
      <c r="O872" s="153" t="s">
        <v>23</v>
      </c>
      <c r="P872" s="153" t="s">
        <v>23</v>
      </c>
      <c r="Q872" s="153" t="s">
        <v>23</v>
      </c>
      <c r="R872" s="153" t="s">
        <v>23</v>
      </c>
      <c r="S872" s="153" t="s">
        <v>23</v>
      </c>
      <c r="T872" s="152" t="s">
        <v>23</v>
      </c>
      <c r="U872" s="153">
        <v>0</v>
      </c>
      <c r="V872" s="153">
        <v>0</v>
      </c>
      <c r="W872" s="152" t="s">
        <v>469</v>
      </c>
      <c r="X872" s="80" t="s">
        <v>20</v>
      </c>
      <c r="Y872" s="153" t="s">
        <v>1</v>
      </c>
    </row>
    <row r="873" spans="1:25">
      <c r="A873" s="153">
        <f t="shared" si="13"/>
        <v>870</v>
      </c>
      <c r="B873" s="153">
        <v>1</v>
      </c>
      <c r="C873" s="153" t="s">
        <v>716</v>
      </c>
      <c r="D873" s="153">
        <v>79101</v>
      </c>
      <c r="E873" s="153" t="s">
        <v>595</v>
      </c>
      <c r="F873" s="152" t="s">
        <v>585</v>
      </c>
      <c r="G873" s="152" t="s">
        <v>586</v>
      </c>
      <c r="H873" s="153">
        <v>3</v>
      </c>
      <c r="I873" s="153" t="s">
        <v>33</v>
      </c>
      <c r="J873" s="152" t="s">
        <v>656</v>
      </c>
      <c r="K873" s="153" t="s">
        <v>10</v>
      </c>
      <c r="L873" s="153" t="s">
        <v>445</v>
      </c>
      <c r="M873" s="164" t="s">
        <v>604</v>
      </c>
      <c r="N873" s="153" t="s">
        <v>23</v>
      </c>
      <c r="O873" s="153" t="s">
        <v>23</v>
      </c>
      <c r="P873" s="153" t="s">
        <v>23</v>
      </c>
      <c r="Q873" s="153" t="s">
        <v>23</v>
      </c>
      <c r="R873" s="153" t="s">
        <v>23</v>
      </c>
      <c r="S873" s="153" t="s">
        <v>23</v>
      </c>
      <c r="T873" s="152" t="s">
        <v>23</v>
      </c>
      <c r="U873" s="153">
        <v>0</v>
      </c>
      <c r="V873" s="153">
        <v>0</v>
      </c>
      <c r="W873" s="152" t="s">
        <v>469</v>
      </c>
      <c r="X873" s="80" t="s">
        <v>20</v>
      </c>
      <c r="Y873" s="153" t="s">
        <v>1</v>
      </c>
    </row>
    <row r="874" spans="1:25">
      <c r="A874" s="153">
        <f t="shared" si="13"/>
        <v>871</v>
      </c>
      <c r="B874" s="153">
        <v>11</v>
      </c>
      <c r="C874" s="153" t="s">
        <v>716</v>
      </c>
      <c r="D874" s="153">
        <v>79101</v>
      </c>
      <c r="E874" s="153" t="s">
        <v>583</v>
      </c>
      <c r="F874" s="152" t="s">
        <v>468</v>
      </c>
      <c r="G874" s="152" t="s">
        <v>584</v>
      </c>
      <c r="H874" s="153">
        <v>3</v>
      </c>
      <c r="I874" s="153" t="s">
        <v>33</v>
      </c>
      <c r="J874" s="152" t="s">
        <v>656</v>
      </c>
      <c r="K874" s="153" t="s">
        <v>10</v>
      </c>
      <c r="L874" s="153" t="s">
        <v>445</v>
      </c>
      <c r="M874" s="164" t="s">
        <v>604</v>
      </c>
      <c r="N874" s="153" t="s">
        <v>23</v>
      </c>
      <c r="O874" s="153" t="s">
        <v>23</v>
      </c>
      <c r="P874" s="153" t="s">
        <v>23</v>
      </c>
      <c r="Q874" s="153" t="s">
        <v>23</v>
      </c>
      <c r="R874" s="153" t="s">
        <v>23</v>
      </c>
      <c r="S874" s="153" t="s">
        <v>23</v>
      </c>
      <c r="T874" s="152" t="s">
        <v>23</v>
      </c>
      <c r="U874" s="153">
        <v>0</v>
      </c>
      <c r="V874" s="153">
        <v>0</v>
      </c>
      <c r="W874" s="152" t="s">
        <v>469</v>
      </c>
      <c r="X874" s="80" t="s">
        <v>450</v>
      </c>
      <c r="Y874" s="153" t="s">
        <v>1</v>
      </c>
    </row>
    <row r="875" spans="1:25">
      <c r="A875" s="153">
        <f t="shared" si="13"/>
        <v>872</v>
      </c>
      <c r="B875" s="153">
        <v>11</v>
      </c>
      <c r="C875" s="153" t="s">
        <v>716</v>
      </c>
      <c r="D875" s="153">
        <v>79101</v>
      </c>
      <c r="E875" s="153" t="s">
        <v>595</v>
      </c>
      <c r="F875" s="152" t="s">
        <v>585</v>
      </c>
      <c r="G875" s="152" t="s">
        <v>586</v>
      </c>
      <c r="H875" s="153">
        <v>3</v>
      </c>
      <c r="I875" s="153" t="s">
        <v>33</v>
      </c>
      <c r="J875" s="152" t="s">
        <v>656</v>
      </c>
      <c r="K875" s="153" t="s">
        <v>10</v>
      </c>
      <c r="L875" s="153" t="s">
        <v>445</v>
      </c>
      <c r="M875" s="164" t="s">
        <v>604</v>
      </c>
      <c r="N875" s="153" t="s">
        <v>23</v>
      </c>
      <c r="O875" s="153" t="s">
        <v>23</v>
      </c>
      <c r="P875" s="153" t="s">
        <v>23</v>
      </c>
      <c r="Q875" s="153" t="s">
        <v>23</v>
      </c>
      <c r="R875" s="153" t="s">
        <v>23</v>
      </c>
      <c r="S875" s="153" t="s">
        <v>23</v>
      </c>
      <c r="T875" s="152" t="s">
        <v>23</v>
      </c>
      <c r="U875" s="153">
        <v>0</v>
      </c>
      <c r="V875" s="153">
        <v>0</v>
      </c>
      <c r="W875" s="152" t="s">
        <v>469</v>
      </c>
      <c r="X875" s="80" t="s">
        <v>450</v>
      </c>
      <c r="Y875" s="153" t="s">
        <v>1</v>
      </c>
    </row>
    <row r="876" spans="1:25">
      <c r="A876" s="153">
        <f t="shared" si="13"/>
        <v>873</v>
      </c>
      <c r="B876" s="153">
        <v>1</v>
      </c>
      <c r="C876" s="153" t="s">
        <v>716</v>
      </c>
      <c r="D876" s="153">
        <v>11609</v>
      </c>
      <c r="E876" s="153" t="s">
        <v>583</v>
      </c>
      <c r="F876" s="152" t="s">
        <v>468</v>
      </c>
      <c r="G876" s="152" t="s">
        <v>584</v>
      </c>
      <c r="H876" s="153">
        <v>3</v>
      </c>
      <c r="I876" s="153" t="s">
        <v>33</v>
      </c>
      <c r="J876" s="152" t="s">
        <v>656</v>
      </c>
      <c r="K876" s="153" t="s">
        <v>10</v>
      </c>
      <c r="L876" s="153" t="s">
        <v>445</v>
      </c>
      <c r="M876" s="164" t="s">
        <v>604</v>
      </c>
      <c r="N876" s="153" t="s">
        <v>23</v>
      </c>
      <c r="O876" s="153" t="s">
        <v>23</v>
      </c>
      <c r="P876" s="153" t="s">
        <v>23</v>
      </c>
      <c r="Q876" s="153" t="s">
        <v>23</v>
      </c>
      <c r="R876" s="153" t="s">
        <v>23</v>
      </c>
      <c r="S876" s="153" t="s">
        <v>23</v>
      </c>
      <c r="T876" s="152" t="s">
        <v>23</v>
      </c>
      <c r="U876" s="153">
        <v>0</v>
      </c>
      <c r="V876" s="153">
        <v>0</v>
      </c>
      <c r="W876" s="152" t="s">
        <v>469</v>
      </c>
      <c r="X876" s="80" t="s">
        <v>20</v>
      </c>
      <c r="Y876" s="153" t="s">
        <v>1</v>
      </c>
    </row>
    <row r="877" spans="1:25">
      <c r="A877" s="153">
        <f t="shared" si="13"/>
        <v>874</v>
      </c>
      <c r="B877" s="153">
        <v>1</v>
      </c>
      <c r="C877" s="153" t="s">
        <v>716</v>
      </c>
      <c r="D877" s="153">
        <v>11609</v>
      </c>
      <c r="E877" s="153" t="s">
        <v>595</v>
      </c>
      <c r="F877" s="152" t="s">
        <v>585</v>
      </c>
      <c r="G877" s="152" t="s">
        <v>586</v>
      </c>
      <c r="H877" s="153">
        <v>3</v>
      </c>
      <c r="I877" s="153" t="s">
        <v>33</v>
      </c>
      <c r="J877" s="152" t="s">
        <v>656</v>
      </c>
      <c r="K877" s="153" t="s">
        <v>10</v>
      </c>
      <c r="L877" s="153" t="s">
        <v>445</v>
      </c>
      <c r="M877" s="164" t="s">
        <v>604</v>
      </c>
      <c r="N877" s="153" t="s">
        <v>23</v>
      </c>
      <c r="O877" s="153" t="s">
        <v>23</v>
      </c>
      <c r="P877" s="153" t="s">
        <v>23</v>
      </c>
      <c r="Q877" s="153" t="s">
        <v>23</v>
      </c>
      <c r="R877" s="153" t="s">
        <v>23</v>
      </c>
      <c r="S877" s="153" t="s">
        <v>23</v>
      </c>
      <c r="T877" s="152" t="s">
        <v>23</v>
      </c>
      <c r="U877" s="153">
        <v>0</v>
      </c>
      <c r="V877" s="153">
        <v>0</v>
      </c>
      <c r="W877" s="152" t="s">
        <v>469</v>
      </c>
      <c r="X877" s="80" t="s">
        <v>20</v>
      </c>
      <c r="Y877" s="153" t="s">
        <v>1</v>
      </c>
    </row>
    <row r="878" spans="1:25">
      <c r="A878" s="153">
        <f t="shared" si="13"/>
        <v>875</v>
      </c>
      <c r="B878" s="153">
        <v>11</v>
      </c>
      <c r="C878" s="153" t="s">
        <v>716</v>
      </c>
      <c r="D878" s="153">
        <v>11609</v>
      </c>
      <c r="E878" s="153" t="s">
        <v>583</v>
      </c>
      <c r="F878" s="152" t="s">
        <v>468</v>
      </c>
      <c r="G878" s="152" t="s">
        <v>584</v>
      </c>
      <c r="H878" s="153">
        <v>3</v>
      </c>
      <c r="I878" s="153" t="s">
        <v>33</v>
      </c>
      <c r="J878" s="152" t="s">
        <v>656</v>
      </c>
      <c r="K878" s="153" t="s">
        <v>10</v>
      </c>
      <c r="L878" s="153" t="s">
        <v>445</v>
      </c>
      <c r="M878" s="164" t="s">
        <v>604</v>
      </c>
      <c r="N878" s="153" t="s">
        <v>23</v>
      </c>
      <c r="O878" s="153" t="s">
        <v>23</v>
      </c>
      <c r="P878" s="153" t="s">
        <v>23</v>
      </c>
      <c r="Q878" s="153" t="s">
        <v>23</v>
      </c>
      <c r="R878" s="153" t="s">
        <v>23</v>
      </c>
      <c r="S878" s="153" t="s">
        <v>23</v>
      </c>
      <c r="T878" s="152" t="s">
        <v>23</v>
      </c>
      <c r="U878" s="153">
        <v>0</v>
      </c>
      <c r="V878" s="153">
        <v>0</v>
      </c>
      <c r="W878" s="152" t="s">
        <v>469</v>
      </c>
      <c r="X878" s="80" t="s">
        <v>450</v>
      </c>
      <c r="Y878" s="153" t="s">
        <v>1</v>
      </c>
    </row>
    <row r="879" spans="1:25">
      <c r="A879" s="153">
        <f t="shared" si="13"/>
        <v>876</v>
      </c>
      <c r="B879" s="153">
        <v>11</v>
      </c>
      <c r="C879" s="153" t="s">
        <v>716</v>
      </c>
      <c r="D879" s="153">
        <v>11609</v>
      </c>
      <c r="E879" s="153" t="s">
        <v>595</v>
      </c>
      <c r="F879" s="152" t="s">
        <v>585</v>
      </c>
      <c r="G879" s="152" t="s">
        <v>586</v>
      </c>
      <c r="H879" s="153">
        <v>3</v>
      </c>
      <c r="I879" s="153" t="s">
        <v>33</v>
      </c>
      <c r="J879" s="152" t="s">
        <v>656</v>
      </c>
      <c r="K879" s="153" t="s">
        <v>10</v>
      </c>
      <c r="L879" s="153" t="s">
        <v>445</v>
      </c>
      <c r="M879" s="164" t="s">
        <v>604</v>
      </c>
      <c r="N879" s="153" t="s">
        <v>23</v>
      </c>
      <c r="O879" s="153" t="s">
        <v>23</v>
      </c>
      <c r="P879" s="153" t="s">
        <v>23</v>
      </c>
      <c r="Q879" s="153" t="s">
        <v>23</v>
      </c>
      <c r="R879" s="153" t="s">
        <v>23</v>
      </c>
      <c r="S879" s="153" t="s">
        <v>23</v>
      </c>
      <c r="T879" s="152" t="s">
        <v>23</v>
      </c>
      <c r="U879" s="153">
        <v>0</v>
      </c>
      <c r="V879" s="153">
        <v>0</v>
      </c>
      <c r="W879" s="152" t="s">
        <v>469</v>
      </c>
      <c r="X879" s="80" t="s">
        <v>450</v>
      </c>
      <c r="Y879" s="153" t="s">
        <v>1</v>
      </c>
    </row>
    <row r="880" spans="1:25">
      <c r="A880" s="153">
        <f t="shared" si="13"/>
        <v>877</v>
      </c>
      <c r="B880" s="153">
        <v>1</v>
      </c>
      <c r="C880" s="153" t="s">
        <v>716</v>
      </c>
      <c r="D880" s="153">
        <v>21609</v>
      </c>
      <c r="E880" s="153" t="s">
        <v>583</v>
      </c>
      <c r="F880" s="152" t="s">
        <v>468</v>
      </c>
      <c r="G880" s="152" t="s">
        <v>584</v>
      </c>
      <c r="H880" s="153">
        <v>3</v>
      </c>
      <c r="I880" s="153" t="s">
        <v>33</v>
      </c>
      <c r="J880" s="152" t="s">
        <v>656</v>
      </c>
      <c r="K880" s="153" t="s">
        <v>10</v>
      </c>
      <c r="L880" s="153" t="s">
        <v>445</v>
      </c>
      <c r="M880" s="164" t="s">
        <v>604</v>
      </c>
      <c r="N880" s="153" t="s">
        <v>23</v>
      </c>
      <c r="O880" s="153" t="s">
        <v>23</v>
      </c>
      <c r="P880" s="153" t="s">
        <v>23</v>
      </c>
      <c r="Q880" s="153" t="s">
        <v>23</v>
      </c>
      <c r="R880" s="153" t="s">
        <v>23</v>
      </c>
      <c r="S880" s="153" t="s">
        <v>23</v>
      </c>
      <c r="T880" s="152" t="s">
        <v>23</v>
      </c>
      <c r="U880" s="153">
        <v>0</v>
      </c>
      <c r="V880" s="153">
        <v>0</v>
      </c>
      <c r="W880" s="152" t="s">
        <v>469</v>
      </c>
      <c r="X880" s="80" t="s">
        <v>20</v>
      </c>
      <c r="Y880" s="153" t="s">
        <v>1</v>
      </c>
    </row>
    <row r="881" spans="1:25">
      <c r="A881" s="153">
        <f t="shared" si="13"/>
        <v>878</v>
      </c>
      <c r="B881" s="153">
        <v>1</v>
      </c>
      <c r="C881" s="153" t="s">
        <v>716</v>
      </c>
      <c r="D881" s="153">
        <v>21609</v>
      </c>
      <c r="E881" s="153" t="s">
        <v>595</v>
      </c>
      <c r="F881" s="152" t="s">
        <v>585</v>
      </c>
      <c r="G881" s="152" t="s">
        <v>586</v>
      </c>
      <c r="H881" s="153">
        <v>3</v>
      </c>
      <c r="I881" s="153" t="s">
        <v>33</v>
      </c>
      <c r="J881" s="152" t="s">
        <v>656</v>
      </c>
      <c r="K881" s="153" t="s">
        <v>10</v>
      </c>
      <c r="L881" s="153" t="s">
        <v>445</v>
      </c>
      <c r="M881" s="164" t="s">
        <v>604</v>
      </c>
      <c r="N881" s="153" t="s">
        <v>23</v>
      </c>
      <c r="O881" s="153" t="s">
        <v>23</v>
      </c>
      <c r="P881" s="153" t="s">
        <v>23</v>
      </c>
      <c r="Q881" s="153" t="s">
        <v>23</v>
      </c>
      <c r="R881" s="153" t="s">
        <v>23</v>
      </c>
      <c r="S881" s="153" t="s">
        <v>23</v>
      </c>
      <c r="T881" s="152" t="s">
        <v>23</v>
      </c>
      <c r="U881" s="153">
        <v>0</v>
      </c>
      <c r="V881" s="153">
        <v>0</v>
      </c>
      <c r="W881" s="152" t="s">
        <v>469</v>
      </c>
      <c r="X881" s="80" t="s">
        <v>20</v>
      </c>
      <c r="Y881" s="153" t="s">
        <v>1</v>
      </c>
    </row>
    <row r="882" spans="1:25">
      <c r="A882" s="153">
        <f t="shared" si="13"/>
        <v>879</v>
      </c>
      <c r="B882" s="153">
        <v>11</v>
      </c>
      <c r="C882" s="153" t="s">
        <v>716</v>
      </c>
      <c r="D882" s="153">
        <v>21609</v>
      </c>
      <c r="E882" s="153" t="s">
        <v>583</v>
      </c>
      <c r="F882" s="152" t="s">
        <v>468</v>
      </c>
      <c r="G882" s="152" t="s">
        <v>584</v>
      </c>
      <c r="H882" s="153">
        <v>3</v>
      </c>
      <c r="I882" s="153" t="s">
        <v>33</v>
      </c>
      <c r="J882" s="152" t="s">
        <v>656</v>
      </c>
      <c r="K882" s="153" t="s">
        <v>10</v>
      </c>
      <c r="L882" s="153" t="s">
        <v>445</v>
      </c>
      <c r="M882" s="164" t="s">
        <v>604</v>
      </c>
      <c r="N882" s="153" t="s">
        <v>23</v>
      </c>
      <c r="O882" s="153" t="s">
        <v>23</v>
      </c>
      <c r="P882" s="153" t="s">
        <v>23</v>
      </c>
      <c r="Q882" s="153" t="s">
        <v>23</v>
      </c>
      <c r="R882" s="153" t="s">
        <v>23</v>
      </c>
      <c r="S882" s="153" t="s">
        <v>23</v>
      </c>
      <c r="T882" s="152" t="s">
        <v>23</v>
      </c>
      <c r="U882" s="153">
        <v>0</v>
      </c>
      <c r="V882" s="153">
        <v>0</v>
      </c>
      <c r="W882" s="152" t="s">
        <v>469</v>
      </c>
      <c r="X882" s="80" t="s">
        <v>450</v>
      </c>
      <c r="Y882" s="153" t="s">
        <v>1</v>
      </c>
    </row>
    <row r="883" spans="1:25">
      <c r="A883" s="153">
        <f t="shared" si="13"/>
        <v>880</v>
      </c>
      <c r="B883" s="153">
        <v>11</v>
      </c>
      <c r="C883" s="153" t="s">
        <v>716</v>
      </c>
      <c r="D883" s="153">
        <v>21609</v>
      </c>
      <c r="E883" s="153" t="s">
        <v>595</v>
      </c>
      <c r="F883" s="152" t="s">
        <v>585</v>
      </c>
      <c r="G883" s="152" t="s">
        <v>586</v>
      </c>
      <c r="H883" s="153">
        <v>3</v>
      </c>
      <c r="I883" s="153" t="s">
        <v>33</v>
      </c>
      <c r="J883" s="152" t="s">
        <v>656</v>
      </c>
      <c r="K883" s="153" t="s">
        <v>10</v>
      </c>
      <c r="L883" s="153" t="s">
        <v>445</v>
      </c>
      <c r="M883" s="164" t="s">
        <v>604</v>
      </c>
      <c r="N883" s="153" t="s">
        <v>23</v>
      </c>
      <c r="O883" s="153" t="s">
        <v>23</v>
      </c>
      <c r="P883" s="153" t="s">
        <v>23</v>
      </c>
      <c r="Q883" s="153" t="s">
        <v>23</v>
      </c>
      <c r="R883" s="153" t="s">
        <v>23</v>
      </c>
      <c r="S883" s="153" t="s">
        <v>23</v>
      </c>
      <c r="T883" s="152" t="s">
        <v>23</v>
      </c>
      <c r="U883" s="153">
        <v>0</v>
      </c>
      <c r="V883" s="153">
        <v>0</v>
      </c>
      <c r="W883" s="152" t="s">
        <v>469</v>
      </c>
      <c r="X883" s="80" t="s">
        <v>450</v>
      </c>
      <c r="Y883" s="153" t="s">
        <v>1</v>
      </c>
    </row>
    <row r="884" spans="1:25">
      <c r="F884" s="91"/>
      <c r="G884" s="91"/>
      <c r="T884" s="91"/>
      <c r="X884" s="80"/>
    </row>
    <row r="885" spans="1:25">
      <c r="F885" s="91"/>
      <c r="G885" s="91"/>
      <c r="T885" s="91"/>
      <c r="X885" s="80"/>
    </row>
    <row r="886" spans="1:25">
      <c r="F886" s="91"/>
      <c r="G886" s="91"/>
      <c r="T886" s="91"/>
      <c r="X886" s="80"/>
    </row>
    <row r="887" spans="1:25">
      <c r="F887" s="91"/>
      <c r="G887" s="91"/>
      <c r="T887" s="91"/>
      <c r="X887" s="80"/>
    </row>
    <row r="888" spans="1:25">
      <c r="F888" s="91"/>
      <c r="G888" s="91"/>
      <c r="T888" s="91"/>
      <c r="X888" s="80"/>
    </row>
    <row r="889" spans="1:25">
      <c r="F889" s="91"/>
      <c r="G889" s="91"/>
      <c r="T889" s="91"/>
      <c r="X889" s="80"/>
    </row>
    <row r="890" spans="1:25">
      <c r="F890" s="91"/>
      <c r="G890" s="91"/>
      <c r="T890" s="91"/>
      <c r="X890" s="80"/>
    </row>
    <row r="891" spans="1:25">
      <c r="F891" s="91"/>
      <c r="G891" s="91"/>
      <c r="T891" s="91"/>
      <c r="X891" s="80"/>
    </row>
    <row r="892" spans="1:25">
      <c r="F892" s="91"/>
      <c r="G892" s="91"/>
      <c r="T892" s="91"/>
      <c r="X892" s="80"/>
    </row>
    <row r="893" spans="1:25">
      <c r="F893" s="91"/>
      <c r="G893" s="91"/>
      <c r="T893" s="91"/>
      <c r="X893" s="80"/>
    </row>
    <row r="894" spans="1:25">
      <c r="F894" s="91"/>
      <c r="G894" s="91"/>
      <c r="T894" s="91"/>
      <c r="X894" s="80"/>
    </row>
    <row r="895" spans="1:25">
      <c r="F895" s="91"/>
      <c r="G895" s="91"/>
      <c r="T895" s="91"/>
      <c r="X895" s="80"/>
    </row>
    <row r="896" spans="1:25">
      <c r="F896" s="91"/>
      <c r="G896" s="91"/>
      <c r="T896" s="91"/>
      <c r="X896" s="80"/>
    </row>
    <row r="897" spans="6:24">
      <c r="F897" s="91"/>
      <c r="G897" s="91"/>
      <c r="T897" s="91"/>
      <c r="X897" s="80"/>
    </row>
    <row r="898" spans="6:24">
      <c r="F898" s="91"/>
      <c r="G898" s="91"/>
      <c r="T898" s="91"/>
      <c r="X898" s="80"/>
    </row>
    <row r="899" spans="6:24">
      <c r="F899" s="91"/>
      <c r="G899" s="91"/>
      <c r="T899" s="91"/>
      <c r="X899" s="80"/>
    </row>
    <row r="900" spans="6:24">
      <c r="F900" s="91"/>
      <c r="G900" s="91"/>
      <c r="T900" s="91"/>
      <c r="X900" s="80"/>
    </row>
    <row r="901" spans="6:24">
      <c r="F901" s="91"/>
      <c r="G901" s="91"/>
      <c r="M901" s="66"/>
      <c r="T901" s="91"/>
      <c r="X901" s="80"/>
    </row>
    <row r="902" spans="6:24">
      <c r="F902" s="91"/>
      <c r="G902" s="91"/>
      <c r="M902" s="67"/>
      <c r="T902" s="91"/>
      <c r="X902" s="80"/>
    </row>
    <row r="903" spans="6:24">
      <c r="F903" s="91"/>
      <c r="G903" s="91"/>
      <c r="M903" s="65"/>
      <c r="T903" s="91"/>
      <c r="X903" s="80"/>
    </row>
    <row r="904" spans="6:24">
      <c r="F904" s="91"/>
      <c r="G904" s="91"/>
      <c r="M904" s="64"/>
      <c r="T904" s="91"/>
      <c r="X904" s="80"/>
    </row>
    <row r="905" spans="6:24">
      <c r="F905" s="91"/>
      <c r="G905" s="91"/>
      <c r="M905" s="66"/>
      <c r="T905" s="91"/>
      <c r="X905" s="80"/>
    </row>
    <row r="906" spans="6:24">
      <c r="F906" s="91"/>
      <c r="G906" s="91"/>
      <c r="M906" s="67"/>
      <c r="T906" s="91"/>
      <c r="X906" s="80"/>
    </row>
    <row r="907" spans="6:24">
      <c r="F907" s="91"/>
      <c r="G907" s="91"/>
      <c r="M907" s="68"/>
      <c r="T907" s="91"/>
      <c r="X907" s="80"/>
    </row>
    <row r="908" spans="6:24">
      <c r="F908" s="91"/>
      <c r="G908" s="91"/>
      <c r="M908" s="69"/>
      <c r="T908" s="91"/>
      <c r="X908" s="80"/>
    </row>
    <row r="909" spans="6:24">
      <c r="F909" s="91"/>
      <c r="G909" s="91"/>
      <c r="M909" s="65"/>
      <c r="T909" s="91"/>
      <c r="X909" s="80"/>
    </row>
    <row r="910" spans="6:24">
      <c r="F910" s="91"/>
      <c r="G910" s="91"/>
      <c r="M910" s="65"/>
      <c r="T910" s="91"/>
      <c r="X910" s="80"/>
    </row>
    <row r="911" spans="6:24">
      <c r="F911" s="91"/>
      <c r="G911" s="91"/>
      <c r="M911" s="64"/>
      <c r="T911" s="91"/>
      <c r="X911" s="80"/>
    </row>
    <row r="912" spans="6:24">
      <c r="F912" s="91"/>
      <c r="G912" s="91"/>
      <c r="M912" s="91"/>
      <c r="T912" s="91"/>
      <c r="X912" s="80"/>
    </row>
    <row r="913" spans="6:24">
      <c r="F913" s="91"/>
      <c r="G913" s="91"/>
      <c r="M913" s="91"/>
      <c r="T913" s="91"/>
      <c r="X913" s="80"/>
    </row>
    <row r="914" spans="6:24">
      <c r="F914" s="91"/>
      <c r="G914" s="91"/>
      <c r="M914" s="91"/>
      <c r="T914" s="91"/>
      <c r="X914" s="80"/>
    </row>
    <row r="915" spans="6:24">
      <c r="F915" s="91"/>
      <c r="G915" s="91"/>
      <c r="M915" s="91"/>
      <c r="T915" s="91"/>
      <c r="X915" s="80"/>
    </row>
    <row r="916" spans="6:24">
      <c r="F916" s="91"/>
      <c r="G916" s="91"/>
      <c r="M916" s="91"/>
      <c r="T916" s="91"/>
      <c r="X916" s="80"/>
    </row>
    <row r="917" spans="6:24">
      <c r="F917" s="91"/>
      <c r="G917" s="91"/>
      <c r="M917" s="91"/>
      <c r="T917" s="91"/>
      <c r="X917" s="80"/>
    </row>
    <row r="918" spans="6:24">
      <c r="F918" s="91"/>
      <c r="G918" s="91"/>
      <c r="M918" s="91"/>
      <c r="T918" s="91"/>
      <c r="X918" s="80"/>
    </row>
    <row r="919" spans="6:24">
      <c r="F919" s="91"/>
      <c r="G919" s="91"/>
      <c r="M919" s="91"/>
      <c r="T919" s="91"/>
      <c r="X919" s="80"/>
    </row>
    <row r="920" spans="6:24">
      <c r="F920" s="91"/>
      <c r="G920" s="91"/>
      <c r="M920" s="91"/>
      <c r="T920" s="91"/>
      <c r="X920" s="80"/>
    </row>
    <row r="921" spans="6:24">
      <c r="F921" s="91"/>
      <c r="G921" s="91"/>
      <c r="M921" s="91"/>
      <c r="T921" s="91"/>
      <c r="X921" s="80"/>
    </row>
    <row r="922" spans="6:24">
      <c r="F922" s="91"/>
      <c r="G922" s="91"/>
      <c r="M922" s="91"/>
      <c r="T922" s="91"/>
      <c r="X922" s="80"/>
    </row>
    <row r="923" spans="6:24">
      <c r="F923" s="91"/>
      <c r="G923" s="91"/>
      <c r="M923" s="91"/>
      <c r="T923" s="91"/>
      <c r="X923" s="80"/>
    </row>
    <row r="924" spans="6:24">
      <c r="F924" s="91"/>
      <c r="G924" s="91"/>
      <c r="M924" s="91"/>
      <c r="T924" s="91"/>
      <c r="X924" s="80"/>
    </row>
    <row r="925" spans="6:24">
      <c r="F925" s="91"/>
      <c r="G925" s="91"/>
      <c r="M925" s="91"/>
      <c r="T925" s="91"/>
      <c r="X925" s="80"/>
    </row>
    <row r="926" spans="6:24">
      <c r="F926" s="91"/>
      <c r="G926" s="91"/>
      <c r="M926" s="91"/>
      <c r="T926" s="91"/>
      <c r="X926" s="80"/>
    </row>
    <row r="927" spans="6:24">
      <c r="F927" s="91"/>
      <c r="G927" s="91"/>
      <c r="M927" s="91"/>
      <c r="T927" s="91"/>
      <c r="X927" s="80"/>
    </row>
    <row r="928" spans="6:24">
      <c r="F928" s="91"/>
      <c r="G928" s="91"/>
      <c r="M928" s="91"/>
      <c r="T928" s="91"/>
      <c r="X928" s="80"/>
    </row>
    <row r="929" spans="6:24">
      <c r="F929" s="91"/>
      <c r="G929" s="91"/>
      <c r="T929" s="91"/>
      <c r="X929" s="80"/>
    </row>
    <row r="930" spans="6:24">
      <c r="F930" s="91"/>
      <c r="G930" s="91"/>
      <c r="M930" s="91"/>
      <c r="T930" s="91"/>
      <c r="X930" s="80"/>
    </row>
    <row r="931" spans="6:24">
      <c r="F931" s="91"/>
      <c r="G931" s="91"/>
      <c r="T931" s="91"/>
      <c r="X931" s="80"/>
    </row>
    <row r="932" spans="6:24">
      <c r="F932" s="91"/>
      <c r="G932" s="91"/>
      <c r="M932" s="91"/>
      <c r="T932" s="91"/>
      <c r="X932" s="80"/>
    </row>
    <row r="933" spans="6:24">
      <c r="F933" s="91"/>
      <c r="G933" s="91"/>
      <c r="M933" s="91"/>
      <c r="T933" s="91"/>
      <c r="X933" s="80"/>
    </row>
    <row r="934" spans="6:24">
      <c r="F934" s="91"/>
      <c r="G934" s="91"/>
      <c r="M934" s="91"/>
      <c r="T934" s="91"/>
      <c r="X934" s="80"/>
    </row>
    <row r="935" spans="6:24">
      <c r="F935" s="91"/>
      <c r="G935" s="91"/>
      <c r="M935" s="91"/>
      <c r="T935" s="91"/>
      <c r="X935" s="80"/>
    </row>
    <row r="936" spans="6:24">
      <c r="F936" s="91"/>
      <c r="G936" s="91"/>
      <c r="M936" s="91"/>
      <c r="T936" s="91"/>
      <c r="X936" s="80"/>
    </row>
    <row r="937" spans="6:24">
      <c r="F937" s="91"/>
      <c r="G937" s="91"/>
      <c r="M937" s="91"/>
      <c r="T937" s="91"/>
      <c r="X937" s="80"/>
    </row>
    <row r="938" spans="6:24">
      <c r="F938" s="91"/>
      <c r="G938" s="91"/>
      <c r="M938" s="91"/>
      <c r="T938" s="91"/>
      <c r="X938" s="80"/>
    </row>
    <row r="939" spans="6:24">
      <c r="F939" s="91"/>
      <c r="G939" s="91"/>
      <c r="M939" s="91"/>
      <c r="T939" s="91"/>
      <c r="X939" s="80"/>
    </row>
    <row r="940" spans="6:24">
      <c r="F940" s="91"/>
      <c r="G940" s="91"/>
      <c r="M940" s="91"/>
      <c r="T940" s="91"/>
      <c r="X940" s="80"/>
    </row>
    <row r="941" spans="6:24">
      <c r="F941" s="91"/>
      <c r="G941" s="91"/>
      <c r="M941" s="91"/>
      <c r="T941" s="91"/>
      <c r="X941" s="80"/>
    </row>
    <row r="942" spans="6:24">
      <c r="F942" s="91"/>
      <c r="G942" s="91"/>
      <c r="M942" s="91"/>
      <c r="T942" s="91"/>
      <c r="X942" s="80"/>
    </row>
    <row r="943" spans="6:24">
      <c r="F943" s="91"/>
      <c r="G943" s="91"/>
      <c r="M943" s="91"/>
      <c r="T943" s="91"/>
      <c r="X943" s="80"/>
    </row>
    <row r="944" spans="6:24">
      <c r="F944" s="91"/>
      <c r="G944" s="91"/>
      <c r="M944" s="91"/>
      <c r="T944" s="91"/>
      <c r="X944" s="80"/>
    </row>
    <row r="945" spans="6:24">
      <c r="F945" s="91"/>
      <c r="G945" s="91"/>
      <c r="T945" s="91"/>
      <c r="X945" s="80"/>
    </row>
    <row r="946" spans="6:24">
      <c r="F946" s="91"/>
      <c r="G946" s="91"/>
      <c r="M946" s="91"/>
      <c r="T946" s="91"/>
      <c r="X946" s="80"/>
    </row>
    <row r="947" spans="6:24">
      <c r="F947" s="91"/>
      <c r="G947" s="91"/>
      <c r="T947" s="91"/>
      <c r="X947" s="80"/>
    </row>
    <row r="948" spans="6:24">
      <c r="F948" s="91"/>
      <c r="G948" s="91"/>
      <c r="M948" s="91"/>
      <c r="T948" s="91"/>
      <c r="X948" s="80"/>
    </row>
    <row r="949" spans="6:24">
      <c r="F949" s="91"/>
      <c r="G949" s="91"/>
      <c r="M949" s="91"/>
      <c r="T949" s="91"/>
      <c r="X949" s="80"/>
    </row>
    <row r="950" spans="6:24">
      <c r="F950" s="91"/>
      <c r="G950" s="91"/>
      <c r="M950" s="91"/>
      <c r="T950" s="91"/>
      <c r="X950" s="80"/>
    </row>
    <row r="951" spans="6:24">
      <c r="F951" s="91"/>
      <c r="G951" s="91"/>
      <c r="M951" s="91"/>
      <c r="T951" s="91"/>
      <c r="X951" s="80"/>
    </row>
    <row r="952" spans="6:24">
      <c r="F952" s="91"/>
      <c r="G952" s="91"/>
      <c r="M952" s="91"/>
      <c r="T952" s="91"/>
      <c r="X952" s="80"/>
    </row>
    <row r="953" spans="6:24">
      <c r="F953" s="91"/>
      <c r="G953" s="91"/>
      <c r="M953" s="91"/>
      <c r="T953" s="91"/>
      <c r="X953" s="80"/>
    </row>
    <row r="954" spans="6:24">
      <c r="F954" s="91"/>
      <c r="G954" s="91"/>
      <c r="M954" s="91"/>
      <c r="T954" s="91"/>
      <c r="X954" s="80"/>
    </row>
    <row r="955" spans="6:24">
      <c r="F955" s="91"/>
      <c r="G955" s="91"/>
      <c r="M955" s="91"/>
      <c r="T955" s="91"/>
      <c r="X955" s="80"/>
    </row>
    <row r="956" spans="6:24">
      <c r="F956" s="91"/>
      <c r="G956" s="91"/>
      <c r="T956" s="91"/>
      <c r="X956" s="80"/>
    </row>
    <row r="957" spans="6:24">
      <c r="F957" s="91"/>
      <c r="G957" s="91"/>
      <c r="M957" s="91"/>
      <c r="T957" s="91"/>
      <c r="X957" s="80"/>
    </row>
    <row r="958" spans="6:24">
      <c r="F958" s="91"/>
      <c r="G958" s="91"/>
      <c r="M958" s="91"/>
      <c r="T958" s="91"/>
      <c r="X958" s="80"/>
    </row>
    <row r="959" spans="6:24">
      <c r="F959" s="91"/>
      <c r="G959" s="91"/>
      <c r="M959" s="91"/>
      <c r="T959" s="91"/>
      <c r="X959" s="80"/>
    </row>
    <row r="960" spans="6:24">
      <c r="F960" s="91"/>
      <c r="G960" s="91"/>
      <c r="M960" s="91"/>
      <c r="T960" s="91"/>
      <c r="X960" s="80"/>
    </row>
    <row r="961" spans="6:24">
      <c r="F961" s="91"/>
      <c r="G961" s="91"/>
      <c r="M961" s="91"/>
      <c r="T961" s="91"/>
      <c r="X961" s="80"/>
    </row>
    <row r="962" spans="6:24">
      <c r="F962" s="91"/>
      <c r="G962" s="91"/>
      <c r="M962" s="91"/>
      <c r="T962" s="91"/>
      <c r="X962" s="80"/>
    </row>
    <row r="963" spans="6:24">
      <c r="F963" s="91"/>
      <c r="G963" s="91"/>
      <c r="M963" s="91"/>
      <c r="T963" s="91"/>
      <c r="X963" s="80"/>
    </row>
    <row r="964" spans="6:24">
      <c r="F964" s="91"/>
      <c r="G964" s="91"/>
      <c r="M964" s="91"/>
      <c r="T964" s="91"/>
      <c r="X964" s="80"/>
    </row>
    <row r="965" spans="6:24">
      <c r="F965" s="91"/>
      <c r="G965" s="91"/>
      <c r="M965" s="91"/>
      <c r="T965" s="91"/>
      <c r="X965" s="80"/>
    </row>
    <row r="966" spans="6:24">
      <c r="F966" s="91"/>
      <c r="G966" s="91"/>
      <c r="M966" s="91"/>
      <c r="T966" s="91"/>
      <c r="X966" s="80"/>
    </row>
    <row r="967" spans="6:24">
      <c r="F967" s="91"/>
      <c r="G967" s="91"/>
      <c r="M967" s="91"/>
      <c r="T967" s="91"/>
      <c r="X967" s="80"/>
    </row>
    <row r="968" spans="6:24">
      <c r="F968" s="91"/>
      <c r="G968" s="91"/>
      <c r="M968" s="91"/>
      <c r="T968" s="91"/>
      <c r="X968" s="80"/>
    </row>
    <row r="969" spans="6:24">
      <c r="F969" s="91"/>
      <c r="G969" s="91"/>
      <c r="M969" s="91"/>
      <c r="T969" s="91"/>
      <c r="X969" s="80"/>
    </row>
    <row r="970" spans="6:24">
      <c r="F970" s="91"/>
      <c r="G970" s="91"/>
      <c r="M970" s="91"/>
      <c r="T970" s="91"/>
      <c r="X970" s="80"/>
    </row>
    <row r="971" spans="6:24">
      <c r="F971" s="91"/>
      <c r="G971" s="91"/>
      <c r="M971" s="91"/>
      <c r="T971" s="91"/>
      <c r="X971" s="80"/>
    </row>
    <row r="972" spans="6:24">
      <c r="F972" s="91"/>
      <c r="G972" s="91"/>
      <c r="M972" s="91"/>
      <c r="T972" s="91"/>
      <c r="X972" s="80"/>
    </row>
    <row r="973" spans="6:24">
      <c r="F973" s="91"/>
      <c r="G973" s="91"/>
      <c r="M973" s="91"/>
      <c r="T973" s="91"/>
      <c r="X973" s="80"/>
    </row>
    <row r="974" spans="6:24">
      <c r="F974" s="91"/>
      <c r="G974" s="91"/>
      <c r="M974" s="91"/>
      <c r="T974" s="91"/>
      <c r="X974" s="80"/>
    </row>
    <row r="975" spans="6:24">
      <c r="F975" s="91"/>
      <c r="G975" s="91"/>
      <c r="M975" s="91"/>
      <c r="T975" s="91"/>
      <c r="X975" s="80"/>
    </row>
    <row r="976" spans="6:24">
      <c r="F976" s="91"/>
      <c r="G976" s="91"/>
      <c r="M976" s="91"/>
      <c r="T976" s="91"/>
      <c r="X976" s="80"/>
    </row>
    <row r="977" spans="1:25">
      <c r="F977" s="91"/>
      <c r="G977" s="91"/>
      <c r="M977" s="91"/>
      <c r="T977" s="91"/>
      <c r="X977" s="80"/>
    </row>
    <row r="978" spans="1:25">
      <c r="A978" s="23"/>
      <c r="B978" s="23"/>
      <c r="F978" s="92"/>
      <c r="G978" s="92"/>
      <c r="H978" s="23"/>
      <c r="I978" s="23"/>
      <c r="J978" s="92"/>
      <c r="K978" s="23"/>
      <c r="L978" s="23"/>
      <c r="M978" s="92"/>
      <c r="N978" s="23"/>
      <c r="O978" s="23"/>
      <c r="P978" s="23"/>
      <c r="Q978" s="23"/>
      <c r="R978" s="23"/>
      <c r="S978" s="23"/>
      <c r="T978" s="92"/>
      <c r="U978" s="23"/>
      <c r="V978" s="23"/>
      <c r="X978" s="28"/>
      <c r="Y978" s="23"/>
    </row>
    <row r="979" spans="1:25">
      <c r="F979" s="91"/>
      <c r="G979" s="91"/>
      <c r="M979" s="91"/>
      <c r="T979" s="91"/>
      <c r="X979" s="80"/>
    </row>
    <row r="980" spans="1:25">
      <c r="F980" s="91"/>
      <c r="G980" s="91"/>
      <c r="T980" s="91"/>
      <c r="X980" s="80"/>
    </row>
    <row r="981" spans="1:25">
      <c r="F981" s="91"/>
      <c r="G981" s="91"/>
      <c r="T981" s="91"/>
      <c r="X981" s="80"/>
    </row>
    <row r="982" spans="1:25">
      <c r="F982" s="91"/>
      <c r="G982" s="91"/>
      <c r="T982" s="91"/>
      <c r="X982" s="80"/>
    </row>
    <row r="983" spans="1:25">
      <c r="F983" s="91"/>
      <c r="G983" s="91"/>
      <c r="T983" s="91"/>
      <c r="X983" s="80"/>
    </row>
    <row r="984" spans="1:25">
      <c r="F984" s="91"/>
      <c r="G984" s="91"/>
      <c r="T984" s="91"/>
      <c r="X984" s="80"/>
    </row>
    <row r="985" spans="1:25">
      <c r="F985" s="91"/>
      <c r="G985" s="91"/>
      <c r="T985" s="91"/>
      <c r="X985" s="80"/>
    </row>
    <row r="986" spans="1:25">
      <c r="F986" s="91"/>
      <c r="G986" s="91"/>
      <c r="T986" s="91"/>
      <c r="X986" s="80"/>
    </row>
    <row r="987" spans="1:25">
      <c r="F987" s="91"/>
      <c r="G987" s="91"/>
      <c r="T987" s="91"/>
      <c r="X987" s="80"/>
    </row>
    <row r="988" spans="1:25">
      <c r="F988" s="91"/>
      <c r="G988" s="91"/>
      <c r="T988" s="91"/>
      <c r="X988" s="80"/>
    </row>
    <row r="989" spans="1:25">
      <c r="F989" s="91"/>
      <c r="G989" s="91"/>
      <c r="T989" s="91"/>
      <c r="X989" s="80"/>
    </row>
    <row r="990" spans="1:25">
      <c r="F990" s="91"/>
      <c r="G990" s="91"/>
      <c r="T990" s="91"/>
      <c r="X990" s="80"/>
    </row>
    <row r="991" spans="1:25">
      <c r="F991" s="91"/>
      <c r="G991" s="91"/>
      <c r="T991" s="91"/>
      <c r="X991" s="80"/>
    </row>
    <row r="992" spans="1:25">
      <c r="F992" s="91"/>
      <c r="G992" s="91"/>
      <c r="T992" s="91"/>
      <c r="X992" s="80"/>
    </row>
    <row r="993" spans="6:24">
      <c r="F993" s="91"/>
      <c r="G993" s="91"/>
      <c r="T993" s="91"/>
      <c r="X993" s="80"/>
    </row>
    <row r="994" spans="6:24">
      <c r="F994" s="91"/>
      <c r="G994" s="91"/>
      <c r="T994" s="91"/>
      <c r="X994" s="80"/>
    </row>
    <row r="995" spans="6:24">
      <c r="F995" s="91"/>
      <c r="G995" s="91"/>
      <c r="T995" s="91"/>
      <c r="X995" s="80"/>
    </row>
    <row r="996" spans="6:24">
      <c r="F996" s="91"/>
      <c r="G996" s="91"/>
      <c r="T996" s="91"/>
      <c r="X996" s="80"/>
    </row>
    <row r="997" spans="6:24">
      <c r="F997" s="91"/>
      <c r="G997" s="91"/>
      <c r="T997" s="91"/>
      <c r="X997" s="80"/>
    </row>
    <row r="998" spans="6:24">
      <c r="F998" s="91"/>
      <c r="G998" s="91"/>
      <c r="T998" s="91"/>
      <c r="X998" s="80"/>
    </row>
    <row r="999" spans="6:24">
      <c r="F999" s="91"/>
      <c r="G999" s="91"/>
      <c r="T999" s="91"/>
      <c r="X999" s="80"/>
    </row>
    <row r="1000" spans="6:24">
      <c r="F1000" s="91"/>
      <c r="G1000" s="91"/>
      <c r="M1000" s="66"/>
      <c r="T1000" s="91"/>
      <c r="X1000" s="80"/>
    </row>
    <row r="1001" spans="6:24">
      <c r="F1001" s="91"/>
      <c r="G1001" s="91"/>
      <c r="M1001" s="67"/>
      <c r="T1001" s="91"/>
      <c r="X1001" s="80"/>
    </row>
    <row r="1002" spans="6:24">
      <c r="F1002" s="91"/>
      <c r="G1002" s="91"/>
      <c r="M1002" s="65"/>
      <c r="T1002" s="91"/>
      <c r="X1002" s="80"/>
    </row>
    <row r="1003" spans="6:24">
      <c r="F1003" s="91"/>
      <c r="G1003" s="91"/>
      <c r="M1003" s="64"/>
      <c r="T1003" s="91"/>
      <c r="X1003" s="80"/>
    </row>
    <row r="1004" spans="6:24">
      <c r="F1004" s="91"/>
      <c r="G1004" s="91"/>
      <c r="M1004" s="66"/>
      <c r="T1004" s="91"/>
      <c r="X1004" s="80"/>
    </row>
    <row r="1005" spans="6:24">
      <c r="F1005" s="91"/>
      <c r="G1005" s="91"/>
      <c r="M1005" s="67"/>
      <c r="T1005" s="91"/>
      <c r="X1005" s="80"/>
    </row>
    <row r="1006" spans="6:24">
      <c r="F1006" s="91"/>
      <c r="G1006" s="91"/>
      <c r="M1006" s="68"/>
      <c r="T1006" s="91"/>
      <c r="X1006" s="80"/>
    </row>
    <row r="1007" spans="6:24">
      <c r="F1007" s="91"/>
      <c r="G1007" s="91"/>
      <c r="M1007" s="69"/>
      <c r="T1007" s="91"/>
      <c r="X1007" s="80"/>
    </row>
    <row r="1008" spans="6:24">
      <c r="F1008" s="91"/>
      <c r="G1008" s="91"/>
      <c r="M1008" s="65"/>
      <c r="T1008" s="91"/>
      <c r="X1008" s="80"/>
    </row>
    <row r="1009" spans="6:24">
      <c r="F1009" s="91"/>
      <c r="G1009" s="91"/>
      <c r="M1009" s="65"/>
      <c r="T1009" s="91"/>
      <c r="X1009" s="80"/>
    </row>
    <row r="1010" spans="6:24">
      <c r="F1010" s="91"/>
      <c r="G1010" s="91"/>
      <c r="M1010" s="64"/>
      <c r="T1010" s="91"/>
      <c r="X1010" s="80"/>
    </row>
    <row r="1011" spans="6:24">
      <c r="F1011" s="91"/>
      <c r="G1011" s="91"/>
      <c r="M1011" s="91"/>
      <c r="T1011" s="91"/>
      <c r="X1011" s="80"/>
    </row>
    <row r="1012" spans="6:24">
      <c r="F1012" s="91"/>
      <c r="G1012" s="91"/>
      <c r="M1012" s="91"/>
      <c r="T1012" s="91"/>
      <c r="X1012" s="80"/>
    </row>
    <row r="1013" spans="6:24">
      <c r="F1013" s="91"/>
      <c r="G1013" s="91"/>
      <c r="M1013" s="91"/>
      <c r="T1013" s="91"/>
      <c r="X1013" s="80"/>
    </row>
    <row r="1014" spans="6:24">
      <c r="F1014" s="91"/>
      <c r="G1014" s="91"/>
      <c r="M1014" s="91"/>
      <c r="T1014" s="91"/>
      <c r="X1014" s="80"/>
    </row>
    <row r="1015" spans="6:24">
      <c r="F1015" s="91"/>
      <c r="G1015" s="91"/>
      <c r="M1015" s="91"/>
      <c r="T1015" s="91"/>
      <c r="X1015" s="80"/>
    </row>
    <row r="1016" spans="6:24">
      <c r="F1016" s="91"/>
      <c r="G1016" s="91"/>
      <c r="M1016" s="91"/>
      <c r="T1016" s="91"/>
      <c r="X1016" s="80"/>
    </row>
    <row r="1017" spans="6:24">
      <c r="F1017" s="91"/>
      <c r="G1017" s="91"/>
      <c r="M1017" s="91"/>
      <c r="T1017" s="91"/>
      <c r="X1017" s="80"/>
    </row>
    <row r="1018" spans="6:24">
      <c r="F1018" s="91"/>
      <c r="G1018" s="91"/>
      <c r="M1018" s="91"/>
      <c r="T1018" s="91"/>
      <c r="X1018" s="80"/>
    </row>
    <row r="1019" spans="6:24">
      <c r="F1019" s="91"/>
      <c r="G1019" s="91"/>
      <c r="M1019" s="91"/>
      <c r="T1019" s="91"/>
      <c r="X1019" s="80"/>
    </row>
    <row r="1020" spans="6:24">
      <c r="F1020" s="91"/>
      <c r="G1020" s="91"/>
      <c r="M1020" s="91"/>
      <c r="T1020" s="91"/>
      <c r="X1020" s="80"/>
    </row>
    <row r="1021" spans="6:24">
      <c r="F1021" s="91"/>
      <c r="G1021" s="91"/>
      <c r="M1021" s="91"/>
      <c r="T1021" s="91"/>
      <c r="X1021" s="80"/>
    </row>
    <row r="1022" spans="6:24">
      <c r="F1022" s="91"/>
      <c r="G1022" s="91"/>
      <c r="M1022" s="91"/>
      <c r="T1022" s="91"/>
      <c r="X1022" s="80"/>
    </row>
    <row r="1023" spans="6:24">
      <c r="F1023" s="91"/>
      <c r="G1023" s="91"/>
      <c r="M1023" s="91"/>
      <c r="T1023" s="91"/>
      <c r="X1023" s="80"/>
    </row>
    <row r="1024" spans="6:24">
      <c r="F1024" s="91"/>
      <c r="G1024" s="91"/>
      <c r="M1024" s="91"/>
      <c r="T1024" s="91"/>
      <c r="X1024" s="80"/>
    </row>
    <row r="1025" spans="6:24">
      <c r="F1025" s="91"/>
      <c r="G1025" s="91"/>
      <c r="M1025" s="91"/>
      <c r="T1025" s="91"/>
      <c r="X1025" s="80"/>
    </row>
    <row r="1026" spans="6:24">
      <c r="F1026" s="91"/>
      <c r="G1026" s="91"/>
      <c r="M1026" s="91"/>
      <c r="T1026" s="91"/>
      <c r="X1026" s="80"/>
    </row>
    <row r="1027" spans="6:24">
      <c r="F1027" s="91"/>
      <c r="G1027" s="91"/>
      <c r="M1027" s="91"/>
      <c r="T1027" s="91"/>
      <c r="X1027" s="80"/>
    </row>
    <row r="1028" spans="6:24">
      <c r="F1028" s="91"/>
      <c r="G1028" s="91"/>
      <c r="T1028" s="91"/>
      <c r="X1028" s="80"/>
    </row>
    <row r="1029" spans="6:24">
      <c r="F1029" s="91"/>
      <c r="G1029" s="91"/>
      <c r="M1029" s="91"/>
      <c r="T1029" s="91"/>
      <c r="X1029" s="80"/>
    </row>
    <row r="1030" spans="6:24">
      <c r="F1030" s="91"/>
      <c r="G1030" s="91"/>
      <c r="T1030" s="91"/>
      <c r="X1030" s="80"/>
    </row>
    <row r="1031" spans="6:24">
      <c r="F1031" s="91"/>
      <c r="G1031" s="91"/>
      <c r="M1031" s="91"/>
      <c r="T1031" s="91"/>
      <c r="X1031" s="80"/>
    </row>
    <row r="1032" spans="6:24">
      <c r="F1032" s="91"/>
      <c r="G1032" s="91"/>
      <c r="M1032" s="91"/>
      <c r="T1032" s="91"/>
      <c r="X1032" s="80"/>
    </row>
    <row r="1033" spans="6:24">
      <c r="F1033" s="91"/>
      <c r="G1033" s="91"/>
      <c r="M1033" s="91"/>
      <c r="T1033" s="91"/>
      <c r="X1033" s="80"/>
    </row>
    <row r="1034" spans="6:24">
      <c r="F1034" s="91"/>
      <c r="G1034" s="91"/>
      <c r="M1034" s="91"/>
      <c r="T1034" s="91"/>
      <c r="X1034" s="80"/>
    </row>
    <row r="1035" spans="6:24">
      <c r="F1035" s="91"/>
      <c r="G1035" s="91"/>
      <c r="M1035" s="91"/>
      <c r="T1035" s="91"/>
      <c r="X1035" s="80"/>
    </row>
    <row r="1036" spans="6:24">
      <c r="F1036" s="91"/>
      <c r="G1036" s="91"/>
      <c r="M1036" s="91"/>
      <c r="T1036" s="91"/>
      <c r="X1036" s="80"/>
    </row>
    <row r="1037" spans="6:24">
      <c r="F1037" s="91"/>
      <c r="G1037" s="91"/>
      <c r="M1037" s="91"/>
      <c r="T1037" s="91"/>
      <c r="X1037" s="80"/>
    </row>
    <row r="1038" spans="6:24">
      <c r="F1038" s="91"/>
      <c r="G1038" s="91"/>
      <c r="M1038" s="91"/>
      <c r="T1038" s="91"/>
      <c r="X1038" s="80"/>
    </row>
    <row r="1039" spans="6:24">
      <c r="F1039" s="91"/>
      <c r="G1039" s="91"/>
      <c r="M1039" s="91"/>
      <c r="T1039" s="91"/>
      <c r="X1039" s="80"/>
    </row>
    <row r="1040" spans="6:24">
      <c r="F1040" s="91"/>
      <c r="G1040" s="91"/>
      <c r="M1040" s="91"/>
      <c r="T1040" s="91"/>
      <c r="X1040" s="80"/>
    </row>
    <row r="1041" spans="6:24">
      <c r="F1041" s="91"/>
      <c r="G1041" s="91"/>
      <c r="M1041" s="91"/>
      <c r="T1041" s="91"/>
      <c r="X1041" s="80"/>
    </row>
    <row r="1042" spans="6:24">
      <c r="F1042" s="91"/>
      <c r="G1042" s="91"/>
      <c r="M1042" s="91"/>
      <c r="T1042" s="91"/>
      <c r="X1042" s="80"/>
    </row>
    <row r="1043" spans="6:24">
      <c r="F1043" s="91"/>
      <c r="G1043" s="91"/>
      <c r="M1043" s="91"/>
      <c r="T1043" s="91"/>
      <c r="X1043" s="80"/>
    </row>
    <row r="1044" spans="6:24">
      <c r="F1044" s="91"/>
      <c r="G1044" s="91"/>
      <c r="T1044" s="91"/>
      <c r="X1044" s="80"/>
    </row>
    <row r="1045" spans="6:24">
      <c r="F1045" s="91"/>
      <c r="G1045" s="91"/>
      <c r="M1045" s="91"/>
      <c r="T1045" s="91"/>
      <c r="X1045" s="80"/>
    </row>
    <row r="1046" spans="6:24">
      <c r="F1046" s="91"/>
      <c r="G1046" s="91"/>
      <c r="T1046" s="91"/>
      <c r="X1046" s="80"/>
    </row>
    <row r="1047" spans="6:24">
      <c r="F1047" s="91"/>
      <c r="G1047" s="91"/>
      <c r="M1047" s="91"/>
      <c r="T1047" s="91"/>
      <c r="X1047" s="80"/>
    </row>
    <row r="1048" spans="6:24">
      <c r="F1048" s="91"/>
      <c r="G1048" s="91"/>
      <c r="M1048" s="91"/>
      <c r="T1048" s="91"/>
      <c r="X1048" s="80"/>
    </row>
    <row r="1049" spans="6:24">
      <c r="F1049" s="91"/>
      <c r="G1049" s="91"/>
      <c r="M1049" s="91"/>
      <c r="T1049" s="91"/>
      <c r="X1049" s="80"/>
    </row>
    <row r="1050" spans="6:24">
      <c r="F1050" s="91"/>
      <c r="G1050" s="91"/>
      <c r="M1050" s="91"/>
      <c r="T1050" s="91"/>
      <c r="X1050" s="80"/>
    </row>
    <row r="1051" spans="6:24">
      <c r="F1051" s="91"/>
      <c r="G1051" s="91"/>
      <c r="M1051" s="91"/>
      <c r="T1051" s="91"/>
      <c r="X1051" s="80"/>
    </row>
    <row r="1052" spans="6:24">
      <c r="F1052" s="91"/>
      <c r="G1052" s="91"/>
      <c r="M1052" s="91"/>
      <c r="T1052" s="91"/>
      <c r="X1052" s="80"/>
    </row>
    <row r="1053" spans="6:24">
      <c r="F1053" s="91"/>
      <c r="G1053" s="91"/>
      <c r="M1053" s="91"/>
      <c r="T1053" s="91"/>
      <c r="X1053" s="80"/>
    </row>
    <row r="1054" spans="6:24">
      <c r="F1054" s="91"/>
      <c r="G1054" s="91"/>
      <c r="M1054" s="91"/>
      <c r="T1054" s="91"/>
      <c r="X1054" s="80"/>
    </row>
    <row r="1055" spans="6:24">
      <c r="F1055" s="91"/>
      <c r="G1055" s="91"/>
      <c r="T1055" s="91"/>
      <c r="X1055" s="80"/>
    </row>
    <row r="1056" spans="6:24">
      <c r="F1056" s="91"/>
      <c r="G1056" s="91"/>
      <c r="M1056" s="91"/>
      <c r="T1056" s="91"/>
      <c r="X1056" s="80"/>
    </row>
    <row r="1057" spans="6:24">
      <c r="F1057" s="91"/>
      <c r="G1057" s="91"/>
      <c r="M1057" s="91"/>
      <c r="T1057" s="91"/>
      <c r="X1057" s="80"/>
    </row>
    <row r="1058" spans="6:24">
      <c r="F1058" s="91"/>
      <c r="G1058" s="91"/>
      <c r="M1058" s="91"/>
      <c r="T1058" s="91"/>
      <c r="X1058" s="80"/>
    </row>
    <row r="1059" spans="6:24">
      <c r="F1059" s="91"/>
      <c r="G1059" s="91"/>
      <c r="M1059" s="91"/>
      <c r="T1059" s="91"/>
      <c r="X1059" s="80"/>
    </row>
    <row r="1060" spans="6:24">
      <c r="F1060" s="91"/>
      <c r="G1060" s="91"/>
      <c r="M1060" s="91"/>
      <c r="T1060" s="91"/>
      <c r="X1060" s="80"/>
    </row>
    <row r="1061" spans="6:24">
      <c r="F1061" s="91"/>
      <c r="G1061" s="91"/>
      <c r="M1061" s="91"/>
      <c r="T1061" s="91"/>
      <c r="X1061" s="80"/>
    </row>
    <row r="1062" spans="6:24">
      <c r="F1062" s="91"/>
      <c r="G1062" s="91"/>
      <c r="M1062" s="91"/>
      <c r="T1062" s="91"/>
      <c r="X1062" s="80"/>
    </row>
    <row r="1063" spans="6:24">
      <c r="F1063" s="91"/>
      <c r="G1063" s="91"/>
      <c r="M1063" s="91"/>
      <c r="T1063" s="91"/>
      <c r="X1063" s="80"/>
    </row>
    <row r="1064" spans="6:24">
      <c r="F1064" s="91"/>
      <c r="G1064" s="91"/>
      <c r="M1064" s="91"/>
      <c r="T1064" s="91"/>
      <c r="X1064" s="80"/>
    </row>
    <row r="1065" spans="6:24">
      <c r="F1065" s="91"/>
      <c r="G1065" s="91"/>
      <c r="M1065" s="91"/>
      <c r="T1065" s="91"/>
      <c r="X1065" s="80"/>
    </row>
    <row r="1066" spans="6:24">
      <c r="F1066" s="91"/>
      <c r="G1066" s="91"/>
      <c r="M1066" s="91"/>
      <c r="T1066" s="91"/>
      <c r="X1066" s="80"/>
    </row>
    <row r="1067" spans="6:24">
      <c r="F1067" s="91"/>
      <c r="G1067" s="91"/>
      <c r="M1067" s="91"/>
      <c r="T1067" s="91"/>
      <c r="X1067" s="80"/>
    </row>
    <row r="1068" spans="6:24">
      <c r="F1068" s="91"/>
      <c r="G1068" s="91"/>
      <c r="M1068" s="91"/>
      <c r="T1068" s="91"/>
      <c r="X1068" s="80"/>
    </row>
    <row r="1069" spans="6:24">
      <c r="F1069" s="91"/>
      <c r="G1069" s="91"/>
      <c r="M1069" s="91"/>
      <c r="T1069" s="91"/>
      <c r="X1069" s="80"/>
    </row>
    <row r="1070" spans="6:24">
      <c r="F1070" s="91"/>
      <c r="G1070" s="91"/>
      <c r="M1070" s="91"/>
      <c r="T1070" s="91"/>
      <c r="X1070" s="80"/>
    </row>
    <row r="1071" spans="6:24">
      <c r="F1071" s="91"/>
      <c r="G1071" s="91"/>
      <c r="M1071" s="91"/>
      <c r="T1071" s="91"/>
      <c r="X1071" s="80"/>
    </row>
    <row r="1072" spans="6:24">
      <c r="F1072" s="91"/>
      <c r="G1072" s="91"/>
      <c r="M1072" s="91"/>
      <c r="T1072" s="91"/>
      <c r="X1072" s="80"/>
    </row>
    <row r="1073" spans="6:24">
      <c r="F1073" s="91"/>
      <c r="G1073" s="91"/>
      <c r="M1073" s="91"/>
      <c r="T1073" s="91"/>
      <c r="X1073" s="80"/>
    </row>
    <row r="1074" spans="6:24">
      <c r="F1074" s="91"/>
      <c r="G1074" s="91"/>
      <c r="M1074" s="91"/>
      <c r="T1074" s="91"/>
      <c r="X1074" s="80"/>
    </row>
    <row r="1075" spans="6:24">
      <c r="F1075" s="91"/>
      <c r="G1075" s="91"/>
      <c r="M1075" s="91"/>
      <c r="T1075" s="91"/>
      <c r="X1075" s="80"/>
    </row>
    <row r="1076" spans="6:24">
      <c r="F1076" s="91"/>
      <c r="G1076" s="91"/>
      <c r="M1076" s="91"/>
      <c r="T1076" s="91"/>
      <c r="X1076" s="80"/>
    </row>
    <row r="1077" spans="6:24">
      <c r="F1077" s="91"/>
      <c r="G1077" s="91"/>
      <c r="M1077" s="91"/>
      <c r="T1077" s="91"/>
      <c r="X1077" s="80"/>
    </row>
    <row r="1078" spans="6:24">
      <c r="F1078" s="91"/>
      <c r="G1078" s="91"/>
      <c r="M1078" s="91"/>
      <c r="T1078" s="91"/>
      <c r="X1078" s="80"/>
    </row>
    <row r="1079" spans="6:24">
      <c r="F1079" s="91"/>
      <c r="G1079" s="91"/>
      <c r="T1079" s="91"/>
      <c r="X1079" s="80"/>
    </row>
    <row r="1080" spans="6:24">
      <c r="F1080" s="91"/>
      <c r="G1080" s="91"/>
      <c r="T1080" s="91"/>
      <c r="X1080" s="80"/>
    </row>
    <row r="1081" spans="6:24">
      <c r="F1081" s="91"/>
      <c r="G1081" s="91"/>
      <c r="T1081" s="91"/>
      <c r="X1081" s="80"/>
    </row>
    <row r="1082" spans="6:24">
      <c r="F1082" s="91"/>
      <c r="G1082" s="91"/>
      <c r="T1082" s="91"/>
      <c r="X1082" s="80"/>
    </row>
    <row r="1083" spans="6:24">
      <c r="F1083" s="91"/>
      <c r="G1083" s="91"/>
      <c r="T1083" s="91"/>
      <c r="X1083" s="80"/>
    </row>
    <row r="1084" spans="6:24">
      <c r="F1084" s="91"/>
      <c r="G1084" s="91"/>
      <c r="T1084" s="91"/>
      <c r="X1084" s="80"/>
    </row>
    <row r="1085" spans="6:24">
      <c r="F1085" s="91"/>
      <c r="G1085" s="91"/>
      <c r="T1085" s="91"/>
      <c r="X1085" s="80"/>
    </row>
    <row r="1086" spans="6:24">
      <c r="F1086" s="91"/>
      <c r="G1086" s="91"/>
      <c r="T1086" s="91"/>
      <c r="X1086" s="80"/>
    </row>
    <row r="1087" spans="6:24">
      <c r="F1087" s="91"/>
      <c r="G1087" s="91"/>
      <c r="T1087" s="91"/>
      <c r="X1087" s="80"/>
    </row>
    <row r="1088" spans="6:24">
      <c r="F1088" s="91"/>
      <c r="G1088" s="91"/>
      <c r="T1088" s="91"/>
      <c r="X1088" s="80"/>
    </row>
    <row r="1089" spans="6:24">
      <c r="F1089" s="91"/>
      <c r="G1089" s="91"/>
      <c r="T1089" s="91"/>
      <c r="X1089" s="80"/>
    </row>
    <row r="1090" spans="6:24">
      <c r="F1090" s="91"/>
      <c r="G1090" s="91"/>
      <c r="T1090" s="91"/>
      <c r="X1090" s="80"/>
    </row>
    <row r="1091" spans="6:24">
      <c r="F1091" s="91"/>
      <c r="G1091" s="91"/>
      <c r="T1091" s="91"/>
      <c r="X1091" s="80"/>
    </row>
    <row r="1092" spans="6:24">
      <c r="F1092" s="91"/>
      <c r="G1092" s="91"/>
      <c r="T1092" s="91"/>
      <c r="X1092" s="80"/>
    </row>
    <row r="1093" spans="6:24">
      <c r="F1093" s="91"/>
      <c r="G1093" s="91"/>
      <c r="T1093" s="91"/>
      <c r="X1093" s="80"/>
    </row>
    <row r="1094" spans="6:24">
      <c r="F1094" s="91"/>
      <c r="G1094" s="91"/>
      <c r="T1094" s="91"/>
      <c r="X1094" s="80"/>
    </row>
    <row r="1095" spans="6:24">
      <c r="F1095" s="91"/>
      <c r="G1095" s="91"/>
      <c r="T1095" s="91"/>
      <c r="X1095" s="80"/>
    </row>
    <row r="1096" spans="6:24">
      <c r="F1096" s="91"/>
      <c r="G1096" s="91"/>
      <c r="T1096" s="91"/>
      <c r="X1096" s="80"/>
    </row>
    <row r="1097" spans="6:24">
      <c r="F1097" s="91"/>
      <c r="G1097" s="91"/>
      <c r="T1097" s="91"/>
      <c r="X1097" s="80"/>
    </row>
    <row r="1098" spans="6:24">
      <c r="F1098" s="91"/>
      <c r="G1098" s="91"/>
      <c r="T1098" s="91"/>
      <c r="X1098" s="80"/>
    </row>
    <row r="1099" spans="6:24">
      <c r="F1099" s="91"/>
      <c r="G1099" s="91"/>
      <c r="M1099" s="66"/>
      <c r="T1099" s="91"/>
      <c r="X1099" s="80"/>
    </row>
    <row r="1100" spans="6:24">
      <c r="F1100" s="91"/>
      <c r="G1100" s="91"/>
      <c r="M1100" s="67"/>
      <c r="T1100" s="91"/>
      <c r="X1100" s="80"/>
    </row>
    <row r="1101" spans="6:24">
      <c r="F1101" s="91"/>
      <c r="G1101" s="91"/>
      <c r="M1101" s="65"/>
      <c r="T1101" s="91"/>
      <c r="X1101" s="80"/>
    </row>
    <row r="1102" spans="6:24">
      <c r="F1102" s="91"/>
      <c r="G1102" s="91"/>
      <c r="M1102" s="64"/>
      <c r="T1102" s="91"/>
      <c r="X1102" s="80"/>
    </row>
    <row r="1103" spans="6:24">
      <c r="F1103" s="91"/>
      <c r="G1103" s="91"/>
      <c r="M1103" s="66"/>
      <c r="T1103" s="91"/>
      <c r="X1103" s="80"/>
    </row>
    <row r="1104" spans="6:24">
      <c r="F1104" s="91"/>
      <c r="G1104" s="91"/>
      <c r="M1104" s="67"/>
      <c r="T1104" s="91"/>
      <c r="X1104" s="80"/>
    </row>
    <row r="1105" spans="6:24">
      <c r="F1105" s="91"/>
      <c r="G1105" s="91"/>
      <c r="M1105" s="68"/>
      <c r="T1105" s="91"/>
      <c r="X1105" s="80"/>
    </row>
    <row r="1106" spans="6:24">
      <c r="F1106" s="91"/>
      <c r="G1106" s="91"/>
      <c r="M1106" s="69"/>
      <c r="T1106" s="91"/>
      <c r="X1106" s="80"/>
    </row>
    <row r="1107" spans="6:24">
      <c r="F1107" s="91"/>
      <c r="G1107" s="91"/>
      <c r="M1107" s="65"/>
      <c r="T1107" s="91"/>
      <c r="X1107" s="80"/>
    </row>
    <row r="1108" spans="6:24">
      <c r="F1108" s="91"/>
      <c r="G1108" s="91"/>
      <c r="M1108" s="65"/>
      <c r="T1108" s="91"/>
      <c r="X1108" s="80"/>
    </row>
    <row r="1109" spans="6:24">
      <c r="F1109" s="91"/>
      <c r="G1109" s="91"/>
      <c r="M1109" s="64"/>
      <c r="T1109" s="91"/>
      <c r="X1109" s="80"/>
    </row>
    <row r="1110" spans="6:24">
      <c r="F1110" s="91"/>
      <c r="G1110" s="91"/>
      <c r="M1110" s="91"/>
      <c r="T1110" s="91"/>
      <c r="X1110" s="80"/>
    </row>
    <row r="1111" spans="6:24">
      <c r="F1111" s="91"/>
      <c r="G1111" s="91"/>
      <c r="M1111" s="91"/>
      <c r="T1111" s="91"/>
      <c r="X1111" s="80"/>
    </row>
    <row r="1112" spans="6:24">
      <c r="F1112" s="91"/>
      <c r="G1112" s="91"/>
      <c r="M1112" s="91"/>
      <c r="T1112" s="91"/>
      <c r="X1112" s="80"/>
    </row>
    <row r="1113" spans="6:24">
      <c r="F1113" s="91"/>
      <c r="G1113" s="91"/>
      <c r="M1113" s="91"/>
      <c r="T1113" s="91"/>
      <c r="X1113" s="80"/>
    </row>
    <row r="1114" spans="6:24">
      <c r="F1114" s="91"/>
      <c r="G1114" s="91"/>
      <c r="M1114" s="91"/>
      <c r="T1114" s="91"/>
      <c r="X1114" s="80"/>
    </row>
    <row r="1115" spans="6:24">
      <c r="F1115" s="91"/>
      <c r="G1115" s="91"/>
      <c r="M1115" s="91"/>
      <c r="T1115" s="91"/>
      <c r="X1115" s="80"/>
    </row>
    <row r="1116" spans="6:24">
      <c r="F1116" s="91"/>
      <c r="G1116" s="91"/>
      <c r="M1116" s="91"/>
      <c r="T1116" s="91"/>
      <c r="X1116" s="80"/>
    </row>
    <row r="1117" spans="6:24">
      <c r="F1117" s="91"/>
      <c r="G1117" s="91"/>
      <c r="M1117" s="91"/>
      <c r="T1117" s="91"/>
      <c r="X1117" s="80"/>
    </row>
    <row r="1118" spans="6:24">
      <c r="F1118" s="91"/>
      <c r="G1118" s="91"/>
      <c r="M1118" s="91"/>
      <c r="T1118" s="91"/>
      <c r="X1118" s="80"/>
    </row>
    <row r="1119" spans="6:24">
      <c r="F1119" s="91"/>
      <c r="G1119" s="91"/>
      <c r="M1119" s="91"/>
      <c r="T1119" s="91"/>
      <c r="X1119" s="80"/>
    </row>
    <row r="1120" spans="6:24">
      <c r="F1120" s="91"/>
      <c r="G1120" s="91"/>
      <c r="M1120" s="91"/>
      <c r="T1120" s="91"/>
      <c r="X1120" s="80"/>
    </row>
    <row r="1121" spans="6:24">
      <c r="F1121" s="91"/>
      <c r="G1121" s="91"/>
      <c r="M1121" s="91"/>
      <c r="T1121" s="91"/>
      <c r="X1121" s="80"/>
    </row>
    <row r="1122" spans="6:24">
      <c r="F1122" s="91"/>
      <c r="G1122" s="91"/>
      <c r="M1122" s="91"/>
      <c r="T1122" s="91"/>
      <c r="X1122" s="80"/>
    </row>
    <row r="1123" spans="6:24">
      <c r="F1123" s="91"/>
      <c r="G1123" s="91"/>
      <c r="M1123" s="91"/>
      <c r="T1123" s="91"/>
      <c r="X1123" s="80"/>
    </row>
    <row r="1124" spans="6:24">
      <c r="F1124" s="91"/>
      <c r="G1124" s="91"/>
      <c r="M1124" s="91"/>
      <c r="T1124" s="91"/>
      <c r="X1124" s="80"/>
    </row>
    <row r="1125" spans="6:24">
      <c r="F1125" s="91"/>
      <c r="G1125" s="91"/>
      <c r="M1125" s="91"/>
      <c r="T1125" s="91"/>
      <c r="X1125" s="80"/>
    </row>
    <row r="1126" spans="6:24">
      <c r="F1126" s="91"/>
      <c r="G1126" s="91"/>
      <c r="M1126" s="91"/>
      <c r="T1126" s="91"/>
      <c r="X1126" s="80"/>
    </row>
    <row r="1127" spans="6:24">
      <c r="F1127" s="91"/>
      <c r="G1127" s="91"/>
      <c r="T1127" s="91"/>
      <c r="X1127" s="80"/>
    </row>
    <row r="1128" spans="6:24">
      <c r="F1128" s="91"/>
      <c r="G1128" s="91"/>
      <c r="M1128" s="91"/>
      <c r="T1128" s="91"/>
      <c r="X1128" s="80"/>
    </row>
    <row r="1129" spans="6:24">
      <c r="F1129" s="91"/>
      <c r="G1129" s="91"/>
      <c r="T1129" s="91"/>
      <c r="X1129" s="80"/>
    </row>
    <row r="1130" spans="6:24">
      <c r="F1130" s="91"/>
      <c r="G1130" s="91"/>
      <c r="M1130" s="91"/>
      <c r="T1130" s="91"/>
      <c r="X1130" s="80"/>
    </row>
    <row r="1131" spans="6:24">
      <c r="F1131" s="91"/>
      <c r="G1131" s="91"/>
      <c r="M1131" s="91"/>
      <c r="T1131" s="91"/>
      <c r="X1131" s="80"/>
    </row>
    <row r="1132" spans="6:24">
      <c r="F1132" s="91"/>
      <c r="G1132" s="91"/>
      <c r="M1132" s="91"/>
      <c r="T1132" s="91"/>
      <c r="X1132" s="80"/>
    </row>
    <row r="1133" spans="6:24">
      <c r="F1133" s="91"/>
      <c r="G1133" s="91"/>
      <c r="M1133" s="91"/>
      <c r="T1133" s="91"/>
      <c r="X1133" s="80"/>
    </row>
    <row r="1134" spans="6:24">
      <c r="F1134" s="91"/>
      <c r="G1134" s="91"/>
      <c r="M1134" s="91"/>
      <c r="T1134" s="91"/>
      <c r="X1134" s="80"/>
    </row>
    <row r="1135" spans="6:24">
      <c r="F1135" s="91"/>
      <c r="G1135" s="91"/>
      <c r="M1135" s="91"/>
      <c r="T1135" s="91"/>
      <c r="X1135" s="80"/>
    </row>
    <row r="1136" spans="6:24">
      <c r="F1136" s="91"/>
      <c r="G1136" s="91"/>
      <c r="M1136" s="91"/>
      <c r="T1136" s="91"/>
      <c r="X1136" s="80"/>
    </row>
    <row r="1137" spans="6:24">
      <c r="F1137" s="91"/>
      <c r="G1137" s="91"/>
      <c r="M1137" s="91"/>
      <c r="T1137" s="91"/>
      <c r="X1137" s="80"/>
    </row>
    <row r="1138" spans="6:24">
      <c r="F1138" s="91"/>
      <c r="G1138" s="91"/>
      <c r="M1138" s="91"/>
      <c r="T1138" s="91"/>
      <c r="X1138" s="80"/>
    </row>
    <row r="1139" spans="6:24">
      <c r="F1139" s="91"/>
      <c r="G1139" s="91"/>
      <c r="M1139" s="91"/>
      <c r="T1139" s="91"/>
      <c r="X1139" s="80"/>
    </row>
    <row r="1140" spans="6:24">
      <c r="F1140" s="91"/>
      <c r="G1140" s="91"/>
      <c r="M1140" s="91"/>
      <c r="T1140" s="91"/>
      <c r="X1140" s="80"/>
    </row>
    <row r="1141" spans="6:24">
      <c r="F1141" s="91"/>
      <c r="G1141" s="91"/>
      <c r="M1141" s="91"/>
      <c r="T1141" s="91"/>
      <c r="X1141" s="80"/>
    </row>
    <row r="1142" spans="6:24">
      <c r="F1142" s="91"/>
      <c r="G1142" s="91"/>
      <c r="M1142" s="91"/>
      <c r="T1142" s="91"/>
      <c r="X1142" s="80"/>
    </row>
    <row r="1143" spans="6:24">
      <c r="F1143" s="91"/>
      <c r="G1143" s="91"/>
      <c r="T1143" s="91"/>
      <c r="X1143" s="80"/>
    </row>
    <row r="1144" spans="6:24">
      <c r="F1144" s="91"/>
      <c r="G1144" s="91"/>
      <c r="M1144" s="91"/>
      <c r="T1144" s="91"/>
      <c r="X1144" s="80"/>
    </row>
    <row r="1145" spans="6:24">
      <c r="F1145" s="91"/>
      <c r="G1145" s="91"/>
      <c r="T1145" s="91"/>
      <c r="X1145" s="80"/>
    </row>
    <row r="1146" spans="6:24">
      <c r="F1146" s="91"/>
      <c r="G1146" s="91"/>
      <c r="M1146" s="91"/>
      <c r="T1146" s="91"/>
      <c r="X1146" s="80"/>
    </row>
    <row r="1147" spans="6:24">
      <c r="F1147" s="91"/>
      <c r="G1147" s="91"/>
      <c r="M1147" s="91"/>
      <c r="T1147" s="91"/>
      <c r="X1147" s="80"/>
    </row>
    <row r="1148" spans="6:24">
      <c r="F1148" s="91"/>
      <c r="G1148" s="91"/>
      <c r="M1148" s="91"/>
      <c r="T1148" s="91"/>
      <c r="X1148" s="80"/>
    </row>
    <row r="1149" spans="6:24">
      <c r="F1149" s="91"/>
      <c r="G1149" s="91"/>
      <c r="M1149" s="91"/>
      <c r="T1149" s="91"/>
      <c r="X1149" s="80"/>
    </row>
    <row r="1150" spans="6:24">
      <c r="F1150" s="91"/>
      <c r="G1150" s="91"/>
      <c r="M1150" s="91"/>
      <c r="T1150" s="91"/>
      <c r="X1150" s="80"/>
    </row>
    <row r="1151" spans="6:24">
      <c r="F1151" s="91"/>
      <c r="G1151" s="91"/>
      <c r="M1151" s="91"/>
      <c r="T1151" s="91"/>
      <c r="X1151" s="80"/>
    </row>
    <row r="1152" spans="6:24">
      <c r="F1152" s="91"/>
      <c r="G1152" s="91"/>
      <c r="M1152" s="91"/>
      <c r="T1152" s="91"/>
      <c r="X1152" s="80"/>
    </row>
    <row r="1153" spans="6:24">
      <c r="F1153" s="91"/>
      <c r="G1153" s="91"/>
      <c r="M1153" s="91"/>
      <c r="T1153" s="91"/>
      <c r="X1153" s="80"/>
    </row>
    <row r="1154" spans="6:24">
      <c r="F1154" s="91"/>
      <c r="G1154" s="91"/>
      <c r="T1154" s="91"/>
      <c r="X1154" s="80"/>
    </row>
    <row r="1155" spans="6:24">
      <c r="F1155" s="91"/>
      <c r="G1155" s="91"/>
      <c r="M1155" s="91"/>
      <c r="T1155" s="91"/>
      <c r="X1155" s="80"/>
    </row>
    <row r="1156" spans="6:24">
      <c r="F1156" s="91"/>
      <c r="G1156" s="91"/>
      <c r="M1156" s="91"/>
      <c r="T1156" s="91"/>
      <c r="X1156" s="80"/>
    </row>
    <row r="1157" spans="6:24">
      <c r="F1157" s="91"/>
      <c r="G1157" s="91"/>
      <c r="M1157" s="91"/>
      <c r="T1157" s="91"/>
      <c r="X1157" s="80"/>
    </row>
    <row r="1158" spans="6:24">
      <c r="F1158" s="91"/>
      <c r="G1158" s="91"/>
      <c r="M1158" s="91"/>
      <c r="T1158" s="91"/>
      <c r="X1158" s="80"/>
    </row>
    <row r="1159" spans="6:24">
      <c r="F1159" s="91"/>
      <c r="G1159" s="91"/>
      <c r="M1159" s="91"/>
      <c r="T1159" s="91"/>
      <c r="X1159" s="80"/>
    </row>
    <row r="1160" spans="6:24">
      <c r="F1160" s="91"/>
      <c r="G1160" s="91"/>
      <c r="M1160" s="91"/>
      <c r="T1160" s="91"/>
      <c r="X1160" s="80"/>
    </row>
    <row r="1161" spans="6:24">
      <c r="F1161" s="91"/>
      <c r="G1161" s="91"/>
      <c r="M1161" s="91"/>
      <c r="T1161" s="91"/>
      <c r="X1161" s="80"/>
    </row>
    <row r="1162" spans="6:24">
      <c r="F1162" s="91"/>
      <c r="G1162" s="91"/>
      <c r="M1162" s="91"/>
      <c r="T1162" s="91"/>
      <c r="X1162" s="80"/>
    </row>
    <row r="1163" spans="6:24">
      <c r="F1163" s="91"/>
      <c r="G1163" s="91"/>
      <c r="M1163" s="91"/>
      <c r="T1163" s="91"/>
      <c r="X1163" s="80"/>
    </row>
    <row r="1164" spans="6:24">
      <c r="F1164" s="91"/>
      <c r="G1164" s="91"/>
      <c r="M1164" s="91"/>
      <c r="T1164" s="91"/>
      <c r="X1164" s="80"/>
    </row>
    <row r="1165" spans="6:24">
      <c r="F1165" s="91"/>
      <c r="G1165" s="91"/>
      <c r="M1165" s="91"/>
      <c r="T1165" s="91"/>
      <c r="X1165" s="80"/>
    </row>
    <row r="1166" spans="6:24">
      <c r="F1166" s="91"/>
      <c r="G1166" s="91"/>
      <c r="M1166" s="91"/>
      <c r="T1166" s="91"/>
      <c r="X1166" s="80"/>
    </row>
    <row r="1167" spans="6:24">
      <c r="F1167" s="91"/>
      <c r="G1167" s="91"/>
      <c r="M1167" s="91"/>
      <c r="T1167" s="91"/>
      <c r="X1167" s="80"/>
    </row>
    <row r="1168" spans="6:24">
      <c r="F1168" s="91"/>
      <c r="G1168" s="91"/>
      <c r="M1168" s="91"/>
      <c r="T1168" s="91"/>
      <c r="X1168" s="80"/>
    </row>
    <row r="1169" spans="1:25">
      <c r="F1169" s="91"/>
      <c r="G1169" s="91"/>
      <c r="M1169" s="91"/>
      <c r="T1169" s="91"/>
      <c r="X1169" s="80"/>
    </row>
    <row r="1170" spans="1:25">
      <c r="F1170" s="91"/>
      <c r="G1170" s="91"/>
      <c r="M1170" s="91"/>
      <c r="T1170" s="91"/>
      <c r="X1170" s="80"/>
    </row>
    <row r="1171" spans="1:25">
      <c r="F1171" s="91"/>
      <c r="G1171" s="91"/>
      <c r="M1171" s="91"/>
      <c r="T1171" s="91"/>
      <c r="X1171" s="80"/>
    </row>
    <row r="1172" spans="1:25">
      <c r="F1172" s="91"/>
      <c r="G1172" s="91"/>
      <c r="M1172" s="91"/>
      <c r="T1172" s="91"/>
      <c r="X1172" s="80"/>
    </row>
    <row r="1173" spans="1:25">
      <c r="F1173" s="91"/>
      <c r="G1173" s="91"/>
      <c r="M1173" s="91"/>
      <c r="T1173" s="91"/>
      <c r="X1173" s="80"/>
    </row>
    <row r="1174" spans="1:25">
      <c r="F1174" s="91"/>
      <c r="G1174" s="91"/>
      <c r="M1174" s="91"/>
      <c r="T1174" s="91"/>
      <c r="X1174" s="80"/>
    </row>
    <row r="1175" spans="1:25">
      <c r="F1175" s="91"/>
      <c r="G1175" s="91"/>
      <c r="M1175" s="91"/>
      <c r="T1175" s="91"/>
      <c r="X1175" s="80"/>
    </row>
    <row r="1176" spans="1:25">
      <c r="A1176" s="23"/>
      <c r="B1176" s="23"/>
      <c r="C1176" s="23"/>
      <c r="D1176" s="23"/>
      <c r="F1176" s="92"/>
      <c r="G1176" s="92"/>
      <c r="H1176" s="23"/>
      <c r="I1176" s="23"/>
      <c r="J1176" s="92"/>
      <c r="K1176" s="23"/>
      <c r="L1176" s="23"/>
      <c r="M1176" s="92"/>
      <c r="N1176" s="23"/>
      <c r="O1176" s="23"/>
      <c r="P1176" s="23"/>
      <c r="Q1176" s="23"/>
      <c r="R1176" s="23"/>
      <c r="S1176" s="23"/>
      <c r="T1176" s="92"/>
      <c r="U1176" s="23"/>
      <c r="V1176" s="23"/>
      <c r="X1176" s="28"/>
      <c r="Y1176" s="23"/>
    </row>
    <row r="1177" spans="1:25">
      <c r="A1177" s="89"/>
      <c r="F1177" s="91"/>
      <c r="G1177" s="91"/>
      <c r="M1177" s="91"/>
      <c r="T1177" s="91"/>
      <c r="X1177" s="80"/>
    </row>
    <row r="1178" spans="1:25">
      <c r="A1178" s="89"/>
      <c r="F1178" s="91"/>
      <c r="G1178" s="91"/>
      <c r="M1178" s="91"/>
      <c r="T1178" s="91"/>
      <c r="X1178" s="80"/>
    </row>
    <row r="1179" spans="1:25">
      <c r="A1179" s="89"/>
      <c r="F1179" s="91"/>
      <c r="G1179" s="91"/>
      <c r="M1179" s="91"/>
      <c r="T1179" s="91"/>
      <c r="X1179" s="80"/>
    </row>
    <row r="1180" spans="1:25">
      <c r="A1180" s="89"/>
      <c r="F1180" s="91"/>
      <c r="G1180" s="91"/>
      <c r="M1180" s="91"/>
      <c r="T1180" s="91"/>
      <c r="X1180" s="80"/>
    </row>
    <row r="1181" spans="1:25">
      <c r="A1181" s="89"/>
      <c r="F1181" s="91"/>
      <c r="G1181" s="91"/>
      <c r="M1181" s="91"/>
      <c r="T1181" s="91"/>
      <c r="X1181" s="80"/>
    </row>
    <row r="1182" spans="1:25">
      <c r="A1182" s="89"/>
      <c r="F1182" s="91"/>
      <c r="G1182" s="91"/>
      <c r="M1182" s="91"/>
      <c r="T1182" s="91"/>
      <c r="X1182" s="80"/>
    </row>
    <row r="1183" spans="1:25">
      <c r="A1183" s="29"/>
      <c r="C1183" s="29"/>
      <c r="F1183" s="91"/>
      <c r="G1183" s="30"/>
      <c r="L1183" s="29"/>
      <c r="M1183" s="91"/>
      <c r="T1183" s="91"/>
      <c r="V1183" s="29"/>
      <c r="X1183" s="80"/>
    </row>
    <row r="1184" spans="1:25">
      <c r="F1184" s="91"/>
      <c r="G1184" s="30"/>
      <c r="T1184" s="91"/>
      <c r="X1184" s="80"/>
    </row>
    <row r="1185" spans="1:24">
      <c r="F1185" s="91"/>
      <c r="G1185" s="30"/>
      <c r="T1185" s="91"/>
      <c r="X1185" s="80"/>
    </row>
    <row r="1186" spans="1:24">
      <c r="F1186" s="91"/>
      <c r="G1186" s="30"/>
      <c r="T1186" s="91"/>
      <c r="X1186" s="80"/>
    </row>
    <row r="1187" spans="1:24">
      <c r="F1187" s="91"/>
      <c r="G1187" s="30"/>
      <c r="T1187" s="91"/>
      <c r="X1187" s="80"/>
    </row>
    <row r="1188" spans="1:24">
      <c r="F1188" s="91"/>
      <c r="G1188" s="30"/>
      <c r="T1188" s="91"/>
      <c r="X1188" s="80"/>
    </row>
    <row r="1189" spans="1:24">
      <c r="A1189" s="29"/>
      <c r="F1189" s="91"/>
      <c r="G1189" s="30"/>
      <c r="T1189" s="91"/>
      <c r="X1189" s="80"/>
    </row>
    <row r="1190" spans="1:24">
      <c r="F1190" s="91"/>
      <c r="G1190" s="30"/>
      <c r="T1190" s="91"/>
      <c r="X1190" s="80"/>
    </row>
    <row r="1191" spans="1:24">
      <c r="F1191" s="91"/>
      <c r="G1191" s="30"/>
      <c r="T1191" s="91"/>
      <c r="X1191" s="80"/>
    </row>
    <row r="1192" spans="1:24">
      <c r="F1192" s="91"/>
      <c r="G1192" s="30"/>
      <c r="T1192" s="91"/>
      <c r="X1192" s="80"/>
    </row>
    <row r="1193" spans="1:24">
      <c r="F1193" s="91"/>
      <c r="G1193" s="30"/>
      <c r="T1193" s="91"/>
      <c r="X1193" s="80"/>
    </row>
    <row r="1194" spans="1:24">
      <c r="F1194" s="91"/>
      <c r="G1194" s="30"/>
      <c r="T1194" s="91"/>
      <c r="X1194" s="80"/>
    </row>
    <row r="1195" spans="1:24">
      <c r="F1195" s="91"/>
      <c r="G1195" s="30"/>
      <c r="T1195" s="91"/>
      <c r="X1195" s="80"/>
    </row>
    <row r="1196" spans="1:24">
      <c r="F1196" s="91"/>
      <c r="G1196" s="30"/>
      <c r="T1196" s="91"/>
      <c r="X1196" s="80"/>
    </row>
    <row r="1197" spans="1:24">
      <c r="F1197" s="91"/>
      <c r="G1197" s="30"/>
      <c r="T1197" s="91"/>
      <c r="X1197" s="80"/>
    </row>
    <row r="1198" spans="1:24">
      <c r="F1198" s="91"/>
      <c r="G1198" s="30"/>
      <c r="T1198" s="91"/>
      <c r="X1198" s="80"/>
    </row>
    <row r="1199" spans="1:24">
      <c r="F1199" s="91"/>
      <c r="G1199" s="30"/>
      <c r="T1199" s="91"/>
      <c r="X1199" s="80"/>
    </row>
    <row r="1200" spans="1:24">
      <c r="F1200" s="91"/>
      <c r="G1200" s="30"/>
      <c r="T1200" s="91"/>
      <c r="X1200" s="80"/>
    </row>
    <row r="1201" spans="1:24">
      <c r="F1201" s="91"/>
      <c r="G1201" s="30"/>
      <c r="T1201" s="91"/>
      <c r="X1201" s="80"/>
    </row>
    <row r="1202" spans="1:24">
      <c r="F1202" s="91"/>
      <c r="G1202" s="30"/>
      <c r="T1202" s="91"/>
      <c r="X1202" s="80"/>
    </row>
    <row r="1203" spans="1:24">
      <c r="F1203" s="91"/>
      <c r="G1203" s="30"/>
      <c r="T1203" s="91"/>
      <c r="X1203" s="80"/>
    </row>
    <row r="1204" spans="1:24">
      <c r="F1204" s="91"/>
      <c r="G1204" s="30"/>
      <c r="M1204" s="66"/>
      <c r="T1204" s="91"/>
      <c r="X1204" s="80"/>
    </row>
    <row r="1205" spans="1:24">
      <c r="F1205" s="91"/>
      <c r="G1205" s="30"/>
      <c r="M1205" s="67"/>
      <c r="T1205" s="91"/>
      <c r="X1205" s="80"/>
    </row>
    <row r="1206" spans="1:24">
      <c r="A1206" s="29"/>
      <c r="F1206" s="91"/>
      <c r="G1206" s="30"/>
      <c r="M1206" s="65"/>
      <c r="T1206" s="91"/>
      <c r="X1206" s="80"/>
    </row>
    <row r="1207" spans="1:24">
      <c r="F1207" s="91"/>
      <c r="G1207" s="30"/>
      <c r="M1207" s="64"/>
      <c r="T1207" s="91"/>
      <c r="X1207" s="80"/>
    </row>
    <row r="1208" spans="1:24">
      <c r="F1208" s="91"/>
      <c r="G1208" s="30"/>
      <c r="M1208" s="66"/>
      <c r="T1208" s="91"/>
      <c r="X1208" s="80"/>
    </row>
    <row r="1209" spans="1:24">
      <c r="A1209" s="29"/>
      <c r="F1209" s="91"/>
      <c r="G1209" s="30"/>
      <c r="M1209" s="67"/>
      <c r="T1209" s="91"/>
      <c r="X1209" s="80"/>
    </row>
    <row r="1210" spans="1:24">
      <c r="F1210" s="91"/>
      <c r="G1210" s="30"/>
      <c r="M1210" s="68"/>
      <c r="T1210" s="91"/>
      <c r="X1210" s="80"/>
    </row>
    <row r="1211" spans="1:24">
      <c r="F1211" s="91"/>
      <c r="G1211" s="30"/>
      <c r="M1211" s="91"/>
      <c r="T1211" s="91"/>
      <c r="X1211" s="80"/>
    </row>
    <row r="1212" spans="1:24">
      <c r="F1212" s="91"/>
      <c r="G1212" s="30"/>
      <c r="M1212" s="69"/>
      <c r="T1212" s="91"/>
      <c r="X1212" s="80"/>
    </row>
    <row r="1213" spans="1:24">
      <c r="F1213" s="91"/>
      <c r="G1213" s="30"/>
      <c r="M1213" s="65"/>
      <c r="T1213" s="91"/>
      <c r="X1213" s="80"/>
    </row>
    <row r="1214" spans="1:24">
      <c r="F1214" s="91"/>
      <c r="G1214" s="30"/>
      <c r="M1214" s="65"/>
      <c r="T1214" s="91"/>
      <c r="X1214" s="80"/>
    </row>
    <row r="1215" spans="1:24">
      <c r="F1215" s="91"/>
      <c r="G1215" s="30"/>
      <c r="M1215" s="64"/>
      <c r="T1215" s="91"/>
      <c r="X1215" s="80"/>
    </row>
    <row r="1216" spans="1:24">
      <c r="F1216" s="91"/>
      <c r="G1216" s="30"/>
      <c r="M1216" s="91"/>
      <c r="T1216" s="91"/>
      <c r="X1216" s="80"/>
    </row>
    <row r="1217" spans="6:24">
      <c r="F1217" s="91"/>
      <c r="G1217" s="30"/>
      <c r="M1217" s="91"/>
      <c r="T1217" s="91"/>
      <c r="X1217" s="80"/>
    </row>
    <row r="1218" spans="6:24">
      <c r="F1218" s="91"/>
      <c r="G1218" s="30"/>
      <c r="M1218" s="91"/>
      <c r="T1218" s="91"/>
      <c r="X1218" s="80"/>
    </row>
    <row r="1219" spans="6:24">
      <c r="F1219" s="91"/>
      <c r="G1219" s="30"/>
      <c r="M1219" s="91"/>
      <c r="T1219" s="91"/>
      <c r="X1219" s="80"/>
    </row>
    <row r="1220" spans="6:24">
      <c r="F1220" s="91"/>
      <c r="G1220" s="30"/>
      <c r="M1220" s="91"/>
      <c r="T1220" s="91"/>
      <c r="X1220" s="80"/>
    </row>
    <row r="1221" spans="6:24">
      <c r="F1221" s="91"/>
      <c r="G1221" s="30"/>
      <c r="M1221" s="91"/>
      <c r="T1221" s="91"/>
      <c r="X1221" s="80"/>
    </row>
    <row r="1222" spans="6:24">
      <c r="F1222" s="91"/>
      <c r="G1222" s="30"/>
      <c r="M1222" s="91"/>
      <c r="T1222" s="91"/>
      <c r="X1222" s="80"/>
    </row>
    <row r="1223" spans="6:24">
      <c r="F1223" s="91"/>
      <c r="G1223" s="30"/>
      <c r="M1223" s="91"/>
      <c r="T1223" s="91"/>
      <c r="X1223" s="80"/>
    </row>
    <row r="1224" spans="6:24">
      <c r="F1224" s="91"/>
      <c r="G1224" s="30"/>
      <c r="M1224" s="91"/>
      <c r="T1224" s="91"/>
      <c r="X1224" s="80"/>
    </row>
    <row r="1225" spans="6:24">
      <c r="F1225" s="91"/>
      <c r="G1225" s="30"/>
      <c r="M1225" s="91"/>
      <c r="T1225" s="91"/>
      <c r="X1225" s="80"/>
    </row>
    <row r="1226" spans="6:24">
      <c r="F1226" s="91"/>
      <c r="G1226" s="30"/>
      <c r="M1226" s="91"/>
      <c r="T1226" s="91"/>
      <c r="X1226" s="80"/>
    </row>
    <row r="1227" spans="6:24">
      <c r="F1227" s="91"/>
      <c r="G1227" s="30"/>
      <c r="M1227" s="91"/>
      <c r="T1227" s="91"/>
      <c r="X1227" s="80"/>
    </row>
    <row r="1228" spans="6:24">
      <c r="F1228" s="91"/>
      <c r="G1228" s="30"/>
      <c r="M1228" s="91"/>
      <c r="T1228" s="91"/>
      <c r="X1228" s="80"/>
    </row>
    <row r="1229" spans="6:24">
      <c r="F1229" s="91"/>
      <c r="G1229" s="30"/>
      <c r="M1229" s="91"/>
      <c r="T1229" s="91"/>
      <c r="X1229" s="80"/>
    </row>
    <row r="1230" spans="6:24">
      <c r="F1230" s="91"/>
      <c r="G1230" s="30"/>
      <c r="M1230" s="91"/>
      <c r="T1230" s="91"/>
      <c r="X1230" s="80"/>
    </row>
    <row r="1231" spans="6:24">
      <c r="F1231" s="91"/>
      <c r="G1231" s="30"/>
      <c r="M1231" s="91"/>
      <c r="T1231" s="91"/>
      <c r="X1231" s="80"/>
    </row>
    <row r="1232" spans="6:24">
      <c r="F1232" s="91"/>
      <c r="G1232" s="30"/>
      <c r="M1232" s="91"/>
      <c r="T1232" s="91"/>
      <c r="X1232" s="80"/>
    </row>
    <row r="1233" spans="6:24">
      <c r="F1233" s="91"/>
      <c r="G1233" s="30"/>
      <c r="T1233" s="91"/>
      <c r="X1233" s="80"/>
    </row>
    <row r="1234" spans="6:24">
      <c r="F1234" s="91"/>
      <c r="G1234" s="30"/>
      <c r="M1234" s="91"/>
      <c r="T1234" s="91"/>
      <c r="X1234" s="80"/>
    </row>
    <row r="1235" spans="6:24">
      <c r="F1235" s="91"/>
      <c r="G1235" s="30"/>
      <c r="T1235" s="91"/>
      <c r="X1235" s="80"/>
    </row>
    <row r="1236" spans="6:24">
      <c r="F1236" s="91"/>
      <c r="G1236" s="30"/>
      <c r="M1236" s="91"/>
      <c r="T1236" s="91"/>
      <c r="X1236" s="80"/>
    </row>
    <row r="1237" spans="6:24">
      <c r="F1237" s="91"/>
      <c r="G1237" s="30"/>
      <c r="M1237" s="91"/>
      <c r="T1237" s="91"/>
      <c r="X1237" s="80"/>
    </row>
    <row r="1238" spans="6:24">
      <c r="F1238" s="91"/>
      <c r="G1238" s="30"/>
      <c r="M1238" s="91"/>
      <c r="T1238" s="91"/>
      <c r="X1238" s="80"/>
    </row>
    <row r="1239" spans="6:24">
      <c r="F1239" s="91"/>
      <c r="G1239" s="30"/>
      <c r="M1239" s="91"/>
      <c r="T1239" s="91"/>
      <c r="X1239" s="80"/>
    </row>
    <row r="1240" spans="6:24">
      <c r="F1240" s="91"/>
      <c r="G1240" s="30"/>
      <c r="M1240" s="91"/>
      <c r="T1240" s="91"/>
      <c r="X1240" s="80"/>
    </row>
    <row r="1241" spans="6:24">
      <c r="F1241" s="91"/>
      <c r="G1241" s="30"/>
      <c r="M1241" s="91"/>
      <c r="T1241" s="91"/>
      <c r="X1241" s="80"/>
    </row>
    <row r="1242" spans="6:24">
      <c r="F1242" s="91"/>
      <c r="G1242" s="30"/>
      <c r="M1242" s="91"/>
      <c r="T1242" s="91"/>
      <c r="X1242" s="80"/>
    </row>
    <row r="1243" spans="6:24">
      <c r="F1243" s="91"/>
      <c r="G1243" s="30"/>
      <c r="M1243" s="91"/>
      <c r="T1243" s="91"/>
      <c r="X1243" s="80"/>
    </row>
    <row r="1244" spans="6:24">
      <c r="F1244" s="91"/>
      <c r="G1244" s="30"/>
      <c r="M1244" s="91"/>
      <c r="T1244" s="91"/>
      <c r="X1244" s="80"/>
    </row>
    <row r="1245" spans="6:24">
      <c r="F1245" s="91"/>
      <c r="G1245" s="30"/>
      <c r="M1245" s="91"/>
      <c r="T1245" s="91"/>
      <c r="X1245" s="80"/>
    </row>
    <row r="1246" spans="6:24">
      <c r="F1246" s="91"/>
      <c r="G1246" s="30"/>
      <c r="M1246" s="91"/>
      <c r="T1246" s="91"/>
      <c r="X1246" s="80"/>
    </row>
    <row r="1247" spans="6:24">
      <c r="F1247" s="91"/>
      <c r="G1247" s="30"/>
      <c r="M1247" s="91"/>
      <c r="T1247" s="91"/>
      <c r="X1247" s="80"/>
    </row>
    <row r="1248" spans="6:24">
      <c r="F1248" s="91"/>
      <c r="G1248" s="30"/>
      <c r="M1248" s="91"/>
      <c r="T1248" s="91"/>
      <c r="X1248" s="80"/>
    </row>
    <row r="1249" spans="6:24">
      <c r="F1249" s="91"/>
      <c r="G1249" s="30"/>
      <c r="T1249" s="91"/>
      <c r="X1249" s="80"/>
    </row>
    <row r="1250" spans="6:24">
      <c r="F1250" s="91"/>
      <c r="G1250" s="30"/>
      <c r="M1250" s="91"/>
      <c r="T1250" s="91"/>
      <c r="X1250" s="80"/>
    </row>
    <row r="1251" spans="6:24">
      <c r="F1251" s="91"/>
      <c r="G1251" s="30"/>
      <c r="T1251" s="91"/>
      <c r="X1251" s="80"/>
    </row>
    <row r="1252" spans="6:24">
      <c r="F1252" s="91"/>
      <c r="G1252" s="30"/>
      <c r="M1252" s="91"/>
      <c r="T1252" s="91"/>
      <c r="X1252" s="80"/>
    </row>
    <row r="1253" spans="6:24">
      <c r="F1253" s="91"/>
      <c r="G1253" s="30"/>
      <c r="M1253" s="91"/>
      <c r="T1253" s="91"/>
      <c r="X1253" s="80"/>
    </row>
    <row r="1254" spans="6:24">
      <c r="F1254" s="91"/>
      <c r="G1254" s="30"/>
      <c r="M1254" s="91"/>
      <c r="T1254" s="91"/>
      <c r="X1254" s="80"/>
    </row>
    <row r="1255" spans="6:24">
      <c r="F1255" s="91"/>
      <c r="G1255" s="30"/>
      <c r="M1255" s="91"/>
      <c r="T1255" s="91"/>
      <c r="X1255" s="80"/>
    </row>
    <row r="1256" spans="6:24">
      <c r="F1256" s="91"/>
      <c r="G1256" s="30"/>
      <c r="M1256" s="91"/>
      <c r="T1256" s="91"/>
      <c r="X1256" s="80"/>
    </row>
    <row r="1257" spans="6:24">
      <c r="F1257" s="91"/>
      <c r="G1257" s="30"/>
      <c r="M1257" s="91"/>
      <c r="T1257" s="91"/>
      <c r="X1257" s="80"/>
    </row>
    <row r="1258" spans="6:24">
      <c r="F1258" s="91"/>
      <c r="G1258" s="30"/>
      <c r="M1258" s="91"/>
      <c r="T1258" s="91"/>
      <c r="X1258" s="80"/>
    </row>
    <row r="1259" spans="6:24">
      <c r="F1259" s="91"/>
      <c r="G1259" s="30"/>
      <c r="M1259" s="91"/>
      <c r="T1259" s="91"/>
      <c r="X1259" s="80"/>
    </row>
    <row r="1260" spans="6:24">
      <c r="F1260" s="91"/>
      <c r="G1260" s="30"/>
      <c r="T1260" s="91"/>
      <c r="X1260" s="80"/>
    </row>
    <row r="1261" spans="6:24">
      <c r="F1261" s="91"/>
      <c r="G1261" s="30"/>
      <c r="M1261" s="91"/>
      <c r="T1261" s="91"/>
      <c r="X1261" s="80"/>
    </row>
    <row r="1262" spans="6:24">
      <c r="F1262" s="91"/>
      <c r="G1262" s="30"/>
      <c r="M1262" s="91"/>
      <c r="T1262" s="91"/>
      <c r="X1262" s="80"/>
    </row>
    <row r="1263" spans="6:24">
      <c r="F1263" s="91"/>
      <c r="G1263" s="30"/>
      <c r="M1263" s="91"/>
      <c r="T1263" s="91"/>
      <c r="X1263" s="80"/>
    </row>
    <row r="1264" spans="6:24">
      <c r="F1264" s="91"/>
      <c r="G1264" s="30"/>
      <c r="M1264" s="91"/>
      <c r="T1264" s="91"/>
      <c r="X1264" s="80"/>
    </row>
    <row r="1265" spans="6:24">
      <c r="F1265" s="91"/>
      <c r="G1265" s="30"/>
      <c r="M1265" s="91"/>
      <c r="T1265" s="91"/>
      <c r="X1265" s="80"/>
    </row>
    <row r="1266" spans="6:24">
      <c r="F1266" s="91"/>
      <c r="G1266" s="30"/>
      <c r="M1266" s="91"/>
      <c r="T1266" s="91"/>
      <c r="X1266" s="80"/>
    </row>
    <row r="1267" spans="6:24">
      <c r="F1267" s="91"/>
      <c r="G1267" s="30"/>
      <c r="M1267" s="91"/>
      <c r="T1267" s="91"/>
      <c r="X1267" s="80"/>
    </row>
    <row r="1268" spans="6:24">
      <c r="F1268" s="91"/>
      <c r="G1268" s="30"/>
      <c r="M1268" s="91"/>
      <c r="T1268" s="91"/>
      <c r="X1268" s="80"/>
    </row>
    <row r="1269" spans="6:24">
      <c r="F1269" s="91"/>
      <c r="G1269" s="30"/>
      <c r="M1269" s="91"/>
      <c r="T1269" s="91"/>
      <c r="X1269" s="80"/>
    </row>
    <row r="1270" spans="6:24">
      <c r="F1270" s="91"/>
      <c r="G1270" s="30"/>
      <c r="M1270" s="91"/>
      <c r="T1270" s="91"/>
      <c r="X1270" s="80"/>
    </row>
    <row r="1271" spans="6:24">
      <c r="F1271" s="91"/>
      <c r="G1271" s="30"/>
      <c r="M1271" s="91"/>
      <c r="T1271" s="91"/>
      <c r="X1271" s="80"/>
    </row>
    <row r="1272" spans="6:24">
      <c r="F1272" s="91"/>
      <c r="G1272" s="30"/>
      <c r="M1272" s="91"/>
      <c r="T1272" s="91"/>
      <c r="X1272" s="80"/>
    </row>
    <row r="1273" spans="6:24">
      <c r="F1273" s="91"/>
      <c r="G1273" s="30"/>
      <c r="M1273" s="91"/>
      <c r="T1273" s="91"/>
      <c r="X1273" s="80"/>
    </row>
    <row r="1274" spans="6:24">
      <c r="F1274" s="91"/>
      <c r="G1274" s="30"/>
      <c r="M1274" s="91"/>
      <c r="T1274" s="91"/>
      <c r="X1274" s="80"/>
    </row>
    <row r="1275" spans="6:24">
      <c r="F1275" s="91"/>
      <c r="G1275" s="30"/>
      <c r="M1275" s="91"/>
      <c r="T1275" s="91"/>
      <c r="X1275" s="80"/>
    </row>
    <row r="1276" spans="6:24">
      <c r="F1276" s="91"/>
      <c r="G1276" s="30"/>
      <c r="M1276" s="91"/>
      <c r="T1276" s="91"/>
      <c r="X1276" s="80"/>
    </row>
    <row r="1277" spans="6:24">
      <c r="F1277" s="91"/>
      <c r="G1277" s="30"/>
      <c r="M1277" s="91"/>
      <c r="T1277" s="91"/>
      <c r="X1277" s="80"/>
    </row>
    <row r="1278" spans="6:24">
      <c r="F1278" s="91"/>
      <c r="G1278" s="30"/>
      <c r="M1278" s="91"/>
      <c r="T1278" s="91"/>
      <c r="X1278" s="80"/>
    </row>
    <row r="1279" spans="6:24">
      <c r="F1279" s="91"/>
      <c r="G1279" s="30"/>
      <c r="M1279" s="91"/>
      <c r="T1279" s="91"/>
      <c r="X1279" s="80"/>
    </row>
    <row r="1280" spans="6:24">
      <c r="F1280" s="91"/>
      <c r="G1280" s="30"/>
      <c r="M1280" s="91"/>
      <c r="T1280" s="91"/>
      <c r="X1280" s="80"/>
    </row>
    <row r="1281" spans="6:24">
      <c r="F1281" s="91"/>
      <c r="G1281" s="30"/>
      <c r="M1281" s="91"/>
      <c r="T1281" s="91"/>
      <c r="X1281" s="80"/>
    </row>
    <row r="1282" spans="6:24">
      <c r="F1282" s="91"/>
      <c r="G1282" s="30"/>
      <c r="M1282" s="91"/>
      <c r="T1282" s="91"/>
      <c r="X1282" s="80"/>
    </row>
    <row r="1283" spans="6:24">
      <c r="F1283" s="91"/>
      <c r="G1283" s="30"/>
      <c r="T1283" s="91"/>
      <c r="X1283" s="80"/>
    </row>
    <row r="1284" spans="6:24">
      <c r="F1284" s="91"/>
      <c r="G1284" s="30"/>
      <c r="T1284" s="91"/>
      <c r="X1284" s="80"/>
    </row>
    <row r="1285" spans="6:24">
      <c r="F1285" s="91"/>
      <c r="G1285" s="30"/>
      <c r="T1285" s="91"/>
      <c r="X1285" s="80"/>
    </row>
    <row r="1286" spans="6:24">
      <c r="F1286" s="91"/>
      <c r="G1286" s="30"/>
      <c r="T1286" s="91"/>
      <c r="X1286" s="80"/>
    </row>
    <row r="1287" spans="6:24">
      <c r="F1287" s="91"/>
      <c r="G1287" s="30"/>
      <c r="T1287" s="91"/>
      <c r="X1287" s="80"/>
    </row>
    <row r="1288" spans="6:24">
      <c r="F1288" s="91"/>
      <c r="G1288" s="30"/>
      <c r="T1288" s="91"/>
      <c r="X1288" s="80"/>
    </row>
    <row r="1289" spans="6:24">
      <c r="F1289" s="91"/>
      <c r="G1289" s="30"/>
      <c r="T1289" s="91"/>
      <c r="X1289" s="80"/>
    </row>
    <row r="1290" spans="6:24">
      <c r="F1290" s="91"/>
      <c r="G1290" s="30"/>
      <c r="T1290" s="91"/>
      <c r="X1290" s="80"/>
    </row>
    <row r="1291" spans="6:24">
      <c r="F1291" s="91"/>
      <c r="G1291" s="30"/>
      <c r="T1291" s="91"/>
      <c r="X1291" s="80"/>
    </row>
    <row r="1292" spans="6:24">
      <c r="F1292" s="91"/>
      <c r="G1292" s="30"/>
      <c r="T1292" s="91"/>
      <c r="X1292" s="80"/>
    </row>
    <row r="1293" spans="6:24">
      <c r="F1293" s="91"/>
      <c r="G1293" s="30"/>
      <c r="T1293" s="91"/>
      <c r="X1293" s="80"/>
    </row>
    <row r="1294" spans="6:24">
      <c r="F1294" s="91"/>
      <c r="G1294" s="30"/>
      <c r="T1294" s="91"/>
      <c r="X1294" s="80"/>
    </row>
    <row r="1295" spans="6:24">
      <c r="F1295" s="91"/>
      <c r="G1295" s="30"/>
      <c r="T1295" s="91"/>
      <c r="X1295" s="80"/>
    </row>
    <row r="1296" spans="6:24">
      <c r="F1296" s="91"/>
      <c r="G1296" s="30"/>
      <c r="T1296" s="91"/>
      <c r="X1296" s="80"/>
    </row>
    <row r="1297" spans="6:24">
      <c r="F1297" s="91"/>
      <c r="G1297" s="30"/>
      <c r="T1297" s="91"/>
      <c r="X1297" s="80"/>
    </row>
    <row r="1298" spans="6:24">
      <c r="F1298" s="91"/>
      <c r="G1298" s="30"/>
      <c r="T1298" s="91"/>
      <c r="X1298" s="80"/>
    </row>
    <row r="1299" spans="6:24">
      <c r="F1299" s="91"/>
      <c r="G1299" s="30"/>
      <c r="T1299" s="91"/>
      <c r="X1299" s="80"/>
    </row>
    <row r="1300" spans="6:24">
      <c r="F1300" s="91"/>
      <c r="G1300" s="30"/>
      <c r="T1300" s="91"/>
      <c r="X1300" s="80"/>
    </row>
    <row r="1301" spans="6:24">
      <c r="F1301" s="91"/>
      <c r="G1301" s="30"/>
      <c r="T1301" s="91"/>
      <c r="X1301" s="80"/>
    </row>
    <row r="1302" spans="6:24">
      <c r="F1302" s="91"/>
      <c r="G1302" s="30"/>
      <c r="T1302" s="91"/>
      <c r="X1302" s="80"/>
    </row>
    <row r="1303" spans="6:24">
      <c r="F1303" s="91"/>
      <c r="G1303" s="30"/>
      <c r="M1303" s="66"/>
      <c r="T1303" s="91"/>
      <c r="X1303" s="80"/>
    </row>
    <row r="1304" spans="6:24">
      <c r="F1304" s="91"/>
      <c r="G1304" s="30"/>
      <c r="M1304" s="67"/>
      <c r="T1304" s="91"/>
      <c r="X1304" s="80"/>
    </row>
    <row r="1305" spans="6:24">
      <c r="F1305" s="91"/>
      <c r="G1305" s="30"/>
      <c r="M1305" s="65"/>
      <c r="T1305" s="91"/>
      <c r="X1305" s="80"/>
    </row>
    <row r="1306" spans="6:24">
      <c r="F1306" s="91"/>
      <c r="G1306" s="30"/>
      <c r="M1306" s="64"/>
      <c r="T1306" s="91"/>
      <c r="X1306" s="80"/>
    </row>
    <row r="1307" spans="6:24">
      <c r="F1307" s="91"/>
      <c r="G1307" s="30"/>
      <c r="M1307" s="66"/>
      <c r="T1307" s="91"/>
      <c r="X1307" s="80"/>
    </row>
    <row r="1308" spans="6:24">
      <c r="F1308" s="91"/>
      <c r="G1308" s="30"/>
      <c r="M1308" s="67"/>
      <c r="T1308" s="91"/>
      <c r="X1308" s="80"/>
    </row>
    <row r="1309" spans="6:24">
      <c r="F1309" s="91"/>
      <c r="G1309" s="30"/>
      <c r="M1309" s="68"/>
      <c r="T1309" s="91"/>
      <c r="X1309" s="80"/>
    </row>
    <row r="1310" spans="6:24">
      <c r="F1310" s="91"/>
      <c r="G1310" s="30"/>
      <c r="M1310" s="91"/>
      <c r="T1310" s="91"/>
      <c r="X1310" s="80"/>
    </row>
    <row r="1311" spans="6:24">
      <c r="F1311" s="91"/>
      <c r="G1311" s="30"/>
      <c r="M1311" s="69"/>
      <c r="T1311" s="91"/>
      <c r="X1311" s="80"/>
    </row>
    <row r="1312" spans="6:24">
      <c r="F1312" s="91"/>
      <c r="G1312" s="30"/>
      <c r="M1312" s="65"/>
      <c r="T1312" s="91"/>
      <c r="X1312" s="80"/>
    </row>
    <row r="1313" spans="6:24">
      <c r="F1313" s="91"/>
      <c r="G1313" s="30"/>
      <c r="M1313" s="65"/>
      <c r="T1313" s="91"/>
      <c r="X1313" s="80"/>
    </row>
    <row r="1314" spans="6:24">
      <c r="F1314" s="91"/>
      <c r="G1314" s="30"/>
      <c r="M1314" s="64"/>
      <c r="T1314" s="91"/>
      <c r="X1314" s="80"/>
    </row>
    <row r="1315" spans="6:24">
      <c r="F1315" s="91"/>
      <c r="G1315" s="30"/>
      <c r="M1315" s="91"/>
      <c r="T1315" s="91"/>
      <c r="X1315" s="80"/>
    </row>
    <row r="1316" spans="6:24">
      <c r="F1316" s="91"/>
      <c r="G1316" s="30"/>
      <c r="M1316" s="91"/>
      <c r="T1316" s="91"/>
      <c r="X1316" s="80"/>
    </row>
    <row r="1317" spans="6:24">
      <c r="F1317" s="91"/>
      <c r="G1317" s="30"/>
      <c r="M1317" s="91"/>
      <c r="T1317" s="91"/>
      <c r="X1317" s="80"/>
    </row>
    <row r="1318" spans="6:24">
      <c r="F1318" s="91"/>
      <c r="G1318" s="30"/>
      <c r="M1318" s="91"/>
      <c r="T1318" s="91"/>
      <c r="X1318" s="80"/>
    </row>
    <row r="1319" spans="6:24">
      <c r="F1319" s="91"/>
      <c r="G1319" s="30"/>
      <c r="M1319" s="91"/>
      <c r="T1319" s="91"/>
      <c r="X1319" s="80"/>
    </row>
    <row r="1320" spans="6:24">
      <c r="F1320" s="91"/>
      <c r="G1320" s="30"/>
      <c r="M1320" s="91"/>
      <c r="T1320" s="91"/>
      <c r="X1320" s="80"/>
    </row>
    <row r="1321" spans="6:24">
      <c r="F1321" s="91"/>
      <c r="G1321" s="30"/>
      <c r="M1321" s="91"/>
      <c r="T1321" s="91"/>
      <c r="X1321" s="80"/>
    </row>
    <row r="1322" spans="6:24">
      <c r="F1322" s="91"/>
      <c r="G1322" s="30"/>
      <c r="M1322" s="91"/>
      <c r="T1322" s="91"/>
      <c r="X1322" s="80"/>
    </row>
    <row r="1323" spans="6:24">
      <c r="F1323" s="91"/>
      <c r="G1323" s="30"/>
      <c r="M1323" s="91"/>
      <c r="T1323" s="91"/>
      <c r="X1323" s="80"/>
    </row>
    <row r="1324" spans="6:24">
      <c r="F1324" s="91"/>
      <c r="G1324" s="30"/>
      <c r="M1324" s="91"/>
      <c r="T1324" s="91"/>
      <c r="X1324" s="80"/>
    </row>
    <row r="1325" spans="6:24">
      <c r="F1325" s="91"/>
      <c r="G1325" s="30"/>
      <c r="M1325" s="91"/>
      <c r="T1325" s="91"/>
      <c r="X1325" s="80"/>
    </row>
    <row r="1326" spans="6:24">
      <c r="F1326" s="91"/>
      <c r="G1326" s="30"/>
      <c r="M1326" s="91"/>
      <c r="T1326" s="91"/>
      <c r="X1326" s="80"/>
    </row>
    <row r="1327" spans="6:24">
      <c r="F1327" s="91"/>
      <c r="G1327" s="30"/>
      <c r="M1327" s="91"/>
      <c r="T1327" s="91"/>
      <c r="X1327" s="80"/>
    </row>
    <row r="1328" spans="6:24">
      <c r="F1328" s="91"/>
      <c r="G1328" s="30"/>
      <c r="M1328" s="91"/>
      <c r="T1328" s="91"/>
      <c r="X1328" s="80"/>
    </row>
    <row r="1329" spans="6:24">
      <c r="F1329" s="91"/>
      <c r="G1329" s="30"/>
      <c r="M1329" s="91"/>
      <c r="T1329" s="91"/>
      <c r="X1329" s="80"/>
    </row>
    <row r="1330" spans="6:24">
      <c r="F1330" s="91"/>
      <c r="G1330" s="30"/>
      <c r="M1330" s="91"/>
      <c r="T1330" s="91"/>
      <c r="X1330" s="80"/>
    </row>
    <row r="1331" spans="6:24">
      <c r="F1331" s="91"/>
      <c r="G1331" s="30"/>
      <c r="M1331" s="91"/>
      <c r="T1331" s="91"/>
      <c r="X1331" s="80"/>
    </row>
    <row r="1332" spans="6:24">
      <c r="F1332" s="91"/>
      <c r="G1332" s="30"/>
      <c r="T1332" s="91"/>
      <c r="X1332" s="80"/>
    </row>
    <row r="1333" spans="6:24">
      <c r="F1333" s="91"/>
      <c r="G1333" s="30"/>
      <c r="M1333" s="91"/>
      <c r="T1333" s="91"/>
      <c r="X1333" s="80"/>
    </row>
    <row r="1334" spans="6:24">
      <c r="F1334" s="91"/>
      <c r="G1334" s="30"/>
      <c r="T1334" s="91"/>
      <c r="X1334" s="80"/>
    </row>
    <row r="1335" spans="6:24">
      <c r="F1335" s="91"/>
      <c r="G1335" s="30"/>
      <c r="M1335" s="91"/>
      <c r="T1335" s="91"/>
      <c r="X1335" s="80"/>
    </row>
    <row r="1336" spans="6:24">
      <c r="F1336" s="91"/>
      <c r="G1336" s="30"/>
      <c r="M1336" s="91"/>
      <c r="T1336" s="91"/>
      <c r="X1336" s="80"/>
    </row>
    <row r="1337" spans="6:24">
      <c r="F1337" s="91"/>
      <c r="G1337" s="30"/>
      <c r="M1337" s="91"/>
      <c r="T1337" s="91"/>
      <c r="X1337" s="80"/>
    </row>
    <row r="1338" spans="6:24">
      <c r="F1338" s="91"/>
      <c r="G1338" s="30"/>
      <c r="M1338" s="91"/>
      <c r="T1338" s="91"/>
      <c r="X1338" s="80"/>
    </row>
    <row r="1339" spans="6:24">
      <c r="F1339" s="91"/>
      <c r="G1339" s="30"/>
      <c r="M1339" s="91"/>
      <c r="T1339" s="91"/>
      <c r="X1339" s="80"/>
    </row>
    <row r="1340" spans="6:24">
      <c r="F1340" s="91"/>
      <c r="G1340" s="30"/>
      <c r="M1340" s="91"/>
      <c r="T1340" s="91"/>
      <c r="X1340" s="80"/>
    </row>
    <row r="1341" spans="6:24">
      <c r="F1341" s="91"/>
      <c r="G1341" s="30"/>
      <c r="M1341" s="91"/>
      <c r="T1341" s="91"/>
      <c r="X1341" s="80"/>
    </row>
    <row r="1342" spans="6:24">
      <c r="F1342" s="91"/>
      <c r="G1342" s="30"/>
      <c r="M1342" s="91"/>
      <c r="T1342" s="91"/>
      <c r="X1342" s="80"/>
    </row>
    <row r="1343" spans="6:24">
      <c r="F1343" s="91"/>
      <c r="G1343" s="30"/>
      <c r="M1343" s="91"/>
      <c r="T1343" s="91"/>
      <c r="X1343" s="80"/>
    </row>
    <row r="1344" spans="6:24">
      <c r="F1344" s="91"/>
      <c r="G1344" s="30"/>
      <c r="M1344" s="91"/>
      <c r="T1344" s="91"/>
      <c r="X1344" s="80"/>
    </row>
    <row r="1345" spans="6:24">
      <c r="F1345" s="91"/>
      <c r="G1345" s="30"/>
      <c r="M1345" s="91"/>
      <c r="T1345" s="91"/>
      <c r="X1345" s="80"/>
    </row>
    <row r="1346" spans="6:24">
      <c r="F1346" s="91"/>
      <c r="G1346" s="30"/>
      <c r="M1346" s="91"/>
      <c r="T1346" s="91"/>
      <c r="X1346" s="80"/>
    </row>
    <row r="1347" spans="6:24">
      <c r="F1347" s="91"/>
      <c r="G1347" s="30"/>
      <c r="M1347" s="91"/>
      <c r="T1347" s="91"/>
      <c r="X1347" s="80"/>
    </row>
    <row r="1348" spans="6:24">
      <c r="F1348" s="91"/>
      <c r="G1348" s="30"/>
      <c r="T1348" s="91"/>
      <c r="X1348" s="80"/>
    </row>
    <row r="1349" spans="6:24">
      <c r="F1349" s="91"/>
      <c r="G1349" s="30"/>
      <c r="M1349" s="91"/>
      <c r="T1349" s="91"/>
      <c r="X1349" s="80"/>
    </row>
    <row r="1350" spans="6:24">
      <c r="F1350" s="91"/>
      <c r="G1350" s="30"/>
      <c r="T1350" s="91"/>
      <c r="X1350" s="80"/>
    </row>
    <row r="1351" spans="6:24">
      <c r="F1351" s="91"/>
      <c r="G1351" s="30"/>
      <c r="M1351" s="91"/>
      <c r="T1351" s="91"/>
      <c r="X1351" s="80"/>
    </row>
    <row r="1352" spans="6:24">
      <c r="F1352" s="91"/>
      <c r="G1352" s="30"/>
      <c r="M1352" s="91"/>
      <c r="T1352" s="91"/>
      <c r="X1352" s="80"/>
    </row>
    <row r="1353" spans="6:24">
      <c r="F1353" s="91"/>
      <c r="G1353" s="30"/>
      <c r="M1353" s="91"/>
      <c r="T1353" s="91"/>
      <c r="X1353" s="80"/>
    </row>
    <row r="1354" spans="6:24">
      <c r="F1354" s="91"/>
      <c r="G1354" s="30"/>
      <c r="M1354" s="91"/>
      <c r="T1354" s="91"/>
      <c r="X1354" s="80"/>
    </row>
    <row r="1355" spans="6:24">
      <c r="F1355" s="91"/>
      <c r="G1355" s="30"/>
      <c r="M1355" s="91"/>
      <c r="T1355" s="91"/>
      <c r="X1355" s="80"/>
    </row>
    <row r="1356" spans="6:24">
      <c r="F1356" s="91"/>
      <c r="G1356" s="30"/>
      <c r="M1356" s="91"/>
      <c r="T1356" s="91"/>
      <c r="X1356" s="80"/>
    </row>
    <row r="1357" spans="6:24">
      <c r="F1357" s="91"/>
      <c r="G1357" s="30"/>
      <c r="M1357" s="91"/>
      <c r="T1357" s="91"/>
      <c r="X1357" s="80"/>
    </row>
    <row r="1358" spans="6:24">
      <c r="F1358" s="91"/>
      <c r="G1358" s="30"/>
      <c r="M1358" s="91"/>
      <c r="T1358" s="91"/>
      <c r="X1358" s="80"/>
    </row>
    <row r="1359" spans="6:24">
      <c r="F1359" s="91"/>
      <c r="G1359" s="30"/>
      <c r="T1359" s="91"/>
      <c r="X1359" s="80"/>
    </row>
    <row r="1360" spans="6:24">
      <c r="F1360" s="91"/>
      <c r="G1360" s="30"/>
      <c r="M1360" s="91"/>
      <c r="T1360" s="91"/>
      <c r="X1360" s="80"/>
    </row>
    <row r="1361" spans="6:24">
      <c r="F1361" s="91"/>
      <c r="G1361" s="30"/>
      <c r="M1361" s="91"/>
      <c r="T1361" s="91"/>
      <c r="X1361" s="80"/>
    </row>
    <row r="1362" spans="6:24">
      <c r="F1362" s="91"/>
      <c r="G1362" s="30"/>
      <c r="M1362" s="91"/>
      <c r="T1362" s="91"/>
      <c r="X1362" s="80"/>
    </row>
    <row r="1363" spans="6:24">
      <c r="F1363" s="91"/>
      <c r="G1363" s="30"/>
      <c r="M1363" s="91"/>
      <c r="T1363" s="91"/>
      <c r="X1363" s="80"/>
    </row>
    <row r="1364" spans="6:24">
      <c r="F1364" s="91"/>
      <c r="G1364" s="30"/>
      <c r="M1364" s="91"/>
      <c r="T1364" s="91"/>
      <c r="X1364" s="80"/>
    </row>
    <row r="1365" spans="6:24">
      <c r="F1365" s="91"/>
      <c r="G1365" s="30"/>
      <c r="M1365" s="91"/>
      <c r="T1365" s="91"/>
      <c r="X1365" s="80"/>
    </row>
    <row r="1366" spans="6:24">
      <c r="F1366" s="91"/>
      <c r="G1366" s="30"/>
      <c r="M1366" s="91"/>
      <c r="T1366" s="91"/>
      <c r="X1366" s="80"/>
    </row>
    <row r="1367" spans="6:24">
      <c r="F1367" s="91"/>
      <c r="G1367" s="30"/>
      <c r="M1367" s="91"/>
      <c r="T1367" s="91"/>
      <c r="X1367" s="80"/>
    </row>
    <row r="1368" spans="6:24">
      <c r="F1368" s="91"/>
      <c r="G1368" s="30"/>
      <c r="M1368" s="91"/>
      <c r="T1368" s="91"/>
      <c r="X1368" s="80"/>
    </row>
    <row r="1369" spans="6:24">
      <c r="F1369" s="91"/>
      <c r="G1369" s="30"/>
      <c r="M1369" s="91"/>
      <c r="T1369" s="91"/>
      <c r="X1369" s="80"/>
    </row>
    <row r="1370" spans="6:24">
      <c r="F1370" s="91"/>
      <c r="G1370" s="30"/>
      <c r="M1370" s="91"/>
      <c r="T1370" s="91"/>
      <c r="X1370" s="80"/>
    </row>
    <row r="1371" spans="6:24">
      <c r="F1371" s="91"/>
      <c r="G1371" s="30"/>
      <c r="M1371" s="91"/>
      <c r="T1371" s="91"/>
      <c r="X1371" s="80"/>
    </row>
    <row r="1372" spans="6:24">
      <c r="F1372" s="91"/>
      <c r="G1372" s="30"/>
      <c r="M1372" s="91"/>
      <c r="T1372" s="91"/>
      <c r="X1372" s="80"/>
    </row>
    <row r="1373" spans="6:24">
      <c r="F1373" s="91"/>
      <c r="G1373" s="30"/>
      <c r="M1373" s="91"/>
      <c r="T1373" s="91"/>
      <c r="X1373" s="80"/>
    </row>
    <row r="1374" spans="6:24">
      <c r="F1374" s="91"/>
      <c r="G1374" s="30"/>
      <c r="M1374" s="91"/>
      <c r="T1374" s="91"/>
      <c r="X1374" s="80"/>
    </row>
    <row r="1375" spans="6:24">
      <c r="F1375" s="91"/>
      <c r="G1375" s="30"/>
      <c r="M1375" s="91"/>
      <c r="T1375" s="91"/>
      <c r="X1375" s="80"/>
    </row>
    <row r="1376" spans="6:24">
      <c r="F1376" s="91"/>
      <c r="G1376" s="30"/>
      <c r="M1376" s="91"/>
      <c r="T1376" s="91"/>
      <c r="X1376" s="80"/>
    </row>
    <row r="1377" spans="1:25">
      <c r="F1377" s="91"/>
      <c r="G1377" s="30"/>
      <c r="M1377" s="91"/>
      <c r="T1377" s="91"/>
      <c r="X1377" s="80"/>
    </row>
    <row r="1378" spans="1:25">
      <c r="F1378" s="91"/>
      <c r="G1378" s="30"/>
      <c r="M1378" s="91"/>
      <c r="T1378" s="91"/>
      <c r="X1378" s="80"/>
    </row>
    <row r="1379" spans="1:25">
      <c r="F1379" s="91"/>
      <c r="G1379" s="30"/>
      <c r="M1379" s="91"/>
      <c r="T1379" s="91"/>
      <c r="X1379" s="80"/>
    </row>
    <row r="1380" spans="1:25">
      <c r="A1380" s="23"/>
      <c r="B1380" s="23"/>
      <c r="C1380" s="23"/>
      <c r="D1380" s="23"/>
      <c r="F1380" s="92"/>
      <c r="G1380" s="31"/>
      <c r="H1380" s="23"/>
      <c r="I1380" s="23"/>
      <c r="J1380" s="92"/>
      <c r="K1380" s="23"/>
      <c r="L1380" s="23"/>
      <c r="M1380" s="92"/>
      <c r="N1380" s="23"/>
      <c r="O1380" s="23"/>
      <c r="P1380" s="23"/>
      <c r="Q1380" s="23"/>
      <c r="R1380" s="23"/>
      <c r="S1380" s="23"/>
      <c r="T1380" s="92"/>
      <c r="U1380" s="23"/>
      <c r="V1380" s="23"/>
      <c r="X1380" s="28"/>
      <c r="Y1380" s="23"/>
    </row>
    <row r="1381" spans="1:25">
      <c r="C1381" s="29"/>
      <c r="F1381" s="91"/>
      <c r="G1381" s="30"/>
      <c r="L1381" s="29"/>
      <c r="M1381" s="91"/>
      <c r="T1381" s="91"/>
      <c r="V1381" s="29"/>
      <c r="X1381" s="80"/>
    </row>
    <row r="1382" spans="1:25">
      <c r="F1382" s="91"/>
      <c r="G1382" s="30"/>
      <c r="T1382" s="91"/>
      <c r="X1382" s="80"/>
    </row>
    <row r="1383" spans="1:25">
      <c r="F1383" s="91"/>
      <c r="G1383" s="30"/>
      <c r="T1383" s="91"/>
      <c r="X1383" s="80"/>
    </row>
    <row r="1384" spans="1:25">
      <c r="F1384" s="91"/>
      <c r="G1384" s="30"/>
      <c r="T1384" s="91"/>
      <c r="X1384" s="80"/>
    </row>
    <row r="1385" spans="1:25">
      <c r="F1385" s="91"/>
      <c r="G1385" s="30"/>
      <c r="T1385" s="91"/>
      <c r="X1385" s="80"/>
    </row>
    <row r="1386" spans="1:25">
      <c r="F1386" s="91"/>
      <c r="G1386" s="30"/>
      <c r="T1386" s="91"/>
      <c r="X1386" s="80"/>
    </row>
    <row r="1387" spans="1:25">
      <c r="A1387" s="29"/>
      <c r="F1387" s="91"/>
      <c r="G1387" s="30"/>
      <c r="T1387" s="91"/>
      <c r="X1387" s="80"/>
    </row>
    <row r="1388" spans="1:25">
      <c r="F1388" s="91"/>
      <c r="G1388" s="30"/>
      <c r="T1388" s="91"/>
      <c r="X1388" s="80"/>
    </row>
    <row r="1389" spans="1:25">
      <c r="F1389" s="91"/>
      <c r="G1389" s="30"/>
      <c r="T1389" s="91"/>
      <c r="X1389" s="80"/>
    </row>
    <row r="1390" spans="1:25">
      <c r="F1390" s="91"/>
      <c r="G1390" s="30"/>
      <c r="T1390" s="91"/>
      <c r="X1390" s="80"/>
    </row>
    <row r="1391" spans="1:25">
      <c r="F1391" s="91"/>
      <c r="G1391" s="30"/>
      <c r="T1391" s="91"/>
      <c r="X1391" s="80"/>
    </row>
    <row r="1392" spans="1:25">
      <c r="F1392" s="91"/>
      <c r="G1392" s="30"/>
      <c r="T1392" s="91"/>
      <c r="X1392" s="80"/>
    </row>
    <row r="1393" spans="1:24">
      <c r="F1393" s="91"/>
      <c r="G1393" s="30"/>
      <c r="T1393" s="91"/>
      <c r="X1393" s="80"/>
    </row>
    <row r="1394" spans="1:24">
      <c r="F1394" s="91"/>
      <c r="G1394" s="30"/>
      <c r="T1394" s="91"/>
      <c r="X1394" s="80"/>
    </row>
    <row r="1395" spans="1:24">
      <c r="F1395" s="91"/>
      <c r="G1395" s="30"/>
      <c r="T1395" s="91"/>
      <c r="X1395" s="80"/>
    </row>
    <row r="1396" spans="1:24">
      <c r="F1396" s="91"/>
      <c r="G1396" s="30"/>
      <c r="T1396" s="91"/>
      <c r="X1396" s="80"/>
    </row>
    <row r="1397" spans="1:24">
      <c r="F1397" s="91"/>
      <c r="G1397" s="30"/>
      <c r="T1397" s="91"/>
      <c r="X1397" s="80"/>
    </row>
    <row r="1398" spans="1:24">
      <c r="F1398" s="91"/>
      <c r="G1398" s="30"/>
      <c r="T1398" s="91"/>
      <c r="X1398" s="80"/>
    </row>
    <row r="1399" spans="1:24">
      <c r="F1399" s="91"/>
      <c r="G1399" s="30"/>
      <c r="T1399" s="91"/>
      <c r="X1399" s="80"/>
    </row>
    <row r="1400" spans="1:24">
      <c r="F1400" s="91"/>
      <c r="G1400" s="30"/>
      <c r="T1400" s="91"/>
      <c r="X1400" s="80"/>
    </row>
    <row r="1401" spans="1:24">
      <c r="F1401" s="91"/>
      <c r="G1401" s="30"/>
      <c r="T1401" s="91"/>
      <c r="X1401" s="80"/>
    </row>
    <row r="1402" spans="1:24">
      <c r="F1402" s="91"/>
      <c r="G1402" s="30"/>
      <c r="M1402" s="66"/>
      <c r="T1402" s="91"/>
      <c r="X1402" s="80"/>
    </row>
    <row r="1403" spans="1:24">
      <c r="F1403" s="91"/>
      <c r="G1403" s="30"/>
      <c r="M1403" s="67"/>
      <c r="T1403" s="91"/>
      <c r="X1403" s="80"/>
    </row>
    <row r="1404" spans="1:24">
      <c r="A1404" s="29"/>
      <c r="F1404" s="91"/>
      <c r="G1404" s="30"/>
      <c r="M1404" s="65"/>
      <c r="T1404" s="91"/>
      <c r="X1404" s="80"/>
    </row>
    <row r="1405" spans="1:24">
      <c r="F1405" s="91"/>
      <c r="G1405" s="30"/>
      <c r="M1405" s="64"/>
      <c r="T1405" s="91"/>
      <c r="X1405" s="80"/>
    </row>
    <row r="1406" spans="1:24">
      <c r="F1406" s="91"/>
      <c r="G1406" s="30"/>
      <c r="M1406" s="66"/>
      <c r="T1406" s="91"/>
      <c r="X1406" s="80"/>
    </row>
    <row r="1407" spans="1:24">
      <c r="A1407" s="29"/>
      <c r="F1407" s="91"/>
      <c r="G1407" s="30"/>
      <c r="M1407" s="67"/>
      <c r="T1407" s="91"/>
      <c r="X1407" s="80"/>
    </row>
    <row r="1408" spans="1:24">
      <c r="F1408" s="91"/>
      <c r="G1408" s="30"/>
      <c r="M1408" s="68"/>
      <c r="T1408" s="91"/>
      <c r="X1408" s="80"/>
    </row>
    <row r="1409" spans="6:24">
      <c r="F1409" s="91"/>
      <c r="G1409" s="30"/>
      <c r="M1409" s="91"/>
      <c r="T1409" s="91"/>
      <c r="X1409" s="80"/>
    </row>
    <row r="1410" spans="6:24">
      <c r="F1410" s="91"/>
      <c r="G1410" s="30"/>
      <c r="M1410" s="69"/>
      <c r="T1410" s="91"/>
      <c r="X1410" s="80"/>
    </row>
    <row r="1411" spans="6:24">
      <c r="F1411" s="91"/>
      <c r="G1411" s="30"/>
      <c r="M1411" s="65"/>
      <c r="T1411" s="91"/>
      <c r="X1411" s="80"/>
    </row>
    <row r="1412" spans="6:24">
      <c r="F1412" s="91"/>
      <c r="G1412" s="30"/>
      <c r="M1412" s="65"/>
      <c r="T1412" s="91"/>
      <c r="X1412" s="80"/>
    </row>
    <row r="1413" spans="6:24">
      <c r="F1413" s="91"/>
      <c r="G1413" s="30"/>
      <c r="M1413" s="64"/>
      <c r="T1413" s="91"/>
      <c r="X1413" s="80"/>
    </row>
    <row r="1414" spans="6:24">
      <c r="F1414" s="91"/>
      <c r="G1414" s="30"/>
      <c r="M1414" s="91"/>
      <c r="T1414" s="91"/>
      <c r="X1414" s="80"/>
    </row>
    <row r="1415" spans="6:24">
      <c r="F1415" s="91"/>
      <c r="G1415" s="30"/>
      <c r="M1415" s="91"/>
      <c r="T1415" s="91"/>
      <c r="X1415" s="80"/>
    </row>
    <row r="1416" spans="6:24">
      <c r="F1416" s="91"/>
      <c r="G1416" s="30"/>
      <c r="M1416" s="91"/>
      <c r="T1416" s="91"/>
      <c r="X1416" s="80"/>
    </row>
    <row r="1417" spans="6:24">
      <c r="F1417" s="91"/>
      <c r="G1417" s="30"/>
      <c r="M1417" s="91"/>
      <c r="T1417" s="91"/>
      <c r="X1417" s="80"/>
    </row>
    <row r="1418" spans="6:24">
      <c r="F1418" s="91"/>
      <c r="G1418" s="30"/>
      <c r="M1418" s="91"/>
      <c r="T1418" s="91"/>
      <c r="X1418" s="80"/>
    </row>
    <row r="1419" spans="6:24">
      <c r="F1419" s="91"/>
      <c r="G1419" s="30"/>
      <c r="M1419" s="91"/>
      <c r="T1419" s="91"/>
      <c r="X1419" s="80"/>
    </row>
    <row r="1420" spans="6:24">
      <c r="F1420" s="91"/>
      <c r="G1420" s="30"/>
      <c r="M1420" s="91"/>
      <c r="T1420" s="91"/>
      <c r="X1420" s="80"/>
    </row>
    <row r="1421" spans="6:24">
      <c r="F1421" s="91"/>
      <c r="G1421" s="30"/>
      <c r="M1421" s="91"/>
      <c r="T1421" s="91"/>
      <c r="X1421" s="80"/>
    </row>
    <row r="1422" spans="6:24">
      <c r="F1422" s="91"/>
      <c r="G1422" s="30"/>
      <c r="M1422" s="91"/>
      <c r="T1422" s="91"/>
      <c r="X1422" s="80"/>
    </row>
    <row r="1423" spans="6:24">
      <c r="F1423" s="91"/>
      <c r="G1423" s="30"/>
      <c r="M1423" s="91"/>
      <c r="T1423" s="91"/>
      <c r="X1423" s="80"/>
    </row>
    <row r="1424" spans="6:24">
      <c r="F1424" s="91"/>
      <c r="G1424" s="30"/>
      <c r="M1424" s="91"/>
      <c r="T1424" s="91"/>
      <c r="X1424" s="80"/>
    </row>
    <row r="1425" spans="6:24">
      <c r="F1425" s="91"/>
      <c r="G1425" s="30"/>
      <c r="M1425" s="91"/>
      <c r="T1425" s="91"/>
      <c r="X1425" s="80"/>
    </row>
    <row r="1426" spans="6:24">
      <c r="F1426" s="91"/>
      <c r="G1426" s="30"/>
      <c r="M1426" s="91"/>
      <c r="T1426" s="91"/>
      <c r="X1426" s="80"/>
    </row>
    <row r="1427" spans="6:24">
      <c r="F1427" s="91"/>
      <c r="G1427" s="30"/>
      <c r="M1427" s="91"/>
      <c r="T1427" s="91"/>
      <c r="X1427" s="80"/>
    </row>
    <row r="1428" spans="6:24">
      <c r="F1428" s="91"/>
      <c r="G1428" s="30"/>
      <c r="M1428" s="91"/>
      <c r="T1428" s="91"/>
      <c r="X1428" s="80"/>
    </row>
    <row r="1429" spans="6:24">
      <c r="F1429" s="91"/>
      <c r="G1429" s="30"/>
      <c r="M1429" s="91"/>
      <c r="T1429" s="91"/>
      <c r="X1429" s="80"/>
    </row>
    <row r="1430" spans="6:24">
      <c r="F1430" s="91"/>
      <c r="G1430" s="30"/>
      <c r="M1430" s="91"/>
      <c r="T1430" s="91"/>
      <c r="X1430" s="80"/>
    </row>
    <row r="1431" spans="6:24">
      <c r="F1431" s="91"/>
      <c r="G1431" s="30"/>
      <c r="T1431" s="91"/>
      <c r="X1431" s="80"/>
    </row>
    <row r="1432" spans="6:24">
      <c r="F1432" s="91"/>
      <c r="G1432" s="30"/>
      <c r="M1432" s="91"/>
      <c r="T1432" s="91"/>
      <c r="X1432" s="80"/>
    </row>
    <row r="1433" spans="6:24">
      <c r="F1433" s="91"/>
      <c r="G1433" s="30"/>
      <c r="T1433" s="91"/>
      <c r="X1433" s="80"/>
    </row>
    <row r="1434" spans="6:24">
      <c r="F1434" s="91"/>
      <c r="G1434" s="30"/>
      <c r="M1434" s="91"/>
      <c r="T1434" s="91"/>
      <c r="X1434" s="80"/>
    </row>
    <row r="1435" spans="6:24">
      <c r="F1435" s="91"/>
      <c r="G1435" s="30"/>
      <c r="M1435" s="91"/>
      <c r="T1435" s="91"/>
      <c r="X1435" s="80"/>
    </row>
    <row r="1436" spans="6:24">
      <c r="F1436" s="91"/>
      <c r="G1436" s="30"/>
      <c r="M1436" s="91"/>
      <c r="T1436" s="91"/>
      <c r="X1436" s="80"/>
    </row>
    <row r="1437" spans="6:24">
      <c r="F1437" s="91"/>
      <c r="G1437" s="30"/>
      <c r="M1437" s="91"/>
      <c r="T1437" s="91"/>
      <c r="X1437" s="80"/>
    </row>
    <row r="1438" spans="6:24">
      <c r="F1438" s="91"/>
      <c r="G1438" s="30"/>
      <c r="M1438" s="91"/>
      <c r="T1438" s="91"/>
      <c r="X1438" s="80"/>
    </row>
    <row r="1439" spans="6:24">
      <c r="F1439" s="91"/>
      <c r="G1439" s="30"/>
      <c r="M1439" s="91"/>
      <c r="T1439" s="91"/>
      <c r="X1439" s="80"/>
    </row>
    <row r="1440" spans="6:24">
      <c r="F1440" s="91"/>
      <c r="G1440" s="30"/>
      <c r="M1440" s="91"/>
      <c r="T1440" s="91"/>
      <c r="X1440" s="80"/>
    </row>
    <row r="1441" spans="6:24">
      <c r="F1441" s="91"/>
      <c r="G1441" s="30"/>
      <c r="M1441" s="91"/>
      <c r="T1441" s="91"/>
      <c r="X1441" s="80"/>
    </row>
    <row r="1442" spans="6:24">
      <c r="F1442" s="91"/>
      <c r="G1442" s="30"/>
      <c r="M1442" s="91"/>
      <c r="T1442" s="91"/>
      <c r="X1442" s="80"/>
    </row>
    <row r="1443" spans="6:24">
      <c r="F1443" s="91"/>
      <c r="G1443" s="30"/>
      <c r="M1443" s="91"/>
      <c r="T1443" s="91"/>
      <c r="X1443" s="80"/>
    </row>
    <row r="1444" spans="6:24">
      <c r="F1444" s="91"/>
      <c r="G1444" s="30"/>
      <c r="M1444" s="91"/>
      <c r="T1444" s="91"/>
      <c r="X1444" s="80"/>
    </row>
    <row r="1445" spans="6:24">
      <c r="F1445" s="91"/>
      <c r="G1445" s="30"/>
      <c r="M1445" s="91"/>
      <c r="T1445" s="91"/>
      <c r="X1445" s="80"/>
    </row>
    <row r="1446" spans="6:24">
      <c r="F1446" s="91"/>
      <c r="G1446" s="30"/>
      <c r="M1446" s="91"/>
      <c r="T1446" s="91"/>
      <c r="X1446" s="80"/>
    </row>
    <row r="1447" spans="6:24">
      <c r="F1447" s="91"/>
      <c r="G1447" s="30"/>
      <c r="T1447" s="91"/>
      <c r="X1447" s="80"/>
    </row>
    <row r="1448" spans="6:24">
      <c r="F1448" s="91"/>
      <c r="G1448" s="30"/>
      <c r="M1448" s="91"/>
      <c r="T1448" s="91"/>
      <c r="X1448" s="80"/>
    </row>
    <row r="1449" spans="6:24">
      <c r="F1449" s="91"/>
      <c r="G1449" s="30"/>
      <c r="T1449" s="91"/>
      <c r="X1449" s="80"/>
    </row>
    <row r="1450" spans="6:24">
      <c r="F1450" s="91"/>
      <c r="G1450" s="30"/>
      <c r="M1450" s="91"/>
      <c r="T1450" s="91"/>
      <c r="X1450" s="80"/>
    </row>
    <row r="1451" spans="6:24">
      <c r="F1451" s="91"/>
      <c r="G1451" s="30"/>
      <c r="M1451" s="91"/>
      <c r="T1451" s="91"/>
      <c r="X1451" s="80"/>
    </row>
    <row r="1452" spans="6:24">
      <c r="F1452" s="91"/>
      <c r="G1452" s="30"/>
      <c r="M1452" s="91"/>
      <c r="T1452" s="91"/>
      <c r="X1452" s="80"/>
    </row>
    <row r="1453" spans="6:24">
      <c r="F1453" s="91"/>
      <c r="G1453" s="30"/>
      <c r="M1453" s="91"/>
      <c r="T1453" s="91"/>
      <c r="X1453" s="80"/>
    </row>
    <row r="1454" spans="6:24">
      <c r="F1454" s="91"/>
      <c r="G1454" s="30"/>
      <c r="M1454" s="91"/>
      <c r="T1454" s="91"/>
      <c r="X1454" s="80"/>
    </row>
    <row r="1455" spans="6:24">
      <c r="F1455" s="91"/>
      <c r="G1455" s="30"/>
      <c r="M1455" s="91"/>
      <c r="T1455" s="91"/>
      <c r="X1455" s="80"/>
    </row>
    <row r="1456" spans="6:24">
      <c r="F1456" s="91"/>
      <c r="G1456" s="30"/>
      <c r="M1456" s="91"/>
      <c r="T1456" s="91"/>
      <c r="X1456" s="80"/>
    </row>
    <row r="1457" spans="6:24">
      <c r="F1457" s="91"/>
      <c r="G1457" s="30"/>
      <c r="M1457" s="91"/>
      <c r="T1457" s="91"/>
      <c r="X1457" s="80"/>
    </row>
    <row r="1458" spans="6:24">
      <c r="F1458" s="91"/>
      <c r="G1458" s="30"/>
      <c r="T1458" s="91"/>
      <c r="X1458" s="80"/>
    </row>
    <row r="1459" spans="6:24">
      <c r="F1459" s="91"/>
      <c r="G1459" s="30"/>
      <c r="M1459" s="91"/>
      <c r="T1459" s="91"/>
      <c r="X1459" s="80"/>
    </row>
    <row r="1460" spans="6:24">
      <c r="F1460" s="91"/>
      <c r="G1460" s="30"/>
      <c r="M1460" s="91"/>
      <c r="T1460" s="91"/>
      <c r="X1460" s="80"/>
    </row>
    <row r="1461" spans="6:24">
      <c r="F1461" s="91"/>
      <c r="G1461" s="30"/>
      <c r="M1461" s="91"/>
      <c r="T1461" s="91"/>
      <c r="X1461" s="80"/>
    </row>
    <row r="1462" spans="6:24">
      <c r="F1462" s="91"/>
      <c r="G1462" s="30"/>
      <c r="M1462" s="91"/>
      <c r="T1462" s="91"/>
      <c r="X1462" s="80"/>
    </row>
    <row r="1463" spans="6:24">
      <c r="F1463" s="91"/>
      <c r="G1463" s="30"/>
      <c r="M1463" s="91"/>
      <c r="T1463" s="91"/>
      <c r="X1463" s="80"/>
    </row>
    <row r="1464" spans="6:24">
      <c r="F1464" s="91"/>
      <c r="G1464" s="30"/>
      <c r="M1464" s="91"/>
      <c r="T1464" s="91"/>
      <c r="X1464" s="80"/>
    </row>
    <row r="1465" spans="6:24">
      <c r="F1465" s="91"/>
      <c r="G1465" s="30"/>
      <c r="M1465" s="91"/>
      <c r="T1465" s="91"/>
      <c r="X1465" s="80"/>
    </row>
    <row r="1466" spans="6:24">
      <c r="F1466" s="91"/>
      <c r="G1466" s="30"/>
      <c r="M1466" s="91"/>
      <c r="T1466" s="91"/>
      <c r="X1466" s="80"/>
    </row>
    <row r="1467" spans="6:24">
      <c r="F1467" s="91"/>
      <c r="G1467" s="30"/>
      <c r="M1467" s="91"/>
      <c r="T1467" s="91"/>
      <c r="X1467" s="80"/>
    </row>
    <row r="1468" spans="6:24">
      <c r="F1468" s="91"/>
      <c r="G1468" s="30"/>
      <c r="M1468" s="91"/>
      <c r="T1468" s="91"/>
      <c r="X1468" s="80"/>
    </row>
    <row r="1469" spans="6:24">
      <c r="F1469" s="91"/>
      <c r="G1469" s="30"/>
      <c r="M1469" s="91"/>
      <c r="T1469" s="91"/>
      <c r="X1469" s="80"/>
    </row>
    <row r="1470" spans="6:24">
      <c r="F1470" s="91"/>
      <c r="G1470" s="30"/>
      <c r="M1470" s="91"/>
      <c r="T1470" s="91"/>
      <c r="X1470" s="80"/>
    </row>
    <row r="1471" spans="6:24">
      <c r="F1471" s="91"/>
      <c r="G1471" s="30"/>
      <c r="M1471" s="91"/>
      <c r="T1471" s="91"/>
      <c r="X1471" s="80"/>
    </row>
    <row r="1472" spans="6:24">
      <c r="F1472" s="91"/>
      <c r="G1472" s="30"/>
      <c r="M1472" s="91"/>
      <c r="T1472" s="91"/>
      <c r="X1472" s="80"/>
    </row>
    <row r="1473" spans="6:24">
      <c r="F1473" s="91"/>
      <c r="G1473" s="30"/>
      <c r="M1473" s="91"/>
      <c r="T1473" s="91"/>
      <c r="X1473" s="80"/>
    </row>
    <row r="1474" spans="6:24">
      <c r="F1474" s="91"/>
      <c r="G1474" s="30"/>
      <c r="M1474" s="91"/>
      <c r="T1474" s="91"/>
      <c r="X1474" s="80"/>
    </row>
    <row r="1475" spans="6:24">
      <c r="F1475" s="91"/>
      <c r="G1475" s="30"/>
      <c r="M1475" s="91"/>
      <c r="T1475" s="91"/>
      <c r="X1475" s="80"/>
    </row>
    <row r="1476" spans="6:24">
      <c r="F1476" s="91"/>
      <c r="G1476" s="30"/>
      <c r="M1476" s="91"/>
      <c r="T1476" s="91"/>
      <c r="X1476" s="80"/>
    </row>
    <row r="1477" spans="6:24">
      <c r="F1477" s="91"/>
      <c r="G1477" s="30"/>
      <c r="M1477" s="91"/>
      <c r="T1477" s="91"/>
      <c r="X1477" s="80"/>
    </row>
    <row r="1478" spans="6:24">
      <c r="F1478" s="91"/>
      <c r="G1478" s="30"/>
      <c r="M1478" s="91"/>
      <c r="T1478" s="91"/>
      <c r="X1478" s="80"/>
    </row>
    <row r="1479" spans="6:24">
      <c r="F1479" s="91"/>
      <c r="G1479" s="30"/>
      <c r="M1479" s="91"/>
      <c r="T1479" s="91"/>
      <c r="X1479" s="80"/>
    </row>
    <row r="1480" spans="6:24">
      <c r="F1480" s="91"/>
      <c r="G1480" s="30"/>
      <c r="M1480" s="91"/>
      <c r="T1480" s="91"/>
      <c r="X1480" s="80"/>
    </row>
    <row r="1481" spans="6:24">
      <c r="F1481" s="91"/>
      <c r="G1481" s="30"/>
      <c r="T1481" s="91"/>
      <c r="X1481" s="80"/>
    </row>
    <row r="1482" spans="6:24">
      <c r="F1482" s="91"/>
      <c r="G1482" s="30"/>
      <c r="T1482" s="91"/>
      <c r="X1482" s="80"/>
    </row>
    <row r="1483" spans="6:24">
      <c r="F1483" s="91"/>
      <c r="G1483" s="30"/>
      <c r="T1483" s="91"/>
      <c r="X1483" s="80"/>
    </row>
    <row r="1484" spans="6:24">
      <c r="F1484" s="91"/>
      <c r="G1484" s="30"/>
      <c r="T1484" s="91"/>
      <c r="X1484" s="80"/>
    </row>
    <row r="1485" spans="6:24">
      <c r="F1485" s="91"/>
      <c r="G1485" s="30"/>
      <c r="T1485" s="91"/>
      <c r="X1485" s="80"/>
    </row>
    <row r="1486" spans="6:24">
      <c r="F1486" s="91"/>
      <c r="G1486" s="30"/>
      <c r="T1486" s="91"/>
      <c r="X1486" s="80"/>
    </row>
    <row r="1487" spans="6:24">
      <c r="F1487" s="91"/>
      <c r="G1487" s="30"/>
      <c r="T1487" s="91"/>
      <c r="X1487" s="80"/>
    </row>
    <row r="1488" spans="6:24">
      <c r="F1488" s="91"/>
      <c r="G1488" s="30"/>
      <c r="T1488" s="91"/>
      <c r="X1488" s="80"/>
    </row>
    <row r="1489" spans="6:24">
      <c r="F1489" s="91"/>
      <c r="G1489" s="30"/>
      <c r="T1489" s="91"/>
      <c r="X1489" s="80"/>
    </row>
    <row r="1490" spans="6:24">
      <c r="F1490" s="91"/>
      <c r="G1490" s="30"/>
      <c r="T1490" s="91"/>
      <c r="X1490" s="80"/>
    </row>
    <row r="1491" spans="6:24">
      <c r="F1491" s="91"/>
      <c r="G1491" s="30"/>
      <c r="T1491" s="91"/>
      <c r="X1491" s="80"/>
    </row>
    <row r="1492" spans="6:24">
      <c r="F1492" s="91"/>
      <c r="G1492" s="30"/>
      <c r="T1492" s="91"/>
      <c r="X1492" s="80"/>
    </row>
    <row r="1493" spans="6:24">
      <c r="F1493" s="91"/>
      <c r="G1493" s="30"/>
      <c r="T1493" s="91"/>
      <c r="X1493" s="80"/>
    </row>
    <row r="1494" spans="6:24">
      <c r="F1494" s="91"/>
      <c r="G1494" s="30"/>
      <c r="T1494" s="91"/>
      <c r="X1494" s="80"/>
    </row>
    <row r="1495" spans="6:24">
      <c r="F1495" s="91"/>
      <c r="G1495" s="30"/>
      <c r="T1495" s="91"/>
      <c r="X1495" s="80"/>
    </row>
    <row r="1496" spans="6:24">
      <c r="F1496" s="91"/>
      <c r="G1496" s="30"/>
      <c r="T1496" s="91"/>
      <c r="X1496" s="80"/>
    </row>
    <row r="1497" spans="6:24">
      <c r="F1497" s="91"/>
      <c r="G1497" s="30"/>
      <c r="T1497" s="91"/>
      <c r="X1497" s="80"/>
    </row>
    <row r="1498" spans="6:24">
      <c r="F1498" s="91"/>
      <c r="G1498" s="30"/>
      <c r="T1498" s="91"/>
      <c r="X1498" s="80"/>
    </row>
    <row r="1499" spans="6:24">
      <c r="F1499" s="91"/>
      <c r="G1499" s="30"/>
      <c r="T1499" s="91"/>
      <c r="X1499" s="80"/>
    </row>
    <row r="1500" spans="6:24">
      <c r="F1500" s="91"/>
      <c r="G1500" s="30"/>
      <c r="T1500" s="91"/>
      <c r="X1500" s="80"/>
    </row>
    <row r="1501" spans="6:24">
      <c r="F1501" s="91"/>
      <c r="G1501" s="30"/>
      <c r="M1501" s="66"/>
      <c r="T1501" s="91"/>
      <c r="X1501" s="80"/>
    </row>
    <row r="1502" spans="6:24">
      <c r="F1502" s="91"/>
      <c r="G1502" s="30"/>
      <c r="M1502" s="67"/>
      <c r="T1502" s="91"/>
      <c r="X1502" s="80"/>
    </row>
    <row r="1503" spans="6:24">
      <c r="F1503" s="91"/>
      <c r="G1503" s="30"/>
      <c r="M1503" s="65"/>
      <c r="T1503" s="91"/>
      <c r="X1503" s="80"/>
    </row>
    <row r="1504" spans="6:24">
      <c r="F1504" s="91"/>
      <c r="G1504" s="30"/>
      <c r="M1504" s="64"/>
      <c r="T1504" s="91"/>
      <c r="X1504" s="80"/>
    </row>
    <row r="1505" spans="6:24">
      <c r="F1505" s="91"/>
      <c r="G1505" s="30"/>
      <c r="M1505" s="66"/>
      <c r="T1505" s="91"/>
      <c r="X1505" s="80"/>
    </row>
    <row r="1506" spans="6:24">
      <c r="F1506" s="91"/>
      <c r="G1506" s="30"/>
      <c r="M1506" s="67"/>
      <c r="T1506" s="91"/>
      <c r="X1506" s="80"/>
    </row>
    <row r="1507" spans="6:24">
      <c r="F1507" s="91"/>
      <c r="G1507" s="30"/>
      <c r="M1507" s="68"/>
      <c r="T1507" s="91"/>
      <c r="X1507" s="80"/>
    </row>
    <row r="1508" spans="6:24">
      <c r="F1508" s="91"/>
      <c r="G1508" s="30"/>
      <c r="M1508" s="91"/>
      <c r="T1508" s="91"/>
      <c r="X1508" s="80"/>
    </row>
    <row r="1509" spans="6:24">
      <c r="F1509" s="91"/>
      <c r="G1509" s="30"/>
      <c r="M1509" s="69"/>
      <c r="T1509" s="91"/>
      <c r="X1509" s="80"/>
    </row>
    <row r="1510" spans="6:24">
      <c r="F1510" s="91"/>
      <c r="G1510" s="30"/>
      <c r="M1510" s="65"/>
      <c r="T1510" s="91"/>
      <c r="X1510" s="80"/>
    </row>
    <row r="1511" spans="6:24">
      <c r="F1511" s="91"/>
      <c r="G1511" s="30"/>
      <c r="M1511" s="65"/>
      <c r="T1511" s="91"/>
      <c r="X1511" s="80"/>
    </row>
    <row r="1512" spans="6:24">
      <c r="F1512" s="91"/>
      <c r="G1512" s="30"/>
      <c r="M1512" s="64"/>
      <c r="T1512" s="91"/>
      <c r="X1512" s="80"/>
    </row>
    <row r="1513" spans="6:24">
      <c r="F1513" s="91"/>
      <c r="G1513" s="30"/>
      <c r="M1513" s="91"/>
      <c r="T1513" s="91"/>
      <c r="X1513" s="80"/>
    </row>
    <row r="1514" spans="6:24">
      <c r="F1514" s="91"/>
      <c r="G1514" s="30"/>
      <c r="M1514" s="91"/>
      <c r="T1514" s="91"/>
      <c r="X1514" s="80"/>
    </row>
    <row r="1515" spans="6:24">
      <c r="F1515" s="91"/>
      <c r="G1515" s="30"/>
      <c r="M1515" s="91"/>
      <c r="T1515" s="91"/>
      <c r="X1515" s="80"/>
    </row>
    <row r="1516" spans="6:24">
      <c r="F1516" s="91"/>
      <c r="G1516" s="30"/>
      <c r="M1516" s="91"/>
      <c r="T1516" s="91"/>
      <c r="X1516" s="80"/>
    </row>
    <row r="1517" spans="6:24">
      <c r="F1517" s="91"/>
      <c r="G1517" s="30"/>
      <c r="M1517" s="91"/>
      <c r="T1517" s="91"/>
      <c r="X1517" s="80"/>
    </row>
    <row r="1518" spans="6:24">
      <c r="F1518" s="91"/>
      <c r="G1518" s="30"/>
      <c r="M1518" s="91"/>
      <c r="T1518" s="91"/>
      <c r="X1518" s="80"/>
    </row>
    <row r="1519" spans="6:24">
      <c r="F1519" s="91"/>
      <c r="G1519" s="30"/>
      <c r="M1519" s="91"/>
      <c r="T1519" s="91"/>
      <c r="X1519" s="80"/>
    </row>
    <row r="1520" spans="6:24">
      <c r="F1520" s="91"/>
      <c r="G1520" s="30"/>
      <c r="M1520" s="91"/>
      <c r="T1520" s="91"/>
      <c r="X1520" s="80"/>
    </row>
    <row r="1521" spans="6:24">
      <c r="F1521" s="91"/>
      <c r="G1521" s="30"/>
      <c r="M1521" s="91"/>
      <c r="T1521" s="91"/>
      <c r="X1521" s="80"/>
    </row>
    <row r="1522" spans="6:24">
      <c r="F1522" s="91"/>
      <c r="G1522" s="30"/>
      <c r="M1522" s="91"/>
      <c r="T1522" s="91"/>
      <c r="X1522" s="80"/>
    </row>
    <row r="1523" spans="6:24">
      <c r="F1523" s="91"/>
      <c r="G1523" s="30"/>
      <c r="M1523" s="91"/>
      <c r="T1523" s="91"/>
      <c r="X1523" s="80"/>
    </row>
    <row r="1524" spans="6:24">
      <c r="F1524" s="91"/>
      <c r="G1524" s="30"/>
      <c r="M1524" s="91"/>
      <c r="T1524" s="91"/>
      <c r="X1524" s="80"/>
    </row>
    <row r="1525" spans="6:24">
      <c r="F1525" s="91"/>
      <c r="G1525" s="30"/>
      <c r="M1525" s="91"/>
      <c r="T1525" s="91"/>
      <c r="X1525" s="80"/>
    </row>
    <row r="1526" spans="6:24">
      <c r="F1526" s="91"/>
      <c r="G1526" s="30"/>
      <c r="M1526" s="91"/>
      <c r="T1526" s="91"/>
      <c r="X1526" s="80"/>
    </row>
    <row r="1527" spans="6:24">
      <c r="F1527" s="91"/>
      <c r="G1527" s="30"/>
      <c r="M1527" s="91"/>
      <c r="T1527" s="91"/>
      <c r="X1527" s="80"/>
    </row>
    <row r="1528" spans="6:24">
      <c r="F1528" s="91"/>
      <c r="G1528" s="30"/>
      <c r="M1528" s="91"/>
      <c r="T1528" s="91"/>
      <c r="X1528" s="80"/>
    </row>
    <row r="1529" spans="6:24">
      <c r="F1529" s="91"/>
      <c r="G1529" s="30"/>
      <c r="M1529" s="91"/>
      <c r="T1529" s="91"/>
      <c r="X1529" s="80"/>
    </row>
    <row r="1530" spans="6:24">
      <c r="F1530" s="91"/>
      <c r="G1530" s="30"/>
      <c r="T1530" s="91"/>
      <c r="X1530" s="80"/>
    </row>
    <row r="1531" spans="6:24">
      <c r="F1531" s="91"/>
      <c r="G1531" s="30"/>
      <c r="M1531" s="91"/>
      <c r="T1531" s="91"/>
      <c r="X1531" s="80"/>
    </row>
    <row r="1532" spans="6:24">
      <c r="F1532" s="91"/>
      <c r="G1532" s="30"/>
      <c r="T1532" s="91"/>
      <c r="X1532" s="80"/>
    </row>
    <row r="1533" spans="6:24">
      <c r="F1533" s="91"/>
      <c r="G1533" s="30"/>
      <c r="M1533" s="91"/>
      <c r="T1533" s="91"/>
      <c r="X1533" s="80"/>
    </row>
    <row r="1534" spans="6:24">
      <c r="F1534" s="91"/>
      <c r="G1534" s="30"/>
      <c r="M1534" s="91"/>
      <c r="T1534" s="91"/>
      <c r="X1534" s="80"/>
    </row>
    <row r="1535" spans="6:24">
      <c r="F1535" s="91"/>
      <c r="G1535" s="30"/>
      <c r="M1535" s="91"/>
      <c r="T1535" s="91"/>
      <c r="X1535" s="80"/>
    </row>
    <row r="1536" spans="6:24">
      <c r="F1536" s="91"/>
      <c r="G1536" s="30"/>
      <c r="M1536" s="91"/>
      <c r="T1536" s="91"/>
      <c r="X1536" s="80"/>
    </row>
    <row r="1537" spans="6:24">
      <c r="F1537" s="91"/>
      <c r="G1537" s="30"/>
      <c r="M1537" s="91"/>
      <c r="T1537" s="91"/>
      <c r="X1537" s="80"/>
    </row>
    <row r="1538" spans="6:24">
      <c r="F1538" s="91"/>
      <c r="G1538" s="30"/>
      <c r="M1538" s="91"/>
      <c r="T1538" s="91"/>
      <c r="X1538" s="80"/>
    </row>
    <row r="1539" spans="6:24">
      <c r="F1539" s="91"/>
      <c r="G1539" s="30"/>
      <c r="M1539" s="91"/>
      <c r="T1539" s="91"/>
      <c r="X1539" s="80"/>
    </row>
    <row r="1540" spans="6:24">
      <c r="F1540" s="91"/>
      <c r="G1540" s="30"/>
      <c r="M1540" s="91"/>
      <c r="T1540" s="91"/>
      <c r="X1540" s="80"/>
    </row>
    <row r="1541" spans="6:24">
      <c r="F1541" s="91"/>
      <c r="G1541" s="30"/>
      <c r="M1541" s="91"/>
      <c r="T1541" s="91"/>
      <c r="X1541" s="80"/>
    </row>
    <row r="1542" spans="6:24">
      <c r="F1542" s="91"/>
      <c r="G1542" s="30"/>
      <c r="M1542" s="91"/>
      <c r="T1542" s="91"/>
      <c r="X1542" s="80"/>
    </row>
    <row r="1543" spans="6:24">
      <c r="F1543" s="91"/>
      <c r="G1543" s="30"/>
      <c r="M1543" s="91"/>
      <c r="T1543" s="91"/>
      <c r="X1543" s="80"/>
    </row>
    <row r="1544" spans="6:24">
      <c r="F1544" s="91"/>
      <c r="G1544" s="30"/>
      <c r="M1544" s="91"/>
      <c r="T1544" s="91"/>
      <c r="X1544" s="80"/>
    </row>
    <row r="1545" spans="6:24">
      <c r="F1545" s="91"/>
      <c r="G1545" s="30"/>
      <c r="M1545" s="91"/>
      <c r="T1545" s="91"/>
      <c r="X1545" s="80"/>
    </row>
    <row r="1546" spans="6:24">
      <c r="F1546" s="91"/>
      <c r="G1546" s="30"/>
      <c r="T1546" s="91"/>
      <c r="X1546" s="80"/>
    </row>
    <row r="1547" spans="6:24">
      <c r="F1547" s="91"/>
      <c r="G1547" s="30"/>
      <c r="M1547" s="91"/>
      <c r="T1547" s="91"/>
      <c r="X1547" s="80"/>
    </row>
    <row r="1548" spans="6:24">
      <c r="F1548" s="91"/>
      <c r="G1548" s="30"/>
      <c r="T1548" s="91"/>
      <c r="X1548" s="80"/>
    </row>
    <row r="1549" spans="6:24">
      <c r="F1549" s="91"/>
      <c r="G1549" s="30"/>
      <c r="M1549" s="91"/>
      <c r="T1549" s="91"/>
      <c r="X1549" s="80"/>
    </row>
    <row r="1550" spans="6:24">
      <c r="F1550" s="91"/>
      <c r="G1550" s="30"/>
      <c r="M1550" s="91"/>
      <c r="T1550" s="91"/>
      <c r="X1550" s="80"/>
    </row>
    <row r="1551" spans="6:24">
      <c r="F1551" s="91"/>
      <c r="G1551" s="30"/>
      <c r="M1551" s="91"/>
      <c r="T1551" s="91"/>
      <c r="X1551" s="80"/>
    </row>
    <row r="1552" spans="6:24">
      <c r="F1552" s="91"/>
      <c r="G1552" s="30"/>
      <c r="M1552" s="91"/>
      <c r="T1552" s="91"/>
      <c r="X1552" s="80"/>
    </row>
    <row r="1553" spans="6:24">
      <c r="F1553" s="91"/>
      <c r="G1553" s="30"/>
      <c r="M1553" s="91"/>
      <c r="T1553" s="91"/>
      <c r="X1553" s="80"/>
    </row>
    <row r="1554" spans="6:24">
      <c r="F1554" s="91"/>
      <c r="G1554" s="30"/>
      <c r="M1554" s="91"/>
      <c r="T1554" s="91"/>
      <c r="X1554" s="80"/>
    </row>
    <row r="1555" spans="6:24">
      <c r="F1555" s="91"/>
      <c r="G1555" s="30"/>
      <c r="M1555" s="91"/>
      <c r="T1555" s="91"/>
      <c r="X1555" s="80"/>
    </row>
    <row r="1556" spans="6:24">
      <c r="F1556" s="91"/>
      <c r="G1556" s="30"/>
      <c r="M1556" s="91"/>
      <c r="T1556" s="91"/>
      <c r="X1556" s="80"/>
    </row>
    <row r="1557" spans="6:24">
      <c r="F1557" s="91"/>
      <c r="G1557" s="30"/>
      <c r="T1557" s="91"/>
      <c r="X1557" s="80"/>
    </row>
    <row r="1558" spans="6:24">
      <c r="F1558" s="91"/>
      <c r="G1558" s="30"/>
      <c r="M1558" s="91"/>
      <c r="T1558" s="91"/>
      <c r="X1558" s="80"/>
    </row>
    <row r="1559" spans="6:24">
      <c r="F1559" s="91"/>
      <c r="G1559" s="30"/>
      <c r="M1559" s="91"/>
      <c r="T1559" s="91"/>
      <c r="X1559" s="80"/>
    </row>
    <row r="1560" spans="6:24">
      <c r="F1560" s="91"/>
      <c r="G1560" s="30"/>
      <c r="M1560" s="91"/>
      <c r="T1560" s="91"/>
      <c r="X1560" s="80"/>
    </row>
    <row r="1561" spans="6:24">
      <c r="F1561" s="91"/>
      <c r="G1561" s="30"/>
      <c r="M1561" s="91"/>
      <c r="T1561" s="91"/>
      <c r="X1561" s="80"/>
    </row>
    <row r="1562" spans="6:24">
      <c r="F1562" s="91"/>
      <c r="G1562" s="30"/>
      <c r="M1562" s="91"/>
      <c r="T1562" s="91"/>
      <c r="X1562" s="80"/>
    </row>
    <row r="1563" spans="6:24">
      <c r="F1563" s="91"/>
      <c r="G1563" s="30"/>
      <c r="M1563" s="91"/>
      <c r="T1563" s="91"/>
      <c r="X1563" s="80"/>
    </row>
    <row r="1564" spans="6:24">
      <c r="F1564" s="91"/>
      <c r="G1564" s="30"/>
      <c r="M1564" s="91"/>
      <c r="T1564" s="91"/>
      <c r="X1564" s="80"/>
    </row>
    <row r="1565" spans="6:24">
      <c r="F1565" s="91"/>
      <c r="G1565" s="30"/>
      <c r="M1565" s="91"/>
      <c r="T1565" s="91"/>
      <c r="X1565" s="80"/>
    </row>
    <row r="1566" spans="6:24">
      <c r="F1566" s="91"/>
      <c r="G1566" s="30"/>
      <c r="M1566" s="91"/>
      <c r="T1566" s="91"/>
      <c r="X1566" s="80"/>
    </row>
    <row r="1567" spans="6:24">
      <c r="F1567" s="91"/>
      <c r="G1567" s="30"/>
      <c r="M1567" s="91"/>
      <c r="T1567" s="91"/>
      <c r="X1567" s="80"/>
    </row>
    <row r="1568" spans="6:24">
      <c r="F1568" s="91"/>
      <c r="G1568" s="30"/>
      <c r="M1568" s="91"/>
      <c r="T1568" s="91"/>
      <c r="X1568" s="80"/>
    </row>
    <row r="1569" spans="1:24">
      <c r="F1569" s="91"/>
      <c r="G1569" s="30"/>
      <c r="M1569" s="91"/>
      <c r="T1569" s="91"/>
      <c r="X1569" s="80"/>
    </row>
    <row r="1570" spans="1:24">
      <c r="F1570" s="91"/>
      <c r="G1570" s="30"/>
      <c r="M1570" s="91"/>
      <c r="T1570" s="91"/>
      <c r="X1570" s="80"/>
    </row>
    <row r="1571" spans="1:24">
      <c r="F1571" s="91"/>
      <c r="G1571" s="30"/>
      <c r="M1571" s="91"/>
      <c r="T1571" s="91"/>
      <c r="X1571" s="80"/>
    </row>
    <row r="1572" spans="1:24">
      <c r="F1572" s="91"/>
      <c r="G1572" s="30"/>
      <c r="M1572" s="91"/>
      <c r="T1572" s="91"/>
      <c r="X1572" s="80"/>
    </row>
    <row r="1573" spans="1:24">
      <c r="F1573" s="91"/>
      <c r="G1573" s="30"/>
      <c r="M1573" s="91"/>
      <c r="T1573" s="91"/>
      <c r="X1573" s="80"/>
    </row>
    <row r="1574" spans="1:24">
      <c r="F1574" s="91"/>
      <c r="G1574" s="30"/>
      <c r="M1574" s="91"/>
      <c r="T1574" s="91"/>
      <c r="X1574" s="80"/>
    </row>
    <row r="1575" spans="1:24">
      <c r="F1575" s="91"/>
      <c r="G1575" s="30"/>
      <c r="M1575" s="91"/>
      <c r="T1575" s="91"/>
      <c r="X1575" s="80"/>
    </row>
    <row r="1576" spans="1:24">
      <c r="F1576" s="91"/>
      <c r="G1576" s="30"/>
      <c r="M1576" s="91"/>
      <c r="T1576" s="91"/>
      <c r="X1576" s="80"/>
    </row>
    <row r="1577" spans="1:24">
      <c r="F1577" s="91"/>
      <c r="G1577" s="30"/>
      <c r="M1577" s="91"/>
      <c r="T1577" s="91"/>
      <c r="X1577" s="80"/>
    </row>
    <row r="1578" spans="1:24">
      <c r="F1578" s="91"/>
      <c r="G1578" s="30"/>
      <c r="M1578" s="91"/>
      <c r="T1578" s="91"/>
      <c r="X1578" s="80"/>
    </row>
    <row r="1579" spans="1:24">
      <c r="A1579" s="29"/>
    </row>
    <row r="1580" spans="1:24">
      <c r="F1580" s="91"/>
      <c r="G1580" s="32"/>
      <c r="M1580" s="91"/>
      <c r="T1580" s="91"/>
      <c r="X1580" s="80"/>
    </row>
    <row r="1581" spans="1:24">
      <c r="F1581" s="91"/>
      <c r="G1581" s="32"/>
      <c r="M1581" s="91"/>
      <c r="T1581" s="91"/>
      <c r="X1581" s="80"/>
    </row>
    <row r="1582" spans="1:24">
      <c r="F1582" s="91"/>
      <c r="G1582" s="32"/>
      <c r="M1582" s="91"/>
      <c r="T1582" s="91"/>
      <c r="X1582" s="80"/>
    </row>
    <row r="1583" spans="1:24">
      <c r="F1583" s="91"/>
      <c r="G1583" s="32"/>
      <c r="M1583" s="91"/>
      <c r="T1583" s="91"/>
      <c r="X1583" s="80"/>
    </row>
    <row r="1584" spans="1:24">
      <c r="F1584" s="91"/>
      <c r="G1584" s="32"/>
      <c r="M1584" s="91"/>
      <c r="T1584" s="91"/>
      <c r="X1584" s="80"/>
    </row>
    <row r="1585" spans="1:24">
      <c r="F1585" s="91"/>
      <c r="G1585" s="32"/>
      <c r="M1585" s="91"/>
      <c r="T1585" s="91"/>
      <c r="X1585" s="80"/>
    </row>
    <row r="1586" spans="1:24">
      <c r="F1586" s="91"/>
      <c r="G1586" s="32"/>
      <c r="M1586" s="91"/>
      <c r="T1586" s="91"/>
      <c r="X1586" s="80"/>
    </row>
    <row r="1587" spans="1:24">
      <c r="F1587" s="91"/>
      <c r="G1587" s="32"/>
      <c r="M1587" s="91"/>
      <c r="T1587" s="91"/>
      <c r="X1587" s="80"/>
    </row>
    <row r="1588" spans="1:24">
      <c r="F1588" s="91"/>
      <c r="G1588" s="32"/>
      <c r="M1588" s="91"/>
      <c r="T1588" s="91"/>
      <c r="X1588" s="80"/>
    </row>
    <row r="1589" spans="1:24">
      <c r="F1589" s="91"/>
      <c r="G1589" s="32"/>
      <c r="M1589" s="91"/>
      <c r="T1589" s="91"/>
      <c r="X1589" s="80"/>
    </row>
    <row r="1590" spans="1:24">
      <c r="F1590" s="91"/>
      <c r="G1590" s="32"/>
      <c r="M1590" s="91"/>
      <c r="T1590" s="91"/>
      <c r="X1590" s="80"/>
    </row>
    <row r="1591" spans="1:24">
      <c r="A1591" s="29"/>
      <c r="F1591" s="91"/>
      <c r="G1591" s="32"/>
      <c r="M1591" s="91"/>
      <c r="T1591" s="91"/>
      <c r="X1591" s="80"/>
    </row>
    <row r="1592" spans="1:24">
      <c r="F1592" s="91"/>
      <c r="G1592" s="32"/>
      <c r="M1592" s="33"/>
      <c r="T1592" s="91"/>
      <c r="X1592" s="80"/>
    </row>
    <row r="1593" spans="1:24">
      <c r="F1593" s="91"/>
      <c r="G1593" s="32"/>
      <c r="M1593" s="33"/>
      <c r="T1593" s="91"/>
      <c r="X1593" s="80"/>
    </row>
    <row r="1594" spans="1:24">
      <c r="F1594" s="91"/>
      <c r="G1594" s="32"/>
      <c r="M1594" s="33"/>
      <c r="T1594" s="91"/>
      <c r="X1594" s="80"/>
    </row>
    <row r="1595" spans="1:24">
      <c r="F1595" s="91"/>
      <c r="G1595" s="32"/>
      <c r="M1595" s="33"/>
      <c r="T1595" s="91"/>
      <c r="X1595" s="80"/>
    </row>
    <row r="1596" spans="1:24">
      <c r="F1596" s="91"/>
      <c r="G1596" s="32"/>
      <c r="M1596" s="33"/>
      <c r="T1596" s="91"/>
      <c r="X1596" s="80"/>
    </row>
    <row r="1597" spans="1:24">
      <c r="F1597" s="91"/>
      <c r="G1597" s="32"/>
      <c r="M1597" s="33"/>
      <c r="T1597" s="91"/>
      <c r="X1597" s="80"/>
    </row>
    <row r="1598" spans="1:24">
      <c r="A1598" s="29"/>
      <c r="F1598" s="91"/>
      <c r="G1598" s="32"/>
      <c r="M1598" s="33"/>
      <c r="T1598" s="91"/>
      <c r="X1598" s="80"/>
    </row>
    <row r="1599" spans="1:24">
      <c r="F1599" s="91"/>
      <c r="G1599" s="32"/>
      <c r="M1599" s="33"/>
      <c r="T1599" s="91"/>
      <c r="X1599" s="80"/>
    </row>
    <row r="1600" spans="1:24">
      <c r="F1600" s="91"/>
      <c r="G1600" s="32"/>
      <c r="M1600" s="33"/>
      <c r="T1600" s="91"/>
      <c r="X1600" s="80"/>
    </row>
    <row r="1601" spans="6:24">
      <c r="F1601" s="91"/>
      <c r="G1601" s="32"/>
      <c r="M1601" s="33"/>
      <c r="T1601" s="91"/>
      <c r="X1601" s="80"/>
    </row>
    <row r="1602" spans="6:24">
      <c r="F1602" s="91"/>
      <c r="G1602" s="32"/>
      <c r="M1602" s="33"/>
      <c r="T1602" s="91"/>
      <c r="X1602" s="80"/>
    </row>
    <row r="1603" spans="6:24">
      <c r="F1603" s="91"/>
      <c r="G1603" s="32"/>
      <c r="M1603" s="33"/>
      <c r="T1603" s="91"/>
      <c r="X1603" s="80"/>
    </row>
    <row r="1604" spans="6:24">
      <c r="F1604" s="91"/>
      <c r="G1604" s="32"/>
      <c r="M1604" s="33"/>
      <c r="T1604" s="91"/>
      <c r="X1604" s="80"/>
    </row>
    <row r="1605" spans="6:24">
      <c r="F1605" s="91"/>
      <c r="G1605" s="32"/>
      <c r="M1605" s="33"/>
      <c r="T1605" s="91"/>
      <c r="X1605" s="80"/>
    </row>
    <row r="1606" spans="6:24">
      <c r="F1606" s="91"/>
      <c r="G1606" s="32"/>
      <c r="M1606" s="33"/>
      <c r="T1606" s="91"/>
      <c r="X1606" s="80"/>
    </row>
    <row r="1607" spans="6:24">
      <c r="F1607" s="91"/>
      <c r="G1607" s="32"/>
      <c r="M1607" s="33"/>
      <c r="T1607" s="91"/>
      <c r="X1607" s="80"/>
    </row>
    <row r="1608" spans="6:24">
      <c r="F1608" s="91"/>
      <c r="G1608" s="32"/>
      <c r="M1608" s="33"/>
      <c r="T1608" s="91"/>
      <c r="X1608" s="80"/>
    </row>
    <row r="1609" spans="6:24">
      <c r="F1609" s="91"/>
      <c r="G1609" s="32"/>
      <c r="M1609" s="33"/>
      <c r="T1609" s="91"/>
      <c r="X1609" s="80"/>
    </row>
    <row r="1610" spans="6:24">
      <c r="F1610" s="91"/>
      <c r="G1610" s="32"/>
      <c r="M1610" s="33"/>
      <c r="T1610" s="91"/>
      <c r="X1610" s="80"/>
    </row>
    <row r="1611" spans="6:24">
      <c r="F1611" s="91"/>
      <c r="G1611" s="32"/>
      <c r="M1611" s="33"/>
      <c r="T1611" s="91"/>
      <c r="X1611" s="80"/>
    </row>
    <row r="1612" spans="6:24">
      <c r="F1612" s="91"/>
      <c r="G1612" s="32"/>
      <c r="M1612" s="33"/>
      <c r="T1612" s="91"/>
      <c r="X1612" s="80"/>
    </row>
    <row r="1613" spans="6:24">
      <c r="F1613" s="91"/>
      <c r="G1613" s="32"/>
      <c r="M1613" s="33"/>
      <c r="T1613" s="91"/>
      <c r="X1613" s="80"/>
    </row>
    <row r="1614" spans="6:24">
      <c r="F1614" s="91"/>
      <c r="G1614" s="32"/>
      <c r="M1614" s="33"/>
      <c r="T1614" s="91"/>
      <c r="X1614" s="80"/>
    </row>
    <row r="1615" spans="6:24">
      <c r="F1615" s="91"/>
      <c r="G1615" s="32"/>
      <c r="M1615" s="33"/>
      <c r="T1615" s="91"/>
      <c r="X1615" s="80"/>
    </row>
    <row r="1616" spans="6:24">
      <c r="F1616" s="91"/>
      <c r="G1616" s="32"/>
      <c r="M1616" s="33"/>
      <c r="T1616" s="91"/>
      <c r="X1616" s="80"/>
    </row>
    <row r="1617" spans="6:24">
      <c r="F1617" s="91"/>
      <c r="G1617" s="32"/>
      <c r="M1617" s="33"/>
      <c r="T1617" s="91"/>
      <c r="X1617" s="80"/>
    </row>
    <row r="1618" spans="6:24">
      <c r="F1618" s="91"/>
      <c r="G1618" s="32"/>
      <c r="M1618" s="33"/>
      <c r="T1618" s="91"/>
      <c r="X1618" s="80"/>
    </row>
    <row r="1619" spans="6:24">
      <c r="F1619" s="91"/>
      <c r="G1619" s="32"/>
      <c r="M1619" s="33"/>
      <c r="T1619" s="91"/>
      <c r="X1619" s="80"/>
    </row>
    <row r="1620" spans="6:24">
      <c r="F1620" s="91"/>
      <c r="G1620" s="32"/>
      <c r="M1620" s="33"/>
      <c r="T1620" s="91"/>
      <c r="X1620" s="80"/>
    </row>
    <row r="1621" spans="6:24">
      <c r="F1621" s="91"/>
      <c r="G1621" s="32"/>
      <c r="M1621" s="33"/>
      <c r="T1621" s="91"/>
      <c r="X1621" s="80"/>
    </row>
    <row r="1622" spans="6:24">
      <c r="F1622" s="91"/>
      <c r="G1622" s="32"/>
      <c r="M1622" s="33"/>
      <c r="T1622" s="91"/>
      <c r="X1622" s="80"/>
    </row>
    <row r="1623" spans="6:24">
      <c r="F1623" s="91"/>
      <c r="G1623" s="32"/>
      <c r="M1623" s="33"/>
      <c r="T1623" s="91"/>
      <c r="X1623" s="80"/>
    </row>
    <row r="1624" spans="6:24">
      <c r="F1624" s="91"/>
      <c r="G1624" s="32"/>
      <c r="M1624" s="33"/>
      <c r="T1624" s="91"/>
      <c r="X1624" s="80"/>
    </row>
    <row r="1625" spans="6:24">
      <c r="F1625" s="91"/>
      <c r="G1625" s="32"/>
      <c r="M1625" s="33"/>
      <c r="T1625" s="91"/>
      <c r="X1625" s="80"/>
    </row>
    <row r="1626" spans="6:24">
      <c r="F1626" s="91"/>
      <c r="G1626" s="32"/>
      <c r="M1626" s="33"/>
      <c r="T1626" s="91"/>
      <c r="X1626" s="80"/>
    </row>
    <row r="1627" spans="6:24">
      <c r="F1627" s="91"/>
      <c r="G1627" s="32"/>
      <c r="M1627" s="33"/>
      <c r="T1627" s="91"/>
      <c r="X1627" s="80"/>
    </row>
    <row r="1628" spans="6:24">
      <c r="F1628" s="91"/>
      <c r="G1628" s="32"/>
      <c r="M1628" s="33"/>
      <c r="T1628" s="91"/>
      <c r="X1628" s="80"/>
    </row>
    <row r="1629" spans="6:24">
      <c r="F1629" s="91"/>
      <c r="G1629" s="32"/>
      <c r="M1629" s="33"/>
      <c r="T1629" s="91"/>
      <c r="X1629" s="80"/>
    </row>
    <row r="1630" spans="6:24">
      <c r="F1630" s="91"/>
      <c r="G1630" s="32"/>
      <c r="M1630" s="33"/>
      <c r="T1630" s="91"/>
      <c r="X1630" s="80"/>
    </row>
    <row r="1631" spans="6:24">
      <c r="F1631" s="91"/>
      <c r="G1631" s="32"/>
      <c r="M1631" s="33"/>
      <c r="T1631" s="91"/>
      <c r="X1631" s="80"/>
    </row>
    <row r="1632" spans="6:24">
      <c r="F1632" s="91"/>
      <c r="G1632" s="32"/>
      <c r="M1632" s="33"/>
      <c r="T1632" s="91"/>
      <c r="X1632" s="80"/>
    </row>
    <row r="1633" spans="6:24">
      <c r="F1633" s="91"/>
      <c r="G1633" s="32"/>
      <c r="M1633" s="33"/>
      <c r="T1633" s="91"/>
      <c r="X1633" s="80"/>
    </row>
    <row r="1634" spans="6:24">
      <c r="F1634" s="91"/>
      <c r="G1634" s="32"/>
      <c r="M1634" s="33"/>
      <c r="T1634" s="91"/>
      <c r="X1634" s="80"/>
    </row>
    <row r="1635" spans="6:24">
      <c r="F1635" s="91"/>
      <c r="G1635" s="32"/>
      <c r="M1635" s="33"/>
      <c r="T1635" s="91"/>
      <c r="X1635" s="80"/>
    </row>
    <row r="1636" spans="6:24">
      <c r="F1636" s="91"/>
      <c r="G1636" s="32"/>
      <c r="M1636" s="33"/>
      <c r="T1636" s="91"/>
      <c r="X1636" s="80"/>
    </row>
    <row r="1637" spans="6:24">
      <c r="F1637" s="91"/>
      <c r="G1637" s="32"/>
      <c r="M1637" s="33"/>
      <c r="T1637" s="91"/>
      <c r="X1637" s="80"/>
    </row>
    <row r="1638" spans="6:24">
      <c r="F1638" s="91"/>
      <c r="G1638" s="32"/>
      <c r="M1638" s="33"/>
      <c r="T1638" s="91"/>
      <c r="X1638" s="80"/>
    </row>
    <row r="1639" spans="6:24">
      <c r="F1639" s="91"/>
      <c r="G1639" s="32"/>
      <c r="M1639" s="33"/>
      <c r="T1639" s="91"/>
      <c r="X1639" s="80"/>
    </row>
    <row r="1640" spans="6:24">
      <c r="F1640" s="91"/>
      <c r="G1640" s="32"/>
      <c r="M1640" s="33"/>
      <c r="T1640" s="91"/>
      <c r="X1640" s="80"/>
    </row>
    <row r="1641" spans="6:24">
      <c r="F1641" s="91"/>
      <c r="G1641" s="32"/>
      <c r="M1641" s="33"/>
      <c r="T1641" s="91"/>
      <c r="X1641" s="80"/>
    </row>
    <row r="1642" spans="6:24">
      <c r="F1642" s="91"/>
      <c r="G1642" s="32"/>
      <c r="M1642" s="33"/>
      <c r="T1642" s="91"/>
      <c r="X1642" s="80"/>
    </row>
    <row r="1643" spans="6:24">
      <c r="F1643" s="91"/>
      <c r="G1643" s="32"/>
      <c r="M1643" s="33"/>
      <c r="T1643" s="91"/>
      <c r="X1643" s="80"/>
    </row>
    <row r="1644" spans="6:24">
      <c r="F1644" s="91"/>
      <c r="G1644" s="32"/>
      <c r="M1644" s="33"/>
      <c r="T1644" s="91"/>
      <c r="X1644" s="80"/>
    </row>
    <row r="1645" spans="6:24">
      <c r="F1645" s="91"/>
      <c r="G1645" s="32"/>
      <c r="M1645" s="33"/>
      <c r="T1645" s="91"/>
      <c r="X1645" s="80"/>
    </row>
    <row r="1646" spans="6:24">
      <c r="F1646" s="91"/>
      <c r="G1646" s="32"/>
      <c r="M1646" s="33"/>
      <c r="T1646" s="91"/>
      <c r="X1646" s="80"/>
    </row>
    <row r="1647" spans="6:24">
      <c r="F1647" s="91"/>
      <c r="G1647" s="32"/>
      <c r="M1647" s="33"/>
      <c r="T1647" s="91"/>
      <c r="X1647" s="80"/>
    </row>
    <row r="1649" spans="6:24">
      <c r="F1649" s="91"/>
      <c r="G1649" s="32"/>
      <c r="M1649" s="33"/>
      <c r="T1649" s="91"/>
      <c r="X1649" s="80"/>
    </row>
    <row r="1650" spans="6:24">
      <c r="F1650" s="91"/>
      <c r="G1650" s="32"/>
      <c r="M1650" s="33"/>
      <c r="T1650" s="91"/>
      <c r="X1650" s="80"/>
    </row>
    <row r="1651" spans="6:24">
      <c r="F1651" s="91"/>
      <c r="G1651" s="32"/>
      <c r="M1651" s="33"/>
      <c r="T1651" s="91"/>
      <c r="X1651" s="80"/>
    </row>
    <row r="1652" spans="6:24">
      <c r="F1652" s="91"/>
      <c r="G1652" s="32"/>
      <c r="M1652" s="33"/>
      <c r="T1652" s="91"/>
      <c r="X1652" s="80"/>
    </row>
    <row r="1653" spans="6:24">
      <c r="F1653" s="91"/>
      <c r="G1653" s="32"/>
      <c r="M1653" s="33"/>
      <c r="T1653" s="91"/>
      <c r="X1653" s="80"/>
    </row>
    <row r="1654" spans="6:24">
      <c r="F1654" s="91"/>
      <c r="G1654" s="32"/>
      <c r="M1654" s="33"/>
      <c r="T1654" s="91"/>
      <c r="X1654" s="80"/>
    </row>
    <row r="1655" spans="6:24">
      <c r="F1655" s="91"/>
      <c r="G1655" s="32"/>
      <c r="M1655" s="33"/>
      <c r="T1655" s="91"/>
      <c r="X1655" s="80"/>
    </row>
    <row r="1656" spans="6:24">
      <c r="F1656" s="91"/>
      <c r="G1656" s="32"/>
      <c r="M1656" s="33"/>
      <c r="T1656" s="91"/>
      <c r="X1656" s="80"/>
    </row>
    <row r="1657" spans="6:24">
      <c r="F1657" s="91"/>
      <c r="G1657" s="32"/>
      <c r="M1657" s="33"/>
      <c r="T1657" s="91"/>
      <c r="X1657" s="80"/>
    </row>
    <row r="1658" spans="6:24">
      <c r="F1658" s="91"/>
      <c r="G1658" s="32"/>
      <c r="M1658" s="33"/>
      <c r="T1658" s="91"/>
      <c r="X1658" s="80"/>
    </row>
    <row r="1659" spans="6:24">
      <c r="F1659" s="91"/>
      <c r="G1659" s="32"/>
      <c r="M1659" s="33"/>
      <c r="T1659" s="91"/>
      <c r="X1659" s="80"/>
    </row>
    <row r="1660" spans="6:24">
      <c r="F1660" s="91"/>
      <c r="G1660" s="32"/>
      <c r="M1660" s="33"/>
      <c r="T1660" s="91"/>
      <c r="X1660" s="80"/>
    </row>
    <row r="1661" spans="6:24">
      <c r="F1661" s="91"/>
      <c r="G1661" s="32"/>
      <c r="M1661" s="33"/>
      <c r="T1661" s="91"/>
      <c r="X1661" s="80"/>
    </row>
    <row r="1662" spans="6:24">
      <c r="F1662" s="91"/>
      <c r="G1662" s="32"/>
      <c r="M1662" s="33"/>
      <c r="T1662" s="91"/>
      <c r="X1662" s="80"/>
    </row>
    <row r="1663" spans="6:24">
      <c r="F1663" s="91"/>
      <c r="G1663" s="32"/>
      <c r="M1663" s="33"/>
      <c r="T1663" s="91"/>
      <c r="X1663" s="80"/>
    </row>
    <row r="1664" spans="6:24">
      <c r="F1664" s="91"/>
      <c r="G1664" s="32"/>
      <c r="M1664" s="33"/>
      <c r="T1664" s="91"/>
      <c r="X1664" s="80"/>
    </row>
    <row r="1665" spans="6:24">
      <c r="F1665" s="91"/>
      <c r="G1665" s="32"/>
      <c r="M1665" s="33"/>
      <c r="T1665" s="91"/>
      <c r="X1665" s="80"/>
    </row>
    <row r="1666" spans="6:24">
      <c r="F1666" s="91"/>
      <c r="G1666" s="32"/>
      <c r="M1666" s="33"/>
      <c r="T1666" s="91"/>
      <c r="X1666" s="80"/>
    </row>
    <row r="1667" spans="6:24">
      <c r="F1667" s="91"/>
      <c r="G1667" s="32"/>
      <c r="M1667" s="33"/>
      <c r="T1667" s="91"/>
      <c r="X1667" s="80"/>
    </row>
    <row r="1668" spans="6:24">
      <c r="F1668" s="91"/>
      <c r="G1668" s="32"/>
      <c r="M1668" s="33"/>
      <c r="T1668" s="91"/>
      <c r="X1668" s="80"/>
    </row>
    <row r="1669" spans="6:24">
      <c r="F1669" s="91"/>
      <c r="G1669" s="32"/>
      <c r="M1669" s="33"/>
      <c r="T1669" s="91"/>
      <c r="X1669" s="80"/>
    </row>
    <row r="1670" spans="6:24">
      <c r="F1670" s="91"/>
      <c r="G1670" s="32"/>
      <c r="M1670" s="33"/>
      <c r="T1670" s="91"/>
      <c r="X1670" s="80"/>
    </row>
    <row r="1671" spans="6:24">
      <c r="F1671" s="91"/>
      <c r="G1671" s="32"/>
      <c r="M1671" s="33"/>
      <c r="T1671" s="91"/>
      <c r="X1671" s="80"/>
    </row>
    <row r="1672" spans="6:24">
      <c r="F1672" s="91"/>
      <c r="G1672" s="32"/>
      <c r="M1672" s="33"/>
      <c r="T1672" s="91"/>
      <c r="X1672" s="80"/>
    </row>
    <row r="1673" spans="6:24">
      <c r="F1673" s="91"/>
      <c r="G1673" s="32"/>
      <c r="M1673" s="33"/>
      <c r="T1673" s="91"/>
      <c r="X1673" s="80"/>
    </row>
    <row r="1674" spans="6:24">
      <c r="F1674" s="91"/>
      <c r="G1674" s="32"/>
      <c r="M1674" s="33"/>
      <c r="T1674" s="91"/>
      <c r="X1674" s="80"/>
    </row>
    <row r="1675" spans="6:24">
      <c r="F1675" s="91"/>
      <c r="G1675" s="32"/>
      <c r="M1675" s="33"/>
      <c r="T1675" s="91"/>
      <c r="X1675" s="80"/>
    </row>
    <row r="1676" spans="6:24">
      <c r="F1676" s="91"/>
      <c r="G1676" s="32"/>
      <c r="M1676" s="33"/>
      <c r="T1676" s="91"/>
      <c r="X1676" s="80"/>
    </row>
    <row r="1677" spans="6:24">
      <c r="F1677" s="91"/>
      <c r="G1677" s="32"/>
      <c r="M1677" s="33"/>
      <c r="T1677" s="91"/>
      <c r="X1677" s="80"/>
    </row>
    <row r="1678" spans="6:24">
      <c r="F1678" s="91"/>
      <c r="G1678" s="32"/>
      <c r="M1678" s="33"/>
      <c r="T1678" s="91"/>
      <c r="X1678" s="80"/>
    </row>
    <row r="1679" spans="6:24">
      <c r="F1679" s="91"/>
      <c r="G1679" s="32"/>
      <c r="M1679" s="33"/>
      <c r="T1679" s="91"/>
      <c r="X1679" s="80"/>
    </row>
    <row r="1680" spans="6:24">
      <c r="F1680" s="91"/>
      <c r="G1680" s="32"/>
      <c r="M1680" s="33"/>
      <c r="T1680" s="91"/>
      <c r="X1680" s="80"/>
    </row>
    <row r="1682" spans="1:24">
      <c r="F1682" s="91"/>
      <c r="G1682" s="34"/>
      <c r="M1682" s="33"/>
      <c r="T1682" s="91"/>
      <c r="X1682" s="80"/>
    </row>
    <row r="1683" spans="1:24">
      <c r="F1683" s="91"/>
      <c r="G1683" s="34"/>
      <c r="M1683" s="33"/>
      <c r="T1683" s="91"/>
      <c r="X1683" s="80"/>
    </row>
    <row r="1684" spans="1:24">
      <c r="F1684" s="91"/>
      <c r="G1684" s="34"/>
      <c r="M1684" s="33"/>
      <c r="T1684" s="91"/>
      <c r="X1684" s="80"/>
    </row>
    <row r="1685" spans="1:24">
      <c r="A1685" s="35"/>
    </row>
    <row r="1686" spans="1:24">
      <c r="F1686" s="91"/>
      <c r="G1686" s="91"/>
      <c r="M1686" s="91"/>
      <c r="T1686" s="91"/>
      <c r="X1686" s="80"/>
    </row>
    <row r="1687" spans="1:24">
      <c r="F1687" s="91"/>
      <c r="G1687" s="91"/>
      <c r="T1687" s="91"/>
      <c r="X1687" s="80"/>
    </row>
    <row r="1688" spans="1:24">
      <c r="F1688" s="91"/>
      <c r="G1688" s="91"/>
      <c r="T1688" s="91"/>
      <c r="X1688" s="80"/>
    </row>
    <row r="1689" spans="1:24">
      <c r="F1689" s="91"/>
      <c r="G1689" s="91"/>
      <c r="T1689" s="91"/>
      <c r="X1689" s="80"/>
    </row>
    <row r="1690" spans="1:24">
      <c r="F1690" s="91"/>
      <c r="G1690" s="91"/>
      <c r="T1690" s="91"/>
      <c r="X1690" s="80"/>
    </row>
    <row r="1691" spans="1:24">
      <c r="F1691" s="91"/>
      <c r="G1691" s="91"/>
      <c r="T1691" s="91"/>
      <c r="X1691" s="80"/>
    </row>
    <row r="1692" spans="1:24">
      <c r="F1692" s="91"/>
      <c r="G1692" s="91"/>
      <c r="T1692" s="91"/>
      <c r="X1692" s="80"/>
    </row>
    <row r="1693" spans="1:24">
      <c r="F1693" s="91"/>
      <c r="G1693" s="91"/>
      <c r="T1693" s="91"/>
      <c r="X1693" s="80"/>
    </row>
    <row r="1694" spans="1:24">
      <c r="F1694" s="91"/>
      <c r="G1694" s="91"/>
      <c r="T1694" s="91"/>
      <c r="X1694" s="80"/>
    </row>
    <row r="1695" spans="1:24">
      <c r="F1695" s="91"/>
      <c r="G1695" s="91"/>
      <c r="T1695" s="91"/>
      <c r="X1695" s="80"/>
    </row>
    <row r="1696" spans="1:24">
      <c r="F1696" s="91"/>
      <c r="G1696" s="91"/>
      <c r="T1696" s="91"/>
      <c r="X1696" s="80"/>
    </row>
    <row r="1697" spans="6:24">
      <c r="F1697" s="91"/>
      <c r="G1697" s="91"/>
      <c r="T1697" s="91"/>
      <c r="X1697" s="80"/>
    </row>
    <row r="1698" spans="6:24">
      <c r="F1698" s="91"/>
      <c r="G1698" s="91"/>
      <c r="M1698" s="91"/>
      <c r="T1698" s="91"/>
      <c r="X1698" s="80"/>
    </row>
    <row r="1699" spans="6:24">
      <c r="F1699" s="91"/>
      <c r="G1699" s="91"/>
      <c r="M1699" s="91"/>
      <c r="T1699" s="91"/>
      <c r="X1699" s="80"/>
    </row>
    <row r="1700" spans="6:24">
      <c r="F1700" s="91"/>
      <c r="G1700" s="91"/>
      <c r="T1700" s="91"/>
      <c r="X1700" s="80"/>
    </row>
    <row r="1701" spans="6:24">
      <c r="F1701" s="91"/>
      <c r="G1701" s="91"/>
      <c r="T1701" s="91"/>
      <c r="X1701" s="80"/>
    </row>
    <row r="1702" spans="6:24">
      <c r="F1702" s="91"/>
      <c r="G1702" s="91"/>
      <c r="T1702" s="91"/>
      <c r="X1702" s="80"/>
    </row>
    <row r="1703" spans="6:24">
      <c r="F1703" s="91"/>
      <c r="G1703" s="91"/>
      <c r="T1703" s="91"/>
      <c r="X1703" s="80"/>
    </row>
    <row r="1704" spans="6:24">
      <c r="F1704" s="91"/>
      <c r="G1704" s="91"/>
      <c r="T1704" s="91"/>
      <c r="X1704" s="80"/>
    </row>
    <row r="1705" spans="6:24">
      <c r="F1705" s="91"/>
      <c r="G1705" s="91"/>
      <c r="T1705" s="91"/>
      <c r="X1705" s="80"/>
    </row>
    <row r="1706" spans="6:24">
      <c r="F1706" s="91"/>
      <c r="G1706" s="91"/>
      <c r="T1706" s="91"/>
      <c r="X1706" s="80"/>
    </row>
    <row r="1707" spans="6:24">
      <c r="F1707" s="91"/>
      <c r="G1707" s="91"/>
      <c r="T1707" s="91"/>
      <c r="X1707" s="80"/>
    </row>
    <row r="1708" spans="6:24">
      <c r="F1708" s="91"/>
      <c r="G1708" s="91"/>
      <c r="T1708" s="91"/>
      <c r="X1708" s="80"/>
    </row>
    <row r="1709" spans="6:24">
      <c r="F1709" s="91"/>
      <c r="G1709" s="91"/>
      <c r="T1709" s="91"/>
      <c r="X1709" s="80"/>
    </row>
    <row r="1710" spans="6:24">
      <c r="F1710" s="91"/>
      <c r="G1710" s="91"/>
      <c r="T1710" s="91"/>
      <c r="X1710" s="80"/>
    </row>
    <row r="1711" spans="6:24">
      <c r="F1711" s="91"/>
      <c r="G1711" s="91"/>
      <c r="M1711" s="91"/>
      <c r="T1711" s="91"/>
      <c r="X1711" s="80"/>
    </row>
    <row r="1712" spans="6:24">
      <c r="F1712" s="91"/>
      <c r="G1712" s="91"/>
      <c r="M1712" s="91"/>
      <c r="T1712" s="91"/>
      <c r="X1712" s="80"/>
    </row>
    <row r="1713" spans="6:24">
      <c r="F1713" s="91"/>
      <c r="G1713" s="91"/>
      <c r="T1713" s="91"/>
      <c r="X1713" s="80"/>
    </row>
    <row r="1714" spans="6:24">
      <c r="F1714" s="91"/>
      <c r="G1714" s="91"/>
      <c r="T1714" s="91"/>
      <c r="X1714" s="80"/>
    </row>
    <row r="1715" spans="6:24">
      <c r="F1715" s="91"/>
      <c r="G1715" s="91"/>
      <c r="T1715" s="91"/>
      <c r="X1715" s="80"/>
    </row>
    <row r="1716" spans="6:24">
      <c r="F1716" s="91"/>
      <c r="G1716" s="91"/>
      <c r="T1716" s="91"/>
      <c r="X1716" s="80"/>
    </row>
    <row r="1717" spans="6:24">
      <c r="F1717" s="91"/>
      <c r="G1717" s="91"/>
      <c r="T1717" s="91"/>
      <c r="X1717" s="80"/>
    </row>
    <row r="1718" spans="6:24">
      <c r="F1718" s="91"/>
      <c r="G1718" s="91"/>
      <c r="T1718" s="91"/>
      <c r="X1718" s="80"/>
    </row>
    <row r="1719" spans="6:24">
      <c r="F1719" s="91"/>
      <c r="G1719" s="91"/>
      <c r="T1719" s="91"/>
      <c r="X1719" s="80"/>
    </row>
    <row r="1720" spans="6:24">
      <c r="F1720" s="91"/>
      <c r="G1720" s="91"/>
      <c r="T1720" s="91"/>
      <c r="X1720" s="80"/>
    </row>
    <row r="1721" spans="6:24">
      <c r="F1721" s="91"/>
      <c r="G1721" s="91"/>
      <c r="T1721" s="91"/>
      <c r="X1721" s="80"/>
    </row>
    <row r="1722" spans="6:24">
      <c r="F1722" s="91"/>
      <c r="G1722" s="91"/>
      <c r="T1722" s="91"/>
      <c r="X1722" s="80"/>
    </row>
    <row r="1723" spans="6:24">
      <c r="F1723" s="91"/>
      <c r="G1723" s="91"/>
      <c r="T1723" s="91"/>
      <c r="X1723" s="80"/>
    </row>
    <row r="1724" spans="6:24">
      <c r="F1724" s="91"/>
      <c r="G1724" s="91"/>
      <c r="M1724" s="91"/>
      <c r="T1724" s="91"/>
      <c r="X1724" s="80"/>
    </row>
    <row r="1725" spans="6:24">
      <c r="F1725" s="91"/>
      <c r="G1725" s="91"/>
      <c r="M1725" s="91"/>
      <c r="T1725" s="91"/>
      <c r="X1725" s="80"/>
    </row>
    <row r="1726" spans="6:24">
      <c r="F1726" s="91"/>
      <c r="G1726" s="91"/>
      <c r="T1726" s="91"/>
      <c r="X1726" s="80"/>
    </row>
    <row r="1727" spans="6:24">
      <c r="F1727" s="91"/>
      <c r="G1727" s="91"/>
      <c r="T1727" s="91"/>
      <c r="X1727" s="80"/>
    </row>
    <row r="1728" spans="6:24">
      <c r="F1728" s="91"/>
      <c r="G1728" s="91"/>
      <c r="T1728" s="91"/>
      <c r="X1728" s="80"/>
    </row>
    <row r="1729" spans="6:24">
      <c r="F1729" s="91"/>
      <c r="G1729" s="91"/>
      <c r="T1729" s="91"/>
      <c r="X1729" s="80"/>
    </row>
    <row r="1730" spans="6:24">
      <c r="F1730" s="91"/>
      <c r="G1730" s="91"/>
      <c r="T1730" s="91"/>
      <c r="X1730" s="80"/>
    </row>
    <row r="1731" spans="6:24">
      <c r="F1731" s="91"/>
      <c r="G1731" s="91"/>
      <c r="T1731" s="91"/>
      <c r="X1731" s="80"/>
    </row>
    <row r="1732" spans="6:24">
      <c r="F1732" s="91"/>
      <c r="G1732" s="91"/>
      <c r="T1732" s="91"/>
      <c r="X1732" s="80"/>
    </row>
    <row r="1733" spans="6:24">
      <c r="F1733" s="91"/>
      <c r="G1733" s="91"/>
      <c r="T1733" s="91"/>
      <c r="X1733" s="80"/>
    </row>
    <row r="1734" spans="6:24">
      <c r="F1734" s="91"/>
      <c r="G1734" s="91"/>
      <c r="T1734" s="91"/>
      <c r="X1734" s="80"/>
    </row>
    <row r="1735" spans="6:24">
      <c r="F1735" s="91"/>
      <c r="G1735" s="91"/>
      <c r="T1735" s="91"/>
      <c r="X1735" s="80"/>
    </row>
    <row r="1736" spans="6:24">
      <c r="F1736" s="91"/>
      <c r="G1736" s="91"/>
      <c r="T1736" s="91"/>
      <c r="X1736" s="80"/>
    </row>
    <row r="1737" spans="6:24">
      <c r="F1737" s="91"/>
      <c r="G1737" s="91"/>
      <c r="M1737" s="91"/>
      <c r="T1737" s="91"/>
      <c r="X1737" s="80"/>
    </row>
    <row r="1738" spans="6:24">
      <c r="F1738" s="91"/>
      <c r="G1738" s="91"/>
      <c r="M1738" s="91"/>
      <c r="T1738" s="91"/>
      <c r="X1738" s="80"/>
    </row>
    <row r="1739" spans="6:24">
      <c r="F1739" s="91"/>
      <c r="G1739" s="91"/>
      <c r="T1739" s="91"/>
      <c r="X1739" s="80"/>
    </row>
    <row r="1740" spans="6:24">
      <c r="F1740" s="91"/>
      <c r="G1740" s="91"/>
      <c r="T1740" s="91"/>
      <c r="X1740" s="80"/>
    </row>
    <row r="1741" spans="6:24">
      <c r="F1741" s="91"/>
      <c r="G1741" s="91"/>
      <c r="T1741" s="91"/>
      <c r="X1741" s="80"/>
    </row>
    <row r="1742" spans="6:24">
      <c r="F1742" s="91"/>
      <c r="G1742" s="91"/>
      <c r="T1742" s="91"/>
      <c r="X1742" s="80"/>
    </row>
    <row r="1743" spans="6:24">
      <c r="F1743" s="91"/>
      <c r="G1743" s="91"/>
      <c r="T1743" s="91"/>
      <c r="X1743" s="80"/>
    </row>
    <row r="1744" spans="6:24">
      <c r="F1744" s="91"/>
      <c r="G1744" s="91"/>
      <c r="T1744" s="91"/>
      <c r="X1744" s="80"/>
    </row>
    <row r="1745" spans="6:24">
      <c r="F1745" s="91"/>
      <c r="G1745" s="91"/>
      <c r="T1745" s="91"/>
      <c r="X1745" s="80"/>
    </row>
    <row r="1746" spans="6:24">
      <c r="F1746" s="91"/>
      <c r="G1746" s="91"/>
      <c r="T1746" s="91"/>
      <c r="X1746" s="80"/>
    </row>
    <row r="1747" spans="6:24">
      <c r="F1747" s="91"/>
      <c r="G1747" s="91"/>
      <c r="T1747" s="91"/>
      <c r="X1747" s="80"/>
    </row>
    <row r="1748" spans="6:24">
      <c r="F1748" s="91"/>
      <c r="G1748" s="91"/>
      <c r="T1748" s="91"/>
      <c r="X1748" s="80"/>
    </row>
    <row r="1749" spans="6:24">
      <c r="F1749" s="91"/>
      <c r="G1749" s="91"/>
      <c r="T1749" s="91"/>
      <c r="X1749" s="80"/>
    </row>
    <row r="1750" spans="6:24">
      <c r="F1750" s="91"/>
      <c r="G1750" s="91"/>
      <c r="M1750" s="91"/>
      <c r="T1750" s="91"/>
      <c r="X1750" s="80"/>
    </row>
    <row r="1751" spans="6:24">
      <c r="F1751" s="91"/>
      <c r="G1751" s="91"/>
      <c r="M1751" s="91"/>
      <c r="T1751" s="91"/>
      <c r="X1751" s="80"/>
    </row>
    <row r="1752" spans="6:24">
      <c r="F1752" s="91"/>
      <c r="G1752" s="91"/>
      <c r="T1752" s="91"/>
      <c r="X1752" s="80"/>
    </row>
    <row r="1753" spans="6:24">
      <c r="F1753" s="91"/>
      <c r="G1753" s="91"/>
      <c r="T1753" s="91"/>
      <c r="X1753" s="80"/>
    </row>
    <row r="1754" spans="6:24">
      <c r="F1754" s="91"/>
      <c r="G1754" s="91"/>
      <c r="T1754" s="91"/>
      <c r="X1754" s="80"/>
    </row>
    <row r="1755" spans="6:24">
      <c r="F1755" s="91"/>
      <c r="G1755" s="91"/>
      <c r="T1755" s="91"/>
      <c r="X1755" s="80"/>
    </row>
    <row r="1756" spans="6:24">
      <c r="F1756" s="91"/>
      <c r="G1756" s="91"/>
      <c r="T1756" s="91"/>
      <c r="X1756" s="80"/>
    </row>
    <row r="1757" spans="6:24">
      <c r="F1757" s="91"/>
      <c r="G1757" s="91"/>
      <c r="T1757" s="91"/>
      <c r="X1757" s="80"/>
    </row>
    <row r="1758" spans="6:24">
      <c r="F1758" s="91"/>
      <c r="G1758" s="91"/>
      <c r="T1758" s="91"/>
      <c r="X1758" s="80"/>
    </row>
    <row r="1759" spans="6:24">
      <c r="F1759" s="91"/>
      <c r="G1759" s="91"/>
      <c r="T1759" s="91"/>
      <c r="X1759" s="80"/>
    </row>
    <row r="1760" spans="6:24">
      <c r="F1760" s="91"/>
      <c r="G1760" s="91"/>
      <c r="T1760" s="91"/>
      <c r="X1760" s="80"/>
    </row>
    <row r="1761" spans="6:24">
      <c r="F1761" s="91"/>
      <c r="G1761" s="91"/>
      <c r="T1761" s="91"/>
      <c r="X1761" s="80"/>
    </row>
    <row r="1762" spans="6:24">
      <c r="F1762" s="91"/>
      <c r="G1762" s="91"/>
      <c r="T1762" s="91"/>
      <c r="X1762" s="80"/>
    </row>
    <row r="1763" spans="6:24">
      <c r="F1763" s="91"/>
      <c r="G1763" s="91"/>
      <c r="M1763" s="91"/>
      <c r="T1763" s="91"/>
      <c r="X1763" s="80"/>
    </row>
    <row r="1764" spans="6:24">
      <c r="F1764" s="91"/>
      <c r="G1764" s="91"/>
      <c r="M1764" s="91"/>
      <c r="T1764" s="91"/>
      <c r="X1764" s="80"/>
    </row>
    <row r="1765" spans="6:24">
      <c r="F1765" s="91"/>
      <c r="G1765" s="91"/>
      <c r="T1765" s="91"/>
      <c r="X1765" s="80"/>
    </row>
    <row r="1766" spans="6:24">
      <c r="F1766" s="91"/>
      <c r="G1766" s="91"/>
      <c r="T1766" s="91"/>
      <c r="X1766" s="80"/>
    </row>
    <row r="1767" spans="6:24">
      <c r="F1767" s="91"/>
      <c r="G1767" s="91"/>
      <c r="T1767" s="91"/>
      <c r="X1767" s="80"/>
    </row>
    <row r="1768" spans="6:24">
      <c r="F1768" s="91"/>
      <c r="G1768" s="91"/>
      <c r="T1768" s="91"/>
      <c r="X1768" s="80"/>
    </row>
    <row r="1769" spans="6:24">
      <c r="F1769" s="91"/>
      <c r="G1769" s="91"/>
      <c r="T1769" s="91"/>
      <c r="X1769" s="80"/>
    </row>
    <row r="1770" spans="6:24">
      <c r="F1770" s="91"/>
      <c r="G1770" s="91"/>
      <c r="T1770" s="91"/>
      <c r="X1770" s="80"/>
    </row>
    <row r="1771" spans="6:24">
      <c r="F1771" s="91"/>
      <c r="G1771" s="91"/>
      <c r="T1771" s="91"/>
      <c r="X1771" s="80"/>
    </row>
    <row r="1772" spans="6:24">
      <c r="F1772" s="91"/>
      <c r="G1772" s="91"/>
      <c r="T1772" s="91"/>
      <c r="X1772" s="80"/>
    </row>
    <row r="1773" spans="6:24">
      <c r="F1773" s="91"/>
      <c r="G1773" s="91"/>
      <c r="T1773" s="91"/>
      <c r="X1773" s="80"/>
    </row>
    <row r="1774" spans="6:24">
      <c r="F1774" s="91"/>
      <c r="G1774" s="91"/>
      <c r="T1774" s="91"/>
      <c r="X1774" s="80"/>
    </row>
    <row r="1775" spans="6:24">
      <c r="F1775" s="91"/>
      <c r="G1775" s="91"/>
      <c r="T1775" s="91"/>
      <c r="X1775" s="80"/>
    </row>
    <row r="1776" spans="6:24">
      <c r="F1776" s="91"/>
      <c r="G1776" s="91"/>
      <c r="M1776" s="91"/>
      <c r="T1776" s="91"/>
      <c r="X1776" s="80"/>
    </row>
    <row r="1777" spans="6:24">
      <c r="F1777" s="91"/>
      <c r="G1777" s="91"/>
      <c r="M1777" s="91"/>
      <c r="T1777" s="91"/>
      <c r="X1777" s="80"/>
    </row>
    <row r="1778" spans="6:24">
      <c r="F1778" s="91"/>
      <c r="G1778" s="91"/>
      <c r="T1778" s="91"/>
      <c r="X1778" s="80"/>
    </row>
    <row r="1779" spans="6:24">
      <c r="F1779" s="91"/>
      <c r="G1779" s="91"/>
      <c r="T1779" s="91"/>
      <c r="X1779" s="80"/>
    </row>
    <row r="1780" spans="6:24">
      <c r="F1780" s="91"/>
      <c r="G1780" s="91"/>
      <c r="T1780" s="91"/>
      <c r="X1780" s="80"/>
    </row>
    <row r="1781" spans="6:24">
      <c r="F1781" s="91"/>
      <c r="G1781" s="91"/>
      <c r="T1781" s="91"/>
      <c r="X1781" s="80"/>
    </row>
    <row r="1782" spans="6:24">
      <c r="F1782" s="91"/>
      <c r="G1782" s="91"/>
      <c r="T1782" s="91"/>
      <c r="X1782" s="80"/>
    </row>
    <row r="1783" spans="6:24">
      <c r="F1783" s="91"/>
      <c r="G1783" s="91"/>
      <c r="T1783" s="91"/>
      <c r="X1783" s="80"/>
    </row>
    <row r="1784" spans="6:24">
      <c r="F1784" s="91"/>
      <c r="G1784" s="91"/>
      <c r="T1784" s="91"/>
      <c r="X1784" s="80"/>
    </row>
    <row r="1785" spans="6:24">
      <c r="F1785" s="91"/>
      <c r="G1785" s="91"/>
      <c r="T1785" s="91"/>
      <c r="X1785" s="80"/>
    </row>
    <row r="1786" spans="6:24">
      <c r="F1786" s="91"/>
      <c r="G1786" s="91"/>
      <c r="T1786" s="91"/>
      <c r="X1786" s="80"/>
    </row>
    <row r="1787" spans="6:24">
      <c r="F1787" s="91"/>
      <c r="G1787" s="91"/>
      <c r="T1787" s="91"/>
      <c r="X1787" s="80"/>
    </row>
    <row r="1788" spans="6:24">
      <c r="F1788" s="91"/>
      <c r="G1788" s="91"/>
      <c r="T1788" s="91"/>
      <c r="X1788" s="80"/>
    </row>
    <row r="1789" spans="6:24">
      <c r="F1789" s="91"/>
      <c r="G1789" s="91"/>
      <c r="M1789" s="91"/>
      <c r="T1789" s="91"/>
      <c r="X1789" s="80"/>
    </row>
    <row r="1790" spans="6:24">
      <c r="F1790" s="91"/>
      <c r="G1790" s="91"/>
      <c r="M1790" s="91"/>
      <c r="T1790" s="91"/>
      <c r="X1790" s="80"/>
    </row>
    <row r="1791" spans="6:24">
      <c r="F1791" s="91"/>
      <c r="G1791" s="91"/>
      <c r="T1791" s="91"/>
      <c r="X1791" s="80"/>
    </row>
    <row r="1792" spans="6:24">
      <c r="F1792" s="91"/>
      <c r="G1792" s="91"/>
      <c r="T1792" s="91"/>
      <c r="X1792" s="80"/>
    </row>
    <row r="1793" spans="6:24">
      <c r="F1793" s="91"/>
      <c r="G1793" s="91"/>
      <c r="T1793" s="91"/>
      <c r="X1793" s="80"/>
    </row>
    <row r="1794" spans="6:24">
      <c r="F1794" s="91"/>
      <c r="G1794" s="91"/>
      <c r="T1794" s="91"/>
      <c r="X1794" s="80"/>
    </row>
    <row r="1795" spans="6:24">
      <c r="F1795" s="91"/>
      <c r="G1795" s="91"/>
      <c r="T1795" s="91"/>
      <c r="X1795" s="80"/>
    </row>
    <row r="1796" spans="6:24">
      <c r="F1796" s="91"/>
      <c r="G1796" s="91"/>
      <c r="T1796" s="91"/>
      <c r="X1796" s="80"/>
    </row>
    <row r="1797" spans="6:24">
      <c r="F1797" s="91"/>
      <c r="G1797" s="91"/>
      <c r="T1797" s="91"/>
      <c r="X1797" s="80"/>
    </row>
    <row r="1798" spans="6:24">
      <c r="F1798" s="91"/>
      <c r="G1798" s="91"/>
      <c r="T1798" s="91"/>
      <c r="X1798" s="80"/>
    </row>
    <row r="1799" spans="6:24">
      <c r="F1799" s="91"/>
      <c r="G1799" s="91"/>
      <c r="T1799" s="91"/>
      <c r="X1799" s="80"/>
    </row>
    <row r="1800" spans="6:24">
      <c r="F1800" s="91"/>
      <c r="G1800" s="91"/>
      <c r="T1800" s="91"/>
      <c r="X1800" s="80"/>
    </row>
    <row r="1801" spans="6:24">
      <c r="F1801" s="91"/>
      <c r="G1801" s="91"/>
      <c r="T1801" s="91"/>
      <c r="X1801" s="80"/>
    </row>
    <row r="1802" spans="6:24">
      <c r="F1802" s="91"/>
      <c r="G1802" s="91"/>
      <c r="M1802" s="91"/>
      <c r="T1802" s="91"/>
      <c r="X1802" s="80"/>
    </row>
    <row r="1803" spans="6:24">
      <c r="F1803" s="91"/>
      <c r="G1803" s="91"/>
      <c r="M1803" s="91"/>
      <c r="T1803" s="91"/>
      <c r="X1803" s="80"/>
    </row>
    <row r="1804" spans="6:24">
      <c r="F1804" s="91"/>
      <c r="G1804" s="91"/>
      <c r="T1804" s="91"/>
      <c r="X1804" s="80"/>
    </row>
    <row r="1805" spans="6:24">
      <c r="F1805" s="91"/>
      <c r="G1805" s="91"/>
      <c r="T1805" s="91"/>
      <c r="X1805" s="80"/>
    </row>
    <row r="1806" spans="6:24">
      <c r="F1806" s="91"/>
      <c r="G1806" s="91"/>
      <c r="T1806" s="91"/>
      <c r="X1806" s="80"/>
    </row>
    <row r="1807" spans="6:24">
      <c r="F1807" s="91"/>
      <c r="G1807" s="91"/>
      <c r="T1807" s="91"/>
      <c r="X1807" s="80"/>
    </row>
    <row r="1808" spans="6:24">
      <c r="F1808" s="91"/>
      <c r="G1808" s="91"/>
      <c r="T1808" s="91"/>
      <c r="X1808" s="80"/>
    </row>
    <row r="1809" spans="6:24">
      <c r="F1809" s="91"/>
      <c r="G1809" s="91"/>
      <c r="T1809" s="91"/>
      <c r="X1809" s="80"/>
    </row>
    <row r="1810" spans="6:24">
      <c r="F1810" s="91"/>
      <c r="G1810" s="91"/>
      <c r="T1810" s="91"/>
      <c r="X1810" s="80"/>
    </row>
    <row r="1811" spans="6:24">
      <c r="F1811" s="91"/>
      <c r="G1811" s="91"/>
      <c r="T1811" s="91"/>
      <c r="X1811" s="80"/>
    </row>
    <row r="1812" spans="6:24">
      <c r="F1812" s="91"/>
      <c r="G1812" s="91"/>
      <c r="T1812" s="91"/>
      <c r="X1812" s="80"/>
    </row>
    <row r="1813" spans="6:24">
      <c r="F1813" s="91"/>
      <c r="G1813" s="91"/>
      <c r="T1813" s="91"/>
      <c r="X1813" s="80"/>
    </row>
    <row r="1814" spans="6:24">
      <c r="F1814" s="91"/>
      <c r="G1814" s="91"/>
      <c r="T1814" s="91"/>
      <c r="X1814" s="80"/>
    </row>
    <row r="1815" spans="6:24">
      <c r="F1815" s="91"/>
      <c r="G1815" s="91"/>
      <c r="M1815" s="91"/>
      <c r="T1815" s="91"/>
      <c r="X1815" s="80"/>
    </row>
    <row r="1816" spans="6:24">
      <c r="F1816" s="91"/>
      <c r="G1816" s="91"/>
      <c r="M1816" s="91"/>
      <c r="T1816" s="91"/>
      <c r="X1816" s="80"/>
    </row>
    <row r="1817" spans="6:24">
      <c r="F1817" s="91"/>
      <c r="G1817" s="91"/>
      <c r="T1817" s="91"/>
      <c r="X1817" s="80"/>
    </row>
    <row r="1818" spans="6:24">
      <c r="F1818" s="91"/>
      <c r="G1818" s="91"/>
      <c r="T1818" s="91"/>
      <c r="X1818" s="80"/>
    </row>
    <row r="1819" spans="6:24">
      <c r="F1819" s="91"/>
      <c r="G1819" s="91"/>
      <c r="T1819" s="91"/>
      <c r="X1819" s="80"/>
    </row>
    <row r="1820" spans="6:24">
      <c r="F1820" s="91"/>
      <c r="G1820" s="91"/>
      <c r="T1820" s="91"/>
      <c r="X1820" s="80"/>
    </row>
    <row r="1821" spans="6:24">
      <c r="F1821" s="91"/>
      <c r="G1821" s="91"/>
      <c r="T1821" s="91"/>
      <c r="X1821" s="80"/>
    </row>
    <row r="1822" spans="6:24">
      <c r="F1822" s="91"/>
      <c r="G1822" s="91"/>
      <c r="T1822" s="91"/>
      <c r="X1822" s="80"/>
    </row>
    <row r="1823" spans="6:24">
      <c r="F1823" s="91"/>
      <c r="G1823" s="91"/>
      <c r="T1823" s="91"/>
      <c r="X1823" s="80"/>
    </row>
    <row r="1824" spans="6:24">
      <c r="F1824" s="91"/>
      <c r="G1824" s="91"/>
      <c r="T1824" s="91"/>
      <c r="X1824" s="80"/>
    </row>
    <row r="1825" spans="6:24">
      <c r="F1825" s="91"/>
      <c r="G1825" s="91"/>
      <c r="T1825" s="91"/>
      <c r="X1825" s="80"/>
    </row>
    <row r="1826" spans="6:24">
      <c r="F1826" s="91"/>
      <c r="G1826" s="91"/>
      <c r="T1826" s="91"/>
      <c r="X1826" s="80"/>
    </row>
    <row r="1827" spans="6:24">
      <c r="F1827" s="91"/>
      <c r="G1827" s="91"/>
      <c r="T1827" s="91"/>
      <c r="X1827" s="80"/>
    </row>
    <row r="1828" spans="6:24">
      <c r="F1828" s="91"/>
      <c r="G1828" s="91"/>
      <c r="M1828" s="91"/>
      <c r="T1828" s="91"/>
      <c r="X1828" s="80"/>
    </row>
    <row r="1829" spans="6:24">
      <c r="F1829" s="91"/>
      <c r="G1829" s="91"/>
      <c r="M1829" s="91"/>
      <c r="T1829" s="91"/>
      <c r="X1829" s="80"/>
    </row>
    <row r="1830" spans="6:24">
      <c r="F1830" s="91"/>
      <c r="G1830" s="91"/>
      <c r="T1830" s="91"/>
      <c r="X1830" s="80"/>
    </row>
    <row r="1831" spans="6:24">
      <c r="F1831" s="91"/>
      <c r="G1831" s="91"/>
      <c r="T1831" s="91"/>
      <c r="X1831" s="80"/>
    </row>
    <row r="1832" spans="6:24">
      <c r="F1832" s="91"/>
      <c r="G1832" s="91"/>
      <c r="T1832" s="91"/>
      <c r="X1832" s="80"/>
    </row>
    <row r="1833" spans="6:24">
      <c r="F1833" s="91"/>
      <c r="G1833" s="91"/>
      <c r="T1833" s="91"/>
      <c r="X1833" s="80"/>
    </row>
    <row r="1834" spans="6:24">
      <c r="F1834" s="91"/>
      <c r="G1834" s="91"/>
      <c r="T1834" s="91"/>
      <c r="X1834" s="80"/>
    </row>
    <row r="1835" spans="6:24">
      <c r="F1835" s="91"/>
      <c r="G1835" s="91"/>
      <c r="T1835" s="91"/>
      <c r="X1835" s="80"/>
    </row>
    <row r="1836" spans="6:24">
      <c r="F1836" s="91"/>
      <c r="G1836" s="91"/>
      <c r="T1836" s="91"/>
      <c r="X1836" s="80"/>
    </row>
    <row r="1837" spans="6:24">
      <c r="F1837" s="91"/>
      <c r="G1837" s="91"/>
      <c r="T1837" s="91"/>
      <c r="X1837" s="80"/>
    </row>
    <row r="1838" spans="6:24">
      <c r="F1838" s="91"/>
      <c r="G1838" s="91"/>
      <c r="T1838" s="91"/>
      <c r="X1838" s="80"/>
    </row>
    <row r="1839" spans="6:24">
      <c r="F1839" s="91"/>
      <c r="G1839" s="91"/>
      <c r="T1839" s="91"/>
      <c r="X1839" s="80"/>
    </row>
    <row r="1840" spans="6:24">
      <c r="F1840" s="91"/>
      <c r="G1840" s="91"/>
      <c r="T1840" s="91"/>
      <c r="X1840" s="80"/>
    </row>
    <row r="1841" spans="6:24">
      <c r="F1841" s="91"/>
      <c r="G1841" s="91"/>
      <c r="M1841" s="91"/>
      <c r="T1841" s="91"/>
      <c r="X1841" s="80"/>
    </row>
    <row r="1842" spans="6:24">
      <c r="F1842" s="91"/>
      <c r="G1842" s="91"/>
      <c r="M1842" s="91"/>
      <c r="T1842" s="91"/>
      <c r="X1842" s="80"/>
    </row>
    <row r="1843" spans="6:24">
      <c r="F1843" s="91"/>
      <c r="G1843" s="91"/>
      <c r="T1843" s="91"/>
      <c r="X1843" s="80"/>
    </row>
    <row r="1844" spans="6:24">
      <c r="F1844" s="91"/>
      <c r="G1844" s="91"/>
      <c r="T1844" s="91"/>
      <c r="X1844" s="80"/>
    </row>
    <row r="1845" spans="6:24">
      <c r="F1845" s="91"/>
      <c r="G1845" s="91"/>
      <c r="T1845" s="91"/>
      <c r="X1845" s="80"/>
    </row>
    <row r="1846" spans="6:24">
      <c r="F1846" s="91"/>
      <c r="G1846" s="91"/>
      <c r="T1846" s="91"/>
      <c r="X1846" s="80"/>
    </row>
    <row r="1847" spans="6:24">
      <c r="F1847" s="91"/>
      <c r="G1847" s="91"/>
      <c r="T1847" s="91"/>
      <c r="X1847" s="80"/>
    </row>
    <row r="1848" spans="6:24">
      <c r="F1848" s="91"/>
      <c r="G1848" s="91"/>
      <c r="T1848" s="91"/>
      <c r="X1848" s="80"/>
    </row>
    <row r="1849" spans="6:24">
      <c r="F1849" s="91"/>
      <c r="G1849" s="91"/>
      <c r="T1849" s="91"/>
      <c r="X1849" s="80"/>
    </row>
    <row r="1850" spans="6:24">
      <c r="F1850" s="91"/>
      <c r="G1850" s="91"/>
      <c r="T1850" s="91"/>
      <c r="X1850" s="80"/>
    </row>
    <row r="1851" spans="6:24">
      <c r="F1851" s="91"/>
      <c r="G1851" s="91"/>
      <c r="T1851" s="91"/>
      <c r="X1851" s="80"/>
    </row>
    <row r="1852" spans="6:24">
      <c r="F1852" s="91"/>
      <c r="G1852" s="91"/>
      <c r="T1852" s="91"/>
      <c r="X1852" s="80"/>
    </row>
    <row r="1853" spans="6:24">
      <c r="F1853" s="91"/>
      <c r="G1853" s="91"/>
      <c r="T1853" s="91"/>
      <c r="X1853" s="80"/>
    </row>
    <row r="1854" spans="6:24">
      <c r="F1854" s="91"/>
      <c r="G1854" s="91"/>
      <c r="M1854" s="91"/>
      <c r="T1854" s="91"/>
      <c r="X1854" s="80"/>
    </row>
    <row r="1855" spans="6:24">
      <c r="F1855" s="91"/>
      <c r="G1855" s="91"/>
      <c r="M1855" s="91"/>
      <c r="T1855" s="91"/>
      <c r="X1855" s="80"/>
    </row>
    <row r="1856" spans="6:24">
      <c r="F1856" s="91"/>
      <c r="G1856" s="91"/>
      <c r="T1856" s="91"/>
      <c r="X1856" s="80"/>
    </row>
    <row r="1857" spans="6:24">
      <c r="F1857" s="91"/>
      <c r="G1857" s="91"/>
      <c r="T1857" s="91"/>
      <c r="X1857" s="80"/>
    </row>
    <row r="1858" spans="6:24">
      <c r="F1858" s="91"/>
      <c r="G1858" s="91"/>
      <c r="T1858" s="91"/>
      <c r="X1858" s="80"/>
    </row>
    <row r="1859" spans="6:24">
      <c r="F1859" s="91"/>
      <c r="G1859" s="91"/>
      <c r="T1859" s="91"/>
      <c r="X1859" s="80"/>
    </row>
    <row r="1860" spans="6:24">
      <c r="F1860" s="91"/>
      <c r="G1860" s="91"/>
      <c r="T1860" s="91"/>
      <c r="X1860" s="80"/>
    </row>
    <row r="1861" spans="6:24">
      <c r="F1861" s="91"/>
      <c r="G1861" s="91"/>
      <c r="T1861" s="91"/>
      <c r="X1861" s="80"/>
    </row>
    <row r="1862" spans="6:24">
      <c r="F1862" s="91"/>
      <c r="G1862" s="91"/>
      <c r="T1862" s="91"/>
      <c r="X1862" s="80"/>
    </row>
    <row r="1863" spans="6:24">
      <c r="F1863" s="91"/>
      <c r="G1863" s="91"/>
      <c r="T1863" s="91"/>
      <c r="X1863" s="80"/>
    </row>
    <row r="1864" spans="6:24">
      <c r="F1864" s="91"/>
      <c r="G1864" s="91"/>
      <c r="T1864" s="91"/>
      <c r="X1864" s="80"/>
    </row>
    <row r="1865" spans="6:24">
      <c r="F1865" s="91"/>
      <c r="G1865" s="91"/>
      <c r="T1865" s="91"/>
      <c r="X1865" s="80"/>
    </row>
    <row r="1866" spans="6:24">
      <c r="F1866" s="91"/>
      <c r="G1866" s="91"/>
      <c r="T1866" s="91"/>
      <c r="X1866" s="80"/>
    </row>
    <row r="1867" spans="6:24">
      <c r="F1867" s="91"/>
      <c r="G1867" s="91"/>
      <c r="M1867" s="91"/>
      <c r="T1867" s="91"/>
      <c r="X1867" s="80"/>
    </row>
    <row r="1868" spans="6:24">
      <c r="F1868" s="91"/>
      <c r="G1868" s="91"/>
      <c r="M1868" s="91"/>
      <c r="T1868" s="91"/>
      <c r="X1868" s="80"/>
    </row>
    <row r="1869" spans="6:24">
      <c r="F1869" s="91"/>
      <c r="G1869" s="91"/>
      <c r="T1869" s="91"/>
      <c r="X1869" s="80"/>
    </row>
    <row r="1870" spans="6:24">
      <c r="F1870" s="91"/>
      <c r="G1870" s="91"/>
      <c r="T1870" s="91"/>
      <c r="X1870" s="80"/>
    </row>
    <row r="1871" spans="6:24">
      <c r="F1871" s="91"/>
      <c r="G1871" s="91"/>
      <c r="T1871" s="91"/>
      <c r="X1871" s="80"/>
    </row>
    <row r="1872" spans="6:24">
      <c r="F1872" s="91"/>
      <c r="G1872" s="91"/>
      <c r="T1872" s="91"/>
      <c r="X1872" s="80"/>
    </row>
    <row r="1873" spans="6:24">
      <c r="F1873" s="91"/>
      <c r="G1873" s="91"/>
      <c r="T1873" s="91"/>
      <c r="X1873" s="80"/>
    </row>
    <row r="1874" spans="6:24">
      <c r="F1874" s="91"/>
      <c r="G1874" s="91"/>
      <c r="T1874" s="91"/>
      <c r="X1874" s="80"/>
    </row>
    <row r="1875" spans="6:24">
      <c r="F1875" s="91"/>
      <c r="G1875" s="91"/>
      <c r="T1875" s="91"/>
      <c r="X1875" s="80"/>
    </row>
    <row r="1876" spans="6:24">
      <c r="F1876" s="91"/>
      <c r="G1876" s="91"/>
      <c r="T1876" s="91"/>
      <c r="X1876" s="80"/>
    </row>
    <row r="1877" spans="6:24">
      <c r="F1877" s="91"/>
      <c r="G1877" s="91"/>
      <c r="T1877" s="91"/>
      <c r="X1877" s="80"/>
    </row>
    <row r="1878" spans="6:24">
      <c r="F1878" s="91"/>
      <c r="G1878" s="91"/>
      <c r="T1878" s="91"/>
      <c r="X1878" s="80"/>
    </row>
    <row r="1879" spans="6:24">
      <c r="F1879" s="91"/>
      <c r="G1879" s="91"/>
      <c r="T1879" s="91"/>
      <c r="X1879" s="80"/>
    </row>
    <row r="1880" spans="6:24">
      <c r="F1880" s="91"/>
      <c r="G1880" s="91"/>
      <c r="M1880" s="91"/>
      <c r="T1880" s="91"/>
      <c r="X1880" s="80"/>
    </row>
    <row r="1881" spans="6:24">
      <c r="F1881" s="91"/>
      <c r="G1881" s="91"/>
      <c r="M1881" s="91"/>
      <c r="T1881" s="91"/>
      <c r="X1881" s="80"/>
    </row>
    <row r="1882" spans="6:24">
      <c r="F1882" s="91"/>
      <c r="G1882" s="91"/>
      <c r="T1882" s="91"/>
      <c r="X1882" s="80"/>
    </row>
    <row r="1883" spans="6:24">
      <c r="F1883" s="91"/>
      <c r="G1883" s="91"/>
      <c r="T1883" s="91"/>
      <c r="X1883" s="80"/>
    </row>
    <row r="1884" spans="6:24">
      <c r="F1884" s="91"/>
      <c r="G1884" s="91"/>
      <c r="T1884" s="91"/>
      <c r="X1884" s="80"/>
    </row>
    <row r="1885" spans="6:24">
      <c r="F1885" s="91"/>
      <c r="G1885" s="91"/>
      <c r="T1885" s="91"/>
      <c r="X1885" s="80"/>
    </row>
    <row r="1886" spans="6:24">
      <c r="F1886" s="91"/>
      <c r="G1886" s="91"/>
      <c r="T1886" s="91"/>
      <c r="X1886" s="80"/>
    </row>
    <row r="1887" spans="6:24">
      <c r="F1887" s="91"/>
      <c r="G1887" s="91"/>
      <c r="T1887" s="91"/>
      <c r="X1887" s="80"/>
    </row>
    <row r="1888" spans="6:24">
      <c r="F1888" s="91"/>
      <c r="G1888" s="91"/>
      <c r="T1888" s="91"/>
      <c r="X1888" s="80"/>
    </row>
    <row r="1889" spans="6:24">
      <c r="F1889" s="91"/>
      <c r="G1889" s="91"/>
      <c r="T1889" s="91"/>
      <c r="X1889" s="80"/>
    </row>
    <row r="1890" spans="6:24">
      <c r="F1890" s="91"/>
      <c r="G1890" s="91"/>
      <c r="T1890" s="91"/>
      <c r="X1890" s="80"/>
    </row>
    <row r="1891" spans="6:24">
      <c r="F1891" s="91"/>
      <c r="G1891" s="91"/>
      <c r="T1891" s="91"/>
      <c r="X1891" s="80"/>
    </row>
    <row r="1892" spans="6:24">
      <c r="F1892" s="91"/>
      <c r="G1892" s="91"/>
      <c r="T1892" s="91"/>
      <c r="X1892" s="80"/>
    </row>
    <row r="1893" spans="6:24">
      <c r="F1893" s="91"/>
      <c r="G1893" s="91"/>
      <c r="M1893" s="91"/>
      <c r="T1893" s="91"/>
      <c r="X1893" s="80"/>
    </row>
    <row r="1894" spans="6:24">
      <c r="F1894" s="91"/>
      <c r="G1894" s="91"/>
      <c r="M1894" s="91"/>
      <c r="T1894" s="91"/>
      <c r="X1894" s="80"/>
    </row>
    <row r="1895" spans="6:24">
      <c r="F1895" s="91"/>
      <c r="G1895" s="91"/>
      <c r="T1895" s="91"/>
      <c r="X1895" s="80"/>
    </row>
    <row r="1896" spans="6:24">
      <c r="F1896" s="91"/>
      <c r="G1896" s="91"/>
      <c r="T1896" s="91"/>
      <c r="X1896" s="80"/>
    </row>
    <row r="1897" spans="6:24">
      <c r="F1897" s="91"/>
      <c r="G1897" s="91"/>
      <c r="T1897" s="91"/>
      <c r="X1897" s="80"/>
    </row>
    <row r="1898" spans="6:24">
      <c r="F1898" s="91"/>
      <c r="G1898" s="91"/>
      <c r="T1898" s="91"/>
      <c r="X1898" s="80"/>
    </row>
    <row r="1899" spans="6:24">
      <c r="F1899" s="91"/>
      <c r="G1899" s="91"/>
      <c r="T1899" s="91"/>
      <c r="X1899" s="80"/>
    </row>
    <row r="1900" spans="6:24">
      <c r="F1900" s="91"/>
      <c r="G1900" s="91"/>
      <c r="T1900" s="91"/>
      <c r="X1900" s="80"/>
    </row>
    <row r="1901" spans="6:24">
      <c r="F1901" s="91"/>
      <c r="G1901" s="91"/>
      <c r="T1901" s="91"/>
      <c r="X1901" s="80"/>
    </row>
    <row r="1902" spans="6:24">
      <c r="F1902" s="91"/>
      <c r="G1902" s="91"/>
      <c r="T1902" s="91"/>
      <c r="X1902" s="80"/>
    </row>
    <row r="1903" spans="6:24">
      <c r="F1903" s="91"/>
      <c r="G1903" s="91"/>
      <c r="T1903" s="91"/>
      <c r="X1903" s="80"/>
    </row>
    <row r="1904" spans="6:24">
      <c r="F1904" s="91"/>
      <c r="G1904" s="91"/>
      <c r="T1904" s="91"/>
      <c r="X1904" s="80"/>
    </row>
    <row r="1905" spans="6:24">
      <c r="F1905" s="91"/>
      <c r="G1905" s="91"/>
      <c r="T1905" s="91"/>
      <c r="X1905" s="80"/>
    </row>
    <row r="1906" spans="6:24">
      <c r="F1906" s="91"/>
      <c r="G1906" s="91"/>
      <c r="M1906" s="91"/>
      <c r="T1906" s="91"/>
      <c r="X1906" s="80"/>
    </row>
    <row r="1907" spans="6:24">
      <c r="F1907" s="91"/>
      <c r="G1907" s="91"/>
      <c r="M1907" s="91"/>
      <c r="T1907" s="91"/>
      <c r="X1907" s="80"/>
    </row>
    <row r="1908" spans="6:24">
      <c r="F1908" s="91"/>
      <c r="G1908" s="91"/>
      <c r="T1908" s="91"/>
      <c r="X1908" s="80"/>
    </row>
    <row r="1909" spans="6:24">
      <c r="F1909" s="91"/>
      <c r="G1909" s="91"/>
      <c r="T1909" s="91"/>
      <c r="X1909" s="80"/>
    </row>
    <row r="1910" spans="6:24">
      <c r="F1910" s="91"/>
      <c r="G1910" s="91"/>
      <c r="T1910" s="91"/>
      <c r="X1910" s="80"/>
    </row>
    <row r="1911" spans="6:24">
      <c r="F1911" s="91"/>
      <c r="G1911" s="91"/>
      <c r="T1911" s="91"/>
      <c r="X1911" s="80"/>
    </row>
    <row r="1912" spans="6:24">
      <c r="F1912" s="91"/>
      <c r="G1912" s="91"/>
      <c r="T1912" s="91"/>
      <c r="X1912" s="80"/>
    </row>
    <row r="1913" spans="6:24">
      <c r="F1913" s="91"/>
      <c r="G1913" s="91"/>
      <c r="T1913" s="91"/>
      <c r="X1913" s="80"/>
    </row>
    <row r="1914" spans="6:24">
      <c r="F1914" s="91"/>
      <c r="G1914" s="91"/>
      <c r="T1914" s="91"/>
      <c r="X1914" s="80"/>
    </row>
    <row r="1915" spans="6:24">
      <c r="F1915" s="91"/>
      <c r="G1915" s="91"/>
      <c r="T1915" s="91"/>
      <c r="X1915" s="80"/>
    </row>
    <row r="1916" spans="6:24">
      <c r="F1916" s="91"/>
      <c r="G1916" s="91"/>
      <c r="T1916" s="91"/>
      <c r="X1916" s="80"/>
    </row>
    <row r="1917" spans="6:24">
      <c r="F1917" s="91"/>
      <c r="G1917" s="91"/>
      <c r="T1917" s="91"/>
      <c r="X1917" s="80"/>
    </row>
    <row r="1918" spans="6:24">
      <c r="F1918" s="91"/>
      <c r="G1918" s="91"/>
      <c r="T1918" s="91"/>
      <c r="X1918" s="80"/>
    </row>
    <row r="1919" spans="6:24">
      <c r="F1919" s="91"/>
      <c r="G1919" s="91"/>
      <c r="M1919" s="91"/>
      <c r="T1919" s="91"/>
      <c r="X1919" s="80"/>
    </row>
    <row r="1920" spans="6:24">
      <c r="F1920" s="91"/>
      <c r="G1920" s="91"/>
      <c r="M1920" s="91"/>
      <c r="T1920" s="91"/>
      <c r="X1920" s="80"/>
    </row>
    <row r="1921" spans="6:24">
      <c r="F1921" s="91"/>
      <c r="G1921" s="91"/>
      <c r="T1921" s="91"/>
      <c r="X1921" s="80"/>
    </row>
    <row r="1922" spans="6:24">
      <c r="F1922" s="91"/>
      <c r="G1922" s="91"/>
      <c r="T1922" s="91"/>
      <c r="X1922" s="80"/>
    </row>
    <row r="1923" spans="6:24">
      <c r="F1923" s="91"/>
      <c r="G1923" s="91"/>
      <c r="T1923" s="91"/>
      <c r="X1923" s="80"/>
    </row>
    <row r="1924" spans="6:24">
      <c r="F1924" s="91"/>
      <c r="G1924" s="91"/>
      <c r="T1924" s="91"/>
      <c r="X1924" s="80"/>
    </row>
    <row r="1925" spans="6:24">
      <c r="F1925" s="91"/>
      <c r="G1925" s="91"/>
      <c r="T1925" s="91"/>
      <c r="X1925" s="80"/>
    </row>
    <row r="1926" spans="6:24">
      <c r="F1926" s="91"/>
      <c r="G1926" s="91"/>
      <c r="T1926" s="91"/>
      <c r="X1926" s="80"/>
    </row>
    <row r="1927" spans="6:24">
      <c r="F1927" s="91"/>
      <c r="G1927" s="91"/>
      <c r="T1927" s="91"/>
      <c r="X1927" s="80"/>
    </row>
    <row r="1928" spans="6:24">
      <c r="F1928" s="91"/>
      <c r="G1928" s="91"/>
      <c r="T1928" s="91"/>
      <c r="X1928" s="80"/>
    </row>
    <row r="1929" spans="6:24">
      <c r="F1929" s="91"/>
      <c r="G1929" s="91"/>
      <c r="T1929" s="91"/>
      <c r="X1929" s="80"/>
    </row>
    <row r="1930" spans="6:24">
      <c r="F1930" s="91"/>
      <c r="G1930" s="91"/>
      <c r="T1930" s="91"/>
      <c r="X1930" s="80"/>
    </row>
    <row r="1931" spans="6:24">
      <c r="F1931" s="91"/>
      <c r="G1931" s="91"/>
      <c r="T1931" s="91"/>
      <c r="X1931" s="80"/>
    </row>
    <row r="1932" spans="6:24">
      <c r="F1932" s="91"/>
      <c r="G1932" s="91"/>
      <c r="M1932" s="91"/>
      <c r="T1932" s="91"/>
      <c r="X1932" s="80"/>
    </row>
    <row r="1933" spans="6:24">
      <c r="F1933" s="91"/>
      <c r="G1933" s="91"/>
      <c r="M1933" s="91"/>
      <c r="T1933" s="91"/>
      <c r="X1933" s="80"/>
    </row>
    <row r="1934" spans="6:24">
      <c r="F1934" s="91"/>
      <c r="G1934" s="91"/>
      <c r="T1934" s="91"/>
      <c r="X1934" s="80"/>
    </row>
    <row r="1935" spans="6:24">
      <c r="F1935" s="91"/>
      <c r="G1935" s="91"/>
      <c r="T1935" s="91"/>
      <c r="X1935" s="80"/>
    </row>
    <row r="1936" spans="6:24">
      <c r="F1936" s="91"/>
      <c r="G1936" s="91"/>
      <c r="T1936" s="91"/>
      <c r="X1936" s="80"/>
    </row>
    <row r="1937" spans="6:24">
      <c r="F1937" s="91"/>
      <c r="G1937" s="91"/>
      <c r="T1937" s="91"/>
      <c r="X1937" s="80"/>
    </row>
    <row r="1938" spans="6:24">
      <c r="F1938" s="91"/>
      <c r="G1938" s="91"/>
      <c r="T1938" s="91"/>
      <c r="X1938" s="80"/>
    </row>
    <row r="1939" spans="6:24">
      <c r="F1939" s="91"/>
      <c r="G1939" s="91"/>
      <c r="T1939" s="91"/>
      <c r="X1939" s="80"/>
    </row>
    <row r="1940" spans="6:24">
      <c r="F1940" s="91"/>
      <c r="G1940" s="91"/>
      <c r="T1940" s="91"/>
      <c r="X1940" s="80"/>
    </row>
    <row r="1941" spans="6:24">
      <c r="F1941" s="91"/>
      <c r="G1941" s="91"/>
      <c r="T1941" s="91"/>
      <c r="X1941" s="80"/>
    </row>
    <row r="1942" spans="6:24">
      <c r="F1942" s="91"/>
      <c r="G1942" s="91"/>
      <c r="T1942" s="91"/>
      <c r="X1942" s="80"/>
    </row>
    <row r="1943" spans="6:24">
      <c r="F1943" s="91"/>
      <c r="G1943" s="91"/>
      <c r="T1943" s="91"/>
      <c r="X1943" s="80"/>
    </row>
    <row r="1944" spans="6:24">
      <c r="F1944" s="91"/>
      <c r="G1944" s="91"/>
      <c r="T1944" s="91"/>
      <c r="X1944" s="80"/>
    </row>
    <row r="1945" spans="6:24">
      <c r="F1945" s="91"/>
      <c r="G1945" s="91"/>
      <c r="M1945" s="91"/>
      <c r="T1945" s="91"/>
      <c r="X1945" s="80"/>
    </row>
    <row r="1947" spans="6:24">
      <c r="F1947" s="91"/>
      <c r="G1947" s="91"/>
      <c r="M1947" s="91"/>
      <c r="T1947" s="91"/>
      <c r="X1947" s="80"/>
    </row>
    <row r="1948" spans="6:24">
      <c r="F1948" s="91"/>
      <c r="G1948" s="91"/>
      <c r="T1948" s="91"/>
      <c r="X1948" s="80"/>
    </row>
    <row r="1949" spans="6:24">
      <c r="F1949" s="91"/>
      <c r="G1949" s="91"/>
      <c r="T1949" s="91"/>
      <c r="X1949" s="80"/>
    </row>
    <row r="1950" spans="6:24">
      <c r="F1950" s="91"/>
      <c r="G1950" s="91"/>
      <c r="T1950" s="91"/>
      <c r="X1950" s="80"/>
    </row>
    <row r="1951" spans="6:24">
      <c r="F1951" s="91"/>
      <c r="G1951" s="91"/>
      <c r="T1951" s="91"/>
      <c r="X1951" s="80"/>
    </row>
    <row r="1952" spans="6:24">
      <c r="F1952" s="91"/>
      <c r="G1952" s="91"/>
      <c r="T1952" s="91"/>
      <c r="X1952" s="80"/>
    </row>
    <row r="1953" spans="6:24">
      <c r="F1953" s="91"/>
      <c r="G1953" s="91"/>
      <c r="T1953" s="91"/>
      <c r="X1953" s="80"/>
    </row>
    <row r="1954" spans="6:24">
      <c r="F1954" s="91"/>
      <c r="G1954" s="91"/>
      <c r="T1954" s="91"/>
      <c r="X1954" s="80"/>
    </row>
    <row r="1955" spans="6:24">
      <c r="F1955" s="91"/>
      <c r="G1955" s="91"/>
      <c r="T1955" s="91"/>
      <c r="X1955" s="80"/>
    </row>
    <row r="1956" spans="6:24">
      <c r="F1956" s="91"/>
      <c r="G1956" s="91"/>
      <c r="T1956" s="91"/>
      <c r="X1956" s="80"/>
    </row>
    <row r="1957" spans="6:24">
      <c r="F1957" s="91"/>
      <c r="G1957" s="91"/>
      <c r="T1957" s="91"/>
      <c r="X1957" s="80"/>
    </row>
    <row r="1958" spans="6:24">
      <c r="F1958" s="91"/>
      <c r="G1958" s="91"/>
      <c r="T1958" s="91"/>
      <c r="X1958" s="80"/>
    </row>
    <row r="1959" spans="6:24">
      <c r="F1959" s="91"/>
      <c r="G1959" s="91"/>
      <c r="M1959" s="91"/>
      <c r="T1959" s="91"/>
      <c r="X1959" s="80"/>
    </row>
    <row r="1960" spans="6:24">
      <c r="F1960" s="91"/>
      <c r="G1960" s="91"/>
      <c r="M1960" s="91"/>
      <c r="T1960" s="91"/>
      <c r="X1960" s="80"/>
    </row>
    <row r="1961" spans="6:24">
      <c r="F1961" s="91"/>
      <c r="G1961" s="91"/>
      <c r="T1961" s="91"/>
      <c r="X1961" s="80"/>
    </row>
    <row r="1962" spans="6:24">
      <c r="F1962" s="91"/>
      <c r="G1962" s="91"/>
      <c r="T1962" s="91"/>
      <c r="X1962" s="80"/>
    </row>
    <row r="1963" spans="6:24">
      <c r="F1963" s="91"/>
      <c r="G1963" s="91"/>
      <c r="T1963" s="91"/>
      <c r="X1963" s="80"/>
    </row>
    <row r="1964" spans="6:24">
      <c r="F1964" s="91"/>
      <c r="G1964" s="91"/>
      <c r="T1964" s="91"/>
      <c r="X1964" s="80"/>
    </row>
    <row r="1965" spans="6:24">
      <c r="F1965" s="91"/>
      <c r="G1965" s="91"/>
      <c r="T1965" s="91"/>
      <c r="X1965" s="80"/>
    </row>
    <row r="1966" spans="6:24">
      <c r="F1966" s="91"/>
      <c r="G1966" s="91"/>
      <c r="T1966" s="91"/>
      <c r="X1966" s="80"/>
    </row>
    <row r="1967" spans="6:24">
      <c r="F1967" s="91"/>
      <c r="G1967" s="91"/>
      <c r="T1967" s="91"/>
      <c r="X1967" s="80"/>
    </row>
    <row r="1968" spans="6:24">
      <c r="F1968" s="91"/>
      <c r="G1968" s="91"/>
      <c r="T1968" s="91"/>
      <c r="X1968" s="80"/>
    </row>
    <row r="1969" spans="6:24">
      <c r="F1969" s="91"/>
      <c r="G1969" s="91"/>
      <c r="T1969" s="91"/>
      <c r="X1969" s="80"/>
    </row>
    <row r="1970" spans="6:24">
      <c r="F1970" s="91"/>
      <c r="G1970" s="91"/>
      <c r="T1970" s="91"/>
      <c r="X1970" s="80"/>
    </row>
    <row r="1971" spans="6:24">
      <c r="F1971" s="91"/>
      <c r="G1971" s="91"/>
      <c r="T1971" s="91"/>
      <c r="X1971" s="80"/>
    </row>
    <row r="1972" spans="6:24">
      <c r="F1972" s="91"/>
      <c r="G1972" s="91"/>
      <c r="M1972" s="91"/>
      <c r="T1972" s="91"/>
      <c r="X1972" s="80"/>
    </row>
    <row r="1973" spans="6:24">
      <c r="F1973" s="91"/>
      <c r="G1973" s="91"/>
      <c r="M1973" s="91"/>
      <c r="T1973" s="91"/>
      <c r="X1973" s="80"/>
    </row>
    <row r="1974" spans="6:24">
      <c r="F1974" s="91"/>
      <c r="G1974" s="91"/>
      <c r="T1974" s="91"/>
      <c r="X1974" s="80"/>
    </row>
    <row r="1975" spans="6:24">
      <c r="F1975" s="91"/>
      <c r="G1975" s="91"/>
      <c r="T1975" s="91"/>
      <c r="X1975" s="80"/>
    </row>
    <row r="1976" spans="6:24">
      <c r="F1976" s="91"/>
      <c r="G1976" s="91"/>
      <c r="T1976" s="91"/>
      <c r="X1976" s="80"/>
    </row>
    <row r="1977" spans="6:24">
      <c r="F1977" s="91"/>
      <c r="G1977" s="91"/>
      <c r="T1977" s="91"/>
      <c r="X1977" s="80"/>
    </row>
    <row r="1978" spans="6:24">
      <c r="F1978" s="91"/>
      <c r="G1978" s="91"/>
      <c r="T1978" s="91"/>
      <c r="X1978" s="80"/>
    </row>
    <row r="1979" spans="6:24">
      <c r="F1979" s="91"/>
      <c r="G1979" s="91"/>
      <c r="T1979" s="91"/>
      <c r="X1979" s="80"/>
    </row>
    <row r="1980" spans="6:24">
      <c r="F1980" s="91"/>
      <c r="G1980" s="91"/>
      <c r="T1980" s="91"/>
      <c r="X1980" s="80"/>
    </row>
    <row r="1981" spans="6:24">
      <c r="F1981" s="91"/>
      <c r="G1981" s="91"/>
      <c r="T1981" s="91"/>
      <c r="X1981" s="80"/>
    </row>
    <row r="1982" spans="6:24">
      <c r="F1982" s="91"/>
      <c r="G1982" s="91"/>
      <c r="T1982" s="91"/>
      <c r="X1982" s="80"/>
    </row>
    <row r="1983" spans="6:24">
      <c r="F1983" s="91"/>
      <c r="G1983" s="91"/>
      <c r="T1983" s="91"/>
      <c r="X1983" s="80"/>
    </row>
    <row r="1984" spans="6:24">
      <c r="F1984" s="91"/>
      <c r="G1984" s="91"/>
      <c r="T1984" s="91"/>
      <c r="X1984" s="80"/>
    </row>
    <row r="1985" spans="6:24">
      <c r="F1985" s="91"/>
      <c r="G1985" s="91"/>
      <c r="M1985" s="91"/>
      <c r="T1985" s="91"/>
      <c r="X1985" s="80"/>
    </row>
    <row r="1986" spans="6:24">
      <c r="F1986" s="91"/>
      <c r="G1986" s="91"/>
      <c r="M1986" s="91"/>
      <c r="T1986" s="91"/>
      <c r="X1986" s="80"/>
    </row>
    <row r="1987" spans="6:24">
      <c r="F1987" s="91"/>
      <c r="G1987" s="91"/>
      <c r="T1987" s="91"/>
      <c r="X1987" s="80"/>
    </row>
    <row r="1988" spans="6:24">
      <c r="F1988" s="91"/>
      <c r="G1988" s="91"/>
      <c r="T1988" s="91"/>
      <c r="X1988" s="80"/>
    </row>
    <row r="1989" spans="6:24">
      <c r="F1989" s="91"/>
      <c r="G1989" s="91"/>
      <c r="T1989" s="91"/>
      <c r="X1989" s="80"/>
    </row>
    <row r="1990" spans="6:24">
      <c r="F1990" s="91"/>
      <c r="G1990" s="91"/>
      <c r="T1990" s="91"/>
      <c r="X1990" s="80"/>
    </row>
    <row r="1991" spans="6:24">
      <c r="F1991" s="91"/>
      <c r="G1991" s="91"/>
      <c r="T1991" s="91"/>
      <c r="X1991" s="80"/>
    </row>
    <row r="1992" spans="6:24">
      <c r="F1992" s="91"/>
      <c r="G1992" s="91"/>
      <c r="T1992" s="91"/>
      <c r="X1992" s="80"/>
    </row>
    <row r="1993" spans="6:24">
      <c r="F1993" s="91"/>
      <c r="G1993" s="91"/>
      <c r="T1993" s="91"/>
      <c r="X1993" s="80"/>
    </row>
    <row r="1994" spans="6:24">
      <c r="F1994" s="91"/>
      <c r="G1994" s="91"/>
      <c r="T1994" s="91"/>
      <c r="X1994" s="80"/>
    </row>
    <row r="1995" spans="6:24">
      <c r="F1995" s="91"/>
      <c r="G1995" s="91"/>
      <c r="T1995" s="91"/>
      <c r="X1995" s="80"/>
    </row>
    <row r="1996" spans="6:24">
      <c r="F1996" s="91"/>
      <c r="G1996" s="91"/>
      <c r="T1996" s="91"/>
      <c r="X1996" s="80"/>
    </row>
    <row r="1997" spans="6:24">
      <c r="F1997" s="91"/>
      <c r="G1997" s="91"/>
      <c r="T1997" s="91"/>
      <c r="X1997" s="80"/>
    </row>
    <row r="1998" spans="6:24">
      <c r="F1998" s="91"/>
      <c r="G1998" s="91"/>
      <c r="M1998" s="91"/>
      <c r="T1998" s="91"/>
      <c r="X1998" s="80"/>
    </row>
    <row r="1999" spans="6:24">
      <c r="F1999" s="91"/>
      <c r="G1999" s="91"/>
      <c r="M1999" s="91"/>
      <c r="T1999" s="91"/>
      <c r="X1999" s="80"/>
    </row>
    <row r="2000" spans="6:24">
      <c r="F2000" s="91"/>
      <c r="G2000" s="91"/>
      <c r="T2000" s="91"/>
      <c r="X2000" s="80"/>
    </row>
    <row r="2001" spans="6:24">
      <c r="F2001" s="91"/>
      <c r="G2001" s="91"/>
      <c r="T2001" s="91"/>
      <c r="X2001" s="80"/>
    </row>
    <row r="2002" spans="6:24">
      <c r="F2002" s="91"/>
      <c r="G2002" s="91"/>
      <c r="T2002" s="91"/>
      <c r="X2002" s="80"/>
    </row>
    <row r="2003" spans="6:24">
      <c r="F2003" s="91"/>
      <c r="G2003" s="91"/>
      <c r="T2003" s="91"/>
      <c r="X2003" s="80"/>
    </row>
    <row r="2004" spans="6:24">
      <c r="F2004" s="91"/>
      <c r="G2004" s="91"/>
      <c r="T2004" s="91"/>
      <c r="X2004" s="80"/>
    </row>
    <row r="2005" spans="6:24">
      <c r="F2005" s="91"/>
      <c r="G2005" s="91"/>
      <c r="T2005" s="91"/>
      <c r="X2005" s="80"/>
    </row>
    <row r="2006" spans="6:24">
      <c r="F2006" s="91"/>
      <c r="G2006" s="91"/>
      <c r="T2006" s="91"/>
      <c r="X2006" s="80"/>
    </row>
    <row r="2007" spans="6:24">
      <c r="F2007" s="91"/>
      <c r="G2007" s="91"/>
      <c r="T2007" s="91"/>
      <c r="X2007" s="80"/>
    </row>
    <row r="2008" spans="6:24">
      <c r="F2008" s="91"/>
      <c r="G2008" s="91"/>
      <c r="T2008" s="91"/>
      <c r="X2008" s="80"/>
    </row>
    <row r="2009" spans="6:24">
      <c r="F2009" s="91"/>
      <c r="G2009" s="91"/>
      <c r="T2009" s="91"/>
      <c r="X2009" s="80"/>
    </row>
    <row r="2010" spans="6:24">
      <c r="F2010" s="91"/>
      <c r="G2010" s="91"/>
      <c r="T2010" s="91"/>
      <c r="X2010" s="80"/>
    </row>
    <row r="2011" spans="6:24">
      <c r="F2011" s="91"/>
      <c r="G2011" s="91"/>
      <c r="M2011" s="91"/>
      <c r="T2011" s="91"/>
      <c r="X2011" s="80"/>
    </row>
    <row r="2012" spans="6:24">
      <c r="F2012" s="91"/>
      <c r="G2012" s="91"/>
      <c r="M2012" s="91"/>
      <c r="T2012" s="91"/>
      <c r="X2012" s="80"/>
    </row>
    <row r="2013" spans="6:24">
      <c r="F2013" s="91"/>
      <c r="G2013" s="91"/>
      <c r="T2013" s="91"/>
      <c r="X2013" s="80"/>
    </row>
    <row r="2014" spans="6:24">
      <c r="F2014" s="91"/>
      <c r="G2014" s="91"/>
      <c r="T2014" s="91"/>
      <c r="X2014" s="80"/>
    </row>
    <row r="2015" spans="6:24">
      <c r="F2015" s="91"/>
      <c r="G2015" s="91"/>
      <c r="T2015" s="91"/>
      <c r="X2015" s="80"/>
    </row>
    <row r="2016" spans="6:24">
      <c r="F2016" s="91"/>
      <c r="G2016" s="91"/>
      <c r="T2016" s="91"/>
      <c r="X2016" s="80"/>
    </row>
    <row r="2017" spans="6:24">
      <c r="F2017" s="91"/>
      <c r="G2017" s="91"/>
      <c r="T2017" s="91"/>
      <c r="X2017" s="80"/>
    </row>
    <row r="2018" spans="6:24">
      <c r="F2018" s="91"/>
      <c r="G2018" s="91"/>
      <c r="T2018" s="91"/>
      <c r="X2018" s="80"/>
    </row>
    <row r="2019" spans="6:24">
      <c r="F2019" s="91"/>
      <c r="G2019" s="91"/>
      <c r="T2019" s="91"/>
      <c r="X2019" s="80"/>
    </row>
    <row r="2020" spans="6:24">
      <c r="F2020" s="91"/>
      <c r="G2020" s="91"/>
      <c r="T2020" s="91"/>
      <c r="X2020" s="80"/>
    </row>
    <row r="2021" spans="6:24">
      <c r="F2021" s="91"/>
      <c r="G2021" s="91"/>
      <c r="T2021" s="91"/>
      <c r="X2021" s="80"/>
    </row>
    <row r="2022" spans="6:24">
      <c r="F2022" s="91"/>
      <c r="G2022" s="91"/>
      <c r="T2022" s="91"/>
      <c r="X2022" s="80"/>
    </row>
    <row r="2023" spans="6:24">
      <c r="F2023" s="91"/>
      <c r="G2023" s="91"/>
      <c r="T2023" s="91"/>
      <c r="X2023" s="80"/>
    </row>
    <row r="2024" spans="6:24">
      <c r="F2024" s="91"/>
      <c r="G2024" s="91"/>
      <c r="M2024" s="91"/>
      <c r="T2024" s="91"/>
      <c r="X2024" s="80"/>
    </row>
    <row r="2025" spans="6:24">
      <c r="F2025" s="91"/>
      <c r="G2025" s="91"/>
      <c r="M2025" s="91"/>
      <c r="T2025" s="91"/>
      <c r="X2025" s="80"/>
    </row>
    <row r="2026" spans="6:24">
      <c r="F2026" s="91"/>
      <c r="G2026" s="91"/>
      <c r="T2026" s="91"/>
      <c r="X2026" s="80"/>
    </row>
    <row r="2027" spans="6:24">
      <c r="F2027" s="91"/>
      <c r="G2027" s="91"/>
      <c r="T2027" s="91"/>
      <c r="X2027" s="80"/>
    </row>
    <row r="2028" spans="6:24">
      <c r="F2028" s="91"/>
      <c r="G2028" s="91"/>
      <c r="T2028" s="91"/>
      <c r="X2028" s="80"/>
    </row>
    <row r="2029" spans="6:24">
      <c r="F2029" s="91"/>
      <c r="G2029" s="91"/>
      <c r="T2029" s="91"/>
      <c r="X2029" s="80"/>
    </row>
    <row r="2030" spans="6:24">
      <c r="F2030" s="91"/>
      <c r="G2030" s="91"/>
      <c r="T2030" s="91"/>
      <c r="X2030" s="80"/>
    </row>
    <row r="2031" spans="6:24">
      <c r="F2031" s="91"/>
      <c r="G2031" s="91"/>
      <c r="T2031" s="91"/>
      <c r="X2031" s="80"/>
    </row>
    <row r="2032" spans="6:24">
      <c r="F2032" s="91"/>
      <c r="G2032" s="91"/>
      <c r="T2032" s="91"/>
      <c r="X2032" s="80"/>
    </row>
    <row r="2033" spans="6:24">
      <c r="F2033" s="91"/>
      <c r="G2033" s="91"/>
      <c r="T2033" s="91"/>
      <c r="X2033" s="80"/>
    </row>
    <row r="2034" spans="6:24">
      <c r="F2034" s="91"/>
      <c r="G2034" s="91"/>
      <c r="T2034" s="91"/>
      <c r="X2034" s="80"/>
    </row>
    <row r="2035" spans="6:24">
      <c r="F2035" s="91"/>
      <c r="G2035" s="91"/>
      <c r="T2035" s="91"/>
      <c r="X2035" s="80"/>
    </row>
    <row r="2036" spans="6:24">
      <c r="F2036" s="91"/>
      <c r="G2036" s="91"/>
      <c r="T2036" s="91"/>
      <c r="X2036" s="80"/>
    </row>
    <row r="2037" spans="6:24">
      <c r="F2037" s="91"/>
      <c r="G2037" s="91"/>
      <c r="M2037" s="91"/>
      <c r="T2037" s="91"/>
      <c r="X2037" s="80"/>
    </row>
    <row r="2038" spans="6:24">
      <c r="F2038" s="91"/>
      <c r="G2038" s="91"/>
      <c r="M2038" s="91"/>
      <c r="T2038" s="91"/>
      <c r="X2038" s="80"/>
    </row>
    <row r="2039" spans="6:24">
      <c r="F2039" s="91"/>
      <c r="G2039" s="91"/>
      <c r="T2039" s="91"/>
      <c r="X2039" s="80"/>
    </row>
    <row r="2040" spans="6:24">
      <c r="F2040" s="91"/>
      <c r="G2040" s="91"/>
      <c r="T2040" s="91"/>
      <c r="X2040" s="80"/>
    </row>
    <row r="2041" spans="6:24">
      <c r="F2041" s="91"/>
      <c r="G2041" s="91"/>
      <c r="T2041" s="91"/>
      <c r="X2041" s="80"/>
    </row>
    <row r="2042" spans="6:24">
      <c r="F2042" s="91"/>
      <c r="G2042" s="91"/>
      <c r="T2042" s="91"/>
      <c r="X2042" s="80"/>
    </row>
    <row r="2043" spans="6:24">
      <c r="F2043" s="91"/>
      <c r="G2043" s="91"/>
      <c r="T2043" s="91"/>
      <c r="X2043" s="80"/>
    </row>
    <row r="2044" spans="6:24">
      <c r="F2044" s="91"/>
      <c r="G2044" s="91"/>
      <c r="T2044" s="91"/>
      <c r="X2044" s="80"/>
    </row>
    <row r="2045" spans="6:24">
      <c r="F2045" s="91"/>
      <c r="G2045" s="91"/>
      <c r="T2045" s="91"/>
      <c r="X2045" s="80"/>
    </row>
    <row r="2046" spans="6:24">
      <c r="F2046" s="91"/>
      <c r="G2046" s="91"/>
      <c r="T2046" s="91"/>
      <c r="X2046" s="80"/>
    </row>
    <row r="2047" spans="6:24">
      <c r="F2047" s="91"/>
      <c r="G2047" s="91"/>
      <c r="T2047" s="91"/>
      <c r="X2047" s="80"/>
    </row>
    <row r="2048" spans="6:24">
      <c r="F2048" s="91"/>
      <c r="G2048" s="91"/>
      <c r="T2048" s="91"/>
      <c r="X2048" s="80"/>
    </row>
    <row r="2049" spans="6:24">
      <c r="F2049" s="91"/>
      <c r="G2049" s="91"/>
      <c r="T2049" s="91"/>
      <c r="X2049" s="80"/>
    </row>
    <row r="2050" spans="6:24">
      <c r="F2050" s="91"/>
      <c r="G2050" s="91"/>
      <c r="M2050" s="91"/>
      <c r="T2050" s="91"/>
      <c r="X2050" s="80"/>
    </row>
    <row r="2051" spans="6:24">
      <c r="F2051" s="91"/>
      <c r="G2051" s="91"/>
      <c r="M2051" s="91"/>
      <c r="T2051" s="91"/>
      <c r="X2051" s="80"/>
    </row>
    <row r="2052" spans="6:24">
      <c r="F2052" s="91"/>
      <c r="G2052" s="91"/>
      <c r="T2052" s="91"/>
      <c r="X2052" s="80"/>
    </row>
    <row r="2053" spans="6:24">
      <c r="F2053" s="91"/>
      <c r="G2053" s="91"/>
      <c r="T2053" s="91"/>
      <c r="X2053" s="80"/>
    </row>
    <row r="2054" spans="6:24">
      <c r="F2054" s="91"/>
      <c r="G2054" s="91"/>
      <c r="T2054" s="91"/>
      <c r="X2054" s="80"/>
    </row>
    <row r="2055" spans="6:24">
      <c r="F2055" s="91"/>
      <c r="G2055" s="91"/>
      <c r="T2055" s="91"/>
      <c r="X2055" s="80"/>
    </row>
    <row r="2056" spans="6:24">
      <c r="F2056" s="91"/>
      <c r="G2056" s="91"/>
      <c r="T2056" s="91"/>
      <c r="X2056" s="80"/>
    </row>
    <row r="2057" spans="6:24">
      <c r="F2057" s="91"/>
      <c r="G2057" s="91"/>
      <c r="T2057" s="91"/>
      <c r="X2057" s="80"/>
    </row>
    <row r="2058" spans="6:24">
      <c r="F2058" s="91"/>
      <c r="G2058" s="91"/>
      <c r="T2058" s="91"/>
      <c r="X2058" s="80"/>
    </row>
    <row r="2059" spans="6:24">
      <c r="F2059" s="91"/>
      <c r="G2059" s="91"/>
      <c r="T2059" s="91"/>
      <c r="X2059" s="80"/>
    </row>
    <row r="2060" spans="6:24">
      <c r="F2060" s="91"/>
      <c r="G2060" s="91"/>
      <c r="T2060" s="91"/>
      <c r="X2060" s="80"/>
    </row>
    <row r="2061" spans="6:24">
      <c r="F2061" s="91"/>
      <c r="G2061" s="91"/>
      <c r="T2061" s="91"/>
      <c r="X2061" s="80"/>
    </row>
    <row r="2062" spans="6:24">
      <c r="F2062" s="91"/>
      <c r="G2062" s="91"/>
      <c r="T2062" s="91"/>
      <c r="X2062" s="80"/>
    </row>
    <row r="2063" spans="6:24">
      <c r="F2063" s="91"/>
      <c r="G2063" s="91"/>
      <c r="M2063" s="91"/>
      <c r="T2063" s="91"/>
      <c r="X2063" s="80"/>
    </row>
    <row r="2064" spans="6:24">
      <c r="F2064" s="91"/>
      <c r="G2064" s="91"/>
      <c r="M2064" s="91"/>
      <c r="T2064" s="91"/>
      <c r="X2064" s="80"/>
    </row>
    <row r="2065" spans="6:24">
      <c r="F2065" s="91"/>
      <c r="G2065" s="91"/>
      <c r="T2065" s="91"/>
      <c r="X2065" s="80"/>
    </row>
    <row r="2066" spans="6:24">
      <c r="F2066" s="91"/>
      <c r="G2066" s="91"/>
      <c r="T2066" s="91"/>
      <c r="X2066" s="80"/>
    </row>
    <row r="2067" spans="6:24">
      <c r="F2067" s="91"/>
      <c r="G2067" s="91"/>
      <c r="T2067" s="91"/>
      <c r="X2067" s="80"/>
    </row>
    <row r="2068" spans="6:24">
      <c r="F2068" s="91"/>
      <c r="G2068" s="91"/>
      <c r="T2068" s="91"/>
      <c r="X2068" s="80"/>
    </row>
    <row r="2069" spans="6:24">
      <c r="F2069" s="91"/>
      <c r="G2069" s="91"/>
      <c r="T2069" s="91"/>
      <c r="X2069" s="80"/>
    </row>
    <row r="2070" spans="6:24">
      <c r="F2070" s="91"/>
      <c r="G2070" s="91"/>
      <c r="T2070" s="91"/>
      <c r="X2070" s="80"/>
    </row>
    <row r="2071" spans="6:24">
      <c r="F2071" s="91"/>
      <c r="G2071" s="91"/>
      <c r="T2071" s="91"/>
      <c r="X2071" s="80"/>
    </row>
    <row r="2072" spans="6:24">
      <c r="F2072" s="91"/>
      <c r="G2072" s="91"/>
      <c r="T2072" s="91"/>
      <c r="X2072" s="80"/>
    </row>
    <row r="2073" spans="6:24">
      <c r="F2073" s="91"/>
      <c r="G2073" s="91"/>
      <c r="T2073" s="91"/>
      <c r="X2073" s="80"/>
    </row>
    <row r="2074" spans="6:24">
      <c r="F2074" s="91"/>
      <c r="G2074" s="91"/>
      <c r="T2074" s="91"/>
      <c r="X2074" s="80"/>
    </row>
    <row r="2075" spans="6:24">
      <c r="F2075" s="91"/>
      <c r="G2075" s="91"/>
      <c r="T2075" s="91"/>
      <c r="X2075" s="80"/>
    </row>
    <row r="2076" spans="6:24">
      <c r="F2076" s="91"/>
      <c r="G2076" s="91"/>
      <c r="M2076" s="91"/>
      <c r="T2076" s="91"/>
      <c r="X2076" s="80"/>
    </row>
    <row r="2077" spans="6:24">
      <c r="F2077" s="91"/>
      <c r="G2077" s="91"/>
      <c r="M2077" s="91"/>
      <c r="T2077" s="91"/>
      <c r="X2077" s="80"/>
    </row>
    <row r="2078" spans="6:24">
      <c r="F2078" s="91"/>
      <c r="G2078" s="91"/>
      <c r="T2078" s="91"/>
      <c r="X2078" s="80"/>
    </row>
    <row r="2079" spans="6:24">
      <c r="F2079" s="91"/>
      <c r="G2079" s="91"/>
      <c r="T2079" s="91"/>
      <c r="X2079" s="80"/>
    </row>
    <row r="2080" spans="6:24">
      <c r="F2080" s="91"/>
      <c r="G2080" s="91"/>
      <c r="T2080" s="91"/>
      <c r="X2080" s="80"/>
    </row>
    <row r="2081" spans="6:24">
      <c r="F2081" s="91"/>
      <c r="G2081" s="91"/>
      <c r="T2081" s="91"/>
      <c r="X2081" s="80"/>
    </row>
    <row r="2082" spans="6:24">
      <c r="F2082" s="91"/>
      <c r="G2082" s="91"/>
      <c r="T2082" s="91"/>
      <c r="X2082" s="80"/>
    </row>
    <row r="2083" spans="6:24">
      <c r="F2083" s="91"/>
      <c r="G2083" s="91"/>
      <c r="T2083" s="91"/>
      <c r="X2083" s="80"/>
    </row>
    <row r="2084" spans="6:24">
      <c r="F2084" s="91"/>
      <c r="G2084" s="91"/>
      <c r="T2084" s="91"/>
      <c r="X2084" s="80"/>
    </row>
    <row r="2085" spans="6:24">
      <c r="F2085" s="91"/>
      <c r="G2085" s="91"/>
      <c r="T2085" s="91"/>
      <c r="X2085" s="80"/>
    </row>
    <row r="2086" spans="6:24">
      <c r="F2086" s="91"/>
      <c r="G2086" s="91"/>
      <c r="T2086" s="91"/>
      <c r="X2086" s="80"/>
    </row>
    <row r="2087" spans="6:24">
      <c r="F2087" s="91"/>
      <c r="G2087" s="91"/>
      <c r="T2087" s="91"/>
      <c r="X2087" s="80"/>
    </row>
    <row r="2088" spans="6:24">
      <c r="F2088" s="91"/>
      <c r="G2088" s="91"/>
      <c r="T2088" s="91"/>
      <c r="X2088" s="80"/>
    </row>
    <row r="2089" spans="6:24">
      <c r="F2089" s="91"/>
      <c r="G2089" s="91"/>
      <c r="M2089" s="91"/>
      <c r="T2089" s="91"/>
      <c r="X2089" s="80"/>
    </row>
    <row r="2090" spans="6:24">
      <c r="F2090" s="91"/>
      <c r="G2090" s="91"/>
      <c r="M2090" s="91"/>
      <c r="T2090" s="91"/>
      <c r="X2090" s="80"/>
    </row>
    <row r="2091" spans="6:24">
      <c r="F2091" s="91"/>
      <c r="G2091" s="91"/>
      <c r="T2091" s="91"/>
      <c r="X2091" s="80"/>
    </row>
    <row r="2092" spans="6:24">
      <c r="F2092" s="91"/>
      <c r="G2092" s="91"/>
      <c r="T2092" s="91"/>
      <c r="X2092" s="80"/>
    </row>
    <row r="2093" spans="6:24">
      <c r="F2093" s="91"/>
      <c r="G2093" s="91"/>
      <c r="T2093" s="91"/>
      <c r="X2093" s="80"/>
    </row>
    <row r="2094" spans="6:24">
      <c r="F2094" s="91"/>
      <c r="G2094" s="91"/>
      <c r="T2094" s="91"/>
      <c r="X2094" s="80"/>
    </row>
    <row r="2095" spans="6:24">
      <c r="F2095" s="91"/>
      <c r="G2095" s="91"/>
      <c r="T2095" s="91"/>
      <c r="X2095" s="80"/>
    </row>
    <row r="2096" spans="6:24">
      <c r="F2096" s="91"/>
      <c r="G2096" s="91"/>
      <c r="T2096" s="91"/>
      <c r="X2096" s="80"/>
    </row>
    <row r="2097" spans="6:24">
      <c r="F2097" s="91"/>
      <c r="G2097" s="91"/>
      <c r="T2097" s="91"/>
      <c r="X2097" s="80"/>
    </row>
    <row r="2098" spans="6:24">
      <c r="F2098" s="91"/>
      <c r="G2098" s="91"/>
      <c r="T2098" s="91"/>
      <c r="X2098" s="80"/>
    </row>
    <row r="2099" spans="6:24">
      <c r="F2099" s="91"/>
      <c r="G2099" s="91"/>
      <c r="T2099" s="91"/>
      <c r="X2099" s="80"/>
    </row>
    <row r="2100" spans="6:24">
      <c r="F2100" s="91"/>
      <c r="G2100" s="91"/>
      <c r="T2100" s="91"/>
      <c r="X2100" s="80"/>
    </row>
    <row r="2101" spans="6:24">
      <c r="F2101" s="91"/>
      <c r="G2101" s="91"/>
      <c r="T2101" s="91"/>
      <c r="X2101" s="80"/>
    </row>
    <row r="2102" spans="6:24">
      <c r="F2102" s="91"/>
      <c r="G2102" s="91"/>
      <c r="M2102" s="91"/>
      <c r="T2102" s="91"/>
      <c r="X2102" s="80"/>
    </row>
    <row r="2103" spans="6:24">
      <c r="F2103" s="91"/>
      <c r="G2103" s="91"/>
      <c r="M2103" s="91"/>
      <c r="T2103" s="91"/>
      <c r="X2103" s="80"/>
    </row>
    <row r="2104" spans="6:24">
      <c r="F2104" s="91"/>
      <c r="G2104" s="91"/>
      <c r="T2104" s="91"/>
      <c r="X2104" s="80"/>
    </row>
    <row r="2105" spans="6:24">
      <c r="F2105" s="91"/>
      <c r="G2105" s="91"/>
      <c r="T2105" s="91"/>
      <c r="X2105" s="80"/>
    </row>
    <row r="2106" spans="6:24">
      <c r="F2106" s="91"/>
      <c r="G2106" s="91"/>
      <c r="T2106" s="91"/>
      <c r="X2106" s="80"/>
    </row>
    <row r="2107" spans="6:24">
      <c r="F2107" s="91"/>
      <c r="G2107" s="91"/>
      <c r="T2107" s="91"/>
      <c r="X2107" s="80"/>
    </row>
    <row r="2108" spans="6:24">
      <c r="F2108" s="91"/>
      <c r="G2108" s="91"/>
      <c r="T2108" s="91"/>
      <c r="X2108" s="80"/>
    </row>
    <row r="2109" spans="6:24">
      <c r="F2109" s="91"/>
      <c r="G2109" s="91"/>
      <c r="T2109" s="91"/>
      <c r="X2109" s="80"/>
    </row>
    <row r="2110" spans="6:24">
      <c r="F2110" s="91"/>
      <c r="G2110" s="91"/>
      <c r="T2110" s="91"/>
      <c r="X2110" s="80"/>
    </row>
    <row r="2111" spans="6:24">
      <c r="F2111" s="91"/>
      <c r="G2111" s="91"/>
      <c r="T2111" s="91"/>
      <c r="X2111" s="80"/>
    </row>
    <row r="2112" spans="6:24">
      <c r="F2112" s="91"/>
      <c r="G2112" s="91"/>
      <c r="T2112" s="91"/>
      <c r="X2112" s="80"/>
    </row>
    <row r="2113" spans="6:24">
      <c r="F2113" s="91"/>
      <c r="G2113" s="91"/>
      <c r="T2113" s="91"/>
      <c r="X2113" s="80"/>
    </row>
    <row r="2114" spans="6:24">
      <c r="F2114" s="91"/>
      <c r="G2114" s="91"/>
      <c r="T2114" s="91"/>
      <c r="X2114" s="80"/>
    </row>
    <row r="2115" spans="6:24">
      <c r="F2115" s="91"/>
      <c r="G2115" s="91"/>
      <c r="M2115" s="91"/>
      <c r="T2115" s="91"/>
      <c r="X2115" s="80"/>
    </row>
    <row r="2116" spans="6:24">
      <c r="F2116" s="91"/>
      <c r="G2116" s="91"/>
      <c r="M2116" s="91"/>
      <c r="T2116" s="91"/>
      <c r="X2116" s="80"/>
    </row>
    <row r="2117" spans="6:24">
      <c r="F2117" s="91"/>
      <c r="G2117" s="91"/>
      <c r="T2117" s="91"/>
      <c r="X2117" s="80"/>
    </row>
    <row r="2118" spans="6:24">
      <c r="F2118" s="91"/>
      <c r="G2118" s="91"/>
      <c r="T2118" s="91"/>
      <c r="X2118" s="80"/>
    </row>
    <row r="2119" spans="6:24">
      <c r="F2119" s="91"/>
      <c r="G2119" s="91"/>
      <c r="T2119" s="91"/>
      <c r="X2119" s="80"/>
    </row>
    <row r="2120" spans="6:24">
      <c r="F2120" s="91"/>
      <c r="G2120" s="91"/>
      <c r="T2120" s="91"/>
      <c r="X2120" s="80"/>
    </row>
    <row r="2121" spans="6:24">
      <c r="F2121" s="91"/>
      <c r="G2121" s="91"/>
      <c r="T2121" s="91"/>
      <c r="X2121" s="80"/>
    </row>
    <row r="2122" spans="6:24">
      <c r="F2122" s="91"/>
      <c r="G2122" s="91"/>
      <c r="T2122" s="91"/>
      <c r="X2122" s="80"/>
    </row>
    <row r="2123" spans="6:24">
      <c r="F2123" s="91"/>
      <c r="G2123" s="91"/>
      <c r="T2123" s="91"/>
      <c r="X2123" s="80"/>
    </row>
    <row r="2124" spans="6:24">
      <c r="F2124" s="91"/>
      <c r="G2124" s="91"/>
      <c r="T2124" s="91"/>
      <c r="X2124" s="80"/>
    </row>
    <row r="2125" spans="6:24">
      <c r="F2125" s="91"/>
      <c r="G2125" s="91"/>
      <c r="T2125" s="91"/>
      <c r="X2125" s="80"/>
    </row>
    <row r="2126" spans="6:24">
      <c r="F2126" s="91"/>
      <c r="G2126" s="91"/>
      <c r="T2126" s="91"/>
      <c r="X2126" s="80"/>
    </row>
    <row r="2127" spans="6:24">
      <c r="F2127" s="91"/>
      <c r="G2127" s="91"/>
      <c r="T2127" s="91"/>
      <c r="X2127" s="80"/>
    </row>
    <row r="2128" spans="6:24">
      <c r="F2128" s="91"/>
      <c r="G2128" s="91"/>
      <c r="M2128" s="91"/>
      <c r="T2128" s="91"/>
      <c r="X2128" s="80"/>
    </row>
    <row r="2129" spans="6:24">
      <c r="F2129" s="91"/>
      <c r="G2129" s="91"/>
      <c r="M2129" s="91"/>
      <c r="T2129" s="91"/>
      <c r="X2129" s="80"/>
    </row>
    <row r="2130" spans="6:24">
      <c r="F2130" s="91"/>
      <c r="G2130" s="91"/>
      <c r="T2130" s="91"/>
      <c r="X2130" s="80"/>
    </row>
    <row r="2131" spans="6:24">
      <c r="F2131" s="91"/>
      <c r="G2131" s="91"/>
      <c r="T2131" s="91"/>
      <c r="X2131" s="80"/>
    </row>
    <row r="2132" spans="6:24">
      <c r="F2132" s="91"/>
      <c r="G2132" s="91"/>
      <c r="T2132" s="91"/>
      <c r="X2132" s="80"/>
    </row>
    <row r="2133" spans="6:24">
      <c r="F2133" s="91"/>
      <c r="G2133" s="91"/>
      <c r="T2133" s="91"/>
      <c r="X2133" s="80"/>
    </row>
    <row r="2134" spans="6:24">
      <c r="F2134" s="91"/>
      <c r="G2134" s="91"/>
      <c r="T2134" s="91"/>
      <c r="X2134" s="80"/>
    </row>
    <row r="2135" spans="6:24">
      <c r="F2135" s="91"/>
      <c r="G2135" s="91"/>
      <c r="T2135" s="91"/>
      <c r="X2135" s="80"/>
    </row>
    <row r="2136" spans="6:24">
      <c r="F2136" s="91"/>
      <c r="G2136" s="91"/>
      <c r="T2136" s="91"/>
      <c r="X2136" s="80"/>
    </row>
    <row r="2137" spans="6:24">
      <c r="F2137" s="91"/>
      <c r="G2137" s="91"/>
      <c r="T2137" s="91"/>
      <c r="X2137" s="80"/>
    </row>
    <row r="2138" spans="6:24">
      <c r="F2138" s="91"/>
      <c r="G2138" s="91"/>
      <c r="T2138" s="91"/>
      <c r="X2138" s="80"/>
    </row>
    <row r="2139" spans="6:24">
      <c r="F2139" s="91"/>
      <c r="G2139" s="91"/>
      <c r="T2139" s="91"/>
      <c r="X2139" s="80"/>
    </row>
    <row r="2140" spans="6:24">
      <c r="F2140" s="91"/>
      <c r="G2140" s="91"/>
      <c r="T2140" s="91"/>
      <c r="X2140" s="80"/>
    </row>
    <row r="2141" spans="6:24">
      <c r="F2141" s="91"/>
      <c r="G2141" s="91"/>
      <c r="M2141" s="91"/>
      <c r="T2141" s="91"/>
      <c r="X2141" s="80"/>
    </row>
    <row r="2142" spans="6:24">
      <c r="F2142" s="91"/>
      <c r="G2142" s="91"/>
      <c r="M2142" s="91"/>
      <c r="T2142" s="91"/>
      <c r="X2142" s="80"/>
    </row>
    <row r="2143" spans="6:24">
      <c r="F2143" s="91"/>
      <c r="G2143" s="91"/>
      <c r="T2143" s="91"/>
      <c r="X2143" s="80"/>
    </row>
    <row r="2144" spans="6:24">
      <c r="F2144" s="91"/>
      <c r="G2144" s="91"/>
      <c r="T2144" s="91"/>
      <c r="X2144" s="80"/>
    </row>
    <row r="2145" spans="6:24">
      <c r="F2145" s="91"/>
      <c r="G2145" s="91"/>
      <c r="T2145" s="91"/>
      <c r="X2145" s="80"/>
    </row>
    <row r="2146" spans="6:24">
      <c r="F2146" s="91"/>
      <c r="G2146" s="91"/>
      <c r="T2146" s="91"/>
      <c r="X2146" s="80"/>
    </row>
    <row r="2147" spans="6:24">
      <c r="F2147" s="91"/>
      <c r="G2147" s="91"/>
      <c r="T2147" s="91"/>
      <c r="X2147" s="80"/>
    </row>
    <row r="2148" spans="6:24">
      <c r="F2148" s="91"/>
      <c r="G2148" s="91"/>
      <c r="T2148" s="91"/>
      <c r="X2148" s="80"/>
    </row>
    <row r="2149" spans="6:24">
      <c r="F2149" s="91"/>
      <c r="G2149" s="91"/>
      <c r="T2149" s="91"/>
      <c r="X2149" s="80"/>
    </row>
    <row r="2150" spans="6:24">
      <c r="F2150" s="91"/>
      <c r="G2150" s="91"/>
      <c r="T2150" s="91"/>
      <c r="X2150" s="80"/>
    </row>
    <row r="2151" spans="6:24">
      <c r="F2151" s="91"/>
      <c r="G2151" s="91"/>
      <c r="T2151" s="91"/>
      <c r="X2151" s="80"/>
    </row>
    <row r="2152" spans="6:24">
      <c r="F2152" s="91"/>
      <c r="G2152" s="91"/>
      <c r="T2152" s="91"/>
      <c r="X2152" s="80"/>
    </row>
    <row r="2153" spans="6:24">
      <c r="F2153" s="91"/>
      <c r="G2153" s="91"/>
      <c r="T2153" s="91"/>
      <c r="X2153" s="80"/>
    </row>
    <row r="2154" spans="6:24">
      <c r="F2154" s="91"/>
      <c r="G2154" s="91"/>
      <c r="M2154" s="91"/>
      <c r="T2154" s="91"/>
      <c r="X2154" s="80"/>
    </row>
    <row r="2155" spans="6:24">
      <c r="F2155" s="91"/>
      <c r="G2155" s="91"/>
      <c r="M2155" s="91"/>
      <c r="T2155" s="91"/>
      <c r="X2155" s="80"/>
    </row>
    <row r="2156" spans="6:24">
      <c r="F2156" s="91"/>
      <c r="G2156" s="91"/>
      <c r="T2156" s="91"/>
      <c r="X2156" s="80"/>
    </row>
    <row r="2157" spans="6:24">
      <c r="F2157" s="91"/>
      <c r="G2157" s="91"/>
      <c r="T2157" s="91"/>
      <c r="X2157" s="80"/>
    </row>
    <row r="2158" spans="6:24">
      <c r="F2158" s="91"/>
      <c r="G2158" s="91"/>
      <c r="T2158" s="91"/>
      <c r="X2158" s="80"/>
    </row>
    <row r="2159" spans="6:24">
      <c r="F2159" s="91"/>
      <c r="G2159" s="91"/>
      <c r="T2159" s="91"/>
      <c r="X2159" s="80"/>
    </row>
    <row r="2160" spans="6:24">
      <c r="F2160" s="91"/>
      <c r="G2160" s="91"/>
      <c r="T2160" s="91"/>
      <c r="X2160" s="80"/>
    </row>
    <row r="2161" spans="6:24">
      <c r="F2161" s="91"/>
      <c r="G2161" s="91"/>
      <c r="T2161" s="91"/>
      <c r="X2161" s="80"/>
    </row>
    <row r="2162" spans="6:24">
      <c r="F2162" s="91"/>
      <c r="G2162" s="91"/>
      <c r="T2162" s="91"/>
      <c r="X2162" s="80"/>
    </row>
    <row r="2163" spans="6:24">
      <c r="F2163" s="91"/>
      <c r="G2163" s="91"/>
      <c r="T2163" s="91"/>
      <c r="X2163" s="80"/>
    </row>
    <row r="2164" spans="6:24">
      <c r="F2164" s="91"/>
      <c r="G2164" s="91"/>
      <c r="T2164" s="91"/>
      <c r="X2164" s="80"/>
    </row>
    <row r="2165" spans="6:24">
      <c r="F2165" s="91"/>
      <c r="G2165" s="91"/>
      <c r="T2165" s="91"/>
      <c r="X2165" s="80"/>
    </row>
    <row r="2166" spans="6:24">
      <c r="F2166" s="91"/>
      <c r="G2166" s="91"/>
      <c r="T2166" s="91"/>
      <c r="X2166" s="80"/>
    </row>
    <row r="2167" spans="6:24">
      <c r="F2167" s="91"/>
      <c r="G2167" s="91"/>
      <c r="M2167" s="91"/>
      <c r="T2167" s="91"/>
      <c r="X2167" s="80"/>
    </row>
    <row r="2168" spans="6:24">
      <c r="F2168" s="91"/>
      <c r="G2168" s="91"/>
      <c r="M2168" s="91"/>
      <c r="T2168" s="91"/>
      <c r="X2168" s="80"/>
    </row>
    <row r="2169" spans="6:24">
      <c r="F2169" s="91"/>
      <c r="G2169" s="91"/>
      <c r="T2169" s="91"/>
      <c r="X2169" s="80"/>
    </row>
    <row r="2170" spans="6:24">
      <c r="F2170" s="91"/>
      <c r="G2170" s="91"/>
      <c r="T2170" s="91"/>
      <c r="X2170" s="80"/>
    </row>
    <row r="2171" spans="6:24">
      <c r="F2171" s="91"/>
      <c r="G2171" s="91"/>
      <c r="T2171" s="91"/>
      <c r="X2171" s="80"/>
    </row>
    <row r="2172" spans="6:24">
      <c r="F2172" s="91"/>
      <c r="G2172" s="91"/>
      <c r="T2172" s="91"/>
      <c r="X2172" s="80"/>
    </row>
    <row r="2173" spans="6:24">
      <c r="F2173" s="91"/>
      <c r="G2173" s="91"/>
      <c r="T2173" s="91"/>
      <c r="X2173" s="80"/>
    </row>
    <row r="2174" spans="6:24">
      <c r="F2174" s="91"/>
      <c r="G2174" s="91"/>
      <c r="T2174" s="91"/>
      <c r="X2174" s="80"/>
    </row>
    <row r="2175" spans="6:24">
      <c r="F2175" s="91"/>
      <c r="G2175" s="91"/>
      <c r="T2175" s="91"/>
      <c r="X2175" s="80"/>
    </row>
    <row r="2176" spans="6:24">
      <c r="F2176" s="91"/>
      <c r="G2176" s="91"/>
      <c r="T2176" s="91"/>
      <c r="X2176" s="80"/>
    </row>
    <row r="2177" spans="6:24">
      <c r="F2177" s="91"/>
      <c r="G2177" s="91"/>
      <c r="T2177" s="91"/>
      <c r="X2177" s="80"/>
    </row>
    <row r="2178" spans="6:24">
      <c r="F2178" s="91"/>
      <c r="G2178" s="91"/>
      <c r="T2178" s="91"/>
      <c r="X2178" s="80"/>
    </row>
    <row r="2179" spans="6:24">
      <c r="F2179" s="91"/>
      <c r="G2179" s="91"/>
      <c r="T2179" s="91"/>
      <c r="X2179" s="80"/>
    </row>
    <row r="2180" spans="6:24">
      <c r="F2180" s="91"/>
      <c r="G2180" s="91"/>
      <c r="M2180" s="91"/>
      <c r="T2180" s="91"/>
      <c r="X2180" s="80"/>
    </row>
    <row r="2181" spans="6:24">
      <c r="F2181" s="91"/>
      <c r="G2181" s="91"/>
      <c r="M2181" s="91"/>
      <c r="T2181" s="91"/>
      <c r="X2181" s="80"/>
    </row>
    <row r="2182" spans="6:24">
      <c r="F2182" s="91"/>
      <c r="G2182" s="91"/>
      <c r="T2182" s="91"/>
      <c r="X2182" s="80"/>
    </row>
    <row r="2183" spans="6:24">
      <c r="F2183" s="91"/>
      <c r="G2183" s="91"/>
      <c r="T2183" s="91"/>
      <c r="X2183" s="80"/>
    </row>
    <row r="2184" spans="6:24">
      <c r="F2184" s="91"/>
      <c r="G2184" s="91"/>
      <c r="T2184" s="91"/>
      <c r="X2184" s="80"/>
    </row>
    <row r="2185" spans="6:24">
      <c r="F2185" s="91"/>
      <c r="G2185" s="91"/>
      <c r="T2185" s="91"/>
      <c r="X2185" s="80"/>
    </row>
    <row r="2186" spans="6:24">
      <c r="F2186" s="91"/>
      <c r="G2186" s="91"/>
      <c r="T2186" s="91"/>
      <c r="X2186" s="80"/>
    </row>
    <row r="2187" spans="6:24">
      <c r="F2187" s="91"/>
      <c r="G2187" s="91"/>
      <c r="T2187" s="91"/>
      <c r="X2187" s="80"/>
    </row>
    <row r="2188" spans="6:24">
      <c r="F2188" s="91"/>
      <c r="G2188" s="91"/>
      <c r="T2188" s="91"/>
      <c r="X2188" s="80"/>
    </row>
    <row r="2189" spans="6:24">
      <c r="F2189" s="91"/>
      <c r="G2189" s="91"/>
      <c r="T2189" s="91"/>
      <c r="X2189" s="80"/>
    </row>
    <row r="2190" spans="6:24">
      <c r="F2190" s="91"/>
      <c r="G2190" s="91"/>
      <c r="T2190" s="91"/>
      <c r="X2190" s="80"/>
    </row>
    <row r="2191" spans="6:24">
      <c r="F2191" s="91"/>
      <c r="G2191" s="91"/>
      <c r="T2191" s="91"/>
      <c r="X2191" s="80"/>
    </row>
    <row r="2192" spans="6:24">
      <c r="F2192" s="91"/>
      <c r="G2192" s="91"/>
      <c r="T2192" s="91"/>
      <c r="X2192" s="80"/>
    </row>
    <row r="2193" spans="1:25">
      <c r="F2193" s="91"/>
      <c r="G2193" s="91"/>
      <c r="M2193" s="91"/>
      <c r="T2193" s="91"/>
      <c r="X2193" s="80"/>
    </row>
    <row r="2194" spans="1:25">
      <c r="F2194" s="91"/>
      <c r="G2194" s="91"/>
      <c r="M2194" s="91"/>
      <c r="T2194" s="91"/>
      <c r="X2194" s="80"/>
    </row>
    <row r="2195" spans="1:25">
      <c r="F2195" s="91"/>
      <c r="G2195" s="91"/>
      <c r="T2195" s="91"/>
      <c r="X2195" s="80"/>
    </row>
    <row r="2196" spans="1:25">
      <c r="F2196" s="91"/>
      <c r="G2196" s="91"/>
      <c r="T2196" s="91"/>
      <c r="X2196" s="80"/>
    </row>
    <row r="2197" spans="1:25">
      <c r="F2197" s="91"/>
      <c r="G2197" s="91"/>
      <c r="T2197" s="91"/>
      <c r="X2197" s="80"/>
    </row>
    <row r="2198" spans="1:25">
      <c r="F2198" s="91"/>
      <c r="G2198" s="91"/>
      <c r="T2198" s="91"/>
      <c r="X2198" s="80"/>
    </row>
    <row r="2199" spans="1:25">
      <c r="F2199" s="91"/>
      <c r="G2199" s="91"/>
      <c r="T2199" s="91"/>
      <c r="X2199" s="80"/>
    </row>
    <row r="2200" spans="1:25">
      <c r="F2200" s="91"/>
      <c r="G2200" s="91"/>
      <c r="T2200" s="91"/>
      <c r="X2200" s="80"/>
    </row>
    <row r="2201" spans="1:25">
      <c r="F2201" s="91"/>
      <c r="G2201" s="91"/>
      <c r="T2201" s="91"/>
      <c r="X2201" s="80"/>
    </row>
    <row r="2202" spans="1:25">
      <c r="F2202" s="91"/>
      <c r="G2202" s="91"/>
      <c r="T2202" s="91"/>
      <c r="X2202" s="80"/>
    </row>
    <row r="2203" spans="1:25">
      <c r="F2203" s="91"/>
      <c r="G2203" s="91"/>
      <c r="T2203" s="91"/>
      <c r="X2203" s="80"/>
    </row>
    <row r="2204" spans="1:25">
      <c r="F2204" s="91"/>
      <c r="G2204" s="91"/>
      <c r="T2204" s="91"/>
      <c r="X2204" s="80"/>
    </row>
    <row r="2205" spans="1:25">
      <c r="F2205" s="91"/>
      <c r="G2205" s="91"/>
      <c r="T2205" s="91"/>
      <c r="X2205" s="80"/>
    </row>
    <row r="2206" spans="1:25">
      <c r="F2206" s="91"/>
      <c r="G2206" s="91"/>
      <c r="M2206" s="91"/>
      <c r="T2206" s="91"/>
      <c r="X2206" s="80"/>
    </row>
    <row r="2208" spans="1:25" ht="17.25">
      <c r="A2208" s="16"/>
      <c r="B2208" s="16"/>
      <c r="C2208" s="16"/>
      <c r="D2208" s="16"/>
      <c r="F2208" s="37"/>
      <c r="G2208" s="37"/>
      <c r="H2208" s="16"/>
      <c r="I2208" s="16"/>
      <c r="J2208" s="81"/>
      <c r="K2208" s="16"/>
      <c r="L2208" s="16"/>
      <c r="M2208" s="81"/>
      <c r="N2208" s="16"/>
      <c r="O2208" s="16"/>
      <c r="P2208" s="16"/>
      <c r="Q2208" s="16"/>
      <c r="R2208" s="16"/>
      <c r="S2208" s="16"/>
      <c r="T2208" s="81"/>
      <c r="U2208" s="16"/>
      <c r="V2208" s="16"/>
      <c r="W2208" s="81"/>
      <c r="X2208" s="18"/>
      <c r="Y2208" s="16"/>
    </row>
    <row r="2209" spans="1:25" ht="17.25">
      <c r="A2209" s="16"/>
      <c r="B2209" s="16"/>
      <c r="C2209" s="16"/>
      <c r="D2209" s="16"/>
      <c r="F2209" s="37"/>
      <c r="G2209" s="37"/>
      <c r="H2209" s="16"/>
      <c r="I2209" s="16"/>
      <c r="J2209" s="81"/>
      <c r="K2209" s="16"/>
      <c r="L2209" s="16"/>
      <c r="M2209" s="16"/>
      <c r="N2209" s="16"/>
      <c r="O2209" s="16"/>
      <c r="P2209" s="16"/>
      <c r="Q2209" s="16"/>
      <c r="R2209" s="16"/>
      <c r="S2209" s="16"/>
      <c r="T2209" s="81"/>
      <c r="U2209" s="16"/>
      <c r="V2209" s="16"/>
      <c r="W2209" s="81"/>
      <c r="X2209" s="18"/>
      <c r="Y2209" s="16"/>
    </row>
    <row r="2210" spans="1:25" ht="17.25">
      <c r="A2210" s="16"/>
      <c r="B2210" s="16"/>
      <c r="C2210" s="16"/>
      <c r="D2210" s="16"/>
      <c r="F2210" s="37"/>
      <c r="G2210" s="37"/>
      <c r="H2210" s="16"/>
      <c r="I2210" s="16"/>
      <c r="J2210" s="81"/>
      <c r="K2210" s="16"/>
      <c r="L2210" s="16"/>
      <c r="M2210" s="16"/>
      <c r="N2210" s="16"/>
      <c r="O2210" s="16"/>
      <c r="P2210" s="16"/>
      <c r="Q2210" s="16"/>
      <c r="R2210" s="16"/>
      <c r="S2210" s="16"/>
      <c r="T2210" s="81"/>
      <c r="U2210" s="16"/>
      <c r="V2210" s="16"/>
      <c r="W2210" s="81"/>
      <c r="X2210" s="18"/>
      <c r="Y2210" s="16"/>
    </row>
    <row r="2211" spans="1:25" ht="17.25">
      <c r="A2211" s="16"/>
      <c r="B2211" s="16"/>
      <c r="C2211" s="16"/>
      <c r="D2211" s="16"/>
      <c r="F2211" s="37"/>
      <c r="G2211" s="37"/>
      <c r="H2211" s="16"/>
      <c r="I2211" s="16"/>
      <c r="J2211" s="81"/>
      <c r="K2211" s="16"/>
      <c r="L2211" s="16"/>
      <c r="M2211" s="16"/>
      <c r="N2211" s="16"/>
      <c r="O2211" s="16"/>
      <c r="P2211" s="16"/>
      <c r="Q2211" s="16"/>
      <c r="R2211" s="16"/>
      <c r="S2211" s="16"/>
      <c r="T2211" s="81"/>
      <c r="U2211" s="16"/>
      <c r="V2211" s="16"/>
      <c r="W2211" s="81"/>
      <c r="X2211" s="18"/>
      <c r="Y2211" s="16"/>
    </row>
    <row r="2212" spans="1:25" ht="17.25">
      <c r="A2212" s="16"/>
      <c r="B2212" s="16"/>
      <c r="C2212" s="16"/>
      <c r="D2212" s="16"/>
      <c r="F2212" s="37"/>
      <c r="G2212" s="37"/>
      <c r="H2212" s="16"/>
      <c r="I2212" s="16"/>
      <c r="J2212" s="81"/>
      <c r="K2212" s="16"/>
      <c r="L2212" s="16"/>
      <c r="M2212" s="16"/>
      <c r="N2212" s="16"/>
      <c r="O2212" s="16"/>
      <c r="P2212" s="16"/>
      <c r="Q2212" s="16"/>
      <c r="R2212" s="16"/>
      <c r="S2212" s="16"/>
      <c r="T2212" s="81"/>
      <c r="U2212" s="16"/>
      <c r="V2212" s="16"/>
      <c r="W2212" s="81"/>
      <c r="X2212" s="18"/>
      <c r="Y2212" s="16"/>
    </row>
    <row r="2213" spans="1:25" ht="17.25">
      <c r="A2213" s="16"/>
      <c r="B2213" s="16"/>
      <c r="C2213" s="16"/>
      <c r="D2213" s="16"/>
      <c r="F2213" s="37"/>
      <c r="G2213" s="37"/>
      <c r="H2213" s="16"/>
      <c r="I2213" s="16"/>
      <c r="J2213" s="81"/>
      <c r="K2213" s="16"/>
      <c r="L2213" s="16"/>
      <c r="M2213" s="16"/>
      <c r="N2213" s="16"/>
      <c r="O2213" s="16"/>
      <c r="P2213" s="16"/>
      <c r="Q2213" s="16"/>
      <c r="R2213" s="16"/>
      <c r="S2213" s="16"/>
      <c r="T2213" s="81"/>
      <c r="U2213" s="16"/>
      <c r="V2213" s="16"/>
      <c r="W2213" s="81"/>
      <c r="X2213" s="18"/>
      <c r="Y2213" s="16"/>
    </row>
    <row r="2214" spans="1:25" ht="17.25">
      <c r="A2214" s="16"/>
      <c r="B2214" s="16"/>
      <c r="C2214" s="16"/>
      <c r="D2214" s="16"/>
      <c r="F2214" s="37"/>
      <c r="G2214" s="37"/>
      <c r="H2214" s="16"/>
      <c r="I2214" s="16"/>
      <c r="J2214" s="81"/>
      <c r="K2214" s="16"/>
      <c r="L2214" s="16"/>
      <c r="M2214" s="16"/>
      <c r="N2214" s="16"/>
      <c r="O2214" s="16"/>
      <c r="P2214" s="16"/>
      <c r="Q2214" s="16"/>
      <c r="R2214" s="16"/>
      <c r="S2214" s="16"/>
      <c r="T2214" s="81"/>
      <c r="U2214" s="16"/>
      <c r="V2214" s="16"/>
      <c r="W2214" s="81"/>
      <c r="X2214" s="18"/>
      <c r="Y2214" s="16"/>
    </row>
    <row r="2215" spans="1:25" ht="17.25">
      <c r="A2215" s="16"/>
      <c r="B2215" s="16"/>
      <c r="C2215" s="16"/>
      <c r="D2215" s="16"/>
      <c r="F2215" s="37"/>
      <c r="G2215" s="37"/>
      <c r="H2215" s="16"/>
      <c r="I2215" s="16"/>
      <c r="J2215" s="81"/>
      <c r="K2215" s="16"/>
      <c r="L2215" s="16"/>
      <c r="M2215" s="16"/>
      <c r="N2215" s="16"/>
      <c r="O2215" s="16"/>
      <c r="P2215" s="16"/>
      <c r="Q2215" s="16"/>
      <c r="R2215" s="16"/>
      <c r="S2215" s="16"/>
      <c r="T2215" s="81"/>
      <c r="U2215" s="16"/>
      <c r="V2215" s="16"/>
      <c r="W2215" s="81"/>
      <c r="X2215" s="18"/>
      <c r="Y2215" s="16"/>
    </row>
    <row r="2216" spans="1:25" ht="17.25">
      <c r="A2216" s="16"/>
      <c r="B2216" s="16"/>
      <c r="C2216" s="16"/>
      <c r="D2216" s="16"/>
      <c r="F2216" s="37"/>
      <c r="G2216" s="37"/>
      <c r="H2216" s="16"/>
      <c r="I2216" s="16"/>
      <c r="J2216" s="81"/>
      <c r="K2216" s="16"/>
      <c r="L2216" s="16"/>
      <c r="M2216" s="16"/>
      <c r="N2216" s="16"/>
      <c r="O2216" s="16"/>
      <c r="P2216" s="16"/>
      <c r="Q2216" s="16"/>
      <c r="R2216" s="16"/>
      <c r="S2216" s="16"/>
      <c r="T2216" s="81"/>
      <c r="U2216" s="16"/>
      <c r="V2216" s="16"/>
      <c r="W2216" s="81"/>
      <c r="X2216" s="18"/>
      <c r="Y2216" s="16"/>
    </row>
    <row r="2217" spans="1:25" ht="17.25">
      <c r="A2217" s="16"/>
      <c r="B2217" s="16"/>
      <c r="C2217" s="16"/>
      <c r="D2217" s="16"/>
      <c r="F2217" s="37"/>
      <c r="G2217" s="37"/>
      <c r="H2217" s="16"/>
      <c r="I2217" s="16"/>
      <c r="J2217" s="81"/>
      <c r="K2217" s="16"/>
      <c r="L2217" s="16"/>
      <c r="M2217" s="16"/>
      <c r="N2217" s="16"/>
      <c r="O2217" s="16"/>
      <c r="P2217" s="16"/>
      <c r="Q2217" s="16"/>
      <c r="R2217" s="16"/>
      <c r="S2217" s="16"/>
      <c r="T2217" s="81"/>
      <c r="U2217" s="16"/>
      <c r="V2217" s="16"/>
      <c r="W2217" s="81"/>
      <c r="X2217" s="18"/>
      <c r="Y2217" s="16"/>
    </row>
    <row r="2218" spans="1:25" ht="17.25">
      <c r="A2218" s="16"/>
      <c r="B2218" s="16"/>
      <c r="C2218" s="16"/>
      <c r="D2218" s="16"/>
      <c r="F2218" s="37"/>
      <c r="G2218" s="37"/>
      <c r="H2218" s="16"/>
      <c r="I2218" s="16"/>
      <c r="J2218" s="81"/>
      <c r="K2218" s="16"/>
      <c r="L2218" s="16"/>
      <c r="M2218" s="16"/>
      <c r="N2218" s="16"/>
      <c r="O2218" s="16"/>
      <c r="P2218" s="16"/>
      <c r="Q2218" s="16"/>
      <c r="R2218" s="16"/>
      <c r="S2218" s="16"/>
      <c r="T2218" s="81"/>
      <c r="U2218" s="16"/>
      <c r="V2218" s="16"/>
      <c r="W2218" s="81"/>
      <c r="X2218" s="18"/>
      <c r="Y2218" s="16"/>
    </row>
    <row r="2219" spans="1:25" ht="17.25">
      <c r="A2219" s="16"/>
      <c r="B2219" s="16"/>
      <c r="C2219" s="16"/>
      <c r="D2219" s="16"/>
      <c r="F2219" s="37"/>
      <c r="G2219" s="37"/>
      <c r="H2219" s="16"/>
      <c r="I2219" s="16"/>
      <c r="J2219" s="81"/>
      <c r="K2219" s="16"/>
      <c r="L2219" s="16"/>
      <c r="M2219" s="16"/>
      <c r="N2219" s="16"/>
      <c r="O2219" s="16"/>
      <c r="P2219" s="16"/>
      <c r="Q2219" s="16"/>
      <c r="R2219" s="16"/>
      <c r="S2219" s="16"/>
      <c r="T2219" s="81"/>
      <c r="U2219" s="16"/>
      <c r="V2219" s="16"/>
      <c r="W2219" s="81"/>
      <c r="X2219" s="18"/>
      <c r="Y2219" s="16"/>
    </row>
    <row r="2220" spans="1:25" ht="17.25">
      <c r="A2220" s="16"/>
      <c r="B2220" s="16"/>
      <c r="C2220" s="16"/>
      <c r="D2220" s="16"/>
      <c r="F2220" s="37"/>
      <c r="G2220" s="37"/>
      <c r="H2220" s="16"/>
      <c r="I2220" s="16"/>
      <c r="J2220" s="81"/>
      <c r="K2220" s="16"/>
      <c r="L2220" s="16"/>
      <c r="M2220" s="81"/>
      <c r="N2220" s="16"/>
      <c r="O2220" s="16"/>
      <c r="P2220" s="16"/>
      <c r="Q2220" s="16"/>
      <c r="R2220" s="16"/>
      <c r="S2220" s="16"/>
      <c r="T2220" s="81"/>
      <c r="U2220" s="16"/>
      <c r="V2220" s="16"/>
      <c r="W2220" s="81"/>
      <c r="X2220" s="18"/>
      <c r="Y2220" s="16"/>
    </row>
    <row r="2221" spans="1:25" ht="17.25">
      <c r="A2221" s="16"/>
      <c r="B2221" s="16"/>
      <c r="C2221" s="16"/>
      <c r="D2221" s="16"/>
      <c r="F2221" s="37"/>
      <c r="G2221" s="37"/>
      <c r="H2221" s="16"/>
      <c r="I2221" s="16"/>
      <c r="J2221" s="81"/>
      <c r="K2221" s="16"/>
      <c r="L2221" s="16"/>
      <c r="M2221" s="81"/>
      <c r="N2221" s="16"/>
      <c r="O2221" s="16"/>
      <c r="P2221" s="16"/>
      <c r="Q2221" s="16"/>
      <c r="R2221" s="16"/>
      <c r="S2221" s="16"/>
      <c r="T2221" s="81"/>
      <c r="U2221" s="16"/>
      <c r="V2221" s="16"/>
      <c r="W2221" s="81"/>
      <c r="X2221" s="18"/>
      <c r="Y2221" s="16"/>
    </row>
    <row r="2222" spans="1:25" ht="17.25">
      <c r="A2222" s="16"/>
      <c r="B2222" s="16"/>
      <c r="C2222" s="16"/>
      <c r="D2222" s="16"/>
      <c r="F2222" s="37"/>
      <c r="G2222" s="37"/>
      <c r="H2222" s="16"/>
      <c r="I2222" s="16"/>
      <c r="J2222" s="81"/>
      <c r="K2222" s="16"/>
      <c r="L2222" s="16"/>
      <c r="M2222" s="16"/>
      <c r="N2222" s="16"/>
      <c r="O2222" s="16"/>
      <c r="P2222" s="16"/>
      <c r="Q2222" s="16"/>
      <c r="R2222" s="16"/>
      <c r="S2222" s="16"/>
      <c r="T2222" s="81"/>
      <c r="U2222" s="16"/>
      <c r="V2222" s="16"/>
      <c r="W2222" s="81"/>
      <c r="X2222" s="18"/>
      <c r="Y2222" s="16"/>
    </row>
    <row r="2223" spans="1:25" ht="17.25">
      <c r="A2223" s="16"/>
      <c r="B2223" s="16"/>
      <c r="C2223" s="16"/>
      <c r="D2223" s="16"/>
      <c r="F2223" s="37"/>
      <c r="G2223" s="37"/>
      <c r="H2223" s="16"/>
      <c r="I2223" s="16"/>
      <c r="J2223" s="81"/>
      <c r="K2223" s="16"/>
      <c r="L2223" s="16"/>
      <c r="M2223" s="16"/>
      <c r="N2223" s="16"/>
      <c r="O2223" s="16"/>
      <c r="P2223" s="16"/>
      <c r="Q2223" s="16"/>
      <c r="R2223" s="16"/>
      <c r="S2223" s="16"/>
      <c r="T2223" s="81"/>
      <c r="U2223" s="16"/>
      <c r="V2223" s="16"/>
      <c r="W2223" s="81"/>
      <c r="X2223" s="18"/>
      <c r="Y2223" s="16"/>
    </row>
    <row r="2224" spans="1:25" ht="17.25">
      <c r="A2224" s="16"/>
      <c r="B2224" s="16"/>
      <c r="C2224" s="16"/>
      <c r="D2224" s="16"/>
      <c r="F2224" s="37"/>
      <c r="G2224" s="37"/>
      <c r="H2224" s="16"/>
      <c r="I2224" s="16"/>
      <c r="J2224" s="81"/>
      <c r="K2224" s="16"/>
      <c r="L2224" s="16"/>
      <c r="M2224" s="16"/>
      <c r="N2224" s="16"/>
      <c r="O2224" s="16"/>
      <c r="P2224" s="16"/>
      <c r="Q2224" s="16"/>
      <c r="R2224" s="16"/>
      <c r="S2224" s="16"/>
      <c r="T2224" s="81"/>
      <c r="U2224" s="16"/>
      <c r="V2224" s="16"/>
      <c r="W2224" s="81"/>
      <c r="X2224" s="18"/>
      <c r="Y2224" s="16"/>
    </row>
    <row r="2225" spans="1:25" ht="17.25">
      <c r="A2225" s="16"/>
      <c r="B2225" s="16"/>
      <c r="C2225" s="16"/>
      <c r="D2225" s="16"/>
      <c r="F2225" s="37"/>
      <c r="G2225" s="37"/>
      <c r="H2225" s="16"/>
      <c r="I2225" s="16"/>
      <c r="J2225" s="81"/>
      <c r="K2225" s="16"/>
      <c r="L2225" s="16"/>
      <c r="M2225" s="16"/>
      <c r="N2225" s="16"/>
      <c r="O2225" s="16"/>
      <c r="P2225" s="16"/>
      <c r="Q2225" s="16"/>
      <c r="R2225" s="16"/>
      <c r="S2225" s="16"/>
      <c r="T2225" s="81"/>
      <c r="U2225" s="16"/>
      <c r="V2225" s="16"/>
      <c r="W2225" s="81"/>
      <c r="X2225" s="18"/>
      <c r="Y2225" s="16"/>
    </row>
    <row r="2226" spans="1:25" ht="17.25">
      <c r="A2226" s="16"/>
      <c r="B2226" s="16"/>
      <c r="C2226" s="16"/>
      <c r="D2226" s="16"/>
      <c r="F2226" s="37"/>
      <c r="G2226" s="37"/>
      <c r="H2226" s="16"/>
      <c r="I2226" s="16"/>
      <c r="J2226" s="81"/>
      <c r="K2226" s="16"/>
      <c r="L2226" s="16"/>
      <c r="M2226" s="16"/>
      <c r="N2226" s="16"/>
      <c r="O2226" s="16"/>
      <c r="P2226" s="16"/>
      <c r="Q2226" s="16"/>
      <c r="R2226" s="16"/>
      <c r="S2226" s="16"/>
      <c r="T2226" s="81"/>
      <c r="U2226" s="16"/>
      <c r="V2226" s="16"/>
      <c r="W2226" s="81"/>
      <c r="X2226" s="18"/>
      <c r="Y2226" s="16"/>
    </row>
    <row r="2227" spans="1:25" ht="17.25">
      <c r="A2227" s="16"/>
      <c r="B2227" s="16"/>
      <c r="C2227" s="16"/>
      <c r="D2227" s="16"/>
      <c r="F2227" s="37"/>
      <c r="G2227" s="37"/>
      <c r="H2227" s="16"/>
      <c r="I2227" s="16"/>
      <c r="J2227" s="81"/>
      <c r="K2227" s="16"/>
      <c r="L2227" s="16"/>
      <c r="M2227" s="16"/>
      <c r="N2227" s="16"/>
      <c r="O2227" s="16"/>
      <c r="P2227" s="16"/>
      <c r="Q2227" s="16"/>
      <c r="R2227" s="16"/>
      <c r="S2227" s="16"/>
      <c r="T2227" s="81"/>
      <c r="U2227" s="16"/>
      <c r="V2227" s="16"/>
      <c r="W2227" s="81"/>
      <c r="X2227" s="18"/>
      <c r="Y2227" s="16"/>
    </row>
    <row r="2228" spans="1:25" ht="17.25">
      <c r="A2228" s="16"/>
      <c r="B2228" s="16"/>
      <c r="C2228" s="16"/>
      <c r="D2228" s="16"/>
      <c r="F2228" s="37"/>
      <c r="G2228" s="37"/>
      <c r="H2228" s="16"/>
      <c r="I2228" s="16"/>
      <c r="J2228" s="81"/>
      <c r="K2228" s="16"/>
      <c r="L2228" s="16"/>
      <c r="M2228" s="16"/>
      <c r="N2228" s="16"/>
      <c r="O2228" s="16"/>
      <c r="P2228" s="16"/>
      <c r="Q2228" s="16"/>
      <c r="R2228" s="16"/>
      <c r="S2228" s="16"/>
      <c r="T2228" s="81"/>
      <c r="U2228" s="16"/>
      <c r="V2228" s="16"/>
      <c r="W2228" s="81"/>
      <c r="X2228" s="18"/>
      <c r="Y2228" s="16"/>
    </row>
    <row r="2229" spans="1:25" ht="17.25">
      <c r="A2229" s="16"/>
      <c r="B2229" s="16"/>
      <c r="C2229" s="16"/>
      <c r="D2229" s="16"/>
      <c r="F2229" s="37"/>
      <c r="G2229" s="37"/>
      <c r="H2229" s="16"/>
      <c r="I2229" s="16"/>
      <c r="J2229" s="81"/>
      <c r="K2229" s="16"/>
      <c r="L2229" s="16"/>
      <c r="M2229" s="16"/>
      <c r="N2229" s="16"/>
      <c r="O2229" s="16"/>
      <c r="P2229" s="16"/>
      <c r="Q2229" s="16"/>
      <c r="R2229" s="16"/>
      <c r="S2229" s="16"/>
      <c r="T2229" s="81"/>
      <c r="U2229" s="16"/>
      <c r="V2229" s="16"/>
      <c r="W2229" s="81"/>
      <c r="X2229" s="18"/>
      <c r="Y2229" s="16"/>
    </row>
    <row r="2230" spans="1:25" ht="17.25">
      <c r="A2230" s="16"/>
      <c r="B2230" s="16"/>
      <c r="C2230" s="16"/>
      <c r="D2230" s="16"/>
      <c r="F2230" s="37"/>
      <c r="G2230" s="37"/>
      <c r="H2230" s="16"/>
      <c r="I2230" s="16"/>
      <c r="J2230" s="81"/>
      <c r="K2230" s="16"/>
      <c r="L2230" s="16"/>
      <c r="M2230" s="16"/>
      <c r="N2230" s="16"/>
      <c r="O2230" s="16"/>
      <c r="P2230" s="16"/>
      <c r="Q2230" s="16"/>
      <c r="R2230" s="16"/>
      <c r="S2230" s="16"/>
      <c r="T2230" s="81"/>
      <c r="U2230" s="16"/>
      <c r="V2230" s="16"/>
      <c r="W2230" s="81"/>
      <c r="X2230" s="18"/>
      <c r="Y2230" s="16"/>
    </row>
    <row r="2231" spans="1:25" ht="17.25">
      <c r="A2231" s="16"/>
      <c r="B2231" s="16"/>
      <c r="C2231" s="16"/>
      <c r="D2231" s="16"/>
      <c r="F2231" s="37"/>
      <c r="G2231" s="37"/>
      <c r="H2231" s="16"/>
      <c r="I2231" s="16"/>
      <c r="J2231" s="81"/>
      <c r="K2231" s="16"/>
      <c r="L2231" s="16"/>
      <c r="M2231" s="16"/>
      <c r="N2231" s="16"/>
      <c r="O2231" s="16"/>
      <c r="P2231" s="16"/>
      <c r="Q2231" s="16"/>
      <c r="R2231" s="16"/>
      <c r="S2231" s="16"/>
      <c r="T2231" s="81"/>
      <c r="U2231" s="16"/>
      <c r="V2231" s="16"/>
      <c r="W2231" s="81"/>
      <c r="X2231" s="18"/>
      <c r="Y2231" s="16"/>
    </row>
    <row r="2232" spans="1:25" ht="17.25">
      <c r="A2232" s="16"/>
      <c r="B2232" s="16"/>
      <c r="C2232" s="16"/>
      <c r="D2232" s="16"/>
      <c r="F2232" s="37"/>
      <c r="G2232" s="37"/>
      <c r="H2232" s="16"/>
      <c r="I2232" s="16"/>
      <c r="J2232" s="81"/>
      <c r="K2232" s="16"/>
      <c r="L2232" s="16"/>
      <c r="M2232" s="16"/>
      <c r="N2232" s="16"/>
      <c r="O2232" s="16"/>
      <c r="P2232" s="16"/>
      <c r="Q2232" s="16"/>
      <c r="R2232" s="16"/>
      <c r="S2232" s="16"/>
      <c r="T2232" s="81"/>
      <c r="U2232" s="16"/>
      <c r="V2232" s="16"/>
      <c r="W2232" s="81"/>
      <c r="X2232" s="18"/>
      <c r="Y2232" s="16"/>
    </row>
    <row r="2233" spans="1:25" ht="17.25">
      <c r="A2233" s="16"/>
      <c r="B2233" s="16"/>
      <c r="C2233" s="16"/>
      <c r="D2233" s="16"/>
      <c r="F2233" s="37"/>
      <c r="G2233" s="37"/>
      <c r="H2233" s="16"/>
      <c r="I2233" s="16"/>
      <c r="J2233" s="81"/>
      <c r="K2233" s="16"/>
      <c r="L2233" s="16"/>
      <c r="M2233" s="81"/>
      <c r="N2233" s="16"/>
      <c r="O2233" s="16"/>
      <c r="P2233" s="16"/>
      <c r="Q2233" s="16"/>
      <c r="R2233" s="16"/>
      <c r="S2233" s="16"/>
      <c r="T2233" s="81"/>
      <c r="U2233" s="16"/>
      <c r="V2233" s="16"/>
      <c r="W2233" s="81"/>
      <c r="X2233" s="18"/>
      <c r="Y2233" s="16"/>
    </row>
    <row r="2234" spans="1:25" ht="17.25">
      <c r="A2234" s="16"/>
      <c r="B2234" s="16"/>
      <c r="C2234" s="16"/>
      <c r="D2234" s="16"/>
      <c r="F2234" s="37"/>
      <c r="G2234" s="37"/>
      <c r="H2234" s="16"/>
      <c r="I2234" s="16"/>
      <c r="J2234" s="81"/>
      <c r="K2234" s="16"/>
      <c r="L2234" s="16"/>
      <c r="M2234" s="81"/>
      <c r="N2234" s="16"/>
      <c r="O2234" s="16"/>
      <c r="P2234" s="16"/>
      <c r="Q2234" s="16"/>
      <c r="R2234" s="16"/>
      <c r="S2234" s="16"/>
      <c r="T2234" s="81"/>
      <c r="U2234" s="16"/>
      <c r="V2234" s="16"/>
      <c r="W2234" s="81"/>
      <c r="X2234" s="18"/>
      <c r="Y2234" s="16"/>
    </row>
    <row r="2235" spans="1:25" ht="17.25">
      <c r="A2235" s="16"/>
      <c r="B2235" s="16"/>
      <c r="C2235" s="16"/>
      <c r="D2235" s="16"/>
      <c r="F2235" s="37"/>
      <c r="G2235" s="37"/>
      <c r="H2235" s="16"/>
      <c r="I2235" s="16"/>
      <c r="J2235" s="81"/>
      <c r="K2235" s="16"/>
      <c r="L2235" s="16"/>
      <c r="M2235" s="16"/>
      <c r="N2235" s="16"/>
      <c r="O2235" s="16"/>
      <c r="P2235" s="16"/>
      <c r="Q2235" s="16"/>
      <c r="R2235" s="16"/>
      <c r="S2235" s="16"/>
      <c r="T2235" s="81"/>
      <c r="U2235" s="16"/>
      <c r="V2235" s="16"/>
      <c r="W2235" s="81"/>
      <c r="X2235" s="18"/>
      <c r="Y2235" s="16"/>
    </row>
    <row r="2236" spans="1:25" ht="17.25">
      <c r="A2236" s="16"/>
      <c r="B2236" s="16"/>
      <c r="C2236" s="16"/>
      <c r="D2236" s="16"/>
      <c r="F2236" s="37"/>
      <c r="G2236" s="37"/>
      <c r="H2236" s="16"/>
      <c r="I2236" s="16"/>
      <c r="J2236" s="81"/>
      <c r="K2236" s="16"/>
      <c r="L2236" s="16"/>
      <c r="M2236" s="16"/>
      <c r="N2236" s="16"/>
      <c r="O2236" s="16"/>
      <c r="P2236" s="16"/>
      <c r="Q2236" s="16"/>
      <c r="R2236" s="16"/>
      <c r="S2236" s="16"/>
      <c r="T2236" s="81"/>
      <c r="U2236" s="16"/>
      <c r="V2236" s="16"/>
      <c r="W2236" s="81"/>
      <c r="X2236" s="18"/>
      <c r="Y2236" s="16"/>
    </row>
    <row r="2237" spans="1:25" ht="17.25">
      <c r="A2237" s="16"/>
      <c r="B2237" s="16"/>
      <c r="C2237" s="16"/>
      <c r="D2237" s="16"/>
      <c r="F2237" s="37"/>
      <c r="G2237" s="37"/>
      <c r="H2237" s="16"/>
      <c r="I2237" s="16"/>
      <c r="J2237" s="81"/>
      <c r="K2237" s="16"/>
      <c r="L2237" s="16"/>
      <c r="M2237" s="16"/>
      <c r="N2237" s="16"/>
      <c r="O2237" s="16"/>
      <c r="P2237" s="16"/>
      <c r="Q2237" s="16"/>
      <c r="R2237" s="16"/>
      <c r="S2237" s="16"/>
      <c r="T2237" s="81"/>
      <c r="U2237" s="16"/>
      <c r="V2237" s="16"/>
      <c r="W2237" s="81"/>
      <c r="X2237" s="18"/>
      <c r="Y2237" s="16"/>
    </row>
    <row r="2238" spans="1:25" ht="17.25">
      <c r="A2238" s="16"/>
      <c r="B2238" s="16"/>
      <c r="C2238" s="16"/>
      <c r="D2238" s="16"/>
      <c r="F2238" s="37"/>
      <c r="G2238" s="37"/>
      <c r="H2238" s="16"/>
      <c r="I2238" s="16"/>
      <c r="J2238" s="81"/>
      <c r="K2238" s="16"/>
      <c r="L2238" s="16"/>
      <c r="M2238" s="16"/>
      <c r="N2238" s="16"/>
      <c r="O2238" s="16"/>
      <c r="P2238" s="16"/>
      <c r="Q2238" s="16"/>
      <c r="R2238" s="16"/>
      <c r="S2238" s="16"/>
      <c r="T2238" s="81"/>
      <c r="U2238" s="16"/>
      <c r="V2238" s="16"/>
      <c r="W2238" s="81"/>
      <c r="X2238" s="18"/>
      <c r="Y2238" s="16"/>
    </row>
    <row r="2239" spans="1:25" ht="17.25">
      <c r="A2239" s="16"/>
      <c r="B2239" s="16"/>
      <c r="C2239" s="16"/>
      <c r="D2239" s="16"/>
      <c r="F2239" s="37"/>
      <c r="G2239" s="37"/>
      <c r="H2239" s="16"/>
      <c r="I2239" s="16"/>
      <c r="J2239" s="81"/>
      <c r="K2239" s="16"/>
      <c r="L2239" s="16"/>
      <c r="M2239" s="16"/>
      <c r="N2239" s="16"/>
      <c r="O2239" s="16"/>
      <c r="P2239" s="16"/>
      <c r="Q2239" s="16"/>
      <c r="R2239" s="16"/>
      <c r="S2239" s="16"/>
      <c r="T2239" s="81"/>
      <c r="U2239" s="16"/>
      <c r="V2239" s="16"/>
      <c r="W2239" s="81"/>
      <c r="X2239" s="18"/>
      <c r="Y2239" s="16"/>
    </row>
    <row r="2240" spans="1:25" ht="17.25">
      <c r="A2240" s="16"/>
      <c r="B2240" s="16"/>
      <c r="C2240" s="16"/>
      <c r="D2240" s="16"/>
      <c r="F2240" s="37"/>
      <c r="G2240" s="37"/>
      <c r="H2240" s="16"/>
      <c r="I2240" s="16"/>
      <c r="J2240" s="81"/>
      <c r="K2240" s="16"/>
      <c r="L2240" s="16"/>
      <c r="M2240" s="16"/>
      <c r="N2240" s="16"/>
      <c r="O2240" s="16"/>
      <c r="P2240" s="16"/>
      <c r="Q2240" s="16"/>
      <c r="R2240" s="16"/>
      <c r="S2240" s="16"/>
      <c r="T2240" s="81"/>
      <c r="U2240" s="16"/>
      <c r="V2240" s="16"/>
      <c r="W2240" s="81"/>
      <c r="X2240" s="18"/>
      <c r="Y2240" s="16"/>
    </row>
    <row r="2241" spans="1:25" ht="17.25">
      <c r="A2241" s="16"/>
      <c r="B2241" s="16"/>
      <c r="C2241" s="16"/>
      <c r="D2241" s="16"/>
      <c r="F2241" s="37"/>
      <c r="G2241" s="37"/>
      <c r="H2241" s="16"/>
      <c r="I2241" s="16"/>
      <c r="J2241" s="81"/>
      <c r="K2241" s="16"/>
      <c r="L2241" s="16"/>
      <c r="M2241" s="16"/>
      <c r="N2241" s="16"/>
      <c r="O2241" s="16"/>
      <c r="P2241" s="16"/>
      <c r="Q2241" s="16"/>
      <c r="R2241" s="16"/>
      <c r="S2241" s="16"/>
      <c r="T2241" s="81"/>
      <c r="U2241" s="16"/>
      <c r="V2241" s="16"/>
      <c r="W2241" s="81"/>
      <c r="X2241" s="18"/>
      <c r="Y2241" s="16"/>
    </row>
    <row r="2242" spans="1:25" ht="17.25">
      <c r="A2242" s="16"/>
      <c r="B2242" s="16"/>
      <c r="C2242" s="16"/>
      <c r="D2242" s="16"/>
      <c r="F2242" s="37"/>
      <c r="G2242" s="37"/>
      <c r="H2242" s="16"/>
      <c r="I2242" s="16"/>
      <c r="J2242" s="81"/>
      <c r="K2242" s="16"/>
      <c r="L2242" s="16"/>
      <c r="M2242" s="16"/>
      <c r="N2242" s="16"/>
      <c r="O2242" s="16"/>
      <c r="P2242" s="16"/>
      <c r="Q2242" s="16"/>
      <c r="R2242" s="16"/>
      <c r="S2242" s="16"/>
      <c r="T2242" s="81"/>
      <c r="U2242" s="16"/>
      <c r="V2242" s="16"/>
      <c r="W2242" s="81"/>
      <c r="X2242" s="18"/>
      <c r="Y2242" s="16"/>
    </row>
    <row r="2243" spans="1:25" ht="17.25">
      <c r="A2243" s="16"/>
      <c r="B2243" s="16"/>
      <c r="C2243" s="16"/>
      <c r="D2243" s="16"/>
      <c r="F2243" s="37"/>
      <c r="G2243" s="37"/>
      <c r="H2243" s="16"/>
      <c r="I2243" s="16"/>
      <c r="J2243" s="81"/>
      <c r="K2243" s="16"/>
      <c r="L2243" s="16"/>
      <c r="M2243" s="16"/>
      <c r="N2243" s="16"/>
      <c r="O2243" s="16"/>
      <c r="P2243" s="16"/>
      <c r="Q2243" s="16"/>
      <c r="R2243" s="16"/>
      <c r="S2243" s="16"/>
      <c r="T2243" s="81"/>
      <c r="U2243" s="16"/>
      <c r="V2243" s="16"/>
      <c r="W2243" s="81"/>
      <c r="X2243" s="18"/>
      <c r="Y2243" s="16"/>
    </row>
    <row r="2244" spans="1:25" ht="17.25">
      <c r="A2244" s="16"/>
      <c r="B2244" s="16"/>
      <c r="C2244" s="16"/>
      <c r="D2244" s="16"/>
      <c r="F2244" s="37"/>
      <c r="G2244" s="37"/>
      <c r="H2244" s="16"/>
      <c r="I2244" s="16"/>
      <c r="J2244" s="81"/>
      <c r="K2244" s="16"/>
      <c r="L2244" s="16"/>
      <c r="M2244" s="16"/>
      <c r="N2244" s="16"/>
      <c r="O2244" s="16"/>
      <c r="P2244" s="16"/>
      <c r="Q2244" s="16"/>
      <c r="R2244" s="16"/>
      <c r="S2244" s="16"/>
      <c r="T2244" s="81"/>
      <c r="U2244" s="16"/>
      <c r="V2244" s="16"/>
      <c r="W2244" s="81"/>
      <c r="X2244" s="18"/>
      <c r="Y2244" s="16"/>
    </row>
    <row r="2245" spans="1:25" ht="17.25">
      <c r="A2245" s="16"/>
      <c r="B2245" s="16"/>
      <c r="C2245" s="16"/>
      <c r="D2245" s="16"/>
      <c r="F2245" s="37"/>
      <c r="G2245" s="37"/>
      <c r="H2245" s="16"/>
      <c r="I2245" s="16"/>
      <c r="J2245" s="81"/>
      <c r="K2245" s="16"/>
      <c r="L2245" s="16"/>
      <c r="M2245" s="16"/>
      <c r="N2245" s="16"/>
      <c r="O2245" s="16"/>
      <c r="P2245" s="16"/>
      <c r="Q2245" s="16"/>
      <c r="R2245" s="16"/>
      <c r="S2245" s="16"/>
      <c r="T2245" s="81"/>
      <c r="U2245" s="16"/>
      <c r="V2245" s="16"/>
      <c r="W2245" s="81"/>
      <c r="X2245" s="18"/>
      <c r="Y2245" s="16"/>
    </row>
    <row r="2246" spans="1:25" ht="17.25">
      <c r="A2246" s="16"/>
      <c r="B2246" s="16"/>
      <c r="C2246" s="16"/>
      <c r="D2246" s="16"/>
      <c r="F2246" s="37"/>
      <c r="G2246" s="37"/>
      <c r="H2246" s="16"/>
      <c r="I2246" s="16"/>
      <c r="J2246" s="81"/>
      <c r="K2246" s="16"/>
      <c r="L2246" s="16"/>
      <c r="M2246" s="81"/>
      <c r="N2246" s="16"/>
      <c r="O2246" s="16"/>
      <c r="P2246" s="16"/>
      <c r="Q2246" s="16"/>
      <c r="R2246" s="16"/>
      <c r="S2246" s="16"/>
      <c r="T2246" s="81"/>
      <c r="U2246" s="16"/>
      <c r="V2246" s="16"/>
      <c r="W2246" s="81"/>
      <c r="X2246" s="18"/>
      <c r="Y2246" s="16"/>
    </row>
    <row r="2247" spans="1:25" ht="17.25">
      <c r="A2247" s="16"/>
      <c r="B2247" s="16"/>
      <c r="C2247" s="16"/>
      <c r="D2247" s="16"/>
      <c r="F2247" s="37"/>
      <c r="G2247" s="37"/>
      <c r="H2247" s="16"/>
      <c r="I2247" s="16"/>
      <c r="J2247" s="81"/>
      <c r="K2247" s="16"/>
      <c r="L2247" s="16"/>
      <c r="M2247" s="81"/>
      <c r="N2247" s="16"/>
      <c r="O2247" s="16"/>
      <c r="P2247" s="16"/>
      <c r="Q2247" s="16"/>
      <c r="R2247" s="16"/>
      <c r="S2247" s="16"/>
      <c r="T2247" s="81"/>
      <c r="U2247" s="16"/>
      <c r="V2247" s="16"/>
      <c r="W2247" s="81"/>
      <c r="X2247" s="18"/>
      <c r="Y2247" s="16"/>
    </row>
    <row r="2248" spans="1:25" ht="17.25">
      <c r="A2248" s="16"/>
      <c r="B2248" s="16"/>
      <c r="C2248" s="16"/>
      <c r="D2248" s="16"/>
      <c r="F2248" s="37"/>
      <c r="G2248" s="37"/>
      <c r="H2248" s="16"/>
      <c r="I2248" s="16"/>
      <c r="J2248" s="81"/>
      <c r="K2248" s="16"/>
      <c r="L2248" s="16"/>
      <c r="M2248" s="16"/>
      <c r="N2248" s="16"/>
      <c r="O2248" s="16"/>
      <c r="P2248" s="16"/>
      <c r="Q2248" s="16"/>
      <c r="R2248" s="16"/>
      <c r="S2248" s="16"/>
      <c r="T2248" s="81"/>
      <c r="U2248" s="16"/>
      <c r="V2248" s="16"/>
      <c r="W2248" s="81"/>
      <c r="X2248" s="18"/>
      <c r="Y2248" s="16"/>
    </row>
    <row r="2249" spans="1:25" ht="17.25">
      <c r="A2249" s="16"/>
      <c r="B2249" s="16"/>
      <c r="C2249" s="16"/>
      <c r="D2249" s="16"/>
      <c r="F2249" s="37"/>
      <c r="G2249" s="37"/>
      <c r="H2249" s="16"/>
      <c r="I2249" s="16"/>
      <c r="J2249" s="81"/>
      <c r="K2249" s="16"/>
      <c r="L2249" s="16"/>
      <c r="M2249" s="16"/>
      <c r="N2249" s="16"/>
      <c r="O2249" s="16"/>
      <c r="P2249" s="16"/>
      <c r="Q2249" s="16"/>
      <c r="R2249" s="16"/>
      <c r="S2249" s="16"/>
      <c r="T2249" s="81"/>
      <c r="U2249" s="16"/>
      <c r="V2249" s="16"/>
      <c r="W2249" s="81"/>
      <c r="X2249" s="18"/>
      <c r="Y2249" s="16"/>
    </row>
    <row r="2250" spans="1:25" ht="17.25">
      <c r="A2250" s="16"/>
      <c r="B2250" s="16"/>
      <c r="C2250" s="16"/>
      <c r="D2250" s="16"/>
      <c r="F2250" s="37"/>
      <c r="G2250" s="37"/>
      <c r="H2250" s="16"/>
      <c r="I2250" s="16"/>
      <c r="J2250" s="81"/>
      <c r="K2250" s="16"/>
      <c r="L2250" s="16"/>
      <c r="M2250" s="16"/>
      <c r="N2250" s="16"/>
      <c r="O2250" s="16"/>
      <c r="P2250" s="16"/>
      <c r="Q2250" s="16"/>
      <c r="R2250" s="16"/>
      <c r="S2250" s="16"/>
      <c r="T2250" s="81"/>
      <c r="U2250" s="16"/>
      <c r="V2250" s="16"/>
      <c r="W2250" s="81"/>
      <c r="X2250" s="18"/>
      <c r="Y2250" s="16"/>
    </row>
    <row r="2251" spans="1:25" ht="17.25">
      <c r="A2251" s="16"/>
      <c r="B2251" s="16"/>
      <c r="C2251" s="16"/>
      <c r="D2251" s="16"/>
      <c r="F2251" s="37"/>
      <c r="G2251" s="37"/>
      <c r="H2251" s="16"/>
      <c r="I2251" s="16"/>
      <c r="J2251" s="81"/>
      <c r="K2251" s="16"/>
      <c r="L2251" s="16"/>
      <c r="M2251" s="16"/>
      <c r="N2251" s="16"/>
      <c r="O2251" s="16"/>
      <c r="P2251" s="16"/>
      <c r="Q2251" s="16"/>
      <c r="R2251" s="16"/>
      <c r="S2251" s="16"/>
      <c r="T2251" s="81"/>
      <c r="U2251" s="16"/>
      <c r="V2251" s="16"/>
      <c r="W2251" s="81"/>
      <c r="X2251" s="18"/>
      <c r="Y2251" s="16"/>
    </row>
    <row r="2252" spans="1:25" ht="17.25">
      <c r="A2252" s="16"/>
      <c r="B2252" s="16"/>
      <c r="C2252" s="16"/>
      <c r="D2252" s="16"/>
      <c r="F2252" s="37"/>
      <c r="G2252" s="37"/>
      <c r="H2252" s="16"/>
      <c r="I2252" s="16"/>
      <c r="J2252" s="81"/>
      <c r="K2252" s="16"/>
      <c r="L2252" s="16"/>
      <c r="M2252" s="16"/>
      <c r="N2252" s="16"/>
      <c r="O2252" s="16"/>
      <c r="P2252" s="16"/>
      <c r="Q2252" s="16"/>
      <c r="R2252" s="16"/>
      <c r="S2252" s="16"/>
      <c r="T2252" s="81"/>
      <c r="U2252" s="16"/>
      <c r="V2252" s="16"/>
      <c r="W2252" s="81"/>
      <c r="X2252" s="18"/>
      <c r="Y2252" s="16"/>
    </row>
    <row r="2253" spans="1:25" ht="17.25">
      <c r="A2253" s="16"/>
      <c r="B2253" s="16"/>
      <c r="C2253" s="16"/>
      <c r="D2253" s="16"/>
      <c r="F2253" s="37"/>
      <c r="G2253" s="37"/>
      <c r="H2253" s="16"/>
      <c r="I2253" s="16"/>
      <c r="J2253" s="81"/>
      <c r="K2253" s="16"/>
      <c r="L2253" s="16"/>
      <c r="M2253" s="16"/>
      <c r="N2253" s="16"/>
      <c r="O2253" s="16"/>
      <c r="P2253" s="16"/>
      <c r="Q2253" s="16"/>
      <c r="R2253" s="16"/>
      <c r="S2253" s="16"/>
      <c r="T2253" s="81"/>
      <c r="U2253" s="16"/>
      <c r="V2253" s="16"/>
      <c r="W2253" s="81"/>
      <c r="X2253" s="18"/>
      <c r="Y2253" s="16"/>
    </row>
    <row r="2254" spans="1:25" ht="17.25">
      <c r="A2254" s="16"/>
      <c r="B2254" s="16"/>
      <c r="C2254" s="16"/>
      <c r="D2254" s="16"/>
      <c r="F2254" s="37"/>
      <c r="G2254" s="37"/>
      <c r="H2254" s="16"/>
      <c r="I2254" s="16"/>
      <c r="J2254" s="81"/>
      <c r="K2254" s="16"/>
      <c r="L2254" s="16"/>
      <c r="M2254" s="16"/>
      <c r="N2254" s="16"/>
      <c r="O2254" s="16"/>
      <c r="P2254" s="16"/>
      <c r="Q2254" s="16"/>
      <c r="R2254" s="16"/>
      <c r="S2254" s="16"/>
      <c r="T2254" s="81"/>
      <c r="U2254" s="16"/>
      <c r="V2254" s="16"/>
      <c r="W2254" s="81"/>
      <c r="X2254" s="18"/>
      <c r="Y2254" s="16"/>
    </row>
    <row r="2255" spans="1:25" ht="17.25">
      <c r="A2255" s="16"/>
      <c r="B2255" s="16"/>
      <c r="C2255" s="16"/>
      <c r="D2255" s="16"/>
      <c r="F2255" s="37"/>
      <c r="G2255" s="37"/>
      <c r="H2255" s="16"/>
      <c r="I2255" s="16"/>
      <c r="J2255" s="81"/>
      <c r="K2255" s="16"/>
      <c r="L2255" s="16"/>
      <c r="M2255" s="16"/>
      <c r="N2255" s="16"/>
      <c r="O2255" s="16"/>
      <c r="P2255" s="16"/>
      <c r="Q2255" s="16"/>
      <c r="R2255" s="16"/>
      <c r="S2255" s="16"/>
      <c r="T2255" s="81"/>
      <c r="U2255" s="16"/>
      <c r="V2255" s="16"/>
      <c r="W2255" s="81"/>
      <c r="X2255" s="18"/>
      <c r="Y2255" s="16"/>
    </row>
    <row r="2256" spans="1:25" ht="17.25">
      <c r="A2256" s="16"/>
      <c r="B2256" s="16"/>
      <c r="C2256" s="16"/>
      <c r="D2256" s="16"/>
      <c r="F2256" s="37"/>
      <c r="G2256" s="37"/>
      <c r="H2256" s="16"/>
      <c r="I2256" s="16"/>
      <c r="J2256" s="81"/>
      <c r="K2256" s="16"/>
      <c r="L2256" s="16"/>
      <c r="M2256" s="16"/>
      <c r="N2256" s="16"/>
      <c r="O2256" s="16"/>
      <c r="P2256" s="16"/>
      <c r="Q2256" s="16"/>
      <c r="R2256" s="16"/>
      <c r="S2256" s="16"/>
      <c r="T2256" s="81"/>
      <c r="U2256" s="16"/>
      <c r="V2256" s="16"/>
      <c r="W2256" s="81"/>
      <c r="X2256" s="18"/>
      <c r="Y2256" s="16"/>
    </row>
    <row r="2257" spans="1:25" ht="17.25">
      <c r="A2257" s="16"/>
      <c r="B2257" s="16"/>
      <c r="C2257" s="16"/>
      <c r="D2257" s="16"/>
      <c r="F2257" s="37"/>
      <c r="G2257" s="37"/>
      <c r="H2257" s="16"/>
      <c r="I2257" s="16"/>
      <c r="J2257" s="81"/>
      <c r="K2257" s="16"/>
      <c r="L2257" s="16"/>
      <c r="M2257" s="16"/>
      <c r="N2257" s="16"/>
      <c r="O2257" s="16"/>
      <c r="P2257" s="16"/>
      <c r="Q2257" s="16"/>
      <c r="R2257" s="16"/>
      <c r="S2257" s="16"/>
      <c r="T2257" s="81"/>
      <c r="U2257" s="16"/>
      <c r="V2257" s="16"/>
      <c r="W2257" s="81"/>
      <c r="X2257" s="18"/>
      <c r="Y2257" s="16"/>
    </row>
    <row r="2258" spans="1:25" ht="17.25">
      <c r="A2258" s="16"/>
      <c r="B2258" s="16"/>
      <c r="C2258" s="16"/>
      <c r="D2258" s="16"/>
      <c r="F2258" s="37"/>
      <c r="G2258" s="37"/>
      <c r="H2258" s="16"/>
      <c r="I2258" s="16"/>
      <c r="J2258" s="81"/>
      <c r="K2258" s="16"/>
      <c r="L2258" s="16"/>
      <c r="M2258" s="16"/>
      <c r="N2258" s="16"/>
      <c r="O2258" s="16"/>
      <c r="P2258" s="16"/>
      <c r="Q2258" s="16"/>
      <c r="R2258" s="16"/>
      <c r="S2258" s="16"/>
      <c r="T2258" s="81"/>
      <c r="U2258" s="16"/>
      <c r="V2258" s="16"/>
      <c r="W2258" s="81"/>
      <c r="X2258" s="18"/>
      <c r="Y2258" s="16"/>
    </row>
    <row r="2259" spans="1:25" ht="17.25">
      <c r="A2259" s="16"/>
      <c r="B2259" s="16"/>
      <c r="C2259" s="16"/>
      <c r="D2259" s="16"/>
      <c r="F2259" s="37"/>
      <c r="G2259" s="37"/>
      <c r="H2259" s="16"/>
      <c r="I2259" s="16"/>
      <c r="J2259" s="81"/>
      <c r="K2259" s="16"/>
      <c r="L2259" s="16"/>
      <c r="M2259" s="81"/>
      <c r="N2259" s="16"/>
      <c r="O2259" s="16"/>
      <c r="P2259" s="16"/>
      <c r="Q2259" s="16"/>
      <c r="R2259" s="16"/>
      <c r="S2259" s="16"/>
      <c r="T2259" s="81"/>
      <c r="U2259" s="16"/>
      <c r="V2259" s="16"/>
      <c r="W2259" s="81"/>
      <c r="X2259" s="18"/>
      <c r="Y2259" s="16"/>
    </row>
    <row r="2260" spans="1:25" ht="17.25">
      <c r="A2260" s="16"/>
      <c r="B2260" s="16"/>
      <c r="C2260" s="16"/>
      <c r="D2260" s="16"/>
      <c r="F2260" s="37"/>
      <c r="G2260" s="37"/>
      <c r="H2260" s="16"/>
      <c r="I2260" s="16"/>
      <c r="J2260" s="81"/>
      <c r="K2260" s="16"/>
      <c r="L2260" s="16"/>
      <c r="M2260" s="81"/>
      <c r="N2260" s="16"/>
      <c r="O2260" s="16"/>
      <c r="P2260" s="16"/>
      <c r="Q2260" s="16"/>
      <c r="R2260" s="16"/>
      <c r="S2260" s="16"/>
      <c r="T2260" s="81"/>
      <c r="U2260" s="16"/>
      <c r="V2260" s="16"/>
      <c r="W2260" s="81"/>
      <c r="X2260" s="18"/>
      <c r="Y2260" s="16"/>
    </row>
    <row r="2261" spans="1:25" ht="17.25">
      <c r="A2261" s="16"/>
      <c r="B2261" s="16"/>
      <c r="C2261" s="16"/>
      <c r="D2261" s="16"/>
      <c r="F2261" s="37"/>
      <c r="G2261" s="37"/>
      <c r="H2261" s="16"/>
      <c r="I2261" s="16"/>
      <c r="J2261" s="81"/>
      <c r="K2261" s="16"/>
      <c r="L2261" s="16"/>
      <c r="M2261" s="16"/>
      <c r="N2261" s="16"/>
      <c r="O2261" s="16"/>
      <c r="P2261" s="16"/>
      <c r="Q2261" s="16"/>
      <c r="R2261" s="16"/>
      <c r="S2261" s="16"/>
      <c r="T2261" s="81"/>
      <c r="U2261" s="16"/>
      <c r="V2261" s="16"/>
      <c r="W2261" s="81"/>
      <c r="X2261" s="18"/>
      <c r="Y2261" s="16"/>
    </row>
    <row r="2262" spans="1:25" ht="17.25">
      <c r="A2262" s="16"/>
      <c r="B2262" s="16"/>
      <c r="C2262" s="16"/>
      <c r="D2262" s="16"/>
      <c r="F2262" s="37"/>
      <c r="G2262" s="37"/>
      <c r="H2262" s="16"/>
      <c r="I2262" s="16"/>
      <c r="J2262" s="81"/>
      <c r="K2262" s="16"/>
      <c r="L2262" s="16"/>
      <c r="M2262" s="16"/>
      <c r="N2262" s="16"/>
      <c r="O2262" s="16"/>
      <c r="P2262" s="16"/>
      <c r="Q2262" s="16"/>
      <c r="R2262" s="16"/>
      <c r="S2262" s="16"/>
      <c r="T2262" s="81"/>
      <c r="U2262" s="16"/>
      <c r="V2262" s="16"/>
      <c r="W2262" s="81"/>
      <c r="X2262" s="18"/>
      <c r="Y2262" s="16"/>
    </row>
    <row r="2263" spans="1:25" ht="17.25">
      <c r="A2263" s="16"/>
      <c r="B2263" s="16"/>
      <c r="C2263" s="16"/>
      <c r="D2263" s="16"/>
      <c r="F2263" s="37"/>
      <c r="G2263" s="37"/>
      <c r="H2263" s="16"/>
      <c r="I2263" s="16"/>
      <c r="J2263" s="81"/>
      <c r="K2263" s="16"/>
      <c r="L2263" s="16"/>
      <c r="M2263" s="16"/>
      <c r="N2263" s="16"/>
      <c r="O2263" s="16"/>
      <c r="P2263" s="16"/>
      <c r="Q2263" s="16"/>
      <c r="R2263" s="16"/>
      <c r="S2263" s="16"/>
      <c r="T2263" s="81"/>
      <c r="U2263" s="16"/>
      <c r="V2263" s="16"/>
      <c r="W2263" s="81"/>
      <c r="X2263" s="18"/>
      <c r="Y2263" s="16"/>
    </row>
    <row r="2264" spans="1:25" ht="17.25">
      <c r="A2264" s="16"/>
      <c r="B2264" s="16"/>
      <c r="C2264" s="16"/>
      <c r="D2264" s="16"/>
      <c r="F2264" s="37"/>
      <c r="G2264" s="37"/>
      <c r="H2264" s="16"/>
      <c r="I2264" s="16"/>
      <c r="J2264" s="81"/>
      <c r="K2264" s="16"/>
      <c r="L2264" s="16"/>
      <c r="M2264" s="16"/>
      <c r="N2264" s="16"/>
      <c r="O2264" s="16"/>
      <c r="P2264" s="16"/>
      <c r="Q2264" s="16"/>
      <c r="R2264" s="16"/>
      <c r="S2264" s="16"/>
      <c r="T2264" s="81"/>
      <c r="U2264" s="16"/>
      <c r="V2264" s="16"/>
      <c r="W2264" s="81"/>
      <c r="X2264" s="18"/>
      <c r="Y2264" s="16"/>
    </row>
    <row r="2265" spans="1:25" ht="17.25">
      <c r="A2265" s="16"/>
      <c r="B2265" s="16"/>
      <c r="C2265" s="16"/>
      <c r="D2265" s="16"/>
      <c r="F2265" s="37"/>
      <c r="G2265" s="37"/>
      <c r="H2265" s="16"/>
      <c r="I2265" s="16"/>
      <c r="J2265" s="81"/>
      <c r="K2265" s="16"/>
      <c r="L2265" s="16"/>
      <c r="M2265" s="16"/>
      <c r="N2265" s="16"/>
      <c r="O2265" s="16"/>
      <c r="P2265" s="16"/>
      <c r="Q2265" s="16"/>
      <c r="R2265" s="16"/>
      <c r="S2265" s="16"/>
      <c r="T2265" s="81"/>
      <c r="U2265" s="16"/>
      <c r="V2265" s="16"/>
      <c r="W2265" s="81"/>
      <c r="X2265" s="18"/>
      <c r="Y2265" s="16"/>
    </row>
    <row r="2266" spans="1:25" ht="17.25">
      <c r="A2266" s="16"/>
      <c r="B2266" s="16"/>
      <c r="C2266" s="16"/>
      <c r="D2266" s="16"/>
      <c r="F2266" s="37"/>
      <c r="G2266" s="37"/>
      <c r="H2266" s="16"/>
      <c r="I2266" s="16"/>
      <c r="J2266" s="81"/>
      <c r="K2266" s="16"/>
      <c r="L2266" s="16"/>
      <c r="M2266" s="16"/>
      <c r="N2266" s="16"/>
      <c r="O2266" s="16"/>
      <c r="P2266" s="16"/>
      <c r="Q2266" s="16"/>
      <c r="R2266" s="16"/>
      <c r="S2266" s="16"/>
      <c r="T2266" s="81"/>
      <c r="U2266" s="16"/>
      <c r="V2266" s="16"/>
      <c r="W2266" s="81"/>
      <c r="X2266" s="18"/>
      <c r="Y2266" s="16"/>
    </row>
    <row r="2267" spans="1:25" ht="17.25">
      <c r="A2267" s="16"/>
      <c r="B2267" s="16"/>
      <c r="C2267" s="16"/>
      <c r="D2267" s="16"/>
      <c r="F2267" s="37"/>
      <c r="G2267" s="37"/>
      <c r="H2267" s="16"/>
      <c r="I2267" s="16"/>
      <c r="J2267" s="81"/>
      <c r="K2267" s="16"/>
      <c r="L2267" s="16"/>
      <c r="M2267" s="16"/>
      <c r="N2267" s="16"/>
      <c r="O2267" s="16"/>
      <c r="P2267" s="16"/>
      <c r="Q2267" s="16"/>
      <c r="R2267" s="16"/>
      <c r="S2267" s="16"/>
      <c r="T2267" s="81"/>
      <c r="U2267" s="16"/>
      <c r="V2267" s="16"/>
      <c r="W2267" s="81"/>
      <c r="X2267" s="18"/>
      <c r="Y2267" s="16"/>
    </row>
    <row r="2268" spans="1:25" ht="17.25">
      <c r="A2268" s="16"/>
      <c r="B2268" s="16"/>
      <c r="C2268" s="16"/>
      <c r="D2268" s="16"/>
      <c r="F2268" s="37"/>
      <c r="G2268" s="37"/>
      <c r="H2268" s="16"/>
      <c r="I2268" s="16"/>
      <c r="J2268" s="81"/>
      <c r="K2268" s="16"/>
      <c r="L2268" s="16"/>
      <c r="M2268" s="16"/>
      <c r="N2268" s="16"/>
      <c r="O2268" s="16"/>
      <c r="P2268" s="16"/>
      <c r="Q2268" s="16"/>
      <c r="R2268" s="16"/>
      <c r="S2268" s="16"/>
      <c r="T2268" s="81"/>
      <c r="U2268" s="16"/>
      <c r="V2268" s="16"/>
      <c r="W2268" s="81"/>
      <c r="X2268" s="18"/>
      <c r="Y2268" s="16"/>
    </row>
    <row r="2269" spans="1:25" ht="17.25">
      <c r="A2269" s="16"/>
      <c r="B2269" s="16"/>
      <c r="C2269" s="16"/>
      <c r="D2269" s="16"/>
      <c r="F2269" s="37"/>
      <c r="G2269" s="37"/>
      <c r="H2269" s="16"/>
      <c r="I2269" s="16"/>
      <c r="J2269" s="81"/>
      <c r="K2269" s="16"/>
      <c r="L2269" s="16"/>
      <c r="M2269" s="16"/>
      <c r="N2269" s="16"/>
      <c r="O2269" s="16"/>
      <c r="P2269" s="16"/>
      <c r="Q2269" s="16"/>
      <c r="R2269" s="16"/>
      <c r="S2269" s="16"/>
      <c r="T2269" s="81"/>
      <c r="U2269" s="16"/>
      <c r="V2269" s="16"/>
      <c r="W2269" s="81"/>
      <c r="X2269" s="18"/>
      <c r="Y2269" s="16"/>
    </row>
    <row r="2270" spans="1:25" ht="17.25">
      <c r="A2270" s="16"/>
      <c r="B2270" s="16"/>
      <c r="C2270" s="16"/>
      <c r="D2270" s="16"/>
      <c r="F2270" s="37"/>
      <c r="G2270" s="37"/>
      <c r="H2270" s="16"/>
      <c r="I2270" s="16"/>
      <c r="J2270" s="81"/>
      <c r="K2270" s="16"/>
      <c r="L2270" s="16"/>
      <c r="M2270" s="16"/>
      <c r="N2270" s="16"/>
      <c r="O2270" s="16"/>
      <c r="P2270" s="16"/>
      <c r="Q2270" s="16"/>
      <c r="R2270" s="16"/>
      <c r="S2270" s="16"/>
      <c r="T2270" s="81"/>
      <c r="U2270" s="16"/>
      <c r="V2270" s="16"/>
      <c r="W2270" s="81"/>
      <c r="X2270" s="18"/>
      <c r="Y2270" s="16"/>
    </row>
    <row r="2271" spans="1:25" ht="17.25">
      <c r="A2271" s="16"/>
      <c r="B2271" s="16"/>
      <c r="C2271" s="16"/>
      <c r="D2271" s="16"/>
      <c r="F2271" s="37"/>
      <c r="G2271" s="37"/>
      <c r="H2271" s="16"/>
      <c r="I2271" s="16"/>
      <c r="J2271" s="81"/>
      <c r="K2271" s="16"/>
      <c r="L2271" s="16"/>
      <c r="M2271" s="16"/>
      <c r="N2271" s="16"/>
      <c r="O2271" s="16"/>
      <c r="P2271" s="16"/>
      <c r="Q2271" s="16"/>
      <c r="R2271" s="16"/>
      <c r="S2271" s="16"/>
      <c r="T2271" s="81"/>
      <c r="U2271" s="16"/>
      <c r="V2271" s="16"/>
      <c r="W2271" s="81"/>
      <c r="X2271" s="18"/>
      <c r="Y2271" s="16"/>
    </row>
    <row r="2272" spans="1:25" ht="17.25">
      <c r="A2272" s="16"/>
      <c r="B2272" s="16"/>
      <c r="C2272" s="16"/>
      <c r="D2272" s="16"/>
      <c r="F2272" s="37"/>
      <c r="G2272" s="37"/>
      <c r="H2272" s="16"/>
      <c r="I2272" s="16"/>
      <c r="J2272" s="81"/>
      <c r="K2272" s="16"/>
      <c r="L2272" s="16"/>
      <c r="M2272" s="81"/>
      <c r="N2272" s="16"/>
      <c r="O2272" s="16"/>
      <c r="P2272" s="16"/>
      <c r="Q2272" s="16"/>
      <c r="R2272" s="16"/>
      <c r="S2272" s="16"/>
      <c r="T2272" s="81"/>
      <c r="U2272" s="16"/>
      <c r="V2272" s="16"/>
      <c r="W2272" s="81"/>
      <c r="X2272" s="18"/>
      <c r="Y2272" s="16"/>
    </row>
    <row r="2274" spans="6:24" ht="17.25">
      <c r="F2274" s="36"/>
      <c r="G2274" s="36"/>
      <c r="M2274" s="91"/>
      <c r="T2274" s="91"/>
      <c r="X2274" s="80"/>
    </row>
    <row r="2275" spans="6:24" ht="17.25">
      <c r="F2275" s="36"/>
      <c r="G2275" s="36"/>
      <c r="T2275" s="91"/>
      <c r="X2275" s="80"/>
    </row>
    <row r="2276" spans="6:24" ht="17.25">
      <c r="F2276" s="36"/>
      <c r="G2276" s="36"/>
      <c r="T2276" s="91"/>
      <c r="X2276" s="80"/>
    </row>
    <row r="2277" spans="6:24" ht="17.25">
      <c r="F2277" s="36"/>
      <c r="G2277" s="36"/>
      <c r="T2277" s="91"/>
      <c r="X2277" s="80"/>
    </row>
    <row r="2278" spans="6:24" ht="17.25">
      <c r="F2278" s="36"/>
      <c r="G2278" s="36"/>
      <c r="T2278" s="91"/>
      <c r="X2278" s="80"/>
    </row>
    <row r="2279" spans="6:24" ht="17.25">
      <c r="F2279" s="36"/>
      <c r="G2279" s="36"/>
      <c r="T2279" s="91"/>
      <c r="X2279" s="80"/>
    </row>
    <row r="2280" spans="6:24" ht="17.25">
      <c r="F2280" s="36"/>
      <c r="G2280" s="36"/>
      <c r="T2280" s="91"/>
      <c r="X2280" s="80"/>
    </row>
    <row r="2281" spans="6:24" ht="17.25">
      <c r="F2281" s="36"/>
      <c r="G2281" s="36"/>
      <c r="T2281" s="91"/>
      <c r="X2281" s="80"/>
    </row>
    <row r="2282" spans="6:24" ht="17.25">
      <c r="F2282" s="36"/>
      <c r="G2282" s="36"/>
      <c r="T2282" s="91"/>
      <c r="X2282" s="80"/>
    </row>
    <row r="2283" spans="6:24" ht="17.25">
      <c r="F2283" s="36"/>
      <c r="G2283" s="36"/>
      <c r="T2283" s="91"/>
      <c r="X2283" s="80"/>
    </row>
    <row r="2284" spans="6:24" ht="17.25">
      <c r="F2284" s="36"/>
      <c r="G2284" s="36"/>
      <c r="T2284" s="91"/>
      <c r="X2284" s="80"/>
    </row>
    <row r="2285" spans="6:24" ht="17.25">
      <c r="F2285" s="36"/>
      <c r="G2285" s="36"/>
      <c r="T2285" s="91"/>
      <c r="X2285" s="80"/>
    </row>
    <row r="2286" spans="6:24" ht="17.25">
      <c r="F2286" s="36"/>
      <c r="G2286" s="36"/>
      <c r="M2286" s="91"/>
      <c r="T2286" s="91"/>
      <c r="X2286" s="80"/>
    </row>
    <row r="2287" spans="6:24" ht="17.25">
      <c r="F2287" s="36"/>
      <c r="G2287" s="36"/>
      <c r="M2287" s="91"/>
      <c r="T2287" s="91"/>
      <c r="X2287" s="80"/>
    </row>
    <row r="2288" spans="6:24" ht="17.25">
      <c r="F2288" s="36"/>
      <c r="G2288" s="36"/>
      <c r="T2288" s="91"/>
      <c r="X2288" s="80"/>
    </row>
    <row r="2289" spans="6:24" ht="17.25">
      <c r="F2289" s="36"/>
      <c r="G2289" s="36"/>
      <c r="M2289" s="91"/>
      <c r="T2289" s="91"/>
      <c r="X2289" s="80"/>
    </row>
    <row r="2290" spans="6:24" ht="17.25">
      <c r="F2290" s="36"/>
      <c r="G2290" s="36"/>
      <c r="T2290" s="91"/>
      <c r="X2290" s="80"/>
    </row>
    <row r="2291" spans="6:24" ht="17.25">
      <c r="F2291" s="36"/>
      <c r="G2291" s="36"/>
      <c r="M2291" s="91"/>
      <c r="T2291" s="91"/>
      <c r="X2291" s="80"/>
    </row>
    <row r="2292" spans="6:24" ht="17.25">
      <c r="F2292" s="36"/>
      <c r="G2292" s="36"/>
      <c r="M2292" s="91"/>
      <c r="T2292" s="91"/>
      <c r="X2292" s="80"/>
    </row>
    <row r="2293" spans="6:24" ht="17.25">
      <c r="F2293" s="36"/>
      <c r="G2293" s="36"/>
      <c r="M2293" s="91"/>
      <c r="T2293" s="91"/>
      <c r="X2293" s="80"/>
    </row>
    <row r="2294" spans="6:24" ht="17.25">
      <c r="F2294" s="36"/>
      <c r="G2294" s="36"/>
      <c r="M2294" s="91"/>
      <c r="T2294" s="91"/>
      <c r="X2294" s="80"/>
    </row>
    <row r="2295" spans="6:24" ht="17.25">
      <c r="F2295" s="36"/>
      <c r="G2295" s="36"/>
      <c r="T2295" s="91"/>
      <c r="X2295" s="80"/>
    </row>
    <row r="2296" spans="6:24" ht="17.25">
      <c r="F2296" s="36"/>
      <c r="G2296" s="36"/>
      <c r="T2296" s="91"/>
      <c r="X2296" s="80"/>
    </row>
    <row r="2297" spans="6:24" ht="17.25">
      <c r="F2297" s="36"/>
      <c r="G2297" s="36"/>
      <c r="T2297" s="91"/>
      <c r="X2297" s="80"/>
    </row>
    <row r="2298" spans="6:24" ht="17.25">
      <c r="F2298" s="36"/>
      <c r="G2298" s="36"/>
      <c r="T2298" s="91"/>
      <c r="X2298" s="80"/>
    </row>
    <row r="2299" spans="6:24" ht="17.25">
      <c r="F2299" s="36"/>
      <c r="G2299" s="36"/>
      <c r="T2299" s="91"/>
      <c r="X2299" s="80"/>
    </row>
    <row r="2300" spans="6:24" ht="17.25">
      <c r="F2300" s="36"/>
      <c r="G2300" s="36"/>
      <c r="T2300" s="91"/>
      <c r="X2300" s="80"/>
    </row>
    <row r="2301" spans="6:24" ht="17.25">
      <c r="F2301" s="36"/>
      <c r="G2301" s="36"/>
      <c r="T2301" s="91"/>
      <c r="X2301" s="80"/>
    </row>
    <row r="2302" spans="6:24" ht="17.25">
      <c r="F2302" s="36"/>
      <c r="G2302" s="36"/>
      <c r="T2302" s="91"/>
      <c r="X2302" s="80"/>
    </row>
    <row r="2303" spans="6:24" ht="17.25">
      <c r="F2303" s="36"/>
      <c r="G2303" s="36"/>
      <c r="T2303" s="91"/>
      <c r="X2303" s="80"/>
    </row>
    <row r="2304" spans="6:24" ht="17.25">
      <c r="F2304" s="36"/>
      <c r="G2304" s="36"/>
      <c r="T2304" s="91"/>
      <c r="X2304" s="80"/>
    </row>
    <row r="2305" spans="6:24" ht="17.25">
      <c r="F2305" s="36"/>
      <c r="G2305" s="36"/>
      <c r="T2305" s="91"/>
      <c r="X2305" s="80"/>
    </row>
    <row r="2306" spans="6:24" ht="17.25">
      <c r="F2306" s="36"/>
      <c r="G2306" s="36"/>
      <c r="M2306" s="91"/>
      <c r="T2306" s="91"/>
      <c r="X2306" s="80"/>
    </row>
    <row r="2307" spans="6:24" ht="17.25">
      <c r="F2307" s="36"/>
      <c r="G2307" s="36"/>
      <c r="M2307" s="91"/>
      <c r="T2307" s="91"/>
      <c r="X2307" s="80"/>
    </row>
    <row r="2308" spans="6:24" ht="17.25">
      <c r="F2308" s="36"/>
      <c r="G2308" s="36"/>
      <c r="T2308" s="91"/>
      <c r="X2308" s="80"/>
    </row>
    <row r="2309" spans="6:24" ht="17.25">
      <c r="F2309" s="36"/>
      <c r="G2309" s="36"/>
      <c r="M2309" s="91"/>
      <c r="T2309" s="91"/>
      <c r="X2309" s="80"/>
    </row>
    <row r="2310" spans="6:24" ht="17.25">
      <c r="F2310" s="36"/>
      <c r="G2310" s="36"/>
      <c r="T2310" s="91"/>
      <c r="X2310" s="80"/>
    </row>
    <row r="2311" spans="6:24" ht="17.25">
      <c r="F2311" s="36"/>
      <c r="G2311" s="36"/>
      <c r="M2311" s="91"/>
      <c r="T2311" s="91"/>
      <c r="X2311" s="80"/>
    </row>
    <row r="2312" spans="6:24" ht="17.25">
      <c r="F2312" s="36"/>
      <c r="G2312" s="36"/>
      <c r="M2312" s="91"/>
      <c r="T2312" s="91"/>
      <c r="X2312" s="80"/>
    </row>
    <row r="2313" spans="6:24" ht="17.25">
      <c r="F2313" s="36"/>
      <c r="G2313" s="36"/>
      <c r="M2313" s="91"/>
      <c r="T2313" s="91"/>
      <c r="X2313" s="80"/>
    </row>
    <row r="2314" spans="6:24" ht="17.25">
      <c r="F2314" s="36"/>
      <c r="G2314" s="36"/>
      <c r="M2314" s="91"/>
      <c r="T2314" s="91"/>
      <c r="X2314" s="80"/>
    </row>
    <row r="2315" spans="6:24" ht="17.25">
      <c r="F2315" s="36"/>
      <c r="G2315" s="36"/>
      <c r="T2315" s="91"/>
      <c r="X2315" s="80"/>
    </row>
    <row r="2316" spans="6:24" ht="17.25">
      <c r="F2316" s="36"/>
      <c r="G2316" s="36"/>
      <c r="T2316" s="91"/>
      <c r="X2316" s="80"/>
    </row>
    <row r="2317" spans="6:24" ht="17.25">
      <c r="F2317" s="36"/>
      <c r="G2317" s="36"/>
      <c r="T2317" s="91"/>
      <c r="X2317" s="80"/>
    </row>
    <row r="2318" spans="6:24" ht="17.25">
      <c r="F2318" s="36"/>
      <c r="G2318" s="36"/>
      <c r="T2318" s="91"/>
      <c r="X2318" s="80"/>
    </row>
    <row r="2319" spans="6:24" ht="17.25">
      <c r="F2319" s="36"/>
      <c r="G2319" s="36"/>
      <c r="T2319" s="91"/>
      <c r="X2319" s="80"/>
    </row>
    <row r="2320" spans="6:24" ht="17.25">
      <c r="F2320" s="36"/>
      <c r="G2320" s="36"/>
      <c r="T2320" s="91"/>
      <c r="X2320" s="80"/>
    </row>
    <row r="2321" spans="6:24" ht="17.25">
      <c r="F2321" s="36"/>
      <c r="G2321" s="36"/>
      <c r="T2321" s="91"/>
      <c r="X2321" s="80"/>
    </row>
    <row r="2322" spans="6:24" ht="17.25">
      <c r="F2322" s="36"/>
      <c r="G2322" s="36"/>
      <c r="T2322" s="91"/>
      <c r="X2322" s="80"/>
    </row>
    <row r="2323" spans="6:24" ht="17.25">
      <c r="F2323" s="36"/>
      <c r="G2323" s="36"/>
      <c r="T2323" s="91"/>
      <c r="X2323" s="80"/>
    </row>
    <row r="2324" spans="6:24" ht="17.25">
      <c r="F2324" s="36"/>
      <c r="G2324" s="36"/>
      <c r="T2324" s="91"/>
      <c r="X2324" s="80"/>
    </row>
    <row r="2325" spans="6:24" ht="17.25">
      <c r="F2325" s="36"/>
      <c r="G2325" s="36"/>
      <c r="T2325" s="91"/>
      <c r="X2325" s="80"/>
    </row>
    <row r="2326" spans="6:24" ht="17.25">
      <c r="F2326" s="36"/>
      <c r="G2326" s="36"/>
      <c r="M2326" s="91"/>
      <c r="T2326" s="91"/>
      <c r="X2326" s="80"/>
    </row>
    <row r="2327" spans="6:24" ht="17.25">
      <c r="F2327" s="36"/>
      <c r="G2327" s="36"/>
      <c r="M2327" s="91"/>
      <c r="T2327" s="91"/>
      <c r="X2327" s="80"/>
    </row>
    <row r="2328" spans="6:24" ht="17.25">
      <c r="F2328" s="36"/>
      <c r="G2328" s="36"/>
      <c r="T2328" s="91"/>
      <c r="X2328" s="80"/>
    </row>
    <row r="2329" spans="6:24" ht="17.25">
      <c r="F2329" s="36"/>
      <c r="G2329" s="36"/>
      <c r="M2329" s="91"/>
      <c r="T2329" s="91"/>
      <c r="X2329" s="80"/>
    </row>
    <row r="2330" spans="6:24" ht="17.25">
      <c r="F2330" s="36"/>
      <c r="G2330" s="36"/>
      <c r="T2330" s="91"/>
      <c r="X2330" s="80"/>
    </row>
    <row r="2331" spans="6:24" ht="17.25">
      <c r="F2331" s="36"/>
      <c r="G2331" s="36"/>
      <c r="M2331" s="91"/>
      <c r="T2331" s="91"/>
      <c r="X2331" s="80"/>
    </row>
    <row r="2332" spans="6:24" ht="17.25">
      <c r="F2332" s="36"/>
      <c r="G2332" s="36"/>
      <c r="M2332" s="91"/>
      <c r="T2332" s="91"/>
      <c r="X2332" s="80"/>
    </row>
    <row r="2333" spans="6:24" ht="17.25">
      <c r="F2333" s="36"/>
      <c r="G2333" s="36"/>
      <c r="M2333" s="91"/>
      <c r="T2333" s="91"/>
      <c r="X2333" s="80"/>
    </row>
    <row r="2334" spans="6:24" ht="17.25">
      <c r="F2334" s="36"/>
      <c r="G2334" s="36"/>
      <c r="M2334" s="91"/>
      <c r="T2334" s="91"/>
      <c r="X2334" s="80"/>
    </row>
    <row r="2335" spans="6:24" ht="17.25">
      <c r="F2335" s="36"/>
      <c r="G2335" s="36"/>
      <c r="T2335" s="91"/>
      <c r="X2335" s="80"/>
    </row>
    <row r="2336" spans="6:24" ht="17.25">
      <c r="F2336" s="36"/>
      <c r="G2336" s="36"/>
      <c r="T2336" s="91"/>
      <c r="X2336" s="80"/>
    </row>
    <row r="2337" spans="6:24" ht="17.25">
      <c r="F2337" s="36"/>
      <c r="G2337" s="36"/>
      <c r="T2337" s="91"/>
      <c r="X2337" s="80"/>
    </row>
    <row r="2338" spans="6:24" ht="17.25">
      <c r="F2338" s="36"/>
      <c r="G2338" s="36"/>
      <c r="T2338" s="91"/>
      <c r="X2338" s="80"/>
    </row>
    <row r="2339" spans="6:24" ht="17.25">
      <c r="F2339" s="36"/>
      <c r="G2339" s="36"/>
      <c r="T2339" s="91"/>
      <c r="X2339" s="80"/>
    </row>
    <row r="2340" spans="6:24" ht="17.25">
      <c r="F2340" s="36"/>
      <c r="G2340" s="36"/>
      <c r="T2340" s="91"/>
      <c r="X2340" s="80"/>
    </row>
    <row r="2341" spans="6:24" ht="17.25">
      <c r="F2341" s="36"/>
      <c r="G2341" s="36"/>
      <c r="T2341" s="91"/>
      <c r="X2341" s="80"/>
    </row>
    <row r="2342" spans="6:24" ht="17.25">
      <c r="F2342" s="36"/>
      <c r="G2342" s="36"/>
      <c r="T2342" s="91"/>
      <c r="X2342" s="80"/>
    </row>
    <row r="2343" spans="6:24" ht="17.25">
      <c r="F2343" s="36"/>
      <c r="G2343" s="36"/>
      <c r="T2343" s="91"/>
      <c r="X2343" s="80"/>
    </row>
    <row r="2344" spans="6:24" ht="17.25">
      <c r="F2344" s="36"/>
      <c r="G2344" s="36"/>
      <c r="T2344" s="91"/>
      <c r="X2344" s="80"/>
    </row>
    <row r="2345" spans="6:24" ht="17.25">
      <c r="F2345" s="36"/>
      <c r="G2345" s="36"/>
      <c r="T2345" s="91"/>
      <c r="X2345" s="80"/>
    </row>
    <row r="2346" spans="6:24" ht="17.25">
      <c r="F2346" s="36"/>
      <c r="G2346" s="36"/>
      <c r="M2346" s="91"/>
      <c r="T2346" s="91"/>
      <c r="X2346" s="80"/>
    </row>
    <row r="2347" spans="6:24" ht="17.25">
      <c r="F2347" s="36"/>
      <c r="G2347" s="36"/>
      <c r="M2347" s="91"/>
      <c r="T2347" s="91"/>
      <c r="X2347" s="80"/>
    </row>
    <row r="2348" spans="6:24" ht="17.25">
      <c r="F2348" s="36"/>
      <c r="G2348" s="36"/>
      <c r="T2348" s="91"/>
      <c r="X2348" s="80"/>
    </row>
    <row r="2349" spans="6:24" ht="17.25">
      <c r="F2349" s="36"/>
      <c r="G2349" s="36"/>
      <c r="M2349" s="91"/>
      <c r="T2349" s="91"/>
      <c r="X2349" s="80"/>
    </row>
    <row r="2350" spans="6:24" ht="17.25">
      <c r="F2350" s="36"/>
      <c r="G2350" s="36"/>
      <c r="T2350" s="91"/>
      <c r="X2350" s="80"/>
    </row>
    <row r="2351" spans="6:24" ht="17.25">
      <c r="F2351" s="36"/>
      <c r="G2351" s="36"/>
      <c r="M2351" s="91"/>
      <c r="T2351" s="91"/>
      <c r="X2351" s="80"/>
    </row>
    <row r="2352" spans="6:24" ht="17.25">
      <c r="F2352" s="36"/>
      <c r="G2352" s="36"/>
      <c r="M2352" s="91"/>
      <c r="T2352" s="91"/>
      <c r="X2352" s="80"/>
    </row>
    <row r="2353" spans="6:24" ht="17.25">
      <c r="F2353" s="36"/>
      <c r="G2353" s="36"/>
      <c r="M2353" s="91"/>
      <c r="T2353" s="91"/>
      <c r="X2353" s="80"/>
    </row>
    <row r="2354" spans="6:24" ht="17.25">
      <c r="F2354" s="36"/>
      <c r="G2354" s="36"/>
      <c r="M2354" s="91"/>
      <c r="T2354" s="91"/>
      <c r="X2354" s="80"/>
    </row>
    <row r="2355" spans="6:24" ht="17.25">
      <c r="F2355" s="36"/>
      <c r="G2355" s="36"/>
      <c r="T2355" s="91"/>
      <c r="X2355" s="80"/>
    </row>
    <row r="2356" spans="6:24" ht="17.25">
      <c r="F2356" s="36"/>
      <c r="G2356" s="36"/>
      <c r="T2356" s="91"/>
      <c r="X2356" s="80"/>
    </row>
    <row r="2357" spans="6:24" ht="17.25">
      <c r="F2357" s="36"/>
      <c r="G2357" s="36"/>
      <c r="T2357" s="91"/>
      <c r="X2357" s="80"/>
    </row>
    <row r="2358" spans="6:24" ht="17.25">
      <c r="F2358" s="36"/>
      <c r="G2358" s="36"/>
      <c r="T2358" s="91"/>
      <c r="X2358" s="80"/>
    </row>
    <row r="2359" spans="6:24" ht="17.25">
      <c r="F2359" s="36"/>
      <c r="G2359" s="36"/>
      <c r="T2359" s="91"/>
      <c r="X2359" s="80"/>
    </row>
    <row r="2360" spans="6:24" ht="17.25">
      <c r="F2360" s="36"/>
      <c r="G2360" s="36"/>
      <c r="T2360" s="91"/>
      <c r="X2360" s="80"/>
    </row>
    <row r="2361" spans="6:24" ht="17.25">
      <c r="F2361" s="36"/>
      <c r="G2361" s="36"/>
      <c r="T2361" s="91"/>
      <c r="X2361" s="80"/>
    </row>
    <row r="2362" spans="6:24" ht="17.25">
      <c r="F2362" s="36"/>
      <c r="G2362" s="36"/>
      <c r="T2362" s="91"/>
      <c r="X2362" s="80"/>
    </row>
    <row r="2363" spans="6:24" ht="17.25">
      <c r="F2363" s="36"/>
      <c r="G2363" s="36"/>
      <c r="T2363" s="91"/>
      <c r="X2363" s="80"/>
    </row>
    <row r="2364" spans="6:24" ht="17.25">
      <c r="F2364" s="36"/>
      <c r="G2364" s="36"/>
      <c r="T2364" s="91"/>
      <c r="X2364" s="80"/>
    </row>
    <row r="2365" spans="6:24" ht="17.25">
      <c r="F2365" s="36"/>
      <c r="G2365" s="36"/>
      <c r="T2365" s="91"/>
      <c r="X2365" s="80"/>
    </row>
    <row r="2366" spans="6:24" ht="17.25">
      <c r="F2366" s="36"/>
      <c r="G2366" s="36"/>
      <c r="M2366" s="91"/>
      <c r="T2366" s="91"/>
      <c r="X2366" s="80"/>
    </row>
    <row r="2367" spans="6:24" ht="17.25">
      <c r="F2367" s="36"/>
      <c r="G2367" s="36"/>
      <c r="M2367" s="91"/>
      <c r="T2367" s="91"/>
      <c r="X2367" s="80"/>
    </row>
    <row r="2368" spans="6:24" ht="17.25">
      <c r="F2368" s="36"/>
      <c r="G2368" s="36"/>
      <c r="T2368" s="91"/>
      <c r="X2368" s="80"/>
    </row>
    <row r="2369" spans="6:24" ht="17.25">
      <c r="F2369" s="36"/>
      <c r="G2369" s="36"/>
      <c r="M2369" s="91"/>
      <c r="T2369" s="91"/>
      <c r="X2369" s="80"/>
    </row>
    <row r="2370" spans="6:24" ht="17.25">
      <c r="F2370" s="36"/>
      <c r="G2370" s="36"/>
      <c r="T2370" s="91"/>
      <c r="X2370" s="80"/>
    </row>
    <row r="2371" spans="6:24" ht="17.25">
      <c r="F2371" s="36"/>
      <c r="G2371" s="36"/>
      <c r="M2371" s="91"/>
      <c r="T2371" s="91"/>
      <c r="X2371" s="80"/>
    </row>
    <row r="2372" spans="6:24" ht="17.25">
      <c r="F2372" s="36"/>
      <c r="G2372" s="36"/>
      <c r="M2372" s="91"/>
      <c r="T2372" s="91"/>
      <c r="X2372" s="80"/>
    </row>
    <row r="2373" spans="6:24" ht="17.25">
      <c r="F2373" s="36"/>
      <c r="G2373" s="36"/>
      <c r="M2373" s="91"/>
      <c r="T2373" s="91"/>
      <c r="X2373" s="80"/>
    </row>
    <row r="2374" spans="6:24" ht="17.25">
      <c r="F2374" s="36"/>
      <c r="G2374" s="36"/>
      <c r="M2374" s="91"/>
      <c r="T2374" s="91"/>
      <c r="X2374" s="80"/>
    </row>
    <row r="2375" spans="6:24" ht="17.25">
      <c r="F2375" s="36"/>
      <c r="G2375" s="36"/>
      <c r="T2375" s="91"/>
      <c r="X2375" s="80"/>
    </row>
    <row r="2376" spans="6:24" ht="17.25">
      <c r="F2376" s="36"/>
      <c r="G2376" s="36"/>
      <c r="T2376" s="91"/>
      <c r="X2376" s="80"/>
    </row>
    <row r="2377" spans="6:24" ht="17.25">
      <c r="F2377" s="36"/>
      <c r="G2377" s="36"/>
      <c r="T2377" s="91"/>
      <c r="X2377" s="80"/>
    </row>
    <row r="2378" spans="6:24" ht="17.25">
      <c r="F2378" s="36"/>
      <c r="G2378" s="36"/>
      <c r="T2378" s="91"/>
      <c r="X2378" s="80"/>
    </row>
    <row r="2379" spans="6:24" ht="17.25">
      <c r="F2379" s="36"/>
      <c r="G2379" s="36"/>
      <c r="T2379" s="91"/>
      <c r="X2379" s="80"/>
    </row>
    <row r="2380" spans="6:24" ht="17.25">
      <c r="F2380" s="36"/>
      <c r="G2380" s="36"/>
      <c r="T2380" s="91"/>
      <c r="X2380" s="80"/>
    </row>
    <row r="2381" spans="6:24" ht="17.25">
      <c r="F2381" s="36"/>
      <c r="G2381" s="36"/>
      <c r="T2381" s="91"/>
      <c r="X2381" s="80"/>
    </row>
    <row r="2382" spans="6:24" ht="17.25">
      <c r="F2382" s="36"/>
      <c r="G2382" s="36"/>
      <c r="T2382" s="91"/>
      <c r="X2382" s="80"/>
    </row>
    <row r="2383" spans="6:24" ht="17.25">
      <c r="F2383" s="36"/>
      <c r="G2383" s="36"/>
      <c r="T2383" s="91"/>
      <c r="X2383" s="80"/>
    </row>
    <row r="2384" spans="6:24" ht="17.25">
      <c r="F2384" s="36"/>
      <c r="G2384" s="36"/>
      <c r="T2384" s="91"/>
      <c r="X2384" s="80"/>
    </row>
    <row r="2385" spans="6:24" ht="17.25">
      <c r="F2385" s="36"/>
      <c r="G2385" s="36"/>
      <c r="T2385" s="91"/>
      <c r="X2385" s="80"/>
    </row>
    <row r="2386" spans="6:24" ht="17.25">
      <c r="F2386" s="36"/>
      <c r="G2386" s="36"/>
      <c r="M2386" s="91"/>
      <c r="T2386" s="91"/>
      <c r="X2386" s="80"/>
    </row>
    <row r="2387" spans="6:24" ht="17.25">
      <c r="F2387" s="36"/>
      <c r="G2387" s="36"/>
      <c r="M2387" s="91"/>
      <c r="T2387" s="91"/>
      <c r="X2387" s="80"/>
    </row>
    <row r="2388" spans="6:24" ht="17.25">
      <c r="F2388" s="36"/>
      <c r="G2388" s="36"/>
      <c r="T2388" s="91"/>
      <c r="X2388" s="80"/>
    </row>
    <row r="2389" spans="6:24" ht="17.25">
      <c r="F2389" s="36"/>
      <c r="G2389" s="36"/>
      <c r="M2389" s="91"/>
      <c r="T2389" s="91"/>
      <c r="X2389" s="80"/>
    </row>
    <row r="2390" spans="6:24" ht="17.25">
      <c r="F2390" s="36"/>
      <c r="G2390" s="36"/>
      <c r="T2390" s="91"/>
      <c r="X2390" s="80"/>
    </row>
    <row r="2391" spans="6:24" ht="17.25">
      <c r="F2391" s="36"/>
      <c r="G2391" s="36"/>
      <c r="M2391" s="91"/>
      <c r="T2391" s="91"/>
      <c r="X2391" s="80"/>
    </row>
    <row r="2392" spans="6:24" ht="17.25">
      <c r="F2392" s="36"/>
      <c r="G2392" s="36"/>
      <c r="M2392" s="91"/>
      <c r="T2392" s="91"/>
      <c r="X2392" s="80"/>
    </row>
    <row r="2393" spans="6:24" ht="17.25">
      <c r="F2393" s="36"/>
      <c r="G2393" s="36"/>
      <c r="M2393" s="91"/>
      <c r="T2393" s="91"/>
      <c r="X2393" s="80"/>
    </row>
    <row r="2394" spans="6:24" ht="17.25">
      <c r="F2394" s="36"/>
      <c r="G2394" s="36"/>
      <c r="M2394" s="91"/>
      <c r="T2394" s="91"/>
      <c r="X2394" s="80"/>
    </row>
    <row r="2395" spans="6:24" ht="17.25">
      <c r="F2395" s="36"/>
      <c r="G2395" s="36"/>
      <c r="T2395" s="91"/>
      <c r="X2395" s="80"/>
    </row>
    <row r="2396" spans="6:24" ht="17.25">
      <c r="F2396" s="36"/>
      <c r="G2396" s="36"/>
      <c r="T2396" s="91"/>
      <c r="X2396" s="80"/>
    </row>
    <row r="2397" spans="6:24" ht="17.25">
      <c r="F2397" s="36"/>
      <c r="G2397" s="36"/>
      <c r="T2397" s="91"/>
      <c r="X2397" s="80"/>
    </row>
    <row r="2398" spans="6:24" ht="17.25">
      <c r="F2398" s="36"/>
      <c r="G2398" s="36"/>
      <c r="T2398" s="91"/>
      <c r="X2398" s="80"/>
    </row>
    <row r="2399" spans="6:24" ht="17.25">
      <c r="F2399" s="36"/>
      <c r="G2399" s="36"/>
      <c r="T2399" s="91"/>
      <c r="X2399" s="80"/>
    </row>
    <row r="2400" spans="6:24" ht="17.25">
      <c r="F2400" s="36"/>
      <c r="G2400" s="36"/>
      <c r="T2400" s="91"/>
      <c r="X2400" s="80"/>
    </row>
    <row r="2401" spans="6:24" ht="17.25">
      <c r="F2401" s="36"/>
      <c r="G2401" s="36"/>
      <c r="T2401" s="91"/>
      <c r="X2401" s="80"/>
    </row>
    <row r="2402" spans="6:24" ht="17.25">
      <c r="F2402" s="36"/>
      <c r="G2402" s="36"/>
      <c r="T2402" s="91"/>
      <c r="X2402" s="80"/>
    </row>
    <row r="2403" spans="6:24" ht="17.25">
      <c r="F2403" s="36"/>
      <c r="G2403" s="36"/>
      <c r="T2403" s="91"/>
      <c r="X2403" s="80"/>
    </row>
    <row r="2404" spans="6:24" ht="17.25">
      <c r="F2404" s="36"/>
      <c r="G2404" s="36"/>
      <c r="T2404" s="91"/>
      <c r="X2404" s="80"/>
    </row>
    <row r="2405" spans="6:24" ht="17.25">
      <c r="F2405" s="36"/>
      <c r="G2405" s="36"/>
      <c r="T2405" s="91"/>
      <c r="X2405" s="80"/>
    </row>
    <row r="2406" spans="6:24" ht="17.25">
      <c r="F2406" s="36"/>
      <c r="G2406" s="36"/>
      <c r="M2406" s="91"/>
      <c r="T2406" s="91"/>
      <c r="X2406" s="80"/>
    </row>
    <row r="2407" spans="6:24" ht="17.25">
      <c r="F2407" s="36"/>
      <c r="G2407" s="36"/>
      <c r="M2407" s="91"/>
      <c r="T2407" s="91"/>
      <c r="X2407" s="80"/>
    </row>
    <row r="2408" spans="6:24" ht="17.25">
      <c r="F2408" s="36"/>
      <c r="G2408" s="36"/>
      <c r="T2408" s="91"/>
      <c r="X2408" s="80"/>
    </row>
    <row r="2409" spans="6:24" ht="17.25">
      <c r="F2409" s="36"/>
      <c r="G2409" s="36"/>
      <c r="M2409" s="91"/>
      <c r="T2409" s="91"/>
      <c r="X2409" s="80"/>
    </row>
    <row r="2410" spans="6:24" ht="17.25">
      <c r="F2410" s="36"/>
      <c r="G2410" s="36"/>
      <c r="T2410" s="91"/>
      <c r="X2410" s="80"/>
    </row>
    <row r="2411" spans="6:24" ht="17.25">
      <c r="F2411" s="36"/>
      <c r="G2411" s="36"/>
      <c r="M2411" s="91"/>
      <c r="T2411" s="91"/>
      <c r="X2411" s="80"/>
    </row>
    <row r="2412" spans="6:24" ht="17.25">
      <c r="F2412" s="36"/>
      <c r="G2412" s="36"/>
      <c r="M2412" s="91"/>
      <c r="T2412" s="91"/>
      <c r="X2412" s="80"/>
    </row>
    <row r="2413" spans="6:24" ht="17.25">
      <c r="F2413" s="36"/>
      <c r="G2413" s="36"/>
      <c r="M2413" s="91"/>
      <c r="T2413" s="91"/>
      <c r="X2413" s="80"/>
    </row>
    <row r="2414" spans="6:24" ht="17.25">
      <c r="F2414" s="36"/>
      <c r="G2414" s="36"/>
      <c r="M2414" s="91"/>
      <c r="T2414" s="91"/>
      <c r="X2414" s="80"/>
    </row>
    <row r="2415" spans="6:24" ht="17.25">
      <c r="F2415" s="36"/>
      <c r="G2415" s="36"/>
      <c r="T2415" s="91"/>
      <c r="X2415" s="80"/>
    </row>
    <row r="2416" spans="6:24" ht="17.25">
      <c r="F2416" s="36"/>
      <c r="G2416" s="36"/>
      <c r="T2416" s="91"/>
      <c r="X2416" s="80"/>
    </row>
    <row r="2417" spans="6:24" ht="17.25">
      <c r="F2417" s="36"/>
      <c r="G2417" s="36"/>
      <c r="T2417" s="91"/>
      <c r="X2417" s="80"/>
    </row>
    <row r="2418" spans="6:24" ht="17.25">
      <c r="F2418" s="36"/>
      <c r="G2418" s="36"/>
      <c r="T2418" s="91"/>
      <c r="X2418" s="80"/>
    </row>
    <row r="2419" spans="6:24" ht="17.25">
      <c r="F2419" s="36"/>
      <c r="G2419" s="36"/>
      <c r="T2419" s="91"/>
      <c r="X2419" s="80"/>
    </row>
    <row r="2420" spans="6:24" ht="17.25">
      <c r="F2420" s="36"/>
      <c r="G2420" s="36"/>
      <c r="T2420" s="91"/>
      <c r="X2420" s="80"/>
    </row>
    <row r="2421" spans="6:24" ht="17.25">
      <c r="F2421" s="36"/>
      <c r="G2421" s="36"/>
      <c r="T2421" s="91"/>
      <c r="X2421" s="80"/>
    </row>
    <row r="2422" spans="6:24" ht="17.25">
      <c r="F2422" s="36"/>
      <c r="G2422" s="36"/>
      <c r="T2422" s="91"/>
      <c r="X2422" s="80"/>
    </row>
    <row r="2423" spans="6:24" ht="17.25">
      <c r="F2423" s="36"/>
      <c r="G2423" s="36"/>
      <c r="T2423" s="91"/>
      <c r="X2423" s="80"/>
    </row>
    <row r="2424" spans="6:24" ht="17.25">
      <c r="F2424" s="36"/>
      <c r="G2424" s="36"/>
      <c r="T2424" s="91"/>
      <c r="X2424" s="80"/>
    </row>
    <row r="2425" spans="6:24" ht="17.25">
      <c r="F2425" s="36"/>
      <c r="G2425" s="36"/>
      <c r="T2425" s="91"/>
      <c r="X2425" s="80"/>
    </row>
    <row r="2426" spans="6:24" ht="17.25">
      <c r="F2426" s="36"/>
      <c r="G2426" s="36"/>
      <c r="M2426" s="91"/>
      <c r="T2426" s="91"/>
      <c r="X2426" s="80"/>
    </row>
    <row r="2427" spans="6:24" ht="17.25">
      <c r="F2427" s="36"/>
      <c r="G2427" s="36"/>
      <c r="M2427" s="91"/>
      <c r="T2427" s="91"/>
      <c r="X2427" s="80"/>
    </row>
    <row r="2428" spans="6:24" ht="17.25">
      <c r="F2428" s="36"/>
      <c r="G2428" s="36"/>
      <c r="T2428" s="91"/>
      <c r="X2428" s="80"/>
    </row>
    <row r="2429" spans="6:24" ht="17.25">
      <c r="F2429" s="36"/>
      <c r="G2429" s="36"/>
      <c r="M2429" s="91"/>
      <c r="T2429" s="91"/>
      <c r="X2429" s="80"/>
    </row>
    <row r="2430" spans="6:24" ht="17.25">
      <c r="F2430" s="36"/>
      <c r="G2430" s="36"/>
      <c r="T2430" s="91"/>
      <c r="X2430" s="80"/>
    </row>
    <row r="2431" spans="6:24" ht="17.25">
      <c r="F2431" s="36"/>
      <c r="G2431" s="36"/>
      <c r="M2431" s="91"/>
      <c r="T2431" s="91"/>
      <c r="X2431" s="80"/>
    </row>
    <row r="2432" spans="6:24" ht="17.25">
      <c r="F2432" s="36"/>
      <c r="G2432" s="36"/>
      <c r="M2432" s="91"/>
      <c r="T2432" s="91"/>
      <c r="X2432" s="80"/>
    </row>
    <row r="2433" spans="6:24" ht="17.25">
      <c r="F2433" s="36"/>
      <c r="G2433" s="36"/>
      <c r="M2433" s="91"/>
      <c r="T2433" s="91"/>
      <c r="X2433" s="80"/>
    </row>
    <row r="2434" spans="6:24" ht="17.25">
      <c r="F2434" s="36"/>
      <c r="G2434" s="36"/>
      <c r="M2434" s="91"/>
      <c r="T2434" s="91"/>
      <c r="X2434" s="80"/>
    </row>
    <row r="2435" spans="6:24" ht="17.25">
      <c r="F2435" s="36"/>
      <c r="G2435" s="36"/>
      <c r="T2435" s="91"/>
      <c r="X2435" s="80"/>
    </row>
    <row r="2436" spans="6:24" ht="17.25">
      <c r="F2436" s="36"/>
      <c r="G2436" s="36"/>
      <c r="T2436" s="91"/>
      <c r="X2436" s="80"/>
    </row>
    <row r="2437" spans="6:24" ht="17.25">
      <c r="F2437" s="36"/>
      <c r="G2437" s="36"/>
      <c r="T2437" s="91"/>
      <c r="X2437" s="80"/>
    </row>
    <row r="2438" spans="6:24" ht="17.25">
      <c r="F2438" s="36"/>
      <c r="G2438" s="36"/>
      <c r="T2438" s="91"/>
      <c r="X2438" s="80"/>
    </row>
    <row r="2439" spans="6:24" ht="17.25">
      <c r="F2439" s="36"/>
      <c r="G2439" s="36"/>
      <c r="T2439" s="91"/>
      <c r="X2439" s="80"/>
    </row>
    <row r="2440" spans="6:24" ht="17.25">
      <c r="F2440" s="36"/>
      <c r="G2440" s="36"/>
      <c r="T2440" s="91"/>
      <c r="X2440" s="80"/>
    </row>
    <row r="2441" spans="6:24" ht="17.25">
      <c r="F2441" s="36"/>
      <c r="G2441" s="36"/>
      <c r="T2441" s="91"/>
      <c r="X2441" s="80"/>
    </row>
    <row r="2442" spans="6:24" ht="17.25">
      <c r="F2442" s="36"/>
      <c r="G2442" s="36"/>
      <c r="T2442" s="91"/>
      <c r="X2442" s="80"/>
    </row>
    <row r="2443" spans="6:24" ht="17.25">
      <c r="F2443" s="36"/>
      <c r="G2443" s="36"/>
      <c r="T2443" s="91"/>
      <c r="X2443" s="80"/>
    </row>
    <row r="2444" spans="6:24" ht="17.25">
      <c r="F2444" s="36"/>
      <c r="G2444" s="36"/>
      <c r="T2444" s="91"/>
      <c r="X2444" s="80"/>
    </row>
    <row r="2445" spans="6:24" ht="17.25">
      <c r="F2445" s="36"/>
      <c r="G2445" s="36"/>
      <c r="T2445" s="91"/>
      <c r="X2445" s="80"/>
    </row>
    <row r="2446" spans="6:24" ht="17.25">
      <c r="F2446" s="36"/>
      <c r="G2446" s="36"/>
      <c r="M2446" s="91"/>
      <c r="T2446" s="91"/>
      <c r="X2446" s="80"/>
    </row>
    <row r="2447" spans="6:24" ht="17.25">
      <c r="F2447" s="36"/>
      <c r="G2447" s="36"/>
      <c r="M2447" s="91"/>
      <c r="T2447" s="91"/>
      <c r="X2447" s="80"/>
    </row>
    <row r="2448" spans="6:24" ht="17.25">
      <c r="F2448" s="36"/>
      <c r="G2448" s="36"/>
      <c r="T2448" s="91"/>
      <c r="X2448" s="80"/>
    </row>
    <row r="2449" spans="6:24" ht="17.25">
      <c r="F2449" s="36"/>
      <c r="G2449" s="36"/>
      <c r="M2449" s="91"/>
      <c r="T2449" s="91"/>
      <c r="X2449" s="80"/>
    </row>
    <row r="2450" spans="6:24" ht="17.25">
      <c r="F2450" s="36"/>
      <c r="G2450" s="36"/>
      <c r="T2450" s="91"/>
      <c r="X2450" s="80"/>
    </row>
    <row r="2451" spans="6:24" ht="17.25">
      <c r="F2451" s="36"/>
      <c r="G2451" s="36"/>
      <c r="M2451" s="91"/>
      <c r="T2451" s="91"/>
      <c r="X2451" s="80"/>
    </row>
    <row r="2452" spans="6:24" ht="17.25">
      <c r="F2452" s="36"/>
      <c r="G2452" s="36"/>
      <c r="M2452" s="91"/>
      <c r="T2452" s="91"/>
      <c r="X2452" s="80"/>
    </row>
    <row r="2453" spans="6:24" ht="17.25">
      <c r="F2453" s="36"/>
      <c r="G2453" s="36"/>
      <c r="M2453" s="91"/>
      <c r="T2453" s="91"/>
      <c r="X2453" s="80"/>
    </row>
    <row r="2454" spans="6:24" ht="17.25">
      <c r="F2454" s="36"/>
      <c r="G2454" s="36"/>
      <c r="M2454" s="91"/>
      <c r="T2454" s="91"/>
      <c r="X2454" s="80"/>
    </row>
    <row r="2455" spans="6:24" ht="17.25">
      <c r="F2455" s="36"/>
      <c r="G2455" s="36"/>
      <c r="T2455" s="91"/>
      <c r="X2455" s="80"/>
    </row>
    <row r="2456" spans="6:24" ht="17.25">
      <c r="F2456" s="36"/>
      <c r="G2456" s="36"/>
      <c r="T2456" s="91"/>
      <c r="X2456" s="80"/>
    </row>
    <row r="2457" spans="6:24" ht="17.25">
      <c r="F2457" s="36"/>
      <c r="G2457" s="36"/>
      <c r="T2457" s="91"/>
      <c r="X2457" s="80"/>
    </row>
    <row r="2458" spans="6:24" ht="17.25">
      <c r="F2458" s="36"/>
      <c r="G2458" s="36"/>
      <c r="T2458" s="91"/>
      <c r="X2458" s="80"/>
    </row>
    <row r="2459" spans="6:24" ht="17.25">
      <c r="F2459" s="36"/>
      <c r="G2459" s="36"/>
      <c r="T2459" s="91"/>
      <c r="X2459" s="80"/>
    </row>
    <row r="2460" spans="6:24" ht="17.25">
      <c r="F2460" s="36"/>
      <c r="G2460" s="36"/>
      <c r="T2460" s="91"/>
      <c r="X2460" s="80"/>
    </row>
    <row r="2461" spans="6:24" ht="17.25">
      <c r="F2461" s="36"/>
      <c r="G2461" s="36"/>
      <c r="T2461" s="91"/>
      <c r="X2461" s="80"/>
    </row>
    <row r="2462" spans="6:24" ht="17.25">
      <c r="F2462" s="36"/>
      <c r="G2462" s="36"/>
      <c r="T2462" s="91"/>
      <c r="X2462" s="80"/>
    </row>
    <row r="2463" spans="6:24" ht="17.25">
      <c r="F2463" s="36"/>
      <c r="G2463" s="36"/>
      <c r="T2463" s="91"/>
      <c r="X2463" s="80"/>
    </row>
    <row r="2464" spans="6:24" ht="17.25">
      <c r="F2464" s="36"/>
      <c r="G2464" s="36"/>
      <c r="T2464" s="91"/>
      <c r="X2464" s="80"/>
    </row>
    <row r="2465" spans="6:24" ht="17.25">
      <c r="F2465" s="36"/>
      <c r="G2465" s="36"/>
      <c r="T2465" s="91"/>
      <c r="X2465" s="80"/>
    </row>
    <row r="2466" spans="6:24" ht="17.25">
      <c r="F2466" s="36"/>
      <c r="G2466" s="36"/>
      <c r="M2466" s="91"/>
      <c r="T2466" s="91"/>
      <c r="X2466" s="80"/>
    </row>
    <row r="2467" spans="6:24" ht="17.25">
      <c r="F2467" s="36"/>
      <c r="G2467" s="36"/>
      <c r="M2467" s="91"/>
      <c r="T2467" s="91"/>
      <c r="X2467" s="80"/>
    </row>
    <row r="2468" spans="6:24" ht="17.25">
      <c r="F2468" s="36"/>
      <c r="G2468" s="36"/>
      <c r="T2468" s="91"/>
      <c r="X2468" s="80"/>
    </row>
    <row r="2469" spans="6:24" ht="17.25">
      <c r="F2469" s="36"/>
      <c r="G2469" s="36"/>
      <c r="M2469" s="91"/>
      <c r="T2469" s="91"/>
      <c r="X2469" s="80"/>
    </row>
    <row r="2470" spans="6:24" ht="17.25">
      <c r="F2470" s="36"/>
      <c r="G2470" s="36"/>
      <c r="T2470" s="91"/>
      <c r="X2470" s="80"/>
    </row>
    <row r="2471" spans="6:24" ht="17.25">
      <c r="F2471" s="36"/>
      <c r="G2471" s="36"/>
      <c r="M2471" s="91"/>
      <c r="T2471" s="91"/>
      <c r="X2471" s="80"/>
    </row>
    <row r="2472" spans="6:24" ht="17.25">
      <c r="F2472" s="36"/>
      <c r="G2472" s="36"/>
      <c r="M2472" s="91"/>
      <c r="T2472" s="91"/>
      <c r="X2472" s="80"/>
    </row>
    <row r="2473" spans="6:24" ht="17.25">
      <c r="F2473" s="36"/>
      <c r="G2473" s="36"/>
      <c r="M2473" s="91"/>
      <c r="T2473" s="91"/>
      <c r="X2473" s="80"/>
    </row>
    <row r="2475" spans="6:24" ht="17.25">
      <c r="F2475" s="36"/>
      <c r="G2475" s="36"/>
      <c r="M2475" s="91"/>
      <c r="T2475" s="91"/>
      <c r="X2475" s="80"/>
    </row>
    <row r="2476" spans="6:24" ht="17.25">
      <c r="F2476" s="36"/>
      <c r="G2476" s="36"/>
      <c r="T2476" s="91"/>
      <c r="X2476" s="80"/>
    </row>
    <row r="2477" spans="6:24" ht="17.25">
      <c r="F2477" s="36"/>
      <c r="G2477" s="36"/>
      <c r="T2477" s="91"/>
      <c r="X2477" s="80"/>
    </row>
    <row r="2478" spans="6:24" ht="17.25">
      <c r="F2478" s="36"/>
      <c r="G2478" s="36"/>
      <c r="T2478" s="91"/>
      <c r="X2478" s="80"/>
    </row>
    <row r="2479" spans="6:24" ht="17.25">
      <c r="F2479" s="36"/>
      <c r="G2479" s="36"/>
      <c r="T2479" s="91"/>
      <c r="X2479" s="80"/>
    </row>
    <row r="2480" spans="6:24" ht="17.25">
      <c r="F2480" s="36"/>
      <c r="G2480" s="36"/>
      <c r="T2480" s="91"/>
      <c r="X2480" s="80"/>
    </row>
    <row r="2481" spans="6:24" ht="17.25">
      <c r="F2481" s="36"/>
      <c r="G2481" s="36"/>
      <c r="T2481" s="91"/>
      <c r="X2481" s="80"/>
    </row>
    <row r="2482" spans="6:24" ht="17.25">
      <c r="F2482" s="36"/>
      <c r="G2482" s="36"/>
      <c r="T2482" s="91"/>
      <c r="X2482" s="80"/>
    </row>
    <row r="2483" spans="6:24" ht="17.25">
      <c r="F2483" s="36"/>
      <c r="G2483" s="36"/>
      <c r="T2483" s="91"/>
      <c r="X2483" s="80"/>
    </row>
    <row r="2484" spans="6:24" ht="17.25">
      <c r="F2484" s="36"/>
      <c r="G2484" s="36"/>
      <c r="T2484" s="91"/>
      <c r="X2484" s="80"/>
    </row>
    <row r="2485" spans="6:24" ht="17.25">
      <c r="F2485" s="36"/>
      <c r="G2485" s="36"/>
      <c r="T2485" s="91"/>
      <c r="X2485" s="80"/>
    </row>
    <row r="2486" spans="6:24" ht="17.25">
      <c r="F2486" s="36"/>
      <c r="G2486" s="36"/>
      <c r="T2486" s="91"/>
      <c r="X2486" s="80"/>
    </row>
    <row r="2487" spans="6:24" ht="17.25">
      <c r="F2487" s="36"/>
      <c r="G2487" s="36"/>
      <c r="M2487" s="91"/>
      <c r="T2487" s="91"/>
      <c r="X2487" s="80"/>
    </row>
    <row r="2488" spans="6:24" ht="17.25">
      <c r="F2488" s="36"/>
      <c r="G2488" s="36"/>
      <c r="M2488" s="91"/>
      <c r="T2488" s="91"/>
      <c r="X2488" s="80"/>
    </row>
    <row r="2489" spans="6:24" ht="17.25">
      <c r="F2489" s="36"/>
      <c r="G2489" s="36"/>
      <c r="T2489" s="91"/>
      <c r="X2489" s="80"/>
    </row>
    <row r="2490" spans="6:24" ht="17.25">
      <c r="F2490" s="36"/>
      <c r="G2490" s="36"/>
      <c r="M2490" s="91"/>
      <c r="T2490" s="91"/>
      <c r="X2490" s="80"/>
    </row>
    <row r="2491" spans="6:24" ht="17.25">
      <c r="F2491" s="36"/>
      <c r="G2491" s="36"/>
      <c r="T2491" s="91"/>
      <c r="X2491" s="80"/>
    </row>
    <row r="2492" spans="6:24" ht="17.25">
      <c r="F2492" s="36"/>
      <c r="G2492" s="36"/>
      <c r="M2492" s="91"/>
      <c r="T2492" s="91"/>
      <c r="X2492" s="80"/>
    </row>
    <row r="2493" spans="6:24" ht="17.25">
      <c r="F2493" s="36"/>
      <c r="G2493" s="36"/>
      <c r="M2493" s="91"/>
      <c r="T2493" s="91"/>
      <c r="X2493" s="80"/>
    </row>
    <row r="2494" spans="6:24" ht="17.25">
      <c r="F2494" s="36"/>
      <c r="G2494" s="36"/>
      <c r="M2494" s="91"/>
      <c r="T2494" s="91"/>
      <c r="X2494" s="80"/>
    </row>
    <row r="2495" spans="6:24" ht="17.25">
      <c r="F2495" s="36"/>
      <c r="G2495" s="36"/>
      <c r="M2495" s="91"/>
      <c r="T2495" s="91"/>
      <c r="X2495" s="80"/>
    </row>
    <row r="2496" spans="6:24" ht="17.25">
      <c r="F2496" s="36"/>
      <c r="G2496" s="36"/>
      <c r="T2496" s="91"/>
      <c r="X2496" s="80"/>
    </row>
    <row r="2497" spans="6:24" ht="17.25">
      <c r="F2497" s="36"/>
      <c r="G2497" s="36"/>
      <c r="T2497" s="91"/>
      <c r="X2497" s="80"/>
    </row>
    <row r="2498" spans="6:24" ht="17.25">
      <c r="F2498" s="36"/>
      <c r="G2498" s="36"/>
      <c r="T2498" s="91"/>
      <c r="X2498" s="80"/>
    </row>
    <row r="2499" spans="6:24" ht="17.25">
      <c r="F2499" s="36"/>
      <c r="G2499" s="36"/>
      <c r="T2499" s="91"/>
      <c r="X2499" s="80"/>
    </row>
    <row r="2500" spans="6:24" ht="17.25">
      <c r="F2500" s="36"/>
      <c r="G2500" s="36"/>
      <c r="T2500" s="91"/>
      <c r="X2500" s="80"/>
    </row>
    <row r="2501" spans="6:24" ht="17.25">
      <c r="F2501" s="36"/>
      <c r="G2501" s="36"/>
      <c r="T2501" s="91"/>
      <c r="X2501" s="80"/>
    </row>
    <row r="2502" spans="6:24" ht="17.25">
      <c r="F2502" s="36"/>
      <c r="G2502" s="36"/>
      <c r="T2502" s="91"/>
      <c r="X2502" s="80"/>
    </row>
    <row r="2503" spans="6:24" ht="17.25">
      <c r="F2503" s="36"/>
      <c r="G2503" s="36"/>
      <c r="T2503" s="91"/>
      <c r="X2503" s="80"/>
    </row>
    <row r="2504" spans="6:24" ht="17.25">
      <c r="F2504" s="36"/>
      <c r="G2504" s="36"/>
      <c r="T2504" s="91"/>
      <c r="X2504" s="80"/>
    </row>
    <row r="2505" spans="6:24" ht="17.25">
      <c r="F2505" s="36"/>
      <c r="G2505" s="36"/>
      <c r="T2505" s="91"/>
      <c r="X2505" s="80"/>
    </row>
    <row r="2506" spans="6:24" ht="17.25">
      <c r="F2506" s="36"/>
      <c r="G2506" s="36"/>
      <c r="T2506" s="91"/>
      <c r="X2506" s="80"/>
    </row>
    <row r="2507" spans="6:24" ht="17.25">
      <c r="F2507" s="36"/>
      <c r="G2507" s="36"/>
      <c r="M2507" s="91"/>
      <c r="T2507" s="91"/>
      <c r="X2507" s="80"/>
    </row>
    <row r="2508" spans="6:24" ht="17.25">
      <c r="F2508" s="36"/>
      <c r="G2508" s="36"/>
      <c r="M2508" s="91"/>
      <c r="T2508" s="91"/>
      <c r="X2508" s="80"/>
    </row>
    <row r="2509" spans="6:24" ht="17.25">
      <c r="F2509" s="36"/>
      <c r="G2509" s="36"/>
      <c r="T2509" s="91"/>
      <c r="X2509" s="80"/>
    </row>
    <row r="2510" spans="6:24" ht="17.25">
      <c r="F2510" s="36"/>
      <c r="G2510" s="36"/>
      <c r="M2510" s="91"/>
      <c r="T2510" s="91"/>
      <c r="X2510" s="80"/>
    </row>
    <row r="2511" spans="6:24" ht="17.25">
      <c r="F2511" s="36"/>
      <c r="G2511" s="36"/>
      <c r="T2511" s="91"/>
      <c r="X2511" s="80"/>
    </row>
    <row r="2512" spans="6:24" ht="17.25">
      <c r="F2512" s="36"/>
      <c r="G2512" s="36"/>
      <c r="M2512" s="91"/>
      <c r="T2512" s="91"/>
      <c r="X2512" s="80"/>
    </row>
    <row r="2513" spans="6:24" ht="17.25">
      <c r="F2513" s="36"/>
      <c r="G2513" s="36"/>
      <c r="M2513" s="91"/>
      <c r="T2513" s="91"/>
      <c r="X2513" s="80"/>
    </row>
    <row r="2514" spans="6:24" ht="17.25">
      <c r="F2514" s="36"/>
      <c r="G2514" s="36"/>
      <c r="M2514" s="91"/>
      <c r="T2514" s="91"/>
      <c r="X2514" s="80"/>
    </row>
    <row r="2515" spans="6:24" ht="17.25">
      <c r="F2515" s="36"/>
      <c r="G2515" s="36"/>
      <c r="M2515" s="91"/>
      <c r="T2515" s="91"/>
      <c r="X2515" s="80"/>
    </row>
    <row r="2516" spans="6:24" ht="17.25">
      <c r="F2516" s="36"/>
      <c r="G2516" s="36"/>
      <c r="T2516" s="91"/>
      <c r="X2516" s="80"/>
    </row>
    <row r="2517" spans="6:24" ht="17.25">
      <c r="F2517" s="36"/>
      <c r="G2517" s="36"/>
      <c r="T2517" s="91"/>
      <c r="X2517" s="80"/>
    </row>
    <row r="2518" spans="6:24" ht="17.25">
      <c r="F2518" s="36"/>
      <c r="G2518" s="36"/>
      <c r="T2518" s="91"/>
      <c r="X2518" s="80"/>
    </row>
    <row r="2519" spans="6:24" ht="17.25">
      <c r="F2519" s="36"/>
      <c r="G2519" s="36"/>
      <c r="T2519" s="91"/>
      <c r="X2519" s="80"/>
    </row>
    <row r="2520" spans="6:24" ht="17.25">
      <c r="F2520" s="36"/>
      <c r="G2520" s="36"/>
      <c r="T2520" s="91"/>
      <c r="X2520" s="80"/>
    </row>
    <row r="2521" spans="6:24" ht="17.25">
      <c r="F2521" s="36"/>
      <c r="G2521" s="36"/>
      <c r="T2521" s="91"/>
      <c r="X2521" s="80"/>
    </row>
    <row r="2522" spans="6:24" ht="17.25">
      <c r="F2522" s="36"/>
      <c r="G2522" s="36"/>
      <c r="T2522" s="91"/>
      <c r="X2522" s="80"/>
    </row>
    <row r="2523" spans="6:24" ht="17.25">
      <c r="F2523" s="36"/>
      <c r="G2523" s="36"/>
      <c r="T2523" s="91"/>
      <c r="X2523" s="80"/>
    </row>
    <row r="2524" spans="6:24" ht="17.25">
      <c r="F2524" s="36"/>
      <c r="G2524" s="36"/>
      <c r="T2524" s="91"/>
      <c r="X2524" s="80"/>
    </row>
    <row r="2525" spans="6:24" ht="17.25">
      <c r="F2525" s="36"/>
      <c r="G2525" s="36"/>
      <c r="T2525" s="91"/>
      <c r="X2525" s="80"/>
    </row>
    <row r="2526" spans="6:24" ht="17.25">
      <c r="F2526" s="36"/>
      <c r="G2526" s="36"/>
      <c r="T2526" s="91"/>
      <c r="X2526" s="80"/>
    </row>
    <row r="2527" spans="6:24" ht="17.25">
      <c r="F2527" s="36"/>
      <c r="G2527" s="36"/>
      <c r="M2527" s="91"/>
      <c r="T2527" s="91"/>
      <c r="X2527" s="80"/>
    </row>
    <row r="2528" spans="6:24" ht="17.25">
      <c r="F2528" s="36"/>
      <c r="G2528" s="36"/>
      <c r="M2528" s="91"/>
      <c r="T2528" s="91"/>
      <c r="X2528" s="80"/>
    </row>
    <row r="2529" spans="6:24" ht="17.25">
      <c r="F2529" s="36"/>
      <c r="G2529" s="36"/>
      <c r="T2529" s="91"/>
      <c r="X2529" s="80"/>
    </row>
    <row r="2530" spans="6:24" ht="17.25">
      <c r="F2530" s="36"/>
      <c r="G2530" s="36"/>
      <c r="M2530" s="91"/>
      <c r="T2530" s="91"/>
      <c r="X2530" s="80"/>
    </row>
    <row r="2531" spans="6:24" ht="17.25">
      <c r="F2531" s="36"/>
      <c r="G2531" s="36"/>
      <c r="T2531" s="91"/>
      <c r="X2531" s="80"/>
    </row>
    <row r="2532" spans="6:24" ht="17.25">
      <c r="F2532" s="36"/>
      <c r="G2532" s="36"/>
      <c r="M2532" s="91"/>
      <c r="T2532" s="91"/>
      <c r="X2532" s="80"/>
    </row>
    <row r="2533" spans="6:24" ht="17.25">
      <c r="F2533" s="36"/>
      <c r="G2533" s="36"/>
      <c r="M2533" s="91"/>
      <c r="T2533" s="91"/>
      <c r="X2533" s="80"/>
    </row>
    <row r="2534" spans="6:24" ht="17.25">
      <c r="F2534" s="36"/>
      <c r="G2534" s="36"/>
      <c r="M2534" s="91"/>
      <c r="T2534" s="91"/>
      <c r="X2534" s="80"/>
    </row>
    <row r="2535" spans="6:24" ht="17.25">
      <c r="F2535" s="36"/>
      <c r="G2535" s="36"/>
      <c r="M2535" s="91"/>
      <c r="T2535" s="91"/>
      <c r="X2535" s="80"/>
    </row>
    <row r="2536" spans="6:24" ht="17.25">
      <c r="F2536" s="36"/>
      <c r="G2536" s="36"/>
      <c r="T2536" s="91"/>
      <c r="X2536" s="80"/>
    </row>
    <row r="2537" spans="6:24" ht="17.25">
      <c r="F2537" s="36"/>
      <c r="G2537" s="36"/>
      <c r="T2537" s="91"/>
      <c r="X2537" s="80"/>
    </row>
    <row r="2538" spans="6:24" ht="17.25">
      <c r="F2538" s="36"/>
      <c r="G2538" s="36"/>
      <c r="T2538" s="91"/>
      <c r="X2538" s="80"/>
    </row>
    <row r="2539" spans="6:24" ht="17.25">
      <c r="F2539" s="36"/>
      <c r="G2539" s="36"/>
      <c r="T2539" s="91"/>
      <c r="X2539" s="80"/>
    </row>
    <row r="2540" spans="6:24" ht="17.25">
      <c r="F2540" s="36"/>
      <c r="G2540" s="36"/>
      <c r="T2540" s="91"/>
      <c r="X2540" s="80"/>
    </row>
    <row r="2541" spans="6:24" ht="17.25">
      <c r="F2541" s="36"/>
      <c r="G2541" s="36"/>
      <c r="T2541" s="91"/>
      <c r="X2541" s="80"/>
    </row>
    <row r="2542" spans="6:24" ht="17.25">
      <c r="F2542" s="36"/>
      <c r="G2542" s="36"/>
      <c r="T2542" s="91"/>
      <c r="X2542" s="80"/>
    </row>
    <row r="2543" spans="6:24" ht="17.25">
      <c r="F2543" s="36"/>
      <c r="G2543" s="36"/>
      <c r="T2543" s="91"/>
      <c r="X2543" s="80"/>
    </row>
    <row r="2544" spans="6:24" ht="17.25">
      <c r="F2544" s="36"/>
      <c r="G2544" s="36"/>
      <c r="T2544" s="91"/>
      <c r="X2544" s="80"/>
    </row>
    <row r="2545" spans="6:24" ht="17.25">
      <c r="F2545" s="36"/>
      <c r="G2545" s="36"/>
      <c r="T2545" s="91"/>
      <c r="X2545" s="80"/>
    </row>
    <row r="2546" spans="6:24" ht="17.25">
      <c r="F2546" s="36"/>
      <c r="G2546" s="36"/>
      <c r="T2546" s="91"/>
      <c r="X2546" s="80"/>
    </row>
    <row r="2547" spans="6:24" ht="17.25">
      <c r="F2547" s="36"/>
      <c r="G2547" s="36"/>
      <c r="M2547" s="91"/>
      <c r="T2547" s="91"/>
      <c r="X2547" s="80"/>
    </row>
    <row r="2548" spans="6:24" ht="17.25">
      <c r="F2548" s="36"/>
      <c r="G2548" s="36"/>
      <c r="M2548" s="91"/>
      <c r="T2548" s="91"/>
      <c r="X2548" s="80"/>
    </row>
    <row r="2549" spans="6:24" ht="17.25">
      <c r="F2549" s="36"/>
      <c r="G2549" s="36"/>
      <c r="T2549" s="91"/>
      <c r="X2549" s="80"/>
    </row>
    <row r="2550" spans="6:24" ht="17.25">
      <c r="F2550" s="36"/>
      <c r="G2550" s="36"/>
      <c r="M2550" s="91"/>
      <c r="T2550" s="91"/>
      <c r="X2550" s="80"/>
    </row>
    <row r="2551" spans="6:24" ht="17.25">
      <c r="F2551" s="36"/>
      <c r="G2551" s="36"/>
      <c r="T2551" s="91"/>
      <c r="X2551" s="80"/>
    </row>
    <row r="2552" spans="6:24" ht="17.25">
      <c r="F2552" s="36"/>
      <c r="G2552" s="36"/>
      <c r="M2552" s="91"/>
      <c r="T2552" s="91"/>
      <c r="X2552" s="80"/>
    </row>
    <row r="2553" spans="6:24" ht="17.25">
      <c r="F2553" s="36"/>
      <c r="G2553" s="36"/>
      <c r="M2553" s="91"/>
      <c r="T2553" s="91"/>
      <c r="X2553" s="80"/>
    </row>
    <row r="2554" spans="6:24" ht="17.25">
      <c r="F2554" s="36"/>
      <c r="G2554" s="36"/>
      <c r="M2554" s="91"/>
      <c r="T2554" s="91"/>
      <c r="X2554" s="80"/>
    </row>
    <row r="2555" spans="6:24" ht="17.25">
      <c r="F2555" s="36"/>
      <c r="G2555" s="36"/>
      <c r="M2555" s="91"/>
      <c r="T2555" s="91"/>
      <c r="X2555" s="80"/>
    </row>
    <row r="2556" spans="6:24" ht="17.25">
      <c r="F2556" s="36"/>
      <c r="G2556" s="36"/>
      <c r="T2556" s="91"/>
      <c r="X2556" s="80"/>
    </row>
    <row r="2557" spans="6:24" ht="17.25">
      <c r="F2557" s="36"/>
      <c r="G2557" s="36"/>
      <c r="T2557" s="91"/>
      <c r="X2557" s="80"/>
    </row>
    <row r="2558" spans="6:24" ht="17.25">
      <c r="F2558" s="36"/>
      <c r="G2558" s="36"/>
      <c r="T2558" s="91"/>
      <c r="X2558" s="80"/>
    </row>
    <row r="2559" spans="6:24" ht="17.25">
      <c r="F2559" s="36"/>
      <c r="G2559" s="36"/>
      <c r="T2559" s="91"/>
      <c r="X2559" s="80"/>
    </row>
    <row r="2560" spans="6:24" ht="17.25">
      <c r="F2560" s="36"/>
      <c r="G2560" s="36"/>
      <c r="T2560" s="91"/>
      <c r="X2560" s="80"/>
    </row>
    <row r="2561" spans="6:24" ht="17.25">
      <c r="F2561" s="36"/>
      <c r="G2561" s="36"/>
      <c r="T2561" s="91"/>
      <c r="X2561" s="80"/>
    </row>
    <row r="2562" spans="6:24" ht="17.25">
      <c r="F2562" s="36"/>
      <c r="G2562" s="36"/>
      <c r="T2562" s="91"/>
      <c r="X2562" s="80"/>
    </row>
    <row r="2563" spans="6:24" ht="17.25">
      <c r="F2563" s="36"/>
      <c r="G2563" s="36"/>
      <c r="T2563" s="91"/>
      <c r="X2563" s="80"/>
    </row>
    <row r="2564" spans="6:24" ht="17.25">
      <c r="F2564" s="36"/>
      <c r="G2564" s="36"/>
      <c r="T2564" s="91"/>
      <c r="X2564" s="80"/>
    </row>
    <row r="2565" spans="6:24" ht="17.25">
      <c r="F2565" s="36"/>
      <c r="G2565" s="36"/>
      <c r="T2565" s="91"/>
      <c r="X2565" s="80"/>
    </row>
    <row r="2566" spans="6:24" ht="17.25">
      <c r="F2566" s="36"/>
      <c r="G2566" s="36"/>
      <c r="T2566" s="91"/>
      <c r="X2566" s="80"/>
    </row>
    <row r="2567" spans="6:24" ht="17.25">
      <c r="F2567" s="36"/>
      <c r="G2567" s="36"/>
      <c r="M2567" s="91"/>
      <c r="T2567" s="91"/>
      <c r="X2567" s="80"/>
    </row>
    <row r="2568" spans="6:24" ht="17.25">
      <c r="F2568" s="36"/>
      <c r="G2568" s="36"/>
      <c r="M2568" s="91"/>
      <c r="T2568" s="91"/>
      <c r="X2568" s="80"/>
    </row>
    <row r="2569" spans="6:24" ht="17.25">
      <c r="F2569" s="36"/>
      <c r="G2569" s="36"/>
      <c r="T2569" s="91"/>
      <c r="X2569" s="80"/>
    </row>
    <row r="2570" spans="6:24" ht="17.25">
      <c r="F2570" s="36"/>
      <c r="G2570" s="36"/>
      <c r="M2570" s="91"/>
      <c r="T2570" s="91"/>
      <c r="X2570" s="80"/>
    </row>
    <row r="2571" spans="6:24" ht="17.25">
      <c r="F2571" s="36"/>
      <c r="G2571" s="36"/>
      <c r="T2571" s="91"/>
      <c r="X2571" s="80"/>
    </row>
    <row r="2572" spans="6:24" ht="17.25">
      <c r="F2572" s="36"/>
      <c r="G2572" s="36"/>
      <c r="M2572" s="91"/>
      <c r="T2572" s="91"/>
      <c r="X2572" s="80"/>
    </row>
    <row r="2573" spans="6:24" ht="17.25">
      <c r="F2573" s="36"/>
      <c r="G2573" s="36"/>
      <c r="M2573" s="91"/>
      <c r="T2573" s="91"/>
      <c r="X2573" s="80"/>
    </row>
    <row r="2574" spans="6:24" ht="17.25">
      <c r="F2574" s="36"/>
      <c r="G2574" s="36"/>
      <c r="M2574" s="91"/>
      <c r="T2574" s="91"/>
      <c r="X2574" s="80"/>
    </row>
    <row r="2575" spans="6:24" ht="17.25">
      <c r="F2575" s="36"/>
      <c r="G2575" s="36"/>
      <c r="M2575" s="91"/>
      <c r="T2575" s="91"/>
      <c r="X2575" s="80"/>
    </row>
    <row r="2576" spans="6:24" ht="17.25">
      <c r="F2576" s="36"/>
      <c r="G2576" s="36"/>
      <c r="T2576" s="91"/>
      <c r="X2576" s="80"/>
    </row>
    <row r="2577" spans="6:24" ht="17.25">
      <c r="F2577" s="36"/>
      <c r="G2577" s="36"/>
      <c r="T2577" s="91"/>
      <c r="X2577" s="80"/>
    </row>
    <row r="2578" spans="6:24" ht="17.25">
      <c r="F2578" s="36"/>
      <c r="G2578" s="36"/>
      <c r="T2578" s="91"/>
      <c r="X2578" s="80"/>
    </row>
    <row r="2579" spans="6:24" ht="17.25">
      <c r="F2579" s="36"/>
      <c r="G2579" s="36"/>
      <c r="T2579" s="91"/>
      <c r="X2579" s="80"/>
    </row>
    <row r="2580" spans="6:24" ht="17.25">
      <c r="F2580" s="36"/>
      <c r="G2580" s="36"/>
      <c r="T2580" s="91"/>
      <c r="X2580" s="80"/>
    </row>
    <row r="2581" spans="6:24" ht="17.25">
      <c r="F2581" s="36"/>
      <c r="G2581" s="36"/>
      <c r="T2581" s="91"/>
      <c r="X2581" s="80"/>
    </row>
    <row r="2582" spans="6:24" ht="17.25">
      <c r="F2582" s="36"/>
      <c r="G2582" s="36"/>
      <c r="T2582" s="91"/>
      <c r="X2582" s="80"/>
    </row>
    <row r="2583" spans="6:24" ht="17.25">
      <c r="F2583" s="36"/>
      <c r="G2583" s="36"/>
      <c r="T2583" s="91"/>
      <c r="X2583" s="80"/>
    </row>
    <row r="2584" spans="6:24" ht="17.25">
      <c r="F2584" s="36"/>
      <c r="G2584" s="36"/>
      <c r="T2584" s="91"/>
      <c r="X2584" s="80"/>
    </row>
    <row r="2585" spans="6:24" ht="17.25">
      <c r="F2585" s="36"/>
      <c r="G2585" s="36"/>
      <c r="T2585" s="91"/>
      <c r="X2585" s="80"/>
    </row>
    <row r="2586" spans="6:24" ht="17.25">
      <c r="F2586" s="36"/>
      <c r="G2586" s="36"/>
      <c r="T2586" s="91"/>
      <c r="X2586" s="80"/>
    </row>
    <row r="2587" spans="6:24" ht="17.25">
      <c r="F2587" s="36"/>
      <c r="G2587" s="36"/>
      <c r="M2587" s="91"/>
      <c r="T2587" s="91"/>
      <c r="X2587" s="80"/>
    </row>
    <row r="2588" spans="6:24" ht="17.25">
      <c r="F2588" s="36"/>
      <c r="G2588" s="36"/>
      <c r="M2588" s="91"/>
      <c r="T2588" s="91"/>
      <c r="X2588" s="80"/>
    </row>
    <row r="2589" spans="6:24" ht="17.25">
      <c r="F2589" s="36"/>
      <c r="G2589" s="36"/>
      <c r="T2589" s="91"/>
      <c r="X2589" s="80"/>
    </row>
    <row r="2590" spans="6:24" ht="17.25">
      <c r="F2590" s="36"/>
      <c r="G2590" s="36"/>
      <c r="M2590" s="91"/>
      <c r="T2590" s="91"/>
      <c r="X2590" s="80"/>
    </row>
    <row r="2591" spans="6:24" ht="17.25">
      <c r="F2591" s="36"/>
      <c r="G2591" s="36"/>
      <c r="T2591" s="91"/>
      <c r="X2591" s="80"/>
    </row>
    <row r="2592" spans="6:24" ht="17.25">
      <c r="F2592" s="36"/>
      <c r="G2592" s="36"/>
      <c r="M2592" s="91"/>
      <c r="T2592" s="91"/>
      <c r="X2592" s="80"/>
    </row>
    <row r="2593" spans="6:24" ht="17.25">
      <c r="F2593" s="36"/>
      <c r="G2593" s="36"/>
      <c r="M2593" s="91"/>
      <c r="T2593" s="91"/>
      <c r="X2593" s="80"/>
    </row>
    <row r="2594" spans="6:24" ht="17.25">
      <c r="F2594" s="36"/>
      <c r="G2594" s="36"/>
      <c r="M2594" s="91"/>
      <c r="T2594" s="91"/>
      <c r="X2594" s="80"/>
    </row>
    <row r="2595" spans="6:24" ht="17.25">
      <c r="F2595" s="36"/>
      <c r="G2595" s="36"/>
      <c r="M2595" s="91"/>
      <c r="T2595" s="91"/>
      <c r="X2595" s="80"/>
    </row>
    <row r="2596" spans="6:24" ht="17.25">
      <c r="F2596" s="36"/>
      <c r="G2596" s="36"/>
      <c r="T2596" s="91"/>
      <c r="X2596" s="80"/>
    </row>
    <row r="2597" spans="6:24" ht="17.25">
      <c r="F2597" s="36"/>
      <c r="G2597" s="36"/>
      <c r="T2597" s="91"/>
      <c r="X2597" s="80"/>
    </row>
    <row r="2598" spans="6:24" ht="17.25">
      <c r="F2598" s="36"/>
      <c r="G2598" s="36"/>
      <c r="T2598" s="91"/>
      <c r="X2598" s="80"/>
    </row>
    <row r="2599" spans="6:24" ht="17.25">
      <c r="F2599" s="36"/>
      <c r="G2599" s="36"/>
      <c r="T2599" s="91"/>
      <c r="X2599" s="80"/>
    </row>
    <row r="2600" spans="6:24" ht="17.25">
      <c r="F2600" s="36"/>
      <c r="G2600" s="36"/>
      <c r="T2600" s="91"/>
      <c r="X2600" s="80"/>
    </row>
    <row r="2601" spans="6:24" ht="17.25">
      <c r="F2601" s="36"/>
      <c r="G2601" s="36"/>
      <c r="T2601" s="91"/>
      <c r="X2601" s="80"/>
    </row>
    <row r="2602" spans="6:24" ht="17.25">
      <c r="F2602" s="36"/>
      <c r="G2602" s="36"/>
      <c r="T2602" s="91"/>
      <c r="X2602" s="80"/>
    </row>
    <row r="2603" spans="6:24" ht="17.25">
      <c r="F2603" s="36"/>
      <c r="G2603" s="36"/>
      <c r="T2603" s="91"/>
      <c r="X2603" s="80"/>
    </row>
    <row r="2604" spans="6:24" ht="17.25">
      <c r="F2604" s="36"/>
      <c r="G2604" s="36"/>
      <c r="T2604" s="91"/>
      <c r="X2604" s="80"/>
    </row>
    <row r="2605" spans="6:24" ht="17.25">
      <c r="F2605" s="36"/>
      <c r="G2605" s="36"/>
      <c r="T2605" s="91"/>
      <c r="X2605" s="80"/>
    </row>
    <row r="2606" spans="6:24" ht="17.25">
      <c r="F2606" s="36"/>
      <c r="G2606" s="36"/>
      <c r="T2606" s="91"/>
      <c r="X2606" s="80"/>
    </row>
    <row r="2607" spans="6:24" ht="17.25">
      <c r="F2607" s="36"/>
      <c r="G2607" s="36"/>
      <c r="M2607" s="91"/>
      <c r="T2607" s="91"/>
      <c r="X2607" s="80"/>
    </row>
    <row r="2608" spans="6:24" ht="17.25">
      <c r="F2608" s="36"/>
      <c r="G2608" s="36"/>
      <c r="M2608" s="91"/>
      <c r="T2608" s="91"/>
      <c r="X2608" s="80"/>
    </row>
    <row r="2609" spans="6:24" ht="17.25">
      <c r="F2609" s="36"/>
      <c r="G2609" s="36"/>
      <c r="T2609" s="91"/>
      <c r="X2609" s="80"/>
    </row>
    <row r="2610" spans="6:24" ht="17.25">
      <c r="F2610" s="36"/>
      <c r="G2610" s="36"/>
      <c r="M2610" s="91"/>
      <c r="T2610" s="91"/>
      <c r="X2610" s="80"/>
    </row>
    <row r="2611" spans="6:24" ht="17.25">
      <c r="F2611" s="36"/>
      <c r="G2611" s="36"/>
      <c r="T2611" s="91"/>
      <c r="X2611" s="80"/>
    </row>
    <row r="2612" spans="6:24" ht="17.25">
      <c r="F2612" s="36"/>
      <c r="G2612" s="36"/>
      <c r="M2612" s="91"/>
      <c r="T2612" s="91"/>
      <c r="X2612" s="80"/>
    </row>
    <row r="2613" spans="6:24" ht="17.25">
      <c r="F2613" s="36"/>
      <c r="G2613" s="36"/>
      <c r="M2613" s="91"/>
      <c r="T2613" s="91"/>
      <c r="X2613" s="80"/>
    </row>
    <row r="2614" spans="6:24" ht="17.25">
      <c r="F2614" s="36"/>
      <c r="G2614" s="36"/>
      <c r="M2614" s="91"/>
      <c r="T2614" s="91"/>
      <c r="X2614" s="80"/>
    </row>
    <row r="2615" spans="6:24" ht="17.25">
      <c r="F2615" s="36"/>
      <c r="G2615" s="36"/>
      <c r="M2615" s="91"/>
      <c r="T2615" s="91"/>
      <c r="X2615" s="80"/>
    </row>
    <row r="2616" spans="6:24" ht="17.25">
      <c r="F2616" s="36"/>
      <c r="G2616" s="36"/>
      <c r="T2616" s="91"/>
      <c r="X2616" s="80"/>
    </row>
    <row r="2617" spans="6:24" ht="17.25">
      <c r="F2617" s="36"/>
      <c r="G2617" s="36"/>
      <c r="T2617" s="91"/>
      <c r="X2617" s="80"/>
    </row>
    <row r="2618" spans="6:24" ht="17.25">
      <c r="F2618" s="36"/>
      <c r="G2618" s="36"/>
      <c r="T2618" s="91"/>
      <c r="X2618" s="80"/>
    </row>
    <row r="2619" spans="6:24" ht="17.25">
      <c r="F2619" s="36"/>
      <c r="G2619" s="36"/>
      <c r="T2619" s="91"/>
      <c r="X2619" s="80"/>
    </row>
    <row r="2620" spans="6:24" ht="17.25">
      <c r="F2620" s="36"/>
      <c r="G2620" s="36"/>
      <c r="T2620" s="91"/>
      <c r="X2620" s="80"/>
    </row>
    <row r="2621" spans="6:24" ht="17.25">
      <c r="F2621" s="36"/>
      <c r="G2621" s="36"/>
      <c r="T2621" s="91"/>
      <c r="X2621" s="80"/>
    </row>
    <row r="2622" spans="6:24" ht="17.25">
      <c r="F2622" s="36"/>
      <c r="G2622" s="36"/>
      <c r="T2622" s="91"/>
      <c r="X2622" s="80"/>
    </row>
    <row r="2623" spans="6:24" ht="17.25">
      <c r="F2623" s="36"/>
      <c r="G2623" s="36"/>
      <c r="T2623" s="91"/>
      <c r="X2623" s="80"/>
    </row>
    <row r="2624" spans="6:24" ht="17.25">
      <c r="F2624" s="36"/>
      <c r="G2624" s="36"/>
      <c r="T2624" s="91"/>
      <c r="X2624" s="80"/>
    </row>
    <row r="2625" spans="6:24" ht="17.25">
      <c r="F2625" s="36"/>
      <c r="G2625" s="36"/>
      <c r="T2625" s="91"/>
      <c r="X2625" s="80"/>
    </row>
    <row r="2626" spans="6:24" ht="17.25">
      <c r="F2626" s="36"/>
      <c r="G2626" s="36"/>
      <c r="T2626" s="91"/>
      <c r="X2626" s="80"/>
    </row>
    <row r="2627" spans="6:24" ht="17.25">
      <c r="F2627" s="36"/>
      <c r="G2627" s="36"/>
      <c r="M2627" s="91"/>
      <c r="T2627" s="91"/>
      <c r="X2627" s="80"/>
    </row>
    <row r="2628" spans="6:24" ht="17.25">
      <c r="F2628" s="36"/>
      <c r="G2628" s="36"/>
      <c r="M2628" s="91"/>
      <c r="T2628" s="91"/>
      <c r="X2628" s="80"/>
    </row>
    <row r="2629" spans="6:24" ht="17.25">
      <c r="F2629" s="36"/>
      <c r="G2629" s="36"/>
      <c r="T2629" s="91"/>
      <c r="X2629" s="80"/>
    </row>
    <row r="2630" spans="6:24" ht="17.25">
      <c r="F2630" s="36"/>
      <c r="G2630" s="36"/>
      <c r="M2630" s="91"/>
      <c r="T2630" s="91"/>
      <c r="X2630" s="80"/>
    </row>
    <row r="2631" spans="6:24" ht="17.25">
      <c r="F2631" s="36"/>
      <c r="G2631" s="36"/>
      <c r="T2631" s="91"/>
      <c r="X2631" s="80"/>
    </row>
    <row r="2632" spans="6:24" ht="17.25">
      <c r="F2632" s="36"/>
      <c r="G2632" s="36"/>
      <c r="M2632" s="91"/>
      <c r="T2632" s="91"/>
      <c r="X2632" s="80"/>
    </row>
    <row r="2633" spans="6:24" ht="17.25">
      <c r="F2633" s="36"/>
      <c r="G2633" s="36"/>
      <c r="M2633" s="91"/>
      <c r="T2633" s="91"/>
      <c r="X2633" s="80"/>
    </row>
    <row r="2634" spans="6:24" ht="17.25">
      <c r="F2634" s="36"/>
      <c r="G2634" s="36"/>
      <c r="M2634" s="91"/>
      <c r="T2634" s="91"/>
      <c r="X2634" s="80"/>
    </row>
    <row r="2635" spans="6:24" ht="17.25">
      <c r="F2635" s="36"/>
      <c r="G2635" s="36"/>
      <c r="M2635" s="91"/>
      <c r="T2635" s="91"/>
      <c r="X2635" s="80"/>
    </row>
    <row r="2636" spans="6:24" ht="17.25">
      <c r="F2636" s="36"/>
      <c r="G2636" s="36"/>
      <c r="T2636" s="91"/>
      <c r="X2636" s="80"/>
    </row>
    <row r="2637" spans="6:24" ht="17.25">
      <c r="F2637" s="36"/>
      <c r="G2637" s="36"/>
      <c r="T2637" s="91"/>
      <c r="X2637" s="80"/>
    </row>
    <row r="2638" spans="6:24" ht="17.25">
      <c r="F2638" s="36"/>
      <c r="G2638" s="36"/>
      <c r="T2638" s="91"/>
      <c r="X2638" s="80"/>
    </row>
    <row r="2639" spans="6:24" ht="17.25">
      <c r="F2639" s="36"/>
      <c r="G2639" s="36"/>
      <c r="T2639" s="91"/>
      <c r="X2639" s="80"/>
    </row>
    <row r="2640" spans="6:24" ht="17.25">
      <c r="F2640" s="36"/>
      <c r="G2640" s="36"/>
      <c r="T2640" s="91"/>
      <c r="X2640" s="80"/>
    </row>
    <row r="2641" spans="6:24" ht="17.25">
      <c r="F2641" s="36"/>
      <c r="G2641" s="36"/>
      <c r="T2641" s="91"/>
      <c r="X2641" s="80"/>
    </row>
    <row r="2642" spans="6:24" ht="17.25">
      <c r="F2642" s="36"/>
      <c r="G2642" s="36"/>
      <c r="T2642" s="91"/>
      <c r="X2642" s="80"/>
    </row>
    <row r="2643" spans="6:24" ht="17.25">
      <c r="F2643" s="36"/>
      <c r="G2643" s="36"/>
      <c r="T2643" s="91"/>
      <c r="X2643" s="80"/>
    </row>
    <row r="2644" spans="6:24" ht="17.25">
      <c r="F2644" s="36"/>
      <c r="G2644" s="36"/>
      <c r="T2644" s="91"/>
      <c r="X2644" s="80"/>
    </row>
    <row r="2645" spans="6:24" ht="17.25">
      <c r="F2645" s="36"/>
      <c r="G2645" s="36"/>
      <c r="T2645" s="91"/>
      <c r="X2645" s="80"/>
    </row>
    <row r="2646" spans="6:24" ht="17.25">
      <c r="F2646" s="36"/>
      <c r="G2646" s="36"/>
      <c r="T2646" s="91"/>
      <c r="X2646" s="80"/>
    </row>
    <row r="2647" spans="6:24" ht="17.25">
      <c r="F2647" s="36"/>
      <c r="G2647" s="36"/>
      <c r="M2647" s="91"/>
      <c r="T2647" s="91"/>
      <c r="X2647" s="80"/>
    </row>
    <row r="2648" spans="6:24" ht="17.25">
      <c r="F2648" s="36"/>
      <c r="G2648" s="36"/>
      <c r="M2648" s="91"/>
      <c r="T2648" s="91"/>
      <c r="X2648" s="80"/>
    </row>
    <row r="2649" spans="6:24" ht="17.25">
      <c r="F2649" s="36"/>
      <c r="G2649" s="36"/>
      <c r="T2649" s="91"/>
      <c r="X2649" s="80"/>
    </row>
    <row r="2650" spans="6:24" ht="17.25">
      <c r="F2650" s="36"/>
      <c r="G2650" s="36"/>
      <c r="M2650" s="91"/>
      <c r="T2650" s="91"/>
      <c r="X2650" s="80"/>
    </row>
    <row r="2651" spans="6:24" ht="17.25">
      <c r="F2651" s="36"/>
      <c r="G2651" s="36"/>
      <c r="T2651" s="91"/>
      <c r="X2651" s="80"/>
    </row>
    <row r="2652" spans="6:24" ht="17.25">
      <c r="F2652" s="36"/>
      <c r="G2652" s="36"/>
      <c r="M2652" s="91"/>
      <c r="T2652" s="91"/>
      <c r="X2652" s="80"/>
    </row>
    <row r="2653" spans="6:24" ht="17.25">
      <c r="F2653" s="36"/>
      <c r="G2653" s="36"/>
      <c r="M2653" s="91"/>
      <c r="T2653" s="91"/>
      <c r="X2653" s="80"/>
    </row>
    <row r="2654" spans="6:24" ht="17.25">
      <c r="F2654" s="36"/>
      <c r="G2654" s="36"/>
      <c r="M2654" s="91"/>
      <c r="T2654" s="91"/>
      <c r="X2654" s="80"/>
    </row>
    <row r="2655" spans="6:24" ht="17.25">
      <c r="F2655" s="36"/>
      <c r="G2655" s="36"/>
      <c r="M2655" s="91"/>
      <c r="T2655" s="91"/>
      <c r="X2655" s="80"/>
    </row>
    <row r="2656" spans="6:24" ht="17.25">
      <c r="F2656" s="36"/>
      <c r="G2656" s="36"/>
      <c r="T2656" s="91"/>
      <c r="X2656" s="80"/>
    </row>
    <row r="2657" spans="6:24" ht="17.25">
      <c r="F2657" s="36"/>
      <c r="G2657" s="36"/>
      <c r="T2657" s="91"/>
      <c r="X2657" s="80"/>
    </row>
    <row r="2658" spans="6:24" ht="17.25">
      <c r="F2658" s="36"/>
      <c r="G2658" s="36"/>
      <c r="T2658" s="91"/>
      <c r="X2658" s="80"/>
    </row>
    <row r="2659" spans="6:24" ht="17.25">
      <c r="F2659" s="36"/>
      <c r="G2659" s="36"/>
      <c r="T2659" s="91"/>
      <c r="X2659" s="80"/>
    </row>
    <row r="2660" spans="6:24" ht="17.25">
      <c r="F2660" s="36"/>
      <c r="G2660" s="36"/>
      <c r="T2660" s="91"/>
      <c r="X2660" s="80"/>
    </row>
    <row r="2661" spans="6:24" ht="17.25">
      <c r="F2661" s="36"/>
      <c r="G2661" s="36"/>
      <c r="T2661" s="91"/>
      <c r="X2661" s="80"/>
    </row>
    <row r="2662" spans="6:24" ht="17.25">
      <c r="F2662" s="36"/>
      <c r="G2662" s="36"/>
      <c r="T2662" s="91"/>
      <c r="X2662" s="80"/>
    </row>
    <row r="2663" spans="6:24" ht="17.25">
      <c r="F2663" s="36"/>
      <c r="G2663" s="36"/>
      <c r="T2663" s="91"/>
      <c r="X2663" s="80"/>
    </row>
    <row r="2664" spans="6:24" ht="17.25">
      <c r="F2664" s="36"/>
      <c r="G2664" s="36"/>
      <c r="T2664" s="91"/>
      <c r="X2664" s="80"/>
    </row>
    <row r="2665" spans="6:24" ht="17.25">
      <c r="F2665" s="36"/>
      <c r="G2665" s="36"/>
      <c r="T2665" s="91"/>
      <c r="X2665" s="80"/>
    </row>
    <row r="2666" spans="6:24" ht="17.25">
      <c r="F2666" s="36"/>
      <c r="G2666" s="36"/>
      <c r="T2666" s="91"/>
      <c r="X2666" s="80"/>
    </row>
    <row r="2667" spans="6:24" ht="17.25">
      <c r="F2667" s="36"/>
      <c r="G2667" s="36"/>
      <c r="M2667" s="91"/>
      <c r="T2667" s="91"/>
      <c r="X2667" s="80"/>
    </row>
    <row r="2668" spans="6:24" ht="17.25">
      <c r="F2668" s="36"/>
      <c r="G2668" s="36"/>
      <c r="M2668" s="91"/>
      <c r="T2668" s="91"/>
      <c r="X2668" s="80"/>
    </row>
    <row r="2669" spans="6:24" ht="17.25">
      <c r="F2669" s="36"/>
      <c r="G2669" s="36"/>
      <c r="T2669" s="91"/>
      <c r="X2669" s="80"/>
    </row>
    <row r="2670" spans="6:24" ht="17.25">
      <c r="F2670" s="36"/>
      <c r="G2670" s="36"/>
      <c r="M2670" s="91"/>
      <c r="T2670" s="91"/>
      <c r="X2670" s="80"/>
    </row>
    <row r="2671" spans="6:24" ht="17.25">
      <c r="F2671" s="36"/>
      <c r="G2671" s="36"/>
      <c r="T2671" s="91"/>
      <c r="X2671" s="80"/>
    </row>
    <row r="2672" spans="6:24" ht="17.25">
      <c r="F2672" s="36"/>
      <c r="G2672" s="36"/>
      <c r="M2672" s="91"/>
      <c r="T2672" s="91"/>
      <c r="X2672" s="80"/>
    </row>
    <row r="2673" spans="6:24" ht="17.25">
      <c r="F2673" s="36"/>
      <c r="G2673" s="36"/>
      <c r="M2673" s="91"/>
      <c r="T2673" s="91"/>
      <c r="X2673" s="80"/>
    </row>
    <row r="2674" spans="6:24" ht="17.25">
      <c r="F2674" s="36"/>
      <c r="G2674" s="36"/>
      <c r="M2674" s="91"/>
      <c r="T2674" s="91"/>
      <c r="X2674" s="80"/>
    </row>
    <row r="2676" spans="6:24" ht="17.25">
      <c r="F2676" s="36"/>
      <c r="G2676" s="36"/>
      <c r="M2676" s="91"/>
      <c r="T2676" s="91"/>
      <c r="X2676" s="80"/>
    </row>
    <row r="2677" spans="6:24" ht="17.25">
      <c r="F2677" s="36"/>
      <c r="G2677" s="36"/>
      <c r="T2677" s="91"/>
      <c r="X2677" s="80"/>
    </row>
    <row r="2678" spans="6:24" ht="17.25">
      <c r="F2678" s="36"/>
      <c r="G2678" s="36"/>
      <c r="T2678" s="91"/>
      <c r="X2678" s="80"/>
    </row>
    <row r="2679" spans="6:24" ht="17.25">
      <c r="F2679" s="36"/>
      <c r="G2679" s="36"/>
      <c r="T2679" s="91"/>
      <c r="X2679" s="80"/>
    </row>
    <row r="2680" spans="6:24" ht="17.25">
      <c r="F2680" s="36"/>
      <c r="G2680" s="36"/>
      <c r="T2680" s="91"/>
      <c r="X2680" s="80"/>
    </row>
    <row r="2681" spans="6:24" ht="17.25">
      <c r="F2681" s="36"/>
      <c r="G2681" s="36"/>
      <c r="T2681" s="91"/>
      <c r="X2681" s="80"/>
    </row>
    <row r="2682" spans="6:24" ht="17.25">
      <c r="F2682" s="36"/>
      <c r="G2682" s="36"/>
      <c r="T2682" s="91"/>
      <c r="X2682" s="80"/>
    </row>
    <row r="2683" spans="6:24" ht="17.25">
      <c r="F2683" s="36"/>
      <c r="G2683" s="36"/>
      <c r="T2683" s="91"/>
      <c r="X2683" s="80"/>
    </row>
    <row r="2684" spans="6:24" ht="17.25">
      <c r="F2684" s="36"/>
      <c r="G2684" s="36"/>
      <c r="T2684" s="91"/>
      <c r="X2684" s="80"/>
    </row>
    <row r="2685" spans="6:24" ht="17.25">
      <c r="F2685" s="36"/>
      <c r="G2685" s="36"/>
      <c r="T2685" s="91"/>
      <c r="X2685" s="80"/>
    </row>
    <row r="2686" spans="6:24" ht="17.25">
      <c r="F2686" s="36"/>
      <c r="G2686" s="36"/>
      <c r="T2686" s="91"/>
      <c r="X2686" s="80"/>
    </row>
    <row r="2687" spans="6:24" ht="17.25">
      <c r="F2687" s="36"/>
      <c r="G2687" s="36"/>
      <c r="T2687" s="91"/>
      <c r="X2687" s="80"/>
    </row>
    <row r="2688" spans="6:24" ht="17.25">
      <c r="F2688" s="36"/>
      <c r="G2688" s="36"/>
      <c r="M2688" s="91"/>
      <c r="T2688" s="91"/>
      <c r="X2688" s="80"/>
    </row>
    <row r="2689" spans="6:24" ht="17.25">
      <c r="F2689" s="36"/>
      <c r="G2689" s="36"/>
      <c r="M2689" s="91"/>
      <c r="T2689" s="91"/>
      <c r="X2689" s="80"/>
    </row>
    <row r="2690" spans="6:24" ht="17.25">
      <c r="F2690" s="36"/>
      <c r="G2690" s="36"/>
      <c r="T2690" s="91"/>
      <c r="X2690" s="80"/>
    </row>
    <row r="2691" spans="6:24" ht="17.25">
      <c r="F2691" s="36"/>
      <c r="G2691" s="36"/>
      <c r="M2691" s="91"/>
      <c r="T2691" s="91"/>
      <c r="X2691" s="80"/>
    </row>
    <row r="2692" spans="6:24" ht="17.25">
      <c r="F2692" s="36"/>
      <c r="G2692" s="36"/>
      <c r="T2692" s="91"/>
      <c r="X2692" s="80"/>
    </row>
    <row r="2693" spans="6:24" ht="17.25">
      <c r="F2693" s="36"/>
      <c r="G2693" s="36"/>
      <c r="M2693" s="91"/>
      <c r="T2693" s="91"/>
      <c r="X2693" s="80"/>
    </row>
    <row r="2694" spans="6:24" ht="17.25">
      <c r="F2694" s="36"/>
      <c r="G2694" s="36"/>
      <c r="M2694" s="91"/>
      <c r="T2694" s="91"/>
      <c r="X2694" s="80"/>
    </row>
    <row r="2695" spans="6:24" ht="17.25">
      <c r="F2695" s="36"/>
      <c r="G2695" s="36"/>
      <c r="M2695" s="91"/>
      <c r="T2695" s="91"/>
      <c r="X2695" s="80"/>
    </row>
    <row r="2696" spans="6:24" ht="17.25">
      <c r="F2696" s="36"/>
      <c r="G2696" s="36"/>
      <c r="M2696" s="91"/>
      <c r="T2696" s="91"/>
      <c r="X2696" s="80"/>
    </row>
    <row r="2697" spans="6:24" ht="17.25">
      <c r="F2697" s="36"/>
      <c r="G2697" s="36"/>
      <c r="T2697" s="91"/>
      <c r="X2697" s="80"/>
    </row>
    <row r="2698" spans="6:24" ht="17.25">
      <c r="F2698" s="36"/>
      <c r="G2698" s="36"/>
      <c r="T2698" s="91"/>
      <c r="X2698" s="80"/>
    </row>
    <row r="2699" spans="6:24" ht="17.25">
      <c r="F2699" s="36"/>
      <c r="G2699" s="36"/>
      <c r="T2699" s="91"/>
      <c r="X2699" s="80"/>
    </row>
    <row r="2700" spans="6:24" ht="17.25">
      <c r="F2700" s="36"/>
      <c r="G2700" s="36"/>
      <c r="T2700" s="91"/>
      <c r="X2700" s="80"/>
    </row>
    <row r="2701" spans="6:24" ht="17.25">
      <c r="F2701" s="36"/>
      <c r="G2701" s="36"/>
      <c r="T2701" s="91"/>
      <c r="X2701" s="80"/>
    </row>
    <row r="2702" spans="6:24" ht="17.25">
      <c r="F2702" s="36"/>
      <c r="G2702" s="36"/>
      <c r="T2702" s="91"/>
      <c r="X2702" s="80"/>
    </row>
    <row r="2703" spans="6:24" ht="17.25">
      <c r="F2703" s="36"/>
      <c r="G2703" s="36"/>
      <c r="T2703" s="91"/>
      <c r="X2703" s="80"/>
    </row>
    <row r="2704" spans="6:24" ht="17.25">
      <c r="F2704" s="36"/>
      <c r="G2704" s="36"/>
      <c r="T2704" s="91"/>
      <c r="X2704" s="80"/>
    </row>
    <row r="2705" spans="6:24" ht="17.25">
      <c r="F2705" s="36"/>
      <c r="G2705" s="36"/>
      <c r="T2705" s="91"/>
      <c r="X2705" s="80"/>
    </row>
    <row r="2706" spans="6:24" ht="17.25">
      <c r="F2706" s="36"/>
      <c r="G2706" s="36"/>
      <c r="T2706" s="91"/>
      <c r="X2706" s="80"/>
    </row>
    <row r="2707" spans="6:24" ht="17.25">
      <c r="F2707" s="36"/>
      <c r="G2707" s="36"/>
      <c r="T2707" s="91"/>
      <c r="X2707" s="80"/>
    </row>
    <row r="2708" spans="6:24" ht="17.25">
      <c r="F2708" s="36"/>
      <c r="G2708" s="36"/>
      <c r="M2708" s="91"/>
      <c r="T2708" s="91"/>
      <c r="X2708" s="80"/>
    </row>
    <row r="2709" spans="6:24" ht="17.25">
      <c r="F2709" s="36"/>
      <c r="G2709" s="36"/>
      <c r="M2709" s="91"/>
      <c r="T2709" s="91"/>
      <c r="X2709" s="80"/>
    </row>
    <row r="2710" spans="6:24" ht="17.25">
      <c r="F2710" s="36"/>
      <c r="G2710" s="36"/>
      <c r="T2710" s="91"/>
      <c r="X2710" s="80"/>
    </row>
    <row r="2711" spans="6:24" ht="17.25">
      <c r="F2711" s="36"/>
      <c r="G2711" s="36"/>
      <c r="M2711" s="91"/>
      <c r="T2711" s="91"/>
      <c r="X2711" s="80"/>
    </row>
    <row r="2712" spans="6:24" ht="17.25">
      <c r="F2712" s="36"/>
      <c r="G2712" s="36"/>
      <c r="T2712" s="91"/>
      <c r="X2712" s="80"/>
    </row>
    <row r="2713" spans="6:24" ht="17.25">
      <c r="F2713" s="36"/>
      <c r="G2713" s="36"/>
      <c r="M2713" s="91"/>
      <c r="T2713" s="91"/>
      <c r="X2713" s="80"/>
    </row>
    <row r="2714" spans="6:24" ht="17.25">
      <c r="F2714" s="36"/>
      <c r="G2714" s="36"/>
      <c r="M2714" s="91"/>
      <c r="T2714" s="91"/>
      <c r="X2714" s="80"/>
    </row>
    <row r="2715" spans="6:24" ht="17.25">
      <c r="F2715" s="36"/>
      <c r="G2715" s="36"/>
      <c r="M2715" s="91"/>
      <c r="T2715" s="91"/>
      <c r="X2715" s="80"/>
    </row>
    <row r="2716" spans="6:24" ht="17.25">
      <c r="F2716" s="36"/>
      <c r="G2716" s="36"/>
      <c r="M2716" s="91"/>
      <c r="T2716" s="91"/>
      <c r="X2716" s="80"/>
    </row>
    <row r="2717" spans="6:24" ht="17.25">
      <c r="F2717" s="36"/>
      <c r="G2717" s="36"/>
      <c r="T2717" s="91"/>
      <c r="X2717" s="80"/>
    </row>
    <row r="2718" spans="6:24" ht="17.25">
      <c r="F2718" s="36"/>
      <c r="G2718" s="36"/>
      <c r="T2718" s="91"/>
      <c r="X2718" s="80"/>
    </row>
    <row r="2719" spans="6:24" ht="17.25">
      <c r="F2719" s="36"/>
      <c r="G2719" s="36"/>
      <c r="T2719" s="91"/>
      <c r="X2719" s="80"/>
    </row>
    <row r="2720" spans="6:24" ht="17.25">
      <c r="F2720" s="36"/>
      <c r="G2720" s="36"/>
      <c r="T2720" s="91"/>
      <c r="X2720" s="80"/>
    </row>
    <row r="2721" spans="6:24" ht="17.25">
      <c r="F2721" s="36"/>
      <c r="G2721" s="36"/>
      <c r="T2721" s="91"/>
      <c r="X2721" s="80"/>
    </row>
    <row r="2722" spans="6:24" ht="17.25">
      <c r="F2722" s="36"/>
      <c r="G2722" s="36"/>
      <c r="T2722" s="91"/>
      <c r="X2722" s="80"/>
    </row>
    <row r="2723" spans="6:24" ht="17.25">
      <c r="F2723" s="36"/>
      <c r="G2723" s="36"/>
      <c r="T2723" s="91"/>
      <c r="X2723" s="80"/>
    </row>
    <row r="2724" spans="6:24" ht="17.25">
      <c r="F2724" s="36"/>
      <c r="G2724" s="36"/>
      <c r="T2724" s="91"/>
      <c r="X2724" s="80"/>
    </row>
    <row r="2725" spans="6:24" ht="17.25">
      <c r="F2725" s="36"/>
      <c r="G2725" s="36"/>
      <c r="T2725" s="91"/>
      <c r="X2725" s="80"/>
    </row>
    <row r="2726" spans="6:24" ht="17.25">
      <c r="F2726" s="36"/>
      <c r="G2726" s="36"/>
      <c r="T2726" s="91"/>
      <c r="X2726" s="80"/>
    </row>
    <row r="2727" spans="6:24" ht="17.25">
      <c r="F2727" s="36"/>
      <c r="G2727" s="36"/>
      <c r="T2727" s="91"/>
      <c r="X2727" s="80"/>
    </row>
    <row r="2728" spans="6:24" ht="17.25">
      <c r="F2728" s="36"/>
      <c r="G2728" s="36"/>
      <c r="M2728" s="91"/>
      <c r="T2728" s="91"/>
      <c r="X2728" s="80"/>
    </row>
    <row r="2729" spans="6:24" ht="17.25">
      <c r="F2729" s="36"/>
      <c r="G2729" s="36"/>
      <c r="M2729" s="91"/>
      <c r="T2729" s="91"/>
      <c r="X2729" s="80"/>
    </row>
    <row r="2730" spans="6:24" ht="17.25">
      <c r="F2730" s="36"/>
      <c r="G2730" s="36"/>
      <c r="T2730" s="91"/>
      <c r="X2730" s="80"/>
    </row>
    <row r="2731" spans="6:24" ht="17.25">
      <c r="F2731" s="36"/>
      <c r="G2731" s="36"/>
      <c r="M2731" s="91"/>
      <c r="T2731" s="91"/>
      <c r="X2731" s="80"/>
    </row>
    <row r="2732" spans="6:24" ht="17.25">
      <c r="F2732" s="36"/>
      <c r="G2732" s="36"/>
      <c r="T2732" s="91"/>
      <c r="X2732" s="80"/>
    </row>
    <row r="2733" spans="6:24" ht="17.25">
      <c r="F2733" s="36"/>
      <c r="G2733" s="36"/>
      <c r="M2733" s="91"/>
      <c r="T2733" s="91"/>
      <c r="X2733" s="80"/>
    </row>
    <row r="2734" spans="6:24" ht="17.25">
      <c r="F2734" s="36"/>
      <c r="G2734" s="36"/>
      <c r="M2734" s="91"/>
      <c r="T2734" s="91"/>
      <c r="X2734" s="80"/>
    </row>
    <row r="2735" spans="6:24" ht="17.25">
      <c r="F2735" s="36"/>
      <c r="G2735" s="36"/>
      <c r="M2735" s="91"/>
      <c r="T2735" s="91"/>
      <c r="X2735" s="80"/>
    </row>
    <row r="2736" spans="6:24" ht="17.25">
      <c r="F2736" s="36"/>
      <c r="G2736" s="36"/>
      <c r="M2736" s="91"/>
      <c r="T2736" s="91"/>
      <c r="X2736" s="80"/>
    </row>
    <row r="2737" spans="6:24" ht="17.25">
      <c r="F2737" s="36"/>
      <c r="G2737" s="36"/>
      <c r="T2737" s="91"/>
      <c r="X2737" s="80"/>
    </row>
    <row r="2738" spans="6:24" ht="17.25">
      <c r="F2738" s="36"/>
      <c r="G2738" s="36"/>
      <c r="T2738" s="91"/>
      <c r="X2738" s="80"/>
    </row>
    <row r="2739" spans="6:24" ht="17.25">
      <c r="F2739" s="36"/>
      <c r="G2739" s="36"/>
      <c r="T2739" s="91"/>
      <c r="X2739" s="80"/>
    </row>
    <row r="2740" spans="6:24" ht="17.25">
      <c r="F2740" s="36"/>
      <c r="G2740" s="36"/>
      <c r="T2740" s="91"/>
      <c r="X2740" s="80"/>
    </row>
    <row r="2741" spans="6:24" ht="17.25">
      <c r="F2741" s="36"/>
      <c r="G2741" s="36"/>
      <c r="T2741" s="91"/>
      <c r="X2741" s="80"/>
    </row>
    <row r="2742" spans="6:24" ht="17.25">
      <c r="F2742" s="36"/>
      <c r="G2742" s="36"/>
      <c r="T2742" s="91"/>
      <c r="X2742" s="80"/>
    </row>
    <row r="2743" spans="6:24" ht="17.25">
      <c r="F2743" s="36"/>
      <c r="G2743" s="36"/>
      <c r="T2743" s="91"/>
      <c r="X2743" s="80"/>
    </row>
    <row r="2744" spans="6:24" ht="17.25">
      <c r="F2744" s="36"/>
      <c r="G2744" s="36"/>
      <c r="T2744" s="91"/>
      <c r="X2744" s="80"/>
    </row>
    <row r="2745" spans="6:24" ht="17.25">
      <c r="F2745" s="36"/>
      <c r="G2745" s="36"/>
      <c r="T2745" s="91"/>
      <c r="X2745" s="80"/>
    </row>
    <row r="2746" spans="6:24" ht="17.25">
      <c r="F2746" s="36"/>
      <c r="G2746" s="36"/>
      <c r="T2746" s="91"/>
      <c r="X2746" s="80"/>
    </row>
    <row r="2747" spans="6:24" ht="17.25">
      <c r="F2747" s="36"/>
      <c r="G2747" s="36"/>
      <c r="T2747" s="91"/>
      <c r="X2747" s="80"/>
    </row>
    <row r="2748" spans="6:24" ht="17.25">
      <c r="F2748" s="36"/>
      <c r="G2748" s="36"/>
      <c r="M2748" s="91"/>
      <c r="T2748" s="91"/>
      <c r="X2748" s="80"/>
    </row>
    <row r="2749" spans="6:24" ht="17.25">
      <c r="F2749" s="36"/>
      <c r="G2749" s="36"/>
      <c r="M2749" s="91"/>
      <c r="T2749" s="91"/>
      <c r="X2749" s="80"/>
    </row>
    <row r="2750" spans="6:24" ht="17.25">
      <c r="F2750" s="36"/>
      <c r="G2750" s="36"/>
      <c r="T2750" s="91"/>
      <c r="X2750" s="80"/>
    </row>
    <row r="2751" spans="6:24" ht="17.25">
      <c r="F2751" s="36"/>
      <c r="G2751" s="36"/>
      <c r="M2751" s="91"/>
      <c r="T2751" s="91"/>
      <c r="X2751" s="80"/>
    </row>
    <row r="2752" spans="6:24" ht="17.25">
      <c r="F2752" s="36"/>
      <c r="G2752" s="36"/>
      <c r="T2752" s="91"/>
      <c r="X2752" s="80"/>
    </row>
    <row r="2753" spans="6:24" ht="17.25">
      <c r="F2753" s="36"/>
      <c r="G2753" s="36"/>
      <c r="M2753" s="91"/>
      <c r="T2753" s="91"/>
      <c r="X2753" s="80"/>
    </row>
    <row r="2754" spans="6:24" ht="17.25">
      <c r="F2754" s="36"/>
      <c r="G2754" s="36"/>
      <c r="M2754" s="91"/>
      <c r="T2754" s="91"/>
      <c r="X2754" s="80"/>
    </row>
    <row r="2755" spans="6:24" ht="17.25">
      <c r="F2755" s="36"/>
      <c r="G2755" s="36"/>
      <c r="M2755" s="91"/>
      <c r="T2755" s="91"/>
      <c r="X2755" s="80"/>
    </row>
    <row r="2756" spans="6:24" ht="17.25">
      <c r="F2756" s="36"/>
      <c r="G2756" s="36"/>
      <c r="M2756" s="91"/>
      <c r="T2756" s="91"/>
      <c r="X2756" s="80"/>
    </row>
    <row r="2757" spans="6:24" ht="17.25">
      <c r="F2757" s="36"/>
      <c r="G2757" s="36"/>
      <c r="T2757" s="91"/>
      <c r="X2757" s="80"/>
    </row>
    <row r="2758" spans="6:24" ht="17.25">
      <c r="F2758" s="36"/>
      <c r="G2758" s="36"/>
      <c r="T2758" s="91"/>
      <c r="X2758" s="80"/>
    </row>
    <row r="2759" spans="6:24" ht="17.25">
      <c r="F2759" s="36"/>
      <c r="G2759" s="36"/>
      <c r="T2759" s="91"/>
      <c r="X2759" s="80"/>
    </row>
    <row r="2760" spans="6:24" ht="17.25">
      <c r="F2760" s="36"/>
      <c r="G2760" s="36"/>
      <c r="T2760" s="91"/>
      <c r="X2760" s="80"/>
    </row>
    <row r="2761" spans="6:24" ht="17.25">
      <c r="F2761" s="36"/>
      <c r="G2761" s="36"/>
      <c r="T2761" s="91"/>
      <c r="X2761" s="80"/>
    </row>
    <row r="2762" spans="6:24" ht="17.25">
      <c r="F2762" s="36"/>
      <c r="G2762" s="36"/>
      <c r="T2762" s="91"/>
      <c r="X2762" s="80"/>
    </row>
    <row r="2763" spans="6:24" ht="17.25">
      <c r="F2763" s="36"/>
      <c r="G2763" s="36"/>
      <c r="T2763" s="91"/>
      <c r="X2763" s="80"/>
    </row>
    <row r="2764" spans="6:24" ht="17.25">
      <c r="F2764" s="36"/>
      <c r="G2764" s="36"/>
      <c r="T2764" s="91"/>
      <c r="X2764" s="80"/>
    </row>
    <row r="2765" spans="6:24" ht="17.25">
      <c r="F2765" s="36"/>
      <c r="G2765" s="36"/>
      <c r="T2765" s="91"/>
      <c r="X2765" s="80"/>
    </row>
    <row r="2766" spans="6:24" ht="17.25">
      <c r="F2766" s="36"/>
      <c r="G2766" s="36"/>
      <c r="T2766" s="91"/>
      <c r="X2766" s="80"/>
    </row>
    <row r="2767" spans="6:24" ht="17.25">
      <c r="F2767" s="36"/>
      <c r="G2767" s="36"/>
      <c r="T2767" s="91"/>
      <c r="X2767" s="80"/>
    </row>
    <row r="2768" spans="6:24" ht="17.25">
      <c r="F2768" s="36"/>
      <c r="G2768" s="36"/>
      <c r="M2768" s="91"/>
      <c r="T2768" s="91"/>
      <c r="X2768" s="80"/>
    </row>
    <row r="2769" spans="6:24" ht="17.25">
      <c r="F2769" s="36"/>
      <c r="G2769" s="36"/>
      <c r="M2769" s="91"/>
      <c r="T2769" s="91"/>
      <c r="X2769" s="80"/>
    </row>
    <row r="2770" spans="6:24" ht="17.25">
      <c r="F2770" s="36"/>
      <c r="G2770" s="36"/>
      <c r="T2770" s="91"/>
      <c r="X2770" s="80"/>
    </row>
    <row r="2771" spans="6:24" ht="17.25">
      <c r="F2771" s="36"/>
      <c r="G2771" s="36"/>
      <c r="M2771" s="91"/>
      <c r="T2771" s="91"/>
      <c r="X2771" s="80"/>
    </row>
    <row r="2772" spans="6:24" ht="17.25">
      <c r="F2772" s="36"/>
      <c r="G2772" s="36"/>
      <c r="T2772" s="91"/>
      <c r="X2772" s="80"/>
    </row>
    <row r="2773" spans="6:24" ht="17.25">
      <c r="F2773" s="36"/>
      <c r="G2773" s="36"/>
      <c r="M2773" s="91"/>
      <c r="T2773" s="91"/>
      <c r="X2773" s="80"/>
    </row>
    <row r="2774" spans="6:24" ht="17.25">
      <c r="F2774" s="36"/>
      <c r="G2774" s="36"/>
      <c r="M2774" s="91"/>
      <c r="T2774" s="91"/>
      <c r="X2774" s="80"/>
    </row>
    <row r="2775" spans="6:24" ht="17.25">
      <c r="F2775" s="36"/>
      <c r="G2775" s="36"/>
      <c r="M2775" s="91"/>
      <c r="T2775" s="91"/>
      <c r="X2775" s="80"/>
    </row>
    <row r="2776" spans="6:24" ht="17.25">
      <c r="F2776" s="36"/>
      <c r="G2776" s="36"/>
      <c r="M2776" s="91"/>
      <c r="T2776" s="91"/>
      <c r="X2776" s="80"/>
    </row>
    <row r="2777" spans="6:24" ht="17.25">
      <c r="F2777" s="36"/>
      <c r="G2777" s="36"/>
      <c r="T2777" s="91"/>
      <c r="X2777" s="80"/>
    </row>
    <row r="2778" spans="6:24" ht="17.25">
      <c r="F2778" s="36"/>
      <c r="G2778" s="36"/>
      <c r="T2778" s="91"/>
      <c r="X2778" s="80"/>
    </row>
    <row r="2779" spans="6:24" ht="17.25">
      <c r="F2779" s="36"/>
      <c r="G2779" s="36"/>
      <c r="T2779" s="91"/>
      <c r="X2779" s="80"/>
    </row>
    <row r="2780" spans="6:24" ht="17.25">
      <c r="F2780" s="36"/>
      <c r="G2780" s="36"/>
      <c r="T2780" s="91"/>
      <c r="X2780" s="80"/>
    </row>
    <row r="2781" spans="6:24" ht="17.25">
      <c r="F2781" s="36"/>
      <c r="G2781" s="36"/>
      <c r="T2781" s="91"/>
      <c r="X2781" s="80"/>
    </row>
    <row r="2782" spans="6:24" ht="17.25">
      <c r="F2782" s="36"/>
      <c r="G2782" s="36"/>
      <c r="T2782" s="91"/>
      <c r="X2782" s="80"/>
    </row>
    <row r="2783" spans="6:24" ht="17.25">
      <c r="F2783" s="36"/>
      <c r="G2783" s="36"/>
      <c r="T2783" s="91"/>
      <c r="X2783" s="80"/>
    </row>
    <row r="2784" spans="6:24" ht="17.25">
      <c r="F2784" s="36"/>
      <c r="G2784" s="36"/>
      <c r="T2784" s="91"/>
      <c r="X2784" s="80"/>
    </row>
    <row r="2785" spans="6:24" ht="17.25">
      <c r="F2785" s="36"/>
      <c r="G2785" s="36"/>
      <c r="T2785" s="91"/>
      <c r="X2785" s="80"/>
    </row>
    <row r="2786" spans="6:24" ht="17.25">
      <c r="F2786" s="36"/>
      <c r="G2786" s="36"/>
      <c r="T2786" s="91"/>
      <c r="X2786" s="80"/>
    </row>
    <row r="2787" spans="6:24" ht="17.25">
      <c r="F2787" s="36"/>
      <c r="G2787" s="36"/>
      <c r="T2787" s="91"/>
      <c r="X2787" s="80"/>
    </row>
    <row r="2788" spans="6:24" ht="17.25">
      <c r="F2788" s="36"/>
      <c r="G2788" s="36"/>
      <c r="M2788" s="91"/>
      <c r="T2788" s="91"/>
      <c r="X2788" s="80"/>
    </row>
    <row r="2789" spans="6:24" ht="17.25">
      <c r="F2789" s="36"/>
      <c r="G2789" s="36"/>
      <c r="M2789" s="91"/>
      <c r="T2789" s="91"/>
      <c r="X2789" s="80"/>
    </row>
    <row r="2790" spans="6:24" ht="17.25">
      <c r="F2790" s="36"/>
      <c r="G2790" s="36"/>
      <c r="T2790" s="91"/>
      <c r="X2790" s="80"/>
    </row>
    <row r="2791" spans="6:24" ht="17.25">
      <c r="F2791" s="36"/>
      <c r="G2791" s="36"/>
      <c r="M2791" s="91"/>
      <c r="T2791" s="91"/>
      <c r="X2791" s="80"/>
    </row>
    <row r="2792" spans="6:24" ht="17.25">
      <c r="F2792" s="36"/>
      <c r="G2792" s="36"/>
      <c r="T2792" s="91"/>
      <c r="X2792" s="80"/>
    </row>
    <row r="2793" spans="6:24" ht="17.25">
      <c r="F2793" s="36"/>
      <c r="G2793" s="36"/>
      <c r="M2793" s="91"/>
      <c r="T2793" s="91"/>
      <c r="X2793" s="80"/>
    </row>
    <row r="2794" spans="6:24" ht="17.25">
      <c r="F2794" s="36"/>
      <c r="G2794" s="36"/>
      <c r="M2794" s="91"/>
      <c r="T2794" s="91"/>
      <c r="X2794" s="80"/>
    </row>
    <row r="2795" spans="6:24" ht="17.25">
      <c r="F2795" s="36"/>
      <c r="G2795" s="36"/>
      <c r="M2795" s="91"/>
      <c r="T2795" s="91"/>
      <c r="X2795" s="80"/>
    </row>
    <row r="2796" spans="6:24" ht="17.25">
      <c r="F2796" s="36"/>
      <c r="G2796" s="36"/>
      <c r="M2796" s="91"/>
      <c r="T2796" s="91"/>
      <c r="X2796" s="80"/>
    </row>
    <row r="2797" spans="6:24" ht="17.25">
      <c r="F2797" s="36"/>
      <c r="G2797" s="36"/>
      <c r="T2797" s="91"/>
      <c r="X2797" s="80"/>
    </row>
    <row r="2798" spans="6:24" ht="17.25">
      <c r="F2798" s="36"/>
      <c r="G2798" s="36"/>
      <c r="T2798" s="91"/>
      <c r="X2798" s="80"/>
    </row>
    <row r="2799" spans="6:24" ht="17.25">
      <c r="F2799" s="36"/>
      <c r="G2799" s="36"/>
      <c r="T2799" s="91"/>
      <c r="X2799" s="80"/>
    </row>
    <row r="2800" spans="6:24" ht="17.25">
      <c r="F2800" s="36"/>
      <c r="G2800" s="36"/>
      <c r="T2800" s="91"/>
      <c r="X2800" s="80"/>
    </row>
    <row r="2801" spans="6:24" ht="17.25">
      <c r="F2801" s="36"/>
      <c r="G2801" s="36"/>
      <c r="T2801" s="91"/>
      <c r="X2801" s="80"/>
    </row>
    <row r="2802" spans="6:24" ht="17.25">
      <c r="F2802" s="36"/>
      <c r="G2802" s="36"/>
      <c r="T2802" s="91"/>
      <c r="X2802" s="80"/>
    </row>
    <row r="2803" spans="6:24" ht="17.25">
      <c r="F2803" s="36"/>
      <c r="G2803" s="36"/>
      <c r="T2803" s="91"/>
      <c r="X2803" s="80"/>
    </row>
    <row r="2804" spans="6:24" ht="17.25">
      <c r="F2804" s="36"/>
      <c r="G2804" s="36"/>
      <c r="T2804" s="91"/>
      <c r="X2804" s="80"/>
    </row>
    <row r="2805" spans="6:24" ht="17.25">
      <c r="F2805" s="36"/>
      <c r="G2805" s="36"/>
      <c r="T2805" s="91"/>
      <c r="X2805" s="80"/>
    </row>
    <row r="2806" spans="6:24" ht="17.25">
      <c r="F2806" s="36"/>
      <c r="G2806" s="36"/>
      <c r="T2806" s="91"/>
      <c r="X2806" s="80"/>
    </row>
    <row r="2807" spans="6:24" ht="17.25">
      <c r="F2807" s="36"/>
      <c r="G2807" s="36"/>
      <c r="T2807" s="91"/>
      <c r="X2807" s="80"/>
    </row>
    <row r="2808" spans="6:24" ht="17.25">
      <c r="F2808" s="36"/>
      <c r="G2808" s="36"/>
      <c r="M2808" s="91"/>
      <c r="T2808" s="91"/>
      <c r="X2808" s="80"/>
    </row>
    <row r="2809" spans="6:24" ht="17.25">
      <c r="F2809" s="36"/>
      <c r="G2809" s="36"/>
      <c r="M2809" s="91"/>
      <c r="T2809" s="91"/>
      <c r="X2809" s="80"/>
    </row>
    <row r="2810" spans="6:24" ht="17.25">
      <c r="F2810" s="36"/>
      <c r="G2810" s="36"/>
      <c r="T2810" s="91"/>
      <c r="X2810" s="80"/>
    </row>
    <row r="2811" spans="6:24" ht="17.25">
      <c r="F2811" s="36"/>
      <c r="G2811" s="36"/>
      <c r="M2811" s="91"/>
      <c r="T2811" s="91"/>
      <c r="X2811" s="80"/>
    </row>
    <row r="2812" spans="6:24" ht="17.25">
      <c r="F2812" s="36"/>
      <c r="G2812" s="36"/>
      <c r="T2812" s="91"/>
      <c r="X2812" s="80"/>
    </row>
    <row r="2813" spans="6:24" ht="17.25">
      <c r="F2813" s="36"/>
      <c r="G2813" s="36"/>
      <c r="M2813" s="91"/>
      <c r="T2813" s="91"/>
      <c r="X2813" s="80"/>
    </row>
    <row r="2814" spans="6:24" ht="17.25">
      <c r="F2814" s="36"/>
      <c r="G2814" s="36"/>
      <c r="M2814" s="91"/>
      <c r="T2814" s="91"/>
      <c r="X2814" s="80"/>
    </row>
    <row r="2815" spans="6:24" ht="17.25">
      <c r="F2815" s="36"/>
      <c r="G2815" s="36"/>
      <c r="M2815" s="91"/>
      <c r="T2815" s="91"/>
      <c r="X2815" s="80"/>
    </row>
    <row r="2816" spans="6:24" ht="17.25">
      <c r="F2816" s="36"/>
      <c r="G2816" s="36"/>
      <c r="M2816" s="91"/>
      <c r="T2816" s="91"/>
      <c r="X2816" s="80"/>
    </row>
    <row r="2817" spans="6:24" ht="17.25">
      <c r="F2817" s="36"/>
      <c r="G2817" s="36"/>
      <c r="T2817" s="91"/>
      <c r="X2817" s="80"/>
    </row>
    <row r="2818" spans="6:24" ht="17.25">
      <c r="F2818" s="36"/>
      <c r="G2818" s="36"/>
      <c r="T2818" s="91"/>
      <c r="X2818" s="80"/>
    </row>
    <row r="2819" spans="6:24" ht="17.25">
      <c r="F2819" s="36"/>
      <c r="G2819" s="36"/>
      <c r="T2819" s="91"/>
      <c r="X2819" s="80"/>
    </row>
    <row r="2820" spans="6:24" ht="17.25">
      <c r="F2820" s="36"/>
      <c r="G2820" s="36"/>
      <c r="T2820" s="91"/>
      <c r="X2820" s="80"/>
    </row>
    <row r="2821" spans="6:24" ht="17.25">
      <c r="F2821" s="36"/>
      <c r="G2821" s="36"/>
      <c r="T2821" s="91"/>
      <c r="X2821" s="80"/>
    </row>
    <row r="2822" spans="6:24" ht="17.25">
      <c r="F2822" s="36"/>
      <c r="G2822" s="36"/>
      <c r="T2822" s="91"/>
      <c r="X2822" s="80"/>
    </row>
    <row r="2823" spans="6:24" ht="17.25">
      <c r="F2823" s="36"/>
      <c r="G2823" s="36"/>
      <c r="T2823" s="91"/>
      <c r="X2823" s="80"/>
    </row>
    <row r="2824" spans="6:24" ht="17.25">
      <c r="F2824" s="36"/>
      <c r="G2824" s="36"/>
      <c r="T2824" s="91"/>
      <c r="X2824" s="80"/>
    </row>
    <row r="2825" spans="6:24" ht="17.25">
      <c r="F2825" s="36"/>
      <c r="G2825" s="36"/>
      <c r="T2825" s="91"/>
      <c r="X2825" s="80"/>
    </row>
    <row r="2826" spans="6:24" ht="17.25">
      <c r="F2826" s="36"/>
      <c r="G2826" s="36"/>
      <c r="T2826" s="91"/>
      <c r="X2826" s="80"/>
    </row>
    <row r="2827" spans="6:24" ht="17.25">
      <c r="F2827" s="36"/>
      <c r="G2827" s="36"/>
      <c r="T2827" s="91"/>
      <c r="X2827" s="80"/>
    </row>
    <row r="2828" spans="6:24" ht="17.25">
      <c r="F2828" s="36"/>
      <c r="G2828" s="36"/>
      <c r="M2828" s="91"/>
      <c r="T2828" s="91"/>
      <c r="X2828" s="80"/>
    </row>
    <row r="2829" spans="6:24" ht="17.25">
      <c r="F2829" s="36"/>
      <c r="G2829" s="36"/>
      <c r="M2829" s="91"/>
      <c r="T2829" s="91"/>
      <c r="X2829" s="80"/>
    </row>
    <row r="2830" spans="6:24" ht="17.25">
      <c r="F2830" s="36"/>
      <c r="G2830" s="36"/>
      <c r="T2830" s="91"/>
      <c r="X2830" s="80"/>
    </row>
    <row r="2831" spans="6:24" ht="17.25">
      <c r="F2831" s="36"/>
      <c r="G2831" s="36"/>
      <c r="M2831" s="91"/>
      <c r="T2831" s="91"/>
      <c r="X2831" s="80"/>
    </row>
    <row r="2832" spans="6:24" ht="17.25">
      <c r="F2832" s="36"/>
      <c r="G2832" s="36"/>
      <c r="T2832" s="91"/>
      <c r="X2832" s="80"/>
    </row>
    <row r="2833" spans="6:24" ht="17.25">
      <c r="F2833" s="36"/>
      <c r="G2833" s="36"/>
      <c r="M2833" s="91"/>
      <c r="T2833" s="91"/>
      <c r="X2833" s="80"/>
    </row>
    <row r="2834" spans="6:24" ht="17.25">
      <c r="F2834" s="36"/>
      <c r="G2834" s="36"/>
      <c r="M2834" s="91"/>
      <c r="T2834" s="91"/>
      <c r="X2834" s="80"/>
    </row>
    <row r="2835" spans="6:24" ht="17.25">
      <c r="F2835" s="36"/>
      <c r="G2835" s="36"/>
      <c r="M2835" s="91"/>
      <c r="T2835" s="91"/>
      <c r="X2835" s="80"/>
    </row>
    <row r="2836" spans="6:24" ht="17.25">
      <c r="F2836" s="36"/>
      <c r="G2836" s="36"/>
      <c r="M2836" s="91"/>
      <c r="T2836" s="91"/>
      <c r="X2836" s="80"/>
    </row>
    <row r="2837" spans="6:24" ht="17.25">
      <c r="F2837" s="36"/>
      <c r="G2837" s="36"/>
      <c r="T2837" s="91"/>
      <c r="X2837" s="80"/>
    </row>
    <row r="2838" spans="6:24" ht="17.25">
      <c r="F2838" s="36"/>
      <c r="G2838" s="36"/>
      <c r="T2838" s="91"/>
      <c r="X2838" s="80"/>
    </row>
    <row r="2839" spans="6:24" ht="17.25">
      <c r="F2839" s="36"/>
      <c r="G2839" s="36"/>
      <c r="T2839" s="91"/>
      <c r="X2839" s="80"/>
    </row>
    <row r="2840" spans="6:24" ht="17.25">
      <c r="F2840" s="36"/>
      <c r="G2840" s="36"/>
      <c r="T2840" s="91"/>
      <c r="X2840" s="80"/>
    </row>
    <row r="2841" spans="6:24" ht="17.25">
      <c r="F2841" s="36"/>
      <c r="G2841" s="36"/>
      <c r="T2841" s="91"/>
      <c r="X2841" s="80"/>
    </row>
    <row r="2842" spans="6:24" ht="17.25">
      <c r="F2842" s="36"/>
      <c r="G2842" s="36"/>
      <c r="T2842" s="91"/>
      <c r="X2842" s="80"/>
    </row>
    <row r="2843" spans="6:24" ht="17.25">
      <c r="F2843" s="36"/>
      <c r="G2843" s="36"/>
      <c r="T2843" s="91"/>
      <c r="X2843" s="80"/>
    </row>
    <row r="2844" spans="6:24" ht="17.25">
      <c r="F2844" s="36"/>
      <c r="G2844" s="36"/>
      <c r="T2844" s="91"/>
      <c r="X2844" s="80"/>
    </row>
    <row r="2845" spans="6:24" ht="17.25">
      <c r="F2845" s="36"/>
      <c r="G2845" s="36"/>
      <c r="T2845" s="91"/>
      <c r="X2845" s="80"/>
    </row>
    <row r="2846" spans="6:24" ht="17.25">
      <c r="F2846" s="36"/>
      <c r="G2846" s="36"/>
      <c r="T2846" s="91"/>
      <c r="X2846" s="80"/>
    </row>
    <row r="2847" spans="6:24" ht="17.25">
      <c r="F2847" s="36"/>
      <c r="G2847" s="36"/>
      <c r="T2847" s="91"/>
      <c r="X2847" s="80"/>
    </row>
    <row r="2848" spans="6:24" ht="17.25">
      <c r="F2848" s="36"/>
      <c r="G2848" s="36"/>
      <c r="M2848" s="91"/>
      <c r="T2848" s="91"/>
      <c r="X2848" s="80"/>
    </row>
    <row r="2849" spans="6:24" ht="17.25">
      <c r="F2849" s="36"/>
      <c r="G2849" s="36"/>
      <c r="M2849" s="91"/>
      <c r="T2849" s="91"/>
      <c r="X2849" s="80"/>
    </row>
    <row r="2850" spans="6:24" ht="17.25">
      <c r="F2850" s="36"/>
      <c r="G2850" s="36"/>
      <c r="T2850" s="91"/>
      <c r="X2850" s="80"/>
    </row>
    <row r="2851" spans="6:24" ht="17.25">
      <c r="F2851" s="36"/>
      <c r="G2851" s="36"/>
      <c r="M2851" s="91"/>
      <c r="T2851" s="91"/>
      <c r="X2851" s="80"/>
    </row>
    <row r="2852" spans="6:24" ht="17.25">
      <c r="F2852" s="36"/>
      <c r="G2852" s="36"/>
      <c r="T2852" s="91"/>
      <c r="X2852" s="80"/>
    </row>
    <row r="2853" spans="6:24" ht="17.25">
      <c r="F2853" s="36"/>
      <c r="G2853" s="36"/>
      <c r="M2853" s="91"/>
      <c r="T2853" s="91"/>
      <c r="X2853" s="80"/>
    </row>
    <row r="2854" spans="6:24" ht="17.25">
      <c r="F2854" s="36"/>
      <c r="G2854" s="36"/>
      <c r="M2854" s="91"/>
      <c r="T2854" s="91"/>
      <c r="X2854" s="80"/>
    </row>
    <row r="2855" spans="6:24" ht="17.25">
      <c r="F2855" s="36"/>
      <c r="G2855" s="36"/>
      <c r="M2855" s="91"/>
      <c r="T2855" s="91"/>
      <c r="X2855" s="80"/>
    </row>
    <row r="2856" spans="6:24" ht="17.25">
      <c r="F2856" s="36"/>
      <c r="G2856" s="36"/>
      <c r="M2856" s="91"/>
      <c r="T2856" s="91"/>
      <c r="X2856" s="80"/>
    </row>
    <row r="2857" spans="6:24" ht="17.25">
      <c r="F2857" s="36"/>
      <c r="G2857" s="36"/>
      <c r="T2857" s="91"/>
      <c r="X2857" s="80"/>
    </row>
    <row r="2858" spans="6:24" ht="17.25">
      <c r="F2858" s="36"/>
      <c r="G2858" s="36"/>
      <c r="T2858" s="91"/>
      <c r="X2858" s="80"/>
    </row>
    <row r="2859" spans="6:24" ht="17.25">
      <c r="F2859" s="36"/>
      <c r="G2859" s="36"/>
      <c r="T2859" s="91"/>
      <c r="X2859" s="80"/>
    </row>
    <row r="2860" spans="6:24" ht="17.25">
      <c r="F2860" s="36"/>
      <c r="G2860" s="36"/>
      <c r="T2860" s="91"/>
      <c r="X2860" s="80"/>
    </row>
    <row r="2861" spans="6:24" ht="17.25">
      <c r="F2861" s="36"/>
      <c r="G2861" s="36"/>
      <c r="T2861" s="91"/>
      <c r="X2861" s="80"/>
    </row>
    <row r="2862" spans="6:24" ht="17.25">
      <c r="F2862" s="36"/>
      <c r="G2862" s="36"/>
      <c r="T2862" s="91"/>
      <c r="X2862" s="80"/>
    </row>
    <row r="2863" spans="6:24" ht="17.25">
      <c r="F2863" s="36"/>
      <c r="G2863" s="36"/>
      <c r="T2863" s="91"/>
      <c r="X2863" s="80"/>
    </row>
    <row r="2864" spans="6:24" ht="17.25">
      <c r="F2864" s="36"/>
      <c r="G2864" s="36"/>
      <c r="T2864" s="91"/>
      <c r="X2864" s="80"/>
    </row>
    <row r="2865" spans="1:25" ht="17.25">
      <c r="F2865" s="36"/>
      <c r="G2865" s="36"/>
      <c r="T2865" s="91"/>
      <c r="X2865" s="80"/>
    </row>
    <row r="2866" spans="1:25" ht="17.25">
      <c r="F2866" s="36"/>
      <c r="G2866" s="36"/>
      <c r="T2866" s="91"/>
      <c r="X2866" s="80"/>
    </row>
    <row r="2867" spans="1:25" ht="17.25">
      <c r="F2867" s="36"/>
      <c r="G2867" s="36"/>
      <c r="T2867" s="91"/>
      <c r="X2867" s="80"/>
    </row>
    <row r="2868" spans="1:25" ht="17.25">
      <c r="F2868" s="36"/>
      <c r="G2868" s="36"/>
      <c r="M2868" s="91"/>
      <c r="T2868" s="91"/>
      <c r="X2868" s="80"/>
    </row>
    <row r="2869" spans="1:25" ht="17.25">
      <c r="F2869" s="36"/>
      <c r="G2869" s="36"/>
      <c r="M2869" s="91"/>
      <c r="T2869" s="91"/>
      <c r="X2869" s="80"/>
    </row>
    <row r="2870" spans="1:25" ht="17.25">
      <c r="F2870" s="36"/>
      <c r="G2870" s="36"/>
      <c r="T2870" s="91"/>
      <c r="X2870" s="80"/>
    </row>
    <row r="2871" spans="1:25" ht="17.25">
      <c r="F2871" s="36"/>
      <c r="G2871" s="36"/>
      <c r="M2871" s="91"/>
      <c r="T2871" s="91"/>
      <c r="X2871" s="80"/>
    </row>
    <row r="2872" spans="1:25" ht="17.25">
      <c r="F2872" s="36"/>
      <c r="G2872" s="36"/>
      <c r="T2872" s="91"/>
      <c r="X2872" s="80"/>
    </row>
    <row r="2873" spans="1:25" ht="17.25">
      <c r="F2873" s="36"/>
      <c r="G2873" s="36"/>
      <c r="M2873" s="91"/>
      <c r="T2873" s="91"/>
      <c r="X2873" s="80"/>
    </row>
    <row r="2874" spans="1:25" ht="17.25">
      <c r="F2874" s="36"/>
      <c r="G2874" s="36"/>
      <c r="M2874" s="91"/>
      <c r="T2874" s="91"/>
      <c r="X2874" s="80"/>
    </row>
    <row r="2875" spans="1:25" ht="17.25">
      <c r="F2875" s="36"/>
      <c r="G2875" s="36"/>
      <c r="M2875" s="91"/>
      <c r="T2875" s="91"/>
      <c r="X2875" s="80"/>
    </row>
    <row r="2876" spans="1:25" ht="17.25">
      <c r="B2876" s="42"/>
      <c r="C2876" s="42"/>
      <c r="D2876" s="42"/>
      <c r="F2876" s="44"/>
      <c r="G2876" s="44"/>
      <c r="H2876" s="42"/>
      <c r="I2876" s="42"/>
      <c r="J2876" s="95"/>
      <c r="K2876" s="42"/>
      <c r="L2876" s="42"/>
      <c r="M2876" s="95"/>
      <c r="N2876" s="42"/>
      <c r="O2876" s="42"/>
      <c r="P2876" s="42"/>
      <c r="Q2876" s="42"/>
      <c r="R2876" s="42"/>
      <c r="S2876" s="42"/>
      <c r="T2876" s="95"/>
      <c r="U2876" s="42"/>
      <c r="V2876" s="42"/>
      <c r="W2876" s="95"/>
      <c r="X2876" s="62"/>
      <c r="Y2876" s="42"/>
    </row>
    <row r="2877" spans="1:25" ht="17.25">
      <c r="A2877" s="42"/>
      <c r="B2877" s="42"/>
      <c r="C2877" s="42"/>
      <c r="D2877" s="42"/>
      <c r="F2877" s="44"/>
      <c r="G2877" s="44"/>
      <c r="H2877" s="42"/>
      <c r="I2877" s="42"/>
      <c r="J2877" s="95"/>
      <c r="K2877" s="42"/>
      <c r="L2877" s="42"/>
      <c r="M2877" s="42"/>
      <c r="N2877" s="42"/>
      <c r="O2877" s="42"/>
      <c r="P2877" s="42"/>
      <c r="Q2877" s="42"/>
      <c r="R2877" s="42"/>
      <c r="S2877" s="42"/>
      <c r="T2877" s="95"/>
      <c r="U2877" s="42"/>
      <c r="V2877" s="42"/>
      <c r="W2877" s="95"/>
      <c r="X2877" s="62"/>
      <c r="Y2877" s="42"/>
    </row>
    <row r="2878" spans="1:25" ht="17.25">
      <c r="A2878" s="42"/>
      <c r="B2878" s="42"/>
      <c r="C2878" s="42"/>
      <c r="D2878" s="42"/>
      <c r="F2878" s="44"/>
      <c r="G2878" s="44"/>
      <c r="H2878" s="42"/>
      <c r="I2878" s="42"/>
      <c r="J2878" s="95"/>
      <c r="K2878" s="42"/>
      <c r="L2878" s="42"/>
      <c r="M2878" s="42"/>
      <c r="N2878" s="42"/>
      <c r="O2878" s="42"/>
      <c r="P2878" s="42"/>
      <c r="Q2878" s="42"/>
      <c r="R2878" s="42"/>
      <c r="S2878" s="42"/>
      <c r="T2878" s="95"/>
      <c r="U2878" s="42"/>
      <c r="V2878" s="42"/>
      <c r="W2878" s="95"/>
      <c r="X2878" s="62"/>
      <c r="Y2878" s="42"/>
    </row>
    <row r="2879" spans="1:25" ht="17.25">
      <c r="A2879" s="42"/>
      <c r="B2879" s="42"/>
      <c r="C2879" s="42"/>
      <c r="D2879" s="42"/>
      <c r="F2879" s="44"/>
      <c r="G2879" s="44"/>
      <c r="H2879" s="42"/>
      <c r="I2879" s="42"/>
      <c r="J2879" s="95"/>
      <c r="K2879" s="42"/>
      <c r="L2879" s="42"/>
      <c r="M2879" s="42"/>
      <c r="N2879" s="42"/>
      <c r="O2879" s="42"/>
      <c r="P2879" s="42"/>
      <c r="Q2879" s="42"/>
      <c r="R2879" s="42"/>
      <c r="S2879" s="42"/>
      <c r="T2879" s="95"/>
      <c r="U2879" s="42"/>
      <c r="V2879" s="42"/>
      <c r="W2879" s="95"/>
      <c r="X2879" s="62"/>
      <c r="Y2879" s="42"/>
    </row>
    <row r="2880" spans="1:25" ht="17.25">
      <c r="A2880" s="42"/>
      <c r="B2880" s="42"/>
      <c r="C2880" s="42"/>
      <c r="D2880" s="42"/>
      <c r="F2880" s="44"/>
      <c r="G2880" s="44"/>
      <c r="H2880" s="42"/>
      <c r="I2880" s="42"/>
      <c r="J2880" s="95"/>
      <c r="K2880" s="42"/>
      <c r="L2880" s="42"/>
      <c r="M2880" s="42"/>
      <c r="N2880" s="42"/>
      <c r="O2880" s="42"/>
      <c r="P2880" s="42"/>
      <c r="Q2880" s="42"/>
      <c r="R2880" s="42"/>
      <c r="S2880" s="42"/>
      <c r="T2880" s="95"/>
      <c r="U2880" s="42"/>
      <c r="V2880" s="42"/>
      <c r="W2880" s="95"/>
      <c r="X2880" s="62"/>
      <c r="Y2880" s="42"/>
    </row>
    <row r="2881" spans="1:25" ht="17.25">
      <c r="A2881" s="42"/>
      <c r="B2881" s="42"/>
      <c r="C2881" s="42"/>
      <c r="D2881" s="42"/>
      <c r="F2881" s="44"/>
      <c r="G2881" s="44"/>
      <c r="H2881" s="42"/>
      <c r="I2881" s="42"/>
      <c r="J2881" s="95"/>
      <c r="K2881" s="42"/>
      <c r="L2881" s="42"/>
      <c r="M2881" s="42"/>
      <c r="N2881" s="42"/>
      <c r="O2881" s="42"/>
      <c r="P2881" s="42"/>
      <c r="Q2881" s="42"/>
      <c r="R2881" s="42"/>
      <c r="S2881" s="42"/>
      <c r="T2881" s="95"/>
      <c r="U2881" s="42"/>
      <c r="V2881" s="42"/>
      <c r="W2881" s="95"/>
      <c r="X2881" s="62"/>
      <c r="Y2881" s="42"/>
    </row>
    <row r="2882" spans="1:25" ht="17.25">
      <c r="A2882" s="42"/>
      <c r="B2882" s="42"/>
      <c r="C2882" s="42"/>
      <c r="D2882" s="42"/>
      <c r="F2882" s="44"/>
      <c r="G2882" s="44"/>
      <c r="H2882" s="42"/>
      <c r="I2882" s="42"/>
      <c r="J2882" s="95"/>
      <c r="K2882" s="42"/>
      <c r="L2882" s="42"/>
      <c r="M2882" s="42"/>
      <c r="N2882" s="42"/>
      <c r="O2882" s="42"/>
      <c r="P2882" s="42"/>
      <c r="Q2882" s="42"/>
      <c r="R2882" s="42"/>
      <c r="S2882" s="42"/>
      <c r="T2882" s="95"/>
      <c r="U2882" s="42"/>
      <c r="V2882" s="42"/>
      <c r="W2882" s="95"/>
      <c r="X2882" s="62"/>
      <c r="Y2882" s="42"/>
    </row>
    <row r="2883" spans="1:25" ht="17.25">
      <c r="A2883" s="42"/>
      <c r="B2883" s="42"/>
      <c r="C2883" s="42"/>
      <c r="D2883" s="42"/>
      <c r="F2883" s="44"/>
      <c r="G2883" s="44"/>
      <c r="H2883" s="42"/>
      <c r="I2883" s="42"/>
      <c r="J2883" s="95"/>
      <c r="K2883" s="42"/>
      <c r="L2883" s="42"/>
      <c r="M2883" s="42"/>
      <c r="N2883" s="42"/>
      <c r="O2883" s="42"/>
      <c r="P2883" s="42"/>
      <c r="Q2883" s="42"/>
      <c r="R2883" s="42"/>
      <c r="S2883" s="42"/>
      <c r="T2883" s="95"/>
      <c r="U2883" s="42"/>
      <c r="V2883" s="42"/>
      <c r="W2883" s="95"/>
      <c r="X2883" s="62"/>
      <c r="Y2883" s="42"/>
    </row>
    <row r="2884" spans="1:25" ht="17.25">
      <c r="A2884" s="42"/>
      <c r="B2884" s="42"/>
      <c r="C2884" s="42"/>
      <c r="D2884" s="42"/>
      <c r="F2884" s="44"/>
      <c r="G2884" s="44"/>
      <c r="H2884" s="42"/>
      <c r="I2884" s="42"/>
      <c r="J2884" s="95"/>
      <c r="K2884" s="42"/>
      <c r="L2884" s="42"/>
      <c r="M2884" s="42"/>
      <c r="N2884" s="42"/>
      <c r="O2884" s="42"/>
      <c r="P2884" s="42"/>
      <c r="Q2884" s="42"/>
      <c r="R2884" s="42"/>
      <c r="S2884" s="42"/>
      <c r="T2884" s="95"/>
      <c r="U2884" s="42"/>
      <c r="V2884" s="42"/>
      <c r="W2884" s="95"/>
      <c r="X2884" s="62"/>
      <c r="Y2884" s="42"/>
    </row>
    <row r="2885" spans="1:25" ht="17.25">
      <c r="A2885" s="42"/>
      <c r="B2885" s="42"/>
      <c r="C2885" s="42"/>
      <c r="D2885" s="42"/>
      <c r="F2885" s="44"/>
      <c r="G2885" s="44"/>
      <c r="H2885" s="42"/>
      <c r="I2885" s="42"/>
      <c r="J2885" s="95"/>
      <c r="K2885" s="42"/>
      <c r="L2885" s="42"/>
      <c r="M2885" s="42"/>
      <c r="N2885" s="42"/>
      <c r="O2885" s="42"/>
      <c r="P2885" s="42"/>
      <c r="Q2885" s="42"/>
      <c r="R2885" s="42"/>
      <c r="S2885" s="42"/>
      <c r="T2885" s="95"/>
      <c r="U2885" s="42"/>
      <c r="V2885" s="42"/>
      <c r="W2885" s="95"/>
      <c r="X2885" s="62"/>
      <c r="Y2885" s="42"/>
    </row>
    <row r="2886" spans="1:25" ht="17.25">
      <c r="A2886" s="42"/>
      <c r="B2886" s="42"/>
      <c r="C2886" s="42"/>
      <c r="D2886" s="42"/>
      <c r="F2886" s="44"/>
      <c r="G2886" s="44"/>
      <c r="H2886" s="42"/>
      <c r="I2886" s="42"/>
      <c r="J2886" s="95"/>
      <c r="K2886" s="42"/>
      <c r="L2886" s="42"/>
      <c r="M2886" s="42"/>
      <c r="N2886" s="42"/>
      <c r="O2886" s="42"/>
      <c r="P2886" s="42"/>
      <c r="Q2886" s="42"/>
      <c r="R2886" s="42"/>
      <c r="S2886" s="42"/>
      <c r="T2886" s="95"/>
      <c r="U2886" s="42"/>
      <c r="V2886" s="42"/>
      <c r="W2886" s="95"/>
      <c r="X2886" s="62"/>
      <c r="Y2886" s="42"/>
    </row>
    <row r="2887" spans="1:25" ht="17.25">
      <c r="A2887" s="42"/>
      <c r="B2887" s="42"/>
      <c r="C2887" s="42"/>
      <c r="D2887" s="42"/>
      <c r="F2887" s="44"/>
      <c r="G2887" s="44"/>
      <c r="H2887" s="42"/>
      <c r="I2887" s="42"/>
      <c r="J2887" s="95"/>
      <c r="K2887" s="42"/>
      <c r="L2887" s="42"/>
      <c r="M2887" s="42"/>
      <c r="N2887" s="42"/>
      <c r="O2887" s="42"/>
      <c r="P2887" s="42"/>
      <c r="Q2887" s="42"/>
      <c r="R2887" s="42"/>
      <c r="S2887" s="42"/>
      <c r="T2887" s="95"/>
      <c r="U2887" s="42"/>
      <c r="V2887" s="42"/>
      <c r="W2887" s="95"/>
      <c r="X2887" s="62"/>
      <c r="Y2887" s="42"/>
    </row>
    <row r="2888" spans="1:25" ht="17.25">
      <c r="A2888" s="42"/>
      <c r="B2888" s="42"/>
      <c r="C2888" s="42"/>
      <c r="D2888" s="42"/>
      <c r="F2888" s="44"/>
      <c r="G2888" s="44"/>
      <c r="H2888" s="42"/>
      <c r="I2888" s="42"/>
      <c r="J2888" s="95"/>
      <c r="K2888" s="42"/>
      <c r="L2888" s="42"/>
      <c r="M2888" s="95"/>
      <c r="N2888" s="42"/>
      <c r="O2888" s="42"/>
      <c r="P2888" s="42"/>
      <c r="Q2888" s="42"/>
      <c r="R2888" s="42"/>
      <c r="S2888" s="42"/>
      <c r="T2888" s="95"/>
      <c r="U2888" s="42"/>
      <c r="V2888" s="42"/>
      <c r="W2888" s="95"/>
      <c r="X2888" s="62"/>
      <c r="Y2888" s="42"/>
    </row>
    <row r="2889" spans="1:25" ht="17.25">
      <c r="A2889" s="42"/>
      <c r="B2889" s="42"/>
      <c r="C2889" s="42"/>
      <c r="D2889" s="42"/>
      <c r="F2889" s="44"/>
      <c r="G2889" s="44"/>
      <c r="H2889" s="42"/>
      <c r="I2889" s="42"/>
      <c r="J2889" s="95"/>
      <c r="K2889" s="42"/>
      <c r="L2889" s="42"/>
      <c r="M2889" s="95"/>
      <c r="N2889" s="42"/>
      <c r="O2889" s="42"/>
      <c r="P2889" s="42"/>
      <c r="Q2889" s="42"/>
      <c r="R2889" s="42"/>
      <c r="S2889" s="42"/>
      <c r="T2889" s="95"/>
      <c r="U2889" s="42"/>
      <c r="V2889" s="42"/>
      <c r="W2889" s="95"/>
      <c r="X2889" s="62"/>
      <c r="Y2889" s="42"/>
    </row>
    <row r="2890" spans="1:25" ht="17.25">
      <c r="A2890" s="42"/>
      <c r="B2890" s="42"/>
      <c r="C2890" s="42"/>
      <c r="D2890" s="42"/>
      <c r="F2890" s="44"/>
      <c r="G2890" s="44"/>
      <c r="H2890" s="42"/>
      <c r="I2890" s="42"/>
      <c r="J2890" s="95"/>
      <c r="K2890" s="42"/>
      <c r="L2890" s="42"/>
      <c r="N2890" s="42"/>
      <c r="O2890" s="42"/>
      <c r="P2890" s="42"/>
      <c r="Q2890" s="42"/>
      <c r="R2890" s="42"/>
      <c r="S2890" s="42"/>
      <c r="T2890" s="95"/>
      <c r="U2890" s="42"/>
      <c r="V2890" s="42"/>
      <c r="W2890" s="95"/>
      <c r="X2890" s="62"/>
      <c r="Y2890" s="42"/>
    </row>
    <row r="2891" spans="1:25" ht="17.25">
      <c r="A2891" s="42"/>
      <c r="B2891" s="42"/>
      <c r="C2891" s="42"/>
      <c r="D2891" s="42"/>
      <c r="F2891" s="44"/>
      <c r="G2891" s="44"/>
      <c r="H2891" s="42"/>
      <c r="I2891" s="42"/>
      <c r="J2891" s="95"/>
      <c r="K2891" s="42"/>
      <c r="L2891" s="42"/>
      <c r="M2891" s="91"/>
      <c r="N2891" s="42"/>
      <c r="O2891" s="42"/>
      <c r="P2891" s="42"/>
      <c r="Q2891" s="42"/>
      <c r="R2891" s="42"/>
      <c r="S2891" s="42"/>
      <c r="T2891" s="95"/>
      <c r="U2891" s="42"/>
      <c r="V2891" s="42"/>
      <c r="W2891" s="95"/>
      <c r="X2891" s="62"/>
      <c r="Y2891" s="42"/>
    </row>
    <row r="2892" spans="1:25" ht="17.25">
      <c r="A2892" s="42"/>
      <c r="B2892" s="42"/>
      <c r="C2892" s="42"/>
      <c r="D2892" s="42"/>
      <c r="F2892" s="44"/>
      <c r="G2892" s="44"/>
      <c r="H2892" s="42"/>
      <c r="I2892" s="42"/>
      <c r="J2892" s="95"/>
      <c r="K2892" s="42"/>
      <c r="L2892" s="42"/>
      <c r="N2892" s="42"/>
      <c r="O2892" s="42"/>
      <c r="P2892" s="42"/>
      <c r="Q2892" s="42"/>
      <c r="R2892" s="42"/>
      <c r="S2892" s="42"/>
      <c r="T2892" s="95"/>
      <c r="U2892" s="42"/>
      <c r="V2892" s="42"/>
      <c r="W2892" s="95"/>
      <c r="X2892" s="62"/>
      <c r="Y2892" s="42"/>
    </row>
    <row r="2893" spans="1:25" ht="17.25">
      <c r="A2893" s="42"/>
      <c r="B2893" s="42"/>
      <c r="C2893" s="42"/>
      <c r="D2893" s="42"/>
      <c r="F2893" s="44"/>
      <c r="G2893" s="44"/>
      <c r="H2893" s="42"/>
      <c r="I2893" s="42"/>
      <c r="J2893" s="95"/>
      <c r="K2893" s="42"/>
      <c r="L2893" s="42"/>
      <c r="M2893" s="91"/>
      <c r="N2893" s="42"/>
      <c r="O2893" s="42"/>
      <c r="P2893" s="42"/>
      <c r="Q2893" s="42"/>
      <c r="R2893" s="42"/>
      <c r="S2893" s="42"/>
      <c r="T2893" s="95"/>
      <c r="U2893" s="42"/>
      <c r="V2893" s="42"/>
      <c r="W2893" s="95"/>
      <c r="X2893" s="62"/>
      <c r="Y2893" s="42"/>
    </row>
    <row r="2894" spans="1:25" ht="17.25">
      <c r="A2894" s="42"/>
      <c r="B2894" s="42"/>
      <c r="C2894" s="42"/>
      <c r="D2894" s="42"/>
      <c r="F2894" s="44"/>
      <c r="G2894" s="44"/>
      <c r="H2894" s="42"/>
      <c r="I2894" s="42"/>
      <c r="J2894" s="95"/>
      <c r="K2894" s="42"/>
      <c r="L2894" s="42"/>
      <c r="M2894" s="91"/>
      <c r="N2894" s="42"/>
      <c r="O2894" s="42"/>
      <c r="P2894" s="42"/>
      <c r="Q2894" s="42"/>
      <c r="R2894" s="42"/>
      <c r="S2894" s="42"/>
      <c r="T2894" s="95"/>
      <c r="U2894" s="42"/>
      <c r="V2894" s="42"/>
      <c r="W2894" s="95"/>
      <c r="X2894" s="62"/>
      <c r="Y2894" s="42"/>
    </row>
    <row r="2895" spans="1:25" ht="17.25">
      <c r="A2895" s="42"/>
      <c r="B2895" s="42"/>
      <c r="C2895" s="42"/>
      <c r="D2895" s="42"/>
      <c r="F2895" s="44"/>
      <c r="G2895" s="44"/>
      <c r="H2895" s="42"/>
      <c r="I2895" s="42"/>
      <c r="J2895" s="95"/>
      <c r="K2895" s="42"/>
      <c r="L2895" s="42"/>
      <c r="M2895" s="91"/>
      <c r="N2895" s="42"/>
      <c r="O2895" s="42"/>
      <c r="P2895" s="42"/>
      <c r="Q2895" s="42"/>
      <c r="R2895" s="42"/>
      <c r="S2895" s="42"/>
      <c r="T2895" s="95"/>
      <c r="U2895" s="42"/>
      <c r="V2895" s="42"/>
      <c r="W2895" s="95"/>
      <c r="X2895" s="62"/>
      <c r="Y2895" s="42"/>
    </row>
    <row r="2896" spans="1:25" ht="17.25">
      <c r="A2896" s="42"/>
      <c r="B2896" s="42"/>
      <c r="C2896" s="42"/>
      <c r="D2896" s="42"/>
      <c r="F2896" s="44"/>
      <c r="G2896" s="44"/>
      <c r="H2896" s="42"/>
      <c r="I2896" s="42"/>
      <c r="J2896" s="95"/>
      <c r="K2896" s="42"/>
      <c r="L2896" s="42"/>
      <c r="M2896" s="95"/>
      <c r="N2896" s="42"/>
      <c r="O2896" s="42"/>
      <c r="P2896" s="42"/>
      <c r="Q2896" s="42"/>
      <c r="R2896" s="42"/>
      <c r="S2896" s="42"/>
      <c r="T2896" s="95"/>
      <c r="U2896" s="42"/>
      <c r="V2896" s="42"/>
      <c r="W2896" s="95"/>
      <c r="X2896" s="62"/>
      <c r="Y2896" s="42"/>
    </row>
    <row r="2897" spans="1:25" ht="17.25">
      <c r="A2897" s="42"/>
      <c r="B2897" s="42"/>
      <c r="C2897" s="42"/>
      <c r="D2897" s="42"/>
      <c r="F2897" s="44"/>
      <c r="G2897" s="44"/>
      <c r="H2897" s="42"/>
      <c r="I2897" s="42"/>
      <c r="J2897" s="95"/>
      <c r="K2897" s="42"/>
      <c r="L2897" s="42"/>
      <c r="M2897" s="42"/>
      <c r="N2897" s="42"/>
      <c r="O2897" s="42"/>
      <c r="P2897" s="42"/>
      <c r="Q2897" s="42"/>
      <c r="R2897" s="42"/>
      <c r="S2897" s="42"/>
      <c r="T2897" s="95"/>
      <c r="U2897" s="42"/>
      <c r="V2897" s="42"/>
      <c r="W2897" s="95"/>
      <c r="X2897" s="62"/>
      <c r="Y2897" s="42"/>
    </row>
    <row r="2898" spans="1:25" ht="17.25">
      <c r="A2898" s="42"/>
      <c r="B2898" s="42"/>
      <c r="C2898" s="42"/>
      <c r="D2898" s="42"/>
      <c r="F2898" s="44"/>
      <c r="G2898" s="44"/>
      <c r="H2898" s="42"/>
      <c r="I2898" s="42"/>
      <c r="J2898" s="95"/>
      <c r="K2898" s="42"/>
      <c r="L2898" s="42"/>
      <c r="M2898" s="42"/>
      <c r="N2898" s="42"/>
      <c r="O2898" s="42"/>
      <c r="P2898" s="42"/>
      <c r="Q2898" s="42"/>
      <c r="R2898" s="42"/>
      <c r="S2898" s="42"/>
      <c r="T2898" s="95"/>
      <c r="U2898" s="42"/>
      <c r="V2898" s="42"/>
      <c r="W2898" s="95"/>
      <c r="X2898" s="62"/>
      <c r="Y2898" s="42"/>
    </row>
    <row r="2899" spans="1:25" ht="17.25">
      <c r="A2899" s="42"/>
      <c r="B2899" s="42"/>
      <c r="C2899" s="42"/>
      <c r="D2899" s="42"/>
      <c r="F2899" s="44"/>
      <c r="G2899" s="44"/>
      <c r="H2899" s="42"/>
      <c r="I2899" s="42"/>
      <c r="J2899" s="95"/>
      <c r="K2899" s="42"/>
      <c r="L2899" s="42"/>
      <c r="M2899" s="42"/>
      <c r="N2899" s="42"/>
      <c r="O2899" s="42"/>
      <c r="P2899" s="42"/>
      <c r="Q2899" s="42"/>
      <c r="R2899" s="42"/>
      <c r="S2899" s="42"/>
      <c r="T2899" s="95"/>
      <c r="U2899" s="42"/>
      <c r="V2899" s="42"/>
      <c r="W2899" s="95"/>
      <c r="X2899" s="62"/>
      <c r="Y2899" s="42"/>
    </row>
    <row r="2900" spans="1:25" ht="17.25">
      <c r="A2900" s="42"/>
      <c r="B2900" s="42"/>
      <c r="C2900" s="42"/>
      <c r="D2900" s="42"/>
      <c r="F2900" s="44"/>
      <c r="G2900" s="44"/>
      <c r="H2900" s="42"/>
      <c r="I2900" s="42"/>
      <c r="J2900" s="95"/>
      <c r="K2900" s="42"/>
      <c r="L2900" s="42"/>
      <c r="M2900" s="42"/>
      <c r="N2900" s="42"/>
      <c r="O2900" s="42"/>
      <c r="P2900" s="42"/>
      <c r="Q2900" s="42"/>
      <c r="R2900" s="42"/>
      <c r="S2900" s="42"/>
      <c r="T2900" s="95"/>
      <c r="U2900" s="42"/>
      <c r="V2900" s="42"/>
      <c r="W2900" s="95"/>
      <c r="X2900" s="62"/>
      <c r="Y2900" s="42"/>
    </row>
    <row r="2901" spans="1:25" ht="17.25">
      <c r="A2901" s="42"/>
      <c r="B2901" s="42"/>
      <c r="C2901" s="42"/>
      <c r="D2901" s="42"/>
      <c r="F2901" s="44"/>
      <c r="G2901" s="44"/>
      <c r="H2901" s="42"/>
      <c r="I2901" s="42"/>
      <c r="J2901" s="95"/>
      <c r="K2901" s="42"/>
      <c r="L2901" s="42"/>
      <c r="M2901" s="42"/>
      <c r="N2901" s="42"/>
      <c r="O2901" s="42"/>
      <c r="P2901" s="42"/>
      <c r="Q2901" s="42"/>
      <c r="R2901" s="42"/>
      <c r="S2901" s="42"/>
      <c r="T2901" s="95"/>
      <c r="U2901" s="42"/>
      <c r="V2901" s="42"/>
      <c r="W2901" s="95"/>
      <c r="X2901" s="62"/>
      <c r="Y2901" s="42"/>
    </row>
    <row r="2902" spans="1:25" ht="17.25">
      <c r="A2902" s="42"/>
      <c r="B2902" s="42"/>
      <c r="C2902" s="42"/>
      <c r="D2902" s="42"/>
      <c r="F2902" s="44"/>
      <c r="G2902" s="44"/>
      <c r="H2902" s="42"/>
      <c r="I2902" s="42"/>
      <c r="J2902" s="95"/>
      <c r="K2902" s="42"/>
      <c r="L2902" s="42"/>
      <c r="M2902" s="42"/>
      <c r="N2902" s="42"/>
      <c r="O2902" s="42"/>
      <c r="P2902" s="42"/>
      <c r="Q2902" s="42"/>
      <c r="R2902" s="42"/>
      <c r="S2902" s="42"/>
      <c r="T2902" s="95"/>
      <c r="U2902" s="42"/>
      <c r="V2902" s="42"/>
      <c r="W2902" s="95"/>
      <c r="X2902" s="62"/>
      <c r="Y2902" s="42"/>
    </row>
    <row r="2903" spans="1:25" ht="17.25">
      <c r="A2903" s="42"/>
      <c r="B2903" s="42"/>
      <c r="C2903" s="42"/>
      <c r="D2903" s="42"/>
      <c r="F2903" s="44"/>
      <c r="G2903" s="44"/>
      <c r="H2903" s="42"/>
      <c r="I2903" s="42"/>
      <c r="J2903" s="95"/>
      <c r="K2903" s="42"/>
      <c r="L2903" s="42"/>
      <c r="M2903" s="42"/>
      <c r="N2903" s="42"/>
      <c r="O2903" s="42"/>
      <c r="P2903" s="42"/>
      <c r="Q2903" s="42"/>
      <c r="R2903" s="42"/>
      <c r="S2903" s="42"/>
      <c r="T2903" s="95"/>
      <c r="U2903" s="42"/>
      <c r="V2903" s="42"/>
      <c r="W2903" s="95"/>
      <c r="X2903" s="62"/>
      <c r="Y2903" s="42"/>
    </row>
    <row r="2904" spans="1:25" ht="17.25">
      <c r="A2904" s="42"/>
      <c r="B2904" s="42"/>
      <c r="C2904" s="42"/>
      <c r="D2904" s="42"/>
      <c r="F2904" s="44"/>
      <c r="G2904" s="44"/>
      <c r="H2904" s="42"/>
      <c r="I2904" s="42"/>
      <c r="J2904" s="95"/>
      <c r="K2904" s="42"/>
      <c r="L2904" s="42"/>
      <c r="M2904" s="42"/>
      <c r="N2904" s="42"/>
      <c r="O2904" s="42"/>
      <c r="P2904" s="42"/>
      <c r="Q2904" s="42"/>
      <c r="R2904" s="42"/>
      <c r="S2904" s="42"/>
      <c r="T2904" s="95"/>
      <c r="U2904" s="42"/>
      <c r="V2904" s="42"/>
      <c r="W2904" s="95"/>
      <c r="X2904" s="62"/>
      <c r="Y2904" s="42"/>
    </row>
    <row r="2905" spans="1:25" ht="17.25">
      <c r="A2905" s="42"/>
      <c r="B2905" s="42"/>
      <c r="C2905" s="42"/>
      <c r="D2905" s="42"/>
      <c r="F2905" s="44"/>
      <c r="G2905" s="44"/>
      <c r="H2905" s="42"/>
      <c r="I2905" s="42"/>
      <c r="J2905" s="95"/>
      <c r="K2905" s="42"/>
      <c r="L2905" s="42"/>
      <c r="M2905" s="42"/>
      <c r="N2905" s="42"/>
      <c r="O2905" s="42"/>
      <c r="P2905" s="42"/>
      <c r="Q2905" s="42"/>
      <c r="R2905" s="42"/>
      <c r="S2905" s="42"/>
      <c r="T2905" s="95"/>
      <c r="U2905" s="42"/>
      <c r="V2905" s="42"/>
      <c r="W2905" s="95"/>
      <c r="X2905" s="62"/>
      <c r="Y2905" s="42"/>
    </row>
    <row r="2906" spans="1:25" ht="17.25">
      <c r="A2906" s="42"/>
      <c r="B2906" s="42"/>
      <c r="C2906" s="42"/>
      <c r="D2906" s="42"/>
      <c r="F2906" s="44"/>
      <c r="G2906" s="44"/>
      <c r="H2906" s="42"/>
      <c r="I2906" s="42"/>
      <c r="J2906" s="95"/>
      <c r="K2906" s="42"/>
      <c r="L2906" s="42"/>
      <c r="M2906" s="42"/>
      <c r="N2906" s="42"/>
      <c r="O2906" s="42"/>
      <c r="P2906" s="42"/>
      <c r="Q2906" s="42"/>
      <c r="R2906" s="42"/>
      <c r="S2906" s="42"/>
      <c r="T2906" s="95"/>
      <c r="U2906" s="42"/>
      <c r="V2906" s="42"/>
      <c r="W2906" s="95"/>
      <c r="X2906" s="62"/>
      <c r="Y2906" s="42"/>
    </row>
    <row r="2907" spans="1:25" ht="17.25">
      <c r="A2907" s="42"/>
      <c r="B2907" s="42"/>
      <c r="C2907" s="42"/>
      <c r="D2907" s="42"/>
      <c r="F2907" s="44"/>
      <c r="G2907" s="44"/>
      <c r="H2907" s="42"/>
      <c r="I2907" s="42"/>
      <c r="J2907" s="95"/>
      <c r="K2907" s="42"/>
      <c r="L2907" s="42"/>
      <c r="M2907" s="42"/>
      <c r="N2907" s="42"/>
      <c r="O2907" s="42"/>
      <c r="P2907" s="42"/>
      <c r="Q2907" s="42"/>
      <c r="R2907" s="42"/>
      <c r="S2907" s="42"/>
      <c r="T2907" s="95"/>
      <c r="U2907" s="42"/>
      <c r="V2907" s="42"/>
      <c r="W2907" s="95"/>
      <c r="X2907" s="62"/>
      <c r="Y2907" s="42"/>
    </row>
    <row r="2908" spans="1:25" ht="17.25">
      <c r="A2908" s="42"/>
      <c r="B2908" s="42"/>
      <c r="C2908" s="42"/>
      <c r="D2908" s="42"/>
      <c r="F2908" s="44"/>
      <c r="G2908" s="44"/>
      <c r="H2908" s="42"/>
      <c r="I2908" s="42"/>
      <c r="J2908" s="95"/>
      <c r="K2908" s="42"/>
      <c r="L2908" s="42"/>
      <c r="M2908" s="95"/>
      <c r="N2908" s="42"/>
      <c r="O2908" s="42"/>
      <c r="P2908" s="42"/>
      <c r="Q2908" s="42"/>
      <c r="R2908" s="42"/>
      <c r="S2908" s="42"/>
      <c r="T2908" s="95"/>
      <c r="U2908" s="42"/>
      <c r="V2908" s="42"/>
      <c r="W2908" s="95"/>
      <c r="X2908" s="62"/>
      <c r="Y2908" s="42"/>
    </row>
    <row r="2909" spans="1:25" ht="17.25">
      <c r="A2909" s="42"/>
      <c r="B2909" s="42"/>
      <c r="C2909" s="42"/>
      <c r="D2909" s="42"/>
      <c r="F2909" s="44"/>
      <c r="G2909" s="44"/>
      <c r="H2909" s="42"/>
      <c r="I2909" s="42"/>
      <c r="J2909" s="95"/>
      <c r="K2909" s="42"/>
      <c r="L2909" s="42"/>
      <c r="M2909" s="95"/>
      <c r="N2909" s="42"/>
      <c r="O2909" s="42"/>
      <c r="P2909" s="42"/>
      <c r="Q2909" s="42"/>
      <c r="R2909" s="42"/>
      <c r="S2909" s="42"/>
      <c r="T2909" s="95"/>
      <c r="U2909" s="42"/>
      <c r="V2909" s="42"/>
      <c r="W2909" s="95"/>
      <c r="X2909" s="62"/>
      <c r="Y2909" s="42"/>
    </row>
    <row r="2910" spans="1:25" ht="17.25">
      <c r="A2910" s="42"/>
      <c r="B2910" s="42"/>
      <c r="C2910" s="42"/>
      <c r="D2910" s="42"/>
      <c r="F2910" s="44"/>
      <c r="G2910" s="44"/>
      <c r="H2910" s="42"/>
      <c r="I2910" s="42"/>
      <c r="J2910" s="95"/>
      <c r="K2910" s="42"/>
      <c r="L2910" s="42"/>
      <c r="N2910" s="42"/>
      <c r="O2910" s="42"/>
      <c r="P2910" s="42"/>
      <c r="Q2910" s="42"/>
      <c r="R2910" s="42"/>
      <c r="S2910" s="42"/>
      <c r="T2910" s="95"/>
      <c r="U2910" s="42"/>
      <c r="V2910" s="42"/>
      <c r="W2910" s="95"/>
      <c r="X2910" s="62"/>
      <c r="Y2910" s="42"/>
    </row>
    <row r="2911" spans="1:25" ht="17.25">
      <c r="A2911" s="42"/>
      <c r="B2911" s="42"/>
      <c r="C2911" s="42"/>
      <c r="D2911" s="42"/>
      <c r="F2911" s="44"/>
      <c r="G2911" s="44"/>
      <c r="H2911" s="42"/>
      <c r="I2911" s="42"/>
      <c r="J2911" s="95"/>
      <c r="K2911" s="42"/>
      <c r="L2911" s="42"/>
      <c r="M2911" s="91"/>
      <c r="N2911" s="42"/>
      <c r="O2911" s="42"/>
      <c r="P2911" s="42"/>
      <c r="Q2911" s="42"/>
      <c r="R2911" s="42"/>
      <c r="S2911" s="42"/>
      <c r="T2911" s="95"/>
      <c r="U2911" s="42"/>
      <c r="V2911" s="42"/>
      <c r="W2911" s="95"/>
      <c r="X2911" s="62"/>
      <c r="Y2911" s="42"/>
    </row>
    <row r="2912" spans="1:25" ht="17.25">
      <c r="A2912" s="42"/>
      <c r="B2912" s="42"/>
      <c r="C2912" s="42"/>
      <c r="D2912" s="42"/>
      <c r="F2912" s="44"/>
      <c r="G2912" s="44"/>
      <c r="H2912" s="42"/>
      <c r="I2912" s="42"/>
      <c r="J2912" s="95"/>
      <c r="K2912" s="42"/>
      <c r="L2912" s="42"/>
      <c r="N2912" s="42"/>
      <c r="O2912" s="42"/>
      <c r="P2912" s="42"/>
      <c r="Q2912" s="42"/>
      <c r="R2912" s="42"/>
      <c r="S2912" s="42"/>
      <c r="T2912" s="95"/>
      <c r="U2912" s="42"/>
      <c r="V2912" s="42"/>
      <c r="W2912" s="95"/>
      <c r="X2912" s="62"/>
      <c r="Y2912" s="42"/>
    </row>
    <row r="2913" spans="1:25" ht="17.25">
      <c r="A2913" s="42"/>
      <c r="B2913" s="42"/>
      <c r="C2913" s="42"/>
      <c r="D2913" s="42"/>
      <c r="F2913" s="44"/>
      <c r="G2913" s="44"/>
      <c r="H2913" s="42"/>
      <c r="I2913" s="42"/>
      <c r="J2913" s="95"/>
      <c r="K2913" s="42"/>
      <c r="L2913" s="42"/>
      <c r="M2913" s="91"/>
      <c r="N2913" s="42"/>
      <c r="O2913" s="42"/>
      <c r="P2913" s="42"/>
      <c r="Q2913" s="42"/>
      <c r="R2913" s="42"/>
      <c r="S2913" s="42"/>
      <c r="T2913" s="95"/>
      <c r="U2913" s="42"/>
      <c r="V2913" s="42"/>
      <c r="W2913" s="95"/>
      <c r="X2913" s="62"/>
      <c r="Y2913" s="42"/>
    </row>
    <row r="2914" spans="1:25" ht="17.25">
      <c r="A2914" s="42"/>
      <c r="B2914" s="42"/>
      <c r="C2914" s="42"/>
      <c r="D2914" s="42"/>
      <c r="F2914" s="44"/>
      <c r="G2914" s="44"/>
      <c r="H2914" s="42"/>
      <c r="I2914" s="42"/>
      <c r="J2914" s="95"/>
      <c r="K2914" s="42"/>
      <c r="L2914" s="42"/>
      <c r="M2914" s="91"/>
      <c r="N2914" s="42"/>
      <c r="O2914" s="42"/>
      <c r="P2914" s="42"/>
      <c r="Q2914" s="42"/>
      <c r="R2914" s="42"/>
      <c r="S2914" s="42"/>
      <c r="T2914" s="95"/>
      <c r="U2914" s="42"/>
      <c r="V2914" s="42"/>
      <c r="W2914" s="95"/>
      <c r="X2914" s="62"/>
      <c r="Y2914" s="42"/>
    </row>
    <row r="2915" spans="1:25" ht="17.25">
      <c r="A2915" s="42"/>
      <c r="B2915" s="42"/>
      <c r="C2915" s="42"/>
      <c r="D2915" s="42"/>
      <c r="F2915" s="44"/>
      <c r="G2915" s="44"/>
      <c r="H2915" s="42"/>
      <c r="I2915" s="42"/>
      <c r="J2915" s="95"/>
      <c r="K2915" s="42"/>
      <c r="L2915" s="42"/>
      <c r="M2915" s="91"/>
      <c r="N2915" s="42"/>
      <c r="O2915" s="42"/>
      <c r="P2915" s="42"/>
      <c r="Q2915" s="42"/>
      <c r="R2915" s="42"/>
      <c r="S2915" s="42"/>
      <c r="T2915" s="95"/>
      <c r="U2915" s="42"/>
      <c r="V2915" s="42"/>
      <c r="W2915" s="95"/>
      <c r="X2915" s="62"/>
      <c r="Y2915" s="42"/>
    </row>
    <row r="2916" spans="1:25" ht="17.25">
      <c r="A2916" s="42"/>
      <c r="B2916" s="42"/>
      <c r="C2916" s="42"/>
      <c r="D2916" s="42"/>
      <c r="F2916" s="44"/>
      <c r="G2916" s="44"/>
      <c r="H2916" s="42"/>
      <c r="I2916" s="42"/>
      <c r="J2916" s="95"/>
      <c r="K2916" s="42"/>
      <c r="L2916" s="42"/>
      <c r="M2916" s="95"/>
      <c r="N2916" s="42"/>
      <c r="O2916" s="42"/>
      <c r="P2916" s="42"/>
      <c r="Q2916" s="42"/>
      <c r="R2916" s="42"/>
      <c r="S2916" s="42"/>
      <c r="T2916" s="95"/>
      <c r="U2916" s="42"/>
      <c r="V2916" s="42"/>
      <c r="W2916" s="95"/>
      <c r="X2916" s="62"/>
      <c r="Y2916" s="42"/>
    </row>
    <row r="2917" spans="1:25" ht="17.25">
      <c r="A2917" s="42"/>
      <c r="B2917" s="42"/>
      <c r="C2917" s="42"/>
      <c r="D2917" s="42"/>
      <c r="F2917" s="44"/>
      <c r="G2917" s="44"/>
      <c r="H2917" s="42"/>
      <c r="I2917" s="42"/>
      <c r="J2917" s="95"/>
      <c r="K2917" s="42"/>
      <c r="L2917" s="42"/>
      <c r="M2917" s="42"/>
      <c r="N2917" s="42"/>
      <c r="O2917" s="42"/>
      <c r="P2917" s="42"/>
      <c r="Q2917" s="42"/>
      <c r="R2917" s="42"/>
      <c r="S2917" s="42"/>
      <c r="T2917" s="95"/>
      <c r="U2917" s="42"/>
      <c r="V2917" s="42"/>
      <c r="W2917" s="95"/>
      <c r="X2917" s="62"/>
      <c r="Y2917" s="42"/>
    </row>
    <row r="2918" spans="1:25" ht="17.25">
      <c r="A2918" s="42"/>
      <c r="B2918" s="42"/>
      <c r="C2918" s="42"/>
      <c r="D2918" s="42"/>
      <c r="F2918" s="44"/>
      <c r="G2918" s="44"/>
      <c r="H2918" s="42"/>
      <c r="I2918" s="42"/>
      <c r="J2918" s="95"/>
      <c r="K2918" s="42"/>
      <c r="L2918" s="42"/>
      <c r="M2918" s="42"/>
      <c r="N2918" s="42"/>
      <c r="O2918" s="42"/>
      <c r="P2918" s="42"/>
      <c r="Q2918" s="42"/>
      <c r="R2918" s="42"/>
      <c r="S2918" s="42"/>
      <c r="T2918" s="95"/>
      <c r="U2918" s="42"/>
      <c r="V2918" s="42"/>
      <c r="W2918" s="95"/>
      <c r="X2918" s="62"/>
      <c r="Y2918" s="42"/>
    </row>
    <row r="2919" spans="1:25" ht="17.25">
      <c r="A2919" s="42"/>
      <c r="B2919" s="42"/>
      <c r="C2919" s="42"/>
      <c r="D2919" s="42"/>
      <c r="F2919" s="44"/>
      <c r="G2919" s="44"/>
      <c r="H2919" s="42"/>
      <c r="I2919" s="42"/>
      <c r="J2919" s="95"/>
      <c r="K2919" s="42"/>
      <c r="L2919" s="42"/>
      <c r="M2919" s="42"/>
      <c r="N2919" s="42"/>
      <c r="O2919" s="42"/>
      <c r="P2919" s="42"/>
      <c r="Q2919" s="42"/>
      <c r="R2919" s="42"/>
      <c r="S2919" s="42"/>
      <c r="T2919" s="95"/>
      <c r="U2919" s="42"/>
      <c r="V2919" s="42"/>
      <c r="W2919" s="95"/>
      <c r="X2919" s="62"/>
      <c r="Y2919" s="42"/>
    </row>
    <row r="2920" spans="1:25" ht="17.25">
      <c r="A2920" s="42"/>
      <c r="B2920" s="42"/>
      <c r="C2920" s="42"/>
      <c r="D2920" s="42"/>
      <c r="F2920" s="44"/>
      <c r="G2920" s="44"/>
      <c r="H2920" s="42"/>
      <c r="I2920" s="42"/>
      <c r="J2920" s="95"/>
      <c r="K2920" s="42"/>
      <c r="L2920" s="42"/>
      <c r="M2920" s="42"/>
      <c r="N2920" s="42"/>
      <c r="O2920" s="42"/>
      <c r="P2920" s="42"/>
      <c r="Q2920" s="42"/>
      <c r="R2920" s="42"/>
      <c r="S2920" s="42"/>
      <c r="T2920" s="95"/>
      <c r="U2920" s="42"/>
      <c r="V2920" s="42"/>
      <c r="W2920" s="95"/>
      <c r="X2920" s="62"/>
      <c r="Y2920" s="42"/>
    </row>
    <row r="2921" spans="1:25" ht="17.25">
      <c r="A2921" s="42"/>
      <c r="B2921" s="42"/>
      <c r="C2921" s="42"/>
      <c r="D2921" s="42"/>
      <c r="F2921" s="44"/>
      <c r="G2921" s="44"/>
      <c r="H2921" s="42"/>
      <c r="I2921" s="42"/>
      <c r="J2921" s="95"/>
      <c r="K2921" s="42"/>
      <c r="L2921" s="42"/>
      <c r="M2921" s="42"/>
      <c r="N2921" s="42"/>
      <c r="O2921" s="42"/>
      <c r="P2921" s="42"/>
      <c r="Q2921" s="42"/>
      <c r="R2921" s="42"/>
      <c r="S2921" s="42"/>
      <c r="T2921" s="95"/>
      <c r="U2921" s="42"/>
      <c r="V2921" s="42"/>
      <c r="W2921" s="95"/>
      <c r="X2921" s="62"/>
      <c r="Y2921" s="42"/>
    </row>
    <row r="2922" spans="1:25" ht="17.25">
      <c r="A2922" s="42"/>
      <c r="B2922" s="42"/>
      <c r="C2922" s="42"/>
      <c r="D2922" s="42"/>
      <c r="F2922" s="44"/>
      <c r="G2922" s="44"/>
      <c r="H2922" s="42"/>
      <c r="I2922" s="42"/>
      <c r="J2922" s="95"/>
      <c r="K2922" s="42"/>
      <c r="L2922" s="42"/>
      <c r="M2922" s="42"/>
      <c r="N2922" s="42"/>
      <c r="O2922" s="42"/>
      <c r="P2922" s="42"/>
      <c r="Q2922" s="42"/>
      <c r="R2922" s="42"/>
      <c r="S2922" s="42"/>
      <c r="T2922" s="95"/>
      <c r="U2922" s="42"/>
      <c r="V2922" s="42"/>
      <c r="W2922" s="95"/>
      <c r="X2922" s="62"/>
      <c r="Y2922" s="42"/>
    </row>
    <row r="2923" spans="1:25" ht="17.25">
      <c r="A2923" s="42"/>
      <c r="B2923" s="42"/>
      <c r="C2923" s="42"/>
      <c r="D2923" s="42"/>
      <c r="F2923" s="44"/>
      <c r="G2923" s="44"/>
      <c r="H2923" s="42"/>
      <c r="I2923" s="42"/>
      <c r="J2923" s="95"/>
      <c r="K2923" s="42"/>
      <c r="L2923" s="42"/>
      <c r="M2923" s="42"/>
      <c r="N2923" s="42"/>
      <c r="O2923" s="42"/>
      <c r="P2923" s="42"/>
      <c r="Q2923" s="42"/>
      <c r="R2923" s="42"/>
      <c r="S2923" s="42"/>
      <c r="T2923" s="95"/>
      <c r="U2923" s="42"/>
      <c r="V2923" s="42"/>
      <c r="W2923" s="95"/>
      <c r="X2923" s="62"/>
      <c r="Y2923" s="42"/>
    </row>
    <row r="2924" spans="1:25" ht="17.25">
      <c r="A2924" s="42"/>
      <c r="B2924" s="42"/>
      <c r="C2924" s="42"/>
      <c r="D2924" s="42"/>
      <c r="F2924" s="44"/>
      <c r="G2924" s="44"/>
      <c r="H2924" s="42"/>
      <c r="I2924" s="42"/>
      <c r="J2924" s="95"/>
      <c r="K2924" s="42"/>
      <c r="L2924" s="42"/>
      <c r="M2924" s="42"/>
      <c r="N2924" s="42"/>
      <c r="O2924" s="42"/>
      <c r="P2924" s="42"/>
      <c r="Q2924" s="42"/>
      <c r="R2924" s="42"/>
      <c r="S2924" s="42"/>
      <c r="T2924" s="95"/>
      <c r="U2924" s="42"/>
      <c r="V2924" s="42"/>
      <c r="W2924" s="95"/>
      <c r="X2924" s="62"/>
      <c r="Y2924" s="42"/>
    </row>
    <row r="2925" spans="1:25" ht="17.25">
      <c r="A2925" s="42"/>
      <c r="B2925" s="42"/>
      <c r="C2925" s="42"/>
      <c r="D2925" s="42"/>
      <c r="F2925" s="44"/>
      <c r="G2925" s="44"/>
      <c r="H2925" s="42"/>
      <c r="I2925" s="42"/>
      <c r="J2925" s="95"/>
      <c r="K2925" s="42"/>
      <c r="L2925" s="42"/>
      <c r="M2925" s="42"/>
      <c r="N2925" s="42"/>
      <c r="O2925" s="42"/>
      <c r="P2925" s="42"/>
      <c r="Q2925" s="42"/>
      <c r="R2925" s="42"/>
      <c r="S2925" s="42"/>
      <c r="T2925" s="95"/>
      <c r="U2925" s="42"/>
      <c r="V2925" s="42"/>
      <c r="W2925" s="95"/>
      <c r="X2925" s="62"/>
      <c r="Y2925" s="42"/>
    </row>
    <row r="2926" spans="1:25" ht="17.25">
      <c r="A2926" s="42"/>
      <c r="B2926" s="42"/>
      <c r="C2926" s="42"/>
      <c r="D2926" s="42"/>
      <c r="F2926" s="44"/>
      <c r="G2926" s="44"/>
      <c r="H2926" s="42"/>
      <c r="I2926" s="42"/>
      <c r="J2926" s="95"/>
      <c r="K2926" s="42"/>
      <c r="L2926" s="42"/>
      <c r="M2926" s="42"/>
      <c r="N2926" s="42"/>
      <c r="O2926" s="42"/>
      <c r="P2926" s="42"/>
      <c r="Q2926" s="42"/>
      <c r="R2926" s="42"/>
      <c r="S2926" s="42"/>
      <c r="T2926" s="95"/>
      <c r="U2926" s="42"/>
      <c r="V2926" s="42"/>
      <c r="W2926" s="95"/>
      <c r="X2926" s="62"/>
      <c r="Y2926" s="42"/>
    </row>
    <row r="2927" spans="1:25" ht="17.25">
      <c r="A2927" s="42"/>
      <c r="B2927" s="42"/>
      <c r="C2927" s="42"/>
      <c r="D2927" s="42"/>
      <c r="F2927" s="44"/>
      <c r="G2927" s="44"/>
      <c r="H2927" s="42"/>
      <c r="I2927" s="42"/>
      <c r="J2927" s="95"/>
      <c r="K2927" s="42"/>
      <c r="L2927" s="42"/>
      <c r="M2927" s="42"/>
      <c r="N2927" s="42"/>
      <c r="O2927" s="42"/>
      <c r="P2927" s="42"/>
      <c r="Q2927" s="42"/>
      <c r="R2927" s="42"/>
      <c r="S2927" s="42"/>
      <c r="T2927" s="95"/>
      <c r="U2927" s="42"/>
      <c r="V2927" s="42"/>
      <c r="W2927" s="95"/>
      <c r="X2927" s="62"/>
      <c r="Y2927" s="42"/>
    </row>
    <row r="2928" spans="1:25" ht="17.25">
      <c r="A2928" s="42"/>
      <c r="B2928" s="42"/>
      <c r="C2928" s="42"/>
      <c r="D2928" s="42"/>
      <c r="F2928" s="44"/>
      <c r="G2928" s="44"/>
      <c r="H2928" s="42"/>
      <c r="I2928" s="42"/>
      <c r="J2928" s="95"/>
      <c r="K2928" s="42"/>
      <c r="L2928" s="42"/>
      <c r="M2928" s="95"/>
      <c r="N2928" s="42"/>
      <c r="O2928" s="42"/>
      <c r="P2928" s="42"/>
      <c r="Q2928" s="42"/>
      <c r="R2928" s="42"/>
      <c r="S2928" s="42"/>
      <c r="T2928" s="95"/>
      <c r="U2928" s="42"/>
      <c r="V2928" s="42"/>
      <c r="W2928" s="95"/>
      <c r="X2928" s="62"/>
      <c r="Y2928" s="42"/>
    </row>
    <row r="2929" spans="1:25" ht="17.25">
      <c r="A2929" s="42"/>
      <c r="B2929" s="42"/>
      <c r="C2929" s="42"/>
      <c r="D2929" s="42"/>
      <c r="F2929" s="44"/>
      <c r="G2929" s="44"/>
      <c r="H2929" s="42"/>
      <c r="I2929" s="42"/>
      <c r="J2929" s="95"/>
      <c r="K2929" s="42"/>
      <c r="L2929" s="42"/>
      <c r="M2929" s="95"/>
      <c r="N2929" s="42"/>
      <c r="O2929" s="42"/>
      <c r="P2929" s="42"/>
      <c r="Q2929" s="42"/>
      <c r="R2929" s="42"/>
      <c r="S2929" s="42"/>
      <c r="T2929" s="95"/>
      <c r="U2929" s="42"/>
      <c r="V2929" s="42"/>
      <c r="W2929" s="95"/>
      <c r="X2929" s="62"/>
      <c r="Y2929" s="42"/>
    </row>
    <row r="2930" spans="1:25" ht="17.25">
      <c r="A2930" s="42"/>
      <c r="B2930" s="42"/>
      <c r="C2930" s="42"/>
      <c r="D2930" s="42"/>
      <c r="F2930" s="44"/>
      <c r="G2930" s="44"/>
      <c r="H2930" s="42"/>
      <c r="I2930" s="42"/>
      <c r="J2930" s="95"/>
      <c r="K2930" s="42"/>
      <c r="L2930" s="42"/>
      <c r="N2930" s="42"/>
      <c r="O2930" s="42"/>
      <c r="P2930" s="42"/>
      <c r="Q2930" s="42"/>
      <c r="R2930" s="42"/>
      <c r="S2930" s="42"/>
      <c r="T2930" s="95"/>
      <c r="U2930" s="42"/>
      <c r="V2930" s="42"/>
      <c r="W2930" s="95"/>
      <c r="X2930" s="62"/>
      <c r="Y2930" s="42"/>
    </row>
    <row r="2931" spans="1:25" ht="17.25">
      <c r="A2931" s="42"/>
      <c r="B2931" s="42"/>
      <c r="C2931" s="42"/>
      <c r="D2931" s="42"/>
      <c r="F2931" s="44"/>
      <c r="G2931" s="44"/>
      <c r="H2931" s="42"/>
      <c r="I2931" s="42"/>
      <c r="J2931" s="95"/>
      <c r="K2931" s="42"/>
      <c r="L2931" s="42"/>
      <c r="M2931" s="91"/>
      <c r="N2931" s="42"/>
      <c r="O2931" s="42"/>
      <c r="P2931" s="42"/>
      <c r="Q2931" s="42"/>
      <c r="R2931" s="42"/>
      <c r="S2931" s="42"/>
      <c r="T2931" s="95"/>
      <c r="U2931" s="42"/>
      <c r="V2931" s="42"/>
      <c r="W2931" s="95"/>
      <c r="X2931" s="62"/>
      <c r="Y2931" s="42"/>
    </row>
    <row r="2932" spans="1:25" ht="17.25">
      <c r="A2932" s="42"/>
      <c r="B2932" s="42"/>
      <c r="C2932" s="42"/>
      <c r="D2932" s="42"/>
      <c r="F2932" s="44"/>
      <c r="G2932" s="44"/>
      <c r="H2932" s="42"/>
      <c r="I2932" s="42"/>
      <c r="J2932" s="95"/>
      <c r="K2932" s="42"/>
      <c r="L2932" s="42"/>
      <c r="N2932" s="42"/>
      <c r="O2932" s="42"/>
      <c r="P2932" s="42"/>
      <c r="Q2932" s="42"/>
      <c r="R2932" s="42"/>
      <c r="S2932" s="42"/>
      <c r="T2932" s="95"/>
      <c r="U2932" s="42"/>
      <c r="V2932" s="42"/>
      <c r="W2932" s="95"/>
      <c r="X2932" s="62"/>
      <c r="Y2932" s="42"/>
    </row>
    <row r="2933" spans="1:25" ht="17.25">
      <c r="A2933" s="42"/>
      <c r="B2933" s="42"/>
      <c r="C2933" s="42"/>
      <c r="D2933" s="42"/>
      <c r="F2933" s="44"/>
      <c r="G2933" s="44"/>
      <c r="H2933" s="42"/>
      <c r="I2933" s="42"/>
      <c r="J2933" s="95"/>
      <c r="K2933" s="42"/>
      <c r="L2933" s="42"/>
      <c r="M2933" s="91"/>
      <c r="N2933" s="42"/>
      <c r="O2933" s="42"/>
      <c r="P2933" s="42"/>
      <c r="Q2933" s="42"/>
      <c r="R2933" s="42"/>
      <c r="S2933" s="42"/>
      <c r="T2933" s="95"/>
      <c r="U2933" s="42"/>
      <c r="V2933" s="42"/>
      <c r="W2933" s="95"/>
      <c r="X2933" s="62"/>
      <c r="Y2933" s="42"/>
    </row>
    <row r="2934" spans="1:25" ht="17.25">
      <c r="A2934" s="42"/>
      <c r="B2934" s="42"/>
      <c r="C2934" s="42"/>
      <c r="D2934" s="42"/>
      <c r="F2934" s="44"/>
      <c r="G2934" s="44"/>
      <c r="H2934" s="42"/>
      <c r="I2934" s="42"/>
      <c r="J2934" s="95"/>
      <c r="K2934" s="42"/>
      <c r="L2934" s="42"/>
      <c r="M2934" s="91"/>
      <c r="N2934" s="42"/>
      <c r="O2934" s="42"/>
      <c r="P2934" s="42"/>
      <c r="Q2934" s="42"/>
      <c r="R2934" s="42"/>
      <c r="S2934" s="42"/>
      <c r="T2934" s="95"/>
      <c r="U2934" s="42"/>
      <c r="V2934" s="42"/>
      <c r="W2934" s="95"/>
      <c r="X2934" s="62"/>
      <c r="Y2934" s="42"/>
    </row>
    <row r="2935" spans="1:25" ht="17.25">
      <c r="A2935" s="42"/>
      <c r="B2935" s="42"/>
      <c r="C2935" s="42"/>
      <c r="D2935" s="42"/>
      <c r="F2935" s="44"/>
      <c r="G2935" s="44"/>
      <c r="H2935" s="42"/>
      <c r="I2935" s="42"/>
      <c r="J2935" s="95"/>
      <c r="K2935" s="42"/>
      <c r="L2935" s="42"/>
      <c r="M2935" s="91"/>
      <c r="N2935" s="42"/>
      <c r="O2935" s="42"/>
      <c r="P2935" s="42"/>
      <c r="Q2935" s="42"/>
      <c r="R2935" s="42"/>
      <c r="S2935" s="42"/>
      <c r="T2935" s="95"/>
      <c r="U2935" s="42"/>
      <c r="V2935" s="42"/>
      <c r="W2935" s="95"/>
      <c r="X2935" s="62"/>
      <c r="Y2935" s="42"/>
    </row>
    <row r="2936" spans="1:25" ht="17.25">
      <c r="A2936" s="42"/>
      <c r="B2936" s="42"/>
      <c r="C2936" s="42"/>
      <c r="D2936" s="42"/>
      <c r="F2936" s="44"/>
      <c r="G2936" s="44"/>
      <c r="H2936" s="42"/>
      <c r="I2936" s="42"/>
      <c r="J2936" s="95"/>
      <c r="K2936" s="42"/>
      <c r="L2936" s="42"/>
      <c r="M2936" s="95"/>
      <c r="N2936" s="42"/>
      <c r="O2936" s="42"/>
      <c r="P2936" s="42"/>
      <c r="Q2936" s="42"/>
      <c r="R2936" s="42"/>
      <c r="S2936" s="42"/>
      <c r="T2936" s="95"/>
      <c r="U2936" s="42"/>
      <c r="V2936" s="42"/>
      <c r="W2936" s="95"/>
      <c r="X2936" s="62"/>
      <c r="Y2936" s="42"/>
    </row>
    <row r="2937" spans="1:25" ht="17.25">
      <c r="A2937" s="42"/>
      <c r="B2937" s="42"/>
      <c r="C2937" s="42"/>
      <c r="D2937" s="42"/>
      <c r="F2937" s="44"/>
      <c r="G2937" s="44"/>
      <c r="H2937" s="42"/>
      <c r="I2937" s="42"/>
      <c r="J2937" s="95"/>
      <c r="K2937" s="42"/>
      <c r="L2937" s="42"/>
      <c r="M2937" s="42"/>
      <c r="N2937" s="42"/>
      <c r="O2937" s="42"/>
      <c r="P2937" s="42"/>
      <c r="Q2937" s="42"/>
      <c r="R2937" s="42"/>
      <c r="S2937" s="42"/>
      <c r="T2937" s="95"/>
      <c r="U2937" s="42"/>
      <c r="V2937" s="42"/>
      <c r="W2937" s="95"/>
      <c r="X2937" s="62"/>
      <c r="Y2937" s="42"/>
    </row>
    <row r="2938" spans="1:25" ht="17.25">
      <c r="A2938" s="42"/>
      <c r="B2938" s="42"/>
      <c r="C2938" s="42"/>
      <c r="D2938" s="42"/>
      <c r="F2938" s="44"/>
      <c r="G2938" s="44"/>
      <c r="H2938" s="42"/>
      <c r="I2938" s="42"/>
      <c r="J2938" s="95"/>
      <c r="K2938" s="42"/>
      <c r="L2938" s="42"/>
      <c r="M2938" s="42"/>
      <c r="N2938" s="42"/>
      <c r="O2938" s="42"/>
      <c r="P2938" s="42"/>
      <c r="Q2938" s="42"/>
      <c r="R2938" s="42"/>
      <c r="S2938" s="42"/>
      <c r="T2938" s="95"/>
      <c r="U2938" s="42"/>
      <c r="V2938" s="42"/>
      <c r="W2938" s="95"/>
      <c r="X2938" s="62"/>
      <c r="Y2938" s="42"/>
    </row>
    <row r="2939" spans="1:25" ht="17.25">
      <c r="A2939" s="42"/>
      <c r="B2939" s="42"/>
      <c r="C2939" s="42"/>
      <c r="D2939" s="42"/>
      <c r="F2939" s="44"/>
      <c r="G2939" s="44"/>
      <c r="H2939" s="42"/>
      <c r="I2939" s="42"/>
      <c r="J2939" s="95"/>
      <c r="K2939" s="42"/>
      <c r="L2939" s="42"/>
      <c r="M2939" s="42"/>
      <c r="N2939" s="42"/>
      <c r="O2939" s="42"/>
      <c r="P2939" s="42"/>
      <c r="Q2939" s="42"/>
      <c r="R2939" s="42"/>
      <c r="S2939" s="42"/>
      <c r="T2939" s="95"/>
      <c r="U2939" s="42"/>
      <c r="V2939" s="42"/>
      <c r="W2939" s="95"/>
      <c r="X2939" s="62"/>
      <c r="Y2939" s="42"/>
    </row>
    <row r="2940" spans="1:25" ht="17.25">
      <c r="A2940" s="42"/>
      <c r="B2940" s="42"/>
      <c r="C2940" s="42"/>
      <c r="D2940" s="42"/>
      <c r="F2940" s="44"/>
      <c r="G2940" s="44"/>
      <c r="H2940" s="42"/>
      <c r="I2940" s="42"/>
      <c r="J2940" s="95"/>
      <c r="K2940" s="42"/>
      <c r="L2940" s="42"/>
      <c r="M2940" s="42"/>
      <c r="N2940" s="42"/>
      <c r="O2940" s="42"/>
      <c r="P2940" s="42"/>
      <c r="Q2940" s="42"/>
      <c r="R2940" s="42"/>
      <c r="S2940" s="42"/>
      <c r="T2940" s="95"/>
      <c r="U2940" s="42"/>
      <c r="V2940" s="42"/>
      <c r="W2940" s="95"/>
      <c r="X2940" s="62"/>
      <c r="Y2940" s="42"/>
    </row>
    <row r="2941" spans="1:25" ht="17.25">
      <c r="A2941" s="42"/>
      <c r="B2941" s="42"/>
      <c r="C2941" s="42"/>
      <c r="D2941" s="42"/>
      <c r="F2941" s="44"/>
      <c r="G2941" s="44"/>
      <c r="H2941" s="42"/>
      <c r="I2941" s="42"/>
      <c r="J2941" s="95"/>
      <c r="K2941" s="42"/>
      <c r="L2941" s="42"/>
      <c r="M2941" s="42"/>
      <c r="N2941" s="42"/>
      <c r="O2941" s="42"/>
      <c r="P2941" s="42"/>
      <c r="Q2941" s="42"/>
      <c r="R2941" s="42"/>
      <c r="S2941" s="42"/>
      <c r="T2941" s="95"/>
      <c r="U2941" s="42"/>
      <c r="V2941" s="42"/>
      <c r="W2941" s="95"/>
      <c r="X2941" s="62"/>
      <c r="Y2941" s="42"/>
    </row>
    <row r="2942" spans="1:25" ht="17.25">
      <c r="A2942" s="42"/>
      <c r="B2942" s="42"/>
      <c r="C2942" s="42"/>
      <c r="D2942" s="42"/>
      <c r="F2942" s="44"/>
      <c r="G2942" s="44"/>
      <c r="H2942" s="42"/>
      <c r="I2942" s="42"/>
      <c r="J2942" s="95"/>
      <c r="K2942" s="42"/>
      <c r="L2942" s="42"/>
      <c r="M2942" s="42"/>
      <c r="N2942" s="42"/>
      <c r="O2942" s="42"/>
      <c r="P2942" s="42"/>
      <c r="Q2942" s="42"/>
      <c r="R2942" s="42"/>
      <c r="S2942" s="42"/>
      <c r="T2942" s="95"/>
      <c r="U2942" s="42"/>
      <c r="V2942" s="42"/>
      <c r="W2942" s="95"/>
      <c r="X2942" s="62"/>
      <c r="Y2942" s="42"/>
    </row>
    <row r="2943" spans="1:25" ht="17.25">
      <c r="A2943" s="42"/>
      <c r="B2943" s="42"/>
      <c r="C2943" s="42"/>
      <c r="D2943" s="42"/>
      <c r="F2943" s="44"/>
      <c r="G2943" s="44"/>
      <c r="H2943" s="42"/>
      <c r="I2943" s="42"/>
      <c r="J2943" s="95"/>
      <c r="K2943" s="42"/>
      <c r="L2943" s="42"/>
      <c r="M2943" s="42"/>
      <c r="N2943" s="42"/>
      <c r="O2943" s="42"/>
      <c r="P2943" s="42"/>
      <c r="Q2943" s="42"/>
      <c r="R2943" s="42"/>
      <c r="S2943" s="42"/>
      <c r="T2943" s="95"/>
      <c r="U2943" s="42"/>
      <c r="V2943" s="42"/>
      <c r="W2943" s="95"/>
      <c r="X2943" s="62"/>
      <c r="Y2943" s="42"/>
    </row>
    <row r="2944" spans="1:25" ht="17.25">
      <c r="A2944" s="42"/>
      <c r="B2944" s="42"/>
      <c r="C2944" s="42"/>
      <c r="D2944" s="42"/>
      <c r="F2944" s="44"/>
      <c r="G2944" s="44"/>
      <c r="H2944" s="42"/>
      <c r="I2944" s="42"/>
      <c r="J2944" s="95"/>
      <c r="K2944" s="42"/>
      <c r="L2944" s="42"/>
      <c r="M2944" s="42"/>
      <c r="N2944" s="42"/>
      <c r="O2944" s="42"/>
      <c r="P2944" s="42"/>
      <c r="Q2944" s="42"/>
      <c r="R2944" s="42"/>
      <c r="S2944" s="42"/>
      <c r="T2944" s="95"/>
      <c r="U2944" s="42"/>
      <c r="V2944" s="42"/>
      <c r="W2944" s="95"/>
      <c r="X2944" s="62"/>
      <c r="Y2944" s="42"/>
    </row>
    <row r="2945" spans="1:25" ht="17.25">
      <c r="A2945" s="42"/>
      <c r="B2945" s="42"/>
      <c r="C2945" s="42"/>
      <c r="D2945" s="42"/>
      <c r="F2945" s="44"/>
      <c r="G2945" s="44"/>
      <c r="H2945" s="42"/>
      <c r="I2945" s="42"/>
      <c r="J2945" s="95"/>
      <c r="K2945" s="42"/>
      <c r="L2945" s="42"/>
      <c r="M2945" s="42"/>
      <c r="N2945" s="42"/>
      <c r="O2945" s="42"/>
      <c r="P2945" s="42"/>
      <c r="Q2945" s="42"/>
      <c r="R2945" s="42"/>
      <c r="S2945" s="42"/>
      <c r="T2945" s="95"/>
      <c r="U2945" s="42"/>
      <c r="V2945" s="42"/>
      <c r="W2945" s="95"/>
      <c r="X2945" s="62"/>
      <c r="Y2945" s="42"/>
    </row>
    <row r="2946" spans="1:25" ht="17.25">
      <c r="A2946" s="42"/>
      <c r="B2946" s="42"/>
      <c r="C2946" s="42"/>
      <c r="D2946" s="42"/>
      <c r="F2946" s="44"/>
      <c r="G2946" s="44"/>
      <c r="H2946" s="42"/>
      <c r="I2946" s="42"/>
      <c r="J2946" s="95"/>
      <c r="K2946" s="42"/>
      <c r="L2946" s="42"/>
      <c r="M2946" s="42"/>
      <c r="N2946" s="42"/>
      <c r="O2946" s="42"/>
      <c r="P2946" s="42"/>
      <c r="Q2946" s="42"/>
      <c r="R2946" s="42"/>
      <c r="S2946" s="42"/>
      <c r="T2946" s="95"/>
      <c r="U2946" s="42"/>
      <c r="V2946" s="42"/>
      <c r="W2946" s="95"/>
      <c r="X2946" s="62"/>
      <c r="Y2946" s="42"/>
    </row>
    <row r="2947" spans="1:25" ht="17.25">
      <c r="A2947" s="42"/>
      <c r="B2947" s="42"/>
      <c r="C2947" s="42"/>
      <c r="D2947" s="42"/>
      <c r="F2947" s="44"/>
      <c r="G2947" s="44"/>
      <c r="H2947" s="42"/>
      <c r="I2947" s="42"/>
      <c r="J2947" s="95"/>
      <c r="K2947" s="42"/>
      <c r="L2947" s="42"/>
      <c r="M2947" s="42"/>
      <c r="N2947" s="42"/>
      <c r="O2947" s="42"/>
      <c r="P2947" s="42"/>
      <c r="Q2947" s="42"/>
      <c r="R2947" s="42"/>
      <c r="S2947" s="42"/>
      <c r="T2947" s="95"/>
      <c r="U2947" s="42"/>
      <c r="V2947" s="42"/>
      <c r="W2947" s="95"/>
      <c r="X2947" s="62"/>
      <c r="Y2947" s="42"/>
    </row>
    <row r="2948" spans="1:25" ht="17.25">
      <c r="A2948" s="42"/>
      <c r="B2948" s="42"/>
      <c r="C2948" s="42"/>
      <c r="D2948" s="42"/>
      <c r="F2948" s="44"/>
      <c r="G2948" s="44"/>
      <c r="H2948" s="42"/>
      <c r="I2948" s="42"/>
      <c r="J2948" s="95"/>
      <c r="K2948" s="42"/>
      <c r="L2948" s="42"/>
      <c r="M2948" s="95"/>
      <c r="N2948" s="42"/>
      <c r="O2948" s="42"/>
      <c r="P2948" s="42"/>
      <c r="Q2948" s="42"/>
      <c r="R2948" s="42"/>
      <c r="S2948" s="42"/>
      <c r="T2948" s="95"/>
      <c r="U2948" s="42"/>
      <c r="V2948" s="42"/>
      <c r="W2948" s="95"/>
      <c r="X2948" s="62"/>
      <c r="Y2948" s="42"/>
    </row>
    <row r="2949" spans="1:25" ht="17.25">
      <c r="A2949" s="42"/>
      <c r="B2949" s="42"/>
      <c r="C2949" s="42"/>
      <c r="D2949" s="42"/>
      <c r="F2949" s="44"/>
      <c r="G2949" s="44"/>
      <c r="H2949" s="42"/>
      <c r="I2949" s="42"/>
      <c r="J2949" s="95"/>
      <c r="K2949" s="42"/>
      <c r="L2949" s="42"/>
      <c r="M2949" s="95"/>
      <c r="N2949" s="42"/>
      <c r="O2949" s="42"/>
      <c r="P2949" s="42"/>
      <c r="Q2949" s="42"/>
      <c r="R2949" s="42"/>
      <c r="S2949" s="42"/>
      <c r="T2949" s="95"/>
      <c r="U2949" s="42"/>
      <c r="V2949" s="42"/>
      <c r="W2949" s="95"/>
      <c r="X2949" s="62"/>
      <c r="Y2949" s="42"/>
    </row>
    <row r="2950" spans="1:25" ht="17.25">
      <c r="A2950" s="42"/>
      <c r="B2950" s="42"/>
      <c r="C2950" s="42"/>
      <c r="D2950" s="42"/>
      <c r="F2950" s="44"/>
      <c r="G2950" s="44"/>
      <c r="H2950" s="42"/>
      <c r="I2950" s="42"/>
      <c r="J2950" s="95"/>
      <c r="K2950" s="42"/>
      <c r="L2950" s="42"/>
      <c r="N2950" s="42"/>
      <c r="O2950" s="42"/>
      <c r="P2950" s="42"/>
      <c r="Q2950" s="42"/>
      <c r="R2950" s="42"/>
      <c r="S2950" s="42"/>
      <c r="T2950" s="95"/>
      <c r="U2950" s="42"/>
      <c r="V2950" s="42"/>
      <c r="W2950" s="95"/>
      <c r="X2950" s="62"/>
      <c r="Y2950" s="42"/>
    </row>
    <row r="2951" spans="1:25" ht="17.25">
      <c r="A2951" s="42"/>
      <c r="B2951" s="42"/>
      <c r="C2951" s="42"/>
      <c r="D2951" s="42"/>
      <c r="F2951" s="44"/>
      <c r="G2951" s="44"/>
      <c r="H2951" s="42"/>
      <c r="I2951" s="42"/>
      <c r="J2951" s="95"/>
      <c r="K2951" s="42"/>
      <c r="L2951" s="42"/>
      <c r="M2951" s="91"/>
      <c r="N2951" s="42"/>
      <c r="O2951" s="42"/>
      <c r="P2951" s="42"/>
      <c r="Q2951" s="42"/>
      <c r="R2951" s="42"/>
      <c r="S2951" s="42"/>
      <c r="T2951" s="95"/>
      <c r="U2951" s="42"/>
      <c r="V2951" s="42"/>
      <c r="W2951" s="95"/>
      <c r="X2951" s="62"/>
      <c r="Y2951" s="42"/>
    </row>
    <row r="2952" spans="1:25" ht="17.25">
      <c r="A2952" s="42"/>
      <c r="B2952" s="42"/>
      <c r="C2952" s="42"/>
      <c r="D2952" s="42"/>
      <c r="F2952" s="44"/>
      <c r="G2952" s="44"/>
      <c r="H2952" s="42"/>
      <c r="I2952" s="42"/>
      <c r="J2952" s="95"/>
      <c r="K2952" s="42"/>
      <c r="L2952" s="42"/>
      <c r="N2952" s="42"/>
      <c r="O2952" s="42"/>
      <c r="P2952" s="42"/>
      <c r="Q2952" s="42"/>
      <c r="R2952" s="42"/>
      <c r="S2952" s="42"/>
      <c r="T2952" s="95"/>
      <c r="U2952" s="42"/>
      <c r="V2952" s="42"/>
      <c r="W2952" s="95"/>
      <c r="X2952" s="62"/>
      <c r="Y2952" s="42"/>
    </row>
    <row r="2953" spans="1:25" ht="17.25">
      <c r="A2953" s="42"/>
      <c r="B2953" s="42"/>
      <c r="C2953" s="42"/>
      <c r="D2953" s="42"/>
      <c r="F2953" s="44"/>
      <c r="G2953" s="44"/>
      <c r="H2953" s="42"/>
      <c r="I2953" s="42"/>
      <c r="J2953" s="95"/>
      <c r="K2953" s="42"/>
      <c r="L2953" s="42"/>
      <c r="M2953" s="91"/>
      <c r="N2953" s="42"/>
      <c r="O2953" s="42"/>
      <c r="P2953" s="42"/>
      <c r="Q2953" s="42"/>
      <c r="R2953" s="42"/>
      <c r="S2953" s="42"/>
      <c r="T2953" s="95"/>
      <c r="U2953" s="42"/>
      <c r="V2953" s="42"/>
      <c r="W2953" s="95"/>
      <c r="X2953" s="62"/>
      <c r="Y2953" s="42"/>
    </row>
    <row r="2954" spans="1:25" ht="17.25">
      <c r="A2954" s="42"/>
      <c r="B2954" s="42"/>
      <c r="C2954" s="42"/>
      <c r="D2954" s="42"/>
      <c r="F2954" s="44"/>
      <c r="G2954" s="44"/>
      <c r="H2954" s="42"/>
      <c r="I2954" s="42"/>
      <c r="J2954" s="95"/>
      <c r="K2954" s="42"/>
      <c r="L2954" s="42"/>
      <c r="M2954" s="91"/>
      <c r="N2954" s="42"/>
      <c r="O2954" s="42"/>
      <c r="P2954" s="42"/>
      <c r="Q2954" s="42"/>
      <c r="R2954" s="42"/>
      <c r="S2954" s="42"/>
      <c r="T2954" s="95"/>
      <c r="U2954" s="42"/>
      <c r="V2954" s="42"/>
      <c r="W2954" s="95"/>
      <c r="X2954" s="62"/>
      <c r="Y2954" s="42"/>
    </row>
    <row r="2955" spans="1:25" ht="17.25">
      <c r="A2955" s="42"/>
      <c r="B2955" s="42"/>
      <c r="C2955" s="42"/>
      <c r="D2955" s="42"/>
      <c r="F2955" s="44"/>
      <c r="G2955" s="44"/>
      <c r="H2955" s="42"/>
      <c r="I2955" s="42"/>
      <c r="J2955" s="95"/>
      <c r="K2955" s="42"/>
      <c r="L2955" s="42"/>
      <c r="M2955" s="91"/>
      <c r="N2955" s="42"/>
      <c r="O2955" s="42"/>
      <c r="P2955" s="42"/>
      <c r="Q2955" s="42"/>
      <c r="R2955" s="42"/>
      <c r="S2955" s="42"/>
      <c r="T2955" s="95"/>
      <c r="U2955" s="42"/>
      <c r="V2955" s="42"/>
      <c r="W2955" s="95"/>
      <c r="X2955" s="62"/>
      <c r="Y2955" s="42"/>
    </row>
    <row r="2956" spans="1:25" ht="17.25">
      <c r="A2956" s="42"/>
      <c r="B2956" s="42"/>
      <c r="C2956" s="42"/>
      <c r="D2956" s="42"/>
      <c r="F2956" s="44"/>
      <c r="G2956" s="44"/>
      <c r="H2956" s="42"/>
      <c r="I2956" s="42"/>
      <c r="J2956" s="95"/>
      <c r="K2956" s="42"/>
      <c r="L2956" s="42"/>
      <c r="M2956" s="95"/>
      <c r="N2956" s="42"/>
      <c r="O2956" s="42"/>
      <c r="P2956" s="42"/>
      <c r="Q2956" s="42"/>
      <c r="R2956" s="42"/>
      <c r="S2956" s="42"/>
      <c r="T2956" s="95"/>
      <c r="U2956" s="42"/>
      <c r="V2956" s="42"/>
      <c r="W2956" s="95"/>
      <c r="X2956" s="62"/>
      <c r="Y2956" s="42"/>
    </row>
    <row r="2957" spans="1:25" ht="17.25">
      <c r="A2957" s="42"/>
      <c r="B2957" s="42"/>
      <c r="C2957" s="42"/>
      <c r="D2957" s="42"/>
      <c r="F2957" s="44"/>
      <c r="G2957" s="44"/>
      <c r="H2957" s="42"/>
      <c r="I2957" s="42"/>
      <c r="J2957" s="95"/>
      <c r="K2957" s="42"/>
      <c r="L2957" s="42"/>
      <c r="M2957" s="42"/>
      <c r="N2957" s="42"/>
      <c r="O2957" s="42"/>
      <c r="P2957" s="42"/>
      <c r="Q2957" s="42"/>
      <c r="R2957" s="42"/>
      <c r="S2957" s="42"/>
      <c r="T2957" s="95"/>
      <c r="U2957" s="42"/>
      <c r="V2957" s="42"/>
      <c r="W2957" s="95"/>
      <c r="X2957" s="62"/>
      <c r="Y2957" s="42"/>
    </row>
    <row r="2958" spans="1:25" ht="17.25">
      <c r="A2958" s="42"/>
      <c r="B2958" s="42"/>
      <c r="C2958" s="42"/>
      <c r="D2958" s="42"/>
      <c r="F2958" s="44"/>
      <c r="G2958" s="44"/>
      <c r="H2958" s="42"/>
      <c r="I2958" s="42"/>
      <c r="J2958" s="95"/>
      <c r="K2958" s="42"/>
      <c r="L2958" s="42"/>
      <c r="M2958" s="42"/>
      <c r="N2958" s="42"/>
      <c r="O2958" s="42"/>
      <c r="P2958" s="42"/>
      <c r="Q2958" s="42"/>
      <c r="R2958" s="42"/>
      <c r="S2958" s="42"/>
      <c r="T2958" s="95"/>
      <c r="U2958" s="42"/>
      <c r="V2958" s="42"/>
      <c r="W2958" s="95"/>
      <c r="X2958" s="62"/>
      <c r="Y2958" s="42"/>
    </row>
    <row r="2959" spans="1:25" ht="17.25">
      <c r="A2959" s="42"/>
      <c r="B2959" s="42"/>
      <c r="C2959" s="42"/>
      <c r="D2959" s="42"/>
      <c r="F2959" s="44"/>
      <c r="G2959" s="44"/>
      <c r="H2959" s="42"/>
      <c r="I2959" s="42"/>
      <c r="J2959" s="95"/>
      <c r="K2959" s="42"/>
      <c r="L2959" s="42"/>
      <c r="M2959" s="42"/>
      <c r="N2959" s="42"/>
      <c r="O2959" s="42"/>
      <c r="P2959" s="42"/>
      <c r="Q2959" s="42"/>
      <c r="R2959" s="42"/>
      <c r="S2959" s="42"/>
      <c r="T2959" s="95"/>
      <c r="U2959" s="42"/>
      <c r="V2959" s="42"/>
      <c r="W2959" s="95"/>
      <c r="X2959" s="62"/>
      <c r="Y2959" s="42"/>
    </row>
    <row r="2960" spans="1:25" ht="17.25">
      <c r="A2960" s="42"/>
      <c r="B2960" s="42"/>
      <c r="C2960" s="42"/>
      <c r="D2960" s="42"/>
      <c r="F2960" s="44"/>
      <c r="G2960" s="44"/>
      <c r="H2960" s="42"/>
      <c r="I2960" s="42"/>
      <c r="J2960" s="95"/>
      <c r="K2960" s="42"/>
      <c r="L2960" s="42"/>
      <c r="M2960" s="42"/>
      <c r="N2960" s="42"/>
      <c r="O2960" s="42"/>
      <c r="P2960" s="42"/>
      <c r="Q2960" s="42"/>
      <c r="R2960" s="42"/>
      <c r="S2960" s="42"/>
      <c r="T2960" s="95"/>
      <c r="U2960" s="42"/>
      <c r="V2960" s="42"/>
      <c r="W2960" s="95"/>
      <c r="X2960" s="62"/>
      <c r="Y2960" s="42"/>
    </row>
    <row r="2961" spans="1:25" ht="17.25">
      <c r="A2961" s="42"/>
      <c r="B2961" s="42"/>
      <c r="C2961" s="42"/>
      <c r="D2961" s="42"/>
      <c r="F2961" s="44"/>
      <c r="G2961" s="44"/>
      <c r="H2961" s="42"/>
      <c r="I2961" s="42"/>
      <c r="J2961" s="95"/>
      <c r="K2961" s="42"/>
      <c r="L2961" s="42"/>
      <c r="M2961" s="42"/>
      <c r="N2961" s="42"/>
      <c r="O2961" s="42"/>
      <c r="P2961" s="42"/>
      <c r="Q2961" s="42"/>
      <c r="R2961" s="42"/>
      <c r="S2961" s="42"/>
      <c r="T2961" s="95"/>
      <c r="U2961" s="42"/>
      <c r="V2961" s="42"/>
      <c r="W2961" s="95"/>
      <c r="X2961" s="62"/>
      <c r="Y2961" s="42"/>
    </row>
    <row r="2962" spans="1:25" ht="17.25">
      <c r="A2962" s="42"/>
      <c r="B2962" s="42"/>
      <c r="C2962" s="42"/>
      <c r="D2962" s="42"/>
      <c r="F2962" s="44"/>
      <c r="G2962" s="44"/>
      <c r="H2962" s="42"/>
      <c r="I2962" s="42"/>
      <c r="J2962" s="95"/>
      <c r="K2962" s="42"/>
      <c r="L2962" s="42"/>
      <c r="M2962" s="42"/>
      <c r="N2962" s="42"/>
      <c r="O2962" s="42"/>
      <c r="P2962" s="42"/>
      <c r="Q2962" s="42"/>
      <c r="R2962" s="42"/>
      <c r="S2962" s="42"/>
      <c r="T2962" s="95"/>
      <c r="U2962" s="42"/>
      <c r="V2962" s="42"/>
      <c r="W2962" s="95"/>
      <c r="X2962" s="62"/>
      <c r="Y2962" s="42"/>
    </row>
    <row r="2963" spans="1:25" ht="17.25">
      <c r="A2963" s="42"/>
      <c r="B2963" s="42"/>
      <c r="C2963" s="42"/>
      <c r="D2963" s="42"/>
      <c r="F2963" s="44"/>
      <c r="G2963" s="44"/>
      <c r="H2963" s="42"/>
      <c r="I2963" s="42"/>
      <c r="J2963" s="95"/>
      <c r="K2963" s="42"/>
      <c r="L2963" s="42"/>
      <c r="M2963" s="42"/>
      <c r="N2963" s="42"/>
      <c r="O2963" s="42"/>
      <c r="P2963" s="42"/>
      <c r="Q2963" s="42"/>
      <c r="R2963" s="42"/>
      <c r="S2963" s="42"/>
      <c r="T2963" s="95"/>
      <c r="U2963" s="42"/>
      <c r="V2963" s="42"/>
      <c r="W2963" s="95"/>
      <c r="X2963" s="62"/>
      <c r="Y2963" s="42"/>
    </row>
    <row r="2964" spans="1:25" ht="17.25">
      <c r="A2964" s="42"/>
      <c r="B2964" s="42"/>
      <c r="C2964" s="42"/>
      <c r="D2964" s="42"/>
      <c r="F2964" s="44"/>
      <c r="G2964" s="44"/>
      <c r="H2964" s="42"/>
      <c r="I2964" s="42"/>
      <c r="J2964" s="95"/>
      <c r="K2964" s="42"/>
      <c r="L2964" s="42"/>
      <c r="M2964" s="42"/>
      <c r="N2964" s="42"/>
      <c r="O2964" s="42"/>
      <c r="P2964" s="42"/>
      <c r="Q2964" s="42"/>
      <c r="R2964" s="42"/>
      <c r="S2964" s="42"/>
      <c r="T2964" s="95"/>
      <c r="U2964" s="42"/>
      <c r="V2964" s="42"/>
      <c r="W2964" s="95"/>
      <c r="X2964" s="62"/>
      <c r="Y2964" s="42"/>
    </row>
    <row r="2965" spans="1:25" ht="17.25">
      <c r="A2965" s="42"/>
      <c r="B2965" s="42"/>
      <c r="C2965" s="42"/>
      <c r="D2965" s="42"/>
      <c r="F2965" s="44"/>
      <c r="G2965" s="44"/>
      <c r="H2965" s="42"/>
      <c r="I2965" s="42"/>
      <c r="J2965" s="95"/>
      <c r="K2965" s="42"/>
      <c r="L2965" s="42"/>
      <c r="M2965" s="42"/>
      <c r="N2965" s="42"/>
      <c r="O2965" s="42"/>
      <c r="P2965" s="42"/>
      <c r="Q2965" s="42"/>
      <c r="R2965" s="42"/>
      <c r="S2965" s="42"/>
      <c r="T2965" s="95"/>
      <c r="U2965" s="42"/>
      <c r="V2965" s="42"/>
      <c r="W2965" s="95"/>
      <c r="X2965" s="62"/>
      <c r="Y2965" s="42"/>
    </row>
    <row r="2966" spans="1:25" ht="17.25">
      <c r="A2966" s="42"/>
      <c r="B2966" s="42"/>
      <c r="C2966" s="42"/>
      <c r="D2966" s="42"/>
      <c r="F2966" s="44"/>
      <c r="G2966" s="44"/>
      <c r="H2966" s="42"/>
      <c r="I2966" s="42"/>
      <c r="J2966" s="95"/>
      <c r="K2966" s="42"/>
      <c r="L2966" s="42"/>
      <c r="M2966" s="42"/>
      <c r="N2966" s="42"/>
      <c r="O2966" s="42"/>
      <c r="P2966" s="42"/>
      <c r="Q2966" s="42"/>
      <c r="R2966" s="42"/>
      <c r="S2966" s="42"/>
      <c r="T2966" s="95"/>
      <c r="U2966" s="42"/>
      <c r="V2966" s="42"/>
      <c r="W2966" s="95"/>
      <c r="X2966" s="62"/>
      <c r="Y2966" s="42"/>
    </row>
    <row r="2967" spans="1:25" ht="17.25">
      <c r="A2967" s="42"/>
      <c r="B2967" s="42"/>
      <c r="C2967" s="42"/>
      <c r="D2967" s="42"/>
      <c r="F2967" s="44"/>
      <c r="G2967" s="44"/>
      <c r="H2967" s="42"/>
      <c r="I2967" s="42"/>
      <c r="J2967" s="95"/>
      <c r="K2967" s="42"/>
      <c r="L2967" s="42"/>
      <c r="M2967" s="42"/>
      <c r="N2967" s="42"/>
      <c r="O2967" s="42"/>
      <c r="P2967" s="42"/>
      <c r="Q2967" s="42"/>
      <c r="R2967" s="42"/>
      <c r="S2967" s="42"/>
      <c r="T2967" s="95"/>
      <c r="U2967" s="42"/>
      <c r="V2967" s="42"/>
      <c r="W2967" s="95"/>
      <c r="X2967" s="62"/>
      <c r="Y2967" s="42"/>
    </row>
    <row r="2968" spans="1:25" ht="17.25">
      <c r="A2968" s="42"/>
      <c r="B2968" s="42"/>
      <c r="C2968" s="42"/>
      <c r="D2968" s="42"/>
      <c r="F2968" s="44"/>
      <c r="G2968" s="44"/>
      <c r="H2968" s="42"/>
      <c r="I2968" s="42"/>
      <c r="J2968" s="95"/>
      <c r="K2968" s="42"/>
      <c r="L2968" s="42"/>
      <c r="M2968" s="95"/>
      <c r="N2968" s="42"/>
      <c r="O2968" s="42"/>
      <c r="P2968" s="42"/>
      <c r="Q2968" s="42"/>
      <c r="R2968" s="42"/>
      <c r="S2968" s="42"/>
      <c r="T2968" s="95"/>
      <c r="U2968" s="42"/>
      <c r="V2968" s="42"/>
      <c r="W2968" s="95"/>
      <c r="X2968" s="62"/>
      <c r="Y2968" s="42"/>
    </row>
    <row r="2969" spans="1:25" ht="17.25">
      <c r="A2969" s="42"/>
      <c r="B2969" s="42"/>
      <c r="C2969" s="42"/>
      <c r="D2969" s="42"/>
      <c r="F2969" s="44"/>
      <c r="G2969" s="44"/>
      <c r="H2969" s="42"/>
      <c r="I2969" s="42"/>
      <c r="J2969" s="95"/>
      <c r="K2969" s="42"/>
      <c r="L2969" s="42"/>
      <c r="M2969" s="95"/>
      <c r="N2969" s="42"/>
      <c r="O2969" s="42"/>
      <c r="P2969" s="42"/>
      <c r="Q2969" s="42"/>
      <c r="R2969" s="42"/>
      <c r="S2969" s="42"/>
      <c r="T2969" s="95"/>
      <c r="U2969" s="42"/>
      <c r="V2969" s="42"/>
      <c r="W2969" s="95"/>
      <c r="X2969" s="62"/>
      <c r="Y2969" s="42"/>
    </row>
    <row r="2970" spans="1:25" ht="17.25">
      <c r="A2970" s="42"/>
      <c r="B2970" s="42"/>
      <c r="C2970" s="42"/>
      <c r="D2970" s="42"/>
      <c r="F2970" s="44"/>
      <c r="G2970" s="44"/>
      <c r="H2970" s="42"/>
      <c r="I2970" s="42"/>
      <c r="J2970" s="95"/>
      <c r="K2970" s="42"/>
      <c r="L2970" s="42"/>
      <c r="N2970" s="42"/>
      <c r="O2970" s="42"/>
      <c r="P2970" s="42"/>
      <c r="Q2970" s="42"/>
      <c r="R2970" s="42"/>
      <c r="S2970" s="42"/>
      <c r="T2970" s="95"/>
      <c r="U2970" s="42"/>
      <c r="V2970" s="42"/>
      <c r="W2970" s="95"/>
      <c r="X2970" s="62"/>
      <c r="Y2970" s="42"/>
    </row>
    <row r="2971" spans="1:25" ht="17.25">
      <c r="A2971" s="42"/>
      <c r="B2971" s="42"/>
      <c r="C2971" s="42"/>
      <c r="D2971" s="42"/>
      <c r="F2971" s="44"/>
      <c r="G2971" s="44"/>
      <c r="H2971" s="42"/>
      <c r="I2971" s="42"/>
      <c r="J2971" s="95"/>
      <c r="K2971" s="42"/>
      <c r="L2971" s="42"/>
      <c r="M2971" s="91"/>
      <c r="N2971" s="42"/>
      <c r="O2971" s="42"/>
      <c r="P2971" s="42"/>
      <c r="Q2971" s="42"/>
      <c r="R2971" s="42"/>
      <c r="S2971" s="42"/>
      <c r="T2971" s="95"/>
      <c r="U2971" s="42"/>
      <c r="V2971" s="42"/>
      <c r="W2971" s="95"/>
      <c r="X2971" s="62"/>
      <c r="Y2971" s="42"/>
    </row>
    <row r="2972" spans="1:25" ht="17.25">
      <c r="A2972" s="42"/>
      <c r="B2972" s="42"/>
      <c r="C2972" s="42"/>
      <c r="D2972" s="42"/>
      <c r="F2972" s="44"/>
      <c r="G2972" s="44"/>
      <c r="H2972" s="42"/>
      <c r="I2972" s="42"/>
      <c r="J2972" s="95"/>
      <c r="K2972" s="42"/>
      <c r="L2972" s="42"/>
      <c r="N2972" s="42"/>
      <c r="O2972" s="42"/>
      <c r="P2972" s="42"/>
      <c r="Q2972" s="42"/>
      <c r="R2972" s="42"/>
      <c r="S2972" s="42"/>
      <c r="T2972" s="95"/>
      <c r="U2972" s="42"/>
      <c r="V2972" s="42"/>
      <c r="W2972" s="95"/>
      <c r="X2972" s="62"/>
      <c r="Y2972" s="42"/>
    </row>
    <row r="2973" spans="1:25" ht="17.25">
      <c r="A2973" s="42"/>
      <c r="B2973" s="42"/>
      <c r="C2973" s="42"/>
      <c r="D2973" s="42"/>
      <c r="F2973" s="44"/>
      <c r="G2973" s="44"/>
      <c r="H2973" s="42"/>
      <c r="I2973" s="42"/>
      <c r="J2973" s="95"/>
      <c r="K2973" s="42"/>
      <c r="L2973" s="42"/>
      <c r="M2973" s="91"/>
      <c r="N2973" s="42"/>
      <c r="O2973" s="42"/>
      <c r="P2973" s="42"/>
      <c r="Q2973" s="42"/>
      <c r="R2973" s="42"/>
      <c r="S2973" s="42"/>
      <c r="T2973" s="95"/>
      <c r="U2973" s="42"/>
      <c r="V2973" s="42"/>
      <c r="W2973" s="95"/>
      <c r="X2973" s="62"/>
      <c r="Y2973" s="42"/>
    </row>
    <row r="2974" spans="1:25" ht="17.25">
      <c r="A2974" s="42"/>
      <c r="B2974" s="42"/>
      <c r="C2974" s="42"/>
      <c r="D2974" s="42"/>
      <c r="F2974" s="44"/>
      <c r="G2974" s="44"/>
      <c r="H2974" s="42"/>
      <c r="I2974" s="42"/>
      <c r="J2974" s="95"/>
      <c r="K2974" s="42"/>
      <c r="L2974" s="42"/>
      <c r="M2974" s="91"/>
      <c r="N2974" s="42"/>
      <c r="O2974" s="42"/>
      <c r="P2974" s="42"/>
      <c r="Q2974" s="42"/>
      <c r="R2974" s="42"/>
      <c r="S2974" s="42"/>
      <c r="T2974" s="95"/>
      <c r="U2974" s="42"/>
      <c r="V2974" s="42"/>
      <c r="W2974" s="95"/>
      <c r="X2974" s="62"/>
      <c r="Y2974" s="42"/>
    </row>
    <row r="2975" spans="1:25" ht="17.25">
      <c r="A2975" s="42"/>
      <c r="B2975" s="42"/>
      <c r="C2975" s="42"/>
      <c r="D2975" s="42"/>
      <c r="F2975" s="44"/>
      <c r="G2975" s="44"/>
      <c r="H2975" s="42"/>
      <c r="I2975" s="42"/>
      <c r="J2975" s="95"/>
      <c r="K2975" s="42"/>
      <c r="L2975" s="42"/>
      <c r="M2975" s="91"/>
      <c r="N2975" s="42"/>
      <c r="O2975" s="42"/>
      <c r="P2975" s="42"/>
      <c r="Q2975" s="42"/>
      <c r="R2975" s="42"/>
      <c r="S2975" s="42"/>
      <c r="T2975" s="95"/>
      <c r="U2975" s="42"/>
      <c r="V2975" s="42"/>
      <c r="W2975" s="95"/>
      <c r="X2975" s="62"/>
      <c r="Y2975" s="42"/>
    </row>
    <row r="2976" spans="1:25" ht="17.25">
      <c r="A2976" s="42"/>
      <c r="B2976" s="42"/>
      <c r="C2976" s="42"/>
      <c r="D2976" s="42"/>
      <c r="F2976" s="44"/>
      <c r="G2976" s="44"/>
      <c r="H2976" s="42"/>
      <c r="I2976" s="42"/>
      <c r="J2976" s="95"/>
      <c r="K2976" s="42"/>
      <c r="L2976" s="42"/>
      <c r="M2976" s="95"/>
      <c r="N2976" s="42"/>
      <c r="O2976" s="42"/>
      <c r="P2976" s="42"/>
      <c r="Q2976" s="42"/>
      <c r="R2976" s="42"/>
      <c r="S2976" s="42"/>
      <c r="T2976" s="95"/>
      <c r="U2976" s="42"/>
      <c r="V2976" s="42"/>
      <c r="W2976" s="95"/>
      <c r="X2976" s="62"/>
      <c r="Y2976" s="42"/>
    </row>
    <row r="2977" spans="1:25" ht="17.25">
      <c r="A2977" s="42"/>
      <c r="B2977" s="42"/>
      <c r="C2977" s="42"/>
      <c r="D2977" s="42"/>
      <c r="F2977" s="44"/>
      <c r="G2977" s="44"/>
      <c r="H2977" s="42"/>
      <c r="I2977" s="42"/>
      <c r="J2977" s="95"/>
      <c r="K2977" s="42"/>
      <c r="L2977" s="42"/>
      <c r="M2977" s="42"/>
      <c r="N2977" s="42"/>
      <c r="O2977" s="42"/>
      <c r="P2977" s="42"/>
      <c r="Q2977" s="42"/>
      <c r="R2977" s="42"/>
      <c r="S2977" s="42"/>
      <c r="T2977" s="95"/>
      <c r="U2977" s="42"/>
      <c r="V2977" s="42"/>
      <c r="W2977" s="95"/>
      <c r="X2977" s="62"/>
      <c r="Y2977" s="42"/>
    </row>
    <row r="2978" spans="1:25" ht="17.25">
      <c r="A2978" s="42"/>
      <c r="B2978" s="42"/>
      <c r="C2978" s="42"/>
      <c r="D2978" s="42"/>
      <c r="F2978" s="44"/>
      <c r="G2978" s="44"/>
      <c r="H2978" s="42"/>
      <c r="I2978" s="42"/>
      <c r="J2978" s="95"/>
      <c r="K2978" s="42"/>
      <c r="L2978" s="42"/>
      <c r="M2978" s="42"/>
      <c r="N2978" s="42"/>
      <c r="O2978" s="42"/>
      <c r="P2978" s="42"/>
      <c r="Q2978" s="42"/>
      <c r="R2978" s="42"/>
      <c r="S2978" s="42"/>
      <c r="T2978" s="95"/>
      <c r="U2978" s="42"/>
      <c r="V2978" s="42"/>
      <c r="W2978" s="95"/>
      <c r="X2978" s="62"/>
      <c r="Y2978" s="42"/>
    </row>
    <row r="2979" spans="1:25" ht="17.25">
      <c r="A2979" s="42"/>
      <c r="B2979" s="42"/>
      <c r="C2979" s="42"/>
      <c r="D2979" s="42"/>
      <c r="F2979" s="44"/>
      <c r="G2979" s="44"/>
      <c r="H2979" s="42"/>
      <c r="I2979" s="42"/>
      <c r="J2979" s="95"/>
      <c r="K2979" s="42"/>
      <c r="L2979" s="42"/>
      <c r="M2979" s="42"/>
      <c r="N2979" s="42"/>
      <c r="O2979" s="42"/>
      <c r="P2979" s="42"/>
      <c r="Q2979" s="42"/>
      <c r="R2979" s="42"/>
      <c r="S2979" s="42"/>
      <c r="T2979" s="95"/>
      <c r="U2979" s="42"/>
      <c r="V2979" s="42"/>
      <c r="W2979" s="95"/>
      <c r="X2979" s="62"/>
      <c r="Y2979" s="42"/>
    </row>
    <row r="2980" spans="1:25" ht="17.25">
      <c r="A2980" s="42"/>
      <c r="B2980" s="42"/>
      <c r="C2980" s="42"/>
      <c r="D2980" s="42"/>
      <c r="F2980" s="44"/>
      <c r="G2980" s="44"/>
      <c r="H2980" s="42"/>
      <c r="I2980" s="42"/>
      <c r="J2980" s="95"/>
      <c r="K2980" s="42"/>
      <c r="L2980" s="42"/>
      <c r="M2980" s="42"/>
      <c r="N2980" s="42"/>
      <c r="O2980" s="42"/>
      <c r="P2980" s="42"/>
      <c r="Q2980" s="42"/>
      <c r="R2980" s="42"/>
      <c r="S2980" s="42"/>
      <c r="T2980" s="95"/>
      <c r="U2980" s="42"/>
      <c r="V2980" s="42"/>
      <c r="W2980" s="95"/>
      <c r="X2980" s="62"/>
      <c r="Y2980" s="42"/>
    </row>
    <row r="2981" spans="1:25" ht="17.25">
      <c r="A2981" s="42"/>
      <c r="B2981" s="42"/>
      <c r="C2981" s="42"/>
      <c r="D2981" s="42"/>
      <c r="F2981" s="44"/>
      <c r="G2981" s="44"/>
      <c r="H2981" s="42"/>
      <c r="I2981" s="42"/>
      <c r="J2981" s="95"/>
      <c r="K2981" s="42"/>
      <c r="L2981" s="42"/>
      <c r="M2981" s="42"/>
      <c r="N2981" s="42"/>
      <c r="O2981" s="42"/>
      <c r="P2981" s="42"/>
      <c r="Q2981" s="42"/>
      <c r="R2981" s="42"/>
      <c r="S2981" s="42"/>
      <c r="T2981" s="95"/>
      <c r="U2981" s="42"/>
      <c r="V2981" s="42"/>
      <c r="W2981" s="95"/>
      <c r="X2981" s="62"/>
      <c r="Y2981" s="42"/>
    </row>
    <row r="2982" spans="1:25" ht="17.25">
      <c r="A2982" s="42"/>
      <c r="B2982" s="42"/>
      <c r="C2982" s="42"/>
      <c r="D2982" s="42"/>
      <c r="F2982" s="44"/>
      <c r="G2982" s="44"/>
      <c r="H2982" s="42"/>
      <c r="I2982" s="42"/>
      <c r="J2982" s="95"/>
      <c r="K2982" s="42"/>
      <c r="L2982" s="42"/>
      <c r="M2982" s="42"/>
      <c r="N2982" s="42"/>
      <c r="O2982" s="42"/>
      <c r="P2982" s="42"/>
      <c r="Q2982" s="42"/>
      <c r="R2982" s="42"/>
      <c r="S2982" s="42"/>
      <c r="T2982" s="95"/>
      <c r="U2982" s="42"/>
      <c r="V2982" s="42"/>
      <c r="W2982" s="95"/>
      <c r="X2982" s="62"/>
      <c r="Y2982" s="42"/>
    </row>
    <row r="2983" spans="1:25" ht="17.25">
      <c r="A2983" s="42"/>
      <c r="B2983" s="42"/>
      <c r="C2983" s="42"/>
      <c r="D2983" s="42"/>
      <c r="F2983" s="44"/>
      <c r="G2983" s="44"/>
      <c r="H2983" s="42"/>
      <c r="I2983" s="42"/>
      <c r="J2983" s="95"/>
      <c r="K2983" s="42"/>
      <c r="L2983" s="42"/>
      <c r="M2983" s="42"/>
      <c r="N2983" s="42"/>
      <c r="O2983" s="42"/>
      <c r="P2983" s="42"/>
      <c r="Q2983" s="42"/>
      <c r="R2983" s="42"/>
      <c r="S2983" s="42"/>
      <c r="T2983" s="95"/>
      <c r="U2983" s="42"/>
      <c r="V2983" s="42"/>
      <c r="W2983" s="95"/>
      <c r="X2983" s="62"/>
      <c r="Y2983" s="42"/>
    </row>
    <row r="2984" spans="1:25" ht="17.25">
      <c r="A2984" s="42"/>
      <c r="B2984" s="42"/>
      <c r="C2984" s="42"/>
      <c r="D2984" s="42"/>
      <c r="F2984" s="44"/>
      <c r="G2984" s="44"/>
      <c r="H2984" s="42"/>
      <c r="I2984" s="42"/>
      <c r="J2984" s="95"/>
      <c r="K2984" s="42"/>
      <c r="L2984" s="42"/>
      <c r="M2984" s="42"/>
      <c r="N2984" s="42"/>
      <c r="O2984" s="42"/>
      <c r="P2984" s="42"/>
      <c r="Q2984" s="42"/>
      <c r="R2984" s="42"/>
      <c r="S2984" s="42"/>
      <c r="T2984" s="95"/>
      <c r="U2984" s="42"/>
      <c r="V2984" s="42"/>
      <c r="W2984" s="95"/>
      <c r="X2984" s="62"/>
      <c r="Y2984" s="42"/>
    </row>
    <row r="2985" spans="1:25" ht="17.25">
      <c r="A2985" s="42"/>
      <c r="B2985" s="42"/>
      <c r="C2985" s="42"/>
      <c r="D2985" s="42"/>
      <c r="F2985" s="44"/>
      <c r="G2985" s="44"/>
      <c r="H2985" s="42"/>
      <c r="I2985" s="42"/>
      <c r="J2985" s="95"/>
      <c r="K2985" s="42"/>
      <c r="L2985" s="42"/>
      <c r="M2985" s="42"/>
      <c r="N2985" s="42"/>
      <c r="O2985" s="42"/>
      <c r="P2985" s="42"/>
      <c r="Q2985" s="42"/>
      <c r="R2985" s="42"/>
      <c r="S2985" s="42"/>
      <c r="T2985" s="95"/>
      <c r="U2985" s="42"/>
      <c r="V2985" s="42"/>
      <c r="W2985" s="95"/>
      <c r="X2985" s="62"/>
      <c r="Y2985" s="42"/>
    </row>
    <row r="2986" spans="1:25" ht="17.25">
      <c r="A2986" s="42"/>
      <c r="B2986" s="42"/>
      <c r="C2986" s="42"/>
      <c r="D2986" s="42"/>
      <c r="F2986" s="44"/>
      <c r="G2986" s="44"/>
      <c r="H2986" s="42"/>
      <c r="I2986" s="42"/>
      <c r="J2986" s="95"/>
      <c r="K2986" s="42"/>
      <c r="L2986" s="42"/>
      <c r="M2986" s="42"/>
      <c r="N2986" s="42"/>
      <c r="O2986" s="42"/>
      <c r="P2986" s="42"/>
      <c r="Q2986" s="42"/>
      <c r="R2986" s="42"/>
      <c r="S2986" s="42"/>
      <c r="T2986" s="95"/>
      <c r="U2986" s="42"/>
      <c r="V2986" s="42"/>
      <c r="W2986" s="95"/>
      <c r="X2986" s="62"/>
      <c r="Y2986" s="42"/>
    </row>
    <row r="2987" spans="1:25" ht="17.25">
      <c r="A2987" s="42"/>
      <c r="B2987" s="42"/>
      <c r="C2987" s="42"/>
      <c r="D2987" s="42"/>
      <c r="F2987" s="44"/>
      <c r="G2987" s="44"/>
      <c r="H2987" s="42"/>
      <c r="I2987" s="42"/>
      <c r="J2987" s="95"/>
      <c r="K2987" s="42"/>
      <c r="L2987" s="42"/>
      <c r="M2987" s="42"/>
      <c r="N2987" s="42"/>
      <c r="O2987" s="42"/>
      <c r="P2987" s="42"/>
      <c r="Q2987" s="42"/>
      <c r="R2987" s="42"/>
      <c r="S2987" s="42"/>
      <c r="T2987" s="95"/>
      <c r="U2987" s="42"/>
      <c r="V2987" s="42"/>
      <c r="W2987" s="95"/>
      <c r="X2987" s="62"/>
      <c r="Y2987" s="42"/>
    </row>
    <row r="2988" spans="1:25" ht="17.25">
      <c r="A2988" s="42"/>
      <c r="B2988" s="42"/>
      <c r="C2988" s="42"/>
      <c r="D2988" s="42"/>
      <c r="F2988" s="44"/>
      <c r="G2988" s="44"/>
      <c r="H2988" s="42"/>
      <c r="I2988" s="42"/>
      <c r="J2988" s="95"/>
      <c r="K2988" s="42"/>
      <c r="L2988" s="42"/>
      <c r="M2988" s="95"/>
      <c r="N2988" s="42"/>
      <c r="O2988" s="42"/>
      <c r="P2988" s="42"/>
      <c r="Q2988" s="42"/>
      <c r="R2988" s="42"/>
      <c r="S2988" s="42"/>
      <c r="T2988" s="95"/>
      <c r="U2988" s="42"/>
      <c r="V2988" s="42"/>
      <c r="W2988" s="95"/>
      <c r="X2988" s="62"/>
      <c r="Y2988" s="42"/>
    </row>
    <row r="2989" spans="1:25" ht="17.25">
      <c r="A2989" s="42"/>
      <c r="B2989" s="42"/>
      <c r="C2989" s="42"/>
      <c r="D2989" s="42"/>
      <c r="F2989" s="44"/>
      <c r="G2989" s="44"/>
      <c r="H2989" s="42"/>
      <c r="I2989" s="42"/>
      <c r="J2989" s="95"/>
      <c r="K2989" s="42"/>
      <c r="L2989" s="42"/>
      <c r="M2989" s="95"/>
      <c r="N2989" s="42"/>
      <c r="O2989" s="42"/>
      <c r="P2989" s="42"/>
      <c r="Q2989" s="42"/>
      <c r="R2989" s="42"/>
      <c r="S2989" s="42"/>
      <c r="T2989" s="95"/>
      <c r="U2989" s="42"/>
      <c r="V2989" s="42"/>
      <c r="W2989" s="95"/>
      <c r="X2989" s="62"/>
      <c r="Y2989" s="42"/>
    </row>
    <row r="2990" spans="1:25" ht="17.25">
      <c r="A2990" s="42"/>
      <c r="B2990" s="42"/>
      <c r="C2990" s="42"/>
      <c r="D2990" s="42"/>
      <c r="F2990" s="44"/>
      <c r="G2990" s="44"/>
      <c r="H2990" s="42"/>
      <c r="I2990" s="42"/>
      <c r="J2990" s="95"/>
      <c r="K2990" s="42"/>
      <c r="L2990" s="42"/>
      <c r="N2990" s="42"/>
      <c r="O2990" s="42"/>
      <c r="P2990" s="42"/>
      <c r="Q2990" s="42"/>
      <c r="R2990" s="42"/>
      <c r="S2990" s="42"/>
      <c r="T2990" s="95"/>
      <c r="U2990" s="42"/>
      <c r="V2990" s="42"/>
      <c r="W2990" s="95"/>
      <c r="X2990" s="62"/>
      <c r="Y2990" s="42"/>
    </row>
    <row r="2991" spans="1:25" ht="17.25">
      <c r="A2991" s="42"/>
      <c r="B2991" s="42"/>
      <c r="C2991" s="42"/>
      <c r="D2991" s="42"/>
      <c r="F2991" s="44"/>
      <c r="G2991" s="44"/>
      <c r="H2991" s="42"/>
      <c r="I2991" s="42"/>
      <c r="J2991" s="95"/>
      <c r="K2991" s="42"/>
      <c r="L2991" s="42"/>
      <c r="M2991" s="91"/>
      <c r="N2991" s="42"/>
      <c r="O2991" s="42"/>
      <c r="P2991" s="42"/>
      <c r="Q2991" s="42"/>
      <c r="R2991" s="42"/>
      <c r="S2991" s="42"/>
      <c r="T2991" s="95"/>
      <c r="U2991" s="42"/>
      <c r="V2991" s="42"/>
      <c r="W2991" s="95"/>
      <c r="X2991" s="62"/>
      <c r="Y2991" s="42"/>
    </row>
    <row r="2992" spans="1:25" ht="17.25">
      <c r="A2992" s="42"/>
      <c r="B2992" s="42"/>
      <c r="C2992" s="42"/>
      <c r="D2992" s="42"/>
      <c r="F2992" s="44"/>
      <c r="G2992" s="44"/>
      <c r="H2992" s="42"/>
      <c r="I2992" s="42"/>
      <c r="J2992" s="95"/>
      <c r="K2992" s="42"/>
      <c r="L2992" s="42"/>
      <c r="N2992" s="42"/>
      <c r="O2992" s="42"/>
      <c r="P2992" s="42"/>
      <c r="Q2992" s="42"/>
      <c r="R2992" s="42"/>
      <c r="S2992" s="42"/>
      <c r="T2992" s="95"/>
      <c r="U2992" s="42"/>
      <c r="V2992" s="42"/>
      <c r="W2992" s="95"/>
      <c r="X2992" s="62"/>
      <c r="Y2992" s="42"/>
    </row>
    <row r="2993" spans="1:25" ht="17.25">
      <c r="A2993" s="42"/>
      <c r="B2993" s="42"/>
      <c r="C2993" s="42"/>
      <c r="D2993" s="42"/>
      <c r="F2993" s="44"/>
      <c r="G2993" s="44"/>
      <c r="H2993" s="42"/>
      <c r="I2993" s="42"/>
      <c r="J2993" s="95"/>
      <c r="K2993" s="42"/>
      <c r="L2993" s="42"/>
      <c r="M2993" s="91"/>
      <c r="N2993" s="42"/>
      <c r="O2993" s="42"/>
      <c r="P2993" s="42"/>
      <c r="Q2993" s="42"/>
      <c r="R2993" s="42"/>
      <c r="S2993" s="42"/>
      <c r="T2993" s="95"/>
      <c r="U2993" s="42"/>
      <c r="V2993" s="42"/>
      <c r="W2993" s="95"/>
      <c r="X2993" s="62"/>
      <c r="Y2993" s="42"/>
    </row>
    <row r="2994" spans="1:25" ht="17.25">
      <c r="A2994" s="42"/>
      <c r="B2994" s="42"/>
      <c r="C2994" s="42"/>
      <c r="D2994" s="42"/>
      <c r="F2994" s="44"/>
      <c r="G2994" s="44"/>
      <c r="H2994" s="42"/>
      <c r="I2994" s="42"/>
      <c r="J2994" s="95"/>
      <c r="K2994" s="42"/>
      <c r="L2994" s="42"/>
      <c r="M2994" s="91"/>
      <c r="N2994" s="42"/>
      <c r="O2994" s="42"/>
      <c r="P2994" s="42"/>
      <c r="Q2994" s="42"/>
      <c r="R2994" s="42"/>
      <c r="S2994" s="42"/>
      <c r="T2994" s="95"/>
      <c r="U2994" s="42"/>
      <c r="V2994" s="42"/>
      <c r="W2994" s="95"/>
      <c r="X2994" s="62"/>
      <c r="Y2994" s="42"/>
    </row>
    <row r="2995" spans="1:25" ht="17.25">
      <c r="A2995" s="42"/>
      <c r="B2995" s="42"/>
      <c r="C2995" s="42"/>
      <c r="D2995" s="42"/>
      <c r="F2995" s="44"/>
      <c r="G2995" s="44"/>
      <c r="H2995" s="42"/>
      <c r="I2995" s="42"/>
      <c r="J2995" s="95"/>
      <c r="K2995" s="42"/>
      <c r="L2995" s="42"/>
      <c r="M2995" s="91"/>
      <c r="N2995" s="42"/>
      <c r="O2995" s="42"/>
      <c r="P2995" s="42"/>
      <c r="Q2995" s="42"/>
      <c r="R2995" s="42"/>
      <c r="S2995" s="42"/>
      <c r="T2995" s="95"/>
      <c r="U2995" s="42"/>
      <c r="V2995" s="42"/>
      <c r="W2995" s="95"/>
      <c r="X2995" s="62"/>
      <c r="Y2995" s="42"/>
    </row>
    <row r="2996" spans="1:25" ht="17.25">
      <c r="A2996" s="42"/>
      <c r="B2996" s="42"/>
      <c r="C2996" s="42"/>
      <c r="D2996" s="42"/>
      <c r="F2996" s="44"/>
      <c r="G2996" s="44"/>
      <c r="H2996" s="42"/>
      <c r="I2996" s="42"/>
      <c r="J2996" s="95"/>
      <c r="K2996" s="42"/>
      <c r="L2996" s="42"/>
      <c r="M2996" s="95"/>
      <c r="N2996" s="42"/>
      <c r="O2996" s="42"/>
      <c r="P2996" s="42"/>
      <c r="Q2996" s="42"/>
      <c r="R2996" s="42"/>
      <c r="S2996" s="42"/>
      <c r="T2996" s="95"/>
      <c r="U2996" s="42"/>
      <c r="V2996" s="42"/>
      <c r="W2996" s="95"/>
      <c r="X2996" s="62"/>
      <c r="Y2996" s="42"/>
    </row>
    <row r="2997" spans="1:25" ht="17.25">
      <c r="A2997" s="42"/>
      <c r="B2997" s="42"/>
      <c r="C2997" s="42"/>
      <c r="D2997" s="42"/>
      <c r="F2997" s="44"/>
      <c r="G2997" s="44"/>
      <c r="H2997" s="42"/>
      <c r="I2997" s="42"/>
      <c r="J2997" s="95"/>
      <c r="K2997" s="42"/>
      <c r="L2997" s="42"/>
      <c r="M2997" s="42"/>
      <c r="N2997" s="42"/>
      <c r="O2997" s="42"/>
      <c r="P2997" s="42"/>
      <c r="Q2997" s="42"/>
      <c r="R2997" s="42"/>
      <c r="S2997" s="42"/>
      <c r="T2997" s="95"/>
      <c r="U2997" s="42"/>
      <c r="V2997" s="42"/>
      <c r="W2997" s="95"/>
      <c r="X2997" s="62"/>
      <c r="Y2997" s="42"/>
    </row>
    <row r="2998" spans="1:25" ht="17.25">
      <c r="A2998" s="42"/>
      <c r="B2998" s="42"/>
      <c r="C2998" s="42"/>
      <c r="D2998" s="42"/>
      <c r="F2998" s="44"/>
      <c r="G2998" s="44"/>
      <c r="H2998" s="42"/>
      <c r="I2998" s="42"/>
      <c r="J2998" s="95"/>
      <c r="K2998" s="42"/>
      <c r="L2998" s="42"/>
      <c r="M2998" s="42"/>
      <c r="N2998" s="42"/>
      <c r="O2998" s="42"/>
      <c r="P2998" s="42"/>
      <c r="Q2998" s="42"/>
      <c r="R2998" s="42"/>
      <c r="S2998" s="42"/>
      <c r="T2998" s="95"/>
      <c r="U2998" s="42"/>
      <c r="V2998" s="42"/>
      <c r="W2998" s="95"/>
      <c r="X2998" s="62"/>
      <c r="Y2998" s="42"/>
    </row>
    <row r="2999" spans="1:25" ht="17.25">
      <c r="A2999" s="42"/>
      <c r="B2999" s="42"/>
      <c r="C2999" s="42"/>
      <c r="D2999" s="42"/>
      <c r="F2999" s="44"/>
      <c r="G2999" s="44"/>
      <c r="H2999" s="42"/>
      <c r="I2999" s="42"/>
      <c r="J2999" s="95"/>
      <c r="K2999" s="42"/>
      <c r="L2999" s="42"/>
      <c r="M2999" s="42"/>
      <c r="N2999" s="42"/>
      <c r="O2999" s="42"/>
      <c r="P2999" s="42"/>
      <c r="Q2999" s="42"/>
      <c r="R2999" s="42"/>
      <c r="S2999" s="42"/>
      <c r="T2999" s="95"/>
      <c r="U2999" s="42"/>
      <c r="V2999" s="42"/>
      <c r="W2999" s="95"/>
      <c r="X2999" s="62"/>
      <c r="Y2999" s="42"/>
    </row>
    <row r="3000" spans="1:25" ht="17.25">
      <c r="A3000" s="42"/>
      <c r="B3000" s="42"/>
      <c r="C3000" s="42"/>
      <c r="D3000" s="42"/>
      <c r="F3000" s="44"/>
      <c r="G3000" s="44"/>
      <c r="H3000" s="42"/>
      <c r="I3000" s="42"/>
      <c r="J3000" s="95"/>
      <c r="K3000" s="42"/>
      <c r="L3000" s="42"/>
      <c r="M3000" s="42"/>
      <c r="N3000" s="42"/>
      <c r="O3000" s="42"/>
      <c r="P3000" s="42"/>
      <c r="Q3000" s="42"/>
      <c r="R3000" s="42"/>
      <c r="S3000" s="42"/>
      <c r="T3000" s="95"/>
      <c r="U3000" s="42"/>
      <c r="V3000" s="42"/>
      <c r="W3000" s="95"/>
      <c r="X3000" s="62"/>
      <c r="Y3000" s="42"/>
    </row>
    <row r="3001" spans="1:25" ht="17.25">
      <c r="A3001" s="42"/>
      <c r="B3001" s="42"/>
      <c r="C3001" s="42"/>
      <c r="D3001" s="42"/>
      <c r="F3001" s="44"/>
      <c r="G3001" s="44"/>
      <c r="H3001" s="42"/>
      <c r="I3001" s="42"/>
      <c r="J3001" s="95"/>
      <c r="K3001" s="42"/>
      <c r="L3001" s="42"/>
      <c r="M3001" s="42"/>
      <c r="N3001" s="42"/>
      <c r="O3001" s="42"/>
      <c r="P3001" s="42"/>
      <c r="Q3001" s="42"/>
      <c r="R3001" s="42"/>
      <c r="S3001" s="42"/>
      <c r="T3001" s="95"/>
      <c r="U3001" s="42"/>
      <c r="V3001" s="42"/>
      <c r="W3001" s="95"/>
      <c r="X3001" s="62"/>
      <c r="Y3001" s="42"/>
    </row>
    <row r="3002" spans="1:25" ht="17.25">
      <c r="A3002" s="42"/>
      <c r="B3002" s="42"/>
      <c r="C3002" s="42"/>
      <c r="D3002" s="42"/>
      <c r="F3002" s="44"/>
      <c r="G3002" s="44"/>
      <c r="H3002" s="42"/>
      <c r="I3002" s="42"/>
      <c r="J3002" s="95"/>
      <c r="K3002" s="42"/>
      <c r="L3002" s="42"/>
      <c r="M3002" s="42"/>
      <c r="N3002" s="42"/>
      <c r="O3002" s="42"/>
      <c r="P3002" s="42"/>
      <c r="Q3002" s="42"/>
      <c r="R3002" s="42"/>
      <c r="S3002" s="42"/>
      <c r="T3002" s="95"/>
      <c r="U3002" s="42"/>
      <c r="V3002" s="42"/>
      <c r="W3002" s="95"/>
      <c r="X3002" s="62"/>
      <c r="Y3002" s="42"/>
    </row>
    <row r="3003" spans="1:25" ht="17.25">
      <c r="A3003" s="42"/>
      <c r="B3003" s="42"/>
      <c r="C3003" s="42"/>
      <c r="D3003" s="42"/>
      <c r="F3003" s="44"/>
      <c r="G3003" s="44"/>
      <c r="H3003" s="42"/>
      <c r="I3003" s="42"/>
      <c r="J3003" s="95"/>
      <c r="K3003" s="42"/>
      <c r="L3003" s="42"/>
      <c r="M3003" s="42"/>
      <c r="N3003" s="42"/>
      <c r="O3003" s="42"/>
      <c r="P3003" s="42"/>
      <c r="Q3003" s="42"/>
      <c r="R3003" s="42"/>
      <c r="S3003" s="42"/>
      <c r="T3003" s="95"/>
      <c r="U3003" s="42"/>
      <c r="V3003" s="42"/>
      <c r="W3003" s="95"/>
      <c r="X3003" s="62"/>
      <c r="Y3003" s="42"/>
    </row>
    <row r="3004" spans="1:25" ht="17.25">
      <c r="A3004" s="42"/>
      <c r="B3004" s="42"/>
      <c r="C3004" s="42"/>
      <c r="D3004" s="42"/>
      <c r="F3004" s="44"/>
      <c r="G3004" s="44"/>
      <c r="H3004" s="42"/>
      <c r="I3004" s="42"/>
      <c r="J3004" s="95"/>
      <c r="K3004" s="42"/>
      <c r="L3004" s="42"/>
      <c r="M3004" s="42"/>
      <c r="N3004" s="42"/>
      <c r="O3004" s="42"/>
      <c r="P3004" s="42"/>
      <c r="Q3004" s="42"/>
      <c r="R3004" s="42"/>
      <c r="S3004" s="42"/>
      <c r="T3004" s="95"/>
      <c r="U3004" s="42"/>
      <c r="V3004" s="42"/>
      <c r="W3004" s="95"/>
      <c r="X3004" s="62"/>
      <c r="Y3004" s="42"/>
    </row>
    <row r="3005" spans="1:25" ht="17.25">
      <c r="A3005" s="42"/>
      <c r="B3005" s="42"/>
      <c r="C3005" s="42"/>
      <c r="D3005" s="42"/>
      <c r="F3005" s="44"/>
      <c r="G3005" s="44"/>
      <c r="H3005" s="42"/>
      <c r="I3005" s="42"/>
      <c r="J3005" s="95"/>
      <c r="K3005" s="42"/>
      <c r="L3005" s="42"/>
      <c r="M3005" s="42"/>
      <c r="N3005" s="42"/>
      <c r="O3005" s="42"/>
      <c r="P3005" s="42"/>
      <c r="Q3005" s="42"/>
      <c r="R3005" s="42"/>
      <c r="S3005" s="42"/>
      <c r="T3005" s="95"/>
      <c r="U3005" s="42"/>
      <c r="V3005" s="42"/>
      <c r="W3005" s="95"/>
      <c r="X3005" s="62"/>
      <c r="Y3005" s="42"/>
    </row>
    <row r="3006" spans="1:25" ht="17.25">
      <c r="A3006" s="42"/>
      <c r="B3006" s="42"/>
      <c r="C3006" s="42"/>
      <c r="D3006" s="42"/>
      <c r="F3006" s="44"/>
      <c r="G3006" s="44"/>
      <c r="H3006" s="42"/>
      <c r="I3006" s="42"/>
      <c r="J3006" s="95"/>
      <c r="K3006" s="42"/>
      <c r="L3006" s="42"/>
      <c r="M3006" s="42"/>
      <c r="N3006" s="42"/>
      <c r="O3006" s="42"/>
      <c r="P3006" s="42"/>
      <c r="Q3006" s="42"/>
      <c r="R3006" s="42"/>
      <c r="S3006" s="42"/>
      <c r="T3006" s="95"/>
      <c r="U3006" s="42"/>
      <c r="V3006" s="42"/>
      <c r="W3006" s="95"/>
      <c r="X3006" s="62"/>
      <c r="Y3006" s="42"/>
    </row>
    <row r="3007" spans="1:25" ht="17.25">
      <c r="A3007" s="42"/>
      <c r="B3007" s="42"/>
      <c r="C3007" s="42"/>
      <c r="D3007" s="42"/>
      <c r="F3007" s="44"/>
      <c r="G3007" s="44"/>
      <c r="H3007" s="42"/>
      <c r="I3007" s="42"/>
      <c r="J3007" s="95"/>
      <c r="K3007" s="42"/>
      <c r="L3007" s="42"/>
      <c r="M3007" s="42"/>
      <c r="N3007" s="42"/>
      <c r="O3007" s="42"/>
      <c r="P3007" s="42"/>
      <c r="Q3007" s="42"/>
      <c r="R3007" s="42"/>
      <c r="S3007" s="42"/>
      <c r="T3007" s="95"/>
      <c r="U3007" s="42"/>
      <c r="V3007" s="42"/>
      <c r="W3007" s="95"/>
      <c r="X3007" s="62"/>
      <c r="Y3007" s="42"/>
    </row>
    <row r="3008" spans="1:25" ht="17.25">
      <c r="A3008" s="42"/>
      <c r="B3008" s="42"/>
      <c r="C3008" s="42"/>
      <c r="D3008" s="42"/>
      <c r="F3008" s="44"/>
      <c r="G3008" s="44"/>
      <c r="H3008" s="42"/>
      <c r="I3008" s="42"/>
      <c r="J3008" s="95"/>
      <c r="K3008" s="42"/>
      <c r="L3008" s="42"/>
      <c r="M3008" s="95"/>
      <c r="N3008" s="42"/>
      <c r="O3008" s="42"/>
      <c r="P3008" s="42"/>
      <c r="Q3008" s="42"/>
      <c r="R3008" s="42"/>
      <c r="S3008" s="42"/>
      <c r="T3008" s="95"/>
      <c r="U3008" s="42"/>
      <c r="V3008" s="42"/>
      <c r="W3008" s="95"/>
      <c r="X3008" s="62"/>
      <c r="Y3008" s="42"/>
    </row>
    <row r="3009" spans="1:25" ht="17.25">
      <c r="A3009" s="42"/>
      <c r="B3009" s="42"/>
      <c r="C3009" s="42"/>
      <c r="D3009" s="42"/>
      <c r="F3009" s="44"/>
      <c r="G3009" s="44"/>
      <c r="H3009" s="42"/>
      <c r="I3009" s="42"/>
      <c r="J3009" s="95"/>
      <c r="K3009" s="42"/>
      <c r="L3009" s="42"/>
      <c r="M3009" s="95"/>
      <c r="N3009" s="42"/>
      <c r="O3009" s="42"/>
      <c r="P3009" s="42"/>
      <c r="Q3009" s="42"/>
      <c r="R3009" s="42"/>
      <c r="S3009" s="42"/>
      <c r="T3009" s="95"/>
      <c r="U3009" s="42"/>
      <c r="V3009" s="42"/>
      <c r="W3009" s="95"/>
      <c r="X3009" s="62"/>
      <c r="Y3009" s="42"/>
    </row>
    <row r="3010" spans="1:25" ht="17.25">
      <c r="A3010" s="42"/>
      <c r="B3010" s="42"/>
      <c r="C3010" s="42"/>
      <c r="D3010" s="42"/>
      <c r="F3010" s="44"/>
      <c r="G3010" s="44"/>
      <c r="H3010" s="42"/>
      <c r="I3010" s="42"/>
      <c r="J3010" s="95"/>
      <c r="K3010" s="42"/>
      <c r="L3010" s="42"/>
      <c r="N3010" s="42"/>
      <c r="O3010" s="42"/>
      <c r="P3010" s="42"/>
      <c r="Q3010" s="42"/>
      <c r="R3010" s="42"/>
      <c r="S3010" s="42"/>
      <c r="T3010" s="95"/>
      <c r="U3010" s="42"/>
      <c r="V3010" s="42"/>
      <c r="W3010" s="95"/>
      <c r="X3010" s="62"/>
      <c r="Y3010" s="42"/>
    </row>
    <row r="3011" spans="1:25" ht="17.25">
      <c r="A3011" s="42"/>
      <c r="B3011" s="42"/>
      <c r="C3011" s="42"/>
      <c r="D3011" s="42"/>
      <c r="F3011" s="44"/>
      <c r="G3011" s="44"/>
      <c r="H3011" s="42"/>
      <c r="I3011" s="42"/>
      <c r="J3011" s="95"/>
      <c r="K3011" s="42"/>
      <c r="L3011" s="42"/>
      <c r="M3011" s="91"/>
      <c r="N3011" s="42"/>
      <c r="O3011" s="42"/>
      <c r="P3011" s="42"/>
      <c r="Q3011" s="42"/>
      <c r="R3011" s="42"/>
      <c r="S3011" s="42"/>
      <c r="T3011" s="95"/>
      <c r="U3011" s="42"/>
      <c r="V3011" s="42"/>
      <c r="W3011" s="95"/>
      <c r="X3011" s="62"/>
      <c r="Y3011" s="42"/>
    </row>
    <row r="3012" spans="1:25" ht="17.25">
      <c r="A3012" s="42"/>
      <c r="B3012" s="42"/>
      <c r="C3012" s="42"/>
      <c r="D3012" s="42"/>
      <c r="F3012" s="44"/>
      <c r="G3012" s="44"/>
      <c r="H3012" s="42"/>
      <c r="I3012" s="42"/>
      <c r="J3012" s="95"/>
      <c r="K3012" s="42"/>
      <c r="L3012" s="42"/>
      <c r="N3012" s="42"/>
      <c r="O3012" s="42"/>
      <c r="P3012" s="42"/>
      <c r="Q3012" s="42"/>
      <c r="R3012" s="42"/>
      <c r="S3012" s="42"/>
      <c r="T3012" s="95"/>
      <c r="U3012" s="42"/>
      <c r="V3012" s="42"/>
      <c r="W3012" s="95"/>
      <c r="X3012" s="62"/>
      <c r="Y3012" s="42"/>
    </row>
    <row r="3013" spans="1:25" ht="17.25">
      <c r="A3013" s="42"/>
      <c r="B3013" s="42"/>
      <c r="C3013" s="42"/>
      <c r="D3013" s="42"/>
      <c r="F3013" s="44"/>
      <c r="G3013" s="44"/>
      <c r="H3013" s="42"/>
      <c r="I3013" s="42"/>
      <c r="J3013" s="95"/>
      <c r="K3013" s="42"/>
      <c r="L3013" s="42"/>
      <c r="M3013" s="91"/>
      <c r="N3013" s="42"/>
      <c r="O3013" s="42"/>
      <c r="P3013" s="42"/>
      <c r="Q3013" s="42"/>
      <c r="R3013" s="42"/>
      <c r="S3013" s="42"/>
      <c r="T3013" s="95"/>
      <c r="U3013" s="42"/>
      <c r="V3013" s="42"/>
      <c r="W3013" s="95"/>
      <c r="X3013" s="62"/>
      <c r="Y3013" s="42"/>
    </row>
    <row r="3014" spans="1:25" ht="17.25">
      <c r="A3014" s="42"/>
      <c r="B3014" s="42"/>
      <c r="C3014" s="42"/>
      <c r="D3014" s="42"/>
      <c r="F3014" s="44"/>
      <c r="G3014" s="44"/>
      <c r="H3014" s="42"/>
      <c r="I3014" s="42"/>
      <c r="J3014" s="95"/>
      <c r="K3014" s="42"/>
      <c r="L3014" s="42"/>
      <c r="M3014" s="91"/>
      <c r="N3014" s="42"/>
      <c r="O3014" s="42"/>
      <c r="P3014" s="42"/>
      <c r="Q3014" s="42"/>
      <c r="R3014" s="42"/>
      <c r="S3014" s="42"/>
      <c r="T3014" s="95"/>
      <c r="U3014" s="42"/>
      <c r="V3014" s="42"/>
      <c r="W3014" s="95"/>
      <c r="X3014" s="62"/>
      <c r="Y3014" s="42"/>
    </row>
    <row r="3015" spans="1:25" ht="17.25">
      <c r="A3015" s="42"/>
      <c r="B3015" s="42"/>
      <c r="C3015" s="42"/>
      <c r="D3015" s="42"/>
      <c r="F3015" s="44"/>
      <c r="G3015" s="44"/>
      <c r="H3015" s="42"/>
      <c r="I3015" s="42"/>
      <c r="J3015" s="95"/>
      <c r="K3015" s="42"/>
      <c r="L3015" s="42"/>
      <c r="M3015" s="91"/>
      <c r="N3015" s="42"/>
      <c r="O3015" s="42"/>
      <c r="P3015" s="42"/>
      <c r="Q3015" s="42"/>
      <c r="R3015" s="42"/>
      <c r="S3015" s="42"/>
      <c r="T3015" s="95"/>
      <c r="U3015" s="42"/>
      <c r="V3015" s="42"/>
      <c r="W3015" s="95"/>
      <c r="X3015" s="62"/>
      <c r="Y3015" s="42"/>
    </row>
    <row r="3016" spans="1:25" ht="17.25">
      <c r="A3016" s="42"/>
      <c r="B3016" s="42"/>
      <c r="C3016" s="42"/>
      <c r="D3016" s="42"/>
      <c r="F3016" s="44"/>
      <c r="G3016" s="44"/>
      <c r="H3016" s="42"/>
      <c r="I3016" s="42"/>
      <c r="J3016" s="95"/>
      <c r="K3016" s="42"/>
      <c r="L3016" s="42"/>
      <c r="M3016" s="95"/>
      <c r="N3016" s="42"/>
      <c r="O3016" s="42"/>
      <c r="P3016" s="42"/>
      <c r="Q3016" s="42"/>
      <c r="R3016" s="42"/>
      <c r="S3016" s="42"/>
      <c r="T3016" s="95"/>
      <c r="U3016" s="42"/>
      <c r="V3016" s="42"/>
      <c r="W3016" s="95"/>
      <c r="X3016" s="62"/>
      <c r="Y3016" s="42"/>
    </row>
    <row r="3017" spans="1:25" ht="17.25">
      <c r="A3017" s="42"/>
      <c r="B3017" s="42"/>
      <c r="C3017" s="42"/>
      <c r="D3017" s="42"/>
      <c r="F3017" s="44"/>
      <c r="G3017" s="44"/>
      <c r="H3017" s="42"/>
      <c r="I3017" s="42"/>
      <c r="J3017" s="95"/>
      <c r="K3017" s="42"/>
      <c r="L3017" s="42"/>
      <c r="M3017" s="42"/>
      <c r="N3017" s="42"/>
      <c r="O3017" s="42"/>
      <c r="P3017" s="42"/>
      <c r="Q3017" s="42"/>
      <c r="R3017" s="42"/>
      <c r="S3017" s="42"/>
      <c r="T3017" s="95"/>
      <c r="U3017" s="42"/>
      <c r="V3017" s="42"/>
      <c r="W3017" s="95"/>
      <c r="X3017" s="62"/>
      <c r="Y3017" s="42"/>
    </row>
    <row r="3018" spans="1:25" ht="17.25">
      <c r="A3018" s="42"/>
      <c r="B3018" s="42"/>
      <c r="C3018" s="42"/>
      <c r="D3018" s="42"/>
      <c r="F3018" s="44"/>
      <c r="G3018" s="44"/>
      <c r="H3018" s="42"/>
      <c r="I3018" s="42"/>
      <c r="J3018" s="95"/>
      <c r="K3018" s="42"/>
      <c r="L3018" s="42"/>
      <c r="M3018" s="42"/>
      <c r="N3018" s="42"/>
      <c r="O3018" s="42"/>
      <c r="P3018" s="42"/>
      <c r="Q3018" s="42"/>
      <c r="R3018" s="42"/>
      <c r="S3018" s="42"/>
      <c r="T3018" s="95"/>
      <c r="U3018" s="42"/>
      <c r="V3018" s="42"/>
      <c r="W3018" s="95"/>
      <c r="X3018" s="62"/>
      <c r="Y3018" s="42"/>
    </row>
    <row r="3019" spans="1:25" ht="17.25">
      <c r="A3019" s="42"/>
      <c r="B3019" s="42"/>
      <c r="C3019" s="42"/>
      <c r="D3019" s="42"/>
      <c r="F3019" s="44"/>
      <c r="G3019" s="44"/>
      <c r="H3019" s="42"/>
      <c r="I3019" s="42"/>
      <c r="J3019" s="95"/>
      <c r="K3019" s="42"/>
      <c r="L3019" s="42"/>
      <c r="M3019" s="42"/>
      <c r="N3019" s="42"/>
      <c r="O3019" s="42"/>
      <c r="P3019" s="42"/>
      <c r="Q3019" s="42"/>
      <c r="R3019" s="42"/>
      <c r="S3019" s="42"/>
      <c r="T3019" s="95"/>
      <c r="U3019" s="42"/>
      <c r="V3019" s="42"/>
      <c r="W3019" s="95"/>
      <c r="X3019" s="62"/>
      <c r="Y3019" s="42"/>
    </row>
    <row r="3020" spans="1:25" ht="17.25">
      <c r="A3020" s="42"/>
      <c r="B3020" s="42"/>
      <c r="C3020" s="42"/>
      <c r="D3020" s="42"/>
      <c r="F3020" s="44"/>
      <c r="G3020" s="44"/>
      <c r="H3020" s="42"/>
      <c r="I3020" s="42"/>
      <c r="J3020" s="95"/>
      <c r="K3020" s="42"/>
      <c r="L3020" s="42"/>
      <c r="M3020" s="42"/>
      <c r="N3020" s="42"/>
      <c r="O3020" s="42"/>
      <c r="P3020" s="42"/>
      <c r="Q3020" s="42"/>
      <c r="R3020" s="42"/>
      <c r="S3020" s="42"/>
      <c r="T3020" s="95"/>
      <c r="U3020" s="42"/>
      <c r="V3020" s="42"/>
      <c r="W3020" s="95"/>
      <c r="X3020" s="62"/>
      <c r="Y3020" s="42"/>
    </row>
    <row r="3021" spans="1:25" ht="17.25">
      <c r="A3021" s="42"/>
      <c r="B3021" s="42"/>
      <c r="C3021" s="42"/>
      <c r="D3021" s="42"/>
      <c r="F3021" s="44"/>
      <c r="G3021" s="44"/>
      <c r="H3021" s="42"/>
      <c r="I3021" s="42"/>
      <c r="J3021" s="95"/>
      <c r="K3021" s="42"/>
      <c r="L3021" s="42"/>
      <c r="M3021" s="42"/>
      <c r="N3021" s="42"/>
      <c r="O3021" s="42"/>
      <c r="P3021" s="42"/>
      <c r="Q3021" s="42"/>
      <c r="R3021" s="42"/>
      <c r="S3021" s="42"/>
      <c r="T3021" s="95"/>
      <c r="U3021" s="42"/>
      <c r="V3021" s="42"/>
      <c r="W3021" s="95"/>
      <c r="X3021" s="62"/>
      <c r="Y3021" s="42"/>
    </row>
    <row r="3022" spans="1:25" ht="17.25">
      <c r="A3022" s="42"/>
      <c r="B3022" s="42"/>
      <c r="C3022" s="42"/>
      <c r="D3022" s="42"/>
      <c r="F3022" s="44"/>
      <c r="G3022" s="44"/>
      <c r="H3022" s="42"/>
      <c r="I3022" s="42"/>
      <c r="J3022" s="95"/>
      <c r="K3022" s="42"/>
      <c r="L3022" s="42"/>
      <c r="M3022" s="42"/>
      <c r="N3022" s="42"/>
      <c r="O3022" s="42"/>
      <c r="P3022" s="42"/>
      <c r="Q3022" s="42"/>
      <c r="R3022" s="42"/>
      <c r="S3022" s="42"/>
      <c r="T3022" s="95"/>
      <c r="U3022" s="42"/>
      <c r="V3022" s="42"/>
      <c r="W3022" s="95"/>
      <c r="X3022" s="62"/>
      <c r="Y3022" s="42"/>
    </row>
    <row r="3023" spans="1:25" ht="17.25">
      <c r="A3023" s="42"/>
      <c r="B3023" s="42"/>
      <c r="C3023" s="42"/>
      <c r="D3023" s="42"/>
      <c r="F3023" s="44"/>
      <c r="G3023" s="44"/>
      <c r="H3023" s="42"/>
      <c r="I3023" s="42"/>
      <c r="J3023" s="95"/>
      <c r="K3023" s="42"/>
      <c r="L3023" s="42"/>
      <c r="M3023" s="42"/>
      <c r="N3023" s="42"/>
      <c r="O3023" s="42"/>
      <c r="P3023" s="42"/>
      <c r="Q3023" s="42"/>
      <c r="R3023" s="42"/>
      <c r="S3023" s="42"/>
      <c r="T3023" s="95"/>
      <c r="U3023" s="42"/>
      <c r="V3023" s="42"/>
      <c r="W3023" s="95"/>
      <c r="X3023" s="62"/>
      <c r="Y3023" s="42"/>
    </row>
    <row r="3024" spans="1:25" ht="17.25">
      <c r="A3024" s="42"/>
      <c r="B3024" s="42"/>
      <c r="C3024" s="42"/>
      <c r="D3024" s="42"/>
      <c r="F3024" s="44"/>
      <c r="G3024" s="44"/>
      <c r="H3024" s="42"/>
      <c r="I3024" s="42"/>
      <c r="J3024" s="95"/>
      <c r="K3024" s="42"/>
      <c r="L3024" s="42"/>
      <c r="M3024" s="42"/>
      <c r="N3024" s="42"/>
      <c r="O3024" s="42"/>
      <c r="P3024" s="42"/>
      <c r="Q3024" s="42"/>
      <c r="R3024" s="42"/>
      <c r="S3024" s="42"/>
      <c r="T3024" s="95"/>
      <c r="U3024" s="42"/>
      <c r="V3024" s="42"/>
      <c r="W3024" s="95"/>
      <c r="X3024" s="62"/>
      <c r="Y3024" s="42"/>
    </row>
    <row r="3025" spans="1:25" ht="17.25">
      <c r="A3025" s="42"/>
      <c r="B3025" s="42"/>
      <c r="C3025" s="42"/>
      <c r="D3025" s="42"/>
      <c r="F3025" s="44"/>
      <c r="G3025" s="44"/>
      <c r="H3025" s="42"/>
      <c r="I3025" s="42"/>
      <c r="J3025" s="95"/>
      <c r="K3025" s="42"/>
      <c r="L3025" s="42"/>
      <c r="M3025" s="42"/>
      <c r="N3025" s="42"/>
      <c r="O3025" s="42"/>
      <c r="P3025" s="42"/>
      <c r="Q3025" s="42"/>
      <c r="R3025" s="42"/>
      <c r="S3025" s="42"/>
      <c r="T3025" s="95"/>
      <c r="U3025" s="42"/>
      <c r="V3025" s="42"/>
      <c r="W3025" s="95"/>
      <c r="X3025" s="62"/>
      <c r="Y3025" s="42"/>
    </row>
    <row r="3026" spans="1:25" ht="17.25">
      <c r="A3026" s="42"/>
      <c r="B3026" s="42"/>
      <c r="C3026" s="42"/>
      <c r="D3026" s="42"/>
      <c r="F3026" s="44"/>
      <c r="G3026" s="44"/>
      <c r="H3026" s="42"/>
      <c r="I3026" s="42"/>
      <c r="J3026" s="95"/>
      <c r="K3026" s="42"/>
      <c r="L3026" s="42"/>
      <c r="M3026" s="42"/>
      <c r="N3026" s="42"/>
      <c r="O3026" s="42"/>
      <c r="P3026" s="42"/>
      <c r="Q3026" s="42"/>
      <c r="R3026" s="42"/>
      <c r="S3026" s="42"/>
      <c r="T3026" s="95"/>
      <c r="U3026" s="42"/>
      <c r="V3026" s="42"/>
      <c r="W3026" s="95"/>
      <c r="X3026" s="62"/>
      <c r="Y3026" s="42"/>
    </row>
    <row r="3027" spans="1:25" ht="17.25">
      <c r="A3027" s="42"/>
      <c r="B3027" s="42"/>
      <c r="C3027" s="42"/>
      <c r="D3027" s="42"/>
      <c r="F3027" s="44"/>
      <c r="G3027" s="44"/>
      <c r="H3027" s="42"/>
      <c r="I3027" s="42"/>
      <c r="J3027" s="95"/>
      <c r="K3027" s="42"/>
      <c r="L3027" s="42"/>
      <c r="M3027" s="42"/>
      <c r="N3027" s="42"/>
      <c r="O3027" s="42"/>
      <c r="P3027" s="42"/>
      <c r="Q3027" s="42"/>
      <c r="R3027" s="42"/>
      <c r="S3027" s="42"/>
      <c r="T3027" s="95"/>
      <c r="U3027" s="42"/>
      <c r="V3027" s="42"/>
      <c r="W3027" s="95"/>
      <c r="X3027" s="62"/>
      <c r="Y3027" s="42"/>
    </row>
    <row r="3028" spans="1:25" ht="17.25">
      <c r="A3028" s="42"/>
      <c r="B3028" s="42"/>
      <c r="C3028" s="42"/>
      <c r="D3028" s="42"/>
      <c r="F3028" s="44"/>
      <c r="G3028" s="44"/>
      <c r="H3028" s="42"/>
      <c r="I3028" s="42"/>
      <c r="J3028" s="95"/>
      <c r="K3028" s="42"/>
      <c r="L3028" s="42"/>
      <c r="M3028" s="95"/>
      <c r="N3028" s="42"/>
      <c r="O3028" s="42"/>
      <c r="P3028" s="42"/>
      <c r="Q3028" s="42"/>
      <c r="R3028" s="42"/>
      <c r="S3028" s="42"/>
      <c r="T3028" s="95"/>
      <c r="U3028" s="42"/>
      <c r="V3028" s="42"/>
      <c r="W3028" s="95"/>
      <c r="X3028" s="62"/>
      <c r="Y3028" s="42"/>
    </row>
    <row r="3029" spans="1:25" ht="17.25">
      <c r="A3029" s="42"/>
      <c r="B3029" s="42"/>
      <c r="C3029" s="42"/>
      <c r="D3029" s="42"/>
      <c r="F3029" s="44"/>
      <c r="G3029" s="44"/>
      <c r="H3029" s="42"/>
      <c r="I3029" s="42"/>
      <c r="J3029" s="95"/>
      <c r="K3029" s="42"/>
      <c r="L3029" s="42"/>
      <c r="M3029" s="95"/>
      <c r="N3029" s="42"/>
      <c r="O3029" s="42"/>
      <c r="P3029" s="42"/>
      <c r="Q3029" s="42"/>
      <c r="R3029" s="42"/>
      <c r="S3029" s="42"/>
      <c r="T3029" s="95"/>
      <c r="U3029" s="42"/>
      <c r="V3029" s="42"/>
      <c r="W3029" s="95"/>
      <c r="X3029" s="62"/>
      <c r="Y3029" s="42"/>
    </row>
    <row r="3030" spans="1:25" ht="17.25">
      <c r="A3030" s="42"/>
      <c r="B3030" s="42"/>
      <c r="C3030" s="42"/>
      <c r="D3030" s="42"/>
      <c r="F3030" s="44"/>
      <c r="G3030" s="44"/>
      <c r="H3030" s="42"/>
      <c r="I3030" s="42"/>
      <c r="J3030" s="95"/>
      <c r="K3030" s="42"/>
      <c r="L3030" s="42"/>
      <c r="N3030" s="42"/>
      <c r="O3030" s="42"/>
      <c r="P3030" s="42"/>
      <c r="Q3030" s="42"/>
      <c r="R3030" s="42"/>
      <c r="S3030" s="42"/>
      <c r="T3030" s="95"/>
      <c r="U3030" s="42"/>
      <c r="V3030" s="42"/>
      <c r="W3030" s="95"/>
      <c r="X3030" s="62"/>
      <c r="Y3030" s="42"/>
    </row>
    <row r="3031" spans="1:25" ht="17.25">
      <c r="A3031" s="42"/>
      <c r="B3031" s="42"/>
      <c r="C3031" s="42"/>
      <c r="D3031" s="42"/>
      <c r="F3031" s="44"/>
      <c r="G3031" s="44"/>
      <c r="H3031" s="42"/>
      <c r="I3031" s="42"/>
      <c r="J3031" s="95"/>
      <c r="K3031" s="42"/>
      <c r="L3031" s="42"/>
      <c r="M3031" s="91"/>
      <c r="N3031" s="42"/>
      <c r="O3031" s="42"/>
      <c r="P3031" s="42"/>
      <c r="Q3031" s="42"/>
      <c r="R3031" s="42"/>
      <c r="S3031" s="42"/>
      <c r="T3031" s="95"/>
      <c r="U3031" s="42"/>
      <c r="V3031" s="42"/>
      <c r="W3031" s="95"/>
      <c r="X3031" s="62"/>
      <c r="Y3031" s="42"/>
    </row>
    <row r="3032" spans="1:25" ht="17.25">
      <c r="A3032" s="42"/>
      <c r="B3032" s="42"/>
      <c r="C3032" s="42"/>
      <c r="D3032" s="42"/>
      <c r="F3032" s="44"/>
      <c r="G3032" s="44"/>
      <c r="H3032" s="42"/>
      <c r="I3032" s="42"/>
      <c r="J3032" s="95"/>
      <c r="K3032" s="42"/>
      <c r="L3032" s="42"/>
      <c r="N3032" s="42"/>
      <c r="O3032" s="42"/>
      <c r="P3032" s="42"/>
      <c r="Q3032" s="42"/>
      <c r="R3032" s="42"/>
      <c r="S3032" s="42"/>
      <c r="T3032" s="95"/>
      <c r="U3032" s="42"/>
      <c r="V3032" s="42"/>
      <c r="W3032" s="95"/>
      <c r="X3032" s="62"/>
      <c r="Y3032" s="42"/>
    </row>
    <row r="3033" spans="1:25" ht="17.25">
      <c r="A3033" s="42"/>
      <c r="B3033" s="42"/>
      <c r="C3033" s="42"/>
      <c r="D3033" s="42"/>
      <c r="F3033" s="44"/>
      <c r="G3033" s="44"/>
      <c r="H3033" s="42"/>
      <c r="I3033" s="42"/>
      <c r="J3033" s="95"/>
      <c r="K3033" s="42"/>
      <c r="L3033" s="42"/>
      <c r="M3033" s="91"/>
      <c r="N3033" s="42"/>
      <c r="O3033" s="42"/>
      <c r="P3033" s="42"/>
      <c r="Q3033" s="42"/>
      <c r="R3033" s="42"/>
      <c r="S3033" s="42"/>
      <c r="T3033" s="95"/>
      <c r="U3033" s="42"/>
      <c r="V3033" s="42"/>
      <c r="W3033" s="95"/>
      <c r="X3033" s="62"/>
      <c r="Y3033" s="42"/>
    </row>
    <row r="3034" spans="1:25" ht="17.25">
      <c r="A3034" s="42"/>
      <c r="B3034" s="42"/>
      <c r="C3034" s="42"/>
      <c r="D3034" s="42"/>
      <c r="F3034" s="44"/>
      <c r="G3034" s="44"/>
      <c r="H3034" s="42"/>
      <c r="I3034" s="42"/>
      <c r="J3034" s="95"/>
      <c r="K3034" s="42"/>
      <c r="L3034" s="42"/>
      <c r="M3034" s="91"/>
      <c r="N3034" s="42"/>
      <c r="O3034" s="42"/>
      <c r="P3034" s="42"/>
      <c r="Q3034" s="42"/>
      <c r="R3034" s="42"/>
      <c r="S3034" s="42"/>
      <c r="T3034" s="95"/>
      <c r="U3034" s="42"/>
      <c r="V3034" s="42"/>
      <c r="W3034" s="95"/>
      <c r="X3034" s="62"/>
      <c r="Y3034" s="42"/>
    </row>
    <row r="3035" spans="1:25" ht="17.25">
      <c r="A3035" s="42"/>
      <c r="B3035" s="42"/>
      <c r="C3035" s="42"/>
      <c r="D3035" s="42"/>
      <c r="F3035" s="44"/>
      <c r="G3035" s="44"/>
      <c r="H3035" s="42"/>
      <c r="I3035" s="42"/>
      <c r="J3035" s="95"/>
      <c r="K3035" s="42"/>
      <c r="L3035" s="42"/>
      <c r="M3035" s="91"/>
      <c r="N3035" s="42"/>
      <c r="O3035" s="42"/>
      <c r="P3035" s="42"/>
      <c r="Q3035" s="42"/>
      <c r="R3035" s="42"/>
      <c r="S3035" s="42"/>
      <c r="T3035" s="95"/>
      <c r="U3035" s="42"/>
      <c r="V3035" s="42"/>
      <c r="W3035" s="95"/>
      <c r="X3035" s="62"/>
      <c r="Y3035" s="42"/>
    </row>
    <row r="3036" spans="1:25" ht="17.25">
      <c r="A3036" s="42"/>
      <c r="B3036" s="42"/>
      <c r="C3036" s="42"/>
      <c r="D3036" s="42"/>
      <c r="F3036" s="44"/>
      <c r="G3036" s="44"/>
      <c r="H3036" s="42"/>
      <c r="I3036" s="42"/>
      <c r="J3036" s="95"/>
      <c r="K3036" s="42"/>
      <c r="L3036" s="42"/>
      <c r="M3036" s="95"/>
      <c r="N3036" s="42"/>
      <c r="O3036" s="42"/>
      <c r="P3036" s="42"/>
      <c r="Q3036" s="42"/>
      <c r="R3036" s="42"/>
      <c r="S3036" s="42"/>
      <c r="T3036" s="95"/>
      <c r="U3036" s="42"/>
      <c r="V3036" s="42"/>
      <c r="W3036" s="95"/>
      <c r="X3036" s="62"/>
      <c r="Y3036" s="42"/>
    </row>
    <row r="3037" spans="1:25" ht="17.25">
      <c r="A3037" s="42"/>
      <c r="B3037" s="42"/>
      <c r="C3037" s="42"/>
      <c r="D3037" s="42"/>
      <c r="F3037" s="44"/>
      <c r="G3037" s="44"/>
      <c r="H3037" s="42"/>
      <c r="I3037" s="42"/>
      <c r="J3037" s="95"/>
      <c r="K3037" s="42"/>
      <c r="L3037" s="42"/>
      <c r="M3037" s="42"/>
      <c r="N3037" s="42"/>
      <c r="O3037" s="42"/>
      <c r="P3037" s="42"/>
      <c r="Q3037" s="42"/>
      <c r="R3037" s="42"/>
      <c r="S3037" s="42"/>
      <c r="T3037" s="95"/>
      <c r="U3037" s="42"/>
      <c r="V3037" s="42"/>
      <c r="W3037" s="95"/>
      <c r="X3037" s="62"/>
      <c r="Y3037" s="42"/>
    </row>
    <row r="3038" spans="1:25" ht="17.25">
      <c r="A3038" s="42"/>
      <c r="B3038" s="42"/>
      <c r="C3038" s="42"/>
      <c r="D3038" s="42"/>
      <c r="F3038" s="44"/>
      <c r="G3038" s="44"/>
      <c r="H3038" s="42"/>
      <c r="I3038" s="42"/>
      <c r="J3038" s="95"/>
      <c r="K3038" s="42"/>
      <c r="L3038" s="42"/>
      <c r="M3038" s="42"/>
      <c r="N3038" s="42"/>
      <c r="O3038" s="42"/>
      <c r="P3038" s="42"/>
      <c r="Q3038" s="42"/>
      <c r="R3038" s="42"/>
      <c r="S3038" s="42"/>
      <c r="T3038" s="95"/>
      <c r="U3038" s="42"/>
      <c r="V3038" s="42"/>
      <c r="W3038" s="95"/>
      <c r="X3038" s="62"/>
      <c r="Y3038" s="42"/>
    </row>
    <row r="3039" spans="1:25" ht="17.25">
      <c r="A3039" s="42"/>
      <c r="B3039" s="42"/>
      <c r="C3039" s="42"/>
      <c r="D3039" s="42"/>
      <c r="F3039" s="44"/>
      <c r="G3039" s="44"/>
      <c r="H3039" s="42"/>
      <c r="I3039" s="42"/>
      <c r="J3039" s="95"/>
      <c r="K3039" s="42"/>
      <c r="L3039" s="42"/>
      <c r="M3039" s="42"/>
      <c r="N3039" s="42"/>
      <c r="O3039" s="42"/>
      <c r="P3039" s="42"/>
      <c r="Q3039" s="42"/>
      <c r="R3039" s="42"/>
      <c r="S3039" s="42"/>
      <c r="T3039" s="95"/>
      <c r="U3039" s="42"/>
      <c r="V3039" s="42"/>
      <c r="W3039" s="95"/>
      <c r="X3039" s="62"/>
      <c r="Y3039" s="42"/>
    </row>
    <row r="3040" spans="1:25" ht="17.25">
      <c r="A3040" s="42"/>
      <c r="B3040" s="42"/>
      <c r="C3040" s="42"/>
      <c r="D3040" s="42"/>
      <c r="F3040" s="44"/>
      <c r="G3040" s="44"/>
      <c r="H3040" s="42"/>
      <c r="I3040" s="42"/>
      <c r="J3040" s="95"/>
      <c r="K3040" s="42"/>
      <c r="L3040" s="42"/>
      <c r="M3040" s="42"/>
      <c r="N3040" s="42"/>
      <c r="O3040" s="42"/>
      <c r="P3040" s="42"/>
      <c r="Q3040" s="42"/>
      <c r="R3040" s="42"/>
      <c r="S3040" s="42"/>
      <c r="T3040" s="95"/>
      <c r="U3040" s="42"/>
      <c r="V3040" s="42"/>
      <c r="W3040" s="95"/>
      <c r="X3040" s="62"/>
      <c r="Y3040" s="42"/>
    </row>
    <row r="3041" spans="1:25" ht="17.25">
      <c r="A3041" s="42"/>
      <c r="B3041" s="42"/>
      <c r="C3041" s="42"/>
      <c r="D3041" s="42"/>
      <c r="F3041" s="44"/>
      <c r="G3041" s="44"/>
      <c r="H3041" s="42"/>
      <c r="I3041" s="42"/>
      <c r="J3041" s="95"/>
      <c r="K3041" s="42"/>
      <c r="L3041" s="42"/>
      <c r="M3041" s="42"/>
      <c r="N3041" s="42"/>
      <c r="O3041" s="42"/>
      <c r="P3041" s="42"/>
      <c r="Q3041" s="42"/>
      <c r="R3041" s="42"/>
      <c r="S3041" s="42"/>
      <c r="T3041" s="95"/>
      <c r="U3041" s="42"/>
      <c r="V3041" s="42"/>
      <c r="W3041" s="95"/>
      <c r="X3041" s="62"/>
      <c r="Y3041" s="42"/>
    </row>
    <row r="3042" spans="1:25" ht="17.25">
      <c r="A3042" s="42"/>
      <c r="B3042" s="42"/>
      <c r="C3042" s="42"/>
      <c r="D3042" s="42"/>
      <c r="F3042" s="44"/>
      <c r="G3042" s="44"/>
      <c r="H3042" s="42"/>
      <c r="I3042" s="42"/>
      <c r="J3042" s="95"/>
      <c r="K3042" s="42"/>
      <c r="L3042" s="42"/>
      <c r="M3042" s="42"/>
      <c r="N3042" s="42"/>
      <c r="O3042" s="42"/>
      <c r="P3042" s="42"/>
      <c r="Q3042" s="42"/>
      <c r="R3042" s="42"/>
      <c r="S3042" s="42"/>
      <c r="T3042" s="95"/>
      <c r="U3042" s="42"/>
      <c r="V3042" s="42"/>
      <c r="W3042" s="95"/>
      <c r="X3042" s="62"/>
      <c r="Y3042" s="42"/>
    </row>
    <row r="3043" spans="1:25" ht="17.25">
      <c r="A3043" s="42"/>
      <c r="B3043" s="42"/>
      <c r="C3043" s="42"/>
      <c r="D3043" s="42"/>
      <c r="F3043" s="44"/>
      <c r="G3043" s="44"/>
      <c r="H3043" s="42"/>
      <c r="I3043" s="42"/>
      <c r="J3043" s="95"/>
      <c r="K3043" s="42"/>
      <c r="L3043" s="42"/>
      <c r="M3043" s="42"/>
      <c r="N3043" s="42"/>
      <c r="O3043" s="42"/>
      <c r="P3043" s="42"/>
      <c r="Q3043" s="42"/>
      <c r="R3043" s="42"/>
      <c r="S3043" s="42"/>
      <c r="T3043" s="95"/>
      <c r="U3043" s="42"/>
      <c r="V3043" s="42"/>
      <c r="W3043" s="95"/>
      <c r="X3043" s="62"/>
      <c r="Y3043" s="42"/>
    </row>
    <row r="3044" spans="1:25" ht="17.25">
      <c r="A3044" s="42"/>
      <c r="B3044" s="42"/>
      <c r="C3044" s="42"/>
      <c r="D3044" s="42"/>
      <c r="F3044" s="44"/>
      <c r="G3044" s="44"/>
      <c r="H3044" s="42"/>
      <c r="I3044" s="42"/>
      <c r="J3044" s="95"/>
      <c r="K3044" s="42"/>
      <c r="L3044" s="42"/>
      <c r="M3044" s="42"/>
      <c r="N3044" s="42"/>
      <c r="O3044" s="42"/>
      <c r="P3044" s="42"/>
      <c r="Q3044" s="42"/>
      <c r="R3044" s="42"/>
      <c r="S3044" s="42"/>
      <c r="T3044" s="95"/>
      <c r="U3044" s="42"/>
      <c r="V3044" s="42"/>
      <c r="W3044" s="95"/>
      <c r="X3044" s="62"/>
      <c r="Y3044" s="42"/>
    </row>
    <row r="3045" spans="1:25" ht="17.25">
      <c r="A3045" s="42"/>
      <c r="B3045" s="42"/>
      <c r="C3045" s="42"/>
      <c r="D3045" s="42"/>
      <c r="F3045" s="44"/>
      <c r="G3045" s="44"/>
      <c r="H3045" s="42"/>
      <c r="I3045" s="42"/>
      <c r="J3045" s="95"/>
      <c r="K3045" s="42"/>
      <c r="L3045" s="42"/>
      <c r="M3045" s="42"/>
      <c r="N3045" s="42"/>
      <c r="O3045" s="42"/>
      <c r="P3045" s="42"/>
      <c r="Q3045" s="42"/>
      <c r="R3045" s="42"/>
      <c r="S3045" s="42"/>
      <c r="T3045" s="95"/>
      <c r="U3045" s="42"/>
      <c r="V3045" s="42"/>
      <c r="W3045" s="95"/>
      <c r="X3045" s="62"/>
      <c r="Y3045" s="42"/>
    </row>
    <row r="3046" spans="1:25" ht="17.25">
      <c r="A3046" s="42"/>
      <c r="B3046" s="42"/>
      <c r="C3046" s="42"/>
      <c r="D3046" s="42"/>
      <c r="F3046" s="44"/>
      <c r="G3046" s="44"/>
      <c r="H3046" s="42"/>
      <c r="I3046" s="42"/>
      <c r="J3046" s="95"/>
      <c r="K3046" s="42"/>
      <c r="L3046" s="42"/>
      <c r="M3046" s="42"/>
      <c r="N3046" s="42"/>
      <c r="O3046" s="42"/>
      <c r="P3046" s="42"/>
      <c r="Q3046" s="42"/>
      <c r="R3046" s="42"/>
      <c r="S3046" s="42"/>
      <c r="T3046" s="95"/>
      <c r="U3046" s="42"/>
      <c r="V3046" s="42"/>
      <c r="W3046" s="95"/>
      <c r="X3046" s="62"/>
      <c r="Y3046" s="42"/>
    </row>
    <row r="3047" spans="1:25" ht="17.25">
      <c r="A3047" s="42"/>
      <c r="B3047" s="42"/>
      <c r="C3047" s="42"/>
      <c r="D3047" s="42"/>
      <c r="F3047" s="44"/>
      <c r="G3047" s="44"/>
      <c r="H3047" s="42"/>
      <c r="I3047" s="42"/>
      <c r="J3047" s="95"/>
      <c r="K3047" s="42"/>
      <c r="L3047" s="42"/>
      <c r="M3047" s="42"/>
      <c r="N3047" s="42"/>
      <c r="O3047" s="42"/>
      <c r="P3047" s="42"/>
      <c r="Q3047" s="42"/>
      <c r="R3047" s="42"/>
      <c r="S3047" s="42"/>
      <c r="T3047" s="95"/>
      <c r="U3047" s="42"/>
      <c r="V3047" s="42"/>
      <c r="W3047" s="95"/>
      <c r="X3047" s="62"/>
      <c r="Y3047" s="42"/>
    </row>
    <row r="3048" spans="1:25" ht="17.25">
      <c r="A3048" s="42"/>
      <c r="B3048" s="42"/>
      <c r="C3048" s="42"/>
      <c r="D3048" s="42"/>
      <c r="F3048" s="44"/>
      <c r="G3048" s="44"/>
      <c r="H3048" s="42"/>
      <c r="I3048" s="42"/>
      <c r="J3048" s="95"/>
      <c r="K3048" s="42"/>
      <c r="L3048" s="42"/>
      <c r="M3048" s="95"/>
      <c r="N3048" s="42"/>
      <c r="O3048" s="42"/>
      <c r="P3048" s="42"/>
      <c r="Q3048" s="42"/>
      <c r="R3048" s="42"/>
      <c r="S3048" s="42"/>
      <c r="T3048" s="95"/>
      <c r="U3048" s="42"/>
      <c r="V3048" s="42"/>
      <c r="W3048" s="95"/>
      <c r="X3048" s="62"/>
      <c r="Y3048" s="42"/>
    </row>
    <row r="3049" spans="1:25" ht="17.25">
      <c r="A3049" s="42"/>
      <c r="B3049" s="42"/>
      <c r="C3049" s="42"/>
      <c r="D3049" s="42"/>
      <c r="F3049" s="44"/>
      <c r="G3049" s="44"/>
      <c r="H3049" s="42"/>
      <c r="I3049" s="42"/>
      <c r="J3049" s="95"/>
      <c r="K3049" s="42"/>
      <c r="L3049" s="42"/>
      <c r="M3049" s="95"/>
      <c r="N3049" s="42"/>
      <c r="O3049" s="42"/>
      <c r="P3049" s="42"/>
      <c r="Q3049" s="42"/>
      <c r="R3049" s="42"/>
      <c r="S3049" s="42"/>
      <c r="T3049" s="95"/>
      <c r="U3049" s="42"/>
      <c r="V3049" s="42"/>
      <c r="W3049" s="95"/>
      <c r="X3049" s="62"/>
      <c r="Y3049" s="42"/>
    </row>
    <row r="3050" spans="1:25" ht="17.25">
      <c r="A3050" s="42"/>
      <c r="B3050" s="42"/>
      <c r="C3050" s="42"/>
      <c r="D3050" s="42"/>
      <c r="F3050" s="44"/>
      <c r="G3050" s="44"/>
      <c r="H3050" s="42"/>
      <c r="I3050" s="42"/>
      <c r="J3050" s="95"/>
      <c r="K3050" s="42"/>
      <c r="L3050" s="42"/>
      <c r="N3050" s="42"/>
      <c r="O3050" s="42"/>
      <c r="P3050" s="42"/>
      <c r="Q3050" s="42"/>
      <c r="R3050" s="42"/>
      <c r="S3050" s="42"/>
      <c r="T3050" s="95"/>
      <c r="U3050" s="42"/>
      <c r="V3050" s="42"/>
      <c r="W3050" s="95"/>
      <c r="X3050" s="62"/>
      <c r="Y3050" s="42"/>
    </row>
    <row r="3051" spans="1:25" ht="17.25">
      <c r="A3051" s="42"/>
      <c r="B3051" s="42"/>
      <c r="C3051" s="42"/>
      <c r="D3051" s="42"/>
      <c r="F3051" s="44"/>
      <c r="G3051" s="44"/>
      <c r="H3051" s="42"/>
      <c r="I3051" s="42"/>
      <c r="J3051" s="95"/>
      <c r="K3051" s="42"/>
      <c r="L3051" s="42"/>
      <c r="M3051" s="91"/>
      <c r="N3051" s="42"/>
      <c r="O3051" s="42"/>
      <c r="P3051" s="42"/>
      <c r="Q3051" s="42"/>
      <c r="R3051" s="42"/>
      <c r="S3051" s="42"/>
      <c r="T3051" s="95"/>
      <c r="U3051" s="42"/>
      <c r="V3051" s="42"/>
      <c r="W3051" s="95"/>
      <c r="X3051" s="62"/>
      <c r="Y3051" s="42"/>
    </row>
    <row r="3052" spans="1:25" ht="17.25">
      <c r="A3052" s="42"/>
      <c r="B3052" s="42"/>
      <c r="C3052" s="42"/>
      <c r="D3052" s="42"/>
      <c r="F3052" s="44"/>
      <c r="G3052" s="44"/>
      <c r="H3052" s="42"/>
      <c r="I3052" s="42"/>
      <c r="J3052" s="95"/>
      <c r="K3052" s="42"/>
      <c r="L3052" s="42"/>
      <c r="N3052" s="42"/>
      <c r="O3052" s="42"/>
      <c r="P3052" s="42"/>
      <c r="Q3052" s="42"/>
      <c r="R3052" s="42"/>
      <c r="S3052" s="42"/>
      <c r="T3052" s="95"/>
      <c r="U3052" s="42"/>
      <c r="V3052" s="42"/>
      <c r="W3052" s="95"/>
      <c r="X3052" s="62"/>
      <c r="Y3052" s="42"/>
    </row>
    <row r="3053" spans="1:25" ht="17.25">
      <c r="A3053" s="42"/>
      <c r="B3053" s="42"/>
      <c r="C3053" s="42"/>
      <c r="D3053" s="42"/>
      <c r="F3053" s="44"/>
      <c r="G3053" s="44"/>
      <c r="H3053" s="42"/>
      <c r="I3053" s="42"/>
      <c r="J3053" s="95"/>
      <c r="K3053" s="42"/>
      <c r="L3053" s="42"/>
      <c r="M3053" s="91"/>
      <c r="N3053" s="42"/>
      <c r="O3053" s="42"/>
      <c r="P3053" s="42"/>
      <c r="Q3053" s="42"/>
      <c r="R3053" s="42"/>
      <c r="S3053" s="42"/>
      <c r="T3053" s="95"/>
      <c r="U3053" s="42"/>
      <c r="V3053" s="42"/>
      <c r="W3053" s="95"/>
      <c r="X3053" s="62"/>
      <c r="Y3053" s="42"/>
    </row>
    <row r="3054" spans="1:25" ht="17.25">
      <c r="A3054" s="42"/>
      <c r="B3054" s="42"/>
      <c r="C3054" s="42"/>
      <c r="D3054" s="42"/>
      <c r="F3054" s="44"/>
      <c r="G3054" s="44"/>
      <c r="H3054" s="42"/>
      <c r="I3054" s="42"/>
      <c r="J3054" s="95"/>
      <c r="K3054" s="42"/>
      <c r="L3054" s="42"/>
      <c r="M3054" s="91"/>
      <c r="N3054" s="42"/>
      <c r="O3054" s="42"/>
      <c r="P3054" s="42"/>
      <c r="Q3054" s="42"/>
      <c r="R3054" s="42"/>
      <c r="S3054" s="42"/>
      <c r="T3054" s="95"/>
      <c r="U3054" s="42"/>
      <c r="V3054" s="42"/>
      <c r="W3054" s="95"/>
      <c r="X3054" s="62"/>
      <c r="Y3054" s="42"/>
    </row>
    <row r="3055" spans="1:25" ht="17.25">
      <c r="A3055" s="42"/>
      <c r="B3055" s="42"/>
      <c r="C3055" s="42"/>
      <c r="D3055" s="42"/>
      <c r="F3055" s="44"/>
      <c r="G3055" s="44"/>
      <c r="H3055" s="42"/>
      <c r="I3055" s="42"/>
      <c r="J3055" s="95"/>
      <c r="K3055" s="42"/>
      <c r="L3055" s="42"/>
      <c r="M3055" s="91"/>
      <c r="N3055" s="42"/>
      <c r="O3055" s="42"/>
      <c r="P3055" s="42"/>
      <c r="Q3055" s="42"/>
      <c r="R3055" s="42"/>
      <c r="S3055" s="42"/>
      <c r="T3055" s="95"/>
      <c r="U3055" s="42"/>
      <c r="V3055" s="42"/>
      <c r="W3055" s="95"/>
      <c r="X3055" s="62"/>
      <c r="Y3055" s="42"/>
    </row>
    <row r="3056" spans="1:25" ht="17.25">
      <c r="A3056" s="42"/>
      <c r="B3056" s="42"/>
      <c r="C3056" s="42"/>
      <c r="D3056" s="42"/>
      <c r="F3056" s="44"/>
      <c r="G3056" s="44"/>
      <c r="H3056" s="42"/>
      <c r="I3056" s="42"/>
      <c r="J3056" s="95"/>
      <c r="K3056" s="42"/>
      <c r="L3056" s="42"/>
      <c r="M3056" s="95"/>
      <c r="N3056" s="42"/>
      <c r="O3056" s="42"/>
      <c r="P3056" s="42"/>
      <c r="Q3056" s="42"/>
      <c r="R3056" s="42"/>
      <c r="S3056" s="42"/>
      <c r="T3056" s="95"/>
      <c r="U3056" s="42"/>
      <c r="V3056" s="42"/>
      <c r="W3056" s="95"/>
      <c r="X3056" s="62"/>
      <c r="Y3056" s="42"/>
    </row>
    <row r="3057" spans="1:25" ht="17.25">
      <c r="A3057" s="42"/>
      <c r="B3057" s="42"/>
      <c r="C3057" s="42"/>
      <c r="D3057" s="42"/>
      <c r="F3057" s="44"/>
      <c r="G3057" s="44"/>
      <c r="H3057" s="42"/>
      <c r="I3057" s="42"/>
      <c r="J3057" s="95"/>
      <c r="K3057" s="42"/>
      <c r="L3057" s="42"/>
      <c r="M3057" s="42"/>
      <c r="N3057" s="42"/>
      <c r="O3057" s="42"/>
      <c r="P3057" s="42"/>
      <c r="Q3057" s="42"/>
      <c r="R3057" s="42"/>
      <c r="S3057" s="42"/>
      <c r="T3057" s="95"/>
      <c r="U3057" s="42"/>
      <c r="V3057" s="42"/>
      <c r="W3057" s="95"/>
      <c r="X3057" s="62"/>
      <c r="Y3057" s="42"/>
    </row>
    <row r="3058" spans="1:25" ht="17.25">
      <c r="A3058" s="42"/>
      <c r="B3058" s="42"/>
      <c r="C3058" s="42"/>
      <c r="D3058" s="42"/>
      <c r="F3058" s="44"/>
      <c r="G3058" s="44"/>
      <c r="H3058" s="42"/>
      <c r="I3058" s="42"/>
      <c r="J3058" s="95"/>
      <c r="K3058" s="42"/>
      <c r="L3058" s="42"/>
      <c r="M3058" s="42"/>
      <c r="N3058" s="42"/>
      <c r="O3058" s="42"/>
      <c r="P3058" s="42"/>
      <c r="Q3058" s="42"/>
      <c r="R3058" s="42"/>
      <c r="S3058" s="42"/>
      <c r="T3058" s="95"/>
      <c r="U3058" s="42"/>
      <c r="V3058" s="42"/>
      <c r="W3058" s="95"/>
      <c r="X3058" s="62"/>
      <c r="Y3058" s="42"/>
    </row>
    <row r="3059" spans="1:25" ht="17.25">
      <c r="A3059" s="42"/>
      <c r="B3059" s="42"/>
      <c r="C3059" s="42"/>
      <c r="D3059" s="42"/>
      <c r="F3059" s="44"/>
      <c r="G3059" s="44"/>
      <c r="H3059" s="42"/>
      <c r="I3059" s="42"/>
      <c r="J3059" s="95"/>
      <c r="K3059" s="42"/>
      <c r="L3059" s="42"/>
      <c r="M3059" s="42"/>
      <c r="N3059" s="42"/>
      <c r="O3059" s="42"/>
      <c r="P3059" s="42"/>
      <c r="Q3059" s="42"/>
      <c r="R3059" s="42"/>
      <c r="S3059" s="42"/>
      <c r="T3059" s="95"/>
      <c r="U3059" s="42"/>
      <c r="V3059" s="42"/>
      <c r="W3059" s="95"/>
      <c r="X3059" s="62"/>
      <c r="Y3059" s="42"/>
    </row>
    <row r="3060" spans="1:25" ht="17.25">
      <c r="A3060" s="42"/>
      <c r="B3060" s="42"/>
      <c r="C3060" s="42"/>
      <c r="D3060" s="42"/>
      <c r="F3060" s="44"/>
      <c r="G3060" s="44"/>
      <c r="H3060" s="42"/>
      <c r="I3060" s="42"/>
      <c r="J3060" s="95"/>
      <c r="K3060" s="42"/>
      <c r="L3060" s="42"/>
      <c r="M3060" s="42"/>
      <c r="N3060" s="42"/>
      <c r="O3060" s="42"/>
      <c r="P3060" s="42"/>
      <c r="Q3060" s="42"/>
      <c r="R3060" s="42"/>
      <c r="S3060" s="42"/>
      <c r="T3060" s="95"/>
      <c r="U3060" s="42"/>
      <c r="V3060" s="42"/>
      <c r="W3060" s="95"/>
      <c r="X3060" s="62"/>
      <c r="Y3060" s="42"/>
    </row>
    <row r="3061" spans="1:25" ht="17.25">
      <c r="A3061" s="42"/>
      <c r="B3061" s="42"/>
      <c r="C3061" s="42"/>
      <c r="D3061" s="42"/>
      <c r="F3061" s="44"/>
      <c r="G3061" s="44"/>
      <c r="H3061" s="42"/>
      <c r="I3061" s="42"/>
      <c r="J3061" s="95"/>
      <c r="K3061" s="42"/>
      <c r="L3061" s="42"/>
      <c r="M3061" s="42"/>
      <c r="N3061" s="42"/>
      <c r="O3061" s="42"/>
      <c r="P3061" s="42"/>
      <c r="Q3061" s="42"/>
      <c r="R3061" s="42"/>
      <c r="S3061" s="42"/>
      <c r="T3061" s="95"/>
      <c r="U3061" s="42"/>
      <c r="V3061" s="42"/>
      <c r="W3061" s="95"/>
      <c r="X3061" s="62"/>
      <c r="Y3061" s="42"/>
    </row>
    <row r="3062" spans="1:25" ht="17.25">
      <c r="A3062" s="42"/>
      <c r="B3062" s="42"/>
      <c r="C3062" s="42"/>
      <c r="D3062" s="42"/>
      <c r="F3062" s="44"/>
      <c r="G3062" s="44"/>
      <c r="H3062" s="42"/>
      <c r="I3062" s="42"/>
      <c r="J3062" s="95"/>
      <c r="K3062" s="42"/>
      <c r="L3062" s="42"/>
      <c r="M3062" s="42"/>
      <c r="N3062" s="42"/>
      <c r="O3062" s="42"/>
      <c r="P3062" s="42"/>
      <c r="Q3062" s="42"/>
      <c r="R3062" s="42"/>
      <c r="S3062" s="42"/>
      <c r="T3062" s="95"/>
      <c r="U3062" s="42"/>
      <c r="V3062" s="42"/>
      <c r="W3062" s="95"/>
      <c r="X3062" s="62"/>
      <c r="Y3062" s="42"/>
    </row>
    <row r="3063" spans="1:25" ht="17.25">
      <c r="A3063" s="42"/>
      <c r="B3063" s="42"/>
      <c r="C3063" s="42"/>
      <c r="D3063" s="42"/>
      <c r="F3063" s="44"/>
      <c r="G3063" s="44"/>
      <c r="H3063" s="42"/>
      <c r="I3063" s="42"/>
      <c r="J3063" s="95"/>
      <c r="K3063" s="42"/>
      <c r="L3063" s="42"/>
      <c r="M3063" s="42"/>
      <c r="N3063" s="42"/>
      <c r="O3063" s="42"/>
      <c r="P3063" s="42"/>
      <c r="Q3063" s="42"/>
      <c r="R3063" s="42"/>
      <c r="S3063" s="42"/>
      <c r="T3063" s="95"/>
      <c r="U3063" s="42"/>
      <c r="V3063" s="42"/>
      <c r="W3063" s="95"/>
      <c r="X3063" s="62"/>
      <c r="Y3063" s="42"/>
    </row>
    <row r="3064" spans="1:25" ht="17.25">
      <c r="A3064" s="42"/>
      <c r="B3064" s="42"/>
      <c r="C3064" s="42"/>
      <c r="D3064" s="42"/>
      <c r="F3064" s="44"/>
      <c r="G3064" s="44"/>
      <c r="H3064" s="42"/>
      <c r="I3064" s="42"/>
      <c r="J3064" s="95"/>
      <c r="K3064" s="42"/>
      <c r="L3064" s="42"/>
      <c r="M3064" s="42"/>
      <c r="N3064" s="42"/>
      <c r="O3064" s="42"/>
      <c r="P3064" s="42"/>
      <c r="Q3064" s="42"/>
      <c r="R3064" s="42"/>
      <c r="S3064" s="42"/>
      <c r="T3064" s="95"/>
      <c r="U3064" s="42"/>
      <c r="V3064" s="42"/>
      <c r="W3064" s="95"/>
      <c r="X3064" s="62"/>
      <c r="Y3064" s="42"/>
    </row>
    <row r="3065" spans="1:25" ht="17.25">
      <c r="A3065" s="42"/>
      <c r="B3065" s="42"/>
      <c r="C3065" s="42"/>
      <c r="D3065" s="42"/>
      <c r="F3065" s="44"/>
      <c r="G3065" s="44"/>
      <c r="H3065" s="42"/>
      <c r="I3065" s="42"/>
      <c r="J3065" s="95"/>
      <c r="K3065" s="42"/>
      <c r="L3065" s="42"/>
      <c r="M3065" s="42"/>
      <c r="N3065" s="42"/>
      <c r="O3065" s="42"/>
      <c r="P3065" s="42"/>
      <c r="Q3065" s="42"/>
      <c r="R3065" s="42"/>
      <c r="S3065" s="42"/>
      <c r="T3065" s="95"/>
      <c r="U3065" s="42"/>
      <c r="V3065" s="42"/>
      <c r="W3065" s="95"/>
      <c r="X3065" s="62"/>
      <c r="Y3065" s="42"/>
    </row>
    <row r="3066" spans="1:25" ht="17.25">
      <c r="A3066" s="42"/>
      <c r="B3066" s="42"/>
      <c r="C3066" s="42"/>
      <c r="D3066" s="42"/>
      <c r="F3066" s="44"/>
      <c r="G3066" s="44"/>
      <c r="H3066" s="42"/>
      <c r="I3066" s="42"/>
      <c r="J3066" s="95"/>
      <c r="K3066" s="42"/>
      <c r="L3066" s="42"/>
      <c r="M3066" s="42"/>
      <c r="N3066" s="42"/>
      <c r="O3066" s="42"/>
      <c r="P3066" s="42"/>
      <c r="Q3066" s="42"/>
      <c r="R3066" s="42"/>
      <c r="S3066" s="42"/>
      <c r="T3066" s="95"/>
      <c r="U3066" s="42"/>
      <c r="V3066" s="42"/>
      <c r="W3066" s="95"/>
      <c r="X3066" s="62"/>
      <c r="Y3066" s="42"/>
    </row>
    <row r="3067" spans="1:25" ht="17.25">
      <c r="A3067" s="42"/>
      <c r="B3067" s="42"/>
      <c r="C3067" s="42"/>
      <c r="D3067" s="42"/>
      <c r="F3067" s="44"/>
      <c r="G3067" s="44"/>
      <c r="H3067" s="42"/>
      <c r="I3067" s="42"/>
      <c r="J3067" s="95"/>
      <c r="K3067" s="42"/>
      <c r="L3067" s="42"/>
      <c r="M3067" s="42"/>
      <c r="N3067" s="42"/>
      <c r="O3067" s="42"/>
      <c r="P3067" s="42"/>
      <c r="Q3067" s="42"/>
      <c r="R3067" s="42"/>
      <c r="S3067" s="42"/>
      <c r="T3067" s="95"/>
      <c r="U3067" s="42"/>
      <c r="V3067" s="42"/>
      <c r="W3067" s="95"/>
      <c r="X3067" s="62"/>
      <c r="Y3067" s="42"/>
    </row>
    <row r="3068" spans="1:25" ht="17.25">
      <c r="A3068" s="42"/>
      <c r="B3068" s="42"/>
      <c r="C3068" s="42"/>
      <c r="D3068" s="42"/>
      <c r="F3068" s="44"/>
      <c r="G3068" s="44"/>
      <c r="H3068" s="42"/>
      <c r="I3068" s="42"/>
      <c r="J3068" s="95"/>
      <c r="K3068" s="42"/>
      <c r="L3068" s="42"/>
      <c r="M3068" s="95"/>
      <c r="N3068" s="42"/>
      <c r="O3068" s="42"/>
      <c r="P3068" s="42"/>
      <c r="Q3068" s="42"/>
      <c r="R3068" s="42"/>
      <c r="S3068" s="42"/>
      <c r="T3068" s="95"/>
      <c r="U3068" s="42"/>
      <c r="V3068" s="42"/>
      <c r="W3068" s="95"/>
      <c r="X3068" s="62"/>
      <c r="Y3068" s="42"/>
    </row>
    <row r="3069" spans="1:25" ht="17.25">
      <c r="A3069" s="42"/>
      <c r="B3069" s="42"/>
      <c r="C3069" s="42"/>
      <c r="D3069" s="42"/>
      <c r="F3069" s="44"/>
      <c r="G3069" s="44"/>
      <c r="H3069" s="42"/>
      <c r="I3069" s="42"/>
      <c r="J3069" s="95"/>
      <c r="K3069" s="42"/>
      <c r="L3069" s="42"/>
      <c r="M3069" s="95"/>
      <c r="N3069" s="42"/>
      <c r="O3069" s="42"/>
      <c r="P3069" s="42"/>
      <c r="Q3069" s="42"/>
      <c r="R3069" s="42"/>
      <c r="S3069" s="42"/>
      <c r="T3069" s="95"/>
      <c r="U3069" s="42"/>
      <c r="V3069" s="42"/>
      <c r="W3069" s="95"/>
      <c r="X3069" s="62"/>
      <c r="Y3069" s="42"/>
    </row>
    <row r="3070" spans="1:25" ht="17.25">
      <c r="A3070" s="42"/>
      <c r="B3070" s="42"/>
      <c r="C3070" s="42"/>
      <c r="D3070" s="42"/>
      <c r="F3070" s="44"/>
      <c r="G3070" s="44"/>
      <c r="H3070" s="42"/>
      <c r="I3070" s="42"/>
      <c r="J3070" s="95"/>
      <c r="K3070" s="42"/>
      <c r="L3070" s="42"/>
      <c r="N3070" s="42"/>
      <c r="O3070" s="42"/>
      <c r="P3070" s="42"/>
      <c r="Q3070" s="42"/>
      <c r="R3070" s="42"/>
      <c r="S3070" s="42"/>
      <c r="T3070" s="95"/>
      <c r="U3070" s="42"/>
      <c r="V3070" s="42"/>
      <c r="W3070" s="95"/>
      <c r="X3070" s="62"/>
      <c r="Y3070" s="42"/>
    </row>
    <row r="3071" spans="1:25" ht="17.25">
      <c r="A3071" s="42"/>
      <c r="B3071" s="42"/>
      <c r="C3071" s="42"/>
      <c r="D3071" s="42"/>
      <c r="F3071" s="44"/>
      <c r="G3071" s="44"/>
      <c r="H3071" s="42"/>
      <c r="I3071" s="42"/>
      <c r="J3071" s="95"/>
      <c r="K3071" s="42"/>
      <c r="L3071" s="42"/>
      <c r="M3071" s="91"/>
      <c r="N3071" s="42"/>
      <c r="O3071" s="42"/>
      <c r="P3071" s="42"/>
      <c r="Q3071" s="42"/>
      <c r="R3071" s="42"/>
      <c r="S3071" s="42"/>
      <c r="T3071" s="95"/>
      <c r="U3071" s="42"/>
      <c r="V3071" s="42"/>
      <c r="W3071" s="95"/>
      <c r="X3071" s="62"/>
      <c r="Y3071" s="42"/>
    </row>
    <row r="3072" spans="1:25" ht="17.25">
      <c r="A3072" s="42"/>
      <c r="B3072" s="42"/>
      <c r="C3072" s="42"/>
      <c r="D3072" s="42"/>
      <c r="F3072" s="44"/>
      <c r="G3072" s="44"/>
      <c r="H3072" s="42"/>
      <c r="I3072" s="42"/>
      <c r="J3072" s="95"/>
      <c r="K3072" s="42"/>
      <c r="L3072" s="42"/>
      <c r="N3072" s="42"/>
      <c r="O3072" s="42"/>
      <c r="P3072" s="42"/>
      <c r="Q3072" s="42"/>
      <c r="R3072" s="42"/>
      <c r="S3072" s="42"/>
      <c r="T3072" s="95"/>
      <c r="U3072" s="42"/>
      <c r="V3072" s="42"/>
      <c r="W3072" s="95"/>
      <c r="X3072" s="62"/>
      <c r="Y3072" s="42"/>
    </row>
    <row r="3073" spans="1:25" ht="17.25">
      <c r="A3073" s="42"/>
      <c r="B3073" s="42"/>
      <c r="C3073" s="42"/>
      <c r="D3073" s="42"/>
      <c r="F3073" s="44"/>
      <c r="G3073" s="44"/>
      <c r="H3073" s="42"/>
      <c r="I3073" s="42"/>
      <c r="J3073" s="95"/>
      <c r="K3073" s="42"/>
      <c r="L3073" s="42"/>
      <c r="M3073" s="91"/>
      <c r="N3073" s="42"/>
      <c r="O3073" s="42"/>
      <c r="P3073" s="42"/>
      <c r="Q3073" s="42"/>
      <c r="R3073" s="42"/>
      <c r="S3073" s="42"/>
      <c r="T3073" s="95"/>
      <c r="U3073" s="42"/>
      <c r="V3073" s="42"/>
      <c r="W3073" s="95"/>
      <c r="X3073" s="62"/>
      <c r="Y3073" s="42"/>
    </row>
    <row r="3074" spans="1:25" ht="17.25">
      <c r="A3074" s="42"/>
      <c r="B3074" s="42"/>
      <c r="C3074" s="42"/>
      <c r="D3074" s="42"/>
      <c r="F3074" s="44"/>
      <c r="G3074" s="44"/>
      <c r="H3074" s="42"/>
      <c r="I3074" s="42"/>
      <c r="J3074" s="95"/>
      <c r="K3074" s="42"/>
      <c r="L3074" s="42"/>
      <c r="M3074" s="91"/>
      <c r="N3074" s="42"/>
      <c r="O3074" s="42"/>
      <c r="P3074" s="42"/>
      <c r="Q3074" s="42"/>
      <c r="R3074" s="42"/>
      <c r="S3074" s="42"/>
      <c r="T3074" s="95"/>
      <c r="U3074" s="42"/>
      <c r="V3074" s="42"/>
      <c r="W3074" s="95"/>
      <c r="X3074" s="62"/>
      <c r="Y3074" s="42"/>
    </row>
    <row r="3075" spans="1:25" ht="17.25">
      <c r="A3075" s="42"/>
      <c r="B3075" s="42"/>
      <c r="C3075" s="42"/>
      <c r="D3075" s="42"/>
      <c r="F3075" s="44"/>
      <c r="G3075" s="44"/>
      <c r="H3075" s="42"/>
      <c r="I3075" s="42"/>
      <c r="J3075" s="95"/>
      <c r="K3075" s="42"/>
      <c r="L3075" s="42"/>
      <c r="M3075" s="91"/>
      <c r="N3075" s="42"/>
      <c r="O3075" s="42"/>
      <c r="P3075" s="42"/>
      <c r="Q3075" s="42"/>
      <c r="R3075" s="42"/>
      <c r="S3075" s="42"/>
      <c r="T3075" s="95"/>
      <c r="U3075" s="42"/>
      <c r="V3075" s="42"/>
      <c r="W3075" s="95"/>
      <c r="X3075" s="62"/>
      <c r="Y3075" s="42"/>
    </row>
    <row r="3076" spans="1:25">
      <c r="A3076" s="83"/>
      <c r="B3076" s="83"/>
      <c r="C3076" s="83"/>
      <c r="D3076" s="83"/>
      <c r="F3076" s="83"/>
      <c r="G3076" s="83"/>
      <c r="H3076" s="83"/>
      <c r="I3076" s="83"/>
      <c r="J3076" s="84"/>
      <c r="K3076" s="83"/>
      <c r="L3076" s="83"/>
      <c r="M3076" s="83"/>
      <c r="N3076" s="83"/>
      <c r="O3076" s="83"/>
      <c r="P3076" s="83"/>
      <c r="Q3076" s="83"/>
      <c r="R3076" s="83"/>
      <c r="S3076" s="83"/>
      <c r="T3076" s="83"/>
      <c r="U3076" s="83"/>
      <c r="V3076" s="83"/>
      <c r="W3076" s="84"/>
      <c r="X3076" s="83"/>
      <c r="Y3076" s="83"/>
    </row>
    <row r="3077" spans="1:25" ht="17.25">
      <c r="A3077" s="83"/>
      <c r="B3077" s="83"/>
      <c r="C3077" s="83"/>
      <c r="D3077" s="83"/>
      <c r="F3077" s="40"/>
      <c r="G3077" s="40"/>
      <c r="H3077" s="83"/>
      <c r="I3077" s="83"/>
      <c r="J3077" s="84"/>
      <c r="K3077" s="83"/>
      <c r="L3077" s="83"/>
      <c r="M3077" s="84"/>
      <c r="N3077" s="83"/>
      <c r="O3077" s="83"/>
      <c r="P3077" s="83"/>
      <c r="Q3077" s="83"/>
      <c r="R3077" s="83"/>
      <c r="S3077" s="83"/>
      <c r="T3077" s="84"/>
      <c r="U3077" s="83"/>
      <c r="V3077" s="83"/>
      <c r="W3077" s="84"/>
      <c r="X3077" s="85"/>
      <c r="Y3077" s="83"/>
    </row>
    <row r="3078" spans="1:25" ht="17.25">
      <c r="A3078" s="83"/>
      <c r="B3078" s="83"/>
      <c r="C3078" s="83"/>
      <c r="D3078" s="83"/>
      <c r="F3078" s="40"/>
      <c r="G3078" s="40"/>
      <c r="H3078" s="83"/>
      <c r="I3078" s="83"/>
      <c r="J3078" s="84"/>
      <c r="K3078" s="83"/>
      <c r="L3078" s="83"/>
      <c r="M3078" s="83"/>
      <c r="N3078" s="83"/>
      <c r="O3078" s="83"/>
      <c r="P3078" s="83"/>
      <c r="Q3078" s="83"/>
      <c r="R3078" s="83"/>
      <c r="S3078" s="83"/>
      <c r="T3078" s="84"/>
      <c r="U3078" s="83"/>
      <c r="V3078" s="83"/>
      <c r="W3078" s="84"/>
      <c r="X3078" s="85"/>
      <c r="Y3078" s="83"/>
    </row>
    <row r="3079" spans="1:25" ht="17.25">
      <c r="A3079" s="83"/>
      <c r="B3079" s="83"/>
      <c r="C3079" s="83"/>
      <c r="D3079" s="83"/>
      <c r="F3079" s="40"/>
      <c r="G3079" s="40"/>
      <c r="H3079" s="83"/>
      <c r="I3079" s="83"/>
      <c r="J3079" s="84"/>
      <c r="K3079" s="83"/>
      <c r="L3079" s="83"/>
      <c r="M3079" s="83"/>
      <c r="N3079" s="83"/>
      <c r="O3079" s="83"/>
      <c r="P3079" s="83"/>
      <c r="Q3079" s="83"/>
      <c r="R3079" s="83"/>
      <c r="S3079" s="83"/>
      <c r="T3079" s="84"/>
      <c r="U3079" s="83"/>
      <c r="V3079" s="83"/>
      <c r="W3079" s="84"/>
      <c r="X3079" s="85"/>
      <c r="Y3079" s="83"/>
    </row>
    <row r="3080" spans="1:25" ht="17.25">
      <c r="A3080" s="83"/>
      <c r="B3080" s="83"/>
      <c r="C3080" s="83"/>
      <c r="D3080" s="83"/>
      <c r="F3080" s="40"/>
      <c r="G3080" s="40"/>
      <c r="H3080" s="83"/>
      <c r="I3080" s="83"/>
      <c r="J3080" s="84"/>
      <c r="K3080" s="83"/>
      <c r="L3080" s="83"/>
      <c r="M3080" s="83"/>
      <c r="N3080" s="83"/>
      <c r="O3080" s="83"/>
      <c r="P3080" s="83"/>
      <c r="Q3080" s="83"/>
      <c r="R3080" s="83"/>
      <c r="S3080" s="83"/>
      <c r="T3080" s="84"/>
      <c r="U3080" s="83"/>
      <c r="V3080" s="83"/>
      <c r="W3080" s="84"/>
      <c r="X3080" s="85"/>
      <c r="Y3080" s="83"/>
    </row>
    <row r="3081" spans="1:25" ht="17.25">
      <c r="A3081" s="83"/>
      <c r="B3081" s="83"/>
      <c r="C3081" s="83"/>
      <c r="D3081" s="83"/>
      <c r="F3081" s="40"/>
      <c r="G3081" s="40"/>
      <c r="H3081" s="83"/>
      <c r="I3081" s="83"/>
      <c r="J3081" s="84"/>
      <c r="K3081" s="83"/>
      <c r="L3081" s="83"/>
      <c r="M3081" s="83"/>
      <c r="N3081" s="83"/>
      <c r="O3081" s="83"/>
      <c r="P3081" s="83"/>
      <c r="Q3081" s="83"/>
      <c r="R3081" s="83"/>
      <c r="S3081" s="83"/>
      <c r="T3081" s="84"/>
      <c r="U3081" s="83"/>
      <c r="V3081" s="83"/>
      <c r="W3081" s="84"/>
      <c r="X3081" s="85"/>
      <c r="Y3081" s="83"/>
    </row>
    <row r="3082" spans="1:25" ht="17.25">
      <c r="A3082" s="83"/>
      <c r="B3082" s="83"/>
      <c r="C3082" s="83"/>
      <c r="D3082" s="83"/>
      <c r="F3082" s="40"/>
      <c r="G3082" s="40"/>
      <c r="H3082" s="83"/>
      <c r="I3082" s="83"/>
      <c r="J3082" s="84"/>
      <c r="K3082" s="83"/>
      <c r="L3082" s="83"/>
      <c r="M3082" s="83"/>
      <c r="N3082" s="83"/>
      <c r="O3082" s="83"/>
      <c r="P3082" s="83"/>
      <c r="Q3082" s="83"/>
      <c r="R3082" s="83"/>
      <c r="S3082" s="83"/>
      <c r="T3082" s="84"/>
      <c r="U3082" s="83"/>
      <c r="V3082" s="83"/>
      <c r="W3082" s="84"/>
      <c r="X3082" s="85"/>
      <c r="Y3082" s="83"/>
    </row>
    <row r="3083" spans="1:25" ht="17.25">
      <c r="A3083" s="83"/>
      <c r="B3083" s="83"/>
      <c r="C3083" s="83"/>
      <c r="D3083" s="83"/>
      <c r="F3083" s="40"/>
      <c r="G3083" s="40"/>
      <c r="H3083" s="83"/>
      <c r="I3083" s="83"/>
      <c r="J3083" s="84"/>
      <c r="K3083" s="83"/>
      <c r="L3083" s="83"/>
      <c r="M3083" s="83"/>
      <c r="N3083" s="83"/>
      <c r="O3083" s="83"/>
      <c r="P3083" s="83"/>
      <c r="Q3083" s="83"/>
      <c r="R3083" s="83"/>
      <c r="S3083" s="83"/>
      <c r="T3083" s="84"/>
      <c r="U3083" s="83"/>
      <c r="V3083" s="83"/>
      <c r="W3083" s="84"/>
      <c r="X3083" s="85"/>
      <c r="Y3083" s="83"/>
    </row>
    <row r="3084" spans="1:25" ht="17.25">
      <c r="A3084" s="83"/>
      <c r="B3084" s="83"/>
      <c r="C3084" s="83"/>
      <c r="D3084" s="83"/>
      <c r="F3084" s="40"/>
      <c r="G3084" s="40"/>
      <c r="H3084" s="83"/>
      <c r="I3084" s="83"/>
      <c r="J3084" s="84"/>
      <c r="K3084" s="83"/>
      <c r="L3084" s="83"/>
      <c r="M3084" s="83"/>
      <c r="N3084" s="83"/>
      <c r="O3084" s="83"/>
      <c r="P3084" s="83"/>
      <c r="Q3084" s="83"/>
      <c r="R3084" s="83"/>
      <c r="S3084" s="83"/>
      <c r="T3084" s="84"/>
      <c r="U3084" s="83"/>
      <c r="V3084" s="83"/>
      <c r="W3084" s="84"/>
      <c r="X3084" s="85"/>
      <c r="Y3084" s="83"/>
    </row>
    <row r="3085" spans="1:25" ht="17.25">
      <c r="A3085" s="83"/>
      <c r="B3085" s="83"/>
      <c r="C3085" s="83"/>
      <c r="D3085" s="83"/>
      <c r="F3085" s="40"/>
      <c r="G3085" s="40"/>
      <c r="H3085" s="83"/>
      <c r="I3085" s="83"/>
      <c r="J3085" s="84"/>
      <c r="K3085" s="83"/>
      <c r="L3085" s="83"/>
      <c r="M3085" s="83"/>
      <c r="N3085" s="83"/>
      <c r="O3085" s="83"/>
      <c r="P3085" s="83"/>
      <c r="Q3085" s="83"/>
      <c r="R3085" s="83"/>
      <c r="S3085" s="83"/>
      <c r="T3085" s="84"/>
      <c r="U3085" s="83"/>
      <c r="V3085" s="83"/>
      <c r="W3085" s="84"/>
      <c r="X3085" s="85"/>
      <c r="Y3085" s="83"/>
    </row>
    <row r="3086" spans="1:25" ht="17.25">
      <c r="A3086" s="83"/>
      <c r="B3086" s="83"/>
      <c r="C3086" s="83"/>
      <c r="D3086" s="83"/>
      <c r="F3086" s="40"/>
      <c r="G3086" s="40"/>
      <c r="H3086" s="83"/>
      <c r="I3086" s="83"/>
      <c r="J3086" s="84"/>
      <c r="K3086" s="83"/>
      <c r="L3086" s="83"/>
      <c r="M3086" s="83"/>
      <c r="N3086" s="83"/>
      <c r="O3086" s="83"/>
      <c r="P3086" s="83"/>
      <c r="Q3086" s="83"/>
      <c r="R3086" s="83"/>
      <c r="S3086" s="83"/>
      <c r="T3086" s="84"/>
      <c r="U3086" s="83"/>
      <c r="V3086" s="83"/>
      <c r="W3086" s="84"/>
      <c r="X3086" s="85"/>
      <c r="Y3086" s="83"/>
    </row>
    <row r="3087" spans="1:25" ht="17.25">
      <c r="A3087" s="83"/>
      <c r="B3087" s="83"/>
      <c r="C3087" s="83"/>
      <c r="D3087" s="83"/>
      <c r="F3087" s="40"/>
      <c r="G3087" s="40"/>
      <c r="H3087" s="83"/>
      <c r="I3087" s="83"/>
      <c r="J3087" s="84"/>
      <c r="K3087" s="83"/>
      <c r="L3087" s="83"/>
      <c r="M3087" s="83"/>
      <c r="N3087" s="83"/>
      <c r="O3087" s="83"/>
      <c r="P3087" s="83"/>
      <c r="Q3087" s="83"/>
      <c r="R3087" s="83"/>
      <c r="S3087" s="83"/>
      <c r="T3087" s="84"/>
      <c r="U3087" s="83"/>
      <c r="V3087" s="83"/>
      <c r="W3087" s="84"/>
      <c r="X3087" s="85"/>
      <c r="Y3087" s="83"/>
    </row>
    <row r="3088" spans="1:25" ht="17.25">
      <c r="A3088" s="83"/>
      <c r="B3088" s="83"/>
      <c r="C3088" s="83"/>
      <c r="D3088" s="83"/>
      <c r="F3088" s="40"/>
      <c r="G3088" s="40"/>
      <c r="H3088" s="83"/>
      <c r="I3088" s="83"/>
      <c r="J3088" s="84"/>
      <c r="K3088" s="83"/>
      <c r="L3088" s="83"/>
      <c r="M3088" s="83"/>
      <c r="N3088" s="83"/>
      <c r="O3088" s="83"/>
      <c r="P3088" s="83"/>
      <c r="Q3088" s="83"/>
      <c r="R3088" s="83"/>
      <c r="S3088" s="83"/>
      <c r="T3088" s="84"/>
      <c r="U3088" s="83"/>
      <c r="V3088" s="83"/>
      <c r="W3088" s="84"/>
      <c r="X3088" s="85"/>
      <c r="Y3088" s="83"/>
    </row>
    <row r="3089" spans="1:25" ht="17.25">
      <c r="A3089" s="83"/>
      <c r="B3089" s="83"/>
      <c r="C3089" s="83"/>
      <c r="D3089" s="83"/>
      <c r="F3089" s="40"/>
      <c r="G3089" s="40"/>
      <c r="H3089" s="83"/>
      <c r="I3089" s="83"/>
      <c r="J3089" s="84"/>
      <c r="K3089" s="83"/>
      <c r="L3089" s="83"/>
      <c r="M3089" s="84"/>
      <c r="N3089" s="83"/>
      <c r="O3089" s="83"/>
      <c r="P3089" s="83"/>
      <c r="Q3089" s="83"/>
      <c r="R3089" s="83"/>
      <c r="S3089" s="83"/>
      <c r="T3089" s="84"/>
      <c r="U3089" s="83"/>
      <c r="V3089" s="83"/>
      <c r="W3089" s="84"/>
      <c r="X3089" s="85"/>
      <c r="Y3089" s="83"/>
    </row>
    <row r="3090" spans="1:25" ht="17.25">
      <c r="A3090" s="83"/>
      <c r="B3090" s="83"/>
      <c r="C3090" s="83"/>
      <c r="D3090" s="83"/>
      <c r="F3090" s="40"/>
      <c r="G3090" s="40"/>
      <c r="H3090" s="83"/>
      <c r="I3090" s="83"/>
      <c r="J3090" s="84"/>
      <c r="K3090" s="83"/>
      <c r="L3090" s="83"/>
      <c r="M3090" s="84"/>
      <c r="N3090" s="83"/>
      <c r="O3090" s="83"/>
      <c r="P3090" s="83"/>
      <c r="Q3090" s="83"/>
      <c r="R3090" s="83"/>
      <c r="S3090" s="83"/>
      <c r="T3090" s="84"/>
      <c r="U3090" s="83"/>
      <c r="V3090" s="83"/>
      <c r="W3090" s="84"/>
      <c r="X3090" s="85"/>
      <c r="Y3090" s="83"/>
    </row>
    <row r="3091" spans="1:25" ht="17.25">
      <c r="A3091" s="83"/>
      <c r="B3091" s="83"/>
      <c r="C3091" s="83"/>
      <c r="D3091" s="83"/>
      <c r="F3091" s="40"/>
      <c r="G3091" s="40"/>
      <c r="H3091" s="83"/>
      <c r="I3091" s="83"/>
      <c r="J3091" s="84"/>
      <c r="K3091" s="83"/>
      <c r="L3091" s="83"/>
      <c r="M3091" s="83"/>
      <c r="N3091" s="83"/>
      <c r="O3091" s="83"/>
      <c r="P3091" s="83"/>
      <c r="Q3091" s="83"/>
      <c r="R3091" s="83"/>
      <c r="S3091" s="83"/>
      <c r="T3091" s="84"/>
      <c r="U3091" s="83"/>
      <c r="V3091" s="83"/>
      <c r="W3091" s="84"/>
      <c r="X3091" s="85"/>
      <c r="Y3091" s="83"/>
    </row>
    <row r="3092" spans="1:25" ht="17.25">
      <c r="A3092" s="83"/>
      <c r="B3092" s="83"/>
      <c r="C3092" s="83"/>
      <c r="D3092" s="83"/>
      <c r="F3092" s="40"/>
      <c r="G3092" s="40"/>
      <c r="H3092" s="83"/>
      <c r="I3092" s="83"/>
      <c r="J3092" s="84"/>
      <c r="K3092" s="83"/>
      <c r="L3092" s="83"/>
      <c r="M3092" s="84"/>
      <c r="N3092" s="83"/>
      <c r="O3092" s="83"/>
      <c r="P3092" s="83"/>
      <c r="Q3092" s="83"/>
      <c r="R3092" s="83"/>
      <c r="S3092" s="83"/>
      <c r="T3092" s="84"/>
      <c r="U3092" s="83"/>
      <c r="V3092" s="83"/>
      <c r="W3092" s="84"/>
      <c r="X3092" s="85"/>
      <c r="Y3092" s="83"/>
    </row>
    <row r="3093" spans="1:25" ht="17.25">
      <c r="A3093" s="83"/>
      <c r="B3093" s="83"/>
      <c r="C3093" s="83"/>
      <c r="D3093" s="83"/>
      <c r="F3093" s="40"/>
      <c r="G3093" s="40"/>
      <c r="H3093" s="83"/>
      <c r="I3093" s="83"/>
      <c r="J3093" s="84"/>
      <c r="K3093" s="83"/>
      <c r="L3093" s="83"/>
      <c r="M3093" s="83"/>
      <c r="N3093" s="83"/>
      <c r="O3093" s="83"/>
      <c r="P3093" s="83"/>
      <c r="Q3093" s="83"/>
      <c r="R3093" s="83"/>
      <c r="S3093" s="83"/>
      <c r="T3093" s="84"/>
      <c r="U3093" s="83"/>
      <c r="V3093" s="83"/>
      <c r="W3093" s="84"/>
      <c r="X3093" s="85"/>
      <c r="Y3093" s="83"/>
    </row>
    <row r="3094" spans="1:25" ht="17.25">
      <c r="A3094" s="83"/>
      <c r="B3094" s="83"/>
      <c r="C3094" s="83"/>
      <c r="D3094" s="83"/>
      <c r="F3094" s="40"/>
      <c r="G3094" s="40"/>
      <c r="H3094" s="83"/>
      <c r="I3094" s="83"/>
      <c r="J3094" s="84"/>
      <c r="K3094" s="83"/>
      <c r="L3094" s="83"/>
      <c r="M3094" s="84"/>
      <c r="N3094" s="83"/>
      <c r="O3094" s="83"/>
      <c r="P3094" s="83"/>
      <c r="Q3094" s="83"/>
      <c r="R3094" s="83"/>
      <c r="S3094" s="83"/>
      <c r="T3094" s="84"/>
      <c r="U3094" s="83"/>
      <c r="V3094" s="83"/>
      <c r="W3094" s="84"/>
      <c r="X3094" s="85"/>
      <c r="Y3094" s="83"/>
    </row>
    <row r="3095" spans="1:25" ht="17.25">
      <c r="A3095" s="83"/>
      <c r="B3095" s="83"/>
      <c r="C3095" s="83"/>
      <c r="D3095" s="83"/>
      <c r="F3095" s="40"/>
      <c r="G3095" s="40"/>
      <c r="H3095" s="83"/>
      <c r="I3095" s="83"/>
      <c r="J3095" s="84"/>
      <c r="K3095" s="83"/>
      <c r="L3095" s="83"/>
      <c r="M3095" s="84"/>
      <c r="N3095" s="83"/>
      <c r="O3095" s="83"/>
      <c r="P3095" s="83"/>
      <c r="Q3095" s="83"/>
      <c r="R3095" s="83"/>
      <c r="S3095" s="83"/>
      <c r="T3095" s="84"/>
      <c r="U3095" s="83"/>
      <c r="V3095" s="83"/>
      <c r="W3095" s="84"/>
      <c r="X3095" s="85"/>
      <c r="Y3095" s="83"/>
    </row>
    <row r="3096" spans="1:25" ht="17.25">
      <c r="A3096" s="83"/>
      <c r="B3096" s="83"/>
      <c r="C3096" s="83"/>
      <c r="D3096" s="83"/>
      <c r="F3096" s="40"/>
      <c r="G3096" s="40"/>
      <c r="H3096" s="83"/>
      <c r="I3096" s="83"/>
      <c r="J3096" s="84"/>
      <c r="K3096" s="83"/>
      <c r="L3096" s="83"/>
      <c r="M3096" s="84"/>
      <c r="N3096" s="83"/>
      <c r="O3096" s="83"/>
      <c r="P3096" s="83"/>
      <c r="Q3096" s="83"/>
      <c r="R3096" s="83"/>
      <c r="S3096" s="83"/>
      <c r="T3096" s="84"/>
      <c r="U3096" s="83"/>
      <c r="V3096" s="83"/>
      <c r="W3096" s="84"/>
      <c r="X3096" s="85"/>
      <c r="Y3096" s="83"/>
    </row>
    <row r="3097" spans="1:25" ht="17.25">
      <c r="A3097" s="83"/>
      <c r="B3097" s="83"/>
      <c r="C3097" s="83"/>
      <c r="D3097" s="83"/>
      <c r="F3097" s="40"/>
      <c r="G3097" s="40"/>
      <c r="H3097" s="83"/>
      <c r="I3097" s="83"/>
      <c r="J3097" s="84"/>
      <c r="K3097" s="83"/>
      <c r="L3097" s="83"/>
      <c r="M3097" s="84"/>
      <c r="N3097" s="83"/>
      <c r="O3097" s="83"/>
      <c r="P3097" s="83"/>
      <c r="Q3097" s="83"/>
      <c r="R3097" s="83"/>
      <c r="S3097" s="83"/>
      <c r="T3097" s="84"/>
      <c r="U3097" s="83"/>
      <c r="V3097" s="83"/>
      <c r="W3097" s="84"/>
      <c r="X3097" s="85"/>
      <c r="Y3097" s="83"/>
    </row>
    <row r="3098" spans="1:25" ht="17.25">
      <c r="A3098" s="83"/>
      <c r="B3098" s="83"/>
      <c r="C3098" s="83"/>
      <c r="D3098" s="83"/>
      <c r="F3098" s="40"/>
      <c r="G3098" s="40"/>
      <c r="H3098" s="83"/>
      <c r="I3098" s="83"/>
      <c r="J3098" s="84"/>
      <c r="K3098" s="83"/>
      <c r="L3098" s="83"/>
      <c r="M3098" s="83"/>
      <c r="N3098" s="83"/>
      <c r="O3098" s="83"/>
      <c r="P3098" s="83"/>
      <c r="Q3098" s="83"/>
      <c r="R3098" s="83"/>
      <c r="S3098" s="83"/>
      <c r="T3098" s="84"/>
      <c r="U3098" s="83"/>
      <c r="V3098" s="83"/>
      <c r="W3098" s="84"/>
      <c r="X3098" s="85"/>
      <c r="Y3098" s="83"/>
    </row>
    <row r="3099" spans="1:25" ht="17.25">
      <c r="A3099" s="83"/>
      <c r="B3099" s="83"/>
      <c r="C3099" s="83"/>
      <c r="D3099" s="83"/>
      <c r="F3099" s="40"/>
      <c r="G3099" s="40"/>
      <c r="H3099" s="83"/>
      <c r="I3099" s="83"/>
      <c r="J3099" s="84"/>
      <c r="K3099" s="83"/>
      <c r="L3099" s="83"/>
      <c r="M3099" s="83"/>
      <c r="N3099" s="83"/>
      <c r="O3099" s="83"/>
      <c r="P3099" s="83"/>
      <c r="Q3099" s="83"/>
      <c r="R3099" s="83"/>
      <c r="S3099" s="83"/>
      <c r="T3099" s="84"/>
      <c r="U3099" s="83"/>
      <c r="V3099" s="83"/>
      <c r="W3099" s="84"/>
      <c r="X3099" s="85"/>
      <c r="Y3099" s="83"/>
    </row>
    <row r="3100" spans="1:25" ht="17.25">
      <c r="A3100" s="83"/>
      <c r="B3100" s="83"/>
      <c r="C3100" s="83"/>
      <c r="D3100" s="83"/>
      <c r="F3100" s="40"/>
      <c r="G3100" s="40"/>
      <c r="H3100" s="83"/>
      <c r="I3100" s="83"/>
      <c r="J3100" s="84"/>
      <c r="K3100" s="83"/>
      <c r="L3100" s="83"/>
      <c r="M3100" s="83"/>
      <c r="N3100" s="83"/>
      <c r="O3100" s="83"/>
      <c r="P3100" s="83"/>
      <c r="Q3100" s="83"/>
      <c r="R3100" s="83"/>
      <c r="S3100" s="83"/>
      <c r="T3100" s="84"/>
      <c r="U3100" s="83"/>
      <c r="V3100" s="83"/>
      <c r="W3100" s="84"/>
      <c r="X3100" s="85"/>
      <c r="Y3100" s="83"/>
    </row>
    <row r="3101" spans="1:25" ht="17.25">
      <c r="A3101" s="83"/>
      <c r="B3101" s="83"/>
      <c r="C3101" s="83"/>
      <c r="D3101" s="83"/>
      <c r="F3101" s="40"/>
      <c r="G3101" s="40"/>
      <c r="H3101" s="83"/>
      <c r="I3101" s="83"/>
      <c r="J3101" s="84"/>
      <c r="K3101" s="83"/>
      <c r="L3101" s="83"/>
      <c r="M3101" s="83"/>
      <c r="N3101" s="83"/>
      <c r="O3101" s="83"/>
      <c r="P3101" s="83"/>
      <c r="Q3101" s="83"/>
      <c r="R3101" s="83"/>
      <c r="S3101" s="83"/>
      <c r="T3101" s="84"/>
      <c r="U3101" s="83"/>
      <c r="V3101" s="83"/>
      <c r="W3101" s="84"/>
      <c r="X3101" s="85"/>
      <c r="Y3101" s="83"/>
    </row>
    <row r="3102" spans="1:25" ht="17.25">
      <c r="A3102" s="83"/>
      <c r="B3102" s="83"/>
      <c r="C3102" s="83"/>
      <c r="D3102" s="83"/>
      <c r="F3102" s="40"/>
      <c r="G3102" s="40"/>
      <c r="H3102" s="83"/>
      <c r="I3102" s="83"/>
      <c r="J3102" s="84"/>
      <c r="K3102" s="83"/>
      <c r="L3102" s="83"/>
      <c r="M3102" s="83"/>
      <c r="N3102" s="83"/>
      <c r="O3102" s="83"/>
      <c r="P3102" s="83"/>
      <c r="Q3102" s="83"/>
      <c r="R3102" s="83"/>
      <c r="S3102" s="83"/>
      <c r="T3102" s="84"/>
      <c r="U3102" s="83"/>
      <c r="V3102" s="83"/>
      <c r="W3102" s="84"/>
      <c r="X3102" s="85"/>
      <c r="Y3102" s="83"/>
    </row>
    <row r="3103" spans="1:25" ht="17.25">
      <c r="A3103" s="83"/>
      <c r="B3103" s="83"/>
      <c r="C3103" s="83"/>
      <c r="D3103" s="83"/>
      <c r="F3103" s="40"/>
      <c r="G3103" s="40"/>
      <c r="H3103" s="83"/>
      <c r="I3103" s="83"/>
      <c r="J3103" s="84"/>
      <c r="K3103" s="83"/>
      <c r="L3103" s="83"/>
      <c r="M3103" s="83"/>
      <c r="N3103" s="83"/>
      <c r="O3103" s="83"/>
      <c r="P3103" s="83"/>
      <c r="Q3103" s="83"/>
      <c r="R3103" s="83"/>
      <c r="S3103" s="83"/>
      <c r="T3103" s="84"/>
      <c r="U3103" s="83"/>
      <c r="V3103" s="83"/>
      <c r="W3103" s="84"/>
      <c r="X3103" s="85"/>
      <c r="Y3103" s="83"/>
    </row>
    <row r="3104" spans="1:25" ht="17.25">
      <c r="A3104" s="83"/>
      <c r="B3104" s="83"/>
      <c r="C3104" s="83"/>
      <c r="D3104" s="83"/>
      <c r="F3104" s="40"/>
      <c r="G3104" s="40"/>
      <c r="H3104" s="83"/>
      <c r="I3104" s="83"/>
      <c r="J3104" s="84"/>
      <c r="K3104" s="83"/>
      <c r="L3104" s="83"/>
      <c r="M3104" s="83"/>
      <c r="N3104" s="83"/>
      <c r="O3104" s="83"/>
      <c r="P3104" s="83"/>
      <c r="Q3104" s="83"/>
      <c r="R3104" s="83"/>
      <c r="S3104" s="83"/>
      <c r="T3104" s="84"/>
      <c r="U3104" s="83"/>
      <c r="V3104" s="83"/>
      <c r="W3104" s="84"/>
      <c r="X3104" s="85"/>
      <c r="Y3104" s="83"/>
    </row>
    <row r="3105" spans="1:25" ht="17.25">
      <c r="A3105" s="83"/>
      <c r="B3105" s="83"/>
      <c r="C3105" s="83"/>
      <c r="D3105" s="83"/>
      <c r="F3105" s="40"/>
      <c r="G3105" s="40"/>
      <c r="H3105" s="83"/>
      <c r="I3105" s="83"/>
      <c r="J3105" s="84"/>
      <c r="K3105" s="83"/>
      <c r="L3105" s="83"/>
      <c r="M3105" s="83"/>
      <c r="N3105" s="83"/>
      <c r="O3105" s="83"/>
      <c r="P3105" s="83"/>
      <c r="Q3105" s="83"/>
      <c r="R3105" s="83"/>
      <c r="S3105" s="83"/>
      <c r="T3105" s="84"/>
      <c r="U3105" s="83"/>
      <c r="V3105" s="83"/>
      <c r="W3105" s="84"/>
      <c r="X3105" s="85"/>
      <c r="Y3105" s="83"/>
    </row>
    <row r="3106" spans="1:25" ht="17.25">
      <c r="A3106" s="83"/>
      <c r="B3106" s="83"/>
      <c r="C3106" s="83"/>
      <c r="D3106" s="83"/>
      <c r="F3106" s="40"/>
      <c r="G3106" s="40"/>
      <c r="H3106" s="83"/>
      <c r="I3106" s="83"/>
      <c r="J3106" s="84"/>
      <c r="K3106" s="83"/>
      <c r="L3106" s="83"/>
      <c r="M3106" s="83"/>
      <c r="N3106" s="83"/>
      <c r="O3106" s="83"/>
      <c r="P3106" s="83"/>
      <c r="Q3106" s="83"/>
      <c r="R3106" s="83"/>
      <c r="S3106" s="83"/>
      <c r="T3106" s="84"/>
      <c r="U3106" s="83"/>
      <c r="V3106" s="83"/>
      <c r="W3106" s="84"/>
      <c r="X3106" s="85"/>
      <c r="Y3106" s="83"/>
    </row>
    <row r="3107" spans="1:25" ht="17.25">
      <c r="A3107" s="83"/>
      <c r="B3107" s="83"/>
      <c r="C3107" s="83"/>
      <c r="D3107" s="83"/>
      <c r="F3107" s="40"/>
      <c r="G3107" s="40"/>
      <c r="H3107" s="83"/>
      <c r="I3107" s="83"/>
      <c r="J3107" s="84"/>
      <c r="K3107" s="83"/>
      <c r="L3107" s="83"/>
      <c r="M3107" s="83"/>
      <c r="N3107" s="83"/>
      <c r="O3107" s="83"/>
      <c r="P3107" s="83"/>
      <c r="Q3107" s="83"/>
      <c r="R3107" s="83"/>
      <c r="S3107" s="83"/>
      <c r="T3107" s="84"/>
      <c r="U3107" s="83"/>
      <c r="V3107" s="83"/>
      <c r="W3107" s="84"/>
      <c r="X3107" s="85"/>
      <c r="Y3107" s="83"/>
    </row>
    <row r="3108" spans="1:25" ht="17.25">
      <c r="A3108" s="83"/>
      <c r="B3108" s="83"/>
      <c r="C3108" s="83"/>
      <c r="D3108" s="83"/>
      <c r="F3108" s="40"/>
      <c r="G3108" s="40"/>
      <c r="H3108" s="83"/>
      <c r="I3108" s="83"/>
      <c r="J3108" s="84"/>
      <c r="K3108" s="83"/>
      <c r="L3108" s="83"/>
      <c r="M3108" s="83"/>
      <c r="N3108" s="83"/>
      <c r="O3108" s="83"/>
      <c r="P3108" s="83"/>
      <c r="Q3108" s="83"/>
      <c r="R3108" s="83"/>
      <c r="S3108" s="83"/>
      <c r="T3108" s="84"/>
      <c r="U3108" s="83"/>
      <c r="V3108" s="83"/>
      <c r="W3108" s="84"/>
      <c r="X3108" s="85"/>
      <c r="Y3108" s="83"/>
    </row>
    <row r="3109" spans="1:25" ht="17.25">
      <c r="A3109" s="83"/>
      <c r="B3109" s="83"/>
      <c r="C3109" s="83"/>
      <c r="D3109" s="83"/>
      <c r="F3109" s="40"/>
      <c r="G3109" s="40"/>
      <c r="H3109" s="83"/>
      <c r="I3109" s="83"/>
      <c r="J3109" s="84"/>
      <c r="K3109" s="83"/>
      <c r="L3109" s="83"/>
      <c r="M3109" s="84"/>
      <c r="N3109" s="83"/>
      <c r="O3109" s="83"/>
      <c r="P3109" s="83"/>
      <c r="Q3109" s="83"/>
      <c r="R3109" s="83"/>
      <c r="S3109" s="83"/>
      <c r="T3109" s="84"/>
      <c r="U3109" s="83"/>
      <c r="V3109" s="83"/>
      <c r="W3109" s="84"/>
      <c r="X3109" s="85"/>
      <c r="Y3109" s="83"/>
    </row>
    <row r="3110" spans="1:25" ht="17.25">
      <c r="A3110" s="83"/>
      <c r="B3110" s="83"/>
      <c r="C3110" s="83"/>
      <c r="D3110" s="83"/>
      <c r="F3110" s="40"/>
      <c r="G3110" s="40"/>
      <c r="H3110" s="83"/>
      <c r="I3110" s="83"/>
      <c r="J3110" s="84"/>
      <c r="K3110" s="83"/>
      <c r="L3110" s="83"/>
      <c r="M3110" s="84"/>
      <c r="N3110" s="83"/>
      <c r="O3110" s="83"/>
      <c r="P3110" s="83"/>
      <c r="Q3110" s="83"/>
      <c r="R3110" s="83"/>
      <c r="S3110" s="83"/>
      <c r="T3110" s="84"/>
      <c r="U3110" s="83"/>
      <c r="V3110" s="83"/>
      <c r="W3110" s="84"/>
      <c r="X3110" s="85"/>
      <c r="Y3110" s="83"/>
    </row>
    <row r="3111" spans="1:25" ht="17.25">
      <c r="A3111" s="83"/>
      <c r="B3111" s="83"/>
      <c r="C3111" s="83"/>
      <c r="D3111" s="83"/>
      <c r="F3111" s="40"/>
      <c r="G3111" s="40"/>
      <c r="H3111" s="83"/>
      <c r="I3111" s="83"/>
      <c r="J3111" s="84"/>
      <c r="K3111" s="83"/>
      <c r="L3111" s="83"/>
      <c r="M3111" s="83"/>
      <c r="N3111" s="83"/>
      <c r="O3111" s="83"/>
      <c r="P3111" s="83"/>
      <c r="Q3111" s="83"/>
      <c r="R3111" s="83"/>
      <c r="S3111" s="83"/>
      <c r="T3111" s="84"/>
      <c r="U3111" s="83"/>
      <c r="V3111" s="83"/>
      <c r="W3111" s="84"/>
      <c r="X3111" s="85"/>
      <c r="Y3111" s="83"/>
    </row>
    <row r="3112" spans="1:25" ht="17.25">
      <c r="A3112" s="83"/>
      <c r="B3112" s="83"/>
      <c r="C3112" s="83"/>
      <c r="D3112" s="83"/>
      <c r="F3112" s="40"/>
      <c r="G3112" s="40"/>
      <c r="H3112" s="83"/>
      <c r="I3112" s="83"/>
      <c r="J3112" s="84"/>
      <c r="K3112" s="83"/>
      <c r="L3112" s="83"/>
      <c r="M3112" s="84"/>
      <c r="N3112" s="83"/>
      <c r="O3112" s="83"/>
      <c r="P3112" s="83"/>
      <c r="Q3112" s="83"/>
      <c r="R3112" s="83"/>
      <c r="S3112" s="83"/>
      <c r="T3112" s="84"/>
      <c r="U3112" s="83"/>
      <c r="V3112" s="83"/>
      <c r="W3112" s="84"/>
      <c r="X3112" s="85"/>
      <c r="Y3112" s="83"/>
    </row>
    <row r="3113" spans="1:25" ht="17.25">
      <c r="A3113" s="83"/>
      <c r="B3113" s="83"/>
      <c r="C3113" s="83"/>
      <c r="D3113" s="83"/>
      <c r="F3113" s="40"/>
      <c r="G3113" s="40"/>
      <c r="H3113" s="83"/>
      <c r="I3113" s="83"/>
      <c r="J3113" s="84"/>
      <c r="K3113" s="83"/>
      <c r="L3113" s="83"/>
      <c r="M3113" s="83"/>
      <c r="N3113" s="83"/>
      <c r="O3113" s="83"/>
      <c r="P3113" s="83"/>
      <c r="Q3113" s="83"/>
      <c r="R3113" s="83"/>
      <c r="S3113" s="83"/>
      <c r="T3113" s="84"/>
      <c r="U3113" s="83"/>
      <c r="V3113" s="83"/>
      <c r="W3113" s="84"/>
      <c r="X3113" s="85"/>
      <c r="Y3113" s="83"/>
    </row>
    <row r="3114" spans="1:25" ht="17.25">
      <c r="A3114" s="83"/>
      <c r="B3114" s="83"/>
      <c r="C3114" s="83"/>
      <c r="D3114" s="83"/>
      <c r="F3114" s="40"/>
      <c r="G3114" s="40"/>
      <c r="H3114" s="83"/>
      <c r="I3114" s="83"/>
      <c r="J3114" s="84"/>
      <c r="K3114" s="83"/>
      <c r="L3114" s="83"/>
      <c r="M3114" s="84"/>
      <c r="N3114" s="83"/>
      <c r="O3114" s="83"/>
      <c r="P3114" s="83"/>
      <c r="Q3114" s="83"/>
      <c r="R3114" s="83"/>
      <c r="S3114" s="83"/>
      <c r="T3114" s="84"/>
      <c r="U3114" s="83"/>
      <c r="V3114" s="83"/>
      <c r="W3114" s="84"/>
      <c r="X3114" s="85"/>
      <c r="Y3114" s="83"/>
    </row>
    <row r="3115" spans="1:25" ht="17.25">
      <c r="A3115" s="83"/>
      <c r="B3115" s="83"/>
      <c r="C3115" s="83"/>
      <c r="D3115" s="83"/>
      <c r="F3115" s="40"/>
      <c r="G3115" s="40"/>
      <c r="H3115" s="83"/>
      <c r="I3115" s="83"/>
      <c r="J3115" s="84"/>
      <c r="K3115" s="83"/>
      <c r="L3115" s="83"/>
      <c r="M3115" s="84"/>
      <c r="N3115" s="83"/>
      <c r="O3115" s="83"/>
      <c r="P3115" s="83"/>
      <c r="Q3115" s="83"/>
      <c r="R3115" s="83"/>
      <c r="S3115" s="83"/>
      <c r="T3115" s="84"/>
      <c r="U3115" s="83"/>
      <c r="V3115" s="83"/>
      <c r="W3115" s="84"/>
      <c r="X3115" s="85"/>
      <c r="Y3115" s="83"/>
    </row>
    <row r="3116" spans="1:25" ht="17.25">
      <c r="A3116" s="83"/>
      <c r="B3116" s="83"/>
      <c r="C3116" s="83"/>
      <c r="D3116" s="83"/>
      <c r="F3116" s="40"/>
      <c r="G3116" s="40"/>
      <c r="H3116" s="83"/>
      <c r="I3116" s="83"/>
      <c r="J3116" s="84"/>
      <c r="K3116" s="83"/>
      <c r="L3116" s="83"/>
      <c r="M3116" s="84"/>
      <c r="N3116" s="83"/>
      <c r="O3116" s="83"/>
      <c r="P3116" s="83"/>
      <c r="Q3116" s="83"/>
      <c r="R3116" s="83"/>
      <c r="S3116" s="83"/>
      <c r="T3116" s="84"/>
      <c r="U3116" s="83"/>
      <c r="V3116" s="83"/>
      <c r="W3116" s="84"/>
      <c r="X3116" s="85"/>
      <c r="Y3116" s="83"/>
    </row>
    <row r="3117" spans="1:25" ht="17.25">
      <c r="A3117" s="83"/>
      <c r="B3117" s="83"/>
      <c r="C3117" s="83"/>
      <c r="D3117" s="83"/>
      <c r="F3117" s="40"/>
      <c r="G3117" s="40"/>
      <c r="H3117" s="83"/>
      <c r="I3117" s="83"/>
      <c r="J3117" s="84"/>
      <c r="K3117" s="83"/>
      <c r="L3117" s="83"/>
      <c r="M3117" s="84"/>
      <c r="N3117" s="83"/>
      <c r="O3117" s="83"/>
      <c r="P3117" s="83"/>
      <c r="Q3117" s="83"/>
      <c r="R3117" s="83"/>
      <c r="S3117" s="83"/>
      <c r="T3117" s="84"/>
      <c r="U3117" s="83"/>
      <c r="V3117" s="83"/>
      <c r="W3117" s="84"/>
      <c r="X3117" s="85"/>
      <c r="Y3117" s="83"/>
    </row>
    <row r="3118" spans="1:25" ht="17.25">
      <c r="A3118" s="83"/>
      <c r="B3118" s="83"/>
      <c r="C3118" s="83"/>
      <c r="D3118" s="83"/>
      <c r="F3118" s="40"/>
      <c r="G3118" s="40"/>
      <c r="H3118" s="83"/>
      <c r="I3118" s="83"/>
      <c r="J3118" s="84"/>
      <c r="K3118" s="83"/>
      <c r="L3118" s="83"/>
      <c r="M3118" s="83"/>
      <c r="N3118" s="83"/>
      <c r="O3118" s="83"/>
      <c r="P3118" s="83"/>
      <c r="Q3118" s="83"/>
      <c r="R3118" s="83"/>
      <c r="S3118" s="83"/>
      <c r="T3118" s="84"/>
      <c r="U3118" s="83"/>
      <c r="V3118" s="83"/>
      <c r="W3118" s="84"/>
      <c r="X3118" s="85"/>
      <c r="Y3118" s="83"/>
    </row>
    <row r="3119" spans="1:25" ht="17.25">
      <c r="A3119" s="83"/>
      <c r="B3119" s="83"/>
      <c r="C3119" s="83"/>
      <c r="D3119" s="83"/>
      <c r="F3119" s="40"/>
      <c r="G3119" s="40"/>
      <c r="H3119" s="83"/>
      <c r="I3119" s="83"/>
      <c r="J3119" s="84"/>
      <c r="K3119" s="83"/>
      <c r="L3119" s="83"/>
      <c r="M3119" s="83"/>
      <c r="N3119" s="83"/>
      <c r="O3119" s="83"/>
      <c r="P3119" s="83"/>
      <c r="Q3119" s="83"/>
      <c r="R3119" s="83"/>
      <c r="S3119" s="83"/>
      <c r="T3119" s="84"/>
      <c r="U3119" s="83"/>
      <c r="V3119" s="83"/>
      <c r="W3119" s="84"/>
      <c r="X3119" s="85"/>
      <c r="Y3119" s="83"/>
    </row>
    <row r="3120" spans="1:25" ht="17.25">
      <c r="A3120" s="83"/>
      <c r="B3120" s="83"/>
      <c r="C3120" s="83"/>
      <c r="D3120" s="83"/>
      <c r="F3120" s="40"/>
      <c r="G3120" s="40"/>
      <c r="H3120" s="83"/>
      <c r="I3120" s="83"/>
      <c r="J3120" s="84"/>
      <c r="K3120" s="83"/>
      <c r="L3120" s="83"/>
      <c r="M3120" s="83"/>
      <c r="N3120" s="83"/>
      <c r="O3120" s="83"/>
      <c r="P3120" s="83"/>
      <c r="Q3120" s="83"/>
      <c r="R3120" s="83"/>
      <c r="S3120" s="83"/>
      <c r="T3120" s="84"/>
      <c r="U3120" s="83"/>
      <c r="V3120" s="83"/>
      <c r="W3120" s="84"/>
      <c r="X3120" s="85"/>
      <c r="Y3120" s="83"/>
    </row>
    <row r="3121" spans="1:25" ht="17.25">
      <c r="A3121" s="83"/>
      <c r="B3121" s="83"/>
      <c r="C3121" s="83"/>
      <c r="D3121" s="83"/>
      <c r="F3121" s="40"/>
      <c r="G3121" s="40"/>
      <c r="H3121" s="83"/>
      <c r="I3121" s="83"/>
      <c r="J3121" s="84"/>
      <c r="K3121" s="83"/>
      <c r="L3121" s="83"/>
      <c r="M3121" s="83"/>
      <c r="N3121" s="83"/>
      <c r="O3121" s="83"/>
      <c r="P3121" s="83"/>
      <c r="Q3121" s="83"/>
      <c r="R3121" s="83"/>
      <c r="S3121" s="83"/>
      <c r="T3121" s="84"/>
      <c r="U3121" s="83"/>
      <c r="V3121" s="83"/>
      <c r="W3121" s="84"/>
      <c r="X3121" s="85"/>
      <c r="Y3121" s="83"/>
    </row>
    <row r="3122" spans="1:25" ht="17.25">
      <c r="A3122" s="83"/>
      <c r="B3122" s="83"/>
      <c r="C3122" s="83"/>
      <c r="D3122" s="83"/>
      <c r="F3122" s="40"/>
      <c r="G3122" s="40"/>
      <c r="H3122" s="83"/>
      <c r="I3122" s="83"/>
      <c r="J3122" s="84"/>
      <c r="K3122" s="83"/>
      <c r="L3122" s="83"/>
      <c r="M3122" s="83"/>
      <c r="N3122" s="83"/>
      <c r="O3122" s="83"/>
      <c r="P3122" s="83"/>
      <c r="Q3122" s="83"/>
      <c r="R3122" s="83"/>
      <c r="S3122" s="83"/>
      <c r="T3122" s="84"/>
      <c r="U3122" s="83"/>
      <c r="V3122" s="83"/>
      <c r="W3122" s="84"/>
      <c r="X3122" s="85"/>
      <c r="Y3122" s="83"/>
    </row>
    <row r="3123" spans="1:25" ht="17.25">
      <c r="A3123" s="83"/>
      <c r="B3123" s="83"/>
      <c r="C3123" s="83"/>
      <c r="D3123" s="83"/>
      <c r="F3123" s="40"/>
      <c r="G3123" s="40"/>
      <c r="H3123" s="83"/>
      <c r="I3123" s="83"/>
      <c r="J3123" s="84"/>
      <c r="K3123" s="83"/>
      <c r="L3123" s="83"/>
      <c r="M3123" s="83"/>
      <c r="N3123" s="83"/>
      <c r="O3123" s="83"/>
      <c r="P3123" s="83"/>
      <c r="Q3123" s="83"/>
      <c r="R3123" s="83"/>
      <c r="S3123" s="83"/>
      <c r="T3123" s="84"/>
      <c r="U3123" s="83"/>
      <c r="V3123" s="83"/>
      <c r="W3123" s="84"/>
      <c r="X3123" s="85"/>
      <c r="Y3123" s="83"/>
    </row>
    <row r="3124" spans="1:25" ht="17.25">
      <c r="A3124" s="83"/>
      <c r="B3124" s="83"/>
      <c r="C3124" s="83"/>
      <c r="D3124" s="83"/>
      <c r="F3124" s="40"/>
      <c r="G3124" s="40"/>
      <c r="H3124" s="83"/>
      <c r="I3124" s="83"/>
      <c r="J3124" s="84"/>
      <c r="K3124" s="83"/>
      <c r="L3124" s="83"/>
      <c r="M3124" s="83"/>
      <c r="N3124" s="83"/>
      <c r="O3124" s="83"/>
      <c r="P3124" s="83"/>
      <c r="Q3124" s="83"/>
      <c r="R3124" s="83"/>
      <c r="S3124" s="83"/>
      <c r="T3124" s="84"/>
      <c r="U3124" s="83"/>
      <c r="V3124" s="83"/>
      <c r="W3124" s="84"/>
      <c r="X3124" s="85"/>
      <c r="Y3124" s="83"/>
    </row>
    <row r="3125" spans="1:25" ht="17.25">
      <c r="A3125" s="83"/>
      <c r="B3125" s="83"/>
      <c r="C3125" s="83"/>
      <c r="D3125" s="83"/>
      <c r="F3125" s="40"/>
      <c r="G3125" s="40"/>
      <c r="H3125" s="83"/>
      <c r="I3125" s="83"/>
      <c r="J3125" s="84"/>
      <c r="K3125" s="83"/>
      <c r="L3125" s="83"/>
      <c r="M3125" s="83"/>
      <c r="N3125" s="83"/>
      <c r="O3125" s="83"/>
      <c r="P3125" s="83"/>
      <c r="Q3125" s="83"/>
      <c r="R3125" s="83"/>
      <c r="S3125" s="83"/>
      <c r="T3125" s="84"/>
      <c r="U3125" s="83"/>
      <c r="V3125" s="83"/>
      <c r="W3125" s="84"/>
      <c r="X3125" s="85"/>
      <c r="Y3125" s="83"/>
    </row>
    <row r="3126" spans="1:25" ht="17.25">
      <c r="A3126" s="83"/>
      <c r="B3126" s="83"/>
      <c r="C3126" s="83"/>
      <c r="D3126" s="83"/>
      <c r="F3126" s="40"/>
      <c r="G3126" s="40"/>
      <c r="H3126" s="83"/>
      <c r="I3126" s="83"/>
      <c r="J3126" s="84"/>
      <c r="K3126" s="83"/>
      <c r="L3126" s="83"/>
      <c r="M3126" s="83"/>
      <c r="N3126" s="83"/>
      <c r="O3126" s="83"/>
      <c r="P3126" s="83"/>
      <c r="Q3126" s="83"/>
      <c r="R3126" s="83"/>
      <c r="S3126" s="83"/>
      <c r="T3126" s="84"/>
      <c r="U3126" s="83"/>
      <c r="V3126" s="83"/>
      <c r="W3126" s="84"/>
      <c r="X3126" s="85"/>
      <c r="Y3126" s="83"/>
    </row>
    <row r="3127" spans="1:25" ht="17.25">
      <c r="A3127" s="83"/>
      <c r="B3127" s="83"/>
      <c r="C3127" s="83"/>
      <c r="D3127" s="83"/>
      <c r="F3127" s="40"/>
      <c r="G3127" s="40"/>
      <c r="H3127" s="83"/>
      <c r="I3127" s="83"/>
      <c r="J3127" s="84"/>
      <c r="K3127" s="83"/>
      <c r="L3127" s="83"/>
      <c r="M3127" s="83"/>
      <c r="N3127" s="83"/>
      <c r="O3127" s="83"/>
      <c r="P3127" s="83"/>
      <c r="Q3127" s="83"/>
      <c r="R3127" s="83"/>
      <c r="S3127" s="83"/>
      <c r="T3127" s="84"/>
      <c r="U3127" s="83"/>
      <c r="V3127" s="83"/>
      <c r="W3127" s="84"/>
      <c r="X3127" s="85"/>
      <c r="Y3127" s="83"/>
    </row>
    <row r="3128" spans="1:25" ht="17.25">
      <c r="A3128" s="83"/>
      <c r="B3128" s="83"/>
      <c r="C3128" s="83"/>
      <c r="D3128" s="83"/>
      <c r="F3128" s="40"/>
      <c r="G3128" s="40"/>
      <c r="H3128" s="83"/>
      <c r="I3128" s="83"/>
      <c r="J3128" s="84"/>
      <c r="K3128" s="83"/>
      <c r="L3128" s="83"/>
      <c r="M3128" s="83"/>
      <c r="N3128" s="83"/>
      <c r="O3128" s="83"/>
      <c r="P3128" s="83"/>
      <c r="Q3128" s="83"/>
      <c r="R3128" s="83"/>
      <c r="S3128" s="83"/>
      <c r="T3128" s="84"/>
      <c r="U3128" s="83"/>
      <c r="V3128" s="83"/>
      <c r="W3128" s="84"/>
      <c r="X3128" s="85"/>
      <c r="Y3128" s="83"/>
    </row>
    <row r="3129" spans="1:25" ht="17.25">
      <c r="A3129" s="83"/>
      <c r="B3129" s="83"/>
      <c r="C3129" s="83"/>
      <c r="D3129" s="83"/>
      <c r="F3129" s="40"/>
      <c r="G3129" s="40"/>
      <c r="H3129" s="83"/>
      <c r="I3129" s="83"/>
      <c r="J3129" s="84"/>
      <c r="K3129" s="83"/>
      <c r="L3129" s="83"/>
      <c r="M3129" s="84"/>
      <c r="N3129" s="83"/>
      <c r="O3129" s="83"/>
      <c r="P3129" s="83"/>
      <c r="Q3129" s="83"/>
      <c r="R3129" s="83"/>
      <c r="S3129" s="83"/>
      <c r="T3129" s="84"/>
      <c r="U3129" s="83"/>
      <c r="V3129" s="83"/>
      <c r="W3129" s="84"/>
      <c r="X3129" s="85"/>
      <c r="Y3129" s="83"/>
    </row>
    <row r="3130" spans="1:25" ht="17.25">
      <c r="A3130" s="83"/>
      <c r="B3130" s="83"/>
      <c r="C3130" s="83"/>
      <c r="D3130" s="83"/>
      <c r="F3130" s="40"/>
      <c r="G3130" s="40"/>
      <c r="H3130" s="83"/>
      <c r="I3130" s="83"/>
      <c r="J3130" s="84"/>
      <c r="K3130" s="83"/>
      <c r="L3130" s="83"/>
      <c r="M3130" s="84"/>
      <c r="N3130" s="83"/>
      <c r="O3130" s="83"/>
      <c r="P3130" s="83"/>
      <c r="Q3130" s="83"/>
      <c r="R3130" s="83"/>
      <c r="S3130" s="83"/>
      <c r="T3130" s="84"/>
      <c r="U3130" s="83"/>
      <c r="V3130" s="83"/>
      <c r="W3130" s="84"/>
      <c r="X3130" s="85"/>
      <c r="Y3130" s="83"/>
    </row>
    <row r="3131" spans="1:25" ht="17.25">
      <c r="A3131" s="83"/>
      <c r="B3131" s="83"/>
      <c r="C3131" s="83"/>
      <c r="D3131" s="83"/>
      <c r="F3131" s="40"/>
      <c r="G3131" s="40"/>
      <c r="H3131" s="83"/>
      <c r="I3131" s="83"/>
      <c r="J3131" s="84"/>
      <c r="K3131" s="83"/>
      <c r="L3131" s="83"/>
      <c r="M3131" s="83"/>
      <c r="N3131" s="83"/>
      <c r="O3131" s="83"/>
      <c r="P3131" s="83"/>
      <c r="Q3131" s="83"/>
      <c r="R3131" s="83"/>
      <c r="S3131" s="83"/>
      <c r="T3131" s="84"/>
      <c r="U3131" s="83"/>
      <c r="V3131" s="83"/>
      <c r="W3131" s="84"/>
      <c r="X3131" s="85"/>
      <c r="Y3131" s="83"/>
    </row>
    <row r="3132" spans="1:25" ht="17.25">
      <c r="A3132" s="83"/>
      <c r="B3132" s="83"/>
      <c r="C3132" s="83"/>
      <c r="D3132" s="83"/>
      <c r="F3132" s="40"/>
      <c r="G3132" s="40"/>
      <c r="H3132" s="83"/>
      <c r="I3132" s="83"/>
      <c r="J3132" s="84"/>
      <c r="K3132" s="83"/>
      <c r="L3132" s="83"/>
      <c r="M3132" s="84"/>
      <c r="N3132" s="83"/>
      <c r="O3132" s="83"/>
      <c r="P3132" s="83"/>
      <c r="Q3132" s="83"/>
      <c r="R3132" s="83"/>
      <c r="S3132" s="83"/>
      <c r="T3132" s="84"/>
      <c r="U3132" s="83"/>
      <c r="V3132" s="83"/>
      <c r="W3132" s="84"/>
      <c r="X3132" s="85"/>
      <c r="Y3132" s="83"/>
    </row>
    <row r="3133" spans="1:25" ht="17.25">
      <c r="A3133" s="83"/>
      <c r="B3133" s="83"/>
      <c r="C3133" s="83"/>
      <c r="D3133" s="83"/>
      <c r="F3133" s="40"/>
      <c r="G3133" s="40"/>
      <c r="H3133" s="83"/>
      <c r="I3133" s="83"/>
      <c r="J3133" s="84"/>
      <c r="K3133" s="83"/>
      <c r="L3133" s="83"/>
      <c r="M3133" s="83"/>
      <c r="N3133" s="83"/>
      <c r="O3133" s="83"/>
      <c r="P3133" s="83"/>
      <c r="Q3133" s="83"/>
      <c r="R3133" s="83"/>
      <c r="S3133" s="83"/>
      <c r="T3133" s="84"/>
      <c r="U3133" s="83"/>
      <c r="V3133" s="83"/>
      <c r="W3133" s="84"/>
      <c r="X3133" s="85"/>
      <c r="Y3133" s="83"/>
    </row>
    <row r="3134" spans="1:25" ht="17.25">
      <c r="A3134" s="83"/>
      <c r="B3134" s="83"/>
      <c r="C3134" s="83"/>
      <c r="D3134" s="83"/>
      <c r="F3134" s="40"/>
      <c r="G3134" s="40"/>
      <c r="H3134" s="83"/>
      <c r="I3134" s="83"/>
      <c r="J3134" s="84"/>
      <c r="K3134" s="83"/>
      <c r="L3134" s="83"/>
      <c r="M3134" s="84"/>
      <c r="N3134" s="83"/>
      <c r="O3134" s="83"/>
      <c r="P3134" s="83"/>
      <c r="Q3134" s="83"/>
      <c r="R3134" s="83"/>
      <c r="S3134" s="83"/>
      <c r="T3134" s="84"/>
      <c r="U3134" s="83"/>
      <c r="V3134" s="83"/>
      <c r="W3134" s="84"/>
      <c r="X3134" s="85"/>
      <c r="Y3134" s="83"/>
    </row>
    <row r="3135" spans="1:25" ht="17.25">
      <c r="A3135" s="83"/>
      <c r="B3135" s="83"/>
      <c r="C3135" s="83"/>
      <c r="D3135" s="83"/>
      <c r="F3135" s="40"/>
      <c r="G3135" s="40"/>
      <c r="H3135" s="83"/>
      <c r="I3135" s="83"/>
      <c r="J3135" s="84"/>
      <c r="K3135" s="83"/>
      <c r="L3135" s="83"/>
      <c r="M3135" s="84"/>
      <c r="N3135" s="83"/>
      <c r="O3135" s="83"/>
      <c r="P3135" s="83"/>
      <c r="Q3135" s="83"/>
      <c r="R3135" s="83"/>
      <c r="S3135" s="83"/>
      <c r="T3135" s="84"/>
      <c r="U3135" s="83"/>
      <c r="V3135" s="83"/>
      <c r="W3135" s="84"/>
      <c r="X3135" s="85"/>
      <c r="Y3135" s="83"/>
    </row>
    <row r="3136" spans="1:25" ht="17.25">
      <c r="A3136" s="83"/>
      <c r="B3136" s="83"/>
      <c r="C3136" s="83"/>
      <c r="D3136" s="83"/>
      <c r="F3136" s="40"/>
      <c r="G3136" s="40"/>
      <c r="H3136" s="83"/>
      <c r="I3136" s="83"/>
      <c r="J3136" s="84"/>
      <c r="K3136" s="83"/>
      <c r="L3136" s="83"/>
      <c r="M3136" s="84"/>
      <c r="N3136" s="83"/>
      <c r="O3136" s="83"/>
      <c r="P3136" s="83"/>
      <c r="Q3136" s="83"/>
      <c r="R3136" s="83"/>
      <c r="S3136" s="83"/>
      <c r="T3136" s="84"/>
      <c r="U3136" s="83"/>
      <c r="V3136" s="83"/>
      <c r="W3136" s="84"/>
      <c r="X3136" s="85"/>
      <c r="Y3136" s="83"/>
    </row>
    <row r="3137" spans="1:25" ht="17.25">
      <c r="A3137" s="83"/>
      <c r="B3137" s="83"/>
      <c r="C3137" s="83"/>
      <c r="D3137" s="83"/>
      <c r="F3137" s="40"/>
      <c r="G3137" s="40"/>
      <c r="H3137" s="83"/>
      <c r="I3137" s="83"/>
      <c r="J3137" s="84"/>
      <c r="K3137" s="83"/>
      <c r="L3137" s="83"/>
      <c r="M3137" s="84"/>
      <c r="N3137" s="83"/>
      <c r="O3137" s="83"/>
      <c r="P3137" s="83"/>
      <c r="Q3137" s="83"/>
      <c r="R3137" s="83"/>
      <c r="S3137" s="83"/>
      <c r="T3137" s="84"/>
      <c r="U3137" s="83"/>
      <c r="V3137" s="83"/>
      <c r="W3137" s="84"/>
      <c r="X3137" s="85"/>
      <c r="Y3137" s="83"/>
    </row>
    <row r="3138" spans="1:25" ht="17.25">
      <c r="A3138" s="83"/>
      <c r="B3138" s="83"/>
      <c r="C3138" s="83"/>
      <c r="D3138" s="83"/>
      <c r="F3138" s="40"/>
      <c r="G3138" s="40"/>
      <c r="H3138" s="83"/>
      <c r="I3138" s="83"/>
      <c r="J3138" s="84"/>
      <c r="K3138" s="83"/>
      <c r="L3138" s="83"/>
      <c r="M3138" s="83"/>
      <c r="N3138" s="83"/>
      <c r="O3138" s="83"/>
      <c r="P3138" s="83"/>
      <c r="Q3138" s="83"/>
      <c r="R3138" s="83"/>
      <c r="S3138" s="83"/>
      <c r="T3138" s="84"/>
      <c r="U3138" s="83"/>
      <c r="V3138" s="83"/>
      <c r="W3138" s="84"/>
      <c r="X3138" s="85"/>
      <c r="Y3138" s="83"/>
    </row>
    <row r="3139" spans="1:25" ht="17.25">
      <c r="A3139" s="83"/>
      <c r="B3139" s="83"/>
      <c r="C3139" s="83"/>
      <c r="D3139" s="83"/>
      <c r="F3139" s="40"/>
      <c r="G3139" s="40"/>
      <c r="H3139" s="83"/>
      <c r="I3139" s="83"/>
      <c r="J3139" s="84"/>
      <c r="K3139" s="83"/>
      <c r="L3139" s="83"/>
      <c r="M3139" s="83"/>
      <c r="N3139" s="83"/>
      <c r="O3139" s="83"/>
      <c r="P3139" s="83"/>
      <c r="Q3139" s="83"/>
      <c r="R3139" s="83"/>
      <c r="S3139" s="83"/>
      <c r="T3139" s="84"/>
      <c r="U3139" s="83"/>
      <c r="V3139" s="83"/>
      <c r="W3139" s="84"/>
      <c r="X3139" s="85"/>
      <c r="Y3139" s="83"/>
    </row>
    <row r="3140" spans="1:25" ht="17.25">
      <c r="A3140" s="83"/>
      <c r="B3140" s="83"/>
      <c r="C3140" s="83"/>
      <c r="D3140" s="83"/>
      <c r="F3140" s="40"/>
      <c r="G3140" s="40"/>
      <c r="H3140" s="83"/>
      <c r="I3140" s="83"/>
      <c r="J3140" s="84"/>
      <c r="K3140" s="83"/>
      <c r="L3140" s="83"/>
      <c r="M3140" s="83"/>
      <c r="N3140" s="83"/>
      <c r="O3140" s="83"/>
      <c r="P3140" s="83"/>
      <c r="Q3140" s="83"/>
      <c r="R3140" s="83"/>
      <c r="S3140" s="83"/>
      <c r="T3140" s="84"/>
      <c r="U3140" s="83"/>
      <c r="V3140" s="83"/>
      <c r="W3140" s="84"/>
      <c r="X3140" s="85"/>
      <c r="Y3140" s="83"/>
    </row>
    <row r="3141" spans="1:25" ht="17.25">
      <c r="A3141" s="83"/>
      <c r="B3141" s="83"/>
      <c r="C3141" s="83"/>
      <c r="D3141" s="83"/>
      <c r="F3141" s="40"/>
      <c r="G3141" s="40"/>
      <c r="H3141" s="83"/>
      <c r="I3141" s="83"/>
      <c r="J3141" s="84"/>
      <c r="K3141" s="83"/>
      <c r="L3141" s="83"/>
      <c r="M3141" s="83"/>
      <c r="N3141" s="83"/>
      <c r="O3141" s="83"/>
      <c r="P3141" s="83"/>
      <c r="Q3141" s="83"/>
      <c r="R3141" s="83"/>
      <c r="S3141" s="83"/>
      <c r="T3141" s="84"/>
      <c r="U3141" s="83"/>
      <c r="V3141" s="83"/>
      <c r="W3141" s="84"/>
      <c r="X3141" s="85"/>
      <c r="Y3141" s="83"/>
    </row>
    <row r="3142" spans="1:25" ht="17.25">
      <c r="A3142" s="83"/>
      <c r="B3142" s="83"/>
      <c r="C3142" s="83"/>
      <c r="D3142" s="83"/>
      <c r="F3142" s="40"/>
      <c r="G3142" s="40"/>
      <c r="H3142" s="83"/>
      <c r="I3142" s="83"/>
      <c r="J3142" s="84"/>
      <c r="K3142" s="83"/>
      <c r="L3142" s="83"/>
      <c r="M3142" s="83"/>
      <c r="N3142" s="83"/>
      <c r="O3142" s="83"/>
      <c r="P3142" s="83"/>
      <c r="Q3142" s="83"/>
      <c r="R3142" s="83"/>
      <c r="S3142" s="83"/>
      <c r="T3142" s="84"/>
      <c r="U3142" s="83"/>
      <c r="V3142" s="83"/>
      <c r="W3142" s="84"/>
      <c r="X3142" s="85"/>
      <c r="Y3142" s="83"/>
    </row>
    <row r="3143" spans="1:25" ht="17.25">
      <c r="A3143" s="83"/>
      <c r="B3143" s="83"/>
      <c r="C3143" s="83"/>
      <c r="D3143" s="83"/>
      <c r="F3143" s="40"/>
      <c r="G3143" s="40"/>
      <c r="H3143" s="83"/>
      <c r="I3143" s="83"/>
      <c r="J3143" s="84"/>
      <c r="K3143" s="83"/>
      <c r="L3143" s="83"/>
      <c r="M3143" s="83"/>
      <c r="N3143" s="83"/>
      <c r="O3143" s="83"/>
      <c r="P3143" s="83"/>
      <c r="Q3143" s="83"/>
      <c r="R3143" s="83"/>
      <c r="S3143" s="83"/>
      <c r="T3143" s="84"/>
      <c r="U3143" s="83"/>
      <c r="V3143" s="83"/>
      <c r="W3143" s="84"/>
      <c r="X3143" s="85"/>
      <c r="Y3143" s="83"/>
    </row>
    <row r="3144" spans="1:25" ht="17.25">
      <c r="A3144" s="83"/>
      <c r="B3144" s="83"/>
      <c r="C3144" s="83"/>
      <c r="D3144" s="83"/>
      <c r="F3144" s="40"/>
      <c r="G3144" s="40"/>
      <c r="H3144" s="83"/>
      <c r="I3144" s="83"/>
      <c r="J3144" s="84"/>
      <c r="K3144" s="83"/>
      <c r="L3144" s="83"/>
      <c r="M3144" s="83"/>
      <c r="N3144" s="83"/>
      <c r="O3144" s="83"/>
      <c r="P3144" s="83"/>
      <c r="Q3144" s="83"/>
      <c r="R3144" s="83"/>
      <c r="S3144" s="83"/>
      <c r="T3144" s="84"/>
      <c r="U3144" s="83"/>
      <c r="V3144" s="83"/>
      <c r="W3144" s="84"/>
      <c r="X3144" s="85"/>
      <c r="Y3144" s="83"/>
    </row>
    <row r="3145" spans="1:25" ht="17.25">
      <c r="A3145" s="83"/>
      <c r="B3145" s="83"/>
      <c r="C3145" s="83"/>
      <c r="D3145" s="83"/>
      <c r="F3145" s="40"/>
      <c r="G3145" s="40"/>
      <c r="H3145" s="83"/>
      <c r="I3145" s="83"/>
      <c r="J3145" s="84"/>
      <c r="K3145" s="83"/>
      <c r="L3145" s="83"/>
      <c r="M3145" s="83"/>
      <c r="N3145" s="83"/>
      <c r="O3145" s="83"/>
      <c r="P3145" s="83"/>
      <c r="Q3145" s="83"/>
      <c r="R3145" s="83"/>
      <c r="S3145" s="83"/>
      <c r="T3145" s="84"/>
      <c r="U3145" s="83"/>
      <c r="V3145" s="83"/>
      <c r="W3145" s="84"/>
      <c r="X3145" s="85"/>
      <c r="Y3145" s="83"/>
    </row>
    <row r="3146" spans="1:25" ht="17.25">
      <c r="A3146" s="83"/>
      <c r="B3146" s="83"/>
      <c r="C3146" s="83"/>
      <c r="D3146" s="83"/>
      <c r="F3146" s="40"/>
      <c r="G3146" s="40"/>
      <c r="H3146" s="83"/>
      <c r="I3146" s="83"/>
      <c r="J3146" s="84"/>
      <c r="K3146" s="83"/>
      <c r="L3146" s="83"/>
      <c r="M3146" s="83"/>
      <c r="N3146" s="83"/>
      <c r="O3146" s="83"/>
      <c r="P3146" s="83"/>
      <c r="Q3146" s="83"/>
      <c r="R3146" s="83"/>
      <c r="S3146" s="83"/>
      <c r="T3146" s="84"/>
      <c r="U3146" s="83"/>
      <c r="V3146" s="83"/>
      <c r="W3146" s="84"/>
      <c r="X3146" s="85"/>
      <c r="Y3146" s="83"/>
    </row>
    <row r="3147" spans="1:25" ht="17.25">
      <c r="A3147" s="83"/>
      <c r="B3147" s="83"/>
      <c r="C3147" s="83"/>
      <c r="D3147" s="83"/>
      <c r="F3147" s="40"/>
      <c r="G3147" s="40"/>
      <c r="H3147" s="83"/>
      <c r="I3147" s="83"/>
      <c r="J3147" s="84"/>
      <c r="K3147" s="83"/>
      <c r="L3147" s="83"/>
      <c r="M3147" s="83"/>
      <c r="N3147" s="83"/>
      <c r="O3147" s="83"/>
      <c r="P3147" s="83"/>
      <c r="Q3147" s="83"/>
      <c r="R3147" s="83"/>
      <c r="S3147" s="83"/>
      <c r="T3147" s="84"/>
      <c r="U3147" s="83"/>
      <c r="V3147" s="83"/>
      <c r="W3147" s="84"/>
      <c r="X3147" s="85"/>
      <c r="Y3147" s="83"/>
    </row>
    <row r="3148" spans="1:25" ht="17.25">
      <c r="A3148" s="83"/>
      <c r="B3148" s="83"/>
      <c r="C3148" s="83"/>
      <c r="D3148" s="83"/>
      <c r="F3148" s="40"/>
      <c r="G3148" s="40"/>
      <c r="H3148" s="83"/>
      <c r="I3148" s="83"/>
      <c r="J3148" s="84"/>
      <c r="K3148" s="83"/>
      <c r="L3148" s="83"/>
      <c r="M3148" s="83"/>
      <c r="N3148" s="83"/>
      <c r="O3148" s="83"/>
      <c r="P3148" s="83"/>
      <c r="Q3148" s="83"/>
      <c r="R3148" s="83"/>
      <c r="S3148" s="83"/>
      <c r="T3148" s="84"/>
      <c r="U3148" s="83"/>
      <c r="V3148" s="83"/>
      <c r="W3148" s="84"/>
      <c r="X3148" s="85"/>
      <c r="Y3148" s="83"/>
    </row>
    <row r="3149" spans="1:25" ht="17.25">
      <c r="A3149" s="83"/>
      <c r="B3149" s="83"/>
      <c r="C3149" s="83"/>
      <c r="D3149" s="83"/>
      <c r="F3149" s="40"/>
      <c r="G3149" s="40"/>
      <c r="H3149" s="83"/>
      <c r="I3149" s="83"/>
      <c r="J3149" s="84"/>
      <c r="K3149" s="83"/>
      <c r="L3149" s="83"/>
      <c r="M3149" s="84"/>
      <c r="N3149" s="83"/>
      <c r="O3149" s="83"/>
      <c r="P3149" s="83"/>
      <c r="Q3149" s="83"/>
      <c r="R3149" s="83"/>
      <c r="S3149" s="83"/>
      <c r="T3149" s="84"/>
      <c r="U3149" s="83"/>
      <c r="V3149" s="83"/>
      <c r="W3149" s="84"/>
      <c r="X3149" s="85"/>
      <c r="Y3149" s="83"/>
    </row>
    <row r="3150" spans="1:25" ht="17.25">
      <c r="A3150" s="83"/>
      <c r="B3150" s="83"/>
      <c r="C3150" s="83"/>
      <c r="D3150" s="83"/>
      <c r="F3150" s="40"/>
      <c r="G3150" s="40"/>
      <c r="H3150" s="83"/>
      <c r="I3150" s="83"/>
      <c r="J3150" s="84"/>
      <c r="K3150" s="83"/>
      <c r="L3150" s="83"/>
      <c r="M3150" s="84"/>
      <c r="N3150" s="83"/>
      <c r="O3150" s="83"/>
      <c r="P3150" s="83"/>
      <c r="Q3150" s="83"/>
      <c r="R3150" s="83"/>
      <c r="S3150" s="83"/>
      <c r="T3150" s="84"/>
      <c r="U3150" s="83"/>
      <c r="V3150" s="83"/>
      <c r="W3150" s="84"/>
      <c r="X3150" s="85"/>
      <c r="Y3150" s="83"/>
    </row>
    <row r="3151" spans="1:25" ht="17.25">
      <c r="A3151" s="83"/>
      <c r="B3151" s="83"/>
      <c r="C3151" s="83"/>
      <c r="D3151" s="83"/>
      <c r="F3151" s="40"/>
      <c r="G3151" s="40"/>
      <c r="H3151" s="83"/>
      <c r="I3151" s="83"/>
      <c r="J3151" s="84"/>
      <c r="K3151" s="83"/>
      <c r="L3151" s="83"/>
      <c r="M3151" s="83"/>
      <c r="N3151" s="83"/>
      <c r="O3151" s="83"/>
      <c r="P3151" s="83"/>
      <c r="Q3151" s="83"/>
      <c r="R3151" s="83"/>
      <c r="S3151" s="83"/>
      <c r="T3151" s="84"/>
      <c r="U3151" s="83"/>
      <c r="V3151" s="83"/>
      <c r="W3151" s="84"/>
      <c r="X3151" s="85"/>
      <c r="Y3151" s="83"/>
    </row>
    <row r="3152" spans="1:25" ht="17.25">
      <c r="A3152" s="83"/>
      <c r="B3152" s="83"/>
      <c r="C3152" s="83"/>
      <c r="D3152" s="83"/>
      <c r="F3152" s="40"/>
      <c r="G3152" s="40"/>
      <c r="H3152" s="83"/>
      <c r="I3152" s="83"/>
      <c r="J3152" s="84"/>
      <c r="K3152" s="83"/>
      <c r="L3152" s="83"/>
      <c r="M3152" s="84"/>
      <c r="N3152" s="83"/>
      <c r="O3152" s="83"/>
      <c r="P3152" s="83"/>
      <c r="Q3152" s="83"/>
      <c r="R3152" s="83"/>
      <c r="S3152" s="83"/>
      <c r="T3152" s="84"/>
      <c r="U3152" s="83"/>
      <c r="V3152" s="83"/>
      <c r="W3152" s="84"/>
      <c r="X3152" s="85"/>
      <c r="Y3152" s="83"/>
    </row>
    <row r="3153" spans="1:25" ht="17.25">
      <c r="A3153" s="83"/>
      <c r="B3153" s="83"/>
      <c r="C3153" s="83"/>
      <c r="D3153" s="83"/>
      <c r="F3153" s="40"/>
      <c r="G3153" s="40"/>
      <c r="H3153" s="83"/>
      <c r="I3153" s="83"/>
      <c r="J3153" s="84"/>
      <c r="K3153" s="83"/>
      <c r="L3153" s="83"/>
      <c r="M3153" s="83"/>
      <c r="N3153" s="83"/>
      <c r="O3153" s="83"/>
      <c r="P3153" s="83"/>
      <c r="Q3153" s="83"/>
      <c r="R3153" s="83"/>
      <c r="S3153" s="83"/>
      <c r="T3153" s="84"/>
      <c r="U3153" s="83"/>
      <c r="V3153" s="83"/>
      <c r="W3153" s="84"/>
      <c r="X3153" s="85"/>
      <c r="Y3153" s="83"/>
    </row>
    <row r="3154" spans="1:25" ht="17.25">
      <c r="A3154" s="83"/>
      <c r="B3154" s="83"/>
      <c r="C3154" s="83"/>
      <c r="D3154" s="83"/>
      <c r="F3154" s="40"/>
      <c r="G3154" s="40"/>
      <c r="H3154" s="83"/>
      <c r="I3154" s="83"/>
      <c r="J3154" s="84"/>
      <c r="K3154" s="83"/>
      <c r="L3154" s="83"/>
      <c r="M3154" s="84"/>
      <c r="N3154" s="83"/>
      <c r="O3154" s="83"/>
      <c r="P3154" s="83"/>
      <c r="Q3154" s="83"/>
      <c r="R3154" s="83"/>
      <c r="S3154" s="83"/>
      <c r="T3154" s="84"/>
      <c r="U3154" s="83"/>
      <c r="V3154" s="83"/>
      <c r="W3154" s="84"/>
      <c r="X3154" s="85"/>
      <c r="Y3154" s="83"/>
    </row>
    <row r="3155" spans="1:25" ht="17.25">
      <c r="A3155" s="83"/>
      <c r="B3155" s="83"/>
      <c r="C3155" s="83"/>
      <c r="D3155" s="83"/>
      <c r="F3155" s="40"/>
      <c r="G3155" s="40"/>
      <c r="H3155" s="83"/>
      <c r="I3155" s="83"/>
      <c r="J3155" s="84"/>
      <c r="K3155" s="83"/>
      <c r="L3155" s="83"/>
      <c r="M3155" s="84"/>
      <c r="N3155" s="83"/>
      <c r="O3155" s="83"/>
      <c r="P3155" s="83"/>
      <c r="Q3155" s="83"/>
      <c r="R3155" s="83"/>
      <c r="S3155" s="83"/>
      <c r="T3155" s="84"/>
      <c r="U3155" s="83"/>
      <c r="V3155" s="83"/>
      <c r="W3155" s="84"/>
      <c r="X3155" s="85"/>
      <c r="Y3155" s="83"/>
    </row>
    <row r="3156" spans="1:25" ht="17.25">
      <c r="A3156" s="83"/>
      <c r="B3156" s="83"/>
      <c r="C3156" s="83"/>
      <c r="D3156" s="83"/>
      <c r="F3156" s="40"/>
      <c r="G3156" s="40"/>
      <c r="H3156" s="83"/>
      <c r="I3156" s="83"/>
      <c r="J3156" s="84"/>
      <c r="K3156" s="83"/>
      <c r="L3156" s="83"/>
      <c r="M3156" s="84"/>
      <c r="N3156" s="83"/>
      <c r="O3156" s="83"/>
      <c r="P3156" s="83"/>
      <c r="Q3156" s="83"/>
      <c r="R3156" s="83"/>
      <c r="S3156" s="83"/>
      <c r="T3156" s="84"/>
      <c r="U3156" s="83"/>
      <c r="V3156" s="83"/>
      <c r="W3156" s="84"/>
      <c r="X3156" s="85"/>
      <c r="Y3156" s="83"/>
    </row>
    <row r="3157" spans="1:25" ht="17.25">
      <c r="A3157" s="83"/>
      <c r="B3157" s="83"/>
      <c r="C3157" s="83"/>
      <c r="D3157" s="83"/>
      <c r="F3157" s="40"/>
      <c r="G3157" s="40"/>
      <c r="H3157" s="83"/>
      <c r="I3157" s="83"/>
      <c r="J3157" s="84"/>
      <c r="K3157" s="83"/>
      <c r="L3157" s="83"/>
      <c r="M3157" s="84"/>
      <c r="N3157" s="83"/>
      <c r="O3157" s="83"/>
      <c r="P3157" s="83"/>
      <c r="Q3157" s="83"/>
      <c r="R3157" s="83"/>
      <c r="S3157" s="83"/>
      <c r="T3157" s="84"/>
      <c r="U3157" s="83"/>
      <c r="V3157" s="83"/>
      <c r="W3157" s="84"/>
      <c r="X3157" s="85"/>
      <c r="Y3157" s="83"/>
    </row>
    <row r="3158" spans="1:25" ht="17.25">
      <c r="A3158" s="83"/>
      <c r="B3158" s="83"/>
      <c r="C3158" s="83"/>
      <c r="D3158" s="83"/>
      <c r="F3158" s="40"/>
      <c r="G3158" s="40"/>
      <c r="H3158" s="83"/>
      <c r="I3158" s="83"/>
      <c r="J3158" s="84"/>
      <c r="K3158" s="83"/>
      <c r="L3158" s="83"/>
      <c r="M3158" s="83"/>
      <c r="N3158" s="83"/>
      <c r="O3158" s="83"/>
      <c r="P3158" s="83"/>
      <c r="Q3158" s="83"/>
      <c r="R3158" s="83"/>
      <c r="S3158" s="83"/>
      <c r="T3158" s="84"/>
      <c r="U3158" s="83"/>
      <c r="V3158" s="83"/>
      <c r="W3158" s="84"/>
      <c r="X3158" s="85"/>
      <c r="Y3158" s="83"/>
    </row>
    <row r="3159" spans="1:25" ht="17.25">
      <c r="A3159" s="83"/>
      <c r="B3159" s="83"/>
      <c r="C3159" s="83"/>
      <c r="D3159" s="83"/>
      <c r="F3159" s="40"/>
      <c r="G3159" s="40"/>
      <c r="H3159" s="83"/>
      <c r="I3159" s="83"/>
      <c r="J3159" s="84"/>
      <c r="K3159" s="83"/>
      <c r="L3159" s="83"/>
      <c r="M3159" s="83"/>
      <c r="N3159" s="83"/>
      <c r="O3159" s="83"/>
      <c r="P3159" s="83"/>
      <c r="Q3159" s="83"/>
      <c r="R3159" s="83"/>
      <c r="S3159" s="83"/>
      <c r="T3159" s="84"/>
      <c r="U3159" s="83"/>
      <c r="V3159" s="83"/>
      <c r="W3159" s="84"/>
      <c r="X3159" s="85"/>
      <c r="Y3159" s="83"/>
    </row>
    <row r="3160" spans="1:25" ht="17.25">
      <c r="A3160" s="83"/>
      <c r="B3160" s="83"/>
      <c r="C3160" s="83"/>
      <c r="D3160" s="83"/>
      <c r="F3160" s="40"/>
      <c r="G3160" s="40"/>
      <c r="H3160" s="83"/>
      <c r="I3160" s="83"/>
      <c r="J3160" s="84"/>
      <c r="K3160" s="83"/>
      <c r="L3160" s="83"/>
      <c r="M3160" s="83"/>
      <c r="N3160" s="83"/>
      <c r="O3160" s="83"/>
      <c r="P3160" s="83"/>
      <c r="Q3160" s="83"/>
      <c r="R3160" s="83"/>
      <c r="S3160" s="83"/>
      <c r="T3160" s="84"/>
      <c r="U3160" s="83"/>
      <c r="V3160" s="83"/>
      <c r="W3160" s="84"/>
      <c r="X3160" s="85"/>
      <c r="Y3160" s="83"/>
    </row>
    <row r="3161" spans="1:25" ht="17.25">
      <c r="A3161" s="83"/>
      <c r="B3161" s="83"/>
      <c r="C3161" s="83"/>
      <c r="D3161" s="83"/>
      <c r="F3161" s="40"/>
      <c r="G3161" s="40"/>
      <c r="H3161" s="83"/>
      <c r="I3161" s="83"/>
      <c r="J3161" s="84"/>
      <c r="K3161" s="83"/>
      <c r="L3161" s="83"/>
      <c r="M3161" s="83"/>
      <c r="N3161" s="83"/>
      <c r="O3161" s="83"/>
      <c r="P3161" s="83"/>
      <c r="Q3161" s="83"/>
      <c r="R3161" s="83"/>
      <c r="S3161" s="83"/>
      <c r="T3161" s="84"/>
      <c r="U3161" s="83"/>
      <c r="V3161" s="83"/>
      <c r="W3161" s="84"/>
      <c r="X3161" s="85"/>
      <c r="Y3161" s="83"/>
    </row>
    <row r="3162" spans="1:25" ht="17.25">
      <c r="A3162" s="83"/>
      <c r="B3162" s="83"/>
      <c r="C3162" s="83"/>
      <c r="D3162" s="83"/>
      <c r="F3162" s="40"/>
      <c r="G3162" s="40"/>
      <c r="H3162" s="83"/>
      <c r="I3162" s="83"/>
      <c r="J3162" s="84"/>
      <c r="K3162" s="83"/>
      <c r="L3162" s="83"/>
      <c r="M3162" s="83"/>
      <c r="N3162" s="83"/>
      <c r="O3162" s="83"/>
      <c r="P3162" s="83"/>
      <c r="Q3162" s="83"/>
      <c r="R3162" s="83"/>
      <c r="S3162" s="83"/>
      <c r="T3162" s="84"/>
      <c r="U3162" s="83"/>
      <c r="V3162" s="83"/>
      <c r="W3162" s="84"/>
      <c r="X3162" s="85"/>
      <c r="Y3162" s="83"/>
    </row>
    <row r="3163" spans="1:25" ht="17.25">
      <c r="A3163" s="83"/>
      <c r="B3163" s="83"/>
      <c r="C3163" s="83"/>
      <c r="D3163" s="83"/>
      <c r="F3163" s="40"/>
      <c r="G3163" s="40"/>
      <c r="H3163" s="83"/>
      <c r="I3163" s="83"/>
      <c r="J3163" s="84"/>
      <c r="K3163" s="83"/>
      <c r="L3163" s="83"/>
      <c r="M3163" s="83"/>
      <c r="N3163" s="83"/>
      <c r="O3163" s="83"/>
      <c r="P3163" s="83"/>
      <c r="Q3163" s="83"/>
      <c r="R3163" s="83"/>
      <c r="S3163" s="83"/>
      <c r="T3163" s="84"/>
      <c r="U3163" s="83"/>
      <c r="V3163" s="83"/>
      <c r="W3163" s="84"/>
      <c r="X3163" s="85"/>
      <c r="Y3163" s="83"/>
    </row>
    <row r="3164" spans="1:25" ht="17.25">
      <c r="A3164" s="83"/>
      <c r="B3164" s="83"/>
      <c r="C3164" s="83"/>
      <c r="D3164" s="83"/>
      <c r="F3164" s="40"/>
      <c r="G3164" s="40"/>
      <c r="H3164" s="83"/>
      <c r="I3164" s="83"/>
      <c r="J3164" s="84"/>
      <c r="K3164" s="83"/>
      <c r="L3164" s="83"/>
      <c r="M3164" s="83"/>
      <c r="N3164" s="83"/>
      <c r="O3164" s="83"/>
      <c r="P3164" s="83"/>
      <c r="Q3164" s="83"/>
      <c r="R3164" s="83"/>
      <c r="S3164" s="83"/>
      <c r="T3164" s="84"/>
      <c r="U3164" s="83"/>
      <c r="V3164" s="83"/>
      <c r="W3164" s="84"/>
      <c r="X3164" s="85"/>
      <c r="Y3164" s="83"/>
    </row>
    <row r="3165" spans="1:25" ht="17.25">
      <c r="A3165" s="83"/>
      <c r="B3165" s="83"/>
      <c r="C3165" s="83"/>
      <c r="D3165" s="83"/>
      <c r="F3165" s="40"/>
      <c r="G3165" s="40"/>
      <c r="H3165" s="83"/>
      <c r="I3165" s="83"/>
      <c r="J3165" s="84"/>
      <c r="K3165" s="83"/>
      <c r="L3165" s="83"/>
      <c r="M3165" s="83"/>
      <c r="N3165" s="83"/>
      <c r="O3165" s="83"/>
      <c r="P3165" s="83"/>
      <c r="Q3165" s="83"/>
      <c r="R3165" s="83"/>
      <c r="S3165" s="83"/>
      <c r="T3165" s="84"/>
      <c r="U3165" s="83"/>
      <c r="V3165" s="83"/>
      <c r="W3165" s="84"/>
      <c r="X3165" s="85"/>
      <c r="Y3165" s="83"/>
    </row>
    <row r="3166" spans="1:25" ht="17.25">
      <c r="A3166" s="83"/>
      <c r="B3166" s="83"/>
      <c r="C3166" s="83"/>
      <c r="D3166" s="83"/>
      <c r="F3166" s="40"/>
      <c r="G3166" s="40"/>
      <c r="H3166" s="83"/>
      <c r="I3166" s="83"/>
      <c r="J3166" s="84"/>
      <c r="K3166" s="83"/>
      <c r="L3166" s="83"/>
      <c r="M3166" s="83"/>
      <c r="N3166" s="83"/>
      <c r="O3166" s="83"/>
      <c r="P3166" s="83"/>
      <c r="Q3166" s="83"/>
      <c r="R3166" s="83"/>
      <c r="S3166" s="83"/>
      <c r="T3166" s="84"/>
      <c r="U3166" s="83"/>
      <c r="V3166" s="83"/>
      <c r="W3166" s="84"/>
      <c r="X3166" s="85"/>
      <c r="Y3166" s="83"/>
    </row>
    <row r="3167" spans="1:25" ht="17.25">
      <c r="A3167" s="83"/>
      <c r="B3167" s="83"/>
      <c r="C3167" s="83"/>
      <c r="D3167" s="83"/>
      <c r="F3167" s="40"/>
      <c r="G3167" s="40"/>
      <c r="H3167" s="83"/>
      <c r="I3167" s="83"/>
      <c r="J3167" s="84"/>
      <c r="K3167" s="83"/>
      <c r="L3167" s="83"/>
      <c r="M3167" s="83"/>
      <c r="N3167" s="83"/>
      <c r="O3167" s="83"/>
      <c r="P3167" s="83"/>
      <c r="Q3167" s="83"/>
      <c r="R3167" s="83"/>
      <c r="S3167" s="83"/>
      <c r="T3167" s="84"/>
      <c r="U3167" s="83"/>
      <c r="V3167" s="83"/>
      <c r="W3167" s="84"/>
      <c r="X3167" s="85"/>
      <c r="Y3167" s="83"/>
    </row>
    <row r="3168" spans="1:25" ht="17.25">
      <c r="A3168" s="83"/>
      <c r="B3168" s="83"/>
      <c r="C3168" s="83"/>
      <c r="D3168" s="83"/>
      <c r="F3168" s="40"/>
      <c r="G3168" s="40"/>
      <c r="H3168" s="83"/>
      <c r="I3168" s="83"/>
      <c r="J3168" s="84"/>
      <c r="K3168" s="83"/>
      <c r="L3168" s="83"/>
      <c r="M3168" s="83"/>
      <c r="N3168" s="83"/>
      <c r="O3168" s="83"/>
      <c r="P3168" s="83"/>
      <c r="Q3168" s="83"/>
      <c r="R3168" s="83"/>
      <c r="S3168" s="83"/>
      <c r="T3168" s="84"/>
      <c r="U3168" s="83"/>
      <c r="V3168" s="83"/>
      <c r="W3168" s="84"/>
      <c r="X3168" s="85"/>
      <c r="Y3168" s="83"/>
    </row>
    <row r="3169" spans="1:25" ht="17.25">
      <c r="A3169" s="83"/>
      <c r="B3169" s="83"/>
      <c r="C3169" s="83"/>
      <c r="D3169" s="83"/>
      <c r="F3169" s="40"/>
      <c r="G3169" s="40"/>
      <c r="H3169" s="83"/>
      <c r="I3169" s="83"/>
      <c r="J3169" s="84"/>
      <c r="K3169" s="83"/>
      <c r="L3169" s="83"/>
      <c r="M3169" s="84"/>
      <c r="N3169" s="83"/>
      <c r="O3169" s="83"/>
      <c r="P3169" s="83"/>
      <c r="Q3169" s="83"/>
      <c r="R3169" s="83"/>
      <c r="S3169" s="83"/>
      <c r="T3169" s="84"/>
      <c r="U3169" s="83"/>
      <c r="V3169" s="83"/>
      <c r="W3169" s="84"/>
      <c r="X3169" s="85"/>
      <c r="Y3169" s="83"/>
    </row>
    <row r="3170" spans="1:25" ht="17.25">
      <c r="A3170" s="83"/>
      <c r="B3170" s="83"/>
      <c r="C3170" s="83"/>
      <c r="D3170" s="83"/>
      <c r="F3170" s="40"/>
      <c r="G3170" s="40"/>
      <c r="H3170" s="83"/>
      <c r="I3170" s="83"/>
      <c r="J3170" s="84"/>
      <c r="K3170" s="83"/>
      <c r="L3170" s="83"/>
      <c r="M3170" s="84"/>
      <c r="N3170" s="83"/>
      <c r="O3170" s="83"/>
      <c r="P3170" s="83"/>
      <c r="Q3170" s="83"/>
      <c r="R3170" s="83"/>
      <c r="S3170" s="83"/>
      <c r="T3170" s="84"/>
      <c r="U3170" s="83"/>
      <c r="V3170" s="83"/>
      <c r="W3170" s="84"/>
      <c r="X3170" s="85"/>
      <c r="Y3170" s="83"/>
    </row>
    <row r="3171" spans="1:25" ht="17.25">
      <c r="A3171" s="83"/>
      <c r="B3171" s="83"/>
      <c r="C3171" s="83"/>
      <c r="D3171" s="83"/>
      <c r="F3171" s="40"/>
      <c r="G3171" s="40"/>
      <c r="H3171" s="83"/>
      <c r="I3171" s="83"/>
      <c r="J3171" s="84"/>
      <c r="K3171" s="83"/>
      <c r="L3171" s="83"/>
      <c r="M3171" s="83"/>
      <c r="N3171" s="83"/>
      <c r="O3171" s="83"/>
      <c r="P3171" s="83"/>
      <c r="Q3171" s="83"/>
      <c r="R3171" s="83"/>
      <c r="S3171" s="83"/>
      <c r="T3171" s="84"/>
      <c r="U3171" s="83"/>
      <c r="V3171" s="83"/>
      <c r="W3171" s="84"/>
      <c r="X3171" s="85"/>
      <c r="Y3171" s="83"/>
    </row>
    <row r="3172" spans="1:25" ht="17.25">
      <c r="A3172" s="83"/>
      <c r="B3172" s="83"/>
      <c r="C3172" s="83"/>
      <c r="D3172" s="83"/>
      <c r="F3172" s="40"/>
      <c r="G3172" s="40"/>
      <c r="H3172" s="83"/>
      <c r="I3172" s="83"/>
      <c r="J3172" s="84"/>
      <c r="K3172" s="83"/>
      <c r="L3172" s="83"/>
      <c r="M3172" s="84"/>
      <c r="N3172" s="83"/>
      <c r="O3172" s="83"/>
      <c r="P3172" s="83"/>
      <c r="Q3172" s="83"/>
      <c r="R3172" s="83"/>
      <c r="S3172" s="83"/>
      <c r="T3172" s="84"/>
      <c r="U3172" s="83"/>
      <c r="V3172" s="83"/>
      <c r="W3172" s="84"/>
      <c r="X3172" s="85"/>
      <c r="Y3172" s="83"/>
    </row>
    <row r="3173" spans="1:25" ht="17.25">
      <c r="A3173" s="83"/>
      <c r="B3173" s="83"/>
      <c r="C3173" s="83"/>
      <c r="D3173" s="83"/>
      <c r="F3173" s="40"/>
      <c r="G3173" s="40"/>
      <c r="H3173" s="83"/>
      <c r="I3173" s="83"/>
      <c r="J3173" s="84"/>
      <c r="K3173" s="83"/>
      <c r="L3173" s="83"/>
      <c r="M3173" s="83"/>
      <c r="N3173" s="83"/>
      <c r="O3173" s="83"/>
      <c r="P3173" s="83"/>
      <c r="Q3173" s="83"/>
      <c r="R3173" s="83"/>
      <c r="S3173" s="83"/>
      <c r="T3173" s="84"/>
      <c r="U3173" s="83"/>
      <c r="V3173" s="83"/>
      <c r="W3173" s="84"/>
      <c r="X3173" s="85"/>
      <c r="Y3173" s="83"/>
    </row>
    <row r="3174" spans="1:25" ht="17.25">
      <c r="A3174" s="83"/>
      <c r="B3174" s="83"/>
      <c r="C3174" s="83"/>
      <c r="D3174" s="83"/>
      <c r="F3174" s="40"/>
      <c r="G3174" s="40"/>
      <c r="H3174" s="83"/>
      <c r="I3174" s="83"/>
      <c r="J3174" s="84"/>
      <c r="K3174" s="83"/>
      <c r="L3174" s="83"/>
      <c r="M3174" s="84"/>
      <c r="N3174" s="83"/>
      <c r="O3174" s="83"/>
      <c r="P3174" s="83"/>
      <c r="Q3174" s="83"/>
      <c r="R3174" s="83"/>
      <c r="S3174" s="83"/>
      <c r="T3174" s="84"/>
      <c r="U3174" s="83"/>
      <c r="V3174" s="83"/>
      <c r="W3174" s="84"/>
      <c r="X3174" s="85"/>
      <c r="Y3174" s="83"/>
    </row>
    <row r="3175" spans="1:25" ht="17.25">
      <c r="A3175" s="83"/>
      <c r="B3175" s="83"/>
      <c r="C3175" s="83"/>
      <c r="D3175" s="83"/>
      <c r="F3175" s="40"/>
      <c r="G3175" s="40"/>
      <c r="H3175" s="83"/>
      <c r="I3175" s="83"/>
      <c r="J3175" s="84"/>
      <c r="K3175" s="83"/>
      <c r="L3175" s="83"/>
      <c r="M3175" s="84"/>
      <c r="N3175" s="83"/>
      <c r="O3175" s="83"/>
      <c r="P3175" s="83"/>
      <c r="Q3175" s="83"/>
      <c r="R3175" s="83"/>
      <c r="S3175" s="83"/>
      <c r="T3175" s="84"/>
      <c r="U3175" s="83"/>
      <c r="V3175" s="83"/>
      <c r="W3175" s="84"/>
      <c r="X3175" s="85"/>
      <c r="Y3175" s="83"/>
    </row>
    <row r="3176" spans="1:25" ht="17.25">
      <c r="A3176" s="83"/>
      <c r="B3176" s="83"/>
      <c r="C3176" s="83"/>
      <c r="D3176" s="83"/>
      <c r="F3176" s="40"/>
      <c r="G3176" s="40"/>
      <c r="H3176" s="83"/>
      <c r="I3176" s="83"/>
      <c r="J3176" s="84"/>
      <c r="K3176" s="83"/>
      <c r="L3176" s="83"/>
      <c r="M3176" s="84"/>
      <c r="N3176" s="83"/>
      <c r="O3176" s="83"/>
      <c r="P3176" s="83"/>
      <c r="Q3176" s="83"/>
      <c r="R3176" s="83"/>
      <c r="S3176" s="83"/>
      <c r="T3176" s="84"/>
      <c r="U3176" s="83"/>
      <c r="V3176" s="83"/>
      <c r="W3176" s="84"/>
      <c r="X3176" s="85"/>
      <c r="Y3176" s="83"/>
    </row>
    <row r="3177" spans="1:25" ht="17.25">
      <c r="A3177" s="83"/>
      <c r="B3177" s="83"/>
      <c r="C3177" s="83"/>
      <c r="D3177" s="83"/>
      <c r="F3177" s="40"/>
      <c r="G3177" s="40"/>
      <c r="H3177" s="83"/>
      <c r="I3177" s="83"/>
      <c r="J3177" s="84"/>
      <c r="K3177" s="83"/>
      <c r="L3177" s="83"/>
      <c r="M3177" s="84"/>
      <c r="N3177" s="83"/>
      <c r="O3177" s="83"/>
      <c r="P3177" s="83"/>
      <c r="Q3177" s="83"/>
      <c r="R3177" s="83"/>
      <c r="S3177" s="83"/>
      <c r="T3177" s="84"/>
      <c r="U3177" s="83"/>
      <c r="V3177" s="83"/>
      <c r="W3177" s="84"/>
      <c r="X3177" s="85"/>
      <c r="Y3177" s="83"/>
    </row>
    <row r="3178" spans="1:25" ht="17.25">
      <c r="A3178" s="83"/>
      <c r="B3178" s="83"/>
      <c r="C3178" s="83"/>
      <c r="D3178" s="83"/>
      <c r="F3178" s="40"/>
      <c r="G3178" s="40"/>
      <c r="H3178" s="83"/>
      <c r="I3178" s="83"/>
      <c r="J3178" s="84"/>
      <c r="K3178" s="83"/>
      <c r="L3178" s="83"/>
      <c r="M3178" s="83"/>
      <c r="N3178" s="83"/>
      <c r="O3178" s="83"/>
      <c r="P3178" s="83"/>
      <c r="Q3178" s="83"/>
      <c r="R3178" s="83"/>
      <c r="S3178" s="83"/>
      <c r="T3178" s="84"/>
      <c r="U3178" s="83"/>
      <c r="V3178" s="83"/>
      <c r="W3178" s="84"/>
      <c r="X3178" s="85"/>
      <c r="Y3178" s="83"/>
    </row>
    <row r="3179" spans="1:25" ht="17.25">
      <c r="A3179" s="83"/>
      <c r="B3179" s="83"/>
      <c r="C3179" s="83"/>
      <c r="D3179" s="83"/>
      <c r="F3179" s="40"/>
      <c r="G3179" s="40"/>
      <c r="H3179" s="83"/>
      <c r="I3179" s="83"/>
      <c r="J3179" s="84"/>
      <c r="K3179" s="83"/>
      <c r="L3179" s="83"/>
      <c r="M3179" s="83"/>
      <c r="N3179" s="83"/>
      <c r="O3179" s="83"/>
      <c r="P3179" s="83"/>
      <c r="Q3179" s="83"/>
      <c r="R3179" s="83"/>
      <c r="S3179" s="83"/>
      <c r="T3179" s="84"/>
      <c r="U3179" s="83"/>
      <c r="V3179" s="83"/>
      <c r="W3179" s="84"/>
      <c r="X3179" s="85"/>
      <c r="Y3179" s="83"/>
    </row>
    <row r="3180" spans="1:25" ht="17.25">
      <c r="A3180" s="83"/>
      <c r="B3180" s="83"/>
      <c r="C3180" s="83"/>
      <c r="D3180" s="83"/>
      <c r="F3180" s="40"/>
      <c r="G3180" s="40"/>
      <c r="H3180" s="83"/>
      <c r="I3180" s="83"/>
      <c r="J3180" s="84"/>
      <c r="K3180" s="83"/>
      <c r="L3180" s="83"/>
      <c r="M3180" s="83"/>
      <c r="N3180" s="83"/>
      <c r="O3180" s="83"/>
      <c r="P3180" s="83"/>
      <c r="Q3180" s="83"/>
      <c r="R3180" s="83"/>
      <c r="S3180" s="83"/>
      <c r="T3180" s="84"/>
      <c r="U3180" s="83"/>
      <c r="V3180" s="83"/>
      <c r="W3180" s="84"/>
      <c r="X3180" s="85"/>
      <c r="Y3180" s="83"/>
    </row>
    <row r="3181" spans="1:25" ht="17.25">
      <c r="A3181" s="83"/>
      <c r="B3181" s="83"/>
      <c r="C3181" s="83"/>
      <c r="D3181" s="83"/>
      <c r="F3181" s="40"/>
      <c r="G3181" s="40"/>
      <c r="H3181" s="83"/>
      <c r="I3181" s="83"/>
      <c r="J3181" s="84"/>
      <c r="K3181" s="83"/>
      <c r="L3181" s="83"/>
      <c r="M3181" s="83"/>
      <c r="N3181" s="83"/>
      <c r="O3181" s="83"/>
      <c r="P3181" s="83"/>
      <c r="Q3181" s="83"/>
      <c r="R3181" s="83"/>
      <c r="S3181" s="83"/>
      <c r="T3181" s="84"/>
      <c r="U3181" s="83"/>
      <c r="V3181" s="83"/>
      <c r="W3181" s="84"/>
      <c r="X3181" s="85"/>
      <c r="Y3181" s="83"/>
    </row>
    <row r="3182" spans="1:25" ht="17.25">
      <c r="A3182" s="83"/>
      <c r="B3182" s="83"/>
      <c r="C3182" s="83"/>
      <c r="D3182" s="83"/>
      <c r="F3182" s="40"/>
      <c r="G3182" s="40"/>
      <c r="H3182" s="83"/>
      <c r="I3182" s="83"/>
      <c r="J3182" s="84"/>
      <c r="K3182" s="83"/>
      <c r="L3182" s="83"/>
      <c r="M3182" s="83"/>
      <c r="N3182" s="83"/>
      <c r="O3182" s="83"/>
      <c r="P3182" s="83"/>
      <c r="Q3182" s="83"/>
      <c r="R3182" s="83"/>
      <c r="S3182" s="83"/>
      <c r="T3182" s="84"/>
      <c r="U3182" s="83"/>
      <c r="V3182" s="83"/>
      <c r="W3182" s="84"/>
      <c r="X3182" s="85"/>
      <c r="Y3182" s="83"/>
    </row>
    <row r="3183" spans="1:25" ht="17.25">
      <c r="A3183" s="83"/>
      <c r="B3183" s="83"/>
      <c r="C3183" s="83"/>
      <c r="D3183" s="83"/>
      <c r="F3183" s="40"/>
      <c r="G3183" s="40"/>
      <c r="H3183" s="83"/>
      <c r="I3183" s="83"/>
      <c r="J3183" s="84"/>
      <c r="K3183" s="83"/>
      <c r="L3183" s="83"/>
      <c r="M3183" s="83"/>
      <c r="N3183" s="83"/>
      <c r="O3183" s="83"/>
      <c r="P3183" s="83"/>
      <c r="Q3183" s="83"/>
      <c r="R3183" s="83"/>
      <c r="S3183" s="83"/>
      <c r="T3183" s="84"/>
      <c r="U3183" s="83"/>
      <c r="V3183" s="83"/>
      <c r="W3183" s="84"/>
      <c r="X3183" s="85"/>
      <c r="Y3183" s="83"/>
    </row>
    <row r="3184" spans="1:25" ht="17.25">
      <c r="A3184" s="83"/>
      <c r="B3184" s="83"/>
      <c r="C3184" s="83"/>
      <c r="D3184" s="83"/>
      <c r="F3184" s="40"/>
      <c r="G3184" s="40"/>
      <c r="H3184" s="83"/>
      <c r="I3184" s="83"/>
      <c r="J3184" s="84"/>
      <c r="K3184" s="83"/>
      <c r="L3184" s="83"/>
      <c r="M3184" s="83"/>
      <c r="N3184" s="83"/>
      <c r="O3184" s="83"/>
      <c r="P3184" s="83"/>
      <c r="Q3184" s="83"/>
      <c r="R3184" s="83"/>
      <c r="S3184" s="83"/>
      <c r="T3184" s="84"/>
      <c r="U3184" s="83"/>
      <c r="V3184" s="83"/>
      <c r="W3184" s="84"/>
      <c r="X3184" s="85"/>
      <c r="Y3184" s="83"/>
    </row>
    <row r="3185" spans="1:25" ht="17.25">
      <c r="A3185" s="83"/>
      <c r="B3185" s="83"/>
      <c r="C3185" s="83"/>
      <c r="D3185" s="83"/>
      <c r="F3185" s="40"/>
      <c r="G3185" s="40"/>
      <c r="H3185" s="83"/>
      <c r="I3185" s="83"/>
      <c r="J3185" s="84"/>
      <c r="K3185" s="83"/>
      <c r="L3185" s="83"/>
      <c r="M3185" s="83"/>
      <c r="N3185" s="83"/>
      <c r="O3185" s="83"/>
      <c r="P3185" s="83"/>
      <c r="Q3185" s="83"/>
      <c r="R3185" s="83"/>
      <c r="S3185" s="83"/>
      <c r="T3185" s="84"/>
      <c r="U3185" s="83"/>
      <c r="V3185" s="83"/>
      <c r="W3185" s="84"/>
      <c r="X3185" s="85"/>
      <c r="Y3185" s="83"/>
    </row>
    <row r="3186" spans="1:25" ht="17.25">
      <c r="A3186" s="83"/>
      <c r="B3186" s="83"/>
      <c r="C3186" s="83"/>
      <c r="D3186" s="83"/>
      <c r="F3186" s="40"/>
      <c r="G3186" s="40"/>
      <c r="H3186" s="83"/>
      <c r="I3186" s="83"/>
      <c r="J3186" s="84"/>
      <c r="K3186" s="83"/>
      <c r="L3186" s="83"/>
      <c r="M3186" s="83"/>
      <c r="N3186" s="83"/>
      <c r="O3186" s="83"/>
      <c r="P3186" s="83"/>
      <c r="Q3186" s="83"/>
      <c r="R3186" s="83"/>
      <c r="S3186" s="83"/>
      <c r="T3186" s="84"/>
      <c r="U3186" s="83"/>
      <c r="V3186" s="83"/>
      <c r="W3186" s="84"/>
      <c r="X3186" s="85"/>
      <c r="Y3186" s="83"/>
    </row>
    <row r="3187" spans="1:25" ht="17.25">
      <c r="A3187" s="83"/>
      <c r="B3187" s="83"/>
      <c r="C3187" s="83"/>
      <c r="D3187" s="83"/>
      <c r="F3187" s="40"/>
      <c r="G3187" s="40"/>
      <c r="H3187" s="83"/>
      <c r="I3187" s="83"/>
      <c r="J3187" s="84"/>
      <c r="K3187" s="83"/>
      <c r="L3187" s="83"/>
      <c r="M3187" s="83"/>
      <c r="N3187" s="83"/>
      <c r="O3187" s="83"/>
      <c r="P3187" s="83"/>
      <c r="Q3187" s="83"/>
      <c r="R3187" s="83"/>
      <c r="S3187" s="83"/>
      <c r="T3187" s="84"/>
      <c r="U3187" s="83"/>
      <c r="V3187" s="83"/>
      <c r="W3187" s="84"/>
      <c r="X3187" s="85"/>
      <c r="Y3187" s="83"/>
    </row>
    <row r="3188" spans="1:25" ht="17.25">
      <c r="A3188" s="83"/>
      <c r="B3188" s="83"/>
      <c r="C3188" s="83"/>
      <c r="D3188" s="83"/>
      <c r="F3188" s="40"/>
      <c r="G3188" s="40"/>
      <c r="H3188" s="83"/>
      <c r="I3188" s="83"/>
      <c r="J3188" s="84"/>
      <c r="K3188" s="83"/>
      <c r="L3188" s="83"/>
      <c r="M3188" s="83"/>
      <c r="N3188" s="83"/>
      <c r="O3188" s="83"/>
      <c r="P3188" s="83"/>
      <c r="Q3188" s="83"/>
      <c r="R3188" s="83"/>
      <c r="S3188" s="83"/>
      <c r="T3188" s="84"/>
      <c r="U3188" s="83"/>
      <c r="V3188" s="83"/>
      <c r="W3188" s="84"/>
      <c r="X3188" s="85"/>
      <c r="Y3188" s="83"/>
    </row>
    <row r="3189" spans="1:25" ht="17.25">
      <c r="A3189" s="83"/>
      <c r="B3189" s="83"/>
      <c r="C3189" s="83"/>
      <c r="D3189" s="83"/>
      <c r="F3189" s="40"/>
      <c r="G3189" s="40"/>
      <c r="H3189" s="83"/>
      <c r="I3189" s="83"/>
      <c r="J3189" s="84"/>
      <c r="K3189" s="83"/>
      <c r="L3189" s="83"/>
      <c r="M3189" s="84"/>
      <c r="N3189" s="83"/>
      <c r="O3189" s="83"/>
      <c r="P3189" s="83"/>
      <c r="Q3189" s="83"/>
      <c r="R3189" s="83"/>
      <c r="S3189" s="83"/>
      <c r="T3189" s="84"/>
      <c r="U3189" s="83"/>
      <c r="V3189" s="83"/>
      <c r="W3189" s="84"/>
      <c r="X3189" s="85"/>
      <c r="Y3189" s="83"/>
    </row>
    <row r="3190" spans="1:25" ht="17.25">
      <c r="A3190" s="83"/>
      <c r="B3190" s="83"/>
      <c r="C3190" s="83"/>
      <c r="D3190" s="83"/>
      <c r="F3190" s="40"/>
      <c r="G3190" s="40"/>
      <c r="H3190" s="83"/>
      <c r="I3190" s="83"/>
      <c r="J3190" s="84"/>
      <c r="K3190" s="83"/>
      <c r="L3190" s="83"/>
      <c r="M3190" s="84"/>
      <c r="N3190" s="83"/>
      <c r="O3190" s="83"/>
      <c r="P3190" s="83"/>
      <c r="Q3190" s="83"/>
      <c r="R3190" s="83"/>
      <c r="S3190" s="83"/>
      <c r="T3190" s="84"/>
      <c r="U3190" s="83"/>
      <c r="V3190" s="83"/>
      <c r="W3190" s="84"/>
      <c r="X3190" s="85"/>
      <c r="Y3190" s="83"/>
    </row>
    <row r="3191" spans="1:25" ht="17.25">
      <c r="A3191" s="83"/>
      <c r="B3191" s="83"/>
      <c r="C3191" s="83"/>
      <c r="D3191" s="83"/>
      <c r="F3191" s="40"/>
      <c r="G3191" s="40"/>
      <c r="H3191" s="83"/>
      <c r="I3191" s="83"/>
      <c r="J3191" s="84"/>
      <c r="K3191" s="83"/>
      <c r="L3191" s="83"/>
      <c r="M3191" s="83"/>
      <c r="N3191" s="83"/>
      <c r="O3191" s="83"/>
      <c r="P3191" s="83"/>
      <c r="Q3191" s="83"/>
      <c r="R3191" s="83"/>
      <c r="S3191" s="83"/>
      <c r="T3191" s="84"/>
      <c r="U3191" s="83"/>
      <c r="V3191" s="83"/>
      <c r="W3191" s="84"/>
      <c r="X3191" s="85"/>
      <c r="Y3191" s="83"/>
    </row>
    <row r="3192" spans="1:25" ht="17.25">
      <c r="A3192" s="83"/>
      <c r="B3192" s="83"/>
      <c r="C3192" s="83"/>
      <c r="D3192" s="83"/>
      <c r="F3192" s="40"/>
      <c r="G3192" s="40"/>
      <c r="H3192" s="83"/>
      <c r="I3192" s="83"/>
      <c r="J3192" s="84"/>
      <c r="K3192" s="83"/>
      <c r="L3192" s="83"/>
      <c r="M3192" s="84"/>
      <c r="N3192" s="83"/>
      <c r="O3192" s="83"/>
      <c r="P3192" s="83"/>
      <c r="Q3192" s="83"/>
      <c r="R3192" s="83"/>
      <c r="S3192" s="83"/>
      <c r="T3192" s="84"/>
      <c r="U3192" s="83"/>
      <c r="V3192" s="83"/>
      <c r="W3192" s="84"/>
      <c r="X3192" s="85"/>
      <c r="Y3192" s="83"/>
    </row>
    <row r="3193" spans="1:25" ht="17.25">
      <c r="A3193" s="83"/>
      <c r="B3193" s="83"/>
      <c r="C3193" s="83"/>
      <c r="D3193" s="83"/>
      <c r="F3193" s="40"/>
      <c r="G3193" s="40"/>
      <c r="H3193" s="83"/>
      <c r="I3193" s="83"/>
      <c r="J3193" s="84"/>
      <c r="K3193" s="83"/>
      <c r="L3193" s="83"/>
      <c r="M3193" s="83"/>
      <c r="N3193" s="83"/>
      <c r="O3193" s="83"/>
      <c r="P3193" s="83"/>
      <c r="Q3193" s="83"/>
      <c r="R3193" s="83"/>
      <c r="S3193" s="83"/>
      <c r="T3193" s="84"/>
      <c r="U3193" s="83"/>
      <c r="V3193" s="83"/>
      <c r="W3193" s="84"/>
      <c r="X3193" s="85"/>
      <c r="Y3193" s="83"/>
    </row>
    <row r="3194" spans="1:25" ht="17.25">
      <c r="A3194" s="83"/>
      <c r="B3194" s="83"/>
      <c r="C3194" s="83"/>
      <c r="D3194" s="83"/>
      <c r="F3194" s="40"/>
      <c r="G3194" s="40"/>
      <c r="H3194" s="83"/>
      <c r="I3194" s="83"/>
      <c r="J3194" s="84"/>
      <c r="K3194" s="83"/>
      <c r="L3194" s="83"/>
      <c r="M3194" s="84"/>
      <c r="N3194" s="83"/>
      <c r="O3194" s="83"/>
      <c r="P3194" s="83"/>
      <c r="Q3194" s="83"/>
      <c r="R3194" s="83"/>
      <c r="S3194" s="83"/>
      <c r="T3194" s="84"/>
      <c r="U3194" s="83"/>
      <c r="V3194" s="83"/>
      <c r="W3194" s="84"/>
      <c r="X3194" s="85"/>
      <c r="Y3194" s="83"/>
    </row>
    <row r="3195" spans="1:25" ht="17.25">
      <c r="A3195" s="83"/>
      <c r="B3195" s="83"/>
      <c r="C3195" s="83"/>
      <c r="D3195" s="83"/>
      <c r="F3195" s="40"/>
      <c r="G3195" s="40"/>
      <c r="H3195" s="83"/>
      <c r="I3195" s="83"/>
      <c r="J3195" s="84"/>
      <c r="K3195" s="83"/>
      <c r="L3195" s="83"/>
      <c r="M3195" s="84"/>
      <c r="N3195" s="83"/>
      <c r="O3195" s="83"/>
      <c r="P3195" s="83"/>
      <c r="Q3195" s="83"/>
      <c r="R3195" s="83"/>
      <c r="S3195" s="83"/>
      <c r="T3195" s="84"/>
      <c r="U3195" s="83"/>
      <c r="V3195" s="83"/>
      <c r="W3195" s="84"/>
      <c r="X3195" s="85"/>
      <c r="Y3195" s="83"/>
    </row>
    <row r="3196" spans="1:25" ht="17.25">
      <c r="A3196" s="83"/>
      <c r="B3196" s="83"/>
      <c r="C3196" s="83"/>
      <c r="D3196" s="83"/>
      <c r="F3196" s="40"/>
      <c r="G3196" s="40"/>
      <c r="H3196" s="83"/>
      <c r="I3196" s="83"/>
      <c r="J3196" s="84"/>
      <c r="K3196" s="83"/>
      <c r="L3196" s="83"/>
      <c r="M3196" s="84"/>
      <c r="N3196" s="83"/>
      <c r="O3196" s="83"/>
      <c r="P3196" s="83"/>
      <c r="Q3196" s="83"/>
      <c r="R3196" s="83"/>
      <c r="S3196" s="83"/>
      <c r="T3196" s="84"/>
      <c r="U3196" s="83"/>
      <c r="V3196" s="83"/>
      <c r="W3196" s="84"/>
      <c r="X3196" s="85"/>
      <c r="Y3196" s="83"/>
    </row>
    <row r="3197" spans="1:25" ht="17.25">
      <c r="A3197" s="83"/>
      <c r="B3197" s="83"/>
      <c r="C3197" s="83"/>
      <c r="D3197" s="83"/>
      <c r="F3197" s="40"/>
      <c r="G3197" s="40"/>
      <c r="H3197" s="83"/>
      <c r="I3197" s="83"/>
      <c r="J3197" s="84"/>
      <c r="K3197" s="83"/>
      <c r="L3197" s="83"/>
      <c r="M3197" s="84"/>
      <c r="N3197" s="83"/>
      <c r="O3197" s="83"/>
      <c r="P3197" s="83"/>
      <c r="Q3197" s="83"/>
      <c r="R3197" s="83"/>
      <c r="S3197" s="83"/>
      <c r="T3197" s="84"/>
      <c r="U3197" s="83"/>
      <c r="V3197" s="83"/>
      <c r="W3197" s="84"/>
      <c r="X3197" s="85"/>
      <c r="Y3197" s="83"/>
    </row>
    <row r="3198" spans="1:25" ht="17.25">
      <c r="A3198" s="83"/>
      <c r="B3198" s="83"/>
      <c r="C3198" s="83"/>
      <c r="D3198" s="83"/>
      <c r="F3198" s="40"/>
      <c r="G3198" s="40"/>
      <c r="H3198" s="83"/>
      <c r="I3198" s="83"/>
      <c r="J3198" s="84"/>
      <c r="K3198" s="83"/>
      <c r="L3198" s="83"/>
      <c r="M3198" s="83"/>
      <c r="N3198" s="83"/>
      <c r="O3198" s="83"/>
      <c r="P3198" s="83"/>
      <c r="Q3198" s="83"/>
      <c r="R3198" s="83"/>
      <c r="S3198" s="83"/>
      <c r="T3198" s="84"/>
      <c r="U3198" s="83"/>
      <c r="V3198" s="83"/>
      <c r="W3198" s="84"/>
      <c r="X3198" s="85"/>
      <c r="Y3198" s="83"/>
    </row>
    <row r="3199" spans="1:25" ht="17.25">
      <c r="A3199" s="83"/>
      <c r="B3199" s="83"/>
      <c r="C3199" s="83"/>
      <c r="D3199" s="83"/>
      <c r="F3199" s="40"/>
      <c r="G3199" s="40"/>
      <c r="H3199" s="83"/>
      <c r="I3199" s="83"/>
      <c r="J3199" s="84"/>
      <c r="K3199" s="83"/>
      <c r="L3199" s="83"/>
      <c r="M3199" s="83"/>
      <c r="N3199" s="83"/>
      <c r="O3199" s="83"/>
      <c r="P3199" s="83"/>
      <c r="Q3199" s="83"/>
      <c r="R3199" s="83"/>
      <c r="S3199" s="83"/>
      <c r="T3199" s="84"/>
      <c r="U3199" s="83"/>
      <c r="V3199" s="83"/>
      <c r="W3199" s="84"/>
      <c r="X3199" s="85"/>
      <c r="Y3199" s="83"/>
    </row>
    <row r="3200" spans="1:25" ht="17.25">
      <c r="A3200" s="83"/>
      <c r="B3200" s="83"/>
      <c r="C3200" s="83"/>
      <c r="D3200" s="83"/>
      <c r="F3200" s="40"/>
      <c r="G3200" s="40"/>
      <c r="H3200" s="83"/>
      <c r="I3200" s="83"/>
      <c r="J3200" s="84"/>
      <c r="K3200" s="83"/>
      <c r="L3200" s="83"/>
      <c r="M3200" s="83"/>
      <c r="N3200" s="83"/>
      <c r="O3200" s="83"/>
      <c r="P3200" s="83"/>
      <c r="Q3200" s="83"/>
      <c r="R3200" s="83"/>
      <c r="S3200" s="83"/>
      <c r="T3200" s="84"/>
      <c r="U3200" s="83"/>
      <c r="V3200" s="83"/>
      <c r="W3200" s="84"/>
      <c r="X3200" s="85"/>
      <c r="Y3200" s="83"/>
    </row>
    <row r="3201" spans="1:25" ht="17.25">
      <c r="A3201" s="83"/>
      <c r="B3201" s="83"/>
      <c r="C3201" s="83"/>
      <c r="D3201" s="83"/>
      <c r="F3201" s="40"/>
      <c r="G3201" s="40"/>
      <c r="H3201" s="83"/>
      <c r="I3201" s="83"/>
      <c r="J3201" s="84"/>
      <c r="K3201" s="83"/>
      <c r="L3201" s="83"/>
      <c r="M3201" s="83"/>
      <c r="N3201" s="83"/>
      <c r="O3201" s="83"/>
      <c r="P3201" s="83"/>
      <c r="Q3201" s="83"/>
      <c r="R3201" s="83"/>
      <c r="S3201" s="83"/>
      <c r="T3201" s="84"/>
      <c r="U3201" s="83"/>
      <c r="V3201" s="83"/>
      <c r="W3201" s="84"/>
      <c r="X3201" s="85"/>
      <c r="Y3201" s="83"/>
    </row>
    <row r="3202" spans="1:25" ht="17.25">
      <c r="A3202" s="83"/>
      <c r="B3202" s="83"/>
      <c r="C3202" s="83"/>
      <c r="D3202" s="83"/>
      <c r="F3202" s="40"/>
      <c r="G3202" s="40"/>
      <c r="H3202" s="83"/>
      <c r="I3202" s="83"/>
      <c r="J3202" s="84"/>
      <c r="K3202" s="83"/>
      <c r="L3202" s="83"/>
      <c r="M3202" s="83"/>
      <c r="N3202" s="83"/>
      <c r="O3202" s="83"/>
      <c r="P3202" s="83"/>
      <c r="Q3202" s="83"/>
      <c r="R3202" s="83"/>
      <c r="S3202" s="83"/>
      <c r="T3202" s="84"/>
      <c r="U3202" s="83"/>
      <c r="V3202" s="83"/>
      <c r="W3202" s="84"/>
      <c r="X3202" s="85"/>
      <c r="Y3202" s="83"/>
    </row>
    <row r="3203" spans="1:25" ht="17.25">
      <c r="A3203" s="83"/>
      <c r="B3203" s="83"/>
      <c r="C3203" s="83"/>
      <c r="D3203" s="83"/>
      <c r="F3203" s="40"/>
      <c r="G3203" s="40"/>
      <c r="H3203" s="83"/>
      <c r="I3203" s="83"/>
      <c r="J3203" s="84"/>
      <c r="K3203" s="83"/>
      <c r="L3203" s="83"/>
      <c r="M3203" s="83"/>
      <c r="N3203" s="83"/>
      <c r="O3203" s="83"/>
      <c r="P3203" s="83"/>
      <c r="Q3203" s="83"/>
      <c r="R3203" s="83"/>
      <c r="S3203" s="83"/>
      <c r="T3203" s="84"/>
      <c r="U3203" s="83"/>
      <c r="V3203" s="83"/>
      <c r="W3203" s="84"/>
      <c r="X3203" s="85"/>
      <c r="Y3203" s="83"/>
    </row>
    <row r="3204" spans="1:25" ht="17.25">
      <c r="A3204" s="83"/>
      <c r="B3204" s="83"/>
      <c r="C3204" s="83"/>
      <c r="D3204" s="83"/>
      <c r="F3204" s="40"/>
      <c r="G3204" s="40"/>
      <c r="H3204" s="83"/>
      <c r="I3204" s="83"/>
      <c r="J3204" s="84"/>
      <c r="K3204" s="83"/>
      <c r="L3204" s="83"/>
      <c r="M3204" s="83"/>
      <c r="N3204" s="83"/>
      <c r="O3204" s="83"/>
      <c r="P3204" s="83"/>
      <c r="Q3204" s="83"/>
      <c r="R3204" s="83"/>
      <c r="S3204" s="83"/>
      <c r="T3204" s="84"/>
      <c r="U3204" s="83"/>
      <c r="V3204" s="83"/>
      <c r="W3204" s="84"/>
      <c r="X3204" s="85"/>
      <c r="Y3204" s="83"/>
    </row>
    <row r="3205" spans="1:25" ht="17.25">
      <c r="A3205" s="83"/>
      <c r="B3205" s="83"/>
      <c r="C3205" s="83"/>
      <c r="D3205" s="83"/>
      <c r="F3205" s="40"/>
      <c r="G3205" s="40"/>
      <c r="H3205" s="83"/>
      <c r="I3205" s="83"/>
      <c r="J3205" s="84"/>
      <c r="K3205" s="83"/>
      <c r="L3205" s="83"/>
      <c r="M3205" s="83"/>
      <c r="N3205" s="83"/>
      <c r="O3205" s="83"/>
      <c r="P3205" s="83"/>
      <c r="Q3205" s="83"/>
      <c r="R3205" s="83"/>
      <c r="S3205" s="83"/>
      <c r="T3205" s="84"/>
      <c r="U3205" s="83"/>
      <c r="V3205" s="83"/>
      <c r="W3205" s="84"/>
      <c r="X3205" s="85"/>
      <c r="Y3205" s="83"/>
    </row>
    <row r="3206" spans="1:25" ht="17.25">
      <c r="A3206" s="83"/>
      <c r="B3206" s="83"/>
      <c r="C3206" s="83"/>
      <c r="D3206" s="83"/>
      <c r="F3206" s="40"/>
      <c r="G3206" s="40"/>
      <c r="H3206" s="83"/>
      <c r="I3206" s="83"/>
      <c r="J3206" s="84"/>
      <c r="K3206" s="83"/>
      <c r="L3206" s="83"/>
      <c r="M3206" s="83"/>
      <c r="N3206" s="83"/>
      <c r="O3206" s="83"/>
      <c r="P3206" s="83"/>
      <c r="Q3206" s="83"/>
      <c r="R3206" s="83"/>
      <c r="S3206" s="83"/>
      <c r="T3206" s="84"/>
      <c r="U3206" s="83"/>
      <c r="V3206" s="83"/>
      <c r="W3206" s="84"/>
      <c r="X3206" s="85"/>
      <c r="Y3206" s="83"/>
    </row>
    <row r="3207" spans="1:25" ht="17.25">
      <c r="A3207" s="83"/>
      <c r="B3207" s="83"/>
      <c r="C3207" s="83"/>
      <c r="D3207" s="83"/>
      <c r="F3207" s="40"/>
      <c r="G3207" s="40"/>
      <c r="H3207" s="83"/>
      <c r="I3207" s="83"/>
      <c r="J3207" s="84"/>
      <c r="K3207" s="83"/>
      <c r="L3207" s="83"/>
      <c r="M3207" s="83"/>
      <c r="N3207" s="83"/>
      <c r="O3207" s="83"/>
      <c r="P3207" s="83"/>
      <c r="Q3207" s="83"/>
      <c r="R3207" s="83"/>
      <c r="S3207" s="83"/>
      <c r="T3207" s="84"/>
      <c r="U3207" s="83"/>
      <c r="V3207" s="83"/>
      <c r="W3207" s="84"/>
      <c r="X3207" s="85"/>
      <c r="Y3207" s="83"/>
    </row>
    <row r="3208" spans="1:25" ht="17.25">
      <c r="A3208" s="83"/>
      <c r="B3208" s="83"/>
      <c r="C3208" s="83"/>
      <c r="D3208" s="83"/>
      <c r="F3208" s="40"/>
      <c r="G3208" s="40"/>
      <c r="H3208" s="83"/>
      <c r="I3208" s="83"/>
      <c r="J3208" s="84"/>
      <c r="K3208" s="83"/>
      <c r="L3208" s="83"/>
      <c r="M3208" s="83"/>
      <c r="N3208" s="83"/>
      <c r="O3208" s="83"/>
      <c r="P3208" s="83"/>
      <c r="Q3208" s="83"/>
      <c r="R3208" s="83"/>
      <c r="S3208" s="83"/>
      <c r="T3208" s="84"/>
      <c r="U3208" s="83"/>
      <c r="V3208" s="83"/>
      <c r="W3208" s="84"/>
      <c r="X3208" s="85"/>
      <c r="Y3208" s="83"/>
    </row>
    <row r="3209" spans="1:25" ht="17.25">
      <c r="A3209" s="83"/>
      <c r="B3209" s="83"/>
      <c r="C3209" s="83"/>
      <c r="D3209" s="83"/>
      <c r="F3209" s="40"/>
      <c r="G3209" s="40"/>
      <c r="H3209" s="83"/>
      <c r="I3209" s="83"/>
      <c r="J3209" s="84"/>
      <c r="K3209" s="83"/>
      <c r="L3209" s="83"/>
      <c r="M3209" s="84"/>
      <c r="N3209" s="83"/>
      <c r="O3209" s="83"/>
      <c r="P3209" s="83"/>
      <c r="Q3209" s="83"/>
      <c r="R3209" s="83"/>
      <c r="S3209" s="83"/>
      <c r="T3209" s="84"/>
      <c r="U3209" s="83"/>
      <c r="V3209" s="83"/>
      <c r="W3209" s="84"/>
      <c r="X3209" s="85"/>
      <c r="Y3209" s="83"/>
    </row>
    <row r="3210" spans="1:25" ht="17.25">
      <c r="A3210" s="83"/>
      <c r="B3210" s="83"/>
      <c r="C3210" s="83"/>
      <c r="D3210" s="83"/>
      <c r="F3210" s="40"/>
      <c r="G3210" s="40"/>
      <c r="H3210" s="83"/>
      <c r="I3210" s="83"/>
      <c r="J3210" s="84"/>
      <c r="K3210" s="83"/>
      <c r="L3210" s="83"/>
      <c r="M3210" s="84"/>
      <c r="N3210" s="83"/>
      <c r="O3210" s="83"/>
      <c r="P3210" s="83"/>
      <c r="Q3210" s="83"/>
      <c r="R3210" s="83"/>
      <c r="S3210" s="83"/>
      <c r="T3210" s="84"/>
      <c r="U3210" s="83"/>
      <c r="V3210" s="83"/>
      <c r="W3210" s="84"/>
      <c r="X3210" s="85"/>
      <c r="Y3210" s="83"/>
    </row>
    <row r="3211" spans="1:25" ht="17.25">
      <c r="A3211" s="83"/>
      <c r="B3211" s="83"/>
      <c r="C3211" s="83"/>
      <c r="D3211" s="83"/>
      <c r="F3211" s="40"/>
      <c r="G3211" s="40"/>
      <c r="H3211" s="83"/>
      <c r="I3211" s="83"/>
      <c r="J3211" s="84"/>
      <c r="K3211" s="83"/>
      <c r="L3211" s="83"/>
      <c r="M3211" s="83"/>
      <c r="N3211" s="83"/>
      <c r="O3211" s="83"/>
      <c r="P3211" s="83"/>
      <c r="Q3211" s="83"/>
      <c r="R3211" s="83"/>
      <c r="S3211" s="83"/>
      <c r="T3211" s="84"/>
      <c r="U3211" s="83"/>
      <c r="V3211" s="83"/>
      <c r="W3211" s="84"/>
      <c r="X3211" s="85"/>
      <c r="Y3211" s="83"/>
    </row>
    <row r="3212" spans="1:25" ht="17.25">
      <c r="A3212" s="83"/>
      <c r="B3212" s="83"/>
      <c r="C3212" s="83"/>
      <c r="D3212" s="83"/>
      <c r="F3212" s="40"/>
      <c r="G3212" s="40"/>
      <c r="H3212" s="83"/>
      <c r="I3212" s="83"/>
      <c r="J3212" s="84"/>
      <c r="K3212" s="83"/>
      <c r="L3212" s="83"/>
      <c r="M3212" s="84"/>
      <c r="N3212" s="83"/>
      <c r="O3212" s="83"/>
      <c r="P3212" s="83"/>
      <c r="Q3212" s="83"/>
      <c r="R3212" s="83"/>
      <c r="S3212" s="83"/>
      <c r="T3212" s="84"/>
      <c r="U3212" s="83"/>
      <c r="V3212" s="83"/>
      <c r="W3212" s="84"/>
      <c r="X3212" s="85"/>
      <c r="Y3212" s="83"/>
    </row>
    <row r="3213" spans="1:25" ht="17.25">
      <c r="A3213" s="83"/>
      <c r="B3213" s="83"/>
      <c r="C3213" s="83"/>
      <c r="D3213" s="83"/>
      <c r="F3213" s="40"/>
      <c r="G3213" s="40"/>
      <c r="H3213" s="83"/>
      <c r="I3213" s="83"/>
      <c r="J3213" s="84"/>
      <c r="K3213" s="83"/>
      <c r="L3213" s="83"/>
      <c r="M3213" s="83"/>
      <c r="N3213" s="83"/>
      <c r="O3213" s="83"/>
      <c r="P3213" s="83"/>
      <c r="Q3213" s="83"/>
      <c r="R3213" s="83"/>
      <c r="S3213" s="83"/>
      <c r="T3213" s="84"/>
      <c r="U3213" s="83"/>
      <c r="V3213" s="83"/>
      <c r="W3213" s="84"/>
      <c r="X3213" s="85"/>
      <c r="Y3213" s="83"/>
    </row>
    <row r="3214" spans="1:25" ht="17.25">
      <c r="A3214" s="83"/>
      <c r="B3214" s="83"/>
      <c r="C3214" s="83"/>
      <c r="D3214" s="83"/>
      <c r="F3214" s="40"/>
      <c r="G3214" s="40"/>
      <c r="H3214" s="83"/>
      <c r="I3214" s="83"/>
      <c r="J3214" s="84"/>
      <c r="K3214" s="83"/>
      <c r="L3214" s="83"/>
      <c r="M3214" s="84"/>
      <c r="N3214" s="83"/>
      <c r="O3214" s="83"/>
      <c r="P3214" s="83"/>
      <c r="Q3214" s="83"/>
      <c r="R3214" s="83"/>
      <c r="S3214" s="83"/>
      <c r="T3214" s="84"/>
      <c r="U3214" s="83"/>
      <c r="V3214" s="83"/>
      <c r="W3214" s="84"/>
      <c r="X3214" s="85"/>
      <c r="Y3214" s="83"/>
    </row>
    <row r="3215" spans="1:25" ht="17.25">
      <c r="A3215" s="83"/>
      <c r="B3215" s="83"/>
      <c r="C3215" s="83"/>
      <c r="D3215" s="83"/>
      <c r="F3215" s="40"/>
      <c r="G3215" s="40"/>
      <c r="H3215" s="83"/>
      <c r="I3215" s="83"/>
      <c r="J3215" s="84"/>
      <c r="K3215" s="83"/>
      <c r="L3215" s="83"/>
      <c r="M3215" s="84"/>
      <c r="N3215" s="83"/>
      <c r="O3215" s="83"/>
      <c r="P3215" s="83"/>
      <c r="Q3215" s="83"/>
      <c r="R3215" s="83"/>
      <c r="S3215" s="83"/>
      <c r="T3215" s="84"/>
      <c r="U3215" s="83"/>
      <c r="V3215" s="83"/>
      <c r="W3215" s="84"/>
      <c r="X3215" s="85"/>
      <c r="Y3215" s="83"/>
    </row>
    <row r="3216" spans="1:25" ht="17.25">
      <c r="A3216" s="83"/>
      <c r="B3216" s="83"/>
      <c r="C3216" s="83"/>
      <c r="D3216" s="83"/>
      <c r="F3216" s="40"/>
      <c r="G3216" s="40"/>
      <c r="H3216" s="83"/>
      <c r="I3216" s="83"/>
      <c r="J3216" s="84"/>
      <c r="K3216" s="83"/>
      <c r="L3216" s="83"/>
      <c r="M3216" s="84"/>
      <c r="N3216" s="83"/>
      <c r="O3216" s="83"/>
      <c r="P3216" s="83"/>
      <c r="Q3216" s="83"/>
      <c r="R3216" s="83"/>
      <c r="S3216" s="83"/>
      <c r="T3216" s="84"/>
      <c r="U3216" s="83"/>
      <c r="V3216" s="83"/>
      <c r="W3216" s="84"/>
      <c r="X3216" s="85"/>
      <c r="Y3216" s="83"/>
    </row>
    <row r="3217" spans="1:25" ht="17.25">
      <c r="A3217" s="83"/>
      <c r="B3217" s="83"/>
      <c r="C3217" s="83"/>
      <c r="D3217" s="83"/>
      <c r="F3217" s="40"/>
      <c r="G3217" s="40"/>
      <c r="H3217" s="83"/>
      <c r="I3217" s="83"/>
      <c r="J3217" s="84"/>
      <c r="K3217" s="83"/>
      <c r="L3217" s="83"/>
      <c r="M3217" s="84"/>
      <c r="N3217" s="83"/>
      <c r="O3217" s="83"/>
      <c r="P3217" s="83"/>
      <c r="Q3217" s="83"/>
      <c r="R3217" s="83"/>
      <c r="S3217" s="83"/>
      <c r="T3217" s="84"/>
      <c r="U3217" s="83"/>
      <c r="V3217" s="83"/>
      <c r="W3217" s="84"/>
      <c r="X3217" s="85"/>
      <c r="Y3217" s="83"/>
    </row>
    <row r="3218" spans="1:25" ht="17.25">
      <c r="A3218" s="83"/>
      <c r="B3218" s="83"/>
      <c r="C3218" s="83"/>
      <c r="D3218" s="83"/>
      <c r="F3218" s="40"/>
      <c r="G3218" s="40"/>
      <c r="H3218" s="83"/>
      <c r="I3218" s="83"/>
      <c r="J3218" s="84"/>
      <c r="K3218" s="83"/>
      <c r="L3218" s="83"/>
      <c r="M3218" s="83"/>
      <c r="N3218" s="83"/>
      <c r="O3218" s="83"/>
      <c r="P3218" s="83"/>
      <c r="Q3218" s="83"/>
      <c r="R3218" s="83"/>
      <c r="S3218" s="83"/>
      <c r="T3218" s="84"/>
      <c r="U3218" s="83"/>
      <c r="V3218" s="83"/>
      <c r="W3218" s="84"/>
      <c r="X3218" s="85"/>
      <c r="Y3218" s="83"/>
    </row>
    <row r="3219" spans="1:25" ht="17.25">
      <c r="A3219" s="83"/>
      <c r="B3219" s="83"/>
      <c r="C3219" s="83"/>
      <c r="D3219" s="83"/>
      <c r="F3219" s="40"/>
      <c r="G3219" s="40"/>
      <c r="H3219" s="83"/>
      <c r="I3219" s="83"/>
      <c r="J3219" s="84"/>
      <c r="K3219" s="83"/>
      <c r="L3219" s="83"/>
      <c r="M3219" s="83"/>
      <c r="N3219" s="83"/>
      <c r="O3219" s="83"/>
      <c r="P3219" s="83"/>
      <c r="Q3219" s="83"/>
      <c r="R3219" s="83"/>
      <c r="S3219" s="83"/>
      <c r="T3219" s="84"/>
      <c r="U3219" s="83"/>
      <c r="V3219" s="83"/>
      <c r="W3219" s="84"/>
      <c r="X3219" s="85"/>
      <c r="Y3219" s="83"/>
    </row>
    <row r="3220" spans="1:25" ht="17.25">
      <c r="A3220" s="83"/>
      <c r="B3220" s="83"/>
      <c r="C3220" s="83"/>
      <c r="D3220" s="83"/>
      <c r="F3220" s="40"/>
      <c r="G3220" s="40"/>
      <c r="H3220" s="83"/>
      <c r="I3220" s="83"/>
      <c r="J3220" s="84"/>
      <c r="K3220" s="83"/>
      <c r="L3220" s="83"/>
      <c r="M3220" s="83"/>
      <c r="N3220" s="83"/>
      <c r="O3220" s="83"/>
      <c r="P3220" s="83"/>
      <c r="Q3220" s="83"/>
      <c r="R3220" s="83"/>
      <c r="S3220" s="83"/>
      <c r="T3220" s="84"/>
      <c r="U3220" s="83"/>
      <c r="V3220" s="83"/>
      <c r="W3220" s="84"/>
      <c r="X3220" s="85"/>
      <c r="Y3220" s="83"/>
    </row>
    <row r="3221" spans="1:25" ht="17.25">
      <c r="A3221" s="83"/>
      <c r="B3221" s="83"/>
      <c r="C3221" s="83"/>
      <c r="D3221" s="83"/>
      <c r="F3221" s="40"/>
      <c r="G3221" s="40"/>
      <c r="H3221" s="83"/>
      <c r="I3221" s="83"/>
      <c r="J3221" s="84"/>
      <c r="K3221" s="83"/>
      <c r="L3221" s="83"/>
      <c r="M3221" s="83"/>
      <c r="N3221" s="83"/>
      <c r="O3221" s="83"/>
      <c r="P3221" s="83"/>
      <c r="Q3221" s="83"/>
      <c r="R3221" s="83"/>
      <c r="S3221" s="83"/>
      <c r="T3221" s="84"/>
      <c r="U3221" s="83"/>
      <c r="V3221" s="83"/>
      <c r="W3221" s="84"/>
      <c r="X3221" s="85"/>
      <c r="Y3221" s="83"/>
    </row>
    <row r="3222" spans="1:25" ht="17.25">
      <c r="A3222" s="83"/>
      <c r="B3222" s="83"/>
      <c r="C3222" s="83"/>
      <c r="D3222" s="83"/>
      <c r="F3222" s="40"/>
      <c r="G3222" s="40"/>
      <c r="H3222" s="83"/>
      <c r="I3222" s="83"/>
      <c r="J3222" s="84"/>
      <c r="K3222" s="83"/>
      <c r="L3222" s="83"/>
      <c r="M3222" s="83"/>
      <c r="N3222" s="83"/>
      <c r="O3222" s="83"/>
      <c r="P3222" s="83"/>
      <c r="Q3222" s="83"/>
      <c r="R3222" s="83"/>
      <c r="S3222" s="83"/>
      <c r="T3222" s="84"/>
      <c r="U3222" s="83"/>
      <c r="V3222" s="83"/>
      <c r="W3222" s="84"/>
      <c r="X3222" s="85"/>
      <c r="Y3222" s="83"/>
    </row>
    <row r="3223" spans="1:25" ht="17.25">
      <c r="A3223" s="83"/>
      <c r="B3223" s="83"/>
      <c r="C3223" s="83"/>
      <c r="D3223" s="83"/>
      <c r="F3223" s="40"/>
      <c r="G3223" s="40"/>
      <c r="H3223" s="83"/>
      <c r="I3223" s="83"/>
      <c r="J3223" s="84"/>
      <c r="K3223" s="83"/>
      <c r="L3223" s="83"/>
      <c r="M3223" s="83"/>
      <c r="N3223" s="83"/>
      <c r="O3223" s="83"/>
      <c r="P3223" s="83"/>
      <c r="Q3223" s="83"/>
      <c r="R3223" s="83"/>
      <c r="S3223" s="83"/>
      <c r="T3223" s="84"/>
      <c r="U3223" s="83"/>
      <c r="V3223" s="83"/>
      <c r="W3223" s="84"/>
      <c r="X3223" s="85"/>
      <c r="Y3223" s="83"/>
    </row>
    <row r="3224" spans="1:25" ht="17.25">
      <c r="A3224" s="83"/>
      <c r="B3224" s="83"/>
      <c r="C3224" s="83"/>
      <c r="D3224" s="83"/>
      <c r="F3224" s="40"/>
      <c r="G3224" s="40"/>
      <c r="H3224" s="83"/>
      <c r="I3224" s="83"/>
      <c r="J3224" s="84"/>
      <c r="K3224" s="83"/>
      <c r="L3224" s="83"/>
      <c r="M3224" s="83"/>
      <c r="N3224" s="83"/>
      <c r="O3224" s="83"/>
      <c r="P3224" s="83"/>
      <c r="Q3224" s="83"/>
      <c r="R3224" s="83"/>
      <c r="S3224" s="83"/>
      <c r="T3224" s="84"/>
      <c r="U3224" s="83"/>
      <c r="V3224" s="83"/>
      <c r="W3224" s="84"/>
      <c r="X3224" s="85"/>
      <c r="Y3224" s="83"/>
    </row>
    <row r="3225" spans="1:25" ht="17.25">
      <c r="A3225" s="83"/>
      <c r="B3225" s="83"/>
      <c r="C3225" s="83"/>
      <c r="D3225" s="83"/>
      <c r="F3225" s="40"/>
      <c r="G3225" s="40"/>
      <c r="H3225" s="83"/>
      <c r="I3225" s="83"/>
      <c r="J3225" s="84"/>
      <c r="K3225" s="83"/>
      <c r="L3225" s="83"/>
      <c r="M3225" s="83"/>
      <c r="N3225" s="83"/>
      <c r="O3225" s="83"/>
      <c r="P3225" s="83"/>
      <c r="Q3225" s="83"/>
      <c r="R3225" s="83"/>
      <c r="S3225" s="83"/>
      <c r="T3225" s="84"/>
      <c r="U3225" s="83"/>
      <c r="V3225" s="83"/>
      <c r="W3225" s="84"/>
      <c r="X3225" s="85"/>
      <c r="Y3225" s="83"/>
    </row>
    <row r="3226" spans="1:25" ht="17.25">
      <c r="A3226" s="83"/>
      <c r="B3226" s="83"/>
      <c r="C3226" s="83"/>
      <c r="D3226" s="83"/>
      <c r="F3226" s="40"/>
      <c r="G3226" s="40"/>
      <c r="H3226" s="83"/>
      <c r="I3226" s="83"/>
      <c r="J3226" s="84"/>
      <c r="K3226" s="83"/>
      <c r="L3226" s="83"/>
      <c r="M3226" s="83"/>
      <c r="N3226" s="83"/>
      <c r="O3226" s="83"/>
      <c r="P3226" s="83"/>
      <c r="Q3226" s="83"/>
      <c r="R3226" s="83"/>
      <c r="S3226" s="83"/>
      <c r="T3226" s="84"/>
      <c r="U3226" s="83"/>
      <c r="V3226" s="83"/>
      <c r="W3226" s="84"/>
      <c r="X3226" s="85"/>
      <c r="Y3226" s="83"/>
    </row>
    <row r="3227" spans="1:25" ht="17.25">
      <c r="A3227" s="83"/>
      <c r="B3227" s="83"/>
      <c r="C3227" s="83"/>
      <c r="D3227" s="83"/>
      <c r="F3227" s="40"/>
      <c r="G3227" s="40"/>
      <c r="H3227" s="83"/>
      <c r="I3227" s="83"/>
      <c r="J3227" s="84"/>
      <c r="K3227" s="83"/>
      <c r="L3227" s="83"/>
      <c r="M3227" s="83"/>
      <c r="N3227" s="83"/>
      <c r="O3227" s="83"/>
      <c r="P3227" s="83"/>
      <c r="Q3227" s="83"/>
      <c r="R3227" s="83"/>
      <c r="S3227" s="83"/>
      <c r="T3227" s="84"/>
      <c r="U3227" s="83"/>
      <c r="V3227" s="83"/>
      <c r="W3227" s="84"/>
      <c r="X3227" s="85"/>
      <c r="Y3227" s="83"/>
    </row>
    <row r="3228" spans="1:25" ht="17.25">
      <c r="A3228" s="83"/>
      <c r="B3228" s="83"/>
      <c r="C3228" s="83"/>
      <c r="D3228" s="83"/>
      <c r="F3228" s="40"/>
      <c r="G3228" s="40"/>
      <c r="H3228" s="83"/>
      <c r="I3228" s="83"/>
      <c r="J3228" s="84"/>
      <c r="K3228" s="83"/>
      <c r="L3228" s="83"/>
      <c r="M3228" s="83"/>
      <c r="N3228" s="83"/>
      <c r="O3228" s="83"/>
      <c r="P3228" s="83"/>
      <c r="Q3228" s="83"/>
      <c r="R3228" s="83"/>
      <c r="S3228" s="83"/>
      <c r="T3228" s="84"/>
      <c r="U3228" s="83"/>
      <c r="V3228" s="83"/>
      <c r="W3228" s="84"/>
      <c r="X3228" s="85"/>
      <c r="Y3228" s="83"/>
    </row>
    <row r="3229" spans="1:25" ht="17.25">
      <c r="A3229" s="83"/>
      <c r="B3229" s="83"/>
      <c r="C3229" s="83"/>
      <c r="D3229" s="83"/>
      <c r="F3229" s="40"/>
      <c r="G3229" s="40"/>
      <c r="H3229" s="83"/>
      <c r="I3229" s="83"/>
      <c r="J3229" s="84"/>
      <c r="K3229" s="83"/>
      <c r="L3229" s="83"/>
      <c r="M3229" s="84"/>
      <c r="N3229" s="83"/>
      <c r="O3229" s="83"/>
      <c r="P3229" s="83"/>
      <c r="Q3229" s="83"/>
      <c r="R3229" s="83"/>
      <c r="S3229" s="83"/>
      <c r="T3229" s="84"/>
      <c r="U3229" s="83"/>
      <c r="V3229" s="83"/>
      <c r="W3229" s="84"/>
      <c r="X3229" s="85"/>
      <c r="Y3229" s="83"/>
    </row>
    <row r="3230" spans="1:25" ht="17.25">
      <c r="A3230" s="83"/>
      <c r="B3230" s="83"/>
      <c r="C3230" s="83"/>
      <c r="D3230" s="83"/>
      <c r="F3230" s="40"/>
      <c r="G3230" s="40"/>
      <c r="H3230" s="83"/>
      <c r="I3230" s="83"/>
      <c r="J3230" s="84"/>
      <c r="K3230" s="83"/>
      <c r="L3230" s="83"/>
      <c r="M3230" s="84"/>
      <c r="N3230" s="83"/>
      <c r="O3230" s="83"/>
      <c r="P3230" s="83"/>
      <c r="Q3230" s="83"/>
      <c r="R3230" s="83"/>
      <c r="S3230" s="83"/>
      <c r="T3230" s="84"/>
      <c r="U3230" s="83"/>
      <c r="V3230" s="83"/>
      <c r="W3230" s="84"/>
      <c r="X3230" s="85"/>
      <c r="Y3230" s="83"/>
    </row>
    <row r="3231" spans="1:25" ht="17.25">
      <c r="A3231" s="83"/>
      <c r="B3231" s="83"/>
      <c r="C3231" s="83"/>
      <c r="D3231" s="83"/>
      <c r="F3231" s="40"/>
      <c r="G3231" s="40"/>
      <c r="H3231" s="83"/>
      <c r="I3231" s="83"/>
      <c r="J3231" s="84"/>
      <c r="K3231" s="83"/>
      <c r="L3231" s="83"/>
      <c r="M3231" s="83"/>
      <c r="N3231" s="83"/>
      <c r="O3231" s="83"/>
      <c r="P3231" s="83"/>
      <c r="Q3231" s="83"/>
      <c r="R3231" s="83"/>
      <c r="S3231" s="83"/>
      <c r="T3231" s="84"/>
      <c r="U3231" s="83"/>
      <c r="V3231" s="83"/>
      <c r="W3231" s="84"/>
      <c r="X3231" s="85"/>
      <c r="Y3231" s="83"/>
    </row>
    <row r="3232" spans="1:25" ht="17.25">
      <c r="A3232" s="83"/>
      <c r="B3232" s="83"/>
      <c r="C3232" s="83"/>
      <c r="D3232" s="83"/>
      <c r="F3232" s="40"/>
      <c r="G3232" s="40"/>
      <c r="H3232" s="83"/>
      <c r="I3232" s="83"/>
      <c r="J3232" s="84"/>
      <c r="K3232" s="83"/>
      <c r="L3232" s="83"/>
      <c r="M3232" s="84"/>
      <c r="N3232" s="83"/>
      <c r="O3232" s="83"/>
      <c r="P3232" s="83"/>
      <c r="Q3232" s="83"/>
      <c r="R3232" s="83"/>
      <c r="S3232" s="83"/>
      <c r="T3232" s="84"/>
      <c r="U3232" s="83"/>
      <c r="V3232" s="83"/>
      <c r="W3232" s="84"/>
      <c r="X3232" s="85"/>
      <c r="Y3232" s="83"/>
    </row>
    <row r="3233" spans="1:25" ht="17.25">
      <c r="A3233" s="83"/>
      <c r="B3233" s="83"/>
      <c r="C3233" s="83"/>
      <c r="D3233" s="83"/>
      <c r="F3233" s="40"/>
      <c r="G3233" s="40"/>
      <c r="H3233" s="83"/>
      <c r="I3233" s="83"/>
      <c r="J3233" s="84"/>
      <c r="K3233" s="83"/>
      <c r="L3233" s="83"/>
      <c r="M3233" s="83"/>
      <c r="N3233" s="83"/>
      <c r="O3233" s="83"/>
      <c r="P3233" s="83"/>
      <c r="Q3233" s="83"/>
      <c r="R3233" s="83"/>
      <c r="S3233" s="83"/>
      <c r="T3233" s="84"/>
      <c r="U3233" s="83"/>
      <c r="V3233" s="83"/>
      <c r="W3233" s="84"/>
      <c r="X3233" s="85"/>
      <c r="Y3233" s="83"/>
    </row>
    <row r="3234" spans="1:25" ht="17.25">
      <c r="A3234" s="83"/>
      <c r="B3234" s="83"/>
      <c r="C3234" s="83"/>
      <c r="D3234" s="83"/>
      <c r="F3234" s="40"/>
      <c r="G3234" s="40"/>
      <c r="H3234" s="83"/>
      <c r="I3234" s="83"/>
      <c r="J3234" s="84"/>
      <c r="K3234" s="83"/>
      <c r="L3234" s="83"/>
      <c r="M3234" s="84"/>
      <c r="N3234" s="83"/>
      <c r="O3234" s="83"/>
      <c r="P3234" s="83"/>
      <c r="Q3234" s="83"/>
      <c r="R3234" s="83"/>
      <c r="S3234" s="83"/>
      <c r="T3234" s="84"/>
      <c r="U3234" s="83"/>
      <c r="V3234" s="83"/>
      <c r="W3234" s="84"/>
      <c r="X3234" s="85"/>
      <c r="Y3234" s="83"/>
    </row>
    <row r="3235" spans="1:25" ht="17.25">
      <c r="A3235" s="83"/>
      <c r="B3235" s="83"/>
      <c r="C3235" s="83"/>
      <c r="D3235" s="83"/>
      <c r="F3235" s="40"/>
      <c r="G3235" s="40"/>
      <c r="H3235" s="83"/>
      <c r="I3235" s="83"/>
      <c r="J3235" s="84"/>
      <c r="K3235" s="83"/>
      <c r="L3235" s="83"/>
      <c r="M3235" s="84"/>
      <c r="N3235" s="83"/>
      <c r="O3235" s="83"/>
      <c r="P3235" s="83"/>
      <c r="Q3235" s="83"/>
      <c r="R3235" s="83"/>
      <c r="S3235" s="83"/>
      <c r="T3235" s="84"/>
      <c r="U3235" s="83"/>
      <c r="V3235" s="83"/>
      <c r="W3235" s="84"/>
      <c r="X3235" s="85"/>
      <c r="Y3235" s="83"/>
    </row>
    <row r="3236" spans="1:25" ht="17.25">
      <c r="A3236" s="83"/>
      <c r="B3236" s="83"/>
      <c r="C3236" s="83"/>
      <c r="D3236" s="83"/>
      <c r="F3236" s="40"/>
      <c r="G3236" s="40"/>
      <c r="H3236" s="83"/>
      <c r="I3236" s="83"/>
      <c r="J3236" s="84"/>
      <c r="K3236" s="83"/>
      <c r="L3236" s="83"/>
      <c r="M3236" s="84"/>
      <c r="N3236" s="83"/>
      <c r="O3236" s="83"/>
      <c r="P3236" s="83"/>
      <c r="Q3236" s="83"/>
      <c r="R3236" s="83"/>
      <c r="S3236" s="83"/>
      <c r="T3236" s="84"/>
      <c r="U3236" s="83"/>
      <c r="V3236" s="83"/>
      <c r="W3236" s="84"/>
      <c r="X3236" s="85"/>
      <c r="Y3236" s="83"/>
    </row>
    <row r="3237" spans="1:25" ht="17.25">
      <c r="A3237" s="83"/>
      <c r="B3237" s="83"/>
      <c r="C3237" s="83"/>
      <c r="D3237" s="83"/>
      <c r="F3237" s="40"/>
      <c r="G3237" s="40"/>
      <c r="H3237" s="83"/>
      <c r="I3237" s="83"/>
      <c r="J3237" s="84"/>
      <c r="K3237" s="83"/>
      <c r="L3237" s="83"/>
      <c r="M3237" s="84"/>
      <c r="N3237" s="83"/>
      <c r="O3237" s="83"/>
      <c r="P3237" s="83"/>
      <c r="Q3237" s="83"/>
      <c r="R3237" s="83"/>
      <c r="S3237" s="83"/>
      <c r="T3237" s="84"/>
      <c r="U3237" s="83"/>
      <c r="V3237" s="83"/>
      <c r="W3237" s="84"/>
      <c r="X3237" s="85"/>
      <c r="Y3237" s="83"/>
    </row>
    <row r="3238" spans="1:25" ht="17.25">
      <c r="A3238" s="83"/>
      <c r="B3238" s="83"/>
      <c r="C3238" s="83"/>
      <c r="D3238" s="83"/>
      <c r="F3238" s="40"/>
      <c r="G3238" s="40"/>
      <c r="H3238" s="83"/>
      <c r="I3238" s="83"/>
      <c r="J3238" s="84"/>
      <c r="K3238" s="83"/>
      <c r="L3238" s="83"/>
      <c r="M3238" s="83"/>
      <c r="N3238" s="83"/>
      <c r="O3238" s="83"/>
      <c r="P3238" s="83"/>
      <c r="Q3238" s="83"/>
      <c r="R3238" s="83"/>
      <c r="S3238" s="83"/>
      <c r="T3238" s="84"/>
      <c r="U3238" s="83"/>
      <c r="V3238" s="83"/>
      <c r="W3238" s="84"/>
      <c r="X3238" s="85"/>
      <c r="Y3238" s="83"/>
    </row>
    <row r="3239" spans="1:25" ht="17.25">
      <c r="A3239" s="83"/>
      <c r="B3239" s="83"/>
      <c r="C3239" s="83"/>
      <c r="D3239" s="83"/>
      <c r="F3239" s="40"/>
      <c r="G3239" s="40"/>
      <c r="H3239" s="83"/>
      <c r="I3239" s="83"/>
      <c r="J3239" s="84"/>
      <c r="K3239" s="83"/>
      <c r="L3239" s="83"/>
      <c r="M3239" s="83"/>
      <c r="N3239" s="83"/>
      <c r="O3239" s="83"/>
      <c r="P3239" s="83"/>
      <c r="Q3239" s="83"/>
      <c r="R3239" s="83"/>
      <c r="S3239" s="83"/>
      <c r="T3239" s="84"/>
      <c r="U3239" s="83"/>
      <c r="V3239" s="83"/>
      <c r="W3239" s="84"/>
      <c r="X3239" s="85"/>
      <c r="Y3239" s="83"/>
    </row>
    <row r="3240" spans="1:25" ht="17.25">
      <c r="A3240" s="83"/>
      <c r="B3240" s="83"/>
      <c r="C3240" s="83"/>
      <c r="D3240" s="83"/>
      <c r="F3240" s="40"/>
      <c r="G3240" s="40"/>
      <c r="H3240" s="83"/>
      <c r="I3240" s="83"/>
      <c r="J3240" s="84"/>
      <c r="K3240" s="83"/>
      <c r="L3240" s="83"/>
      <c r="M3240" s="83"/>
      <c r="N3240" s="83"/>
      <c r="O3240" s="83"/>
      <c r="P3240" s="83"/>
      <c r="Q3240" s="83"/>
      <c r="R3240" s="83"/>
      <c r="S3240" s="83"/>
      <c r="T3240" s="84"/>
      <c r="U3240" s="83"/>
      <c r="V3240" s="83"/>
      <c r="W3240" s="84"/>
      <c r="X3240" s="85"/>
      <c r="Y3240" s="83"/>
    </row>
    <row r="3241" spans="1:25" ht="17.25">
      <c r="A3241" s="83"/>
      <c r="B3241" s="83"/>
      <c r="C3241" s="83"/>
      <c r="D3241" s="83"/>
      <c r="F3241" s="40"/>
      <c r="G3241" s="40"/>
      <c r="H3241" s="83"/>
      <c r="I3241" s="83"/>
      <c r="J3241" s="84"/>
      <c r="K3241" s="83"/>
      <c r="L3241" s="83"/>
      <c r="M3241" s="83"/>
      <c r="N3241" s="83"/>
      <c r="O3241" s="83"/>
      <c r="P3241" s="83"/>
      <c r="Q3241" s="83"/>
      <c r="R3241" s="83"/>
      <c r="S3241" s="83"/>
      <c r="T3241" s="84"/>
      <c r="U3241" s="83"/>
      <c r="V3241" s="83"/>
      <c r="W3241" s="84"/>
      <c r="X3241" s="85"/>
      <c r="Y3241" s="83"/>
    </row>
    <row r="3242" spans="1:25" ht="17.25">
      <c r="A3242" s="83"/>
      <c r="B3242" s="83"/>
      <c r="C3242" s="83"/>
      <c r="D3242" s="83"/>
      <c r="F3242" s="40"/>
      <c r="G3242" s="40"/>
      <c r="H3242" s="83"/>
      <c r="I3242" s="83"/>
      <c r="J3242" s="84"/>
      <c r="K3242" s="83"/>
      <c r="L3242" s="83"/>
      <c r="M3242" s="83"/>
      <c r="N3242" s="83"/>
      <c r="O3242" s="83"/>
      <c r="P3242" s="83"/>
      <c r="Q3242" s="83"/>
      <c r="R3242" s="83"/>
      <c r="S3242" s="83"/>
      <c r="T3242" s="84"/>
      <c r="U3242" s="83"/>
      <c r="V3242" s="83"/>
      <c r="W3242" s="84"/>
      <c r="X3242" s="85"/>
      <c r="Y3242" s="83"/>
    </row>
    <row r="3243" spans="1:25" ht="17.25">
      <c r="A3243" s="83"/>
      <c r="B3243" s="83"/>
      <c r="C3243" s="83"/>
      <c r="D3243" s="83"/>
      <c r="F3243" s="40"/>
      <c r="G3243" s="40"/>
      <c r="H3243" s="83"/>
      <c r="I3243" s="83"/>
      <c r="J3243" s="84"/>
      <c r="K3243" s="83"/>
      <c r="L3243" s="83"/>
      <c r="M3243" s="83"/>
      <c r="N3243" s="83"/>
      <c r="O3243" s="83"/>
      <c r="P3243" s="83"/>
      <c r="Q3243" s="83"/>
      <c r="R3243" s="83"/>
      <c r="S3243" s="83"/>
      <c r="T3243" s="84"/>
      <c r="U3243" s="83"/>
      <c r="V3243" s="83"/>
      <c r="W3243" s="84"/>
      <c r="X3243" s="85"/>
      <c r="Y3243" s="83"/>
    </row>
    <row r="3244" spans="1:25" ht="17.25">
      <c r="A3244" s="83"/>
      <c r="B3244" s="83"/>
      <c r="C3244" s="83"/>
      <c r="D3244" s="83"/>
      <c r="F3244" s="40"/>
      <c r="G3244" s="40"/>
      <c r="H3244" s="83"/>
      <c r="I3244" s="83"/>
      <c r="J3244" s="84"/>
      <c r="K3244" s="83"/>
      <c r="L3244" s="83"/>
      <c r="M3244" s="83"/>
      <c r="N3244" s="83"/>
      <c r="O3244" s="83"/>
      <c r="P3244" s="83"/>
      <c r="Q3244" s="83"/>
      <c r="R3244" s="83"/>
      <c r="S3244" s="83"/>
      <c r="T3244" s="84"/>
      <c r="U3244" s="83"/>
      <c r="V3244" s="83"/>
      <c r="W3244" s="84"/>
      <c r="X3244" s="85"/>
      <c r="Y3244" s="83"/>
    </row>
    <row r="3245" spans="1:25" ht="17.25">
      <c r="A3245" s="83"/>
      <c r="B3245" s="83"/>
      <c r="C3245" s="83"/>
      <c r="D3245" s="83"/>
      <c r="F3245" s="40"/>
      <c r="G3245" s="40"/>
      <c r="H3245" s="83"/>
      <c r="I3245" s="83"/>
      <c r="J3245" s="84"/>
      <c r="K3245" s="83"/>
      <c r="L3245" s="83"/>
      <c r="M3245" s="83"/>
      <c r="N3245" s="83"/>
      <c r="O3245" s="83"/>
      <c r="P3245" s="83"/>
      <c r="Q3245" s="83"/>
      <c r="R3245" s="83"/>
      <c r="S3245" s="83"/>
      <c r="T3245" s="84"/>
      <c r="U3245" s="83"/>
      <c r="V3245" s="83"/>
      <c r="W3245" s="84"/>
      <c r="X3245" s="85"/>
      <c r="Y3245" s="83"/>
    </row>
    <row r="3246" spans="1:25" ht="17.25">
      <c r="A3246" s="83"/>
      <c r="B3246" s="83"/>
      <c r="C3246" s="83"/>
      <c r="D3246" s="83"/>
      <c r="F3246" s="40"/>
      <c r="G3246" s="40"/>
      <c r="H3246" s="83"/>
      <c r="I3246" s="83"/>
      <c r="J3246" s="84"/>
      <c r="K3246" s="83"/>
      <c r="L3246" s="83"/>
      <c r="M3246" s="83"/>
      <c r="N3246" s="83"/>
      <c r="O3246" s="83"/>
      <c r="P3246" s="83"/>
      <c r="Q3246" s="83"/>
      <c r="R3246" s="83"/>
      <c r="S3246" s="83"/>
      <c r="T3246" s="84"/>
      <c r="U3246" s="83"/>
      <c r="V3246" s="83"/>
      <c r="W3246" s="84"/>
      <c r="X3246" s="85"/>
      <c r="Y3246" s="83"/>
    </row>
    <row r="3247" spans="1:25" ht="17.25">
      <c r="A3247" s="83"/>
      <c r="B3247" s="83"/>
      <c r="C3247" s="83"/>
      <c r="D3247" s="83"/>
      <c r="F3247" s="40"/>
      <c r="G3247" s="40"/>
      <c r="H3247" s="83"/>
      <c r="I3247" s="83"/>
      <c r="J3247" s="84"/>
      <c r="K3247" s="83"/>
      <c r="L3247" s="83"/>
      <c r="M3247" s="83"/>
      <c r="N3247" s="83"/>
      <c r="O3247" s="83"/>
      <c r="P3247" s="83"/>
      <c r="Q3247" s="83"/>
      <c r="R3247" s="83"/>
      <c r="S3247" s="83"/>
      <c r="T3247" s="84"/>
      <c r="U3247" s="83"/>
      <c r="V3247" s="83"/>
      <c r="W3247" s="84"/>
      <c r="X3247" s="85"/>
      <c r="Y3247" s="83"/>
    </row>
    <row r="3248" spans="1:25" ht="17.25">
      <c r="A3248" s="83"/>
      <c r="B3248" s="83"/>
      <c r="C3248" s="83"/>
      <c r="D3248" s="83"/>
      <c r="F3248" s="40"/>
      <c r="G3248" s="40"/>
      <c r="H3248" s="83"/>
      <c r="I3248" s="83"/>
      <c r="J3248" s="84"/>
      <c r="K3248" s="83"/>
      <c r="L3248" s="83"/>
      <c r="M3248" s="83"/>
      <c r="N3248" s="83"/>
      <c r="O3248" s="83"/>
      <c r="P3248" s="83"/>
      <c r="Q3248" s="83"/>
      <c r="R3248" s="83"/>
      <c r="S3248" s="83"/>
      <c r="T3248" s="84"/>
      <c r="U3248" s="83"/>
      <c r="V3248" s="83"/>
      <c r="W3248" s="84"/>
      <c r="X3248" s="85"/>
      <c r="Y3248" s="83"/>
    </row>
    <row r="3249" spans="1:25" ht="17.25">
      <c r="A3249" s="83"/>
      <c r="B3249" s="83"/>
      <c r="C3249" s="83"/>
      <c r="D3249" s="83"/>
      <c r="F3249" s="40"/>
      <c r="G3249" s="40"/>
      <c r="H3249" s="83"/>
      <c r="I3249" s="83"/>
      <c r="J3249" s="84"/>
      <c r="K3249" s="83"/>
      <c r="L3249" s="83"/>
      <c r="M3249" s="84"/>
      <c r="N3249" s="83"/>
      <c r="O3249" s="83"/>
      <c r="P3249" s="83"/>
      <c r="Q3249" s="83"/>
      <c r="R3249" s="83"/>
      <c r="S3249" s="83"/>
      <c r="T3249" s="84"/>
      <c r="U3249" s="83"/>
      <c r="V3249" s="83"/>
      <c r="W3249" s="84"/>
      <c r="X3249" s="85"/>
      <c r="Y3249" s="83"/>
    </row>
    <row r="3250" spans="1:25" ht="17.25">
      <c r="A3250" s="83"/>
      <c r="B3250" s="83"/>
      <c r="C3250" s="83"/>
      <c r="D3250" s="83"/>
      <c r="F3250" s="40"/>
      <c r="G3250" s="40"/>
      <c r="H3250" s="83"/>
      <c r="I3250" s="83"/>
      <c r="J3250" s="84"/>
      <c r="K3250" s="83"/>
      <c r="L3250" s="83"/>
      <c r="M3250" s="84"/>
      <c r="N3250" s="83"/>
      <c r="O3250" s="83"/>
      <c r="P3250" s="83"/>
      <c r="Q3250" s="83"/>
      <c r="R3250" s="83"/>
      <c r="S3250" s="83"/>
      <c r="T3250" s="84"/>
      <c r="U3250" s="83"/>
      <c r="V3250" s="83"/>
      <c r="W3250" s="84"/>
      <c r="X3250" s="85"/>
      <c r="Y3250" s="83"/>
    </row>
    <row r="3251" spans="1:25" ht="17.25">
      <c r="A3251" s="83"/>
      <c r="B3251" s="83"/>
      <c r="C3251" s="83"/>
      <c r="D3251" s="83"/>
      <c r="F3251" s="40"/>
      <c r="G3251" s="40"/>
      <c r="H3251" s="83"/>
      <c r="I3251" s="83"/>
      <c r="J3251" s="84"/>
      <c r="K3251" s="83"/>
      <c r="L3251" s="83"/>
      <c r="M3251" s="83"/>
      <c r="N3251" s="83"/>
      <c r="O3251" s="83"/>
      <c r="P3251" s="83"/>
      <c r="Q3251" s="83"/>
      <c r="R3251" s="83"/>
      <c r="S3251" s="83"/>
      <c r="T3251" s="84"/>
      <c r="U3251" s="83"/>
      <c r="V3251" s="83"/>
      <c r="W3251" s="84"/>
      <c r="X3251" s="85"/>
      <c r="Y3251" s="83"/>
    </row>
    <row r="3252" spans="1:25" ht="17.25">
      <c r="A3252" s="83"/>
      <c r="B3252" s="83"/>
      <c r="C3252" s="83"/>
      <c r="D3252" s="83"/>
      <c r="F3252" s="40"/>
      <c r="G3252" s="40"/>
      <c r="H3252" s="83"/>
      <c r="I3252" s="83"/>
      <c r="J3252" s="84"/>
      <c r="K3252" s="83"/>
      <c r="L3252" s="83"/>
      <c r="M3252" s="84"/>
      <c r="N3252" s="83"/>
      <c r="O3252" s="83"/>
      <c r="P3252" s="83"/>
      <c r="Q3252" s="83"/>
      <c r="R3252" s="83"/>
      <c r="S3252" s="83"/>
      <c r="T3252" s="84"/>
      <c r="U3252" s="83"/>
      <c r="V3252" s="83"/>
      <c r="W3252" s="84"/>
      <c r="X3252" s="85"/>
      <c r="Y3252" s="83"/>
    </row>
    <row r="3253" spans="1:25" ht="17.25">
      <c r="A3253" s="83"/>
      <c r="B3253" s="83"/>
      <c r="C3253" s="83"/>
      <c r="D3253" s="83"/>
      <c r="F3253" s="40"/>
      <c r="G3253" s="40"/>
      <c r="H3253" s="83"/>
      <c r="I3253" s="83"/>
      <c r="J3253" s="84"/>
      <c r="K3253" s="83"/>
      <c r="L3253" s="83"/>
      <c r="M3253" s="83"/>
      <c r="N3253" s="83"/>
      <c r="O3253" s="83"/>
      <c r="P3253" s="83"/>
      <c r="Q3253" s="83"/>
      <c r="R3253" s="83"/>
      <c r="S3253" s="83"/>
      <c r="T3253" s="84"/>
      <c r="U3253" s="83"/>
      <c r="V3253" s="83"/>
      <c r="W3253" s="84"/>
      <c r="X3253" s="85"/>
      <c r="Y3253" s="83"/>
    </row>
    <row r="3254" spans="1:25" ht="17.25">
      <c r="A3254" s="83"/>
      <c r="B3254" s="83"/>
      <c r="C3254" s="83"/>
      <c r="D3254" s="83"/>
      <c r="F3254" s="40"/>
      <c r="G3254" s="40"/>
      <c r="H3254" s="83"/>
      <c r="I3254" s="83"/>
      <c r="J3254" s="84"/>
      <c r="K3254" s="83"/>
      <c r="L3254" s="83"/>
      <c r="M3254" s="84"/>
      <c r="N3254" s="83"/>
      <c r="O3254" s="83"/>
      <c r="P3254" s="83"/>
      <c r="Q3254" s="83"/>
      <c r="R3254" s="83"/>
      <c r="S3254" s="83"/>
      <c r="T3254" s="84"/>
      <c r="U3254" s="83"/>
      <c r="V3254" s="83"/>
      <c r="W3254" s="84"/>
      <c r="X3254" s="85"/>
      <c r="Y3254" s="83"/>
    </row>
    <row r="3255" spans="1:25" ht="17.25">
      <c r="A3255" s="83"/>
      <c r="B3255" s="83"/>
      <c r="C3255" s="83"/>
      <c r="D3255" s="83"/>
      <c r="F3255" s="40"/>
      <c r="G3255" s="40"/>
      <c r="H3255" s="83"/>
      <c r="I3255" s="83"/>
      <c r="J3255" s="84"/>
      <c r="K3255" s="83"/>
      <c r="L3255" s="83"/>
      <c r="M3255" s="84"/>
      <c r="N3255" s="83"/>
      <c r="O3255" s="83"/>
      <c r="P3255" s="83"/>
      <c r="Q3255" s="83"/>
      <c r="R3255" s="83"/>
      <c r="S3255" s="83"/>
      <c r="T3255" s="84"/>
      <c r="U3255" s="83"/>
      <c r="V3255" s="83"/>
      <c r="W3255" s="84"/>
      <c r="X3255" s="85"/>
      <c r="Y3255" s="83"/>
    </row>
    <row r="3256" spans="1:25" ht="17.25">
      <c r="A3256" s="83"/>
      <c r="B3256" s="83"/>
      <c r="C3256" s="83"/>
      <c r="D3256" s="83"/>
      <c r="F3256" s="40"/>
      <c r="G3256" s="40"/>
      <c r="H3256" s="83"/>
      <c r="I3256" s="83"/>
      <c r="J3256" s="84"/>
      <c r="K3256" s="83"/>
      <c r="L3256" s="83"/>
      <c r="M3256" s="84"/>
      <c r="N3256" s="83"/>
      <c r="O3256" s="83"/>
      <c r="P3256" s="83"/>
      <c r="Q3256" s="83"/>
      <c r="R3256" s="83"/>
      <c r="S3256" s="83"/>
      <c r="T3256" s="84"/>
      <c r="U3256" s="83"/>
      <c r="V3256" s="83"/>
      <c r="W3256" s="84"/>
      <c r="X3256" s="85"/>
      <c r="Y3256" s="83"/>
    </row>
    <row r="3257" spans="1:25" ht="17.25">
      <c r="A3257" s="83"/>
      <c r="B3257" s="83"/>
      <c r="C3257" s="83"/>
      <c r="D3257" s="83"/>
      <c r="F3257" s="40"/>
      <c r="G3257" s="40"/>
      <c r="H3257" s="83"/>
      <c r="I3257" s="83"/>
      <c r="J3257" s="84"/>
      <c r="K3257" s="83"/>
      <c r="L3257" s="83"/>
      <c r="M3257" s="84"/>
      <c r="N3257" s="83"/>
      <c r="O3257" s="83"/>
      <c r="P3257" s="83"/>
      <c r="Q3257" s="83"/>
      <c r="R3257" s="83"/>
      <c r="S3257" s="83"/>
      <c r="T3257" s="84"/>
      <c r="U3257" s="83"/>
      <c r="V3257" s="83"/>
      <c r="W3257" s="84"/>
      <c r="X3257" s="85"/>
      <c r="Y3257" s="83"/>
    </row>
    <row r="3258" spans="1:25" ht="17.25">
      <c r="A3258" s="83"/>
      <c r="B3258" s="83"/>
      <c r="C3258" s="83"/>
      <c r="D3258" s="83"/>
      <c r="F3258" s="40"/>
      <c r="G3258" s="40"/>
      <c r="H3258" s="83"/>
      <c r="I3258" s="83"/>
      <c r="J3258" s="84"/>
      <c r="K3258" s="83"/>
      <c r="L3258" s="83"/>
      <c r="M3258" s="83"/>
      <c r="N3258" s="83"/>
      <c r="O3258" s="83"/>
      <c r="P3258" s="83"/>
      <c r="Q3258" s="83"/>
      <c r="R3258" s="83"/>
      <c r="S3258" s="83"/>
      <c r="T3258" s="84"/>
      <c r="U3258" s="83"/>
      <c r="V3258" s="83"/>
      <c r="W3258" s="84"/>
      <c r="X3258" s="85"/>
      <c r="Y3258" s="83"/>
    </row>
    <row r="3259" spans="1:25" ht="17.25">
      <c r="A3259" s="83"/>
      <c r="B3259" s="83"/>
      <c r="C3259" s="83"/>
      <c r="D3259" s="83"/>
      <c r="F3259" s="40"/>
      <c r="G3259" s="40"/>
      <c r="H3259" s="83"/>
      <c r="I3259" s="83"/>
      <c r="J3259" s="84"/>
      <c r="K3259" s="83"/>
      <c r="L3259" s="83"/>
      <c r="M3259" s="83"/>
      <c r="N3259" s="83"/>
      <c r="O3259" s="83"/>
      <c r="P3259" s="83"/>
      <c r="Q3259" s="83"/>
      <c r="R3259" s="83"/>
      <c r="S3259" s="83"/>
      <c r="T3259" s="84"/>
      <c r="U3259" s="83"/>
      <c r="V3259" s="83"/>
      <c r="W3259" s="84"/>
      <c r="X3259" s="85"/>
      <c r="Y3259" s="83"/>
    </row>
    <row r="3260" spans="1:25" ht="17.25">
      <c r="A3260" s="83"/>
      <c r="B3260" s="83"/>
      <c r="C3260" s="83"/>
      <c r="D3260" s="83"/>
      <c r="F3260" s="40"/>
      <c r="G3260" s="40"/>
      <c r="H3260" s="83"/>
      <c r="I3260" s="83"/>
      <c r="J3260" s="84"/>
      <c r="K3260" s="83"/>
      <c r="L3260" s="83"/>
      <c r="M3260" s="83"/>
      <c r="N3260" s="83"/>
      <c r="O3260" s="83"/>
      <c r="P3260" s="83"/>
      <c r="Q3260" s="83"/>
      <c r="R3260" s="83"/>
      <c r="S3260" s="83"/>
      <c r="T3260" s="84"/>
      <c r="U3260" s="83"/>
      <c r="V3260" s="83"/>
      <c r="W3260" s="84"/>
      <c r="X3260" s="85"/>
      <c r="Y3260" s="83"/>
    </row>
    <row r="3261" spans="1:25" ht="17.25">
      <c r="A3261" s="83"/>
      <c r="B3261" s="83"/>
      <c r="C3261" s="83"/>
      <c r="D3261" s="83"/>
      <c r="F3261" s="40"/>
      <c r="G3261" s="40"/>
      <c r="H3261" s="83"/>
      <c r="I3261" s="83"/>
      <c r="J3261" s="84"/>
      <c r="K3261" s="83"/>
      <c r="L3261" s="83"/>
      <c r="M3261" s="83"/>
      <c r="N3261" s="83"/>
      <c r="O3261" s="83"/>
      <c r="P3261" s="83"/>
      <c r="Q3261" s="83"/>
      <c r="R3261" s="83"/>
      <c r="S3261" s="83"/>
      <c r="T3261" s="84"/>
      <c r="U3261" s="83"/>
      <c r="V3261" s="83"/>
      <c r="W3261" s="84"/>
      <c r="X3261" s="85"/>
      <c r="Y3261" s="83"/>
    </row>
    <row r="3262" spans="1:25" ht="17.25">
      <c r="A3262" s="83"/>
      <c r="B3262" s="83"/>
      <c r="C3262" s="83"/>
      <c r="D3262" s="83"/>
      <c r="F3262" s="40"/>
      <c r="G3262" s="40"/>
      <c r="H3262" s="83"/>
      <c r="I3262" s="83"/>
      <c r="J3262" s="84"/>
      <c r="K3262" s="83"/>
      <c r="L3262" s="83"/>
      <c r="M3262" s="83"/>
      <c r="N3262" s="83"/>
      <c r="O3262" s="83"/>
      <c r="P3262" s="83"/>
      <c r="Q3262" s="83"/>
      <c r="R3262" s="83"/>
      <c r="S3262" s="83"/>
      <c r="T3262" s="84"/>
      <c r="U3262" s="83"/>
      <c r="V3262" s="83"/>
      <c r="W3262" s="84"/>
      <c r="X3262" s="85"/>
      <c r="Y3262" s="83"/>
    </row>
    <row r="3263" spans="1:25" ht="17.25">
      <c r="A3263" s="83"/>
      <c r="B3263" s="83"/>
      <c r="C3263" s="83"/>
      <c r="D3263" s="83"/>
      <c r="F3263" s="40"/>
      <c r="G3263" s="40"/>
      <c r="H3263" s="83"/>
      <c r="I3263" s="83"/>
      <c r="J3263" s="84"/>
      <c r="K3263" s="83"/>
      <c r="L3263" s="83"/>
      <c r="M3263" s="83"/>
      <c r="N3263" s="83"/>
      <c r="O3263" s="83"/>
      <c r="P3263" s="83"/>
      <c r="Q3263" s="83"/>
      <c r="R3263" s="83"/>
      <c r="S3263" s="83"/>
      <c r="T3263" s="84"/>
      <c r="U3263" s="83"/>
      <c r="V3263" s="83"/>
      <c r="W3263" s="84"/>
      <c r="X3263" s="85"/>
      <c r="Y3263" s="83"/>
    </row>
    <row r="3264" spans="1:25" ht="17.25">
      <c r="A3264" s="83"/>
      <c r="B3264" s="83"/>
      <c r="C3264" s="83"/>
      <c r="D3264" s="83"/>
      <c r="F3264" s="40"/>
      <c r="G3264" s="40"/>
      <c r="H3264" s="83"/>
      <c r="I3264" s="83"/>
      <c r="J3264" s="84"/>
      <c r="K3264" s="83"/>
      <c r="L3264" s="83"/>
      <c r="M3264" s="83"/>
      <c r="N3264" s="83"/>
      <c r="O3264" s="83"/>
      <c r="P3264" s="83"/>
      <c r="Q3264" s="83"/>
      <c r="R3264" s="83"/>
      <c r="S3264" s="83"/>
      <c r="T3264" s="84"/>
      <c r="U3264" s="83"/>
      <c r="V3264" s="83"/>
      <c r="W3264" s="84"/>
      <c r="X3264" s="85"/>
      <c r="Y3264" s="83"/>
    </row>
    <row r="3265" spans="1:25" ht="17.25">
      <c r="A3265" s="83"/>
      <c r="B3265" s="83"/>
      <c r="C3265" s="83"/>
      <c r="D3265" s="83"/>
      <c r="F3265" s="40"/>
      <c r="G3265" s="40"/>
      <c r="H3265" s="83"/>
      <c r="I3265" s="83"/>
      <c r="J3265" s="84"/>
      <c r="K3265" s="83"/>
      <c r="L3265" s="83"/>
      <c r="M3265" s="83"/>
      <c r="N3265" s="83"/>
      <c r="O3265" s="83"/>
      <c r="P3265" s="83"/>
      <c r="Q3265" s="83"/>
      <c r="R3265" s="83"/>
      <c r="S3265" s="83"/>
      <c r="T3265" s="84"/>
      <c r="U3265" s="83"/>
      <c r="V3265" s="83"/>
      <c r="W3265" s="84"/>
      <c r="X3265" s="85"/>
      <c r="Y3265" s="83"/>
    </row>
    <row r="3266" spans="1:25" ht="17.25">
      <c r="A3266" s="83"/>
      <c r="B3266" s="83"/>
      <c r="C3266" s="83"/>
      <c r="D3266" s="83"/>
      <c r="F3266" s="40"/>
      <c r="G3266" s="40"/>
      <c r="H3266" s="83"/>
      <c r="I3266" s="83"/>
      <c r="J3266" s="84"/>
      <c r="K3266" s="83"/>
      <c r="L3266" s="83"/>
      <c r="M3266" s="83"/>
      <c r="N3266" s="83"/>
      <c r="O3266" s="83"/>
      <c r="P3266" s="83"/>
      <c r="Q3266" s="83"/>
      <c r="R3266" s="83"/>
      <c r="S3266" s="83"/>
      <c r="T3266" s="84"/>
      <c r="U3266" s="83"/>
      <c r="V3266" s="83"/>
      <c r="W3266" s="84"/>
      <c r="X3266" s="85"/>
      <c r="Y3266" s="83"/>
    </row>
    <row r="3267" spans="1:25" ht="17.25">
      <c r="A3267" s="83"/>
      <c r="B3267" s="83"/>
      <c r="C3267" s="83"/>
      <c r="D3267" s="83"/>
      <c r="F3267" s="40"/>
      <c r="G3267" s="40"/>
      <c r="H3267" s="83"/>
      <c r="I3267" s="83"/>
      <c r="J3267" s="84"/>
      <c r="K3267" s="83"/>
      <c r="L3267" s="83"/>
      <c r="M3267" s="83"/>
      <c r="N3267" s="83"/>
      <c r="O3267" s="83"/>
      <c r="P3267" s="83"/>
      <c r="Q3267" s="83"/>
      <c r="R3267" s="83"/>
      <c r="S3267" s="83"/>
      <c r="T3267" s="84"/>
      <c r="U3267" s="83"/>
      <c r="V3267" s="83"/>
      <c r="W3267" s="84"/>
      <c r="X3267" s="85"/>
      <c r="Y3267" s="83"/>
    </row>
    <row r="3268" spans="1:25" ht="17.25">
      <c r="A3268" s="83"/>
      <c r="B3268" s="83"/>
      <c r="C3268" s="83"/>
      <c r="D3268" s="83"/>
      <c r="F3268" s="40"/>
      <c r="G3268" s="40"/>
      <c r="H3268" s="83"/>
      <c r="I3268" s="83"/>
      <c r="J3268" s="84"/>
      <c r="K3268" s="83"/>
      <c r="L3268" s="83"/>
      <c r="M3268" s="83"/>
      <c r="N3268" s="83"/>
      <c r="O3268" s="83"/>
      <c r="P3268" s="83"/>
      <c r="Q3268" s="83"/>
      <c r="R3268" s="83"/>
      <c r="S3268" s="83"/>
      <c r="T3268" s="84"/>
      <c r="U3268" s="83"/>
      <c r="V3268" s="83"/>
      <c r="W3268" s="84"/>
      <c r="X3268" s="85"/>
      <c r="Y3268" s="83"/>
    </row>
    <row r="3269" spans="1:25" ht="17.25">
      <c r="A3269" s="83"/>
      <c r="B3269" s="83"/>
      <c r="C3269" s="83"/>
      <c r="D3269" s="83"/>
      <c r="F3269" s="40"/>
      <c r="G3269" s="40"/>
      <c r="H3269" s="83"/>
      <c r="I3269" s="83"/>
      <c r="J3269" s="84"/>
      <c r="K3269" s="83"/>
      <c r="L3269" s="83"/>
      <c r="M3269" s="84"/>
      <c r="N3269" s="83"/>
      <c r="O3269" s="83"/>
      <c r="P3269" s="83"/>
      <c r="Q3269" s="83"/>
      <c r="R3269" s="83"/>
      <c r="S3269" s="83"/>
      <c r="T3269" s="84"/>
      <c r="U3269" s="83"/>
      <c r="V3269" s="83"/>
      <c r="W3269" s="84"/>
      <c r="X3269" s="85"/>
      <c r="Y3269" s="83"/>
    </row>
    <row r="3270" spans="1:25" ht="17.25">
      <c r="A3270" s="83"/>
      <c r="B3270" s="83"/>
      <c r="C3270" s="83"/>
      <c r="D3270" s="83"/>
      <c r="F3270" s="40"/>
      <c r="G3270" s="40"/>
      <c r="H3270" s="83"/>
      <c r="I3270" s="83"/>
      <c r="J3270" s="84"/>
      <c r="K3270" s="83"/>
      <c r="L3270" s="83"/>
      <c r="M3270" s="84"/>
      <c r="N3270" s="83"/>
      <c r="O3270" s="83"/>
      <c r="P3270" s="83"/>
      <c r="Q3270" s="83"/>
      <c r="R3270" s="83"/>
      <c r="S3270" s="83"/>
      <c r="T3270" s="84"/>
      <c r="U3270" s="83"/>
      <c r="V3270" s="83"/>
      <c r="W3270" s="84"/>
      <c r="X3270" s="85"/>
      <c r="Y3270" s="83"/>
    </row>
    <row r="3271" spans="1:25" ht="17.25">
      <c r="A3271" s="83"/>
      <c r="B3271" s="83"/>
      <c r="C3271" s="83"/>
      <c r="D3271" s="83"/>
      <c r="F3271" s="40"/>
      <c r="G3271" s="40"/>
      <c r="H3271" s="83"/>
      <c r="I3271" s="83"/>
      <c r="J3271" s="84"/>
      <c r="K3271" s="83"/>
      <c r="L3271" s="83"/>
      <c r="M3271" s="83"/>
      <c r="N3271" s="83"/>
      <c r="O3271" s="83"/>
      <c r="P3271" s="83"/>
      <c r="Q3271" s="83"/>
      <c r="R3271" s="83"/>
      <c r="S3271" s="83"/>
      <c r="T3271" s="84"/>
      <c r="U3271" s="83"/>
      <c r="V3271" s="83"/>
      <c r="W3271" s="84"/>
      <c r="X3271" s="85"/>
      <c r="Y3271" s="83"/>
    </row>
    <row r="3272" spans="1:25" ht="17.25">
      <c r="A3272" s="83"/>
      <c r="B3272" s="83"/>
      <c r="C3272" s="83"/>
      <c r="D3272" s="83"/>
      <c r="F3272" s="40"/>
      <c r="G3272" s="40"/>
      <c r="H3272" s="83"/>
      <c r="I3272" s="83"/>
      <c r="J3272" s="84"/>
      <c r="K3272" s="83"/>
      <c r="L3272" s="83"/>
      <c r="M3272" s="84"/>
      <c r="N3272" s="83"/>
      <c r="O3272" s="83"/>
      <c r="P3272" s="83"/>
      <c r="Q3272" s="83"/>
      <c r="R3272" s="83"/>
      <c r="S3272" s="83"/>
      <c r="T3272" s="84"/>
      <c r="U3272" s="83"/>
      <c r="V3272" s="83"/>
      <c r="W3272" s="84"/>
      <c r="X3272" s="85"/>
      <c r="Y3272" s="83"/>
    </row>
    <row r="3273" spans="1:25" ht="17.25">
      <c r="A3273" s="83"/>
      <c r="B3273" s="83"/>
      <c r="C3273" s="83"/>
      <c r="D3273" s="83"/>
      <c r="F3273" s="40"/>
      <c r="G3273" s="40"/>
      <c r="H3273" s="83"/>
      <c r="I3273" s="83"/>
      <c r="J3273" s="84"/>
      <c r="K3273" s="83"/>
      <c r="L3273" s="83"/>
      <c r="M3273" s="83"/>
      <c r="N3273" s="83"/>
      <c r="O3273" s="83"/>
      <c r="P3273" s="83"/>
      <c r="Q3273" s="83"/>
      <c r="R3273" s="83"/>
      <c r="S3273" s="83"/>
      <c r="T3273" s="84"/>
      <c r="U3273" s="83"/>
      <c r="V3273" s="83"/>
      <c r="W3273" s="84"/>
      <c r="X3273" s="85"/>
      <c r="Y3273" s="83"/>
    </row>
    <row r="3274" spans="1:25" ht="17.25">
      <c r="A3274" s="83"/>
      <c r="B3274" s="83"/>
      <c r="C3274" s="83"/>
      <c r="D3274" s="83"/>
      <c r="F3274" s="40"/>
      <c r="G3274" s="40"/>
      <c r="H3274" s="83"/>
      <c r="I3274" s="83"/>
      <c r="J3274" s="84"/>
      <c r="K3274" s="83"/>
      <c r="L3274" s="83"/>
      <c r="M3274" s="84"/>
      <c r="N3274" s="83"/>
      <c r="O3274" s="83"/>
      <c r="P3274" s="83"/>
      <c r="Q3274" s="83"/>
      <c r="R3274" s="83"/>
      <c r="S3274" s="83"/>
      <c r="T3274" s="84"/>
      <c r="U3274" s="83"/>
      <c r="V3274" s="83"/>
      <c r="W3274" s="84"/>
      <c r="X3274" s="85"/>
      <c r="Y3274" s="83"/>
    </row>
    <row r="3275" spans="1:25" ht="17.25">
      <c r="A3275" s="83"/>
      <c r="B3275" s="83"/>
      <c r="C3275" s="83"/>
      <c r="D3275" s="83"/>
      <c r="F3275" s="40"/>
      <c r="G3275" s="40"/>
      <c r="H3275" s="83"/>
      <c r="I3275" s="83"/>
      <c r="J3275" s="84"/>
      <c r="K3275" s="83"/>
      <c r="L3275" s="83"/>
      <c r="M3275" s="84"/>
      <c r="N3275" s="83"/>
      <c r="O3275" s="83"/>
      <c r="P3275" s="83"/>
      <c r="Q3275" s="83"/>
      <c r="R3275" s="83"/>
      <c r="S3275" s="83"/>
      <c r="T3275" s="84"/>
      <c r="U3275" s="83"/>
      <c r="V3275" s="83"/>
      <c r="W3275" s="84"/>
      <c r="X3275" s="85"/>
      <c r="Y3275" s="83"/>
    </row>
    <row r="3276" spans="1:25" ht="17.25">
      <c r="A3276" s="83"/>
      <c r="B3276" s="83"/>
      <c r="C3276" s="83"/>
      <c r="D3276" s="83"/>
      <c r="F3276" s="40"/>
      <c r="G3276" s="40"/>
      <c r="H3276" s="83"/>
      <c r="I3276" s="83"/>
      <c r="J3276" s="84"/>
      <c r="K3276" s="83"/>
      <c r="L3276" s="83"/>
      <c r="M3276" s="84"/>
      <c r="N3276" s="83"/>
      <c r="O3276" s="83"/>
      <c r="P3276" s="83"/>
      <c r="Q3276" s="83"/>
      <c r="R3276" s="83"/>
      <c r="S3276" s="83"/>
      <c r="T3276" s="84"/>
      <c r="U3276" s="83"/>
      <c r="V3276" s="83"/>
      <c r="W3276" s="84"/>
      <c r="X3276" s="85"/>
      <c r="Y3276" s="83"/>
    </row>
    <row r="3277" spans="1:25">
      <c r="A3277" s="83"/>
      <c r="B3277" s="83"/>
      <c r="C3277" s="83"/>
      <c r="D3277" s="83"/>
      <c r="F3277" s="83"/>
      <c r="G3277" s="83"/>
      <c r="H3277" s="83"/>
      <c r="I3277" s="83"/>
      <c r="J3277" s="84"/>
      <c r="K3277" s="83"/>
      <c r="L3277" s="83"/>
      <c r="M3277" s="83"/>
      <c r="N3277" s="83"/>
      <c r="O3277" s="83"/>
      <c r="P3277" s="83"/>
      <c r="Q3277" s="83"/>
      <c r="R3277" s="83"/>
      <c r="S3277" s="83"/>
      <c r="T3277" s="83"/>
      <c r="U3277" s="83"/>
      <c r="V3277" s="83"/>
      <c r="W3277" s="84"/>
      <c r="X3277" s="83"/>
      <c r="Y3277" s="83"/>
    </row>
    <row r="3278" spans="1:25" ht="17.25">
      <c r="A3278" s="83"/>
      <c r="B3278" s="83"/>
      <c r="C3278" s="83"/>
      <c r="D3278" s="83"/>
      <c r="F3278" s="40"/>
      <c r="G3278" s="40"/>
      <c r="H3278" s="83"/>
      <c r="I3278" s="83"/>
      <c r="J3278" s="84"/>
      <c r="K3278" s="83"/>
      <c r="L3278" s="83"/>
      <c r="M3278" s="84"/>
      <c r="N3278" s="83"/>
      <c r="O3278" s="83"/>
      <c r="P3278" s="83"/>
      <c r="Q3278" s="83"/>
      <c r="R3278" s="83"/>
      <c r="S3278" s="83"/>
      <c r="T3278" s="84"/>
      <c r="U3278" s="83"/>
      <c r="V3278" s="83"/>
      <c r="W3278" s="84"/>
      <c r="X3278" s="85"/>
      <c r="Y3278" s="83"/>
    </row>
    <row r="3279" spans="1:25" ht="17.25">
      <c r="A3279" s="83"/>
      <c r="B3279" s="83"/>
      <c r="C3279" s="83"/>
      <c r="D3279" s="83"/>
      <c r="F3279" s="40"/>
      <c r="G3279" s="40"/>
      <c r="H3279" s="83"/>
      <c r="I3279" s="83"/>
      <c r="J3279" s="84"/>
      <c r="K3279" s="83"/>
      <c r="L3279" s="83"/>
      <c r="M3279" s="83"/>
      <c r="N3279" s="83"/>
      <c r="O3279" s="83"/>
      <c r="P3279" s="83"/>
      <c r="Q3279" s="83"/>
      <c r="R3279" s="83"/>
      <c r="S3279" s="83"/>
      <c r="T3279" s="84"/>
      <c r="U3279" s="83"/>
      <c r="V3279" s="83"/>
      <c r="W3279" s="84"/>
      <c r="X3279" s="85"/>
      <c r="Y3279" s="83"/>
    </row>
    <row r="3280" spans="1:25" ht="17.25">
      <c r="A3280" s="83"/>
      <c r="B3280" s="83"/>
      <c r="C3280" s="83"/>
      <c r="D3280" s="83"/>
      <c r="F3280" s="40"/>
      <c r="G3280" s="40"/>
      <c r="H3280" s="83"/>
      <c r="I3280" s="83"/>
      <c r="J3280" s="84"/>
      <c r="K3280" s="83"/>
      <c r="L3280" s="83"/>
      <c r="M3280" s="83"/>
      <c r="N3280" s="83"/>
      <c r="O3280" s="83"/>
      <c r="P3280" s="83"/>
      <c r="Q3280" s="83"/>
      <c r="R3280" s="83"/>
      <c r="S3280" s="83"/>
      <c r="T3280" s="84"/>
      <c r="U3280" s="83"/>
      <c r="V3280" s="83"/>
      <c r="W3280" s="84"/>
      <c r="X3280" s="85"/>
      <c r="Y3280" s="83"/>
    </row>
    <row r="3281" spans="1:25" ht="17.25">
      <c r="A3281" s="83"/>
      <c r="B3281" s="83"/>
      <c r="C3281" s="83"/>
      <c r="D3281" s="83"/>
      <c r="F3281" s="40"/>
      <c r="G3281" s="40"/>
      <c r="H3281" s="83"/>
      <c r="I3281" s="83"/>
      <c r="J3281" s="84"/>
      <c r="K3281" s="83"/>
      <c r="L3281" s="83"/>
      <c r="M3281" s="83"/>
      <c r="N3281" s="83"/>
      <c r="O3281" s="83"/>
      <c r="P3281" s="83"/>
      <c r="Q3281" s="83"/>
      <c r="R3281" s="83"/>
      <c r="S3281" s="83"/>
      <c r="T3281" s="84"/>
      <c r="U3281" s="83"/>
      <c r="V3281" s="83"/>
      <c r="W3281" s="84"/>
      <c r="X3281" s="85"/>
      <c r="Y3281" s="83"/>
    </row>
    <row r="3282" spans="1:25" ht="17.25">
      <c r="A3282" s="83"/>
      <c r="B3282" s="83"/>
      <c r="C3282" s="83"/>
      <c r="D3282" s="83"/>
      <c r="F3282" s="40"/>
      <c r="G3282" s="40"/>
      <c r="H3282" s="83"/>
      <c r="I3282" s="83"/>
      <c r="J3282" s="84"/>
      <c r="K3282" s="83"/>
      <c r="L3282" s="83"/>
      <c r="M3282" s="83"/>
      <c r="N3282" s="83"/>
      <c r="O3282" s="83"/>
      <c r="P3282" s="83"/>
      <c r="Q3282" s="83"/>
      <c r="R3282" s="83"/>
      <c r="S3282" s="83"/>
      <c r="T3282" s="84"/>
      <c r="U3282" s="83"/>
      <c r="V3282" s="83"/>
      <c r="W3282" s="84"/>
      <c r="X3282" s="85"/>
      <c r="Y3282" s="83"/>
    </row>
    <row r="3283" spans="1:25" ht="17.25">
      <c r="A3283" s="83"/>
      <c r="B3283" s="83"/>
      <c r="C3283" s="83"/>
      <c r="D3283" s="83"/>
      <c r="F3283" s="40"/>
      <c r="G3283" s="40"/>
      <c r="H3283" s="83"/>
      <c r="I3283" s="83"/>
      <c r="J3283" s="84"/>
      <c r="K3283" s="83"/>
      <c r="L3283" s="83"/>
      <c r="M3283" s="83"/>
      <c r="N3283" s="83"/>
      <c r="O3283" s="83"/>
      <c r="P3283" s="83"/>
      <c r="Q3283" s="83"/>
      <c r="R3283" s="83"/>
      <c r="S3283" s="83"/>
      <c r="T3283" s="84"/>
      <c r="U3283" s="83"/>
      <c r="V3283" s="83"/>
      <c r="W3283" s="84"/>
      <c r="X3283" s="85"/>
      <c r="Y3283" s="83"/>
    </row>
    <row r="3284" spans="1:25" ht="17.25">
      <c r="A3284" s="83"/>
      <c r="B3284" s="83"/>
      <c r="C3284" s="83"/>
      <c r="D3284" s="83"/>
      <c r="F3284" s="40"/>
      <c r="G3284" s="40"/>
      <c r="H3284" s="83"/>
      <c r="I3284" s="83"/>
      <c r="J3284" s="84"/>
      <c r="K3284" s="83"/>
      <c r="L3284" s="83"/>
      <c r="M3284" s="83"/>
      <c r="N3284" s="83"/>
      <c r="O3284" s="83"/>
      <c r="P3284" s="83"/>
      <c r="Q3284" s="83"/>
      <c r="R3284" s="83"/>
      <c r="S3284" s="83"/>
      <c r="T3284" s="84"/>
      <c r="U3284" s="83"/>
      <c r="V3284" s="83"/>
      <c r="W3284" s="84"/>
      <c r="X3284" s="85"/>
      <c r="Y3284" s="83"/>
    </row>
    <row r="3285" spans="1:25" ht="17.25">
      <c r="A3285" s="83"/>
      <c r="B3285" s="83"/>
      <c r="C3285" s="83"/>
      <c r="D3285" s="83"/>
      <c r="F3285" s="40"/>
      <c r="G3285" s="40"/>
      <c r="H3285" s="83"/>
      <c r="I3285" s="83"/>
      <c r="J3285" s="84"/>
      <c r="K3285" s="83"/>
      <c r="L3285" s="83"/>
      <c r="M3285" s="83"/>
      <c r="N3285" s="83"/>
      <c r="O3285" s="83"/>
      <c r="P3285" s="83"/>
      <c r="Q3285" s="83"/>
      <c r="R3285" s="83"/>
      <c r="S3285" s="83"/>
      <c r="T3285" s="84"/>
      <c r="U3285" s="83"/>
      <c r="V3285" s="83"/>
      <c r="W3285" s="84"/>
      <c r="X3285" s="85"/>
      <c r="Y3285" s="83"/>
    </row>
    <row r="3286" spans="1:25" ht="17.25">
      <c r="A3286" s="83"/>
      <c r="B3286" s="83"/>
      <c r="C3286" s="83"/>
      <c r="D3286" s="83"/>
      <c r="F3286" s="40"/>
      <c r="G3286" s="40"/>
      <c r="H3286" s="83"/>
      <c r="I3286" s="83"/>
      <c r="J3286" s="84"/>
      <c r="K3286" s="83"/>
      <c r="L3286" s="83"/>
      <c r="M3286" s="83"/>
      <c r="N3286" s="83"/>
      <c r="O3286" s="83"/>
      <c r="P3286" s="83"/>
      <c r="Q3286" s="83"/>
      <c r="R3286" s="83"/>
      <c r="S3286" s="83"/>
      <c r="T3286" s="84"/>
      <c r="U3286" s="83"/>
      <c r="V3286" s="83"/>
      <c r="W3286" s="84"/>
      <c r="X3286" s="85"/>
      <c r="Y3286" s="83"/>
    </row>
    <row r="3287" spans="1:25" ht="17.25">
      <c r="A3287" s="83"/>
      <c r="B3287" s="83"/>
      <c r="C3287" s="83"/>
      <c r="D3287" s="83"/>
      <c r="F3287" s="40"/>
      <c r="G3287" s="40"/>
      <c r="H3287" s="83"/>
      <c r="I3287" s="83"/>
      <c r="J3287" s="84"/>
      <c r="K3287" s="83"/>
      <c r="L3287" s="83"/>
      <c r="M3287" s="83"/>
      <c r="N3287" s="83"/>
      <c r="O3287" s="83"/>
      <c r="P3287" s="83"/>
      <c r="Q3287" s="83"/>
      <c r="R3287" s="83"/>
      <c r="S3287" s="83"/>
      <c r="T3287" s="84"/>
      <c r="U3287" s="83"/>
      <c r="V3287" s="83"/>
      <c r="W3287" s="84"/>
      <c r="X3287" s="85"/>
      <c r="Y3287" s="83"/>
    </row>
    <row r="3288" spans="1:25" ht="17.25">
      <c r="A3288" s="83"/>
      <c r="B3288" s="83"/>
      <c r="C3288" s="83"/>
      <c r="D3288" s="83"/>
      <c r="F3288" s="40"/>
      <c r="G3288" s="40"/>
      <c r="H3288" s="83"/>
      <c r="I3288" s="83"/>
      <c r="J3288" s="84"/>
      <c r="K3288" s="83"/>
      <c r="L3288" s="83"/>
      <c r="M3288" s="83"/>
      <c r="N3288" s="83"/>
      <c r="O3288" s="83"/>
      <c r="P3288" s="83"/>
      <c r="Q3288" s="83"/>
      <c r="R3288" s="83"/>
      <c r="S3288" s="83"/>
      <c r="T3288" s="84"/>
      <c r="U3288" s="83"/>
      <c r="V3288" s="83"/>
      <c r="W3288" s="84"/>
      <c r="X3288" s="85"/>
      <c r="Y3288" s="83"/>
    </row>
    <row r="3289" spans="1:25" ht="17.25">
      <c r="A3289" s="83"/>
      <c r="B3289" s="83"/>
      <c r="C3289" s="83"/>
      <c r="D3289" s="83"/>
      <c r="F3289" s="40"/>
      <c r="G3289" s="40"/>
      <c r="H3289" s="83"/>
      <c r="I3289" s="83"/>
      <c r="J3289" s="84"/>
      <c r="K3289" s="83"/>
      <c r="L3289" s="83"/>
      <c r="M3289" s="83"/>
      <c r="N3289" s="83"/>
      <c r="O3289" s="83"/>
      <c r="P3289" s="83"/>
      <c r="Q3289" s="83"/>
      <c r="R3289" s="83"/>
      <c r="S3289" s="83"/>
      <c r="T3289" s="84"/>
      <c r="U3289" s="83"/>
      <c r="V3289" s="83"/>
      <c r="W3289" s="84"/>
      <c r="X3289" s="85"/>
      <c r="Y3289" s="83"/>
    </row>
    <row r="3290" spans="1:25" ht="17.25">
      <c r="A3290" s="83"/>
      <c r="B3290" s="83"/>
      <c r="C3290" s="83"/>
      <c r="D3290" s="83"/>
      <c r="F3290" s="40"/>
      <c r="G3290" s="40"/>
      <c r="H3290" s="83"/>
      <c r="I3290" s="83"/>
      <c r="J3290" s="84"/>
      <c r="K3290" s="83"/>
      <c r="L3290" s="83"/>
      <c r="M3290" s="84"/>
      <c r="N3290" s="83"/>
      <c r="O3290" s="83"/>
      <c r="P3290" s="83"/>
      <c r="Q3290" s="83"/>
      <c r="R3290" s="83"/>
      <c r="S3290" s="83"/>
      <c r="T3290" s="84"/>
      <c r="U3290" s="83"/>
      <c r="V3290" s="83"/>
      <c r="W3290" s="84"/>
      <c r="X3290" s="85"/>
      <c r="Y3290" s="83"/>
    </row>
    <row r="3291" spans="1:25" ht="17.25">
      <c r="A3291" s="83"/>
      <c r="B3291" s="83"/>
      <c r="C3291" s="83"/>
      <c r="D3291" s="83"/>
      <c r="F3291" s="40"/>
      <c r="G3291" s="40"/>
      <c r="H3291" s="83"/>
      <c r="I3291" s="83"/>
      <c r="J3291" s="84"/>
      <c r="K3291" s="83"/>
      <c r="L3291" s="83"/>
      <c r="M3291" s="84"/>
      <c r="N3291" s="83"/>
      <c r="O3291" s="83"/>
      <c r="P3291" s="83"/>
      <c r="Q3291" s="83"/>
      <c r="R3291" s="83"/>
      <c r="S3291" s="83"/>
      <c r="T3291" s="84"/>
      <c r="U3291" s="83"/>
      <c r="V3291" s="83"/>
      <c r="W3291" s="84"/>
      <c r="X3291" s="85"/>
      <c r="Y3291" s="83"/>
    </row>
    <row r="3292" spans="1:25" ht="17.25">
      <c r="A3292" s="83"/>
      <c r="B3292" s="83"/>
      <c r="C3292" s="83"/>
      <c r="D3292" s="83"/>
      <c r="F3292" s="40"/>
      <c r="G3292" s="40"/>
      <c r="H3292" s="83"/>
      <c r="I3292" s="83"/>
      <c r="J3292" s="84"/>
      <c r="K3292" s="83"/>
      <c r="L3292" s="83"/>
      <c r="M3292" s="83"/>
      <c r="N3292" s="83"/>
      <c r="O3292" s="83"/>
      <c r="P3292" s="83"/>
      <c r="Q3292" s="83"/>
      <c r="R3292" s="83"/>
      <c r="S3292" s="83"/>
      <c r="T3292" s="84"/>
      <c r="U3292" s="83"/>
      <c r="V3292" s="83"/>
      <c r="W3292" s="84"/>
      <c r="X3292" s="85"/>
      <c r="Y3292" s="83"/>
    </row>
    <row r="3293" spans="1:25" ht="17.25">
      <c r="A3293" s="83"/>
      <c r="B3293" s="83"/>
      <c r="C3293" s="83"/>
      <c r="D3293" s="83"/>
      <c r="F3293" s="40"/>
      <c r="G3293" s="40"/>
      <c r="H3293" s="83"/>
      <c r="I3293" s="83"/>
      <c r="J3293" s="84"/>
      <c r="K3293" s="83"/>
      <c r="L3293" s="83"/>
      <c r="M3293" s="84"/>
      <c r="N3293" s="83"/>
      <c r="O3293" s="83"/>
      <c r="P3293" s="83"/>
      <c r="Q3293" s="83"/>
      <c r="R3293" s="83"/>
      <c r="S3293" s="83"/>
      <c r="T3293" s="84"/>
      <c r="U3293" s="83"/>
      <c r="V3293" s="83"/>
      <c r="W3293" s="84"/>
      <c r="X3293" s="85"/>
      <c r="Y3293" s="83"/>
    </row>
    <row r="3294" spans="1:25" ht="17.25">
      <c r="A3294" s="83"/>
      <c r="B3294" s="83"/>
      <c r="C3294" s="83"/>
      <c r="D3294" s="83"/>
      <c r="F3294" s="40"/>
      <c r="G3294" s="40"/>
      <c r="H3294" s="83"/>
      <c r="I3294" s="83"/>
      <c r="J3294" s="84"/>
      <c r="K3294" s="83"/>
      <c r="L3294" s="83"/>
      <c r="M3294" s="83"/>
      <c r="N3294" s="83"/>
      <c r="O3294" s="83"/>
      <c r="P3294" s="83"/>
      <c r="Q3294" s="83"/>
      <c r="R3294" s="83"/>
      <c r="S3294" s="83"/>
      <c r="T3294" s="84"/>
      <c r="U3294" s="83"/>
      <c r="V3294" s="83"/>
      <c r="W3294" s="84"/>
      <c r="X3294" s="85"/>
      <c r="Y3294" s="83"/>
    </row>
    <row r="3295" spans="1:25" ht="17.25">
      <c r="A3295" s="83"/>
      <c r="B3295" s="83"/>
      <c r="C3295" s="83"/>
      <c r="D3295" s="83"/>
      <c r="F3295" s="40"/>
      <c r="G3295" s="40"/>
      <c r="H3295" s="83"/>
      <c r="I3295" s="83"/>
      <c r="J3295" s="84"/>
      <c r="K3295" s="83"/>
      <c r="L3295" s="83"/>
      <c r="M3295" s="84"/>
      <c r="N3295" s="83"/>
      <c r="O3295" s="83"/>
      <c r="P3295" s="83"/>
      <c r="Q3295" s="83"/>
      <c r="R3295" s="83"/>
      <c r="S3295" s="83"/>
      <c r="T3295" s="84"/>
      <c r="U3295" s="83"/>
      <c r="V3295" s="83"/>
      <c r="W3295" s="84"/>
      <c r="X3295" s="85"/>
      <c r="Y3295" s="83"/>
    </row>
    <row r="3296" spans="1:25" ht="17.25">
      <c r="A3296" s="83"/>
      <c r="B3296" s="83"/>
      <c r="C3296" s="83"/>
      <c r="D3296" s="83"/>
      <c r="F3296" s="40"/>
      <c r="G3296" s="40"/>
      <c r="H3296" s="83"/>
      <c r="I3296" s="83"/>
      <c r="J3296" s="84"/>
      <c r="K3296" s="83"/>
      <c r="L3296" s="83"/>
      <c r="M3296" s="84"/>
      <c r="N3296" s="83"/>
      <c r="O3296" s="83"/>
      <c r="P3296" s="83"/>
      <c r="Q3296" s="83"/>
      <c r="R3296" s="83"/>
      <c r="S3296" s="83"/>
      <c r="T3296" s="84"/>
      <c r="U3296" s="83"/>
      <c r="V3296" s="83"/>
      <c r="W3296" s="84"/>
      <c r="X3296" s="85"/>
      <c r="Y3296" s="83"/>
    </row>
    <row r="3297" spans="1:25" ht="17.25">
      <c r="A3297" s="83"/>
      <c r="B3297" s="83"/>
      <c r="C3297" s="83"/>
      <c r="D3297" s="83"/>
      <c r="F3297" s="40"/>
      <c r="G3297" s="40"/>
      <c r="H3297" s="83"/>
      <c r="I3297" s="83"/>
      <c r="J3297" s="84"/>
      <c r="K3297" s="83"/>
      <c r="L3297" s="83"/>
      <c r="M3297" s="84"/>
      <c r="N3297" s="83"/>
      <c r="O3297" s="83"/>
      <c r="P3297" s="83"/>
      <c r="Q3297" s="83"/>
      <c r="R3297" s="83"/>
      <c r="S3297" s="83"/>
      <c r="T3297" s="84"/>
      <c r="U3297" s="83"/>
      <c r="V3297" s="83"/>
      <c r="W3297" s="84"/>
      <c r="X3297" s="85"/>
      <c r="Y3297" s="83"/>
    </row>
    <row r="3298" spans="1:25" ht="17.25">
      <c r="A3298" s="83"/>
      <c r="B3298" s="83"/>
      <c r="C3298" s="83"/>
      <c r="D3298" s="83"/>
      <c r="F3298" s="40"/>
      <c r="G3298" s="40"/>
      <c r="H3298" s="83"/>
      <c r="I3298" s="83"/>
      <c r="J3298" s="84"/>
      <c r="K3298" s="83"/>
      <c r="L3298" s="83"/>
      <c r="M3298" s="84"/>
      <c r="N3298" s="83"/>
      <c r="O3298" s="83"/>
      <c r="P3298" s="83"/>
      <c r="Q3298" s="83"/>
      <c r="R3298" s="83"/>
      <c r="S3298" s="83"/>
      <c r="T3298" s="84"/>
      <c r="U3298" s="83"/>
      <c r="V3298" s="83"/>
      <c r="W3298" s="84"/>
      <c r="X3298" s="85"/>
      <c r="Y3298" s="83"/>
    </row>
    <row r="3299" spans="1:25" ht="17.25">
      <c r="A3299" s="83"/>
      <c r="B3299" s="83"/>
      <c r="C3299" s="83"/>
      <c r="D3299" s="83"/>
      <c r="F3299" s="40"/>
      <c r="G3299" s="40"/>
      <c r="H3299" s="83"/>
      <c r="I3299" s="83"/>
      <c r="J3299" s="84"/>
      <c r="K3299" s="83"/>
      <c r="L3299" s="83"/>
      <c r="M3299" s="83"/>
      <c r="N3299" s="83"/>
      <c r="O3299" s="83"/>
      <c r="P3299" s="83"/>
      <c r="Q3299" s="83"/>
      <c r="R3299" s="83"/>
      <c r="S3299" s="83"/>
      <c r="T3299" s="84"/>
      <c r="U3299" s="83"/>
      <c r="V3299" s="83"/>
      <c r="W3299" s="84"/>
      <c r="X3299" s="85"/>
      <c r="Y3299" s="83"/>
    </row>
    <row r="3300" spans="1:25" ht="17.25">
      <c r="A3300" s="83"/>
      <c r="B3300" s="83"/>
      <c r="C3300" s="83"/>
      <c r="D3300" s="83"/>
      <c r="F3300" s="40"/>
      <c r="G3300" s="40"/>
      <c r="H3300" s="83"/>
      <c r="I3300" s="83"/>
      <c r="J3300" s="84"/>
      <c r="K3300" s="83"/>
      <c r="L3300" s="83"/>
      <c r="M3300" s="83"/>
      <c r="N3300" s="83"/>
      <c r="O3300" s="83"/>
      <c r="P3300" s="83"/>
      <c r="Q3300" s="83"/>
      <c r="R3300" s="83"/>
      <c r="S3300" s="83"/>
      <c r="T3300" s="84"/>
      <c r="U3300" s="83"/>
      <c r="V3300" s="83"/>
      <c r="W3300" s="84"/>
      <c r="X3300" s="85"/>
      <c r="Y3300" s="83"/>
    </row>
    <row r="3301" spans="1:25" ht="17.25">
      <c r="A3301" s="83"/>
      <c r="B3301" s="83"/>
      <c r="C3301" s="83"/>
      <c r="D3301" s="83"/>
      <c r="F3301" s="40"/>
      <c r="G3301" s="40"/>
      <c r="H3301" s="83"/>
      <c r="I3301" s="83"/>
      <c r="J3301" s="84"/>
      <c r="K3301" s="83"/>
      <c r="L3301" s="83"/>
      <c r="M3301" s="83"/>
      <c r="N3301" s="83"/>
      <c r="O3301" s="83"/>
      <c r="P3301" s="83"/>
      <c r="Q3301" s="83"/>
      <c r="R3301" s="83"/>
      <c r="S3301" s="83"/>
      <c r="T3301" s="84"/>
      <c r="U3301" s="83"/>
      <c r="V3301" s="83"/>
      <c r="W3301" s="84"/>
      <c r="X3301" s="85"/>
      <c r="Y3301" s="83"/>
    </row>
    <row r="3302" spans="1:25" ht="17.25">
      <c r="A3302" s="83"/>
      <c r="B3302" s="83"/>
      <c r="C3302" s="83"/>
      <c r="D3302" s="83"/>
      <c r="F3302" s="40"/>
      <c r="G3302" s="40"/>
      <c r="H3302" s="83"/>
      <c r="I3302" s="83"/>
      <c r="J3302" s="84"/>
      <c r="K3302" s="83"/>
      <c r="L3302" s="83"/>
      <c r="M3302" s="83"/>
      <c r="N3302" s="83"/>
      <c r="O3302" s="83"/>
      <c r="P3302" s="83"/>
      <c r="Q3302" s="83"/>
      <c r="R3302" s="83"/>
      <c r="S3302" s="83"/>
      <c r="T3302" s="84"/>
      <c r="U3302" s="83"/>
      <c r="V3302" s="83"/>
      <c r="W3302" s="84"/>
      <c r="X3302" s="85"/>
      <c r="Y3302" s="83"/>
    </row>
    <row r="3303" spans="1:25" ht="17.25">
      <c r="A3303" s="83"/>
      <c r="B3303" s="83"/>
      <c r="C3303" s="83"/>
      <c r="D3303" s="83"/>
      <c r="F3303" s="40"/>
      <c r="G3303" s="40"/>
      <c r="H3303" s="83"/>
      <c r="I3303" s="83"/>
      <c r="J3303" s="84"/>
      <c r="K3303" s="83"/>
      <c r="L3303" s="83"/>
      <c r="M3303" s="83"/>
      <c r="N3303" s="83"/>
      <c r="O3303" s="83"/>
      <c r="P3303" s="83"/>
      <c r="Q3303" s="83"/>
      <c r="R3303" s="83"/>
      <c r="S3303" s="83"/>
      <c r="T3303" s="84"/>
      <c r="U3303" s="83"/>
      <c r="V3303" s="83"/>
      <c r="W3303" s="84"/>
      <c r="X3303" s="85"/>
      <c r="Y3303" s="83"/>
    </row>
    <row r="3304" spans="1:25" ht="17.25">
      <c r="A3304" s="83"/>
      <c r="B3304" s="83"/>
      <c r="C3304" s="83"/>
      <c r="D3304" s="83"/>
      <c r="F3304" s="40"/>
      <c r="G3304" s="40"/>
      <c r="H3304" s="83"/>
      <c r="I3304" s="83"/>
      <c r="J3304" s="84"/>
      <c r="K3304" s="83"/>
      <c r="L3304" s="83"/>
      <c r="M3304" s="83"/>
      <c r="N3304" s="83"/>
      <c r="O3304" s="83"/>
      <c r="P3304" s="83"/>
      <c r="Q3304" s="83"/>
      <c r="R3304" s="83"/>
      <c r="S3304" s="83"/>
      <c r="T3304" s="84"/>
      <c r="U3304" s="83"/>
      <c r="V3304" s="83"/>
      <c r="W3304" s="84"/>
      <c r="X3304" s="85"/>
      <c r="Y3304" s="83"/>
    </row>
    <row r="3305" spans="1:25" ht="17.25">
      <c r="A3305" s="83"/>
      <c r="B3305" s="83"/>
      <c r="C3305" s="83"/>
      <c r="D3305" s="83"/>
      <c r="F3305" s="40"/>
      <c r="G3305" s="40"/>
      <c r="H3305" s="83"/>
      <c r="I3305" s="83"/>
      <c r="J3305" s="84"/>
      <c r="K3305" s="83"/>
      <c r="L3305" s="83"/>
      <c r="M3305" s="83"/>
      <c r="N3305" s="83"/>
      <c r="O3305" s="83"/>
      <c r="P3305" s="83"/>
      <c r="Q3305" s="83"/>
      <c r="R3305" s="83"/>
      <c r="S3305" s="83"/>
      <c r="T3305" s="84"/>
      <c r="U3305" s="83"/>
      <c r="V3305" s="83"/>
      <c r="W3305" s="84"/>
      <c r="X3305" s="85"/>
      <c r="Y3305" s="83"/>
    </row>
    <row r="3306" spans="1:25" ht="17.25">
      <c r="A3306" s="83"/>
      <c r="B3306" s="83"/>
      <c r="C3306" s="83"/>
      <c r="D3306" s="83"/>
      <c r="F3306" s="40"/>
      <c r="G3306" s="40"/>
      <c r="H3306" s="83"/>
      <c r="I3306" s="83"/>
      <c r="J3306" s="84"/>
      <c r="K3306" s="83"/>
      <c r="L3306" s="83"/>
      <c r="M3306" s="83"/>
      <c r="N3306" s="83"/>
      <c r="O3306" s="83"/>
      <c r="P3306" s="83"/>
      <c r="Q3306" s="83"/>
      <c r="R3306" s="83"/>
      <c r="S3306" s="83"/>
      <c r="T3306" s="84"/>
      <c r="U3306" s="83"/>
      <c r="V3306" s="83"/>
      <c r="W3306" s="84"/>
      <c r="X3306" s="85"/>
      <c r="Y3306" s="83"/>
    </row>
    <row r="3307" spans="1:25" ht="17.25">
      <c r="A3307" s="83"/>
      <c r="B3307" s="83"/>
      <c r="C3307" s="83"/>
      <c r="D3307" s="83"/>
      <c r="F3307" s="40"/>
      <c r="G3307" s="40"/>
      <c r="H3307" s="83"/>
      <c r="I3307" s="83"/>
      <c r="J3307" s="84"/>
      <c r="K3307" s="83"/>
      <c r="L3307" s="83"/>
      <c r="M3307" s="83"/>
      <c r="N3307" s="83"/>
      <c r="O3307" s="83"/>
      <c r="P3307" s="83"/>
      <c r="Q3307" s="83"/>
      <c r="R3307" s="83"/>
      <c r="S3307" s="83"/>
      <c r="T3307" s="84"/>
      <c r="U3307" s="83"/>
      <c r="V3307" s="83"/>
      <c r="W3307" s="84"/>
      <c r="X3307" s="85"/>
      <c r="Y3307" s="83"/>
    </row>
    <row r="3308" spans="1:25" ht="17.25">
      <c r="A3308" s="83"/>
      <c r="B3308" s="83"/>
      <c r="C3308" s="83"/>
      <c r="D3308" s="83"/>
      <c r="F3308" s="40"/>
      <c r="G3308" s="40"/>
      <c r="H3308" s="83"/>
      <c r="I3308" s="83"/>
      <c r="J3308" s="84"/>
      <c r="K3308" s="83"/>
      <c r="L3308" s="83"/>
      <c r="M3308" s="83"/>
      <c r="N3308" s="83"/>
      <c r="O3308" s="83"/>
      <c r="P3308" s="83"/>
      <c r="Q3308" s="83"/>
      <c r="R3308" s="83"/>
      <c r="S3308" s="83"/>
      <c r="T3308" s="84"/>
      <c r="U3308" s="83"/>
      <c r="V3308" s="83"/>
      <c r="W3308" s="84"/>
      <c r="X3308" s="85"/>
      <c r="Y3308" s="83"/>
    </row>
    <row r="3309" spans="1:25" ht="17.25">
      <c r="A3309" s="83"/>
      <c r="B3309" s="83"/>
      <c r="C3309" s="83"/>
      <c r="D3309" s="83"/>
      <c r="F3309" s="40"/>
      <c r="G3309" s="40"/>
      <c r="H3309" s="83"/>
      <c r="I3309" s="83"/>
      <c r="J3309" s="84"/>
      <c r="K3309" s="83"/>
      <c r="L3309" s="83"/>
      <c r="M3309" s="83"/>
      <c r="N3309" s="83"/>
      <c r="O3309" s="83"/>
      <c r="P3309" s="83"/>
      <c r="Q3309" s="83"/>
      <c r="R3309" s="83"/>
      <c r="S3309" s="83"/>
      <c r="T3309" s="84"/>
      <c r="U3309" s="83"/>
      <c r="V3309" s="83"/>
      <c r="W3309" s="84"/>
      <c r="X3309" s="85"/>
      <c r="Y3309" s="83"/>
    </row>
    <row r="3310" spans="1:25" ht="17.25">
      <c r="A3310" s="83"/>
      <c r="B3310" s="83"/>
      <c r="C3310" s="83"/>
      <c r="D3310" s="83"/>
      <c r="F3310" s="40"/>
      <c r="G3310" s="40"/>
      <c r="H3310" s="83"/>
      <c r="I3310" s="83"/>
      <c r="J3310" s="84"/>
      <c r="K3310" s="83"/>
      <c r="L3310" s="83"/>
      <c r="M3310" s="84"/>
      <c r="N3310" s="83"/>
      <c r="O3310" s="83"/>
      <c r="P3310" s="83"/>
      <c r="Q3310" s="83"/>
      <c r="R3310" s="83"/>
      <c r="S3310" s="83"/>
      <c r="T3310" s="84"/>
      <c r="U3310" s="83"/>
      <c r="V3310" s="83"/>
      <c r="W3310" s="84"/>
      <c r="X3310" s="85"/>
      <c r="Y3310" s="83"/>
    </row>
    <row r="3311" spans="1:25" ht="17.25">
      <c r="A3311" s="83"/>
      <c r="B3311" s="83"/>
      <c r="C3311" s="83"/>
      <c r="D3311" s="83"/>
      <c r="F3311" s="40"/>
      <c r="G3311" s="40"/>
      <c r="H3311" s="83"/>
      <c r="I3311" s="83"/>
      <c r="J3311" s="84"/>
      <c r="K3311" s="83"/>
      <c r="L3311" s="83"/>
      <c r="M3311" s="84"/>
      <c r="N3311" s="83"/>
      <c r="O3311" s="83"/>
      <c r="P3311" s="83"/>
      <c r="Q3311" s="83"/>
      <c r="R3311" s="83"/>
      <c r="S3311" s="83"/>
      <c r="T3311" s="84"/>
      <c r="U3311" s="83"/>
      <c r="V3311" s="83"/>
      <c r="W3311" s="84"/>
      <c r="X3311" s="85"/>
      <c r="Y3311" s="83"/>
    </row>
    <row r="3312" spans="1:25" ht="17.25">
      <c r="A3312" s="83"/>
      <c r="B3312" s="83"/>
      <c r="C3312" s="83"/>
      <c r="D3312" s="83"/>
      <c r="F3312" s="40"/>
      <c r="G3312" s="40"/>
      <c r="H3312" s="83"/>
      <c r="I3312" s="83"/>
      <c r="J3312" s="84"/>
      <c r="K3312" s="83"/>
      <c r="L3312" s="83"/>
      <c r="M3312" s="83"/>
      <c r="N3312" s="83"/>
      <c r="O3312" s="83"/>
      <c r="P3312" s="83"/>
      <c r="Q3312" s="83"/>
      <c r="R3312" s="83"/>
      <c r="S3312" s="83"/>
      <c r="T3312" s="84"/>
      <c r="U3312" s="83"/>
      <c r="V3312" s="83"/>
      <c r="W3312" s="84"/>
      <c r="X3312" s="85"/>
      <c r="Y3312" s="83"/>
    </row>
    <row r="3313" spans="1:25" ht="17.25">
      <c r="A3313" s="83"/>
      <c r="B3313" s="83"/>
      <c r="C3313" s="83"/>
      <c r="D3313" s="83"/>
      <c r="F3313" s="40"/>
      <c r="G3313" s="40"/>
      <c r="H3313" s="83"/>
      <c r="I3313" s="83"/>
      <c r="J3313" s="84"/>
      <c r="K3313" s="83"/>
      <c r="L3313" s="83"/>
      <c r="M3313" s="84"/>
      <c r="N3313" s="83"/>
      <c r="O3313" s="83"/>
      <c r="P3313" s="83"/>
      <c r="Q3313" s="83"/>
      <c r="R3313" s="83"/>
      <c r="S3313" s="83"/>
      <c r="T3313" s="84"/>
      <c r="U3313" s="83"/>
      <c r="V3313" s="83"/>
      <c r="W3313" s="84"/>
      <c r="X3313" s="85"/>
      <c r="Y3313" s="83"/>
    </row>
    <row r="3314" spans="1:25" ht="17.25">
      <c r="A3314" s="83"/>
      <c r="B3314" s="83"/>
      <c r="C3314" s="83"/>
      <c r="D3314" s="83"/>
      <c r="F3314" s="40"/>
      <c r="G3314" s="40"/>
      <c r="H3314" s="83"/>
      <c r="I3314" s="83"/>
      <c r="J3314" s="84"/>
      <c r="K3314" s="83"/>
      <c r="L3314" s="83"/>
      <c r="M3314" s="83"/>
      <c r="N3314" s="83"/>
      <c r="O3314" s="83"/>
      <c r="P3314" s="83"/>
      <c r="Q3314" s="83"/>
      <c r="R3314" s="83"/>
      <c r="S3314" s="83"/>
      <c r="T3314" s="84"/>
      <c r="U3314" s="83"/>
      <c r="V3314" s="83"/>
      <c r="W3314" s="84"/>
      <c r="X3314" s="85"/>
      <c r="Y3314" s="83"/>
    </row>
    <row r="3315" spans="1:25" ht="17.25">
      <c r="A3315" s="83"/>
      <c r="B3315" s="83"/>
      <c r="C3315" s="83"/>
      <c r="D3315" s="83"/>
      <c r="F3315" s="40"/>
      <c r="G3315" s="40"/>
      <c r="H3315" s="83"/>
      <c r="I3315" s="83"/>
      <c r="J3315" s="84"/>
      <c r="K3315" s="83"/>
      <c r="L3315" s="83"/>
      <c r="M3315" s="84"/>
      <c r="N3315" s="83"/>
      <c r="O3315" s="83"/>
      <c r="P3315" s="83"/>
      <c r="Q3315" s="83"/>
      <c r="R3315" s="83"/>
      <c r="S3315" s="83"/>
      <c r="T3315" s="84"/>
      <c r="U3315" s="83"/>
      <c r="V3315" s="83"/>
      <c r="W3315" s="84"/>
      <c r="X3315" s="85"/>
      <c r="Y3315" s="83"/>
    </row>
    <row r="3316" spans="1:25" ht="17.25">
      <c r="A3316" s="83"/>
      <c r="B3316" s="83"/>
      <c r="C3316" s="83"/>
      <c r="D3316" s="83"/>
      <c r="F3316" s="40"/>
      <c r="G3316" s="40"/>
      <c r="H3316" s="83"/>
      <c r="I3316" s="83"/>
      <c r="J3316" s="84"/>
      <c r="K3316" s="83"/>
      <c r="L3316" s="83"/>
      <c r="M3316" s="84"/>
      <c r="N3316" s="83"/>
      <c r="O3316" s="83"/>
      <c r="P3316" s="83"/>
      <c r="Q3316" s="83"/>
      <c r="R3316" s="83"/>
      <c r="S3316" s="83"/>
      <c r="T3316" s="84"/>
      <c r="U3316" s="83"/>
      <c r="V3316" s="83"/>
      <c r="W3316" s="84"/>
      <c r="X3316" s="85"/>
      <c r="Y3316" s="83"/>
    </row>
    <row r="3317" spans="1:25" ht="17.25">
      <c r="A3317" s="83"/>
      <c r="B3317" s="83"/>
      <c r="C3317" s="83"/>
      <c r="D3317" s="83"/>
      <c r="F3317" s="40"/>
      <c r="G3317" s="40"/>
      <c r="H3317" s="83"/>
      <c r="I3317" s="83"/>
      <c r="J3317" s="84"/>
      <c r="K3317" s="83"/>
      <c r="L3317" s="83"/>
      <c r="M3317" s="84"/>
      <c r="N3317" s="83"/>
      <c r="O3317" s="83"/>
      <c r="P3317" s="83"/>
      <c r="Q3317" s="83"/>
      <c r="R3317" s="83"/>
      <c r="S3317" s="83"/>
      <c r="T3317" s="84"/>
      <c r="U3317" s="83"/>
      <c r="V3317" s="83"/>
      <c r="W3317" s="84"/>
      <c r="X3317" s="85"/>
      <c r="Y3317" s="83"/>
    </row>
    <row r="3318" spans="1:25" ht="17.25">
      <c r="A3318" s="83"/>
      <c r="B3318" s="83"/>
      <c r="C3318" s="83"/>
      <c r="D3318" s="83"/>
      <c r="F3318" s="40"/>
      <c r="G3318" s="40"/>
      <c r="H3318" s="83"/>
      <c r="I3318" s="83"/>
      <c r="J3318" s="84"/>
      <c r="K3318" s="83"/>
      <c r="L3318" s="83"/>
      <c r="M3318" s="84"/>
      <c r="N3318" s="83"/>
      <c r="O3318" s="83"/>
      <c r="P3318" s="83"/>
      <c r="Q3318" s="83"/>
      <c r="R3318" s="83"/>
      <c r="S3318" s="83"/>
      <c r="T3318" s="84"/>
      <c r="U3318" s="83"/>
      <c r="V3318" s="83"/>
      <c r="W3318" s="84"/>
      <c r="X3318" s="85"/>
      <c r="Y3318" s="83"/>
    </row>
    <row r="3319" spans="1:25" ht="17.25">
      <c r="A3319" s="83"/>
      <c r="B3319" s="83"/>
      <c r="C3319" s="83"/>
      <c r="D3319" s="83"/>
      <c r="F3319" s="40"/>
      <c r="G3319" s="40"/>
      <c r="H3319" s="83"/>
      <c r="I3319" s="83"/>
      <c r="J3319" s="84"/>
      <c r="K3319" s="83"/>
      <c r="L3319" s="83"/>
      <c r="M3319" s="83"/>
      <c r="N3319" s="83"/>
      <c r="O3319" s="83"/>
      <c r="P3319" s="83"/>
      <c r="Q3319" s="83"/>
      <c r="R3319" s="83"/>
      <c r="S3319" s="83"/>
      <c r="T3319" s="84"/>
      <c r="U3319" s="83"/>
      <c r="V3319" s="83"/>
      <c r="W3319" s="84"/>
      <c r="X3319" s="85"/>
      <c r="Y3319" s="83"/>
    </row>
    <row r="3320" spans="1:25" ht="17.25">
      <c r="A3320" s="83"/>
      <c r="B3320" s="83"/>
      <c r="C3320" s="83"/>
      <c r="D3320" s="83"/>
      <c r="F3320" s="40"/>
      <c r="G3320" s="40"/>
      <c r="H3320" s="83"/>
      <c r="I3320" s="83"/>
      <c r="J3320" s="84"/>
      <c r="K3320" s="83"/>
      <c r="L3320" s="83"/>
      <c r="M3320" s="83"/>
      <c r="N3320" s="83"/>
      <c r="O3320" s="83"/>
      <c r="P3320" s="83"/>
      <c r="Q3320" s="83"/>
      <c r="R3320" s="83"/>
      <c r="S3320" s="83"/>
      <c r="T3320" s="84"/>
      <c r="U3320" s="83"/>
      <c r="V3320" s="83"/>
      <c r="W3320" s="84"/>
      <c r="X3320" s="85"/>
      <c r="Y3320" s="83"/>
    </row>
    <row r="3321" spans="1:25" ht="17.25">
      <c r="A3321" s="83"/>
      <c r="B3321" s="83"/>
      <c r="C3321" s="83"/>
      <c r="D3321" s="83"/>
      <c r="F3321" s="40"/>
      <c r="G3321" s="40"/>
      <c r="H3321" s="83"/>
      <c r="I3321" s="83"/>
      <c r="J3321" s="84"/>
      <c r="K3321" s="83"/>
      <c r="L3321" s="83"/>
      <c r="M3321" s="83"/>
      <c r="N3321" s="83"/>
      <c r="O3321" s="83"/>
      <c r="P3321" s="83"/>
      <c r="Q3321" s="83"/>
      <c r="R3321" s="83"/>
      <c r="S3321" s="83"/>
      <c r="T3321" s="84"/>
      <c r="U3321" s="83"/>
      <c r="V3321" s="83"/>
      <c r="W3321" s="84"/>
      <c r="X3321" s="85"/>
      <c r="Y3321" s="83"/>
    </row>
    <row r="3322" spans="1:25" ht="17.25">
      <c r="A3322" s="83"/>
      <c r="B3322" s="83"/>
      <c r="C3322" s="83"/>
      <c r="D3322" s="83"/>
      <c r="F3322" s="40"/>
      <c r="G3322" s="40"/>
      <c r="H3322" s="83"/>
      <c r="I3322" s="83"/>
      <c r="J3322" s="84"/>
      <c r="K3322" s="83"/>
      <c r="L3322" s="83"/>
      <c r="M3322" s="83"/>
      <c r="N3322" s="83"/>
      <c r="O3322" s="83"/>
      <c r="P3322" s="83"/>
      <c r="Q3322" s="83"/>
      <c r="R3322" s="83"/>
      <c r="S3322" s="83"/>
      <c r="T3322" s="84"/>
      <c r="U3322" s="83"/>
      <c r="V3322" s="83"/>
      <c r="W3322" s="84"/>
      <c r="X3322" s="85"/>
      <c r="Y3322" s="83"/>
    </row>
    <row r="3323" spans="1:25" ht="17.25">
      <c r="A3323" s="83"/>
      <c r="B3323" s="83"/>
      <c r="C3323" s="83"/>
      <c r="D3323" s="83"/>
      <c r="F3323" s="40"/>
      <c r="G3323" s="40"/>
      <c r="H3323" s="83"/>
      <c r="I3323" s="83"/>
      <c r="J3323" s="84"/>
      <c r="K3323" s="83"/>
      <c r="L3323" s="83"/>
      <c r="M3323" s="83"/>
      <c r="N3323" s="83"/>
      <c r="O3323" s="83"/>
      <c r="P3323" s="83"/>
      <c r="Q3323" s="83"/>
      <c r="R3323" s="83"/>
      <c r="S3323" s="83"/>
      <c r="T3323" s="84"/>
      <c r="U3323" s="83"/>
      <c r="V3323" s="83"/>
      <c r="W3323" s="84"/>
      <c r="X3323" s="85"/>
      <c r="Y3323" s="83"/>
    </row>
    <row r="3324" spans="1:25" ht="17.25">
      <c r="A3324" s="83"/>
      <c r="B3324" s="83"/>
      <c r="C3324" s="83"/>
      <c r="D3324" s="83"/>
      <c r="F3324" s="40"/>
      <c r="G3324" s="40"/>
      <c r="H3324" s="83"/>
      <c r="I3324" s="83"/>
      <c r="J3324" s="84"/>
      <c r="K3324" s="83"/>
      <c r="L3324" s="83"/>
      <c r="M3324" s="83"/>
      <c r="N3324" s="83"/>
      <c r="O3324" s="83"/>
      <c r="P3324" s="83"/>
      <c r="Q3324" s="83"/>
      <c r="R3324" s="83"/>
      <c r="S3324" s="83"/>
      <c r="T3324" s="84"/>
      <c r="U3324" s="83"/>
      <c r="V3324" s="83"/>
      <c r="W3324" s="84"/>
      <c r="X3324" s="85"/>
      <c r="Y3324" s="83"/>
    </row>
    <row r="3325" spans="1:25" ht="17.25">
      <c r="A3325" s="83"/>
      <c r="B3325" s="83"/>
      <c r="C3325" s="83"/>
      <c r="D3325" s="83"/>
      <c r="F3325" s="40"/>
      <c r="G3325" s="40"/>
      <c r="H3325" s="83"/>
      <c r="I3325" s="83"/>
      <c r="J3325" s="84"/>
      <c r="K3325" s="83"/>
      <c r="L3325" s="83"/>
      <c r="M3325" s="83"/>
      <c r="N3325" s="83"/>
      <c r="O3325" s="83"/>
      <c r="P3325" s="83"/>
      <c r="Q3325" s="83"/>
      <c r="R3325" s="83"/>
      <c r="S3325" s="83"/>
      <c r="T3325" s="84"/>
      <c r="U3325" s="83"/>
      <c r="V3325" s="83"/>
      <c r="W3325" s="84"/>
      <c r="X3325" s="85"/>
      <c r="Y3325" s="83"/>
    </row>
    <row r="3326" spans="1:25" ht="17.25">
      <c r="A3326" s="83"/>
      <c r="B3326" s="83"/>
      <c r="C3326" s="83"/>
      <c r="D3326" s="83"/>
      <c r="F3326" s="40"/>
      <c r="G3326" s="40"/>
      <c r="H3326" s="83"/>
      <c r="I3326" s="83"/>
      <c r="J3326" s="84"/>
      <c r="K3326" s="83"/>
      <c r="L3326" s="83"/>
      <c r="M3326" s="83"/>
      <c r="N3326" s="83"/>
      <c r="O3326" s="83"/>
      <c r="P3326" s="83"/>
      <c r="Q3326" s="83"/>
      <c r="R3326" s="83"/>
      <c r="S3326" s="83"/>
      <c r="T3326" s="84"/>
      <c r="U3326" s="83"/>
      <c r="V3326" s="83"/>
      <c r="W3326" s="84"/>
      <c r="X3326" s="85"/>
      <c r="Y3326" s="83"/>
    </row>
    <row r="3327" spans="1:25" ht="17.25">
      <c r="A3327" s="83"/>
      <c r="B3327" s="83"/>
      <c r="C3327" s="83"/>
      <c r="D3327" s="83"/>
      <c r="F3327" s="40"/>
      <c r="G3327" s="40"/>
      <c r="H3327" s="83"/>
      <c r="I3327" s="83"/>
      <c r="J3327" s="84"/>
      <c r="K3327" s="83"/>
      <c r="L3327" s="83"/>
      <c r="M3327" s="83"/>
      <c r="N3327" s="83"/>
      <c r="O3327" s="83"/>
      <c r="P3327" s="83"/>
      <c r="Q3327" s="83"/>
      <c r="R3327" s="83"/>
      <c r="S3327" s="83"/>
      <c r="T3327" s="84"/>
      <c r="U3327" s="83"/>
      <c r="V3327" s="83"/>
      <c r="W3327" s="84"/>
      <c r="X3327" s="85"/>
      <c r="Y3327" s="83"/>
    </row>
    <row r="3328" spans="1:25" ht="17.25">
      <c r="A3328" s="83"/>
      <c r="B3328" s="83"/>
      <c r="C3328" s="83"/>
      <c r="D3328" s="83"/>
      <c r="F3328" s="40"/>
      <c r="G3328" s="40"/>
      <c r="H3328" s="83"/>
      <c r="I3328" s="83"/>
      <c r="J3328" s="84"/>
      <c r="K3328" s="83"/>
      <c r="L3328" s="83"/>
      <c r="M3328" s="83"/>
      <c r="N3328" s="83"/>
      <c r="O3328" s="83"/>
      <c r="P3328" s="83"/>
      <c r="Q3328" s="83"/>
      <c r="R3328" s="83"/>
      <c r="S3328" s="83"/>
      <c r="T3328" s="84"/>
      <c r="U3328" s="83"/>
      <c r="V3328" s="83"/>
      <c r="W3328" s="84"/>
      <c r="X3328" s="85"/>
      <c r="Y3328" s="83"/>
    </row>
    <row r="3329" spans="1:25" ht="17.25">
      <c r="A3329" s="83"/>
      <c r="B3329" s="83"/>
      <c r="C3329" s="83"/>
      <c r="D3329" s="83"/>
      <c r="F3329" s="40"/>
      <c r="G3329" s="40"/>
      <c r="H3329" s="83"/>
      <c r="I3329" s="83"/>
      <c r="J3329" s="84"/>
      <c r="K3329" s="83"/>
      <c r="L3329" s="83"/>
      <c r="M3329" s="83"/>
      <c r="N3329" s="83"/>
      <c r="O3329" s="83"/>
      <c r="P3329" s="83"/>
      <c r="Q3329" s="83"/>
      <c r="R3329" s="83"/>
      <c r="S3329" s="83"/>
      <c r="T3329" s="84"/>
      <c r="U3329" s="83"/>
      <c r="V3329" s="83"/>
      <c r="W3329" s="84"/>
      <c r="X3329" s="85"/>
      <c r="Y3329" s="83"/>
    </row>
    <row r="3330" spans="1:25" ht="17.25">
      <c r="A3330" s="83"/>
      <c r="B3330" s="83"/>
      <c r="C3330" s="83"/>
      <c r="D3330" s="83"/>
      <c r="F3330" s="40"/>
      <c r="G3330" s="40"/>
      <c r="H3330" s="83"/>
      <c r="I3330" s="83"/>
      <c r="J3330" s="84"/>
      <c r="K3330" s="83"/>
      <c r="L3330" s="83"/>
      <c r="M3330" s="84"/>
      <c r="N3330" s="83"/>
      <c r="O3330" s="83"/>
      <c r="P3330" s="83"/>
      <c r="Q3330" s="83"/>
      <c r="R3330" s="83"/>
      <c r="S3330" s="83"/>
      <c r="T3330" s="84"/>
      <c r="U3330" s="83"/>
      <c r="V3330" s="83"/>
      <c r="W3330" s="84"/>
      <c r="X3330" s="85"/>
      <c r="Y3330" s="83"/>
    </row>
    <row r="3331" spans="1:25" ht="17.25">
      <c r="A3331" s="83"/>
      <c r="B3331" s="83"/>
      <c r="C3331" s="83"/>
      <c r="D3331" s="83"/>
      <c r="F3331" s="40"/>
      <c r="G3331" s="40"/>
      <c r="H3331" s="83"/>
      <c r="I3331" s="83"/>
      <c r="J3331" s="84"/>
      <c r="K3331" s="83"/>
      <c r="L3331" s="83"/>
      <c r="M3331" s="84"/>
      <c r="N3331" s="83"/>
      <c r="O3331" s="83"/>
      <c r="P3331" s="83"/>
      <c r="Q3331" s="83"/>
      <c r="R3331" s="83"/>
      <c r="S3331" s="83"/>
      <c r="T3331" s="84"/>
      <c r="U3331" s="83"/>
      <c r="V3331" s="83"/>
      <c r="W3331" s="84"/>
      <c r="X3331" s="85"/>
      <c r="Y3331" s="83"/>
    </row>
    <row r="3332" spans="1:25" ht="17.25">
      <c r="A3332" s="83"/>
      <c r="B3332" s="83"/>
      <c r="C3332" s="83"/>
      <c r="D3332" s="83"/>
      <c r="F3332" s="40"/>
      <c r="G3332" s="40"/>
      <c r="H3332" s="83"/>
      <c r="I3332" s="83"/>
      <c r="J3332" s="84"/>
      <c r="K3332" s="83"/>
      <c r="L3332" s="83"/>
      <c r="M3332" s="83"/>
      <c r="N3332" s="83"/>
      <c r="O3332" s="83"/>
      <c r="P3332" s="83"/>
      <c r="Q3332" s="83"/>
      <c r="R3332" s="83"/>
      <c r="S3332" s="83"/>
      <c r="T3332" s="84"/>
      <c r="U3332" s="83"/>
      <c r="V3332" s="83"/>
      <c r="W3332" s="84"/>
      <c r="X3332" s="85"/>
      <c r="Y3332" s="83"/>
    </row>
    <row r="3333" spans="1:25" ht="17.25">
      <c r="A3333" s="83"/>
      <c r="B3333" s="83"/>
      <c r="C3333" s="83"/>
      <c r="D3333" s="83"/>
      <c r="F3333" s="40"/>
      <c r="G3333" s="40"/>
      <c r="H3333" s="83"/>
      <c r="I3333" s="83"/>
      <c r="J3333" s="84"/>
      <c r="K3333" s="83"/>
      <c r="L3333" s="83"/>
      <c r="M3333" s="84"/>
      <c r="N3333" s="83"/>
      <c r="O3333" s="83"/>
      <c r="P3333" s="83"/>
      <c r="Q3333" s="83"/>
      <c r="R3333" s="83"/>
      <c r="S3333" s="83"/>
      <c r="T3333" s="84"/>
      <c r="U3333" s="83"/>
      <c r="V3333" s="83"/>
      <c r="W3333" s="84"/>
      <c r="X3333" s="85"/>
      <c r="Y3333" s="83"/>
    </row>
    <row r="3334" spans="1:25" ht="17.25">
      <c r="A3334" s="83"/>
      <c r="B3334" s="83"/>
      <c r="C3334" s="83"/>
      <c r="D3334" s="83"/>
      <c r="F3334" s="40"/>
      <c r="G3334" s="40"/>
      <c r="H3334" s="83"/>
      <c r="I3334" s="83"/>
      <c r="J3334" s="84"/>
      <c r="K3334" s="83"/>
      <c r="L3334" s="83"/>
      <c r="M3334" s="83"/>
      <c r="N3334" s="83"/>
      <c r="O3334" s="83"/>
      <c r="P3334" s="83"/>
      <c r="Q3334" s="83"/>
      <c r="R3334" s="83"/>
      <c r="S3334" s="83"/>
      <c r="T3334" s="84"/>
      <c r="U3334" s="83"/>
      <c r="V3334" s="83"/>
      <c r="W3334" s="84"/>
      <c r="X3334" s="85"/>
      <c r="Y3334" s="83"/>
    </row>
    <row r="3335" spans="1:25" ht="17.25">
      <c r="A3335" s="83"/>
      <c r="B3335" s="83"/>
      <c r="C3335" s="83"/>
      <c r="D3335" s="83"/>
      <c r="F3335" s="40"/>
      <c r="G3335" s="40"/>
      <c r="H3335" s="83"/>
      <c r="I3335" s="83"/>
      <c r="J3335" s="84"/>
      <c r="K3335" s="83"/>
      <c r="L3335" s="83"/>
      <c r="M3335" s="84"/>
      <c r="N3335" s="83"/>
      <c r="O3335" s="83"/>
      <c r="P3335" s="83"/>
      <c r="Q3335" s="83"/>
      <c r="R3335" s="83"/>
      <c r="S3335" s="83"/>
      <c r="T3335" s="84"/>
      <c r="U3335" s="83"/>
      <c r="V3335" s="83"/>
      <c r="W3335" s="84"/>
      <c r="X3335" s="85"/>
      <c r="Y3335" s="83"/>
    </row>
    <row r="3336" spans="1:25" ht="17.25">
      <c r="A3336" s="83"/>
      <c r="B3336" s="83"/>
      <c r="C3336" s="83"/>
      <c r="D3336" s="83"/>
      <c r="F3336" s="40"/>
      <c r="G3336" s="40"/>
      <c r="H3336" s="83"/>
      <c r="I3336" s="83"/>
      <c r="J3336" s="84"/>
      <c r="K3336" s="83"/>
      <c r="L3336" s="83"/>
      <c r="M3336" s="84"/>
      <c r="N3336" s="83"/>
      <c r="O3336" s="83"/>
      <c r="P3336" s="83"/>
      <c r="Q3336" s="83"/>
      <c r="R3336" s="83"/>
      <c r="S3336" s="83"/>
      <c r="T3336" s="84"/>
      <c r="U3336" s="83"/>
      <c r="V3336" s="83"/>
      <c r="W3336" s="84"/>
      <c r="X3336" s="85"/>
      <c r="Y3336" s="83"/>
    </row>
    <row r="3337" spans="1:25" ht="17.25">
      <c r="A3337" s="83"/>
      <c r="B3337" s="83"/>
      <c r="C3337" s="83"/>
      <c r="D3337" s="83"/>
      <c r="F3337" s="40"/>
      <c r="G3337" s="40"/>
      <c r="H3337" s="83"/>
      <c r="I3337" s="83"/>
      <c r="J3337" s="84"/>
      <c r="K3337" s="83"/>
      <c r="L3337" s="83"/>
      <c r="M3337" s="84"/>
      <c r="N3337" s="83"/>
      <c r="O3337" s="83"/>
      <c r="P3337" s="83"/>
      <c r="Q3337" s="83"/>
      <c r="R3337" s="83"/>
      <c r="S3337" s="83"/>
      <c r="T3337" s="84"/>
      <c r="U3337" s="83"/>
      <c r="V3337" s="83"/>
      <c r="W3337" s="84"/>
      <c r="X3337" s="85"/>
      <c r="Y3337" s="83"/>
    </row>
    <row r="3338" spans="1:25" ht="17.25">
      <c r="A3338" s="83"/>
      <c r="B3338" s="83"/>
      <c r="C3338" s="83"/>
      <c r="D3338" s="83"/>
      <c r="F3338" s="40"/>
      <c r="G3338" s="40"/>
      <c r="H3338" s="83"/>
      <c r="I3338" s="83"/>
      <c r="J3338" s="84"/>
      <c r="K3338" s="83"/>
      <c r="L3338" s="83"/>
      <c r="M3338" s="84"/>
      <c r="N3338" s="83"/>
      <c r="O3338" s="83"/>
      <c r="P3338" s="83"/>
      <c r="Q3338" s="83"/>
      <c r="R3338" s="83"/>
      <c r="S3338" s="83"/>
      <c r="T3338" s="84"/>
      <c r="U3338" s="83"/>
      <c r="V3338" s="83"/>
      <c r="W3338" s="84"/>
      <c r="X3338" s="85"/>
      <c r="Y3338" s="83"/>
    </row>
    <row r="3339" spans="1:25" ht="17.25">
      <c r="A3339" s="83"/>
      <c r="B3339" s="83"/>
      <c r="C3339" s="83"/>
      <c r="D3339" s="83"/>
      <c r="F3339" s="40"/>
      <c r="G3339" s="40"/>
      <c r="H3339" s="83"/>
      <c r="I3339" s="83"/>
      <c r="J3339" s="84"/>
      <c r="K3339" s="83"/>
      <c r="L3339" s="83"/>
      <c r="M3339" s="83"/>
      <c r="N3339" s="83"/>
      <c r="O3339" s="83"/>
      <c r="P3339" s="83"/>
      <c r="Q3339" s="83"/>
      <c r="R3339" s="83"/>
      <c r="S3339" s="83"/>
      <c r="T3339" s="84"/>
      <c r="U3339" s="83"/>
      <c r="V3339" s="83"/>
      <c r="W3339" s="84"/>
      <c r="X3339" s="85"/>
      <c r="Y3339" s="83"/>
    </row>
    <row r="3340" spans="1:25" ht="17.25">
      <c r="A3340" s="83"/>
      <c r="B3340" s="83"/>
      <c r="C3340" s="83"/>
      <c r="D3340" s="83"/>
      <c r="F3340" s="40"/>
      <c r="G3340" s="40"/>
      <c r="H3340" s="83"/>
      <c r="I3340" s="83"/>
      <c r="J3340" s="84"/>
      <c r="K3340" s="83"/>
      <c r="L3340" s="83"/>
      <c r="M3340" s="83"/>
      <c r="N3340" s="83"/>
      <c r="O3340" s="83"/>
      <c r="P3340" s="83"/>
      <c r="Q3340" s="83"/>
      <c r="R3340" s="83"/>
      <c r="S3340" s="83"/>
      <c r="T3340" s="84"/>
      <c r="U3340" s="83"/>
      <c r="V3340" s="83"/>
      <c r="W3340" s="84"/>
      <c r="X3340" s="85"/>
      <c r="Y3340" s="83"/>
    </row>
    <row r="3341" spans="1:25" ht="17.25">
      <c r="A3341" s="83"/>
      <c r="B3341" s="83"/>
      <c r="C3341" s="83"/>
      <c r="D3341" s="83"/>
      <c r="F3341" s="40"/>
      <c r="G3341" s="40"/>
      <c r="H3341" s="83"/>
      <c r="I3341" s="83"/>
      <c r="J3341" s="84"/>
      <c r="K3341" s="83"/>
      <c r="L3341" s="83"/>
      <c r="M3341" s="83"/>
      <c r="N3341" s="83"/>
      <c r="O3341" s="83"/>
      <c r="P3341" s="83"/>
      <c r="Q3341" s="83"/>
      <c r="R3341" s="83"/>
      <c r="S3341" s="83"/>
      <c r="T3341" s="84"/>
      <c r="U3341" s="83"/>
      <c r="V3341" s="83"/>
      <c r="W3341" s="84"/>
      <c r="X3341" s="85"/>
      <c r="Y3341" s="83"/>
    </row>
    <row r="3342" spans="1:25" ht="17.25">
      <c r="A3342" s="83"/>
      <c r="B3342" s="83"/>
      <c r="C3342" s="83"/>
      <c r="D3342" s="83"/>
      <c r="F3342" s="40"/>
      <c r="G3342" s="40"/>
      <c r="H3342" s="83"/>
      <c r="I3342" s="83"/>
      <c r="J3342" s="84"/>
      <c r="K3342" s="83"/>
      <c r="L3342" s="83"/>
      <c r="M3342" s="83"/>
      <c r="N3342" s="83"/>
      <c r="O3342" s="83"/>
      <c r="P3342" s="83"/>
      <c r="Q3342" s="83"/>
      <c r="R3342" s="83"/>
      <c r="S3342" s="83"/>
      <c r="T3342" s="84"/>
      <c r="U3342" s="83"/>
      <c r="V3342" s="83"/>
      <c r="W3342" s="84"/>
      <c r="X3342" s="85"/>
      <c r="Y3342" s="83"/>
    </row>
    <row r="3343" spans="1:25" ht="17.25">
      <c r="A3343" s="83"/>
      <c r="B3343" s="83"/>
      <c r="C3343" s="83"/>
      <c r="D3343" s="83"/>
      <c r="F3343" s="40"/>
      <c r="G3343" s="40"/>
      <c r="H3343" s="83"/>
      <c r="I3343" s="83"/>
      <c r="J3343" s="84"/>
      <c r="K3343" s="83"/>
      <c r="L3343" s="83"/>
      <c r="M3343" s="83"/>
      <c r="N3343" s="83"/>
      <c r="O3343" s="83"/>
      <c r="P3343" s="83"/>
      <c r="Q3343" s="83"/>
      <c r="R3343" s="83"/>
      <c r="S3343" s="83"/>
      <c r="T3343" s="84"/>
      <c r="U3343" s="83"/>
      <c r="V3343" s="83"/>
      <c r="W3343" s="84"/>
      <c r="X3343" s="85"/>
      <c r="Y3343" s="83"/>
    </row>
    <row r="3344" spans="1:25" ht="17.25">
      <c r="A3344" s="83"/>
      <c r="B3344" s="83"/>
      <c r="C3344" s="83"/>
      <c r="D3344" s="83"/>
      <c r="F3344" s="40"/>
      <c r="G3344" s="40"/>
      <c r="H3344" s="83"/>
      <c r="I3344" s="83"/>
      <c r="J3344" s="84"/>
      <c r="K3344" s="83"/>
      <c r="L3344" s="83"/>
      <c r="M3344" s="83"/>
      <c r="N3344" s="83"/>
      <c r="O3344" s="83"/>
      <c r="P3344" s="83"/>
      <c r="Q3344" s="83"/>
      <c r="R3344" s="83"/>
      <c r="S3344" s="83"/>
      <c r="T3344" s="84"/>
      <c r="U3344" s="83"/>
      <c r="V3344" s="83"/>
      <c r="W3344" s="84"/>
      <c r="X3344" s="85"/>
      <c r="Y3344" s="83"/>
    </row>
    <row r="3345" spans="1:25" ht="17.25">
      <c r="A3345" s="83"/>
      <c r="B3345" s="83"/>
      <c r="C3345" s="83"/>
      <c r="D3345" s="83"/>
      <c r="F3345" s="40"/>
      <c r="G3345" s="40"/>
      <c r="H3345" s="83"/>
      <c r="I3345" s="83"/>
      <c r="J3345" s="84"/>
      <c r="K3345" s="83"/>
      <c r="L3345" s="83"/>
      <c r="M3345" s="83"/>
      <c r="N3345" s="83"/>
      <c r="O3345" s="83"/>
      <c r="P3345" s="83"/>
      <c r="Q3345" s="83"/>
      <c r="R3345" s="83"/>
      <c r="S3345" s="83"/>
      <c r="T3345" s="84"/>
      <c r="U3345" s="83"/>
      <c r="V3345" s="83"/>
      <c r="W3345" s="84"/>
      <c r="X3345" s="85"/>
      <c r="Y3345" s="83"/>
    </row>
    <row r="3346" spans="1:25" ht="17.25">
      <c r="A3346" s="83"/>
      <c r="B3346" s="83"/>
      <c r="C3346" s="83"/>
      <c r="D3346" s="83"/>
      <c r="F3346" s="40"/>
      <c r="G3346" s="40"/>
      <c r="H3346" s="83"/>
      <c r="I3346" s="83"/>
      <c r="J3346" s="84"/>
      <c r="K3346" s="83"/>
      <c r="L3346" s="83"/>
      <c r="M3346" s="83"/>
      <c r="N3346" s="83"/>
      <c r="O3346" s="83"/>
      <c r="P3346" s="83"/>
      <c r="Q3346" s="83"/>
      <c r="R3346" s="83"/>
      <c r="S3346" s="83"/>
      <c r="T3346" s="84"/>
      <c r="U3346" s="83"/>
      <c r="V3346" s="83"/>
      <c r="W3346" s="84"/>
      <c r="X3346" s="85"/>
      <c r="Y3346" s="83"/>
    </row>
    <row r="3347" spans="1:25" ht="17.25">
      <c r="A3347" s="83"/>
      <c r="B3347" s="83"/>
      <c r="C3347" s="83"/>
      <c r="D3347" s="83"/>
      <c r="F3347" s="40"/>
      <c r="G3347" s="40"/>
      <c r="H3347" s="83"/>
      <c r="I3347" s="83"/>
      <c r="J3347" s="84"/>
      <c r="K3347" s="83"/>
      <c r="L3347" s="83"/>
      <c r="M3347" s="83"/>
      <c r="N3347" s="83"/>
      <c r="O3347" s="83"/>
      <c r="P3347" s="83"/>
      <c r="Q3347" s="83"/>
      <c r="R3347" s="83"/>
      <c r="S3347" s="83"/>
      <c r="T3347" s="84"/>
      <c r="U3347" s="83"/>
      <c r="V3347" s="83"/>
      <c r="W3347" s="84"/>
      <c r="X3347" s="85"/>
      <c r="Y3347" s="83"/>
    </row>
    <row r="3348" spans="1:25" ht="17.25">
      <c r="A3348" s="83"/>
      <c r="B3348" s="83"/>
      <c r="C3348" s="83"/>
      <c r="D3348" s="83"/>
      <c r="F3348" s="40"/>
      <c r="G3348" s="40"/>
      <c r="H3348" s="83"/>
      <c r="I3348" s="83"/>
      <c r="J3348" s="84"/>
      <c r="K3348" s="83"/>
      <c r="L3348" s="83"/>
      <c r="M3348" s="83"/>
      <c r="N3348" s="83"/>
      <c r="O3348" s="83"/>
      <c r="P3348" s="83"/>
      <c r="Q3348" s="83"/>
      <c r="R3348" s="83"/>
      <c r="S3348" s="83"/>
      <c r="T3348" s="84"/>
      <c r="U3348" s="83"/>
      <c r="V3348" s="83"/>
      <c r="W3348" s="84"/>
      <c r="X3348" s="85"/>
      <c r="Y3348" s="83"/>
    </row>
    <row r="3349" spans="1:25" ht="17.25">
      <c r="A3349" s="83"/>
      <c r="B3349" s="83"/>
      <c r="C3349" s="83"/>
      <c r="D3349" s="83"/>
      <c r="F3349" s="40"/>
      <c r="G3349" s="40"/>
      <c r="H3349" s="83"/>
      <c r="I3349" s="83"/>
      <c r="J3349" s="84"/>
      <c r="K3349" s="83"/>
      <c r="L3349" s="83"/>
      <c r="M3349" s="83"/>
      <c r="N3349" s="83"/>
      <c r="O3349" s="83"/>
      <c r="P3349" s="83"/>
      <c r="Q3349" s="83"/>
      <c r="R3349" s="83"/>
      <c r="S3349" s="83"/>
      <c r="T3349" s="84"/>
      <c r="U3349" s="83"/>
      <c r="V3349" s="83"/>
      <c r="W3349" s="84"/>
      <c r="X3349" s="85"/>
      <c r="Y3349" s="83"/>
    </row>
    <row r="3350" spans="1:25" ht="17.25">
      <c r="A3350" s="83"/>
      <c r="B3350" s="83"/>
      <c r="C3350" s="83"/>
      <c r="D3350" s="83"/>
      <c r="F3350" s="40"/>
      <c r="G3350" s="40"/>
      <c r="H3350" s="83"/>
      <c r="I3350" s="83"/>
      <c r="J3350" s="84"/>
      <c r="K3350" s="83"/>
      <c r="L3350" s="83"/>
      <c r="M3350" s="84"/>
      <c r="N3350" s="83"/>
      <c r="O3350" s="83"/>
      <c r="P3350" s="83"/>
      <c r="Q3350" s="83"/>
      <c r="R3350" s="83"/>
      <c r="S3350" s="83"/>
      <c r="T3350" s="84"/>
      <c r="U3350" s="83"/>
      <c r="V3350" s="83"/>
      <c r="W3350" s="84"/>
      <c r="X3350" s="85"/>
      <c r="Y3350" s="83"/>
    </row>
    <row r="3351" spans="1:25" ht="17.25">
      <c r="A3351" s="83"/>
      <c r="B3351" s="83"/>
      <c r="C3351" s="83"/>
      <c r="D3351" s="83"/>
      <c r="F3351" s="40"/>
      <c r="G3351" s="40"/>
      <c r="H3351" s="83"/>
      <c r="I3351" s="83"/>
      <c r="J3351" s="84"/>
      <c r="K3351" s="83"/>
      <c r="L3351" s="83"/>
      <c r="M3351" s="84"/>
      <c r="N3351" s="83"/>
      <c r="O3351" s="83"/>
      <c r="P3351" s="83"/>
      <c r="Q3351" s="83"/>
      <c r="R3351" s="83"/>
      <c r="S3351" s="83"/>
      <c r="T3351" s="84"/>
      <c r="U3351" s="83"/>
      <c r="V3351" s="83"/>
      <c r="W3351" s="84"/>
      <c r="X3351" s="85"/>
      <c r="Y3351" s="83"/>
    </row>
    <row r="3352" spans="1:25" ht="17.25">
      <c r="A3352" s="83"/>
      <c r="B3352" s="83"/>
      <c r="C3352" s="83"/>
      <c r="D3352" s="83"/>
      <c r="F3352" s="40"/>
      <c r="G3352" s="40"/>
      <c r="H3352" s="83"/>
      <c r="I3352" s="83"/>
      <c r="J3352" s="84"/>
      <c r="K3352" s="83"/>
      <c r="L3352" s="83"/>
      <c r="M3352" s="83"/>
      <c r="N3352" s="83"/>
      <c r="O3352" s="83"/>
      <c r="P3352" s="83"/>
      <c r="Q3352" s="83"/>
      <c r="R3352" s="83"/>
      <c r="S3352" s="83"/>
      <c r="T3352" s="84"/>
      <c r="U3352" s="83"/>
      <c r="V3352" s="83"/>
      <c r="W3352" s="84"/>
      <c r="X3352" s="85"/>
      <c r="Y3352" s="83"/>
    </row>
    <row r="3353" spans="1:25" ht="17.25">
      <c r="A3353" s="83"/>
      <c r="B3353" s="83"/>
      <c r="C3353" s="83"/>
      <c r="D3353" s="83"/>
      <c r="F3353" s="40"/>
      <c r="G3353" s="40"/>
      <c r="H3353" s="83"/>
      <c r="I3353" s="83"/>
      <c r="J3353" s="84"/>
      <c r="K3353" s="83"/>
      <c r="L3353" s="83"/>
      <c r="M3353" s="84"/>
      <c r="N3353" s="83"/>
      <c r="O3353" s="83"/>
      <c r="P3353" s="83"/>
      <c r="Q3353" s="83"/>
      <c r="R3353" s="83"/>
      <c r="S3353" s="83"/>
      <c r="T3353" s="84"/>
      <c r="U3353" s="83"/>
      <c r="V3353" s="83"/>
      <c r="W3353" s="84"/>
      <c r="X3353" s="85"/>
      <c r="Y3353" s="83"/>
    </row>
    <row r="3354" spans="1:25" ht="17.25">
      <c r="A3354" s="83"/>
      <c r="B3354" s="83"/>
      <c r="C3354" s="83"/>
      <c r="D3354" s="83"/>
      <c r="F3354" s="40"/>
      <c r="G3354" s="40"/>
      <c r="H3354" s="83"/>
      <c r="I3354" s="83"/>
      <c r="J3354" s="84"/>
      <c r="K3354" s="83"/>
      <c r="L3354" s="83"/>
      <c r="M3354" s="83"/>
      <c r="N3354" s="83"/>
      <c r="O3354" s="83"/>
      <c r="P3354" s="83"/>
      <c r="Q3354" s="83"/>
      <c r="R3354" s="83"/>
      <c r="S3354" s="83"/>
      <c r="T3354" s="84"/>
      <c r="U3354" s="83"/>
      <c r="V3354" s="83"/>
      <c r="W3354" s="84"/>
      <c r="X3354" s="85"/>
      <c r="Y3354" s="83"/>
    </row>
    <row r="3355" spans="1:25" ht="17.25">
      <c r="A3355" s="83"/>
      <c r="B3355" s="83"/>
      <c r="C3355" s="83"/>
      <c r="D3355" s="83"/>
      <c r="F3355" s="40"/>
      <c r="G3355" s="40"/>
      <c r="H3355" s="83"/>
      <c r="I3355" s="83"/>
      <c r="J3355" s="84"/>
      <c r="K3355" s="83"/>
      <c r="L3355" s="83"/>
      <c r="M3355" s="84"/>
      <c r="N3355" s="83"/>
      <c r="O3355" s="83"/>
      <c r="P3355" s="83"/>
      <c r="Q3355" s="83"/>
      <c r="R3355" s="83"/>
      <c r="S3355" s="83"/>
      <c r="T3355" s="84"/>
      <c r="U3355" s="83"/>
      <c r="V3355" s="83"/>
      <c r="W3355" s="84"/>
      <c r="X3355" s="85"/>
      <c r="Y3355" s="83"/>
    </row>
    <row r="3356" spans="1:25" ht="17.25">
      <c r="A3356" s="83"/>
      <c r="B3356" s="83"/>
      <c r="C3356" s="83"/>
      <c r="D3356" s="83"/>
      <c r="F3356" s="40"/>
      <c r="G3356" s="40"/>
      <c r="H3356" s="83"/>
      <c r="I3356" s="83"/>
      <c r="J3356" s="84"/>
      <c r="K3356" s="83"/>
      <c r="L3356" s="83"/>
      <c r="M3356" s="84"/>
      <c r="N3356" s="83"/>
      <c r="O3356" s="83"/>
      <c r="P3356" s="83"/>
      <c r="Q3356" s="83"/>
      <c r="R3356" s="83"/>
      <c r="S3356" s="83"/>
      <c r="T3356" s="84"/>
      <c r="U3356" s="83"/>
      <c r="V3356" s="83"/>
      <c r="W3356" s="84"/>
      <c r="X3356" s="85"/>
      <c r="Y3356" s="83"/>
    </row>
    <row r="3357" spans="1:25" ht="17.25">
      <c r="A3357" s="83"/>
      <c r="B3357" s="83"/>
      <c r="C3357" s="83"/>
      <c r="D3357" s="83"/>
      <c r="F3357" s="40"/>
      <c r="G3357" s="40"/>
      <c r="H3357" s="83"/>
      <c r="I3357" s="83"/>
      <c r="J3357" s="84"/>
      <c r="K3357" s="83"/>
      <c r="L3357" s="83"/>
      <c r="M3357" s="84"/>
      <c r="N3357" s="83"/>
      <c r="O3357" s="83"/>
      <c r="P3357" s="83"/>
      <c r="Q3357" s="83"/>
      <c r="R3357" s="83"/>
      <c r="S3357" s="83"/>
      <c r="T3357" s="84"/>
      <c r="U3357" s="83"/>
      <c r="V3357" s="83"/>
      <c r="W3357" s="84"/>
      <c r="X3357" s="85"/>
      <c r="Y3357" s="83"/>
    </row>
    <row r="3358" spans="1:25" ht="17.25">
      <c r="A3358" s="83"/>
      <c r="B3358" s="83"/>
      <c r="C3358" s="83"/>
      <c r="D3358" s="83"/>
      <c r="F3358" s="40"/>
      <c r="G3358" s="40"/>
      <c r="H3358" s="83"/>
      <c r="I3358" s="83"/>
      <c r="J3358" s="84"/>
      <c r="K3358" s="83"/>
      <c r="L3358" s="83"/>
      <c r="M3358" s="84"/>
      <c r="N3358" s="83"/>
      <c r="O3358" s="83"/>
      <c r="P3358" s="83"/>
      <c r="Q3358" s="83"/>
      <c r="R3358" s="83"/>
      <c r="S3358" s="83"/>
      <c r="T3358" s="84"/>
      <c r="U3358" s="83"/>
      <c r="V3358" s="83"/>
      <c r="W3358" s="84"/>
      <c r="X3358" s="85"/>
      <c r="Y3358" s="83"/>
    </row>
    <row r="3359" spans="1:25" ht="17.25">
      <c r="A3359" s="83"/>
      <c r="B3359" s="83"/>
      <c r="C3359" s="83"/>
      <c r="D3359" s="83"/>
      <c r="F3359" s="40"/>
      <c r="G3359" s="40"/>
      <c r="H3359" s="83"/>
      <c r="I3359" s="83"/>
      <c r="J3359" s="84"/>
      <c r="K3359" s="83"/>
      <c r="L3359" s="83"/>
      <c r="M3359" s="83"/>
      <c r="N3359" s="83"/>
      <c r="O3359" s="83"/>
      <c r="P3359" s="83"/>
      <c r="Q3359" s="83"/>
      <c r="R3359" s="83"/>
      <c r="S3359" s="83"/>
      <c r="T3359" s="84"/>
      <c r="U3359" s="83"/>
      <c r="V3359" s="83"/>
      <c r="W3359" s="84"/>
      <c r="X3359" s="85"/>
      <c r="Y3359" s="83"/>
    </row>
    <row r="3360" spans="1:25" ht="17.25">
      <c r="A3360" s="83"/>
      <c r="B3360" s="83"/>
      <c r="C3360" s="83"/>
      <c r="D3360" s="83"/>
      <c r="F3360" s="40"/>
      <c r="G3360" s="40"/>
      <c r="H3360" s="83"/>
      <c r="I3360" s="83"/>
      <c r="J3360" s="84"/>
      <c r="K3360" s="83"/>
      <c r="L3360" s="83"/>
      <c r="M3360" s="83"/>
      <c r="N3360" s="83"/>
      <c r="O3360" s="83"/>
      <c r="P3360" s="83"/>
      <c r="Q3360" s="83"/>
      <c r="R3360" s="83"/>
      <c r="S3360" s="83"/>
      <c r="T3360" s="84"/>
      <c r="U3360" s="83"/>
      <c r="V3360" s="83"/>
      <c r="W3360" s="84"/>
      <c r="X3360" s="85"/>
      <c r="Y3360" s="83"/>
    </row>
    <row r="3361" spans="1:25" ht="17.25">
      <c r="A3361" s="83"/>
      <c r="B3361" s="83"/>
      <c r="C3361" s="83"/>
      <c r="D3361" s="83"/>
      <c r="F3361" s="40"/>
      <c r="G3361" s="40"/>
      <c r="H3361" s="83"/>
      <c r="I3361" s="83"/>
      <c r="J3361" s="84"/>
      <c r="K3361" s="83"/>
      <c r="L3361" s="83"/>
      <c r="M3361" s="83"/>
      <c r="N3361" s="83"/>
      <c r="O3361" s="83"/>
      <c r="P3361" s="83"/>
      <c r="Q3361" s="83"/>
      <c r="R3361" s="83"/>
      <c r="S3361" s="83"/>
      <c r="T3361" s="84"/>
      <c r="U3361" s="83"/>
      <c r="V3361" s="83"/>
      <c r="W3361" s="84"/>
      <c r="X3361" s="85"/>
      <c r="Y3361" s="83"/>
    </row>
    <row r="3362" spans="1:25" ht="17.25">
      <c r="A3362" s="83"/>
      <c r="B3362" s="83"/>
      <c r="C3362" s="83"/>
      <c r="D3362" s="83"/>
      <c r="F3362" s="40"/>
      <c r="G3362" s="40"/>
      <c r="H3362" s="83"/>
      <c r="I3362" s="83"/>
      <c r="J3362" s="84"/>
      <c r="K3362" s="83"/>
      <c r="L3362" s="83"/>
      <c r="M3362" s="83"/>
      <c r="N3362" s="83"/>
      <c r="O3362" s="83"/>
      <c r="P3362" s="83"/>
      <c r="Q3362" s="83"/>
      <c r="R3362" s="83"/>
      <c r="S3362" s="83"/>
      <c r="T3362" s="84"/>
      <c r="U3362" s="83"/>
      <c r="V3362" s="83"/>
      <c r="W3362" s="84"/>
      <c r="X3362" s="85"/>
      <c r="Y3362" s="83"/>
    </row>
    <row r="3363" spans="1:25" ht="17.25">
      <c r="A3363" s="83"/>
      <c r="B3363" s="83"/>
      <c r="C3363" s="83"/>
      <c r="D3363" s="83"/>
      <c r="F3363" s="40"/>
      <c r="G3363" s="40"/>
      <c r="H3363" s="83"/>
      <c r="I3363" s="83"/>
      <c r="J3363" s="84"/>
      <c r="K3363" s="83"/>
      <c r="L3363" s="83"/>
      <c r="M3363" s="83"/>
      <c r="N3363" s="83"/>
      <c r="O3363" s="83"/>
      <c r="P3363" s="83"/>
      <c r="Q3363" s="83"/>
      <c r="R3363" s="83"/>
      <c r="S3363" s="83"/>
      <c r="T3363" s="84"/>
      <c r="U3363" s="83"/>
      <c r="V3363" s="83"/>
      <c r="W3363" s="84"/>
      <c r="X3363" s="85"/>
      <c r="Y3363" s="83"/>
    </row>
    <row r="3364" spans="1:25" ht="17.25">
      <c r="A3364" s="83"/>
      <c r="B3364" s="83"/>
      <c r="C3364" s="83"/>
      <c r="D3364" s="83"/>
      <c r="F3364" s="40"/>
      <c r="G3364" s="40"/>
      <c r="H3364" s="83"/>
      <c r="I3364" s="83"/>
      <c r="J3364" s="84"/>
      <c r="K3364" s="83"/>
      <c r="L3364" s="83"/>
      <c r="M3364" s="83"/>
      <c r="N3364" s="83"/>
      <c r="O3364" s="83"/>
      <c r="P3364" s="83"/>
      <c r="Q3364" s="83"/>
      <c r="R3364" s="83"/>
      <c r="S3364" s="83"/>
      <c r="T3364" s="84"/>
      <c r="U3364" s="83"/>
      <c r="V3364" s="83"/>
      <c r="W3364" s="84"/>
      <c r="X3364" s="85"/>
      <c r="Y3364" s="83"/>
    </row>
    <row r="3365" spans="1:25" ht="17.25">
      <c r="A3365" s="83"/>
      <c r="B3365" s="83"/>
      <c r="C3365" s="83"/>
      <c r="D3365" s="83"/>
      <c r="F3365" s="40"/>
      <c r="G3365" s="40"/>
      <c r="H3365" s="83"/>
      <c r="I3365" s="83"/>
      <c r="J3365" s="84"/>
      <c r="K3365" s="83"/>
      <c r="L3365" s="83"/>
      <c r="M3365" s="83"/>
      <c r="N3365" s="83"/>
      <c r="O3365" s="83"/>
      <c r="P3365" s="83"/>
      <c r="Q3365" s="83"/>
      <c r="R3365" s="83"/>
      <c r="S3365" s="83"/>
      <c r="T3365" s="84"/>
      <c r="U3365" s="83"/>
      <c r="V3365" s="83"/>
      <c r="W3365" s="84"/>
      <c r="X3365" s="85"/>
      <c r="Y3365" s="83"/>
    </row>
    <row r="3366" spans="1:25" ht="17.25">
      <c r="A3366" s="83"/>
      <c r="B3366" s="83"/>
      <c r="C3366" s="83"/>
      <c r="D3366" s="83"/>
      <c r="F3366" s="40"/>
      <c r="G3366" s="40"/>
      <c r="H3366" s="83"/>
      <c r="I3366" s="83"/>
      <c r="J3366" s="84"/>
      <c r="K3366" s="83"/>
      <c r="L3366" s="83"/>
      <c r="M3366" s="83"/>
      <c r="N3366" s="83"/>
      <c r="O3366" s="83"/>
      <c r="P3366" s="83"/>
      <c r="Q3366" s="83"/>
      <c r="R3366" s="83"/>
      <c r="S3366" s="83"/>
      <c r="T3366" s="84"/>
      <c r="U3366" s="83"/>
      <c r="V3366" s="83"/>
      <c r="W3366" s="84"/>
      <c r="X3366" s="85"/>
      <c r="Y3366" s="83"/>
    </row>
    <row r="3367" spans="1:25" ht="17.25">
      <c r="A3367" s="83"/>
      <c r="B3367" s="83"/>
      <c r="C3367" s="83"/>
      <c r="D3367" s="83"/>
      <c r="F3367" s="40"/>
      <c r="G3367" s="40"/>
      <c r="H3367" s="83"/>
      <c r="I3367" s="83"/>
      <c r="J3367" s="84"/>
      <c r="K3367" s="83"/>
      <c r="L3367" s="83"/>
      <c r="M3367" s="83"/>
      <c r="N3367" s="83"/>
      <c r="O3367" s="83"/>
      <c r="P3367" s="83"/>
      <c r="Q3367" s="83"/>
      <c r="R3367" s="83"/>
      <c r="S3367" s="83"/>
      <c r="T3367" s="84"/>
      <c r="U3367" s="83"/>
      <c r="V3367" s="83"/>
      <c r="W3367" s="84"/>
      <c r="X3367" s="85"/>
      <c r="Y3367" s="83"/>
    </row>
    <row r="3368" spans="1:25" ht="17.25">
      <c r="A3368" s="83"/>
      <c r="B3368" s="83"/>
      <c r="C3368" s="83"/>
      <c r="D3368" s="83"/>
      <c r="F3368" s="40"/>
      <c r="G3368" s="40"/>
      <c r="H3368" s="83"/>
      <c r="I3368" s="83"/>
      <c r="J3368" s="84"/>
      <c r="K3368" s="83"/>
      <c r="L3368" s="83"/>
      <c r="M3368" s="83"/>
      <c r="N3368" s="83"/>
      <c r="O3368" s="83"/>
      <c r="P3368" s="83"/>
      <c r="Q3368" s="83"/>
      <c r="R3368" s="83"/>
      <c r="S3368" s="83"/>
      <c r="T3368" s="84"/>
      <c r="U3368" s="83"/>
      <c r="V3368" s="83"/>
      <c r="W3368" s="84"/>
      <c r="X3368" s="85"/>
      <c r="Y3368" s="83"/>
    </row>
    <row r="3369" spans="1:25" ht="17.25">
      <c r="A3369" s="83"/>
      <c r="B3369" s="83"/>
      <c r="C3369" s="83"/>
      <c r="D3369" s="83"/>
      <c r="F3369" s="40"/>
      <c r="G3369" s="40"/>
      <c r="H3369" s="83"/>
      <c r="I3369" s="83"/>
      <c r="J3369" s="84"/>
      <c r="K3369" s="83"/>
      <c r="L3369" s="83"/>
      <c r="M3369" s="83"/>
      <c r="N3369" s="83"/>
      <c r="O3369" s="83"/>
      <c r="P3369" s="83"/>
      <c r="Q3369" s="83"/>
      <c r="R3369" s="83"/>
      <c r="S3369" s="83"/>
      <c r="T3369" s="84"/>
      <c r="U3369" s="83"/>
      <c r="V3369" s="83"/>
      <c r="W3369" s="84"/>
      <c r="X3369" s="85"/>
      <c r="Y3369" s="83"/>
    </row>
    <row r="3370" spans="1:25" ht="17.25">
      <c r="A3370" s="83"/>
      <c r="B3370" s="83"/>
      <c r="C3370" s="83"/>
      <c r="D3370" s="83"/>
      <c r="F3370" s="40"/>
      <c r="G3370" s="40"/>
      <c r="H3370" s="83"/>
      <c r="I3370" s="83"/>
      <c r="J3370" s="84"/>
      <c r="K3370" s="83"/>
      <c r="L3370" s="83"/>
      <c r="M3370" s="84"/>
      <c r="N3370" s="83"/>
      <c r="O3370" s="83"/>
      <c r="P3370" s="83"/>
      <c r="Q3370" s="83"/>
      <c r="R3370" s="83"/>
      <c r="S3370" s="83"/>
      <c r="T3370" s="84"/>
      <c r="U3370" s="83"/>
      <c r="V3370" s="83"/>
      <c r="W3370" s="84"/>
      <c r="X3370" s="85"/>
      <c r="Y3370" s="83"/>
    </row>
    <row r="3371" spans="1:25" ht="17.25">
      <c r="A3371" s="83"/>
      <c r="B3371" s="83"/>
      <c r="C3371" s="83"/>
      <c r="D3371" s="83"/>
      <c r="F3371" s="40"/>
      <c r="G3371" s="40"/>
      <c r="H3371" s="83"/>
      <c r="I3371" s="83"/>
      <c r="J3371" s="84"/>
      <c r="K3371" s="83"/>
      <c r="L3371" s="83"/>
      <c r="M3371" s="84"/>
      <c r="N3371" s="83"/>
      <c r="O3371" s="83"/>
      <c r="P3371" s="83"/>
      <c r="Q3371" s="83"/>
      <c r="R3371" s="83"/>
      <c r="S3371" s="83"/>
      <c r="T3371" s="84"/>
      <c r="U3371" s="83"/>
      <c r="V3371" s="83"/>
      <c r="W3371" s="84"/>
      <c r="X3371" s="85"/>
      <c r="Y3371" s="83"/>
    </row>
    <row r="3372" spans="1:25" ht="17.25">
      <c r="A3372" s="83"/>
      <c r="B3372" s="83"/>
      <c r="C3372" s="83"/>
      <c r="D3372" s="83"/>
      <c r="F3372" s="40"/>
      <c r="G3372" s="40"/>
      <c r="H3372" s="83"/>
      <c r="I3372" s="83"/>
      <c r="J3372" s="84"/>
      <c r="K3372" s="83"/>
      <c r="L3372" s="83"/>
      <c r="M3372" s="83"/>
      <c r="N3372" s="83"/>
      <c r="O3372" s="83"/>
      <c r="P3372" s="83"/>
      <c r="Q3372" s="83"/>
      <c r="R3372" s="83"/>
      <c r="S3372" s="83"/>
      <c r="T3372" s="84"/>
      <c r="U3372" s="83"/>
      <c r="V3372" s="83"/>
      <c r="W3372" s="84"/>
      <c r="X3372" s="85"/>
      <c r="Y3372" s="83"/>
    </row>
    <row r="3373" spans="1:25" ht="17.25">
      <c r="A3373" s="83"/>
      <c r="B3373" s="83"/>
      <c r="C3373" s="83"/>
      <c r="D3373" s="83"/>
      <c r="F3373" s="40"/>
      <c r="G3373" s="40"/>
      <c r="H3373" s="83"/>
      <c r="I3373" s="83"/>
      <c r="J3373" s="84"/>
      <c r="K3373" s="83"/>
      <c r="L3373" s="83"/>
      <c r="M3373" s="84"/>
      <c r="N3373" s="83"/>
      <c r="O3373" s="83"/>
      <c r="P3373" s="83"/>
      <c r="Q3373" s="83"/>
      <c r="R3373" s="83"/>
      <c r="S3373" s="83"/>
      <c r="T3373" s="84"/>
      <c r="U3373" s="83"/>
      <c r="V3373" s="83"/>
      <c r="W3373" s="84"/>
      <c r="X3373" s="85"/>
      <c r="Y3373" s="83"/>
    </row>
    <row r="3374" spans="1:25" ht="17.25">
      <c r="A3374" s="83"/>
      <c r="B3374" s="83"/>
      <c r="C3374" s="83"/>
      <c r="D3374" s="83"/>
      <c r="F3374" s="40"/>
      <c r="G3374" s="40"/>
      <c r="H3374" s="83"/>
      <c r="I3374" s="83"/>
      <c r="J3374" s="84"/>
      <c r="K3374" s="83"/>
      <c r="L3374" s="83"/>
      <c r="M3374" s="83"/>
      <c r="N3374" s="83"/>
      <c r="O3374" s="83"/>
      <c r="P3374" s="83"/>
      <c r="Q3374" s="83"/>
      <c r="R3374" s="83"/>
      <c r="S3374" s="83"/>
      <c r="T3374" s="84"/>
      <c r="U3374" s="83"/>
      <c r="V3374" s="83"/>
      <c r="W3374" s="84"/>
      <c r="X3374" s="85"/>
      <c r="Y3374" s="83"/>
    </row>
    <row r="3375" spans="1:25" ht="17.25">
      <c r="A3375" s="83"/>
      <c r="B3375" s="83"/>
      <c r="C3375" s="83"/>
      <c r="D3375" s="83"/>
      <c r="F3375" s="40"/>
      <c r="G3375" s="40"/>
      <c r="H3375" s="83"/>
      <c r="I3375" s="83"/>
      <c r="J3375" s="84"/>
      <c r="K3375" s="83"/>
      <c r="L3375" s="83"/>
      <c r="M3375" s="84"/>
      <c r="N3375" s="83"/>
      <c r="O3375" s="83"/>
      <c r="P3375" s="83"/>
      <c r="Q3375" s="83"/>
      <c r="R3375" s="83"/>
      <c r="S3375" s="83"/>
      <c r="T3375" s="84"/>
      <c r="U3375" s="83"/>
      <c r="V3375" s="83"/>
      <c r="W3375" s="84"/>
      <c r="X3375" s="85"/>
      <c r="Y3375" s="83"/>
    </row>
    <row r="3376" spans="1:25" ht="17.25">
      <c r="A3376" s="83"/>
      <c r="B3376" s="83"/>
      <c r="C3376" s="83"/>
      <c r="D3376" s="83"/>
      <c r="F3376" s="40"/>
      <c r="G3376" s="40"/>
      <c r="H3376" s="83"/>
      <c r="I3376" s="83"/>
      <c r="J3376" s="84"/>
      <c r="K3376" s="83"/>
      <c r="L3376" s="83"/>
      <c r="M3376" s="84"/>
      <c r="N3376" s="83"/>
      <c r="O3376" s="83"/>
      <c r="P3376" s="83"/>
      <c r="Q3376" s="83"/>
      <c r="R3376" s="83"/>
      <c r="S3376" s="83"/>
      <c r="T3376" s="84"/>
      <c r="U3376" s="83"/>
      <c r="V3376" s="83"/>
      <c r="W3376" s="84"/>
      <c r="X3376" s="85"/>
      <c r="Y3376" s="83"/>
    </row>
    <row r="3377" spans="1:25" ht="17.25">
      <c r="A3377" s="83"/>
      <c r="B3377" s="83"/>
      <c r="C3377" s="83"/>
      <c r="D3377" s="83"/>
      <c r="F3377" s="40"/>
      <c r="G3377" s="40"/>
      <c r="H3377" s="83"/>
      <c r="I3377" s="83"/>
      <c r="J3377" s="84"/>
      <c r="K3377" s="83"/>
      <c r="L3377" s="83"/>
      <c r="M3377" s="84"/>
      <c r="N3377" s="83"/>
      <c r="O3377" s="83"/>
      <c r="P3377" s="83"/>
      <c r="Q3377" s="83"/>
      <c r="R3377" s="83"/>
      <c r="S3377" s="83"/>
      <c r="T3377" s="84"/>
      <c r="U3377" s="83"/>
      <c r="V3377" s="83"/>
      <c r="W3377" s="84"/>
      <c r="X3377" s="85"/>
      <c r="Y3377" s="83"/>
    </row>
    <row r="3378" spans="1:25" ht="17.25">
      <c r="A3378" s="83"/>
      <c r="B3378" s="83"/>
      <c r="C3378" s="83"/>
      <c r="D3378" s="83"/>
      <c r="F3378" s="40"/>
      <c r="G3378" s="40"/>
      <c r="H3378" s="83"/>
      <c r="I3378" s="83"/>
      <c r="J3378" s="84"/>
      <c r="K3378" s="83"/>
      <c r="L3378" s="83"/>
      <c r="M3378" s="84"/>
      <c r="N3378" s="83"/>
      <c r="O3378" s="83"/>
      <c r="P3378" s="83"/>
      <c r="Q3378" s="83"/>
      <c r="R3378" s="83"/>
      <c r="S3378" s="83"/>
      <c r="T3378" s="84"/>
      <c r="U3378" s="83"/>
      <c r="V3378" s="83"/>
      <c r="W3378" s="84"/>
      <c r="X3378" s="85"/>
      <c r="Y3378" s="83"/>
    </row>
    <row r="3379" spans="1:25" ht="17.25">
      <c r="A3379" s="83"/>
      <c r="B3379" s="83"/>
      <c r="C3379" s="83"/>
      <c r="D3379" s="83"/>
      <c r="F3379" s="40"/>
      <c r="G3379" s="40"/>
      <c r="H3379" s="83"/>
      <c r="I3379" s="83"/>
      <c r="J3379" s="84"/>
      <c r="K3379" s="83"/>
      <c r="L3379" s="83"/>
      <c r="M3379" s="83"/>
      <c r="N3379" s="83"/>
      <c r="O3379" s="83"/>
      <c r="P3379" s="83"/>
      <c r="Q3379" s="83"/>
      <c r="R3379" s="83"/>
      <c r="S3379" s="83"/>
      <c r="T3379" s="84"/>
      <c r="U3379" s="83"/>
      <c r="V3379" s="83"/>
      <c r="W3379" s="84"/>
      <c r="X3379" s="85"/>
      <c r="Y3379" s="83"/>
    </row>
    <row r="3380" spans="1:25" ht="17.25">
      <c r="A3380" s="83"/>
      <c r="B3380" s="83"/>
      <c r="C3380" s="83"/>
      <c r="D3380" s="83"/>
      <c r="F3380" s="40"/>
      <c r="G3380" s="40"/>
      <c r="H3380" s="83"/>
      <c r="I3380" s="83"/>
      <c r="J3380" s="84"/>
      <c r="K3380" s="83"/>
      <c r="L3380" s="83"/>
      <c r="M3380" s="83"/>
      <c r="N3380" s="83"/>
      <c r="O3380" s="83"/>
      <c r="P3380" s="83"/>
      <c r="Q3380" s="83"/>
      <c r="R3380" s="83"/>
      <c r="S3380" s="83"/>
      <c r="T3380" s="84"/>
      <c r="U3380" s="83"/>
      <c r="V3380" s="83"/>
      <c r="W3380" s="84"/>
      <c r="X3380" s="85"/>
      <c r="Y3380" s="83"/>
    </row>
    <row r="3381" spans="1:25" ht="17.25">
      <c r="A3381" s="83"/>
      <c r="B3381" s="83"/>
      <c r="C3381" s="83"/>
      <c r="D3381" s="83"/>
      <c r="F3381" s="40"/>
      <c r="G3381" s="40"/>
      <c r="H3381" s="83"/>
      <c r="I3381" s="83"/>
      <c r="J3381" s="84"/>
      <c r="K3381" s="83"/>
      <c r="L3381" s="83"/>
      <c r="M3381" s="83"/>
      <c r="N3381" s="83"/>
      <c r="O3381" s="83"/>
      <c r="P3381" s="83"/>
      <c r="Q3381" s="83"/>
      <c r="R3381" s="83"/>
      <c r="S3381" s="83"/>
      <c r="T3381" s="84"/>
      <c r="U3381" s="83"/>
      <c r="V3381" s="83"/>
      <c r="W3381" s="84"/>
      <c r="X3381" s="85"/>
      <c r="Y3381" s="83"/>
    </row>
    <row r="3382" spans="1:25" ht="17.25">
      <c r="A3382" s="83"/>
      <c r="B3382" s="83"/>
      <c r="C3382" s="83"/>
      <c r="D3382" s="83"/>
      <c r="F3382" s="40"/>
      <c r="G3382" s="40"/>
      <c r="H3382" s="83"/>
      <c r="I3382" s="83"/>
      <c r="J3382" s="84"/>
      <c r="K3382" s="83"/>
      <c r="L3382" s="83"/>
      <c r="M3382" s="83"/>
      <c r="N3382" s="83"/>
      <c r="O3382" s="83"/>
      <c r="P3382" s="83"/>
      <c r="Q3382" s="83"/>
      <c r="R3382" s="83"/>
      <c r="S3382" s="83"/>
      <c r="T3382" s="84"/>
      <c r="U3382" s="83"/>
      <c r="V3382" s="83"/>
      <c r="W3382" s="84"/>
      <c r="X3382" s="85"/>
      <c r="Y3382" s="83"/>
    </row>
    <row r="3383" spans="1:25" ht="17.25">
      <c r="A3383" s="83"/>
      <c r="B3383" s="83"/>
      <c r="C3383" s="83"/>
      <c r="D3383" s="83"/>
      <c r="F3383" s="40"/>
      <c r="G3383" s="40"/>
      <c r="H3383" s="83"/>
      <c r="I3383" s="83"/>
      <c r="J3383" s="84"/>
      <c r="K3383" s="83"/>
      <c r="L3383" s="83"/>
      <c r="M3383" s="83"/>
      <c r="N3383" s="83"/>
      <c r="O3383" s="83"/>
      <c r="P3383" s="83"/>
      <c r="Q3383" s="83"/>
      <c r="R3383" s="83"/>
      <c r="S3383" s="83"/>
      <c r="T3383" s="84"/>
      <c r="U3383" s="83"/>
      <c r="V3383" s="83"/>
      <c r="W3383" s="84"/>
      <c r="X3383" s="85"/>
      <c r="Y3383" s="83"/>
    </row>
    <row r="3384" spans="1:25" ht="17.25">
      <c r="A3384" s="83"/>
      <c r="B3384" s="83"/>
      <c r="C3384" s="83"/>
      <c r="D3384" s="83"/>
      <c r="F3384" s="40"/>
      <c r="G3384" s="40"/>
      <c r="H3384" s="83"/>
      <c r="I3384" s="83"/>
      <c r="J3384" s="84"/>
      <c r="K3384" s="83"/>
      <c r="L3384" s="83"/>
      <c r="M3384" s="83"/>
      <c r="N3384" s="83"/>
      <c r="O3384" s="83"/>
      <c r="P3384" s="83"/>
      <c r="Q3384" s="83"/>
      <c r="R3384" s="83"/>
      <c r="S3384" s="83"/>
      <c r="T3384" s="84"/>
      <c r="U3384" s="83"/>
      <c r="V3384" s="83"/>
      <c r="W3384" s="84"/>
      <c r="X3384" s="85"/>
      <c r="Y3384" s="83"/>
    </row>
    <row r="3385" spans="1:25" ht="17.25">
      <c r="A3385" s="83"/>
      <c r="B3385" s="83"/>
      <c r="C3385" s="83"/>
      <c r="D3385" s="83"/>
      <c r="F3385" s="40"/>
      <c r="G3385" s="40"/>
      <c r="H3385" s="83"/>
      <c r="I3385" s="83"/>
      <c r="J3385" s="84"/>
      <c r="K3385" s="83"/>
      <c r="L3385" s="83"/>
      <c r="M3385" s="83"/>
      <c r="N3385" s="83"/>
      <c r="O3385" s="83"/>
      <c r="P3385" s="83"/>
      <c r="Q3385" s="83"/>
      <c r="R3385" s="83"/>
      <c r="S3385" s="83"/>
      <c r="T3385" s="84"/>
      <c r="U3385" s="83"/>
      <c r="V3385" s="83"/>
      <c r="W3385" s="84"/>
      <c r="X3385" s="85"/>
      <c r="Y3385" s="83"/>
    </row>
    <row r="3386" spans="1:25" ht="17.25">
      <c r="A3386" s="83"/>
      <c r="B3386" s="83"/>
      <c r="C3386" s="83"/>
      <c r="D3386" s="83"/>
      <c r="F3386" s="40"/>
      <c r="G3386" s="40"/>
      <c r="H3386" s="83"/>
      <c r="I3386" s="83"/>
      <c r="J3386" s="84"/>
      <c r="K3386" s="83"/>
      <c r="L3386" s="83"/>
      <c r="M3386" s="83"/>
      <c r="N3386" s="83"/>
      <c r="O3386" s="83"/>
      <c r="P3386" s="83"/>
      <c r="Q3386" s="83"/>
      <c r="R3386" s="83"/>
      <c r="S3386" s="83"/>
      <c r="T3386" s="84"/>
      <c r="U3386" s="83"/>
      <c r="V3386" s="83"/>
      <c r="W3386" s="84"/>
      <c r="X3386" s="85"/>
      <c r="Y3386" s="83"/>
    </row>
    <row r="3387" spans="1:25" ht="17.25">
      <c r="A3387" s="83"/>
      <c r="B3387" s="83"/>
      <c r="C3387" s="83"/>
      <c r="D3387" s="83"/>
      <c r="F3387" s="40"/>
      <c r="G3387" s="40"/>
      <c r="H3387" s="83"/>
      <c r="I3387" s="83"/>
      <c r="J3387" s="84"/>
      <c r="K3387" s="83"/>
      <c r="L3387" s="83"/>
      <c r="M3387" s="83"/>
      <c r="N3387" s="83"/>
      <c r="O3387" s="83"/>
      <c r="P3387" s="83"/>
      <c r="Q3387" s="83"/>
      <c r="R3387" s="83"/>
      <c r="S3387" s="83"/>
      <c r="T3387" s="84"/>
      <c r="U3387" s="83"/>
      <c r="V3387" s="83"/>
      <c r="W3387" s="84"/>
      <c r="X3387" s="85"/>
      <c r="Y3387" s="83"/>
    </row>
    <row r="3388" spans="1:25" ht="17.25">
      <c r="A3388" s="83"/>
      <c r="B3388" s="83"/>
      <c r="C3388" s="83"/>
      <c r="D3388" s="83"/>
      <c r="F3388" s="40"/>
      <c r="G3388" s="40"/>
      <c r="H3388" s="83"/>
      <c r="I3388" s="83"/>
      <c r="J3388" s="84"/>
      <c r="K3388" s="83"/>
      <c r="L3388" s="83"/>
      <c r="M3388" s="83"/>
      <c r="N3388" s="83"/>
      <c r="O3388" s="83"/>
      <c r="P3388" s="83"/>
      <c r="Q3388" s="83"/>
      <c r="R3388" s="83"/>
      <c r="S3388" s="83"/>
      <c r="T3388" s="84"/>
      <c r="U3388" s="83"/>
      <c r="V3388" s="83"/>
      <c r="W3388" s="84"/>
      <c r="X3388" s="85"/>
      <c r="Y3388" s="83"/>
    </row>
    <row r="3389" spans="1:25" ht="17.25">
      <c r="A3389" s="83"/>
      <c r="B3389" s="83"/>
      <c r="C3389" s="83"/>
      <c r="D3389" s="83"/>
      <c r="F3389" s="40"/>
      <c r="G3389" s="40"/>
      <c r="H3389" s="83"/>
      <c r="I3389" s="83"/>
      <c r="J3389" s="84"/>
      <c r="K3389" s="83"/>
      <c r="L3389" s="83"/>
      <c r="M3389" s="83"/>
      <c r="N3389" s="83"/>
      <c r="O3389" s="83"/>
      <c r="P3389" s="83"/>
      <c r="Q3389" s="83"/>
      <c r="R3389" s="83"/>
      <c r="S3389" s="83"/>
      <c r="T3389" s="84"/>
      <c r="U3389" s="83"/>
      <c r="V3389" s="83"/>
      <c r="W3389" s="84"/>
      <c r="X3389" s="85"/>
      <c r="Y3389" s="83"/>
    </row>
    <row r="3390" spans="1:25" ht="17.25">
      <c r="A3390" s="83"/>
      <c r="B3390" s="83"/>
      <c r="C3390" s="83"/>
      <c r="D3390" s="83"/>
      <c r="F3390" s="40"/>
      <c r="G3390" s="40"/>
      <c r="H3390" s="83"/>
      <c r="I3390" s="83"/>
      <c r="J3390" s="84"/>
      <c r="K3390" s="83"/>
      <c r="L3390" s="83"/>
      <c r="M3390" s="84"/>
      <c r="N3390" s="83"/>
      <c r="O3390" s="83"/>
      <c r="P3390" s="83"/>
      <c r="Q3390" s="83"/>
      <c r="R3390" s="83"/>
      <c r="S3390" s="83"/>
      <c r="T3390" s="84"/>
      <c r="U3390" s="83"/>
      <c r="V3390" s="83"/>
      <c r="W3390" s="84"/>
      <c r="X3390" s="85"/>
      <c r="Y3390" s="83"/>
    </row>
    <row r="3391" spans="1:25" ht="17.25">
      <c r="A3391" s="83"/>
      <c r="B3391" s="83"/>
      <c r="C3391" s="83"/>
      <c r="D3391" s="83"/>
      <c r="F3391" s="40"/>
      <c r="G3391" s="40"/>
      <c r="H3391" s="83"/>
      <c r="I3391" s="83"/>
      <c r="J3391" s="84"/>
      <c r="K3391" s="83"/>
      <c r="L3391" s="83"/>
      <c r="M3391" s="84"/>
      <c r="N3391" s="83"/>
      <c r="O3391" s="83"/>
      <c r="P3391" s="83"/>
      <c r="Q3391" s="83"/>
      <c r="R3391" s="83"/>
      <c r="S3391" s="83"/>
      <c r="T3391" s="84"/>
      <c r="U3391" s="83"/>
      <c r="V3391" s="83"/>
      <c r="W3391" s="84"/>
      <c r="X3391" s="85"/>
      <c r="Y3391" s="83"/>
    </row>
    <row r="3392" spans="1:25" ht="17.25">
      <c r="A3392" s="83"/>
      <c r="B3392" s="83"/>
      <c r="C3392" s="83"/>
      <c r="D3392" s="83"/>
      <c r="F3392" s="40"/>
      <c r="G3392" s="40"/>
      <c r="H3392" s="83"/>
      <c r="I3392" s="83"/>
      <c r="J3392" s="84"/>
      <c r="K3392" s="83"/>
      <c r="L3392" s="83"/>
      <c r="M3392" s="83"/>
      <c r="N3392" s="83"/>
      <c r="O3392" s="83"/>
      <c r="P3392" s="83"/>
      <c r="Q3392" s="83"/>
      <c r="R3392" s="83"/>
      <c r="S3392" s="83"/>
      <c r="T3392" s="84"/>
      <c r="U3392" s="83"/>
      <c r="V3392" s="83"/>
      <c r="W3392" s="84"/>
      <c r="X3392" s="85"/>
      <c r="Y3392" s="83"/>
    </row>
    <row r="3393" spans="1:25" ht="17.25">
      <c r="A3393" s="83"/>
      <c r="B3393" s="83"/>
      <c r="C3393" s="83"/>
      <c r="D3393" s="83"/>
      <c r="F3393" s="40"/>
      <c r="G3393" s="40"/>
      <c r="H3393" s="83"/>
      <c r="I3393" s="83"/>
      <c r="J3393" s="84"/>
      <c r="K3393" s="83"/>
      <c r="L3393" s="83"/>
      <c r="M3393" s="84"/>
      <c r="N3393" s="83"/>
      <c r="O3393" s="83"/>
      <c r="P3393" s="83"/>
      <c r="Q3393" s="83"/>
      <c r="R3393" s="83"/>
      <c r="S3393" s="83"/>
      <c r="T3393" s="84"/>
      <c r="U3393" s="83"/>
      <c r="V3393" s="83"/>
      <c r="W3393" s="84"/>
      <c r="X3393" s="85"/>
      <c r="Y3393" s="83"/>
    </row>
    <row r="3394" spans="1:25" ht="17.25">
      <c r="A3394" s="83"/>
      <c r="B3394" s="83"/>
      <c r="C3394" s="83"/>
      <c r="D3394" s="83"/>
      <c r="F3394" s="40"/>
      <c r="G3394" s="40"/>
      <c r="H3394" s="83"/>
      <c r="I3394" s="83"/>
      <c r="J3394" s="84"/>
      <c r="K3394" s="83"/>
      <c r="L3394" s="83"/>
      <c r="M3394" s="83"/>
      <c r="N3394" s="83"/>
      <c r="O3394" s="83"/>
      <c r="P3394" s="83"/>
      <c r="Q3394" s="83"/>
      <c r="R3394" s="83"/>
      <c r="S3394" s="83"/>
      <c r="T3394" s="84"/>
      <c r="U3394" s="83"/>
      <c r="V3394" s="83"/>
      <c r="W3394" s="84"/>
      <c r="X3394" s="85"/>
      <c r="Y3394" s="83"/>
    </row>
    <row r="3395" spans="1:25" ht="17.25">
      <c r="A3395" s="83"/>
      <c r="B3395" s="83"/>
      <c r="C3395" s="83"/>
      <c r="D3395" s="83"/>
      <c r="F3395" s="40"/>
      <c r="G3395" s="40"/>
      <c r="H3395" s="83"/>
      <c r="I3395" s="83"/>
      <c r="J3395" s="84"/>
      <c r="K3395" s="83"/>
      <c r="L3395" s="83"/>
      <c r="M3395" s="84"/>
      <c r="N3395" s="83"/>
      <c r="O3395" s="83"/>
      <c r="P3395" s="83"/>
      <c r="Q3395" s="83"/>
      <c r="R3395" s="83"/>
      <c r="S3395" s="83"/>
      <c r="T3395" s="84"/>
      <c r="U3395" s="83"/>
      <c r="V3395" s="83"/>
      <c r="W3395" s="84"/>
      <c r="X3395" s="85"/>
      <c r="Y3395" s="83"/>
    </row>
    <row r="3396" spans="1:25" ht="17.25">
      <c r="A3396" s="83"/>
      <c r="B3396" s="83"/>
      <c r="C3396" s="83"/>
      <c r="D3396" s="83"/>
      <c r="F3396" s="40"/>
      <c r="G3396" s="40"/>
      <c r="H3396" s="83"/>
      <c r="I3396" s="83"/>
      <c r="J3396" s="84"/>
      <c r="K3396" s="83"/>
      <c r="L3396" s="83"/>
      <c r="M3396" s="84"/>
      <c r="N3396" s="83"/>
      <c r="O3396" s="83"/>
      <c r="P3396" s="83"/>
      <c r="Q3396" s="83"/>
      <c r="R3396" s="83"/>
      <c r="S3396" s="83"/>
      <c r="T3396" s="84"/>
      <c r="U3396" s="83"/>
      <c r="V3396" s="83"/>
      <c r="W3396" s="84"/>
      <c r="X3396" s="85"/>
      <c r="Y3396" s="83"/>
    </row>
    <row r="3397" spans="1:25" ht="17.25">
      <c r="A3397" s="83"/>
      <c r="B3397" s="83"/>
      <c r="C3397" s="83"/>
      <c r="D3397" s="83"/>
      <c r="F3397" s="40"/>
      <c r="G3397" s="40"/>
      <c r="H3397" s="83"/>
      <c r="I3397" s="83"/>
      <c r="J3397" s="84"/>
      <c r="K3397" s="83"/>
      <c r="L3397" s="83"/>
      <c r="M3397" s="84"/>
      <c r="N3397" s="83"/>
      <c r="O3397" s="83"/>
      <c r="P3397" s="83"/>
      <c r="Q3397" s="83"/>
      <c r="R3397" s="83"/>
      <c r="S3397" s="83"/>
      <c r="T3397" s="84"/>
      <c r="U3397" s="83"/>
      <c r="V3397" s="83"/>
      <c r="W3397" s="84"/>
      <c r="X3397" s="85"/>
      <c r="Y3397" s="83"/>
    </row>
    <row r="3398" spans="1:25" ht="17.25">
      <c r="A3398" s="83"/>
      <c r="B3398" s="83"/>
      <c r="C3398" s="83"/>
      <c r="D3398" s="83"/>
      <c r="F3398" s="40"/>
      <c r="G3398" s="40"/>
      <c r="H3398" s="83"/>
      <c r="I3398" s="83"/>
      <c r="J3398" s="84"/>
      <c r="K3398" s="83"/>
      <c r="L3398" s="83"/>
      <c r="M3398" s="84"/>
      <c r="N3398" s="83"/>
      <c r="O3398" s="83"/>
      <c r="P3398" s="83"/>
      <c r="Q3398" s="83"/>
      <c r="R3398" s="83"/>
      <c r="S3398" s="83"/>
      <c r="T3398" s="84"/>
      <c r="U3398" s="83"/>
      <c r="V3398" s="83"/>
      <c r="W3398" s="84"/>
      <c r="X3398" s="85"/>
      <c r="Y3398" s="83"/>
    </row>
    <row r="3399" spans="1:25" ht="17.25">
      <c r="A3399" s="83"/>
      <c r="B3399" s="83"/>
      <c r="C3399" s="83"/>
      <c r="D3399" s="83"/>
      <c r="F3399" s="40"/>
      <c r="G3399" s="40"/>
      <c r="H3399" s="83"/>
      <c r="I3399" s="83"/>
      <c r="J3399" s="84"/>
      <c r="K3399" s="83"/>
      <c r="L3399" s="83"/>
      <c r="M3399" s="83"/>
      <c r="N3399" s="83"/>
      <c r="O3399" s="83"/>
      <c r="P3399" s="83"/>
      <c r="Q3399" s="83"/>
      <c r="R3399" s="83"/>
      <c r="S3399" s="83"/>
      <c r="T3399" s="84"/>
      <c r="U3399" s="83"/>
      <c r="V3399" s="83"/>
      <c r="W3399" s="84"/>
      <c r="X3399" s="85"/>
      <c r="Y3399" s="83"/>
    </row>
    <row r="3400" spans="1:25" ht="17.25">
      <c r="A3400" s="83"/>
      <c r="B3400" s="83"/>
      <c r="C3400" s="83"/>
      <c r="D3400" s="83"/>
      <c r="F3400" s="40"/>
      <c r="G3400" s="40"/>
      <c r="H3400" s="83"/>
      <c r="I3400" s="83"/>
      <c r="J3400" s="84"/>
      <c r="K3400" s="83"/>
      <c r="L3400" s="83"/>
      <c r="M3400" s="83"/>
      <c r="N3400" s="83"/>
      <c r="O3400" s="83"/>
      <c r="P3400" s="83"/>
      <c r="Q3400" s="83"/>
      <c r="R3400" s="83"/>
      <c r="S3400" s="83"/>
      <c r="T3400" s="84"/>
      <c r="U3400" s="83"/>
      <c r="V3400" s="83"/>
      <c r="W3400" s="84"/>
      <c r="X3400" s="85"/>
      <c r="Y3400" s="83"/>
    </row>
    <row r="3401" spans="1:25" ht="17.25">
      <c r="A3401" s="83"/>
      <c r="B3401" s="83"/>
      <c r="C3401" s="83"/>
      <c r="D3401" s="83"/>
      <c r="F3401" s="40"/>
      <c r="G3401" s="40"/>
      <c r="H3401" s="83"/>
      <c r="I3401" s="83"/>
      <c r="J3401" s="84"/>
      <c r="K3401" s="83"/>
      <c r="L3401" s="83"/>
      <c r="M3401" s="83"/>
      <c r="N3401" s="83"/>
      <c r="O3401" s="83"/>
      <c r="P3401" s="83"/>
      <c r="Q3401" s="83"/>
      <c r="R3401" s="83"/>
      <c r="S3401" s="83"/>
      <c r="T3401" s="84"/>
      <c r="U3401" s="83"/>
      <c r="V3401" s="83"/>
      <c r="W3401" s="84"/>
      <c r="X3401" s="85"/>
      <c r="Y3401" s="83"/>
    </row>
    <row r="3402" spans="1:25" ht="17.25">
      <c r="A3402" s="83"/>
      <c r="B3402" s="83"/>
      <c r="C3402" s="83"/>
      <c r="D3402" s="83"/>
      <c r="F3402" s="40"/>
      <c r="G3402" s="40"/>
      <c r="H3402" s="83"/>
      <c r="I3402" s="83"/>
      <c r="J3402" s="84"/>
      <c r="K3402" s="83"/>
      <c r="L3402" s="83"/>
      <c r="M3402" s="83"/>
      <c r="N3402" s="83"/>
      <c r="O3402" s="83"/>
      <c r="P3402" s="83"/>
      <c r="Q3402" s="83"/>
      <c r="R3402" s="83"/>
      <c r="S3402" s="83"/>
      <c r="T3402" s="84"/>
      <c r="U3402" s="83"/>
      <c r="V3402" s="83"/>
      <c r="W3402" s="84"/>
      <c r="X3402" s="85"/>
      <c r="Y3402" s="83"/>
    </row>
    <row r="3403" spans="1:25" ht="17.25">
      <c r="A3403" s="83"/>
      <c r="B3403" s="83"/>
      <c r="C3403" s="83"/>
      <c r="D3403" s="83"/>
      <c r="F3403" s="40"/>
      <c r="G3403" s="40"/>
      <c r="H3403" s="83"/>
      <c r="I3403" s="83"/>
      <c r="J3403" s="84"/>
      <c r="K3403" s="83"/>
      <c r="L3403" s="83"/>
      <c r="M3403" s="83"/>
      <c r="N3403" s="83"/>
      <c r="O3403" s="83"/>
      <c r="P3403" s="83"/>
      <c r="Q3403" s="83"/>
      <c r="R3403" s="83"/>
      <c r="S3403" s="83"/>
      <c r="T3403" s="84"/>
      <c r="U3403" s="83"/>
      <c r="V3403" s="83"/>
      <c r="W3403" s="84"/>
      <c r="X3403" s="85"/>
      <c r="Y3403" s="83"/>
    </row>
    <row r="3404" spans="1:25" ht="17.25">
      <c r="A3404" s="83"/>
      <c r="B3404" s="83"/>
      <c r="C3404" s="83"/>
      <c r="D3404" s="83"/>
      <c r="F3404" s="40"/>
      <c r="G3404" s="40"/>
      <c r="H3404" s="83"/>
      <c r="I3404" s="83"/>
      <c r="J3404" s="84"/>
      <c r="K3404" s="83"/>
      <c r="L3404" s="83"/>
      <c r="M3404" s="83"/>
      <c r="N3404" s="83"/>
      <c r="O3404" s="83"/>
      <c r="P3404" s="83"/>
      <c r="Q3404" s="83"/>
      <c r="R3404" s="83"/>
      <c r="S3404" s="83"/>
      <c r="T3404" s="84"/>
      <c r="U3404" s="83"/>
      <c r="V3404" s="83"/>
      <c r="W3404" s="84"/>
      <c r="X3404" s="85"/>
      <c r="Y3404" s="83"/>
    </row>
    <row r="3405" spans="1:25" ht="17.25">
      <c r="A3405" s="83"/>
      <c r="B3405" s="83"/>
      <c r="C3405" s="83"/>
      <c r="D3405" s="83"/>
      <c r="F3405" s="40"/>
      <c r="G3405" s="40"/>
      <c r="H3405" s="83"/>
      <c r="I3405" s="83"/>
      <c r="J3405" s="84"/>
      <c r="K3405" s="83"/>
      <c r="L3405" s="83"/>
      <c r="M3405" s="83"/>
      <c r="N3405" s="83"/>
      <c r="O3405" s="83"/>
      <c r="P3405" s="83"/>
      <c r="Q3405" s="83"/>
      <c r="R3405" s="83"/>
      <c r="S3405" s="83"/>
      <c r="T3405" s="84"/>
      <c r="U3405" s="83"/>
      <c r="V3405" s="83"/>
      <c r="W3405" s="84"/>
      <c r="X3405" s="85"/>
      <c r="Y3405" s="83"/>
    </row>
    <row r="3406" spans="1:25" ht="17.25">
      <c r="A3406" s="83"/>
      <c r="B3406" s="83"/>
      <c r="C3406" s="83"/>
      <c r="D3406" s="83"/>
      <c r="F3406" s="40"/>
      <c r="G3406" s="40"/>
      <c r="H3406" s="83"/>
      <c r="I3406" s="83"/>
      <c r="J3406" s="84"/>
      <c r="K3406" s="83"/>
      <c r="L3406" s="83"/>
      <c r="M3406" s="83"/>
      <c r="N3406" s="83"/>
      <c r="O3406" s="83"/>
      <c r="P3406" s="83"/>
      <c r="Q3406" s="83"/>
      <c r="R3406" s="83"/>
      <c r="S3406" s="83"/>
      <c r="T3406" s="84"/>
      <c r="U3406" s="83"/>
      <c r="V3406" s="83"/>
      <c r="W3406" s="84"/>
      <c r="X3406" s="85"/>
      <c r="Y3406" s="83"/>
    </row>
    <row r="3407" spans="1:25" ht="17.25">
      <c r="A3407" s="83"/>
      <c r="B3407" s="83"/>
      <c r="C3407" s="83"/>
      <c r="D3407" s="83"/>
      <c r="F3407" s="40"/>
      <c r="G3407" s="40"/>
      <c r="H3407" s="83"/>
      <c r="I3407" s="83"/>
      <c r="J3407" s="84"/>
      <c r="K3407" s="83"/>
      <c r="L3407" s="83"/>
      <c r="M3407" s="83"/>
      <c r="N3407" s="83"/>
      <c r="O3407" s="83"/>
      <c r="P3407" s="83"/>
      <c r="Q3407" s="83"/>
      <c r="R3407" s="83"/>
      <c r="S3407" s="83"/>
      <c r="T3407" s="84"/>
      <c r="U3407" s="83"/>
      <c r="V3407" s="83"/>
      <c r="W3407" s="84"/>
      <c r="X3407" s="85"/>
      <c r="Y3407" s="83"/>
    </row>
    <row r="3408" spans="1:25" ht="17.25">
      <c r="A3408" s="83"/>
      <c r="B3408" s="83"/>
      <c r="C3408" s="83"/>
      <c r="D3408" s="83"/>
      <c r="F3408" s="40"/>
      <c r="G3408" s="40"/>
      <c r="H3408" s="83"/>
      <c r="I3408" s="83"/>
      <c r="J3408" s="84"/>
      <c r="K3408" s="83"/>
      <c r="L3408" s="83"/>
      <c r="M3408" s="83"/>
      <c r="N3408" s="83"/>
      <c r="O3408" s="83"/>
      <c r="P3408" s="83"/>
      <c r="Q3408" s="83"/>
      <c r="R3408" s="83"/>
      <c r="S3408" s="83"/>
      <c r="T3408" s="84"/>
      <c r="U3408" s="83"/>
      <c r="V3408" s="83"/>
      <c r="W3408" s="84"/>
      <c r="X3408" s="85"/>
      <c r="Y3408" s="83"/>
    </row>
    <row r="3409" spans="1:25" ht="17.25">
      <c r="A3409" s="83"/>
      <c r="B3409" s="83"/>
      <c r="C3409" s="83"/>
      <c r="D3409" s="83"/>
      <c r="F3409" s="40"/>
      <c r="G3409" s="40"/>
      <c r="H3409" s="83"/>
      <c r="I3409" s="83"/>
      <c r="J3409" s="84"/>
      <c r="K3409" s="83"/>
      <c r="L3409" s="83"/>
      <c r="M3409" s="83"/>
      <c r="N3409" s="83"/>
      <c r="O3409" s="83"/>
      <c r="P3409" s="83"/>
      <c r="Q3409" s="83"/>
      <c r="R3409" s="83"/>
      <c r="S3409" s="83"/>
      <c r="T3409" s="84"/>
      <c r="U3409" s="83"/>
      <c r="V3409" s="83"/>
      <c r="W3409" s="84"/>
      <c r="X3409" s="85"/>
      <c r="Y3409" s="83"/>
    </row>
    <row r="3410" spans="1:25" ht="17.25">
      <c r="A3410" s="83"/>
      <c r="B3410" s="83"/>
      <c r="C3410" s="83"/>
      <c r="D3410" s="83"/>
      <c r="F3410" s="40"/>
      <c r="G3410" s="40"/>
      <c r="H3410" s="83"/>
      <c r="I3410" s="83"/>
      <c r="J3410" s="84"/>
      <c r="K3410" s="83"/>
      <c r="L3410" s="83"/>
      <c r="M3410" s="84"/>
      <c r="N3410" s="83"/>
      <c r="O3410" s="83"/>
      <c r="P3410" s="83"/>
      <c r="Q3410" s="83"/>
      <c r="R3410" s="83"/>
      <c r="S3410" s="83"/>
      <c r="T3410" s="84"/>
      <c r="U3410" s="83"/>
      <c r="V3410" s="83"/>
      <c r="W3410" s="84"/>
      <c r="X3410" s="85"/>
      <c r="Y3410" s="83"/>
    </row>
    <row r="3411" spans="1:25" ht="17.25">
      <c r="A3411" s="83"/>
      <c r="B3411" s="83"/>
      <c r="C3411" s="83"/>
      <c r="D3411" s="83"/>
      <c r="F3411" s="40"/>
      <c r="G3411" s="40"/>
      <c r="H3411" s="83"/>
      <c r="I3411" s="83"/>
      <c r="J3411" s="84"/>
      <c r="K3411" s="83"/>
      <c r="L3411" s="83"/>
      <c r="M3411" s="84"/>
      <c r="N3411" s="83"/>
      <c r="O3411" s="83"/>
      <c r="P3411" s="83"/>
      <c r="Q3411" s="83"/>
      <c r="R3411" s="83"/>
      <c r="S3411" s="83"/>
      <c r="T3411" s="84"/>
      <c r="U3411" s="83"/>
      <c r="V3411" s="83"/>
      <c r="W3411" s="84"/>
      <c r="X3411" s="85"/>
      <c r="Y3411" s="83"/>
    </row>
    <row r="3412" spans="1:25" ht="17.25">
      <c r="A3412" s="83"/>
      <c r="B3412" s="83"/>
      <c r="C3412" s="83"/>
      <c r="D3412" s="83"/>
      <c r="F3412" s="40"/>
      <c r="G3412" s="40"/>
      <c r="H3412" s="83"/>
      <c r="I3412" s="83"/>
      <c r="J3412" s="84"/>
      <c r="K3412" s="83"/>
      <c r="L3412" s="83"/>
      <c r="M3412" s="83"/>
      <c r="N3412" s="83"/>
      <c r="O3412" s="83"/>
      <c r="P3412" s="83"/>
      <c r="Q3412" s="83"/>
      <c r="R3412" s="83"/>
      <c r="S3412" s="83"/>
      <c r="T3412" s="84"/>
      <c r="U3412" s="83"/>
      <c r="V3412" s="83"/>
      <c r="W3412" s="84"/>
      <c r="X3412" s="85"/>
      <c r="Y3412" s="83"/>
    </row>
    <row r="3413" spans="1:25" ht="17.25">
      <c r="A3413" s="83"/>
      <c r="B3413" s="83"/>
      <c r="C3413" s="83"/>
      <c r="D3413" s="83"/>
      <c r="F3413" s="40"/>
      <c r="G3413" s="40"/>
      <c r="H3413" s="83"/>
      <c r="I3413" s="83"/>
      <c r="J3413" s="84"/>
      <c r="K3413" s="83"/>
      <c r="L3413" s="83"/>
      <c r="M3413" s="84"/>
      <c r="N3413" s="83"/>
      <c r="O3413" s="83"/>
      <c r="P3413" s="83"/>
      <c r="Q3413" s="83"/>
      <c r="R3413" s="83"/>
      <c r="S3413" s="83"/>
      <c r="T3413" s="84"/>
      <c r="U3413" s="83"/>
      <c r="V3413" s="83"/>
      <c r="W3413" s="84"/>
      <c r="X3413" s="85"/>
      <c r="Y3413" s="83"/>
    </row>
    <row r="3414" spans="1:25" ht="17.25">
      <c r="A3414" s="83"/>
      <c r="B3414" s="83"/>
      <c r="C3414" s="83"/>
      <c r="D3414" s="83"/>
      <c r="F3414" s="40"/>
      <c r="G3414" s="40"/>
      <c r="H3414" s="83"/>
      <c r="I3414" s="83"/>
      <c r="J3414" s="84"/>
      <c r="K3414" s="83"/>
      <c r="L3414" s="83"/>
      <c r="M3414" s="83"/>
      <c r="N3414" s="83"/>
      <c r="O3414" s="83"/>
      <c r="P3414" s="83"/>
      <c r="Q3414" s="83"/>
      <c r="R3414" s="83"/>
      <c r="S3414" s="83"/>
      <c r="T3414" s="84"/>
      <c r="U3414" s="83"/>
      <c r="V3414" s="83"/>
      <c r="W3414" s="84"/>
      <c r="X3414" s="85"/>
      <c r="Y3414" s="83"/>
    </row>
    <row r="3415" spans="1:25" ht="17.25">
      <c r="A3415" s="83"/>
      <c r="B3415" s="83"/>
      <c r="C3415" s="83"/>
      <c r="D3415" s="83"/>
      <c r="F3415" s="40"/>
      <c r="G3415" s="40"/>
      <c r="H3415" s="83"/>
      <c r="I3415" s="83"/>
      <c r="J3415" s="84"/>
      <c r="K3415" s="83"/>
      <c r="L3415" s="83"/>
      <c r="M3415" s="84"/>
      <c r="N3415" s="83"/>
      <c r="O3415" s="83"/>
      <c r="P3415" s="83"/>
      <c r="Q3415" s="83"/>
      <c r="R3415" s="83"/>
      <c r="S3415" s="83"/>
      <c r="T3415" s="84"/>
      <c r="U3415" s="83"/>
      <c r="V3415" s="83"/>
      <c r="W3415" s="84"/>
      <c r="X3415" s="85"/>
      <c r="Y3415" s="83"/>
    </row>
    <row r="3416" spans="1:25" ht="17.25">
      <c r="A3416" s="83"/>
      <c r="B3416" s="83"/>
      <c r="C3416" s="83"/>
      <c r="D3416" s="83"/>
      <c r="F3416" s="40"/>
      <c r="G3416" s="40"/>
      <c r="H3416" s="83"/>
      <c r="I3416" s="83"/>
      <c r="J3416" s="84"/>
      <c r="K3416" s="83"/>
      <c r="L3416" s="83"/>
      <c r="M3416" s="84"/>
      <c r="N3416" s="83"/>
      <c r="O3416" s="83"/>
      <c r="P3416" s="83"/>
      <c r="Q3416" s="83"/>
      <c r="R3416" s="83"/>
      <c r="S3416" s="83"/>
      <c r="T3416" s="84"/>
      <c r="U3416" s="83"/>
      <c r="V3416" s="83"/>
      <c r="W3416" s="84"/>
      <c r="X3416" s="85"/>
      <c r="Y3416" s="83"/>
    </row>
    <row r="3417" spans="1:25" ht="17.25">
      <c r="A3417" s="83"/>
      <c r="B3417" s="83"/>
      <c r="C3417" s="83"/>
      <c r="D3417" s="83"/>
      <c r="F3417" s="40"/>
      <c r="G3417" s="40"/>
      <c r="H3417" s="83"/>
      <c r="I3417" s="83"/>
      <c r="J3417" s="84"/>
      <c r="K3417" s="83"/>
      <c r="L3417" s="83"/>
      <c r="M3417" s="84"/>
      <c r="N3417" s="83"/>
      <c r="O3417" s="83"/>
      <c r="P3417" s="83"/>
      <c r="Q3417" s="83"/>
      <c r="R3417" s="83"/>
      <c r="S3417" s="83"/>
      <c r="T3417" s="84"/>
      <c r="U3417" s="83"/>
      <c r="V3417" s="83"/>
      <c r="W3417" s="84"/>
      <c r="X3417" s="85"/>
      <c r="Y3417" s="83"/>
    </row>
    <row r="3418" spans="1:25" ht="17.25">
      <c r="A3418" s="83"/>
      <c r="B3418" s="83"/>
      <c r="C3418" s="83"/>
      <c r="D3418" s="83"/>
      <c r="F3418" s="40"/>
      <c r="G3418" s="40"/>
      <c r="H3418" s="83"/>
      <c r="I3418" s="83"/>
      <c r="J3418" s="84"/>
      <c r="K3418" s="83"/>
      <c r="L3418" s="83"/>
      <c r="M3418" s="84"/>
      <c r="N3418" s="83"/>
      <c r="O3418" s="83"/>
      <c r="P3418" s="83"/>
      <c r="Q3418" s="83"/>
      <c r="R3418" s="83"/>
      <c r="S3418" s="83"/>
      <c r="T3418" s="84"/>
      <c r="U3418" s="83"/>
      <c r="V3418" s="83"/>
      <c r="W3418" s="84"/>
      <c r="X3418" s="85"/>
      <c r="Y3418" s="83"/>
    </row>
    <row r="3419" spans="1:25" ht="17.25">
      <c r="A3419" s="83"/>
      <c r="B3419" s="83"/>
      <c r="C3419" s="83"/>
      <c r="D3419" s="83"/>
      <c r="F3419" s="40"/>
      <c r="G3419" s="40"/>
      <c r="H3419" s="83"/>
      <c r="I3419" s="83"/>
      <c r="J3419" s="84"/>
      <c r="K3419" s="83"/>
      <c r="L3419" s="83"/>
      <c r="M3419" s="83"/>
      <c r="N3419" s="83"/>
      <c r="O3419" s="83"/>
      <c r="P3419" s="83"/>
      <c r="Q3419" s="83"/>
      <c r="R3419" s="83"/>
      <c r="S3419" s="83"/>
      <c r="T3419" s="84"/>
      <c r="U3419" s="83"/>
      <c r="V3419" s="83"/>
      <c r="W3419" s="84"/>
      <c r="X3419" s="85"/>
      <c r="Y3419" s="83"/>
    </row>
    <row r="3420" spans="1:25" ht="17.25">
      <c r="A3420" s="83"/>
      <c r="B3420" s="83"/>
      <c r="C3420" s="83"/>
      <c r="D3420" s="83"/>
      <c r="F3420" s="40"/>
      <c r="G3420" s="40"/>
      <c r="H3420" s="83"/>
      <c r="I3420" s="83"/>
      <c r="J3420" s="84"/>
      <c r="K3420" s="83"/>
      <c r="L3420" s="83"/>
      <c r="M3420" s="83"/>
      <c r="N3420" s="83"/>
      <c r="O3420" s="83"/>
      <c r="P3420" s="83"/>
      <c r="Q3420" s="83"/>
      <c r="R3420" s="83"/>
      <c r="S3420" s="83"/>
      <c r="T3420" s="84"/>
      <c r="U3420" s="83"/>
      <c r="V3420" s="83"/>
      <c r="W3420" s="84"/>
      <c r="X3420" s="85"/>
      <c r="Y3420" s="83"/>
    </row>
    <row r="3421" spans="1:25" ht="17.25">
      <c r="A3421" s="83"/>
      <c r="B3421" s="83"/>
      <c r="C3421" s="83"/>
      <c r="D3421" s="83"/>
      <c r="F3421" s="40"/>
      <c r="G3421" s="40"/>
      <c r="H3421" s="83"/>
      <c r="I3421" s="83"/>
      <c r="J3421" s="84"/>
      <c r="K3421" s="83"/>
      <c r="L3421" s="83"/>
      <c r="M3421" s="83"/>
      <c r="N3421" s="83"/>
      <c r="O3421" s="83"/>
      <c r="P3421" s="83"/>
      <c r="Q3421" s="83"/>
      <c r="R3421" s="83"/>
      <c r="S3421" s="83"/>
      <c r="T3421" s="84"/>
      <c r="U3421" s="83"/>
      <c r="V3421" s="83"/>
      <c r="W3421" s="84"/>
      <c r="X3421" s="85"/>
      <c r="Y3421" s="83"/>
    </row>
    <row r="3422" spans="1:25" ht="17.25">
      <c r="A3422" s="83"/>
      <c r="B3422" s="83"/>
      <c r="C3422" s="83"/>
      <c r="D3422" s="83"/>
      <c r="F3422" s="40"/>
      <c r="G3422" s="40"/>
      <c r="H3422" s="83"/>
      <c r="I3422" s="83"/>
      <c r="J3422" s="84"/>
      <c r="K3422" s="83"/>
      <c r="L3422" s="83"/>
      <c r="M3422" s="83"/>
      <c r="N3422" s="83"/>
      <c r="O3422" s="83"/>
      <c r="P3422" s="83"/>
      <c r="Q3422" s="83"/>
      <c r="R3422" s="83"/>
      <c r="S3422" s="83"/>
      <c r="T3422" s="84"/>
      <c r="U3422" s="83"/>
      <c r="V3422" s="83"/>
      <c r="W3422" s="84"/>
      <c r="X3422" s="85"/>
      <c r="Y3422" s="83"/>
    </row>
    <row r="3423" spans="1:25" ht="17.25">
      <c r="A3423" s="83"/>
      <c r="B3423" s="83"/>
      <c r="C3423" s="83"/>
      <c r="D3423" s="83"/>
      <c r="F3423" s="40"/>
      <c r="G3423" s="40"/>
      <c r="H3423" s="83"/>
      <c r="I3423" s="83"/>
      <c r="J3423" s="84"/>
      <c r="K3423" s="83"/>
      <c r="L3423" s="83"/>
      <c r="M3423" s="83"/>
      <c r="N3423" s="83"/>
      <c r="O3423" s="83"/>
      <c r="P3423" s="83"/>
      <c r="Q3423" s="83"/>
      <c r="R3423" s="83"/>
      <c r="S3423" s="83"/>
      <c r="T3423" s="84"/>
      <c r="U3423" s="83"/>
      <c r="V3423" s="83"/>
      <c r="W3423" s="84"/>
      <c r="X3423" s="85"/>
      <c r="Y3423" s="83"/>
    </row>
    <row r="3424" spans="1:25" ht="17.25">
      <c r="A3424" s="83"/>
      <c r="B3424" s="83"/>
      <c r="C3424" s="83"/>
      <c r="D3424" s="83"/>
      <c r="F3424" s="40"/>
      <c r="G3424" s="40"/>
      <c r="H3424" s="83"/>
      <c r="I3424" s="83"/>
      <c r="J3424" s="84"/>
      <c r="K3424" s="83"/>
      <c r="L3424" s="83"/>
      <c r="M3424" s="83"/>
      <c r="N3424" s="83"/>
      <c r="O3424" s="83"/>
      <c r="P3424" s="83"/>
      <c r="Q3424" s="83"/>
      <c r="R3424" s="83"/>
      <c r="S3424" s="83"/>
      <c r="T3424" s="84"/>
      <c r="U3424" s="83"/>
      <c r="V3424" s="83"/>
      <c r="W3424" s="84"/>
      <c r="X3424" s="85"/>
      <c r="Y3424" s="83"/>
    </row>
    <row r="3425" spans="1:25" ht="17.25">
      <c r="A3425" s="83"/>
      <c r="B3425" s="83"/>
      <c r="C3425" s="83"/>
      <c r="D3425" s="83"/>
      <c r="F3425" s="40"/>
      <c r="G3425" s="40"/>
      <c r="H3425" s="83"/>
      <c r="I3425" s="83"/>
      <c r="J3425" s="84"/>
      <c r="K3425" s="83"/>
      <c r="L3425" s="83"/>
      <c r="M3425" s="83"/>
      <c r="N3425" s="83"/>
      <c r="O3425" s="83"/>
      <c r="P3425" s="83"/>
      <c r="Q3425" s="83"/>
      <c r="R3425" s="83"/>
      <c r="S3425" s="83"/>
      <c r="T3425" s="84"/>
      <c r="U3425" s="83"/>
      <c r="V3425" s="83"/>
      <c r="W3425" s="84"/>
      <c r="X3425" s="85"/>
      <c r="Y3425" s="83"/>
    </row>
    <row r="3426" spans="1:25" ht="17.25">
      <c r="A3426" s="83"/>
      <c r="B3426" s="83"/>
      <c r="C3426" s="83"/>
      <c r="D3426" s="83"/>
      <c r="F3426" s="40"/>
      <c r="G3426" s="40"/>
      <c r="H3426" s="83"/>
      <c r="I3426" s="83"/>
      <c r="J3426" s="84"/>
      <c r="K3426" s="83"/>
      <c r="L3426" s="83"/>
      <c r="M3426" s="83"/>
      <c r="N3426" s="83"/>
      <c r="O3426" s="83"/>
      <c r="P3426" s="83"/>
      <c r="Q3426" s="83"/>
      <c r="R3426" s="83"/>
      <c r="S3426" s="83"/>
      <c r="T3426" s="84"/>
      <c r="U3426" s="83"/>
      <c r="V3426" s="83"/>
      <c r="W3426" s="84"/>
      <c r="X3426" s="85"/>
      <c r="Y3426" s="83"/>
    </row>
    <row r="3427" spans="1:25" ht="17.25">
      <c r="A3427" s="83"/>
      <c r="B3427" s="83"/>
      <c r="C3427" s="83"/>
      <c r="D3427" s="83"/>
      <c r="F3427" s="40"/>
      <c r="G3427" s="40"/>
      <c r="H3427" s="83"/>
      <c r="I3427" s="83"/>
      <c r="J3427" s="84"/>
      <c r="K3427" s="83"/>
      <c r="L3427" s="83"/>
      <c r="M3427" s="83"/>
      <c r="N3427" s="83"/>
      <c r="O3427" s="83"/>
      <c r="P3427" s="83"/>
      <c r="Q3427" s="83"/>
      <c r="R3427" s="83"/>
      <c r="S3427" s="83"/>
      <c r="T3427" s="84"/>
      <c r="U3427" s="83"/>
      <c r="V3427" s="83"/>
      <c r="W3427" s="84"/>
      <c r="X3427" s="85"/>
      <c r="Y3427" s="83"/>
    </row>
    <row r="3428" spans="1:25" ht="17.25">
      <c r="A3428" s="83"/>
      <c r="B3428" s="83"/>
      <c r="C3428" s="83"/>
      <c r="D3428" s="83"/>
      <c r="F3428" s="40"/>
      <c r="G3428" s="40"/>
      <c r="H3428" s="83"/>
      <c r="I3428" s="83"/>
      <c r="J3428" s="84"/>
      <c r="K3428" s="83"/>
      <c r="L3428" s="83"/>
      <c r="M3428" s="83"/>
      <c r="N3428" s="83"/>
      <c r="O3428" s="83"/>
      <c r="P3428" s="83"/>
      <c r="Q3428" s="83"/>
      <c r="R3428" s="83"/>
      <c r="S3428" s="83"/>
      <c r="T3428" s="84"/>
      <c r="U3428" s="83"/>
      <c r="V3428" s="83"/>
      <c r="W3428" s="84"/>
      <c r="X3428" s="85"/>
      <c r="Y3428" s="83"/>
    </row>
    <row r="3429" spans="1:25" ht="17.25">
      <c r="A3429" s="83"/>
      <c r="B3429" s="83"/>
      <c r="C3429" s="83"/>
      <c r="D3429" s="83"/>
      <c r="F3429" s="40"/>
      <c r="G3429" s="40"/>
      <c r="H3429" s="83"/>
      <c r="I3429" s="83"/>
      <c r="J3429" s="84"/>
      <c r="K3429" s="83"/>
      <c r="L3429" s="83"/>
      <c r="M3429" s="83"/>
      <c r="N3429" s="83"/>
      <c r="O3429" s="83"/>
      <c r="P3429" s="83"/>
      <c r="Q3429" s="83"/>
      <c r="R3429" s="83"/>
      <c r="S3429" s="83"/>
      <c r="T3429" s="84"/>
      <c r="U3429" s="83"/>
      <c r="V3429" s="83"/>
      <c r="W3429" s="84"/>
      <c r="X3429" s="85"/>
      <c r="Y3429" s="83"/>
    </row>
    <row r="3430" spans="1:25" ht="17.25">
      <c r="A3430" s="83"/>
      <c r="B3430" s="83"/>
      <c r="C3430" s="83"/>
      <c r="D3430" s="83"/>
      <c r="F3430" s="40"/>
      <c r="G3430" s="40"/>
      <c r="H3430" s="83"/>
      <c r="I3430" s="83"/>
      <c r="J3430" s="84"/>
      <c r="K3430" s="83"/>
      <c r="L3430" s="83"/>
      <c r="M3430" s="84"/>
      <c r="N3430" s="83"/>
      <c r="O3430" s="83"/>
      <c r="P3430" s="83"/>
      <c r="Q3430" s="83"/>
      <c r="R3430" s="83"/>
      <c r="S3430" s="83"/>
      <c r="T3430" s="84"/>
      <c r="U3430" s="83"/>
      <c r="V3430" s="83"/>
      <c r="W3430" s="84"/>
      <c r="X3430" s="85"/>
      <c r="Y3430" s="83"/>
    </row>
    <row r="3431" spans="1:25" ht="17.25">
      <c r="A3431" s="83"/>
      <c r="B3431" s="83"/>
      <c r="C3431" s="83"/>
      <c r="D3431" s="83"/>
      <c r="F3431" s="40"/>
      <c r="G3431" s="40"/>
      <c r="H3431" s="83"/>
      <c r="I3431" s="83"/>
      <c r="J3431" s="84"/>
      <c r="K3431" s="83"/>
      <c r="L3431" s="83"/>
      <c r="M3431" s="84"/>
      <c r="N3431" s="83"/>
      <c r="O3431" s="83"/>
      <c r="P3431" s="83"/>
      <c r="Q3431" s="83"/>
      <c r="R3431" s="83"/>
      <c r="S3431" s="83"/>
      <c r="T3431" s="84"/>
      <c r="U3431" s="83"/>
      <c r="V3431" s="83"/>
      <c r="W3431" s="84"/>
      <c r="X3431" s="85"/>
      <c r="Y3431" s="83"/>
    </row>
    <row r="3432" spans="1:25" ht="17.25">
      <c r="A3432" s="83"/>
      <c r="B3432" s="83"/>
      <c r="C3432" s="83"/>
      <c r="D3432" s="83"/>
      <c r="F3432" s="40"/>
      <c r="G3432" s="40"/>
      <c r="H3432" s="83"/>
      <c r="I3432" s="83"/>
      <c r="J3432" s="84"/>
      <c r="K3432" s="83"/>
      <c r="L3432" s="83"/>
      <c r="M3432" s="83"/>
      <c r="N3432" s="83"/>
      <c r="O3432" s="83"/>
      <c r="P3432" s="83"/>
      <c r="Q3432" s="83"/>
      <c r="R3432" s="83"/>
      <c r="S3432" s="83"/>
      <c r="T3432" s="84"/>
      <c r="U3432" s="83"/>
      <c r="V3432" s="83"/>
      <c r="W3432" s="84"/>
      <c r="X3432" s="85"/>
      <c r="Y3432" s="83"/>
    </row>
    <row r="3433" spans="1:25" ht="17.25">
      <c r="A3433" s="83"/>
      <c r="B3433" s="83"/>
      <c r="C3433" s="83"/>
      <c r="D3433" s="83"/>
      <c r="F3433" s="40"/>
      <c r="G3433" s="40"/>
      <c r="H3433" s="83"/>
      <c r="I3433" s="83"/>
      <c r="J3433" s="84"/>
      <c r="K3433" s="83"/>
      <c r="L3433" s="83"/>
      <c r="M3433" s="84"/>
      <c r="N3433" s="83"/>
      <c r="O3433" s="83"/>
      <c r="P3433" s="83"/>
      <c r="Q3433" s="83"/>
      <c r="R3433" s="83"/>
      <c r="S3433" s="83"/>
      <c r="T3433" s="84"/>
      <c r="U3433" s="83"/>
      <c r="V3433" s="83"/>
      <c r="W3433" s="84"/>
      <c r="X3433" s="85"/>
      <c r="Y3433" s="83"/>
    </row>
    <row r="3434" spans="1:25" ht="17.25">
      <c r="A3434" s="83"/>
      <c r="B3434" s="83"/>
      <c r="C3434" s="83"/>
      <c r="D3434" s="83"/>
      <c r="F3434" s="40"/>
      <c r="G3434" s="40"/>
      <c r="H3434" s="83"/>
      <c r="I3434" s="83"/>
      <c r="J3434" s="84"/>
      <c r="K3434" s="83"/>
      <c r="L3434" s="83"/>
      <c r="M3434" s="83"/>
      <c r="N3434" s="83"/>
      <c r="O3434" s="83"/>
      <c r="P3434" s="83"/>
      <c r="Q3434" s="83"/>
      <c r="R3434" s="83"/>
      <c r="S3434" s="83"/>
      <c r="T3434" s="84"/>
      <c r="U3434" s="83"/>
      <c r="V3434" s="83"/>
      <c r="W3434" s="84"/>
      <c r="X3434" s="85"/>
      <c r="Y3434" s="83"/>
    </row>
    <row r="3435" spans="1:25" ht="17.25">
      <c r="A3435" s="83"/>
      <c r="B3435" s="83"/>
      <c r="C3435" s="83"/>
      <c r="D3435" s="83"/>
      <c r="F3435" s="40"/>
      <c r="G3435" s="40"/>
      <c r="H3435" s="83"/>
      <c r="I3435" s="83"/>
      <c r="J3435" s="84"/>
      <c r="K3435" s="83"/>
      <c r="L3435" s="83"/>
      <c r="M3435" s="84"/>
      <c r="N3435" s="83"/>
      <c r="O3435" s="83"/>
      <c r="P3435" s="83"/>
      <c r="Q3435" s="83"/>
      <c r="R3435" s="83"/>
      <c r="S3435" s="83"/>
      <c r="T3435" s="84"/>
      <c r="U3435" s="83"/>
      <c r="V3435" s="83"/>
      <c r="W3435" s="84"/>
      <c r="X3435" s="85"/>
      <c r="Y3435" s="83"/>
    </row>
    <row r="3436" spans="1:25" ht="17.25">
      <c r="A3436" s="83"/>
      <c r="B3436" s="83"/>
      <c r="C3436" s="83"/>
      <c r="D3436" s="83"/>
      <c r="F3436" s="40"/>
      <c r="G3436" s="40"/>
      <c r="H3436" s="83"/>
      <c r="I3436" s="83"/>
      <c r="J3436" s="84"/>
      <c r="K3436" s="83"/>
      <c r="L3436" s="83"/>
      <c r="M3436" s="84"/>
      <c r="N3436" s="83"/>
      <c r="O3436" s="83"/>
      <c r="P3436" s="83"/>
      <c r="Q3436" s="83"/>
      <c r="R3436" s="83"/>
      <c r="S3436" s="83"/>
      <c r="T3436" s="84"/>
      <c r="U3436" s="83"/>
      <c r="V3436" s="83"/>
      <c r="W3436" s="84"/>
      <c r="X3436" s="85"/>
      <c r="Y3436" s="83"/>
    </row>
    <row r="3437" spans="1:25" ht="17.25">
      <c r="A3437" s="83"/>
      <c r="B3437" s="83"/>
      <c r="C3437" s="83"/>
      <c r="D3437" s="83"/>
      <c r="F3437" s="40"/>
      <c r="G3437" s="40"/>
      <c r="H3437" s="83"/>
      <c r="I3437" s="83"/>
      <c r="J3437" s="84"/>
      <c r="K3437" s="83"/>
      <c r="L3437" s="83"/>
      <c r="M3437" s="84"/>
      <c r="N3437" s="83"/>
      <c r="O3437" s="83"/>
      <c r="P3437" s="83"/>
      <c r="Q3437" s="83"/>
      <c r="R3437" s="83"/>
      <c r="S3437" s="83"/>
      <c r="T3437" s="84"/>
      <c r="U3437" s="83"/>
      <c r="V3437" s="83"/>
      <c r="W3437" s="84"/>
      <c r="X3437" s="85"/>
      <c r="Y3437" s="83"/>
    </row>
    <row r="3438" spans="1:25" ht="17.25">
      <c r="A3438" s="83"/>
      <c r="B3438" s="83"/>
      <c r="C3438" s="83"/>
      <c r="D3438" s="83"/>
      <c r="F3438" s="40"/>
      <c r="G3438" s="40"/>
      <c r="H3438" s="83"/>
      <c r="I3438" s="83"/>
      <c r="J3438" s="84"/>
      <c r="K3438" s="83"/>
      <c r="L3438" s="83"/>
      <c r="M3438" s="84"/>
      <c r="N3438" s="83"/>
      <c r="O3438" s="83"/>
      <c r="P3438" s="83"/>
      <c r="Q3438" s="83"/>
      <c r="R3438" s="83"/>
      <c r="S3438" s="83"/>
      <c r="T3438" s="84"/>
      <c r="U3438" s="83"/>
      <c r="V3438" s="83"/>
      <c r="W3438" s="84"/>
      <c r="X3438" s="85"/>
      <c r="Y3438" s="83"/>
    </row>
    <row r="3439" spans="1:25" ht="17.25">
      <c r="A3439" s="83"/>
      <c r="B3439" s="83"/>
      <c r="C3439" s="83"/>
      <c r="D3439" s="83"/>
      <c r="F3439" s="40"/>
      <c r="G3439" s="40"/>
      <c r="H3439" s="83"/>
      <c r="I3439" s="83"/>
      <c r="J3439" s="84"/>
      <c r="K3439" s="83"/>
      <c r="L3439" s="83"/>
      <c r="M3439" s="83"/>
      <c r="N3439" s="83"/>
      <c r="O3439" s="83"/>
      <c r="P3439" s="83"/>
      <c r="Q3439" s="83"/>
      <c r="R3439" s="83"/>
      <c r="S3439" s="83"/>
      <c r="T3439" s="84"/>
      <c r="U3439" s="83"/>
      <c r="V3439" s="83"/>
      <c r="W3439" s="84"/>
      <c r="X3439" s="85"/>
      <c r="Y3439" s="83"/>
    </row>
    <row r="3440" spans="1:25" ht="17.25">
      <c r="A3440" s="83"/>
      <c r="B3440" s="83"/>
      <c r="C3440" s="83"/>
      <c r="D3440" s="83"/>
      <c r="F3440" s="40"/>
      <c r="G3440" s="40"/>
      <c r="H3440" s="83"/>
      <c r="I3440" s="83"/>
      <c r="J3440" s="84"/>
      <c r="K3440" s="83"/>
      <c r="L3440" s="83"/>
      <c r="M3440" s="83"/>
      <c r="N3440" s="83"/>
      <c r="O3440" s="83"/>
      <c r="P3440" s="83"/>
      <c r="Q3440" s="83"/>
      <c r="R3440" s="83"/>
      <c r="S3440" s="83"/>
      <c r="T3440" s="84"/>
      <c r="U3440" s="83"/>
      <c r="V3440" s="83"/>
      <c r="W3440" s="84"/>
      <c r="X3440" s="85"/>
      <c r="Y3440" s="83"/>
    </row>
    <row r="3441" spans="1:25" ht="17.25">
      <c r="A3441" s="83"/>
      <c r="B3441" s="83"/>
      <c r="C3441" s="83"/>
      <c r="D3441" s="83"/>
      <c r="F3441" s="40"/>
      <c r="G3441" s="40"/>
      <c r="H3441" s="83"/>
      <c r="I3441" s="83"/>
      <c r="J3441" s="84"/>
      <c r="K3441" s="83"/>
      <c r="L3441" s="83"/>
      <c r="M3441" s="83"/>
      <c r="N3441" s="83"/>
      <c r="O3441" s="83"/>
      <c r="P3441" s="83"/>
      <c r="Q3441" s="83"/>
      <c r="R3441" s="83"/>
      <c r="S3441" s="83"/>
      <c r="T3441" s="84"/>
      <c r="U3441" s="83"/>
      <c r="V3441" s="83"/>
      <c r="W3441" s="84"/>
      <c r="X3441" s="85"/>
      <c r="Y3441" s="83"/>
    </row>
    <row r="3442" spans="1:25" ht="17.25">
      <c r="A3442" s="83"/>
      <c r="B3442" s="83"/>
      <c r="C3442" s="83"/>
      <c r="D3442" s="83"/>
      <c r="F3442" s="40"/>
      <c r="G3442" s="40"/>
      <c r="H3442" s="83"/>
      <c r="I3442" s="83"/>
      <c r="J3442" s="84"/>
      <c r="K3442" s="83"/>
      <c r="L3442" s="83"/>
      <c r="M3442" s="83"/>
      <c r="N3442" s="83"/>
      <c r="O3442" s="83"/>
      <c r="P3442" s="83"/>
      <c r="Q3442" s="83"/>
      <c r="R3442" s="83"/>
      <c r="S3442" s="83"/>
      <c r="T3442" s="84"/>
      <c r="U3442" s="83"/>
      <c r="V3442" s="83"/>
      <c r="W3442" s="84"/>
      <c r="X3442" s="85"/>
      <c r="Y3442" s="83"/>
    </row>
    <row r="3443" spans="1:25" ht="17.25">
      <c r="A3443" s="83"/>
      <c r="B3443" s="83"/>
      <c r="C3443" s="83"/>
      <c r="D3443" s="83"/>
      <c r="F3443" s="40"/>
      <c r="G3443" s="40"/>
      <c r="H3443" s="83"/>
      <c r="I3443" s="83"/>
      <c r="J3443" s="84"/>
      <c r="K3443" s="83"/>
      <c r="L3443" s="83"/>
      <c r="M3443" s="83"/>
      <c r="N3443" s="83"/>
      <c r="O3443" s="83"/>
      <c r="P3443" s="83"/>
      <c r="Q3443" s="83"/>
      <c r="R3443" s="83"/>
      <c r="S3443" s="83"/>
      <c r="T3443" s="84"/>
      <c r="U3443" s="83"/>
      <c r="V3443" s="83"/>
      <c r="W3443" s="84"/>
      <c r="X3443" s="85"/>
      <c r="Y3443" s="83"/>
    </row>
    <row r="3444" spans="1:25" ht="17.25">
      <c r="A3444" s="83"/>
      <c r="B3444" s="83"/>
      <c r="C3444" s="83"/>
      <c r="D3444" s="83"/>
      <c r="F3444" s="40"/>
      <c r="G3444" s="40"/>
      <c r="H3444" s="83"/>
      <c r="I3444" s="83"/>
      <c r="J3444" s="84"/>
      <c r="K3444" s="83"/>
      <c r="L3444" s="83"/>
      <c r="M3444" s="83"/>
      <c r="N3444" s="83"/>
      <c r="O3444" s="83"/>
      <c r="P3444" s="83"/>
      <c r="Q3444" s="83"/>
      <c r="R3444" s="83"/>
      <c r="S3444" s="83"/>
      <c r="T3444" s="84"/>
      <c r="U3444" s="83"/>
      <c r="V3444" s="83"/>
      <c r="W3444" s="84"/>
      <c r="X3444" s="85"/>
      <c r="Y3444" s="83"/>
    </row>
    <row r="3445" spans="1:25" ht="17.25">
      <c r="A3445" s="83"/>
      <c r="B3445" s="83"/>
      <c r="C3445" s="83"/>
      <c r="D3445" s="83"/>
      <c r="F3445" s="40"/>
      <c r="G3445" s="40"/>
      <c r="H3445" s="83"/>
      <c r="I3445" s="83"/>
      <c r="J3445" s="84"/>
      <c r="K3445" s="83"/>
      <c r="L3445" s="83"/>
      <c r="M3445" s="83"/>
      <c r="N3445" s="83"/>
      <c r="O3445" s="83"/>
      <c r="P3445" s="83"/>
      <c r="Q3445" s="83"/>
      <c r="R3445" s="83"/>
      <c r="S3445" s="83"/>
      <c r="T3445" s="84"/>
      <c r="U3445" s="83"/>
      <c r="V3445" s="83"/>
      <c r="W3445" s="84"/>
      <c r="X3445" s="85"/>
      <c r="Y3445" s="83"/>
    </row>
    <row r="3446" spans="1:25" ht="17.25">
      <c r="A3446" s="83"/>
      <c r="B3446" s="83"/>
      <c r="C3446" s="83"/>
      <c r="D3446" s="83"/>
      <c r="F3446" s="40"/>
      <c r="G3446" s="40"/>
      <c r="H3446" s="83"/>
      <c r="I3446" s="83"/>
      <c r="J3446" s="84"/>
      <c r="K3446" s="83"/>
      <c r="L3446" s="83"/>
      <c r="M3446" s="83"/>
      <c r="N3446" s="83"/>
      <c r="O3446" s="83"/>
      <c r="P3446" s="83"/>
      <c r="Q3446" s="83"/>
      <c r="R3446" s="83"/>
      <c r="S3446" s="83"/>
      <c r="T3446" s="84"/>
      <c r="U3446" s="83"/>
      <c r="V3446" s="83"/>
      <c r="W3446" s="84"/>
      <c r="X3446" s="85"/>
      <c r="Y3446" s="83"/>
    </row>
    <row r="3447" spans="1:25" ht="17.25">
      <c r="A3447" s="83"/>
      <c r="B3447" s="83"/>
      <c r="C3447" s="83"/>
      <c r="D3447" s="83"/>
      <c r="F3447" s="40"/>
      <c r="G3447" s="40"/>
      <c r="H3447" s="83"/>
      <c r="I3447" s="83"/>
      <c r="J3447" s="84"/>
      <c r="K3447" s="83"/>
      <c r="L3447" s="83"/>
      <c r="M3447" s="83"/>
      <c r="N3447" s="83"/>
      <c r="O3447" s="83"/>
      <c r="P3447" s="83"/>
      <c r="Q3447" s="83"/>
      <c r="R3447" s="83"/>
      <c r="S3447" s="83"/>
      <c r="T3447" s="84"/>
      <c r="U3447" s="83"/>
      <c r="V3447" s="83"/>
      <c r="W3447" s="84"/>
      <c r="X3447" s="85"/>
      <c r="Y3447" s="83"/>
    </row>
    <row r="3448" spans="1:25" ht="17.25">
      <c r="A3448" s="83"/>
      <c r="B3448" s="83"/>
      <c r="C3448" s="83"/>
      <c r="D3448" s="83"/>
      <c r="F3448" s="40"/>
      <c r="G3448" s="40"/>
      <c r="H3448" s="83"/>
      <c r="I3448" s="83"/>
      <c r="J3448" s="84"/>
      <c r="K3448" s="83"/>
      <c r="L3448" s="83"/>
      <c r="M3448" s="83"/>
      <c r="N3448" s="83"/>
      <c r="O3448" s="83"/>
      <c r="P3448" s="83"/>
      <c r="Q3448" s="83"/>
      <c r="R3448" s="83"/>
      <c r="S3448" s="83"/>
      <c r="T3448" s="84"/>
      <c r="U3448" s="83"/>
      <c r="V3448" s="83"/>
      <c r="W3448" s="84"/>
      <c r="X3448" s="85"/>
      <c r="Y3448" s="83"/>
    </row>
    <row r="3449" spans="1:25" ht="17.25">
      <c r="A3449" s="83"/>
      <c r="B3449" s="83"/>
      <c r="C3449" s="83"/>
      <c r="D3449" s="83"/>
      <c r="F3449" s="40"/>
      <c r="G3449" s="40"/>
      <c r="H3449" s="83"/>
      <c r="I3449" s="83"/>
      <c r="J3449" s="84"/>
      <c r="K3449" s="83"/>
      <c r="L3449" s="83"/>
      <c r="M3449" s="83"/>
      <c r="N3449" s="83"/>
      <c r="O3449" s="83"/>
      <c r="P3449" s="83"/>
      <c r="Q3449" s="83"/>
      <c r="R3449" s="83"/>
      <c r="S3449" s="83"/>
      <c r="T3449" s="84"/>
      <c r="U3449" s="83"/>
      <c r="V3449" s="83"/>
      <c r="W3449" s="84"/>
      <c r="X3449" s="85"/>
      <c r="Y3449" s="83"/>
    </row>
    <row r="3450" spans="1:25" ht="17.25">
      <c r="A3450" s="83"/>
      <c r="B3450" s="83"/>
      <c r="C3450" s="83"/>
      <c r="D3450" s="83"/>
      <c r="F3450" s="40"/>
      <c r="G3450" s="40"/>
      <c r="H3450" s="83"/>
      <c r="I3450" s="83"/>
      <c r="J3450" s="84"/>
      <c r="K3450" s="83"/>
      <c r="L3450" s="83"/>
      <c r="M3450" s="84"/>
      <c r="N3450" s="83"/>
      <c r="O3450" s="83"/>
      <c r="P3450" s="83"/>
      <c r="Q3450" s="83"/>
      <c r="R3450" s="83"/>
      <c r="S3450" s="83"/>
      <c r="T3450" s="84"/>
      <c r="U3450" s="83"/>
      <c r="V3450" s="83"/>
      <c r="W3450" s="84"/>
      <c r="X3450" s="85"/>
      <c r="Y3450" s="83"/>
    </row>
    <row r="3451" spans="1:25" ht="17.25">
      <c r="A3451" s="83"/>
      <c r="B3451" s="83"/>
      <c r="C3451" s="83"/>
      <c r="D3451" s="83"/>
      <c r="F3451" s="40"/>
      <c r="G3451" s="40"/>
      <c r="H3451" s="83"/>
      <c r="I3451" s="83"/>
      <c r="J3451" s="84"/>
      <c r="K3451" s="83"/>
      <c r="L3451" s="83"/>
      <c r="M3451" s="84"/>
      <c r="N3451" s="83"/>
      <c r="O3451" s="83"/>
      <c r="P3451" s="83"/>
      <c r="Q3451" s="83"/>
      <c r="R3451" s="83"/>
      <c r="S3451" s="83"/>
      <c r="T3451" s="84"/>
      <c r="U3451" s="83"/>
      <c r="V3451" s="83"/>
      <c r="W3451" s="84"/>
      <c r="X3451" s="85"/>
      <c r="Y3451" s="83"/>
    </row>
    <row r="3452" spans="1:25" ht="17.25">
      <c r="A3452" s="83"/>
      <c r="B3452" s="83"/>
      <c r="C3452" s="83"/>
      <c r="D3452" s="83"/>
      <c r="F3452" s="40"/>
      <c r="G3452" s="40"/>
      <c r="H3452" s="83"/>
      <c r="I3452" s="83"/>
      <c r="J3452" s="84"/>
      <c r="K3452" s="83"/>
      <c r="L3452" s="83"/>
      <c r="M3452" s="83"/>
      <c r="N3452" s="83"/>
      <c r="O3452" s="83"/>
      <c r="P3452" s="83"/>
      <c r="Q3452" s="83"/>
      <c r="R3452" s="83"/>
      <c r="S3452" s="83"/>
      <c r="T3452" s="84"/>
      <c r="U3452" s="83"/>
      <c r="V3452" s="83"/>
      <c r="W3452" s="84"/>
      <c r="X3452" s="85"/>
      <c r="Y3452" s="83"/>
    </row>
    <row r="3453" spans="1:25" ht="17.25">
      <c r="A3453" s="83"/>
      <c r="B3453" s="83"/>
      <c r="C3453" s="83"/>
      <c r="D3453" s="83"/>
      <c r="F3453" s="40"/>
      <c r="G3453" s="40"/>
      <c r="H3453" s="83"/>
      <c r="I3453" s="83"/>
      <c r="J3453" s="84"/>
      <c r="K3453" s="83"/>
      <c r="L3453" s="83"/>
      <c r="M3453" s="84"/>
      <c r="N3453" s="83"/>
      <c r="O3453" s="83"/>
      <c r="P3453" s="83"/>
      <c r="Q3453" s="83"/>
      <c r="R3453" s="83"/>
      <c r="S3453" s="83"/>
      <c r="T3453" s="84"/>
      <c r="U3453" s="83"/>
      <c r="V3453" s="83"/>
      <c r="W3453" s="84"/>
      <c r="X3453" s="85"/>
      <c r="Y3453" s="83"/>
    </row>
    <row r="3454" spans="1:25" ht="17.25">
      <c r="A3454" s="83"/>
      <c r="B3454" s="83"/>
      <c r="C3454" s="83"/>
      <c r="D3454" s="83"/>
      <c r="F3454" s="40"/>
      <c r="G3454" s="40"/>
      <c r="H3454" s="83"/>
      <c r="I3454" s="83"/>
      <c r="J3454" s="84"/>
      <c r="K3454" s="83"/>
      <c r="L3454" s="83"/>
      <c r="M3454" s="83"/>
      <c r="N3454" s="83"/>
      <c r="O3454" s="83"/>
      <c r="P3454" s="83"/>
      <c r="Q3454" s="83"/>
      <c r="R3454" s="83"/>
      <c r="S3454" s="83"/>
      <c r="T3454" s="84"/>
      <c r="U3454" s="83"/>
      <c r="V3454" s="83"/>
      <c r="W3454" s="84"/>
      <c r="X3454" s="85"/>
      <c r="Y3454" s="83"/>
    </row>
    <row r="3455" spans="1:25" ht="17.25">
      <c r="A3455" s="83"/>
      <c r="B3455" s="83"/>
      <c r="C3455" s="83"/>
      <c r="D3455" s="83"/>
      <c r="F3455" s="40"/>
      <c r="G3455" s="40"/>
      <c r="H3455" s="83"/>
      <c r="I3455" s="83"/>
      <c r="J3455" s="84"/>
      <c r="K3455" s="83"/>
      <c r="L3455" s="83"/>
      <c r="M3455" s="84"/>
      <c r="N3455" s="83"/>
      <c r="O3455" s="83"/>
      <c r="P3455" s="83"/>
      <c r="Q3455" s="83"/>
      <c r="R3455" s="83"/>
      <c r="S3455" s="83"/>
      <c r="T3455" s="84"/>
      <c r="U3455" s="83"/>
      <c r="V3455" s="83"/>
      <c r="W3455" s="84"/>
      <c r="X3455" s="85"/>
      <c r="Y3455" s="83"/>
    </row>
    <row r="3456" spans="1:25" ht="17.25">
      <c r="A3456" s="83"/>
      <c r="B3456" s="83"/>
      <c r="C3456" s="83"/>
      <c r="D3456" s="83"/>
      <c r="F3456" s="40"/>
      <c r="G3456" s="40"/>
      <c r="H3456" s="83"/>
      <c r="I3456" s="83"/>
      <c r="J3456" s="84"/>
      <c r="K3456" s="83"/>
      <c r="L3456" s="83"/>
      <c r="M3456" s="84"/>
      <c r="N3456" s="83"/>
      <c r="O3456" s="83"/>
      <c r="P3456" s="83"/>
      <c r="Q3456" s="83"/>
      <c r="R3456" s="83"/>
      <c r="S3456" s="83"/>
      <c r="T3456" s="84"/>
      <c r="U3456" s="83"/>
      <c r="V3456" s="83"/>
      <c r="W3456" s="84"/>
      <c r="X3456" s="85"/>
      <c r="Y3456" s="83"/>
    </row>
    <row r="3457" spans="1:25" ht="17.25">
      <c r="A3457" s="83"/>
      <c r="B3457" s="83"/>
      <c r="C3457" s="83"/>
      <c r="D3457" s="83"/>
      <c r="F3457" s="40"/>
      <c r="G3457" s="40"/>
      <c r="H3457" s="83"/>
      <c r="I3457" s="83"/>
      <c r="J3457" s="84"/>
      <c r="K3457" s="83"/>
      <c r="L3457" s="83"/>
      <c r="M3457" s="84"/>
      <c r="N3457" s="83"/>
      <c r="O3457" s="83"/>
      <c r="P3457" s="83"/>
      <c r="Q3457" s="83"/>
      <c r="R3457" s="83"/>
      <c r="S3457" s="83"/>
      <c r="T3457" s="84"/>
      <c r="U3457" s="83"/>
      <c r="V3457" s="83"/>
      <c r="W3457" s="84"/>
      <c r="X3457" s="85"/>
      <c r="Y3457" s="83"/>
    </row>
    <row r="3458" spans="1:25" ht="17.25">
      <c r="A3458" s="83"/>
      <c r="B3458" s="83"/>
      <c r="C3458" s="83"/>
      <c r="D3458" s="83"/>
      <c r="F3458" s="40"/>
      <c r="G3458" s="40"/>
      <c r="H3458" s="83"/>
      <c r="I3458" s="83"/>
      <c r="J3458" s="84"/>
      <c r="K3458" s="83"/>
      <c r="L3458" s="83"/>
      <c r="M3458" s="84"/>
      <c r="N3458" s="83"/>
      <c r="O3458" s="83"/>
      <c r="P3458" s="83"/>
      <c r="Q3458" s="83"/>
      <c r="R3458" s="83"/>
      <c r="S3458" s="83"/>
      <c r="T3458" s="84"/>
      <c r="U3458" s="83"/>
      <c r="V3458" s="83"/>
      <c r="W3458" s="84"/>
      <c r="X3458" s="85"/>
      <c r="Y3458" s="83"/>
    </row>
    <row r="3459" spans="1:25" ht="17.25">
      <c r="A3459" s="83"/>
      <c r="B3459" s="83"/>
      <c r="C3459" s="83"/>
      <c r="D3459" s="83"/>
      <c r="F3459" s="40"/>
      <c r="G3459" s="40"/>
      <c r="H3459" s="83"/>
      <c r="I3459" s="83"/>
      <c r="J3459" s="84"/>
      <c r="K3459" s="83"/>
      <c r="L3459" s="83"/>
      <c r="M3459" s="83"/>
      <c r="N3459" s="83"/>
      <c r="O3459" s="83"/>
      <c r="P3459" s="83"/>
      <c r="Q3459" s="83"/>
      <c r="R3459" s="83"/>
      <c r="S3459" s="83"/>
      <c r="T3459" s="84"/>
      <c r="U3459" s="83"/>
      <c r="V3459" s="83"/>
      <c r="W3459" s="84"/>
      <c r="X3459" s="85"/>
      <c r="Y3459" s="83"/>
    </row>
    <row r="3460" spans="1:25" ht="17.25">
      <c r="A3460" s="83"/>
      <c r="B3460" s="83"/>
      <c r="C3460" s="83"/>
      <c r="D3460" s="83"/>
      <c r="F3460" s="40"/>
      <c r="G3460" s="40"/>
      <c r="H3460" s="83"/>
      <c r="I3460" s="83"/>
      <c r="J3460" s="84"/>
      <c r="K3460" s="83"/>
      <c r="L3460" s="83"/>
      <c r="M3460" s="83"/>
      <c r="N3460" s="83"/>
      <c r="O3460" s="83"/>
      <c r="P3460" s="83"/>
      <c r="Q3460" s="83"/>
      <c r="R3460" s="83"/>
      <c r="S3460" s="83"/>
      <c r="T3460" s="84"/>
      <c r="U3460" s="83"/>
      <c r="V3460" s="83"/>
      <c r="W3460" s="84"/>
      <c r="X3460" s="85"/>
      <c r="Y3460" s="83"/>
    </row>
    <row r="3461" spans="1:25" ht="17.25">
      <c r="A3461" s="83"/>
      <c r="B3461" s="83"/>
      <c r="C3461" s="83"/>
      <c r="D3461" s="83"/>
      <c r="F3461" s="40"/>
      <c r="G3461" s="40"/>
      <c r="H3461" s="83"/>
      <c r="I3461" s="83"/>
      <c r="J3461" s="84"/>
      <c r="K3461" s="83"/>
      <c r="L3461" s="83"/>
      <c r="M3461" s="83"/>
      <c r="N3461" s="83"/>
      <c r="O3461" s="83"/>
      <c r="P3461" s="83"/>
      <c r="Q3461" s="83"/>
      <c r="R3461" s="83"/>
      <c r="S3461" s="83"/>
      <c r="T3461" s="84"/>
      <c r="U3461" s="83"/>
      <c r="V3461" s="83"/>
      <c r="W3461" s="84"/>
      <c r="X3461" s="85"/>
      <c r="Y3461" s="83"/>
    </row>
    <row r="3462" spans="1:25" ht="17.25">
      <c r="A3462" s="83"/>
      <c r="B3462" s="83"/>
      <c r="C3462" s="83"/>
      <c r="D3462" s="83"/>
      <c r="F3462" s="40"/>
      <c r="G3462" s="40"/>
      <c r="H3462" s="83"/>
      <c r="I3462" s="83"/>
      <c r="J3462" s="84"/>
      <c r="K3462" s="83"/>
      <c r="L3462" s="83"/>
      <c r="M3462" s="83"/>
      <c r="N3462" s="83"/>
      <c r="O3462" s="83"/>
      <c r="P3462" s="83"/>
      <c r="Q3462" s="83"/>
      <c r="R3462" s="83"/>
      <c r="S3462" s="83"/>
      <c r="T3462" s="84"/>
      <c r="U3462" s="83"/>
      <c r="V3462" s="83"/>
      <c r="W3462" s="84"/>
      <c r="X3462" s="85"/>
      <c r="Y3462" s="83"/>
    </row>
    <row r="3463" spans="1:25" ht="17.25">
      <c r="A3463" s="83"/>
      <c r="B3463" s="83"/>
      <c r="C3463" s="83"/>
      <c r="D3463" s="83"/>
      <c r="F3463" s="40"/>
      <c r="G3463" s="40"/>
      <c r="H3463" s="83"/>
      <c r="I3463" s="83"/>
      <c r="J3463" s="84"/>
      <c r="K3463" s="83"/>
      <c r="L3463" s="83"/>
      <c r="M3463" s="83"/>
      <c r="N3463" s="83"/>
      <c r="O3463" s="83"/>
      <c r="P3463" s="83"/>
      <c r="Q3463" s="83"/>
      <c r="R3463" s="83"/>
      <c r="S3463" s="83"/>
      <c r="T3463" s="84"/>
      <c r="U3463" s="83"/>
      <c r="V3463" s="83"/>
      <c r="W3463" s="84"/>
      <c r="X3463" s="85"/>
      <c r="Y3463" s="83"/>
    </row>
    <row r="3464" spans="1:25" ht="17.25">
      <c r="A3464" s="83"/>
      <c r="B3464" s="83"/>
      <c r="C3464" s="83"/>
      <c r="D3464" s="83"/>
      <c r="F3464" s="40"/>
      <c r="G3464" s="40"/>
      <c r="H3464" s="83"/>
      <c r="I3464" s="83"/>
      <c r="J3464" s="84"/>
      <c r="K3464" s="83"/>
      <c r="L3464" s="83"/>
      <c r="M3464" s="83"/>
      <c r="N3464" s="83"/>
      <c r="O3464" s="83"/>
      <c r="P3464" s="83"/>
      <c r="Q3464" s="83"/>
      <c r="R3464" s="83"/>
      <c r="S3464" s="83"/>
      <c r="T3464" s="84"/>
      <c r="U3464" s="83"/>
      <c r="V3464" s="83"/>
      <c r="W3464" s="84"/>
      <c r="X3464" s="85"/>
      <c r="Y3464" s="83"/>
    </row>
    <row r="3465" spans="1:25" ht="17.25">
      <c r="A3465" s="83"/>
      <c r="B3465" s="83"/>
      <c r="C3465" s="83"/>
      <c r="D3465" s="83"/>
      <c r="F3465" s="40"/>
      <c r="G3465" s="40"/>
      <c r="H3465" s="83"/>
      <c r="I3465" s="83"/>
      <c r="J3465" s="84"/>
      <c r="K3465" s="83"/>
      <c r="L3465" s="83"/>
      <c r="M3465" s="83"/>
      <c r="N3465" s="83"/>
      <c r="O3465" s="83"/>
      <c r="P3465" s="83"/>
      <c r="Q3465" s="83"/>
      <c r="R3465" s="83"/>
      <c r="S3465" s="83"/>
      <c r="T3465" s="84"/>
      <c r="U3465" s="83"/>
      <c r="V3465" s="83"/>
      <c r="W3465" s="84"/>
      <c r="X3465" s="85"/>
      <c r="Y3465" s="83"/>
    </row>
    <row r="3466" spans="1:25" ht="17.25">
      <c r="A3466" s="83"/>
      <c r="B3466" s="83"/>
      <c r="C3466" s="83"/>
      <c r="D3466" s="83"/>
      <c r="F3466" s="40"/>
      <c r="G3466" s="40"/>
      <c r="H3466" s="83"/>
      <c r="I3466" s="83"/>
      <c r="J3466" s="84"/>
      <c r="K3466" s="83"/>
      <c r="L3466" s="83"/>
      <c r="M3466" s="83"/>
      <c r="N3466" s="83"/>
      <c r="O3466" s="83"/>
      <c r="P3466" s="83"/>
      <c r="Q3466" s="83"/>
      <c r="R3466" s="83"/>
      <c r="S3466" s="83"/>
      <c r="T3466" s="84"/>
      <c r="U3466" s="83"/>
      <c r="V3466" s="83"/>
      <c r="W3466" s="84"/>
      <c r="X3466" s="85"/>
      <c r="Y3466" s="83"/>
    </row>
    <row r="3467" spans="1:25" ht="17.25">
      <c r="A3467" s="83"/>
      <c r="B3467" s="83"/>
      <c r="C3467" s="83"/>
      <c r="D3467" s="83"/>
      <c r="F3467" s="40"/>
      <c r="G3467" s="40"/>
      <c r="H3467" s="83"/>
      <c r="I3467" s="83"/>
      <c r="J3467" s="84"/>
      <c r="K3467" s="83"/>
      <c r="L3467" s="83"/>
      <c r="M3467" s="83"/>
      <c r="N3467" s="83"/>
      <c r="O3467" s="83"/>
      <c r="P3467" s="83"/>
      <c r="Q3467" s="83"/>
      <c r="R3467" s="83"/>
      <c r="S3467" s="83"/>
      <c r="T3467" s="84"/>
      <c r="U3467" s="83"/>
      <c r="V3467" s="83"/>
      <c r="W3467" s="84"/>
      <c r="X3467" s="85"/>
      <c r="Y3467" s="83"/>
    </row>
    <row r="3468" spans="1:25" ht="17.25">
      <c r="A3468" s="83"/>
      <c r="B3468" s="83"/>
      <c r="C3468" s="83"/>
      <c r="D3468" s="83"/>
      <c r="F3468" s="40"/>
      <c r="G3468" s="40"/>
      <c r="H3468" s="83"/>
      <c r="I3468" s="83"/>
      <c r="J3468" s="84"/>
      <c r="K3468" s="83"/>
      <c r="L3468" s="83"/>
      <c r="M3468" s="83"/>
      <c r="N3468" s="83"/>
      <c r="O3468" s="83"/>
      <c r="P3468" s="83"/>
      <c r="Q3468" s="83"/>
      <c r="R3468" s="83"/>
      <c r="S3468" s="83"/>
      <c r="T3468" s="84"/>
      <c r="U3468" s="83"/>
      <c r="V3468" s="83"/>
      <c r="W3468" s="84"/>
      <c r="X3468" s="85"/>
      <c r="Y3468" s="83"/>
    </row>
    <row r="3469" spans="1:25" ht="17.25">
      <c r="A3469" s="83"/>
      <c r="B3469" s="83"/>
      <c r="C3469" s="83"/>
      <c r="D3469" s="83"/>
      <c r="F3469" s="40"/>
      <c r="G3469" s="40"/>
      <c r="H3469" s="83"/>
      <c r="I3469" s="83"/>
      <c r="J3469" s="84"/>
      <c r="K3469" s="83"/>
      <c r="L3469" s="83"/>
      <c r="M3469" s="83"/>
      <c r="N3469" s="83"/>
      <c r="O3469" s="83"/>
      <c r="P3469" s="83"/>
      <c r="Q3469" s="83"/>
      <c r="R3469" s="83"/>
      <c r="S3469" s="83"/>
      <c r="T3469" s="84"/>
      <c r="U3469" s="83"/>
      <c r="V3469" s="83"/>
      <c r="W3469" s="84"/>
      <c r="X3469" s="85"/>
      <c r="Y3469" s="83"/>
    </row>
    <row r="3470" spans="1:25" ht="17.25">
      <c r="A3470" s="83"/>
      <c r="B3470" s="83"/>
      <c r="C3470" s="83"/>
      <c r="D3470" s="83"/>
      <c r="F3470" s="40"/>
      <c r="G3470" s="40"/>
      <c r="H3470" s="83"/>
      <c r="I3470" s="83"/>
      <c r="J3470" s="84"/>
      <c r="K3470" s="83"/>
      <c r="L3470" s="83"/>
      <c r="M3470" s="84"/>
      <c r="N3470" s="83"/>
      <c r="O3470" s="83"/>
      <c r="P3470" s="83"/>
      <c r="Q3470" s="83"/>
      <c r="R3470" s="83"/>
      <c r="S3470" s="83"/>
      <c r="T3470" s="84"/>
      <c r="U3470" s="83"/>
      <c r="V3470" s="83"/>
      <c r="W3470" s="84"/>
      <c r="X3470" s="85"/>
      <c r="Y3470" s="83"/>
    </row>
    <row r="3471" spans="1:25" ht="17.25">
      <c r="A3471" s="83"/>
      <c r="B3471" s="83"/>
      <c r="C3471" s="83"/>
      <c r="D3471" s="83"/>
      <c r="F3471" s="40"/>
      <c r="G3471" s="40"/>
      <c r="H3471" s="83"/>
      <c r="I3471" s="83"/>
      <c r="J3471" s="84"/>
      <c r="K3471" s="83"/>
      <c r="L3471" s="83"/>
      <c r="M3471" s="84"/>
      <c r="N3471" s="83"/>
      <c r="O3471" s="83"/>
      <c r="P3471" s="83"/>
      <c r="Q3471" s="83"/>
      <c r="R3471" s="83"/>
      <c r="S3471" s="83"/>
      <c r="T3471" s="84"/>
      <c r="U3471" s="83"/>
      <c r="V3471" s="83"/>
      <c r="W3471" s="84"/>
      <c r="X3471" s="85"/>
      <c r="Y3471" s="83"/>
    </row>
    <row r="3472" spans="1:25" ht="17.25">
      <c r="A3472" s="83"/>
      <c r="B3472" s="83"/>
      <c r="C3472" s="83"/>
      <c r="D3472" s="83"/>
      <c r="F3472" s="40"/>
      <c r="G3472" s="40"/>
      <c r="H3472" s="83"/>
      <c r="I3472" s="83"/>
      <c r="J3472" s="84"/>
      <c r="K3472" s="83"/>
      <c r="L3472" s="83"/>
      <c r="M3472" s="83"/>
      <c r="N3472" s="83"/>
      <c r="O3472" s="83"/>
      <c r="P3472" s="83"/>
      <c r="Q3472" s="83"/>
      <c r="R3472" s="83"/>
      <c r="S3472" s="83"/>
      <c r="T3472" s="84"/>
      <c r="U3472" s="83"/>
      <c r="V3472" s="83"/>
      <c r="W3472" s="84"/>
      <c r="X3472" s="85"/>
      <c r="Y3472" s="83"/>
    </row>
    <row r="3473" spans="1:25" ht="17.25">
      <c r="A3473" s="83"/>
      <c r="B3473" s="83"/>
      <c r="C3473" s="83"/>
      <c r="D3473" s="83"/>
      <c r="F3473" s="40"/>
      <c r="G3473" s="40"/>
      <c r="H3473" s="83"/>
      <c r="I3473" s="83"/>
      <c r="J3473" s="84"/>
      <c r="K3473" s="83"/>
      <c r="L3473" s="83"/>
      <c r="M3473" s="84"/>
      <c r="N3473" s="83"/>
      <c r="O3473" s="83"/>
      <c r="P3473" s="83"/>
      <c r="Q3473" s="83"/>
      <c r="R3473" s="83"/>
      <c r="S3473" s="83"/>
      <c r="T3473" s="84"/>
      <c r="U3473" s="83"/>
      <c r="V3473" s="83"/>
      <c r="W3473" s="84"/>
      <c r="X3473" s="85"/>
      <c r="Y3473" s="83"/>
    </row>
    <row r="3474" spans="1:25" ht="17.25">
      <c r="A3474" s="83"/>
      <c r="B3474" s="83"/>
      <c r="C3474" s="83"/>
      <c r="D3474" s="83"/>
      <c r="F3474" s="40"/>
      <c r="G3474" s="40"/>
      <c r="H3474" s="83"/>
      <c r="I3474" s="83"/>
      <c r="J3474" s="84"/>
      <c r="K3474" s="83"/>
      <c r="L3474" s="83"/>
      <c r="M3474" s="83"/>
      <c r="N3474" s="83"/>
      <c r="O3474" s="83"/>
      <c r="P3474" s="83"/>
      <c r="Q3474" s="83"/>
      <c r="R3474" s="83"/>
      <c r="S3474" s="83"/>
      <c r="T3474" s="84"/>
      <c r="U3474" s="83"/>
      <c r="V3474" s="83"/>
      <c r="W3474" s="84"/>
      <c r="X3474" s="85"/>
      <c r="Y3474" s="83"/>
    </row>
    <row r="3475" spans="1:25" ht="17.25">
      <c r="A3475" s="83"/>
      <c r="B3475" s="83"/>
      <c r="C3475" s="83"/>
      <c r="D3475" s="83"/>
      <c r="F3475" s="40"/>
      <c r="G3475" s="40"/>
      <c r="H3475" s="83"/>
      <c r="I3475" s="83"/>
      <c r="J3475" s="84"/>
      <c r="K3475" s="83"/>
      <c r="L3475" s="83"/>
      <c r="M3475" s="84"/>
      <c r="N3475" s="83"/>
      <c r="O3475" s="83"/>
      <c r="P3475" s="83"/>
      <c r="Q3475" s="83"/>
      <c r="R3475" s="83"/>
      <c r="S3475" s="83"/>
      <c r="T3475" s="84"/>
      <c r="U3475" s="83"/>
      <c r="V3475" s="83"/>
      <c r="W3475" s="84"/>
      <c r="X3475" s="85"/>
      <c r="Y3475" s="83"/>
    </row>
    <row r="3476" spans="1:25" ht="17.25">
      <c r="A3476" s="83"/>
      <c r="B3476" s="83"/>
      <c r="C3476" s="83"/>
      <c r="D3476" s="83"/>
      <c r="F3476" s="40"/>
      <c r="G3476" s="40"/>
      <c r="H3476" s="83"/>
      <c r="I3476" s="83"/>
      <c r="J3476" s="84"/>
      <c r="K3476" s="83"/>
      <c r="L3476" s="83"/>
      <c r="M3476" s="84"/>
      <c r="N3476" s="83"/>
      <c r="O3476" s="83"/>
      <c r="P3476" s="83"/>
      <c r="Q3476" s="83"/>
      <c r="R3476" s="83"/>
      <c r="S3476" s="83"/>
      <c r="T3476" s="84"/>
      <c r="U3476" s="83"/>
      <c r="V3476" s="83"/>
      <c r="W3476" s="84"/>
      <c r="X3476" s="85"/>
      <c r="Y3476" s="83"/>
    </row>
    <row r="3477" spans="1:25" ht="17.25">
      <c r="A3477" s="83"/>
      <c r="B3477" s="83"/>
      <c r="C3477" s="83"/>
      <c r="D3477" s="83"/>
      <c r="F3477" s="40"/>
      <c r="G3477" s="40"/>
      <c r="H3477" s="83"/>
      <c r="I3477" s="83"/>
      <c r="J3477" s="84"/>
      <c r="K3477" s="83"/>
      <c r="L3477" s="83"/>
      <c r="M3477" s="84"/>
      <c r="N3477" s="83"/>
      <c r="O3477" s="83"/>
      <c r="P3477" s="83"/>
      <c r="Q3477" s="83"/>
      <c r="R3477" s="83"/>
      <c r="S3477" s="83"/>
      <c r="T3477" s="84"/>
      <c r="U3477" s="83"/>
      <c r="V3477" s="83"/>
      <c r="W3477" s="84"/>
      <c r="X3477" s="85"/>
      <c r="Y3477" s="83"/>
    </row>
    <row r="3478" spans="1:25">
      <c r="F3478" s="91"/>
      <c r="G3478" s="91"/>
      <c r="M3478" s="91"/>
      <c r="T3478" s="91"/>
      <c r="X3478" s="80"/>
    </row>
    <row r="3479" spans="1:25">
      <c r="F3479" s="91"/>
      <c r="G3479" s="91"/>
      <c r="M3479" s="91"/>
      <c r="T3479" s="91"/>
      <c r="X3479" s="80"/>
    </row>
    <row r="3480" spans="1:25">
      <c r="F3480" s="91"/>
      <c r="G3480" s="91"/>
      <c r="M3480" s="91"/>
      <c r="T3480" s="91"/>
      <c r="X3480" s="80"/>
    </row>
    <row r="3481" spans="1:25">
      <c r="F3481" s="91"/>
      <c r="G3481" s="91"/>
      <c r="T3481" s="91"/>
      <c r="X3481" s="80"/>
    </row>
    <row r="3482" spans="1:25">
      <c r="F3482" s="91"/>
      <c r="G3482" s="91"/>
      <c r="T3482" s="91"/>
      <c r="X3482" s="80"/>
    </row>
    <row r="3483" spans="1:25">
      <c r="F3483" s="91"/>
      <c r="G3483" s="91"/>
      <c r="T3483" s="91"/>
      <c r="X3483" s="80"/>
    </row>
    <row r="3484" spans="1:25">
      <c r="F3484" s="91"/>
      <c r="G3484" s="91"/>
      <c r="T3484" s="91"/>
      <c r="X3484" s="80"/>
    </row>
    <row r="3485" spans="1:25">
      <c r="F3485" s="91"/>
      <c r="G3485" s="91"/>
      <c r="T3485" s="91"/>
      <c r="X3485" s="80"/>
    </row>
    <row r="3486" spans="1:25">
      <c r="F3486" s="91"/>
      <c r="G3486" s="91"/>
      <c r="T3486" s="91"/>
      <c r="X3486" s="80"/>
    </row>
    <row r="3487" spans="1:25">
      <c r="F3487" s="91"/>
      <c r="G3487" s="91"/>
      <c r="T3487" s="91"/>
      <c r="X3487" s="80"/>
    </row>
    <row r="3488" spans="1:25">
      <c r="F3488" s="91"/>
      <c r="G3488" s="91"/>
      <c r="T3488" s="91"/>
      <c r="X3488" s="80"/>
    </row>
    <row r="3489" spans="6:24">
      <c r="F3489" s="91"/>
      <c r="G3489" s="91"/>
      <c r="T3489" s="91"/>
      <c r="X3489" s="80"/>
    </row>
    <row r="3490" spans="6:24">
      <c r="F3490" s="91"/>
      <c r="G3490" s="91"/>
      <c r="T3490" s="91"/>
      <c r="X3490" s="80"/>
    </row>
    <row r="3491" spans="6:24">
      <c r="F3491" s="91"/>
      <c r="G3491" s="91"/>
      <c r="T3491" s="91"/>
      <c r="X3491" s="80"/>
    </row>
    <row r="3492" spans="6:24">
      <c r="F3492" s="91"/>
      <c r="G3492" s="91"/>
      <c r="T3492" s="91"/>
      <c r="X3492" s="80"/>
    </row>
    <row r="3493" spans="6:24">
      <c r="F3493" s="91"/>
      <c r="G3493" s="91"/>
      <c r="T3493" s="91"/>
      <c r="X3493" s="80"/>
    </row>
    <row r="3494" spans="6:24">
      <c r="F3494" s="91"/>
      <c r="G3494" s="91"/>
      <c r="T3494" s="91"/>
      <c r="X3494" s="80"/>
    </row>
    <row r="3495" spans="6:24">
      <c r="F3495" s="91"/>
      <c r="G3495" s="91"/>
      <c r="T3495" s="91"/>
      <c r="X3495" s="80"/>
    </row>
    <row r="3496" spans="6:24">
      <c r="F3496" s="91"/>
      <c r="G3496" s="91"/>
      <c r="T3496" s="91"/>
      <c r="X3496" s="80"/>
    </row>
    <row r="3497" spans="6:24">
      <c r="F3497" s="91"/>
      <c r="G3497" s="91"/>
      <c r="T3497" s="91"/>
      <c r="X3497" s="80"/>
    </row>
    <row r="3498" spans="6:24">
      <c r="F3498" s="91"/>
      <c r="G3498" s="91"/>
      <c r="T3498" s="91"/>
      <c r="X3498" s="80"/>
    </row>
    <row r="3499" spans="6:24">
      <c r="F3499" s="91"/>
      <c r="G3499" s="91"/>
      <c r="T3499" s="91"/>
      <c r="X3499" s="80"/>
    </row>
    <row r="3500" spans="6:24">
      <c r="F3500" s="91"/>
      <c r="G3500" s="91"/>
      <c r="T3500" s="91"/>
      <c r="X3500" s="80"/>
    </row>
    <row r="3501" spans="6:24">
      <c r="F3501" s="91"/>
      <c r="G3501" s="91"/>
      <c r="M3501" s="66"/>
      <c r="T3501" s="91"/>
      <c r="X3501" s="80"/>
    </row>
    <row r="3502" spans="6:24">
      <c r="F3502" s="91"/>
      <c r="G3502" s="91"/>
      <c r="M3502" s="67"/>
      <c r="T3502" s="91"/>
      <c r="X3502" s="80"/>
    </row>
    <row r="3503" spans="6:24">
      <c r="F3503" s="91"/>
      <c r="G3503" s="91"/>
      <c r="M3503" s="65"/>
      <c r="T3503" s="91"/>
      <c r="X3503" s="80"/>
    </row>
    <row r="3504" spans="6:24">
      <c r="F3504" s="91"/>
      <c r="G3504" s="91"/>
      <c r="M3504" s="64"/>
      <c r="T3504" s="91"/>
      <c r="X3504" s="80"/>
    </row>
    <row r="3505" spans="6:24">
      <c r="F3505" s="91"/>
      <c r="G3505" s="91"/>
      <c r="M3505" s="66"/>
      <c r="T3505" s="91"/>
      <c r="X3505" s="80"/>
    </row>
    <row r="3506" spans="6:24">
      <c r="F3506" s="91"/>
      <c r="G3506" s="91"/>
      <c r="M3506" s="67"/>
      <c r="T3506" s="91"/>
      <c r="X3506" s="80"/>
    </row>
    <row r="3507" spans="6:24">
      <c r="F3507" s="91"/>
      <c r="G3507" s="91"/>
      <c r="M3507" s="68"/>
      <c r="T3507" s="91"/>
      <c r="X3507" s="80"/>
    </row>
    <row r="3508" spans="6:24">
      <c r="F3508" s="91"/>
      <c r="G3508" s="91"/>
      <c r="M3508" s="69"/>
      <c r="T3508" s="91"/>
      <c r="X3508" s="80"/>
    </row>
    <row r="3509" spans="6:24">
      <c r="F3509" s="91"/>
      <c r="G3509" s="91"/>
      <c r="M3509" s="65"/>
      <c r="T3509" s="91"/>
      <c r="X3509" s="80"/>
    </row>
    <row r="3510" spans="6:24">
      <c r="F3510" s="91"/>
      <c r="G3510" s="91"/>
      <c r="M3510" s="65"/>
      <c r="T3510" s="91"/>
      <c r="X3510" s="80"/>
    </row>
    <row r="3511" spans="6:24">
      <c r="F3511" s="91"/>
      <c r="G3511" s="91"/>
      <c r="M3511" s="64"/>
      <c r="T3511" s="91"/>
      <c r="X3511" s="80"/>
    </row>
    <row r="3512" spans="6:24">
      <c r="F3512" s="91"/>
      <c r="G3512" s="91"/>
      <c r="M3512" s="91"/>
      <c r="T3512" s="91"/>
      <c r="X3512" s="80"/>
    </row>
    <row r="3513" spans="6:24">
      <c r="F3513" s="91"/>
      <c r="G3513" s="91"/>
      <c r="M3513" s="91"/>
      <c r="T3513" s="91"/>
      <c r="X3513" s="80"/>
    </row>
    <row r="3514" spans="6:24">
      <c r="F3514" s="91"/>
      <c r="G3514" s="91"/>
      <c r="M3514" s="91"/>
      <c r="T3514" s="91"/>
      <c r="X3514" s="80"/>
    </row>
    <row r="3515" spans="6:24">
      <c r="F3515" s="91"/>
      <c r="G3515" s="91"/>
      <c r="M3515" s="91"/>
      <c r="T3515" s="91"/>
      <c r="X3515" s="80"/>
    </row>
    <row r="3516" spans="6:24">
      <c r="F3516" s="91"/>
      <c r="G3516" s="91"/>
      <c r="M3516" s="91"/>
      <c r="T3516" s="91"/>
      <c r="X3516" s="80"/>
    </row>
    <row r="3517" spans="6:24">
      <c r="F3517" s="91"/>
      <c r="G3517" s="91"/>
      <c r="M3517" s="91"/>
      <c r="T3517" s="91"/>
      <c r="X3517" s="80"/>
    </row>
    <row r="3518" spans="6:24">
      <c r="F3518" s="91"/>
      <c r="G3518" s="91"/>
      <c r="M3518" s="91"/>
      <c r="T3518" s="91"/>
      <c r="X3518" s="80"/>
    </row>
    <row r="3519" spans="6:24">
      <c r="F3519" s="91"/>
      <c r="G3519" s="91"/>
      <c r="M3519" s="91"/>
      <c r="T3519" s="91"/>
      <c r="X3519" s="80"/>
    </row>
    <row r="3520" spans="6:24">
      <c r="F3520" s="91"/>
      <c r="G3520" s="91"/>
      <c r="M3520" s="91"/>
      <c r="T3520" s="91"/>
      <c r="X3520" s="80"/>
    </row>
    <row r="3521" spans="6:24">
      <c r="F3521" s="91"/>
      <c r="G3521" s="91"/>
      <c r="M3521" s="91"/>
      <c r="T3521" s="91"/>
      <c r="X3521" s="80"/>
    </row>
    <row r="3522" spans="6:24">
      <c r="F3522" s="91"/>
      <c r="G3522" s="91"/>
      <c r="M3522" s="91"/>
      <c r="T3522" s="91"/>
      <c r="X3522" s="80"/>
    </row>
    <row r="3523" spans="6:24">
      <c r="F3523" s="91"/>
      <c r="G3523" s="91"/>
      <c r="M3523" s="91"/>
      <c r="T3523" s="91"/>
      <c r="X3523" s="80"/>
    </row>
    <row r="3524" spans="6:24">
      <c r="F3524" s="91"/>
      <c r="G3524" s="91"/>
      <c r="M3524" s="91"/>
      <c r="T3524" s="91"/>
      <c r="X3524" s="80"/>
    </row>
    <row r="3525" spans="6:24">
      <c r="F3525" s="91"/>
      <c r="G3525" s="91"/>
      <c r="M3525" s="91"/>
      <c r="T3525" s="91"/>
      <c r="X3525" s="80"/>
    </row>
    <row r="3526" spans="6:24">
      <c r="F3526" s="91"/>
      <c r="G3526" s="91"/>
      <c r="M3526" s="91"/>
      <c r="T3526" s="91"/>
      <c r="X3526" s="80"/>
    </row>
    <row r="3527" spans="6:24">
      <c r="F3527" s="91"/>
      <c r="G3527" s="91"/>
      <c r="M3527" s="91"/>
      <c r="T3527" s="91"/>
      <c r="X3527" s="80"/>
    </row>
    <row r="3528" spans="6:24">
      <c r="F3528" s="91"/>
      <c r="G3528" s="91"/>
      <c r="M3528" s="91"/>
      <c r="T3528" s="91"/>
      <c r="X3528" s="80"/>
    </row>
    <row r="3529" spans="6:24">
      <c r="F3529" s="91"/>
      <c r="G3529" s="91"/>
      <c r="T3529" s="91"/>
      <c r="X3529" s="80"/>
    </row>
    <row r="3530" spans="6:24">
      <c r="F3530" s="91"/>
      <c r="G3530" s="91"/>
      <c r="M3530" s="91"/>
      <c r="T3530" s="91"/>
      <c r="X3530" s="80"/>
    </row>
    <row r="3531" spans="6:24">
      <c r="F3531" s="91"/>
      <c r="G3531" s="91"/>
      <c r="T3531" s="91"/>
      <c r="X3531" s="80"/>
    </row>
    <row r="3532" spans="6:24">
      <c r="F3532" s="91"/>
      <c r="G3532" s="91"/>
      <c r="M3532" s="91"/>
      <c r="T3532" s="91"/>
      <c r="X3532" s="80"/>
    </row>
    <row r="3533" spans="6:24">
      <c r="F3533" s="91"/>
      <c r="G3533" s="91"/>
      <c r="M3533" s="91"/>
      <c r="T3533" s="91"/>
      <c r="X3533" s="80"/>
    </row>
    <row r="3534" spans="6:24">
      <c r="F3534" s="91"/>
      <c r="G3534" s="91"/>
      <c r="M3534" s="91"/>
      <c r="T3534" s="91"/>
      <c r="X3534" s="80"/>
    </row>
    <row r="3535" spans="6:24">
      <c r="F3535" s="91"/>
      <c r="G3535" s="91"/>
      <c r="M3535" s="91"/>
      <c r="T3535" s="91"/>
      <c r="X3535" s="80"/>
    </row>
    <row r="3536" spans="6:24">
      <c r="F3536" s="91"/>
      <c r="G3536" s="91"/>
      <c r="M3536" s="91"/>
      <c r="T3536" s="91"/>
      <c r="X3536" s="80"/>
    </row>
    <row r="3537" spans="6:24">
      <c r="F3537" s="91"/>
      <c r="G3537" s="91"/>
      <c r="M3537" s="91"/>
      <c r="T3537" s="91"/>
      <c r="X3537" s="80"/>
    </row>
    <row r="3538" spans="6:24">
      <c r="F3538" s="91"/>
      <c r="G3538" s="91"/>
      <c r="M3538" s="91"/>
      <c r="T3538" s="91"/>
      <c r="X3538" s="80"/>
    </row>
    <row r="3539" spans="6:24">
      <c r="F3539" s="91"/>
      <c r="G3539" s="91"/>
      <c r="M3539" s="91"/>
      <c r="T3539" s="91"/>
      <c r="X3539" s="80"/>
    </row>
    <row r="3540" spans="6:24">
      <c r="F3540" s="91"/>
      <c r="G3540" s="91"/>
      <c r="M3540" s="91"/>
      <c r="T3540" s="91"/>
      <c r="X3540" s="80"/>
    </row>
    <row r="3541" spans="6:24">
      <c r="F3541" s="91"/>
      <c r="G3541" s="91"/>
      <c r="M3541" s="91"/>
      <c r="T3541" s="91"/>
      <c r="X3541" s="80"/>
    </row>
    <row r="3542" spans="6:24">
      <c r="F3542" s="91"/>
      <c r="G3542" s="91"/>
      <c r="M3542" s="91"/>
      <c r="T3542" s="91"/>
      <c r="X3542" s="80"/>
    </row>
    <row r="3543" spans="6:24">
      <c r="F3543" s="91"/>
      <c r="G3543" s="91"/>
      <c r="M3543" s="91"/>
      <c r="T3543" s="91"/>
      <c r="X3543" s="80"/>
    </row>
    <row r="3544" spans="6:24">
      <c r="F3544" s="91"/>
      <c r="G3544" s="91"/>
      <c r="M3544" s="91"/>
      <c r="T3544" s="91"/>
      <c r="X3544" s="80"/>
    </row>
    <row r="3545" spans="6:24">
      <c r="F3545" s="91"/>
      <c r="G3545" s="91"/>
      <c r="T3545" s="91"/>
      <c r="X3545" s="80"/>
    </row>
    <row r="3546" spans="6:24">
      <c r="F3546" s="91"/>
      <c r="G3546" s="91"/>
      <c r="M3546" s="91"/>
      <c r="T3546" s="91"/>
      <c r="X3546" s="80"/>
    </row>
    <row r="3547" spans="6:24">
      <c r="F3547" s="91"/>
      <c r="G3547" s="91"/>
      <c r="T3547" s="91"/>
      <c r="X3547" s="80"/>
    </row>
    <row r="3548" spans="6:24">
      <c r="F3548" s="91"/>
      <c r="G3548" s="91"/>
      <c r="M3548" s="91"/>
      <c r="T3548" s="91"/>
      <c r="X3548" s="80"/>
    </row>
    <row r="3549" spans="6:24">
      <c r="F3549" s="91"/>
      <c r="G3549" s="91"/>
      <c r="M3549" s="91"/>
      <c r="T3549" s="91"/>
      <c r="X3549" s="80"/>
    </row>
    <row r="3550" spans="6:24">
      <c r="F3550" s="91"/>
      <c r="G3550" s="91"/>
      <c r="M3550" s="91"/>
      <c r="T3550" s="91"/>
      <c r="X3550" s="80"/>
    </row>
    <row r="3551" spans="6:24">
      <c r="F3551" s="91"/>
      <c r="G3551" s="91"/>
      <c r="M3551" s="91"/>
      <c r="T3551" s="91"/>
      <c r="X3551" s="80"/>
    </row>
    <row r="3552" spans="6:24">
      <c r="F3552" s="91"/>
      <c r="G3552" s="91"/>
      <c r="M3552" s="91"/>
      <c r="T3552" s="91"/>
      <c r="X3552" s="80"/>
    </row>
    <row r="3553" spans="6:24">
      <c r="F3553" s="91"/>
      <c r="G3553" s="91"/>
      <c r="M3553" s="91"/>
      <c r="T3553" s="91"/>
      <c r="X3553" s="80"/>
    </row>
    <row r="3554" spans="6:24">
      <c r="F3554" s="91"/>
      <c r="G3554" s="91"/>
      <c r="M3554" s="91"/>
      <c r="T3554" s="91"/>
      <c r="X3554" s="80"/>
    </row>
    <row r="3555" spans="6:24">
      <c r="F3555" s="91"/>
      <c r="G3555" s="91"/>
      <c r="M3555" s="91"/>
      <c r="T3555" s="91"/>
      <c r="X3555" s="80"/>
    </row>
    <row r="3556" spans="6:24">
      <c r="F3556" s="91"/>
      <c r="G3556" s="91"/>
      <c r="T3556" s="91"/>
      <c r="X3556" s="80"/>
    </row>
    <row r="3557" spans="6:24">
      <c r="F3557" s="91"/>
      <c r="G3557" s="91"/>
      <c r="M3557" s="91"/>
      <c r="T3557" s="91"/>
      <c r="X3557" s="80"/>
    </row>
    <row r="3558" spans="6:24">
      <c r="F3558" s="91"/>
      <c r="G3558" s="91"/>
      <c r="M3558" s="91"/>
      <c r="T3558" s="91"/>
      <c r="X3558" s="80"/>
    </row>
    <row r="3559" spans="6:24">
      <c r="F3559" s="91"/>
      <c r="G3559" s="91"/>
      <c r="M3559" s="91"/>
      <c r="T3559" s="91"/>
      <c r="X3559" s="80"/>
    </row>
    <row r="3560" spans="6:24">
      <c r="F3560" s="91"/>
      <c r="G3560" s="91"/>
      <c r="M3560" s="91"/>
      <c r="T3560" s="91"/>
      <c r="X3560" s="80"/>
    </row>
    <row r="3561" spans="6:24">
      <c r="F3561" s="91"/>
      <c r="G3561" s="91"/>
      <c r="M3561" s="91"/>
      <c r="T3561" s="91"/>
      <c r="X3561" s="80"/>
    </row>
    <row r="3562" spans="6:24">
      <c r="F3562" s="91"/>
      <c r="G3562" s="91"/>
      <c r="M3562" s="91"/>
      <c r="T3562" s="91"/>
      <c r="X3562" s="80"/>
    </row>
    <row r="3563" spans="6:24">
      <c r="F3563" s="91"/>
      <c r="G3563" s="91"/>
      <c r="M3563" s="91"/>
      <c r="T3563" s="91"/>
      <c r="X3563" s="80"/>
    </row>
    <row r="3564" spans="6:24">
      <c r="F3564" s="91"/>
      <c r="G3564" s="91"/>
      <c r="M3564" s="91"/>
      <c r="T3564" s="91"/>
      <c r="X3564" s="80"/>
    </row>
    <row r="3565" spans="6:24">
      <c r="F3565" s="91"/>
      <c r="G3565" s="91"/>
      <c r="M3565" s="91"/>
      <c r="T3565" s="91"/>
      <c r="X3565" s="80"/>
    </row>
    <row r="3566" spans="6:24">
      <c r="F3566" s="91"/>
      <c r="G3566" s="91"/>
      <c r="M3566" s="91"/>
      <c r="T3566" s="91"/>
      <c r="X3566" s="80"/>
    </row>
    <row r="3567" spans="6:24">
      <c r="F3567" s="91"/>
      <c r="G3567" s="91"/>
      <c r="M3567" s="91"/>
      <c r="T3567" s="91"/>
      <c r="X3567" s="80"/>
    </row>
    <row r="3568" spans="6:24">
      <c r="F3568" s="91"/>
      <c r="G3568" s="91"/>
      <c r="M3568" s="91"/>
      <c r="T3568" s="91"/>
      <c r="X3568" s="80"/>
    </row>
    <row r="3569" spans="6:24">
      <c r="F3569" s="91"/>
      <c r="G3569" s="91"/>
      <c r="M3569" s="91"/>
      <c r="T3569" s="91"/>
      <c r="X3569" s="80"/>
    </row>
    <row r="3570" spans="6:24">
      <c r="F3570" s="91"/>
      <c r="G3570" s="91"/>
      <c r="M3570" s="91"/>
      <c r="T3570" s="91"/>
      <c r="X3570" s="80"/>
    </row>
    <row r="3571" spans="6:24">
      <c r="F3571" s="91"/>
      <c r="G3571" s="91"/>
      <c r="M3571" s="91"/>
      <c r="T3571" s="91"/>
      <c r="X3571" s="80"/>
    </row>
    <row r="3572" spans="6:24">
      <c r="F3572" s="91"/>
      <c r="G3572" s="91"/>
      <c r="M3572" s="91"/>
      <c r="T3572" s="91"/>
      <c r="X3572" s="80"/>
    </row>
    <row r="3573" spans="6:24">
      <c r="F3573" s="91"/>
      <c r="G3573" s="91"/>
      <c r="M3573" s="91"/>
      <c r="T3573" s="91"/>
      <c r="X3573" s="80"/>
    </row>
    <row r="3574" spans="6:24">
      <c r="F3574" s="91"/>
      <c r="G3574" s="91"/>
      <c r="M3574" s="91"/>
      <c r="T3574" s="91"/>
      <c r="X3574" s="80"/>
    </row>
    <row r="3575" spans="6:24">
      <c r="F3575" s="91"/>
      <c r="G3575" s="91"/>
      <c r="M3575" s="91"/>
      <c r="T3575" s="91"/>
      <c r="X3575" s="80"/>
    </row>
    <row r="3576" spans="6:24">
      <c r="F3576" s="91"/>
      <c r="G3576" s="91"/>
      <c r="M3576" s="91"/>
      <c r="T3576" s="91"/>
      <c r="X3576" s="80"/>
    </row>
    <row r="3577" spans="6:24">
      <c r="F3577" s="91"/>
      <c r="G3577" s="91"/>
      <c r="M3577" s="91"/>
      <c r="T3577" s="91"/>
      <c r="X3577" s="80"/>
    </row>
    <row r="3578" spans="6:24">
      <c r="F3578" s="91"/>
      <c r="G3578" s="91"/>
      <c r="M3578" s="91"/>
      <c r="T3578" s="91"/>
      <c r="X3578" s="80"/>
    </row>
    <row r="3579" spans="6:24">
      <c r="F3579" s="91"/>
      <c r="G3579" s="91"/>
      <c r="T3579" s="91"/>
      <c r="X3579" s="80"/>
    </row>
    <row r="3580" spans="6:24">
      <c r="F3580" s="91"/>
      <c r="G3580" s="91"/>
      <c r="T3580" s="91"/>
      <c r="X3580" s="80"/>
    </row>
    <row r="3581" spans="6:24">
      <c r="F3581" s="91"/>
      <c r="G3581" s="91"/>
      <c r="T3581" s="91"/>
      <c r="X3581" s="80"/>
    </row>
    <row r="3582" spans="6:24">
      <c r="F3582" s="91"/>
      <c r="G3582" s="91"/>
      <c r="T3582" s="91"/>
      <c r="X3582" s="80"/>
    </row>
    <row r="3583" spans="6:24">
      <c r="F3583" s="91"/>
      <c r="G3583" s="91"/>
      <c r="T3583" s="91"/>
      <c r="X3583" s="80"/>
    </row>
    <row r="3584" spans="6:24">
      <c r="F3584" s="91"/>
      <c r="G3584" s="91"/>
      <c r="T3584" s="91"/>
      <c r="X3584" s="80"/>
    </row>
    <row r="3585" spans="6:24">
      <c r="F3585" s="91"/>
      <c r="G3585" s="91"/>
      <c r="T3585" s="91"/>
      <c r="X3585" s="80"/>
    </row>
    <row r="3586" spans="6:24">
      <c r="F3586" s="91"/>
      <c r="G3586" s="91"/>
      <c r="T3586" s="91"/>
      <c r="X3586" s="80"/>
    </row>
    <row r="3587" spans="6:24">
      <c r="F3587" s="91"/>
      <c r="G3587" s="91"/>
      <c r="T3587" s="91"/>
      <c r="X3587" s="80"/>
    </row>
    <row r="3588" spans="6:24">
      <c r="F3588" s="91"/>
      <c r="G3588" s="91"/>
      <c r="T3588" s="91"/>
      <c r="X3588" s="80"/>
    </row>
    <row r="3589" spans="6:24">
      <c r="F3589" s="91"/>
      <c r="G3589" s="91"/>
      <c r="T3589" s="91"/>
      <c r="X3589" s="80"/>
    </row>
    <row r="3590" spans="6:24">
      <c r="F3590" s="91"/>
      <c r="G3590" s="91"/>
      <c r="T3590" s="91"/>
      <c r="X3590" s="80"/>
    </row>
    <row r="3591" spans="6:24">
      <c r="F3591" s="91"/>
      <c r="G3591" s="91"/>
      <c r="T3591" s="91"/>
      <c r="X3591" s="80"/>
    </row>
    <row r="3592" spans="6:24">
      <c r="F3592" s="91"/>
      <c r="G3592" s="91"/>
      <c r="T3592" s="91"/>
      <c r="X3592" s="80"/>
    </row>
    <row r="3593" spans="6:24">
      <c r="F3593" s="91"/>
      <c r="G3593" s="91"/>
      <c r="T3593" s="91"/>
      <c r="X3593" s="80"/>
    </row>
    <row r="3594" spans="6:24">
      <c r="F3594" s="91"/>
      <c r="G3594" s="91"/>
      <c r="T3594" s="91"/>
      <c r="X3594" s="80"/>
    </row>
    <row r="3595" spans="6:24">
      <c r="F3595" s="91"/>
      <c r="G3595" s="91"/>
      <c r="T3595" s="91"/>
      <c r="X3595" s="80"/>
    </row>
    <row r="3596" spans="6:24">
      <c r="F3596" s="91"/>
      <c r="G3596" s="91"/>
      <c r="T3596" s="91"/>
      <c r="X3596" s="80"/>
    </row>
    <row r="3597" spans="6:24">
      <c r="F3597" s="91"/>
      <c r="G3597" s="91"/>
      <c r="T3597" s="91"/>
      <c r="X3597" s="80"/>
    </row>
    <row r="3598" spans="6:24">
      <c r="F3598" s="91"/>
      <c r="G3598" s="91"/>
      <c r="T3598" s="91"/>
      <c r="X3598" s="80"/>
    </row>
    <row r="3599" spans="6:24">
      <c r="F3599" s="91"/>
      <c r="G3599" s="91"/>
      <c r="M3599" s="66"/>
      <c r="T3599" s="91"/>
      <c r="X3599" s="80"/>
    </row>
    <row r="3600" spans="6:24">
      <c r="F3600" s="91"/>
      <c r="G3600" s="91"/>
      <c r="M3600" s="67"/>
      <c r="T3600" s="91"/>
      <c r="X3600" s="80"/>
    </row>
    <row r="3601" spans="6:24">
      <c r="F3601" s="91"/>
      <c r="G3601" s="91"/>
      <c r="M3601" s="65"/>
      <c r="T3601" s="91"/>
      <c r="X3601" s="80"/>
    </row>
    <row r="3602" spans="6:24">
      <c r="F3602" s="91"/>
      <c r="G3602" s="91"/>
      <c r="M3602" s="64"/>
      <c r="T3602" s="91"/>
      <c r="X3602" s="80"/>
    </row>
    <row r="3603" spans="6:24">
      <c r="F3603" s="91"/>
      <c r="G3603" s="91"/>
      <c r="M3603" s="66"/>
      <c r="T3603" s="91"/>
      <c r="X3603" s="80"/>
    </row>
    <row r="3604" spans="6:24">
      <c r="F3604" s="91"/>
      <c r="G3604" s="91"/>
      <c r="M3604" s="67"/>
      <c r="T3604" s="91"/>
      <c r="X3604" s="80"/>
    </row>
    <row r="3605" spans="6:24">
      <c r="F3605" s="91"/>
      <c r="G3605" s="91"/>
      <c r="M3605" s="68"/>
      <c r="T3605" s="91"/>
      <c r="X3605" s="80"/>
    </row>
    <row r="3606" spans="6:24">
      <c r="F3606" s="91"/>
      <c r="G3606" s="91"/>
      <c r="M3606" s="69"/>
      <c r="T3606" s="91"/>
      <c r="X3606" s="80"/>
    </row>
    <row r="3607" spans="6:24">
      <c r="F3607" s="91"/>
      <c r="G3607" s="91"/>
      <c r="M3607" s="65"/>
      <c r="T3607" s="91"/>
      <c r="X3607" s="80"/>
    </row>
    <row r="3608" spans="6:24">
      <c r="F3608" s="91"/>
      <c r="G3608" s="91"/>
      <c r="M3608" s="65"/>
      <c r="T3608" s="91"/>
      <c r="X3608" s="80"/>
    </row>
    <row r="3609" spans="6:24">
      <c r="F3609" s="91"/>
      <c r="G3609" s="91"/>
      <c r="M3609" s="64"/>
      <c r="T3609" s="91"/>
      <c r="X3609" s="80"/>
    </row>
    <row r="3610" spans="6:24">
      <c r="F3610" s="91"/>
      <c r="G3610" s="91"/>
      <c r="M3610" s="91"/>
      <c r="T3610" s="91"/>
      <c r="X3610" s="80"/>
    </row>
    <row r="3611" spans="6:24">
      <c r="F3611" s="91"/>
      <c r="G3611" s="91"/>
      <c r="M3611" s="91"/>
      <c r="T3611" s="91"/>
      <c r="X3611" s="80"/>
    </row>
    <row r="3612" spans="6:24">
      <c r="F3612" s="91"/>
      <c r="G3612" s="91"/>
      <c r="M3612" s="91"/>
      <c r="T3612" s="91"/>
      <c r="X3612" s="80"/>
    </row>
    <row r="3613" spans="6:24">
      <c r="F3613" s="91"/>
      <c r="G3613" s="91"/>
      <c r="M3613" s="91"/>
      <c r="T3613" s="91"/>
      <c r="X3613" s="80"/>
    </row>
    <row r="3614" spans="6:24">
      <c r="F3614" s="91"/>
      <c r="G3614" s="91"/>
      <c r="M3614" s="91"/>
      <c r="T3614" s="91"/>
      <c r="X3614" s="80"/>
    </row>
    <row r="3615" spans="6:24">
      <c r="F3615" s="91"/>
      <c r="G3615" s="91"/>
      <c r="M3615" s="91"/>
      <c r="T3615" s="91"/>
      <c r="X3615" s="80"/>
    </row>
    <row r="3616" spans="6:24">
      <c r="F3616" s="91"/>
      <c r="G3616" s="91"/>
      <c r="M3616" s="91"/>
      <c r="T3616" s="91"/>
      <c r="X3616" s="80"/>
    </row>
    <row r="3617" spans="6:24">
      <c r="F3617" s="91"/>
      <c r="G3617" s="91"/>
      <c r="M3617" s="91"/>
      <c r="T3617" s="91"/>
      <c r="X3617" s="80"/>
    </row>
    <row r="3618" spans="6:24">
      <c r="F3618" s="91"/>
      <c r="G3618" s="91"/>
      <c r="M3618" s="91"/>
      <c r="T3618" s="91"/>
      <c r="X3618" s="80"/>
    </row>
    <row r="3619" spans="6:24">
      <c r="F3619" s="91"/>
      <c r="G3619" s="91"/>
      <c r="M3619" s="91"/>
      <c r="T3619" s="91"/>
      <c r="X3619" s="80"/>
    </row>
    <row r="3620" spans="6:24">
      <c r="F3620" s="91"/>
      <c r="G3620" s="91"/>
      <c r="M3620" s="91"/>
      <c r="T3620" s="91"/>
      <c r="X3620" s="80"/>
    </row>
    <row r="3621" spans="6:24">
      <c r="F3621" s="91"/>
      <c r="G3621" s="91"/>
      <c r="M3621" s="91"/>
      <c r="T3621" s="91"/>
      <c r="X3621" s="80"/>
    </row>
    <row r="3622" spans="6:24">
      <c r="F3622" s="91"/>
      <c r="G3622" s="91"/>
      <c r="M3622" s="91"/>
      <c r="T3622" s="91"/>
      <c r="X3622" s="80"/>
    </row>
    <row r="3623" spans="6:24">
      <c r="F3623" s="91"/>
      <c r="G3623" s="91"/>
      <c r="M3623" s="91"/>
      <c r="T3623" s="91"/>
      <c r="X3623" s="80"/>
    </row>
    <row r="3624" spans="6:24">
      <c r="F3624" s="91"/>
      <c r="G3624" s="91"/>
      <c r="M3624" s="91"/>
      <c r="T3624" s="91"/>
      <c r="X3624" s="80"/>
    </row>
    <row r="3625" spans="6:24">
      <c r="F3625" s="91"/>
      <c r="G3625" s="91"/>
      <c r="M3625" s="91"/>
      <c r="T3625" s="91"/>
      <c r="X3625" s="80"/>
    </row>
    <row r="3626" spans="6:24">
      <c r="F3626" s="91"/>
      <c r="G3626" s="91"/>
      <c r="M3626" s="91"/>
      <c r="T3626" s="91"/>
      <c r="X3626" s="80"/>
    </row>
    <row r="3627" spans="6:24">
      <c r="F3627" s="91"/>
      <c r="G3627" s="91"/>
      <c r="T3627" s="91"/>
      <c r="X3627" s="80"/>
    </row>
    <row r="3628" spans="6:24">
      <c r="F3628" s="91"/>
      <c r="G3628" s="91"/>
      <c r="M3628" s="91"/>
      <c r="T3628" s="91"/>
      <c r="X3628" s="80"/>
    </row>
    <row r="3629" spans="6:24">
      <c r="F3629" s="91"/>
      <c r="G3629" s="91"/>
      <c r="T3629" s="91"/>
      <c r="X3629" s="80"/>
    </row>
    <row r="3630" spans="6:24">
      <c r="F3630" s="91"/>
      <c r="G3630" s="91"/>
      <c r="M3630" s="91"/>
      <c r="T3630" s="91"/>
      <c r="X3630" s="80"/>
    </row>
    <row r="3631" spans="6:24">
      <c r="F3631" s="91"/>
      <c r="G3631" s="91"/>
      <c r="M3631" s="91"/>
      <c r="T3631" s="91"/>
      <c r="X3631" s="80"/>
    </row>
    <row r="3632" spans="6:24">
      <c r="F3632" s="91"/>
      <c r="G3632" s="91"/>
      <c r="M3632" s="91"/>
      <c r="T3632" s="91"/>
      <c r="X3632" s="80"/>
    </row>
    <row r="3633" spans="6:24">
      <c r="F3633" s="91"/>
      <c r="G3633" s="91"/>
      <c r="M3633" s="91"/>
      <c r="T3633" s="91"/>
      <c r="X3633" s="80"/>
    </row>
    <row r="3634" spans="6:24">
      <c r="F3634" s="91"/>
      <c r="G3634" s="91"/>
      <c r="M3634" s="91"/>
      <c r="T3634" s="91"/>
      <c r="X3634" s="80"/>
    </row>
    <row r="3635" spans="6:24">
      <c r="F3635" s="91"/>
      <c r="G3635" s="91"/>
      <c r="M3635" s="91"/>
      <c r="T3635" s="91"/>
      <c r="X3635" s="80"/>
    </row>
    <row r="3636" spans="6:24">
      <c r="F3636" s="91"/>
      <c r="G3636" s="91"/>
      <c r="M3636" s="91"/>
      <c r="T3636" s="91"/>
      <c r="X3636" s="80"/>
    </row>
    <row r="3637" spans="6:24">
      <c r="F3637" s="91"/>
      <c r="G3637" s="91"/>
      <c r="M3637" s="91"/>
      <c r="T3637" s="91"/>
      <c r="X3637" s="80"/>
    </row>
    <row r="3638" spans="6:24">
      <c r="F3638" s="91"/>
      <c r="G3638" s="91"/>
      <c r="M3638" s="91"/>
      <c r="T3638" s="91"/>
      <c r="X3638" s="80"/>
    </row>
    <row r="3639" spans="6:24">
      <c r="F3639" s="91"/>
      <c r="G3639" s="91"/>
      <c r="M3639" s="91"/>
      <c r="T3639" s="91"/>
      <c r="X3639" s="80"/>
    </row>
    <row r="3640" spans="6:24">
      <c r="F3640" s="91"/>
      <c r="G3640" s="91"/>
      <c r="M3640" s="91"/>
      <c r="T3640" s="91"/>
      <c r="X3640" s="80"/>
    </row>
    <row r="3641" spans="6:24">
      <c r="F3641" s="91"/>
      <c r="G3641" s="91"/>
      <c r="M3641" s="91"/>
      <c r="T3641" s="91"/>
      <c r="X3641" s="80"/>
    </row>
    <row r="3642" spans="6:24">
      <c r="F3642" s="91"/>
      <c r="G3642" s="91"/>
      <c r="M3642" s="91"/>
      <c r="T3642" s="91"/>
      <c r="X3642" s="80"/>
    </row>
    <row r="3643" spans="6:24">
      <c r="F3643" s="91"/>
      <c r="G3643" s="91"/>
      <c r="T3643" s="91"/>
      <c r="X3643" s="80"/>
    </row>
    <row r="3644" spans="6:24">
      <c r="F3644" s="91"/>
      <c r="G3644" s="91"/>
      <c r="M3644" s="91"/>
      <c r="T3644" s="91"/>
      <c r="X3644" s="80"/>
    </row>
    <row r="3645" spans="6:24">
      <c r="F3645" s="91"/>
      <c r="G3645" s="91"/>
      <c r="T3645" s="91"/>
      <c r="X3645" s="80"/>
    </row>
    <row r="3646" spans="6:24">
      <c r="F3646" s="91"/>
      <c r="G3646" s="91"/>
      <c r="M3646" s="91"/>
      <c r="T3646" s="91"/>
      <c r="X3646" s="80"/>
    </row>
    <row r="3647" spans="6:24">
      <c r="F3647" s="91"/>
      <c r="G3647" s="91"/>
      <c r="M3647" s="91"/>
      <c r="T3647" s="91"/>
      <c r="X3647" s="80"/>
    </row>
    <row r="3648" spans="6:24">
      <c r="F3648" s="91"/>
      <c r="G3648" s="91"/>
      <c r="M3648" s="91"/>
      <c r="T3648" s="91"/>
      <c r="X3648" s="80"/>
    </row>
    <row r="3649" spans="6:24">
      <c r="F3649" s="91"/>
      <c r="G3649" s="91"/>
      <c r="M3649" s="91"/>
      <c r="T3649" s="91"/>
      <c r="X3649" s="80"/>
    </row>
    <row r="3650" spans="6:24">
      <c r="F3650" s="91"/>
      <c r="G3650" s="91"/>
      <c r="M3650" s="91"/>
      <c r="T3650" s="91"/>
      <c r="X3650" s="80"/>
    </row>
    <row r="3651" spans="6:24">
      <c r="F3651" s="91"/>
      <c r="G3651" s="91"/>
      <c r="M3651" s="91"/>
      <c r="T3651" s="91"/>
      <c r="X3651" s="80"/>
    </row>
    <row r="3652" spans="6:24">
      <c r="F3652" s="91"/>
      <c r="G3652" s="91"/>
      <c r="M3652" s="91"/>
      <c r="T3652" s="91"/>
      <c r="X3652" s="80"/>
    </row>
    <row r="3653" spans="6:24">
      <c r="F3653" s="91"/>
      <c r="G3653" s="91"/>
      <c r="M3653" s="91"/>
      <c r="T3653" s="91"/>
      <c r="X3653" s="80"/>
    </row>
    <row r="3654" spans="6:24">
      <c r="F3654" s="91"/>
      <c r="G3654" s="91"/>
      <c r="T3654" s="91"/>
      <c r="X3654" s="80"/>
    </row>
    <row r="3655" spans="6:24">
      <c r="F3655" s="91"/>
      <c r="G3655" s="91"/>
      <c r="M3655" s="91"/>
      <c r="T3655" s="91"/>
      <c r="X3655" s="80"/>
    </row>
    <row r="3656" spans="6:24">
      <c r="F3656" s="91"/>
      <c r="G3656" s="91"/>
      <c r="M3656" s="91"/>
      <c r="T3656" s="91"/>
      <c r="X3656" s="80"/>
    </row>
    <row r="3657" spans="6:24">
      <c r="F3657" s="91"/>
      <c r="G3657" s="91"/>
      <c r="M3657" s="91"/>
      <c r="T3657" s="91"/>
      <c r="X3657" s="80"/>
    </row>
    <row r="3658" spans="6:24">
      <c r="F3658" s="91"/>
      <c r="G3658" s="91"/>
      <c r="M3658" s="91"/>
      <c r="T3658" s="91"/>
      <c r="X3658" s="80"/>
    </row>
    <row r="3659" spans="6:24">
      <c r="F3659" s="91"/>
      <c r="G3659" s="91"/>
      <c r="M3659" s="91"/>
      <c r="T3659" s="91"/>
      <c r="X3659" s="80"/>
    </row>
    <row r="3660" spans="6:24">
      <c r="F3660" s="91"/>
      <c r="G3660" s="91"/>
      <c r="M3660" s="91"/>
      <c r="T3660" s="91"/>
      <c r="X3660" s="80"/>
    </row>
    <row r="3661" spans="6:24">
      <c r="F3661" s="91"/>
      <c r="G3661" s="91"/>
      <c r="M3661" s="91"/>
      <c r="T3661" s="91"/>
      <c r="X3661" s="80"/>
    </row>
    <row r="3662" spans="6:24">
      <c r="F3662" s="91"/>
      <c r="G3662" s="91"/>
      <c r="M3662" s="91"/>
      <c r="T3662" s="91"/>
      <c r="X3662" s="80"/>
    </row>
    <row r="3663" spans="6:24">
      <c r="F3663" s="91"/>
      <c r="G3663" s="91"/>
      <c r="M3663" s="91"/>
      <c r="T3663" s="91"/>
      <c r="X3663" s="80"/>
    </row>
    <row r="3664" spans="6:24">
      <c r="F3664" s="91"/>
      <c r="G3664" s="91"/>
      <c r="M3664" s="91"/>
      <c r="T3664" s="91"/>
      <c r="X3664" s="80"/>
    </row>
    <row r="3665" spans="6:24">
      <c r="F3665" s="91"/>
      <c r="G3665" s="91"/>
      <c r="M3665" s="91"/>
      <c r="T3665" s="91"/>
      <c r="X3665" s="80"/>
    </row>
    <row r="3666" spans="6:24">
      <c r="F3666" s="91"/>
      <c r="G3666" s="91"/>
      <c r="M3666" s="91"/>
      <c r="T3666" s="91"/>
      <c r="X3666" s="80"/>
    </row>
    <row r="3667" spans="6:24">
      <c r="F3667" s="91"/>
      <c r="G3667" s="91"/>
      <c r="M3667" s="91"/>
      <c r="T3667" s="91"/>
      <c r="X3667" s="80"/>
    </row>
    <row r="3668" spans="6:24">
      <c r="F3668" s="91"/>
      <c r="G3668" s="91"/>
      <c r="M3668" s="91"/>
      <c r="T3668" s="91"/>
      <c r="X3668" s="80"/>
    </row>
    <row r="3669" spans="6:24">
      <c r="F3669" s="91"/>
      <c r="G3669" s="91"/>
      <c r="M3669" s="91"/>
      <c r="T3669" s="91"/>
      <c r="X3669" s="80"/>
    </row>
    <row r="3670" spans="6:24">
      <c r="F3670" s="91"/>
      <c r="G3670" s="91"/>
      <c r="M3670" s="91"/>
      <c r="T3670" s="91"/>
      <c r="X3670" s="80"/>
    </row>
    <row r="3671" spans="6:24">
      <c r="F3671" s="91"/>
      <c r="G3671" s="91"/>
      <c r="M3671" s="91"/>
      <c r="T3671" s="91"/>
      <c r="X3671" s="80"/>
    </row>
    <row r="3672" spans="6:24">
      <c r="F3672" s="91"/>
      <c r="G3672" s="91"/>
      <c r="M3672" s="91"/>
      <c r="T3672" s="91"/>
      <c r="X3672" s="80"/>
    </row>
    <row r="3673" spans="6:24">
      <c r="F3673" s="91"/>
      <c r="G3673" s="91"/>
      <c r="M3673" s="91"/>
      <c r="T3673" s="91"/>
      <c r="X3673" s="80"/>
    </row>
    <row r="3674" spans="6:24">
      <c r="F3674" s="91"/>
      <c r="G3674" s="91"/>
      <c r="M3674" s="91"/>
      <c r="T3674" s="91"/>
      <c r="X3674" s="80"/>
    </row>
    <row r="3675" spans="6:24">
      <c r="F3675" s="91"/>
      <c r="G3675" s="91"/>
      <c r="M3675" s="91"/>
      <c r="T3675" s="91"/>
      <c r="X3675" s="80"/>
    </row>
    <row r="3676" spans="6:24">
      <c r="F3676" s="91"/>
      <c r="G3676" s="91"/>
      <c r="M3676" s="91"/>
      <c r="T3676" s="91"/>
      <c r="X3676" s="80"/>
    </row>
    <row r="3677" spans="6:24">
      <c r="F3677" s="91"/>
      <c r="G3677" s="91"/>
      <c r="T3677" s="91"/>
      <c r="X3677" s="80"/>
    </row>
    <row r="3678" spans="6:24">
      <c r="F3678" s="91"/>
      <c r="G3678" s="91"/>
      <c r="T3678" s="91"/>
      <c r="X3678" s="80"/>
    </row>
    <row r="3679" spans="6:24">
      <c r="F3679" s="91"/>
      <c r="G3679" s="91"/>
      <c r="T3679" s="91"/>
      <c r="X3679" s="80"/>
    </row>
    <row r="3680" spans="6:24">
      <c r="F3680" s="91"/>
      <c r="G3680" s="91"/>
      <c r="T3680" s="91"/>
      <c r="X3680" s="80"/>
    </row>
    <row r="3681" spans="6:24">
      <c r="F3681" s="91"/>
      <c r="G3681" s="91"/>
      <c r="T3681" s="91"/>
      <c r="X3681" s="80"/>
    </row>
    <row r="3682" spans="6:24">
      <c r="F3682" s="91"/>
      <c r="G3682" s="91"/>
      <c r="T3682" s="91"/>
      <c r="X3682" s="80"/>
    </row>
    <row r="3683" spans="6:24">
      <c r="F3683" s="91"/>
      <c r="G3683" s="91"/>
      <c r="T3683" s="91"/>
      <c r="X3683" s="80"/>
    </row>
    <row r="3684" spans="6:24">
      <c r="F3684" s="91"/>
      <c r="G3684" s="91"/>
      <c r="T3684" s="91"/>
      <c r="X3684" s="80"/>
    </row>
    <row r="3685" spans="6:24">
      <c r="F3685" s="91"/>
      <c r="G3685" s="91"/>
      <c r="T3685" s="91"/>
      <c r="X3685" s="80"/>
    </row>
    <row r="3686" spans="6:24">
      <c r="F3686" s="91"/>
      <c r="G3686" s="91"/>
      <c r="T3686" s="91"/>
      <c r="X3686" s="80"/>
    </row>
    <row r="3687" spans="6:24">
      <c r="F3687" s="91"/>
      <c r="G3687" s="91"/>
      <c r="T3687" s="91"/>
      <c r="X3687" s="80"/>
    </row>
    <row r="3688" spans="6:24">
      <c r="F3688" s="91"/>
      <c r="G3688" s="91"/>
      <c r="T3688" s="91"/>
      <c r="X3688" s="80"/>
    </row>
    <row r="3689" spans="6:24">
      <c r="F3689" s="91"/>
      <c r="G3689" s="91"/>
      <c r="T3689" s="91"/>
      <c r="X3689" s="80"/>
    </row>
    <row r="3690" spans="6:24">
      <c r="F3690" s="91"/>
      <c r="G3690" s="91"/>
      <c r="T3690" s="91"/>
      <c r="X3690" s="80"/>
    </row>
    <row r="3691" spans="6:24">
      <c r="F3691" s="91"/>
      <c r="G3691" s="91"/>
      <c r="T3691" s="91"/>
      <c r="X3691" s="80"/>
    </row>
    <row r="3692" spans="6:24">
      <c r="F3692" s="91"/>
      <c r="G3692" s="91"/>
      <c r="T3692" s="91"/>
      <c r="X3692" s="80"/>
    </row>
    <row r="3693" spans="6:24">
      <c r="F3693" s="91"/>
      <c r="G3693" s="91"/>
      <c r="T3693" s="91"/>
      <c r="X3693" s="80"/>
    </row>
    <row r="3694" spans="6:24">
      <c r="F3694" s="91"/>
      <c r="G3694" s="91"/>
      <c r="T3694" s="91"/>
      <c r="X3694" s="80"/>
    </row>
    <row r="3695" spans="6:24">
      <c r="F3695" s="91"/>
      <c r="G3695" s="91"/>
      <c r="T3695" s="91"/>
      <c r="X3695" s="80"/>
    </row>
    <row r="3696" spans="6:24">
      <c r="F3696" s="91"/>
      <c r="G3696" s="91"/>
      <c r="T3696" s="91"/>
      <c r="X3696" s="80"/>
    </row>
    <row r="3697" spans="6:24">
      <c r="F3697" s="91"/>
      <c r="G3697" s="91"/>
      <c r="M3697" s="66"/>
      <c r="T3697" s="91"/>
      <c r="X3697" s="80"/>
    </row>
    <row r="3698" spans="6:24">
      <c r="F3698" s="91"/>
      <c r="G3698" s="91"/>
      <c r="M3698" s="67"/>
      <c r="T3698" s="91"/>
      <c r="X3698" s="80"/>
    </row>
    <row r="3699" spans="6:24">
      <c r="F3699" s="91"/>
      <c r="G3699" s="91"/>
      <c r="M3699" s="65"/>
      <c r="T3699" s="91"/>
      <c r="X3699" s="80"/>
    </row>
    <row r="3700" spans="6:24">
      <c r="F3700" s="91"/>
      <c r="G3700" s="91"/>
      <c r="M3700" s="64"/>
      <c r="T3700" s="91"/>
      <c r="X3700" s="80"/>
    </row>
    <row r="3701" spans="6:24">
      <c r="F3701" s="91"/>
      <c r="G3701" s="91"/>
      <c r="M3701" s="66"/>
      <c r="T3701" s="91"/>
      <c r="X3701" s="80"/>
    </row>
    <row r="3702" spans="6:24">
      <c r="F3702" s="91"/>
      <c r="G3702" s="91"/>
      <c r="M3702" s="67"/>
      <c r="T3702" s="91"/>
      <c r="X3702" s="80"/>
    </row>
    <row r="3703" spans="6:24">
      <c r="F3703" s="91"/>
      <c r="G3703" s="91"/>
      <c r="M3703" s="68"/>
      <c r="T3703" s="91"/>
      <c r="X3703" s="80"/>
    </row>
    <row r="3704" spans="6:24">
      <c r="F3704" s="91"/>
      <c r="G3704" s="91"/>
      <c r="M3704" s="69"/>
      <c r="T3704" s="91"/>
      <c r="X3704" s="80"/>
    </row>
    <row r="3705" spans="6:24">
      <c r="F3705" s="91"/>
      <c r="G3705" s="91"/>
      <c r="M3705" s="65"/>
      <c r="T3705" s="91"/>
      <c r="X3705" s="80"/>
    </row>
    <row r="3706" spans="6:24">
      <c r="F3706" s="91"/>
      <c r="G3706" s="91"/>
      <c r="M3706" s="65"/>
      <c r="T3706" s="91"/>
      <c r="X3706" s="80"/>
    </row>
    <row r="3707" spans="6:24">
      <c r="F3707" s="91"/>
      <c r="G3707" s="91"/>
      <c r="M3707" s="64"/>
      <c r="T3707" s="91"/>
      <c r="X3707" s="80"/>
    </row>
    <row r="3708" spans="6:24">
      <c r="F3708" s="91"/>
      <c r="G3708" s="91"/>
      <c r="M3708" s="91"/>
      <c r="T3708" s="91"/>
      <c r="X3708" s="80"/>
    </row>
    <row r="3709" spans="6:24">
      <c r="F3709" s="91"/>
      <c r="G3709" s="91"/>
      <c r="M3709" s="91"/>
      <c r="T3709" s="91"/>
      <c r="X3709" s="80"/>
    </row>
    <row r="3710" spans="6:24">
      <c r="F3710" s="91"/>
      <c r="G3710" s="91"/>
      <c r="M3710" s="91"/>
      <c r="T3710" s="91"/>
      <c r="X3710" s="80"/>
    </row>
    <row r="3711" spans="6:24">
      <c r="F3711" s="91"/>
      <c r="G3711" s="91"/>
      <c r="M3711" s="91"/>
      <c r="T3711" s="91"/>
      <c r="X3711" s="80"/>
    </row>
    <row r="3712" spans="6:24">
      <c r="F3712" s="91"/>
      <c r="G3712" s="91"/>
      <c r="M3712" s="91"/>
      <c r="T3712" s="91"/>
      <c r="X3712" s="80"/>
    </row>
    <row r="3713" spans="6:24">
      <c r="F3713" s="91"/>
      <c r="G3713" s="91"/>
      <c r="M3713" s="91"/>
      <c r="T3713" s="91"/>
      <c r="X3713" s="80"/>
    </row>
    <row r="3714" spans="6:24">
      <c r="F3714" s="91"/>
      <c r="G3714" s="91"/>
      <c r="M3714" s="91"/>
      <c r="T3714" s="91"/>
      <c r="X3714" s="80"/>
    </row>
    <row r="3715" spans="6:24">
      <c r="F3715" s="91"/>
      <c r="G3715" s="91"/>
      <c r="M3715" s="91"/>
      <c r="T3715" s="91"/>
      <c r="X3715" s="80"/>
    </row>
    <row r="3716" spans="6:24">
      <c r="F3716" s="91"/>
      <c r="G3716" s="91"/>
      <c r="M3716" s="91"/>
      <c r="T3716" s="91"/>
      <c r="X3716" s="80"/>
    </row>
    <row r="3717" spans="6:24">
      <c r="F3717" s="91"/>
      <c r="G3717" s="91"/>
      <c r="M3717" s="91"/>
      <c r="T3717" s="91"/>
      <c r="X3717" s="80"/>
    </row>
    <row r="3718" spans="6:24">
      <c r="F3718" s="91"/>
      <c r="G3718" s="91"/>
      <c r="M3718" s="91"/>
      <c r="T3718" s="91"/>
      <c r="X3718" s="80"/>
    </row>
    <row r="3719" spans="6:24">
      <c r="F3719" s="91"/>
      <c r="G3719" s="91"/>
      <c r="M3719" s="91"/>
      <c r="T3719" s="91"/>
      <c r="X3719" s="80"/>
    </row>
    <row r="3720" spans="6:24">
      <c r="F3720" s="91"/>
      <c r="G3720" s="91"/>
      <c r="M3720" s="91"/>
      <c r="T3720" s="91"/>
      <c r="X3720" s="80"/>
    </row>
    <row r="3721" spans="6:24">
      <c r="F3721" s="91"/>
      <c r="G3721" s="91"/>
      <c r="M3721" s="91"/>
      <c r="T3721" s="91"/>
      <c r="X3721" s="80"/>
    </row>
    <row r="3722" spans="6:24">
      <c r="F3722" s="91"/>
      <c r="G3722" s="91"/>
      <c r="M3722" s="91"/>
      <c r="T3722" s="91"/>
      <c r="X3722" s="80"/>
    </row>
    <row r="3723" spans="6:24">
      <c r="F3723" s="91"/>
      <c r="G3723" s="91"/>
      <c r="M3723" s="91"/>
      <c r="T3723" s="91"/>
      <c r="X3723" s="80"/>
    </row>
    <row r="3724" spans="6:24">
      <c r="F3724" s="91"/>
      <c r="G3724" s="91"/>
      <c r="M3724" s="91"/>
      <c r="T3724" s="91"/>
      <c r="X3724" s="80"/>
    </row>
    <row r="3725" spans="6:24">
      <c r="F3725" s="91"/>
      <c r="G3725" s="91"/>
      <c r="T3725" s="91"/>
      <c r="X3725" s="80"/>
    </row>
    <row r="3726" spans="6:24">
      <c r="F3726" s="91"/>
      <c r="G3726" s="91"/>
      <c r="M3726" s="91"/>
      <c r="T3726" s="91"/>
      <c r="X3726" s="80"/>
    </row>
    <row r="3727" spans="6:24">
      <c r="F3727" s="91"/>
      <c r="G3727" s="91"/>
      <c r="T3727" s="91"/>
      <c r="X3727" s="80"/>
    </row>
    <row r="3728" spans="6:24">
      <c r="F3728" s="91"/>
      <c r="G3728" s="91"/>
      <c r="M3728" s="91"/>
      <c r="T3728" s="91"/>
      <c r="X3728" s="80"/>
    </row>
    <row r="3729" spans="6:24">
      <c r="F3729" s="91"/>
      <c r="G3729" s="91"/>
      <c r="M3729" s="91"/>
      <c r="T3729" s="91"/>
      <c r="X3729" s="80"/>
    </row>
    <row r="3730" spans="6:24">
      <c r="F3730" s="91"/>
      <c r="G3730" s="91"/>
      <c r="M3730" s="91"/>
      <c r="T3730" s="91"/>
      <c r="X3730" s="80"/>
    </row>
    <row r="3731" spans="6:24">
      <c r="F3731" s="91"/>
      <c r="G3731" s="91"/>
      <c r="M3731" s="91"/>
      <c r="T3731" s="91"/>
      <c r="X3731" s="80"/>
    </row>
    <row r="3732" spans="6:24">
      <c r="F3732" s="91"/>
      <c r="G3732" s="91"/>
      <c r="M3732" s="91"/>
      <c r="T3732" s="91"/>
      <c r="X3732" s="80"/>
    </row>
    <row r="3733" spans="6:24">
      <c r="F3733" s="91"/>
      <c r="G3733" s="91"/>
      <c r="M3733" s="91"/>
      <c r="T3733" s="91"/>
      <c r="X3733" s="80"/>
    </row>
    <row r="3734" spans="6:24">
      <c r="F3734" s="91"/>
      <c r="G3734" s="91"/>
      <c r="M3734" s="91"/>
      <c r="T3734" s="91"/>
      <c r="X3734" s="80"/>
    </row>
    <row r="3735" spans="6:24">
      <c r="F3735" s="91"/>
      <c r="G3735" s="91"/>
      <c r="M3735" s="91"/>
      <c r="T3735" s="91"/>
      <c r="X3735" s="80"/>
    </row>
    <row r="3736" spans="6:24">
      <c r="F3736" s="91"/>
      <c r="G3736" s="91"/>
      <c r="M3736" s="91"/>
      <c r="T3736" s="91"/>
      <c r="X3736" s="80"/>
    </row>
    <row r="3737" spans="6:24">
      <c r="F3737" s="91"/>
      <c r="G3737" s="91"/>
      <c r="M3737" s="91"/>
      <c r="T3737" s="91"/>
      <c r="X3737" s="80"/>
    </row>
    <row r="3738" spans="6:24">
      <c r="F3738" s="91"/>
      <c r="G3738" s="91"/>
      <c r="M3738" s="91"/>
      <c r="T3738" s="91"/>
      <c r="X3738" s="80"/>
    </row>
    <row r="3739" spans="6:24">
      <c r="F3739" s="91"/>
      <c r="G3739" s="91"/>
      <c r="M3739" s="91"/>
      <c r="T3739" s="91"/>
      <c r="X3739" s="80"/>
    </row>
    <row r="3740" spans="6:24">
      <c r="F3740" s="91"/>
      <c r="G3740" s="91"/>
      <c r="M3740" s="91"/>
      <c r="T3740" s="91"/>
      <c r="X3740" s="80"/>
    </row>
    <row r="3741" spans="6:24">
      <c r="F3741" s="91"/>
      <c r="G3741" s="91"/>
      <c r="T3741" s="91"/>
      <c r="X3741" s="80"/>
    </row>
    <row r="3742" spans="6:24">
      <c r="F3742" s="91"/>
      <c r="G3742" s="91"/>
      <c r="M3742" s="91"/>
      <c r="T3742" s="91"/>
      <c r="X3742" s="80"/>
    </row>
    <row r="3743" spans="6:24">
      <c r="F3743" s="91"/>
      <c r="G3743" s="91"/>
      <c r="T3743" s="91"/>
      <c r="X3743" s="80"/>
    </row>
    <row r="3744" spans="6:24">
      <c r="F3744" s="91"/>
      <c r="G3744" s="91"/>
      <c r="M3744" s="91"/>
      <c r="T3744" s="91"/>
      <c r="X3744" s="80"/>
    </row>
    <row r="3745" spans="6:24">
      <c r="F3745" s="91"/>
      <c r="G3745" s="91"/>
      <c r="M3745" s="91"/>
      <c r="T3745" s="91"/>
      <c r="X3745" s="80"/>
    </row>
    <row r="3746" spans="6:24">
      <c r="F3746" s="91"/>
      <c r="G3746" s="91"/>
      <c r="M3746" s="91"/>
      <c r="T3746" s="91"/>
      <c r="X3746" s="80"/>
    </row>
    <row r="3747" spans="6:24">
      <c r="F3747" s="91"/>
      <c r="G3747" s="91"/>
      <c r="M3747" s="91"/>
      <c r="T3747" s="91"/>
      <c r="X3747" s="80"/>
    </row>
    <row r="3748" spans="6:24">
      <c r="F3748" s="91"/>
      <c r="G3748" s="91"/>
      <c r="M3748" s="91"/>
      <c r="T3748" s="91"/>
      <c r="X3748" s="80"/>
    </row>
    <row r="3749" spans="6:24">
      <c r="F3749" s="91"/>
      <c r="G3749" s="91"/>
      <c r="M3749" s="91"/>
      <c r="T3749" s="91"/>
      <c r="X3749" s="80"/>
    </row>
    <row r="3750" spans="6:24">
      <c r="F3750" s="91"/>
      <c r="G3750" s="91"/>
      <c r="M3750" s="91"/>
      <c r="T3750" s="91"/>
      <c r="X3750" s="80"/>
    </row>
    <row r="3751" spans="6:24">
      <c r="F3751" s="91"/>
      <c r="G3751" s="91"/>
      <c r="M3751" s="91"/>
      <c r="T3751" s="91"/>
      <c r="X3751" s="80"/>
    </row>
    <row r="3752" spans="6:24">
      <c r="F3752" s="91"/>
      <c r="G3752" s="91"/>
      <c r="T3752" s="91"/>
      <c r="X3752" s="80"/>
    </row>
    <row r="3753" spans="6:24">
      <c r="F3753" s="91"/>
      <c r="G3753" s="91"/>
      <c r="M3753" s="91"/>
      <c r="T3753" s="91"/>
      <c r="X3753" s="80"/>
    </row>
    <row r="3754" spans="6:24">
      <c r="F3754" s="91"/>
      <c r="G3754" s="91"/>
      <c r="M3754" s="91"/>
      <c r="T3754" s="91"/>
      <c r="X3754" s="80"/>
    </row>
    <row r="3755" spans="6:24">
      <c r="F3755" s="91"/>
      <c r="G3755" s="91"/>
      <c r="M3755" s="91"/>
      <c r="T3755" s="91"/>
      <c r="X3755" s="80"/>
    </row>
    <row r="3756" spans="6:24">
      <c r="F3756" s="91"/>
      <c r="G3756" s="91"/>
      <c r="M3756" s="91"/>
      <c r="T3756" s="91"/>
      <c r="X3756" s="80"/>
    </row>
    <row r="3757" spans="6:24">
      <c r="F3757" s="91"/>
      <c r="G3757" s="91"/>
      <c r="M3757" s="91"/>
      <c r="T3757" s="91"/>
      <c r="X3757" s="80"/>
    </row>
    <row r="3758" spans="6:24">
      <c r="F3758" s="91"/>
      <c r="G3758" s="91"/>
      <c r="M3758" s="91"/>
      <c r="T3758" s="91"/>
      <c r="X3758" s="80"/>
    </row>
    <row r="3759" spans="6:24">
      <c r="F3759" s="91"/>
      <c r="G3759" s="91"/>
      <c r="M3759" s="91"/>
      <c r="T3759" s="91"/>
      <c r="X3759" s="80"/>
    </row>
    <row r="3760" spans="6:24">
      <c r="F3760" s="91"/>
      <c r="G3760" s="91"/>
      <c r="M3760" s="91"/>
      <c r="T3760" s="91"/>
      <c r="X3760" s="80"/>
    </row>
    <row r="3761" spans="6:24">
      <c r="F3761" s="91"/>
      <c r="G3761" s="91"/>
      <c r="M3761" s="91"/>
      <c r="T3761" s="91"/>
      <c r="X3761" s="80"/>
    </row>
    <row r="3762" spans="6:24">
      <c r="F3762" s="91"/>
      <c r="G3762" s="91"/>
      <c r="M3762" s="91"/>
      <c r="T3762" s="91"/>
      <c r="X3762" s="80"/>
    </row>
    <row r="3763" spans="6:24">
      <c r="F3763" s="91"/>
      <c r="G3763" s="91"/>
      <c r="M3763" s="91"/>
      <c r="T3763" s="91"/>
      <c r="X3763" s="80"/>
    </row>
    <row r="3764" spans="6:24">
      <c r="F3764" s="91"/>
      <c r="G3764" s="91"/>
      <c r="M3764" s="91"/>
      <c r="T3764" s="91"/>
      <c r="X3764" s="80"/>
    </row>
    <row r="3765" spans="6:24">
      <c r="F3765" s="91"/>
      <c r="G3765" s="91"/>
      <c r="M3765" s="91"/>
      <c r="T3765" s="91"/>
      <c r="X3765" s="80"/>
    </row>
    <row r="3766" spans="6:24">
      <c r="F3766" s="91"/>
      <c r="G3766" s="91"/>
      <c r="M3766" s="91"/>
      <c r="T3766" s="91"/>
      <c r="X3766" s="80"/>
    </row>
    <row r="3767" spans="6:24">
      <c r="F3767" s="91"/>
      <c r="G3767" s="91"/>
      <c r="M3767" s="91"/>
      <c r="T3767" s="91"/>
      <c r="X3767" s="80"/>
    </row>
    <row r="3768" spans="6:24">
      <c r="F3768" s="91"/>
      <c r="G3768" s="91"/>
      <c r="M3768" s="91"/>
      <c r="T3768" s="91"/>
      <c r="X3768" s="80"/>
    </row>
    <row r="3769" spans="6:24">
      <c r="F3769" s="91"/>
      <c r="G3769" s="91"/>
      <c r="M3769" s="91"/>
      <c r="T3769" s="91"/>
      <c r="X3769" s="80"/>
    </row>
    <row r="3770" spans="6:24">
      <c r="F3770" s="91"/>
      <c r="G3770" s="91"/>
      <c r="M3770" s="91"/>
      <c r="T3770" s="91"/>
      <c r="X3770" s="80"/>
    </row>
    <row r="3771" spans="6:24">
      <c r="F3771" s="91"/>
      <c r="G3771" s="91"/>
      <c r="M3771" s="91"/>
      <c r="T3771" s="91"/>
      <c r="X3771" s="80"/>
    </row>
    <row r="3772" spans="6:24">
      <c r="F3772" s="91"/>
      <c r="G3772" s="91"/>
      <c r="M3772" s="91"/>
      <c r="T3772" s="91"/>
      <c r="X3772" s="80"/>
    </row>
    <row r="3773" spans="6:24">
      <c r="F3773" s="91"/>
      <c r="G3773" s="91"/>
      <c r="M3773" s="91"/>
      <c r="T3773" s="91"/>
      <c r="X3773" s="80"/>
    </row>
    <row r="3774" spans="6:24">
      <c r="F3774" s="91"/>
      <c r="G3774" s="91"/>
      <c r="M3774" s="91"/>
      <c r="T3774" s="91"/>
      <c r="X3774" s="80"/>
    </row>
    <row r="3775" spans="6:24">
      <c r="F3775" s="91"/>
      <c r="G3775" s="91"/>
      <c r="T3775" s="91"/>
      <c r="X3775" s="80"/>
    </row>
    <row r="3776" spans="6:24">
      <c r="F3776" s="91"/>
      <c r="G3776" s="91"/>
      <c r="T3776" s="91"/>
      <c r="X3776" s="80"/>
    </row>
    <row r="3777" spans="6:24">
      <c r="F3777" s="91"/>
      <c r="G3777" s="91"/>
      <c r="T3777" s="91"/>
      <c r="X3777" s="80"/>
    </row>
    <row r="3778" spans="6:24">
      <c r="F3778" s="91"/>
      <c r="G3778" s="91"/>
      <c r="T3778" s="91"/>
      <c r="X3778" s="80"/>
    </row>
    <row r="3779" spans="6:24">
      <c r="F3779" s="91"/>
      <c r="G3779" s="91"/>
      <c r="T3779" s="91"/>
      <c r="X3779" s="80"/>
    </row>
    <row r="3780" spans="6:24">
      <c r="F3780" s="91"/>
      <c r="G3780" s="91"/>
      <c r="T3780" s="91"/>
      <c r="X3780" s="80"/>
    </row>
    <row r="3781" spans="6:24">
      <c r="F3781" s="91"/>
      <c r="G3781" s="91"/>
      <c r="T3781" s="91"/>
      <c r="X3781" s="80"/>
    </row>
    <row r="3782" spans="6:24">
      <c r="F3782" s="91"/>
      <c r="G3782" s="91"/>
      <c r="T3782" s="91"/>
      <c r="X3782" s="80"/>
    </row>
    <row r="3783" spans="6:24">
      <c r="F3783" s="91"/>
      <c r="G3783" s="91"/>
      <c r="T3783" s="91"/>
      <c r="X3783" s="80"/>
    </row>
    <row r="3784" spans="6:24">
      <c r="F3784" s="91"/>
      <c r="G3784" s="91"/>
      <c r="T3784" s="91"/>
      <c r="X3784" s="80"/>
    </row>
    <row r="3785" spans="6:24">
      <c r="F3785" s="91"/>
      <c r="G3785" s="91"/>
      <c r="T3785" s="91"/>
      <c r="X3785" s="80"/>
    </row>
    <row r="3786" spans="6:24">
      <c r="F3786" s="91"/>
      <c r="G3786" s="91"/>
      <c r="T3786" s="91"/>
      <c r="X3786" s="80"/>
    </row>
    <row r="3787" spans="6:24">
      <c r="F3787" s="91"/>
      <c r="G3787" s="91"/>
      <c r="T3787" s="91"/>
      <c r="X3787" s="80"/>
    </row>
    <row r="3788" spans="6:24">
      <c r="F3788" s="91"/>
      <c r="G3788" s="91"/>
      <c r="T3788" s="91"/>
      <c r="X3788" s="80"/>
    </row>
    <row r="3789" spans="6:24">
      <c r="F3789" s="91"/>
      <c r="G3789" s="91"/>
      <c r="T3789" s="91"/>
      <c r="X3789" s="80"/>
    </row>
    <row r="3790" spans="6:24">
      <c r="F3790" s="91"/>
      <c r="G3790" s="91"/>
      <c r="T3790" s="91"/>
      <c r="X3790" s="80"/>
    </row>
    <row r="3791" spans="6:24">
      <c r="F3791" s="91"/>
      <c r="G3791" s="91"/>
      <c r="T3791" s="91"/>
      <c r="X3791" s="80"/>
    </row>
    <row r="3792" spans="6:24">
      <c r="F3792" s="91"/>
      <c r="G3792" s="91"/>
      <c r="T3792" s="91"/>
      <c r="X3792" s="80"/>
    </row>
    <row r="3793" spans="6:24">
      <c r="F3793" s="91"/>
      <c r="G3793" s="91"/>
      <c r="T3793" s="91"/>
      <c r="X3793" s="80"/>
    </row>
    <row r="3794" spans="6:24">
      <c r="F3794" s="91"/>
      <c r="G3794" s="91"/>
      <c r="T3794" s="91"/>
      <c r="X3794" s="80"/>
    </row>
    <row r="3795" spans="6:24">
      <c r="F3795" s="91"/>
      <c r="G3795" s="91"/>
      <c r="M3795" s="66"/>
      <c r="T3795" s="91"/>
      <c r="X3795" s="80"/>
    </row>
    <row r="3796" spans="6:24">
      <c r="F3796" s="91"/>
      <c r="G3796" s="91"/>
      <c r="M3796" s="67"/>
      <c r="T3796" s="91"/>
      <c r="X3796" s="80"/>
    </row>
    <row r="3797" spans="6:24">
      <c r="F3797" s="91"/>
      <c r="G3797" s="91"/>
      <c r="M3797" s="65"/>
      <c r="T3797" s="91"/>
      <c r="X3797" s="80"/>
    </row>
    <row r="3798" spans="6:24">
      <c r="F3798" s="91"/>
      <c r="G3798" s="91"/>
      <c r="M3798" s="64"/>
      <c r="T3798" s="91"/>
      <c r="X3798" s="80"/>
    </row>
    <row r="3799" spans="6:24">
      <c r="F3799" s="91"/>
      <c r="G3799" s="91"/>
      <c r="M3799" s="66"/>
      <c r="T3799" s="91"/>
      <c r="X3799" s="80"/>
    </row>
    <row r="3800" spans="6:24">
      <c r="F3800" s="91"/>
      <c r="G3800" s="91"/>
      <c r="M3800" s="67"/>
      <c r="T3800" s="91"/>
      <c r="X3800" s="80"/>
    </row>
    <row r="3801" spans="6:24">
      <c r="F3801" s="91"/>
      <c r="G3801" s="91"/>
      <c r="M3801" s="68"/>
      <c r="T3801" s="91"/>
      <c r="X3801" s="80"/>
    </row>
    <row r="3802" spans="6:24">
      <c r="F3802" s="91"/>
      <c r="G3802" s="91"/>
      <c r="M3802" s="69"/>
      <c r="T3802" s="91"/>
      <c r="X3802" s="80"/>
    </row>
    <row r="3803" spans="6:24">
      <c r="F3803" s="91"/>
      <c r="G3803" s="91"/>
      <c r="M3803" s="65"/>
      <c r="T3803" s="91"/>
      <c r="X3803" s="80"/>
    </row>
    <row r="3804" spans="6:24">
      <c r="F3804" s="91"/>
      <c r="G3804" s="91"/>
      <c r="M3804" s="65"/>
      <c r="T3804" s="91"/>
      <c r="X3804" s="80"/>
    </row>
    <row r="3805" spans="6:24">
      <c r="F3805" s="91"/>
      <c r="G3805" s="91"/>
      <c r="M3805" s="64"/>
      <c r="T3805" s="91"/>
      <c r="X3805" s="80"/>
    </row>
    <row r="3806" spans="6:24">
      <c r="F3806" s="91"/>
      <c r="G3806" s="91"/>
      <c r="M3806" s="91"/>
      <c r="T3806" s="91"/>
      <c r="X3806" s="80"/>
    </row>
    <row r="3807" spans="6:24">
      <c r="F3807" s="91"/>
      <c r="G3807" s="91"/>
      <c r="M3807" s="91"/>
      <c r="T3807" s="91"/>
      <c r="X3807" s="80"/>
    </row>
    <row r="3808" spans="6:24">
      <c r="F3808" s="91"/>
      <c r="G3808" s="91"/>
      <c r="M3808" s="91"/>
      <c r="T3808" s="91"/>
      <c r="X3808" s="80"/>
    </row>
    <row r="3809" spans="6:24">
      <c r="F3809" s="91"/>
      <c r="G3809" s="91"/>
      <c r="M3809" s="91"/>
      <c r="T3809" s="91"/>
      <c r="X3809" s="80"/>
    </row>
    <row r="3810" spans="6:24">
      <c r="F3810" s="91"/>
      <c r="G3810" s="91"/>
      <c r="M3810" s="91"/>
      <c r="T3810" s="91"/>
      <c r="X3810" s="80"/>
    </row>
    <row r="3811" spans="6:24">
      <c r="F3811" s="91"/>
      <c r="G3811" s="91"/>
      <c r="M3811" s="91"/>
      <c r="T3811" s="91"/>
      <c r="X3811" s="80"/>
    </row>
    <row r="3812" spans="6:24">
      <c r="F3812" s="91"/>
      <c r="G3812" s="91"/>
      <c r="M3812" s="91"/>
      <c r="T3812" s="91"/>
      <c r="X3812" s="80"/>
    </row>
    <row r="3813" spans="6:24">
      <c r="F3813" s="91"/>
      <c r="G3813" s="91"/>
      <c r="M3813" s="91"/>
      <c r="T3813" s="91"/>
      <c r="X3813" s="80"/>
    </row>
    <row r="3814" spans="6:24">
      <c r="F3814" s="91"/>
      <c r="G3814" s="91"/>
      <c r="M3814" s="91"/>
      <c r="T3814" s="91"/>
      <c r="X3814" s="80"/>
    </row>
    <row r="3815" spans="6:24">
      <c r="F3815" s="91"/>
      <c r="G3815" s="91"/>
      <c r="M3815" s="91"/>
      <c r="T3815" s="91"/>
      <c r="X3815" s="80"/>
    </row>
    <row r="3816" spans="6:24">
      <c r="F3816" s="91"/>
      <c r="G3816" s="91"/>
      <c r="M3816" s="91"/>
      <c r="T3816" s="91"/>
      <c r="X3816" s="80"/>
    </row>
    <row r="3817" spans="6:24">
      <c r="F3817" s="91"/>
      <c r="G3817" s="91"/>
      <c r="M3817" s="91"/>
      <c r="T3817" s="91"/>
      <c r="X3817" s="80"/>
    </row>
    <row r="3818" spans="6:24">
      <c r="F3818" s="91"/>
      <c r="G3818" s="91"/>
      <c r="M3818" s="91"/>
      <c r="T3818" s="91"/>
      <c r="X3818" s="80"/>
    </row>
    <row r="3819" spans="6:24">
      <c r="F3819" s="91"/>
      <c r="G3819" s="91"/>
      <c r="M3819" s="91"/>
      <c r="T3819" s="91"/>
      <c r="X3819" s="80"/>
    </row>
    <row r="3820" spans="6:24">
      <c r="F3820" s="91"/>
      <c r="G3820" s="91"/>
      <c r="M3820" s="91"/>
      <c r="T3820" s="91"/>
      <c r="X3820" s="80"/>
    </row>
    <row r="3821" spans="6:24">
      <c r="F3821" s="91"/>
      <c r="G3821" s="91"/>
      <c r="M3821" s="91"/>
      <c r="T3821" s="91"/>
      <c r="X3821" s="80"/>
    </row>
    <row r="3822" spans="6:24">
      <c r="F3822" s="91"/>
      <c r="G3822" s="91"/>
      <c r="M3822" s="91"/>
      <c r="T3822" s="91"/>
      <c r="X3822" s="80"/>
    </row>
    <row r="3823" spans="6:24">
      <c r="F3823" s="91"/>
      <c r="G3823" s="91"/>
      <c r="T3823" s="91"/>
      <c r="X3823" s="80"/>
    </row>
    <row r="3824" spans="6:24">
      <c r="F3824" s="91"/>
      <c r="G3824" s="91"/>
      <c r="M3824" s="91"/>
      <c r="T3824" s="91"/>
      <c r="X3824" s="80"/>
    </row>
    <row r="3825" spans="6:24">
      <c r="F3825" s="91"/>
      <c r="G3825" s="91"/>
      <c r="T3825" s="91"/>
      <c r="X3825" s="80"/>
    </row>
    <row r="3826" spans="6:24">
      <c r="F3826" s="91"/>
      <c r="G3826" s="91"/>
      <c r="M3826" s="91"/>
      <c r="T3826" s="91"/>
      <c r="X3826" s="80"/>
    </row>
    <row r="3827" spans="6:24">
      <c r="F3827" s="91"/>
      <c r="G3827" s="91"/>
      <c r="M3827" s="91"/>
      <c r="T3827" s="91"/>
      <c r="X3827" s="80"/>
    </row>
    <row r="3828" spans="6:24">
      <c r="F3828" s="91"/>
      <c r="G3828" s="91"/>
      <c r="M3828" s="91"/>
      <c r="T3828" s="91"/>
      <c r="X3828" s="80"/>
    </row>
    <row r="3829" spans="6:24">
      <c r="F3829" s="91"/>
      <c r="G3829" s="91"/>
      <c r="M3829" s="91"/>
      <c r="T3829" s="91"/>
      <c r="X3829" s="80"/>
    </row>
    <row r="3830" spans="6:24">
      <c r="F3830" s="91"/>
      <c r="G3830" s="91"/>
      <c r="M3830" s="91"/>
      <c r="T3830" s="91"/>
      <c r="X3830" s="80"/>
    </row>
    <row r="3831" spans="6:24">
      <c r="F3831" s="91"/>
      <c r="G3831" s="91"/>
      <c r="M3831" s="91"/>
      <c r="T3831" s="91"/>
      <c r="X3831" s="80"/>
    </row>
    <row r="3832" spans="6:24">
      <c r="F3832" s="91"/>
      <c r="G3832" s="91"/>
      <c r="M3832" s="91"/>
      <c r="T3832" s="91"/>
      <c r="X3832" s="80"/>
    </row>
    <row r="3833" spans="6:24">
      <c r="F3833" s="91"/>
      <c r="G3833" s="91"/>
      <c r="M3833" s="91"/>
      <c r="T3833" s="91"/>
      <c r="X3833" s="80"/>
    </row>
    <row r="3834" spans="6:24">
      <c r="F3834" s="91"/>
      <c r="G3834" s="91"/>
      <c r="M3834" s="91"/>
      <c r="T3834" s="91"/>
      <c r="X3834" s="80"/>
    </row>
    <row r="3835" spans="6:24">
      <c r="F3835" s="91"/>
      <c r="G3835" s="91"/>
      <c r="M3835" s="91"/>
      <c r="T3835" s="91"/>
      <c r="X3835" s="80"/>
    </row>
    <row r="3836" spans="6:24">
      <c r="F3836" s="91"/>
      <c r="G3836" s="91"/>
      <c r="M3836" s="91"/>
      <c r="T3836" s="91"/>
      <c r="X3836" s="80"/>
    </row>
    <row r="3837" spans="6:24">
      <c r="F3837" s="91"/>
      <c r="G3837" s="91"/>
      <c r="M3837" s="91"/>
      <c r="T3837" s="91"/>
      <c r="X3837" s="80"/>
    </row>
    <row r="3838" spans="6:24">
      <c r="F3838" s="91"/>
      <c r="G3838" s="91"/>
      <c r="M3838" s="91"/>
      <c r="T3838" s="91"/>
      <c r="X3838" s="80"/>
    </row>
    <row r="3839" spans="6:24">
      <c r="F3839" s="91"/>
      <c r="G3839" s="91"/>
      <c r="T3839" s="91"/>
      <c r="X3839" s="80"/>
    </row>
    <row r="3840" spans="6:24">
      <c r="F3840" s="91"/>
      <c r="G3840" s="91"/>
      <c r="M3840" s="91"/>
      <c r="T3840" s="91"/>
      <c r="X3840" s="80"/>
    </row>
    <row r="3841" spans="6:24">
      <c r="F3841" s="91"/>
      <c r="G3841" s="91"/>
      <c r="T3841" s="91"/>
      <c r="X3841" s="80"/>
    </row>
    <row r="3842" spans="6:24">
      <c r="F3842" s="91"/>
      <c r="G3842" s="91"/>
      <c r="M3842" s="91"/>
      <c r="T3842" s="91"/>
      <c r="X3842" s="80"/>
    </row>
    <row r="3843" spans="6:24">
      <c r="F3843" s="91"/>
      <c r="G3843" s="91"/>
      <c r="M3843" s="91"/>
      <c r="T3843" s="91"/>
      <c r="X3843" s="80"/>
    </row>
    <row r="3844" spans="6:24">
      <c r="F3844" s="91"/>
      <c r="G3844" s="91"/>
      <c r="M3844" s="91"/>
      <c r="T3844" s="91"/>
      <c r="X3844" s="80"/>
    </row>
    <row r="3845" spans="6:24">
      <c r="F3845" s="91"/>
      <c r="G3845" s="91"/>
      <c r="M3845" s="91"/>
      <c r="T3845" s="91"/>
      <c r="X3845" s="80"/>
    </row>
    <row r="3846" spans="6:24">
      <c r="F3846" s="91"/>
      <c r="G3846" s="91"/>
      <c r="M3846" s="91"/>
      <c r="T3846" s="91"/>
      <c r="X3846" s="80"/>
    </row>
    <row r="3847" spans="6:24">
      <c r="F3847" s="91"/>
      <c r="G3847" s="91"/>
      <c r="M3847" s="91"/>
      <c r="T3847" s="91"/>
      <c r="X3847" s="80"/>
    </row>
    <row r="3848" spans="6:24">
      <c r="F3848" s="91"/>
      <c r="G3848" s="91"/>
      <c r="M3848" s="91"/>
      <c r="T3848" s="91"/>
      <c r="X3848" s="80"/>
    </row>
    <row r="3849" spans="6:24">
      <c r="F3849" s="91"/>
      <c r="G3849" s="91"/>
      <c r="M3849" s="91"/>
      <c r="T3849" s="91"/>
      <c r="X3849" s="80"/>
    </row>
    <row r="3850" spans="6:24">
      <c r="F3850" s="91"/>
      <c r="G3850" s="91"/>
      <c r="T3850" s="91"/>
      <c r="X3850" s="80"/>
    </row>
    <row r="3851" spans="6:24">
      <c r="F3851" s="91"/>
      <c r="G3851" s="91"/>
      <c r="M3851" s="91"/>
      <c r="T3851" s="91"/>
      <c r="X3851" s="80"/>
    </row>
    <row r="3852" spans="6:24">
      <c r="F3852" s="91"/>
      <c r="G3852" s="91"/>
      <c r="M3852" s="91"/>
      <c r="T3852" s="91"/>
      <c r="X3852" s="80"/>
    </row>
    <row r="3853" spans="6:24">
      <c r="F3853" s="91"/>
      <c r="G3853" s="91"/>
      <c r="M3853" s="91"/>
      <c r="T3853" s="91"/>
      <c r="X3853" s="80"/>
    </row>
    <row r="3854" spans="6:24">
      <c r="F3854" s="91"/>
      <c r="G3854" s="91"/>
      <c r="M3854" s="91"/>
      <c r="T3854" s="91"/>
      <c r="X3854" s="80"/>
    </row>
    <row r="3855" spans="6:24">
      <c r="F3855" s="91"/>
      <c r="G3855" s="91"/>
      <c r="M3855" s="91"/>
      <c r="T3855" s="91"/>
      <c r="X3855" s="80"/>
    </row>
    <row r="3856" spans="6:24">
      <c r="F3856" s="91"/>
      <c r="G3856" s="91"/>
      <c r="M3856" s="91"/>
      <c r="T3856" s="91"/>
      <c r="X3856" s="80"/>
    </row>
    <row r="3857" spans="6:24">
      <c r="F3857" s="91"/>
      <c r="G3857" s="91"/>
      <c r="M3857" s="91"/>
      <c r="T3857" s="91"/>
      <c r="X3857" s="80"/>
    </row>
    <row r="3858" spans="6:24">
      <c r="F3858" s="91"/>
      <c r="G3858" s="91"/>
      <c r="M3858" s="91"/>
      <c r="T3858" s="91"/>
      <c r="X3858" s="80"/>
    </row>
    <row r="3859" spans="6:24">
      <c r="F3859" s="91"/>
      <c r="G3859" s="91"/>
      <c r="M3859" s="91"/>
      <c r="T3859" s="91"/>
      <c r="X3859" s="80"/>
    </row>
    <row r="3860" spans="6:24">
      <c r="F3860" s="91"/>
      <c r="G3860" s="91"/>
      <c r="M3860" s="91"/>
      <c r="T3860" s="91"/>
      <c r="X3860" s="80"/>
    </row>
    <row r="3861" spans="6:24">
      <c r="F3861" s="91"/>
      <c r="G3861" s="91"/>
      <c r="M3861" s="91"/>
      <c r="T3861" s="91"/>
      <c r="X3861" s="80"/>
    </row>
    <row r="3862" spans="6:24">
      <c r="F3862" s="91"/>
      <c r="G3862" s="91"/>
      <c r="M3862" s="91"/>
      <c r="T3862" s="91"/>
      <c r="X3862" s="80"/>
    </row>
    <row r="3863" spans="6:24">
      <c r="F3863" s="91"/>
      <c r="G3863" s="91"/>
      <c r="M3863" s="91"/>
      <c r="T3863" s="91"/>
      <c r="X3863" s="80"/>
    </row>
    <row r="3864" spans="6:24">
      <c r="F3864" s="91"/>
      <c r="G3864" s="91"/>
      <c r="M3864" s="91"/>
      <c r="T3864" s="91"/>
      <c r="X3864" s="80"/>
    </row>
    <row r="3865" spans="6:24">
      <c r="F3865" s="91"/>
      <c r="G3865" s="91"/>
      <c r="M3865" s="91"/>
      <c r="T3865" s="91"/>
      <c r="X3865" s="80"/>
    </row>
    <row r="3866" spans="6:24">
      <c r="F3866" s="91"/>
      <c r="G3866" s="91"/>
      <c r="M3866" s="91"/>
      <c r="T3866" s="91"/>
      <c r="X3866" s="80"/>
    </row>
    <row r="3867" spans="6:24">
      <c r="F3867" s="91"/>
      <c r="G3867" s="91"/>
      <c r="M3867" s="91"/>
      <c r="T3867" s="91"/>
      <c r="X3867" s="80"/>
    </row>
    <row r="3868" spans="6:24">
      <c r="F3868" s="91"/>
      <c r="G3868" s="91"/>
      <c r="M3868" s="91"/>
      <c r="T3868" s="91"/>
      <c r="X3868" s="80"/>
    </row>
    <row r="3869" spans="6:24">
      <c r="F3869" s="91"/>
      <c r="G3869" s="91"/>
      <c r="M3869" s="91"/>
      <c r="T3869" s="91"/>
      <c r="X3869" s="80"/>
    </row>
    <row r="3870" spans="6:24">
      <c r="F3870" s="91"/>
      <c r="G3870" s="91"/>
      <c r="M3870" s="91"/>
      <c r="T3870" s="91"/>
      <c r="X3870" s="80"/>
    </row>
    <row r="3871" spans="6:24">
      <c r="F3871" s="91"/>
      <c r="G3871" s="91"/>
      <c r="M3871" s="91"/>
      <c r="T3871" s="91"/>
      <c r="X3871" s="80"/>
    </row>
    <row r="3872" spans="6:24">
      <c r="F3872" s="91"/>
      <c r="G3872" s="91"/>
      <c r="M3872" s="91"/>
      <c r="T3872" s="91"/>
      <c r="X3872" s="80"/>
    </row>
    <row r="3873" spans="6:24">
      <c r="F3873" s="91"/>
      <c r="G3873" s="91"/>
      <c r="M3873" s="91"/>
      <c r="T3873" s="91"/>
      <c r="X3873" s="80"/>
    </row>
    <row r="3874" spans="6:24">
      <c r="F3874" s="91"/>
      <c r="G3874" s="91"/>
      <c r="M3874" s="91"/>
      <c r="T3874" s="91"/>
      <c r="X3874" s="80"/>
    </row>
    <row r="3875" spans="6:24">
      <c r="F3875" s="91"/>
      <c r="G3875" s="91"/>
      <c r="T3875" s="91"/>
      <c r="X3875" s="80"/>
    </row>
    <row r="3876" spans="6:24">
      <c r="F3876" s="91"/>
      <c r="G3876" s="91"/>
      <c r="T3876" s="91"/>
      <c r="X3876" s="80"/>
    </row>
    <row r="3877" spans="6:24">
      <c r="F3877" s="91"/>
      <c r="G3877" s="91"/>
      <c r="T3877" s="91"/>
      <c r="X3877" s="80"/>
    </row>
    <row r="3878" spans="6:24">
      <c r="F3878" s="91"/>
      <c r="G3878" s="91"/>
      <c r="T3878" s="91"/>
      <c r="X3878" s="80"/>
    </row>
    <row r="3879" spans="6:24">
      <c r="F3879" s="91"/>
      <c r="G3879" s="91"/>
      <c r="T3879" s="91"/>
      <c r="X3879" s="80"/>
    </row>
    <row r="3880" spans="6:24">
      <c r="F3880" s="91"/>
      <c r="G3880" s="91"/>
      <c r="T3880" s="91"/>
      <c r="X3880" s="80"/>
    </row>
    <row r="3881" spans="6:24">
      <c r="F3881" s="91"/>
      <c r="G3881" s="91"/>
      <c r="T3881" s="91"/>
      <c r="X3881" s="80"/>
    </row>
    <row r="3882" spans="6:24">
      <c r="F3882" s="91"/>
      <c r="G3882" s="91"/>
      <c r="T3882" s="91"/>
      <c r="X3882" s="80"/>
    </row>
    <row r="3883" spans="6:24">
      <c r="F3883" s="91"/>
      <c r="G3883" s="91"/>
      <c r="T3883" s="91"/>
      <c r="X3883" s="80"/>
    </row>
    <row r="3884" spans="6:24">
      <c r="F3884" s="91"/>
      <c r="G3884" s="91"/>
      <c r="T3884" s="91"/>
      <c r="X3884" s="80"/>
    </row>
    <row r="3885" spans="6:24">
      <c r="F3885" s="91"/>
      <c r="G3885" s="91"/>
      <c r="T3885" s="91"/>
      <c r="X3885" s="80"/>
    </row>
    <row r="3886" spans="6:24">
      <c r="F3886" s="91"/>
      <c r="G3886" s="91"/>
      <c r="T3886" s="91"/>
      <c r="X3886" s="80"/>
    </row>
    <row r="3887" spans="6:24">
      <c r="F3887" s="91"/>
      <c r="G3887" s="91"/>
      <c r="T3887" s="91"/>
      <c r="X3887" s="80"/>
    </row>
    <row r="3888" spans="6:24">
      <c r="F3888" s="91"/>
      <c r="G3888" s="91"/>
      <c r="T3888" s="91"/>
      <c r="X3888" s="80"/>
    </row>
    <row r="3889" spans="6:24">
      <c r="F3889" s="91"/>
      <c r="G3889" s="91"/>
      <c r="T3889" s="91"/>
      <c r="X3889" s="80"/>
    </row>
    <row r="3890" spans="6:24">
      <c r="F3890" s="91"/>
      <c r="G3890" s="91"/>
      <c r="T3890" s="91"/>
      <c r="X3890" s="80"/>
    </row>
    <row r="3891" spans="6:24">
      <c r="F3891" s="91"/>
      <c r="G3891" s="91"/>
      <c r="T3891" s="91"/>
      <c r="X3891" s="80"/>
    </row>
    <row r="3892" spans="6:24">
      <c r="F3892" s="91"/>
      <c r="G3892" s="91"/>
      <c r="T3892" s="91"/>
      <c r="X3892" s="80"/>
    </row>
    <row r="3893" spans="6:24">
      <c r="F3893" s="91"/>
      <c r="G3893" s="91"/>
      <c r="T3893" s="91"/>
      <c r="X3893" s="80"/>
    </row>
    <row r="3894" spans="6:24">
      <c r="F3894" s="91"/>
      <c r="G3894" s="91"/>
      <c r="T3894" s="91"/>
      <c r="X3894" s="80"/>
    </row>
    <row r="3895" spans="6:24">
      <c r="F3895" s="91"/>
      <c r="G3895" s="91"/>
      <c r="M3895" s="66"/>
      <c r="T3895" s="91"/>
      <c r="X3895" s="80"/>
    </row>
    <row r="3896" spans="6:24">
      <c r="F3896" s="91"/>
      <c r="G3896" s="91"/>
      <c r="M3896" s="67"/>
      <c r="T3896" s="91"/>
      <c r="X3896" s="80"/>
    </row>
    <row r="3897" spans="6:24">
      <c r="F3897" s="91"/>
      <c r="G3897" s="91"/>
      <c r="M3897" s="65"/>
      <c r="T3897" s="91"/>
      <c r="X3897" s="80"/>
    </row>
    <row r="3898" spans="6:24">
      <c r="F3898" s="91"/>
      <c r="G3898" s="91"/>
      <c r="M3898" s="64"/>
      <c r="T3898" s="91"/>
      <c r="X3898" s="80"/>
    </row>
    <row r="3899" spans="6:24">
      <c r="F3899" s="91"/>
      <c r="G3899" s="91"/>
      <c r="M3899" s="66"/>
      <c r="T3899" s="91"/>
      <c r="X3899" s="80"/>
    </row>
    <row r="3900" spans="6:24">
      <c r="F3900" s="91"/>
      <c r="G3900" s="91"/>
      <c r="M3900" s="67"/>
      <c r="T3900" s="91"/>
      <c r="X3900" s="80"/>
    </row>
    <row r="3901" spans="6:24">
      <c r="F3901" s="91"/>
      <c r="G3901" s="91"/>
      <c r="M3901" s="68"/>
      <c r="T3901" s="91"/>
      <c r="X3901" s="80"/>
    </row>
    <row r="3902" spans="6:24">
      <c r="F3902" s="91"/>
      <c r="G3902" s="91"/>
      <c r="M3902" s="69"/>
      <c r="T3902" s="91"/>
      <c r="X3902" s="80"/>
    </row>
    <row r="3903" spans="6:24">
      <c r="F3903" s="91"/>
      <c r="G3903" s="91"/>
      <c r="M3903" s="65"/>
      <c r="T3903" s="91"/>
      <c r="X3903" s="80"/>
    </row>
    <row r="3904" spans="6:24">
      <c r="F3904" s="91"/>
      <c r="G3904" s="91"/>
      <c r="M3904" s="65"/>
      <c r="T3904" s="91"/>
      <c r="X3904" s="80"/>
    </row>
    <row r="3905" spans="6:24">
      <c r="F3905" s="91"/>
      <c r="G3905" s="91"/>
      <c r="M3905" s="64"/>
      <c r="T3905" s="91"/>
      <c r="X3905" s="80"/>
    </row>
    <row r="3906" spans="6:24">
      <c r="F3906" s="91"/>
      <c r="G3906" s="91"/>
      <c r="M3906" s="91"/>
      <c r="T3906" s="91"/>
      <c r="X3906" s="80"/>
    </row>
    <row r="3907" spans="6:24">
      <c r="F3907" s="91"/>
      <c r="G3907" s="91"/>
      <c r="M3907" s="91"/>
      <c r="T3907" s="91"/>
      <c r="X3907" s="80"/>
    </row>
    <row r="3908" spans="6:24">
      <c r="F3908" s="91"/>
      <c r="G3908" s="91"/>
      <c r="M3908" s="91"/>
      <c r="T3908" s="91"/>
      <c r="X3908" s="80"/>
    </row>
    <row r="3909" spans="6:24">
      <c r="F3909" s="91"/>
      <c r="G3909" s="91"/>
      <c r="M3909" s="91"/>
      <c r="T3909" s="91"/>
      <c r="X3909" s="80"/>
    </row>
    <row r="3910" spans="6:24">
      <c r="F3910" s="91"/>
      <c r="G3910" s="91"/>
      <c r="M3910" s="91"/>
      <c r="T3910" s="91"/>
      <c r="X3910" s="80"/>
    </row>
    <row r="3911" spans="6:24">
      <c r="F3911" s="91"/>
      <c r="G3911" s="91"/>
      <c r="M3911" s="91"/>
      <c r="T3911" s="91"/>
      <c r="X3911" s="80"/>
    </row>
    <row r="3912" spans="6:24">
      <c r="F3912" s="91"/>
      <c r="G3912" s="91"/>
      <c r="M3912" s="91"/>
      <c r="T3912" s="91"/>
      <c r="X3912" s="80"/>
    </row>
    <row r="3913" spans="6:24">
      <c r="F3913" s="91"/>
      <c r="G3913" s="91"/>
      <c r="M3913" s="91"/>
      <c r="T3913" s="91"/>
      <c r="X3913" s="80"/>
    </row>
    <row r="3914" spans="6:24">
      <c r="F3914" s="91"/>
      <c r="G3914" s="91"/>
      <c r="M3914" s="91"/>
      <c r="T3914" s="91"/>
      <c r="X3914" s="80"/>
    </row>
    <row r="3915" spans="6:24">
      <c r="F3915" s="91"/>
      <c r="G3915" s="91"/>
      <c r="M3915" s="91"/>
      <c r="T3915" s="91"/>
      <c r="X3915" s="80"/>
    </row>
    <row r="3916" spans="6:24">
      <c r="F3916" s="91"/>
      <c r="G3916" s="91"/>
      <c r="M3916" s="91"/>
      <c r="T3916" s="91"/>
      <c r="X3916" s="80"/>
    </row>
    <row r="3917" spans="6:24">
      <c r="F3917" s="91"/>
      <c r="G3917" s="91"/>
      <c r="M3917" s="91"/>
      <c r="T3917" s="91"/>
      <c r="X3917" s="80"/>
    </row>
    <row r="3918" spans="6:24">
      <c r="F3918" s="91"/>
      <c r="G3918" s="91"/>
      <c r="M3918" s="91"/>
      <c r="T3918" s="91"/>
      <c r="X3918" s="80"/>
    </row>
    <row r="3919" spans="6:24">
      <c r="F3919" s="91"/>
      <c r="G3919" s="91"/>
      <c r="M3919" s="91"/>
      <c r="T3919" s="91"/>
      <c r="X3919" s="80"/>
    </row>
    <row r="3920" spans="6:24">
      <c r="F3920" s="91"/>
      <c r="G3920" s="91"/>
      <c r="M3920" s="91"/>
      <c r="T3920" s="91"/>
      <c r="X3920" s="80"/>
    </row>
    <row r="3921" spans="6:24">
      <c r="F3921" s="91"/>
      <c r="G3921" s="91"/>
      <c r="M3921" s="91"/>
      <c r="T3921" s="91"/>
      <c r="X3921" s="80"/>
    </row>
    <row r="3922" spans="6:24">
      <c r="F3922" s="91"/>
      <c r="G3922" s="91"/>
      <c r="M3922" s="91"/>
      <c r="T3922" s="91"/>
      <c r="X3922" s="80"/>
    </row>
    <row r="3923" spans="6:24">
      <c r="F3923" s="91"/>
      <c r="G3923" s="91"/>
      <c r="T3923" s="91"/>
      <c r="X3923" s="80"/>
    </row>
    <row r="3924" spans="6:24">
      <c r="F3924" s="91"/>
      <c r="G3924" s="91"/>
      <c r="M3924" s="91"/>
      <c r="T3924" s="91"/>
      <c r="X3924" s="80"/>
    </row>
    <row r="3925" spans="6:24">
      <c r="F3925" s="91"/>
      <c r="G3925" s="91"/>
      <c r="T3925" s="91"/>
      <c r="X3925" s="80"/>
    </row>
    <row r="3926" spans="6:24">
      <c r="F3926" s="91"/>
      <c r="G3926" s="91"/>
      <c r="M3926" s="91"/>
      <c r="T3926" s="91"/>
      <c r="X3926" s="80"/>
    </row>
    <row r="3927" spans="6:24">
      <c r="F3927" s="91"/>
      <c r="G3927" s="91"/>
      <c r="M3927" s="91"/>
      <c r="T3927" s="91"/>
      <c r="X3927" s="80"/>
    </row>
    <row r="3928" spans="6:24">
      <c r="F3928" s="91"/>
      <c r="G3928" s="91"/>
      <c r="M3928" s="91"/>
      <c r="T3928" s="91"/>
      <c r="X3928" s="80"/>
    </row>
    <row r="3929" spans="6:24">
      <c r="F3929" s="91"/>
      <c r="G3929" s="91"/>
      <c r="M3929" s="91"/>
      <c r="T3929" s="91"/>
      <c r="X3929" s="80"/>
    </row>
    <row r="3930" spans="6:24">
      <c r="F3930" s="91"/>
      <c r="G3930" s="91"/>
      <c r="M3930" s="91"/>
      <c r="T3930" s="91"/>
      <c r="X3930" s="80"/>
    </row>
    <row r="3931" spans="6:24">
      <c r="F3931" s="91"/>
      <c r="G3931" s="91"/>
      <c r="M3931" s="91"/>
      <c r="T3931" s="91"/>
      <c r="X3931" s="80"/>
    </row>
    <row r="3932" spans="6:24">
      <c r="F3932" s="91"/>
      <c r="G3932" s="91"/>
      <c r="M3932" s="91"/>
      <c r="T3932" s="91"/>
      <c r="X3932" s="80"/>
    </row>
    <row r="3933" spans="6:24">
      <c r="F3933" s="91"/>
      <c r="G3933" s="91"/>
      <c r="M3933" s="91"/>
      <c r="T3933" s="91"/>
      <c r="X3933" s="80"/>
    </row>
    <row r="3934" spans="6:24">
      <c r="F3934" s="91"/>
      <c r="G3934" s="91"/>
      <c r="M3934" s="91"/>
      <c r="T3934" s="91"/>
      <c r="X3934" s="80"/>
    </row>
    <row r="3935" spans="6:24">
      <c r="F3935" s="91"/>
      <c r="G3935" s="91"/>
      <c r="M3935" s="91"/>
      <c r="T3935" s="91"/>
      <c r="X3935" s="80"/>
    </row>
    <row r="3936" spans="6:24">
      <c r="F3936" s="91"/>
      <c r="G3936" s="91"/>
      <c r="M3936" s="91"/>
      <c r="T3936" s="91"/>
      <c r="X3936" s="80"/>
    </row>
    <row r="3937" spans="6:24">
      <c r="F3937" s="91"/>
      <c r="G3937" s="91"/>
      <c r="M3937" s="91"/>
      <c r="T3937" s="91"/>
      <c r="X3937" s="80"/>
    </row>
    <row r="3938" spans="6:24">
      <c r="F3938" s="91"/>
      <c r="G3938" s="91"/>
      <c r="M3938" s="91"/>
      <c r="T3938" s="91"/>
      <c r="X3938" s="80"/>
    </row>
    <row r="3939" spans="6:24">
      <c r="F3939" s="91"/>
      <c r="G3939" s="91"/>
      <c r="T3939" s="91"/>
      <c r="X3939" s="80"/>
    </row>
    <row r="3940" spans="6:24">
      <c r="F3940" s="91"/>
      <c r="G3940" s="91"/>
      <c r="M3940" s="91"/>
      <c r="T3940" s="91"/>
      <c r="X3940" s="80"/>
    </row>
    <row r="3941" spans="6:24">
      <c r="F3941" s="91"/>
      <c r="G3941" s="91"/>
      <c r="T3941" s="91"/>
      <c r="X3941" s="80"/>
    </row>
    <row r="3942" spans="6:24">
      <c r="F3942" s="91"/>
      <c r="G3942" s="91"/>
      <c r="M3942" s="91"/>
      <c r="T3942" s="91"/>
      <c r="X3942" s="80"/>
    </row>
    <row r="3943" spans="6:24">
      <c r="F3943" s="91"/>
      <c r="G3943" s="91"/>
      <c r="M3943" s="91"/>
      <c r="T3943" s="91"/>
      <c r="X3943" s="80"/>
    </row>
    <row r="3944" spans="6:24">
      <c r="F3944" s="91"/>
      <c r="G3944" s="91"/>
      <c r="M3944" s="91"/>
      <c r="T3944" s="91"/>
      <c r="X3944" s="80"/>
    </row>
    <row r="3945" spans="6:24">
      <c r="F3945" s="91"/>
      <c r="G3945" s="91"/>
      <c r="M3945" s="91"/>
      <c r="T3945" s="91"/>
      <c r="X3945" s="80"/>
    </row>
    <row r="3946" spans="6:24">
      <c r="F3946" s="91"/>
      <c r="G3946" s="91"/>
      <c r="M3946" s="91"/>
      <c r="T3946" s="91"/>
      <c r="X3946" s="80"/>
    </row>
    <row r="3947" spans="6:24">
      <c r="F3947" s="91"/>
      <c r="G3947" s="91"/>
      <c r="M3947" s="91"/>
      <c r="T3947" s="91"/>
      <c r="X3947" s="80"/>
    </row>
    <row r="3948" spans="6:24">
      <c r="F3948" s="91"/>
      <c r="G3948" s="91"/>
      <c r="M3948" s="91"/>
      <c r="T3948" s="91"/>
      <c r="X3948" s="80"/>
    </row>
    <row r="3949" spans="6:24">
      <c r="F3949" s="91"/>
      <c r="G3949" s="91"/>
      <c r="M3949" s="91"/>
      <c r="T3949" s="91"/>
      <c r="X3949" s="80"/>
    </row>
    <row r="3950" spans="6:24">
      <c r="F3950" s="91"/>
      <c r="G3950" s="91"/>
      <c r="T3950" s="91"/>
      <c r="X3950" s="80"/>
    </row>
    <row r="3951" spans="6:24">
      <c r="F3951" s="91"/>
      <c r="G3951" s="91"/>
      <c r="M3951" s="91"/>
      <c r="T3951" s="91"/>
      <c r="X3951" s="80"/>
    </row>
    <row r="3952" spans="6:24">
      <c r="F3952" s="91"/>
      <c r="G3952" s="91"/>
      <c r="M3952" s="91"/>
      <c r="T3952" s="91"/>
      <c r="X3952" s="80"/>
    </row>
    <row r="3953" spans="6:24">
      <c r="F3953" s="91"/>
      <c r="G3953" s="91"/>
      <c r="M3953" s="91"/>
      <c r="T3953" s="91"/>
      <c r="X3953" s="80"/>
    </row>
    <row r="3954" spans="6:24">
      <c r="F3954" s="91"/>
      <c r="G3954" s="91"/>
      <c r="M3954" s="91"/>
      <c r="T3954" s="91"/>
      <c r="X3954" s="80"/>
    </row>
    <row r="3955" spans="6:24">
      <c r="F3955" s="91"/>
      <c r="G3955" s="91"/>
      <c r="M3955" s="91"/>
      <c r="T3955" s="91"/>
      <c r="X3955" s="80"/>
    </row>
    <row r="3956" spans="6:24">
      <c r="F3956" s="91"/>
      <c r="G3956" s="91"/>
      <c r="M3956" s="91"/>
      <c r="T3956" s="91"/>
      <c r="X3956" s="80"/>
    </row>
    <row r="3957" spans="6:24">
      <c r="F3957" s="91"/>
      <c r="G3957" s="91"/>
      <c r="M3957" s="91"/>
      <c r="T3957" s="91"/>
      <c r="X3957" s="80"/>
    </row>
    <row r="3958" spans="6:24">
      <c r="F3958" s="91"/>
      <c r="G3958" s="91"/>
      <c r="M3958" s="91"/>
      <c r="T3958" s="91"/>
      <c r="X3958" s="80"/>
    </row>
    <row r="3959" spans="6:24">
      <c r="F3959" s="91"/>
      <c r="G3959" s="91"/>
      <c r="M3959" s="91"/>
      <c r="T3959" s="91"/>
      <c r="X3959" s="80"/>
    </row>
    <row r="3960" spans="6:24">
      <c r="F3960" s="91"/>
      <c r="G3960" s="91"/>
      <c r="M3960" s="91"/>
      <c r="T3960" s="91"/>
      <c r="X3960" s="80"/>
    </row>
    <row r="3961" spans="6:24">
      <c r="F3961" s="91"/>
      <c r="G3961" s="91"/>
      <c r="M3961" s="91"/>
      <c r="T3961" s="91"/>
      <c r="X3961" s="80"/>
    </row>
    <row r="3962" spans="6:24">
      <c r="F3962" s="91"/>
      <c r="G3962" s="91"/>
      <c r="M3962" s="91"/>
      <c r="T3962" s="91"/>
      <c r="X3962" s="80"/>
    </row>
    <row r="3963" spans="6:24">
      <c r="F3963" s="91"/>
      <c r="G3963" s="91"/>
      <c r="M3963" s="91"/>
      <c r="T3963" s="91"/>
      <c r="X3963" s="80"/>
    </row>
    <row r="3964" spans="6:24">
      <c r="F3964" s="91"/>
      <c r="G3964" s="91"/>
      <c r="M3964" s="91"/>
      <c r="T3964" s="91"/>
      <c r="X3964" s="80"/>
    </row>
    <row r="3965" spans="6:24">
      <c r="F3965" s="91"/>
      <c r="G3965" s="91"/>
      <c r="M3965" s="91"/>
      <c r="T3965" s="91"/>
      <c r="X3965" s="80"/>
    </row>
    <row r="3966" spans="6:24">
      <c r="F3966" s="91"/>
      <c r="G3966" s="91"/>
      <c r="M3966" s="91"/>
      <c r="T3966" s="91"/>
      <c r="X3966" s="80"/>
    </row>
    <row r="3967" spans="6:24">
      <c r="F3967" s="91"/>
      <c r="G3967" s="91"/>
      <c r="M3967" s="91"/>
      <c r="T3967" s="91"/>
      <c r="X3967" s="80"/>
    </row>
    <row r="3968" spans="6:24">
      <c r="F3968" s="91"/>
      <c r="G3968" s="91"/>
      <c r="M3968" s="91"/>
      <c r="T3968" s="91"/>
      <c r="X3968" s="80"/>
    </row>
    <row r="3969" spans="6:24">
      <c r="F3969" s="91"/>
      <c r="G3969" s="91"/>
      <c r="M3969" s="91"/>
      <c r="T3969" s="91"/>
      <c r="X3969" s="80"/>
    </row>
    <row r="3970" spans="6:24">
      <c r="F3970" s="91"/>
      <c r="G3970" s="91"/>
      <c r="M3970" s="91"/>
      <c r="T3970" s="91"/>
      <c r="X3970" s="80"/>
    </row>
    <row r="3971" spans="6:24">
      <c r="F3971" s="91"/>
      <c r="G3971" s="91"/>
      <c r="M3971" s="91"/>
      <c r="T3971" s="91"/>
      <c r="X3971" s="80"/>
    </row>
    <row r="3972" spans="6:24">
      <c r="F3972" s="91"/>
      <c r="G3972" s="91"/>
      <c r="M3972" s="91"/>
      <c r="T3972" s="91"/>
      <c r="X3972" s="80"/>
    </row>
    <row r="3973" spans="6:24">
      <c r="F3973" s="91"/>
      <c r="G3973" s="91"/>
      <c r="T3973" s="91"/>
      <c r="X3973" s="80"/>
    </row>
    <row r="3974" spans="6:24">
      <c r="F3974" s="91"/>
      <c r="G3974" s="91"/>
      <c r="T3974" s="91"/>
      <c r="X3974" s="80"/>
    </row>
    <row r="3975" spans="6:24">
      <c r="F3975" s="91"/>
      <c r="G3975" s="91"/>
      <c r="T3975" s="91"/>
      <c r="X3975" s="80"/>
    </row>
    <row r="3976" spans="6:24">
      <c r="F3976" s="91"/>
      <c r="G3976" s="91"/>
      <c r="T3976" s="91"/>
      <c r="X3976" s="80"/>
    </row>
    <row r="3977" spans="6:24">
      <c r="F3977" s="91"/>
      <c r="G3977" s="91"/>
      <c r="T3977" s="91"/>
      <c r="X3977" s="80"/>
    </row>
    <row r="3978" spans="6:24">
      <c r="F3978" s="91"/>
      <c r="G3978" s="91"/>
      <c r="T3978" s="91"/>
      <c r="X3978" s="80"/>
    </row>
    <row r="3979" spans="6:24">
      <c r="F3979" s="91"/>
      <c r="G3979" s="91"/>
      <c r="T3979" s="91"/>
      <c r="X3979" s="80"/>
    </row>
    <row r="3980" spans="6:24">
      <c r="F3980" s="91"/>
      <c r="G3980" s="91"/>
      <c r="T3980" s="91"/>
      <c r="X3980" s="80"/>
    </row>
    <row r="3981" spans="6:24">
      <c r="F3981" s="91"/>
      <c r="G3981" s="91"/>
      <c r="T3981" s="91"/>
      <c r="X3981" s="80"/>
    </row>
    <row r="3982" spans="6:24">
      <c r="F3982" s="91"/>
      <c r="G3982" s="91"/>
      <c r="T3982" s="91"/>
      <c r="X3982" s="80"/>
    </row>
    <row r="3983" spans="6:24">
      <c r="F3983" s="91"/>
      <c r="G3983" s="91"/>
      <c r="T3983" s="91"/>
      <c r="X3983" s="80"/>
    </row>
    <row r="3984" spans="6:24">
      <c r="F3984" s="91"/>
      <c r="G3984" s="91"/>
      <c r="T3984" s="91"/>
      <c r="X3984" s="80"/>
    </row>
    <row r="3985" spans="6:24">
      <c r="F3985" s="91"/>
      <c r="G3985" s="91"/>
      <c r="T3985" s="91"/>
      <c r="X3985" s="80"/>
    </row>
    <row r="3986" spans="6:24">
      <c r="F3986" s="91"/>
      <c r="G3986" s="91"/>
      <c r="T3986" s="91"/>
      <c r="X3986" s="80"/>
    </row>
    <row r="3987" spans="6:24">
      <c r="F3987" s="91"/>
      <c r="G3987" s="91"/>
      <c r="T3987" s="91"/>
      <c r="X3987" s="80"/>
    </row>
    <row r="3988" spans="6:24">
      <c r="F3988" s="91"/>
      <c r="G3988" s="91"/>
      <c r="T3988" s="91"/>
      <c r="X3988" s="80"/>
    </row>
    <row r="3989" spans="6:24">
      <c r="F3989" s="91"/>
      <c r="G3989" s="91"/>
      <c r="T3989" s="91"/>
      <c r="X3989" s="80"/>
    </row>
    <row r="3990" spans="6:24">
      <c r="F3990" s="91"/>
      <c r="G3990" s="91"/>
      <c r="T3990" s="91"/>
      <c r="X3990" s="80"/>
    </row>
    <row r="3991" spans="6:24">
      <c r="F3991" s="91"/>
      <c r="G3991" s="91"/>
      <c r="T3991" s="91"/>
      <c r="X3991" s="80"/>
    </row>
    <row r="3992" spans="6:24">
      <c r="F3992" s="91"/>
      <c r="G3992" s="91"/>
      <c r="T3992" s="91"/>
      <c r="X3992" s="80"/>
    </row>
    <row r="3993" spans="6:24">
      <c r="F3993" s="91"/>
      <c r="G3993" s="91"/>
      <c r="M3993" s="66"/>
      <c r="T3993" s="91"/>
      <c r="X3993" s="80"/>
    </row>
    <row r="3994" spans="6:24">
      <c r="F3994" s="91"/>
      <c r="G3994" s="91"/>
      <c r="M3994" s="67"/>
      <c r="T3994" s="91"/>
      <c r="X3994" s="80"/>
    </row>
    <row r="3995" spans="6:24">
      <c r="F3995" s="91"/>
      <c r="G3995" s="91"/>
      <c r="M3995" s="65"/>
      <c r="T3995" s="91"/>
      <c r="X3995" s="80"/>
    </row>
    <row r="3996" spans="6:24">
      <c r="F3996" s="91"/>
      <c r="G3996" s="91"/>
      <c r="M3996" s="64"/>
      <c r="T3996" s="91"/>
      <c r="X3996" s="80"/>
    </row>
    <row r="3997" spans="6:24">
      <c r="F3997" s="91"/>
      <c r="G3997" s="91"/>
      <c r="M3997" s="66"/>
      <c r="T3997" s="91"/>
      <c r="X3997" s="80"/>
    </row>
    <row r="3998" spans="6:24">
      <c r="F3998" s="91"/>
      <c r="G3998" s="91"/>
      <c r="M3998" s="67"/>
      <c r="T3998" s="91"/>
      <c r="X3998" s="80"/>
    </row>
    <row r="3999" spans="6:24">
      <c r="F3999" s="91"/>
      <c r="G3999" s="91"/>
      <c r="M3999" s="68"/>
      <c r="T3999" s="91"/>
      <c r="X3999" s="80"/>
    </row>
    <row r="4000" spans="6:24">
      <c r="F4000" s="91"/>
      <c r="G4000" s="91"/>
      <c r="M4000" s="69"/>
      <c r="T4000" s="91"/>
      <c r="X4000" s="80"/>
    </row>
    <row r="4001" spans="6:24">
      <c r="F4001" s="91"/>
      <c r="G4001" s="91"/>
      <c r="M4001" s="65"/>
      <c r="T4001" s="91"/>
      <c r="X4001" s="80"/>
    </row>
    <row r="4002" spans="6:24">
      <c r="F4002" s="91"/>
      <c r="G4002" s="91"/>
      <c r="M4002" s="65"/>
      <c r="T4002" s="91"/>
      <c r="X4002" s="80"/>
    </row>
    <row r="4003" spans="6:24">
      <c r="F4003" s="91"/>
      <c r="G4003" s="91"/>
      <c r="M4003" s="64"/>
      <c r="T4003" s="91"/>
      <c r="X4003" s="80"/>
    </row>
    <row r="4004" spans="6:24">
      <c r="F4004" s="91"/>
      <c r="G4004" s="91"/>
      <c r="M4004" s="91"/>
      <c r="T4004" s="91"/>
      <c r="X4004" s="80"/>
    </row>
    <row r="4005" spans="6:24">
      <c r="F4005" s="91"/>
      <c r="G4005" s="91"/>
      <c r="M4005" s="91"/>
      <c r="T4005" s="91"/>
      <c r="X4005" s="80"/>
    </row>
    <row r="4006" spans="6:24">
      <c r="F4006" s="91"/>
      <c r="G4006" s="91"/>
      <c r="M4006" s="91"/>
      <c r="T4006" s="91"/>
      <c r="X4006" s="80"/>
    </row>
    <row r="4007" spans="6:24">
      <c r="F4007" s="91"/>
      <c r="G4007" s="91"/>
      <c r="M4007" s="91"/>
      <c r="T4007" s="91"/>
      <c r="X4007" s="80"/>
    </row>
    <row r="4008" spans="6:24">
      <c r="F4008" s="91"/>
      <c r="G4008" s="91"/>
      <c r="M4008" s="91"/>
      <c r="T4008" s="91"/>
      <c r="X4008" s="80"/>
    </row>
    <row r="4009" spans="6:24">
      <c r="F4009" s="91"/>
      <c r="G4009" s="91"/>
      <c r="M4009" s="91"/>
      <c r="T4009" s="91"/>
      <c r="X4009" s="80"/>
    </row>
    <row r="4010" spans="6:24">
      <c r="F4010" s="91"/>
      <c r="G4010" s="91"/>
      <c r="M4010" s="91"/>
      <c r="T4010" s="91"/>
      <c r="X4010" s="80"/>
    </row>
    <row r="4011" spans="6:24">
      <c r="F4011" s="91"/>
      <c r="G4011" s="91"/>
      <c r="M4011" s="91"/>
      <c r="T4011" s="91"/>
      <c r="X4011" s="80"/>
    </row>
    <row r="4012" spans="6:24">
      <c r="F4012" s="91"/>
      <c r="G4012" s="91"/>
      <c r="M4012" s="91"/>
      <c r="T4012" s="91"/>
      <c r="X4012" s="80"/>
    </row>
    <row r="4013" spans="6:24">
      <c r="F4013" s="91"/>
      <c r="G4013" s="91"/>
      <c r="M4013" s="91"/>
      <c r="T4013" s="91"/>
      <c r="X4013" s="80"/>
    </row>
    <row r="4014" spans="6:24">
      <c r="F4014" s="91"/>
      <c r="G4014" s="91"/>
      <c r="M4014" s="91"/>
      <c r="T4014" s="91"/>
      <c r="X4014" s="80"/>
    </row>
    <row r="4015" spans="6:24">
      <c r="F4015" s="91"/>
      <c r="G4015" s="91"/>
      <c r="M4015" s="91"/>
      <c r="T4015" s="91"/>
      <c r="X4015" s="80"/>
    </row>
    <row r="4016" spans="6:24">
      <c r="F4016" s="91"/>
      <c r="G4016" s="91"/>
      <c r="M4016" s="91"/>
      <c r="T4016" s="91"/>
      <c r="X4016" s="80"/>
    </row>
    <row r="4017" spans="6:24">
      <c r="F4017" s="91"/>
      <c r="G4017" s="91"/>
      <c r="M4017" s="91"/>
      <c r="T4017" s="91"/>
      <c r="X4017" s="80"/>
    </row>
    <row r="4018" spans="6:24">
      <c r="F4018" s="91"/>
      <c r="G4018" s="91"/>
      <c r="M4018" s="91"/>
      <c r="T4018" s="91"/>
      <c r="X4018" s="80"/>
    </row>
    <row r="4019" spans="6:24">
      <c r="F4019" s="91"/>
      <c r="G4019" s="91"/>
      <c r="M4019" s="91"/>
      <c r="T4019" s="91"/>
      <c r="X4019" s="80"/>
    </row>
    <row r="4020" spans="6:24">
      <c r="F4020" s="91"/>
      <c r="G4020" s="91"/>
      <c r="M4020" s="91"/>
      <c r="T4020" s="91"/>
      <c r="X4020" s="80"/>
    </row>
    <row r="4021" spans="6:24">
      <c r="F4021" s="91"/>
      <c r="G4021" s="91"/>
      <c r="T4021" s="91"/>
      <c r="X4021" s="80"/>
    </row>
    <row r="4022" spans="6:24">
      <c r="F4022" s="91"/>
      <c r="G4022" s="91"/>
      <c r="M4022" s="91"/>
      <c r="T4022" s="91"/>
      <c r="X4022" s="80"/>
    </row>
    <row r="4023" spans="6:24">
      <c r="F4023" s="91"/>
      <c r="G4023" s="91"/>
      <c r="T4023" s="91"/>
      <c r="X4023" s="80"/>
    </row>
    <row r="4024" spans="6:24">
      <c r="F4024" s="91"/>
      <c r="G4024" s="91"/>
      <c r="M4024" s="91"/>
      <c r="T4024" s="91"/>
      <c r="X4024" s="80"/>
    </row>
    <row r="4025" spans="6:24">
      <c r="F4025" s="91"/>
      <c r="G4025" s="91"/>
      <c r="M4025" s="91"/>
      <c r="T4025" s="91"/>
      <c r="X4025" s="80"/>
    </row>
    <row r="4026" spans="6:24">
      <c r="F4026" s="91"/>
      <c r="G4026" s="91"/>
      <c r="M4026" s="91"/>
      <c r="T4026" s="91"/>
      <c r="X4026" s="80"/>
    </row>
    <row r="4027" spans="6:24">
      <c r="F4027" s="91"/>
      <c r="G4027" s="91"/>
      <c r="M4027" s="91"/>
      <c r="T4027" s="91"/>
      <c r="X4027" s="80"/>
    </row>
    <row r="4028" spans="6:24">
      <c r="F4028" s="91"/>
      <c r="G4028" s="91"/>
      <c r="M4028" s="91"/>
      <c r="T4028" s="91"/>
      <c r="X4028" s="80"/>
    </row>
    <row r="4029" spans="6:24">
      <c r="F4029" s="91"/>
      <c r="G4029" s="91"/>
      <c r="M4029" s="91"/>
      <c r="T4029" s="91"/>
      <c r="X4029" s="80"/>
    </row>
    <row r="4030" spans="6:24">
      <c r="F4030" s="91"/>
      <c r="G4030" s="91"/>
      <c r="M4030" s="91"/>
      <c r="T4030" s="91"/>
      <c r="X4030" s="80"/>
    </row>
    <row r="4031" spans="6:24">
      <c r="F4031" s="91"/>
      <c r="G4031" s="91"/>
      <c r="M4031" s="91"/>
      <c r="T4031" s="91"/>
      <c r="X4031" s="80"/>
    </row>
    <row r="4032" spans="6:24">
      <c r="F4032" s="91"/>
      <c r="G4032" s="91"/>
      <c r="M4032" s="91"/>
      <c r="T4032" s="91"/>
      <c r="X4032" s="80"/>
    </row>
    <row r="4033" spans="6:24">
      <c r="F4033" s="91"/>
      <c r="G4033" s="91"/>
      <c r="M4033" s="91"/>
      <c r="T4033" s="91"/>
      <c r="X4033" s="80"/>
    </row>
    <row r="4034" spans="6:24">
      <c r="F4034" s="91"/>
      <c r="G4034" s="91"/>
      <c r="M4034" s="91"/>
      <c r="T4034" s="91"/>
      <c r="X4034" s="80"/>
    </row>
    <row r="4035" spans="6:24">
      <c r="F4035" s="91"/>
      <c r="G4035" s="91"/>
      <c r="M4035" s="91"/>
      <c r="T4035" s="91"/>
      <c r="X4035" s="80"/>
    </row>
    <row r="4036" spans="6:24">
      <c r="F4036" s="91"/>
      <c r="G4036" s="91"/>
      <c r="M4036" s="91"/>
      <c r="T4036" s="91"/>
      <c r="X4036" s="80"/>
    </row>
    <row r="4037" spans="6:24">
      <c r="F4037" s="91"/>
      <c r="G4037" s="91"/>
      <c r="T4037" s="91"/>
      <c r="X4037" s="80"/>
    </row>
    <row r="4038" spans="6:24">
      <c r="F4038" s="91"/>
      <c r="G4038" s="91"/>
      <c r="M4038" s="91"/>
      <c r="T4038" s="91"/>
      <c r="X4038" s="80"/>
    </row>
    <row r="4039" spans="6:24">
      <c r="F4039" s="91"/>
      <c r="G4039" s="91"/>
      <c r="T4039" s="91"/>
      <c r="X4039" s="80"/>
    </row>
    <row r="4040" spans="6:24">
      <c r="F4040" s="91"/>
      <c r="G4040" s="91"/>
      <c r="M4040" s="91"/>
      <c r="T4040" s="91"/>
      <c r="X4040" s="80"/>
    </row>
    <row r="4041" spans="6:24">
      <c r="F4041" s="91"/>
      <c r="G4041" s="91"/>
      <c r="M4041" s="91"/>
      <c r="T4041" s="91"/>
      <c r="X4041" s="80"/>
    </row>
    <row r="4042" spans="6:24">
      <c r="F4042" s="91"/>
      <c r="G4042" s="91"/>
      <c r="M4042" s="91"/>
      <c r="T4042" s="91"/>
      <c r="X4042" s="80"/>
    </row>
    <row r="4043" spans="6:24">
      <c r="F4043" s="91"/>
      <c r="G4043" s="91"/>
      <c r="M4043" s="91"/>
      <c r="T4043" s="91"/>
      <c r="X4043" s="80"/>
    </row>
    <row r="4044" spans="6:24">
      <c r="F4044" s="91"/>
      <c r="G4044" s="91"/>
      <c r="M4044" s="91"/>
      <c r="T4044" s="91"/>
      <c r="X4044" s="80"/>
    </row>
    <row r="4045" spans="6:24">
      <c r="F4045" s="91"/>
      <c r="G4045" s="91"/>
      <c r="M4045" s="91"/>
      <c r="T4045" s="91"/>
      <c r="X4045" s="80"/>
    </row>
    <row r="4046" spans="6:24">
      <c r="F4046" s="91"/>
      <c r="G4046" s="91"/>
      <c r="M4046" s="91"/>
      <c r="T4046" s="91"/>
      <c r="X4046" s="80"/>
    </row>
    <row r="4047" spans="6:24">
      <c r="F4047" s="91"/>
      <c r="G4047" s="91"/>
      <c r="M4047" s="91"/>
      <c r="T4047" s="91"/>
      <c r="X4047" s="80"/>
    </row>
    <row r="4048" spans="6:24">
      <c r="F4048" s="91"/>
      <c r="G4048" s="91"/>
      <c r="T4048" s="91"/>
      <c r="X4048" s="80"/>
    </row>
    <row r="4049" spans="6:24">
      <c r="F4049" s="91"/>
      <c r="G4049" s="91"/>
      <c r="M4049" s="91"/>
      <c r="T4049" s="91"/>
      <c r="X4049" s="80"/>
    </row>
    <row r="4050" spans="6:24">
      <c r="F4050" s="91"/>
      <c r="G4050" s="91"/>
      <c r="M4050" s="91"/>
      <c r="T4050" s="91"/>
      <c r="X4050" s="80"/>
    </row>
    <row r="4051" spans="6:24">
      <c r="F4051" s="91"/>
      <c r="G4051" s="91"/>
      <c r="M4051" s="91"/>
      <c r="T4051" s="91"/>
      <c r="X4051" s="80"/>
    </row>
    <row r="4052" spans="6:24">
      <c r="F4052" s="91"/>
      <c r="G4052" s="91"/>
      <c r="M4052" s="91"/>
      <c r="T4052" s="91"/>
      <c r="X4052" s="80"/>
    </row>
    <row r="4053" spans="6:24">
      <c r="F4053" s="91"/>
      <c r="G4053" s="91"/>
      <c r="M4053" s="91"/>
      <c r="T4053" s="91"/>
      <c r="X4053" s="80"/>
    </row>
    <row r="4054" spans="6:24">
      <c r="F4054" s="91"/>
      <c r="G4054" s="91"/>
      <c r="M4054" s="91"/>
      <c r="T4054" s="91"/>
      <c r="X4054" s="80"/>
    </row>
    <row r="4055" spans="6:24">
      <c r="F4055" s="91"/>
      <c r="G4055" s="91"/>
      <c r="M4055" s="91"/>
      <c r="T4055" s="91"/>
      <c r="X4055" s="80"/>
    </row>
    <row r="4056" spans="6:24">
      <c r="F4056" s="91"/>
      <c r="G4056" s="91"/>
      <c r="M4056" s="91"/>
      <c r="T4056" s="91"/>
      <c r="X4056" s="80"/>
    </row>
    <row r="4057" spans="6:24">
      <c r="F4057" s="91"/>
      <c r="G4057" s="91"/>
      <c r="M4057" s="91"/>
      <c r="T4057" s="91"/>
      <c r="X4057" s="80"/>
    </row>
    <row r="4058" spans="6:24">
      <c r="F4058" s="91"/>
      <c r="G4058" s="91"/>
      <c r="M4058" s="91"/>
      <c r="T4058" s="91"/>
      <c r="X4058" s="80"/>
    </row>
    <row r="4059" spans="6:24">
      <c r="F4059" s="91"/>
      <c r="G4059" s="91"/>
      <c r="M4059" s="91"/>
      <c r="T4059" s="91"/>
      <c r="X4059" s="80"/>
    </row>
    <row r="4060" spans="6:24">
      <c r="F4060" s="91"/>
      <c r="G4060" s="91"/>
      <c r="M4060" s="91"/>
      <c r="T4060" s="91"/>
      <c r="X4060" s="80"/>
    </row>
    <row r="4061" spans="6:24">
      <c r="F4061" s="91"/>
      <c r="G4061" s="91"/>
      <c r="M4061" s="91"/>
      <c r="T4061" s="91"/>
      <c r="X4061" s="80"/>
    </row>
    <row r="4062" spans="6:24">
      <c r="F4062" s="91"/>
      <c r="G4062" s="91"/>
      <c r="M4062" s="91"/>
      <c r="T4062" s="91"/>
      <c r="X4062" s="80"/>
    </row>
    <row r="4063" spans="6:24">
      <c r="F4063" s="91"/>
      <c r="G4063" s="91"/>
      <c r="M4063" s="91"/>
      <c r="T4063" s="91"/>
      <c r="X4063" s="80"/>
    </row>
    <row r="4064" spans="6:24">
      <c r="F4064" s="91"/>
      <c r="G4064" s="91"/>
      <c r="M4064" s="91"/>
      <c r="T4064" s="91"/>
      <c r="X4064" s="80"/>
    </row>
    <row r="4065" spans="6:24">
      <c r="F4065" s="91"/>
      <c r="G4065" s="91"/>
      <c r="M4065" s="91"/>
      <c r="T4065" s="91"/>
      <c r="X4065" s="80"/>
    </row>
    <row r="4066" spans="6:24">
      <c r="F4066" s="91"/>
      <c r="G4066" s="91"/>
      <c r="M4066" s="91"/>
      <c r="T4066" s="91"/>
      <c r="X4066" s="80"/>
    </row>
    <row r="4067" spans="6:24">
      <c r="F4067" s="91"/>
      <c r="G4067" s="91"/>
      <c r="M4067" s="91"/>
      <c r="T4067" s="91"/>
      <c r="X4067" s="80"/>
    </row>
    <row r="4068" spans="6:24">
      <c r="F4068" s="91"/>
      <c r="G4068" s="91"/>
      <c r="M4068" s="91"/>
      <c r="T4068" s="91"/>
      <c r="X4068" s="80"/>
    </row>
    <row r="4069" spans="6:24">
      <c r="F4069" s="91"/>
      <c r="G4069" s="91"/>
      <c r="M4069" s="91"/>
      <c r="T4069" s="91"/>
      <c r="X4069" s="80"/>
    </row>
    <row r="4070" spans="6:24">
      <c r="F4070" s="91"/>
      <c r="G4070" s="91"/>
      <c r="M4070" s="91"/>
      <c r="T4070" s="91"/>
      <c r="X4070" s="80"/>
    </row>
    <row r="4071" spans="6:24">
      <c r="F4071" s="91"/>
      <c r="G4071" s="91"/>
      <c r="T4071" s="91"/>
      <c r="X4071" s="80"/>
    </row>
    <row r="4072" spans="6:24">
      <c r="F4072" s="91"/>
      <c r="G4072" s="91"/>
      <c r="T4072" s="91"/>
      <c r="X4072" s="80"/>
    </row>
    <row r="4073" spans="6:24">
      <c r="F4073" s="91"/>
      <c r="G4073" s="91"/>
      <c r="T4073" s="91"/>
      <c r="X4073" s="80"/>
    </row>
    <row r="4074" spans="6:24">
      <c r="F4074" s="91"/>
      <c r="G4074" s="91"/>
      <c r="T4074" s="91"/>
      <c r="X4074" s="80"/>
    </row>
    <row r="4075" spans="6:24">
      <c r="F4075" s="91"/>
      <c r="G4075" s="91"/>
      <c r="T4075" s="91"/>
      <c r="X4075" s="80"/>
    </row>
    <row r="4076" spans="6:24">
      <c r="F4076" s="91"/>
      <c r="G4076" s="91"/>
      <c r="T4076" s="91"/>
      <c r="X4076" s="80"/>
    </row>
    <row r="4077" spans="6:24">
      <c r="F4077" s="91"/>
      <c r="G4077" s="91"/>
      <c r="T4077" s="91"/>
      <c r="X4077" s="80"/>
    </row>
    <row r="4078" spans="6:24">
      <c r="F4078" s="91"/>
      <c r="G4078" s="91"/>
      <c r="T4078" s="91"/>
      <c r="X4078" s="80"/>
    </row>
    <row r="4079" spans="6:24">
      <c r="F4079" s="91"/>
      <c r="G4079" s="91"/>
      <c r="T4079" s="91"/>
      <c r="X4079" s="80"/>
    </row>
    <row r="4080" spans="6:24">
      <c r="F4080" s="91"/>
      <c r="G4080" s="91"/>
      <c r="T4080" s="91"/>
      <c r="X4080" s="80"/>
    </row>
    <row r="4081" spans="6:24">
      <c r="F4081" s="91"/>
      <c r="G4081" s="91"/>
      <c r="T4081" s="91"/>
      <c r="X4081" s="80"/>
    </row>
    <row r="4082" spans="6:24">
      <c r="F4082" s="91"/>
      <c r="G4082" s="91"/>
      <c r="T4082" s="91"/>
      <c r="X4082" s="80"/>
    </row>
    <row r="4083" spans="6:24">
      <c r="F4083" s="91"/>
      <c r="G4083" s="91"/>
      <c r="T4083" s="91"/>
      <c r="X4083" s="80"/>
    </row>
    <row r="4084" spans="6:24">
      <c r="F4084" s="91"/>
      <c r="G4084" s="91"/>
      <c r="T4084" s="91"/>
      <c r="X4084" s="80"/>
    </row>
    <row r="4085" spans="6:24">
      <c r="F4085" s="91"/>
      <c r="G4085" s="91"/>
      <c r="T4085" s="91"/>
      <c r="X4085" s="80"/>
    </row>
    <row r="4086" spans="6:24">
      <c r="F4086" s="91"/>
      <c r="G4086" s="91"/>
      <c r="T4086" s="91"/>
      <c r="X4086" s="80"/>
    </row>
    <row r="4087" spans="6:24">
      <c r="F4087" s="91"/>
      <c r="G4087" s="91"/>
      <c r="T4087" s="91"/>
      <c r="X4087" s="80"/>
    </row>
    <row r="4088" spans="6:24">
      <c r="F4088" s="91"/>
      <c r="G4088" s="91"/>
      <c r="T4088" s="91"/>
      <c r="X4088" s="80"/>
    </row>
    <row r="4089" spans="6:24">
      <c r="F4089" s="91"/>
      <c r="G4089" s="91"/>
      <c r="T4089" s="91"/>
      <c r="X4089" s="80"/>
    </row>
    <row r="4090" spans="6:24">
      <c r="F4090" s="91"/>
      <c r="G4090" s="91"/>
      <c r="T4090" s="91"/>
      <c r="X4090" s="80"/>
    </row>
    <row r="4091" spans="6:24">
      <c r="F4091" s="91"/>
      <c r="G4091" s="91"/>
      <c r="M4091" s="66"/>
      <c r="T4091" s="91"/>
      <c r="X4091" s="80"/>
    </row>
    <row r="4092" spans="6:24">
      <c r="F4092" s="91"/>
      <c r="G4092" s="91"/>
      <c r="M4092" s="67"/>
      <c r="T4092" s="91"/>
      <c r="X4092" s="80"/>
    </row>
    <row r="4093" spans="6:24">
      <c r="F4093" s="91"/>
      <c r="G4093" s="91"/>
      <c r="M4093" s="65"/>
      <c r="T4093" s="91"/>
      <c r="X4093" s="80"/>
    </row>
    <row r="4094" spans="6:24">
      <c r="F4094" s="91"/>
      <c r="G4094" s="91"/>
      <c r="M4094" s="64"/>
      <c r="T4094" s="91"/>
      <c r="X4094" s="80"/>
    </row>
    <row r="4095" spans="6:24">
      <c r="F4095" s="91"/>
      <c r="G4095" s="91"/>
      <c r="M4095" s="66"/>
      <c r="T4095" s="91"/>
      <c r="X4095" s="80"/>
    </row>
    <row r="4096" spans="6:24">
      <c r="F4096" s="91"/>
      <c r="G4096" s="91"/>
      <c r="M4096" s="67"/>
      <c r="T4096" s="91"/>
      <c r="X4096" s="80"/>
    </row>
    <row r="4097" spans="6:24">
      <c r="F4097" s="91"/>
      <c r="G4097" s="91"/>
      <c r="M4097" s="68"/>
      <c r="T4097" s="91"/>
      <c r="X4097" s="80"/>
    </row>
    <row r="4098" spans="6:24">
      <c r="F4098" s="91"/>
      <c r="G4098" s="91"/>
      <c r="M4098" s="69"/>
      <c r="T4098" s="91"/>
      <c r="X4098" s="80"/>
    </row>
    <row r="4099" spans="6:24">
      <c r="F4099" s="91"/>
      <c r="G4099" s="91"/>
      <c r="M4099" s="65"/>
      <c r="T4099" s="91"/>
      <c r="X4099" s="80"/>
    </row>
    <row r="4100" spans="6:24">
      <c r="F4100" s="91"/>
      <c r="G4100" s="91"/>
      <c r="M4100" s="65"/>
      <c r="T4100" s="91"/>
      <c r="X4100" s="80"/>
    </row>
    <row r="4101" spans="6:24">
      <c r="F4101" s="91"/>
      <c r="G4101" s="91"/>
      <c r="M4101" s="64"/>
      <c r="T4101" s="91"/>
      <c r="X4101" s="80"/>
    </row>
    <row r="4102" spans="6:24">
      <c r="F4102" s="91"/>
      <c r="G4102" s="91"/>
      <c r="M4102" s="91"/>
      <c r="T4102" s="91"/>
      <c r="X4102" s="80"/>
    </row>
    <row r="4103" spans="6:24">
      <c r="F4103" s="91"/>
      <c r="G4103" s="91"/>
      <c r="M4103" s="91"/>
      <c r="T4103" s="91"/>
      <c r="X4103" s="80"/>
    </row>
    <row r="4104" spans="6:24">
      <c r="F4104" s="91"/>
      <c r="G4104" s="91"/>
      <c r="M4104" s="91"/>
      <c r="T4104" s="91"/>
      <c r="X4104" s="80"/>
    </row>
    <row r="4105" spans="6:24">
      <c r="F4105" s="91"/>
      <c r="G4105" s="91"/>
      <c r="M4105" s="91"/>
      <c r="T4105" s="91"/>
      <c r="X4105" s="80"/>
    </row>
    <row r="4106" spans="6:24">
      <c r="F4106" s="91"/>
      <c r="G4106" s="91"/>
      <c r="M4106" s="91"/>
      <c r="T4106" s="91"/>
      <c r="X4106" s="80"/>
    </row>
    <row r="4107" spans="6:24">
      <c r="F4107" s="91"/>
      <c r="G4107" s="91"/>
      <c r="M4107" s="91"/>
      <c r="T4107" s="91"/>
      <c r="X4107" s="80"/>
    </row>
    <row r="4108" spans="6:24">
      <c r="F4108" s="91"/>
      <c r="G4108" s="91"/>
      <c r="M4108" s="91"/>
      <c r="T4108" s="91"/>
      <c r="X4108" s="80"/>
    </row>
    <row r="4109" spans="6:24">
      <c r="F4109" s="91"/>
      <c r="G4109" s="91"/>
      <c r="M4109" s="91"/>
      <c r="T4109" s="91"/>
      <c r="X4109" s="80"/>
    </row>
    <row r="4110" spans="6:24">
      <c r="F4110" s="91"/>
      <c r="G4110" s="91"/>
      <c r="M4110" s="91"/>
      <c r="T4110" s="91"/>
      <c r="X4110" s="80"/>
    </row>
    <row r="4111" spans="6:24">
      <c r="F4111" s="91"/>
      <c r="G4111" s="91"/>
      <c r="M4111" s="91"/>
      <c r="T4111" s="91"/>
      <c r="X4111" s="80"/>
    </row>
    <row r="4112" spans="6:24">
      <c r="F4112" s="91"/>
      <c r="G4112" s="91"/>
      <c r="M4112" s="91"/>
      <c r="T4112" s="91"/>
      <c r="X4112" s="80"/>
    </row>
    <row r="4113" spans="6:24">
      <c r="F4113" s="91"/>
      <c r="G4113" s="91"/>
      <c r="M4113" s="91"/>
      <c r="T4113" s="91"/>
      <c r="X4113" s="80"/>
    </row>
    <row r="4114" spans="6:24">
      <c r="F4114" s="91"/>
      <c r="G4114" s="91"/>
      <c r="M4114" s="91"/>
      <c r="T4114" s="91"/>
      <c r="X4114" s="80"/>
    </row>
    <row r="4115" spans="6:24">
      <c r="F4115" s="91"/>
      <c r="G4115" s="91"/>
      <c r="M4115" s="91"/>
      <c r="T4115" s="91"/>
      <c r="X4115" s="80"/>
    </row>
    <row r="4116" spans="6:24">
      <c r="F4116" s="91"/>
      <c r="G4116" s="91"/>
      <c r="M4116" s="91"/>
      <c r="T4116" s="91"/>
      <c r="X4116" s="80"/>
    </row>
    <row r="4117" spans="6:24">
      <c r="F4117" s="91"/>
      <c r="G4117" s="91"/>
      <c r="M4117" s="91"/>
      <c r="T4117" s="91"/>
      <c r="X4117" s="80"/>
    </row>
    <row r="4118" spans="6:24">
      <c r="F4118" s="91"/>
      <c r="G4118" s="91"/>
      <c r="M4118" s="91"/>
      <c r="T4118" s="91"/>
      <c r="X4118" s="80"/>
    </row>
    <row r="4119" spans="6:24">
      <c r="F4119" s="91"/>
      <c r="G4119" s="91"/>
      <c r="T4119" s="91"/>
      <c r="X4119" s="80"/>
    </row>
    <row r="4120" spans="6:24">
      <c r="F4120" s="91"/>
      <c r="G4120" s="91"/>
      <c r="M4120" s="91"/>
      <c r="T4120" s="91"/>
      <c r="X4120" s="80"/>
    </row>
    <row r="4121" spans="6:24">
      <c r="F4121" s="91"/>
      <c r="G4121" s="91"/>
      <c r="T4121" s="91"/>
      <c r="X4121" s="80"/>
    </row>
    <row r="4122" spans="6:24">
      <c r="F4122" s="91"/>
      <c r="G4122" s="91"/>
      <c r="M4122" s="91"/>
      <c r="T4122" s="91"/>
      <c r="X4122" s="80"/>
    </row>
    <row r="4123" spans="6:24">
      <c r="F4123" s="91"/>
      <c r="G4123" s="91"/>
      <c r="M4123" s="91"/>
      <c r="T4123" s="91"/>
      <c r="X4123" s="80"/>
    </row>
    <row r="4124" spans="6:24">
      <c r="F4124" s="91"/>
      <c r="G4124" s="91"/>
      <c r="M4124" s="91"/>
      <c r="T4124" s="91"/>
      <c r="X4124" s="80"/>
    </row>
    <row r="4125" spans="6:24">
      <c r="F4125" s="91"/>
      <c r="G4125" s="91"/>
      <c r="M4125" s="91"/>
      <c r="T4125" s="91"/>
      <c r="X4125" s="80"/>
    </row>
    <row r="4126" spans="6:24">
      <c r="F4126" s="91"/>
      <c r="G4126" s="91"/>
      <c r="M4126" s="91"/>
      <c r="T4126" s="91"/>
      <c r="X4126" s="80"/>
    </row>
    <row r="4127" spans="6:24">
      <c r="F4127" s="91"/>
      <c r="G4127" s="91"/>
      <c r="M4127" s="91"/>
      <c r="T4127" s="91"/>
      <c r="X4127" s="80"/>
    </row>
    <row r="4128" spans="6:24">
      <c r="F4128" s="91"/>
      <c r="G4128" s="91"/>
      <c r="M4128" s="91"/>
      <c r="T4128" s="91"/>
      <c r="X4128" s="80"/>
    </row>
    <row r="4129" spans="6:24">
      <c r="F4129" s="91"/>
      <c r="G4129" s="91"/>
      <c r="M4129" s="91"/>
      <c r="T4129" s="91"/>
      <c r="X4129" s="80"/>
    </row>
    <row r="4130" spans="6:24">
      <c r="F4130" s="91"/>
      <c r="G4130" s="91"/>
      <c r="M4130" s="91"/>
      <c r="T4130" s="91"/>
      <c r="X4130" s="80"/>
    </row>
    <row r="4131" spans="6:24">
      <c r="F4131" s="91"/>
      <c r="G4131" s="91"/>
      <c r="M4131" s="91"/>
      <c r="T4131" s="91"/>
      <c r="X4131" s="80"/>
    </row>
    <row r="4132" spans="6:24">
      <c r="F4132" s="91"/>
      <c r="G4132" s="91"/>
      <c r="M4132" s="91"/>
      <c r="T4132" s="91"/>
      <c r="X4132" s="80"/>
    </row>
    <row r="4133" spans="6:24">
      <c r="F4133" s="91"/>
      <c r="G4133" s="91"/>
      <c r="M4133" s="91"/>
      <c r="T4133" s="91"/>
      <c r="X4133" s="80"/>
    </row>
    <row r="4134" spans="6:24">
      <c r="F4134" s="91"/>
      <c r="G4134" s="91"/>
      <c r="M4134" s="91"/>
      <c r="T4134" s="91"/>
      <c r="X4134" s="80"/>
    </row>
    <row r="4135" spans="6:24">
      <c r="F4135" s="91"/>
      <c r="G4135" s="91"/>
      <c r="T4135" s="91"/>
      <c r="X4135" s="80"/>
    </row>
    <row r="4136" spans="6:24">
      <c r="F4136" s="91"/>
      <c r="G4136" s="91"/>
      <c r="M4136" s="91"/>
      <c r="T4136" s="91"/>
      <c r="X4136" s="80"/>
    </row>
    <row r="4137" spans="6:24">
      <c r="F4137" s="91"/>
      <c r="G4137" s="91"/>
      <c r="T4137" s="91"/>
      <c r="X4137" s="80"/>
    </row>
    <row r="4138" spans="6:24">
      <c r="F4138" s="91"/>
      <c r="G4138" s="91"/>
      <c r="M4138" s="91"/>
      <c r="T4138" s="91"/>
      <c r="X4138" s="80"/>
    </row>
    <row r="4139" spans="6:24">
      <c r="F4139" s="91"/>
      <c r="G4139" s="91"/>
      <c r="M4139" s="91"/>
      <c r="T4139" s="91"/>
      <c r="X4139" s="80"/>
    </row>
    <row r="4140" spans="6:24">
      <c r="F4140" s="91"/>
      <c r="G4140" s="91"/>
      <c r="M4140" s="91"/>
      <c r="T4140" s="91"/>
      <c r="X4140" s="80"/>
    </row>
    <row r="4141" spans="6:24">
      <c r="F4141" s="91"/>
      <c r="G4141" s="91"/>
      <c r="M4141" s="91"/>
      <c r="T4141" s="91"/>
      <c r="X4141" s="80"/>
    </row>
    <row r="4142" spans="6:24">
      <c r="F4142" s="91"/>
      <c r="G4142" s="91"/>
      <c r="M4142" s="91"/>
      <c r="T4142" s="91"/>
      <c r="X4142" s="80"/>
    </row>
    <row r="4143" spans="6:24">
      <c r="F4143" s="91"/>
      <c r="G4143" s="91"/>
      <c r="M4143" s="91"/>
      <c r="T4143" s="91"/>
      <c r="X4143" s="80"/>
    </row>
    <row r="4144" spans="6:24">
      <c r="F4144" s="91"/>
      <c r="G4144" s="91"/>
      <c r="M4144" s="91"/>
      <c r="T4144" s="91"/>
      <c r="X4144" s="80"/>
    </row>
    <row r="4145" spans="6:24">
      <c r="F4145" s="91"/>
      <c r="G4145" s="91"/>
      <c r="M4145" s="91"/>
      <c r="T4145" s="91"/>
      <c r="X4145" s="80"/>
    </row>
    <row r="4146" spans="6:24">
      <c r="F4146" s="91"/>
      <c r="G4146" s="91"/>
      <c r="T4146" s="91"/>
      <c r="X4146" s="80"/>
    </row>
    <row r="4147" spans="6:24">
      <c r="F4147" s="91"/>
      <c r="G4147" s="91"/>
      <c r="M4147" s="91"/>
      <c r="T4147" s="91"/>
      <c r="X4147" s="80"/>
    </row>
    <row r="4148" spans="6:24">
      <c r="F4148" s="91"/>
      <c r="G4148" s="91"/>
      <c r="M4148" s="91"/>
      <c r="T4148" s="91"/>
      <c r="X4148" s="80"/>
    </row>
    <row r="4149" spans="6:24">
      <c r="F4149" s="91"/>
      <c r="G4149" s="91"/>
      <c r="M4149" s="91"/>
      <c r="T4149" s="91"/>
      <c r="X4149" s="80"/>
    </row>
    <row r="4150" spans="6:24">
      <c r="F4150" s="91"/>
      <c r="G4150" s="91"/>
      <c r="M4150" s="91"/>
      <c r="T4150" s="91"/>
      <c r="X4150" s="80"/>
    </row>
    <row r="4151" spans="6:24">
      <c r="F4151" s="91"/>
      <c r="G4151" s="91"/>
      <c r="M4151" s="91"/>
      <c r="T4151" s="91"/>
      <c r="X4151" s="80"/>
    </row>
    <row r="4152" spans="6:24">
      <c r="F4152" s="91"/>
      <c r="G4152" s="91"/>
      <c r="M4152" s="91"/>
      <c r="T4152" s="91"/>
      <c r="X4152" s="80"/>
    </row>
    <row r="4153" spans="6:24">
      <c r="F4153" s="91"/>
      <c r="G4153" s="91"/>
      <c r="M4153" s="91"/>
      <c r="T4153" s="91"/>
      <c r="X4153" s="80"/>
    </row>
    <row r="4154" spans="6:24">
      <c r="F4154" s="91"/>
      <c r="G4154" s="91"/>
      <c r="M4154" s="91"/>
      <c r="T4154" s="91"/>
      <c r="X4154" s="80"/>
    </row>
    <row r="4155" spans="6:24">
      <c r="F4155" s="91"/>
      <c r="G4155" s="91"/>
      <c r="M4155" s="91"/>
      <c r="T4155" s="91"/>
      <c r="X4155" s="80"/>
    </row>
    <row r="4156" spans="6:24">
      <c r="F4156" s="91"/>
      <c r="G4156" s="91"/>
      <c r="M4156" s="91"/>
      <c r="T4156" s="91"/>
      <c r="X4156" s="80"/>
    </row>
    <row r="4157" spans="6:24">
      <c r="F4157" s="91"/>
      <c r="G4157" s="91"/>
      <c r="M4157" s="91"/>
      <c r="T4157" s="91"/>
      <c r="X4157" s="80"/>
    </row>
    <row r="4158" spans="6:24">
      <c r="F4158" s="91"/>
      <c r="G4158" s="91"/>
      <c r="M4158" s="91"/>
      <c r="T4158" s="91"/>
      <c r="X4158" s="80"/>
    </row>
    <row r="4159" spans="6:24">
      <c r="F4159" s="91"/>
      <c r="G4159" s="91"/>
      <c r="M4159" s="91"/>
      <c r="T4159" s="91"/>
      <c r="X4159" s="80"/>
    </row>
    <row r="4160" spans="6:24">
      <c r="F4160" s="91"/>
      <c r="G4160" s="91"/>
      <c r="M4160" s="91"/>
      <c r="T4160" s="91"/>
      <c r="X4160" s="80"/>
    </row>
    <row r="4161" spans="6:24">
      <c r="F4161" s="91"/>
      <c r="G4161" s="91"/>
      <c r="M4161" s="91"/>
      <c r="T4161" s="91"/>
      <c r="X4161" s="80"/>
    </row>
    <row r="4162" spans="6:24">
      <c r="F4162" s="91"/>
      <c r="G4162" s="91"/>
      <c r="M4162" s="91"/>
      <c r="T4162" s="91"/>
      <c r="X4162" s="80"/>
    </row>
    <row r="4163" spans="6:24">
      <c r="F4163" s="91"/>
      <c r="G4163" s="91"/>
      <c r="M4163" s="91"/>
      <c r="T4163" s="91"/>
      <c r="X4163" s="80"/>
    </row>
    <row r="4164" spans="6:24">
      <c r="F4164" s="91"/>
      <c r="G4164" s="91"/>
      <c r="M4164" s="91"/>
      <c r="T4164" s="91"/>
      <c r="X4164" s="80"/>
    </row>
    <row r="4165" spans="6:24">
      <c r="F4165" s="91"/>
      <c r="G4165" s="91"/>
      <c r="M4165" s="91"/>
      <c r="T4165" s="91"/>
      <c r="X4165" s="80"/>
    </row>
    <row r="4166" spans="6:24">
      <c r="F4166" s="91"/>
      <c r="G4166" s="91"/>
      <c r="M4166" s="91"/>
      <c r="T4166" s="91"/>
      <c r="X4166" s="80"/>
    </row>
    <row r="4167" spans="6:24">
      <c r="F4167" s="91"/>
      <c r="G4167" s="91"/>
      <c r="M4167" s="91"/>
      <c r="T4167" s="91"/>
      <c r="X4167" s="80"/>
    </row>
    <row r="4168" spans="6:24">
      <c r="F4168" s="91"/>
      <c r="G4168" s="91"/>
      <c r="M4168" s="91"/>
      <c r="T4168" s="91"/>
      <c r="X4168" s="80"/>
    </row>
    <row r="4169" spans="6:24">
      <c r="F4169" s="91"/>
      <c r="G4169" s="91"/>
      <c r="T4169" s="91"/>
      <c r="X4169" s="80"/>
    </row>
    <row r="4170" spans="6:24">
      <c r="F4170" s="91"/>
      <c r="G4170" s="91"/>
      <c r="T4170" s="91"/>
      <c r="X4170" s="80"/>
    </row>
    <row r="4171" spans="6:24">
      <c r="F4171" s="91"/>
      <c r="G4171" s="91"/>
      <c r="T4171" s="91"/>
      <c r="X4171" s="80"/>
    </row>
    <row r="4172" spans="6:24">
      <c r="F4172" s="91"/>
      <c r="G4172" s="91"/>
      <c r="T4172" s="91"/>
      <c r="X4172" s="80"/>
    </row>
    <row r="4173" spans="6:24">
      <c r="F4173" s="91"/>
      <c r="G4173" s="91"/>
      <c r="T4173" s="91"/>
      <c r="X4173" s="80"/>
    </row>
    <row r="4174" spans="6:24">
      <c r="F4174" s="91"/>
      <c r="G4174" s="91"/>
      <c r="T4174" s="91"/>
      <c r="X4174" s="80"/>
    </row>
    <row r="4175" spans="6:24">
      <c r="F4175" s="91"/>
      <c r="G4175" s="91"/>
      <c r="T4175" s="91"/>
      <c r="X4175" s="80"/>
    </row>
    <row r="4176" spans="6:24">
      <c r="F4176" s="91"/>
      <c r="G4176" s="91"/>
      <c r="T4176" s="91"/>
      <c r="X4176" s="80"/>
    </row>
    <row r="4177" spans="6:24">
      <c r="F4177" s="91"/>
      <c r="G4177" s="91"/>
      <c r="T4177" s="91"/>
      <c r="X4177" s="80"/>
    </row>
    <row r="4178" spans="6:24">
      <c r="F4178" s="91"/>
      <c r="G4178" s="91"/>
      <c r="T4178" s="91"/>
      <c r="X4178" s="80"/>
    </row>
    <row r="4179" spans="6:24">
      <c r="F4179" s="91"/>
      <c r="G4179" s="91"/>
      <c r="T4179" s="91"/>
      <c r="X4179" s="80"/>
    </row>
    <row r="4180" spans="6:24">
      <c r="F4180" s="91"/>
      <c r="G4180" s="91"/>
      <c r="T4180" s="91"/>
      <c r="X4180" s="80"/>
    </row>
    <row r="4181" spans="6:24">
      <c r="F4181" s="91"/>
      <c r="G4181" s="91"/>
      <c r="T4181" s="91"/>
      <c r="X4181" s="80"/>
    </row>
    <row r="4182" spans="6:24">
      <c r="F4182" s="91"/>
      <c r="G4182" s="91"/>
      <c r="T4182" s="91"/>
      <c r="X4182" s="80"/>
    </row>
    <row r="4183" spans="6:24">
      <c r="F4183" s="91"/>
      <c r="G4183" s="91"/>
      <c r="T4183" s="91"/>
      <c r="X4183" s="80"/>
    </row>
    <row r="4184" spans="6:24">
      <c r="F4184" s="91"/>
      <c r="G4184" s="91"/>
      <c r="T4184" s="91"/>
      <c r="X4184" s="80"/>
    </row>
    <row r="4185" spans="6:24">
      <c r="F4185" s="91"/>
      <c r="G4185" s="91"/>
      <c r="T4185" s="91"/>
      <c r="X4185" s="80"/>
    </row>
    <row r="4186" spans="6:24">
      <c r="F4186" s="91"/>
      <c r="G4186" s="91"/>
      <c r="T4186" s="91"/>
      <c r="X4186" s="80"/>
    </row>
    <row r="4187" spans="6:24">
      <c r="F4187" s="91"/>
      <c r="G4187" s="91"/>
      <c r="T4187" s="91"/>
      <c r="X4187" s="80"/>
    </row>
    <row r="4188" spans="6:24">
      <c r="F4188" s="91"/>
      <c r="G4188" s="91"/>
      <c r="T4188" s="91"/>
      <c r="X4188" s="80"/>
    </row>
    <row r="4189" spans="6:24">
      <c r="F4189" s="91"/>
      <c r="G4189" s="91"/>
      <c r="M4189" s="66"/>
      <c r="T4189" s="91"/>
      <c r="X4189" s="80"/>
    </row>
    <row r="4190" spans="6:24">
      <c r="F4190" s="91"/>
      <c r="G4190" s="91"/>
      <c r="M4190" s="67"/>
      <c r="T4190" s="91"/>
      <c r="X4190" s="80"/>
    </row>
    <row r="4191" spans="6:24">
      <c r="F4191" s="91"/>
      <c r="G4191" s="91"/>
      <c r="M4191" s="65"/>
      <c r="T4191" s="91"/>
      <c r="X4191" s="80"/>
    </row>
    <row r="4192" spans="6:24">
      <c r="F4192" s="91"/>
      <c r="G4192" s="91"/>
      <c r="M4192" s="64"/>
      <c r="T4192" s="91"/>
      <c r="X4192" s="80"/>
    </row>
    <row r="4193" spans="6:24">
      <c r="F4193" s="91"/>
      <c r="G4193" s="91"/>
      <c r="M4193" s="66"/>
      <c r="T4193" s="91"/>
      <c r="X4193" s="80"/>
    </row>
    <row r="4194" spans="6:24">
      <c r="F4194" s="91"/>
      <c r="G4194" s="91"/>
      <c r="M4194" s="67"/>
      <c r="T4194" s="91"/>
      <c r="X4194" s="80"/>
    </row>
    <row r="4195" spans="6:24">
      <c r="F4195" s="91"/>
      <c r="G4195" s="91"/>
      <c r="M4195" s="68"/>
      <c r="T4195" s="91"/>
      <c r="X4195" s="80"/>
    </row>
    <row r="4196" spans="6:24">
      <c r="F4196" s="91"/>
      <c r="G4196" s="91"/>
      <c r="M4196" s="69"/>
      <c r="T4196" s="91"/>
      <c r="X4196" s="80"/>
    </row>
    <row r="4197" spans="6:24">
      <c r="F4197" s="91"/>
      <c r="G4197" s="91"/>
      <c r="M4197" s="65"/>
      <c r="T4197" s="91"/>
      <c r="X4197" s="80"/>
    </row>
    <row r="4198" spans="6:24">
      <c r="F4198" s="91"/>
      <c r="G4198" s="91"/>
      <c r="M4198" s="65"/>
      <c r="T4198" s="91"/>
      <c r="X4198" s="80"/>
    </row>
    <row r="4199" spans="6:24">
      <c r="F4199" s="91"/>
      <c r="G4199" s="91"/>
      <c r="M4199" s="64"/>
      <c r="T4199" s="91"/>
      <c r="X4199" s="80"/>
    </row>
    <row r="4200" spans="6:24">
      <c r="F4200" s="91"/>
      <c r="G4200" s="91"/>
      <c r="M4200" s="91"/>
      <c r="T4200" s="91"/>
      <c r="X4200" s="80"/>
    </row>
    <row r="4201" spans="6:24">
      <c r="F4201" s="91"/>
      <c r="G4201" s="91"/>
      <c r="M4201" s="91"/>
      <c r="T4201" s="91"/>
      <c r="X4201" s="80"/>
    </row>
    <row r="4202" spans="6:24">
      <c r="F4202" s="91"/>
      <c r="G4202" s="91"/>
      <c r="M4202" s="91"/>
      <c r="T4202" s="91"/>
      <c r="X4202" s="80"/>
    </row>
    <row r="4203" spans="6:24">
      <c r="F4203" s="91"/>
      <c r="G4203" s="91"/>
      <c r="M4203" s="91"/>
      <c r="T4203" s="91"/>
      <c r="X4203" s="80"/>
    </row>
    <row r="4204" spans="6:24">
      <c r="F4204" s="91"/>
      <c r="G4204" s="91"/>
      <c r="M4204" s="91"/>
      <c r="T4204" s="91"/>
      <c r="X4204" s="80"/>
    </row>
    <row r="4205" spans="6:24">
      <c r="F4205" s="91"/>
      <c r="G4205" s="91"/>
      <c r="M4205" s="91"/>
      <c r="T4205" s="91"/>
      <c r="X4205" s="80"/>
    </row>
    <row r="4206" spans="6:24">
      <c r="F4206" s="91"/>
      <c r="G4206" s="91"/>
      <c r="M4206" s="91"/>
      <c r="T4206" s="91"/>
      <c r="X4206" s="80"/>
    </row>
    <row r="4207" spans="6:24">
      <c r="F4207" s="91"/>
      <c r="G4207" s="91"/>
      <c r="M4207" s="91"/>
      <c r="T4207" s="91"/>
      <c r="X4207" s="80"/>
    </row>
    <row r="4208" spans="6:24">
      <c r="F4208" s="91"/>
      <c r="G4208" s="91"/>
      <c r="M4208" s="91"/>
      <c r="T4208" s="91"/>
      <c r="X4208" s="80"/>
    </row>
    <row r="4209" spans="6:24">
      <c r="F4209" s="91"/>
      <c r="G4209" s="91"/>
      <c r="M4209" s="91"/>
      <c r="T4209" s="91"/>
      <c r="X4209" s="80"/>
    </row>
    <row r="4210" spans="6:24">
      <c r="F4210" s="91"/>
      <c r="G4210" s="91"/>
      <c r="M4210" s="91"/>
      <c r="T4210" s="91"/>
      <c r="X4210" s="80"/>
    </row>
    <row r="4211" spans="6:24">
      <c r="F4211" s="91"/>
      <c r="G4211" s="91"/>
      <c r="M4211" s="91"/>
      <c r="T4211" s="91"/>
      <c r="X4211" s="80"/>
    </row>
    <row r="4212" spans="6:24">
      <c r="F4212" s="91"/>
      <c r="G4212" s="91"/>
      <c r="M4212" s="91"/>
      <c r="T4212" s="91"/>
      <c r="X4212" s="80"/>
    </row>
    <row r="4213" spans="6:24">
      <c r="F4213" s="91"/>
      <c r="G4213" s="91"/>
      <c r="M4213" s="91"/>
      <c r="T4213" s="91"/>
      <c r="X4213" s="80"/>
    </row>
    <row r="4214" spans="6:24">
      <c r="F4214" s="91"/>
      <c r="G4214" s="91"/>
      <c r="M4214" s="91"/>
      <c r="T4214" s="91"/>
      <c r="X4214" s="80"/>
    </row>
    <row r="4215" spans="6:24">
      <c r="F4215" s="91"/>
      <c r="G4215" s="91"/>
      <c r="M4215" s="91"/>
      <c r="T4215" s="91"/>
      <c r="X4215" s="80"/>
    </row>
    <row r="4216" spans="6:24">
      <c r="F4216" s="91"/>
      <c r="G4216" s="91"/>
      <c r="M4216" s="91"/>
      <c r="T4216" s="91"/>
      <c r="X4216" s="80"/>
    </row>
    <row r="4217" spans="6:24">
      <c r="F4217" s="91"/>
      <c r="G4217" s="91"/>
      <c r="T4217" s="91"/>
      <c r="X4217" s="80"/>
    </row>
    <row r="4218" spans="6:24">
      <c r="F4218" s="91"/>
      <c r="G4218" s="91"/>
      <c r="M4218" s="91"/>
      <c r="T4218" s="91"/>
      <c r="X4218" s="80"/>
    </row>
    <row r="4219" spans="6:24">
      <c r="F4219" s="91"/>
      <c r="G4219" s="91"/>
      <c r="T4219" s="91"/>
      <c r="X4219" s="80"/>
    </row>
    <row r="4220" spans="6:24">
      <c r="F4220" s="91"/>
      <c r="G4220" s="91"/>
      <c r="M4220" s="91"/>
      <c r="T4220" s="91"/>
      <c r="X4220" s="80"/>
    </row>
    <row r="4221" spans="6:24">
      <c r="F4221" s="91"/>
      <c r="G4221" s="91"/>
      <c r="M4221" s="91"/>
      <c r="T4221" s="91"/>
      <c r="X4221" s="80"/>
    </row>
    <row r="4222" spans="6:24">
      <c r="F4222" s="91"/>
      <c r="G4222" s="91"/>
      <c r="M4222" s="91"/>
      <c r="T4222" s="91"/>
      <c r="X4222" s="80"/>
    </row>
    <row r="4223" spans="6:24">
      <c r="F4223" s="91"/>
      <c r="G4223" s="91"/>
      <c r="M4223" s="91"/>
      <c r="T4223" s="91"/>
      <c r="X4223" s="80"/>
    </row>
    <row r="4224" spans="6:24">
      <c r="F4224" s="91"/>
      <c r="G4224" s="91"/>
      <c r="M4224" s="91"/>
      <c r="T4224" s="91"/>
      <c r="X4224" s="80"/>
    </row>
    <row r="4225" spans="6:24">
      <c r="F4225" s="91"/>
      <c r="G4225" s="91"/>
      <c r="M4225" s="91"/>
      <c r="T4225" s="91"/>
      <c r="X4225" s="80"/>
    </row>
    <row r="4226" spans="6:24">
      <c r="F4226" s="91"/>
      <c r="G4226" s="91"/>
      <c r="M4226" s="91"/>
      <c r="T4226" s="91"/>
      <c r="X4226" s="80"/>
    </row>
    <row r="4227" spans="6:24">
      <c r="F4227" s="91"/>
      <c r="G4227" s="91"/>
      <c r="M4227" s="91"/>
      <c r="T4227" s="91"/>
      <c r="X4227" s="80"/>
    </row>
    <row r="4228" spans="6:24">
      <c r="F4228" s="91"/>
      <c r="G4228" s="91"/>
      <c r="M4228" s="91"/>
      <c r="T4228" s="91"/>
      <c r="X4228" s="80"/>
    </row>
    <row r="4229" spans="6:24">
      <c r="F4229" s="91"/>
      <c r="G4229" s="91"/>
      <c r="M4229" s="91"/>
      <c r="T4229" s="91"/>
      <c r="X4229" s="80"/>
    </row>
    <row r="4230" spans="6:24">
      <c r="F4230" s="91"/>
      <c r="G4230" s="91"/>
      <c r="M4230" s="91"/>
      <c r="T4230" s="91"/>
      <c r="X4230" s="80"/>
    </row>
    <row r="4231" spans="6:24">
      <c r="F4231" s="91"/>
      <c r="G4231" s="91"/>
      <c r="M4231" s="91"/>
      <c r="T4231" s="91"/>
      <c r="X4231" s="80"/>
    </row>
    <row r="4232" spans="6:24">
      <c r="F4232" s="91"/>
      <c r="G4232" s="91"/>
      <c r="M4232" s="91"/>
      <c r="T4232" s="91"/>
      <c r="X4232" s="80"/>
    </row>
    <row r="4233" spans="6:24">
      <c r="F4233" s="91"/>
      <c r="G4233" s="91"/>
      <c r="T4233" s="91"/>
      <c r="X4233" s="80"/>
    </row>
    <row r="4234" spans="6:24">
      <c r="F4234" s="91"/>
      <c r="G4234" s="91"/>
      <c r="M4234" s="91"/>
      <c r="T4234" s="91"/>
      <c r="X4234" s="80"/>
    </row>
    <row r="4235" spans="6:24">
      <c r="F4235" s="91"/>
      <c r="G4235" s="91"/>
      <c r="T4235" s="91"/>
      <c r="X4235" s="80"/>
    </row>
    <row r="4236" spans="6:24">
      <c r="F4236" s="91"/>
      <c r="G4236" s="91"/>
      <c r="M4236" s="91"/>
      <c r="T4236" s="91"/>
      <c r="X4236" s="80"/>
    </row>
    <row r="4237" spans="6:24">
      <c r="F4237" s="91"/>
      <c r="G4237" s="91"/>
      <c r="M4237" s="91"/>
      <c r="T4237" s="91"/>
      <c r="X4237" s="80"/>
    </row>
    <row r="4238" spans="6:24">
      <c r="F4238" s="91"/>
      <c r="G4238" s="91"/>
      <c r="M4238" s="91"/>
      <c r="T4238" s="91"/>
      <c r="X4238" s="80"/>
    </row>
    <row r="4239" spans="6:24">
      <c r="F4239" s="91"/>
      <c r="G4239" s="91"/>
      <c r="M4239" s="91"/>
      <c r="T4239" s="91"/>
      <c r="X4239" s="80"/>
    </row>
    <row r="4240" spans="6:24">
      <c r="F4240" s="91"/>
      <c r="G4240" s="91"/>
      <c r="M4240" s="91"/>
      <c r="T4240" s="91"/>
      <c r="X4240" s="80"/>
    </row>
    <row r="4241" spans="6:24">
      <c r="F4241" s="91"/>
      <c r="G4241" s="91"/>
      <c r="M4241" s="91"/>
      <c r="T4241" s="91"/>
      <c r="X4241" s="80"/>
    </row>
    <row r="4242" spans="6:24">
      <c r="F4242" s="91"/>
      <c r="G4242" s="91"/>
      <c r="M4242" s="91"/>
      <c r="T4242" s="91"/>
      <c r="X4242" s="80"/>
    </row>
    <row r="4243" spans="6:24">
      <c r="F4243" s="91"/>
      <c r="G4243" s="91"/>
      <c r="M4243" s="91"/>
      <c r="T4243" s="91"/>
      <c r="X4243" s="80"/>
    </row>
    <row r="4244" spans="6:24">
      <c r="F4244" s="91"/>
      <c r="G4244" s="91"/>
      <c r="T4244" s="91"/>
      <c r="X4244" s="80"/>
    </row>
    <row r="4245" spans="6:24">
      <c r="F4245" s="91"/>
      <c r="G4245" s="91"/>
      <c r="M4245" s="91"/>
      <c r="T4245" s="91"/>
      <c r="X4245" s="80"/>
    </row>
    <row r="4246" spans="6:24">
      <c r="F4246" s="91"/>
      <c r="G4246" s="91"/>
      <c r="M4246" s="91"/>
      <c r="T4246" s="91"/>
      <c r="X4246" s="80"/>
    </row>
    <row r="4247" spans="6:24">
      <c r="F4247" s="91"/>
      <c r="G4247" s="91"/>
      <c r="M4247" s="91"/>
      <c r="T4247" s="91"/>
      <c r="X4247" s="80"/>
    </row>
    <row r="4248" spans="6:24">
      <c r="F4248" s="91"/>
      <c r="G4248" s="91"/>
      <c r="M4248" s="91"/>
      <c r="T4248" s="91"/>
      <c r="X4248" s="80"/>
    </row>
    <row r="4249" spans="6:24">
      <c r="F4249" s="91"/>
      <c r="G4249" s="91"/>
      <c r="M4249" s="91"/>
      <c r="T4249" s="91"/>
      <c r="X4249" s="80"/>
    </row>
    <row r="4250" spans="6:24">
      <c r="F4250" s="91"/>
      <c r="G4250" s="91"/>
      <c r="M4250" s="91"/>
      <c r="T4250" s="91"/>
      <c r="X4250" s="80"/>
    </row>
    <row r="4251" spans="6:24">
      <c r="F4251" s="91"/>
      <c r="G4251" s="91"/>
      <c r="M4251" s="91"/>
      <c r="T4251" s="91"/>
      <c r="X4251" s="80"/>
    </row>
    <row r="4252" spans="6:24">
      <c r="F4252" s="91"/>
      <c r="G4252" s="91"/>
      <c r="M4252" s="91"/>
      <c r="T4252" s="91"/>
      <c r="X4252" s="80"/>
    </row>
    <row r="4253" spans="6:24">
      <c r="F4253" s="91"/>
      <c r="G4253" s="91"/>
      <c r="M4253" s="91"/>
      <c r="T4253" s="91"/>
      <c r="X4253" s="80"/>
    </row>
    <row r="4254" spans="6:24">
      <c r="F4254" s="91"/>
      <c r="G4254" s="91"/>
      <c r="M4254" s="91"/>
      <c r="T4254" s="91"/>
      <c r="X4254" s="80"/>
    </row>
    <row r="4255" spans="6:24">
      <c r="F4255" s="91"/>
      <c r="G4255" s="91"/>
      <c r="M4255" s="91"/>
      <c r="T4255" s="91"/>
      <c r="X4255" s="80"/>
    </row>
    <row r="4256" spans="6:24">
      <c r="F4256" s="91"/>
      <c r="G4256" s="91"/>
      <c r="M4256" s="91"/>
      <c r="T4256" s="91"/>
      <c r="X4256" s="80"/>
    </row>
    <row r="4257" spans="6:24">
      <c r="F4257" s="91"/>
      <c r="G4257" s="91"/>
      <c r="M4257" s="91"/>
      <c r="T4257" s="91"/>
      <c r="X4257" s="80"/>
    </row>
    <row r="4258" spans="6:24">
      <c r="F4258" s="91"/>
      <c r="G4258" s="91"/>
      <c r="M4258" s="91"/>
      <c r="T4258" s="91"/>
      <c r="X4258" s="80"/>
    </row>
    <row r="4259" spans="6:24">
      <c r="F4259" s="91"/>
      <c r="G4259" s="91"/>
      <c r="M4259" s="91"/>
      <c r="T4259" s="91"/>
      <c r="X4259" s="80"/>
    </row>
    <row r="4260" spans="6:24">
      <c r="F4260" s="91"/>
      <c r="G4260" s="91"/>
      <c r="M4260" s="91"/>
      <c r="T4260" s="91"/>
      <c r="X4260" s="80"/>
    </row>
    <row r="4261" spans="6:24">
      <c r="F4261" s="91"/>
      <c r="G4261" s="91"/>
      <c r="M4261" s="91"/>
      <c r="T4261" s="91"/>
      <c r="X4261" s="80"/>
    </row>
    <row r="4262" spans="6:24">
      <c r="F4262" s="91"/>
      <c r="G4262" s="91"/>
      <c r="M4262" s="91"/>
      <c r="T4262" s="91"/>
      <c r="X4262" s="80"/>
    </row>
    <row r="4263" spans="6:24">
      <c r="F4263" s="91"/>
      <c r="G4263" s="91"/>
      <c r="M4263" s="91"/>
      <c r="T4263" s="91"/>
      <c r="X4263" s="80"/>
    </row>
    <row r="4264" spans="6:24">
      <c r="F4264" s="91"/>
      <c r="G4264" s="91"/>
      <c r="M4264" s="91"/>
      <c r="T4264" s="91"/>
      <c r="X4264" s="80"/>
    </row>
    <row r="4265" spans="6:24">
      <c r="F4265" s="91"/>
      <c r="G4265" s="91"/>
      <c r="M4265" s="91"/>
      <c r="T4265" s="91"/>
      <c r="X4265" s="80"/>
    </row>
    <row r="4266" spans="6:24">
      <c r="F4266" s="91"/>
      <c r="G4266" s="91"/>
      <c r="M4266" s="91"/>
      <c r="T4266" s="91"/>
      <c r="X4266" s="80"/>
    </row>
    <row r="4267" spans="6:24">
      <c r="F4267" s="91"/>
      <c r="G4267" s="91"/>
      <c r="M4267" s="91"/>
      <c r="T4267" s="91"/>
      <c r="X4267" s="80"/>
    </row>
    <row r="4268" spans="6:24">
      <c r="F4268" s="91"/>
      <c r="G4268" s="91"/>
      <c r="M4268" s="91"/>
      <c r="T4268" s="91"/>
      <c r="X4268" s="80"/>
    </row>
    <row r="4269" spans="6:24">
      <c r="F4269" s="91"/>
      <c r="G4269" s="91"/>
      <c r="M4269" s="91"/>
      <c r="T4269" s="91"/>
      <c r="X4269" s="80"/>
    </row>
    <row r="4270" spans="6:24">
      <c r="F4270" s="91"/>
      <c r="G4270" s="91"/>
      <c r="M4270" s="91"/>
      <c r="T4270" s="91"/>
      <c r="X4270" s="80"/>
    </row>
    <row r="4271" spans="6:24">
      <c r="F4271" s="91"/>
      <c r="G4271" s="91"/>
      <c r="M4271" s="91"/>
      <c r="T4271" s="91"/>
      <c r="X4271" s="80"/>
    </row>
    <row r="4272" spans="6:24">
      <c r="F4272" s="91"/>
      <c r="G4272" s="91"/>
      <c r="M4272" s="91"/>
      <c r="T4272" s="91"/>
      <c r="X4272" s="80"/>
    </row>
    <row r="4273" spans="6:24">
      <c r="F4273" s="91"/>
      <c r="G4273" s="91"/>
      <c r="M4273" s="91"/>
      <c r="T4273" s="91"/>
      <c r="X4273" s="80"/>
    </row>
    <row r="4274" spans="6:24">
      <c r="F4274" s="91"/>
      <c r="G4274" s="91"/>
      <c r="M4274" s="91"/>
      <c r="T4274" s="91"/>
      <c r="X4274" s="80"/>
    </row>
    <row r="4275" spans="6:24">
      <c r="F4275" s="91"/>
      <c r="G4275" s="91"/>
      <c r="M4275" s="33"/>
      <c r="T4275" s="91"/>
      <c r="X4275" s="62"/>
    </row>
    <row r="4276" spans="6:24">
      <c r="F4276" s="91"/>
      <c r="G4276" s="91"/>
      <c r="M4276" s="33"/>
      <c r="T4276" s="91"/>
      <c r="X4276" s="80"/>
    </row>
    <row r="4277" spans="6:24">
      <c r="F4277" s="91"/>
      <c r="G4277" s="91"/>
      <c r="M4277" s="33"/>
      <c r="T4277" s="91"/>
      <c r="X4277" s="62"/>
    </row>
    <row r="4278" spans="6:24">
      <c r="F4278" s="91"/>
      <c r="G4278" s="91"/>
      <c r="M4278" s="33"/>
      <c r="T4278" s="91"/>
      <c r="X4278" s="80"/>
    </row>
    <row r="4279" spans="6:24">
      <c r="F4279" s="91"/>
      <c r="G4279" s="91"/>
      <c r="M4279" s="33"/>
      <c r="T4279" s="91"/>
      <c r="X4279" s="62"/>
    </row>
    <row r="4280" spans="6:24">
      <c r="F4280" s="91"/>
      <c r="G4280" s="91"/>
      <c r="M4280" s="33"/>
      <c r="T4280" s="91"/>
      <c r="X4280" s="80"/>
    </row>
    <row r="4281" spans="6:24">
      <c r="F4281" s="91"/>
      <c r="G4281" s="91"/>
      <c r="M4281" s="33"/>
      <c r="T4281" s="91"/>
      <c r="X4281" s="62"/>
    </row>
    <row r="4282" spans="6:24">
      <c r="F4282" s="91"/>
      <c r="G4282" s="91"/>
      <c r="M4282" s="33"/>
      <c r="T4282" s="91"/>
      <c r="X4282" s="80"/>
    </row>
    <row r="4283" spans="6:24">
      <c r="F4283" s="91"/>
      <c r="G4283" s="91"/>
      <c r="M4283" s="33"/>
      <c r="T4283" s="91"/>
      <c r="X4283" s="62"/>
    </row>
    <row r="4284" spans="6:24">
      <c r="F4284" s="91"/>
      <c r="G4284" s="91"/>
      <c r="M4284" s="33"/>
      <c r="T4284" s="91"/>
      <c r="X4284" s="80"/>
    </row>
    <row r="4285" spans="6:24">
      <c r="F4285" s="91"/>
      <c r="G4285" s="91"/>
      <c r="M4285" s="33"/>
      <c r="T4285" s="91"/>
      <c r="X4285" s="62"/>
    </row>
    <row r="4286" spans="6:24">
      <c r="F4286" s="91"/>
      <c r="G4286" s="91"/>
      <c r="M4286" s="33"/>
      <c r="T4286" s="91"/>
      <c r="X4286" s="80"/>
    </row>
    <row r="4287" spans="6:24">
      <c r="F4287" s="91"/>
      <c r="G4287" s="91"/>
      <c r="M4287" s="33"/>
      <c r="T4287" s="91"/>
      <c r="X4287" s="62"/>
    </row>
    <row r="4288" spans="6:24">
      <c r="F4288" s="91"/>
      <c r="G4288" s="91"/>
      <c r="M4288" s="33"/>
      <c r="T4288" s="91"/>
      <c r="X4288" s="80"/>
    </row>
    <row r="4289" spans="6:24">
      <c r="F4289" s="91"/>
      <c r="G4289" s="91"/>
      <c r="M4289" s="33"/>
      <c r="T4289" s="91"/>
      <c r="X4289" s="62"/>
    </row>
    <row r="4290" spans="6:24">
      <c r="F4290" s="91"/>
      <c r="G4290" s="91"/>
      <c r="M4290" s="33"/>
      <c r="T4290" s="91"/>
      <c r="X4290" s="80"/>
    </row>
    <row r="4291" spans="6:24">
      <c r="F4291" s="91"/>
      <c r="G4291" s="91"/>
      <c r="M4291" s="33"/>
      <c r="T4291" s="91"/>
      <c r="X4291" s="62"/>
    </row>
    <row r="4292" spans="6:24">
      <c r="F4292" s="91"/>
      <c r="G4292" s="91"/>
      <c r="M4292" s="33"/>
      <c r="T4292" s="91"/>
      <c r="X4292" s="80"/>
    </row>
    <row r="4293" spans="6:24">
      <c r="F4293" s="91"/>
      <c r="G4293" s="91"/>
      <c r="M4293" s="33"/>
      <c r="T4293" s="91"/>
      <c r="X4293" s="62"/>
    </row>
    <row r="4294" spans="6:24">
      <c r="F4294" s="91"/>
      <c r="G4294" s="91"/>
      <c r="M4294" s="33"/>
      <c r="T4294" s="91"/>
      <c r="X4294" s="80"/>
    </row>
    <row r="4295" spans="6:24">
      <c r="F4295" s="91"/>
      <c r="G4295" s="91"/>
      <c r="M4295" s="33"/>
      <c r="T4295" s="91"/>
      <c r="X4295" s="62"/>
    </row>
    <row r="4296" spans="6:24">
      <c r="F4296" s="91"/>
      <c r="G4296" s="91"/>
      <c r="M4296" s="33"/>
      <c r="T4296" s="91"/>
      <c r="X4296" s="80"/>
    </row>
    <row r="4297" spans="6:24">
      <c r="F4297" s="91"/>
      <c r="G4297" s="91"/>
      <c r="M4297" s="33"/>
      <c r="T4297" s="91"/>
      <c r="X4297" s="62"/>
    </row>
    <row r="4298" spans="6:24">
      <c r="F4298" s="91"/>
      <c r="G4298" s="91"/>
      <c r="M4298" s="33"/>
      <c r="T4298" s="91"/>
      <c r="X4298" s="80"/>
    </row>
    <row r="4299" spans="6:24">
      <c r="F4299" s="91"/>
      <c r="G4299" s="91"/>
      <c r="M4299" s="33"/>
      <c r="T4299" s="91"/>
      <c r="X4299" s="62"/>
    </row>
    <row r="4300" spans="6:24">
      <c r="F4300" s="91"/>
      <c r="G4300" s="91"/>
      <c r="M4300" s="33"/>
      <c r="T4300" s="91"/>
      <c r="X4300" s="80"/>
    </row>
    <row r="4301" spans="6:24">
      <c r="F4301" s="91"/>
      <c r="G4301" s="91"/>
      <c r="M4301" s="33"/>
      <c r="T4301" s="91"/>
      <c r="X4301" s="62"/>
    </row>
    <row r="4302" spans="6:24">
      <c r="F4302" s="91"/>
      <c r="G4302" s="91"/>
      <c r="M4302" s="33"/>
      <c r="T4302" s="91"/>
      <c r="X4302" s="80"/>
    </row>
    <row r="4303" spans="6:24">
      <c r="F4303" s="91"/>
      <c r="G4303" s="91"/>
      <c r="M4303" s="33"/>
      <c r="T4303" s="91"/>
      <c r="X4303" s="62"/>
    </row>
    <row r="4304" spans="6:24">
      <c r="F4304" s="91"/>
      <c r="G4304" s="91"/>
      <c r="M4304" s="33"/>
      <c r="T4304" s="91"/>
      <c r="X4304" s="80"/>
    </row>
    <row r="4305" spans="6:24">
      <c r="F4305" s="91"/>
      <c r="G4305" s="91"/>
      <c r="M4305" s="33"/>
      <c r="T4305" s="91"/>
      <c r="X4305" s="62"/>
    </row>
    <row r="4306" spans="6:24">
      <c r="F4306" s="91"/>
      <c r="G4306" s="91"/>
      <c r="M4306" s="33"/>
      <c r="T4306" s="91"/>
      <c r="X4306" s="80"/>
    </row>
    <row r="4308" spans="6:24">
      <c r="F4308" s="91"/>
      <c r="G4308" s="91"/>
      <c r="M4308" s="33"/>
      <c r="T4308" s="91"/>
      <c r="X4308" s="62"/>
    </row>
    <row r="4309" spans="6:24">
      <c r="F4309" s="91"/>
      <c r="G4309" s="91"/>
      <c r="M4309" s="33"/>
      <c r="T4309" s="91"/>
      <c r="X4309" s="62"/>
    </row>
    <row r="4312" spans="6:24">
      <c r="F4312" s="91"/>
      <c r="G4312" s="91"/>
      <c r="M4312" s="33"/>
      <c r="T4312" s="91"/>
      <c r="X4312" s="62"/>
    </row>
    <row r="4313" spans="6:24">
      <c r="F4313" s="91"/>
      <c r="G4313" s="91"/>
      <c r="M4313" s="33"/>
      <c r="T4313" s="91"/>
      <c r="X4313" s="62"/>
    </row>
    <row r="4314" spans="6:24">
      <c r="F4314" s="91"/>
      <c r="G4314" s="91"/>
      <c r="M4314" s="33"/>
      <c r="T4314" s="91"/>
      <c r="X4314" s="62"/>
    </row>
    <row r="4315" spans="6:24">
      <c r="F4315" s="91"/>
      <c r="G4315" s="91"/>
      <c r="M4315" s="33"/>
      <c r="T4315" s="91"/>
      <c r="X4315" s="80"/>
    </row>
    <row r="4316" spans="6:24">
      <c r="F4316" s="91"/>
      <c r="G4316" s="91"/>
      <c r="M4316" s="33"/>
      <c r="T4316" s="91"/>
      <c r="X4316" s="80"/>
    </row>
    <row r="4317" spans="6:24">
      <c r="F4317" s="91"/>
      <c r="G4317" s="91"/>
      <c r="M4317" s="33"/>
      <c r="T4317" s="91"/>
      <c r="X4317" s="80"/>
    </row>
    <row r="4318" spans="6:24">
      <c r="F4318" s="91"/>
      <c r="G4318" s="91"/>
      <c r="M4318" s="33"/>
      <c r="T4318" s="91"/>
      <c r="X4318" s="62"/>
    </row>
    <row r="4319" spans="6:24">
      <c r="F4319" s="91"/>
      <c r="G4319" s="91"/>
      <c r="M4319" s="33"/>
      <c r="T4319" s="91"/>
      <c r="X4319" s="62"/>
    </row>
    <row r="4320" spans="6:24">
      <c r="F4320" s="91"/>
      <c r="G4320" s="91"/>
      <c r="M4320" s="33"/>
      <c r="T4320" s="91"/>
      <c r="X4320" s="62"/>
    </row>
    <row r="4321" spans="6:24">
      <c r="F4321" s="91"/>
      <c r="G4321" s="91"/>
      <c r="M4321" s="33"/>
      <c r="T4321" s="91"/>
      <c r="X4321" s="80"/>
    </row>
    <row r="4322" spans="6:24">
      <c r="F4322" s="91"/>
      <c r="G4322" s="91"/>
      <c r="M4322" s="33"/>
      <c r="T4322" s="91"/>
      <c r="X4322" s="80"/>
    </row>
    <row r="4323" spans="6:24">
      <c r="F4323" s="91"/>
      <c r="G4323" s="91"/>
      <c r="M4323" s="33"/>
      <c r="T4323" s="91"/>
      <c r="X4323" s="80"/>
    </row>
    <row r="4324" spans="6:24">
      <c r="F4324" s="91"/>
      <c r="G4324" s="91"/>
      <c r="M4324" s="33"/>
      <c r="T4324" s="91"/>
      <c r="X4324" s="62"/>
    </row>
    <row r="4325" spans="6:24">
      <c r="F4325" s="91"/>
      <c r="G4325" s="91"/>
      <c r="M4325" s="33"/>
      <c r="T4325" s="91"/>
      <c r="X4325" s="62"/>
    </row>
    <row r="4326" spans="6:24">
      <c r="F4326" s="91"/>
      <c r="G4326" s="91"/>
      <c r="M4326" s="33"/>
      <c r="T4326" s="91"/>
      <c r="X4326" s="62"/>
    </row>
    <row r="4327" spans="6:24">
      <c r="F4327" s="91"/>
      <c r="G4327" s="91"/>
      <c r="M4327" s="33"/>
      <c r="T4327" s="91"/>
      <c r="X4327" s="80"/>
    </row>
    <row r="4328" spans="6:24">
      <c r="F4328" s="91"/>
      <c r="G4328" s="91"/>
      <c r="M4328" s="33"/>
      <c r="T4328" s="91"/>
      <c r="X4328" s="80"/>
    </row>
    <row r="4329" spans="6:24">
      <c r="F4329" s="91"/>
      <c r="G4329" s="91"/>
      <c r="M4329" s="33"/>
      <c r="T4329" s="91"/>
      <c r="X4329" s="80"/>
    </row>
    <row r="4330" spans="6:24">
      <c r="F4330" s="91"/>
      <c r="G4330" s="91"/>
      <c r="M4330" s="33"/>
      <c r="T4330" s="91"/>
      <c r="X4330" s="62"/>
    </row>
    <row r="4331" spans="6:24">
      <c r="F4331" s="91"/>
      <c r="G4331" s="91"/>
      <c r="M4331" s="33"/>
      <c r="T4331" s="91"/>
      <c r="X4331" s="62"/>
    </row>
    <row r="4332" spans="6:24">
      <c r="F4332" s="91"/>
      <c r="G4332" s="91"/>
      <c r="M4332" s="33"/>
      <c r="T4332" s="91"/>
      <c r="X4332" s="62"/>
    </row>
    <row r="4333" spans="6:24">
      <c r="F4333" s="91"/>
      <c r="G4333" s="91"/>
      <c r="M4333" s="33"/>
      <c r="T4333" s="91"/>
      <c r="X4333" s="80"/>
    </row>
    <row r="4334" spans="6:24">
      <c r="F4334" s="91"/>
      <c r="G4334" s="91"/>
      <c r="M4334" s="33"/>
      <c r="T4334" s="91"/>
      <c r="X4334" s="80"/>
    </row>
    <row r="4335" spans="6:24">
      <c r="F4335" s="91"/>
      <c r="G4335" s="91"/>
      <c r="M4335" s="33"/>
      <c r="T4335" s="91"/>
      <c r="X4335" s="80"/>
    </row>
    <row r="4336" spans="6:24">
      <c r="F4336" s="91"/>
      <c r="G4336" s="91"/>
      <c r="M4336" s="33"/>
      <c r="T4336" s="91"/>
      <c r="X4336" s="62"/>
    </row>
    <row r="4337" spans="6:24">
      <c r="F4337" s="91"/>
      <c r="G4337" s="91"/>
      <c r="M4337" s="33"/>
      <c r="T4337" s="91"/>
      <c r="X4337" s="62"/>
    </row>
    <row r="4338" spans="6:24">
      <c r="F4338" s="91"/>
      <c r="G4338" s="91"/>
      <c r="M4338" s="33"/>
      <c r="T4338" s="91"/>
      <c r="X4338" s="62"/>
    </row>
    <row r="4339" spans="6:24">
      <c r="F4339" s="91"/>
      <c r="G4339" s="91"/>
      <c r="M4339" s="33"/>
      <c r="T4339" s="91"/>
      <c r="X4339" s="80"/>
    </row>
    <row r="4340" spans="6:24">
      <c r="F4340" s="91"/>
      <c r="G4340" s="91"/>
      <c r="M4340" s="33"/>
      <c r="T4340" s="91"/>
      <c r="X4340" s="80"/>
    </row>
    <row r="4341" spans="6:24">
      <c r="F4341" s="91"/>
      <c r="G4341" s="91"/>
      <c r="M4341" s="33"/>
      <c r="T4341" s="91"/>
      <c r="X4341" s="80"/>
    </row>
    <row r="4342" spans="6:24">
      <c r="F4342" s="91"/>
      <c r="G4342" s="91"/>
      <c r="M4342" s="33"/>
      <c r="T4342" s="91"/>
      <c r="X4342" s="62"/>
    </row>
    <row r="4343" spans="6:24">
      <c r="F4343" s="91"/>
      <c r="G4343" s="91"/>
      <c r="M4343" s="33"/>
      <c r="T4343" s="91"/>
      <c r="X4343" s="62"/>
    </row>
    <row r="4344" spans="6:24">
      <c r="F4344" s="91"/>
      <c r="G4344" s="91"/>
      <c r="M4344" s="33"/>
      <c r="T4344" s="91"/>
      <c r="X4344" s="62"/>
    </row>
    <row r="4345" spans="6:24">
      <c r="F4345" s="91"/>
      <c r="G4345" s="91"/>
      <c r="M4345" s="33"/>
      <c r="T4345" s="91"/>
      <c r="X4345" s="80"/>
    </row>
    <row r="4346" spans="6:24">
      <c r="F4346" s="91"/>
      <c r="G4346" s="91"/>
      <c r="M4346" s="33"/>
      <c r="T4346" s="91"/>
      <c r="X4346" s="80"/>
    </row>
    <row r="4347" spans="6:24">
      <c r="F4347" s="91"/>
      <c r="G4347" s="91"/>
      <c r="M4347" s="33"/>
      <c r="T4347" s="91"/>
      <c r="X4347" s="80"/>
    </row>
    <row r="4348" spans="6:24">
      <c r="F4348" s="91"/>
      <c r="G4348" s="91"/>
      <c r="M4348" s="33"/>
      <c r="T4348" s="91"/>
      <c r="X4348" s="62"/>
    </row>
    <row r="4349" spans="6:24">
      <c r="F4349" s="91"/>
      <c r="G4349" s="91"/>
      <c r="M4349" s="33"/>
      <c r="T4349" s="91"/>
      <c r="X4349" s="62"/>
    </row>
    <row r="4350" spans="6:24">
      <c r="F4350" s="91"/>
      <c r="G4350" s="91"/>
      <c r="M4350" s="33"/>
      <c r="T4350" s="91"/>
      <c r="X4350" s="62"/>
    </row>
    <row r="4351" spans="6:24">
      <c r="F4351" s="91"/>
      <c r="G4351" s="91"/>
      <c r="M4351" s="33"/>
      <c r="T4351" s="91"/>
      <c r="X4351" s="80"/>
    </row>
    <row r="4352" spans="6:24">
      <c r="F4352" s="91"/>
      <c r="G4352" s="91"/>
      <c r="M4352" s="33"/>
      <c r="T4352" s="91"/>
      <c r="X4352" s="80"/>
    </row>
    <row r="4353" spans="6:24">
      <c r="F4353" s="91"/>
      <c r="G4353" s="91"/>
      <c r="M4353" s="33"/>
      <c r="T4353" s="91"/>
      <c r="X4353" s="80"/>
    </row>
    <row r="4354" spans="6:24">
      <c r="F4354" s="91"/>
      <c r="G4354" s="91"/>
      <c r="M4354" s="33"/>
      <c r="T4354" s="91"/>
      <c r="X4354" s="62"/>
    </row>
    <row r="4355" spans="6:24">
      <c r="F4355" s="91"/>
      <c r="G4355" s="91"/>
      <c r="M4355" s="33"/>
      <c r="T4355" s="91"/>
      <c r="X4355" s="62"/>
    </row>
    <row r="4356" spans="6:24">
      <c r="F4356" s="91"/>
      <c r="G4356" s="91"/>
      <c r="M4356" s="33"/>
      <c r="T4356" s="91"/>
      <c r="X4356" s="62"/>
    </row>
    <row r="4357" spans="6:24">
      <c r="F4357" s="91"/>
      <c r="G4357" s="91"/>
      <c r="M4357" s="33"/>
      <c r="T4357" s="91"/>
      <c r="X4357" s="80"/>
    </row>
    <row r="4358" spans="6:24">
      <c r="F4358" s="91"/>
      <c r="G4358" s="91"/>
      <c r="M4358" s="33"/>
      <c r="T4358" s="91"/>
      <c r="X4358" s="80"/>
    </row>
    <row r="4359" spans="6:24">
      <c r="F4359" s="91"/>
      <c r="G4359" s="91"/>
      <c r="M4359" s="33"/>
      <c r="T4359" s="91"/>
      <c r="X4359" s="80"/>
    </row>
    <row r="4360" spans="6:24">
      <c r="F4360" s="91"/>
      <c r="G4360" s="91"/>
      <c r="M4360" s="33"/>
      <c r="T4360" s="91"/>
      <c r="X4360" s="62"/>
    </row>
    <row r="4361" spans="6:24">
      <c r="F4361" s="91"/>
      <c r="G4361" s="91"/>
      <c r="M4361" s="33"/>
      <c r="T4361" s="91"/>
      <c r="X4361" s="62"/>
    </row>
    <row r="4362" spans="6:24">
      <c r="F4362" s="91"/>
      <c r="G4362" s="91"/>
      <c r="M4362" s="33"/>
      <c r="T4362" s="91"/>
      <c r="X4362" s="62"/>
    </row>
    <row r="4363" spans="6:24">
      <c r="F4363" s="91"/>
      <c r="G4363" s="91"/>
      <c r="M4363" s="33"/>
      <c r="T4363" s="91"/>
      <c r="X4363" s="80"/>
    </row>
    <row r="4364" spans="6:24">
      <c r="F4364" s="91"/>
      <c r="G4364" s="91"/>
      <c r="M4364" s="33"/>
      <c r="T4364" s="91"/>
      <c r="X4364" s="80"/>
    </row>
    <row r="4365" spans="6:24">
      <c r="F4365" s="91"/>
      <c r="G4365" s="91"/>
      <c r="M4365" s="33"/>
      <c r="T4365" s="91"/>
      <c r="X4365" s="80"/>
    </row>
    <row r="4366" spans="6:24">
      <c r="F4366" s="91"/>
      <c r="G4366" s="91"/>
      <c r="M4366" s="33"/>
      <c r="T4366" s="91"/>
      <c r="X4366" s="62"/>
    </row>
    <row r="4367" spans="6:24">
      <c r="F4367" s="91"/>
      <c r="G4367" s="91"/>
      <c r="M4367" s="33"/>
      <c r="T4367" s="91"/>
      <c r="X4367" s="62"/>
    </row>
    <row r="4368" spans="6:24">
      <c r="F4368" s="91"/>
      <c r="G4368" s="91"/>
      <c r="M4368" s="33"/>
      <c r="T4368" s="91"/>
      <c r="X4368" s="62"/>
    </row>
    <row r="4369" spans="6:24">
      <c r="F4369" s="91"/>
      <c r="G4369" s="91"/>
      <c r="M4369" s="33"/>
      <c r="T4369" s="91"/>
      <c r="X4369" s="80"/>
    </row>
    <row r="4370" spans="6:24">
      <c r="F4370" s="91"/>
      <c r="G4370" s="91"/>
      <c r="M4370" s="33"/>
      <c r="T4370" s="91"/>
      <c r="X4370" s="80"/>
    </row>
    <row r="4371" spans="6:24">
      <c r="F4371" s="91"/>
      <c r="G4371" s="91"/>
      <c r="M4371" s="33"/>
      <c r="T4371" s="91"/>
      <c r="X4371" s="80"/>
    </row>
    <row r="4372" spans="6:24">
      <c r="F4372" s="91"/>
      <c r="G4372" s="91"/>
      <c r="M4372" s="33"/>
      <c r="T4372" s="91"/>
      <c r="X4372" s="62"/>
    </row>
    <row r="4373" spans="6:24">
      <c r="F4373" s="91"/>
      <c r="G4373" s="91"/>
      <c r="M4373" s="33"/>
      <c r="T4373" s="91"/>
      <c r="X4373" s="62"/>
    </row>
    <row r="4374" spans="6:24">
      <c r="F4374" s="91"/>
      <c r="G4374" s="91"/>
      <c r="M4374" s="33"/>
      <c r="T4374" s="91"/>
      <c r="X4374" s="62"/>
    </row>
    <row r="4375" spans="6:24">
      <c r="F4375" s="91"/>
      <c r="G4375" s="91"/>
      <c r="M4375" s="33"/>
      <c r="T4375" s="91"/>
      <c r="X4375" s="80"/>
    </row>
    <row r="4376" spans="6:24">
      <c r="F4376" s="91"/>
      <c r="G4376" s="91"/>
      <c r="M4376" s="33"/>
      <c r="T4376" s="91"/>
      <c r="X4376" s="80"/>
    </row>
    <row r="4377" spans="6:24">
      <c r="F4377" s="91"/>
      <c r="G4377" s="91"/>
      <c r="M4377" s="33"/>
      <c r="T4377" s="91"/>
      <c r="X4377" s="80"/>
    </row>
    <row r="4378" spans="6:24">
      <c r="F4378" s="91"/>
      <c r="G4378" s="91"/>
      <c r="M4378" s="33"/>
      <c r="T4378" s="91"/>
      <c r="X4378" s="62"/>
    </row>
    <row r="4379" spans="6:24">
      <c r="F4379" s="91"/>
      <c r="G4379" s="91"/>
      <c r="M4379" s="33"/>
      <c r="T4379" s="91"/>
      <c r="X4379" s="62"/>
    </row>
    <row r="4380" spans="6:24">
      <c r="F4380" s="91"/>
      <c r="G4380" s="91"/>
      <c r="M4380" s="33"/>
      <c r="T4380" s="91"/>
      <c r="X4380" s="62"/>
    </row>
    <row r="4381" spans="6:24">
      <c r="F4381" s="91"/>
      <c r="G4381" s="91"/>
      <c r="M4381" s="33"/>
      <c r="T4381" s="91"/>
      <c r="X4381" s="80"/>
    </row>
    <row r="4382" spans="6:24">
      <c r="F4382" s="91"/>
      <c r="G4382" s="91"/>
      <c r="M4382" s="33"/>
      <c r="T4382" s="91"/>
      <c r="X4382" s="80"/>
    </row>
    <row r="4383" spans="6:24">
      <c r="F4383" s="91"/>
      <c r="G4383" s="91"/>
      <c r="M4383" s="33"/>
      <c r="T4383" s="91"/>
      <c r="X4383" s="80"/>
    </row>
    <row r="4384" spans="6:24">
      <c r="F4384" s="91"/>
      <c r="G4384" s="91"/>
      <c r="M4384" s="33"/>
      <c r="T4384" s="91"/>
      <c r="X4384" s="62"/>
    </row>
    <row r="4385" spans="6:24">
      <c r="F4385" s="91"/>
      <c r="G4385" s="91"/>
      <c r="M4385" s="33"/>
      <c r="T4385" s="91"/>
      <c r="X4385" s="62"/>
    </row>
    <row r="4386" spans="6:24">
      <c r="F4386" s="91"/>
      <c r="G4386" s="91"/>
      <c r="M4386" s="33"/>
      <c r="T4386" s="91"/>
      <c r="X4386" s="62"/>
    </row>
    <row r="4387" spans="6:24">
      <c r="F4387" s="91"/>
      <c r="G4387" s="91"/>
      <c r="M4387" s="33"/>
      <c r="T4387" s="91"/>
      <c r="X4387" s="80"/>
    </row>
    <row r="4388" spans="6:24">
      <c r="F4388" s="91"/>
      <c r="G4388" s="91"/>
      <c r="M4388" s="33"/>
      <c r="T4388" s="91"/>
      <c r="X4388" s="80"/>
    </row>
    <row r="4389" spans="6:24">
      <c r="F4389" s="91"/>
      <c r="G4389" s="91"/>
      <c r="M4389" s="33"/>
      <c r="T4389" s="91"/>
      <c r="X4389" s="80"/>
    </row>
    <row r="4390" spans="6:24">
      <c r="F4390" s="91"/>
      <c r="G4390" s="91"/>
      <c r="M4390" s="33"/>
      <c r="T4390" s="91"/>
      <c r="X4390" s="62"/>
    </row>
    <row r="4391" spans="6:24">
      <c r="F4391" s="91"/>
      <c r="G4391" s="91"/>
      <c r="M4391" s="33"/>
      <c r="T4391" s="91"/>
      <c r="X4391" s="62"/>
    </row>
    <row r="4392" spans="6:24">
      <c r="F4392" s="91"/>
      <c r="G4392" s="91"/>
      <c r="M4392" s="33"/>
      <c r="T4392" s="91"/>
      <c r="X4392" s="62"/>
    </row>
    <row r="4393" spans="6:24">
      <c r="F4393" s="91"/>
      <c r="G4393" s="91"/>
      <c r="M4393" s="33"/>
      <c r="T4393" s="91"/>
      <c r="X4393" s="80"/>
    </row>
    <row r="4394" spans="6:24">
      <c r="F4394" s="91"/>
      <c r="G4394" s="91"/>
      <c r="M4394" s="33"/>
      <c r="T4394" s="91"/>
      <c r="X4394" s="80"/>
    </row>
    <row r="4395" spans="6:24">
      <c r="F4395" s="91"/>
      <c r="G4395" s="91"/>
      <c r="M4395" s="33"/>
      <c r="T4395" s="91"/>
      <c r="X4395" s="80"/>
    </row>
    <row r="4396" spans="6:24">
      <c r="F4396" s="91"/>
      <c r="G4396" s="91"/>
      <c r="M4396" s="33"/>
      <c r="T4396" s="91"/>
      <c r="X4396" s="62"/>
    </row>
    <row r="4397" spans="6:24">
      <c r="F4397" s="91"/>
      <c r="G4397" s="91"/>
      <c r="M4397" s="33"/>
      <c r="T4397" s="91"/>
      <c r="X4397" s="62"/>
    </row>
    <row r="4398" spans="6:24">
      <c r="F4398" s="91"/>
      <c r="G4398" s="91"/>
      <c r="M4398" s="33"/>
      <c r="T4398" s="91"/>
      <c r="X4398" s="62"/>
    </row>
    <row r="4399" spans="6:24">
      <c r="F4399" s="91"/>
      <c r="G4399" s="91"/>
      <c r="M4399" s="33"/>
      <c r="T4399" s="91"/>
      <c r="X4399" s="80"/>
    </row>
    <row r="4400" spans="6:24">
      <c r="F4400" s="91"/>
      <c r="G4400" s="91"/>
      <c r="M4400" s="33"/>
      <c r="T4400" s="91"/>
      <c r="X4400" s="80"/>
    </row>
    <row r="4401" spans="6:24">
      <c r="F4401" s="91"/>
      <c r="G4401" s="91"/>
      <c r="M4401" s="33"/>
      <c r="T4401" s="91"/>
      <c r="X4401" s="80"/>
    </row>
    <row r="4402" spans="6:24">
      <c r="F4402" s="91"/>
      <c r="G4402" s="91"/>
      <c r="M4402" s="33"/>
      <c r="T4402" s="91"/>
      <c r="X4402" s="62"/>
    </row>
    <row r="4403" spans="6:24">
      <c r="F4403" s="91"/>
      <c r="G4403" s="91"/>
      <c r="M4403" s="33"/>
      <c r="T4403" s="91"/>
      <c r="X4403" s="62"/>
    </row>
    <row r="4404" spans="6:24">
      <c r="F4404" s="91"/>
      <c r="G4404" s="91"/>
      <c r="M4404" s="33"/>
      <c r="T4404" s="91"/>
      <c r="X4404" s="62"/>
    </row>
    <row r="4405" spans="6:24">
      <c r="F4405" s="91"/>
      <c r="G4405" s="91"/>
      <c r="M4405" s="33"/>
      <c r="T4405" s="91"/>
      <c r="X4405" s="80"/>
    </row>
    <row r="4406" spans="6:24">
      <c r="F4406" s="91"/>
      <c r="G4406" s="91"/>
      <c r="M4406" s="33"/>
      <c r="T4406" s="91"/>
      <c r="X4406" s="80"/>
    </row>
    <row r="4407" spans="6:24">
      <c r="F4407" s="91"/>
      <c r="G4407" s="91"/>
      <c r="M4407" s="33"/>
      <c r="T4407" s="91"/>
      <c r="X4407" s="80"/>
    </row>
    <row r="4410" spans="6:24">
      <c r="F4410" s="91"/>
      <c r="G4410" s="46"/>
      <c r="M4410" s="91"/>
      <c r="T4410" s="91"/>
      <c r="V4410" s="47"/>
      <c r="X4410" s="80"/>
    </row>
    <row r="4411" spans="6:24">
      <c r="F4411" s="91"/>
      <c r="G4411" s="46"/>
      <c r="T4411" s="91"/>
      <c r="V4411" s="47"/>
      <c r="X4411" s="80"/>
    </row>
    <row r="4412" spans="6:24">
      <c r="F4412" s="91"/>
      <c r="G4412" s="46"/>
      <c r="T4412" s="91"/>
      <c r="V4412" s="47"/>
      <c r="X4412" s="80"/>
    </row>
    <row r="4413" spans="6:24">
      <c r="F4413" s="91"/>
      <c r="G4413" s="46"/>
      <c r="T4413" s="91"/>
      <c r="V4413" s="47"/>
      <c r="X4413" s="80"/>
    </row>
    <row r="4414" spans="6:24">
      <c r="F4414" s="91"/>
      <c r="G4414" s="46"/>
      <c r="T4414" s="91"/>
      <c r="V4414" s="47"/>
      <c r="X4414" s="80"/>
    </row>
    <row r="4415" spans="6:24">
      <c r="F4415" s="91"/>
      <c r="G4415" s="46"/>
      <c r="T4415" s="91"/>
      <c r="V4415" s="47"/>
      <c r="X4415" s="80"/>
    </row>
    <row r="4416" spans="6:24">
      <c r="F4416" s="91"/>
      <c r="G4416" s="46"/>
      <c r="T4416" s="91"/>
      <c r="V4416" s="47"/>
      <c r="X4416" s="80"/>
    </row>
    <row r="4417" spans="6:24">
      <c r="F4417" s="91"/>
      <c r="G4417" s="46"/>
      <c r="T4417" s="91"/>
      <c r="V4417" s="47"/>
      <c r="X4417" s="80"/>
    </row>
    <row r="4418" spans="6:24">
      <c r="F4418" s="91"/>
      <c r="G4418" s="46"/>
      <c r="T4418" s="91"/>
      <c r="V4418" s="47"/>
      <c r="X4418" s="80"/>
    </row>
    <row r="4419" spans="6:24">
      <c r="F4419" s="91"/>
      <c r="G4419" s="46"/>
      <c r="T4419" s="91"/>
      <c r="V4419" s="47"/>
      <c r="X4419" s="80"/>
    </row>
    <row r="4420" spans="6:24">
      <c r="F4420" s="91"/>
      <c r="G4420" s="46"/>
      <c r="T4420" s="91"/>
      <c r="V4420" s="47"/>
      <c r="X4420" s="80"/>
    </row>
    <row r="4421" spans="6:24">
      <c r="F4421" s="91"/>
      <c r="G4421" s="46"/>
      <c r="T4421" s="91"/>
      <c r="V4421" s="47"/>
      <c r="X4421" s="80"/>
    </row>
    <row r="4422" spans="6:24">
      <c r="F4422" s="91"/>
      <c r="G4422" s="46"/>
      <c r="T4422" s="91"/>
      <c r="V4422" s="47"/>
      <c r="X4422" s="80"/>
    </row>
    <row r="4423" spans="6:24">
      <c r="F4423" s="91"/>
      <c r="G4423" s="46"/>
      <c r="T4423" s="91"/>
      <c r="V4423" s="47"/>
      <c r="X4423" s="80"/>
    </row>
    <row r="4424" spans="6:24">
      <c r="F4424" s="91"/>
      <c r="G4424" s="46"/>
      <c r="T4424" s="91"/>
      <c r="V4424" s="47"/>
      <c r="X4424" s="80"/>
    </row>
    <row r="4425" spans="6:24">
      <c r="F4425" s="91"/>
      <c r="G4425" s="46"/>
      <c r="T4425" s="91"/>
      <c r="V4425" s="47"/>
      <c r="X4425" s="80"/>
    </row>
    <row r="4426" spans="6:24">
      <c r="F4426" s="91"/>
      <c r="G4426" s="46"/>
      <c r="T4426" s="91"/>
      <c r="V4426" s="47"/>
      <c r="X4426" s="80"/>
    </row>
    <row r="4427" spans="6:24">
      <c r="F4427" s="91"/>
      <c r="G4427" s="46"/>
      <c r="T4427" s="91"/>
      <c r="V4427" s="47"/>
      <c r="X4427" s="80"/>
    </row>
    <row r="4428" spans="6:24">
      <c r="F4428" s="91"/>
      <c r="G4428" s="46"/>
      <c r="T4428" s="91"/>
      <c r="V4428" s="47"/>
      <c r="X4428" s="80"/>
    </row>
    <row r="4429" spans="6:24">
      <c r="F4429" s="91"/>
      <c r="G4429" s="46"/>
      <c r="T4429" s="91"/>
      <c r="V4429" s="47"/>
      <c r="X4429" s="80"/>
    </row>
    <row r="4430" spans="6:24">
      <c r="F4430" s="91"/>
      <c r="G4430" s="46"/>
      <c r="T4430" s="91"/>
      <c r="V4430" s="47"/>
      <c r="X4430" s="80"/>
    </row>
    <row r="4431" spans="6:24">
      <c r="F4431" s="91"/>
      <c r="G4431" s="46"/>
      <c r="M4431" s="66"/>
      <c r="T4431" s="91"/>
      <c r="V4431" s="47"/>
      <c r="X4431" s="80"/>
    </row>
    <row r="4432" spans="6:24">
      <c r="F4432" s="91"/>
      <c r="G4432" s="46"/>
      <c r="M4432" s="67"/>
      <c r="T4432" s="91"/>
      <c r="V4432" s="47"/>
      <c r="X4432" s="80"/>
    </row>
    <row r="4433" spans="6:24">
      <c r="F4433" s="91"/>
      <c r="G4433" s="46"/>
      <c r="M4433" s="65"/>
      <c r="T4433" s="91"/>
      <c r="V4433" s="47"/>
      <c r="X4433" s="80"/>
    </row>
    <row r="4434" spans="6:24">
      <c r="F4434" s="91"/>
      <c r="G4434" s="46"/>
      <c r="M4434" s="64"/>
      <c r="T4434" s="91"/>
      <c r="V4434" s="47"/>
      <c r="X4434" s="80"/>
    </row>
    <row r="4435" spans="6:24">
      <c r="F4435" s="91"/>
      <c r="G4435" s="46"/>
      <c r="M4435" s="66"/>
      <c r="T4435" s="91"/>
      <c r="V4435" s="47"/>
      <c r="X4435" s="80"/>
    </row>
    <row r="4436" spans="6:24">
      <c r="F4436" s="91"/>
      <c r="G4436" s="46"/>
      <c r="M4436" s="67"/>
      <c r="T4436" s="91"/>
      <c r="V4436" s="47"/>
      <c r="X4436" s="80"/>
    </row>
    <row r="4437" spans="6:24">
      <c r="F4437" s="91"/>
      <c r="G4437" s="46"/>
      <c r="M4437" s="68"/>
      <c r="T4437" s="91"/>
      <c r="V4437" s="47"/>
      <c r="X4437" s="80"/>
    </row>
    <row r="4438" spans="6:24">
      <c r="F4438" s="91"/>
      <c r="G4438" s="46"/>
      <c r="M4438" s="91"/>
      <c r="T4438" s="91"/>
      <c r="V4438" s="47"/>
      <c r="X4438" s="80"/>
    </row>
    <row r="4439" spans="6:24">
      <c r="F4439" s="91"/>
      <c r="G4439" s="46"/>
      <c r="M4439" s="69"/>
      <c r="T4439" s="91"/>
      <c r="V4439" s="47"/>
      <c r="X4439" s="80"/>
    </row>
    <row r="4440" spans="6:24">
      <c r="F4440" s="91"/>
      <c r="G4440" s="46"/>
      <c r="M4440" s="65"/>
      <c r="T4440" s="91"/>
      <c r="V4440" s="47"/>
      <c r="X4440" s="80"/>
    </row>
    <row r="4441" spans="6:24">
      <c r="F4441" s="91"/>
      <c r="G4441" s="46"/>
      <c r="M4441" s="65"/>
      <c r="T4441" s="91"/>
      <c r="V4441" s="47"/>
      <c r="X4441" s="80"/>
    </row>
    <row r="4442" spans="6:24">
      <c r="F4442" s="91"/>
      <c r="G4442" s="46"/>
      <c r="M4442" s="64"/>
      <c r="T4442" s="91"/>
      <c r="V4442" s="47"/>
      <c r="X4442" s="80"/>
    </row>
    <row r="4443" spans="6:24">
      <c r="F4443" s="91"/>
      <c r="G4443" s="46"/>
      <c r="M4443" s="91"/>
      <c r="T4443" s="91"/>
      <c r="V4443" s="47"/>
      <c r="X4443" s="80"/>
    </row>
    <row r="4444" spans="6:24">
      <c r="F4444" s="91"/>
      <c r="G4444" s="46"/>
      <c r="M4444" s="91"/>
      <c r="T4444" s="91"/>
      <c r="V4444" s="47"/>
      <c r="X4444" s="80"/>
    </row>
    <row r="4445" spans="6:24">
      <c r="F4445" s="91"/>
      <c r="G4445" s="46"/>
      <c r="M4445" s="91"/>
      <c r="T4445" s="91"/>
      <c r="V4445" s="47"/>
      <c r="X4445" s="80"/>
    </row>
    <row r="4446" spans="6:24">
      <c r="F4446" s="91"/>
      <c r="G4446" s="46"/>
      <c r="M4446" s="91"/>
      <c r="T4446" s="91"/>
      <c r="V4446" s="47"/>
      <c r="X4446" s="80"/>
    </row>
    <row r="4447" spans="6:24">
      <c r="F4447" s="91"/>
      <c r="G4447" s="46"/>
      <c r="M4447" s="91"/>
      <c r="T4447" s="91"/>
      <c r="V4447" s="47"/>
      <c r="X4447" s="80"/>
    </row>
    <row r="4448" spans="6:24">
      <c r="F4448" s="91"/>
      <c r="G4448" s="46"/>
      <c r="M4448" s="91"/>
      <c r="T4448" s="91"/>
      <c r="V4448" s="47"/>
      <c r="X4448" s="80"/>
    </row>
    <row r="4449" spans="6:24">
      <c r="F4449" s="91"/>
      <c r="G4449" s="46"/>
      <c r="M4449" s="91"/>
      <c r="T4449" s="91"/>
      <c r="V4449" s="47"/>
      <c r="X4449" s="80"/>
    </row>
    <row r="4450" spans="6:24">
      <c r="F4450" s="91"/>
      <c r="G4450" s="46"/>
      <c r="M4450" s="91"/>
      <c r="T4450" s="91"/>
      <c r="V4450" s="47"/>
      <c r="X4450" s="80"/>
    </row>
    <row r="4451" spans="6:24">
      <c r="F4451" s="91"/>
      <c r="G4451" s="46"/>
      <c r="M4451" s="91"/>
      <c r="T4451" s="91"/>
      <c r="V4451" s="47"/>
      <c r="X4451" s="80"/>
    </row>
    <row r="4452" spans="6:24">
      <c r="F4452" s="91"/>
      <c r="G4452" s="46"/>
      <c r="M4452" s="91"/>
      <c r="T4452" s="91"/>
      <c r="V4452" s="47"/>
      <c r="X4452" s="80"/>
    </row>
    <row r="4453" spans="6:24">
      <c r="F4453" s="91"/>
      <c r="G4453" s="46"/>
      <c r="M4453" s="91"/>
      <c r="T4453" s="91"/>
      <c r="V4453" s="47"/>
      <c r="X4453" s="80"/>
    </row>
    <row r="4454" spans="6:24">
      <c r="F4454" s="91"/>
      <c r="G4454" s="46"/>
      <c r="M4454" s="91"/>
      <c r="T4454" s="91"/>
      <c r="V4454" s="47"/>
      <c r="X4454" s="80"/>
    </row>
    <row r="4455" spans="6:24">
      <c r="F4455" s="91"/>
      <c r="G4455" s="46"/>
      <c r="M4455" s="91"/>
      <c r="T4455" s="91"/>
      <c r="V4455" s="47"/>
      <c r="X4455" s="80"/>
    </row>
    <row r="4456" spans="6:24">
      <c r="F4456" s="91"/>
      <c r="G4456" s="46"/>
      <c r="M4456" s="91"/>
      <c r="T4456" s="91"/>
      <c r="V4456" s="47"/>
      <c r="X4456" s="80"/>
    </row>
    <row r="4457" spans="6:24">
      <c r="F4457" s="91"/>
      <c r="G4457" s="46"/>
      <c r="M4457" s="91"/>
      <c r="T4457" s="91"/>
      <c r="V4457" s="47"/>
      <c r="X4457" s="80"/>
    </row>
    <row r="4458" spans="6:24">
      <c r="F4458" s="91"/>
      <c r="G4458" s="46"/>
      <c r="M4458" s="91"/>
      <c r="T4458" s="91"/>
      <c r="V4458" s="47"/>
      <c r="X4458" s="80"/>
    </row>
    <row r="4459" spans="6:24">
      <c r="F4459" s="91"/>
      <c r="G4459" s="46"/>
      <c r="M4459" s="91"/>
      <c r="T4459" s="91"/>
      <c r="V4459" s="47"/>
      <c r="X4459" s="80"/>
    </row>
    <row r="4460" spans="6:24">
      <c r="F4460" s="91"/>
      <c r="G4460" s="46"/>
      <c r="T4460" s="91"/>
      <c r="V4460" s="47"/>
      <c r="X4460" s="80"/>
    </row>
    <row r="4461" spans="6:24">
      <c r="F4461" s="91"/>
      <c r="G4461" s="46"/>
      <c r="M4461" s="91"/>
      <c r="T4461" s="91"/>
      <c r="V4461" s="47"/>
      <c r="X4461" s="80"/>
    </row>
    <row r="4462" spans="6:24">
      <c r="F4462" s="91"/>
      <c r="G4462" s="46"/>
      <c r="T4462" s="91"/>
      <c r="V4462" s="47"/>
      <c r="X4462" s="80"/>
    </row>
    <row r="4463" spans="6:24">
      <c r="F4463" s="91"/>
      <c r="G4463" s="46"/>
      <c r="M4463" s="91"/>
      <c r="T4463" s="91"/>
      <c r="V4463" s="47"/>
      <c r="X4463" s="80"/>
    </row>
    <row r="4464" spans="6:24">
      <c r="F4464" s="91"/>
      <c r="G4464" s="46"/>
      <c r="M4464" s="91"/>
      <c r="T4464" s="91"/>
      <c r="V4464" s="47"/>
      <c r="X4464" s="80"/>
    </row>
    <row r="4465" spans="6:24">
      <c r="F4465" s="91"/>
      <c r="G4465" s="46"/>
      <c r="M4465" s="91"/>
      <c r="T4465" s="91"/>
      <c r="V4465" s="47"/>
      <c r="X4465" s="80"/>
    </row>
    <row r="4466" spans="6:24">
      <c r="F4466" s="91"/>
      <c r="G4466" s="46"/>
      <c r="M4466" s="91"/>
      <c r="T4466" s="91"/>
      <c r="V4466" s="47"/>
      <c r="X4466" s="80"/>
    </row>
    <row r="4467" spans="6:24">
      <c r="F4467" s="91"/>
      <c r="G4467" s="46"/>
      <c r="M4467" s="91"/>
      <c r="T4467" s="91"/>
      <c r="V4467" s="47"/>
      <c r="X4467" s="80"/>
    </row>
    <row r="4468" spans="6:24">
      <c r="F4468" s="91"/>
      <c r="G4468" s="46"/>
      <c r="M4468" s="91"/>
      <c r="T4468" s="91"/>
      <c r="V4468" s="47"/>
      <c r="X4468" s="80"/>
    </row>
    <row r="4469" spans="6:24">
      <c r="F4469" s="91"/>
      <c r="G4469" s="46"/>
      <c r="M4469" s="91"/>
      <c r="T4469" s="91"/>
      <c r="V4469" s="47"/>
      <c r="X4469" s="80"/>
    </row>
    <row r="4470" spans="6:24">
      <c r="F4470" s="91"/>
      <c r="G4470" s="46"/>
      <c r="M4470" s="91"/>
      <c r="T4470" s="91"/>
      <c r="V4470" s="47"/>
      <c r="X4470" s="80"/>
    </row>
    <row r="4471" spans="6:24">
      <c r="F4471" s="91"/>
      <c r="G4471" s="46"/>
      <c r="M4471" s="91"/>
      <c r="T4471" s="91"/>
      <c r="V4471" s="47"/>
      <c r="X4471" s="80"/>
    </row>
    <row r="4472" spans="6:24">
      <c r="F4472" s="91"/>
      <c r="G4472" s="46"/>
      <c r="M4472" s="91"/>
      <c r="T4472" s="91"/>
      <c r="V4472" s="47"/>
      <c r="X4472" s="80"/>
    </row>
    <row r="4473" spans="6:24">
      <c r="F4473" s="91"/>
      <c r="G4473" s="46"/>
      <c r="M4473" s="91"/>
      <c r="T4473" s="91"/>
      <c r="V4473" s="47"/>
      <c r="X4473" s="80"/>
    </row>
    <row r="4474" spans="6:24">
      <c r="F4474" s="91"/>
      <c r="G4474" s="46"/>
      <c r="M4474" s="91"/>
      <c r="T4474" s="91"/>
      <c r="V4474" s="47"/>
      <c r="X4474" s="80"/>
    </row>
    <row r="4475" spans="6:24">
      <c r="F4475" s="91"/>
      <c r="G4475" s="46"/>
      <c r="M4475" s="91"/>
      <c r="T4475" s="91"/>
      <c r="V4475" s="47"/>
      <c r="X4475" s="80"/>
    </row>
    <row r="4476" spans="6:24">
      <c r="F4476" s="91"/>
      <c r="G4476" s="46"/>
      <c r="T4476" s="91"/>
      <c r="V4476" s="47"/>
      <c r="X4476" s="80"/>
    </row>
    <row r="4477" spans="6:24">
      <c r="F4477" s="91"/>
      <c r="G4477" s="46"/>
      <c r="M4477" s="91"/>
      <c r="T4477" s="91"/>
      <c r="V4477" s="47"/>
      <c r="X4477" s="80"/>
    </row>
    <row r="4478" spans="6:24">
      <c r="F4478" s="91"/>
      <c r="G4478" s="46"/>
      <c r="T4478" s="91"/>
      <c r="V4478" s="47"/>
      <c r="X4478" s="80"/>
    </row>
    <row r="4479" spans="6:24">
      <c r="F4479" s="91"/>
      <c r="G4479" s="46"/>
      <c r="M4479" s="91"/>
      <c r="T4479" s="91"/>
      <c r="V4479" s="47"/>
      <c r="X4479" s="80"/>
    </row>
    <row r="4480" spans="6:24">
      <c r="F4480" s="91"/>
      <c r="G4480" s="46"/>
      <c r="M4480" s="91"/>
      <c r="T4480" s="91"/>
      <c r="V4480" s="47"/>
      <c r="X4480" s="80"/>
    </row>
    <row r="4481" spans="6:24">
      <c r="F4481" s="91"/>
      <c r="G4481" s="46"/>
      <c r="M4481" s="91"/>
      <c r="T4481" s="91"/>
      <c r="V4481" s="47"/>
      <c r="X4481" s="80"/>
    </row>
    <row r="4482" spans="6:24">
      <c r="F4482" s="91"/>
      <c r="G4482" s="46"/>
      <c r="M4482" s="91"/>
      <c r="T4482" s="91"/>
      <c r="V4482" s="47"/>
      <c r="X4482" s="80"/>
    </row>
    <row r="4483" spans="6:24">
      <c r="F4483" s="91"/>
      <c r="G4483" s="46"/>
      <c r="M4483" s="91"/>
      <c r="T4483" s="91"/>
      <c r="V4483" s="47"/>
      <c r="X4483" s="80"/>
    </row>
    <row r="4484" spans="6:24">
      <c r="F4484" s="91"/>
      <c r="G4484" s="46"/>
      <c r="M4484" s="91"/>
      <c r="T4484" s="91"/>
      <c r="V4484" s="47"/>
      <c r="X4484" s="80"/>
    </row>
    <row r="4485" spans="6:24">
      <c r="F4485" s="91"/>
      <c r="G4485" s="46"/>
      <c r="M4485" s="91"/>
      <c r="T4485" s="91"/>
      <c r="V4485" s="47"/>
      <c r="X4485" s="80"/>
    </row>
    <row r="4486" spans="6:24">
      <c r="F4486" s="91"/>
      <c r="G4486" s="46"/>
      <c r="M4486" s="91"/>
      <c r="T4486" s="91"/>
      <c r="V4486" s="47"/>
      <c r="X4486" s="80"/>
    </row>
    <row r="4487" spans="6:24">
      <c r="F4487" s="91"/>
      <c r="G4487" s="46"/>
      <c r="T4487" s="91"/>
      <c r="V4487" s="47"/>
      <c r="X4487" s="80"/>
    </row>
    <row r="4488" spans="6:24">
      <c r="F4488" s="91"/>
      <c r="G4488" s="46"/>
      <c r="M4488" s="91"/>
      <c r="T4488" s="91"/>
      <c r="V4488" s="47"/>
      <c r="X4488" s="80"/>
    </row>
    <row r="4489" spans="6:24">
      <c r="F4489" s="91"/>
      <c r="G4489" s="46"/>
      <c r="M4489" s="91"/>
      <c r="T4489" s="91"/>
      <c r="V4489" s="47"/>
      <c r="X4489" s="80"/>
    </row>
    <row r="4490" spans="6:24">
      <c r="F4490" s="91"/>
      <c r="G4490" s="46"/>
      <c r="M4490" s="91"/>
      <c r="T4490" s="91"/>
      <c r="V4490" s="47"/>
      <c r="X4490" s="80"/>
    </row>
    <row r="4491" spans="6:24">
      <c r="F4491" s="91"/>
      <c r="G4491" s="46"/>
      <c r="M4491" s="91"/>
      <c r="T4491" s="91"/>
      <c r="V4491" s="47"/>
      <c r="X4491" s="80"/>
    </row>
    <row r="4492" spans="6:24">
      <c r="F4492" s="91"/>
      <c r="G4492" s="46"/>
      <c r="M4492" s="91"/>
      <c r="T4492" s="91"/>
      <c r="V4492" s="47"/>
      <c r="X4492" s="80"/>
    </row>
    <row r="4493" spans="6:24">
      <c r="F4493" s="91"/>
      <c r="G4493" s="46"/>
      <c r="M4493" s="91"/>
      <c r="T4493" s="91"/>
      <c r="V4493" s="47"/>
      <c r="X4493" s="80"/>
    </row>
    <row r="4494" spans="6:24">
      <c r="F4494" s="91"/>
      <c r="G4494" s="46"/>
      <c r="M4494" s="91"/>
      <c r="T4494" s="91"/>
      <c r="V4494" s="47"/>
      <c r="X4494" s="80"/>
    </row>
    <row r="4495" spans="6:24">
      <c r="F4495" s="91"/>
      <c r="G4495" s="46"/>
      <c r="M4495" s="91"/>
      <c r="T4495" s="91"/>
      <c r="V4495" s="47"/>
      <c r="X4495" s="80"/>
    </row>
    <row r="4496" spans="6:24">
      <c r="F4496" s="91"/>
      <c r="G4496" s="46"/>
      <c r="M4496" s="91"/>
      <c r="T4496" s="91"/>
      <c r="V4496" s="47"/>
      <c r="X4496" s="80"/>
    </row>
    <row r="4497" spans="6:24">
      <c r="F4497" s="91"/>
      <c r="G4497" s="46"/>
      <c r="M4497" s="91"/>
      <c r="T4497" s="91"/>
      <c r="V4497" s="47"/>
      <c r="X4497" s="80"/>
    </row>
    <row r="4498" spans="6:24">
      <c r="F4498" s="91"/>
      <c r="G4498" s="46"/>
      <c r="M4498" s="91"/>
      <c r="T4498" s="91"/>
      <c r="V4498" s="47"/>
      <c r="X4498" s="80"/>
    </row>
    <row r="4499" spans="6:24">
      <c r="F4499" s="91"/>
      <c r="G4499" s="46"/>
      <c r="M4499" s="91"/>
      <c r="T4499" s="91"/>
      <c r="V4499" s="47"/>
      <c r="X4499" s="80"/>
    </row>
    <row r="4500" spans="6:24">
      <c r="F4500" s="91"/>
      <c r="G4500" s="46"/>
      <c r="M4500" s="91"/>
      <c r="T4500" s="91"/>
      <c r="V4500" s="47"/>
      <c r="X4500" s="80"/>
    </row>
    <row r="4501" spans="6:24">
      <c r="F4501" s="91"/>
      <c r="G4501" s="46"/>
      <c r="M4501" s="91"/>
      <c r="T4501" s="91"/>
      <c r="V4501" s="47"/>
      <c r="X4501" s="80"/>
    </row>
    <row r="4502" spans="6:24">
      <c r="F4502" s="91"/>
      <c r="G4502" s="46"/>
      <c r="M4502" s="91"/>
      <c r="T4502" s="91"/>
      <c r="V4502" s="47"/>
      <c r="X4502" s="80"/>
    </row>
    <row r="4503" spans="6:24">
      <c r="F4503" s="91"/>
      <c r="G4503" s="46"/>
      <c r="M4503" s="91"/>
      <c r="T4503" s="91"/>
      <c r="V4503" s="47"/>
      <c r="X4503" s="80"/>
    </row>
    <row r="4504" spans="6:24">
      <c r="F4504" s="91"/>
      <c r="G4504" s="46"/>
      <c r="M4504" s="91"/>
      <c r="T4504" s="91"/>
      <c r="V4504" s="47"/>
      <c r="X4504" s="80"/>
    </row>
    <row r="4505" spans="6:24">
      <c r="F4505" s="91"/>
      <c r="G4505" s="46"/>
      <c r="M4505" s="91"/>
      <c r="T4505" s="91"/>
      <c r="V4505" s="47"/>
      <c r="X4505" s="80"/>
    </row>
    <row r="4506" spans="6:24">
      <c r="F4506" s="91"/>
      <c r="G4506" s="46"/>
      <c r="M4506" s="91"/>
      <c r="T4506" s="91"/>
      <c r="V4506" s="47"/>
      <c r="X4506" s="80"/>
    </row>
    <row r="4507" spans="6:24">
      <c r="F4507" s="91"/>
      <c r="G4507" s="46"/>
      <c r="M4507" s="91"/>
      <c r="T4507" s="91"/>
      <c r="V4507" s="47"/>
      <c r="X4507" s="80"/>
    </row>
    <row r="4508" spans="6:24">
      <c r="F4508" s="91"/>
      <c r="G4508" s="46"/>
      <c r="M4508" s="91"/>
      <c r="T4508" s="91"/>
      <c r="V4508" s="47"/>
      <c r="X4508" s="80"/>
    </row>
    <row r="4509" spans="6:24">
      <c r="F4509" s="60"/>
      <c r="G4509" s="46"/>
      <c r="M4509" s="91"/>
      <c r="T4509" s="91"/>
      <c r="V4509" s="47"/>
      <c r="X4509" s="80"/>
    </row>
    <row r="4510" spans="6:24">
      <c r="F4510" s="60"/>
      <c r="G4510" s="46"/>
      <c r="T4510" s="91"/>
      <c r="V4510" s="47"/>
      <c r="X4510" s="80"/>
    </row>
    <row r="4511" spans="6:24">
      <c r="F4511" s="60"/>
      <c r="G4511" s="46"/>
      <c r="T4511" s="91"/>
      <c r="V4511" s="47"/>
      <c r="X4511" s="80"/>
    </row>
    <row r="4512" spans="6:24">
      <c r="F4512" s="60"/>
      <c r="G4512" s="46"/>
      <c r="T4512" s="91"/>
      <c r="V4512" s="47"/>
      <c r="X4512" s="80"/>
    </row>
    <row r="4513" spans="6:24">
      <c r="F4513" s="60"/>
      <c r="G4513" s="46"/>
      <c r="T4513" s="91"/>
      <c r="V4513" s="47"/>
      <c r="X4513" s="80"/>
    </row>
    <row r="4514" spans="6:24">
      <c r="F4514" s="60"/>
      <c r="G4514" s="46"/>
      <c r="T4514" s="91"/>
      <c r="V4514" s="47"/>
      <c r="X4514" s="80"/>
    </row>
    <row r="4515" spans="6:24">
      <c r="F4515" s="60"/>
      <c r="G4515" s="46"/>
      <c r="T4515" s="91"/>
      <c r="V4515" s="47"/>
      <c r="X4515" s="80"/>
    </row>
    <row r="4516" spans="6:24">
      <c r="F4516" s="60"/>
      <c r="G4516" s="46"/>
      <c r="T4516" s="91"/>
      <c r="V4516" s="47"/>
      <c r="X4516" s="80"/>
    </row>
    <row r="4517" spans="6:24">
      <c r="F4517" s="60"/>
      <c r="G4517" s="46"/>
      <c r="T4517" s="91"/>
      <c r="V4517" s="47"/>
      <c r="X4517" s="80"/>
    </row>
    <row r="4518" spans="6:24">
      <c r="F4518" s="60"/>
      <c r="G4518" s="46"/>
      <c r="T4518" s="91"/>
      <c r="V4518" s="47"/>
      <c r="X4518" s="80"/>
    </row>
    <row r="4519" spans="6:24">
      <c r="F4519" s="60"/>
      <c r="G4519" s="46"/>
      <c r="T4519" s="91"/>
      <c r="V4519" s="47"/>
      <c r="X4519" s="80"/>
    </row>
    <row r="4520" spans="6:24">
      <c r="F4520" s="60"/>
      <c r="G4520" s="46"/>
      <c r="T4520" s="91"/>
      <c r="V4520" s="47"/>
      <c r="X4520" s="80"/>
    </row>
    <row r="4521" spans="6:24">
      <c r="F4521" s="60"/>
      <c r="G4521" s="46"/>
      <c r="T4521" s="91"/>
      <c r="V4521" s="47"/>
      <c r="X4521" s="80"/>
    </row>
    <row r="4522" spans="6:24">
      <c r="F4522" s="60"/>
      <c r="G4522" s="46"/>
      <c r="T4522" s="91"/>
      <c r="V4522" s="47"/>
      <c r="X4522" s="80"/>
    </row>
    <row r="4523" spans="6:24">
      <c r="F4523" s="60"/>
      <c r="G4523" s="46"/>
      <c r="T4523" s="91"/>
      <c r="V4523" s="47"/>
      <c r="X4523" s="80"/>
    </row>
    <row r="4524" spans="6:24">
      <c r="F4524" s="60"/>
      <c r="G4524" s="46"/>
      <c r="T4524" s="91"/>
      <c r="V4524" s="47"/>
      <c r="X4524" s="80"/>
    </row>
    <row r="4525" spans="6:24">
      <c r="F4525" s="60"/>
      <c r="G4525" s="46"/>
      <c r="T4525" s="91"/>
      <c r="V4525" s="47"/>
      <c r="X4525" s="80"/>
    </row>
    <row r="4526" spans="6:24">
      <c r="F4526" s="60"/>
      <c r="G4526" s="46"/>
      <c r="T4526" s="91"/>
      <c r="V4526" s="47"/>
      <c r="X4526" s="80"/>
    </row>
    <row r="4527" spans="6:24">
      <c r="F4527" s="60"/>
      <c r="G4527" s="46"/>
      <c r="T4527" s="91"/>
      <c r="V4527" s="47"/>
      <c r="X4527" s="80"/>
    </row>
    <row r="4528" spans="6:24">
      <c r="F4528" s="60"/>
      <c r="G4528" s="46"/>
      <c r="T4528" s="91"/>
      <c r="V4528" s="47"/>
      <c r="X4528" s="80"/>
    </row>
    <row r="4529" spans="6:24">
      <c r="F4529" s="60"/>
      <c r="G4529" s="46"/>
      <c r="T4529" s="91"/>
      <c r="V4529" s="47"/>
      <c r="X4529" s="80"/>
    </row>
    <row r="4530" spans="6:24">
      <c r="F4530" s="60"/>
      <c r="G4530" s="46"/>
      <c r="M4530" s="66"/>
      <c r="T4530" s="91"/>
      <c r="V4530" s="47"/>
      <c r="X4530" s="80"/>
    </row>
    <row r="4531" spans="6:24">
      <c r="F4531" s="60"/>
      <c r="G4531" s="46"/>
      <c r="M4531" s="67"/>
      <c r="T4531" s="91"/>
      <c r="V4531" s="47"/>
      <c r="X4531" s="80"/>
    </row>
    <row r="4532" spans="6:24">
      <c r="F4532" s="60"/>
      <c r="G4532" s="46"/>
      <c r="M4532" s="65"/>
      <c r="T4532" s="91"/>
      <c r="V4532" s="47"/>
      <c r="X4532" s="80"/>
    </row>
    <row r="4533" spans="6:24">
      <c r="F4533" s="60"/>
      <c r="G4533" s="46"/>
      <c r="M4533" s="64"/>
      <c r="T4533" s="91"/>
      <c r="V4533" s="47"/>
      <c r="X4533" s="80"/>
    </row>
    <row r="4534" spans="6:24">
      <c r="F4534" s="60"/>
      <c r="G4534" s="46"/>
      <c r="M4534" s="66"/>
      <c r="T4534" s="91"/>
      <c r="V4534" s="47"/>
      <c r="X4534" s="80"/>
    </row>
    <row r="4535" spans="6:24">
      <c r="F4535" s="60"/>
      <c r="G4535" s="46"/>
      <c r="M4535" s="67"/>
      <c r="T4535" s="91"/>
      <c r="V4535" s="47"/>
      <c r="X4535" s="80"/>
    </row>
    <row r="4536" spans="6:24">
      <c r="F4536" s="60"/>
      <c r="G4536" s="46"/>
      <c r="M4536" s="68"/>
      <c r="T4536" s="91"/>
      <c r="V4536" s="47"/>
      <c r="X4536" s="80"/>
    </row>
    <row r="4537" spans="6:24">
      <c r="F4537" s="60"/>
      <c r="G4537" s="46"/>
      <c r="M4537" s="91"/>
      <c r="T4537" s="91"/>
      <c r="V4537" s="47"/>
      <c r="X4537" s="80"/>
    </row>
    <row r="4538" spans="6:24">
      <c r="F4538" s="60"/>
      <c r="G4538" s="46"/>
      <c r="M4538" s="69"/>
      <c r="T4538" s="91"/>
      <c r="V4538" s="47"/>
      <c r="X4538" s="80"/>
    </row>
    <row r="4539" spans="6:24">
      <c r="F4539" s="60"/>
      <c r="G4539" s="46"/>
      <c r="M4539" s="65"/>
      <c r="T4539" s="91"/>
      <c r="V4539" s="47"/>
      <c r="X4539" s="80"/>
    </row>
    <row r="4540" spans="6:24">
      <c r="F4540" s="60"/>
      <c r="G4540" s="46"/>
      <c r="M4540" s="65"/>
      <c r="T4540" s="91"/>
      <c r="V4540" s="47"/>
      <c r="X4540" s="80"/>
    </row>
    <row r="4541" spans="6:24">
      <c r="F4541" s="60"/>
      <c r="G4541" s="46"/>
      <c r="M4541" s="64"/>
      <c r="T4541" s="91"/>
      <c r="V4541" s="47"/>
      <c r="X4541" s="80"/>
    </row>
    <row r="4542" spans="6:24">
      <c r="F4542" s="60"/>
      <c r="G4542" s="46"/>
      <c r="M4542" s="91"/>
      <c r="T4542" s="91"/>
      <c r="V4542" s="47"/>
      <c r="X4542" s="80"/>
    </row>
    <row r="4543" spans="6:24">
      <c r="F4543" s="60"/>
      <c r="G4543" s="46"/>
      <c r="M4543" s="91"/>
      <c r="T4543" s="91"/>
      <c r="V4543" s="47"/>
      <c r="X4543" s="80"/>
    </row>
    <row r="4544" spans="6:24">
      <c r="F4544" s="60"/>
      <c r="G4544" s="46"/>
      <c r="M4544" s="91"/>
      <c r="T4544" s="91"/>
      <c r="V4544" s="47"/>
      <c r="X4544" s="80"/>
    </row>
    <row r="4545" spans="6:24">
      <c r="F4545" s="60"/>
      <c r="G4545" s="46"/>
      <c r="M4545" s="91"/>
      <c r="T4545" s="91"/>
      <c r="V4545" s="47"/>
      <c r="X4545" s="80"/>
    </row>
    <row r="4546" spans="6:24">
      <c r="F4546" s="60"/>
      <c r="G4546" s="46"/>
      <c r="M4546" s="91"/>
      <c r="T4546" s="91"/>
      <c r="V4546" s="47"/>
      <c r="X4546" s="80"/>
    </row>
    <row r="4547" spans="6:24">
      <c r="F4547" s="60"/>
      <c r="G4547" s="46"/>
      <c r="M4547" s="91"/>
      <c r="T4547" s="91"/>
      <c r="V4547" s="47"/>
      <c r="X4547" s="80"/>
    </row>
    <row r="4548" spans="6:24">
      <c r="F4548" s="60"/>
      <c r="G4548" s="46"/>
      <c r="M4548" s="91"/>
      <c r="T4548" s="91"/>
      <c r="V4548" s="47"/>
      <c r="X4548" s="80"/>
    </row>
    <row r="4549" spans="6:24">
      <c r="F4549" s="60"/>
      <c r="G4549" s="46"/>
      <c r="M4549" s="91"/>
      <c r="T4549" s="91"/>
      <c r="V4549" s="47"/>
      <c r="X4549" s="80"/>
    </row>
    <row r="4550" spans="6:24">
      <c r="F4550" s="60"/>
      <c r="G4550" s="46"/>
      <c r="M4550" s="91"/>
      <c r="T4550" s="91"/>
      <c r="V4550" s="47"/>
      <c r="X4550" s="80"/>
    </row>
    <row r="4551" spans="6:24">
      <c r="F4551" s="60"/>
      <c r="G4551" s="46"/>
      <c r="M4551" s="91"/>
      <c r="T4551" s="91"/>
      <c r="V4551" s="47"/>
      <c r="X4551" s="80"/>
    </row>
    <row r="4552" spans="6:24">
      <c r="F4552" s="60"/>
      <c r="G4552" s="46"/>
      <c r="M4552" s="91"/>
      <c r="T4552" s="91"/>
      <c r="V4552" s="47"/>
      <c r="X4552" s="80"/>
    </row>
    <row r="4553" spans="6:24">
      <c r="F4553" s="60"/>
      <c r="G4553" s="46"/>
      <c r="M4553" s="91"/>
      <c r="T4553" s="91"/>
      <c r="V4553" s="47"/>
      <c r="X4553" s="80"/>
    </row>
    <row r="4554" spans="6:24">
      <c r="F4554" s="60"/>
      <c r="G4554" s="46"/>
      <c r="M4554" s="91"/>
      <c r="T4554" s="91"/>
      <c r="V4554" s="47"/>
      <c r="X4554" s="80"/>
    </row>
    <row r="4555" spans="6:24">
      <c r="F4555" s="60"/>
      <c r="G4555" s="46"/>
      <c r="M4555" s="91"/>
      <c r="T4555" s="91"/>
      <c r="V4555" s="47"/>
      <c r="X4555" s="80"/>
    </row>
    <row r="4556" spans="6:24">
      <c r="F4556" s="60"/>
      <c r="G4556" s="46"/>
      <c r="M4556" s="91"/>
      <c r="T4556" s="91"/>
      <c r="V4556" s="47"/>
      <c r="X4556" s="80"/>
    </row>
    <row r="4557" spans="6:24">
      <c r="F4557" s="60"/>
      <c r="G4557" s="46"/>
      <c r="M4557" s="91"/>
      <c r="T4557" s="91"/>
      <c r="V4557" s="47"/>
      <c r="X4557" s="80"/>
    </row>
    <row r="4558" spans="6:24">
      <c r="F4558" s="60"/>
      <c r="G4558" s="46"/>
      <c r="M4558" s="91"/>
      <c r="T4558" s="91"/>
      <c r="V4558" s="47"/>
      <c r="X4558" s="80"/>
    </row>
    <row r="4559" spans="6:24">
      <c r="F4559" s="60"/>
      <c r="G4559" s="46"/>
      <c r="T4559" s="91"/>
      <c r="V4559" s="47"/>
      <c r="X4559" s="80"/>
    </row>
    <row r="4560" spans="6:24">
      <c r="F4560" s="60"/>
      <c r="G4560" s="46"/>
      <c r="M4560" s="91"/>
      <c r="T4560" s="91"/>
      <c r="V4560" s="47"/>
      <c r="X4560" s="80"/>
    </row>
    <row r="4561" spans="6:24">
      <c r="F4561" s="60"/>
      <c r="G4561" s="46"/>
      <c r="T4561" s="91"/>
      <c r="V4561" s="47"/>
      <c r="X4561" s="80"/>
    </row>
    <row r="4562" spans="6:24">
      <c r="F4562" s="60"/>
      <c r="G4562" s="46"/>
      <c r="M4562" s="91"/>
      <c r="T4562" s="91"/>
      <c r="V4562" s="47"/>
      <c r="X4562" s="80"/>
    </row>
    <row r="4563" spans="6:24">
      <c r="F4563" s="60"/>
      <c r="G4563" s="46"/>
      <c r="M4563" s="91"/>
      <c r="T4563" s="91"/>
      <c r="V4563" s="47"/>
      <c r="X4563" s="80"/>
    </row>
    <row r="4564" spans="6:24">
      <c r="F4564" s="60"/>
      <c r="G4564" s="46"/>
      <c r="M4564" s="91"/>
      <c r="T4564" s="91"/>
      <c r="V4564" s="47"/>
      <c r="X4564" s="80"/>
    </row>
    <row r="4565" spans="6:24">
      <c r="F4565" s="60"/>
      <c r="G4565" s="46"/>
      <c r="M4565" s="91"/>
      <c r="T4565" s="91"/>
      <c r="V4565" s="47"/>
      <c r="X4565" s="80"/>
    </row>
    <row r="4566" spans="6:24">
      <c r="F4566" s="60"/>
      <c r="G4566" s="46"/>
      <c r="M4566" s="91"/>
      <c r="T4566" s="91"/>
      <c r="V4566" s="47"/>
      <c r="X4566" s="80"/>
    </row>
    <row r="4567" spans="6:24">
      <c r="F4567" s="60"/>
      <c r="G4567" s="46"/>
      <c r="M4567" s="91"/>
      <c r="T4567" s="91"/>
      <c r="V4567" s="47"/>
      <c r="X4567" s="80"/>
    </row>
    <row r="4568" spans="6:24">
      <c r="F4568" s="60"/>
      <c r="G4568" s="46"/>
      <c r="M4568" s="91"/>
      <c r="T4568" s="91"/>
      <c r="V4568" s="47"/>
      <c r="X4568" s="80"/>
    </row>
    <row r="4569" spans="6:24">
      <c r="F4569" s="60"/>
      <c r="G4569" s="46"/>
      <c r="M4569" s="91"/>
      <c r="T4569" s="91"/>
      <c r="V4569" s="47"/>
      <c r="X4569" s="80"/>
    </row>
    <row r="4570" spans="6:24">
      <c r="F4570" s="60"/>
      <c r="G4570" s="46"/>
      <c r="M4570" s="91"/>
      <c r="T4570" s="91"/>
      <c r="V4570" s="47"/>
      <c r="X4570" s="80"/>
    </row>
    <row r="4571" spans="6:24">
      <c r="F4571" s="60"/>
      <c r="G4571" s="46"/>
      <c r="M4571" s="91"/>
      <c r="T4571" s="91"/>
      <c r="V4571" s="47"/>
      <c r="X4571" s="80"/>
    </row>
    <row r="4572" spans="6:24">
      <c r="F4572" s="60"/>
      <c r="G4572" s="46"/>
      <c r="M4572" s="91"/>
      <c r="T4572" s="91"/>
      <c r="V4572" s="47"/>
      <c r="X4572" s="80"/>
    </row>
    <row r="4573" spans="6:24">
      <c r="F4573" s="60"/>
      <c r="G4573" s="46"/>
      <c r="M4573" s="91"/>
      <c r="T4573" s="91"/>
      <c r="V4573" s="47"/>
      <c r="X4573" s="80"/>
    </row>
    <row r="4574" spans="6:24">
      <c r="F4574" s="60"/>
      <c r="G4574" s="46"/>
      <c r="M4574" s="91"/>
      <c r="T4574" s="91"/>
      <c r="V4574" s="47"/>
      <c r="X4574" s="80"/>
    </row>
    <row r="4575" spans="6:24">
      <c r="F4575" s="60"/>
      <c r="G4575" s="46"/>
      <c r="T4575" s="91"/>
      <c r="V4575" s="47"/>
      <c r="X4575" s="80"/>
    </row>
    <row r="4576" spans="6:24">
      <c r="F4576" s="60"/>
      <c r="G4576" s="46"/>
      <c r="M4576" s="91"/>
      <c r="T4576" s="91"/>
      <c r="V4576" s="47"/>
      <c r="X4576" s="80"/>
    </row>
    <row r="4577" spans="6:24">
      <c r="F4577" s="60"/>
      <c r="G4577" s="46"/>
      <c r="T4577" s="91"/>
      <c r="V4577" s="47"/>
      <c r="X4577" s="80"/>
    </row>
    <row r="4578" spans="6:24">
      <c r="F4578" s="60"/>
      <c r="G4578" s="46"/>
      <c r="M4578" s="91"/>
      <c r="T4578" s="91"/>
      <c r="V4578" s="47"/>
      <c r="X4578" s="80"/>
    </row>
    <row r="4579" spans="6:24">
      <c r="F4579" s="60"/>
      <c r="G4579" s="46"/>
      <c r="M4579" s="91"/>
      <c r="T4579" s="91"/>
      <c r="V4579" s="47"/>
      <c r="X4579" s="80"/>
    </row>
    <row r="4580" spans="6:24">
      <c r="F4580" s="60"/>
      <c r="G4580" s="46"/>
      <c r="M4580" s="91"/>
      <c r="T4580" s="91"/>
      <c r="V4580" s="47"/>
      <c r="X4580" s="80"/>
    </row>
    <row r="4581" spans="6:24">
      <c r="F4581" s="60"/>
      <c r="G4581" s="46"/>
      <c r="M4581" s="91"/>
      <c r="T4581" s="91"/>
      <c r="V4581" s="47"/>
      <c r="X4581" s="80"/>
    </row>
    <row r="4582" spans="6:24">
      <c r="F4582" s="60"/>
      <c r="G4582" s="46"/>
      <c r="M4582" s="91"/>
      <c r="T4582" s="91"/>
      <c r="V4582" s="47"/>
      <c r="X4582" s="80"/>
    </row>
    <row r="4583" spans="6:24">
      <c r="F4583" s="60"/>
      <c r="G4583" s="46"/>
      <c r="M4583" s="91"/>
      <c r="T4583" s="91"/>
      <c r="V4583" s="47"/>
      <c r="X4583" s="80"/>
    </row>
    <row r="4584" spans="6:24">
      <c r="F4584" s="60"/>
      <c r="G4584" s="46"/>
      <c r="M4584" s="91"/>
      <c r="T4584" s="91"/>
      <c r="V4584" s="47"/>
      <c r="X4584" s="80"/>
    </row>
    <row r="4585" spans="6:24">
      <c r="F4585" s="60"/>
      <c r="G4585" s="46"/>
      <c r="M4585" s="91"/>
      <c r="T4585" s="91"/>
      <c r="V4585" s="47"/>
      <c r="X4585" s="80"/>
    </row>
    <row r="4586" spans="6:24">
      <c r="F4586" s="60"/>
      <c r="G4586" s="46"/>
      <c r="T4586" s="91"/>
      <c r="V4586" s="47"/>
      <c r="X4586" s="80"/>
    </row>
    <row r="4587" spans="6:24">
      <c r="F4587" s="60"/>
      <c r="G4587" s="46"/>
      <c r="M4587" s="91"/>
      <c r="T4587" s="91"/>
      <c r="V4587" s="47"/>
      <c r="X4587" s="80"/>
    </row>
    <row r="4588" spans="6:24">
      <c r="F4588" s="60"/>
      <c r="G4588" s="46"/>
      <c r="M4588" s="91"/>
      <c r="T4588" s="91"/>
      <c r="V4588" s="47"/>
      <c r="X4588" s="80"/>
    </row>
    <row r="4589" spans="6:24">
      <c r="F4589" s="60"/>
      <c r="G4589" s="46"/>
      <c r="M4589" s="91"/>
      <c r="T4589" s="91"/>
      <c r="V4589" s="47"/>
      <c r="X4589" s="80"/>
    </row>
    <row r="4590" spans="6:24">
      <c r="F4590" s="60"/>
      <c r="G4590" s="46"/>
      <c r="M4590" s="91"/>
      <c r="T4590" s="91"/>
      <c r="V4590" s="47"/>
      <c r="X4590" s="80"/>
    </row>
    <row r="4591" spans="6:24">
      <c r="F4591" s="60"/>
      <c r="G4591" s="46"/>
      <c r="M4591" s="91"/>
      <c r="T4591" s="91"/>
      <c r="V4591" s="47"/>
      <c r="X4591" s="80"/>
    </row>
    <row r="4592" spans="6:24">
      <c r="F4592" s="60"/>
      <c r="G4592" s="46"/>
      <c r="M4592" s="91"/>
      <c r="T4592" s="91"/>
      <c r="V4592" s="47"/>
      <c r="X4592" s="80"/>
    </row>
    <row r="4593" spans="6:24">
      <c r="F4593" s="60"/>
      <c r="G4593" s="46"/>
      <c r="M4593" s="91"/>
      <c r="T4593" s="91"/>
      <c r="V4593" s="47"/>
      <c r="X4593" s="80"/>
    </row>
    <row r="4594" spans="6:24">
      <c r="F4594" s="60"/>
      <c r="G4594" s="46"/>
      <c r="M4594" s="91"/>
      <c r="T4594" s="91"/>
      <c r="V4594" s="47"/>
      <c r="X4594" s="80"/>
    </row>
    <row r="4595" spans="6:24">
      <c r="F4595" s="60"/>
      <c r="G4595" s="46"/>
      <c r="M4595" s="91"/>
      <c r="T4595" s="91"/>
      <c r="V4595" s="47"/>
      <c r="X4595" s="80"/>
    </row>
    <row r="4596" spans="6:24">
      <c r="F4596" s="60"/>
      <c r="G4596" s="46"/>
      <c r="M4596" s="91"/>
      <c r="T4596" s="91"/>
      <c r="V4596" s="47"/>
      <c r="X4596" s="80"/>
    </row>
    <row r="4597" spans="6:24">
      <c r="F4597" s="60"/>
      <c r="G4597" s="46"/>
      <c r="M4597" s="91"/>
      <c r="T4597" s="91"/>
      <c r="V4597" s="47"/>
      <c r="X4597" s="80"/>
    </row>
    <row r="4598" spans="6:24">
      <c r="F4598" s="60"/>
      <c r="G4598" s="46"/>
      <c r="M4598" s="91"/>
      <c r="T4598" s="91"/>
      <c r="V4598" s="47"/>
      <c r="X4598" s="80"/>
    </row>
    <row r="4599" spans="6:24">
      <c r="F4599" s="60"/>
      <c r="G4599" s="46"/>
      <c r="M4599" s="91"/>
      <c r="T4599" s="91"/>
      <c r="V4599" s="47"/>
      <c r="X4599" s="80"/>
    </row>
    <row r="4600" spans="6:24">
      <c r="F4600" s="60"/>
      <c r="G4600" s="46"/>
      <c r="M4600" s="91"/>
      <c r="T4600" s="91"/>
      <c r="V4600" s="47"/>
      <c r="X4600" s="80"/>
    </row>
    <row r="4601" spans="6:24">
      <c r="F4601" s="60"/>
      <c r="G4601" s="46"/>
      <c r="M4601" s="91"/>
      <c r="T4601" s="91"/>
      <c r="V4601" s="47"/>
      <c r="X4601" s="80"/>
    </row>
    <row r="4602" spans="6:24">
      <c r="F4602" s="60"/>
      <c r="G4602" s="46"/>
      <c r="M4602" s="91"/>
      <c r="T4602" s="91"/>
      <c r="V4602" s="47"/>
      <c r="X4602" s="80"/>
    </row>
    <row r="4603" spans="6:24">
      <c r="F4603" s="60"/>
      <c r="G4603" s="46"/>
      <c r="M4603" s="91"/>
      <c r="T4603" s="91"/>
      <c r="V4603" s="47"/>
      <c r="X4603" s="80"/>
    </row>
    <row r="4604" spans="6:24">
      <c r="F4604" s="60"/>
      <c r="G4604" s="46"/>
      <c r="M4604" s="91"/>
      <c r="T4604" s="91"/>
      <c r="V4604" s="47"/>
      <c r="X4604" s="80"/>
    </row>
    <row r="4605" spans="6:24">
      <c r="F4605" s="60"/>
      <c r="G4605" s="46"/>
      <c r="M4605" s="91"/>
      <c r="T4605" s="91"/>
      <c r="V4605" s="47"/>
      <c r="X4605" s="80"/>
    </row>
    <row r="4606" spans="6:24">
      <c r="F4606" s="60"/>
      <c r="G4606" s="46"/>
      <c r="M4606" s="91"/>
      <c r="T4606" s="91"/>
      <c r="V4606" s="47"/>
      <c r="X4606" s="80"/>
    </row>
    <row r="4607" spans="6:24">
      <c r="F4607" s="60"/>
      <c r="G4607" s="46"/>
      <c r="M4607" s="91"/>
      <c r="T4607" s="91"/>
      <c r="V4607" s="47"/>
      <c r="X4607" s="80"/>
    </row>
    <row r="4608" spans="6:24">
      <c r="F4608" s="91"/>
      <c r="G4608" s="46"/>
      <c r="M4608" s="91"/>
      <c r="T4608" s="91"/>
      <c r="V4608" s="47"/>
      <c r="X4608" s="80"/>
    </row>
    <row r="4609" spans="6:24">
      <c r="F4609" s="91"/>
      <c r="G4609" s="46"/>
      <c r="T4609" s="91"/>
      <c r="V4609" s="47"/>
      <c r="X4609" s="80"/>
    </row>
    <row r="4610" spans="6:24">
      <c r="F4610" s="91"/>
      <c r="G4610" s="46"/>
      <c r="T4610" s="91"/>
      <c r="V4610" s="47"/>
      <c r="X4610" s="80"/>
    </row>
    <row r="4611" spans="6:24">
      <c r="F4611" s="91"/>
      <c r="G4611" s="46"/>
      <c r="T4611" s="91"/>
      <c r="V4611" s="47"/>
      <c r="X4611" s="80"/>
    </row>
    <row r="4612" spans="6:24">
      <c r="F4612" s="91"/>
      <c r="G4612" s="46"/>
      <c r="T4612" s="91"/>
      <c r="V4612" s="47"/>
      <c r="X4612" s="80"/>
    </row>
    <row r="4613" spans="6:24">
      <c r="F4613" s="91"/>
      <c r="G4613" s="46"/>
      <c r="T4613" s="91"/>
      <c r="V4613" s="47"/>
      <c r="X4613" s="80"/>
    </row>
    <row r="4614" spans="6:24">
      <c r="F4614" s="91"/>
      <c r="G4614" s="46"/>
      <c r="T4614" s="91"/>
      <c r="V4614" s="47"/>
      <c r="X4614" s="80"/>
    </row>
    <row r="4615" spans="6:24">
      <c r="F4615" s="91"/>
      <c r="G4615" s="46"/>
      <c r="T4615" s="91"/>
      <c r="V4615" s="47"/>
      <c r="X4615" s="80"/>
    </row>
    <row r="4616" spans="6:24">
      <c r="F4616" s="91"/>
      <c r="G4616" s="46"/>
      <c r="T4616" s="91"/>
      <c r="V4616" s="47"/>
      <c r="X4616" s="80"/>
    </row>
    <row r="4617" spans="6:24">
      <c r="F4617" s="91"/>
      <c r="G4617" s="46"/>
      <c r="T4617" s="91"/>
      <c r="V4617" s="47"/>
      <c r="X4617" s="80"/>
    </row>
    <row r="4618" spans="6:24">
      <c r="F4618" s="91"/>
      <c r="G4618" s="46"/>
      <c r="T4618" s="91"/>
      <c r="V4618" s="47"/>
      <c r="X4618" s="80"/>
    </row>
    <row r="4619" spans="6:24">
      <c r="F4619" s="91"/>
      <c r="G4619" s="46"/>
      <c r="T4619" s="91"/>
      <c r="V4619" s="47"/>
      <c r="X4619" s="80"/>
    </row>
    <row r="4620" spans="6:24">
      <c r="F4620" s="91"/>
      <c r="G4620" s="46"/>
      <c r="T4620" s="91"/>
      <c r="V4620" s="47"/>
      <c r="X4620" s="80"/>
    </row>
    <row r="4621" spans="6:24">
      <c r="F4621" s="91"/>
      <c r="G4621" s="46"/>
      <c r="T4621" s="91"/>
      <c r="V4621" s="47"/>
      <c r="X4621" s="80"/>
    </row>
    <row r="4622" spans="6:24">
      <c r="F4622" s="91"/>
      <c r="G4622" s="46"/>
      <c r="T4622" s="91"/>
      <c r="V4622" s="47"/>
      <c r="X4622" s="80"/>
    </row>
    <row r="4623" spans="6:24">
      <c r="F4623" s="91"/>
      <c r="G4623" s="46"/>
      <c r="T4623" s="91"/>
      <c r="V4623" s="47"/>
      <c r="X4623" s="80"/>
    </row>
    <row r="4624" spans="6:24">
      <c r="F4624" s="91"/>
      <c r="G4624" s="46"/>
      <c r="T4624" s="91"/>
      <c r="V4624" s="47"/>
      <c r="X4624" s="80"/>
    </row>
    <row r="4625" spans="6:24">
      <c r="F4625" s="91"/>
      <c r="G4625" s="46"/>
      <c r="T4625" s="91"/>
      <c r="V4625" s="47"/>
      <c r="X4625" s="80"/>
    </row>
    <row r="4626" spans="6:24">
      <c r="F4626" s="91"/>
      <c r="G4626" s="46"/>
      <c r="T4626" s="91"/>
      <c r="V4626" s="47"/>
      <c r="X4626" s="80"/>
    </row>
    <row r="4627" spans="6:24">
      <c r="F4627" s="91"/>
      <c r="G4627" s="46"/>
      <c r="T4627" s="91"/>
      <c r="V4627" s="47"/>
      <c r="X4627" s="80"/>
    </row>
    <row r="4628" spans="6:24">
      <c r="F4628" s="91"/>
      <c r="G4628" s="46"/>
      <c r="T4628" s="91"/>
      <c r="V4628" s="47"/>
      <c r="X4628" s="80"/>
    </row>
    <row r="4629" spans="6:24">
      <c r="F4629" s="91"/>
      <c r="G4629" s="46"/>
      <c r="M4629" s="66"/>
      <c r="T4629" s="91"/>
      <c r="V4629" s="47"/>
      <c r="X4629" s="80"/>
    </row>
    <row r="4630" spans="6:24">
      <c r="F4630" s="91"/>
      <c r="G4630" s="46"/>
      <c r="M4630" s="67"/>
      <c r="T4630" s="91"/>
      <c r="V4630" s="47"/>
      <c r="X4630" s="80"/>
    </row>
    <row r="4631" spans="6:24">
      <c r="F4631" s="91"/>
      <c r="G4631" s="46"/>
      <c r="M4631" s="65"/>
      <c r="T4631" s="91"/>
      <c r="V4631" s="47"/>
      <c r="X4631" s="80"/>
    </row>
    <row r="4632" spans="6:24">
      <c r="F4632" s="91"/>
      <c r="G4632" s="46"/>
      <c r="M4632" s="64"/>
      <c r="T4632" s="91"/>
      <c r="V4632" s="47"/>
      <c r="X4632" s="80"/>
    </row>
    <row r="4633" spans="6:24">
      <c r="F4633" s="91"/>
      <c r="G4633" s="46"/>
      <c r="M4633" s="66"/>
      <c r="T4633" s="91"/>
      <c r="V4633" s="47"/>
      <c r="X4633" s="80"/>
    </row>
    <row r="4634" spans="6:24">
      <c r="F4634" s="91"/>
      <c r="G4634" s="46"/>
      <c r="M4634" s="67"/>
      <c r="T4634" s="91"/>
      <c r="V4634" s="47"/>
      <c r="X4634" s="80"/>
    </row>
    <row r="4635" spans="6:24">
      <c r="F4635" s="91"/>
      <c r="G4635" s="46"/>
      <c r="M4635" s="68"/>
      <c r="T4635" s="91"/>
      <c r="V4635" s="47"/>
      <c r="X4635" s="80"/>
    </row>
    <row r="4636" spans="6:24">
      <c r="F4636" s="91"/>
      <c r="G4636" s="46"/>
      <c r="M4636" s="91"/>
      <c r="T4636" s="91"/>
      <c r="V4636" s="47"/>
      <c r="X4636" s="80"/>
    </row>
    <row r="4637" spans="6:24">
      <c r="F4637" s="91"/>
      <c r="G4637" s="46"/>
      <c r="M4637" s="69"/>
      <c r="T4637" s="91"/>
      <c r="V4637" s="47"/>
      <c r="X4637" s="80"/>
    </row>
    <row r="4638" spans="6:24">
      <c r="F4638" s="91"/>
      <c r="G4638" s="46"/>
      <c r="M4638" s="65"/>
      <c r="T4638" s="91"/>
      <c r="V4638" s="47"/>
      <c r="X4638" s="80"/>
    </row>
    <row r="4639" spans="6:24">
      <c r="F4639" s="91"/>
      <c r="G4639" s="46"/>
      <c r="M4639" s="65"/>
      <c r="T4639" s="91"/>
      <c r="V4639" s="47"/>
      <c r="X4639" s="80"/>
    </row>
    <row r="4640" spans="6:24">
      <c r="F4640" s="91"/>
      <c r="G4640" s="46"/>
      <c r="M4640" s="64"/>
      <c r="T4640" s="91"/>
      <c r="V4640" s="47"/>
      <c r="X4640" s="80"/>
    </row>
    <row r="4641" spans="6:24">
      <c r="F4641" s="91"/>
      <c r="G4641" s="46"/>
      <c r="M4641" s="91"/>
      <c r="T4641" s="91"/>
      <c r="V4641" s="47"/>
      <c r="X4641" s="80"/>
    </row>
    <row r="4642" spans="6:24">
      <c r="F4642" s="91"/>
      <c r="G4642" s="46"/>
      <c r="M4642" s="91"/>
      <c r="T4642" s="91"/>
      <c r="V4642" s="47"/>
      <c r="X4642" s="80"/>
    </row>
    <row r="4643" spans="6:24">
      <c r="F4643" s="91"/>
      <c r="G4643" s="46"/>
      <c r="M4643" s="91"/>
      <c r="T4643" s="91"/>
      <c r="V4643" s="47"/>
      <c r="X4643" s="80"/>
    </row>
    <row r="4644" spans="6:24">
      <c r="F4644" s="91"/>
      <c r="G4644" s="46"/>
      <c r="M4644" s="91"/>
      <c r="T4644" s="91"/>
      <c r="V4644" s="47"/>
      <c r="X4644" s="80"/>
    </row>
    <row r="4645" spans="6:24">
      <c r="F4645" s="91"/>
      <c r="G4645" s="46"/>
      <c r="M4645" s="91"/>
      <c r="T4645" s="91"/>
      <c r="V4645" s="47"/>
      <c r="X4645" s="80"/>
    </row>
    <row r="4646" spans="6:24">
      <c r="F4646" s="91"/>
      <c r="G4646" s="46"/>
      <c r="M4646" s="91"/>
      <c r="T4646" s="91"/>
      <c r="V4646" s="47"/>
      <c r="X4646" s="80"/>
    </row>
    <row r="4647" spans="6:24">
      <c r="F4647" s="91"/>
      <c r="G4647" s="46"/>
      <c r="M4647" s="91"/>
      <c r="T4647" s="91"/>
      <c r="V4647" s="47"/>
      <c r="X4647" s="80"/>
    </row>
    <row r="4648" spans="6:24">
      <c r="F4648" s="91"/>
      <c r="G4648" s="46"/>
      <c r="M4648" s="91"/>
      <c r="T4648" s="91"/>
      <c r="V4648" s="47"/>
      <c r="X4648" s="80"/>
    </row>
    <row r="4649" spans="6:24">
      <c r="F4649" s="91"/>
      <c r="G4649" s="46"/>
      <c r="M4649" s="91"/>
      <c r="T4649" s="91"/>
      <c r="V4649" s="47"/>
      <c r="X4649" s="80"/>
    </row>
    <row r="4650" spans="6:24">
      <c r="F4650" s="91"/>
      <c r="G4650" s="46"/>
      <c r="M4650" s="91"/>
      <c r="T4650" s="91"/>
      <c r="V4650" s="47"/>
      <c r="X4650" s="80"/>
    </row>
    <row r="4651" spans="6:24">
      <c r="F4651" s="91"/>
      <c r="G4651" s="46"/>
      <c r="M4651" s="91"/>
      <c r="T4651" s="91"/>
      <c r="V4651" s="47"/>
      <c r="X4651" s="80"/>
    </row>
    <row r="4652" spans="6:24">
      <c r="F4652" s="91"/>
      <c r="G4652" s="46"/>
      <c r="M4652" s="91"/>
      <c r="T4652" s="91"/>
      <c r="V4652" s="47"/>
      <c r="X4652" s="80"/>
    </row>
    <row r="4653" spans="6:24">
      <c r="F4653" s="91"/>
      <c r="G4653" s="46"/>
      <c r="M4653" s="91"/>
      <c r="T4653" s="91"/>
      <c r="V4653" s="47"/>
      <c r="X4653" s="80"/>
    </row>
    <row r="4654" spans="6:24">
      <c r="F4654" s="91"/>
      <c r="G4654" s="46"/>
      <c r="M4654" s="91"/>
      <c r="T4654" s="91"/>
      <c r="V4654" s="47"/>
      <c r="X4654" s="80"/>
    </row>
    <row r="4655" spans="6:24">
      <c r="F4655" s="91"/>
      <c r="G4655" s="46"/>
      <c r="M4655" s="91"/>
      <c r="T4655" s="91"/>
      <c r="V4655" s="47"/>
      <c r="X4655" s="80"/>
    </row>
    <row r="4656" spans="6:24">
      <c r="F4656" s="91"/>
      <c r="G4656" s="46"/>
      <c r="M4656" s="91"/>
      <c r="T4656" s="91"/>
      <c r="V4656" s="47"/>
      <c r="X4656" s="80"/>
    </row>
    <row r="4657" spans="6:24">
      <c r="F4657" s="91"/>
      <c r="G4657" s="46"/>
      <c r="M4657" s="91"/>
      <c r="T4657" s="91"/>
      <c r="V4657" s="47"/>
      <c r="X4657" s="80"/>
    </row>
    <row r="4658" spans="6:24">
      <c r="F4658" s="91"/>
      <c r="G4658" s="46"/>
      <c r="T4658" s="91"/>
      <c r="V4658" s="47"/>
      <c r="X4658" s="80"/>
    </row>
    <row r="4659" spans="6:24">
      <c r="F4659" s="91"/>
      <c r="G4659" s="46"/>
      <c r="M4659" s="91"/>
      <c r="T4659" s="91"/>
      <c r="V4659" s="47"/>
      <c r="X4659" s="80"/>
    </row>
    <row r="4660" spans="6:24">
      <c r="F4660" s="91"/>
      <c r="G4660" s="46"/>
      <c r="T4660" s="91"/>
      <c r="V4660" s="47"/>
      <c r="X4660" s="80"/>
    </row>
    <row r="4661" spans="6:24">
      <c r="F4661" s="91"/>
      <c r="G4661" s="46"/>
      <c r="M4661" s="91"/>
      <c r="T4661" s="91"/>
      <c r="V4661" s="47"/>
      <c r="X4661" s="80"/>
    </row>
    <row r="4662" spans="6:24">
      <c r="F4662" s="91"/>
      <c r="G4662" s="46"/>
      <c r="M4662" s="91"/>
      <c r="T4662" s="91"/>
      <c r="V4662" s="47"/>
      <c r="X4662" s="80"/>
    </row>
    <row r="4663" spans="6:24">
      <c r="F4663" s="91"/>
      <c r="G4663" s="46"/>
      <c r="M4663" s="91"/>
      <c r="T4663" s="91"/>
      <c r="V4663" s="47"/>
      <c r="X4663" s="80"/>
    </row>
    <row r="4664" spans="6:24">
      <c r="F4664" s="91"/>
      <c r="G4664" s="46"/>
      <c r="M4664" s="91"/>
      <c r="T4664" s="91"/>
      <c r="V4664" s="47"/>
      <c r="X4664" s="80"/>
    </row>
    <row r="4665" spans="6:24">
      <c r="F4665" s="91"/>
      <c r="G4665" s="46"/>
      <c r="M4665" s="91"/>
      <c r="T4665" s="91"/>
      <c r="V4665" s="47"/>
      <c r="X4665" s="80"/>
    </row>
    <row r="4666" spans="6:24">
      <c r="F4666" s="91"/>
      <c r="G4666" s="46"/>
      <c r="M4666" s="91"/>
      <c r="T4666" s="91"/>
      <c r="V4666" s="47"/>
      <c r="X4666" s="80"/>
    </row>
    <row r="4667" spans="6:24">
      <c r="F4667" s="91"/>
      <c r="G4667" s="46"/>
      <c r="M4667" s="91"/>
      <c r="T4667" s="91"/>
      <c r="V4667" s="47"/>
      <c r="X4667" s="80"/>
    </row>
    <row r="4668" spans="6:24">
      <c r="F4668" s="91"/>
      <c r="G4668" s="46"/>
      <c r="M4668" s="91"/>
      <c r="T4668" s="91"/>
      <c r="V4668" s="47"/>
      <c r="X4668" s="80"/>
    </row>
    <row r="4669" spans="6:24">
      <c r="F4669" s="91"/>
      <c r="G4669" s="46"/>
      <c r="M4669" s="91"/>
      <c r="T4669" s="91"/>
      <c r="V4669" s="47"/>
      <c r="X4669" s="80"/>
    </row>
    <row r="4670" spans="6:24">
      <c r="F4670" s="91"/>
      <c r="G4670" s="46"/>
      <c r="M4670" s="91"/>
      <c r="T4670" s="91"/>
      <c r="V4670" s="47"/>
      <c r="X4670" s="80"/>
    </row>
    <row r="4671" spans="6:24">
      <c r="F4671" s="91"/>
      <c r="G4671" s="46"/>
      <c r="M4671" s="91"/>
      <c r="T4671" s="91"/>
      <c r="V4671" s="47"/>
      <c r="X4671" s="80"/>
    </row>
    <row r="4672" spans="6:24">
      <c r="F4672" s="91"/>
      <c r="G4672" s="46"/>
      <c r="M4672" s="91"/>
      <c r="T4672" s="91"/>
      <c r="V4672" s="47"/>
      <c r="X4672" s="80"/>
    </row>
    <row r="4673" spans="6:24">
      <c r="F4673" s="91"/>
      <c r="G4673" s="46"/>
      <c r="M4673" s="91"/>
      <c r="T4673" s="91"/>
      <c r="V4673" s="47"/>
      <c r="X4673" s="80"/>
    </row>
    <row r="4674" spans="6:24">
      <c r="F4674" s="91"/>
      <c r="G4674" s="46"/>
      <c r="T4674" s="91"/>
      <c r="V4674" s="47"/>
      <c r="X4674" s="80"/>
    </row>
    <row r="4675" spans="6:24">
      <c r="F4675" s="91"/>
      <c r="G4675" s="46"/>
      <c r="M4675" s="91"/>
      <c r="T4675" s="91"/>
      <c r="V4675" s="47"/>
      <c r="X4675" s="80"/>
    </row>
    <row r="4676" spans="6:24">
      <c r="F4676" s="91"/>
      <c r="G4676" s="46"/>
      <c r="T4676" s="91"/>
      <c r="V4676" s="47"/>
      <c r="X4676" s="80"/>
    </row>
    <row r="4677" spans="6:24">
      <c r="F4677" s="91"/>
      <c r="G4677" s="46"/>
      <c r="M4677" s="91"/>
      <c r="T4677" s="91"/>
      <c r="V4677" s="47"/>
      <c r="X4677" s="80"/>
    </row>
    <row r="4678" spans="6:24">
      <c r="F4678" s="91"/>
      <c r="G4678" s="46"/>
      <c r="M4678" s="91"/>
      <c r="T4678" s="91"/>
      <c r="V4678" s="47"/>
      <c r="X4678" s="80"/>
    </row>
    <row r="4679" spans="6:24">
      <c r="F4679" s="91"/>
      <c r="G4679" s="46"/>
      <c r="M4679" s="91"/>
      <c r="T4679" s="91"/>
      <c r="V4679" s="47"/>
      <c r="X4679" s="80"/>
    </row>
    <row r="4680" spans="6:24">
      <c r="F4680" s="91"/>
      <c r="G4680" s="46"/>
      <c r="M4680" s="91"/>
      <c r="T4680" s="91"/>
      <c r="V4680" s="47"/>
      <c r="X4680" s="80"/>
    </row>
    <row r="4681" spans="6:24">
      <c r="F4681" s="91"/>
      <c r="G4681" s="46"/>
      <c r="M4681" s="91"/>
      <c r="T4681" s="91"/>
      <c r="V4681" s="47"/>
      <c r="X4681" s="80"/>
    </row>
    <row r="4682" spans="6:24">
      <c r="F4682" s="91"/>
      <c r="G4682" s="46"/>
      <c r="M4682" s="91"/>
      <c r="T4682" s="91"/>
      <c r="V4682" s="47"/>
      <c r="X4682" s="80"/>
    </row>
    <row r="4683" spans="6:24">
      <c r="F4683" s="91"/>
      <c r="G4683" s="46"/>
      <c r="M4683" s="91"/>
      <c r="T4683" s="91"/>
      <c r="V4683" s="47"/>
      <c r="X4683" s="80"/>
    </row>
    <row r="4684" spans="6:24">
      <c r="F4684" s="91"/>
      <c r="G4684" s="46"/>
      <c r="M4684" s="91"/>
      <c r="T4684" s="91"/>
      <c r="V4684" s="47"/>
      <c r="X4684" s="80"/>
    </row>
    <row r="4685" spans="6:24">
      <c r="F4685" s="91"/>
      <c r="G4685" s="46"/>
      <c r="T4685" s="91"/>
      <c r="V4685" s="47"/>
      <c r="X4685" s="80"/>
    </row>
    <row r="4686" spans="6:24">
      <c r="F4686" s="91"/>
      <c r="G4686" s="46"/>
      <c r="M4686" s="91"/>
      <c r="T4686" s="91"/>
      <c r="V4686" s="47"/>
      <c r="X4686" s="80"/>
    </row>
    <row r="4687" spans="6:24">
      <c r="F4687" s="91"/>
      <c r="G4687" s="46"/>
      <c r="M4687" s="91"/>
      <c r="T4687" s="91"/>
      <c r="V4687" s="47"/>
      <c r="X4687" s="80"/>
    </row>
    <row r="4688" spans="6:24">
      <c r="F4688" s="91"/>
      <c r="G4688" s="46"/>
      <c r="M4688" s="91"/>
      <c r="T4688" s="91"/>
      <c r="V4688" s="47"/>
      <c r="X4688" s="80"/>
    </row>
    <row r="4689" spans="6:24">
      <c r="F4689" s="91"/>
      <c r="G4689" s="46"/>
      <c r="M4689" s="91"/>
      <c r="T4689" s="91"/>
      <c r="V4689" s="47"/>
      <c r="X4689" s="80"/>
    </row>
    <row r="4690" spans="6:24">
      <c r="F4690" s="91"/>
      <c r="G4690" s="46"/>
      <c r="M4690" s="91"/>
      <c r="T4690" s="91"/>
      <c r="V4690" s="47"/>
      <c r="X4690" s="80"/>
    </row>
    <row r="4691" spans="6:24">
      <c r="F4691" s="91"/>
      <c r="G4691" s="46"/>
      <c r="M4691" s="91"/>
      <c r="T4691" s="91"/>
      <c r="V4691" s="47"/>
      <c r="X4691" s="80"/>
    </row>
    <row r="4692" spans="6:24">
      <c r="F4692" s="91"/>
      <c r="G4692" s="46"/>
      <c r="M4692" s="91"/>
      <c r="T4692" s="91"/>
      <c r="V4692" s="47"/>
      <c r="X4692" s="80"/>
    </row>
    <row r="4693" spans="6:24">
      <c r="F4693" s="91"/>
      <c r="G4693" s="46"/>
      <c r="M4693" s="91"/>
      <c r="T4693" s="91"/>
      <c r="V4693" s="47"/>
      <c r="X4693" s="80"/>
    </row>
    <row r="4694" spans="6:24">
      <c r="F4694" s="91"/>
      <c r="G4694" s="46"/>
      <c r="M4694" s="91"/>
      <c r="T4694" s="91"/>
      <c r="V4694" s="47"/>
      <c r="X4694" s="80"/>
    </row>
    <row r="4695" spans="6:24">
      <c r="F4695" s="91"/>
      <c r="G4695" s="46"/>
      <c r="M4695" s="91"/>
      <c r="T4695" s="91"/>
      <c r="V4695" s="47"/>
      <c r="X4695" s="80"/>
    </row>
    <row r="4696" spans="6:24">
      <c r="F4696" s="91"/>
      <c r="G4696" s="46"/>
      <c r="M4696" s="91"/>
      <c r="T4696" s="91"/>
      <c r="V4696" s="47"/>
      <c r="X4696" s="80"/>
    </row>
    <row r="4697" spans="6:24">
      <c r="F4697" s="91"/>
      <c r="G4697" s="46"/>
      <c r="M4697" s="91"/>
      <c r="T4697" s="91"/>
      <c r="V4697" s="47"/>
      <c r="X4697" s="80"/>
    </row>
    <row r="4698" spans="6:24">
      <c r="F4698" s="91"/>
      <c r="G4698" s="46"/>
      <c r="M4698" s="91"/>
      <c r="T4698" s="91"/>
      <c r="V4698" s="47"/>
      <c r="X4698" s="80"/>
    </row>
    <row r="4699" spans="6:24">
      <c r="F4699" s="91"/>
      <c r="G4699" s="46"/>
      <c r="M4699" s="91"/>
      <c r="T4699" s="91"/>
      <c r="V4699" s="47"/>
      <c r="X4699" s="80"/>
    </row>
    <row r="4700" spans="6:24">
      <c r="F4700" s="91"/>
      <c r="G4700" s="46"/>
      <c r="M4700" s="91"/>
      <c r="T4700" s="91"/>
      <c r="V4700" s="47"/>
      <c r="X4700" s="80"/>
    </row>
    <row r="4701" spans="6:24">
      <c r="F4701" s="91"/>
      <c r="G4701" s="46"/>
      <c r="M4701" s="91"/>
      <c r="T4701" s="91"/>
      <c r="V4701" s="47"/>
      <c r="X4701" s="80"/>
    </row>
    <row r="4702" spans="6:24">
      <c r="F4702" s="91"/>
      <c r="G4702" s="46"/>
      <c r="M4702" s="91"/>
      <c r="T4702" s="91"/>
      <c r="V4702" s="47"/>
      <c r="X4702" s="80"/>
    </row>
    <row r="4703" spans="6:24">
      <c r="F4703" s="91"/>
      <c r="G4703" s="46"/>
      <c r="M4703" s="91"/>
      <c r="T4703" s="91"/>
      <c r="V4703" s="47"/>
      <c r="X4703" s="80"/>
    </row>
    <row r="4704" spans="6:24">
      <c r="F4704" s="91"/>
      <c r="G4704" s="46"/>
      <c r="M4704" s="91"/>
      <c r="T4704" s="91"/>
      <c r="V4704" s="47"/>
      <c r="X4704" s="80"/>
    </row>
    <row r="4705" spans="6:25">
      <c r="F4705" s="91"/>
      <c r="G4705" s="46"/>
      <c r="M4705" s="91"/>
      <c r="T4705" s="91"/>
      <c r="V4705" s="47"/>
      <c r="X4705" s="80"/>
    </row>
    <row r="4706" spans="6:25">
      <c r="F4706" s="91"/>
      <c r="G4706" s="46"/>
      <c r="M4706" s="91"/>
      <c r="T4706" s="91"/>
      <c r="V4706" s="47"/>
      <c r="X4706" s="80"/>
    </row>
    <row r="4709" spans="6:25">
      <c r="F4709" s="91"/>
      <c r="G4709" s="46"/>
      <c r="M4709" s="33"/>
      <c r="T4709" s="91"/>
      <c r="V4709" s="47"/>
      <c r="X4709" s="80"/>
      <c r="Y4709" s="49"/>
    </row>
    <row r="4710" spans="6:25">
      <c r="F4710" s="91"/>
      <c r="G4710" s="46"/>
      <c r="M4710" s="33"/>
      <c r="T4710" s="91"/>
      <c r="V4710" s="47"/>
      <c r="X4710" s="80"/>
      <c r="Y4710" s="49"/>
    </row>
    <row r="4711" spans="6:25">
      <c r="F4711" s="91"/>
      <c r="G4711" s="46"/>
      <c r="M4711" s="33"/>
      <c r="T4711" s="91"/>
      <c r="V4711" s="47"/>
      <c r="X4711" s="80"/>
      <c r="Y4711" s="49"/>
    </row>
    <row r="4712" spans="6:25">
      <c r="F4712" s="91"/>
      <c r="G4712" s="46"/>
      <c r="M4712" s="33"/>
      <c r="T4712" s="91"/>
      <c r="V4712" s="47"/>
      <c r="X4712" s="80"/>
      <c r="Y4712" s="49"/>
    </row>
    <row r="4713" spans="6:25">
      <c r="F4713" s="91"/>
      <c r="G4713" s="46"/>
      <c r="M4713" s="33"/>
      <c r="T4713" s="91"/>
      <c r="V4713" s="47"/>
      <c r="X4713" s="80"/>
      <c r="Y4713" s="49"/>
    </row>
    <row r="4714" spans="6:25">
      <c r="F4714" s="91"/>
      <c r="G4714" s="46"/>
      <c r="M4714" s="33"/>
      <c r="T4714" s="91"/>
      <c r="V4714" s="47"/>
      <c r="X4714" s="80"/>
      <c r="Y4714" s="49"/>
    </row>
    <row r="4715" spans="6:25">
      <c r="F4715" s="91"/>
      <c r="G4715" s="46"/>
      <c r="M4715" s="33"/>
      <c r="T4715" s="91"/>
      <c r="V4715" s="47"/>
      <c r="X4715" s="80"/>
      <c r="Y4715" s="49"/>
    </row>
    <row r="4716" spans="6:25">
      <c r="F4716" s="91"/>
      <c r="G4716" s="46"/>
      <c r="M4716" s="33"/>
      <c r="T4716" s="91"/>
      <c r="V4716" s="47"/>
      <c r="X4716" s="80"/>
      <c r="Y4716" s="49"/>
    </row>
    <row r="4717" spans="6:25">
      <c r="F4717" s="91"/>
      <c r="G4717" s="46"/>
      <c r="M4717" s="33"/>
      <c r="T4717" s="91"/>
      <c r="V4717" s="47"/>
      <c r="X4717" s="80"/>
      <c r="Y4717" s="49"/>
    </row>
    <row r="4718" spans="6:25">
      <c r="F4718" s="91"/>
      <c r="G4718" s="46"/>
      <c r="M4718" s="33"/>
      <c r="T4718" s="91"/>
      <c r="V4718" s="47"/>
      <c r="X4718" s="80"/>
      <c r="Y4718" s="49"/>
    </row>
    <row r="4719" spans="6:25">
      <c r="F4719" s="91"/>
      <c r="G4719" s="46"/>
      <c r="M4719" s="33"/>
      <c r="T4719" s="91"/>
      <c r="V4719" s="47"/>
      <c r="X4719" s="80"/>
      <c r="Y4719" s="49"/>
    </row>
    <row r="4720" spans="6:25">
      <c r="F4720" s="91"/>
      <c r="G4720" s="46"/>
      <c r="M4720" s="33"/>
      <c r="T4720" s="91"/>
      <c r="V4720" s="47"/>
      <c r="X4720" s="80"/>
      <c r="Y4720" s="49"/>
    </row>
    <row r="4721" spans="6:25">
      <c r="F4721" s="91"/>
      <c r="G4721" s="46"/>
      <c r="M4721" s="33"/>
      <c r="T4721" s="91"/>
      <c r="V4721" s="47"/>
      <c r="X4721" s="80"/>
      <c r="Y4721" s="49"/>
    </row>
    <row r="4722" spans="6:25">
      <c r="F4722" s="91"/>
      <c r="G4722" s="46"/>
      <c r="M4722" s="33"/>
      <c r="T4722" s="91"/>
      <c r="V4722" s="47"/>
      <c r="X4722" s="80"/>
      <c r="Y4722" s="49"/>
    </row>
    <row r="4723" spans="6:25">
      <c r="F4723" s="91"/>
      <c r="G4723" s="46"/>
      <c r="M4723" s="33"/>
      <c r="T4723" s="91"/>
      <c r="V4723" s="47"/>
      <c r="X4723" s="80"/>
      <c r="Y4723" s="49"/>
    </row>
    <row r="4724" spans="6:25">
      <c r="F4724" s="91"/>
      <c r="G4724" s="46"/>
      <c r="M4724" s="33"/>
      <c r="T4724" s="91"/>
      <c r="V4724" s="47"/>
      <c r="X4724" s="80"/>
      <c r="Y4724" s="49"/>
    </row>
    <row r="4725" spans="6:25">
      <c r="F4725" s="91"/>
      <c r="G4725" s="46"/>
      <c r="M4725" s="33"/>
      <c r="T4725" s="91"/>
      <c r="V4725" s="47"/>
      <c r="X4725" s="80"/>
      <c r="Y4725" s="49"/>
    </row>
    <row r="4726" spans="6:25">
      <c r="F4726" s="91"/>
      <c r="G4726" s="46"/>
      <c r="M4726" s="33"/>
      <c r="T4726" s="91"/>
      <c r="V4726" s="47"/>
      <c r="X4726" s="80"/>
      <c r="Y4726" s="49"/>
    </row>
    <row r="4727" spans="6:25">
      <c r="F4727" s="91"/>
      <c r="G4727" s="46"/>
      <c r="M4727" s="33"/>
      <c r="T4727" s="91"/>
      <c r="V4727" s="47"/>
      <c r="X4727" s="80"/>
      <c r="Y4727" s="49"/>
    </row>
    <row r="4728" spans="6:25">
      <c r="F4728" s="91"/>
      <c r="G4728" s="46"/>
      <c r="M4728" s="33"/>
      <c r="T4728" s="91"/>
      <c r="V4728" s="47"/>
      <c r="X4728" s="80"/>
      <c r="Y4728" s="49"/>
    </row>
    <row r="4729" spans="6:25">
      <c r="F4729" s="91"/>
      <c r="G4729" s="46"/>
      <c r="M4729" s="33"/>
      <c r="T4729" s="91"/>
      <c r="V4729" s="47"/>
      <c r="X4729" s="80"/>
      <c r="Y4729" s="49"/>
    </row>
    <row r="4730" spans="6:25">
      <c r="F4730" s="91"/>
      <c r="G4730" s="46"/>
      <c r="M4730" s="33"/>
      <c r="T4730" s="91"/>
      <c r="V4730" s="47"/>
      <c r="X4730" s="80"/>
      <c r="Y4730" s="49"/>
    </row>
    <row r="4731" spans="6:25">
      <c r="F4731" s="91"/>
      <c r="G4731" s="46"/>
      <c r="M4731" s="33"/>
      <c r="T4731" s="91"/>
      <c r="V4731" s="47"/>
      <c r="X4731" s="80"/>
      <c r="Y4731" s="49"/>
    </row>
    <row r="4732" spans="6:25">
      <c r="F4732" s="91"/>
      <c r="G4732" s="46"/>
      <c r="M4732" s="33"/>
      <c r="T4732" s="91"/>
      <c r="V4732" s="47"/>
      <c r="X4732" s="80"/>
      <c r="Y4732" s="49"/>
    </row>
    <row r="4733" spans="6:25">
      <c r="F4733" s="91"/>
      <c r="G4733" s="46"/>
      <c r="M4733" s="33"/>
      <c r="T4733" s="91"/>
      <c r="V4733" s="47"/>
      <c r="X4733" s="80"/>
      <c r="Y4733" s="49"/>
    </row>
    <row r="4734" spans="6:25">
      <c r="F4734" s="91"/>
      <c r="G4734" s="46"/>
      <c r="M4734" s="33"/>
      <c r="T4734" s="91"/>
      <c r="V4734" s="47"/>
      <c r="X4734" s="80"/>
      <c r="Y4734" s="49"/>
    </row>
    <row r="4735" spans="6:25">
      <c r="F4735" s="91"/>
      <c r="G4735" s="46"/>
      <c r="M4735" s="33"/>
      <c r="T4735" s="91"/>
      <c r="V4735" s="47"/>
      <c r="X4735" s="80"/>
      <c r="Y4735" s="49"/>
    </row>
    <row r="4736" spans="6:25">
      <c r="F4736" s="91"/>
      <c r="G4736" s="46"/>
      <c r="M4736" s="33"/>
      <c r="T4736" s="91"/>
      <c r="V4736" s="47"/>
      <c r="X4736" s="80"/>
      <c r="Y4736" s="49"/>
    </row>
    <row r="4737" spans="6:25">
      <c r="F4737" s="91"/>
      <c r="G4737" s="46"/>
      <c r="M4737" s="33"/>
      <c r="T4737" s="91"/>
      <c r="V4737" s="47"/>
      <c r="X4737" s="80"/>
      <c r="Y4737" s="49"/>
    </row>
    <row r="4738" spans="6:25">
      <c r="F4738" s="91"/>
      <c r="G4738" s="46"/>
      <c r="M4738" s="33"/>
      <c r="T4738" s="91"/>
      <c r="V4738" s="47"/>
      <c r="X4738" s="80"/>
      <c r="Y4738" s="49"/>
    </row>
    <row r="4739" spans="6:25">
      <c r="F4739" s="91"/>
      <c r="G4739" s="46"/>
      <c r="M4739" s="33"/>
      <c r="T4739" s="91"/>
      <c r="V4739" s="47"/>
      <c r="X4739" s="80"/>
      <c r="Y4739" s="49"/>
    </row>
    <row r="4740" spans="6:25">
      <c r="F4740" s="91"/>
      <c r="G4740" s="46"/>
      <c r="M4740" s="33"/>
      <c r="T4740" s="91"/>
      <c r="V4740" s="47"/>
      <c r="X4740" s="80"/>
      <c r="Y4740" s="49"/>
    </row>
    <row r="4742" spans="6:25">
      <c r="F4742" s="91"/>
      <c r="G4742" s="50"/>
      <c r="M4742" s="91"/>
      <c r="T4742" s="91"/>
      <c r="V4742" s="47"/>
      <c r="X4742" s="80"/>
    </row>
    <row r="4743" spans="6:25">
      <c r="F4743" s="91"/>
      <c r="G4743" s="50"/>
      <c r="T4743" s="91"/>
      <c r="V4743" s="47"/>
      <c r="X4743" s="80"/>
    </row>
    <row r="4744" spans="6:25">
      <c r="F4744" s="91"/>
      <c r="G4744" s="50"/>
      <c r="T4744" s="91"/>
      <c r="V4744" s="47"/>
      <c r="X4744" s="80"/>
    </row>
    <row r="4745" spans="6:25">
      <c r="F4745" s="91"/>
      <c r="G4745" s="50"/>
      <c r="T4745" s="91"/>
      <c r="V4745" s="47"/>
      <c r="X4745" s="80"/>
    </row>
    <row r="4746" spans="6:25">
      <c r="F4746" s="91"/>
      <c r="G4746" s="50"/>
      <c r="T4746" s="91"/>
      <c r="V4746" s="47"/>
      <c r="X4746" s="80"/>
    </row>
    <row r="4747" spans="6:25">
      <c r="F4747" s="91"/>
      <c r="G4747" s="50"/>
      <c r="T4747" s="91"/>
      <c r="V4747" s="47"/>
      <c r="X4747" s="80"/>
    </row>
    <row r="4748" spans="6:25">
      <c r="F4748" s="91"/>
      <c r="G4748" s="50"/>
      <c r="T4748" s="91"/>
      <c r="V4748" s="47"/>
      <c r="X4748" s="80"/>
    </row>
    <row r="4749" spans="6:25">
      <c r="F4749" s="91"/>
      <c r="G4749" s="50"/>
      <c r="T4749" s="91"/>
      <c r="V4749" s="47"/>
      <c r="X4749" s="80"/>
    </row>
    <row r="4750" spans="6:25">
      <c r="F4750" s="91"/>
      <c r="G4750" s="50"/>
      <c r="T4750" s="91"/>
      <c r="V4750" s="47"/>
      <c r="X4750" s="80"/>
    </row>
    <row r="4751" spans="6:25">
      <c r="F4751" s="91"/>
      <c r="G4751" s="50"/>
      <c r="T4751" s="91"/>
      <c r="V4751" s="47"/>
      <c r="X4751" s="80"/>
    </row>
    <row r="4752" spans="6:25">
      <c r="F4752" s="91"/>
      <c r="G4752" s="50"/>
      <c r="T4752" s="91"/>
      <c r="V4752" s="47"/>
      <c r="X4752" s="80"/>
    </row>
    <row r="4753" spans="6:24">
      <c r="F4753" s="91"/>
      <c r="G4753" s="50"/>
      <c r="T4753" s="91"/>
      <c r="V4753" s="47"/>
      <c r="X4753" s="80"/>
    </row>
    <row r="4754" spans="6:24">
      <c r="F4754" s="91"/>
      <c r="G4754" s="50"/>
      <c r="T4754" s="91"/>
      <c r="V4754" s="47"/>
      <c r="X4754" s="80"/>
    </row>
    <row r="4755" spans="6:24">
      <c r="F4755" s="91"/>
      <c r="G4755" s="50"/>
      <c r="T4755" s="91"/>
      <c r="V4755" s="47"/>
      <c r="X4755" s="80"/>
    </row>
    <row r="4756" spans="6:24">
      <c r="F4756" s="91"/>
      <c r="G4756" s="50"/>
      <c r="T4756" s="91"/>
      <c r="V4756" s="47"/>
      <c r="X4756" s="80"/>
    </row>
    <row r="4757" spans="6:24">
      <c r="F4757" s="91"/>
      <c r="G4757" s="50"/>
      <c r="T4757" s="91"/>
      <c r="V4757" s="47"/>
      <c r="X4757" s="80"/>
    </row>
    <row r="4758" spans="6:24">
      <c r="F4758" s="91"/>
      <c r="G4758" s="50"/>
      <c r="T4758" s="91"/>
      <c r="V4758" s="47"/>
      <c r="X4758" s="80"/>
    </row>
    <row r="4759" spans="6:24">
      <c r="F4759" s="91"/>
      <c r="G4759" s="50"/>
      <c r="T4759" s="91"/>
      <c r="V4759" s="47"/>
      <c r="X4759" s="80"/>
    </row>
    <row r="4760" spans="6:24">
      <c r="F4760" s="91"/>
      <c r="G4760" s="50"/>
      <c r="T4760" s="91"/>
      <c r="V4760" s="47"/>
      <c r="X4760" s="80"/>
    </row>
    <row r="4761" spans="6:24">
      <c r="F4761" s="91"/>
      <c r="G4761" s="50"/>
      <c r="T4761" s="91"/>
      <c r="V4761" s="47"/>
      <c r="X4761" s="80"/>
    </row>
    <row r="4762" spans="6:24">
      <c r="F4762" s="91"/>
      <c r="G4762" s="50"/>
      <c r="T4762" s="91"/>
      <c r="V4762" s="47"/>
      <c r="X4762" s="80"/>
    </row>
    <row r="4763" spans="6:24">
      <c r="F4763" s="91"/>
      <c r="G4763" s="50"/>
      <c r="M4763" s="66"/>
      <c r="T4763" s="91"/>
      <c r="V4763" s="47"/>
      <c r="X4763" s="80"/>
    </row>
    <row r="4764" spans="6:24">
      <c r="F4764" s="91"/>
      <c r="G4764" s="50"/>
      <c r="M4764" s="67"/>
      <c r="T4764" s="91"/>
      <c r="V4764" s="47"/>
      <c r="X4764" s="80"/>
    </row>
    <row r="4765" spans="6:24">
      <c r="F4765" s="91"/>
      <c r="G4765" s="50"/>
      <c r="M4765" s="65"/>
      <c r="T4765" s="91"/>
      <c r="V4765" s="47"/>
      <c r="X4765" s="80"/>
    </row>
    <row r="4766" spans="6:24">
      <c r="F4766" s="91"/>
      <c r="G4766" s="50"/>
      <c r="M4766" s="64"/>
      <c r="T4766" s="91"/>
      <c r="V4766" s="47"/>
      <c r="X4766" s="80"/>
    </row>
    <row r="4767" spans="6:24">
      <c r="F4767" s="91"/>
      <c r="G4767" s="50"/>
      <c r="M4767" s="66"/>
      <c r="T4767" s="91"/>
      <c r="V4767" s="47"/>
      <c r="X4767" s="80"/>
    </row>
    <row r="4768" spans="6:24">
      <c r="F4768" s="91"/>
      <c r="G4768" s="50"/>
      <c r="M4768" s="67"/>
      <c r="T4768" s="91"/>
      <c r="V4768" s="47"/>
      <c r="X4768" s="80"/>
    </row>
    <row r="4769" spans="6:24">
      <c r="F4769" s="91"/>
      <c r="G4769" s="50"/>
      <c r="M4769" s="68"/>
      <c r="T4769" s="91"/>
      <c r="V4769" s="47"/>
      <c r="X4769" s="80"/>
    </row>
    <row r="4770" spans="6:24">
      <c r="F4770" s="91"/>
      <c r="G4770" s="50"/>
      <c r="M4770" s="91"/>
      <c r="T4770" s="91"/>
      <c r="V4770" s="47"/>
      <c r="X4770" s="80"/>
    </row>
    <row r="4771" spans="6:24">
      <c r="F4771" s="91"/>
      <c r="G4771" s="50"/>
      <c r="M4771" s="69"/>
      <c r="T4771" s="91"/>
      <c r="V4771" s="47"/>
      <c r="X4771" s="80"/>
    </row>
    <row r="4772" spans="6:24">
      <c r="F4772" s="91"/>
      <c r="G4772" s="50"/>
      <c r="M4772" s="65"/>
      <c r="T4772" s="91"/>
      <c r="V4772" s="47"/>
      <c r="X4772" s="80"/>
    </row>
    <row r="4773" spans="6:24">
      <c r="F4773" s="91"/>
      <c r="G4773" s="50"/>
      <c r="M4773" s="65"/>
      <c r="T4773" s="91"/>
      <c r="V4773" s="47"/>
      <c r="X4773" s="80"/>
    </row>
    <row r="4774" spans="6:24">
      <c r="F4774" s="91"/>
      <c r="G4774" s="50"/>
      <c r="M4774" s="64"/>
      <c r="T4774" s="91"/>
      <c r="V4774" s="47"/>
      <c r="X4774" s="80"/>
    </row>
    <row r="4775" spans="6:24">
      <c r="F4775" s="91"/>
      <c r="G4775" s="50"/>
      <c r="M4775" s="91"/>
      <c r="T4775" s="91"/>
      <c r="V4775" s="47"/>
      <c r="X4775" s="80"/>
    </row>
    <row r="4776" spans="6:24">
      <c r="F4776" s="91"/>
      <c r="G4776" s="50"/>
      <c r="M4776" s="91"/>
      <c r="T4776" s="91"/>
      <c r="V4776" s="47"/>
      <c r="X4776" s="80"/>
    </row>
    <row r="4777" spans="6:24">
      <c r="F4777" s="91"/>
      <c r="G4777" s="50"/>
      <c r="M4777" s="91"/>
      <c r="T4777" s="91"/>
      <c r="V4777" s="47"/>
      <c r="X4777" s="80"/>
    </row>
    <row r="4778" spans="6:24">
      <c r="F4778" s="91"/>
      <c r="G4778" s="50"/>
      <c r="M4778" s="91"/>
      <c r="T4778" s="91"/>
      <c r="V4778" s="47"/>
      <c r="X4778" s="80"/>
    </row>
    <row r="4779" spans="6:24">
      <c r="F4779" s="91"/>
      <c r="G4779" s="50"/>
      <c r="M4779" s="91"/>
      <c r="T4779" s="91"/>
      <c r="V4779" s="47"/>
      <c r="X4779" s="80"/>
    </row>
    <row r="4780" spans="6:24">
      <c r="F4780" s="91"/>
      <c r="G4780" s="50"/>
      <c r="M4780" s="91"/>
      <c r="T4780" s="91"/>
      <c r="V4780" s="47"/>
      <c r="X4780" s="80"/>
    </row>
    <row r="4781" spans="6:24">
      <c r="F4781" s="91"/>
      <c r="G4781" s="50"/>
      <c r="M4781" s="91"/>
      <c r="T4781" s="91"/>
      <c r="V4781" s="47"/>
      <c r="X4781" s="80"/>
    </row>
    <row r="4782" spans="6:24">
      <c r="F4782" s="91"/>
      <c r="G4782" s="50"/>
      <c r="M4782" s="91"/>
      <c r="T4782" s="91"/>
      <c r="V4782" s="47"/>
      <c r="X4782" s="80"/>
    </row>
    <row r="4783" spans="6:24">
      <c r="F4783" s="91"/>
      <c r="G4783" s="50"/>
      <c r="M4783" s="91"/>
      <c r="T4783" s="91"/>
      <c r="V4783" s="47"/>
      <c r="X4783" s="80"/>
    </row>
    <row r="4784" spans="6:24">
      <c r="F4784" s="91"/>
      <c r="G4784" s="50"/>
      <c r="M4784" s="91"/>
      <c r="T4784" s="91"/>
      <c r="V4784" s="47"/>
      <c r="X4784" s="80"/>
    </row>
    <row r="4785" spans="6:24">
      <c r="F4785" s="91"/>
      <c r="G4785" s="50"/>
      <c r="M4785" s="91"/>
      <c r="T4785" s="91"/>
      <c r="V4785" s="47"/>
      <c r="X4785" s="80"/>
    </row>
    <row r="4786" spans="6:24">
      <c r="F4786" s="91"/>
      <c r="G4786" s="50"/>
      <c r="M4786" s="91"/>
      <c r="T4786" s="91"/>
      <c r="V4786" s="47"/>
      <c r="X4786" s="80"/>
    </row>
    <row r="4787" spans="6:24">
      <c r="F4787" s="91"/>
      <c r="G4787" s="50"/>
      <c r="M4787" s="91"/>
      <c r="T4787" s="91"/>
      <c r="V4787" s="47"/>
      <c r="X4787" s="80"/>
    </row>
    <row r="4788" spans="6:24">
      <c r="F4788" s="91"/>
      <c r="G4788" s="50"/>
      <c r="M4788" s="91"/>
      <c r="T4788" s="91"/>
      <c r="V4788" s="47"/>
      <c r="X4788" s="80"/>
    </row>
    <row r="4789" spans="6:24">
      <c r="F4789" s="91"/>
      <c r="G4789" s="50"/>
      <c r="M4789" s="91"/>
      <c r="T4789" s="91"/>
      <c r="V4789" s="47"/>
      <c r="X4789" s="80"/>
    </row>
    <row r="4790" spans="6:24">
      <c r="F4790" s="91"/>
      <c r="G4790" s="50"/>
      <c r="M4790" s="91"/>
      <c r="T4790" s="91"/>
      <c r="V4790" s="47"/>
      <c r="X4790" s="80"/>
    </row>
    <row r="4791" spans="6:24">
      <c r="F4791" s="91"/>
      <c r="G4791" s="50"/>
      <c r="M4791" s="91"/>
      <c r="T4791" s="91"/>
      <c r="V4791" s="47"/>
      <c r="X4791" s="80"/>
    </row>
    <row r="4792" spans="6:24">
      <c r="F4792" s="91"/>
      <c r="G4792" s="50"/>
      <c r="T4792" s="91"/>
      <c r="V4792" s="47"/>
      <c r="X4792" s="80"/>
    </row>
    <row r="4793" spans="6:24">
      <c r="F4793" s="91"/>
      <c r="G4793" s="50"/>
      <c r="M4793" s="91"/>
      <c r="T4793" s="91"/>
      <c r="V4793" s="47"/>
      <c r="X4793" s="80"/>
    </row>
    <row r="4794" spans="6:24">
      <c r="F4794" s="91"/>
      <c r="G4794" s="50"/>
      <c r="T4794" s="91"/>
      <c r="V4794" s="47"/>
      <c r="X4794" s="80"/>
    </row>
    <row r="4795" spans="6:24">
      <c r="F4795" s="91"/>
      <c r="G4795" s="50"/>
      <c r="M4795" s="91"/>
      <c r="T4795" s="91"/>
      <c r="V4795" s="47"/>
      <c r="X4795" s="80"/>
    </row>
    <row r="4796" spans="6:24">
      <c r="F4796" s="91"/>
      <c r="G4796" s="50"/>
      <c r="M4796" s="91"/>
      <c r="T4796" s="91"/>
      <c r="V4796" s="47"/>
      <c r="X4796" s="80"/>
    </row>
    <row r="4797" spans="6:24">
      <c r="F4797" s="91"/>
      <c r="G4797" s="50"/>
      <c r="M4797" s="91"/>
      <c r="T4797" s="91"/>
      <c r="V4797" s="47"/>
      <c r="X4797" s="80"/>
    </row>
    <row r="4798" spans="6:24">
      <c r="F4798" s="91"/>
      <c r="G4798" s="50"/>
      <c r="M4798" s="91"/>
      <c r="T4798" s="91"/>
      <c r="V4798" s="47"/>
      <c r="X4798" s="80"/>
    </row>
    <row r="4799" spans="6:24">
      <c r="F4799" s="91"/>
      <c r="G4799" s="50"/>
      <c r="M4799" s="91"/>
      <c r="T4799" s="91"/>
      <c r="V4799" s="47"/>
      <c r="X4799" s="80"/>
    </row>
    <row r="4800" spans="6:24">
      <c r="F4800" s="91"/>
      <c r="G4800" s="50"/>
      <c r="M4800" s="91"/>
      <c r="T4800" s="91"/>
      <c r="V4800" s="47"/>
      <c r="X4800" s="80"/>
    </row>
    <row r="4801" spans="6:24">
      <c r="F4801" s="91"/>
      <c r="G4801" s="50"/>
      <c r="M4801" s="91"/>
      <c r="T4801" s="91"/>
      <c r="V4801" s="47"/>
      <c r="X4801" s="80"/>
    </row>
    <row r="4802" spans="6:24">
      <c r="F4802" s="91"/>
      <c r="G4802" s="50"/>
      <c r="M4802" s="91"/>
      <c r="T4802" s="91"/>
      <c r="V4802" s="47"/>
      <c r="X4802" s="80"/>
    </row>
    <row r="4803" spans="6:24">
      <c r="F4803" s="91"/>
      <c r="G4803" s="50"/>
      <c r="M4803" s="91"/>
      <c r="T4803" s="91"/>
      <c r="V4803" s="47"/>
      <c r="X4803" s="80"/>
    </row>
    <row r="4804" spans="6:24">
      <c r="F4804" s="91"/>
      <c r="G4804" s="50"/>
      <c r="M4804" s="91"/>
      <c r="T4804" s="91"/>
      <c r="V4804" s="47"/>
      <c r="X4804" s="80"/>
    </row>
    <row r="4805" spans="6:24">
      <c r="F4805" s="91"/>
      <c r="G4805" s="50"/>
      <c r="M4805" s="91"/>
      <c r="T4805" s="91"/>
      <c r="V4805" s="47"/>
      <c r="X4805" s="80"/>
    </row>
    <row r="4806" spans="6:24">
      <c r="F4806" s="91"/>
      <c r="G4806" s="50"/>
      <c r="M4806" s="91"/>
      <c r="T4806" s="91"/>
      <c r="V4806" s="47"/>
      <c r="X4806" s="80"/>
    </row>
    <row r="4807" spans="6:24">
      <c r="F4807" s="91"/>
      <c r="G4807" s="50"/>
      <c r="M4807" s="91"/>
      <c r="T4807" s="91"/>
      <c r="V4807" s="47"/>
      <c r="X4807" s="80"/>
    </row>
    <row r="4808" spans="6:24">
      <c r="F4808" s="91"/>
      <c r="G4808" s="50"/>
      <c r="T4808" s="91"/>
      <c r="V4808" s="47"/>
      <c r="X4808" s="80"/>
    </row>
    <row r="4809" spans="6:24">
      <c r="F4809" s="91"/>
      <c r="G4809" s="50"/>
      <c r="M4809" s="91"/>
      <c r="T4809" s="91"/>
      <c r="V4809" s="47"/>
      <c r="X4809" s="80"/>
    </row>
    <row r="4810" spans="6:24">
      <c r="F4810" s="91"/>
      <c r="G4810" s="50"/>
      <c r="T4810" s="91"/>
      <c r="V4810" s="47"/>
      <c r="X4810" s="80"/>
    </row>
    <row r="4811" spans="6:24">
      <c r="F4811" s="91"/>
      <c r="G4811" s="50"/>
      <c r="M4811" s="91"/>
      <c r="T4811" s="91"/>
      <c r="V4811" s="47"/>
      <c r="X4811" s="80"/>
    </row>
    <row r="4812" spans="6:24">
      <c r="F4812" s="91"/>
      <c r="G4812" s="50"/>
      <c r="M4812" s="91"/>
      <c r="T4812" s="91"/>
      <c r="V4812" s="47"/>
      <c r="X4812" s="80"/>
    </row>
    <row r="4813" spans="6:24">
      <c r="F4813" s="91"/>
      <c r="G4813" s="50"/>
      <c r="M4813" s="91"/>
      <c r="T4813" s="91"/>
      <c r="V4813" s="47"/>
      <c r="X4813" s="80"/>
    </row>
    <row r="4814" spans="6:24">
      <c r="F4814" s="91"/>
      <c r="G4814" s="50"/>
      <c r="M4814" s="91"/>
      <c r="T4814" s="91"/>
      <c r="V4814" s="47"/>
      <c r="X4814" s="80"/>
    </row>
    <row r="4815" spans="6:24">
      <c r="F4815" s="91"/>
      <c r="G4815" s="50"/>
      <c r="M4815" s="91"/>
      <c r="T4815" s="91"/>
      <c r="V4815" s="47"/>
      <c r="X4815" s="80"/>
    </row>
    <row r="4816" spans="6:24">
      <c r="F4816" s="91"/>
      <c r="G4816" s="50"/>
      <c r="M4816" s="91"/>
      <c r="T4816" s="91"/>
      <c r="V4816" s="47"/>
      <c r="X4816" s="80"/>
    </row>
    <row r="4817" spans="6:24">
      <c r="F4817" s="91"/>
      <c r="G4817" s="50"/>
      <c r="M4817" s="91"/>
      <c r="T4817" s="91"/>
      <c r="V4817" s="47"/>
      <c r="X4817" s="80"/>
    </row>
    <row r="4818" spans="6:24">
      <c r="F4818" s="91"/>
      <c r="G4818" s="50"/>
      <c r="M4818" s="91"/>
      <c r="T4818" s="91"/>
      <c r="V4818" s="47"/>
      <c r="X4818" s="80"/>
    </row>
    <row r="4819" spans="6:24">
      <c r="F4819" s="91"/>
      <c r="G4819" s="50"/>
      <c r="T4819" s="91"/>
      <c r="V4819" s="47"/>
      <c r="X4819" s="80"/>
    </row>
    <row r="4820" spans="6:24">
      <c r="F4820" s="91"/>
      <c r="G4820" s="50"/>
      <c r="M4820" s="91"/>
      <c r="T4820" s="91"/>
      <c r="V4820" s="47"/>
      <c r="X4820" s="80"/>
    </row>
    <row r="4821" spans="6:24">
      <c r="F4821" s="91"/>
      <c r="G4821" s="50"/>
      <c r="M4821" s="91"/>
      <c r="T4821" s="91"/>
      <c r="V4821" s="47"/>
      <c r="X4821" s="80"/>
    </row>
    <row r="4822" spans="6:24">
      <c r="F4822" s="91"/>
      <c r="G4822" s="50"/>
      <c r="M4822" s="91"/>
      <c r="T4822" s="91"/>
      <c r="V4822" s="47"/>
      <c r="X4822" s="80"/>
    </row>
    <row r="4823" spans="6:24">
      <c r="F4823" s="91"/>
      <c r="G4823" s="50"/>
      <c r="M4823" s="91"/>
      <c r="T4823" s="91"/>
      <c r="V4823" s="47"/>
      <c r="X4823" s="80"/>
    </row>
    <row r="4824" spans="6:24">
      <c r="F4824" s="91"/>
      <c r="G4824" s="50"/>
      <c r="M4824" s="91"/>
      <c r="T4824" s="91"/>
      <c r="V4824" s="47"/>
      <c r="X4824" s="80"/>
    </row>
    <row r="4825" spans="6:24">
      <c r="F4825" s="91"/>
      <c r="G4825" s="50"/>
      <c r="M4825" s="91"/>
      <c r="T4825" s="91"/>
      <c r="V4825" s="47"/>
      <c r="X4825" s="80"/>
    </row>
    <row r="4826" spans="6:24">
      <c r="F4826" s="91"/>
      <c r="G4826" s="50"/>
      <c r="M4826" s="91"/>
      <c r="T4826" s="91"/>
      <c r="V4826" s="47"/>
      <c r="X4826" s="80"/>
    </row>
    <row r="4827" spans="6:24">
      <c r="F4827" s="91"/>
      <c r="G4827" s="50"/>
      <c r="M4827" s="91"/>
      <c r="T4827" s="91"/>
      <c r="V4827" s="47"/>
      <c r="X4827" s="80"/>
    </row>
    <row r="4828" spans="6:24">
      <c r="F4828" s="91"/>
      <c r="G4828" s="50"/>
      <c r="M4828" s="91"/>
      <c r="T4828" s="91"/>
      <c r="V4828" s="47"/>
      <c r="X4828" s="80"/>
    </row>
    <row r="4829" spans="6:24">
      <c r="F4829" s="91"/>
      <c r="G4829" s="50"/>
      <c r="M4829" s="91"/>
      <c r="T4829" s="91"/>
      <c r="V4829" s="47"/>
      <c r="X4829" s="80"/>
    </row>
    <row r="4830" spans="6:24">
      <c r="F4830" s="91"/>
      <c r="G4830" s="50"/>
      <c r="M4830" s="91"/>
      <c r="T4830" s="91"/>
      <c r="V4830" s="47"/>
      <c r="X4830" s="80"/>
    </row>
    <row r="4831" spans="6:24">
      <c r="F4831" s="91"/>
      <c r="G4831" s="50"/>
      <c r="M4831" s="91"/>
      <c r="T4831" s="91"/>
      <c r="V4831" s="47"/>
      <c r="X4831" s="80"/>
    </row>
    <row r="4832" spans="6:24">
      <c r="F4832" s="91"/>
      <c r="G4832" s="50"/>
      <c r="M4832" s="91"/>
      <c r="T4832" s="91"/>
      <c r="V4832" s="47"/>
      <c r="X4832" s="80"/>
    </row>
    <row r="4833" spans="6:24">
      <c r="F4833" s="91"/>
      <c r="G4833" s="50"/>
      <c r="M4833" s="91"/>
      <c r="T4833" s="91"/>
      <c r="V4833" s="47"/>
      <c r="X4833" s="80"/>
    </row>
    <row r="4834" spans="6:24">
      <c r="F4834" s="91"/>
      <c r="G4834" s="50"/>
      <c r="M4834" s="91"/>
      <c r="T4834" s="91"/>
      <c r="V4834" s="47"/>
      <c r="X4834" s="80"/>
    </row>
    <row r="4835" spans="6:24">
      <c r="F4835" s="91"/>
      <c r="G4835" s="50"/>
      <c r="M4835" s="91"/>
      <c r="T4835" s="91"/>
      <c r="V4835" s="47"/>
      <c r="X4835" s="80"/>
    </row>
    <row r="4836" spans="6:24">
      <c r="F4836" s="91"/>
      <c r="G4836" s="50"/>
      <c r="M4836" s="91"/>
      <c r="T4836" s="91"/>
      <c r="V4836" s="47"/>
      <c r="X4836" s="80"/>
    </row>
    <row r="4837" spans="6:24">
      <c r="F4837" s="91"/>
      <c r="G4837" s="50"/>
      <c r="M4837" s="91"/>
      <c r="T4837" s="91"/>
      <c r="V4837" s="47"/>
      <c r="X4837" s="80"/>
    </row>
    <row r="4838" spans="6:24">
      <c r="F4838" s="91"/>
      <c r="G4838" s="50"/>
      <c r="M4838" s="91"/>
      <c r="T4838" s="91"/>
      <c r="V4838" s="47"/>
      <c r="X4838" s="80"/>
    </row>
    <row r="4839" spans="6:24">
      <c r="F4839" s="91"/>
      <c r="G4839" s="50"/>
      <c r="M4839" s="91"/>
      <c r="T4839" s="91"/>
      <c r="V4839" s="47"/>
      <c r="X4839" s="80"/>
    </row>
    <row r="4840" spans="6:24">
      <c r="F4840" s="91"/>
      <c r="G4840" s="50"/>
      <c r="M4840" s="91"/>
      <c r="T4840" s="91"/>
      <c r="V4840" s="47"/>
      <c r="X4840" s="80"/>
    </row>
    <row r="4842" spans="6:24">
      <c r="F4842" s="91"/>
      <c r="G4842" s="50"/>
      <c r="M4842" s="91"/>
      <c r="T4842" s="91"/>
      <c r="V4842" s="47"/>
      <c r="X4842" s="80"/>
    </row>
    <row r="4843" spans="6:24">
      <c r="F4843" s="91"/>
      <c r="G4843" s="50"/>
      <c r="T4843" s="91"/>
      <c r="V4843" s="47"/>
      <c r="X4843" s="80"/>
    </row>
    <row r="4844" spans="6:24">
      <c r="F4844" s="91"/>
      <c r="G4844" s="50"/>
      <c r="T4844" s="91"/>
      <c r="V4844" s="47"/>
      <c r="X4844" s="80"/>
    </row>
    <row r="4845" spans="6:24">
      <c r="F4845" s="91"/>
      <c r="G4845" s="50"/>
      <c r="T4845" s="91"/>
      <c r="V4845" s="47"/>
      <c r="X4845" s="80"/>
    </row>
    <row r="4846" spans="6:24">
      <c r="F4846" s="91"/>
      <c r="G4846" s="50"/>
      <c r="T4846" s="91"/>
      <c r="V4846" s="47"/>
      <c r="X4846" s="80"/>
    </row>
    <row r="4847" spans="6:24">
      <c r="F4847" s="91"/>
      <c r="G4847" s="50"/>
      <c r="T4847" s="91"/>
      <c r="V4847" s="47"/>
      <c r="X4847" s="80"/>
    </row>
    <row r="4848" spans="6:24">
      <c r="F4848" s="91"/>
      <c r="G4848" s="50"/>
      <c r="T4848" s="91"/>
      <c r="V4848" s="47"/>
      <c r="X4848" s="80"/>
    </row>
    <row r="4849" spans="6:24">
      <c r="F4849" s="91"/>
      <c r="G4849" s="50"/>
      <c r="T4849" s="91"/>
      <c r="V4849" s="47"/>
      <c r="X4849" s="80"/>
    </row>
    <row r="4850" spans="6:24">
      <c r="F4850" s="91"/>
      <c r="G4850" s="50"/>
      <c r="T4850" s="91"/>
      <c r="V4850" s="47"/>
      <c r="X4850" s="80"/>
    </row>
    <row r="4851" spans="6:24">
      <c r="F4851" s="91"/>
      <c r="G4851" s="50"/>
      <c r="T4851" s="91"/>
      <c r="V4851" s="47"/>
      <c r="X4851" s="80"/>
    </row>
    <row r="4852" spans="6:24">
      <c r="F4852" s="91"/>
      <c r="G4852" s="50"/>
      <c r="T4852" s="91"/>
      <c r="V4852" s="47"/>
      <c r="X4852" s="80"/>
    </row>
    <row r="4853" spans="6:24">
      <c r="F4853" s="91"/>
      <c r="G4853" s="50"/>
      <c r="T4853" s="91"/>
      <c r="V4853" s="47"/>
      <c r="X4853" s="80"/>
    </row>
    <row r="4854" spans="6:24">
      <c r="F4854" s="91"/>
      <c r="G4854" s="50"/>
      <c r="T4854" s="91"/>
      <c r="V4854" s="47"/>
      <c r="X4854" s="80"/>
    </row>
    <row r="4855" spans="6:24">
      <c r="F4855" s="91"/>
      <c r="G4855" s="50"/>
      <c r="T4855" s="91"/>
      <c r="V4855" s="47"/>
      <c r="X4855" s="80"/>
    </row>
    <row r="4856" spans="6:24">
      <c r="F4856" s="91"/>
      <c r="G4856" s="50"/>
      <c r="T4856" s="91"/>
      <c r="V4856" s="47"/>
      <c r="X4856" s="80"/>
    </row>
    <row r="4857" spans="6:24">
      <c r="F4857" s="91"/>
      <c r="G4857" s="50"/>
      <c r="T4857" s="91"/>
      <c r="V4857" s="47"/>
      <c r="X4857" s="80"/>
    </row>
    <row r="4858" spans="6:24">
      <c r="F4858" s="91"/>
      <c r="G4858" s="50"/>
      <c r="T4858" s="91"/>
      <c r="V4858" s="47"/>
      <c r="X4858" s="80"/>
    </row>
    <row r="4859" spans="6:24">
      <c r="F4859" s="91"/>
      <c r="G4859" s="50"/>
      <c r="T4859" s="91"/>
      <c r="V4859" s="47"/>
      <c r="X4859" s="80"/>
    </row>
    <row r="4860" spans="6:24">
      <c r="F4860" s="91"/>
      <c r="G4860" s="50"/>
      <c r="T4860" s="91"/>
      <c r="V4860" s="47"/>
      <c r="X4860" s="80"/>
    </row>
    <row r="4861" spans="6:24">
      <c r="F4861" s="91"/>
      <c r="G4861" s="50"/>
      <c r="T4861" s="91"/>
      <c r="V4861" s="47"/>
      <c r="X4861" s="80"/>
    </row>
    <row r="4862" spans="6:24">
      <c r="F4862" s="91"/>
      <c r="G4862" s="50"/>
      <c r="T4862" s="91"/>
      <c r="V4862" s="47"/>
      <c r="X4862" s="80"/>
    </row>
    <row r="4863" spans="6:24">
      <c r="F4863" s="91"/>
      <c r="G4863" s="50"/>
      <c r="M4863" s="66"/>
      <c r="T4863" s="91"/>
      <c r="V4863" s="47"/>
      <c r="X4863" s="80"/>
    </row>
    <row r="4864" spans="6:24">
      <c r="F4864" s="91"/>
      <c r="G4864" s="50"/>
      <c r="M4864" s="67"/>
      <c r="T4864" s="91"/>
      <c r="V4864" s="47"/>
      <c r="X4864" s="80"/>
    </row>
    <row r="4865" spans="6:24">
      <c r="F4865" s="91"/>
      <c r="G4865" s="50"/>
      <c r="M4865" s="65"/>
      <c r="T4865" s="91"/>
      <c r="V4865" s="47"/>
      <c r="X4865" s="80"/>
    </row>
    <row r="4866" spans="6:24">
      <c r="F4866" s="91"/>
      <c r="G4866" s="50"/>
      <c r="M4866" s="64"/>
      <c r="T4866" s="91"/>
      <c r="V4866" s="47"/>
      <c r="X4866" s="80"/>
    </row>
    <row r="4867" spans="6:24">
      <c r="F4867" s="91"/>
      <c r="G4867" s="50"/>
      <c r="M4867" s="66"/>
      <c r="T4867" s="91"/>
      <c r="V4867" s="47"/>
      <c r="X4867" s="80"/>
    </row>
    <row r="4868" spans="6:24">
      <c r="F4868" s="91"/>
      <c r="G4868" s="50"/>
      <c r="M4868" s="67"/>
      <c r="T4868" s="91"/>
      <c r="V4868" s="47"/>
      <c r="X4868" s="80"/>
    </row>
    <row r="4869" spans="6:24">
      <c r="F4869" s="91"/>
      <c r="G4869" s="50"/>
      <c r="M4869" s="68"/>
      <c r="T4869" s="91"/>
      <c r="V4869" s="47"/>
      <c r="X4869" s="80"/>
    </row>
    <row r="4870" spans="6:24">
      <c r="F4870" s="91"/>
      <c r="G4870" s="50"/>
      <c r="M4870" s="91"/>
      <c r="T4870" s="91"/>
      <c r="V4870" s="47"/>
      <c r="X4870" s="80"/>
    </row>
    <row r="4871" spans="6:24">
      <c r="F4871" s="91"/>
      <c r="G4871" s="50"/>
      <c r="M4871" s="69"/>
      <c r="T4871" s="91"/>
      <c r="V4871" s="47"/>
      <c r="X4871" s="80"/>
    </row>
    <row r="4872" spans="6:24">
      <c r="F4872" s="91"/>
      <c r="G4872" s="50"/>
      <c r="M4872" s="65"/>
      <c r="T4872" s="91"/>
      <c r="V4872" s="47"/>
      <c r="X4872" s="80"/>
    </row>
    <row r="4873" spans="6:24">
      <c r="F4873" s="91"/>
      <c r="G4873" s="50"/>
      <c r="M4873" s="65"/>
      <c r="T4873" s="91"/>
      <c r="V4873" s="47"/>
      <c r="X4873" s="80"/>
    </row>
    <row r="4874" spans="6:24">
      <c r="F4874" s="91"/>
      <c r="G4874" s="50"/>
      <c r="M4874" s="64"/>
      <c r="T4874" s="91"/>
      <c r="V4874" s="47"/>
      <c r="X4874" s="80"/>
    </row>
    <row r="4875" spans="6:24">
      <c r="F4875" s="91"/>
      <c r="G4875" s="50"/>
      <c r="M4875" s="91"/>
      <c r="T4875" s="91"/>
      <c r="V4875" s="47"/>
      <c r="X4875" s="80"/>
    </row>
    <row r="4876" spans="6:24">
      <c r="F4876" s="91"/>
      <c r="G4876" s="50"/>
      <c r="M4876" s="91"/>
      <c r="T4876" s="91"/>
      <c r="V4876" s="47"/>
      <c r="X4876" s="80"/>
    </row>
    <row r="4877" spans="6:24">
      <c r="F4877" s="91"/>
      <c r="G4877" s="50"/>
      <c r="M4877" s="91"/>
      <c r="T4877" s="91"/>
      <c r="V4877" s="47"/>
      <c r="X4877" s="80"/>
    </row>
    <row r="4878" spans="6:24">
      <c r="F4878" s="91"/>
      <c r="G4878" s="50"/>
      <c r="M4878" s="91"/>
      <c r="T4878" s="91"/>
      <c r="V4878" s="47"/>
      <c r="X4878" s="80"/>
    </row>
    <row r="4879" spans="6:24">
      <c r="F4879" s="91"/>
      <c r="G4879" s="50"/>
      <c r="M4879" s="91"/>
      <c r="T4879" s="91"/>
      <c r="V4879" s="47"/>
      <c r="X4879" s="80"/>
    </row>
    <row r="4880" spans="6:24">
      <c r="F4880" s="91"/>
      <c r="G4880" s="50"/>
      <c r="M4880" s="91"/>
      <c r="T4880" s="91"/>
      <c r="V4880" s="47"/>
      <c r="X4880" s="80"/>
    </row>
    <row r="4881" spans="6:24">
      <c r="F4881" s="91"/>
      <c r="G4881" s="50"/>
      <c r="M4881" s="91"/>
      <c r="T4881" s="91"/>
      <c r="V4881" s="47"/>
      <c r="X4881" s="80"/>
    </row>
    <row r="4882" spans="6:24">
      <c r="F4882" s="91"/>
      <c r="G4882" s="50"/>
      <c r="M4882" s="91"/>
      <c r="T4882" s="91"/>
      <c r="V4882" s="47"/>
      <c r="X4882" s="80"/>
    </row>
    <row r="4883" spans="6:24">
      <c r="F4883" s="91"/>
      <c r="G4883" s="50"/>
      <c r="M4883" s="91"/>
      <c r="T4883" s="91"/>
      <c r="V4883" s="47"/>
      <c r="X4883" s="80"/>
    </row>
    <row r="4884" spans="6:24">
      <c r="F4884" s="91"/>
      <c r="G4884" s="50"/>
      <c r="M4884" s="91"/>
      <c r="T4884" s="91"/>
      <c r="V4884" s="47"/>
      <c r="X4884" s="80"/>
    </row>
    <row r="4885" spans="6:24">
      <c r="F4885" s="91"/>
      <c r="G4885" s="50"/>
      <c r="M4885" s="91"/>
      <c r="T4885" s="91"/>
      <c r="V4885" s="47"/>
      <c r="X4885" s="80"/>
    </row>
    <row r="4886" spans="6:24">
      <c r="F4886" s="91"/>
      <c r="G4886" s="50"/>
      <c r="M4886" s="91"/>
      <c r="T4886" s="91"/>
      <c r="V4886" s="47"/>
      <c r="X4886" s="80"/>
    </row>
    <row r="4887" spans="6:24">
      <c r="F4887" s="91"/>
      <c r="G4887" s="50"/>
      <c r="M4887" s="91"/>
      <c r="T4887" s="91"/>
      <c r="V4887" s="47"/>
      <c r="X4887" s="80"/>
    </row>
    <row r="4888" spans="6:24">
      <c r="F4888" s="91"/>
      <c r="G4888" s="50"/>
      <c r="M4888" s="91"/>
      <c r="T4888" s="91"/>
      <c r="V4888" s="47"/>
      <c r="X4888" s="80"/>
    </row>
    <row r="4889" spans="6:24">
      <c r="F4889" s="91"/>
      <c r="G4889" s="50"/>
      <c r="M4889" s="91"/>
      <c r="T4889" s="91"/>
      <c r="V4889" s="47"/>
      <c r="X4889" s="80"/>
    </row>
    <row r="4890" spans="6:24">
      <c r="F4890" s="91"/>
      <c r="G4890" s="50"/>
      <c r="M4890" s="91"/>
      <c r="T4890" s="91"/>
      <c r="V4890" s="47"/>
      <c r="X4890" s="80"/>
    </row>
    <row r="4891" spans="6:24">
      <c r="F4891" s="91"/>
      <c r="G4891" s="50"/>
      <c r="M4891" s="91"/>
      <c r="T4891" s="91"/>
      <c r="V4891" s="47"/>
      <c r="X4891" s="80"/>
    </row>
    <row r="4892" spans="6:24">
      <c r="F4892" s="91"/>
      <c r="G4892" s="50"/>
      <c r="T4892" s="91"/>
      <c r="V4892" s="47"/>
      <c r="X4892" s="80"/>
    </row>
    <row r="4893" spans="6:24">
      <c r="F4893" s="91"/>
      <c r="G4893" s="50"/>
      <c r="M4893" s="91"/>
      <c r="T4893" s="91"/>
      <c r="V4893" s="47"/>
      <c r="X4893" s="80"/>
    </row>
    <row r="4894" spans="6:24">
      <c r="F4894" s="91"/>
      <c r="G4894" s="50"/>
      <c r="T4894" s="91"/>
      <c r="V4894" s="47"/>
      <c r="X4894" s="80"/>
    </row>
    <row r="4895" spans="6:24">
      <c r="F4895" s="91"/>
      <c r="G4895" s="50"/>
      <c r="M4895" s="91"/>
      <c r="T4895" s="91"/>
      <c r="V4895" s="47"/>
      <c r="X4895" s="80"/>
    </row>
    <row r="4896" spans="6:24">
      <c r="F4896" s="91"/>
      <c r="G4896" s="50"/>
      <c r="M4896" s="91"/>
      <c r="T4896" s="91"/>
      <c r="V4896" s="47"/>
      <c r="X4896" s="80"/>
    </row>
    <row r="4897" spans="6:24">
      <c r="F4897" s="91"/>
      <c r="G4897" s="50"/>
      <c r="M4897" s="91"/>
      <c r="T4897" s="91"/>
      <c r="V4897" s="47"/>
      <c r="X4897" s="80"/>
    </row>
    <row r="4898" spans="6:24">
      <c r="F4898" s="91"/>
      <c r="G4898" s="50"/>
      <c r="M4898" s="91"/>
      <c r="T4898" s="91"/>
      <c r="V4898" s="47"/>
      <c r="X4898" s="80"/>
    </row>
    <row r="4899" spans="6:24">
      <c r="F4899" s="91"/>
      <c r="G4899" s="50"/>
      <c r="M4899" s="91"/>
      <c r="T4899" s="91"/>
      <c r="V4899" s="47"/>
      <c r="X4899" s="80"/>
    </row>
    <row r="4900" spans="6:24">
      <c r="F4900" s="91"/>
      <c r="G4900" s="50"/>
      <c r="M4900" s="91"/>
      <c r="T4900" s="91"/>
      <c r="V4900" s="47"/>
      <c r="X4900" s="80"/>
    </row>
    <row r="4901" spans="6:24">
      <c r="F4901" s="91"/>
      <c r="G4901" s="50"/>
      <c r="M4901" s="91"/>
      <c r="T4901" s="91"/>
      <c r="V4901" s="47"/>
      <c r="X4901" s="80"/>
    </row>
    <row r="4902" spans="6:24">
      <c r="F4902" s="91"/>
      <c r="G4902" s="50"/>
      <c r="M4902" s="91"/>
      <c r="T4902" s="91"/>
      <c r="V4902" s="47"/>
      <c r="X4902" s="80"/>
    </row>
    <row r="4903" spans="6:24">
      <c r="F4903" s="91"/>
      <c r="G4903" s="50"/>
      <c r="M4903" s="91"/>
      <c r="T4903" s="91"/>
      <c r="V4903" s="47"/>
      <c r="X4903" s="80"/>
    </row>
    <row r="4904" spans="6:24">
      <c r="F4904" s="91"/>
      <c r="G4904" s="50"/>
      <c r="M4904" s="91"/>
      <c r="T4904" s="91"/>
      <c r="V4904" s="47"/>
      <c r="X4904" s="80"/>
    </row>
    <row r="4905" spans="6:24">
      <c r="F4905" s="91"/>
      <c r="G4905" s="50"/>
      <c r="M4905" s="91"/>
      <c r="T4905" s="91"/>
      <c r="V4905" s="47"/>
      <c r="X4905" s="80"/>
    </row>
    <row r="4906" spans="6:24">
      <c r="F4906" s="91"/>
      <c r="G4906" s="50"/>
      <c r="M4906" s="91"/>
      <c r="T4906" s="91"/>
      <c r="V4906" s="47"/>
      <c r="X4906" s="80"/>
    </row>
    <row r="4907" spans="6:24">
      <c r="F4907" s="91"/>
      <c r="G4907" s="50"/>
      <c r="M4907" s="91"/>
      <c r="T4907" s="91"/>
      <c r="V4907" s="47"/>
      <c r="X4907" s="80"/>
    </row>
    <row r="4908" spans="6:24">
      <c r="F4908" s="91"/>
      <c r="G4908" s="50"/>
      <c r="T4908" s="91"/>
      <c r="V4908" s="47"/>
      <c r="X4908" s="80"/>
    </row>
    <row r="4909" spans="6:24">
      <c r="F4909" s="91"/>
      <c r="G4909" s="50"/>
      <c r="M4909" s="91"/>
      <c r="T4909" s="91"/>
      <c r="V4909" s="47"/>
      <c r="X4909" s="80"/>
    </row>
    <row r="4910" spans="6:24">
      <c r="F4910" s="91"/>
      <c r="G4910" s="50"/>
      <c r="T4910" s="91"/>
      <c r="V4910" s="47"/>
      <c r="X4910" s="80"/>
    </row>
    <row r="4911" spans="6:24">
      <c r="F4911" s="91"/>
      <c r="G4911" s="50"/>
      <c r="M4911" s="91"/>
      <c r="T4911" s="91"/>
      <c r="V4911" s="47"/>
      <c r="X4911" s="80"/>
    </row>
    <row r="4912" spans="6:24">
      <c r="F4912" s="91"/>
      <c r="G4912" s="50"/>
      <c r="M4912" s="91"/>
      <c r="T4912" s="91"/>
      <c r="V4912" s="47"/>
      <c r="X4912" s="80"/>
    </row>
    <row r="4913" spans="6:24">
      <c r="F4913" s="91"/>
      <c r="G4913" s="50"/>
      <c r="M4913" s="91"/>
      <c r="T4913" s="91"/>
      <c r="V4913" s="47"/>
      <c r="X4913" s="80"/>
    </row>
    <row r="4914" spans="6:24">
      <c r="F4914" s="91"/>
      <c r="G4914" s="50"/>
      <c r="M4914" s="91"/>
      <c r="T4914" s="91"/>
      <c r="V4914" s="47"/>
      <c r="X4914" s="80"/>
    </row>
    <row r="4915" spans="6:24">
      <c r="F4915" s="91"/>
      <c r="G4915" s="50"/>
      <c r="M4915" s="91"/>
      <c r="T4915" s="91"/>
      <c r="V4915" s="47"/>
      <c r="X4915" s="80"/>
    </row>
    <row r="4916" spans="6:24">
      <c r="F4916" s="91"/>
      <c r="G4916" s="50"/>
      <c r="M4916" s="91"/>
      <c r="T4916" s="91"/>
      <c r="V4916" s="47"/>
      <c r="X4916" s="80"/>
    </row>
    <row r="4917" spans="6:24">
      <c r="F4917" s="91"/>
      <c r="G4917" s="50"/>
      <c r="M4917" s="91"/>
      <c r="T4917" s="91"/>
      <c r="V4917" s="47"/>
      <c r="X4917" s="80"/>
    </row>
    <row r="4918" spans="6:24">
      <c r="F4918" s="91"/>
      <c r="G4918" s="50"/>
      <c r="M4918" s="91"/>
      <c r="T4918" s="91"/>
      <c r="V4918" s="47"/>
      <c r="X4918" s="80"/>
    </row>
    <row r="4919" spans="6:24">
      <c r="F4919" s="91"/>
      <c r="G4919" s="50"/>
      <c r="T4919" s="91"/>
      <c r="V4919" s="47"/>
      <c r="X4919" s="80"/>
    </row>
    <row r="4920" spans="6:24">
      <c r="F4920" s="91"/>
      <c r="G4920" s="50"/>
      <c r="M4920" s="91"/>
      <c r="T4920" s="91"/>
      <c r="V4920" s="47"/>
      <c r="X4920" s="80"/>
    </row>
    <row r="4921" spans="6:24">
      <c r="F4921" s="91"/>
      <c r="G4921" s="50"/>
      <c r="M4921" s="91"/>
      <c r="T4921" s="91"/>
      <c r="V4921" s="47"/>
      <c r="X4921" s="80"/>
    </row>
    <row r="4922" spans="6:24">
      <c r="F4922" s="91"/>
      <c r="G4922" s="50"/>
      <c r="M4922" s="91"/>
      <c r="T4922" s="91"/>
      <c r="V4922" s="47"/>
      <c r="X4922" s="80"/>
    </row>
    <row r="4923" spans="6:24">
      <c r="F4923" s="91"/>
      <c r="G4923" s="50"/>
      <c r="M4923" s="91"/>
      <c r="T4923" s="91"/>
      <c r="V4923" s="47"/>
      <c r="X4923" s="80"/>
    </row>
    <row r="4924" spans="6:24">
      <c r="F4924" s="91"/>
      <c r="G4924" s="50"/>
      <c r="M4924" s="91"/>
      <c r="T4924" s="91"/>
      <c r="V4924" s="47"/>
      <c r="X4924" s="80"/>
    </row>
    <row r="4925" spans="6:24">
      <c r="F4925" s="91"/>
      <c r="G4925" s="50"/>
      <c r="M4925" s="91"/>
      <c r="T4925" s="91"/>
      <c r="V4925" s="47"/>
      <c r="X4925" s="80"/>
    </row>
    <row r="4926" spans="6:24">
      <c r="F4926" s="91"/>
      <c r="G4926" s="50"/>
      <c r="M4926" s="91"/>
      <c r="T4926" s="91"/>
      <c r="V4926" s="47"/>
      <c r="X4926" s="80"/>
    </row>
    <row r="4927" spans="6:24">
      <c r="F4927" s="91"/>
      <c r="G4927" s="50"/>
      <c r="M4927" s="91"/>
      <c r="T4927" s="91"/>
      <c r="V4927" s="47"/>
      <c r="X4927" s="80"/>
    </row>
    <row r="4928" spans="6:24">
      <c r="F4928" s="91"/>
      <c r="G4928" s="50"/>
      <c r="M4928" s="91"/>
      <c r="T4928" s="91"/>
      <c r="V4928" s="47"/>
      <c r="X4928" s="80"/>
    </row>
    <row r="4929" spans="6:24">
      <c r="F4929" s="91"/>
      <c r="G4929" s="50"/>
      <c r="M4929" s="91"/>
      <c r="T4929" s="91"/>
      <c r="V4929" s="47"/>
      <c r="X4929" s="80"/>
    </row>
    <row r="4930" spans="6:24">
      <c r="F4930" s="91"/>
      <c r="G4930" s="50"/>
      <c r="M4930" s="91"/>
      <c r="T4930" s="91"/>
      <c r="V4930" s="47"/>
      <c r="X4930" s="80"/>
    </row>
    <row r="4931" spans="6:24">
      <c r="F4931" s="91"/>
      <c r="G4931" s="50"/>
      <c r="M4931" s="91"/>
      <c r="T4931" s="91"/>
      <c r="V4931" s="47"/>
      <c r="X4931" s="80"/>
    </row>
    <row r="4932" spans="6:24">
      <c r="F4932" s="91"/>
      <c r="G4932" s="50"/>
      <c r="M4932" s="91"/>
      <c r="T4932" s="91"/>
      <c r="V4932" s="47"/>
      <c r="X4932" s="80"/>
    </row>
    <row r="4933" spans="6:24">
      <c r="F4933" s="91"/>
      <c r="G4933" s="50"/>
      <c r="M4933" s="91"/>
      <c r="T4933" s="91"/>
      <c r="V4933" s="47"/>
      <c r="X4933" s="80"/>
    </row>
    <row r="4934" spans="6:24">
      <c r="F4934" s="91"/>
      <c r="G4934" s="50"/>
      <c r="M4934" s="91"/>
      <c r="T4934" s="91"/>
      <c r="V4934" s="47"/>
      <c r="X4934" s="80"/>
    </row>
    <row r="4935" spans="6:24">
      <c r="F4935" s="91"/>
      <c r="G4935" s="50"/>
      <c r="M4935" s="91"/>
      <c r="T4935" s="91"/>
      <c r="V4935" s="47"/>
      <c r="X4935" s="80"/>
    </row>
    <row r="4936" spans="6:24">
      <c r="F4936" s="91"/>
      <c r="G4936" s="50"/>
      <c r="M4936" s="91"/>
      <c r="T4936" s="91"/>
      <c r="V4936" s="47"/>
      <c r="X4936" s="80"/>
    </row>
    <row r="4937" spans="6:24">
      <c r="F4937" s="91"/>
      <c r="G4937" s="50"/>
      <c r="M4937" s="91"/>
      <c r="T4937" s="91"/>
      <c r="V4937" s="47"/>
      <c r="X4937" s="80"/>
    </row>
    <row r="4938" spans="6:24">
      <c r="F4938" s="91"/>
      <c r="G4938" s="50"/>
      <c r="M4938" s="91"/>
      <c r="T4938" s="91"/>
      <c r="V4938" s="47"/>
      <c r="X4938" s="80"/>
    </row>
    <row r="4939" spans="6:24">
      <c r="F4939" s="91"/>
      <c r="G4939" s="50"/>
      <c r="M4939" s="91"/>
      <c r="T4939" s="91"/>
      <c r="V4939" s="47"/>
      <c r="X4939" s="80"/>
    </row>
    <row r="4940" spans="6:24">
      <c r="F4940" s="91"/>
      <c r="G4940" s="50"/>
      <c r="M4940" s="91"/>
      <c r="T4940" s="91"/>
      <c r="V4940" s="47"/>
      <c r="X4940" s="80"/>
    </row>
    <row r="4941" spans="6:24">
      <c r="F4941" s="91"/>
      <c r="G4941" s="50"/>
      <c r="M4941" s="91"/>
      <c r="T4941" s="91"/>
      <c r="V4941" s="47"/>
      <c r="X4941" s="80"/>
    </row>
    <row r="4942" spans="6:24">
      <c r="F4942" s="91"/>
      <c r="G4942" s="50"/>
      <c r="T4942" s="91"/>
      <c r="V4942" s="47"/>
      <c r="X4942" s="80"/>
    </row>
    <row r="4943" spans="6:24">
      <c r="F4943" s="91"/>
      <c r="G4943" s="50"/>
      <c r="T4943" s="91"/>
      <c r="V4943" s="47"/>
      <c r="X4943" s="80"/>
    </row>
    <row r="4944" spans="6:24">
      <c r="F4944" s="91"/>
      <c r="G4944" s="50"/>
      <c r="T4944" s="91"/>
      <c r="V4944" s="47"/>
      <c r="X4944" s="80"/>
    </row>
    <row r="4945" spans="6:24">
      <c r="F4945" s="91"/>
      <c r="G4945" s="50"/>
      <c r="T4945" s="91"/>
      <c r="V4945" s="47"/>
      <c r="X4945" s="80"/>
    </row>
    <row r="4946" spans="6:24">
      <c r="F4946" s="91"/>
      <c r="G4946" s="50"/>
      <c r="T4946" s="91"/>
      <c r="V4946" s="47"/>
      <c r="X4946" s="80"/>
    </row>
    <row r="4947" spans="6:24">
      <c r="F4947" s="91"/>
      <c r="G4947" s="50"/>
      <c r="T4947" s="91"/>
      <c r="V4947" s="47"/>
      <c r="X4947" s="80"/>
    </row>
    <row r="4948" spans="6:24">
      <c r="F4948" s="91"/>
      <c r="G4948" s="50"/>
      <c r="T4948" s="91"/>
      <c r="V4948" s="47"/>
      <c r="X4948" s="80"/>
    </row>
    <row r="4949" spans="6:24">
      <c r="F4949" s="91"/>
      <c r="G4949" s="50"/>
      <c r="T4949" s="91"/>
      <c r="V4949" s="47"/>
      <c r="X4949" s="80"/>
    </row>
    <row r="4950" spans="6:24">
      <c r="F4950" s="91"/>
      <c r="G4950" s="50"/>
      <c r="T4950" s="91"/>
      <c r="V4950" s="47"/>
      <c r="X4950" s="80"/>
    </row>
    <row r="4951" spans="6:24">
      <c r="F4951" s="91"/>
      <c r="G4951" s="50"/>
      <c r="T4951" s="91"/>
      <c r="V4951" s="47"/>
      <c r="X4951" s="80"/>
    </row>
    <row r="4952" spans="6:24">
      <c r="F4952" s="91"/>
      <c r="G4952" s="50"/>
      <c r="T4952" s="91"/>
      <c r="V4952" s="47"/>
      <c r="X4952" s="80"/>
    </row>
    <row r="4953" spans="6:24">
      <c r="F4953" s="91"/>
      <c r="G4953" s="50"/>
      <c r="T4953" s="91"/>
      <c r="V4953" s="47"/>
      <c r="X4953" s="80"/>
    </row>
    <row r="4954" spans="6:24">
      <c r="F4954" s="91"/>
      <c r="G4954" s="50"/>
      <c r="T4954" s="91"/>
      <c r="V4954" s="47"/>
      <c r="X4954" s="80"/>
    </row>
    <row r="4955" spans="6:24">
      <c r="F4955" s="91"/>
      <c r="G4955" s="50"/>
      <c r="T4955" s="91"/>
      <c r="V4955" s="47"/>
      <c r="X4955" s="80"/>
    </row>
    <row r="4956" spans="6:24">
      <c r="F4956" s="91"/>
      <c r="G4956" s="50"/>
      <c r="T4956" s="91"/>
      <c r="V4956" s="47"/>
      <c r="X4956" s="80"/>
    </row>
    <row r="4957" spans="6:24">
      <c r="F4957" s="91"/>
      <c r="G4957" s="50"/>
      <c r="T4957" s="91"/>
      <c r="V4957" s="47"/>
      <c r="X4957" s="80"/>
    </row>
    <row r="4958" spans="6:24">
      <c r="F4958" s="91"/>
      <c r="G4958" s="50"/>
      <c r="T4958" s="91"/>
      <c r="V4958" s="47"/>
      <c r="X4958" s="80"/>
    </row>
    <row r="4959" spans="6:24">
      <c r="F4959" s="91"/>
      <c r="G4959" s="50"/>
      <c r="T4959" s="91"/>
      <c r="V4959" s="47"/>
      <c r="X4959" s="80"/>
    </row>
    <row r="4960" spans="6:24">
      <c r="F4960" s="91"/>
      <c r="G4960" s="50"/>
      <c r="T4960" s="91"/>
      <c r="V4960" s="47"/>
      <c r="X4960" s="80"/>
    </row>
    <row r="4961" spans="6:24">
      <c r="F4961" s="91"/>
      <c r="G4961" s="50"/>
      <c r="T4961" s="91"/>
      <c r="V4961" s="47"/>
      <c r="X4961" s="80"/>
    </row>
    <row r="4962" spans="6:24">
      <c r="F4962" s="91"/>
      <c r="G4962" s="50"/>
      <c r="M4962" s="66"/>
      <c r="T4962" s="91"/>
      <c r="V4962" s="47"/>
      <c r="X4962" s="80"/>
    </row>
    <row r="4963" spans="6:24">
      <c r="F4963" s="91"/>
      <c r="G4963" s="50"/>
      <c r="M4963" s="67"/>
      <c r="T4963" s="91"/>
      <c r="V4963" s="47"/>
      <c r="X4963" s="80"/>
    </row>
    <row r="4964" spans="6:24">
      <c r="F4964" s="91"/>
      <c r="G4964" s="50"/>
      <c r="M4964" s="65"/>
      <c r="T4964" s="91"/>
      <c r="V4964" s="47"/>
      <c r="X4964" s="80"/>
    </row>
    <row r="4965" spans="6:24">
      <c r="F4965" s="91"/>
      <c r="G4965" s="50"/>
      <c r="M4965" s="64"/>
      <c r="T4965" s="91"/>
      <c r="V4965" s="47"/>
      <c r="X4965" s="80"/>
    </row>
    <row r="4966" spans="6:24">
      <c r="F4966" s="91"/>
      <c r="G4966" s="50"/>
      <c r="M4966" s="66"/>
      <c r="T4966" s="91"/>
      <c r="V4966" s="47"/>
      <c r="X4966" s="80"/>
    </row>
    <row r="4967" spans="6:24">
      <c r="F4967" s="91"/>
      <c r="G4967" s="50"/>
      <c r="M4967" s="67"/>
      <c r="T4967" s="91"/>
      <c r="V4967" s="47"/>
      <c r="X4967" s="80"/>
    </row>
    <row r="4968" spans="6:24">
      <c r="F4968" s="91"/>
      <c r="G4968" s="50"/>
      <c r="M4968" s="68"/>
      <c r="T4968" s="91"/>
      <c r="V4968" s="47"/>
      <c r="X4968" s="80"/>
    </row>
    <row r="4969" spans="6:24">
      <c r="F4969" s="91"/>
      <c r="G4969" s="50"/>
      <c r="M4969" s="91"/>
      <c r="T4969" s="91"/>
      <c r="V4969" s="47"/>
      <c r="X4969" s="80"/>
    </row>
    <row r="4970" spans="6:24">
      <c r="F4970" s="91"/>
      <c r="G4970" s="50"/>
      <c r="M4970" s="69"/>
      <c r="T4970" s="91"/>
      <c r="V4970" s="47"/>
      <c r="X4970" s="80"/>
    </row>
    <row r="4971" spans="6:24">
      <c r="F4971" s="91"/>
      <c r="G4971" s="50"/>
      <c r="M4971" s="65"/>
      <c r="T4971" s="91"/>
      <c r="V4971" s="47"/>
      <c r="X4971" s="80"/>
    </row>
    <row r="4972" spans="6:24">
      <c r="F4972" s="91"/>
      <c r="G4972" s="50"/>
      <c r="M4972" s="65"/>
      <c r="T4972" s="91"/>
      <c r="V4972" s="47"/>
      <c r="X4972" s="80"/>
    </row>
    <row r="4973" spans="6:24">
      <c r="F4973" s="91"/>
      <c r="G4973" s="50"/>
      <c r="M4973" s="64"/>
      <c r="T4973" s="91"/>
      <c r="V4973" s="47"/>
      <c r="X4973" s="80"/>
    </row>
    <row r="4974" spans="6:24">
      <c r="F4974" s="91"/>
      <c r="G4974" s="50"/>
      <c r="M4974" s="91"/>
      <c r="T4974" s="91"/>
      <c r="V4974" s="47"/>
      <c r="X4974" s="80"/>
    </row>
    <row r="4975" spans="6:24">
      <c r="F4975" s="91"/>
      <c r="G4975" s="50"/>
      <c r="M4975" s="91"/>
      <c r="T4975" s="91"/>
      <c r="V4975" s="47"/>
      <c r="X4975" s="80"/>
    </row>
    <row r="4976" spans="6:24">
      <c r="F4976" s="91"/>
      <c r="G4976" s="50"/>
      <c r="M4976" s="91"/>
      <c r="T4976" s="91"/>
      <c r="V4976" s="47"/>
      <c r="X4976" s="80"/>
    </row>
    <row r="4977" spans="6:24">
      <c r="F4977" s="91"/>
      <c r="G4977" s="50"/>
      <c r="M4977" s="91"/>
      <c r="T4977" s="91"/>
      <c r="V4977" s="47"/>
      <c r="X4977" s="80"/>
    </row>
    <row r="4978" spans="6:24">
      <c r="F4978" s="91"/>
      <c r="G4978" s="50"/>
      <c r="M4978" s="91"/>
      <c r="T4978" s="91"/>
      <c r="V4978" s="47"/>
      <c r="X4978" s="80"/>
    </row>
    <row r="4979" spans="6:24">
      <c r="F4979" s="91"/>
      <c r="G4979" s="50"/>
      <c r="M4979" s="91"/>
      <c r="T4979" s="91"/>
      <c r="V4979" s="47"/>
      <c r="X4979" s="80"/>
    </row>
    <row r="4980" spans="6:24">
      <c r="F4980" s="91"/>
      <c r="G4980" s="50"/>
      <c r="M4980" s="91"/>
      <c r="T4980" s="91"/>
      <c r="V4980" s="47"/>
      <c r="X4980" s="80"/>
    </row>
    <row r="4981" spans="6:24">
      <c r="F4981" s="91"/>
      <c r="G4981" s="50"/>
      <c r="M4981" s="91"/>
      <c r="T4981" s="91"/>
      <c r="V4981" s="47"/>
      <c r="X4981" s="80"/>
    </row>
    <row r="4982" spans="6:24">
      <c r="F4982" s="91"/>
      <c r="G4982" s="50"/>
      <c r="M4982" s="91"/>
      <c r="T4982" s="91"/>
      <c r="V4982" s="47"/>
      <c r="X4982" s="80"/>
    </row>
    <row r="4983" spans="6:24">
      <c r="F4983" s="91"/>
      <c r="G4983" s="50"/>
      <c r="M4983" s="91"/>
      <c r="T4983" s="91"/>
      <c r="V4983" s="47"/>
      <c r="X4983" s="80"/>
    </row>
    <row r="4984" spans="6:24">
      <c r="F4984" s="91"/>
      <c r="G4984" s="50"/>
      <c r="M4984" s="91"/>
      <c r="T4984" s="91"/>
      <c r="V4984" s="47"/>
      <c r="X4984" s="80"/>
    </row>
    <row r="4985" spans="6:24">
      <c r="F4985" s="91"/>
      <c r="G4985" s="50"/>
      <c r="M4985" s="91"/>
      <c r="T4985" s="91"/>
      <c r="V4985" s="47"/>
      <c r="X4985" s="80"/>
    </row>
    <row r="4986" spans="6:24">
      <c r="F4986" s="91"/>
      <c r="G4986" s="50"/>
      <c r="M4986" s="91"/>
      <c r="T4986" s="91"/>
      <c r="V4986" s="47"/>
      <c r="X4986" s="80"/>
    </row>
    <row r="4987" spans="6:24">
      <c r="F4987" s="91"/>
      <c r="G4987" s="50"/>
      <c r="M4987" s="91"/>
      <c r="T4987" s="91"/>
      <c r="V4987" s="47"/>
      <c r="X4987" s="80"/>
    </row>
    <row r="4988" spans="6:24">
      <c r="F4988" s="91"/>
      <c r="G4988" s="50"/>
      <c r="M4988" s="91"/>
      <c r="T4988" s="91"/>
      <c r="V4988" s="47"/>
      <c r="X4988" s="80"/>
    </row>
    <row r="4989" spans="6:24">
      <c r="F4989" s="91"/>
      <c r="G4989" s="50"/>
      <c r="M4989" s="91"/>
      <c r="T4989" s="91"/>
      <c r="V4989" s="47"/>
      <c r="X4989" s="80"/>
    </row>
    <row r="4990" spans="6:24">
      <c r="F4990" s="91"/>
      <c r="G4990" s="50"/>
      <c r="M4990" s="91"/>
      <c r="T4990" s="91"/>
      <c r="V4990" s="47"/>
      <c r="X4990" s="80"/>
    </row>
    <row r="4991" spans="6:24">
      <c r="F4991" s="91"/>
      <c r="G4991" s="50"/>
      <c r="T4991" s="91"/>
      <c r="V4991" s="47"/>
      <c r="X4991" s="80"/>
    </row>
    <row r="4992" spans="6:24">
      <c r="F4992" s="91"/>
      <c r="G4992" s="50"/>
      <c r="M4992" s="91"/>
      <c r="T4992" s="91"/>
      <c r="V4992" s="47"/>
      <c r="X4992" s="80"/>
    </row>
    <row r="4993" spans="6:24">
      <c r="F4993" s="91"/>
      <c r="G4993" s="50"/>
      <c r="T4993" s="91"/>
      <c r="V4993" s="47"/>
      <c r="X4993" s="80"/>
    </row>
    <row r="4994" spans="6:24">
      <c r="F4994" s="91"/>
      <c r="G4994" s="50"/>
      <c r="M4994" s="91"/>
      <c r="T4994" s="91"/>
      <c r="V4994" s="47"/>
      <c r="X4994" s="80"/>
    </row>
    <row r="4995" spans="6:24">
      <c r="F4995" s="91"/>
      <c r="G4995" s="50"/>
      <c r="M4995" s="91"/>
      <c r="T4995" s="91"/>
      <c r="V4995" s="47"/>
      <c r="X4995" s="80"/>
    </row>
    <row r="4996" spans="6:24">
      <c r="F4996" s="91"/>
      <c r="G4996" s="50"/>
      <c r="M4996" s="91"/>
      <c r="T4996" s="91"/>
      <c r="V4996" s="47"/>
      <c r="X4996" s="80"/>
    </row>
    <row r="4997" spans="6:24">
      <c r="F4997" s="91"/>
      <c r="G4997" s="50"/>
      <c r="M4997" s="91"/>
      <c r="T4997" s="91"/>
      <c r="V4997" s="47"/>
      <c r="X4997" s="80"/>
    </row>
    <row r="4998" spans="6:24">
      <c r="F4998" s="91"/>
      <c r="G4998" s="50"/>
      <c r="M4998" s="91"/>
      <c r="T4998" s="91"/>
      <c r="V4998" s="47"/>
      <c r="X4998" s="80"/>
    </row>
    <row r="4999" spans="6:24">
      <c r="F4999" s="91"/>
      <c r="G4999" s="50"/>
      <c r="M4999" s="91"/>
      <c r="T4999" s="91"/>
      <c r="V4999" s="47"/>
      <c r="X4999" s="80"/>
    </row>
    <row r="5000" spans="6:24">
      <c r="F5000" s="91"/>
      <c r="G5000" s="50"/>
      <c r="M5000" s="91"/>
      <c r="T5000" s="91"/>
      <c r="V5000" s="47"/>
      <c r="X5000" s="80"/>
    </row>
    <row r="5001" spans="6:24">
      <c r="F5001" s="91"/>
      <c r="G5001" s="50"/>
      <c r="M5001" s="91"/>
      <c r="T5001" s="91"/>
      <c r="V5001" s="47"/>
      <c r="X5001" s="80"/>
    </row>
    <row r="5002" spans="6:24">
      <c r="F5002" s="91"/>
      <c r="G5002" s="50"/>
      <c r="M5002" s="91"/>
      <c r="T5002" s="91"/>
      <c r="V5002" s="47"/>
      <c r="X5002" s="80"/>
    </row>
    <row r="5003" spans="6:24">
      <c r="F5003" s="91"/>
      <c r="G5003" s="50"/>
      <c r="M5003" s="91"/>
      <c r="T5003" s="91"/>
      <c r="V5003" s="47"/>
      <c r="X5003" s="80"/>
    </row>
    <row r="5004" spans="6:24">
      <c r="F5004" s="91"/>
      <c r="G5004" s="50"/>
      <c r="M5004" s="91"/>
      <c r="T5004" s="91"/>
      <c r="V5004" s="47"/>
      <c r="X5004" s="80"/>
    </row>
    <row r="5005" spans="6:24">
      <c r="F5005" s="91"/>
      <c r="G5005" s="50"/>
      <c r="M5005" s="91"/>
      <c r="T5005" s="91"/>
      <c r="V5005" s="47"/>
      <c r="X5005" s="80"/>
    </row>
    <row r="5006" spans="6:24">
      <c r="F5006" s="91"/>
      <c r="G5006" s="50"/>
      <c r="M5006" s="91"/>
      <c r="T5006" s="91"/>
      <c r="V5006" s="47"/>
      <c r="X5006" s="80"/>
    </row>
    <row r="5007" spans="6:24">
      <c r="F5007" s="91"/>
      <c r="G5007" s="50"/>
      <c r="T5007" s="91"/>
      <c r="V5007" s="47"/>
      <c r="X5007" s="80"/>
    </row>
    <row r="5008" spans="6:24">
      <c r="F5008" s="91"/>
      <c r="G5008" s="50"/>
      <c r="M5008" s="91"/>
      <c r="T5008" s="91"/>
      <c r="V5008" s="47"/>
      <c r="X5008" s="80"/>
    </row>
    <row r="5009" spans="6:24">
      <c r="F5009" s="91"/>
      <c r="G5009" s="50"/>
      <c r="T5009" s="91"/>
      <c r="V5009" s="47"/>
      <c r="X5009" s="80"/>
    </row>
    <row r="5010" spans="6:24">
      <c r="F5010" s="91"/>
      <c r="G5010" s="50"/>
      <c r="M5010" s="91"/>
      <c r="T5010" s="91"/>
      <c r="V5010" s="47"/>
      <c r="X5010" s="80"/>
    </row>
    <row r="5011" spans="6:24">
      <c r="F5011" s="91"/>
      <c r="G5011" s="50"/>
      <c r="M5011" s="91"/>
      <c r="T5011" s="91"/>
      <c r="V5011" s="47"/>
      <c r="X5011" s="80"/>
    </row>
    <row r="5012" spans="6:24">
      <c r="F5012" s="91"/>
      <c r="G5012" s="50"/>
      <c r="M5012" s="91"/>
      <c r="T5012" s="91"/>
      <c r="V5012" s="47"/>
      <c r="X5012" s="80"/>
    </row>
    <row r="5013" spans="6:24">
      <c r="F5013" s="91"/>
      <c r="G5013" s="50"/>
      <c r="M5013" s="91"/>
      <c r="T5013" s="91"/>
      <c r="V5013" s="47"/>
      <c r="X5013" s="80"/>
    </row>
    <row r="5014" spans="6:24">
      <c r="F5014" s="91"/>
      <c r="G5014" s="50"/>
      <c r="M5014" s="91"/>
      <c r="T5014" s="91"/>
      <c r="V5014" s="47"/>
      <c r="X5014" s="80"/>
    </row>
    <row r="5015" spans="6:24">
      <c r="F5015" s="91"/>
      <c r="G5015" s="50"/>
      <c r="M5015" s="91"/>
      <c r="T5015" s="91"/>
      <c r="V5015" s="47"/>
      <c r="X5015" s="80"/>
    </row>
    <row r="5016" spans="6:24">
      <c r="F5016" s="91"/>
      <c r="G5016" s="50"/>
      <c r="M5016" s="91"/>
      <c r="T5016" s="91"/>
      <c r="V5016" s="47"/>
      <c r="X5016" s="80"/>
    </row>
    <row r="5017" spans="6:24">
      <c r="F5017" s="91"/>
      <c r="G5017" s="50"/>
      <c r="M5017" s="91"/>
      <c r="T5017" s="91"/>
      <c r="V5017" s="47"/>
      <c r="X5017" s="80"/>
    </row>
    <row r="5018" spans="6:24">
      <c r="F5018" s="91"/>
      <c r="G5018" s="50"/>
      <c r="T5018" s="91"/>
      <c r="V5018" s="47"/>
      <c r="X5018" s="80"/>
    </row>
    <row r="5019" spans="6:24">
      <c r="F5019" s="91"/>
      <c r="G5019" s="50"/>
      <c r="M5019" s="91"/>
      <c r="T5019" s="91"/>
      <c r="V5019" s="47"/>
      <c r="X5019" s="80"/>
    </row>
    <row r="5020" spans="6:24">
      <c r="F5020" s="91"/>
      <c r="G5020" s="50"/>
      <c r="M5020" s="91"/>
      <c r="T5020" s="91"/>
      <c r="V5020" s="47"/>
      <c r="X5020" s="80"/>
    </row>
    <row r="5021" spans="6:24">
      <c r="F5021" s="91"/>
      <c r="G5021" s="50"/>
      <c r="M5021" s="91"/>
      <c r="T5021" s="91"/>
      <c r="V5021" s="47"/>
      <c r="X5021" s="80"/>
    </row>
    <row r="5022" spans="6:24">
      <c r="F5022" s="91"/>
      <c r="G5022" s="50"/>
      <c r="M5022" s="91"/>
      <c r="T5022" s="91"/>
      <c r="V5022" s="47"/>
      <c r="X5022" s="80"/>
    </row>
    <row r="5023" spans="6:24">
      <c r="F5023" s="91"/>
      <c r="G5023" s="50"/>
      <c r="M5023" s="91"/>
      <c r="T5023" s="91"/>
      <c r="V5023" s="47"/>
      <c r="X5023" s="80"/>
    </row>
    <row r="5024" spans="6:24">
      <c r="F5024" s="91"/>
      <c r="G5024" s="50"/>
      <c r="M5024" s="91"/>
      <c r="T5024" s="91"/>
      <c r="V5024" s="47"/>
      <c r="X5024" s="80"/>
    </row>
    <row r="5025" spans="6:24">
      <c r="F5025" s="91"/>
      <c r="G5025" s="50"/>
      <c r="M5025" s="91"/>
      <c r="T5025" s="91"/>
      <c r="V5025" s="47"/>
      <c r="X5025" s="80"/>
    </row>
    <row r="5026" spans="6:24">
      <c r="F5026" s="91"/>
      <c r="G5026" s="50"/>
      <c r="M5026" s="91"/>
      <c r="T5026" s="91"/>
      <c r="V5026" s="47"/>
      <c r="X5026" s="80"/>
    </row>
    <row r="5027" spans="6:24">
      <c r="F5027" s="91"/>
      <c r="G5027" s="50"/>
      <c r="M5027" s="91"/>
      <c r="T5027" s="91"/>
      <c r="V5027" s="47"/>
      <c r="X5027" s="80"/>
    </row>
    <row r="5028" spans="6:24">
      <c r="F5028" s="91"/>
      <c r="G5028" s="50"/>
      <c r="M5028" s="91"/>
      <c r="T5028" s="91"/>
      <c r="V5028" s="47"/>
      <c r="X5028" s="80"/>
    </row>
    <row r="5029" spans="6:24">
      <c r="F5029" s="91"/>
      <c r="G5029" s="50"/>
      <c r="M5029" s="91"/>
      <c r="T5029" s="91"/>
      <c r="V5029" s="47"/>
      <c r="X5029" s="80"/>
    </row>
    <row r="5030" spans="6:24">
      <c r="F5030" s="91"/>
      <c r="G5030" s="50"/>
      <c r="M5030" s="91"/>
      <c r="T5030" s="91"/>
      <c r="V5030" s="47"/>
      <c r="X5030" s="80"/>
    </row>
    <row r="5031" spans="6:24">
      <c r="F5031" s="91"/>
      <c r="G5031" s="50"/>
      <c r="M5031" s="91"/>
      <c r="T5031" s="91"/>
      <c r="V5031" s="47"/>
      <c r="X5031" s="80"/>
    </row>
    <row r="5032" spans="6:24">
      <c r="F5032" s="91"/>
      <c r="G5032" s="50"/>
      <c r="M5032" s="91"/>
      <c r="T5032" s="91"/>
      <c r="V5032" s="47"/>
      <c r="X5032" s="80"/>
    </row>
    <row r="5033" spans="6:24">
      <c r="F5033" s="91"/>
      <c r="G5033" s="50"/>
      <c r="M5033" s="91"/>
      <c r="T5033" s="91"/>
      <c r="V5033" s="47"/>
      <c r="X5033" s="80"/>
    </row>
    <row r="5034" spans="6:24">
      <c r="F5034" s="91"/>
      <c r="G5034" s="50"/>
      <c r="M5034" s="91"/>
      <c r="T5034" s="91"/>
      <c r="V5034" s="47"/>
      <c r="X5034" s="80"/>
    </row>
    <row r="5035" spans="6:24">
      <c r="F5035" s="91"/>
      <c r="G5035" s="50"/>
      <c r="M5035" s="91"/>
      <c r="T5035" s="91"/>
      <c r="V5035" s="47"/>
      <c r="X5035" s="80"/>
    </row>
    <row r="5036" spans="6:24">
      <c r="F5036" s="91"/>
      <c r="G5036" s="50"/>
      <c r="M5036" s="91"/>
      <c r="T5036" s="91"/>
      <c r="V5036" s="47"/>
      <c r="X5036" s="80"/>
    </row>
    <row r="5037" spans="6:24">
      <c r="F5037" s="91"/>
      <c r="G5037" s="50"/>
      <c r="M5037" s="91"/>
      <c r="T5037" s="91"/>
      <c r="V5037" s="47"/>
      <c r="X5037" s="80"/>
    </row>
    <row r="5038" spans="6:24">
      <c r="F5038" s="91"/>
      <c r="G5038" s="50"/>
      <c r="M5038" s="91"/>
      <c r="T5038" s="91"/>
      <c r="V5038" s="47"/>
      <c r="X5038" s="80"/>
    </row>
    <row r="5039" spans="6:24">
      <c r="F5039" s="91"/>
      <c r="G5039" s="50"/>
      <c r="M5039" s="91"/>
      <c r="T5039" s="91"/>
      <c r="V5039" s="47"/>
      <c r="X5039" s="80"/>
    </row>
    <row r="5041" spans="6:24">
      <c r="F5041" s="91"/>
      <c r="G5041" s="50"/>
      <c r="M5041" s="91"/>
      <c r="T5041" s="91"/>
      <c r="V5041" s="47"/>
      <c r="X5041" s="80"/>
    </row>
    <row r="5042" spans="6:24">
      <c r="F5042" s="91"/>
      <c r="G5042" s="50"/>
      <c r="T5042" s="91"/>
      <c r="V5042" s="47"/>
      <c r="X5042" s="80"/>
    </row>
    <row r="5043" spans="6:24">
      <c r="F5043" s="91"/>
      <c r="G5043" s="50"/>
      <c r="T5043" s="91"/>
      <c r="V5043" s="47"/>
      <c r="X5043" s="80"/>
    </row>
    <row r="5044" spans="6:24">
      <c r="F5044" s="91"/>
      <c r="G5044" s="50"/>
      <c r="T5044" s="91"/>
      <c r="V5044" s="47"/>
      <c r="X5044" s="80"/>
    </row>
    <row r="5045" spans="6:24">
      <c r="F5045" s="91"/>
      <c r="G5045" s="50"/>
      <c r="T5045" s="91"/>
      <c r="V5045" s="47"/>
      <c r="X5045" s="80"/>
    </row>
    <row r="5046" spans="6:24">
      <c r="F5046" s="91"/>
      <c r="G5046" s="50"/>
      <c r="T5046" s="91"/>
      <c r="V5046" s="47"/>
      <c r="X5046" s="80"/>
    </row>
    <row r="5047" spans="6:24">
      <c r="F5047" s="91"/>
      <c r="G5047" s="50"/>
      <c r="T5047" s="91"/>
      <c r="V5047" s="47"/>
      <c r="X5047" s="80"/>
    </row>
    <row r="5048" spans="6:24">
      <c r="F5048" s="91"/>
      <c r="G5048" s="50"/>
      <c r="T5048" s="91"/>
      <c r="V5048" s="47"/>
      <c r="X5048" s="80"/>
    </row>
    <row r="5049" spans="6:24">
      <c r="F5049" s="91"/>
      <c r="G5049" s="50"/>
      <c r="T5049" s="91"/>
      <c r="V5049" s="47"/>
      <c r="X5049" s="80"/>
    </row>
    <row r="5050" spans="6:24">
      <c r="F5050" s="91"/>
      <c r="G5050" s="50"/>
      <c r="T5050" s="91"/>
      <c r="V5050" s="47"/>
      <c r="X5050" s="80"/>
    </row>
    <row r="5051" spans="6:24">
      <c r="F5051" s="91"/>
      <c r="G5051" s="50"/>
      <c r="T5051" s="91"/>
      <c r="V5051" s="47"/>
      <c r="X5051" s="80"/>
    </row>
    <row r="5052" spans="6:24">
      <c r="F5052" s="91"/>
      <c r="G5052" s="50"/>
      <c r="T5052" s="91"/>
      <c r="V5052" s="47"/>
      <c r="X5052" s="80"/>
    </row>
    <row r="5053" spans="6:24">
      <c r="F5053" s="91"/>
      <c r="G5053" s="50"/>
      <c r="T5053" s="91"/>
      <c r="V5053" s="47"/>
      <c r="X5053" s="80"/>
    </row>
    <row r="5054" spans="6:24">
      <c r="F5054" s="91"/>
      <c r="G5054" s="50"/>
      <c r="T5054" s="91"/>
      <c r="V5054" s="47"/>
      <c r="X5054" s="80"/>
    </row>
    <row r="5055" spans="6:24">
      <c r="F5055" s="91"/>
      <c r="G5055" s="50"/>
      <c r="T5055" s="91"/>
      <c r="V5055" s="47"/>
      <c r="X5055" s="80"/>
    </row>
    <row r="5056" spans="6:24">
      <c r="F5056" s="91"/>
      <c r="G5056" s="50"/>
      <c r="T5056" s="91"/>
      <c r="V5056" s="47"/>
      <c r="X5056" s="80"/>
    </row>
    <row r="5057" spans="6:24">
      <c r="F5057" s="91"/>
      <c r="G5057" s="50"/>
      <c r="T5057" s="91"/>
      <c r="V5057" s="47"/>
      <c r="X5057" s="80"/>
    </row>
    <row r="5058" spans="6:24">
      <c r="F5058" s="91"/>
      <c r="G5058" s="50"/>
      <c r="T5058" s="91"/>
      <c r="V5058" s="47"/>
      <c r="X5058" s="80"/>
    </row>
    <row r="5059" spans="6:24">
      <c r="F5059" s="91"/>
      <c r="G5059" s="50"/>
      <c r="T5059" s="91"/>
      <c r="V5059" s="47"/>
      <c r="X5059" s="80"/>
    </row>
    <row r="5060" spans="6:24">
      <c r="F5060" s="91"/>
      <c r="G5060" s="50"/>
      <c r="T5060" s="91"/>
      <c r="V5060" s="47"/>
      <c r="X5060" s="80"/>
    </row>
    <row r="5061" spans="6:24">
      <c r="F5061" s="91"/>
      <c r="G5061" s="50"/>
      <c r="T5061" s="91"/>
      <c r="V5061" s="47"/>
      <c r="X5061" s="80"/>
    </row>
    <row r="5062" spans="6:24">
      <c r="F5062" s="91"/>
      <c r="G5062" s="50"/>
      <c r="M5062" s="66"/>
      <c r="T5062" s="91"/>
      <c r="V5062" s="47"/>
      <c r="X5062" s="80"/>
    </row>
    <row r="5063" spans="6:24">
      <c r="F5063" s="91"/>
      <c r="G5063" s="50"/>
      <c r="M5063" s="67"/>
      <c r="T5063" s="91"/>
      <c r="V5063" s="47"/>
      <c r="X5063" s="80"/>
    </row>
    <row r="5064" spans="6:24">
      <c r="F5064" s="91"/>
      <c r="G5064" s="50"/>
      <c r="M5064" s="65"/>
      <c r="T5064" s="91"/>
      <c r="V5064" s="47"/>
      <c r="X5064" s="80"/>
    </row>
    <row r="5065" spans="6:24">
      <c r="F5065" s="91"/>
      <c r="G5065" s="50"/>
      <c r="M5065" s="64"/>
      <c r="T5065" s="91"/>
      <c r="V5065" s="47"/>
      <c r="X5065" s="80"/>
    </row>
    <row r="5066" spans="6:24">
      <c r="F5066" s="91"/>
      <c r="G5066" s="50"/>
      <c r="M5066" s="66"/>
      <c r="T5066" s="91"/>
      <c r="V5066" s="47"/>
      <c r="X5066" s="80"/>
    </row>
    <row r="5067" spans="6:24">
      <c r="F5067" s="91"/>
      <c r="G5067" s="50"/>
      <c r="M5067" s="67"/>
      <c r="T5067" s="91"/>
      <c r="V5067" s="47"/>
      <c r="X5067" s="80"/>
    </row>
    <row r="5068" spans="6:24">
      <c r="F5068" s="91"/>
      <c r="G5068" s="50"/>
      <c r="M5068" s="68"/>
      <c r="T5068" s="91"/>
      <c r="V5068" s="47"/>
      <c r="X5068" s="80"/>
    </row>
    <row r="5069" spans="6:24">
      <c r="F5069" s="91"/>
      <c r="G5069" s="50"/>
      <c r="M5069" s="91"/>
      <c r="T5069" s="91"/>
      <c r="V5069" s="47"/>
      <c r="X5069" s="80"/>
    </row>
    <row r="5070" spans="6:24">
      <c r="F5070" s="91"/>
      <c r="G5070" s="50"/>
      <c r="M5070" s="69"/>
      <c r="T5070" s="91"/>
      <c r="V5070" s="47"/>
      <c r="X5070" s="80"/>
    </row>
    <row r="5071" spans="6:24">
      <c r="F5071" s="91"/>
      <c r="G5071" s="50"/>
      <c r="M5071" s="65"/>
      <c r="T5071" s="91"/>
      <c r="V5071" s="47"/>
      <c r="X5071" s="80"/>
    </row>
    <row r="5072" spans="6:24">
      <c r="F5072" s="91"/>
      <c r="G5072" s="50"/>
      <c r="M5072" s="65"/>
      <c r="T5072" s="91"/>
      <c r="V5072" s="47"/>
      <c r="X5072" s="80"/>
    </row>
    <row r="5073" spans="6:24">
      <c r="F5073" s="91"/>
      <c r="G5073" s="50"/>
      <c r="M5073" s="64"/>
      <c r="T5073" s="91"/>
      <c r="V5073" s="47"/>
      <c r="X5073" s="80"/>
    </row>
    <row r="5074" spans="6:24">
      <c r="F5074" s="91"/>
      <c r="G5074" s="50"/>
      <c r="M5074" s="91"/>
      <c r="T5074" s="91"/>
      <c r="V5074" s="47"/>
      <c r="X5074" s="80"/>
    </row>
    <row r="5075" spans="6:24">
      <c r="F5075" s="91"/>
      <c r="G5075" s="50"/>
      <c r="M5075" s="91"/>
      <c r="T5075" s="91"/>
      <c r="V5075" s="47"/>
      <c r="X5075" s="80"/>
    </row>
    <row r="5076" spans="6:24">
      <c r="F5076" s="91"/>
      <c r="G5076" s="50"/>
      <c r="M5076" s="91"/>
      <c r="T5076" s="91"/>
      <c r="V5076" s="47"/>
      <c r="X5076" s="80"/>
    </row>
    <row r="5077" spans="6:24">
      <c r="F5077" s="91"/>
      <c r="G5077" s="50"/>
      <c r="M5077" s="91"/>
      <c r="T5077" s="91"/>
      <c r="V5077" s="47"/>
      <c r="X5077" s="80"/>
    </row>
    <row r="5078" spans="6:24">
      <c r="F5078" s="91"/>
      <c r="G5078" s="50"/>
      <c r="M5078" s="91"/>
      <c r="T5078" s="91"/>
      <c r="V5078" s="47"/>
      <c r="X5078" s="80"/>
    </row>
    <row r="5079" spans="6:24">
      <c r="F5079" s="91"/>
      <c r="G5079" s="50"/>
      <c r="M5079" s="91"/>
      <c r="T5079" s="91"/>
      <c r="V5079" s="47"/>
      <c r="X5079" s="80"/>
    </row>
    <row r="5080" spans="6:24">
      <c r="F5080" s="91"/>
      <c r="G5080" s="50"/>
      <c r="M5080" s="91"/>
      <c r="T5080" s="91"/>
      <c r="V5080" s="47"/>
      <c r="X5080" s="80"/>
    </row>
    <row r="5081" spans="6:24">
      <c r="F5081" s="91"/>
      <c r="G5081" s="50"/>
      <c r="M5081" s="91"/>
      <c r="T5081" s="91"/>
      <c r="V5081" s="47"/>
      <c r="X5081" s="80"/>
    </row>
    <row r="5082" spans="6:24">
      <c r="F5082" s="91"/>
      <c r="G5082" s="50"/>
      <c r="M5082" s="91"/>
      <c r="T5082" s="91"/>
      <c r="V5082" s="47"/>
      <c r="X5082" s="80"/>
    </row>
    <row r="5083" spans="6:24">
      <c r="F5083" s="91"/>
      <c r="G5083" s="50"/>
      <c r="M5083" s="91"/>
      <c r="T5083" s="91"/>
      <c r="V5083" s="47"/>
      <c r="X5083" s="80"/>
    </row>
    <row r="5084" spans="6:24">
      <c r="F5084" s="91"/>
      <c r="G5084" s="50"/>
      <c r="M5084" s="91"/>
      <c r="T5084" s="91"/>
      <c r="V5084" s="47"/>
      <c r="X5084" s="80"/>
    </row>
    <row r="5085" spans="6:24">
      <c r="F5085" s="91"/>
      <c r="G5085" s="50"/>
      <c r="M5085" s="91"/>
      <c r="T5085" s="91"/>
      <c r="V5085" s="47"/>
      <c r="X5085" s="80"/>
    </row>
    <row r="5086" spans="6:24">
      <c r="F5086" s="91"/>
      <c r="G5086" s="50"/>
      <c r="M5086" s="91"/>
      <c r="T5086" s="91"/>
      <c r="V5086" s="47"/>
      <c r="X5086" s="80"/>
    </row>
    <row r="5087" spans="6:24">
      <c r="F5087" s="91"/>
      <c r="G5087" s="50"/>
      <c r="M5087" s="91"/>
      <c r="T5087" s="91"/>
      <c r="V5087" s="47"/>
      <c r="X5087" s="80"/>
    </row>
    <row r="5088" spans="6:24">
      <c r="F5088" s="91"/>
      <c r="G5088" s="50"/>
      <c r="M5088" s="91"/>
      <c r="T5088" s="91"/>
      <c r="V5088" s="47"/>
      <c r="X5088" s="80"/>
    </row>
    <row r="5089" spans="6:24">
      <c r="F5089" s="91"/>
      <c r="G5089" s="50"/>
      <c r="M5089" s="91"/>
      <c r="T5089" s="91"/>
      <c r="V5089" s="47"/>
      <c r="X5089" s="80"/>
    </row>
    <row r="5090" spans="6:24">
      <c r="F5090" s="91"/>
      <c r="G5090" s="50"/>
      <c r="M5090" s="91"/>
      <c r="T5090" s="91"/>
      <c r="V5090" s="47"/>
      <c r="X5090" s="80"/>
    </row>
    <row r="5091" spans="6:24">
      <c r="F5091" s="91"/>
      <c r="G5091" s="50"/>
      <c r="T5091" s="91"/>
      <c r="V5091" s="47"/>
      <c r="X5091" s="80"/>
    </row>
    <row r="5092" spans="6:24">
      <c r="F5092" s="91"/>
      <c r="G5092" s="50"/>
      <c r="M5092" s="91"/>
      <c r="T5092" s="91"/>
      <c r="V5092" s="47"/>
      <c r="X5092" s="80"/>
    </row>
    <row r="5093" spans="6:24">
      <c r="F5093" s="91"/>
      <c r="G5093" s="50"/>
      <c r="T5093" s="91"/>
      <c r="V5093" s="47"/>
      <c r="X5093" s="80"/>
    </row>
    <row r="5094" spans="6:24">
      <c r="F5094" s="91"/>
      <c r="G5094" s="50"/>
      <c r="M5094" s="91"/>
      <c r="T5094" s="91"/>
      <c r="V5094" s="47"/>
      <c r="X5094" s="80"/>
    </row>
    <row r="5095" spans="6:24">
      <c r="F5095" s="91"/>
      <c r="G5095" s="50"/>
      <c r="M5095" s="91"/>
      <c r="T5095" s="91"/>
      <c r="V5095" s="47"/>
      <c r="X5095" s="80"/>
    </row>
    <row r="5096" spans="6:24">
      <c r="F5096" s="91"/>
      <c r="G5096" s="50"/>
      <c r="M5096" s="91"/>
      <c r="T5096" s="91"/>
      <c r="V5096" s="47"/>
      <c r="X5096" s="80"/>
    </row>
    <row r="5097" spans="6:24">
      <c r="F5097" s="91"/>
      <c r="G5097" s="50"/>
      <c r="M5097" s="91"/>
      <c r="T5097" s="91"/>
      <c r="V5097" s="47"/>
      <c r="X5097" s="80"/>
    </row>
    <row r="5098" spans="6:24">
      <c r="F5098" s="91"/>
      <c r="G5098" s="50"/>
      <c r="M5098" s="91"/>
      <c r="T5098" s="91"/>
      <c r="V5098" s="47"/>
      <c r="X5098" s="80"/>
    </row>
    <row r="5099" spans="6:24">
      <c r="F5099" s="91"/>
      <c r="G5099" s="50"/>
      <c r="M5099" s="91"/>
      <c r="T5099" s="91"/>
      <c r="V5099" s="47"/>
      <c r="X5099" s="80"/>
    </row>
    <row r="5100" spans="6:24">
      <c r="F5100" s="91"/>
      <c r="G5100" s="50"/>
      <c r="M5100" s="91"/>
      <c r="T5100" s="91"/>
      <c r="V5100" s="47"/>
      <c r="X5100" s="80"/>
    </row>
    <row r="5101" spans="6:24">
      <c r="F5101" s="91"/>
      <c r="G5101" s="50"/>
      <c r="M5101" s="91"/>
      <c r="T5101" s="91"/>
      <c r="V5101" s="47"/>
      <c r="X5101" s="80"/>
    </row>
    <row r="5102" spans="6:24">
      <c r="F5102" s="91"/>
      <c r="G5102" s="50"/>
      <c r="M5102" s="91"/>
      <c r="T5102" s="91"/>
      <c r="V5102" s="47"/>
      <c r="X5102" s="80"/>
    </row>
    <row r="5103" spans="6:24">
      <c r="F5103" s="91"/>
      <c r="G5103" s="50"/>
      <c r="M5103" s="91"/>
      <c r="T5103" s="91"/>
      <c r="V5103" s="47"/>
      <c r="X5103" s="80"/>
    </row>
    <row r="5104" spans="6:24">
      <c r="F5104" s="91"/>
      <c r="G5104" s="50"/>
      <c r="M5104" s="91"/>
      <c r="T5104" s="91"/>
      <c r="V5104" s="47"/>
      <c r="X5104" s="80"/>
    </row>
    <row r="5105" spans="6:24">
      <c r="F5105" s="91"/>
      <c r="G5105" s="50"/>
      <c r="M5105" s="91"/>
      <c r="T5105" s="91"/>
      <c r="V5105" s="47"/>
      <c r="X5105" s="80"/>
    </row>
    <row r="5106" spans="6:24">
      <c r="F5106" s="91"/>
      <c r="G5106" s="50"/>
      <c r="M5106" s="91"/>
      <c r="T5106" s="91"/>
      <c r="V5106" s="47"/>
      <c r="X5106" s="80"/>
    </row>
    <row r="5107" spans="6:24">
      <c r="F5107" s="91"/>
      <c r="G5107" s="50"/>
      <c r="T5107" s="91"/>
      <c r="V5107" s="47"/>
      <c r="X5107" s="80"/>
    </row>
    <row r="5108" spans="6:24">
      <c r="F5108" s="91"/>
      <c r="G5108" s="50"/>
      <c r="M5108" s="91"/>
      <c r="T5108" s="91"/>
      <c r="V5108" s="47"/>
      <c r="X5108" s="80"/>
    </row>
    <row r="5109" spans="6:24">
      <c r="F5109" s="91"/>
      <c r="G5109" s="50"/>
      <c r="T5109" s="91"/>
      <c r="V5109" s="47"/>
      <c r="X5109" s="80"/>
    </row>
    <row r="5110" spans="6:24">
      <c r="F5110" s="91"/>
      <c r="G5110" s="50"/>
      <c r="M5110" s="91"/>
      <c r="T5110" s="91"/>
      <c r="V5110" s="47"/>
      <c r="X5110" s="80"/>
    </row>
    <row r="5111" spans="6:24">
      <c r="F5111" s="91"/>
      <c r="G5111" s="50"/>
      <c r="M5111" s="91"/>
      <c r="T5111" s="91"/>
      <c r="V5111" s="47"/>
      <c r="X5111" s="80"/>
    </row>
    <row r="5112" spans="6:24">
      <c r="F5112" s="91"/>
      <c r="G5112" s="50"/>
      <c r="M5112" s="91"/>
      <c r="T5112" s="91"/>
      <c r="V5112" s="47"/>
      <c r="X5112" s="80"/>
    </row>
    <row r="5113" spans="6:24">
      <c r="F5113" s="91"/>
      <c r="G5113" s="50"/>
      <c r="M5113" s="91"/>
      <c r="T5113" s="91"/>
      <c r="V5113" s="47"/>
      <c r="X5113" s="80"/>
    </row>
    <row r="5114" spans="6:24">
      <c r="F5114" s="91"/>
      <c r="G5114" s="50"/>
      <c r="M5114" s="91"/>
      <c r="T5114" s="91"/>
      <c r="V5114" s="47"/>
      <c r="X5114" s="80"/>
    </row>
    <row r="5115" spans="6:24">
      <c r="F5115" s="91"/>
      <c r="G5115" s="50"/>
      <c r="M5115" s="91"/>
      <c r="T5115" s="91"/>
      <c r="V5115" s="47"/>
      <c r="X5115" s="80"/>
    </row>
    <row r="5116" spans="6:24">
      <c r="F5116" s="91"/>
      <c r="G5116" s="50"/>
      <c r="M5116" s="91"/>
      <c r="T5116" s="91"/>
      <c r="V5116" s="47"/>
      <c r="X5116" s="80"/>
    </row>
    <row r="5117" spans="6:24">
      <c r="F5117" s="91"/>
      <c r="G5117" s="50"/>
      <c r="M5117" s="91"/>
      <c r="T5117" s="91"/>
      <c r="V5117" s="47"/>
      <c r="X5117" s="80"/>
    </row>
    <row r="5118" spans="6:24">
      <c r="F5118" s="91"/>
      <c r="G5118" s="50"/>
      <c r="T5118" s="91"/>
      <c r="V5118" s="47"/>
      <c r="X5118" s="80"/>
    </row>
    <row r="5119" spans="6:24">
      <c r="F5119" s="91"/>
      <c r="G5119" s="50"/>
      <c r="M5119" s="91"/>
      <c r="T5119" s="91"/>
      <c r="V5119" s="47"/>
      <c r="X5119" s="80"/>
    </row>
    <row r="5120" spans="6:24">
      <c r="F5120" s="91"/>
      <c r="G5120" s="50"/>
      <c r="M5120" s="91"/>
      <c r="T5120" s="91"/>
      <c r="V5120" s="47"/>
      <c r="X5120" s="80"/>
    </row>
    <row r="5121" spans="6:24">
      <c r="F5121" s="91"/>
      <c r="G5121" s="50"/>
      <c r="M5121" s="91"/>
      <c r="T5121" s="91"/>
      <c r="V5121" s="47"/>
      <c r="X5121" s="80"/>
    </row>
    <row r="5122" spans="6:24">
      <c r="F5122" s="91"/>
      <c r="G5122" s="50"/>
      <c r="M5122" s="91"/>
      <c r="T5122" s="91"/>
      <c r="V5122" s="47"/>
      <c r="X5122" s="80"/>
    </row>
    <row r="5123" spans="6:24">
      <c r="F5123" s="91"/>
      <c r="G5123" s="50"/>
      <c r="M5123" s="91"/>
      <c r="T5123" s="91"/>
      <c r="V5123" s="47"/>
      <c r="X5123" s="80"/>
    </row>
    <row r="5124" spans="6:24">
      <c r="F5124" s="91"/>
      <c r="G5124" s="50"/>
      <c r="M5124" s="91"/>
      <c r="T5124" s="91"/>
      <c r="V5124" s="47"/>
      <c r="X5124" s="80"/>
    </row>
    <row r="5125" spans="6:24">
      <c r="F5125" s="91"/>
      <c r="G5125" s="50"/>
      <c r="M5125" s="91"/>
      <c r="T5125" s="91"/>
      <c r="V5125" s="47"/>
      <c r="X5125" s="80"/>
    </row>
    <row r="5126" spans="6:24">
      <c r="F5126" s="91"/>
      <c r="G5126" s="50"/>
      <c r="M5126" s="91"/>
      <c r="T5126" s="91"/>
      <c r="V5126" s="47"/>
      <c r="X5126" s="80"/>
    </row>
    <row r="5127" spans="6:24">
      <c r="F5127" s="91"/>
      <c r="G5127" s="50"/>
      <c r="M5127" s="91"/>
      <c r="T5127" s="91"/>
      <c r="V5127" s="47"/>
      <c r="X5127" s="80"/>
    </row>
    <row r="5128" spans="6:24">
      <c r="F5128" s="91"/>
      <c r="G5128" s="50"/>
      <c r="M5128" s="91"/>
      <c r="T5128" s="91"/>
      <c r="V5128" s="47"/>
      <c r="X5128" s="80"/>
    </row>
    <row r="5129" spans="6:24">
      <c r="F5129" s="91"/>
      <c r="G5129" s="50"/>
      <c r="M5129" s="91"/>
      <c r="T5129" s="91"/>
      <c r="V5129" s="47"/>
      <c r="X5129" s="80"/>
    </row>
    <row r="5130" spans="6:24">
      <c r="F5130" s="91"/>
      <c r="G5130" s="50"/>
      <c r="M5130" s="91"/>
      <c r="T5130" s="91"/>
      <c r="V5130" s="47"/>
      <c r="X5130" s="80"/>
    </row>
    <row r="5131" spans="6:24">
      <c r="F5131" s="91"/>
      <c r="G5131" s="50"/>
      <c r="M5131" s="91"/>
      <c r="T5131" s="91"/>
      <c r="V5131" s="47"/>
      <c r="X5131" s="80"/>
    </row>
    <row r="5132" spans="6:24">
      <c r="F5132" s="91"/>
      <c r="G5132" s="50"/>
      <c r="M5132" s="91"/>
      <c r="T5132" s="91"/>
      <c r="V5132" s="47"/>
      <c r="X5132" s="80"/>
    </row>
    <row r="5133" spans="6:24">
      <c r="F5133" s="91"/>
      <c r="G5133" s="50"/>
      <c r="M5133" s="91"/>
      <c r="T5133" s="91"/>
      <c r="V5133" s="47"/>
      <c r="X5133" s="80"/>
    </row>
    <row r="5134" spans="6:24">
      <c r="F5134" s="91"/>
      <c r="G5134" s="50"/>
      <c r="M5134" s="91"/>
      <c r="T5134" s="91"/>
      <c r="V5134" s="47"/>
      <c r="X5134" s="80"/>
    </row>
    <row r="5135" spans="6:24">
      <c r="F5135" s="91"/>
      <c r="G5135" s="50"/>
      <c r="M5135" s="91"/>
      <c r="T5135" s="91"/>
      <c r="V5135" s="47"/>
      <c r="X5135" s="80"/>
    </row>
    <row r="5136" spans="6:24">
      <c r="F5136" s="91"/>
      <c r="G5136" s="50"/>
      <c r="M5136" s="91"/>
      <c r="T5136" s="91"/>
      <c r="V5136" s="47"/>
      <c r="X5136" s="80"/>
    </row>
    <row r="5137" spans="6:24">
      <c r="F5137" s="91"/>
      <c r="G5137" s="50"/>
      <c r="M5137" s="91"/>
      <c r="T5137" s="91"/>
      <c r="V5137" s="47"/>
      <c r="X5137" s="80"/>
    </row>
    <row r="5138" spans="6:24">
      <c r="F5138" s="91"/>
      <c r="G5138" s="50"/>
      <c r="M5138" s="91"/>
      <c r="T5138" s="91"/>
      <c r="V5138" s="47"/>
      <c r="X5138" s="80"/>
    </row>
    <row r="5139" spans="6:24">
      <c r="F5139" s="91"/>
      <c r="G5139" s="50"/>
      <c r="M5139" s="91"/>
      <c r="T5139" s="91"/>
      <c r="V5139" s="47"/>
      <c r="X5139" s="80"/>
    </row>
    <row r="5140" spans="6:24">
      <c r="F5140" s="91"/>
      <c r="G5140" s="50"/>
      <c r="M5140" s="91"/>
      <c r="T5140" s="91"/>
      <c r="V5140" s="47"/>
      <c r="X5140" s="80"/>
    </row>
    <row r="5141" spans="6:24">
      <c r="F5141" s="91"/>
      <c r="G5141" s="50"/>
      <c r="T5141" s="91"/>
      <c r="V5141" s="47"/>
      <c r="X5141" s="80"/>
    </row>
    <row r="5142" spans="6:24">
      <c r="F5142" s="91"/>
      <c r="G5142" s="50"/>
      <c r="T5142" s="91"/>
      <c r="V5142" s="47"/>
      <c r="X5142" s="80"/>
    </row>
    <row r="5143" spans="6:24">
      <c r="F5143" s="91"/>
      <c r="G5143" s="50"/>
      <c r="T5143" s="91"/>
      <c r="V5143" s="47"/>
      <c r="X5143" s="80"/>
    </row>
    <row r="5144" spans="6:24">
      <c r="F5144" s="91"/>
      <c r="G5144" s="50"/>
      <c r="T5144" s="91"/>
      <c r="V5144" s="47"/>
      <c r="X5144" s="80"/>
    </row>
    <row r="5145" spans="6:24">
      <c r="F5145" s="91"/>
      <c r="G5145" s="50"/>
      <c r="T5145" s="91"/>
      <c r="V5145" s="47"/>
      <c r="X5145" s="80"/>
    </row>
    <row r="5146" spans="6:24">
      <c r="F5146" s="91"/>
      <c r="G5146" s="50"/>
      <c r="T5146" s="91"/>
      <c r="V5146" s="47"/>
      <c r="X5146" s="80"/>
    </row>
    <row r="5147" spans="6:24">
      <c r="F5147" s="91"/>
      <c r="G5147" s="50"/>
      <c r="T5147" s="91"/>
      <c r="V5147" s="47"/>
      <c r="X5147" s="80"/>
    </row>
    <row r="5148" spans="6:24">
      <c r="F5148" s="91"/>
      <c r="G5148" s="50"/>
      <c r="T5148" s="91"/>
      <c r="V5148" s="47"/>
      <c r="X5148" s="80"/>
    </row>
    <row r="5149" spans="6:24">
      <c r="F5149" s="91"/>
      <c r="G5149" s="50"/>
      <c r="T5149" s="91"/>
      <c r="V5149" s="47"/>
      <c r="X5149" s="80"/>
    </row>
    <row r="5150" spans="6:24">
      <c r="F5150" s="91"/>
      <c r="G5150" s="50"/>
      <c r="T5150" s="91"/>
      <c r="V5150" s="47"/>
      <c r="X5150" s="80"/>
    </row>
    <row r="5151" spans="6:24">
      <c r="F5151" s="91"/>
      <c r="G5151" s="50"/>
      <c r="T5151" s="91"/>
      <c r="V5151" s="47"/>
      <c r="X5151" s="80"/>
    </row>
    <row r="5152" spans="6:24">
      <c r="F5152" s="91"/>
      <c r="G5152" s="50"/>
      <c r="T5152" s="91"/>
      <c r="V5152" s="47"/>
      <c r="X5152" s="80"/>
    </row>
    <row r="5153" spans="6:24">
      <c r="F5153" s="91"/>
      <c r="G5153" s="50"/>
      <c r="T5153" s="91"/>
      <c r="V5153" s="47"/>
      <c r="X5153" s="80"/>
    </row>
    <row r="5154" spans="6:24">
      <c r="F5154" s="91"/>
      <c r="G5154" s="50"/>
      <c r="T5154" s="91"/>
      <c r="V5154" s="47"/>
      <c r="X5154" s="80"/>
    </row>
    <row r="5155" spans="6:24">
      <c r="F5155" s="91"/>
      <c r="G5155" s="50"/>
      <c r="T5155" s="91"/>
      <c r="V5155" s="47"/>
      <c r="X5155" s="80"/>
    </row>
    <row r="5156" spans="6:24">
      <c r="F5156" s="91"/>
      <c r="G5156" s="50"/>
      <c r="T5156" s="91"/>
      <c r="V5156" s="47"/>
      <c r="X5156" s="80"/>
    </row>
    <row r="5157" spans="6:24">
      <c r="F5157" s="91"/>
      <c r="G5157" s="50"/>
      <c r="T5157" s="91"/>
      <c r="V5157" s="47"/>
      <c r="X5157" s="80"/>
    </row>
    <row r="5158" spans="6:24">
      <c r="F5158" s="91"/>
      <c r="G5158" s="50"/>
      <c r="T5158" s="91"/>
      <c r="V5158" s="47"/>
      <c r="X5158" s="80"/>
    </row>
    <row r="5159" spans="6:24">
      <c r="F5159" s="91"/>
      <c r="G5159" s="50"/>
      <c r="T5159" s="91"/>
      <c r="V5159" s="47"/>
      <c r="X5159" s="80"/>
    </row>
    <row r="5160" spans="6:24">
      <c r="F5160" s="91"/>
      <c r="G5160" s="50"/>
      <c r="T5160" s="91"/>
      <c r="V5160" s="47"/>
      <c r="X5160" s="80"/>
    </row>
    <row r="5161" spans="6:24">
      <c r="F5161" s="91"/>
      <c r="G5161" s="50"/>
      <c r="M5161" s="66"/>
      <c r="T5161" s="91"/>
      <c r="V5161" s="47"/>
      <c r="X5161" s="80"/>
    </row>
    <row r="5162" spans="6:24">
      <c r="F5162" s="91"/>
      <c r="G5162" s="50"/>
      <c r="M5162" s="67"/>
      <c r="T5162" s="91"/>
      <c r="V5162" s="47"/>
      <c r="X5162" s="80"/>
    </row>
    <row r="5163" spans="6:24">
      <c r="F5163" s="91"/>
      <c r="G5163" s="50"/>
      <c r="M5163" s="65"/>
      <c r="T5163" s="91"/>
      <c r="V5163" s="47"/>
      <c r="X5163" s="80"/>
    </row>
    <row r="5164" spans="6:24">
      <c r="F5164" s="91"/>
      <c r="G5164" s="50"/>
      <c r="M5164" s="64"/>
      <c r="T5164" s="91"/>
      <c r="V5164" s="47"/>
      <c r="X5164" s="80"/>
    </row>
    <row r="5165" spans="6:24">
      <c r="F5165" s="91"/>
      <c r="G5165" s="50"/>
      <c r="M5165" s="66"/>
      <c r="T5165" s="91"/>
      <c r="V5165" s="47"/>
      <c r="X5165" s="80"/>
    </row>
    <row r="5166" spans="6:24">
      <c r="F5166" s="91"/>
      <c r="G5166" s="50"/>
      <c r="M5166" s="67"/>
      <c r="T5166" s="91"/>
      <c r="V5166" s="47"/>
      <c r="X5166" s="80"/>
    </row>
    <row r="5167" spans="6:24">
      <c r="F5167" s="91"/>
      <c r="G5167" s="50"/>
      <c r="M5167" s="68"/>
      <c r="T5167" s="91"/>
      <c r="V5167" s="47"/>
      <c r="X5167" s="80"/>
    </row>
    <row r="5168" spans="6:24">
      <c r="F5168" s="91"/>
      <c r="G5168" s="50"/>
      <c r="M5168" s="91"/>
      <c r="T5168" s="91"/>
      <c r="V5168" s="47"/>
      <c r="X5168" s="80"/>
    </row>
    <row r="5169" spans="6:24">
      <c r="F5169" s="91"/>
      <c r="G5169" s="50"/>
      <c r="M5169" s="69"/>
      <c r="T5169" s="91"/>
      <c r="V5169" s="47"/>
      <c r="X5169" s="80"/>
    </row>
    <row r="5170" spans="6:24">
      <c r="F5170" s="91"/>
      <c r="G5170" s="50"/>
      <c r="M5170" s="65"/>
      <c r="T5170" s="91"/>
      <c r="V5170" s="47"/>
      <c r="X5170" s="80"/>
    </row>
    <row r="5171" spans="6:24">
      <c r="F5171" s="91"/>
      <c r="G5171" s="50"/>
      <c r="M5171" s="65"/>
      <c r="T5171" s="91"/>
      <c r="V5171" s="47"/>
      <c r="X5171" s="80"/>
    </row>
    <row r="5172" spans="6:24">
      <c r="F5172" s="91"/>
      <c r="G5172" s="50"/>
      <c r="M5172" s="64"/>
      <c r="T5172" s="91"/>
      <c r="V5172" s="47"/>
      <c r="X5172" s="80"/>
    </row>
    <row r="5173" spans="6:24">
      <c r="F5173" s="91"/>
      <c r="G5173" s="50"/>
      <c r="M5173" s="91"/>
      <c r="T5173" s="91"/>
      <c r="V5173" s="47"/>
      <c r="X5173" s="80"/>
    </row>
    <row r="5174" spans="6:24">
      <c r="F5174" s="91"/>
      <c r="G5174" s="50"/>
      <c r="M5174" s="91"/>
      <c r="T5174" s="91"/>
      <c r="V5174" s="47"/>
      <c r="X5174" s="80"/>
    </row>
    <row r="5175" spans="6:24">
      <c r="F5175" s="91"/>
      <c r="G5175" s="50"/>
      <c r="M5175" s="91"/>
      <c r="T5175" s="91"/>
      <c r="V5175" s="47"/>
      <c r="X5175" s="80"/>
    </row>
    <row r="5176" spans="6:24">
      <c r="F5176" s="91"/>
      <c r="G5176" s="50"/>
      <c r="M5176" s="91"/>
      <c r="T5176" s="91"/>
      <c r="V5176" s="47"/>
      <c r="X5176" s="80"/>
    </row>
    <row r="5177" spans="6:24">
      <c r="F5177" s="91"/>
      <c r="G5177" s="50"/>
      <c r="M5177" s="91"/>
      <c r="T5177" s="91"/>
      <c r="V5177" s="47"/>
      <c r="X5177" s="80"/>
    </row>
    <row r="5178" spans="6:24">
      <c r="F5178" s="91"/>
      <c r="G5178" s="50"/>
      <c r="M5178" s="91"/>
      <c r="T5178" s="91"/>
      <c r="V5178" s="47"/>
      <c r="X5178" s="80"/>
    </row>
    <row r="5179" spans="6:24">
      <c r="F5179" s="91"/>
      <c r="G5179" s="50"/>
      <c r="M5179" s="91"/>
      <c r="T5179" s="91"/>
      <c r="V5179" s="47"/>
      <c r="X5179" s="80"/>
    </row>
    <row r="5180" spans="6:24">
      <c r="F5180" s="91"/>
      <c r="G5180" s="50"/>
      <c r="M5180" s="91"/>
      <c r="T5180" s="91"/>
      <c r="V5180" s="47"/>
      <c r="X5180" s="80"/>
    </row>
    <row r="5181" spans="6:24">
      <c r="F5181" s="91"/>
      <c r="G5181" s="50"/>
      <c r="M5181" s="91"/>
      <c r="T5181" s="91"/>
      <c r="V5181" s="47"/>
      <c r="X5181" s="80"/>
    </row>
    <row r="5182" spans="6:24">
      <c r="F5182" s="91"/>
      <c r="G5182" s="50"/>
      <c r="M5182" s="91"/>
      <c r="T5182" s="91"/>
      <c r="V5182" s="47"/>
      <c r="X5182" s="80"/>
    </row>
    <row r="5183" spans="6:24">
      <c r="F5183" s="91"/>
      <c r="G5183" s="50"/>
      <c r="M5183" s="91"/>
      <c r="T5183" s="91"/>
      <c r="V5183" s="47"/>
      <c r="X5183" s="80"/>
    </row>
    <row r="5184" spans="6:24">
      <c r="F5184" s="91"/>
      <c r="G5184" s="50"/>
      <c r="M5184" s="91"/>
      <c r="T5184" s="91"/>
      <c r="V5184" s="47"/>
      <c r="X5184" s="80"/>
    </row>
    <row r="5185" spans="6:24">
      <c r="F5185" s="91"/>
      <c r="G5185" s="50"/>
      <c r="M5185" s="91"/>
      <c r="T5185" s="91"/>
      <c r="V5185" s="47"/>
      <c r="X5185" s="80"/>
    </row>
    <row r="5186" spans="6:24">
      <c r="F5186" s="91"/>
      <c r="G5186" s="50"/>
      <c r="M5186" s="91"/>
      <c r="T5186" s="91"/>
      <c r="V5186" s="47"/>
      <c r="X5186" s="80"/>
    </row>
    <row r="5187" spans="6:24">
      <c r="F5187" s="91"/>
      <c r="G5187" s="50"/>
      <c r="M5187" s="91"/>
      <c r="T5187" s="91"/>
      <c r="V5187" s="47"/>
      <c r="X5187" s="80"/>
    </row>
    <row r="5188" spans="6:24">
      <c r="F5188" s="91"/>
      <c r="G5188" s="50"/>
      <c r="M5188" s="91"/>
      <c r="T5188" s="91"/>
      <c r="V5188" s="47"/>
      <c r="X5188" s="80"/>
    </row>
    <row r="5189" spans="6:24">
      <c r="F5189" s="91"/>
      <c r="G5189" s="50"/>
      <c r="M5189" s="91"/>
      <c r="T5189" s="91"/>
      <c r="V5189" s="47"/>
      <c r="X5189" s="80"/>
    </row>
    <row r="5190" spans="6:24">
      <c r="F5190" s="91"/>
      <c r="G5190" s="50"/>
      <c r="T5190" s="91"/>
      <c r="V5190" s="47"/>
      <c r="X5190" s="80"/>
    </row>
    <row r="5191" spans="6:24">
      <c r="F5191" s="91"/>
      <c r="G5191" s="50"/>
      <c r="M5191" s="91"/>
      <c r="T5191" s="91"/>
      <c r="V5191" s="47"/>
      <c r="X5191" s="80"/>
    </row>
    <row r="5192" spans="6:24">
      <c r="F5192" s="91"/>
      <c r="G5192" s="50"/>
      <c r="T5192" s="91"/>
      <c r="V5192" s="47"/>
      <c r="X5192" s="80"/>
    </row>
    <row r="5193" spans="6:24">
      <c r="F5193" s="91"/>
      <c r="G5193" s="50"/>
      <c r="M5193" s="91"/>
      <c r="T5193" s="91"/>
      <c r="V5193" s="47"/>
      <c r="X5193" s="80"/>
    </row>
    <row r="5194" spans="6:24">
      <c r="F5194" s="91"/>
      <c r="G5194" s="50"/>
      <c r="M5194" s="91"/>
      <c r="T5194" s="91"/>
      <c r="V5194" s="47"/>
      <c r="X5194" s="80"/>
    </row>
    <row r="5195" spans="6:24">
      <c r="F5195" s="91"/>
      <c r="G5195" s="50"/>
      <c r="M5195" s="91"/>
      <c r="T5195" s="91"/>
      <c r="V5195" s="47"/>
      <c r="X5195" s="80"/>
    </row>
    <row r="5196" spans="6:24">
      <c r="F5196" s="91"/>
      <c r="G5196" s="50"/>
      <c r="M5196" s="91"/>
      <c r="T5196" s="91"/>
      <c r="V5196" s="47"/>
      <c r="X5196" s="80"/>
    </row>
    <row r="5197" spans="6:24">
      <c r="F5197" s="91"/>
      <c r="G5197" s="50"/>
      <c r="M5197" s="91"/>
      <c r="T5197" s="91"/>
      <c r="V5197" s="47"/>
      <c r="X5197" s="80"/>
    </row>
    <row r="5198" spans="6:24">
      <c r="F5198" s="91"/>
      <c r="G5198" s="50"/>
      <c r="M5198" s="91"/>
      <c r="T5198" s="91"/>
      <c r="V5198" s="47"/>
      <c r="X5198" s="80"/>
    </row>
    <row r="5199" spans="6:24">
      <c r="F5199" s="91"/>
      <c r="G5199" s="50"/>
      <c r="M5199" s="91"/>
      <c r="T5199" s="91"/>
      <c r="V5199" s="47"/>
      <c r="X5199" s="80"/>
    </row>
    <row r="5200" spans="6:24">
      <c r="F5200" s="91"/>
      <c r="G5200" s="50"/>
      <c r="M5200" s="91"/>
      <c r="T5200" s="91"/>
      <c r="V5200" s="47"/>
      <c r="X5200" s="80"/>
    </row>
    <row r="5201" spans="6:24">
      <c r="F5201" s="91"/>
      <c r="G5201" s="50"/>
      <c r="M5201" s="91"/>
      <c r="T5201" s="91"/>
      <c r="V5201" s="47"/>
      <c r="X5201" s="80"/>
    </row>
    <row r="5202" spans="6:24">
      <c r="F5202" s="91"/>
      <c r="G5202" s="50"/>
      <c r="M5202" s="91"/>
      <c r="T5202" s="91"/>
      <c r="V5202" s="47"/>
      <c r="X5202" s="80"/>
    </row>
    <row r="5203" spans="6:24">
      <c r="F5203" s="91"/>
      <c r="G5203" s="50"/>
      <c r="M5203" s="91"/>
      <c r="T5203" s="91"/>
      <c r="V5203" s="47"/>
      <c r="X5203" s="80"/>
    </row>
    <row r="5204" spans="6:24">
      <c r="F5204" s="91"/>
      <c r="G5204" s="50"/>
      <c r="M5204" s="91"/>
      <c r="T5204" s="91"/>
      <c r="V5204" s="47"/>
      <c r="X5204" s="80"/>
    </row>
    <row r="5205" spans="6:24">
      <c r="F5205" s="91"/>
      <c r="G5205" s="50"/>
      <c r="M5205" s="91"/>
      <c r="T5205" s="91"/>
      <c r="V5205" s="47"/>
      <c r="X5205" s="80"/>
    </row>
    <row r="5206" spans="6:24">
      <c r="F5206" s="91"/>
      <c r="G5206" s="50"/>
      <c r="T5206" s="91"/>
      <c r="V5206" s="47"/>
      <c r="X5206" s="80"/>
    </row>
    <row r="5207" spans="6:24">
      <c r="F5207" s="91"/>
      <c r="G5207" s="50"/>
      <c r="M5207" s="91"/>
      <c r="T5207" s="91"/>
      <c r="V5207" s="47"/>
      <c r="X5207" s="80"/>
    </row>
    <row r="5208" spans="6:24">
      <c r="F5208" s="91"/>
      <c r="G5208" s="50"/>
      <c r="T5208" s="91"/>
      <c r="V5208" s="47"/>
      <c r="X5208" s="80"/>
    </row>
    <row r="5209" spans="6:24">
      <c r="F5209" s="91"/>
      <c r="G5209" s="50"/>
      <c r="M5209" s="91"/>
      <c r="T5209" s="91"/>
      <c r="V5209" s="47"/>
      <c r="X5209" s="80"/>
    </row>
    <row r="5210" spans="6:24">
      <c r="F5210" s="91"/>
      <c r="G5210" s="50"/>
      <c r="M5210" s="91"/>
      <c r="T5210" s="91"/>
      <c r="V5210" s="47"/>
      <c r="X5210" s="80"/>
    </row>
    <row r="5211" spans="6:24">
      <c r="F5211" s="91"/>
      <c r="G5211" s="50"/>
      <c r="M5211" s="91"/>
      <c r="T5211" s="91"/>
      <c r="V5211" s="47"/>
      <c r="X5211" s="80"/>
    </row>
    <row r="5212" spans="6:24">
      <c r="F5212" s="91"/>
      <c r="G5212" s="50"/>
      <c r="M5212" s="91"/>
      <c r="T5212" s="91"/>
      <c r="V5212" s="47"/>
      <c r="X5212" s="80"/>
    </row>
    <row r="5213" spans="6:24">
      <c r="F5213" s="91"/>
      <c r="G5213" s="50"/>
      <c r="M5213" s="91"/>
      <c r="T5213" s="91"/>
      <c r="V5213" s="47"/>
      <c r="X5213" s="80"/>
    </row>
    <row r="5214" spans="6:24">
      <c r="F5214" s="91"/>
      <c r="G5214" s="50"/>
      <c r="M5214" s="91"/>
      <c r="T5214" s="91"/>
      <c r="V5214" s="47"/>
      <c r="X5214" s="80"/>
    </row>
    <row r="5215" spans="6:24">
      <c r="F5215" s="91"/>
      <c r="G5215" s="50"/>
      <c r="M5215" s="91"/>
      <c r="T5215" s="91"/>
      <c r="V5215" s="47"/>
      <c r="X5215" s="80"/>
    </row>
    <row r="5216" spans="6:24">
      <c r="F5216" s="91"/>
      <c r="G5216" s="50"/>
      <c r="M5216" s="91"/>
      <c r="T5216" s="91"/>
      <c r="V5216" s="47"/>
      <c r="X5216" s="80"/>
    </row>
    <row r="5217" spans="6:24">
      <c r="F5217" s="91"/>
      <c r="G5217" s="50"/>
      <c r="T5217" s="91"/>
      <c r="V5217" s="47"/>
      <c r="X5217" s="80"/>
    </row>
    <row r="5218" spans="6:24">
      <c r="F5218" s="91"/>
      <c r="G5218" s="50"/>
      <c r="M5218" s="91"/>
      <c r="T5218" s="91"/>
      <c r="V5218" s="47"/>
      <c r="X5218" s="80"/>
    </row>
    <row r="5219" spans="6:24">
      <c r="F5219" s="91"/>
      <c r="G5219" s="50"/>
      <c r="M5219" s="91"/>
      <c r="T5219" s="91"/>
      <c r="V5219" s="47"/>
      <c r="X5219" s="80"/>
    </row>
    <row r="5220" spans="6:24">
      <c r="F5220" s="91"/>
      <c r="G5220" s="50"/>
      <c r="M5220" s="91"/>
      <c r="T5220" s="91"/>
      <c r="V5220" s="47"/>
      <c r="X5220" s="80"/>
    </row>
    <row r="5221" spans="6:24">
      <c r="F5221" s="91"/>
      <c r="G5221" s="50"/>
      <c r="M5221" s="91"/>
      <c r="T5221" s="91"/>
      <c r="V5221" s="47"/>
      <c r="X5221" s="80"/>
    </row>
    <row r="5222" spans="6:24">
      <c r="F5222" s="91"/>
      <c r="G5222" s="50"/>
      <c r="M5222" s="91"/>
      <c r="T5222" s="91"/>
      <c r="V5222" s="47"/>
      <c r="X5222" s="80"/>
    </row>
    <row r="5223" spans="6:24">
      <c r="F5223" s="91"/>
      <c r="G5223" s="50"/>
      <c r="M5223" s="91"/>
      <c r="T5223" s="91"/>
      <c r="V5223" s="47"/>
      <c r="X5223" s="80"/>
    </row>
    <row r="5224" spans="6:24">
      <c r="F5224" s="91"/>
      <c r="G5224" s="50"/>
      <c r="M5224" s="91"/>
      <c r="T5224" s="91"/>
      <c r="V5224" s="47"/>
      <c r="X5224" s="80"/>
    </row>
    <row r="5225" spans="6:24">
      <c r="F5225" s="91"/>
      <c r="G5225" s="50"/>
      <c r="M5225" s="91"/>
      <c r="T5225" s="91"/>
      <c r="V5225" s="47"/>
      <c r="X5225" s="80"/>
    </row>
    <row r="5226" spans="6:24">
      <c r="F5226" s="91"/>
      <c r="G5226" s="50"/>
      <c r="M5226" s="91"/>
      <c r="T5226" s="91"/>
      <c r="V5226" s="47"/>
      <c r="X5226" s="80"/>
    </row>
    <row r="5227" spans="6:24">
      <c r="F5227" s="91"/>
      <c r="G5227" s="50"/>
      <c r="M5227" s="91"/>
      <c r="T5227" s="91"/>
      <c r="V5227" s="47"/>
      <c r="X5227" s="80"/>
    </row>
    <row r="5228" spans="6:24">
      <c r="F5228" s="91"/>
      <c r="G5228" s="50"/>
      <c r="M5228" s="91"/>
      <c r="T5228" s="91"/>
      <c r="V5228" s="47"/>
      <c r="X5228" s="80"/>
    </row>
    <row r="5229" spans="6:24">
      <c r="F5229" s="91"/>
      <c r="G5229" s="50"/>
      <c r="M5229" s="91"/>
      <c r="T5229" s="91"/>
      <c r="V5229" s="47"/>
      <c r="X5229" s="80"/>
    </row>
    <row r="5230" spans="6:24">
      <c r="F5230" s="91"/>
      <c r="G5230" s="50"/>
      <c r="M5230" s="91"/>
      <c r="T5230" s="91"/>
      <c r="V5230" s="47"/>
      <c r="X5230" s="80"/>
    </row>
    <row r="5231" spans="6:24">
      <c r="F5231" s="91"/>
      <c r="G5231" s="50"/>
      <c r="M5231" s="91"/>
      <c r="T5231" s="91"/>
      <c r="V5231" s="47"/>
      <c r="X5231" s="80"/>
    </row>
    <row r="5232" spans="6:24">
      <c r="F5232" s="91"/>
      <c r="G5232" s="50"/>
      <c r="M5232" s="91"/>
      <c r="T5232" s="91"/>
      <c r="V5232" s="47"/>
      <c r="X5232" s="80"/>
    </row>
    <row r="5233" spans="6:24">
      <c r="F5233" s="91"/>
      <c r="G5233" s="50"/>
      <c r="M5233" s="91"/>
      <c r="T5233" s="91"/>
      <c r="V5233" s="47"/>
      <c r="X5233" s="80"/>
    </row>
    <row r="5234" spans="6:24">
      <c r="F5234" s="91"/>
      <c r="G5234" s="50"/>
      <c r="M5234" s="91"/>
      <c r="T5234" s="91"/>
      <c r="V5234" s="47"/>
      <c r="X5234" s="80"/>
    </row>
    <row r="5235" spans="6:24">
      <c r="F5235" s="91"/>
      <c r="G5235" s="50"/>
      <c r="M5235" s="91"/>
      <c r="T5235" s="91"/>
      <c r="V5235" s="47"/>
      <c r="X5235" s="80"/>
    </row>
    <row r="5236" spans="6:24">
      <c r="F5236" s="91"/>
      <c r="G5236" s="50"/>
      <c r="M5236" s="91"/>
      <c r="T5236" s="91"/>
      <c r="V5236" s="47"/>
      <c r="X5236" s="80"/>
    </row>
    <row r="5237" spans="6:24">
      <c r="F5237" s="91"/>
      <c r="G5237" s="50"/>
      <c r="M5237" s="91"/>
      <c r="T5237" s="91"/>
      <c r="V5237" s="47"/>
      <c r="X5237" s="80"/>
    </row>
    <row r="5238" spans="6:24">
      <c r="F5238" s="91"/>
      <c r="G5238" s="50"/>
      <c r="M5238" s="91"/>
      <c r="T5238" s="91"/>
      <c r="V5238" s="47"/>
      <c r="X5238" s="80"/>
    </row>
    <row r="5240" spans="6:24">
      <c r="F5240" s="91"/>
      <c r="G5240" s="50"/>
      <c r="M5240" s="33"/>
      <c r="T5240" s="91"/>
      <c r="V5240" s="47"/>
      <c r="X5240" s="80"/>
    </row>
    <row r="5241" spans="6:24">
      <c r="F5241" s="91"/>
      <c r="G5241" s="50"/>
      <c r="M5241" s="33"/>
      <c r="T5241" s="91"/>
      <c r="V5241" s="47"/>
      <c r="X5241" s="80"/>
    </row>
    <row r="5243" spans="6:24">
      <c r="F5243" s="91"/>
      <c r="G5243" s="46"/>
      <c r="M5243" s="91"/>
      <c r="T5243" s="91"/>
      <c r="V5243" s="47"/>
      <c r="X5243" s="80"/>
    </row>
    <row r="5244" spans="6:24">
      <c r="F5244" s="91"/>
      <c r="G5244" s="46"/>
      <c r="T5244" s="91"/>
      <c r="V5244" s="47"/>
      <c r="X5244" s="80"/>
    </row>
    <row r="5245" spans="6:24">
      <c r="F5245" s="91"/>
      <c r="G5245" s="46"/>
      <c r="T5245" s="91"/>
      <c r="V5245" s="47"/>
      <c r="X5245" s="80"/>
    </row>
    <row r="5246" spans="6:24">
      <c r="F5246" s="91"/>
      <c r="G5246" s="46"/>
      <c r="T5246" s="91"/>
      <c r="V5246" s="47"/>
      <c r="X5246" s="80"/>
    </row>
    <row r="5247" spans="6:24">
      <c r="F5247" s="91"/>
      <c r="G5247" s="46"/>
      <c r="T5247" s="91"/>
      <c r="V5247" s="47"/>
      <c r="X5247" s="80"/>
    </row>
    <row r="5248" spans="6:24">
      <c r="F5248" s="91"/>
      <c r="G5248" s="46"/>
      <c r="T5248" s="91"/>
      <c r="V5248" s="47"/>
      <c r="X5248" s="80"/>
    </row>
    <row r="5249" spans="6:24">
      <c r="F5249" s="91"/>
      <c r="G5249" s="46"/>
      <c r="T5249" s="91"/>
      <c r="V5249" s="47"/>
      <c r="X5249" s="80"/>
    </row>
    <row r="5250" spans="6:24">
      <c r="F5250" s="91"/>
      <c r="G5250" s="46"/>
      <c r="T5250" s="91"/>
      <c r="V5250" s="47"/>
      <c r="X5250" s="80"/>
    </row>
    <row r="5251" spans="6:24">
      <c r="F5251" s="91"/>
      <c r="G5251" s="46"/>
      <c r="T5251" s="91"/>
      <c r="V5251" s="47"/>
      <c r="X5251" s="80"/>
    </row>
    <row r="5252" spans="6:24">
      <c r="F5252" s="91"/>
      <c r="G5252" s="46"/>
      <c r="T5252" s="91"/>
      <c r="V5252" s="47"/>
      <c r="X5252" s="80"/>
    </row>
    <row r="5253" spans="6:24">
      <c r="F5253" s="91"/>
      <c r="G5253" s="46"/>
      <c r="T5253" s="91"/>
      <c r="V5253" s="47"/>
      <c r="X5253" s="80"/>
    </row>
    <row r="5254" spans="6:24">
      <c r="F5254" s="91"/>
      <c r="G5254" s="46"/>
      <c r="T5254" s="91"/>
      <c r="V5254" s="47"/>
      <c r="X5254" s="80"/>
    </row>
    <row r="5255" spans="6:24">
      <c r="F5255" s="91"/>
      <c r="G5255" s="46"/>
      <c r="T5255" s="91"/>
      <c r="V5255" s="47"/>
      <c r="X5255" s="80"/>
    </row>
    <row r="5256" spans="6:24">
      <c r="F5256" s="91"/>
      <c r="G5256" s="46"/>
      <c r="T5256" s="91"/>
      <c r="V5256" s="47"/>
      <c r="X5256" s="80"/>
    </row>
    <row r="5257" spans="6:24">
      <c r="F5257" s="91"/>
      <c r="G5257" s="46"/>
      <c r="T5257" s="91"/>
      <c r="V5257" s="47"/>
      <c r="X5257" s="80"/>
    </row>
    <row r="5258" spans="6:24">
      <c r="F5258" s="91"/>
      <c r="G5258" s="46"/>
      <c r="T5258" s="91"/>
      <c r="V5258" s="47"/>
      <c r="X5258" s="80"/>
    </row>
    <row r="5259" spans="6:24">
      <c r="F5259" s="91"/>
      <c r="G5259" s="46"/>
      <c r="T5259" s="91"/>
      <c r="V5259" s="47"/>
      <c r="X5259" s="80"/>
    </row>
    <row r="5260" spans="6:24">
      <c r="F5260" s="91"/>
      <c r="G5260" s="46"/>
      <c r="T5260" s="91"/>
      <c r="V5260" s="47"/>
      <c r="X5260" s="80"/>
    </row>
    <row r="5261" spans="6:24">
      <c r="F5261" s="91"/>
      <c r="G5261" s="46"/>
      <c r="T5261" s="91"/>
      <c r="V5261" s="47"/>
      <c r="X5261" s="80"/>
    </row>
    <row r="5262" spans="6:24">
      <c r="F5262" s="91"/>
      <c r="G5262" s="46"/>
      <c r="T5262" s="91"/>
      <c r="V5262" s="47"/>
      <c r="X5262" s="80"/>
    </row>
    <row r="5263" spans="6:24">
      <c r="F5263" s="91"/>
      <c r="G5263" s="46"/>
      <c r="T5263" s="91"/>
      <c r="V5263" s="47"/>
      <c r="X5263" s="80"/>
    </row>
    <row r="5264" spans="6:24">
      <c r="F5264" s="91"/>
      <c r="G5264" s="46"/>
      <c r="M5264" s="66"/>
      <c r="T5264" s="91"/>
      <c r="V5264" s="47"/>
      <c r="X5264" s="80"/>
    </row>
    <row r="5265" spans="6:24">
      <c r="F5265" s="91"/>
      <c r="G5265" s="46"/>
      <c r="M5265" s="67"/>
      <c r="T5265" s="91"/>
      <c r="V5265" s="47"/>
      <c r="X5265" s="80"/>
    </row>
    <row r="5266" spans="6:24">
      <c r="F5266" s="91"/>
      <c r="G5266" s="46"/>
      <c r="M5266" s="65"/>
      <c r="T5266" s="91"/>
      <c r="V5266" s="47"/>
      <c r="X5266" s="80"/>
    </row>
    <row r="5267" spans="6:24">
      <c r="F5267" s="91"/>
      <c r="G5267" s="46"/>
      <c r="M5267" s="64"/>
      <c r="T5267" s="91"/>
      <c r="V5267" s="47"/>
      <c r="X5267" s="80"/>
    </row>
    <row r="5268" spans="6:24">
      <c r="F5268" s="91"/>
      <c r="G5268" s="46"/>
      <c r="M5268" s="66"/>
      <c r="T5268" s="91"/>
      <c r="V5268" s="47"/>
      <c r="X5268" s="80"/>
    </row>
    <row r="5269" spans="6:24">
      <c r="F5269" s="91"/>
      <c r="G5269" s="46"/>
      <c r="M5269" s="67"/>
      <c r="T5269" s="91"/>
      <c r="V5269" s="47"/>
      <c r="X5269" s="80"/>
    </row>
    <row r="5270" spans="6:24">
      <c r="F5270" s="91"/>
      <c r="G5270" s="46"/>
      <c r="M5270" s="68"/>
      <c r="T5270" s="91"/>
      <c r="V5270" s="47"/>
      <c r="X5270" s="80"/>
    </row>
    <row r="5271" spans="6:24">
      <c r="F5271" s="91"/>
      <c r="G5271" s="46"/>
      <c r="M5271" s="91"/>
      <c r="T5271" s="91"/>
      <c r="V5271" s="47"/>
      <c r="X5271" s="80"/>
    </row>
    <row r="5272" spans="6:24">
      <c r="F5272" s="91"/>
      <c r="G5272" s="46"/>
      <c r="M5272" s="69"/>
      <c r="T5272" s="91"/>
      <c r="V5272" s="47"/>
      <c r="X5272" s="80"/>
    </row>
    <row r="5273" spans="6:24">
      <c r="F5273" s="91"/>
      <c r="G5273" s="46"/>
      <c r="M5273" s="65"/>
      <c r="T5273" s="91"/>
      <c r="V5273" s="47"/>
      <c r="X5273" s="80"/>
    </row>
    <row r="5274" spans="6:24">
      <c r="F5274" s="91"/>
      <c r="G5274" s="46"/>
      <c r="M5274" s="65"/>
      <c r="T5274" s="91"/>
      <c r="V5274" s="47"/>
      <c r="X5274" s="80"/>
    </row>
    <row r="5275" spans="6:24">
      <c r="F5275" s="91"/>
      <c r="G5275" s="46"/>
      <c r="M5275" s="64"/>
      <c r="T5275" s="91"/>
      <c r="V5275" s="47"/>
      <c r="X5275" s="80"/>
    </row>
    <row r="5276" spans="6:24">
      <c r="F5276" s="91"/>
      <c r="G5276" s="46"/>
      <c r="M5276" s="91"/>
      <c r="T5276" s="91"/>
      <c r="V5276" s="47"/>
      <c r="X5276" s="80"/>
    </row>
    <row r="5277" spans="6:24">
      <c r="F5277" s="91"/>
      <c r="G5277" s="46"/>
      <c r="M5277" s="91"/>
      <c r="T5277" s="91"/>
      <c r="V5277" s="47"/>
      <c r="X5277" s="80"/>
    </row>
    <row r="5278" spans="6:24">
      <c r="F5278" s="91"/>
      <c r="G5278" s="46"/>
      <c r="M5278" s="91"/>
      <c r="T5278" s="91"/>
      <c r="V5278" s="47"/>
      <c r="X5278" s="80"/>
    </row>
    <row r="5279" spans="6:24">
      <c r="F5279" s="91"/>
      <c r="G5279" s="46"/>
      <c r="M5279" s="91"/>
      <c r="T5279" s="91"/>
      <c r="V5279" s="47"/>
      <c r="X5279" s="80"/>
    </row>
    <row r="5280" spans="6:24">
      <c r="F5280" s="91"/>
      <c r="G5280" s="46"/>
      <c r="M5280" s="91"/>
      <c r="T5280" s="91"/>
      <c r="V5280" s="47"/>
      <c r="X5280" s="80"/>
    </row>
    <row r="5281" spans="6:24">
      <c r="F5281" s="91"/>
      <c r="G5281" s="46"/>
      <c r="M5281" s="91"/>
      <c r="T5281" s="91"/>
      <c r="V5281" s="47"/>
      <c r="X5281" s="80"/>
    </row>
    <row r="5282" spans="6:24">
      <c r="F5282" s="91"/>
      <c r="G5282" s="46"/>
      <c r="M5282" s="91"/>
      <c r="T5282" s="91"/>
      <c r="V5282" s="47"/>
      <c r="X5282" s="80"/>
    </row>
    <row r="5283" spans="6:24">
      <c r="F5283" s="91"/>
      <c r="G5283" s="46"/>
      <c r="M5283" s="91"/>
      <c r="T5283" s="91"/>
      <c r="V5283" s="47"/>
      <c r="X5283" s="80"/>
    </row>
    <row r="5284" spans="6:24">
      <c r="F5284" s="91"/>
      <c r="G5284" s="46"/>
      <c r="M5284" s="91"/>
      <c r="T5284" s="91"/>
      <c r="V5284" s="47"/>
      <c r="X5284" s="80"/>
    </row>
    <row r="5285" spans="6:24">
      <c r="F5285" s="91"/>
      <c r="G5285" s="46"/>
      <c r="M5285" s="91"/>
      <c r="T5285" s="91"/>
      <c r="V5285" s="47"/>
      <c r="X5285" s="80"/>
    </row>
    <row r="5286" spans="6:24">
      <c r="F5286" s="91"/>
      <c r="G5286" s="46"/>
      <c r="M5286" s="91"/>
      <c r="T5286" s="91"/>
      <c r="V5286" s="47"/>
      <c r="X5286" s="80"/>
    </row>
    <row r="5287" spans="6:24">
      <c r="F5287" s="91"/>
      <c r="G5287" s="46"/>
      <c r="M5287" s="91"/>
      <c r="T5287" s="91"/>
      <c r="V5287" s="47"/>
      <c r="X5287" s="80"/>
    </row>
    <row r="5288" spans="6:24">
      <c r="F5288" s="91"/>
      <c r="G5288" s="46"/>
      <c r="M5288" s="91"/>
      <c r="T5288" s="91"/>
      <c r="V5288" s="47"/>
      <c r="X5288" s="80"/>
    </row>
    <row r="5289" spans="6:24">
      <c r="F5289" s="91"/>
      <c r="G5289" s="46"/>
      <c r="M5289" s="91"/>
      <c r="T5289" s="91"/>
      <c r="V5289" s="47"/>
      <c r="X5289" s="80"/>
    </row>
    <row r="5290" spans="6:24">
      <c r="F5290" s="91"/>
      <c r="G5290" s="46"/>
      <c r="M5290" s="91"/>
      <c r="T5290" s="91"/>
      <c r="V5290" s="47"/>
      <c r="X5290" s="80"/>
    </row>
    <row r="5291" spans="6:24">
      <c r="F5291" s="91"/>
      <c r="G5291" s="46"/>
      <c r="M5291" s="91"/>
      <c r="T5291" s="91"/>
      <c r="V5291" s="47"/>
      <c r="X5291" s="80"/>
    </row>
    <row r="5292" spans="6:24">
      <c r="F5292" s="91"/>
      <c r="G5292" s="46"/>
      <c r="M5292" s="91"/>
      <c r="T5292" s="91"/>
      <c r="V5292" s="47"/>
      <c r="X5292" s="80"/>
    </row>
    <row r="5293" spans="6:24">
      <c r="F5293" s="91"/>
      <c r="G5293" s="46"/>
      <c r="T5293" s="91"/>
      <c r="V5293" s="47"/>
      <c r="X5293" s="80"/>
    </row>
    <row r="5294" spans="6:24">
      <c r="F5294" s="91"/>
      <c r="G5294" s="46"/>
      <c r="M5294" s="91"/>
      <c r="T5294" s="91"/>
      <c r="V5294" s="47"/>
      <c r="X5294" s="80"/>
    </row>
    <row r="5295" spans="6:24">
      <c r="F5295" s="91"/>
      <c r="G5295" s="46"/>
      <c r="T5295" s="91"/>
      <c r="V5295" s="47"/>
      <c r="X5295" s="80"/>
    </row>
    <row r="5296" spans="6:24">
      <c r="F5296" s="91"/>
      <c r="G5296" s="46"/>
      <c r="M5296" s="91"/>
      <c r="T5296" s="91"/>
      <c r="V5296" s="47"/>
      <c r="X5296" s="80"/>
    </row>
    <row r="5297" spans="6:24">
      <c r="F5297" s="91"/>
      <c r="G5297" s="46"/>
      <c r="M5297" s="91"/>
      <c r="T5297" s="91"/>
      <c r="V5297" s="47"/>
      <c r="X5297" s="80"/>
    </row>
    <row r="5298" spans="6:24">
      <c r="F5298" s="91"/>
      <c r="G5298" s="46"/>
      <c r="M5298" s="91"/>
      <c r="T5298" s="91"/>
      <c r="V5298" s="47"/>
      <c r="X5298" s="80"/>
    </row>
    <row r="5299" spans="6:24">
      <c r="F5299" s="91"/>
      <c r="G5299" s="46"/>
      <c r="M5299" s="91"/>
      <c r="T5299" s="91"/>
      <c r="V5299" s="47"/>
      <c r="X5299" s="80"/>
    </row>
    <row r="5300" spans="6:24">
      <c r="F5300" s="91"/>
      <c r="G5300" s="46"/>
      <c r="M5300" s="91"/>
      <c r="T5300" s="91"/>
      <c r="V5300" s="47"/>
      <c r="X5300" s="80"/>
    </row>
    <row r="5301" spans="6:24">
      <c r="F5301" s="91"/>
      <c r="G5301" s="46"/>
      <c r="M5301" s="91"/>
      <c r="T5301" s="91"/>
      <c r="V5301" s="47"/>
      <c r="X5301" s="80"/>
    </row>
    <row r="5302" spans="6:24">
      <c r="F5302" s="91"/>
      <c r="G5302" s="46"/>
      <c r="M5302" s="91"/>
      <c r="T5302" s="91"/>
      <c r="V5302" s="47"/>
      <c r="X5302" s="80"/>
    </row>
    <row r="5303" spans="6:24">
      <c r="F5303" s="91"/>
      <c r="G5303" s="46"/>
      <c r="M5303" s="91"/>
      <c r="T5303" s="91"/>
      <c r="V5303" s="47"/>
      <c r="X5303" s="80"/>
    </row>
    <row r="5304" spans="6:24">
      <c r="F5304" s="91"/>
      <c r="G5304" s="46"/>
      <c r="M5304" s="91"/>
      <c r="T5304" s="91"/>
      <c r="V5304" s="47"/>
      <c r="X5304" s="80"/>
    </row>
    <row r="5305" spans="6:24">
      <c r="F5305" s="91"/>
      <c r="G5305" s="46"/>
      <c r="M5305" s="91"/>
      <c r="T5305" s="91"/>
      <c r="V5305" s="47"/>
      <c r="X5305" s="80"/>
    </row>
    <row r="5306" spans="6:24">
      <c r="F5306" s="91"/>
      <c r="G5306" s="46"/>
      <c r="M5306" s="91"/>
      <c r="T5306" s="91"/>
      <c r="V5306" s="47"/>
      <c r="X5306" s="80"/>
    </row>
    <row r="5307" spans="6:24">
      <c r="F5307" s="91"/>
      <c r="G5307" s="46"/>
      <c r="M5307" s="91"/>
      <c r="T5307" s="91"/>
      <c r="V5307" s="47"/>
      <c r="X5307" s="80"/>
    </row>
    <row r="5308" spans="6:24">
      <c r="F5308" s="91"/>
      <c r="G5308" s="46"/>
      <c r="M5308" s="91"/>
      <c r="T5308" s="91"/>
      <c r="V5308" s="47"/>
      <c r="X5308" s="80"/>
    </row>
    <row r="5309" spans="6:24">
      <c r="F5309" s="91"/>
      <c r="G5309" s="46"/>
      <c r="T5309" s="91"/>
      <c r="V5309" s="47"/>
      <c r="X5309" s="80"/>
    </row>
    <row r="5310" spans="6:24">
      <c r="F5310" s="91"/>
      <c r="G5310" s="46"/>
      <c r="M5310" s="91"/>
      <c r="T5310" s="91"/>
      <c r="V5310" s="47"/>
      <c r="X5310" s="80"/>
    </row>
    <row r="5311" spans="6:24">
      <c r="F5311" s="91"/>
      <c r="G5311" s="46"/>
      <c r="T5311" s="91"/>
      <c r="V5311" s="47"/>
      <c r="X5311" s="80"/>
    </row>
    <row r="5312" spans="6:24">
      <c r="F5312" s="91"/>
      <c r="G5312" s="46"/>
      <c r="M5312" s="91"/>
      <c r="T5312" s="91"/>
      <c r="V5312" s="47"/>
      <c r="X5312" s="80"/>
    </row>
    <row r="5313" spans="6:24">
      <c r="F5313" s="91"/>
      <c r="G5313" s="46"/>
      <c r="M5313" s="91"/>
      <c r="T5313" s="91"/>
      <c r="V5313" s="47"/>
      <c r="X5313" s="80"/>
    </row>
    <row r="5314" spans="6:24">
      <c r="F5314" s="91"/>
      <c r="G5314" s="46"/>
      <c r="M5314" s="91"/>
      <c r="T5314" s="91"/>
      <c r="V5314" s="47"/>
      <c r="X5314" s="80"/>
    </row>
    <row r="5315" spans="6:24">
      <c r="F5315" s="91"/>
      <c r="G5315" s="46"/>
      <c r="M5315" s="91"/>
      <c r="T5315" s="91"/>
      <c r="V5315" s="47"/>
      <c r="X5315" s="80"/>
    </row>
    <row r="5316" spans="6:24">
      <c r="F5316" s="91"/>
      <c r="G5316" s="46"/>
      <c r="M5316" s="91"/>
      <c r="T5316" s="91"/>
      <c r="V5316" s="47"/>
      <c r="X5316" s="80"/>
    </row>
    <row r="5317" spans="6:24">
      <c r="F5317" s="91"/>
      <c r="G5317" s="46"/>
      <c r="M5317" s="91"/>
      <c r="T5317" s="91"/>
      <c r="V5317" s="47"/>
      <c r="X5317" s="80"/>
    </row>
    <row r="5318" spans="6:24">
      <c r="F5318" s="91"/>
      <c r="G5318" s="46"/>
      <c r="M5318" s="91"/>
      <c r="T5318" s="91"/>
      <c r="V5318" s="47"/>
      <c r="X5318" s="80"/>
    </row>
    <row r="5319" spans="6:24">
      <c r="F5319" s="91"/>
      <c r="G5319" s="46"/>
      <c r="M5319" s="91"/>
      <c r="T5319" s="91"/>
      <c r="V5319" s="47"/>
      <c r="X5319" s="80"/>
    </row>
    <row r="5320" spans="6:24">
      <c r="F5320" s="91"/>
      <c r="G5320" s="46"/>
      <c r="T5320" s="91"/>
      <c r="V5320" s="47"/>
      <c r="X5320" s="80"/>
    </row>
    <row r="5321" spans="6:24">
      <c r="F5321" s="91"/>
      <c r="G5321" s="46"/>
      <c r="M5321" s="91"/>
      <c r="T5321" s="91"/>
      <c r="V5321" s="47"/>
      <c r="X5321" s="80"/>
    </row>
    <row r="5322" spans="6:24">
      <c r="F5322" s="91"/>
      <c r="G5322" s="46"/>
      <c r="M5322" s="91"/>
      <c r="T5322" s="91"/>
      <c r="V5322" s="47"/>
      <c r="X5322" s="80"/>
    </row>
    <row r="5323" spans="6:24">
      <c r="F5323" s="91"/>
      <c r="G5323" s="46"/>
      <c r="M5323" s="91"/>
      <c r="T5323" s="91"/>
      <c r="V5323" s="47"/>
      <c r="X5323" s="80"/>
    </row>
    <row r="5324" spans="6:24">
      <c r="F5324" s="91"/>
      <c r="G5324" s="46"/>
      <c r="M5324" s="91"/>
      <c r="T5324" s="91"/>
      <c r="V5324" s="47"/>
      <c r="X5324" s="80"/>
    </row>
    <row r="5325" spans="6:24">
      <c r="F5325" s="91"/>
      <c r="G5325" s="46"/>
      <c r="M5325" s="91"/>
      <c r="T5325" s="91"/>
      <c r="V5325" s="47"/>
      <c r="X5325" s="80"/>
    </row>
    <row r="5326" spans="6:24">
      <c r="F5326" s="91"/>
      <c r="G5326" s="46"/>
      <c r="M5326" s="91"/>
      <c r="T5326" s="91"/>
      <c r="V5326" s="47"/>
      <c r="X5326" s="80"/>
    </row>
    <row r="5327" spans="6:24">
      <c r="F5327" s="91"/>
      <c r="G5327" s="46"/>
      <c r="M5327" s="91"/>
      <c r="T5327" s="91"/>
      <c r="V5327" s="47"/>
      <c r="X5327" s="80"/>
    </row>
    <row r="5328" spans="6:24">
      <c r="F5328" s="91"/>
      <c r="G5328" s="46"/>
      <c r="M5328" s="91"/>
      <c r="T5328" s="91"/>
      <c r="V5328" s="47"/>
      <c r="X5328" s="80"/>
    </row>
    <row r="5329" spans="6:24">
      <c r="F5329" s="91"/>
      <c r="G5329" s="46"/>
      <c r="M5329" s="91"/>
      <c r="T5329" s="91"/>
      <c r="V5329" s="47"/>
      <c r="X5329" s="80"/>
    </row>
    <row r="5330" spans="6:24">
      <c r="F5330" s="91"/>
      <c r="G5330" s="46"/>
      <c r="M5330" s="91"/>
      <c r="T5330" s="91"/>
      <c r="V5330" s="47"/>
      <c r="X5330" s="80"/>
    </row>
    <row r="5331" spans="6:24">
      <c r="F5331" s="91"/>
      <c r="G5331" s="46"/>
      <c r="M5331" s="91"/>
      <c r="T5331" s="91"/>
      <c r="V5331" s="47"/>
      <c r="X5331" s="80"/>
    </row>
    <row r="5332" spans="6:24">
      <c r="F5332" s="91"/>
      <c r="G5332" s="46"/>
      <c r="M5332" s="91"/>
      <c r="T5332" s="91"/>
      <c r="V5332" s="47"/>
      <c r="X5332" s="80"/>
    </row>
    <row r="5333" spans="6:24">
      <c r="F5333" s="91"/>
      <c r="G5333" s="46"/>
      <c r="M5333" s="91"/>
      <c r="T5333" s="91"/>
      <c r="V5333" s="47"/>
      <c r="X5333" s="80"/>
    </row>
    <row r="5334" spans="6:24">
      <c r="F5334" s="91"/>
      <c r="G5334" s="46"/>
      <c r="M5334" s="91"/>
      <c r="T5334" s="91"/>
      <c r="V5334" s="47"/>
      <c r="X5334" s="80"/>
    </row>
    <row r="5335" spans="6:24">
      <c r="F5335" s="91"/>
      <c r="G5335" s="46"/>
      <c r="M5335" s="91"/>
      <c r="T5335" s="91"/>
      <c r="V5335" s="47"/>
      <c r="X5335" s="80"/>
    </row>
    <row r="5336" spans="6:24">
      <c r="F5336" s="91"/>
      <c r="G5336" s="46"/>
      <c r="M5336" s="91"/>
      <c r="T5336" s="91"/>
      <c r="V5336" s="47"/>
      <c r="X5336" s="80"/>
    </row>
    <row r="5337" spans="6:24">
      <c r="F5337" s="91"/>
      <c r="G5337" s="46"/>
      <c r="M5337" s="91"/>
      <c r="T5337" s="91"/>
      <c r="V5337" s="47"/>
      <c r="X5337" s="80"/>
    </row>
    <row r="5338" spans="6:24">
      <c r="F5338" s="91"/>
      <c r="G5338" s="46"/>
      <c r="M5338" s="91"/>
      <c r="T5338" s="91"/>
      <c r="V5338" s="47"/>
      <c r="X5338" s="80"/>
    </row>
    <row r="5339" spans="6:24">
      <c r="F5339" s="91"/>
      <c r="G5339" s="46"/>
      <c r="M5339" s="91"/>
      <c r="T5339" s="91"/>
      <c r="V5339" s="47"/>
      <c r="X5339" s="80"/>
    </row>
    <row r="5340" spans="6:24">
      <c r="F5340" s="91"/>
      <c r="G5340" s="46"/>
      <c r="M5340" s="91"/>
      <c r="T5340" s="91"/>
      <c r="V5340" s="47"/>
      <c r="X5340" s="80"/>
    </row>
    <row r="5341" spans="6:24">
      <c r="F5341" s="91"/>
      <c r="G5341" s="46"/>
      <c r="M5341" s="91"/>
      <c r="T5341" s="91"/>
      <c r="V5341" s="47"/>
      <c r="X5341" s="80"/>
    </row>
    <row r="5342" spans="6:24">
      <c r="F5342" s="91"/>
      <c r="G5342" s="46"/>
      <c r="M5342" s="91"/>
      <c r="T5342" s="91"/>
      <c r="V5342" s="47"/>
      <c r="X5342" s="80"/>
    </row>
    <row r="5343" spans="6:24">
      <c r="F5343" s="91"/>
      <c r="G5343" s="46"/>
      <c r="T5343" s="91"/>
      <c r="V5343" s="47"/>
      <c r="X5343" s="80"/>
    </row>
    <row r="5344" spans="6:24">
      <c r="F5344" s="91"/>
      <c r="G5344" s="46"/>
      <c r="T5344" s="91"/>
      <c r="V5344" s="47"/>
      <c r="X5344" s="80"/>
    </row>
    <row r="5345" spans="6:24">
      <c r="F5345" s="91"/>
      <c r="G5345" s="46"/>
      <c r="T5345" s="91"/>
      <c r="V5345" s="47"/>
      <c r="X5345" s="80"/>
    </row>
    <row r="5346" spans="6:24">
      <c r="F5346" s="91"/>
      <c r="G5346" s="46"/>
      <c r="T5346" s="91"/>
      <c r="V5346" s="47"/>
      <c r="X5346" s="80"/>
    </row>
    <row r="5347" spans="6:24">
      <c r="F5347" s="91"/>
      <c r="G5347" s="46"/>
      <c r="T5347" s="91"/>
      <c r="V5347" s="47"/>
      <c r="X5347" s="80"/>
    </row>
    <row r="5348" spans="6:24">
      <c r="F5348" s="91"/>
      <c r="G5348" s="46"/>
      <c r="T5348" s="91"/>
      <c r="V5348" s="47"/>
      <c r="X5348" s="80"/>
    </row>
    <row r="5349" spans="6:24">
      <c r="F5349" s="91"/>
      <c r="G5349" s="46"/>
      <c r="T5349" s="91"/>
      <c r="V5349" s="47"/>
      <c r="X5349" s="80"/>
    </row>
    <row r="5350" spans="6:24">
      <c r="F5350" s="91"/>
      <c r="G5350" s="46"/>
      <c r="T5350" s="91"/>
      <c r="V5350" s="47"/>
      <c r="X5350" s="80"/>
    </row>
    <row r="5351" spans="6:24">
      <c r="F5351" s="91"/>
      <c r="G5351" s="46"/>
      <c r="T5351" s="91"/>
      <c r="V5351" s="47"/>
      <c r="X5351" s="80"/>
    </row>
    <row r="5352" spans="6:24">
      <c r="F5352" s="91"/>
      <c r="G5352" s="46"/>
      <c r="T5352" s="91"/>
      <c r="V5352" s="47"/>
      <c r="X5352" s="80"/>
    </row>
    <row r="5353" spans="6:24">
      <c r="F5353" s="91"/>
      <c r="G5353" s="46"/>
      <c r="T5353" s="91"/>
      <c r="V5353" s="47"/>
      <c r="X5353" s="80"/>
    </row>
    <row r="5354" spans="6:24">
      <c r="F5354" s="91"/>
      <c r="G5354" s="46"/>
      <c r="T5354" s="91"/>
      <c r="V5354" s="47"/>
      <c r="X5354" s="80"/>
    </row>
    <row r="5355" spans="6:24">
      <c r="F5355" s="91"/>
      <c r="G5355" s="46"/>
      <c r="T5355" s="91"/>
      <c r="V5355" s="47"/>
      <c r="X5355" s="80"/>
    </row>
    <row r="5356" spans="6:24">
      <c r="F5356" s="91"/>
      <c r="G5356" s="46"/>
      <c r="T5356" s="91"/>
      <c r="V5356" s="47"/>
      <c r="X5356" s="80"/>
    </row>
    <row r="5357" spans="6:24">
      <c r="F5357" s="91"/>
      <c r="G5357" s="46"/>
      <c r="T5357" s="91"/>
      <c r="V5357" s="47"/>
      <c r="X5357" s="80"/>
    </row>
    <row r="5358" spans="6:24">
      <c r="F5358" s="91"/>
      <c r="G5358" s="46"/>
      <c r="T5358" s="91"/>
      <c r="V5358" s="47"/>
      <c r="X5358" s="80"/>
    </row>
    <row r="5359" spans="6:24">
      <c r="F5359" s="91"/>
      <c r="G5359" s="46"/>
      <c r="T5359" s="91"/>
      <c r="V5359" s="47"/>
      <c r="X5359" s="80"/>
    </row>
    <row r="5360" spans="6:24">
      <c r="F5360" s="91"/>
      <c r="G5360" s="46"/>
      <c r="T5360" s="91"/>
      <c r="V5360" s="47"/>
      <c r="X5360" s="80"/>
    </row>
    <row r="5361" spans="6:24">
      <c r="F5361" s="91"/>
      <c r="G5361" s="46"/>
      <c r="T5361" s="91"/>
      <c r="V5361" s="47"/>
      <c r="X5361" s="80"/>
    </row>
    <row r="5362" spans="6:24">
      <c r="F5362" s="91"/>
      <c r="G5362" s="46"/>
      <c r="T5362" s="91"/>
      <c r="V5362" s="47"/>
      <c r="X5362" s="80"/>
    </row>
    <row r="5363" spans="6:24">
      <c r="F5363" s="91"/>
      <c r="G5363" s="46"/>
      <c r="M5363" s="66"/>
      <c r="T5363" s="91"/>
      <c r="V5363" s="47"/>
      <c r="X5363" s="80"/>
    </row>
    <row r="5364" spans="6:24">
      <c r="F5364" s="91"/>
      <c r="G5364" s="46"/>
      <c r="M5364" s="67"/>
      <c r="T5364" s="91"/>
      <c r="V5364" s="47"/>
      <c r="X5364" s="80"/>
    </row>
    <row r="5365" spans="6:24">
      <c r="F5365" s="91"/>
      <c r="G5365" s="46"/>
      <c r="M5365" s="65"/>
      <c r="T5365" s="91"/>
      <c r="V5365" s="47"/>
      <c r="X5365" s="80"/>
    </row>
    <row r="5366" spans="6:24">
      <c r="F5366" s="91"/>
      <c r="G5366" s="46"/>
      <c r="M5366" s="64"/>
      <c r="T5366" s="91"/>
      <c r="V5366" s="47"/>
      <c r="X5366" s="80"/>
    </row>
    <row r="5367" spans="6:24">
      <c r="F5367" s="91"/>
      <c r="G5367" s="46"/>
      <c r="M5367" s="66"/>
      <c r="T5367" s="91"/>
      <c r="V5367" s="47"/>
      <c r="X5367" s="80"/>
    </row>
    <row r="5368" spans="6:24">
      <c r="F5368" s="91"/>
      <c r="G5368" s="46"/>
      <c r="M5368" s="67"/>
      <c r="T5368" s="91"/>
      <c r="V5368" s="47"/>
      <c r="X5368" s="80"/>
    </row>
    <row r="5369" spans="6:24">
      <c r="F5369" s="91"/>
      <c r="G5369" s="46"/>
      <c r="M5369" s="68"/>
      <c r="T5369" s="91"/>
      <c r="V5369" s="47"/>
      <c r="X5369" s="80"/>
    </row>
    <row r="5370" spans="6:24">
      <c r="F5370" s="91"/>
      <c r="G5370" s="46"/>
      <c r="M5370" s="91"/>
      <c r="T5370" s="91"/>
      <c r="V5370" s="47"/>
      <c r="X5370" s="80"/>
    </row>
    <row r="5371" spans="6:24">
      <c r="F5371" s="91"/>
      <c r="G5371" s="46"/>
      <c r="M5371" s="69"/>
      <c r="T5371" s="91"/>
      <c r="V5371" s="47"/>
      <c r="X5371" s="80"/>
    </row>
    <row r="5372" spans="6:24">
      <c r="F5372" s="91"/>
      <c r="G5372" s="46"/>
      <c r="M5372" s="65"/>
      <c r="T5372" s="91"/>
      <c r="V5372" s="47"/>
      <c r="X5372" s="80"/>
    </row>
    <row r="5373" spans="6:24">
      <c r="F5373" s="91"/>
      <c r="G5373" s="46"/>
      <c r="M5373" s="65"/>
      <c r="T5373" s="91"/>
      <c r="V5373" s="47"/>
      <c r="X5373" s="80"/>
    </row>
    <row r="5374" spans="6:24">
      <c r="F5374" s="91"/>
      <c r="G5374" s="46"/>
      <c r="M5374" s="64"/>
      <c r="T5374" s="91"/>
      <c r="V5374" s="47"/>
      <c r="X5374" s="80"/>
    </row>
    <row r="5375" spans="6:24">
      <c r="F5375" s="91"/>
      <c r="G5375" s="46"/>
      <c r="M5375" s="91"/>
      <c r="T5375" s="91"/>
      <c r="V5375" s="47"/>
      <c r="X5375" s="80"/>
    </row>
    <row r="5376" spans="6:24">
      <c r="F5376" s="91"/>
      <c r="G5376" s="46"/>
      <c r="M5376" s="91"/>
      <c r="T5376" s="91"/>
      <c r="V5376" s="47"/>
      <c r="X5376" s="80"/>
    </row>
    <row r="5377" spans="6:24">
      <c r="F5377" s="91"/>
      <c r="G5377" s="46"/>
      <c r="M5377" s="91"/>
      <c r="T5377" s="91"/>
      <c r="V5377" s="47"/>
      <c r="X5377" s="80"/>
    </row>
    <row r="5378" spans="6:24">
      <c r="F5378" s="91"/>
      <c r="G5378" s="46"/>
      <c r="M5378" s="91"/>
      <c r="T5378" s="91"/>
      <c r="V5378" s="47"/>
      <c r="X5378" s="80"/>
    </row>
    <row r="5379" spans="6:24">
      <c r="F5379" s="91"/>
      <c r="G5379" s="46"/>
      <c r="M5379" s="91"/>
      <c r="T5379" s="91"/>
      <c r="V5379" s="47"/>
      <c r="X5379" s="80"/>
    </row>
    <row r="5380" spans="6:24">
      <c r="F5380" s="91"/>
      <c r="G5380" s="46"/>
      <c r="M5380" s="91"/>
      <c r="T5380" s="91"/>
      <c r="V5380" s="47"/>
      <c r="X5380" s="80"/>
    </row>
    <row r="5381" spans="6:24">
      <c r="F5381" s="91"/>
      <c r="G5381" s="46"/>
      <c r="M5381" s="91"/>
      <c r="T5381" s="91"/>
      <c r="V5381" s="47"/>
      <c r="X5381" s="80"/>
    </row>
    <row r="5382" spans="6:24">
      <c r="F5382" s="91"/>
      <c r="G5382" s="46"/>
      <c r="M5382" s="91"/>
      <c r="T5382" s="91"/>
      <c r="V5382" s="47"/>
      <c r="X5382" s="80"/>
    </row>
    <row r="5383" spans="6:24">
      <c r="F5383" s="91"/>
      <c r="G5383" s="46"/>
      <c r="M5383" s="91"/>
      <c r="T5383" s="91"/>
      <c r="V5383" s="47"/>
      <c r="X5383" s="80"/>
    </row>
    <row r="5384" spans="6:24">
      <c r="F5384" s="91"/>
      <c r="G5384" s="46"/>
      <c r="M5384" s="91"/>
      <c r="T5384" s="91"/>
      <c r="V5384" s="47"/>
      <c r="X5384" s="80"/>
    </row>
    <row r="5385" spans="6:24">
      <c r="F5385" s="91"/>
      <c r="G5385" s="46"/>
      <c r="M5385" s="91"/>
      <c r="T5385" s="91"/>
      <c r="V5385" s="47"/>
      <c r="X5385" s="80"/>
    </row>
    <row r="5386" spans="6:24">
      <c r="F5386" s="91"/>
      <c r="G5386" s="46"/>
      <c r="M5386" s="91"/>
      <c r="T5386" s="91"/>
      <c r="V5386" s="47"/>
      <c r="X5386" s="80"/>
    </row>
    <row r="5387" spans="6:24">
      <c r="F5387" s="91"/>
      <c r="G5387" s="46"/>
      <c r="M5387" s="91"/>
      <c r="T5387" s="91"/>
      <c r="V5387" s="47"/>
      <c r="X5387" s="80"/>
    </row>
    <row r="5388" spans="6:24">
      <c r="F5388" s="91"/>
      <c r="G5388" s="46"/>
      <c r="M5388" s="91"/>
      <c r="T5388" s="91"/>
      <c r="V5388" s="47"/>
      <c r="X5388" s="80"/>
    </row>
    <row r="5389" spans="6:24">
      <c r="F5389" s="91"/>
      <c r="G5389" s="46"/>
      <c r="M5389" s="91"/>
      <c r="T5389" s="91"/>
      <c r="V5389" s="47"/>
      <c r="X5389" s="80"/>
    </row>
    <row r="5390" spans="6:24">
      <c r="F5390" s="91"/>
      <c r="G5390" s="46"/>
      <c r="M5390" s="91"/>
      <c r="T5390" s="91"/>
      <c r="V5390" s="47"/>
      <c r="X5390" s="80"/>
    </row>
    <row r="5391" spans="6:24">
      <c r="F5391" s="91"/>
      <c r="G5391" s="46"/>
      <c r="M5391" s="91"/>
      <c r="T5391" s="91"/>
      <c r="V5391" s="47"/>
      <c r="X5391" s="80"/>
    </row>
    <row r="5392" spans="6:24">
      <c r="F5392" s="91"/>
      <c r="G5392" s="46"/>
      <c r="T5392" s="91"/>
      <c r="V5392" s="47"/>
      <c r="X5392" s="80"/>
    </row>
    <row r="5393" spans="6:24">
      <c r="F5393" s="91"/>
      <c r="G5393" s="46"/>
      <c r="M5393" s="91"/>
      <c r="T5393" s="91"/>
      <c r="V5393" s="47"/>
      <c r="X5393" s="80"/>
    </row>
    <row r="5394" spans="6:24">
      <c r="F5394" s="91"/>
      <c r="G5394" s="46"/>
      <c r="T5394" s="91"/>
      <c r="V5394" s="47"/>
      <c r="X5394" s="80"/>
    </row>
    <row r="5395" spans="6:24">
      <c r="F5395" s="91"/>
      <c r="G5395" s="46"/>
      <c r="M5395" s="91"/>
      <c r="T5395" s="91"/>
      <c r="V5395" s="47"/>
      <c r="X5395" s="80"/>
    </row>
    <row r="5396" spans="6:24">
      <c r="F5396" s="91"/>
      <c r="G5396" s="46"/>
      <c r="M5396" s="91"/>
      <c r="T5396" s="91"/>
      <c r="V5396" s="47"/>
      <c r="X5396" s="80"/>
    </row>
    <row r="5397" spans="6:24">
      <c r="F5397" s="91"/>
      <c r="G5397" s="46"/>
      <c r="M5397" s="91"/>
      <c r="T5397" s="91"/>
      <c r="V5397" s="47"/>
      <c r="X5397" s="80"/>
    </row>
    <row r="5398" spans="6:24">
      <c r="F5398" s="91"/>
      <c r="G5398" s="46"/>
      <c r="M5398" s="91"/>
      <c r="T5398" s="91"/>
      <c r="V5398" s="47"/>
      <c r="X5398" s="80"/>
    </row>
    <row r="5399" spans="6:24">
      <c r="F5399" s="91"/>
      <c r="G5399" s="46"/>
      <c r="M5399" s="91"/>
      <c r="T5399" s="91"/>
      <c r="V5399" s="47"/>
      <c r="X5399" s="80"/>
    </row>
    <row r="5400" spans="6:24">
      <c r="F5400" s="91"/>
      <c r="G5400" s="46"/>
      <c r="M5400" s="91"/>
      <c r="T5400" s="91"/>
      <c r="V5400" s="47"/>
      <c r="X5400" s="80"/>
    </row>
    <row r="5401" spans="6:24">
      <c r="F5401" s="91"/>
      <c r="G5401" s="46"/>
      <c r="M5401" s="91"/>
      <c r="T5401" s="91"/>
      <c r="V5401" s="47"/>
      <c r="X5401" s="80"/>
    </row>
    <row r="5402" spans="6:24">
      <c r="F5402" s="91"/>
      <c r="G5402" s="46"/>
      <c r="M5402" s="91"/>
      <c r="T5402" s="91"/>
      <c r="V5402" s="47"/>
      <c r="X5402" s="80"/>
    </row>
    <row r="5403" spans="6:24">
      <c r="F5403" s="91"/>
      <c r="G5403" s="46"/>
      <c r="M5403" s="91"/>
      <c r="T5403" s="91"/>
      <c r="V5403" s="47"/>
      <c r="X5403" s="80"/>
    </row>
    <row r="5404" spans="6:24">
      <c r="F5404" s="91"/>
      <c r="G5404" s="46"/>
      <c r="M5404" s="91"/>
      <c r="T5404" s="91"/>
      <c r="V5404" s="47"/>
      <c r="X5404" s="80"/>
    </row>
    <row r="5405" spans="6:24">
      <c r="F5405" s="91"/>
      <c r="G5405" s="46"/>
      <c r="M5405" s="91"/>
      <c r="T5405" s="91"/>
      <c r="V5405" s="47"/>
      <c r="X5405" s="80"/>
    </row>
    <row r="5406" spans="6:24">
      <c r="F5406" s="91"/>
      <c r="G5406" s="46"/>
      <c r="M5406" s="91"/>
      <c r="T5406" s="91"/>
      <c r="V5406" s="47"/>
      <c r="X5406" s="80"/>
    </row>
    <row r="5407" spans="6:24">
      <c r="F5407" s="91"/>
      <c r="G5407" s="46"/>
      <c r="M5407" s="91"/>
      <c r="T5407" s="91"/>
      <c r="V5407" s="47"/>
      <c r="X5407" s="80"/>
    </row>
    <row r="5408" spans="6:24">
      <c r="F5408" s="91"/>
      <c r="G5408" s="46"/>
      <c r="T5408" s="91"/>
      <c r="V5408" s="47"/>
      <c r="X5408" s="80"/>
    </row>
    <row r="5409" spans="6:24">
      <c r="F5409" s="91"/>
      <c r="G5409" s="46"/>
      <c r="M5409" s="91"/>
      <c r="T5409" s="91"/>
      <c r="V5409" s="47"/>
      <c r="X5409" s="80"/>
    </row>
    <row r="5410" spans="6:24">
      <c r="F5410" s="91"/>
      <c r="G5410" s="46"/>
      <c r="T5410" s="91"/>
      <c r="V5410" s="47"/>
      <c r="X5410" s="80"/>
    </row>
    <row r="5411" spans="6:24">
      <c r="F5411" s="91"/>
      <c r="G5411" s="46"/>
      <c r="M5411" s="91"/>
      <c r="T5411" s="91"/>
      <c r="V5411" s="47"/>
      <c r="X5411" s="80"/>
    </row>
    <row r="5412" spans="6:24">
      <c r="F5412" s="91"/>
      <c r="G5412" s="46"/>
      <c r="M5412" s="91"/>
      <c r="T5412" s="91"/>
      <c r="V5412" s="47"/>
      <c r="X5412" s="80"/>
    </row>
    <row r="5413" spans="6:24">
      <c r="F5413" s="91"/>
      <c r="G5413" s="46"/>
      <c r="M5413" s="91"/>
      <c r="T5413" s="91"/>
      <c r="V5413" s="47"/>
      <c r="X5413" s="80"/>
    </row>
    <row r="5414" spans="6:24">
      <c r="F5414" s="91"/>
      <c r="G5414" s="46"/>
      <c r="M5414" s="91"/>
      <c r="T5414" s="91"/>
      <c r="V5414" s="47"/>
      <c r="X5414" s="80"/>
    </row>
    <row r="5415" spans="6:24">
      <c r="F5415" s="91"/>
      <c r="G5415" s="46"/>
      <c r="M5415" s="91"/>
      <c r="T5415" s="91"/>
      <c r="V5415" s="47"/>
      <c r="X5415" s="80"/>
    </row>
    <row r="5416" spans="6:24">
      <c r="F5416" s="91"/>
      <c r="G5416" s="46"/>
      <c r="M5416" s="91"/>
      <c r="T5416" s="91"/>
      <c r="V5416" s="47"/>
      <c r="X5416" s="80"/>
    </row>
    <row r="5417" spans="6:24">
      <c r="F5417" s="91"/>
      <c r="G5417" s="46"/>
      <c r="M5417" s="91"/>
      <c r="T5417" s="91"/>
      <c r="V5417" s="47"/>
      <c r="X5417" s="80"/>
    </row>
    <row r="5418" spans="6:24">
      <c r="F5418" s="91"/>
      <c r="G5418" s="46"/>
      <c r="M5418" s="91"/>
      <c r="T5418" s="91"/>
      <c r="V5418" s="47"/>
      <c r="X5418" s="80"/>
    </row>
    <row r="5419" spans="6:24">
      <c r="F5419" s="91"/>
      <c r="G5419" s="46"/>
      <c r="T5419" s="91"/>
      <c r="V5419" s="47"/>
      <c r="X5419" s="80"/>
    </row>
    <row r="5420" spans="6:24">
      <c r="F5420" s="91"/>
      <c r="G5420" s="46"/>
      <c r="M5420" s="91"/>
      <c r="T5420" s="91"/>
      <c r="V5420" s="47"/>
      <c r="X5420" s="80"/>
    </row>
    <row r="5421" spans="6:24">
      <c r="F5421" s="91"/>
      <c r="G5421" s="46"/>
      <c r="M5421" s="91"/>
      <c r="T5421" s="91"/>
      <c r="V5421" s="47"/>
      <c r="X5421" s="80"/>
    </row>
    <row r="5422" spans="6:24">
      <c r="F5422" s="91"/>
      <c r="G5422" s="46"/>
      <c r="M5422" s="91"/>
      <c r="T5422" s="91"/>
      <c r="V5422" s="47"/>
      <c r="X5422" s="80"/>
    </row>
    <row r="5423" spans="6:24">
      <c r="F5423" s="91"/>
      <c r="G5423" s="46"/>
      <c r="M5423" s="91"/>
      <c r="T5423" s="91"/>
      <c r="V5423" s="47"/>
      <c r="X5423" s="80"/>
    </row>
    <row r="5424" spans="6:24">
      <c r="F5424" s="91"/>
      <c r="G5424" s="46"/>
      <c r="M5424" s="91"/>
      <c r="T5424" s="91"/>
      <c r="V5424" s="47"/>
      <c r="X5424" s="80"/>
    </row>
    <row r="5425" spans="6:24">
      <c r="F5425" s="91"/>
      <c r="G5425" s="46"/>
      <c r="M5425" s="91"/>
      <c r="T5425" s="91"/>
      <c r="V5425" s="47"/>
      <c r="X5425" s="80"/>
    </row>
    <row r="5426" spans="6:24">
      <c r="F5426" s="91"/>
      <c r="G5426" s="46"/>
      <c r="M5426" s="91"/>
      <c r="T5426" s="91"/>
      <c r="V5426" s="47"/>
      <c r="X5426" s="80"/>
    </row>
    <row r="5427" spans="6:24">
      <c r="F5427" s="91"/>
      <c r="G5427" s="46"/>
      <c r="M5427" s="91"/>
      <c r="T5427" s="91"/>
      <c r="V5427" s="47"/>
      <c r="X5427" s="80"/>
    </row>
    <row r="5428" spans="6:24">
      <c r="F5428" s="91"/>
      <c r="G5428" s="46"/>
      <c r="M5428" s="91"/>
      <c r="T5428" s="91"/>
      <c r="V5428" s="47"/>
      <c r="X5428" s="80"/>
    </row>
    <row r="5429" spans="6:24">
      <c r="F5429" s="91"/>
      <c r="G5429" s="46"/>
      <c r="M5429" s="91"/>
      <c r="T5429" s="91"/>
      <c r="V5429" s="47"/>
      <c r="X5429" s="80"/>
    </row>
    <row r="5430" spans="6:24">
      <c r="F5430" s="91"/>
      <c r="G5430" s="46"/>
      <c r="M5430" s="91"/>
      <c r="T5430" s="91"/>
      <c r="V5430" s="47"/>
      <c r="X5430" s="80"/>
    </row>
    <row r="5431" spans="6:24">
      <c r="F5431" s="91"/>
      <c r="G5431" s="46"/>
      <c r="M5431" s="91"/>
      <c r="T5431" s="91"/>
      <c r="V5431" s="47"/>
      <c r="X5431" s="80"/>
    </row>
    <row r="5432" spans="6:24">
      <c r="F5432" s="91"/>
      <c r="G5432" s="46"/>
      <c r="M5432" s="91"/>
      <c r="T5432" s="91"/>
      <c r="V5432" s="47"/>
      <c r="X5432" s="80"/>
    </row>
    <row r="5433" spans="6:24">
      <c r="F5433" s="91"/>
      <c r="G5433" s="46"/>
      <c r="M5433" s="91"/>
      <c r="T5433" s="91"/>
      <c r="V5433" s="47"/>
      <c r="X5433" s="80"/>
    </row>
    <row r="5434" spans="6:24">
      <c r="F5434" s="91"/>
      <c r="G5434" s="46"/>
      <c r="M5434" s="91"/>
      <c r="T5434" s="91"/>
      <c r="V5434" s="47"/>
      <c r="X5434" s="80"/>
    </row>
    <row r="5435" spans="6:24">
      <c r="F5435" s="91"/>
      <c r="G5435" s="46"/>
      <c r="M5435" s="91"/>
      <c r="T5435" s="91"/>
      <c r="V5435" s="47"/>
      <c r="X5435" s="80"/>
    </row>
    <row r="5436" spans="6:24">
      <c r="F5436" s="91"/>
      <c r="G5436" s="46"/>
      <c r="M5436" s="91"/>
      <c r="T5436" s="91"/>
      <c r="V5436" s="47"/>
      <c r="X5436" s="80"/>
    </row>
    <row r="5437" spans="6:24">
      <c r="F5437" s="91"/>
      <c r="G5437" s="46"/>
      <c r="M5437" s="91"/>
      <c r="T5437" s="91"/>
      <c r="V5437" s="47"/>
      <c r="X5437" s="80"/>
    </row>
    <row r="5438" spans="6:24">
      <c r="F5438" s="91"/>
      <c r="G5438" s="46"/>
      <c r="M5438" s="91"/>
      <c r="T5438" s="91"/>
      <c r="V5438" s="47"/>
      <c r="X5438" s="80"/>
    </row>
    <row r="5439" spans="6:24">
      <c r="F5439" s="91"/>
      <c r="G5439" s="46"/>
      <c r="M5439" s="91"/>
      <c r="T5439" s="91"/>
      <c r="V5439" s="47"/>
      <c r="X5439" s="80"/>
    </row>
    <row r="5440" spans="6:24">
      <c r="F5440" s="91"/>
      <c r="G5440" s="46"/>
      <c r="M5440" s="91"/>
      <c r="T5440" s="91"/>
      <c r="V5440" s="47"/>
      <c r="X5440" s="80"/>
    </row>
    <row r="5441" spans="6:24">
      <c r="F5441" s="91"/>
      <c r="G5441" s="46"/>
      <c r="M5441" s="91"/>
      <c r="T5441" s="91"/>
      <c r="V5441" s="47"/>
      <c r="X5441" s="80"/>
    </row>
    <row r="5442" spans="6:24">
      <c r="F5442" s="91"/>
      <c r="G5442" s="46"/>
      <c r="T5442" s="91"/>
      <c r="V5442" s="47"/>
      <c r="X5442" s="80"/>
    </row>
    <row r="5443" spans="6:24">
      <c r="F5443" s="91"/>
      <c r="G5443" s="46"/>
      <c r="T5443" s="91"/>
      <c r="V5443" s="47"/>
      <c r="X5443" s="80"/>
    </row>
    <row r="5444" spans="6:24">
      <c r="F5444" s="91"/>
      <c r="G5444" s="46"/>
      <c r="T5444" s="91"/>
      <c r="V5444" s="47"/>
      <c r="X5444" s="80"/>
    </row>
    <row r="5445" spans="6:24">
      <c r="F5445" s="91"/>
      <c r="G5445" s="46"/>
      <c r="T5445" s="91"/>
      <c r="V5445" s="47"/>
      <c r="X5445" s="80"/>
    </row>
    <row r="5446" spans="6:24">
      <c r="F5446" s="91"/>
      <c r="G5446" s="46"/>
      <c r="T5446" s="91"/>
      <c r="V5446" s="47"/>
      <c r="X5446" s="80"/>
    </row>
    <row r="5447" spans="6:24">
      <c r="F5447" s="91"/>
      <c r="G5447" s="46"/>
      <c r="T5447" s="91"/>
      <c r="V5447" s="47"/>
      <c r="X5447" s="80"/>
    </row>
    <row r="5448" spans="6:24">
      <c r="F5448" s="91"/>
      <c r="G5448" s="46"/>
      <c r="T5448" s="91"/>
      <c r="V5448" s="47"/>
      <c r="X5448" s="80"/>
    </row>
    <row r="5449" spans="6:24">
      <c r="F5449" s="91"/>
      <c r="G5449" s="46"/>
      <c r="T5449" s="91"/>
      <c r="V5449" s="47"/>
      <c r="X5449" s="80"/>
    </row>
    <row r="5450" spans="6:24">
      <c r="F5450" s="91"/>
      <c r="G5450" s="46"/>
      <c r="T5450" s="91"/>
      <c r="V5450" s="47"/>
      <c r="X5450" s="80"/>
    </row>
    <row r="5451" spans="6:24">
      <c r="F5451" s="91"/>
      <c r="G5451" s="46"/>
      <c r="T5451" s="91"/>
      <c r="V5451" s="47"/>
      <c r="X5451" s="80"/>
    </row>
    <row r="5452" spans="6:24">
      <c r="F5452" s="91"/>
      <c r="G5452" s="46"/>
      <c r="T5452" s="91"/>
      <c r="V5452" s="47"/>
      <c r="X5452" s="80"/>
    </row>
    <row r="5453" spans="6:24">
      <c r="F5453" s="91"/>
      <c r="G5453" s="46"/>
      <c r="T5453" s="91"/>
      <c r="V5453" s="47"/>
      <c r="X5453" s="80"/>
    </row>
    <row r="5454" spans="6:24">
      <c r="F5454" s="91"/>
      <c r="G5454" s="46"/>
      <c r="T5454" s="91"/>
      <c r="V5454" s="47"/>
      <c r="X5454" s="80"/>
    </row>
    <row r="5455" spans="6:24">
      <c r="F5455" s="91"/>
      <c r="G5455" s="46"/>
      <c r="T5455" s="91"/>
      <c r="V5455" s="47"/>
      <c r="X5455" s="80"/>
    </row>
    <row r="5456" spans="6:24">
      <c r="F5456" s="91"/>
      <c r="G5456" s="46"/>
      <c r="T5456" s="91"/>
      <c r="V5456" s="47"/>
      <c r="X5456" s="80"/>
    </row>
    <row r="5457" spans="6:24">
      <c r="F5457" s="91"/>
      <c r="G5457" s="46"/>
      <c r="T5457" s="91"/>
      <c r="V5457" s="47"/>
      <c r="X5457" s="80"/>
    </row>
    <row r="5458" spans="6:24">
      <c r="F5458" s="91"/>
      <c r="G5458" s="46"/>
      <c r="T5458" s="91"/>
      <c r="V5458" s="47"/>
      <c r="X5458" s="80"/>
    </row>
    <row r="5459" spans="6:24">
      <c r="F5459" s="91"/>
      <c r="G5459" s="46"/>
      <c r="T5459" s="91"/>
      <c r="V5459" s="47"/>
      <c r="X5459" s="80"/>
    </row>
    <row r="5460" spans="6:24">
      <c r="F5460" s="91"/>
      <c r="G5460" s="46"/>
      <c r="T5460" s="91"/>
      <c r="V5460" s="47"/>
      <c r="X5460" s="80"/>
    </row>
    <row r="5461" spans="6:24">
      <c r="F5461" s="91"/>
      <c r="G5461" s="46"/>
      <c r="T5461" s="91"/>
      <c r="V5461" s="47"/>
      <c r="X5461" s="80"/>
    </row>
    <row r="5462" spans="6:24">
      <c r="F5462" s="91"/>
      <c r="G5462" s="46"/>
      <c r="M5462" s="66"/>
      <c r="T5462" s="91"/>
      <c r="V5462" s="47"/>
      <c r="X5462" s="80"/>
    </row>
    <row r="5463" spans="6:24">
      <c r="F5463" s="91"/>
      <c r="G5463" s="46"/>
      <c r="M5463" s="67"/>
      <c r="T5463" s="91"/>
      <c r="V5463" s="47"/>
      <c r="X5463" s="80"/>
    </row>
    <row r="5464" spans="6:24">
      <c r="F5464" s="91"/>
      <c r="G5464" s="46"/>
      <c r="M5464" s="65"/>
      <c r="T5464" s="91"/>
      <c r="V5464" s="47"/>
      <c r="X5464" s="80"/>
    </row>
    <row r="5465" spans="6:24">
      <c r="F5465" s="91"/>
      <c r="G5465" s="46"/>
      <c r="M5465" s="64"/>
      <c r="T5465" s="91"/>
      <c r="V5465" s="47"/>
      <c r="X5465" s="80"/>
    </row>
    <row r="5466" spans="6:24">
      <c r="F5466" s="91"/>
      <c r="G5466" s="46"/>
      <c r="M5466" s="66"/>
      <c r="T5466" s="91"/>
      <c r="V5466" s="47"/>
      <c r="X5466" s="80"/>
    </row>
    <row r="5467" spans="6:24">
      <c r="F5467" s="91"/>
      <c r="G5467" s="46"/>
      <c r="M5467" s="67"/>
      <c r="T5467" s="91"/>
      <c r="V5467" s="47"/>
      <c r="X5467" s="80"/>
    </row>
    <row r="5468" spans="6:24">
      <c r="F5468" s="91"/>
      <c r="G5468" s="46"/>
      <c r="M5468" s="68"/>
      <c r="T5468" s="91"/>
      <c r="V5468" s="47"/>
      <c r="X5468" s="80"/>
    </row>
    <row r="5469" spans="6:24">
      <c r="F5469" s="91"/>
      <c r="G5469" s="46"/>
      <c r="M5469" s="91"/>
      <c r="T5469" s="91"/>
      <c r="V5469" s="47"/>
      <c r="X5469" s="80"/>
    </row>
    <row r="5470" spans="6:24">
      <c r="F5470" s="91"/>
      <c r="G5470" s="46"/>
      <c r="M5470" s="69"/>
      <c r="T5470" s="91"/>
      <c r="V5470" s="47"/>
      <c r="X5470" s="80"/>
    </row>
    <row r="5471" spans="6:24">
      <c r="F5471" s="91"/>
      <c r="G5471" s="46"/>
      <c r="M5471" s="65"/>
      <c r="T5471" s="91"/>
      <c r="V5471" s="47"/>
      <c r="X5471" s="80"/>
    </row>
    <row r="5472" spans="6:24">
      <c r="F5472" s="91"/>
      <c r="G5472" s="46"/>
      <c r="M5472" s="65"/>
      <c r="T5472" s="91"/>
      <c r="V5472" s="47"/>
      <c r="X5472" s="80"/>
    </row>
    <row r="5473" spans="6:24">
      <c r="F5473" s="91"/>
      <c r="G5473" s="46"/>
      <c r="M5473" s="64"/>
      <c r="T5473" s="91"/>
      <c r="V5473" s="47"/>
      <c r="X5473" s="80"/>
    </row>
    <row r="5474" spans="6:24">
      <c r="F5474" s="91"/>
      <c r="G5474" s="46"/>
      <c r="M5474" s="91"/>
      <c r="T5474" s="91"/>
      <c r="V5474" s="47"/>
      <c r="X5474" s="80"/>
    </row>
    <row r="5475" spans="6:24">
      <c r="F5475" s="91"/>
      <c r="G5475" s="46"/>
      <c r="M5475" s="91"/>
      <c r="T5475" s="91"/>
      <c r="V5475" s="47"/>
      <c r="X5475" s="80"/>
    </row>
    <row r="5476" spans="6:24">
      <c r="F5476" s="91"/>
      <c r="G5476" s="46"/>
      <c r="M5476" s="91"/>
      <c r="T5476" s="91"/>
      <c r="V5476" s="47"/>
      <c r="X5476" s="80"/>
    </row>
    <row r="5477" spans="6:24">
      <c r="F5477" s="91"/>
      <c r="G5477" s="46"/>
      <c r="M5477" s="91"/>
      <c r="T5477" s="91"/>
      <c r="V5477" s="47"/>
      <c r="X5477" s="80"/>
    </row>
    <row r="5478" spans="6:24">
      <c r="F5478" s="91"/>
      <c r="G5478" s="46"/>
      <c r="M5478" s="91"/>
      <c r="T5478" s="91"/>
      <c r="V5478" s="47"/>
      <c r="X5478" s="80"/>
    </row>
    <row r="5479" spans="6:24">
      <c r="F5479" s="91"/>
      <c r="G5479" s="46"/>
      <c r="M5479" s="91"/>
      <c r="T5479" s="91"/>
      <c r="V5479" s="47"/>
      <c r="X5479" s="80"/>
    </row>
    <row r="5480" spans="6:24">
      <c r="F5480" s="91"/>
      <c r="G5480" s="46"/>
      <c r="M5480" s="91"/>
      <c r="T5480" s="91"/>
      <c r="V5480" s="47"/>
      <c r="X5480" s="80"/>
    </row>
    <row r="5481" spans="6:24">
      <c r="F5481" s="91"/>
      <c r="G5481" s="46"/>
      <c r="M5481" s="91"/>
      <c r="T5481" s="91"/>
      <c r="V5481" s="47"/>
      <c r="X5481" s="80"/>
    </row>
    <row r="5482" spans="6:24">
      <c r="F5482" s="91"/>
      <c r="G5482" s="46"/>
      <c r="M5482" s="91"/>
      <c r="T5482" s="91"/>
      <c r="V5482" s="47"/>
      <c r="X5482" s="80"/>
    </row>
    <row r="5483" spans="6:24">
      <c r="F5483" s="91"/>
      <c r="G5483" s="46"/>
      <c r="M5483" s="91"/>
      <c r="T5483" s="91"/>
      <c r="V5483" s="47"/>
      <c r="X5483" s="80"/>
    </row>
    <row r="5484" spans="6:24">
      <c r="F5484" s="91"/>
      <c r="G5484" s="46"/>
      <c r="M5484" s="91"/>
      <c r="T5484" s="91"/>
      <c r="V5484" s="47"/>
      <c r="X5484" s="80"/>
    </row>
    <row r="5485" spans="6:24">
      <c r="F5485" s="91"/>
      <c r="G5485" s="46"/>
      <c r="M5485" s="91"/>
      <c r="T5485" s="91"/>
      <c r="V5485" s="47"/>
      <c r="X5485" s="80"/>
    </row>
    <row r="5486" spans="6:24">
      <c r="F5486" s="91"/>
      <c r="G5486" s="46"/>
      <c r="M5486" s="91"/>
      <c r="T5486" s="91"/>
      <c r="V5486" s="47"/>
      <c r="X5486" s="80"/>
    </row>
    <row r="5487" spans="6:24">
      <c r="F5487" s="91"/>
      <c r="G5487" s="46"/>
      <c r="M5487" s="91"/>
      <c r="T5487" s="91"/>
      <c r="V5487" s="47"/>
      <c r="X5487" s="80"/>
    </row>
    <row r="5488" spans="6:24">
      <c r="F5488" s="91"/>
      <c r="G5488" s="46"/>
      <c r="M5488" s="91"/>
      <c r="T5488" s="91"/>
      <c r="V5488" s="47"/>
      <c r="X5488" s="80"/>
    </row>
    <row r="5489" spans="6:24">
      <c r="F5489" s="91"/>
      <c r="G5489" s="46"/>
      <c r="M5489" s="91"/>
      <c r="T5489" s="91"/>
      <c r="V5489" s="47"/>
      <c r="X5489" s="80"/>
    </row>
    <row r="5490" spans="6:24">
      <c r="F5490" s="91"/>
      <c r="G5490" s="46"/>
      <c r="M5490" s="91"/>
      <c r="T5490" s="91"/>
      <c r="V5490" s="47"/>
      <c r="X5490" s="80"/>
    </row>
    <row r="5491" spans="6:24">
      <c r="F5491" s="91"/>
      <c r="G5491" s="46"/>
      <c r="T5491" s="91"/>
      <c r="V5491" s="47"/>
      <c r="X5491" s="80"/>
    </row>
    <row r="5492" spans="6:24">
      <c r="F5492" s="91"/>
      <c r="G5492" s="46"/>
      <c r="M5492" s="91"/>
      <c r="T5492" s="91"/>
      <c r="V5492" s="47"/>
      <c r="X5492" s="80"/>
    </row>
    <row r="5493" spans="6:24">
      <c r="F5493" s="91"/>
      <c r="G5493" s="46"/>
      <c r="T5493" s="91"/>
      <c r="V5493" s="47"/>
      <c r="X5493" s="80"/>
    </row>
    <row r="5494" spans="6:24">
      <c r="F5494" s="91"/>
      <c r="G5494" s="46"/>
      <c r="M5494" s="91"/>
      <c r="T5494" s="91"/>
      <c r="V5494" s="47"/>
      <c r="X5494" s="80"/>
    </row>
    <row r="5495" spans="6:24">
      <c r="F5495" s="91"/>
      <c r="G5495" s="46"/>
      <c r="M5495" s="91"/>
      <c r="T5495" s="91"/>
      <c r="V5495" s="47"/>
      <c r="X5495" s="80"/>
    </row>
    <row r="5496" spans="6:24">
      <c r="F5496" s="91"/>
      <c r="G5496" s="46"/>
      <c r="M5496" s="91"/>
      <c r="T5496" s="91"/>
      <c r="V5496" s="47"/>
      <c r="X5496" s="80"/>
    </row>
    <row r="5497" spans="6:24">
      <c r="F5497" s="91"/>
      <c r="G5497" s="46"/>
      <c r="M5497" s="91"/>
      <c r="T5497" s="91"/>
      <c r="V5497" s="47"/>
      <c r="X5497" s="80"/>
    </row>
    <row r="5498" spans="6:24">
      <c r="F5498" s="91"/>
      <c r="G5498" s="46"/>
      <c r="M5498" s="91"/>
      <c r="T5498" s="91"/>
      <c r="V5498" s="47"/>
      <c r="X5498" s="80"/>
    </row>
    <row r="5499" spans="6:24">
      <c r="F5499" s="91"/>
      <c r="G5499" s="46"/>
      <c r="M5499" s="91"/>
      <c r="T5499" s="91"/>
      <c r="V5499" s="47"/>
      <c r="X5499" s="80"/>
    </row>
    <row r="5500" spans="6:24">
      <c r="F5500" s="91"/>
      <c r="G5500" s="46"/>
      <c r="M5500" s="91"/>
      <c r="T5500" s="91"/>
      <c r="V5500" s="47"/>
      <c r="X5500" s="80"/>
    </row>
    <row r="5501" spans="6:24">
      <c r="F5501" s="91"/>
      <c r="G5501" s="46"/>
      <c r="M5501" s="91"/>
      <c r="T5501" s="91"/>
      <c r="V5501" s="47"/>
      <c r="X5501" s="80"/>
    </row>
    <row r="5502" spans="6:24">
      <c r="F5502" s="91"/>
      <c r="G5502" s="46"/>
      <c r="M5502" s="91"/>
      <c r="T5502" s="91"/>
      <c r="V5502" s="47"/>
      <c r="X5502" s="80"/>
    </row>
    <row r="5503" spans="6:24">
      <c r="F5503" s="91"/>
      <c r="G5503" s="46"/>
      <c r="M5503" s="91"/>
      <c r="T5503" s="91"/>
      <c r="V5503" s="47"/>
      <c r="X5503" s="80"/>
    </row>
    <row r="5504" spans="6:24">
      <c r="F5504" s="91"/>
      <c r="G5504" s="46"/>
      <c r="M5504" s="91"/>
      <c r="T5504" s="91"/>
      <c r="V5504" s="47"/>
      <c r="X5504" s="80"/>
    </row>
    <row r="5505" spans="6:24">
      <c r="F5505" s="91"/>
      <c r="G5505" s="46"/>
      <c r="M5505" s="91"/>
      <c r="T5505" s="91"/>
      <c r="V5505" s="47"/>
      <c r="X5505" s="80"/>
    </row>
    <row r="5506" spans="6:24">
      <c r="F5506" s="91"/>
      <c r="G5506" s="46"/>
      <c r="M5506" s="91"/>
      <c r="T5506" s="91"/>
      <c r="V5506" s="47"/>
      <c r="X5506" s="80"/>
    </row>
    <row r="5507" spans="6:24">
      <c r="F5507" s="91"/>
      <c r="G5507" s="46"/>
      <c r="T5507" s="91"/>
      <c r="V5507" s="47"/>
      <c r="X5507" s="80"/>
    </row>
    <row r="5508" spans="6:24">
      <c r="F5508" s="91"/>
      <c r="G5508" s="46"/>
      <c r="M5508" s="91"/>
      <c r="T5508" s="91"/>
      <c r="V5508" s="47"/>
      <c r="X5508" s="80"/>
    </row>
    <row r="5509" spans="6:24">
      <c r="F5509" s="91"/>
      <c r="G5509" s="46"/>
      <c r="T5509" s="91"/>
      <c r="V5509" s="47"/>
      <c r="X5509" s="80"/>
    </row>
    <row r="5510" spans="6:24">
      <c r="F5510" s="91"/>
      <c r="G5510" s="46"/>
      <c r="M5510" s="91"/>
      <c r="T5510" s="91"/>
      <c r="V5510" s="47"/>
      <c r="X5510" s="80"/>
    </row>
    <row r="5511" spans="6:24">
      <c r="F5511" s="91"/>
      <c r="G5511" s="46"/>
      <c r="M5511" s="91"/>
      <c r="T5511" s="91"/>
      <c r="V5511" s="47"/>
      <c r="X5511" s="80"/>
    </row>
    <row r="5512" spans="6:24">
      <c r="F5512" s="91"/>
      <c r="G5512" s="46"/>
      <c r="M5512" s="91"/>
      <c r="T5512" s="91"/>
      <c r="V5512" s="47"/>
      <c r="X5512" s="80"/>
    </row>
    <row r="5513" spans="6:24">
      <c r="F5513" s="91"/>
      <c r="G5513" s="46"/>
      <c r="M5513" s="91"/>
      <c r="T5513" s="91"/>
      <c r="V5513" s="47"/>
      <c r="X5513" s="80"/>
    </row>
    <row r="5514" spans="6:24">
      <c r="F5514" s="91"/>
      <c r="G5514" s="46"/>
      <c r="M5514" s="91"/>
      <c r="T5514" s="91"/>
      <c r="V5514" s="47"/>
      <c r="X5514" s="80"/>
    </row>
    <row r="5515" spans="6:24">
      <c r="F5515" s="91"/>
      <c r="G5515" s="46"/>
      <c r="M5515" s="91"/>
      <c r="T5515" s="91"/>
      <c r="V5515" s="47"/>
      <c r="X5515" s="80"/>
    </row>
    <row r="5516" spans="6:24">
      <c r="F5516" s="91"/>
      <c r="G5516" s="46"/>
      <c r="M5516" s="91"/>
      <c r="T5516" s="91"/>
      <c r="V5516" s="47"/>
      <c r="X5516" s="80"/>
    </row>
    <row r="5517" spans="6:24">
      <c r="F5517" s="91"/>
      <c r="G5517" s="46"/>
      <c r="M5517" s="91"/>
      <c r="T5517" s="91"/>
      <c r="V5517" s="47"/>
      <c r="X5517" s="80"/>
    </row>
    <row r="5518" spans="6:24">
      <c r="F5518" s="91"/>
      <c r="G5518" s="46"/>
      <c r="T5518" s="91"/>
      <c r="V5518" s="47"/>
      <c r="X5518" s="80"/>
    </row>
    <row r="5519" spans="6:24">
      <c r="F5519" s="91"/>
      <c r="G5519" s="46"/>
      <c r="M5519" s="91"/>
      <c r="T5519" s="91"/>
      <c r="V5519" s="47"/>
      <c r="X5519" s="80"/>
    </row>
    <row r="5520" spans="6:24">
      <c r="F5520" s="91"/>
      <c r="G5520" s="46"/>
      <c r="M5520" s="91"/>
      <c r="T5520" s="91"/>
      <c r="V5520" s="47"/>
      <c r="X5520" s="80"/>
    </row>
    <row r="5521" spans="6:24">
      <c r="F5521" s="91"/>
      <c r="G5521" s="46"/>
      <c r="M5521" s="91"/>
      <c r="T5521" s="91"/>
      <c r="V5521" s="47"/>
      <c r="X5521" s="80"/>
    </row>
    <row r="5522" spans="6:24">
      <c r="F5522" s="91"/>
      <c r="G5522" s="46"/>
      <c r="M5522" s="91"/>
      <c r="T5522" s="91"/>
      <c r="V5522" s="47"/>
      <c r="X5522" s="80"/>
    </row>
    <row r="5523" spans="6:24">
      <c r="F5523" s="91"/>
      <c r="G5523" s="46"/>
      <c r="M5523" s="91"/>
      <c r="T5523" s="91"/>
      <c r="V5523" s="47"/>
      <c r="X5523" s="80"/>
    </row>
    <row r="5524" spans="6:24">
      <c r="F5524" s="91"/>
      <c r="G5524" s="46"/>
      <c r="M5524" s="91"/>
      <c r="T5524" s="91"/>
      <c r="V5524" s="47"/>
      <c r="X5524" s="80"/>
    </row>
    <row r="5525" spans="6:24">
      <c r="F5525" s="91"/>
      <c r="G5525" s="46"/>
      <c r="M5525" s="91"/>
      <c r="T5525" s="91"/>
      <c r="V5525" s="47"/>
      <c r="X5525" s="80"/>
    </row>
    <row r="5526" spans="6:24">
      <c r="F5526" s="91"/>
      <c r="G5526" s="46"/>
      <c r="M5526" s="91"/>
      <c r="T5526" s="91"/>
      <c r="V5526" s="47"/>
      <c r="X5526" s="80"/>
    </row>
    <row r="5527" spans="6:24">
      <c r="F5527" s="91"/>
      <c r="G5527" s="46"/>
      <c r="M5527" s="91"/>
      <c r="T5527" s="91"/>
      <c r="V5527" s="47"/>
      <c r="X5527" s="80"/>
    </row>
    <row r="5528" spans="6:24">
      <c r="F5528" s="91"/>
      <c r="G5528" s="46"/>
      <c r="M5528" s="91"/>
      <c r="T5528" s="91"/>
      <c r="V5528" s="47"/>
      <c r="X5528" s="80"/>
    </row>
    <row r="5529" spans="6:24">
      <c r="F5529" s="91"/>
      <c r="G5529" s="46"/>
      <c r="M5529" s="91"/>
      <c r="T5529" s="91"/>
      <c r="V5529" s="47"/>
      <c r="X5529" s="80"/>
    </row>
    <row r="5530" spans="6:24">
      <c r="F5530" s="91"/>
      <c r="G5530" s="46"/>
      <c r="M5530" s="91"/>
      <c r="T5530" s="91"/>
      <c r="V5530" s="47"/>
      <c r="X5530" s="80"/>
    </row>
    <row r="5531" spans="6:24">
      <c r="F5531" s="91"/>
      <c r="G5531" s="46"/>
      <c r="M5531" s="91"/>
      <c r="T5531" s="91"/>
      <c r="V5531" s="47"/>
      <c r="X5531" s="80"/>
    </row>
    <row r="5532" spans="6:24">
      <c r="F5532" s="91"/>
      <c r="G5532" s="46"/>
      <c r="M5532" s="91"/>
      <c r="T5532" s="91"/>
      <c r="V5532" s="47"/>
      <c r="X5532" s="80"/>
    </row>
    <row r="5533" spans="6:24">
      <c r="F5533" s="91"/>
      <c r="G5533" s="46"/>
      <c r="M5533" s="91"/>
      <c r="T5533" s="91"/>
      <c r="V5533" s="47"/>
      <c r="X5533" s="80"/>
    </row>
    <row r="5534" spans="6:24">
      <c r="F5534" s="91"/>
      <c r="G5534" s="46"/>
      <c r="M5534" s="91"/>
      <c r="T5534" s="91"/>
      <c r="V5534" s="47"/>
      <c r="X5534" s="80"/>
    </row>
    <row r="5535" spans="6:24">
      <c r="F5535" s="91"/>
      <c r="G5535" s="46"/>
      <c r="M5535" s="91"/>
      <c r="T5535" s="91"/>
      <c r="V5535" s="47"/>
      <c r="X5535" s="80"/>
    </row>
    <row r="5536" spans="6:24">
      <c r="F5536" s="91"/>
      <c r="G5536" s="46"/>
      <c r="M5536" s="91"/>
      <c r="T5536" s="91"/>
      <c r="V5536" s="47"/>
      <c r="X5536" s="80"/>
    </row>
    <row r="5537" spans="6:24">
      <c r="F5537" s="91"/>
      <c r="G5537" s="46"/>
      <c r="M5537" s="91"/>
      <c r="T5537" s="91"/>
      <c r="V5537" s="47"/>
      <c r="X5537" s="80"/>
    </row>
    <row r="5538" spans="6:24">
      <c r="F5538" s="91"/>
      <c r="G5538" s="46"/>
      <c r="M5538" s="91"/>
      <c r="T5538" s="91"/>
      <c r="V5538" s="47"/>
      <c r="X5538" s="80"/>
    </row>
    <row r="5539" spans="6:24">
      <c r="F5539" s="91"/>
      <c r="G5539" s="46"/>
      <c r="M5539" s="91"/>
      <c r="T5539" s="91"/>
      <c r="V5539" s="47"/>
      <c r="X5539" s="80"/>
    </row>
    <row r="5540" spans="6:24">
      <c r="F5540" s="91"/>
      <c r="G5540" s="46"/>
      <c r="M5540" s="91"/>
      <c r="T5540" s="91"/>
      <c r="V5540" s="47"/>
      <c r="X5540" s="80"/>
    </row>
    <row r="5541" spans="6:24">
      <c r="F5541" s="91"/>
      <c r="G5541" s="46"/>
      <c r="T5541" s="91"/>
      <c r="V5541" s="47"/>
      <c r="X5541" s="80"/>
    </row>
    <row r="5542" spans="6:24">
      <c r="F5542" s="91"/>
      <c r="G5542" s="46"/>
      <c r="T5542" s="91"/>
      <c r="V5542" s="47"/>
      <c r="X5542" s="80"/>
    </row>
    <row r="5543" spans="6:24">
      <c r="F5543" s="91"/>
      <c r="G5543" s="46"/>
      <c r="T5543" s="91"/>
      <c r="V5543" s="47"/>
      <c r="X5543" s="80"/>
    </row>
    <row r="5544" spans="6:24">
      <c r="F5544" s="91"/>
      <c r="G5544" s="46"/>
      <c r="T5544" s="91"/>
      <c r="V5544" s="47"/>
      <c r="X5544" s="80"/>
    </row>
    <row r="5545" spans="6:24">
      <c r="F5545" s="91"/>
      <c r="G5545" s="46"/>
      <c r="T5545" s="91"/>
      <c r="V5545" s="47"/>
      <c r="X5545" s="80"/>
    </row>
    <row r="5546" spans="6:24">
      <c r="F5546" s="91"/>
      <c r="G5546" s="46"/>
      <c r="T5546" s="91"/>
      <c r="V5546" s="47"/>
      <c r="X5546" s="80"/>
    </row>
    <row r="5547" spans="6:24">
      <c r="F5547" s="91"/>
      <c r="G5547" s="46"/>
      <c r="T5547" s="91"/>
      <c r="V5547" s="47"/>
      <c r="X5547" s="80"/>
    </row>
    <row r="5548" spans="6:24">
      <c r="F5548" s="91"/>
      <c r="G5548" s="46"/>
      <c r="T5548" s="91"/>
      <c r="V5548" s="47"/>
      <c r="X5548" s="80"/>
    </row>
    <row r="5549" spans="6:24">
      <c r="F5549" s="91"/>
      <c r="G5549" s="46"/>
      <c r="T5549" s="91"/>
      <c r="V5549" s="47"/>
      <c r="X5549" s="80"/>
    </row>
    <row r="5550" spans="6:24">
      <c r="F5550" s="91"/>
      <c r="G5550" s="46"/>
      <c r="T5550" s="91"/>
      <c r="V5550" s="47"/>
      <c r="X5550" s="80"/>
    </row>
    <row r="5551" spans="6:24">
      <c r="F5551" s="91"/>
      <c r="G5551" s="46"/>
      <c r="T5551" s="91"/>
      <c r="V5551" s="47"/>
      <c r="X5551" s="80"/>
    </row>
    <row r="5552" spans="6:24">
      <c r="F5552" s="91"/>
      <c r="G5552" s="46"/>
      <c r="T5552" s="91"/>
      <c r="V5552" s="47"/>
      <c r="X5552" s="80"/>
    </row>
    <row r="5553" spans="6:24">
      <c r="F5553" s="91"/>
      <c r="G5553" s="46"/>
      <c r="T5553" s="91"/>
      <c r="V5553" s="47"/>
      <c r="X5553" s="80"/>
    </row>
    <row r="5554" spans="6:24">
      <c r="F5554" s="91"/>
      <c r="G5554" s="46"/>
      <c r="T5554" s="91"/>
      <c r="V5554" s="47"/>
      <c r="X5554" s="80"/>
    </row>
    <row r="5555" spans="6:24">
      <c r="F5555" s="91"/>
      <c r="G5555" s="46"/>
      <c r="T5555" s="91"/>
      <c r="V5555" s="47"/>
      <c r="X5555" s="80"/>
    </row>
    <row r="5556" spans="6:24">
      <c r="F5556" s="91"/>
      <c r="G5556" s="46"/>
      <c r="T5556" s="91"/>
      <c r="V5556" s="47"/>
      <c r="X5556" s="80"/>
    </row>
    <row r="5557" spans="6:24">
      <c r="F5557" s="91"/>
      <c r="G5557" s="46"/>
      <c r="T5557" s="91"/>
      <c r="V5557" s="47"/>
      <c r="X5557" s="80"/>
    </row>
    <row r="5558" spans="6:24">
      <c r="F5558" s="91"/>
      <c r="G5558" s="46"/>
      <c r="T5558" s="91"/>
      <c r="V5558" s="47"/>
      <c r="X5558" s="80"/>
    </row>
    <row r="5559" spans="6:24">
      <c r="F5559" s="91"/>
      <c r="G5559" s="46"/>
      <c r="T5559" s="91"/>
      <c r="V5559" s="47"/>
      <c r="X5559" s="80"/>
    </row>
    <row r="5560" spans="6:24">
      <c r="F5560" s="91"/>
      <c r="G5560" s="46"/>
      <c r="T5560" s="91"/>
      <c r="V5560" s="47"/>
      <c r="X5560" s="80"/>
    </row>
    <row r="5561" spans="6:24">
      <c r="F5561" s="91"/>
      <c r="G5561" s="46"/>
      <c r="M5561" s="66"/>
      <c r="T5561" s="91"/>
      <c r="V5561" s="47"/>
      <c r="X5561" s="80"/>
    </row>
    <row r="5562" spans="6:24">
      <c r="F5562" s="91"/>
      <c r="G5562" s="46"/>
      <c r="M5562" s="67"/>
      <c r="T5562" s="91"/>
      <c r="V5562" s="47"/>
      <c r="X5562" s="80"/>
    </row>
    <row r="5563" spans="6:24">
      <c r="F5563" s="91"/>
      <c r="G5563" s="46"/>
      <c r="M5563" s="65"/>
      <c r="T5563" s="91"/>
      <c r="V5563" s="47"/>
      <c r="X5563" s="80"/>
    </row>
    <row r="5564" spans="6:24">
      <c r="F5564" s="91"/>
      <c r="G5564" s="46"/>
      <c r="M5564" s="64"/>
      <c r="T5564" s="91"/>
      <c r="V5564" s="47"/>
      <c r="X5564" s="80"/>
    </row>
    <row r="5565" spans="6:24">
      <c r="F5565" s="91"/>
      <c r="G5565" s="46"/>
      <c r="M5565" s="66"/>
      <c r="T5565" s="91"/>
      <c r="V5565" s="47"/>
      <c r="X5565" s="80"/>
    </row>
    <row r="5566" spans="6:24">
      <c r="F5566" s="91"/>
      <c r="G5566" s="46"/>
      <c r="M5566" s="67"/>
      <c r="T5566" s="91"/>
      <c r="V5566" s="47"/>
      <c r="X5566" s="80"/>
    </row>
    <row r="5567" spans="6:24">
      <c r="F5567" s="91"/>
      <c r="G5567" s="46"/>
      <c r="M5567" s="68"/>
      <c r="T5567" s="91"/>
      <c r="V5567" s="47"/>
      <c r="X5567" s="80"/>
    </row>
    <row r="5568" spans="6:24">
      <c r="F5568" s="91"/>
      <c r="G5568" s="46"/>
      <c r="M5568" s="91"/>
      <c r="T5568" s="91"/>
      <c r="V5568" s="47"/>
      <c r="X5568" s="80"/>
    </row>
    <row r="5569" spans="6:24">
      <c r="F5569" s="91"/>
      <c r="G5569" s="46"/>
      <c r="M5569" s="69"/>
      <c r="T5569" s="91"/>
      <c r="V5569" s="47"/>
      <c r="X5569" s="80"/>
    </row>
    <row r="5570" spans="6:24">
      <c r="F5570" s="91"/>
      <c r="G5570" s="46"/>
      <c r="M5570" s="65"/>
      <c r="T5570" s="91"/>
      <c r="V5570" s="47"/>
      <c r="X5570" s="80"/>
    </row>
    <row r="5571" spans="6:24">
      <c r="F5571" s="91"/>
      <c r="G5571" s="46"/>
      <c r="M5571" s="65"/>
      <c r="T5571" s="91"/>
      <c r="V5571" s="47"/>
      <c r="X5571" s="80"/>
    </row>
    <row r="5572" spans="6:24">
      <c r="F5572" s="91"/>
      <c r="G5572" s="46"/>
      <c r="M5572" s="64"/>
      <c r="T5572" s="91"/>
      <c r="V5572" s="47"/>
      <c r="X5572" s="80"/>
    </row>
    <row r="5573" spans="6:24">
      <c r="F5573" s="91"/>
      <c r="G5573" s="46"/>
      <c r="M5573" s="91"/>
      <c r="T5573" s="91"/>
      <c r="V5573" s="47"/>
      <c r="X5573" s="80"/>
    </row>
    <row r="5574" spans="6:24">
      <c r="F5574" s="91"/>
      <c r="G5574" s="46"/>
      <c r="M5574" s="91"/>
      <c r="T5574" s="91"/>
      <c r="V5574" s="47"/>
      <c r="X5574" s="80"/>
    </row>
    <row r="5575" spans="6:24">
      <c r="F5575" s="91"/>
      <c r="G5575" s="46"/>
      <c r="M5575" s="91"/>
      <c r="T5575" s="91"/>
      <c r="V5575" s="47"/>
      <c r="X5575" s="80"/>
    </row>
    <row r="5576" spans="6:24">
      <c r="F5576" s="91"/>
      <c r="G5576" s="46"/>
      <c r="M5576" s="91"/>
      <c r="T5576" s="91"/>
      <c r="V5576" s="47"/>
      <c r="X5576" s="80"/>
    </row>
    <row r="5577" spans="6:24">
      <c r="F5577" s="91"/>
      <c r="G5577" s="46"/>
      <c r="M5577" s="91"/>
      <c r="T5577" s="91"/>
      <c r="V5577" s="47"/>
      <c r="X5577" s="80"/>
    </row>
    <row r="5578" spans="6:24">
      <c r="F5578" s="91"/>
      <c r="G5578" s="46"/>
      <c r="M5578" s="91"/>
      <c r="T5578" s="91"/>
      <c r="V5578" s="47"/>
      <c r="X5578" s="80"/>
    </row>
    <row r="5579" spans="6:24">
      <c r="F5579" s="91"/>
      <c r="G5579" s="46"/>
      <c r="M5579" s="91"/>
      <c r="T5579" s="91"/>
      <c r="V5579" s="47"/>
      <c r="X5579" s="80"/>
    </row>
    <row r="5580" spans="6:24">
      <c r="F5580" s="91"/>
      <c r="G5580" s="46"/>
      <c r="M5580" s="91"/>
      <c r="T5580" s="91"/>
      <c r="V5580" s="47"/>
      <c r="X5580" s="80"/>
    </row>
    <row r="5581" spans="6:24">
      <c r="F5581" s="91"/>
      <c r="G5581" s="46"/>
      <c r="M5581" s="91"/>
      <c r="T5581" s="91"/>
      <c r="V5581" s="47"/>
      <c r="X5581" s="80"/>
    </row>
    <row r="5582" spans="6:24">
      <c r="F5582" s="91"/>
      <c r="G5582" s="46"/>
      <c r="M5582" s="91"/>
      <c r="T5582" s="91"/>
      <c r="V5582" s="47"/>
      <c r="X5582" s="80"/>
    </row>
    <row r="5583" spans="6:24">
      <c r="F5583" s="91"/>
      <c r="G5583" s="46"/>
      <c r="M5583" s="91"/>
      <c r="T5583" s="91"/>
      <c r="V5583" s="47"/>
      <c r="X5583" s="80"/>
    </row>
    <row r="5584" spans="6:24">
      <c r="F5584" s="91"/>
      <c r="G5584" s="46"/>
      <c r="M5584" s="91"/>
      <c r="T5584" s="91"/>
      <c r="V5584" s="47"/>
      <c r="X5584" s="80"/>
    </row>
    <row r="5585" spans="6:24">
      <c r="F5585" s="91"/>
      <c r="G5585" s="46"/>
      <c r="M5585" s="91"/>
      <c r="T5585" s="91"/>
      <c r="V5585" s="47"/>
      <c r="X5585" s="80"/>
    </row>
    <row r="5586" spans="6:24">
      <c r="F5586" s="91"/>
      <c r="G5586" s="46"/>
      <c r="M5586" s="91"/>
      <c r="T5586" s="91"/>
      <c r="V5586" s="47"/>
      <c r="X5586" s="80"/>
    </row>
    <row r="5587" spans="6:24">
      <c r="F5587" s="91"/>
      <c r="G5587" s="46"/>
      <c r="M5587" s="91"/>
      <c r="T5587" s="91"/>
      <c r="V5587" s="47"/>
      <c r="X5587" s="80"/>
    </row>
    <row r="5588" spans="6:24">
      <c r="F5588" s="91"/>
      <c r="G5588" s="46"/>
      <c r="M5588" s="91"/>
      <c r="T5588" s="91"/>
      <c r="V5588" s="47"/>
      <c r="X5588" s="80"/>
    </row>
    <row r="5589" spans="6:24">
      <c r="F5589" s="91"/>
      <c r="G5589" s="46"/>
      <c r="M5589" s="91"/>
      <c r="T5589" s="91"/>
      <c r="V5589" s="47"/>
      <c r="X5589" s="80"/>
    </row>
    <row r="5590" spans="6:24">
      <c r="F5590" s="91"/>
      <c r="G5590" s="46"/>
      <c r="T5590" s="91"/>
      <c r="V5590" s="47"/>
      <c r="X5590" s="80"/>
    </row>
    <row r="5591" spans="6:24">
      <c r="F5591" s="91"/>
      <c r="G5591" s="46"/>
      <c r="M5591" s="91"/>
      <c r="T5591" s="91"/>
      <c r="V5591" s="47"/>
      <c r="X5591" s="80"/>
    </row>
    <row r="5592" spans="6:24">
      <c r="F5592" s="91"/>
      <c r="G5592" s="46"/>
      <c r="T5592" s="91"/>
      <c r="V5592" s="47"/>
      <c r="X5592" s="80"/>
    </row>
    <row r="5593" spans="6:24">
      <c r="F5593" s="91"/>
      <c r="G5593" s="46"/>
      <c r="M5593" s="91"/>
      <c r="T5593" s="91"/>
      <c r="V5593" s="47"/>
      <c r="X5593" s="80"/>
    </row>
    <row r="5594" spans="6:24">
      <c r="F5594" s="91"/>
      <c r="G5594" s="46"/>
      <c r="M5594" s="91"/>
      <c r="T5594" s="91"/>
      <c r="V5594" s="47"/>
      <c r="X5594" s="80"/>
    </row>
    <row r="5595" spans="6:24">
      <c r="F5595" s="91"/>
      <c r="G5595" s="46"/>
      <c r="M5595" s="91"/>
      <c r="T5595" s="91"/>
      <c r="V5595" s="47"/>
      <c r="X5595" s="80"/>
    </row>
    <row r="5596" spans="6:24">
      <c r="F5596" s="91"/>
      <c r="G5596" s="46"/>
      <c r="M5596" s="91"/>
      <c r="T5596" s="91"/>
      <c r="V5596" s="47"/>
      <c r="X5596" s="80"/>
    </row>
    <row r="5597" spans="6:24">
      <c r="F5597" s="91"/>
      <c r="G5597" s="46"/>
      <c r="M5597" s="91"/>
      <c r="T5597" s="91"/>
      <c r="V5597" s="47"/>
      <c r="X5597" s="80"/>
    </row>
    <row r="5598" spans="6:24">
      <c r="F5598" s="91"/>
      <c r="G5598" s="46"/>
      <c r="M5598" s="91"/>
      <c r="T5598" s="91"/>
      <c r="V5598" s="47"/>
      <c r="X5598" s="80"/>
    </row>
    <row r="5599" spans="6:24">
      <c r="F5599" s="91"/>
      <c r="G5599" s="46"/>
      <c r="M5599" s="91"/>
      <c r="T5599" s="91"/>
      <c r="V5599" s="47"/>
      <c r="X5599" s="80"/>
    </row>
    <row r="5600" spans="6:24">
      <c r="F5600" s="91"/>
      <c r="G5600" s="46"/>
      <c r="M5600" s="91"/>
      <c r="T5600" s="91"/>
      <c r="V5600" s="47"/>
      <c r="X5600" s="80"/>
    </row>
    <row r="5601" spans="6:24">
      <c r="F5601" s="91"/>
      <c r="G5601" s="46"/>
      <c r="M5601" s="91"/>
      <c r="T5601" s="91"/>
      <c r="V5601" s="47"/>
      <c r="X5601" s="80"/>
    </row>
    <row r="5602" spans="6:24">
      <c r="F5602" s="91"/>
      <c r="G5602" s="46"/>
      <c r="M5602" s="91"/>
      <c r="T5602" s="91"/>
      <c r="V5602" s="47"/>
      <c r="X5602" s="80"/>
    </row>
    <row r="5603" spans="6:24">
      <c r="F5603" s="91"/>
      <c r="G5603" s="46"/>
      <c r="M5603" s="91"/>
      <c r="T5603" s="91"/>
      <c r="V5603" s="47"/>
      <c r="X5603" s="80"/>
    </row>
    <row r="5604" spans="6:24">
      <c r="F5604" s="91"/>
      <c r="G5604" s="46"/>
      <c r="M5604" s="91"/>
      <c r="T5604" s="91"/>
      <c r="V5604" s="47"/>
      <c r="X5604" s="80"/>
    </row>
    <row r="5605" spans="6:24">
      <c r="F5605" s="91"/>
      <c r="G5605" s="46"/>
      <c r="M5605" s="91"/>
      <c r="T5605" s="91"/>
      <c r="V5605" s="47"/>
      <c r="X5605" s="80"/>
    </row>
    <row r="5606" spans="6:24">
      <c r="F5606" s="91"/>
      <c r="G5606" s="46"/>
      <c r="T5606" s="91"/>
      <c r="V5606" s="47"/>
      <c r="X5606" s="80"/>
    </row>
    <row r="5607" spans="6:24">
      <c r="F5607" s="91"/>
      <c r="G5607" s="46"/>
      <c r="M5607" s="91"/>
      <c r="T5607" s="91"/>
      <c r="V5607" s="47"/>
      <c r="X5607" s="80"/>
    </row>
    <row r="5608" spans="6:24">
      <c r="F5608" s="91"/>
      <c r="G5608" s="46"/>
      <c r="T5608" s="91"/>
      <c r="V5608" s="47"/>
      <c r="X5608" s="80"/>
    </row>
    <row r="5609" spans="6:24">
      <c r="F5609" s="91"/>
      <c r="G5609" s="46"/>
      <c r="M5609" s="91"/>
      <c r="T5609" s="91"/>
      <c r="V5609" s="47"/>
      <c r="X5609" s="80"/>
    </row>
    <row r="5610" spans="6:24">
      <c r="F5610" s="91"/>
      <c r="G5610" s="46"/>
      <c r="M5610" s="91"/>
      <c r="T5610" s="91"/>
      <c r="V5610" s="47"/>
      <c r="X5610" s="80"/>
    </row>
    <row r="5611" spans="6:24">
      <c r="F5611" s="91"/>
      <c r="G5611" s="46"/>
      <c r="M5611" s="91"/>
      <c r="T5611" s="91"/>
      <c r="V5611" s="47"/>
      <c r="X5611" s="80"/>
    </row>
    <row r="5612" spans="6:24">
      <c r="F5612" s="91"/>
      <c r="G5612" s="46"/>
      <c r="M5612" s="91"/>
      <c r="T5612" s="91"/>
      <c r="V5612" s="47"/>
      <c r="X5612" s="80"/>
    </row>
    <row r="5613" spans="6:24">
      <c r="F5613" s="91"/>
      <c r="G5613" s="46"/>
      <c r="M5613" s="91"/>
      <c r="T5613" s="91"/>
      <c r="V5613" s="47"/>
      <c r="X5613" s="80"/>
    </row>
    <row r="5614" spans="6:24">
      <c r="F5614" s="91"/>
      <c r="G5614" s="46"/>
      <c r="M5614" s="91"/>
      <c r="T5614" s="91"/>
      <c r="V5614" s="47"/>
      <c r="X5614" s="80"/>
    </row>
    <row r="5615" spans="6:24">
      <c r="F5615" s="91"/>
      <c r="G5615" s="46"/>
      <c r="M5615" s="91"/>
      <c r="T5615" s="91"/>
      <c r="V5615" s="47"/>
      <c r="X5615" s="80"/>
    </row>
    <row r="5616" spans="6:24">
      <c r="F5616" s="91"/>
      <c r="G5616" s="46"/>
      <c r="M5616" s="91"/>
      <c r="T5616" s="91"/>
      <c r="V5616" s="47"/>
      <c r="X5616" s="80"/>
    </row>
    <row r="5617" spans="6:24">
      <c r="F5617" s="91"/>
      <c r="G5617" s="46"/>
      <c r="T5617" s="91"/>
      <c r="V5617" s="47"/>
      <c r="X5617" s="80"/>
    </row>
    <row r="5618" spans="6:24">
      <c r="F5618" s="91"/>
      <c r="G5618" s="46"/>
      <c r="M5618" s="91"/>
      <c r="T5618" s="91"/>
      <c r="V5618" s="47"/>
      <c r="X5618" s="80"/>
    </row>
    <row r="5619" spans="6:24">
      <c r="F5619" s="91"/>
      <c r="G5619" s="46"/>
      <c r="M5619" s="91"/>
      <c r="T5619" s="91"/>
      <c r="V5619" s="47"/>
      <c r="X5619" s="80"/>
    </row>
    <row r="5620" spans="6:24">
      <c r="F5620" s="91"/>
      <c r="G5620" s="46"/>
      <c r="M5620" s="91"/>
      <c r="T5620" s="91"/>
      <c r="V5620" s="47"/>
      <c r="X5620" s="80"/>
    </row>
    <row r="5621" spans="6:24">
      <c r="F5621" s="91"/>
      <c r="G5621" s="46"/>
      <c r="M5621" s="91"/>
      <c r="T5621" s="91"/>
      <c r="V5621" s="47"/>
      <c r="X5621" s="80"/>
    </row>
    <row r="5622" spans="6:24">
      <c r="F5622" s="91"/>
      <c r="G5622" s="46"/>
      <c r="M5622" s="91"/>
      <c r="T5622" s="91"/>
      <c r="V5622" s="47"/>
      <c r="X5622" s="80"/>
    </row>
    <row r="5623" spans="6:24">
      <c r="F5623" s="91"/>
      <c r="G5623" s="46"/>
      <c r="M5623" s="91"/>
      <c r="T5623" s="91"/>
      <c r="V5623" s="47"/>
      <c r="X5623" s="80"/>
    </row>
    <row r="5624" spans="6:24">
      <c r="F5624" s="91"/>
      <c r="G5624" s="46"/>
      <c r="M5624" s="91"/>
      <c r="T5624" s="91"/>
      <c r="V5624" s="47"/>
      <c r="X5624" s="80"/>
    </row>
    <row r="5625" spans="6:24">
      <c r="F5625" s="91"/>
      <c r="G5625" s="46"/>
      <c r="M5625" s="91"/>
      <c r="T5625" s="91"/>
      <c r="V5625" s="47"/>
      <c r="X5625" s="80"/>
    </row>
    <row r="5626" spans="6:24">
      <c r="F5626" s="91"/>
      <c r="G5626" s="46"/>
      <c r="M5626" s="91"/>
      <c r="T5626" s="91"/>
      <c r="V5626" s="47"/>
      <c r="X5626" s="80"/>
    </row>
    <row r="5627" spans="6:24">
      <c r="F5627" s="91"/>
      <c r="G5627" s="46"/>
      <c r="M5627" s="91"/>
      <c r="T5627" s="91"/>
      <c r="V5627" s="47"/>
      <c r="X5627" s="80"/>
    </row>
    <row r="5628" spans="6:24">
      <c r="F5628" s="91"/>
      <c r="G5628" s="46"/>
      <c r="M5628" s="91"/>
      <c r="T5628" s="91"/>
      <c r="V5628" s="47"/>
      <c r="X5628" s="80"/>
    </row>
    <row r="5629" spans="6:24">
      <c r="F5629" s="91"/>
      <c r="G5629" s="46"/>
      <c r="M5629" s="91"/>
      <c r="T5629" s="91"/>
      <c r="V5629" s="47"/>
      <c r="X5629" s="80"/>
    </row>
    <row r="5630" spans="6:24">
      <c r="F5630" s="91"/>
      <c r="G5630" s="46"/>
      <c r="M5630" s="91"/>
      <c r="T5630" s="91"/>
      <c r="V5630" s="47"/>
      <c r="X5630" s="80"/>
    </row>
    <row r="5631" spans="6:24">
      <c r="F5631" s="91"/>
      <c r="G5631" s="46"/>
      <c r="M5631" s="91"/>
      <c r="T5631" s="91"/>
      <c r="V5631" s="47"/>
      <c r="X5631" s="80"/>
    </row>
    <row r="5632" spans="6:24">
      <c r="F5632" s="91"/>
      <c r="G5632" s="46"/>
      <c r="M5632" s="91"/>
      <c r="T5632" s="91"/>
      <c r="V5632" s="47"/>
      <c r="X5632" s="80"/>
    </row>
    <row r="5633" spans="6:24">
      <c r="F5633" s="91"/>
      <c r="G5633" s="46"/>
      <c r="M5633" s="91"/>
      <c r="T5633" s="91"/>
      <c r="V5633" s="47"/>
      <c r="X5633" s="80"/>
    </row>
    <row r="5634" spans="6:24">
      <c r="F5634" s="91"/>
      <c r="G5634" s="46"/>
      <c r="M5634" s="91"/>
      <c r="T5634" s="91"/>
      <c r="V5634" s="47"/>
      <c r="X5634" s="80"/>
    </row>
    <row r="5635" spans="6:24">
      <c r="F5635" s="91"/>
      <c r="G5635" s="46"/>
      <c r="M5635" s="91"/>
      <c r="T5635" s="91"/>
      <c r="V5635" s="47"/>
      <c r="X5635" s="80"/>
    </row>
    <row r="5636" spans="6:24">
      <c r="F5636" s="91"/>
      <c r="G5636" s="46"/>
      <c r="M5636" s="91"/>
      <c r="T5636" s="91"/>
      <c r="V5636" s="47"/>
      <c r="X5636" s="80"/>
    </row>
    <row r="5637" spans="6:24">
      <c r="F5637" s="91"/>
      <c r="G5637" s="46"/>
      <c r="M5637" s="91"/>
      <c r="T5637" s="91"/>
      <c r="V5637" s="47"/>
      <c r="X5637" s="80"/>
    </row>
    <row r="5638" spans="6:24">
      <c r="F5638" s="91"/>
      <c r="G5638" s="46"/>
      <c r="M5638" s="91"/>
      <c r="T5638" s="91"/>
      <c r="V5638" s="47"/>
      <c r="X5638" s="80"/>
    </row>
    <row r="5640" spans="6:24">
      <c r="F5640" s="91"/>
      <c r="G5640" s="46"/>
      <c r="M5640" s="91"/>
      <c r="T5640" s="91"/>
      <c r="V5640" s="47"/>
      <c r="X5640" s="80"/>
    </row>
    <row r="5641" spans="6:24">
      <c r="F5641" s="91"/>
      <c r="G5641" s="46"/>
      <c r="T5641" s="91"/>
      <c r="V5641" s="47"/>
      <c r="X5641" s="80"/>
    </row>
    <row r="5642" spans="6:24">
      <c r="F5642" s="91"/>
      <c r="G5642" s="46"/>
      <c r="T5642" s="91"/>
      <c r="V5642" s="47"/>
      <c r="X5642" s="80"/>
    </row>
    <row r="5643" spans="6:24">
      <c r="F5643" s="91"/>
      <c r="G5643" s="46"/>
      <c r="T5643" s="91"/>
      <c r="V5643" s="47"/>
      <c r="X5643" s="80"/>
    </row>
    <row r="5644" spans="6:24">
      <c r="F5644" s="91"/>
      <c r="G5644" s="46"/>
      <c r="T5644" s="91"/>
      <c r="V5644" s="47"/>
      <c r="X5644" s="80"/>
    </row>
    <row r="5645" spans="6:24">
      <c r="F5645" s="91"/>
      <c r="G5645" s="46"/>
      <c r="T5645" s="91"/>
      <c r="V5645" s="47"/>
      <c r="X5645" s="80"/>
    </row>
    <row r="5646" spans="6:24">
      <c r="F5646" s="91"/>
      <c r="G5646" s="46"/>
      <c r="T5646" s="91"/>
      <c r="V5646" s="47"/>
      <c r="X5646" s="80"/>
    </row>
    <row r="5647" spans="6:24">
      <c r="F5647" s="91"/>
      <c r="G5647" s="46"/>
      <c r="T5647" s="91"/>
      <c r="V5647" s="47"/>
      <c r="X5647" s="80"/>
    </row>
    <row r="5648" spans="6:24">
      <c r="F5648" s="91"/>
      <c r="G5648" s="46"/>
      <c r="T5648" s="91"/>
      <c r="V5648" s="47"/>
      <c r="X5648" s="80"/>
    </row>
    <row r="5649" spans="6:24">
      <c r="F5649" s="91"/>
      <c r="G5649" s="46"/>
      <c r="T5649" s="91"/>
      <c r="V5649" s="47"/>
      <c r="X5649" s="80"/>
    </row>
    <row r="5650" spans="6:24">
      <c r="F5650" s="91"/>
      <c r="G5650" s="46"/>
      <c r="T5650" s="91"/>
      <c r="V5650" s="47"/>
      <c r="X5650" s="80"/>
    </row>
    <row r="5651" spans="6:24">
      <c r="F5651" s="91"/>
      <c r="G5651" s="46"/>
      <c r="T5651" s="91"/>
      <c r="V5651" s="47"/>
      <c r="X5651" s="80"/>
    </row>
    <row r="5652" spans="6:24">
      <c r="F5652" s="91"/>
      <c r="G5652" s="46"/>
      <c r="T5652" s="91"/>
      <c r="V5652" s="47"/>
      <c r="X5652" s="80"/>
    </row>
    <row r="5653" spans="6:24">
      <c r="F5653" s="91"/>
      <c r="G5653" s="46"/>
      <c r="T5653" s="91"/>
      <c r="V5653" s="47"/>
      <c r="X5653" s="80"/>
    </row>
    <row r="5654" spans="6:24">
      <c r="F5654" s="91"/>
      <c r="G5654" s="46"/>
      <c r="T5654" s="91"/>
      <c r="V5654" s="47"/>
      <c r="X5654" s="80"/>
    </row>
    <row r="5655" spans="6:24">
      <c r="F5655" s="91"/>
      <c r="G5655" s="46"/>
      <c r="T5655" s="91"/>
      <c r="V5655" s="47"/>
      <c r="X5655" s="80"/>
    </row>
    <row r="5656" spans="6:24">
      <c r="F5656" s="91"/>
      <c r="G5656" s="46"/>
      <c r="T5656" s="91"/>
      <c r="V5656" s="47"/>
      <c r="X5656" s="80"/>
    </row>
    <row r="5657" spans="6:24">
      <c r="F5657" s="91"/>
      <c r="G5657" s="46"/>
      <c r="T5657" s="91"/>
      <c r="V5657" s="47"/>
      <c r="X5657" s="80"/>
    </row>
    <row r="5658" spans="6:24">
      <c r="F5658" s="91"/>
      <c r="G5658" s="46"/>
      <c r="T5658" s="91"/>
      <c r="V5658" s="47"/>
      <c r="X5658" s="80"/>
    </row>
    <row r="5659" spans="6:24">
      <c r="F5659" s="91"/>
      <c r="G5659" s="46"/>
      <c r="T5659" s="91"/>
      <c r="V5659" s="47"/>
      <c r="X5659" s="80"/>
    </row>
    <row r="5660" spans="6:24">
      <c r="F5660" s="91"/>
      <c r="G5660" s="46"/>
      <c r="T5660" s="91"/>
      <c r="V5660" s="47"/>
      <c r="X5660" s="80"/>
    </row>
    <row r="5661" spans="6:24">
      <c r="F5661" s="91"/>
      <c r="G5661" s="46"/>
      <c r="M5661" s="66"/>
      <c r="T5661" s="91"/>
      <c r="V5661" s="47"/>
      <c r="X5661" s="80"/>
    </row>
    <row r="5662" spans="6:24">
      <c r="F5662" s="91"/>
      <c r="G5662" s="46"/>
      <c r="M5662" s="67"/>
      <c r="T5662" s="91"/>
      <c r="V5662" s="47"/>
      <c r="X5662" s="80"/>
    </row>
    <row r="5663" spans="6:24">
      <c r="F5663" s="91"/>
      <c r="G5663" s="46"/>
      <c r="M5663" s="65"/>
      <c r="T5663" s="91"/>
      <c r="V5663" s="47"/>
      <c r="X5663" s="80"/>
    </row>
    <row r="5664" spans="6:24">
      <c r="F5664" s="91"/>
      <c r="G5664" s="46"/>
      <c r="M5664" s="64"/>
      <c r="T5664" s="91"/>
      <c r="V5664" s="47"/>
      <c r="X5664" s="80"/>
    </row>
    <row r="5665" spans="6:24">
      <c r="F5665" s="91"/>
      <c r="G5665" s="46"/>
      <c r="M5665" s="66"/>
      <c r="T5665" s="91"/>
      <c r="V5665" s="47"/>
      <c r="X5665" s="80"/>
    </row>
    <row r="5666" spans="6:24">
      <c r="F5666" s="91"/>
      <c r="G5666" s="46"/>
      <c r="M5666" s="67"/>
      <c r="T5666" s="91"/>
      <c r="V5666" s="47"/>
      <c r="X5666" s="80"/>
    </row>
    <row r="5667" spans="6:24">
      <c r="F5667" s="91"/>
      <c r="G5667" s="46"/>
      <c r="M5667" s="68"/>
      <c r="T5667" s="91"/>
      <c r="V5667" s="47"/>
      <c r="X5667" s="80"/>
    </row>
    <row r="5668" spans="6:24">
      <c r="F5668" s="91"/>
      <c r="G5668" s="46"/>
      <c r="M5668" s="91"/>
      <c r="T5668" s="91"/>
      <c r="V5668" s="47"/>
      <c r="X5668" s="80"/>
    </row>
    <row r="5669" spans="6:24">
      <c r="F5669" s="91"/>
      <c r="G5669" s="46"/>
      <c r="M5669" s="69"/>
      <c r="T5669" s="91"/>
      <c r="V5669" s="47"/>
      <c r="X5669" s="80"/>
    </row>
    <row r="5670" spans="6:24">
      <c r="F5670" s="91"/>
      <c r="G5670" s="46"/>
      <c r="M5670" s="65"/>
      <c r="T5670" s="91"/>
      <c r="V5670" s="47"/>
      <c r="X5670" s="80"/>
    </row>
    <row r="5671" spans="6:24">
      <c r="F5671" s="91"/>
      <c r="G5671" s="46"/>
      <c r="M5671" s="65"/>
      <c r="T5671" s="91"/>
      <c r="V5671" s="47"/>
      <c r="X5671" s="80"/>
    </row>
    <row r="5672" spans="6:24">
      <c r="F5672" s="91"/>
      <c r="G5672" s="46"/>
      <c r="M5672" s="64"/>
      <c r="T5672" s="91"/>
      <c r="V5672" s="47"/>
      <c r="X5672" s="80"/>
    </row>
    <row r="5673" spans="6:24">
      <c r="F5673" s="91"/>
      <c r="G5673" s="46"/>
      <c r="M5673" s="91"/>
      <c r="T5673" s="91"/>
      <c r="V5673" s="47"/>
      <c r="X5673" s="80"/>
    </row>
    <row r="5674" spans="6:24">
      <c r="F5674" s="91"/>
      <c r="G5674" s="46"/>
      <c r="M5674" s="91"/>
      <c r="T5674" s="91"/>
      <c r="V5674" s="47"/>
      <c r="X5674" s="80"/>
    </row>
    <row r="5675" spans="6:24">
      <c r="F5675" s="91"/>
      <c r="G5675" s="46"/>
      <c r="M5675" s="91"/>
      <c r="T5675" s="91"/>
      <c r="V5675" s="47"/>
      <c r="X5675" s="80"/>
    </row>
    <row r="5676" spans="6:24">
      <c r="F5676" s="91"/>
      <c r="G5676" s="46"/>
      <c r="M5676" s="91"/>
      <c r="T5676" s="91"/>
      <c r="V5676" s="47"/>
      <c r="X5676" s="80"/>
    </row>
    <row r="5677" spans="6:24">
      <c r="F5677" s="91"/>
      <c r="G5677" s="46"/>
      <c r="M5677" s="91"/>
      <c r="T5677" s="91"/>
      <c r="V5677" s="47"/>
      <c r="X5677" s="80"/>
    </row>
    <row r="5678" spans="6:24">
      <c r="F5678" s="91"/>
      <c r="G5678" s="46"/>
      <c r="M5678" s="91"/>
      <c r="T5678" s="91"/>
      <c r="V5678" s="47"/>
      <c r="X5678" s="80"/>
    </row>
    <row r="5679" spans="6:24">
      <c r="F5679" s="91"/>
      <c r="G5679" s="46"/>
      <c r="M5679" s="91"/>
      <c r="T5679" s="91"/>
      <c r="V5679" s="47"/>
      <c r="X5679" s="80"/>
    </row>
    <row r="5680" spans="6:24">
      <c r="F5680" s="91"/>
      <c r="G5680" s="46"/>
      <c r="M5680" s="91"/>
      <c r="T5680" s="91"/>
      <c r="V5680" s="47"/>
      <c r="X5680" s="80"/>
    </row>
    <row r="5681" spans="6:24">
      <c r="F5681" s="91"/>
      <c r="G5681" s="46"/>
      <c r="M5681" s="91"/>
      <c r="T5681" s="91"/>
      <c r="V5681" s="47"/>
      <c r="X5681" s="80"/>
    </row>
    <row r="5682" spans="6:24">
      <c r="F5682" s="91"/>
      <c r="G5682" s="46"/>
      <c r="M5682" s="91"/>
      <c r="T5682" s="91"/>
      <c r="V5682" s="47"/>
      <c r="X5682" s="80"/>
    </row>
    <row r="5683" spans="6:24">
      <c r="F5683" s="91"/>
      <c r="G5683" s="46"/>
      <c r="M5683" s="91"/>
      <c r="T5683" s="91"/>
      <c r="V5683" s="47"/>
      <c r="X5683" s="80"/>
    </row>
    <row r="5684" spans="6:24">
      <c r="F5684" s="91"/>
      <c r="G5684" s="46"/>
      <c r="M5684" s="91"/>
      <c r="T5684" s="91"/>
      <c r="V5684" s="47"/>
      <c r="X5684" s="80"/>
    </row>
    <row r="5685" spans="6:24">
      <c r="F5685" s="91"/>
      <c r="G5685" s="46"/>
      <c r="M5685" s="91"/>
      <c r="T5685" s="91"/>
      <c r="V5685" s="47"/>
      <c r="X5685" s="80"/>
    </row>
    <row r="5686" spans="6:24">
      <c r="F5686" s="91"/>
      <c r="G5686" s="46"/>
      <c r="M5686" s="91"/>
      <c r="T5686" s="91"/>
      <c r="V5686" s="47"/>
      <c r="X5686" s="80"/>
    </row>
    <row r="5687" spans="6:24">
      <c r="F5687" s="91"/>
      <c r="G5687" s="46"/>
      <c r="M5687" s="91"/>
      <c r="T5687" s="91"/>
      <c r="V5687" s="47"/>
      <c r="X5687" s="80"/>
    </row>
    <row r="5688" spans="6:24">
      <c r="F5688" s="91"/>
      <c r="G5688" s="46"/>
      <c r="M5688" s="91"/>
      <c r="T5688" s="91"/>
      <c r="V5688" s="47"/>
      <c r="X5688" s="80"/>
    </row>
    <row r="5689" spans="6:24">
      <c r="F5689" s="91"/>
      <c r="G5689" s="46"/>
      <c r="M5689" s="91"/>
      <c r="T5689" s="91"/>
      <c r="V5689" s="47"/>
      <c r="X5689" s="80"/>
    </row>
    <row r="5690" spans="6:24">
      <c r="F5690" s="91"/>
      <c r="G5690" s="46"/>
      <c r="T5690" s="91"/>
      <c r="V5690" s="47"/>
      <c r="X5690" s="80"/>
    </row>
    <row r="5691" spans="6:24">
      <c r="F5691" s="91"/>
      <c r="G5691" s="46"/>
      <c r="M5691" s="91"/>
      <c r="T5691" s="91"/>
      <c r="V5691" s="47"/>
      <c r="X5691" s="80"/>
    </row>
    <row r="5692" spans="6:24">
      <c r="F5692" s="91"/>
      <c r="G5692" s="46"/>
      <c r="T5692" s="91"/>
      <c r="V5692" s="47"/>
      <c r="X5692" s="80"/>
    </row>
    <row r="5693" spans="6:24">
      <c r="F5693" s="91"/>
      <c r="G5693" s="46"/>
      <c r="M5693" s="91"/>
      <c r="T5693" s="91"/>
      <c r="V5693" s="47"/>
      <c r="X5693" s="80"/>
    </row>
    <row r="5694" spans="6:24">
      <c r="F5694" s="91"/>
      <c r="G5694" s="46"/>
      <c r="M5694" s="91"/>
      <c r="T5694" s="91"/>
      <c r="V5694" s="47"/>
      <c r="X5694" s="80"/>
    </row>
    <row r="5695" spans="6:24">
      <c r="F5695" s="91"/>
      <c r="G5695" s="46"/>
      <c r="M5695" s="91"/>
      <c r="T5695" s="91"/>
      <c r="V5695" s="47"/>
      <c r="X5695" s="80"/>
    </row>
    <row r="5696" spans="6:24">
      <c r="F5696" s="91"/>
      <c r="G5696" s="46"/>
      <c r="M5696" s="91"/>
      <c r="T5696" s="91"/>
      <c r="V5696" s="47"/>
      <c r="X5696" s="80"/>
    </row>
    <row r="5697" spans="6:24">
      <c r="F5697" s="91"/>
      <c r="G5697" s="46"/>
      <c r="M5697" s="91"/>
      <c r="T5697" s="91"/>
      <c r="V5697" s="47"/>
      <c r="X5697" s="80"/>
    </row>
    <row r="5698" spans="6:24">
      <c r="F5698" s="91"/>
      <c r="G5698" s="46"/>
      <c r="M5698" s="91"/>
      <c r="T5698" s="91"/>
      <c r="V5698" s="47"/>
      <c r="X5698" s="80"/>
    </row>
    <row r="5699" spans="6:24">
      <c r="F5699" s="91"/>
      <c r="G5699" s="46"/>
      <c r="M5699" s="91"/>
      <c r="T5699" s="91"/>
      <c r="V5699" s="47"/>
      <c r="X5699" s="80"/>
    </row>
    <row r="5700" spans="6:24">
      <c r="F5700" s="91"/>
      <c r="G5700" s="46"/>
      <c r="M5700" s="91"/>
      <c r="T5700" s="91"/>
      <c r="V5700" s="47"/>
      <c r="X5700" s="80"/>
    </row>
    <row r="5701" spans="6:24">
      <c r="F5701" s="91"/>
      <c r="G5701" s="46"/>
      <c r="M5701" s="91"/>
      <c r="T5701" s="91"/>
      <c r="V5701" s="47"/>
      <c r="X5701" s="80"/>
    </row>
    <row r="5702" spans="6:24">
      <c r="F5702" s="91"/>
      <c r="G5702" s="46"/>
      <c r="M5702" s="91"/>
      <c r="T5702" s="91"/>
      <c r="V5702" s="47"/>
      <c r="X5702" s="80"/>
    </row>
    <row r="5703" spans="6:24">
      <c r="F5703" s="91"/>
      <c r="G5703" s="46"/>
      <c r="M5703" s="91"/>
      <c r="T5703" s="91"/>
      <c r="V5703" s="47"/>
      <c r="X5703" s="80"/>
    </row>
    <row r="5704" spans="6:24">
      <c r="F5704" s="91"/>
      <c r="G5704" s="46"/>
      <c r="M5704" s="91"/>
      <c r="T5704" s="91"/>
      <c r="V5704" s="47"/>
      <c r="X5704" s="80"/>
    </row>
    <row r="5705" spans="6:24">
      <c r="F5705" s="91"/>
      <c r="G5705" s="46"/>
      <c r="M5705" s="91"/>
      <c r="T5705" s="91"/>
      <c r="V5705" s="47"/>
      <c r="X5705" s="80"/>
    </row>
    <row r="5706" spans="6:24">
      <c r="F5706" s="91"/>
      <c r="G5706" s="46"/>
      <c r="T5706" s="91"/>
      <c r="V5706" s="47"/>
      <c r="X5706" s="80"/>
    </row>
    <row r="5707" spans="6:24">
      <c r="F5707" s="91"/>
      <c r="G5707" s="46"/>
      <c r="M5707" s="91"/>
      <c r="T5707" s="91"/>
      <c r="V5707" s="47"/>
      <c r="X5707" s="80"/>
    </row>
    <row r="5708" spans="6:24">
      <c r="F5708" s="91"/>
      <c r="G5708" s="46"/>
      <c r="T5708" s="91"/>
      <c r="V5708" s="47"/>
      <c r="X5708" s="80"/>
    </row>
    <row r="5709" spans="6:24">
      <c r="F5709" s="91"/>
      <c r="G5709" s="46"/>
      <c r="M5709" s="91"/>
      <c r="T5709" s="91"/>
      <c r="V5709" s="47"/>
      <c r="X5709" s="80"/>
    </row>
    <row r="5710" spans="6:24">
      <c r="F5710" s="91"/>
      <c r="G5710" s="46"/>
      <c r="M5710" s="91"/>
      <c r="T5710" s="91"/>
      <c r="V5710" s="47"/>
      <c r="X5710" s="80"/>
    </row>
    <row r="5711" spans="6:24">
      <c r="F5711" s="91"/>
      <c r="G5711" s="46"/>
      <c r="M5711" s="91"/>
      <c r="T5711" s="91"/>
      <c r="V5711" s="47"/>
      <c r="X5711" s="80"/>
    </row>
    <row r="5712" spans="6:24">
      <c r="F5712" s="91"/>
      <c r="G5712" s="46"/>
      <c r="M5712" s="91"/>
      <c r="T5712" s="91"/>
      <c r="V5712" s="47"/>
      <c r="X5712" s="80"/>
    </row>
    <row r="5713" spans="6:24">
      <c r="F5713" s="91"/>
      <c r="G5713" s="46"/>
      <c r="M5713" s="91"/>
      <c r="T5713" s="91"/>
      <c r="V5713" s="47"/>
      <c r="X5713" s="80"/>
    </row>
    <row r="5714" spans="6:24">
      <c r="F5714" s="91"/>
      <c r="G5714" s="46"/>
      <c r="M5714" s="91"/>
      <c r="T5714" s="91"/>
      <c r="V5714" s="47"/>
      <c r="X5714" s="80"/>
    </row>
    <row r="5715" spans="6:24">
      <c r="F5715" s="91"/>
      <c r="G5715" s="46"/>
      <c r="M5715" s="91"/>
      <c r="T5715" s="91"/>
      <c r="V5715" s="47"/>
      <c r="X5715" s="80"/>
    </row>
    <row r="5716" spans="6:24">
      <c r="F5716" s="91"/>
      <c r="G5716" s="46"/>
      <c r="M5716" s="91"/>
      <c r="T5716" s="91"/>
      <c r="V5716" s="47"/>
      <c r="X5716" s="80"/>
    </row>
    <row r="5717" spans="6:24">
      <c r="F5717" s="91"/>
      <c r="G5717" s="46"/>
      <c r="T5717" s="91"/>
      <c r="V5717" s="47"/>
      <c r="X5717" s="80"/>
    </row>
    <row r="5718" spans="6:24">
      <c r="F5718" s="91"/>
      <c r="G5718" s="46"/>
      <c r="M5718" s="91"/>
      <c r="T5718" s="91"/>
      <c r="V5718" s="47"/>
      <c r="X5718" s="80"/>
    </row>
    <row r="5719" spans="6:24">
      <c r="F5719" s="91"/>
      <c r="G5719" s="46"/>
      <c r="M5719" s="91"/>
      <c r="T5719" s="91"/>
      <c r="V5719" s="47"/>
      <c r="X5719" s="80"/>
    </row>
    <row r="5720" spans="6:24">
      <c r="F5720" s="91"/>
      <c r="G5720" s="46"/>
      <c r="M5720" s="91"/>
      <c r="T5720" s="91"/>
      <c r="V5720" s="47"/>
      <c r="X5720" s="80"/>
    </row>
    <row r="5721" spans="6:24">
      <c r="F5721" s="91"/>
      <c r="G5721" s="46"/>
      <c r="M5721" s="91"/>
      <c r="T5721" s="91"/>
      <c r="V5721" s="47"/>
      <c r="X5721" s="80"/>
    </row>
    <row r="5722" spans="6:24">
      <c r="F5722" s="91"/>
      <c r="G5722" s="46"/>
      <c r="M5722" s="91"/>
      <c r="T5722" s="91"/>
      <c r="V5722" s="47"/>
      <c r="X5722" s="80"/>
    </row>
    <row r="5723" spans="6:24">
      <c r="F5723" s="91"/>
      <c r="G5723" s="46"/>
      <c r="M5723" s="91"/>
      <c r="T5723" s="91"/>
      <c r="V5723" s="47"/>
      <c r="X5723" s="80"/>
    </row>
    <row r="5724" spans="6:24">
      <c r="F5724" s="91"/>
      <c r="G5724" s="46"/>
      <c r="M5724" s="91"/>
      <c r="T5724" s="91"/>
      <c r="V5724" s="47"/>
      <c r="X5724" s="80"/>
    </row>
    <row r="5725" spans="6:24">
      <c r="F5725" s="91"/>
      <c r="G5725" s="46"/>
      <c r="M5725" s="91"/>
      <c r="T5725" s="91"/>
      <c r="V5725" s="47"/>
      <c r="X5725" s="80"/>
    </row>
    <row r="5726" spans="6:24">
      <c r="F5726" s="91"/>
      <c r="G5726" s="46"/>
      <c r="M5726" s="91"/>
      <c r="T5726" s="91"/>
      <c r="V5726" s="47"/>
      <c r="X5726" s="80"/>
    </row>
    <row r="5727" spans="6:24">
      <c r="F5727" s="91"/>
      <c r="G5727" s="46"/>
      <c r="M5727" s="91"/>
      <c r="T5727" s="91"/>
      <c r="V5727" s="47"/>
      <c r="X5727" s="80"/>
    </row>
    <row r="5728" spans="6:24">
      <c r="F5728" s="91"/>
      <c r="G5728" s="46"/>
      <c r="M5728" s="91"/>
      <c r="T5728" s="91"/>
      <c r="V5728" s="47"/>
      <c r="X5728" s="80"/>
    </row>
    <row r="5729" spans="6:24">
      <c r="F5729" s="91"/>
      <c r="G5729" s="46"/>
      <c r="M5729" s="91"/>
      <c r="T5729" s="91"/>
      <c r="V5729" s="47"/>
      <c r="X5729" s="80"/>
    </row>
    <row r="5730" spans="6:24">
      <c r="F5730" s="91"/>
      <c r="G5730" s="46"/>
      <c r="M5730" s="91"/>
      <c r="T5730" s="91"/>
      <c r="V5730" s="47"/>
      <c r="X5730" s="80"/>
    </row>
    <row r="5731" spans="6:24">
      <c r="F5731" s="91"/>
      <c r="G5731" s="46"/>
      <c r="M5731" s="91"/>
      <c r="T5731" s="91"/>
      <c r="V5731" s="47"/>
      <c r="X5731" s="80"/>
    </row>
    <row r="5732" spans="6:24">
      <c r="F5732" s="91"/>
      <c r="G5732" s="46"/>
      <c r="M5732" s="91"/>
      <c r="T5732" s="91"/>
      <c r="V5732" s="47"/>
      <c r="X5732" s="80"/>
    </row>
    <row r="5733" spans="6:24">
      <c r="F5733" s="91"/>
      <c r="G5733" s="46"/>
      <c r="M5733" s="91"/>
      <c r="T5733" s="91"/>
      <c r="V5733" s="47"/>
      <c r="X5733" s="80"/>
    </row>
    <row r="5734" spans="6:24">
      <c r="F5734" s="91"/>
      <c r="G5734" s="46"/>
      <c r="M5734" s="91"/>
      <c r="T5734" s="91"/>
      <c r="V5734" s="47"/>
      <c r="X5734" s="80"/>
    </row>
    <row r="5735" spans="6:24">
      <c r="F5735" s="91"/>
      <c r="G5735" s="46"/>
      <c r="M5735" s="91"/>
      <c r="T5735" s="91"/>
      <c r="V5735" s="47"/>
      <c r="X5735" s="80"/>
    </row>
    <row r="5736" spans="6:24">
      <c r="F5736" s="91"/>
      <c r="G5736" s="46"/>
      <c r="M5736" s="91"/>
      <c r="T5736" s="91"/>
      <c r="V5736" s="47"/>
      <c r="X5736" s="80"/>
    </row>
    <row r="5737" spans="6:24">
      <c r="F5737" s="91"/>
      <c r="G5737" s="46"/>
      <c r="M5737" s="91"/>
      <c r="T5737" s="91"/>
      <c r="V5737" s="47"/>
      <c r="X5737" s="80"/>
    </row>
    <row r="5738" spans="6:24">
      <c r="F5738" s="91"/>
      <c r="G5738" s="46"/>
      <c r="M5738" s="91"/>
      <c r="T5738" s="91"/>
      <c r="V5738" s="47"/>
      <c r="X5738" s="80"/>
    </row>
    <row r="5739" spans="6:24">
      <c r="F5739" s="91"/>
      <c r="G5739" s="46"/>
      <c r="M5739" s="91"/>
      <c r="T5739" s="91"/>
      <c r="V5739" s="47"/>
      <c r="X5739" s="80"/>
    </row>
    <row r="5740" spans="6:24">
      <c r="F5740" s="91"/>
      <c r="G5740" s="46"/>
      <c r="T5740" s="91"/>
      <c r="V5740" s="47"/>
      <c r="X5740" s="80"/>
    </row>
    <row r="5741" spans="6:24">
      <c r="F5741" s="91"/>
      <c r="G5741" s="46"/>
      <c r="T5741" s="91"/>
      <c r="V5741" s="47"/>
      <c r="X5741" s="80"/>
    </row>
    <row r="5742" spans="6:24">
      <c r="F5742" s="91"/>
      <c r="G5742" s="46"/>
      <c r="T5742" s="91"/>
      <c r="V5742" s="47"/>
      <c r="X5742" s="80"/>
    </row>
    <row r="5743" spans="6:24">
      <c r="F5743" s="91"/>
      <c r="G5743" s="46"/>
      <c r="T5743" s="91"/>
      <c r="V5743" s="47"/>
      <c r="X5743" s="80"/>
    </row>
    <row r="5744" spans="6:24">
      <c r="F5744" s="91"/>
      <c r="G5744" s="46"/>
      <c r="T5744" s="91"/>
      <c r="V5744" s="47"/>
      <c r="X5744" s="80"/>
    </row>
    <row r="5745" spans="6:24">
      <c r="F5745" s="91"/>
      <c r="G5745" s="46"/>
      <c r="T5745" s="91"/>
      <c r="V5745" s="47"/>
      <c r="X5745" s="80"/>
    </row>
    <row r="5746" spans="6:24">
      <c r="F5746" s="91"/>
      <c r="G5746" s="46"/>
      <c r="T5746" s="91"/>
      <c r="V5746" s="47"/>
      <c r="X5746" s="80"/>
    </row>
    <row r="5747" spans="6:24">
      <c r="F5747" s="91"/>
      <c r="G5747" s="46"/>
      <c r="T5747" s="91"/>
      <c r="V5747" s="47"/>
      <c r="X5747" s="80"/>
    </row>
    <row r="5748" spans="6:24">
      <c r="F5748" s="91"/>
      <c r="G5748" s="46"/>
      <c r="T5748" s="91"/>
      <c r="V5748" s="47"/>
      <c r="X5748" s="80"/>
    </row>
    <row r="5749" spans="6:24">
      <c r="F5749" s="91"/>
      <c r="G5749" s="46"/>
      <c r="T5749" s="91"/>
      <c r="V5749" s="47"/>
      <c r="X5749" s="80"/>
    </row>
    <row r="5750" spans="6:24">
      <c r="F5750" s="91"/>
      <c r="G5750" s="46"/>
      <c r="T5750" s="91"/>
      <c r="V5750" s="47"/>
      <c r="X5750" s="80"/>
    </row>
    <row r="5751" spans="6:24">
      <c r="F5751" s="91"/>
      <c r="G5751" s="46"/>
      <c r="T5751" s="91"/>
      <c r="V5751" s="47"/>
      <c r="X5751" s="80"/>
    </row>
    <row r="5752" spans="6:24">
      <c r="F5752" s="91"/>
      <c r="G5752" s="46"/>
      <c r="T5752" s="91"/>
      <c r="V5752" s="47"/>
      <c r="X5752" s="80"/>
    </row>
    <row r="5753" spans="6:24">
      <c r="F5753" s="91"/>
      <c r="G5753" s="46"/>
      <c r="T5753" s="91"/>
      <c r="V5753" s="47"/>
      <c r="X5753" s="80"/>
    </row>
    <row r="5754" spans="6:24">
      <c r="F5754" s="91"/>
      <c r="G5754" s="46"/>
      <c r="T5754" s="91"/>
      <c r="V5754" s="47"/>
      <c r="X5754" s="80"/>
    </row>
    <row r="5755" spans="6:24">
      <c r="F5755" s="91"/>
      <c r="G5755" s="46"/>
      <c r="T5755" s="91"/>
      <c r="V5755" s="47"/>
      <c r="X5755" s="80"/>
    </row>
    <row r="5756" spans="6:24">
      <c r="F5756" s="91"/>
      <c r="G5756" s="46"/>
      <c r="T5756" s="91"/>
      <c r="V5756" s="47"/>
      <c r="X5756" s="80"/>
    </row>
    <row r="5757" spans="6:24">
      <c r="F5757" s="91"/>
      <c r="G5757" s="46"/>
      <c r="T5757" s="91"/>
      <c r="V5757" s="47"/>
      <c r="X5757" s="80"/>
    </row>
    <row r="5758" spans="6:24">
      <c r="F5758" s="91"/>
      <c r="G5758" s="46"/>
      <c r="T5758" s="91"/>
      <c r="V5758" s="47"/>
      <c r="X5758" s="80"/>
    </row>
    <row r="5759" spans="6:24">
      <c r="F5759" s="91"/>
      <c r="G5759" s="46"/>
      <c r="T5759" s="91"/>
      <c r="V5759" s="47"/>
      <c r="X5759" s="80"/>
    </row>
    <row r="5760" spans="6:24">
      <c r="F5760" s="91"/>
      <c r="G5760" s="46"/>
      <c r="M5760" s="66"/>
      <c r="T5760" s="91"/>
      <c r="V5760" s="47"/>
      <c r="X5760" s="80"/>
    </row>
    <row r="5761" spans="6:24">
      <c r="F5761" s="91"/>
      <c r="G5761" s="46"/>
      <c r="M5761" s="67"/>
      <c r="T5761" s="91"/>
      <c r="V5761" s="47"/>
      <c r="X5761" s="80"/>
    </row>
    <row r="5762" spans="6:24">
      <c r="F5762" s="91"/>
      <c r="G5762" s="46"/>
      <c r="M5762" s="65"/>
      <c r="T5762" s="91"/>
      <c r="V5762" s="47"/>
      <c r="X5762" s="80"/>
    </row>
    <row r="5763" spans="6:24">
      <c r="F5763" s="91"/>
      <c r="G5763" s="46"/>
      <c r="M5763" s="64"/>
      <c r="T5763" s="91"/>
      <c r="V5763" s="47"/>
      <c r="X5763" s="80"/>
    </row>
    <row r="5764" spans="6:24">
      <c r="F5764" s="91"/>
      <c r="G5764" s="46"/>
      <c r="M5764" s="66"/>
      <c r="T5764" s="91"/>
      <c r="V5764" s="47"/>
      <c r="X5764" s="80"/>
    </row>
    <row r="5765" spans="6:24">
      <c r="F5765" s="91"/>
      <c r="G5765" s="46"/>
      <c r="M5765" s="67"/>
      <c r="T5765" s="91"/>
      <c r="V5765" s="47"/>
      <c r="X5765" s="80"/>
    </row>
    <row r="5766" spans="6:24">
      <c r="F5766" s="91"/>
      <c r="G5766" s="46"/>
      <c r="M5766" s="68"/>
      <c r="T5766" s="91"/>
      <c r="V5766" s="47"/>
      <c r="X5766" s="80"/>
    </row>
    <row r="5767" spans="6:24">
      <c r="F5767" s="91"/>
      <c r="G5767" s="46"/>
      <c r="M5767" s="91"/>
      <c r="T5767" s="91"/>
      <c r="V5767" s="47"/>
      <c r="X5767" s="80"/>
    </row>
    <row r="5768" spans="6:24">
      <c r="F5768" s="91"/>
      <c r="G5768" s="46"/>
      <c r="M5768" s="69"/>
      <c r="T5768" s="91"/>
      <c r="V5768" s="47"/>
      <c r="X5768" s="80"/>
    </row>
    <row r="5769" spans="6:24">
      <c r="F5769" s="91"/>
      <c r="G5769" s="46"/>
      <c r="M5769" s="65"/>
      <c r="T5769" s="91"/>
      <c r="V5769" s="47"/>
      <c r="X5769" s="80"/>
    </row>
    <row r="5770" spans="6:24">
      <c r="F5770" s="91"/>
      <c r="G5770" s="46"/>
      <c r="M5770" s="65"/>
      <c r="T5770" s="91"/>
      <c r="V5770" s="47"/>
      <c r="X5770" s="80"/>
    </row>
    <row r="5771" spans="6:24">
      <c r="F5771" s="91"/>
      <c r="G5771" s="46"/>
      <c r="M5771" s="64"/>
      <c r="T5771" s="91"/>
      <c r="V5771" s="47"/>
      <c r="X5771" s="80"/>
    </row>
    <row r="5772" spans="6:24">
      <c r="F5772" s="91"/>
      <c r="G5772" s="46"/>
      <c r="M5772" s="91"/>
      <c r="T5772" s="91"/>
      <c r="V5772" s="47"/>
      <c r="X5772" s="80"/>
    </row>
    <row r="5773" spans="6:24">
      <c r="F5773" s="91"/>
      <c r="G5773" s="46"/>
      <c r="M5773" s="91"/>
      <c r="T5773" s="91"/>
      <c r="V5773" s="47"/>
      <c r="X5773" s="80"/>
    </row>
    <row r="5774" spans="6:24">
      <c r="F5774" s="91"/>
      <c r="G5774" s="46"/>
      <c r="M5774" s="91"/>
      <c r="T5774" s="91"/>
      <c r="V5774" s="47"/>
      <c r="X5774" s="80"/>
    </row>
    <row r="5775" spans="6:24">
      <c r="F5775" s="91"/>
      <c r="G5775" s="46"/>
      <c r="M5775" s="91"/>
      <c r="T5775" s="91"/>
      <c r="V5775" s="47"/>
      <c r="X5775" s="80"/>
    </row>
    <row r="5776" spans="6:24">
      <c r="F5776" s="91"/>
      <c r="G5776" s="46"/>
      <c r="M5776" s="91"/>
      <c r="T5776" s="91"/>
      <c r="V5776" s="47"/>
      <c r="X5776" s="80"/>
    </row>
    <row r="5777" spans="6:24">
      <c r="F5777" s="91"/>
      <c r="G5777" s="46"/>
      <c r="M5777" s="91"/>
      <c r="T5777" s="91"/>
      <c r="V5777" s="47"/>
      <c r="X5777" s="80"/>
    </row>
    <row r="5778" spans="6:24">
      <c r="F5778" s="91"/>
      <c r="G5778" s="46"/>
      <c r="M5778" s="91"/>
      <c r="T5778" s="91"/>
      <c r="V5778" s="47"/>
      <c r="X5778" s="80"/>
    </row>
    <row r="5779" spans="6:24">
      <c r="F5779" s="91"/>
      <c r="G5779" s="46"/>
      <c r="M5779" s="91"/>
      <c r="T5779" s="91"/>
      <c r="V5779" s="47"/>
      <c r="X5779" s="80"/>
    </row>
    <row r="5780" spans="6:24">
      <c r="F5780" s="91"/>
      <c r="G5780" s="46"/>
      <c r="M5780" s="91"/>
      <c r="T5780" s="91"/>
      <c r="V5780" s="47"/>
      <c r="X5780" s="80"/>
    </row>
    <row r="5781" spans="6:24">
      <c r="F5781" s="91"/>
      <c r="G5781" s="46"/>
      <c r="M5781" s="91"/>
      <c r="T5781" s="91"/>
      <c r="V5781" s="47"/>
      <c r="X5781" s="80"/>
    </row>
    <row r="5782" spans="6:24">
      <c r="F5782" s="91"/>
      <c r="G5782" s="46"/>
      <c r="M5782" s="91"/>
      <c r="T5782" s="91"/>
      <c r="V5782" s="47"/>
      <c r="X5782" s="80"/>
    </row>
    <row r="5783" spans="6:24">
      <c r="F5783" s="91"/>
      <c r="G5783" s="46"/>
      <c r="M5783" s="91"/>
      <c r="T5783" s="91"/>
      <c r="V5783" s="47"/>
      <c r="X5783" s="80"/>
    </row>
    <row r="5784" spans="6:24">
      <c r="F5784" s="91"/>
      <c r="G5784" s="46"/>
      <c r="M5784" s="91"/>
      <c r="T5784" s="91"/>
      <c r="V5784" s="47"/>
      <c r="X5784" s="80"/>
    </row>
    <row r="5785" spans="6:24">
      <c r="F5785" s="91"/>
      <c r="G5785" s="46"/>
      <c r="M5785" s="91"/>
      <c r="T5785" s="91"/>
      <c r="V5785" s="47"/>
      <c r="X5785" s="80"/>
    </row>
    <row r="5786" spans="6:24">
      <c r="F5786" s="91"/>
      <c r="G5786" s="46"/>
      <c r="M5786" s="91"/>
      <c r="T5786" s="91"/>
      <c r="V5786" s="47"/>
      <c r="X5786" s="80"/>
    </row>
    <row r="5787" spans="6:24">
      <c r="F5787" s="91"/>
      <c r="G5787" s="46"/>
      <c r="M5787" s="91"/>
      <c r="T5787" s="91"/>
      <c r="V5787" s="47"/>
      <c r="X5787" s="80"/>
    </row>
    <row r="5788" spans="6:24">
      <c r="F5788" s="91"/>
      <c r="G5788" s="46"/>
      <c r="M5788" s="91"/>
      <c r="T5788" s="91"/>
      <c r="V5788" s="47"/>
      <c r="X5788" s="80"/>
    </row>
    <row r="5789" spans="6:24">
      <c r="F5789" s="91"/>
      <c r="G5789" s="46"/>
      <c r="T5789" s="91"/>
      <c r="V5789" s="47"/>
      <c r="X5789" s="80"/>
    </row>
    <row r="5790" spans="6:24">
      <c r="F5790" s="91"/>
      <c r="G5790" s="46"/>
      <c r="M5790" s="91"/>
      <c r="T5790" s="91"/>
      <c r="V5790" s="47"/>
      <c r="X5790" s="80"/>
    </row>
    <row r="5791" spans="6:24">
      <c r="F5791" s="91"/>
      <c r="G5791" s="46"/>
      <c r="T5791" s="91"/>
      <c r="V5791" s="47"/>
      <c r="X5791" s="80"/>
    </row>
    <row r="5792" spans="6:24">
      <c r="F5792" s="91"/>
      <c r="G5792" s="46"/>
      <c r="M5792" s="91"/>
      <c r="T5792" s="91"/>
      <c r="V5792" s="47"/>
      <c r="X5792" s="80"/>
    </row>
    <row r="5793" spans="6:24">
      <c r="F5793" s="91"/>
      <c r="G5793" s="46"/>
      <c r="M5793" s="91"/>
      <c r="T5793" s="91"/>
      <c r="V5793" s="47"/>
      <c r="X5793" s="80"/>
    </row>
    <row r="5794" spans="6:24">
      <c r="F5794" s="91"/>
      <c r="G5794" s="46"/>
      <c r="M5794" s="91"/>
      <c r="T5794" s="91"/>
      <c r="V5794" s="47"/>
      <c r="X5794" s="80"/>
    </row>
    <row r="5795" spans="6:24">
      <c r="F5795" s="91"/>
      <c r="G5795" s="46"/>
      <c r="M5795" s="91"/>
      <c r="T5795" s="91"/>
      <c r="V5795" s="47"/>
      <c r="X5795" s="80"/>
    </row>
    <row r="5796" spans="6:24">
      <c r="F5796" s="91"/>
      <c r="G5796" s="46"/>
      <c r="M5796" s="91"/>
      <c r="T5796" s="91"/>
      <c r="V5796" s="47"/>
      <c r="X5796" s="80"/>
    </row>
    <row r="5797" spans="6:24">
      <c r="F5797" s="91"/>
      <c r="G5797" s="46"/>
      <c r="M5797" s="91"/>
      <c r="T5797" s="91"/>
      <c r="V5797" s="47"/>
      <c r="X5797" s="80"/>
    </row>
    <row r="5798" spans="6:24">
      <c r="F5798" s="91"/>
      <c r="G5798" s="46"/>
      <c r="M5798" s="91"/>
      <c r="T5798" s="91"/>
      <c r="V5798" s="47"/>
      <c r="X5798" s="80"/>
    </row>
    <row r="5799" spans="6:24">
      <c r="F5799" s="91"/>
      <c r="G5799" s="46"/>
      <c r="M5799" s="91"/>
      <c r="T5799" s="91"/>
      <c r="V5799" s="47"/>
      <c r="X5799" s="80"/>
    </row>
    <row r="5800" spans="6:24">
      <c r="F5800" s="91"/>
      <c r="G5800" s="46"/>
      <c r="M5800" s="91"/>
      <c r="T5800" s="91"/>
      <c r="V5800" s="47"/>
      <c r="X5800" s="80"/>
    </row>
    <row r="5801" spans="6:24">
      <c r="F5801" s="91"/>
      <c r="G5801" s="46"/>
      <c r="M5801" s="91"/>
      <c r="T5801" s="91"/>
      <c r="V5801" s="47"/>
      <c r="X5801" s="80"/>
    </row>
    <row r="5802" spans="6:24">
      <c r="F5802" s="91"/>
      <c r="G5802" s="46"/>
      <c r="M5802" s="91"/>
      <c r="T5802" s="91"/>
      <c r="V5802" s="47"/>
      <c r="X5802" s="80"/>
    </row>
    <row r="5803" spans="6:24">
      <c r="F5803" s="91"/>
      <c r="G5803" s="46"/>
      <c r="M5803" s="91"/>
      <c r="T5803" s="91"/>
      <c r="V5803" s="47"/>
      <c r="X5803" s="80"/>
    </row>
    <row r="5804" spans="6:24">
      <c r="F5804" s="91"/>
      <c r="G5804" s="46"/>
      <c r="M5804" s="91"/>
      <c r="T5804" s="91"/>
      <c r="V5804" s="47"/>
      <c r="X5804" s="80"/>
    </row>
    <row r="5805" spans="6:24">
      <c r="F5805" s="91"/>
      <c r="G5805" s="46"/>
      <c r="T5805" s="91"/>
      <c r="V5805" s="47"/>
      <c r="X5805" s="80"/>
    </row>
    <row r="5806" spans="6:24">
      <c r="F5806" s="91"/>
      <c r="G5806" s="46"/>
      <c r="M5806" s="91"/>
      <c r="T5806" s="91"/>
      <c r="V5806" s="47"/>
      <c r="X5806" s="80"/>
    </row>
    <row r="5807" spans="6:24">
      <c r="F5807" s="91"/>
      <c r="G5807" s="46"/>
      <c r="T5807" s="91"/>
      <c r="V5807" s="47"/>
      <c r="X5807" s="80"/>
    </row>
    <row r="5808" spans="6:24">
      <c r="F5808" s="91"/>
      <c r="G5808" s="46"/>
      <c r="M5808" s="91"/>
      <c r="T5808" s="91"/>
      <c r="V5808" s="47"/>
      <c r="X5808" s="80"/>
    </row>
    <row r="5809" spans="6:24">
      <c r="F5809" s="91"/>
      <c r="G5809" s="46"/>
      <c r="M5809" s="91"/>
      <c r="T5809" s="91"/>
      <c r="V5809" s="47"/>
      <c r="X5809" s="80"/>
    </row>
    <row r="5810" spans="6:24">
      <c r="F5810" s="91"/>
      <c r="G5810" s="46"/>
      <c r="M5810" s="91"/>
      <c r="T5810" s="91"/>
      <c r="V5810" s="47"/>
      <c r="X5810" s="80"/>
    </row>
    <row r="5811" spans="6:24">
      <c r="F5811" s="91"/>
      <c r="G5811" s="46"/>
      <c r="M5811" s="91"/>
      <c r="T5811" s="91"/>
      <c r="V5811" s="47"/>
      <c r="X5811" s="80"/>
    </row>
    <row r="5812" spans="6:24">
      <c r="F5812" s="91"/>
      <c r="G5812" s="46"/>
      <c r="M5812" s="91"/>
      <c r="T5812" s="91"/>
      <c r="V5812" s="47"/>
      <c r="X5812" s="80"/>
    </row>
    <row r="5813" spans="6:24">
      <c r="F5813" s="91"/>
      <c r="G5813" s="46"/>
      <c r="M5813" s="91"/>
      <c r="T5813" s="91"/>
      <c r="V5813" s="47"/>
      <c r="X5813" s="80"/>
    </row>
    <row r="5814" spans="6:24">
      <c r="F5814" s="91"/>
      <c r="G5814" s="46"/>
      <c r="M5814" s="91"/>
      <c r="T5814" s="91"/>
      <c r="V5814" s="47"/>
      <c r="X5814" s="80"/>
    </row>
    <row r="5815" spans="6:24">
      <c r="F5815" s="91"/>
      <c r="G5815" s="46"/>
      <c r="M5815" s="91"/>
      <c r="T5815" s="91"/>
      <c r="V5815" s="47"/>
      <c r="X5815" s="80"/>
    </row>
    <row r="5816" spans="6:24">
      <c r="F5816" s="91"/>
      <c r="G5816" s="46"/>
      <c r="T5816" s="91"/>
      <c r="V5816" s="47"/>
      <c r="X5816" s="80"/>
    </row>
    <row r="5817" spans="6:24">
      <c r="F5817" s="91"/>
      <c r="G5817" s="46"/>
      <c r="M5817" s="91"/>
      <c r="T5817" s="91"/>
      <c r="V5817" s="47"/>
      <c r="X5817" s="80"/>
    </row>
    <row r="5818" spans="6:24">
      <c r="F5818" s="91"/>
      <c r="G5818" s="46"/>
      <c r="M5818" s="91"/>
      <c r="T5818" s="91"/>
      <c r="V5818" s="47"/>
      <c r="X5818" s="80"/>
    </row>
    <row r="5819" spans="6:24">
      <c r="F5819" s="91"/>
      <c r="G5819" s="46"/>
      <c r="M5819" s="91"/>
      <c r="T5819" s="91"/>
      <c r="V5819" s="47"/>
      <c r="X5819" s="80"/>
    </row>
    <row r="5820" spans="6:24">
      <c r="F5820" s="91"/>
      <c r="G5820" s="46"/>
      <c r="M5820" s="91"/>
      <c r="T5820" s="91"/>
      <c r="V5820" s="47"/>
      <c r="X5820" s="80"/>
    </row>
    <row r="5821" spans="6:24">
      <c r="F5821" s="91"/>
      <c r="G5821" s="46"/>
      <c r="M5821" s="91"/>
      <c r="T5821" s="91"/>
      <c r="V5821" s="47"/>
      <c r="X5821" s="80"/>
    </row>
    <row r="5822" spans="6:24">
      <c r="F5822" s="91"/>
      <c r="G5822" s="46"/>
      <c r="M5822" s="91"/>
      <c r="T5822" s="91"/>
      <c r="V5822" s="47"/>
      <c r="X5822" s="80"/>
    </row>
    <row r="5823" spans="6:24">
      <c r="F5823" s="91"/>
      <c r="G5823" s="46"/>
      <c r="M5823" s="91"/>
      <c r="T5823" s="91"/>
      <c r="V5823" s="47"/>
      <c r="X5823" s="80"/>
    </row>
    <row r="5824" spans="6:24">
      <c r="F5824" s="91"/>
      <c r="G5824" s="46"/>
      <c r="M5824" s="91"/>
      <c r="T5824" s="91"/>
      <c r="V5824" s="47"/>
      <c r="X5824" s="80"/>
    </row>
    <row r="5825" spans="6:24">
      <c r="F5825" s="91"/>
      <c r="G5825" s="46"/>
      <c r="M5825" s="91"/>
      <c r="T5825" s="91"/>
      <c r="V5825" s="47"/>
      <c r="X5825" s="80"/>
    </row>
    <row r="5826" spans="6:24">
      <c r="F5826" s="91"/>
      <c r="G5826" s="46"/>
      <c r="M5826" s="91"/>
      <c r="T5826" s="91"/>
      <c r="V5826" s="47"/>
      <c r="X5826" s="80"/>
    </row>
    <row r="5827" spans="6:24">
      <c r="F5827" s="91"/>
      <c r="G5827" s="46"/>
      <c r="M5827" s="91"/>
      <c r="T5827" s="91"/>
      <c r="V5827" s="47"/>
      <c r="X5827" s="80"/>
    </row>
    <row r="5828" spans="6:24">
      <c r="F5828" s="91"/>
      <c r="G5828" s="46"/>
      <c r="M5828" s="91"/>
      <c r="T5828" s="91"/>
      <c r="V5828" s="47"/>
      <c r="X5828" s="80"/>
    </row>
    <row r="5829" spans="6:24">
      <c r="F5829" s="91"/>
      <c r="G5829" s="46"/>
      <c r="M5829" s="91"/>
      <c r="T5829" s="91"/>
      <c r="V5829" s="47"/>
      <c r="X5829" s="80"/>
    </row>
    <row r="5830" spans="6:24">
      <c r="F5830" s="91"/>
      <c r="G5830" s="46"/>
      <c r="M5830" s="91"/>
      <c r="T5830" s="91"/>
      <c r="V5830" s="47"/>
      <c r="X5830" s="80"/>
    </row>
    <row r="5831" spans="6:24">
      <c r="F5831" s="91"/>
      <c r="G5831" s="46"/>
      <c r="M5831" s="91"/>
      <c r="T5831" s="91"/>
      <c r="V5831" s="47"/>
      <c r="X5831" s="80"/>
    </row>
    <row r="5832" spans="6:24">
      <c r="F5832" s="91"/>
      <c r="G5832" s="46"/>
      <c r="M5832" s="91"/>
      <c r="T5832" s="91"/>
      <c r="V5832" s="47"/>
      <c r="X5832" s="80"/>
    </row>
    <row r="5833" spans="6:24">
      <c r="F5833" s="91"/>
      <c r="G5833" s="46"/>
      <c r="M5833" s="91"/>
      <c r="T5833" s="91"/>
      <c r="V5833" s="47"/>
      <c r="X5833" s="80"/>
    </row>
    <row r="5834" spans="6:24">
      <c r="F5834" s="91"/>
      <c r="G5834" s="46"/>
      <c r="M5834" s="91"/>
      <c r="T5834" s="91"/>
      <c r="V5834" s="47"/>
      <c r="X5834" s="80"/>
    </row>
    <row r="5835" spans="6:24">
      <c r="F5835" s="91"/>
      <c r="G5835" s="46"/>
      <c r="M5835" s="91"/>
      <c r="T5835" s="91"/>
      <c r="V5835" s="47"/>
      <c r="X5835" s="80"/>
    </row>
    <row r="5836" spans="6:24">
      <c r="F5836" s="91"/>
      <c r="G5836" s="46"/>
      <c r="M5836" s="91"/>
      <c r="T5836" s="91"/>
      <c r="V5836" s="47"/>
      <c r="X5836" s="80"/>
    </row>
    <row r="5837" spans="6:24">
      <c r="F5837" s="91"/>
      <c r="G5837" s="46"/>
      <c r="M5837" s="91"/>
      <c r="T5837" s="91"/>
      <c r="V5837" s="47"/>
      <c r="X5837" s="80"/>
    </row>
    <row r="5838" spans="6:24">
      <c r="F5838" s="91"/>
      <c r="G5838" s="46"/>
      <c r="M5838" s="91"/>
      <c r="T5838" s="91"/>
      <c r="V5838" s="47"/>
      <c r="X5838" s="80"/>
    </row>
    <row r="5839" spans="6:24">
      <c r="F5839" s="91"/>
      <c r="G5839" s="46"/>
      <c r="T5839" s="91"/>
      <c r="V5839" s="47"/>
      <c r="X5839" s="80"/>
    </row>
    <row r="5840" spans="6:24">
      <c r="F5840" s="91"/>
      <c r="G5840" s="46"/>
      <c r="T5840" s="91"/>
      <c r="V5840" s="47"/>
      <c r="X5840" s="80"/>
    </row>
    <row r="5841" spans="6:24">
      <c r="F5841" s="91"/>
      <c r="G5841" s="46"/>
      <c r="T5841" s="91"/>
      <c r="V5841" s="47"/>
      <c r="X5841" s="80"/>
    </row>
    <row r="5842" spans="6:24">
      <c r="F5842" s="91"/>
      <c r="G5842" s="46"/>
      <c r="T5842" s="91"/>
      <c r="V5842" s="47"/>
      <c r="X5842" s="80"/>
    </row>
    <row r="5843" spans="6:24">
      <c r="F5843" s="91"/>
      <c r="G5843" s="46"/>
      <c r="T5843" s="91"/>
      <c r="V5843" s="47"/>
      <c r="X5843" s="80"/>
    </row>
    <row r="5844" spans="6:24">
      <c r="F5844" s="91"/>
      <c r="G5844" s="46"/>
      <c r="T5844" s="91"/>
      <c r="V5844" s="47"/>
      <c r="X5844" s="80"/>
    </row>
    <row r="5845" spans="6:24">
      <c r="F5845" s="91"/>
      <c r="G5845" s="46"/>
      <c r="T5845" s="91"/>
      <c r="V5845" s="47"/>
      <c r="X5845" s="80"/>
    </row>
    <row r="5846" spans="6:24">
      <c r="F5846" s="91"/>
      <c r="G5846" s="46"/>
      <c r="T5846" s="91"/>
      <c r="V5846" s="47"/>
      <c r="X5846" s="80"/>
    </row>
    <row r="5847" spans="6:24">
      <c r="F5847" s="91"/>
      <c r="G5847" s="46"/>
      <c r="T5847" s="91"/>
      <c r="V5847" s="47"/>
      <c r="X5847" s="80"/>
    </row>
    <row r="5848" spans="6:24">
      <c r="F5848" s="91"/>
      <c r="G5848" s="46"/>
      <c r="T5848" s="91"/>
      <c r="V5848" s="47"/>
      <c r="X5848" s="80"/>
    </row>
    <row r="5849" spans="6:24">
      <c r="F5849" s="91"/>
      <c r="G5849" s="46"/>
      <c r="T5849" s="91"/>
      <c r="V5849" s="47"/>
      <c r="X5849" s="80"/>
    </row>
    <row r="5850" spans="6:24">
      <c r="F5850" s="91"/>
      <c r="G5850" s="46"/>
      <c r="T5850" s="91"/>
      <c r="V5850" s="47"/>
      <c r="X5850" s="80"/>
    </row>
    <row r="5851" spans="6:24">
      <c r="F5851" s="91"/>
      <c r="G5851" s="46"/>
      <c r="T5851" s="91"/>
      <c r="V5851" s="47"/>
      <c r="X5851" s="80"/>
    </row>
    <row r="5852" spans="6:24">
      <c r="F5852" s="91"/>
      <c r="G5852" s="46"/>
      <c r="T5852" s="91"/>
      <c r="V5852" s="47"/>
      <c r="X5852" s="80"/>
    </row>
    <row r="5853" spans="6:24">
      <c r="F5853" s="91"/>
      <c r="G5853" s="46"/>
      <c r="T5853" s="91"/>
      <c r="V5853" s="47"/>
      <c r="X5853" s="80"/>
    </row>
    <row r="5854" spans="6:24">
      <c r="F5854" s="91"/>
      <c r="G5854" s="46"/>
      <c r="T5854" s="91"/>
      <c r="V5854" s="47"/>
      <c r="X5854" s="80"/>
    </row>
    <row r="5855" spans="6:24">
      <c r="F5855" s="91"/>
      <c r="G5855" s="46"/>
      <c r="T5855" s="91"/>
      <c r="V5855" s="47"/>
      <c r="X5855" s="80"/>
    </row>
    <row r="5856" spans="6:24">
      <c r="F5856" s="91"/>
      <c r="G5856" s="46"/>
      <c r="T5856" s="91"/>
      <c r="V5856" s="47"/>
      <c r="X5856" s="80"/>
    </row>
    <row r="5857" spans="6:24">
      <c r="F5857" s="91"/>
      <c r="G5857" s="46"/>
      <c r="T5857" s="91"/>
      <c r="V5857" s="47"/>
      <c r="X5857" s="80"/>
    </row>
    <row r="5858" spans="6:24">
      <c r="F5858" s="91"/>
      <c r="G5858" s="46"/>
      <c r="T5858" s="91"/>
      <c r="V5858" s="47"/>
      <c r="X5858" s="80"/>
    </row>
    <row r="5859" spans="6:24">
      <c r="F5859" s="91"/>
      <c r="G5859" s="46"/>
      <c r="M5859" s="66"/>
      <c r="T5859" s="91"/>
      <c r="V5859" s="47"/>
      <c r="X5859" s="80"/>
    </row>
    <row r="5860" spans="6:24">
      <c r="F5860" s="91"/>
      <c r="G5860" s="46"/>
      <c r="M5860" s="67"/>
      <c r="T5860" s="91"/>
      <c r="V5860" s="47"/>
      <c r="X5860" s="80"/>
    </row>
    <row r="5861" spans="6:24">
      <c r="F5861" s="91"/>
      <c r="G5861" s="46"/>
      <c r="M5861" s="65"/>
      <c r="T5861" s="91"/>
      <c r="V5861" s="47"/>
      <c r="X5861" s="80"/>
    </row>
    <row r="5862" spans="6:24">
      <c r="F5862" s="91"/>
      <c r="G5862" s="46"/>
      <c r="M5862" s="64"/>
      <c r="T5862" s="91"/>
      <c r="V5862" s="47"/>
      <c r="X5862" s="80"/>
    </row>
    <row r="5863" spans="6:24">
      <c r="F5863" s="91"/>
      <c r="G5863" s="46"/>
      <c r="M5863" s="66"/>
      <c r="T5863" s="91"/>
      <c r="V5863" s="47"/>
      <c r="X5863" s="80"/>
    </row>
    <row r="5864" spans="6:24">
      <c r="F5864" s="91"/>
      <c r="G5864" s="46"/>
      <c r="M5864" s="67"/>
      <c r="T5864" s="91"/>
      <c r="V5864" s="47"/>
      <c r="X5864" s="80"/>
    </row>
    <row r="5865" spans="6:24">
      <c r="F5865" s="91"/>
      <c r="G5865" s="46"/>
      <c r="M5865" s="68"/>
      <c r="T5865" s="91"/>
      <c r="V5865" s="47"/>
      <c r="X5865" s="80"/>
    </row>
    <row r="5866" spans="6:24">
      <c r="F5866" s="91"/>
      <c r="G5866" s="46"/>
      <c r="M5866" s="91"/>
      <c r="T5866" s="91"/>
      <c r="V5866" s="47"/>
      <c r="X5866" s="80"/>
    </row>
    <row r="5867" spans="6:24">
      <c r="F5867" s="91"/>
      <c r="G5867" s="46"/>
      <c r="M5867" s="69"/>
      <c r="T5867" s="91"/>
      <c r="V5867" s="47"/>
      <c r="X5867" s="80"/>
    </row>
    <row r="5868" spans="6:24">
      <c r="F5868" s="91"/>
      <c r="G5868" s="46"/>
      <c r="M5868" s="65"/>
      <c r="T5868" s="91"/>
      <c r="V5868" s="47"/>
      <c r="X5868" s="80"/>
    </row>
    <row r="5869" spans="6:24">
      <c r="F5869" s="91"/>
      <c r="G5869" s="46"/>
      <c r="M5869" s="65"/>
      <c r="T5869" s="91"/>
      <c r="V5869" s="47"/>
      <c r="X5869" s="80"/>
    </row>
    <row r="5870" spans="6:24">
      <c r="F5870" s="91"/>
      <c r="G5870" s="46"/>
      <c r="M5870" s="64"/>
      <c r="T5870" s="91"/>
      <c r="V5870" s="47"/>
      <c r="X5870" s="80"/>
    </row>
    <row r="5871" spans="6:24">
      <c r="F5871" s="91"/>
      <c r="G5871" s="46"/>
      <c r="M5871" s="91"/>
      <c r="T5871" s="91"/>
      <c r="V5871" s="47"/>
      <c r="X5871" s="80"/>
    </row>
    <row r="5872" spans="6:24">
      <c r="F5872" s="91"/>
      <c r="G5872" s="46"/>
      <c r="M5872" s="91"/>
      <c r="T5872" s="91"/>
      <c r="V5872" s="47"/>
      <c r="X5872" s="80"/>
    </row>
    <row r="5873" spans="6:24">
      <c r="F5873" s="91"/>
      <c r="G5873" s="46"/>
      <c r="M5873" s="91"/>
      <c r="T5873" s="91"/>
      <c r="V5873" s="47"/>
      <c r="X5873" s="80"/>
    </row>
    <row r="5874" spans="6:24">
      <c r="F5874" s="91"/>
      <c r="G5874" s="46"/>
      <c r="M5874" s="91"/>
      <c r="T5874" s="91"/>
      <c r="V5874" s="47"/>
      <c r="X5874" s="80"/>
    </row>
    <row r="5875" spans="6:24">
      <c r="F5875" s="91"/>
      <c r="G5875" s="46"/>
      <c r="M5875" s="91"/>
      <c r="T5875" s="91"/>
      <c r="V5875" s="47"/>
      <c r="X5875" s="80"/>
    </row>
    <row r="5876" spans="6:24">
      <c r="F5876" s="91"/>
      <c r="G5876" s="46"/>
      <c r="M5876" s="91"/>
      <c r="T5876" s="91"/>
      <c r="V5876" s="47"/>
      <c r="X5876" s="80"/>
    </row>
    <row r="5877" spans="6:24">
      <c r="F5877" s="91"/>
      <c r="G5877" s="46"/>
      <c r="M5877" s="91"/>
      <c r="T5877" s="91"/>
      <c r="V5877" s="47"/>
      <c r="X5877" s="80"/>
    </row>
    <row r="5878" spans="6:24">
      <c r="F5878" s="91"/>
      <c r="G5878" s="46"/>
      <c r="M5878" s="91"/>
      <c r="T5878" s="91"/>
      <c r="V5878" s="47"/>
      <c r="X5878" s="80"/>
    </row>
    <row r="5879" spans="6:24">
      <c r="F5879" s="91"/>
      <c r="G5879" s="46"/>
      <c r="M5879" s="91"/>
      <c r="T5879" s="91"/>
      <c r="V5879" s="47"/>
      <c r="X5879" s="80"/>
    </row>
    <row r="5880" spans="6:24">
      <c r="F5880" s="91"/>
      <c r="G5880" s="46"/>
      <c r="M5880" s="91"/>
      <c r="T5880" s="91"/>
      <c r="V5880" s="47"/>
      <c r="X5880" s="80"/>
    </row>
    <row r="5881" spans="6:24">
      <c r="F5881" s="91"/>
      <c r="G5881" s="46"/>
      <c r="M5881" s="91"/>
      <c r="T5881" s="91"/>
      <c r="V5881" s="47"/>
      <c r="X5881" s="80"/>
    </row>
    <row r="5882" spans="6:24">
      <c r="F5882" s="91"/>
      <c r="G5882" s="46"/>
      <c r="M5882" s="91"/>
      <c r="T5882" s="91"/>
      <c r="V5882" s="47"/>
      <c r="X5882" s="80"/>
    </row>
    <row r="5883" spans="6:24">
      <c r="F5883" s="91"/>
      <c r="G5883" s="46"/>
      <c r="M5883" s="91"/>
      <c r="T5883" s="91"/>
      <c r="V5883" s="47"/>
      <c r="X5883" s="80"/>
    </row>
    <row r="5884" spans="6:24">
      <c r="F5884" s="91"/>
      <c r="G5884" s="46"/>
      <c r="M5884" s="91"/>
      <c r="T5884" s="91"/>
      <c r="V5884" s="47"/>
      <c r="X5884" s="80"/>
    </row>
    <row r="5885" spans="6:24">
      <c r="F5885" s="91"/>
      <c r="G5885" s="46"/>
      <c r="M5885" s="91"/>
      <c r="T5885" s="91"/>
      <c r="V5885" s="47"/>
      <c r="X5885" s="80"/>
    </row>
    <row r="5886" spans="6:24">
      <c r="F5886" s="91"/>
      <c r="G5886" s="46"/>
      <c r="M5886" s="91"/>
      <c r="T5886" s="91"/>
      <c r="V5886" s="47"/>
      <c r="X5886" s="80"/>
    </row>
    <row r="5887" spans="6:24">
      <c r="F5887" s="91"/>
      <c r="G5887" s="46"/>
      <c r="M5887" s="91"/>
      <c r="T5887" s="91"/>
      <c r="V5887" s="47"/>
      <c r="X5887" s="80"/>
    </row>
    <row r="5888" spans="6:24">
      <c r="F5888" s="91"/>
      <c r="G5888" s="46"/>
      <c r="T5888" s="91"/>
      <c r="V5888" s="47"/>
      <c r="X5888" s="80"/>
    </row>
    <row r="5889" spans="6:24">
      <c r="F5889" s="91"/>
      <c r="G5889" s="46"/>
      <c r="M5889" s="91"/>
      <c r="T5889" s="91"/>
      <c r="V5889" s="47"/>
      <c r="X5889" s="80"/>
    </row>
    <row r="5890" spans="6:24">
      <c r="F5890" s="91"/>
      <c r="G5890" s="46"/>
      <c r="T5890" s="91"/>
      <c r="V5890" s="47"/>
      <c r="X5890" s="80"/>
    </row>
    <row r="5891" spans="6:24">
      <c r="F5891" s="91"/>
      <c r="G5891" s="46"/>
      <c r="M5891" s="91"/>
      <c r="T5891" s="91"/>
      <c r="V5891" s="47"/>
      <c r="X5891" s="80"/>
    </row>
    <row r="5892" spans="6:24">
      <c r="F5892" s="91"/>
      <c r="G5892" s="46"/>
      <c r="M5892" s="91"/>
      <c r="T5892" s="91"/>
      <c r="V5892" s="47"/>
      <c r="X5892" s="80"/>
    </row>
    <row r="5893" spans="6:24">
      <c r="F5893" s="91"/>
      <c r="G5893" s="46"/>
      <c r="M5893" s="91"/>
      <c r="T5893" s="91"/>
      <c r="V5893" s="47"/>
      <c r="X5893" s="80"/>
    </row>
    <row r="5894" spans="6:24">
      <c r="F5894" s="91"/>
      <c r="G5894" s="46"/>
      <c r="M5894" s="91"/>
      <c r="T5894" s="91"/>
      <c r="V5894" s="47"/>
      <c r="X5894" s="80"/>
    </row>
    <row r="5895" spans="6:24">
      <c r="F5895" s="91"/>
      <c r="G5895" s="46"/>
      <c r="M5895" s="91"/>
      <c r="T5895" s="91"/>
      <c r="V5895" s="47"/>
      <c r="X5895" s="80"/>
    </row>
    <row r="5896" spans="6:24">
      <c r="F5896" s="91"/>
      <c r="G5896" s="46"/>
      <c r="M5896" s="91"/>
      <c r="T5896" s="91"/>
      <c r="V5896" s="47"/>
      <c r="X5896" s="80"/>
    </row>
    <row r="5897" spans="6:24">
      <c r="F5897" s="91"/>
      <c r="G5897" s="46"/>
      <c r="M5897" s="91"/>
      <c r="T5897" s="91"/>
      <c r="V5897" s="47"/>
      <c r="X5897" s="80"/>
    </row>
    <row r="5898" spans="6:24">
      <c r="F5898" s="91"/>
      <c r="G5898" s="46"/>
      <c r="M5898" s="91"/>
      <c r="T5898" s="91"/>
      <c r="V5898" s="47"/>
      <c r="X5898" s="80"/>
    </row>
    <row r="5899" spans="6:24">
      <c r="F5899" s="91"/>
      <c r="G5899" s="46"/>
      <c r="M5899" s="91"/>
      <c r="T5899" s="91"/>
      <c r="V5899" s="47"/>
      <c r="X5899" s="80"/>
    </row>
    <row r="5900" spans="6:24">
      <c r="F5900" s="91"/>
      <c r="G5900" s="46"/>
      <c r="M5900" s="91"/>
      <c r="T5900" s="91"/>
      <c r="V5900" s="47"/>
      <c r="X5900" s="80"/>
    </row>
    <row r="5901" spans="6:24">
      <c r="F5901" s="91"/>
      <c r="G5901" s="46"/>
      <c r="M5901" s="91"/>
      <c r="T5901" s="91"/>
      <c r="V5901" s="47"/>
      <c r="X5901" s="80"/>
    </row>
    <row r="5902" spans="6:24">
      <c r="F5902" s="91"/>
      <c r="G5902" s="46"/>
      <c r="M5902" s="91"/>
      <c r="T5902" s="91"/>
      <c r="V5902" s="47"/>
      <c r="X5902" s="80"/>
    </row>
    <row r="5903" spans="6:24">
      <c r="F5903" s="91"/>
      <c r="G5903" s="46"/>
      <c r="M5903" s="91"/>
      <c r="T5903" s="91"/>
      <c r="V5903" s="47"/>
      <c r="X5903" s="80"/>
    </row>
    <row r="5904" spans="6:24">
      <c r="F5904" s="91"/>
      <c r="G5904" s="46"/>
      <c r="T5904" s="91"/>
      <c r="V5904" s="47"/>
      <c r="X5904" s="80"/>
    </row>
    <row r="5905" spans="6:24">
      <c r="F5905" s="91"/>
      <c r="G5905" s="46"/>
      <c r="M5905" s="91"/>
      <c r="T5905" s="91"/>
      <c r="V5905" s="47"/>
      <c r="X5905" s="80"/>
    </row>
    <row r="5906" spans="6:24">
      <c r="F5906" s="91"/>
      <c r="G5906" s="46"/>
      <c r="T5906" s="91"/>
      <c r="V5906" s="47"/>
      <c r="X5906" s="80"/>
    </row>
    <row r="5907" spans="6:24">
      <c r="F5907" s="91"/>
      <c r="G5907" s="46"/>
      <c r="M5907" s="91"/>
      <c r="T5907" s="91"/>
      <c r="V5907" s="47"/>
      <c r="X5907" s="80"/>
    </row>
    <row r="5908" spans="6:24">
      <c r="F5908" s="91"/>
      <c r="G5908" s="46"/>
      <c r="M5908" s="91"/>
      <c r="T5908" s="91"/>
      <c r="V5908" s="47"/>
      <c r="X5908" s="80"/>
    </row>
    <row r="5909" spans="6:24">
      <c r="F5909" s="91"/>
      <c r="G5909" s="46"/>
      <c r="M5909" s="91"/>
      <c r="T5909" s="91"/>
      <c r="V5909" s="47"/>
      <c r="X5909" s="80"/>
    </row>
    <row r="5910" spans="6:24">
      <c r="F5910" s="91"/>
      <c r="G5910" s="46"/>
      <c r="M5910" s="91"/>
      <c r="T5910" s="91"/>
      <c r="V5910" s="47"/>
      <c r="X5910" s="80"/>
    </row>
    <row r="5911" spans="6:24">
      <c r="F5911" s="91"/>
      <c r="G5911" s="46"/>
      <c r="M5911" s="91"/>
      <c r="T5911" s="91"/>
      <c r="V5911" s="47"/>
      <c r="X5911" s="80"/>
    </row>
    <row r="5912" spans="6:24">
      <c r="F5912" s="91"/>
      <c r="G5912" s="46"/>
      <c r="M5912" s="91"/>
      <c r="T5912" s="91"/>
      <c r="V5912" s="47"/>
      <c r="X5912" s="80"/>
    </row>
    <row r="5913" spans="6:24">
      <c r="F5913" s="91"/>
      <c r="G5913" s="46"/>
      <c r="M5913" s="91"/>
      <c r="T5913" s="91"/>
      <c r="V5913" s="47"/>
      <c r="X5913" s="80"/>
    </row>
    <row r="5914" spans="6:24">
      <c r="F5914" s="91"/>
      <c r="G5914" s="46"/>
      <c r="M5914" s="91"/>
      <c r="T5914" s="91"/>
      <c r="V5914" s="47"/>
      <c r="X5914" s="80"/>
    </row>
    <row r="5915" spans="6:24">
      <c r="F5915" s="91"/>
      <c r="G5915" s="46"/>
      <c r="T5915" s="91"/>
      <c r="V5915" s="47"/>
      <c r="X5915" s="80"/>
    </row>
    <row r="5916" spans="6:24">
      <c r="F5916" s="91"/>
      <c r="G5916" s="46"/>
      <c r="M5916" s="91"/>
      <c r="T5916" s="91"/>
      <c r="V5916" s="47"/>
      <c r="X5916" s="80"/>
    </row>
    <row r="5917" spans="6:24">
      <c r="F5917" s="91"/>
      <c r="G5917" s="46"/>
      <c r="M5917" s="91"/>
      <c r="T5917" s="91"/>
      <c r="V5917" s="47"/>
      <c r="X5917" s="80"/>
    </row>
    <row r="5918" spans="6:24">
      <c r="F5918" s="91"/>
      <c r="G5918" s="46"/>
      <c r="M5918" s="91"/>
      <c r="T5918" s="91"/>
      <c r="V5918" s="47"/>
      <c r="X5918" s="80"/>
    </row>
    <row r="5919" spans="6:24">
      <c r="F5919" s="91"/>
      <c r="G5919" s="46"/>
      <c r="M5919" s="91"/>
      <c r="T5919" s="91"/>
      <c r="V5919" s="47"/>
      <c r="X5919" s="80"/>
    </row>
    <row r="5920" spans="6:24">
      <c r="F5920" s="91"/>
      <c r="G5920" s="46"/>
      <c r="M5920" s="91"/>
      <c r="T5920" s="91"/>
      <c r="V5920" s="47"/>
      <c r="X5920" s="80"/>
    </row>
    <row r="5921" spans="6:24">
      <c r="F5921" s="91"/>
      <c r="G5921" s="46"/>
      <c r="M5921" s="91"/>
      <c r="T5921" s="91"/>
      <c r="V5921" s="47"/>
      <c r="X5921" s="80"/>
    </row>
    <row r="5922" spans="6:24">
      <c r="F5922" s="91"/>
      <c r="G5922" s="46"/>
      <c r="M5922" s="91"/>
      <c r="T5922" s="91"/>
      <c r="V5922" s="47"/>
      <c r="X5922" s="80"/>
    </row>
    <row r="5923" spans="6:24">
      <c r="F5923" s="91"/>
      <c r="G5923" s="46"/>
      <c r="M5923" s="91"/>
      <c r="T5923" s="91"/>
      <c r="V5923" s="47"/>
      <c r="X5923" s="80"/>
    </row>
    <row r="5924" spans="6:24">
      <c r="F5924" s="91"/>
      <c r="G5924" s="46"/>
      <c r="M5924" s="91"/>
      <c r="T5924" s="91"/>
      <c r="V5924" s="47"/>
      <c r="X5924" s="80"/>
    </row>
    <row r="5925" spans="6:24">
      <c r="F5925" s="91"/>
      <c r="G5925" s="46"/>
      <c r="M5925" s="91"/>
      <c r="T5925" s="91"/>
      <c r="V5925" s="47"/>
      <c r="X5925" s="80"/>
    </row>
    <row r="5926" spans="6:24">
      <c r="F5926" s="91"/>
      <c r="G5926" s="46"/>
      <c r="M5926" s="91"/>
      <c r="T5926" s="91"/>
      <c r="V5926" s="47"/>
      <c r="X5926" s="80"/>
    </row>
    <row r="5927" spans="6:24">
      <c r="F5927" s="91"/>
      <c r="G5927" s="46"/>
      <c r="M5927" s="91"/>
      <c r="T5927" s="91"/>
      <c r="V5927" s="47"/>
      <c r="X5927" s="80"/>
    </row>
    <row r="5928" spans="6:24">
      <c r="F5928" s="91"/>
      <c r="G5928" s="46"/>
      <c r="M5928" s="91"/>
      <c r="T5928" s="91"/>
      <c r="V5928" s="47"/>
      <c r="X5928" s="80"/>
    </row>
    <row r="5929" spans="6:24">
      <c r="F5929" s="91"/>
      <c r="G5929" s="46"/>
      <c r="M5929" s="91"/>
      <c r="T5929" s="91"/>
      <c r="V5929" s="47"/>
      <c r="X5929" s="80"/>
    </row>
    <row r="5930" spans="6:24">
      <c r="F5930" s="91"/>
      <c r="G5930" s="46"/>
      <c r="M5930" s="91"/>
      <c r="T5930" s="91"/>
      <c r="V5930" s="47"/>
      <c r="X5930" s="80"/>
    </row>
    <row r="5931" spans="6:24">
      <c r="F5931" s="91"/>
      <c r="G5931" s="46"/>
      <c r="M5931" s="91"/>
      <c r="T5931" s="91"/>
      <c r="V5931" s="47"/>
      <c r="X5931" s="80"/>
    </row>
    <row r="5932" spans="6:24">
      <c r="F5932" s="91"/>
      <c r="G5932" s="46"/>
      <c r="M5932" s="91"/>
      <c r="T5932" s="91"/>
      <c r="V5932" s="47"/>
      <c r="X5932" s="80"/>
    </row>
    <row r="5933" spans="6:24">
      <c r="F5933" s="91"/>
      <c r="G5933" s="46"/>
      <c r="M5933" s="91"/>
      <c r="T5933" s="91"/>
      <c r="V5933" s="47"/>
      <c r="X5933" s="80"/>
    </row>
    <row r="5934" spans="6:24">
      <c r="F5934" s="91"/>
      <c r="G5934" s="46"/>
      <c r="M5934" s="91"/>
      <c r="T5934" s="91"/>
      <c r="V5934" s="47"/>
      <c r="X5934" s="80"/>
    </row>
    <row r="5935" spans="6:24">
      <c r="F5935" s="91"/>
      <c r="G5935" s="46"/>
      <c r="M5935" s="91"/>
      <c r="T5935" s="91"/>
      <c r="V5935" s="47"/>
      <c r="X5935" s="80"/>
    </row>
    <row r="5936" spans="6:24">
      <c r="F5936" s="91"/>
      <c r="G5936" s="46"/>
      <c r="M5936" s="91"/>
      <c r="T5936" s="91"/>
      <c r="V5936" s="47"/>
      <c r="X5936" s="80"/>
    </row>
    <row r="5937" spans="6:24">
      <c r="F5937" s="91"/>
      <c r="G5937" s="46"/>
      <c r="M5937" s="91"/>
      <c r="T5937" s="91"/>
      <c r="V5937" s="47"/>
      <c r="X5937" s="80"/>
    </row>
    <row r="5938" spans="6:24">
      <c r="F5938" s="91"/>
      <c r="G5938" s="46"/>
      <c r="T5938" s="91"/>
      <c r="V5938" s="47"/>
      <c r="X5938" s="80"/>
    </row>
    <row r="5939" spans="6:24">
      <c r="F5939" s="91"/>
      <c r="G5939" s="46"/>
      <c r="T5939" s="91"/>
      <c r="V5939" s="47"/>
      <c r="X5939" s="80"/>
    </row>
    <row r="5940" spans="6:24">
      <c r="F5940" s="91"/>
      <c r="G5940" s="46"/>
      <c r="T5940" s="91"/>
      <c r="V5940" s="47"/>
      <c r="X5940" s="80"/>
    </row>
    <row r="5941" spans="6:24">
      <c r="F5941" s="91"/>
      <c r="G5941" s="46"/>
      <c r="T5941" s="91"/>
      <c r="V5941" s="47"/>
      <c r="X5941" s="80"/>
    </row>
    <row r="5942" spans="6:24">
      <c r="F5942" s="91"/>
      <c r="G5942" s="46"/>
      <c r="T5942" s="91"/>
      <c r="V5942" s="47"/>
      <c r="X5942" s="80"/>
    </row>
    <row r="5943" spans="6:24">
      <c r="F5943" s="91"/>
      <c r="G5943" s="46"/>
      <c r="T5943" s="91"/>
      <c r="V5943" s="47"/>
      <c r="X5943" s="80"/>
    </row>
    <row r="5944" spans="6:24">
      <c r="F5944" s="91"/>
      <c r="G5944" s="46"/>
      <c r="T5944" s="91"/>
      <c r="V5944" s="47"/>
      <c r="X5944" s="80"/>
    </row>
    <row r="5945" spans="6:24">
      <c r="F5945" s="91"/>
      <c r="G5945" s="46"/>
      <c r="T5945" s="91"/>
      <c r="V5945" s="47"/>
      <c r="X5945" s="80"/>
    </row>
    <row r="5946" spans="6:24">
      <c r="F5946" s="91"/>
      <c r="G5946" s="46"/>
      <c r="T5946" s="91"/>
      <c r="V5946" s="47"/>
      <c r="X5946" s="80"/>
    </row>
    <row r="5947" spans="6:24">
      <c r="F5947" s="91"/>
      <c r="G5947" s="46"/>
      <c r="T5947" s="91"/>
      <c r="V5947" s="47"/>
      <c r="X5947" s="80"/>
    </row>
    <row r="5948" spans="6:24">
      <c r="F5948" s="91"/>
      <c r="G5948" s="46"/>
      <c r="T5948" s="91"/>
      <c r="V5948" s="47"/>
      <c r="X5948" s="80"/>
    </row>
    <row r="5949" spans="6:24">
      <c r="F5949" s="91"/>
      <c r="G5949" s="46"/>
      <c r="T5949" s="91"/>
      <c r="V5949" s="47"/>
      <c r="X5949" s="80"/>
    </row>
    <row r="5950" spans="6:24">
      <c r="F5950" s="91"/>
      <c r="G5950" s="46"/>
      <c r="T5950" s="91"/>
      <c r="V5950" s="47"/>
      <c r="X5950" s="80"/>
    </row>
    <row r="5951" spans="6:24">
      <c r="F5951" s="91"/>
      <c r="G5951" s="46"/>
      <c r="T5951" s="91"/>
      <c r="V5951" s="47"/>
      <c r="X5951" s="80"/>
    </row>
    <row r="5952" spans="6:24">
      <c r="F5952" s="91"/>
      <c r="G5952" s="46"/>
      <c r="T5952" s="91"/>
      <c r="V5952" s="47"/>
      <c r="X5952" s="80"/>
    </row>
    <row r="5953" spans="6:24">
      <c r="F5953" s="91"/>
      <c r="G5953" s="46"/>
      <c r="T5953" s="91"/>
      <c r="V5953" s="47"/>
      <c r="X5953" s="80"/>
    </row>
    <row r="5954" spans="6:24">
      <c r="F5954" s="91"/>
      <c r="G5954" s="46"/>
      <c r="T5954" s="91"/>
      <c r="V5954" s="47"/>
      <c r="X5954" s="80"/>
    </row>
    <row r="5955" spans="6:24">
      <c r="F5955" s="91"/>
      <c r="G5955" s="46"/>
      <c r="T5955" s="91"/>
      <c r="V5955" s="47"/>
      <c r="X5955" s="80"/>
    </row>
    <row r="5956" spans="6:24">
      <c r="F5956" s="91"/>
      <c r="G5956" s="46"/>
      <c r="T5956" s="91"/>
      <c r="V5956" s="47"/>
      <c r="X5956" s="80"/>
    </row>
    <row r="5957" spans="6:24">
      <c r="F5957" s="91"/>
      <c r="G5957" s="46"/>
      <c r="T5957" s="91"/>
      <c r="V5957" s="47"/>
      <c r="X5957" s="80"/>
    </row>
    <row r="5958" spans="6:24">
      <c r="F5958" s="91"/>
      <c r="G5958" s="46"/>
      <c r="M5958" s="66"/>
      <c r="T5958" s="91"/>
      <c r="V5958" s="47"/>
      <c r="X5958" s="80"/>
    </row>
    <row r="5959" spans="6:24">
      <c r="F5959" s="91"/>
      <c r="G5959" s="46"/>
      <c r="M5959" s="67"/>
      <c r="T5959" s="91"/>
      <c r="V5959" s="47"/>
      <c r="X5959" s="80"/>
    </row>
    <row r="5960" spans="6:24">
      <c r="F5960" s="91"/>
      <c r="G5960" s="46"/>
      <c r="M5960" s="65"/>
      <c r="T5960" s="91"/>
      <c r="V5960" s="47"/>
      <c r="X5960" s="80"/>
    </row>
    <row r="5961" spans="6:24">
      <c r="F5961" s="91"/>
      <c r="G5961" s="46"/>
      <c r="M5961" s="64"/>
      <c r="T5961" s="91"/>
      <c r="V5961" s="47"/>
      <c r="X5961" s="80"/>
    </row>
    <row r="5962" spans="6:24">
      <c r="F5962" s="91"/>
      <c r="G5962" s="46"/>
      <c r="M5962" s="66"/>
      <c r="T5962" s="91"/>
      <c r="V5962" s="47"/>
      <c r="X5962" s="80"/>
    </row>
    <row r="5963" spans="6:24">
      <c r="F5963" s="91"/>
      <c r="G5963" s="46"/>
      <c r="M5963" s="67"/>
      <c r="T5963" s="91"/>
      <c r="V5963" s="47"/>
      <c r="X5963" s="80"/>
    </row>
    <row r="5964" spans="6:24">
      <c r="F5964" s="91"/>
      <c r="G5964" s="46"/>
      <c r="M5964" s="68"/>
      <c r="T5964" s="91"/>
      <c r="V5964" s="47"/>
      <c r="X5964" s="80"/>
    </row>
    <row r="5965" spans="6:24">
      <c r="F5965" s="91"/>
      <c r="G5965" s="46"/>
      <c r="M5965" s="91"/>
      <c r="T5965" s="91"/>
      <c r="V5965" s="47"/>
      <c r="X5965" s="80"/>
    </row>
    <row r="5966" spans="6:24">
      <c r="F5966" s="91"/>
      <c r="G5966" s="46"/>
      <c r="M5966" s="69"/>
      <c r="T5966" s="91"/>
      <c r="V5966" s="47"/>
      <c r="X5966" s="80"/>
    </row>
    <row r="5967" spans="6:24">
      <c r="F5967" s="91"/>
      <c r="G5967" s="46"/>
      <c r="M5967" s="65"/>
      <c r="T5967" s="91"/>
      <c r="V5967" s="47"/>
      <c r="X5967" s="80"/>
    </row>
    <row r="5968" spans="6:24">
      <c r="F5968" s="91"/>
      <c r="G5968" s="46"/>
      <c r="M5968" s="65"/>
      <c r="T5968" s="91"/>
      <c r="V5968" s="47"/>
      <c r="X5968" s="80"/>
    </row>
    <row r="5969" spans="6:24">
      <c r="F5969" s="91"/>
      <c r="G5969" s="46"/>
      <c r="M5969" s="64"/>
      <c r="T5969" s="91"/>
      <c r="V5969" s="47"/>
      <c r="X5969" s="80"/>
    </row>
    <row r="5970" spans="6:24">
      <c r="F5970" s="91"/>
      <c r="G5970" s="46"/>
      <c r="M5970" s="91"/>
      <c r="T5970" s="91"/>
      <c r="V5970" s="47"/>
      <c r="X5970" s="80"/>
    </row>
    <row r="5971" spans="6:24">
      <c r="F5971" s="91"/>
      <c r="G5971" s="46"/>
      <c r="M5971" s="91"/>
      <c r="T5971" s="91"/>
      <c r="V5971" s="47"/>
      <c r="X5971" s="80"/>
    </row>
    <row r="5972" spans="6:24">
      <c r="F5972" s="91"/>
      <c r="G5972" s="46"/>
      <c r="M5972" s="91"/>
      <c r="T5972" s="91"/>
      <c r="V5972" s="47"/>
      <c r="X5972" s="80"/>
    </row>
    <row r="5973" spans="6:24">
      <c r="F5973" s="91"/>
      <c r="G5973" s="46"/>
      <c r="M5973" s="91"/>
      <c r="T5973" s="91"/>
      <c r="V5973" s="47"/>
      <c r="X5973" s="80"/>
    </row>
    <row r="5974" spans="6:24">
      <c r="F5974" s="91"/>
      <c r="G5974" s="46"/>
      <c r="M5974" s="91"/>
      <c r="T5974" s="91"/>
      <c r="V5974" s="47"/>
      <c r="X5974" s="80"/>
    </row>
    <row r="5975" spans="6:24">
      <c r="F5975" s="91"/>
      <c r="G5975" s="46"/>
      <c r="M5975" s="91"/>
      <c r="T5975" s="91"/>
      <c r="V5975" s="47"/>
      <c r="X5975" s="80"/>
    </row>
    <row r="5976" spans="6:24">
      <c r="F5976" s="91"/>
      <c r="G5976" s="46"/>
      <c r="M5976" s="91"/>
      <c r="T5976" s="91"/>
      <c r="V5976" s="47"/>
      <c r="X5976" s="80"/>
    </row>
    <row r="5977" spans="6:24">
      <c r="F5977" s="91"/>
      <c r="G5977" s="46"/>
      <c r="M5977" s="91"/>
      <c r="T5977" s="91"/>
      <c r="V5977" s="47"/>
      <c r="X5977" s="80"/>
    </row>
    <row r="5978" spans="6:24">
      <c r="F5978" s="91"/>
      <c r="G5978" s="46"/>
      <c r="M5978" s="91"/>
      <c r="T5978" s="91"/>
      <c r="V5978" s="47"/>
      <c r="X5978" s="80"/>
    </row>
    <row r="5979" spans="6:24">
      <c r="F5979" s="91"/>
      <c r="G5979" s="46"/>
      <c r="M5979" s="91"/>
      <c r="T5979" s="91"/>
      <c r="V5979" s="47"/>
      <c r="X5979" s="80"/>
    </row>
    <row r="5980" spans="6:24">
      <c r="F5980" s="91"/>
      <c r="G5980" s="46"/>
      <c r="M5980" s="91"/>
      <c r="T5980" s="91"/>
      <c r="V5980" s="47"/>
      <c r="X5980" s="80"/>
    </row>
    <row r="5981" spans="6:24">
      <c r="F5981" s="91"/>
      <c r="G5981" s="46"/>
      <c r="M5981" s="91"/>
      <c r="T5981" s="91"/>
      <c r="V5981" s="47"/>
      <c r="X5981" s="80"/>
    </row>
    <row r="5982" spans="6:24">
      <c r="F5982" s="91"/>
      <c r="G5982" s="46"/>
      <c r="M5982" s="91"/>
      <c r="T5982" s="91"/>
      <c r="V5982" s="47"/>
      <c r="X5982" s="80"/>
    </row>
    <row r="5983" spans="6:24">
      <c r="F5983" s="91"/>
      <c r="G5983" s="46"/>
      <c r="M5983" s="91"/>
      <c r="T5983" s="91"/>
      <c r="V5983" s="47"/>
      <c r="X5983" s="80"/>
    </row>
    <row r="5984" spans="6:24">
      <c r="F5984" s="91"/>
      <c r="G5984" s="46"/>
      <c r="M5984" s="91"/>
      <c r="T5984" s="91"/>
      <c r="V5984" s="47"/>
      <c r="X5984" s="80"/>
    </row>
    <row r="5985" spans="6:24">
      <c r="F5985" s="91"/>
      <c r="G5985" s="46"/>
      <c r="M5985" s="91"/>
      <c r="T5985" s="91"/>
      <c r="V5985" s="47"/>
      <c r="X5985" s="80"/>
    </row>
    <row r="5986" spans="6:24">
      <c r="F5986" s="91"/>
      <c r="G5986" s="46"/>
      <c r="M5986" s="91"/>
      <c r="T5986" s="91"/>
      <c r="V5986" s="47"/>
      <c r="X5986" s="80"/>
    </row>
    <row r="5987" spans="6:24">
      <c r="F5987" s="91"/>
      <c r="G5987" s="46"/>
      <c r="T5987" s="91"/>
      <c r="V5987" s="47"/>
      <c r="X5987" s="80"/>
    </row>
    <row r="5988" spans="6:24">
      <c r="F5988" s="91"/>
      <c r="G5988" s="46"/>
      <c r="M5988" s="91"/>
      <c r="T5988" s="91"/>
      <c r="V5988" s="47"/>
      <c r="X5988" s="80"/>
    </row>
    <row r="5989" spans="6:24">
      <c r="F5989" s="91"/>
      <c r="G5989" s="46"/>
      <c r="T5989" s="91"/>
      <c r="V5989" s="47"/>
      <c r="X5989" s="80"/>
    </row>
    <row r="5990" spans="6:24">
      <c r="F5990" s="91"/>
      <c r="G5990" s="46"/>
      <c r="M5990" s="91"/>
      <c r="T5990" s="91"/>
      <c r="V5990" s="47"/>
      <c r="X5990" s="80"/>
    </row>
    <row r="5991" spans="6:24">
      <c r="F5991" s="91"/>
      <c r="G5991" s="46"/>
      <c r="M5991" s="91"/>
      <c r="T5991" s="91"/>
      <c r="V5991" s="47"/>
      <c r="X5991" s="80"/>
    </row>
    <row r="5992" spans="6:24">
      <c r="F5992" s="91"/>
      <c r="G5992" s="46"/>
      <c r="M5992" s="91"/>
      <c r="T5992" s="91"/>
      <c r="V5992" s="47"/>
      <c r="X5992" s="80"/>
    </row>
    <row r="5993" spans="6:24">
      <c r="F5993" s="91"/>
      <c r="G5993" s="46"/>
      <c r="M5993" s="91"/>
      <c r="T5993" s="91"/>
      <c r="V5993" s="47"/>
      <c r="X5993" s="80"/>
    </row>
    <row r="5994" spans="6:24">
      <c r="F5994" s="91"/>
      <c r="G5994" s="46"/>
      <c r="M5994" s="91"/>
      <c r="T5994" s="91"/>
      <c r="V5994" s="47"/>
      <c r="X5994" s="80"/>
    </row>
    <row r="5995" spans="6:24">
      <c r="F5995" s="91"/>
      <c r="G5995" s="46"/>
      <c r="M5995" s="91"/>
      <c r="T5995" s="91"/>
      <c r="V5995" s="47"/>
      <c r="X5995" s="80"/>
    </row>
    <row r="5996" spans="6:24">
      <c r="F5996" s="91"/>
      <c r="G5996" s="46"/>
      <c r="M5996" s="91"/>
      <c r="T5996" s="91"/>
      <c r="V5996" s="47"/>
      <c r="X5996" s="80"/>
    </row>
    <row r="5997" spans="6:24">
      <c r="F5997" s="91"/>
      <c r="G5997" s="46"/>
      <c r="M5997" s="91"/>
      <c r="T5997" s="91"/>
      <c r="V5997" s="47"/>
      <c r="X5997" s="80"/>
    </row>
    <row r="5998" spans="6:24">
      <c r="F5998" s="91"/>
      <c r="G5998" s="46"/>
      <c r="M5998" s="91"/>
      <c r="T5998" s="91"/>
      <c r="V5998" s="47"/>
      <c r="X5998" s="80"/>
    </row>
    <row r="5999" spans="6:24">
      <c r="F5999" s="91"/>
      <c r="G5999" s="46"/>
      <c r="M5999" s="91"/>
      <c r="T5999" s="91"/>
      <c r="V5999" s="47"/>
      <c r="X5999" s="80"/>
    </row>
    <row r="6000" spans="6:24">
      <c r="F6000" s="91"/>
      <c r="G6000" s="46"/>
      <c r="M6000" s="91"/>
      <c r="T6000" s="91"/>
      <c r="V6000" s="47"/>
      <c r="X6000" s="80"/>
    </row>
    <row r="6001" spans="6:24">
      <c r="F6001" s="91"/>
      <c r="G6001" s="46"/>
      <c r="M6001" s="91"/>
      <c r="T6001" s="91"/>
      <c r="V6001" s="47"/>
      <c r="X6001" s="80"/>
    </row>
    <row r="6002" spans="6:24">
      <c r="F6002" s="91"/>
      <c r="G6002" s="46"/>
      <c r="M6002" s="91"/>
      <c r="T6002" s="91"/>
      <c r="V6002" s="47"/>
      <c r="X6002" s="80"/>
    </row>
    <row r="6003" spans="6:24">
      <c r="F6003" s="91"/>
      <c r="G6003" s="46"/>
      <c r="T6003" s="91"/>
      <c r="V6003" s="47"/>
      <c r="X6003" s="80"/>
    </row>
    <row r="6004" spans="6:24">
      <c r="F6004" s="91"/>
      <c r="G6004" s="46"/>
      <c r="M6004" s="91"/>
      <c r="T6004" s="91"/>
      <c r="V6004" s="47"/>
      <c r="X6004" s="80"/>
    </row>
    <row r="6005" spans="6:24">
      <c r="F6005" s="91"/>
      <c r="G6005" s="46"/>
      <c r="T6005" s="91"/>
      <c r="V6005" s="47"/>
      <c r="X6005" s="80"/>
    </row>
    <row r="6006" spans="6:24">
      <c r="F6006" s="91"/>
      <c r="G6006" s="46"/>
      <c r="M6006" s="91"/>
      <c r="T6006" s="91"/>
      <c r="V6006" s="47"/>
      <c r="X6006" s="80"/>
    </row>
    <row r="6007" spans="6:24">
      <c r="F6007" s="91"/>
      <c r="G6007" s="46"/>
      <c r="M6007" s="91"/>
      <c r="T6007" s="91"/>
      <c r="V6007" s="47"/>
      <c r="X6007" s="80"/>
    </row>
    <row r="6008" spans="6:24">
      <c r="F6008" s="91"/>
      <c r="G6008" s="46"/>
      <c r="M6008" s="91"/>
      <c r="T6008" s="91"/>
      <c r="V6008" s="47"/>
      <c r="X6008" s="80"/>
    </row>
    <row r="6009" spans="6:24">
      <c r="F6009" s="91"/>
      <c r="G6009" s="46"/>
      <c r="M6009" s="91"/>
      <c r="T6009" s="91"/>
      <c r="V6009" s="47"/>
      <c r="X6009" s="80"/>
    </row>
    <row r="6010" spans="6:24">
      <c r="F6010" s="91"/>
      <c r="G6010" s="46"/>
      <c r="M6010" s="91"/>
      <c r="T6010" s="91"/>
      <c r="V6010" s="47"/>
      <c r="X6010" s="80"/>
    </row>
    <row r="6011" spans="6:24">
      <c r="F6011" s="91"/>
      <c r="G6011" s="46"/>
      <c r="M6011" s="91"/>
      <c r="T6011" s="91"/>
      <c r="V6011" s="47"/>
      <c r="X6011" s="80"/>
    </row>
    <row r="6012" spans="6:24">
      <c r="F6012" s="91"/>
      <c r="G6012" s="46"/>
      <c r="M6012" s="91"/>
      <c r="T6012" s="91"/>
      <c r="V6012" s="47"/>
      <c r="X6012" s="80"/>
    </row>
    <row r="6013" spans="6:24">
      <c r="F6013" s="91"/>
      <c r="G6013" s="46"/>
      <c r="M6013" s="91"/>
      <c r="T6013" s="91"/>
      <c r="V6013" s="47"/>
      <c r="X6013" s="80"/>
    </row>
    <row r="6014" spans="6:24">
      <c r="F6014" s="91"/>
      <c r="G6014" s="46"/>
      <c r="T6014" s="91"/>
      <c r="V6014" s="47"/>
      <c r="X6014" s="80"/>
    </row>
    <row r="6015" spans="6:24">
      <c r="F6015" s="91"/>
      <c r="G6015" s="46"/>
      <c r="M6015" s="91"/>
      <c r="T6015" s="91"/>
      <c r="V6015" s="47"/>
      <c r="X6015" s="80"/>
    </row>
    <row r="6016" spans="6:24">
      <c r="F6016" s="91"/>
      <c r="G6016" s="46"/>
      <c r="M6016" s="91"/>
      <c r="T6016" s="91"/>
      <c r="V6016" s="47"/>
      <c r="X6016" s="80"/>
    </row>
    <row r="6017" spans="6:24">
      <c r="F6017" s="91"/>
      <c r="G6017" s="46"/>
      <c r="M6017" s="91"/>
      <c r="T6017" s="91"/>
      <c r="V6017" s="47"/>
      <c r="X6017" s="80"/>
    </row>
    <row r="6018" spans="6:24">
      <c r="F6018" s="91"/>
      <c r="G6018" s="46"/>
      <c r="M6018" s="91"/>
      <c r="T6018" s="91"/>
      <c r="V6018" s="47"/>
      <c r="X6018" s="80"/>
    </row>
    <row r="6019" spans="6:24">
      <c r="F6019" s="91"/>
      <c r="G6019" s="46"/>
      <c r="M6019" s="91"/>
      <c r="T6019" s="91"/>
      <c r="V6019" s="47"/>
      <c r="X6019" s="80"/>
    </row>
    <row r="6020" spans="6:24">
      <c r="F6020" s="91"/>
      <c r="G6020" s="46"/>
      <c r="M6020" s="91"/>
      <c r="T6020" s="91"/>
      <c r="V6020" s="47"/>
      <c r="X6020" s="80"/>
    </row>
    <row r="6021" spans="6:24">
      <c r="F6021" s="91"/>
      <c r="G6021" s="46"/>
      <c r="M6021" s="91"/>
      <c r="T6021" s="91"/>
      <c r="V6021" s="47"/>
      <c r="X6021" s="80"/>
    </row>
    <row r="6022" spans="6:24">
      <c r="F6022" s="91"/>
      <c r="G6022" s="46"/>
      <c r="M6022" s="91"/>
      <c r="T6022" s="91"/>
      <c r="V6022" s="47"/>
      <c r="X6022" s="80"/>
    </row>
    <row r="6023" spans="6:24">
      <c r="F6023" s="91"/>
      <c r="G6023" s="46"/>
      <c r="M6023" s="91"/>
      <c r="T6023" s="91"/>
      <c r="V6023" s="47"/>
      <c r="X6023" s="80"/>
    </row>
    <row r="6024" spans="6:24">
      <c r="F6024" s="91"/>
      <c r="G6024" s="46"/>
      <c r="M6024" s="91"/>
      <c r="T6024" s="91"/>
      <c r="V6024" s="47"/>
      <c r="X6024" s="80"/>
    </row>
    <row r="6025" spans="6:24">
      <c r="F6025" s="91"/>
      <c r="G6025" s="46"/>
      <c r="M6025" s="91"/>
      <c r="T6025" s="91"/>
      <c r="V6025" s="47"/>
      <c r="X6025" s="80"/>
    </row>
    <row r="6026" spans="6:24">
      <c r="F6026" s="91"/>
      <c r="G6026" s="46"/>
      <c r="M6026" s="91"/>
      <c r="T6026" s="91"/>
      <c r="V6026" s="47"/>
      <c r="X6026" s="80"/>
    </row>
    <row r="6027" spans="6:24">
      <c r="F6027" s="91"/>
      <c r="G6027" s="46"/>
      <c r="M6027" s="91"/>
      <c r="T6027" s="91"/>
      <c r="V6027" s="47"/>
      <c r="X6027" s="80"/>
    </row>
    <row r="6028" spans="6:24">
      <c r="F6028" s="91"/>
      <c r="G6028" s="46"/>
      <c r="M6028" s="91"/>
      <c r="T6028" s="91"/>
      <c r="V6028" s="47"/>
      <c r="X6028" s="80"/>
    </row>
    <row r="6029" spans="6:24">
      <c r="F6029" s="91"/>
      <c r="G6029" s="46"/>
      <c r="M6029" s="91"/>
      <c r="T6029" s="91"/>
      <c r="V6029" s="47"/>
      <c r="X6029" s="80"/>
    </row>
    <row r="6030" spans="6:24">
      <c r="F6030" s="91"/>
      <c r="G6030" s="46"/>
      <c r="M6030" s="91"/>
      <c r="T6030" s="91"/>
      <c r="V6030" s="47"/>
      <c r="X6030" s="80"/>
    </row>
    <row r="6031" spans="6:24">
      <c r="F6031" s="91"/>
      <c r="G6031" s="46"/>
      <c r="M6031" s="91"/>
      <c r="T6031" s="91"/>
      <c r="V6031" s="47"/>
      <c r="X6031" s="80"/>
    </row>
    <row r="6032" spans="6:24">
      <c r="F6032" s="91"/>
      <c r="G6032" s="46"/>
      <c r="M6032" s="91"/>
      <c r="T6032" s="91"/>
      <c r="V6032" s="47"/>
      <c r="X6032" s="80"/>
    </row>
    <row r="6033" spans="6:24">
      <c r="F6033" s="91"/>
      <c r="G6033" s="46"/>
      <c r="M6033" s="91"/>
      <c r="T6033" s="91"/>
      <c r="V6033" s="47"/>
      <c r="X6033" s="80"/>
    </row>
    <row r="6034" spans="6:24">
      <c r="F6034" s="91"/>
      <c r="G6034" s="46"/>
      <c r="M6034" s="91"/>
      <c r="T6034" s="91"/>
      <c r="V6034" s="47"/>
      <c r="X6034" s="80"/>
    </row>
    <row r="6035" spans="6:24">
      <c r="F6035" s="91"/>
      <c r="G6035" s="46"/>
      <c r="M6035" s="91"/>
      <c r="T6035" s="91"/>
      <c r="V6035" s="47"/>
      <c r="X6035" s="80"/>
    </row>
    <row r="6037" spans="6:24">
      <c r="F6037" s="91"/>
      <c r="G6037" s="46"/>
      <c r="M6037" s="91"/>
      <c r="T6037" s="91"/>
      <c r="V6037" s="47"/>
      <c r="X6037" s="80"/>
    </row>
    <row r="6038" spans="6:24">
      <c r="F6038" s="91"/>
      <c r="G6038" s="46"/>
      <c r="M6038" s="91"/>
      <c r="T6038" s="91"/>
      <c r="V6038" s="47"/>
      <c r="X6038" s="80"/>
    </row>
    <row r="6039" spans="6:24">
      <c r="F6039" s="91"/>
      <c r="G6039" s="46"/>
      <c r="M6039" s="91"/>
      <c r="T6039" s="91"/>
      <c r="V6039" s="47"/>
      <c r="X6039" s="80"/>
    </row>
    <row r="6040" spans="6:24">
      <c r="F6040" s="91"/>
      <c r="G6040" s="46"/>
      <c r="M6040" s="91"/>
      <c r="T6040" s="91"/>
      <c r="V6040" s="47"/>
      <c r="X6040" s="80"/>
    </row>
    <row r="6041" spans="6:24">
      <c r="F6041" s="91"/>
      <c r="G6041" s="46"/>
      <c r="M6041" s="91"/>
      <c r="T6041" s="91"/>
      <c r="V6041" s="47"/>
      <c r="X6041" s="80"/>
    </row>
    <row r="6042" spans="6:24">
      <c r="F6042" s="91"/>
      <c r="G6042" s="46"/>
      <c r="M6042" s="91"/>
      <c r="T6042" s="91"/>
      <c r="V6042" s="47"/>
      <c r="X6042" s="80"/>
    </row>
    <row r="6043" spans="6:24">
      <c r="F6043" s="91"/>
      <c r="G6043" s="46"/>
      <c r="M6043" s="91"/>
      <c r="T6043" s="91"/>
      <c r="V6043" s="47"/>
      <c r="X6043" s="80"/>
    </row>
    <row r="6044" spans="6:24">
      <c r="F6044" s="91"/>
      <c r="G6044" s="46"/>
      <c r="M6044" s="91"/>
      <c r="T6044" s="91"/>
      <c r="V6044" s="47"/>
      <c r="X6044" s="80"/>
    </row>
    <row r="6045" spans="6:24">
      <c r="F6045" s="91"/>
      <c r="G6045" s="46"/>
      <c r="M6045" s="91"/>
      <c r="T6045" s="91"/>
      <c r="V6045" s="47"/>
      <c r="X6045" s="80"/>
    </row>
    <row r="6046" spans="6:24">
      <c r="F6046" s="91"/>
      <c r="G6046" s="46"/>
      <c r="M6046" s="91"/>
      <c r="T6046" s="91"/>
      <c r="V6046" s="47"/>
      <c r="X6046" s="80"/>
    </row>
    <row r="6047" spans="6:24">
      <c r="F6047" s="91"/>
      <c r="G6047" s="46"/>
      <c r="M6047" s="91"/>
      <c r="T6047" s="91"/>
      <c r="V6047" s="47"/>
      <c r="X6047" s="80"/>
    </row>
    <row r="6048" spans="6:24">
      <c r="F6048" s="91"/>
      <c r="G6048" s="46"/>
      <c r="M6048" s="91"/>
      <c r="T6048" s="91"/>
      <c r="V6048" s="47"/>
      <c r="X6048" s="80"/>
    </row>
    <row r="6049" spans="6:24">
      <c r="F6049" s="91"/>
      <c r="G6049" s="46"/>
      <c r="M6049" s="91"/>
      <c r="T6049" s="91"/>
      <c r="V6049" s="47"/>
      <c r="X6049" s="80"/>
    </row>
    <row r="6050" spans="6:24">
      <c r="F6050" s="91"/>
      <c r="G6050" s="46"/>
      <c r="M6050" s="91"/>
      <c r="T6050" s="91"/>
      <c r="V6050" s="47"/>
      <c r="X6050" s="80"/>
    </row>
    <row r="6051" spans="6:24">
      <c r="F6051" s="91"/>
      <c r="G6051" s="46"/>
      <c r="M6051" s="91"/>
      <c r="T6051" s="91"/>
      <c r="V6051" s="47"/>
      <c r="X6051" s="80"/>
    </row>
    <row r="6052" spans="6:24">
      <c r="F6052" s="91"/>
      <c r="G6052" s="46"/>
      <c r="M6052" s="91"/>
      <c r="T6052" s="91"/>
      <c r="V6052" s="47"/>
      <c r="X6052" s="80"/>
    </row>
    <row r="6053" spans="6:24">
      <c r="F6053" s="91"/>
      <c r="G6053" s="46"/>
      <c r="M6053" s="91"/>
      <c r="T6053" s="91"/>
      <c r="V6053" s="47"/>
      <c r="X6053" s="80"/>
    </row>
    <row r="6054" spans="6:24">
      <c r="F6054" s="91"/>
      <c r="G6054" s="46"/>
      <c r="M6054" s="91"/>
      <c r="T6054" s="91"/>
      <c r="V6054" s="47"/>
      <c r="X6054" s="80"/>
    </row>
    <row r="6055" spans="6:24">
      <c r="F6055" s="91"/>
      <c r="G6055" s="46"/>
      <c r="M6055" s="91"/>
      <c r="T6055" s="91"/>
      <c r="V6055" s="47"/>
      <c r="X6055" s="80"/>
    </row>
    <row r="6056" spans="6:24">
      <c r="F6056" s="91"/>
      <c r="G6056" s="46"/>
      <c r="M6056" s="91"/>
      <c r="T6056" s="91"/>
      <c r="V6056" s="47"/>
      <c r="X6056" s="80"/>
    </row>
    <row r="6057" spans="6:24">
      <c r="F6057" s="91"/>
      <c r="G6057" s="46"/>
      <c r="M6057" s="91"/>
      <c r="T6057" s="91"/>
      <c r="V6057" s="47"/>
      <c r="X6057" s="80"/>
    </row>
    <row r="6058" spans="6:24">
      <c r="F6058" s="91"/>
      <c r="G6058" s="46"/>
      <c r="M6058" s="91"/>
      <c r="T6058" s="91"/>
      <c r="V6058" s="47"/>
      <c r="X6058" s="80"/>
    </row>
    <row r="6059" spans="6:24">
      <c r="F6059" s="91"/>
      <c r="G6059" s="46"/>
      <c r="M6059" s="91"/>
      <c r="T6059" s="91"/>
      <c r="V6059" s="47"/>
      <c r="X6059" s="80"/>
    </row>
    <row r="6060" spans="6:24">
      <c r="F6060" s="91"/>
      <c r="G6060" s="46"/>
      <c r="M6060" s="91"/>
      <c r="T6060" s="91"/>
      <c r="V6060" s="47"/>
      <c r="X6060" s="80"/>
    </row>
    <row r="6062" spans="6:24">
      <c r="F6062" s="91"/>
      <c r="G6062" s="46"/>
      <c r="M6062" s="91"/>
      <c r="T6062" s="91"/>
      <c r="V6062" s="47"/>
      <c r="X6062" s="80"/>
    </row>
    <row r="6063" spans="6:24">
      <c r="F6063" s="91"/>
      <c r="G6063" s="46"/>
      <c r="M6063" s="91"/>
      <c r="T6063" s="91"/>
      <c r="V6063" s="47"/>
      <c r="X6063" s="80"/>
    </row>
    <row r="6064" spans="6:24">
      <c r="F6064" s="91"/>
      <c r="G6064" s="46"/>
      <c r="M6064" s="91"/>
      <c r="T6064" s="91"/>
      <c r="V6064" s="47"/>
      <c r="X6064" s="80"/>
    </row>
    <row r="6065" spans="6:24">
      <c r="F6065" s="91"/>
      <c r="G6065" s="46"/>
      <c r="M6065" s="91"/>
      <c r="T6065" s="91"/>
      <c r="V6065" s="47"/>
      <c r="X6065" s="80"/>
    </row>
    <row r="6068" spans="6:24">
      <c r="F6068" s="91"/>
      <c r="G6068" s="46"/>
      <c r="M6068" s="91"/>
      <c r="T6068" s="91"/>
      <c r="V6068" s="47"/>
      <c r="X6068" s="80"/>
    </row>
    <row r="6069" spans="6:24">
      <c r="F6069" s="91"/>
      <c r="G6069" s="46"/>
      <c r="M6069" s="91"/>
      <c r="T6069" s="91"/>
      <c r="V6069" s="47"/>
      <c r="X6069" s="80"/>
    </row>
    <row r="6070" spans="6:24">
      <c r="F6070" s="91"/>
      <c r="G6070" s="46"/>
      <c r="M6070" s="91"/>
      <c r="T6070" s="91"/>
      <c r="V6070" s="47"/>
      <c r="X6070" s="80"/>
    </row>
    <row r="6071" spans="6:24">
      <c r="F6071" s="91"/>
      <c r="G6071" s="46"/>
      <c r="M6071" s="91"/>
      <c r="T6071" s="91"/>
      <c r="V6071" s="47"/>
      <c r="X6071" s="80"/>
    </row>
    <row r="6072" spans="6:24">
      <c r="F6072" s="91"/>
      <c r="G6072" s="46"/>
      <c r="T6072" s="91"/>
      <c r="V6072" s="47"/>
      <c r="X6072" s="80"/>
    </row>
    <row r="6073" spans="6:24">
      <c r="F6073" s="91"/>
      <c r="G6073" s="46"/>
      <c r="M6073" s="91"/>
      <c r="T6073" s="91"/>
      <c r="V6073" s="47"/>
      <c r="X6073" s="80"/>
    </row>
    <row r="6074" spans="6:24">
      <c r="F6074" s="91"/>
      <c r="G6074" s="46"/>
      <c r="T6074" s="91"/>
      <c r="V6074" s="47"/>
      <c r="X6074" s="80"/>
    </row>
    <row r="6075" spans="6:24">
      <c r="F6075" s="91"/>
      <c r="G6075" s="46"/>
      <c r="M6075" s="91"/>
      <c r="T6075" s="91"/>
      <c r="V6075" s="47"/>
      <c r="X6075" s="80"/>
    </row>
    <row r="6076" spans="6:24">
      <c r="F6076" s="91"/>
      <c r="G6076" s="46"/>
      <c r="M6076" s="91"/>
      <c r="T6076" s="91"/>
      <c r="V6076" s="47"/>
      <c r="X6076" s="80"/>
    </row>
    <row r="6077" spans="6:24">
      <c r="F6077" s="91"/>
      <c r="G6077" s="46"/>
      <c r="M6077" s="91"/>
      <c r="T6077" s="91"/>
      <c r="V6077" s="47"/>
      <c r="X6077" s="80"/>
    </row>
    <row r="6078" spans="6:24">
      <c r="F6078" s="91"/>
      <c r="G6078" s="46"/>
      <c r="T6078" s="91"/>
      <c r="V6078" s="47"/>
      <c r="X6078" s="80"/>
    </row>
    <row r="6079" spans="6:24">
      <c r="F6079" s="91"/>
      <c r="G6079" s="46"/>
      <c r="M6079" s="91"/>
      <c r="T6079" s="91"/>
      <c r="V6079" s="47"/>
      <c r="X6079" s="80"/>
    </row>
    <row r="6080" spans="6:24">
      <c r="F6080" s="91"/>
      <c r="G6080" s="46"/>
      <c r="T6080" s="91"/>
      <c r="V6080" s="47"/>
      <c r="X6080" s="80"/>
    </row>
    <row r="6081" spans="6:24">
      <c r="F6081" s="91"/>
      <c r="G6081" s="46"/>
      <c r="M6081" s="91"/>
      <c r="T6081" s="91"/>
      <c r="V6081" s="47"/>
      <c r="X6081" s="80"/>
    </row>
    <row r="6082" spans="6:24">
      <c r="F6082" s="91"/>
      <c r="G6082" s="46"/>
      <c r="M6082" s="91"/>
      <c r="T6082" s="91"/>
      <c r="V6082" s="47"/>
      <c r="X6082" s="80"/>
    </row>
    <row r="6083" spans="6:24">
      <c r="F6083" s="91"/>
      <c r="G6083" s="46"/>
      <c r="M6083" s="91"/>
      <c r="T6083" s="91"/>
      <c r="V6083" s="47"/>
      <c r="X6083" s="80"/>
    </row>
    <row r="6084" spans="6:24">
      <c r="F6084" s="91"/>
      <c r="G6084" s="46"/>
      <c r="M6084" s="91"/>
      <c r="T6084" s="91"/>
      <c r="V6084" s="47"/>
      <c r="X6084" s="80"/>
    </row>
    <row r="6085" spans="6:24">
      <c r="F6085" s="91"/>
      <c r="G6085" s="46"/>
      <c r="T6085" s="91"/>
      <c r="V6085" s="47"/>
      <c r="X6085" s="80"/>
    </row>
    <row r="6086" spans="6:24">
      <c r="F6086" s="91"/>
      <c r="G6086" s="46"/>
      <c r="M6086" s="91"/>
      <c r="T6086" s="91"/>
      <c r="V6086" s="47"/>
      <c r="X6086" s="80"/>
    </row>
    <row r="6087" spans="6:24">
      <c r="F6087" s="91"/>
      <c r="G6087" s="46"/>
      <c r="M6087" s="91"/>
      <c r="T6087" s="91"/>
      <c r="V6087" s="47"/>
      <c r="X6087" s="80"/>
    </row>
    <row r="6088" spans="6:24">
      <c r="F6088" s="91"/>
      <c r="G6088" s="46"/>
      <c r="M6088" s="91"/>
      <c r="T6088" s="91"/>
      <c r="V6088" s="47"/>
      <c r="X6088" s="80"/>
    </row>
    <row r="6089" spans="6:24">
      <c r="F6089" s="91"/>
      <c r="G6089" s="46"/>
      <c r="M6089" s="91"/>
      <c r="T6089" s="91"/>
      <c r="V6089" s="47"/>
      <c r="X6089" s="80"/>
    </row>
    <row r="6090" spans="6:24">
      <c r="F6090" s="91"/>
      <c r="G6090" s="46"/>
      <c r="M6090" s="91"/>
      <c r="T6090" s="91"/>
      <c r="V6090" s="47"/>
      <c r="X6090" s="80"/>
    </row>
    <row r="6091" spans="6:24">
      <c r="F6091" s="91"/>
      <c r="G6091" s="46"/>
      <c r="M6091" s="91"/>
      <c r="T6091" s="91"/>
      <c r="V6091" s="47"/>
      <c r="X6091" s="80"/>
    </row>
    <row r="6092" spans="6:24">
      <c r="F6092" s="91"/>
      <c r="G6092" s="46"/>
      <c r="M6092" s="91"/>
      <c r="T6092" s="91"/>
      <c r="V6092" s="47"/>
      <c r="X6092" s="80"/>
    </row>
    <row r="6093" spans="6:24">
      <c r="F6093" s="91"/>
      <c r="G6093" s="46"/>
      <c r="M6093" s="91"/>
      <c r="T6093" s="91"/>
      <c r="V6093" s="47"/>
      <c r="X6093" s="80"/>
    </row>
    <row r="6094" spans="6:24">
      <c r="F6094" s="91"/>
      <c r="G6094" s="46"/>
      <c r="M6094" s="91"/>
      <c r="T6094" s="91"/>
      <c r="V6094" s="47"/>
      <c r="X6094" s="80"/>
    </row>
    <row r="6095" spans="6:24">
      <c r="F6095" s="91"/>
      <c r="G6095" s="46"/>
      <c r="M6095" s="91"/>
      <c r="T6095" s="91"/>
      <c r="V6095" s="47"/>
      <c r="X6095" s="80"/>
    </row>
    <row r="6096" spans="6:24">
      <c r="F6096" s="91"/>
      <c r="G6096" s="46"/>
      <c r="M6096" s="91"/>
      <c r="T6096" s="91"/>
      <c r="V6096" s="47"/>
      <c r="X6096" s="80"/>
    </row>
    <row r="6097" spans="6:24">
      <c r="F6097" s="91"/>
      <c r="G6097" s="46"/>
      <c r="M6097" s="91"/>
      <c r="T6097" s="91"/>
      <c r="V6097" s="47"/>
      <c r="X6097" s="80"/>
    </row>
    <row r="6098" spans="6:24">
      <c r="F6098" s="91"/>
      <c r="G6098" s="46"/>
      <c r="M6098" s="91"/>
      <c r="T6098" s="91"/>
      <c r="V6098" s="47"/>
      <c r="X6098" s="80"/>
    </row>
    <row r="6099" spans="6:24">
      <c r="F6099" s="91"/>
      <c r="G6099" s="46"/>
      <c r="T6099" s="91"/>
      <c r="V6099" s="47"/>
      <c r="X6099" s="80"/>
    </row>
    <row r="6100" spans="6:24">
      <c r="F6100" s="91"/>
      <c r="G6100" s="46"/>
      <c r="M6100" s="91"/>
      <c r="T6100" s="91"/>
      <c r="V6100" s="47"/>
      <c r="X6100" s="80"/>
    </row>
    <row r="6101" spans="6:24">
      <c r="F6101" s="91"/>
      <c r="G6101" s="46"/>
      <c r="T6101" s="91"/>
      <c r="V6101" s="47"/>
      <c r="X6101" s="80"/>
    </row>
    <row r="6102" spans="6:24">
      <c r="F6102" s="91"/>
      <c r="G6102" s="46"/>
      <c r="M6102" s="91"/>
      <c r="T6102" s="91"/>
      <c r="V6102" s="47"/>
      <c r="X6102" s="80"/>
    </row>
    <row r="6103" spans="6:24">
      <c r="F6103" s="91"/>
      <c r="G6103" s="46"/>
      <c r="M6103" s="91"/>
      <c r="T6103" s="91"/>
      <c r="V6103" s="47"/>
      <c r="X6103" s="80"/>
    </row>
    <row r="6104" spans="6:24">
      <c r="F6104" s="91"/>
      <c r="G6104" s="46"/>
      <c r="M6104" s="91"/>
      <c r="T6104" s="91"/>
      <c r="V6104" s="47"/>
      <c r="X6104" s="80"/>
    </row>
    <row r="6105" spans="6:24">
      <c r="F6105" s="91"/>
      <c r="G6105" s="46"/>
      <c r="T6105" s="91"/>
      <c r="V6105" s="47"/>
      <c r="X6105" s="80"/>
    </row>
    <row r="6106" spans="6:24">
      <c r="F6106" s="91"/>
      <c r="G6106" s="46"/>
      <c r="M6106" s="91"/>
      <c r="T6106" s="91"/>
      <c r="V6106" s="47"/>
      <c r="X6106" s="80"/>
    </row>
    <row r="6107" spans="6:24">
      <c r="F6107" s="91"/>
      <c r="G6107" s="46"/>
      <c r="T6107" s="91"/>
      <c r="V6107" s="47"/>
      <c r="X6107" s="80"/>
    </row>
    <row r="6108" spans="6:24">
      <c r="F6108" s="91"/>
      <c r="G6108" s="46"/>
      <c r="M6108" s="91"/>
      <c r="T6108" s="91"/>
      <c r="V6108" s="47"/>
      <c r="X6108" s="80"/>
    </row>
    <row r="6109" spans="6:24">
      <c r="F6109" s="91"/>
      <c r="G6109" s="46"/>
      <c r="M6109" s="91"/>
      <c r="T6109" s="91"/>
      <c r="V6109" s="47"/>
      <c r="X6109" s="80"/>
    </row>
    <row r="6110" spans="6:24">
      <c r="F6110" s="91"/>
      <c r="G6110" s="46"/>
      <c r="M6110" s="91"/>
      <c r="T6110" s="91"/>
      <c r="V6110" s="47"/>
      <c r="X6110" s="80"/>
    </row>
    <row r="6111" spans="6:24">
      <c r="F6111" s="91"/>
      <c r="G6111" s="46"/>
      <c r="M6111" s="91"/>
      <c r="T6111" s="91"/>
      <c r="V6111" s="47"/>
      <c r="X6111" s="80"/>
    </row>
    <row r="6112" spans="6:24">
      <c r="F6112" s="91"/>
      <c r="G6112" s="46"/>
      <c r="T6112" s="91"/>
      <c r="V6112" s="47"/>
      <c r="X6112" s="80"/>
    </row>
    <row r="6113" spans="6:24">
      <c r="F6113" s="91"/>
      <c r="G6113" s="46"/>
      <c r="M6113" s="91"/>
      <c r="T6113" s="91"/>
      <c r="V6113" s="47"/>
      <c r="X6113" s="80"/>
    </row>
    <row r="6114" spans="6:24">
      <c r="F6114" s="91"/>
      <c r="G6114" s="46"/>
      <c r="M6114" s="91"/>
      <c r="T6114" s="91"/>
      <c r="V6114" s="47"/>
      <c r="X6114" s="80"/>
    </row>
    <row r="6115" spans="6:24">
      <c r="F6115" s="91"/>
      <c r="G6115" s="46"/>
      <c r="M6115" s="91"/>
      <c r="T6115" s="91"/>
      <c r="V6115" s="47"/>
      <c r="X6115" s="80"/>
    </row>
    <row r="6116" spans="6:24">
      <c r="F6116" s="91"/>
      <c r="G6116" s="46"/>
      <c r="M6116" s="91"/>
      <c r="T6116" s="91"/>
      <c r="V6116" s="47"/>
      <c r="X6116" s="80"/>
    </row>
    <row r="6117" spans="6:24">
      <c r="F6117" s="91"/>
      <c r="G6117" s="46"/>
      <c r="M6117" s="91"/>
      <c r="T6117" s="91"/>
      <c r="V6117" s="47"/>
      <c r="X6117" s="80"/>
    </row>
    <row r="6118" spans="6:24">
      <c r="F6118" s="91"/>
      <c r="G6118" s="46"/>
      <c r="M6118" s="91"/>
      <c r="T6118" s="91"/>
      <c r="V6118" s="47"/>
      <c r="X6118" s="80"/>
    </row>
    <row r="6119" spans="6:24">
      <c r="F6119" s="91"/>
      <c r="G6119" s="46"/>
      <c r="M6119" s="91"/>
      <c r="T6119" s="91"/>
      <c r="V6119" s="47"/>
      <c r="X6119" s="80"/>
    </row>
    <row r="6120" spans="6:24">
      <c r="F6120" s="91"/>
      <c r="G6120" s="46"/>
      <c r="M6120" s="91"/>
      <c r="T6120" s="91"/>
      <c r="V6120" s="47"/>
      <c r="X6120" s="80"/>
    </row>
    <row r="6121" spans="6:24">
      <c r="F6121" s="91"/>
      <c r="G6121" s="46"/>
      <c r="M6121" s="91"/>
      <c r="T6121" s="91"/>
      <c r="V6121" s="47"/>
      <c r="X6121" s="80"/>
    </row>
    <row r="6122" spans="6:24">
      <c r="F6122" s="91"/>
      <c r="G6122" s="46"/>
      <c r="M6122" s="91"/>
      <c r="T6122" s="91"/>
      <c r="V6122" s="47"/>
      <c r="X6122" s="80"/>
    </row>
    <row r="6123" spans="6:24">
      <c r="F6123" s="91"/>
      <c r="G6123" s="46"/>
      <c r="M6123" s="91"/>
      <c r="T6123" s="91"/>
      <c r="V6123" s="47"/>
      <c r="X6123" s="80"/>
    </row>
    <row r="6124" spans="6:24">
      <c r="F6124" s="91"/>
      <c r="G6124" s="46"/>
      <c r="M6124" s="91"/>
      <c r="T6124" s="91"/>
      <c r="V6124" s="47"/>
      <c r="X6124" s="80"/>
    </row>
    <row r="6125" spans="6:24">
      <c r="F6125" s="91"/>
      <c r="G6125" s="46"/>
      <c r="M6125" s="91"/>
      <c r="T6125" s="91"/>
      <c r="V6125" s="47"/>
      <c r="X6125" s="80"/>
    </row>
    <row r="6126" spans="6:24">
      <c r="F6126" s="91"/>
      <c r="G6126" s="46"/>
      <c r="T6126" s="91"/>
      <c r="V6126" s="47"/>
      <c r="X6126" s="80"/>
    </row>
    <row r="6127" spans="6:24">
      <c r="F6127" s="91"/>
      <c r="G6127" s="46"/>
      <c r="M6127" s="91"/>
      <c r="T6127" s="91"/>
      <c r="V6127" s="47"/>
      <c r="X6127" s="80"/>
    </row>
    <row r="6128" spans="6:24">
      <c r="F6128" s="91"/>
      <c r="G6128" s="46"/>
      <c r="T6128" s="91"/>
      <c r="V6128" s="47"/>
      <c r="X6128" s="80"/>
    </row>
    <row r="6129" spans="6:24">
      <c r="F6129" s="91"/>
      <c r="G6129" s="46"/>
      <c r="M6129" s="91"/>
      <c r="T6129" s="91"/>
      <c r="V6129" s="47"/>
      <c r="X6129" s="80"/>
    </row>
    <row r="6130" spans="6:24">
      <c r="F6130" s="91"/>
      <c r="G6130" s="46"/>
      <c r="M6130" s="91"/>
      <c r="T6130" s="91"/>
      <c r="V6130" s="47"/>
      <c r="X6130" s="80"/>
    </row>
    <row r="6131" spans="6:24">
      <c r="F6131" s="91"/>
      <c r="G6131" s="46"/>
      <c r="M6131" s="91"/>
      <c r="T6131" s="91"/>
      <c r="V6131" s="47"/>
      <c r="X6131" s="80"/>
    </row>
    <row r="6132" spans="6:24">
      <c r="F6132" s="91"/>
      <c r="G6132" s="46"/>
      <c r="T6132" s="91"/>
      <c r="V6132" s="47"/>
      <c r="X6132" s="80"/>
    </row>
    <row r="6133" spans="6:24">
      <c r="F6133" s="91"/>
      <c r="G6133" s="46"/>
      <c r="M6133" s="91"/>
      <c r="T6133" s="91"/>
      <c r="V6133" s="47"/>
      <c r="X6133" s="80"/>
    </row>
    <row r="6134" spans="6:24">
      <c r="F6134" s="91"/>
      <c r="G6134" s="46"/>
      <c r="T6134" s="91"/>
      <c r="V6134" s="47"/>
      <c r="X6134" s="80"/>
    </row>
    <row r="6135" spans="6:24">
      <c r="F6135" s="91"/>
      <c r="G6135" s="46"/>
      <c r="M6135" s="91"/>
      <c r="T6135" s="91"/>
      <c r="V6135" s="47"/>
      <c r="X6135" s="80"/>
    </row>
    <row r="6136" spans="6:24">
      <c r="F6136" s="91"/>
      <c r="G6136" s="46"/>
      <c r="M6136" s="91"/>
      <c r="T6136" s="91"/>
      <c r="V6136" s="47"/>
      <c r="X6136" s="80"/>
    </row>
    <row r="6137" spans="6:24">
      <c r="F6137" s="91"/>
      <c r="G6137" s="46"/>
      <c r="M6137" s="91"/>
      <c r="T6137" s="91"/>
      <c r="V6137" s="47"/>
      <c r="X6137" s="80"/>
    </row>
    <row r="6138" spans="6:24">
      <c r="F6138" s="91"/>
      <c r="G6138" s="46"/>
      <c r="M6138" s="91"/>
      <c r="T6138" s="91"/>
      <c r="V6138" s="47"/>
      <c r="X6138" s="80"/>
    </row>
    <row r="6139" spans="6:24">
      <c r="F6139" s="91"/>
      <c r="G6139" s="46"/>
      <c r="T6139" s="91"/>
      <c r="V6139" s="47"/>
      <c r="X6139" s="80"/>
    </row>
    <row r="6140" spans="6:24">
      <c r="F6140" s="91"/>
      <c r="G6140" s="46"/>
      <c r="M6140" s="91"/>
      <c r="T6140" s="91"/>
      <c r="V6140" s="47"/>
      <c r="X6140" s="80"/>
    </row>
    <row r="6141" spans="6:24">
      <c r="F6141" s="91"/>
      <c r="G6141" s="46"/>
      <c r="M6141" s="91"/>
      <c r="T6141" s="91"/>
      <c r="V6141" s="47"/>
      <c r="X6141" s="80"/>
    </row>
    <row r="6142" spans="6:24">
      <c r="F6142" s="91"/>
      <c r="G6142" s="46"/>
      <c r="M6142" s="91"/>
      <c r="T6142" s="91"/>
      <c r="V6142" s="47"/>
      <c r="X6142" s="80"/>
    </row>
    <row r="6143" spans="6:24">
      <c r="F6143" s="91"/>
      <c r="G6143" s="46"/>
      <c r="M6143" s="91"/>
      <c r="T6143" s="91"/>
      <c r="V6143" s="47"/>
      <c r="X6143" s="80"/>
    </row>
    <row r="6144" spans="6:24">
      <c r="F6144" s="91"/>
      <c r="G6144" s="46"/>
      <c r="M6144" s="91"/>
      <c r="T6144" s="91"/>
      <c r="V6144" s="47"/>
      <c r="X6144" s="80"/>
    </row>
    <row r="6145" spans="1:24">
      <c r="F6145" s="91"/>
      <c r="G6145" s="46"/>
      <c r="M6145" s="91"/>
      <c r="T6145" s="91"/>
      <c r="V6145" s="47"/>
      <c r="X6145" s="80"/>
    </row>
    <row r="6146" spans="1:24">
      <c r="F6146" s="91"/>
      <c r="G6146" s="46"/>
      <c r="M6146" s="91"/>
      <c r="T6146" s="91"/>
      <c r="V6146" s="47"/>
      <c r="X6146" s="80"/>
    </row>
    <row r="6147" spans="1:24">
      <c r="F6147" s="91"/>
      <c r="G6147" s="46"/>
      <c r="M6147" s="91"/>
      <c r="T6147" s="91"/>
      <c r="V6147" s="47"/>
      <c r="X6147" s="80"/>
    </row>
    <row r="6148" spans="1:24">
      <c r="F6148" s="91"/>
      <c r="G6148" s="46"/>
      <c r="M6148" s="91"/>
      <c r="T6148" s="91"/>
      <c r="V6148" s="47"/>
      <c r="X6148" s="80"/>
    </row>
    <row r="6149" spans="1:24">
      <c r="A6149" s="89"/>
      <c r="F6149" s="91"/>
      <c r="G6149" s="46"/>
      <c r="M6149" s="91"/>
      <c r="T6149" s="91"/>
      <c r="V6149" s="47"/>
      <c r="X6149" s="80"/>
    </row>
    <row r="6150" spans="1:24">
      <c r="F6150" s="91"/>
      <c r="G6150" s="46"/>
      <c r="M6150" s="91"/>
      <c r="T6150" s="91"/>
      <c r="V6150" s="47"/>
      <c r="X6150" s="80"/>
    </row>
    <row r="6151" spans="1:24">
      <c r="F6151" s="91"/>
      <c r="G6151" s="46"/>
      <c r="M6151" s="91"/>
      <c r="T6151" s="91"/>
      <c r="V6151" s="47"/>
      <c r="X6151" s="80"/>
    </row>
    <row r="6152" spans="1:24">
      <c r="F6152" s="91"/>
      <c r="G6152" s="46"/>
      <c r="M6152" s="91"/>
      <c r="T6152" s="91"/>
      <c r="V6152" s="47"/>
      <c r="X6152" s="80"/>
    </row>
    <row r="6153" spans="1:24">
      <c r="F6153" s="91"/>
      <c r="G6153" s="46"/>
      <c r="T6153" s="91"/>
      <c r="V6153" s="47"/>
      <c r="X6153" s="80"/>
    </row>
    <row r="6154" spans="1:24">
      <c r="F6154" s="91"/>
      <c r="G6154" s="46"/>
      <c r="M6154" s="91"/>
      <c r="T6154" s="91"/>
      <c r="V6154" s="47"/>
      <c r="X6154" s="80"/>
    </row>
    <row r="6155" spans="1:24">
      <c r="F6155" s="91"/>
      <c r="G6155" s="46"/>
      <c r="T6155" s="91"/>
      <c r="V6155" s="47"/>
      <c r="X6155" s="80"/>
    </row>
    <row r="6156" spans="1:24">
      <c r="F6156" s="91"/>
      <c r="G6156" s="46"/>
      <c r="M6156" s="91"/>
      <c r="T6156" s="91"/>
      <c r="V6156" s="47"/>
      <c r="X6156" s="80"/>
    </row>
    <row r="6157" spans="1:24">
      <c r="F6157" s="91"/>
      <c r="G6157" s="46"/>
      <c r="M6157" s="91"/>
      <c r="T6157" s="91"/>
      <c r="V6157" s="47"/>
      <c r="X6157" s="80"/>
    </row>
    <row r="6158" spans="1:24">
      <c r="F6158" s="91"/>
      <c r="G6158" s="46"/>
      <c r="M6158" s="91"/>
      <c r="T6158" s="91"/>
      <c r="V6158" s="47"/>
      <c r="X6158" s="80"/>
    </row>
    <row r="6159" spans="1:24">
      <c r="F6159" s="91"/>
      <c r="G6159" s="46"/>
      <c r="T6159" s="91"/>
      <c r="V6159" s="47"/>
      <c r="X6159" s="80"/>
    </row>
    <row r="6160" spans="1:24">
      <c r="F6160" s="91"/>
      <c r="G6160" s="46"/>
      <c r="M6160" s="91"/>
      <c r="T6160" s="91"/>
      <c r="V6160" s="47"/>
      <c r="X6160" s="80"/>
    </row>
    <row r="6161" spans="6:24">
      <c r="F6161" s="91"/>
      <c r="G6161" s="46"/>
      <c r="T6161" s="91"/>
      <c r="V6161" s="47"/>
      <c r="X6161" s="80"/>
    </row>
    <row r="6162" spans="6:24">
      <c r="F6162" s="91"/>
      <c r="G6162" s="46"/>
      <c r="M6162" s="91"/>
      <c r="T6162" s="91"/>
      <c r="V6162" s="47"/>
      <c r="X6162" s="80"/>
    </row>
    <row r="6163" spans="6:24">
      <c r="F6163" s="91"/>
      <c r="G6163" s="46"/>
      <c r="M6163" s="91"/>
      <c r="T6163" s="91"/>
      <c r="V6163" s="47"/>
      <c r="X6163" s="80"/>
    </row>
    <row r="6164" spans="6:24">
      <c r="F6164" s="91"/>
      <c r="G6164" s="46"/>
      <c r="M6164" s="91"/>
      <c r="T6164" s="91"/>
      <c r="V6164" s="47"/>
      <c r="X6164" s="80"/>
    </row>
    <row r="6165" spans="6:24">
      <c r="F6165" s="91"/>
      <c r="G6165" s="46"/>
      <c r="M6165" s="91"/>
      <c r="T6165" s="91"/>
      <c r="V6165" s="47"/>
      <c r="X6165" s="80"/>
    </row>
    <row r="6166" spans="6:24">
      <c r="F6166" s="91"/>
      <c r="G6166" s="46"/>
      <c r="T6166" s="91"/>
      <c r="V6166" s="47"/>
      <c r="X6166" s="80"/>
    </row>
    <row r="6167" spans="6:24">
      <c r="F6167" s="91"/>
      <c r="G6167" s="46"/>
      <c r="M6167" s="91"/>
      <c r="T6167" s="91"/>
      <c r="V6167" s="47"/>
      <c r="X6167" s="80"/>
    </row>
    <row r="6168" spans="6:24">
      <c r="F6168" s="91"/>
      <c r="G6168" s="46"/>
      <c r="M6168" s="91"/>
      <c r="T6168" s="91"/>
      <c r="V6168" s="47"/>
      <c r="X6168" s="80"/>
    </row>
    <row r="6169" spans="6:24">
      <c r="F6169" s="91"/>
      <c r="G6169" s="46"/>
      <c r="M6169" s="91"/>
      <c r="T6169" s="91"/>
      <c r="V6169" s="47"/>
      <c r="X6169" s="80"/>
    </row>
    <row r="6170" spans="6:24">
      <c r="F6170" s="91"/>
      <c r="G6170" s="46"/>
      <c r="M6170" s="91"/>
      <c r="T6170" s="91"/>
      <c r="V6170" s="47"/>
      <c r="X6170" s="80"/>
    </row>
    <row r="6171" spans="6:24">
      <c r="F6171" s="91"/>
      <c r="G6171" s="46"/>
      <c r="M6171" s="91"/>
      <c r="T6171" s="91"/>
      <c r="V6171" s="47"/>
      <c r="X6171" s="80"/>
    </row>
    <row r="6172" spans="6:24">
      <c r="F6172" s="91"/>
      <c r="G6172" s="46"/>
      <c r="M6172" s="91"/>
      <c r="T6172" s="91"/>
      <c r="V6172" s="47"/>
      <c r="X6172" s="80"/>
    </row>
    <row r="6173" spans="6:24">
      <c r="F6173" s="91"/>
      <c r="G6173" s="46"/>
      <c r="M6173" s="91"/>
      <c r="T6173" s="91"/>
      <c r="V6173" s="47"/>
      <c r="X6173" s="80"/>
    </row>
    <row r="6174" spans="6:24">
      <c r="F6174" s="91"/>
      <c r="G6174" s="46"/>
      <c r="M6174" s="91"/>
      <c r="T6174" s="91"/>
      <c r="V6174" s="47"/>
      <c r="X6174" s="80"/>
    </row>
    <row r="6175" spans="6:24">
      <c r="F6175" s="91"/>
      <c r="G6175" s="46"/>
      <c r="M6175" s="91"/>
      <c r="T6175" s="91"/>
      <c r="V6175" s="47"/>
      <c r="X6175" s="80"/>
    </row>
    <row r="6176" spans="6:24">
      <c r="F6176" s="91"/>
      <c r="G6176" s="46"/>
      <c r="M6176" s="91"/>
      <c r="T6176" s="91"/>
      <c r="V6176" s="47"/>
      <c r="X6176" s="80"/>
    </row>
    <row r="6177" spans="6:24">
      <c r="F6177" s="91"/>
      <c r="G6177" s="46"/>
      <c r="M6177" s="91"/>
      <c r="T6177" s="91"/>
      <c r="V6177" s="47"/>
      <c r="X6177" s="80"/>
    </row>
    <row r="6178" spans="6:24">
      <c r="F6178" s="91"/>
      <c r="G6178" s="46"/>
      <c r="M6178" s="91"/>
      <c r="T6178" s="91"/>
      <c r="V6178" s="47"/>
      <c r="X6178" s="80"/>
    </row>
    <row r="6179" spans="6:24">
      <c r="F6179" s="91"/>
      <c r="G6179" s="46"/>
      <c r="M6179" s="91"/>
      <c r="T6179" s="91"/>
      <c r="V6179" s="47"/>
      <c r="X6179" s="80"/>
    </row>
    <row r="6180" spans="6:24">
      <c r="F6180" s="91"/>
      <c r="G6180" s="46"/>
      <c r="T6180" s="91"/>
      <c r="V6180" s="47"/>
      <c r="X6180" s="80"/>
    </row>
    <row r="6181" spans="6:24">
      <c r="F6181" s="91"/>
      <c r="G6181" s="46"/>
      <c r="M6181" s="91"/>
      <c r="T6181" s="91"/>
      <c r="V6181" s="47"/>
      <c r="X6181" s="80"/>
    </row>
    <row r="6182" spans="6:24">
      <c r="F6182" s="91"/>
      <c r="G6182" s="46"/>
      <c r="T6182" s="91"/>
      <c r="V6182" s="47"/>
      <c r="X6182" s="80"/>
    </row>
    <row r="6183" spans="6:24">
      <c r="F6183" s="91"/>
      <c r="G6183" s="46"/>
      <c r="M6183" s="91"/>
      <c r="T6183" s="91"/>
      <c r="V6183" s="47"/>
      <c r="X6183" s="80"/>
    </row>
    <row r="6184" spans="6:24">
      <c r="F6184" s="91"/>
      <c r="G6184" s="46"/>
      <c r="M6184" s="91"/>
      <c r="T6184" s="91"/>
      <c r="V6184" s="47"/>
      <c r="X6184" s="80"/>
    </row>
    <row r="6185" spans="6:24">
      <c r="F6185" s="91"/>
      <c r="G6185" s="46"/>
      <c r="M6185" s="91"/>
      <c r="T6185" s="91"/>
      <c r="V6185" s="47"/>
      <c r="X6185" s="80"/>
    </row>
    <row r="6186" spans="6:24">
      <c r="F6186" s="91"/>
      <c r="G6186" s="46"/>
      <c r="T6186" s="91"/>
      <c r="V6186" s="47"/>
      <c r="X6186" s="80"/>
    </row>
    <row r="6187" spans="6:24">
      <c r="F6187" s="91"/>
      <c r="G6187" s="46"/>
      <c r="M6187" s="91"/>
      <c r="T6187" s="91"/>
      <c r="V6187" s="47"/>
      <c r="X6187" s="80"/>
    </row>
    <row r="6188" spans="6:24">
      <c r="F6188" s="91"/>
      <c r="G6188" s="46"/>
      <c r="T6188" s="91"/>
      <c r="V6188" s="47"/>
      <c r="X6188" s="80"/>
    </row>
    <row r="6189" spans="6:24">
      <c r="F6189" s="91"/>
      <c r="G6189" s="46"/>
      <c r="M6189" s="91"/>
      <c r="T6189" s="91"/>
      <c r="V6189" s="47"/>
      <c r="X6189" s="80"/>
    </row>
    <row r="6190" spans="6:24">
      <c r="F6190" s="91"/>
      <c r="G6190" s="46"/>
      <c r="M6190" s="91"/>
      <c r="T6190" s="91"/>
      <c r="V6190" s="47"/>
      <c r="X6190" s="80"/>
    </row>
    <row r="6191" spans="6:24">
      <c r="F6191" s="91"/>
      <c r="G6191" s="46"/>
      <c r="M6191" s="91"/>
      <c r="T6191" s="91"/>
      <c r="V6191" s="47"/>
      <c r="X6191" s="80"/>
    </row>
    <row r="6192" spans="6:24">
      <c r="F6192" s="91"/>
      <c r="G6192" s="46"/>
      <c r="M6192" s="91"/>
      <c r="T6192" s="91"/>
      <c r="V6192" s="47"/>
      <c r="X6192" s="80"/>
    </row>
    <row r="6193" spans="6:24">
      <c r="F6193" s="91"/>
      <c r="G6193" s="46"/>
      <c r="T6193" s="91"/>
      <c r="V6193" s="47"/>
      <c r="X6193" s="80"/>
    </row>
    <row r="6194" spans="6:24">
      <c r="F6194" s="91"/>
      <c r="G6194" s="46"/>
      <c r="M6194" s="91"/>
      <c r="T6194" s="91"/>
      <c r="V6194" s="47"/>
      <c r="X6194" s="80"/>
    </row>
    <row r="6195" spans="6:24">
      <c r="F6195" s="91"/>
      <c r="G6195" s="46"/>
      <c r="M6195" s="91"/>
      <c r="T6195" s="91"/>
      <c r="V6195" s="47"/>
      <c r="X6195" s="80"/>
    </row>
    <row r="6196" spans="6:24">
      <c r="F6196" s="91"/>
      <c r="G6196" s="46"/>
      <c r="M6196" s="91"/>
      <c r="T6196" s="91"/>
      <c r="V6196" s="47"/>
      <c r="X6196" s="80"/>
    </row>
    <row r="6197" spans="6:24">
      <c r="F6197" s="91"/>
      <c r="G6197" s="46"/>
      <c r="M6197" s="91"/>
      <c r="T6197" s="91"/>
      <c r="V6197" s="47"/>
      <c r="X6197" s="80"/>
    </row>
    <row r="6198" spans="6:24">
      <c r="F6198" s="91"/>
      <c r="G6198" s="46"/>
      <c r="M6198" s="91"/>
      <c r="T6198" s="91"/>
      <c r="V6198" s="47"/>
      <c r="X6198" s="80"/>
    </row>
    <row r="6199" spans="6:24">
      <c r="F6199" s="91"/>
      <c r="G6199" s="46"/>
      <c r="M6199" s="91"/>
      <c r="T6199" s="91"/>
      <c r="V6199" s="47"/>
      <c r="X6199" s="80"/>
    </row>
    <row r="6200" spans="6:24">
      <c r="F6200" s="91"/>
      <c r="G6200" s="46"/>
      <c r="M6200" s="91"/>
      <c r="T6200" s="91"/>
      <c r="V6200" s="47"/>
      <c r="X6200" s="80"/>
    </row>
    <row r="6201" spans="6:24">
      <c r="F6201" s="91"/>
      <c r="G6201" s="46"/>
      <c r="M6201" s="91"/>
      <c r="T6201" s="91"/>
      <c r="V6201" s="47"/>
      <c r="X6201" s="80"/>
    </row>
    <row r="6202" spans="6:24">
      <c r="F6202" s="91"/>
      <c r="G6202" s="46"/>
      <c r="M6202" s="91"/>
      <c r="T6202" s="91"/>
      <c r="V6202" s="47"/>
      <c r="X6202" s="80"/>
    </row>
    <row r="6203" spans="6:24">
      <c r="F6203" s="91"/>
      <c r="G6203" s="46"/>
      <c r="M6203" s="91"/>
      <c r="T6203" s="91"/>
      <c r="V6203" s="47"/>
      <c r="X6203" s="80"/>
    </row>
    <row r="6204" spans="6:24">
      <c r="F6204" s="91"/>
      <c r="G6204" s="46"/>
      <c r="M6204" s="91"/>
      <c r="T6204" s="91"/>
      <c r="V6204" s="47"/>
      <c r="X6204" s="80"/>
    </row>
    <row r="6205" spans="6:24">
      <c r="F6205" s="91"/>
      <c r="G6205" s="46"/>
      <c r="M6205" s="91"/>
      <c r="T6205" s="91"/>
      <c r="V6205" s="47"/>
      <c r="X6205" s="80"/>
    </row>
    <row r="6206" spans="6:24">
      <c r="F6206" s="91"/>
      <c r="G6206" s="46"/>
      <c r="M6206" s="91"/>
      <c r="T6206" s="91"/>
      <c r="V6206" s="47"/>
      <c r="X6206" s="80"/>
    </row>
    <row r="6207" spans="6:24">
      <c r="F6207" s="91"/>
      <c r="G6207" s="46"/>
      <c r="T6207" s="91"/>
      <c r="V6207" s="47"/>
      <c r="X6207" s="80"/>
    </row>
    <row r="6208" spans="6:24">
      <c r="F6208" s="91"/>
      <c r="G6208" s="46"/>
      <c r="M6208" s="91"/>
      <c r="T6208" s="91"/>
      <c r="V6208" s="47"/>
      <c r="X6208" s="80"/>
    </row>
    <row r="6209" spans="6:24">
      <c r="F6209" s="91"/>
      <c r="G6209" s="46"/>
      <c r="T6209" s="91"/>
      <c r="V6209" s="47"/>
      <c r="X6209" s="80"/>
    </row>
    <row r="6210" spans="6:24">
      <c r="F6210" s="91"/>
      <c r="G6210" s="46"/>
      <c r="M6210" s="91"/>
      <c r="T6210" s="91"/>
      <c r="V6210" s="47"/>
      <c r="X6210" s="80"/>
    </row>
    <row r="6211" spans="6:24">
      <c r="F6211" s="91"/>
      <c r="G6211" s="46"/>
      <c r="M6211" s="91"/>
      <c r="T6211" s="91"/>
      <c r="V6211" s="47"/>
      <c r="X6211" s="80"/>
    </row>
    <row r="6212" spans="6:24">
      <c r="F6212" s="91"/>
      <c r="G6212" s="46"/>
      <c r="M6212" s="91"/>
      <c r="T6212" s="91"/>
      <c r="V6212" s="47"/>
      <c r="X6212" s="80"/>
    </row>
    <row r="6213" spans="6:24">
      <c r="F6213" s="91"/>
      <c r="G6213" s="46"/>
      <c r="T6213" s="91"/>
      <c r="V6213" s="47"/>
      <c r="X6213" s="80"/>
    </row>
    <row r="6214" spans="6:24">
      <c r="F6214" s="91"/>
      <c r="G6214" s="46"/>
      <c r="M6214" s="91"/>
      <c r="T6214" s="91"/>
      <c r="V6214" s="47"/>
      <c r="X6214" s="80"/>
    </row>
    <row r="6215" spans="6:24">
      <c r="F6215" s="91"/>
      <c r="G6215" s="46"/>
      <c r="T6215" s="91"/>
      <c r="V6215" s="47"/>
      <c r="X6215" s="80"/>
    </row>
    <row r="6216" spans="6:24">
      <c r="F6216" s="91"/>
      <c r="G6216" s="46"/>
      <c r="M6216" s="91"/>
      <c r="T6216" s="91"/>
      <c r="V6216" s="47"/>
      <c r="X6216" s="80"/>
    </row>
    <row r="6217" spans="6:24">
      <c r="F6217" s="91"/>
      <c r="G6217" s="46"/>
      <c r="M6217" s="91"/>
      <c r="T6217" s="91"/>
      <c r="V6217" s="47"/>
      <c r="X6217" s="80"/>
    </row>
    <row r="6218" spans="6:24">
      <c r="F6218" s="91"/>
      <c r="G6218" s="46"/>
      <c r="M6218" s="91"/>
      <c r="T6218" s="91"/>
      <c r="V6218" s="47"/>
      <c r="X6218" s="80"/>
    </row>
    <row r="6219" spans="6:24">
      <c r="F6219" s="91"/>
      <c r="G6219" s="46"/>
      <c r="M6219" s="91"/>
      <c r="T6219" s="91"/>
      <c r="V6219" s="47"/>
      <c r="X6219" s="80"/>
    </row>
    <row r="6220" spans="6:24">
      <c r="F6220" s="91"/>
      <c r="G6220" s="46"/>
      <c r="T6220" s="91"/>
      <c r="V6220" s="47"/>
      <c r="X6220" s="80"/>
    </row>
    <row r="6221" spans="6:24">
      <c r="F6221" s="91"/>
      <c r="G6221" s="46"/>
      <c r="M6221" s="91"/>
      <c r="T6221" s="91"/>
      <c r="V6221" s="47"/>
      <c r="X6221" s="80"/>
    </row>
    <row r="6222" spans="6:24">
      <c r="F6222" s="91"/>
      <c r="G6222" s="46"/>
      <c r="M6222" s="91"/>
      <c r="T6222" s="91"/>
      <c r="V6222" s="47"/>
      <c r="X6222" s="80"/>
    </row>
    <row r="6223" spans="6:24">
      <c r="F6223" s="91"/>
      <c r="G6223" s="46"/>
      <c r="M6223" s="91"/>
      <c r="T6223" s="91"/>
      <c r="V6223" s="47"/>
      <c r="X6223" s="80"/>
    </row>
    <row r="6224" spans="6:24">
      <c r="F6224" s="91"/>
      <c r="G6224" s="46"/>
      <c r="M6224" s="91"/>
      <c r="T6224" s="91"/>
      <c r="V6224" s="47"/>
      <c r="X6224" s="80"/>
    </row>
    <row r="6225" spans="6:24">
      <c r="F6225" s="91"/>
      <c r="G6225" s="46"/>
      <c r="M6225" s="91"/>
      <c r="T6225" s="91"/>
      <c r="V6225" s="47"/>
      <c r="X6225" s="80"/>
    </row>
    <row r="6226" spans="6:24">
      <c r="F6226" s="91"/>
      <c r="G6226" s="46"/>
      <c r="M6226" s="91"/>
      <c r="T6226" s="91"/>
      <c r="V6226" s="47"/>
      <c r="X6226" s="80"/>
    </row>
    <row r="6227" spans="6:24">
      <c r="F6227" s="91"/>
      <c r="G6227" s="46"/>
      <c r="M6227" s="91"/>
      <c r="T6227" s="91"/>
      <c r="V6227" s="47"/>
      <c r="X6227" s="80"/>
    </row>
    <row r="6228" spans="6:24">
      <c r="F6228" s="91"/>
      <c r="G6228" s="46"/>
      <c r="M6228" s="91"/>
      <c r="T6228" s="91"/>
      <c r="V6228" s="47"/>
      <c r="X6228" s="80"/>
    </row>
    <row r="6229" spans="6:24">
      <c r="F6229" s="91"/>
      <c r="G6229" s="46"/>
      <c r="M6229" s="91"/>
      <c r="T6229" s="91"/>
      <c r="V6229" s="47"/>
      <c r="X6229" s="80"/>
    </row>
    <row r="6230" spans="6:24">
      <c r="F6230" s="91"/>
      <c r="G6230" s="46"/>
      <c r="M6230" s="91"/>
      <c r="T6230" s="91"/>
      <c r="V6230" s="47"/>
      <c r="X6230" s="80"/>
    </row>
    <row r="6231" spans="6:24">
      <c r="F6231" s="91"/>
      <c r="G6231" s="46"/>
      <c r="M6231" s="91"/>
      <c r="T6231" s="91"/>
      <c r="V6231" s="47"/>
      <c r="X6231" s="80"/>
    </row>
    <row r="6232" spans="6:24">
      <c r="F6232" s="91"/>
      <c r="G6232" s="46"/>
      <c r="M6232" s="91"/>
      <c r="T6232" s="91"/>
      <c r="V6232" s="47"/>
      <c r="X6232" s="80"/>
    </row>
    <row r="6233" spans="6:24">
      <c r="F6233" s="91"/>
      <c r="G6233" s="46"/>
      <c r="M6233" s="91"/>
      <c r="T6233" s="91"/>
      <c r="V6233" s="47"/>
      <c r="X6233" s="80"/>
    </row>
    <row r="6234" spans="6:24">
      <c r="F6234" s="91"/>
      <c r="G6234" s="46"/>
      <c r="T6234" s="91"/>
      <c r="V6234" s="47"/>
      <c r="X6234" s="80"/>
    </row>
    <row r="6235" spans="6:24">
      <c r="F6235" s="91"/>
      <c r="G6235" s="46"/>
      <c r="M6235" s="91"/>
      <c r="T6235" s="91"/>
      <c r="V6235" s="47"/>
      <c r="X6235" s="80"/>
    </row>
    <row r="6236" spans="6:24">
      <c r="F6236" s="91"/>
      <c r="G6236" s="46"/>
      <c r="T6236" s="91"/>
      <c r="V6236" s="47"/>
      <c r="X6236" s="80"/>
    </row>
    <row r="6237" spans="6:24">
      <c r="F6237" s="91"/>
      <c r="G6237" s="46"/>
      <c r="M6237" s="91"/>
      <c r="T6237" s="91"/>
      <c r="V6237" s="47"/>
      <c r="X6237" s="80"/>
    </row>
    <row r="6238" spans="6:24">
      <c r="F6238" s="91"/>
      <c r="G6238" s="46"/>
      <c r="M6238" s="91"/>
      <c r="T6238" s="91"/>
      <c r="V6238" s="47"/>
      <c r="X6238" s="80"/>
    </row>
    <row r="6239" spans="6:24">
      <c r="F6239" s="91"/>
      <c r="G6239" s="46"/>
      <c r="M6239" s="91"/>
      <c r="T6239" s="91"/>
      <c r="V6239" s="47"/>
      <c r="X6239" s="80"/>
    </row>
    <row r="6240" spans="6:24">
      <c r="F6240" s="91"/>
      <c r="G6240" s="46"/>
      <c r="T6240" s="91"/>
      <c r="V6240" s="47"/>
      <c r="X6240" s="80"/>
    </row>
    <row r="6241" spans="6:24">
      <c r="F6241" s="91"/>
      <c r="G6241" s="46"/>
      <c r="M6241" s="91"/>
      <c r="T6241" s="91"/>
      <c r="V6241" s="47"/>
      <c r="X6241" s="80"/>
    </row>
    <row r="6242" spans="6:24">
      <c r="F6242" s="91"/>
      <c r="G6242" s="46"/>
      <c r="T6242" s="91"/>
      <c r="V6242" s="47"/>
      <c r="X6242" s="80"/>
    </row>
    <row r="6243" spans="6:24">
      <c r="F6243" s="91"/>
      <c r="G6243" s="46"/>
      <c r="M6243" s="91"/>
      <c r="T6243" s="91"/>
      <c r="V6243" s="47"/>
      <c r="X6243" s="80"/>
    </row>
    <row r="6244" spans="6:24">
      <c r="F6244" s="91"/>
      <c r="G6244" s="46"/>
      <c r="M6244" s="91"/>
      <c r="T6244" s="91"/>
      <c r="V6244" s="47"/>
      <c r="X6244" s="80"/>
    </row>
    <row r="6245" spans="6:24">
      <c r="F6245" s="91"/>
      <c r="G6245" s="46"/>
      <c r="M6245" s="91"/>
      <c r="T6245" s="91"/>
      <c r="V6245" s="47"/>
      <c r="X6245" s="80"/>
    </row>
    <row r="6246" spans="6:24">
      <c r="F6246" s="91"/>
      <c r="G6246" s="46"/>
      <c r="M6246" s="91"/>
      <c r="T6246" s="91"/>
      <c r="V6246" s="47"/>
      <c r="X6246" s="80"/>
    </row>
    <row r="6247" spans="6:24">
      <c r="F6247" s="91"/>
      <c r="G6247" s="46"/>
      <c r="T6247" s="91"/>
      <c r="V6247" s="47"/>
      <c r="X6247" s="80"/>
    </row>
    <row r="6248" spans="6:24">
      <c r="F6248" s="91"/>
      <c r="G6248" s="46"/>
      <c r="M6248" s="91"/>
      <c r="T6248" s="91"/>
      <c r="V6248" s="47"/>
      <c r="X6248" s="80"/>
    </row>
    <row r="6249" spans="6:24">
      <c r="F6249" s="91"/>
      <c r="G6249" s="46"/>
      <c r="M6249" s="91"/>
      <c r="T6249" s="91"/>
      <c r="V6249" s="47"/>
      <c r="X6249" s="80"/>
    </row>
    <row r="6250" spans="6:24">
      <c r="F6250" s="91"/>
      <c r="G6250" s="46"/>
      <c r="M6250" s="91"/>
      <c r="T6250" s="91"/>
      <c r="V6250" s="47"/>
      <c r="X6250" s="80"/>
    </row>
    <row r="6251" spans="6:24">
      <c r="F6251" s="91"/>
      <c r="G6251" s="46"/>
      <c r="M6251" s="91"/>
      <c r="T6251" s="91"/>
      <c r="V6251" s="47"/>
      <c r="X6251" s="80"/>
    </row>
    <row r="6252" spans="6:24">
      <c r="F6252" s="91"/>
      <c r="G6252" s="46"/>
      <c r="M6252" s="91"/>
      <c r="T6252" s="91"/>
      <c r="V6252" s="47"/>
      <c r="X6252" s="80"/>
    </row>
    <row r="6253" spans="6:24">
      <c r="F6253" s="91"/>
      <c r="G6253" s="46"/>
      <c r="M6253" s="91"/>
      <c r="T6253" s="91"/>
      <c r="V6253" s="47"/>
      <c r="X6253" s="80"/>
    </row>
    <row r="6254" spans="6:24">
      <c r="F6254" s="91"/>
      <c r="G6254" s="46"/>
      <c r="M6254" s="91"/>
      <c r="T6254" s="91"/>
      <c r="V6254" s="47"/>
      <c r="X6254" s="80"/>
    </row>
    <row r="6255" spans="6:24">
      <c r="F6255" s="91"/>
      <c r="G6255" s="46"/>
      <c r="M6255" s="91"/>
      <c r="T6255" s="91"/>
      <c r="V6255" s="47"/>
      <c r="X6255" s="80"/>
    </row>
    <row r="6256" spans="6:24">
      <c r="F6256" s="91"/>
      <c r="G6256" s="46"/>
      <c r="M6256" s="91"/>
      <c r="T6256" s="91"/>
      <c r="V6256" s="47"/>
      <c r="X6256" s="80"/>
    </row>
    <row r="6258" spans="6:25">
      <c r="F6258" s="91"/>
      <c r="G6258" s="46"/>
      <c r="T6258" s="91"/>
      <c r="X6258" s="80"/>
    </row>
    <row r="6259" spans="6:25">
      <c r="F6259" s="91"/>
      <c r="G6259" s="46"/>
      <c r="T6259" s="91"/>
      <c r="X6259" s="80"/>
    </row>
    <row r="6260" spans="6:25">
      <c r="F6260" s="91"/>
      <c r="G6260" s="46"/>
      <c r="T6260" s="91"/>
      <c r="X6260" s="80"/>
    </row>
    <row r="6261" spans="6:25">
      <c r="F6261" s="91"/>
      <c r="G6261" s="46"/>
      <c r="M6261" s="91"/>
      <c r="T6261" s="91"/>
      <c r="V6261" s="47"/>
      <c r="X6261" s="80"/>
      <c r="Y6261" s="49"/>
    </row>
    <row r="6262" spans="6:25">
      <c r="F6262" s="91"/>
      <c r="G6262" s="46"/>
      <c r="M6262" s="91"/>
      <c r="T6262" s="91"/>
      <c r="V6262" s="47"/>
      <c r="X6262" s="80"/>
      <c r="Y6262" s="49"/>
    </row>
    <row r="6263" spans="6:25">
      <c r="F6263" s="91"/>
      <c r="G6263" s="46"/>
      <c r="M6263" s="91"/>
      <c r="T6263" s="91"/>
      <c r="V6263" s="47"/>
      <c r="X6263" s="80"/>
      <c r="Y6263" s="49"/>
    </row>
    <row r="6264" spans="6:25">
      <c r="F6264" s="91"/>
      <c r="G6264" s="46"/>
      <c r="M6264" s="91"/>
      <c r="T6264" s="91"/>
      <c r="V6264" s="47"/>
      <c r="X6264" s="80"/>
      <c r="Y6264" s="49"/>
    </row>
    <row r="6265" spans="6:25">
      <c r="F6265" s="91"/>
      <c r="G6265" s="46"/>
      <c r="M6265" s="91"/>
      <c r="T6265" s="91"/>
      <c r="V6265" s="47"/>
      <c r="X6265" s="80"/>
      <c r="Y6265" s="49"/>
    </row>
    <row r="6266" spans="6:25">
      <c r="F6266" s="91"/>
      <c r="G6266" s="46"/>
      <c r="M6266" s="91"/>
      <c r="T6266" s="91"/>
      <c r="V6266" s="47"/>
      <c r="X6266" s="80"/>
      <c r="Y6266" s="49"/>
    </row>
    <row r="6267" spans="6:25">
      <c r="F6267" s="91"/>
      <c r="G6267" s="46"/>
      <c r="M6267" s="91"/>
      <c r="T6267" s="91"/>
      <c r="V6267" s="47"/>
      <c r="X6267" s="80"/>
      <c r="Y6267" s="49"/>
    </row>
    <row r="6268" spans="6:25">
      <c r="F6268" s="91"/>
      <c r="G6268" s="46"/>
      <c r="M6268" s="91"/>
      <c r="T6268" s="91"/>
      <c r="V6268" s="47"/>
      <c r="X6268" s="80"/>
      <c r="Y6268" s="49"/>
    </row>
    <row r="6269" spans="6:25">
      <c r="F6269" s="91"/>
      <c r="G6269" s="46"/>
      <c r="M6269" s="91"/>
      <c r="T6269" s="91"/>
      <c r="V6269" s="47"/>
      <c r="X6269" s="80"/>
      <c r="Y6269" s="49"/>
    </row>
    <row r="6270" spans="6:25">
      <c r="F6270" s="91"/>
      <c r="G6270" s="46"/>
      <c r="M6270" s="91"/>
      <c r="T6270" s="91"/>
      <c r="V6270" s="47"/>
      <c r="X6270" s="80"/>
      <c r="Y6270" s="49"/>
    </row>
    <row r="6271" spans="6:25">
      <c r="F6271" s="91"/>
      <c r="G6271" s="46"/>
      <c r="M6271" s="91"/>
      <c r="T6271" s="91"/>
      <c r="V6271" s="47"/>
      <c r="X6271" s="80"/>
      <c r="Y6271" s="49"/>
    </row>
    <row r="6272" spans="6:25">
      <c r="F6272" s="91"/>
      <c r="G6272" s="46"/>
      <c r="M6272" s="91"/>
      <c r="T6272" s="91"/>
      <c r="V6272" s="47"/>
      <c r="X6272" s="80"/>
      <c r="Y6272" s="49"/>
    </row>
    <row r="6273" spans="6:25">
      <c r="F6273" s="91"/>
      <c r="G6273" s="46"/>
      <c r="M6273" s="91"/>
      <c r="T6273" s="91"/>
      <c r="V6273" s="47"/>
      <c r="X6273" s="80"/>
      <c r="Y6273" s="49"/>
    </row>
    <row r="6274" spans="6:25">
      <c r="F6274" s="91"/>
      <c r="G6274" s="46"/>
      <c r="M6274" s="91"/>
      <c r="T6274" s="91"/>
      <c r="V6274" s="47"/>
      <c r="X6274" s="80"/>
      <c r="Y6274" s="49"/>
    </row>
    <row r="6275" spans="6:25">
      <c r="F6275" s="91"/>
      <c r="G6275" s="46"/>
      <c r="M6275" s="91"/>
      <c r="T6275" s="91"/>
      <c r="V6275" s="47"/>
      <c r="X6275" s="80"/>
      <c r="Y6275" s="49"/>
    </row>
    <row r="6276" spans="6:25">
      <c r="F6276" s="91"/>
      <c r="G6276" s="46"/>
      <c r="M6276" s="91"/>
      <c r="T6276" s="91"/>
      <c r="V6276" s="47"/>
      <c r="X6276" s="80"/>
      <c r="Y6276" s="49"/>
    </row>
    <row r="6279" spans="6:25">
      <c r="F6279" s="91"/>
      <c r="G6279" s="46"/>
      <c r="M6279" s="91"/>
      <c r="T6279" s="91"/>
      <c r="V6279" s="47"/>
      <c r="X6279" s="80"/>
      <c r="Y6279" s="49"/>
    </row>
    <row r="6280" spans="6:25">
      <c r="F6280" s="91"/>
      <c r="G6280" s="46"/>
      <c r="M6280" s="91"/>
      <c r="T6280" s="91"/>
      <c r="V6280" s="47"/>
      <c r="X6280" s="80"/>
      <c r="Y6280" s="49"/>
    </row>
    <row r="6281" spans="6:25">
      <c r="F6281" s="91"/>
      <c r="G6281" s="46"/>
      <c r="M6281" s="91"/>
      <c r="T6281" s="91"/>
      <c r="V6281" s="47"/>
      <c r="X6281" s="80"/>
      <c r="Y6281" s="49"/>
    </row>
    <row r="6282" spans="6:25">
      <c r="F6282" s="91"/>
      <c r="G6282" s="46"/>
      <c r="M6282" s="91"/>
      <c r="T6282" s="91"/>
      <c r="V6282" s="47"/>
      <c r="X6282" s="80"/>
      <c r="Y6282" s="49"/>
    </row>
    <row r="6283" spans="6:25">
      <c r="F6283" s="91"/>
      <c r="G6283" s="46"/>
      <c r="M6283" s="91"/>
      <c r="T6283" s="91"/>
      <c r="V6283" s="47"/>
      <c r="X6283" s="80"/>
    </row>
    <row r="6284" spans="6:25">
      <c r="F6284" s="91"/>
      <c r="G6284" s="46"/>
      <c r="M6284" s="91"/>
      <c r="T6284" s="91"/>
      <c r="V6284" s="47"/>
      <c r="X6284" s="80"/>
    </row>
    <row r="6285" spans="6:25">
      <c r="F6285" s="91"/>
      <c r="G6285" s="46"/>
      <c r="M6285" s="91"/>
      <c r="T6285" s="91"/>
      <c r="V6285" s="47"/>
      <c r="X6285" s="80"/>
    </row>
    <row r="6286" spans="6:25">
      <c r="F6286" s="91"/>
      <c r="G6286" s="46"/>
      <c r="M6286" s="91"/>
      <c r="T6286" s="91"/>
      <c r="V6286" s="47"/>
      <c r="X6286" s="80"/>
    </row>
    <row r="6287" spans="6:25">
      <c r="F6287" s="91"/>
      <c r="G6287" s="46"/>
      <c r="T6287" s="91"/>
      <c r="V6287" s="47"/>
      <c r="X6287" s="80"/>
    </row>
    <row r="6288" spans="6:25">
      <c r="F6288" s="91"/>
      <c r="G6288" s="46"/>
      <c r="M6288" s="91"/>
      <c r="T6288" s="91"/>
      <c r="V6288" s="47"/>
      <c r="X6288" s="80"/>
    </row>
    <row r="6289" spans="6:24">
      <c r="F6289" s="91"/>
      <c r="G6289" s="46"/>
      <c r="T6289" s="91"/>
      <c r="V6289" s="47"/>
      <c r="X6289" s="80"/>
    </row>
    <row r="6290" spans="6:24">
      <c r="F6290" s="91"/>
      <c r="G6290" s="46"/>
      <c r="M6290" s="91"/>
      <c r="T6290" s="91"/>
      <c r="V6290" s="47"/>
      <c r="X6290" s="80"/>
    </row>
    <row r="6291" spans="6:24">
      <c r="F6291" s="91"/>
      <c r="G6291" s="46"/>
      <c r="M6291" s="91"/>
      <c r="T6291" s="91"/>
      <c r="V6291" s="47"/>
      <c r="X6291" s="80"/>
    </row>
    <row r="6292" spans="6:24">
      <c r="F6292" s="91"/>
      <c r="G6292" s="46"/>
      <c r="M6292" s="91"/>
      <c r="T6292" s="91"/>
      <c r="V6292" s="47"/>
      <c r="X6292" s="80"/>
    </row>
    <row r="6293" spans="6:24">
      <c r="F6293" s="91"/>
      <c r="G6293" s="46"/>
      <c r="T6293" s="91"/>
      <c r="V6293" s="47"/>
      <c r="X6293" s="80"/>
    </row>
    <row r="6294" spans="6:24">
      <c r="F6294" s="91"/>
      <c r="G6294" s="46"/>
      <c r="M6294" s="91"/>
      <c r="T6294" s="91"/>
      <c r="V6294" s="47"/>
      <c r="X6294" s="80"/>
    </row>
    <row r="6295" spans="6:24">
      <c r="F6295" s="91"/>
      <c r="G6295" s="46"/>
      <c r="T6295" s="91"/>
      <c r="V6295" s="47"/>
      <c r="X6295" s="80"/>
    </row>
    <row r="6296" spans="6:24">
      <c r="F6296" s="91"/>
      <c r="G6296" s="46"/>
      <c r="M6296" s="91"/>
      <c r="T6296" s="91"/>
      <c r="V6296" s="47"/>
      <c r="X6296" s="80"/>
    </row>
    <row r="6297" spans="6:24">
      <c r="F6297" s="91"/>
      <c r="G6297" s="46"/>
      <c r="M6297" s="91"/>
      <c r="T6297" s="91"/>
      <c r="V6297" s="47"/>
      <c r="X6297" s="80"/>
    </row>
    <row r="6298" spans="6:24">
      <c r="F6298" s="91"/>
      <c r="G6298" s="46"/>
      <c r="M6298" s="91"/>
      <c r="T6298" s="91"/>
      <c r="V6298" s="47"/>
      <c r="X6298" s="80"/>
    </row>
    <row r="6299" spans="6:24">
      <c r="F6299" s="91"/>
      <c r="G6299" s="46"/>
      <c r="M6299" s="91"/>
      <c r="T6299" s="91"/>
      <c r="V6299" s="47"/>
      <c r="X6299" s="80"/>
    </row>
    <row r="6300" spans="6:24">
      <c r="F6300" s="91"/>
      <c r="G6300" s="46"/>
      <c r="T6300" s="91"/>
      <c r="V6300" s="47"/>
      <c r="X6300" s="80"/>
    </row>
    <row r="6301" spans="6:24">
      <c r="F6301" s="91"/>
      <c r="G6301" s="46"/>
      <c r="M6301" s="91"/>
      <c r="T6301" s="91"/>
      <c r="V6301" s="47"/>
      <c r="X6301" s="80"/>
    </row>
    <row r="6302" spans="6:24">
      <c r="F6302" s="91"/>
      <c r="G6302" s="46"/>
      <c r="M6302" s="91"/>
      <c r="T6302" s="91"/>
      <c r="V6302" s="47"/>
      <c r="X6302" s="80"/>
    </row>
    <row r="6303" spans="6:24">
      <c r="F6303" s="91"/>
      <c r="G6303" s="46"/>
      <c r="M6303" s="91"/>
      <c r="T6303" s="91"/>
      <c r="V6303" s="47"/>
      <c r="X6303" s="80"/>
    </row>
    <row r="6304" spans="6:24">
      <c r="F6304" s="91"/>
      <c r="G6304" s="46"/>
      <c r="M6304" s="91"/>
      <c r="T6304" s="91"/>
      <c r="V6304" s="47"/>
      <c r="X6304" s="80"/>
    </row>
    <row r="6305" spans="6:24">
      <c r="F6305" s="91"/>
      <c r="G6305" s="46"/>
      <c r="M6305" s="91"/>
      <c r="T6305" s="91"/>
      <c r="V6305" s="47"/>
      <c r="X6305" s="80"/>
    </row>
    <row r="6306" spans="6:24">
      <c r="F6306" s="91"/>
      <c r="G6306" s="46"/>
      <c r="M6306" s="91"/>
      <c r="T6306" s="91"/>
      <c r="V6306" s="47"/>
      <c r="X6306" s="80"/>
    </row>
    <row r="6307" spans="6:24">
      <c r="F6307" s="91"/>
      <c r="G6307" s="46"/>
      <c r="M6307" s="91"/>
      <c r="T6307" s="91"/>
      <c r="V6307" s="47"/>
      <c r="X6307" s="80"/>
    </row>
    <row r="6308" spans="6:24">
      <c r="F6308" s="91"/>
      <c r="G6308" s="46"/>
      <c r="M6308" s="91"/>
      <c r="T6308" s="91"/>
      <c r="V6308" s="47"/>
      <c r="X6308" s="80"/>
    </row>
    <row r="6310" spans="6:24">
      <c r="F6310" s="91"/>
      <c r="G6310" s="46"/>
      <c r="M6310" s="33"/>
      <c r="T6310" s="91"/>
      <c r="V6310" s="47"/>
      <c r="X6310" s="80"/>
    </row>
    <row r="6311" spans="6:24">
      <c r="F6311" s="91"/>
      <c r="G6311" s="46"/>
      <c r="M6311" s="33"/>
      <c r="T6311" s="91"/>
      <c r="V6311" s="47"/>
      <c r="X6311" s="80"/>
    </row>
    <row r="6312" spans="6:24">
      <c r="F6312" s="91"/>
      <c r="G6312" s="46"/>
      <c r="M6312" s="33"/>
      <c r="T6312" s="91"/>
      <c r="V6312" s="47"/>
      <c r="X6312" s="80"/>
    </row>
    <row r="6313" spans="6:24">
      <c r="F6313" s="91"/>
      <c r="G6313" s="46"/>
      <c r="M6313" s="33"/>
      <c r="T6313" s="91"/>
      <c r="V6313" s="47"/>
      <c r="X6313" s="80"/>
    </row>
    <row r="6314" spans="6:24">
      <c r="F6314" s="91"/>
      <c r="G6314" s="46"/>
      <c r="M6314" s="33"/>
      <c r="T6314" s="91"/>
      <c r="V6314" s="47"/>
      <c r="X6314" s="80"/>
    </row>
    <row r="6315" spans="6:24">
      <c r="F6315" s="91"/>
      <c r="G6315" s="46"/>
      <c r="M6315" s="33"/>
      <c r="T6315" s="91"/>
      <c r="V6315" s="47"/>
      <c r="X6315" s="80"/>
    </row>
    <row r="6316" spans="6:24">
      <c r="F6316" s="91"/>
      <c r="G6316" s="46"/>
      <c r="M6316" s="33"/>
      <c r="T6316" s="91"/>
      <c r="V6316" s="47"/>
      <c r="X6316" s="80"/>
    </row>
    <row r="6317" spans="6:24">
      <c r="F6317" s="91"/>
      <c r="G6317" s="46"/>
      <c r="M6317" s="33"/>
      <c r="T6317" s="91"/>
      <c r="V6317" s="47"/>
      <c r="X6317" s="80"/>
    </row>
    <row r="6318" spans="6:24">
      <c r="F6318" s="91"/>
      <c r="G6318" s="46"/>
      <c r="M6318" s="33"/>
      <c r="T6318" s="91"/>
      <c r="V6318" s="47"/>
      <c r="X6318" s="80"/>
    </row>
    <row r="6319" spans="6:24">
      <c r="F6319" s="91"/>
      <c r="G6319" s="46"/>
      <c r="M6319" s="33"/>
      <c r="T6319" s="91"/>
      <c r="V6319" s="47"/>
      <c r="X6319" s="80"/>
    </row>
    <row r="6320" spans="6:24">
      <c r="F6320" s="91"/>
      <c r="G6320" s="46"/>
      <c r="M6320" s="33"/>
      <c r="T6320" s="91"/>
      <c r="V6320" s="47"/>
      <c r="X6320" s="80"/>
    </row>
    <row r="6321" spans="6:24">
      <c r="F6321" s="91"/>
      <c r="G6321" s="46"/>
      <c r="M6321" s="33"/>
      <c r="T6321" s="91"/>
      <c r="V6321" s="47"/>
      <c r="X6321" s="80"/>
    </row>
    <row r="6322" spans="6:24">
      <c r="F6322" s="91"/>
      <c r="G6322" s="46"/>
      <c r="M6322" s="33"/>
      <c r="T6322" s="91"/>
      <c r="V6322" s="47"/>
      <c r="X6322" s="80"/>
    </row>
    <row r="6323" spans="6:24">
      <c r="F6323" s="91"/>
      <c r="G6323" s="46"/>
      <c r="M6323" s="33"/>
      <c r="T6323" s="91"/>
      <c r="V6323" s="47"/>
      <c r="X6323" s="80"/>
    </row>
    <row r="6324" spans="6:24">
      <c r="F6324" s="91"/>
      <c r="G6324" s="46"/>
      <c r="M6324" s="33"/>
      <c r="T6324" s="91"/>
      <c r="V6324" s="47"/>
      <c r="X6324" s="80"/>
    </row>
    <row r="6325" spans="6:24">
      <c r="F6325" s="91"/>
      <c r="G6325" s="46"/>
      <c r="M6325" s="33"/>
      <c r="T6325" s="91"/>
      <c r="V6325" s="47"/>
      <c r="X6325" s="80"/>
    </row>
  </sheetData>
  <autoFilter ref="A1:X5638"/>
  <phoneticPr fontId="15"/>
  <pageMargins left="0.7" right="0.7" top="0.75" bottom="0.75" header="0.3" footer="0.3"/>
  <pageSetup paperSize="9" orientation="portrait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N6732"/>
  <sheetViews>
    <sheetView zoomScale="115" zoomScaleNormal="115" workbookViewId="0">
      <pane ySplit="1" topLeftCell="A206" activePane="bottomLeft" state="frozen"/>
      <selection activeCell="C14" sqref="C14"/>
      <selection pane="bottomLeft" activeCell="A3" sqref="A3:XFD3"/>
    </sheetView>
  </sheetViews>
  <sheetFormatPr defaultRowHeight="14.25"/>
  <cols>
    <col min="1" max="1" width="6.75" style="153" customWidth="1"/>
    <col min="2" max="2" width="6.625" style="153" customWidth="1"/>
    <col min="3" max="3" width="28.125" style="153" customWidth="1"/>
    <col min="4" max="4" width="6.25" style="152" customWidth="1"/>
    <col min="5" max="5" width="5.875" style="153" customWidth="1"/>
    <col min="6" max="6" width="13" style="153" customWidth="1"/>
    <col min="7" max="7" width="7" style="153" customWidth="1"/>
    <col min="8" max="8" width="5.75" style="152" customWidth="1"/>
    <col min="9" max="10" width="5.5" style="152" customWidth="1"/>
    <col min="11" max="11" width="13.875" style="152" customWidth="1"/>
    <col min="12" max="12" width="10.5" style="152" customWidth="1"/>
    <col min="13" max="13" width="15.125" style="153" customWidth="1"/>
    <col min="14" max="14" width="8.875" style="153" customWidth="1"/>
    <col min="15" max="16384" width="9" style="153"/>
  </cols>
  <sheetData>
    <row r="1" spans="1:14" s="5" customFormat="1" ht="26.25" customHeight="1">
      <c r="A1" s="5" t="s">
        <v>13</v>
      </c>
      <c r="B1" s="5" t="s">
        <v>34</v>
      </c>
      <c r="C1" s="5" t="s">
        <v>14</v>
      </c>
      <c r="D1" s="79" t="s">
        <v>15</v>
      </c>
      <c r="E1" s="5" t="s">
        <v>447</v>
      </c>
      <c r="F1" s="5" t="s">
        <v>616</v>
      </c>
      <c r="G1" s="5" t="s">
        <v>564</v>
      </c>
      <c r="H1" s="79" t="s">
        <v>565</v>
      </c>
      <c r="I1" s="79" t="s">
        <v>566</v>
      </c>
      <c r="J1" s="79" t="s">
        <v>609</v>
      </c>
      <c r="K1" s="52" t="s">
        <v>569</v>
      </c>
      <c r="L1" s="79" t="s">
        <v>448</v>
      </c>
      <c r="M1" s="51" t="s">
        <v>572</v>
      </c>
      <c r="N1" s="53" t="s">
        <v>575</v>
      </c>
    </row>
    <row r="2" spans="1:14">
      <c r="A2" s="3" t="s">
        <v>563</v>
      </c>
    </row>
    <row r="3" spans="1:14">
      <c r="A3" s="153" t="s">
        <v>621</v>
      </c>
      <c r="F3" s="153" t="s">
        <v>711</v>
      </c>
      <c r="M3" s="152"/>
      <c r="N3" s="152"/>
    </row>
    <row r="4" spans="1:14">
      <c r="A4" s="153">
        <v>10001</v>
      </c>
      <c r="B4" s="153">
        <v>4</v>
      </c>
      <c r="C4" s="153" t="s">
        <v>716</v>
      </c>
      <c r="D4" s="152" t="s">
        <v>656</v>
      </c>
      <c r="E4" s="153" t="s">
        <v>573</v>
      </c>
      <c r="F4" s="152" t="s">
        <v>588</v>
      </c>
      <c r="G4" s="153">
        <v>99100</v>
      </c>
      <c r="H4" s="152" t="s">
        <v>611</v>
      </c>
      <c r="I4" s="152" t="s">
        <v>612</v>
      </c>
      <c r="J4" s="152" t="s">
        <v>23</v>
      </c>
      <c r="K4" s="152" t="s">
        <v>614</v>
      </c>
      <c r="L4" s="152" t="s">
        <v>718</v>
      </c>
      <c r="M4" s="152" t="s">
        <v>717</v>
      </c>
      <c r="N4" s="152" t="s">
        <v>626</v>
      </c>
    </row>
    <row r="5" spans="1:14">
      <c r="A5" s="153">
        <f t="shared" ref="A5:A68" si="0">A4+1</f>
        <v>10002</v>
      </c>
      <c r="B5" s="153">
        <v>4</v>
      </c>
      <c r="C5" s="153" t="s">
        <v>716</v>
      </c>
      <c r="D5" s="152" t="s">
        <v>656</v>
      </c>
      <c r="E5" s="153" t="s">
        <v>446</v>
      </c>
      <c r="F5" s="152" t="s">
        <v>588</v>
      </c>
      <c r="G5" s="153">
        <v>99100</v>
      </c>
      <c r="H5" s="152" t="s">
        <v>611</v>
      </c>
      <c r="I5" s="152" t="s">
        <v>612</v>
      </c>
      <c r="J5" s="152" t="s">
        <v>23</v>
      </c>
      <c r="K5" s="152" t="s">
        <v>614</v>
      </c>
      <c r="L5" s="152" t="s">
        <v>718</v>
      </c>
      <c r="M5" s="152" t="s">
        <v>717</v>
      </c>
      <c r="N5" s="152" t="s">
        <v>626</v>
      </c>
    </row>
    <row r="6" spans="1:14">
      <c r="A6" s="153">
        <f t="shared" si="0"/>
        <v>10003</v>
      </c>
      <c r="B6" s="153">
        <v>4</v>
      </c>
      <c r="C6" s="153" t="s">
        <v>716</v>
      </c>
      <c r="D6" s="152" t="s">
        <v>656</v>
      </c>
      <c r="E6" s="153" t="s">
        <v>573</v>
      </c>
      <c r="F6" s="152" t="s">
        <v>588</v>
      </c>
      <c r="G6" s="153">
        <v>79101</v>
      </c>
      <c r="H6" s="152" t="s">
        <v>611</v>
      </c>
      <c r="I6" s="152" t="s">
        <v>612</v>
      </c>
      <c r="J6" s="152" t="s">
        <v>23</v>
      </c>
      <c r="K6" s="152" t="s">
        <v>614</v>
      </c>
      <c r="L6" s="152" t="s">
        <v>718</v>
      </c>
      <c r="M6" s="152" t="s">
        <v>717</v>
      </c>
      <c r="N6" s="152" t="s">
        <v>626</v>
      </c>
    </row>
    <row r="7" spans="1:14">
      <c r="A7" s="153">
        <f t="shared" si="0"/>
        <v>10004</v>
      </c>
      <c r="B7" s="153">
        <v>4</v>
      </c>
      <c r="C7" s="153" t="s">
        <v>716</v>
      </c>
      <c r="D7" s="152" t="s">
        <v>656</v>
      </c>
      <c r="E7" s="153" t="s">
        <v>446</v>
      </c>
      <c r="F7" s="152" t="s">
        <v>588</v>
      </c>
      <c r="G7" s="153">
        <v>79101</v>
      </c>
      <c r="H7" s="152" t="s">
        <v>611</v>
      </c>
      <c r="I7" s="152" t="s">
        <v>612</v>
      </c>
      <c r="J7" s="152" t="s">
        <v>23</v>
      </c>
      <c r="K7" s="152" t="s">
        <v>614</v>
      </c>
      <c r="L7" s="152" t="s">
        <v>718</v>
      </c>
      <c r="M7" s="152" t="s">
        <v>717</v>
      </c>
      <c r="N7" s="152" t="s">
        <v>626</v>
      </c>
    </row>
    <row r="8" spans="1:14">
      <c r="A8" s="153">
        <f t="shared" si="0"/>
        <v>10005</v>
      </c>
      <c r="B8" s="153">
        <v>4</v>
      </c>
      <c r="C8" s="153" t="s">
        <v>716</v>
      </c>
      <c r="D8" s="152" t="s">
        <v>656</v>
      </c>
      <c r="E8" s="153" t="s">
        <v>573</v>
      </c>
      <c r="F8" s="152" t="s">
        <v>588</v>
      </c>
      <c r="G8" s="153">
        <v>11609</v>
      </c>
      <c r="H8" s="152" t="s">
        <v>611</v>
      </c>
      <c r="I8" s="152" t="s">
        <v>612</v>
      </c>
      <c r="J8" s="152" t="s">
        <v>23</v>
      </c>
      <c r="K8" s="152" t="s">
        <v>614</v>
      </c>
      <c r="L8" s="152" t="s">
        <v>718</v>
      </c>
      <c r="M8" s="152" t="s">
        <v>717</v>
      </c>
      <c r="N8" s="152" t="s">
        <v>626</v>
      </c>
    </row>
    <row r="9" spans="1:14">
      <c r="A9" s="153">
        <f t="shared" si="0"/>
        <v>10006</v>
      </c>
      <c r="B9" s="153">
        <v>4</v>
      </c>
      <c r="C9" s="153" t="s">
        <v>716</v>
      </c>
      <c r="D9" s="152" t="s">
        <v>656</v>
      </c>
      <c r="E9" s="153" t="s">
        <v>446</v>
      </c>
      <c r="F9" s="152" t="s">
        <v>588</v>
      </c>
      <c r="G9" s="153">
        <v>11609</v>
      </c>
      <c r="H9" s="152" t="s">
        <v>611</v>
      </c>
      <c r="I9" s="152" t="s">
        <v>612</v>
      </c>
      <c r="J9" s="152" t="s">
        <v>23</v>
      </c>
      <c r="K9" s="152" t="s">
        <v>614</v>
      </c>
      <c r="L9" s="152" t="s">
        <v>718</v>
      </c>
      <c r="M9" s="152" t="s">
        <v>717</v>
      </c>
      <c r="N9" s="152" t="s">
        <v>626</v>
      </c>
    </row>
    <row r="10" spans="1:14">
      <c r="A10" s="153">
        <f t="shared" si="0"/>
        <v>10007</v>
      </c>
      <c r="B10" s="153">
        <v>4</v>
      </c>
      <c r="C10" s="153" t="s">
        <v>716</v>
      </c>
      <c r="D10" s="152" t="s">
        <v>656</v>
      </c>
      <c r="E10" s="153" t="s">
        <v>573</v>
      </c>
      <c r="F10" s="152" t="s">
        <v>588</v>
      </c>
      <c r="G10" s="153">
        <v>21609</v>
      </c>
      <c r="H10" s="152" t="s">
        <v>611</v>
      </c>
      <c r="I10" s="152" t="s">
        <v>612</v>
      </c>
      <c r="J10" s="152" t="s">
        <v>23</v>
      </c>
      <c r="K10" s="152" t="s">
        <v>614</v>
      </c>
      <c r="L10" s="152" t="s">
        <v>718</v>
      </c>
      <c r="M10" s="152" t="s">
        <v>717</v>
      </c>
      <c r="N10" s="152" t="s">
        <v>626</v>
      </c>
    </row>
    <row r="11" spans="1:14">
      <c r="A11" s="153">
        <f t="shared" si="0"/>
        <v>10008</v>
      </c>
      <c r="B11" s="153">
        <v>4</v>
      </c>
      <c r="C11" s="153" t="s">
        <v>716</v>
      </c>
      <c r="D11" s="152" t="s">
        <v>656</v>
      </c>
      <c r="E11" s="153" t="s">
        <v>446</v>
      </c>
      <c r="F11" s="152" t="s">
        <v>588</v>
      </c>
      <c r="G11" s="153">
        <v>21609</v>
      </c>
      <c r="H11" s="152" t="s">
        <v>611</v>
      </c>
      <c r="I11" s="152" t="s">
        <v>612</v>
      </c>
      <c r="J11" s="152" t="s">
        <v>23</v>
      </c>
      <c r="K11" s="152" t="s">
        <v>614</v>
      </c>
      <c r="L11" s="152" t="s">
        <v>718</v>
      </c>
      <c r="M11" s="152" t="s">
        <v>717</v>
      </c>
      <c r="N11" s="152" t="s">
        <v>626</v>
      </c>
    </row>
    <row r="12" spans="1:14">
      <c r="A12" s="153">
        <f t="shared" si="0"/>
        <v>10009</v>
      </c>
      <c r="B12" s="153">
        <v>4</v>
      </c>
      <c r="C12" s="153" t="s">
        <v>716</v>
      </c>
      <c r="D12" s="152" t="s">
        <v>656</v>
      </c>
      <c r="E12" s="153" t="s">
        <v>573</v>
      </c>
      <c r="F12" s="152" t="s">
        <v>588</v>
      </c>
      <c r="G12" s="153">
        <v>31601</v>
      </c>
      <c r="H12" s="152" t="s">
        <v>611</v>
      </c>
      <c r="I12" s="152" t="s">
        <v>612</v>
      </c>
      <c r="J12" s="152" t="s">
        <v>23</v>
      </c>
      <c r="K12" s="152" t="s">
        <v>614</v>
      </c>
      <c r="L12" s="152" t="s">
        <v>718</v>
      </c>
      <c r="M12" s="152" t="s">
        <v>717</v>
      </c>
      <c r="N12" s="152" t="s">
        <v>626</v>
      </c>
    </row>
    <row r="13" spans="1:14">
      <c r="A13" s="153">
        <f t="shared" si="0"/>
        <v>10010</v>
      </c>
      <c r="B13" s="153">
        <v>4</v>
      </c>
      <c r="C13" s="153" t="s">
        <v>716</v>
      </c>
      <c r="D13" s="152" t="s">
        <v>656</v>
      </c>
      <c r="E13" s="153" t="s">
        <v>446</v>
      </c>
      <c r="F13" s="152" t="s">
        <v>588</v>
      </c>
      <c r="G13" s="153">
        <v>31601</v>
      </c>
      <c r="H13" s="152" t="s">
        <v>611</v>
      </c>
      <c r="I13" s="152" t="s">
        <v>612</v>
      </c>
      <c r="J13" s="152" t="s">
        <v>23</v>
      </c>
      <c r="K13" s="152" t="s">
        <v>614</v>
      </c>
      <c r="L13" s="152" t="s">
        <v>718</v>
      </c>
      <c r="M13" s="152" t="s">
        <v>717</v>
      </c>
      <c r="N13" s="152" t="s">
        <v>626</v>
      </c>
    </row>
    <row r="14" spans="1:14">
      <c r="A14" s="153">
        <f t="shared" si="0"/>
        <v>10011</v>
      </c>
      <c r="B14" s="153">
        <v>4</v>
      </c>
      <c r="C14" s="153" t="s">
        <v>716</v>
      </c>
      <c r="D14" s="152" t="s">
        <v>656</v>
      </c>
      <c r="E14" s="153" t="s">
        <v>573</v>
      </c>
      <c r="F14" s="152" t="s">
        <v>588</v>
      </c>
      <c r="G14" s="153">
        <v>31602</v>
      </c>
      <c r="H14" s="152" t="s">
        <v>611</v>
      </c>
      <c r="I14" s="152" t="s">
        <v>612</v>
      </c>
      <c r="J14" s="152" t="s">
        <v>23</v>
      </c>
      <c r="K14" s="152" t="s">
        <v>614</v>
      </c>
      <c r="L14" s="152" t="s">
        <v>718</v>
      </c>
      <c r="M14" s="152" t="s">
        <v>717</v>
      </c>
      <c r="N14" s="152" t="s">
        <v>626</v>
      </c>
    </row>
    <row r="15" spans="1:14">
      <c r="A15" s="153">
        <f t="shared" si="0"/>
        <v>10012</v>
      </c>
      <c r="B15" s="153">
        <v>4</v>
      </c>
      <c r="C15" s="153" t="s">
        <v>716</v>
      </c>
      <c r="D15" s="152" t="s">
        <v>656</v>
      </c>
      <c r="E15" s="153" t="s">
        <v>446</v>
      </c>
      <c r="F15" s="152" t="s">
        <v>588</v>
      </c>
      <c r="G15" s="153">
        <v>31602</v>
      </c>
      <c r="H15" s="152" t="s">
        <v>611</v>
      </c>
      <c r="I15" s="152" t="s">
        <v>612</v>
      </c>
      <c r="J15" s="152" t="s">
        <v>23</v>
      </c>
      <c r="K15" s="152" t="s">
        <v>614</v>
      </c>
      <c r="L15" s="152" t="s">
        <v>718</v>
      </c>
      <c r="M15" s="152" t="s">
        <v>717</v>
      </c>
      <c r="N15" s="152" t="s">
        <v>626</v>
      </c>
    </row>
    <row r="16" spans="1:14">
      <c r="A16" s="153">
        <f t="shared" si="0"/>
        <v>10013</v>
      </c>
      <c r="B16" s="153">
        <v>4</v>
      </c>
      <c r="C16" s="153" t="s">
        <v>716</v>
      </c>
      <c r="D16" s="152" t="s">
        <v>656</v>
      </c>
      <c r="E16" s="153" t="s">
        <v>573</v>
      </c>
      <c r="F16" s="152" t="s">
        <v>719</v>
      </c>
      <c r="G16" s="153">
        <v>99100</v>
      </c>
      <c r="H16" s="152" t="s">
        <v>611</v>
      </c>
      <c r="I16" s="152" t="s">
        <v>612</v>
      </c>
      <c r="J16" s="152" t="s">
        <v>23</v>
      </c>
      <c r="K16" s="152" t="s">
        <v>614</v>
      </c>
      <c r="L16" s="152" t="s">
        <v>718</v>
      </c>
      <c r="M16" s="152" t="s">
        <v>717</v>
      </c>
      <c r="N16" s="152" t="s">
        <v>626</v>
      </c>
    </row>
    <row r="17" spans="1:14">
      <c r="A17" s="153">
        <f t="shared" si="0"/>
        <v>10014</v>
      </c>
      <c r="B17" s="153">
        <v>4</v>
      </c>
      <c r="C17" s="153" t="s">
        <v>716</v>
      </c>
      <c r="D17" s="152" t="s">
        <v>656</v>
      </c>
      <c r="E17" s="153" t="s">
        <v>446</v>
      </c>
      <c r="F17" s="152" t="s">
        <v>719</v>
      </c>
      <c r="G17" s="153">
        <v>99100</v>
      </c>
      <c r="H17" s="152" t="s">
        <v>611</v>
      </c>
      <c r="I17" s="152" t="s">
        <v>612</v>
      </c>
      <c r="J17" s="152" t="s">
        <v>23</v>
      </c>
      <c r="K17" s="152" t="s">
        <v>614</v>
      </c>
      <c r="L17" s="152" t="s">
        <v>718</v>
      </c>
      <c r="M17" s="152" t="s">
        <v>717</v>
      </c>
      <c r="N17" s="152" t="s">
        <v>626</v>
      </c>
    </row>
    <row r="18" spans="1:14">
      <c r="A18" s="153">
        <f t="shared" si="0"/>
        <v>10015</v>
      </c>
      <c r="B18" s="153">
        <v>4</v>
      </c>
      <c r="C18" s="153" t="s">
        <v>716</v>
      </c>
      <c r="D18" s="152" t="s">
        <v>656</v>
      </c>
      <c r="E18" s="153" t="s">
        <v>573</v>
      </c>
      <c r="F18" s="152" t="s">
        <v>719</v>
      </c>
      <c r="G18" s="153">
        <v>79101</v>
      </c>
      <c r="H18" s="152" t="s">
        <v>611</v>
      </c>
      <c r="I18" s="152" t="s">
        <v>612</v>
      </c>
      <c r="J18" s="152" t="s">
        <v>23</v>
      </c>
      <c r="K18" s="152" t="s">
        <v>614</v>
      </c>
      <c r="L18" s="152" t="s">
        <v>718</v>
      </c>
      <c r="M18" s="152" t="s">
        <v>717</v>
      </c>
      <c r="N18" s="152" t="s">
        <v>626</v>
      </c>
    </row>
    <row r="19" spans="1:14">
      <c r="A19" s="153">
        <f t="shared" si="0"/>
        <v>10016</v>
      </c>
      <c r="B19" s="153">
        <v>4</v>
      </c>
      <c r="C19" s="153" t="s">
        <v>716</v>
      </c>
      <c r="D19" s="152" t="s">
        <v>656</v>
      </c>
      <c r="E19" s="153" t="s">
        <v>446</v>
      </c>
      <c r="F19" s="152" t="s">
        <v>719</v>
      </c>
      <c r="G19" s="153">
        <v>79101</v>
      </c>
      <c r="H19" s="152" t="s">
        <v>611</v>
      </c>
      <c r="I19" s="152" t="s">
        <v>612</v>
      </c>
      <c r="J19" s="152" t="s">
        <v>23</v>
      </c>
      <c r="K19" s="152" t="s">
        <v>614</v>
      </c>
      <c r="L19" s="152" t="s">
        <v>718</v>
      </c>
      <c r="M19" s="152" t="s">
        <v>717</v>
      </c>
      <c r="N19" s="152" t="s">
        <v>626</v>
      </c>
    </row>
    <row r="20" spans="1:14">
      <c r="A20" s="153">
        <f t="shared" si="0"/>
        <v>10017</v>
      </c>
      <c r="B20" s="153">
        <v>4</v>
      </c>
      <c r="C20" s="153" t="s">
        <v>716</v>
      </c>
      <c r="D20" s="152" t="s">
        <v>656</v>
      </c>
      <c r="E20" s="153" t="s">
        <v>573</v>
      </c>
      <c r="F20" s="152" t="s">
        <v>719</v>
      </c>
      <c r="G20" s="153">
        <v>11609</v>
      </c>
      <c r="H20" s="152" t="s">
        <v>611</v>
      </c>
      <c r="I20" s="152" t="s">
        <v>612</v>
      </c>
      <c r="J20" s="152" t="s">
        <v>23</v>
      </c>
      <c r="K20" s="152" t="s">
        <v>614</v>
      </c>
      <c r="L20" s="152" t="s">
        <v>718</v>
      </c>
      <c r="M20" s="152" t="s">
        <v>717</v>
      </c>
      <c r="N20" s="152" t="s">
        <v>626</v>
      </c>
    </row>
    <row r="21" spans="1:14">
      <c r="A21" s="153">
        <f t="shared" si="0"/>
        <v>10018</v>
      </c>
      <c r="B21" s="153">
        <v>4</v>
      </c>
      <c r="C21" s="153" t="s">
        <v>716</v>
      </c>
      <c r="D21" s="152" t="s">
        <v>656</v>
      </c>
      <c r="E21" s="153" t="s">
        <v>446</v>
      </c>
      <c r="F21" s="152" t="s">
        <v>719</v>
      </c>
      <c r="G21" s="153">
        <v>11609</v>
      </c>
      <c r="H21" s="152" t="s">
        <v>611</v>
      </c>
      <c r="I21" s="152" t="s">
        <v>612</v>
      </c>
      <c r="J21" s="152" t="s">
        <v>23</v>
      </c>
      <c r="K21" s="152" t="s">
        <v>614</v>
      </c>
      <c r="L21" s="152" t="s">
        <v>718</v>
      </c>
      <c r="M21" s="152" t="s">
        <v>717</v>
      </c>
      <c r="N21" s="152" t="s">
        <v>626</v>
      </c>
    </row>
    <row r="22" spans="1:14">
      <c r="A22" s="153">
        <f t="shared" si="0"/>
        <v>10019</v>
      </c>
      <c r="B22" s="153">
        <v>4</v>
      </c>
      <c r="C22" s="153" t="s">
        <v>716</v>
      </c>
      <c r="D22" s="152" t="s">
        <v>656</v>
      </c>
      <c r="E22" s="153" t="s">
        <v>573</v>
      </c>
      <c r="F22" s="152" t="s">
        <v>719</v>
      </c>
      <c r="G22" s="153">
        <v>21609</v>
      </c>
      <c r="H22" s="152" t="s">
        <v>611</v>
      </c>
      <c r="I22" s="152" t="s">
        <v>612</v>
      </c>
      <c r="J22" s="152" t="s">
        <v>23</v>
      </c>
      <c r="K22" s="152" t="s">
        <v>614</v>
      </c>
      <c r="L22" s="152" t="s">
        <v>718</v>
      </c>
      <c r="M22" s="152" t="s">
        <v>717</v>
      </c>
      <c r="N22" s="152" t="s">
        <v>626</v>
      </c>
    </row>
    <row r="23" spans="1:14">
      <c r="A23" s="153">
        <f t="shared" si="0"/>
        <v>10020</v>
      </c>
      <c r="B23" s="153">
        <v>4</v>
      </c>
      <c r="C23" s="153" t="s">
        <v>716</v>
      </c>
      <c r="D23" s="152" t="s">
        <v>656</v>
      </c>
      <c r="E23" s="153" t="s">
        <v>446</v>
      </c>
      <c r="F23" s="152" t="s">
        <v>719</v>
      </c>
      <c r="G23" s="153">
        <v>21609</v>
      </c>
      <c r="H23" s="152" t="s">
        <v>611</v>
      </c>
      <c r="I23" s="152" t="s">
        <v>612</v>
      </c>
      <c r="J23" s="152" t="s">
        <v>23</v>
      </c>
      <c r="K23" s="152" t="s">
        <v>614</v>
      </c>
      <c r="L23" s="152" t="s">
        <v>718</v>
      </c>
      <c r="M23" s="152" t="s">
        <v>717</v>
      </c>
      <c r="N23" s="152" t="s">
        <v>626</v>
      </c>
    </row>
    <row r="24" spans="1:14">
      <c r="A24" s="153">
        <f t="shared" si="0"/>
        <v>10021</v>
      </c>
      <c r="B24" s="153">
        <v>4</v>
      </c>
      <c r="C24" s="153" t="s">
        <v>716</v>
      </c>
      <c r="D24" s="152" t="s">
        <v>656</v>
      </c>
      <c r="E24" s="153" t="s">
        <v>573</v>
      </c>
      <c r="F24" s="152" t="s">
        <v>719</v>
      </c>
      <c r="G24" s="153">
        <v>31601</v>
      </c>
      <c r="H24" s="152" t="s">
        <v>611</v>
      </c>
      <c r="I24" s="152" t="s">
        <v>612</v>
      </c>
      <c r="J24" s="152" t="s">
        <v>23</v>
      </c>
      <c r="K24" s="152" t="s">
        <v>614</v>
      </c>
      <c r="L24" s="152" t="s">
        <v>718</v>
      </c>
      <c r="M24" s="152" t="s">
        <v>717</v>
      </c>
      <c r="N24" s="152" t="s">
        <v>626</v>
      </c>
    </row>
    <row r="25" spans="1:14">
      <c r="A25" s="153">
        <f t="shared" si="0"/>
        <v>10022</v>
      </c>
      <c r="B25" s="153">
        <v>4</v>
      </c>
      <c r="C25" s="153" t="s">
        <v>716</v>
      </c>
      <c r="D25" s="152" t="s">
        <v>656</v>
      </c>
      <c r="E25" s="153" t="s">
        <v>446</v>
      </c>
      <c r="F25" s="152" t="s">
        <v>719</v>
      </c>
      <c r="G25" s="153">
        <v>31601</v>
      </c>
      <c r="H25" s="152" t="s">
        <v>611</v>
      </c>
      <c r="I25" s="152" t="s">
        <v>612</v>
      </c>
      <c r="J25" s="152" t="s">
        <v>23</v>
      </c>
      <c r="K25" s="152" t="s">
        <v>614</v>
      </c>
      <c r="L25" s="152" t="s">
        <v>718</v>
      </c>
      <c r="M25" s="152" t="s">
        <v>717</v>
      </c>
      <c r="N25" s="152" t="s">
        <v>626</v>
      </c>
    </row>
    <row r="26" spans="1:14">
      <c r="A26" s="153">
        <f t="shared" si="0"/>
        <v>10023</v>
      </c>
      <c r="B26" s="153">
        <v>4</v>
      </c>
      <c r="C26" s="153" t="s">
        <v>716</v>
      </c>
      <c r="D26" s="152" t="s">
        <v>656</v>
      </c>
      <c r="E26" s="153" t="s">
        <v>573</v>
      </c>
      <c r="F26" s="152" t="s">
        <v>719</v>
      </c>
      <c r="G26" s="153">
        <v>31602</v>
      </c>
      <c r="H26" s="152" t="s">
        <v>611</v>
      </c>
      <c r="I26" s="152" t="s">
        <v>612</v>
      </c>
      <c r="J26" s="152" t="s">
        <v>23</v>
      </c>
      <c r="K26" s="152" t="s">
        <v>614</v>
      </c>
      <c r="L26" s="152" t="s">
        <v>718</v>
      </c>
      <c r="M26" s="152" t="s">
        <v>717</v>
      </c>
      <c r="N26" s="152" t="s">
        <v>626</v>
      </c>
    </row>
    <row r="27" spans="1:14">
      <c r="A27" s="153">
        <f t="shared" si="0"/>
        <v>10024</v>
      </c>
      <c r="B27" s="153">
        <v>4</v>
      </c>
      <c r="C27" s="153" t="s">
        <v>716</v>
      </c>
      <c r="D27" s="152" t="s">
        <v>656</v>
      </c>
      <c r="E27" s="153" t="s">
        <v>446</v>
      </c>
      <c r="F27" s="152" t="s">
        <v>719</v>
      </c>
      <c r="G27" s="153">
        <v>31602</v>
      </c>
      <c r="H27" s="152" t="s">
        <v>611</v>
      </c>
      <c r="I27" s="152" t="s">
        <v>612</v>
      </c>
      <c r="J27" s="152" t="s">
        <v>23</v>
      </c>
      <c r="K27" s="152" t="s">
        <v>614</v>
      </c>
      <c r="L27" s="152" t="s">
        <v>718</v>
      </c>
      <c r="M27" s="152" t="s">
        <v>717</v>
      </c>
      <c r="N27" s="152" t="s">
        <v>626</v>
      </c>
    </row>
    <row r="28" spans="1:14">
      <c r="A28" s="153">
        <f t="shared" si="0"/>
        <v>10025</v>
      </c>
      <c r="B28" s="153">
        <v>4</v>
      </c>
      <c r="C28" s="153" t="s">
        <v>716</v>
      </c>
      <c r="D28" s="152" t="s">
        <v>656</v>
      </c>
      <c r="E28" s="153" t="s">
        <v>573</v>
      </c>
      <c r="F28" s="152" t="s">
        <v>589</v>
      </c>
      <c r="G28" s="153">
        <v>99100</v>
      </c>
      <c r="H28" s="152" t="s">
        <v>611</v>
      </c>
      <c r="I28" s="152" t="s">
        <v>612</v>
      </c>
      <c r="J28" s="152" t="s">
        <v>23</v>
      </c>
      <c r="K28" s="152" t="s">
        <v>614</v>
      </c>
      <c r="L28" s="152" t="s">
        <v>718</v>
      </c>
      <c r="M28" s="152" t="s">
        <v>717</v>
      </c>
      <c r="N28" s="152" t="s">
        <v>626</v>
      </c>
    </row>
    <row r="29" spans="1:14">
      <c r="A29" s="153">
        <f t="shared" si="0"/>
        <v>10026</v>
      </c>
      <c r="B29" s="153">
        <v>4</v>
      </c>
      <c r="C29" s="153" t="s">
        <v>716</v>
      </c>
      <c r="D29" s="152" t="s">
        <v>656</v>
      </c>
      <c r="E29" s="153" t="s">
        <v>446</v>
      </c>
      <c r="F29" s="152" t="s">
        <v>589</v>
      </c>
      <c r="G29" s="153">
        <v>99100</v>
      </c>
      <c r="H29" s="152" t="s">
        <v>611</v>
      </c>
      <c r="I29" s="152" t="s">
        <v>612</v>
      </c>
      <c r="J29" s="152" t="s">
        <v>23</v>
      </c>
      <c r="K29" s="152" t="s">
        <v>614</v>
      </c>
      <c r="L29" s="152" t="s">
        <v>718</v>
      </c>
      <c r="M29" s="152" t="s">
        <v>717</v>
      </c>
      <c r="N29" s="152" t="s">
        <v>626</v>
      </c>
    </row>
    <row r="30" spans="1:14">
      <c r="A30" s="153">
        <f t="shared" si="0"/>
        <v>10027</v>
      </c>
      <c r="B30" s="153">
        <v>4</v>
      </c>
      <c r="C30" s="153" t="s">
        <v>716</v>
      </c>
      <c r="D30" s="152" t="s">
        <v>656</v>
      </c>
      <c r="E30" s="153" t="s">
        <v>573</v>
      </c>
      <c r="F30" s="152" t="s">
        <v>589</v>
      </c>
      <c r="G30" s="153">
        <v>79101</v>
      </c>
      <c r="H30" s="152" t="s">
        <v>611</v>
      </c>
      <c r="I30" s="152" t="s">
        <v>612</v>
      </c>
      <c r="J30" s="152" t="s">
        <v>23</v>
      </c>
      <c r="K30" s="152" t="s">
        <v>614</v>
      </c>
      <c r="L30" s="152" t="s">
        <v>718</v>
      </c>
      <c r="M30" s="152" t="s">
        <v>717</v>
      </c>
      <c r="N30" s="152" t="s">
        <v>626</v>
      </c>
    </row>
    <row r="31" spans="1:14">
      <c r="A31" s="153">
        <f t="shared" si="0"/>
        <v>10028</v>
      </c>
      <c r="B31" s="153">
        <v>4</v>
      </c>
      <c r="C31" s="153" t="s">
        <v>716</v>
      </c>
      <c r="D31" s="152" t="s">
        <v>656</v>
      </c>
      <c r="E31" s="153" t="s">
        <v>446</v>
      </c>
      <c r="F31" s="152" t="s">
        <v>589</v>
      </c>
      <c r="G31" s="153">
        <v>79101</v>
      </c>
      <c r="H31" s="152" t="s">
        <v>611</v>
      </c>
      <c r="I31" s="152" t="s">
        <v>612</v>
      </c>
      <c r="J31" s="152" t="s">
        <v>23</v>
      </c>
      <c r="K31" s="152" t="s">
        <v>614</v>
      </c>
      <c r="L31" s="152" t="s">
        <v>718</v>
      </c>
      <c r="M31" s="152" t="s">
        <v>717</v>
      </c>
      <c r="N31" s="152" t="s">
        <v>626</v>
      </c>
    </row>
    <row r="32" spans="1:14">
      <c r="A32" s="153">
        <f t="shared" si="0"/>
        <v>10029</v>
      </c>
      <c r="B32" s="153">
        <v>4</v>
      </c>
      <c r="C32" s="153" t="s">
        <v>716</v>
      </c>
      <c r="D32" s="152" t="s">
        <v>656</v>
      </c>
      <c r="E32" s="153" t="s">
        <v>573</v>
      </c>
      <c r="F32" s="152" t="s">
        <v>589</v>
      </c>
      <c r="G32" s="153">
        <v>11609</v>
      </c>
      <c r="H32" s="152" t="s">
        <v>611</v>
      </c>
      <c r="I32" s="152" t="s">
        <v>612</v>
      </c>
      <c r="J32" s="152" t="s">
        <v>23</v>
      </c>
      <c r="K32" s="152" t="s">
        <v>614</v>
      </c>
      <c r="L32" s="152" t="s">
        <v>718</v>
      </c>
      <c r="M32" s="152" t="s">
        <v>717</v>
      </c>
      <c r="N32" s="152" t="s">
        <v>626</v>
      </c>
    </row>
    <row r="33" spans="1:14">
      <c r="A33" s="153">
        <f t="shared" si="0"/>
        <v>10030</v>
      </c>
      <c r="B33" s="153">
        <v>4</v>
      </c>
      <c r="C33" s="153" t="s">
        <v>716</v>
      </c>
      <c r="D33" s="152" t="s">
        <v>656</v>
      </c>
      <c r="E33" s="153" t="s">
        <v>446</v>
      </c>
      <c r="F33" s="152" t="s">
        <v>589</v>
      </c>
      <c r="G33" s="153">
        <v>11609</v>
      </c>
      <c r="H33" s="152" t="s">
        <v>611</v>
      </c>
      <c r="I33" s="152" t="s">
        <v>612</v>
      </c>
      <c r="J33" s="152" t="s">
        <v>23</v>
      </c>
      <c r="K33" s="152" t="s">
        <v>614</v>
      </c>
      <c r="L33" s="152" t="s">
        <v>718</v>
      </c>
      <c r="M33" s="152" t="s">
        <v>717</v>
      </c>
      <c r="N33" s="152" t="s">
        <v>626</v>
      </c>
    </row>
    <row r="34" spans="1:14">
      <c r="A34" s="153">
        <f t="shared" si="0"/>
        <v>10031</v>
      </c>
      <c r="B34" s="153">
        <v>4</v>
      </c>
      <c r="C34" s="153" t="s">
        <v>716</v>
      </c>
      <c r="D34" s="152" t="s">
        <v>656</v>
      </c>
      <c r="E34" s="153" t="s">
        <v>573</v>
      </c>
      <c r="F34" s="152" t="s">
        <v>589</v>
      </c>
      <c r="G34" s="153">
        <v>21609</v>
      </c>
      <c r="H34" s="152" t="s">
        <v>611</v>
      </c>
      <c r="I34" s="152" t="s">
        <v>612</v>
      </c>
      <c r="J34" s="152" t="s">
        <v>23</v>
      </c>
      <c r="K34" s="152" t="s">
        <v>614</v>
      </c>
      <c r="L34" s="152" t="s">
        <v>718</v>
      </c>
      <c r="M34" s="152" t="s">
        <v>717</v>
      </c>
      <c r="N34" s="152" t="s">
        <v>626</v>
      </c>
    </row>
    <row r="35" spans="1:14">
      <c r="A35" s="153">
        <f t="shared" si="0"/>
        <v>10032</v>
      </c>
      <c r="B35" s="153">
        <v>4</v>
      </c>
      <c r="C35" s="153" t="s">
        <v>716</v>
      </c>
      <c r="D35" s="152" t="s">
        <v>656</v>
      </c>
      <c r="E35" s="153" t="s">
        <v>446</v>
      </c>
      <c r="F35" s="152" t="s">
        <v>589</v>
      </c>
      <c r="G35" s="153">
        <v>21609</v>
      </c>
      <c r="H35" s="152" t="s">
        <v>611</v>
      </c>
      <c r="I35" s="152" t="s">
        <v>612</v>
      </c>
      <c r="J35" s="152" t="s">
        <v>23</v>
      </c>
      <c r="K35" s="152" t="s">
        <v>614</v>
      </c>
      <c r="L35" s="152" t="s">
        <v>718</v>
      </c>
      <c r="M35" s="152" t="s">
        <v>717</v>
      </c>
      <c r="N35" s="152" t="s">
        <v>626</v>
      </c>
    </row>
    <row r="36" spans="1:14">
      <c r="A36" s="153">
        <f t="shared" si="0"/>
        <v>10033</v>
      </c>
      <c r="B36" s="153">
        <v>4</v>
      </c>
      <c r="C36" s="153" t="s">
        <v>716</v>
      </c>
      <c r="D36" s="152" t="s">
        <v>656</v>
      </c>
      <c r="E36" s="153" t="s">
        <v>573</v>
      </c>
      <c r="F36" s="152" t="s">
        <v>589</v>
      </c>
      <c r="G36" s="153">
        <v>31601</v>
      </c>
      <c r="H36" s="152" t="s">
        <v>611</v>
      </c>
      <c r="I36" s="152" t="s">
        <v>612</v>
      </c>
      <c r="J36" s="152" t="s">
        <v>23</v>
      </c>
      <c r="K36" s="152" t="s">
        <v>614</v>
      </c>
      <c r="L36" s="152" t="s">
        <v>718</v>
      </c>
      <c r="M36" s="152" t="s">
        <v>717</v>
      </c>
      <c r="N36" s="152" t="s">
        <v>626</v>
      </c>
    </row>
    <row r="37" spans="1:14">
      <c r="A37" s="153">
        <f t="shared" si="0"/>
        <v>10034</v>
      </c>
      <c r="B37" s="153">
        <v>4</v>
      </c>
      <c r="C37" s="153" t="s">
        <v>716</v>
      </c>
      <c r="D37" s="152" t="s">
        <v>656</v>
      </c>
      <c r="E37" s="153" t="s">
        <v>446</v>
      </c>
      <c r="F37" s="152" t="s">
        <v>589</v>
      </c>
      <c r="G37" s="153">
        <v>31601</v>
      </c>
      <c r="H37" s="152" t="s">
        <v>611</v>
      </c>
      <c r="I37" s="152" t="s">
        <v>612</v>
      </c>
      <c r="J37" s="152" t="s">
        <v>23</v>
      </c>
      <c r="K37" s="152" t="s">
        <v>614</v>
      </c>
      <c r="L37" s="152" t="s">
        <v>718</v>
      </c>
      <c r="M37" s="152" t="s">
        <v>717</v>
      </c>
      <c r="N37" s="152" t="s">
        <v>626</v>
      </c>
    </row>
    <row r="38" spans="1:14">
      <c r="A38" s="153">
        <f t="shared" si="0"/>
        <v>10035</v>
      </c>
      <c r="B38" s="153">
        <v>4</v>
      </c>
      <c r="C38" s="153" t="s">
        <v>716</v>
      </c>
      <c r="D38" s="152" t="s">
        <v>656</v>
      </c>
      <c r="E38" s="153" t="s">
        <v>573</v>
      </c>
      <c r="F38" s="152" t="s">
        <v>589</v>
      </c>
      <c r="G38" s="153">
        <v>31602</v>
      </c>
      <c r="H38" s="152" t="s">
        <v>611</v>
      </c>
      <c r="I38" s="152" t="s">
        <v>612</v>
      </c>
      <c r="J38" s="152" t="s">
        <v>23</v>
      </c>
      <c r="K38" s="152" t="s">
        <v>614</v>
      </c>
      <c r="L38" s="152" t="s">
        <v>718</v>
      </c>
      <c r="M38" s="152" t="s">
        <v>717</v>
      </c>
      <c r="N38" s="152" t="s">
        <v>626</v>
      </c>
    </row>
    <row r="39" spans="1:14">
      <c r="A39" s="153">
        <f t="shared" si="0"/>
        <v>10036</v>
      </c>
      <c r="B39" s="153">
        <v>4</v>
      </c>
      <c r="C39" s="153" t="s">
        <v>716</v>
      </c>
      <c r="D39" s="152" t="s">
        <v>656</v>
      </c>
      <c r="E39" s="153" t="s">
        <v>446</v>
      </c>
      <c r="F39" s="152" t="s">
        <v>589</v>
      </c>
      <c r="G39" s="153">
        <v>31602</v>
      </c>
      <c r="H39" s="152" t="s">
        <v>611</v>
      </c>
      <c r="I39" s="152" t="s">
        <v>612</v>
      </c>
      <c r="J39" s="152" t="s">
        <v>23</v>
      </c>
      <c r="K39" s="152" t="s">
        <v>614</v>
      </c>
      <c r="L39" s="152" t="s">
        <v>718</v>
      </c>
      <c r="M39" s="152" t="s">
        <v>717</v>
      </c>
      <c r="N39" s="152" t="s">
        <v>626</v>
      </c>
    </row>
    <row r="40" spans="1:14">
      <c r="A40" s="153">
        <f t="shared" si="0"/>
        <v>10037</v>
      </c>
      <c r="B40" s="153">
        <v>4</v>
      </c>
      <c r="C40" s="153" t="s">
        <v>716</v>
      </c>
      <c r="D40" s="152" t="s">
        <v>656</v>
      </c>
      <c r="E40" s="153" t="s">
        <v>573</v>
      </c>
      <c r="F40" s="152" t="s">
        <v>452</v>
      </c>
      <c r="G40" s="153">
        <v>99100</v>
      </c>
      <c r="H40" s="152" t="s">
        <v>611</v>
      </c>
      <c r="I40" s="152" t="s">
        <v>612</v>
      </c>
      <c r="J40" s="152" t="s">
        <v>23</v>
      </c>
      <c r="K40" s="152" t="s">
        <v>614</v>
      </c>
      <c r="L40" s="152" t="s">
        <v>718</v>
      </c>
      <c r="M40" s="152" t="s">
        <v>717</v>
      </c>
      <c r="N40" s="152" t="s">
        <v>626</v>
      </c>
    </row>
    <row r="41" spans="1:14">
      <c r="A41" s="153">
        <f t="shared" si="0"/>
        <v>10038</v>
      </c>
      <c r="B41" s="153">
        <v>4</v>
      </c>
      <c r="C41" s="153" t="s">
        <v>716</v>
      </c>
      <c r="D41" s="152" t="s">
        <v>656</v>
      </c>
      <c r="E41" s="153" t="s">
        <v>446</v>
      </c>
      <c r="F41" s="152" t="s">
        <v>452</v>
      </c>
      <c r="G41" s="153">
        <v>99100</v>
      </c>
      <c r="H41" s="152" t="s">
        <v>611</v>
      </c>
      <c r="I41" s="152" t="s">
        <v>612</v>
      </c>
      <c r="J41" s="152" t="s">
        <v>23</v>
      </c>
      <c r="K41" s="152" t="s">
        <v>614</v>
      </c>
      <c r="L41" s="152" t="s">
        <v>718</v>
      </c>
      <c r="M41" s="152" t="s">
        <v>717</v>
      </c>
      <c r="N41" s="152" t="s">
        <v>626</v>
      </c>
    </row>
    <row r="42" spans="1:14">
      <c r="A42" s="153">
        <f t="shared" si="0"/>
        <v>10039</v>
      </c>
      <c r="B42" s="153">
        <v>4</v>
      </c>
      <c r="C42" s="153" t="s">
        <v>716</v>
      </c>
      <c r="D42" s="152" t="s">
        <v>656</v>
      </c>
      <c r="E42" s="153" t="s">
        <v>573</v>
      </c>
      <c r="F42" s="152" t="s">
        <v>452</v>
      </c>
      <c r="G42" s="153">
        <v>79101</v>
      </c>
      <c r="H42" s="152" t="s">
        <v>611</v>
      </c>
      <c r="I42" s="152" t="s">
        <v>612</v>
      </c>
      <c r="J42" s="152" t="s">
        <v>23</v>
      </c>
      <c r="K42" s="152" t="s">
        <v>614</v>
      </c>
      <c r="L42" s="152" t="s">
        <v>718</v>
      </c>
      <c r="M42" s="152" t="s">
        <v>717</v>
      </c>
      <c r="N42" s="152" t="s">
        <v>626</v>
      </c>
    </row>
    <row r="43" spans="1:14">
      <c r="A43" s="153">
        <f t="shared" si="0"/>
        <v>10040</v>
      </c>
      <c r="B43" s="153">
        <v>4</v>
      </c>
      <c r="C43" s="153" t="s">
        <v>716</v>
      </c>
      <c r="D43" s="152" t="s">
        <v>656</v>
      </c>
      <c r="E43" s="153" t="s">
        <v>446</v>
      </c>
      <c r="F43" s="152" t="s">
        <v>452</v>
      </c>
      <c r="G43" s="153">
        <v>79101</v>
      </c>
      <c r="H43" s="152" t="s">
        <v>611</v>
      </c>
      <c r="I43" s="152" t="s">
        <v>612</v>
      </c>
      <c r="J43" s="152" t="s">
        <v>23</v>
      </c>
      <c r="K43" s="152" t="s">
        <v>614</v>
      </c>
      <c r="L43" s="152" t="s">
        <v>718</v>
      </c>
      <c r="M43" s="152" t="s">
        <v>717</v>
      </c>
      <c r="N43" s="152" t="s">
        <v>626</v>
      </c>
    </row>
    <row r="44" spans="1:14">
      <c r="A44" s="153">
        <f t="shared" si="0"/>
        <v>10041</v>
      </c>
      <c r="B44" s="153">
        <v>4</v>
      </c>
      <c r="C44" s="153" t="s">
        <v>716</v>
      </c>
      <c r="D44" s="152" t="s">
        <v>656</v>
      </c>
      <c r="E44" s="153" t="s">
        <v>573</v>
      </c>
      <c r="F44" s="152" t="s">
        <v>452</v>
      </c>
      <c r="G44" s="153">
        <v>11609</v>
      </c>
      <c r="H44" s="152" t="s">
        <v>611</v>
      </c>
      <c r="I44" s="152" t="s">
        <v>612</v>
      </c>
      <c r="J44" s="152" t="s">
        <v>23</v>
      </c>
      <c r="K44" s="152" t="s">
        <v>614</v>
      </c>
      <c r="L44" s="152" t="s">
        <v>718</v>
      </c>
      <c r="M44" s="152" t="s">
        <v>717</v>
      </c>
      <c r="N44" s="152" t="s">
        <v>626</v>
      </c>
    </row>
    <row r="45" spans="1:14">
      <c r="A45" s="153">
        <f t="shared" si="0"/>
        <v>10042</v>
      </c>
      <c r="B45" s="153">
        <v>4</v>
      </c>
      <c r="C45" s="153" t="s">
        <v>716</v>
      </c>
      <c r="D45" s="152" t="s">
        <v>656</v>
      </c>
      <c r="E45" s="153" t="s">
        <v>446</v>
      </c>
      <c r="F45" s="152" t="s">
        <v>452</v>
      </c>
      <c r="G45" s="153">
        <v>11609</v>
      </c>
      <c r="H45" s="152" t="s">
        <v>611</v>
      </c>
      <c r="I45" s="152" t="s">
        <v>612</v>
      </c>
      <c r="J45" s="152" t="s">
        <v>23</v>
      </c>
      <c r="K45" s="152" t="s">
        <v>614</v>
      </c>
      <c r="L45" s="152" t="s">
        <v>718</v>
      </c>
      <c r="M45" s="152" t="s">
        <v>717</v>
      </c>
      <c r="N45" s="152" t="s">
        <v>626</v>
      </c>
    </row>
    <row r="46" spans="1:14">
      <c r="A46" s="153">
        <f t="shared" si="0"/>
        <v>10043</v>
      </c>
      <c r="B46" s="153">
        <v>4</v>
      </c>
      <c r="C46" s="153" t="s">
        <v>716</v>
      </c>
      <c r="D46" s="152" t="s">
        <v>656</v>
      </c>
      <c r="E46" s="153" t="s">
        <v>573</v>
      </c>
      <c r="F46" s="152" t="s">
        <v>452</v>
      </c>
      <c r="G46" s="153">
        <v>21609</v>
      </c>
      <c r="H46" s="152" t="s">
        <v>611</v>
      </c>
      <c r="I46" s="152" t="s">
        <v>612</v>
      </c>
      <c r="J46" s="152" t="s">
        <v>23</v>
      </c>
      <c r="K46" s="152" t="s">
        <v>614</v>
      </c>
      <c r="L46" s="152" t="s">
        <v>718</v>
      </c>
      <c r="M46" s="152" t="s">
        <v>717</v>
      </c>
      <c r="N46" s="152" t="s">
        <v>626</v>
      </c>
    </row>
    <row r="47" spans="1:14">
      <c r="A47" s="153">
        <f t="shared" si="0"/>
        <v>10044</v>
      </c>
      <c r="B47" s="153">
        <v>4</v>
      </c>
      <c r="C47" s="153" t="s">
        <v>716</v>
      </c>
      <c r="D47" s="152" t="s">
        <v>656</v>
      </c>
      <c r="E47" s="153" t="s">
        <v>446</v>
      </c>
      <c r="F47" s="152" t="s">
        <v>452</v>
      </c>
      <c r="G47" s="153">
        <v>21609</v>
      </c>
      <c r="H47" s="152" t="s">
        <v>611</v>
      </c>
      <c r="I47" s="152" t="s">
        <v>612</v>
      </c>
      <c r="J47" s="152" t="s">
        <v>23</v>
      </c>
      <c r="K47" s="152" t="s">
        <v>614</v>
      </c>
      <c r="L47" s="152" t="s">
        <v>718</v>
      </c>
      <c r="M47" s="152" t="s">
        <v>717</v>
      </c>
      <c r="N47" s="152" t="s">
        <v>626</v>
      </c>
    </row>
    <row r="48" spans="1:14">
      <c r="A48" s="153">
        <f t="shared" si="0"/>
        <v>10045</v>
      </c>
      <c r="B48" s="153">
        <v>4</v>
      </c>
      <c r="C48" s="153" t="s">
        <v>716</v>
      </c>
      <c r="D48" s="152" t="s">
        <v>656</v>
      </c>
      <c r="E48" s="153" t="s">
        <v>573</v>
      </c>
      <c r="F48" s="152" t="s">
        <v>452</v>
      </c>
      <c r="G48" s="153">
        <v>31601</v>
      </c>
      <c r="H48" s="152" t="s">
        <v>611</v>
      </c>
      <c r="I48" s="152" t="s">
        <v>612</v>
      </c>
      <c r="J48" s="152" t="s">
        <v>23</v>
      </c>
      <c r="K48" s="152" t="s">
        <v>614</v>
      </c>
      <c r="L48" s="152" t="s">
        <v>718</v>
      </c>
      <c r="M48" s="152" t="s">
        <v>717</v>
      </c>
      <c r="N48" s="152" t="s">
        <v>626</v>
      </c>
    </row>
    <row r="49" spans="1:14">
      <c r="A49" s="153">
        <f t="shared" si="0"/>
        <v>10046</v>
      </c>
      <c r="B49" s="153">
        <v>4</v>
      </c>
      <c r="C49" s="153" t="s">
        <v>716</v>
      </c>
      <c r="D49" s="152" t="s">
        <v>656</v>
      </c>
      <c r="E49" s="153" t="s">
        <v>446</v>
      </c>
      <c r="F49" s="152" t="s">
        <v>452</v>
      </c>
      <c r="G49" s="153">
        <v>31601</v>
      </c>
      <c r="H49" s="152" t="s">
        <v>611</v>
      </c>
      <c r="I49" s="152" t="s">
        <v>612</v>
      </c>
      <c r="J49" s="152" t="s">
        <v>23</v>
      </c>
      <c r="K49" s="152" t="s">
        <v>614</v>
      </c>
      <c r="L49" s="152" t="s">
        <v>718</v>
      </c>
      <c r="M49" s="152" t="s">
        <v>717</v>
      </c>
      <c r="N49" s="152" t="s">
        <v>626</v>
      </c>
    </row>
    <row r="50" spans="1:14">
      <c r="A50" s="153">
        <f t="shared" si="0"/>
        <v>10047</v>
      </c>
      <c r="B50" s="153">
        <v>4</v>
      </c>
      <c r="C50" s="153" t="s">
        <v>716</v>
      </c>
      <c r="D50" s="152" t="s">
        <v>656</v>
      </c>
      <c r="E50" s="153" t="s">
        <v>573</v>
      </c>
      <c r="F50" s="152" t="s">
        <v>452</v>
      </c>
      <c r="G50" s="153">
        <v>31602</v>
      </c>
      <c r="H50" s="152" t="s">
        <v>611</v>
      </c>
      <c r="I50" s="152" t="s">
        <v>612</v>
      </c>
      <c r="J50" s="152" t="s">
        <v>23</v>
      </c>
      <c r="K50" s="152" t="s">
        <v>614</v>
      </c>
      <c r="L50" s="152" t="s">
        <v>718</v>
      </c>
      <c r="M50" s="152" t="s">
        <v>717</v>
      </c>
      <c r="N50" s="152" t="s">
        <v>626</v>
      </c>
    </row>
    <row r="51" spans="1:14">
      <c r="A51" s="153">
        <f t="shared" si="0"/>
        <v>10048</v>
      </c>
      <c r="B51" s="153">
        <v>4</v>
      </c>
      <c r="C51" s="153" t="s">
        <v>716</v>
      </c>
      <c r="D51" s="152" t="s">
        <v>656</v>
      </c>
      <c r="E51" s="153" t="s">
        <v>446</v>
      </c>
      <c r="F51" s="152" t="s">
        <v>452</v>
      </c>
      <c r="G51" s="153">
        <v>31602</v>
      </c>
      <c r="H51" s="152" t="s">
        <v>611</v>
      </c>
      <c r="I51" s="152" t="s">
        <v>612</v>
      </c>
      <c r="J51" s="152" t="s">
        <v>23</v>
      </c>
      <c r="K51" s="152" t="s">
        <v>614</v>
      </c>
      <c r="L51" s="152" t="s">
        <v>718</v>
      </c>
      <c r="M51" s="152" t="s">
        <v>717</v>
      </c>
      <c r="N51" s="152" t="s">
        <v>626</v>
      </c>
    </row>
    <row r="52" spans="1:14">
      <c r="A52" s="153">
        <f t="shared" si="0"/>
        <v>10049</v>
      </c>
      <c r="B52" s="153">
        <v>4</v>
      </c>
      <c r="C52" s="153" t="s">
        <v>716</v>
      </c>
      <c r="D52" s="152" t="s">
        <v>656</v>
      </c>
      <c r="E52" s="153" t="s">
        <v>573</v>
      </c>
      <c r="F52" s="152" t="s">
        <v>592</v>
      </c>
      <c r="G52" s="153">
        <v>99100</v>
      </c>
      <c r="H52" s="152" t="s">
        <v>611</v>
      </c>
      <c r="I52" s="152" t="s">
        <v>612</v>
      </c>
      <c r="J52" s="152" t="s">
        <v>23</v>
      </c>
      <c r="K52" s="152" t="s">
        <v>614</v>
      </c>
      <c r="L52" s="152" t="s">
        <v>718</v>
      </c>
      <c r="M52" s="152" t="s">
        <v>717</v>
      </c>
      <c r="N52" s="152" t="s">
        <v>626</v>
      </c>
    </row>
    <row r="53" spans="1:14">
      <c r="A53" s="153">
        <f t="shared" si="0"/>
        <v>10050</v>
      </c>
      <c r="B53" s="153">
        <v>4</v>
      </c>
      <c r="C53" s="153" t="s">
        <v>716</v>
      </c>
      <c r="D53" s="152" t="s">
        <v>656</v>
      </c>
      <c r="E53" s="153" t="s">
        <v>446</v>
      </c>
      <c r="F53" s="152" t="s">
        <v>592</v>
      </c>
      <c r="G53" s="153">
        <v>99100</v>
      </c>
      <c r="H53" s="152" t="s">
        <v>611</v>
      </c>
      <c r="I53" s="152" t="s">
        <v>612</v>
      </c>
      <c r="J53" s="152" t="s">
        <v>23</v>
      </c>
      <c r="K53" s="152" t="s">
        <v>614</v>
      </c>
      <c r="L53" s="152" t="s">
        <v>718</v>
      </c>
      <c r="M53" s="152" t="s">
        <v>717</v>
      </c>
      <c r="N53" s="152" t="s">
        <v>626</v>
      </c>
    </row>
    <row r="54" spans="1:14">
      <c r="A54" s="153">
        <f t="shared" si="0"/>
        <v>10051</v>
      </c>
      <c r="B54" s="153">
        <v>4</v>
      </c>
      <c r="C54" s="153" t="s">
        <v>716</v>
      </c>
      <c r="D54" s="152" t="s">
        <v>656</v>
      </c>
      <c r="E54" s="153" t="s">
        <v>573</v>
      </c>
      <c r="F54" s="152" t="s">
        <v>592</v>
      </c>
      <c r="G54" s="153">
        <v>79101</v>
      </c>
      <c r="H54" s="152" t="s">
        <v>611</v>
      </c>
      <c r="I54" s="152" t="s">
        <v>612</v>
      </c>
      <c r="J54" s="152" t="s">
        <v>23</v>
      </c>
      <c r="K54" s="152" t="s">
        <v>614</v>
      </c>
      <c r="L54" s="152" t="s">
        <v>718</v>
      </c>
      <c r="M54" s="152" t="s">
        <v>717</v>
      </c>
      <c r="N54" s="152" t="s">
        <v>626</v>
      </c>
    </row>
    <row r="55" spans="1:14">
      <c r="A55" s="153">
        <f t="shared" si="0"/>
        <v>10052</v>
      </c>
      <c r="B55" s="153">
        <v>4</v>
      </c>
      <c r="C55" s="153" t="s">
        <v>716</v>
      </c>
      <c r="D55" s="152" t="s">
        <v>656</v>
      </c>
      <c r="E55" s="153" t="s">
        <v>446</v>
      </c>
      <c r="F55" s="152" t="s">
        <v>592</v>
      </c>
      <c r="G55" s="153">
        <v>79101</v>
      </c>
      <c r="H55" s="152" t="s">
        <v>611</v>
      </c>
      <c r="I55" s="152" t="s">
        <v>612</v>
      </c>
      <c r="J55" s="152" t="s">
        <v>23</v>
      </c>
      <c r="K55" s="152" t="s">
        <v>614</v>
      </c>
      <c r="L55" s="152" t="s">
        <v>718</v>
      </c>
      <c r="M55" s="152" t="s">
        <v>717</v>
      </c>
      <c r="N55" s="152" t="s">
        <v>626</v>
      </c>
    </row>
    <row r="56" spans="1:14">
      <c r="A56" s="153">
        <f t="shared" si="0"/>
        <v>10053</v>
      </c>
      <c r="B56" s="153">
        <v>4</v>
      </c>
      <c r="C56" s="153" t="s">
        <v>716</v>
      </c>
      <c r="D56" s="152" t="s">
        <v>656</v>
      </c>
      <c r="E56" s="153" t="s">
        <v>573</v>
      </c>
      <c r="F56" s="152" t="s">
        <v>592</v>
      </c>
      <c r="G56" s="153">
        <v>11609</v>
      </c>
      <c r="H56" s="152" t="s">
        <v>611</v>
      </c>
      <c r="I56" s="152" t="s">
        <v>612</v>
      </c>
      <c r="J56" s="152" t="s">
        <v>23</v>
      </c>
      <c r="K56" s="152" t="s">
        <v>614</v>
      </c>
      <c r="L56" s="152" t="s">
        <v>718</v>
      </c>
      <c r="M56" s="152" t="s">
        <v>717</v>
      </c>
      <c r="N56" s="152" t="s">
        <v>626</v>
      </c>
    </row>
    <row r="57" spans="1:14">
      <c r="A57" s="153">
        <f t="shared" si="0"/>
        <v>10054</v>
      </c>
      <c r="B57" s="153">
        <v>4</v>
      </c>
      <c r="C57" s="153" t="s">
        <v>716</v>
      </c>
      <c r="D57" s="152" t="s">
        <v>656</v>
      </c>
      <c r="E57" s="153" t="s">
        <v>446</v>
      </c>
      <c r="F57" s="152" t="s">
        <v>592</v>
      </c>
      <c r="G57" s="153">
        <v>11609</v>
      </c>
      <c r="H57" s="152" t="s">
        <v>611</v>
      </c>
      <c r="I57" s="152" t="s">
        <v>612</v>
      </c>
      <c r="J57" s="152" t="s">
        <v>23</v>
      </c>
      <c r="K57" s="152" t="s">
        <v>614</v>
      </c>
      <c r="L57" s="152" t="s">
        <v>718</v>
      </c>
      <c r="M57" s="152" t="s">
        <v>717</v>
      </c>
      <c r="N57" s="152" t="s">
        <v>626</v>
      </c>
    </row>
    <row r="58" spans="1:14">
      <c r="A58" s="153">
        <f t="shared" si="0"/>
        <v>10055</v>
      </c>
      <c r="B58" s="153">
        <v>4</v>
      </c>
      <c r="C58" s="153" t="s">
        <v>716</v>
      </c>
      <c r="D58" s="152" t="s">
        <v>656</v>
      </c>
      <c r="E58" s="153" t="s">
        <v>573</v>
      </c>
      <c r="F58" s="152" t="s">
        <v>592</v>
      </c>
      <c r="G58" s="153">
        <v>21609</v>
      </c>
      <c r="H58" s="152" t="s">
        <v>611</v>
      </c>
      <c r="I58" s="152" t="s">
        <v>612</v>
      </c>
      <c r="J58" s="152" t="s">
        <v>23</v>
      </c>
      <c r="K58" s="152" t="s">
        <v>614</v>
      </c>
      <c r="L58" s="152" t="s">
        <v>718</v>
      </c>
      <c r="M58" s="152" t="s">
        <v>717</v>
      </c>
      <c r="N58" s="152" t="s">
        <v>626</v>
      </c>
    </row>
    <row r="59" spans="1:14">
      <c r="A59" s="153">
        <f t="shared" si="0"/>
        <v>10056</v>
      </c>
      <c r="B59" s="153">
        <v>4</v>
      </c>
      <c r="C59" s="153" t="s">
        <v>716</v>
      </c>
      <c r="D59" s="152" t="s">
        <v>656</v>
      </c>
      <c r="E59" s="153" t="s">
        <v>446</v>
      </c>
      <c r="F59" s="152" t="s">
        <v>592</v>
      </c>
      <c r="G59" s="153">
        <v>21609</v>
      </c>
      <c r="H59" s="152" t="s">
        <v>611</v>
      </c>
      <c r="I59" s="152" t="s">
        <v>612</v>
      </c>
      <c r="J59" s="152" t="s">
        <v>23</v>
      </c>
      <c r="K59" s="152" t="s">
        <v>614</v>
      </c>
      <c r="L59" s="152" t="s">
        <v>718</v>
      </c>
      <c r="M59" s="152" t="s">
        <v>717</v>
      </c>
      <c r="N59" s="152" t="s">
        <v>626</v>
      </c>
    </row>
    <row r="60" spans="1:14">
      <c r="A60" s="153">
        <f t="shared" si="0"/>
        <v>10057</v>
      </c>
      <c r="B60" s="153">
        <v>4</v>
      </c>
      <c r="C60" s="153" t="s">
        <v>716</v>
      </c>
      <c r="D60" s="152" t="s">
        <v>656</v>
      </c>
      <c r="E60" s="153" t="s">
        <v>573</v>
      </c>
      <c r="F60" s="152" t="s">
        <v>592</v>
      </c>
      <c r="G60" s="153">
        <v>31601</v>
      </c>
      <c r="H60" s="152" t="s">
        <v>611</v>
      </c>
      <c r="I60" s="152" t="s">
        <v>612</v>
      </c>
      <c r="J60" s="152" t="s">
        <v>23</v>
      </c>
      <c r="K60" s="152" t="s">
        <v>614</v>
      </c>
      <c r="L60" s="152" t="s">
        <v>718</v>
      </c>
      <c r="M60" s="152" t="s">
        <v>717</v>
      </c>
      <c r="N60" s="152" t="s">
        <v>626</v>
      </c>
    </row>
    <row r="61" spans="1:14">
      <c r="A61" s="153">
        <f t="shared" si="0"/>
        <v>10058</v>
      </c>
      <c r="B61" s="153">
        <v>4</v>
      </c>
      <c r="C61" s="153" t="s">
        <v>716</v>
      </c>
      <c r="D61" s="152" t="s">
        <v>656</v>
      </c>
      <c r="E61" s="153" t="s">
        <v>446</v>
      </c>
      <c r="F61" s="152" t="s">
        <v>592</v>
      </c>
      <c r="G61" s="153">
        <v>31601</v>
      </c>
      <c r="H61" s="152" t="s">
        <v>611</v>
      </c>
      <c r="I61" s="152" t="s">
        <v>612</v>
      </c>
      <c r="J61" s="152" t="s">
        <v>23</v>
      </c>
      <c r="K61" s="152" t="s">
        <v>614</v>
      </c>
      <c r="L61" s="152" t="s">
        <v>718</v>
      </c>
      <c r="M61" s="152" t="s">
        <v>717</v>
      </c>
      <c r="N61" s="152" t="s">
        <v>626</v>
      </c>
    </row>
    <row r="62" spans="1:14">
      <c r="A62" s="153">
        <f t="shared" si="0"/>
        <v>10059</v>
      </c>
      <c r="B62" s="153">
        <v>4</v>
      </c>
      <c r="C62" s="153" t="s">
        <v>716</v>
      </c>
      <c r="D62" s="152" t="s">
        <v>656</v>
      </c>
      <c r="E62" s="153" t="s">
        <v>573</v>
      </c>
      <c r="F62" s="152" t="s">
        <v>592</v>
      </c>
      <c r="G62" s="153">
        <v>31602</v>
      </c>
      <c r="H62" s="152" t="s">
        <v>611</v>
      </c>
      <c r="I62" s="152" t="s">
        <v>612</v>
      </c>
      <c r="J62" s="152" t="s">
        <v>23</v>
      </c>
      <c r="K62" s="152" t="s">
        <v>614</v>
      </c>
      <c r="L62" s="152" t="s">
        <v>718</v>
      </c>
      <c r="M62" s="152" t="s">
        <v>717</v>
      </c>
      <c r="N62" s="152" t="s">
        <v>626</v>
      </c>
    </row>
    <row r="63" spans="1:14">
      <c r="A63" s="153">
        <f t="shared" si="0"/>
        <v>10060</v>
      </c>
      <c r="B63" s="153">
        <v>4</v>
      </c>
      <c r="C63" s="153" t="s">
        <v>716</v>
      </c>
      <c r="D63" s="152" t="s">
        <v>656</v>
      </c>
      <c r="E63" s="153" t="s">
        <v>446</v>
      </c>
      <c r="F63" s="152" t="s">
        <v>592</v>
      </c>
      <c r="G63" s="153">
        <v>31602</v>
      </c>
      <c r="H63" s="152" t="s">
        <v>611</v>
      </c>
      <c r="I63" s="152" t="s">
        <v>612</v>
      </c>
      <c r="J63" s="152" t="s">
        <v>23</v>
      </c>
      <c r="K63" s="152" t="s">
        <v>614</v>
      </c>
      <c r="L63" s="152" t="s">
        <v>718</v>
      </c>
      <c r="M63" s="152" t="s">
        <v>717</v>
      </c>
      <c r="N63" s="152" t="s">
        <v>626</v>
      </c>
    </row>
    <row r="64" spans="1:14">
      <c r="A64" s="153">
        <f t="shared" si="0"/>
        <v>10061</v>
      </c>
      <c r="B64" s="153">
        <v>4</v>
      </c>
      <c r="C64" s="153" t="s">
        <v>716</v>
      </c>
      <c r="D64" s="152" t="s">
        <v>656</v>
      </c>
      <c r="E64" s="153" t="s">
        <v>573</v>
      </c>
      <c r="F64" s="152" t="s">
        <v>591</v>
      </c>
      <c r="G64" s="153">
        <v>99100</v>
      </c>
      <c r="H64" s="152" t="s">
        <v>611</v>
      </c>
      <c r="I64" s="152" t="s">
        <v>612</v>
      </c>
      <c r="J64" s="152" t="s">
        <v>23</v>
      </c>
      <c r="K64" s="152" t="s">
        <v>614</v>
      </c>
      <c r="L64" s="152" t="s">
        <v>718</v>
      </c>
      <c r="M64" s="152" t="s">
        <v>717</v>
      </c>
      <c r="N64" s="152" t="s">
        <v>626</v>
      </c>
    </row>
    <row r="65" spans="1:14">
      <c r="A65" s="153">
        <f t="shared" si="0"/>
        <v>10062</v>
      </c>
      <c r="B65" s="153">
        <v>4</v>
      </c>
      <c r="C65" s="153" t="s">
        <v>716</v>
      </c>
      <c r="D65" s="152" t="s">
        <v>656</v>
      </c>
      <c r="E65" s="153" t="s">
        <v>446</v>
      </c>
      <c r="F65" s="152" t="s">
        <v>591</v>
      </c>
      <c r="G65" s="153">
        <v>99100</v>
      </c>
      <c r="H65" s="152" t="s">
        <v>611</v>
      </c>
      <c r="I65" s="152" t="s">
        <v>612</v>
      </c>
      <c r="J65" s="152" t="s">
        <v>23</v>
      </c>
      <c r="K65" s="152" t="s">
        <v>614</v>
      </c>
      <c r="L65" s="152" t="s">
        <v>718</v>
      </c>
      <c r="M65" s="152" t="s">
        <v>717</v>
      </c>
      <c r="N65" s="152" t="s">
        <v>626</v>
      </c>
    </row>
    <row r="66" spans="1:14">
      <c r="A66" s="153">
        <f t="shared" si="0"/>
        <v>10063</v>
      </c>
      <c r="B66" s="153">
        <v>4</v>
      </c>
      <c r="C66" s="153" t="s">
        <v>716</v>
      </c>
      <c r="D66" s="152" t="s">
        <v>656</v>
      </c>
      <c r="E66" s="153" t="s">
        <v>573</v>
      </c>
      <c r="F66" s="152" t="s">
        <v>591</v>
      </c>
      <c r="G66" s="153">
        <v>79101</v>
      </c>
      <c r="H66" s="152" t="s">
        <v>611</v>
      </c>
      <c r="I66" s="152" t="s">
        <v>612</v>
      </c>
      <c r="J66" s="152" t="s">
        <v>23</v>
      </c>
      <c r="K66" s="152" t="s">
        <v>614</v>
      </c>
      <c r="L66" s="152" t="s">
        <v>718</v>
      </c>
      <c r="M66" s="152" t="s">
        <v>717</v>
      </c>
      <c r="N66" s="152" t="s">
        <v>626</v>
      </c>
    </row>
    <row r="67" spans="1:14">
      <c r="A67" s="153">
        <f t="shared" si="0"/>
        <v>10064</v>
      </c>
      <c r="B67" s="153">
        <v>4</v>
      </c>
      <c r="C67" s="153" t="s">
        <v>716</v>
      </c>
      <c r="D67" s="152" t="s">
        <v>656</v>
      </c>
      <c r="E67" s="153" t="s">
        <v>446</v>
      </c>
      <c r="F67" s="152" t="s">
        <v>591</v>
      </c>
      <c r="G67" s="153">
        <v>79101</v>
      </c>
      <c r="H67" s="152" t="s">
        <v>611</v>
      </c>
      <c r="I67" s="152" t="s">
        <v>612</v>
      </c>
      <c r="J67" s="152" t="s">
        <v>23</v>
      </c>
      <c r="K67" s="152" t="s">
        <v>614</v>
      </c>
      <c r="L67" s="152" t="s">
        <v>718</v>
      </c>
      <c r="M67" s="152" t="s">
        <v>717</v>
      </c>
      <c r="N67" s="152" t="s">
        <v>626</v>
      </c>
    </row>
    <row r="68" spans="1:14">
      <c r="A68" s="153">
        <f t="shared" si="0"/>
        <v>10065</v>
      </c>
      <c r="B68" s="153">
        <v>4</v>
      </c>
      <c r="C68" s="153" t="s">
        <v>716</v>
      </c>
      <c r="D68" s="152" t="s">
        <v>656</v>
      </c>
      <c r="E68" s="153" t="s">
        <v>573</v>
      </c>
      <c r="F68" s="152" t="s">
        <v>591</v>
      </c>
      <c r="G68" s="153">
        <v>11609</v>
      </c>
      <c r="H68" s="152" t="s">
        <v>611</v>
      </c>
      <c r="I68" s="152" t="s">
        <v>612</v>
      </c>
      <c r="J68" s="152" t="s">
        <v>23</v>
      </c>
      <c r="K68" s="152" t="s">
        <v>614</v>
      </c>
      <c r="L68" s="152" t="s">
        <v>718</v>
      </c>
      <c r="M68" s="152" t="s">
        <v>717</v>
      </c>
      <c r="N68" s="152" t="s">
        <v>626</v>
      </c>
    </row>
    <row r="69" spans="1:14">
      <c r="A69" s="153">
        <f t="shared" ref="A69:A111" si="1">A68+1</f>
        <v>10066</v>
      </c>
      <c r="B69" s="153">
        <v>4</v>
      </c>
      <c r="C69" s="153" t="s">
        <v>716</v>
      </c>
      <c r="D69" s="152" t="s">
        <v>656</v>
      </c>
      <c r="E69" s="153" t="s">
        <v>446</v>
      </c>
      <c r="F69" s="152" t="s">
        <v>591</v>
      </c>
      <c r="G69" s="153">
        <v>11609</v>
      </c>
      <c r="H69" s="152" t="s">
        <v>611</v>
      </c>
      <c r="I69" s="152" t="s">
        <v>612</v>
      </c>
      <c r="J69" s="152" t="s">
        <v>23</v>
      </c>
      <c r="K69" s="152" t="s">
        <v>614</v>
      </c>
      <c r="L69" s="152" t="s">
        <v>718</v>
      </c>
      <c r="M69" s="152" t="s">
        <v>717</v>
      </c>
      <c r="N69" s="152" t="s">
        <v>626</v>
      </c>
    </row>
    <row r="70" spans="1:14">
      <c r="A70" s="153">
        <f t="shared" si="1"/>
        <v>10067</v>
      </c>
      <c r="B70" s="153">
        <v>4</v>
      </c>
      <c r="C70" s="153" t="s">
        <v>716</v>
      </c>
      <c r="D70" s="152" t="s">
        <v>656</v>
      </c>
      <c r="E70" s="153" t="s">
        <v>573</v>
      </c>
      <c r="F70" s="152" t="s">
        <v>591</v>
      </c>
      <c r="G70" s="153">
        <v>21609</v>
      </c>
      <c r="H70" s="152" t="s">
        <v>611</v>
      </c>
      <c r="I70" s="152" t="s">
        <v>612</v>
      </c>
      <c r="J70" s="152" t="s">
        <v>23</v>
      </c>
      <c r="K70" s="152" t="s">
        <v>614</v>
      </c>
      <c r="L70" s="152" t="s">
        <v>718</v>
      </c>
      <c r="M70" s="152" t="s">
        <v>717</v>
      </c>
      <c r="N70" s="152" t="s">
        <v>626</v>
      </c>
    </row>
    <row r="71" spans="1:14">
      <c r="A71" s="153">
        <f t="shared" si="1"/>
        <v>10068</v>
      </c>
      <c r="B71" s="153">
        <v>4</v>
      </c>
      <c r="C71" s="153" t="s">
        <v>716</v>
      </c>
      <c r="D71" s="152" t="s">
        <v>656</v>
      </c>
      <c r="E71" s="153" t="s">
        <v>446</v>
      </c>
      <c r="F71" s="152" t="s">
        <v>591</v>
      </c>
      <c r="G71" s="153">
        <v>21609</v>
      </c>
      <c r="H71" s="152" t="s">
        <v>611</v>
      </c>
      <c r="I71" s="152" t="s">
        <v>612</v>
      </c>
      <c r="J71" s="152" t="s">
        <v>23</v>
      </c>
      <c r="K71" s="152" t="s">
        <v>614</v>
      </c>
      <c r="L71" s="152" t="s">
        <v>718</v>
      </c>
      <c r="M71" s="152" t="s">
        <v>717</v>
      </c>
      <c r="N71" s="152" t="s">
        <v>626</v>
      </c>
    </row>
    <row r="72" spans="1:14">
      <c r="A72" s="153">
        <f t="shared" si="1"/>
        <v>10069</v>
      </c>
      <c r="B72" s="153">
        <v>4</v>
      </c>
      <c r="C72" s="153" t="s">
        <v>716</v>
      </c>
      <c r="D72" s="152" t="s">
        <v>656</v>
      </c>
      <c r="E72" s="153" t="s">
        <v>573</v>
      </c>
      <c r="F72" s="152" t="s">
        <v>591</v>
      </c>
      <c r="G72" s="153">
        <v>31601</v>
      </c>
      <c r="H72" s="152" t="s">
        <v>611</v>
      </c>
      <c r="I72" s="152" t="s">
        <v>612</v>
      </c>
      <c r="J72" s="152" t="s">
        <v>23</v>
      </c>
      <c r="K72" s="152" t="s">
        <v>614</v>
      </c>
      <c r="L72" s="152" t="s">
        <v>718</v>
      </c>
      <c r="M72" s="152" t="s">
        <v>717</v>
      </c>
      <c r="N72" s="152" t="s">
        <v>626</v>
      </c>
    </row>
    <row r="73" spans="1:14">
      <c r="A73" s="153">
        <f t="shared" si="1"/>
        <v>10070</v>
      </c>
      <c r="B73" s="153">
        <v>4</v>
      </c>
      <c r="C73" s="153" t="s">
        <v>716</v>
      </c>
      <c r="D73" s="152" t="s">
        <v>656</v>
      </c>
      <c r="E73" s="153" t="s">
        <v>446</v>
      </c>
      <c r="F73" s="152" t="s">
        <v>591</v>
      </c>
      <c r="G73" s="153">
        <v>31601</v>
      </c>
      <c r="H73" s="152" t="s">
        <v>611</v>
      </c>
      <c r="I73" s="152" t="s">
        <v>612</v>
      </c>
      <c r="J73" s="152" t="s">
        <v>23</v>
      </c>
      <c r="K73" s="152" t="s">
        <v>614</v>
      </c>
      <c r="L73" s="152" t="s">
        <v>718</v>
      </c>
      <c r="M73" s="152" t="s">
        <v>717</v>
      </c>
      <c r="N73" s="152" t="s">
        <v>626</v>
      </c>
    </row>
    <row r="74" spans="1:14">
      <c r="A74" s="153">
        <f t="shared" si="1"/>
        <v>10071</v>
      </c>
      <c r="B74" s="153">
        <v>4</v>
      </c>
      <c r="C74" s="153" t="s">
        <v>716</v>
      </c>
      <c r="D74" s="152" t="s">
        <v>656</v>
      </c>
      <c r="E74" s="153" t="s">
        <v>573</v>
      </c>
      <c r="F74" s="152" t="s">
        <v>591</v>
      </c>
      <c r="G74" s="153">
        <v>31602</v>
      </c>
      <c r="H74" s="152" t="s">
        <v>611</v>
      </c>
      <c r="I74" s="152" t="s">
        <v>612</v>
      </c>
      <c r="J74" s="152" t="s">
        <v>23</v>
      </c>
      <c r="K74" s="152" t="s">
        <v>614</v>
      </c>
      <c r="L74" s="152" t="s">
        <v>718</v>
      </c>
      <c r="M74" s="152" t="s">
        <v>717</v>
      </c>
      <c r="N74" s="152" t="s">
        <v>626</v>
      </c>
    </row>
    <row r="75" spans="1:14">
      <c r="A75" s="153">
        <f t="shared" si="1"/>
        <v>10072</v>
      </c>
      <c r="B75" s="153">
        <v>4</v>
      </c>
      <c r="C75" s="153" t="s">
        <v>716</v>
      </c>
      <c r="D75" s="152" t="s">
        <v>656</v>
      </c>
      <c r="E75" s="153" t="s">
        <v>446</v>
      </c>
      <c r="F75" s="152" t="s">
        <v>591</v>
      </c>
      <c r="G75" s="153">
        <v>31602</v>
      </c>
      <c r="H75" s="152" t="s">
        <v>611</v>
      </c>
      <c r="I75" s="152" t="s">
        <v>612</v>
      </c>
      <c r="J75" s="152" t="s">
        <v>23</v>
      </c>
      <c r="K75" s="152" t="s">
        <v>614</v>
      </c>
      <c r="L75" s="152" t="s">
        <v>718</v>
      </c>
      <c r="M75" s="152" t="s">
        <v>717</v>
      </c>
      <c r="N75" s="152" t="s">
        <v>626</v>
      </c>
    </row>
    <row r="76" spans="1:14">
      <c r="A76" s="153">
        <f t="shared" si="1"/>
        <v>10073</v>
      </c>
      <c r="B76" s="153">
        <v>4</v>
      </c>
      <c r="C76" s="153" t="s">
        <v>716</v>
      </c>
      <c r="D76" s="152" t="s">
        <v>656</v>
      </c>
      <c r="E76" s="153" t="s">
        <v>573</v>
      </c>
      <c r="F76" s="152" t="s">
        <v>593</v>
      </c>
      <c r="G76" s="153">
        <v>99100</v>
      </c>
      <c r="H76" s="152" t="s">
        <v>611</v>
      </c>
      <c r="I76" s="152" t="s">
        <v>612</v>
      </c>
      <c r="J76" s="152" t="s">
        <v>23</v>
      </c>
      <c r="K76" s="152" t="s">
        <v>614</v>
      </c>
      <c r="L76" s="152" t="s">
        <v>718</v>
      </c>
      <c r="M76" s="152" t="s">
        <v>717</v>
      </c>
      <c r="N76" s="152" t="s">
        <v>626</v>
      </c>
    </row>
    <row r="77" spans="1:14">
      <c r="A77" s="153">
        <f t="shared" si="1"/>
        <v>10074</v>
      </c>
      <c r="B77" s="153">
        <v>4</v>
      </c>
      <c r="C77" s="153" t="s">
        <v>716</v>
      </c>
      <c r="D77" s="152" t="s">
        <v>656</v>
      </c>
      <c r="E77" s="153" t="s">
        <v>446</v>
      </c>
      <c r="F77" s="152" t="s">
        <v>593</v>
      </c>
      <c r="G77" s="153">
        <v>99100</v>
      </c>
      <c r="H77" s="152" t="s">
        <v>611</v>
      </c>
      <c r="I77" s="152" t="s">
        <v>612</v>
      </c>
      <c r="J77" s="152" t="s">
        <v>23</v>
      </c>
      <c r="K77" s="152" t="s">
        <v>614</v>
      </c>
      <c r="L77" s="152" t="s">
        <v>718</v>
      </c>
      <c r="M77" s="152" t="s">
        <v>717</v>
      </c>
      <c r="N77" s="152" t="s">
        <v>626</v>
      </c>
    </row>
    <row r="78" spans="1:14">
      <c r="A78" s="153">
        <f t="shared" si="1"/>
        <v>10075</v>
      </c>
      <c r="B78" s="153">
        <v>4</v>
      </c>
      <c r="C78" s="153" t="s">
        <v>716</v>
      </c>
      <c r="D78" s="152" t="s">
        <v>656</v>
      </c>
      <c r="E78" s="153" t="s">
        <v>573</v>
      </c>
      <c r="F78" s="152" t="s">
        <v>593</v>
      </c>
      <c r="G78" s="153">
        <v>79101</v>
      </c>
      <c r="H78" s="152" t="s">
        <v>611</v>
      </c>
      <c r="I78" s="152" t="s">
        <v>612</v>
      </c>
      <c r="J78" s="152" t="s">
        <v>23</v>
      </c>
      <c r="K78" s="152" t="s">
        <v>614</v>
      </c>
      <c r="L78" s="152" t="s">
        <v>718</v>
      </c>
      <c r="M78" s="152" t="s">
        <v>717</v>
      </c>
      <c r="N78" s="152" t="s">
        <v>626</v>
      </c>
    </row>
    <row r="79" spans="1:14">
      <c r="A79" s="153">
        <f t="shared" si="1"/>
        <v>10076</v>
      </c>
      <c r="B79" s="153">
        <v>4</v>
      </c>
      <c r="C79" s="153" t="s">
        <v>716</v>
      </c>
      <c r="D79" s="152" t="s">
        <v>656</v>
      </c>
      <c r="E79" s="153" t="s">
        <v>446</v>
      </c>
      <c r="F79" s="152" t="s">
        <v>593</v>
      </c>
      <c r="G79" s="153">
        <v>79101</v>
      </c>
      <c r="H79" s="152" t="s">
        <v>611</v>
      </c>
      <c r="I79" s="152" t="s">
        <v>612</v>
      </c>
      <c r="J79" s="152" t="s">
        <v>23</v>
      </c>
      <c r="K79" s="152" t="s">
        <v>614</v>
      </c>
      <c r="L79" s="152" t="s">
        <v>718</v>
      </c>
      <c r="M79" s="152" t="s">
        <v>717</v>
      </c>
      <c r="N79" s="152" t="s">
        <v>626</v>
      </c>
    </row>
    <row r="80" spans="1:14">
      <c r="A80" s="153">
        <f t="shared" si="1"/>
        <v>10077</v>
      </c>
      <c r="B80" s="153">
        <v>4</v>
      </c>
      <c r="C80" s="153" t="s">
        <v>716</v>
      </c>
      <c r="D80" s="152" t="s">
        <v>656</v>
      </c>
      <c r="E80" s="153" t="s">
        <v>573</v>
      </c>
      <c r="F80" s="152" t="s">
        <v>593</v>
      </c>
      <c r="G80" s="153">
        <v>11609</v>
      </c>
      <c r="H80" s="152" t="s">
        <v>611</v>
      </c>
      <c r="I80" s="152" t="s">
        <v>612</v>
      </c>
      <c r="J80" s="152" t="s">
        <v>23</v>
      </c>
      <c r="K80" s="152" t="s">
        <v>614</v>
      </c>
      <c r="L80" s="152" t="s">
        <v>718</v>
      </c>
      <c r="M80" s="152" t="s">
        <v>717</v>
      </c>
      <c r="N80" s="152" t="s">
        <v>626</v>
      </c>
    </row>
    <row r="81" spans="1:14">
      <c r="A81" s="153">
        <f t="shared" si="1"/>
        <v>10078</v>
      </c>
      <c r="B81" s="153">
        <v>4</v>
      </c>
      <c r="C81" s="153" t="s">
        <v>716</v>
      </c>
      <c r="D81" s="152" t="s">
        <v>656</v>
      </c>
      <c r="E81" s="153" t="s">
        <v>446</v>
      </c>
      <c r="F81" s="152" t="s">
        <v>593</v>
      </c>
      <c r="G81" s="153">
        <v>11609</v>
      </c>
      <c r="H81" s="152" t="s">
        <v>611</v>
      </c>
      <c r="I81" s="152" t="s">
        <v>612</v>
      </c>
      <c r="J81" s="152" t="s">
        <v>23</v>
      </c>
      <c r="K81" s="152" t="s">
        <v>614</v>
      </c>
      <c r="L81" s="152" t="s">
        <v>718</v>
      </c>
      <c r="M81" s="152" t="s">
        <v>717</v>
      </c>
      <c r="N81" s="152" t="s">
        <v>626</v>
      </c>
    </row>
    <row r="82" spans="1:14">
      <c r="A82" s="153">
        <f t="shared" si="1"/>
        <v>10079</v>
      </c>
      <c r="B82" s="153">
        <v>4</v>
      </c>
      <c r="C82" s="153" t="s">
        <v>716</v>
      </c>
      <c r="D82" s="152" t="s">
        <v>656</v>
      </c>
      <c r="E82" s="153" t="s">
        <v>573</v>
      </c>
      <c r="F82" s="152" t="s">
        <v>593</v>
      </c>
      <c r="G82" s="153">
        <v>21609</v>
      </c>
      <c r="H82" s="152" t="s">
        <v>611</v>
      </c>
      <c r="I82" s="152" t="s">
        <v>612</v>
      </c>
      <c r="J82" s="152" t="s">
        <v>23</v>
      </c>
      <c r="K82" s="152" t="s">
        <v>614</v>
      </c>
      <c r="L82" s="152" t="s">
        <v>718</v>
      </c>
      <c r="M82" s="152" t="s">
        <v>717</v>
      </c>
      <c r="N82" s="152" t="s">
        <v>626</v>
      </c>
    </row>
    <row r="83" spans="1:14">
      <c r="A83" s="153">
        <f t="shared" si="1"/>
        <v>10080</v>
      </c>
      <c r="B83" s="153">
        <v>4</v>
      </c>
      <c r="C83" s="153" t="s">
        <v>716</v>
      </c>
      <c r="D83" s="152" t="s">
        <v>656</v>
      </c>
      <c r="E83" s="153" t="s">
        <v>446</v>
      </c>
      <c r="F83" s="152" t="s">
        <v>593</v>
      </c>
      <c r="G83" s="153">
        <v>21609</v>
      </c>
      <c r="H83" s="152" t="s">
        <v>611</v>
      </c>
      <c r="I83" s="152" t="s">
        <v>612</v>
      </c>
      <c r="J83" s="152" t="s">
        <v>23</v>
      </c>
      <c r="K83" s="152" t="s">
        <v>614</v>
      </c>
      <c r="L83" s="152" t="s">
        <v>718</v>
      </c>
      <c r="M83" s="152" t="s">
        <v>717</v>
      </c>
      <c r="N83" s="152" t="s">
        <v>626</v>
      </c>
    </row>
    <row r="84" spans="1:14">
      <c r="A84" s="153">
        <f t="shared" si="1"/>
        <v>10081</v>
      </c>
      <c r="B84" s="153">
        <v>4</v>
      </c>
      <c r="C84" s="153" t="s">
        <v>716</v>
      </c>
      <c r="D84" s="152" t="s">
        <v>656</v>
      </c>
      <c r="E84" s="153" t="s">
        <v>573</v>
      </c>
      <c r="F84" s="152" t="s">
        <v>593</v>
      </c>
      <c r="G84" s="153">
        <v>31601</v>
      </c>
      <c r="H84" s="152" t="s">
        <v>611</v>
      </c>
      <c r="I84" s="152" t="s">
        <v>612</v>
      </c>
      <c r="J84" s="152" t="s">
        <v>23</v>
      </c>
      <c r="K84" s="152" t="s">
        <v>614</v>
      </c>
      <c r="L84" s="152" t="s">
        <v>718</v>
      </c>
      <c r="M84" s="152" t="s">
        <v>717</v>
      </c>
      <c r="N84" s="152" t="s">
        <v>626</v>
      </c>
    </row>
    <row r="85" spans="1:14">
      <c r="A85" s="153">
        <f t="shared" si="1"/>
        <v>10082</v>
      </c>
      <c r="B85" s="153">
        <v>4</v>
      </c>
      <c r="C85" s="153" t="s">
        <v>716</v>
      </c>
      <c r="D85" s="152" t="s">
        <v>656</v>
      </c>
      <c r="E85" s="153" t="s">
        <v>446</v>
      </c>
      <c r="F85" s="152" t="s">
        <v>593</v>
      </c>
      <c r="G85" s="153">
        <v>31601</v>
      </c>
      <c r="H85" s="152" t="s">
        <v>611</v>
      </c>
      <c r="I85" s="152" t="s">
        <v>612</v>
      </c>
      <c r="J85" s="152" t="s">
        <v>23</v>
      </c>
      <c r="K85" s="152" t="s">
        <v>614</v>
      </c>
      <c r="L85" s="152" t="s">
        <v>718</v>
      </c>
      <c r="M85" s="152" t="s">
        <v>717</v>
      </c>
      <c r="N85" s="152" t="s">
        <v>626</v>
      </c>
    </row>
    <row r="86" spans="1:14">
      <c r="A86" s="153">
        <f t="shared" si="1"/>
        <v>10083</v>
      </c>
      <c r="B86" s="153">
        <v>4</v>
      </c>
      <c r="C86" s="153" t="s">
        <v>716</v>
      </c>
      <c r="D86" s="152" t="s">
        <v>656</v>
      </c>
      <c r="E86" s="153" t="s">
        <v>573</v>
      </c>
      <c r="F86" s="152" t="s">
        <v>593</v>
      </c>
      <c r="G86" s="153">
        <v>31602</v>
      </c>
      <c r="H86" s="152" t="s">
        <v>611</v>
      </c>
      <c r="I86" s="152" t="s">
        <v>612</v>
      </c>
      <c r="J86" s="152" t="s">
        <v>23</v>
      </c>
      <c r="K86" s="152" t="s">
        <v>614</v>
      </c>
      <c r="L86" s="152" t="s">
        <v>718</v>
      </c>
      <c r="M86" s="152" t="s">
        <v>717</v>
      </c>
      <c r="N86" s="152" t="s">
        <v>626</v>
      </c>
    </row>
    <row r="87" spans="1:14">
      <c r="A87" s="153">
        <f t="shared" si="1"/>
        <v>10084</v>
      </c>
      <c r="B87" s="153">
        <v>4</v>
      </c>
      <c r="C87" s="153" t="s">
        <v>716</v>
      </c>
      <c r="D87" s="152" t="s">
        <v>656</v>
      </c>
      <c r="E87" s="153" t="s">
        <v>446</v>
      </c>
      <c r="F87" s="152" t="s">
        <v>593</v>
      </c>
      <c r="G87" s="153">
        <v>31602</v>
      </c>
      <c r="H87" s="152" t="s">
        <v>611</v>
      </c>
      <c r="I87" s="152" t="s">
        <v>612</v>
      </c>
      <c r="J87" s="152" t="s">
        <v>23</v>
      </c>
      <c r="K87" s="152" t="s">
        <v>614</v>
      </c>
      <c r="L87" s="152" t="s">
        <v>718</v>
      </c>
      <c r="M87" s="152" t="s">
        <v>717</v>
      </c>
      <c r="N87" s="152" t="s">
        <v>626</v>
      </c>
    </row>
    <row r="88" spans="1:14">
      <c r="A88" s="153">
        <f t="shared" si="1"/>
        <v>10085</v>
      </c>
      <c r="B88" s="153">
        <v>4</v>
      </c>
      <c r="C88" s="153" t="s">
        <v>716</v>
      </c>
      <c r="D88" s="152" t="s">
        <v>656</v>
      </c>
      <c r="E88" s="153" t="s">
        <v>573</v>
      </c>
      <c r="F88" s="164" t="s">
        <v>602</v>
      </c>
      <c r="G88" s="153">
        <v>99100</v>
      </c>
      <c r="H88" s="152" t="s">
        <v>611</v>
      </c>
      <c r="I88" s="152" t="s">
        <v>612</v>
      </c>
      <c r="J88" s="152" t="s">
        <v>23</v>
      </c>
      <c r="K88" s="152" t="s">
        <v>614</v>
      </c>
      <c r="L88" s="152" t="s">
        <v>718</v>
      </c>
      <c r="M88" s="152" t="s">
        <v>717</v>
      </c>
      <c r="N88" s="152" t="s">
        <v>626</v>
      </c>
    </row>
    <row r="89" spans="1:14">
      <c r="A89" s="153">
        <f t="shared" si="1"/>
        <v>10086</v>
      </c>
      <c r="B89" s="153">
        <v>4</v>
      </c>
      <c r="C89" s="153" t="s">
        <v>716</v>
      </c>
      <c r="D89" s="152" t="s">
        <v>656</v>
      </c>
      <c r="E89" s="153" t="s">
        <v>446</v>
      </c>
      <c r="F89" s="164" t="s">
        <v>602</v>
      </c>
      <c r="G89" s="153">
        <v>99100</v>
      </c>
      <c r="H89" s="152" t="s">
        <v>611</v>
      </c>
      <c r="I89" s="152" t="s">
        <v>612</v>
      </c>
      <c r="J89" s="152" t="s">
        <v>23</v>
      </c>
      <c r="K89" s="152" t="s">
        <v>614</v>
      </c>
      <c r="L89" s="152" t="s">
        <v>718</v>
      </c>
      <c r="M89" s="152" t="s">
        <v>717</v>
      </c>
      <c r="N89" s="152" t="s">
        <v>626</v>
      </c>
    </row>
    <row r="90" spans="1:14">
      <c r="A90" s="153">
        <f t="shared" si="1"/>
        <v>10087</v>
      </c>
      <c r="B90" s="153">
        <v>4</v>
      </c>
      <c r="C90" s="153" t="s">
        <v>716</v>
      </c>
      <c r="D90" s="152" t="s">
        <v>656</v>
      </c>
      <c r="E90" s="153" t="s">
        <v>573</v>
      </c>
      <c r="F90" s="164" t="s">
        <v>602</v>
      </c>
      <c r="G90" s="153">
        <v>79101</v>
      </c>
      <c r="H90" s="152" t="s">
        <v>611</v>
      </c>
      <c r="I90" s="152" t="s">
        <v>612</v>
      </c>
      <c r="J90" s="152" t="s">
        <v>23</v>
      </c>
      <c r="K90" s="152" t="s">
        <v>614</v>
      </c>
      <c r="L90" s="152" t="s">
        <v>718</v>
      </c>
      <c r="M90" s="152" t="s">
        <v>717</v>
      </c>
      <c r="N90" s="152" t="s">
        <v>626</v>
      </c>
    </row>
    <row r="91" spans="1:14">
      <c r="A91" s="153">
        <f t="shared" si="1"/>
        <v>10088</v>
      </c>
      <c r="B91" s="153">
        <v>4</v>
      </c>
      <c r="C91" s="153" t="s">
        <v>716</v>
      </c>
      <c r="D91" s="152" t="s">
        <v>656</v>
      </c>
      <c r="E91" s="153" t="s">
        <v>446</v>
      </c>
      <c r="F91" s="164" t="s">
        <v>602</v>
      </c>
      <c r="G91" s="153">
        <v>79101</v>
      </c>
      <c r="H91" s="152" t="s">
        <v>611</v>
      </c>
      <c r="I91" s="152" t="s">
        <v>612</v>
      </c>
      <c r="J91" s="152" t="s">
        <v>23</v>
      </c>
      <c r="K91" s="152" t="s">
        <v>614</v>
      </c>
      <c r="L91" s="152" t="s">
        <v>718</v>
      </c>
      <c r="M91" s="152" t="s">
        <v>717</v>
      </c>
      <c r="N91" s="152" t="s">
        <v>626</v>
      </c>
    </row>
    <row r="92" spans="1:14">
      <c r="A92" s="153">
        <f t="shared" si="1"/>
        <v>10089</v>
      </c>
      <c r="B92" s="153">
        <v>4</v>
      </c>
      <c r="C92" s="153" t="s">
        <v>716</v>
      </c>
      <c r="D92" s="152" t="s">
        <v>656</v>
      </c>
      <c r="E92" s="153" t="s">
        <v>573</v>
      </c>
      <c r="F92" s="164" t="s">
        <v>602</v>
      </c>
      <c r="G92" s="153">
        <v>11609</v>
      </c>
      <c r="H92" s="152" t="s">
        <v>611</v>
      </c>
      <c r="I92" s="152" t="s">
        <v>612</v>
      </c>
      <c r="J92" s="152" t="s">
        <v>23</v>
      </c>
      <c r="K92" s="152" t="s">
        <v>614</v>
      </c>
      <c r="L92" s="152" t="s">
        <v>718</v>
      </c>
      <c r="M92" s="152" t="s">
        <v>717</v>
      </c>
      <c r="N92" s="152" t="s">
        <v>626</v>
      </c>
    </row>
    <row r="93" spans="1:14">
      <c r="A93" s="153">
        <f t="shared" si="1"/>
        <v>10090</v>
      </c>
      <c r="B93" s="153">
        <v>4</v>
      </c>
      <c r="C93" s="153" t="s">
        <v>716</v>
      </c>
      <c r="D93" s="152" t="s">
        <v>656</v>
      </c>
      <c r="E93" s="153" t="s">
        <v>446</v>
      </c>
      <c r="F93" s="164" t="s">
        <v>602</v>
      </c>
      <c r="G93" s="153">
        <v>11609</v>
      </c>
      <c r="H93" s="152" t="s">
        <v>611</v>
      </c>
      <c r="I93" s="152" t="s">
        <v>612</v>
      </c>
      <c r="J93" s="152" t="s">
        <v>23</v>
      </c>
      <c r="K93" s="152" t="s">
        <v>614</v>
      </c>
      <c r="L93" s="152" t="s">
        <v>718</v>
      </c>
      <c r="M93" s="152" t="s">
        <v>717</v>
      </c>
      <c r="N93" s="152" t="s">
        <v>626</v>
      </c>
    </row>
    <row r="94" spans="1:14">
      <c r="A94" s="153">
        <f t="shared" si="1"/>
        <v>10091</v>
      </c>
      <c r="B94" s="153">
        <v>4</v>
      </c>
      <c r="C94" s="153" t="s">
        <v>716</v>
      </c>
      <c r="D94" s="152" t="s">
        <v>656</v>
      </c>
      <c r="E94" s="153" t="s">
        <v>573</v>
      </c>
      <c r="F94" s="164" t="s">
        <v>602</v>
      </c>
      <c r="G94" s="153">
        <v>21609</v>
      </c>
      <c r="H94" s="152" t="s">
        <v>611</v>
      </c>
      <c r="I94" s="152" t="s">
        <v>612</v>
      </c>
      <c r="J94" s="152" t="s">
        <v>23</v>
      </c>
      <c r="K94" s="152" t="s">
        <v>614</v>
      </c>
      <c r="L94" s="152" t="s">
        <v>718</v>
      </c>
      <c r="M94" s="152" t="s">
        <v>717</v>
      </c>
      <c r="N94" s="152" t="s">
        <v>626</v>
      </c>
    </row>
    <row r="95" spans="1:14">
      <c r="A95" s="153">
        <f t="shared" si="1"/>
        <v>10092</v>
      </c>
      <c r="B95" s="153">
        <v>4</v>
      </c>
      <c r="C95" s="153" t="s">
        <v>716</v>
      </c>
      <c r="D95" s="152" t="s">
        <v>656</v>
      </c>
      <c r="E95" s="153" t="s">
        <v>446</v>
      </c>
      <c r="F95" s="164" t="s">
        <v>602</v>
      </c>
      <c r="G95" s="153">
        <v>21609</v>
      </c>
      <c r="H95" s="152" t="s">
        <v>611</v>
      </c>
      <c r="I95" s="152" t="s">
        <v>612</v>
      </c>
      <c r="J95" s="152" t="s">
        <v>23</v>
      </c>
      <c r="K95" s="152" t="s">
        <v>614</v>
      </c>
      <c r="L95" s="152" t="s">
        <v>718</v>
      </c>
      <c r="M95" s="152" t="s">
        <v>717</v>
      </c>
      <c r="N95" s="152" t="s">
        <v>626</v>
      </c>
    </row>
    <row r="96" spans="1:14">
      <c r="A96" s="153">
        <f t="shared" si="1"/>
        <v>10093</v>
      </c>
      <c r="B96" s="153">
        <v>4</v>
      </c>
      <c r="C96" s="153" t="s">
        <v>716</v>
      </c>
      <c r="D96" s="152" t="s">
        <v>656</v>
      </c>
      <c r="E96" s="153" t="s">
        <v>573</v>
      </c>
      <c r="F96" s="164" t="s">
        <v>602</v>
      </c>
      <c r="G96" s="153">
        <v>31601</v>
      </c>
      <c r="H96" s="152" t="s">
        <v>611</v>
      </c>
      <c r="I96" s="152" t="s">
        <v>612</v>
      </c>
      <c r="J96" s="152" t="s">
        <v>23</v>
      </c>
      <c r="K96" s="152" t="s">
        <v>614</v>
      </c>
      <c r="L96" s="152" t="s">
        <v>718</v>
      </c>
      <c r="M96" s="152" t="s">
        <v>717</v>
      </c>
      <c r="N96" s="152" t="s">
        <v>626</v>
      </c>
    </row>
    <row r="97" spans="1:14">
      <c r="A97" s="153">
        <f t="shared" si="1"/>
        <v>10094</v>
      </c>
      <c r="B97" s="153">
        <v>4</v>
      </c>
      <c r="C97" s="153" t="s">
        <v>716</v>
      </c>
      <c r="D97" s="152" t="s">
        <v>656</v>
      </c>
      <c r="E97" s="153" t="s">
        <v>446</v>
      </c>
      <c r="F97" s="164" t="s">
        <v>602</v>
      </c>
      <c r="G97" s="153">
        <v>31601</v>
      </c>
      <c r="H97" s="152" t="s">
        <v>611</v>
      </c>
      <c r="I97" s="152" t="s">
        <v>612</v>
      </c>
      <c r="J97" s="152" t="s">
        <v>23</v>
      </c>
      <c r="K97" s="152" t="s">
        <v>614</v>
      </c>
      <c r="L97" s="152" t="s">
        <v>718</v>
      </c>
      <c r="M97" s="152" t="s">
        <v>717</v>
      </c>
      <c r="N97" s="152" t="s">
        <v>626</v>
      </c>
    </row>
    <row r="98" spans="1:14">
      <c r="A98" s="153">
        <f t="shared" si="1"/>
        <v>10095</v>
      </c>
      <c r="B98" s="153">
        <v>4</v>
      </c>
      <c r="C98" s="153" t="s">
        <v>716</v>
      </c>
      <c r="D98" s="152" t="s">
        <v>656</v>
      </c>
      <c r="E98" s="153" t="s">
        <v>573</v>
      </c>
      <c r="F98" s="164" t="s">
        <v>602</v>
      </c>
      <c r="G98" s="153">
        <v>31602</v>
      </c>
      <c r="H98" s="152" t="s">
        <v>611</v>
      </c>
      <c r="I98" s="152" t="s">
        <v>612</v>
      </c>
      <c r="J98" s="152" t="s">
        <v>23</v>
      </c>
      <c r="K98" s="152" t="s">
        <v>614</v>
      </c>
      <c r="L98" s="152" t="s">
        <v>718</v>
      </c>
      <c r="M98" s="152" t="s">
        <v>717</v>
      </c>
      <c r="N98" s="152" t="s">
        <v>626</v>
      </c>
    </row>
    <row r="99" spans="1:14">
      <c r="A99" s="153">
        <f t="shared" si="1"/>
        <v>10096</v>
      </c>
      <c r="B99" s="153">
        <v>4</v>
      </c>
      <c r="C99" s="153" t="s">
        <v>716</v>
      </c>
      <c r="D99" s="152" t="s">
        <v>656</v>
      </c>
      <c r="E99" s="153" t="s">
        <v>446</v>
      </c>
      <c r="F99" s="164" t="s">
        <v>602</v>
      </c>
      <c r="G99" s="153">
        <v>31602</v>
      </c>
      <c r="H99" s="152" t="s">
        <v>611</v>
      </c>
      <c r="I99" s="152" t="s">
        <v>612</v>
      </c>
      <c r="J99" s="152" t="s">
        <v>23</v>
      </c>
      <c r="K99" s="152" t="s">
        <v>614</v>
      </c>
      <c r="L99" s="152" t="s">
        <v>718</v>
      </c>
      <c r="M99" s="152" t="s">
        <v>717</v>
      </c>
      <c r="N99" s="152" t="s">
        <v>626</v>
      </c>
    </row>
    <row r="100" spans="1:14">
      <c r="A100" s="153">
        <f t="shared" si="1"/>
        <v>10097</v>
      </c>
      <c r="B100" s="153">
        <v>4</v>
      </c>
      <c r="C100" s="153" t="s">
        <v>716</v>
      </c>
      <c r="D100" s="152" t="s">
        <v>656</v>
      </c>
      <c r="E100" s="153" t="s">
        <v>573</v>
      </c>
      <c r="F100" s="164" t="s">
        <v>620</v>
      </c>
      <c r="G100" s="153">
        <v>99100</v>
      </c>
      <c r="H100" s="152" t="s">
        <v>611</v>
      </c>
      <c r="I100" s="152" t="s">
        <v>612</v>
      </c>
      <c r="J100" s="152" t="s">
        <v>23</v>
      </c>
      <c r="K100" s="152" t="s">
        <v>614</v>
      </c>
      <c r="L100" s="152" t="s">
        <v>718</v>
      </c>
      <c r="M100" s="152" t="s">
        <v>717</v>
      </c>
      <c r="N100" s="152" t="s">
        <v>626</v>
      </c>
    </row>
    <row r="101" spans="1:14">
      <c r="A101" s="153">
        <f t="shared" si="1"/>
        <v>10098</v>
      </c>
      <c r="B101" s="153">
        <v>4</v>
      </c>
      <c r="C101" s="153" t="s">
        <v>716</v>
      </c>
      <c r="D101" s="152" t="s">
        <v>656</v>
      </c>
      <c r="E101" s="153" t="s">
        <v>446</v>
      </c>
      <c r="F101" s="164" t="s">
        <v>620</v>
      </c>
      <c r="G101" s="153">
        <v>99100</v>
      </c>
      <c r="H101" s="152" t="s">
        <v>611</v>
      </c>
      <c r="I101" s="152" t="s">
        <v>612</v>
      </c>
      <c r="J101" s="152" t="s">
        <v>23</v>
      </c>
      <c r="K101" s="152" t="s">
        <v>614</v>
      </c>
      <c r="L101" s="152" t="s">
        <v>718</v>
      </c>
      <c r="M101" s="152" t="s">
        <v>717</v>
      </c>
      <c r="N101" s="152" t="s">
        <v>626</v>
      </c>
    </row>
    <row r="102" spans="1:14">
      <c r="A102" s="153">
        <f t="shared" si="1"/>
        <v>10099</v>
      </c>
      <c r="B102" s="153">
        <v>4</v>
      </c>
      <c r="C102" s="153" t="s">
        <v>716</v>
      </c>
      <c r="D102" s="152" t="s">
        <v>656</v>
      </c>
      <c r="E102" s="153" t="s">
        <v>573</v>
      </c>
      <c r="F102" s="164" t="s">
        <v>620</v>
      </c>
      <c r="G102" s="153">
        <v>79101</v>
      </c>
      <c r="H102" s="152" t="s">
        <v>611</v>
      </c>
      <c r="I102" s="152" t="s">
        <v>612</v>
      </c>
      <c r="J102" s="152" t="s">
        <v>23</v>
      </c>
      <c r="K102" s="152" t="s">
        <v>614</v>
      </c>
      <c r="L102" s="152" t="s">
        <v>718</v>
      </c>
      <c r="M102" s="152" t="s">
        <v>717</v>
      </c>
      <c r="N102" s="152" t="s">
        <v>626</v>
      </c>
    </row>
    <row r="103" spans="1:14">
      <c r="A103" s="153">
        <f t="shared" si="1"/>
        <v>10100</v>
      </c>
      <c r="B103" s="153">
        <v>4</v>
      </c>
      <c r="C103" s="153" t="s">
        <v>716</v>
      </c>
      <c r="D103" s="152" t="s">
        <v>656</v>
      </c>
      <c r="E103" s="153" t="s">
        <v>446</v>
      </c>
      <c r="F103" s="164" t="s">
        <v>620</v>
      </c>
      <c r="G103" s="153">
        <v>79101</v>
      </c>
      <c r="H103" s="152" t="s">
        <v>611</v>
      </c>
      <c r="I103" s="152" t="s">
        <v>612</v>
      </c>
      <c r="J103" s="152" t="s">
        <v>23</v>
      </c>
      <c r="K103" s="152" t="s">
        <v>614</v>
      </c>
      <c r="L103" s="152" t="s">
        <v>718</v>
      </c>
      <c r="M103" s="152" t="s">
        <v>717</v>
      </c>
      <c r="N103" s="152" t="s">
        <v>626</v>
      </c>
    </row>
    <row r="104" spans="1:14">
      <c r="A104" s="153">
        <f t="shared" si="1"/>
        <v>10101</v>
      </c>
      <c r="B104" s="153">
        <v>4</v>
      </c>
      <c r="C104" s="153" t="s">
        <v>716</v>
      </c>
      <c r="D104" s="152" t="s">
        <v>656</v>
      </c>
      <c r="E104" s="153" t="s">
        <v>573</v>
      </c>
      <c r="F104" s="164" t="s">
        <v>620</v>
      </c>
      <c r="G104" s="153">
        <v>11609</v>
      </c>
      <c r="H104" s="152" t="s">
        <v>611</v>
      </c>
      <c r="I104" s="152" t="s">
        <v>612</v>
      </c>
      <c r="J104" s="152" t="s">
        <v>23</v>
      </c>
      <c r="K104" s="152" t="s">
        <v>614</v>
      </c>
      <c r="L104" s="152" t="s">
        <v>718</v>
      </c>
      <c r="M104" s="152" t="s">
        <v>717</v>
      </c>
      <c r="N104" s="152" t="s">
        <v>626</v>
      </c>
    </row>
    <row r="105" spans="1:14">
      <c r="A105" s="153">
        <f t="shared" si="1"/>
        <v>10102</v>
      </c>
      <c r="B105" s="153">
        <v>4</v>
      </c>
      <c r="C105" s="153" t="s">
        <v>716</v>
      </c>
      <c r="D105" s="152" t="s">
        <v>656</v>
      </c>
      <c r="E105" s="153" t="s">
        <v>446</v>
      </c>
      <c r="F105" s="164" t="s">
        <v>620</v>
      </c>
      <c r="G105" s="153">
        <v>11609</v>
      </c>
      <c r="H105" s="152" t="s">
        <v>611</v>
      </c>
      <c r="I105" s="152" t="s">
        <v>612</v>
      </c>
      <c r="J105" s="152" t="s">
        <v>23</v>
      </c>
      <c r="K105" s="152" t="s">
        <v>614</v>
      </c>
      <c r="L105" s="152" t="s">
        <v>718</v>
      </c>
      <c r="M105" s="152" t="s">
        <v>717</v>
      </c>
      <c r="N105" s="152" t="s">
        <v>626</v>
      </c>
    </row>
    <row r="106" spans="1:14">
      <c r="A106" s="153">
        <f t="shared" si="1"/>
        <v>10103</v>
      </c>
      <c r="B106" s="153">
        <v>4</v>
      </c>
      <c r="C106" s="153" t="s">
        <v>716</v>
      </c>
      <c r="D106" s="152" t="s">
        <v>656</v>
      </c>
      <c r="E106" s="153" t="s">
        <v>573</v>
      </c>
      <c r="F106" s="164" t="s">
        <v>620</v>
      </c>
      <c r="G106" s="153">
        <v>21609</v>
      </c>
      <c r="H106" s="152" t="s">
        <v>611</v>
      </c>
      <c r="I106" s="152" t="s">
        <v>612</v>
      </c>
      <c r="J106" s="152" t="s">
        <v>23</v>
      </c>
      <c r="K106" s="152" t="s">
        <v>614</v>
      </c>
      <c r="L106" s="152" t="s">
        <v>718</v>
      </c>
      <c r="M106" s="152" t="s">
        <v>717</v>
      </c>
      <c r="N106" s="152" t="s">
        <v>626</v>
      </c>
    </row>
    <row r="107" spans="1:14">
      <c r="A107" s="153">
        <f t="shared" si="1"/>
        <v>10104</v>
      </c>
      <c r="B107" s="153">
        <v>4</v>
      </c>
      <c r="C107" s="153" t="s">
        <v>716</v>
      </c>
      <c r="D107" s="152" t="s">
        <v>656</v>
      </c>
      <c r="E107" s="153" t="s">
        <v>446</v>
      </c>
      <c r="F107" s="164" t="s">
        <v>620</v>
      </c>
      <c r="G107" s="153">
        <v>21609</v>
      </c>
      <c r="H107" s="152" t="s">
        <v>611</v>
      </c>
      <c r="I107" s="152" t="s">
        <v>612</v>
      </c>
      <c r="J107" s="152" t="s">
        <v>23</v>
      </c>
      <c r="K107" s="152" t="s">
        <v>614</v>
      </c>
      <c r="L107" s="152" t="s">
        <v>718</v>
      </c>
      <c r="M107" s="152" t="s">
        <v>717</v>
      </c>
      <c r="N107" s="152" t="s">
        <v>626</v>
      </c>
    </row>
    <row r="108" spans="1:14">
      <c r="A108" s="153">
        <f t="shared" si="1"/>
        <v>10105</v>
      </c>
      <c r="B108" s="153">
        <v>4</v>
      </c>
      <c r="C108" s="153" t="s">
        <v>716</v>
      </c>
      <c r="D108" s="152" t="s">
        <v>656</v>
      </c>
      <c r="E108" s="153" t="s">
        <v>573</v>
      </c>
      <c r="F108" s="164" t="s">
        <v>620</v>
      </c>
      <c r="G108" s="153">
        <v>31601</v>
      </c>
      <c r="H108" s="152" t="s">
        <v>611</v>
      </c>
      <c r="I108" s="152" t="s">
        <v>612</v>
      </c>
      <c r="J108" s="152" t="s">
        <v>23</v>
      </c>
      <c r="K108" s="152" t="s">
        <v>614</v>
      </c>
      <c r="L108" s="152" t="s">
        <v>718</v>
      </c>
      <c r="M108" s="152" t="s">
        <v>717</v>
      </c>
      <c r="N108" s="152" t="s">
        <v>626</v>
      </c>
    </row>
    <row r="109" spans="1:14">
      <c r="A109" s="153">
        <f t="shared" si="1"/>
        <v>10106</v>
      </c>
      <c r="B109" s="153">
        <v>4</v>
      </c>
      <c r="C109" s="153" t="s">
        <v>716</v>
      </c>
      <c r="D109" s="152" t="s">
        <v>656</v>
      </c>
      <c r="E109" s="153" t="s">
        <v>446</v>
      </c>
      <c r="F109" s="164" t="s">
        <v>620</v>
      </c>
      <c r="G109" s="153">
        <v>31601</v>
      </c>
      <c r="H109" s="152" t="s">
        <v>611</v>
      </c>
      <c r="I109" s="152" t="s">
        <v>612</v>
      </c>
      <c r="J109" s="152" t="s">
        <v>23</v>
      </c>
      <c r="K109" s="152" t="s">
        <v>614</v>
      </c>
      <c r="L109" s="152" t="s">
        <v>718</v>
      </c>
      <c r="M109" s="152" t="s">
        <v>717</v>
      </c>
      <c r="N109" s="152" t="s">
        <v>626</v>
      </c>
    </row>
    <row r="110" spans="1:14">
      <c r="A110" s="153">
        <f t="shared" si="1"/>
        <v>10107</v>
      </c>
      <c r="B110" s="153">
        <v>4</v>
      </c>
      <c r="C110" s="153" t="s">
        <v>716</v>
      </c>
      <c r="D110" s="152" t="s">
        <v>656</v>
      </c>
      <c r="E110" s="153" t="s">
        <v>573</v>
      </c>
      <c r="F110" s="164" t="s">
        <v>620</v>
      </c>
      <c r="G110" s="153">
        <v>31602</v>
      </c>
      <c r="H110" s="152" t="s">
        <v>611</v>
      </c>
      <c r="I110" s="152" t="s">
        <v>612</v>
      </c>
      <c r="J110" s="152" t="s">
        <v>23</v>
      </c>
      <c r="K110" s="152" t="s">
        <v>614</v>
      </c>
      <c r="L110" s="152" t="s">
        <v>718</v>
      </c>
      <c r="M110" s="152" t="s">
        <v>717</v>
      </c>
      <c r="N110" s="152" t="s">
        <v>626</v>
      </c>
    </row>
    <row r="111" spans="1:14">
      <c r="A111" s="153">
        <f t="shared" si="1"/>
        <v>10108</v>
      </c>
      <c r="B111" s="153">
        <v>4</v>
      </c>
      <c r="C111" s="153" t="s">
        <v>716</v>
      </c>
      <c r="D111" s="152" t="s">
        <v>656</v>
      </c>
      <c r="E111" s="153" t="s">
        <v>446</v>
      </c>
      <c r="F111" s="164" t="s">
        <v>620</v>
      </c>
      <c r="G111" s="153">
        <v>31602</v>
      </c>
      <c r="H111" s="152" t="s">
        <v>611</v>
      </c>
      <c r="I111" s="152" t="s">
        <v>612</v>
      </c>
      <c r="J111" s="152" t="s">
        <v>23</v>
      </c>
      <c r="K111" s="152" t="s">
        <v>614</v>
      </c>
      <c r="L111" s="152" t="s">
        <v>718</v>
      </c>
      <c r="M111" s="152" t="s">
        <v>717</v>
      </c>
      <c r="N111" s="152" t="s">
        <v>626</v>
      </c>
    </row>
    <row r="112" spans="1:14">
      <c r="A112" s="153" t="s">
        <v>722</v>
      </c>
      <c r="M112" s="152"/>
      <c r="N112" s="152"/>
    </row>
    <row r="113" spans="1:14">
      <c r="A113" s="153">
        <v>20001</v>
      </c>
      <c r="B113" s="153">
        <v>4</v>
      </c>
      <c r="C113" s="153" t="s">
        <v>716</v>
      </c>
      <c r="D113" s="152" t="s">
        <v>656</v>
      </c>
      <c r="E113" s="153" t="s">
        <v>573</v>
      </c>
      <c r="F113" s="152" t="s">
        <v>588</v>
      </c>
      <c r="G113" s="153">
        <v>99100</v>
      </c>
      <c r="H113" s="152" t="s">
        <v>611</v>
      </c>
      <c r="I113" s="152" t="s">
        <v>612</v>
      </c>
      <c r="J113" s="152" t="s">
        <v>23</v>
      </c>
      <c r="K113" s="152" t="s">
        <v>614</v>
      </c>
      <c r="L113" s="152" t="s">
        <v>712</v>
      </c>
      <c r="M113" s="152" t="s">
        <v>721</v>
      </c>
      <c r="N113" s="152" t="s">
        <v>626</v>
      </c>
    </row>
    <row r="114" spans="1:14">
      <c r="A114" s="153">
        <f t="shared" ref="A114:A177" si="2">A113+1</f>
        <v>20002</v>
      </c>
      <c r="B114" s="153">
        <v>4</v>
      </c>
      <c r="C114" s="153" t="s">
        <v>716</v>
      </c>
      <c r="D114" s="152" t="s">
        <v>656</v>
      </c>
      <c r="E114" s="153" t="s">
        <v>446</v>
      </c>
      <c r="F114" s="152" t="s">
        <v>588</v>
      </c>
      <c r="G114" s="153">
        <v>99100</v>
      </c>
      <c r="H114" s="152" t="s">
        <v>611</v>
      </c>
      <c r="I114" s="152" t="s">
        <v>612</v>
      </c>
      <c r="J114" s="152" t="s">
        <v>23</v>
      </c>
      <c r="K114" s="152" t="s">
        <v>614</v>
      </c>
      <c r="L114" s="152" t="s">
        <v>712</v>
      </c>
      <c r="M114" s="152" t="s">
        <v>721</v>
      </c>
      <c r="N114" s="152" t="s">
        <v>626</v>
      </c>
    </row>
    <row r="115" spans="1:14">
      <c r="A115" s="153">
        <f t="shared" si="2"/>
        <v>20003</v>
      </c>
      <c r="B115" s="153">
        <v>4</v>
      </c>
      <c r="C115" s="153" t="s">
        <v>716</v>
      </c>
      <c r="D115" s="152" t="s">
        <v>656</v>
      </c>
      <c r="E115" s="153" t="s">
        <v>573</v>
      </c>
      <c r="F115" s="152" t="s">
        <v>588</v>
      </c>
      <c r="G115" s="153">
        <v>79101</v>
      </c>
      <c r="H115" s="152" t="s">
        <v>611</v>
      </c>
      <c r="I115" s="152" t="s">
        <v>612</v>
      </c>
      <c r="J115" s="152" t="s">
        <v>23</v>
      </c>
      <c r="K115" s="152" t="s">
        <v>614</v>
      </c>
      <c r="L115" s="152" t="s">
        <v>712</v>
      </c>
      <c r="M115" s="152" t="s">
        <v>721</v>
      </c>
      <c r="N115" s="152" t="s">
        <v>626</v>
      </c>
    </row>
    <row r="116" spans="1:14">
      <c r="A116" s="153">
        <f t="shared" si="2"/>
        <v>20004</v>
      </c>
      <c r="B116" s="153">
        <v>4</v>
      </c>
      <c r="C116" s="153" t="s">
        <v>716</v>
      </c>
      <c r="D116" s="152" t="s">
        <v>656</v>
      </c>
      <c r="E116" s="153" t="s">
        <v>446</v>
      </c>
      <c r="F116" s="152" t="s">
        <v>588</v>
      </c>
      <c r="G116" s="153">
        <v>79101</v>
      </c>
      <c r="H116" s="152" t="s">
        <v>611</v>
      </c>
      <c r="I116" s="152" t="s">
        <v>612</v>
      </c>
      <c r="J116" s="152" t="s">
        <v>23</v>
      </c>
      <c r="K116" s="152" t="s">
        <v>614</v>
      </c>
      <c r="L116" s="152" t="s">
        <v>712</v>
      </c>
      <c r="M116" s="152" t="s">
        <v>721</v>
      </c>
      <c r="N116" s="152" t="s">
        <v>626</v>
      </c>
    </row>
    <row r="117" spans="1:14">
      <c r="A117" s="153">
        <f t="shared" si="2"/>
        <v>20005</v>
      </c>
      <c r="B117" s="153">
        <v>4</v>
      </c>
      <c r="C117" s="153" t="s">
        <v>716</v>
      </c>
      <c r="D117" s="152" t="s">
        <v>656</v>
      </c>
      <c r="E117" s="153" t="s">
        <v>573</v>
      </c>
      <c r="F117" s="152" t="s">
        <v>588</v>
      </c>
      <c r="G117" s="153">
        <v>11609</v>
      </c>
      <c r="H117" s="152" t="s">
        <v>611</v>
      </c>
      <c r="I117" s="152" t="s">
        <v>612</v>
      </c>
      <c r="J117" s="152" t="s">
        <v>23</v>
      </c>
      <c r="K117" s="152" t="s">
        <v>614</v>
      </c>
      <c r="L117" s="152" t="s">
        <v>712</v>
      </c>
      <c r="M117" s="152" t="s">
        <v>721</v>
      </c>
      <c r="N117" s="152" t="s">
        <v>626</v>
      </c>
    </row>
    <row r="118" spans="1:14">
      <c r="A118" s="153">
        <f t="shared" si="2"/>
        <v>20006</v>
      </c>
      <c r="B118" s="153">
        <v>4</v>
      </c>
      <c r="C118" s="153" t="s">
        <v>716</v>
      </c>
      <c r="D118" s="152" t="s">
        <v>656</v>
      </c>
      <c r="E118" s="153" t="s">
        <v>446</v>
      </c>
      <c r="F118" s="152" t="s">
        <v>588</v>
      </c>
      <c r="G118" s="153">
        <v>11609</v>
      </c>
      <c r="H118" s="152" t="s">
        <v>611</v>
      </c>
      <c r="I118" s="152" t="s">
        <v>612</v>
      </c>
      <c r="J118" s="152" t="s">
        <v>23</v>
      </c>
      <c r="K118" s="152" t="s">
        <v>614</v>
      </c>
      <c r="L118" s="152" t="s">
        <v>712</v>
      </c>
      <c r="M118" s="152" t="s">
        <v>721</v>
      </c>
      <c r="N118" s="152" t="s">
        <v>626</v>
      </c>
    </row>
    <row r="119" spans="1:14">
      <c r="A119" s="153">
        <f t="shared" si="2"/>
        <v>20007</v>
      </c>
      <c r="B119" s="153">
        <v>4</v>
      </c>
      <c r="C119" s="153" t="s">
        <v>716</v>
      </c>
      <c r="D119" s="152" t="s">
        <v>656</v>
      </c>
      <c r="E119" s="153" t="s">
        <v>573</v>
      </c>
      <c r="F119" s="152" t="s">
        <v>588</v>
      </c>
      <c r="G119" s="153">
        <v>21609</v>
      </c>
      <c r="H119" s="152" t="s">
        <v>611</v>
      </c>
      <c r="I119" s="152" t="s">
        <v>612</v>
      </c>
      <c r="J119" s="152" t="s">
        <v>23</v>
      </c>
      <c r="K119" s="152" t="s">
        <v>614</v>
      </c>
      <c r="L119" s="152" t="s">
        <v>712</v>
      </c>
      <c r="M119" s="152" t="s">
        <v>721</v>
      </c>
      <c r="N119" s="152" t="s">
        <v>626</v>
      </c>
    </row>
    <row r="120" spans="1:14">
      <c r="A120" s="153">
        <f t="shared" si="2"/>
        <v>20008</v>
      </c>
      <c r="B120" s="153">
        <v>4</v>
      </c>
      <c r="C120" s="153" t="s">
        <v>716</v>
      </c>
      <c r="D120" s="152" t="s">
        <v>656</v>
      </c>
      <c r="E120" s="153" t="s">
        <v>446</v>
      </c>
      <c r="F120" s="152" t="s">
        <v>588</v>
      </c>
      <c r="G120" s="153">
        <v>21609</v>
      </c>
      <c r="H120" s="152" t="s">
        <v>611</v>
      </c>
      <c r="I120" s="152" t="s">
        <v>612</v>
      </c>
      <c r="J120" s="152" t="s">
        <v>23</v>
      </c>
      <c r="K120" s="152" t="s">
        <v>614</v>
      </c>
      <c r="L120" s="152" t="s">
        <v>712</v>
      </c>
      <c r="M120" s="152" t="s">
        <v>721</v>
      </c>
      <c r="N120" s="152" t="s">
        <v>626</v>
      </c>
    </row>
    <row r="121" spans="1:14">
      <c r="A121" s="153">
        <f t="shared" si="2"/>
        <v>20009</v>
      </c>
      <c r="B121" s="153">
        <v>4</v>
      </c>
      <c r="C121" s="153" t="s">
        <v>716</v>
      </c>
      <c r="D121" s="152" t="s">
        <v>656</v>
      </c>
      <c r="E121" s="153" t="s">
        <v>573</v>
      </c>
      <c r="F121" s="152" t="s">
        <v>588</v>
      </c>
      <c r="G121" s="153">
        <v>31601</v>
      </c>
      <c r="H121" s="152" t="s">
        <v>611</v>
      </c>
      <c r="I121" s="152" t="s">
        <v>612</v>
      </c>
      <c r="J121" s="152" t="s">
        <v>23</v>
      </c>
      <c r="K121" s="152" t="s">
        <v>614</v>
      </c>
      <c r="L121" s="152" t="s">
        <v>712</v>
      </c>
      <c r="M121" s="152" t="s">
        <v>721</v>
      </c>
      <c r="N121" s="152" t="s">
        <v>626</v>
      </c>
    </row>
    <row r="122" spans="1:14">
      <c r="A122" s="153">
        <f t="shared" si="2"/>
        <v>20010</v>
      </c>
      <c r="B122" s="153">
        <v>4</v>
      </c>
      <c r="C122" s="153" t="s">
        <v>716</v>
      </c>
      <c r="D122" s="152" t="s">
        <v>656</v>
      </c>
      <c r="E122" s="153" t="s">
        <v>446</v>
      </c>
      <c r="F122" s="152" t="s">
        <v>588</v>
      </c>
      <c r="G122" s="153">
        <v>31601</v>
      </c>
      <c r="H122" s="152" t="s">
        <v>611</v>
      </c>
      <c r="I122" s="152" t="s">
        <v>612</v>
      </c>
      <c r="J122" s="152" t="s">
        <v>23</v>
      </c>
      <c r="K122" s="152" t="s">
        <v>614</v>
      </c>
      <c r="L122" s="152" t="s">
        <v>712</v>
      </c>
      <c r="M122" s="152" t="s">
        <v>721</v>
      </c>
      <c r="N122" s="152" t="s">
        <v>626</v>
      </c>
    </row>
    <row r="123" spans="1:14">
      <c r="A123" s="153">
        <f t="shared" si="2"/>
        <v>20011</v>
      </c>
      <c r="B123" s="153">
        <v>4</v>
      </c>
      <c r="C123" s="153" t="s">
        <v>716</v>
      </c>
      <c r="D123" s="152" t="s">
        <v>656</v>
      </c>
      <c r="E123" s="153" t="s">
        <v>573</v>
      </c>
      <c r="F123" s="152" t="s">
        <v>588</v>
      </c>
      <c r="G123" s="153">
        <v>31602</v>
      </c>
      <c r="H123" s="152" t="s">
        <v>611</v>
      </c>
      <c r="I123" s="152" t="s">
        <v>612</v>
      </c>
      <c r="J123" s="152" t="s">
        <v>23</v>
      </c>
      <c r="K123" s="152" t="s">
        <v>614</v>
      </c>
      <c r="L123" s="152" t="s">
        <v>712</v>
      </c>
      <c r="M123" s="152" t="s">
        <v>721</v>
      </c>
      <c r="N123" s="152" t="s">
        <v>626</v>
      </c>
    </row>
    <row r="124" spans="1:14">
      <c r="A124" s="153">
        <f t="shared" si="2"/>
        <v>20012</v>
      </c>
      <c r="B124" s="153">
        <v>4</v>
      </c>
      <c r="C124" s="153" t="s">
        <v>716</v>
      </c>
      <c r="D124" s="152" t="s">
        <v>656</v>
      </c>
      <c r="E124" s="153" t="s">
        <v>446</v>
      </c>
      <c r="F124" s="152" t="s">
        <v>588</v>
      </c>
      <c r="G124" s="153">
        <v>31602</v>
      </c>
      <c r="H124" s="152" t="s">
        <v>611</v>
      </c>
      <c r="I124" s="152" t="s">
        <v>612</v>
      </c>
      <c r="J124" s="152" t="s">
        <v>23</v>
      </c>
      <c r="K124" s="152" t="s">
        <v>614</v>
      </c>
      <c r="L124" s="152" t="s">
        <v>712</v>
      </c>
      <c r="M124" s="152" t="s">
        <v>721</v>
      </c>
      <c r="N124" s="152" t="s">
        <v>626</v>
      </c>
    </row>
    <row r="125" spans="1:14">
      <c r="A125" s="153">
        <f t="shared" si="2"/>
        <v>20013</v>
      </c>
      <c r="B125" s="153">
        <v>4</v>
      </c>
      <c r="C125" s="153" t="s">
        <v>716</v>
      </c>
      <c r="D125" s="152" t="s">
        <v>656</v>
      </c>
      <c r="E125" s="153" t="s">
        <v>573</v>
      </c>
      <c r="F125" s="152" t="s">
        <v>719</v>
      </c>
      <c r="G125" s="153">
        <v>99100</v>
      </c>
      <c r="H125" s="152" t="s">
        <v>611</v>
      </c>
      <c r="I125" s="152" t="s">
        <v>612</v>
      </c>
      <c r="J125" s="152" t="s">
        <v>23</v>
      </c>
      <c r="K125" s="152" t="s">
        <v>614</v>
      </c>
      <c r="L125" s="152" t="s">
        <v>712</v>
      </c>
      <c r="M125" s="152" t="s">
        <v>721</v>
      </c>
      <c r="N125" s="152" t="s">
        <v>626</v>
      </c>
    </row>
    <row r="126" spans="1:14">
      <c r="A126" s="153">
        <f t="shared" si="2"/>
        <v>20014</v>
      </c>
      <c r="B126" s="153">
        <v>4</v>
      </c>
      <c r="C126" s="153" t="s">
        <v>716</v>
      </c>
      <c r="D126" s="152" t="s">
        <v>656</v>
      </c>
      <c r="E126" s="153" t="s">
        <v>446</v>
      </c>
      <c r="F126" s="152" t="s">
        <v>719</v>
      </c>
      <c r="G126" s="153">
        <v>99100</v>
      </c>
      <c r="H126" s="152" t="s">
        <v>611</v>
      </c>
      <c r="I126" s="152" t="s">
        <v>612</v>
      </c>
      <c r="J126" s="152" t="s">
        <v>23</v>
      </c>
      <c r="K126" s="152" t="s">
        <v>614</v>
      </c>
      <c r="L126" s="152" t="s">
        <v>712</v>
      </c>
      <c r="M126" s="152" t="s">
        <v>721</v>
      </c>
      <c r="N126" s="152" t="s">
        <v>626</v>
      </c>
    </row>
    <row r="127" spans="1:14">
      <c r="A127" s="153">
        <f t="shared" si="2"/>
        <v>20015</v>
      </c>
      <c r="B127" s="153">
        <v>4</v>
      </c>
      <c r="C127" s="153" t="s">
        <v>716</v>
      </c>
      <c r="D127" s="152" t="s">
        <v>656</v>
      </c>
      <c r="E127" s="153" t="s">
        <v>573</v>
      </c>
      <c r="F127" s="152" t="s">
        <v>719</v>
      </c>
      <c r="G127" s="153">
        <v>79101</v>
      </c>
      <c r="H127" s="152" t="s">
        <v>611</v>
      </c>
      <c r="I127" s="152" t="s">
        <v>612</v>
      </c>
      <c r="J127" s="152" t="s">
        <v>23</v>
      </c>
      <c r="K127" s="152" t="s">
        <v>614</v>
      </c>
      <c r="L127" s="152" t="s">
        <v>712</v>
      </c>
      <c r="M127" s="152" t="s">
        <v>721</v>
      </c>
      <c r="N127" s="152" t="s">
        <v>626</v>
      </c>
    </row>
    <row r="128" spans="1:14">
      <c r="A128" s="153">
        <f t="shared" si="2"/>
        <v>20016</v>
      </c>
      <c r="B128" s="153">
        <v>4</v>
      </c>
      <c r="C128" s="153" t="s">
        <v>716</v>
      </c>
      <c r="D128" s="152" t="s">
        <v>656</v>
      </c>
      <c r="E128" s="153" t="s">
        <v>446</v>
      </c>
      <c r="F128" s="152" t="s">
        <v>719</v>
      </c>
      <c r="G128" s="153">
        <v>79101</v>
      </c>
      <c r="H128" s="152" t="s">
        <v>611</v>
      </c>
      <c r="I128" s="152" t="s">
        <v>612</v>
      </c>
      <c r="J128" s="152" t="s">
        <v>23</v>
      </c>
      <c r="K128" s="152" t="s">
        <v>614</v>
      </c>
      <c r="L128" s="152" t="s">
        <v>712</v>
      </c>
      <c r="M128" s="152" t="s">
        <v>721</v>
      </c>
      <c r="N128" s="152" t="s">
        <v>626</v>
      </c>
    </row>
    <row r="129" spans="1:14">
      <c r="A129" s="153">
        <f t="shared" si="2"/>
        <v>20017</v>
      </c>
      <c r="B129" s="153">
        <v>4</v>
      </c>
      <c r="C129" s="153" t="s">
        <v>716</v>
      </c>
      <c r="D129" s="152" t="s">
        <v>656</v>
      </c>
      <c r="E129" s="153" t="s">
        <v>573</v>
      </c>
      <c r="F129" s="152" t="s">
        <v>719</v>
      </c>
      <c r="G129" s="153">
        <v>11609</v>
      </c>
      <c r="H129" s="152" t="s">
        <v>611</v>
      </c>
      <c r="I129" s="152" t="s">
        <v>612</v>
      </c>
      <c r="J129" s="152" t="s">
        <v>23</v>
      </c>
      <c r="K129" s="152" t="s">
        <v>614</v>
      </c>
      <c r="L129" s="152" t="s">
        <v>712</v>
      </c>
      <c r="M129" s="152" t="s">
        <v>721</v>
      </c>
      <c r="N129" s="152" t="s">
        <v>626</v>
      </c>
    </row>
    <row r="130" spans="1:14">
      <c r="A130" s="153">
        <f t="shared" si="2"/>
        <v>20018</v>
      </c>
      <c r="B130" s="153">
        <v>4</v>
      </c>
      <c r="C130" s="153" t="s">
        <v>716</v>
      </c>
      <c r="D130" s="152" t="s">
        <v>656</v>
      </c>
      <c r="E130" s="153" t="s">
        <v>446</v>
      </c>
      <c r="F130" s="152" t="s">
        <v>719</v>
      </c>
      <c r="G130" s="153">
        <v>11609</v>
      </c>
      <c r="H130" s="152" t="s">
        <v>611</v>
      </c>
      <c r="I130" s="152" t="s">
        <v>612</v>
      </c>
      <c r="J130" s="152" t="s">
        <v>23</v>
      </c>
      <c r="K130" s="152" t="s">
        <v>614</v>
      </c>
      <c r="L130" s="152" t="s">
        <v>712</v>
      </c>
      <c r="M130" s="152" t="s">
        <v>721</v>
      </c>
      <c r="N130" s="152" t="s">
        <v>626</v>
      </c>
    </row>
    <row r="131" spans="1:14">
      <c r="A131" s="153">
        <f t="shared" si="2"/>
        <v>20019</v>
      </c>
      <c r="B131" s="153">
        <v>4</v>
      </c>
      <c r="C131" s="153" t="s">
        <v>716</v>
      </c>
      <c r="D131" s="152" t="s">
        <v>656</v>
      </c>
      <c r="E131" s="153" t="s">
        <v>573</v>
      </c>
      <c r="F131" s="152" t="s">
        <v>719</v>
      </c>
      <c r="G131" s="153">
        <v>21609</v>
      </c>
      <c r="H131" s="152" t="s">
        <v>611</v>
      </c>
      <c r="I131" s="152" t="s">
        <v>612</v>
      </c>
      <c r="J131" s="152" t="s">
        <v>23</v>
      </c>
      <c r="K131" s="152" t="s">
        <v>614</v>
      </c>
      <c r="L131" s="152" t="s">
        <v>712</v>
      </c>
      <c r="M131" s="152" t="s">
        <v>721</v>
      </c>
      <c r="N131" s="152" t="s">
        <v>626</v>
      </c>
    </row>
    <row r="132" spans="1:14">
      <c r="A132" s="153">
        <f t="shared" si="2"/>
        <v>20020</v>
      </c>
      <c r="B132" s="153">
        <v>4</v>
      </c>
      <c r="C132" s="153" t="s">
        <v>716</v>
      </c>
      <c r="D132" s="152" t="s">
        <v>656</v>
      </c>
      <c r="E132" s="153" t="s">
        <v>446</v>
      </c>
      <c r="F132" s="152" t="s">
        <v>719</v>
      </c>
      <c r="G132" s="153">
        <v>21609</v>
      </c>
      <c r="H132" s="152" t="s">
        <v>611</v>
      </c>
      <c r="I132" s="152" t="s">
        <v>612</v>
      </c>
      <c r="J132" s="152" t="s">
        <v>23</v>
      </c>
      <c r="K132" s="152" t="s">
        <v>614</v>
      </c>
      <c r="L132" s="152" t="s">
        <v>712</v>
      </c>
      <c r="M132" s="152" t="s">
        <v>721</v>
      </c>
      <c r="N132" s="152" t="s">
        <v>626</v>
      </c>
    </row>
    <row r="133" spans="1:14">
      <c r="A133" s="153">
        <f t="shared" si="2"/>
        <v>20021</v>
      </c>
      <c r="B133" s="153">
        <v>4</v>
      </c>
      <c r="C133" s="153" t="s">
        <v>716</v>
      </c>
      <c r="D133" s="152" t="s">
        <v>656</v>
      </c>
      <c r="E133" s="153" t="s">
        <v>573</v>
      </c>
      <c r="F133" s="152" t="s">
        <v>719</v>
      </c>
      <c r="G133" s="153">
        <v>31601</v>
      </c>
      <c r="H133" s="152" t="s">
        <v>611</v>
      </c>
      <c r="I133" s="152" t="s">
        <v>612</v>
      </c>
      <c r="J133" s="152" t="s">
        <v>23</v>
      </c>
      <c r="K133" s="152" t="s">
        <v>614</v>
      </c>
      <c r="L133" s="152" t="s">
        <v>712</v>
      </c>
      <c r="M133" s="152" t="s">
        <v>721</v>
      </c>
      <c r="N133" s="152" t="s">
        <v>626</v>
      </c>
    </row>
    <row r="134" spans="1:14">
      <c r="A134" s="153">
        <f t="shared" si="2"/>
        <v>20022</v>
      </c>
      <c r="B134" s="153">
        <v>4</v>
      </c>
      <c r="C134" s="153" t="s">
        <v>716</v>
      </c>
      <c r="D134" s="152" t="s">
        <v>656</v>
      </c>
      <c r="E134" s="153" t="s">
        <v>446</v>
      </c>
      <c r="F134" s="152" t="s">
        <v>719</v>
      </c>
      <c r="G134" s="153">
        <v>31601</v>
      </c>
      <c r="H134" s="152" t="s">
        <v>611</v>
      </c>
      <c r="I134" s="152" t="s">
        <v>612</v>
      </c>
      <c r="J134" s="152" t="s">
        <v>23</v>
      </c>
      <c r="K134" s="152" t="s">
        <v>614</v>
      </c>
      <c r="L134" s="152" t="s">
        <v>712</v>
      </c>
      <c r="M134" s="152" t="s">
        <v>721</v>
      </c>
      <c r="N134" s="152" t="s">
        <v>626</v>
      </c>
    </row>
    <row r="135" spans="1:14">
      <c r="A135" s="153">
        <f t="shared" si="2"/>
        <v>20023</v>
      </c>
      <c r="B135" s="153">
        <v>4</v>
      </c>
      <c r="C135" s="153" t="s">
        <v>716</v>
      </c>
      <c r="D135" s="152" t="s">
        <v>656</v>
      </c>
      <c r="E135" s="153" t="s">
        <v>573</v>
      </c>
      <c r="F135" s="152" t="s">
        <v>719</v>
      </c>
      <c r="G135" s="153">
        <v>31602</v>
      </c>
      <c r="H135" s="152" t="s">
        <v>611</v>
      </c>
      <c r="I135" s="152" t="s">
        <v>612</v>
      </c>
      <c r="J135" s="152" t="s">
        <v>23</v>
      </c>
      <c r="K135" s="152" t="s">
        <v>614</v>
      </c>
      <c r="L135" s="152" t="s">
        <v>712</v>
      </c>
      <c r="M135" s="152" t="s">
        <v>721</v>
      </c>
      <c r="N135" s="152" t="s">
        <v>626</v>
      </c>
    </row>
    <row r="136" spans="1:14">
      <c r="A136" s="153">
        <f t="shared" si="2"/>
        <v>20024</v>
      </c>
      <c r="B136" s="153">
        <v>4</v>
      </c>
      <c r="C136" s="153" t="s">
        <v>716</v>
      </c>
      <c r="D136" s="152" t="s">
        <v>656</v>
      </c>
      <c r="E136" s="153" t="s">
        <v>446</v>
      </c>
      <c r="F136" s="152" t="s">
        <v>719</v>
      </c>
      <c r="G136" s="153">
        <v>31602</v>
      </c>
      <c r="H136" s="152" t="s">
        <v>611</v>
      </c>
      <c r="I136" s="152" t="s">
        <v>612</v>
      </c>
      <c r="J136" s="152" t="s">
        <v>23</v>
      </c>
      <c r="K136" s="152" t="s">
        <v>614</v>
      </c>
      <c r="L136" s="152" t="s">
        <v>712</v>
      </c>
      <c r="M136" s="152" t="s">
        <v>721</v>
      </c>
      <c r="N136" s="152" t="s">
        <v>626</v>
      </c>
    </row>
    <row r="137" spans="1:14">
      <c r="A137" s="153">
        <f t="shared" si="2"/>
        <v>20025</v>
      </c>
      <c r="B137" s="153">
        <v>4</v>
      </c>
      <c r="C137" s="153" t="s">
        <v>716</v>
      </c>
      <c r="D137" s="152" t="s">
        <v>656</v>
      </c>
      <c r="E137" s="153" t="s">
        <v>573</v>
      </c>
      <c r="F137" s="152" t="s">
        <v>589</v>
      </c>
      <c r="G137" s="153">
        <v>99100</v>
      </c>
      <c r="H137" s="152" t="s">
        <v>611</v>
      </c>
      <c r="I137" s="152" t="s">
        <v>612</v>
      </c>
      <c r="J137" s="152" t="s">
        <v>23</v>
      </c>
      <c r="K137" s="152" t="s">
        <v>614</v>
      </c>
      <c r="L137" s="152" t="s">
        <v>712</v>
      </c>
      <c r="M137" s="152" t="s">
        <v>721</v>
      </c>
      <c r="N137" s="152" t="s">
        <v>626</v>
      </c>
    </row>
    <row r="138" spans="1:14">
      <c r="A138" s="153">
        <f t="shared" si="2"/>
        <v>20026</v>
      </c>
      <c r="B138" s="153">
        <v>4</v>
      </c>
      <c r="C138" s="153" t="s">
        <v>716</v>
      </c>
      <c r="D138" s="152" t="s">
        <v>656</v>
      </c>
      <c r="E138" s="153" t="s">
        <v>446</v>
      </c>
      <c r="F138" s="152" t="s">
        <v>589</v>
      </c>
      <c r="G138" s="153">
        <v>99100</v>
      </c>
      <c r="H138" s="152" t="s">
        <v>611</v>
      </c>
      <c r="I138" s="152" t="s">
        <v>612</v>
      </c>
      <c r="J138" s="152" t="s">
        <v>23</v>
      </c>
      <c r="K138" s="152" t="s">
        <v>614</v>
      </c>
      <c r="L138" s="152" t="s">
        <v>712</v>
      </c>
      <c r="M138" s="152" t="s">
        <v>721</v>
      </c>
      <c r="N138" s="152" t="s">
        <v>626</v>
      </c>
    </row>
    <row r="139" spans="1:14">
      <c r="A139" s="153">
        <f t="shared" si="2"/>
        <v>20027</v>
      </c>
      <c r="B139" s="153">
        <v>4</v>
      </c>
      <c r="C139" s="153" t="s">
        <v>716</v>
      </c>
      <c r="D139" s="152" t="s">
        <v>656</v>
      </c>
      <c r="E139" s="153" t="s">
        <v>573</v>
      </c>
      <c r="F139" s="152" t="s">
        <v>589</v>
      </c>
      <c r="G139" s="153">
        <v>79101</v>
      </c>
      <c r="H139" s="152" t="s">
        <v>611</v>
      </c>
      <c r="I139" s="152" t="s">
        <v>612</v>
      </c>
      <c r="J139" s="152" t="s">
        <v>23</v>
      </c>
      <c r="K139" s="152" t="s">
        <v>614</v>
      </c>
      <c r="L139" s="152" t="s">
        <v>712</v>
      </c>
      <c r="M139" s="152" t="s">
        <v>721</v>
      </c>
      <c r="N139" s="152" t="s">
        <v>626</v>
      </c>
    </row>
    <row r="140" spans="1:14">
      <c r="A140" s="153">
        <f t="shared" si="2"/>
        <v>20028</v>
      </c>
      <c r="B140" s="153">
        <v>4</v>
      </c>
      <c r="C140" s="153" t="s">
        <v>716</v>
      </c>
      <c r="D140" s="152" t="s">
        <v>656</v>
      </c>
      <c r="E140" s="153" t="s">
        <v>446</v>
      </c>
      <c r="F140" s="152" t="s">
        <v>589</v>
      </c>
      <c r="G140" s="153">
        <v>79101</v>
      </c>
      <c r="H140" s="152" t="s">
        <v>611</v>
      </c>
      <c r="I140" s="152" t="s">
        <v>612</v>
      </c>
      <c r="J140" s="152" t="s">
        <v>23</v>
      </c>
      <c r="K140" s="152" t="s">
        <v>614</v>
      </c>
      <c r="L140" s="152" t="s">
        <v>712</v>
      </c>
      <c r="M140" s="152" t="s">
        <v>721</v>
      </c>
      <c r="N140" s="152" t="s">
        <v>626</v>
      </c>
    </row>
    <row r="141" spans="1:14">
      <c r="A141" s="153">
        <f t="shared" si="2"/>
        <v>20029</v>
      </c>
      <c r="B141" s="153">
        <v>4</v>
      </c>
      <c r="C141" s="153" t="s">
        <v>716</v>
      </c>
      <c r="D141" s="152" t="s">
        <v>656</v>
      </c>
      <c r="E141" s="153" t="s">
        <v>573</v>
      </c>
      <c r="F141" s="152" t="s">
        <v>589</v>
      </c>
      <c r="G141" s="153">
        <v>11609</v>
      </c>
      <c r="H141" s="152" t="s">
        <v>611</v>
      </c>
      <c r="I141" s="152" t="s">
        <v>612</v>
      </c>
      <c r="J141" s="152" t="s">
        <v>23</v>
      </c>
      <c r="K141" s="152" t="s">
        <v>614</v>
      </c>
      <c r="L141" s="152" t="s">
        <v>712</v>
      </c>
      <c r="M141" s="152" t="s">
        <v>721</v>
      </c>
      <c r="N141" s="152" t="s">
        <v>626</v>
      </c>
    </row>
    <row r="142" spans="1:14">
      <c r="A142" s="153">
        <f t="shared" si="2"/>
        <v>20030</v>
      </c>
      <c r="B142" s="153">
        <v>4</v>
      </c>
      <c r="C142" s="153" t="s">
        <v>716</v>
      </c>
      <c r="D142" s="152" t="s">
        <v>656</v>
      </c>
      <c r="E142" s="153" t="s">
        <v>446</v>
      </c>
      <c r="F142" s="152" t="s">
        <v>589</v>
      </c>
      <c r="G142" s="153">
        <v>11609</v>
      </c>
      <c r="H142" s="152" t="s">
        <v>611</v>
      </c>
      <c r="I142" s="152" t="s">
        <v>612</v>
      </c>
      <c r="J142" s="152" t="s">
        <v>23</v>
      </c>
      <c r="K142" s="152" t="s">
        <v>614</v>
      </c>
      <c r="L142" s="152" t="s">
        <v>712</v>
      </c>
      <c r="M142" s="152" t="s">
        <v>721</v>
      </c>
      <c r="N142" s="152" t="s">
        <v>626</v>
      </c>
    </row>
    <row r="143" spans="1:14">
      <c r="A143" s="153">
        <f t="shared" si="2"/>
        <v>20031</v>
      </c>
      <c r="B143" s="153">
        <v>4</v>
      </c>
      <c r="C143" s="153" t="s">
        <v>716</v>
      </c>
      <c r="D143" s="152" t="s">
        <v>656</v>
      </c>
      <c r="E143" s="153" t="s">
        <v>573</v>
      </c>
      <c r="F143" s="152" t="s">
        <v>589</v>
      </c>
      <c r="G143" s="153">
        <v>21609</v>
      </c>
      <c r="H143" s="152" t="s">
        <v>611</v>
      </c>
      <c r="I143" s="152" t="s">
        <v>612</v>
      </c>
      <c r="J143" s="152" t="s">
        <v>23</v>
      </c>
      <c r="K143" s="152" t="s">
        <v>614</v>
      </c>
      <c r="L143" s="152" t="s">
        <v>712</v>
      </c>
      <c r="M143" s="152" t="s">
        <v>721</v>
      </c>
      <c r="N143" s="152" t="s">
        <v>626</v>
      </c>
    </row>
    <row r="144" spans="1:14">
      <c r="A144" s="153">
        <f t="shared" si="2"/>
        <v>20032</v>
      </c>
      <c r="B144" s="153">
        <v>4</v>
      </c>
      <c r="C144" s="153" t="s">
        <v>716</v>
      </c>
      <c r="D144" s="152" t="s">
        <v>656</v>
      </c>
      <c r="E144" s="153" t="s">
        <v>446</v>
      </c>
      <c r="F144" s="152" t="s">
        <v>589</v>
      </c>
      <c r="G144" s="153">
        <v>21609</v>
      </c>
      <c r="H144" s="152" t="s">
        <v>611</v>
      </c>
      <c r="I144" s="152" t="s">
        <v>612</v>
      </c>
      <c r="J144" s="152" t="s">
        <v>23</v>
      </c>
      <c r="K144" s="152" t="s">
        <v>614</v>
      </c>
      <c r="L144" s="152" t="s">
        <v>712</v>
      </c>
      <c r="M144" s="152" t="s">
        <v>721</v>
      </c>
      <c r="N144" s="152" t="s">
        <v>626</v>
      </c>
    </row>
    <row r="145" spans="1:14">
      <c r="A145" s="153">
        <f t="shared" si="2"/>
        <v>20033</v>
      </c>
      <c r="B145" s="153">
        <v>4</v>
      </c>
      <c r="C145" s="153" t="s">
        <v>716</v>
      </c>
      <c r="D145" s="152" t="s">
        <v>656</v>
      </c>
      <c r="E145" s="153" t="s">
        <v>573</v>
      </c>
      <c r="F145" s="152" t="s">
        <v>589</v>
      </c>
      <c r="G145" s="153">
        <v>31601</v>
      </c>
      <c r="H145" s="152" t="s">
        <v>611</v>
      </c>
      <c r="I145" s="152" t="s">
        <v>612</v>
      </c>
      <c r="J145" s="152" t="s">
        <v>23</v>
      </c>
      <c r="K145" s="152" t="s">
        <v>614</v>
      </c>
      <c r="L145" s="152" t="s">
        <v>712</v>
      </c>
      <c r="M145" s="152" t="s">
        <v>721</v>
      </c>
      <c r="N145" s="152" t="s">
        <v>626</v>
      </c>
    </row>
    <row r="146" spans="1:14">
      <c r="A146" s="153">
        <f t="shared" si="2"/>
        <v>20034</v>
      </c>
      <c r="B146" s="153">
        <v>4</v>
      </c>
      <c r="C146" s="153" t="s">
        <v>716</v>
      </c>
      <c r="D146" s="152" t="s">
        <v>656</v>
      </c>
      <c r="E146" s="153" t="s">
        <v>446</v>
      </c>
      <c r="F146" s="152" t="s">
        <v>589</v>
      </c>
      <c r="G146" s="153">
        <v>31601</v>
      </c>
      <c r="H146" s="152" t="s">
        <v>611</v>
      </c>
      <c r="I146" s="152" t="s">
        <v>612</v>
      </c>
      <c r="J146" s="152" t="s">
        <v>23</v>
      </c>
      <c r="K146" s="152" t="s">
        <v>614</v>
      </c>
      <c r="L146" s="152" t="s">
        <v>712</v>
      </c>
      <c r="M146" s="152" t="s">
        <v>721</v>
      </c>
      <c r="N146" s="152" t="s">
        <v>626</v>
      </c>
    </row>
    <row r="147" spans="1:14">
      <c r="A147" s="153">
        <f t="shared" si="2"/>
        <v>20035</v>
      </c>
      <c r="B147" s="153">
        <v>4</v>
      </c>
      <c r="C147" s="153" t="s">
        <v>716</v>
      </c>
      <c r="D147" s="152" t="s">
        <v>656</v>
      </c>
      <c r="E147" s="153" t="s">
        <v>573</v>
      </c>
      <c r="F147" s="152" t="s">
        <v>589</v>
      </c>
      <c r="G147" s="153">
        <v>31602</v>
      </c>
      <c r="H147" s="152" t="s">
        <v>611</v>
      </c>
      <c r="I147" s="152" t="s">
        <v>612</v>
      </c>
      <c r="J147" s="152" t="s">
        <v>23</v>
      </c>
      <c r="K147" s="152" t="s">
        <v>614</v>
      </c>
      <c r="L147" s="152" t="s">
        <v>712</v>
      </c>
      <c r="M147" s="152" t="s">
        <v>721</v>
      </c>
      <c r="N147" s="152" t="s">
        <v>626</v>
      </c>
    </row>
    <row r="148" spans="1:14">
      <c r="A148" s="153">
        <f t="shared" si="2"/>
        <v>20036</v>
      </c>
      <c r="B148" s="153">
        <v>4</v>
      </c>
      <c r="C148" s="153" t="s">
        <v>716</v>
      </c>
      <c r="D148" s="152" t="s">
        <v>656</v>
      </c>
      <c r="E148" s="153" t="s">
        <v>446</v>
      </c>
      <c r="F148" s="152" t="s">
        <v>589</v>
      </c>
      <c r="G148" s="153">
        <v>31602</v>
      </c>
      <c r="H148" s="152" t="s">
        <v>611</v>
      </c>
      <c r="I148" s="152" t="s">
        <v>612</v>
      </c>
      <c r="J148" s="152" t="s">
        <v>23</v>
      </c>
      <c r="K148" s="152" t="s">
        <v>614</v>
      </c>
      <c r="L148" s="152" t="s">
        <v>712</v>
      </c>
      <c r="M148" s="152" t="s">
        <v>721</v>
      </c>
      <c r="N148" s="152" t="s">
        <v>626</v>
      </c>
    </row>
    <row r="149" spans="1:14">
      <c r="A149" s="153">
        <f t="shared" si="2"/>
        <v>20037</v>
      </c>
      <c r="B149" s="153">
        <v>4</v>
      </c>
      <c r="C149" s="153" t="s">
        <v>716</v>
      </c>
      <c r="D149" s="152" t="s">
        <v>656</v>
      </c>
      <c r="E149" s="153" t="s">
        <v>573</v>
      </c>
      <c r="F149" s="152" t="s">
        <v>452</v>
      </c>
      <c r="G149" s="153">
        <v>99100</v>
      </c>
      <c r="H149" s="152" t="s">
        <v>611</v>
      </c>
      <c r="I149" s="152" t="s">
        <v>612</v>
      </c>
      <c r="J149" s="152" t="s">
        <v>23</v>
      </c>
      <c r="K149" s="152" t="s">
        <v>614</v>
      </c>
      <c r="L149" s="152" t="s">
        <v>712</v>
      </c>
      <c r="M149" s="152" t="s">
        <v>721</v>
      </c>
      <c r="N149" s="152" t="s">
        <v>626</v>
      </c>
    </row>
    <row r="150" spans="1:14">
      <c r="A150" s="153">
        <f t="shared" si="2"/>
        <v>20038</v>
      </c>
      <c r="B150" s="153">
        <v>4</v>
      </c>
      <c r="C150" s="153" t="s">
        <v>716</v>
      </c>
      <c r="D150" s="152" t="s">
        <v>656</v>
      </c>
      <c r="E150" s="153" t="s">
        <v>446</v>
      </c>
      <c r="F150" s="152" t="s">
        <v>452</v>
      </c>
      <c r="G150" s="153">
        <v>99100</v>
      </c>
      <c r="H150" s="152" t="s">
        <v>611</v>
      </c>
      <c r="I150" s="152" t="s">
        <v>612</v>
      </c>
      <c r="J150" s="152" t="s">
        <v>23</v>
      </c>
      <c r="K150" s="152" t="s">
        <v>614</v>
      </c>
      <c r="L150" s="152" t="s">
        <v>712</v>
      </c>
      <c r="M150" s="152" t="s">
        <v>721</v>
      </c>
      <c r="N150" s="152" t="s">
        <v>626</v>
      </c>
    </row>
    <row r="151" spans="1:14">
      <c r="A151" s="153">
        <f t="shared" si="2"/>
        <v>20039</v>
      </c>
      <c r="B151" s="153">
        <v>4</v>
      </c>
      <c r="C151" s="153" t="s">
        <v>716</v>
      </c>
      <c r="D151" s="152" t="s">
        <v>656</v>
      </c>
      <c r="E151" s="153" t="s">
        <v>573</v>
      </c>
      <c r="F151" s="152" t="s">
        <v>452</v>
      </c>
      <c r="G151" s="153">
        <v>79101</v>
      </c>
      <c r="H151" s="152" t="s">
        <v>611</v>
      </c>
      <c r="I151" s="152" t="s">
        <v>612</v>
      </c>
      <c r="J151" s="152" t="s">
        <v>23</v>
      </c>
      <c r="K151" s="152" t="s">
        <v>614</v>
      </c>
      <c r="L151" s="152" t="s">
        <v>712</v>
      </c>
      <c r="M151" s="152" t="s">
        <v>721</v>
      </c>
      <c r="N151" s="152" t="s">
        <v>626</v>
      </c>
    </row>
    <row r="152" spans="1:14">
      <c r="A152" s="153">
        <f t="shared" si="2"/>
        <v>20040</v>
      </c>
      <c r="B152" s="153">
        <v>4</v>
      </c>
      <c r="C152" s="153" t="s">
        <v>716</v>
      </c>
      <c r="D152" s="152" t="s">
        <v>656</v>
      </c>
      <c r="E152" s="153" t="s">
        <v>446</v>
      </c>
      <c r="F152" s="152" t="s">
        <v>452</v>
      </c>
      <c r="G152" s="153">
        <v>79101</v>
      </c>
      <c r="H152" s="152" t="s">
        <v>611</v>
      </c>
      <c r="I152" s="152" t="s">
        <v>612</v>
      </c>
      <c r="J152" s="152" t="s">
        <v>23</v>
      </c>
      <c r="K152" s="152" t="s">
        <v>614</v>
      </c>
      <c r="L152" s="152" t="s">
        <v>712</v>
      </c>
      <c r="M152" s="152" t="s">
        <v>721</v>
      </c>
      <c r="N152" s="152" t="s">
        <v>626</v>
      </c>
    </row>
    <row r="153" spans="1:14">
      <c r="A153" s="153">
        <f t="shared" si="2"/>
        <v>20041</v>
      </c>
      <c r="B153" s="153">
        <v>4</v>
      </c>
      <c r="C153" s="153" t="s">
        <v>716</v>
      </c>
      <c r="D153" s="152" t="s">
        <v>656</v>
      </c>
      <c r="E153" s="153" t="s">
        <v>573</v>
      </c>
      <c r="F153" s="152" t="s">
        <v>452</v>
      </c>
      <c r="G153" s="153">
        <v>11609</v>
      </c>
      <c r="H153" s="152" t="s">
        <v>611</v>
      </c>
      <c r="I153" s="152" t="s">
        <v>612</v>
      </c>
      <c r="J153" s="152" t="s">
        <v>23</v>
      </c>
      <c r="K153" s="152" t="s">
        <v>614</v>
      </c>
      <c r="L153" s="152" t="s">
        <v>712</v>
      </c>
      <c r="M153" s="152" t="s">
        <v>721</v>
      </c>
      <c r="N153" s="152" t="s">
        <v>626</v>
      </c>
    </row>
    <row r="154" spans="1:14">
      <c r="A154" s="153">
        <f t="shared" si="2"/>
        <v>20042</v>
      </c>
      <c r="B154" s="153">
        <v>4</v>
      </c>
      <c r="C154" s="153" t="s">
        <v>716</v>
      </c>
      <c r="D154" s="152" t="s">
        <v>656</v>
      </c>
      <c r="E154" s="153" t="s">
        <v>446</v>
      </c>
      <c r="F154" s="152" t="s">
        <v>452</v>
      </c>
      <c r="G154" s="153">
        <v>11609</v>
      </c>
      <c r="H154" s="152" t="s">
        <v>611</v>
      </c>
      <c r="I154" s="152" t="s">
        <v>612</v>
      </c>
      <c r="J154" s="152" t="s">
        <v>23</v>
      </c>
      <c r="K154" s="152" t="s">
        <v>614</v>
      </c>
      <c r="L154" s="152" t="s">
        <v>712</v>
      </c>
      <c r="M154" s="152" t="s">
        <v>721</v>
      </c>
      <c r="N154" s="152" t="s">
        <v>626</v>
      </c>
    </row>
    <row r="155" spans="1:14">
      <c r="A155" s="153">
        <f t="shared" si="2"/>
        <v>20043</v>
      </c>
      <c r="B155" s="153">
        <v>4</v>
      </c>
      <c r="C155" s="153" t="s">
        <v>716</v>
      </c>
      <c r="D155" s="152" t="s">
        <v>656</v>
      </c>
      <c r="E155" s="153" t="s">
        <v>573</v>
      </c>
      <c r="F155" s="152" t="s">
        <v>452</v>
      </c>
      <c r="G155" s="153">
        <v>21609</v>
      </c>
      <c r="H155" s="152" t="s">
        <v>611</v>
      </c>
      <c r="I155" s="152" t="s">
        <v>612</v>
      </c>
      <c r="J155" s="152" t="s">
        <v>23</v>
      </c>
      <c r="K155" s="152" t="s">
        <v>614</v>
      </c>
      <c r="L155" s="152" t="s">
        <v>712</v>
      </c>
      <c r="M155" s="152" t="s">
        <v>721</v>
      </c>
      <c r="N155" s="152" t="s">
        <v>626</v>
      </c>
    </row>
    <row r="156" spans="1:14">
      <c r="A156" s="153">
        <f t="shared" si="2"/>
        <v>20044</v>
      </c>
      <c r="B156" s="153">
        <v>4</v>
      </c>
      <c r="C156" s="153" t="s">
        <v>716</v>
      </c>
      <c r="D156" s="152" t="s">
        <v>656</v>
      </c>
      <c r="E156" s="153" t="s">
        <v>446</v>
      </c>
      <c r="F156" s="152" t="s">
        <v>452</v>
      </c>
      <c r="G156" s="153">
        <v>21609</v>
      </c>
      <c r="H156" s="152" t="s">
        <v>611</v>
      </c>
      <c r="I156" s="152" t="s">
        <v>612</v>
      </c>
      <c r="J156" s="152" t="s">
        <v>23</v>
      </c>
      <c r="K156" s="152" t="s">
        <v>614</v>
      </c>
      <c r="L156" s="152" t="s">
        <v>712</v>
      </c>
      <c r="M156" s="152" t="s">
        <v>721</v>
      </c>
      <c r="N156" s="152" t="s">
        <v>626</v>
      </c>
    </row>
    <row r="157" spans="1:14">
      <c r="A157" s="153">
        <f t="shared" si="2"/>
        <v>20045</v>
      </c>
      <c r="B157" s="153">
        <v>4</v>
      </c>
      <c r="C157" s="153" t="s">
        <v>716</v>
      </c>
      <c r="D157" s="152" t="s">
        <v>656</v>
      </c>
      <c r="E157" s="153" t="s">
        <v>573</v>
      </c>
      <c r="F157" s="152" t="s">
        <v>452</v>
      </c>
      <c r="G157" s="153">
        <v>31601</v>
      </c>
      <c r="H157" s="152" t="s">
        <v>611</v>
      </c>
      <c r="I157" s="152" t="s">
        <v>612</v>
      </c>
      <c r="J157" s="152" t="s">
        <v>23</v>
      </c>
      <c r="K157" s="152" t="s">
        <v>614</v>
      </c>
      <c r="L157" s="152" t="s">
        <v>712</v>
      </c>
      <c r="M157" s="152" t="s">
        <v>721</v>
      </c>
      <c r="N157" s="152" t="s">
        <v>626</v>
      </c>
    </row>
    <row r="158" spans="1:14">
      <c r="A158" s="153">
        <f t="shared" si="2"/>
        <v>20046</v>
      </c>
      <c r="B158" s="153">
        <v>4</v>
      </c>
      <c r="C158" s="153" t="s">
        <v>716</v>
      </c>
      <c r="D158" s="152" t="s">
        <v>656</v>
      </c>
      <c r="E158" s="153" t="s">
        <v>446</v>
      </c>
      <c r="F158" s="152" t="s">
        <v>452</v>
      </c>
      <c r="G158" s="153">
        <v>31601</v>
      </c>
      <c r="H158" s="152" t="s">
        <v>611</v>
      </c>
      <c r="I158" s="152" t="s">
        <v>612</v>
      </c>
      <c r="J158" s="152" t="s">
        <v>23</v>
      </c>
      <c r="K158" s="152" t="s">
        <v>614</v>
      </c>
      <c r="L158" s="152" t="s">
        <v>712</v>
      </c>
      <c r="M158" s="152" t="s">
        <v>721</v>
      </c>
      <c r="N158" s="152" t="s">
        <v>626</v>
      </c>
    </row>
    <row r="159" spans="1:14">
      <c r="A159" s="153">
        <f t="shared" si="2"/>
        <v>20047</v>
      </c>
      <c r="B159" s="153">
        <v>4</v>
      </c>
      <c r="C159" s="153" t="s">
        <v>716</v>
      </c>
      <c r="D159" s="152" t="s">
        <v>656</v>
      </c>
      <c r="E159" s="153" t="s">
        <v>573</v>
      </c>
      <c r="F159" s="152" t="s">
        <v>452</v>
      </c>
      <c r="G159" s="153">
        <v>31602</v>
      </c>
      <c r="H159" s="152" t="s">
        <v>611</v>
      </c>
      <c r="I159" s="152" t="s">
        <v>612</v>
      </c>
      <c r="J159" s="152" t="s">
        <v>23</v>
      </c>
      <c r="K159" s="152" t="s">
        <v>614</v>
      </c>
      <c r="L159" s="152" t="s">
        <v>712</v>
      </c>
      <c r="M159" s="152" t="s">
        <v>721</v>
      </c>
      <c r="N159" s="152" t="s">
        <v>626</v>
      </c>
    </row>
    <row r="160" spans="1:14">
      <c r="A160" s="153">
        <f t="shared" si="2"/>
        <v>20048</v>
      </c>
      <c r="B160" s="153">
        <v>4</v>
      </c>
      <c r="C160" s="153" t="s">
        <v>716</v>
      </c>
      <c r="D160" s="152" t="s">
        <v>656</v>
      </c>
      <c r="E160" s="153" t="s">
        <v>446</v>
      </c>
      <c r="F160" s="152" t="s">
        <v>452</v>
      </c>
      <c r="G160" s="153">
        <v>31602</v>
      </c>
      <c r="H160" s="152" t="s">
        <v>611</v>
      </c>
      <c r="I160" s="152" t="s">
        <v>612</v>
      </c>
      <c r="J160" s="152" t="s">
        <v>23</v>
      </c>
      <c r="K160" s="152" t="s">
        <v>614</v>
      </c>
      <c r="L160" s="152" t="s">
        <v>712</v>
      </c>
      <c r="M160" s="152" t="s">
        <v>721</v>
      </c>
      <c r="N160" s="152" t="s">
        <v>626</v>
      </c>
    </row>
    <row r="161" spans="1:14">
      <c r="A161" s="153">
        <f t="shared" si="2"/>
        <v>20049</v>
      </c>
      <c r="B161" s="153">
        <v>4</v>
      </c>
      <c r="C161" s="153" t="s">
        <v>716</v>
      </c>
      <c r="D161" s="152" t="s">
        <v>656</v>
      </c>
      <c r="E161" s="153" t="s">
        <v>573</v>
      </c>
      <c r="F161" s="152" t="s">
        <v>592</v>
      </c>
      <c r="G161" s="153">
        <v>99100</v>
      </c>
      <c r="H161" s="152" t="s">
        <v>611</v>
      </c>
      <c r="I161" s="152" t="s">
        <v>612</v>
      </c>
      <c r="J161" s="152" t="s">
        <v>23</v>
      </c>
      <c r="K161" s="152" t="s">
        <v>614</v>
      </c>
      <c r="L161" s="152" t="s">
        <v>712</v>
      </c>
      <c r="M161" s="152" t="s">
        <v>721</v>
      </c>
      <c r="N161" s="152" t="s">
        <v>626</v>
      </c>
    </row>
    <row r="162" spans="1:14">
      <c r="A162" s="153">
        <f t="shared" si="2"/>
        <v>20050</v>
      </c>
      <c r="B162" s="153">
        <v>4</v>
      </c>
      <c r="C162" s="153" t="s">
        <v>716</v>
      </c>
      <c r="D162" s="152" t="s">
        <v>656</v>
      </c>
      <c r="E162" s="153" t="s">
        <v>446</v>
      </c>
      <c r="F162" s="152" t="s">
        <v>592</v>
      </c>
      <c r="G162" s="153">
        <v>99100</v>
      </c>
      <c r="H162" s="152" t="s">
        <v>611</v>
      </c>
      <c r="I162" s="152" t="s">
        <v>612</v>
      </c>
      <c r="J162" s="152" t="s">
        <v>23</v>
      </c>
      <c r="K162" s="152" t="s">
        <v>614</v>
      </c>
      <c r="L162" s="152" t="s">
        <v>712</v>
      </c>
      <c r="M162" s="152" t="s">
        <v>721</v>
      </c>
      <c r="N162" s="152" t="s">
        <v>626</v>
      </c>
    </row>
    <row r="163" spans="1:14">
      <c r="A163" s="153">
        <f t="shared" si="2"/>
        <v>20051</v>
      </c>
      <c r="B163" s="153">
        <v>4</v>
      </c>
      <c r="C163" s="153" t="s">
        <v>716</v>
      </c>
      <c r="D163" s="152" t="s">
        <v>656</v>
      </c>
      <c r="E163" s="153" t="s">
        <v>573</v>
      </c>
      <c r="F163" s="152" t="s">
        <v>592</v>
      </c>
      <c r="G163" s="153">
        <v>79101</v>
      </c>
      <c r="H163" s="152" t="s">
        <v>611</v>
      </c>
      <c r="I163" s="152" t="s">
        <v>612</v>
      </c>
      <c r="J163" s="152" t="s">
        <v>23</v>
      </c>
      <c r="K163" s="152" t="s">
        <v>614</v>
      </c>
      <c r="L163" s="152" t="s">
        <v>712</v>
      </c>
      <c r="M163" s="152" t="s">
        <v>721</v>
      </c>
      <c r="N163" s="152" t="s">
        <v>626</v>
      </c>
    </row>
    <row r="164" spans="1:14">
      <c r="A164" s="153">
        <f t="shared" si="2"/>
        <v>20052</v>
      </c>
      <c r="B164" s="153">
        <v>4</v>
      </c>
      <c r="C164" s="153" t="s">
        <v>716</v>
      </c>
      <c r="D164" s="152" t="s">
        <v>656</v>
      </c>
      <c r="E164" s="153" t="s">
        <v>446</v>
      </c>
      <c r="F164" s="152" t="s">
        <v>592</v>
      </c>
      <c r="G164" s="153">
        <v>79101</v>
      </c>
      <c r="H164" s="152" t="s">
        <v>611</v>
      </c>
      <c r="I164" s="152" t="s">
        <v>612</v>
      </c>
      <c r="J164" s="152" t="s">
        <v>23</v>
      </c>
      <c r="K164" s="152" t="s">
        <v>614</v>
      </c>
      <c r="L164" s="152" t="s">
        <v>712</v>
      </c>
      <c r="M164" s="152" t="s">
        <v>721</v>
      </c>
      <c r="N164" s="152" t="s">
        <v>626</v>
      </c>
    </row>
    <row r="165" spans="1:14">
      <c r="A165" s="153">
        <f t="shared" si="2"/>
        <v>20053</v>
      </c>
      <c r="B165" s="153">
        <v>4</v>
      </c>
      <c r="C165" s="153" t="s">
        <v>716</v>
      </c>
      <c r="D165" s="152" t="s">
        <v>656</v>
      </c>
      <c r="E165" s="153" t="s">
        <v>573</v>
      </c>
      <c r="F165" s="152" t="s">
        <v>592</v>
      </c>
      <c r="G165" s="153">
        <v>11609</v>
      </c>
      <c r="H165" s="152" t="s">
        <v>611</v>
      </c>
      <c r="I165" s="152" t="s">
        <v>612</v>
      </c>
      <c r="J165" s="152" t="s">
        <v>23</v>
      </c>
      <c r="K165" s="152" t="s">
        <v>614</v>
      </c>
      <c r="L165" s="152" t="s">
        <v>712</v>
      </c>
      <c r="M165" s="152" t="s">
        <v>721</v>
      </c>
      <c r="N165" s="152" t="s">
        <v>626</v>
      </c>
    </row>
    <row r="166" spans="1:14">
      <c r="A166" s="153">
        <f t="shared" si="2"/>
        <v>20054</v>
      </c>
      <c r="B166" s="153">
        <v>4</v>
      </c>
      <c r="C166" s="153" t="s">
        <v>716</v>
      </c>
      <c r="D166" s="152" t="s">
        <v>656</v>
      </c>
      <c r="E166" s="153" t="s">
        <v>446</v>
      </c>
      <c r="F166" s="152" t="s">
        <v>592</v>
      </c>
      <c r="G166" s="153">
        <v>11609</v>
      </c>
      <c r="H166" s="152" t="s">
        <v>611</v>
      </c>
      <c r="I166" s="152" t="s">
        <v>612</v>
      </c>
      <c r="J166" s="152" t="s">
        <v>23</v>
      </c>
      <c r="K166" s="152" t="s">
        <v>614</v>
      </c>
      <c r="L166" s="152" t="s">
        <v>712</v>
      </c>
      <c r="M166" s="152" t="s">
        <v>721</v>
      </c>
      <c r="N166" s="152" t="s">
        <v>626</v>
      </c>
    </row>
    <row r="167" spans="1:14">
      <c r="A167" s="153">
        <f t="shared" si="2"/>
        <v>20055</v>
      </c>
      <c r="B167" s="153">
        <v>4</v>
      </c>
      <c r="C167" s="153" t="s">
        <v>716</v>
      </c>
      <c r="D167" s="152" t="s">
        <v>656</v>
      </c>
      <c r="E167" s="153" t="s">
        <v>573</v>
      </c>
      <c r="F167" s="152" t="s">
        <v>592</v>
      </c>
      <c r="G167" s="153">
        <v>21609</v>
      </c>
      <c r="H167" s="152" t="s">
        <v>611</v>
      </c>
      <c r="I167" s="152" t="s">
        <v>612</v>
      </c>
      <c r="J167" s="152" t="s">
        <v>23</v>
      </c>
      <c r="K167" s="152" t="s">
        <v>614</v>
      </c>
      <c r="L167" s="152" t="s">
        <v>712</v>
      </c>
      <c r="M167" s="152" t="s">
        <v>721</v>
      </c>
      <c r="N167" s="152" t="s">
        <v>626</v>
      </c>
    </row>
    <row r="168" spans="1:14">
      <c r="A168" s="153">
        <f t="shared" si="2"/>
        <v>20056</v>
      </c>
      <c r="B168" s="153">
        <v>4</v>
      </c>
      <c r="C168" s="153" t="s">
        <v>716</v>
      </c>
      <c r="D168" s="152" t="s">
        <v>656</v>
      </c>
      <c r="E168" s="153" t="s">
        <v>446</v>
      </c>
      <c r="F168" s="152" t="s">
        <v>592</v>
      </c>
      <c r="G168" s="153">
        <v>21609</v>
      </c>
      <c r="H168" s="152" t="s">
        <v>611</v>
      </c>
      <c r="I168" s="152" t="s">
        <v>612</v>
      </c>
      <c r="J168" s="152" t="s">
        <v>23</v>
      </c>
      <c r="K168" s="152" t="s">
        <v>614</v>
      </c>
      <c r="L168" s="152" t="s">
        <v>712</v>
      </c>
      <c r="M168" s="152" t="s">
        <v>721</v>
      </c>
      <c r="N168" s="152" t="s">
        <v>626</v>
      </c>
    </row>
    <row r="169" spans="1:14">
      <c r="A169" s="153">
        <f t="shared" si="2"/>
        <v>20057</v>
      </c>
      <c r="B169" s="153">
        <v>4</v>
      </c>
      <c r="C169" s="153" t="s">
        <v>716</v>
      </c>
      <c r="D169" s="152" t="s">
        <v>656</v>
      </c>
      <c r="E169" s="153" t="s">
        <v>573</v>
      </c>
      <c r="F169" s="152" t="s">
        <v>592</v>
      </c>
      <c r="G169" s="153">
        <v>31601</v>
      </c>
      <c r="H169" s="152" t="s">
        <v>611</v>
      </c>
      <c r="I169" s="152" t="s">
        <v>612</v>
      </c>
      <c r="J169" s="152" t="s">
        <v>23</v>
      </c>
      <c r="K169" s="152" t="s">
        <v>614</v>
      </c>
      <c r="L169" s="152" t="s">
        <v>712</v>
      </c>
      <c r="M169" s="152" t="s">
        <v>721</v>
      </c>
      <c r="N169" s="152" t="s">
        <v>626</v>
      </c>
    </row>
    <row r="170" spans="1:14">
      <c r="A170" s="153">
        <f t="shared" si="2"/>
        <v>20058</v>
      </c>
      <c r="B170" s="153">
        <v>4</v>
      </c>
      <c r="C170" s="153" t="s">
        <v>716</v>
      </c>
      <c r="D170" s="152" t="s">
        <v>656</v>
      </c>
      <c r="E170" s="153" t="s">
        <v>446</v>
      </c>
      <c r="F170" s="152" t="s">
        <v>592</v>
      </c>
      <c r="G170" s="153">
        <v>31601</v>
      </c>
      <c r="H170" s="152" t="s">
        <v>611</v>
      </c>
      <c r="I170" s="152" t="s">
        <v>612</v>
      </c>
      <c r="J170" s="152" t="s">
        <v>23</v>
      </c>
      <c r="K170" s="152" t="s">
        <v>614</v>
      </c>
      <c r="L170" s="152" t="s">
        <v>712</v>
      </c>
      <c r="M170" s="152" t="s">
        <v>721</v>
      </c>
      <c r="N170" s="152" t="s">
        <v>626</v>
      </c>
    </row>
    <row r="171" spans="1:14">
      <c r="A171" s="153">
        <f t="shared" si="2"/>
        <v>20059</v>
      </c>
      <c r="B171" s="153">
        <v>4</v>
      </c>
      <c r="C171" s="153" t="s">
        <v>716</v>
      </c>
      <c r="D171" s="152" t="s">
        <v>656</v>
      </c>
      <c r="E171" s="153" t="s">
        <v>573</v>
      </c>
      <c r="F171" s="152" t="s">
        <v>592</v>
      </c>
      <c r="G171" s="153">
        <v>31602</v>
      </c>
      <c r="H171" s="152" t="s">
        <v>611</v>
      </c>
      <c r="I171" s="152" t="s">
        <v>612</v>
      </c>
      <c r="J171" s="152" t="s">
        <v>23</v>
      </c>
      <c r="K171" s="152" t="s">
        <v>614</v>
      </c>
      <c r="L171" s="152" t="s">
        <v>712</v>
      </c>
      <c r="M171" s="152" t="s">
        <v>721</v>
      </c>
      <c r="N171" s="152" t="s">
        <v>626</v>
      </c>
    </row>
    <row r="172" spans="1:14">
      <c r="A172" s="153">
        <f t="shared" si="2"/>
        <v>20060</v>
      </c>
      <c r="B172" s="153">
        <v>4</v>
      </c>
      <c r="C172" s="153" t="s">
        <v>716</v>
      </c>
      <c r="D172" s="152" t="s">
        <v>656</v>
      </c>
      <c r="E172" s="153" t="s">
        <v>446</v>
      </c>
      <c r="F172" s="152" t="s">
        <v>592</v>
      </c>
      <c r="G172" s="153">
        <v>31602</v>
      </c>
      <c r="H172" s="152" t="s">
        <v>611</v>
      </c>
      <c r="I172" s="152" t="s">
        <v>612</v>
      </c>
      <c r="J172" s="152" t="s">
        <v>23</v>
      </c>
      <c r="K172" s="152" t="s">
        <v>614</v>
      </c>
      <c r="L172" s="152" t="s">
        <v>712</v>
      </c>
      <c r="M172" s="152" t="s">
        <v>721</v>
      </c>
      <c r="N172" s="152" t="s">
        <v>626</v>
      </c>
    </row>
    <row r="173" spans="1:14">
      <c r="A173" s="153">
        <f t="shared" si="2"/>
        <v>20061</v>
      </c>
      <c r="B173" s="153">
        <v>4</v>
      </c>
      <c r="C173" s="153" t="s">
        <v>716</v>
      </c>
      <c r="D173" s="152" t="s">
        <v>656</v>
      </c>
      <c r="E173" s="153" t="s">
        <v>573</v>
      </c>
      <c r="F173" s="152" t="s">
        <v>591</v>
      </c>
      <c r="G173" s="153">
        <v>99100</v>
      </c>
      <c r="H173" s="152" t="s">
        <v>611</v>
      </c>
      <c r="I173" s="152" t="s">
        <v>612</v>
      </c>
      <c r="J173" s="152" t="s">
        <v>23</v>
      </c>
      <c r="K173" s="152" t="s">
        <v>614</v>
      </c>
      <c r="L173" s="152" t="s">
        <v>712</v>
      </c>
      <c r="M173" s="152" t="s">
        <v>721</v>
      </c>
      <c r="N173" s="152" t="s">
        <v>626</v>
      </c>
    </row>
    <row r="174" spans="1:14">
      <c r="A174" s="153">
        <f t="shared" si="2"/>
        <v>20062</v>
      </c>
      <c r="B174" s="153">
        <v>4</v>
      </c>
      <c r="C174" s="153" t="s">
        <v>716</v>
      </c>
      <c r="D174" s="152" t="s">
        <v>656</v>
      </c>
      <c r="E174" s="153" t="s">
        <v>446</v>
      </c>
      <c r="F174" s="152" t="s">
        <v>591</v>
      </c>
      <c r="G174" s="153">
        <v>99100</v>
      </c>
      <c r="H174" s="152" t="s">
        <v>611</v>
      </c>
      <c r="I174" s="152" t="s">
        <v>612</v>
      </c>
      <c r="J174" s="152" t="s">
        <v>23</v>
      </c>
      <c r="K174" s="152" t="s">
        <v>614</v>
      </c>
      <c r="L174" s="152" t="s">
        <v>712</v>
      </c>
      <c r="M174" s="152" t="s">
        <v>721</v>
      </c>
      <c r="N174" s="152" t="s">
        <v>626</v>
      </c>
    </row>
    <row r="175" spans="1:14">
      <c r="A175" s="153">
        <f t="shared" si="2"/>
        <v>20063</v>
      </c>
      <c r="B175" s="153">
        <v>4</v>
      </c>
      <c r="C175" s="153" t="s">
        <v>716</v>
      </c>
      <c r="D175" s="152" t="s">
        <v>656</v>
      </c>
      <c r="E175" s="153" t="s">
        <v>573</v>
      </c>
      <c r="F175" s="152" t="s">
        <v>591</v>
      </c>
      <c r="G175" s="153">
        <v>79101</v>
      </c>
      <c r="H175" s="152" t="s">
        <v>611</v>
      </c>
      <c r="I175" s="152" t="s">
        <v>612</v>
      </c>
      <c r="J175" s="152" t="s">
        <v>23</v>
      </c>
      <c r="K175" s="152" t="s">
        <v>614</v>
      </c>
      <c r="L175" s="152" t="s">
        <v>712</v>
      </c>
      <c r="M175" s="152" t="s">
        <v>721</v>
      </c>
      <c r="N175" s="152" t="s">
        <v>626</v>
      </c>
    </row>
    <row r="176" spans="1:14">
      <c r="A176" s="153">
        <f t="shared" si="2"/>
        <v>20064</v>
      </c>
      <c r="B176" s="153">
        <v>4</v>
      </c>
      <c r="C176" s="153" t="s">
        <v>716</v>
      </c>
      <c r="D176" s="152" t="s">
        <v>656</v>
      </c>
      <c r="E176" s="153" t="s">
        <v>446</v>
      </c>
      <c r="F176" s="152" t="s">
        <v>591</v>
      </c>
      <c r="G176" s="153">
        <v>79101</v>
      </c>
      <c r="H176" s="152" t="s">
        <v>611</v>
      </c>
      <c r="I176" s="152" t="s">
        <v>612</v>
      </c>
      <c r="J176" s="152" t="s">
        <v>23</v>
      </c>
      <c r="K176" s="152" t="s">
        <v>614</v>
      </c>
      <c r="L176" s="152" t="s">
        <v>712</v>
      </c>
      <c r="M176" s="152" t="s">
        <v>721</v>
      </c>
      <c r="N176" s="152" t="s">
        <v>626</v>
      </c>
    </row>
    <row r="177" spans="1:14">
      <c r="A177" s="153">
        <f t="shared" si="2"/>
        <v>20065</v>
      </c>
      <c r="B177" s="153">
        <v>4</v>
      </c>
      <c r="C177" s="153" t="s">
        <v>716</v>
      </c>
      <c r="D177" s="152" t="s">
        <v>656</v>
      </c>
      <c r="E177" s="153" t="s">
        <v>573</v>
      </c>
      <c r="F177" s="152" t="s">
        <v>591</v>
      </c>
      <c r="G177" s="153">
        <v>11609</v>
      </c>
      <c r="H177" s="152" t="s">
        <v>611</v>
      </c>
      <c r="I177" s="152" t="s">
        <v>612</v>
      </c>
      <c r="J177" s="152" t="s">
        <v>23</v>
      </c>
      <c r="K177" s="152" t="s">
        <v>614</v>
      </c>
      <c r="L177" s="152" t="s">
        <v>712</v>
      </c>
      <c r="M177" s="152" t="s">
        <v>721</v>
      </c>
      <c r="N177" s="152" t="s">
        <v>626</v>
      </c>
    </row>
    <row r="178" spans="1:14">
      <c r="A178" s="153">
        <f t="shared" ref="A178:A220" si="3">A177+1</f>
        <v>20066</v>
      </c>
      <c r="B178" s="153">
        <v>4</v>
      </c>
      <c r="C178" s="153" t="s">
        <v>716</v>
      </c>
      <c r="D178" s="152" t="s">
        <v>656</v>
      </c>
      <c r="E178" s="153" t="s">
        <v>446</v>
      </c>
      <c r="F178" s="152" t="s">
        <v>591</v>
      </c>
      <c r="G178" s="153">
        <v>11609</v>
      </c>
      <c r="H178" s="152" t="s">
        <v>611</v>
      </c>
      <c r="I178" s="152" t="s">
        <v>612</v>
      </c>
      <c r="J178" s="152" t="s">
        <v>23</v>
      </c>
      <c r="K178" s="152" t="s">
        <v>614</v>
      </c>
      <c r="L178" s="152" t="s">
        <v>712</v>
      </c>
      <c r="M178" s="152" t="s">
        <v>721</v>
      </c>
      <c r="N178" s="152" t="s">
        <v>626</v>
      </c>
    </row>
    <row r="179" spans="1:14">
      <c r="A179" s="153">
        <f t="shared" si="3"/>
        <v>20067</v>
      </c>
      <c r="B179" s="153">
        <v>4</v>
      </c>
      <c r="C179" s="153" t="s">
        <v>716</v>
      </c>
      <c r="D179" s="152" t="s">
        <v>656</v>
      </c>
      <c r="E179" s="153" t="s">
        <v>573</v>
      </c>
      <c r="F179" s="152" t="s">
        <v>591</v>
      </c>
      <c r="G179" s="153">
        <v>21609</v>
      </c>
      <c r="H179" s="152" t="s">
        <v>611</v>
      </c>
      <c r="I179" s="152" t="s">
        <v>612</v>
      </c>
      <c r="J179" s="152" t="s">
        <v>23</v>
      </c>
      <c r="K179" s="152" t="s">
        <v>614</v>
      </c>
      <c r="L179" s="152" t="s">
        <v>712</v>
      </c>
      <c r="M179" s="152" t="s">
        <v>721</v>
      </c>
      <c r="N179" s="152" t="s">
        <v>626</v>
      </c>
    </row>
    <row r="180" spans="1:14">
      <c r="A180" s="153">
        <f t="shared" si="3"/>
        <v>20068</v>
      </c>
      <c r="B180" s="153">
        <v>4</v>
      </c>
      <c r="C180" s="153" t="s">
        <v>716</v>
      </c>
      <c r="D180" s="152" t="s">
        <v>656</v>
      </c>
      <c r="E180" s="153" t="s">
        <v>446</v>
      </c>
      <c r="F180" s="152" t="s">
        <v>591</v>
      </c>
      <c r="G180" s="153">
        <v>21609</v>
      </c>
      <c r="H180" s="152" t="s">
        <v>611</v>
      </c>
      <c r="I180" s="152" t="s">
        <v>612</v>
      </c>
      <c r="J180" s="152" t="s">
        <v>23</v>
      </c>
      <c r="K180" s="152" t="s">
        <v>614</v>
      </c>
      <c r="L180" s="152" t="s">
        <v>712</v>
      </c>
      <c r="M180" s="152" t="s">
        <v>721</v>
      </c>
      <c r="N180" s="152" t="s">
        <v>626</v>
      </c>
    </row>
    <row r="181" spans="1:14">
      <c r="A181" s="153">
        <f t="shared" si="3"/>
        <v>20069</v>
      </c>
      <c r="B181" s="153">
        <v>4</v>
      </c>
      <c r="C181" s="153" t="s">
        <v>716</v>
      </c>
      <c r="D181" s="152" t="s">
        <v>656</v>
      </c>
      <c r="E181" s="153" t="s">
        <v>573</v>
      </c>
      <c r="F181" s="152" t="s">
        <v>591</v>
      </c>
      <c r="G181" s="153">
        <v>31601</v>
      </c>
      <c r="H181" s="152" t="s">
        <v>611</v>
      </c>
      <c r="I181" s="152" t="s">
        <v>612</v>
      </c>
      <c r="J181" s="152" t="s">
        <v>23</v>
      </c>
      <c r="K181" s="152" t="s">
        <v>614</v>
      </c>
      <c r="L181" s="152" t="s">
        <v>712</v>
      </c>
      <c r="M181" s="152" t="s">
        <v>721</v>
      </c>
      <c r="N181" s="152" t="s">
        <v>626</v>
      </c>
    </row>
    <row r="182" spans="1:14">
      <c r="A182" s="153">
        <f t="shared" si="3"/>
        <v>20070</v>
      </c>
      <c r="B182" s="153">
        <v>4</v>
      </c>
      <c r="C182" s="153" t="s">
        <v>716</v>
      </c>
      <c r="D182" s="152" t="s">
        <v>656</v>
      </c>
      <c r="E182" s="153" t="s">
        <v>446</v>
      </c>
      <c r="F182" s="152" t="s">
        <v>591</v>
      </c>
      <c r="G182" s="153">
        <v>31601</v>
      </c>
      <c r="H182" s="152" t="s">
        <v>611</v>
      </c>
      <c r="I182" s="152" t="s">
        <v>612</v>
      </c>
      <c r="J182" s="152" t="s">
        <v>23</v>
      </c>
      <c r="K182" s="152" t="s">
        <v>614</v>
      </c>
      <c r="L182" s="152" t="s">
        <v>712</v>
      </c>
      <c r="M182" s="152" t="s">
        <v>721</v>
      </c>
      <c r="N182" s="152" t="s">
        <v>626</v>
      </c>
    </row>
    <row r="183" spans="1:14">
      <c r="A183" s="153">
        <f t="shared" si="3"/>
        <v>20071</v>
      </c>
      <c r="B183" s="153">
        <v>4</v>
      </c>
      <c r="C183" s="153" t="s">
        <v>716</v>
      </c>
      <c r="D183" s="152" t="s">
        <v>656</v>
      </c>
      <c r="E183" s="153" t="s">
        <v>573</v>
      </c>
      <c r="F183" s="152" t="s">
        <v>591</v>
      </c>
      <c r="G183" s="153">
        <v>31602</v>
      </c>
      <c r="H183" s="152" t="s">
        <v>611</v>
      </c>
      <c r="I183" s="152" t="s">
        <v>612</v>
      </c>
      <c r="J183" s="152" t="s">
        <v>23</v>
      </c>
      <c r="K183" s="152" t="s">
        <v>614</v>
      </c>
      <c r="L183" s="152" t="s">
        <v>712</v>
      </c>
      <c r="M183" s="152" t="s">
        <v>721</v>
      </c>
      <c r="N183" s="152" t="s">
        <v>626</v>
      </c>
    </row>
    <row r="184" spans="1:14">
      <c r="A184" s="153">
        <f t="shared" si="3"/>
        <v>20072</v>
      </c>
      <c r="B184" s="153">
        <v>4</v>
      </c>
      <c r="C184" s="153" t="s">
        <v>716</v>
      </c>
      <c r="D184" s="152" t="s">
        <v>656</v>
      </c>
      <c r="E184" s="153" t="s">
        <v>446</v>
      </c>
      <c r="F184" s="152" t="s">
        <v>591</v>
      </c>
      <c r="G184" s="153">
        <v>31602</v>
      </c>
      <c r="H184" s="152" t="s">
        <v>611</v>
      </c>
      <c r="I184" s="152" t="s">
        <v>612</v>
      </c>
      <c r="J184" s="152" t="s">
        <v>23</v>
      </c>
      <c r="K184" s="152" t="s">
        <v>614</v>
      </c>
      <c r="L184" s="152" t="s">
        <v>712</v>
      </c>
      <c r="M184" s="152" t="s">
        <v>721</v>
      </c>
      <c r="N184" s="152" t="s">
        <v>626</v>
      </c>
    </row>
    <row r="185" spans="1:14">
      <c r="A185" s="153">
        <f t="shared" si="3"/>
        <v>20073</v>
      </c>
      <c r="B185" s="153">
        <v>4</v>
      </c>
      <c r="C185" s="153" t="s">
        <v>716</v>
      </c>
      <c r="D185" s="152" t="s">
        <v>656</v>
      </c>
      <c r="E185" s="153" t="s">
        <v>573</v>
      </c>
      <c r="F185" s="152" t="s">
        <v>593</v>
      </c>
      <c r="G185" s="153">
        <v>99100</v>
      </c>
      <c r="H185" s="152" t="s">
        <v>611</v>
      </c>
      <c r="I185" s="152" t="s">
        <v>612</v>
      </c>
      <c r="J185" s="152" t="s">
        <v>23</v>
      </c>
      <c r="K185" s="152" t="s">
        <v>614</v>
      </c>
      <c r="L185" s="152" t="s">
        <v>712</v>
      </c>
      <c r="M185" s="152" t="s">
        <v>721</v>
      </c>
      <c r="N185" s="152" t="s">
        <v>626</v>
      </c>
    </row>
    <row r="186" spans="1:14">
      <c r="A186" s="153">
        <f t="shared" si="3"/>
        <v>20074</v>
      </c>
      <c r="B186" s="153">
        <v>4</v>
      </c>
      <c r="C186" s="153" t="s">
        <v>716</v>
      </c>
      <c r="D186" s="152" t="s">
        <v>656</v>
      </c>
      <c r="E186" s="153" t="s">
        <v>446</v>
      </c>
      <c r="F186" s="152" t="s">
        <v>593</v>
      </c>
      <c r="G186" s="153">
        <v>99100</v>
      </c>
      <c r="H186" s="152" t="s">
        <v>611</v>
      </c>
      <c r="I186" s="152" t="s">
        <v>612</v>
      </c>
      <c r="J186" s="152" t="s">
        <v>23</v>
      </c>
      <c r="K186" s="152" t="s">
        <v>614</v>
      </c>
      <c r="L186" s="152" t="s">
        <v>712</v>
      </c>
      <c r="M186" s="152" t="s">
        <v>721</v>
      </c>
      <c r="N186" s="152" t="s">
        <v>626</v>
      </c>
    </row>
    <row r="187" spans="1:14">
      <c r="A187" s="153">
        <f t="shared" si="3"/>
        <v>20075</v>
      </c>
      <c r="B187" s="153">
        <v>4</v>
      </c>
      <c r="C187" s="153" t="s">
        <v>716</v>
      </c>
      <c r="D187" s="152" t="s">
        <v>656</v>
      </c>
      <c r="E187" s="153" t="s">
        <v>573</v>
      </c>
      <c r="F187" s="152" t="s">
        <v>593</v>
      </c>
      <c r="G187" s="153">
        <v>79101</v>
      </c>
      <c r="H187" s="152" t="s">
        <v>611</v>
      </c>
      <c r="I187" s="152" t="s">
        <v>612</v>
      </c>
      <c r="J187" s="152" t="s">
        <v>23</v>
      </c>
      <c r="K187" s="152" t="s">
        <v>614</v>
      </c>
      <c r="L187" s="152" t="s">
        <v>712</v>
      </c>
      <c r="M187" s="152" t="s">
        <v>721</v>
      </c>
      <c r="N187" s="152" t="s">
        <v>626</v>
      </c>
    </row>
    <row r="188" spans="1:14">
      <c r="A188" s="153">
        <f t="shared" si="3"/>
        <v>20076</v>
      </c>
      <c r="B188" s="153">
        <v>4</v>
      </c>
      <c r="C188" s="153" t="s">
        <v>716</v>
      </c>
      <c r="D188" s="152" t="s">
        <v>656</v>
      </c>
      <c r="E188" s="153" t="s">
        <v>446</v>
      </c>
      <c r="F188" s="152" t="s">
        <v>593</v>
      </c>
      <c r="G188" s="153">
        <v>79101</v>
      </c>
      <c r="H188" s="152" t="s">
        <v>611</v>
      </c>
      <c r="I188" s="152" t="s">
        <v>612</v>
      </c>
      <c r="J188" s="152" t="s">
        <v>23</v>
      </c>
      <c r="K188" s="152" t="s">
        <v>614</v>
      </c>
      <c r="L188" s="152" t="s">
        <v>712</v>
      </c>
      <c r="M188" s="152" t="s">
        <v>721</v>
      </c>
      <c r="N188" s="152" t="s">
        <v>626</v>
      </c>
    </row>
    <row r="189" spans="1:14">
      <c r="A189" s="153">
        <f t="shared" si="3"/>
        <v>20077</v>
      </c>
      <c r="B189" s="153">
        <v>4</v>
      </c>
      <c r="C189" s="153" t="s">
        <v>716</v>
      </c>
      <c r="D189" s="152" t="s">
        <v>656</v>
      </c>
      <c r="E189" s="153" t="s">
        <v>573</v>
      </c>
      <c r="F189" s="152" t="s">
        <v>593</v>
      </c>
      <c r="G189" s="153">
        <v>11609</v>
      </c>
      <c r="H189" s="152" t="s">
        <v>611</v>
      </c>
      <c r="I189" s="152" t="s">
        <v>612</v>
      </c>
      <c r="J189" s="152" t="s">
        <v>23</v>
      </c>
      <c r="K189" s="152" t="s">
        <v>614</v>
      </c>
      <c r="L189" s="152" t="s">
        <v>712</v>
      </c>
      <c r="M189" s="152" t="s">
        <v>721</v>
      </c>
      <c r="N189" s="152" t="s">
        <v>626</v>
      </c>
    </row>
    <row r="190" spans="1:14">
      <c r="A190" s="153">
        <f t="shared" si="3"/>
        <v>20078</v>
      </c>
      <c r="B190" s="153">
        <v>4</v>
      </c>
      <c r="C190" s="153" t="s">
        <v>716</v>
      </c>
      <c r="D190" s="152" t="s">
        <v>656</v>
      </c>
      <c r="E190" s="153" t="s">
        <v>446</v>
      </c>
      <c r="F190" s="152" t="s">
        <v>593</v>
      </c>
      <c r="G190" s="153">
        <v>11609</v>
      </c>
      <c r="H190" s="152" t="s">
        <v>611</v>
      </c>
      <c r="I190" s="152" t="s">
        <v>612</v>
      </c>
      <c r="J190" s="152" t="s">
        <v>23</v>
      </c>
      <c r="K190" s="152" t="s">
        <v>614</v>
      </c>
      <c r="L190" s="152" t="s">
        <v>712</v>
      </c>
      <c r="M190" s="152" t="s">
        <v>721</v>
      </c>
      <c r="N190" s="152" t="s">
        <v>626</v>
      </c>
    </row>
    <row r="191" spans="1:14">
      <c r="A191" s="153">
        <f t="shared" si="3"/>
        <v>20079</v>
      </c>
      <c r="B191" s="153">
        <v>4</v>
      </c>
      <c r="C191" s="153" t="s">
        <v>716</v>
      </c>
      <c r="D191" s="152" t="s">
        <v>656</v>
      </c>
      <c r="E191" s="153" t="s">
        <v>573</v>
      </c>
      <c r="F191" s="152" t="s">
        <v>593</v>
      </c>
      <c r="G191" s="153">
        <v>21609</v>
      </c>
      <c r="H191" s="152" t="s">
        <v>611</v>
      </c>
      <c r="I191" s="152" t="s">
        <v>612</v>
      </c>
      <c r="J191" s="152" t="s">
        <v>23</v>
      </c>
      <c r="K191" s="152" t="s">
        <v>614</v>
      </c>
      <c r="L191" s="152" t="s">
        <v>712</v>
      </c>
      <c r="M191" s="152" t="s">
        <v>721</v>
      </c>
      <c r="N191" s="152" t="s">
        <v>626</v>
      </c>
    </row>
    <row r="192" spans="1:14">
      <c r="A192" s="153">
        <f t="shared" si="3"/>
        <v>20080</v>
      </c>
      <c r="B192" s="153">
        <v>4</v>
      </c>
      <c r="C192" s="153" t="s">
        <v>716</v>
      </c>
      <c r="D192" s="152" t="s">
        <v>656</v>
      </c>
      <c r="E192" s="153" t="s">
        <v>446</v>
      </c>
      <c r="F192" s="152" t="s">
        <v>593</v>
      </c>
      <c r="G192" s="153">
        <v>21609</v>
      </c>
      <c r="H192" s="152" t="s">
        <v>611</v>
      </c>
      <c r="I192" s="152" t="s">
        <v>612</v>
      </c>
      <c r="J192" s="152" t="s">
        <v>23</v>
      </c>
      <c r="K192" s="152" t="s">
        <v>614</v>
      </c>
      <c r="L192" s="152" t="s">
        <v>712</v>
      </c>
      <c r="M192" s="152" t="s">
        <v>721</v>
      </c>
      <c r="N192" s="152" t="s">
        <v>626</v>
      </c>
    </row>
    <row r="193" spans="1:14">
      <c r="A193" s="153">
        <f t="shared" si="3"/>
        <v>20081</v>
      </c>
      <c r="B193" s="153">
        <v>4</v>
      </c>
      <c r="C193" s="153" t="s">
        <v>716</v>
      </c>
      <c r="D193" s="152" t="s">
        <v>656</v>
      </c>
      <c r="E193" s="153" t="s">
        <v>573</v>
      </c>
      <c r="F193" s="152" t="s">
        <v>593</v>
      </c>
      <c r="G193" s="153">
        <v>31601</v>
      </c>
      <c r="H193" s="152" t="s">
        <v>611</v>
      </c>
      <c r="I193" s="152" t="s">
        <v>612</v>
      </c>
      <c r="J193" s="152" t="s">
        <v>23</v>
      </c>
      <c r="K193" s="152" t="s">
        <v>614</v>
      </c>
      <c r="L193" s="152" t="s">
        <v>712</v>
      </c>
      <c r="M193" s="152" t="s">
        <v>721</v>
      </c>
      <c r="N193" s="152" t="s">
        <v>626</v>
      </c>
    </row>
    <row r="194" spans="1:14">
      <c r="A194" s="153">
        <f t="shared" si="3"/>
        <v>20082</v>
      </c>
      <c r="B194" s="153">
        <v>4</v>
      </c>
      <c r="C194" s="153" t="s">
        <v>716</v>
      </c>
      <c r="D194" s="152" t="s">
        <v>656</v>
      </c>
      <c r="E194" s="153" t="s">
        <v>446</v>
      </c>
      <c r="F194" s="152" t="s">
        <v>593</v>
      </c>
      <c r="G194" s="153">
        <v>31601</v>
      </c>
      <c r="H194" s="152" t="s">
        <v>611</v>
      </c>
      <c r="I194" s="152" t="s">
        <v>612</v>
      </c>
      <c r="J194" s="152" t="s">
        <v>23</v>
      </c>
      <c r="K194" s="152" t="s">
        <v>614</v>
      </c>
      <c r="L194" s="152" t="s">
        <v>712</v>
      </c>
      <c r="M194" s="152" t="s">
        <v>721</v>
      </c>
      <c r="N194" s="152" t="s">
        <v>626</v>
      </c>
    </row>
    <row r="195" spans="1:14">
      <c r="A195" s="153">
        <f t="shared" si="3"/>
        <v>20083</v>
      </c>
      <c r="B195" s="153">
        <v>4</v>
      </c>
      <c r="C195" s="153" t="s">
        <v>716</v>
      </c>
      <c r="D195" s="152" t="s">
        <v>656</v>
      </c>
      <c r="E195" s="153" t="s">
        <v>573</v>
      </c>
      <c r="F195" s="152" t="s">
        <v>593</v>
      </c>
      <c r="G195" s="153">
        <v>31602</v>
      </c>
      <c r="H195" s="152" t="s">
        <v>611</v>
      </c>
      <c r="I195" s="152" t="s">
        <v>612</v>
      </c>
      <c r="J195" s="152" t="s">
        <v>23</v>
      </c>
      <c r="K195" s="152" t="s">
        <v>614</v>
      </c>
      <c r="L195" s="152" t="s">
        <v>712</v>
      </c>
      <c r="M195" s="152" t="s">
        <v>721</v>
      </c>
      <c r="N195" s="152" t="s">
        <v>626</v>
      </c>
    </row>
    <row r="196" spans="1:14">
      <c r="A196" s="153">
        <f t="shared" si="3"/>
        <v>20084</v>
      </c>
      <c r="B196" s="153">
        <v>4</v>
      </c>
      <c r="C196" s="153" t="s">
        <v>716</v>
      </c>
      <c r="D196" s="152" t="s">
        <v>656</v>
      </c>
      <c r="E196" s="153" t="s">
        <v>446</v>
      </c>
      <c r="F196" s="152" t="s">
        <v>593</v>
      </c>
      <c r="G196" s="153">
        <v>31602</v>
      </c>
      <c r="H196" s="152" t="s">
        <v>611</v>
      </c>
      <c r="I196" s="152" t="s">
        <v>612</v>
      </c>
      <c r="J196" s="152" t="s">
        <v>23</v>
      </c>
      <c r="K196" s="152" t="s">
        <v>614</v>
      </c>
      <c r="L196" s="152" t="s">
        <v>712</v>
      </c>
      <c r="M196" s="152" t="s">
        <v>721</v>
      </c>
      <c r="N196" s="152" t="s">
        <v>626</v>
      </c>
    </row>
    <row r="197" spans="1:14">
      <c r="A197" s="153">
        <f t="shared" si="3"/>
        <v>20085</v>
      </c>
      <c r="B197" s="153">
        <v>4</v>
      </c>
      <c r="C197" s="153" t="s">
        <v>716</v>
      </c>
      <c r="D197" s="152" t="s">
        <v>656</v>
      </c>
      <c r="E197" s="153" t="s">
        <v>573</v>
      </c>
      <c r="F197" s="164" t="s">
        <v>602</v>
      </c>
      <c r="G197" s="153">
        <v>99100</v>
      </c>
      <c r="H197" s="152" t="s">
        <v>611</v>
      </c>
      <c r="I197" s="152" t="s">
        <v>612</v>
      </c>
      <c r="J197" s="152" t="s">
        <v>23</v>
      </c>
      <c r="K197" s="152" t="s">
        <v>614</v>
      </c>
      <c r="L197" s="152" t="s">
        <v>712</v>
      </c>
      <c r="M197" s="152" t="s">
        <v>721</v>
      </c>
      <c r="N197" s="152" t="s">
        <v>626</v>
      </c>
    </row>
    <row r="198" spans="1:14">
      <c r="A198" s="153">
        <f t="shared" si="3"/>
        <v>20086</v>
      </c>
      <c r="B198" s="153">
        <v>4</v>
      </c>
      <c r="C198" s="153" t="s">
        <v>716</v>
      </c>
      <c r="D198" s="152" t="s">
        <v>656</v>
      </c>
      <c r="E198" s="153" t="s">
        <v>446</v>
      </c>
      <c r="F198" s="164" t="s">
        <v>602</v>
      </c>
      <c r="G198" s="153">
        <v>99100</v>
      </c>
      <c r="H198" s="152" t="s">
        <v>611</v>
      </c>
      <c r="I198" s="152" t="s">
        <v>612</v>
      </c>
      <c r="J198" s="152" t="s">
        <v>23</v>
      </c>
      <c r="K198" s="152" t="s">
        <v>614</v>
      </c>
      <c r="L198" s="152" t="s">
        <v>712</v>
      </c>
      <c r="M198" s="152" t="s">
        <v>721</v>
      </c>
      <c r="N198" s="152" t="s">
        <v>626</v>
      </c>
    </row>
    <row r="199" spans="1:14">
      <c r="A199" s="153">
        <f t="shared" si="3"/>
        <v>20087</v>
      </c>
      <c r="B199" s="153">
        <v>4</v>
      </c>
      <c r="C199" s="153" t="s">
        <v>716</v>
      </c>
      <c r="D199" s="152" t="s">
        <v>656</v>
      </c>
      <c r="E199" s="153" t="s">
        <v>573</v>
      </c>
      <c r="F199" s="164" t="s">
        <v>602</v>
      </c>
      <c r="G199" s="153">
        <v>79101</v>
      </c>
      <c r="H199" s="152" t="s">
        <v>611</v>
      </c>
      <c r="I199" s="152" t="s">
        <v>612</v>
      </c>
      <c r="J199" s="152" t="s">
        <v>23</v>
      </c>
      <c r="K199" s="152" t="s">
        <v>614</v>
      </c>
      <c r="L199" s="152" t="s">
        <v>712</v>
      </c>
      <c r="M199" s="152" t="s">
        <v>721</v>
      </c>
      <c r="N199" s="152" t="s">
        <v>626</v>
      </c>
    </row>
    <row r="200" spans="1:14">
      <c r="A200" s="153">
        <f t="shared" si="3"/>
        <v>20088</v>
      </c>
      <c r="B200" s="153">
        <v>4</v>
      </c>
      <c r="C200" s="153" t="s">
        <v>716</v>
      </c>
      <c r="D200" s="152" t="s">
        <v>656</v>
      </c>
      <c r="E200" s="153" t="s">
        <v>446</v>
      </c>
      <c r="F200" s="164" t="s">
        <v>602</v>
      </c>
      <c r="G200" s="153">
        <v>79101</v>
      </c>
      <c r="H200" s="152" t="s">
        <v>611</v>
      </c>
      <c r="I200" s="152" t="s">
        <v>612</v>
      </c>
      <c r="J200" s="152" t="s">
        <v>23</v>
      </c>
      <c r="K200" s="152" t="s">
        <v>614</v>
      </c>
      <c r="L200" s="152" t="s">
        <v>712</v>
      </c>
      <c r="M200" s="152" t="s">
        <v>721</v>
      </c>
      <c r="N200" s="152" t="s">
        <v>626</v>
      </c>
    </row>
    <row r="201" spans="1:14">
      <c r="A201" s="153">
        <f t="shared" si="3"/>
        <v>20089</v>
      </c>
      <c r="B201" s="153">
        <v>4</v>
      </c>
      <c r="C201" s="153" t="s">
        <v>716</v>
      </c>
      <c r="D201" s="152" t="s">
        <v>656</v>
      </c>
      <c r="E201" s="153" t="s">
        <v>573</v>
      </c>
      <c r="F201" s="164" t="s">
        <v>602</v>
      </c>
      <c r="G201" s="153">
        <v>11609</v>
      </c>
      <c r="H201" s="152" t="s">
        <v>611</v>
      </c>
      <c r="I201" s="152" t="s">
        <v>612</v>
      </c>
      <c r="J201" s="152" t="s">
        <v>23</v>
      </c>
      <c r="K201" s="152" t="s">
        <v>614</v>
      </c>
      <c r="L201" s="152" t="s">
        <v>712</v>
      </c>
      <c r="M201" s="152" t="s">
        <v>721</v>
      </c>
      <c r="N201" s="152" t="s">
        <v>626</v>
      </c>
    </row>
    <row r="202" spans="1:14">
      <c r="A202" s="153">
        <f t="shared" si="3"/>
        <v>20090</v>
      </c>
      <c r="B202" s="153">
        <v>4</v>
      </c>
      <c r="C202" s="153" t="s">
        <v>716</v>
      </c>
      <c r="D202" s="152" t="s">
        <v>656</v>
      </c>
      <c r="E202" s="153" t="s">
        <v>446</v>
      </c>
      <c r="F202" s="164" t="s">
        <v>602</v>
      </c>
      <c r="G202" s="153">
        <v>11609</v>
      </c>
      <c r="H202" s="152" t="s">
        <v>611</v>
      </c>
      <c r="I202" s="152" t="s">
        <v>612</v>
      </c>
      <c r="J202" s="152" t="s">
        <v>23</v>
      </c>
      <c r="K202" s="152" t="s">
        <v>614</v>
      </c>
      <c r="L202" s="152" t="s">
        <v>712</v>
      </c>
      <c r="M202" s="152" t="s">
        <v>721</v>
      </c>
      <c r="N202" s="152" t="s">
        <v>626</v>
      </c>
    </row>
    <row r="203" spans="1:14">
      <c r="A203" s="153">
        <f t="shared" si="3"/>
        <v>20091</v>
      </c>
      <c r="B203" s="153">
        <v>4</v>
      </c>
      <c r="C203" s="153" t="s">
        <v>716</v>
      </c>
      <c r="D203" s="152" t="s">
        <v>656</v>
      </c>
      <c r="E203" s="153" t="s">
        <v>573</v>
      </c>
      <c r="F203" s="164" t="s">
        <v>602</v>
      </c>
      <c r="G203" s="153">
        <v>21609</v>
      </c>
      <c r="H203" s="152" t="s">
        <v>611</v>
      </c>
      <c r="I203" s="152" t="s">
        <v>612</v>
      </c>
      <c r="J203" s="152" t="s">
        <v>23</v>
      </c>
      <c r="K203" s="152" t="s">
        <v>614</v>
      </c>
      <c r="L203" s="152" t="s">
        <v>712</v>
      </c>
      <c r="M203" s="152" t="s">
        <v>721</v>
      </c>
      <c r="N203" s="152" t="s">
        <v>626</v>
      </c>
    </row>
    <row r="204" spans="1:14">
      <c r="A204" s="153">
        <f t="shared" si="3"/>
        <v>20092</v>
      </c>
      <c r="B204" s="153">
        <v>4</v>
      </c>
      <c r="C204" s="153" t="s">
        <v>716</v>
      </c>
      <c r="D204" s="152" t="s">
        <v>656</v>
      </c>
      <c r="E204" s="153" t="s">
        <v>446</v>
      </c>
      <c r="F204" s="164" t="s">
        <v>602</v>
      </c>
      <c r="G204" s="153">
        <v>21609</v>
      </c>
      <c r="H204" s="152" t="s">
        <v>611</v>
      </c>
      <c r="I204" s="152" t="s">
        <v>612</v>
      </c>
      <c r="J204" s="152" t="s">
        <v>23</v>
      </c>
      <c r="K204" s="152" t="s">
        <v>614</v>
      </c>
      <c r="L204" s="152" t="s">
        <v>712</v>
      </c>
      <c r="M204" s="152" t="s">
        <v>721</v>
      </c>
      <c r="N204" s="152" t="s">
        <v>626</v>
      </c>
    </row>
    <row r="205" spans="1:14">
      <c r="A205" s="153">
        <f t="shared" si="3"/>
        <v>20093</v>
      </c>
      <c r="B205" s="153">
        <v>4</v>
      </c>
      <c r="C205" s="153" t="s">
        <v>716</v>
      </c>
      <c r="D205" s="152" t="s">
        <v>656</v>
      </c>
      <c r="E205" s="153" t="s">
        <v>573</v>
      </c>
      <c r="F205" s="164" t="s">
        <v>602</v>
      </c>
      <c r="G205" s="153">
        <v>31601</v>
      </c>
      <c r="H205" s="152" t="s">
        <v>611</v>
      </c>
      <c r="I205" s="152" t="s">
        <v>612</v>
      </c>
      <c r="J205" s="152" t="s">
        <v>23</v>
      </c>
      <c r="K205" s="152" t="s">
        <v>614</v>
      </c>
      <c r="L205" s="152" t="s">
        <v>712</v>
      </c>
      <c r="M205" s="152" t="s">
        <v>721</v>
      </c>
      <c r="N205" s="152" t="s">
        <v>626</v>
      </c>
    </row>
    <row r="206" spans="1:14">
      <c r="A206" s="153">
        <f t="shared" si="3"/>
        <v>20094</v>
      </c>
      <c r="B206" s="153">
        <v>4</v>
      </c>
      <c r="C206" s="153" t="s">
        <v>716</v>
      </c>
      <c r="D206" s="152" t="s">
        <v>656</v>
      </c>
      <c r="E206" s="153" t="s">
        <v>446</v>
      </c>
      <c r="F206" s="164" t="s">
        <v>602</v>
      </c>
      <c r="G206" s="153">
        <v>31601</v>
      </c>
      <c r="H206" s="152" t="s">
        <v>611</v>
      </c>
      <c r="I206" s="152" t="s">
        <v>612</v>
      </c>
      <c r="J206" s="152" t="s">
        <v>23</v>
      </c>
      <c r="K206" s="152" t="s">
        <v>614</v>
      </c>
      <c r="L206" s="152" t="s">
        <v>712</v>
      </c>
      <c r="M206" s="152" t="s">
        <v>721</v>
      </c>
      <c r="N206" s="152" t="s">
        <v>626</v>
      </c>
    </row>
    <row r="207" spans="1:14">
      <c r="A207" s="153">
        <f t="shared" si="3"/>
        <v>20095</v>
      </c>
      <c r="B207" s="153">
        <v>4</v>
      </c>
      <c r="C207" s="153" t="s">
        <v>716</v>
      </c>
      <c r="D207" s="152" t="s">
        <v>656</v>
      </c>
      <c r="E207" s="153" t="s">
        <v>573</v>
      </c>
      <c r="F207" s="164" t="s">
        <v>602</v>
      </c>
      <c r="G207" s="153">
        <v>31602</v>
      </c>
      <c r="H207" s="152" t="s">
        <v>611</v>
      </c>
      <c r="I207" s="152" t="s">
        <v>612</v>
      </c>
      <c r="J207" s="152" t="s">
        <v>23</v>
      </c>
      <c r="K207" s="152" t="s">
        <v>614</v>
      </c>
      <c r="L207" s="152" t="s">
        <v>712</v>
      </c>
      <c r="M207" s="152" t="s">
        <v>721</v>
      </c>
      <c r="N207" s="152" t="s">
        <v>626</v>
      </c>
    </row>
    <row r="208" spans="1:14">
      <c r="A208" s="153">
        <f t="shared" si="3"/>
        <v>20096</v>
      </c>
      <c r="B208" s="153">
        <v>4</v>
      </c>
      <c r="C208" s="153" t="s">
        <v>716</v>
      </c>
      <c r="D208" s="152" t="s">
        <v>656</v>
      </c>
      <c r="E208" s="153" t="s">
        <v>446</v>
      </c>
      <c r="F208" s="164" t="s">
        <v>602</v>
      </c>
      <c r="G208" s="153">
        <v>31602</v>
      </c>
      <c r="H208" s="152" t="s">
        <v>611</v>
      </c>
      <c r="I208" s="152" t="s">
        <v>612</v>
      </c>
      <c r="J208" s="152" t="s">
        <v>23</v>
      </c>
      <c r="K208" s="152" t="s">
        <v>614</v>
      </c>
      <c r="L208" s="152" t="s">
        <v>712</v>
      </c>
      <c r="M208" s="152" t="s">
        <v>721</v>
      </c>
      <c r="N208" s="152" t="s">
        <v>626</v>
      </c>
    </row>
    <row r="209" spans="1:14">
      <c r="A209" s="153">
        <f t="shared" si="3"/>
        <v>20097</v>
      </c>
      <c r="B209" s="153">
        <v>4</v>
      </c>
      <c r="C209" s="153" t="s">
        <v>716</v>
      </c>
      <c r="D209" s="152" t="s">
        <v>656</v>
      </c>
      <c r="E209" s="153" t="s">
        <v>573</v>
      </c>
      <c r="F209" s="164" t="s">
        <v>620</v>
      </c>
      <c r="G209" s="153">
        <v>99100</v>
      </c>
      <c r="H209" s="152" t="s">
        <v>611</v>
      </c>
      <c r="I209" s="152" t="s">
        <v>612</v>
      </c>
      <c r="J209" s="152" t="s">
        <v>23</v>
      </c>
      <c r="K209" s="152" t="s">
        <v>614</v>
      </c>
      <c r="L209" s="152" t="s">
        <v>712</v>
      </c>
      <c r="M209" s="152" t="s">
        <v>721</v>
      </c>
      <c r="N209" s="152" t="s">
        <v>626</v>
      </c>
    </row>
    <row r="210" spans="1:14">
      <c r="A210" s="153">
        <f t="shared" si="3"/>
        <v>20098</v>
      </c>
      <c r="B210" s="153">
        <v>4</v>
      </c>
      <c r="C210" s="153" t="s">
        <v>716</v>
      </c>
      <c r="D210" s="152" t="s">
        <v>656</v>
      </c>
      <c r="E210" s="153" t="s">
        <v>446</v>
      </c>
      <c r="F210" s="164" t="s">
        <v>620</v>
      </c>
      <c r="G210" s="153">
        <v>99100</v>
      </c>
      <c r="H210" s="152" t="s">
        <v>611</v>
      </c>
      <c r="I210" s="152" t="s">
        <v>612</v>
      </c>
      <c r="J210" s="152" t="s">
        <v>23</v>
      </c>
      <c r="K210" s="152" t="s">
        <v>614</v>
      </c>
      <c r="L210" s="152" t="s">
        <v>712</v>
      </c>
      <c r="M210" s="152" t="s">
        <v>721</v>
      </c>
      <c r="N210" s="152" t="s">
        <v>626</v>
      </c>
    </row>
    <row r="211" spans="1:14">
      <c r="A211" s="153">
        <f t="shared" si="3"/>
        <v>20099</v>
      </c>
      <c r="B211" s="153">
        <v>4</v>
      </c>
      <c r="C211" s="153" t="s">
        <v>716</v>
      </c>
      <c r="D211" s="152" t="s">
        <v>656</v>
      </c>
      <c r="E211" s="153" t="s">
        <v>573</v>
      </c>
      <c r="F211" s="164" t="s">
        <v>620</v>
      </c>
      <c r="G211" s="153">
        <v>79101</v>
      </c>
      <c r="H211" s="152" t="s">
        <v>611</v>
      </c>
      <c r="I211" s="152" t="s">
        <v>612</v>
      </c>
      <c r="J211" s="152" t="s">
        <v>23</v>
      </c>
      <c r="K211" s="152" t="s">
        <v>614</v>
      </c>
      <c r="L211" s="152" t="s">
        <v>712</v>
      </c>
      <c r="M211" s="152" t="s">
        <v>721</v>
      </c>
      <c r="N211" s="152" t="s">
        <v>626</v>
      </c>
    </row>
    <row r="212" spans="1:14">
      <c r="A212" s="153">
        <f t="shared" si="3"/>
        <v>20100</v>
      </c>
      <c r="B212" s="153">
        <v>4</v>
      </c>
      <c r="C212" s="153" t="s">
        <v>716</v>
      </c>
      <c r="D212" s="152" t="s">
        <v>656</v>
      </c>
      <c r="E212" s="153" t="s">
        <v>446</v>
      </c>
      <c r="F212" s="164" t="s">
        <v>620</v>
      </c>
      <c r="G212" s="153">
        <v>79101</v>
      </c>
      <c r="H212" s="152" t="s">
        <v>611</v>
      </c>
      <c r="I212" s="152" t="s">
        <v>612</v>
      </c>
      <c r="J212" s="152" t="s">
        <v>23</v>
      </c>
      <c r="K212" s="152" t="s">
        <v>614</v>
      </c>
      <c r="L212" s="152" t="s">
        <v>712</v>
      </c>
      <c r="M212" s="152" t="s">
        <v>721</v>
      </c>
      <c r="N212" s="152" t="s">
        <v>626</v>
      </c>
    </row>
    <row r="213" spans="1:14">
      <c r="A213" s="153">
        <f t="shared" si="3"/>
        <v>20101</v>
      </c>
      <c r="B213" s="153">
        <v>4</v>
      </c>
      <c r="C213" s="153" t="s">
        <v>716</v>
      </c>
      <c r="D213" s="152" t="s">
        <v>656</v>
      </c>
      <c r="E213" s="153" t="s">
        <v>573</v>
      </c>
      <c r="F213" s="164" t="s">
        <v>620</v>
      </c>
      <c r="G213" s="153">
        <v>11609</v>
      </c>
      <c r="H213" s="152" t="s">
        <v>611</v>
      </c>
      <c r="I213" s="152" t="s">
        <v>612</v>
      </c>
      <c r="J213" s="152" t="s">
        <v>23</v>
      </c>
      <c r="K213" s="152" t="s">
        <v>614</v>
      </c>
      <c r="L213" s="152" t="s">
        <v>712</v>
      </c>
      <c r="M213" s="152" t="s">
        <v>721</v>
      </c>
      <c r="N213" s="152" t="s">
        <v>626</v>
      </c>
    </row>
    <row r="214" spans="1:14">
      <c r="A214" s="153">
        <f t="shared" si="3"/>
        <v>20102</v>
      </c>
      <c r="B214" s="153">
        <v>4</v>
      </c>
      <c r="C214" s="153" t="s">
        <v>716</v>
      </c>
      <c r="D214" s="152" t="s">
        <v>656</v>
      </c>
      <c r="E214" s="153" t="s">
        <v>446</v>
      </c>
      <c r="F214" s="164" t="s">
        <v>620</v>
      </c>
      <c r="G214" s="153">
        <v>11609</v>
      </c>
      <c r="H214" s="152" t="s">
        <v>611</v>
      </c>
      <c r="I214" s="152" t="s">
        <v>612</v>
      </c>
      <c r="J214" s="152" t="s">
        <v>23</v>
      </c>
      <c r="K214" s="152" t="s">
        <v>614</v>
      </c>
      <c r="L214" s="152" t="s">
        <v>712</v>
      </c>
      <c r="M214" s="152" t="s">
        <v>721</v>
      </c>
      <c r="N214" s="152" t="s">
        <v>626</v>
      </c>
    </row>
    <row r="215" spans="1:14">
      <c r="A215" s="153">
        <f t="shared" si="3"/>
        <v>20103</v>
      </c>
      <c r="B215" s="153">
        <v>4</v>
      </c>
      <c r="C215" s="153" t="s">
        <v>716</v>
      </c>
      <c r="D215" s="152" t="s">
        <v>656</v>
      </c>
      <c r="E215" s="153" t="s">
        <v>573</v>
      </c>
      <c r="F215" s="164" t="s">
        <v>620</v>
      </c>
      <c r="G215" s="153">
        <v>21609</v>
      </c>
      <c r="H215" s="152" t="s">
        <v>611</v>
      </c>
      <c r="I215" s="152" t="s">
        <v>612</v>
      </c>
      <c r="J215" s="152" t="s">
        <v>23</v>
      </c>
      <c r="K215" s="152" t="s">
        <v>614</v>
      </c>
      <c r="L215" s="152" t="s">
        <v>712</v>
      </c>
      <c r="M215" s="152" t="s">
        <v>721</v>
      </c>
      <c r="N215" s="152" t="s">
        <v>626</v>
      </c>
    </row>
    <row r="216" spans="1:14">
      <c r="A216" s="153">
        <f t="shared" si="3"/>
        <v>20104</v>
      </c>
      <c r="B216" s="153">
        <v>4</v>
      </c>
      <c r="C216" s="153" t="s">
        <v>716</v>
      </c>
      <c r="D216" s="152" t="s">
        <v>656</v>
      </c>
      <c r="E216" s="153" t="s">
        <v>446</v>
      </c>
      <c r="F216" s="164" t="s">
        <v>620</v>
      </c>
      <c r="G216" s="153">
        <v>21609</v>
      </c>
      <c r="H216" s="152" t="s">
        <v>611</v>
      </c>
      <c r="I216" s="152" t="s">
        <v>612</v>
      </c>
      <c r="J216" s="152" t="s">
        <v>23</v>
      </c>
      <c r="K216" s="152" t="s">
        <v>614</v>
      </c>
      <c r="L216" s="152" t="s">
        <v>712</v>
      </c>
      <c r="M216" s="152" t="s">
        <v>721</v>
      </c>
      <c r="N216" s="152" t="s">
        <v>626</v>
      </c>
    </row>
    <row r="217" spans="1:14">
      <c r="A217" s="153">
        <f t="shared" si="3"/>
        <v>20105</v>
      </c>
      <c r="B217" s="153">
        <v>4</v>
      </c>
      <c r="C217" s="153" t="s">
        <v>716</v>
      </c>
      <c r="D217" s="152" t="s">
        <v>656</v>
      </c>
      <c r="E217" s="153" t="s">
        <v>573</v>
      </c>
      <c r="F217" s="164" t="s">
        <v>620</v>
      </c>
      <c r="G217" s="153">
        <v>31601</v>
      </c>
      <c r="H217" s="152" t="s">
        <v>611</v>
      </c>
      <c r="I217" s="152" t="s">
        <v>612</v>
      </c>
      <c r="J217" s="152" t="s">
        <v>23</v>
      </c>
      <c r="K217" s="152" t="s">
        <v>614</v>
      </c>
      <c r="L217" s="152" t="s">
        <v>712</v>
      </c>
      <c r="M217" s="152" t="s">
        <v>721</v>
      </c>
      <c r="N217" s="152" t="s">
        <v>626</v>
      </c>
    </row>
    <row r="218" spans="1:14">
      <c r="A218" s="153">
        <f t="shared" si="3"/>
        <v>20106</v>
      </c>
      <c r="B218" s="153">
        <v>4</v>
      </c>
      <c r="C218" s="153" t="s">
        <v>716</v>
      </c>
      <c r="D218" s="152" t="s">
        <v>656</v>
      </c>
      <c r="E218" s="153" t="s">
        <v>446</v>
      </c>
      <c r="F218" s="164" t="s">
        <v>620</v>
      </c>
      <c r="G218" s="153">
        <v>31601</v>
      </c>
      <c r="H218" s="152" t="s">
        <v>611</v>
      </c>
      <c r="I218" s="152" t="s">
        <v>612</v>
      </c>
      <c r="J218" s="152" t="s">
        <v>23</v>
      </c>
      <c r="K218" s="152" t="s">
        <v>614</v>
      </c>
      <c r="L218" s="152" t="s">
        <v>712</v>
      </c>
      <c r="M218" s="152" t="s">
        <v>721</v>
      </c>
      <c r="N218" s="152" t="s">
        <v>626</v>
      </c>
    </row>
    <row r="219" spans="1:14">
      <c r="A219" s="153">
        <f t="shared" si="3"/>
        <v>20107</v>
      </c>
      <c r="B219" s="153">
        <v>4</v>
      </c>
      <c r="C219" s="153" t="s">
        <v>716</v>
      </c>
      <c r="D219" s="152" t="s">
        <v>656</v>
      </c>
      <c r="E219" s="153" t="s">
        <v>573</v>
      </c>
      <c r="F219" s="164" t="s">
        <v>620</v>
      </c>
      <c r="G219" s="153">
        <v>31602</v>
      </c>
      <c r="H219" s="152" t="s">
        <v>611</v>
      </c>
      <c r="I219" s="152" t="s">
        <v>612</v>
      </c>
      <c r="J219" s="152" t="s">
        <v>23</v>
      </c>
      <c r="K219" s="152" t="s">
        <v>614</v>
      </c>
      <c r="L219" s="152" t="s">
        <v>712</v>
      </c>
      <c r="M219" s="152" t="s">
        <v>721</v>
      </c>
      <c r="N219" s="152" t="s">
        <v>626</v>
      </c>
    </row>
    <row r="220" spans="1:14">
      <c r="A220" s="153">
        <f t="shared" si="3"/>
        <v>20108</v>
      </c>
      <c r="B220" s="153">
        <v>4</v>
      </c>
      <c r="C220" s="153" t="s">
        <v>716</v>
      </c>
      <c r="D220" s="152" t="s">
        <v>656</v>
      </c>
      <c r="E220" s="153" t="s">
        <v>446</v>
      </c>
      <c r="F220" s="164" t="s">
        <v>620</v>
      </c>
      <c r="G220" s="153">
        <v>31602</v>
      </c>
      <c r="H220" s="152" t="s">
        <v>611</v>
      </c>
      <c r="I220" s="152" t="s">
        <v>612</v>
      </c>
      <c r="J220" s="152" t="s">
        <v>23</v>
      </c>
      <c r="K220" s="152" t="s">
        <v>614</v>
      </c>
      <c r="L220" s="152" t="s">
        <v>712</v>
      </c>
      <c r="M220" s="152" t="s">
        <v>721</v>
      </c>
      <c r="N220" s="152" t="s">
        <v>626</v>
      </c>
    </row>
    <row r="221" spans="1:14">
      <c r="A221" s="153" t="s">
        <v>720</v>
      </c>
      <c r="M221" s="152"/>
      <c r="N221" s="152"/>
    </row>
    <row r="222" spans="1:14">
      <c r="A222" s="153">
        <v>30001</v>
      </c>
      <c r="B222" s="153">
        <v>4</v>
      </c>
      <c r="C222" s="153" t="s">
        <v>716</v>
      </c>
      <c r="D222" s="152" t="s">
        <v>656</v>
      </c>
      <c r="E222" s="153" t="s">
        <v>573</v>
      </c>
      <c r="F222" s="152" t="s">
        <v>588</v>
      </c>
      <c r="G222" s="153">
        <v>99100</v>
      </c>
      <c r="H222" s="152" t="s">
        <v>611</v>
      </c>
      <c r="I222" s="152" t="s">
        <v>612</v>
      </c>
      <c r="J222" s="152" t="s">
        <v>23</v>
      </c>
      <c r="K222" s="152" t="s">
        <v>614</v>
      </c>
      <c r="L222" s="152" t="s">
        <v>631</v>
      </c>
      <c r="M222" s="152" t="s">
        <v>721</v>
      </c>
      <c r="N222" s="152" t="s">
        <v>626</v>
      </c>
    </row>
    <row r="223" spans="1:14">
      <c r="A223" s="153">
        <f t="shared" ref="A223:A286" si="4">A222+1</f>
        <v>30002</v>
      </c>
      <c r="B223" s="153">
        <v>4</v>
      </c>
      <c r="C223" s="153" t="s">
        <v>716</v>
      </c>
      <c r="D223" s="152" t="s">
        <v>656</v>
      </c>
      <c r="E223" s="153" t="s">
        <v>446</v>
      </c>
      <c r="F223" s="152" t="s">
        <v>588</v>
      </c>
      <c r="G223" s="153">
        <v>99100</v>
      </c>
      <c r="H223" s="152" t="s">
        <v>611</v>
      </c>
      <c r="I223" s="152" t="s">
        <v>612</v>
      </c>
      <c r="J223" s="152" t="s">
        <v>23</v>
      </c>
      <c r="K223" s="152" t="s">
        <v>614</v>
      </c>
      <c r="L223" s="152" t="s">
        <v>631</v>
      </c>
      <c r="M223" s="152" t="s">
        <v>721</v>
      </c>
      <c r="N223" s="152" t="s">
        <v>626</v>
      </c>
    </row>
    <row r="224" spans="1:14">
      <c r="A224" s="153">
        <f t="shared" si="4"/>
        <v>30003</v>
      </c>
      <c r="B224" s="153">
        <v>4</v>
      </c>
      <c r="C224" s="153" t="s">
        <v>716</v>
      </c>
      <c r="D224" s="152" t="s">
        <v>656</v>
      </c>
      <c r="E224" s="153" t="s">
        <v>573</v>
      </c>
      <c r="F224" s="152" t="s">
        <v>588</v>
      </c>
      <c r="G224" s="153">
        <v>79101</v>
      </c>
      <c r="H224" s="152" t="s">
        <v>611</v>
      </c>
      <c r="I224" s="152" t="s">
        <v>612</v>
      </c>
      <c r="J224" s="152" t="s">
        <v>23</v>
      </c>
      <c r="K224" s="152" t="s">
        <v>614</v>
      </c>
      <c r="L224" s="152" t="s">
        <v>631</v>
      </c>
      <c r="M224" s="152" t="s">
        <v>721</v>
      </c>
      <c r="N224" s="152" t="s">
        <v>626</v>
      </c>
    </row>
    <row r="225" spans="1:14">
      <c r="A225" s="153">
        <f t="shared" si="4"/>
        <v>30004</v>
      </c>
      <c r="B225" s="153">
        <v>4</v>
      </c>
      <c r="C225" s="153" t="s">
        <v>716</v>
      </c>
      <c r="D225" s="152" t="s">
        <v>656</v>
      </c>
      <c r="E225" s="153" t="s">
        <v>446</v>
      </c>
      <c r="F225" s="152" t="s">
        <v>588</v>
      </c>
      <c r="G225" s="153">
        <v>79101</v>
      </c>
      <c r="H225" s="152" t="s">
        <v>611</v>
      </c>
      <c r="I225" s="152" t="s">
        <v>612</v>
      </c>
      <c r="J225" s="152" t="s">
        <v>23</v>
      </c>
      <c r="K225" s="152" t="s">
        <v>614</v>
      </c>
      <c r="L225" s="152" t="s">
        <v>631</v>
      </c>
      <c r="M225" s="152" t="s">
        <v>721</v>
      </c>
      <c r="N225" s="152" t="s">
        <v>626</v>
      </c>
    </row>
    <row r="226" spans="1:14">
      <c r="A226" s="153">
        <f t="shared" si="4"/>
        <v>30005</v>
      </c>
      <c r="B226" s="153">
        <v>4</v>
      </c>
      <c r="C226" s="153" t="s">
        <v>716</v>
      </c>
      <c r="D226" s="152" t="s">
        <v>656</v>
      </c>
      <c r="E226" s="153" t="s">
        <v>573</v>
      </c>
      <c r="F226" s="152" t="s">
        <v>588</v>
      </c>
      <c r="G226" s="153">
        <v>11609</v>
      </c>
      <c r="H226" s="152" t="s">
        <v>611</v>
      </c>
      <c r="I226" s="152" t="s">
        <v>612</v>
      </c>
      <c r="J226" s="152" t="s">
        <v>23</v>
      </c>
      <c r="K226" s="152" t="s">
        <v>614</v>
      </c>
      <c r="L226" s="152" t="s">
        <v>631</v>
      </c>
      <c r="M226" s="152" t="s">
        <v>721</v>
      </c>
      <c r="N226" s="152" t="s">
        <v>626</v>
      </c>
    </row>
    <row r="227" spans="1:14">
      <c r="A227" s="153">
        <f t="shared" si="4"/>
        <v>30006</v>
      </c>
      <c r="B227" s="153">
        <v>4</v>
      </c>
      <c r="C227" s="153" t="s">
        <v>716</v>
      </c>
      <c r="D227" s="152" t="s">
        <v>656</v>
      </c>
      <c r="E227" s="153" t="s">
        <v>446</v>
      </c>
      <c r="F227" s="152" t="s">
        <v>588</v>
      </c>
      <c r="G227" s="153">
        <v>11609</v>
      </c>
      <c r="H227" s="152" t="s">
        <v>611</v>
      </c>
      <c r="I227" s="152" t="s">
        <v>612</v>
      </c>
      <c r="J227" s="152" t="s">
        <v>23</v>
      </c>
      <c r="K227" s="152" t="s">
        <v>614</v>
      </c>
      <c r="L227" s="152" t="s">
        <v>631</v>
      </c>
      <c r="M227" s="152" t="s">
        <v>721</v>
      </c>
      <c r="N227" s="152" t="s">
        <v>626</v>
      </c>
    </row>
    <row r="228" spans="1:14">
      <c r="A228" s="153">
        <f t="shared" si="4"/>
        <v>30007</v>
      </c>
      <c r="B228" s="153">
        <v>4</v>
      </c>
      <c r="C228" s="153" t="s">
        <v>716</v>
      </c>
      <c r="D228" s="152" t="s">
        <v>656</v>
      </c>
      <c r="E228" s="153" t="s">
        <v>573</v>
      </c>
      <c r="F228" s="152" t="s">
        <v>588</v>
      </c>
      <c r="G228" s="153">
        <v>21609</v>
      </c>
      <c r="H228" s="152" t="s">
        <v>611</v>
      </c>
      <c r="I228" s="152" t="s">
        <v>612</v>
      </c>
      <c r="J228" s="152" t="s">
        <v>23</v>
      </c>
      <c r="K228" s="152" t="s">
        <v>614</v>
      </c>
      <c r="L228" s="152" t="s">
        <v>631</v>
      </c>
      <c r="M228" s="152" t="s">
        <v>721</v>
      </c>
      <c r="N228" s="152" t="s">
        <v>626</v>
      </c>
    </row>
    <row r="229" spans="1:14">
      <c r="A229" s="153">
        <f t="shared" si="4"/>
        <v>30008</v>
      </c>
      <c r="B229" s="153">
        <v>4</v>
      </c>
      <c r="C229" s="153" t="s">
        <v>716</v>
      </c>
      <c r="D229" s="152" t="s">
        <v>656</v>
      </c>
      <c r="E229" s="153" t="s">
        <v>446</v>
      </c>
      <c r="F229" s="152" t="s">
        <v>588</v>
      </c>
      <c r="G229" s="153">
        <v>21609</v>
      </c>
      <c r="H229" s="152" t="s">
        <v>611</v>
      </c>
      <c r="I229" s="152" t="s">
        <v>612</v>
      </c>
      <c r="J229" s="152" t="s">
        <v>23</v>
      </c>
      <c r="K229" s="152" t="s">
        <v>614</v>
      </c>
      <c r="L229" s="152" t="s">
        <v>631</v>
      </c>
      <c r="M229" s="152" t="s">
        <v>721</v>
      </c>
      <c r="N229" s="152" t="s">
        <v>626</v>
      </c>
    </row>
    <row r="230" spans="1:14">
      <c r="A230" s="153">
        <f t="shared" si="4"/>
        <v>30009</v>
      </c>
      <c r="B230" s="153">
        <v>4</v>
      </c>
      <c r="C230" s="153" t="s">
        <v>716</v>
      </c>
      <c r="D230" s="152" t="s">
        <v>656</v>
      </c>
      <c r="E230" s="153" t="s">
        <v>573</v>
      </c>
      <c r="F230" s="152" t="s">
        <v>588</v>
      </c>
      <c r="G230" s="153">
        <v>31601</v>
      </c>
      <c r="H230" s="152" t="s">
        <v>611</v>
      </c>
      <c r="I230" s="152" t="s">
        <v>612</v>
      </c>
      <c r="J230" s="152" t="s">
        <v>23</v>
      </c>
      <c r="K230" s="152" t="s">
        <v>614</v>
      </c>
      <c r="L230" s="152" t="s">
        <v>631</v>
      </c>
      <c r="M230" s="152" t="s">
        <v>721</v>
      </c>
      <c r="N230" s="152" t="s">
        <v>626</v>
      </c>
    </row>
    <row r="231" spans="1:14">
      <c r="A231" s="153">
        <f t="shared" si="4"/>
        <v>30010</v>
      </c>
      <c r="B231" s="153">
        <v>4</v>
      </c>
      <c r="C231" s="153" t="s">
        <v>716</v>
      </c>
      <c r="D231" s="152" t="s">
        <v>656</v>
      </c>
      <c r="E231" s="153" t="s">
        <v>446</v>
      </c>
      <c r="F231" s="152" t="s">
        <v>588</v>
      </c>
      <c r="G231" s="153">
        <v>31601</v>
      </c>
      <c r="H231" s="152" t="s">
        <v>611</v>
      </c>
      <c r="I231" s="152" t="s">
        <v>612</v>
      </c>
      <c r="J231" s="152" t="s">
        <v>23</v>
      </c>
      <c r="K231" s="152" t="s">
        <v>614</v>
      </c>
      <c r="L231" s="152" t="s">
        <v>631</v>
      </c>
      <c r="M231" s="152" t="s">
        <v>721</v>
      </c>
      <c r="N231" s="152" t="s">
        <v>626</v>
      </c>
    </row>
    <row r="232" spans="1:14">
      <c r="A232" s="153">
        <f t="shared" si="4"/>
        <v>30011</v>
      </c>
      <c r="B232" s="153">
        <v>4</v>
      </c>
      <c r="C232" s="153" t="s">
        <v>716</v>
      </c>
      <c r="D232" s="152" t="s">
        <v>656</v>
      </c>
      <c r="E232" s="153" t="s">
        <v>573</v>
      </c>
      <c r="F232" s="152" t="s">
        <v>588</v>
      </c>
      <c r="G232" s="153">
        <v>31602</v>
      </c>
      <c r="H232" s="152" t="s">
        <v>611</v>
      </c>
      <c r="I232" s="152" t="s">
        <v>612</v>
      </c>
      <c r="J232" s="152" t="s">
        <v>23</v>
      </c>
      <c r="K232" s="152" t="s">
        <v>614</v>
      </c>
      <c r="L232" s="152" t="s">
        <v>631</v>
      </c>
      <c r="M232" s="152" t="s">
        <v>721</v>
      </c>
      <c r="N232" s="152" t="s">
        <v>626</v>
      </c>
    </row>
    <row r="233" spans="1:14">
      <c r="A233" s="153">
        <f t="shared" si="4"/>
        <v>30012</v>
      </c>
      <c r="B233" s="153">
        <v>4</v>
      </c>
      <c r="C233" s="153" t="s">
        <v>716</v>
      </c>
      <c r="D233" s="152" t="s">
        <v>656</v>
      </c>
      <c r="E233" s="153" t="s">
        <v>446</v>
      </c>
      <c r="F233" s="152" t="s">
        <v>588</v>
      </c>
      <c r="G233" s="153">
        <v>31602</v>
      </c>
      <c r="H233" s="152" t="s">
        <v>611</v>
      </c>
      <c r="I233" s="152" t="s">
        <v>612</v>
      </c>
      <c r="J233" s="152" t="s">
        <v>23</v>
      </c>
      <c r="K233" s="152" t="s">
        <v>614</v>
      </c>
      <c r="L233" s="152" t="s">
        <v>631</v>
      </c>
      <c r="M233" s="152" t="s">
        <v>721</v>
      </c>
      <c r="N233" s="152" t="s">
        <v>626</v>
      </c>
    </row>
    <row r="234" spans="1:14">
      <c r="A234" s="153">
        <f t="shared" si="4"/>
        <v>30013</v>
      </c>
      <c r="B234" s="153">
        <v>4</v>
      </c>
      <c r="C234" s="153" t="s">
        <v>716</v>
      </c>
      <c r="D234" s="152" t="s">
        <v>656</v>
      </c>
      <c r="E234" s="153" t="s">
        <v>573</v>
      </c>
      <c r="F234" s="152" t="s">
        <v>719</v>
      </c>
      <c r="G234" s="153">
        <v>99100</v>
      </c>
      <c r="H234" s="152" t="s">
        <v>611</v>
      </c>
      <c r="I234" s="152" t="s">
        <v>612</v>
      </c>
      <c r="J234" s="152" t="s">
        <v>23</v>
      </c>
      <c r="K234" s="152" t="s">
        <v>614</v>
      </c>
      <c r="L234" s="152" t="s">
        <v>631</v>
      </c>
      <c r="M234" s="152" t="s">
        <v>721</v>
      </c>
      <c r="N234" s="152" t="s">
        <v>626</v>
      </c>
    </row>
    <row r="235" spans="1:14">
      <c r="A235" s="153">
        <f t="shared" si="4"/>
        <v>30014</v>
      </c>
      <c r="B235" s="153">
        <v>4</v>
      </c>
      <c r="C235" s="153" t="s">
        <v>716</v>
      </c>
      <c r="D235" s="152" t="s">
        <v>656</v>
      </c>
      <c r="E235" s="153" t="s">
        <v>446</v>
      </c>
      <c r="F235" s="152" t="s">
        <v>719</v>
      </c>
      <c r="G235" s="153">
        <v>99100</v>
      </c>
      <c r="H235" s="152" t="s">
        <v>611</v>
      </c>
      <c r="I235" s="152" t="s">
        <v>612</v>
      </c>
      <c r="J235" s="152" t="s">
        <v>23</v>
      </c>
      <c r="K235" s="152" t="s">
        <v>614</v>
      </c>
      <c r="L235" s="152" t="s">
        <v>631</v>
      </c>
      <c r="M235" s="152" t="s">
        <v>721</v>
      </c>
      <c r="N235" s="152" t="s">
        <v>626</v>
      </c>
    </row>
    <row r="236" spans="1:14">
      <c r="A236" s="153">
        <f t="shared" si="4"/>
        <v>30015</v>
      </c>
      <c r="B236" s="153">
        <v>4</v>
      </c>
      <c r="C236" s="153" t="s">
        <v>716</v>
      </c>
      <c r="D236" s="152" t="s">
        <v>656</v>
      </c>
      <c r="E236" s="153" t="s">
        <v>573</v>
      </c>
      <c r="F236" s="152" t="s">
        <v>719</v>
      </c>
      <c r="G236" s="153">
        <v>79101</v>
      </c>
      <c r="H236" s="152" t="s">
        <v>611</v>
      </c>
      <c r="I236" s="152" t="s">
        <v>612</v>
      </c>
      <c r="J236" s="152" t="s">
        <v>23</v>
      </c>
      <c r="K236" s="152" t="s">
        <v>614</v>
      </c>
      <c r="L236" s="152" t="s">
        <v>631</v>
      </c>
      <c r="M236" s="152" t="s">
        <v>721</v>
      </c>
      <c r="N236" s="152" t="s">
        <v>626</v>
      </c>
    </row>
    <row r="237" spans="1:14">
      <c r="A237" s="153">
        <f t="shared" si="4"/>
        <v>30016</v>
      </c>
      <c r="B237" s="153">
        <v>4</v>
      </c>
      <c r="C237" s="153" t="s">
        <v>716</v>
      </c>
      <c r="D237" s="152" t="s">
        <v>656</v>
      </c>
      <c r="E237" s="153" t="s">
        <v>446</v>
      </c>
      <c r="F237" s="152" t="s">
        <v>719</v>
      </c>
      <c r="G237" s="153">
        <v>79101</v>
      </c>
      <c r="H237" s="152" t="s">
        <v>611</v>
      </c>
      <c r="I237" s="152" t="s">
        <v>612</v>
      </c>
      <c r="J237" s="152" t="s">
        <v>23</v>
      </c>
      <c r="K237" s="152" t="s">
        <v>614</v>
      </c>
      <c r="L237" s="152" t="s">
        <v>631</v>
      </c>
      <c r="M237" s="152" t="s">
        <v>721</v>
      </c>
      <c r="N237" s="152" t="s">
        <v>626</v>
      </c>
    </row>
    <row r="238" spans="1:14">
      <c r="A238" s="153">
        <f t="shared" si="4"/>
        <v>30017</v>
      </c>
      <c r="B238" s="153">
        <v>4</v>
      </c>
      <c r="C238" s="153" t="s">
        <v>716</v>
      </c>
      <c r="D238" s="152" t="s">
        <v>656</v>
      </c>
      <c r="E238" s="153" t="s">
        <v>573</v>
      </c>
      <c r="F238" s="152" t="s">
        <v>719</v>
      </c>
      <c r="G238" s="153">
        <v>11609</v>
      </c>
      <c r="H238" s="152" t="s">
        <v>611</v>
      </c>
      <c r="I238" s="152" t="s">
        <v>612</v>
      </c>
      <c r="J238" s="152" t="s">
        <v>23</v>
      </c>
      <c r="K238" s="152" t="s">
        <v>614</v>
      </c>
      <c r="L238" s="152" t="s">
        <v>631</v>
      </c>
      <c r="M238" s="152" t="s">
        <v>721</v>
      </c>
      <c r="N238" s="152" t="s">
        <v>626</v>
      </c>
    </row>
    <row r="239" spans="1:14">
      <c r="A239" s="153">
        <f t="shared" si="4"/>
        <v>30018</v>
      </c>
      <c r="B239" s="153">
        <v>4</v>
      </c>
      <c r="C239" s="153" t="s">
        <v>716</v>
      </c>
      <c r="D239" s="152" t="s">
        <v>656</v>
      </c>
      <c r="E239" s="153" t="s">
        <v>446</v>
      </c>
      <c r="F239" s="152" t="s">
        <v>719</v>
      </c>
      <c r="G239" s="153">
        <v>11609</v>
      </c>
      <c r="H239" s="152" t="s">
        <v>611</v>
      </c>
      <c r="I239" s="152" t="s">
        <v>612</v>
      </c>
      <c r="J239" s="152" t="s">
        <v>23</v>
      </c>
      <c r="K239" s="152" t="s">
        <v>614</v>
      </c>
      <c r="L239" s="152" t="s">
        <v>631</v>
      </c>
      <c r="M239" s="152" t="s">
        <v>721</v>
      </c>
      <c r="N239" s="152" t="s">
        <v>626</v>
      </c>
    </row>
    <row r="240" spans="1:14">
      <c r="A240" s="153">
        <f t="shared" si="4"/>
        <v>30019</v>
      </c>
      <c r="B240" s="153">
        <v>4</v>
      </c>
      <c r="C240" s="153" t="s">
        <v>716</v>
      </c>
      <c r="D240" s="152" t="s">
        <v>656</v>
      </c>
      <c r="E240" s="153" t="s">
        <v>573</v>
      </c>
      <c r="F240" s="152" t="s">
        <v>719</v>
      </c>
      <c r="G240" s="153">
        <v>21609</v>
      </c>
      <c r="H240" s="152" t="s">
        <v>611</v>
      </c>
      <c r="I240" s="152" t="s">
        <v>612</v>
      </c>
      <c r="J240" s="152" t="s">
        <v>23</v>
      </c>
      <c r="K240" s="152" t="s">
        <v>614</v>
      </c>
      <c r="L240" s="152" t="s">
        <v>631</v>
      </c>
      <c r="M240" s="152" t="s">
        <v>721</v>
      </c>
      <c r="N240" s="152" t="s">
        <v>626</v>
      </c>
    </row>
    <row r="241" spans="1:14">
      <c r="A241" s="153">
        <f t="shared" si="4"/>
        <v>30020</v>
      </c>
      <c r="B241" s="153">
        <v>4</v>
      </c>
      <c r="C241" s="153" t="s">
        <v>716</v>
      </c>
      <c r="D241" s="152" t="s">
        <v>656</v>
      </c>
      <c r="E241" s="153" t="s">
        <v>446</v>
      </c>
      <c r="F241" s="152" t="s">
        <v>719</v>
      </c>
      <c r="G241" s="153">
        <v>21609</v>
      </c>
      <c r="H241" s="152" t="s">
        <v>611</v>
      </c>
      <c r="I241" s="152" t="s">
        <v>612</v>
      </c>
      <c r="J241" s="152" t="s">
        <v>23</v>
      </c>
      <c r="K241" s="152" t="s">
        <v>614</v>
      </c>
      <c r="L241" s="152" t="s">
        <v>631</v>
      </c>
      <c r="M241" s="152" t="s">
        <v>721</v>
      </c>
      <c r="N241" s="152" t="s">
        <v>626</v>
      </c>
    </row>
    <row r="242" spans="1:14">
      <c r="A242" s="153">
        <f t="shared" si="4"/>
        <v>30021</v>
      </c>
      <c r="B242" s="153">
        <v>4</v>
      </c>
      <c r="C242" s="153" t="s">
        <v>716</v>
      </c>
      <c r="D242" s="152" t="s">
        <v>656</v>
      </c>
      <c r="E242" s="153" t="s">
        <v>573</v>
      </c>
      <c r="F242" s="152" t="s">
        <v>719</v>
      </c>
      <c r="G242" s="153">
        <v>31601</v>
      </c>
      <c r="H242" s="152" t="s">
        <v>611</v>
      </c>
      <c r="I242" s="152" t="s">
        <v>612</v>
      </c>
      <c r="J242" s="152" t="s">
        <v>23</v>
      </c>
      <c r="K242" s="152" t="s">
        <v>614</v>
      </c>
      <c r="L242" s="152" t="s">
        <v>631</v>
      </c>
      <c r="M242" s="152" t="s">
        <v>721</v>
      </c>
      <c r="N242" s="152" t="s">
        <v>626</v>
      </c>
    </row>
    <row r="243" spans="1:14">
      <c r="A243" s="153">
        <f t="shared" si="4"/>
        <v>30022</v>
      </c>
      <c r="B243" s="153">
        <v>4</v>
      </c>
      <c r="C243" s="153" t="s">
        <v>716</v>
      </c>
      <c r="D243" s="152" t="s">
        <v>656</v>
      </c>
      <c r="E243" s="153" t="s">
        <v>446</v>
      </c>
      <c r="F243" s="152" t="s">
        <v>719</v>
      </c>
      <c r="G243" s="153">
        <v>31601</v>
      </c>
      <c r="H243" s="152" t="s">
        <v>611</v>
      </c>
      <c r="I243" s="152" t="s">
        <v>612</v>
      </c>
      <c r="J243" s="152" t="s">
        <v>23</v>
      </c>
      <c r="K243" s="152" t="s">
        <v>614</v>
      </c>
      <c r="L243" s="152" t="s">
        <v>631</v>
      </c>
      <c r="M243" s="152" t="s">
        <v>721</v>
      </c>
      <c r="N243" s="152" t="s">
        <v>626</v>
      </c>
    </row>
    <row r="244" spans="1:14">
      <c r="A244" s="153">
        <f t="shared" si="4"/>
        <v>30023</v>
      </c>
      <c r="B244" s="153">
        <v>4</v>
      </c>
      <c r="C244" s="153" t="s">
        <v>716</v>
      </c>
      <c r="D244" s="152" t="s">
        <v>656</v>
      </c>
      <c r="E244" s="153" t="s">
        <v>573</v>
      </c>
      <c r="F244" s="152" t="s">
        <v>719</v>
      </c>
      <c r="G244" s="153">
        <v>31602</v>
      </c>
      <c r="H244" s="152" t="s">
        <v>611</v>
      </c>
      <c r="I244" s="152" t="s">
        <v>612</v>
      </c>
      <c r="J244" s="152" t="s">
        <v>23</v>
      </c>
      <c r="K244" s="152" t="s">
        <v>614</v>
      </c>
      <c r="L244" s="152" t="s">
        <v>631</v>
      </c>
      <c r="M244" s="152" t="s">
        <v>721</v>
      </c>
      <c r="N244" s="152" t="s">
        <v>626</v>
      </c>
    </row>
    <row r="245" spans="1:14">
      <c r="A245" s="153">
        <f t="shared" si="4"/>
        <v>30024</v>
      </c>
      <c r="B245" s="153">
        <v>4</v>
      </c>
      <c r="C245" s="153" t="s">
        <v>716</v>
      </c>
      <c r="D245" s="152" t="s">
        <v>656</v>
      </c>
      <c r="E245" s="153" t="s">
        <v>446</v>
      </c>
      <c r="F245" s="152" t="s">
        <v>719</v>
      </c>
      <c r="G245" s="153">
        <v>31602</v>
      </c>
      <c r="H245" s="152" t="s">
        <v>611</v>
      </c>
      <c r="I245" s="152" t="s">
        <v>612</v>
      </c>
      <c r="J245" s="152" t="s">
        <v>23</v>
      </c>
      <c r="K245" s="152" t="s">
        <v>614</v>
      </c>
      <c r="L245" s="152" t="s">
        <v>631</v>
      </c>
      <c r="M245" s="152" t="s">
        <v>721</v>
      </c>
      <c r="N245" s="152" t="s">
        <v>626</v>
      </c>
    </row>
    <row r="246" spans="1:14">
      <c r="A246" s="153">
        <f t="shared" si="4"/>
        <v>30025</v>
      </c>
      <c r="B246" s="153">
        <v>4</v>
      </c>
      <c r="C246" s="153" t="s">
        <v>716</v>
      </c>
      <c r="D246" s="152" t="s">
        <v>656</v>
      </c>
      <c r="E246" s="153" t="s">
        <v>573</v>
      </c>
      <c r="F246" s="152" t="s">
        <v>589</v>
      </c>
      <c r="G246" s="153">
        <v>99100</v>
      </c>
      <c r="H246" s="152" t="s">
        <v>611</v>
      </c>
      <c r="I246" s="152" t="s">
        <v>612</v>
      </c>
      <c r="J246" s="152" t="s">
        <v>23</v>
      </c>
      <c r="K246" s="152" t="s">
        <v>614</v>
      </c>
      <c r="L246" s="152" t="s">
        <v>631</v>
      </c>
      <c r="M246" s="152" t="s">
        <v>721</v>
      </c>
      <c r="N246" s="152" t="s">
        <v>626</v>
      </c>
    </row>
    <row r="247" spans="1:14">
      <c r="A247" s="153">
        <f t="shared" si="4"/>
        <v>30026</v>
      </c>
      <c r="B247" s="153">
        <v>4</v>
      </c>
      <c r="C247" s="153" t="s">
        <v>716</v>
      </c>
      <c r="D247" s="152" t="s">
        <v>656</v>
      </c>
      <c r="E247" s="153" t="s">
        <v>446</v>
      </c>
      <c r="F247" s="152" t="s">
        <v>589</v>
      </c>
      <c r="G247" s="153">
        <v>99100</v>
      </c>
      <c r="H247" s="152" t="s">
        <v>611</v>
      </c>
      <c r="I247" s="152" t="s">
        <v>612</v>
      </c>
      <c r="J247" s="152" t="s">
        <v>23</v>
      </c>
      <c r="K247" s="152" t="s">
        <v>614</v>
      </c>
      <c r="L247" s="152" t="s">
        <v>631</v>
      </c>
      <c r="M247" s="152" t="s">
        <v>721</v>
      </c>
      <c r="N247" s="152" t="s">
        <v>626</v>
      </c>
    </row>
    <row r="248" spans="1:14">
      <c r="A248" s="153">
        <f t="shared" si="4"/>
        <v>30027</v>
      </c>
      <c r="B248" s="153">
        <v>4</v>
      </c>
      <c r="C248" s="153" t="s">
        <v>716</v>
      </c>
      <c r="D248" s="152" t="s">
        <v>656</v>
      </c>
      <c r="E248" s="153" t="s">
        <v>573</v>
      </c>
      <c r="F248" s="152" t="s">
        <v>589</v>
      </c>
      <c r="G248" s="153">
        <v>79101</v>
      </c>
      <c r="H248" s="152" t="s">
        <v>611</v>
      </c>
      <c r="I248" s="152" t="s">
        <v>612</v>
      </c>
      <c r="J248" s="152" t="s">
        <v>23</v>
      </c>
      <c r="K248" s="152" t="s">
        <v>614</v>
      </c>
      <c r="L248" s="152" t="s">
        <v>631</v>
      </c>
      <c r="M248" s="152" t="s">
        <v>721</v>
      </c>
      <c r="N248" s="152" t="s">
        <v>626</v>
      </c>
    </row>
    <row r="249" spans="1:14">
      <c r="A249" s="153">
        <f t="shared" si="4"/>
        <v>30028</v>
      </c>
      <c r="B249" s="153">
        <v>4</v>
      </c>
      <c r="C249" s="153" t="s">
        <v>716</v>
      </c>
      <c r="D249" s="152" t="s">
        <v>656</v>
      </c>
      <c r="E249" s="153" t="s">
        <v>446</v>
      </c>
      <c r="F249" s="152" t="s">
        <v>589</v>
      </c>
      <c r="G249" s="153">
        <v>79101</v>
      </c>
      <c r="H249" s="152" t="s">
        <v>611</v>
      </c>
      <c r="I249" s="152" t="s">
        <v>612</v>
      </c>
      <c r="J249" s="152" t="s">
        <v>23</v>
      </c>
      <c r="K249" s="152" t="s">
        <v>614</v>
      </c>
      <c r="L249" s="152" t="s">
        <v>631</v>
      </c>
      <c r="M249" s="152" t="s">
        <v>721</v>
      </c>
      <c r="N249" s="152" t="s">
        <v>626</v>
      </c>
    </row>
    <row r="250" spans="1:14">
      <c r="A250" s="153">
        <f t="shared" si="4"/>
        <v>30029</v>
      </c>
      <c r="B250" s="153">
        <v>4</v>
      </c>
      <c r="C250" s="153" t="s">
        <v>716</v>
      </c>
      <c r="D250" s="152" t="s">
        <v>656</v>
      </c>
      <c r="E250" s="153" t="s">
        <v>573</v>
      </c>
      <c r="F250" s="152" t="s">
        <v>589</v>
      </c>
      <c r="G250" s="153">
        <v>11609</v>
      </c>
      <c r="H250" s="152" t="s">
        <v>611</v>
      </c>
      <c r="I250" s="152" t="s">
        <v>612</v>
      </c>
      <c r="J250" s="152" t="s">
        <v>23</v>
      </c>
      <c r="K250" s="152" t="s">
        <v>614</v>
      </c>
      <c r="L250" s="152" t="s">
        <v>631</v>
      </c>
      <c r="M250" s="152" t="s">
        <v>721</v>
      </c>
      <c r="N250" s="152" t="s">
        <v>626</v>
      </c>
    </row>
    <row r="251" spans="1:14">
      <c r="A251" s="153">
        <f t="shared" si="4"/>
        <v>30030</v>
      </c>
      <c r="B251" s="153">
        <v>4</v>
      </c>
      <c r="C251" s="153" t="s">
        <v>716</v>
      </c>
      <c r="D251" s="152" t="s">
        <v>656</v>
      </c>
      <c r="E251" s="153" t="s">
        <v>446</v>
      </c>
      <c r="F251" s="152" t="s">
        <v>589</v>
      </c>
      <c r="G251" s="153">
        <v>11609</v>
      </c>
      <c r="H251" s="152" t="s">
        <v>611</v>
      </c>
      <c r="I251" s="152" t="s">
        <v>612</v>
      </c>
      <c r="J251" s="152" t="s">
        <v>23</v>
      </c>
      <c r="K251" s="152" t="s">
        <v>614</v>
      </c>
      <c r="L251" s="152" t="s">
        <v>631</v>
      </c>
      <c r="M251" s="152" t="s">
        <v>721</v>
      </c>
      <c r="N251" s="152" t="s">
        <v>626</v>
      </c>
    </row>
    <row r="252" spans="1:14">
      <c r="A252" s="153">
        <f t="shared" si="4"/>
        <v>30031</v>
      </c>
      <c r="B252" s="153">
        <v>4</v>
      </c>
      <c r="C252" s="153" t="s">
        <v>716</v>
      </c>
      <c r="D252" s="152" t="s">
        <v>656</v>
      </c>
      <c r="E252" s="153" t="s">
        <v>573</v>
      </c>
      <c r="F252" s="152" t="s">
        <v>589</v>
      </c>
      <c r="G252" s="153">
        <v>21609</v>
      </c>
      <c r="H252" s="152" t="s">
        <v>611</v>
      </c>
      <c r="I252" s="152" t="s">
        <v>612</v>
      </c>
      <c r="J252" s="152" t="s">
        <v>23</v>
      </c>
      <c r="K252" s="152" t="s">
        <v>614</v>
      </c>
      <c r="L252" s="152" t="s">
        <v>631</v>
      </c>
      <c r="M252" s="152" t="s">
        <v>721</v>
      </c>
      <c r="N252" s="152" t="s">
        <v>626</v>
      </c>
    </row>
    <row r="253" spans="1:14">
      <c r="A253" s="153">
        <f t="shared" si="4"/>
        <v>30032</v>
      </c>
      <c r="B253" s="153">
        <v>4</v>
      </c>
      <c r="C253" s="153" t="s">
        <v>716</v>
      </c>
      <c r="D253" s="152" t="s">
        <v>656</v>
      </c>
      <c r="E253" s="153" t="s">
        <v>446</v>
      </c>
      <c r="F253" s="152" t="s">
        <v>589</v>
      </c>
      <c r="G253" s="153">
        <v>21609</v>
      </c>
      <c r="H253" s="152" t="s">
        <v>611</v>
      </c>
      <c r="I253" s="152" t="s">
        <v>612</v>
      </c>
      <c r="J253" s="152" t="s">
        <v>23</v>
      </c>
      <c r="K253" s="152" t="s">
        <v>614</v>
      </c>
      <c r="L253" s="152" t="s">
        <v>631</v>
      </c>
      <c r="M253" s="152" t="s">
        <v>721</v>
      </c>
      <c r="N253" s="152" t="s">
        <v>626</v>
      </c>
    </row>
    <row r="254" spans="1:14">
      <c r="A254" s="153">
        <f t="shared" si="4"/>
        <v>30033</v>
      </c>
      <c r="B254" s="153">
        <v>4</v>
      </c>
      <c r="C254" s="153" t="s">
        <v>716</v>
      </c>
      <c r="D254" s="152" t="s">
        <v>656</v>
      </c>
      <c r="E254" s="153" t="s">
        <v>573</v>
      </c>
      <c r="F254" s="152" t="s">
        <v>589</v>
      </c>
      <c r="G254" s="153">
        <v>31601</v>
      </c>
      <c r="H254" s="152" t="s">
        <v>611</v>
      </c>
      <c r="I254" s="152" t="s">
        <v>612</v>
      </c>
      <c r="J254" s="152" t="s">
        <v>23</v>
      </c>
      <c r="K254" s="152" t="s">
        <v>614</v>
      </c>
      <c r="L254" s="152" t="s">
        <v>631</v>
      </c>
      <c r="M254" s="152" t="s">
        <v>721</v>
      </c>
      <c r="N254" s="152" t="s">
        <v>626</v>
      </c>
    </row>
    <row r="255" spans="1:14">
      <c r="A255" s="153">
        <f t="shared" si="4"/>
        <v>30034</v>
      </c>
      <c r="B255" s="153">
        <v>4</v>
      </c>
      <c r="C255" s="153" t="s">
        <v>716</v>
      </c>
      <c r="D255" s="152" t="s">
        <v>656</v>
      </c>
      <c r="E255" s="153" t="s">
        <v>446</v>
      </c>
      <c r="F255" s="152" t="s">
        <v>589</v>
      </c>
      <c r="G255" s="153">
        <v>31601</v>
      </c>
      <c r="H255" s="152" t="s">
        <v>611</v>
      </c>
      <c r="I255" s="152" t="s">
        <v>612</v>
      </c>
      <c r="J255" s="152" t="s">
        <v>23</v>
      </c>
      <c r="K255" s="152" t="s">
        <v>614</v>
      </c>
      <c r="L255" s="152" t="s">
        <v>631</v>
      </c>
      <c r="M255" s="152" t="s">
        <v>721</v>
      </c>
      <c r="N255" s="152" t="s">
        <v>626</v>
      </c>
    </row>
    <row r="256" spans="1:14">
      <c r="A256" s="153">
        <f t="shared" si="4"/>
        <v>30035</v>
      </c>
      <c r="B256" s="153">
        <v>4</v>
      </c>
      <c r="C256" s="153" t="s">
        <v>716</v>
      </c>
      <c r="D256" s="152" t="s">
        <v>656</v>
      </c>
      <c r="E256" s="153" t="s">
        <v>573</v>
      </c>
      <c r="F256" s="152" t="s">
        <v>589</v>
      </c>
      <c r="G256" s="153">
        <v>31602</v>
      </c>
      <c r="H256" s="152" t="s">
        <v>611</v>
      </c>
      <c r="I256" s="152" t="s">
        <v>612</v>
      </c>
      <c r="J256" s="152" t="s">
        <v>23</v>
      </c>
      <c r="K256" s="152" t="s">
        <v>614</v>
      </c>
      <c r="L256" s="152" t="s">
        <v>631</v>
      </c>
      <c r="M256" s="152" t="s">
        <v>721</v>
      </c>
      <c r="N256" s="152" t="s">
        <v>626</v>
      </c>
    </row>
    <row r="257" spans="1:14">
      <c r="A257" s="153">
        <f t="shared" si="4"/>
        <v>30036</v>
      </c>
      <c r="B257" s="153">
        <v>4</v>
      </c>
      <c r="C257" s="153" t="s">
        <v>716</v>
      </c>
      <c r="D257" s="152" t="s">
        <v>656</v>
      </c>
      <c r="E257" s="153" t="s">
        <v>446</v>
      </c>
      <c r="F257" s="152" t="s">
        <v>589</v>
      </c>
      <c r="G257" s="153">
        <v>31602</v>
      </c>
      <c r="H257" s="152" t="s">
        <v>611</v>
      </c>
      <c r="I257" s="152" t="s">
        <v>612</v>
      </c>
      <c r="J257" s="152" t="s">
        <v>23</v>
      </c>
      <c r="K257" s="152" t="s">
        <v>614</v>
      </c>
      <c r="L257" s="152" t="s">
        <v>631</v>
      </c>
      <c r="M257" s="152" t="s">
        <v>721</v>
      </c>
      <c r="N257" s="152" t="s">
        <v>626</v>
      </c>
    </row>
    <row r="258" spans="1:14">
      <c r="A258" s="153">
        <f t="shared" si="4"/>
        <v>30037</v>
      </c>
      <c r="B258" s="153">
        <v>4</v>
      </c>
      <c r="C258" s="153" t="s">
        <v>716</v>
      </c>
      <c r="D258" s="152" t="s">
        <v>656</v>
      </c>
      <c r="E258" s="153" t="s">
        <v>573</v>
      </c>
      <c r="F258" s="152" t="s">
        <v>452</v>
      </c>
      <c r="G258" s="153">
        <v>99100</v>
      </c>
      <c r="H258" s="152" t="s">
        <v>611</v>
      </c>
      <c r="I258" s="152" t="s">
        <v>612</v>
      </c>
      <c r="J258" s="152" t="s">
        <v>23</v>
      </c>
      <c r="K258" s="152" t="s">
        <v>614</v>
      </c>
      <c r="L258" s="152" t="s">
        <v>631</v>
      </c>
      <c r="M258" s="152" t="s">
        <v>721</v>
      </c>
      <c r="N258" s="152" t="s">
        <v>626</v>
      </c>
    </row>
    <row r="259" spans="1:14">
      <c r="A259" s="153">
        <f t="shared" si="4"/>
        <v>30038</v>
      </c>
      <c r="B259" s="153">
        <v>4</v>
      </c>
      <c r="C259" s="153" t="s">
        <v>716</v>
      </c>
      <c r="D259" s="152" t="s">
        <v>656</v>
      </c>
      <c r="E259" s="153" t="s">
        <v>446</v>
      </c>
      <c r="F259" s="152" t="s">
        <v>452</v>
      </c>
      <c r="G259" s="153">
        <v>99100</v>
      </c>
      <c r="H259" s="152" t="s">
        <v>611</v>
      </c>
      <c r="I259" s="152" t="s">
        <v>612</v>
      </c>
      <c r="J259" s="152" t="s">
        <v>23</v>
      </c>
      <c r="K259" s="152" t="s">
        <v>614</v>
      </c>
      <c r="L259" s="152" t="s">
        <v>631</v>
      </c>
      <c r="M259" s="152" t="s">
        <v>721</v>
      </c>
      <c r="N259" s="152" t="s">
        <v>626</v>
      </c>
    </row>
    <row r="260" spans="1:14">
      <c r="A260" s="153">
        <f t="shared" si="4"/>
        <v>30039</v>
      </c>
      <c r="B260" s="153">
        <v>4</v>
      </c>
      <c r="C260" s="153" t="s">
        <v>716</v>
      </c>
      <c r="D260" s="152" t="s">
        <v>656</v>
      </c>
      <c r="E260" s="153" t="s">
        <v>573</v>
      </c>
      <c r="F260" s="152" t="s">
        <v>452</v>
      </c>
      <c r="G260" s="153">
        <v>79101</v>
      </c>
      <c r="H260" s="152" t="s">
        <v>611</v>
      </c>
      <c r="I260" s="152" t="s">
        <v>612</v>
      </c>
      <c r="J260" s="152" t="s">
        <v>23</v>
      </c>
      <c r="K260" s="152" t="s">
        <v>614</v>
      </c>
      <c r="L260" s="152" t="s">
        <v>631</v>
      </c>
      <c r="M260" s="152" t="s">
        <v>721</v>
      </c>
      <c r="N260" s="152" t="s">
        <v>626</v>
      </c>
    </row>
    <row r="261" spans="1:14">
      <c r="A261" s="153">
        <f t="shared" si="4"/>
        <v>30040</v>
      </c>
      <c r="B261" s="153">
        <v>4</v>
      </c>
      <c r="C261" s="153" t="s">
        <v>716</v>
      </c>
      <c r="D261" s="152" t="s">
        <v>656</v>
      </c>
      <c r="E261" s="153" t="s">
        <v>446</v>
      </c>
      <c r="F261" s="152" t="s">
        <v>452</v>
      </c>
      <c r="G261" s="153">
        <v>79101</v>
      </c>
      <c r="H261" s="152" t="s">
        <v>611</v>
      </c>
      <c r="I261" s="152" t="s">
        <v>612</v>
      </c>
      <c r="J261" s="152" t="s">
        <v>23</v>
      </c>
      <c r="K261" s="152" t="s">
        <v>614</v>
      </c>
      <c r="L261" s="152" t="s">
        <v>631</v>
      </c>
      <c r="M261" s="152" t="s">
        <v>721</v>
      </c>
      <c r="N261" s="152" t="s">
        <v>626</v>
      </c>
    </row>
    <row r="262" spans="1:14">
      <c r="A262" s="153">
        <f t="shared" si="4"/>
        <v>30041</v>
      </c>
      <c r="B262" s="153">
        <v>4</v>
      </c>
      <c r="C262" s="153" t="s">
        <v>716</v>
      </c>
      <c r="D262" s="152" t="s">
        <v>656</v>
      </c>
      <c r="E262" s="153" t="s">
        <v>573</v>
      </c>
      <c r="F262" s="152" t="s">
        <v>452</v>
      </c>
      <c r="G262" s="153">
        <v>11609</v>
      </c>
      <c r="H262" s="152" t="s">
        <v>611</v>
      </c>
      <c r="I262" s="152" t="s">
        <v>612</v>
      </c>
      <c r="J262" s="152" t="s">
        <v>23</v>
      </c>
      <c r="K262" s="152" t="s">
        <v>614</v>
      </c>
      <c r="L262" s="152" t="s">
        <v>631</v>
      </c>
      <c r="M262" s="152" t="s">
        <v>721</v>
      </c>
      <c r="N262" s="152" t="s">
        <v>626</v>
      </c>
    </row>
    <row r="263" spans="1:14">
      <c r="A263" s="153">
        <f t="shared" si="4"/>
        <v>30042</v>
      </c>
      <c r="B263" s="153">
        <v>4</v>
      </c>
      <c r="C263" s="153" t="s">
        <v>716</v>
      </c>
      <c r="D263" s="152" t="s">
        <v>656</v>
      </c>
      <c r="E263" s="153" t="s">
        <v>446</v>
      </c>
      <c r="F263" s="152" t="s">
        <v>452</v>
      </c>
      <c r="G263" s="153">
        <v>11609</v>
      </c>
      <c r="H263" s="152" t="s">
        <v>611</v>
      </c>
      <c r="I263" s="152" t="s">
        <v>612</v>
      </c>
      <c r="J263" s="152" t="s">
        <v>23</v>
      </c>
      <c r="K263" s="152" t="s">
        <v>614</v>
      </c>
      <c r="L263" s="152" t="s">
        <v>631</v>
      </c>
      <c r="M263" s="152" t="s">
        <v>721</v>
      </c>
      <c r="N263" s="152" t="s">
        <v>626</v>
      </c>
    </row>
    <row r="264" spans="1:14">
      <c r="A264" s="153">
        <f t="shared" si="4"/>
        <v>30043</v>
      </c>
      <c r="B264" s="153">
        <v>4</v>
      </c>
      <c r="C264" s="153" t="s">
        <v>716</v>
      </c>
      <c r="D264" s="152" t="s">
        <v>656</v>
      </c>
      <c r="E264" s="153" t="s">
        <v>573</v>
      </c>
      <c r="F264" s="152" t="s">
        <v>452</v>
      </c>
      <c r="G264" s="153">
        <v>21609</v>
      </c>
      <c r="H264" s="152" t="s">
        <v>611</v>
      </c>
      <c r="I264" s="152" t="s">
        <v>612</v>
      </c>
      <c r="J264" s="152" t="s">
        <v>23</v>
      </c>
      <c r="K264" s="152" t="s">
        <v>614</v>
      </c>
      <c r="L264" s="152" t="s">
        <v>631</v>
      </c>
      <c r="M264" s="152" t="s">
        <v>721</v>
      </c>
      <c r="N264" s="152" t="s">
        <v>626</v>
      </c>
    </row>
    <row r="265" spans="1:14">
      <c r="A265" s="153">
        <f t="shared" si="4"/>
        <v>30044</v>
      </c>
      <c r="B265" s="153">
        <v>4</v>
      </c>
      <c r="C265" s="153" t="s">
        <v>716</v>
      </c>
      <c r="D265" s="152" t="s">
        <v>656</v>
      </c>
      <c r="E265" s="153" t="s">
        <v>446</v>
      </c>
      <c r="F265" s="152" t="s">
        <v>452</v>
      </c>
      <c r="G265" s="153">
        <v>21609</v>
      </c>
      <c r="H265" s="152" t="s">
        <v>611</v>
      </c>
      <c r="I265" s="152" t="s">
        <v>612</v>
      </c>
      <c r="J265" s="152" t="s">
        <v>23</v>
      </c>
      <c r="K265" s="152" t="s">
        <v>614</v>
      </c>
      <c r="L265" s="152" t="s">
        <v>631</v>
      </c>
      <c r="M265" s="152" t="s">
        <v>721</v>
      </c>
      <c r="N265" s="152" t="s">
        <v>626</v>
      </c>
    </row>
    <row r="266" spans="1:14">
      <c r="A266" s="153">
        <f t="shared" si="4"/>
        <v>30045</v>
      </c>
      <c r="B266" s="153">
        <v>4</v>
      </c>
      <c r="C266" s="153" t="s">
        <v>716</v>
      </c>
      <c r="D266" s="152" t="s">
        <v>656</v>
      </c>
      <c r="E266" s="153" t="s">
        <v>573</v>
      </c>
      <c r="F266" s="152" t="s">
        <v>452</v>
      </c>
      <c r="G266" s="153">
        <v>31601</v>
      </c>
      <c r="H266" s="152" t="s">
        <v>611</v>
      </c>
      <c r="I266" s="152" t="s">
        <v>612</v>
      </c>
      <c r="J266" s="152" t="s">
        <v>23</v>
      </c>
      <c r="K266" s="152" t="s">
        <v>614</v>
      </c>
      <c r="L266" s="152" t="s">
        <v>631</v>
      </c>
      <c r="M266" s="152" t="s">
        <v>721</v>
      </c>
      <c r="N266" s="152" t="s">
        <v>626</v>
      </c>
    </row>
    <row r="267" spans="1:14">
      <c r="A267" s="153">
        <f t="shared" si="4"/>
        <v>30046</v>
      </c>
      <c r="B267" s="153">
        <v>4</v>
      </c>
      <c r="C267" s="153" t="s">
        <v>716</v>
      </c>
      <c r="D267" s="152" t="s">
        <v>656</v>
      </c>
      <c r="E267" s="153" t="s">
        <v>446</v>
      </c>
      <c r="F267" s="152" t="s">
        <v>452</v>
      </c>
      <c r="G267" s="153">
        <v>31601</v>
      </c>
      <c r="H267" s="152" t="s">
        <v>611</v>
      </c>
      <c r="I267" s="152" t="s">
        <v>612</v>
      </c>
      <c r="J267" s="152" t="s">
        <v>23</v>
      </c>
      <c r="K267" s="152" t="s">
        <v>614</v>
      </c>
      <c r="L267" s="152" t="s">
        <v>631</v>
      </c>
      <c r="M267" s="152" t="s">
        <v>721</v>
      </c>
      <c r="N267" s="152" t="s">
        <v>626</v>
      </c>
    </row>
    <row r="268" spans="1:14">
      <c r="A268" s="153">
        <f t="shared" si="4"/>
        <v>30047</v>
      </c>
      <c r="B268" s="153">
        <v>4</v>
      </c>
      <c r="C268" s="153" t="s">
        <v>716</v>
      </c>
      <c r="D268" s="152" t="s">
        <v>656</v>
      </c>
      <c r="E268" s="153" t="s">
        <v>573</v>
      </c>
      <c r="F268" s="152" t="s">
        <v>452</v>
      </c>
      <c r="G268" s="153">
        <v>31602</v>
      </c>
      <c r="H268" s="152" t="s">
        <v>611</v>
      </c>
      <c r="I268" s="152" t="s">
        <v>612</v>
      </c>
      <c r="J268" s="152" t="s">
        <v>23</v>
      </c>
      <c r="K268" s="152" t="s">
        <v>614</v>
      </c>
      <c r="L268" s="152" t="s">
        <v>631</v>
      </c>
      <c r="M268" s="152" t="s">
        <v>721</v>
      </c>
      <c r="N268" s="152" t="s">
        <v>626</v>
      </c>
    </row>
    <row r="269" spans="1:14">
      <c r="A269" s="153">
        <f t="shared" si="4"/>
        <v>30048</v>
      </c>
      <c r="B269" s="153">
        <v>4</v>
      </c>
      <c r="C269" s="153" t="s">
        <v>716</v>
      </c>
      <c r="D269" s="152" t="s">
        <v>656</v>
      </c>
      <c r="E269" s="153" t="s">
        <v>446</v>
      </c>
      <c r="F269" s="152" t="s">
        <v>452</v>
      </c>
      <c r="G269" s="153">
        <v>31602</v>
      </c>
      <c r="H269" s="152" t="s">
        <v>611</v>
      </c>
      <c r="I269" s="152" t="s">
        <v>612</v>
      </c>
      <c r="J269" s="152" t="s">
        <v>23</v>
      </c>
      <c r="K269" s="152" t="s">
        <v>614</v>
      </c>
      <c r="L269" s="152" t="s">
        <v>631</v>
      </c>
      <c r="M269" s="152" t="s">
        <v>721</v>
      </c>
      <c r="N269" s="152" t="s">
        <v>626</v>
      </c>
    </row>
    <row r="270" spans="1:14">
      <c r="A270" s="153">
        <f t="shared" si="4"/>
        <v>30049</v>
      </c>
      <c r="B270" s="153">
        <v>4</v>
      </c>
      <c r="C270" s="153" t="s">
        <v>716</v>
      </c>
      <c r="D270" s="152" t="s">
        <v>656</v>
      </c>
      <c r="E270" s="153" t="s">
        <v>573</v>
      </c>
      <c r="F270" s="152" t="s">
        <v>592</v>
      </c>
      <c r="G270" s="153">
        <v>99100</v>
      </c>
      <c r="H270" s="152" t="s">
        <v>611</v>
      </c>
      <c r="I270" s="152" t="s">
        <v>612</v>
      </c>
      <c r="J270" s="152" t="s">
        <v>23</v>
      </c>
      <c r="K270" s="152" t="s">
        <v>614</v>
      </c>
      <c r="L270" s="152" t="s">
        <v>631</v>
      </c>
      <c r="M270" s="152" t="s">
        <v>721</v>
      </c>
      <c r="N270" s="152" t="s">
        <v>626</v>
      </c>
    </row>
    <row r="271" spans="1:14">
      <c r="A271" s="153">
        <f t="shared" si="4"/>
        <v>30050</v>
      </c>
      <c r="B271" s="153">
        <v>4</v>
      </c>
      <c r="C271" s="153" t="s">
        <v>716</v>
      </c>
      <c r="D271" s="152" t="s">
        <v>656</v>
      </c>
      <c r="E271" s="153" t="s">
        <v>446</v>
      </c>
      <c r="F271" s="152" t="s">
        <v>592</v>
      </c>
      <c r="G271" s="153">
        <v>99100</v>
      </c>
      <c r="H271" s="152" t="s">
        <v>611</v>
      </c>
      <c r="I271" s="152" t="s">
        <v>612</v>
      </c>
      <c r="J271" s="152" t="s">
        <v>23</v>
      </c>
      <c r="K271" s="152" t="s">
        <v>614</v>
      </c>
      <c r="L271" s="152" t="s">
        <v>631</v>
      </c>
      <c r="M271" s="152" t="s">
        <v>721</v>
      </c>
      <c r="N271" s="152" t="s">
        <v>626</v>
      </c>
    </row>
    <row r="272" spans="1:14">
      <c r="A272" s="153">
        <f t="shared" si="4"/>
        <v>30051</v>
      </c>
      <c r="B272" s="153">
        <v>4</v>
      </c>
      <c r="C272" s="153" t="s">
        <v>716</v>
      </c>
      <c r="D272" s="152" t="s">
        <v>656</v>
      </c>
      <c r="E272" s="153" t="s">
        <v>573</v>
      </c>
      <c r="F272" s="152" t="s">
        <v>592</v>
      </c>
      <c r="G272" s="153">
        <v>79101</v>
      </c>
      <c r="H272" s="152" t="s">
        <v>611</v>
      </c>
      <c r="I272" s="152" t="s">
        <v>612</v>
      </c>
      <c r="J272" s="152" t="s">
        <v>23</v>
      </c>
      <c r="K272" s="152" t="s">
        <v>614</v>
      </c>
      <c r="L272" s="152" t="s">
        <v>631</v>
      </c>
      <c r="M272" s="152" t="s">
        <v>721</v>
      </c>
      <c r="N272" s="152" t="s">
        <v>626</v>
      </c>
    </row>
    <row r="273" spans="1:14">
      <c r="A273" s="153">
        <f t="shared" si="4"/>
        <v>30052</v>
      </c>
      <c r="B273" s="153">
        <v>4</v>
      </c>
      <c r="C273" s="153" t="s">
        <v>716</v>
      </c>
      <c r="D273" s="152" t="s">
        <v>656</v>
      </c>
      <c r="E273" s="153" t="s">
        <v>446</v>
      </c>
      <c r="F273" s="152" t="s">
        <v>592</v>
      </c>
      <c r="G273" s="153">
        <v>79101</v>
      </c>
      <c r="H273" s="152" t="s">
        <v>611</v>
      </c>
      <c r="I273" s="152" t="s">
        <v>612</v>
      </c>
      <c r="J273" s="152" t="s">
        <v>23</v>
      </c>
      <c r="K273" s="152" t="s">
        <v>614</v>
      </c>
      <c r="L273" s="152" t="s">
        <v>631</v>
      </c>
      <c r="M273" s="152" t="s">
        <v>721</v>
      </c>
      <c r="N273" s="152" t="s">
        <v>626</v>
      </c>
    </row>
    <row r="274" spans="1:14">
      <c r="A274" s="153">
        <f t="shared" si="4"/>
        <v>30053</v>
      </c>
      <c r="B274" s="153">
        <v>4</v>
      </c>
      <c r="C274" s="153" t="s">
        <v>716</v>
      </c>
      <c r="D274" s="152" t="s">
        <v>656</v>
      </c>
      <c r="E274" s="153" t="s">
        <v>573</v>
      </c>
      <c r="F274" s="152" t="s">
        <v>592</v>
      </c>
      <c r="G274" s="153">
        <v>11609</v>
      </c>
      <c r="H274" s="152" t="s">
        <v>611</v>
      </c>
      <c r="I274" s="152" t="s">
        <v>612</v>
      </c>
      <c r="J274" s="152" t="s">
        <v>23</v>
      </c>
      <c r="K274" s="152" t="s">
        <v>614</v>
      </c>
      <c r="L274" s="152" t="s">
        <v>631</v>
      </c>
      <c r="M274" s="152" t="s">
        <v>721</v>
      </c>
      <c r="N274" s="152" t="s">
        <v>626</v>
      </c>
    </row>
    <row r="275" spans="1:14">
      <c r="A275" s="153">
        <f t="shared" si="4"/>
        <v>30054</v>
      </c>
      <c r="B275" s="153">
        <v>4</v>
      </c>
      <c r="C275" s="153" t="s">
        <v>716</v>
      </c>
      <c r="D275" s="152" t="s">
        <v>656</v>
      </c>
      <c r="E275" s="153" t="s">
        <v>446</v>
      </c>
      <c r="F275" s="152" t="s">
        <v>592</v>
      </c>
      <c r="G275" s="153">
        <v>11609</v>
      </c>
      <c r="H275" s="152" t="s">
        <v>611</v>
      </c>
      <c r="I275" s="152" t="s">
        <v>612</v>
      </c>
      <c r="J275" s="152" t="s">
        <v>23</v>
      </c>
      <c r="K275" s="152" t="s">
        <v>614</v>
      </c>
      <c r="L275" s="152" t="s">
        <v>631</v>
      </c>
      <c r="M275" s="152" t="s">
        <v>721</v>
      </c>
      <c r="N275" s="152" t="s">
        <v>626</v>
      </c>
    </row>
    <row r="276" spans="1:14">
      <c r="A276" s="153">
        <f t="shared" si="4"/>
        <v>30055</v>
      </c>
      <c r="B276" s="153">
        <v>4</v>
      </c>
      <c r="C276" s="153" t="s">
        <v>716</v>
      </c>
      <c r="D276" s="152" t="s">
        <v>656</v>
      </c>
      <c r="E276" s="153" t="s">
        <v>573</v>
      </c>
      <c r="F276" s="152" t="s">
        <v>592</v>
      </c>
      <c r="G276" s="153">
        <v>21609</v>
      </c>
      <c r="H276" s="152" t="s">
        <v>611</v>
      </c>
      <c r="I276" s="152" t="s">
        <v>612</v>
      </c>
      <c r="J276" s="152" t="s">
        <v>23</v>
      </c>
      <c r="K276" s="152" t="s">
        <v>614</v>
      </c>
      <c r="L276" s="152" t="s">
        <v>631</v>
      </c>
      <c r="M276" s="152" t="s">
        <v>721</v>
      </c>
      <c r="N276" s="152" t="s">
        <v>626</v>
      </c>
    </row>
    <row r="277" spans="1:14">
      <c r="A277" s="153">
        <f t="shared" si="4"/>
        <v>30056</v>
      </c>
      <c r="B277" s="153">
        <v>4</v>
      </c>
      <c r="C277" s="153" t="s">
        <v>716</v>
      </c>
      <c r="D277" s="152" t="s">
        <v>656</v>
      </c>
      <c r="E277" s="153" t="s">
        <v>446</v>
      </c>
      <c r="F277" s="152" t="s">
        <v>592</v>
      </c>
      <c r="G277" s="153">
        <v>21609</v>
      </c>
      <c r="H277" s="152" t="s">
        <v>611</v>
      </c>
      <c r="I277" s="152" t="s">
        <v>612</v>
      </c>
      <c r="J277" s="152" t="s">
        <v>23</v>
      </c>
      <c r="K277" s="152" t="s">
        <v>614</v>
      </c>
      <c r="L277" s="152" t="s">
        <v>631</v>
      </c>
      <c r="M277" s="152" t="s">
        <v>721</v>
      </c>
      <c r="N277" s="152" t="s">
        <v>626</v>
      </c>
    </row>
    <row r="278" spans="1:14">
      <c r="A278" s="153">
        <f t="shared" si="4"/>
        <v>30057</v>
      </c>
      <c r="B278" s="153">
        <v>4</v>
      </c>
      <c r="C278" s="153" t="s">
        <v>716</v>
      </c>
      <c r="D278" s="152" t="s">
        <v>656</v>
      </c>
      <c r="E278" s="153" t="s">
        <v>573</v>
      </c>
      <c r="F278" s="152" t="s">
        <v>592</v>
      </c>
      <c r="G278" s="153">
        <v>31601</v>
      </c>
      <c r="H278" s="152" t="s">
        <v>611</v>
      </c>
      <c r="I278" s="152" t="s">
        <v>612</v>
      </c>
      <c r="J278" s="152" t="s">
        <v>23</v>
      </c>
      <c r="K278" s="152" t="s">
        <v>614</v>
      </c>
      <c r="L278" s="152" t="s">
        <v>631</v>
      </c>
      <c r="M278" s="152" t="s">
        <v>721</v>
      </c>
      <c r="N278" s="152" t="s">
        <v>626</v>
      </c>
    </row>
    <row r="279" spans="1:14">
      <c r="A279" s="153">
        <f t="shared" si="4"/>
        <v>30058</v>
      </c>
      <c r="B279" s="153">
        <v>4</v>
      </c>
      <c r="C279" s="153" t="s">
        <v>716</v>
      </c>
      <c r="D279" s="152" t="s">
        <v>656</v>
      </c>
      <c r="E279" s="153" t="s">
        <v>446</v>
      </c>
      <c r="F279" s="152" t="s">
        <v>592</v>
      </c>
      <c r="G279" s="153">
        <v>31601</v>
      </c>
      <c r="H279" s="152" t="s">
        <v>611</v>
      </c>
      <c r="I279" s="152" t="s">
        <v>612</v>
      </c>
      <c r="J279" s="152" t="s">
        <v>23</v>
      </c>
      <c r="K279" s="152" t="s">
        <v>614</v>
      </c>
      <c r="L279" s="152" t="s">
        <v>631</v>
      </c>
      <c r="M279" s="152" t="s">
        <v>721</v>
      </c>
      <c r="N279" s="152" t="s">
        <v>626</v>
      </c>
    </row>
    <row r="280" spans="1:14">
      <c r="A280" s="153">
        <f t="shared" si="4"/>
        <v>30059</v>
      </c>
      <c r="B280" s="153">
        <v>4</v>
      </c>
      <c r="C280" s="153" t="s">
        <v>716</v>
      </c>
      <c r="D280" s="152" t="s">
        <v>656</v>
      </c>
      <c r="E280" s="153" t="s">
        <v>573</v>
      </c>
      <c r="F280" s="152" t="s">
        <v>592</v>
      </c>
      <c r="G280" s="153">
        <v>31602</v>
      </c>
      <c r="H280" s="152" t="s">
        <v>611</v>
      </c>
      <c r="I280" s="152" t="s">
        <v>612</v>
      </c>
      <c r="J280" s="152" t="s">
        <v>23</v>
      </c>
      <c r="K280" s="152" t="s">
        <v>614</v>
      </c>
      <c r="L280" s="152" t="s">
        <v>631</v>
      </c>
      <c r="M280" s="152" t="s">
        <v>721</v>
      </c>
      <c r="N280" s="152" t="s">
        <v>626</v>
      </c>
    </row>
    <row r="281" spans="1:14">
      <c r="A281" s="153">
        <f t="shared" si="4"/>
        <v>30060</v>
      </c>
      <c r="B281" s="153">
        <v>4</v>
      </c>
      <c r="C281" s="153" t="s">
        <v>716</v>
      </c>
      <c r="D281" s="152" t="s">
        <v>656</v>
      </c>
      <c r="E281" s="153" t="s">
        <v>446</v>
      </c>
      <c r="F281" s="152" t="s">
        <v>592</v>
      </c>
      <c r="G281" s="153">
        <v>31602</v>
      </c>
      <c r="H281" s="152" t="s">
        <v>611</v>
      </c>
      <c r="I281" s="152" t="s">
        <v>612</v>
      </c>
      <c r="J281" s="152" t="s">
        <v>23</v>
      </c>
      <c r="K281" s="152" t="s">
        <v>614</v>
      </c>
      <c r="L281" s="152" t="s">
        <v>631</v>
      </c>
      <c r="M281" s="152" t="s">
        <v>721</v>
      </c>
      <c r="N281" s="152" t="s">
        <v>626</v>
      </c>
    </row>
    <row r="282" spans="1:14">
      <c r="A282" s="153">
        <f t="shared" si="4"/>
        <v>30061</v>
      </c>
      <c r="B282" s="153">
        <v>4</v>
      </c>
      <c r="C282" s="153" t="s">
        <v>716</v>
      </c>
      <c r="D282" s="152" t="s">
        <v>656</v>
      </c>
      <c r="E282" s="153" t="s">
        <v>573</v>
      </c>
      <c r="F282" s="152" t="s">
        <v>591</v>
      </c>
      <c r="G282" s="153">
        <v>99100</v>
      </c>
      <c r="H282" s="152" t="s">
        <v>611</v>
      </c>
      <c r="I282" s="152" t="s">
        <v>612</v>
      </c>
      <c r="J282" s="152" t="s">
        <v>23</v>
      </c>
      <c r="K282" s="152" t="s">
        <v>614</v>
      </c>
      <c r="L282" s="152" t="s">
        <v>631</v>
      </c>
      <c r="M282" s="152" t="s">
        <v>721</v>
      </c>
      <c r="N282" s="152" t="s">
        <v>626</v>
      </c>
    </row>
    <row r="283" spans="1:14">
      <c r="A283" s="153">
        <f t="shared" si="4"/>
        <v>30062</v>
      </c>
      <c r="B283" s="153">
        <v>4</v>
      </c>
      <c r="C283" s="153" t="s">
        <v>716</v>
      </c>
      <c r="D283" s="152" t="s">
        <v>656</v>
      </c>
      <c r="E283" s="153" t="s">
        <v>446</v>
      </c>
      <c r="F283" s="152" t="s">
        <v>591</v>
      </c>
      <c r="G283" s="153">
        <v>99100</v>
      </c>
      <c r="H283" s="152" t="s">
        <v>611</v>
      </c>
      <c r="I283" s="152" t="s">
        <v>612</v>
      </c>
      <c r="J283" s="152" t="s">
        <v>23</v>
      </c>
      <c r="K283" s="152" t="s">
        <v>614</v>
      </c>
      <c r="L283" s="152" t="s">
        <v>631</v>
      </c>
      <c r="M283" s="152" t="s">
        <v>721</v>
      </c>
      <c r="N283" s="152" t="s">
        <v>626</v>
      </c>
    </row>
    <row r="284" spans="1:14">
      <c r="A284" s="153">
        <f t="shared" si="4"/>
        <v>30063</v>
      </c>
      <c r="B284" s="153">
        <v>4</v>
      </c>
      <c r="C284" s="153" t="s">
        <v>716</v>
      </c>
      <c r="D284" s="152" t="s">
        <v>656</v>
      </c>
      <c r="E284" s="153" t="s">
        <v>573</v>
      </c>
      <c r="F284" s="152" t="s">
        <v>591</v>
      </c>
      <c r="G284" s="153">
        <v>79101</v>
      </c>
      <c r="H284" s="152" t="s">
        <v>611</v>
      </c>
      <c r="I284" s="152" t="s">
        <v>612</v>
      </c>
      <c r="J284" s="152" t="s">
        <v>23</v>
      </c>
      <c r="K284" s="152" t="s">
        <v>614</v>
      </c>
      <c r="L284" s="152" t="s">
        <v>631</v>
      </c>
      <c r="M284" s="152" t="s">
        <v>721</v>
      </c>
      <c r="N284" s="152" t="s">
        <v>626</v>
      </c>
    </row>
    <row r="285" spans="1:14">
      <c r="A285" s="153">
        <f t="shared" si="4"/>
        <v>30064</v>
      </c>
      <c r="B285" s="153">
        <v>4</v>
      </c>
      <c r="C285" s="153" t="s">
        <v>716</v>
      </c>
      <c r="D285" s="152" t="s">
        <v>656</v>
      </c>
      <c r="E285" s="153" t="s">
        <v>446</v>
      </c>
      <c r="F285" s="152" t="s">
        <v>591</v>
      </c>
      <c r="G285" s="153">
        <v>79101</v>
      </c>
      <c r="H285" s="152" t="s">
        <v>611</v>
      </c>
      <c r="I285" s="152" t="s">
        <v>612</v>
      </c>
      <c r="J285" s="152" t="s">
        <v>23</v>
      </c>
      <c r="K285" s="152" t="s">
        <v>614</v>
      </c>
      <c r="L285" s="152" t="s">
        <v>631</v>
      </c>
      <c r="M285" s="152" t="s">
        <v>721</v>
      </c>
      <c r="N285" s="152" t="s">
        <v>626</v>
      </c>
    </row>
    <row r="286" spans="1:14">
      <c r="A286" s="153">
        <f t="shared" si="4"/>
        <v>30065</v>
      </c>
      <c r="B286" s="153">
        <v>4</v>
      </c>
      <c r="C286" s="153" t="s">
        <v>716</v>
      </c>
      <c r="D286" s="152" t="s">
        <v>656</v>
      </c>
      <c r="E286" s="153" t="s">
        <v>573</v>
      </c>
      <c r="F286" s="152" t="s">
        <v>591</v>
      </c>
      <c r="G286" s="153">
        <v>11609</v>
      </c>
      <c r="H286" s="152" t="s">
        <v>611</v>
      </c>
      <c r="I286" s="152" t="s">
        <v>612</v>
      </c>
      <c r="J286" s="152" t="s">
        <v>23</v>
      </c>
      <c r="K286" s="152" t="s">
        <v>614</v>
      </c>
      <c r="L286" s="152" t="s">
        <v>631</v>
      </c>
      <c r="M286" s="152" t="s">
        <v>721</v>
      </c>
      <c r="N286" s="152" t="s">
        <v>626</v>
      </c>
    </row>
    <row r="287" spans="1:14">
      <c r="A287" s="153">
        <f t="shared" ref="A287:A329" si="5">A286+1</f>
        <v>30066</v>
      </c>
      <c r="B287" s="153">
        <v>4</v>
      </c>
      <c r="C287" s="153" t="s">
        <v>716</v>
      </c>
      <c r="D287" s="152" t="s">
        <v>656</v>
      </c>
      <c r="E287" s="153" t="s">
        <v>446</v>
      </c>
      <c r="F287" s="152" t="s">
        <v>591</v>
      </c>
      <c r="G287" s="153">
        <v>11609</v>
      </c>
      <c r="H287" s="152" t="s">
        <v>611</v>
      </c>
      <c r="I287" s="152" t="s">
        <v>612</v>
      </c>
      <c r="J287" s="152" t="s">
        <v>23</v>
      </c>
      <c r="K287" s="152" t="s">
        <v>614</v>
      </c>
      <c r="L287" s="152" t="s">
        <v>631</v>
      </c>
      <c r="M287" s="152" t="s">
        <v>721</v>
      </c>
      <c r="N287" s="152" t="s">
        <v>626</v>
      </c>
    </row>
    <row r="288" spans="1:14">
      <c r="A288" s="153">
        <f t="shared" si="5"/>
        <v>30067</v>
      </c>
      <c r="B288" s="153">
        <v>4</v>
      </c>
      <c r="C288" s="153" t="s">
        <v>716</v>
      </c>
      <c r="D288" s="152" t="s">
        <v>656</v>
      </c>
      <c r="E288" s="153" t="s">
        <v>573</v>
      </c>
      <c r="F288" s="152" t="s">
        <v>591</v>
      </c>
      <c r="G288" s="153">
        <v>21609</v>
      </c>
      <c r="H288" s="152" t="s">
        <v>611</v>
      </c>
      <c r="I288" s="152" t="s">
        <v>612</v>
      </c>
      <c r="J288" s="152" t="s">
        <v>23</v>
      </c>
      <c r="K288" s="152" t="s">
        <v>614</v>
      </c>
      <c r="L288" s="152" t="s">
        <v>631</v>
      </c>
      <c r="M288" s="152" t="s">
        <v>721</v>
      </c>
      <c r="N288" s="152" t="s">
        <v>626</v>
      </c>
    </row>
    <row r="289" spans="1:14">
      <c r="A289" s="153">
        <f t="shared" si="5"/>
        <v>30068</v>
      </c>
      <c r="B289" s="153">
        <v>4</v>
      </c>
      <c r="C289" s="153" t="s">
        <v>716</v>
      </c>
      <c r="D289" s="152" t="s">
        <v>656</v>
      </c>
      <c r="E289" s="153" t="s">
        <v>446</v>
      </c>
      <c r="F289" s="152" t="s">
        <v>591</v>
      </c>
      <c r="G289" s="153">
        <v>21609</v>
      </c>
      <c r="H289" s="152" t="s">
        <v>611</v>
      </c>
      <c r="I289" s="152" t="s">
        <v>612</v>
      </c>
      <c r="J289" s="152" t="s">
        <v>23</v>
      </c>
      <c r="K289" s="152" t="s">
        <v>614</v>
      </c>
      <c r="L289" s="152" t="s">
        <v>631</v>
      </c>
      <c r="M289" s="152" t="s">
        <v>721</v>
      </c>
      <c r="N289" s="152" t="s">
        <v>626</v>
      </c>
    </row>
    <row r="290" spans="1:14">
      <c r="A290" s="153">
        <f t="shared" si="5"/>
        <v>30069</v>
      </c>
      <c r="B290" s="153">
        <v>4</v>
      </c>
      <c r="C290" s="153" t="s">
        <v>716</v>
      </c>
      <c r="D290" s="152" t="s">
        <v>656</v>
      </c>
      <c r="E290" s="153" t="s">
        <v>573</v>
      </c>
      <c r="F290" s="152" t="s">
        <v>591</v>
      </c>
      <c r="G290" s="153">
        <v>31601</v>
      </c>
      <c r="H290" s="152" t="s">
        <v>611</v>
      </c>
      <c r="I290" s="152" t="s">
        <v>612</v>
      </c>
      <c r="J290" s="152" t="s">
        <v>23</v>
      </c>
      <c r="K290" s="152" t="s">
        <v>614</v>
      </c>
      <c r="L290" s="152" t="s">
        <v>631</v>
      </c>
      <c r="M290" s="152" t="s">
        <v>721</v>
      </c>
      <c r="N290" s="152" t="s">
        <v>626</v>
      </c>
    </row>
    <row r="291" spans="1:14">
      <c r="A291" s="153">
        <f t="shared" si="5"/>
        <v>30070</v>
      </c>
      <c r="B291" s="153">
        <v>4</v>
      </c>
      <c r="C291" s="153" t="s">
        <v>716</v>
      </c>
      <c r="D291" s="152" t="s">
        <v>656</v>
      </c>
      <c r="E291" s="153" t="s">
        <v>446</v>
      </c>
      <c r="F291" s="152" t="s">
        <v>591</v>
      </c>
      <c r="G291" s="153">
        <v>31601</v>
      </c>
      <c r="H291" s="152" t="s">
        <v>611</v>
      </c>
      <c r="I291" s="152" t="s">
        <v>612</v>
      </c>
      <c r="J291" s="152" t="s">
        <v>23</v>
      </c>
      <c r="K291" s="152" t="s">
        <v>614</v>
      </c>
      <c r="L291" s="152" t="s">
        <v>631</v>
      </c>
      <c r="M291" s="152" t="s">
        <v>721</v>
      </c>
      <c r="N291" s="152" t="s">
        <v>626</v>
      </c>
    </row>
    <row r="292" spans="1:14">
      <c r="A292" s="153">
        <f t="shared" si="5"/>
        <v>30071</v>
      </c>
      <c r="B292" s="153">
        <v>4</v>
      </c>
      <c r="C292" s="153" t="s">
        <v>716</v>
      </c>
      <c r="D292" s="152" t="s">
        <v>656</v>
      </c>
      <c r="E292" s="153" t="s">
        <v>573</v>
      </c>
      <c r="F292" s="152" t="s">
        <v>591</v>
      </c>
      <c r="G292" s="153">
        <v>31602</v>
      </c>
      <c r="H292" s="152" t="s">
        <v>611</v>
      </c>
      <c r="I292" s="152" t="s">
        <v>612</v>
      </c>
      <c r="J292" s="152" t="s">
        <v>23</v>
      </c>
      <c r="K292" s="152" t="s">
        <v>614</v>
      </c>
      <c r="L292" s="152" t="s">
        <v>631</v>
      </c>
      <c r="M292" s="152" t="s">
        <v>721</v>
      </c>
      <c r="N292" s="152" t="s">
        <v>626</v>
      </c>
    </row>
    <row r="293" spans="1:14">
      <c r="A293" s="153">
        <f t="shared" si="5"/>
        <v>30072</v>
      </c>
      <c r="B293" s="153">
        <v>4</v>
      </c>
      <c r="C293" s="153" t="s">
        <v>716</v>
      </c>
      <c r="D293" s="152" t="s">
        <v>656</v>
      </c>
      <c r="E293" s="153" t="s">
        <v>446</v>
      </c>
      <c r="F293" s="152" t="s">
        <v>591</v>
      </c>
      <c r="G293" s="153">
        <v>31602</v>
      </c>
      <c r="H293" s="152" t="s">
        <v>611</v>
      </c>
      <c r="I293" s="152" t="s">
        <v>612</v>
      </c>
      <c r="J293" s="152" t="s">
        <v>23</v>
      </c>
      <c r="K293" s="152" t="s">
        <v>614</v>
      </c>
      <c r="L293" s="152" t="s">
        <v>631</v>
      </c>
      <c r="M293" s="152" t="s">
        <v>721</v>
      </c>
      <c r="N293" s="152" t="s">
        <v>626</v>
      </c>
    </row>
    <row r="294" spans="1:14">
      <c r="A294" s="153">
        <f t="shared" si="5"/>
        <v>30073</v>
      </c>
      <c r="B294" s="153">
        <v>4</v>
      </c>
      <c r="C294" s="153" t="s">
        <v>716</v>
      </c>
      <c r="D294" s="152" t="s">
        <v>656</v>
      </c>
      <c r="E294" s="153" t="s">
        <v>573</v>
      </c>
      <c r="F294" s="152" t="s">
        <v>593</v>
      </c>
      <c r="G294" s="153">
        <v>99100</v>
      </c>
      <c r="H294" s="152" t="s">
        <v>611</v>
      </c>
      <c r="I294" s="152" t="s">
        <v>612</v>
      </c>
      <c r="J294" s="152" t="s">
        <v>23</v>
      </c>
      <c r="K294" s="152" t="s">
        <v>614</v>
      </c>
      <c r="L294" s="152" t="s">
        <v>631</v>
      </c>
      <c r="M294" s="152" t="s">
        <v>721</v>
      </c>
      <c r="N294" s="152" t="s">
        <v>626</v>
      </c>
    </row>
    <row r="295" spans="1:14">
      <c r="A295" s="153">
        <f t="shared" si="5"/>
        <v>30074</v>
      </c>
      <c r="B295" s="153">
        <v>4</v>
      </c>
      <c r="C295" s="153" t="s">
        <v>716</v>
      </c>
      <c r="D295" s="152" t="s">
        <v>656</v>
      </c>
      <c r="E295" s="153" t="s">
        <v>446</v>
      </c>
      <c r="F295" s="152" t="s">
        <v>593</v>
      </c>
      <c r="G295" s="153">
        <v>99100</v>
      </c>
      <c r="H295" s="152" t="s">
        <v>611</v>
      </c>
      <c r="I295" s="152" t="s">
        <v>612</v>
      </c>
      <c r="J295" s="152" t="s">
        <v>23</v>
      </c>
      <c r="K295" s="152" t="s">
        <v>614</v>
      </c>
      <c r="L295" s="152" t="s">
        <v>631</v>
      </c>
      <c r="M295" s="152" t="s">
        <v>721</v>
      </c>
      <c r="N295" s="152" t="s">
        <v>626</v>
      </c>
    </row>
    <row r="296" spans="1:14">
      <c r="A296" s="153">
        <f t="shared" si="5"/>
        <v>30075</v>
      </c>
      <c r="B296" s="153">
        <v>4</v>
      </c>
      <c r="C296" s="153" t="s">
        <v>716</v>
      </c>
      <c r="D296" s="152" t="s">
        <v>656</v>
      </c>
      <c r="E296" s="153" t="s">
        <v>573</v>
      </c>
      <c r="F296" s="152" t="s">
        <v>593</v>
      </c>
      <c r="G296" s="153">
        <v>79101</v>
      </c>
      <c r="H296" s="152" t="s">
        <v>611</v>
      </c>
      <c r="I296" s="152" t="s">
        <v>612</v>
      </c>
      <c r="J296" s="152" t="s">
        <v>23</v>
      </c>
      <c r="K296" s="152" t="s">
        <v>614</v>
      </c>
      <c r="L296" s="152" t="s">
        <v>631</v>
      </c>
      <c r="M296" s="152" t="s">
        <v>721</v>
      </c>
      <c r="N296" s="152" t="s">
        <v>626</v>
      </c>
    </row>
    <row r="297" spans="1:14">
      <c r="A297" s="153">
        <f t="shared" si="5"/>
        <v>30076</v>
      </c>
      <c r="B297" s="153">
        <v>4</v>
      </c>
      <c r="C297" s="153" t="s">
        <v>716</v>
      </c>
      <c r="D297" s="152" t="s">
        <v>656</v>
      </c>
      <c r="E297" s="153" t="s">
        <v>446</v>
      </c>
      <c r="F297" s="152" t="s">
        <v>593</v>
      </c>
      <c r="G297" s="153">
        <v>79101</v>
      </c>
      <c r="H297" s="152" t="s">
        <v>611</v>
      </c>
      <c r="I297" s="152" t="s">
        <v>612</v>
      </c>
      <c r="J297" s="152" t="s">
        <v>23</v>
      </c>
      <c r="K297" s="152" t="s">
        <v>614</v>
      </c>
      <c r="L297" s="152" t="s">
        <v>631</v>
      </c>
      <c r="M297" s="152" t="s">
        <v>721</v>
      </c>
      <c r="N297" s="152" t="s">
        <v>626</v>
      </c>
    </row>
    <row r="298" spans="1:14">
      <c r="A298" s="153">
        <f t="shared" si="5"/>
        <v>30077</v>
      </c>
      <c r="B298" s="153">
        <v>4</v>
      </c>
      <c r="C298" s="153" t="s">
        <v>716</v>
      </c>
      <c r="D298" s="152" t="s">
        <v>656</v>
      </c>
      <c r="E298" s="153" t="s">
        <v>573</v>
      </c>
      <c r="F298" s="152" t="s">
        <v>593</v>
      </c>
      <c r="G298" s="153">
        <v>11609</v>
      </c>
      <c r="H298" s="152" t="s">
        <v>611</v>
      </c>
      <c r="I298" s="152" t="s">
        <v>612</v>
      </c>
      <c r="J298" s="152" t="s">
        <v>23</v>
      </c>
      <c r="K298" s="152" t="s">
        <v>614</v>
      </c>
      <c r="L298" s="152" t="s">
        <v>631</v>
      </c>
      <c r="M298" s="152" t="s">
        <v>721</v>
      </c>
      <c r="N298" s="152" t="s">
        <v>626</v>
      </c>
    </row>
    <row r="299" spans="1:14">
      <c r="A299" s="153">
        <f t="shared" si="5"/>
        <v>30078</v>
      </c>
      <c r="B299" s="153">
        <v>4</v>
      </c>
      <c r="C299" s="153" t="s">
        <v>716</v>
      </c>
      <c r="D299" s="152" t="s">
        <v>656</v>
      </c>
      <c r="E299" s="153" t="s">
        <v>446</v>
      </c>
      <c r="F299" s="152" t="s">
        <v>593</v>
      </c>
      <c r="G299" s="153">
        <v>11609</v>
      </c>
      <c r="H299" s="152" t="s">
        <v>611</v>
      </c>
      <c r="I299" s="152" t="s">
        <v>612</v>
      </c>
      <c r="J299" s="152" t="s">
        <v>23</v>
      </c>
      <c r="K299" s="152" t="s">
        <v>614</v>
      </c>
      <c r="L299" s="152" t="s">
        <v>631</v>
      </c>
      <c r="M299" s="152" t="s">
        <v>721</v>
      </c>
      <c r="N299" s="152" t="s">
        <v>626</v>
      </c>
    </row>
    <row r="300" spans="1:14">
      <c r="A300" s="153">
        <f t="shared" si="5"/>
        <v>30079</v>
      </c>
      <c r="B300" s="153">
        <v>4</v>
      </c>
      <c r="C300" s="153" t="s">
        <v>716</v>
      </c>
      <c r="D300" s="152" t="s">
        <v>656</v>
      </c>
      <c r="E300" s="153" t="s">
        <v>573</v>
      </c>
      <c r="F300" s="152" t="s">
        <v>593</v>
      </c>
      <c r="G300" s="153">
        <v>21609</v>
      </c>
      <c r="H300" s="152" t="s">
        <v>611</v>
      </c>
      <c r="I300" s="152" t="s">
        <v>612</v>
      </c>
      <c r="J300" s="152" t="s">
        <v>23</v>
      </c>
      <c r="K300" s="152" t="s">
        <v>614</v>
      </c>
      <c r="L300" s="152" t="s">
        <v>631</v>
      </c>
      <c r="M300" s="152" t="s">
        <v>721</v>
      </c>
      <c r="N300" s="152" t="s">
        <v>626</v>
      </c>
    </row>
    <row r="301" spans="1:14">
      <c r="A301" s="153">
        <f t="shared" si="5"/>
        <v>30080</v>
      </c>
      <c r="B301" s="153">
        <v>4</v>
      </c>
      <c r="C301" s="153" t="s">
        <v>716</v>
      </c>
      <c r="D301" s="152" t="s">
        <v>656</v>
      </c>
      <c r="E301" s="153" t="s">
        <v>446</v>
      </c>
      <c r="F301" s="152" t="s">
        <v>593</v>
      </c>
      <c r="G301" s="153">
        <v>21609</v>
      </c>
      <c r="H301" s="152" t="s">
        <v>611</v>
      </c>
      <c r="I301" s="152" t="s">
        <v>612</v>
      </c>
      <c r="J301" s="152" t="s">
        <v>23</v>
      </c>
      <c r="K301" s="152" t="s">
        <v>614</v>
      </c>
      <c r="L301" s="152" t="s">
        <v>631</v>
      </c>
      <c r="M301" s="152" t="s">
        <v>721</v>
      </c>
      <c r="N301" s="152" t="s">
        <v>626</v>
      </c>
    </row>
    <row r="302" spans="1:14">
      <c r="A302" s="153">
        <f t="shared" si="5"/>
        <v>30081</v>
      </c>
      <c r="B302" s="153">
        <v>4</v>
      </c>
      <c r="C302" s="153" t="s">
        <v>716</v>
      </c>
      <c r="D302" s="152" t="s">
        <v>656</v>
      </c>
      <c r="E302" s="153" t="s">
        <v>573</v>
      </c>
      <c r="F302" s="152" t="s">
        <v>593</v>
      </c>
      <c r="G302" s="153">
        <v>31601</v>
      </c>
      <c r="H302" s="152" t="s">
        <v>611</v>
      </c>
      <c r="I302" s="152" t="s">
        <v>612</v>
      </c>
      <c r="J302" s="152" t="s">
        <v>23</v>
      </c>
      <c r="K302" s="152" t="s">
        <v>614</v>
      </c>
      <c r="L302" s="152" t="s">
        <v>631</v>
      </c>
      <c r="M302" s="152" t="s">
        <v>721</v>
      </c>
      <c r="N302" s="152" t="s">
        <v>626</v>
      </c>
    </row>
    <row r="303" spans="1:14">
      <c r="A303" s="153">
        <f t="shared" si="5"/>
        <v>30082</v>
      </c>
      <c r="B303" s="153">
        <v>4</v>
      </c>
      <c r="C303" s="153" t="s">
        <v>716</v>
      </c>
      <c r="D303" s="152" t="s">
        <v>656</v>
      </c>
      <c r="E303" s="153" t="s">
        <v>446</v>
      </c>
      <c r="F303" s="152" t="s">
        <v>593</v>
      </c>
      <c r="G303" s="153">
        <v>31601</v>
      </c>
      <c r="H303" s="152" t="s">
        <v>611</v>
      </c>
      <c r="I303" s="152" t="s">
        <v>612</v>
      </c>
      <c r="J303" s="152" t="s">
        <v>23</v>
      </c>
      <c r="K303" s="152" t="s">
        <v>614</v>
      </c>
      <c r="L303" s="152" t="s">
        <v>631</v>
      </c>
      <c r="M303" s="152" t="s">
        <v>721</v>
      </c>
      <c r="N303" s="152" t="s">
        <v>626</v>
      </c>
    </row>
    <row r="304" spans="1:14">
      <c r="A304" s="153">
        <f t="shared" si="5"/>
        <v>30083</v>
      </c>
      <c r="B304" s="153">
        <v>4</v>
      </c>
      <c r="C304" s="153" t="s">
        <v>716</v>
      </c>
      <c r="D304" s="152" t="s">
        <v>656</v>
      </c>
      <c r="E304" s="153" t="s">
        <v>573</v>
      </c>
      <c r="F304" s="152" t="s">
        <v>593</v>
      </c>
      <c r="G304" s="153">
        <v>31602</v>
      </c>
      <c r="H304" s="152" t="s">
        <v>611</v>
      </c>
      <c r="I304" s="152" t="s">
        <v>612</v>
      </c>
      <c r="J304" s="152" t="s">
        <v>23</v>
      </c>
      <c r="K304" s="152" t="s">
        <v>614</v>
      </c>
      <c r="L304" s="152" t="s">
        <v>631</v>
      </c>
      <c r="M304" s="152" t="s">
        <v>721</v>
      </c>
      <c r="N304" s="152" t="s">
        <v>626</v>
      </c>
    </row>
    <row r="305" spans="1:14">
      <c r="A305" s="153">
        <f t="shared" si="5"/>
        <v>30084</v>
      </c>
      <c r="B305" s="153">
        <v>4</v>
      </c>
      <c r="C305" s="153" t="s">
        <v>716</v>
      </c>
      <c r="D305" s="152" t="s">
        <v>656</v>
      </c>
      <c r="E305" s="153" t="s">
        <v>446</v>
      </c>
      <c r="F305" s="152" t="s">
        <v>593</v>
      </c>
      <c r="G305" s="153">
        <v>31602</v>
      </c>
      <c r="H305" s="152" t="s">
        <v>611</v>
      </c>
      <c r="I305" s="152" t="s">
        <v>612</v>
      </c>
      <c r="J305" s="152" t="s">
        <v>23</v>
      </c>
      <c r="K305" s="152" t="s">
        <v>614</v>
      </c>
      <c r="L305" s="152" t="s">
        <v>631</v>
      </c>
      <c r="M305" s="152" t="s">
        <v>721</v>
      </c>
      <c r="N305" s="152" t="s">
        <v>626</v>
      </c>
    </row>
    <row r="306" spans="1:14">
      <c r="A306" s="153">
        <f t="shared" si="5"/>
        <v>30085</v>
      </c>
      <c r="B306" s="153">
        <v>4</v>
      </c>
      <c r="C306" s="153" t="s">
        <v>716</v>
      </c>
      <c r="D306" s="152" t="s">
        <v>656</v>
      </c>
      <c r="E306" s="153" t="s">
        <v>573</v>
      </c>
      <c r="F306" s="164" t="s">
        <v>602</v>
      </c>
      <c r="G306" s="153">
        <v>99100</v>
      </c>
      <c r="H306" s="152" t="s">
        <v>611</v>
      </c>
      <c r="I306" s="152" t="s">
        <v>612</v>
      </c>
      <c r="J306" s="152" t="s">
        <v>23</v>
      </c>
      <c r="K306" s="152" t="s">
        <v>614</v>
      </c>
      <c r="L306" s="152" t="s">
        <v>631</v>
      </c>
      <c r="M306" s="152" t="s">
        <v>721</v>
      </c>
      <c r="N306" s="152" t="s">
        <v>626</v>
      </c>
    </row>
    <row r="307" spans="1:14">
      <c r="A307" s="153">
        <f t="shared" si="5"/>
        <v>30086</v>
      </c>
      <c r="B307" s="153">
        <v>4</v>
      </c>
      <c r="C307" s="153" t="s">
        <v>716</v>
      </c>
      <c r="D307" s="152" t="s">
        <v>656</v>
      </c>
      <c r="E307" s="153" t="s">
        <v>446</v>
      </c>
      <c r="F307" s="164" t="s">
        <v>602</v>
      </c>
      <c r="G307" s="153">
        <v>99100</v>
      </c>
      <c r="H307" s="152" t="s">
        <v>611</v>
      </c>
      <c r="I307" s="152" t="s">
        <v>612</v>
      </c>
      <c r="J307" s="152" t="s">
        <v>23</v>
      </c>
      <c r="K307" s="152" t="s">
        <v>614</v>
      </c>
      <c r="L307" s="152" t="s">
        <v>631</v>
      </c>
      <c r="M307" s="152" t="s">
        <v>721</v>
      </c>
      <c r="N307" s="152" t="s">
        <v>626</v>
      </c>
    </row>
    <row r="308" spans="1:14">
      <c r="A308" s="153">
        <f t="shared" si="5"/>
        <v>30087</v>
      </c>
      <c r="B308" s="153">
        <v>4</v>
      </c>
      <c r="C308" s="153" t="s">
        <v>716</v>
      </c>
      <c r="D308" s="152" t="s">
        <v>656</v>
      </c>
      <c r="E308" s="153" t="s">
        <v>573</v>
      </c>
      <c r="F308" s="164" t="s">
        <v>602</v>
      </c>
      <c r="G308" s="153">
        <v>79101</v>
      </c>
      <c r="H308" s="152" t="s">
        <v>611</v>
      </c>
      <c r="I308" s="152" t="s">
        <v>612</v>
      </c>
      <c r="J308" s="152" t="s">
        <v>23</v>
      </c>
      <c r="K308" s="152" t="s">
        <v>614</v>
      </c>
      <c r="L308" s="152" t="s">
        <v>631</v>
      </c>
      <c r="M308" s="152" t="s">
        <v>721</v>
      </c>
      <c r="N308" s="152" t="s">
        <v>626</v>
      </c>
    </row>
    <row r="309" spans="1:14">
      <c r="A309" s="153">
        <f t="shared" si="5"/>
        <v>30088</v>
      </c>
      <c r="B309" s="153">
        <v>4</v>
      </c>
      <c r="C309" s="153" t="s">
        <v>716</v>
      </c>
      <c r="D309" s="152" t="s">
        <v>656</v>
      </c>
      <c r="E309" s="153" t="s">
        <v>446</v>
      </c>
      <c r="F309" s="164" t="s">
        <v>602</v>
      </c>
      <c r="G309" s="153">
        <v>79101</v>
      </c>
      <c r="H309" s="152" t="s">
        <v>611</v>
      </c>
      <c r="I309" s="152" t="s">
        <v>612</v>
      </c>
      <c r="J309" s="152" t="s">
        <v>23</v>
      </c>
      <c r="K309" s="152" t="s">
        <v>614</v>
      </c>
      <c r="L309" s="152" t="s">
        <v>631</v>
      </c>
      <c r="M309" s="152" t="s">
        <v>721</v>
      </c>
      <c r="N309" s="152" t="s">
        <v>626</v>
      </c>
    </row>
    <row r="310" spans="1:14">
      <c r="A310" s="153">
        <f t="shared" si="5"/>
        <v>30089</v>
      </c>
      <c r="B310" s="153">
        <v>4</v>
      </c>
      <c r="C310" s="153" t="s">
        <v>716</v>
      </c>
      <c r="D310" s="152" t="s">
        <v>656</v>
      </c>
      <c r="E310" s="153" t="s">
        <v>573</v>
      </c>
      <c r="F310" s="164" t="s">
        <v>602</v>
      </c>
      <c r="G310" s="153">
        <v>11609</v>
      </c>
      <c r="H310" s="152" t="s">
        <v>611</v>
      </c>
      <c r="I310" s="152" t="s">
        <v>612</v>
      </c>
      <c r="J310" s="152" t="s">
        <v>23</v>
      </c>
      <c r="K310" s="152" t="s">
        <v>614</v>
      </c>
      <c r="L310" s="152" t="s">
        <v>631</v>
      </c>
      <c r="M310" s="152" t="s">
        <v>721</v>
      </c>
      <c r="N310" s="152" t="s">
        <v>626</v>
      </c>
    </row>
    <row r="311" spans="1:14">
      <c r="A311" s="153">
        <f t="shared" si="5"/>
        <v>30090</v>
      </c>
      <c r="B311" s="153">
        <v>4</v>
      </c>
      <c r="C311" s="153" t="s">
        <v>716</v>
      </c>
      <c r="D311" s="152" t="s">
        <v>656</v>
      </c>
      <c r="E311" s="153" t="s">
        <v>446</v>
      </c>
      <c r="F311" s="164" t="s">
        <v>602</v>
      </c>
      <c r="G311" s="153">
        <v>11609</v>
      </c>
      <c r="H311" s="152" t="s">
        <v>611</v>
      </c>
      <c r="I311" s="152" t="s">
        <v>612</v>
      </c>
      <c r="J311" s="152" t="s">
        <v>23</v>
      </c>
      <c r="K311" s="152" t="s">
        <v>614</v>
      </c>
      <c r="L311" s="152" t="s">
        <v>631</v>
      </c>
      <c r="M311" s="152" t="s">
        <v>721</v>
      </c>
      <c r="N311" s="152" t="s">
        <v>626</v>
      </c>
    </row>
    <row r="312" spans="1:14">
      <c r="A312" s="153">
        <f t="shared" si="5"/>
        <v>30091</v>
      </c>
      <c r="B312" s="153">
        <v>4</v>
      </c>
      <c r="C312" s="153" t="s">
        <v>716</v>
      </c>
      <c r="D312" s="152" t="s">
        <v>656</v>
      </c>
      <c r="E312" s="153" t="s">
        <v>573</v>
      </c>
      <c r="F312" s="164" t="s">
        <v>602</v>
      </c>
      <c r="G312" s="153">
        <v>21609</v>
      </c>
      <c r="H312" s="152" t="s">
        <v>611</v>
      </c>
      <c r="I312" s="152" t="s">
        <v>612</v>
      </c>
      <c r="J312" s="152" t="s">
        <v>23</v>
      </c>
      <c r="K312" s="152" t="s">
        <v>614</v>
      </c>
      <c r="L312" s="152" t="s">
        <v>631</v>
      </c>
      <c r="M312" s="152" t="s">
        <v>721</v>
      </c>
      <c r="N312" s="152" t="s">
        <v>626</v>
      </c>
    </row>
    <row r="313" spans="1:14">
      <c r="A313" s="153">
        <f t="shared" si="5"/>
        <v>30092</v>
      </c>
      <c r="B313" s="153">
        <v>4</v>
      </c>
      <c r="C313" s="153" t="s">
        <v>716</v>
      </c>
      <c r="D313" s="152" t="s">
        <v>656</v>
      </c>
      <c r="E313" s="153" t="s">
        <v>446</v>
      </c>
      <c r="F313" s="164" t="s">
        <v>602</v>
      </c>
      <c r="G313" s="153">
        <v>21609</v>
      </c>
      <c r="H313" s="152" t="s">
        <v>611</v>
      </c>
      <c r="I313" s="152" t="s">
        <v>612</v>
      </c>
      <c r="J313" s="152" t="s">
        <v>23</v>
      </c>
      <c r="K313" s="152" t="s">
        <v>614</v>
      </c>
      <c r="L313" s="152" t="s">
        <v>631</v>
      </c>
      <c r="M313" s="152" t="s">
        <v>721</v>
      </c>
      <c r="N313" s="152" t="s">
        <v>626</v>
      </c>
    </row>
    <row r="314" spans="1:14">
      <c r="A314" s="153">
        <f t="shared" si="5"/>
        <v>30093</v>
      </c>
      <c r="B314" s="153">
        <v>4</v>
      </c>
      <c r="C314" s="153" t="s">
        <v>716</v>
      </c>
      <c r="D314" s="152" t="s">
        <v>656</v>
      </c>
      <c r="E314" s="153" t="s">
        <v>573</v>
      </c>
      <c r="F314" s="164" t="s">
        <v>602</v>
      </c>
      <c r="G314" s="153">
        <v>31601</v>
      </c>
      <c r="H314" s="152" t="s">
        <v>611</v>
      </c>
      <c r="I314" s="152" t="s">
        <v>612</v>
      </c>
      <c r="J314" s="152" t="s">
        <v>23</v>
      </c>
      <c r="K314" s="152" t="s">
        <v>614</v>
      </c>
      <c r="L314" s="152" t="s">
        <v>631</v>
      </c>
      <c r="M314" s="152" t="s">
        <v>721</v>
      </c>
      <c r="N314" s="152" t="s">
        <v>626</v>
      </c>
    </row>
    <row r="315" spans="1:14">
      <c r="A315" s="153">
        <f t="shared" si="5"/>
        <v>30094</v>
      </c>
      <c r="B315" s="153">
        <v>4</v>
      </c>
      <c r="C315" s="153" t="s">
        <v>716</v>
      </c>
      <c r="D315" s="152" t="s">
        <v>656</v>
      </c>
      <c r="E315" s="153" t="s">
        <v>446</v>
      </c>
      <c r="F315" s="164" t="s">
        <v>602</v>
      </c>
      <c r="G315" s="153">
        <v>31601</v>
      </c>
      <c r="H315" s="152" t="s">
        <v>611</v>
      </c>
      <c r="I315" s="152" t="s">
        <v>612</v>
      </c>
      <c r="J315" s="152" t="s">
        <v>23</v>
      </c>
      <c r="K315" s="152" t="s">
        <v>614</v>
      </c>
      <c r="L315" s="152" t="s">
        <v>631</v>
      </c>
      <c r="M315" s="152" t="s">
        <v>721</v>
      </c>
      <c r="N315" s="152" t="s">
        <v>626</v>
      </c>
    </row>
    <row r="316" spans="1:14">
      <c r="A316" s="153">
        <f t="shared" si="5"/>
        <v>30095</v>
      </c>
      <c r="B316" s="153">
        <v>4</v>
      </c>
      <c r="C316" s="153" t="s">
        <v>716</v>
      </c>
      <c r="D316" s="152" t="s">
        <v>656</v>
      </c>
      <c r="E316" s="153" t="s">
        <v>573</v>
      </c>
      <c r="F316" s="164" t="s">
        <v>602</v>
      </c>
      <c r="G316" s="153">
        <v>31602</v>
      </c>
      <c r="H316" s="152" t="s">
        <v>611</v>
      </c>
      <c r="I316" s="152" t="s">
        <v>612</v>
      </c>
      <c r="J316" s="152" t="s">
        <v>23</v>
      </c>
      <c r="K316" s="152" t="s">
        <v>614</v>
      </c>
      <c r="L316" s="152" t="s">
        <v>631</v>
      </c>
      <c r="M316" s="152" t="s">
        <v>721</v>
      </c>
      <c r="N316" s="152" t="s">
        <v>626</v>
      </c>
    </row>
    <row r="317" spans="1:14">
      <c r="A317" s="153">
        <f t="shared" si="5"/>
        <v>30096</v>
      </c>
      <c r="B317" s="153">
        <v>4</v>
      </c>
      <c r="C317" s="153" t="s">
        <v>716</v>
      </c>
      <c r="D317" s="152" t="s">
        <v>656</v>
      </c>
      <c r="E317" s="153" t="s">
        <v>446</v>
      </c>
      <c r="F317" s="164" t="s">
        <v>602</v>
      </c>
      <c r="G317" s="153">
        <v>31602</v>
      </c>
      <c r="H317" s="152" t="s">
        <v>611</v>
      </c>
      <c r="I317" s="152" t="s">
        <v>612</v>
      </c>
      <c r="J317" s="152" t="s">
        <v>23</v>
      </c>
      <c r="K317" s="152" t="s">
        <v>614</v>
      </c>
      <c r="L317" s="152" t="s">
        <v>631</v>
      </c>
      <c r="M317" s="152" t="s">
        <v>721</v>
      </c>
      <c r="N317" s="152" t="s">
        <v>626</v>
      </c>
    </row>
    <row r="318" spans="1:14">
      <c r="A318" s="153">
        <f t="shared" si="5"/>
        <v>30097</v>
      </c>
      <c r="B318" s="153">
        <v>4</v>
      </c>
      <c r="C318" s="153" t="s">
        <v>716</v>
      </c>
      <c r="D318" s="152" t="s">
        <v>656</v>
      </c>
      <c r="E318" s="153" t="s">
        <v>573</v>
      </c>
      <c r="F318" s="164" t="s">
        <v>620</v>
      </c>
      <c r="G318" s="153">
        <v>99100</v>
      </c>
      <c r="H318" s="152" t="s">
        <v>611</v>
      </c>
      <c r="I318" s="152" t="s">
        <v>612</v>
      </c>
      <c r="J318" s="152" t="s">
        <v>23</v>
      </c>
      <c r="K318" s="152" t="s">
        <v>614</v>
      </c>
      <c r="L318" s="152" t="s">
        <v>631</v>
      </c>
      <c r="M318" s="152" t="s">
        <v>721</v>
      </c>
      <c r="N318" s="152" t="s">
        <v>626</v>
      </c>
    </row>
    <row r="319" spans="1:14">
      <c r="A319" s="153">
        <f t="shared" si="5"/>
        <v>30098</v>
      </c>
      <c r="B319" s="153">
        <v>4</v>
      </c>
      <c r="C319" s="153" t="s">
        <v>716</v>
      </c>
      <c r="D319" s="152" t="s">
        <v>656</v>
      </c>
      <c r="E319" s="153" t="s">
        <v>446</v>
      </c>
      <c r="F319" s="164" t="s">
        <v>620</v>
      </c>
      <c r="G319" s="153">
        <v>99100</v>
      </c>
      <c r="H319" s="152" t="s">
        <v>611</v>
      </c>
      <c r="I319" s="152" t="s">
        <v>612</v>
      </c>
      <c r="J319" s="152" t="s">
        <v>23</v>
      </c>
      <c r="K319" s="152" t="s">
        <v>614</v>
      </c>
      <c r="L319" s="152" t="s">
        <v>631</v>
      </c>
      <c r="M319" s="152" t="s">
        <v>721</v>
      </c>
      <c r="N319" s="152" t="s">
        <v>626</v>
      </c>
    </row>
    <row r="320" spans="1:14">
      <c r="A320" s="153">
        <f t="shared" si="5"/>
        <v>30099</v>
      </c>
      <c r="B320" s="153">
        <v>4</v>
      </c>
      <c r="C320" s="153" t="s">
        <v>716</v>
      </c>
      <c r="D320" s="152" t="s">
        <v>656</v>
      </c>
      <c r="E320" s="153" t="s">
        <v>573</v>
      </c>
      <c r="F320" s="164" t="s">
        <v>620</v>
      </c>
      <c r="G320" s="153">
        <v>79101</v>
      </c>
      <c r="H320" s="152" t="s">
        <v>611</v>
      </c>
      <c r="I320" s="152" t="s">
        <v>612</v>
      </c>
      <c r="J320" s="152" t="s">
        <v>23</v>
      </c>
      <c r="K320" s="152" t="s">
        <v>614</v>
      </c>
      <c r="L320" s="152" t="s">
        <v>631</v>
      </c>
      <c r="M320" s="152" t="s">
        <v>721</v>
      </c>
      <c r="N320" s="152" t="s">
        <v>626</v>
      </c>
    </row>
    <row r="321" spans="1:14">
      <c r="A321" s="153">
        <f t="shared" si="5"/>
        <v>30100</v>
      </c>
      <c r="B321" s="153">
        <v>4</v>
      </c>
      <c r="C321" s="153" t="s">
        <v>716</v>
      </c>
      <c r="D321" s="152" t="s">
        <v>656</v>
      </c>
      <c r="E321" s="153" t="s">
        <v>446</v>
      </c>
      <c r="F321" s="164" t="s">
        <v>620</v>
      </c>
      <c r="G321" s="153">
        <v>79101</v>
      </c>
      <c r="H321" s="152" t="s">
        <v>611</v>
      </c>
      <c r="I321" s="152" t="s">
        <v>612</v>
      </c>
      <c r="J321" s="152" t="s">
        <v>23</v>
      </c>
      <c r="K321" s="152" t="s">
        <v>614</v>
      </c>
      <c r="L321" s="152" t="s">
        <v>631</v>
      </c>
      <c r="M321" s="152" t="s">
        <v>721</v>
      </c>
      <c r="N321" s="152" t="s">
        <v>626</v>
      </c>
    </row>
    <row r="322" spans="1:14">
      <c r="A322" s="153">
        <f t="shared" si="5"/>
        <v>30101</v>
      </c>
      <c r="B322" s="153">
        <v>4</v>
      </c>
      <c r="C322" s="153" t="s">
        <v>716</v>
      </c>
      <c r="D322" s="152" t="s">
        <v>656</v>
      </c>
      <c r="E322" s="153" t="s">
        <v>573</v>
      </c>
      <c r="F322" s="164" t="s">
        <v>620</v>
      </c>
      <c r="G322" s="153">
        <v>11609</v>
      </c>
      <c r="H322" s="152" t="s">
        <v>611</v>
      </c>
      <c r="I322" s="152" t="s">
        <v>612</v>
      </c>
      <c r="J322" s="152" t="s">
        <v>23</v>
      </c>
      <c r="K322" s="152" t="s">
        <v>614</v>
      </c>
      <c r="L322" s="152" t="s">
        <v>631</v>
      </c>
      <c r="M322" s="152" t="s">
        <v>721</v>
      </c>
      <c r="N322" s="152" t="s">
        <v>626</v>
      </c>
    </row>
    <row r="323" spans="1:14">
      <c r="A323" s="153">
        <f t="shared" si="5"/>
        <v>30102</v>
      </c>
      <c r="B323" s="153">
        <v>4</v>
      </c>
      <c r="C323" s="153" t="s">
        <v>716</v>
      </c>
      <c r="D323" s="152" t="s">
        <v>656</v>
      </c>
      <c r="E323" s="153" t="s">
        <v>446</v>
      </c>
      <c r="F323" s="164" t="s">
        <v>620</v>
      </c>
      <c r="G323" s="153">
        <v>11609</v>
      </c>
      <c r="H323" s="152" t="s">
        <v>611</v>
      </c>
      <c r="I323" s="152" t="s">
        <v>612</v>
      </c>
      <c r="J323" s="152" t="s">
        <v>23</v>
      </c>
      <c r="K323" s="152" t="s">
        <v>614</v>
      </c>
      <c r="L323" s="152" t="s">
        <v>631</v>
      </c>
      <c r="M323" s="152" t="s">
        <v>721</v>
      </c>
      <c r="N323" s="152" t="s">
        <v>626</v>
      </c>
    </row>
    <row r="324" spans="1:14">
      <c r="A324" s="153">
        <f t="shared" si="5"/>
        <v>30103</v>
      </c>
      <c r="B324" s="153">
        <v>4</v>
      </c>
      <c r="C324" s="153" t="s">
        <v>716</v>
      </c>
      <c r="D324" s="152" t="s">
        <v>656</v>
      </c>
      <c r="E324" s="153" t="s">
        <v>573</v>
      </c>
      <c r="F324" s="164" t="s">
        <v>620</v>
      </c>
      <c r="G324" s="153">
        <v>21609</v>
      </c>
      <c r="H324" s="152" t="s">
        <v>611</v>
      </c>
      <c r="I324" s="152" t="s">
        <v>612</v>
      </c>
      <c r="J324" s="152" t="s">
        <v>23</v>
      </c>
      <c r="K324" s="152" t="s">
        <v>614</v>
      </c>
      <c r="L324" s="152" t="s">
        <v>631</v>
      </c>
      <c r="M324" s="152" t="s">
        <v>721</v>
      </c>
      <c r="N324" s="152" t="s">
        <v>626</v>
      </c>
    </row>
    <row r="325" spans="1:14">
      <c r="A325" s="153">
        <f t="shared" si="5"/>
        <v>30104</v>
      </c>
      <c r="B325" s="153">
        <v>4</v>
      </c>
      <c r="C325" s="153" t="s">
        <v>716</v>
      </c>
      <c r="D325" s="152" t="s">
        <v>656</v>
      </c>
      <c r="E325" s="153" t="s">
        <v>446</v>
      </c>
      <c r="F325" s="164" t="s">
        <v>620</v>
      </c>
      <c r="G325" s="153">
        <v>21609</v>
      </c>
      <c r="H325" s="152" t="s">
        <v>611</v>
      </c>
      <c r="I325" s="152" t="s">
        <v>612</v>
      </c>
      <c r="J325" s="152" t="s">
        <v>23</v>
      </c>
      <c r="K325" s="152" t="s">
        <v>614</v>
      </c>
      <c r="L325" s="152" t="s">
        <v>631</v>
      </c>
      <c r="M325" s="152" t="s">
        <v>721</v>
      </c>
      <c r="N325" s="152" t="s">
        <v>626</v>
      </c>
    </row>
    <row r="326" spans="1:14">
      <c r="A326" s="153">
        <f t="shared" si="5"/>
        <v>30105</v>
      </c>
      <c r="B326" s="153">
        <v>4</v>
      </c>
      <c r="C326" s="153" t="s">
        <v>716</v>
      </c>
      <c r="D326" s="152" t="s">
        <v>656</v>
      </c>
      <c r="E326" s="153" t="s">
        <v>573</v>
      </c>
      <c r="F326" s="164" t="s">
        <v>620</v>
      </c>
      <c r="G326" s="153">
        <v>31601</v>
      </c>
      <c r="H326" s="152" t="s">
        <v>611</v>
      </c>
      <c r="I326" s="152" t="s">
        <v>612</v>
      </c>
      <c r="J326" s="152" t="s">
        <v>23</v>
      </c>
      <c r="K326" s="152" t="s">
        <v>614</v>
      </c>
      <c r="L326" s="152" t="s">
        <v>631</v>
      </c>
      <c r="M326" s="152" t="s">
        <v>721</v>
      </c>
      <c r="N326" s="152" t="s">
        <v>626</v>
      </c>
    </row>
    <row r="327" spans="1:14">
      <c r="A327" s="153">
        <f t="shared" si="5"/>
        <v>30106</v>
      </c>
      <c r="B327" s="153">
        <v>4</v>
      </c>
      <c r="C327" s="153" t="s">
        <v>716</v>
      </c>
      <c r="D327" s="152" t="s">
        <v>656</v>
      </c>
      <c r="E327" s="153" t="s">
        <v>446</v>
      </c>
      <c r="F327" s="164" t="s">
        <v>620</v>
      </c>
      <c r="G327" s="153">
        <v>31601</v>
      </c>
      <c r="H327" s="152" t="s">
        <v>611</v>
      </c>
      <c r="I327" s="152" t="s">
        <v>612</v>
      </c>
      <c r="J327" s="152" t="s">
        <v>23</v>
      </c>
      <c r="K327" s="152" t="s">
        <v>614</v>
      </c>
      <c r="L327" s="152" t="s">
        <v>631</v>
      </c>
      <c r="M327" s="152" t="s">
        <v>721</v>
      </c>
      <c r="N327" s="152" t="s">
        <v>626</v>
      </c>
    </row>
    <row r="328" spans="1:14">
      <c r="A328" s="153">
        <f t="shared" si="5"/>
        <v>30107</v>
      </c>
      <c r="B328" s="153">
        <v>4</v>
      </c>
      <c r="C328" s="153" t="s">
        <v>716</v>
      </c>
      <c r="D328" s="152" t="s">
        <v>656</v>
      </c>
      <c r="E328" s="153" t="s">
        <v>573</v>
      </c>
      <c r="F328" s="164" t="s">
        <v>620</v>
      </c>
      <c r="G328" s="153">
        <v>31602</v>
      </c>
      <c r="H328" s="152" t="s">
        <v>611</v>
      </c>
      <c r="I328" s="152" t="s">
        <v>612</v>
      </c>
      <c r="J328" s="152" t="s">
        <v>23</v>
      </c>
      <c r="K328" s="152" t="s">
        <v>614</v>
      </c>
      <c r="L328" s="152" t="s">
        <v>631</v>
      </c>
      <c r="M328" s="152" t="s">
        <v>721</v>
      </c>
      <c r="N328" s="152" t="s">
        <v>626</v>
      </c>
    </row>
    <row r="329" spans="1:14">
      <c r="A329" s="153">
        <f t="shared" si="5"/>
        <v>30108</v>
      </c>
      <c r="B329" s="153">
        <v>4</v>
      </c>
      <c r="C329" s="153" t="s">
        <v>716</v>
      </c>
      <c r="D329" s="152" t="s">
        <v>656</v>
      </c>
      <c r="E329" s="153" t="s">
        <v>446</v>
      </c>
      <c r="F329" s="164" t="s">
        <v>620</v>
      </c>
      <c r="G329" s="153">
        <v>31602</v>
      </c>
      <c r="H329" s="152" t="s">
        <v>611</v>
      </c>
      <c r="I329" s="152" t="s">
        <v>612</v>
      </c>
      <c r="J329" s="152" t="s">
        <v>23</v>
      </c>
      <c r="K329" s="152" t="s">
        <v>614</v>
      </c>
      <c r="L329" s="152" t="s">
        <v>631</v>
      </c>
      <c r="M329" s="152" t="s">
        <v>721</v>
      </c>
      <c r="N329" s="152" t="s">
        <v>626</v>
      </c>
    </row>
    <row r="330" spans="1:14">
      <c r="M330" s="152"/>
      <c r="N330" s="152"/>
    </row>
    <row r="331" spans="1:14">
      <c r="M331" s="152"/>
      <c r="N331" s="152"/>
    </row>
    <row r="332" spans="1:14">
      <c r="M332" s="152"/>
      <c r="N332" s="152"/>
    </row>
    <row r="333" spans="1:14">
      <c r="M333" s="152"/>
      <c r="N333" s="152"/>
    </row>
    <row r="334" spans="1:14">
      <c r="M334" s="152"/>
      <c r="N334" s="152"/>
    </row>
    <row r="335" spans="1:14">
      <c r="M335" s="152"/>
      <c r="N335" s="152"/>
    </row>
    <row r="336" spans="1:14">
      <c r="M336" s="152"/>
      <c r="N336" s="152"/>
    </row>
    <row r="337" spans="13:14">
      <c r="M337" s="152"/>
      <c r="N337" s="152"/>
    </row>
    <row r="338" spans="13:14">
      <c r="M338" s="152"/>
      <c r="N338" s="152"/>
    </row>
    <row r="339" spans="13:14">
      <c r="M339" s="152"/>
      <c r="N339" s="152"/>
    </row>
    <row r="340" spans="13:14">
      <c r="M340" s="152"/>
      <c r="N340" s="152"/>
    </row>
    <row r="341" spans="13:14">
      <c r="M341" s="152"/>
      <c r="N341" s="152"/>
    </row>
    <row r="342" spans="13:14">
      <c r="M342" s="152"/>
      <c r="N342" s="152"/>
    </row>
    <row r="343" spans="13:14">
      <c r="M343" s="152"/>
      <c r="N343" s="152"/>
    </row>
    <row r="344" spans="13:14">
      <c r="M344" s="152"/>
      <c r="N344" s="152"/>
    </row>
    <row r="345" spans="13:14">
      <c r="M345" s="152"/>
      <c r="N345" s="152"/>
    </row>
    <row r="346" spans="13:14">
      <c r="M346" s="152"/>
      <c r="N346" s="152"/>
    </row>
    <row r="347" spans="13:14">
      <c r="M347" s="152"/>
      <c r="N347" s="152"/>
    </row>
    <row r="348" spans="13:14">
      <c r="M348" s="152"/>
      <c r="N348" s="152"/>
    </row>
    <row r="349" spans="13:14">
      <c r="M349" s="152"/>
      <c r="N349" s="152"/>
    </row>
    <row r="350" spans="13:14">
      <c r="M350" s="152"/>
      <c r="N350" s="152"/>
    </row>
    <row r="351" spans="13:14">
      <c r="M351" s="152"/>
      <c r="N351" s="152"/>
    </row>
    <row r="352" spans="13:14">
      <c r="M352" s="152"/>
      <c r="N352" s="152"/>
    </row>
    <row r="353" spans="13:14">
      <c r="M353" s="152"/>
      <c r="N353" s="152"/>
    </row>
    <row r="354" spans="13:14">
      <c r="M354" s="152"/>
      <c r="N354" s="152"/>
    </row>
    <row r="355" spans="13:14">
      <c r="M355" s="152"/>
      <c r="N355" s="152"/>
    </row>
    <row r="356" spans="13:14">
      <c r="M356" s="152"/>
      <c r="N356" s="152"/>
    </row>
    <row r="357" spans="13:14">
      <c r="M357" s="152"/>
      <c r="N357" s="152"/>
    </row>
    <row r="358" spans="13:14">
      <c r="M358" s="152"/>
      <c r="N358" s="152"/>
    </row>
    <row r="359" spans="13:14">
      <c r="M359" s="152"/>
      <c r="N359" s="152"/>
    </row>
    <row r="360" spans="13:14">
      <c r="M360" s="152"/>
      <c r="N360" s="152"/>
    </row>
    <row r="361" spans="13:14">
      <c r="M361" s="152"/>
      <c r="N361" s="152"/>
    </row>
    <row r="362" spans="13:14">
      <c r="M362" s="152"/>
      <c r="N362" s="152"/>
    </row>
    <row r="363" spans="13:14">
      <c r="M363" s="152"/>
      <c r="N363" s="152"/>
    </row>
    <row r="364" spans="13:14">
      <c r="M364" s="152"/>
      <c r="N364" s="152"/>
    </row>
    <row r="365" spans="13:14">
      <c r="M365" s="152"/>
      <c r="N365" s="152"/>
    </row>
    <row r="366" spans="13:14">
      <c r="M366" s="152"/>
      <c r="N366" s="152"/>
    </row>
    <row r="367" spans="13:14">
      <c r="M367" s="152"/>
      <c r="N367" s="152"/>
    </row>
    <row r="368" spans="13:14">
      <c r="M368" s="152"/>
      <c r="N368" s="152"/>
    </row>
    <row r="369" spans="13:14">
      <c r="M369" s="152"/>
      <c r="N369" s="152"/>
    </row>
    <row r="370" spans="13:14">
      <c r="M370" s="152"/>
      <c r="N370" s="152"/>
    </row>
    <row r="371" spans="13:14">
      <c r="M371" s="152"/>
      <c r="N371" s="152"/>
    </row>
    <row r="372" spans="13:14">
      <c r="M372" s="152"/>
      <c r="N372" s="152"/>
    </row>
    <row r="373" spans="13:14">
      <c r="M373" s="152"/>
      <c r="N373" s="152"/>
    </row>
    <row r="374" spans="13:14">
      <c r="M374" s="152"/>
      <c r="N374" s="152"/>
    </row>
    <row r="375" spans="13:14">
      <c r="M375" s="152"/>
      <c r="N375" s="152"/>
    </row>
    <row r="376" spans="13:14">
      <c r="M376" s="152"/>
      <c r="N376" s="152"/>
    </row>
    <row r="377" spans="13:14">
      <c r="M377" s="152"/>
      <c r="N377" s="152"/>
    </row>
    <row r="378" spans="13:14">
      <c r="M378" s="152"/>
      <c r="N378" s="152"/>
    </row>
    <row r="379" spans="13:14">
      <c r="M379" s="152"/>
      <c r="N379" s="152"/>
    </row>
    <row r="380" spans="13:14">
      <c r="M380" s="152"/>
      <c r="N380" s="152"/>
    </row>
    <row r="381" spans="13:14">
      <c r="M381" s="152"/>
      <c r="N381" s="152"/>
    </row>
    <row r="382" spans="13:14">
      <c r="M382" s="152"/>
      <c r="N382" s="152"/>
    </row>
    <row r="383" spans="13:14">
      <c r="M383" s="152"/>
      <c r="N383" s="152"/>
    </row>
    <row r="384" spans="13:14">
      <c r="M384" s="152"/>
      <c r="N384" s="152"/>
    </row>
    <row r="385" spans="1:14">
      <c r="M385" s="152"/>
      <c r="N385" s="152"/>
    </row>
    <row r="386" spans="1:14">
      <c r="M386" s="152"/>
      <c r="N386" s="152"/>
    </row>
    <row r="387" spans="1:14">
      <c r="M387" s="152"/>
      <c r="N387" s="152"/>
    </row>
    <row r="388" spans="1:14">
      <c r="M388" s="152"/>
      <c r="N388" s="152"/>
    </row>
    <row r="389" spans="1:14">
      <c r="M389" s="152"/>
      <c r="N389" s="152"/>
    </row>
    <row r="390" spans="1:14">
      <c r="M390" s="152"/>
      <c r="N390" s="152"/>
    </row>
    <row r="391" spans="1:14">
      <c r="M391" s="152"/>
      <c r="N391" s="152"/>
    </row>
    <row r="392" spans="1:14">
      <c r="M392" s="152"/>
      <c r="N392" s="152"/>
    </row>
    <row r="393" spans="1:14">
      <c r="M393" s="152"/>
      <c r="N393" s="152"/>
    </row>
    <row r="394" spans="1:14">
      <c r="M394" s="152"/>
      <c r="N394" s="152"/>
    </row>
    <row r="395" spans="1:14">
      <c r="M395" s="152"/>
      <c r="N395" s="152"/>
    </row>
    <row r="396" spans="1:14">
      <c r="M396" s="152"/>
      <c r="N396" s="152"/>
    </row>
    <row r="397" spans="1:14">
      <c r="B397" s="19"/>
      <c r="D397" s="82"/>
      <c r="E397" s="19"/>
      <c r="F397" s="19"/>
      <c r="G397" s="19"/>
      <c r="H397" s="82"/>
      <c r="I397" s="82"/>
      <c r="J397" s="82"/>
      <c r="K397" s="158"/>
      <c r="L397" s="158"/>
      <c r="M397" s="82"/>
      <c r="N397" s="82"/>
    </row>
    <row r="398" spans="1:14">
      <c r="A398" s="89"/>
      <c r="M398" s="152"/>
      <c r="N398" s="152"/>
    </row>
    <row r="399" spans="1:14">
      <c r="M399" s="152"/>
      <c r="N399" s="152"/>
    </row>
    <row r="400" spans="1:14">
      <c r="M400" s="152"/>
      <c r="N400" s="152"/>
    </row>
    <row r="401" spans="13:14">
      <c r="M401" s="152"/>
      <c r="N401" s="152"/>
    </row>
    <row r="402" spans="13:14">
      <c r="M402" s="152"/>
      <c r="N402" s="152"/>
    </row>
    <row r="403" spans="13:14">
      <c r="M403" s="152"/>
      <c r="N403" s="152"/>
    </row>
    <row r="404" spans="13:14">
      <c r="M404" s="152"/>
      <c r="N404" s="152"/>
    </row>
    <row r="405" spans="13:14">
      <c r="M405" s="152"/>
      <c r="N405" s="152"/>
    </row>
    <row r="406" spans="13:14">
      <c r="M406" s="152"/>
      <c r="N406" s="152"/>
    </row>
    <row r="407" spans="13:14">
      <c r="M407" s="152"/>
      <c r="N407" s="152"/>
    </row>
    <row r="408" spans="13:14">
      <c r="M408" s="152"/>
      <c r="N408" s="152"/>
    </row>
    <row r="409" spans="13:14">
      <c r="M409" s="152"/>
      <c r="N409" s="152"/>
    </row>
    <row r="410" spans="13:14">
      <c r="M410" s="152"/>
      <c r="N410" s="152"/>
    </row>
    <row r="411" spans="13:14">
      <c r="M411" s="152"/>
      <c r="N411" s="152"/>
    </row>
    <row r="412" spans="13:14">
      <c r="M412" s="152"/>
      <c r="N412" s="152"/>
    </row>
    <row r="413" spans="13:14">
      <c r="M413" s="152"/>
      <c r="N413" s="152"/>
    </row>
    <row r="414" spans="13:14">
      <c r="M414" s="152"/>
      <c r="N414" s="152"/>
    </row>
    <row r="415" spans="13:14">
      <c r="M415" s="152"/>
      <c r="N415" s="152"/>
    </row>
    <row r="416" spans="13:14">
      <c r="M416" s="152"/>
      <c r="N416" s="152"/>
    </row>
    <row r="417" spans="13:14">
      <c r="M417" s="152"/>
      <c r="N417" s="152"/>
    </row>
    <row r="418" spans="13:14">
      <c r="M418" s="152"/>
      <c r="N418" s="152"/>
    </row>
    <row r="419" spans="13:14">
      <c r="M419" s="152"/>
      <c r="N419" s="152"/>
    </row>
    <row r="420" spans="13:14">
      <c r="M420" s="152"/>
      <c r="N420" s="152"/>
    </row>
    <row r="421" spans="13:14">
      <c r="M421" s="152"/>
      <c r="N421" s="152"/>
    </row>
    <row r="422" spans="13:14">
      <c r="M422" s="152"/>
      <c r="N422" s="152"/>
    </row>
    <row r="423" spans="13:14">
      <c r="M423" s="152"/>
      <c r="N423" s="152"/>
    </row>
    <row r="424" spans="13:14">
      <c r="M424" s="152"/>
      <c r="N424" s="152"/>
    </row>
    <row r="425" spans="13:14">
      <c r="M425" s="152"/>
      <c r="N425" s="152"/>
    </row>
    <row r="426" spans="13:14">
      <c r="M426" s="152"/>
      <c r="N426" s="152"/>
    </row>
    <row r="427" spans="13:14">
      <c r="M427" s="152"/>
      <c r="N427" s="152"/>
    </row>
    <row r="428" spans="13:14">
      <c r="M428" s="152"/>
      <c r="N428" s="152"/>
    </row>
    <row r="429" spans="13:14">
      <c r="M429" s="152"/>
      <c r="N429" s="152"/>
    </row>
    <row r="430" spans="13:14">
      <c r="M430" s="152"/>
      <c r="N430" s="152"/>
    </row>
    <row r="431" spans="13:14">
      <c r="M431" s="152"/>
      <c r="N431" s="152"/>
    </row>
    <row r="432" spans="13:14">
      <c r="M432" s="152"/>
      <c r="N432" s="152"/>
    </row>
    <row r="433" spans="13:14">
      <c r="M433" s="152"/>
      <c r="N433" s="152"/>
    </row>
    <row r="434" spans="13:14">
      <c r="M434" s="152"/>
      <c r="N434" s="152"/>
    </row>
    <row r="435" spans="13:14">
      <c r="M435" s="152"/>
      <c r="N435" s="152"/>
    </row>
    <row r="436" spans="13:14">
      <c r="M436" s="152"/>
      <c r="N436" s="152"/>
    </row>
    <row r="437" spans="13:14">
      <c r="M437" s="152"/>
      <c r="N437" s="152"/>
    </row>
    <row r="438" spans="13:14">
      <c r="M438" s="152"/>
      <c r="N438" s="152"/>
    </row>
    <row r="439" spans="13:14">
      <c r="M439" s="152"/>
      <c r="N439" s="152"/>
    </row>
    <row r="440" spans="13:14">
      <c r="M440" s="152"/>
      <c r="N440" s="152"/>
    </row>
    <row r="441" spans="13:14">
      <c r="M441" s="152"/>
      <c r="N441" s="152"/>
    </row>
    <row r="442" spans="13:14">
      <c r="M442" s="152"/>
      <c r="N442" s="152"/>
    </row>
    <row r="443" spans="13:14">
      <c r="M443" s="152"/>
      <c r="N443" s="152"/>
    </row>
    <row r="444" spans="13:14">
      <c r="M444" s="152"/>
      <c r="N444" s="152"/>
    </row>
    <row r="445" spans="13:14">
      <c r="M445" s="152"/>
      <c r="N445" s="152"/>
    </row>
    <row r="446" spans="13:14">
      <c r="M446" s="152"/>
      <c r="N446" s="152"/>
    </row>
    <row r="447" spans="13:14">
      <c r="M447" s="152"/>
      <c r="N447" s="152"/>
    </row>
    <row r="448" spans="13:14">
      <c r="M448" s="152"/>
      <c r="N448" s="152"/>
    </row>
    <row r="449" spans="13:14">
      <c r="M449" s="152"/>
      <c r="N449" s="152"/>
    </row>
    <row r="450" spans="13:14">
      <c r="M450" s="152"/>
      <c r="N450" s="152"/>
    </row>
    <row r="451" spans="13:14">
      <c r="M451" s="152"/>
      <c r="N451" s="152"/>
    </row>
    <row r="452" spans="13:14">
      <c r="M452" s="152"/>
      <c r="N452" s="152"/>
    </row>
    <row r="453" spans="13:14">
      <c r="M453" s="152"/>
      <c r="N453" s="152"/>
    </row>
    <row r="454" spans="13:14">
      <c r="M454" s="152"/>
      <c r="N454" s="152"/>
    </row>
    <row r="455" spans="13:14">
      <c r="M455" s="152"/>
      <c r="N455" s="152"/>
    </row>
    <row r="456" spans="13:14">
      <c r="M456" s="152"/>
      <c r="N456" s="152"/>
    </row>
    <row r="457" spans="13:14">
      <c r="M457" s="152"/>
      <c r="N457" s="152"/>
    </row>
    <row r="458" spans="13:14">
      <c r="M458" s="152"/>
      <c r="N458" s="152"/>
    </row>
    <row r="459" spans="13:14">
      <c r="M459" s="152"/>
      <c r="N459" s="152"/>
    </row>
    <row r="460" spans="13:14">
      <c r="M460" s="152"/>
      <c r="N460" s="152"/>
    </row>
    <row r="461" spans="13:14">
      <c r="M461" s="152"/>
      <c r="N461" s="152"/>
    </row>
    <row r="462" spans="13:14">
      <c r="M462" s="152"/>
      <c r="N462" s="152"/>
    </row>
    <row r="463" spans="13:14">
      <c r="M463" s="152"/>
      <c r="N463" s="152"/>
    </row>
    <row r="464" spans="13:14">
      <c r="M464" s="152"/>
      <c r="N464" s="152"/>
    </row>
    <row r="465" spans="13:14">
      <c r="M465" s="152"/>
      <c r="N465" s="152"/>
    </row>
    <row r="466" spans="13:14">
      <c r="M466" s="152"/>
      <c r="N466" s="152"/>
    </row>
    <row r="467" spans="13:14">
      <c r="M467" s="152"/>
      <c r="N467" s="152"/>
    </row>
    <row r="468" spans="13:14">
      <c r="M468" s="152"/>
      <c r="N468" s="152"/>
    </row>
    <row r="469" spans="13:14">
      <c r="M469" s="152"/>
      <c r="N469" s="152"/>
    </row>
    <row r="470" spans="13:14">
      <c r="M470" s="152"/>
      <c r="N470" s="152"/>
    </row>
    <row r="471" spans="13:14">
      <c r="M471" s="152"/>
      <c r="N471" s="152"/>
    </row>
    <row r="472" spans="13:14">
      <c r="M472" s="152"/>
      <c r="N472" s="152"/>
    </row>
    <row r="473" spans="13:14">
      <c r="M473" s="152"/>
      <c r="N473" s="152"/>
    </row>
    <row r="474" spans="13:14">
      <c r="M474" s="152"/>
      <c r="N474" s="152"/>
    </row>
    <row r="475" spans="13:14">
      <c r="M475" s="152"/>
      <c r="N475" s="152"/>
    </row>
    <row r="476" spans="13:14">
      <c r="M476" s="152"/>
      <c r="N476" s="152"/>
    </row>
    <row r="477" spans="13:14">
      <c r="M477" s="152"/>
      <c r="N477" s="152"/>
    </row>
    <row r="478" spans="13:14">
      <c r="M478" s="152"/>
      <c r="N478" s="152"/>
    </row>
    <row r="479" spans="13:14">
      <c r="M479" s="152"/>
      <c r="N479" s="152"/>
    </row>
    <row r="480" spans="13:14">
      <c r="M480" s="152"/>
      <c r="N480" s="152"/>
    </row>
    <row r="481" spans="13:14">
      <c r="M481" s="152"/>
      <c r="N481" s="152"/>
    </row>
    <row r="482" spans="13:14">
      <c r="M482" s="152"/>
      <c r="N482" s="152"/>
    </row>
    <row r="483" spans="13:14">
      <c r="M483" s="152"/>
      <c r="N483" s="152"/>
    </row>
    <row r="484" spans="13:14">
      <c r="M484" s="152"/>
      <c r="N484" s="152"/>
    </row>
    <row r="485" spans="13:14">
      <c r="M485" s="152"/>
      <c r="N485" s="152"/>
    </row>
    <row r="486" spans="13:14">
      <c r="M486" s="152"/>
      <c r="N486" s="152"/>
    </row>
    <row r="487" spans="13:14">
      <c r="M487" s="152"/>
      <c r="N487" s="152"/>
    </row>
    <row r="488" spans="13:14">
      <c r="M488" s="152"/>
      <c r="N488" s="152"/>
    </row>
    <row r="489" spans="13:14">
      <c r="M489" s="152"/>
      <c r="N489" s="152"/>
    </row>
    <row r="490" spans="13:14">
      <c r="M490" s="152"/>
      <c r="N490" s="152"/>
    </row>
    <row r="491" spans="13:14">
      <c r="M491" s="152"/>
      <c r="N491" s="152"/>
    </row>
    <row r="492" spans="13:14">
      <c r="M492" s="152"/>
      <c r="N492" s="152"/>
    </row>
    <row r="493" spans="13:14">
      <c r="M493" s="152"/>
      <c r="N493" s="152"/>
    </row>
    <row r="494" spans="13:14">
      <c r="M494" s="152"/>
      <c r="N494" s="152"/>
    </row>
    <row r="495" spans="13:14">
      <c r="M495" s="152"/>
      <c r="N495" s="152"/>
    </row>
    <row r="496" spans="13:14">
      <c r="M496" s="152"/>
      <c r="N496" s="152"/>
    </row>
    <row r="497" spans="13:14">
      <c r="M497" s="152"/>
      <c r="N497" s="152"/>
    </row>
    <row r="498" spans="13:14">
      <c r="M498" s="152"/>
      <c r="N498" s="152"/>
    </row>
    <row r="499" spans="13:14">
      <c r="M499" s="152"/>
      <c r="N499" s="152"/>
    </row>
    <row r="500" spans="13:14">
      <c r="M500" s="152"/>
      <c r="N500" s="152"/>
    </row>
    <row r="501" spans="13:14">
      <c r="M501" s="152"/>
      <c r="N501" s="152"/>
    </row>
    <row r="502" spans="13:14">
      <c r="M502" s="152"/>
      <c r="N502" s="152"/>
    </row>
    <row r="503" spans="13:14">
      <c r="M503" s="152"/>
      <c r="N503" s="152"/>
    </row>
    <row r="504" spans="13:14">
      <c r="M504" s="152"/>
      <c r="N504" s="152"/>
    </row>
    <row r="505" spans="13:14">
      <c r="M505" s="152"/>
      <c r="N505" s="152"/>
    </row>
    <row r="506" spans="13:14">
      <c r="M506" s="152"/>
      <c r="N506" s="152"/>
    </row>
    <row r="507" spans="13:14">
      <c r="M507" s="152"/>
      <c r="N507" s="152"/>
    </row>
    <row r="508" spans="13:14">
      <c r="M508" s="152"/>
      <c r="N508" s="152"/>
    </row>
    <row r="509" spans="13:14">
      <c r="M509" s="152"/>
      <c r="N509" s="152"/>
    </row>
    <row r="510" spans="13:14">
      <c r="M510" s="152"/>
      <c r="N510" s="152"/>
    </row>
    <row r="511" spans="13:14">
      <c r="M511" s="152"/>
      <c r="N511" s="152"/>
    </row>
    <row r="512" spans="13:14">
      <c r="M512" s="152"/>
      <c r="N512" s="152"/>
    </row>
    <row r="513" spans="13:14">
      <c r="M513" s="152"/>
      <c r="N513" s="152"/>
    </row>
    <row r="514" spans="13:14">
      <c r="M514" s="152"/>
      <c r="N514" s="152"/>
    </row>
    <row r="515" spans="13:14">
      <c r="M515" s="152"/>
      <c r="N515" s="152"/>
    </row>
    <row r="516" spans="13:14">
      <c r="M516" s="152"/>
      <c r="N516" s="152"/>
    </row>
    <row r="517" spans="13:14">
      <c r="M517" s="152"/>
      <c r="N517" s="152"/>
    </row>
    <row r="518" spans="13:14">
      <c r="M518" s="152"/>
      <c r="N518" s="152"/>
    </row>
    <row r="519" spans="13:14">
      <c r="M519" s="152"/>
      <c r="N519" s="152"/>
    </row>
    <row r="520" spans="13:14">
      <c r="M520" s="152"/>
      <c r="N520" s="152"/>
    </row>
    <row r="521" spans="13:14">
      <c r="M521" s="152"/>
      <c r="N521" s="152"/>
    </row>
    <row r="522" spans="13:14">
      <c r="M522" s="152"/>
      <c r="N522" s="152"/>
    </row>
    <row r="523" spans="13:14">
      <c r="M523" s="152"/>
      <c r="N523" s="152"/>
    </row>
    <row r="524" spans="13:14">
      <c r="M524" s="152"/>
      <c r="N524" s="152"/>
    </row>
    <row r="525" spans="13:14">
      <c r="M525" s="152"/>
      <c r="N525" s="152"/>
    </row>
    <row r="526" spans="13:14">
      <c r="M526" s="152"/>
      <c r="N526" s="152"/>
    </row>
    <row r="527" spans="13:14">
      <c r="M527" s="152"/>
      <c r="N527" s="152"/>
    </row>
    <row r="528" spans="13:14">
      <c r="M528" s="152"/>
      <c r="N528" s="152"/>
    </row>
    <row r="529" spans="13:14">
      <c r="M529" s="152"/>
      <c r="N529" s="152"/>
    </row>
    <row r="530" spans="13:14">
      <c r="M530" s="152"/>
      <c r="N530" s="152"/>
    </row>
    <row r="531" spans="13:14">
      <c r="M531" s="152"/>
      <c r="N531" s="152"/>
    </row>
    <row r="532" spans="13:14">
      <c r="M532" s="152"/>
      <c r="N532" s="152"/>
    </row>
    <row r="533" spans="13:14">
      <c r="M533" s="152"/>
      <c r="N533" s="152"/>
    </row>
    <row r="534" spans="13:14">
      <c r="M534" s="152"/>
      <c r="N534" s="152"/>
    </row>
    <row r="535" spans="13:14">
      <c r="M535" s="152"/>
      <c r="N535" s="152"/>
    </row>
    <row r="536" spans="13:14">
      <c r="M536" s="152"/>
      <c r="N536" s="152"/>
    </row>
    <row r="537" spans="13:14">
      <c r="M537" s="152"/>
      <c r="N537" s="152"/>
    </row>
    <row r="538" spans="13:14">
      <c r="M538" s="152"/>
      <c r="N538" s="152"/>
    </row>
    <row r="539" spans="13:14">
      <c r="M539" s="152"/>
      <c r="N539" s="152"/>
    </row>
    <row r="540" spans="13:14">
      <c r="M540" s="152"/>
      <c r="N540" s="152"/>
    </row>
    <row r="541" spans="13:14">
      <c r="M541" s="152"/>
      <c r="N541" s="152"/>
    </row>
    <row r="542" spans="13:14">
      <c r="M542" s="152"/>
      <c r="N542" s="152"/>
    </row>
    <row r="543" spans="13:14">
      <c r="M543" s="152"/>
      <c r="N543" s="152"/>
    </row>
    <row r="544" spans="13:14">
      <c r="M544" s="152"/>
      <c r="N544" s="152"/>
    </row>
    <row r="545" spans="13:14">
      <c r="M545" s="152"/>
      <c r="N545" s="152"/>
    </row>
    <row r="546" spans="13:14">
      <c r="M546" s="152"/>
      <c r="N546" s="152"/>
    </row>
    <row r="547" spans="13:14">
      <c r="M547" s="152"/>
      <c r="N547" s="152"/>
    </row>
    <row r="548" spans="13:14">
      <c r="M548" s="152"/>
      <c r="N548" s="152"/>
    </row>
    <row r="549" spans="13:14">
      <c r="M549" s="152"/>
      <c r="N549" s="152"/>
    </row>
    <row r="550" spans="13:14">
      <c r="M550" s="152"/>
      <c r="N550" s="152"/>
    </row>
    <row r="551" spans="13:14">
      <c r="M551" s="152"/>
      <c r="N551" s="152"/>
    </row>
    <row r="552" spans="13:14">
      <c r="M552" s="152"/>
      <c r="N552" s="152"/>
    </row>
    <row r="553" spans="13:14">
      <c r="M553" s="152"/>
      <c r="N553" s="152"/>
    </row>
    <row r="554" spans="13:14">
      <c r="M554" s="152"/>
      <c r="N554" s="152"/>
    </row>
    <row r="555" spans="13:14">
      <c r="M555" s="152"/>
      <c r="N555" s="152"/>
    </row>
    <row r="556" spans="13:14">
      <c r="M556" s="152"/>
      <c r="N556" s="152"/>
    </row>
    <row r="557" spans="13:14">
      <c r="M557" s="152"/>
      <c r="N557" s="152"/>
    </row>
    <row r="558" spans="13:14">
      <c r="M558" s="152"/>
      <c r="N558" s="152"/>
    </row>
    <row r="559" spans="13:14">
      <c r="M559" s="152"/>
      <c r="N559" s="152"/>
    </row>
    <row r="560" spans="13:14">
      <c r="M560" s="152"/>
      <c r="N560" s="152"/>
    </row>
    <row r="561" spans="13:14">
      <c r="M561" s="152"/>
      <c r="N561" s="152"/>
    </row>
    <row r="562" spans="13:14">
      <c r="M562" s="152"/>
      <c r="N562" s="152"/>
    </row>
    <row r="563" spans="13:14">
      <c r="M563" s="152"/>
      <c r="N563" s="152"/>
    </row>
    <row r="564" spans="13:14">
      <c r="M564" s="152"/>
      <c r="N564" s="152"/>
    </row>
    <row r="565" spans="13:14">
      <c r="M565" s="152"/>
      <c r="N565" s="152"/>
    </row>
    <row r="566" spans="13:14">
      <c r="M566" s="152"/>
      <c r="N566" s="152"/>
    </row>
    <row r="567" spans="13:14">
      <c r="M567" s="152"/>
      <c r="N567" s="152"/>
    </row>
    <row r="568" spans="13:14">
      <c r="M568" s="152"/>
      <c r="N568" s="152"/>
    </row>
    <row r="569" spans="13:14">
      <c r="M569" s="152"/>
      <c r="N569" s="152"/>
    </row>
    <row r="570" spans="13:14">
      <c r="M570" s="152"/>
      <c r="N570" s="152"/>
    </row>
    <row r="571" spans="13:14">
      <c r="M571" s="152"/>
      <c r="N571" s="152"/>
    </row>
    <row r="572" spans="13:14">
      <c r="M572" s="152"/>
      <c r="N572" s="152"/>
    </row>
    <row r="573" spans="13:14">
      <c r="M573" s="152"/>
      <c r="N573" s="152"/>
    </row>
    <row r="574" spans="13:14">
      <c r="M574" s="152"/>
      <c r="N574" s="152"/>
    </row>
    <row r="575" spans="13:14">
      <c r="M575" s="152"/>
      <c r="N575" s="152"/>
    </row>
    <row r="576" spans="13:14">
      <c r="M576" s="152"/>
      <c r="N576" s="152"/>
    </row>
    <row r="577" spans="13:14">
      <c r="M577" s="152"/>
      <c r="N577" s="152"/>
    </row>
    <row r="578" spans="13:14">
      <c r="M578" s="152"/>
      <c r="N578" s="152"/>
    </row>
    <row r="579" spans="13:14">
      <c r="M579" s="152"/>
      <c r="N579" s="152"/>
    </row>
    <row r="580" spans="13:14">
      <c r="M580" s="152"/>
      <c r="N580" s="152"/>
    </row>
    <row r="581" spans="13:14">
      <c r="M581" s="152"/>
      <c r="N581" s="152"/>
    </row>
    <row r="582" spans="13:14">
      <c r="M582" s="152"/>
      <c r="N582" s="152"/>
    </row>
    <row r="583" spans="13:14">
      <c r="M583" s="152"/>
      <c r="N583" s="152"/>
    </row>
    <row r="584" spans="13:14">
      <c r="M584" s="152"/>
      <c r="N584" s="152"/>
    </row>
    <row r="585" spans="13:14">
      <c r="M585" s="152"/>
      <c r="N585" s="152"/>
    </row>
    <row r="586" spans="13:14">
      <c r="M586" s="152"/>
      <c r="N586" s="152"/>
    </row>
    <row r="587" spans="13:14">
      <c r="M587" s="152"/>
      <c r="N587" s="152"/>
    </row>
    <row r="588" spans="13:14">
      <c r="M588" s="152"/>
      <c r="N588" s="152"/>
    </row>
    <row r="589" spans="13:14">
      <c r="M589" s="152"/>
      <c r="N589" s="152"/>
    </row>
    <row r="590" spans="13:14">
      <c r="M590" s="152"/>
      <c r="N590" s="152"/>
    </row>
    <row r="591" spans="13:14">
      <c r="M591" s="152"/>
      <c r="N591" s="152"/>
    </row>
    <row r="592" spans="13:14">
      <c r="M592" s="152"/>
      <c r="N592" s="152"/>
    </row>
    <row r="593" spans="2:14">
      <c r="M593" s="152"/>
      <c r="N593" s="152"/>
    </row>
    <row r="594" spans="2:14">
      <c r="B594" s="19"/>
      <c r="D594" s="82"/>
      <c r="H594" s="158"/>
      <c r="I594" s="158"/>
      <c r="J594" s="158"/>
      <c r="K594" s="158"/>
      <c r="L594" s="158"/>
      <c r="M594" s="82"/>
      <c r="N594" s="82"/>
    </row>
    <row r="595" spans="2:14">
      <c r="M595" s="152"/>
      <c r="N595" s="152"/>
    </row>
    <row r="596" spans="2:14">
      <c r="M596" s="152"/>
      <c r="N596" s="152"/>
    </row>
    <row r="597" spans="2:14">
      <c r="M597" s="152"/>
      <c r="N597" s="152"/>
    </row>
    <row r="598" spans="2:14">
      <c r="M598" s="152"/>
      <c r="N598" s="152"/>
    </row>
    <row r="599" spans="2:14">
      <c r="M599" s="152"/>
      <c r="N599" s="152"/>
    </row>
    <row r="600" spans="2:14">
      <c r="M600" s="152"/>
      <c r="N600" s="152"/>
    </row>
    <row r="601" spans="2:14">
      <c r="M601" s="152"/>
      <c r="N601" s="152"/>
    </row>
    <row r="602" spans="2:14">
      <c r="M602" s="152"/>
      <c r="N602" s="152"/>
    </row>
    <row r="603" spans="2:14">
      <c r="M603" s="152"/>
      <c r="N603" s="152"/>
    </row>
    <row r="604" spans="2:14">
      <c r="M604" s="152"/>
      <c r="N604" s="152"/>
    </row>
    <row r="605" spans="2:14">
      <c r="M605" s="152"/>
      <c r="N605" s="152"/>
    </row>
    <row r="606" spans="2:14">
      <c r="M606" s="152"/>
      <c r="N606" s="152"/>
    </row>
    <row r="607" spans="2:14">
      <c r="M607" s="152"/>
      <c r="N607" s="152"/>
    </row>
    <row r="608" spans="2:14">
      <c r="M608" s="152"/>
      <c r="N608" s="152"/>
    </row>
    <row r="609" spans="13:14">
      <c r="M609" s="152"/>
      <c r="N609" s="152"/>
    </row>
    <row r="610" spans="13:14">
      <c r="M610" s="152"/>
      <c r="N610" s="152"/>
    </row>
    <row r="611" spans="13:14">
      <c r="M611" s="152"/>
      <c r="N611" s="152"/>
    </row>
    <row r="612" spans="13:14">
      <c r="M612" s="152"/>
      <c r="N612" s="152"/>
    </row>
    <row r="613" spans="13:14">
      <c r="M613" s="152"/>
      <c r="N613" s="152"/>
    </row>
    <row r="614" spans="13:14">
      <c r="M614" s="152"/>
      <c r="N614" s="152"/>
    </row>
    <row r="615" spans="13:14">
      <c r="M615" s="152"/>
      <c r="N615" s="152"/>
    </row>
    <row r="616" spans="13:14">
      <c r="M616" s="152"/>
      <c r="N616" s="152"/>
    </row>
    <row r="617" spans="13:14">
      <c r="M617" s="152"/>
      <c r="N617" s="152"/>
    </row>
    <row r="618" spans="13:14">
      <c r="M618" s="152"/>
      <c r="N618" s="152"/>
    </row>
    <row r="619" spans="13:14">
      <c r="M619" s="152"/>
      <c r="N619" s="152"/>
    </row>
    <row r="620" spans="13:14">
      <c r="M620" s="152"/>
      <c r="N620" s="152"/>
    </row>
    <row r="621" spans="13:14">
      <c r="M621" s="152"/>
      <c r="N621" s="152"/>
    </row>
    <row r="622" spans="13:14">
      <c r="M622" s="152"/>
      <c r="N622" s="152"/>
    </row>
    <row r="623" spans="13:14">
      <c r="M623" s="152"/>
      <c r="N623" s="152"/>
    </row>
    <row r="624" spans="13:14">
      <c r="M624" s="152"/>
      <c r="N624" s="152"/>
    </row>
    <row r="625" spans="13:14">
      <c r="M625" s="152"/>
      <c r="N625" s="152"/>
    </row>
    <row r="626" spans="13:14">
      <c r="M626" s="152"/>
      <c r="N626" s="152"/>
    </row>
    <row r="627" spans="13:14">
      <c r="M627" s="152"/>
      <c r="N627" s="152"/>
    </row>
    <row r="628" spans="13:14">
      <c r="M628" s="152"/>
      <c r="N628" s="152"/>
    </row>
    <row r="629" spans="13:14">
      <c r="M629" s="152"/>
      <c r="N629" s="152"/>
    </row>
    <row r="630" spans="13:14">
      <c r="M630" s="152"/>
      <c r="N630" s="152"/>
    </row>
    <row r="631" spans="13:14">
      <c r="M631" s="152"/>
      <c r="N631" s="152"/>
    </row>
    <row r="632" spans="13:14">
      <c r="M632" s="152"/>
      <c r="N632" s="152"/>
    </row>
    <row r="633" spans="13:14">
      <c r="M633" s="152"/>
      <c r="N633" s="152"/>
    </row>
    <row r="634" spans="13:14">
      <c r="M634" s="152"/>
      <c r="N634" s="152"/>
    </row>
    <row r="635" spans="13:14">
      <c r="M635" s="152"/>
      <c r="N635" s="152"/>
    </row>
    <row r="636" spans="13:14">
      <c r="M636" s="152"/>
      <c r="N636" s="152"/>
    </row>
    <row r="637" spans="13:14">
      <c r="M637" s="152"/>
      <c r="N637" s="152"/>
    </row>
    <row r="638" spans="13:14">
      <c r="M638" s="152"/>
      <c r="N638" s="152"/>
    </row>
    <row r="639" spans="13:14">
      <c r="M639" s="152"/>
      <c r="N639" s="152"/>
    </row>
    <row r="640" spans="13:14">
      <c r="M640" s="152"/>
      <c r="N640" s="152"/>
    </row>
    <row r="641" spans="13:14">
      <c r="M641" s="152"/>
      <c r="N641" s="152"/>
    </row>
    <row r="642" spans="13:14">
      <c r="M642" s="152"/>
      <c r="N642" s="152"/>
    </row>
    <row r="643" spans="13:14">
      <c r="M643" s="152"/>
      <c r="N643" s="152"/>
    </row>
    <row r="644" spans="13:14">
      <c r="M644" s="152"/>
      <c r="N644" s="152"/>
    </row>
    <row r="645" spans="13:14">
      <c r="M645" s="152"/>
      <c r="N645" s="152"/>
    </row>
    <row r="646" spans="13:14">
      <c r="M646" s="152"/>
      <c r="N646" s="152"/>
    </row>
    <row r="647" spans="13:14">
      <c r="M647" s="152"/>
      <c r="N647" s="152"/>
    </row>
    <row r="648" spans="13:14">
      <c r="M648" s="152"/>
      <c r="N648" s="152"/>
    </row>
    <row r="649" spans="13:14">
      <c r="M649" s="152"/>
      <c r="N649" s="152"/>
    </row>
    <row r="650" spans="13:14">
      <c r="M650" s="152"/>
      <c r="N650" s="152"/>
    </row>
    <row r="651" spans="13:14">
      <c r="M651" s="152"/>
      <c r="N651" s="152"/>
    </row>
    <row r="652" spans="13:14">
      <c r="M652" s="152"/>
      <c r="N652" s="152"/>
    </row>
    <row r="653" spans="13:14">
      <c r="M653" s="152"/>
      <c r="N653" s="152"/>
    </row>
    <row r="654" spans="13:14">
      <c r="M654" s="152"/>
      <c r="N654" s="152"/>
    </row>
    <row r="655" spans="13:14">
      <c r="M655" s="152"/>
      <c r="N655" s="152"/>
    </row>
    <row r="656" spans="13:14">
      <c r="M656" s="152"/>
      <c r="N656" s="152"/>
    </row>
    <row r="657" spans="13:14">
      <c r="M657" s="152"/>
      <c r="N657" s="152"/>
    </row>
    <row r="658" spans="13:14">
      <c r="M658" s="152"/>
      <c r="N658" s="152"/>
    </row>
    <row r="659" spans="13:14">
      <c r="M659" s="152"/>
      <c r="N659" s="152"/>
    </row>
    <row r="660" spans="13:14">
      <c r="M660" s="152"/>
      <c r="N660" s="152"/>
    </row>
    <row r="661" spans="13:14">
      <c r="M661" s="152"/>
      <c r="N661" s="152"/>
    </row>
    <row r="662" spans="13:14">
      <c r="M662" s="152"/>
      <c r="N662" s="152"/>
    </row>
    <row r="663" spans="13:14">
      <c r="M663" s="152"/>
      <c r="N663" s="152"/>
    </row>
    <row r="664" spans="13:14">
      <c r="M664" s="152"/>
      <c r="N664" s="152"/>
    </row>
    <row r="665" spans="13:14">
      <c r="M665" s="152"/>
      <c r="N665" s="152"/>
    </row>
    <row r="666" spans="13:14">
      <c r="M666" s="152"/>
      <c r="N666" s="152"/>
    </row>
    <row r="667" spans="13:14">
      <c r="M667" s="152"/>
      <c r="N667" s="152"/>
    </row>
    <row r="668" spans="13:14">
      <c r="M668" s="152"/>
      <c r="N668" s="152"/>
    </row>
    <row r="669" spans="13:14">
      <c r="M669" s="152"/>
      <c r="N669" s="152"/>
    </row>
    <row r="670" spans="13:14">
      <c r="M670" s="152"/>
      <c r="N670" s="152"/>
    </row>
    <row r="671" spans="13:14">
      <c r="M671" s="152"/>
      <c r="N671" s="152"/>
    </row>
    <row r="672" spans="13:14">
      <c r="M672" s="152"/>
      <c r="N672" s="152"/>
    </row>
    <row r="673" spans="13:14">
      <c r="M673" s="152"/>
      <c r="N673" s="152"/>
    </row>
    <row r="674" spans="13:14">
      <c r="M674" s="152"/>
      <c r="N674" s="152"/>
    </row>
    <row r="675" spans="13:14">
      <c r="M675" s="152"/>
      <c r="N675" s="152"/>
    </row>
    <row r="676" spans="13:14">
      <c r="M676" s="152"/>
      <c r="N676" s="152"/>
    </row>
    <row r="677" spans="13:14">
      <c r="M677" s="152"/>
      <c r="N677" s="152"/>
    </row>
    <row r="678" spans="13:14">
      <c r="M678" s="152"/>
      <c r="N678" s="152"/>
    </row>
    <row r="679" spans="13:14">
      <c r="M679" s="152"/>
      <c r="N679" s="152"/>
    </row>
    <row r="680" spans="13:14">
      <c r="M680" s="152"/>
      <c r="N680" s="152"/>
    </row>
    <row r="681" spans="13:14">
      <c r="M681" s="152"/>
      <c r="N681" s="152"/>
    </row>
    <row r="682" spans="13:14">
      <c r="M682" s="152"/>
      <c r="N682" s="152"/>
    </row>
    <row r="683" spans="13:14">
      <c r="M683" s="152"/>
      <c r="N683" s="152"/>
    </row>
    <row r="684" spans="13:14">
      <c r="M684" s="152"/>
      <c r="N684" s="152"/>
    </row>
    <row r="685" spans="13:14">
      <c r="M685" s="152"/>
      <c r="N685" s="152"/>
    </row>
    <row r="686" spans="13:14">
      <c r="M686" s="152"/>
      <c r="N686" s="152"/>
    </row>
    <row r="687" spans="13:14">
      <c r="M687" s="152"/>
      <c r="N687" s="152"/>
    </row>
    <row r="688" spans="13:14">
      <c r="M688" s="152"/>
      <c r="N688" s="152"/>
    </row>
    <row r="689" spans="13:14">
      <c r="M689" s="152"/>
      <c r="N689" s="152"/>
    </row>
    <row r="690" spans="13:14">
      <c r="M690" s="152"/>
      <c r="N690" s="152"/>
    </row>
    <row r="691" spans="13:14">
      <c r="M691" s="152"/>
      <c r="N691" s="152"/>
    </row>
    <row r="692" spans="13:14">
      <c r="M692" s="152"/>
      <c r="N692" s="152"/>
    </row>
    <row r="693" spans="13:14">
      <c r="M693" s="152"/>
      <c r="N693" s="152"/>
    </row>
    <row r="694" spans="13:14">
      <c r="M694" s="152"/>
      <c r="N694" s="152"/>
    </row>
    <row r="695" spans="13:14">
      <c r="M695" s="152"/>
      <c r="N695" s="152"/>
    </row>
    <row r="696" spans="13:14">
      <c r="M696" s="152"/>
      <c r="N696" s="152"/>
    </row>
    <row r="697" spans="13:14">
      <c r="M697" s="152"/>
      <c r="N697" s="152"/>
    </row>
    <row r="698" spans="13:14">
      <c r="M698" s="152"/>
      <c r="N698" s="152"/>
    </row>
    <row r="699" spans="13:14">
      <c r="M699" s="152"/>
      <c r="N699" s="152"/>
    </row>
    <row r="700" spans="13:14">
      <c r="M700" s="152"/>
      <c r="N700" s="152"/>
    </row>
    <row r="701" spans="13:14">
      <c r="M701" s="152"/>
      <c r="N701" s="152"/>
    </row>
    <row r="702" spans="13:14">
      <c r="M702" s="152"/>
      <c r="N702" s="152"/>
    </row>
    <row r="703" spans="13:14">
      <c r="M703" s="152"/>
      <c r="N703" s="152"/>
    </row>
    <row r="704" spans="13:14">
      <c r="M704" s="152"/>
      <c r="N704" s="152"/>
    </row>
    <row r="705" spans="13:14">
      <c r="M705" s="152"/>
      <c r="N705" s="152"/>
    </row>
    <row r="706" spans="13:14">
      <c r="M706" s="152"/>
      <c r="N706" s="152"/>
    </row>
    <row r="707" spans="13:14">
      <c r="M707" s="152"/>
      <c r="N707" s="152"/>
    </row>
    <row r="708" spans="13:14">
      <c r="M708" s="152"/>
      <c r="N708" s="152"/>
    </row>
    <row r="709" spans="13:14">
      <c r="M709" s="152"/>
      <c r="N709" s="152"/>
    </row>
    <row r="710" spans="13:14">
      <c r="M710" s="152"/>
      <c r="N710" s="152"/>
    </row>
    <row r="711" spans="13:14">
      <c r="M711" s="152"/>
      <c r="N711" s="152"/>
    </row>
    <row r="712" spans="13:14">
      <c r="M712" s="152"/>
      <c r="N712" s="152"/>
    </row>
    <row r="713" spans="13:14">
      <c r="M713" s="152"/>
      <c r="N713" s="152"/>
    </row>
    <row r="714" spans="13:14">
      <c r="M714" s="152"/>
      <c r="N714" s="152"/>
    </row>
    <row r="715" spans="13:14">
      <c r="M715" s="152"/>
      <c r="N715" s="152"/>
    </row>
    <row r="716" spans="13:14">
      <c r="M716" s="152"/>
      <c r="N716" s="152"/>
    </row>
    <row r="717" spans="13:14">
      <c r="M717" s="152"/>
      <c r="N717" s="152"/>
    </row>
    <row r="718" spans="13:14">
      <c r="M718" s="152"/>
      <c r="N718" s="152"/>
    </row>
    <row r="719" spans="13:14">
      <c r="M719" s="152"/>
      <c r="N719" s="152"/>
    </row>
    <row r="720" spans="13:14">
      <c r="M720" s="152"/>
      <c r="N720" s="152"/>
    </row>
    <row r="721" spans="13:14">
      <c r="M721" s="152"/>
      <c r="N721" s="152"/>
    </row>
    <row r="722" spans="13:14">
      <c r="M722" s="152"/>
      <c r="N722" s="152"/>
    </row>
    <row r="723" spans="13:14">
      <c r="M723" s="152"/>
      <c r="N723" s="152"/>
    </row>
    <row r="724" spans="13:14">
      <c r="M724" s="152"/>
      <c r="N724" s="152"/>
    </row>
    <row r="725" spans="13:14">
      <c r="M725" s="152"/>
      <c r="N725" s="152"/>
    </row>
    <row r="726" spans="13:14">
      <c r="M726" s="152"/>
      <c r="N726" s="152"/>
    </row>
    <row r="727" spans="13:14">
      <c r="M727" s="152"/>
      <c r="N727" s="152"/>
    </row>
    <row r="728" spans="13:14">
      <c r="M728" s="152"/>
      <c r="N728" s="152"/>
    </row>
    <row r="729" spans="13:14">
      <c r="M729" s="152"/>
      <c r="N729" s="152"/>
    </row>
    <row r="730" spans="13:14">
      <c r="M730" s="152"/>
      <c r="N730" s="152"/>
    </row>
    <row r="731" spans="13:14">
      <c r="M731" s="152"/>
      <c r="N731" s="152"/>
    </row>
    <row r="732" spans="13:14">
      <c r="M732" s="152"/>
      <c r="N732" s="152"/>
    </row>
    <row r="733" spans="13:14">
      <c r="M733" s="152"/>
      <c r="N733" s="152"/>
    </row>
    <row r="734" spans="13:14">
      <c r="M734" s="152"/>
      <c r="N734" s="152"/>
    </row>
    <row r="735" spans="13:14">
      <c r="M735" s="152"/>
      <c r="N735" s="152"/>
    </row>
    <row r="736" spans="13:14">
      <c r="M736" s="152"/>
      <c r="N736" s="152"/>
    </row>
    <row r="737" spans="13:14">
      <c r="M737" s="152"/>
      <c r="N737" s="152"/>
    </row>
    <row r="738" spans="13:14">
      <c r="M738" s="152"/>
      <c r="N738" s="152"/>
    </row>
    <row r="739" spans="13:14">
      <c r="M739" s="152"/>
      <c r="N739" s="152"/>
    </row>
    <row r="740" spans="13:14">
      <c r="M740" s="152"/>
      <c r="N740" s="152"/>
    </row>
    <row r="741" spans="13:14">
      <c r="M741" s="152"/>
      <c r="N741" s="152"/>
    </row>
    <row r="742" spans="13:14">
      <c r="M742" s="152"/>
      <c r="N742" s="152"/>
    </row>
    <row r="743" spans="13:14">
      <c r="M743" s="152"/>
      <c r="N743" s="152"/>
    </row>
    <row r="744" spans="13:14">
      <c r="M744" s="152"/>
      <c r="N744" s="152"/>
    </row>
    <row r="745" spans="13:14">
      <c r="M745" s="152"/>
      <c r="N745" s="152"/>
    </row>
    <row r="746" spans="13:14">
      <c r="M746" s="152"/>
      <c r="N746" s="152"/>
    </row>
    <row r="747" spans="13:14">
      <c r="M747" s="152"/>
      <c r="N747" s="152"/>
    </row>
    <row r="748" spans="13:14">
      <c r="M748" s="152"/>
      <c r="N748" s="152"/>
    </row>
    <row r="749" spans="13:14">
      <c r="M749" s="152"/>
      <c r="N749" s="152"/>
    </row>
    <row r="750" spans="13:14">
      <c r="M750" s="152"/>
      <c r="N750" s="152"/>
    </row>
    <row r="751" spans="13:14">
      <c r="M751" s="152"/>
      <c r="N751" s="152"/>
    </row>
    <row r="752" spans="13:14">
      <c r="M752" s="152"/>
      <c r="N752" s="152"/>
    </row>
    <row r="753" spans="13:14">
      <c r="M753" s="152"/>
      <c r="N753" s="152"/>
    </row>
    <row r="754" spans="13:14">
      <c r="M754" s="152"/>
      <c r="N754" s="152"/>
    </row>
    <row r="755" spans="13:14">
      <c r="M755" s="152"/>
      <c r="N755" s="152"/>
    </row>
    <row r="756" spans="13:14">
      <c r="M756" s="152"/>
      <c r="N756" s="152"/>
    </row>
    <row r="757" spans="13:14">
      <c r="M757" s="152"/>
      <c r="N757" s="152"/>
    </row>
    <row r="758" spans="13:14">
      <c r="M758" s="152"/>
      <c r="N758" s="152"/>
    </row>
    <row r="759" spans="13:14">
      <c r="M759" s="152"/>
      <c r="N759" s="152"/>
    </row>
    <row r="760" spans="13:14">
      <c r="M760" s="152"/>
      <c r="N760" s="152"/>
    </row>
    <row r="761" spans="13:14">
      <c r="M761" s="152"/>
      <c r="N761" s="152"/>
    </row>
    <row r="762" spans="13:14">
      <c r="M762" s="152"/>
      <c r="N762" s="152"/>
    </row>
    <row r="763" spans="13:14">
      <c r="M763" s="152"/>
      <c r="N763" s="152"/>
    </row>
    <row r="764" spans="13:14">
      <c r="M764" s="152"/>
      <c r="N764" s="152"/>
    </row>
    <row r="765" spans="13:14">
      <c r="M765" s="152"/>
      <c r="N765" s="152"/>
    </row>
    <row r="766" spans="13:14">
      <c r="M766" s="152"/>
      <c r="N766" s="152"/>
    </row>
    <row r="767" spans="13:14">
      <c r="M767" s="152"/>
      <c r="N767" s="152"/>
    </row>
    <row r="768" spans="13:14">
      <c r="M768" s="152"/>
      <c r="N768" s="152"/>
    </row>
    <row r="769" spans="13:14">
      <c r="M769" s="152"/>
      <c r="N769" s="152"/>
    </row>
    <row r="770" spans="13:14">
      <c r="M770" s="152"/>
      <c r="N770" s="152"/>
    </row>
    <row r="771" spans="13:14">
      <c r="M771" s="152"/>
      <c r="N771" s="152"/>
    </row>
    <row r="772" spans="13:14">
      <c r="M772" s="152"/>
      <c r="N772" s="152"/>
    </row>
    <row r="773" spans="13:14">
      <c r="M773" s="152"/>
      <c r="N773" s="152"/>
    </row>
    <row r="774" spans="13:14">
      <c r="M774" s="152"/>
      <c r="N774" s="152"/>
    </row>
    <row r="775" spans="13:14">
      <c r="M775" s="152"/>
      <c r="N775" s="152"/>
    </row>
    <row r="776" spans="13:14">
      <c r="M776" s="152"/>
      <c r="N776" s="152"/>
    </row>
    <row r="777" spans="13:14">
      <c r="M777" s="152"/>
      <c r="N777" s="152"/>
    </row>
    <row r="778" spans="13:14">
      <c r="M778" s="152"/>
      <c r="N778" s="152"/>
    </row>
    <row r="779" spans="13:14">
      <c r="M779" s="152"/>
      <c r="N779" s="152"/>
    </row>
    <row r="780" spans="13:14">
      <c r="M780" s="152"/>
      <c r="N780" s="152"/>
    </row>
    <row r="781" spans="13:14">
      <c r="M781" s="152"/>
      <c r="N781" s="152"/>
    </row>
    <row r="782" spans="13:14">
      <c r="M782" s="152"/>
      <c r="N782" s="152"/>
    </row>
    <row r="783" spans="13:14">
      <c r="M783" s="152"/>
      <c r="N783" s="152"/>
    </row>
    <row r="784" spans="13:14">
      <c r="M784" s="152"/>
      <c r="N784" s="152"/>
    </row>
    <row r="785" spans="1:14">
      <c r="M785" s="152"/>
      <c r="N785" s="152"/>
    </row>
    <row r="786" spans="1:14">
      <c r="M786" s="152"/>
      <c r="N786" s="152"/>
    </row>
    <row r="787" spans="1:14">
      <c r="M787" s="152"/>
      <c r="N787" s="152"/>
    </row>
    <row r="788" spans="1:14">
      <c r="M788" s="152"/>
      <c r="N788" s="152"/>
    </row>
    <row r="789" spans="1:14">
      <c r="M789" s="152"/>
      <c r="N789" s="152"/>
    </row>
    <row r="790" spans="1:14">
      <c r="M790" s="152"/>
      <c r="N790" s="152"/>
    </row>
    <row r="791" spans="1:14">
      <c r="A791" s="23"/>
      <c r="B791" s="24"/>
      <c r="C791" s="23"/>
      <c r="D791" s="25"/>
      <c r="E791" s="23"/>
      <c r="F791" s="23"/>
      <c r="G791" s="23"/>
      <c r="H791" s="92"/>
      <c r="I791" s="92"/>
      <c r="J791" s="92"/>
      <c r="K791" s="158"/>
      <c r="L791" s="158"/>
      <c r="M791" s="25"/>
      <c r="N791" s="25"/>
    </row>
    <row r="792" spans="1:14">
      <c r="A792" s="89"/>
      <c r="M792" s="152"/>
      <c r="N792" s="152"/>
    </row>
    <row r="793" spans="1:14">
      <c r="M793" s="152"/>
      <c r="N793" s="152"/>
    </row>
    <row r="794" spans="1:14">
      <c r="M794" s="152"/>
      <c r="N794" s="152"/>
    </row>
    <row r="795" spans="1:14">
      <c r="M795" s="152"/>
      <c r="N795" s="152"/>
    </row>
    <row r="796" spans="1:14">
      <c r="M796" s="152"/>
      <c r="N796" s="152"/>
    </row>
    <row r="797" spans="1:14">
      <c r="M797" s="152"/>
      <c r="N797" s="152"/>
    </row>
    <row r="798" spans="1:14">
      <c r="M798" s="152"/>
      <c r="N798" s="152"/>
    </row>
    <row r="799" spans="1:14">
      <c r="M799" s="152"/>
      <c r="N799" s="152"/>
    </row>
    <row r="800" spans="1:14">
      <c r="M800" s="152"/>
      <c r="N800" s="152"/>
    </row>
    <row r="801" spans="13:14">
      <c r="M801" s="152"/>
      <c r="N801" s="152"/>
    </row>
    <row r="802" spans="13:14">
      <c r="M802" s="152"/>
      <c r="N802" s="152"/>
    </row>
    <row r="803" spans="13:14">
      <c r="M803" s="152"/>
      <c r="N803" s="152"/>
    </row>
    <row r="804" spans="13:14">
      <c r="M804" s="152"/>
      <c r="N804" s="152"/>
    </row>
    <row r="805" spans="13:14">
      <c r="M805" s="152"/>
      <c r="N805" s="152"/>
    </row>
    <row r="806" spans="13:14">
      <c r="M806" s="152"/>
      <c r="N806" s="152"/>
    </row>
    <row r="807" spans="13:14">
      <c r="M807" s="152"/>
      <c r="N807" s="152"/>
    </row>
    <row r="808" spans="13:14">
      <c r="M808" s="152"/>
      <c r="N808" s="152"/>
    </row>
    <row r="809" spans="13:14">
      <c r="M809" s="152"/>
      <c r="N809" s="152"/>
    </row>
    <row r="810" spans="13:14">
      <c r="M810" s="152"/>
      <c r="N810" s="152"/>
    </row>
    <row r="811" spans="13:14">
      <c r="M811" s="152"/>
      <c r="N811" s="152"/>
    </row>
    <row r="812" spans="13:14">
      <c r="M812" s="152"/>
      <c r="N812" s="152"/>
    </row>
    <row r="813" spans="13:14">
      <c r="M813" s="152"/>
      <c r="N813" s="152"/>
    </row>
    <row r="814" spans="13:14">
      <c r="M814" s="152"/>
      <c r="N814" s="152"/>
    </row>
    <row r="815" spans="13:14">
      <c r="M815" s="152"/>
      <c r="N815" s="152"/>
    </row>
    <row r="816" spans="13:14">
      <c r="M816" s="152"/>
      <c r="N816" s="152"/>
    </row>
    <row r="817" spans="13:14">
      <c r="M817" s="152"/>
      <c r="N817" s="152"/>
    </row>
    <row r="818" spans="13:14">
      <c r="M818" s="152"/>
      <c r="N818" s="152"/>
    </row>
    <row r="819" spans="13:14">
      <c r="M819" s="152"/>
      <c r="N819" s="152"/>
    </row>
    <row r="820" spans="13:14">
      <c r="M820" s="152"/>
      <c r="N820" s="152"/>
    </row>
    <row r="821" spans="13:14">
      <c r="M821" s="152"/>
      <c r="N821" s="152"/>
    </row>
    <row r="822" spans="13:14">
      <c r="M822" s="152"/>
      <c r="N822" s="152"/>
    </row>
    <row r="823" spans="13:14">
      <c r="M823" s="152"/>
      <c r="N823" s="152"/>
    </row>
    <row r="824" spans="13:14">
      <c r="M824" s="152"/>
      <c r="N824" s="152"/>
    </row>
    <row r="825" spans="13:14">
      <c r="M825" s="152"/>
      <c r="N825" s="152"/>
    </row>
    <row r="826" spans="13:14">
      <c r="M826" s="152"/>
      <c r="N826" s="152"/>
    </row>
    <row r="827" spans="13:14">
      <c r="M827" s="152"/>
      <c r="N827" s="152"/>
    </row>
    <row r="828" spans="13:14">
      <c r="M828" s="152"/>
      <c r="N828" s="152"/>
    </row>
    <row r="829" spans="13:14">
      <c r="M829" s="152"/>
      <c r="N829" s="152"/>
    </row>
    <row r="830" spans="13:14">
      <c r="M830" s="152"/>
      <c r="N830" s="152"/>
    </row>
    <row r="831" spans="13:14">
      <c r="M831" s="152"/>
      <c r="N831" s="152"/>
    </row>
    <row r="832" spans="13:14">
      <c r="M832" s="152"/>
      <c r="N832" s="152"/>
    </row>
    <row r="833" spans="13:14">
      <c r="M833" s="152"/>
      <c r="N833" s="152"/>
    </row>
    <row r="834" spans="13:14">
      <c r="M834" s="152"/>
      <c r="N834" s="152"/>
    </row>
    <row r="835" spans="13:14">
      <c r="M835" s="152"/>
      <c r="N835" s="152"/>
    </row>
    <row r="836" spans="13:14">
      <c r="M836" s="152"/>
      <c r="N836" s="152"/>
    </row>
    <row r="837" spans="13:14">
      <c r="M837" s="152"/>
      <c r="N837" s="152"/>
    </row>
    <row r="838" spans="13:14">
      <c r="M838" s="152"/>
      <c r="N838" s="152"/>
    </row>
    <row r="839" spans="13:14">
      <c r="M839" s="152"/>
      <c r="N839" s="152"/>
    </row>
    <row r="840" spans="13:14">
      <c r="M840" s="152"/>
      <c r="N840" s="152"/>
    </row>
    <row r="841" spans="13:14">
      <c r="M841" s="152"/>
      <c r="N841" s="152"/>
    </row>
    <row r="842" spans="13:14">
      <c r="M842" s="152"/>
      <c r="N842" s="152"/>
    </row>
    <row r="843" spans="13:14">
      <c r="M843" s="152"/>
      <c r="N843" s="152"/>
    </row>
    <row r="844" spans="13:14">
      <c r="M844" s="152"/>
      <c r="N844" s="152"/>
    </row>
    <row r="845" spans="13:14">
      <c r="M845" s="152"/>
      <c r="N845" s="152"/>
    </row>
    <row r="846" spans="13:14">
      <c r="M846" s="152"/>
      <c r="N846" s="152"/>
    </row>
    <row r="847" spans="13:14">
      <c r="M847" s="152"/>
      <c r="N847" s="152"/>
    </row>
    <row r="848" spans="13:14">
      <c r="M848" s="152"/>
      <c r="N848" s="152"/>
    </row>
    <row r="849" spans="13:14">
      <c r="M849" s="152"/>
      <c r="N849" s="152"/>
    </row>
    <row r="850" spans="13:14">
      <c r="M850" s="152"/>
      <c r="N850" s="152"/>
    </row>
    <row r="851" spans="13:14">
      <c r="M851" s="152"/>
      <c r="N851" s="152"/>
    </row>
    <row r="852" spans="13:14">
      <c r="M852" s="152"/>
      <c r="N852" s="152"/>
    </row>
    <row r="853" spans="13:14">
      <c r="M853" s="152"/>
      <c r="N853" s="152"/>
    </row>
    <row r="854" spans="13:14">
      <c r="M854" s="152"/>
      <c r="N854" s="152"/>
    </row>
    <row r="855" spans="13:14">
      <c r="M855" s="152"/>
      <c r="N855" s="152"/>
    </row>
    <row r="856" spans="13:14">
      <c r="M856" s="152"/>
      <c r="N856" s="152"/>
    </row>
    <row r="857" spans="13:14">
      <c r="M857" s="152"/>
      <c r="N857" s="152"/>
    </row>
    <row r="858" spans="13:14">
      <c r="M858" s="152"/>
      <c r="N858" s="152"/>
    </row>
    <row r="859" spans="13:14">
      <c r="M859" s="152"/>
      <c r="N859" s="152"/>
    </row>
    <row r="860" spans="13:14">
      <c r="M860" s="152"/>
      <c r="N860" s="152"/>
    </row>
    <row r="861" spans="13:14">
      <c r="M861" s="152"/>
      <c r="N861" s="152"/>
    </row>
    <row r="862" spans="13:14">
      <c r="M862" s="152"/>
      <c r="N862" s="152"/>
    </row>
    <row r="863" spans="13:14">
      <c r="M863" s="152"/>
      <c r="N863" s="152"/>
    </row>
    <row r="864" spans="13:14">
      <c r="M864" s="152"/>
      <c r="N864" s="152"/>
    </row>
    <row r="865" spans="13:14">
      <c r="M865" s="152"/>
      <c r="N865" s="152"/>
    </row>
    <row r="866" spans="13:14">
      <c r="M866" s="152"/>
      <c r="N866" s="152"/>
    </row>
    <row r="867" spans="13:14">
      <c r="M867" s="152"/>
      <c r="N867" s="152"/>
    </row>
    <row r="868" spans="13:14">
      <c r="M868" s="152"/>
      <c r="N868" s="152"/>
    </row>
    <row r="869" spans="13:14">
      <c r="M869" s="152"/>
      <c r="N869" s="152"/>
    </row>
    <row r="870" spans="13:14">
      <c r="M870" s="152"/>
      <c r="N870" s="152"/>
    </row>
    <row r="871" spans="13:14">
      <c r="M871" s="152"/>
      <c r="N871" s="152"/>
    </row>
    <row r="872" spans="13:14">
      <c r="M872" s="152"/>
      <c r="N872" s="152"/>
    </row>
    <row r="873" spans="13:14">
      <c r="M873" s="152"/>
      <c r="N873" s="152"/>
    </row>
    <row r="874" spans="13:14">
      <c r="M874" s="152"/>
      <c r="N874" s="152"/>
    </row>
    <row r="875" spans="13:14">
      <c r="M875" s="152"/>
      <c r="N875" s="152"/>
    </row>
    <row r="876" spans="13:14">
      <c r="M876" s="152"/>
      <c r="N876" s="152"/>
    </row>
    <row r="877" spans="13:14">
      <c r="M877" s="152"/>
      <c r="N877" s="152"/>
    </row>
    <row r="878" spans="13:14">
      <c r="M878" s="152"/>
      <c r="N878" s="152"/>
    </row>
    <row r="879" spans="13:14">
      <c r="M879" s="152"/>
      <c r="N879" s="152"/>
    </row>
    <row r="880" spans="13:14">
      <c r="M880" s="152"/>
      <c r="N880" s="152"/>
    </row>
    <row r="881" spans="13:14">
      <c r="M881" s="152"/>
      <c r="N881" s="152"/>
    </row>
    <row r="882" spans="13:14">
      <c r="M882" s="152"/>
      <c r="N882" s="152"/>
    </row>
    <row r="883" spans="13:14">
      <c r="M883" s="152"/>
      <c r="N883" s="152"/>
    </row>
    <row r="884" spans="13:14">
      <c r="M884" s="152"/>
      <c r="N884" s="152"/>
    </row>
    <row r="885" spans="13:14">
      <c r="M885" s="152"/>
      <c r="N885" s="152"/>
    </row>
    <row r="886" spans="13:14">
      <c r="M886" s="152"/>
      <c r="N886" s="152"/>
    </row>
    <row r="887" spans="13:14">
      <c r="M887" s="152"/>
      <c r="N887" s="152"/>
    </row>
    <row r="888" spans="13:14">
      <c r="M888" s="152"/>
      <c r="N888" s="152"/>
    </row>
    <row r="889" spans="13:14">
      <c r="M889" s="152"/>
      <c r="N889" s="152"/>
    </row>
    <row r="890" spans="13:14">
      <c r="M890" s="152"/>
      <c r="N890" s="152"/>
    </row>
    <row r="891" spans="13:14">
      <c r="M891" s="152"/>
      <c r="N891" s="152"/>
    </row>
    <row r="892" spans="13:14">
      <c r="M892" s="152"/>
      <c r="N892" s="152"/>
    </row>
    <row r="893" spans="13:14">
      <c r="M893" s="152"/>
      <c r="N893" s="152"/>
    </row>
    <row r="894" spans="13:14">
      <c r="M894" s="152"/>
      <c r="N894" s="152"/>
    </row>
    <row r="895" spans="13:14">
      <c r="M895" s="152"/>
      <c r="N895" s="152"/>
    </row>
    <row r="896" spans="13:14">
      <c r="M896" s="152"/>
      <c r="N896" s="152"/>
    </row>
    <row r="897" spans="13:14">
      <c r="M897" s="152"/>
      <c r="N897" s="152"/>
    </row>
    <row r="898" spans="13:14">
      <c r="M898" s="152"/>
      <c r="N898" s="152"/>
    </row>
    <row r="899" spans="13:14">
      <c r="M899" s="152"/>
      <c r="N899" s="152"/>
    </row>
    <row r="900" spans="13:14">
      <c r="M900" s="152"/>
      <c r="N900" s="152"/>
    </row>
    <row r="901" spans="13:14">
      <c r="M901" s="152"/>
      <c r="N901" s="152"/>
    </row>
    <row r="902" spans="13:14">
      <c r="M902" s="152"/>
      <c r="N902" s="152"/>
    </row>
    <row r="903" spans="13:14">
      <c r="M903" s="152"/>
      <c r="N903" s="152"/>
    </row>
    <row r="904" spans="13:14">
      <c r="M904" s="152"/>
      <c r="N904" s="152"/>
    </row>
    <row r="905" spans="13:14">
      <c r="M905" s="152"/>
      <c r="N905" s="152"/>
    </row>
    <row r="906" spans="13:14">
      <c r="M906" s="152"/>
      <c r="N906" s="152"/>
    </row>
    <row r="907" spans="13:14">
      <c r="M907" s="152"/>
      <c r="N907" s="152"/>
    </row>
    <row r="908" spans="13:14">
      <c r="M908" s="152"/>
      <c r="N908" s="152"/>
    </row>
    <row r="909" spans="13:14">
      <c r="M909" s="152"/>
      <c r="N909" s="152"/>
    </row>
    <row r="910" spans="13:14">
      <c r="M910" s="152"/>
      <c r="N910" s="152"/>
    </row>
    <row r="911" spans="13:14">
      <c r="M911" s="152"/>
      <c r="N911" s="152"/>
    </row>
    <row r="912" spans="13:14">
      <c r="M912" s="152"/>
      <c r="N912" s="152"/>
    </row>
    <row r="913" spans="13:14">
      <c r="M913" s="152"/>
      <c r="N913" s="152"/>
    </row>
    <row r="914" spans="13:14">
      <c r="M914" s="152"/>
      <c r="N914" s="152"/>
    </row>
    <row r="915" spans="13:14">
      <c r="M915" s="152"/>
      <c r="N915" s="152"/>
    </row>
    <row r="916" spans="13:14">
      <c r="M916" s="152"/>
      <c r="N916" s="152"/>
    </row>
    <row r="917" spans="13:14">
      <c r="M917" s="152"/>
      <c r="N917" s="152"/>
    </row>
    <row r="918" spans="13:14">
      <c r="M918" s="152"/>
      <c r="N918" s="152"/>
    </row>
    <row r="919" spans="13:14">
      <c r="M919" s="152"/>
      <c r="N919" s="152"/>
    </row>
    <row r="920" spans="13:14">
      <c r="M920" s="152"/>
      <c r="N920" s="152"/>
    </row>
    <row r="921" spans="13:14">
      <c r="M921" s="152"/>
      <c r="N921" s="152"/>
    </row>
    <row r="922" spans="13:14">
      <c r="M922" s="152"/>
      <c r="N922" s="152"/>
    </row>
    <row r="923" spans="13:14">
      <c r="M923" s="152"/>
      <c r="N923" s="152"/>
    </row>
    <row r="924" spans="13:14">
      <c r="M924" s="152"/>
      <c r="N924" s="152"/>
    </row>
    <row r="925" spans="13:14">
      <c r="M925" s="152"/>
      <c r="N925" s="152"/>
    </row>
    <row r="926" spans="13:14">
      <c r="M926" s="152"/>
      <c r="N926" s="152"/>
    </row>
    <row r="927" spans="13:14">
      <c r="M927" s="152"/>
      <c r="N927" s="152"/>
    </row>
    <row r="928" spans="13:14">
      <c r="M928" s="152"/>
      <c r="N928" s="152"/>
    </row>
    <row r="929" spans="13:14">
      <c r="M929" s="152"/>
      <c r="N929" s="152"/>
    </row>
    <row r="930" spans="13:14">
      <c r="M930" s="152"/>
      <c r="N930" s="152"/>
    </row>
    <row r="931" spans="13:14">
      <c r="M931" s="152"/>
      <c r="N931" s="152"/>
    </row>
    <row r="932" spans="13:14">
      <c r="M932" s="152"/>
      <c r="N932" s="152"/>
    </row>
    <row r="933" spans="13:14">
      <c r="M933" s="152"/>
      <c r="N933" s="152"/>
    </row>
    <row r="934" spans="13:14">
      <c r="M934" s="152"/>
      <c r="N934" s="152"/>
    </row>
    <row r="935" spans="13:14">
      <c r="M935" s="152"/>
      <c r="N935" s="152"/>
    </row>
    <row r="936" spans="13:14">
      <c r="M936" s="152"/>
      <c r="N936" s="152"/>
    </row>
    <row r="937" spans="13:14">
      <c r="M937" s="152"/>
      <c r="N937" s="152"/>
    </row>
    <row r="938" spans="13:14">
      <c r="M938" s="152"/>
      <c r="N938" s="152"/>
    </row>
    <row r="939" spans="13:14">
      <c r="M939" s="152"/>
      <c r="N939" s="152"/>
    </row>
    <row r="940" spans="13:14">
      <c r="M940" s="152"/>
      <c r="N940" s="152"/>
    </row>
    <row r="941" spans="13:14">
      <c r="M941" s="152"/>
      <c r="N941" s="152"/>
    </row>
    <row r="942" spans="13:14">
      <c r="M942" s="152"/>
      <c r="N942" s="152"/>
    </row>
    <row r="943" spans="13:14">
      <c r="M943" s="152"/>
      <c r="N943" s="152"/>
    </row>
    <row r="944" spans="13:14">
      <c r="M944" s="152"/>
      <c r="N944" s="152"/>
    </row>
    <row r="945" spans="13:14">
      <c r="M945" s="152"/>
      <c r="N945" s="152"/>
    </row>
    <row r="946" spans="13:14">
      <c r="M946" s="152"/>
      <c r="N946" s="152"/>
    </row>
    <row r="947" spans="13:14">
      <c r="M947" s="152"/>
      <c r="N947" s="152"/>
    </row>
    <row r="948" spans="13:14">
      <c r="M948" s="152"/>
      <c r="N948" s="152"/>
    </row>
    <row r="949" spans="13:14">
      <c r="M949" s="152"/>
      <c r="N949" s="152"/>
    </row>
    <row r="950" spans="13:14">
      <c r="M950" s="152"/>
      <c r="N950" s="152"/>
    </row>
    <row r="951" spans="13:14">
      <c r="M951" s="152"/>
      <c r="N951" s="152"/>
    </row>
    <row r="952" spans="13:14">
      <c r="M952" s="152"/>
      <c r="N952" s="152"/>
    </row>
    <row r="953" spans="13:14">
      <c r="M953" s="152"/>
      <c r="N953" s="152"/>
    </row>
    <row r="954" spans="13:14">
      <c r="M954" s="152"/>
      <c r="N954" s="152"/>
    </row>
    <row r="955" spans="13:14">
      <c r="M955" s="152"/>
      <c r="N955" s="152"/>
    </row>
    <row r="956" spans="13:14">
      <c r="M956" s="152"/>
      <c r="N956" s="152"/>
    </row>
    <row r="957" spans="13:14">
      <c r="M957" s="152"/>
      <c r="N957" s="152"/>
    </row>
    <row r="958" spans="13:14">
      <c r="M958" s="152"/>
      <c r="N958" s="152"/>
    </row>
    <row r="959" spans="13:14">
      <c r="M959" s="152"/>
      <c r="N959" s="152"/>
    </row>
    <row r="960" spans="13:14">
      <c r="M960" s="152"/>
      <c r="N960" s="152"/>
    </row>
    <row r="961" spans="13:14">
      <c r="M961" s="152"/>
      <c r="N961" s="152"/>
    </row>
    <row r="962" spans="13:14">
      <c r="M962" s="152"/>
      <c r="N962" s="152"/>
    </row>
    <row r="963" spans="13:14">
      <c r="M963" s="152"/>
      <c r="N963" s="152"/>
    </row>
    <row r="964" spans="13:14">
      <c r="M964" s="152"/>
      <c r="N964" s="152"/>
    </row>
    <row r="965" spans="13:14">
      <c r="M965" s="152"/>
      <c r="N965" s="152"/>
    </row>
    <row r="966" spans="13:14">
      <c r="M966" s="152"/>
      <c r="N966" s="152"/>
    </row>
    <row r="967" spans="13:14">
      <c r="M967" s="152"/>
      <c r="N967" s="152"/>
    </row>
    <row r="968" spans="13:14">
      <c r="M968" s="152"/>
      <c r="N968" s="152"/>
    </row>
    <row r="969" spans="13:14">
      <c r="M969" s="152"/>
      <c r="N969" s="152"/>
    </row>
    <row r="970" spans="13:14">
      <c r="M970" s="152"/>
      <c r="N970" s="152"/>
    </row>
    <row r="971" spans="13:14">
      <c r="M971" s="152"/>
      <c r="N971" s="152"/>
    </row>
    <row r="972" spans="13:14">
      <c r="M972" s="152"/>
      <c r="N972" s="152"/>
    </row>
    <row r="973" spans="13:14">
      <c r="M973" s="152"/>
      <c r="N973" s="152"/>
    </row>
    <row r="974" spans="13:14">
      <c r="M974" s="152"/>
      <c r="N974" s="152"/>
    </row>
    <row r="975" spans="13:14">
      <c r="M975" s="152"/>
      <c r="N975" s="152"/>
    </row>
    <row r="976" spans="13:14">
      <c r="M976" s="152"/>
      <c r="N976" s="152"/>
    </row>
    <row r="977" spans="1:14">
      <c r="M977" s="152"/>
      <c r="N977" s="152"/>
    </row>
    <row r="978" spans="1:14">
      <c r="M978" s="152"/>
      <c r="N978" s="152"/>
    </row>
    <row r="979" spans="1:14">
      <c r="M979" s="152"/>
      <c r="N979" s="152"/>
    </row>
    <row r="980" spans="1:14">
      <c r="M980" s="152"/>
      <c r="N980" s="152"/>
    </row>
    <row r="981" spans="1:14">
      <c r="M981" s="152"/>
      <c r="N981" s="152"/>
    </row>
    <row r="982" spans="1:14">
      <c r="M982" s="152"/>
      <c r="N982" s="152"/>
    </row>
    <row r="983" spans="1:14">
      <c r="M983" s="152"/>
      <c r="N983" s="152"/>
    </row>
    <row r="984" spans="1:14">
      <c r="M984" s="152"/>
      <c r="N984" s="152"/>
    </row>
    <row r="985" spans="1:14">
      <c r="M985" s="152"/>
      <c r="N985" s="152"/>
    </row>
    <row r="986" spans="1:14">
      <c r="M986" s="152"/>
      <c r="N986" s="152"/>
    </row>
    <row r="987" spans="1:14">
      <c r="M987" s="152"/>
      <c r="N987" s="152"/>
    </row>
    <row r="988" spans="1:14">
      <c r="M988" s="152"/>
      <c r="N988" s="152"/>
    </row>
    <row r="989" spans="1:14">
      <c r="A989" s="23"/>
      <c r="B989" s="23"/>
      <c r="D989" s="92"/>
      <c r="E989" s="23"/>
      <c r="F989" s="23"/>
      <c r="G989" s="23"/>
      <c r="H989" s="92"/>
      <c r="I989" s="92"/>
      <c r="J989" s="92"/>
      <c r="K989" s="158"/>
      <c r="L989" s="158"/>
      <c r="M989" s="92"/>
      <c r="N989" s="92"/>
    </row>
    <row r="990" spans="1:14">
      <c r="M990" s="152"/>
      <c r="N990" s="152"/>
    </row>
    <row r="991" spans="1:14">
      <c r="M991" s="152"/>
      <c r="N991" s="152"/>
    </row>
    <row r="992" spans="1:14">
      <c r="M992" s="152"/>
      <c r="N992" s="152"/>
    </row>
    <row r="993" spans="13:14">
      <c r="M993" s="152"/>
      <c r="N993" s="152"/>
    </row>
    <row r="994" spans="13:14">
      <c r="M994" s="152"/>
      <c r="N994" s="152"/>
    </row>
    <row r="995" spans="13:14">
      <c r="M995" s="152"/>
      <c r="N995" s="152"/>
    </row>
    <row r="996" spans="13:14">
      <c r="M996" s="152"/>
      <c r="N996" s="152"/>
    </row>
    <row r="997" spans="13:14">
      <c r="M997" s="152"/>
      <c r="N997" s="152"/>
    </row>
    <row r="998" spans="13:14">
      <c r="M998" s="152"/>
      <c r="N998" s="152"/>
    </row>
    <row r="999" spans="13:14">
      <c r="M999" s="152"/>
      <c r="N999" s="152"/>
    </row>
    <row r="1000" spans="13:14">
      <c r="M1000" s="152"/>
      <c r="N1000" s="152"/>
    </row>
    <row r="1001" spans="13:14">
      <c r="M1001" s="152"/>
      <c r="N1001" s="152"/>
    </row>
    <row r="1002" spans="13:14">
      <c r="M1002" s="152"/>
      <c r="N1002" s="152"/>
    </row>
    <row r="1003" spans="13:14">
      <c r="M1003" s="152"/>
      <c r="N1003" s="152"/>
    </row>
    <row r="1004" spans="13:14">
      <c r="M1004" s="152"/>
      <c r="N1004" s="152"/>
    </row>
    <row r="1005" spans="13:14">
      <c r="M1005" s="152"/>
      <c r="N1005" s="152"/>
    </row>
    <row r="1006" spans="13:14">
      <c r="M1006" s="152"/>
      <c r="N1006" s="152"/>
    </row>
    <row r="1007" spans="13:14">
      <c r="M1007" s="152"/>
      <c r="N1007" s="152"/>
    </row>
    <row r="1008" spans="13:14">
      <c r="M1008" s="152"/>
      <c r="N1008" s="152"/>
    </row>
    <row r="1009" spans="13:14">
      <c r="M1009" s="152"/>
      <c r="N1009" s="152"/>
    </row>
    <row r="1010" spans="13:14">
      <c r="M1010" s="152"/>
      <c r="N1010" s="152"/>
    </row>
    <row r="1011" spans="13:14">
      <c r="M1011" s="152"/>
      <c r="N1011" s="152"/>
    </row>
    <row r="1012" spans="13:14">
      <c r="M1012" s="152"/>
      <c r="N1012" s="152"/>
    </row>
    <row r="1013" spans="13:14">
      <c r="M1013" s="152"/>
      <c r="N1013" s="152"/>
    </row>
    <row r="1014" spans="13:14">
      <c r="M1014" s="152"/>
      <c r="N1014" s="152"/>
    </row>
    <row r="1015" spans="13:14">
      <c r="M1015" s="152"/>
      <c r="N1015" s="152"/>
    </row>
    <row r="1016" spans="13:14">
      <c r="M1016" s="152"/>
      <c r="N1016" s="152"/>
    </row>
    <row r="1017" spans="13:14">
      <c r="M1017" s="152"/>
      <c r="N1017" s="152"/>
    </row>
    <row r="1018" spans="13:14">
      <c r="M1018" s="152"/>
      <c r="N1018" s="152"/>
    </row>
    <row r="1019" spans="13:14">
      <c r="M1019" s="152"/>
      <c r="N1019" s="152"/>
    </row>
    <row r="1020" spans="13:14">
      <c r="M1020" s="152"/>
      <c r="N1020" s="152"/>
    </row>
    <row r="1021" spans="13:14">
      <c r="M1021" s="152"/>
      <c r="N1021" s="152"/>
    </row>
    <row r="1022" spans="13:14">
      <c r="M1022" s="152"/>
      <c r="N1022" s="152"/>
    </row>
    <row r="1023" spans="13:14">
      <c r="M1023" s="152"/>
      <c r="N1023" s="152"/>
    </row>
    <row r="1024" spans="13:14">
      <c r="M1024" s="152"/>
      <c r="N1024" s="152"/>
    </row>
    <row r="1025" spans="13:14">
      <c r="M1025" s="152"/>
      <c r="N1025" s="152"/>
    </row>
    <row r="1026" spans="13:14">
      <c r="M1026" s="152"/>
      <c r="N1026" s="152"/>
    </row>
    <row r="1027" spans="13:14">
      <c r="M1027" s="152"/>
      <c r="N1027" s="152"/>
    </row>
    <row r="1028" spans="13:14">
      <c r="M1028" s="152"/>
      <c r="N1028" s="152"/>
    </row>
    <row r="1029" spans="13:14">
      <c r="M1029" s="152"/>
      <c r="N1029" s="152"/>
    </row>
    <row r="1030" spans="13:14">
      <c r="M1030" s="152"/>
      <c r="N1030" s="152"/>
    </row>
    <row r="1031" spans="13:14">
      <c r="M1031" s="152"/>
      <c r="N1031" s="152"/>
    </row>
    <row r="1032" spans="13:14">
      <c r="M1032" s="152"/>
      <c r="N1032" s="152"/>
    </row>
    <row r="1033" spans="13:14">
      <c r="M1033" s="152"/>
      <c r="N1033" s="152"/>
    </row>
    <row r="1034" spans="13:14">
      <c r="M1034" s="152"/>
      <c r="N1034" s="152"/>
    </row>
    <row r="1035" spans="13:14">
      <c r="M1035" s="152"/>
      <c r="N1035" s="152"/>
    </row>
    <row r="1036" spans="13:14">
      <c r="M1036" s="152"/>
      <c r="N1036" s="152"/>
    </row>
    <row r="1037" spans="13:14">
      <c r="M1037" s="152"/>
      <c r="N1037" s="152"/>
    </row>
    <row r="1038" spans="13:14">
      <c r="M1038" s="152"/>
      <c r="N1038" s="152"/>
    </row>
    <row r="1039" spans="13:14">
      <c r="M1039" s="152"/>
      <c r="N1039" s="152"/>
    </row>
    <row r="1040" spans="13:14">
      <c r="M1040" s="152"/>
      <c r="N1040" s="152"/>
    </row>
    <row r="1041" spans="13:14">
      <c r="M1041" s="152"/>
      <c r="N1041" s="152"/>
    </row>
    <row r="1042" spans="13:14">
      <c r="M1042" s="152"/>
      <c r="N1042" s="152"/>
    </row>
    <row r="1043" spans="13:14">
      <c r="M1043" s="152"/>
      <c r="N1043" s="152"/>
    </row>
    <row r="1044" spans="13:14">
      <c r="M1044" s="152"/>
      <c r="N1044" s="152"/>
    </row>
    <row r="1045" spans="13:14">
      <c r="M1045" s="152"/>
      <c r="N1045" s="152"/>
    </row>
    <row r="1046" spans="13:14">
      <c r="M1046" s="152"/>
      <c r="N1046" s="152"/>
    </row>
    <row r="1047" spans="13:14">
      <c r="M1047" s="152"/>
      <c r="N1047" s="152"/>
    </row>
    <row r="1048" spans="13:14">
      <c r="M1048" s="152"/>
      <c r="N1048" s="152"/>
    </row>
    <row r="1049" spans="13:14">
      <c r="M1049" s="152"/>
      <c r="N1049" s="152"/>
    </row>
    <row r="1050" spans="13:14">
      <c r="M1050" s="152"/>
      <c r="N1050" s="152"/>
    </row>
    <row r="1051" spans="13:14">
      <c r="M1051" s="152"/>
      <c r="N1051" s="152"/>
    </row>
    <row r="1052" spans="13:14">
      <c r="M1052" s="152"/>
      <c r="N1052" s="152"/>
    </row>
    <row r="1053" spans="13:14">
      <c r="M1053" s="152"/>
      <c r="N1053" s="152"/>
    </row>
    <row r="1054" spans="13:14">
      <c r="M1054" s="152"/>
      <c r="N1054" s="152"/>
    </row>
    <row r="1055" spans="13:14">
      <c r="M1055" s="152"/>
      <c r="N1055" s="152"/>
    </row>
    <row r="1056" spans="13:14">
      <c r="M1056" s="152"/>
      <c r="N1056" s="152"/>
    </row>
    <row r="1057" spans="13:14">
      <c r="M1057" s="152"/>
      <c r="N1057" s="152"/>
    </row>
    <row r="1058" spans="13:14">
      <c r="M1058" s="152"/>
      <c r="N1058" s="152"/>
    </row>
    <row r="1059" spans="13:14">
      <c r="M1059" s="152"/>
      <c r="N1059" s="152"/>
    </row>
    <row r="1060" spans="13:14">
      <c r="M1060" s="152"/>
      <c r="N1060" s="152"/>
    </row>
    <row r="1061" spans="13:14">
      <c r="M1061" s="152"/>
      <c r="N1061" s="152"/>
    </row>
    <row r="1062" spans="13:14">
      <c r="M1062" s="152"/>
      <c r="N1062" s="152"/>
    </row>
    <row r="1063" spans="13:14">
      <c r="M1063" s="152"/>
      <c r="N1063" s="152"/>
    </row>
    <row r="1064" spans="13:14">
      <c r="M1064" s="152"/>
      <c r="N1064" s="152"/>
    </row>
    <row r="1065" spans="13:14">
      <c r="M1065" s="152"/>
      <c r="N1065" s="152"/>
    </row>
    <row r="1066" spans="13:14">
      <c r="M1066" s="152"/>
      <c r="N1066" s="152"/>
    </row>
    <row r="1067" spans="13:14">
      <c r="M1067" s="152"/>
      <c r="N1067" s="152"/>
    </row>
    <row r="1068" spans="13:14">
      <c r="M1068" s="152"/>
      <c r="N1068" s="152"/>
    </row>
    <row r="1069" spans="13:14">
      <c r="M1069" s="152"/>
      <c r="N1069" s="152"/>
    </row>
    <row r="1070" spans="13:14">
      <c r="M1070" s="152"/>
      <c r="N1070" s="152"/>
    </row>
    <row r="1071" spans="13:14">
      <c r="M1071" s="152"/>
      <c r="N1071" s="152"/>
    </row>
    <row r="1072" spans="13:14">
      <c r="M1072" s="152"/>
      <c r="N1072" s="152"/>
    </row>
    <row r="1073" spans="13:14">
      <c r="M1073" s="152"/>
      <c r="N1073" s="152"/>
    </row>
    <row r="1074" spans="13:14">
      <c r="M1074" s="152"/>
      <c r="N1074" s="152"/>
    </row>
    <row r="1075" spans="13:14">
      <c r="M1075" s="152"/>
      <c r="N1075" s="152"/>
    </row>
    <row r="1076" spans="13:14">
      <c r="M1076" s="152"/>
      <c r="N1076" s="152"/>
    </row>
    <row r="1077" spans="13:14">
      <c r="M1077" s="152"/>
      <c r="N1077" s="152"/>
    </row>
    <row r="1078" spans="13:14">
      <c r="M1078" s="152"/>
      <c r="N1078" s="152"/>
    </row>
    <row r="1079" spans="13:14">
      <c r="M1079" s="152"/>
      <c r="N1079" s="152"/>
    </row>
    <row r="1080" spans="13:14">
      <c r="M1080" s="152"/>
      <c r="N1080" s="152"/>
    </row>
    <row r="1081" spans="13:14">
      <c r="M1081" s="152"/>
      <c r="N1081" s="152"/>
    </row>
    <row r="1082" spans="13:14">
      <c r="M1082" s="152"/>
      <c r="N1082" s="152"/>
    </row>
    <row r="1083" spans="13:14">
      <c r="M1083" s="152"/>
      <c r="N1083" s="152"/>
    </row>
    <row r="1084" spans="13:14">
      <c r="M1084" s="152"/>
      <c r="N1084" s="152"/>
    </row>
    <row r="1085" spans="13:14">
      <c r="M1085" s="152"/>
      <c r="N1085" s="152"/>
    </row>
    <row r="1086" spans="13:14">
      <c r="M1086" s="152"/>
      <c r="N1086" s="152"/>
    </row>
    <row r="1087" spans="13:14">
      <c r="M1087" s="152"/>
      <c r="N1087" s="152"/>
    </row>
    <row r="1088" spans="13:14">
      <c r="M1088" s="152"/>
      <c r="N1088" s="152"/>
    </row>
    <row r="1089" spans="13:14">
      <c r="M1089" s="152"/>
      <c r="N1089" s="152"/>
    </row>
    <row r="1090" spans="13:14">
      <c r="M1090" s="152"/>
      <c r="N1090" s="152"/>
    </row>
    <row r="1091" spans="13:14">
      <c r="M1091" s="152"/>
      <c r="N1091" s="152"/>
    </row>
    <row r="1092" spans="13:14">
      <c r="M1092" s="152"/>
      <c r="N1092" s="152"/>
    </row>
    <row r="1093" spans="13:14">
      <c r="M1093" s="152"/>
      <c r="N1093" s="152"/>
    </row>
    <row r="1094" spans="13:14">
      <c r="M1094" s="152"/>
      <c r="N1094" s="152"/>
    </row>
    <row r="1095" spans="13:14">
      <c r="M1095" s="152"/>
      <c r="N1095" s="152"/>
    </row>
    <row r="1096" spans="13:14">
      <c r="M1096" s="152"/>
      <c r="N1096" s="152"/>
    </row>
    <row r="1097" spans="13:14">
      <c r="M1097" s="152"/>
      <c r="N1097" s="152"/>
    </row>
    <row r="1098" spans="13:14">
      <c r="M1098" s="152"/>
      <c r="N1098" s="152"/>
    </row>
    <row r="1099" spans="13:14">
      <c r="M1099" s="152"/>
      <c r="N1099" s="152"/>
    </row>
    <row r="1100" spans="13:14">
      <c r="M1100" s="152"/>
      <c r="N1100" s="152"/>
    </row>
    <row r="1101" spans="13:14">
      <c r="M1101" s="152"/>
      <c r="N1101" s="152"/>
    </row>
    <row r="1102" spans="13:14">
      <c r="M1102" s="152"/>
      <c r="N1102" s="152"/>
    </row>
    <row r="1103" spans="13:14">
      <c r="M1103" s="152"/>
      <c r="N1103" s="152"/>
    </row>
    <row r="1104" spans="13:14">
      <c r="M1104" s="152"/>
      <c r="N1104" s="152"/>
    </row>
    <row r="1105" spans="13:14">
      <c r="M1105" s="152"/>
      <c r="N1105" s="152"/>
    </row>
    <row r="1106" spans="13:14">
      <c r="M1106" s="152"/>
      <c r="N1106" s="152"/>
    </row>
    <row r="1107" spans="13:14">
      <c r="M1107" s="152"/>
      <c r="N1107" s="152"/>
    </row>
    <row r="1108" spans="13:14">
      <c r="M1108" s="152"/>
      <c r="N1108" s="152"/>
    </row>
    <row r="1109" spans="13:14">
      <c r="M1109" s="152"/>
      <c r="N1109" s="152"/>
    </row>
    <row r="1110" spans="13:14">
      <c r="M1110" s="152"/>
      <c r="N1110" s="152"/>
    </row>
    <row r="1111" spans="13:14">
      <c r="M1111" s="152"/>
      <c r="N1111" s="152"/>
    </row>
    <row r="1112" spans="13:14">
      <c r="M1112" s="152"/>
      <c r="N1112" s="152"/>
    </row>
    <row r="1113" spans="13:14">
      <c r="M1113" s="152"/>
      <c r="N1113" s="152"/>
    </row>
    <row r="1114" spans="13:14">
      <c r="M1114" s="152"/>
      <c r="N1114" s="152"/>
    </row>
    <row r="1115" spans="13:14">
      <c r="M1115" s="152"/>
      <c r="N1115" s="152"/>
    </row>
    <row r="1116" spans="13:14">
      <c r="M1116" s="152"/>
      <c r="N1116" s="152"/>
    </row>
    <row r="1117" spans="13:14">
      <c r="M1117" s="152"/>
      <c r="N1117" s="152"/>
    </row>
    <row r="1118" spans="13:14">
      <c r="M1118" s="152"/>
      <c r="N1118" s="152"/>
    </row>
    <row r="1119" spans="13:14">
      <c r="M1119" s="152"/>
      <c r="N1119" s="152"/>
    </row>
    <row r="1120" spans="13:14">
      <c r="M1120" s="152"/>
      <c r="N1120" s="152"/>
    </row>
    <row r="1121" spans="13:14">
      <c r="M1121" s="152"/>
      <c r="N1121" s="152"/>
    </row>
    <row r="1122" spans="13:14">
      <c r="M1122" s="152"/>
      <c r="N1122" s="152"/>
    </row>
    <row r="1123" spans="13:14">
      <c r="M1123" s="152"/>
      <c r="N1123" s="152"/>
    </row>
    <row r="1124" spans="13:14">
      <c r="M1124" s="152"/>
      <c r="N1124" s="152"/>
    </row>
    <row r="1125" spans="13:14">
      <c r="M1125" s="152"/>
      <c r="N1125" s="152"/>
    </row>
    <row r="1126" spans="13:14">
      <c r="M1126" s="152"/>
      <c r="N1126" s="152"/>
    </row>
    <row r="1127" spans="13:14">
      <c r="M1127" s="152"/>
      <c r="N1127" s="152"/>
    </row>
    <row r="1128" spans="13:14">
      <c r="M1128" s="152"/>
      <c r="N1128" s="152"/>
    </row>
    <row r="1129" spans="13:14">
      <c r="M1129" s="152"/>
      <c r="N1129" s="152"/>
    </row>
    <row r="1130" spans="13:14">
      <c r="M1130" s="152"/>
      <c r="N1130" s="152"/>
    </row>
    <row r="1131" spans="13:14">
      <c r="M1131" s="152"/>
      <c r="N1131" s="152"/>
    </row>
    <row r="1132" spans="13:14">
      <c r="M1132" s="152"/>
      <c r="N1132" s="152"/>
    </row>
    <row r="1133" spans="13:14">
      <c r="M1133" s="152"/>
      <c r="N1133" s="152"/>
    </row>
    <row r="1134" spans="13:14">
      <c r="M1134" s="152"/>
      <c r="N1134" s="152"/>
    </row>
    <row r="1135" spans="13:14">
      <c r="M1135" s="152"/>
      <c r="N1135" s="152"/>
    </row>
    <row r="1136" spans="13:14">
      <c r="M1136" s="152"/>
      <c r="N1136" s="152"/>
    </row>
    <row r="1137" spans="13:14">
      <c r="M1137" s="152"/>
      <c r="N1137" s="152"/>
    </row>
    <row r="1138" spans="13:14">
      <c r="M1138" s="152"/>
      <c r="N1138" s="152"/>
    </row>
    <row r="1139" spans="13:14">
      <c r="M1139" s="152"/>
      <c r="N1139" s="152"/>
    </row>
    <row r="1140" spans="13:14">
      <c r="M1140" s="152"/>
      <c r="N1140" s="152"/>
    </row>
    <row r="1141" spans="13:14">
      <c r="M1141" s="152"/>
      <c r="N1141" s="152"/>
    </row>
    <row r="1142" spans="13:14">
      <c r="M1142" s="152"/>
      <c r="N1142" s="152"/>
    </row>
    <row r="1143" spans="13:14">
      <c r="M1143" s="152"/>
      <c r="N1143" s="152"/>
    </row>
    <row r="1144" spans="13:14">
      <c r="M1144" s="152"/>
      <c r="N1144" s="152"/>
    </row>
    <row r="1145" spans="13:14">
      <c r="M1145" s="152"/>
      <c r="N1145" s="152"/>
    </row>
    <row r="1146" spans="13:14">
      <c r="M1146" s="152"/>
      <c r="N1146" s="152"/>
    </row>
    <row r="1147" spans="13:14">
      <c r="M1147" s="152"/>
      <c r="N1147" s="152"/>
    </row>
    <row r="1148" spans="13:14">
      <c r="M1148" s="152"/>
      <c r="N1148" s="152"/>
    </row>
    <row r="1149" spans="13:14">
      <c r="M1149" s="152"/>
      <c r="N1149" s="152"/>
    </row>
    <row r="1150" spans="13:14">
      <c r="M1150" s="152"/>
      <c r="N1150" s="152"/>
    </row>
    <row r="1151" spans="13:14">
      <c r="M1151" s="152"/>
      <c r="N1151" s="152"/>
    </row>
    <row r="1152" spans="13:14">
      <c r="M1152" s="152"/>
      <c r="N1152" s="152"/>
    </row>
    <row r="1153" spans="13:14">
      <c r="M1153" s="152"/>
      <c r="N1153" s="152"/>
    </row>
    <row r="1154" spans="13:14">
      <c r="M1154" s="152"/>
      <c r="N1154" s="152"/>
    </row>
    <row r="1155" spans="13:14">
      <c r="M1155" s="152"/>
      <c r="N1155" s="152"/>
    </row>
    <row r="1156" spans="13:14">
      <c r="M1156" s="152"/>
      <c r="N1156" s="152"/>
    </row>
    <row r="1157" spans="13:14">
      <c r="M1157" s="152"/>
      <c r="N1157" s="152"/>
    </row>
    <row r="1158" spans="13:14">
      <c r="M1158" s="152"/>
      <c r="N1158" s="152"/>
    </row>
    <row r="1159" spans="13:14">
      <c r="M1159" s="152"/>
      <c r="N1159" s="152"/>
    </row>
    <row r="1160" spans="13:14">
      <c r="M1160" s="152"/>
      <c r="N1160" s="152"/>
    </row>
    <row r="1161" spans="13:14">
      <c r="M1161" s="152"/>
      <c r="N1161" s="152"/>
    </row>
    <row r="1162" spans="13:14">
      <c r="M1162" s="152"/>
      <c r="N1162" s="152"/>
    </row>
    <row r="1163" spans="13:14">
      <c r="M1163" s="152"/>
      <c r="N1163" s="152"/>
    </row>
    <row r="1164" spans="13:14">
      <c r="M1164" s="152"/>
      <c r="N1164" s="152"/>
    </row>
    <row r="1165" spans="13:14">
      <c r="M1165" s="152"/>
      <c r="N1165" s="152"/>
    </row>
    <row r="1166" spans="13:14">
      <c r="M1166" s="152"/>
      <c r="N1166" s="152"/>
    </row>
    <row r="1167" spans="13:14">
      <c r="M1167" s="152"/>
      <c r="N1167" s="152"/>
    </row>
    <row r="1168" spans="13:14">
      <c r="M1168" s="152"/>
      <c r="N1168" s="152"/>
    </row>
    <row r="1169" spans="13:14">
      <c r="M1169" s="152"/>
      <c r="N1169" s="152"/>
    </row>
    <row r="1170" spans="13:14">
      <c r="M1170" s="152"/>
      <c r="N1170" s="152"/>
    </row>
    <row r="1171" spans="13:14">
      <c r="M1171" s="152"/>
      <c r="N1171" s="152"/>
    </row>
    <row r="1172" spans="13:14">
      <c r="M1172" s="152"/>
      <c r="N1172" s="152"/>
    </row>
    <row r="1173" spans="13:14">
      <c r="M1173" s="152"/>
      <c r="N1173" s="152"/>
    </row>
    <row r="1174" spans="13:14">
      <c r="M1174" s="152"/>
      <c r="N1174" s="152"/>
    </row>
    <row r="1175" spans="13:14">
      <c r="M1175" s="152"/>
      <c r="N1175" s="152"/>
    </row>
    <row r="1176" spans="13:14">
      <c r="M1176" s="152"/>
      <c r="N1176" s="152"/>
    </row>
    <row r="1177" spans="13:14">
      <c r="M1177" s="152"/>
      <c r="N1177" s="152"/>
    </row>
    <row r="1178" spans="13:14">
      <c r="M1178" s="152"/>
      <c r="N1178" s="152"/>
    </row>
    <row r="1179" spans="13:14">
      <c r="M1179" s="152"/>
      <c r="N1179" s="152"/>
    </row>
    <row r="1180" spans="13:14">
      <c r="M1180" s="152"/>
      <c r="N1180" s="152"/>
    </row>
    <row r="1181" spans="13:14">
      <c r="M1181" s="152"/>
      <c r="N1181" s="152"/>
    </row>
    <row r="1182" spans="13:14">
      <c r="M1182" s="152"/>
      <c r="N1182" s="152"/>
    </row>
    <row r="1183" spans="13:14">
      <c r="M1183" s="152"/>
      <c r="N1183" s="152"/>
    </row>
    <row r="1184" spans="13:14">
      <c r="M1184" s="152"/>
      <c r="N1184" s="152"/>
    </row>
    <row r="1185" spans="1:14">
      <c r="M1185" s="152"/>
      <c r="N1185" s="152"/>
    </row>
    <row r="1186" spans="1:14">
      <c r="M1186" s="152"/>
      <c r="N1186" s="152"/>
    </row>
    <row r="1187" spans="1:14">
      <c r="A1187" s="23"/>
      <c r="B1187" s="23"/>
      <c r="C1187" s="23"/>
      <c r="D1187" s="92"/>
      <c r="E1187" s="23"/>
      <c r="F1187" s="23"/>
      <c r="G1187" s="23"/>
      <c r="H1187" s="92"/>
      <c r="I1187" s="92"/>
      <c r="J1187" s="92"/>
      <c r="K1187" s="158"/>
      <c r="L1187" s="158"/>
      <c r="M1187" s="92"/>
      <c r="N1187" s="92"/>
    </row>
    <row r="1188" spans="1:14">
      <c r="A1188" s="89"/>
      <c r="M1188" s="152"/>
      <c r="N1188" s="152"/>
    </row>
    <row r="1189" spans="1:14">
      <c r="M1189" s="152"/>
      <c r="N1189" s="152"/>
    </row>
    <row r="1190" spans="1:14">
      <c r="M1190" s="152"/>
      <c r="N1190" s="152"/>
    </row>
    <row r="1191" spans="1:14">
      <c r="M1191" s="152"/>
      <c r="N1191" s="152"/>
    </row>
    <row r="1192" spans="1:14">
      <c r="M1192" s="152"/>
      <c r="N1192" s="152"/>
    </row>
    <row r="1193" spans="1:14">
      <c r="M1193" s="152"/>
      <c r="N1193" s="152"/>
    </row>
    <row r="1194" spans="1:14">
      <c r="M1194" s="152"/>
      <c r="N1194" s="152"/>
    </row>
    <row r="1195" spans="1:14">
      <c r="M1195" s="152"/>
      <c r="N1195" s="152"/>
    </row>
    <row r="1196" spans="1:14">
      <c r="M1196" s="152"/>
      <c r="N1196" s="152"/>
    </row>
    <row r="1197" spans="1:14">
      <c r="M1197" s="152"/>
      <c r="N1197" s="152"/>
    </row>
    <row r="1198" spans="1:14">
      <c r="M1198" s="152"/>
      <c r="N1198" s="152"/>
    </row>
    <row r="1199" spans="1:14">
      <c r="M1199" s="152"/>
      <c r="N1199" s="152"/>
    </row>
    <row r="1200" spans="1:14">
      <c r="M1200" s="152"/>
      <c r="N1200" s="152"/>
    </row>
    <row r="1201" spans="13:14">
      <c r="M1201" s="152"/>
      <c r="N1201" s="152"/>
    </row>
    <row r="1202" spans="13:14">
      <c r="M1202" s="152"/>
      <c r="N1202" s="152"/>
    </row>
    <row r="1203" spans="13:14">
      <c r="M1203" s="152"/>
      <c r="N1203" s="152"/>
    </row>
    <row r="1204" spans="13:14">
      <c r="M1204" s="152"/>
      <c r="N1204" s="152"/>
    </row>
    <row r="1205" spans="13:14">
      <c r="M1205" s="152"/>
      <c r="N1205" s="152"/>
    </row>
    <row r="1206" spans="13:14">
      <c r="M1206" s="152"/>
      <c r="N1206" s="152"/>
    </row>
    <row r="1207" spans="13:14">
      <c r="M1207" s="152"/>
      <c r="N1207" s="152"/>
    </row>
    <row r="1208" spans="13:14">
      <c r="M1208" s="152"/>
      <c r="N1208" s="152"/>
    </row>
    <row r="1209" spans="13:14">
      <c r="M1209" s="152"/>
      <c r="N1209" s="152"/>
    </row>
    <row r="1210" spans="13:14">
      <c r="M1210" s="152"/>
      <c r="N1210" s="152"/>
    </row>
    <row r="1211" spans="13:14">
      <c r="M1211" s="152"/>
      <c r="N1211" s="152"/>
    </row>
    <row r="1212" spans="13:14">
      <c r="M1212" s="152"/>
      <c r="N1212" s="152"/>
    </row>
    <row r="1213" spans="13:14">
      <c r="M1213" s="152"/>
      <c r="N1213" s="152"/>
    </row>
    <row r="1214" spans="13:14">
      <c r="M1214" s="152"/>
      <c r="N1214" s="152"/>
    </row>
    <row r="1215" spans="13:14">
      <c r="M1215" s="152"/>
      <c r="N1215" s="152"/>
    </row>
    <row r="1216" spans="13:14">
      <c r="M1216" s="152"/>
      <c r="N1216" s="152"/>
    </row>
    <row r="1217" spans="13:14">
      <c r="M1217" s="152"/>
      <c r="N1217" s="152"/>
    </row>
    <row r="1218" spans="13:14">
      <c r="M1218" s="152"/>
      <c r="N1218" s="152"/>
    </row>
    <row r="1219" spans="13:14">
      <c r="M1219" s="152"/>
      <c r="N1219" s="152"/>
    </row>
    <row r="1220" spans="13:14">
      <c r="M1220" s="152"/>
      <c r="N1220" s="152"/>
    </row>
    <row r="1221" spans="13:14">
      <c r="M1221" s="152"/>
      <c r="N1221" s="152"/>
    </row>
    <row r="1222" spans="13:14">
      <c r="M1222" s="152"/>
      <c r="N1222" s="152"/>
    </row>
    <row r="1223" spans="13:14">
      <c r="M1223" s="152"/>
      <c r="N1223" s="152"/>
    </row>
    <row r="1224" spans="13:14">
      <c r="M1224" s="152"/>
      <c r="N1224" s="152"/>
    </row>
    <row r="1225" spans="13:14">
      <c r="M1225" s="152"/>
      <c r="N1225" s="152"/>
    </row>
    <row r="1226" spans="13:14">
      <c r="M1226" s="152"/>
      <c r="N1226" s="152"/>
    </row>
    <row r="1227" spans="13:14">
      <c r="M1227" s="152"/>
      <c r="N1227" s="152"/>
    </row>
    <row r="1228" spans="13:14">
      <c r="M1228" s="152"/>
      <c r="N1228" s="152"/>
    </row>
    <row r="1229" spans="13:14">
      <c r="M1229" s="152"/>
      <c r="N1229" s="152"/>
    </row>
    <row r="1230" spans="13:14">
      <c r="M1230" s="152"/>
      <c r="N1230" s="152"/>
    </row>
    <row r="1231" spans="13:14">
      <c r="M1231" s="152"/>
      <c r="N1231" s="152"/>
    </row>
    <row r="1232" spans="13:14">
      <c r="M1232" s="152"/>
      <c r="N1232" s="152"/>
    </row>
    <row r="1233" spans="13:14">
      <c r="M1233" s="152"/>
      <c r="N1233" s="152"/>
    </row>
    <row r="1234" spans="13:14">
      <c r="M1234" s="152"/>
      <c r="N1234" s="152"/>
    </row>
    <row r="1235" spans="13:14">
      <c r="M1235" s="152"/>
      <c r="N1235" s="152"/>
    </row>
    <row r="1236" spans="13:14">
      <c r="M1236" s="152"/>
      <c r="N1236" s="152"/>
    </row>
    <row r="1237" spans="13:14">
      <c r="M1237" s="152"/>
      <c r="N1237" s="152"/>
    </row>
    <row r="1238" spans="13:14">
      <c r="M1238" s="152"/>
      <c r="N1238" s="152"/>
    </row>
    <row r="1239" spans="13:14">
      <c r="M1239" s="152"/>
      <c r="N1239" s="152"/>
    </row>
    <row r="1240" spans="13:14">
      <c r="M1240" s="152"/>
      <c r="N1240" s="152"/>
    </row>
    <row r="1241" spans="13:14">
      <c r="M1241" s="152"/>
      <c r="N1241" s="152"/>
    </row>
    <row r="1242" spans="13:14">
      <c r="M1242" s="152"/>
      <c r="N1242" s="152"/>
    </row>
    <row r="1243" spans="13:14">
      <c r="M1243" s="152"/>
      <c r="N1243" s="152"/>
    </row>
    <row r="1244" spans="13:14">
      <c r="M1244" s="152"/>
      <c r="N1244" s="152"/>
    </row>
    <row r="1245" spans="13:14">
      <c r="M1245" s="152"/>
      <c r="N1245" s="152"/>
    </row>
    <row r="1246" spans="13:14">
      <c r="M1246" s="152"/>
      <c r="N1246" s="152"/>
    </row>
    <row r="1247" spans="13:14">
      <c r="M1247" s="152"/>
      <c r="N1247" s="152"/>
    </row>
    <row r="1248" spans="13:14">
      <c r="M1248" s="152"/>
      <c r="N1248" s="152"/>
    </row>
    <row r="1249" spans="13:14">
      <c r="M1249" s="152"/>
      <c r="N1249" s="152"/>
    </row>
    <row r="1250" spans="13:14">
      <c r="M1250" s="152"/>
      <c r="N1250" s="152"/>
    </row>
    <row r="1251" spans="13:14">
      <c r="M1251" s="152"/>
      <c r="N1251" s="152"/>
    </row>
    <row r="1252" spans="13:14">
      <c r="M1252" s="152"/>
      <c r="N1252" s="152"/>
    </row>
    <row r="1253" spans="13:14">
      <c r="M1253" s="152"/>
      <c r="N1253" s="152"/>
    </row>
    <row r="1254" spans="13:14">
      <c r="M1254" s="152"/>
      <c r="N1254" s="152"/>
    </row>
    <row r="1255" spans="13:14">
      <c r="M1255" s="152"/>
      <c r="N1255" s="152"/>
    </row>
    <row r="1256" spans="13:14">
      <c r="M1256" s="152"/>
      <c r="N1256" s="152"/>
    </row>
    <row r="1257" spans="13:14">
      <c r="M1257" s="152"/>
      <c r="N1257" s="152"/>
    </row>
    <row r="1258" spans="13:14">
      <c r="M1258" s="152"/>
      <c r="N1258" s="152"/>
    </row>
    <row r="1259" spans="13:14">
      <c r="M1259" s="152"/>
      <c r="N1259" s="152"/>
    </row>
    <row r="1260" spans="13:14">
      <c r="M1260" s="152"/>
      <c r="N1260" s="152"/>
    </row>
    <row r="1261" spans="13:14">
      <c r="M1261" s="152"/>
      <c r="N1261" s="152"/>
    </row>
    <row r="1262" spans="13:14">
      <c r="M1262" s="152"/>
      <c r="N1262" s="152"/>
    </row>
    <row r="1263" spans="13:14">
      <c r="M1263" s="152"/>
      <c r="N1263" s="152"/>
    </row>
    <row r="1264" spans="13:14">
      <c r="M1264" s="152"/>
      <c r="N1264" s="152"/>
    </row>
    <row r="1265" spans="13:14">
      <c r="M1265" s="152"/>
      <c r="N1265" s="152"/>
    </row>
    <row r="1266" spans="13:14">
      <c r="M1266" s="152"/>
      <c r="N1266" s="152"/>
    </row>
    <row r="1267" spans="13:14">
      <c r="M1267" s="152"/>
      <c r="N1267" s="152"/>
    </row>
    <row r="1268" spans="13:14">
      <c r="M1268" s="152"/>
      <c r="N1268" s="152"/>
    </row>
    <row r="1269" spans="13:14">
      <c r="M1269" s="152"/>
      <c r="N1269" s="152"/>
    </row>
    <row r="1270" spans="13:14">
      <c r="M1270" s="152"/>
      <c r="N1270" s="152"/>
    </row>
    <row r="1271" spans="13:14">
      <c r="M1271" s="152"/>
      <c r="N1271" s="152"/>
    </row>
    <row r="1272" spans="13:14">
      <c r="M1272" s="152"/>
      <c r="N1272" s="152"/>
    </row>
    <row r="1273" spans="13:14">
      <c r="M1273" s="152"/>
      <c r="N1273" s="152"/>
    </row>
    <row r="1274" spans="13:14">
      <c r="M1274" s="152"/>
      <c r="N1274" s="152"/>
    </row>
    <row r="1275" spans="13:14">
      <c r="M1275" s="152"/>
      <c r="N1275" s="152"/>
    </row>
    <row r="1276" spans="13:14">
      <c r="M1276" s="152"/>
      <c r="N1276" s="152"/>
    </row>
    <row r="1277" spans="13:14">
      <c r="M1277" s="152"/>
      <c r="N1277" s="152"/>
    </row>
    <row r="1278" spans="13:14">
      <c r="M1278" s="152"/>
      <c r="N1278" s="152"/>
    </row>
    <row r="1279" spans="13:14">
      <c r="M1279" s="152"/>
      <c r="N1279" s="152"/>
    </row>
    <row r="1280" spans="13:14">
      <c r="M1280" s="152"/>
      <c r="N1280" s="152"/>
    </row>
    <row r="1281" spans="13:14">
      <c r="M1281" s="152"/>
      <c r="N1281" s="152"/>
    </row>
    <row r="1282" spans="13:14">
      <c r="M1282" s="152"/>
      <c r="N1282" s="152"/>
    </row>
    <row r="1283" spans="13:14">
      <c r="M1283" s="152"/>
      <c r="N1283" s="152"/>
    </row>
    <row r="1284" spans="13:14">
      <c r="M1284" s="152"/>
      <c r="N1284" s="152"/>
    </row>
    <row r="1285" spans="13:14">
      <c r="M1285" s="152"/>
      <c r="N1285" s="152"/>
    </row>
    <row r="1286" spans="13:14">
      <c r="M1286" s="152"/>
      <c r="N1286" s="152"/>
    </row>
    <row r="1287" spans="13:14">
      <c r="M1287" s="152"/>
      <c r="N1287" s="152"/>
    </row>
    <row r="1288" spans="13:14">
      <c r="M1288" s="152"/>
      <c r="N1288" s="152"/>
    </row>
    <row r="1289" spans="13:14">
      <c r="M1289" s="152"/>
      <c r="N1289" s="152"/>
    </row>
    <row r="1290" spans="13:14">
      <c r="M1290" s="152"/>
      <c r="N1290" s="152"/>
    </row>
    <row r="1291" spans="13:14">
      <c r="M1291" s="152"/>
      <c r="N1291" s="152"/>
    </row>
    <row r="1292" spans="13:14">
      <c r="M1292" s="152"/>
      <c r="N1292" s="152"/>
    </row>
    <row r="1293" spans="13:14">
      <c r="M1293" s="152"/>
      <c r="N1293" s="152"/>
    </row>
    <row r="1294" spans="13:14">
      <c r="M1294" s="152"/>
      <c r="N1294" s="152"/>
    </row>
    <row r="1295" spans="13:14">
      <c r="M1295" s="152"/>
      <c r="N1295" s="152"/>
    </row>
    <row r="1296" spans="13:14">
      <c r="M1296" s="152"/>
      <c r="N1296" s="152"/>
    </row>
    <row r="1297" spans="13:14">
      <c r="M1297" s="152"/>
      <c r="N1297" s="152"/>
    </row>
    <row r="1298" spans="13:14">
      <c r="M1298" s="152"/>
      <c r="N1298" s="152"/>
    </row>
    <row r="1299" spans="13:14">
      <c r="M1299" s="152"/>
      <c r="N1299" s="152"/>
    </row>
    <row r="1300" spans="13:14">
      <c r="M1300" s="152"/>
      <c r="N1300" s="152"/>
    </row>
    <row r="1301" spans="13:14">
      <c r="M1301" s="152"/>
      <c r="N1301" s="152"/>
    </row>
    <row r="1302" spans="13:14">
      <c r="M1302" s="152"/>
      <c r="N1302" s="152"/>
    </row>
    <row r="1303" spans="13:14">
      <c r="M1303" s="152"/>
      <c r="N1303" s="152"/>
    </row>
    <row r="1304" spans="13:14">
      <c r="M1304" s="152"/>
      <c r="N1304" s="152"/>
    </row>
    <row r="1305" spans="13:14">
      <c r="M1305" s="152"/>
      <c r="N1305" s="152"/>
    </row>
    <row r="1306" spans="13:14">
      <c r="M1306" s="152"/>
      <c r="N1306" s="152"/>
    </row>
    <row r="1307" spans="13:14">
      <c r="M1307" s="152"/>
      <c r="N1307" s="152"/>
    </row>
    <row r="1308" spans="13:14">
      <c r="M1308" s="152"/>
      <c r="N1308" s="152"/>
    </row>
    <row r="1309" spans="13:14">
      <c r="M1309" s="152"/>
      <c r="N1309" s="152"/>
    </row>
    <row r="1310" spans="13:14">
      <c r="M1310" s="152"/>
      <c r="N1310" s="152"/>
    </row>
    <row r="1311" spans="13:14">
      <c r="M1311" s="152"/>
      <c r="N1311" s="152"/>
    </row>
    <row r="1312" spans="13:14">
      <c r="M1312" s="152"/>
      <c r="N1312" s="152"/>
    </row>
    <row r="1313" spans="13:14">
      <c r="M1313" s="152"/>
      <c r="N1313" s="152"/>
    </row>
    <row r="1314" spans="13:14">
      <c r="M1314" s="152"/>
      <c r="N1314" s="152"/>
    </row>
    <row r="1315" spans="13:14">
      <c r="M1315" s="152"/>
      <c r="N1315" s="152"/>
    </row>
    <row r="1316" spans="13:14">
      <c r="M1316" s="152"/>
      <c r="N1316" s="152"/>
    </row>
    <row r="1317" spans="13:14">
      <c r="M1317" s="152"/>
      <c r="N1317" s="152"/>
    </row>
    <row r="1318" spans="13:14">
      <c r="M1318" s="152"/>
      <c r="N1318" s="152"/>
    </row>
    <row r="1319" spans="13:14">
      <c r="M1319" s="152"/>
      <c r="N1319" s="152"/>
    </row>
    <row r="1320" spans="13:14">
      <c r="M1320" s="152"/>
      <c r="N1320" s="152"/>
    </row>
    <row r="1321" spans="13:14">
      <c r="M1321" s="152"/>
      <c r="N1321" s="152"/>
    </row>
    <row r="1322" spans="13:14">
      <c r="M1322" s="152"/>
      <c r="N1322" s="152"/>
    </row>
    <row r="1323" spans="13:14">
      <c r="M1323" s="152"/>
      <c r="N1323" s="152"/>
    </row>
    <row r="1324" spans="13:14">
      <c r="M1324" s="152"/>
      <c r="N1324" s="152"/>
    </row>
    <row r="1325" spans="13:14">
      <c r="M1325" s="152"/>
      <c r="N1325" s="152"/>
    </row>
    <row r="1326" spans="13:14">
      <c r="M1326" s="152"/>
      <c r="N1326" s="152"/>
    </row>
    <row r="1327" spans="13:14">
      <c r="M1327" s="152"/>
      <c r="N1327" s="152"/>
    </row>
    <row r="1328" spans="13:14">
      <c r="M1328" s="152"/>
      <c r="N1328" s="152"/>
    </row>
    <row r="1329" spans="13:14">
      <c r="M1329" s="152"/>
      <c r="N1329" s="152"/>
    </row>
    <row r="1330" spans="13:14">
      <c r="M1330" s="152"/>
      <c r="N1330" s="152"/>
    </row>
    <row r="1331" spans="13:14">
      <c r="M1331" s="152"/>
      <c r="N1331" s="152"/>
    </row>
    <row r="1332" spans="13:14">
      <c r="M1332" s="152"/>
      <c r="N1332" s="152"/>
    </row>
    <row r="1333" spans="13:14">
      <c r="M1333" s="152"/>
      <c r="N1333" s="152"/>
    </row>
    <row r="1334" spans="13:14">
      <c r="M1334" s="152"/>
      <c r="N1334" s="152"/>
    </row>
    <row r="1335" spans="13:14">
      <c r="M1335" s="152"/>
      <c r="N1335" s="152"/>
    </row>
    <row r="1336" spans="13:14">
      <c r="M1336" s="152"/>
      <c r="N1336" s="152"/>
    </row>
    <row r="1337" spans="13:14">
      <c r="M1337" s="152"/>
      <c r="N1337" s="152"/>
    </row>
    <row r="1338" spans="13:14">
      <c r="M1338" s="152"/>
      <c r="N1338" s="152"/>
    </row>
    <row r="1339" spans="13:14">
      <c r="M1339" s="152"/>
      <c r="N1339" s="152"/>
    </row>
    <row r="1340" spans="13:14">
      <c r="M1340" s="152"/>
      <c r="N1340" s="152"/>
    </row>
    <row r="1341" spans="13:14">
      <c r="M1341" s="152"/>
      <c r="N1341" s="152"/>
    </row>
    <row r="1342" spans="13:14">
      <c r="M1342" s="152"/>
      <c r="N1342" s="152"/>
    </row>
    <row r="1343" spans="13:14">
      <c r="M1343" s="152"/>
      <c r="N1343" s="152"/>
    </row>
    <row r="1344" spans="13:14">
      <c r="M1344" s="152"/>
      <c r="N1344" s="152"/>
    </row>
    <row r="1345" spans="13:14">
      <c r="M1345" s="152"/>
      <c r="N1345" s="152"/>
    </row>
    <row r="1346" spans="13:14">
      <c r="M1346" s="152"/>
      <c r="N1346" s="152"/>
    </row>
    <row r="1347" spans="13:14">
      <c r="M1347" s="152"/>
      <c r="N1347" s="152"/>
    </row>
    <row r="1348" spans="13:14">
      <c r="M1348" s="152"/>
      <c r="N1348" s="152"/>
    </row>
    <row r="1349" spans="13:14">
      <c r="M1349" s="152"/>
      <c r="N1349" s="152"/>
    </row>
    <row r="1350" spans="13:14">
      <c r="M1350" s="152"/>
      <c r="N1350" s="152"/>
    </row>
    <row r="1351" spans="13:14">
      <c r="M1351" s="152"/>
      <c r="N1351" s="152"/>
    </row>
    <row r="1352" spans="13:14">
      <c r="M1352" s="152"/>
      <c r="N1352" s="152"/>
    </row>
    <row r="1353" spans="13:14">
      <c r="M1353" s="152"/>
      <c r="N1353" s="152"/>
    </row>
    <row r="1354" spans="13:14">
      <c r="M1354" s="152"/>
      <c r="N1354" s="152"/>
    </row>
    <row r="1355" spans="13:14">
      <c r="M1355" s="152"/>
      <c r="N1355" s="152"/>
    </row>
    <row r="1356" spans="13:14">
      <c r="M1356" s="152"/>
      <c r="N1356" s="152"/>
    </row>
    <row r="1357" spans="13:14">
      <c r="M1357" s="152"/>
      <c r="N1357" s="152"/>
    </row>
    <row r="1358" spans="13:14">
      <c r="M1358" s="152"/>
      <c r="N1358" s="152"/>
    </row>
    <row r="1359" spans="13:14">
      <c r="M1359" s="152"/>
      <c r="N1359" s="152"/>
    </row>
    <row r="1360" spans="13:14">
      <c r="M1360" s="152"/>
      <c r="N1360" s="152"/>
    </row>
    <row r="1361" spans="13:14">
      <c r="M1361" s="152"/>
      <c r="N1361" s="152"/>
    </row>
    <row r="1362" spans="13:14">
      <c r="M1362" s="152"/>
      <c r="N1362" s="152"/>
    </row>
    <row r="1363" spans="13:14">
      <c r="M1363" s="152"/>
      <c r="N1363" s="152"/>
    </row>
    <row r="1364" spans="13:14">
      <c r="M1364" s="152"/>
      <c r="N1364" s="152"/>
    </row>
    <row r="1365" spans="13:14">
      <c r="M1365" s="152"/>
      <c r="N1365" s="152"/>
    </row>
    <row r="1366" spans="13:14">
      <c r="M1366" s="152"/>
      <c r="N1366" s="152"/>
    </row>
    <row r="1367" spans="13:14">
      <c r="M1367" s="152"/>
      <c r="N1367" s="152"/>
    </row>
    <row r="1368" spans="13:14">
      <c r="M1368" s="152"/>
      <c r="N1368" s="152"/>
    </row>
    <row r="1369" spans="13:14">
      <c r="M1369" s="152"/>
      <c r="N1369" s="152"/>
    </row>
    <row r="1370" spans="13:14">
      <c r="M1370" s="152"/>
      <c r="N1370" s="152"/>
    </row>
    <row r="1371" spans="13:14">
      <c r="M1371" s="152"/>
      <c r="N1371" s="152"/>
    </row>
    <row r="1372" spans="13:14">
      <c r="M1372" s="152"/>
      <c r="N1372" s="152"/>
    </row>
    <row r="1373" spans="13:14">
      <c r="M1373" s="152"/>
      <c r="N1373" s="152"/>
    </row>
    <row r="1374" spans="13:14">
      <c r="M1374" s="152"/>
      <c r="N1374" s="152"/>
    </row>
    <row r="1375" spans="13:14">
      <c r="M1375" s="152"/>
      <c r="N1375" s="152"/>
    </row>
    <row r="1376" spans="13:14">
      <c r="M1376" s="152"/>
      <c r="N1376" s="152"/>
    </row>
    <row r="1377" spans="1:14">
      <c r="M1377" s="152"/>
      <c r="N1377" s="152"/>
    </row>
    <row r="1378" spans="1:14">
      <c r="M1378" s="152"/>
      <c r="N1378" s="152"/>
    </row>
    <row r="1379" spans="1:14">
      <c r="M1379" s="152"/>
      <c r="N1379" s="152"/>
    </row>
    <row r="1380" spans="1:14">
      <c r="M1380" s="152"/>
      <c r="N1380" s="152"/>
    </row>
    <row r="1381" spans="1:14">
      <c r="M1381" s="152"/>
      <c r="N1381" s="152"/>
    </row>
    <row r="1382" spans="1:14">
      <c r="M1382" s="152"/>
      <c r="N1382" s="152"/>
    </row>
    <row r="1383" spans="1:14">
      <c r="M1383" s="152"/>
      <c r="N1383" s="152"/>
    </row>
    <row r="1384" spans="1:14">
      <c r="M1384" s="152"/>
      <c r="N1384" s="152"/>
    </row>
    <row r="1385" spans="1:14">
      <c r="A1385" s="23"/>
      <c r="B1385" s="23"/>
      <c r="D1385" s="92"/>
      <c r="H1385" s="158"/>
      <c r="I1385" s="158"/>
      <c r="J1385" s="158"/>
      <c r="K1385" s="158"/>
      <c r="L1385" s="158"/>
      <c r="M1385" s="92"/>
      <c r="N1385" s="92"/>
    </row>
    <row r="1386" spans="1:14">
      <c r="M1386" s="152"/>
      <c r="N1386" s="152"/>
    </row>
    <row r="1387" spans="1:14">
      <c r="M1387" s="152"/>
      <c r="N1387" s="152"/>
    </row>
    <row r="1388" spans="1:14">
      <c r="M1388" s="152"/>
      <c r="N1388" s="152"/>
    </row>
    <row r="1389" spans="1:14">
      <c r="M1389" s="152"/>
      <c r="N1389" s="152"/>
    </row>
    <row r="1390" spans="1:14">
      <c r="M1390" s="152"/>
      <c r="N1390" s="152"/>
    </row>
    <row r="1391" spans="1:14">
      <c r="M1391" s="152"/>
      <c r="N1391" s="152"/>
    </row>
    <row r="1392" spans="1:14">
      <c r="M1392" s="152"/>
      <c r="N1392" s="152"/>
    </row>
    <row r="1393" spans="13:14">
      <c r="M1393" s="152"/>
      <c r="N1393" s="152"/>
    </row>
    <row r="1394" spans="13:14">
      <c r="M1394" s="152"/>
      <c r="N1394" s="152"/>
    </row>
    <row r="1395" spans="13:14">
      <c r="M1395" s="152"/>
      <c r="N1395" s="152"/>
    </row>
    <row r="1396" spans="13:14">
      <c r="M1396" s="152"/>
      <c r="N1396" s="152"/>
    </row>
    <row r="1397" spans="13:14">
      <c r="M1397" s="152"/>
      <c r="N1397" s="152"/>
    </row>
    <row r="1398" spans="13:14">
      <c r="M1398" s="152"/>
      <c r="N1398" s="152"/>
    </row>
    <row r="1399" spans="13:14">
      <c r="M1399" s="152"/>
      <c r="N1399" s="152"/>
    </row>
    <row r="1400" spans="13:14">
      <c r="M1400" s="152"/>
      <c r="N1400" s="152"/>
    </row>
    <row r="1401" spans="13:14">
      <c r="M1401" s="152"/>
      <c r="N1401" s="152"/>
    </row>
    <row r="1402" spans="13:14">
      <c r="M1402" s="152"/>
      <c r="N1402" s="152"/>
    </row>
    <row r="1403" spans="13:14">
      <c r="M1403" s="152"/>
      <c r="N1403" s="152"/>
    </row>
    <row r="1404" spans="13:14">
      <c r="M1404" s="152"/>
      <c r="N1404" s="152"/>
    </row>
    <row r="1405" spans="13:14">
      <c r="M1405" s="152"/>
      <c r="N1405" s="152"/>
    </row>
    <row r="1406" spans="13:14">
      <c r="M1406" s="152"/>
      <c r="N1406" s="152"/>
    </row>
    <row r="1407" spans="13:14">
      <c r="M1407" s="152"/>
      <c r="N1407" s="152"/>
    </row>
    <row r="1408" spans="13:14">
      <c r="M1408" s="152"/>
      <c r="N1408" s="152"/>
    </row>
    <row r="1409" spans="13:14">
      <c r="M1409" s="152"/>
      <c r="N1409" s="152"/>
    </row>
    <row r="1410" spans="13:14">
      <c r="M1410" s="152"/>
      <c r="N1410" s="152"/>
    </row>
    <row r="1411" spans="13:14">
      <c r="M1411" s="152"/>
      <c r="N1411" s="152"/>
    </row>
    <row r="1412" spans="13:14">
      <c r="M1412" s="152"/>
      <c r="N1412" s="152"/>
    </row>
    <row r="1413" spans="13:14">
      <c r="M1413" s="152"/>
      <c r="N1413" s="152"/>
    </row>
    <row r="1414" spans="13:14">
      <c r="M1414" s="152"/>
      <c r="N1414" s="152"/>
    </row>
    <row r="1415" spans="13:14">
      <c r="M1415" s="152"/>
      <c r="N1415" s="152"/>
    </row>
    <row r="1416" spans="13:14">
      <c r="M1416" s="152"/>
      <c r="N1416" s="152"/>
    </row>
    <row r="1417" spans="13:14">
      <c r="M1417" s="152"/>
      <c r="N1417" s="152"/>
    </row>
    <row r="1418" spans="13:14">
      <c r="M1418" s="152"/>
      <c r="N1418" s="152"/>
    </row>
    <row r="1419" spans="13:14">
      <c r="M1419" s="152"/>
      <c r="N1419" s="152"/>
    </row>
    <row r="1420" spans="13:14">
      <c r="M1420" s="152"/>
      <c r="N1420" s="152"/>
    </row>
    <row r="1421" spans="13:14">
      <c r="M1421" s="152"/>
      <c r="N1421" s="152"/>
    </row>
    <row r="1422" spans="13:14">
      <c r="M1422" s="152"/>
      <c r="N1422" s="152"/>
    </row>
    <row r="1423" spans="13:14">
      <c r="M1423" s="152"/>
      <c r="N1423" s="152"/>
    </row>
    <row r="1424" spans="13:14">
      <c r="M1424" s="152"/>
      <c r="N1424" s="152"/>
    </row>
    <row r="1425" spans="13:14">
      <c r="M1425" s="152"/>
      <c r="N1425" s="152"/>
    </row>
    <row r="1426" spans="13:14">
      <c r="M1426" s="152"/>
      <c r="N1426" s="152"/>
    </row>
    <row r="1427" spans="13:14">
      <c r="M1427" s="152"/>
      <c r="N1427" s="152"/>
    </row>
    <row r="1428" spans="13:14">
      <c r="M1428" s="152"/>
      <c r="N1428" s="152"/>
    </row>
    <row r="1429" spans="13:14">
      <c r="M1429" s="152"/>
      <c r="N1429" s="152"/>
    </row>
    <row r="1430" spans="13:14">
      <c r="M1430" s="152"/>
      <c r="N1430" s="152"/>
    </row>
    <row r="1431" spans="13:14">
      <c r="M1431" s="152"/>
      <c r="N1431" s="152"/>
    </row>
    <row r="1432" spans="13:14">
      <c r="M1432" s="152"/>
      <c r="N1432" s="152"/>
    </row>
    <row r="1433" spans="13:14">
      <c r="M1433" s="152"/>
      <c r="N1433" s="152"/>
    </row>
    <row r="1434" spans="13:14">
      <c r="M1434" s="152"/>
      <c r="N1434" s="152"/>
    </row>
    <row r="1435" spans="13:14">
      <c r="M1435" s="152"/>
      <c r="N1435" s="152"/>
    </row>
    <row r="1436" spans="13:14">
      <c r="M1436" s="152"/>
      <c r="N1436" s="152"/>
    </row>
    <row r="1437" spans="13:14">
      <c r="M1437" s="152"/>
      <c r="N1437" s="152"/>
    </row>
    <row r="1438" spans="13:14">
      <c r="M1438" s="152"/>
      <c r="N1438" s="152"/>
    </row>
    <row r="1439" spans="13:14">
      <c r="M1439" s="152"/>
      <c r="N1439" s="152"/>
    </row>
    <row r="1440" spans="13:14">
      <c r="M1440" s="152"/>
      <c r="N1440" s="152"/>
    </row>
    <row r="1441" spans="13:14">
      <c r="M1441" s="152"/>
      <c r="N1441" s="152"/>
    </row>
    <row r="1442" spans="13:14">
      <c r="M1442" s="152"/>
      <c r="N1442" s="152"/>
    </row>
    <row r="1443" spans="13:14">
      <c r="M1443" s="152"/>
      <c r="N1443" s="152"/>
    </row>
    <row r="1444" spans="13:14">
      <c r="M1444" s="152"/>
      <c r="N1444" s="152"/>
    </row>
    <row r="1445" spans="13:14">
      <c r="M1445" s="152"/>
      <c r="N1445" s="152"/>
    </row>
    <row r="1446" spans="13:14">
      <c r="M1446" s="152"/>
      <c r="N1446" s="152"/>
    </row>
    <row r="1447" spans="13:14">
      <c r="M1447" s="152"/>
      <c r="N1447" s="152"/>
    </row>
    <row r="1448" spans="13:14">
      <c r="M1448" s="152"/>
      <c r="N1448" s="152"/>
    </row>
    <row r="1449" spans="13:14">
      <c r="M1449" s="152"/>
      <c r="N1449" s="152"/>
    </row>
    <row r="1450" spans="13:14">
      <c r="M1450" s="152"/>
      <c r="N1450" s="152"/>
    </row>
    <row r="1451" spans="13:14">
      <c r="M1451" s="152"/>
      <c r="N1451" s="152"/>
    </row>
    <row r="1452" spans="13:14">
      <c r="M1452" s="152"/>
      <c r="N1452" s="152"/>
    </row>
    <row r="1453" spans="13:14">
      <c r="M1453" s="152"/>
      <c r="N1453" s="152"/>
    </row>
    <row r="1454" spans="13:14">
      <c r="M1454" s="152"/>
      <c r="N1454" s="152"/>
    </row>
    <row r="1455" spans="13:14">
      <c r="M1455" s="152"/>
      <c r="N1455" s="152"/>
    </row>
    <row r="1456" spans="13:14">
      <c r="M1456" s="152"/>
      <c r="N1456" s="152"/>
    </row>
    <row r="1457" spans="13:14">
      <c r="M1457" s="152"/>
      <c r="N1457" s="152"/>
    </row>
    <row r="1458" spans="13:14">
      <c r="M1458" s="152"/>
      <c r="N1458" s="152"/>
    </row>
    <row r="1459" spans="13:14">
      <c r="M1459" s="152"/>
      <c r="N1459" s="152"/>
    </row>
    <row r="1460" spans="13:14">
      <c r="M1460" s="152"/>
      <c r="N1460" s="152"/>
    </row>
    <row r="1461" spans="13:14">
      <c r="M1461" s="152"/>
      <c r="N1461" s="152"/>
    </row>
    <row r="1462" spans="13:14">
      <c r="M1462" s="152"/>
      <c r="N1462" s="152"/>
    </row>
    <row r="1463" spans="13:14">
      <c r="M1463" s="152"/>
      <c r="N1463" s="152"/>
    </row>
    <row r="1464" spans="13:14">
      <c r="M1464" s="152"/>
      <c r="N1464" s="152"/>
    </row>
    <row r="1465" spans="13:14">
      <c r="M1465" s="152"/>
      <c r="N1465" s="152"/>
    </row>
    <row r="1466" spans="13:14">
      <c r="M1466" s="152"/>
      <c r="N1466" s="152"/>
    </row>
    <row r="1467" spans="13:14">
      <c r="M1467" s="152"/>
      <c r="N1467" s="152"/>
    </row>
    <row r="1468" spans="13:14">
      <c r="M1468" s="152"/>
      <c r="N1468" s="152"/>
    </row>
    <row r="1469" spans="13:14">
      <c r="M1469" s="152"/>
      <c r="N1469" s="152"/>
    </row>
    <row r="1470" spans="13:14">
      <c r="M1470" s="152"/>
      <c r="N1470" s="152"/>
    </row>
    <row r="1471" spans="13:14">
      <c r="M1471" s="152"/>
      <c r="N1471" s="152"/>
    </row>
    <row r="1472" spans="13:14">
      <c r="M1472" s="152"/>
      <c r="N1472" s="152"/>
    </row>
    <row r="1473" spans="13:14">
      <c r="M1473" s="152"/>
      <c r="N1473" s="152"/>
    </row>
    <row r="1474" spans="13:14">
      <c r="M1474" s="152"/>
      <c r="N1474" s="152"/>
    </row>
    <row r="1475" spans="13:14">
      <c r="M1475" s="152"/>
      <c r="N1475" s="152"/>
    </row>
    <row r="1476" spans="13:14">
      <c r="M1476" s="152"/>
      <c r="N1476" s="152"/>
    </row>
    <row r="1477" spans="13:14">
      <c r="M1477" s="152"/>
      <c r="N1477" s="152"/>
    </row>
    <row r="1478" spans="13:14">
      <c r="M1478" s="152"/>
      <c r="N1478" s="152"/>
    </row>
    <row r="1479" spans="13:14">
      <c r="M1479" s="152"/>
      <c r="N1479" s="152"/>
    </row>
    <row r="1480" spans="13:14">
      <c r="M1480" s="152"/>
      <c r="N1480" s="152"/>
    </row>
    <row r="1481" spans="13:14">
      <c r="M1481" s="152"/>
      <c r="N1481" s="152"/>
    </row>
    <row r="1482" spans="13:14">
      <c r="M1482" s="152"/>
      <c r="N1482" s="152"/>
    </row>
    <row r="1483" spans="13:14">
      <c r="M1483" s="152"/>
      <c r="N1483" s="152"/>
    </row>
    <row r="1484" spans="13:14">
      <c r="M1484" s="152"/>
      <c r="N1484" s="152"/>
    </row>
    <row r="1485" spans="13:14">
      <c r="M1485" s="152"/>
      <c r="N1485" s="152"/>
    </row>
    <row r="1486" spans="13:14">
      <c r="M1486" s="152"/>
      <c r="N1486" s="152"/>
    </row>
    <row r="1487" spans="13:14">
      <c r="M1487" s="152"/>
      <c r="N1487" s="152"/>
    </row>
    <row r="1488" spans="13:14">
      <c r="M1488" s="152"/>
      <c r="N1488" s="152"/>
    </row>
    <row r="1489" spans="13:14">
      <c r="M1489" s="152"/>
      <c r="N1489" s="152"/>
    </row>
    <row r="1490" spans="13:14">
      <c r="M1490" s="152"/>
      <c r="N1490" s="152"/>
    </row>
    <row r="1491" spans="13:14">
      <c r="M1491" s="152"/>
      <c r="N1491" s="152"/>
    </row>
    <row r="1492" spans="13:14">
      <c r="M1492" s="152"/>
      <c r="N1492" s="152"/>
    </row>
    <row r="1493" spans="13:14">
      <c r="M1493" s="152"/>
      <c r="N1493" s="152"/>
    </row>
    <row r="1494" spans="13:14">
      <c r="M1494" s="152"/>
      <c r="N1494" s="152"/>
    </row>
    <row r="1495" spans="13:14">
      <c r="M1495" s="152"/>
      <c r="N1495" s="152"/>
    </row>
    <row r="1496" spans="13:14">
      <c r="M1496" s="152"/>
      <c r="N1496" s="152"/>
    </row>
    <row r="1497" spans="13:14">
      <c r="M1497" s="152"/>
      <c r="N1497" s="152"/>
    </row>
    <row r="1498" spans="13:14">
      <c r="M1498" s="152"/>
      <c r="N1498" s="152"/>
    </row>
    <row r="1499" spans="13:14">
      <c r="M1499" s="152"/>
      <c r="N1499" s="152"/>
    </row>
    <row r="1500" spans="13:14">
      <c r="M1500" s="152"/>
      <c r="N1500" s="152"/>
    </row>
    <row r="1501" spans="13:14">
      <c r="M1501" s="152"/>
      <c r="N1501" s="152"/>
    </row>
    <row r="1502" spans="13:14">
      <c r="M1502" s="152"/>
      <c r="N1502" s="152"/>
    </row>
    <row r="1503" spans="13:14">
      <c r="M1503" s="152"/>
      <c r="N1503" s="152"/>
    </row>
    <row r="1504" spans="13:14">
      <c r="M1504" s="152"/>
      <c r="N1504" s="152"/>
    </row>
    <row r="1505" spans="13:14">
      <c r="M1505" s="152"/>
      <c r="N1505" s="152"/>
    </row>
    <row r="1506" spans="13:14">
      <c r="M1506" s="152"/>
      <c r="N1506" s="152"/>
    </row>
    <row r="1507" spans="13:14">
      <c r="M1507" s="152"/>
      <c r="N1507" s="152"/>
    </row>
    <row r="1508" spans="13:14">
      <c r="M1508" s="152"/>
      <c r="N1508" s="152"/>
    </row>
    <row r="1509" spans="13:14">
      <c r="M1509" s="152"/>
      <c r="N1509" s="152"/>
    </row>
    <row r="1510" spans="13:14">
      <c r="M1510" s="152"/>
      <c r="N1510" s="152"/>
    </row>
    <row r="1511" spans="13:14">
      <c r="M1511" s="152"/>
      <c r="N1511" s="152"/>
    </row>
    <row r="1512" spans="13:14">
      <c r="M1512" s="152"/>
      <c r="N1512" s="152"/>
    </row>
    <row r="1513" spans="13:14">
      <c r="M1513" s="152"/>
      <c r="N1513" s="152"/>
    </row>
    <row r="1514" spans="13:14">
      <c r="M1514" s="152"/>
      <c r="N1514" s="152"/>
    </row>
    <row r="1515" spans="13:14">
      <c r="M1515" s="152"/>
      <c r="N1515" s="152"/>
    </row>
    <row r="1516" spans="13:14">
      <c r="M1516" s="152"/>
      <c r="N1516" s="152"/>
    </row>
    <row r="1517" spans="13:14">
      <c r="M1517" s="152"/>
      <c r="N1517" s="152"/>
    </row>
    <row r="1518" spans="13:14">
      <c r="M1518" s="152"/>
      <c r="N1518" s="152"/>
    </row>
    <row r="1519" spans="13:14">
      <c r="M1519" s="152"/>
      <c r="N1519" s="152"/>
    </row>
    <row r="1520" spans="13:14">
      <c r="M1520" s="152"/>
      <c r="N1520" s="152"/>
    </row>
    <row r="1521" spans="13:14">
      <c r="M1521" s="152"/>
      <c r="N1521" s="152"/>
    </row>
    <row r="1522" spans="13:14">
      <c r="M1522" s="152"/>
      <c r="N1522" s="152"/>
    </row>
    <row r="1523" spans="13:14">
      <c r="M1523" s="152"/>
      <c r="N1523" s="152"/>
    </row>
    <row r="1524" spans="13:14">
      <c r="M1524" s="152"/>
      <c r="N1524" s="152"/>
    </row>
    <row r="1525" spans="13:14">
      <c r="M1525" s="152"/>
      <c r="N1525" s="152"/>
    </row>
    <row r="1526" spans="13:14">
      <c r="M1526" s="152"/>
      <c r="N1526" s="152"/>
    </row>
    <row r="1527" spans="13:14">
      <c r="M1527" s="152"/>
      <c r="N1527" s="152"/>
    </row>
    <row r="1528" spans="13:14">
      <c r="M1528" s="152"/>
      <c r="N1528" s="152"/>
    </row>
    <row r="1529" spans="13:14">
      <c r="M1529" s="152"/>
      <c r="N1529" s="152"/>
    </row>
    <row r="1530" spans="13:14">
      <c r="M1530" s="152"/>
      <c r="N1530" s="152"/>
    </row>
    <row r="1531" spans="13:14">
      <c r="M1531" s="152"/>
      <c r="N1531" s="152"/>
    </row>
    <row r="1532" spans="13:14">
      <c r="M1532" s="152"/>
      <c r="N1532" s="152"/>
    </row>
    <row r="1533" spans="13:14">
      <c r="M1533" s="152"/>
      <c r="N1533" s="152"/>
    </row>
    <row r="1534" spans="13:14">
      <c r="M1534" s="152"/>
      <c r="N1534" s="152"/>
    </row>
    <row r="1535" spans="13:14">
      <c r="M1535" s="152"/>
      <c r="N1535" s="152"/>
    </row>
    <row r="1536" spans="13:14">
      <c r="M1536" s="152"/>
      <c r="N1536" s="152"/>
    </row>
    <row r="1537" spans="13:14">
      <c r="M1537" s="152"/>
      <c r="N1537" s="152"/>
    </row>
    <row r="1538" spans="13:14">
      <c r="M1538" s="152"/>
      <c r="N1538" s="152"/>
    </row>
    <row r="1539" spans="13:14">
      <c r="M1539" s="152"/>
      <c r="N1539" s="152"/>
    </row>
    <row r="1540" spans="13:14">
      <c r="M1540" s="152"/>
      <c r="N1540" s="152"/>
    </row>
    <row r="1541" spans="13:14">
      <c r="M1541" s="152"/>
      <c r="N1541" s="152"/>
    </row>
    <row r="1542" spans="13:14">
      <c r="M1542" s="152"/>
      <c r="N1542" s="152"/>
    </row>
    <row r="1543" spans="13:14">
      <c r="M1543" s="152"/>
      <c r="N1543" s="152"/>
    </row>
    <row r="1544" spans="13:14">
      <c r="M1544" s="152"/>
      <c r="N1544" s="152"/>
    </row>
    <row r="1545" spans="13:14">
      <c r="M1545" s="152"/>
      <c r="N1545" s="152"/>
    </row>
    <row r="1546" spans="13:14">
      <c r="M1546" s="152"/>
      <c r="N1546" s="152"/>
    </row>
    <row r="1547" spans="13:14">
      <c r="M1547" s="152"/>
      <c r="N1547" s="152"/>
    </row>
    <row r="1548" spans="13:14">
      <c r="M1548" s="152"/>
      <c r="N1548" s="152"/>
    </row>
    <row r="1549" spans="13:14">
      <c r="M1549" s="152"/>
      <c r="N1549" s="152"/>
    </row>
    <row r="1550" spans="13:14">
      <c r="M1550" s="152"/>
      <c r="N1550" s="152"/>
    </row>
    <row r="1551" spans="13:14">
      <c r="M1551" s="152"/>
      <c r="N1551" s="152"/>
    </row>
    <row r="1552" spans="13:14">
      <c r="M1552" s="152"/>
      <c r="N1552" s="152"/>
    </row>
    <row r="1553" spans="13:14">
      <c r="M1553" s="152"/>
      <c r="N1553" s="152"/>
    </row>
    <row r="1554" spans="13:14">
      <c r="M1554" s="152"/>
      <c r="N1554" s="152"/>
    </row>
    <row r="1555" spans="13:14">
      <c r="M1555" s="152"/>
      <c r="N1555" s="152"/>
    </row>
    <row r="1556" spans="13:14">
      <c r="M1556" s="152"/>
      <c r="N1556" s="152"/>
    </row>
    <row r="1557" spans="13:14">
      <c r="M1557" s="152"/>
      <c r="N1557" s="152"/>
    </row>
    <row r="1558" spans="13:14">
      <c r="M1558" s="152"/>
      <c r="N1558" s="152"/>
    </row>
    <row r="1559" spans="13:14">
      <c r="M1559" s="152"/>
      <c r="N1559" s="152"/>
    </row>
    <row r="1560" spans="13:14">
      <c r="M1560" s="152"/>
      <c r="N1560" s="152"/>
    </row>
    <row r="1561" spans="13:14">
      <c r="M1561" s="152"/>
      <c r="N1561" s="152"/>
    </row>
    <row r="1562" spans="13:14">
      <c r="M1562" s="152"/>
      <c r="N1562" s="152"/>
    </row>
    <row r="1563" spans="13:14">
      <c r="M1563" s="152"/>
      <c r="N1563" s="152"/>
    </row>
    <row r="1564" spans="13:14">
      <c r="M1564" s="152"/>
      <c r="N1564" s="152"/>
    </row>
    <row r="1565" spans="13:14">
      <c r="M1565" s="152"/>
      <c r="N1565" s="152"/>
    </row>
    <row r="1566" spans="13:14">
      <c r="M1566" s="152"/>
      <c r="N1566" s="152"/>
    </row>
    <row r="1567" spans="13:14">
      <c r="M1567" s="152"/>
      <c r="N1567" s="152"/>
    </row>
    <row r="1568" spans="13:14">
      <c r="M1568" s="152"/>
      <c r="N1568" s="152"/>
    </row>
    <row r="1569" spans="1:14">
      <c r="M1569" s="152"/>
      <c r="N1569" s="152"/>
    </row>
    <row r="1570" spans="1:14">
      <c r="M1570" s="152"/>
      <c r="N1570" s="152"/>
    </row>
    <row r="1571" spans="1:14">
      <c r="M1571" s="152"/>
      <c r="N1571" s="152"/>
    </row>
    <row r="1572" spans="1:14">
      <c r="M1572" s="152"/>
      <c r="N1572" s="152"/>
    </row>
    <row r="1573" spans="1:14">
      <c r="M1573" s="152"/>
      <c r="N1573" s="152"/>
    </row>
    <row r="1574" spans="1:14">
      <c r="M1574" s="152"/>
      <c r="N1574" s="152"/>
    </row>
    <row r="1575" spans="1:14">
      <c r="M1575" s="152"/>
      <c r="N1575" s="152"/>
    </row>
    <row r="1576" spans="1:14">
      <c r="M1576" s="152"/>
      <c r="N1576" s="152"/>
    </row>
    <row r="1577" spans="1:14">
      <c r="M1577" s="152"/>
      <c r="N1577" s="152"/>
    </row>
    <row r="1578" spans="1:14">
      <c r="M1578" s="152"/>
      <c r="N1578" s="152"/>
    </row>
    <row r="1579" spans="1:14">
      <c r="M1579" s="152"/>
      <c r="N1579" s="152"/>
    </row>
    <row r="1580" spans="1:14">
      <c r="M1580" s="152"/>
      <c r="N1580" s="152"/>
    </row>
    <row r="1581" spans="1:14">
      <c r="M1581" s="152"/>
      <c r="N1581" s="152"/>
    </row>
    <row r="1582" spans="1:14">
      <c r="M1582" s="152"/>
      <c r="N1582" s="152"/>
    </row>
    <row r="1583" spans="1:14">
      <c r="A1583" s="23"/>
      <c r="B1583" s="23"/>
      <c r="C1583" s="23"/>
      <c r="D1583" s="92"/>
      <c r="E1583" s="23"/>
      <c r="F1583" s="23"/>
      <c r="G1583" s="23"/>
      <c r="H1583" s="92"/>
      <c r="I1583" s="92"/>
      <c r="J1583" s="92"/>
      <c r="K1583" s="158"/>
      <c r="L1583" s="158"/>
      <c r="M1583" s="92"/>
      <c r="N1583" s="92"/>
    </row>
    <row r="1584" spans="1:14">
      <c r="A1584" s="89"/>
      <c r="M1584" s="152"/>
      <c r="N1584" s="152"/>
    </row>
    <row r="1585" spans="1:14">
      <c r="A1585" s="89"/>
      <c r="M1585" s="152"/>
      <c r="N1585" s="152"/>
    </row>
    <row r="1586" spans="1:14">
      <c r="A1586" s="89"/>
      <c r="M1586" s="152"/>
      <c r="N1586" s="152"/>
    </row>
    <row r="1587" spans="1:14">
      <c r="A1587" s="89"/>
      <c r="M1587" s="152"/>
      <c r="N1587" s="152"/>
    </row>
    <row r="1588" spans="1:14">
      <c r="A1588" s="89"/>
      <c r="M1588" s="152"/>
      <c r="N1588" s="152"/>
    </row>
    <row r="1589" spans="1:14">
      <c r="A1589" s="89"/>
      <c r="M1589" s="152"/>
      <c r="N1589" s="152"/>
    </row>
    <row r="1590" spans="1:14">
      <c r="A1590" s="29"/>
      <c r="C1590" s="29"/>
      <c r="M1590" s="152"/>
      <c r="N1590" s="152"/>
    </row>
    <row r="1591" spans="1:14">
      <c r="M1591" s="152"/>
      <c r="N1591" s="152"/>
    </row>
    <row r="1592" spans="1:14">
      <c r="M1592" s="152"/>
      <c r="N1592" s="152"/>
    </row>
    <row r="1593" spans="1:14">
      <c r="M1593" s="152"/>
      <c r="N1593" s="152"/>
    </row>
    <row r="1594" spans="1:14">
      <c r="M1594" s="152"/>
      <c r="N1594" s="152"/>
    </row>
    <row r="1595" spans="1:14">
      <c r="M1595" s="152"/>
      <c r="N1595" s="152"/>
    </row>
    <row r="1596" spans="1:14">
      <c r="A1596" s="29"/>
      <c r="M1596" s="152"/>
      <c r="N1596" s="152"/>
    </row>
    <row r="1597" spans="1:14">
      <c r="M1597" s="152"/>
      <c r="N1597" s="152"/>
    </row>
    <row r="1598" spans="1:14">
      <c r="M1598" s="152"/>
      <c r="N1598" s="152"/>
    </row>
    <row r="1599" spans="1:14">
      <c r="M1599" s="152"/>
      <c r="N1599" s="152"/>
    </row>
    <row r="1600" spans="1:14">
      <c r="M1600" s="152"/>
      <c r="N1600" s="152"/>
    </row>
    <row r="1601" spans="1:14">
      <c r="M1601" s="152"/>
      <c r="N1601" s="152"/>
    </row>
    <row r="1602" spans="1:14">
      <c r="M1602" s="152"/>
      <c r="N1602" s="152"/>
    </row>
    <row r="1603" spans="1:14">
      <c r="M1603" s="152"/>
      <c r="N1603" s="152"/>
    </row>
    <row r="1604" spans="1:14">
      <c r="M1604" s="152"/>
      <c r="N1604" s="152"/>
    </row>
    <row r="1605" spans="1:14">
      <c r="M1605" s="152"/>
      <c r="N1605" s="152"/>
    </row>
    <row r="1606" spans="1:14">
      <c r="M1606" s="152"/>
      <c r="N1606" s="152"/>
    </row>
    <row r="1607" spans="1:14">
      <c r="M1607" s="152"/>
      <c r="N1607" s="152"/>
    </row>
    <row r="1608" spans="1:14">
      <c r="M1608" s="152"/>
      <c r="N1608" s="152"/>
    </row>
    <row r="1609" spans="1:14">
      <c r="M1609" s="152"/>
      <c r="N1609" s="152"/>
    </row>
    <row r="1610" spans="1:14">
      <c r="M1610" s="152"/>
      <c r="N1610" s="152"/>
    </row>
    <row r="1611" spans="1:14">
      <c r="M1611" s="152"/>
      <c r="N1611" s="152"/>
    </row>
    <row r="1612" spans="1:14">
      <c r="M1612" s="152"/>
      <c r="N1612" s="152"/>
    </row>
    <row r="1613" spans="1:14">
      <c r="A1613" s="29"/>
      <c r="M1613" s="152"/>
      <c r="N1613" s="152"/>
    </row>
    <row r="1614" spans="1:14">
      <c r="M1614" s="152"/>
      <c r="N1614" s="152"/>
    </row>
    <row r="1615" spans="1:14">
      <c r="M1615" s="152"/>
      <c r="N1615" s="152"/>
    </row>
    <row r="1616" spans="1:14">
      <c r="A1616" s="29"/>
      <c r="M1616" s="152"/>
      <c r="N1616" s="152"/>
    </row>
    <row r="1617" spans="13:14">
      <c r="M1617" s="152"/>
      <c r="N1617" s="152"/>
    </row>
    <row r="1618" spans="13:14">
      <c r="M1618" s="152"/>
      <c r="N1618" s="152"/>
    </row>
    <row r="1619" spans="13:14">
      <c r="M1619" s="152"/>
      <c r="N1619" s="152"/>
    </row>
    <row r="1620" spans="13:14">
      <c r="M1620" s="152"/>
      <c r="N1620" s="152"/>
    </row>
    <row r="1621" spans="13:14">
      <c r="M1621" s="152"/>
      <c r="N1621" s="152"/>
    </row>
    <row r="1622" spans="13:14">
      <c r="M1622" s="152"/>
      <c r="N1622" s="152"/>
    </row>
    <row r="1623" spans="13:14">
      <c r="M1623" s="152"/>
      <c r="N1623" s="152"/>
    </row>
    <row r="1624" spans="13:14">
      <c r="M1624" s="152"/>
      <c r="N1624" s="152"/>
    </row>
    <row r="1625" spans="13:14">
      <c r="M1625" s="152"/>
      <c r="N1625" s="152"/>
    </row>
    <row r="1626" spans="13:14">
      <c r="M1626" s="152"/>
      <c r="N1626" s="152"/>
    </row>
    <row r="1627" spans="13:14">
      <c r="M1627" s="152"/>
      <c r="N1627" s="152"/>
    </row>
    <row r="1628" spans="13:14">
      <c r="M1628" s="152"/>
      <c r="N1628" s="152"/>
    </row>
    <row r="1629" spans="13:14">
      <c r="M1629" s="152"/>
      <c r="N1629" s="152"/>
    </row>
    <row r="1630" spans="13:14">
      <c r="M1630" s="152"/>
      <c r="N1630" s="152"/>
    </row>
    <row r="1631" spans="13:14">
      <c r="M1631" s="152"/>
      <c r="N1631" s="152"/>
    </row>
    <row r="1632" spans="13:14">
      <c r="M1632" s="152"/>
      <c r="N1632" s="152"/>
    </row>
    <row r="1633" spans="13:14">
      <c r="M1633" s="152"/>
      <c r="N1633" s="152"/>
    </row>
    <row r="1634" spans="13:14">
      <c r="M1634" s="152"/>
      <c r="N1634" s="152"/>
    </row>
    <row r="1635" spans="13:14">
      <c r="M1635" s="152"/>
      <c r="N1635" s="152"/>
    </row>
    <row r="1636" spans="13:14">
      <c r="M1636" s="152"/>
      <c r="N1636" s="152"/>
    </row>
    <row r="1637" spans="13:14">
      <c r="M1637" s="152"/>
      <c r="N1637" s="152"/>
    </row>
    <row r="1638" spans="13:14">
      <c r="M1638" s="152"/>
      <c r="N1638" s="152"/>
    </row>
    <row r="1639" spans="13:14">
      <c r="M1639" s="152"/>
      <c r="N1639" s="152"/>
    </row>
    <row r="1640" spans="13:14">
      <c r="M1640" s="152"/>
      <c r="N1640" s="152"/>
    </row>
    <row r="1641" spans="13:14">
      <c r="M1641" s="152"/>
      <c r="N1641" s="152"/>
    </row>
    <row r="1642" spans="13:14">
      <c r="M1642" s="152"/>
      <c r="N1642" s="152"/>
    </row>
    <row r="1643" spans="13:14">
      <c r="M1643" s="152"/>
      <c r="N1643" s="152"/>
    </row>
    <row r="1644" spans="13:14">
      <c r="M1644" s="152"/>
      <c r="N1644" s="152"/>
    </row>
    <row r="1645" spans="13:14">
      <c r="M1645" s="152"/>
      <c r="N1645" s="152"/>
    </row>
    <row r="1646" spans="13:14">
      <c r="M1646" s="152"/>
      <c r="N1646" s="152"/>
    </row>
    <row r="1647" spans="13:14">
      <c r="M1647" s="152"/>
      <c r="N1647" s="152"/>
    </row>
    <row r="1648" spans="13:14">
      <c r="M1648" s="152"/>
      <c r="N1648" s="152"/>
    </row>
    <row r="1649" spans="13:14">
      <c r="M1649" s="152"/>
      <c r="N1649" s="152"/>
    </row>
    <row r="1650" spans="13:14">
      <c r="M1650" s="152"/>
      <c r="N1650" s="152"/>
    </row>
    <row r="1651" spans="13:14">
      <c r="M1651" s="152"/>
      <c r="N1651" s="152"/>
    </row>
    <row r="1652" spans="13:14">
      <c r="M1652" s="152"/>
      <c r="N1652" s="152"/>
    </row>
    <row r="1653" spans="13:14">
      <c r="M1653" s="152"/>
      <c r="N1653" s="152"/>
    </row>
    <row r="1654" spans="13:14">
      <c r="M1654" s="152"/>
      <c r="N1654" s="152"/>
    </row>
    <row r="1655" spans="13:14">
      <c r="M1655" s="152"/>
      <c r="N1655" s="152"/>
    </row>
    <row r="1656" spans="13:14">
      <c r="M1656" s="152"/>
      <c r="N1656" s="152"/>
    </row>
    <row r="1657" spans="13:14">
      <c r="M1657" s="152"/>
      <c r="N1657" s="152"/>
    </row>
    <row r="1658" spans="13:14">
      <c r="M1658" s="152"/>
      <c r="N1658" s="152"/>
    </row>
    <row r="1659" spans="13:14">
      <c r="M1659" s="152"/>
      <c r="N1659" s="152"/>
    </row>
    <row r="1660" spans="13:14">
      <c r="M1660" s="152"/>
      <c r="N1660" s="152"/>
    </row>
    <row r="1661" spans="13:14">
      <c r="M1661" s="152"/>
      <c r="N1661" s="152"/>
    </row>
    <row r="1662" spans="13:14">
      <c r="M1662" s="152"/>
      <c r="N1662" s="152"/>
    </row>
    <row r="1663" spans="13:14">
      <c r="M1663" s="152"/>
      <c r="N1663" s="152"/>
    </row>
    <row r="1664" spans="13:14">
      <c r="M1664" s="152"/>
      <c r="N1664" s="152"/>
    </row>
    <row r="1665" spans="13:14">
      <c r="M1665" s="152"/>
      <c r="N1665" s="152"/>
    </row>
    <row r="1666" spans="13:14">
      <c r="M1666" s="152"/>
      <c r="N1666" s="152"/>
    </row>
    <row r="1667" spans="13:14">
      <c r="M1667" s="152"/>
      <c r="N1667" s="152"/>
    </row>
    <row r="1668" spans="13:14">
      <c r="M1668" s="152"/>
      <c r="N1668" s="152"/>
    </row>
    <row r="1669" spans="13:14">
      <c r="M1669" s="152"/>
      <c r="N1669" s="152"/>
    </row>
    <row r="1670" spans="13:14">
      <c r="M1670" s="152"/>
      <c r="N1670" s="152"/>
    </row>
    <row r="1671" spans="13:14">
      <c r="M1671" s="152"/>
      <c r="N1671" s="152"/>
    </row>
    <row r="1672" spans="13:14">
      <c r="M1672" s="152"/>
      <c r="N1672" s="152"/>
    </row>
    <row r="1673" spans="13:14">
      <c r="M1673" s="152"/>
      <c r="N1673" s="152"/>
    </row>
    <row r="1674" spans="13:14">
      <c r="M1674" s="152"/>
      <c r="N1674" s="152"/>
    </row>
    <row r="1675" spans="13:14">
      <c r="M1675" s="152"/>
      <c r="N1675" s="152"/>
    </row>
    <row r="1676" spans="13:14">
      <c r="M1676" s="152"/>
      <c r="N1676" s="152"/>
    </row>
    <row r="1677" spans="13:14">
      <c r="M1677" s="152"/>
      <c r="N1677" s="152"/>
    </row>
    <row r="1678" spans="13:14">
      <c r="M1678" s="152"/>
      <c r="N1678" s="152"/>
    </row>
    <row r="1679" spans="13:14">
      <c r="M1679" s="152"/>
      <c r="N1679" s="152"/>
    </row>
    <row r="1680" spans="13:14">
      <c r="M1680" s="152"/>
      <c r="N1680" s="152"/>
    </row>
    <row r="1681" spans="13:14">
      <c r="M1681" s="152"/>
      <c r="N1681" s="152"/>
    </row>
    <row r="1682" spans="13:14">
      <c r="M1682" s="152"/>
      <c r="N1682" s="152"/>
    </row>
    <row r="1683" spans="13:14">
      <c r="M1683" s="152"/>
      <c r="N1683" s="152"/>
    </row>
    <row r="1684" spans="13:14">
      <c r="M1684" s="152"/>
      <c r="N1684" s="152"/>
    </row>
    <row r="1685" spans="13:14">
      <c r="M1685" s="152"/>
      <c r="N1685" s="152"/>
    </row>
    <row r="1686" spans="13:14">
      <c r="M1686" s="152"/>
      <c r="N1686" s="152"/>
    </row>
    <row r="1687" spans="13:14">
      <c r="M1687" s="152"/>
      <c r="N1687" s="152"/>
    </row>
    <row r="1688" spans="13:14">
      <c r="M1688" s="152"/>
      <c r="N1688" s="152"/>
    </row>
    <row r="1689" spans="13:14">
      <c r="M1689" s="152"/>
      <c r="N1689" s="152"/>
    </row>
    <row r="1690" spans="13:14">
      <c r="M1690" s="152"/>
      <c r="N1690" s="152"/>
    </row>
    <row r="1691" spans="13:14">
      <c r="M1691" s="152"/>
      <c r="N1691" s="152"/>
    </row>
    <row r="1692" spans="13:14">
      <c r="M1692" s="152"/>
      <c r="N1692" s="152"/>
    </row>
    <row r="1693" spans="13:14">
      <c r="M1693" s="152"/>
      <c r="N1693" s="152"/>
    </row>
    <row r="1694" spans="13:14">
      <c r="M1694" s="152"/>
      <c r="N1694" s="152"/>
    </row>
    <row r="1695" spans="13:14">
      <c r="M1695" s="152"/>
      <c r="N1695" s="152"/>
    </row>
    <row r="1696" spans="13:14">
      <c r="M1696" s="152"/>
      <c r="N1696" s="152"/>
    </row>
    <row r="1697" spans="13:14">
      <c r="M1697" s="152"/>
      <c r="N1697" s="152"/>
    </row>
    <row r="1698" spans="13:14">
      <c r="M1698" s="152"/>
      <c r="N1698" s="152"/>
    </row>
    <row r="1699" spans="13:14">
      <c r="M1699" s="152"/>
      <c r="N1699" s="152"/>
    </row>
    <row r="1700" spans="13:14">
      <c r="M1700" s="152"/>
      <c r="N1700" s="152"/>
    </row>
    <row r="1701" spans="13:14">
      <c r="M1701" s="152"/>
      <c r="N1701" s="152"/>
    </row>
    <row r="1702" spans="13:14">
      <c r="M1702" s="152"/>
      <c r="N1702" s="152"/>
    </row>
    <row r="1703" spans="13:14">
      <c r="M1703" s="152"/>
      <c r="N1703" s="152"/>
    </row>
    <row r="1704" spans="13:14">
      <c r="M1704" s="152"/>
      <c r="N1704" s="152"/>
    </row>
    <row r="1705" spans="13:14">
      <c r="M1705" s="152"/>
      <c r="N1705" s="152"/>
    </row>
    <row r="1706" spans="13:14">
      <c r="M1706" s="152"/>
      <c r="N1706" s="152"/>
    </row>
    <row r="1707" spans="13:14">
      <c r="M1707" s="152"/>
      <c r="N1707" s="152"/>
    </row>
    <row r="1708" spans="13:14">
      <c r="M1708" s="152"/>
      <c r="N1708" s="152"/>
    </row>
    <row r="1709" spans="13:14">
      <c r="M1709" s="152"/>
      <c r="N1709" s="152"/>
    </row>
    <row r="1710" spans="13:14">
      <c r="M1710" s="152"/>
      <c r="N1710" s="152"/>
    </row>
    <row r="1711" spans="13:14">
      <c r="M1711" s="152"/>
      <c r="N1711" s="152"/>
    </row>
    <row r="1712" spans="13:14">
      <c r="M1712" s="152"/>
      <c r="N1712" s="152"/>
    </row>
    <row r="1713" spans="13:14">
      <c r="M1713" s="152"/>
      <c r="N1713" s="152"/>
    </row>
    <row r="1714" spans="13:14">
      <c r="M1714" s="152"/>
      <c r="N1714" s="152"/>
    </row>
    <row r="1715" spans="13:14">
      <c r="M1715" s="152"/>
      <c r="N1715" s="152"/>
    </row>
    <row r="1716" spans="13:14">
      <c r="M1716" s="152"/>
      <c r="N1716" s="152"/>
    </row>
    <row r="1717" spans="13:14">
      <c r="M1717" s="152"/>
      <c r="N1717" s="152"/>
    </row>
    <row r="1718" spans="13:14">
      <c r="M1718" s="152"/>
      <c r="N1718" s="152"/>
    </row>
    <row r="1719" spans="13:14">
      <c r="M1719" s="152"/>
      <c r="N1719" s="152"/>
    </row>
    <row r="1720" spans="13:14">
      <c r="M1720" s="152"/>
      <c r="N1720" s="152"/>
    </row>
    <row r="1721" spans="13:14">
      <c r="M1721" s="152"/>
      <c r="N1721" s="152"/>
    </row>
    <row r="1722" spans="13:14">
      <c r="M1722" s="152"/>
      <c r="N1722" s="152"/>
    </row>
    <row r="1723" spans="13:14">
      <c r="M1723" s="152"/>
      <c r="N1723" s="152"/>
    </row>
    <row r="1724" spans="13:14">
      <c r="M1724" s="152"/>
      <c r="N1724" s="152"/>
    </row>
    <row r="1725" spans="13:14">
      <c r="M1725" s="152"/>
      <c r="N1725" s="152"/>
    </row>
    <row r="1726" spans="13:14">
      <c r="M1726" s="152"/>
      <c r="N1726" s="152"/>
    </row>
    <row r="1727" spans="13:14">
      <c r="M1727" s="152"/>
      <c r="N1727" s="152"/>
    </row>
    <row r="1728" spans="13:14">
      <c r="M1728" s="152"/>
      <c r="N1728" s="152"/>
    </row>
    <row r="1729" spans="13:14">
      <c r="M1729" s="152"/>
      <c r="N1729" s="152"/>
    </row>
    <row r="1730" spans="13:14">
      <c r="M1730" s="152"/>
      <c r="N1730" s="152"/>
    </row>
    <row r="1731" spans="13:14">
      <c r="M1731" s="152"/>
      <c r="N1731" s="152"/>
    </row>
    <row r="1732" spans="13:14">
      <c r="M1732" s="152"/>
      <c r="N1732" s="152"/>
    </row>
    <row r="1733" spans="13:14">
      <c r="M1733" s="152"/>
      <c r="N1733" s="152"/>
    </row>
    <row r="1734" spans="13:14">
      <c r="M1734" s="152"/>
      <c r="N1734" s="152"/>
    </row>
    <row r="1735" spans="13:14">
      <c r="M1735" s="152"/>
      <c r="N1735" s="152"/>
    </row>
    <row r="1736" spans="13:14">
      <c r="M1736" s="152"/>
      <c r="N1736" s="152"/>
    </row>
    <row r="1737" spans="13:14">
      <c r="M1737" s="152"/>
      <c r="N1737" s="152"/>
    </row>
    <row r="1738" spans="13:14">
      <c r="M1738" s="152"/>
      <c r="N1738" s="152"/>
    </row>
    <row r="1739" spans="13:14">
      <c r="M1739" s="152"/>
      <c r="N1739" s="152"/>
    </row>
    <row r="1740" spans="13:14">
      <c r="M1740" s="152"/>
      <c r="N1740" s="152"/>
    </row>
    <row r="1741" spans="13:14">
      <c r="M1741" s="152"/>
      <c r="N1741" s="152"/>
    </row>
    <row r="1742" spans="13:14">
      <c r="M1742" s="152"/>
      <c r="N1742" s="152"/>
    </row>
    <row r="1743" spans="13:14">
      <c r="M1743" s="152"/>
      <c r="N1743" s="152"/>
    </row>
    <row r="1744" spans="13:14">
      <c r="M1744" s="152"/>
      <c r="N1744" s="152"/>
    </row>
    <row r="1745" spans="13:14">
      <c r="M1745" s="152"/>
      <c r="N1745" s="152"/>
    </row>
    <row r="1746" spans="13:14">
      <c r="M1746" s="152"/>
      <c r="N1746" s="152"/>
    </row>
    <row r="1747" spans="13:14">
      <c r="M1747" s="152"/>
      <c r="N1747" s="152"/>
    </row>
    <row r="1748" spans="13:14">
      <c r="M1748" s="152"/>
      <c r="N1748" s="152"/>
    </row>
    <row r="1749" spans="13:14">
      <c r="M1749" s="152"/>
      <c r="N1749" s="152"/>
    </row>
    <row r="1750" spans="13:14">
      <c r="M1750" s="152"/>
      <c r="N1750" s="152"/>
    </row>
    <row r="1751" spans="13:14">
      <c r="M1751" s="152"/>
      <c r="N1751" s="152"/>
    </row>
    <row r="1752" spans="13:14">
      <c r="M1752" s="152"/>
      <c r="N1752" s="152"/>
    </row>
    <row r="1753" spans="13:14">
      <c r="M1753" s="152"/>
      <c r="N1753" s="152"/>
    </row>
    <row r="1754" spans="13:14">
      <c r="M1754" s="152"/>
      <c r="N1754" s="152"/>
    </row>
    <row r="1755" spans="13:14">
      <c r="M1755" s="152"/>
      <c r="N1755" s="152"/>
    </row>
    <row r="1756" spans="13:14">
      <c r="M1756" s="152"/>
      <c r="N1756" s="152"/>
    </row>
    <row r="1757" spans="13:14">
      <c r="M1757" s="152"/>
      <c r="N1757" s="152"/>
    </row>
    <row r="1758" spans="13:14">
      <c r="M1758" s="152"/>
      <c r="N1758" s="152"/>
    </row>
    <row r="1759" spans="13:14">
      <c r="M1759" s="152"/>
      <c r="N1759" s="152"/>
    </row>
    <row r="1760" spans="13:14">
      <c r="M1760" s="152"/>
      <c r="N1760" s="152"/>
    </row>
    <row r="1761" spans="13:14">
      <c r="M1761" s="152"/>
      <c r="N1761" s="152"/>
    </row>
    <row r="1762" spans="13:14">
      <c r="M1762" s="152"/>
      <c r="N1762" s="152"/>
    </row>
    <row r="1763" spans="13:14">
      <c r="M1763" s="152"/>
      <c r="N1763" s="152"/>
    </row>
    <row r="1764" spans="13:14">
      <c r="M1764" s="152"/>
      <c r="N1764" s="152"/>
    </row>
    <row r="1765" spans="13:14">
      <c r="M1765" s="152"/>
      <c r="N1765" s="152"/>
    </row>
    <row r="1766" spans="13:14">
      <c r="M1766" s="152"/>
      <c r="N1766" s="152"/>
    </row>
    <row r="1767" spans="13:14">
      <c r="M1767" s="152"/>
      <c r="N1767" s="152"/>
    </row>
    <row r="1768" spans="13:14">
      <c r="M1768" s="152"/>
      <c r="N1768" s="152"/>
    </row>
    <row r="1769" spans="13:14">
      <c r="M1769" s="152"/>
      <c r="N1769" s="152"/>
    </row>
    <row r="1770" spans="13:14">
      <c r="M1770" s="152"/>
      <c r="N1770" s="152"/>
    </row>
    <row r="1771" spans="13:14">
      <c r="M1771" s="152"/>
      <c r="N1771" s="152"/>
    </row>
    <row r="1772" spans="13:14">
      <c r="M1772" s="152"/>
      <c r="N1772" s="152"/>
    </row>
    <row r="1773" spans="13:14">
      <c r="M1773" s="152"/>
      <c r="N1773" s="152"/>
    </row>
    <row r="1774" spans="13:14">
      <c r="M1774" s="152"/>
      <c r="N1774" s="152"/>
    </row>
    <row r="1775" spans="13:14">
      <c r="M1775" s="152"/>
      <c r="N1775" s="152"/>
    </row>
    <row r="1776" spans="13:14">
      <c r="M1776" s="152"/>
      <c r="N1776" s="152"/>
    </row>
    <row r="1777" spans="1:14">
      <c r="M1777" s="152"/>
      <c r="N1777" s="152"/>
    </row>
    <row r="1778" spans="1:14">
      <c r="M1778" s="152"/>
      <c r="N1778" s="152"/>
    </row>
    <row r="1779" spans="1:14">
      <c r="M1779" s="152"/>
      <c r="N1779" s="152"/>
    </row>
    <row r="1780" spans="1:14">
      <c r="M1780" s="152"/>
      <c r="N1780" s="152"/>
    </row>
    <row r="1781" spans="1:14">
      <c r="M1781" s="152"/>
      <c r="N1781" s="152"/>
    </row>
    <row r="1782" spans="1:14">
      <c r="M1782" s="152"/>
      <c r="N1782" s="152"/>
    </row>
    <row r="1783" spans="1:14">
      <c r="M1783" s="152"/>
      <c r="N1783" s="152"/>
    </row>
    <row r="1784" spans="1:14">
      <c r="M1784" s="152"/>
      <c r="N1784" s="152"/>
    </row>
    <row r="1785" spans="1:14">
      <c r="M1785" s="152"/>
      <c r="N1785" s="152"/>
    </row>
    <row r="1786" spans="1:14">
      <c r="M1786" s="152"/>
      <c r="N1786" s="152"/>
    </row>
    <row r="1787" spans="1:14">
      <c r="A1787" s="23"/>
      <c r="B1787" s="23"/>
      <c r="C1787" s="23"/>
      <c r="D1787" s="92"/>
      <c r="E1787" s="23"/>
      <c r="F1787" s="23"/>
      <c r="G1787" s="23"/>
      <c r="H1787" s="92"/>
      <c r="I1787" s="92"/>
      <c r="J1787" s="92"/>
      <c r="K1787" s="158"/>
      <c r="L1787" s="158"/>
      <c r="M1787" s="92"/>
      <c r="N1787" s="92"/>
    </row>
    <row r="1788" spans="1:14">
      <c r="C1788" s="29"/>
      <c r="M1788" s="152"/>
      <c r="N1788" s="152"/>
    </row>
    <row r="1789" spans="1:14">
      <c r="M1789" s="152"/>
      <c r="N1789" s="152"/>
    </row>
    <row r="1790" spans="1:14">
      <c r="M1790" s="152"/>
      <c r="N1790" s="152"/>
    </row>
    <row r="1791" spans="1:14">
      <c r="M1791" s="152"/>
      <c r="N1791" s="152"/>
    </row>
    <row r="1792" spans="1:14">
      <c r="M1792" s="152"/>
      <c r="N1792" s="152"/>
    </row>
    <row r="1793" spans="1:14">
      <c r="M1793" s="152"/>
      <c r="N1793" s="152"/>
    </row>
    <row r="1794" spans="1:14">
      <c r="A1794" s="29"/>
      <c r="M1794" s="152"/>
      <c r="N1794" s="152"/>
    </row>
    <row r="1795" spans="1:14">
      <c r="M1795" s="152"/>
      <c r="N1795" s="152"/>
    </row>
    <row r="1796" spans="1:14">
      <c r="M1796" s="152"/>
      <c r="N1796" s="152"/>
    </row>
    <row r="1797" spans="1:14">
      <c r="M1797" s="152"/>
      <c r="N1797" s="152"/>
    </row>
    <row r="1798" spans="1:14">
      <c r="M1798" s="152"/>
      <c r="N1798" s="152"/>
    </row>
    <row r="1799" spans="1:14">
      <c r="M1799" s="152"/>
      <c r="N1799" s="152"/>
    </row>
    <row r="1800" spans="1:14">
      <c r="M1800" s="152"/>
      <c r="N1800" s="152"/>
    </row>
    <row r="1801" spans="1:14">
      <c r="M1801" s="152"/>
      <c r="N1801" s="152"/>
    </row>
    <row r="1802" spans="1:14">
      <c r="M1802" s="152"/>
      <c r="N1802" s="152"/>
    </row>
    <row r="1803" spans="1:14">
      <c r="M1803" s="152"/>
      <c r="N1803" s="152"/>
    </row>
    <row r="1804" spans="1:14">
      <c r="M1804" s="152"/>
      <c r="N1804" s="152"/>
    </row>
    <row r="1805" spans="1:14">
      <c r="M1805" s="152"/>
      <c r="N1805" s="152"/>
    </row>
    <row r="1806" spans="1:14">
      <c r="M1806" s="152"/>
      <c r="N1806" s="152"/>
    </row>
    <row r="1807" spans="1:14">
      <c r="M1807" s="152"/>
      <c r="N1807" s="152"/>
    </row>
    <row r="1808" spans="1:14">
      <c r="M1808" s="152"/>
      <c r="N1808" s="152"/>
    </row>
    <row r="1809" spans="1:14">
      <c r="M1809" s="152"/>
      <c r="N1809" s="152"/>
    </row>
    <row r="1810" spans="1:14">
      <c r="M1810" s="152"/>
      <c r="N1810" s="152"/>
    </row>
    <row r="1811" spans="1:14">
      <c r="A1811" s="29"/>
      <c r="M1811" s="152"/>
      <c r="N1811" s="152"/>
    </row>
    <row r="1812" spans="1:14">
      <c r="M1812" s="152"/>
      <c r="N1812" s="152"/>
    </row>
    <row r="1813" spans="1:14">
      <c r="M1813" s="152"/>
      <c r="N1813" s="152"/>
    </row>
    <row r="1814" spans="1:14">
      <c r="A1814" s="29"/>
      <c r="M1814" s="152"/>
      <c r="N1814" s="152"/>
    </row>
    <row r="1815" spans="1:14">
      <c r="M1815" s="152"/>
      <c r="N1815" s="152"/>
    </row>
    <row r="1816" spans="1:14">
      <c r="M1816" s="152"/>
      <c r="N1816" s="152"/>
    </row>
    <row r="1817" spans="1:14">
      <c r="M1817" s="152"/>
      <c r="N1817" s="152"/>
    </row>
    <row r="1818" spans="1:14">
      <c r="M1818" s="152"/>
      <c r="N1818" s="152"/>
    </row>
    <row r="1819" spans="1:14">
      <c r="M1819" s="152"/>
      <c r="N1819" s="152"/>
    </row>
    <row r="1820" spans="1:14">
      <c r="M1820" s="152"/>
      <c r="N1820" s="152"/>
    </row>
    <row r="1821" spans="1:14">
      <c r="M1821" s="152"/>
      <c r="N1821" s="152"/>
    </row>
    <row r="1822" spans="1:14">
      <c r="M1822" s="152"/>
      <c r="N1822" s="152"/>
    </row>
    <row r="1823" spans="1:14">
      <c r="M1823" s="152"/>
      <c r="N1823" s="152"/>
    </row>
    <row r="1824" spans="1:14">
      <c r="M1824" s="152"/>
      <c r="N1824" s="152"/>
    </row>
    <row r="1825" spans="13:14">
      <c r="M1825" s="152"/>
      <c r="N1825" s="152"/>
    </row>
    <row r="1826" spans="13:14">
      <c r="M1826" s="152"/>
      <c r="N1826" s="152"/>
    </row>
    <row r="1827" spans="13:14">
      <c r="M1827" s="152"/>
      <c r="N1827" s="152"/>
    </row>
    <row r="1828" spans="13:14">
      <c r="M1828" s="152"/>
      <c r="N1828" s="152"/>
    </row>
    <row r="1829" spans="13:14">
      <c r="M1829" s="152"/>
      <c r="N1829" s="152"/>
    </row>
    <row r="1830" spans="13:14">
      <c r="M1830" s="152"/>
      <c r="N1830" s="152"/>
    </row>
    <row r="1831" spans="13:14">
      <c r="M1831" s="152"/>
      <c r="N1831" s="152"/>
    </row>
    <row r="1832" spans="13:14">
      <c r="M1832" s="152"/>
      <c r="N1832" s="152"/>
    </row>
    <row r="1833" spans="13:14">
      <c r="M1833" s="152"/>
      <c r="N1833" s="152"/>
    </row>
    <row r="1834" spans="13:14">
      <c r="M1834" s="152"/>
      <c r="N1834" s="152"/>
    </row>
    <row r="1835" spans="13:14">
      <c r="M1835" s="152"/>
      <c r="N1835" s="152"/>
    </row>
    <row r="1836" spans="13:14">
      <c r="M1836" s="152"/>
      <c r="N1836" s="152"/>
    </row>
    <row r="1837" spans="13:14">
      <c r="M1837" s="152"/>
      <c r="N1837" s="152"/>
    </row>
    <row r="1838" spans="13:14">
      <c r="M1838" s="152"/>
      <c r="N1838" s="152"/>
    </row>
    <row r="1839" spans="13:14">
      <c r="M1839" s="152"/>
      <c r="N1839" s="152"/>
    </row>
    <row r="1840" spans="13:14">
      <c r="M1840" s="152"/>
      <c r="N1840" s="152"/>
    </row>
    <row r="1841" spans="13:14">
      <c r="M1841" s="152"/>
      <c r="N1841" s="152"/>
    </row>
    <row r="1842" spans="13:14">
      <c r="M1842" s="152"/>
      <c r="N1842" s="152"/>
    </row>
    <row r="1843" spans="13:14">
      <c r="M1843" s="152"/>
      <c r="N1843" s="152"/>
    </row>
    <row r="1844" spans="13:14">
      <c r="M1844" s="152"/>
      <c r="N1844" s="152"/>
    </row>
    <row r="1845" spans="13:14">
      <c r="M1845" s="152"/>
      <c r="N1845" s="152"/>
    </row>
    <row r="1846" spans="13:14">
      <c r="M1846" s="152"/>
      <c r="N1846" s="152"/>
    </row>
    <row r="1847" spans="13:14">
      <c r="M1847" s="152"/>
      <c r="N1847" s="152"/>
    </row>
    <row r="1848" spans="13:14">
      <c r="M1848" s="152"/>
      <c r="N1848" s="152"/>
    </row>
    <row r="1849" spans="13:14">
      <c r="M1849" s="152"/>
      <c r="N1849" s="152"/>
    </row>
    <row r="1850" spans="13:14">
      <c r="M1850" s="152"/>
      <c r="N1850" s="152"/>
    </row>
    <row r="1851" spans="13:14">
      <c r="M1851" s="152"/>
      <c r="N1851" s="152"/>
    </row>
    <row r="1852" spans="13:14">
      <c r="M1852" s="152"/>
      <c r="N1852" s="152"/>
    </row>
    <row r="1853" spans="13:14">
      <c r="M1853" s="152"/>
      <c r="N1853" s="152"/>
    </row>
    <row r="1854" spans="13:14">
      <c r="M1854" s="152"/>
      <c r="N1854" s="152"/>
    </row>
    <row r="1855" spans="13:14">
      <c r="M1855" s="152"/>
      <c r="N1855" s="152"/>
    </row>
    <row r="1856" spans="13:14">
      <c r="M1856" s="152"/>
      <c r="N1856" s="152"/>
    </row>
    <row r="1857" spans="13:14">
      <c r="M1857" s="152"/>
      <c r="N1857" s="152"/>
    </row>
    <row r="1858" spans="13:14">
      <c r="M1858" s="152"/>
      <c r="N1858" s="152"/>
    </row>
    <row r="1859" spans="13:14">
      <c r="M1859" s="152"/>
      <c r="N1859" s="152"/>
    </row>
    <row r="1860" spans="13:14">
      <c r="M1860" s="152"/>
      <c r="N1860" s="152"/>
    </row>
    <row r="1861" spans="13:14">
      <c r="M1861" s="152"/>
      <c r="N1861" s="152"/>
    </row>
    <row r="1862" spans="13:14">
      <c r="M1862" s="152"/>
      <c r="N1862" s="152"/>
    </row>
    <row r="1863" spans="13:14">
      <c r="M1863" s="152"/>
      <c r="N1863" s="152"/>
    </row>
    <row r="1864" spans="13:14">
      <c r="M1864" s="152"/>
      <c r="N1864" s="152"/>
    </row>
    <row r="1865" spans="13:14">
      <c r="M1865" s="152"/>
      <c r="N1865" s="152"/>
    </row>
    <row r="1866" spans="13:14">
      <c r="M1866" s="152"/>
      <c r="N1866" s="152"/>
    </row>
    <row r="1867" spans="13:14">
      <c r="M1867" s="152"/>
      <c r="N1867" s="152"/>
    </row>
    <row r="1868" spans="13:14">
      <c r="M1868" s="152"/>
      <c r="N1868" s="152"/>
    </row>
    <row r="1869" spans="13:14">
      <c r="M1869" s="152"/>
      <c r="N1869" s="152"/>
    </row>
    <row r="1870" spans="13:14">
      <c r="M1870" s="152"/>
      <c r="N1870" s="152"/>
    </row>
    <row r="1871" spans="13:14">
      <c r="M1871" s="152"/>
      <c r="N1871" s="152"/>
    </row>
    <row r="1872" spans="13:14">
      <c r="M1872" s="152"/>
      <c r="N1872" s="152"/>
    </row>
    <row r="1873" spans="13:14">
      <c r="M1873" s="152"/>
      <c r="N1873" s="152"/>
    </row>
    <row r="1874" spans="13:14">
      <c r="M1874" s="152"/>
      <c r="N1874" s="152"/>
    </row>
    <row r="1875" spans="13:14">
      <c r="M1875" s="152"/>
      <c r="N1875" s="152"/>
    </row>
    <row r="1876" spans="13:14">
      <c r="M1876" s="152"/>
      <c r="N1876" s="152"/>
    </row>
    <row r="1877" spans="13:14">
      <c r="M1877" s="152"/>
      <c r="N1877" s="152"/>
    </row>
    <row r="1878" spans="13:14">
      <c r="M1878" s="152"/>
      <c r="N1878" s="152"/>
    </row>
    <row r="1879" spans="13:14">
      <c r="M1879" s="152"/>
      <c r="N1879" s="152"/>
    </row>
    <row r="1880" spans="13:14">
      <c r="M1880" s="152"/>
      <c r="N1880" s="152"/>
    </row>
    <row r="1881" spans="13:14">
      <c r="M1881" s="152"/>
      <c r="N1881" s="152"/>
    </row>
    <row r="1882" spans="13:14">
      <c r="M1882" s="152"/>
      <c r="N1882" s="152"/>
    </row>
    <row r="1883" spans="13:14">
      <c r="M1883" s="152"/>
      <c r="N1883" s="152"/>
    </row>
    <row r="1884" spans="13:14">
      <c r="M1884" s="152"/>
      <c r="N1884" s="152"/>
    </row>
    <row r="1885" spans="13:14">
      <c r="M1885" s="152"/>
      <c r="N1885" s="152"/>
    </row>
    <row r="1886" spans="13:14">
      <c r="M1886" s="152"/>
      <c r="N1886" s="152"/>
    </row>
    <row r="1887" spans="13:14">
      <c r="M1887" s="152"/>
      <c r="N1887" s="152"/>
    </row>
    <row r="1888" spans="13:14">
      <c r="M1888" s="152"/>
      <c r="N1888" s="152"/>
    </row>
    <row r="1889" spans="13:14">
      <c r="M1889" s="152"/>
      <c r="N1889" s="152"/>
    </row>
    <row r="1890" spans="13:14">
      <c r="M1890" s="152"/>
      <c r="N1890" s="152"/>
    </row>
    <row r="1891" spans="13:14">
      <c r="M1891" s="152"/>
      <c r="N1891" s="152"/>
    </row>
    <row r="1892" spans="13:14">
      <c r="M1892" s="152"/>
      <c r="N1892" s="152"/>
    </row>
    <row r="1893" spans="13:14">
      <c r="M1893" s="152"/>
      <c r="N1893" s="152"/>
    </row>
    <row r="1894" spans="13:14">
      <c r="M1894" s="152"/>
      <c r="N1894" s="152"/>
    </row>
    <row r="1895" spans="13:14">
      <c r="M1895" s="152"/>
      <c r="N1895" s="152"/>
    </row>
    <row r="1896" spans="13:14">
      <c r="M1896" s="152"/>
      <c r="N1896" s="152"/>
    </row>
    <row r="1897" spans="13:14">
      <c r="M1897" s="152"/>
      <c r="N1897" s="152"/>
    </row>
    <row r="1898" spans="13:14">
      <c r="M1898" s="152"/>
      <c r="N1898" s="152"/>
    </row>
    <row r="1899" spans="13:14">
      <c r="M1899" s="152"/>
      <c r="N1899" s="152"/>
    </row>
    <row r="1900" spans="13:14">
      <c r="M1900" s="152"/>
      <c r="N1900" s="152"/>
    </row>
    <row r="1901" spans="13:14">
      <c r="M1901" s="152"/>
      <c r="N1901" s="152"/>
    </row>
    <row r="1902" spans="13:14">
      <c r="M1902" s="152"/>
      <c r="N1902" s="152"/>
    </row>
    <row r="1903" spans="13:14">
      <c r="M1903" s="152"/>
      <c r="N1903" s="152"/>
    </row>
    <row r="1904" spans="13:14">
      <c r="M1904" s="152"/>
      <c r="N1904" s="152"/>
    </row>
    <row r="1905" spans="13:14">
      <c r="M1905" s="152"/>
      <c r="N1905" s="152"/>
    </row>
    <row r="1906" spans="13:14">
      <c r="M1906" s="152"/>
      <c r="N1906" s="152"/>
    </row>
    <row r="1907" spans="13:14">
      <c r="M1907" s="152"/>
      <c r="N1907" s="152"/>
    </row>
    <row r="1908" spans="13:14">
      <c r="M1908" s="152"/>
      <c r="N1908" s="152"/>
    </row>
    <row r="1909" spans="13:14">
      <c r="M1909" s="152"/>
      <c r="N1909" s="152"/>
    </row>
    <row r="1910" spans="13:14">
      <c r="M1910" s="152"/>
      <c r="N1910" s="152"/>
    </row>
    <row r="1911" spans="13:14">
      <c r="M1911" s="152"/>
      <c r="N1911" s="152"/>
    </row>
    <row r="1912" spans="13:14">
      <c r="M1912" s="152"/>
      <c r="N1912" s="152"/>
    </row>
    <row r="1913" spans="13:14">
      <c r="M1913" s="152"/>
      <c r="N1913" s="152"/>
    </row>
    <row r="1914" spans="13:14">
      <c r="M1914" s="152"/>
      <c r="N1914" s="152"/>
    </row>
    <row r="1915" spans="13:14">
      <c r="M1915" s="152"/>
      <c r="N1915" s="152"/>
    </row>
    <row r="1916" spans="13:14">
      <c r="M1916" s="152"/>
      <c r="N1916" s="152"/>
    </row>
    <row r="1917" spans="13:14">
      <c r="M1917" s="152"/>
      <c r="N1917" s="152"/>
    </row>
    <row r="1918" spans="13:14">
      <c r="M1918" s="152"/>
      <c r="N1918" s="152"/>
    </row>
    <row r="1919" spans="13:14">
      <c r="M1919" s="152"/>
      <c r="N1919" s="152"/>
    </row>
    <row r="1920" spans="13:14">
      <c r="M1920" s="152"/>
      <c r="N1920" s="152"/>
    </row>
    <row r="1921" spans="13:14">
      <c r="M1921" s="152"/>
      <c r="N1921" s="152"/>
    </row>
    <row r="1922" spans="13:14">
      <c r="M1922" s="152"/>
      <c r="N1922" s="152"/>
    </row>
    <row r="1923" spans="13:14">
      <c r="M1923" s="152"/>
      <c r="N1923" s="152"/>
    </row>
    <row r="1924" spans="13:14">
      <c r="M1924" s="152"/>
      <c r="N1924" s="152"/>
    </row>
    <row r="1925" spans="13:14">
      <c r="M1925" s="152"/>
      <c r="N1925" s="152"/>
    </row>
    <row r="1926" spans="13:14">
      <c r="M1926" s="152"/>
      <c r="N1926" s="152"/>
    </row>
    <row r="1927" spans="13:14">
      <c r="M1927" s="152"/>
      <c r="N1927" s="152"/>
    </row>
    <row r="1928" spans="13:14">
      <c r="M1928" s="152"/>
      <c r="N1928" s="152"/>
    </row>
    <row r="1929" spans="13:14">
      <c r="M1929" s="152"/>
      <c r="N1929" s="152"/>
    </row>
    <row r="1930" spans="13:14">
      <c r="M1930" s="152"/>
      <c r="N1930" s="152"/>
    </row>
    <row r="1931" spans="13:14">
      <c r="M1931" s="152"/>
      <c r="N1931" s="152"/>
    </row>
    <row r="1932" spans="13:14">
      <c r="M1932" s="152"/>
      <c r="N1932" s="152"/>
    </row>
    <row r="1933" spans="13:14">
      <c r="M1933" s="152"/>
      <c r="N1933" s="152"/>
    </row>
    <row r="1934" spans="13:14">
      <c r="M1934" s="152"/>
      <c r="N1934" s="152"/>
    </row>
    <row r="1935" spans="13:14">
      <c r="M1935" s="152"/>
      <c r="N1935" s="152"/>
    </row>
    <row r="1936" spans="13:14">
      <c r="M1936" s="152"/>
      <c r="N1936" s="152"/>
    </row>
    <row r="1937" spans="13:14">
      <c r="M1937" s="152"/>
      <c r="N1937" s="152"/>
    </row>
    <row r="1938" spans="13:14">
      <c r="M1938" s="152"/>
      <c r="N1938" s="152"/>
    </row>
    <row r="1939" spans="13:14">
      <c r="M1939" s="152"/>
      <c r="N1939" s="152"/>
    </row>
    <row r="1940" spans="13:14">
      <c r="M1940" s="152"/>
      <c r="N1940" s="152"/>
    </row>
    <row r="1941" spans="13:14">
      <c r="M1941" s="152"/>
      <c r="N1941" s="152"/>
    </row>
    <row r="1942" spans="13:14">
      <c r="M1942" s="152"/>
      <c r="N1942" s="152"/>
    </row>
    <row r="1943" spans="13:14">
      <c r="M1943" s="152"/>
      <c r="N1943" s="152"/>
    </row>
    <row r="1944" spans="13:14">
      <c r="M1944" s="152"/>
      <c r="N1944" s="152"/>
    </row>
    <row r="1945" spans="13:14">
      <c r="M1945" s="152"/>
      <c r="N1945" s="152"/>
    </row>
    <row r="1946" spans="13:14">
      <c r="M1946" s="152"/>
      <c r="N1946" s="152"/>
    </row>
    <row r="1947" spans="13:14">
      <c r="M1947" s="152"/>
      <c r="N1947" s="152"/>
    </row>
    <row r="1948" spans="13:14">
      <c r="M1948" s="152"/>
      <c r="N1948" s="152"/>
    </row>
    <row r="1949" spans="13:14">
      <c r="M1949" s="152"/>
      <c r="N1949" s="152"/>
    </row>
    <row r="1950" spans="13:14">
      <c r="M1950" s="152"/>
      <c r="N1950" s="152"/>
    </row>
    <row r="1951" spans="13:14">
      <c r="M1951" s="152"/>
      <c r="N1951" s="152"/>
    </row>
    <row r="1952" spans="13:14">
      <c r="M1952" s="152"/>
      <c r="N1952" s="152"/>
    </row>
    <row r="1953" spans="13:14">
      <c r="M1953" s="152"/>
      <c r="N1953" s="152"/>
    </row>
    <row r="1954" spans="13:14">
      <c r="M1954" s="152"/>
      <c r="N1954" s="152"/>
    </row>
    <row r="1955" spans="13:14">
      <c r="M1955" s="152"/>
      <c r="N1955" s="152"/>
    </row>
    <row r="1956" spans="13:14">
      <c r="M1956" s="152"/>
      <c r="N1956" s="152"/>
    </row>
    <row r="1957" spans="13:14">
      <c r="M1957" s="152"/>
      <c r="N1957" s="152"/>
    </row>
    <row r="1958" spans="13:14">
      <c r="M1958" s="152"/>
      <c r="N1958" s="152"/>
    </row>
    <row r="1959" spans="13:14">
      <c r="M1959" s="152"/>
      <c r="N1959" s="152"/>
    </row>
    <row r="1960" spans="13:14">
      <c r="M1960" s="152"/>
      <c r="N1960" s="152"/>
    </row>
    <row r="1961" spans="13:14">
      <c r="M1961" s="152"/>
      <c r="N1961" s="152"/>
    </row>
    <row r="1962" spans="13:14">
      <c r="M1962" s="152"/>
      <c r="N1962" s="152"/>
    </row>
    <row r="1963" spans="13:14">
      <c r="M1963" s="152"/>
      <c r="N1963" s="152"/>
    </row>
    <row r="1964" spans="13:14">
      <c r="M1964" s="152"/>
      <c r="N1964" s="152"/>
    </row>
    <row r="1965" spans="13:14">
      <c r="M1965" s="152"/>
      <c r="N1965" s="152"/>
    </row>
    <row r="1966" spans="13:14">
      <c r="M1966" s="152"/>
      <c r="N1966" s="152"/>
    </row>
    <row r="1967" spans="13:14">
      <c r="M1967" s="152"/>
      <c r="N1967" s="152"/>
    </row>
    <row r="1968" spans="13:14">
      <c r="M1968" s="152"/>
      <c r="N1968" s="152"/>
    </row>
    <row r="1969" spans="13:14">
      <c r="M1969" s="152"/>
      <c r="N1969" s="152"/>
    </row>
    <row r="1970" spans="13:14">
      <c r="M1970" s="152"/>
      <c r="N1970" s="152"/>
    </row>
    <row r="1971" spans="13:14">
      <c r="M1971" s="152"/>
      <c r="N1971" s="152"/>
    </row>
    <row r="1972" spans="13:14">
      <c r="M1972" s="152"/>
      <c r="N1972" s="152"/>
    </row>
    <row r="1973" spans="13:14">
      <c r="M1973" s="152"/>
      <c r="N1973" s="152"/>
    </row>
    <row r="1974" spans="13:14">
      <c r="M1974" s="152"/>
      <c r="N1974" s="152"/>
    </row>
    <row r="1975" spans="13:14">
      <c r="M1975" s="152"/>
      <c r="N1975" s="152"/>
    </row>
    <row r="1976" spans="13:14">
      <c r="M1976" s="152"/>
      <c r="N1976" s="152"/>
    </row>
    <row r="1977" spans="13:14">
      <c r="M1977" s="152"/>
      <c r="N1977" s="152"/>
    </row>
    <row r="1978" spans="13:14">
      <c r="M1978" s="152"/>
      <c r="N1978" s="152"/>
    </row>
    <row r="1979" spans="13:14">
      <c r="M1979" s="152"/>
      <c r="N1979" s="152"/>
    </row>
    <row r="1980" spans="13:14">
      <c r="M1980" s="152"/>
      <c r="N1980" s="152"/>
    </row>
    <row r="1981" spans="13:14">
      <c r="M1981" s="152"/>
      <c r="N1981" s="152"/>
    </row>
    <row r="1982" spans="13:14">
      <c r="M1982" s="152"/>
      <c r="N1982" s="152"/>
    </row>
    <row r="1983" spans="13:14">
      <c r="M1983" s="152"/>
      <c r="N1983" s="152"/>
    </row>
    <row r="1984" spans="13:14">
      <c r="M1984" s="152"/>
      <c r="N1984" s="152"/>
    </row>
    <row r="1985" spans="1:14">
      <c r="M1985" s="152"/>
      <c r="N1985" s="152"/>
    </row>
    <row r="1986" spans="1:14">
      <c r="A1986" s="29"/>
    </row>
    <row r="1987" spans="1:14">
      <c r="M1987" s="152"/>
      <c r="N1987" s="152"/>
    </row>
    <row r="1988" spans="1:14">
      <c r="M1988" s="152"/>
      <c r="N1988" s="152"/>
    </row>
    <row r="1989" spans="1:14">
      <c r="M1989" s="152"/>
      <c r="N1989" s="152"/>
    </row>
    <row r="1990" spans="1:14">
      <c r="M1990" s="152"/>
      <c r="N1990" s="152"/>
    </row>
    <row r="1991" spans="1:14">
      <c r="M1991" s="152"/>
      <c r="N1991" s="152"/>
    </row>
    <row r="1992" spans="1:14">
      <c r="M1992" s="152"/>
      <c r="N1992" s="152"/>
    </row>
    <row r="1993" spans="1:14">
      <c r="M1993" s="152"/>
      <c r="N1993" s="152"/>
    </row>
    <row r="1994" spans="1:14">
      <c r="M1994" s="152"/>
      <c r="N1994" s="152"/>
    </row>
    <row r="1995" spans="1:14">
      <c r="M1995" s="152"/>
      <c r="N1995" s="152"/>
    </row>
    <row r="1996" spans="1:14">
      <c r="M1996" s="152"/>
      <c r="N1996" s="152"/>
    </row>
    <row r="1997" spans="1:14">
      <c r="M1997" s="152"/>
      <c r="N1997" s="152"/>
    </row>
    <row r="1998" spans="1:14">
      <c r="A1998" s="29"/>
      <c r="M1998" s="152"/>
      <c r="N1998" s="152"/>
    </row>
    <row r="1999" spans="1:14">
      <c r="M1999" s="152"/>
      <c r="N1999" s="152"/>
    </row>
    <row r="2000" spans="1:14">
      <c r="M2000" s="152"/>
      <c r="N2000" s="152"/>
    </row>
    <row r="2001" spans="1:14">
      <c r="M2001" s="152"/>
      <c r="N2001" s="152"/>
    </row>
    <row r="2002" spans="1:14">
      <c r="M2002" s="152"/>
      <c r="N2002" s="152"/>
    </row>
    <row r="2003" spans="1:14">
      <c r="M2003" s="152"/>
      <c r="N2003" s="152"/>
    </row>
    <row r="2004" spans="1:14">
      <c r="M2004" s="152"/>
      <c r="N2004" s="152"/>
    </row>
    <row r="2005" spans="1:14">
      <c r="A2005" s="29"/>
      <c r="M2005" s="152"/>
      <c r="N2005" s="152"/>
    </row>
    <row r="2006" spans="1:14">
      <c r="M2006" s="152"/>
      <c r="N2006" s="152"/>
    </row>
    <row r="2007" spans="1:14">
      <c r="M2007" s="152"/>
      <c r="N2007" s="152"/>
    </row>
    <row r="2008" spans="1:14">
      <c r="M2008" s="152"/>
      <c r="N2008" s="152"/>
    </row>
    <row r="2009" spans="1:14">
      <c r="M2009" s="152"/>
      <c r="N2009" s="152"/>
    </row>
    <row r="2010" spans="1:14">
      <c r="M2010" s="152"/>
      <c r="N2010" s="152"/>
    </row>
    <row r="2011" spans="1:14">
      <c r="M2011" s="152"/>
      <c r="N2011" s="152"/>
    </row>
    <row r="2012" spans="1:14">
      <c r="M2012" s="152"/>
      <c r="N2012" s="152"/>
    </row>
    <row r="2013" spans="1:14">
      <c r="M2013" s="152"/>
      <c r="N2013" s="152"/>
    </row>
    <row r="2014" spans="1:14">
      <c r="M2014" s="152"/>
      <c r="N2014" s="152"/>
    </row>
    <row r="2015" spans="1:14">
      <c r="M2015" s="152"/>
      <c r="N2015" s="152"/>
    </row>
    <row r="2016" spans="1:14">
      <c r="M2016" s="152"/>
      <c r="N2016" s="152"/>
    </row>
    <row r="2017" spans="13:14">
      <c r="M2017" s="152"/>
      <c r="N2017" s="152"/>
    </row>
    <row r="2018" spans="13:14">
      <c r="M2018" s="152"/>
      <c r="N2018" s="152"/>
    </row>
    <row r="2019" spans="13:14">
      <c r="M2019" s="152"/>
      <c r="N2019" s="152"/>
    </row>
    <row r="2020" spans="13:14">
      <c r="M2020" s="152"/>
      <c r="N2020" s="152"/>
    </row>
    <row r="2021" spans="13:14">
      <c r="M2021" s="152"/>
      <c r="N2021" s="152"/>
    </row>
    <row r="2022" spans="13:14">
      <c r="M2022" s="152"/>
      <c r="N2022" s="152"/>
    </row>
    <row r="2023" spans="13:14">
      <c r="M2023" s="152"/>
      <c r="N2023" s="152"/>
    </row>
    <row r="2024" spans="13:14">
      <c r="M2024" s="152"/>
      <c r="N2024" s="152"/>
    </row>
    <row r="2025" spans="13:14">
      <c r="M2025" s="152"/>
      <c r="N2025" s="152"/>
    </row>
    <row r="2026" spans="13:14">
      <c r="M2026" s="152"/>
      <c r="N2026" s="152"/>
    </row>
    <row r="2027" spans="13:14">
      <c r="M2027" s="152"/>
      <c r="N2027" s="152"/>
    </row>
    <row r="2028" spans="13:14">
      <c r="M2028" s="152"/>
      <c r="N2028" s="152"/>
    </row>
    <row r="2029" spans="13:14">
      <c r="M2029" s="152"/>
      <c r="N2029" s="152"/>
    </row>
    <row r="2030" spans="13:14">
      <c r="M2030" s="152"/>
      <c r="N2030" s="152"/>
    </row>
    <row r="2031" spans="13:14">
      <c r="M2031" s="152"/>
      <c r="N2031" s="152"/>
    </row>
    <row r="2032" spans="13:14">
      <c r="M2032" s="152"/>
      <c r="N2032" s="152"/>
    </row>
    <row r="2033" spans="13:14">
      <c r="M2033" s="152"/>
      <c r="N2033" s="152"/>
    </row>
    <row r="2034" spans="13:14">
      <c r="M2034" s="152"/>
      <c r="N2034" s="152"/>
    </row>
    <row r="2035" spans="13:14">
      <c r="M2035" s="152"/>
      <c r="N2035" s="152"/>
    </row>
    <row r="2036" spans="13:14">
      <c r="M2036" s="152"/>
      <c r="N2036" s="152"/>
    </row>
    <row r="2037" spans="13:14">
      <c r="M2037" s="152"/>
      <c r="N2037" s="152"/>
    </row>
    <row r="2038" spans="13:14">
      <c r="M2038" s="152"/>
      <c r="N2038" s="152"/>
    </row>
    <row r="2039" spans="13:14">
      <c r="M2039" s="152"/>
      <c r="N2039" s="152"/>
    </row>
    <row r="2040" spans="13:14">
      <c r="M2040" s="152"/>
      <c r="N2040" s="152"/>
    </row>
    <row r="2041" spans="13:14">
      <c r="M2041" s="152"/>
      <c r="N2041" s="152"/>
    </row>
    <row r="2042" spans="13:14">
      <c r="M2042" s="152"/>
      <c r="N2042" s="152"/>
    </row>
    <row r="2043" spans="13:14">
      <c r="M2043" s="152"/>
      <c r="N2043" s="152"/>
    </row>
    <row r="2044" spans="13:14">
      <c r="M2044" s="152"/>
      <c r="N2044" s="152"/>
    </row>
    <row r="2045" spans="13:14">
      <c r="M2045" s="152"/>
      <c r="N2045" s="152"/>
    </row>
    <row r="2046" spans="13:14">
      <c r="M2046" s="152"/>
      <c r="N2046" s="152"/>
    </row>
    <row r="2047" spans="13:14">
      <c r="M2047" s="152"/>
      <c r="N2047" s="152"/>
    </row>
    <row r="2048" spans="13:14">
      <c r="M2048" s="152"/>
      <c r="N2048" s="152"/>
    </row>
    <row r="2049" spans="13:14">
      <c r="M2049" s="152"/>
      <c r="N2049" s="152"/>
    </row>
    <row r="2050" spans="13:14">
      <c r="M2050" s="152"/>
      <c r="N2050" s="152"/>
    </row>
    <row r="2051" spans="13:14">
      <c r="M2051" s="152"/>
      <c r="N2051" s="152"/>
    </row>
    <row r="2052" spans="13:14">
      <c r="M2052" s="152"/>
      <c r="N2052" s="152"/>
    </row>
    <row r="2053" spans="13:14">
      <c r="M2053" s="152"/>
      <c r="N2053" s="152"/>
    </row>
    <row r="2054" spans="13:14">
      <c r="M2054" s="152"/>
      <c r="N2054" s="152"/>
    </row>
    <row r="2056" spans="13:14">
      <c r="M2056" s="152"/>
      <c r="N2056" s="152"/>
    </row>
    <row r="2057" spans="13:14">
      <c r="M2057" s="152"/>
      <c r="N2057" s="152"/>
    </row>
    <row r="2058" spans="13:14">
      <c r="M2058" s="152"/>
      <c r="N2058" s="152"/>
    </row>
    <row r="2059" spans="13:14">
      <c r="M2059" s="152"/>
      <c r="N2059" s="152"/>
    </row>
    <row r="2060" spans="13:14">
      <c r="M2060" s="152"/>
      <c r="N2060" s="152"/>
    </row>
    <row r="2061" spans="13:14">
      <c r="M2061" s="152"/>
      <c r="N2061" s="152"/>
    </row>
    <row r="2062" spans="13:14">
      <c r="M2062" s="152"/>
      <c r="N2062" s="152"/>
    </row>
    <row r="2063" spans="13:14">
      <c r="M2063" s="152"/>
      <c r="N2063" s="152"/>
    </row>
    <row r="2064" spans="13:14">
      <c r="M2064" s="152"/>
      <c r="N2064" s="152"/>
    </row>
    <row r="2065" spans="13:14">
      <c r="M2065" s="152"/>
      <c r="N2065" s="152"/>
    </row>
    <row r="2066" spans="13:14">
      <c r="M2066" s="152"/>
      <c r="N2066" s="152"/>
    </row>
    <row r="2067" spans="13:14">
      <c r="M2067" s="152"/>
      <c r="N2067" s="152"/>
    </row>
    <row r="2068" spans="13:14">
      <c r="M2068" s="152"/>
      <c r="N2068" s="152"/>
    </row>
    <row r="2069" spans="13:14">
      <c r="M2069" s="152"/>
      <c r="N2069" s="152"/>
    </row>
    <row r="2070" spans="13:14">
      <c r="M2070" s="152"/>
      <c r="N2070" s="152"/>
    </row>
    <row r="2071" spans="13:14">
      <c r="M2071" s="152"/>
      <c r="N2071" s="152"/>
    </row>
    <row r="2072" spans="13:14">
      <c r="M2072" s="152"/>
      <c r="N2072" s="152"/>
    </row>
    <row r="2073" spans="13:14">
      <c r="M2073" s="152"/>
      <c r="N2073" s="152"/>
    </row>
    <row r="2074" spans="13:14">
      <c r="M2074" s="152"/>
      <c r="N2074" s="152"/>
    </row>
    <row r="2075" spans="13:14">
      <c r="M2075" s="152"/>
      <c r="N2075" s="152"/>
    </row>
    <row r="2076" spans="13:14">
      <c r="M2076" s="152"/>
      <c r="N2076" s="152"/>
    </row>
    <row r="2077" spans="13:14">
      <c r="M2077" s="152"/>
      <c r="N2077" s="152"/>
    </row>
    <row r="2078" spans="13:14">
      <c r="M2078" s="152"/>
      <c r="N2078" s="152"/>
    </row>
    <row r="2079" spans="13:14">
      <c r="M2079" s="152"/>
      <c r="N2079" s="152"/>
    </row>
    <row r="2080" spans="13:14">
      <c r="M2080" s="152"/>
      <c r="N2080" s="152"/>
    </row>
    <row r="2081" spans="1:14">
      <c r="M2081" s="152"/>
      <c r="N2081" s="152"/>
    </row>
    <row r="2082" spans="1:14">
      <c r="M2082" s="152"/>
      <c r="N2082" s="152"/>
    </row>
    <row r="2083" spans="1:14">
      <c r="M2083" s="152"/>
      <c r="N2083" s="152"/>
    </row>
    <row r="2084" spans="1:14">
      <c r="M2084" s="152"/>
      <c r="N2084" s="152"/>
    </row>
    <row r="2085" spans="1:14">
      <c r="M2085" s="152"/>
      <c r="N2085" s="152"/>
    </row>
    <row r="2086" spans="1:14">
      <c r="M2086" s="152"/>
      <c r="N2086" s="152"/>
    </row>
    <row r="2087" spans="1:14">
      <c r="M2087" s="152"/>
      <c r="N2087" s="152"/>
    </row>
    <row r="2089" spans="1:14">
      <c r="M2089" s="152"/>
      <c r="N2089" s="152"/>
    </row>
    <row r="2090" spans="1:14">
      <c r="M2090" s="152"/>
      <c r="N2090" s="152"/>
    </row>
    <row r="2091" spans="1:14">
      <c r="M2091" s="152"/>
      <c r="N2091" s="152"/>
    </row>
    <row r="2092" spans="1:14">
      <c r="A2092" s="35"/>
    </row>
    <row r="2093" spans="1:14">
      <c r="M2093" s="152"/>
      <c r="N2093" s="152"/>
    </row>
    <row r="2094" spans="1:14">
      <c r="M2094" s="152"/>
      <c r="N2094" s="152"/>
    </row>
    <row r="2095" spans="1:14">
      <c r="M2095" s="152"/>
      <c r="N2095" s="152"/>
    </row>
    <row r="2096" spans="1:14">
      <c r="M2096" s="152"/>
      <c r="N2096" s="152"/>
    </row>
    <row r="2097" spans="13:14">
      <c r="M2097" s="152"/>
      <c r="N2097" s="152"/>
    </row>
    <row r="2098" spans="13:14">
      <c r="M2098" s="152"/>
      <c r="N2098" s="152"/>
    </row>
    <row r="2099" spans="13:14">
      <c r="M2099" s="152"/>
      <c r="N2099" s="152"/>
    </row>
    <row r="2100" spans="13:14">
      <c r="M2100" s="152"/>
      <c r="N2100" s="152"/>
    </row>
    <row r="2101" spans="13:14">
      <c r="M2101" s="152"/>
      <c r="N2101" s="152"/>
    </row>
    <row r="2102" spans="13:14">
      <c r="M2102" s="152"/>
      <c r="N2102" s="152"/>
    </row>
    <row r="2103" spans="13:14">
      <c r="M2103" s="152"/>
      <c r="N2103" s="152"/>
    </row>
    <row r="2104" spans="13:14">
      <c r="M2104" s="152"/>
      <c r="N2104" s="152"/>
    </row>
    <row r="2105" spans="13:14">
      <c r="M2105" s="152"/>
      <c r="N2105" s="152"/>
    </row>
    <row r="2106" spans="13:14">
      <c r="M2106" s="152"/>
      <c r="N2106" s="152"/>
    </row>
    <row r="2107" spans="13:14">
      <c r="M2107" s="152"/>
      <c r="N2107" s="152"/>
    </row>
    <row r="2108" spans="13:14">
      <c r="M2108" s="152"/>
      <c r="N2108" s="152"/>
    </row>
    <row r="2109" spans="13:14">
      <c r="M2109" s="152"/>
      <c r="N2109" s="152"/>
    </row>
    <row r="2110" spans="13:14">
      <c r="M2110" s="152"/>
      <c r="N2110" s="152"/>
    </row>
    <row r="2111" spans="13:14">
      <c r="M2111" s="152"/>
      <c r="N2111" s="152"/>
    </row>
    <row r="2112" spans="13:14">
      <c r="M2112" s="152"/>
      <c r="N2112" s="152"/>
    </row>
    <row r="2113" spans="13:14">
      <c r="M2113" s="152"/>
      <c r="N2113" s="152"/>
    </row>
    <row r="2114" spans="13:14">
      <c r="M2114" s="152"/>
      <c r="N2114" s="152"/>
    </row>
    <row r="2115" spans="13:14">
      <c r="M2115" s="152"/>
      <c r="N2115" s="152"/>
    </row>
    <row r="2116" spans="13:14">
      <c r="M2116" s="152"/>
      <c r="N2116" s="152"/>
    </row>
    <row r="2117" spans="13:14">
      <c r="M2117" s="152"/>
      <c r="N2117" s="152"/>
    </row>
    <row r="2118" spans="13:14">
      <c r="M2118" s="152"/>
      <c r="N2118" s="152"/>
    </row>
    <row r="2119" spans="13:14">
      <c r="M2119" s="152"/>
      <c r="N2119" s="152"/>
    </row>
    <row r="2120" spans="13:14">
      <c r="M2120" s="152"/>
      <c r="N2120" s="152"/>
    </row>
    <row r="2121" spans="13:14">
      <c r="M2121" s="152"/>
      <c r="N2121" s="152"/>
    </row>
    <row r="2122" spans="13:14">
      <c r="M2122" s="152"/>
      <c r="N2122" s="152"/>
    </row>
    <row r="2123" spans="13:14">
      <c r="M2123" s="152"/>
      <c r="N2123" s="152"/>
    </row>
    <row r="2124" spans="13:14">
      <c r="M2124" s="152"/>
      <c r="N2124" s="152"/>
    </row>
    <row r="2125" spans="13:14">
      <c r="M2125" s="152"/>
      <c r="N2125" s="152"/>
    </row>
    <row r="2126" spans="13:14">
      <c r="M2126" s="152"/>
      <c r="N2126" s="152"/>
    </row>
    <row r="2127" spans="13:14">
      <c r="M2127" s="152"/>
      <c r="N2127" s="152"/>
    </row>
    <row r="2128" spans="13:14">
      <c r="M2128" s="152"/>
      <c r="N2128" s="152"/>
    </row>
    <row r="2129" spans="13:14">
      <c r="M2129" s="152"/>
      <c r="N2129" s="152"/>
    </row>
    <row r="2130" spans="13:14">
      <c r="M2130" s="152"/>
      <c r="N2130" s="152"/>
    </row>
    <row r="2131" spans="13:14">
      <c r="M2131" s="152"/>
      <c r="N2131" s="152"/>
    </row>
    <row r="2132" spans="13:14">
      <c r="M2132" s="152"/>
      <c r="N2132" s="152"/>
    </row>
    <row r="2133" spans="13:14">
      <c r="M2133" s="152"/>
      <c r="N2133" s="152"/>
    </row>
    <row r="2134" spans="13:14">
      <c r="M2134" s="152"/>
      <c r="N2134" s="152"/>
    </row>
    <row r="2135" spans="13:14">
      <c r="M2135" s="152"/>
      <c r="N2135" s="152"/>
    </row>
    <row r="2136" spans="13:14">
      <c r="M2136" s="152"/>
      <c r="N2136" s="152"/>
    </row>
    <row r="2137" spans="13:14">
      <c r="M2137" s="152"/>
      <c r="N2137" s="152"/>
    </row>
    <row r="2138" spans="13:14">
      <c r="M2138" s="152"/>
      <c r="N2138" s="152"/>
    </row>
    <row r="2139" spans="13:14">
      <c r="M2139" s="152"/>
      <c r="N2139" s="152"/>
    </row>
    <row r="2140" spans="13:14">
      <c r="M2140" s="152"/>
      <c r="N2140" s="152"/>
    </row>
    <row r="2141" spans="13:14">
      <c r="M2141" s="152"/>
      <c r="N2141" s="152"/>
    </row>
    <row r="2142" spans="13:14">
      <c r="M2142" s="152"/>
      <c r="N2142" s="152"/>
    </row>
    <row r="2143" spans="13:14">
      <c r="M2143" s="152"/>
      <c r="N2143" s="152"/>
    </row>
    <row r="2144" spans="13:14">
      <c r="M2144" s="152"/>
      <c r="N2144" s="152"/>
    </row>
    <row r="2145" spans="13:14">
      <c r="M2145" s="152"/>
      <c r="N2145" s="152"/>
    </row>
    <row r="2146" spans="13:14">
      <c r="M2146" s="152"/>
      <c r="N2146" s="152"/>
    </row>
    <row r="2147" spans="13:14">
      <c r="M2147" s="152"/>
      <c r="N2147" s="152"/>
    </row>
    <row r="2148" spans="13:14">
      <c r="M2148" s="152"/>
      <c r="N2148" s="152"/>
    </row>
    <row r="2149" spans="13:14">
      <c r="M2149" s="152"/>
      <c r="N2149" s="152"/>
    </row>
    <row r="2150" spans="13:14">
      <c r="M2150" s="152"/>
      <c r="N2150" s="152"/>
    </row>
    <row r="2151" spans="13:14">
      <c r="M2151" s="152"/>
      <c r="N2151" s="152"/>
    </row>
    <row r="2152" spans="13:14">
      <c r="M2152" s="152"/>
      <c r="N2152" s="152"/>
    </row>
    <row r="2153" spans="13:14">
      <c r="M2153" s="152"/>
      <c r="N2153" s="152"/>
    </row>
    <row r="2154" spans="13:14">
      <c r="M2154" s="152"/>
      <c r="N2154" s="152"/>
    </row>
    <row r="2155" spans="13:14">
      <c r="M2155" s="152"/>
      <c r="N2155" s="152"/>
    </row>
    <row r="2156" spans="13:14">
      <c r="M2156" s="152"/>
      <c r="N2156" s="152"/>
    </row>
    <row r="2157" spans="13:14">
      <c r="M2157" s="152"/>
      <c r="N2157" s="152"/>
    </row>
    <row r="2158" spans="13:14">
      <c r="M2158" s="152"/>
      <c r="N2158" s="152"/>
    </row>
    <row r="2159" spans="13:14">
      <c r="M2159" s="152"/>
      <c r="N2159" s="152"/>
    </row>
    <row r="2160" spans="13:14">
      <c r="M2160" s="152"/>
      <c r="N2160" s="152"/>
    </row>
    <row r="2161" spans="13:14">
      <c r="M2161" s="152"/>
      <c r="N2161" s="152"/>
    </row>
    <row r="2162" spans="13:14">
      <c r="M2162" s="152"/>
      <c r="N2162" s="152"/>
    </row>
    <row r="2163" spans="13:14">
      <c r="M2163" s="152"/>
      <c r="N2163" s="152"/>
    </row>
    <row r="2164" spans="13:14">
      <c r="M2164" s="152"/>
      <c r="N2164" s="152"/>
    </row>
    <row r="2165" spans="13:14">
      <c r="M2165" s="152"/>
      <c r="N2165" s="152"/>
    </row>
    <row r="2166" spans="13:14">
      <c r="M2166" s="152"/>
      <c r="N2166" s="152"/>
    </row>
    <row r="2167" spans="13:14">
      <c r="M2167" s="152"/>
      <c r="N2167" s="152"/>
    </row>
    <row r="2168" spans="13:14">
      <c r="M2168" s="152"/>
      <c r="N2168" s="152"/>
    </row>
    <row r="2169" spans="13:14">
      <c r="M2169" s="152"/>
      <c r="N2169" s="152"/>
    </row>
    <row r="2170" spans="13:14">
      <c r="M2170" s="152"/>
      <c r="N2170" s="152"/>
    </row>
    <row r="2171" spans="13:14">
      <c r="M2171" s="152"/>
      <c r="N2171" s="152"/>
    </row>
    <row r="2172" spans="13:14">
      <c r="M2172" s="152"/>
      <c r="N2172" s="152"/>
    </row>
    <row r="2173" spans="13:14">
      <c r="M2173" s="152"/>
      <c r="N2173" s="152"/>
    </row>
    <row r="2174" spans="13:14">
      <c r="M2174" s="152"/>
      <c r="N2174" s="152"/>
    </row>
    <row r="2175" spans="13:14">
      <c r="M2175" s="152"/>
      <c r="N2175" s="152"/>
    </row>
    <row r="2176" spans="13:14">
      <c r="M2176" s="152"/>
      <c r="N2176" s="152"/>
    </row>
    <row r="2177" spans="13:14">
      <c r="M2177" s="152"/>
      <c r="N2177" s="152"/>
    </row>
    <row r="2178" spans="13:14">
      <c r="M2178" s="152"/>
      <c r="N2178" s="152"/>
    </row>
    <row r="2179" spans="13:14">
      <c r="M2179" s="152"/>
      <c r="N2179" s="152"/>
    </row>
    <row r="2180" spans="13:14">
      <c r="M2180" s="152"/>
      <c r="N2180" s="152"/>
    </row>
    <row r="2181" spans="13:14">
      <c r="M2181" s="152"/>
      <c r="N2181" s="152"/>
    </row>
    <row r="2182" spans="13:14">
      <c r="M2182" s="152"/>
      <c r="N2182" s="152"/>
    </row>
    <row r="2183" spans="13:14">
      <c r="M2183" s="152"/>
      <c r="N2183" s="152"/>
    </row>
    <row r="2184" spans="13:14">
      <c r="M2184" s="152"/>
      <c r="N2184" s="152"/>
    </row>
    <row r="2185" spans="13:14">
      <c r="M2185" s="152"/>
      <c r="N2185" s="152"/>
    </row>
    <row r="2186" spans="13:14">
      <c r="M2186" s="152"/>
      <c r="N2186" s="152"/>
    </row>
    <row r="2187" spans="13:14">
      <c r="M2187" s="152"/>
      <c r="N2187" s="152"/>
    </row>
    <row r="2188" spans="13:14">
      <c r="M2188" s="152"/>
      <c r="N2188" s="152"/>
    </row>
    <row r="2189" spans="13:14">
      <c r="M2189" s="152"/>
      <c r="N2189" s="152"/>
    </row>
    <row r="2190" spans="13:14">
      <c r="M2190" s="152"/>
      <c r="N2190" s="152"/>
    </row>
    <row r="2191" spans="13:14">
      <c r="M2191" s="152"/>
      <c r="N2191" s="152"/>
    </row>
    <row r="2192" spans="13:14">
      <c r="M2192" s="152"/>
      <c r="N2192" s="152"/>
    </row>
    <row r="2193" spans="13:14">
      <c r="M2193" s="152"/>
      <c r="N2193" s="152"/>
    </row>
    <row r="2194" spans="13:14">
      <c r="M2194" s="152"/>
      <c r="N2194" s="152"/>
    </row>
    <row r="2195" spans="13:14">
      <c r="M2195" s="152"/>
      <c r="N2195" s="152"/>
    </row>
    <row r="2196" spans="13:14">
      <c r="M2196" s="152"/>
      <c r="N2196" s="152"/>
    </row>
    <row r="2197" spans="13:14">
      <c r="M2197" s="152"/>
      <c r="N2197" s="152"/>
    </row>
    <row r="2198" spans="13:14">
      <c r="M2198" s="152"/>
      <c r="N2198" s="152"/>
    </row>
    <row r="2199" spans="13:14">
      <c r="M2199" s="152"/>
      <c r="N2199" s="152"/>
    </row>
    <row r="2200" spans="13:14">
      <c r="M2200" s="152"/>
      <c r="N2200" s="152"/>
    </row>
    <row r="2201" spans="13:14">
      <c r="M2201" s="152"/>
      <c r="N2201" s="152"/>
    </row>
    <row r="2202" spans="13:14">
      <c r="M2202" s="152"/>
      <c r="N2202" s="152"/>
    </row>
    <row r="2203" spans="13:14">
      <c r="M2203" s="152"/>
      <c r="N2203" s="152"/>
    </row>
    <row r="2204" spans="13:14">
      <c r="M2204" s="152"/>
      <c r="N2204" s="152"/>
    </row>
    <row r="2205" spans="13:14">
      <c r="M2205" s="152"/>
      <c r="N2205" s="152"/>
    </row>
    <row r="2206" spans="13:14">
      <c r="M2206" s="152"/>
      <c r="N2206" s="152"/>
    </row>
    <row r="2207" spans="13:14">
      <c r="M2207" s="152"/>
      <c r="N2207" s="152"/>
    </row>
    <row r="2208" spans="13:14">
      <c r="M2208" s="152"/>
      <c r="N2208" s="152"/>
    </row>
    <row r="2209" spans="13:14">
      <c r="M2209" s="152"/>
      <c r="N2209" s="152"/>
    </row>
    <row r="2210" spans="13:14">
      <c r="M2210" s="152"/>
      <c r="N2210" s="152"/>
    </row>
    <row r="2211" spans="13:14">
      <c r="M2211" s="152"/>
      <c r="N2211" s="152"/>
    </row>
    <row r="2212" spans="13:14">
      <c r="M2212" s="152"/>
      <c r="N2212" s="152"/>
    </row>
    <row r="2213" spans="13:14">
      <c r="M2213" s="152"/>
      <c r="N2213" s="152"/>
    </row>
    <row r="2214" spans="13:14">
      <c r="M2214" s="152"/>
      <c r="N2214" s="152"/>
    </row>
    <row r="2215" spans="13:14">
      <c r="M2215" s="152"/>
      <c r="N2215" s="152"/>
    </row>
    <row r="2216" spans="13:14">
      <c r="M2216" s="152"/>
      <c r="N2216" s="152"/>
    </row>
    <row r="2217" spans="13:14">
      <c r="M2217" s="152"/>
      <c r="N2217" s="152"/>
    </row>
    <row r="2218" spans="13:14">
      <c r="M2218" s="152"/>
      <c r="N2218" s="152"/>
    </row>
    <row r="2219" spans="13:14">
      <c r="M2219" s="152"/>
      <c r="N2219" s="152"/>
    </row>
    <row r="2220" spans="13:14">
      <c r="M2220" s="152"/>
      <c r="N2220" s="152"/>
    </row>
    <row r="2221" spans="13:14">
      <c r="M2221" s="152"/>
      <c r="N2221" s="152"/>
    </row>
    <row r="2222" spans="13:14">
      <c r="M2222" s="152"/>
      <c r="N2222" s="152"/>
    </row>
    <row r="2223" spans="13:14">
      <c r="M2223" s="152"/>
      <c r="N2223" s="152"/>
    </row>
    <row r="2224" spans="13:14">
      <c r="M2224" s="152"/>
      <c r="N2224" s="152"/>
    </row>
    <row r="2225" spans="13:14">
      <c r="M2225" s="152"/>
      <c r="N2225" s="152"/>
    </row>
    <row r="2226" spans="13:14">
      <c r="M2226" s="152"/>
      <c r="N2226" s="152"/>
    </row>
    <row r="2227" spans="13:14">
      <c r="M2227" s="152"/>
      <c r="N2227" s="152"/>
    </row>
    <row r="2228" spans="13:14">
      <c r="M2228" s="152"/>
      <c r="N2228" s="152"/>
    </row>
    <row r="2229" spans="13:14">
      <c r="M2229" s="152"/>
      <c r="N2229" s="152"/>
    </row>
    <row r="2230" spans="13:14">
      <c r="M2230" s="152"/>
      <c r="N2230" s="152"/>
    </row>
    <row r="2231" spans="13:14">
      <c r="M2231" s="152"/>
      <c r="N2231" s="152"/>
    </row>
    <row r="2232" spans="13:14">
      <c r="M2232" s="152"/>
      <c r="N2232" s="152"/>
    </row>
    <row r="2233" spans="13:14">
      <c r="M2233" s="152"/>
      <c r="N2233" s="152"/>
    </row>
    <row r="2234" spans="13:14">
      <c r="M2234" s="152"/>
      <c r="N2234" s="152"/>
    </row>
    <row r="2235" spans="13:14">
      <c r="M2235" s="152"/>
      <c r="N2235" s="152"/>
    </row>
    <row r="2236" spans="13:14">
      <c r="M2236" s="152"/>
      <c r="N2236" s="152"/>
    </row>
    <row r="2237" spans="13:14">
      <c r="M2237" s="152"/>
      <c r="N2237" s="152"/>
    </row>
    <row r="2238" spans="13:14">
      <c r="M2238" s="152"/>
      <c r="N2238" s="152"/>
    </row>
    <row r="2239" spans="13:14">
      <c r="M2239" s="152"/>
      <c r="N2239" s="152"/>
    </row>
    <row r="2240" spans="13:14">
      <c r="M2240" s="152"/>
      <c r="N2240" s="152"/>
    </row>
    <row r="2241" spans="13:14">
      <c r="M2241" s="152"/>
      <c r="N2241" s="152"/>
    </row>
    <row r="2242" spans="13:14">
      <c r="M2242" s="152"/>
      <c r="N2242" s="152"/>
    </row>
    <row r="2243" spans="13:14">
      <c r="M2243" s="152"/>
      <c r="N2243" s="152"/>
    </row>
    <row r="2244" spans="13:14">
      <c r="M2244" s="152"/>
      <c r="N2244" s="152"/>
    </row>
    <row r="2245" spans="13:14">
      <c r="M2245" s="152"/>
      <c r="N2245" s="152"/>
    </row>
    <row r="2246" spans="13:14">
      <c r="M2246" s="152"/>
      <c r="N2246" s="152"/>
    </row>
    <row r="2247" spans="13:14">
      <c r="M2247" s="152"/>
      <c r="N2247" s="152"/>
    </row>
    <row r="2248" spans="13:14">
      <c r="M2248" s="152"/>
      <c r="N2248" s="152"/>
    </row>
    <row r="2249" spans="13:14">
      <c r="M2249" s="152"/>
      <c r="N2249" s="152"/>
    </row>
    <row r="2250" spans="13:14">
      <c r="M2250" s="152"/>
      <c r="N2250" s="152"/>
    </row>
    <row r="2251" spans="13:14">
      <c r="M2251" s="152"/>
      <c r="N2251" s="152"/>
    </row>
    <row r="2252" spans="13:14">
      <c r="M2252" s="152"/>
      <c r="N2252" s="152"/>
    </row>
    <row r="2253" spans="13:14">
      <c r="M2253" s="152"/>
      <c r="N2253" s="152"/>
    </row>
    <row r="2254" spans="13:14">
      <c r="M2254" s="152"/>
      <c r="N2254" s="152"/>
    </row>
    <row r="2255" spans="13:14">
      <c r="M2255" s="152"/>
      <c r="N2255" s="152"/>
    </row>
    <row r="2256" spans="13:14">
      <c r="M2256" s="152"/>
      <c r="N2256" s="152"/>
    </row>
    <row r="2257" spans="13:14">
      <c r="M2257" s="152"/>
      <c r="N2257" s="152"/>
    </row>
    <row r="2258" spans="13:14">
      <c r="M2258" s="152"/>
      <c r="N2258" s="152"/>
    </row>
    <row r="2259" spans="13:14">
      <c r="M2259" s="152"/>
      <c r="N2259" s="152"/>
    </row>
    <row r="2260" spans="13:14">
      <c r="M2260" s="152"/>
      <c r="N2260" s="152"/>
    </row>
    <row r="2261" spans="13:14">
      <c r="M2261" s="152"/>
      <c r="N2261" s="152"/>
    </row>
    <row r="2262" spans="13:14">
      <c r="M2262" s="152"/>
      <c r="N2262" s="152"/>
    </row>
    <row r="2263" spans="13:14">
      <c r="M2263" s="152"/>
      <c r="N2263" s="152"/>
    </row>
    <row r="2264" spans="13:14">
      <c r="M2264" s="152"/>
      <c r="N2264" s="152"/>
    </row>
    <row r="2265" spans="13:14">
      <c r="M2265" s="152"/>
      <c r="N2265" s="152"/>
    </row>
    <row r="2266" spans="13:14">
      <c r="M2266" s="152"/>
      <c r="N2266" s="152"/>
    </row>
    <row r="2267" spans="13:14">
      <c r="M2267" s="152"/>
      <c r="N2267" s="152"/>
    </row>
    <row r="2268" spans="13:14">
      <c r="M2268" s="152"/>
      <c r="N2268" s="152"/>
    </row>
    <row r="2269" spans="13:14">
      <c r="M2269" s="152"/>
      <c r="N2269" s="152"/>
    </row>
    <row r="2270" spans="13:14">
      <c r="M2270" s="152"/>
      <c r="N2270" s="152"/>
    </row>
    <row r="2271" spans="13:14">
      <c r="M2271" s="152"/>
      <c r="N2271" s="152"/>
    </row>
    <row r="2272" spans="13:14">
      <c r="M2272" s="152"/>
      <c r="N2272" s="152"/>
    </row>
    <row r="2273" spans="13:14">
      <c r="M2273" s="152"/>
      <c r="N2273" s="152"/>
    </row>
    <row r="2274" spans="13:14">
      <c r="M2274" s="152"/>
      <c r="N2274" s="152"/>
    </row>
    <row r="2275" spans="13:14">
      <c r="M2275" s="152"/>
      <c r="N2275" s="152"/>
    </row>
    <row r="2276" spans="13:14">
      <c r="M2276" s="152"/>
      <c r="N2276" s="152"/>
    </row>
    <row r="2277" spans="13:14">
      <c r="M2277" s="152"/>
      <c r="N2277" s="152"/>
    </row>
    <row r="2278" spans="13:14">
      <c r="M2278" s="152"/>
      <c r="N2278" s="152"/>
    </row>
    <row r="2279" spans="13:14">
      <c r="M2279" s="152"/>
      <c r="N2279" s="152"/>
    </row>
    <row r="2280" spans="13:14">
      <c r="M2280" s="152"/>
      <c r="N2280" s="152"/>
    </row>
    <row r="2281" spans="13:14">
      <c r="M2281" s="152"/>
      <c r="N2281" s="152"/>
    </row>
    <row r="2282" spans="13:14">
      <c r="M2282" s="152"/>
      <c r="N2282" s="152"/>
    </row>
    <row r="2283" spans="13:14">
      <c r="M2283" s="152"/>
      <c r="N2283" s="152"/>
    </row>
    <row r="2284" spans="13:14">
      <c r="M2284" s="152"/>
      <c r="N2284" s="152"/>
    </row>
    <row r="2285" spans="13:14">
      <c r="M2285" s="152"/>
      <c r="N2285" s="152"/>
    </row>
    <row r="2286" spans="13:14">
      <c r="M2286" s="152"/>
      <c r="N2286" s="152"/>
    </row>
    <row r="2287" spans="13:14">
      <c r="M2287" s="152"/>
      <c r="N2287" s="152"/>
    </row>
    <row r="2288" spans="13:14">
      <c r="M2288" s="152"/>
      <c r="N2288" s="152"/>
    </row>
    <row r="2289" spans="13:14">
      <c r="M2289" s="152"/>
      <c r="N2289" s="152"/>
    </row>
    <row r="2290" spans="13:14">
      <c r="M2290" s="152"/>
      <c r="N2290" s="152"/>
    </row>
    <row r="2291" spans="13:14">
      <c r="M2291" s="152"/>
      <c r="N2291" s="152"/>
    </row>
    <row r="2292" spans="13:14">
      <c r="M2292" s="152"/>
      <c r="N2292" s="152"/>
    </row>
    <row r="2293" spans="13:14">
      <c r="M2293" s="152"/>
      <c r="N2293" s="152"/>
    </row>
    <row r="2294" spans="13:14">
      <c r="M2294" s="152"/>
      <c r="N2294" s="152"/>
    </row>
    <row r="2295" spans="13:14">
      <c r="M2295" s="152"/>
      <c r="N2295" s="152"/>
    </row>
    <row r="2296" spans="13:14">
      <c r="M2296" s="152"/>
      <c r="N2296" s="152"/>
    </row>
    <row r="2297" spans="13:14">
      <c r="M2297" s="152"/>
      <c r="N2297" s="152"/>
    </row>
    <row r="2298" spans="13:14">
      <c r="M2298" s="152"/>
      <c r="N2298" s="152"/>
    </row>
    <row r="2299" spans="13:14">
      <c r="M2299" s="152"/>
      <c r="N2299" s="152"/>
    </row>
    <row r="2300" spans="13:14">
      <c r="M2300" s="152"/>
      <c r="N2300" s="152"/>
    </row>
    <row r="2301" spans="13:14">
      <c r="M2301" s="152"/>
      <c r="N2301" s="152"/>
    </row>
    <row r="2302" spans="13:14">
      <c r="M2302" s="152"/>
      <c r="N2302" s="152"/>
    </row>
    <row r="2303" spans="13:14">
      <c r="M2303" s="152"/>
      <c r="N2303" s="152"/>
    </row>
    <row r="2304" spans="13:14">
      <c r="M2304" s="152"/>
      <c r="N2304" s="152"/>
    </row>
    <row r="2305" spans="13:14">
      <c r="M2305" s="152"/>
      <c r="N2305" s="152"/>
    </row>
    <row r="2306" spans="13:14">
      <c r="M2306" s="152"/>
      <c r="N2306" s="152"/>
    </row>
    <row r="2307" spans="13:14">
      <c r="M2307" s="152"/>
      <c r="N2307" s="152"/>
    </row>
    <row r="2308" spans="13:14">
      <c r="M2308" s="152"/>
      <c r="N2308" s="152"/>
    </row>
    <row r="2309" spans="13:14">
      <c r="M2309" s="152"/>
      <c r="N2309" s="152"/>
    </row>
    <row r="2310" spans="13:14">
      <c r="M2310" s="152"/>
      <c r="N2310" s="152"/>
    </row>
    <row r="2311" spans="13:14">
      <c r="M2311" s="152"/>
      <c r="N2311" s="152"/>
    </row>
    <row r="2312" spans="13:14">
      <c r="M2312" s="152"/>
      <c r="N2312" s="152"/>
    </row>
    <row r="2313" spans="13:14">
      <c r="M2313" s="152"/>
      <c r="N2313" s="152"/>
    </row>
    <row r="2314" spans="13:14">
      <c r="M2314" s="152"/>
      <c r="N2314" s="152"/>
    </row>
    <row r="2315" spans="13:14">
      <c r="M2315" s="152"/>
      <c r="N2315" s="152"/>
    </row>
    <row r="2316" spans="13:14">
      <c r="M2316" s="152"/>
      <c r="N2316" s="152"/>
    </row>
    <row r="2317" spans="13:14">
      <c r="M2317" s="152"/>
      <c r="N2317" s="152"/>
    </row>
    <row r="2318" spans="13:14">
      <c r="M2318" s="152"/>
      <c r="N2318" s="152"/>
    </row>
    <row r="2319" spans="13:14">
      <c r="M2319" s="152"/>
      <c r="N2319" s="152"/>
    </row>
    <row r="2320" spans="13:14">
      <c r="M2320" s="152"/>
      <c r="N2320" s="152"/>
    </row>
    <row r="2321" spans="13:14">
      <c r="M2321" s="152"/>
      <c r="N2321" s="152"/>
    </row>
    <row r="2322" spans="13:14">
      <c r="M2322" s="152"/>
      <c r="N2322" s="152"/>
    </row>
    <row r="2323" spans="13:14">
      <c r="M2323" s="152"/>
      <c r="N2323" s="152"/>
    </row>
    <row r="2324" spans="13:14">
      <c r="M2324" s="152"/>
      <c r="N2324" s="152"/>
    </row>
    <row r="2325" spans="13:14">
      <c r="M2325" s="152"/>
      <c r="N2325" s="152"/>
    </row>
    <row r="2326" spans="13:14">
      <c r="M2326" s="152"/>
      <c r="N2326" s="152"/>
    </row>
    <row r="2327" spans="13:14">
      <c r="M2327" s="152"/>
      <c r="N2327" s="152"/>
    </row>
    <row r="2328" spans="13:14">
      <c r="M2328" s="152"/>
      <c r="N2328" s="152"/>
    </row>
    <row r="2329" spans="13:14">
      <c r="M2329" s="152"/>
      <c r="N2329" s="152"/>
    </row>
    <row r="2330" spans="13:14">
      <c r="M2330" s="152"/>
      <c r="N2330" s="152"/>
    </row>
    <row r="2331" spans="13:14">
      <c r="M2331" s="152"/>
      <c r="N2331" s="152"/>
    </row>
    <row r="2332" spans="13:14">
      <c r="M2332" s="152"/>
      <c r="N2332" s="152"/>
    </row>
    <row r="2333" spans="13:14">
      <c r="M2333" s="152"/>
      <c r="N2333" s="152"/>
    </row>
    <row r="2334" spans="13:14">
      <c r="M2334" s="152"/>
      <c r="N2334" s="152"/>
    </row>
    <row r="2335" spans="13:14">
      <c r="M2335" s="152"/>
      <c r="N2335" s="152"/>
    </row>
    <row r="2336" spans="13:14">
      <c r="M2336" s="152"/>
      <c r="N2336" s="152"/>
    </row>
    <row r="2337" spans="13:14">
      <c r="M2337" s="152"/>
      <c r="N2337" s="152"/>
    </row>
    <row r="2338" spans="13:14">
      <c r="M2338" s="152"/>
      <c r="N2338" s="152"/>
    </row>
    <row r="2339" spans="13:14">
      <c r="M2339" s="152"/>
      <c r="N2339" s="152"/>
    </row>
    <row r="2340" spans="13:14">
      <c r="M2340" s="152"/>
      <c r="N2340" s="152"/>
    </row>
    <row r="2341" spans="13:14">
      <c r="M2341" s="152"/>
      <c r="N2341" s="152"/>
    </row>
    <row r="2342" spans="13:14">
      <c r="M2342" s="152"/>
      <c r="N2342" s="152"/>
    </row>
    <row r="2343" spans="13:14">
      <c r="M2343" s="152"/>
      <c r="N2343" s="152"/>
    </row>
    <row r="2344" spans="13:14">
      <c r="M2344" s="152"/>
      <c r="N2344" s="152"/>
    </row>
    <row r="2345" spans="13:14">
      <c r="M2345" s="152"/>
      <c r="N2345" s="152"/>
    </row>
    <row r="2346" spans="13:14">
      <c r="M2346" s="152"/>
      <c r="N2346" s="152"/>
    </row>
    <row r="2347" spans="13:14">
      <c r="M2347" s="152"/>
      <c r="N2347" s="152"/>
    </row>
    <row r="2348" spans="13:14">
      <c r="M2348" s="152"/>
      <c r="N2348" s="152"/>
    </row>
    <row r="2349" spans="13:14">
      <c r="M2349" s="152"/>
      <c r="N2349" s="152"/>
    </row>
    <row r="2350" spans="13:14">
      <c r="M2350" s="152"/>
      <c r="N2350" s="152"/>
    </row>
    <row r="2351" spans="13:14">
      <c r="M2351" s="152"/>
      <c r="N2351" s="152"/>
    </row>
    <row r="2352" spans="13:14">
      <c r="M2352" s="152"/>
      <c r="N2352" s="152"/>
    </row>
    <row r="2354" spans="13:14">
      <c r="M2354" s="152"/>
      <c r="N2354" s="152"/>
    </row>
    <row r="2355" spans="13:14">
      <c r="M2355" s="152"/>
      <c r="N2355" s="152"/>
    </row>
    <row r="2356" spans="13:14">
      <c r="M2356" s="152"/>
      <c r="N2356" s="152"/>
    </row>
    <row r="2357" spans="13:14">
      <c r="M2357" s="152"/>
      <c r="N2357" s="152"/>
    </row>
    <row r="2358" spans="13:14">
      <c r="M2358" s="152"/>
      <c r="N2358" s="152"/>
    </row>
    <row r="2359" spans="13:14">
      <c r="M2359" s="152"/>
      <c r="N2359" s="152"/>
    </row>
    <row r="2360" spans="13:14">
      <c r="M2360" s="152"/>
      <c r="N2360" s="152"/>
    </row>
    <row r="2361" spans="13:14">
      <c r="M2361" s="152"/>
      <c r="N2361" s="152"/>
    </row>
    <row r="2362" spans="13:14">
      <c r="M2362" s="152"/>
      <c r="N2362" s="152"/>
    </row>
    <row r="2363" spans="13:14">
      <c r="M2363" s="152"/>
      <c r="N2363" s="152"/>
    </row>
    <row r="2364" spans="13:14">
      <c r="M2364" s="152"/>
      <c r="N2364" s="152"/>
    </row>
    <row r="2365" spans="13:14">
      <c r="M2365" s="152"/>
      <c r="N2365" s="152"/>
    </row>
    <row r="2366" spans="13:14">
      <c r="M2366" s="152"/>
      <c r="N2366" s="152"/>
    </row>
    <row r="2367" spans="13:14">
      <c r="M2367" s="152"/>
      <c r="N2367" s="152"/>
    </row>
    <row r="2368" spans="13:14">
      <c r="M2368" s="152"/>
      <c r="N2368" s="152"/>
    </row>
    <row r="2369" spans="13:14">
      <c r="M2369" s="152"/>
      <c r="N2369" s="152"/>
    </row>
    <row r="2370" spans="13:14">
      <c r="M2370" s="152"/>
      <c r="N2370" s="152"/>
    </row>
    <row r="2371" spans="13:14">
      <c r="M2371" s="152"/>
      <c r="N2371" s="152"/>
    </row>
    <row r="2372" spans="13:14">
      <c r="M2372" s="152"/>
      <c r="N2372" s="152"/>
    </row>
    <row r="2373" spans="13:14">
      <c r="M2373" s="152"/>
      <c r="N2373" s="152"/>
    </row>
    <row r="2374" spans="13:14">
      <c r="M2374" s="152"/>
      <c r="N2374" s="152"/>
    </row>
    <row r="2375" spans="13:14">
      <c r="M2375" s="152"/>
      <c r="N2375" s="152"/>
    </row>
    <row r="2376" spans="13:14">
      <c r="M2376" s="152"/>
      <c r="N2376" s="152"/>
    </row>
    <row r="2377" spans="13:14">
      <c r="M2377" s="152"/>
      <c r="N2377" s="152"/>
    </row>
    <row r="2378" spans="13:14">
      <c r="M2378" s="152"/>
      <c r="N2378" s="152"/>
    </row>
    <row r="2379" spans="13:14">
      <c r="M2379" s="152"/>
      <c r="N2379" s="152"/>
    </row>
    <row r="2380" spans="13:14">
      <c r="M2380" s="152"/>
      <c r="N2380" s="152"/>
    </row>
    <row r="2381" spans="13:14">
      <c r="M2381" s="152"/>
      <c r="N2381" s="152"/>
    </row>
    <row r="2382" spans="13:14">
      <c r="M2382" s="152"/>
      <c r="N2382" s="152"/>
    </row>
    <row r="2383" spans="13:14">
      <c r="M2383" s="152"/>
      <c r="N2383" s="152"/>
    </row>
    <row r="2384" spans="13:14">
      <c r="M2384" s="152"/>
      <c r="N2384" s="152"/>
    </row>
    <row r="2385" spans="13:14">
      <c r="M2385" s="152"/>
      <c r="N2385" s="152"/>
    </row>
    <row r="2386" spans="13:14">
      <c r="M2386" s="152"/>
      <c r="N2386" s="152"/>
    </row>
    <row r="2387" spans="13:14">
      <c r="M2387" s="152"/>
      <c r="N2387" s="152"/>
    </row>
    <row r="2388" spans="13:14">
      <c r="M2388" s="152"/>
      <c r="N2388" s="152"/>
    </row>
    <row r="2389" spans="13:14">
      <c r="M2389" s="152"/>
      <c r="N2389" s="152"/>
    </row>
    <row r="2390" spans="13:14">
      <c r="M2390" s="152"/>
      <c r="N2390" s="152"/>
    </row>
    <row r="2391" spans="13:14">
      <c r="M2391" s="152"/>
      <c r="N2391" s="152"/>
    </row>
    <row r="2392" spans="13:14">
      <c r="M2392" s="152"/>
      <c r="N2392" s="152"/>
    </row>
    <row r="2393" spans="13:14">
      <c r="M2393" s="152"/>
      <c r="N2393" s="152"/>
    </row>
    <row r="2394" spans="13:14">
      <c r="M2394" s="152"/>
      <c r="N2394" s="152"/>
    </row>
    <row r="2395" spans="13:14">
      <c r="M2395" s="152"/>
      <c r="N2395" s="152"/>
    </row>
    <row r="2396" spans="13:14">
      <c r="M2396" s="152"/>
      <c r="N2396" s="152"/>
    </row>
    <row r="2397" spans="13:14">
      <c r="M2397" s="152"/>
      <c r="N2397" s="152"/>
    </row>
    <row r="2398" spans="13:14">
      <c r="M2398" s="152"/>
      <c r="N2398" s="152"/>
    </row>
    <row r="2399" spans="13:14">
      <c r="M2399" s="152"/>
      <c r="N2399" s="152"/>
    </row>
    <row r="2400" spans="13:14">
      <c r="M2400" s="152"/>
      <c r="N2400" s="152"/>
    </row>
    <row r="2401" spans="13:14">
      <c r="M2401" s="152"/>
      <c r="N2401" s="152"/>
    </row>
    <row r="2402" spans="13:14">
      <c r="M2402" s="152"/>
      <c r="N2402" s="152"/>
    </row>
    <row r="2403" spans="13:14">
      <c r="M2403" s="152"/>
      <c r="N2403" s="152"/>
    </row>
    <row r="2404" spans="13:14">
      <c r="M2404" s="152"/>
      <c r="N2404" s="152"/>
    </row>
    <row r="2405" spans="13:14">
      <c r="M2405" s="152"/>
      <c r="N2405" s="152"/>
    </row>
    <row r="2406" spans="13:14">
      <c r="M2406" s="152"/>
      <c r="N2406" s="152"/>
    </row>
    <row r="2407" spans="13:14">
      <c r="M2407" s="152"/>
      <c r="N2407" s="152"/>
    </row>
    <row r="2408" spans="13:14">
      <c r="M2408" s="152"/>
      <c r="N2408" s="152"/>
    </row>
    <row r="2409" spans="13:14">
      <c r="M2409" s="152"/>
      <c r="N2409" s="152"/>
    </row>
    <row r="2410" spans="13:14">
      <c r="M2410" s="152"/>
      <c r="N2410" s="152"/>
    </row>
    <row r="2411" spans="13:14">
      <c r="M2411" s="152"/>
      <c r="N2411" s="152"/>
    </row>
    <row r="2412" spans="13:14">
      <c r="M2412" s="152"/>
      <c r="N2412" s="152"/>
    </row>
    <row r="2413" spans="13:14">
      <c r="M2413" s="152"/>
      <c r="N2413" s="152"/>
    </row>
    <row r="2414" spans="13:14">
      <c r="M2414" s="152"/>
      <c r="N2414" s="152"/>
    </row>
    <row r="2415" spans="13:14">
      <c r="M2415" s="152"/>
      <c r="N2415" s="152"/>
    </row>
    <row r="2416" spans="13:14">
      <c r="M2416" s="152"/>
      <c r="N2416" s="152"/>
    </row>
    <row r="2417" spans="13:14">
      <c r="M2417" s="152"/>
      <c r="N2417" s="152"/>
    </row>
    <row r="2418" spans="13:14">
      <c r="M2418" s="152"/>
      <c r="N2418" s="152"/>
    </row>
    <row r="2419" spans="13:14">
      <c r="M2419" s="152"/>
      <c r="N2419" s="152"/>
    </row>
    <row r="2420" spans="13:14">
      <c r="M2420" s="152"/>
      <c r="N2420" s="152"/>
    </row>
    <row r="2421" spans="13:14">
      <c r="M2421" s="152"/>
      <c r="N2421" s="152"/>
    </row>
    <row r="2422" spans="13:14">
      <c r="M2422" s="152"/>
      <c r="N2422" s="152"/>
    </row>
    <row r="2423" spans="13:14">
      <c r="M2423" s="152"/>
      <c r="N2423" s="152"/>
    </row>
    <row r="2424" spans="13:14">
      <c r="M2424" s="152"/>
      <c r="N2424" s="152"/>
    </row>
    <row r="2425" spans="13:14">
      <c r="M2425" s="152"/>
      <c r="N2425" s="152"/>
    </row>
    <row r="2426" spans="13:14">
      <c r="M2426" s="152"/>
      <c r="N2426" s="152"/>
    </row>
    <row r="2427" spans="13:14">
      <c r="M2427" s="152"/>
      <c r="N2427" s="152"/>
    </row>
    <row r="2428" spans="13:14">
      <c r="M2428" s="152"/>
      <c r="N2428" s="152"/>
    </row>
    <row r="2429" spans="13:14">
      <c r="M2429" s="152"/>
      <c r="N2429" s="152"/>
    </row>
    <row r="2430" spans="13:14">
      <c r="M2430" s="152"/>
      <c r="N2430" s="152"/>
    </row>
    <row r="2431" spans="13:14">
      <c r="M2431" s="152"/>
      <c r="N2431" s="152"/>
    </row>
    <row r="2432" spans="13:14">
      <c r="M2432" s="152"/>
      <c r="N2432" s="152"/>
    </row>
    <row r="2433" spans="13:14">
      <c r="M2433" s="152"/>
      <c r="N2433" s="152"/>
    </row>
    <row r="2434" spans="13:14">
      <c r="M2434" s="152"/>
      <c r="N2434" s="152"/>
    </row>
    <row r="2435" spans="13:14">
      <c r="M2435" s="152"/>
      <c r="N2435" s="152"/>
    </row>
    <row r="2436" spans="13:14">
      <c r="M2436" s="152"/>
      <c r="N2436" s="152"/>
    </row>
    <row r="2437" spans="13:14">
      <c r="M2437" s="152"/>
      <c r="N2437" s="152"/>
    </row>
    <row r="2438" spans="13:14">
      <c r="M2438" s="152"/>
      <c r="N2438" s="152"/>
    </row>
    <row r="2439" spans="13:14">
      <c r="M2439" s="152"/>
      <c r="N2439" s="152"/>
    </row>
    <row r="2440" spans="13:14">
      <c r="M2440" s="152"/>
      <c r="N2440" s="152"/>
    </row>
    <row r="2441" spans="13:14">
      <c r="M2441" s="152"/>
      <c r="N2441" s="152"/>
    </row>
    <row r="2442" spans="13:14">
      <c r="M2442" s="152"/>
      <c r="N2442" s="152"/>
    </row>
    <row r="2443" spans="13:14">
      <c r="M2443" s="152"/>
      <c r="N2443" s="152"/>
    </row>
    <row r="2444" spans="13:14">
      <c r="M2444" s="152"/>
      <c r="N2444" s="152"/>
    </row>
    <row r="2445" spans="13:14">
      <c r="M2445" s="152"/>
      <c r="N2445" s="152"/>
    </row>
    <row r="2446" spans="13:14">
      <c r="M2446" s="152"/>
      <c r="N2446" s="152"/>
    </row>
    <row r="2447" spans="13:14">
      <c r="M2447" s="152"/>
      <c r="N2447" s="152"/>
    </row>
    <row r="2448" spans="13:14">
      <c r="M2448" s="152"/>
      <c r="N2448" s="152"/>
    </row>
    <row r="2449" spans="13:14">
      <c r="M2449" s="152"/>
      <c r="N2449" s="152"/>
    </row>
    <row r="2450" spans="13:14">
      <c r="M2450" s="152"/>
      <c r="N2450" s="152"/>
    </row>
    <row r="2451" spans="13:14">
      <c r="M2451" s="152"/>
      <c r="N2451" s="152"/>
    </row>
    <row r="2452" spans="13:14">
      <c r="M2452" s="152"/>
      <c r="N2452" s="152"/>
    </row>
    <row r="2453" spans="13:14">
      <c r="M2453" s="152"/>
      <c r="N2453" s="152"/>
    </row>
    <row r="2454" spans="13:14">
      <c r="M2454" s="152"/>
      <c r="N2454" s="152"/>
    </row>
    <row r="2455" spans="13:14">
      <c r="M2455" s="152"/>
      <c r="N2455" s="152"/>
    </row>
    <row r="2456" spans="13:14">
      <c r="M2456" s="152"/>
      <c r="N2456" s="152"/>
    </row>
    <row r="2457" spans="13:14">
      <c r="M2457" s="152"/>
      <c r="N2457" s="152"/>
    </row>
    <row r="2458" spans="13:14">
      <c r="M2458" s="152"/>
      <c r="N2458" s="152"/>
    </row>
    <row r="2459" spans="13:14">
      <c r="M2459" s="152"/>
      <c r="N2459" s="152"/>
    </row>
    <row r="2460" spans="13:14">
      <c r="M2460" s="152"/>
      <c r="N2460" s="152"/>
    </row>
    <row r="2461" spans="13:14">
      <c r="M2461" s="152"/>
      <c r="N2461" s="152"/>
    </row>
    <row r="2462" spans="13:14">
      <c r="M2462" s="152"/>
      <c r="N2462" s="152"/>
    </row>
    <row r="2463" spans="13:14">
      <c r="M2463" s="152"/>
      <c r="N2463" s="152"/>
    </row>
    <row r="2464" spans="13:14">
      <c r="M2464" s="152"/>
      <c r="N2464" s="152"/>
    </row>
    <row r="2465" spans="13:14">
      <c r="M2465" s="152"/>
      <c r="N2465" s="152"/>
    </row>
    <row r="2466" spans="13:14">
      <c r="M2466" s="152"/>
      <c r="N2466" s="152"/>
    </row>
    <row r="2467" spans="13:14">
      <c r="M2467" s="152"/>
      <c r="N2467" s="152"/>
    </row>
    <row r="2468" spans="13:14">
      <c r="M2468" s="152"/>
      <c r="N2468" s="152"/>
    </row>
    <row r="2469" spans="13:14">
      <c r="M2469" s="152"/>
      <c r="N2469" s="152"/>
    </row>
    <row r="2470" spans="13:14">
      <c r="M2470" s="152"/>
      <c r="N2470" s="152"/>
    </row>
    <row r="2471" spans="13:14">
      <c r="M2471" s="152"/>
      <c r="N2471" s="152"/>
    </row>
    <row r="2472" spans="13:14">
      <c r="M2472" s="152"/>
      <c r="N2472" s="152"/>
    </row>
    <row r="2473" spans="13:14">
      <c r="M2473" s="152"/>
      <c r="N2473" s="152"/>
    </row>
    <row r="2474" spans="13:14">
      <c r="M2474" s="152"/>
      <c r="N2474" s="152"/>
    </row>
    <row r="2475" spans="13:14">
      <c r="M2475" s="152"/>
      <c r="N2475" s="152"/>
    </row>
    <row r="2476" spans="13:14">
      <c r="M2476" s="152"/>
      <c r="N2476" s="152"/>
    </row>
    <row r="2477" spans="13:14">
      <c r="M2477" s="152"/>
      <c r="N2477" s="152"/>
    </row>
    <row r="2478" spans="13:14">
      <c r="M2478" s="152"/>
      <c r="N2478" s="152"/>
    </row>
    <row r="2479" spans="13:14">
      <c r="M2479" s="152"/>
      <c r="N2479" s="152"/>
    </row>
    <row r="2480" spans="13:14">
      <c r="M2480" s="152"/>
      <c r="N2480" s="152"/>
    </row>
    <row r="2481" spans="13:14">
      <c r="M2481" s="152"/>
      <c r="N2481" s="152"/>
    </row>
    <row r="2482" spans="13:14">
      <c r="M2482" s="152"/>
      <c r="N2482" s="152"/>
    </row>
    <row r="2483" spans="13:14">
      <c r="M2483" s="152"/>
      <c r="N2483" s="152"/>
    </row>
    <row r="2484" spans="13:14">
      <c r="M2484" s="152"/>
      <c r="N2484" s="152"/>
    </row>
    <row r="2485" spans="13:14">
      <c r="M2485" s="152"/>
      <c r="N2485" s="152"/>
    </row>
    <row r="2486" spans="13:14">
      <c r="M2486" s="152"/>
      <c r="N2486" s="152"/>
    </row>
    <row r="2487" spans="13:14">
      <c r="M2487" s="152"/>
      <c r="N2487" s="152"/>
    </row>
    <row r="2488" spans="13:14">
      <c r="M2488" s="152"/>
      <c r="N2488" s="152"/>
    </row>
    <row r="2489" spans="13:14">
      <c r="M2489" s="152"/>
      <c r="N2489" s="152"/>
    </row>
    <row r="2490" spans="13:14">
      <c r="M2490" s="152"/>
      <c r="N2490" s="152"/>
    </row>
    <row r="2491" spans="13:14">
      <c r="M2491" s="152"/>
      <c r="N2491" s="152"/>
    </row>
    <row r="2492" spans="13:14">
      <c r="M2492" s="152"/>
      <c r="N2492" s="152"/>
    </row>
    <row r="2493" spans="13:14">
      <c r="M2493" s="152"/>
      <c r="N2493" s="152"/>
    </row>
    <row r="2494" spans="13:14">
      <c r="M2494" s="152"/>
      <c r="N2494" s="152"/>
    </row>
    <row r="2495" spans="13:14">
      <c r="M2495" s="152"/>
      <c r="N2495" s="152"/>
    </row>
    <row r="2496" spans="13:14">
      <c r="M2496" s="152"/>
      <c r="N2496" s="152"/>
    </row>
    <row r="2497" spans="13:14">
      <c r="M2497" s="152"/>
      <c r="N2497" s="152"/>
    </row>
    <row r="2498" spans="13:14">
      <c r="M2498" s="152"/>
      <c r="N2498" s="152"/>
    </row>
    <row r="2499" spans="13:14">
      <c r="M2499" s="152"/>
      <c r="N2499" s="152"/>
    </row>
    <row r="2500" spans="13:14">
      <c r="M2500" s="152"/>
      <c r="N2500" s="152"/>
    </row>
    <row r="2501" spans="13:14">
      <c r="M2501" s="152"/>
      <c r="N2501" s="152"/>
    </row>
    <row r="2502" spans="13:14">
      <c r="M2502" s="152"/>
      <c r="N2502" s="152"/>
    </row>
    <row r="2503" spans="13:14">
      <c r="M2503" s="152"/>
      <c r="N2503" s="152"/>
    </row>
    <row r="2504" spans="13:14">
      <c r="M2504" s="152"/>
      <c r="N2504" s="152"/>
    </row>
    <row r="2505" spans="13:14">
      <c r="M2505" s="152"/>
      <c r="N2505" s="152"/>
    </row>
    <row r="2506" spans="13:14">
      <c r="M2506" s="152"/>
      <c r="N2506" s="152"/>
    </row>
    <row r="2507" spans="13:14">
      <c r="M2507" s="152"/>
      <c r="N2507" s="152"/>
    </row>
    <row r="2508" spans="13:14">
      <c r="M2508" s="152"/>
      <c r="N2508" s="152"/>
    </row>
    <row r="2509" spans="13:14">
      <c r="M2509" s="152"/>
      <c r="N2509" s="152"/>
    </row>
    <row r="2510" spans="13:14">
      <c r="M2510" s="152"/>
      <c r="N2510" s="152"/>
    </row>
    <row r="2511" spans="13:14">
      <c r="M2511" s="152"/>
      <c r="N2511" s="152"/>
    </row>
    <row r="2512" spans="13:14">
      <c r="M2512" s="152"/>
      <c r="N2512" s="152"/>
    </row>
    <row r="2513" spans="13:14">
      <c r="M2513" s="152"/>
      <c r="N2513" s="152"/>
    </row>
    <row r="2514" spans="13:14">
      <c r="M2514" s="152"/>
      <c r="N2514" s="152"/>
    </row>
    <row r="2515" spans="13:14">
      <c r="M2515" s="152"/>
      <c r="N2515" s="152"/>
    </row>
    <row r="2516" spans="13:14">
      <c r="M2516" s="152"/>
      <c r="N2516" s="152"/>
    </row>
    <row r="2517" spans="13:14">
      <c r="M2517" s="152"/>
      <c r="N2517" s="152"/>
    </row>
    <row r="2518" spans="13:14">
      <c r="M2518" s="152"/>
      <c r="N2518" s="152"/>
    </row>
    <row r="2519" spans="13:14">
      <c r="M2519" s="152"/>
      <c r="N2519" s="152"/>
    </row>
    <row r="2520" spans="13:14">
      <c r="M2520" s="152"/>
      <c r="N2520" s="152"/>
    </row>
    <row r="2521" spans="13:14">
      <c r="M2521" s="152"/>
      <c r="N2521" s="152"/>
    </row>
    <row r="2522" spans="13:14">
      <c r="M2522" s="152"/>
      <c r="N2522" s="152"/>
    </row>
    <row r="2523" spans="13:14">
      <c r="M2523" s="152"/>
      <c r="N2523" s="152"/>
    </row>
    <row r="2524" spans="13:14">
      <c r="M2524" s="152"/>
      <c r="N2524" s="152"/>
    </row>
    <row r="2525" spans="13:14">
      <c r="M2525" s="152"/>
      <c r="N2525" s="152"/>
    </row>
    <row r="2526" spans="13:14">
      <c r="M2526" s="152"/>
      <c r="N2526" s="152"/>
    </row>
    <row r="2527" spans="13:14">
      <c r="M2527" s="152"/>
      <c r="N2527" s="152"/>
    </row>
    <row r="2528" spans="13:14">
      <c r="M2528" s="152"/>
      <c r="N2528" s="152"/>
    </row>
    <row r="2529" spans="13:14">
      <c r="M2529" s="152"/>
      <c r="N2529" s="152"/>
    </row>
    <row r="2530" spans="13:14">
      <c r="M2530" s="152"/>
      <c r="N2530" s="152"/>
    </row>
    <row r="2531" spans="13:14">
      <c r="M2531" s="152"/>
      <c r="N2531" s="152"/>
    </row>
    <row r="2532" spans="13:14">
      <c r="M2532" s="152"/>
      <c r="N2532" s="152"/>
    </row>
    <row r="2533" spans="13:14">
      <c r="M2533" s="152"/>
      <c r="N2533" s="152"/>
    </row>
    <row r="2534" spans="13:14">
      <c r="M2534" s="152"/>
      <c r="N2534" s="152"/>
    </row>
    <row r="2535" spans="13:14">
      <c r="M2535" s="152"/>
      <c r="N2535" s="152"/>
    </row>
    <row r="2536" spans="13:14">
      <c r="M2536" s="152"/>
      <c r="N2536" s="152"/>
    </row>
    <row r="2537" spans="13:14">
      <c r="M2537" s="152"/>
      <c r="N2537" s="152"/>
    </row>
    <row r="2538" spans="13:14">
      <c r="M2538" s="152"/>
      <c r="N2538" s="152"/>
    </row>
    <row r="2539" spans="13:14">
      <c r="M2539" s="152"/>
      <c r="N2539" s="152"/>
    </row>
    <row r="2540" spans="13:14">
      <c r="M2540" s="152"/>
      <c r="N2540" s="152"/>
    </row>
    <row r="2541" spans="13:14">
      <c r="M2541" s="152"/>
      <c r="N2541" s="152"/>
    </row>
    <row r="2542" spans="13:14">
      <c r="M2542" s="152"/>
      <c r="N2542" s="152"/>
    </row>
    <row r="2543" spans="13:14">
      <c r="M2543" s="152"/>
      <c r="N2543" s="152"/>
    </row>
    <row r="2544" spans="13:14">
      <c r="M2544" s="152"/>
      <c r="N2544" s="152"/>
    </row>
    <row r="2545" spans="13:14">
      <c r="M2545" s="152"/>
      <c r="N2545" s="152"/>
    </row>
    <row r="2546" spans="13:14">
      <c r="M2546" s="152"/>
      <c r="N2546" s="152"/>
    </row>
    <row r="2547" spans="13:14">
      <c r="M2547" s="152"/>
      <c r="N2547" s="152"/>
    </row>
    <row r="2548" spans="13:14">
      <c r="M2548" s="152"/>
      <c r="N2548" s="152"/>
    </row>
    <row r="2549" spans="13:14">
      <c r="M2549" s="152"/>
      <c r="N2549" s="152"/>
    </row>
    <row r="2550" spans="13:14">
      <c r="M2550" s="152"/>
      <c r="N2550" s="152"/>
    </row>
    <row r="2551" spans="13:14">
      <c r="M2551" s="152"/>
      <c r="N2551" s="152"/>
    </row>
    <row r="2552" spans="13:14">
      <c r="M2552" s="152"/>
      <c r="N2552" s="152"/>
    </row>
    <row r="2553" spans="13:14">
      <c r="M2553" s="152"/>
      <c r="N2553" s="152"/>
    </row>
    <row r="2554" spans="13:14">
      <c r="M2554" s="152"/>
      <c r="N2554" s="152"/>
    </row>
    <row r="2555" spans="13:14">
      <c r="M2555" s="152"/>
      <c r="N2555" s="152"/>
    </row>
    <row r="2556" spans="13:14">
      <c r="M2556" s="152"/>
      <c r="N2556" s="152"/>
    </row>
    <row r="2557" spans="13:14">
      <c r="M2557" s="152"/>
      <c r="N2557" s="152"/>
    </row>
    <row r="2558" spans="13:14">
      <c r="M2558" s="152"/>
      <c r="N2558" s="152"/>
    </row>
    <row r="2559" spans="13:14">
      <c r="M2559" s="152"/>
      <c r="N2559" s="152"/>
    </row>
    <row r="2560" spans="13:14">
      <c r="M2560" s="152"/>
      <c r="N2560" s="152"/>
    </row>
    <row r="2561" spans="13:14">
      <c r="M2561" s="152"/>
      <c r="N2561" s="152"/>
    </row>
    <row r="2562" spans="13:14">
      <c r="M2562" s="152"/>
      <c r="N2562" s="152"/>
    </row>
    <row r="2563" spans="13:14">
      <c r="M2563" s="152"/>
      <c r="N2563" s="152"/>
    </row>
    <row r="2564" spans="13:14">
      <c r="M2564" s="152"/>
      <c r="N2564" s="152"/>
    </row>
    <row r="2565" spans="13:14">
      <c r="M2565" s="152"/>
      <c r="N2565" s="152"/>
    </row>
    <row r="2566" spans="13:14">
      <c r="M2566" s="152"/>
      <c r="N2566" s="152"/>
    </row>
    <row r="2567" spans="13:14">
      <c r="M2567" s="152"/>
      <c r="N2567" s="152"/>
    </row>
    <row r="2568" spans="13:14">
      <c r="M2568" s="152"/>
      <c r="N2568" s="152"/>
    </row>
    <row r="2569" spans="13:14">
      <c r="M2569" s="152"/>
      <c r="N2569" s="152"/>
    </row>
    <row r="2570" spans="13:14">
      <c r="M2570" s="152"/>
      <c r="N2570" s="152"/>
    </row>
    <row r="2571" spans="13:14">
      <c r="M2571" s="152"/>
      <c r="N2571" s="152"/>
    </row>
    <row r="2572" spans="13:14">
      <c r="M2572" s="152"/>
      <c r="N2572" s="152"/>
    </row>
    <row r="2573" spans="13:14">
      <c r="M2573" s="152"/>
      <c r="N2573" s="152"/>
    </row>
    <row r="2574" spans="13:14">
      <c r="M2574" s="152"/>
      <c r="N2574" s="152"/>
    </row>
    <row r="2575" spans="13:14">
      <c r="M2575" s="152"/>
      <c r="N2575" s="152"/>
    </row>
    <row r="2576" spans="13:14">
      <c r="M2576" s="152"/>
      <c r="N2576" s="152"/>
    </row>
    <row r="2577" spans="13:14">
      <c r="M2577" s="152"/>
      <c r="N2577" s="152"/>
    </row>
    <row r="2578" spans="13:14">
      <c r="M2578" s="152"/>
      <c r="N2578" s="152"/>
    </row>
    <row r="2579" spans="13:14">
      <c r="M2579" s="152"/>
      <c r="N2579" s="152"/>
    </row>
    <row r="2580" spans="13:14">
      <c r="M2580" s="152"/>
      <c r="N2580" s="152"/>
    </row>
    <row r="2581" spans="13:14">
      <c r="M2581" s="152"/>
      <c r="N2581" s="152"/>
    </row>
    <row r="2582" spans="13:14">
      <c r="M2582" s="152"/>
      <c r="N2582" s="152"/>
    </row>
    <row r="2583" spans="13:14">
      <c r="M2583" s="152"/>
      <c r="N2583" s="152"/>
    </row>
    <row r="2584" spans="13:14">
      <c r="M2584" s="152"/>
      <c r="N2584" s="152"/>
    </row>
    <row r="2585" spans="13:14">
      <c r="M2585" s="152"/>
      <c r="N2585" s="152"/>
    </row>
    <row r="2586" spans="13:14">
      <c r="M2586" s="152"/>
      <c r="N2586" s="152"/>
    </row>
    <row r="2587" spans="13:14">
      <c r="M2587" s="152"/>
      <c r="N2587" s="152"/>
    </row>
    <row r="2588" spans="13:14">
      <c r="M2588" s="152"/>
      <c r="N2588" s="152"/>
    </row>
    <row r="2589" spans="13:14">
      <c r="M2589" s="152"/>
      <c r="N2589" s="152"/>
    </row>
    <row r="2590" spans="13:14">
      <c r="M2590" s="152"/>
      <c r="N2590" s="152"/>
    </row>
    <row r="2591" spans="13:14">
      <c r="M2591" s="152"/>
      <c r="N2591" s="152"/>
    </row>
    <row r="2592" spans="13:14">
      <c r="M2592" s="152"/>
      <c r="N2592" s="152"/>
    </row>
    <row r="2593" spans="13:14">
      <c r="M2593" s="152"/>
      <c r="N2593" s="152"/>
    </row>
    <row r="2594" spans="13:14">
      <c r="M2594" s="152"/>
      <c r="N2594" s="152"/>
    </row>
    <row r="2595" spans="13:14">
      <c r="M2595" s="152"/>
      <c r="N2595" s="152"/>
    </row>
    <row r="2596" spans="13:14">
      <c r="M2596" s="152"/>
      <c r="N2596" s="152"/>
    </row>
    <row r="2597" spans="13:14">
      <c r="M2597" s="152"/>
      <c r="N2597" s="152"/>
    </row>
    <row r="2598" spans="13:14">
      <c r="M2598" s="152"/>
      <c r="N2598" s="152"/>
    </row>
    <row r="2599" spans="13:14">
      <c r="M2599" s="152"/>
      <c r="N2599" s="152"/>
    </row>
    <row r="2600" spans="13:14">
      <c r="M2600" s="152"/>
      <c r="N2600" s="152"/>
    </row>
    <row r="2601" spans="13:14">
      <c r="M2601" s="152"/>
      <c r="N2601" s="152"/>
    </row>
    <row r="2602" spans="13:14">
      <c r="M2602" s="152"/>
      <c r="N2602" s="152"/>
    </row>
    <row r="2603" spans="13:14">
      <c r="M2603" s="152"/>
      <c r="N2603" s="152"/>
    </row>
    <row r="2604" spans="13:14">
      <c r="M2604" s="152"/>
      <c r="N2604" s="152"/>
    </row>
    <row r="2605" spans="13:14">
      <c r="M2605" s="152"/>
      <c r="N2605" s="152"/>
    </row>
    <row r="2606" spans="13:14">
      <c r="M2606" s="152"/>
      <c r="N2606" s="152"/>
    </row>
    <row r="2607" spans="13:14">
      <c r="M2607" s="152"/>
      <c r="N2607" s="152"/>
    </row>
    <row r="2608" spans="13:14">
      <c r="M2608" s="152"/>
      <c r="N2608" s="152"/>
    </row>
    <row r="2609" spans="1:14">
      <c r="M2609" s="152"/>
      <c r="N2609" s="152"/>
    </row>
    <row r="2610" spans="1:14">
      <c r="M2610" s="152"/>
      <c r="N2610" s="152"/>
    </row>
    <row r="2611" spans="1:14">
      <c r="M2611" s="152"/>
      <c r="N2611" s="152"/>
    </row>
    <row r="2612" spans="1:14">
      <c r="M2612" s="152"/>
      <c r="N2612" s="152"/>
    </row>
    <row r="2613" spans="1:14">
      <c r="M2613" s="152"/>
      <c r="N2613" s="152"/>
    </row>
    <row r="2615" spans="1:14" ht="17.25">
      <c r="A2615" s="16"/>
      <c r="B2615" s="16"/>
      <c r="C2615" s="16"/>
      <c r="D2615" s="81"/>
      <c r="E2615" s="16"/>
      <c r="F2615" s="16"/>
      <c r="G2615" s="16"/>
      <c r="H2615" s="81"/>
      <c r="I2615" s="81"/>
      <c r="J2615" s="81"/>
      <c r="K2615" s="81"/>
      <c r="L2615" s="81"/>
      <c r="M2615" s="37"/>
      <c r="N2615" s="37"/>
    </row>
    <row r="2616" spans="1:14" ht="17.25">
      <c r="A2616" s="16"/>
      <c r="B2616" s="16"/>
      <c r="C2616" s="16"/>
      <c r="D2616" s="81"/>
      <c r="E2616" s="16"/>
      <c r="F2616" s="16"/>
      <c r="G2616" s="16"/>
      <c r="H2616" s="81"/>
      <c r="I2616" s="81"/>
      <c r="J2616" s="81"/>
      <c r="K2616" s="81"/>
      <c r="L2616" s="81"/>
      <c r="M2616" s="37"/>
      <c r="N2616" s="37"/>
    </row>
    <row r="2617" spans="1:14" ht="17.25">
      <c r="A2617" s="16"/>
      <c r="B2617" s="16"/>
      <c r="C2617" s="16"/>
      <c r="D2617" s="81"/>
      <c r="E2617" s="16"/>
      <c r="F2617" s="16"/>
      <c r="G2617" s="16"/>
      <c r="H2617" s="81"/>
      <c r="I2617" s="81"/>
      <c r="J2617" s="81"/>
      <c r="K2617" s="81"/>
      <c r="L2617" s="81"/>
      <c r="M2617" s="37"/>
      <c r="N2617" s="37"/>
    </row>
    <row r="2618" spans="1:14" ht="17.25">
      <c r="A2618" s="16"/>
      <c r="B2618" s="16"/>
      <c r="C2618" s="16"/>
      <c r="D2618" s="81"/>
      <c r="E2618" s="16"/>
      <c r="F2618" s="16"/>
      <c r="G2618" s="16"/>
      <c r="H2618" s="81"/>
      <c r="I2618" s="81"/>
      <c r="J2618" s="81"/>
      <c r="K2618" s="81"/>
      <c r="L2618" s="81"/>
      <c r="M2618" s="37"/>
      <c r="N2618" s="37"/>
    </row>
    <row r="2619" spans="1:14" ht="17.25">
      <c r="A2619" s="16"/>
      <c r="B2619" s="16"/>
      <c r="C2619" s="16"/>
      <c r="D2619" s="81"/>
      <c r="E2619" s="16"/>
      <c r="F2619" s="16"/>
      <c r="G2619" s="16"/>
      <c r="H2619" s="81"/>
      <c r="I2619" s="81"/>
      <c r="J2619" s="81"/>
      <c r="K2619" s="81"/>
      <c r="L2619" s="81"/>
      <c r="M2619" s="37"/>
      <c r="N2619" s="37"/>
    </row>
    <row r="2620" spans="1:14" ht="17.25">
      <c r="A2620" s="16"/>
      <c r="B2620" s="16"/>
      <c r="C2620" s="16"/>
      <c r="D2620" s="81"/>
      <c r="E2620" s="16"/>
      <c r="F2620" s="16"/>
      <c r="G2620" s="16"/>
      <c r="H2620" s="81"/>
      <c r="I2620" s="81"/>
      <c r="J2620" s="81"/>
      <c r="K2620" s="81"/>
      <c r="L2620" s="81"/>
      <c r="M2620" s="37"/>
      <c r="N2620" s="37"/>
    </row>
    <row r="2621" spans="1:14" ht="17.25">
      <c r="A2621" s="16"/>
      <c r="B2621" s="16"/>
      <c r="C2621" s="16"/>
      <c r="D2621" s="81"/>
      <c r="E2621" s="16"/>
      <c r="F2621" s="16"/>
      <c r="G2621" s="16"/>
      <c r="H2621" s="81"/>
      <c r="I2621" s="81"/>
      <c r="J2621" s="81"/>
      <c r="K2621" s="81"/>
      <c r="L2621" s="81"/>
      <c r="M2621" s="37"/>
      <c r="N2621" s="37"/>
    </row>
    <row r="2622" spans="1:14" ht="17.25">
      <c r="A2622" s="16"/>
      <c r="B2622" s="16"/>
      <c r="C2622" s="16"/>
      <c r="D2622" s="81"/>
      <c r="E2622" s="16"/>
      <c r="F2622" s="16"/>
      <c r="G2622" s="16"/>
      <c r="H2622" s="81"/>
      <c r="I2622" s="81"/>
      <c r="J2622" s="81"/>
      <c r="K2622" s="81"/>
      <c r="L2622" s="81"/>
      <c r="M2622" s="37"/>
      <c r="N2622" s="37"/>
    </row>
    <row r="2623" spans="1:14" ht="17.25">
      <c r="A2623" s="16"/>
      <c r="B2623" s="16"/>
      <c r="C2623" s="16"/>
      <c r="D2623" s="81"/>
      <c r="E2623" s="16"/>
      <c r="F2623" s="16"/>
      <c r="G2623" s="16"/>
      <c r="H2623" s="81"/>
      <c r="I2623" s="81"/>
      <c r="J2623" s="81"/>
      <c r="K2623" s="81"/>
      <c r="L2623" s="81"/>
      <c r="M2623" s="37"/>
      <c r="N2623" s="37"/>
    </row>
    <row r="2624" spans="1:14" ht="17.25">
      <c r="A2624" s="16"/>
      <c r="B2624" s="16"/>
      <c r="C2624" s="16"/>
      <c r="D2624" s="81"/>
      <c r="E2624" s="16"/>
      <c r="F2624" s="16"/>
      <c r="G2624" s="16"/>
      <c r="H2624" s="81"/>
      <c r="I2624" s="81"/>
      <c r="J2624" s="81"/>
      <c r="K2624" s="81"/>
      <c r="L2624" s="81"/>
      <c r="M2624" s="37"/>
      <c r="N2624" s="37"/>
    </row>
    <row r="2625" spans="1:14" ht="17.25">
      <c r="A2625" s="16"/>
      <c r="B2625" s="16"/>
      <c r="C2625" s="16"/>
      <c r="D2625" s="81"/>
      <c r="E2625" s="16"/>
      <c r="F2625" s="16"/>
      <c r="G2625" s="16"/>
      <c r="H2625" s="81"/>
      <c r="I2625" s="81"/>
      <c r="J2625" s="81"/>
      <c r="K2625" s="81"/>
      <c r="L2625" s="81"/>
      <c r="M2625" s="37"/>
      <c r="N2625" s="37"/>
    </row>
    <row r="2626" spans="1:14" ht="17.25">
      <c r="A2626" s="16"/>
      <c r="B2626" s="16"/>
      <c r="C2626" s="16"/>
      <c r="D2626" s="81"/>
      <c r="E2626" s="16"/>
      <c r="F2626" s="16"/>
      <c r="G2626" s="16"/>
      <c r="H2626" s="81"/>
      <c r="I2626" s="81"/>
      <c r="J2626" s="81"/>
      <c r="K2626" s="81"/>
      <c r="L2626" s="81"/>
      <c r="M2626" s="37"/>
      <c r="N2626" s="37"/>
    </row>
    <row r="2627" spans="1:14" ht="17.25">
      <c r="A2627" s="16"/>
      <c r="B2627" s="16"/>
      <c r="C2627" s="16"/>
      <c r="D2627" s="81"/>
      <c r="E2627" s="16"/>
      <c r="F2627" s="16"/>
      <c r="G2627" s="16"/>
      <c r="H2627" s="81"/>
      <c r="I2627" s="81"/>
      <c r="J2627" s="81"/>
      <c r="K2627" s="81"/>
      <c r="L2627" s="81"/>
      <c r="M2627" s="37"/>
      <c r="N2627" s="37"/>
    </row>
    <row r="2628" spans="1:14" ht="17.25">
      <c r="A2628" s="16"/>
      <c r="B2628" s="16"/>
      <c r="C2628" s="16"/>
      <c r="D2628" s="81"/>
      <c r="E2628" s="16"/>
      <c r="F2628" s="16"/>
      <c r="G2628" s="16"/>
      <c r="H2628" s="81"/>
      <c r="I2628" s="81"/>
      <c r="J2628" s="81"/>
      <c r="K2628" s="81"/>
      <c r="L2628" s="81"/>
      <c r="M2628" s="37"/>
      <c r="N2628" s="37"/>
    </row>
    <row r="2629" spans="1:14" ht="17.25">
      <c r="A2629" s="16"/>
      <c r="B2629" s="16"/>
      <c r="C2629" s="16"/>
      <c r="D2629" s="81"/>
      <c r="E2629" s="16"/>
      <c r="F2629" s="16"/>
      <c r="G2629" s="16"/>
      <c r="H2629" s="81"/>
      <c r="I2629" s="81"/>
      <c r="J2629" s="81"/>
      <c r="K2629" s="81"/>
      <c r="L2629" s="81"/>
      <c r="M2629" s="37"/>
      <c r="N2629" s="37"/>
    </row>
    <row r="2630" spans="1:14" ht="17.25">
      <c r="A2630" s="16"/>
      <c r="B2630" s="16"/>
      <c r="C2630" s="16"/>
      <c r="D2630" s="81"/>
      <c r="E2630" s="16"/>
      <c r="F2630" s="16"/>
      <c r="G2630" s="16"/>
      <c r="H2630" s="81"/>
      <c r="I2630" s="81"/>
      <c r="J2630" s="81"/>
      <c r="K2630" s="81"/>
      <c r="L2630" s="81"/>
      <c r="M2630" s="37"/>
      <c r="N2630" s="37"/>
    </row>
    <row r="2631" spans="1:14" ht="17.25">
      <c r="A2631" s="16"/>
      <c r="B2631" s="16"/>
      <c r="C2631" s="16"/>
      <c r="D2631" s="81"/>
      <c r="E2631" s="16"/>
      <c r="F2631" s="16"/>
      <c r="G2631" s="16"/>
      <c r="H2631" s="81"/>
      <c r="I2631" s="81"/>
      <c r="J2631" s="81"/>
      <c r="K2631" s="81"/>
      <c r="L2631" s="81"/>
      <c r="M2631" s="37"/>
      <c r="N2631" s="37"/>
    </row>
    <row r="2632" spans="1:14" ht="17.25">
      <c r="A2632" s="16"/>
      <c r="B2632" s="16"/>
      <c r="C2632" s="16"/>
      <c r="D2632" s="81"/>
      <c r="E2632" s="16"/>
      <c r="F2632" s="16"/>
      <c r="G2632" s="16"/>
      <c r="H2632" s="81"/>
      <c r="I2632" s="81"/>
      <c r="J2632" s="81"/>
      <c r="K2632" s="81"/>
      <c r="L2632" s="81"/>
      <c r="M2632" s="37"/>
      <c r="N2632" s="37"/>
    </row>
    <row r="2633" spans="1:14" ht="17.25">
      <c r="A2633" s="16"/>
      <c r="B2633" s="16"/>
      <c r="C2633" s="16"/>
      <c r="D2633" s="81"/>
      <c r="E2633" s="16"/>
      <c r="F2633" s="16"/>
      <c r="G2633" s="16"/>
      <c r="H2633" s="81"/>
      <c r="I2633" s="81"/>
      <c r="J2633" s="81"/>
      <c r="K2633" s="81"/>
      <c r="L2633" s="81"/>
      <c r="M2633" s="37"/>
      <c r="N2633" s="37"/>
    </row>
    <row r="2634" spans="1:14" ht="17.25">
      <c r="A2634" s="16"/>
      <c r="B2634" s="16"/>
      <c r="C2634" s="16"/>
      <c r="D2634" s="81"/>
      <c r="E2634" s="16"/>
      <c r="F2634" s="16"/>
      <c r="G2634" s="16"/>
      <c r="H2634" s="81"/>
      <c r="I2634" s="81"/>
      <c r="J2634" s="81"/>
      <c r="K2634" s="81"/>
      <c r="L2634" s="81"/>
      <c r="M2634" s="37"/>
      <c r="N2634" s="37"/>
    </row>
    <row r="2635" spans="1:14" ht="17.25">
      <c r="A2635" s="16"/>
      <c r="B2635" s="16"/>
      <c r="C2635" s="16"/>
      <c r="D2635" s="81"/>
      <c r="E2635" s="16"/>
      <c r="F2635" s="16"/>
      <c r="G2635" s="16"/>
      <c r="H2635" s="81"/>
      <c r="I2635" s="81"/>
      <c r="J2635" s="81"/>
      <c r="K2635" s="81"/>
      <c r="L2635" s="81"/>
      <c r="M2635" s="37"/>
      <c r="N2635" s="37"/>
    </row>
    <row r="2636" spans="1:14" ht="17.25">
      <c r="A2636" s="16"/>
      <c r="B2636" s="16"/>
      <c r="C2636" s="16"/>
      <c r="D2636" s="81"/>
      <c r="E2636" s="16"/>
      <c r="F2636" s="16"/>
      <c r="G2636" s="16"/>
      <c r="H2636" s="81"/>
      <c r="I2636" s="81"/>
      <c r="J2636" s="81"/>
      <c r="K2636" s="81"/>
      <c r="L2636" s="81"/>
      <c r="M2636" s="37"/>
      <c r="N2636" s="37"/>
    </row>
    <row r="2637" spans="1:14" ht="17.25">
      <c r="A2637" s="16"/>
      <c r="B2637" s="16"/>
      <c r="C2637" s="16"/>
      <c r="D2637" s="81"/>
      <c r="E2637" s="16"/>
      <c r="F2637" s="16"/>
      <c r="G2637" s="16"/>
      <c r="H2637" s="81"/>
      <c r="I2637" s="81"/>
      <c r="J2637" s="81"/>
      <c r="K2637" s="81"/>
      <c r="L2637" s="81"/>
      <c r="M2637" s="37"/>
      <c r="N2637" s="37"/>
    </row>
    <row r="2638" spans="1:14" ht="17.25">
      <c r="A2638" s="16"/>
      <c r="B2638" s="16"/>
      <c r="C2638" s="16"/>
      <c r="D2638" s="81"/>
      <c r="E2638" s="16"/>
      <c r="F2638" s="16"/>
      <c r="G2638" s="16"/>
      <c r="H2638" s="81"/>
      <c r="I2638" s="81"/>
      <c r="J2638" s="81"/>
      <c r="K2638" s="81"/>
      <c r="L2638" s="81"/>
      <c r="M2638" s="37"/>
      <c r="N2638" s="37"/>
    </row>
    <row r="2639" spans="1:14" ht="17.25">
      <c r="A2639" s="16"/>
      <c r="B2639" s="16"/>
      <c r="C2639" s="16"/>
      <c r="D2639" s="81"/>
      <c r="E2639" s="16"/>
      <c r="F2639" s="16"/>
      <c r="G2639" s="16"/>
      <c r="H2639" s="81"/>
      <c r="I2639" s="81"/>
      <c r="J2639" s="81"/>
      <c r="K2639" s="81"/>
      <c r="L2639" s="81"/>
      <c r="M2639" s="37"/>
      <c r="N2639" s="37"/>
    </row>
    <row r="2640" spans="1:14" ht="17.25">
      <c r="A2640" s="16"/>
      <c r="B2640" s="16"/>
      <c r="C2640" s="16"/>
      <c r="D2640" s="81"/>
      <c r="E2640" s="16"/>
      <c r="F2640" s="16"/>
      <c r="G2640" s="16"/>
      <c r="H2640" s="81"/>
      <c r="I2640" s="81"/>
      <c r="J2640" s="81"/>
      <c r="K2640" s="81"/>
      <c r="L2640" s="81"/>
      <c r="M2640" s="37"/>
      <c r="N2640" s="37"/>
    </row>
    <row r="2641" spans="1:14" ht="17.25">
      <c r="A2641" s="16"/>
      <c r="B2641" s="16"/>
      <c r="C2641" s="16"/>
      <c r="D2641" s="81"/>
      <c r="E2641" s="16"/>
      <c r="F2641" s="16"/>
      <c r="G2641" s="16"/>
      <c r="H2641" s="81"/>
      <c r="I2641" s="81"/>
      <c r="J2641" s="81"/>
      <c r="K2641" s="81"/>
      <c r="L2641" s="81"/>
      <c r="M2641" s="37"/>
      <c r="N2641" s="37"/>
    </row>
    <row r="2642" spans="1:14" ht="17.25">
      <c r="A2642" s="16"/>
      <c r="B2642" s="16"/>
      <c r="C2642" s="16"/>
      <c r="D2642" s="81"/>
      <c r="E2642" s="16"/>
      <c r="F2642" s="16"/>
      <c r="G2642" s="16"/>
      <c r="H2642" s="81"/>
      <c r="I2642" s="81"/>
      <c r="J2642" s="81"/>
      <c r="K2642" s="81"/>
      <c r="L2642" s="81"/>
      <c r="M2642" s="37"/>
      <c r="N2642" s="37"/>
    </row>
    <row r="2643" spans="1:14" ht="17.25">
      <c r="A2643" s="16"/>
      <c r="B2643" s="16"/>
      <c r="C2643" s="16"/>
      <c r="D2643" s="81"/>
      <c r="E2643" s="16"/>
      <c r="F2643" s="16"/>
      <c r="G2643" s="16"/>
      <c r="H2643" s="81"/>
      <c r="I2643" s="81"/>
      <c r="J2643" s="81"/>
      <c r="K2643" s="81"/>
      <c r="L2643" s="81"/>
      <c r="M2643" s="37"/>
      <c r="N2643" s="37"/>
    </row>
    <row r="2644" spans="1:14" ht="17.25">
      <c r="A2644" s="16"/>
      <c r="B2644" s="16"/>
      <c r="C2644" s="16"/>
      <c r="D2644" s="81"/>
      <c r="E2644" s="16"/>
      <c r="F2644" s="16"/>
      <c r="G2644" s="16"/>
      <c r="H2644" s="81"/>
      <c r="I2644" s="81"/>
      <c r="J2644" s="81"/>
      <c r="K2644" s="81"/>
      <c r="L2644" s="81"/>
      <c r="M2644" s="37"/>
      <c r="N2644" s="37"/>
    </row>
    <row r="2645" spans="1:14" ht="17.25">
      <c r="A2645" s="16"/>
      <c r="B2645" s="16"/>
      <c r="C2645" s="16"/>
      <c r="D2645" s="81"/>
      <c r="E2645" s="16"/>
      <c r="F2645" s="16"/>
      <c r="G2645" s="16"/>
      <c r="H2645" s="81"/>
      <c r="I2645" s="81"/>
      <c r="J2645" s="81"/>
      <c r="K2645" s="81"/>
      <c r="L2645" s="81"/>
      <c r="M2645" s="37"/>
      <c r="N2645" s="37"/>
    </row>
    <row r="2646" spans="1:14" ht="17.25">
      <c r="A2646" s="16"/>
      <c r="B2646" s="16"/>
      <c r="C2646" s="16"/>
      <c r="D2646" s="81"/>
      <c r="E2646" s="16"/>
      <c r="F2646" s="16"/>
      <c r="G2646" s="16"/>
      <c r="H2646" s="81"/>
      <c r="I2646" s="81"/>
      <c r="J2646" s="81"/>
      <c r="K2646" s="81"/>
      <c r="L2646" s="81"/>
      <c r="M2646" s="37"/>
      <c r="N2646" s="37"/>
    </row>
    <row r="2647" spans="1:14" ht="17.25">
      <c r="A2647" s="16"/>
      <c r="B2647" s="16"/>
      <c r="C2647" s="16"/>
      <c r="D2647" s="81"/>
      <c r="E2647" s="16"/>
      <c r="F2647" s="16"/>
      <c r="G2647" s="16"/>
      <c r="H2647" s="81"/>
      <c r="I2647" s="81"/>
      <c r="J2647" s="81"/>
      <c r="K2647" s="81"/>
      <c r="L2647" s="81"/>
      <c r="M2647" s="37"/>
      <c r="N2647" s="37"/>
    </row>
    <row r="2648" spans="1:14" ht="17.25">
      <c r="A2648" s="16"/>
      <c r="B2648" s="16"/>
      <c r="C2648" s="16"/>
      <c r="D2648" s="81"/>
      <c r="E2648" s="16"/>
      <c r="F2648" s="16"/>
      <c r="G2648" s="16"/>
      <c r="H2648" s="81"/>
      <c r="I2648" s="81"/>
      <c r="J2648" s="81"/>
      <c r="K2648" s="81"/>
      <c r="L2648" s="81"/>
      <c r="M2648" s="37"/>
      <c r="N2648" s="37"/>
    </row>
    <row r="2649" spans="1:14" ht="17.25">
      <c r="A2649" s="16"/>
      <c r="B2649" s="16"/>
      <c r="C2649" s="16"/>
      <c r="D2649" s="81"/>
      <c r="E2649" s="16"/>
      <c r="F2649" s="16"/>
      <c r="G2649" s="16"/>
      <c r="H2649" s="81"/>
      <c r="I2649" s="81"/>
      <c r="J2649" s="81"/>
      <c r="K2649" s="81"/>
      <c r="L2649" s="81"/>
      <c r="M2649" s="37"/>
      <c r="N2649" s="37"/>
    </row>
    <row r="2650" spans="1:14" ht="17.25">
      <c r="A2650" s="16"/>
      <c r="B2650" s="16"/>
      <c r="C2650" s="16"/>
      <c r="D2650" s="81"/>
      <c r="E2650" s="16"/>
      <c r="F2650" s="16"/>
      <c r="G2650" s="16"/>
      <c r="H2650" s="81"/>
      <c r="I2650" s="81"/>
      <c r="J2650" s="81"/>
      <c r="K2650" s="81"/>
      <c r="L2650" s="81"/>
      <c r="M2650" s="37"/>
      <c r="N2650" s="37"/>
    </row>
    <row r="2651" spans="1:14" ht="17.25">
      <c r="A2651" s="16"/>
      <c r="B2651" s="16"/>
      <c r="C2651" s="16"/>
      <c r="D2651" s="81"/>
      <c r="E2651" s="16"/>
      <c r="F2651" s="16"/>
      <c r="G2651" s="16"/>
      <c r="H2651" s="81"/>
      <c r="I2651" s="81"/>
      <c r="J2651" s="81"/>
      <c r="K2651" s="81"/>
      <c r="L2651" s="81"/>
      <c r="M2651" s="37"/>
      <c r="N2651" s="37"/>
    </row>
    <row r="2652" spans="1:14" ht="17.25">
      <c r="A2652" s="16"/>
      <c r="B2652" s="16"/>
      <c r="C2652" s="16"/>
      <c r="D2652" s="81"/>
      <c r="E2652" s="16"/>
      <c r="F2652" s="16"/>
      <c r="G2652" s="16"/>
      <c r="H2652" s="81"/>
      <c r="I2652" s="81"/>
      <c r="J2652" s="81"/>
      <c r="K2652" s="81"/>
      <c r="L2652" s="81"/>
      <c r="M2652" s="37"/>
      <c r="N2652" s="37"/>
    </row>
    <row r="2653" spans="1:14" ht="17.25">
      <c r="A2653" s="16"/>
      <c r="B2653" s="16"/>
      <c r="C2653" s="16"/>
      <c r="D2653" s="81"/>
      <c r="E2653" s="16"/>
      <c r="F2653" s="16"/>
      <c r="G2653" s="16"/>
      <c r="H2653" s="81"/>
      <c r="I2653" s="81"/>
      <c r="J2653" s="81"/>
      <c r="K2653" s="81"/>
      <c r="L2653" s="81"/>
      <c r="M2653" s="37"/>
      <c r="N2653" s="37"/>
    </row>
    <row r="2654" spans="1:14" ht="17.25">
      <c r="A2654" s="16"/>
      <c r="B2654" s="16"/>
      <c r="C2654" s="16"/>
      <c r="D2654" s="81"/>
      <c r="E2654" s="16"/>
      <c r="F2654" s="16"/>
      <c r="G2654" s="16"/>
      <c r="H2654" s="81"/>
      <c r="I2654" s="81"/>
      <c r="J2654" s="81"/>
      <c r="K2654" s="81"/>
      <c r="L2654" s="81"/>
      <c r="M2654" s="37"/>
      <c r="N2654" s="37"/>
    </row>
    <row r="2655" spans="1:14" ht="17.25">
      <c r="A2655" s="16"/>
      <c r="B2655" s="16"/>
      <c r="C2655" s="16"/>
      <c r="D2655" s="81"/>
      <c r="E2655" s="16"/>
      <c r="F2655" s="16"/>
      <c r="G2655" s="16"/>
      <c r="H2655" s="81"/>
      <c r="I2655" s="81"/>
      <c r="J2655" s="81"/>
      <c r="K2655" s="81"/>
      <c r="L2655" s="81"/>
      <c r="M2655" s="37"/>
      <c r="N2655" s="37"/>
    </row>
    <row r="2656" spans="1:14" ht="17.25">
      <c r="A2656" s="16"/>
      <c r="B2656" s="16"/>
      <c r="C2656" s="16"/>
      <c r="D2656" s="81"/>
      <c r="E2656" s="16"/>
      <c r="F2656" s="16"/>
      <c r="G2656" s="16"/>
      <c r="H2656" s="81"/>
      <c r="I2656" s="81"/>
      <c r="J2656" s="81"/>
      <c r="K2656" s="81"/>
      <c r="L2656" s="81"/>
      <c r="M2656" s="37"/>
      <c r="N2656" s="37"/>
    </row>
    <row r="2657" spans="1:14" ht="17.25">
      <c r="A2657" s="16"/>
      <c r="B2657" s="16"/>
      <c r="C2657" s="16"/>
      <c r="D2657" s="81"/>
      <c r="E2657" s="16"/>
      <c r="F2657" s="16"/>
      <c r="G2657" s="16"/>
      <c r="H2657" s="81"/>
      <c r="I2657" s="81"/>
      <c r="J2657" s="81"/>
      <c r="K2657" s="81"/>
      <c r="L2657" s="81"/>
      <c r="M2657" s="37"/>
      <c r="N2657" s="37"/>
    </row>
    <row r="2658" spans="1:14" ht="17.25">
      <c r="A2658" s="16"/>
      <c r="B2658" s="16"/>
      <c r="C2658" s="16"/>
      <c r="D2658" s="81"/>
      <c r="E2658" s="16"/>
      <c r="F2658" s="16"/>
      <c r="G2658" s="16"/>
      <c r="H2658" s="81"/>
      <c r="I2658" s="81"/>
      <c r="J2658" s="81"/>
      <c r="K2658" s="81"/>
      <c r="L2658" s="81"/>
      <c r="M2658" s="37"/>
      <c r="N2658" s="37"/>
    </row>
    <row r="2659" spans="1:14" ht="17.25">
      <c r="A2659" s="16"/>
      <c r="B2659" s="16"/>
      <c r="C2659" s="16"/>
      <c r="D2659" s="81"/>
      <c r="E2659" s="16"/>
      <c r="F2659" s="16"/>
      <c r="G2659" s="16"/>
      <c r="H2659" s="81"/>
      <c r="I2659" s="81"/>
      <c r="J2659" s="81"/>
      <c r="K2659" s="81"/>
      <c r="L2659" s="81"/>
      <c r="M2659" s="37"/>
      <c r="N2659" s="37"/>
    </row>
    <row r="2660" spans="1:14" ht="17.25">
      <c r="A2660" s="16"/>
      <c r="B2660" s="16"/>
      <c r="C2660" s="16"/>
      <c r="D2660" s="81"/>
      <c r="E2660" s="16"/>
      <c r="F2660" s="16"/>
      <c r="G2660" s="16"/>
      <c r="H2660" s="81"/>
      <c r="I2660" s="81"/>
      <c r="J2660" s="81"/>
      <c r="K2660" s="81"/>
      <c r="L2660" s="81"/>
      <c r="M2660" s="37"/>
      <c r="N2660" s="37"/>
    </row>
    <row r="2661" spans="1:14" ht="17.25">
      <c r="A2661" s="16"/>
      <c r="B2661" s="16"/>
      <c r="C2661" s="16"/>
      <c r="D2661" s="81"/>
      <c r="E2661" s="16"/>
      <c r="F2661" s="16"/>
      <c r="G2661" s="16"/>
      <c r="H2661" s="81"/>
      <c r="I2661" s="81"/>
      <c r="J2661" s="81"/>
      <c r="K2661" s="81"/>
      <c r="L2661" s="81"/>
      <c r="M2661" s="37"/>
      <c r="N2661" s="37"/>
    </row>
    <row r="2662" spans="1:14" ht="17.25">
      <c r="A2662" s="16"/>
      <c r="B2662" s="16"/>
      <c r="C2662" s="16"/>
      <c r="D2662" s="81"/>
      <c r="E2662" s="16"/>
      <c r="F2662" s="16"/>
      <c r="G2662" s="16"/>
      <c r="H2662" s="81"/>
      <c r="I2662" s="81"/>
      <c r="J2662" s="81"/>
      <c r="K2662" s="81"/>
      <c r="L2662" s="81"/>
      <c r="M2662" s="37"/>
      <c r="N2662" s="37"/>
    </row>
    <row r="2663" spans="1:14" ht="17.25">
      <c r="A2663" s="16"/>
      <c r="B2663" s="16"/>
      <c r="C2663" s="16"/>
      <c r="D2663" s="81"/>
      <c r="E2663" s="16"/>
      <c r="F2663" s="16"/>
      <c r="G2663" s="16"/>
      <c r="H2663" s="81"/>
      <c r="I2663" s="81"/>
      <c r="J2663" s="81"/>
      <c r="K2663" s="81"/>
      <c r="L2663" s="81"/>
      <c r="M2663" s="37"/>
      <c r="N2663" s="37"/>
    </row>
    <row r="2664" spans="1:14" ht="17.25">
      <c r="A2664" s="16"/>
      <c r="B2664" s="16"/>
      <c r="C2664" s="16"/>
      <c r="D2664" s="81"/>
      <c r="E2664" s="16"/>
      <c r="F2664" s="16"/>
      <c r="G2664" s="16"/>
      <c r="H2664" s="81"/>
      <c r="I2664" s="81"/>
      <c r="J2664" s="81"/>
      <c r="K2664" s="81"/>
      <c r="L2664" s="81"/>
      <c r="M2664" s="37"/>
      <c r="N2664" s="37"/>
    </row>
    <row r="2665" spans="1:14" ht="17.25">
      <c r="A2665" s="16"/>
      <c r="B2665" s="16"/>
      <c r="C2665" s="16"/>
      <c r="D2665" s="81"/>
      <c r="E2665" s="16"/>
      <c r="F2665" s="16"/>
      <c r="G2665" s="16"/>
      <c r="H2665" s="81"/>
      <c r="I2665" s="81"/>
      <c r="J2665" s="81"/>
      <c r="K2665" s="81"/>
      <c r="L2665" s="81"/>
      <c r="M2665" s="37"/>
      <c r="N2665" s="37"/>
    </row>
    <row r="2666" spans="1:14" ht="17.25">
      <c r="A2666" s="16"/>
      <c r="B2666" s="16"/>
      <c r="C2666" s="16"/>
      <c r="D2666" s="81"/>
      <c r="E2666" s="16"/>
      <c r="F2666" s="16"/>
      <c r="G2666" s="16"/>
      <c r="H2666" s="81"/>
      <c r="I2666" s="81"/>
      <c r="J2666" s="81"/>
      <c r="K2666" s="81"/>
      <c r="L2666" s="81"/>
      <c r="M2666" s="37"/>
      <c r="N2666" s="37"/>
    </row>
    <row r="2667" spans="1:14" ht="17.25">
      <c r="A2667" s="16"/>
      <c r="B2667" s="16"/>
      <c r="C2667" s="16"/>
      <c r="D2667" s="81"/>
      <c r="E2667" s="16"/>
      <c r="F2667" s="16"/>
      <c r="G2667" s="16"/>
      <c r="H2667" s="81"/>
      <c r="I2667" s="81"/>
      <c r="J2667" s="81"/>
      <c r="K2667" s="81"/>
      <c r="L2667" s="81"/>
      <c r="M2667" s="37"/>
      <c r="N2667" s="37"/>
    </row>
    <row r="2668" spans="1:14" ht="17.25">
      <c r="A2668" s="16"/>
      <c r="B2668" s="16"/>
      <c r="C2668" s="16"/>
      <c r="D2668" s="81"/>
      <c r="E2668" s="16"/>
      <c r="F2668" s="16"/>
      <c r="G2668" s="16"/>
      <c r="H2668" s="81"/>
      <c r="I2668" s="81"/>
      <c r="J2668" s="81"/>
      <c r="K2668" s="81"/>
      <c r="L2668" s="81"/>
      <c r="M2668" s="37"/>
      <c r="N2668" s="37"/>
    </row>
    <row r="2669" spans="1:14" ht="17.25">
      <c r="A2669" s="16"/>
      <c r="B2669" s="16"/>
      <c r="C2669" s="16"/>
      <c r="D2669" s="81"/>
      <c r="E2669" s="16"/>
      <c r="F2669" s="16"/>
      <c r="G2669" s="16"/>
      <c r="H2669" s="81"/>
      <c r="I2669" s="81"/>
      <c r="J2669" s="81"/>
      <c r="K2669" s="81"/>
      <c r="L2669" s="81"/>
      <c r="M2669" s="37"/>
      <c r="N2669" s="37"/>
    </row>
    <row r="2670" spans="1:14" ht="17.25">
      <c r="A2670" s="16"/>
      <c r="B2670" s="16"/>
      <c r="C2670" s="16"/>
      <c r="D2670" s="81"/>
      <c r="E2670" s="16"/>
      <c r="F2670" s="16"/>
      <c r="G2670" s="16"/>
      <c r="H2670" s="81"/>
      <c r="I2670" s="81"/>
      <c r="J2670" s="81"/>
      <c r="K2670" s="81"/>
      <c r="L2670" s="81"/>
      <c r="M2670" s="37"/>
      <c r="N2670" s="37"/>
    </row>
    <row r="2671" spans="1:14" ht="17.25">
      <c r="A2671" s="16"/>
      <c r="B2671" s="16"/>
      <c r="C2671" s="16"/>
      <c r="D2671" s="81"/>
      <c r="E2671" s="16"/>
      <c r="F2671" s="16"/>
      <c r="G2671" s="16"/>
      <c r="H2671" s="81"/>
      <c r="I2671" s="81"/>
      <c r="J2671" s="81"/>
      <c r="K2671" s="81"/>
      <c r="L2671" s="81"/>
      <c r="M2671" s="37"/>
      <c r="N2671" s="37"/>
    </row>
    <row r="2672" spans="1:14" ht="17.25">
      <c r="A2672" s="16"/>
      <c r="B2672" s="16"/>
      <c r="C2672" s="16"/>
      <c r="D2672" s="81"/>
      <c r="E2672" s="16"/>
      <c r="F2672" s="16"/>
      <c r="G2672" s="16"/>
      <c r="H2672" s="81"/>
      <c r="I2672" s="81"/>
      <c r="J2672" s="81"/>
      <c r="K2672" s="81"/>
      <c r="L2672" s="81"/>
      <c r="M2672" s="37"/>
      <c r="N2672" s="37"/>
    </row>
    <row r="2673" spans="1:14" ht="17.25">
      <c r="A2673" s="16"/>
      <c r="B2673" s="16"/>
      <c r="C2673" s="16"/>
      <c r="D2673" s="81"/>
      <c r="E2673" s="16"/>
      <c r="F2673" s="16"/>
      <c r="G2673" s="16"/>
      <c r="H2673" s="81"/>
      <c r="I2673" s="81"/>
      <c r="J2673" s="81"/>
      <c r="K2673" s="81"/>
      <c r="L2673" s="81"/>
      <c r="M2673" s="37"/>
      <c r="N2673" s="37"/>
    </row>
    <row r="2674" spans="1:14" ht="17.25">
      <c r="A2674" s="16"/>
      <c r="B2674" s="16"/>
      <c r="C2674" s="16"/>
      <c r="D2674" s="81"/>
      <c r="E2674" s="16"/>
      <c r="F2674" s="16"/>
      <c r="G2674" s="16"/>
      <c r="H2674" s="81"/>
      <c r="I2674" s="81"/>
      <c r="J2674" s="81"/>
      <c r="K2674" s="81"/>
      <c r="L2674" s="81"/>
      <c r="M2674" s="37"/>
      <c r="N2674" s="37"/>
    </row>
    <row r="2675" spans="1:14" ht="17.25">
      <c r="A2675" s="16"/>
      <c r="B2675" s="16"/>
      <c r="C2675" s="16"/>
      <c r="D2675" s="81"/>
      <c r="E2675" s="16"/>
      <c r="F2675" s="16"/>
      <c r="G2675" s="16"/>
      <c r="H2675" s="81"/>
      <c r="I2675" s="81"/>
      <c r="J2675" s="81"/>
      <c r="K2675" s="81"/>
      <c r="L2675" s="81"/>
      <c r="M2675" s="37"/>
      <c r="N2675" s="37"/>
    </row>
    <row r="2676" spans="1:14" ht="17.25">
      <c r="A2676" s="16"/>
      <c r="B2676" s="16"/>
      <c r="C2676" s="16"/>
      <c r="D2676" s="81"/>
      <c r="E2676" s="16"/>
      <c r="F2676" s="16"/>
      <c r="G2676" s="16"/>
      <c r="H2676" s="81"/>
      <c r="I2676" s="81"/>
      <c r="J2676" s="81"/>
      <c r="K2676" s="81"/>
      <c r="L2676" s="81"/>
      <c r="M2676" s="37"/>
      <c r="N2676" s="37"/>
    </row>
    <row r="2677" spans="1:14" ht="17.25">
      <c r="A2677" s="16"/>
      <c r="B2677" s="16"/>
      <c r="C2677" s="16"/>
      <c r="D2677" s="81"/>
      <c r="E2677" s="16"/>
      <c r="F2677" s="16"/>
      <c r="G2677" s="16"/>
      <c r="H2677" s="81"/>
      <c r="I2677" s="81"/>
      <c r="J2677" s="81"/>
      <c r="K2677" s="81"/>
      <c r="L2677" s="81"/>
      <c r="M2677" s="37"/>
      <c r="N2677" s="37"/>
    </row>
    <row r="2678" spans="1:14" ht="17.25">
      <c r="A2678" s="16"/>
      <c r="B2678" s="16"/>
      <c r="C2678" s="16"/>
      <c r="D2678" s="81"/>
      <c r="E2678" s="16"/>
      <c r="F2678" s="16"/>
      <c r="G2678" s="16"/>
      <c r="H2678" s="81"/>
      <c r="I2678" s="81"/>
      <c r="J2678" s="81"/>
      <c r="K2678" s="81"/>
      <c r="L2678" s="81"/>
      <c r="M2678" s="37"/>
      <c r="N2678" s="37"/>
    </row>
    <row r="2679" spans="1:14" ht="17.25">
      <c r="A2679" s="16"/>
      <c r="B2679" s="16"/>
      <c r="C2679" s="16"/>
      <c r="D2679" s="81"/>
      <c r="E2679" s="16"/>
      <c r="F2679" s="16"/>
      <c r="G2679" s="16"/>
      <c r="H2679" s="81"/>
      <c r="I2679" s="81"/>
      <c r="J2679" s="81"/>
      <c r="K2679" s="81"/>
      <c r="L2679" s="81"/>
      <c r="M2679" s="37"/>
      <c r="N2679" s="37"/>
    </row>
    <row r="2681" spans="1:14" ht="17.25">
      <c r="M2681" s="36"/>
      <c r="N2681" s="36"/>
    </row>
    <row r="2682" spans="1:14" ht="17.25">
      <c r="M2682" s="36"/>
      <c r="N2682" s="36"/>
    </row>
    <row r="2683" spans="1:14" ht="17.25">
      <c r="M2683" s="36"/>
      <c r="N2683" s="36"/>
    </row>
    <row r="2684" spans="1:14" ht="17.25">
      <c r="M2684" s="36"/>
      <c r="N2684" s="36"/>
    </row>
    <row r="2685" spans="1:14" ht="17.25">
      <c r="M2685" s="36"/>
      <c r="N2685" s="36"/>
    </row>
    <row r="2686" spans="1:14" ht="17.25">
      <c r="M2686" s="36"/>
      <c r="N2686" s="36"/>
    </row>
    <row r="2687" spans="1:14" ht="17.25">
      <c r="M2687" s="36"/>
      <c r="N2687" s="36"/>
    </row>
    <row r="2688" spans="1:14" ht="17.25">
      <c r="M2688" s="36"/>
      <c r="N2688" s="36"/>
    </row>
    <row r="2689" spans="13:14" ht="17.25">
      <c r="M2689" s="36"/>
      <c r="N2689" s="36"/>
    </row>
    <row r="2690" spans="13:14" ht="17.25">
      <c r="M2690" s="36"/>
      <c r="N2690" s="36"/>
    </row>
    <row r="2691" spans="13:14" ht="17.25">
      <c r="M2691" s="36"/>
      <c r="N2691" s="36"/>
    </row>
    <row r="2692" spans="13:14" ht="17.25">
      <c r="M2692" s="36"/>
      <c r="N2692" s="36"/>
    </row>
    <row r="2693" spans="13:14" ht="17.25">
      <c r="M2693" s="36"/>
      <c r="N2693" s="36"/>
    </row>
    <row r="2694" spans="13:14" ht="17.25">
      <c r="M2694" s="36"/>
      <c r="N2694" s="36"/>
    </row>
    <row r="2695" spans="13:14" ht="17.25">
      <c r="M2695" s="36"/>
      <c r="N2695" s="36"/>
    </row>
    <row r="2696" spans="13:14" ht="17.25">
      <c r="M2696" s="36"/>
      <c r="N2696" s="36"/>
    </row>
    <row r="2697" spans="13:14" ht="17.25">
      <c r="M2697" s="36"/>
      <c r="N2697" s="36"/>
    </row>
    <row r="2698" spans="13:14" ht="17.25">
      <c r="M2698" s="36"/>
      <c r="N2698" s="36"/>
    </row>
    <row r="2699" spans="13:14" ht="17.25">
      <c r="M2699" s="36"/>
      <c r="N2699" s="36"/>
    </row>
    <row r="2700" spans="13:14" ht="17.25">
      <c r="M2700" s="36"/>
      <c r="N2700" s="36"/>
    </row>
    <row r="2701" spans="13:14" ht="17.25">
      <c r="M2701" s="36"/>
      <c r="N2701" s="36"/>
    </row>
    <row r="2702" spans="13:14" ht="17.25">
      <c r="M2702" s="36"/>
      <c r="N2702" s="36"/>
    </row>
    <row r="2703" spans="13:14" ht="17.25">
      <c r="M2703" s="36"/>
      <c r="N2703" s="36"/>
    </row>
    <row r="2704" spans="13:14" ht="17.25">
      <c r="M2704" s="36"/>
      <c r="N2704" s="36"/>
    </row>
    <row r="2705" spans="13:14" ht="17.25">
      <c r="M2705" s="36"/>
      <c r="N2705" s="36"/>
    </row>
    <row r="2706" spans="13:14" ht="17.25">
      <c r="M2706" s="36"/>
      <c r="N2706" s="36"/>
    </row>
    <row r="2707" spans="13:14" ht="17.25">
      <c r="M2707" s="36"/>
      <c r="N2707" s="36"/>
    </row>
    <row r="2708" spans="13:14" ht="17.25">
      <c r="M2708" s="36"/>
      <c r="N2708" s="36"/>
    </row>
    <row r="2709" spans="13:14" ht="17.25">
      <c r="M2709" s="36"/>
      <c r="N2709" s="36"/>
    </row>
    <row r="2710" spans="13:14" ht="17.25">
      <c r="M2710" s="36"/>
      <c r="N2710" s="36"/>
    </row>
    <row r="2711" spans="13:14" ht="17.25">
      <c r="M2711" s="36"/>
      <c r="N2711" s="36"/>
    </row>
    <row r="2712" spans="13:14" ht="17.25">
      <c r="M2712" s="36"/>
      <c r="N2712" s="36"/>
    </row>
    <row r="2713" spans="13:14" ht="17.25">
      <c r="M2713" s="36"/>
      <c r="N2713" s="36"/>
    </row>
    <row r="2714" spans="13:14" ht="17.25">
      <c r="M2714" s="36"/>
      <c r="N2714" s="36"/>
    </row>
    <row r="2715" spans="13:14" ht="17.25">
      <c r="M2715" s="36"/>
      <c r="N2715" s="36"/>
    </row>
    <row r="2716" spans="13:14" ht="17.25">
      <c r="M2716" s="36"/>
      <c r="N2716" s="36"/>
    </row>
    <row r="2717" spans="13:14" ht="17.25">
      <c r="M2717" s="36"/>
      <c r="N2717" s="36"/>
    </row>
    <row r="2718" spans="13:14" ht="17.25">
      <c r="M2718" s="36"/>
      <c r="N2718" s="36"/>
    </row>
    <row r="2719" spans="13:14" ht="17.25">
      <c r="M2719" s="36"/>
      <c r="N2719" s="36"/>
    </row>
    <row r="2720" spans="13:14" ht="17.25">
      <c r="M2720" s="36"/>
      <c r="N2720" s="36"/>
    </row>
    <row r="2721" spans="13:14" ht="17.25">
      <c r="M2721" s="36"/>
      <c r="N2721" s="36"/>
    </row>
    <row r="2722" spans="13:14" ht="17.25">
      <c r="M2722" s="36"/>
      <c r="N2722" s="36"/>
    </row>
    <row r="2723" spans="13:14" ht="17.25">
      <c r="M2723" s="36"/>
      <c r="N2723" s="36"/>
    </row>
    <row r="2724" spans="13:14" ht="17.25">
      <c r="M2724" s="36"/>
      <c r="N2724" s="36"/>
    </row>
    <row r="2725" spans="13:14" ht="17.25">
      <c r="M2725" s="36"/>
      <c r="N2725" s="36"/>
    </row>
    <row r="2726" spans="13:14" ht="17.25">
      <c r="M2726" s="36"/>
      <c r="N2726" s="36"/>
    </row>
    <row r="2727" spans="13:14" ht="17.25">
      <c r="M2727" s="36"/>
      <c r="N2727" s="36"/>
    </row>
    <row r="2728" spans="13:14" ht="17.25">
      <c r="M2728" s="36"/>
      <c r="N2728" s="36"/>
    </row>
    <row r="2729" spans="13:14" ht="17.25">
      <c r="M2729" s="36"/>
      <c r="N2729" s="36"/>
    </row>
    <row r="2730" spans="13:14" ht="17.25">
      <c r="M2730" s="36"/>
      <c r="N2730" s="36"/>
    </row>
    <row r="2731" spans="13:14" ht="17.25">
      <c r="M2731" s="36"/>
      <c r="N2731" s="36"/>
    </row>
    <row r="2732" spans="13:14" ht="17.25">
      <c r="M2732" s="36"/>
      <c r="N2732" s="36"/>
    </row>
    <row r="2733" spans="13:14" ht="17.25">
      <c r="M2733" s="36"/>
      <c r="N2733" s="36"/>
    </row>
    <row r="2734" spans="13:14" ht="17.25">
      <c r="M2734" s="36"/>
      <c r="N2734" s="36"/>
    </row>
    <row r="2735" spans="13:14" ht="17.25">
      <c r="M2735" s="36"/>
      <c r="N2735" s="36"/>
    </row>
    <row r="2736" spans="13:14" ht="17.25">
      <c r="M2736" s="36"/>
      <c r="N2736" s="36"/>
    </row>
    <row r="2737" spans="13:14" ht="17.25">
      <c r="M2737" s="36"/>
      <c r="N2737" s="36"/>
    </row>
    <row r="2738" spans="13:14" ht="17.25">
      <c r="M2738" s="36"/>
      <c r="N2738" s="36"/>
    </row>
    <row r="2739" spans="13:14" ht="17.25">
      <c r="M2739" s="36"/>
      <c r="N2739" s="36"/>
    </row>
    <row r="2740" spans="13:14" ht="17.25">
      <c r="M2740" s="36"/>
      <c r="N2740" s="36"/>
    </row>
    <row r="2741" spans="13:14" ht="17.25">
      <c r="M2741" s="36"/>
      <c r="N2741" s="36"/>
    </row>
    <row r="2742" spans="13:14" ht="17.25">
      <c r="M2742" s="36"/>
      <c r="N2742" s="36"/>
    </row>
    <row r="2743" spans="13:14" ht="17.25">
      <c r="M2743" s="36"/>
      <c r="N2743" s="36"/>
    </row>
    <row r="2744" spans="13:14" ht="17.25">
      <c r="M2744" s="36"/>
      <c r="N2744" s="36"/>
    </row>
    <row r="2745" spans="13:14" ht="17.25">
      <c r="M2745" s="36"/>
      <c r="N2745" s="36"/>
    </row>
    <row r="2746" spans="13:14" ht="17.25">
      <c r="M2746" s="36"/>
      <c r="N2746" s="36"/>
    </row>
    <row r="2747" spans="13:14" ht="17.25">
      <c r="M2747" s="36"/>
      <c r="N2747" s="36"/>
    </row>
    <row r="2748" spans="13:14" ht="17.25">
      <c r="M2748" s="36"/>
      <c r="N2748" s="36"/>
    </row>
    <row r="2749" spans="13:14" ht="17.25">
      <c r="M2749" s="36"/>
      <c r="N2749" s="36"/>
    </row>
    <row r="2750" spans="13:14" ht="17.25">
      <c r="M2750" s="36"/>
      <c r="N2750" s="36"/>
    </row>
    <row r="2751" spans="13:14" ht="17.25">
      <c r="M2751" s="36"/>
      <c r="N2751" s="36"/>
    </row>
    <row r="2752" spans="13:14" ht="17.25">
      <c r="M2752" s="36"/>
      <c r="N2752" s="36"/>
    </row>
    <row r="2753" spans="13:14" ht="17.25">
      <c r="M2753" s="36"/>
      <c r="N2753" s="36"/>
    </row>
    <row r="2754" spans="13:14" ht="17.25">
      <c r="M2754" s="36"/>
      <c r="N2754" s="36"/>
    </row>
    <row r="2755" spans="13:14" ht="17.25">
      <c r="M2755" s="36"/>
      <c r="N2755" s="36"/>
    </row>
    <row r="2756" spans="13:14" ht="17.25">
      <c r="M2756" s="36"/>
      <c r="N2756" s="36"/>
    </row>
    <row r="2757" spans="13:14" ht="17.25">
      <c r="M2757" s="36"/>
      <c r="N2757" s="36"/>
    </row>
    <row r="2758" spans="13:14" ht="17.25">
      <c r="M2758" s="36"/>
      <c r="N2758" s="36"/>
    </row>
    <row r="2759" spans="13:14" ht="17.25">
      <c r="M2759" s="36"/>
      <c r="N2759" s="36"/>
    </row>
    <row r="2760" spans="13:14" ht="17.25">
      <c r="M2760" s="36"/>
      <c r="N2760" s="36"/>
    </row>
    <row r="2761" spans="13:14" ht="17.25">
      <c r="M2761" s="36"/>
      <c r="N2761" s="36"/>
    </row>
    <row r="2762" spans="13:14" ht="17.25">
      <c r="M2762" s="36"/>
      <c r="N2762" s="36"/>
    </row>
    <row r="2763" spans="13:14" ht="17.25">
      <c r="M2763" s="36"/>
      <c r="N2763" s="36"/>
    </row>
    <row r="2764" spans="13:14" ht="17.25">
      <c r="M2764" s="36"/>
      <c r="N2764" s="36"/>
    </row>
    <row r="2765" spans="13:14" ht="17.25">
      <c r="M2765" s="36"/>
      <c r="N2765" s="36"/>
    </row>
    <row r="2766" spans="13:14" ht="17.25">
      <c r="M2766" s="36"/>
      <c r="N2766" s="36"/>
    </row>
    <row r="2767" spans="13:14" ht="17.25">
      <c r="M2767" s="36"/>
      <c r="N2767" s="36"/>
    </row>
    <row r="2768" spans="13:14" ht="17.25">
      <c r="M2768" s="36"/>
      <c r="N2768" s="36"/>
    </row>
    <row r="2769" spans="13:14" ht="17.25">
      <c r="M2769" s="36"/>
      <c r="N2769" s="36"/>
    </row>
    <row r="2770" spans="13:14" ht="17.25">
      <c r="M2770" s="36"/>
      <c r="N2770" s="36"/>
    </row>
    <row r="2771" spans="13:14" ht="17.25">
      <c r="M2771" s="36"/>
      <c r="N2771" s="36"/>
    </row>
    <row r="2772" spans="13:14" ht="17.25">
      <c r="M2772" s="36"/>
      <c r="N2772" s="36"/>
    </row>
    <row r="2773" spans="13:14" ht="17.25">
      <c r="M2773" s="36"/>
      <c r="N2773" s="36"/>
    </row>
    <row r="2774" spans="13:14" ht="17.25">
      <c r="M2774" s="36"/>
      <c r="N2774" s="36"/>
    </row>
    <row r="2775" spans="13:14" ht="17.25">
      <c r="M2775" s="36"/>
      <c r="N2775" s="36"/>
    </row>
    <row r="2776" spans="13:14" ht="17.25">
      <c r="M2776" s="36"/>
      <c r="N2776" s="36"/>
    </row>
    <row r="2777" spans="13:14" ht="17.25">
      <c r="M2777" s="36"/>
      <c r="N2777" s="36"/>
    </row>
    <row r="2778" spans="13:14" ht="17.25">
      <c r="M2778" s="36"/>
      <c r="N2778" s="36"/>
    </row>
    <row r="2779" spans="13:14" ht="17.25">
      <c r="M2779" s="36"/>
      <c r="N2779" s="36"/>
    </row>
    <row r="2780" spans="13:14" ht="17.25">
      <c r="M2780" s="36"/>
      <c r="N2780" s="36"/>
    </row>
    <row r="2781" spans="13:14" ht="17.25">
      <c r="M2781" s="36"/>
      <c r="N2781" s="36"/>
    </row>
    <row r="2782" spans="13:14" ht="17.25">
      <c r="M2782" s="36"/>
      <c r="N2782" s="36"/>
    </row>
    <row r="2783" spans="13:14" ht="17.25">
      <c r="M2783" s="36"/>
      <c r="N2783" s="36"/>
    </row>
    <row r="2784" spans="13:14" ht="17.25">
      <c r="M2784" s="36"/>
      <c r="N2784" s="36"/>
    </row>
    <row r="2785" spans="13:14" ht="17.25">
      <c r="M2785" s="36"/>
      <c r="N2785" s="36"/>
    </row>
    <row r="2786" spans="13:14" ht="17.25">
      <c r="M2786" s="36"/>
      <c r="N2786" s="36"/>
    </row>
    <row r="2787" spans="13:14" ht="17.25">
      <c r="M2787" s="36"/>
      <c r="N2787" s="36"/>
    </row>
    <row r="2788" spans="13:14" ht="17.25">
      <c r="M2788" s="36"/>
      <c r="N2788" s="36"/>
    </row>
    <row r="2789" spans="13:14" ht="17.25">
      <c r="M2789" s="36"/>
      <c r="N2789" s="36"/>
    </row>
    <row r="2790" spans="13:14" ht="17.25">
      <c r="M2790" s="36"/>
      <c r="N2790" s="36"/>
    </row>
    <row r="2791" spans="13:14" ht="17.25">
      <c r="M2791" s="36"/>
      <c r="N2791" s="36"/>
    </row>
    <row r="2792" spans="13:14" ht="17.25">
      <c r="M2792" s="36"/>
      <c r="N2792" s="36"/>
    </row>
    <row r="2793" spans="13:14" ht="17.25">
      <c r="M2793" s="36"/>
      <c r="N2793" s="36"/>
    </row>
    <row r="2794" spans="13:14" ht="17.25">
      <c r="M2794" s="36"/>
      <c r="N2794" s="36"/>
    </row>
    <row r="2795" spans="13:14" ht="17.25">
      <c r="M2795" s="36"/>
      <c r="N2795" s="36"/>
    </row>
    <row r="2796" spans="13:14" ht="17.25">
      <c r="M2796" s="36"/>
      <c r="N2796" s="36"/>
    </row>
    <row r="2797" spans="13:14" ht="17.25">
      <c r="M2797" s="36"/>
      <c r="N2797" s="36"/>
    </row>
    <row r="2798" spans="13:14" ht="17.25">
      <c r="M2798" s="36"/>
      <c r="N2798" s="36"/>
    </row>
    <row r="2799" spans="13:14" ht="17.25">
      <c r="M2799" s="36"/>
      <c r="N2799" s="36"/>
    </row>
    <row r="2800" spans="13:14" ht="17.25">
      <c r="M2800" s="36"/>
      <c r="N2800" s="36"/>
    </row>
    <row r="2801" spans="13:14" ht="17.25">
      <c r="M2801" s="36"/>
      <c r="N2801" s="36"/>
    </row>
    <row r="2802" spans="13:14" ht="17.25">
      <c r="M2802" s="36"/>
      <c r="N2802" s="36"/>
    </row>
    <row r="2803" spans="13:14" ht="17.25">
      <c r="M2803" s="36"/>
      <c r="N2803" s="36"/>
    </row>
    <row r="2804" spans="13:14" ht="17.25">
      <c r="M2804" s="36"/>
      <c r="N2804" s="36"/>
    </row>
    <row r="2805" spans="13:14" ht="17.25">
      <c r="M2805" s="36"/>
      <c r="N2805" s="36"/>
    </row>
    <row r="2806" spans="13:14" ht="17.25">
      <c r="M2806" s="36"/>
      <c r="N2806" s="36"/>
    </row>
    <row r="2807" spans="13:14" ht="17.25">
      <c r="M2807" s="36"/>
      <c r="N2807" s="36"/>
    </row>
    <row r="2808" spans="13:14" ht="17.25">
      <c r="M2808" s="36"/>
      <c r="N2808" s="36"/>
    </row>
    <row r="2809" spans="13:14" ht="17.25">
      <c r="M2809" s="36"/>
      <c r="N2809" s="36"/>
    </row>
    <row r="2810" spans="13:14" ht="17.25">
      <c r="M2810" s="36"/>
      <c r="N2810" s="36"/>
    </row>
    <row r="2811" spans="13:14" ht="17.25">
      <c r="M2811" s="36"/>
      <c r="N2811" s="36"/>
    </row>
    <row r="2812" spans="13:14" ht="17.25">
      <c r="M2812" s="36"/>
      <c r="N2812" s="36"/>
    </row>
    <row r="2813" spans="13:14" ht="17.25">
      <c r="M2813" s="36"/>
      <c r="N2813" s="36"/>
    </row>
    <row r="2814" spans="13:14" ht="17.25">
      <c r="M2814" s="36"/>
      <c r="N2814" s="36"/>
    </row>
    <row r="2815" spans="13:14" ht="17.25">
      <c r="M2815" s="36"/>
      <c r="N2815" s="36"/>
    </row>
    <row r="2816" spans="13:14" ht="17.25">
      <c r="M2816" s="36"/>
      <c r="N2816" s="36"/>
    </row>
    <row r="2817" spans="13:14" ht="17.25">
      <c r="M2817" s="36"/>
      <c r="N2817" s="36"/>
    </row>
    <row r="2818" spans="13:14" ht="17.25">
      <c r="M2818" s="36"/>
      <c r="N2818" s="36"/>
    </row>
    <row r="2819" spans="13:14" ht="17.25">
      <c r="M2819" s="36"/>
      <c r="N2819" s="36"/>
    </row>
    <row r="2820" spans="13:14" ht="17.25">
      <c r="M2820" s="36"/>
      <c r="N2820" s="36"/>
    </row>
    <row r="2821" spans="13:14" ht="17.25">
      <c r="M2821" s="36"/>
      <c r="N2821" s="36"/>
    </row>
    <row r="2822" spans="13:14" ht="17.25">
      <c r="M2822" s="36"/>
      <c r="N2822" s="36"/>
    </row>
    <row r="2823" spans="13:14" ht="17.25">
      <c r="M2823" s="36"/>
      <c r="N2823" s="36"/>
    </row>
    <row r="2824" spans="13:14" ht="17.25">
      <c r="M2824" s="36"/>
      <c r="N2824" s="36"/>
    </row>
    <row r="2825" spans="13:14" ht="17.25">
      <c r="M2825" s="36"/>
      <c r="N2825" s="36"/>
    </row>
    <row r="2826" spans="13:14" ht="17.25">
      <c r="M2826" s="36"/>
      <c r="N2826" s="36"/>
    </row>
    <row r="2827" spans="13:14" ht="17.25">
      <c r="M2827" s="36"/>
      <c r="N2827" s="36"/>
    </row>
    <row r="2828" spans="13:14" ht="17.25">
      <c r="M2828" s="36"/>
      <c r="N2828" s="36"/>
    </row>
    <row r="2829" spans="13:14" ht="17.25">
      <c r="M2829" s="36"/>
      <c r="N2829" s="36"/>
    </row>
    <row r="2830" spans="13:14" ht="17.25">
      <c r="M2830" s="36"/>
      <c r="N2830" s="36"/>
    </row>
    <row r="2831" spans="13:14" ht="17.25">
      <c r="M2831" s="36"/>
      <c r="N2831" s="36"/>
    </row>
    <row r="2832" spans="13:14" ht="17.25">
      <c r="M2832" s="36"/>
      <c r="N2832" s="36"/>
    </row>
    <row r="2833" spans="13:14" ht="17.25">
      <c r="M2833" s="36"/>
      <c r="N2833" s="36"/>
    </row>
    <row r="2834" spans="13:14" ht="17.25">
      <c r="M2834" s="36"/>
      <c r="N2834" s="36"/>
    </row>
    <row r="2835" spans="13:14" ht="17.25">
      <c r="M2835" s="36"/>
      <c r="N2835" s="36"/>
    </row>
    <row r="2836" spans="13:14" ht="17.25">
      <c r="M2836" s="36"/>
      <c r="N2836" s="36"/>
    </row>
    <row r="2837" spans="13:14" ht="17.25">
      <c r="M2837" s="36"/>
      <c r="N2837" s="36"/>
    </row>
    <row r="2838" spans="13:14" ht="17.25">
      <c r="M2838" s="36"/>
      <c r="N2838" s="36"/>
    </row>
    <row r="2839" spans="13:14" ht="17.25">
      <c r="M2839" s="36"/>
      <c r="N2839" s="36"/>
    </row>
    <row r="2840" spans="13:14" ht="17.25">
      <c r="M2840" s="36"/>
      <c r="N2840" s="36"/>
    </row>
    <row r="2841" spans="13:14" ht="17.25">
      <c r="M2841" s="36"/>
      <c r="N2841" s="36"/>
    </row>
    <row r="2842" spans="13:14" ht="17.25">
      <c r="M2842" s="36"/>
      <c r="N2842" s="36"/>
    </row>
    <row r="2843" spans="13:14" ht="17.25">
      <c r="M2843" s="36"/>
      <c r="N2843" s="36"/>
    </row>
    <row r="2844" spans="13:14" ht="17.25">
      <c r="M2844" s="36"/>
      <c r="N2844" s="36"/>
    </row>
    <row r="2845" spans="13:14" ht="17.25">
      <c r="M2845" s="36"/>
      <c r="N2845" s="36"/>
    </row>
    <row r="2846" spans="13:14" ht="17.25">
      <c r="M2846" s="36"/>
      <c r="N2846" s="36"/>
    </row>
    <row r="2847" spans="13:14" ht="17.25">
      <c r="M2847" s="36"/>
      <c r="N2847" s="36"/>
    </row>
    <row r="2848" spans="13:14" ht="17.25">
      <c r="M2848" s="36"/>
      <c r="N2848" s="36"/>
    </row>
    <row r="2849" spans="13:14" ht="17.25">
      <c r="M2849" s="36"/>
      <c r="N2849" s="36"/>
    </row>
    <row r="2850" spans="13:14" ht="17.25">
      <c r="M2850" s="36"/>
      <c r="N2850" s="36"/>
    </row>
    <row r="2851" spans="13:14" ht="17.25">
      <c r="M2851" s="36"/>
      <c r="N2851" s="36"/>
    </row>
    <row r="2852" spans="13:14" ht="17.25">
      <c r="M2852" s="36"/>
      <c r="N2852" s="36"/>
    </row>
    <row r="2853" spans="13:14" ht="17.25">
      <c r="M2853" s="36"/>
      <c r="N2853" s="36"/>
    </row>
    <row r="2854" spans="13:14" ht="17.25">
      <c r="M2854" s="36"/>
      <c r="N2854" s="36"/>
    </row>
    <row r="2855" spans="13:14" ht="17.25">
      <c r="M2855" s="36"/>
      <c r="N2855" s="36"/>
    </row>
    <row r="2856" spans="13:14" ht="17.25">
      <c r="M2856" s="36"/>
      <c r="N2856" s="36"/>
    </row>
    <row r="2857" spans="13:14" ht="17.25">
      <c r="M2857" s="36"/>
      <c r="N2857" s="36"/>
    </row>
    <row r="2858" spans="13:14" ht="17.25">
      <c r="M2858" s="36"/>
      <c r="N2858" s="36"/>
    </row>
    <row r="2859" spans="13:14" ht="17.25">
      <c r="M2859" s="36"/>
      <c r="N2859" s="36"/>
    </row>
    <row r="2860" spans="13:14" ht="17.25">
      <c r="M2860" s="36"/>
      <c r="N2860" s="36"/>
    </row>
    <row r="2861" spans="13:14" ht="17.25">
      <c r="M2861" s="36"/>
      <c r="N2861" s="36"/>
    </row>
    <row r="2862" spans="13:14" ht="17.25">
      <c r="M2862" s="36"/>
      <c r="N2862" s="36"/>
    </row>
    <row r="2863" spans="13:14" ht="17.25">
      <c r="M2863" s="36"/>
      <c r="N2863" s="36"/>
    </row>
    <row r="2864" spans="13:14" ht="17.25">
      <c r="M2864" s="36"/>
      <c r="N2864" s="36"/>
    </row>
    <row r="2865" spans="13:14" ht="17.25">
      <c r="M2865" s="36"/>
      <c r="N2865" s="36"/>
    </row>
    <row r="2866" spans="13:14" ht="17.25">
      <c r="M2866" s="36"/>
      <c r="N2866" s="36"/>
    </row>
    <row r="2867" spans="13:14" ht="17.25">
      <c r="M2867" s="36"/>
      <c r="N2867" s="36"/>
    </row>
    <row r="2868" spans="13:14" ht="17.25">
      <c r="M2868" s="36"/>
      <c r="N2868" s="36"/>
    </row>
    <row r="2869" spans="13:14" ht="17.25">
      <c r="M2869" s="36"/>
      <c r="N2869" s="36"/>
    </row>
    <row r="2870" spans="13:14" ht="17.25">
      <c r="M2870" s="36"/>
      <c r="N2870" s="36"/>
    </row>
    <row r="2871" spans="13:14" ht="17.25">
      <c r="M2871" s="36"/>
      <c r="N2871" s="36"/>
    </row>
    <row r="2872" spans="13:14" ht="17.25">
      <c r="M2872" s="36"/>
      <c r="N2872" s="36"/>
    </row>
    <row r="2873" spans="13:14" ht="17.25">
      <c r="M2873" s="36"/>
      <c r="N2873" s="36"/>
    </row>
    <row r="2874" spans="13:14" ht="17.25">
      <c r="M2874" s="36"/>
      <c r="N2874" s="36"/>
    </row>
    <row r="2875" spans="13:14" ht="17.25">
      <c r="M2875" s="36"/>
      <c r="N2875" s="36"/>
    </row>
    <row r="2876" spans="13:14" ht="17.25">
      <c r="M2876" s="36"/>
      <c r="N2876" s="36"/>
    </row>
    <row r="2877" spans="13:14" ht="17.25">
      <c r="M2877" s="36"/>
      <c r="N2877" s="36"/>
    </row>
    <row r="2878" spans="13:14" ht="17.25">
      <c r="M2878" s="36"/>
      <c r="N2878" s="36"/>
    </row>
    <row r="2879" spans="13:14" ht="17.25">
      <c r="M2879" s="36"/>
      <c r="N2879" s="36"/>
    </row>
    <row r="2880" spans="13:14" ht="17.25">
      <c r="M2880" s="36"/>
      <c r="N2880" s="36"/>
    </row>
    <row r="2882" spans="13:14" ht="17.25">
      <c r="M2882" s="36"/>
      <c r="N2882" s="36"/>
    </row>
    <row r="2883" spans="13:14" ht="17.25">
      <c r="M2883" s="36"/>
      <c r="N2883" s="36"/>
    </row>
    <row r="2884" spans="13:14" ht="17.25">
      <c r="M2884" s="36"/>
      <c r="N2884" s="36"/>
    </row>
    <row r="2885" spans="13:14" ht="17.25">
      <c r="M2885" s="36"/>
      <c r="N2885" s="36"/>
    </row>
    <row r="2886" spans="13:14" ht="17.25">
      <c r="M2886" s="36"/>
      <c r="N2886" s="36"/>
    </row>
    <row r="2887" spans="13:14" ht="17.25">
      <c r="M2887" s="36"/>
      <c r="N2887" s="36"/>
    </row>
    <row r="2888" spans="13:14" ht="17.25">
      <c r="M2888" s="36"/>
      <c r="N2888" s="36"/>
    </row>
    <row r="2889" spans="13:14" ht="17.25">
      <c r="M2889" s="36"/>
      <c r="N2889" s="36"/>
    </row>
    <row r="2890" spans="13:14" ht="17.25">
      <c r="M2890" s="36"/>
      <c r="N2890" s="36"/>
    </row>
    <row r="2891" spans="13:14" ht="17.25">
      <c r="M2891" s="36"/>
      <c r="N2891" s="36"/>
    </row>
    <row r="2892" spans="13:14" ht="17.25">
      <c r="M2892" s="36"/>
      <c r="N2892" s="36"/>
    </row>
    <row r="2893" spans="13:14" ht="17.25">
      <c r="M2893" s="36"/>
      <c r="N2893" s="36"/>
    </row>
    <row r="2894" spans="13:14" ht="17.25">
      <c r="M2894" s="36"/>
      <c r="N2894" s="36"/>
    </row>
    <row r="2895" spans="13:14" ht="17.25">
      <c r="M2895" s="36"/>
      <c r="N2895" s="36"/>
    </row>
    <row r="2896" spans="13:14" ht="17.25">
      <c r="M2896" s="36"/>
      <c r="N2896" s="36"/>
    </row>
    <row r="2897" spans="13:14" ht="17.25">
      <c r="M2897" s="36"/>
      <c r="N2897" s="36"/>
    </row>
    <row r="2898" spans="13:14" ht="17.25">
      <c r="M2898" s="36"/>
      <c r="N2898" s="36"/>
    </row>
    <row r="2899" spans="13:14" ht="17.25">
      <c r="M2899" s="36"/>
      <c r="N2899" s="36"/>
    </row>
    <row r="2900" spans="13:14" ht="17.25">
      <c r="M2900" s="36"/>
      <c r="N2900" s="36"/>
    </row>
    <row r="2901" spans="13:14" ht="17.25">
      <c r="M2901" s="36"/>
      <c r="N2901" s="36"/>
    </row>
    <row r="2902" spans="13:14" ht="17.25">
      <c r="M2902" s="36"/>
      <c r="N2902" s="36"/>
    </row>
    <row r="2903" spans="13:14" ht="17.25">
      <c r="M2903" s="36"/>
      <c r="N2903" s="36"/>
    </row>
    <row r="2904" spans="13:14" ht="17.25">
      <c r="M2904" s="36"/>
      <c r="N2904" s="36"/>
    </row>
    <row r="2905" spans="13:14" ht="17.25">
      <c r="M2905" s="36"/>
      <c r="N2905" s="36"/>
    </row>
    <row r="2906" spans="13:14" ht="17.25">
      <c r="M2906" s="36"/>
      <c r="N2906" s="36"/>
    </row>
    <row r="2907" spans="13:14" ht="17.25">
      <c r="M2907" s="36"/>
      <c r="N2907" s="36"/>
    </row>
    <row r="2908" spans="13:14" ht="17.25">
      <c r="M2908" s="36"/>
      <c r="N2908" s="36"/>
    </row>
    <row r="2909" spans="13:14" ht="17.25">
      <c r="M2909" s="36"/>
      <c r="N2909" s="36"/>
    </row>
    <row r="2910" spans="13:14" ht="17.25">
      <c r="M2910" s="36"/>
      <c r="N2910" s="36"/>
    </row>
    <row r="2911" spans="13:14" ht="17.25">
      <c r="M2911" s="36"/>
      <c r="N2911" s="36"/>
    </row>
    <row r="2912" spans="13:14" ht="17.25">
      <c r="M2912" s="36"/>
      <c r="N2912" s="36"/>
    </row>
    <row r="2913" spans="13:14" ht="17.25">
      <c r="M2913" s="36"/>
      <c r="N2913" s="36"/>
    </row>
    <row r="2914" spans="13:14" ht="17.25">
      <c r="M2914" s="36"/>
      <c r="N2914" s="36"/>
    </row>
    <row r="2915" spans="13:14" ht="17.25">
      <c r="M2915" s="36"/>
      <c r="N2915" s="36"/>
    </row>
    <row r="2916" spans="13:14" ht="17.25">
      <c r="M2916" s="36"/>
      <c r="N2916" s="36"/>
    </row>
    <row r="2917" spans="13:14" ht="17.25">
      <c r="M2917" s="36"/>
      <c r="N2917" s="36"/>
    </row>
    <row r="2918" spans="13:14" ht="17.25">
      <c r="M2918" s="36"/>
      <c r="N2918" s="36"/>
    </row>
    <row r="2919" spans="13:14" ht="17.25">
      <c r="M2919" s="36"/>
      <c r="N2919" s="36"/>
    </row>
    <row r="2920" spans="13:14" ht="17.25">
      <c r="M2920" s="36"/>
      <c r="N2920" s="36"/>
    </row>
    <row r="2921" spans="13:14" ht="17.25">
      <c r="M2921" s="36"/>
      <c r="N2921" s="36"/>
    </row>
    <row r="2922" spans="13:14" ht="17.25">
      <c r="M2922" s="36"/>
      <c r="N2922" s="36"/>
    </row>
    <row r="2923" spans="13:14" ht="17.25">
      <c r="M2923" s="36"/>
      <c r="N2923" s="36"/>
    </row>
    <row r="2924" spans="13:14" ht="17.25">
      <c r="M2924" s="36"/>
      <c r="N2924" s="36"/>
    </row>
    <row r="2925" spans="13:14" ht="17.25">
      <c r="M2925" s="36"/>
      <c r="N2925" s="36"/>
    </row>
    <row r="2926" spans="13:14" ht="17.25">
      <c r="M2926" s="36"/>
      <c r="N2926" s="36"/>
    </row>
    <row r="2927" spans="13:14" ht="17.25">
      <c r="M2927" s="36"/>
      <c r="N2927" s="36"/>
    </row>
    <row r="2928" spans="13:14" ht="17.25">
      <c r="M2928" s="36"/>
      <c r="N2928" s="36"/>
    </row>
    <row r="2929" spans="13:14" ht="17.25">
      <c r="M2929" s="36"/>
      <c r="N2929" s="36"/>
    </row>
    <row r="2930" spans="13:14" ht="17.25">
      <c r="M2930" s="36"/>
      <c r="N2930" s="36"/>
    </row>
    <row r="2931" spans="13:14" ht="17.25">
      <c r="M2931" s="36"/>
      <c r="N2931" s="36"/>
    </row>
    <row r="2932" spans="13:14" ht="17.25">
      <c r="M2932" s="36"/>
      <c r="N2932" s="36"/>
    </row>
    <row r="2933" spans="13:14" ht="17.25">
      <c r="M2933" s="36"/>
      <c r="N2933" s="36"/>
    </row>
    <row r="2934" spans="13:14" ht="17.25">
      <c r="M2934" s="36"/>
      <c r="N2934" s="36"/>
    </row>
    <row r="2935" spans="13:14" ht="17.25">
      <c r="M2935" s="36"/>
      <c r="N2935" s="36"/>
    </row>
    <row r="2936" spans="13:14" ht="17.25">
      <c r="M2936" s="36"/>
      <c r="N2936" s="36"/>
    </row>
    <row r="2937" spans="13:14" ht="17.25">
      <c r="M2937" s="36"/>
      <c r="N2937" s="36"/>
    </row>
    <row r="2938" spans="13:14" ht="17.25">
      <c r="M2938" s="36"/>
      <c r="N2938" s="36"/>
    </row>
    <row r="2939" spans="13:14" ht="17.25">
      <c r="M2939" s="36"/>
      <c r="N2939" s="36"/>
    </row>
    <row r="2940" spans="13:14" ht="17.25">
      <c r="M2940" s="36"/>
      <c r="N2940" s="36"/>
    </row>
    <row r="2941" spans="13:14" ht="17.25">
      <c r="M2941" s="36"/>
      <c r="N2941" s="36"/>
    </row>
    <row r="2942" spans="13:14" ht="17.25">
      <c r="M2942" s="36"/>
      <c r="N2942" s="36"/>
    </row>
    <row r="2943" spans="13:14" ht="17.25">
      <c r="M2943" s="36"/>
      <c r="N2943" s="36"/>
    </row>
    <row r="2944" spans="13:14" ht="17.25">
      <c r="M2944" s="36"/>
      <c r="N2944" s="36"/>
    </row>
    <row r="2945" spans="13:14" ht="17.25">
      <c r="M2945" s="36"/>
      <c r="N2945" s="36"/>
    </row>
    <row r="2946" spans="13:14" ht="17.25">
      <c r="M2946" s="36"/>
      <c r="N2946" s="36"/>
    </row>
    <row r="2947" spans="13:14" ht="17.25">
      <c r="M2947" s="36"/>
      <c r="N2947" s="36"/>
    </row>
    <row r="2948" spans="13:14" ht="17.25">
      <c r="M2948" s="36"/>
      <c r="N2948" s="36"/>
    </row>
    <row r="2949" spans="13:14" ht="17.25">
      <c r="M2949" s="36"/>
      <c r="N2949" s="36"/>
    </row>
    <row r="2950" spans="13:14" ht="17.25">
      <c r="M2950" s="36"/>
      <c r="N2950" s="36"/>
    </row>
    <row r="2951" spans="13:14" ht="17.25">
      <c r="M2951" s="36"/>
      <c r="N2951" s="36"/>
    </row>
    <row r="2952" spans="13:14" ht="17.25">
      <c r="M2952" s="36"/>
      <c r="N2952" s="36"/>
    </row>
    <row r="2953" spans="13:14" ht="17.25">
      <c r="M2953" s="36"/>
      <c r="N2953" s="36"/>
    </row>
    <row r="2954" spans="13:14" ht="17.25">
      <c r="M2954" s="36"/>
      <c r="N2954" s="36"/>
    </row>
    <row r="2955" spans="13:14" ht="17.25">
      <c r="M2955" s="36"/>
      <c r="N2955" s="36"/>
    </row>
    <row r="2956" spans="13:14" ht="17.25">
      <c r="M2956" s="36"/>
      <c r="N2956" s="36"/>
    </row>
    <row r="2957" spans="13:14" ht="17.25">
      <c r="M2957" s="36"/>
      <c r="N2957" s="36"/>
    </row>
    <row r="2958" spans="13:14" ht="17.25">
      <c r="M2958" s="36"/>
      <c r="N2958" s="36"/>
    </row>
    <row r="2959" spans="13:14" ht="17.25">
      <c r="M2959" s="36"/>
      <c r="N2959" s="36"/>
    </row>
    <row r="2960" spans="13:14" ht="17.25">
      <c r="M2960" s="36"/>
      <c r="N2960" s="36"/>
    </row>
    <row r="2961" spans="13:14" ht="17.25">
      <c r="M2961" s="36"/>
      <c r="N2961" s="36"/>
    </row>
    <row r="2962" spans="13:14" ht="17.25">
      <c r="M2962" s="36"/>
      <c r="N2962" s="36"/>
    </row>
    <row r="2963" spans="13:14" ht="17.25">
      <c r="M2963" s="36"/>
      <c r="N2963" s="36"/>
    </row>
    <row r="2964" spans="13:14" ht="17.25">
      <c r="M2964" s="36"/>
      <c r="N2964" s="36"/>
    </row>
    <row r="2965" spans="13:14" ht="17.25">
      <c r="M2965" s="36"/>
      <c r="N2965" s="36"/>
    </row>
    <row r="2966" spans="13:14" ht="17.25">
      <c r="M2966" s="36"/>
      <c r="N2966" s="36"/>
    </row>
    <row r="2967" spans="13:14" ht="17.25">
      <c r="M2967" s="36"/>
      <c r="N2967" s="36"/>
    </row>
    <row r="2968" spans="13:14" ht="17.25">
      <c r="M2968" s="36"/>
      <c r="N2968" s="36"/>
    </row>
    <row r="2969" spans="13:14" ht="17.25">
      <c r="M2969" s="36"/>
      <c r="N2969" s="36"/>
    </row>
    <row r="2970" spans="13:14" ht="17.25">
      <c r="M2970" s="36"/>
      <c r="N2970" s="36"/>
    </row>
    <row r="2971" spans="13:14" ht="17.25">
      <c r="M2971" s="36"/>
      <c r="N2971" s="36"/>
    </row>
    <row r="2972" spans="13:14" ht="17.25">
      <c r="M2972" s="36"/>
      <c r="N2972" s="36"/>
    </row>
    <row r="2973" spans="13:14" ht="17.25">
      <c r="M2973" s="36"/>
      <c r="N2973" s="36"/>
    </row>
    <row r="2974" spans="13:14" ht="17.25">
      <c r="M2974" s="36"/>
      <c r="N2974" s="36"/>
    </row>
    <row r="2975" spans="13:14" ht="17.25">
      <c r="M2975" s="36"/>
      <c r="N2975" s="36"/>
    </row>
    <row r="2976" spans="13:14" ht="17.25">
      <c r="M2976" s="36"/>
      <c r="N2976" s="36"/>
    </row>
    <row r="2977" spans="13:14" ht="17.25">
      <c r="M2977" s="36"/>
      <c r="N2977" s="36"/>
    </row>
    <row r="2978" spans="13:14" ht="17.25">
      <c r="M2978" s="36"/>
      <c r="N2978" s="36"/>
    </row>
    <row r="2979" spans="13:14" ht="17.25">
      <c r="M2979" s="36"/>
      <c r="N2979" s="36"/>
    </row>
    <row r="2980" spans="13:14" ht="17.25">
      <c r="M2980" s="36"/>
      <c r="N2980" s="36"/>
    </row>
    <row r="2981" spans="13:14" ht="17.25">
      <c r="M2981" s="36"/>
      <c r="N2981" s="36"/>
    </row>
    <row r="2982" spans="13:14" ht="17.25">
      <c r="M2982" s="36"/>
      <c r="N2982" s="36"/>
    </row>
    <row r="2983" spans="13:14" ht="17.25">
      <c r="M2983" s="36"/>
      <c r="N2983" s="36"/>
    </row>
    <row r="2984" spans="13:14" ht="17.25">
      <c r="M2984" s="36"/>
      <c r="N2984" s="36"/>
    </row>
    <row r="2985" spans="13:14" ht="17.25">
      <c r="M2985" s="36"/>
      <c r="N2985" s="36"/>
    </row>
    <row r="2986" spans="13:14" ht="17.25">
      <c r="M2986" s="36"/>
      <c r="N2986" s="36"/>
    </row>
    <row r="2987" spans="13:14" ht="17.25">
      <c r="M2987" s="36"/>
      <c r="N2987" s="36"/>
    </row>
    <row r="2988" spans="13:14" ht="17.25">
      <c r="M2988" s="36"/>
      <c r="N2988" s="36"/>
    </row>
    <row r="2989" spans="13:14" ht="17.25">
      <c r="M2989" s="36"/>
      <c r="N2989" s="36"/>
    </row>
    <row r="2990" spans="13:14" ht="17.25">
      <c r="M2990" s="36"/>
      <c r="N2990" s="36"/>
    </row>
    <row r="2991" spans="13:14" ht="17.25">
      <c r="M2991" s="36"/>
      <c r="N2991" s="36"/>
    </row>
    <row r="2992" spans="13:14" ht="17.25">
      <c r="M2992" s="36"/>
      <c r="N2992" s="36"/>
    </row>
    <row r="2993" spans="13:14" ht="17.25">
      <c r="M2993" s="36"/>
      <c r="N2993" s="36"/>
    </row>
    <row r="2994" spans="13:14" ht="17.25">
      <c r="M2994" s="36"/>
      <c r="N2994" s="36"/>
    </row>
    <row r="2995" spans="13:14" ht="17.25">
      <c r="M2995" s="36"/>
      <c r="N2995" s="36"/>
    </row>
    <row r="2996" spans="13:14" ht="17.25">
      <c r="M2996" s="36"/>
      <c r="N2996" s="36"/>
    </row>
    <row r="2997" spans="13:14" ht="17.25">
      <c r="M2997" s="36"/>
      <c r="N2997" s="36"/>
    </row>
    <row r="2998" spans="13:14" ht="17.25">
      <c r="M2998" s="36"/>
      <c r="N2998" s="36"/>
    </row>
    <row r="2999" spans="13:14" ht="17.25">
      <c r="M2999" s="36"/>
      <c r="N2999" s="36"/>
    </row>
    <row r="3000" spans="13:14" ht="17.25">
      <c r="M3000" s="36"/>
      <c r="N3000" s="36"/>
    </row>
    <row r="3001" spans="13:14" ht="17.25">
      <c r="M3001" s="36"/>
      <c r="N3001" s="36"/>
    </row>
    <row r="3002" spans="13:14" ht="17.25">
      <c r="M3002" s="36"/>
      <c r="N3002" s="36"/>
    </row>
    <row r="3003" spans="13:14" ht="17.25">
      <c r="M3003" s="36"/>
      <c r="N3003" s="36"/>
    </row>
    <row r="3004" spans="13:14" ht="17.25">
      <c r="M3004" s="36"/>
      <c r="N3004" s="36"/>
    </row>
    <row r="3005" spans="13:14" ht="17.25">
      <c r="M3005" s="36"/>
      <c r="N3005" s="36"/>
    </row>
    <row r="3006" spans="13:14" ht="17.25">
      <c r="M3006" s="36"/>
      <c r="N3006" s="36"/>
    </row>
    <row r="3007" spans="13:14" ht="17.25">
      <c r="M3007" s="36"/>
      <c r="N3007" s="36"/>
    </row>
    <row r="3008" spans="13:14" ht="17.25">
      <c r="M3008" s="36"/>
      <c r="N3008" s="36"/>
    </row>
    <row r="3009" spans="13:14" ht="17.25">
      <c r="M3009" s="36"/>
      <c r="N3009" s="36"/>
    </row>
    <row r="3010" spans="13:14" ht="17.25">
      <c r="M3010" s="36"/>
      <c r="N3010" s="36"/>
    </row>
    <row r="3011" spans="13:14" ht="17.25">
      <c r="M3011" s="36"/>
      <c r="N3011" s="36"/>
    </row>
    <row r="3012" spans="13:14" ht="17.25">
      <c r="M3012" s="36"/>
      <c r="N3012" s="36"/>
    </row>
    <row r="3013" spans="13:14" ht="17.25">
      <c r="M3013" s="36"/>
      <c r="N3013" s="36"/>
    </row>
    <row r="3014" spans="13:14" ht="17.25">
      <c r="M3014" s="36"/>
      <c r="N3014" s="36"/>
    </row>
    <row r="3015" spans="13:14" ht="17.25">
      <c r="M3015" s="36"/>
      <c r="N3015" s="36"/>
    </row>
    <row r="3016" spans="13:14" ht="17.25">
      <c r="M3016" s="36"/>
      <c r="N3016" s="36"/>
    </row>
    <row r="3017" spans="13:14" ht="17.25">
      <c r="M3017" s="36"/>
      <c r="N3017" s="36"/>
    </row>
    <row r="3018" spans="13:14" ht="17.25">
      <c r="M3018" s="36"/>
      <c r="N3018" s="36"/>
    </row>
    <row r="3019" spans="13:14" ht="17.25">
      <c r="M3019" s="36"/>
      <c r="N3019" s="36"/>
    </row>
    <row r="3020" spans="13:14" ht="17.25">
      <c r="M3020" s="36"/>
      <c r="N3020" s="36"/>
    </row>
    <row r="3021" spans="13:14" ht="17.25">
      <c r="M3021" s="36"/>
      <c r="N3021" s="36"/>
    </row>
    <row r="3022" spans="13:14" ht="17.25">
      <c r="M3022" s="36"/>
      <c r="N3022" s="36"/>
    </row>
    <row r="3023" spans="13:14" ht="17.25">
      <c r="M3023" s="36"/>
      <c r="N3023" s="36"/>
    </row>
    <row r="3024" spans="13:14" ht="17.25">
      <c r="M3024" s="36"/>
      <c r="N3024" s="36"/>
    </row>
    <row r="3025" spans="13:14" ht="17.25">
      <c r="M3025" s="36"/>
      <c r="N3025" s="36"/>
    </row>
    <row r="3026" spans="13:14" ht="17.25">
      <c r="M3026" s="36"/>
      <c r="N3026" s="36"/>
    </row>
    <row r="3027" spans="13:14" ht="17.25">
      <c r="M3027" s="36"/>
      <c r="N3027" s="36"/>
    </row>
    <row r="3028" spans="13:14" ht="17.25">
      <c r="M3028" s="36"/>
      <c r="N3028" s="36"/>
    </row>
    <row r="3029" spans="13:14" ht="17.25">
      <c r="M3029" s="36"/>
      <c r="N3029" s="36"/>
    </row>
    <row r="3030" spans="13:14" ht="17.25">
      <c r="M3030" s="36"/>
      <c r="N3030" s="36"/>
    </row>
    <row r="3031" spans="13:14" ht="17.25">
      <c r="M3031" s="36"/>
      <c r="N3031" s="36"/>
    </row>
    <row r="3032" spans="13:14" ht="17.25">
      <c r="M3032" s="36"/>
      <c r="N3032" s="36"/>
    </row>
    <row r="3033" spans="13:14" ht="17.25">
      <c r="M3033" s="36"/>
      <c r="N3033" s="36"/>
    </row>
    <row r="3034" spans="13:14" ht="17.25">
      <c r="M3034" s="36"/>
      <c r="N3034" s="36"/>
    </row>
    <row r="3035" spans="13:14" ht="17.25">
      <c r="M3035" s="36"/>
      <c r="N3035" s="36"/>
    </row>
    <row r="3036" spans="13:14" ht="17.25">
      <c r="M3036" s="36"/>
      <c r="N3036" s="36"/>
    </row>
    <row r="3037" spans="13:14" ht="17.25">
      <c r="M3037" s="36"/>
      <c r="N3037" s="36"/>
    </row>
    <row r="3038" spans="13:14" ht="17.25">
      <c r="M3038" s="36"/>
      <c r="N3038" s="36"/>
    </row>
    <row r="3039" spans="13:14" ht="17.25">
      <c r="M3039" s="36"/>
      <c r="N3039" s="36"/>
    </row>
    <row r="3040" spans="13:14" ht="17.25">
      <c r="M3040" s="36"/>
      <c r="N3040" s="36"/>
    </row>
    <row r="3041" spans="13:14" ht="17.25">
      <c r="M3041" s="36"/>
      <c r="N3041" s="36"/>
    </row>
    <row r="3042" spans="13:14" ht="17.25">
      <c r="M3042" s="36"/>
      <c r="N3042" s="36"/>
    </row>
    <row r="3043" spans="13:14" ht="17.25">
      <c r="M3043" s="36"/>
      <c r="N3043" s="36"/>
    </row>
    <row r="3044" spans="13:14" ht="17.25">
      <c r="M3044" s="36"/>
      <c r="N3044" s="36"/>
    </row>
    <row r="3045" spans="13:14" ht="17.25">
      <c r="M3045" s="36"/>
      <c r="N3045" s="36"/>
    </row>
    <row r="3046" spans="13:14" ht="17.25">
      <c r="M3046" s="36"/>
      <c r="N3046" s="36"/>
    </row>
    <row r="3047" spans="13:14" ht="17.25">
      <c r="M3047" s="36"/>
      <c r="N3047" s="36"/>
    </row>
    <row r="3048" spans="13:14" ht="17.25">
      <c r="M3048" s="36"/>
      <c r="N3048" s="36"/>
    </row>
    <row r="3049" spans="13:14" ht="17.25">
      <c r="M3049" s="36"/>
      <c r="N3049" s="36"/>
    </row>
    <row r="3050" spans="13:14" ht="17.25">
      <c r="M3050" s="36"/>
      <c r="N3050" s="36"/>
    </row>
    <row r="3051" spans="13:14" ht="17.25">
      <c r="M3051" s="36"/>
      <c r="N3051" s="36"/>
    </row>
    <row r="3052" spans="13:14" ht="17.25">
      <c r="M3052" s="36"/>
      <c r="N3052" s="36"/>
    </row>
    <row r="3053" spans="13:14" ht="17.25">
      <c r="M3053" s="36"/>
      <c r="N3053" s="36"/>
    </row>
    <row r="3054" spans="13:14" ht="17.25">
      <c r="M3054" s="36"/>
      <c r="N3054" s="36"/>
    </row>
    <row r="3055" spans="13:14" ht="17.25">
      <c r="M3055" s="36"/>
      <c r="N3055" s="36"/>
    </row>
    <row r="3056" spans="13:14" ht="17.25">
      <c r="M3056" s="36"/>
      <c r="N3056" s="36"/>
    </row>
    <row r="3057" spans="13:14" ht="17.25">
      <c r="M3057" s="36"/>
      <c r="N3057" s="36"/>
    </row>
    <row r="3058" spans="13:14" ht="17.25">
      <c r="M3058" s="36"/>
      <c r="N3058" s="36"/>
    </row>
    <row r="3059" spans="13:14" ht="17.25">
      <c r="M3059" s="36"/>
      <c r="N3059" s="36"/>
    </row>
    <row r="3060" spans="13:14" ht="17.25">
      <c r="M3060" s="36"/>
      <c r="N3060" s="36"/>
    </row>
    <row r="3061" spans="13:14" ht="17.25">
      <c r="M3061" s="36"/>
      <c r="N3061" s="36"/>
    </row>
    <row r="3062" spans="13:14" ht="17.25">
      <c r="M3062" s="36"/>
      <c r="N3062" s="36"/>
    </row>
    <row r="3063" spans="13:14" ht="17.25">
      <c r="M3063" s="36"/>
      <c r="N3063" s="36"/>
    </row>
    <row r="3064" spans="13:14" ht="17.25">
      <c r="M3064" s="36"/>
      <c r="N3064" s="36"/>
    </row>
    <row r="3065" spans="13:14" ht="17.25">
      <c r="M3065" s="36"/>
      <c r="N3065" s="36"/>
    </row>
    <row r="3066" spans="13:14" ht="17.25">
      <c r="M3066" s="36"/>
      <c r="N3066" s="36"/>
    </row>
    <row r="3067" spans="13:14" ht="17.25">
      <c r="M3067" s="36"/>
      <c r="N3067" s="36"/>
    </row>
    <row r="3068" spans="13:14" ht="17.25">
      <c r="M3068" s="36"/>
      <c r="N3068" s="36"/>
    </row>
    <row r="3069" spans="13:14" ht="17.25">
      <c r="M3069" s="36"/>
      <c r="N3069" s="36"/>
    </row>
    <row r="3070" spans="13:14" ht="17.25">
      <c r="M3070" s="36"/>
      <c r="N3070" s="36"/>
    </row>
    <row r="3071" spans="13:14" ht="17.25">
      <c r="M3071" s="36"/>
      <c r="N3071" s="36"/>
    </row>
    <row r="3072" spans="13:14" ht="17.25">
      <c r="M3072" s="36"/>
      <c r="N3072" s="36"/>
    </row>
    <row r="3073" spans="13:14" ht="17.25">
      <c r="M3073" s="36"/>
      <c r="N3073" s="36"/>
    </row>
    <row r="3074" spans="13:14" ht="17.25">
      <c r="M3074" s="36"/>
      <c r="N3074" s="36"/>
    </row>
    <row r="3075" spans="13:14" ht="17.25">
      <c r="M3075" s="36"/>
      <c r="N3075" s="36"/>
    </row>
    <row r="3076" spans="13:14" ht="17.25">
      <c r="M3076" s="36"/>
      <c r="N3076" s="36"/>
    </row>
    <row r="3077" spans="13:14" ht="17.25">
      <c r="M3077" s="36"/>
      <c r="N3077" s="36"/>
    </row>
    <row r="3078" spans="13:14" ht="17.25">
      <c r="M3078" s="36"/>
      <c r="N3078" s="36"/>
    </row>
    <row r="3079" spans="13:14" ht="17.25">
      <c r="M3079" s="36"/>
      <c r="N3079" s="36"/>
    </row>
    <row r="3080" spans="13:14" ht="17.25">
      <c r="M3080" s="36"/>
      <c r="N3080" s="36"/>
    </row>
    <row r="3081" spans="13:14" ht="17.25">
      <c r="M3081" s="36"/>
      <c r="N3081" s="36"/>
    </row>
    <row r="3083" spans="13:14" ht="17.25">
      <c r="M3083" s="36"/>
      <c r="N3083" s="36"/>
    </row>
    <row r="3084" spans="13:14" ht="17.25">
      <c r="M3084" s="36"/>
      <c r="N3084" s="36"/>
    </row>
    <row r="3085" spans="13:14" ht="17.25">
      <c r="M3085" s="36"/>
      <c r="N3085" s="36"/>
    </row>
    <row r="3086" spans="13:14" ht="17.25">
      <c r="M3086" s="36"/>
      <c r="N3086" s="36"/>
    </row>
    <row r="3087" spans="13:14" ht="17.25">
      <c r="M3087" s="36"/>
      <c r="N3087" s="36"/>
    </row>
    <row r="3088" spans="13:14" ht="17.25">
      <c r="M3088" s="36"/>
      <c r="N3088" s="36"/>
    </row>
    <row r="3089" spans="13:14" ht="17.25">
      <c r="M3089" s="36"/>
      <c r="N3089" s="36"/>
    </row>
    <row r="3090" spans="13:14" ht="17.25">
      <c r="M3090" s="36"/>
      <c r="N3090" s="36"/>
    </row>
    <row r="3091" spans="13:14" ht="17.25">
      <c r="M3091" s="36"/>
      <c r="N3091" s="36"/>
    </row>
    <row r="3092" spans="13:14" ht="17.25">
      <c r="M3092" s="36"/>
      <c r="N3092" s="36"/>
    </row>
    <row r="3093" spans="13:14" ht="17.25">
      <c r="M3093" s="36"/>
      <c r="N3093" s="36"/>
    </row>
    <row r="3094" spans="13:14" ht="17.25">
      <c r="M3094" s="36"/>
      <c r="N3094" s="36"/>
    </row>
    <row r="3095" spans="13:14" ht="17.25">
      <c r="M3095" s="36"/>
      <c r="N3095" s="36"/>
    </row>
    <row r="3096" spans="13:14" ht="17.25">
      <c r="M3096" s="36"/>
      <c r="N3096" s="36"/>
    </row>
    <row r="3097" spans="13:14" ht="17.25">
      <c r="M3097" s="36"/>
      <c r="N3097" s="36"/>
    </row>
    <row r="3098" spans="13:14" ht="17.25">
      <c r="M3098" s="36"/>
      <c r="N3098" s="36"/>
    </row>
    <row r="3099" spans="13:14" ht="17.25">
      <c r="M3099" s="36"/>
      <c r="N3099" s="36"/>
    </row>
    <row r="3100" spans="13:14" ht="17.25">
      <c r="M3100" s="36"/>
      <c r="N3100" s="36"/>
    </row>
    <row r="3101" spans="13:14" ht="17.25">
      <c r="M3101" s="36"/>
      <c r="N3101" s="36"/>
    </row>
    <row r="3102" spans="13:14" ht="17.25">
      <c r="M3102" s="36"/>
      <c r="N3102" s="36"/>
    </row>
    <row r="3103" spans="13:14" ht="17.25">
      <c r="M3103" s="36"/>
      <c r="N3103" s="36"/>
    </row>
    <row r="3104" spans="13:14" ht="17.25">
      <c r="M3104" s="36"/>
      <c r="N3104" s="36"/>
    </row>
    <row r="3105" spans="13:14" ht="17.25">
      <c r="M3105" s="36"/>
      <c r="N3105" s="36"/>
    </row>
    <row r="3106" spans="13:14" ht="17.25">
      <c r="M3106" s="36"/>
      <c r="N3106" s="36"/>
    </row>
    <row r="3107" spans="13:14" ht="17.25">
      <c r="M3107" s="36"/>
      <c r="N3107" s="36"/>
    </row>
    <row r="3108" spans="13:14" ht="17.25">
      <c r="M3108" s="36"/>
      <c r="N3108" s="36"/>
    </row>
    <row r="3109" spans="13:14" ht="17.25">
      <c r="M3109" s="36"/>
      <c r="N3109" s="36"/>
    </row>
    <row r="3110" spans="13:14" ht="17.25">
      <c r="M3110" s="36"/>
      <c r="N3110" s="36"/>
    </row>
    <row r="3111" spans="13:14" ht="17.25">
      <c r="M3111" s="36"/>
      <c r="N3111" s="36"/>
    </row>
    <row r="3112" spans="13:14" ht="17.25">
      <c r="M3112" s="36"/>
      <c r="N3112" s="36"/>
    </row>
    <row r="3113" spans="13:14" ht="17.25">
      <c r="M3113" s="36"/>
      <c r="N3113" s="36"/>
    </row>
    <row r="3114" spans="13:14" ht="17.25">
      <c r="M3114" s="36"/>
      <c r="N3114" s="36"/>
    </row>
    <row r="3115" spans="13:14" ht="17.25">
      <c r="M3115" s="36"/>
      <c r="N3115" s="36"/>
    </row>
    <row r="3116" spans="13:14" ht="17.25">
      <c r="M3116" s="36"/>
      <c r="N3116" s="36"/>
    </row>
    <row r="3117" spans="13:14" ht="17.25">
      <c r="M3117" s="36"/>
      <c r="N3117" s="36"/>
    </row>
    <row r="3118" spans="13:14" ht="17.25">
      <c r="M3118" s="36"/>
      <c r="N3118" s="36"/>
    </row>
    <row r="3119" spans="13:14" ht="17.25">
      <c r="M3119" s="36"/>
      <c r="N3119" s="36"/>
    </row>
    <row r="3120" spans="13:14" ht="17.25">
      <c r="M3120" s="36"/>
      <c r="N3120" s="36"/>
    </row>
    <row r="3121" spans="13:14" ht="17.25">
      <c r="M3121" s="36"/>
      <c r="N3121" s="36"/>
    </row>
    <row r="3122" spans="13:14" ht="17.25">
      <c r="M3122" s="36"/>
      <c r="N3122" s="36"/>
    </row>
    <row r="3123" spans="13:14" ht="17.25">
      <c r="M3123" s="36"/>
      <c r="N3123" s="36"/>
    </row>
    <row r="3124" spans="13:14" ht="17.25">
      <c r="M3124" s="36"/>
      <c r="N3124" s="36"/>
    </row>
    <row r="3125" spans="13:14" ht="17.25">
      <c r="M3125" s="36"/>
      <c r="N3125" s="36"/>
    </row>
    <row r="3126" spans="13:14" ht="17.25">
      <c r="M3126" s="36"/>
      <c r="N3126" s="36"/>
    </row>
    <row r="3127" spans="13:14" ht="17.25">
      <c r="M3127" s="36"/>
      <c r="N3127" s="36"/>
    </row>
    <row r="3128" spans="13:14" ht="17.25">
      <c r="M3128" s="36"/>
      <c r="N3128" s="36"/>
    </row>
    <row r="3129" spans="13:14" ht="17.25">
      <c r="M3129" s="36"/>
      <c r="N3129" s="36"/>
    </row>
    <row r="3130" spans="13:14" ht="17.25">
      <c r="M3130" s="36"/>
      <c r="N3130" s="36"/>
    </row>
    <row r="3131" spans="13:14" ht="17.25">
      <c r="M3131" s="36"/>
      <c r="N3131" s="36"/>
    </row>
    <row r="3132" spans="13:14" ht="17.25">
      <c r="M3132" s="36"/>
      <c r="N3132" s="36"/>
    </row>
    <row r="3133" spans="13:14" ht="17.25">
      <c r="M3133" s="36"/>
      <c r="N3133" s="36"/>
    </row>
    <row r="3134" spans="13:14" ht="17.25">
      <c r="M3134" s="36"/>
      <c r="N3134" s="36"/>
    </row>
    <row r="3135" spans="13:14" ht="17.25">
      <c r="M3135" s="36"/>
      <c r="N3135" s="36"/>
    </row>
    <row r="3136" spans="13:14" ht="17.25">
      <c r="M3136" s="36"/>
      <c r="N3136" s="36"/>
    </row>
    <row r="3137" spans="13:14" ht="17.25">
      <c r="M3137" s="36"/>
      <c r="N3137" s="36"/>
    </row>
    <row r="3138" spans="13:14" ht="17.25">
      <c r="M3138" s="36"/>
      <c r="N3138" s="36"/>
    </row>
    <row r="3139" spans="13:14" ht="17.25">
      <c r="M3139" s="36"/>
      <c r="N3139" s="36"/>
    </row>
    <row r="3140" spans="13:14" ht="17.25">
      <c r="M3140" s="36"/>
      <c r="N3140" s="36"/>
    </row>
    <row r="3141" spans="13:14" ht="17.25">
      <c r="M3141" s="36"/>
      <c r="N3141" s="36"/>
    </row>
    <row r="3142" spans="13:14" ht="17.25">
      <c r="M3142" s="36"/>
      <c r="N3142" s="36"/>
    </row>
    <row r="3143" spans="13:14" ht="17.25">
      <c r="M3143" s="36"/>
      <c r="N3143" s="36"/>
    </row>
    <row r="3144" spans="13:14" ht="17.25">
      <c r="M3144" s="36"/>
      <c r="N3144" s="36"/>
    </row>
    <row r="3145" spans="13:14" ht="17.25">
      <c r="M3145" s="36"/>
      <c r="N3145" s="36"/>
    </row>
    <row r="3146" spans="13:14" ht="17.25">
      <c r="M3146" s="36"/>
      <c r="N3146" s="36"/>
    </row>
    <row r="3147" spans="13:14" ht="17.25">
      <c r="M3147" s="36"/>
      <c r="N3147" s="36"/>
    </row>
    <row r="3148" spans="13:14" ht="17.25">
      <c r="M3148" s="36"/>
      <c r="N3148" s="36"/>
    </row>
    <row r="3149" spans="13:14" ht="17.25">
      <c r="M3149" s="36"/>
      <c r="N3149" s="36"/>
    </row>
    <row r="3150" spans="13:14" ht="17.25">
      <c r="M3150" s="36"/>
      <c r="N3150" s="36"/>
    </row>
    <row r="3151" spans="13:14" ht="17.25">
      <c r="M3151" s="36"/>
      <c r="N3151" s="36"/>
    </row>
    <row r="3152" spans="13:14" ht="17.25">
      <c r="M3152" s="36"/>
      <c r="N3152" s="36"/>
    </row>
    <row r="3153" spans="13:14" ht="17.25">
      <c r="M3153" s="36"/>
      <c r="N3153" s="36"/>
    </row>
    <row r="3154" spans="13:14" ht="17.25">
      <c r="M3154" s="36"/>
      <c r="N3154" s="36"/>
    </row>
    <row r="3155" spans="13:14" ht="17.25">
      <c r="M3155" s="36"/>
      <c r="N3155" s="36"/>
    </row>
    <row r="3156" spans="13:14" ht="17.25">
      <c r="M3156" s="36"/>
      <c r="N3156" s="36"/>
    </row>
    <row r="3157" spans="13:14" ht="17.25">
      <c r="M3157" s="36"/>
      <c r="N3157" s="36"/>
    </row>
    <row r="3158" spans="13:14" ht="17.25">
      <c r="M3158" s="36"/>
      <c r="N3158" s="36"/>
    </row>
    <row r="3159" spans="13:14" ht="17.25">
      <c r="M3159" s="36"/>
      <c r="N3159" s="36"/>
    </row>
    <row r="3160" spans="13:14" ht="17.25">
      <c r="M3160" s="36"/>
      <c r="N3160" s="36"/>
    </row>
    <row r="3161" spans="13:14" ht="17.25">
      <c r="M3161" s="36"/>
      <c r="N3161" s="36"/>
    </row>
    <row r="3162" spans="13:14" ht="17.25">
      <c r="M3162" s="36"/>
      <c r="N3162" s="36"/>
    </row>
    <row r="3163" spans="13:14" ht="17.25">
      <c r="M3163" s="36"/>
      <c r="N3163" s="36"/>
    </row>
    <row r="3164" spans="13:14" ht="17.25">
      <c r="M3164" s="36"/>
      <c r="N3164" s="36"/>
    </row>
    <row r="3165" spans="13:14" ht="17.25">
      <c r="M3165" s="36"/>
      <c r="N3165" s="36"/>
    </row>
    <row r="3166" spans="13:14" ht="17.25">
      <c r="M3166" s="36"/>
      <c r="N3166" s="36"/>
    </row>
    <row r="3167" spans="13:14" ht="17.25">
      <c r="M3167" s="36"/>
      <c r="N3167" s="36"/>
    </row>
    <row r="3168" spans="13:14" ht="17.25">
      <c r="M3168" s="36"/>
      <c r="N3168" s="36"/>
    </row>
    <row r="3169" spans="13:14" ht="17.25">
      <c r="M3169" s="36"/>
      <c r="N3169" s="36"/>
    </row>
    <row r="3170" spans="13:14" ht="17.25">
      <c r="M3170" s="36"/>
      <c r="N3170" s="36"/>
    </row>
    <row r="3171" spans="13:14" ht="17.25">
      <c r="M3171" s="36"/>
      <c r="N3171" s="36"/>
    </row>
    <row r="3172" spans="13:14" ht="17.25">
      <c r="M3172" s="36"/>
      <c r="N3172" s="36"/>
    </row>
    <row r="3173" spans="13:14" ht="17.25">
      <c r="M3173" s="36"/>
      <c r="N3173" s="36"/>
    </row>
    <row r="3174" spans="13:14" ht="17.25">
      <c r="M3174" s="36"/>
      <c r="N3174" s="36"/>
    </row>
    <row r="3175" spans="13:14" ht="17.25">
      <c r="M3175" s="36"/>
      <c r="N3175" s="36"/>
    </row>
    <row r="3176" spans="13:14" ht="17.25">
      <c r="M3176" s="36"/>
      <c r="N3176" s="36"/>
    </row>
    <row r="3177" spans="13:14" ht="17.25">
      <c r="M3177" s="36"/>
      <c r="N3177" s="36"/>
    </row>
    <row r="3178" spans="13:14" ht="17.25">
      <c r="M3178" s="36"/>
      <c r="N3178" s="36"/>
    </row>
    <row r="3179" spans="13:14" ht="17.25">
      <c r="M3179" s="36"/>
      <c r="N3179" s="36"/>
    </row>
    <row r="3180" spans="13:14" ht="17.25">
      <c r="M3180" s="36"/>
      <c r="N3180" s="36"/>
    </row>
    <row r="3181" spans="13:14" ht="17.25">
      <c r="M3181" s="36"/>
      <c r="N3181" s="36"/>
    </row>
    <row r="3182" spans="13:14" ht="17.25">
      <c r="M3182" s="36"/>
      <c r="N3182" s="36"/>
    </row>
    <row r="3183" spans="13:14" ht="17.25">
      <c r="M3183" s="36"/>
      <c r="N3183" s="36"/>
    </row>
    <row r="3184" spans="13:14" ht="17.25">
      <c r="M3184" s="36"/>
      <c r="N3184" s="36"/>
    </row>
    <row r="3185" spans="13:14" ht="17.25">
      <c r="M3185" s="36"/>
      <c r="N3185" s="36"/>
    </row>
    <row r="3186" spans="13:14" ht="17.25">
      <c r="M3186" s="36"/>
      <c r="N3186" s="36"/>
    </row>
    <row r="3187" spans="13:14" ht="17.25">
      <c r="M3187" s="36"/>
      <c r="N3187" s="36"/>
    </row>
    <row r="3188" spans="13:14" ht="17.25">
      <c r="M3188" s="36"/>
      <c r="N3188" s="36"/>
    </row>
    <row r="3189" spans="13:14" ht="17.25">
      <c r="M3189" s="36"/>
      <c r="N3189" s="36"/>
    </row>
    <row r="3190" spans="13:14" ht="17.25">
      <c r="M3190" s="36"/>
      <c r="N3190" s="36"/>
    </row>
    <row r="3191" spans="13:14" ht="17.25">
      <c r="M3191" s="36"/>
      <c r="N3191" s="36"/>
    </row>
    <row r="3192" spans="13:14" ht="17.25">
      <c r="M3192" s="36"/>
      <c r="N3192" s="36"/>
    </row>
    <row r="3193" spans="13:14" ht="17.25">
      <c r="M3193" s="36"/>
      <c r="N3193" s="36"/>
    </row>
    <row r="3194" spans="13:14" ht="17.25">
      <c r="M3194" s="36"/>
      <c r="N3194" s="36"/>
    </row>
    <row r="3195" spans="13:14" ht="17.25">
      <c r="M3195" s="36"/>
      <c r="N3195" s="36"/>
    </row>
    <row r="3196" spans="13:14" ht="17.25">
      <c r="M3196" s="36"/>
      <c r="N3196" s="36"/>
    </row>
    <row r="3197" spans="13:14" ht="17.25">
      <c r="M3197" s="36"/>
      <c r="N3197" s="36"/>
    </row>
    <row r="3198" spans="13:14" ht="17.25">
      <c r="M3198" s="36"/>
      <c r="N3198" s="36"/>
    </row>
    <row r="3199" spans="13:14" ht="17.25">
      <c r="M3199" s="36"/>
      <c r="N3199" s="36"/>
    </row>
    <row r="3200" spans="13:14" ht="17.25">
      <c r="M3200" s="36"/>
      <c r="N3200" s="36"/>
    </row>
    <row r="3201" spans="13:14" ht="17.25">
      <c r="M3201" s="36"/>
      <c r="N3201" s="36"/>
    </row>
    <row r="3202" spans="13:14" ht="17.25">
      <c r="M3202" s="36"/>
      <c r="N3202" s="36"/>
    </row>
    <row r="3203" spans="13:14" ht="17.25">
      <c r="M3203" s="36"/>
      <c r="N3203" s="36"/>
    </row>
    <row r="3204" spans="13:14" ht="17.25">
      <c r="M3204" s="36"/>
      <c r="N3204" s="36"/>
    </row>
    <row r="3205" spans="13:14" ht="17.25">
      <c r="M3205" s="36"/>
      <c r="N3205" s="36"/>
    </row>
    <row r="3206" spans="13:14" ht="17.25">
      <c r="M3206" s="36"/>
      <c r="N3206" s="36"/>
    </row>
    <row r="3207" spans="13:14" ht="17.25">
      <c r="M3207" s="36"/>
      <c r="N3207" s="36"/>
    </row>
    <row r="3208" spans="13:14" ht="17.25">
      <c r="M3208" s="36"/>
      <c r="N3208" s="36"/>
    </row>
    <row r="3209" spans="13:14" ht="17.25">
      <c r="M3209" s="36"/>
      <c r="N3209" s="36"/>
    </row>
    <row r="3210" spans="13:14" ht="17.25">
      <c r="M3210" s="36"/>
      <c r="N3210" s="36"/>
    </row>
    <row r="3211" spans="13:14" ht="17.25">
      <c r="M3211" s="36"/>
      <c r="N3211" s="36"/>
    </row>
    <row r="3212" spans="13:14" ht="17.25">
      <c r="M3212" s="36"/>
      <c r="N3212" s="36"/>
    </row>
    <row r="3213" spans="13:14" ht="17.25">
      <c r="M3213" s="36"/>
      <c r="N3213" s="36"/>
    </row>
    <row r="3214" spans="13:14" ht="17.25">
      <c r="M3214" s="36"/>
      <c r="N3214" s="36"/>
    </row>
    <row r="3215" spans="13:14" ht="17.25">
      <c r="M3215" s="36"/>
      <c r="N3215" s="36"/>
    </row>
    <row r="3216" spans="13:14" ht="17.25">
      <c r="M3216" s="36"/>
      <c r="N3216" s="36"/>
    </row>
    <row r="3217" spans="13:14" ht="17.25">
      <c r="M3217" s="36"/>
      <c r="N3217" s="36"/>
    </row>
    <row r="3218" spans="13:14" ht="17.25">
      <c r="M3218" s="36"/>
      <c r="N3218" s="36"/>
    </row>
    <row r="3219" spans="13:14" ht="17.25">
      <c r="M3219" s="36"/>
      <c r="N3219" s="36"/>
    </row>
    <row r="3220" spans="13:14" ht="17.25">
      <c r="M3220" s="36"/>
      <c r="N3220" s="36"/>
    </row>
    <row r="3221" spans="13:14" ht="17.25">
      <c r="M3221" s="36"/>
      <c r="N3221" s="36"/>
    </row>
    <row r="3222" spans="13:14" ht="17.25">
      <c r="M3222" s="36"/>
      <c r="N3222" s="36"/>
    </row>
    <row r="3223" spans="13:14" ht="17.25">
      <c r="M3223" s="36"/>
      <c r="N3223" s="36"/>
    </row>
    <row r="3224" spans="13:14" ht="17.25">
      <c r="M3224" s="36"/>
      <c r="N3224" s="36"/>
    </row>
    <row r="3225" spans="13:14" ht="17.25">
      <c r="M3225" s="36"/>
      <c r="N3225" s="36"/>
    </row>
    <row r="3226" spans="13:14" ht="17.25">
      <c r="M3226" s="36"/>
      <c r="N3226" s="36"/>
    </row>
    <row r="3227" spans="13:14" ht="17.25">
      <c r="M3227" s="36"/>
      <c r="N3227" s="36"/>
    </row>
    <row r="3228" spans="13:14" ht="17.25">
      <c r="M3228" s="36"/>
      <c r="N3228" s="36"/>
    </row>
    <row r="3229" spans="13:14" ht="17.25">
      <c r="M3229" s="36"/>
      <c r="N3229" s="36"/>
    </row>
    <row r="3230" spans="13:14" ht="17.25">
      <c r="M3230" s="36"/>
      <c r="N3230" s="36"/>
    </row>
    <row r="3231" spans="13:14" ht="17.25">
      <c r="M3231" s="36"/>
      <c r="N3231" s="36"/>
    </row>
    <row r="3232" spans="13:14" ht="17.25">
      <c r="M3232" s="36"/>
      <c r="N3232" s="36"/>
    </row>
    <row r="3233" spans="13:14" ht="17.25">
      <c r="M3233" s="36"/>
      <c r="N3233" s="36"/>
    </row>
    <row r="3234" spans="13:14" ht="17.25">
      <c r="M3234" s="36"/>
      <c r="N3234" s="36"/>
    </row>
    <row r="3235" spans="13:14" ht="17.25">
      <c r="M3235" s="36"/>
      <c r="N3235" s="36"/>
    </row>
    <row r="3236" spans="13:14" ht="17.25">
      <c r="M3236" s="36"/>
      <c r="N3236" s="36"/>
    </row>
    <row r="3237" spans="13:14" ht="17.25">
      <c r="M3237" s="36"/>
      <c r="N3237" s="36"/>
    </row>
    <row r="3238" spans="13:14" ht="17.25">
      <c r="M3238" s="36"/>
      <c r="N3238" s="36"/>
    </row>
    <row r="3239" spans="13:14" ht="17.25">
      <c r="M3239" s="36"/>
      <c r="N3239" s="36"/>
    </row>
    <row r="3240" spans="13:14" ht="17.25">
      <c r="M3240" s="36"/>
      <c r="N3240" s="36"/>
    </row>
    <row r="3241" spans="13:14" ht="17.25">
      <c r="M3241" s="36"/>
      <c r="N3241" s="36"/>
    </row>
    <row r="3242" spans="13:14" ht="17.25">
      <c r="M3242" s="36"/>
      <c r="N3242" s="36"/>
    </row>
    <row r="3243" spans="13:14" ht="17.25">
      <c r="M3243" s="36"/>
      <c r="N3243" s="36"/>
    </row>
    <row r="3244" spans="13:14" ht="17.25">
      <c r="M3244" s="36"/>
      <c r="N3244" s="36"/>
    </row>
    <row r="3245" spans="13:14" ht="17.25">
      <c r="M3245" s="36"/>
      <c r="N3245" s="36"/>
    </row>
    <row r="3246" spans="13:14" ht="17.25">
      <c r="M3246" s="36"/>
      <c r="N3246" s="36"/>
    </row>
    <row r="3247" spans="13:14" ht="17.25">
      <c r="M3247" s="36"/>
      <c r="N3247" s="36"/>
    </row>
    <row r="3248" spans="13:14" ht="17.25">
      <c r="M3248" s="36"/>
      <c r="N3248" s="36"/>
    </row>
    <row r="3249" spans="13:14" ht="17.25">
      <c r="M3249" s="36"/>
      <c r="N3249" s="36"/>
    </row>
    <row r="3250" spans="13:14" ht="17.25">
      <c r="M3250" s="36"/>
      <c r="N3250" s="36"/>
    </row>
    <row r="3251" spans="13:14" ht="17.25">
      <c r="M3251" s="36"/>
      <c r="N3251" s="36"/>
    </row>
    <row r="3252" spans="13:14" ht="17.25">
      <c r="M3252" s="36"/>
      <c r="N3252" s="36"/>
    </row>
    <row r="3253" spans="13:14" ht="17.25">
      <c r="M3253" s="36"/>
      <c r="N3253" s="36"/>
    </row>
    <row r="3254" spans="13:14" ht="17.25">
      <c r="M3254" s="36"/>
      <c r="N3254" s="36"/>
    </row>
    <row r="3255" spans="13:14" ht="17.25">
      <c r="M3255" s="36"/>
      <c r="N3255" s="36"/>
    </row>
    <row r="3256" spans="13:14" ht="17.25">
      <c r="M3256" s="36"/>
      <c r="N3256" s="36"/>
    </row>
    <row r="3257" spans="13:14" ht="17.25">
      <c r="M3257" s="36"/>
      <c r="N3257" s="36"/>
    </row>
    <row r="3258" spans="13:14" ht="17.25">
      <c r="M3258" s="36"/>
      <c r="N3258" s="36"/>
    </row>
    <row r="3259" spans="13:14" ht="17.25">
      <c r="M3259" s="36"/>
      <c r="N3259" s="36"/>
    </row>
    <row r="3260" spans="13:14" ht="17.25">
      <c r="M3260" s="36"/>
      <c r="N3260" s="36"/>
    </row>
    <row r="3261" spans="13:14" ht="17.25">
      <c r="M3261" s="36"/>
      <c r="N3261" s="36"/>
    </row>
    <row r="3262" spans="13:14" ht="17.25">
      <c r="M3262" s="36"/>
      <c r="N3262" s="36"/>
    </row>
    <row r="3263" spans="13:14" ht="17.25">
      <c r="M3263" s="36"/>
      <c r="N3263" s="36"/>
    </row>
    <row r="3264" spans="13:14" ht="17.25">
      <c r="M3264" s="36"/>
      <c r="N3264" s="36"/>
    </row>
    <row r="3265" spans="13:14" ht="17.25">
      <c r="M3265" s="36"/>
      <c r="N3265" s="36"/>
    </row>
    <row r="3266" spans="13:14" ht="17.25">
      <c r="M3266" s="36"/>
      <c r="N3266" s="36"/>
    </row>
    <row r="3267" spans="13:14" ht="17.25">
      <c r="M3267" s="36"/>
      <c r="N3267" s="36"/>
    </row>
    <row r="3268" spans="13:14" ht="17.25">
      <c r="M3268" s="36"/>
      <c r="N3268" s="36"/>
    </row>
    <row r="3269" spans="13:14" ht="17.25">
      <c r="M3269" s="36"/>
      <c r="N3269" s="36"/>
    </row>
    <row r="3270" spans="13:14" ht="17.25">
      <c r="M3270" s="36"/>
      <c r="N3270" s="36"/>
    </row>
    <row r="3271" spans="13:14" ht="17.25">
      <c r="M3271" s="36"/>
      <c r="N3271" s="36"/>
    </row>
    <row r="3272" spans="13:14" ht="17.25">
      <c r="M3272" s="36"/>
      <c r="N3272" s="36"/>
    </row>
    <row r="3273" spans="13:14" ht="17.25">
      <c r="M3273" s="36"/>
      <c r="N3273" s="36"/>
    </row>
    <row r="3274" spans="13:14" ht="17.25">
      <c r="M3274" s="36"/>
      <c r="N3274" s="36"/>
    </row>
    <row r="3275" spans="13:14" ht="17.25">
      <c r="M3275" s="36"/>
      <c r="N3275" s="36"/>
    </row>
    <row r="3276" spans="13:14" ht="17.25">
      <c r="M3276" s="36"/>
      <c r="N3276" s="36"/>
    </row>
    <row r="3277" spans="13:14" ht="17.25">
      <c r="M3277" s="36"/>
      <c r="N3277" s="36"/>
    </row>
    <row r="3278" spans="13:14" ht="17.25">
      <c r="M3278" s="36"/>
      <c r="N3278" s="36"/>
    </row>
    <row r="3279" spans="13:14" ht="17.25">
      <c r="M3279" s="36"/>
      <c r="N3279" s="36"/>
    </row>
    <row r="3280" spans="13:14" ht="17.25">
      <c r="M3280" s="36"/>
      <c r="N3280" s="36"/>
    </row>
    <row r="3281" spans="1:14" ht="17.25">
      <c r="M3281" s="36"/>
      <c r="N3281" s="36"/>
    </row>
    <row r="3282" spans="1:14" ht="17.25">
      <c r="M3282" s="36"/>
      <c r="N3282" s="36"/>
    </row>
    <row r="3283" spans="1:14" ht="17.25">
      <c r="B3283" s="42"/>
      <c r="C3283" s="42"/>
      <c r="D3283" s="95"/>
      <c r="E3283" s="42"/>
      <c r="F3283" s="42"/>
      <c r="G3283" s="42"/>
      <c r="H3283" s="95"/>
      <c r="I3283" s="95"/>
      <c r="J3283" s="95"/>
      <c r="K3283" s="95"/>
      <c r="L3283" s="95"/>
      <c r="M3283" s="44"/>
      <c r="N3283" s="44"/>
    </row>
    <row r="3284" spans="1:14" ht="17.25">
      <c r="A3284" s="42"/>
      <c r="B3284" s="42"/>
      <c r="C3284" s="42"/>
      <c r="D3284" s="95"/>
      <c r="E3284" s="42"/>
      <c r="F3284" s="42"/>
      <c r="G3284" s="42"/>
      <c r="H3284" s="95"/>
      <c r="I3284" s="95"/>
      <c r="J3284" s="95"/>
      <c r="K3284" s="95"/>
      <c r="L3284" s="95"/>
      <c r="M3284" s="44"/>
      <c r="N3284" s="44"/>
    </row>
    <row r="3285" spans="1:14" ht="17.25">
      <c r="A3285" s="42"/>
      <c r="B3285" s="42"/>
      <c r="C3285" s="42"/>
      <c r="D3285" s="95"/>
      <c r="E3285" s="42"/>
      <c r="F3285" s="42"/>
      <c r="G3285" s="42"/>
      <c r="H3285" s="95"/>
      <c r="I3285" s="95"/>
      <c r="J3285" s="95"/>
      <c r="K3285" s="95"/>
      <c r="L3285" s="95"/>
      <c r="M3285" s="44"/>
      <c r="N3285" s="44"/>
    </row>
    <row r="3286" spans="1:14" ht="17.25">
      <c r="A3286" s="42"/>
      <c r="B3286" s="42"/>
      <c r="C3286" s="42"/>
      <c r="D3286" s="95"/>
      <c r="E3286" s="42"/>
      <c r="F3286" s="42"/>
      <c r="G3286" s="42"/>
      <c r="H3286" s="95"/>
      <c r="I3286" s="95"/>
      <c r="J3286" s="95"/>
      <c r="K3286" s="95"/>
      <c r="L3286" s="95"/>
      <c r="M3286" s="44"/>
      <c r="N3286" s="44"/>
    </row>
    <row r="3287" spans="1:14" ht="17.25">
      <c r="A3287" s="42"/>
      <c r="B3287" s="42"/>
      <c r="C3287" s="42"/>
      <c r="D3287" s="95"/>
      <c r="E3287" s="42"/>
      <c r="F3287" s="42"/>
      <c r="G3287" s="42"/>
      <c r="H3287" s="95"/>
      <c r="I3287" s="95"/>
      <c r="J3287" s="95"/>
      <c r="K3287" s="95"/>
      <c r="L3287" s="95"/>
      <c r="M3287" s="44"/>
      <c r="N3287" s="44"/>
    </row>
    <row r="3288" spans="1:14" ht="17.25">
      <c r="A3288" s="42"/>
      <c r="B3288" s="42"/>
      <c r="C3288" s="42"/>
      <c r="D3288" s="95"/>
      <c r="E3288" s="42"/>
      <c r="F3288" s="42"/>
      <c r="G3288" s="42"/>
      <c r="H3288" s="95"/>
      <c r="I3288" s="95"/>
      <c r="J3288" s="95"/>
      <c r="K3288" s="95"/>
      <c r="L3288" s="95"/>
      <c r="M3288" s="44"/>
      <c r="N3288" s="44"/>
    </row>
    <row r="3289" spans="1:14" ht="17.25">
      <c r="A3289" s="42"/>
      <c r="B3289" s="42"/>
      <c r="C3289" s="42"/>
      <c r="D3289" s="95"/>
      <c r="E3289" s="42"/>
      <c r="F3289" s="42"/>
      <c r="G3289" s="42"/>
      <c r="H3289" s="95"/>
      <c r="I3289" s="95"/>
      <c r="J3289" s="95"/>
      <c r="K3289" s="95"/>
      <c r="L3289" s="95"/>
      <c r="M3289" s="44"/>
      <c r="N3289" s="44"/>
    </row>
    <row r="3290" spans="1:14" ht="17.25">
      <c r="A3290" s="42"/>
      <c r="B3290" s="42"/>
      <c r="C3290" s="42"/>
      <c r="D3290" s="95"/>
      <c r="E3290" s="42"/>
      <c r="F3290" s="42"/>
      <c r="G3290" s="42"/>
      <c r="H3290" s="95"/>
      <c r="I3290" s="95"/>
      <c r="J3290" s="95"/>
      <c r="K3290" s="95"/>
      <c r="L3290" s="95"/>
      <c r="M3290" s="44"/>
      <c r="N3290" s="44"/>
    </row>
    <row r="3291" spans="1:14" ht="17.25">
      <c r="A3291" s="42"/>
      <c r="B3291" s="42"/>
      <c r="C3291" s="42"/>
      <c r="D3291" s="95"/>
      <c r="E3291" s="42"/>
      <c r="F3291" s="42"/>
      <c r="G3291" s="42"/>
      <c r="H3291" s="95"/>
      <c r="I3291" s="95"/>
      <c r="J3291" s="95"/>
      <c r="K3291" s="95"/>
      <c r="L3291" s="95"/>
      <c r="M3291" s="44"/>
      <c r="N3291" s="44"/>
    </row>
    <row r="3292" spans="1:14" ht="17.25">
      <c r="A3292" s="42"/>
      <c r="B3292" s="42"/>
      <c r="C3292" s="42"/>
      <c r="D3292" s="95"/>
      <c r="E3292" s="42"/>
      <c r="F3292" s="42"/>
      <c r="G3292" s="42"/>
      <c r="H3292" s="95"/>
      <c r="I3292" s="95"/>
      <c r="J3292" s="95"/>
      <c r="K3292" s="95"/>
      <c r="L3292" s="95"/>
      <c r="M3292" s="44"/>
      <c r="N3292" s="44"/>
    </row>
    <row r="3293" spans="1:14" ht="17.25">
      <c r="A3293" s="42"/>
      <c r="B3293" s="42"/>
      <c r="C3293" s="42"/>
      <c r="D3293" s="95"/>
      <c r="E3293" s="42"/>
      <c r="F3293" s="42"/>
      <c r="G3293" s="42"/>
      <c r="H3293" s="95"/>
      <c r="I3293" s="95"/>
      <c r="J3293" s="95"/>
      <c r="K3293" s="95"/>
      <c r="L3293" s="95"/>
      <c r="M3293" s="44"/>
      <c r="N3293" s="44"/>
    </row>
    <row r="3294" spans="1:14" ht="17.25">
      <c r="A3294" s="42"/>
      <c r="B3294" s="42"/>
      <c r="C3294" s="42"/>
      <c r="D3294" s="95"/>
      <c r="E3294" s="42"/>
      <c r="F3294" s="42"/>
      <c r="G3294" s="42"/>
      <c r="H3294" s="95"/>
      <c r="I3294" s="95"/>
      <c r="J3294" s="95"/>
      <c r="K3294" s="95"/>
      <c r="L3294" s="95"/>
      <c r="M3294" s="44"/>
      <c r="N3294" s="44"/>
    </row>
    <row r="3295" spans="1:14" ht="17.25">
      <c r="A3295" s="42"/>
      <c r="B3295" s="42"/>
      <c r="C3295" s="42"/>
      <c r="D3295" s="95"/>
      <c r="E3295" s="42"/>
      <c r="F3295" s="42"/>
      <c r="G3295" s="42"/>
      <c r="H3295" s="95"/>
      <c r="I3295" s="95"/>
      <c r="J3295" s="95"/>
      <c r="K3295" s="95"/>
      <c r="L3295" s="95"/>
      <c r="M3295" s="44"/>
      <c r="N3295" s="44"/>
    </row>
    <row r="3296" spans="1:14" ht="17.25">
      <c r="A3296" s="42"/>
      <c r="B3296" s="42"/>
      <c r="C3296" s="42"/>
      <c r="D3296" s="95"/>
      <c r="E3296" s="42"/>
      <c r="F3296" s="42"/>
      <c r="G3296" s="42"/>
      <c r="H3296" s="95"/>
      <c r="I3296" s="95"/>
      <c r="J3296" s="95"/>
      <c r="K3296" s="95"/>
      <c r="L3296" s="95"/>
      <c r="M3296" s="44"/>
      <c r="N3296" s="44"/>
    </row>
    <row r="3297" spans="1:14" ht="17.25">
      <c r="A3297" s="42"/>
      <c r="B3297" s="42"/>
      <c r="C3297" s="42"/>
      <c r="D3297" s="95"/>
      <c r="E3297" s="42"/>
      <c r="F3297" s="42"/>
      <c r="G3297" s="42"/>
      <c r="H3297" s="95"/>
      <c r="I3297" s="95"/>
      <c r="J3297" s="95"/>
      <c r="K3297" s="95"/>
      <c r="L3297" s="95"/>
      <c r="M3297" s="44"/>
      <c r="N3297" s="44"/>
    </row>
    <row r="3298" spans="1:14" ht="17.25">
      <c r="A3298" s="42"/>
      <c r="B3298" s="42"/>
      <c r="C3298" s="42"/>
      <c r="D3298" s="95"/>
      <c r="E3298" s="42"/>
      <c r="F3298" s="42"/>
      <c r="G3298" s="42"/>
      <c r="H3298" s="95"/>
      <c r="I3298" s="95"/>
      <c r="J3298" s="95"/>
      <c r="K3298" s="95"/>
      <c r="L3298" s="95"/>
      <c r="M3298" s="44"/>
      <c r="N3298" s="44"/>
    </row>
    <row r="3299" spans="1:14" ht="17.25">
      <c r="A3299" s="42"/>
      <c r="B3299" s="42"/>
      <c r="C3299" s="42"/>
      <c r="D3299" s="95"/>
      <c r="E3299" s="42"/>
      <c r="F3299" s="42"/>
      <c r="G3299" s="42"/>
      <c r="H3299" s="95"/>
      <c r="I3299" s="95"/>
      <c r="J3299" s="95"/>
      <c r="K3299" s="95"/>
      <c r="L3299" s="95"/>
      <c r="M3299" s="44"/>
      <c r="N3299" s="44"/>
    </row>
    <row r="3300" spans="1:14" ht="17.25">
      <c r="A3300" s="42"/>
      <c r="B3300" s="42"/>
      <c r="C3300" s="42"/>
      <c r="D3300" s="95"/>
      <c r="E3300" s="42"/>
      <c r="F3300" s="42"/>
      <c r="G3300" s="42"/>
      <c r="H3300" s="95"/>
      <c r="I3300" s="95"/>
      <c r="J3300" s="95"/>
      <c r="K3300" s="95"/>
      <c r="L3300" s="95"/>
      <c r="M3300" s="44"/>
      <c r="N3300" s="44"/>
    </row>
    <row r="3301" spans="1:14" ht="17.25">
      <c r="A3301" s="42"/>
      <c r="B3301" s="42"/>
      <c r="C3301" s="42"/>
      <c r="D3301" s="95"/>
      <c r="E3301" s="42"/>
      <c r="F3301" s="42"/>
      <c r="G3301" s="42"/>
      <c r="H3301" s="95"/>
      <c r="I3301" s="95"/>
      <c r="J3301" s="95"/>
      <c r="K3301" s="95"/>
      <c r="L3301" s="95"/>
      <c r="M3301" s="44"/>
      <c r="N3301" s="44"/>
    </row>
    <row r="3302" spans="1:14" ht="17.25">
      <c r="A3302" s="42"/>
      <c r="B3302" s="42"/>
      <c r="C3302" s="42"/>
      <c r="D3302" s="95"/>
      <c r="E3302" s="42"/>
      <c r="F3302" s="42"/>
      <c r="G3302" s="42"/>
      <c r="H3302" s="95"/>
      <c r="I3302" s="95"/>
      <c r="J3302" s="95"/>
      <c r="K3302" s="95"/>
      <c r="L3302" s="95"/>
      <c r="M3302" s="44"/>
      <c r="N3302" s="44"/>
    </row>
    <row r="3303" spans="1:14" ht="17.25">
      <c r="A3303" s="42"/>
      <c r="B3303" s="42"/>
      <c r="C3303" s="42"/>
      <c r="D3303" s="95"/>
      <c r="E3303" s="42"/>
      <c r="F3303" s="42"/>
      <c r="G3303" s="42"/>
      <c r="H3303" s="95"/>
      <c r="I3303" s="95"/>
      <c r="J3303" s="95"/>
      <c r="K3303" s="95"/>
      <c r="L3303" s="95"/>
      <c r="M3303" s="44"/>
      <c r="N3303" s="44"/>
    </row>
    <row r="3304" spans="1:14" ht="17.25">
      <c r="A3304" s="42"/>
      <c r="B3304" s="42"/>
      <c r="C3304" s="42"/>
      <c r="D3304" s="95"/>
      <c r="E3304" s="42"/>
      <c r="F3304" s="42"/>
      <c r="G3304" s="42"/>
      <c r="H3304" s="95"/>
      <c r="I3304" s="95"/>
      <c r="J3304" s="95"/>
      <c r="K3304" s="95"/>
      <c r="L3304" s="95"/>
      <c r="M3304" s="44"/>
      <c r="N3304" s="44"/>
    </row>
    <row r="3305" spans="1:14" ht="17.25">
      <c r="A3305" s="42"/>
      <c r="B3305" s="42"/>
      <c r="C3305" s="42"/>
      <c r="D3305" s="95"/>
      <c r="E3305" s="42"/>
      <c r="F3305" s="42"/>
      <c r="G3305" s="42"/>
      <c r="H3305" s="95"/>
      <c r="I3305" s="95"/>
      <c r="J3305" s="95"/>
      <c r="K3305" s="95"/>
      <c r="L3305" s="95"/>
      <c r="M3305" s="44"/>
      <c r="N3305" s="44"/>
    </row>
    <row r="3306" spans="1:14" ht="17.25">
      <c r="A3306" s="42"/>
      <c r="B3306" s="42"/>
      <c r="C3306" s="42"/>
      <c r="D3306" s="95"/>
      <c r="E3306" s="42"/>
      <c r="F3306" s="42"/>
      <c r="G3306" s="42"/>
      <c r="H3306" s="95"/>
      <c r="I3306" s="95"/>
      <c r="J3306" s="95"/>
      <c r="K3306" s="95"/>
      <c r="L3306" s="95"/>
      <c r="M3306" s="44"/>
      <c r="N3306" s="44"/>
    </row>
    <row r="3307" spans="1:14" ht="17.25">
      <c r="A3307" s="42"/>
      <c r="B3307" s="42"/>
      <c r="C3307" s="42"/>
      <c r="D3307" s="95"/>
      <c r="E3307" s="42"/>
      <c r="F3307" s="42"/>
      <c r="G3307" s="42"/>
      <c r="H3307" s="95"/>
      <c r="I3307" s="95"/>
      <c r="J3307" s="95"/>
      <c r="K3307" s="95"/>
      <c r="L3307" s="95"/>
      <c r="M3307" s="44"/>
      <c r="N3307" s="44"/>
    </row>
    <row r="3308" spans="1:14" ht="17.25">
      <c r="A3308" s="42"/>
      <c r="B3308" s="42"/>
      <c r="C3308" s="42"/>
      <c r="D3308" s="95"/>
      <c r="E3308" s="42"/>
      <c r="F3308" s="42"/>
      <c r="G3308" s="42"/>
      <c r="H3308" s="95"/>
      <c r="I3308" s="95"/>
      <c r="J3308" s="95"/>
      <c r="K3308" s="95"/>
      <c r="L3308" s="95"/>
      <c r="M3308" s="44"/>
      <c r="N3308" s="44"/>
    </row>
    <row r="3309" spans="1:14" ht="17.25">
      <c r="A3309" s="42"/>
      <c r="B3309" s="42"/>
      <c r="C3309" s="42"/>
      <c r="D3309" s="95"/>
      <c r="E3309" s="42"/>
      <c r="F3309" s="42"/>
      <c r="G3309" s="42"/>
      <c r="H3309" s="95"/>
      <c r="I3309" s="95"/>
      <c r="J3309" s="95"/>
      <c r="K3309" s="95"/>
      <c r="L3309" s="95"/>
      <c r="M3309" s="44"/>
      <c r="N3309" s="44"/>
    </row>
    <row r="3310" spans="1:14" ht="17.25">
      <c r="A3310" s="42"/>
      <c r="B3310" s="42"/>
      <c r="C3310" s="42"/>
      <c r="D3310" s="95"/>
      <c r="E3310" s="42"/>
      <c r="F3310" s="42"/>
      <c r="G3310" s="42"/>
      <c r="H3310" s="95"/>
      <c r="I3310" s="95"/>
      <c r="J3310" s="95"/>
      <c r="K3310" s="95"/>
      <c r="L3310" s="95"/>
      <c r="M3310" s="44"/>
      <c r="N3310" s="44"/>
    </row>
    <row r="3311" spans="1:14" ht="17.25">
      <c r="A3311" s="42"/>
      <c r="B3311" s="42"/>
      <c r="C3311" s="42"/>
      <c r="D3311" s="95"/>
      <c r="E3311" s="42"/>
      <c r="F3311" s="42"/>
      <c r="G3311" s="42"/>
      <c r="H3311" s="95"/>
      <c r="I3311" s="95"/>
      <c r="J3311" s="95"/>
      <c r="K3311" s="95"/>
      <c r="L3311" s="95"/>
      <c r="M3311" s="44"/>
      <c r="N3311" s="44"/>
    </row>
    <row r="3312" spans="1:14" ht="17.25">
      <c r="A3312" s="42"/>
      <c r="B3312" s="42"/>
      <c r="C3312" s="42"/>
      <c r="D3312" s="95"/>
      <c r="E3312" s="42"/>
      <c r="F3312" s="42"/>
      <c r="G3312" s="42"/>
      <c r="H3312" s="95"/>
      <c r="I3312" s="95"/>
      <c r="J3312" s="95"/>
      <c r="K3312" s="95"/>
      <c r="L3312" s="95"/>
      <c r="M3312" s="44"/>
      <c r="N3312" s="44"/>
    </row>
    <row r="3313" spans="1:14" ht="17.25">
      <c r="A3313" s="42"/>
      <c r="B3313" s="42"/>
      <c r="C3313" s="42"/>
      <c r="D3313" s="95"/>
      <c r="E3313" s="42"/>
      <c r="F3313" s="42"/>
      <c r="G3313" s="42"/>
      <c r="H3313" s="95"/>
      <c r="I3313" s="95"/>
      <c r="J3313" s="95"/>
      <c r="K3313" s="95"/>
      <c r="L3313" s="95"/>
      <c r="M3313" s="44"/>
      <c r="N3313" s="44"/>
    </row>
    <row r="3314" spans="1:14" ht="17.25">
      <c r="A3314" s="42"/>
      <c r="B3314" s="42"/>
      <c r="C3314" s="42"/>
      <c r="D3314" s="95"/>
      <c r="E3314" s="42"/>
      <c r="F3314" s="42"/>
      <c r="G3314" s="42"/>
      <c r="H3314" s="95"/>
      <c r="I3314" s="95"/>
      <c r="J3314" s="95"/>
      <c r="K3314" s="95"/>
      <c r="L3314" s="95"/>
      <c r="M3314" s="44"/>
      <c r="N3314" s="44"/>
    </row>
    <row r="3315" spans="1:14" ht="17.25">
      <c r="A3315" s="42"/>
      <c r="B3315" s="42"/>
      <c r="C3315" s="42"/>
      <c r="D3315" s="95"/>
      <c r="E3315" s="42"/>
      <c r="F3315" s="42"/>
      <c r="G3315" s="42"/>
      <c r="H3315" s="95"/>
      <c r="I3315" s="95"/>
      <c r="J3315" s="95"/>
      <c r="K3315" s="95"/>
      <c r="L3315" s="95"/>
      <c r="M3315" s="44"/>
      <c r="N3315" s="44"/>
    </row>
    <row r="3316" spans="1:14" ht="17.25">
      <c r="A3316" s="42"/>
      <c r="B3316" s="42"/>
      <c r="C3316" s="42"/>
      <c r="D3316" s="95"/>
      <c r="E3316" s="42"/>
      <c r="F3316" s="42"/>
      <c r="G3316" s="42"/>
      <c r="H3316" s="95"/>
      <c r="I3316" s="95"/>
      <c r="J3316" s="95"/>
      <c r="K3316" s="95"/>
      <c r="L3316" s="95"/>
      <c r="M3316" s="44"/>
      <c r="N3316" s="44"/>
    </row>
    <row r="3317" spans="1:14" ht="17.25">
      <c r="A3317" s="42"/>
      <c r="B3317" s="42"/>
      <c r="C3317" s="42"/>
      <c r="D3317" s="95"/>
      <c r="E3317" s="42"/>
      <c r="F3317" s="42"/>
      <c r="G3317" s="42"/>
      <c r="H3317" s="95"/>
      <c r="I3317" s="95"/>
      <c r="J3317" s="95"/>
      <c r="K3317" s="95"/>
      <c r="L3317" s="95"/>
      <c r="M3317" s="44"/>
      <c r="N3317" s="44"/>
    </row>
    <row r="3318" spans="1:14" ht="17.25">
      <c r="A3318" s="42"/>
      <c r="B3318" s="42"/>
      <c r="C3318" s="42"/>
      <c r="D3318" s="95"/>
      <c r="E3318" s="42"/>
      <c r="F3318" s="42"/>
      <c r="G3318" s="42"/>
      <c r="H3318" s="95"/>
      <c r="I3318" s="95"/>
      <c r="J3318" s="95"/>
      <c r="K3318" s="95"/>
      <c r="L3318" s="95"/>
      <c r="M3318" s="44"/>
      <c r="N3318" s="44"/>
    </row>
    <row r="3319" spans="1:14" ht="17.25">
      <c r="A3319" s="42"/>
      <c r="B3319" s="42"/>
      <c r="C3319" s="42"/>
      <c r="D3319" s="95"/>
      <c r="E3319" s="42"/>
      <c r="F3319" s="42"/>
      <c r="G3319" s="42"/>
      <c r="H3319" s="95"/>
      <c r="I3319" s="95"/>
      <c r="J3319" s="95"/>
      <c r="K3319" s="95"/>
      <c r="L3319" s="95"/>
      <c r="M3319" s="44"/>
      <c r="N3319" s="44"/>
    </row>
    <row r="3320" spans="1:14" ht="17.25">
      <c r="A3320" s="42"/>
      <c r="B3320" s="42"/>
      <c r="C3320" s="42"/>
      <c r="D3320" s="95"/>
      <c r="E3320" s="42"/>
      <c r="F3320" s="42"/>
      <c r="G3320" s="42"/>
      <c r="H3320" s="95"/>
      <c r="I3320" s="95"/>
      <c r="J3320" s="95"/>
      <c r="K3320" s="95"/>
      <c r="L3320" s="95"/>
      <c r="M3320" s="44"/>
      <c r="N3320" s="44"/>
    </row>
    <row r="3321" spans="1:14" ht="17.25">
      <c r="A3321" s="42"/>
      <c r="B3321" s="42"/>
      <c r="C3321" s="42"/>
      <c r="D3321" s="95"/>
      <c r="E3321" s="42"/>
      <c r="F3321" s="42"/>
      <c r="G3321" s="42"/>
      <c r="H3321" s="95"/>
      <c r="I3321" s="95"/>
      <c r="J3321" s="95"/>
      <c r="K3321" s="95"/>
      <c r="L3321" s="95"/>
      <c r="M3321" s="44"/>
      <c r="N3321" s="44"/>
    </row>
    <row r="3322" spans="1:14" ht="17.25">
      <c r="A3322" s="42"/>
      <c r="B3322" s="42"/>
      <c r="C3322" s="42"/>
      <c r="D3322" s="95"/>
      <c r="E3322" s="42"/>
      <c r="F3322" s="42"/>
      <c r="G3322" s="42"/>
      <c r="H3322" s="95"/>
      <c r="I3322" s="95"/>
      <c r="J3322" s="95"/>
      <c r="K3322" s="95"/>
      <c r="L3322" s="95"/>
      <c r="M3322" s="44"/>
      <c r="N3322" s="44"/>
    </row>
    <row r="3323" spans="1:14" ht="17.25">
      <c r="A3323" s="42"/>
      <c r="B3323" s="42"/>
      <c r="C3323" s="42"/>
      <c r="D3323" s="95"/>
      <c r="E3323" s="42"/>
      <c r="F3323" s="42"/>
      <c r="G3323" s="42"/>
      <c r="H3323" s="95"/>
      <c r="I3323" s="95"/>
      <c r="J3323" s="95"/>
      <c r="K3323" s="95"/>
      <c r="L3323" s="95"/>
      <c r="M3323" s="44"/>
      <c r="N3323" s="44"/>
    </row>
    <row r="3324" spans="1:14" ht="17.25">
      <c r="A3324" s="42"/>
      <c r="B3324" s="42"/>
      <c r="C3324" s="42"/>
      <c r="D3324" s="95"/>
      <c r="E3324" s="42"/>
      <c r="F3324" s="42"/>
      <c r="G3324" s="42"/>
      <c r="H3324" s="95"/>
      <c r="I3324" s="95"/>
      <c r="J3324" s="95"/>
      <c r="K3324" s="95"/>
      <c r="L3324" s="95"/>
      <c r="M3324" s="44"/>
      <c r="N3324" s="44"/>
    </row>
    <row r="3325" spans="1:14" ht="17.25">
      <c r="A3325" s="42"/>
      <c r="B3325" s="42"/>
      <c r="C3325" s="42"/>
      <c r="D3325" s="95"/>
      <c r="E3325" s="42"/>
      <c r="F3325" s="42"/>
      <c r="G3325" s="42"/>
      <c r="H3325" s="95"/>
      <c r="I3325" s="95"/>
      <c r="J3325" s="95"/>
      <c r="K3325" s="95"/>
      <c r="L3325" s="95"/>
      <c r="M3325" s="44"/>
      <c r="N3325" s="44"/>
    </row>
    <row r="3326" spans="1:14" ht="17.25">
      <c r="A3326" s="42"/>
      <c r="B3326" s="42"/>
      <c r="C3326" s="42"/>
      <c r="D3326" s="95"/>
      <c r="E3326" s="42"/>
      <c r="F3326" s="42"/>
      <c r="G3326" s="42"/>
      <c r="H3326" s="95"/>
      <c r="I3326" s="95"/>
      <c r="J3326" s="95"/>
      <c r="K3326" s="95"/>
      <c r="L3326" s="95"/>
      <c r="M3326" s="44"/>
      <c r="N3326" s="44"/>
    </row>
    <row r="3327" spans="1:14" ht="17.25">
      <c r="A3327" s="42"/>
      <c r="B3327" s="42"/>
      <c r="C3327" s="42"/>
      <c r="D3327" s="95"/>
      <c r="E3327" s="42"/>
      <c r="F3327" s="42"/>
      <c r="G3327" s="42"/>
      <c r="H3327" s="95"/>
      <c r="I3327" s="95"/>
      <c r="J3327" s="95"/>
      <c r="K3327" s="95"/>
      <c r="L3327" s="95"/>
      <c r="M3327" s="44"/>
      <c r="N3327" s="44"/>
    </row>
    <row r="3328" spans="1:14" ht="17.25">
      <c r="A3328" s="42"/>
      <c r="B3328" s="42"/>
      <c r="C3328" s="42"/>
      <c r="D3328" s="95"/>
      <c r="E3328" s="42"/>
      <c r="F3328" s="42"/>
      <c r="G3328" s="42"/>
      <c r="H3328" s="95"/>
      <c r="I3328" s="95"/>
      <c r="J3328" s="95"/>
      <c r="K3328" s="95"/>
      <c r="L3328" s="95"/>
      <c r="M3328" s="44"/>
      <c r="N3328" s="44"/>
    </row>
    <row r="3329" spans="1:14" ht="17.25">
      <c r="A3329" s="42"/>
      <c r="B3329" s="42"/>
      <c r="C3329" s="42"/>
      <c r="D3329" s="95"/>
      <c r="E3329" s="42"/>
      <c r="F3329" s="42"/>
      <c r="G3329" s="42"/>
      <c r="H3329" s="95"/>
      <c r="I3329" s="95"/>
      <c r="J3329" s="95"/>
      <c r="K3329" s="95"/>
      <c r="L3329" s="95"/>
      <c r="M3329" s="44"/>
      <c r="N3329" s="44"/>
    </row>
    <row r="3330" spans="1:14" ht="17.25">
      <c r="A3330" s="42"/>
      <c r="B3330" s="42"/>
      <c r="C3330" s="42"/>
      <c r="D3330" s="95"/>
      <c r="E3330" s="42"/>
      <c r="F3330" s="42"/>
      <c r="G3330" s="42"/>
      <c r="H3330" s="95"/>
      <c r="I3330" s="95"/>
      <c r="J3330" s="95"/>
      <c r="K3330" s="95"/>
      <c r="L3330" s="95"/>
      <c r="M3330" s="44"/>
      <c r="N3330" s="44"/>
    </row>
    <row r="3331" spans="1:14" ht="17.25">
      <c r="A3331" s="42"/>
      <c r="B3331" s="42"/>
      <c r="C3331" s="42"/>
      <c r="D3331" s="95"/>
      <c r="E3331" s="42"/>
      <c r="F3331" s="42"/>
      <c r="G3331" s="42"/>
      <c r="H3331" s="95"/>
      <c r="I3331" s="95"/>
      <c r="J3331" s="95"/>
      <c r="K3331" s="95"/>
      <c r="L3331" s="95"/>
      <c r="M3331" s="44"/>
      <c r="N3331" s="44"/>
    </row>
    <row r="3332" spans="1:14" ht="17.25">
      <c r="A3332" s="42"/>
      <c r="B3332" s="42"/>
      <c r="C3332" s="42"/>
      <c r="D3332" s="95"/>
      <c r="E3332" s="42"/>
      <c r="F3332" s="42"/>
      <c r="G3332" s="42"/>
      <c r="H3332" s="95"/>
      <c r="I3332" s="95"/>
      <c r="J3332" s="95"/>
      <c r="K3332" s="95"/>
      <c r="L3332" s="95"/>
      <c r="M3332" s="44"/>
      <c r="N3332" s="44"/>
    </row>
    <row r="3333" spans="1:14" ht="17.25">
      <c r="A3333" s="42"/>
      <c r="B3333" s="42"/>
      <c r="C3333" s="42"/>
      <c r="D3333" s="95"/>
      <c r="E3333" s="42"/>
      <c r="F3333" s="42"/>
      <c r="G3333" s="42"/>
      <c r="H3333" s="95"/>
      <c r="I3333" s="95"/>
      <c r="J3333" s="95"/>
      <c r="K3333" s="95"/>
      <c r="L3333" s="95"/>
      <c r="M3333" s="44"/>
      <c r="N3333" s="44"/>
    </row>
    <row r="3334" spans="1:14" ht="17.25">
      <c r="A3334" s="42"/>
      <c r="B3334" s="42"/>
      <c r="C3334" s="42"/>
      <c r="D3334" s="95"/>
      <c r="E3334" s="42"/>
      <c r="F3334" s="42"/>
      <c r="G3334" s="42"/>
      <c r="H3334" s="95"/>
      <c r="I3334" s="95"/>
      <c r="J3334" s="95"/>
      <c r="K3334" s="95"/>
      <c r="L3334" s="95"/>
      <c r="M3334" s="44"/>
      <c r="N3334" s="44"/>
    </row>
    <row r="3335" spans="1:14" ht="17.25">
      <c r="A3335" s="42"/>
      <c r="B3335" s="42"/>
      <c r="C3335" s="42"/>
      <c r="D3335" s="95"/>
      <c r="E3335" s="42"/>
      <c r="F3335" s="42"/>
      <c r="G3335" s="42"/>
      <c r="H3335" s="95"/>
      <c r="I3335" s="95"/>
      <c r="J3335" s="95"/>
      <c r="K3335" s="95"/>
      <c r="L3335" s="95"/>
      <c r="M3335" s="44"/>
      <c r="N3335" s="44"/>
    </row>
    <row r="3336" spans="1:14" ht="17.25">
      <c r="A3336" s="42"/>
      <c r="B3336" s="42"/>
      <c r="C3336" s="42"/>
      <c r="D3336" s="95"/>
      <c r="E3336" s="42"/>
      <c r="F3336" s="42"/>
      <c r="G3336" s="42"/>
      <c r="H3336" s="95"/>
      <c r="I3336" s="95"/>
      <c r="J3336" s="95"/>
      <c r="K3336" s="95"/>
      <c r="L3336" s="95"/>
      <c r="M3336" s="44"/>
      <c r="N3336" s="44"/>
    </row>
    <row r="3337" spans="1:14" ht="17.25">
      <c r="A3337" s="42"/>
      <c r="B3337" s="42"/>
      <c r="C3337" s="42"/>
      <c r="D3337" s="95"/>
      <c r="E3337" s="42"/>
      <c r="F3337" s="42"/>
      <c r="G3337" s="42"/>
      <c r="H3337" s="95"/>
      <c r="I3337" s="95"/>
      <c r="J3337" s="95"/>
      <c r="K3337" s="95"/>
      <c r="L3337" s="95"/>
      <c r="M3337" s="44"/>
      <c r="N3337" s="44"/>
    </row>
    <row r="3338" spans="1:14" ht="17.25">
      <c r="A3338" s="42"/>
      <c r="B3338" s="42"/>
      <c r="C3338" s="42"/>
      <c r="D3338" s="95"/>
      <c r="E3338" s="42"/>
      <c r="F3338" s="42"/>
      <c r="G3338" s="42"/>
      <c r="H3338" s="95"/>
      <c r="I3338" s="95"/>
      <c r="J3338" s="95"/>
      <c r="K3338" s="95"/>
      <c r="L3338" s="95"/>
      <c r="M3338" s="44"/>
      <c r="N3338" s="44"/>
    </row>
    <row r="3339" spans="1:14" ht="17.25">
      <c r="A3339" s="42"/>
      <c r="B3339" s="42"/>
      <c r="C3339" s="42"/>
      <c r="D3339" s="95"/>
      <c r="E3339" s="42"/>
      <c r="F3339" s="42"/>
      <c r="G3339" s="42"/>
      <c r="H3339" s="95"/>
      <c r="I3339" s="95"/>
      <c r="J3339" s="95"/>
      <c r="K3339" s="95"/>
      <c r="L3339" s="95"/>
      <c r="M3339" s="44"/>
      <c r="N3339" s="44"/>
    </row>
    <row r="3340" spans="1:14" ht="17.25">
      <c r="A3340" s="42"/>
      <c r="B3340" s="42"/>
      <c r="C3340" s="42"/>
      <c r="D3340" s="95"/>
      <c r="E3340" s="42"/>
      <c r="F3340" s="42"/>
      <c r="G3340" s="42"/>
      <c r="H3340" s="95"/>
      <c r="I3340" s="95"/>
      <c r="J3340" s="95"/>
      <c r="K3340" s="95"/>
      <c r="L3340" s="95"/>
      <c r="M3340" s="44"/>
      <c r="N3340" s="44"/>
    </row>
    <row r="3341" spans="1:14" ht="17.25">
      <c r="A3341" s="42"/>
      <c r="B3341" s="42"/>
      <c r="C3341" s="42"/>
      <c r="D3341" s="95"/>
      <c r="E3341" s="42"/>
      <c r="F3341" s="42"/>
      <c r="G3341" s="42"/>
      <c r="H3341" s="95"/>
      <c r="I3341" s="95"/>
      <c r="J3341" s="95"/>
      <c r="K3341" s="95"/>
      <c r="L3341" s="95"/>
      <c r="M3341" s="44"/>
      <c r="N3341" s="44"/>
    </row>
    <row r="3342" spans="1:14" ht="17.25">
      <c r="A3342" s="42"/>
      <c r="B3342" s="42"/>
      <c r="C3342" s="42"/>
      <c r="D3342" s="95"/>
      <c r="E3342" s="42"/>
      <c r="F3342" s="42"/>
      <c r="G3342" s="42"/>
      <c r="H3342" s="95"/>
      <c r="I3342" s="95"/>
      <c r="J3342" s="95"/>
      <c r="K3342" s="95"/>
      <c r="L3342" s="95"/>
      <c r="M3342" s="44"/>
      <c r="N3342" s="44"/>
    </row>
    <row r="3343" spans="1:14" ht="17.25">
      <c r="A3343" s="42"/>
      <c r="B3343" s="42"/>
      <c r="C3343" s="42"/>
      <c r="D3343" s="95"/>
      <c r="E3343" s="42"/>
      <c r="F3343" s="42"/>
      <c r="G3343" s="42"/>
      <c r="H3343" s="95"/>
      <c r="I3343" s="95"/>
      <c r="J3343" s="95"/>
      <c r="K3343" s="95"/>
      <c r="L3343" s="95"/>
      <c r="M3343" s="44"/>
      <c r="N3343" s="44"/>
    </row>
    <row r="3344" spans="1:14" ht="17.25">
      <c r="A3344" s="42"/>
      <c r="B3344" s="42"/>
      <c r="C3344" s="42"/>
      <c r="D3344" s="95"/>
      <c r="E3344" s="42"/>
      <c r="F3344" s="42"/>
      <c r="G3344" s="42"/>
      <c r="H3344" s="95"/>
      <c r="I3344" s="95"/>
      <c r="J3344" s="95"/>
      <c r="K3344" s="95"/>
      <c r="L3344" s="95"/>
      <c r="M3344" s="44"/>
      <c r="N3344" s="44"/>
    </row>
    <row r="3345" spans="1:14" ht="17.25">
      <c r="A3345" s="42"/>
      <c r="B3345" s="42"/>
      <c r="C3345" s="42"/>
      <c r="D3345" s="95"/>
      <c r="E3345" s="42"/>
      <c r="F3345" s="42"/>
      <c r="G3345" s="42"/>
      <c r="H3345" s="95"/>
      <c r="I3345" s="95"/>
      <c r="J3345" s="95"/>
      <c r="K3345" s="95"/>
      <c r="L3345" s="95"/>
      <c r="M3345" s="44"/>
      <c r="N3345" s="44"/>
    </row>
    <row r="3346" spans="1:14" ht="17.25">
      <c r="A3346" s="42"/>
      <c r="B3346" s="42"/>
      <c r="C3346" s="42"/>
      <c r="D3346" s="95"/>
      <c r="E3346" s="42"/>
      <c r="F3346" s="42"/>
      <c r="G3346" s="42"/>
      <c r="H3346" s="95"/>
      <c r="I3346" s="95"/>
      <c r="J3346" s="95"/>
      <c r="K3346" s="95"/>
      <c r="L3346" s="95"/>
      <c r="M3346" s="44"/>
      <c r="N3346" s="44"/>
    </row>
    <row r="3347" spans="1:14" ht="17.25">
      <c r="A3347" s="42"/>
      <c r="B3347" s="42"/>
      <c r="C3347" s="42"/>
      <c r="D3347" s="95"/>
      <c r="E3347" s="42"/>
      <c r="F3347" s="42"/>
      <c r="G3347" s="42"/>
      <c r="H3347" s="95"/>
      <c r="I3347" s="95"/>
      <c r="J3347" s="95"/>
      <c r="K3347" s="95"/>
      <c r="L3347" s="95"/>
      <c r="M3347" s="44"/>
      <c r="N3347" s="44"/>
    </row>
    <row r="3348" spans="1:14" ht="17.25">
      <c r="A3348" s="42"/>
      <c r="B3348" s="42"/>
      <c r="C3348" s="42"/>
      <c r="D3348" s="95"/>
      <c r="E3348" s="42"/>
      <c r="F3348" s="42"/>
      <c r="G3348" s="42"/>
      <c r="H3348" s="95"/>
      <c r="I3348" s="95"/>
      <c r="J3348" s="95"/>
      <c r="K3348" s="95"/>
      <c r="L3348" s="95"/>
      <c r="M3348" s="44"/>
      <c r="N3348" s="44"/>
    </row>
    <row r="3349" spans="1:14" ht="17.25">
      <c r="A3349" s="42"/>
      <c r="B3349" s="42"/>
      <c r="C3349" s="42"/>
      <c r="D3349" s="95"/>
      <c r="E3349" s="42"/>
      <c r="F3349" s="42"/>
      <c r="G3349" s="42"/>
      <c r="H3349" s="95"/>
      <c r="I3349" s="95"/>
      <c r="J3349" s="95"/>
      <c r="K3349" s="95"/>
      <c r="L3349" s="95"/>
      <c r="M3349" s="44"/>
      <c r="N3349" s="44"/>
    </row>
    <row r="3350" spans="1:14" ht="17.25">
      <c r="A3350" s="42"/>
      <c r="B3350" s="42"/>
      <c r="C3350" s="42"/>
      <c r="D3350" s="95"/>
      <c r="E3350" s="42"/>
      <c r="F3350" s="42"/>
      <c r="G3350" s="42"/>
      <c r="H3350" s="95"/>
      <c r="I3350" s="95"/>
      <c r="J3350" s="95"/>
      <c r="K3350" s="95"/>
      <c r="L3350" s="95"/>
      <c r="M3350" s="44"/>
      <c r="N3350" s="44"/>
    </row>
    <row r="3351" spans="1:14" ht="17.25">
      <c r="A3351" s="42"/>
      <c r="B3351" s="42"/>
      <c r="C3351" s="42"/>
      <c r="D3351" s="95"/>
      <c r="E3351" s="42"/>
      <c r="F3351" s="42"/>
      <c r="G3351" s="42"/>
      <c r="H3351" s="95"/>
      <c r="I3351" s="95"/>
      <c r="J3351" s="95"/>
      <c r="K3351" s="95"/>
      <c r="L3351" s="95"/>
      <c r="M3351" s="44"/>
      <c r="N3351" s="44"/>
    </row>
    <row r="3352" spans="1:14" ht="17.25">
      <c r="A3352" s="42"/>
      <c r="B3352" s="42"/>
      <c r="C3352" s="42"/>
      <c r="D3352" s="95"/>
      <c r="E3352" s="42"/>
      <c r="F3352" s="42"/>
      <c r="G3352" s="42"/>
      <c r="H3352" s="95"/>
      <c r="I3352" s="95"/>
      <c r="J3352" s="95"/>
      <c r="K3352" s="95"/>
      <c r="L3352" s="95"/>
      <c r="M3352" s="44"/>
      <c r="N3352" s="44"/>
    </row>
    <row r="3353" spans="1:14" ht="17.25">
      <c r="A3353" s="42"/>
      <c r="B3353" s="42"/>
      <c r="C3353" s="42"/>
      <c r="D3353" s="95"/>
      <c r="E3353" s="42"/>
      <c r="F3353" s="42"/>
      <c r="G3353" s="42"/>
      <c r="H3353" s="95"/>
      <c r="I3353" s="95"/>
      <c r="J3353" s="95"/>
      <c r="K3353" s="95"/>
      <c r="L3353" s="95"/>
      <c r="M3353" s="44"/>
      <c r="N3353" s="44"/>
    </row>
    <row r="3354" spans="1:14" ht="17.25">
      <c r="A3354" s="42"/>
      <c r="B3354" s="42"/>
      <c r="C3354" s="42"/>
      <c r="D3354" s="95"/>
      <c r="E3354" s="42"/>
      <c r="F3354" s="42"/>
      <c r="G3354" s="42"/>
      <c r="H3354" s="95"/>
      <c r="I3354" s="95"/>
      <c r="J3354" s="95"/>
      <c r="K3354" s="95"/>
      <c r="L3354" s="95"/>
      <c r="M3354" s="44"/>
      <c r="N3354" s="44"/>
    </row>
    <row r="3355" spans="1:14" ht="17.25">
      <c r="A3355" s="42"/>
      <c r="B3355" s="42"/>
      <c r="C3355" s="42"/>
      <c r="D3355" s="95"/>
      <c r="E3355" s="42"/>
      <c r="F3355" s="42"/>
      <c r="G3355" s="42"/>
      <c r="H3355" s="95"/>
      <c r="I3355" s="95"/>
      <c r="J3355" s="95"/>
      <c r="K3355" s="95"/>
      <c r="L3355" s="95"/>
      <c r="M3355" s="44"/>
      <c r="N3355" s="44"/>
    </row>
    <row r="3356" spans="1:14" ht="17.25">
      <c r="A3356" s="42"/>
      <c r="B3356" s="42"/>
      <c r="C3356" s="42"/>
      <c r="D3356" s="95"/>
      <c r="E3356" s="42"/>
      <c r="F3356" s="42"/>
      <c r="G3356" s="42"/>
      <c r="H3356" s="95"/>
      <c r="I3356" s="95"/>
      <c r="J3356" s="95"/>
      <c r="K3356" s="95"/>
      <c r="L3356" s="95"/>
      <c r="M3356" s="44"/>
      <c r="N3356" s="44"/>
    </row>
    <row r="3357" spans="1:14" ht="17.25">
      <c r="A3357" s="42"/>
      <c r="B3357" s="42"/>
      <c r="C3357" s="42"/>
      <c r="D3357" s="95"/>
      <c r="E3357" s="42"/>
      <c r="F3357" s="42"/>
      <c r="G3357" s="42"/>
      <c r="H3357" s="95"/>
      <c r="I3357" s="95"/>
      <c r="J3357" s="95"/>
      <c r="K3357" s="95"/>
      <c r="L3357" s="95"/>
      <c r="M3357" s="44"/>
      <c r="N3357" s="44"/>
    </row>
    <row r="3358" spans="1:14" ht="17.25">
      <c r="A3358" s="42"/>
      <c r="B3358" s="42"/>
      <c r="C3358" s="42"/>
      <c r="D3358" s="95"/>
      <c r="E3358" s="42"/>
      <c r="F3358" s="42"/>
      <c r="G3358" s="42"/>
      <c r="H3358" s="95"/>
      <c r="I3358" s="95"/>
      <c r="J3358" s="95"/>
      <c r="K3358" s="95"/>
      <c r="L3358" s="95"/>
      <c r="M3358" s="44"/>
      <c r="N3358" s="44"/>
    </row>
    <row r="3359" spans="1:14" ht="17.25">
      <c r="A3359" s="42"/>
      <c r="B3359" s="42"/>
      <c r="C3359" s="42"/>
      <c r="D3359" s="95"/>
      <c r="E3359" s="42"/>
      <c r="F3359" s="42"/>
      <c r="G3359" s="42"/>
      <c r="H3359" s="95"/>
      <c r="I3359" s="95"/>
      <c r="J3359" s="95"/>
      <c r="K3359" s="95"/>
      <c r="L3359" s="95"/>
      <c r="M3359" s="44"/>
      <c r="N3359" s="44"/>
    </row>
    <row r="3360" spans="1:14" ht="17.25">
      <c r="A3360" s="42"/>
      <c r="B3360" s="42"/>
      <c r="C3360" s="42"/>
      <c r="D3360" s="95"/>
      <c r="E3360" s="42"/>
      <c r="F3360" s="42"/>
      <c r="G3360" s="42"/>
      <c r="H3360" s="95"/>
      <c r="I3360" s="95"/>
      <c r="J3360" s="95"/>
      <c r="K3360" s="95"/>
      <c r="L3360" s="95"/>
      <c r="M3360" s="44"/>
      <c r="N3360" s="44"/>
    </row>
    <row r="3361" spans="1:14" ht="17.25">
      <c r="A3361" s="42"/>
      <c r="B3361" s="42"/>
      <c r="C3361" s="42"/>
      <c r="D3361" s="95"/>
      <c r="E3361" s="42"/>
      <c r="F3361" s="42"/>
      <c r="G3361" s="42"/>
      <c r="H3361" s="95"/>
      <c r="I3361" s="95"/>
      <c r="J3361" s="95"/>
      <c r="K3361" s="95"/>
      <c r="L3361" s="95"/>
      <c r="M3361" s="44"/>
      <c r="N3361" s="44"/>
    </row>
    <row r="3362" spans="1:14" ht="17.25">
      <c r="A3362" s="42"/>
      <c r="B3362" s="42"/>
      <c r="C3362" s="42"/>
      <c r="D3362" s="95"/>
      <c r="E3362" s="42"/>
      <c r="F3362" s="42"/>
      <c r="G3362" s="42"/>
      <c r="H3362" s="95"/>
      <c r="I3362" s="95"/>
      <c r="J3362" s="95"/>
      <c r="K3362" s="95"/>
      <c r="L3362" s="95"/>
      <c r="M3362" s="44"/>
      <c r="N3362" s="44"/>
    </row>
    <row r="3363" spans="1:14" ht="17.25">
      <c r="A3363" s="42"/>
      <c r="B3363" s="42"/>
      <c r="C3363" s="42"/>
      <c r="D3363" s="95"/>
      <c r="E3363" s="42"/>
      <c r="F3363" s="42"/>
      <c r="G3363" s="42"/>
      <c r="H3363" s="95"/>
      <c r="I3363" s="95"/>
      <c r="J3363" s="95"/>
      <c r="K3363" s="95"/>
      <c r="L3363" s="95"/>
      <c r="M3363" s="44"/>
      <c r="N3363" s="44"/>
    </row>
    <row r="3364" spans="1:14" ht="17.25">
      <c r="A3364" s="42"/>
      <c r="B3364" s="42"/>
      <c r="C3364" s="42"/>
      <c r="D3364" s="95"/>
      <c r="E3364" s="42"/>
      <c r="F3364" s="42"/>
      <c r="G3364" s="42"/>
      <c r="H3364" s="95"/>
      <c r="I3364" s="95"/>
      <c r="J3364" s="95"/>
      <c r="K3364" s="95"/>
      <c r="L3364" s="95"/>
      <c r="M3364" s="44"/>
      <c r="N3364" s="44"/>
    </row>
    <row r="3365" spans="1:14" ht="17.25">
      <c r="A3365" s="42"/>
      <c r="B3365" s="42"/>
      <c r="C3365" s="42"/>
      <c r="D3365" s="95"/>
      <c r="E3365" s="42"/>
      <c r="F3365" s="42"/>
      <c r="G3365" s="42"/>
      <c r="H3365" s="95"/>
      <c r="I3365" s="95"/>
      <c r="J3365" s="95"/>
      <c r="K3365" s="95"/>
      <c r="L3365" s="95"/>
      <c r="M3365" s="44"/>
      <c r="N3365" s="44"/>
    </row>
    <row r="3366" spans="1:14" ht="17.25">
      <c r="A3366" s="42"/>
      <c r="B3366" s="42"/>
      <c r="C3366" s="42"/>
      <c r="D3366" s="95"/>
      <c r="E3366" s="42"/>
      <c r="F3366" s="42"/>
      <c r="G3366" s="42"/>
      <c r="H3366" s="95"/>
      <c r="I3366" s="95"/>
      <c r="J3366" s="95"/>
      <c r="K3366" s="95"/>
      <c r="L3366" s="95"/>
      <c r="M3366" s="44"/>
      <c r="N3366" s="44"/>
    </row>
    <row r="3367" spans="1:14" ht="17.25">
      <c r="A3367" s="42"/>
      <c r="B3367" s="42"/>
      <c r="C3367" s="42"/>
      <c r="D3367" s="95"/>
      <c r="E3367" s="42"/>
      <c r="F3367" s="42"/>
      <c r="G3367" s="42"/>
      <c r="H3367" s="95"/>
      <c r="I3367" s="95"/>
      <c r="J3367" s="95"/>
      <c r="K3367" s="95"/>
      <c r="L3367" s="95"/>
      <c r="M3367" s="44"/>
      <c r="N3367" s="44"/>
    </row>
    <row r="3368" spans="1:14" ht="17.25">
      <c r="A3368" s="42"/>
      <c r="B3368" s="42"/>
      <c r="C3368" s="42"/>
      <c r="D3368" s="95"/>
      <c r="E3368" s="42"/>
      <c r="F3368" s="42"/>
      <c r="G3368" s="42"/>
      <c r="H3368" s="95"/>
      <c r="I3368" s="95"/>
      <c r="J3368" s="95"/>
      <c r="K3368" s="95"/>
      <c r="L3368" s="95"/>
      <c r="M3368" s="44"/>
      <c r="N3368" s="44"/>
    </row>
    <row r="3369" spans="1:14" ht="17.25">
      <c r="A3369" s="42"/>
      <c r="B3369" s="42"/>
      <c r="C3369" s="42"/>
      <c r="D3369" s="95"/>
      <c r="E3369" s="42"/>
      <c r="F3369" s="42"/>
      <c r="G3369" s="42"/>
      <c r="H3369" s="95"/>
      <c r="I3369" s="95"/>
      <c r="J3369" s="95"/>
      <c r="K3369" s="95"/>
      <c r="L3369" s="95"/>
      <c r="M3369" s="44"/>
      <c r="N3369" s="44"/>
    </row>
    <row r="3370" spans="1:14" ht="17.25">
      <c r="A3370" s="42"/>
      <c r="B3370" s="42"/>
      <c r="C3370" s="42"/>
      <c r="D3370" s="95"/>
      <c r="E3370" s="42"/>
      <c r="F3370" s="42"/>
      <c r="G3370" s="42"/>
      <c r="H3370" s="95"/>
      <c r="I3370" s="95"/>
      <c r="J3370" s="95"/>
      <c r="K3370" s="95"/>
      <c r="L3370" s="95"/>
      <c r="M3370" s="44"/>
      <c r="N3370" s="44"/>
    </row>
    <row r="3371" spans="1:14" ht="17.25">
      <c r="A3371" s="42"/>
      <c r="B3371" s="42"/>
      <c r="C3371" s="42"/>
      <c r="D3371" s="95"/>
      <c r="E3371" s="42"/>
      <c r="F3371" s="42"/>
      <c r="G3371" s="42"/>
      <c r="H3371" s="95"/>
      <c r="I3371" s="95"/>
      <c r="J3371" s="95"/>
      <c r="K3371" s="95"/>
      <c r="L3371" s="95"/>
      <c r="M3371" s="44"/>
      <c r="N3371" s="44"/>
    </row>
    <row r="3372" spans="1:14" ht="17.25">
      <c r="A3372" s="42"/>
      <c r="B3372" s="42"/>
      <c r="C3372" s="42"/>
      <c r="D3372" s="95"/>
      <c r="E3372" s="42"/>
      <c r="F3372" s="42"/>
      <c r="G3372" s="42"/>
      <c r="H3372" s="95"/>
      <c r="I3372" s="95"/>
      <c r="J3372" s="95"/>
      <c r="K3372" s="95"/>
      <c r="L3372" s="95"/>
      <c r="M3372" s="44"/>
      <c r="N3372" s="44"/>
    </row>
    <row r="3373" spans="1:14" ht="17.25">
      <c r="A3373" s="42"/>
      <c r="B3373" s="42"/>
      <c r="C3373" s="42"/>
      <c r="D3373" s="95"/>
      <c r="E3373" s="42"/>
      <c r="F3373" s="42"/>
      <c r="G3373" s="42"/>
      <c r="H3373" s="95"/>
      <c r="I3373" s="95"/>
      <c r="J3373" s="95"/>
      <c r="K3373" s="95"/>
      <c r="L3373" s="95"/>
      <c r="M3373" s="44"/>
      <c r="N3373" s="44"/>
    </row>
    <row r="3374" spans="1:14" ht="17.25">
      <c r="A3374" s="42"/>
      <c r="B3374" s="42"/>
      <c r="C3374" s="42"/>
      <c r="D3374" s="95"/>
      <c r="E3374" s="42"/>
      <c r="F3374" s="42"/>
      <c r="G3374" s="42"/>
      <c r="H3374" s="95"/>
      <c r="I3374" s="95"/>
      <c r="J3374" s="95"/>
      <c r="K3374" s="95"/>
      <c r="L3374" s="95"/>
      <c r="M3374" s="44"/>
      <c r="N3374" s="44"/>
    </row>
    <row r="3375" spans="1:14" ht="17.25">
      <c r="A3375" s="42"/>
      <c r="B3375" s="42"/>
      <c r="C3375" s="42"/>
      <c r="D3375" s="95"/>
      <c r="E3375" s="42"/>
      <c r="F3375" s="42"/>
      <c r="G3375" s="42"/>
      <c r="H3375" s="95"/>
      <c r="I3375" s="95"/>
      <c r="J3375" s="95"/>
      <c r="K3375" s="95"/>
      <c r="L3375" s="95"/>
      <c r="M3375" s="44"/>
      <c r="N3375" s="44"/>
    </row>
    <row r="3376" spans="1:14" ht="17.25">
      <c r="A3376" s="42"/>
      <c r="B3376" s="42"/>
      <c r="C3376" s="42"/>
      <c r="D3376" s="95"/>
      <c r="E3376" s="42"/>
      <c r="F3376" s="42"/>
      <c r="G3376" s="42"/>
      <c r="H3376" s="95"/>
      <c r="I3376" s="95"/>
      <c r="J3376" s="95"/>
      <c r="K3376" s="95"/>
      <c r="L3376" s="95"/>
      <c r="M3376" s="44"/>
      <c r="N3376" s="44"/>
    </row>
    <row r="3377" spans="1:14" ht="17.25">
      <c r="A3377" s="42"/>
      <c r="B3377" s="42"/>
      <c r="C3377" s="42"/>
      <c r="D3377" s="95"/>
      <c r="E3377" s="42"/>
      <c r="F3377" s="42"/>
      <c r="G3377" s="42"/>
      <c r="H3377" s="95"/>
      <c r="I3377" s="95"/>
      <c r="J3377" s="95"/>
      <c r="K3377" s="95"/>
      <c r="L3377" s="95"/>
      <c r="M3377" s="44"/>
      <c r="N3377" s="44"/>
    </row>
    <row r="3378" spans="1:14" ht="17.25">
      <c r="A3378" s="42"/>
      <c r="B3378" s="42"/>
      <c r="C3378" s="42"/>
      <c r="D3378" s="95"/>
      <c r="E3378" s="42"/>
      <c r="F3378" s="42"/>
      <c r="G3378" s="42"/>
      <c r="H3378" s="95"/>
      <c r="I3378" s="95"/>
      <c r="J3378" s="95"/>
      <c r="K3378" s="95"/>
      <c r="L3378" s="95"/>
      <c r="M3378" s="44"/>
      <c r="N3378" s="44"/>
    </row>
    <row r="3379" spans="1:14" ht="17.25">
      <c r="A3379" s="42"/>
      <c r="B3379" s="42"/>
      <c r="C3379" s="42"/>
      <c r="D3379" s="95"/>
      <c r="E3379" s="42"/>
      <c r="F3379" s="42"/>
      <c r="G3379" s="42"/>
      <c r="H3379" s="95"/>
      <c r="I3379" s="95"/>
      <c r="J3379" s="95"/>
      <c r="K3379" s="95"/>
      <c r="L3379" s="95"/>
      <c r="M3379" s="44"/>
      <c r="N3379" s="44"/>
    </row>
    <row r="3380" spans="1:14" ht="17.25">
      <c r="A3380" s="42"/>
      <c r="B3380" s="42"/>
      <c r="C3380" s="42"/>
      <c r="D3380" s="95"/>
      <c r="E3380" s="42"/>
      <c r="F3380" s="42"/>
      <c r="G3380" s="42"/>
      <c r="H3380" s="95"/>
      <c r="I3380" s="95"/>
      <c r="J3380" s="95"/>
      <c r="K3380" s="95"/>
      <c r="L3380" s="95"/>
      <c r="M3380" s="44"/>
      <c r="N3380" s="44"/>
    </row>
    <row r="3381" spans="1:14" ht="17.25">
      <c r="A3381" s="42"/>
      <c r="B3381" s="42"/>
      <c r="C3381" s="42"/>
      <c r="D3381" s="95"/>
      <c r="E3381" s="42"/>
      <c r="F3381" s="42"/>
      <c r="G3381" s="42"/>
      <c r="H3381" s="95"/>
      <c r="I3381" s="95"/>
      <c r="J3381" s="95"/>
      <c r="K3381" s="95"/>
      <c r="L3381" s="95"/>
      <c r="M3381" s="44"/>
      <c r="N3381" s="44"/>
    </row>
    <row r="3382" spans="1:14" ht="17.25">
      <c r="A3382" s="42"/>
      <c r="B3382" s="42"/>
      <c r="C3382" s="42"/>
      <c r="D3382" s="95"/>
      <c r="E3382" s="42"/>
      <c r="F3382" s="42"/>
      <c r="G3382" s="42"/>
      <c r="H3382" s="95"/>
      <c r="I3382" s="95"/>
      <c r="J3382" s="95"/>
      <c r="K3382" s="95"/>
      <c r="L3382" s="95"/>
      <c r="M3382" s="44"/>
      <c r="N3382" s="44"/>
    </row>
    <row r="3383" spans="1:14" ht="17.25">
      <c r="A3383" s="42"/>
      <c r="B3383" s="42"/>
      <c r="C3383" s="42"/>
      <c r="D3383" s="95"/>
      <c r="E3383" s="42"/>
      <c r="F3383" s="42"/>
      <c r="G3383" s="42"/>
      <c r="H3383" s="95"/>
      <c r="I3383" s="95"/>
      <c r="J3383" s="95"/>
      <c r="K3383" s="95"/>
      <c r="L3383" s="95"/>
      <c r="M3383" s="44"/>
      <c r="N3383" s="44"/>
    </row>
    <row r="3384" spans="1:14" ht="17.25">
      <c r="A3384" s="42"/>
      <c r="B3384" s="42"/>
      <c r="C3384" s="42"/>
      <c r="D3384" s="95"/>
      <c r="E3384" s="42"/>
      <c r="F3384" s="42"/>
      <c r="G3384" s="42"/>
      <c r="H3384" s="95"/>
      <c r="I3384" s="95"/>
      <c r="J3384" s="95"/>
      <c r="K3384" s="95"/>
      <c r="L3384" s="95"/>
      <c r="M3384" s="44"/>
      <c r="N3384" s="44"/>
    </row>
    <row r="3385" spans="1:14" ht="17.25">
      <c r="A3385" s="42"/>
      <c r="B3385" s="42"/>
      <c r="C3385" s="42"/>
      <c r="D3385" s="95"/>
      <c r="E3385" s="42"/>
      <c r="F3385" s="42"/>
      <c r="G3385" s="42"/>
      <c r="H3385" s="95"/>
      <c r="I3385" s="95"/>
      <c r="J3385" s="95"/>
      <c r="K3385" s="95"/>
      <c r="L3385" s="95"/>
      <c r="M3385" s="44"/>
      <c r="N3385" s="44"/>
    </row>
    <row r="3386" spans="1:14" ht="17.25">
      <c r="A3386" s="42"/>
      <c r="B3386" s="42"/>
      <c r="C3386" s="42"/>
      <c r="D3386" s="95"/>
      <c r="E3386" s="42"/>
      <c r="F3386" s="42"/>
      <c r="G3386" s="42"/>
      <c r="H3386" s="95"/>
      <c r="I3386" s="95"/>
      <c r="J3386" s="95"/>
      <c r="K3386" s="95"/>
      <c r="L3386" s="95"/>
      <c r="M3386" s="44"/>
      <c r="N3386" s="44"/>
    </row>
    <row r="3387" spans="1:14" ht="17.25">
      <c r="A3387" s="42"/>
      <c r="B3387" s="42"/>
      <c r="C3387" s="42"/>
      <c r="D3387" s="95"/>
      <c r="E3387" s="42"/>
      <c r="F3387" s="42"/>
      <c r="G3387" s="42"/>
      <c r="H3387" s="95"/>
      <c r="I3387" s="95"/>
      <c r="J3387" s="95"/>
      <c r="K3387" s="95"/>
      <c r="L3387" s="95"/>
      <c r="M3387" s="44"/>
      <c r="N3387" s="44"/>
    </row>
    <row r="3388" spans="1:14" ht="17.25">
      <c r="A3388" s="42"/>
      <c r="B3388" s="42"/>
      <c r="C3388" s="42"/>
      <c r="D3388" s="95"/>
      <c r="E3388" s="42"/>
      <c r="F3388" s="42"/>
      <c r="G3388" s="42"/>
      <c r="H3388" s="95"/>
      <c r="I3388" s="95"/>
      <c r="J3388" s="95"/>
      <c r="K3388" s="95"/>
      <c r="L3388" s="95"/>
      <c r="M3388" s="44"/>
      <c r="N3388" s="44"/>
    </row>
    <row r="3389" spans="1:14" ht="17.25">
      <c r="A3389" s="42"/>
      <c r="B3389" s="42"/>
      <c r="C3389" s="42"/>
      <c r="D3389" s="95"/>
      <c r="E3389" s="42"/>
      <c r="F3389" s="42"/>
      <c r="G3389" s="42"/>
      <c r="H3389" s="95"/>
      <c r="I3389" s="95"/>
      <c r="J3389" s="95"/>
      <c r="K3389" s="95"/>
      <c r="L3389" s="95"/>
      <c r="M3389" s="44"/>
      <c r="N3389" s="44"/>
    </row>
    <row r="3390" spans="1:14" ht="17.25">
      <c r="A3390" s="42"/>
      <c r="B3390" s="42"/>
      <c r="C3390" s="42"/>
      <c r="D3390" s="95"/>
      <c r="E3390" s="42"/>
      <c r="F3390" s="42"/>
      <c r="G3390" s="42"/>
      <c r="H3390" s="95"/>
      <c r="I3390" s="95"/>
      <c r="J3390" s="95"/>
      <c r="K3390" s="95"/>
      <c r="L3390" s="95"/>
      <c r="M3390" s="44"/>
      <c r="N3390" s="44"/>
    </row>
    <row r="3391" spans="1:14" ht="17.25">
      <c r="A3391" s="42"/>
      <c r="B3391" s="42"/>
      <c r="C3391" s="42"/>
      <c r="D3391" s="95"/>
      <c r="E3391" s="42"/>
      <c r="F3391" s="42"/>
      <c r="G3391" s="42"/>
      <c r="H3391" s="95"/>
      <c r="I3391" s="95"/>
      <c r="J3391" s="95"/>
      <c r="K3391" s="95"/>
      <c r="L3391" s="95"/>
      <c r="M3391" s="44"/>
      <c r="N3391" s="44"/>
    </row>
    <row r="3392" spans="1:14" ht="17.25">
      <c r="A3392" s="42"/>
      <c r="B3392" s="42"/>
      <c r="C3392" s="42"/>
      <c r="D3392" s="95"/>
      <c r="E3392" s="42"/>
      <c r="F3392" s="42"/>
      <c r="G3392" s="42"/>
      <c r="H3392" s="95"/>
      <c r="I3392" s="95"/>
      <c r="J3392" s="95"/>
      <c r="K3392" s="95"/>
      <c r="L3392" s="95"/>
      <c r="M3392" s="44"/>
      <c r="N3392" s="44"/>
    </row>
    <row r="3393" spans="1:14" ht="17.25">
      <c r="A3393" s="42"/>
      <c r="B3393" s="42"/>
      <c r="C3393" s="42"/>
      <c r="D3393" s="95"/>
      <c r="E3393" s="42"/>
      <c r="F3393" s="42"/>
      <c r="G3393" s="42"/>
      <c r="H3393" s="95"/>
      <c r="I3393" s="95"/>
      <c r="J3393" s="95"/>
      <c r="K3393" s="95"/>
      <c r="L3393" s="95"/>
      <c r="M3393" s="44"/>
      <c r="N3393" s="44"/>
    </row>
    <row r="3394" spans="1:14" ht="17.25">
      <c r="A3394" s="42"/>
      <c r="B3394" s="42"/>
      <c r="C3394" s="42"/>
      <c r="D3394" s="95"/>
      <c r="E3394" s="42"/>
      <c r="F3394" s="42"/>
      <c r="G3394" s="42"/>
      <c r="H3394" s="95"/>
      <c r="I3394" s="95"/>
      <c r="J3394" s="95"/>
      <c r="K3394" s="95"/>
      <c r="L3394" s="95"/>
      <c r="M3394" s="44"/>
      <c r="N3394" s="44"/>
    </row>
    <row r="3395" spans="1:14" ht="17.25">
      <c r="A3395" s="42"/>
      <c r="B3395" s="42"/>
      <c r="C3395" s="42"/>
      <c r="D3395" s="95"/>
      <c r="E3395" s="42"/>
      <c r="F3395" s="42"/>
      <c r="G3395" s="42"/>
      <c r="H3395" s="95"/>
      <c r="I3395" s="95"/>
      <c r="J3395" s="95"/>
      <c r="K3395" s="95"/>
      <c r="L3395" s="95"/>
      <c r="M3395" s="44"/>
      <c r="N3395" s="44"/>
    </row>
    <row r="3396" spans="1:14" ht="17.25">
      <c r="A3396" s="42"/>
      <c r="B3396" s="42"/>
      <c r="C3396" s="42"/>
      <c r="D3396" s="95"/>
      <c r="E3396" s="42"/>
      <c r="F3396" s="42"/>
      <c r="G3396" s="42"/>
      <c r="H3396" s="95"/>
      <c r="I3396" s="95"/>
      <c r="J3396" s="95"/>
      <c r="K3396" s="95"/>
      <c r="L3396" s="95"/>
      <c r="M3396" s="44"/>
      <c r="N3396" s="44"/>
    </row>
    <row r="3397" spans="1:14" ht="17.25">
      <c r="A3397" s="42"/>
      <c r="B3397" s="42"/>
      <c r="C3397" s="42"/>
      <c r="D3397" s="95"/>
      <c r="E3397" s="42"/>
      <c r="F3397" s="42"/>
      <c r="G3397" s="42"/>
      <c r="H3397" s="95"/>
      <c r="I3397" s="95"/>
      <c r="J3397" s="95"/>
      <c r="K3397" s="95"/>
      <c r="L3397" s="95"/>
      <c r="M3397" s="44"/>
      <c r="N3397" s="44"/>
    </row>
    <row r="3398" spans="1:14" ht="17.25">
      <c r="A3398" s="42"/>
      <c r="B3398" s="42"/>
      <c r="C3398" s="42"/>
      <c r="D3398" s="95"/>
      <c r="E3398" s="42"/>
      <c r="F3398" s="42"/>
      <c r="G3398" s="42"/>
      <c r="H3398" s="95"/>
      <c r="I3398" s="95"/>
      <c r="J3398" s="95"/>
      <c r="K3398" s="95"/>
      <c r="L3398" s="95"/>
      <c r="M3398" s="44"/>
      <c r="N3398" s="44"/>
    </row>
    <row r="3399" spans="1:14" ht="17.25">
      <c r="A3399" s="42"/>
      <c r="B3399" s="42"/>
      <c r="C3399" s="42"/>
      <c r="D3399" s="95"/>
      <c r="E3399" s="42"/>
      <c r="F3399" s="42"/>
      <c r="G3399" s="42"/>
      <c r="H3399" s="95"/>
      <c r="I3399" s="95"/>
      <c r="J3399" s="95"/>
      <c r="K3399" s="95"/>
      <c r="L3399" s="95"/>
      <c r="M3399" s="44"/>
      <c r="N3399" s="44"/>
    </row>
    <row r="3400" spans="1:14" ht="17.25">
      <c r="A3400" s="42"/>
      <c r="B3400" s="42"/>
      <c r="C3400" s="42"/>
      <c r="D3400" s="95"/>
      <c r="E3400" s="42"/>
      <c r="F3400" s="42"/>
      <c r="G3400" s="42"/>
      <c r="H3400" s="95"/>
      <c r="I3400" s="95"/>
      <c r="J3400" s="95"/>
      <c r="K3400" s="95"/>
      <c r="L3400" s="95"/>
      <c r="M3400" s="44"/>
      <c r="N3400" s="44"/>
    </row>
    <row r="3401" spans="1:14" ht="17.25">
      <c r="A3401" s="42"/>
      <c r="B3401" s="42"/>
      <c r="C3401" s="42"/>
      <c r="D3401" s="95"/>
      <c r="E3401" s="42"/>
      <c r="F3401" s="42"/>
      <c r="G3401" s="42"/>
      <c r="H3401" s="95"/>
      <c r="I3401" s="95"/>
      <c r="J3401" s="95"/>
      <c r="K3401" s="95"/>
      <c r="L3401" s="95"/>
      <c r="M3401" s="44"/>
      <c r="N3401" s="44"/>
    </row>
    <row r="3402" spans="1:14" ht="17.25">
      <c r="A3402" s="42"/>
      <c r="B3402" s="42"/>
      <c r="C3402" s="42"/>
      <c r="D3402" s="95"/>
      <c r="E3402" s="42"/>
      <c r="F3402" s="42"/>
      <c r="G3402" s="42"/>
      <c r="H3402" s="95"/>
      <c r="I3402" s="95"/>
      <c r="J3402" s="95"/>
      <c r="K3402" s="95"/>
      <c r="L3402" s="95"/>
      <c r="M3402" s="44"/>
      <c r="N3402" s="44"/>
    </row>
    <row r="3403" spans="1:14" ht="17.25">
      <c r="A3403" s="42"/>
      <c r="B3403" s="42"/>
      <c r="C3403" s="42"/>
      <c r="D3403" s="95"/>
      <c r="E3403" s="42"/>
      <c r="F3403" s="42"/>
      <c r="G3403" s="42"/>
      <c r="H3403" s="95"/>
      <c r="I3403" s="95"/>
      <c r="J3403" s="95"/>
      <c r="K3403" s="95"/>
      <c r="L3403" s="95"/>
      <c r="M3403" s="44"/>
      <c r="N3403" s="44"/>
    </row>
    <row r="3404" spans="1:14" ht="17.25">
      <c r="A3404" s="42"/>
      <c r="B3404" s="42"/>
      <c r="C3404" s="42"/>
      <c r="D3404" s="95"/>
      <c r="E3404" s="42"/>
      <c r="F3404" s="42"/>
      <c r="G3404" s="42"/>
      <c r="H3404" s="95"/>
      <c r="I3404" s="95"/>
      <c r="J3404" s="95"/>
      <c r="K3404" s="95"/>
      <c r="L3404" s="95"/>
      <c r="M3404" s="44"/>
      <c r="N3404" s="44"/>
    </row>
    <row r="3405" spans="1:14" ht="17.25">
      <c r="A3405" s="42"/>
      <c r="B3405" s="42"/>
      <c r="C3405" s="42"/>
      <c r="D3405" s="95"/>
      <c r="E3405" s="42"/>
      <c r="F3405" s="42"/>
      <c r="G3405" s="42"/>
      <c r="H3405" s="95"/>
      <c r="I3405" s="95"/>
      <c r="J3405" s="95"/>
      <c r="K3405" s="95"/>
      <c r="L3405" s="95"/>
      <c r="M3405" s="44"/>
      <c r="N3405" s="44"/>
    </row>
    <row r="3406" spans="1:14" ht="17.25">
      <c r="A3406" s="42"/>
      <c r="B3406" s="42"/>
      <c r="C3406" s="42"/>
      <c r="D3406" s="95"/>
      <c r="E3406" s="42"/>
      <c r="F3406" s="42"/>
      <c r="G3406" s="42"/>
      <c r="H3406" s="95"/>
      <c r="I3406" s="95"/>
      <c r="J3406" s="95"/>
      <c r="K3406" s="95"/>
      <c r="L3406" s="95"/>
      <c r="M3406" s="44"/>
      <c r="N3406" s="44"/>
    </row>
    <row r="3407" spans="1:14" ht="17.25">
      <c r="A3407" s="42"/>
      <c r="B3407" s="42"/>
      <c r="C3407" s="42"/>
      <c r="D3407" s="95"/>
      <c r="E3407" s="42"/>
      <c r="F3407" s="42"/>
      <c r="G3407" s="42"/>
      <c r="H3407" s="95"/>
      <c r="I3407" s="95"/>
      <c r="J3407" s="95"/>
      <c r="K3407" s="95"/>
      <c r="L3407" s="95"/>
      <c r="M3407" s="44"/>
      <c r="N3407" s="44"/>
    </row>
    <row r="3408" spans="1:14" ht="17.25">
      <c r="A3408" s="42"/>
      <c r="B3408" s="42"/>
      <c r="C3408" s="42"/>
      <c r="D3408" s="95"/>
      <c r="E3408" s="42"/>
      <c r="F3408" s="42"/>
      <c r="G3408" s="42"/>
      <c r="H3408" s="95"/>
      <c r="I3408" s="95"/>
      <c r="J3408" s="95"/>
      <c r="K3408" s="95"/>
      <c r="L3408" s="95"/>
      <c r="M3408" s="44"/>
      <c r="N3408" s="44"/>
    </row>
    <row r="3409" spans="1:14" ht="17.25">
      <c r="A3409" s="42"/>
      <c r="B3409" s="42"/>
      <c r="C3409" s="42"/>
      <c r="D3409" s="95"/>
      <c r="E3409" s="42"/>
      <c r="F3409" s="42"/>
      <c r="G3409" s="42"/>
      <c r="H3409" s="95"/>
      <c r="I3409" s="95"/>
      <c r="J3409" s="95"/>
      <c r="K3409" s="95"/>
      <c r="L3409" s="95"/>
      <c r="M3409" s="44"/>
      <c r="N3409" s="44"/>
    </row>
    <row r="3410" spans="1:14" ht="17.25">
      <c r="A3410" s="42"/>
      <c r="B3410" s="42"/>
      <c r="C3410" s="42"/>
      <c r="D3410" s="95"/>
      <c r="E3410" s="42"/>
      <c r="F3410" s="42"/>
      <c r="G3410" s="42"/>
      <c r="H3410" s="95"/>
      <c r="I3410" s="95"/>
      <c r="J3410" s="95"/>
      <c r="K3410" s="95"/>
      <c r="L3410" s="95"/>
      <c r="M3410" s="44"/>
      <c r="N3410" s="44"/>
    </row>
    <row r="3411" spans="1:14" ht="17.25">
      <c r="A3411" s="42"/>
      <c r="B3411" s="42"/>
      <c r="C3411" s="42"/>
      <c r="D3411" s="95"/>
      <c r="E3411" s="42"/>
      <c r="F3411" s="42"/>
      <c r="G3411" s="42"/>
      <c r="H3411" s="95"/>
      <c r="I3411" s="95"/>
      <c r="J3411" s="95"/>
      <c r="K3411" s="95"/>
      <c r="L3411" s="95"/>
      <c r="M3411" s="44"/>
      <c r="N3411" s="44"/>
    </row>
    <row r="3412" spans="1:14" ht="17.25">
      <c r="A3412" s="42"/>
      <c r="B3412" s="42"/>
      <c r="C3412" s="42"/>
      <c r="D3412" s="95"/>
      <c r="E3412" s="42"/>
      <c r="F3412" s="42"/>
      <c r="G3412" s="42"/>
      <c r="H3412" s="95"/>
      <c r="I3412" s="95"/>
      <c r="J3412" s="95"/>
      <c r="K3412" s="95"/>
      <c r="L3412" s="95"/>
      <c r="M3412" s="44"/>
      <c r="N3412" s="44"/>
    </row>
    <row r="3413" spans="1:14" ht="17.25">
      <c r="A3413" s="42"/>
      <c r="B3413" s="42"/>
      <c r="C3413" s="42"/>
      <c r="D3413" s="95"/>
      <c r="E3413" s="42"/>
      <c r="F3413" s="42"/>
      <c r="G3413" s="42"/>
      <c r="H3413" s="95"/>
      <c r="I3413" s="95"/>
      <c r="J3413" s="95"/>
      <c r="K3413" s="95"/>
      <c r="L3413" s="95"/>
      <c r="M3413" s="44"/>
      <c r="N3413" s="44"/>
    </row>
    <row r="3414" spans="1:14" ht="17.25">
      <c r="A3414" s="42"/>
      <c r="B3414" s="42"/>
      <c r="C3414" s="42"/>
      <c r="D3414" s="95"/>
      <c r="E3414" s="42"/>
      <c r="F3414" s="42"/>
      <c r="G3414" s="42"/>
      <c r="H3414" s="95"/>
      <c r="I3414" s="95"/>
      <c r="J3414" s="95"/>
      <c r="K3414" s="95"/>
      <c r="L3414" s="95"/>
      <c r="M3414" s="44"/>
      <c r="N3414" s="44"/>
    </row>
    <row r="3415" spans="1:14" ht="17.25">
      <c r="A3415" s="42"/>
      <c r="B3415" s="42"/>
      <c r="C3415" s="42"/>
      <c r="D3415" s="95"/>
      <c r="E3415" s="42"/>
      <c r="F3415" s="42"/>
      <c r="G3415" s="42"/>
      <c r="H3415" s="95"/>
      <c r="I3415" s="95"/>
      <c r="J3415" s="95"/>
      <c r="K3415" s="95"/>
      <c r="L3415" s="95"/>
      <c r="M3415" s="44"/>
      <c r="N3415" s="44"/>
    </row>
    <row r="3416" spans="1:14" ht="17.25">
      <c r="A3416" s="42"/>
      <c r="B3416" s="42"/>
      <c r="C3416" s="42"/>
      <c r="D3416" s="95"/>
      <c r="E3416" s="42"/>
      <c r="F3416" s="42"/>
      <c r="G3416" s="42"/>
      <c r="H3416" s="95"/>
      <c r="I3416" s="95"/>
      <c r="J3416" s="95"/>
      <c r="K3416" s="95"/>
      <c r="L3416" s="95"/>
      <c r="M3416" s="44"/>
      <c r="N3416" s="44"/>
    </row>
    <row r="3417" spans="1:14" ht="17.25">
      <c r="A3417" s="42"/>
      <c r="B3417" s="42"/>
      <c r="C3417" s="42"/>
      <c r="D3417" s="95"/>
      <c r="E3417" s="42"/>
      <c r="F3417" s="42"/>
      <c r="G3417" s="42"/>
      <c r="H3417" s="95"/>
      <c r="I3417" s="95"/>
      <c r="J3417" s="95"/>
      <c r="K3417" s="95"/>
      <c r="L3417" s="95"/>
      <c r="M3417" s="44"/>
      <c r="N3417" s="44"/>
    </row>
    <row r="3418" spans="1:14" ht="17.25">
      <c r="A3418" s="42"/>
      <c r="B3418" s="42"/>
      <c r="C3418" s="42"/>
      <c r="D3418" s="95"/>
      <c r="E3418" s="42"/>
      <c r="F3418" s="42"/>
      <c r="G3418" s="42"/>
      <c r="H3418" s="95"/>
      <c r="I3418" s="95"/>
      <c r="J3418" s="95"/>
      <c r="K3418" s="95"/>
      <c r="L3418" s="95"/>
      <c r="M3418" s="44"/>
      <c r="N3418" s="44"/>
    </row>
    <row r="3419" spans="1:14" ht="17.25">
      <c r="A3419" s="42"/>
      <c r="B3419" s="42"/>
      <c r="C3419" s="42"/>
      <c r="D3419" s="95"/>
      <c r="E3419" s="42"/>
      <c r="F3419" s="42"/>
      <c r="G3419" s="42"/>
      <c r="H3419" s="95"/>
      <c r="I3419" s="95"/>
      <c r="J3419" s="95"/>
      <c r="K3419" s="95"/>
      <c r="L3419" s="95"/>
      <c r="M3419" s="44"/>
      <c r="N3419" s="44"/>
    </row>
    <row r="3420" spans="1:14" ht="17.25">
      <c r="A3420" s="42"/>
      <c r="B3420" s="42"/>
      <c r="C3420" s="42"/>
      <c r="D3420" s="95"/>
      <c r="E3420" s="42"/>
      <c r="F3420" s="42"/>
      <c r="G3420" s="42"/>
      <c r="H3420" s="95"/>
      <c r="I3420" s="95"/>
      <c r="J3420" s="95"/>
      <c r="K3420" s="95"/>
      <c r="L3420" s="95"/>
      <c r="M3420" s="44"/>
      <c r="N3420" s="44"/>
    </row>
    <row r="3421" spans="1:14" ht="17.25">
      <c r="A3421" s="42"/>
      <c r="B3421" s="42"/>
      <c r="C3421" s="42"/>
      <c r="D3421" s="95"/>
      <c r="E3421" s="42"/>
      <c r="F3421" s="42"/>
      <c r="G3421" s="42"/>
      <c r="H3421" s="95"/>
      <c r="I3421" s="95"/>
      <c r="J3421" s="95"/>
      <c r="K3421" s="95"/>
      <c r="L3421" s="95"/>
      <c r="M3421" s="44"/>
      <c r="N3421" s="44"/>
    </row>
    <row r="3422" spans="1:14" ht="17.25">
      <c r="A3422" s="42"/>
      <c r="B3422" s="42"/>
      <c r="C3422" s="42"/>
      <c r="D3422" s="95"/>
      <c r="E3422" s="42"/>
      <c r="F3422" s="42"/>
      <c r="G3422" s="42"/>
      <c r="H3422" s="95"/>
      <c r="I3422" s="95"/>
      <c r="J3422" s="95"/>
      <c r="K3422" s="95"/>
      <c r="L3422" s="95"/>
      <c r="M3422" s="44"/>
      <c r="N3422" s="44"/>
    </row>
    <row r="3423" spans="1:14" ht="17.25">
      <c r="A3423" s="42"/>
      <c r="B3423" s="42"/>
      <c r="C3423" s="42"/>
      <c r="D3423" s="95"/>
      <c r="E3423" s="42"/>
      <c r="F3423" s="42"/>
      <c r="G3423" s="42"/>
      <c r="H3423" s="95"/>
      <c r="I3423" s="95"/>
      <c r="J3423" s="95"/>
      <c r="K3423" s="95"/>
      <c r="L3423" s="95"/>
      <c r="M3423" s="44"/>
      <c r="N3423" s="44"/>
    </row>
    <row r="3424" spans="1:14" ht="17.25">
      <c r="A3424" s="42"/>
      <c r="B3424" s="42"/>
      <c r="C3424" s="42"/>
      <c r="D3424" s="95"/>
      <c r="E3424" s="42"/>
      <c r="F3424" s="42"/>
      <c r="G3424" s="42"/>
      <c r="H3424" s="95"/>
      <c r="I3424" s="95"/>
      <c r="J3424" s="95"/>
      <c r="K3424" s="95"/>
      <c r="L3424" s="95"/>
      <c r="M3424" s="44"/>
      <c r="N3424" s="44"/>
    </row>
    <row r="3425" spans="1:14" ht="17.25">
      <c r="A3425" s="42"/>
      <c r="B3425" s="42"/>
      <c r="C3425" s="42"/>
      <c r="D3425" s="95"/>
      <c r="E3425" s="42"/>
      <c r="F3425" s="42"/>
      <c r="G3425" s="42"/>
      <c r="H3425" s="95"/>
      <c r="I3425" s="95"/>
      <c r="J3425" s="95"/>
      <c r="K3425" s="95"/>
      <c r="L3425" s="95"/>
      <c r="M3425" s="44"/>
      <c r="N3425" s="44"/>
    </row>
    <row r="3426" spans="1:14" ht="17.25">
      <c r="A3426" s="42"/>
      <c r="B3426" s="42"/>
      <c r="C3426" s="42"/>
      <c r="D3426" s="95"/>
      <c r="E3426" s="42"/>
      <c r="F3426" s="42"/>
      <c r="G3426" s="42"/>
      <c r="H3426" s="95"/>
      <c r="I3426" s="95"/>
      <c r="J3426" s="95"/>
      <c r="K3426" s="95"/>
      <c r="L3426" s="95"/>
      <c r="M3426" s="44"/>
      <c r="N3426" s="44"/>
    </row>
    <row r="3427" spans="1:14" ht="17.25">
      <c r="A3427" s="42"/>
      <c r="B3427" s="42"/>
      <c r="C3427" s="42"/>
      <c r="D3427" s="95"/>
      <c r="E3427" s="42"/>
      <c r="F3427" s="42"/>
      <c r="G3427" s="42"/>
      <c r="H3427" s="95"/>
      <c r="I3427" s="95"/>
      <c r="J3427" s="95"/>
      <c r="K3427" s="95"/>
      <c r="L3427" s="95"/>
      <c r="M3427" s="44"/>
      <c r="N3427" s="44"/>
    </row>
    <row r="3428" spans="1:14" ht="17.25">
      <c r="A3428" s="42"/>
      <c r="B3428" s="42"/>
      <c r="C3428" s="42"/>
      <c r="D3428" s="95"/>
      <c r="E3428" s="42"/>
      <c r="F3428" s="42"/>
      <c r="G3428" s="42"/>
      <c r="H3428" s="95"/>
      <c r="I3428" s="95"/>
      <c r="J3428" s="95"/>
      <c r="K3428" s="95"/>
      <c r="L3428" s="95"/>
      <c r="M3428" s="44"/>
      <c r="N3428" s="44"/>
    </row>
    <row r="3429" spans="1:14" ht="17.25">
      <c r="A3429" s="42"/>
      <c r="B3429" s="42"/>
      <c r="C3429" s="42"/>
      <c r="D3429" s="95"/>
      <c r="E3429" s="42"/>
      <c r="F3429" s="42"/>
      <c r="G3429" s="42"/>
      <c r="H3429" s="95"/>
      <c r="I3429" s="95"/>
      <c r="J3429" s="95"/>
      <c r="K3429" s="95"/>
      <c r="L3429" s="95"/>
      <c r="M3429" s="44"/>
      <c r="N3429" s="44"/>
    </row>
    <row r="3430" spans="1:14" ht="17.25">
      <c r="A3430" s="42"/>
      <c r="B3430" s="42"/>
      <c r="C3430" s="42"/>
      <c r="D3430" s="95"/>
      <c r="E3430" s="42"/>
      <c r="F3430" s="42"/>
      <c r="G3430" s="42"/>
      <c r="H3430" s="95"/>
      <c r="I3430" s="95"/>
      <c r="J3430" s="95"/>
      <c r="K3430" s="95"/>
      <c r="L3430" s="95"/>
      <c r="M3430" s="44"/>
      <c r="N3430" s="44"/>
    </row>
    <row r="3431" spans="1:14" ht="17.25">
      <c r="A3431" s="42"/>
      <c r="B3431" s="42"/>
      <c r="C3431" s="42"/>
      <c r="D3431" s="95"/>
      <c r="E3431" s="42"/>
      <c r="F3431" s="42"/>
      <c r="G3431" s="42"/>
      <c r="H3431" s="95"/>
      <c r="I3431" s="95"/>
      <c r="J3431" s="95"/>
      <c r="K3431" s="95"/>
      <c r="L3431" s="95"/>
      <c r="M3431" s="44"/>
      <c r="N3431" s="44"/>
    </row>
    <row r="3432" spans="1:14" ht="17.25">
      <c r="A3432" s="42"/>
      <c r="B3432" s="42"/>
      <c r="C3432" s="42"/>
      <c r="D3432" s="95"/>
      <c r="E3432" s="42"/>
      <c r="F3432" s="42"/>
      <c r="G3432" s="42"/>
      <c r="H3432" s="95"/>
      <c r="I3432" s="95"/>
      <c r="J3432" s="95"/>
      <c r="K3432" s="95"/>
      <c r="L3432" s="95"/>
      <c r="M3432" s="44"/>
      <c r="N3432" s="44"/>
    </row>
    <row r="3433" spans="1:14" ht="17.25">
      <c r="A3433" s="42"/>
      <c r="B3433" s="42"/>
      <c r="C3433" s="42"/>
      <c r="D3433" s="95"/>
      <c r="E3433" s="42"/>
      <c r="F3433" s="42"/>
      <c r="G3433" s="42"/>
      <c r="H3433" s="95"/>
      <c r="I3433" s="95"/>
      <c r="J3433" s="95"/>
      <c r="K3433" s="95"/>
      <c r="L3433" s="95"/>
      <c r="M3433" s="44"/>
      <c r="N3433" s="44"/>
    </row>
    <row r="3434" spans="1:14" ht="17.25">
      <c r="A3434" s="42"/>
      <c r="B3434" s="42"/>
      <c r="C3434" s="42"/>
      <c r="D3434" s="95"/>
      <c r="E3434" s="42"/>
      <c r="F3434" s="42"/>
      <c r="G3434" s="42"/>
      <c r="H3434" s="95"/>
      <c r="I3434" s="95"/>
      <c r="J3434" s="95"/>
      <c r="K3434" s="95"/>
      <c r="L3434" s="95"/>
      <c r="M3434" s="44"/>
      <c r="N3434" s="44"/>
    </row>
    <row r="3435" spans="1:14" ht="17.25">
      <c r="A3435" s="42"/>
      <c r="B3435" s="42"/>
      <c r="C3435" s="42"/>
      <c r="D3435" s="95"/>
      <c r="E3435" s="42"/>
      <c r="F3435" s="42"/>
      <c r="G3435" s="42"/>
      <c r="H3435" s="95"/>
      <c r="I3435" s="95"/>
      <c r="J3435" s="95"/>
      <c r="K3435" s="95"/>
      <c r="L3435" s="95"/>
      <c r="M3435" s="44"/>
      <c r="N3435" s="44"/>
    </row>
    <row r="3436" spans="1:14" ht="17.25">
      <c r="A3436" s="42"/>
      <c r="B3436" s="42"/>
      <c r="C3436" s="42"/>
      <c r="D3436" s="95"/>
      <c r="E3436" s="42"/>
      <c r="F3436" s="42"/>
      <c r="G3436" s="42"/>
      <c r="H3436" s="95"/>
      <c r="I3436" s="95"/>
      <c r="J3436" s="95"/>
      <c r="K3436" s="95"/>
      <c r="L3436" s="95"/>
      <c r="M3436" s="44"/>
      <c r="N3436" s="44"/>
    </row>
    <row r="3437" spans="1:14" ht="17.25">
      <c r="A3437" s="42"/>
      <c r="B3437" s="42"/>
      <c r="C3437" s="42"/>
      <c r="D3437" s="95"/>
      <c r="E3437" s="42"/>
      <c r="F3437" s="42"/>
      <c r="G3437" s="42"/>
      <c r="H3437" s="95"/>
      <c r="I3437" s="95"/>
      <c r="J3437" s="95"/>
      <c r="K3437" s="95"/>
      <c r="L3437" s="95"/>
      <c r="M3437" s="44"/>
      <c r="N3437" s="44"/>
    </row>
    <row r="3438" spans="1:14" ht="17.25">
      <c r="A3438" s="42"/>
      <c r="B3438" s="42"/>
      <c r="C3438" s="42"/>
      <c r="D3438" s="95"/>
      <c r="E3438" s="42"/>
      <c r="F3438" s="42"/>
      <c r="G3438" s="42"/>
      <c r="H3438" s="95"/>
      <c r="I3438" s="95"/>
      <c r="J3438" s="95"/>
      <c r="K3438" s="95"/>
      <c r="L3438" s="95"/>
      <c r="M3438" s="44"/>
      <c r="N3438" s="44"/>
    </row>
    <row r="3439" spans="1:14" ht="17.25">
      <c r="A3439" s="42"/>
      <c r="B3439" s="42"/>
      <c r="C3439" s="42"/>
      <c r="D3439" s="95"/>
      <c r="E3439" s="42"/>
      <c r="F3439" s="42"/>
      <c r="G3439" s="42"/>
      <c r="H3439" s="95"/>
      <c r="I3439" s="95"/>
      <c r="J3439" s="95"/>
      <c r="K3439" s="95"/>
      <c r="L3439" s="95"/>
      <c r="M3439" s="44"/>
      <c r="N3439" s="44"/>
    </row>
    <row r="3440" spans="1:14" ht="17.25">
      <c r="A3440" s="42"/>
      <c r="B3440" s="42"/>
      <c r="C3440" s="42"/>
      <c r="D3440" s="95"/>
      <c r="E3440" s="42"/>
      <c r="F3440" s="42"/>
      <c r="G3440" s="42"/>
      <c r="H3440" s="95"/>
      <c r="I3440" s="95"/>
      <c r="J3440" s="95"/>
      <c r="K3440" s="95"/>
      <c r="L3440" s="95"/>
      <c r="M3440" s="44"/>
      <c r="N3440" s="44"/>
    </row>
    <row r="3441" spans="1:14" ht="17.25">
      <c r="A3441" s="42"/>
      <c r="B3441" s="42"/>
      <c r="C3441" s="42"/>
      <c r="D3441" s="95"/>
      <c r="E3441" s="42"/>
      <c r="F3441" s="42"/>
      <c r="G3441" s="42"/>
      <c r="H3441" s="95"/>
      <c r="I3441" s="95"/>
      <c r="J3441" s="95"/>
      <c r="K3441" s="95"/>
      <c r="L3441" s="95"/>
      <c r="M3441" s="44"/>
      <c r="N3441" s="44"/>
    </row>
    <row r="3442" spans="1:14" ht="17.25">
      <c r="A3442" s="42"/>
      <c r="B3442" s="42"/>
      <c r="C3442" s="42"/>
      <c r="D3442" s="95"/>
      <c r="E3442" s="42"/>
      <c r="F3442" s="42"/>
      <c r="G3442" s="42"/>
      <c r="H3442" s="95"/>
      <c r="I3442" s="95"/>
      <c r="J3442" s="95"/>
      <c r="K3442" s="95"/>
      <c r="L3442" s="95"/>
      <c r="M3442" s="44"/>
      <c r="N3442" s="44"/>
    </row>
    <row r="3443" spans="1:14" ht="17.25">
      <c r="A3443" s="42"/>
      <c r="B3443" s="42"/>
      <c r="C3443" s="42"/>
      <c r="D3443" s="95"/>
      <c r="E3443" s="42"/>
      <c r="F3443" s="42"/>
      <c r="G3443" s="42"/>
      <c r="H3443" s="95"/>
      <c r="I3443" s="95"/>
      <c r="J3443" s="95"/>
      <c r="K3443" s="95"/>
      <c r="L3443" s="95"/>
      <c r="M3443" s="44"/>
      <c r="N3443" s="44"/>
    </row>
    <row r="3444" spans="1:14" ht="17.25">
      <c r="A3444" s="42"/>
      <c r="B3444" s="42"/>
      <c r="C3444" s="42"/>
      <c r="D3444" s="95"/>
      <c r="E3444" s="42"/>
      <c r="F3444" s="42"/>
      <c r="G3444" s="42"/>
      <c r="H3444" s="95"/>
      <c r="I3444" s="95"/>
      <c r="J3444" s="95"/>
      <c r="K3444" s="95"/>
      <c r="L3444" s="95"/>
      <c r="M3444" s="44"/>
      <c r="N3444" s="44"/>
    </row>
    <row r="3445" spans="1:14" ht="17.25">
      <c r="A3445" s="42"/>
      <c r="B3445" s="42"/>
      <c r="C3445" s="42"/>
      <c r="D3445" s="95"/>
      <c r="E3445" s="42"/>
      <c r="F3445" s="42"/>
      <c r="G3445" s="42"/>
      <c r="H3445" s="95"/>
      <c r="I3445" s="95"/>
      <c r="J3445" s="95"/>
      <c r="K3445" s="95"/>
      <c r="L3445" s="95"/>
      <c r="M3445" s="44"/>
      <c r="N3445" s="44"/>
    </row>
    <row r="3446" spans="1:14" ht="17.25">
      <c r="A3446" s="42"/>
      <c r="B3446" s="42"/>
      <c r="C3446" s="42"/>
      <c r="D3446" s="95"/>
      <c r="E3446" s="42"/>
      <c r="F3446" s="42"/>
      <c r="G3446" s="42"/>
      <c r="H3446" s="95"/>
      <c r="I3446" s="95"/>
      <c r="J3446" s="95"/>
      <c r="K3446" s="95"/>
      <c r="L3446" s="95"/>
      <c r="M3446" s="44"/>
      <c r="N3446" s="44"/>
    </row>
    <row r="3447" spans="1:14" ht="17.25">
      <c r="A3447" s="42"/>
      <c r="B3447" s="42"/>
      <c r="C3447" s="42"/>
      <c r="D3447" s="95"/>
      <c r="E3447" s="42"/>
      <c r="F3447" s="42"/>
      <c r="G3447" s="42"/>
      <c r="H3447" s="95"/>
      <c r="I3447" s="95"/>
      <c r="J3447" s="95"/>
      <c r="K3447" s="95"/>
      <c r="L3447" s="95"/>
      <c r="M3447" s="44"/>
      <c r="N3447" s="44"/>
    </row>
    <row r="3448" spans="1:14" ht="17.25">
      <c r="A3448" s="42"/>
      <c r="B3448" s="42"/>
      <c r="C3448" s="42"/>
      <c r="D3448" s="95"/>
      <c r="E3448" s="42"/>
      <c r="F3448" s="42"/>
      <c r="G3448" s="42"/>
      <c r="H3448" s="95"/>
      <c r="I3448" s="95"/>
      <c r="J3448" s="95"/>
      <c r="K3448" s="95"/>
      <c r="L3448" s="95"/>
      <c r="M3448" s="44"/>
      <c r="N3448" s="44"/>
    </row>
    <row r="3449" spans="1:14" ht="17.25">
      <c r="A3449" s="42"/>
      <c r="B3449" s="42"/>
      <c r="C3449" s="42"/>
      <c r="D3449" s="95"/>
      <c r="E3449" s="42"/>
      <c r="F3449" s="42"/>
      <c r="G3449" s="42"/>
      <c r="H3449" s="95"/>
      <c r="I3449" s="95"/>
      <c r="J3449" s="95"/>
      <c r="K3449" s="95"/>
      <c r="L3449" s="95"/>
      <c r="M3449" s="44"/>
      <c r="N3449" s="44"/>
    </row>
    <row r="3450" spans="1:14" ht="17.25">
      <c r="A3450" s="42"/>
      <c r="B3450" s="42"/>
      <c r="C3450" s="42"/>
      <c r="D3450" s="95"/>
      <c r="E3450" s="42"/>
      <c r="F3450" s="42"/>
      <c r="G3450" s="42"/>
      <c r="H3450" s="95"/>
      <c r="I3450" s="95"/>
      <c r="J3450" s="95"/>
      <c r="K3450" s="95"/>
      <c r="L3450" s="95"/>
      <c r="M3450" s="44"/>
      <c r="N3450" s="44"/>
    </row>
    <row r="3451" spans="1:14" ht="17.25">
      <c r="A3451" s="42"/>
      <c r="B3451" s="42"/>
      <c r="C3451" s="42"/>
      <c r="D3451" s="95"/>
      <c r="E3451" s="42"/>
      <c r="F3451" s="42"/>
      <c r="G3451" s="42"/>
      <c r="H3451" s="95"/>
      <c r="I3451" s="95"/>
      <c r="J3451" s="95"/>
      <c r="K3451" s="95"/>
      <c r="L3451" s="95"/>
      <c r="M3451" s="44"/>
      <c r="N3451" s="44"/>
    </row>
    <row r="3452" spans="1:14" ht="17.25">
      <c r="A3452" s="42"/>
      <c r="B3452" s="42"/>
      <c r="C3452" s="42"/>
      <c r="D3452" s="95"/>
      <c r="E3452" s="42"/>
      <c r="F3452" s="42"/>
      <c r="G3452" s="42"/>
      <c r="H3452" s="95"/>
      <c r="I3452" s="95"/>
      <c r="J3452" s="95"/>
      <c r="K3452" s="95"/>
      <c r="L3452" s="95"/>
      <c r="M3452" s="44"/>
      <c r="N3452" s="44"/>
    </row>
    <row r="3453" spans="1:14" ht="17.25">
      <c r="A3453" s="42"/>
      <c r="B3453" s="42"/>
      <c r="C3453" s="42"/>
      <c r="D3453" s="95"/>
      <c r="E3453" s="42"/>
      <c r="F3453" s="42"/>
      <c r="G3453" s="42"/>
      <c r="H3453" s="95"/>
      <c r="I3453" s="95"/>
      <c r="J3453" s="95"/>
      <c r="K3453" s="95"/>
      <c r="L3453" s="95"/>
      <c r="M3453" s="44"/>
      <c r="N3453" s="44"/>
    </row>
    <row r="3454" spans="1:14" ht="17.25">
      <c r="A3454" s="42"/>
      <c r="B3454" s="42"/>
      <c r="C3454" s="42"/>
      <c r="D3454" s="95"/>
      <c r="E3454" s="42"/>
      <c r="F3454" s="42"/>
      <c r="G3454" s="42"/>
      <c r="H3454" s="95"/>
      <c r="I3454" s="95"/>
      <c r="J3454" s="95"/>
      <c r="K3454" s="95"/>
      <c r="L3454" s="95"/>
      <c r="M3454" s="44"/>
      <c r="N3454" s="44"/>
    </row>
    <row r="3455" spans="1:14" ht="17.25">
      <c r="A3455" s="42"/>
      <c r="B3455" s="42"/>
      <c r="C3455" s="42"/>
      <c r="D3455" s="95"/>
      <c r="E3455" s="42"/>
      <c r="F3455" s="42"/>
      <c r="G3455" s="42"/>
      <c r="H3455" s="95"/>
      <c r="I3455" s="95"/>
      <c r="J3455" s="95"/>
      <c r="K3455" s="95"/>
      <c r="L3455" s="95"/>
      <c r="M3455" s="44"/>
      <c r="N3455" s="44"/>
    </row>
    <row r="3456" spans="1:14" ht="17.25">
      <c r="A3456" s="42"/>
      <c r="B3456" s="42"/>
      <c r="C3456" s="42"/>
      <c r="D3456" s="95"/>
      <c r="E3456" s="42"/>
      <c r="F3456" s="42"/>
      <c r="G3456" s="42"/>
      <c r="H3456" s="95"/>
      <c r="I3456" s="95"/>
      <c r="J3456" s="95"/>
      <c r="K3456" s="95"/>
      <c r="L3456" s="95"/>
      <c r="M3456" s="44"/>
      <c r="N3456" s="44"/>
    </row>
    <row r="3457" spans="1:14" ht="17.25">
      <c r="A3457" s="42"/>
      <c r="B3457" s="42"/>
      <c r="C3457" s="42"/>
      <c r="D3457" s="95"/>
      <c r="E3457" s="42"/>
      <c r="F3457" s="42"/>
      <c r="G3457" s="42"/>
      <c r="H3457" s="95"/>
      <c r="I3457" s="95"/>
      <c r="J3457" s="95"/>
      <c r="K3457" s="95"/>
      <c r="L3457" s="95"/>
      <c r="M3457" s="44"/>
      <c r="N3457" s="44"/>
    </row>
    <row r="3458" spans="1:14" ht="17.25">
      <c r="A3458" s="42"/>
      <c r="B3458" s="42"/>
      <c r="C3458" s="42"/>
      <c r="D3458" s="95"/>
      <c r="E3458" s="42"/>
      <c r="F3458" s="42"/>
      <c r="G3458" s="42"/>
      <c r="H3458" s="95"/>
      <c r="I3458" s="95"/>
      <c r="J3458" s="95"/>
      <c r="K3458" s="95"/>
      <c r="L3458" s="95"/>
      <c r="M3458" s="44"/>
      <c r="N3458" s="44"/>
    </row>
    <row r="3459" spans="1:14" ht="17.25">
      <c r="A3459" s="42"/>
      <c r="B3459" s="42"/>
      <c r="C3459" s="42"/>
      <c r="D3459" s="95"/>
      <c r="E3459" s="42"/>
      <c r="F3459" s="42"/>
      <c r="G3459" s="42"/>
      <c r="H3459" s="95"/>
      <c r="I3459" s="95"/>
      <c r="J3459" s="95"/>
      <c r="K3459" s="95"/>
      <c r="L3459" s="95"/>
      <c r="M3459" s="44"/>
      <c r="N3459" s="44"/>
    </row>
    <row r="3460" spans="1:14" ht="17.25">
      <c r="A3460" s="42"/>
      <c r="B3460" s="42"/>
      <c r="C3460" s="42"/>
      <c r="D3460" s="95"/>
      <c r="E3460" s="42"/>
      <c r="F3460" s="42"/>
      <c r="G3460" s="42"/>
      <c r="H3460" s="95"/>
      <c r="I3460" s="95"/>
      <c r="J3460" s="95"/>
      <c r="K3460" s="95"/>
      <c r="L3460" s="95"/>
      <c r="M3460" s="44"/>
      <c r="N3460" s="44"/>
    </row>
    <row r="3461" spans="1:14" ht="17.25">
      <c r="A3461" s="42"/>
      <c r="B3461" s="42"/>
      <c r="C3461" s="42"/>
      <c r="D3461" s="95"/>
      <c r="E3461" s="42"/>
      <c r="F3461" s="42"/>
      <c r="G3461" s="42"/>
      <c r="H3461" s="95"/>
      <c r="I3461" s="95"/>
      <c r="J3461" s="95"/>
      <c r="K3461" s="95"/>
      <c r="L3461" s="95"/>
      <c r="M3461" s="44"/>
      <c r="N3461" s="44"/>
    </row>
    <row r="3462" spans="1:14" ht="17.25">
      <c r="A3462" s="42"/>
      <c r="B3462" s="42"/>
      <c r="C3462" s="42"/>
      <c r="D3462" s="95"/>
      <c r="E3462" s="42"/>
      <c r="F3462" s="42"/>
      <c r="G3462" s="42"/>
      <c r="H3462" s="95"/>
      <c r="I3462" s="95"/>
      <c r="J3462" s="95"/>
      <c r="K3462" s="95"/>
      <c r="L3462" s="95"/>
      <c r="M3462" s="44"/>
      <c r="N3462" s="44"/>
    </row>
    <row r="3463" spans="1:14" ht="17.25">
      <c r="A3463" s="42"/>
      <c r="B3463" s="42"/>
      <c r="C3463" s="42"/>
      <c r="D3463" s="95"/>
      <c r="E3463" s="42"/>
      <c r="F3463" s="42"/>
      <c r="G3463" s="42"/>
      <c r="H3463" s="95"/>
      <c r="I3463" s="95"/>
      <c r="J3463" s="95"/>
      <c r="K3463" s="95"/>
      <c r="L3463" s="95"/>
      <c r="M3463" s="44"/>
      <c r="N3463" s="44"/>
    </row>
    <row r="3464" spans="1:14" ht="17.25">
      <c r="A3464" s="42"/>
      <c r="B3464" s="42"/>
      <c r="C3464" s="42"/>
      <c r="D3464" s="95"/>
      <c r="E3464" s="42"/>
      <c r="F3464" s="42"/>
      <c r="G3464" s="42"/>
      <c r="H3464" s="95"/>
      <c r="I3464" s="95"/>
      <c r="J3464" s="95"/>
      <c r="K3464" s="95"/>
      <c r="L3464" s="95"/>
      <c r="M3464" s="44"/>
      <c r="N3464" s="44"/>
    </row>
    <row r="3465" spans="1:14" ht="17.25">
      <c r="A3465" s="42"/>
      <c r="B3465" s="42"/>
      <c r="C3465" s="42"/>
      <c r="D3465" s="95"/>
      <c r="E3465" s="42"/>
      <c r="F3465" s="42"/>
      <c r="G3465" s="42"/>
      <c r="H3465" s="95"/>
      <c r="I3465" s="95"/>
      <c r="J3465" s="95"/>
      <c r="K3465" s="95"/>
      <c r="L3465" s="95"/>
      <c r="M3465" s="44"/>
      <c r="N3465" s="44"/>
    </row>
    <row r="3466" spans="1:14" ht="17.25">
      <c r="A3466" s="42"/>
      <c r="B3466" s="42"/>
      <c r="C3466" s="42"/>
      <c r="D3466" s="95"/>
      <c r="E3466" s="42"/>
      <c r="F3466" s="42"/>
      <c r="G3466" s="42"/>
      <c r="H3466" s="95"/>
      <c r="I3466" s="95"/>
      <c r="J3466" s="95"/>
      <c r="K3466" s="95"/>
      <c r="L3466" s="95"/>
      <c r="M3466" s="44"/>
      <c r="N3466" s="44"/>
    </row>
    <row r="3467" spans="1:14" ht="17.25">
      <c r="A3467" s="42"/>
      <c r="B3467" s="42"/>
      <c r="C3467" s="42"/>
      <c r="D3467" s="95"/>
      <c r="E3467" s="42"/>
      <c r="F3467" s="42"/>
      <c r="G3467" s="42"/>
      <c r="H3467" s="95"/>
      <c r="I3467" s="95"/>
      <c r="J3467" s="95"/>
      <c r="K3467" s="95"/>
      <c r="L3467" s="95"/>
      <c r="M3467" s="44"/>
      <c r="N3467" s="44"/>
    </row>
    <row r="3468" spans="1:14" ht="17.25">
      <c r="A3468" s="42"/>
      <c r="B3468" s="42"/>
      <c r="C3468" s="42"/>
      <c r="D3468" s="95"/>
      <c r="E3468" s="42"/>
      <c r="F3468" s="42"/>
      <c r="G3468" s="42"/>
      <c r="H3468" s="95"/>
      <c r="I3468" s="95"/>
      <c r="J3468" s="95"/>
      <c r="K3468" s="95"/>
      <c r="L3468" s="95"/>
      <c r="M3468" s="44"/>
      <c r="N3468" s="44"/>
    </row>
    <row r="3469" spans="1:14" ht="17.25">
      <c r="A3469" s="42"/>
      <c r="B3469" s="42"/>
      <c r="C3469" s="42"/>
      <c r="D3469" s="95"/>
      <c r="E3469" s="42"/>
      <c r="F3469" s="42"/>
      <c r="G3469" s="42"/>
      <c r="H3469" s="95"/>
      <c r="I3469" s="95"/>
      <c r="J3469" s="95"/>
      <c r="K3469" s="95"/>
      <c r="L3469" s="95"/>
      <c r="M3469" s="44"/>
      <c r="N3469" s="44"/>
    </row>
    <row r="3470" spans="1:14" ht="17.25">
      <c r="A3470" s="42"/>
      <c r="B3470" s="42"/>
      <c r="C3470" s="42"/>
      <c r="D3470" s="95"/>
      <c r="E3470" s="42"/>
      <c r="F3470" s="42"/>
      <c r="G3470" s="42"/>
      <c r="H3470" s="95"/>
      <c r="I3470" s="95"/>
      <c r="J3470" s="95"/>
      <c r="K3470" s="95"/>
      <c r="L3470" s="95"/>
      <c r="M3470" s="44"/>
      <c r="N3470" s="44"/>
    </row>
    <row r="3471" spans="1:14" ht="17.25">
      <c r="A3471" s="42"/>
      <c r="B3471" s="42"/>
      <c r="C3471" s="42"/>
      <c r="D3471" s="95"/>
      <c r="E3471" s="42"/>
      <c r="F3471" s="42"/>
      <c r="G3471" s="42"/>
      <c r="H3471" s="95"/>
      <c r="I3471" s="95"/>
      <c r="J3471" s="95"/>
      <c r="K3471" s="95"/>
      <c r="L3471" s="95"/>
      <c r="M3471" s="44"/>
      <c r="N3471" s="44"/>
    </row>
    <row r="3472" spans="1:14" ht="17.25">
      <c r="A3472" s="42"/>
      <c r="B3472" s="42"/>
      <c r="C3472" s="42"/>
      <c r="D3472" s="95"/>
      <c r="E3472" s="42"/>
      <c r="F3472" s="42"/>
      <c r="G3472" s="42"/>
      <c r="H3472" s="95"/>
      <c r="I3472" s="95"/>
      <c r="J3472" s="95"/>
      <c r="K3472" s="95"/>
      <c r="L3472" s="95"/>
      <c r="M3472" s="44"/>
      <c r="N3472" s="44"/>
    </row>
    <row r="3473" spans="1:14" ht="17.25">
      <c r="A3473" s="42"/>
      <c r="B3473" s="42"/>
      <c r="C3473" s="42"/>
      <c r="D3473" s="95"/>
      <c r="E3473" s="42"/>
      <c r="F3473" s="42"/>
      <c r="G3473" s="42"/>
      <c r="H3473" s="95"/>
      <c r="I3473" s="95"/>
      <c r="J3473" s="95"/>
      <c r="K3473" s="95"/>
      <c r="L3473" s="95"/>
      <c r="M3473" s="44"/>
      <c r="N3473" s="44"/>
    </row>
    <row r="3474" spans="1:14" ht="17.25">
      <c r="A3474" s="42"/>
      <c r="B3474" s="42"/>
      <c r="C3474" s="42"/>
      <c r="D3474" s="95"/>
      <c r="E3474" s="42"/>
      <c r="F3474" s="42"/>
      <c r="G3474" s="42"/>
      <c r="H3474" s="95"/>
      <c r="I3474" s="95"/>
      <c r="J3474" s="95"/>
      <c r="K3474" s="95"/>
      <c r="L3474" s="95"/>
      <c r="M3474" s="44"/>
      <c r="N3474" s="44"/>
    </row>
    <row r="3475" spans="1:14" ht="17.25">
      <c r="A3475" s="42"/>
      <c r="B3475" s="42"/>
      <c r="C3475" s="42"/>
      <c r="D3475" s="95"/>
      <c r="E3475" s="42"/>
      <c r="F3475" s="42"/>
      <c r="G3475" s="42"/>
      <c r="H3475" s="95"/>
      <c r="I3475" s="95"/>
      <c r="J3475" s="95"/>
      <c r="K3475" s="95"/>
      <c r="L3475" s="95"/>
      <c r="M3475" s="44"/>
      <c r="N3475" s="44"/>
    </row>
    <row r="3476" spans="1:14" ht="17.25">
      <c r="A3476" s="42"/>
      <c r="B3476" s="42"/>
      <c r="C3476" s="42"/>
      <c r="D3476" s="95"/>
      <c r="E3476" s="42"/>
      <c r="F3476" s="42"/>
      <c r="G3476" s="42"/>
      <c r="H3476" s="95"/>
      <c r="I3476" s="95"/>
      <c r="J3476" s="95"/>
      <c r="K3476" s="95"/>
      <c r="L3476" s="95"/>
      <c r="M3476" s="44"/>
      <c r="N3476" s="44"/>
    </row>
    <row r="3477" spans="1:14" ht="17.25">
      <c r="A3477" s="42"/>
      <c r="B3477" s="42"/>
      <c r="C3477" s="42"/>
      <c r="D3477" s="95"/>
      <c r="E3477" s="42"/>
      <c r="F3477" s="42"/>
      <c r="G3477" s="42"/>
      <c r="H3477" s="95"/>
      <c r="I3477" s="95"/>
      <c r="J3477" s="95"/>
      <c r="K3477" s="95"/>
      <c r="L3477" s="95"/>
      <c r="M3477" s="44"/>
      <c r="N3477" s="44"/>
    </row>
    <row r="3478" spans="1:14" ht="17.25">
      <c r="A3478" s="42"/>
      <c r="B3478" s="42"/>
      <c r="C3478" s="42"/>
      <c r="D3478" s="95"/>
      <c r="E3478" s="42"/>
      <c r="F3478" s="42"/>
      <c r="G3478" s="42"/>
      <c r="H3478" s="95"/>
      <c r="I3478" s="95"/>
      <c r="J3478" s="95"/>
      <c r="K3478" s="95"/>
      <c r="L3478" s="95"/>
      <c r="M3478" s="44"/>
      <c r="N3478" s="44"/>
    </row>
    <row r="3479" spans="1:14" ht="17.25">
      <c r="A3479" s="42"/>
      <c r="B3479" s="42"/>
      <c r="C3479" s="42"/>
      <c r="D3479" s="95"/>
      <c r="E3479" s="42"/>
      <c r="F3479" s="42"/>
      <c r="G3479" s="42"/>
      <c r="H3479" s="95"/>
      <c r="I3479" s="95"/>
      <c r="J3479" s="95"/>
      <c r="K3479" s="95"/>
      <c r="L3479" s="95"/>
      <c r="M3479" s="44"/>
      <c r="N3479" s="44"/>
    </row>
    <row r="3480" spans="1:14" ht="17.25">
      <c r="A3480" s="42"/>
      <c r="B3480" s="42"/>
      <c r="C3480" s="42"/>
      <c r="D3480" s="95"/>
      <c r="E3480" s="42"/>
      <c r="F3480" s="42"/>
      <c r="G3480" s="42"/>
      <c r="H3480" s="95"/>
      <c r="I3480" s="95"/>
      <c r="J3480" s="95"/>
      <c r="K3480" s="95"/>
      <c r="L3480" s="95"/>
      <c r="M3480" s="44"/>
      <c r="N3480" s="44"/>
    </row>
    <row r="3481" spans="1:14" ht="17.25">
      <c r="A3481" s="42"/>
      <c r="B3481" s="42"/>
      <c r="C3481" s="42"/>
      <c r="D3481" s="95"/>
      <c r="E3481" s="42"/>
      <c r="F3481" s="42"/>
      <c r="G3481" s="42"/>
      <c r="H3481" s="95"/>
      <c r="I3481" s="95"/>
      <c r="J3481" s="95"/>
      <c r="K3481" s="95"/>
      <c r="L3481" s="95"/>
      <c r="M3481" s="44"/>
      <c r="N3481" s="44"/>
    </row>
    <row r="3482" spans="1:14" ht="17.25">
      <c r="A3482" s="42"/>
      <c r="B3482" s="42"/>
      <c r="C3482" s="42"/>
      <c r="D3482" s="95"/>
      <c r="E3482" s="42"/>
      <c r="F3482" s="42"/>
      <c r="G3482" s="42"/>
      <c r="H3482" s="95"/>
      <c r="I3482" s="95"/>
      <c r="J3482" s="95"/>
      <c r="K3482" s="95"/>
      <c r="L3482" s="95"/>
      <c r="M3482" s="44"/>
      <c r="N3482" s="44"/>
    </row>
    <row r="3483" spans="1:14">
      <c r="A3483" s="83"/>
      <c r="B3483" s="83"/>
      <c r="C3483" s="83"/>
      <c r="D3483" s="84"/>
      <c r="E3483" s="83"/>
      <c r="F3483" s="83"/>
      <c r="G3483" s="83"/>
      <c r="H3483" s="84"/>
      <c r="I3483" s="84"/>
      <c r="J3483" s="84"/>
      <c r="K3483" s="84"/>
      <c r="L3483" s="84"/>
      <c r="M3483" s="83"/>
      <c r="N3483" s="83"/>
    </row>
    <row r="3484" spans="1:14" ht="17.25">
      <c r="A3484" s="83"/>
      <c r="B3484" s="83"/>
      <c r="C3484" s="83"/>
      <c r="D3484" s="84"/>
      <c r="E3484" s="83"/>
      <c r="F3484" s="83"/>
      <c r="G3484" s="83"/>
      <c r="H3484" s="84"/>
      <c r="I3484" s="84"/>
      <c r="J3484" s="84"/>
      <c r="K3484" s="84"/>
      <c r="L3484" s="84"/>
      <c r="M3484" s="40"/>
      <c r="N3484" s="40"/>
    </row>
    <row r="3485" spans="1:14" ht="17.25">
      <c r="A3485" s="83"/>
      <c r="B3485" s="83"/>
      <c r="C3485" s="83"/>
      <c r="D3485" s="84"/>
      <c r="E3485" s="83"/>
      <c r="F3485" s="83"/>
      <c r="G3485" s="83"/>
      <c r="H3485" s="84"/>
      <c r="I3485" s="84"/>
      <c r="J3485" s="84"/>
      <c r="K3485" s="84"/>
      <c r="L3485" s="84"/>
      <c r="M3485" s="40"/>
      <c r="N3485" s="40"/>
    </row>
    <row r="3486" spans="1:14" ht="17.25">
      <c r="A3486" s="83"/>
      <c r="B3486" s="83"/>
      <c r="C3486" s="83"/>
      <c r="D3486" s="84"/>
      <c r="E3486" s="83"/>
      <c r="F3486" s="83"/>
      <c r="G3486" s="83"/>
      <c r="H3486" s="84"/>
      <c r="I3486" s="84"/>
      <c r="J3486" s="84"/>
      <c r="K3486" s="84"/>
      <c r="L3486" s="84"/>
      <c r="M3486" s="40"/>
      <c r="N3486" s="40"/>
    </row>
    <row r="3487" spans="1:14" ht="17.25">
      <c r="A3487" s="83"/>
      <c r="B3487" s="83"/>
      <c r="C3487" s="83"/>
      <c r="D3487" s="84"/>
      <c r="E3487" s="83"/>
      <c r="F3487" s="83"/>
      <c r="G3487" s="83"/>
      <c r="H3487" s="84"/>
      <c r="I3487" s="84"/>
      <c r="J3487" s="84"/>
      <c r="K3487" s="84"/>
      <c r="L3487" s="84"/>
      <c r="M3487" s="40"/>
      <c r="N3487" s="40"/>
    </row>
    <row r="3488" spans="1:14" ht="17.25">
      <c r="A3488" s="83"/>
      <c r="B3488" s="83"/>
      <c r="C3488" s="83"/>
      <c r="D3488" s="84"/>
      <c r="E3488" s="83"/>
      <c r="F3488" s="83"/>
      <c r="G3488" s="83"/>
      <c r="H3488" s="84"/>
      <c r="I3488" s="84"/>
      <c r="J3488" s="84"/>
      <c r="K3488" s="84"/>
      <c r="L3488" s="84"/>
      <c r="M3488" s="40"/>
      <c r="N3488" s="40"/>
    </row>
    <row r="3489" spans="1:14" ht="17.25">
      <c r="A3489" s="83"/>
      <c r="B3489" s="83"/>
      <c r="C3489" s="83"/>
      <c r="D3489" s="84"/>
      <c r="E3489" s="83"/>
      <c r="F3489" s="83"/>
      <c r="G3489" s="83"/>
      <c r="H3489" s="84"/>
      <c r="I3489" s="84"/>
      <c r="J3489" s="84"/>
      <c r="K3489" s="84"/>
      <c r="L3489" s="84"/>
      <c r="M3489" s="40"/>
      <c r="N3489" s="40"/>
    </row>
    <row r="3490" spans="1:14" ht="17.25">
      <c r="A3490" s="83"/>
      <c r="B3490" s="83"/>
      <c r="C3490" s="83"/>
      <c r="D3490" s="84"/>
      <c r="E3490" s="83"/>
      <c r="F3490" s="83"/>
      <c r="G3490" s="83"/>
      <c r="H3490" s="84"/>
      <c r="I3490" s="84"/>
      <c r="J3490" s="84"/>
      <c r="K3490" s="84"/>
      <c r="L3490" s="84"/>
      <c r="M3490" s="40"/>
      <c r="N3490" s="40"/>
    </row>
    <row r="3491" spans="1:14" ht="17.25">
      <c r="A3491" s="83"/>
      <c r="B3491" s="83"/>
      <c r="C3491" s="83"/>
      <c r="D3491" s="84"/>
      <c r="E3491" s="83"/>
      <c r="F3491" s="83"/>
      <c r="G3491" s="83"/>
      <c r="H3491" s="84"/>
      <c r="I3491" s="84"/>
      <c r="J3491" s="84"/>
      <c r="K3491" s="84"/>
      <c r="L3491" s="84"/>
      <c r="M3491" s="40"/>
      <c r="N3491" s="40"/>
    </row>
    <row r="3492" spans="1:14" ht="17.25">
      <c r="A3492" s="83"/>
      <c r="B3492" s="83"/>
      <c r="C3492" s="83"/>
      <c r="D3492" s="84"/>
      <c r="E3492" s="83"/>
      <c r="F3492" s="83"/>
      <c r="G3492" s="83"/>
      <c r="H3492" s="84"/>
      <c r="I3492" s="84"/>
      <c r="J3492" s="84"/>
      <c r="K3492" s="84"/>
      <c r="L3492" s="84"/>
      <c r="M3492" s="40"/>
      <c r="N3492" s="40"/>
    </row>
    <row r="3493" spans="1:14" ht="17.25">
      <c r="A3493" s="83"/>
      <c r="B3493" s="83"/>
      <c r="C3493" s="83"/>
      <c r="D3493" s="84"/>
      <c r="E3493" s="83"/>
      <c r="F3493" s="83"/>
      <c r="G3493" s="83"/>
      <c r="H3493" s="84"/>
      <c r="I3493" s="84"/>
      <c r="J3493" s="84"/>
      <c r="K3493" s="84"/>
      <c r="L3493" s="84"/>
      <c r="M3493" s="40"/>
      <c r="N3493" s="40"/>
    </row>
    <row r="3494" spans="1:14" ht="17.25">
      <c r="A3494" s="83"/>
      <c r="B3494" s="83"/>
      <c r="C3494" s="83"/>
      <c r="D3494" s="84"/>
      <c r="E3494" s="83"/>
      <c r="F3494" s="83"/>
      <c r="G3494" s="83"/>
      <c r="H3494" s="84"/>
      <c r="I3494" s="84"/>
      <c r="J3494" s="84"/>
      <c r="K3494" s="84"/>
      <c r="L3494" s="84"/>
      <c r="M3494" s="40"/>
      <c r="N3494" s="40"/>
    </row>
    <row r="3495" spans="1:14" ht="17.25">
      <c r="A3495" s="83"/>
      <c r="B3495" s="83"/>
      <c r="C3495" s="83"/>
      <c r="D3495" s="84"/>
      <c r="E3495" s="83"/>
      <c r="F3495" s="83"/>
      <c r="G3495" s="83"/>
      <c r="H3495" s="84"/>
      <c r="I3495" s="84"/>
      <c r="J3495" s="84"/>
      <c r="K3495" s="84"/>
      <c r="L3495" s="84"/>
      <c r="M3495" s="40"/>
      <c r="N3495" s="40"/>
    </row>
    <row r="3496" spans="1:14" ht="17.25">
      <c r="A3496" s="83"/>
      <c r="B3496" s="83"/>
      <c r="C3496" s="83"/>
      <c r="D3496" s="84"/>
      <c r="E3496" s="83"/>
      <c r="F3496" s="83"/>
      <c r="G3496" s="83"/>
      <c r="H3496" s="84"/>
      <c r="I3496" s="84"/>
      <c r="J3496" s="84"/>
      <c r="K3496" s="84"/>
      <c r="L3496" s="84"/>
      <c r="M3496" s="40"/>
      <c r="N3496" s="40"/>
    </row>
    <row r="3497" spans="1:14" ht="17.25">
      <c r="A3497" s="83"/>
      <c r="B3497" s="83"/>
      <c r="C3497" s="83"/>
      <c r="D3497" s="84"/>
      <c r="E3497" s="83"/>
      <c r="F3497" s="83"/>
      <c r="G3497" s="83"/>
      <c r="H3497" s="84"/>
      <c r="I3497" s="84"/>
      <c r="J3497" s="84"/>
      <c r="K3497" s="84"/>
      <c r="L3497" s="84"/>
      <c r="M3497" s="40"/>
      <c r="N3497" s="40"/>
    </row>
    <row r="3498" spans="1:14" ht="17.25">
      <c r="A3498" s="83"/>
      <c r="B3498" s="83"/>
      <c r="C3498" s="83"/>
      <c r="D3498" s="84"/>
      <c r="E3498" s="83"/>
      <c r="F3498" s="83"/>
      <c r="G3498" s="83"/>
      <c r="H3498" s="84"/>
      <c r="I3498" s="84"/>
      <c r="J3498" s="84"/>
      <c r="K3498" s="84"/>
      <c r="L3498" s="84"/>
      <c r="M3498" s="40"/>
      <c r="N3498" s="40"/>
    </row>
    <row r="3499" spans="1:14" ht="17.25">
      <c r="A3499" s="83"/>
      <c r="B3499" s="83"/>
      <c r="C3499" s="83"/>
      <c r="D3499" s="84"/>
      <c r="E3499" s="83"/>
      <c r="F3499" s="83"/>
      <c r="G3499" s="83"/>
      <c r="H3499" s="84"/>
      <c r="I3499" s="84"/>
      <c r="J3499" s="84"/>
      <c r="K3499" s="84"/>
      <c r="L3499" s="84"/>
      <c r="M3499" s="40"/>
      <c r="N3499" s="40"/>
    </row>
    <row r="3500" spans="1:14" ht="17.25">
      <c r="A3500" s="83"/>
      <c r="B3500" s="83"/>
      <c r="C3500" s="83"/>
      <c r="D3500" s="84"/>
      <c r="E3500" s="83"/>
      <c r="F3500" s="83"/>
      <c r="G3500" s="83"/>
      <c r="H3500" s="84"/>
      <c r="I3500" s="84"/>
      <c r="J3500" s="84"/>
      <c r="K3500" s="84"/>
      <c r="L3500" s="84"/>
      <c r="M3500" s="40"/>
      <c r="N3500" s="40"/>
    </row>
    <row r="3501" spans="1:14" ht="17.25">
      <c r="A3501" s="83"/>
      <c r="B3501" s="83"/>
      <c r="C3501" s="83"/>
      <c r="D3501" s="84"/>
      <c r="E3501" s="83"/>
      <c r="F3501" s="83"/>
      <c r="G3501" s="83"/>
      <c r="H3501" s="84"/>
      <c r="I3501" s="84"/>
      <c r="J3501" s="84"/>
      <c r="K3501" s="84"/>
      <c r="L3501" s="84"/>
      <c r="M3501" s="40"/>
      <c r="N3501" s="40"/>
    </row>
    <row r="3502" spans="1:14" ht="17.25">
      <c r="A3502" s="83"/>
      <c r="B3502" s="83"/>
      <c r="C3502" s="83"/>
      <c r="D3502" s="84"/>
      <c r="E3502" s="83"/>
      <c r="F3502" s="83"/>
      <c r="G3502" s="83"/>
      <c r="H3502" s="84"/>
      <c r="I3502" s="84"/>
      <c r="J3502" s="84"/>
      <c r="K3502" s="84"/>
      <c r="L3502" s="84"/>
      <c r="M3502" s="40"/>
      <c r="N3502" s="40"/>
    </row>
    <row r="3503" spans="1:14" ht="17.25">
      <c r="A3503" s="83"/>
      <c r="B3503" s="83"/>
      <c r="C3503" s="83"/>
      <c r="D3503" s="84"/>
      <c r="E3503" s="83"/>
      <c r="F3503" s="83"/>
      <c r="G3503" s="83"/>
      <c r="H3503" s="84"/>
      <c r="I3503" s="84"/>
      <c r="J3503" s="84"/>
      <c r="K3503" s="84"/>
      <c r="L3503" s="84"/>
      <c r="M3503" s="40"/>
      <c r="N3503" s="40"/>
    </row>
    <row r="3504" spans="1:14" ht="17.25">
      <c r="A3504" s="83"/>
      <c r="B3504" s="83"/>
      <c r="C3504" s="83"/>
      <c r="D3504" s="84"/>
      <c r="E3504" s="83"/>
      <c r="F3504" s="83"/>
      <c r="G3504" s="83"/>
      <c r="H3504" s="84"/>
      <c r="I3504" s="84"/>
      <c r="J3504" s="84"/>
      <c r="K3504" s="84"/>
      <c r="L3504" s="84"/>
      <c r="M3504" s="40"/>
      <c r="N3504" s="40"/>
    </row>
    <row r="3505" spans="1:14" ht="17.25">
      <c r="A3505" s="83"/>
      <c r="B3505" s="83"/>
      <c r="C3505" s="83"/>
      <c r="D3505" s="84"/>
      <c r="E3505" s="83"/>
      <c r="F3505" s="83"/>
      <c r="G3505" s="83"/>
      <c r="H3505" s="84"/>
      <c r="I3505" s="84"/>
      <c r="J3505" s="84"/>
      <c r="K3505" s="84"/>
      <c r="L3505" s="84"/>
      <c r="M3505" s="40"/>
      <c r="N3505" s="40"/>
    </row>
    <row r="3506" spans="1:14" ht="17.25">
      <c r="A3506" s="83"/>
      <c r="B3506" s="83"/>
      <c r="C3506" s="83"/>
      <c r="D3506" s="84"/>
      <c r="E3506" s="83"/>
      <c r="F3506" s="83"/>
      <c r="G3506" s="83"/>
      <c r="H3506" s="84"/>
      <c r="I3506" s="84"/>
      <c r="J3506" s="84"/>
      <c r="K3506" s="84"/>
      <c r="L3506" s="84"/>
      <c r="M3506" s="40"/>
      <c r="N3506" s="40"/>
    </row>
    <row r="3507" spans="1:14" ht="17.25">
      <c r="A3507" s="83"/>
      <c r="B3507" s="83"/>
      <c r="C3507" s="83"/>
      <c r="D3507" s="84"/>
      <c r="E3507" s="83"/>
      <c r="F3507" s="83"/>
      <c r="G3507" s="83"/>
      <c r="H3507" s="84"/>
      <c r="I3507" s="84"/>
      <c r="J3507" s="84"/>
      <c r="K3507" s="84"/>
      <c r="L3507" s="84"/>
      <c r="M3507" s="40"/>
      <c r="N3507" s="40"/>
    </row>
    <row r="3508" spans="1:14" ht="17.25">
      <c r="A3508" s="83"/>
      <c r="B3508" s="83"/>
      <c r="C3508" s="83"/>
      <c r="D3508" s="84"/>
      <c r="E3508" s="83"/>
      <c r="F3508" s="83"/>
      <c r="G3508" s="83"/>
      <c r="H3508" s="84"/>
      <c r="I3508" s="84"/>
      <c r="J3508" s="84"/>
      <c r="K3508" s="84"/>
      <c r="L3508" s="84"/>
      <c r="M3508" s="40"/>
      <c r="N3508" s="40"/>
    </row>
    <row r="3509" spans="1:14" ht="17.25">
      <c r="A3509" s="83"/>
      <c r="B3509" s="83"/>
      <c r="C3509" s="83"/>
      <c r="D3509" s="84"/>
      <c r="E3509" s="83"/>
      <c r="F3509" s="83"/>
      <c r="G3509" s="83"/>
      <c r="H3509" s="84"/>
      <c r="I3509" s="84"/>
      <c r="J3509" s="84"/>
      <c r="K3509" s="84"/>
      <c r="L3509" s="84"/>
      <c r="M3509" s="40"/>
      <c r="N3509" s="40"/>
    </row>
    <row r="3510" spans="1:14" ht="17.25">
      <c r="A3510" s="83"/>
      <c r="B3510" s="83"/>
      <c r="C3510" s="83"/>
      <c r="D3510" s="84"/>
      <c r="E3510" s="83"/>
      <c r="F3510" s="83"/>
      <c r="G3510" s="83"/>
      <c r="H3510" s="84"/>
      <c r="I3510" s="84"/>
      <c r="J3510" s="84"/>
      <c r="K3510" s="84"/>
      <c r="L3510" s="84"/>
      <c r="M3510" s="40"/>
      <c r="N3510" s="40"/>
    </row>
    <row r="3511" spans="1:14" ht="17.25">
      <c r="A3511" s="83"/>
      <c r="B3511" s="83"/>
      <c r="C3511" s="83"/>
      <c r="D3511" s="84"/>
      <c r="E3511" s="83"/>
      <c r="F3511" s="83"/>
      <c r="G3511" s="83"/>
      <c r="H3511" s="84"/>
      <c r="I3511" s="84"/>
      <c r="J3511" s="84"/>
      <c r="K3511" s="84"/>
      <c r="L3511" s="84"/>
      <c r="M3511" s="40"/>
      <c r="N3511" s="40"/>
    </row>
    <row r="3512" spans="1:14" ht="17.25">
      <c r="A3512" s="83"/>
      <c r="B3512" s="83"/>
      <c r="C3512" s="83"/>
      <c r="D3512" s="84"/>
      <c r="E3512" s="83"/>
      <c r="F3512" s="83"/>
      <c r="G3512" s="83"/>
      <c r="H3512" s="84"/>
      <c r="I3512" s="84"/>
      <c r="J3512" s="84"/>
      <c r="K3512" s="84"/>
      <c r="L3512" s="84"/>
      <c r="M3512" s="40"/>
      <c r="N3512" s="40"/>
    </row>
    <row r="3513" spans="1:14" ht="17.25">
      <c r="A3513" s="83"/>
      <c r="B3513" s="83"/>
      <c r="C3513" s="83"/>
      <c r="D3513" s="84"/>
      <c r="E3513" s="83"/>
      <c r="F3513" s="83"/>
      <c r="G3513" s="83"/>
      <c r="H3513" s="84"/>
      <c r="I3513" s="84"/>
      <c r="J3513" s="84"/>
      <c r="K3513" s="84"/>
      <c r="L3513" s="84"/>
      <c r="M3513" s="40"/>
      <c r="N3513" s="40"/>
    </row>
    <row r="3514" spans="1:14" ht="17.25">
      <c r="A3514" s="83"/>
      <c r="B3514" s="83"/>
      <c r="C3514" s="83"/>
      <c r="D3514" s="84"/>
      <c r="E3514" s="83"/>
      <c r="F3514" s="83"/>
      <c r="G3514" s="83"/>
      <c r="H3514" s="84"/>
      <c r="I3514" s="84"/>
      <c r="J3514" s="84"/>
      <c r="K3514" s="84"/>
      <c r="L3514" s="84"/>
      <c r="M3514" s="40"/>
      <c r="N3514" s="40"/>
    </row>
    <row r="3515" spans="1:14" ht="17.25">
      <c r="A3515" s="83"/>
      <c r="B3515" s="83"/>
      <c r="C3515" s="83"/>
      <c r="D3515" s="84"/>
      <c r="E3515" s="83"/>
      <c r="F3515" s="83"/>
      <c r="G3515" s="83"/>
      <c r="H3515" s="84"/>
      <c r="I3515" s="84"/>
      <c r="J3515" s="84"/>
      <c r="K3515" s="84"/>
      <c r="L3515" s="84"/>
      <c r="M3515" s="40"/>
      <c r="N3515" s="40"/>
    </row>
    <row r="3516" spans="1:14" ht="17.25">
      <c r="A3516" s="83"/>
      <c r="B3516" s="83"/>
      <c r="C3516" s="83"/>
      <c r="D3516" s="84"/>
      <c r="E3516" s="83"/>
      <c r="F3516" s="83"/>
      <c r="G3516" s="83"/>
      <c r="H3516" s="84"/>
      <c r="I3516" s="84"/>
      <c r="J3516" s="84"/>
      <c r="K3516" s="84"/>
      <c r="L3516" s="84"/>
      <c r="M3516" s="40"/>
      <c r="N3516" s="40"/>
    </row>
    <row r="3517" spans="1:14" ht="17.25">
      <c r="A3517" s="83"/>
      <c r="B3517" s="83"/>
      <c r="C3517" s="83"/>
      <c r="D3517" s="84"/>
      <c r="E3517" s="83"/>
      <c r="F3517" s="83"/>
      <c r="G3517" s="83"/>
      <c r="H3517" s="84"/>
      <c r="I3517" s="84"/>
      <c r="J3517" s="84"/>
      <c r="K3517" s="84"/>
      <c r="L3517" s="84"/>
      <c r="M3517" s="40"/>
      <c r="N3517" s="40"/>
    </row>
    <row r="3518" spans="1:14" ht="17.25">
      <c r="A3518" s="83"/>
      <c r="B3518" s="83"/>
      <c r="C3518" s="83"/>
      <c r="D3518" s="84"/>
      <c r="E3518" s="83"/>
      <c r="F3518" s="83"/>
      <c r="G3518" s="83"/>
      <c r="H3518" s="84"/>
      <c r="I3518" s="84"/>
      <c r="J3518" s="84"/>
      <c r="K3518" s="84"/>
      <c r="L3518" s="84"/>
      <c r="M3518" s="40"/>
      <c r="N3518" s="40"/>
    </row>
    <row r="3519" spans="1:14" ht="17.25">
      <c r="A3519" s="83"/>
      <c r="B3519" s="83"/>
      <c r="C3519" s="83"/>
      <c r="D3519" s="84"/>
      <c r="E3519" s="83"/>
      <c r="F3519" s="83"/>
      <c r="G3519" s="83"/>
      <c r="H3519" s="84"/>
      <c r="I3519" s="84"/>
      <c r="J3519" s="84"/>
      <c r="K3519" s="84"/>
      <c r="L3519" s="84"/>
      <c r="M3519" s="40"/>
      <c r="N3519" s="40"/>
    </row>
    <row r="3520" spans="1:14" ht="17.25">
      <c r="A3520" s="83"/>
      <c r="B3520" s="83"/>
      <c r="C3520" s="83"/>
      <c r="D3520" s="84"/>
      <c r="E3520" s="83"/>
      <c r="F3520" s="83"/>
      <c r="G3520" s="83"/>
      <c r="H3520" s="84"/>
      <c r="I3520" s="84"/>
      <c r="J3520" s="84"/>
      <c r="K3520" s="84"/>
      <c r="L3520" s="84"/>
      <c r="M3520" s="40"/>
      <c r="N3520" s="40"/>
    </row>
    <row r="3521" spans="1:14" ht="17.25">
      <c r="A3521" s="83"/>
      <c r="B3521" s="83"/>
      <c r="C3521" s="83"/>
      <c r="D3521" s="84"/>
      <c r="E3521" s="83"/>
      <c r="F3521" s="83"/>
      <c r="G3521" s="83"/>
      <c r="H3521" s="84"/>
      <c r="I3521" s="84"/>
      <c r="J3521" s="84"/>
      <c r="K3521" s="84"/>
      <c r="L3521" s="84"/>
      <c r="M3521" s="40"/>
      <c r="N3521" s="40"/>
    </row>
    <row r="3522" spans="1:14" ht="17.25">
      <c r="A3522" s="83"/>
      <c r="B3522" s="83"/>
      <c r="C3522" s="83"/>
      <c r="D3522" s="84"/>
      <c r="E3522" s="83"/>
      <c r="F3522" s="83"/>
      <c r="G3522" s="83"/>
      <c r="H3522" s="84"/>
      <c r="I3522" s="84"/>
      <c r="J3522" s="84"/>
      <c r="K3522" s="84"/>
      <c r="L3522" s="84"/>
      <c r="M3522" s="40"/>
      <c r="N3522" s="40"/>
    </row>
    <row r="3523" spans="1:14" ht="17.25">
      <c r="A3523" s="83"/>
      <c r="B3523" s="83"/>
      <c r="C3523" s="83"/>
      <c r="D3523" s="84"/>
      <c r="E3523" s="83"/>
      <c r="F3523" s="83"/>
      <c r="G3523" s="83"/>
      <c r="H3523" s="84"/>
      <c r="I3523" s="84"/>
      <c r="J3523" s="84"/>
      <c r="K3523" s="84"/>
      <c r="L3523" s="84"/>
      <c r="M3523" s="40"/>
      <c r="N3523" s="40"/>
    </row>
    <row r="3524" spans="1:14" ht="17.25">
      <c r="A3524" s="83"/>
      <c r="B3524" s="83"/>
      <c r="C3524" s="83"/>
      <c r="D3524" s="84"/>
      <c r="E3524" s="83"/>
      <c r="F3524" s="83"/>
      <c r="G3524" s="83"/>
      <c r="H3524" s="84"/>
      <c r="I3524" s="84"/>
      <c r="J3524" s="84"/>
      <c r="K3524" s="84"/>
      <c r="L3524" s="84"/>
      <c r="M3524" s="40"/>
      <c r="N3524" s="40"/>
    </row>
    <row r="3525" spans="1:14" ht="17.25">
      <c r="A3525" s="83"/>
      <c r="B3525" s="83"/>
      <c r="C3525" s="83"/>
      <c r="D3525" s="84"/>
      <c r="E3525" s="83"/>
      <c r="F3525" s="83"/>
      <c r="G3525" s="83"/>
      <c r="H3525" s="84"/>
      <c r="I3525" s="84"/>
      <c r="J3525" s="84"/>
      <c r="K3525" s="84"/>
      <c r="L3525" s="84"/>
      <c r="M3525" s="40"/>
      <c r="N3525" s="40"/>
    </row>
    <row r="3526" spans="1:14" ht="17.25">
      <c r="A3526" s="83"/>
      <c r="B3526" s="83"/>
      <c r="C3526" s="83"/>
      <c r="D3526" s="84"/>
      <c r="E3526" s="83"/>
      <c r="F3526" s="83"/>
      <c r="G3526" s="83"/>
      <c r="H3526" s="84"/>
      <c r="I3526" s="84"/>
      <c r="J3526" s="84"/>
      <c r="K3526" s="84"/>
      <c r="L3526" s="84"/>
      <c r="M3526" s="40"/>
      <c r="N3526" s="40"/>
    </row>
    <row r="3527" spans="1:14" ht="17.25">
      <c r="A3527" s="83"/>
      <c r="B3527" s="83"/>
      <c r="C3527" s="83"/>
      <c r="D3527" s="84"/>
      <c r="E3527" s="83"/>
      <c r="F3527" s="83"/>
      <c r="G3527" s="83"/>
      <c r="H3527" s="84"/>
      <c r="I3527" s="84"/>
      <c r="J3527" s="84"/>
      <c r="K3527" s="84"/>
      <c r="L3527" s="84"/>
      <c r="M3527" s="40"/>
      <c r="N3527" s="40"/>
    </row>
    <row r="3528" spans="1:14" ht="17.25">
      <c r="A3528" s="83"/>
      <c r="B3528" s="83"/>
      <c r="C3528" s="83"/>
      <c r="D3528" s="84"/>
      <c r="E3528" s="83"/>
      <c r="F3528" s="83"/>
      <c r="G3528" s="83"/>
      <c r="H3528" s="84"/>
      <c r="I3528" s="84"/>
      <c r="J3528" s="84"/>
      <c r="K3528" s="84"/>
      <c r="L3528" s="84"/>
      <c r="M3528" s="40"/>
      <c r="N3528" s="40"/>
    </row>
    <row r="3529" spans="1:14" ht="17.25">
      <c r="A3529" s="83"/>
      <c r="B3529" s="83"/>
      <c r="C3529" s="83"/>
      <c r="D3529" s="84"/>
      <c r="E3529" s="83"/>
      <c r="F3529" s="83"/>
      <c r="G3529" s="83"/>
      <c r="H3529" s="84"/>
      <c r="I3529" s="84"/>
      <c r="J3529" s="84"/>
      <c r="K3529" s="84"/>
      <c r="L3529" s="84"/>
      <c r="M3529" s="40"/>
      <c r="N3529" s="40"/>
    </row>
    <row r="3530" spans="1:14" ht="17.25">
      <c r="A3530" s="83"/>
      <c r="B3530" s="83"/>
      <c r="C3530" s="83"/>
      <c r="D3530" s="84"/>
      <c r="E3530" s="83"/>
      <c r="F3530" s="83"/>
      <c r="G3530" s="83"/>
      <c r="H3530" s="84"/>
      <c r="I3530" s="84"/>
      <c r="J3530" s="84"/>
      <c r="K3530" s="84"/>
      <c r="L3530" s="84"/>
      <c r="M3530" s="40"/>
      <c r="N3530" s="40"/>
    </row>
    <row r="3531" spans="1:14" ht="17.25">
      <c r="A3531" s="83"/>
      <c r="B3531" s="83"/>
      <c r="C3531" s="83"/>
      <c r="D3531" s="84"/>
      <c r="E3531" s="83"/>
      <c r="F3531" s="83"/>
      <c r="G3531" s="83"/>
      <c r="H3531" s="84"/>
      <c r="I3531" s="84"/>
      <c r="J3531" s="84"/>
      <c r="K3531" s="84"/>
      <c r="L3531" s="84"/>
      <c r="M3531" s="40"/>
      <c r="N3531" s="40"/>
    </row>
    <row r="3532" spans="1:14" ht="17.25">
      <c r="A3532" s="83"/>
      <c r="B3532" s="83"/>
      <c r="C3532" s="83"/>
      <c r="D3532" s="84"/>
      <c r="E3532" s="83"/>
      <c r="F3532" s="83"/>
      <c r="G3532" s="83"/>
      <c r="H3532" s="84"/>
      <c r="I3532" s="84"/>
      <c r="J3532" s="84"/>
      <c r="K3532" s="84"/>
      <c r="L3532" s="84"/>
      <c r="M3532" s="40"/>
      <c r="N3532" s="40"/>
    </row>
    <row r="3533" spans="1:14" ht="17.25">
      <c r="A3533" s="83"/>
      <c r="B3533" s="83"/>
      <c r="C3533" s="83"/>
      <c r="D3533" s="84"/>
      <c r="E3533" s="83"/>
      <c r="F3533" s="83"/>
      <c r="G3533" s="83"/>
      <c r="H3533" s="84"/>
      <c r="I3533" s="84"/>
      <c r="J3533" s="84"/>
      <c r="K3533" s="84"/>
      <c r="L3533" s="84"/>
      <c r="M3533" s="40"/>
      <c r="N3533" s="40"/>
    </row>
    <row r="3534" spans="1:14" ht="17.25">
      <c r="A3534" s="83"/>
      <c r="B3534" s="83"/>
      <c r="C3534" s="83"/>
      <c r="D3534" s="84"/>
      <c r="E3534" s="83"/>
      <c r="F3534" s="83"/>
      <c r="G3534" s="83"/>
      <c r="H3534" s="84"/>
      <c r="I3534" s="84"/>
      <c r="J3534" s="84"/>
      <c r="K3534" s="84"/>
      <c r="L3534" s="84"/>
      <c r="M3534" s="40"/>
      <c r="N3534" s="40"/>
    </row>
    <row r="3535" spans="1:14" ht="17.25">
      <c r="A3535" s="83"/>
      <c r="B3535" s="83"/>
      <c r="C3535" s="83"/>
      <c r="D3535" s="84"/>
      <c r="E3535" s="83"/>
      <c r="F3535" s="83"/>
      <c r="G3535" s="83"/>
      <c r="H3535" s="84"/>
      <c r="I3535" s="84"/>
      <c r="J3535" s="84"/>
      <c r="K3535" s="84"/>
      <c r="L3535" s="84"/>
      <c r="M3535" s="40"/>
      <c r="N3535" s="40"/>
    </row>
    <row r="3536" spans="1:14" ht="17.25">
      <c r="A3536" s="83"/>
      <c r="B3536" s="83"/>
      <c r="C3536" s="83"/>
      <c r="D3536" s="84"/>
      <c r="E3536" s="83"/>
      <c r="F3536" s="83"/>
      <c r="G3536" s="83"/>
      <c r="H3536" s="84"/>
      <c r="I3536" s="84"/>
      <c r="J3536" s="84"/>
      <c r="K3536" s="84"/>
      <c r="L3536" s="84"/>
      <c r="M3536" s="40"/>
      <c r="N3536" s="40"/>
    </row>
    <row r="3537" spans="1:14" ht="17.25">
      <c r="A3537" s="83"/>
      <c r="B3537" s="83"/>
      <c r="C3537" s="83"/>
      <c r="D3537" s="84"/>
      <c r="E3537" s="83"/>
      <c r="F3537" s="83"/>
      <c r="G3537" s="83"/>
      <c r="H3537" s="84"/>
      <c r="I3537" s="84"/>
      <c r="J3537" s="84"/>
      <c r="K3537" s="84"/>
      <c r="L3537" s="84"/>
      <c r="M3537" s="40"/>
      <c r="N3537" s="40"/>
    </row>
    <row r="3538" spans="1:14" ht="17.25">
      <c r="A3538" s="83"/>
      <c r="B3538" s="83"/>
      <c r="C3538" s="83"/>
      <c r="D3538" s="84"/>
      <c r="E3538" s="83"/>
      <c r="F3538" s="83"/>
      <c r="G3538" s="83"/>
      <c r="H3538" s="84"/>
      <c r="I3538" s="84"/>
      <c r="J3538" s="84"/>
      <c r="K3538" s="84"/>
      <c r="L3538" s="84"/>
      <c r="M3538" s="40"/>
      <c r="N3538" s="40"/>
    </row>
    <row r="3539" spans="1:14" ht="17.25">
      <c r="A3539" s="83"/>
      <c r="B3539" s="83"/>
      <c r="C3539" s="83"/>
      <c r="D3539" s="84"/>
      <c r="E3539" s="83"/>
      <c r="F3539" s="83"/>
      <c r="G3539" s="83"/>
      <c r="H3539" s="84"/>
      <c r="I3539" s="84"/>
      <c r="J3539" s="84"/>
      <c r="K3539" s="84"/>
      <c r="L3539" s="84"/>
      <c r="M3539" s="40"/>
      <c r="N3539" s="40"/>
    </row>
    <row r="3540" spans="1:14" ht="17.25">
      <c r="A3540" s="83"/>
      <c r="B3540" s="83"/>
      <c r="C3540" s="83"/>
      <c r="D3540" s="84"/>
      <c r="E3540" s="83"/>
      <c r="F3540" s="83"/>
      <c r="G3540" s="83"/>
      <c r="H3540" s="84"/>
      <c r="I3540" s="84"/>
      <c r="J3540" s="84"/>
      <c r="K3540" s="84"/>
      <c r="L3540" s="84"/>
      <c r="M3540" s="40"/>
      <c r="N3540" s="40"/>
    </row>
    <row r="3541" spans="1:14" ht="17.25">
      <c r="A3541" s="83"/>
      <c r="B3541" s="83"/>
      <c r="C3541" s="83"/>
      <c r="D3541" s="84"/>
      <c r="E3541" s="83"/>
      <c r="F3541" s="83"/>
      <c r="G3541" s="83"/>
      <c r="H3541" s="84"/>
      <c r="I3541" s="84"/>
      <c r="J3541" s="84"/>
      <c r="K3541" s="84"/>
      <c r="L3541" s="84"/>
      <c r="M3541" s="40"/>
      <c r="N3541" s="40"/>
    </row>
    <row r="3542" spans="1:14" ht="17.25">
      <c r="A3542" s="83"/>
      <c r="B3542" s="83"/>
      <c r="C3542" s="83"/>
      <c r="D3542" s="84"/>
      <c r="E3542" s="83"/>
      <c r="F3542" s="83"/>
      <c r="G3542" s="83"/>
      <c r="H3542" s="84"/>
      <c r="I3542" s="84"/>
      <c r="J3542" s="84"/>
      <c r="K3542" s="84"/>
      <c r="L3542" s="84"/>
      <c r="M3542" s="40"/>
      <c r="N3542" s="40"/>
    </row>
    <row r="3543" spans="1:14" ht="17.25">
      <c r="A3543" s="83"/>
      <c r="B3543" s="83"/>
      <c r="C3543" s="83"/>
      <c r="D3543" s="84"/>
      <c r="E3543" s="83"/>
      <c r="F3543" s="83"/>
      <c r="G3543" s="83"/>
      <c r="H3543" s="84"/>
      <c r="I3543" s="84"/>
      <c r="J3543" s="84"/>
      <c r="K3543" s="84"/>
      <c r="L3543" s="84"/>
      <c r="M3543" s="40"/>
      <c r="N3543" s="40"/>
    </row>
    <row r="3544" spans="1:14" ht="17.25">
      <c r="A3544" s="83"/>
      <c r="B3544" s="83"/>
      <c r="C3544" s="83"/>
      <c r="D3544" s="84"/>
      <c r="E3544" s="83"/>
      <c r="F3544" s="83"/>
      <c r="G3544" s="83"/>
      <c r="H3544" s="84"/>
      <c r="I3544" s="84"/>
      <c r="J3544" s="84"/>
      <c r="K3544" s="84"/>
      <c r="L3544" s="84"/>
      <c r="M3544" s="40"/>
      <c r="N3544" s="40"/>
    </row>
    <row r="3545" spans="1:14" ht="17.25">
      <c r="A3545" s="83"/>
      <c r="B3545" s="83"/>
      <c r="C3545" s="83"/>
      <c r="D3545" s="84"/>
      <c r="E3545" s="83"/>
      <c r="F3545" s="83"/>
      <c r="G3545" s="83"/>
      <c r="H3545" s="84"/>
      <c r="I3545" s="84"/>
      <c r="J3545" s="84"/>
      <c r="K3545" s="84"/>
      <c r="L3545" s="84"/>
      <c r="M3545" s="40"/>
      <c r="N3545" s="40"/>
    </row>
    <row r="3546" spans="1:14" ht="17.25">
      <c r="A3546" s="83"/>
      <c r="B3546" s="83"/>
      <c r="C3546" s="83"/>
      <c r="D3546" s="84"/>
      <c r="E3546" s="83"/>
      <c r="F3546" s="83"/>
      <c r="G3546" s="83"/>
      <c r="H3546" s="84"/>
      <c r="I3546" s="84"/>
      <c r="J3546" s="84"/>
      <c r="K3546" s="84"/>
      <c r="L3546" s="84"/>
      <c r="M3546" s="40"/>
      <c r="N3546" s="40"/>
    </row>
    <row r="3547" spans="1:14" ht="17.25">
      <c r="A3547" s="83"/>
      <c r="B3547" s="83"/>
      <c r="C3547" s="83"/>
      <c r="D3547" s="84"/>
      <c r="E3547" s="83"/>
      <c r="F3547" s="83"/>
      <c r="G3547" s="83"/>
      <c r="H3547" s="84"/>
      <c r="I3547" s="84"/>
      <c r="J3547" s="84"/>
      <c r="K3547" s="84"/>
      <c r="L3547" s="84"/>
      <c r="M3547" s="40"/>
      <c r="N3547" s="40"/>
    </row>
    <row r="3548" spans="1:14" ht="17.25">
      <c r="A3548" s="83"/>
      <c r="B3548" s="83"/>
      <c r="C3548" s="83"/>
      <c r="D3548" s="84"/>
      <c r="E3548" s="83"/>
      <c r="F3548" s="83"/>
      <c r="G3548" s="83"/>
      <c r="H3548" s="84"/>
      <c r="I3548" s="84"/>
      <c r="J3548" s="84"/>
      <c r="K3548" s="84"/>
      <c r="L3548" s="84"/>
      <c r="M3548" s="40"/>
      <c r="N3548" s="40"/>
    </row>
    <row r="3549" spans="1:14" ht="17.25">
      <c r="A3549" s="83"/>
      <c r="B3549" s="83"/>
      <c r="C3549" s="83"/>
      <c r="D3549" s="84"/>
      <c r="E3549" s="83"/>
      <c r="F3549" s="83"/>
      <c r="G3549" s="83"/>
      <c r="H3549" s="84"/>
      <c r="I3549" s="84"/>
      <c r="J3549" s="84"/>
      <c r="K3549" s="84"/>
      <c r="L3549" s="84"/>
      <c r="M3549" s="40"/>
      <c r="N3549" s="40"/>
    </row>
    <row r="3550" spans="1:14" ht="17.25">
      <c r="A3550" s="83"/>
      <c r="B3550" s="83"/>
      <c r="C3550" s="83"/>
      <c r="D3550" s="84"/>
      <c r="E3550" s="83"/>
      <c r="F3550" s="83"/>
      <c r="G3550" s="83"/>
      <c r="H3550" s="84"/>
      <c r="I3550" s="84"/>
      <c r="J3550" s="84"/>
      <c r="K3550" s="84"/>
      <c r="L3550" s="84"/>
      <c r="M3550" s="40"/>
      <c r="N3550" s="40"/>
    </row>
    <row r="3551" spans="1:14" ht="17.25">
      <c r="A3551" s="83"/>
      <c r="B3551" s="83"/>
      <c r="C3551" s="83"/>
      <c r="D3551" s="84"/>
      <c r="E3551" s="83"/>
      <c r="F3551" s="83"/>
      <c r="G3551" s="83"/>
      <c r="H3551" s="84"/>
      <c r="I3551" s="84"/>
      <c r="J3551" s="84"/>
      <c r="K3551" s="84"/>
      <c r="L3551" s="84"/>
      <c r="M3551" s="40"/>
      <c r="N3551" s="40"/>
    </row>
    <row r="3552" spans="1:14" ht="17.25">
      <c r="A3552" s="83"/>
      <c r="B3552" s="83"/>
      <c r="C3552" s="83"/>
      <c r="D3552" s="84"/>
      <c r="E3552" s="83"/>
      <c r="F3552" s="83"/>
      <c r="G3552" s="83"/>
      <c r="H3552" s="84"/>
      <c r="I3552" s="84"/>
      <c r="J3552" s="84"/>
      <c r="K3552" s="84"/>
      <c r="L3552" s="84"/>
      <c r="M3552" s="40"/>
      <c r="N3552" s="40"/>
    </row>
    <row r="3553" spans="1:14" ht="17.25">
      <c r="A3553" s="83"/>
      <c r="B3553" s="83"/>
      <c r="C3553" s="83"/>
      <c r="D3553" s="84"/>
      <c r="E3553" s="83"/>
      <c r="F3553" s="83"/>
      <c r="G3553" s="83"/>
      <c r="H3553" s="84"/>
      <c r="I3553" s="84"/>
      <c r="J3553" s="84"/>
      <c r="K3553" s="84"/>
      <c r="L3553" s="84"/>
      <c r="M3553" s="40"/>
      <c r="N3553" s="40"/>
    </row>
    <row r="3554" spans="1:14" ht="17.25">
      <c r="A3554" s="83"/>
      <c r="B3554" s="83"/>
      <c r="C3554" s="83"/>
      <c r="D3554" s="84"/>
      <c r="E3554" s="83"/>
      <c r="F3554" s="83"/>
      <c r="G3554" s="83"/>
      <c r="H3554" s="84"/>
      <c r="I3554" s="84"/>
      <c r="J3554" s="84"/>
      <c r="K3554" s="84"/>
      <c r="L3554" s="84"/>
      <c r="M3554" s="40"/>
      <c r="N3554" s="40"/>
    </row>
    <row r="3555" spans="1:14" ht="17.25">
      <c r="A3555" s="83"/>
      <c r="B3555" s="83"/>
      <c r="C3555" s="83"/>
      <c r="D3555" s="84"/>
      <c r="E3555" s="83"/>
      <c r="F3555" s="83"/>
      <c r="G3555" s="83"/>
      <c r="H3555" s="84"/>
      <c r="I3555" s="84"/>
      <c r="J3555" s="84"/>
      <c r="K3555" s="84"/>
      <c r="L3555" s="84"/>
      <c r="M3555" s="40"/>
      <c r="N3555" s="40"/>
    </row>
    <row r="3556" spans="1:14" ht="17.25">
      <c r="A3556" s="83"/>
      <c r="B3556" s="83"/>
      <c r="C3556" s="83"/>
      <c r="D3556" s="84"/>
      <c r="E3556" s="83"/>
      <c r="F3556" s="83"/>
      <c r="G3556" s="83"/>
      <c r="H3556" s="84"/>
      <c r="I3556" s="84"/>
      <c r="J3556" s="84"/>
      <c r="K3556" s="84"/>
      <c r="L3556" s="84"/>
      <c r="M3556" s="40"/>
      <c r="N3556" s="40"/>
    </row>
    <row r="3557" spans="1:14" ht="17.25">
      <c r="A3557" s="83"/>
      <c r="B3557" s="83"/>
      <c r="C3557" s="83"/>
      <c r="D3557" s="84"/>
      <c r="E3557" s="83"/>
      <c r="F3557" s="83"/>
      <c r="G3557" s="83"/>
      <c r="H3557" s="84"/>
      <c r="I3557" s="84"/>
      <c r="J3557" s="84"/>
      <c r="K3557" s="84"/>
      <c r="L3557" s="84"/>
      <c r="M3557" s="40"/>
      <c r="N3557" s="40"/>
    </row>
    <row r="3558" spans="1:14" ht="17.25">
      <c r="A3558" s="83"/>
      <c r="B3558" s="83"/>
      <c r="C3558" s="83"/>
      <c r="D3558" s="84"/>
      <c r="E3558" s="83"/>
      <c r="F3558" s="83"/>
      <c r="G3558" s="83"/>
      <c r="H3558" s="84"/>
      <c r="I3558" s="84"/>
      <c r="J3558" s="84"/>
      <c r="K3558" s="84"/>
      <c r="L3558" s="84"/>
      <c r="M3558" s="40"/>
      <c r="N3558" s="40"/>
    </row>
    <row r="3559" spans="1:14" ht="17.25">
      <c r="A3559" s="83"/>
      <c r="B3559" s="83"/>
      <c r="C3559" s="83"/>
      <c r="D3559" s="84"/>
      <c r="E3559" s="83"/>
      <c r="F3559" s="83"/>
      <c r="G3559" s="83"/>
      <c r="H3559" s="84"/>
      <c r="I3559" s="84"/>
      <c r="J3559" s="84"/>
      <c r="K3559" s="84"/>
      <c r="L3559" s="84"/>
      <c r="M3559" s="40"/>
      <c r="N3559" s="40"/>
    </row>
    <row r="3560" spans="1:14" ht="17.25">
      <c r="A3560" s="83"/>
      <c r="B3560" s="83"/>
      <c r="C3560" s="83"/>
      <c r="D3560" s="84"/>
      <c r="E3560" s="83"/>
      <c r="F3560" s="83"/>
      <c r="G3560" s="83"/>
      <c r="H3560" s="84"/>
      <c r="I3560" s="84"/>
      <c r="J3560" s="84"/>
      <c r="K3560" s="84"/>
      <c r="L3560" s="84"/>
      <c r="M3560" s="40"/>
      <c r="N3560" s="40"/>
    </row>
    <row r="3561" spans="1:14" ht="17.25">
      <c r="A3561" s="83"/>
      <c r="B3561" s="83"/>
      <c r="C3561" s="83"/>
      <c r="D3561" s="84"/>
      <c r="E3561" s="83"/>
      <c r="F3561" s="83"/>
      <c r="G3561" s="83"/>
      <c r="H3561" s="84"/>
      <c r="I3561" s="84"/>
      <c r="J3561" s="84"/>
      <c r="K3561" s="84"/>
      <c r="L3561" s="84"/>
      <c r="M3561" s="40"/>
      <c r="N3561" s="40"/>
    </row>
    <row r="3562" spans="1:14" ht="17.25">
      <c r="A3562" s="83"/>
      <c r="B3562" s="83"/>
      <c r="C3562" s="83"/>
      <c r="D3562" s="84"/>
      <c r="E3562" s="83"/>
      <c r="F3562" s="83"/>
      <c r="G3562" s="83"/>
      <c r="H3562" s="84"/>
      <c r="I3562" s="84"/>
      <c r="J3562" s="84"/>
      <c r="K3562" s="84"/>
      <c r="L3562" s="84"/>
      <c r="M3562" s="40"/>
      <c r="N3562" s="40"/>
    </row>
    <row r="3563" spans="1:14" ht="17.25">
      <c r="A3563" s="83"/>
      <c r="B3563" s="83"/>
      <c r="C3563" s="83"/>
      <c r="D3563" s="84"/>
      <c r="E3563" s="83"/>
      <c r="F3563" s="83"/>
      <c r="G3563" s="83"/>
      <c r="H3563" s="84"/>
      <c r="I3563" s="84"/>
      <c r="J3563" s="84"/>
      <c r="K3563" s="84"/>
      <c r="L3563" s="84"/>
      <c r="M3563" s="40"/>
      <c r="N3563" s="40"/>
    </row>
    <row r="3564" spans="1:14" ht="17.25">
      <c r="A3564" s="83"/>
      <c r="B3564" s="83"/>
      <c r="C3564" s="83"/>
      <c r="D3564" s="84"/>
      <c r="E3564" s="83"/>
      <c r="F3564" s="83"/>
      <c r="G3564" s="83"/>
      <c r="H3564" s="84"/>
      <c r="I3564" s="84"/>
      <c r="J3564" s="84"/>
      <c r="K3564" s="84"/>
      <c r="L3564" s="84"/>
      <c r="M3564" s="40"/>
      <c r="N3564" s="40"/>
    </row>
    <row r="3565" spans="1:14" ht="17.25">
      <c r="A3565" s="83"/>
      <c r="B3565" s="83"/>
      <c r="C3565" s="83"/>
      <c r="D3565" s="84"/>
      <c r="E3565" s="83"/>
      <c r="F3565" s="83"/>
      <c r="G3565" s="83"/>
      <c r="H3565" s="84"/>
      <c r="I3565" s="84"/>
      <c r="J3565" s="84"/>
      <c r="K3565" s="84"/>
      <c r="L3565" s="84"/>
      <c r="M3565" s="40"/>
      <c r="N3565" s="40"/>
    </row>
    <row r="3566" spans="1:14" ht="17.25">
      <c r="A3566" s="83"/>
      <c r="B3566" s="83"/>
      <c r="C3566" s="83"/>
      <c r="D3566" s="84"/>
      <c r="E3566" s="83"/>
      <c r="F3566" s="83"/>
      <c r="G3566" s="83"/>
      <c r="H3566" s="84"/>
      <c r="I3566" s="84"/>
      <c r="J3566" s="84"/>
      <c r="K3566" s="84"/>
      <c r="L3566" s="84"/>
      <c r="M3566" s="40"/>
      <c r="N3566" s="40"/>
    </row>
    <row r="3567" spans="1:14" ht="17.25">
      <c r="A3567" s="83"/>
      <c r="B3567" s="83"/>
      <c r="C3567" s="83"/>
      <c r="D3567" s="84"/>
      <c r="E3567" s="83"/>
      <c r="F3567" s="83"/>
      <c r="G3567" s="83"/>
      <c r="H3567" s="84"/>
      <c r="I3567" s="84"/>
      <c r="J3567" s="84"/>
      <c r="K3567" s="84"/>
      <c r="L3567" s="84"/>
      <c r="M3567" s="40"/>
      <c r="N3567" s="40"/>
    </row>
    <row r="3568" spans="1:14" ht="17.25">
      <c r="A3568" s="83"/>
      <c r="B3568" s="83"/>
      <c r="C3568" s="83"/>
      <c r="D3568" s="84"/>
      <c r="E3568" s="83"/>
      <c r="F3568" s="83"/>
      <c r="G3568" s="83"/>
      <c r="H3568" s="84"/>
      <c r="I3568" s="84"/>
      <c r="J3568" s="84"/>
      <c r="K3568" s="84"/>
      <c r="L3568" s="84"/>
      <c r="M3568" s="40"/>
      <c r="N3568" s="40"/>
    </row>
    <row r="3569" spans="1:14" ht="17.25">
      <c r="A3569" s="83"/>
      <c r="B3569" s="83"/>
      <c r="C3569" s="83"/>
      <c r="D3569" s="84"/>
      <c r="E3569" s="83"/>
      <c r="F3569" s="83"/>
      <c r="G3569" s="83"/>
      <c r="H3569" s="84"/>
      <c r="I3569" s="84"/>
      <c r="J3569" s="84"/>
      <c r="K3569" s="84"/>
      <c r="L3569" s="84"/>
      <c r="M3569" s="40"/>
      <c r="N3569" s="40"/>
    </row>
    <row r="3570" spans="1:14" ht="17.25">
      <c r="A3570" s="83"/>
      <c r="B3570" s="83"/>
      <c r="C3570" s="83"/>
      <c r="D3570" s="84"/>
      <c r="E3570" s="83"/>
      <c r="F3570" s="83"/>
      <c r="G3570" s="83"/>
      <c r="H3570" s="84"/>
      <c r="I3570" s="84"/>
      <c r="J3570" s="84"/>
      <c r="K3570" s="84"/>
      <c r="L3570" s="84"/>
      <c r="M3570" s="40"/>
      <c r="N3570" s="40"/>
    </row>
    <row r="3571" spans="1:14" ht="17.25">
      <c r="A3571" s="83"/>
      <c r="B3571" s="83"/>
      <c r="C3571" s="83"/>
      <c r="D3571" s="84"/>
      <c r="E3571" s="83"/>
      <c r="F3571" s="83"/>
      <c r="G3571" s="83"/>
      <c r="H3571" s="84"/>
      <c r="I3571" s="84"/>
      <c r="J3571" s="84"/>
      <c r="K3571" s="84"/>
      <c r="L3571" s="84"/>
      <c r="M3571" s="40"/>
      <c r="N3571" s="40"/>
    </row>
    <row r="3572" spans="1:14" ht="17.25">
      <c r="A3572" s="83"/>
      <c r="B3572" s="83"/>
      <c r="C3572" s="83"/>
      <c r="D3572" s="84"/>
      <c r="E3572" s="83"/>
      <c r="F3572" s="83"/>
      <c r="G3572" s="83"/>
      <c r="H3572" s="84"/>
      <c r="I3572" s="84"/>
      <c r="J3572" s="84"/>
      <c r="K3572" s="84"/>
      <c r="L3572" s="84"/>
      <c r="M3572" s="40"/>
      <c r="N3572" s="40"/>
    </row>
    <row r="3573" spans="1:14" ht="17.25">
      <c r="A3573" s="83"/>
      <c r="B3573" s="83"/>
      <c r="C3573" s="83"/>
      <c r="D3573" s="84"/>
      <c r="E3573" s="83"/>
      <c r="F3573" s="83"/>
      <c r="G3573" s="83"/>
      <c r="H3573" s="84"/>
      <c r="I3573" s="84"/>
      <c r="J3573" s="84"/>
      <c r="K3573" s="84"/>
      <c r="L3573" s="84"/>
      <c r="M3573" s="40"/>
      <c r="N3573" s="40"/>
    </row>
    <row r="3574" spans="1:14" ht="17.25">
      <c r="A3574" s="83"/>
      <c r="B3574" s="83"/>
      <c r="C3574" s="83"/>
      <c r="D3574" s="84"/>
      <c r="E3574" s="83"/>
      <c r="F3574" s="83"/>
      <c r="G3574" s="83"/>
      <c r="H3574" s="84"/>
      <c r="I3574" s="84"/>
      <c r="J3574" s="84"/>
      <c r="K3574" s="84"/>
      <c r="L3574" s="84"/>
      <c r="M3574" s="40"/>
      <c r="N3574" s="40"/>
    </row>
    <row r="3575" spans="1:14" ht="17.25">
      <c r="A3575" s="83"/>
      <c r="B3575" s="83"/>
      <c r="C3575" s="83"/>
      <c r="D3575" s="84"/>
      <c r="E3575" s="83"/>
      <c r="F3575" s="83"/>
      <c r="G3575" s="83"/>
      <c r="H3575" s="84"/>
      <c r="I3575" s="84"/>
      <c r="J3575" s="84"/>
      <c r="K3575" s="84"/>
      <c r="L3575" s="84"/>
      <c r="M3575" s="40"/>
      <c r="N3575" s="40"/>
    </row>
    <row r="3576" spans="1:14" ht="17.25">
      <c r="A3576" s="83"/>
      <c r="B3576" s="83"/>
      <c r="C3576" s="83"/>
      <c r="D3576" s="84"/>
      <c r="E3576" s="83"/>
      <c r="F3576" s="83"/>
      <c r="G3576" s="83"/>
      <c r="H3576" s="84"/>
      <c r="I3576" s="84"/>
      <c r="J3576" s="84"/>
      <c r="K3576" s="84"/>
      <c r="L3576" s="84"/>
      <c r="M3576" s="40"/>
      <c r="N3576" s="40"/>
    </row>
    <row r="3577" spans="1:14" ht="17.25">
      <c r="A3577" s="83"/>
      <c r="B3577" s="83"/>
      <c r="C3577" s="83"/>
      <c r="D3577" s="84"/>
      <c r="E3577" s="83"/>
      <c r="F3577" s="83"/>
      <c r="G3577" s="83"/>
      <c r="H3577" s="84"/>
      <c r="I3577" s="84"/>
      <c r="J3577" s="84"/>
      <c r="K3577" s="84"/>
      <c r="L3577" s="84"/>
      <c r="M3577" s="40"/>
      <c r="N3577" s="40"/>
    </row>
    <row r="3578" spans="1:14" ht="17.25">
      <c r="A3578" s="83"/>
      <c r="B3578" s="83"/>
      <c r="C3578" s="83"/>
      <c r="D3578" s="84"/>
      <c r="E3578" s="83"/>
      <c r="F3578" s="83"/>
      <c r="G3578" s="83"/>
      <c r="H3578" s="84"/>
      <c r="I3578" s="84"/>
      <c r="J3578" s="84"/>
      <c r="K3578" s="84"/>
      <c r="L3578" s="84"/>
      <c r="M3578" s="40"/>
      <c r="N3578" s="40"/>
    </row>
    <row r="3579" spans="1:14" ht="17.25">
      <c r="A3579" s="83"/>
      <c r="B3579" s="83"/>
      <c r="C3579" s="83"/>
      <c r="D3579" s="84"/>
      <c r="E3579" s="83"/>
      <c r="F3579" s="83"/>
      <c r="G3579" s="83"/>
      <c r="H3579" s="84"/>
      <c r="I3579" s="84"/>
      <c r="J3579" s="84"/>
      <c r="K3579" s="84"/>
      <c r="L3579" s="84"/>
      <c r="M3579" s="40"/>
      <c r="N3579" s="40"/>
    </row>
    <row r="3580" spans="1:14" ht="17.25">
      <c r="A3580" s="83"/>
      <c r="B3580" s="83"/>
      <c r="C3580" s="83"/>
      <c r="D3580" s="84"/>
      <c r="E3580" s="83"/>
      <c r="F3580" s="83"/>
      <c r="G3580" s="83"/>
      <c r="H3580" s="84"/>
      <c r="I3580" s="84"/>
      <c r="J3580" s="84"/>
      <c r="K3580" s="84"/>
      <c r="L3580" s="84"/>
      <c r="M3580" s="40"/>
      <c r="N3580" s="40"/>
    </row>
    <row r="3581" spans="1:14" ht="17.25">
      <c r="A3581" s="83"/>
      <c r="B3581" s="83"/>
      <c r="C3581" s="83"/>
      <c r="D3581" s="84"/>
      <c r="E3581" s="83"/>
      <c r="F3581" s="83"/>
      <c r="G3581" s="83"/>
      <c r="H3581" s="84"/>
      <c r="I3581" s="84"/>
      <c r="J3581" s="84"/>
      <c r="K3581" s="84"/>
      <c r="L3581" s="84"/>
      <c r="M3581" s="40"/>
      <c r="N3581" s="40"/>
    </row>
    <row r="3582" spans="1:14" ht="17.25">
      <c r="A3582" s="83"/>
      <c r="B3582" s="83"/>
      <c r="C3582" s="83"/>
      <c r="D3582" s="84"/>
      <c r="E3582" s="83"/>
      <c r="F3582" s="83"/>
      <c r="G3582" s="83"/>
      <c r="H3582" s="84"/>
      <c r="I3582" s="84"/>
      <c r="J3582" s="84"/>
      <c r="K3582" s="84"/>
      <c r="L3582" s="84"/>
      <c r="M3582" s="40"/>
      <c r="N3582" s="40"/>
    </row>
    <row r="3583" spans="1:14" ht="17.25">
      <c r="A3583" s="83"/>
      <c r="B3583" s="83"/>
      <c r="C3583" s="83"/>
      <c r="D3583" s="84"/>
      <c r="E3583" s="83"/>
      <c r="F3583" s="83"/>
      <c r="G3583" s="83"/>
      <c r="H3583" s="84"/>
      <c r="I3583" s="84"/>
      <c r="J3583" s="84"/>
      <c r="K3583" s="84"/>
      <c r="L3583" s="84"/>
      <c r="M3583" s="40"/>
      <c r="N3583" s="40"/>
    </row>
    <row r="3584" spans="1:14" ht="17.25">
      <c r="A3584" s="83"/>
      <c r="B3584" s="83"/>
      <c r="C3584" s="83"/>
      <c r="D3584" s="84"/>
      <c r="E3584" s="83"/>
      <c r="F3584" s="83"/>
      <c r="G3584" s="83"/>
      <c r="H3584" s="84"/>
      <c r="I3584" s="84"/>
      <c r="J3584" s="84"/>
      <c r="K3584" s="84"/>
      <c r="L3584" s="84"/>
      <c r="M3584" s="40"/>
      <c r="N3584" s="40"/>
    </row>
    <row r="3585" spans="1:14" ht="17.25">
      <c r="A3585" s="83"/>
      <c r="B3585" s="83"/>
      <c r="C3585" s="83"/>
      <c r="D3585" s="84"/>
      <c r="E3585" s="83"/>
      <c r="F3585" s="83"/>
      <c r="G3585" s="83"/>
      <c r="H3585" s="84"/>
      <c r="I3585" s="84"/>
      <c r="J3585" s="84"/>
      <c r="K3585" s="84"/>
      <c r="L3585" s="84"/>
      <c r="M3585" s="40"/>
      <c r="N3585" s="40"/>
    </row>
    <row r="3586" spans="1:14" ht="17.25">
      <c r="A3586" s="83"/>
      <c r="B3586" s="83"/>
      <c r="C3586" s="83"/>
      <c r="D3586" s="84"/>
      <c r="E3586" s="83"/>
      <c r="F3586" s="83"/>
      <c r="G3586" s="83"/>
      <c r="H3586" s="84"/>
      <c r="I3586" s="84"/>
      <c r="J3586" s="84"/>
      <c r="K3586" s="84"/>
      <c r="L3586" s="84"/>
      <c r="M3586" s="40"/>
      <c r="N3586" s="40"/>
    </row>
    <row r="3587" spans="1:14" ht="17.25">
      <c r="A3587" s="83"/>
      <c r="B3587" s="83"/>
      <c r="C3587" s="83"/>
      <c r="D3587" s="84"/>
      <c r="E3587" s="83"/>
      <c r="F3587" s="83"/>
      <c r="G3587" s="83"/>
      <c r="H3587" s="84"/>
      <c r="I3587" s="84"/>
      <c r="J3587" s="84"/>
      <c r="K3587" s="84"/>
      <c r="L3587" s="84"/>
      <c r="M3587" s="40"/>
      <c r="N3587" s="40"/>
    </row>
    <row r="3588" spans="1:14" ht="17.25">
      <c r="A3588" s="83"/>
      <c r="B3588" s="83"/>
      <c r="C3588" s="83"/>
      <c r="D3588" s="84"/>
      <c r="E3588" s="83"/>
      <c r="F3588" s="83"/>
      <c r="G3588" s="83"/>
      <c r="H3588" s="84"/>
      <c r="I3588" s="84"/>
      <c r="J3588" s="84"/>
      <c r="K3588" s="84"/>
      <c r="L3588" s="84"/>
      <c r="M3588" s="40"/>
      <c r="N3588" s="40"/>
    </row>
    <row r="3589" spans="1:14" ht="17.25">
      <c r="A3589" s="83"/>
      <c r="B3589" s="83"/>
      <c r="C3589" s="83"/>
      <c r="D3589" s="84"/>
      <c r="E3589" s="83"/>
      <c r="F3589" s="83"/>
      <c r="G3589" s="83"/>
      <c r="H3589" s="84"/>
      <c r="I3589" s="84"/>
      <c r="J3589" s="84"/>
      <c r="K3589" s="84"/>
      <c r="L3589" s="84"/>
      <c r="M3589" s="40"/>
      <c r="N3589" s="40"/>
    </row>
    <row r="3590" spans="1:14" ht="17.25">
      <c r="A3590" s="83"/>
      <c r="B3590" s="83"/>
      <c r="C3590" s="83"/>
      <c r="D3590" s="84"/>
      <c r="E3590" s="83"/>
      <c r="F3590" s="83"/>
      <c r="G3590" s="83"/>
      <c r="H3590" s="84"/>
      <c r="I3590" s="84"/>
      <c r="J3590" s="84"/>
      <c r="K3590" s="84"/>
      <c r="L3590" s="84"/>
      <c r="M3590" s="40"/>
      <c r="N3590" s="40"/>
    </row>
    <row r="3591" spans="1:14" ht="17.25">
      <c r="A3591" s="83"/>
      <c r="B3591" s="83"/>
      <c r="C3591" s="83"/>
      <c r="D3591" s="84"/>
      <c r="E3591" s="83"/>
      <c r="F3591" s="83"/>
      <c r="G3591" s="83"/>
      <c r="H3591" s="84"/>
      <c r="I3591" s="84"/>
      <c r="J3591" s="84"/>
      <c r="K3591" s="84"/>
      <c r="L3591" s="84"/>
      <c r="M3591" s="40"/>
      <c r="N3591" s="40"/>
    </row>
    <row r="3592" spans="1:14" ht="17.25">
      <c r="A3592" s="83"/>
      <c r="B3592" s="83"/>
      <c r="C3592" s="83"/>
      <c r="D3592" s="84"/>
      <c r="E3592" s="83"/>
      <c r="F3592" s="83"/>
      <c r="G3592" s="83"/>
      <c r="H3592" s="84"/>
      <c r="I3592" s="84"/>
      <c r="J3592" s="84"/>
      <c r="K3592" s="84"/>
      <c r="L3592" s="84"/>
      <c r="M3592" s="40"/>
      <c r="N3592" s="40"/>
    </row>
    <row r="3593" spans="1:14" ht="17.25">
      <c r="A3593" s="83"/>
      <c r="B3593" s="83"/>
      <c r="C3593" s="83"/>
      <c r="D3593" s="84"/>
      <c r="E3593" s="83"/>
      <c r="F3593" s="83"/>
      <c r="G3593" s="83"/>
      <c r="H3593" s="84"/>
      <c r="I3593" s="84"/>
      <c r="J3593" s="84"/>
      <c r="K3593" s="84"/>
      <c r="L3593" s="84"/>
      <c r="M3593" s="40"/>
      <c r="N3593" s="40"/>
    </row>
    <row r="3594" spans="1:14" ht="17.25">
      <c r="A3594" s="83"/>
      <c r="B3594" s="83"/>
      <c r="C3594" s="83"/>
      <c r="D3594" s="84"/>
      <c r="E3594" s="83"/>
      <c r="F3594" s="83"/>
      <c r="G3594" s="83"/>
      <c r="H3594" s="84"/>
      <c r="I3594" s="84"/>
      <c r="J3594" s="84"/>
      <c r="K3594" s="84"/>
      <c r="L3594" s="84"/>
      <c r="M3594" s="40"/>
      <c r="N3594" s="40"/>
    </row>
    <row r="3595" spans="1:14" ht="17.25">
      <c r="A3595" s="83"/>
      <c r="B3595" s="83"/>
      <c r="C3595" s="83"/>
      <c r="D3595" s="84"/>
      <c r="E3595" s="83"/>
      <c r="F3595" s="83"/>
      <c r="G3595" s="83"/>
      <c r="H3595" s="84"/>
      <c r="I3595" s="84"/>
      <c r="J3595" s="84"/>
      <c r="K3595" s="84"/>
      <c r="L3595" s="84"/>
      <c r="M3595" s="40"/>
      <c r="N3595" s="40"/>
    </row>
    <row r="3596" spans="1:14" ht="17.25">
      <c r="A3596" s="83"/>
      <c r="B3596" s="83"/>
      <c r="C3596" s="83"/>
      <c r="D3596" s="84"/>
      <c r="E3596" s="83"/>
      <c r="F3596" s="83"/>
      <c r="G3596" s="83"/>
      <c r="H3596" s="84"/>
      <c r="I3596" s="84"/>
      <c r="J3596" s="84"/>
      <c r="K3596" s="84"/>
      <c r="L3596" s="84"/>
      <c r="M3596" s="40"/>
      <c r="N3596" s="40"/>
    </row>
    <row r="3597" spans="1:14" ht="17.25">
      <c r="A3597" s="83"/>
      <c r="B3597" s="83"/>
      <c r="C3597" s="83"/>
      <c r="D3597" s="84"/>
      <c r="E3597" s="83"/>
      <c r="F3597" s="83"/>
      <c r="G3597" s="83"/>
      <c r="H3597" s="84"/>
      <c r="I3597" s="84"/>
      <c r="J3597" s="84"/>
      <c r="K3597" s="84"/>
      <c r="L3597" s="84"/>
      <c r="M3597" s="40"/>
      <c r="N3597" s="40"/>
    </row>
    <row r="3598" spans="1:14" ht="17.25">
      <c r="A3598" s="83"/>
      <c r="B3598" s="83"/>
      <c r="C3598" s="83"/>
      <c r="D3598" s="84"/>
      <c r="E3598" s="83"/>
      <c r="F3598" s="83"/>
      <c r="G3598" s="83"/>
      <c r="H3598" s="84"/>
      <c r="I3598" s="84"/>
      <c r="J3598" s="84"/>
      <c r="K3598" s="84"/>
      <c r="L3598" s="84"/>
      <c r="M3598" s="40"/>
      <c r="N3598" s="40"/>
    </row>
    <row r="3599" spans="1:14" ht="17.25">
      <c r="A3599" s="83"/>
      <c r="B3599" s="83"/>
      <c r="C3599" s="83"/>
      <c r="D3599" s="84"/>
      <c r="E3599" s="83"/>
      <c r="F3599" s="83"/>
      <c r="G3599" s="83"/>
      <c r="H3599" s="84"/>
      <c r="I3599" s="84"/>
      <c r="J3599" s="84"/>
      <c r="K3599" s="84"/>
      <c r="L3599" s="84"/>
      <c r="M3599" s="40"/>
      <c r="N3599" s="40"/>
    </row>
    <row r="3600" spans="1:14" ht="17.25">
      <c r="A3600" s="83"/>
      <c r="B3600" s="83"/>
      <c r="C3600" s="83"/>
      <c r="D3600" s="84"/>
      <c r="E3600" s="83"/>
      <c r="F3600" s="83"/>
      <c r="G3600" s="83"/>
      <c r="H3600" s="84"/>
      <c r="I3600" s="84"/>
      <c r="J3600" s="84"/>
      <c r="K3600" s="84"/>
      <c r="L3600" s="84"/>
      <c r="M3600" s="40"/>
      <c r="N3600" s="40"/>
    </row>
    <row r="3601" spans="1:14" ht="17.25">
      <c r="A3601" s="83"/>
      <c r="B3601" s="83"/>
      <c r="C3601" s="83"/>
      <c r="D3601" s="84"/>
      <c r="E3601" s="83"/>
      <c r="F3601" s="83"/>
      <c r="G3601" s="83"/>
      <c r="H3601" s="84"/>
      <c r="I3601" s="84"/>
      <c r="J3601" s="84"/>
      <c r="K3601" s="84"/>
      <c r="L3601" s="84"/>
      <c r="M3601" s="40"/>
      <c r="N3601" s="40"/>
    </row>
    <row r="3602" spans="1:14" ht="17.25">
      <c r="A3602" s="83"/>
      <c r="B3602" s="83"/>
      <c r="C3602" s="83"/>
      <c r="D3602" s="84"/>
      <c r="E3602" s="83"/>
      <c r="F3602" s="83"/>
      <c r="G3602" s="83"/>
      <c r="H3602" s="84"/>
      <c r="I3602" s="84"/>
      <c r="J3602" s="84"/>
      <c r="K3602" s="84"/>
      <c r="L3602" s="84"/>
      <c r="M3602" s="40"/>
      <c r="N3602" s="40"/>
    </row>
    <row r="3603" spans="1:14" ht="17.25">
      <c r="A3603" s="83"/>
      <c r="B3603" s="83"/>
      <c r="C3603" s="83"/>
      <c r="D3603" s="84"/>
      <c r="E3603" s="83"/>
      <c r="F3603" s="83"/>
      <c r="G3603" s="83"/>
      <c r="H3603" s="84"/>
      <c r="I3603" s="84"/>
      <c r="J3603" s="84"/>
      <c r="K3603" s="84"/>
      <c r="L3603" s="84"/>
      <c r="M3603" s="40"/>
      <c r="N3603" s="40"/>
    </row>
    <row r="3604" spans="1:14" ht="17.25">
      <c r="A3604" s="83"/>
      <c r="B3604" s="83"/>
      <c r="C3604" s="83"/>
      <c r="D3604" s="84"/>
      <c r="E3604" s="83"/>
      <c r="F3604" s="83"/>
      <c r="G3604" s="83"/>
      <c r="H3604" s="84"/>
      <c r="I3604" s="84"/>
      <c r="J3604" s="84"/>
      <c r="K3604" s="84"/>
      <c r="L3604" s="84"/>
      <c r="M3604" s="40"/>
      <c r="N3604" s="40"/>
    </row>
    <row r="3605" spans="1:14" ht="17.25">
      <c r="A3605" s="83"/>
      <c r="B3605" s="83"/>
      <c r="C3605" s="83"/>
      <c r="D3605" s="84"/>
      <c r="E3605" s="83"/>
      <c r="F3605" s="83"/>
      <c r="G3605" s="83"/>
      <c r="H3605" s="84"/>
      <c r="I3605" s="84"/>
      <c r="J3605" s="84"/>
      <c r="K3605" s="84"/>
      <c r="L3605" s="84"/>
      <c r="M3605" s="40"/>
      <c r="N3605" s="40"/>
    </row>
    <row r="3606" spans="1:14" ht="17.25">
      <c r="A3606" s="83"/>
      <c r="B3606" s="83"/>
      <c r="C3606" s="83"/>
      <c r="D3606" s="84"/>
      <c r="E3606" s="83"/>
      <c r="F3606" s="83"/>
      <c r="G3606" s="83"/>
      <c r="H3606" s="84"/>
      <c r="I3606" s="84"/>
      <c r="J3606" s="84"/>
      <c r="K3606" s="84"/>
      <c r="L3606" s="84"/>
      <c r="M3606" s="40"/>
      <c r="N3606" s="40"/>
    </row>
    <row r="3607" spans="1:14" ht="17.25">
      <c r="A3607" s="83"/>
      <c r="B3607" s="83"/>
      <c r="C3607" s="83"/>
      <c r="D3607" s="84"/>
      <c r="E3607" s="83"/>
      <c r="F3607" s="83"/>
      <c r="G3607" s="83"/>
      <c r="H3607" s="84"/>
      <c r="I3607" s="84"/>
      <c r="J3607" s="84"/>
      <c r="K3607" s="84"/>
      <c r="L3607" s="84"/>
      <c r="M3607" s="40"/>
      <c r="N3607" s="40"/>
    </row>
    <row r="3608" spans="1:14" ht="17.25">
      <c r="A3608" s="83"/>
      <c r="B3608" s="83"/>
      <c r="C3608" s="83"/>
      <c r="D3608" s="84"/>
      <c r="E3608" s="83"/>
      <c r="F3608" s="83"/>
      <c r="G3608" s="83"/>
      <c r="H3608" s="84"/>
      <c r="I3608" s="84"/>
      <c r="J3608" s="84"/>
      <c r="K3608" s="84"/>
      <c r="L3608" s="84"/>
      <c r="M3608" s="40"/>
      <c r="N3608" s="40"/>
    </row>
    <row r="3609" spans="1:14" ht="17.25">
      <c r="A3609" s="83"/>
      <c r="B3609" s="83"/>
      <c r="C3609" s="83"/>
      <c r="D3609" s="84"/>
      <c r="E3609" s="83"/>
      <c r="F3609" s="83"/>
      <c r="G3609" s="83"/>
      <c r="H3609" s="84"/>
      <c r="I3609" s="84"/>
      <c r="J3609" s="84"/>
      <c r="K3609" s="84"/>
      <c r="L3609" s="84"/>
      <c r="M3609" s="40"/>
      <c r="N3609" s="40"/>
    </row>
    <row r="3610" spans="1:14" ht="17.25">
      <c r="A3610" s="83"/>
      <c r="B3610" s="83"/>
      <c r="C3610" s="83"/>
      <c r="D3610" s="84"/>
      <c r="E3610" s="83"/>
      <c r="F3610" s="83"/>
      <c r="G3610" s="83"/>
      <c r="H3610" s="84"/>
      <c r="I3610" s="84"/>
      <c r="J3610" s="84"/>
      <c r="K3610" s="84"/>
      <c r="L3610" s="84"/>
      <c r="M3610" s="40"/>
      <c r="N3610" s="40"/>
    </row>
    <row r="3611" spans="1:14" ht="17.25">
      <c r="A3611" s="83"/>
      <c r="B3611" s="83"/>
      <c r="C3611" s="83"/>
      <c r="D3611" s="84"/>
      <c r="E3611" s="83"/>
      <c r="F3611" s="83"/>
      <c r="G3611" s="83"/>
      <c r="H3611" s="84"/>
      <c r="I3611" s="84"/>
      <c r="J3611" s="84"/>
      <c r="K3611" s="84"/>
      <c r="L3611" s="84"/>
      <c r="M3611" s="40"/>
      <c r="N3611" s="40"/>
    </row>
    <row r="3612" spans="1:14" ht="17.25">
      <c r="A3612" s="83"/>
      <c r="B3612" s="83"/>
      <c r="C3612" s="83"/>
      <c r="D3612" s="84"/>
      <c r="E3612" s="83"/>
      <c r="F3612" s="83"/>
      <c r="G3612" s="83"/>
      <c r="H3612" s="84"/>
      <c r="I3612" s="84"/>
      <c r="J3612" s="84"/>
      <c r="K3612" s="84"/>
      <c r="L3612" s="84"/>
      <c r="M3612" s="40"/>
      <c r="N3612" s="40"/>
    </row>
    <row r="3613" spans="1:14" ht="17.25">
      <c r="A3613" s="83"/>
      <c r="B3613" s="83"/>
      <c r="C3613" s="83"/>
      <c r="D3613" s="84"/>
      <c r="E3613" s="83"/>
      <c r="F3613" s="83"/>
      <c r="G3613" s="83"/>
      <c r="H3613" s="84"/>
      <c r="I3613" s="84"/>
      <c r="J3613" s="84"/>
      <c r="K3613" s="84"/>
      <c r="L3613" s="84"/>
      <c r="M3613" s="40"/>
      <c r="N3613" s="40"/>
    </row>
    <row r="3614" spans="1:14" ht="17.25">
      <c r="A3614" s="83"/>
      <c r="B3614" s="83"/>
      <c r="C3614" s="83"/>
      <c r="D3614" s="84"/>
      <c r="E3614" s="83"/>
      <c r="F3614" s="83"/>
      <c r="G3614" s="83"/>
      <c r="H3614" s="84"/>
      <c r="I3614" s="84"/>
      <c r="J3614" s="84"/>
      <c r="K3614" s="84"/>
      <c r="L3614" s="84"/>
      <c r="M3614" s="40"/>
      <c r="N3614" s="40"/>
    </row>
    <row r="3615" spans="1:14" ht="17.25">
      <c r="A3615" s="83"/>
      <c r="B3615" s="83"/>
      <c r="C3615" s="83"/>
      <c r="D3615" s="84"/>
      <c r="E3615" s="83"/>
      <c r="F3615" s="83"/>
      <c r="G3615" s="83"/>
      <c r="H3615" s="84"/>
      <c r="I3615" s="84"/>
      <c r="J3615" s="84"/>
      <c r="K3615" s="84"/>
      <c r="L3615" s="84"/>
      <c r="M3615" s="40"/>
      <c r="N3615" s="40"/>
    </row>
    <row r="3616" spans="1:14" ht="17.25">
      <c r="A3616" s="83"/>
      <c r="B3616" s="83"/>
      <c r="C3616" s="83"/>
      <c r="D3616" s="84"/>
      <c r="E3616" s="83"/>
      <c r="F3616" s="83"/>
      <c r="G3616" s="83"/>
      <c r="H3616" s="84"/>
      <c r="I3616" s="84"/>
      <c r="J3616" s="84"/>
      <c r="K3616" s="84"/>
      <c r="L3616" s="84"/>
      <c r="M3616" s="40"/>
      <c r="N3616" s="40"/>
    </row>
    <row r="3617" spans="1:14" ht="17.25">
      <c r="A3617" s="83"/>
      <c r="B3617" s="83"/>
      <c r="C3617" s="83"/>
      <c r="D3617" s="84"/>
      <c r="E3617" s="83"/>
      <c r="F3617" s="83"/>
      <c r="G3617" s="83"/>
      <c r="H3617" s="84"/>
      <c r="I3617" s="84"/>
      <c r="J3617" s="84"/>
      <c r="K3617" s="84"/>
      <c r="L3617" s="84"/>
      <c r="M3617" s="40"/>
      <c r="N3617" s="40"/>
    </row>
    <row r="3618" spans="1:14" ht="17.25">
      <c r="A3618" s="83"/>
      <c r="B3618" s="83"/>
      <c r="C3618" s="83"/>
      <c r="D3618" s="84"/>
      <c r="E3618" s="83"/>
      <c r="F3618" s="83"/>
      <c r="G3618" s="83"/>
      <c r="H3618" s="84"/>
      <c r="I3618" s="84"/>
      <c r="J3618" s="84"/>
      <c r="K3618" s="84"/>
      <c r="L3618" s="84"/>
      <c r="M3618" s="40"/>
      <c r="N3618" s="40"/>
    </row>
    <row r="3619" spans="1:14" ht="17.25">
      <c r="A3619" s="83"/>
      <c r="B3619" s="83"/>
      <c r="C3619" s="83"/>
      <c r="D3619" s="84"/>
      <c r="E3619" s="83"/>
      <c r="F3619" s="83"/>
      <c r="G3619" s="83"/>
      <c r="H3619" s="84"/>
      <c r="I3619" s="84"/>
      <c r="J3619" s="84"/>
      <c r="K3619" s="84"/>
      <c r="L3619" s="84"/>
      <c r="M3619" s="40"/>
      <c r="N3619" s="40"/>
    </row>
    <row r="3620" spans="1:14" ht="17.25">
      <c r="A3620" s="83"/>
      <c r="B3620" s="83"/>
      <c r="C3620" s="83"/>
      <c r="D3620" s="84"/>
      <c r="E3620" s="83"/>
      <c r="F3620" s="83"/>
      <c r="G3620" s="83"/>
      <c r="H3620" s="84"/>
      <c r="I3620" s="84"/>
      <c r="J3620" s="84"/>
      <c r="K3620" s="84"/>
      <c r="L3620" s="84"/>
      <c r="M3620" s="40"/>
      <c r="N3620" s="40"/>
    </row>
    <row r="3621" spans="1:14" ht="17.25">
      <c r="A3621" s="83"/>
      <c r="B3621" s="83"/>
      <c r="C3621" s="83"/>
      <c r="D3621" s="84"/>
      <c r="E3621" s="83"/>
      <c r="F3621" s="83"/>
      <c r="G3621" s="83"/>
      <c r="H3621" s="84"/>
      <c r="I3621" s="84"/>
      <c r="J3621" s="84"/>
      <c r="K3621" s="84"/>
      <c r="L3621" s="84"/>
      <c r="M3621" s="40"/>
      <c r="N3621" s="40"/>
    </row>
    <row r="3622" spans="1:14" ht="17.25">
      <c r="A3622" s="83"/>
      <c r="B3622" s="83"/>
      <c r="C3622" s="83"/>
      <c r="D3622" s="84"/>
      <c r="E3622" s="83"/>
      <c r="F3622" s="83"/>
      <c r="G3622" s="83"/>
      <c r="H3622" s="84"/>
      <c r="I3622" s="84"/>
      <c r="J3622" s="84"/>
      <c r="K3622" s="84"/>
      <c r="L3622" s="84"/>
      <c r="M3622" s="40"/>
      <c r="N3622" s="40"/>
    </row>
    <row r="3623" spans="1:14" ht="17.25">
      <c r="A3623" s="83"/>
      <c r="B3623" s="83"/>
      <c r="C3623" s="83"/>
      <c r="D3623" s="84"/>
      <c r="E3623" s="83"/>
      <c r="F3623" s="83"/>
      <c r="G3623" s="83"/>
      <c r="H3623" s="84"/>
      <c r="I3623" s="84"/>
      <c r="J3623" s="84"/>
      <c r="K3623" s="84"/>
      <c r="L3623" s="84"/>
      <c r="M3623" s="40"/>
      <c r="N3623" s="40"/>
    </row>
    <row r="3624" spans="1:14" ht="17.25">
      <c r="A3624" s="83"/>
      <c r="B3624" s="83"/>
      <c r="C3624" s="83"/>
      <c r="D3624" s="84"/>
      <c r="E3624" s="83"/>
      <c r="F3624" s="83"/>
      <c r="G3624" s="83"/>
      <c r="H3624" s="84"/>
      <c r="I3624" s="84"/>
      <c r="J3624" s="84"/>
      <c r="K3624" s="84"/>
      <c r="L3624" s="84"/>
      <c r="M3624" s="40"/>
      <c r="N3624" s="40"/>
    </row>
    <row r="3625" spans="1:14" ht="17.25">
      <c r="A3625" s="83"/>
      <c r="B3625" s="83"/>
      <c r="C3625" s="83"/>
      <c r="D3625" s="84"/>
      <c r="E3625" s="83"/>
      <c r="F3625" s="83"/>
      <c r="G3625" s="83"/>
      <c r="H3625" s="84"/>
      <c r="I3625" s="84"/>
      <c r="J3625" s="84"/>
      <c r="K3625" s="84"/>
      <c r="L3625" s="84"/>
      <c r="M3625" s="40"/>
      <c r="N3625" s="40"/>
    </row>
    <row r="3626" spans="1:14" ht="17.25">
      <c r="A3626" s="83"/>
      <c r="B3626" s="83"/>
      <c r="C3626" s="83"/>
      <c r="D3626" s="84"/>
      <c r="E3626" s="83"/>
      <c r="F3626" s="83"/>
      <c r="G3626" s="83"/>
      <c r="H3626" s="84"/>
      <c r="I3626" s="84"/>
      <c r="J3626" s="84"/>
      <c r="K3626" s="84"/>
      <c r="L3626" s="84"/>
      <c r="M3626" s="40"/>
      <c r="N3626" s="40"/>
    </row>
    <row r="3627" spans="1:14" ht="17.25">
      <c r="A3627" s="83"/>
      <c r="B3627" s="83"/>
      <c r="C3627" s="83"/>
      <c r="D3627" s="84"/>
      <c r="E3627" s="83"/>
      <c r="F3627" s="83"/>
      <c r="G3627" s="83"/>
      <c r="H3627" s="84"/>
      <c r="I3627" s="84"/>
      <c r="J3627" s="84"/>
      <c r="K3627" s="84"/>
      <c r="L3627" s="84"/>
      <c r="M3627" s="40"/>
      <c r="N3627" s="40"/>
    </row>
    <row r="3628" spans="1:14" ht="17.25">
      <c r="A3628" s="83"/>
      <c r="B3628" s="83"/>
      <c r="C3628" s="83"/>
      <c r="D3628" s="84"/>
      <c r="E3628" s="83"/>
      <c r="F3628" s="83"/>
      <c r="G3628" s="83"/>
      <c r="H3628" s="84"/>
      <c r="I3628" s="84"/>
      <c r="J3628" s="84"/>
      <c r="K3628" s="84"/>
      <c r="L3628" s="84"/>
      <c r="M3628" s="40"/>
      <c r="N3628" s="40"/>
    </row>
    <row r="3629" spans="1:14" ht="17.25">
      <c r="A3629" s="83"/>
      <c r="B3629" s="83"/>
      <c r="C3629" s="83"/>
      <c r="D3629" s="84"/>
      <c r="E3629" s="83"/>
      <c r="F3629" s="83"/>
      <c r="G3629" s="83"/>
      <c r="H3629" s="84"/>
      <c r="I3629" s="84"/>
      <c r="J3629" s="84"/>
      <c r="K3629" s="84"/>
      <c r="L3629" s="84"/>
      <c r="M3629" s="40"/>
      <c r="N3629" s="40"/>
    </row>
    <row r="3630" spans="1:14" ht="17.25">
      <c r="A3630" s="83"/>
      <c r="B3630" s="83"/>
      <c r="C3630" s="83"/>
      <c r="D3630" s="84"/>
      <c r="E3630" s="83"/>
      <c r="F3630" s="83"/>
      <c r="G3630" s="83"/>
      <c r="H3630" s="84"/>
      <c r="I3630" s="84"/>
      <c r="J3630" s="84"/>
      <c r="K3630" s="84"/>
      <c r="L3630" s="84"/>
      <c r="M3630" s="40"/>
      <c r="N3630" s="40"/>
    </row>
    <row r="3631" spans="1:14" ht="17.25">
      <c r="A3631" s="83"/>
      <c r="B3631" s="83"/>
      <c r="C3631" s="83"/>
      <c r="D3631" s="84"/>
      <c r="E3631" s="83"/>
      <c r="F3631" s="83"/>
      <c r="G3631" s="83"/>
      <c r="H3631" s="84"/>
      <c r="I3631" s="84"/>
      <c r="J3631" s="84"/>
      <c r="K3631" s="84"/>
      <c r="L3631" s="84"/>
      <c r="M3631" s="40"/>
      <c r="N3631" s="40"/>
    </row>
    <row r="3632" spans="1:14" ht="17.25">
      <c r="A3632" s="83"/>
      <c r="B3632" s="83"/>
      <c r="C3632" s="83"/>
      <c r="D3632" s="84"/>
      <c r="E3632" s="83"/>
      <c r="F3632" s="83"/>
      <c r="G3632" s="83"/>
      <c r="H3632" s="84"/>
      <c r="I3632" s="84"/>
      <c r="J3632" s="84"/>
      <c r="K3632" s="84"/>
      <c r="L3632" s="84"/>
      <c r="M3632" s="40"/>
      <c r="N3632" s="40"/>
    </row>
    <row r="3633" spans="1:14" ht="17.25">
      <c r="A3633" s="83"/>
      <c r="B3633" s="83"/>
      <c r="C3633" s="83"/>
      <c r="D3633" s="84"/>
      <c r="E3633" s="83"/>
      <c r="F3633" s="83"/>
      <c r="G3633" s="83"/>
      <c r="H3633" s="84"/>
      <c r="I3633" s="84"/>
      <c r="J3633" s="84"/>
      <c r="K3633" s="84"/>
      <c r="L3633" s="84"/>
      <c r="M3633" s="40"/>
      <c r="N3633" s="40"/>
    </row>
    <row r="3634" spans="1:14" ht="17.25">
      <c r="A3634" s="83"/>
      <c r="B3634" s="83"/>
      <c r="C3634" s="83"/>
      <c r="D3634" s="84"/>
      <c r="E3634" s="83"/>
      <c r="F3634" s="83"/>
      <c r="G3634" s="83"/>
      <c r="H3634" s="84"/>
      <c r="I3634" s="84"/>
      <c r="J3634" s="84"/>
      <c r="K3634" s="84"/>
      <c r="L3634" s="84"/>
      <c r="M3634" s="40"/>
      <c r="N3634" s="40"/>
    </row>
    <row r="3635" spans="1:14" ht="17.25">
      <c r="A3635" s="83"/>
      <c r="B3635" s="83"/>
      <c r="C3635" s="83"/>
      <c r="D3635" s="84"/>
      <c r="E3635" s="83"/>
      <c r="F3635" s="83"/>
      <c r="G3635" s="83"/>
      <c r="H3635" s="84"/>
      <c r="I3635" s="84"/>
      <c r="J3635" s="84"/>
      <c r="K3635" s="84"/>
      <c r="L3635" s="84"/>
      <c r="M3635" s="40"/>
      <c r="N3635" s="40"/>
    </row>
    <row r="3636" spans="1:14" ht="17.25">
      <c r="A3636" s="83"/>
      <c r="B3636" s="83"/>
      <c r="C3636" s="83"/>
      <c r="D3636" s="84"/>
      <c r="E3636" s="83"/>
      <c r="F3636" s="83"/>
      <c r="G3636" s="83"/>
      <c r="H3636" s="84"/>
      <c r="I3636" s="84"/>
      <c r="J3636" s="84"/>
      <c r="K3636" s="84"/>
      <c r="L3636" s="84"/>
      <c r="M3636" s="40"/>
      <c r="N3636" s="40"/>
    </row>
    <row r="3637" spans="1:14" ht="17.25">
      <c r="A3637" s="83"/>
      <c r="B3637" s="83"/>
      <c r="C3637" s="83"/>
      <c r="D3637" s="84"/>
      <c r="E3637" s="83"/>
      <c r="F3637" s="83"/>
      <c r="G3637" s="83"/>
      <c r="H3637" s="84"/>
      <c r="I3637" s="84"/>
      <c r="J3637" s="84"/>
      <c r="K3637" s="84"/>
      <c r="L3637" s="84"/>
      <c r="M3637" s="40"/>
      <c r="N3637" s="40"/>
    </row>
    <row r="3638" spans="1:14" ht="17.25">
      <c r="A3638" s="83"/>
      <c r="B3638" s="83"/>
      <c r="C3638" s="83"/>
      <c r="D3638" s="84"/>
      <c r="E3638" s="83"/>
      <c r="F3638" s="83"/>
      <c r="G3638" s="83"/>
      <c r="H3638" s="84"/>
      <c r="I3638" s="84"/>
      <c r="J3638" s="84"/>
      <c r="K3638" s="84"/>
      <c r="L3638" s="84"/>
      <c r="M3638" s="40"/>
      <c r="N3638" s="40"/>
    </row>
    <row r="3639" spans="1:14" ht="17.25">
      <c r="A3639" s="83"/>
      <c r="B3639" s="83"/>
      <c r="C3639" s="83"/>
      <c r="D3639" s="84"/>
      <c r="E3639" s="83"/>
      <c r="F3639" s="83"/>
      <c r="G3639" s="83"/>
      <c r="H3639" s="84"/>
      <c r="I3639" s="84"/>
      <c r="J3639" s="84"/>
      <c r="K3639" s="84"/>
      <c r="L3639" s="84"/>
      <c r="M3639" s="40"/>
      <c r="N3639" s="40"/>
    </row>
    <row r="3640" spans="1:14" ht="17.25">
      <c r="A3640" s="83"/>
      <c r="B3640" s="83"/>
      <c r="C3640" s="83"/>
      <c r="D3640" s="84"/>
      <c r="E3640" s="83"/>
      <c r="F3640" s="83"/>
      <c r="G3640" s="83"/>
      <c r="H3640" s="84"/>
      <c r="I3640" s="84"/>
      <c r="J3640" s="84"/>
      <c r="K3640" s="84"/>
      <c r="L3640" s="84"/>
      <c r="M3640" s="40"/>
      <c r="N3640" s="40"/>
    </row>
    <row r="3641" spans="1:14" ht="17.25">
      <c r="A3641" s="83"/>
      <c r="B3641" s="83"/>
      <c r="C3641" s="83"/>
      <c r="D3641" s="84"/>
      <c r="E3641" s="83"/>
      <c r="F3641" s="83"/>
      <c r="G3641" s="83"/>
      <c r="H3641" s="84"/>
      <c r="I3641" s="84"/>
      <c r="J3641" s="84"/>
      <c r="K3641" s="84"/>
      <c r="L3641" s="84"/>
      <c r="M3641" s="40"/>
      <c r="N3641" s="40"/>
    </row>
    <row r="3642" spans="1:14" ht="17.25">
      <c r="A3642" s="83"/>
      <c r="B3642" s="83"/>
      <c r="C3642" s="83"/>
      <c r="D3642" s="84"/>
      <c r="E3642" s="83"/>
      <c r="F3642" s="83"/>
      <c r="G3642" s="83"/>
      <c r="H3642" s="84"/>
      <c r="I3642" s="84"/>
      <c r="J3642" s="84"/>
      <c r="K3642" s="84"/>
      <c r="L3642" s="84"/>
      <c r="M3642" s="40"/>
      <c r="N3642" s="40"/>
    </row>
    <row r="3643" spans="1:14" ht="17.25">
      <c r="A3643" s="83"/>
      <c r="B3643" s="83"/>
      <c r="C3643" s="83"/>
      <c r="D3643" s="84"/>
      <c r="E3643" s="83"/>
      <c r="F3643" s="83"/>
      <c r="G3643" s="83"/>
      <c r="H3643" s="84"/>
      <c r="I3643" s="84"/>
      <c r="J3643" s="84"/>
      <c r="K3643" s="84"/>
      <c r="L3643" s="84"/>
      <c r="M3643" s="40"/>
      <c r="N3643" s="40"/>
    </row>
    <row r="3644" spans="1:14" ht="17.25">
      <c r="A3644" s="83"/>
      <c r="B3644" s="83"/>
      <c r="C3644" s="83"/>
      <c r="D3644" s="84"/>
      <c r="E3644" s="83"/>
      <c r="F3644" s="83"/>
      <c r="G3644" s="83"/>
      <c r="H3644" s="84"/>
      <c r="I3644" s="84"/>
      <c r="J3644" s="84"/>
      <c r="K3644" s="84"/>
      <c r="L3644" s="84"/>
      <c r="M3644" s="40"/>
      <c r="N3644" s="40"/>
    </row>
    <row r="3645" spans="1:14" ht="17.25">
      <c r="A3645" s="83"/>
      <c r="B3645" s="83"/>
      <c r="C3645" s="83"/>
      <c r="D3645" s="84"/>
      <c r="E3645" s="83"/>
      <c r="F3645" s="83"/>
      <c r="G3645" s="83"/>
      <c r="H3645" s="84"/>
      <c r="I3645" s="84"/>
      <c r="J3645" s="84"/>
      <c r="K3645" s="84"/>
      <c r="L3645" s="84"/>
      <c r="M3645" s="40"/>
      <c r="N3645" s="40"/>
    </row>
    <row r="3646" spans="1:14" ht="17.25">
      <c r="A3646" s="83"/>
      <c r="B3646" s="83"/>
      <c r="C3646" s="83"/>
      <c r="D3646" s="84"/>
      <c r="E3646" s="83"/>
      <c r="F3646" s="83"/>
      <c r="G3646" s="83"/>
      <c r="H3646" s="84"/>
      <c r="I3646" s="84"/>
      <c r="J3646" s="84"/>
      <c r="K3646" s="84"/>
      <c r="L3646" s="84"/>
      <c r="M3646" s="40"/>
      <c r="N3646" s="40"/>
    </row>
    <row r="3647" spans="1:14" ht="17.25">
      <c r="A3647" s="83"/>
      <c r="B3647" s="83"/>
      <c r="C3647" s="83"/>
      <c r="D3647" s="84"/>
      <c r="E3647" s="83"/>
      <c r="F3647" s="83"/>
      <c r="G3647" s="83"/>
      <c r="H3647" s="84"/>
      <c r="I3647" s="84"/>
      <c r="J3647" s="84"/>
      <c r="K3647" s="84"/>
      <c r="L3647" s="84"/>
      <c r="M3647" s="40"/>
      <c r="N3647" s="40"/>
    </row>
    <row r="3648" spans="1:14" ht="17.25">
      <c r="A3648" s="83"/>
      <c r="B3648" s="83"/>
      <c r="C3648" s="83"/>
      <c r="D3648" s="84"/>
      <c r="E3648" s="83"/>
      <c r="F3648" s="83"/>
      <c r="G3648" s="83"/>
      <c r="H3648" s="84"/>
      <c r="I3648" s="84"/>
      <c r="J3648" s="84"/>
      <c r="K3648" s="84"/>
      <c r="L3648" s="84"/>
      <c r="M3648" s="40"/>
      <c r="N3648" s="40"/>
    </row>
    <row r="3649" spans="1:14" ht="17.25">
      <c r="A3649" s="83"/>
      <c r="B3649" s="83"/>
      <c r="C3649" s="83"/>
      <c r="D3649" s="84"/>
      <c r="E3649" s="83"/>
      <c r="F3649" s="83"/>
      <c r="G3649" s="83"/>
      <c r="H3649" s="84"/>
      <c r="I3649" s="84"/>
      <c r="J3649" s="84"/>
      <c r="K3649" s="84"/>
      <c r="L3649" s="84"/>
      <c r="M3649" s="40"/>
      <c r="N3649" s="40"/>
    </row>
    <row r="3650" spans="1:14" ht="17.25">
      <c r="A3650" s="83"/>
      <c r="B3650" s="83"/>
      <c r="C3650" s="83"/>
      <c r="D3650" s="84"/>
      <c r="E3650" s="83"/>
      <c r="F3650" s="83"/>
      <c r="G3650" s="83"/>
      <c r="H3650" s="84"/>
      <c r="I3650" s="84"/>
      <c r="J3650" s="84"/>
      <c r="K3650" s="84"/>
      <c r="L3650" s="84"/>
      <c r="M3650" s="40"/>
      <c r="N3650" s="40"/>
    </row>
    <row r="3651" spans="1:14" ht="17.25">
      <c r="A3651" s="83"/>
      <c r="B3651" s="83"/>
      <c r="C3651" s="83"/>
      <c r="D3651" s="84"/>
      <c r="E3651" s="83"/>
      <c r="F3651" s="83"/>
      <c r="G3651" s="83"/>
      <c r="H3651" s="84"/>
      <c r="I3651" s="84"/>
      <c r="J3651" s="84"/>
      <c r="K3651" s="84"/>
      <c r="L3651" s="84"/>
      <c r="M3651" s="40"/>
      <c r="N3651" s="40"/>
    </row>
    <row r="3652" spans="1:14" ht="17.25">
      <c r="A3652" s="83"/>
      <c r="B3652" s="83"/>
      <c r="C3652" s="83"/>
      <c r="D3652" s="84"/>
      <c r="E3652" s="83"/>
      <c r="F3652" s="83"/>
      <c r="G3652" s="83"/>
      <c r="H3652" s="84"/>
      <c r="I3652" s="84"/>
      <c r="J3652" s="84"/>
      <c r="K3652" s="84"/>
      <c r="L3652" s="84"/>
      <c r="M3652" s="40"/>
      <c r="N3652" s="40"/>
    </row>
    <row r="3653" spans="1:14" ht="17.25">
      <c r="A3653" s="83"/>
      <c r="B3653" s="83"/>
      <c r="C3653" s="83"/>
      <c r="D3653" s="84"/>
      <c r="E3653" s="83"/>
      <c r="F3653" s="83"/>
      <c r="G3653" s="83"/>
      <c r="H3653" s="84"/>
      <c r="I3653" s="84"/>
      <c r="J3653" s="84"/>
      <c r="K3653" s="84"/>
      <c r="L3653" s="84"/>
      <c r="M3653" s="40"/>
      <c r="N3653" s="40"/>
    </row>
    <row r="3654" spans="1:14" ht="17.25">
      <c r="A3654" s="83"/>
      <c r="B3654" s="83"/>
      <c r="C3654" s="83"/>
      <c r="D3654" s="84"/>
      <c r="E3654" s="83"/>
      <c r="F3654" s="83"/>
      <c r="G3654" s="83"/>
      <c r="H3654" s="84"/>
      <c r="I3654" s="84"/>
      <c r="J3654" s="84"/>
      <c r="K3654" s="84"/>
      <c r="L3654" s="84"/>
      <c r="M3654" s="40"/>
      <c r="N3654" s="40"/>
    </row>
    <row r="3655" spans="1:14" ht="17.25">
      <c r="A3655" s="83"/>
      <c r="B3655" s="83"/>
      <c r="C3655" s="83"/>
      <c r="D3655" s="84"/>
      <c r="E3655" s="83"/>
      <c r="F3655" s="83"/>
      <c r="G3655" s="83"/>
      <c r="H3655" s="84"/>
      <c r="I3655" s="84"/>
      <c r="J3655" s="84"/>
      <c r="K3655" s="84"/>
      <c r="L3655" s="84"/>
      <c r="M3655" s="40"/>
      <c r="N3655" s="40"/>
    </row>
    <row r="3656" spans="1:14" ht="17.25">
      <c r="A3656" s="83"/>
      <c r="B3656" s="83"/>
      <c r="C3656" s="83"/>
      <c r="D3656" s="84"/>
      <c r="E3656" s="83"/>
      <c r="F3656" s="83"/>
      <c r="G3656" s="83"/>
      <c r="H3656" s="84"/>
      <c r="I3656" s="84"/>
      <c r="J3656" s="84"/>
      <c r="K3656" s="84"/>
      <c r="L3656" s="84"/>
      <c r="M3656" s="40"/>
      <c r="N3656" s="40"/>
    </row>
    <row r="3657" spans="1:14" ht="17.25">
      <c r="A3657" s="83"/>
      <c r="B3657" s="83"/>
      <c r="C3657" s="83"/>
      <c r="D3657" s="84"/>
      <c r="E3657" s="83"/>
      <c r="F3657" s="83"/>
      <c r="G3657" s="83"/>
      <c r="H3657" s="84"/>
      <c r="I3657" s="84"/>
      <c r="J3657" s="84"/>
      <c r="K3657" s="84"/>
      <c r="L3657" s="84"/>
      <c r="M3657" s="40"/>
      <c r="N3657" s="40"/>
    </row>
    <row r="3658" spans="1:14" ht="17.25">
      <c r="A3658" s="83"/>
      <c r="B3658" s="83"/>
      <c r="C3658" s="83"/>
      <c r="D3658" s="84"/>
      <c r="E3658" s="83"/>
      <c r="F3658" s="83"/>
      <c r="G3658" s="83"/>
      <c r="H3658" s="84"/>
      <c r="I3658" s="84"/>
      <c r="J3658" s="84"/>
      <c r="K3658" s="84"/>
      <c r="L3658" s="84"/>
      <c r="M3658" s="40"/>
      <c r="N3658" s="40"/>
    </row>
    <row r="3659" spans="1:14" ht="17.25">
      <c r="A3659" s="83"/>
      <c r="B3659" s="83"/>
      <c r="C3659" s="83"/>
      <c r="D3659" s="84"/>
      <c r="E3659" s="83"/>
      <c r="F3659" s="83"/>
      <c r="G3659" s="83"/>
      <c r="H3659" s="84"/>
      <c r="I3659" s="84"/>
      <c r="J3659" s="84"/>
      <c r="K3659" s="84"/>
      <c r="L3659" s="84"/>
      <c r="M3659" s="40"/>
      <c r="N3659" s="40"/>
    </row>
    <row r="3660" spans="1:14" ht="17.25">
      <c r="A3660" s="83"/>
      <c r="B3660" s="83"/>
      <c r="C3660" s="83"/>
      <c r="D3660" s="84"/>
      <c r="E3660" s="83"/>
      <c r="F3660" s="83"/>
      <c r="G3660" s="83"/>
      <c r="H3660" s="84"/>
      <c r="I3660" s="84"/>
      <c r="J3660" s="84"/>
      <c r="K3660" s="84"/>
      <c r="L3660" s="84"/>
      <c r="M3660" s="40"/>
      <c r="N3660" s="40"/>
    </row>
    <row r="3661" spans="1:14" ht="17.25">
      <c r="A3661" s="83"/>
      <c r="B3661" s="83"/>
      <c r="C3661" s="83"/>
      <c r="D3661" s="84"/>
      <c r="E3661" s="83"/>
      <c r="F3661" s="83"/>
      <c r="G3661" s="83"/>
      <c r="H3661" s="84"/>
      <c r="I3661" s="84"/>
      <c r="J3661" s="84"/>
      <c r="K3661" s="84"/>
      <c r="L3661" s="84"/>
      <c r="M3661" s="40"/>
      <c r="N3661" s="40"/>
    </row>
    <row r="3662" spans="1:14" ht="17.25">
      <c r="A3662" s="83"/>
      <c r="B3662" s="83"/>
      <c r="C3662" s="83"/>
      <c r="D3662" s="84"/>
      <c r="E3662" s="83"/>
      <c r="F3662" s="83"/>
      <c r="G3662" s="83"/>
      <c r="H3662" s="84"/>
      <c r="I3662" s="84"/>
      <c r="J3662" s="84"/>
      <c r="K3662" s="84"/>
      <c r="L3662" s="84"/>
      <c r="M3662" s="40"/>
      <c r="N3662" s="40"/>
    </row>
    <row r="3663" spans="1:14" ht="17.25">
      <c r="A3663" s="83"/>
      <c r="B3663" s="83"/>
      <c r="C3663" s="83"/>
      <c r="D3663" s="84"/>
      <c r="E3663" s="83"/>
      <c r="F3663" s="83"/>
      <c r="G3663" s="83"/>
      <c r="H3663" s="84"/>
      <c r="I3663" s="84"/>
      <c r="J3663" s="84"/>
      <c r="K3663" s="84"/>
      <c r="L3663" s="84"/>
      <c r="M3663" s="40"/>
      <c r="N3663" s="40"/>
    </row>
    <row r="3664" spans="1:14" ht="17.25">
      <c r="A3664" s="83"/>
      <c r="B3664" s="83"/>
      <c r="C3664" s="83"/>
      <c r="D3664" s="84"/>
      <c r="E3664" s="83"/>
      <c r="F3664" s="83"/>
      <c r="G3664" s="83"/>
      <c r="H3664" s="84"/>
      <c r="I3664" s="84"/>
      <c r="J3664" s="84"/>
      <c r="K3664" s="84"/>
      <c r="L3664" s="84"/>
      <c r="M3664" s="40"/>
      <c r="N3664" s="40"/>
    </row>
    <row r="3665" spans="1:14" ht="17.25">
      <c r="A3665" s="83"/>
      <c r="B3665" s="83"/>
      <c r="C3665" s="83"/>
      <c r="D3665" s="84"/>
      <c r="E3665" s="83"/>
      <c r="F3665" s="83"/>
      <c r="G3665" s="83"/>
      <c r="H3665" s="84"/>
      <c r="I3665" s="84"/>
      <c r="J3665" s="84"/>
      <c r="K3665" s="84"/>
      <c r="L3665" s="84"/>
      <c r="M3665" s="40"/>
      <c r="N3665" s="40"/>
    </row>
    <row r="3666" spans="1:14" ht="17.25">
      <c r="A3666" s="83"/>
      <c r="B3666" s="83"/>
      <c r="C3666" s="83"/>
      <c r="D3666" s="84"/>
      <c r="E3666" s="83"/>
      <c r="F3666" s="83"/>
      <c r="G3666" s="83"/>
      <c r="H3666" s="84"/>
      <c r="I3666" s="84"/>
      <c r="J3666" s="84"/>
      <c r="K3666" s="84"/>
      <c r="L3666" s="84"/>
      <c r="M3666" s="40"/>
      <c r="N3666" s="40"/>
    </row>
    <row r="3667" spans="1:14" ht="17.25">
      <c r="A3667" s="83"/>
      <c r="B3667" s="83"/>
      <c r="C3667" s="83"/>
      <c r="D3667" s="84"/>
      <c r="E3667" s="83"/>
      <c r="F3667" s="83"/>
      <c r="G3667" s="83"/>
      <c r="H3667" s="84"/>
      <c r="I3667" s="84"/>
      <c r="J3667" s="84"/>
      <c r="K3667" s="84"/>
      <c r="L3667" s="84"/>
      <c r="M3667" s="40"/>
      <c r="N3667" s="40"/>
    </row>
    <row r="3668" spans="1:14" ht="17.25">
      <c r="A3668" s="83"/>
      <c r="B3668" s="83"/>
      <c r="C3668" s="83"/>
      <c r="D3668" s="84"/>
      <c r="E3668" s="83"/>
      <c r="F3668" s="83"/>
      <c r="G3668" s="83"/>
      <c r="H3668" s="84"/>
      <c r="I3668" s="84"/>
      <c r="J3668" s="84"/>
      <c r="K3668" s="84"/>
      <c r="L3668" s="84"/>
      <c r="M3668" s="40"/>
      <c r="N3668" s="40"/>
    </row>
    <row r="3669" spans="1:14" ht="17.25">
      <c r="A3669" s="83"/>
      <c r="B3669" s="83"/>
      <c r="C3669" s="83"/>
      <c r="D3669" s="84"/>
      <c r="E3669" s="83"/>
      <c r="F3669" s="83"/>
      <c r="G3669" s="83"/>
      <c r="H3669" s="84"/>
      <c r="I3669" s="84"/>
      <c r="J3669" s="84"/>
      <c r="K3669" s="84"/>
      <c r="L3669" s="84"/>
      <c r="M3669" s="40"/>
      <c r="N3669" s="40"/>
    </row>
    <row r="3670" spans="1:14" ht="17.25">
      <c r="A3670" s="83"/>
      <c r="B3670" s="83"/>
      <c r="C3670" s="83"/>
      <c r="D3670" s="84"/>
      <c r="E3670" s="83"/>
      <c r="F3670" s="83"/>
      <c r="G3670" s="83"/>
      <c r="H3670" s="84"/>
      <c r="I3670" s="84"/>
      <c r="J3670" s="84"/>
      <c r="K3670" s="84"/>
      <c r="L3670" s="84"/>
      <c r="M3670" s="40"/>
      <c r="N3670" s="40"/>
    </row>
    <row r="3671" spans="1:14" ht="17.25">
      <c r="A3671" s="83"/>
      <c r="B3671" s="83"/>
      <c r="C3671" s="83"/>
      <c r="D3671" s="84"/>
      <c r="E3671" s="83"/>
      <c r="F3671" s="83"/>
      <c r="G3671" s="83"/>
      <c r="H3671" s="84"/>
      <c r="I3671" s="84"/>
      <c r="J3671" s="84"/>
      <c r="K3671" s="84"/>
      <c r="L3671" s="84"/>
      <c r="M3671" s="40"/>
      <c r="N3671" s="40"/>
    </row>
    <row r="3672" spans="1:14" ht="17.25">
      <c r="A3672" s="83"/>
      <c r="B3672" s="83"/>
      <c r="C3672" s="83"/>
      <c r="D3672" s="84"/>
      <c r="E3672" s="83"/>
      <c r="F3672" s="83"/>
      <c r="G3672" s="83"/>
      <c r="H3672" s="84"/>
      <c r="I3672" s="84"/>
      <c r="J3672" s="84"/>
      <c r="K3672" s="84"/>
      <c r="L3672" s="84"/>
      <c r="M3672" s="40"/>
      <c r="N3672" s="40"/>
    </row>
    <row r="3673" spans="1:14" ht="17.25">
      <c r="A3673" s="83"/>
      <c r="B3673" s="83"/>
      <c r="C3673" s="83"/>
      <c r="D3673" s="84"/>
      <c r="E3673" s="83"/>
      <c r="F3673" s="83"/>
      <c r="G3673" s="83"/>
      <c r="H3673" s="84"/>
      <c r="I3673" s="84"/>
      <c r="J3673" s="84"/>
      <c r="K3673" s="84"/>
      <c r="L3673" s="84"/>
      <c r="M3673" s="40"/>
      <c r="N3673" s="40"/>
    </row>
    <row r="3674" spans="1:14" ht="17.25">
      <c r="A3674" s="83"/>
      <c r="B3674" s="83"/>
      <c r="C3674" s="83"/>
      <c r="D3674" s="84"/>
      <c r="E3674" s="83"/>
      <c r="F3674" s="83"/>
      <c r="G3674" s="83"/>
      <c r="H3674" s="84"/>
      <c r="I3674" s="84"/>
      <c r="J3674" s="84"/>
      <c r="K3674" s="84"/>
      <c r="L3674" s="84"/>
      <c r="M3674" s="40"/>
      <c r="N3674" s="40"/>
    </row>
    <row r="3675" spans="1:14" ht="17.25">
      <c r="A3675" s="83"/>
      <c r="B3675" s="83"/>
      <c r="C3675" s="83"/>
      <c r="D3675" s="84"/>
      <c r="E3675" s="83"/>
      <c r="F3675" s="83"/>
      <c r="G3675" s="83"/>
      <c r="H3675" s="84"/>
      <c r="I3675" s="84"/>
      <c r="J3675" s="84"/>
      <c r="K3675" s="84"/>
      <c r="L3675" s="84"/>
      <c r="M3675" s="40"/>
      <c r="N3675" s="40"/>
    </row>
    <row r="3676" spans="1:14" ht="17.25">
      <c r="A3676" s="83"/>
      <c r="B3676" s="83"/>
      <c r="C3676" s="83"/>
      <c r="D3676" s="84"/>
      <c r="E3676" s="83"/>
      <c r="F3676" s="83"/>
      <c r="G3676" s="83"/>
      <c r="H3676" s="84"/>
      <c r="I3676" s="84"/>
      <c r="J3676" s="84"/>
      <c r="K3676" s="84"/>
      <c r="L3676" s="84"/>
      <c r="M3676" s="40"/>
      <c r="N3676" s="40"/>
    </row>
    <row r="3677" spans="1:14" ht="17.25">
      <c r="A3677" s="83"/>
      <c r="B3677" s="83"/>
      <c r="C3677" s="83"/>
      <c r="D3677" s="84"/>
      <c r="E3677" s="83"/>
      <c r="F3677" s="83"/>
      <c r="G3677" s="83"/>
      <c r="H3677" s="84"/>
      <c r="I3677" s="84"/>
      <c r="J3677" s="84"/>
      <c r="K3677" s="84"/>
      <c r="L3677" s="84"/>
      <c r="M3677" s="40"/>
      <c r="N3677" s="40"/>
    </row>
    <row r="3678" spans="1:14" ht="17.25">
      <c r="A3678" s="83"/>
      <c r="B3678" s="83"/>
      <c r="C3678" s="83"/>
      <c r="D3678" s="84"/>
      <c r="E3678" s="83"/>
      <c r="F3678" s="83"/>
      <c r="G3678" s="83"/>
      <c r="H3678" s="84"/>
      <c r="I3678" s="84"/>
      <c r="J3678" s="84"/>
      <c r="K3678" s="84"/>
      <c r="L3678" s="84"/>
      <c r="M3678" s="40"/>
      <c r="N3678" s="40"/>
    </row>
    <row r="3679" spans="1:14" ht="17.25">
      <c r="A3679" s="83"/>
      <c r="B3679" s="83"/>
      <c r="C3679" s="83"/>
      <c r="D3679" s="84"/>
      <c r="E3679" s="83"/>
      <c r="F3679" s="83"/>
      <c r="G3679" s="83"/>
      <c r="H3679" s="84"/>
      <c r="I3679" s="84"/>
      <c r="J3679" s="84"/>
      <c r="K3679" s="84"/>
      <c r="L3679" s="84"/>
      <c r="M3679" s="40"/>
      <c r="N3679" s="40"/>
    </row>
    <row r="3680" spans="1:14" ht="17.25">
      <c r="A3680" s="83"/>
      <c r="B3680" s="83"/>
      <c r="C3680" s="83"/>
      <c r="D3680" s="84"/>
      <c r="E3680" s="83"/>
      <c r="F3680" s="83"/>
      <c r="G3680" s="83"/>
      <c r="H3680" s="84"/>
      <c r="I3680" s="84"/>
      <c r="J3680" s="84"/>
      <c r="K3680" s="84"/>
      <c r="L3680" s="84"/>
      <c r="M3680" s="40"/>
      <c r="N3680" s="40"/>
    </row>
    <row r="3681" spans="1:14" ht="17.25">
      <c r="A3681" s="83"/>
      <c r="B3681" s="83"/>
      <c r="C3681" s="83"/>
      <c r="D3681" s="84"/>
      <c r="E3681" s="83"/>
      <c r="F3681" s="83"/>
      <c r="G3681" s="83"/>
      <c r="H3681" s="84"/>
      <c r="I3681" s="84"/>
      <c r="J3681" s="84"/>
      <c r="K3681" s="84"/>
      <c r="L3681" s="84"/>
      <c r="M3681" s="40"/>
      <c r="N3681" s="40"/>
    </row>
    <row r="3682" spans="1:14" ht="17.25">
      <c r="A3682" s="83"/>
      <c r="B3682" s="83"/>
      <c r="C3682" s="83"/>
      <c r="D3682" s="84"/>
      <c r="E3682" s="83"/>
      <c r="F3682" s="83"/>
      <c r="G3682" s="83"/>
      <c r="H3682" s="84"/>
      <c r="I3682" s="84"/>
      <c r="J3682" s="84"/>
      <c r="K3682" s="84"/>
      <c r="L3682" s="84"/>
      <c r="M3682" s="40"/>
      <c r="N3682" s="40"/>
    </row>
    <row r="3683" spans="1:14" ht="17.25">
      <c r="A3683" s="83"/>
      <c r="B3683" s="83"/>
      <c r="C3683" s="83"/>
      <c r="D3683" s="84"/>
      <c r="E3683" s="83"/>
      <c r="F3683" s="83"/>
      <c r="G3683" s="83"/>
      <c r="H3683" s="84"/>
      <c r="I3683" s="84"/>
      <c r="J3683" s="84"/>
      <c r="K3683" s="84"/>
      <c r="L3683" s="84"/>
      <c r="M3683" s="40"/>
      <c r="N3683" s="40"/>
    </row>
    <row r="3684" spans="1:14">
      <c r="A3684" s="83"/>
      <c r="B3684" s="83"/>
      <c r="C3684" s="83"/>
      <c r="D3684" s="84"/>
      <c r="E3684" s="83"/>
      <c r="F3684" s="83"/>
      <c r="G3684" s="83"/>
      <c r="H3684" s="84"/>
      <c r="I3684" s="84"/>
      <c r="J3684" s="84"/>
      <c r="K3684" s="84"/>
      <c r="L3684" s="84"/>
      <c r="M3684" s="83"/>
      <c r="N3684" s="83"/>
    </row>
    <row r="3685" spans="1:14" ht="17.25">
      <c r="A3685" s="83"/>
      <c r="B3685" s="83"/>
      <c r="C3685" s="83"/>
      <c r="D3685" s="84"/>
      <c r="E3685" s="83"/>
      <c r="F3685" s="83"/>
      <c r="G3685" s="83"/>
      <c r="H3685" s="84"/>
      <c r="I3685" s="84"/>
      <c r="J3685" s="84"/>
      <c r="K3685" s="84"/>
      <c r="L3685" s="84"/>
      <c r="M3685" s="40"/>
      <c r="N3685" s="40"/>
    </row>
    <row r="3686" spans="1:14" ht="17.25">
      <c r="A3686" s="83"/>
      <c r="B3686" s="83"/>
      <c r="C3686" s="83"/>
      <c r="D3686" s="84"/>
      <c r="E3686" s="83"/>
      <c r="F3686" s="83"/>
      <c r="G3686" s="83"/>
      <c r="H3686" s="84"/>
      <c r="I3686" s="84"/>
      <c r="J3686" s="84"/>
      <c r="K3686" s="84"/>
      <c r="L3686" s="84"/>
      <c r="M3686" s="40"/>
      <c r="N3686" s="40"/>
    </row>
    <row r="3687" spans="1:14" ht="17.25">
      <c r="A3687" s="83"/>
      <c r="B3687" s="83"/>
      <c r="C3687" s="83"/>
      <c r="D3687" s="84"/>
      <c r="E3687" s="83"/>
      <c r="F3687" s="83"/>
      <c r="G3687" s="83"/>
      <c r="H3687" s="84"/>
      <c r="I3687" s="84"/>
      <c r="J3687" s="84"/>
      <c r="K3687" s="84"/>
      <c r="L3687" s="84"/>
      <c r="M3687" s="40"/>
      <c r="N3687" s="40"/>
    </row>
    <row r="3688" spans="1:14" ht="17.25">
      <c r="A3688" s="83"/>
      <c r="B3688" s="83"/>
      <c r="C3688" s="83"/>
      <c r="D3688" s="84"/>
      <c r="E3688" s="83"/>
      <c r="F3688" s="83"/>
      <c r="G3688" s="83"/>
      <c r="H3688" s="84"/>
      <c r="I3688" s="84"/>
      <c r="J3688" s="84"/>
      <c r="K3688" s="84"/>
      <c r="L3688" s="84"/>
      <c r="M3688" s="40"/>
      <c r="N3688" s="40"/>
    </row>
    <row r="3689" spans="1:14" ht="17.25">
      <c r="A3689" s="83"/>
      <c r="B3689" s="83"/>
      <c r="C3689" s="83"/>
      <c r="D3689" s="84"/>
      <c r="E3689" s="83"/>
      <c r="F3689" s="83"/>
      <c r="G3689" s="83"/>
      <c r="H3689" s="84"/>
      <c r="I3689" s="84"/>
      <c r="J3689" s="84"/>
      <c r="K3689" s="84"/>
      <c r="L3689" s="84"/>
      <c r="M3689" s="40"/>
      <c r="N3689" s="40"/>
    </row>
    <row r="3690" spans="1:14" ht="17.25">
      <c r="A3690" s="83"/>
      <c r="B3690" s="83"/>
      <c r="C3690" s="83"/>
      <c r="D3690" s="84"/>
      <c r="E3690" s="83"/>
      <c r="F3690" s="83"/>
      <c r="G3690" s="83"/>
      <c r="H3690" s="84"/>
      <c r="I3690" s="84"/>
      <c r="J3690" s="84"/>
      <c r="K3690" s="84"/>
      <c r="L3690" s="84"/>
      <c r="M3690" s="40"/>
      <c r="N3690" s="40"/>
    </row>
    <row r="3691" spans="1:14" ht="17.25">
      <c r="A3691" s="83"/>
      <c r="B3691" s="83"/>
      <c r="C3691" s="83"/>
      <c r="D3691" s="84"/>
      <c r="E3691" s="83"/>
      <c r="F3691" s="83"/>
      <c r="G3691" s="83"/>
      <c r="H3691" s="84"/>
      <c r="I3691" s="84"/>
      <c r="J3691" s="84"/>
      <c r="K3691" s="84"/>
      <c r="L3691" s="84"/>
      <c r="M3691" s="40"/>
      <c r="N3691" s="40"/>
    </row>
    <row r="3692" spans="1:14" ht="17.25">
      <c r="A3692" s="83"/>
      <c r="B3692" s="83"/>
      <c r="C3692" s="83"/>
      <c r="D3692" s="84"/>
      <c r="E3692" s="83"/>
      <c r="F3692" s="83"/>
      <c r="G3692" s="83"/>
      <c r="H3692" s="84"/>
      <c r="I3692" s="84"/>
      <c r="J3692" s="84"/>
      <c r="K3692" s="84"/>
      <c r="L3692" s="84"/>
      <c r="M3692" s="40"/>
      <c r="N3692" s="40"/>
    </row>
    <row r="3693" spans="1:14" ht="17.25">
      <c r="A3693" s="83"/>
      <c r="B3693" s="83"/>
      <c r="C3693" s="83"/>
      <c r="D3693" s="84"/>
      <c r="E3693" s="83"/>
      <c r="F3693" s="83"/>
      <c r="G3693" s="83"/>
      <c r="H3693" s="84"/>
      <c r="I3693" s="84"/>
      <c r="J3693" s="84"/>
      <c r="K3693" s="84"/>
      <c r="L3693" s="84"/>
      <c r="M3693" s="40"/>
      <c r="N3693" s="40"/>
    </row>
    <row r="3694" spans="1:14" ht="17.25">
      <c r="A3694" s="83"/>
      <c r="B3694" s="83"/>
      <c r="C3694" s="83"/>
      <c r="D3694" s="84"/>
      <c r="E3694" s="83"/>
      <c r="F3694" s="83"/>
      <c r="G3694" s="83"/>
      <c r="H3694" s="84"/>
      <c r="I3694" s="84"/>
      <c r="J3694" s="84"/>
      <c r="K3694" s="84"/>
      <c r="L3694" s="84"/>
      <c r="M3694" s="40"/>
      <c r="N3694" s="40"/>
    </row>
    <row r="3695" spans="1:14" ht="17.25">
      <c r="A3695" s="83"/>
      <c r="B3695" s="83"/>
      <c r="C3695" s="83"/>
      <c r="D3695" s="84"/>
      <c r="E3695" s="83"/>
      <c r="F3695" s="83"/>
      <c r="G3695" s="83"/>
      <c r="H3695" s="84"/>
      <c r="I3695" s="84"/>
      <c r="J3695" s="84"/>
      <c r="K3695" s="84"/>
      <c r="L3695" s="84"/>
      <c r="M3695" s="40"/>
      <c r="N3695" s="40"/>
    </row>
    <row r="3696" spans="1:14" ht="17.25">
      <c r="A3696" s="83"/>
      <c r="B3696" s="83"/>
      <c r="C3696" s="83"/>
      <c r="D3696" s="84"/>
      <c r="E3696" s="83"/>
      <c r="F3696" s="83"/>
      <c r="G3696" s="83"/>
      <c r="H3696" s="84"/>
      <c r="I3696" s="84"/>
      <c r="J3696" s="84"/>
      <c r="K3696" s="84"/>
      <c r="L3696" s="84"/>
      <c r="M3696" s="40"/>
      <c r="N3696" s="40"/>
    </row>
    <row r="3697" spans="1:14" ht="17.25">
      <c r="A3697" s="83"/>
      <c r="B3697" s="83"/>
      <c r="C3697" s="83"/>
      <c r="D3697" s="84"/>
      <c r="E3697" s="83"/>
      <c r="F3697" s="83"/>
      <c r="G3697" s="83"/>
      <c r="H3697" s="84"/>
      <c r="I3697" s="84"/>
      <c r="J3697" s="84"/>
      <c r="K3697" s="84"/>
      <c r="L3697" s="84"/>
      <c r="M3697" s="40"/>
      <c r="N3697" s="40"/>
    </row>
    <row r="3698" spans="1:14" ht="17.25">
      <c r="A3698" s="83"/>
      <c r="B3698" s="83"/>
      <c r="C3698" s="83"/>
      <c r="D3698" s="84"/>
      <c r="E3698" s="83"/>
      <c r="F3698" s="83"/>
      <c r="G3698" s="83"/>
      <c r="H3698" s="84"/>
      <c r="I3698" s="84"/>
      <c r="J3698" s="84"/>
      <c r="K3698" s="84"/>
      <c r="L3698" s="84"/>
      <c r="M3698" s="40"/>
      <c r="N3698" s="40"/>
    </row>
    <row r="3699" spans="1:14" ht="17.25">
      <c r="A3699" s="83"/>
      <c r="B3699" s="83"/>
      <c r="C3699" s="83"/>
      <c r="D3699" s="84"/>
      <c r="E3699" s="83"/>
      <c r="F3699" s="83"/>
      <c r="G3699" s="83"/>
      <c r="H3699" s="84"/>
      <c r="I3699" s="84"/>
      <c r="J3699" s="84"/>
      <c r="K3699" s="84"/>
      <c r="L3699" s="84"/>
      <c r="M3699" s="40"/>
      <c r="N3699" s="40"/>
    </row>
    <row r="3700" spans="1:14" ht="17.25">
      <c r="A3700" s="83"/>
      <c r="B3700" s="83"/>
      <c r="C3700" s="83"/>
      <c r="D3700" s="84"/>
      <c r="E3700" s="83"/>
      <c r="F3700" s="83"/>
      <c r="G3700" s="83"/>
      <c r="H3700" s="84"/>
      <c r="I3700" s="84"/>
      <c r="J3700" s="84"/>
      <c r="K3700" s="84"/>
      <c r="L3700" s="84"/>
      <c r="M3700" s="40"/>
      <c r="N3700" s="40"/>
    </row>
    <row r="3701" spans="1:14" ht="17.25">
      <c r="A3701" s="83"/>
      <c r="B3701" s="83"/>
      <c r="C3701" s="83"/>
      <c r="D3701" s="84"/>
      <c r="E3701" s="83"/>
      <c r="F3701" s="83"/>
      <c r="G3701" s="83"/>
      <c r="H3701" s="84"/>
      <c r="I3701" s="84"/>
      <c r="J3701" s="84"/>
      <c r="K3701" s="84"/>
      <c r="L3701" s="84"/>
      <c r="M3701" s="40"/>
      <c r="N3701" s="40"/>
    </row>
    <row r="3702" spans="1:14" ht="17.25">
      <c r="A3702" s="83"/>
      <c r="B3702" s="83"/>
      <c r="C3702" s="83"/>
      <c r="D3702" s="84"/>
      <c r="E3702" s="83"/>
      <c r="F3702" s="83"/>
      <c r="G3702" s="83"/>
      <c r="H3702" s="84"/>
      <c r="I3702" s="84"/>
      <c r="J3702" s="84"/>
      <c r="K3702" s="84"/>
      <c r="L3702" s="84"/>
      <c r="M3702" s="40"/>
      <c r="N3702" s="40"/>
    </row>
    <row r="3703" spans="1:14" ht="17.25">
      <c r="A3703" s="83"/>
      <c r="B3703" s="83"/>
      <c r="C3703" s="83"/>
      <c r="D3703" s="84"/>
      <c r="E3703" s="83"/>
      <c r="F3703" s="83"/>
      <c r="G3703" s="83"/>
      <c r="H3703" s="84"/>
      <c r="I3703" s="84"/>
      <c r="J3703" s="84"/>
      <c r="K3703" s="84"/>
      <c r="L3703" s="84"/>
      <c r="M3703" s="40"/>
      <c r="N3703" s="40"/>
    </row>
    <row r="3704" spans="1:14" ht="17.25">
      <c r="A3704" s="83"/>
      <c r="B3704" s="83"/>
      <c r="C3704" s="83"/>
      <c r="D3704" s="84"/>
      <c r="E3704" s="83"/>
      <c r="F3704" s="83"/>
      <c r="G3704" s="83"/>
      <c r="H3704" s="84"/>
      <c r="I3704" s="84"/>
      <c r="J3704" s="84"/>
      <c r="K3704" s="84"/>
      <c r="L3704" s="84"/>
      <c r="M3704" s="40"/>
      <c r="N3704" s="40"/>
    </row>
    <row r="3705" spans="1:14" ht="17.25">
      <c r="A3705" s="83"/>
      <c r="B3705" s="83"/>
      <c r="C3705" s="83"/>
      <c r="D3705" s="84"/>
      <c r="E3705" s="83"/>
      <c r="F3705" s="83"/>
      <c r="G3705" s="83"/>
      <c r="H3705" s="84"/>
      <c r="I3705" s="84"/>
      <c r="J3705" s="84"/>
      <c r="K3705" s="84"/>
      <c r="L3705" s="84"/>
      <c r="M3705" s="40"/>
      <c r="N3705" s="40"/>
    </row>
    <row r="3706" spans="1:14" ht="17.25">
      <c r="A3706" s="83"/>
      <c r="B3706" s="83"/>
      <c r="C3706" s="83"/>
      <c r="D3706" s="84"/>
      <c r="E3706" s="83"/>
      <c r="F3706" s="83"/>
      <c r="G3706" s="83"/>
      <c r="H3706" s="84"/>
      <c r="I3706" s="84"/>
      <c r="J3706" s="84"/>
      <c r="K3706" s="84"/>
      <c r="L3706" s="84"/>
      <c r="M3706" s="40"/>
      <c r="N3706" s="40"/>
    </row>
    <row r="3707" spans="1:14" ht="17.25">
      <c r="A3707" s="83"/>
      <c r="B3707" s="83"/>
      <c r="C3707" s="83"/>
      <c r="D3707" s="84"/>
      <c r="E3707" s="83"/>
      <c r="F3707" s="83"/>
      <c r="G3707" s="83"/>
      <c r="H3707" s="84"/>
      <c r="I3707" s="84"/>
      <c r="J3707" s="84"/>
      <c r="K3707" s="84"/>
      <c r="L3707" s="84"/>
      <c r="M3707" s="40"/>
      <c r="N3707" s="40"/>
    </row>
    <row r="3708" spans="1:14" ht="17.25">
      <c r="A3708" s="83"/>
      <c r="B3708" s="83"/>
      <c r="C3708" s="83"/>
      <c r="D3708" s="84"/>
      <c r="E3708" s="83"/>
      <c r="F3708" s="83"/>
      <c r="G3708" s="83"/>
      <c r="H3708" s="84"/>
      <c r="I3708" s="84"/>
      <c r="J3708" s="84"/>
      <c r="K3708" s="84"/>
      <c r="L3708" s="84"/>
      <c r="M3708" s="40"/>
      <c r="N3708" s="40"/>
    </row>
    <row r="3709" spans="1:14" ht="17.25">
      <c r="A3709" s="83"/>
      <c r="B3709" s="83"/>
      <c r="C3709" s="83"/>
      <c r="D3709" s="84"/>
      <c r="E3709" s="83"/>
      <c r="F3709" s="83"/>
      <c r="G3709" s="83"/>
      <c r="H3709" s="84"/>
      <c r="I3709" s="84"/>
      <c r="J3709" s="84"/>
      <c r="K3709" s="84"/>
      <c r="L3709" s="84"/>
      <c r="M3709" s="40"/>
      <c r="N3709" s="40"/>
    </row>
    <row r="3710" spans="1:14" ht="17.25">
      <c r="A3710" s="83"/>
      <c r="B3710" s="83"/>
      <c r="C3710" s="83"/>
      <c r="D3710" s="84"/>
      <c r="E3710" s="83"/>
      <c r="F3710" s="83"/>
      <c r="G3710" s="83"/>
      <c r="H3710" s="84"/>
      <c r="I3710" s="84"/>
      <c r="J3710" s="84"/>
      <c r="K3710" s="84"/>
      <c r="L3710" s="84"/>
      <c r="M3710" s="40"/>
      <c r="N3710" s="40"/>
    </row>
    <row r="3711" spans="1:14" ht="17.25">
      <c r="A3711" s="83"/>
      <c r="B3711" s="83"/>
      <c r="C3711" s="83"/>
      <c r="D3711" s="84"/>
      <c r="E3711" s="83"/>
      <c r="F3711" s="83"/>
      <c r="G3711" s="83"/>
      <c r="H3711" s="84"/>
      <c r="I3711" s="84"/>
      <c r="J3711" s="84"/>
      <c r="K3711" s="84"/>
      <c r="L3711" s="84"/>
      <c r="M3711" s="40"/>
      <c r="N3711" s="40"/>
    </row>
    <row r="3712" spans="1:14" ht="17.25">
      <c r="A3712" s="83"/>
      <c r="B3712" s="83"/>
      <c r="C3712" s="83"/>
      <c r="D3712" s="84"/>
      <c r="E3712" s="83"/>
      <c r="F3712" s="83"/>
      <c r="G3712" s="83"/>
      <c r="H3712" s="84"/>
      <c r="I3712" s="84"/>
      <c r="J3712" s="84"/>
      <c r="K3712" s="84"/>
      <c r="L3712" s="84"/>
      <c r="M3712" s="40"/>
      <c r="N3712" s="40"/>
    </row>
    <row r="3713" spans="1:14" ht="17.25">
      <c r="A3713" s="83"/>
      <c r="B3713" s="83"/>
      <c r="C3713" s="83"/>
      <c r="D3713" s="84"/>
      <c r="E3713" s="83"/>
      <c r="F3713" s="83"/>
      <c r="G3713" s="83"/>
      <c r="H3713" s="84"/>
      <c r="I3713" s="84"/>
      <c r="J3713" s="84"/>
      <c r="K3713" s="84"/>
      <c r="L3713" s="84"/>
      <c r="M3713" s="40"/>
      <c r="N3713" s="40"/>
    </row>
    <row r="3714" spans="1:14" ht="17.25">
      <c r="A3714" s="83"/>
      <c r="B3714" s="83"/>
      <c r="C3714" s="83"/>
      <c r="D3714" s="84"/>
      <c r="E3714" s="83"/>
      <c r="F3714" s="83"/>
      <c r="G3714" s="83"/>
      <c r="H3714" s="84"/>
      <c r="I3714" s="84"/>
      <c r="J3714" s="84"/>
      <c r="K3714" s="84"/>
      <c r="L3714" s="84"/>
      <c r="M3714" s="40"/>
      <c r="N3714" s="40"/>
    </row>
    <row r="3715" spans="1:14" ht="17.25">
      <c r="A3715" s="83"/>
      <c r="B3715" s="83"/>
      <c r="C3715" s="83"/>
      <c r="D3715" s="84"/>
      <c r="E3715" s="83"/>
      <c r="F3715" s="83"/>
      <c r="G3715" s="83"/>
      <c r="H3715" s="84"/>
      <c r="I3715" s="84"/>
      <c r="J3715" s="84"/>
      <c r="K3715" s="84"/>
      <c r="L3715" s="84"/>
      <c r="M3715" s="40"/>
      <c r="N3715" s="40"/>
    </row>
    <row r="3716" spans="1:14" ht="17.25">
      <c r="A3716" s="83"/>
      <c r="B3716" s="83"/>
      <c r="C3716" s="83"/>
      <c r="D3716" s="84"/>
      <c r="E3716" s="83"/>
      <c r="F3716" s="83"/>
      <c r="G3716" s="83"/>
      <c r="H3716" s="84"/>
      <c r="I3716" s="84"/>
      <c r="J3716" s="84"/>
      <c r="K3716" s="84"/>
      <c r="L3716" s="84"/>
      <c r="M3716" s="40"/>
      <c r="N3716" s="40"/>
    </row>
    <row r="3717" spans="1:14" ht="17.25">
      <c r="A3717" s="83"/>
      <c r="B3717" s="83"/>
      <c r="C3717" s="83"/>
      <c r="D3717" s="84"/>
      <c r="E3717" s="83"/>
      <c r="F3717" s="83"/>
      <c r="G3717" s="83"/>
      <c r="H3717" s="84"/>
      <c r="I3717" s="84"/>
      <c r="J3717" s="84"/>
      <c r="K3717" s="84"/>
      <c r="L3717" s="84"/>
      <c r="M3717" s="40"/>
      <c r="N3717" s="40"/>
    </row>
    <row r="3718" spans="1:14" ht="17.25">
      <c r="A3718" s="83"/>
      <c r="B3718" s="83"/>
      <c r="C3718" s="83"/>
      <c r="D3718" s="84"/>
      <c r="E3718" s="83"/>
      <c r="F3718" s="83"/>
      <c r="G3718" s="83"/>
      <c r="H3718" s="84"/>
      <c r="I3718" s="84"/>
      <c r="J3718" s="84"/>
      <c r="K3718" s="84"/>
      <c r="L3718" s="84"/>
      <c r="M3718" s="40"/>
      <c r="N3718" s="40"/>
    </row>
    <row r="3719" spans="1:14" ht="17.25">
      <c r="A3719" s="83"/>
      <c r="B3719" s="83"/>
      <c r="C3719" s="83"/>
      <c r="D3719" s="84"/>
      <c r="E3719" s="83"/>
      <c r="F3719" s="83"/>
      <c r="G3719" s="83"/>
      <c r="H3719" s="84"/>
      <c r="I3719" s="84"/>
      <c r="J3719" s="84"/>
      <c r="K3719" s="84"/>
      <c r="L3719" s="84"/>
      <c r="M3719" s="40"/>
      <c r="N3719" s="40"/>
    </row>
    <row r="3720" spans="1:14" ht="17.25">
      <c r="A3720" s="83"/>
      <c r="B3720" s="83"/>
      <c r="C3720" s="83"/>
      <c r="D3720" s="84"/>
      <c r="E3720" s="83"/>
      <c r="F3720" s="83"/>
      <c r="G3720" s="83"/>
      <c r="H3720" s="84"/>
      <c r="I3720" s="84"/>
      <c r="J3720" s="84"/>
      <c r="K3720" s="84"/>
      <c r="L3720" s="84"/>
      <c r="M3720" s="40"/>
      <c r="N3720" s="40"/>
    </row>
    <row r="3721" spans="1:14" ht="17.25">
      <c r="A3721" s="83"/>
      <c r="B3721" s="83"/>
      <c r="C3721" s="83"/>
      <c r="D3721" s="84"/>
      <c r="E3721" s="83"/>
      <c r="F3721" s="83"/>
      <c r="G3721" s="83"/>
      <c r="H3721" s="84"/>
      <c r="I3721" s="84"/>
      <c r="J3721" s="84"/>
      <c r="K3721" s="84"/>
      <c r="L3721" s="84"/>
      <c r="M3721" s="40"/>
      <c r="N3721" s="40"/>
    </row>
    <row r="3722" spans="1:14" ht="17.25">
      <c r="A3722" s="83"/>
      <c r="B3722" s="83"/>
      <c r="C3722" s="83"/>
      <c r="D3722" s="84"/>
      <c r="E3722" s="83"/>
      <c r="F3722" s="83"/>
      <c r="G3722" s="83"/>
      <c r="H3722" s="84"/>
      <c r="I3722" s="84"/>
      <c r="J3722" s="84"/>
      <c r="K3722" s="84"/>
      <c r="L3722" s="84"/>
      <c r="M3722" s="40"/>
      <c r="N3722" s="40"/>
    </row>
    <row r="3723" spans="1:14" ht="17.25">
      <c r="A3723" s="83"/>
      <c r="B3723" s="83"/>
      <c r="C3723" s="83"/>
      <c r="D3723" s="84"/>
      <c r="E3723" s="83"/>
      <c r="F3723" s="83"/>
      <c r="G3723" s="83"/>
      <c r="H3723" s="84"/>
      <c r="I3723" s="84"/>
      <c r="J3723" s="84"/>
      <c r="K3723" s="84"/>
      <c r="L3723" s="84"/>
      <c r="M3723" s="40"/>
      <c r="N3723" s="40"/>
    </row>
    <row r="3724" spans="1:14" ht="17.25">
      <c r="A3724" s="83"/>
      <c r="B3724" s="83"/>
      <c r="C3724" s="83"/>
      <c r="D3724" s="84"/>
      <c r="E3724" s="83"/>
      <c r="F3724" s="83"/>
      <c r="G3724" s="83"/>
      <c r="H3724" s="84"/>
      <c r="I3724" s="84"/>
      <c r="J3724" s="84"/>
      <c r="K3724" s="84"/>
      <c r="L3724" s="84"/>
      <c r="M3724" s="40"/>
      <c r="N3724" s="40"/>
    </row>
    <row r="3725" spans="1:14" ht="17.25">
      <c r="A3725" s="83"/>
      <c r="B3725" s="83"/>
      <c r="C3725" s="83"/>
      <c r="D3725" s="84"/>
      <c r="E3725" s="83"/>
      <c r="F3725" s="83"/>
      <c r="G3725" s="83"/>
      <c r="H3725" s="84"/>
      <c r="I3725" s="84"/>
      <c r="J3725" s="84"/>
      <c r="K3725" s="84"/>
      <c r="L3725" s="84"/>
      <c r="M3725" s="40"/>
      <c r="N3725" s="40"/>
    </row>
    <row r="3726" spans="1:14" ht="17.25">
      <c r="A3726" s="83"/>
      <c r="B3726" s="83"/>
      <c r="C3726" s="83"/>
      <c r="D3726" s="84"/>
      <c r="E3726" s="83"/>
      <c r="F3726" s="83"/>
      <c r="G3726" s="83"/>
      <c r="H3726" s="84"/>
      <c r="I3726" s="84"/>
      <c r="J3726" s="84"/>
      <c r="K3726" s="84"/>
      <c r="L3726" s="84"/>
      <c r="M3726" s="40"/>
      <c r="N3726" s="40"/>
    </row>
    <row r="3727" spans="1:14" ht="17.25">
      <c r="A3727" s="83"/>
      <c r="B3727" s="83"/>
      <c r="C3727" s="83"/>
      <c r="D3727" s="84"/>
      <c r="E3727" s="83"/>
      <c r="F3727" s="83"/>
      <c r="G3727" s="83"/>
      <c r="H3727" s="84"/>
      <c r="I3727" s="84"/>
      <c r="J3727" s="84"/>
      <c r="K3727" s="84"/>
      <c r="L3727" s="84"/>
      <c r="M3727" s="40"/>
      <c r="N3727" s="40"/>
    </row>
    <row r="3728" spans="1:14" ht="17.25">
      <c r="A3728" s="83"/>
      <c r="B3728" s="83"/>
      <c r="C3728" s="83"/>
      <c r="D3728" s="84"/>
      <c r="E3728" s="83"/>
      <c r="F3728" s="83"/>
      <c r="G3728" s="83"/>
      <c r="H3728" s="84"/>
      <c r="I3728" s="84"/>
      <c r="J3728" s="84"/>
      <c r="K3728" s="84"/>
      <c r="L3728" s="84"/>
      <c r="M3728" s="40"/>
      <c r="N3728" s="40"/>
    </row>
    <row r="3729" spans="1:14" ht="17.25">
      <c r="A3729" s="83"/>
      <c r="B3729" s="83"/>
      <c r="C3729" s="83"/>
      <c r="D3729" s="84"/>
      <c r="E3729" s="83"/>
      <c r="F3729" s="83"/>
      <c r="G3729" s="83"/>
      <c r="H3729" s="84"/>
      <c r="I3729" s="84"/>
      <c r="J3729" s="84"/>
      <c r="K3729" s="84"/>
      <c r="L3729" s="84"/>
      <c r="M3729" s="40"/>
      <c r="N3729" s="40"/>
    </row>
    <row r="3730" spans="1:14" ht="17.25">
      <c r="A3730" s="83"/>
      <c r="B3730" s="83"/>
      <c r="C3730" s="83"/>
      <c r="D3730" s="84"/>
      <c r="E3730" s="83"/>
      <c r="F3730" s="83"/>
      <c r="G3730" s="83"/>
      <c r="H3730" s="84"/>
      <c r="I3730" s="84"/>
      <c r="J3730" s="84"/>
      <c r="K3730" s="84"/>
      <c r="L3730" s="84"/>
      <c r="M3730" s="40"/>
      <c r="N3730" s="40"/>
    </row>
    <row r="3731" spans="1:14" ht="17.25">
      <c r="A3731" s="83"/>
      <c r="B3731" s="83"/>
      <c r="C3731" s="83"/>
      <c r="D3731" s="84"/>
      <c r="E3731" s="83"/>
      <c r="F3731" s="83"/>
      <c r="G3731" s="83"/>
      <c r="H3731" s="84"/>
      <c r="I3731" s="84"/>
      <c r="J3731" s="84"/>
      <c r="K3731" s="84"/>
      <c r="L3731" s="84"/>
      <c r="M3731" s="40"/>
      <c r="N3731" s="40"/>
    </row>
    <row r="3732" spans="1:14" ht="17.25">
      <c r="A3732" s="83"/>
      <c r="B3732" s="83"/>
      <c r="C3732" s="83"/>
      <c r="D3732" s="84"/>
      <c r="E3732" s="83"/>
      <c r="F3732" s="83"/>
      <c r="G3732" s="83"/>
      <c r="H3732" s="84"/>
      <c r="I3732" s="84"/>
      <c r="J3732" s="84"/>
      <c r="K3732" s="84"/>
      <c r="L3732" s="84"/>
      <c r="M3732" s="40"/>
      <c r="N3732" s="40"/>
    </row>
    <row r="3733" spans="1:14" ht="17.25">
      <c r="A3733" s="83"/>
      <c r="B3733" s="83"/>
      <c r="C3733" s="83"/>
      <c r="D3733" s="84"/>
      <c r="E3733" s="83"/>
      <c r="F3733" s="83"/>
      <c r="G3733" s="83"/>
      <c r="H3733" s="84"/>
      <c r="I3733" s="84"/>
      <c r="J3733" s="84"/>
      <c r="K3733" s="84"/>
      <c r="L3733" s="84"/>
      <c r="M3733" s="40"/>
      <c r="N3733" s="40"/>
    </row>
    <row r="3734" spans="1:14" ht="17.25">
      <c r="A3734" s="83"/>
      <c r="B3734" s="83"/>
      <c r="C3734" s="83"/>
      <c r="D3734" s="84"/>
      <c r="E3734" s="83"/>
      <c r="F3734" s="83"/>
      <c r="G3734" s="83"/>
      <c r="H3734" s="84"/>
      <c r="I3734" s="84"/>
      <c r="J3734" s="84"/>
      <c r="K3734" s="84"/>
      <c r="L3734" s="84"/>
      <c r="M3734" s="40"/>
      <c r="N3734" s="40"/>
    </row>
    <row r="3735" spans="1:14" ht="17.25">
      <c r="A3735" s="83"/>
      <c r="B3735" s="83"/>
      <c r="C3735" s="83"/>
      <c r="D3735" s="84"/>
      <c r="E3735" s="83"/>
      <c r="F3735" s="83"/>
      <c r="G3735" s="83"/>
      <c r="H3735" s="84"/>
      <c r="I3735" s="84"/>
      <c r="J3735" s="84"/>
      <c r="K3735" s="84"/>
      <c r="L3735" s="84"/>
      <c r="M3735" s="40"/>
      <c r="N3735" s="40"/>
    </row>
    <row r="3736" spans="1:14" ht="17.25">
      <c r="A3736" s="83"/>
      <c r="B3736" s="83"/>
      <c r="C3736" s="83"/>
      <c r="D3736" s="84"/>
      <c r="E3736" s="83"/>
      <c r="F3736" s="83"/>
      <c r="G3736" s="83"/>
      <c r="H3736" s="84"/>
      <c r="I3736" s="84"/>
      <c r="J3736" s="84"/>
      <c r="K3736" s="84"/>
      <c r="L3736" s="84"/>
      <c r="M3736" s="40"/>
      <c r="N3736" s="40"/>
    </row>
    <row r="3737" spans="1:14" ht="17.25">
      <c r="A3737" s="83"/>
      <c r="B3737" s="83"/>
      <c r="C3737" s="83"/>
      <c r="D3737" s="84"/>
      <c r="E3737" s="83"/>
      <c r="F3737" s="83"/>
      <c r="G3737" s="83"/>
      <c r="H3737" s="84"/>
      <c r="I3737" s="84"/>
      <c r="J3737" s="84"/>
      <c r="K3737" s="84"/>
      <c r="L3737" s="84"/>
      <c r="M3737" s="40"/>
      <c r="N3737" s="40"/>
    </row>
    <row r="3738" spans="1:14" ht="17.25">
      <c r="A3738" s="83"/>
      <c r="B3738" s="83"/>
      <c r="C3738" s="83"/>
      <c r="D3738" s="84"/>
      <c r="E3738" s="83"/>
      <c r="F3738" s="83"/>
      <c r="G3738" s="83"/>
      <c r="H3738" s="84"/>
      <c r="I3738" s="84"/>
      <c r="J3738" s="84"/>
      <c r="K3738" s="84"/>
      <c r="L3738" s="84"/>
      <c r="M3738" s="40"/>
      <c r="N3738" s="40"/>
    </row>
    <row r="3739" spans="1:14" ht="17.25">
      <c r="A3739" s="83"/>
      <c r="B3739" s="83"/>
      <c r="C3739" s="83"/>
      <c r="D3739" s="84"/>
      <c r="E3739" s="83"/>
      <c r="F3739" s="83"/>
      <c r="G3739" s="83"/>
      <c r="H3739" s="84"/>
      <c r="I3739" s="84"/>
      <c r="J3739" s="84"/>
      <c r="K3739" s="84"/>
      <c r="L3739" s="84"/>
      <c r="M3739" s="40"/>
      <c r="N3739" s="40"/>
    </row>
    <row r="3740" spans="1:14" ht="17.25">
      <c r="A3740" s="83"/>
      <c r="B3740" s="83"/>
      <c r="C3740" s="83"/>
      <c r="D3740" s="84"/>
      <c r="E3740" s="83"/>
      <c r="F3740" s="83"/>
      <c r="G3740" s="83"/>
      <c r="H3740" s="84"/>
      <c r="I3740" s="84"/>
      <c r="J3740" s="84"/>
      <c r="K3740" s="84"/>
      <c r="L3740" s="84"/>
      <c r="M3740" s="40"/>
      <c r="N3740" s="40"/>
    </row>
    <row r="3741" spans="1:14" ht="17.25">
      <c r="A3741" s="83"/>
      <c r="B3741" s="83"/>
      <c r="C3741" s="83"/>
      <c r="D3741" s="84"/>
      <c r="E3741" s="83"/>
      <c r="F3741" s="83"/>
      <c r="G3741" s="83"/>
      <c r="H3741" s="84"/>
      <c r="I3741" s="84"/>
      <c r="J3741" s="84"/>
      <c r="K3741" s="84"/>
      <c r="L3741" s="84"/>
      <c r="M3741" s="40"/>
      <c r="N3741" s="40"/>
    </row>
    <row r="3742" spans="1:14" ht="17.25">
      <c r="A3742" s="83"/>
      <c r="B3742" s="83"/>
      <c r="C3742" s="83"/>
      <c r="D3742" s="84"/>
      <c r="E3742" s="83"/>
      <c r="F3742" s="83"/>
      <c r="G3742" s="83"/>
      <c r="H3742" s="84"/>
      <c r="I3742" s="84"/>
      <c r="J3742" s="84"/>
      <c r="K3742" s="84"/>
      <c r="L3742" s="84"/>
      <c r="M3742" s="40"/>
      <c r="N3742" s="40"/>
    </row>
    <row r="3743" spans="1:14" ht="17.25">
      <c r="A3743" s="83"/>
      <c r="B3743" s="83"/>
      <c r="C3743" s="83"/>
      <c r="D3743" s="84"/>
      <c r="E3743" s="83"/>
      <c r="F3743" s="83"/>
      <c r="G3743" s="83"/>
      <c r="H3743" s="84"/>
      <c r="I3743" s="84"/>
      <c r="J3743" s="84"/>
      <c r="K3743" s="84"/>
      <c r="L3743" s="84"/>
      <c r="M3743" s="40"/>
      <c r="N3743" s="40"/>
    </row>
    <row r="3744" spans="1:14" ht="17.25">
      <c r="A3744" s="83"/>
      <c r="B3744" s="83"/>
      <c r="C3744" s="83"/>
      <c r="D3744" s="84"/>
      <c r="E3744" s="83"/>
      <c r="F3744" s="83"/>
      <c r="G3744" s="83"/>
      <c r="H3744" s="84"/>
      <c r="I3744" s="84"/>
      <c r="J3744" s="84"/>
      <c r="K3744" s="84"/>
      <c r="L3744" s="84"/>
      <c r="M3744" s="40"/>
      <c r="N3744" s="40"/>
    </row>
    <row r="3745" spans="1:14" ht="17.25">
      <c r="A3745" s="83"/>
      <c r="B3745" s="83"/>
      <c r="C3745" s="83"/>
      <c r="D3745" s="84"/>
      <c r="E3745" s="83"/>
      <c r="F3745" s="83"/>
      <c r="G3745" s="83"/>
      <c r="H3745" s="84"/>
      <c r="I3745" s="84"/>
      <c r="J3745" s="84"/>
      <c r="K3745" s="84"/>
      <c r="L3745" s="84"/>
      <c r="M3745" s="40"/>
      <c r="N3745" s="40"/>
    </row>
    <row r="3746" spans="1:14" ht="17.25">
      <c r="A3746" s="83"/>
      <c r="B3746" s="83"/>
      <c r="C3746" s="83"/>
      <c r="D3746" s="84"/>
      <c r="E3746" s="83"/>
      <c r="F3746" s="83"/>
      <c r="G3746" s="83"/>
      <c r="H3746" s="84"/>
      <c r="I3746" s="84"/>
      <c r="J3746" s="84"/>
      <c r="K3746" s="84"/>
      <c r="L3746" s="84"/>
      <c r="M3746" s="40"/>
      <c r="N3746" s="40"/>
    </row>
    <row r="3747" spans="1:14" ht="17.25">
      <c r="A3747" s="83"/>
      <c r="B3747" s="83"/>
      <c r="C3747" s="83"/>
      <c r="D3747" s="84"/>
      <c r="E3747" s="83"/>
      <c r="F3747" s="83"/>
      <c r="G3747" s="83"/>
      <c r="H3747" s="84"/>
      <c r="I3747" s="84"/>
      <c r="J3747" s="84"/>
      <c r="K3747" s="84"/>
      <c r="L3747" s="84"/>
      <c r="M3747" s="40"/>
      <c r="N3747" s="40"/>
    </row>
    <row r="3748" spans="1:14" ht="17.25">
      <c r="A3748" s="83"/>
      <c r="B3748" s="83"/>
      <c r="C3748" s="83"/>
      <c r="D3748" s="84"/>
      <c r="E3748" s="83"/>
      <c r="F3748" s="83"/>
      <c r="G3748" s="83"/>
      <c r="H3748" s="84"/>
      <c r="I3748" s="84"/>
      <c r="J3748" s="84"/>
      <c r="K3748" s="84"/>
      <c r="L3748" s="84"/>
      <c r="M3748" s="40"/>
      <c r="N3748" s="40"/>
    </row>
    <row r="3749" spans="1:14" ht="17.25">
      <c r="A3749" s="83"/>
      <c r="B3749" s="83"/>
      <c r="C3749" s="83"/>
      <c r="D3749" s="84"/>
      <c r="E3749" s="83"/>
      <c r="F3749" s="83"/>
      <c r="G3749" s="83"/>
      <c r="H3749" s="84"/>
      <c r="I3749" s="84"/>
      <c r="J3749" s="84"/>
      <c r="K3749" s="84"/>
      <c r="L3749" s="84"/>
      <c r="M3749" s="40"/>
      <c r="N3749" s="40"/>
    </row>
    <row r="3750" spans="1:14" ht="17.25">
      <c r="A3750" s="83"/>
      <c r="B3750" s="83"/>
      <c r="C3750" s="83"/>
      <c r="D3750" s="84"/>
      <c r="E3750" s="83"/>
      <c r="F3750" s="83"/>
      <c r="G3750" s="83"/>
      <c r="H3750" s="84"/>
      <c r="I3750" s="84"/>
      <c r="J3750" s="84"/>
      <c r="K3750" s="84"/>
      <c r="L3750" s="84"/>
      <c r="M3750" s="40"/>
      <c r="N3750" s="40"/>
    </row>
    <row r="3751" spans="1:14" ht="17.25">
      <c r="A3751" s="83"/>
      <c r="B3751" s="83"/>
      <c r="C3751" s="83"/>
      <c r="D3751" s="84"/>
      <c r="E3751" s="83"/>
      <c r="F3751" s="83"/>
      <c r="G3751" s="83"/>
      <c r="H3751" s="84"/>
      <c r="I3751" s="84"/>
      <c r="J3751" s="84"/>
      <c r="K3751" s="84"/>
      <c r="L3751" s="84"/>
      <c r="M3751" s="40"/>
      <c r="N3751" s="40"/>
    </row>
    <row r="3752" spans="1:14" ht="17.25">
      <c r="A3752" s="83"/>
      <c r="B3752" s="83"/>
      <c r="C3752" s="83"/>
      <c r="D3752" s="84"/>
      <c r="E3752" s="83"/>
      <c r="F3752" s="83"/>
      <c r="G3752" s="83"/>
      <c r="H3752" s="84"/>
      <c r="I3752" s="84"/>
      <c r="J3752" s="84"/>
      <c r="K3752" s="84"/>
      <c r="L3752" s="84"/>
      <c r="M3752" s="40"/>
      <c r="N3752" s="40"/>
    </row>
    <row r="3753" spans="1:14" ht="17.25">
      <c r="A3753" s="83"/>
      <c r="B3753" s="83"/>
      <c r="C3753" s="83"/>
      <c r="D3753" s="84"/>
      <c r="E3753" s="83"/>
      <c r="F3753" s="83"/>
      <c r="G3753" s="83"/>
      <c r="H3753" s="84"/>
      <c r="I3753" s="84"/>
      <c r="J3753" s="84"/>
      <c r="K3753" s="84"/>
      <c r="L3753" s="84"/>
      <c r="M3753" s="40"/>
      <c r="N3753" s="40"/>
    </row>
    <row r="3754" spans="1:14" ht="17.25">
      <c r="A3754" s="83"/>
      <c r="B3754" s="83"/>
      <c r="C3754" s="83"/>
      <c r="D3754" s="84"/>
      <c r="E3754" s="83"/>
      <c r="F3754" s="83"/>
      <c r="G3754" s="83"/>
      <c r="H3754" s="84"/>
      <c r="I3754" s="84"/>
      <c r="J3754" s="84"/>
      <c r="K3754" s="84"/>
      <c r="L3754" s="84"/>
      <c r="M3754" s="40"/>
      <c r="N3754" s="40"/>
    </row>
    <row r="3755" spans="1:14" ht="17.25">
      <c r="A3755" s="83"/>
      <c r="B3755" s="83"/>
      <c r="C3755" s="83"/>
      <c r="D3755" s="84"/>
      <c r="E3755" s="83"/>
      <c r="F3755" s="83"/>
      <c r="G3755" s="83"/>
      <c r="H3755" s="84"/>
      <c r="I3755" s="84"/>
      <c r="J3755" s="84"/>
      <c r="K3755" s="84"/>
      <c r="L3755" s="84"/>
      <c r="M3755" s="40"/>
      <c r="N3755" s="40"/>
    </row>
    <row r="3756" spans="1:14" ht="17.25">
      <c r="A3756" s="83"/>
      <c r="B3756" s="83"/>
      <c r="C3756" s="83"/>
      <c r="D3756" s="84"/>
      <c r="E3756" s="83"/>
      <c r="F3756" s="83"/>
      <c r="G3756" s="83"/>
      <c r="H3756" s="84"/>
      <c r="I3756" s="84"/>
      <c r="J3756" s="84"/>
      <c r="K3756" s="84"/>
      <c r="L3756" s="84"/>
      <c r="M3756" s="40"/>
      <c r="N3756" s="40"/>
    </row>
    <row r="3757" spans="1:14" ht="17.25">
      <c r="A3757" s="83"/>
      <c r="B3757" s="83"/>
      <c r="C3757" s="83"/>
      <c r="D3757" s="84"/>
      <c r="E3757" s="83"/>
      <c r="F3757" s="83"/>
      <c r="G3757" s="83"/>
      <c r="H3757" s="84"/>
      <c r="I3757" s="84"/>
      <c r="J3757" s="84"/>
      <c r="K3757" s="84"/>
      <c r="L3757" s="84"/>
      <c r="M3757" s="40"/>
      <c r="N3757" s="40"/>
    </row>
    <row r="3758" spans="1:14" ht="17.25">
      <c r="A3758" s="83"/>
      <c r="B3758" s="83"/>
      <c r="C3758" s="83"/>
      <c r="D3758" s="84"/>
      <c r="E3758" s="83"/>
      <c r="F3758" s="83"/>
      <c r="G3758" s="83"/>
      <c r="H3758" s="84"/>
      <c r="I3758" s="84"/>
      <c r="J3758" s="84"/>
      <c r="K3758" s="84"/>
      <c r="L3758" s="84"/>
      <c r="M3758" s="40"/>
      <c r="N3758" s="40"/>
    </row>
    <row r="3759" spans="1:14" ht="17.25">
      <c r="A3759" s="83"/>
      <c r="B3759" s="83"/>
      <c r="C3759" s="83"/>
      <c r="D3759" s="84"/>
      <c r="E3759" s="83"/>
      <c r="F3759" s="83"/>
      <c r="G3759" s="83"/>
      <c r="H3759" s="84"/>
      <c r="I3759" s="84"/>
      <c r="J3759" s="84"/>
      <c r="K3759" s="84"/>
      <c r="L3759" s="84"/>
      <c r="M3759" s="40"/>
      <c r="N3759" s="40"/>
    </row>
    <row r="3760" spans="1:14" ht="17.25">
      <c r="A3760" s="83"/>
      <c r="B3760" s="83"/>
      <c r="C3760" s="83"/>
      <c r="D3760" s="84"/>
      <c r="E3760" s="83"/>
      <c r="F3760" s="83"/>
      <c r="G3760" s="83"/>
      <c r="H3760" s="84"/>
      <c r="I3760" s="84"/>
      <c r="J3760" s="84"/>
      <c r="K3760" s="84"/>
      <c r="L3760" s="84"/>
      <c r="M3760" s="40"/>
      <c r="N3760" s="40"/>
    </row>
    <row r="3761" spans="1:14" ht="17.25">
      <c r="A3761" s="83"/>
      <c r="B3761" s="83"/>
      <c r="C3761" s="83"/>
      <c r="D3761" s="84"/>
      <c r="E3761" s="83"/>
      <c r="F3761" s="83"/>
      <c r="G3761" s="83"/>
      <c r="H3761" s="84"/>
      <c r="I3761" s="84"/>
      <c r="J3761" s="84"/>
      <c r="K3761" s="84"/>
      <c r="L3761" s="84"/>
      <c r="M3761" s="40"/>
      <c r="N3761" s="40"/>
    </row>
    <row r="3762" spans="1:14" ht="17.25">
      <c r="A3762" s="83"/>
      <c r="B3762" s="83"/>
      <c r="C3762" s="83"/>
      <c r="D3762" s="84"/>
      <c r="E3762" s="83"/>
      <c r="F3762" s="83"/>
      <c r="G3762" s="83"/>
      <c r="H3762" s="84"/>
      <c r="I3762" s="84"/>
      <c r="J3762" s="84"/>
      <c r="K3762" s="84"/>
      <c r="L3762" s="84"/>
      <c r="M3762" s="40"/>
      <c r="N3762" s="40"/>
    </row>
    <row r="3763" spans="1:14" ht="17.25">
      <c r="A3763" s="83"/>
      <c r="B3763" s="83"/>
      <c r="C3763" s="83"/>
      <c r="D3763" s="84"/>
      <c r="E3763" s="83"/>
      <c r="F3763" s="83"/>
      <c r="G3763" s="83"/>
      <c r="H3763" s="84"/>
      <c r="I3763" s="84"/>
      <c r="J3763" s="84"/>
      <c r="K3763" s="84"/>
      <c r="L3763" s="84"/>
      <c r="M3763" s="40"/>
      <c r="N3763" s="40"/>
    </row>
    <row r="3764" spans="1:14" ht="17.25">
      <c r="A3764" s="83"/>
      <c r="B3764" s="83"/>
      <c r="C3764" s="83"/>
      <c r="D3764" s="84"/>
      <c r="E3764" s="83"/>
      <c r="F3764" s="83"/>
      <c r="G3764" s="83"/>
      <c r="H3764" s="84"/>
      <c r="I3764" s="84"/>
      <c r="J3764" s="84"/>
      <c r="K3764" s="84"/>
      <c r="L3764" s="84"/>
      <c r="M3764" s="40"/>
      <c r="N3764" s="40"/>
    </row>
    <row r="3765" spans="1:14" ht="17.25">
      <c r="A3765" s="83"/>
      <c r="B3765" s="83"/>
      <c r="C3765" s="83"/>
      <c r="D3765" s="84"/>
      <c r="E3765" s="83"/>
      <c r="F3765" s="83"/>
      <c r="G3765" s="83"/>
      <c r="H3765" s="84"/>
      <c r="I3765" s="84"/>
      <c r="J3765" s="84"/>
      <c r="K3765" s="84"/>
      <c r="L3765" s="84"/>
      <c r="M3765" s="40"/>
      <c r="N3765" s="40"/>
    </row>
    <row r="3766" spans="1:14" ht="17.25">
      <c r="A3766" s="83"/>
      <c r="B3766" s="83"/>
      <c r="C3766" s="83"/>
      <c r="D3766" s="84"/>
      <c r="E3766" s="83"/>
      <c r="F3766" s="83"/>
      <c r="G3766" s="83"/>
      <c r="H3766" s="84"/>
      <c r="I3766" s="84"/>
      <c r="J3766" s="84"/>
      <c r="K3766" s="84"/>
      <c r="L3766" s="84"/>
      <c r="M3766" s="40"/>
      <c r="N3766" s="40"/>
    </row>
    <row r="3767" spans="1:14" ht="17.25">
      <c r="A3767" s="83"/>
      <c r="B3767" s="83"/>
      <c r="C3767" s="83"/>
      <c r="D3767" s="84"/>
      <c r="E3767" s="83"/>
      <c r="F3767" s="83"/>
      <c r="G3767" s="83"/>
      <c r="H3767" s="84"/>
      <c r="I3767" s="84"/>
      <c r="J3767" s="84"/>
      <c r="K3767" s="84"/>
      <c r="L3767" s="84"/>
      <c r="M3767" s="40"/>
      <c r="N3767" s="40"/>
    </row>
    <row r="3768" spans="1:14" ht="17.25">
      <c r="A3768" s="83"/>
      <c r="B3768" s="83"/>
      <c r="C3768" s="83"/>
      <c r="D3768" s="84"/>
      <c r="E3768" s="83"/>
      <c r="F3768" s="83"/>
      <c r="G3768" s="83"/>
      <c r="H3768" s="84"/>
      <c r="I3768" s="84"/>
      <c r="J3768" s="84"/>
      <c r="K3768" s="84"/>
      <c r="L3768" s="84"/>
      <c r="M3768" s="40"/>
      <c r="N3768" s="40"/>
    </row>
    <row r="3769" spans="1:14" ht="17.25">
      <c r="A3769" s="83"/>
      <c r="B3769" s="83"/>
      <c r="C3769" s="83"/>
      <c r="D3769" s="84"/>
      <c r="E3769" s="83"/>
      <c r="F3769" s="83"/>
      <c r="G3769" s="83"/>
      <c r="H3769" s="84"/>
      <c r="I3769" s="84"/>
      <c r="J3769" s="84"/>
      <c r="K3769" s="84"/>
      <c r="L3769" s="84"/>
      <c r="M3769" s="40"/>
      <c r="N3769" s="40"/>
    </row>
    <row r="3770" spans="1:14" ht="17.25">
      <c r="A3770" s="83"/>
      <c r="B3770" s="83"/>
      <c r="C3770" s="83"/>
      <c r="D3770" s="84"/>
      <c r="E3770" s="83"/>
      <c r="F3770" s="83"/>
      <c r="G3770" s="83"/>
      <c r="H3770" s="84"/>
      <c r="I3770" s="84"/>
      <c r="J3770" s="84"/>
      <c r="K3770" s="84"/>
      <c r="L3770" s="84"/>
      <c r="M3770" s="40"/>
      <c r="N3770" s="40"/>
    </row>
    <row r="3771" spans="1:14" ht="17.25">
      <c r="A3771" s="83"/>
      <c r="B3771" s="83"/>
      <c r="C3771" s="83"/>
      <c r="D3771" s="84"/>
      <c r="E3771" s="83"/>
      <c r="F3771" s="83"/>
      <c r="G3771" s="83"/>
      <c r="H3771" s="84"/>
      <c r="I3771" s="84"/>
      <c r="J3771" s="84"/>
      <c r="K3771" s="84"/>
      <c r="L3771" s="84"/>
      <c r="M3771" s="40"/>
      <c r="N3771" s="40"/>
    </row>
    <row r="3772" spans="1:14" ht="17.25">
      <c r="A3772" s="83"/>
      <c r="B3772" s="83"/>
      <c r="C3772" s="83"/>
      <c r="D3772" s="84"/>
      <c r="E3772" s="83"/>
      <c r="F3772" s="83"/>
      <c r="G3772" s="83"/>
      <c r="H3772" s="84"/>
      <c r="I3772" s="84"/>
      <c r="J3772" s="84"/>
      <c r="K3772" s="84"/>
      <c r="L3772" s="84"/>
      <c r="M3772" s="40"/>
      <c r="N3772" s="40"/>
    </row>
    <row r="3773" spans="1:14" ht="17.25">
      <c r="A3773" s="83"/>
      <c r="B3773" s="83"/>
      <c r="C3773" s="83"/>
      <c r="D3773" s="84"/>
      <c r="E3773" s="83"/>
      <c r="F3773" s="83"/>
      <c r="G3773" s="83"/>
      <c r="H3773" s="84"/>
      <c r="I3773" s="84"/>
      <c r="J3773" s="84"/>
      <c r="K3773" s="84"/>
      <c r="L3773" s="84"/>
      <c r="M3773" s="40"/>
      <c r="N3773" s="40"/>
    </row>
    <row r="3774" spans="1:14" ht="17.25">
      <c r="A3774" s="83"/>
      <c r="B3774" s="83"/>
      <c r="C3774" s="83"/>
      <c r="D3774" s="84"/>
      <c r="E3774" s="83"/>
      <c r="F3774" s="83"/>
      <c r="G3774" s="83"/>
      <c r="H3774" s="84"/>
      <c r="I3774" s="84"/>
      <c r="J3774" s="84"/>
      <c r="K3774" s="84"/>
      <c r="L3774" s="84"/>
      <c r="M3774" s="40"/>
      <c r="N3774" s="40"/>
    </row>
    <row r="3775" spans="1:14" ht="17.25">
      <c r="A3775" s="83"/>
      <c r="B3775" s="83"/>
      <c r="C3775" s="83"/>
      <c r="D3775" s="84"/>
      <c r="E3775" s="83"/>
      <c r="F3775" s="83"/>
      <c r="G3775" s="83"/>
      <c r="H3775" s="84"/>
      <c r="I3775" s="84"/>
      <c r="J3775" s="84"/>
      <c r="K3775" s="84"/>
      <c r="L3775" s="84"/>
      <c r="M3775" s="40"/>
      <c r="N3775" s="40"/>
    </row>
    <row r="3776" spans="1:14" ht="17.25">
      <c r="A3776" s="83"/>
      <c r="B3776" s="83"/>
      <c r="C3776" s="83"/>
      <c r="D3776" s="84"/>
      <c r="E3776" s="83"/>
      <c r="F3776" s="83"/>
      <c r="G3776" s="83"/>
      <c r="H3776" s="84"/>
      <c r="I3776" s="84"/>
      <c r="J3776" s="84"/>
      <c r="K3776" s="84"/>
      <c r="L3776" s="84"/>
      <c r="M3776" s="40"/>
      <c r="N3776" s="40"/>
    </row>
    <row r="3777" spans="1:14" ht="17.25">
      <c r="A3777" s="83"/>
      <c r="B3777" s="83"/>
      <c r="C3777" s="83"/>
      <c r="D3777" s="84"/>
      <c r="E3777" s="83"/>
      <c r="F3777" s="83"/>
      <c r="G3777" s="83"/>
      <c r="H3777" s="84"/>
      <c r="I3777" s="84"/>
      <c r="J3777" s="84"/>
      <c r="K3777" s="84"/>
      <c r="L3777" s="84"/>
      <c r="M3777" s="40"/>
      <c r="N3777" s="40"/>
    </row>
    <row r="3778" spans="1:14" ht="17.25">
      <c r="A3778" s="83"/>
      <c r="B3778" s="83"/>
      <c r="C3778" s="83"/>
      <c r="D3778" s="84"/>
      <c r="E3778" s="83"/>
      <c r="F3778" s="83"/>
      <c r="G3778" s="83"/>
      <c r="H3778" s="84"/>
      <c r="I3778" s="84"/>
      <c r="J3778" s="84"/>
      <c r="K3778" s="84"/>
      <c r="L3778" s="84"/>
      <c r="M3778" s="40"/>
      <c r="N3778" s="40"/>
    </row>
    <row r="3779" spans="1:14" ht="17.25">
      <c r="A3779" s="83"/>
      <c r="B3779" s="83"/>
      <c r="C3779" s="83"/>
      <c r="D3779" s="84"/>
      <c r="E3779" s="83"/>
      <c r="F3779" s="83"/>
      <c r="G3779" s="83"/>
      <c r="H3779" s="84"/>
      <c r="I3779" s="84"/>
      <c r="J3779" s="84"/>
      <c r="K3779" s="84"/>
      <c r="L3779" s="84"/>
      <c r="M3779" s="40"/>
      <c r="N3779" s="40"/>
    </row>
    <row r="3780" spans="1:14" ht="17.25">
      <c r="A3780" s="83"/>
      <c r="B3780" s="83"/>
      <c r="C3780" s="83"/>
      <c r="D3780" s="84"/>
      <c r="E3780" s="83"/>
      <c r="F3780" s="83"/>
      <c r="G3780" s="83"/>
      <c r="H3780" s="84"/>
      <c r="I3780" s="84"/>
      <c r="J3780" s="84"/>
      <c r="K3780" s="84"/>
      <c r="L3780" s="84"/>
      <c r="M3780" s="40"/>
      <c r="N3780" s="40"/>
    </row>
    <row r="3781" spans="1:14" ht="17.25">
      <c r="A3781" s="83"/>
      <c r="B3781" s="83"/>
      <c r="C3781" s="83"/>
      <c r="D3781" s="84"/>
      <c r="E3781" s="83"/>
      <c r="F3781" s="83"/>
      <c r="G3781" s="83"/>
      <c r="H3781" s="84"/>
      <c r="I3781" s="84"/>
      <c r="J3781" s="84"/>
      <c r="K3781" s="84"/>
      <c r="L3781" s="84"/>
      <c r="M3781" s="40"/>
      <c r="N3781" s="40"/>
    </row>
    <row r="3782" spans="1:14" ht="17.25">
      <c r="A3782" s="83"/>
      <c r="B3782" s="83"/>
      <c r="C3782" s="83"/>
      <c r="D3782" s="84"/>
      <c r="E3782" s="83"/>
      <c r="F3782" s="83"/>
      <c r="G3782" s="83"/>
      <c r="H3782" s="84"/>
      <c r="I3782" s="84"/>
      <c r="J3782" s="84"/>
      <c r="K3782" s="84"/>
      <c r="L3782" s="84"/>
      <c r="M3782" s="40"/>
      <c r="N3782" s="40"/>
    </row>
    <row r="3783" spans="1:14" ht="17.25">
      <c r="A3783" s="83"/>
      <c r="B3783" s="83"/>
      <c r="C3783" s="83"/>
      <c r="D3783" s="84"/>
      <c r="E3783" s="83"/>
      <c r="F3783" s="83"/>
      <c r="G3783" s="83"/>
      <c r="H3783" s="84"/>
      <c r="I3783" s="84"/>
      <c r="J3783" s="84"/>
      <c r="K3783" s="84"/>
      <c r="L3783" s="84"/>
      <c r="M3783" s="40"/>
      <c r="N3783" s="40"/>
    </row>
    <row r="3784" spans="1:14" ht="17.25">
      <c r="A3784" s="83"/>
      <c r="B3784" s="83"/>
      <c r="C3784" s="83"/>
      <c r="D3784" s="84"/>
      <c r="E3784" s="83"/>
      <c r="F3784" s="83"/>
      <c r="G3784" s="83"/>
      <c r="H3784" s="84"/>
      <c r="I3784" s="84"/>
      <c r="J3784" s="84"/>
      <c r="K3784" s="84"/>
      <c r="L3784" s="84"/>
      <c r="M3784" s="40"/>
      <c r="N3784" s="40"/>
    </row>
    <row r="3785" spans="1:14" ht="17.25">
      <c r="A3785" s="83"/>
      <c r="B3785" s="83"/>
      <c r="C3785" s="83"/>
      <c r="D3785" s="84"/>
      <c r="E3785" s="83"/>
      <c r="F3785" s="83"/>
      <c r="G3785" s="83"/>
      <c r="H3785" s="84"/>
      <c r="I3785" s="84"/>
      <c r="J3785" s="84"/>
      <c r="K3785" s="84"/>
      <c r="L3785" s="84"/>
      <c r="M3785" s="40"/>
      <c r="N3785" s="40"/>
    </row>
    <row r="3786" spans="1:14" ht="17.25">
      <c r="A3786" s="83"/>
      <c r="B3786" s="83"/>
      <c r="C3786" s="83"/>
      <c r="D3786" s="84"/>
      <c r="E3786" s="83"/>
      <c r="F3786" s="83"/>
      <c r="G3786" s="83"/>
      <c r="H3786" s="84"/>
      <c r="I3786" s="84"/>
      <c r="J3786" s="84"/>
      <c r="K3786" s="84"/>
      <c r="L3786" s="84"/>
      <c r="M3786" s="40"/>
      <c r="N3786" s="40"/>
    </row>
    <row r="3787" spans="1:14" ht="17.25">
      <c r="A3787" s="83"/>
      <c r="B3787" s="83"/>
      <c r="C3787" s="83"/>
      <c r="D3787" s="84"/>
      <c r="E3787" s="83"/>
      <c r="F3787" s="83"/>
      <c r="G3787" s="83"/>
      <c r="H3787" s="84"/>
      <c r="I3787" s="84"/>
      <c r="J3787" s="84"/>
      <c r="K3787" s="84"/>
      <c r="L3787" s="84"/>
      <c r="M3787" s="40"/>
      <c r="N3787" s="40"/>
    </row>
    <row r="3788" spans="1:14" ht="17.25">
      <c r="A3788" s="83"/>
      <c r="B3788" s="83"/>
      <c r="C3788" s="83"/>
      <c r="D3788" s="84"/>
      <c r="E3788" s="83"/>
      <c r="F3788" s="83"/>
      <c r="G3788" s="83"/>
      <c r="H3788" s="84"/>
      <c r="I3788" s="84"/>
      <c r="J3788" s="84"/>
      <c r="K3788" s="84"/>
      <c r="L3788" s="84"/>
      <c r="M3788" s="40"/>
      <c r="N3788" s="40"/>
    </row>
    <row r="3789" spans="1:14" ht="17.25">
      <c r="A3789" s="83"/>
      <c r="B3789" s="83"/>
      <c r="C3789" s="83"/>
      <c r="D3789" s="84"/>
      <c r="E3789" s="83"/>
      <c r="F3789" s="83"/>
      <c r="G3789" s="83"/>
      <c r="H3789" s="84"/>
      <c r="I3789" s="84"/>
      <c r="J3789" s="84"/>
      <c r="K3789" s="84"/>
      <c r="L3789" s="84"/>
      <c r="M3789" s="40"/>
      <c r="N3789" s="40"/>
    </row>
    <row r="3790" spans="1:14" ht="17.25">
      <c r="A3790" s="83"/>
      <c r="B3790" s="83"/>
      <c r="C3790" s="83"/>
      <c r="D3790" s="84"/>
      <c r="E3790" s="83"/>
      <c r="F3790" s="83"/>
      <c r="G3790" s="83"/>
      <c r="H3790" s="84"/>
      <c r="I3790" s="84"/>
      <c r="J3790" s="84"/>
      <c r="K3790" s="84"/>
      <c r="L3790" s="84"/>
      <c r="M3790" s="40"/>
      <c r="N3790" s="40"/>
    </row>
    <row r="3791" spans="1:14" ht="17.25">
      <c r="A3791" s="83"/>
      <c r="B3791" s="83"/>
      <c r="C3791" s="83"/>
      <c r="D3791" s="84"/>
      <c r="E3791" s="83"/>
      <c r="F3791" s="83"/>
      <c r="G3791" s="83"/>
      <c r="H3791" s="84"/>
      <c r="I3791" s="84"/>
      <c r="J3791" s="84"/>
      <c r="K3791" s="84"/>
      <c r="L3791" s="84"/>
      <c r="M3791" s="40"/>
      <c r="N3791" s="40"/>
    </row>
    <row r="3792" spans="1:14" ht="17.25">
      <c r="A3792" s="83"/>
      <c r="B3792" s="83"/>
      <c r="C3792" s="83"/>
      <c r="D3792" s="84"/>
      <c r="E3792" s="83"/>
      <c r="F3792" s="83"/>
      <c r="G3792" s="83"/>
      <c r="H3792" s="84"/>
      <c r="I3792" s="84"/>
      <c r="J3792" s="84"/>
      <c r="K3792" s="84"/>
      <c r="L3792" s="84"/>
      <c r="M3792" s="40"/>
      <c r="N3792" s="40"/>
    </row>
    <row r="3793" spans="1:14" ht="17.25">
      <c r="A3793" s="83"/>
      <c r="B3793" s="83"/>
      <c r="C3793" s="83"/>
      <c r="D3793" s="84"/>
      <c r="E3793" s="83"/>
      <c r="F3793" s="83"/>
      <c r="G3793" s="83"/>
      <c r="H3793" s="84"/>
      <c r="I3793" s="84"/>
      <c r="J3793" s="84"/>
      <c r="K3793" s="84"/>
      <c r="L3793" s="84"/>
      <c r="M3793" s="40"/>
      <c r="N3793" s="40"/>
    </row>
    <row r="3794" spans="1:14" ht="17.25">
      <c r="A3794" s="83"/>
      <c r="B3794" s="83"/>
      <c r="C3794" s="83"/>
      <c r="D3794" s="84"/>
      <c r="E3794" s="83"/>
      <c r="F3794" s="83"/>
      <c r="G3794" s="83"/>
      <c r="H3794" s="84"/>
      <c r="I3794" s="84"/>
      <c r="J3794" s="84"/>
      <c r="K3794" s="84"/>
      <c r="L3794" s="84"/>
      <c r="M3794" s="40"/>
      <c r="N3794" s="40"/>
    </row>
    <row r="3795" spans="1:14" ht="17.25">
      <c r="A3795" s="83"/>
      <c r="B3795" s="83"/>
      <c r="C3795" s="83"/>
      <c r="D3795" s="84"/>
      <c r="E3795" s="83"/>
      <c r="F3795" s="83"/>
      <c r="G3795" s="83"/>
      <c r="H3795" s="84"/>
      <c r="I3795" s="84"/>
      <c r="J3795" s="84"/>
      <c r="K3795" s="84"/>
      <c r="L3795" s="84"/>
      <c r="M3795" s="40"/>
      <c r="N3795" s="40"/>
    </row>
    <row r="3796" spans="1:14" ht="17.25">
      <c r="A3796" s="83"/>
      <c r="B3796" s="83"/>
      <c r="C3796" s="83"/>
      <c r="D3796" s="84"/>
      <c r="E3796" s="83"/>
      <c r="F3796" s="83"/>
      <c r="G3796" s="83"/>
      <c r="H3796" s="84"/>
      <c r="I3796" s="84"/>
      <c r="J3796" s="84"/>
      <c r="K3796" s="84"/>
      <c r="L3796" s="84"/>
      <c r="M3796" s="40"/>
      <c r="N3796" s="40"/>
    </row>
    <row r="3797" spans="1:14" ht="17.25">
      <c r="A3797" s="83"/>
      <c r="B3797" s="83"/>
      <c r="C3797" s="83"/>
      <c r="D3797" s="84"/>
      <c r="E3797" s="83"/>
      <c r="F3797" s="83"/>
      <c r="G3797" s="83"/>
      <c r="H3797" s="84"/>
      <c r="I3797" s="84"/>
      <c r="J3797" s="84"/>
      <c r="K3797" s="84"/>
      <c r="L3797" s="84"/>
      <c r="M3797" s="40"/>
      <c r="N3797" s="40"/>
    </row>
    <row r="3798" spans="1:14" ht="17.25">
      <c r="A3798" s="83"/>
      <c r="B3798" s="83"/>
      <c r="C3798" s="83"/>
      <c r="D3798" s="84"/>
      <c r="E3798" s="83"/>
      <c r="F3798" s="83"/>
      <c r="G3798" s="83"/>
      <c r="H3798" s="84"/>
      <c r="I3798" s="84"/>
      <c r="J3798" s="84"/>
      <c r="K3798" s="84"/>
      <c r="L3798" s="84"/>
      <c r="M3798" s="40"/>
      <c r="N3798" s="40"/>
    </row>
    <row r="3799" spans="1:14" ht="17.25">
      <c r="A3799" s="83"/>
      <c r="B3799" s="83"/>
      <c r="C3799" s="83"/>
      <c r="D3799" s="84"/>
      <c r="E3799" s="83"/>
      <c r="F3799" s="83"/>
      <c r="G3799" s="83"/>
      <c r="H3799" s="84"/>
      <c r="I3799" s="84"/>
      <c r="J3799" s="84"/>
      <c r="K3799" s="84"/>
      <c r="L3799" s="84"/>
      <c r="M3799" s="40"/>
      <c r="N3799" s="40"/>
    </row>
    <row r="3800" spans="1:14" ht="17.25">
      <c r="A3800" s="83"/>
      <c r="B3800" s="83"/>
      <c r="C3800" s="83"/>
      <c r="D3800" s="84"/>
      <c r="E3800" s="83"/>
      <c r="F3800" s="83"/>
      <c r="G3800" s="83"/>
      <c r="H3800" s="84"/>
      <c r="I3800" s="84"/>
      <c r="J3800" s="84"/>
      <c r="K3800" s="84"/>
      <c r="L3800" s="84"/>
      <c r="M3800" s="40"/>
      <c r="N3800" s="40"/>
    </row>
    <row r="3801" spans="1:14" ht="17.25">
      <c r="A3801" s="83"/>
      <c r="B3801" s="83"/>
      <c r="C3801" s="83"/>
      <c r="D3801" s="84"/>
      <c r="E3801" s="83"/>
      <c r="F3801" s="83"/>
      <c r="G3801" s="83"/>
      <c r="H3801" s="84"/>
      <c r="I3801" s="84"/>
      <c r="J3801" s="84"/>
      <c r="K3801" s="84"/>
      <c r="L3801" s="84"/>
      <c r="M3801" s="40"/>
      <c r="N3801" s="40"/>
    </row>
    <row r="3802" spans="1:14" ht="17.25">
      <c r="A3802" s="83"/>
      <c r="B3802" s="83"/>
      <c r="C3802" s="83"/>
      <c r="D3802" s="84"/>
      <c r="E3802" s="83"/>
      <c r="F3802" s="83"/>
      <c r="G3802" s="83"/>
      <c r="H3802" s="84"/>
      <c r="I3802" s="84"/>
      <c r="J3802" s="84"/>
      <c r="K3802" s="84"/>
      <c r="L3802" s="84"/>
      <c r="M3802" s="40"/>
      <c r="N3802" s="40"/>
    </row>
    <row r="3803" spans="1:14" ht="17.25">
      <c r="A3803" s="83"/>
      <c r="B3803" s="83"/>
      <c r="C3803" s="83"/>
      <c r="D3803" s="84"/>
      <c r="E3803" s="83"/>
      <c r="F3803" s="83"/>
      <c r="G3803" s="83"/>
      <c r="H3803" s="84"/>
      <c r="I3803" s="84"/>
      <c r="J3803" s="84"/>
      <c r="K3803" s="84"/>
      <c r="L3803" s="84"/>
      <c r="M3803" s="40"/>
      <c r="N3803" s="40"/>
    </row>
    <row r="3804" spans="1:14" ht="17.25">
      <c r="A3804" s="83"/>
      <c r="B3804" s="83"/>
      <c r="C3804" s="83"/>
      <c r="D3804" s="84"/>
      <c r="E3804" s="83"/>
      <c r="F3804" s="83"/>
      <c r="G3804" s="83"/>
      <c r="H3804" s="84"/>
      <c r="I3804" s="84"/>
      <c r="J3804" s="84"/>
      <c r="K3804" s="84"/>
      <c r="L3804" s="84"/>
      <c r="M3804" s="40"/>
      <c r="N3804" s="40"/>
    </row>
    <row r="3805" spans="1:14" ht="17.25">
      <c r="A3805" s="83"/>
      <c r="B3805" s="83"/>
      <c r="C3805" s="83"/>
      <c r="D3805" s="84"/>
      <c r="E3805" s="83"/>
      <c r="F3805" s="83"/>
      <c r="G3805" s="83"/>
      <c r="H3805" s="84"/>
      <c r="I3805" s="84"/>
      <c r="J3805" s="84"/>
      <c r="K3805" s="84"/>
      <c r="L3805" s="84"/>
      <c r="M3805" s="40"/>
      <c r="N3805" s="40"/>
    </row>
    <row r="3806" spans="1:14" ht="17.25">
      <c r="A3806" s="83"/>
      <c r="B3806" s="83"/>
      <c r="C3806" s="83"/>
      <c r="D3806" s="84"/>
      <c r="E3806" s="83"/>
      <c r="F3806" s="83"/>
      <c r="G3806" s="83"/>
      <c r="H3806" s="84"/>
      <c r="I3806" s="84"/>
      <c r="J3806" s="84"/>
      <c r="K3806" s="84"/>
      <c r="L3806" s="84"/>
      <c r="M3806" s="40"/>
      <c r="N3806" s="40"/>
    </row>
    <row r="3807" spans="1:14" ht="17.25">
      <c r="A3807" s="83"/>
      <c r="B3807" s="83"/>
      <c r="C3807" s="83"/>
      <c r="D3807" s="84"/>
      <c r="E3807" s="83"/>
      <c r="F3807" s="83"/>
      <c r="G3807" s="83"/>
      <c r="H3807" s="84"/>
      <c r="I3807" s="84"/>
      <c r="J3807" s="84"/>
      <c r="K3807" s="84"/>
      <c r="L3807" s="84"/>
      <c r="M3807" s="40"/>
      <c r="N3807" s="40"/>
    </row>
    <row r="3808" spans="1:14" ht="17.25">
      <c r="A3808" s="83"/>
      <c r="B3808" s="83"/>
      <c r="C3808" s="83"/>
      <c r="D3808" s="84"/>
      <c r="E3808" s="83"/>
      <c r="F3808" s="83"/>
      <c r="G3808" s="83"/>
      <c r="H3808" s="84"/>
      <c r="I3808" s="84"/>
      <c r="J3808" s="84"/>
      <c r="K3808" s="84"/>
      <c r="L3808" s="84"/>
      <c r="M3808" s="40"/>
      <c r="N3808" s="40"/>
    </row>
    <row r="3809" spans="1:14" ht="17.25">
      <c r="A3809" s="83"/>
      <c r="B3809" s="83"/>
      <c r="C3809" s="83"/>
      <c r="D3809" s="84"/>
      <c r="E3809" s="83"/>
      <c r="F3809" s="83"/>
      <c r="G3809" s="83"/>
      <c r="H3809" s="84"/>
      <c r="I3809" s="84"/>
      <c r="J3809" s="84"/>
      <c r="K3809" s="84"/>
      <c r="L3809" s="84"/>
      <c r="M3809" s="40"/>
      <c r="N3809" s="40"/>
    </row>
    <row r="3810" spans="1:14" ht="17.25">
      <c r="A3810" s="83"/>
      <c r="B3810" s="83"/>
      <c r="C3810" s="83"/>
      <c r="D3810" s="84"/>
      <c r="E3810" s="83"/>
      <c r="F3810" s="83"/>
      <c r="G3810" s="83"/>
      <c r="H3810" s="84"/>
      <c r="I3810" s="84"/>
      <c r="J3810" s="84"/>
      <c r="K3810" s="84"/>
      <c r="L3810" s="84"/>
      <c r="M3810" s="40"/>
      <c r="N3810" s="40"/>
    </row>
    <row r="3811" spans="1:14" ht="17.25">
      <c r="A3811" s="83"/>
      <c r="B3811" s="83"/>
      <c r="C3811" s="83"/>
      <c r="D3811" s="84"/>
      <c r="E3811" s="83"/>
      <c r="F3811" s="83"/>
      <c r="G3811" s="83"/>
      <c r="H3811" s="84"/>
      <c r="I3811" s="84"/>
      <c r="J3811" s="84"/>
      <c r="K3811" s="84"/>
      <c r="L3811" s="84"/>
      <c r="M3811" s="40"/>
      <c r="N3811" s="40"/>
    </row>
    <row r="3812" spans="1:14" ht="17.25">
      <c r="A3812" s="83"/>
      <c r="B3812" s="83"/>
      <c r="C3812" s="83"/>
      <c r="D3812" s="84"/>
      <c r="E3812" s="83"/>
      <c r="F3812" s="83"/>
      <c r="G3812" s="83"/>
      <c r="H3812" s="84"/>
      <c r="I3812" s="84"/>
      <c r="J3812" s="84"/>
      <c r="K3812" s="84"/>
      <c r="L3812" s="84"/>
      <c r="M3812" s="40"/>
      <c r="N3812" s="40"/>
    </row>
    <row r="3813" spans="1:14" ht="17.25">
      <c r="A3813" s="83"/>
      <c r="B3813" s="83"/>
      <c r="C3813" s="83"/>
      <c r="D3813" s="84"/>
      <c r="E3813" s="83"/>
      <c r="F3813" s="83"/>
      <c r="G3813" s="83"/>
      <c r="H3813" s="84"/>
      <c r="I3813" s="84"/>
      <c r="J3813" s="84"/>
      <c r="K3813" s="84"/>
      <c r="L3813" s="84"/>
      <c r="M3813" s="40"/>
      <c r="N3813" s="40"/>
    </row>
    <row r="3814" spans="1:14" ht="17.25">
      <c r="A3814" s="83"/>
      <c r="B3814" s="83"/>
      <c r="C3814" s="83"/>
      <c r="D3814" s="84"/>
      <c r="E3814" s="83"/>
      <c r="F3814" s="83"/>
      <c r="G3814" s="83"/>
      <c r="H3814" s="84"/>
      <c r="I3814" s="84"/>
      <c r="J3814" s="84"/>
      <c r="K3814" s="84"/>
      <c r="L3814" s="84"/>
      <c r="M3814" s="40"/>
      <c r="N3814" s="40"/>
    </row>
    <row r="3815" spans="1:14" ht="17.25">
      <c r="A3815" s="83"/>
      <c r="B3815" s="83"/>
      <c r="C3815" s="83"/>
      <c r="D3815" s="84"/>
      <c r="E3815" s="83"/>
      <c r="F3815" s="83"/>
      <c r="G3815" s="83"/>
      <c r="H3815" s="84"/>
      <c r="I3815" s="84"/>
      <c r="J3815" s="84"/>
      <c r="K3815" s="84"/>
      <c r="L3815" s="84"/>
      <c r="M3815" s="40"/>
      <c r="N3815" s="40"/>
    </row>
    <row r="3816" spans="1:14" ht="17.25">
      <c r="A3816" s="83"/>
      <c r="B3816" s="83"/>
      <c r="C3816" s="83"/>
      <c r="D3816" s="84"/>
      <c r="E3816" s="83"/>
      <c r="F3816" s="83"/>
      <c r="G3816" s="83"/>
      <c r="H3816" s="84"/>
      <c r="I3816" s="84"/>
      <c r="J3816" s="84"/>
      <c r="K3816" s="84"/>
      <c r="L3816" s="84"/>
      <c r="M3816" s="40"/>
      <c r="N3816" s="40"/>
    </row>
    <row r="3817" spans="1:14" ht="17.25">
      <c r="A3817" s="83"/>
      <c r="B3817" s="83"/>
      <c r="C3817" s="83"/>
      <c r="D3817" s="84"/>
      <c r="E3817" s="83"/>
      <c r="F3817" s="83"/>
      <c r="G3817" s="83"/>
      <c r="H3817" s="84"/>
      <c r="I3817" s="84"/>
      <c r="J3817" s="84"/>
      <c r="K3817" s="84"/>
      <c r="L3817" s="84"/>
      <c r="M3817" s="40"/>
      <c r="N3817" s="40"/>
    </row>
    <row r="3818" spans="1:14" ht="17.25">
      <c r="A3818" s="83"/>
      <c r="B3818" s="83"/>
      <c r="C3818" s="83"/>
      <c r="D3818" s="84"/>
      <c r="E3818" s="83"/>
      <c r="F3818" s="83"/>
      <c r="G3818" s="83"/>
      <c r="H3818" s="84"/>
      <c r="I3818" s="84"/>
      <c r="J3818" s="84"/>
      <c r="K3818" s="84"/>
      <c r="L3818" s="84"/>
      <c r="M3818" s="40"/>
      <c r="N3818" s="40"/>
    </row>
    <row r="3819" spans="1:14" ht="17.25">
      <c r="A3819" s="83"/>
      <c r="B3819" s="83"/>
      <c r="C3819" s="83"/>
      <c r="D3819" s="84"/>
      <c r="E3819" s="83"/>
      <c r="F3819" s="83"/>
      <c r="G3819" s="83"/>
      <c r="H3819" s="84"/>
      <c r="I3819" s="84"/>
      <c r="J3819" s="84"/>
      <c r="K3819" s="84"/>
      <c r="L3819" s="84"/>
      <c r="M3819" s="40"/>
      <c r="N3819" s="40"/>
    </row>
    <row r="3820" spans="1:14" ht="17.25">
      <c r="A3820" s="83"/>
      <c r="B3820" s="83"/>
      <c r="C3820" s="83"/>
      <c r="D3820" s="84"/>
      <c r="E3820" s="83"/>
      <c r="F3820" s="83"/>
      <c r="G3820" s="83"/>
      <c r="H3820" s="84"/>
      <c r="I3820" s="84"/>
      <c r="J3820" s="84"/>
      <c r="K3820" s="84"/>
      <c r="L3820" s="84"/>
      <c r="M3820" s="40"/>
      <c r="N3820" s="40"/>
    </row>
    <row r="3821" spans="1:14" ht="17.25">
      <c r="A3821" s="83"/>
      <c r="B3821" s="83"/>
      <c r="C3821" s="83"/>
      <c r="D3821" s="84"/>
      <c r="E3821" s="83"/>
      <c r="F3821" s="83"/>
      <c r="G3821" s="83"/>
      <c r="H3821" s="84"/>
      <c r="I3821" s="84"/>
      <c r="J3821" s="84"/>
      <c r="K3821" s="84"/>
      <c r="L3821" s="84"/>
      <c r="M3821" s="40"/>
      <c r="N3821" s="40"/>
    </row>
    <row r="3822" spans="1:14" ht="17.25">
      <c r="A3822" s="83"/>
      <c r="B3822" s="83"/>
      <c r="C3822" s="83"/>
      <c r="D3822" s="84"/>
      <c r="E3822" s="83"/>
      <c r="F3822" s="83"/>
      <c r="G3822" s="83"/>
      <c r="H3822" s="84"/>
      <c r="I3822" s="84"/>
      <c r="J3822" s="84"/>
      <c r="K3822" s="84"/>
      <c r="L3822" s="84"/>
      <c r="M3822" s="40"/>
      <c r="N3822" s="40"/>
    </row>
    <row r="3823" spans="1:14" ht="17.25">
      <c r="A3823" s="83"/>
      <c r="B3823" s="83"/>
      <c r="C3823" s="83"/>
      <c r="D3823" s="84"/>
      <c r="E3823" s="83"/>
      <c r="F3823" s="83"/>
      <c r="G3823" s="83"/>
      <c r="H3823" s="84"/>
      <c r="I3823" s="84"/>
      <c r="J3823" s="84"/>
      <c r="K3823" s="84"/>
      <c r="L3823" s="84"/>
      <c r="M3823" s="40"/>
      <c r="N3823" s="40"/>
    </row>
    <row r="3824" spans="1:14" ht="17.25">
      <c r="A3824" s="83"/>
      <c r="B3824" s="83"/>
      <c r="C3824" s="83"/>
      <c r="D3824" s="84"/>
      <c r="E3824" s="83"/>
      <c r="F3824" s="83"/>
      <c r="G3824" s="83"/>
      <c r="H3824" s="84"/>
      <c r="I3824" s="84"/>
      <c r="J3824" s="84"/>
      <c r="K3824" s="84"/>
      <c r="L3824" s="84"/>
      <c r="M3824" s="40"/>
      <c r="N3824" s="40"/>
    </row>
    <row r="3825" spans="1:14" ht="17.25">
      <c r="A3825" s="83"/>
      <c r="B3825" s="83"/>
      <c r="C3825" s="83"/>
      <c r="D3825" s="84"/>
      <c r="E3825" s="83"/>
      <c r="F3825" s="83"/>
      <c r="G3825" s="83"/>
      <c r="H3825" s="84"/>
      <c r="I3825" s="84"/>
      <c r="J3825" s="84"/>
      <c r="K3825" s="84"/>
      <c r="L3825" s="84"/>
      <c r="M3825" s="40"/>
      <c r="N3825" s="40"/>
    </row>
    <row r="3826" spans="1:14" ht="17.25">
      <c r="A3826" s="83"/>
      <c r="B3826" s="83"/>
      <c r="C3826" s="83"/>
      <c r="D3826" s="84"/>
      <c r="E3826" s="83"/>
      <c r="F3826" s="83"/>
      <c r="G3826" s="83"/>
      <c r="H3826" s="84"/>
      <c r="I3826" s="84"/>
      <c r="J3826" s="84"/>
      <c r="K3826" s="84"/>
      <c r="L3826" s="84"/>
      <c r="M3826" s="40"/>
      <c r="N3826" s="40"/>
    </row>
    <row r="3827" spans="1:14" ht="17.25">
      <c r="A3827" s="83"/>
      <c r="B3827" s="83"/>
      <c r="C3827" s="83"/>
      <c r="D3827" s="84"/>
      <c r="E3827" s="83"/>
      <c r="F3827" s="83"/>
      <c r="G3827" s="83"/>
      <c r="H3827" s="84"/>
      <c r="I3827" s="84"/>
      <c r="J3827" s="84"/>
      <c r="K3827" s="84"/>
      <c r="L3827" s="84"/>
      <c r="M3827" s="40"/>
      <c r="N3827" s="40"/>
    </row>
    <row r="3828" spans="1:14" ht="17.25">
      <c r="A3828" s="83"/>
      <c r="B3828" s="83"/>
      <c r="C3828" s="83"/>
      <c r="D3828" s="84"/>
      <c r="E3828" s="83"/>
      <c r="F3828" s="83"/>
      <c r="G3828" s="83"/>
      <c r="H3828" s="84"/>
      <c r="I3828" s="84"/>
      <c r="J3828" s="84"/>
      <c r="K3828" s="84"/>
      <c r="L3828" s="84"/>
      <c r="M3828" s="40"/>
      <c r="N3828" s="40"/>
    </row>
    <row r="3829" spans="1:14" ht="17.25">
      <c r="A3829" s="83"/>
      <c r="B3829" s="83"/>
      <c r="C3829" s="83"/>
      <c r="D3829" s="84"/>
      <c r="E3829" s="83"/>
      <c r="F3829" s="83"/>
      <c r="G3829" s="83"/>
      <c r="H3829" s="84"/>
      <c r="I3829" s="84"/>
      <c r="J3829" s="84"/>
      <c r="K3829" s="84"/>
      <c r="L3829" s="84"/>
      <c r="M3829" s="40"/>
      <c r="N3829" s="40"/>
    </row>
    <row r="3830" spans="1:14" ht="17.25">
      <c r="A3830" s="83"/>
      <c r="B3830" s="83"/>
      <c r="C3830" s="83"/>
      <c r="D3830" s="84"/>
      <c r="E3830" s="83"/>
      <c r="F3830" s="83"/>
      <c r="G3830" s="83"/>
      <c r="H3830" s="84"/>
      <c r="I3830" s="84"/>
      <c r="J3830" s="84"/>
      <c r="K3830" s="84"/>
      <c r="L3830" s="84"/>
      <c r="M3830" s="40"/>
      <c r="N3830" s="40"/>
    </row>
    <row r="3831" spans="1:14" ht="17.25">
      <c r="A3831" s="83"/>
      <c r="B3831" s="83"/>
      <c r="C3831" s="83"/>
      <c r="D3831" s="84"/>
      <c r="E3831" s="83"/>
      <c r="F3831" s="83"/>
      <c r="G3831" s="83"/>
      <c r="H3831" s="84"/>
      <c r="I3831" s="84"/>
      <c r="J3831" s="84"/>
      <c r="K3831" s="84"/>
      <c r="L3831" s="84"/>
      <c r="M3831" s="40"/>
      <c r="N3831" s="40"/>
    </row>
    <row r="3832" spans="1:14" ht="17.25">
      <c r="A3832" s="83"/>
      <c r="B3832" s="83"/>
      <c r="C3832" s="83"/>
      <c r="D3832" s="84"/>
      <c r="E3832" s="83"/>
      <c r="F3832" s="83"/>
      <c r="G3832" s="83"/>
      <c r="H3832" s="84"/>
      <c r="I3832" s="84"/>
      <c r="J3832" s="84"/>
      <c r="K3832" s="84"/>
      <c r="L3832" s="84"/>
      <c r="M3832" s="40"/>
      <c r="N3832" s="40"/>
    </row>
    <row r="3833" spans="1:14" ht="17.25">
      <c r="A3833" s="83"/>
      <c r="B3833" s="83"/>
      <c r="C3833" s="83"/>
      <c r="D3833" s="84"/>
      <c r="E3833" s="83"/>
      <c r="F3833" s="83"/>
      <c r="G3833" s="83"/>
      <c r="H3833" s="84"/>
      <c r="I3833" s="84"/>
      <c r="J3833" s="84"/>
      <c r="K3833" s="84"/>
      <c r="L3833" s="84"/>
      <c r="M3833" s="40"/>
      <c r="N3833" s="40"/>
    </row>
    <row r="3834" spans="1:14" ht="17.25">
      <c r="A3834" s="83"/>
      <c r="B3834" s="83"/>
      <c r="C3834" s="83"/>
      <c r="D3834" s="84"/>
      <c r="E3834" s="83"/>
      <c r="F3834" s="83"/>
      <c r="G3834" s="83"/>
      <c r="H3834" s="84"/>
      <c r="I3834" s="84"/>
      <c r="J3834" s="84"/>
      <c r="K3834" s="84"/>
      <c r="L3834" s="84"/>
      <c r="M3834" s="40"/>
      <c r="N3834" s="40"/>
    </row>
    <row r="3835" spans="1:14" ht="17.25">
      <c r="A3835" s="83"/>
      <c r="B3835" s="83"/>
      <c r="C3835" s="83"/>
      <c r="D3835" s="84"/>
      <c r="E3835" s="83"/>
      <c r="F3835" s="83"/>
      <c r="G3835" s="83"/>
      <c r="H3835" s="84"/>
      <c r="I3835" s="84"/>
      <c r="J3835" s="84"/>
      <c r="K3835" s="84"/>
      <c r="L3835" s="84"/>
      <c r="M3835" s="40"/>
      <c r="N3835" s="40"/>
    </row>
    <row r="3836" spans="1:14" ht="17.25">
      <c r="A3836" s="83"/>
      <c r="B3836" s="83"/>
      <c r="C3836" s="83"/>
      <c r="D3836" s="84"/>
      <c r="E3836" s="83"/>
      <c r="F3836" s="83"/>
      <c r="G3836" s="83"/>
      <c r="H3836" s="84"/>
      <c r="I3836" s="84"/>
      <c r="J3836" s="84"/>
      <c r="K3836" s="84"/>
      <c r="L3836" s="84"/>
      <c r="M3836" s="40"/>
      <c r="N3836" s="40"/>
    </row>
    <row r="3837" spans="1:14" ht="17.25">
      <c r="A3837" s="83"/>
      <c r="B3837" s="83"/>
      <c r="C3837" s="83"/>
      <c r="D3837" s="84"/>
      <c r="E3837" s="83"/>
      <c r="F3837" s="83"/>
      <c r="G3837" s="83"/>
      <c r="H3837" s="84"/>
      <c r="I3837" s="84"/>
      <c r="J3837" s="84"/>
      <c r="K3837" s="84"/>
      <c r="L3837" s="84"/>
      <c r="M3837" s="40"/>
      <c r="N3837" s="40"/>
    </row>
    <row r="3838" spans="1:14" ht="17.25">
      <c r="A3838" s="83"/>
      <c r="B3838" s="83"/>
      <c r="C3838" s="83"/>
      <c r="D3838" s="84"/>
      <c r="E3838" s="83"/>
      <c r="F3838" s="83"/>
      <c r="G3838" s="83"/>
      <c r="H3838" s="84"/>
      <c r="I3838" s="84"/>
      <c r="J3838" s="84"/>
      <c r="K3838" s="84"/>
      <c r="L3838" s="84"/>
      <c r="M3838" s="40"/>
      <c r="N3838" s="40"/>
    </row>
    <row r="3839" spans="1:14" ht="17.25">
      <c r="A3839" s="83"/>
      <c r="B3839" s="83"/>
      <c r="C3839" s="83"/>
      <c r="D3839" s="84"/>
      <c r="E3839" s="83"/>
      <c r="F3839" s="83"/>
      <c r="G3839" s="83"/>
      <c r="H3839" s="84"/>
      <c r="I3839" s="84"/>
      <c r="J3839" s="84"/>
      <c r="K3839" s="84"/>
      <c r="L3839" s="84"/>
      <c r="M3839" s="40"/>
      <c r="N3839" s="40"/>
    </row>
    <row r="3840" spans="1:14" ht="17.25">
      <c r="A3840" s="83"/>
      <c r="B3840" s="83"/>
      <c r="C3840" s="83"/>
      <c r="D3840" s="84"/>
      <c r="E3840" s="83"/>
      <c r="F3840" s="83"/>
      <c r="G3840" s="83"/>
      <c r="H3840" s="84"/>
      <c r="I3840" s="84"/>
      <c r="J3840" s="84"/>
      <c r="K3840" s="84"/>
      <c r="L3840" s="84"/>
      <c r="M3840" s="40"/>
      <c r="N3840" s="40"/>
    </row>
    <row r="3841" spans="1:14" ht="17.25">
      <c r="A3841" s="83"/>
      <c r="B3841" s="83"/>
      <c r="C3841" s="83"/>
      <c r="D3841" s="84"/>
      <c r="E3841" s="83"/>
      <c r="F3841" s="83"/>
      <c r="G3841" s="83"/>
      <c r="H3841" s="84"/>
      <c r="I3841" s="84"/>
      <c r="J3841" s="84"/>
      <c r="K3841" s="84"/>
      <c r="L3841" s="84"/>
      <c r="M3841" s="40"/>
      <c r="N3841" s="40"/>
    </row>
    <row r="3842" spans="1:14" ht="17.25">
      <c r="A3842" s="83"/>
      <c r="B3842" s="83"/>
      <c r="C3842" s="83"/>
      <c r="D3842" s="84"/>
      <c r="E3842" s="83"/>
      <c r="F3842" s="83"/>
      <c r="G3842" s="83"/>
      <c r="H3842" s="84"/>
      <c r="I3842" s="84"/>
      <c r="J3842" s="84"/>
      <c r="K3842" s="84"/>
      <c r="L3842" s="84"/>
      <c r="M3842" s="40"/>
      <c r="N3842" s="40"/>
    </row>
    <row r="3843" spans="1:14" ht="17.25">
      <c r="A3843" s="83"/>
      <c r="B3843" s="83"/>
      <c r="C3843" s="83"/>
      <c r="D3843" s="84"/>
      <c r="E3843" s="83"/>
      <c r="F3843" s="83"/>
      <c r="G3843" s="83"/>
      <c r="H3843" s="84"/>
      <c r="I3843" s="84"/>
      <c r="J3843" s="84"/>
      <c r="K3843" s="84"/>
      <c r="L3843" s="84"/>
      <c r="M3843" s="40"/>
      <c r="N3843" s="40"/>
    </row>
    <row r="3844" spans="1:14" ht="17.25">
      <c r="A3844" s="83"/>
      <c r="B3844" s="83"/>
      <c r="C3844" s="83"/>
      <c r="D3844" s="84"/>
      <c r="E3844" s="83"/>
      <c r="F3844" s="83"/>
      <c r="G3844" s="83"/>
      <c r="H3844" s="84"/>
      <c r="I3844" s="84"/>
      <c r="J3844" s="84"/>
      <c r="K3844" s="84"/>
      <c r="L3844" s="84"/>
      <c r="M3844" s="40"/>
      <c r="N3844" s="40"/>
    </row>
    <row r="3845" spans="1:14" ht="17.25">
      <c r="A3845" s="83"/>
      <c r="B3845" s="83"/>
      <c r="C3845" s="83"/>
      <c r="D3845" s="84"/>
      <c r="E3845" s="83"/>
      <c r="F3845" s="83"/>
      <c r="G3845" s="83"/>
      <c r="H3845" s="84"/>
      <c r="I3845" s="84"/>
      <c r="J3845" s="84"/>
      <c r="K3845" s="84"/>
      <c r="L3845" s="84"/>
      <c r="M3845" s="40"/>
      <c r="N3845" s="40"/>
    </row>
    <row r="3846" spans="1:14" ht="17.25">
      <c r="A3846" s="83"/>
      <c r="B3846" s="83"/>
      <c r="C3846" s="83"/>
      <c r="D3846" s="84"/>
      <c r="E3846" s="83"/>
      <c r="F3846" s="83"/>
      <c r="G3846" s="83"/>
      <c r="H3846" s="84"/>
      <c r="I3846" s="84"/>
      <c r="J3846" s="84"/>
      <c r="K3846" s="84"/>
      <c r="L3846" s="84"/>
      <c r="M3846" s="40"/>
      <c r="N3846" s="40"/>
    </row>
    <row r="3847" spans="1:14" ht="17.25">
      <c r="A3847" s="83"/>
      <c r="B3847" s="83"/>
      <c r="C3847" s="83"/>
      <c r="D3847" s="84"/>
      <c r="E3847" s="83"/>
      <c r="F3847" s="83"/>
      <c r="G3847" s="83"/>
      <c r="H3847" s="84"/>
      <c r="I3847" s="84"/>
      <c r="J3847" s="84"/>
      <c r="K3847" s="84"/>
      <c r="L3847" s="84"/>
      <c r="M3847" s="40"/>
      <c r="N3847" s="40"/>
    </row>
    <row r="3848" spans="1:14" ht="17.25">
      <c r="A3848" s="83"/>
      <c r="B3848" s="83"/>
      <c r="C3848" s="83"/>
      <c r="D3848" s="84"/>
      <c r="E3848" s="83"/>
      <c r="F3848" s="83"/>
      <c r="G3848" s="83"/>
      <c r="H3848" s="84"/>
      <c r="I3848" s="84"/>
      <c r="J3848" s="84"/>
      <c r="K3848" s="84"/>
      <c r="L3848" s="84"/>
      <c r="M3848" s="40"/>
      <c r="N3848" s="40"/>
    </row>
    <row r="3849" spans="1:14" ht="17.25">
      <c r="A3849" s="83"/>
      <c r="B3849" s="83"/>
      <c r="C3849" s="83"/>
      <c r="D3849" s="84"/>
      <c r="E3849" s="83"/>
      <c r="F3849" s="83"/>
      <c r="G3849" s="83"/>
      <c r="H3849" s="84"/>
      <c r="I3849" s="84"/>
      <c r="J3849" s="84"/>
      <c r="K3849" s="84"/>
      <c r="L3849" s="84"/>
      <c r="M3849" s="40"/>
      <c r="N3849" s="40"/>
    </row>
    <row r="3850" spans="1:14" ht="17.25">
      <c r="A3850" s="83"/>
      <c r="B3850" s="83"/>
      <c r="C3850" s="83"/>
      <c r="D3850" s="84"/>
      <c r="E3850" s="83"/>
      <c r="F3850" s="83"/>
      <c r="G3850" s="83"/>
      <c r="H3850" s="84"/>
      <c r="I3850" s="84"/>
      <c r="J3850" s="84"/>
      <c r="K3850" s="84"/>
      <c r="L3850" s="84"/>
      <c r="M3850" s="40"/>
      <c r="N3850" s="40"/>
    </row>
    <row r="3851" spans="1:14" ht="17.25">
      <c r="A3851" s="83"/>
      <c r="B3851" s="83"/>
      <c r="C3851" s="83"/>
      <c r="D3851" s="84"/>
      <c r="E3851" s="83"/>
      <c r="F3851" s="83"/>
      <c r="G3851" s="83"/>
      <c r="H3851" s="84"/>
      <c r="I3851" s="84"/>
      <c r="J3851" s="84"/>
      <c r="K3851" s="84"/>
      <c r="L3851" s="84"/>
      <c r="M3851" s="40"/>
      <c r="N3851" s="40"/>
    </row>
    <row r="3852" spans="1:14" ht="17.25">
      <c r="A3852" s="83"/>
      <c r="B3852" s="83"/>
      <c r="C3852" s="83"/>
      <c r="D3852" s="84"/>
      <c r="E3852" s="83"/>
      <c r="F3852" s="83"/>
      <c r="G3852" s="83"/>
      <c r="H3852" s="84"/>
      <c r="I3852" s="84"/>
      <c r="J3852" s="84"/>
      <c r="K3852" s="84"/>
      <c r="L3852" s="84"/>
      <c r="M3852" s="40"/>
      <c r="N3852" s="40"/>
    </row>
    <row r="3853" spans="1:14" ht="17.25">
      <c r="A3853" s="83"/>
      <c r="B3853" s="83"/>
      <c r="C3853" s="83"/>
      <c r="D3853" s="84"/>
      <c r="E3853" s="83"/>
      <c r="F3853" s="83"/>
      <c r="G3853" s="83"/>
      <c r="H3853" s="84"/>
      <c r="I3853" s="84"/>
      <c r="J3853" s="84"/>
      <c r="K3853" s="84"/>
      <c r="L3853" s="84"/>
      <c r="M3853" s="40"/>
      <c r="N3853" s="40"/>
    </row>
    <row r="3854" spans="1:14" ht="17.25">
      <c r="A3854" s="83"/>
      <c r="B3854" s="83"/>
      <c r="C3854" s="83"/>
      <c r="D3854" s="84"/>
      <c r="E3854" s="83"/>
      <c r="F3854" s="83"/>
      <c r="G3854" s="83"/>
      <c r="H3854" s="84"/>
      <c r="I3854" s="84"/>
      <c r="J3854" s="84"/>
      <c r="K3854" s="84"/>
      <c r="L3854" s="84"/>
      <c r="M3854" s="40"/>
      <c r="N3854" s="40"/>
    </row>
    <row r="3855" spans="1:14" ht="17.25">
      <c r="A3855" s="83"/>
      <c r="B3855" s="83"/>
      <c r="C3855" s="83"/>
      <c r="D3855" s="84"/>
      <c r="E3855" s="83"/>
      <c r="F3855" s="83"/>
      <c r="G3855" s="83"/>
      <c r="H3855" s="84"/>
      <c r="I3855" s="84"/>
      <c r="J3855" s="84"/>
      <c r="K3855" s="84"/>
      <c r="L3855" s="84"/>
      <c r="M3855" s="40"/>
      <c r="N3855" s="40"/>
    </row>
    <row r="3856" spans="1:14" ht="17.25">
      <c r="A3856" s="83"/>
      <c r="B3856" s="83"/>
      <c r="C3856" s="83"/>
      <c r="D3856" s="84"/>
      <c r="E3856" s="83"/>
      <c r="F3856" s="83"/>
      <c r="G3856" s="83"/>
      <c r="H3856" s="84"/>
      <c r="I3856" s="84"/>
      <c r="J3856" s="84"/>
      <c r="K3856" s="84"/>
      <c r="L3856" s="84"/>
      <c r="M3856" s="40"/>
      <c r="N3856" s="40"/>
    </row>
    <row r="3857" spans="1:14" ht="17.25">
      <c r="A3857" s="83"/>
      <c r="B3857" s="83"/>
      <c r="C3857" s="83"/>
      <c r="D3857" s="84"/>
      <c r="E3857" s="83"/>
      <c r="F3857" s="83"/>
      <c r="G3857" s="83"/>
      <c r="H3857" s="84"/>
      <c r="I3857" s="84"/>
      <c r="J3857" s="84"/>
      <c r="K3857" s="84"/>
      <c r="L3857" s="84"/>
      <c r="M3857" s="40"/>
      <c r="N3857" s="40"/>
    </row>
    <row r="3858" spans="1:14" ht="17.25">
      <c r="A3858" s="83"/>
      <c r="B3858" s="83"/>
      <c r="C3858" s="83"/>
      <c r="D3858" s="84"/>
      <c r="E3858" s="83"/>
      <c r="F3858" s="83"/>
      <c r="G3858" s="83"/>
      <c r="H3858" s="84"/>
      <c r="I3858" s="84"/>
      <c r="J3858" s="84"/>
      <c r="K3858" s="84"/>
      <c r="L3858" s="84"/>
      <c r="M3858" s="40"/>
      <c r="N3858" s="40"/>
    </row>
    <row r="3859" spans="1:14" ht="17.25">
      <c r="A3859" s="83"/>
      <c r="B3859" s="83"/>
      <c r="C3859" s="83"/>
      <c r="D3859" s="84"/>
      <c r="E3859" s="83"/>
      <c r="F3859" s="83"/>
      <c r="G3859" s="83"/>
      <c r="H3859" s="84"/>
      <c r="I3859" s="84"/>
      <c r="J3859" s="84"/>
      <c r="K3859" s="84"/>
      <c r="L3859" s="84"/>
      <c r="M3859" s="40"/>
      <c r="N3859" s="40"/>
    </row>
    <row r="3860" spans="1:14" ht="17.25">
      <c r="A3860" s="83"/>
      <c r="B3860" s="83"/>
      <c r="C3860" s="83"/>
      <c r="D3860" s="84"/>
      <c r="E3860" s="83"/>
      <c r="F3860" s="83"/>
      <c r="G3860" s="83"/>
      <c r="H3860" s="84"/>
      <c r="I3860" s="84"/>
      <c r="J3860" s="84"/>
      <c r="K3860" s="84"/>
      <c r="L3860" s="84"/>
      <c r="M3860" s="40"/>
      <c r="N3860" s="40"/>
    </row>
    <row r="3861" spans="1:14" ht="17.25">
      <c r="A3861" s="83"/>
      <c r="B3861" s="83"/>
      <c r="C3861" s="83"/>
      <c r="D3861" s="84"/>
      <c r="E3861" s="83"/>
      <c r="F3861" s="83"/>
      <c r="G3861" s="83"/>
      <c r="H3861" s="84"/>
      <c r="I3861" s="84"/>
      <c r="J3861" s="84"/>
      <c r="K3861" s="84"/>
      <c r="L3861" s="84"/>
      <c r="M3861" s="40"/>
      <c r="N3861" s="40"/>
    </row>
    <row r="3862" spans="1:14" ht="17.25">
      <c r="A3862" s="83"/>
      <c r="B3862" s="83"/>
      <c r="C3862" s="83"/>
      <c r="D3862" s="84"/>
      <c r="E3862" s="83"/>
      <c r="F3862" s="83"/>
      <c r="G3862" s="83"/>
      <c r="H3862" s="84"/>
      <c r="I3862" s="84"/>
      <c r="J3862" s="84"/>
      <c r="K3862" s="84"/>
      <c r="L3862" s="84"/>
      <c r="M3862" s="40"/>
      <c r="N3862" s="40"/>
    </row>
    <row r="3863" spans="1:14" ht="17.25">
      <c r="A3863" s="83"/>
      <c r="B3863" s="83"/>
      <c r="C3863" s="83"/>
      <c r="D3863" s="84"/>
      <c r="E3863" s="83"/>
      <c r="F3863" s="83"/>
      <c r="G3863" s="83"/>
      <c r="H3863" s="84"/>
      <c r="I3863" s="84"/>
      <c r="J3863" s="84"/>
      <c r="K3863" s="84"/>
      <c r="L3863" s="84"/>
      <c r="M3863" s="40"/>
      <c r="N3863" s="40"/>
    </row>
    <row r="3864" spans="1:14" ht="17.25">
      <c r="A3864" s="83"/>
      <c r="B3864" s="83"/>
      <c r="C3864" s="83"/>
      <c r="D3864" s="84"/>
      <c r="E3864" s="83"/>
      <c r="F3864" s="83"/>
      <c r="G3864" s="83"/>
      <c r="H3864" s="84"/>
      <c r="I3864" s="84"/>
      <c r="J3864" s="84"/>
      <c r="K3864" s="84"/>
      <c r="L3864" s="84"/>
      <c r="M3864" s="40"/>
      <c r="N3864" s="40"/>
    </row>
    <row r="3865" spans="1:14" ht="17.25">
      <c r="A3865" s="83"/>
      <c r="B3865" s="83"/>
      <c r="C3865" s="83"/>
      <c r="D3865" s="84"/>
      <c r="E3865" s="83"/>
      <c r="F3865" s="83"/>
      <c r="G3865" s="83"/>
      <c r="H3865" s="84"/>
      <c r="I3865" s="84"/>
      <c r="J3865" s="84"/>
      <c r="K3865" s="84"/>
      <c r="L3865" s="84"/>
      <c r="M3865" s="40"/>
      <c r="N3865" s="40"/>
    </row>
    <row r="3866" spans="1:14" ht="17.25">
      <c r="A3866" s="83"/>
      <c r="B3866" s="83"/>
      <c r="C3866" s="83"/>
      <c r="D3866" s="84"/>
      <c r="E3866" s="83"/>
      <c r="F3866" s="83"/>
      <c r="G3866" s="83"/>
      <c r="H3866" s="84"/>
      <c r="I3866" s="84"/>
      <c r="J3866" s="84"/>
      <c r="K3866" s="84"/>
      <c r="L3866" s="84"/>
      <c r="M3866" s="40"/>
      <c r="N3866" s="40"/>
    </row>
    <row r="3867" spans="1:14" ht="17.25">
      <c r="A3867" s="83"/>
      <c r="B3867" s="83"/>
      <c r="C3867" s="83"/>
      <c r="D3867" s="84"/>
      <c r="E3867" s="83"/>
      <c r="F3867" s="83"/>
      <c r="G3867" s="83"/>
      <c r="H3867" s="84"/>
      <c r="I3867" s="84"/>
      <c r="J3867" s="84"/>
      <c r="K3867" s="84"/>
      <c r="L3867" s="84"/>
      <c r="M3867" s="40"/>
      <c r="N3867" s="40"/>
    </row>
    <row r="3868" spans="1:14" ht="17.25">
      <c r="A3868" s="83"/>
      <c r="B3868" s="83"/>
      <c r="C3868" s="83"/>
      <c r="D3868" s="84"/>
      <c r="E3868" s="83"/>
      <c r="F3868" s="83"/>
      <c r="G3868" s="83"/>
      <c r="H3868" s="84"/>
      <c r="I3868" s="84"/>
      <c r="J3868" s="84"/>
      <c r="K3868" s="84"/>
      <c r="L3868" s="84"/>
      <c r="M3868" s="40"/>
      <c r="N3868" s="40"/>
    </row>
    <row r="3869" spans="1:14" ht="17.25">
      <c r="A3869" s="83"/>
      <c r="B3869" s="83"/>
      <c r="C3869" s="83"/>
      <c r="D3869" s="84"/>
      <c r="E3869" s="83"/>
      <c r="F3869" s="83"/>
      <c r="G3869" s="83"/>
      <c r="H3869" s="84"/>
      <c r="I3869" s="84"/>
      <c r="J3869" s="84"/>
      <c r="K3869" s="84"/>
      <c r="L3869" s="84"/>
      <c r="M3869" s="40"/>
      <c r="N3869" s="40"/>
    </row>
    <row r="3870" spans="1:14" ht="17.25">
      <c r="A3870" s="83"/>
      <c r="B3870" s="83"/>
      <c r="C3870" s="83"/>
      <c r="D3870" s="84"/>
      <c r="E3870" s="83"/>
      <c r="F3870" s="83"/>
      <c r="G3870" s="83"/>
      <c r="H3870" s="84"/>
      <c r="I3870" s="84"/>
      <c r="J3870" s="84"/>
      <c r="K3870" s="84"/>
      <c r="L3870" s="84"/>
      <c r="M3870" s="40"/>
      <c r="N3870" s="40"/>
    </row>
    <row r="3871" spans="1:14" ht="17.25">
      <c r="A3871" s="83"/>
      <c r="B3871" s="83"/>
      <c r="C3871" s="83"/>
      <c r="D3871" s="84"/>
      <c r="E3871" s="83"/>
      <c r="F3871" s="83"/>
      <c r="G3871" s="83"/>
      <c r="H3871" s="84"/>
      <c r="I3871" s="84"/>
      <c r="J3871" s="84"/>
      <c r="K3871" s="84"/>
      <c r="L3871" s="84"/>
      <c r="M3871" s="40"/>
      <c r="N3871" s="40"/>
    </row>
    <row r="3872" spans="1:14" ht="17.25">
      <c r="A3872" s="83"/>
      <c r="B3872" s="83"/>
      <c r="C3872" s="83"/>
      <c r="D3872" s="84"/>
      <c r="E3872" s="83"/>
      <c r="F3872" s="83"/>
      <c r="G3872" s="83"/>
      <c r="H3872" s="84"/>
      <c r="I3872" s="84"/>
      <c r="J3872" s="84"/>
      <c r="K3872" s="84"/>
      <c r="L3872" s="84"/>
      <c r="M3872" s="40"/>
      <c r="N3872" s="40"/>
    </row>
    <row r="3873" spans="1:14" ht="17.25">
      <c r="A3873" s="83"/>
      <c r="B3873" s="83"/>
      <c r="C3873" s="83"/>
      <c r="D3873" s="84"/>
      <c r="E3873" s="83"/>
      <c r="F3873" s="83"/>
      <c r="G3873" s="83"/>
      <c r="H3873" s="84"/>
      <c r="I3873" s="84"/>
      <c r="J3873" s="84"/>
      <c r="K3873" s="84"/>
      <c r="L3873" s="84"/>
      <c r="M3873" s="40"/>
      <c r="N3873" s="40"/>
    </row>
    <row r="3874" spans="1:14" ht="17.25">
      <c r="A3874" s="83"/>
      <c r="B3874" s="83"/>
      <c r="C3874" s="83"/>
      <c r="D3874" s="84"/>
      <c r="E3874" s="83"/>
      <c r="F3874" s="83"/>
      <c r="G3874" s="83"/>
      <c r="H3874" s="84"/>
      <c r="I3874" s="84"/>
      <c r="J3874" s="84"/>
      <c r="K3874" s="84"/>
      <c r="L3874" s="84"/>
      <c r="M3874" s="40"/>
      <c r="N3874" s="40"/>
    </row>
    <row r="3875" spans="1:14" ht="17.25">
      <c r="A3875" s="83"/>
      <c r="B3875" s="83"/>
      <c r="C3875" s="83"/>
      <c r="D3875" s="84"/>
      <c r="E3875" s="83"/>
      <c r="F3875" s="83"/>
      <c r="G3875" s="83"/>
      <c r="H3875" s="84"/>
      <c r="I3875" s="84"/>
      <c r="J3875" s="84"/>
      <c r="K3875" s="84"/>
      <c r="L3875" s="84"/>
      <c r="M3875" s="40"/>
      <c r="N3875" s="40"/>
    </row>
    <row r="3876" spans="1:14" ht="17.25">
      <c r="A3876" s="83"/>
      <c r="B3876" s="83"/>
      <c r="C3876" s="83"/>
      <c r="D3876" s="84"/>
      <c r="E3876" s="83"/>
      <c r="F3876" s="83"/>
      <c r="G3876" s="83"/>
      <c r="H3876" s="84"/>
      <c r="I3876" s="84"/>
      <c r="J3876" s="84"/>
      <c r="K3876" s="84"/>
      <c r="L3876" s="84"/>
      <c r="M3876" s="40"/>
      <c r="N3876" s="40"/>
    </row>
    <row r="3877" spans="1:14" ht="17.25">
      <c r="A3877" s="83"/>
      <c r="B3877" s="83"/>
      <c r="C3877" s="83"/>
      <c r="D3877" s="84"/>
      <c r="E3877" s="83"/>
      <c r="F3877" s="83"/>
      <c r="G3877" s="83"/>
      <c r="H3877" s="84"/>
      <c r="I3877" s="84"/>
      <c r="J3877" s="84"/>
      <c r="K3877" s="84"/>
      <c r="L3877" s="84"/>
      <c r="M3877" s="40"/>
      <c r="N3877" s="40"/>
    </row>
    <row r="3878" spans="1:14" ht="17.25">
      <c r="A3878" s="83"/>
      <c r="B3878" s="83"/>
      <c r="C3878" s="83"/>
      <c r="D3878" s="84"/>
      <c r="E3878" s="83"/>
      <c r="F3878" s="83"/>
      <c r="G3878" s="83"/>
      <c r="H3878" s="84"/>
      <c r="I3878" s="84"/>
      <c r="J3878" s="84"/>
      <c r="K3878" s="84"/>
      <c r="L3878" s="84"/>
      <c r="M3878" s="40"/>
      <c r="N3878" s="40"/>
    </row>
    <row r="3879" spans="1:14" ht="17.25">
      <c r="A3879" s="83"/>
      <c r="B3879" s="83"/>
      <c r="C3879" s="83"/>
      <c r="D3879" s="84"/>
      <c r="E3879" s="83"/>
      <c r="F3879" s="83"/>
      <c r="G3879" s="83"/>
      <c r="H3879" s="84"/>
      <c r="I3879" s="84"/>
      <c r="J3879" s="84"/>
      <c r="K3879" s="84"/>
      <c r="L3879" s="84"/>
      <c r="M3879" s="40"/>
      <c r="N3879" s="40"/>
    </row>
    <row r="3880" spans="1:14" ht="17.25">
      <c r="A3880" s="83"/>
      <c r="B3880" s="83"/>
      <c r="C3880" s="83"/>
      <c r="D3880" s="84"/>
      <c r="E3880" s="83"/>
      <c r="F3880" s="83"/>
      <c r="G3880" s="83"/>
      <c r="H3880" s="84"/>
      <c r="I3880" s="84"/>
      <c r="J3880" s="84"/>
      <c r="K3880" s="84"/>
      <c r="L3880" s="84"/>
      <c r="M3880" s="40"/>
      <c r="N3880" s="40"/>
    </row>
    <row r="3881" spans="1:14" ht="17.25">
      <c r="A3881" s="83"/>
      <c r="B3881" s="83"/>
      <c r="C3881" s="83"/>
      <c r="D3881" s="84"/>
      <c r="E3881" s="83"/>
      <c r="F3881" s="83"/>
      <c r="G3881" s="83"/>
      <c r="H3881" s="84"/>
      <c r="I3881" s="84"/>
      <c r="J3881" s="84"/>
      <c r="K3881" s="84"/>
      <c r="L3881" s="84"/>
      <c r="M3881" s="40"/>
      <c r="N3881" s="40"/>
    </row>
    <row r="3882" spans="1:14" ht="17.25">
      <c r="A3882" s="83"/>
      <c r="B3882" s="83"/>
      <c r="C3882" s="83"/>
      <c r="D3882" s="84"/>
      <c r="E3882" s="83"/>
      <c r="F3882" s="83"/>
      <c r="G3882" s="83"/>
      <c r="H3882" s="84"/>
      <c r="I3882" s="84"/>
      <c r="J3882" s="84"/>
      <c r="K3882" s="84"/>
      <c r="L3882" s="84"/>
      <c r="M3882" s="40"/>
      <c r="N3882" s="40"/>
    </row>
    <row r="3883" spans="1:14" ht="17.25">
      <c r="A3883" s="83"/>
      <c r="B3883" s="83"/>
      <c r="C3883" s="83"/>
      <c r="D3883" s="84"/>
      <c r="E3883" s="83"/>
      <c r="F3883" s="83"/>
      <c r="G3883" s="83"/>
      <c r="H3883" s="84"/>
      <c r="I3883" s="84"/>
      <c r="J3883" s="84"/>
      <c r="K3883" s="84"/>
      <c r="L3883" s="84"/>
      <c r="M3883" s="40"/>
      <c r="N3883" s="40"/>
    </row>
    <row r="3884" spans="1:14" ht="17.25">
      <c r="A3884" s="83"/>
      <c r="B3884" s="83"/>
      <c r="C3884" s="83"/>
      <c r="D3884" s="84"/>
      <c r="E3884" s="83"/>
      <c r="F3884" s="83"/>
      <c r="G3884" s="83"/>
      <c r="H3884" s="84"/>
      <c r="I3884" s="84"/>
      <c r="J3884" s="84"/>
      <c r="K3884" s="84"/>
      <c r="L3884" s="84"/>
      <c r="M3884" s="40"/>
      <c r="N3884" s="40"/>
    </row>
    <row r="3885" spans="1:14">
      <c r="M3885" s="152"/>
      <c r="N3885" s="152"/>
    </row>
    <row r="3886" spans="1:14">
      <c r="M3886" s="152"/>
      <c r="N3886" s="152"/>
    </row>
    <row r="3887" spans="1:14">
      <c r="M3887" s="152"/>
      <c r="N3887" s="152"/>
    </row>
    <row r="3888" spans="1:14">
      <c r="M3888" s="152"/>
      <c r="N3888" s="152"/>
    </row>
    <row r="3889" spans="13:14">
      <c r="M3889" s="152"/>
      <c r="N3889" s="152"/>
    </row>
    <row r="3890" spans="13:14">
      <c r="M3890" s="152"/>
      <c r="N3890" s="152"/>
    </row>
    <row r="3891" spans="13:14">
      <c r="M3891" s="152"/>
      <c r="N3891" s="152"/>
    </row>
    <row r="3892" spans="13:14">
      <c r="M3892" s="152"/>
      <c r="N3892" s="152"/>
    </row>
    <row r="3893" spans="13:14">
      <c r="M3893" s="152"/>
      <c r="N3893" s="152"/>
    </row>
    <row r="3894" spans="13:14">
      <c r="M3894" s="152"/>
      <c r="N3894" s="152"/>
    </row>
    <row r="3895" spans="13:14">
      <c r="M3895" s="152"/>
      <c r="N3895" s="152"/>
    </row>
    <row r="3896" spans="13:14">
      <c r="M3896" s="152"/>
      <c r="N3896" s="152"/>
    </row>
    <row r="3897" spans="13:14">
      <c r="M3897" s="152"/>
      <c r="N3897" s="152"/>
    </row>
    <row r="3898" spans="13:14">
      <c r="M3898" s="152"/>
      <c r="N3898" s="152"/>
    </row>
    <row r="3899" spans="13:14">
      <c r="M3899" s="152"/>
      <c r="N3899" s="152"/>
    </row>
    <row r="3900" spans="13:14">
      <c r="M3900" s="152"/>
      <c r="N3900" s="152"/>
    </row>
    <row r="3901" spans="13:14">
      <c r="M3901" s="152"/>
      <c r="N3901" s="152"/>
    </row>
    <row r="3902" spans="13:14">
      <c r="M3902" s="152"/>
      <c r="N3902" s="152"/>
    </row>
    <row r="3903" spans="13:14">
      <c r="M3903" s="152"/>
      <c r="N3903" s="152"/>
    </row>
    <row r="3904" spans="13:14">
      <c r="M3904" s="152"/>
      <c r="N3904" s="152"/>
    </row>
    <row r="3905" spans="13:14">
      <c r="M3905" s="152"/>
      <c r="N3905" s="152"/>
    </row>
    <row r="3906" spans="13:14">
      <c r="M3906" s="152"/>
      <c r="N3906" s="152"/>
    </row>
    <row r="3907" spans="13:14">
      <c r="M3907" s="152"/>
      <c r="N3907" s="152"/>
    </row>
    <row r="3908" spans="13:14">
      <c r="M3908" s="152"/>
      <c r="N3908" s="152"/>
    </row>
    <row r="3909" spans="13:14">
      <c r="M3909" s="152"/>
      <c r="N3909" s="152"/>
    </row>
    <row r="3910" spans="13:14">
      <c r="M3910" s="152"/>
      <c r="N3910" s="152"/>
    </row>
    <row r="3911" spans="13:14">
      <c r="M3911" s="152"/>
      <c r="N3911" s="152"/>
    </row>
    <row r="3912" spans="13:14">
      <c r="M3912" s="152"/>
      <c r="N3912" s="152"/>
    </row>
    <row r="3913" spans="13:14">
      <c r="M3913" s="152"/>
      <c r="N3913" s="152"/>
    </row>
    <row r="3914" spans="13:14">
      <c r="M3914" s="152"/>
      <c r="N3914" s="152"/>
    </row>
    <row r="3915" spans="13:14">
      <c r="M3915" s="152"/>
      <c r="N3915" s="152"/>
    </row>
    <row r="3916" spans="13:14">
      <c r="M3916" s="152"/>
      <c r="N3916" s="152"/>
    </row>
    <row r="3917" spans="13:14">
      <c r="M3917" s="152"/>
      <c r="N3917" s="152"/>
    </row>
    <row r="3918" spans="13:14">
      <c r="M3918" s="152"/>
      <c r="N3918" s="152"/>
    </row>
    <row r="3919" spans="13:14">
      <c r="M3919" s="152"/>
      <c r="N3919" s="152"/>
    </row>
    <row r="3920" spans="13:14">
      <c r="M3920" s="152"/>
      <c r="N3920" s="152"/>
    </row>
    <row r="3921" spans="13:14">
      <c r="M3921" s="152"/>
      <c r="N3921" s="152"/>
    </row>
    <row r="3922" spans="13:14">
      <c r="M3922" s="152"/>
      <c r="N3922" s="152"/>
    </row>
    <row r="3923" spans="13:14">
      <c r="M3923" s="152"/>
      <c r="N3923" s="152"/>
    </row>
    <row r="3924" spans="13:14">
      <c r="M3924" s="152"/>
      <c r="N3924" s="152"/>
    </row>
    <row r="3925" spans="13:14">
      <c r="M3925" s="152"/>
      <c r="N3925" s="152"/>
    </row>
    <row r="3926" spans="13:14">
      <c r="M3926" s="152"/>
      <c r="N3926" s="152"/>
    </row>
    <row r="3927" spans="13:14">
      <c r="M3927" s="152"/>
      <c r="N3927" s="152"/>
    </row>
    <row r="3928" spans="13:14">
      <c r="M3928" s="152"/>
      <c r="N3928" s="152"/>
    </row>
    <row r="3929" spans="13:14">
      <c r="M3929" s="152"/>
      <c r="N3929" s="152"/>
    </row>
    <row r="3930" spans="13:14">
      <c r="M3930" s="152"/>
      <c r="N3930" s="152"/>
    </row>
    <row r="3931" spans="13:14">
      <c r="M3931" s="152"/>
      <c r="N3931" s="152"/>
    </row>
    <row r="3932" spans="13:14">
      <c r="M3932" s="152"/>
      <c r="N3932" s="152"/>
    </row>
    <row r="3933" spans="13:14">
      <c r="M3933" s="152"/>
      <c r="N3933" s="152"/>
    </row>
    <row r="3934" spans="13:14">
      <c r="M3934" s="152"/>
      <c r="N3934" s="152"/>
    </row>
    <row r="3935" spans="13:14">
      <c r="M3935" s="152"/>
      <c r="N3935" s="152"/>
    </row>
    <row r="3936" spans="13:14">
      <c r="M3936" s="152"/>
      <c r="N3936" s="152"/>
    </row>
    <row r="3937" spans="13:14">
      <c r="M3937" s="152"/>
      <c r="N3937" s="152"/>
    </row>
    <row r="3938" spans="13:14">
      <c r="M3938" s="152"/>
      <c r="N3938" s="152"/>
    </row>
    <row r="3939" spans="13:14">
      <c r="M3939" s="152"/>
      <c r="N3939" s="152"/>
    </row>
    <row r="3940" spans="13:14">
      <c r="M3940" s="152"/>
      <c r="N3940" s="152"/>
    </row>
    <row r="3941" spans="13:14">
      <c r="M3941" s="152"/>
      <c r="N3941" s="152"/>
    </row>
    <row r="3942" spans="13:14">
      <c r="M3942" s="152"/>
      <c r="N3942" s="152"/>
    </row>
    <row r="3943" spans="13:14">
      <c r="M3943" s="152"/>
      <c r="N3943" s="152"/>
    </row>
    <row r="3944" spans="13:14">
      <c r="M3944" s="152"/>
      <c r="N3944" s="152"/>
    </row>
    <row r="3945" spans="13:14">
      <c r="M3945" s="152"/>
      <c r="N3945" s="152"/>
    </row>
    <row r="3946" spans="13:14">
      <c r="M3946" s="152"/>
      <c r="N3946" s="152"/>
    </row>
    <row r="3947" spans="13:14">
      <c r="M3947" s="152"/>
      <c r="N3947" s="152"/>
    </row>
    <row r="3948" spans="13:14">
      <c r="M3948" s="152"/>
      <c r="N3948" s="152"/>
    </row>
    <row r="3949" spans="13:14">
      <c r="M3949" s="152"/>
      <c r="N3949" s="152"/>
    </row>
    <row r="3950" spans="13:14">
      <c r="M3950" s="152"/>
      <c r="N3950" s="152"/>
    </row>
    <row r="3951" spans="13:14">
      <c r="M3951" s="152"/>
      <c r="N3951" s="152"/>
    </row>
    <row r="3952" spans="13:14">
      <c r="M3952" s="152"/>
      <c r="N3952" s="152"/>
    </row>
    <row r="3953" spans="13:14">
      <c r="M3953" s="152"/>
      <c r="N3953" s="152"/>
    </row>
    <row r="3954" spans="13:14">
      <c r="M3954" s="152"/>
      <c r="N3954" s="152"/>
    </row>
    <row r="3955" spans="13:14">
      <c r="M3955" s="152"/>
      <c r="N3955" s="152"/>
    </row>
    <row r="3956" spans="13:14">
      <c r="M3956" s="152"/>
      <c r="N3956" s="152"/>
    </row>
    <row r="3957" spans="13:14">
      <c r="M3957" s="152"/>
      <c r="N3957" s="152"/>
    </row>
    <row r="3958" spans="13:14">
      <c r="M3958" s="152"/>
      <c r="N3958" s="152"/>
    </row>
    <row r="3959" spans="13:14">
      <c r="M3959" s="152"/>
      <c r="N3959" s="152"/>
    </row>
    <row r="3960" spans="13:14">
      <c r="M3960" s="152"/>
      <c r="N3960" s="152"/>
    </row>
    <row r="3961" spans="13:14">
      <c r="M3961" s="152"/>
      <c r="N3961" s="152"/>
    </row>
    <row r="3962" spans="13:14">
      <c r="M3962" s="152"/>
      <c r="N3962" s="152"/>
    </row>
    <row r="3963" spans="13:14">
      <c r="M3963" s="152"/>
      <c r="N3963" s="152"/>
    </row>
    <row r="3964" spans="13:14">
      <c r="M3964" s="152"/>
      <c r="N3964" s="152"/>
    </row>
    <row r="3965" spans="13:14">
      <c r="M3965" s="152"/>
      <c r="N3965" s="152"/>
    </row>
    <row r="3966" spans="13:14">
      <c r="M3966" s="152"/>
      <c r="N3966" s="152"/>
    </row>
    <row r="3967" spans="13:14">
      <c r="M3967" s="152"/>
      <c r="N3967" s="152"/>
    </row>
    <row r="3968" spans="13:14">
      <c r="M3968" s="152"/>
      <c r="N3968" s="152"/>
    </row>
    <row r="3969" spans="13:14">
      <c r="M3969" s="152"/>
      <c r="N3969" s="152"/>
    </row>
    <row r="3970" spans="13:14">
      <c r="M3970" s="152"/>
      <c r="N3970" s="152"/>
    </row>
    <row r="3971" spans="13:14">
      <c r="M3971" s="152"/>
      <c r="N3971" s="152"/>
    </row>
    <row r="3972" spans="13:14">
      <c r="M3972" s="152"/>
      <c r="N3972" s="152"/>
    </row>
    <row r="3973" spans="13:14">
      <c r="M3973" s="152"/>
      <c r="N3973" s="152"/>
    </row>
    <row r="3974" spans="13:14">
      <c r="M3974" s="152"/>
      <c r="N3974" s="152"/>
    </row>
    <row r="3975" spans="13:14">
      <c r="M3975" s="152"/>
      <c r="N3975" s="152"/>
    </row>
    <row r="3976" spans="13:14">
      <c r="M3976" s="152"/>
      <c r="N3976" s="152"/>
    </row>
    <row r="3977" spans="13:14">
      <c r="M3977" s="152"/>
      <c r="N3977" s="152"/>
    </row>
    <row r="3978" spans="13:14">
      <c r="M3978" s="152"/>
      <c r="N3978" s="152"/>
    </row>
    <row r="3979" spans="13:14">
      <c r="M3979" s="152"/>
      <c r="N3979" s="152"/>
    </row>
    <row r="3980" spans="13:14">
      <c r="M3980" s="152"/>
      <c r="N3980" s="152"/>
    </row>
    <row r="3981" spans="13:14">
      <c r="M3981" s="152"/>
      <c r="N3981" s="152"/>
    </row>
    <row r="3982" spans="13:14">
      <c r="M3982" s="152"/>
      <c r="N3982" s="152"/>
    </row>
    <row r="3983" spans="13:14">
      <c r="M3983" s="152"/>
      <c r="N3983" s="152"/>
    </row>
    <row r="3984" spans="13:14">
      <c r="M3984" s="152"/>
      <c r="N3984" s="152"/>
    </row>
    <row r="3985" spans="13:14">
      <c r="M3985" s="152"/>
      <c r="N3985" s="152"/>
    </row>
    <row r="3986" spans="13:14">
      <c r="M3986" s="152"/>
      <c r="N3986" s="152"/>
    </row>
    <row r="3987" spans="13:14">
      <c r="M3987" s="152"/>
      <c r="N3987" s="152"/>
    </row>
    <row r="3988" spans="13:14">
      <c r="M3988" s="152"/>
      <c r="N3988" s="152"/>
    </row>
    <row r="3989" spans="13:14">
      <c r="M3989" s="152"/>
      <c r="N3989" s="152"/>
    </row>
    <row r="3990" spans="13:14">
      <c r="M3990" s="152"/>
      <c r="N3990" s="152"/>
    </row>
    <row r="3991" spans="13:14">
      <c r="M3991" s="152"/>
      <c r="N3991" s="152"/>
    </row>
    <row r="3992" spans="13:14">
      <c r="M3992" s="152"/>
      <c r="N3992" s="152"/>
    </row>
    <row r="3993" spans="13:14">
      <c r="M3993" s="152"/>
      <c r="N3993" s="152"/>
    </row>
    <row r="3994" spans="13:14">
      <c r="M3994" s="152"/>
      <c r="N3994" s="152"/>
    </row>
    <row r="3995" spans="13:14">
      <c r="M3995" s="152"/>
      <c r="N3995" s="152"/>
    </row>
    <row r="3996" spans="13:14">
      <c r="M3996" s="152"/>
      <c r="N3996" s="152"/>
    </row>
    <row r="3997" spans="13:14">
      <c r="M3997" s="152"/>
      <c r="N3997" s="152"/>
    </row>
    <row r="3998" spans="13:14">
      <c r="M3998" s="152"/>
      <c r="N3998" s="152"/>
    </row>
    <row r="3999" spans="13:14">
      <c r="M3999" s="152"/>
      <c r="N3999" s="152"/>
    </row>
    <row r="4000" spans="13:14">
      <c r="M4000" s="152"/>
      <c r="N4000" s="152"/>
    </row>
    <row r="4001" spans="13:14">
      <c r="M4001" s="152"/>
      <c r="N4001" s="152"/>
    </row>
    <row r="4002" spans="13:14">
      <c r="M4002" s="152"/>
      <c r="N4002" s="152"/>
    </row>
    <row r="4003" spans="13:14">
      <c r="M4003" s="152"/>
      <c r="N4003" s="152"/>
    </row>
    <row r="4004" spans="13:14">
      <c r="M4004" s="152"/>
      <c r="N4004" s="152"/>
    </row>
    <row r="4005" spans="13:14">
      <c r="M4005" s="152"/>
      <c r="N4005" s="152"/>
    </row>
    <row r="4006" spans="13:14">
      <c r="M4006" s="152"/>
      <c r="N4006" s="152"/>
    </row>
    <row r="4007" spans="13:14">
      <c r="M4007" s="152"/>
      <c r="N4007" s="152"/>
    </row>
    <row r="4008" spans="13:14">
      <c r="M4008" s="152"/>
      <c r="N4008" s="152"/>
    </row>
    <row r="4009" spans="13:14">
      <c r="M4009" s="152"/>
      <c r="N4009" s="152"/>
    </row>
    <row r="4010" spans="13:14">
      <c r="M4010" s="152"/>
      <c r="N4010" s="152"/>
    </row>
    <row r="4011" spans="13:14">
      <c r="M4011" s="152"/>
      <c r="N4011" s="152"/>
    </row>
    <row r="4012" spans="13:14">
      <c r="M4012" s="152"/>
      <c r="N4012" s="152"/>
    </row>
    <row r="4013" spans="13:14">
      <c r="M4013" s="152"/>
      <c r="N4013" s="152"/>
    </row>
    <row r="4014" spans="13:14">
      <c r="M4014" s="152"/>
      <c r="N4014" s="152"/>
    </row>
    <row r="4015" spans="13:14">
      <c r="M4015" s="152"/>
      <c r="N4015" s="152"/>
    </row>
    <row r="4016" spans="13:14">
      <c r="M4016" s="152"/>
      <c r="N4016" s="152"/>
    </row>
    <row r="4017" spans="13:14">
      <c r="M4017" s="152"/>
      <c r="N4017" s="152"/>
    </row>
    <row r="4018" spans="13:14">
      <c r="M4018" s="152"/>
      <c r="N4018" s="152"/>
    </row>
    <row r="4019" spans="13:14">
      <c r="M4019" s="152"/>
      <c r="N4019" s="152"/>
    </row>
    <row r="4020" spans="13:14">
      <c r="M4020" s="152"/>
      <c r="N4020" s="152"/>
    </row>
    <row r="4021" spans="13:14">
      <c r="M4021" s="152"/>
      <c r="N4021" s="152"/>
    </row>
    <row r="4022" spans="13:14">
      <c r="M4022" s="152"/>
      <c r="N4022" s="152"/>
    </row>
    <row r="4023" spans="13:14">
      <c r="M4023" s="152"/>
      <c r="N4023" s="152"/>
    </row>
    <row r="4024" spans="13:14">
      <c r="M4024" s="152"/>
      <c r="N4024" s="152"/>
    </row>
    <row r="4025" spans="13:14">
      <c r="M4025" s="152"/>
      <c r="N4025" s="152"/>
    </row>
    <row r="4026" spans="13:14">
      <c r="M4026" s="152"/>
      <c r="N4026" s="152"/>
    </row>
    <row r="4027" spans="13:14">
      <c r="M4027" s="152"/>
      <c r="N4027" s="152"/>
    </row>
    <row r="4028" spans="13:14">
      <c r="M4028" s="152"/>
      <c r="N4028" s="152"/>
    </row>
    <row r="4029" spans="13:14">
      <c r="M4029" s="152"/>
      <c r="N4029" s="152"/>
    </row>
    <row r="4030" spans="13:14">
      <c r="M4030" s="152"/>
      <c r="N4030" s="152"/>
    </row>
    <row r="4031" spans="13:14">
      <c r="M4031" s="152"/>
      <c r="N4031" s="152"/>
    </row>
    <row r="4032" spans="13:14">
      <c r="M4032" s="152"/>
      <c r="N4032" s="152"/>
    </row>
    <row r="4033" spans="13:14">
      <c r="M4033" s="152"/>
      <c r="N4033" s="152"/>
    </row>
    <row r="4034" spans="13:14">
      <c r="M4034" s="152"/>
      <c r="N4034" s="152"/>
    </row>
    <row r="4035" spans="13:14">
      <c r="M4035" s="152"/>
      <c r="N4035" s="152"/>
    </row>
    <row r="4036" spans="13:14">
      <c r="M4036" s="152"/>
      <c r="N4036" s="152"/>
    </row>
    <row r="4037" spans="13:14">
      <c r="M4037" s="152"/>
      <c r="N4037" s="152"/>
    </row>
    <row r="4038" spans="13:14">
      <c r="M4038" s="152"/>
      <c r="N4038" s="152"/>
    </row>
    <row r="4039" spans="13:14">
      <c r="M4039" s="152"/>
      <c r="N4039" s="152"/>
    </row>
    <row r="4040" spans="13:14">
      <c r="M4040" s="152"/>
      <c r="N4040" s="152"/>
    </row>
    <row r="4041" spans="13:14">
      <c r="M4041" s="152"/>
      <c r="N4041" s="152"/>
    </row>
    <row r="4042" spans="13:14">
      <c r="M4042" s="152"/>
      <c r="N4042" s="152"/>
    </row>
    <row r="4043" spans="13:14">
      <c r="M4043" s="152"/>
      <c r="N4043" s="152"/>
    </row>
    <row r="4044" spans="13:14">
      <c r="M4044" s="152"/>
      <c r="N4044" s="152"/>
    </row>
    <row r="4045" spans="13:14">
      <c r="M4045" s="152"/>
      <c r="N4045" s="152"/>
    </row>
    <row r="4046" spans="13:14">
      <c r="M4046" s="152"/>
      <c r="N4046" s="152"/>
    </row>
    <row r="4047" spans="13:14">
      <c r="M4047" s="152"/>
      <c r="N4047" s="152"/>
    </row>
    <row r="4048" spans="13:14">
      <c r="M4048" s="152"/>
      <c r="N4048" s="152"/>
    </row>
    <row r="4049" spans="13:14">
      <c r="M4049" s="152"/>
      <c r="N4049" s="152"/>
    </row>
    <row r="4050" spans="13:14">
      <c r="M4050" s="152"/>
      <c r="N4050" s="152"/>
    </row>
    <row r="4051" spans="13:14">
      <c r="M4051" s="152"/>
      <c r="N4051" s="152"/>
    </row>
    <row r="4052" spans="13:14">
      <c r="M4052" s="152"/>
      <c r="N4052" s="152"/>
    </row>
    <row r="4053" spans="13:14">
      <c r="M4053" s="152"/>
      <c r="N4053" s="152"/>
    </row>
    <row r="4054" spans="13:14">
      <c r="M4054" s="152"/>
      <c r="N4054" s="152"/>
    </row>
    <row r="4055" spans="13:14">
      <c r="M4055" s="152"/>
      <c r="N4055" s="152"/>
    </row>
    <row r="4056" spans="13:14">
      <c r="M4056" s="152"/>
      <c r="N4056" s="152"/>
    </row>
    <row r="4057" spans="13:14">
      <c r="M4057" s="152"/>
      <c r="N4057" s="152"/>
    </row>
    <row r="4058" spans="13:14">
      <c r="M4058" s="152"/>
      <c r="N4058" s="152"/>
    </row>
    <row r="4059" spans="13:14">
      <c r="M4059" s="152"/>
      <c r="N4059" s="152"/>
    </row>
    <row r="4060" spans="13:14">
      <c r="M4060" s="152"/>
      <c r="N4060" s="152"/>
    </row>
    <row r="4061" spans="13:14">
      <c r="M4061" s="152"/>
      <c r="N4061" s="152"/>
    </row>
    <row r="4062" spans="13:14">
      <c r="M4062" s="152"/>
      <c r="N4062" s="152"/>
    </row>
    <row r="4063" spans="13:14">
      <c r="M4063" s="152"/>
      <c r="N4063" s="152"/>
    </row>
    <row r="4064" spans="13:14">
      <c r="M4064" s="152"/>
      <c r="N4064" s="152"/>
    </row>
    <row r="4065" spans="13:14">
      <c r="M4065" s="152"/>
      <c r="N4065" s="152"/>
    </row>
    <row r="4066" spans="13:14">
      <c r="M4066" s="152"/>
      <c r="N4066" s="152"/>
    </row>
    <row r="4067" spans="13:14">
      <c r="M4067" s="152"/>
      <c r="N4067" s="152"/>
    </row>
    <row r="4068" spans="13:14">
      <c r="M4068" s="152"/>
      <c r="N4068" s="152"/>
    </row>
    <row r="4069" spans="13:14">
      <c r="M4069" s="152"/>
      <c r="N4069" s="152"/>
    </row>
    <row r="4070" spans="13:14">
      <c r="M4070" s="152"/>
      <c r="N4070" s="152"/>
    </row>
    <row r="4071" spans="13:14">
      <c r="M4071" s="152"/>
      <c r="N4071" s="152"/>
    </row>
    <row r="4072" spans="13:14">
      <c r="M4072" s="152"/>
      <c r="N4072" s="152"/>
    </row>
    <row r="4073" spans="13:14">
      <c r="M4073" s="152"/>
      <c r="N4073" s="152"/>
    </row>
    <row r="4074" spans="13:14">
      <c r="M4074" s="152"/>
      <c r="N4074" s="152"/>
    </row>
    <row r="4075" spans="13:14">
      <c r="M4075" s="152"/>
      <c r="N4075" s="152"/>
    </row>
    <row r="4076" spans="13:14">
      <c r="M4076" s="152"/>
      <c r="N4076" s="152"/>
    </row>
    <row r="4077" spans="13:14">
      <c r="M4077" s="152"/>
      <c r="N4077" s="152"/>
    </row>
    <row r="4078" spans="13:14">
      <c r="M4078" s="152"/>
      <c r="N4078" s="152"/>
    </row>
    <row r="4079" spans="13:14">
      <c r="M4079" s="152"/>
      <c r="N4079" s="152"/>
    </row>
    <row r="4080" spans="13:14">
      <c r="M4080" s="152"/>
      <c r="N4080" s="152"/>
    </row>
    <row r="4081" spans="13:14">
      <c r="M4081" s="152"/>
      <c r="N4081" s="152"/>
    </row>
    <row r="4082" spans="13:14">
      <c r="M4082" s="152"/>
      <c r="N4082" s="152"/>
    </row>
    <row r="4083" spans="13:14">
      <c r="M4083" s="152"/>
      <c r="N4083" s="152"/>
    </row>
    <row r="4084" spans="13:14">
      <c r="M4084" s="152"/>
      <c r="N4084" s="152"/>
    </row>
    <row r="4085" spans="13:14">
      <c r="M4085" s="152"/>
      <c r="N4085" s="152"/>
    </row>
    <row r="4086" spans="13:14">
      <c r="M4086" s="152"/>
      <c r="N4086" s="152"/>
    </row>
    <row r="4087" spans="13:14">
      <c r="M4087" s="152"/>
      <c r="N4087" s="152"/>
    </row>
    <row r="4088" spans="13:14">
      <c r="M4088" s="152"/>
      <c r="N4088" s="152"/>
    </row>
    <row r="4089" spans="13:14">
      <c r="M4089" s="152"/>
      <c r="N4089" s="152"/>
    </row>
    <row r="4090" spans="13:14">
      <c r="M4090" s="152"/>
      <c r="N4090" s="152"/>
    </row>
    <row r="4091" spans="13:14">
      <c r="M4091" s="152"/>
      <c r="N4091" s="152"/>
    </row>
    <row r="4092" spans="13:14">
      <c r="M4092" s="152"/>
      <c r="N4092" s="152"/>
    </row>
    <row r="4093" spans="13:14">
      <c r="M4093" s="152"/>
      <c r="N4093" s="152"/>
    </row>
    <row r="4094" spans="13:14">
      <c r="M4094" s="152"/>
      <c r="N4094" s="152"/>
    </row>
    <row r="4095" spans="13:14">
      <c r="M4095" s="152"/>
      <c r="N4095" s="152"/>
    </row>
    <row r="4096" spans="13:14">
      <c r="M4096" s="152"/>
      <c r="N4096" s="152"/>
    </row>
    <row r="4097" spans="13:14">
      <c r="M4097" s="152"/>
      <c r="N4097" s="152"/>
    </row>
    <row r="4098" spans="13:14">
      <c r="M4098" s="152"/>
      <c r="N4098" s="152"/>
    </row>
    <row r="4099" spans="13:14">
      <c r="M4099" s="152"/>
      <c r="N4099" s="152"/>
    </row>
    <row r="4100" spans="13:14">
      <c r="M4100" s="152"/>
      <c r="N4100" s="152"/>
    </row>
    <row r="4101" spans="13:14">
      <c r="M4101" s="152"/>
      <c r="N4101" s="152"/>
    </row>
    <row r="4102" spans="13:14">
      <c r="M4102" s="152"/>
      <c r="N4102" s="152"/>
    </row>
    <row r="4103" spans="13:14">
      <c r="M4103" s="152"/>
      <c r="N4103" s="152"/>
    </row>
    <row r="4104" spans="13:14">
      <c r="M4104" s="152"/>
      <c r="N4104" s="152"/>
    </row>
    <row r="4105" spans="13:14">
      <c r="M4105" s="152"/>
      <c r="N4105" s="152"/>
    </row>
    <row r="4106" spans="13:14">
      <c r="M4106" s="152"/>
      <c r="N4106" s="152"/>
    </row>
    <row r="4107" spans="13:14">
      <c r="M4107" s="152"/>
      <c r="N4107" s="152"/>
    </row>
    <row r="4108" spans="13:14">
      <c r="M4108" s="152"/>
      <c r="N4108" s="152"/>
    </row>
    <row r="4109" spans="13:14">
      <c r="M4109" s="152"/>
      <c r="N4109" s="152"/>
    </row>
    <row r="4110" spans="13:14">
      <c r="M4110" s="152"/>
      <c r="N4110" s="152"/>
    </row>
    <row r="4111" spans="13:14">
      <c r="M4111" s="152"/>
      <c r="N4111" s="152"/>
    </row>
    <row r="4112" spans="13:14">
      <c r="M4112" s="152"/>
      <c r="N4112" s="152"/>
    </row>
    <row r="4113" spans="13:14">
      <c r="M4113" s="152"/>
      <c r="N4113" s="152"/>
    </row>
    <row r="4114" spans="13:14">
      <c r="M4114" s="152"/>
      <c r="N4114" s="152"/>
    </row>
    <row r="4115" spans="13:14">
      <c r="M4115" s="152"/>
      <c r="N4115" s="152"/>
    </row>
    <row r="4116" spans="13:14">
      <c r="M4116" s="152"/>
      <c r="N4116" s="152"/>
    </row>
    <row r="4117" spans="13:14">
      <c r="M4117" s="152"/>
      <c r="N4117" s="152"/>
    </row>
    <row r="4118" spans="13:14">
      <c r="M4118" s="152"/>
      <c r="N4118" s="152"/>
    </row>
    <row r="4119" spans="13:14">
      <c r="M4119" s="152"/>
      <c r="N4119" s="152"/>
    </row>
    <row r="4120" spans="13:14">
      <c r="M4120" s="152"/>
      <c r="N4120" s="152"/>
    </row>
    <row r="4121" spans="13:14">
      <c r="M4121" s="152"/>
      <c r="N4121" s="152"/>
    </row>
    <row r="4122" spans="13:14">
      <c r="M4122" s="152"/>
      <c r="N4122" s="152"/>
    </row>
    <row r="4123" spans="13:14">
      <c r="M4123" s="152"/>
      <c r="N4123" s="152"/>
    </row>
    <row r="4124" spans="13:14">
      <c r="M4124" s="152"/>
      <c r="N4124" s="152"/>
    </row>
    <row r="4125" spans="13:14">
      <c r="M4125" s="152"/>
      <c r="N4125" s="152"/>
    </row>
    <row r="4126" spans="13:14">
      <c r="M4126" s="152"/>
      <c r="N4126" s="152"/>
    </row>
    <row r="4127" spans="13:14">
      <c r="M4127" s="152"/>
      <c r="N4127" s="152"/>
    </row>
    <row r="4128" spans="13:14">
      <c r="M4128" s="152"/>
      <c r="N4128" s="152"/>
    </row>
    <row r="4129" spans="13:14">
      <c r="M4129" s="152"/>
      <c r="N4129" s="152"/>
    </row>
    <row r="4130" spans="13:14">
      <c r="M4130" s="152"/>
      <c r="N4130" s="152"/>
    </row>
    <row r="4131" spans="13:14">
      <c r="M4131" s="152"/>
      <c r="N4131" s="152"/>
    </row>
    <row r="4132" spans="13:14">
      <c r="M4132" s="152"/>
      <c r="N4132" s="152"/>
    </row>
    <row r="4133" spans="13:14">
      <c r="M4133" s="152"/>
      <c r="N4133" s="152"/>
    </row>
    <row r="4134" spans="13:14">
      <c r="M4134" s="152"/>
      <c r="N4134" s="152"/>
    </row>
    <row r="4135" spans="13:14">
      <c r="M4135" s="152"/>
      <c r="N4135" s="152"/>
    </row>
    <row r="4136" spans="13:14">
      <c r="M4136" s="152"/>
      <c r="N4136" s="152"/>
    </row>
    <row r="4137" spans="13:14">
      <c r="M4137" s="152"/>
      <c r="N4137" s="152"/>
    </row>
    <row r="4138" spans="13:14">
      <c r="M4138" s="152"/>
      <c r="N4138" s="152"/>
    </row>
    <row r="4139" spans="13:14">
      <c r="M4139" s="152"/>
      <c r="N4139" s="152"/>
    </row>
    <row r="4140" spans="13:14">
      <c r="M4140" s="152"/>
      <c r="N4140" s="152"/>
    </row>
    <row r="4141" spans="13:14">
      <c r="M4141" s="152"/>
      <c r="N4141" s="152"/>
    </row>
    <row r="4142" spans="13:14">
      <c r="M4142" s="152"/>
      <c r="N4142" s="152"/>
    </row>
    <row r="4143" spans="13:14">
      <c r="M4143" s="152"/>
      <c r="N4143" s="152"/>
    </row>
    <row r="4144" spans="13:14">
      <c r="M4144" s="152"/>
      <c r="N4144" s="152"/>
    </row>
    <row r="4145" spans="13:14">
      <c r="M4145" s="152"/>
      <c r="N4145" s="152"/>
    </row>
    <row r="4146" spans="13:14">
      <c r="M4146" s="152"/>
      <c r="N4146" s="152"/>
    </row>
    <row r="4147" spans="13:14">
      <c r="M4147" s="152"/>
      <c r="N4147" s="152"/>
    </row>
    <row r="4148" spans="13:14">
      <c r="M4148" s="152"/>
      <c r="N4148" s="152"/>
    </row>
    <row r="4149" spans="13:14">
      <c r="M4149" s="152"/>
      <c r="N4149" s="152"/>
    </row>
    <row r="4150" spans="13:14">
      <c r="M4150" s="152"/>
      <c r="N4150" s="152"/>
    </row>
    <row r="4151" spans="13:14">
      <c r="M4151" s="152"/>
      <c r="N4151" s="152"/>
    </row>
    <row r="4152" spans="13:14">
      <c r="M4152" s="152"/>
      <c r="N4152" s="152"/>
    </row>
    <row r="4153" spans="13:14">
      <c r="M4153" s="152"/>
      <c r="N4153" s="152"/>
    </row>
    <row r="4154" spans="13:14">
      <c r="M4154" s="152"/>
      <c r="N4154" s="152"/>
    </row>
    <row r="4155" spans="13:14">
      <c r="M4155" s="152"/>
      <c r="N4155" s="152"/>
    </row>
    <row r="4156" spans="13:14">
      <c r="M4156" s="152"/>
      <c r="N4156" s="152"/>
    </row>
    <row r="4157" spans="13:14">
      <c r="M4157" s="152"/>
      <c r="N4157" s="152"/>
    </row>
    <row r="4158" spans="13:14">
      <c r="M4158" s="152"/>
      <c r="N4158" s="152"/>
    </row>
    <row r="4159" spans="13:14">
      <c r="M4159" s="152"/>
      <c r="N4159" s="152"/>
    </row>
    <row r="4160" spans="13:14">
      <c r="M4160" s="152"/>
      <c r="N4160" s="152"/>
    </row>
    <row r="4161" spans="13:14">
      <c r="M4161" s="152"/>
      <c r="N4161" s="152"/>
    </row>
    <row r="4162" spans="13:14">
      <c r="M4162" s="152"/>
      <c r="N4162" s="152"/>
    </row>
    <row r="4163" spans="13:14">
      <c r="M4163" s="152"/>
      <c r="N4163" s="152"/>
    </row>
    <row r="4164" spans="13:14">
      <c r="M4164" s="152"/>
      <c r="N4164" s="152"/>
    </row>
    <row r="4165" spans="13:14">
      <c r="M4165" s="152"/>
      <c r="N4165" s="152"/>
    </row>
    <row r="4166" spans="13:14">
      <c r="M4166" s="152"/>
      <c r="N4166" s="152"/>
    </row>
    <row r="4167" spans="13:14">
      <c r="M4167" s="152"/>
      <c r="N4167" s="152"/>
    </row>
    <row r="4168" spans="13:14">
      <c r="M4168" s="152"/>
      <c r="N4168" s="152"/>
    </row>
    <row r="4169" spans="13:14">
      <c r="M4169" s="152"/>
      <c r="N4169" s="152"/>
    </row>
    <row r="4170" spans="13:14">
      <c r="M4170" s="152"/>
      <c r="N4170" s="152"/>
    </row>
    <row r="4171" spans="13:14">
      <c r="M4171" s="152"/>
      <c r="N4171" s="152"/>
    </row>
    <row r="4172" spans="13:14">
      <c r="M4172" s="152"/>
      <c r="N4172" s="152"/>
    </row>
    <row r="4173" spans="13:14">
      <c r="M4173" s="152"/>
      <c r="N4173" s="152"/>
    </row>
    <row r="4174" spans="13:14">
      <c r="M4174" s="152"/>
      <c r="N4174" s="152"/>
    </row>
    <row r="4175" spans="13:14">
      <c r="M4175" s="152"/>
      <c r="N4175" s="152"/>
    </row>
    <row r="4176" spans="13:14">
      <c r="M4176" s="152"/>
      <c r="N4176" s="152"/>
    </row>
    <row r="4177" spans="13:14">
      <c r="M4177" s="152"/>
      <c r="N4177" s="152"/>
    </row>
    <row r="4178" spans="13:14">
      <c r="M4178" s="152"/>
      <c r="N4178" s="152"/>
    </row>
    <row r="4179" spans="13:14">
      <c r="M4179" s="152"/>
      <c r="N4179" s="152"/>
    </row>
    <row r="4180" spans="13:14">
      <c r="M4180" s="152"/>
      <c r="N4180" s="152"/>
    </row>
    <row r="4181" spans="13:14">
      <c r="M4181" s="152"/>
      <c r="N4181" s="152"/>
    </row>
    <row r="4182" spans="13:14">
      <c r="M4182" s="152"/>
      <c r="N4182" s="152"/>
    </row>
    <row r="4183" spans="13:14">
      <c r="M4183" s="152"/>
      <c r="N4183" s="152"/>
    </row>
    <row r="4184" spans="13:14">
      <c r="M4184" s="152"/>
      <c r="N4184" s="152"/>
    </row>
    <row r="4185" spans="13:14">
      <c r="M4185" s="152"/>
      <c r="N4185" s="152"/>
    </row>
    <row r="4186" spans="13:14">
      <c r="M4186" s="152"/>
      <c r="N4186" s="152"/>
    </row>
    <row r="4187" spans="13:14">
      <c r="M4187" s="152"/>
      <c r="N4187" s="152"/>
    </row>
    <row r="4188" spans="13:14">
      <c r="M4188" s="152"/>
      <c r="N4188" s="152"/>
    </row>
    <row r="4189" spans="13:14">
      <c r="M4189" s="152"/>
      <c r="N4189" s="152"/>
    </row>
    <row r="4190" spans="13:14">
      <c r="M4190" s="152"/>
      <c r="N4190" s="152"/>
    </row>
    <row r="4191" spans="13:14">
      <c r="M4191" s="152"/>
      <c r="N4191" s="152"/>
    </row>
    <row r="4192" spans="13:14">
      <c r="M4192" s="152"/>
      <c r="N4192" s="152"/>
    </row>
    <row r="4193" spans="13:14">
      <c r="M4193" s="152"/>
      <c r="N4193" s="152"/>
    </row>
    <row r="4194" spans="13:14">
      <c r="M4194" s="152"/>
      <c r="N4194" s="152"/>
    </row>
    <row r="4195" spans="13:14">
      <c r="M4195" s="152"/>
      <c r="N4195" s="152"/>
    </row>
    <row r="4196" spans="13:14">
      <c r="M4196" s="152"/>
      <c r="N4196" s="152"/>
    </row>
    <row r="4197" spans="13:14">
      <c r="M4197" s="152"/>
      <c r="N4197" s="152"/>
    </row>
    <row r="4198" spans="13:14">
      <c r="M4198" s="152"/>
      <c r="N4198" s="152"/>
    </row>
    <row r="4199" spans="13:14">
      <c r="M4199" s="152"/>
      <c r="N4199" s="152"/>
    </row>
    <row r="4200" spans="13:14">
      <c r="M4200" s="152"/>
      <c r="N4200" s="152"/>
    </row>
    <row r="4201" spans="13:14">
      <c r="M4201" s="152"/>
      <c r="N4201" s="152"/>
    </row>
    <row r="4202" spans="13:14">
      <c r="M4202" s="152"/>
      <c r="N4202" s="152"/>
    </row>
    <row r="4203" spans="13:14">
      <c r="M4203" s="152"/>
      <c r="N4203" s="152"/>
    </row>
    <row r="4204" spans="13:14">
      <c r="M4204" s="152"/>
      <c r="N4204" s="152"/>
    </row>
    <row r="4205" spans="13:14">
      <c r="M4205" s="152"/>
      <c r="N4205" s="152"/>
    </row>
    <row r="4206" spans="13:14">
      <c r="M4206" s="152"/>
      <c r="N4206" s="152"/>
    </row>
    <row r="4207" spans="13:14">
      <c r="M4207" s="152"/>
      <c r="N4207" s="152"/>
    </row>
    <row r="4208" spans="13:14">
      <c r="M4208" s="152"/>
      <c r="N4208" s="152"/>
    </row>
    <row r="4209" spans="13:14">
      <c r="M4209" s="152"/>
      <c r="N4209" s="152"/>
    </row>
    <row r="4210" spans="13:14">
      <c r="M4210" s="152"/>
      <c r="N4210" s="152"/>
    </row>
    <row r="4211" spans="13:14">
      <c r="M4211" s="152"/>
      <c r="N4211" s="152"/>
    </row>
    <row r="4212" spans="13:14">
      <c r="M4212" s="152"/>
      <c r="N4212" s="152"/>
    </row>
    <row r="4213" spans="13:14">
      <c r="M4213" s="152"/>
      <c r="N4213" s="152"/>
    </row>
    <row r="4214" spans="13:14">
      <c r="M4214" s="152"/>
      <c r="N4214" s="152"/>
    </row>
    <row r="4215" spans="13:14">
      <c r="M4215" s="152"/>
      <c r="N4215" s="152"/>
    </row>
    <row r="4216" spans="13:14">
      <c r="M4216" s="152"/>
      <c r="N4216" s="152"/>
    </row>
    <row r="4217" spans="13:14">
      <c r="M4217" s="152"/>
      <c r="N4217" s="152"/>
    </row>
    <row r="4218" spans="13:14">
      <c r="M4218" s="152"/>
      <c r="N4218" s="152"/>
    </row>
    <row r="4219" spans="13:14">
      <c r="M4219" s="152"/>
      <c r="N4219" s="152"/>
    </row>
    <row r="4220" spans="13:14">
      <c r="M4220" s="152"/>
      <c r="N4220" s="152"/>
    </row>
    <row r="4221" spans="13:14">
      <c r="M4221" s="152"/>
      <c r="N4221" s="152"/>
    </row>
    <row r="4222" spans="13:14">
      <c r="M4222" s="152"/>
      <c r="N4222" s="152"/>
    </row>
    <row r="4223" spans="13:14">
      <c r="M4223" s="152"/>
      <c r="N4223" s="152"/>
    </row>
    <row r="4224" spans="13:14">
      <c r="M4224" s="152"/>
      <c r="N4224" s="152"/>
    </row>
    <row r="4225" spans="13:14">
      <c r="M4225" s="152"/>
      <c r="N4225" s="152"/>
    </row>
    <row r="4226" spans="13:14">
      <c r="M4226" s="152"/>
      <c r="N4226" s="152"/>
    </row>
    <row r="4227" spans="13:14">
      <c r="M4227" s="152"/>
      <c r="N4227" s="152"/>
    </row>
    <row r="4228" spans="13:14">
      <c r="M4228" s="152"/>
      <c r="N4228" s="152"/>
    </row>
    <row r="4229" spans="13:14">
      <c r="M4229" s="152"/>
      <c r="N4229" s="152"/>
    </row>
    <row r="4230" spans="13:14">
      <c r="M4230" s="152"/>
      <c r="N4230" s="152"/>
    </row>
    <row r="4231" spans="13:14">
      <c r="M4231" s="152"/>
      <c r="N4231" s="152"/>
    </row>
    <row r="4232" spans="13:14">
      <c r="M4232" s="152"/>
      <c r="N4232" s="152"/>
    </row>
    <row r="4233" spans="13:14">
      <c r="M4233" s="152"/>
      <c r="N4233" s="152"/>
    </row>
    <row r="4234" spans="13:14">
      <c r="M4234" s="152"/>
      <c r="N4234" s="152"/>
    </row>
    <row r="4235" spans="13:14">
      <c r="M4235" s="152"/>
      <c r="N4235" s="152"/>
    </row>
    <row r="4236" spans="13:14">
      <c r="M4236" s="152"/>
      <c r="N4236" s="152"/>
    </row>
    <row r="4237" spans="13:14">
      <c r="M4237" s="152"/>
      <c r="N4237" s="152"/>
    </row>
    <row r="4238" spans="13:14">
      <c r="M4238" s="152"/>
      <c r="N4238" s="152"/>
    </row>
    <row r="4239" spans="13:14">
      <c r="M4239" s="152"/>
      <c r="N4239" s="152"/>
    </row>
    <row r="4240" spans="13:14">
      <c r="M4240" s="152"/>
      <c r="N4240" s="152"/>
    </row>
    <row r="4241" spans="13:14">
      <c r="M4241" s="152"/>
      <c r="N4241" s="152"/>
    </row>
    <row r="4242" spans="13:14">
      <c r="M4242" s="152"/>
      <c r="N4242" s="152"/>
    </row>
    <row r="4243" spans="13:14">
      <c r="M4243" s="152"/>
      <c r="N4243" s="152"/>
    </row>
    <row r="4244" spans="13:14">
      <c r="M4244" s="152"/>
      <c r="N4244" s="152"/>
    </row>
    <row r="4245" spans="13:14">
      <c r="M4245" s="152"/>
      <c r="N4245" s="152"/>
    </row>
    <row r="4246" spans="13:14">
      <c r="M4246" s="152"/>
      <c r="N4246" s="152"/>
    </row>
    <row r="4247" spans="13:14">
      <c r="M4247" s="152"/>
      <c r="N4247" s="152"/>
    </row>
    <row r="4248" spans="13:14">
      <c r="M4248" s="152"/>
      <c r="N4248" s="152"/>
    </row>
    <row r="4249" spans="13:14">
      <c r="M4249" s="152"/>
      <c r="N4249" s="152"/>
    </row>
    <row r="4250" spans="13:14">
      <c r="M4250" s="152"/>
      <c r="N4250" s="152"/>
    </row>
    <row r="4251" spans="13:14">
      <c r="M4251" s="152"/>
      <c r="N4251" s="152"/>
    </row>
    <row r="4252" spans="13:14">
      <c r="M4252" s="152"/>
      <c r="N4252" s="152"/>
    </row>
    <row r="4253" spans="13:14">
      <c r="M4253" s="152"/>
      <c r="N4253" s="152"/>
    </row>
    <row r="4254" spans="13:14">
      <c r="M4254" s="152"/>
      <c r="N4254" s="152"/>
    </row>
    <row r="4255" spans="13:14">
      <c r="M4255" s="152"/>
      <c r="N4255" s="152"/>
    </row>
    <row r="4256" spans="13:14">
      <c r="M4256" s="152"/>
      <c r="N4256" s="152"/>
    </row>
    <row r="4257" spans="13:14">
      <c r="M4257" s="152"/>
      <c r="N4257" s="152"/>
    </row>
    <row r="4258" spans="13:14">
      <c r="M4258" s="152"/>
      <c r="N4258" s="152"/>
    </row>
    <row r="4259" spans="13:14">
      <c r="M4259" s="152"/>
      <c r="N4259" s="152"/>
    </row>
    <row r="4260" spans="13:14">
      <c r="M4260" s="152"/>
      <c r="N4260" s="152"/>
    </row>
    <row r="4261" spans="13:14">
      <c r="M4261" s="152"/>
      <c r="N4261" s="152"/>
    </row>
    <row r="4262" spans="13:14">
      <c r="M4262" s="152"/>
      <c r="N4262" s="152"/>
    </row>
    <row r="4263" spans="13:14">
      <c r="M4263" s="152"/>
      <c r="N4263" s="152"/>
    </row>
    <row r="4264" spans="13:14">
      <c r="M4264" s="152"/>
      <c r="N4264" s="152"/>
    </row>
    <row r="4265" spans="13:14">
      <c r="M4265" s="152"/>
      <c r="N4265" s="152"/>
    </row>
    <row r="4266" spans="13:14">
      <c r="M4266" s="152"/>
      <c r="N4266" s="152"/>
    </row>
    <row r="4267" spans="13:14">
      <c r="M4267" s="152"/>
      <c r="N4267" s="152"/>
    </row>
    <row r="4268" spans="13:14">
      <c r="M4268" s="152"/>
      <c r="N4268" s="152"/>
    </row>
    <row r="4269" spans="13:14">
      <c r="M4269" s="152"/>
      <c r="N4269" s="152"/>
    </row>
    <row r="4270" spans="13:14">
      <c r="M4270" s="152"/>
      <c r="N4270" s="152"/>
    </row>
    <row r="4271" spans="13:14">
      <c r="M4271" s="152"/>
      <c r="N4271" s="152"/>
    </row>
    <row r="4272" spans="13:14">
      <c r="M4272" s="152"/>
      <c r="N4272" s="152"/>
    </row>
    <row r="4273" spans="13:14">
      <c r="M4273" s="152"/>
      <c r="N4273" s="152"/>
    </row>
    <row r="4274" spans="13:14">
      <c r="M4274" s="152"/>
      <c r="N4274" s="152"/>
    </row>
    <row r="4275" spans="13:14">
      <c r="M4275" s="152"/>
      <c r="N4275" s="152"/>
    </row>
    <row r="4276" spans="13:14">
      <c r="M4276" s="152"/>
      <c r="N4276" s="152"/>
    </row>
    <row r="4277" spans="13:14">
      <c r="M4277" s="152"/>
      <c r="N4277" s="152"/>
    </row>
    <row r="4278" spans="13:14">
      <c r="M4278" s="152"/>
      <c r="N4278" s="152"/>
    </row>
    <row r="4279" spans="13:14">
      <c r="M4279" s="152"/>
      <c r="N4279" s="152"/>
    </row>
    <row r="4280" spans="13:14">
      <c r="M4280" s="152"/>
      <c r="N4280" s="152"/>
    </row>
    <row r="4281" spans="13:14">
      <c r="M4281" s="152"/>
      <c r="N4281" s="152"/>
    </row>
    <row r="4282" spans="13:14">
      <c r="M4282" s="152"/>
      <c r="N4282" s="152"/>
    </row>
    <row r="4283" spans="13:14">
      <c r="M4283" s="152"/>
      <c r="N4283" s="152"/>
    </row>
    <row r="4284" spans="13:14">
      <c r="M4284" s="152"/>
      <c r="N4284" s="152"/>
    </row>
    <row r="4285" spans="13:14">
      <c r="M4285" s="152"/>
      <c r="N4285" s="152"/>
    </row>
    <row r="4286" spans="13:14">
      <c r="M4286" s="152"/>
      <c r="N4286" s="152"/>
    </row>
    <row r="4287" spans="13:14">
      <c r="M4287" s="152"/>
      <c r="N4287" s="152"/>
    </row>
    <row r="4288" spans="13:14">
      <c r="M4288" s="152"/>
      <c r="N4288" s="152"/>
    </row>
    <row r="4289" spans="13:14">
      <c r="M4289" s="152"/>
      <c r="N4289" s="152"/>
    </row>
    <row r="4290" spans="13:14">
      <c r="M4290" s="152"/>
      <c r="N4290" s="152"/>
    </row>
    <row r="4291" spans="13:14">
      <c r="M4291" s="152"/>
      <c r="N4291" s="152"/>
    </row>
    <row r="4292" spans="13:14">
      <c r="M4292" s="152"/>
      <c r="N4292" s="152"/>
    </row>
    <row r="4293" spans="13:14">
      <c r="M4293" s="152"/>
      <c r="N4293" s="152"/>
    </row>
    <row r="4294" spans="13:14">
      <c r="M4294" s="152"/>
      <c r="N4294" s="152"/>
    </row>
    <row r="4295" spans="13:14">
      <c r="M4295" s="152"/>
      <c r="N4295" s="152"/>
    </row>
    <row r="4296" spans="13:14">
      <c r="M4296" s="152"/>
      <c r="N4296" s="152"/>
    </row>
    <row r="4297" spans="13:14">
      <c r="M4297" s="152"/>
      <c r="N4297" s="152"/>
    </row>
    <row r="4298" spans="13:14">
      <c r="M4298" s="152"/>
      <c r="N4298" s="152"/>
    </row>
    <row r="4299" spans="13:14">
      <c r="M4299" s="152"/>
      <c r="N4299" s="152"/>
    </row>
    <row r="4300" spans="13:14">
      <c r="M4300" s="152"/>
      <c r="N4300" s="152"/>
    </row>
    <row r="4301" spans="13:14">
      <c r="M4301" s="152"/>
      <c r="N4301" s="152"/>
    </row>
    <row r="4302" spans="13:14">
      <c r="M4302" s="152"/>
      <c r="N4302" s="152"/>
    </row>
    <row r="4303" spans="13:14">
      <c r="M4303" s="152"/>
      <c r="N4303" s="152"/>
    </row>
    <row r="4304" spans="13:14">
      <c r="M4304" s="152"/>
      <c r="N4304" s="152"/>
    </row>
    <row r="4305" spans="13:14">
      <c r="M4305" s="152"/>
      <c r="N4305" s="152"/>
    </row>
    <row r="4306" spans="13:14">
      <c r="M4306" s="152"/>
      <c r="N4306" s="152"/>
    </row>
    <row r="4307" spans="13:14">
      <c r="M4307" s="152"/>
      <c r="N4307" s="152"/>
    </row>
    <row r="4308" spans="13:14">
      <c r="M4308" s="152"/>
      <c r="N4308" s="152"/>
    </row>
    <row r="4309" spans="13:14">
      <c r="M4309" s="152"/>
      <c r="N4309" s="152"/>
    </row>
    <row r="4310" spans="13:14">
      <c r="M4310" s="152"/>
      <c r="N4310" s="152"/>
    </row>
    <row r="4311" spans="13:14">
      <c r="M4311" s="152"/>
      <c r="N4311" s="152"/>
    </row>
    <row r="4312" spans="13:14">
      <c r="M4312" s="152"/>
      <c r="N4312" s="152"/>
    </row>
    <row r="4313" spans="13:14">
      <c r="M4313" s="152"/>
      <c r="N4313" s="152"/>
    </row>
    <row r="4314" spans="13:14">
      <c r="M4314" s="152"/>
      <c r="N4314" s="152"/>
    </row>
    <row r="4315" spans="13:14">
      <c r="M4315" s="152"/>
      <c r="N4315" s="152"/>
    </row>
    <row r="4316" spans="13:14">
      <c r="M4316" s="152"/>
      <c r="N4316" s="152"/>
    </row>
    <row r="4317" spans="13:14">
      <c r="M4317" s="152"/>
      <c r="N4317" s="152"/>
    </row>
    <row r="4318" spans="13:14">
      <c r="M4318" s="152"/>
      <c r="N4318" s="152"/>
    </row>
    <row r="4319" spans="13:14">
      <c r="M4319" s="152"/>
      <c r="N4319" s="152"/>
    </row>
    <row r="4320" spans="13:14">
      <c r="M4320" s="152"/>
      <c r="N4320" s="152"/>
    </row>
    <row r="4321" spans="13:14">
      <c r="M4321" s="152"/>
      <c r="N4321" s="152"/>
    </row>
    <row r="4322" spans="13:14">
      <c r="M4322" s="152"/>
      <c r="N4322" s="152"/>
    </row>
    <row r="4323" spans="13:14">
      <c r="M4323" s="152"/>
      <c r="N4323" s="152"/>
    </row>
    <row r="4324" spans="13:14">
      <c r="M4324" s="152"/>
      <c r="N4324" s="152"/>
    </row>
    <row r="4325" spans="13:14">
      <c r="M4325" s="152"/>
      <c r="N4325" s="152"/>
    </row>
    <row r="4326" spans="13:14">
      <c r="M4326" s="152"/>
      <c r="N4326" s="152"/>
    </row>
    <row r="4327" spans="13:14">
      <c r="M4327" s="152"/>
      <c r="N4327" s="152"/>
    </row>
    <row r="4328" spans="13:14">
      <c r="M4328" s="152"/>
      <c r="N4328" s="152"/>
    </row>
    <row r="4329" spans="13:14">
      <c r="M4329" s="152"/>
      <c r="N4329" s="152"/>
    </row>
    <row r="4330" spans="13:14">
      <c r="M4330" s="152"/>
      <c r="N4330" s="152"/>
    </row>
    <row r="4331" spans="13:14">
      <c r="M4331" s="152"/>
      <c r="N4331" s="152"/>
    </row>
    <row r="4332" spans="13:14">
      <c r="M4332" s="152"/>
      <c r="N4332" s="152"/>
    </row>
    <row r="4333" spans="13:14">
      <c r="M4333" s="152"/>
      <c r="N4333" s="152"/>
    </row>
    <row r="4334" spans="13:14">
      <c r="M4334" s="152"/>
      <c r="N4334" s="152"/>
    </row>
    <row r="4335" spans="13:14">
      <c r="M4335" s="152"/>
      <c r="N4335" s="152"/>
    </row>
    <row r="4336" spans="13:14">
      <c r="M4336" s="152"/>
      <c r="N4336" s="152"/>
    </row>
    <row r="4337" spans="13:14">
      <c r="M4337" s="152"/>
      <c r="N4337" s="152"/>
    </row>
    <row r="4338" spans="13:14">
      <c r="M4338" s="152"/>
      <c r="N4338" s="152"/>
    </row>
    <row r="4339" spans="13:14">
      <c r="M4339" s="152"/>
      <c r="N4339" s="152"/>
    </row>
    <row r="4340" spans="13:14">
      <c r="M4340" s="152"/>
      <c r="N4340" s="152"/>
    </row>
    <row r="4341" spans="13:14">
      <c r="M4341" s="152"/>
      <c r="N4341" s="152"/>
    </row>
    <row r="4342" spans="13:14">
      <c r="M4342" s="152"/>
      <c r="N4342" s="152"/>
    </row>
    <row r="4343" spans="13:14">
      <c r="M4343" s="152"/>
      <c r="N4343" s="152"/>
    </row>
    <row r="4344" spans="13:14">
      <c r="M4344" s="152"/>
      <c r="N4344" s="152"/>
    </row>
    <row r="4345" spans="13:14">
      <c r="M4345" s="152"/>
      <c r="N4345" s="152"/>
    </row>
    <row r="4346" spans="13:14">
      <c r="M4346" s="152"/>
      <c r="N4346" s="152"/>
    </row>
    <row r="4347" spans="13:14">
      <c r="M4347" s="152"/>
      <c r="N4347" s="152"/>
    </row>
    <row r="4348" spans="13:14">
      <c r="M4348" s="152"/>
      <c r="N4348" s="152"/>
    </row>
    <row r="4349" spans="13:14">
      <c r="M4349" s="152"/>
      <c r="N4349" s="152"/>
    </row>
    <row r="4350" spans="13:14">
      <c r="M4350" s="152"/>
      <c r="N4350" s="152"/>
    </row>
    <row r="4351" spans="13:14">
      <c r="M4351" s="152"/>
      <c r="N4351" s="152"/>
    </row>
    <row r="4352" spans="13:14">
      <c r="M4352" s="152"/>
      <c r="N4352" s="152"/>
    </row>
    <row r="4353" spans="13:14">
      <c r="M4353" s="152"/>
      <c r="N4353" s="152"/>
    </row>
    <row r="4354" spans="13:14">
      <c r="M4354" s="152"/>
      <c r="N4354" s="152"/>
    </row>
    <row r="4355" spans="13:14">
      <c r="M4355" s="152"/>
      <c r="N4355" s="152"/>
    </row>
    <row r="4356" spans="13:14">
      <c r="M4356" s="152"/>
      <c r="N4356" s="152"/>
    </row>
    <row r="4357" spans="13:14">
      <c r="M4357" s="152"/>
      <c r="N4357" s="152"/>
    </row>
    <row r="4358" spans="13:14">
      <c r="M4358" s="152"/>
      <c r="N4358" s="152"/>
    </row>
    <row r="4359" spans="13:14">
      <c r="M4359" s="152"/>
      <c r="N4359" s="152"/>
    </row>
    <row r="4360" spans="13:14">
      <c r="M4360" s="152"/>
      <c r="N4360" s="152"/>
    </row>
    <row r="4361" spans="13:14">
      <c r="M4361" s="152"/>
      <c r="N4361" s="152"/>
    </row>
    <row r="4362" spans="13:14">
      <c r="M4362" s="152"/>
      <c r="N4362" s="152"/>
    </row>
    <row r="4363" spans="13:14">
      <c r="M4363" s="152"/>
      <c r="N4363" s="152"/>
    </row>
    <row r="4364" spans="13:14">
      <c r="M4364" s="152"/>
      <c r="N4364" s="152"/>
    </row>
    <row r="4365" spans="13:14">
      <c r="M4365" s="152"/>
      <c r="N4365" s="152"/>
    </row>
    <row r="4366" spans="13:14">
      <c r="M4366" s="152"/>
      <c r="N4366" s="152"/>
    </row>
    <row r="4367" spans="13:14">
      <c r="M4367" s="152"/>
      <c r="N4367" s="152"/>
    </row>
    <row r="4368" spans="13:14">
      <c r="M4368" s="152"/>
      <c r="N4368" s="152"/>
    </row>
    <row r="4369" spans="13:14">
      <c r="M4369" s="152"/>
      <c r="N4369" s="152"/>
    </row>
    <row r="4370" spans="13:14">
      <c r="M4370" s="152"/>
      <c r="N4370" s="152"/>
    </row>
    <row r="4371" spans="13:14">
      <c r="M4371" s="152"/>
      <c r="N4371" s="152"/>
    </row>
    <row r="4372" spans="13:14">
      <c r="M4372" s="152"/>
      <c r="N4372" s="152"/>
    </row>
    <row r="4373" spans="13:14">
      <c r="M4373" s="152"/>
      <c r="N4373" s="152"/>
    </row>
    <row r="4374" spans="13:14">
      <c r="M4374" s="152"/>
      <c r="N4374" s="152"/>
    </row>
    <row r="4375" spans="13:14">
      <c r="M4375" s="152"/>
      <c r="N4375" s="152"/>
    </row>
    <row r="4376" spans="13:14">
      <c r="M4376" s="152"/>
      <c r="N4376" s="152"/>
    </row>
    <row r="4377" spans="13:14">
      <c r="M4377" s="152"/>
      <c r="N4377" s="152"/>
    </row>
    <row r="4378" spans="13:14">
      <c r="M4378" s="152"/>
      <c r="N4378" s="152"/>
    </row>
    <row r="4379" spans="13:14">
      <c r="M4379" s="152"/>
      <c r="N4379" s="152"/>
    </row>
    <row r="4380" spans="13:14">
      <c r="M4380" s="152"/>
      <c r="N4380" s="152"/>
    </row>
    <row r="4381" spans="13:14">
      <c r="M4381" s="152"/>
      <c r="N4381" s="152"/>
    </row>
    <row r="4382" spans="13:14">
      <c r="M4382" s="152"/>
      <c r="N4382" s="152"/>
    </row>
    <row r="4383" spans="13:14">
      <c r="M4383" s="152"/>
      <c r="N4383" s="152"/>
    </row>
    <row r="4384" spans="13:14">
      <c r="M4384" s="152"/>
      <c r="N4384" s="152"/>
    </row>
    <row r="4385" spans="13:14">
      <c r="M4385" s="152"/>
      <c r="N4385" s="152"/>
    </row>
    <row r="4386" spans="13:14">
      <c r="M4386" s="152"/>
      <c r="N4386" s="152"/>
    </row>
    <row r="4387" spans="13:14">
      <c r="M4387" s="152"/>
      <c r="N4387" s="152"/>
    </row>
    <row r="4388" spans="13:14">
      <c r="M4388" s="152"/>
      <c r="N4388" s="152"/>
    </row>
    <row r="4389" spans="13:14">
      <c r="M4389" s="152"/>
      <c r="N4389" s="152"/>
    </row>
    <row r="4390" spans="13:14">
      <c r="M4390" s="152"/>
      <c r="N4390" s="152"/>
    </row>
    <row r="4391" spans="13:14">
      <c r="M4391" s="152"/>
      <c r="N4391" s="152"/>
    </row>
    <row r="4392" spans="13:14">
      <c r="M4392" s="152"/>
      <c r="N4392" s="152"/>
    </row>
    <row r="4393" spans="13:14">
      <c r="M4393" s="152"/>
      <c r="N4393" s="152"/>
    </row>
    <row r="4394" spans="13:14">
      <c r="M4394" s="152"/>
      <c r="N4394" s="152"/>
    </row>
    <row r="4395" spans="13:14">
      <c r="M4395" s="152"/>
      <c r="N4395" s="152"/>
    </row>
    <row r="4396" spans="13:14">
      <c r="M4396" s="152"/>
      <c r="N4396" s="152"/>
    </row>
    <row r="4397" spans="13:14">
      <c r="M4397" s="152"/>
      <c r="N4397" s="152"/>
    </row>
    <row r="4398" spans="13:14">
      <c r="M4398" s="152"/>
      <c r="N4398" s="152"/>
    </row>
    <row r="4399" spans="13:14">
      <c r="M4399" s="152"/>
      <c r="N4399" s="152"/>
    </row>
    <row r="4400" spans="13:14">
      <c r="M4400" s="152"/>
      <c r="N4400" s="152"/>
    </row>
    <row r="4401" spans="13:14">
      <c r="M4401" s="152"/>
      <c r="N4401" s="152"/>
    </row>
    <row r="4402" spans="13:14">
      <c r="M4402" s="152"/>
      <c r="N4402" s="152"/>
    </row>
    <row r="4403" spans="13:14">
      <c r="M4403" s="152"/>
      <c r="N4403" s="152"/>
    </row>
    <row r="4404" spans="13:14">
      <c r="M4404" s="152"/>
      <c r="N4404" s="152"/>
    </row>
    <row r="4405" spans="13:14">
      <c r="M4405" s="152"/>
      <c r="N4405" s="152"/>
    </row>
    <row r="4406" spans="13:14">
      <c r="M4406" s="152"/>
      <c r="N4406" s="152"/>
    </row>
    <row r="4407" spans="13:14">
      <c r="M4407" s="152"/>
      <c r="N4407" s="152"/>
    </row>
    <row r="4408" spans="13:14">
      <c r="M4408" s="152"/>
      <c r="N4408" s="152"/>
    </row>
    <row r="4409" spans="13:14">
      <c r="M4409" s="152"/>
      <c r="N4409" s="152"/>
    </row>
    <row r="4410" spans="13:14">
      <c r="M4410" s="152"/>
      <c r="N4410" s="152"/>
    </row>
    <row r="4411" spans="13:14">
      <c r="M4411" s="152"/>
      <c r="N4411" s="152"/>
    </row>
    <row r="4412" spans="13:14">
      <c r="M4412" s="152"/>
      <c r="N4412" s="152"/>
    </row>
    <row r="4413" spans="13:14">
      <c r="M4413" s="152"/>
      <c r="N4413" s="152"/>
    </row>
    <row r="4414" spans="13:14">
      <c r="M4414" s="152"/>
      <c r="N4414" s="152"/>
    </row>
    <row r="4415" spans="13:14">
      <c r="M4415" s="152"/>
      <c r="N4415" s="152"/>
    </row>
    <row r="4416" spans="13:14">
      <c r="M4416" s="152"/>
      <c r="N4416" s="152"/>
    </row>
    <row r="4417" spans="13:14">
      <c r="M4417" s="152"/>
      <c r="N4417" s="152"/>
    </row>
    <row r="4418" spans="13:14">
      <c r="M4418" s="152"/>
      <c r="N4418" s="152"/>
    </row>
    <row r="4419" spans="13:14">
      <c r="M4419" s="152"/>
      <c r="N4419" s="152"/>
    </row>
    <row r="4420" spans="13:14">
      <c r="M4420" s="152"/>
      <c r="N4420" s="152"/>
    </row>
    <row r="4421" spans="13:14">
      <c r="M4421" s="152"/>
      <c r="N4421" s="152"/>
    </row>
    <row r="4422" spans="13:14">
      <c r="M4422" s="152"/>
      <c r="N4422" s="152"/>
    </row>
    <row r="4423" spans="13:14">
      <c r="M4423" s="152"/>
      <c r="N4423" s="152"/>
    </row>
    <row r="4424" spans="13:14">
      <c r="M4424" s="152"/>
      <c r="N4424" s="152"/>
    </row>
    <row r="4425" spans="13:14">
      <c r="M4425" s="152"/>
      <c r="N4425" s="152"/>
    </row>
    <row r="4426" spans="13:14">
      <c r="M4426" s="152"/>
      <c r="N4426" s="152"/>
    </row>
    <row r="4427" spans="13:14">
      <c r="M4427" s="152"/>
      <c r="N4427" s="152"/>
    </row>
    <row r="4428" spans="13:14">
      <c r="M4428" s="152"/>
      <c r="N4428" s="152"/>
    </row>
    <row r="4429" spans="13:14">
      <c r="M4429" s="152"/>
      <c r="N4429" s="152"/>
    </row>
    <row r="4430" spans="13:14">
      <c r="M4430" s="152"/>
      <c r="N4430" s="152"/>
    </row>
    <row r="4431" spans="13:14">
      <c r="M4431" s="152"/>
      <c r="N4431" s="152"/>
    </row>
    <row r="4432" spans="13:14">
      <c r="M4432" s="152"/>
      <c r="N4432" s="152"/>
    </row>
    <row r="4433" spans="13:14">
      <c r="M4433" s="152"/>
      <c r="N4433" s="152"/>
    </row>
    <row r="4434" spans="13:14">
      <c r="M4434" s="152"/>
      <c r="N4434" s="152"/>
    </row>
    <row r="4435" spans="13:14">
      <c r="M4435" s="152"/>
      <c r="N4435" s="152"/>
    </row>
    <row r="4436" spans="13:14">
      <c r="M4436" s="152"/>
      <c r="N4436" s="152"/>
    </row>
    <row r="4437" spans="13:14">
      <c r="M4437" s="152"/>
      <c r="N4437" s="152"/>
    </row>
    <row r="4438" spans="13:14">
      <c r="M4438" s="152"/>
      <c r="N4438" s="152"/>
    </row>
    <row r="4439" spans="13:14">
      <c r="M4439" s="152"/>
      <c r="N4439" s="152"/>
    </row>
    <row r="4440" spans="13:14">
      <c r="M4440" s="152"/>
      <c r="N4440" s="152"/>
    </row>
    <row r="4441" spans="13:14">
      <c r="M4441" s="152"/>
      <c r="N4441" s="152"/>
    </row>
    <row r="4442" spans="13:14">
      <c r="M4442" s="152"/>
      <c r="N4442" s="152"/>
    </row>
    <row r="4443" spans="13:14">
      <c r="M4443" s="152"/>
      <c r="N4443" s="152"/>
    </row>
    <row r="4444" spans="13:14">
      <c r="M4444" s="152"/>
      <c r="N4444" s="152"/>
    </row>
    <row r="4445" spans="13:14">
      <c r="M4445" s="152"/>
      <c r="N4445" s="152"/>
    </row>
    <row r="4446" spans="13:14">
      <c r="M4446" s="152"/>
      <c r="N4446" s="152"/>
    </row>
    <row r="4447" spans="13:14">
      <c r="M4447" s="152"/>
      <c r="N4447" s="152"/>
    </row>
    <row r="4448" spans="13:14">
      <c r="M4448" s="152"/>
      <c r="N4448" s="152"/>
    </row>
    <row r="4449" spans="13:14">
      <c r="M4449" s="152"/>
      <c r="N4449" s="152"/>
    </row>
    <row r="4450" spans="13:14">
      <c r="M4450" s="152"/>
      <c r="N4450" s="152"/>
    </row>
    <row r="4451" spans="13:14">
      <c r="M4451" s="152"/>
      <c r="N4451" s="152"/>
    </row>
    <row r="4452" spans="13:14">
      <c r="M4452" s="152"/>
      <c r="N4452" s="152"/>
    </row>
    <row r="4453" spans="13:14">
      <c r="M4453" s="152"/>
      <c r="N4453" s="152"/>
    </row>
    <row r="4454" spans="13:14">
      <c r="M4454" s="152"/>
      <c r="N4454" s="152"/>
    </row>
    <row r="4455" spans="13:14">
      <c r="M4455" s="152"/>
      <c r="N4455" s="152"/>
    </row>
    <row r="4456" spans="13:14">
      <c r="M4456" s="152"/>
      <c r="N4456" s="152"/>
    </row>
    <row r="4457" spans="13:14">
      <c r="M4457" s="152"/>
      <c r="N4457" s="152"/>
    </row>
    <row r="4458" spans="13:14">
      <c r="M4458" s="152"/>
      <c r="N4458" s="152"/>
    </row>
    <row r="4459" spans="13:14">
      <c r="M4459" s="152"/>
      <c r="N4459" s="152"/>
    </row>
    <row r="4460" spans="13:14">
      <c r="M4460" s="152"/>
      <c r="N4460" s="152"/>
    </row>
    <row r="4461" spans="13:14">
      <c r="M4461" s="152"/>
      <c r="N4461" s="152"/>
    </row>
    <row r="4462" spans="13:14">
      <c r="M4462" s="152"/>
      <c r="N4462" s="152"/>
    </row>
    <row r="4463" spans="13:14">
      <c r="M4463" s="152"/>
      <c r="N4463" s="152"/>
    </row>
    <row r="4464" spans="13:14">
      <c r="M4464" s="152"/>
      <c r="N4464" s="152"/>
    </row>
    <row r="4465" spans="13:14">
      <c r="M4465" s="152"/>
      <c r="N4465" s="152"/>
    </row>
    <row r="4466" spans="13:14">
      <c r="M4466" s="152"/>
      <c r="N4466" s="152"/>
    </row>
    <row r="4467" spans="13:14">
      <c r="M4467" s="152"/>
      <c r="N4467" s="152"/>
    </row>
    <row r="4468" spans="13:14">
      <c r="M4468" s="152"/>
      <c r="N4468" s="152"/>
    </row>
    <row r="4469" spans="13:14">
      <c r="M4469" s="152"/>
      <c r="N4469" s="152"/>
    </row>
    <row r="4470" spans="13:14">
      <c r="M4470" s="152"/>
      <c r="N4470" s="152"/>
    </row>
    <row r="4471" spans="13:14">
      <c r="M4471" s="152"/>
      <c r="N4471" s="152"/>
    </row>
    <row r="4472" spans="13:14">
      <c r="M4472" s="152"/>
      <c r="N4472" s="152"/>
    </row>
    <row r="4473" spans="13:14">
      <c r="M4473" s="152"/>
      <c r="N4473" s="152"/>
    </row>
    <row r="4474" spans="13:14">
      <c r="M4474" s="152"/>
      <c r="N4474" s="152"/>
    </row>
    <row r="4475" spans="13:14">
      <c r="M4475" s="152"/>
      <c r="N4475" s="152"/>
    </row>
    <row r="4476" spans="13:14">
      <c r="M4476" s="152"/>
      <c r="N4476" s="152"/>
    </row>
    <row r="4477" spans="13:14">
      <c r="M4477" s="152"/>
      <c r="N4477" s="152"/>
    </row>
    <row r="4478" spans="13:14">
      <c r="M4478" s="152"/>
      <c r="N4478" s="152"/>
    </row>
    <row r="4479" spans="13:14">
      <c r="M4479" s="152"/>
      <c r="N4479" s="152"/>
    </row>
    <row r="4480" spans="13:14">
      <c r="M4480" s="152"/>
      <c r="N4480" s="152"/>
    </row>
    <row r="4481" spans="13:14">
      <c r="M4481" s="152"/>
      <c r="N4481" s="152"/>
    </row>
    <row r="4482" spans="13:14">
      <c r="M4482" s="152"/>
      <c r="N4482" s="152"/>
    </row>
    <row r="4483" spans="13:14">
      <c r="M4483" s="152"/>
      <c r="N4483" s="152"/>
    </row>
    <row r="4484" spans="13:14">
      <c r="M4484" s="152"/>
      <c r="N4484" s="152"/>
    </row>
    <row r="4485" spans="13:14">
      <c r="M4485" s="152"/>
      <c r="N4485" s="152"/>
    </row>
    <row r="4486" spans="13:14">
      <c r="M4486" s="152"/>
      <c r="N4486" s="152"/>
    </row>
    <row r="4487" spans="13:14">
      <c r="M4487" s="152"/>
      <c r="N4487" s="152"/>
    </row>
    <row r="4488" spans="13:14">
      <c r="M4488" s="152"/>
      <c r="N4488" s="152"/>
    </row>
    <row r="4489" spans="13:14">
      <c r="M4489" s="152"/>
      <c r="N4489" s="152"/>
    </row>
    <row r="4490" spans="13:14">
      <c r="M4490" s="152"/>
      <c r="N4490" s="152"/>
    </row>
    <row r="4491" spans="13:14">
      <c r="M4491" s="152"/>
      <c r="N4491" s="152"/>
    </row>
    <row r="4492" spans="13:14">
      <c r="M4492" s="152"/>
      <c r="N4492" s="152"/>
    </row>
    <row r="4493" spans="13:14">
      <c r="M4493" s="152"/>
      <c r="N4493" s="152"/>
    </row>
    <row r="4494" spans="13:14">
      <c r="M4494" s="152"/>
      <c r="N4494" s="152"/>
    </row>
    <row r="4495" spans="13:14">
      <c r="M4495" s="152"/>
      <c r="N4495" s="152"/>
    </row>
    <row r="4496" spans="13:14">
      <c r="M4496" s="152"/>
      <c r="N4496" s="152"/>
    </row>
    <row r="4497" spans="13:14">
      <c r="M4497" s="152"/>
      <c r="N4497" s="152"/>
    </row>
    <row r="4498" spans="13:14">
      <c r="M4498" s="152"/>
      <c r="N4498" s="152"/>
    </row>
    <row r="4499" spans="13:14">
      <c r="M4499" s="152"/>
      <c r="N4499" s="152"/>
    </row>
    <row r="4500" spans="13:14">
      <c r="M4500" s="152"/>
      <c r="N4500" s="152"/>
    </row>
    <row r="4501" spans="13:14">
      <c r="M4501" s="152"/>
      <c r="N4501" s="152"/>
    </row>
    <row r="4502" spans="13:14">
      <c r="M4502" s="152"/>
      <c r="N4502" s="152"/>
    </row>
    <row r="4503" spans="13:14">
      <c r="M4503" s="152"/>
      <c r="N4503" s="152"/>
    </row>
    <row r="4504" spans="13:14">
      <c r="M4504" s="152"/>
      <c r="N4504" s="152"/>
    </row>
    <row r="4505" spans="13:14">
      <c r="M4505" s="152"/>
      <c r="N4505" s="152"/>
    </row>
    <row r="4506" spans="13:14">
      <c r="M4506" s="152"/>
      <c r="N4506" s="152"/>
    </row>
    <row r="4507" spans="13:14">
      <c r="M4507" s="152"/>
      <c r="N4507" s="152"/>
    </row>
    <row r="4508" spans="13:14">
      <c r="M4508" s="152"/>
      <c r="N4508" s="152"/>
    </row>
    <row r="4509" spans="13:14">
      <c r="M4509" s="152"/>
      <c r="N4509" s="152"/>
    </row>
    <row r="4510" spans="13:14">
      <c r="M4510" s="152"/>
      <c r="N4510" s="152"/>
    </row>
    <row r="4511" spans="13:14">
      <c r="M4511" s="152"/>
      <c r="N4511" s="152"/>
    </row>
    <row r="4512" spans="13:14">
      <c r="M4512" s="152"/>
      <c r="N4512" s="152"/>
    </row>
    <row r="4513" spans="13:14">
      <c r="M4513" s="152"/>
      <c r="N4513" s="152"/>
    </row>
    <row r="4514" spans="13:14">
      <c r="M4514" s="152"/>
      <c r="N4514" s="152"/>
    </row>
    <row r="4515" spans="13:14">
      <c r="M4515" s="152"/>
      <c r="N4515" s="152"/>
    </row>
    <row r="4516" spans="13:14">
      <c r="M4516" s="152"/>
      <c r="N4516" s="152"/>
    </row>
    <row r="4517" spans="13:14">
      <c r="M4517" s="152"/>
      <c r="N4517" s="152"/>
    </row>
    <row r="4518" spans="13:14">
      <c r="M4518" s="152"/>
      <c r="N4518" s="152"/>
    </row>
    <row r="4519" spans="13:14">
      <c r="M4519" s="152"/>
      <c r="N4519" s="152"/>
    </row>
    <row r="4520" spans="13:14">
      <c r="M4520" s="152"/>
      <c r="N4520" s="152"/>
    </row>
    <row r="4521" spans="13:14">
      <c r="M4521" s="152"/>
      <c r="N4521" s="152"/>
    </row>
    <row r="4522" spans="13:14">
      <c r="M4522" s="152"/>
      <c r="N4522" s="152"/>
    </row>
    <row r="4523" spans="13:14">
      <c r="M4523" s="152"/>
      <c r="N4523" s="152"/>
    </row>
    <row r="4524" spans="13:14">
      <c r="M4524" s="152"/>
      <c r="N4524" s="152"/>
    </row>
    <row r="4525" spans="13:14">
      <c r="M4525" s="152"/>
      <c r="N4525" s="152"/>
    </row>
    <row r="4526" spans="13:14">
      <c r="M4526" s="152"/>
      <c r="N4526" s="152"/>
    </row>
    <row r="4527" spans="13:14">
      <c r="M4527" s="152"/>
      <c r="N4527" s="152"/>
    </row>
    <row r="4528" spans="13:14">
      <c r="M4528" s="152"/>
      <c r="N4528" s="152"/>
    </row>
    <row r="4529" spans="13:14">
      <c r="M4529" s="152"/>
      <c r="N4529" s="152"/>
    </row>
    <row r="4530" spans="13:14">
      <c r="M4530" s="152"/>
      <c r="N4530" s="152"/>
    </row>
    <row r="4531" spans="13:14">
      <c r="M4531" s="152"/>
      <c r="N4531" s="152"/>
    </row>
    <row r="4532" spans="13:14">
      <c r="M4532" s="152"/>
      <c r="N4532" s="152"/>
    </row>
    <row r="4533" spans="13:14">
      <c r="M4533" s="152"/>
      <c r="N4533" s="152"/>
    </row>
    <row r="4534" spans="13:14">
      <c r="M4534" s="152"/>
      <c r="N4534" s="152"/>
    </row>
    <row r="4535" spans="13:14">
      <c r="M4535" s="152"/>
      <c r="N4535" s="152"/>
    </row>
    <row r="4536" spans="13:14">
      <c r="M4536" s="152"/>
      <c r="N4536" s="152"/>
    </row>
    <row r="4537" spans="13:14">
      <c r="M4537" s="152"/>
      <c r="N4537" s="152"/>
    </row>
    <row r="4538" spans="13:14">
      <c r="M4538" s="152"/>
      <c r="N4538" s="152"/>
    </row>
    <row r="4539" spans="13:14">
      <c r="M4539" s="152"/>
      <c r="N4539" s="152"/>
    </row>
    <row r="4540" spans="13:14">
      <c r="M4540" s="152"/>
      <c r="N4540" s="152"/>
    </row>
    <row r="4541" spans="13:14">
      <c r="M4541" s="152"/>
      <c r="N4541" s="152"/>
    </row>
    <row r="4542" spans="13:14">
      <c r="M4542" s="152"/>
      <c r="N4542" s="152"/>
    </row>
    <row r="4543" spans="13:14">
      <c r="M4543" s="152"/>
      <c r="N4543" s="152"/>
    </row>
    <row r="4544" spans="13:14">
      <c r="M4544" s="152"/>
      <c r="N4544" s="152"/>
    </row>
    <row r="4545" spans="13:14">
      <c r="M4545" s="152"/>
      <c r="N4545" s="152"/>
    </row>
    <row r="4546" spans="13:14">
      <c r="M4546" s="152"/>
      <c r="N4546" s="152"/>
    </row>
    <row r="4547" spans="13:14">
      <c r="M4547" s="152"/>
      <c r="N4547" s="152"/>
    </row>
    <row r="4548" spans="13:14">
      <c r="M4548" s="152"/>
      <c r="N4548" s="152"/>
    </row>
    <row r="4549" spans="13:14">
      <c r="M4549" s="152"/>
      <c r="N4549" s="152"/>
    </row>
    <row r="4550" spans="13:14">
      <c r="M4550" s="152"/>
      <c r="N4550" s="152"/>
    </row>
    <row r="4551" spans="13:14">
      <c r="M4551" s="152"/>
      <c r="N4551" s="152"/>
    </row>
    <row r="4552" spans="13:14">
      <c r="M4552" s="152"/>
      <c r="N4552" s="152"/>
    </row>
    <row r="4553" spans="13:14">
      <c r="M4553" s="152"/>
      <c r="N4553" s="152"/>
    </row>
    <row r="4554" spans="13:14">
      <c r="M4554" s="152"/>
      <c r="N4554" s="152"/>
    </row>
    <row r="4555" spans="13:14">
      <c r="M4555" s="152"/>
      <c r="N4555" s="152"/>
    </row>
    <row r="4556" spans="13:14">
      <c r="M4556" s="152"/>
      <c r="N4556" s="152"/>
    </row>
    <row r="4557" spans="13:14">
      <c r="M4557" s="152"/>
      <c r="N4557" s="152"/>
    </row>
    <row r="4558" spans="13:14">
      <c r="M4558" s="152"/>
      <c r="N4558" s="152"/>
    </row>
    <row r="4559" spans="13:14">
      <c r="M4559" s="152"/>
      <c r="N4559" s="152"/>
    </row>
    <row r="4560" spans="13:14">
      <c r="M4560" s="152"/>
      <c r="N4560" s="152"/>
    </row>
    <row r="4561" spans="13:14">
      <c r="M4561" s="152"/>
      <c r="N4561" s="152"/>
    </row>
    <row r="4562" spans="13:14">
      <c r="M4562" s="152"/>
      <c r="N4562" s="152"/>
    </row>
    <row r="4563" spans="13:14">
      <c r="M4563" s="152"/>
      <c r="N4563" s="152"/>
    </row>
    <row r="4564" spans="13:14">
      <c r="M4564" s="152"/>
      <c r="N4564" s="152"/>
    </row>
    <row r="4565" spans="13:14">
      <c r="M4565" s="152"/>
      <c r="N4565" s="152"/>
    </row>
    <row r="4566" spans="13:14">
      <c r="M4566" s="152"/>
      <c r="N4566" s="152"/>
    </row>
    <row r="4567" spans="13:14">
      <c r="M4567" s="152"/>
      <c r="N4567" s="152"/>
    </row>
    <row r="4568" spans="13:14">
      <c r="M4568" s="152"/>
      <c r="N4568" s="152"/>
    </row>
    <row r="4569" spans="13:14">
      <c r="M4569" s="152"/>
      <c r="N4569" s="152"/>
    </row>
    <row r="4570" spans="13:14">
      <c r="M4570" s="152"/>
      <c r="N4570" s="152"/>
    </row>
    <row r="4571" spans="13:14">
      <c r="M4571" s="152"/>
      <c r="N4571" s="152"/>
    </row>
    <row r="4572" spans="13:14">
      <c r="M4572" s="152"/>
      <c r="N4572" s="152"/>
    </row>
    <row r="4573" spans="13:14">
      <c r="M4573" s="152"/>
      <c r="N4573" s="152"/>
    </row>
    <row r="4574" spans="13:14">
      <c r="M4574" s="152"/>
      <c r="N4574" s="152"/>
    </row>
    <row r="4575" spans="13:14">
      <c r="M4575" s="152"/>
      <c r="N4575" s="152"/>
    </row>
    <row r="4576" spans="13:14">
      <c r="M4576" s="152"/>
      <c r="N4576" s="152"/>
    </row>
    <row r="4577" spans="13:14">
      <c r="M4577" s="152"/>
      <c r="N4577" s="152"/>
    </row>
    <row r="4578" spans="13:14">
      <c r="M4578" s="152"/>
      <c r="N4578" s="152"/>
    </row>
    <row r="4579" spans="13:14">
      <c r="M4579" s="152"/>
      <c r="N4579" s="152"/>
    </row>
    <row r="4580" spans="13:14">
      <c r="M4580" s="152"/>
      <c r="N4580" s="152"/>
    </row>
    <row r="4581" spans="13:14">
      <c r="M4581" s="152"/>
      <c r="N4581" s="152"/>
    </row>
    <row r="4582" spans="13:14">
      <c r="M4582" s="152"/>
      <c r="N4582" s="152"/>
    </row>
    <row r="4583" spans="13:14">
      <c r="M4583" s="152"/>
      <c r="N4583" s="152"/>
    </row>
    <row r="4584" spans="13:14">
      <c r="M4584" s="152"/>
      <c r="N4584" s="152"/>
    </row>
    <row r="4585" spans="13:14">
      <c r="M4585" s="152"/>
      <c r="N4585" s="152"/>
    </row>
    <row r="4586" spans="13:14">
      <c r="M4586" s="152"/>
      <c r="N4586" s="152"/>
    </row>
    <row r="4587" spans="13:14">
      <c r="M4587" s="152"/>
      <c r="N4587" s="152"/>
    </row>
    <row r="4588" spans="13:14">
      <c r="M4588" s="152"/>
      <c r="N4588" s="152"/>
    </row>
    <row r="4589" spans="13:14">
      <c r="M4589" s="152"/>
      <c r="N4589" s="152"/>
    </row>
    <row r="4590" spans="13:14">
      <c r="M4590" s="152"/>
      <c r="N4590" s="152"/>
    </row>
    <row r="4591" spans="13:14">
      <c r="M4591" s="152"/>
      <c r="N4591" s="152"/>
    </row>
    <row r="4592" spans="13:14">
      <c r="M4592" s="152"/>
      <c r="N4592" s="152"/>
    </row>
    <row r="4593" spans="13:14">
      <c r="M4593" s="152"/>
      <c r="N4593" s="152"/>
    </row>
    <row r="4594" spans="13:14">
      <c r="M4594" s="152"/>
      <c r="N4594" s="152"/>
    </row>
    <row r="4595" spans="13:14">
      <c r="M4595" s="152"/>
      <c r="N4595" s="152"/>
    </row>
    <row r="4596" spans="13:14">
      <c r="M4596" s="152"/>
      <c r="N4596" s="152"/>
    </row>
    <row r="4597" spans="13:14">
      <c r="M4597" s="152"/>
      <c r="N4597" s="152"/>
    </row>
    <row r="4598" spans="13:14">
      <c r="M4598" s="152"/>
      <c r="N4598" s="152"/>
    </row>
    <row r="4599" spans="13:14">
      <c r="M4599" s="152"/>
      <c r="N4599" s="152"/>
    </row>
    <row r="4600" spans="13:14">
      <c r="M4600" s="152"/>
      <c r="N4600" s="152"/>
    </row>
    <row r="4601" spans="13:14">
      <c r="M4601" s="152"/>
      <c r="N4601" s="152"/>
    </row>
    <row r="4602" spans="13:14">
      <c r="M4602" s="152"/>
      <c r="N4602" s="152"/>
    </row>
    <row r="4603" spans="13:14">
      <c r="M4603" s="152"/>
      <c r="N4603" s="152"/>
    </row>
    <row r="4604" spans="13:14">
      <c r="M4604" s="152"/>
      <c r="N4604" s="152"/>
    </row>
    <row r="4605" spans="13:14">
      <c r="M4605" s="152"/>
      <c r="N4605" s="152"/>
    </row>
    <row r="4606" spans="13:14">
      <c r="M4606" s="152"/>
      <c r="N4606" s="152"/>
    </row>
    <row r="4607" spans="13:14">
      <c r="M4607" s="152"/>
      <c r="N4607" s="152"/>
    </row>
    <row r="4608" spans="13:14">
      <c r="M4608" s="152"/>
      <c r="N4608" s="152"/>
    </row>
    <row r="4609" spans="13:14">
      <c r="M4609" s="152"/>
      <c r="N4609" s="152"/>
    </row>
    <row r="4610" spans="13:14">
      <c r="M4610" s="152"/>
      <c r="N4610" s="152"/>
    </row>
    <row r="4611" spans="13:14">
      <c r="M4611" s="152"/>
      <c r="N4611" s="152"/>
    </row>
    <row r="4612" spans="13:14">
      <c r="M4612" s="152"/>
      <c r="N4612" s="152"/>
    </row>
    <row r="4613" spans="13:14">
      <c r="M4613" s="152"/>
      <c r="N4613" s="152"/>
    </row>
    <row r="4614" spans="13:14">
      <c r="M4614" s="152"/>
      <c r="N4614" s="152"/>
    </row>
    <row r="4615" spans="13:14">
      <c r="M4615" s="152"/>
      <c r="N4615" s="152"/>
    </row>
    <row r="4616" spans="13:14">
      <c r="M4616" s="152"/>
      <c r="N4616" s="152"/>
    </row>
    <row r="4617" spans="13:14">
      <c r="M4617" s="152"/>
      <c r="N4617" s="152"/>
    </row>
    <row r="4618" spans="13:14">
      <c r="M4618" s="152"/>
      <c r="N4618" s="152"/>
    </row>
    <row r="4619" spans="13:14">
      <c r="M4619" s="152"/>
      <c r="N4619" s="152"/>
    </row>
    <row r="4620" spans="13:14">
      <c r="M4620" s="152"/>
      <c r="N4620" s="152"/>
    </row>
    <row r="4621" spans="13:14">
      <c r="M4621" s="152"/>
      <c r="N4621" s="152"/>
    </row>
    <row r="4622" spans="13:14">
      <c r="M4622" s="152"/>
      <c r="N4622" s="152"/>
    </row>
    <row r="4623" spans="13:14">
      <c r="M4623" s="152"/>
      <c r="N4623" s="152"/>
    </row>
    <row r="4624" spans="13:14">
      <c r="M4624" s="152"/>
      <c r="N4624" s="152"/>
    </row>
    <row r="4625" spans="13:14">
      <c r="M4625" s="152"/>
      <c r="N4625" s="152"/>
    </row>
    <row r="4626" spans="13:14">
      <c r="M4626" s="152"/>
      <c r="N4626" s="152"/>
    </row>
    <row r="4627" spans="13:14">
      <c r="M4627" s="152"/>
      <c r="N4627" s="152"/>
    </row>
    <row r="4628" spans="13:14">
      <c r="M4628" s="152"/>
      <c r="N4628" s="152"/>
    </row>
    <row r="4629" spans="13:14">
      <c r="M4629" s="152"/>
      <c r="N4629" s="152"/>
    </row>
    <row r="4630" spans="13:14">
      <c r="M4630" s="152"/>
      <c r="N4630" s="152"/>
    </row>
    <row r="4631" spans="13:14">
      <c r="M4631" s="152"/>
      <c r="N4631" s="152"/>
    </row>
    <row r="4632" spans="13:14">
      <c r="M4632" s="152"/>
      <c r="N4632" s="152"/>
    </row>
    <row r="4633" spans="13:14">
      <c r="M4633" s="152"/>
      <c r="N4633" s="152"/>
    </row>
    <row r="4634" spans="13:14">
      <c r="M4634" s="152"/>
      <c r="N4634" s="152"/>
    </row>
    <row r="4635" spans="13:14">
      <c r="M4635" s="152"/>
      <c r="N4635" s="152"/>
    </row>
    <row r="4636" spans="13:14">
      <c r="M4636" s="152"/>
      <c r="N4636" s="152"/>
    </row>
    <row r="4637" spans="13:14">
      <c r="M4637" s="152"/>
      <c r="N4637" s="152"/>
    </row>
    <row r="4638" spans="13:14">
      <c r="M4638" s="152"/>
      <c r="N4638" s="152"/>
    </row>
    <row r="4639" spans="13:14">
      <c r="M4639" s="152"/>
      <c r="N4639" s="152"/>
    </row>
    <row r="4640" spans="13:14">
      <c r="M4640" s="152"/>
      <c r="N4640" s="152"/>
    </row>
    <row r="4641" spans="13:14">
      <c r="M4641" s="152"/>
      <c r="N4641" s="152"/>
    </row>
    <row r="4642" spans="13:14">
      <c r="M4642" s="152"/>
      <c r="N4642" s="152"/>
    </row>
    <row r="4643" spans="13:14">
      <c r="M4643" s="152"/>
      <c r="N4643" s="152"/>
    </row>
    <row r="4644" spans="13:14">
      <c r="M4644" s="152"/>
      <c r="N4644" s="152"/>
    </row>
    <row r="4645" spans="13:14">
      <c r="M4645" s="152"/>
      <c r="N4645" s="152"/>
    </row>
    <row r="4646" spans="13:14">
      <c r="M4646" s="152"/>
      <c r="N4646" s="152"/>
    </row>
    <row r="4647" spans="13:14">
      <c r="M4647" s="152"/>
      <c r="N4647" s="152"/>
    </row>
    <row r="4648" spans="13:14">
      <c r="M4648" s="152"/>
      <c r="N4648" s="152"/>
    </row>
    <row r="4649" spans="13:14">
      <c r="M4649" s="152"/>
      <c r="N4649" s="152"/>
    </row>
    <row r="4650" spans="13:14">
      <c r="M4650" s="152"/>
      <c r="N4650" s="152"/>
    </row>
    <row r="4651" spans="13:14">
      <c r="M4651" s="152"/>
      <c r="N4651" s="152"/>
    </row>
    <row r="4652" spans="13:14">
      <c r="M4652" s="152"/>
      <c r="N4652" s="152"/>
    </row>
    <row r="4653" spans="13:14">
      <c r="M4653" s="152"/>
      <c r="N4653" s="152"/>
    </row>
    <row r="4654" spans="13:14">
      <c r="M4654" s="152"/>
      <c r="N4654" s="152"/>
    </row>
    <row r="4655" spans="13:14">
      <c r="M4655" s="152"/>
      <c r="N4655" s="152"/>
    </row>
    <row r="4656" spans="13:14">
      <c r="M4656" s="152"/>
      <c r="N4656" s="152"/>
    </row>
    <row r="4657" spans="13:14">
      <c r="M4657" s="152"/>
      <c r="N4657" s="152"/>
    </row>
    <row r="4658" spans="13:14">
      <c r="M4658" s="152"/>
      <c r="N4658" s="152"/>
    </row>
    <row r="4659" spans="13:14">
      <c r="M4659" s="152"/>
      <c r="N4659" s="152"/>
    </row>
    <row r="4660" spans="13:14">
      <c r="M4660" s="152"/>
      <c r="N4660" s="152"/>
    </row>
    <row r="4661" spans="13:14">
      <c r="M4661" s="152"/>
      <c r="N4661" s="152"/>
    </row>
    <row r="4662" spans="13:14">
      <c r="M4662" s="152"/>
      <c r="N4662" s="152"/>
    </row>
    <row r="4663" spans="13:14">
      <c r="M4663" s="152"/>
      <c r="N4663" s="152"/>
    </row>
    <row r="4664" spans="13:14">
      <c r="M4664" s="152"/>
      <c r="N4664" s="152"/>
    </row>
    <row r="4665" spans="13:14">
      <c r="M4665" s="152"/>
      <c r="N4665" s="152"/>
    </row>
    <row r="4666" spans="13:14">
      <c r="M4666" s="152"/>
      <c r="N4666" s="152"/>
    </row>
    <row r="4667" spans="13:14">
      <c r="M4667" s="152"/>
      <c r="N4667" s="152"/>
    </row>
    <row r="4668" spans="13:14">
      <c r="M4668" s="152"/>
      <c r="N4668" s="152"/>
    </row>
    <row r="4669" spans="13:14">
      <c r="M4669" s="152"/>
      <c r="N4669" s="152"/>
    </row>
    <row r="4670" spans="13:14">
      <c r="M4670" s="152"/>
      <c r="N4670" s="152"/>
    </row>
    <row r="4671" spans="13:14">
      <c r="M4671" s="152"/>
      <c r="N4671" s="152"/>
    </row>
    <row r="4672" spans="13:14">
      <c r="M4672" s="152"/>
      <c r="N4672" s="152"/>
    </row>
    <row r="4673" spans="13:14">
      <c r="M4673" s="152"/>
      <c r="N4673" s="152"/>
    </row>
    <row r="4674" spans="13:14">
      <c r="M4674" s="152"/>
      <c r="N4674" s="152"/>
    </row>
    <row r="4675" spans="13:14">
      <c r="M4675" s="152"/>
      <c r="N4675" s="152"/>
    </row>
    <row r="4676" spans="13:14">
      <c r="M4676" s="152"/>
      <c r="N4676" s="152"/>
    </row>
    <row r="4677" spans="13:14">
      <c r="M4677" s="152"/>
      <c r="N4677" s="152"/>
    </row>
    <row r="4678" spans="13:14">
      <c r="M4678" s="152"/>
      <c r="N4678" s="152"/>
    </row>
    <row r="4679" spans="13:14">
      <c r="M4679" s="152"/>
      <c r="N4679" s="152"/>
    </row>
    <row r="4680" spans="13:14">
      <c r="M4680" s="152"/>
      <c r="N4680" s="152"/>
    </row>
    <row r="4681" spans="13:14">
      <c r="M4681" s="152"/>
      <c r="N4681" s="152"/>
    </row>
    <row r="4682" spans="13:14">
      <c r="M4682" s="152"/>
      <c r="N4682" s="152"/>
    </row>
    <row r="4683" spans="13:14">
      <c r="M4683" s="152"/>
      <c r="N4683" s="152"/>
    </row>
    <row r="4684" spans="13:14">
      <c r="M4684" s="152"/>
      <c r="N4684" s="152"/>
    </row>
    <row r="4685" spans="13:14">
      <c r="M4685" s="152"/>
      <c r="N4685" s="152"/>
    </row>
    <row r="4686" spans="13:14">
      <c r="M4686" s="152"/>
      <c r="N4686" s="152"/>
    </row>
    <row r="4687" spans="13:14">
      <c r="M4687" s="152"/>
      <c r="N4687" s="152"/>
    </row>
    <row r="4688" spans="13:14">
      <c r="M4688" s="152"/>
      <c r="N4688" s="152"/>
    </row>
    <row r="4689" spans="13:14">
      <c r="M4689" s="152"/>
      <c r="N4689" s="152"/>
    </row>
    <row r="4690" spans="13:14">
      <c r="M4690" s="152"/>
      <c r="N4690" s="152"/>
    </row>
    <row r="4691" spans="13:14">
      <c r="M4691" s="152"/>
      <c r="N4691" s="152"/>
    </row>
    <row r="4692" spans="13:14">
      <c r="M4692" s="152"/>
      <c r="N4692" s="152"/>
    </row>
    <row r="4693" spans="13:14">
      <c r="M4693" s="152"/>
      <c r="N4693" s="152"/>
    </row>
    <row r="4694" spans="13:14">
      <c r="M4694" s="152"/>
      <c r="N4694" s="152"/>
    </row>
    <row r="4695" spans="13:14">
      <c r="M4695" s="152"/>
      <c r="N4695" s="152"/>
    </row>
    <row r="4696" spans="13:14">
      <c r="M4696" s="152"/>
      <c r="N4696" s="152"/>
    </row>
    <row r="4697" spans="13:14">
      <c r="M4697" s="152"/>
      <c r="N4697" s="152"/>
    </row>
    <row r="4698" spans="13:14">
      <c r="M4698" s="152"/>
      <c r="N4698" s="152"/>
    </row>
    <row r="4699" spans="13:14">
      <c r="M4699" s="152"/>
      <c r="N4699" s="152"/>
    </row>
    <row r="4700" spans="13:14">
      <c r="M4700" s="152"/>
      <c r="N4700" s="152"/>
    </row>
    <row r="4701" spans="13:14">
      <c r="M4701" s="152"/>
      <c r="N4701" s="152"/>
    </row>
    <row r="4702" spans="13:14">
      <c r="M4702" s="152"/>
      <c r="N4702" s="152"/>
    </row>
    <row r="4703" spans="13:14">
      <c r="M4703" s="152"/>
      <c r="N4703" s="152"/>
    </row>
    <row r="4704" spans="13:14">
      <c r="M4704" s="152"/>
      <c r="N4704" s="152"/>
    </row>
    <row r="4705" spans="13:14">
      <c r="M4705" s="152"/>
      <c r="N4705" s="152"/>
    </row>
    <row r="4706" spans="13:14">
      <c r="M4706" s="152"/>
      <c r="N4706" s="152"/>
    </row>
    <row r="4707" spans="13:14">
      <c r="M4707" s="152"/>
      <c r="N4707" s="152"/>
    </row>
    <row r="4708" spans="13:14">
      <c r="M4708" s="152"/>
      <c r="N4708" s="152"/>
    </row>
    <row r="4709" spans="13:14">
      <c r="M4709" s="152"/>
      <c r="N4709" s="152"/>
    </row>
    <row r="4710" spans="13:14">
      <c r="M4710" s="152"/>
      <c r="N4710" s="152"/>
    </row>
    <row r="4711" spans="13:14">
      <c r="M4711" s="152"/>
      <c r="N4711" s="152"/>
    </row>
    <row r="4712" spans="13:14">
      <c r="M4712" s="152"/>
      <c r="N4712" s="152"/>
    </row>
    <row r="4713" spans="13:14">
      <c r="M4713" s="152"/>
      <c r="N4713" s="152"/>
    </row>
    <row r="4715" spans="13:14">
      <c r="M4715" s="152"/>
      <c r="N4715" s="152"/>
    </row>
    <row r="4716" spans="13:14">
      <c r="M4716" s="152"/>
      <c r="N4716" s="152"/>
    </row>
    <row r="4719" spans="13:14">
      <c r="M4719" s="152"/>
      <c r="N4719" s="152"/>
    </row>
    <row r="4720" spans="13:14">
      <c r="M4720" s="152"/>
      <c r="N4720" s="152"/>
    </row>
    <row r="4721" spans="13:14">
      <c r="M4721" s="152"/>
      <c r="N4721" s="152"/>
    </row>
    <row r="4722" spans="13:14">
      <c r="M4722" s="152"/>
      <c r="N4722" s="152"/>
    </row>
    <row r="4723" spans="13:14">
      <c r="M4723" s="152"/>
      <c r="N4723" s="152"/>
    </row>
    <row r="4724" spans="13:14">
      <c r="M4724" s="152"/>
      <c r="N4724" s="152"/>
    </row>
    <row r="4725" spans="13:14">
      <c r="M4725" s="152"/>
      <c r="N4725" s="152"/>
    </row>
    <row r="4726" spans="13:14">
      <c r="M4726" s="152"/>
      <c r="N4726" s="152"/>
    </row>
    <row r="4727" spans="13:14">
      <c r="M4727" s="152"/>
      <c r="N4727" s="152"/>
    </row>
    <row r="4728" spans="13:14">
      <c r="M4728" s="152"/>
      <c r="N4728" s="152"/>
    </row>
    <row r="4729" spans="13:14">
      <c r="M4729" s="152"/>
      <c r="N4729" s="152"/>
    </row>
    <row r="4730" spans="13:14">
      <c r="M4730" s="152"/>
      <c r="N4730" s="152"/>
    </row>
    <row r="4731" spans="13:14">
      <c r="M4731" s="152"/>
      <c r="N4731" s="152"/>
    </row>
    <row r="4732" spans="13:14">
      <c r="M4732" s="152"/>
      <c r="N4732" s="152"/>
    </row>
    <row r="4733" spans="13:14">
      <c r="M4733" s="152"/>
      <c r="N4733" s="152"/>
    </row>
    <row r="4734" spans="13:14">
      <c r="M4734" s="152"/>
      <c r="N4734" s="152"/>
    </row>
    <row r="4735" spans="13:14">
      <c r="M4735" s="152"/>
      <c r="N4735" s="152"/>
    </row>
    <row r="4736" spans="13:14">
      <c r="M4736" s="152"/>
      <c r="N4736" s="152"/>
    </row>
    <row r="4737" spans="13:14">
      <c r="M4737" s="152"/>
      <c r="N4737" s="152"/>
    </row>
    <row r="4738" spans="13:14">
      <c r="M4738" s="152"/>
      <c r="N4738" s="152"/>
    </row>
    <row r="4739" spans="13:14">
      <c r="M4739" s="152"/>
      <c r="N4739" s="152"/>
    </row>
    <row r="4740" spans="13:14">
      <c r="M4740" s="152"/>
      <c r="N4740" s="152"/>
    </row>
    <row r="4741" spans="13:14">
      <c r="M4741" s="152"/>
      <c r="N4741" s="152"/>
    </row>
    <row r="4742" spans="13:14">
      <c r="M4742" s="152"/>
      <c r="N4742" s="152"/>
    </row>
    <row r="4743" spans="13:14">
      <c r="M4743" s="152"/>
      <c r="N4743" s="152"/>
    </row>
    <row r="4744" spans="13:14">
      <c r="M4744" s="152"/>
      <c r="N4744" s="152"/>
    </row>
    <row r="4745" spans="13:14">
      <c r="M4745" s="152"/>
      <c r="N4745" s="152"/>
    </row>
    <row r="4746" spans="13:14">
      <c r="M4746" s="152"/>
      <c r="N4746" s="152"/>
    </row>
    <row r="4747" spans="13:14">
      <c r="M4747" s="152"/>
      <c r="N4747" s="152"/>
    </row>
    <row r="4748" spans="13:14">
      <c r="M4748" s="152"/>
      <c r="N4748" s="152"/>
    </row>
    <row r="4749" spans="13:14">
      <c r="M4749" s="152"/>
      <c r="N4749" s="152"/>
    </row>
    <row r="4750" spans="13:14">
      <c r="M4750" s="152"/>
      <c r="N4750" s="152"/>
    </row>
    <row r="4751" spans="13:14">
      <c r="M4751" s="152"/>
      <c r="N4751" s="152"/>
    </row>
    <row r="4752" spans="13:14">
      <c r="M4752" s="152"/>
      <c r="N4752" s="152"/>
    </row>
    <row r="4753" spans="13:14">
      <c r="M4753" s="152"/>
      <c r="N4753" s="152"/>
    </row>
    <row r="4754" spans="13:14">
      <c r="M4754" s="152"/>
      <c r="N4754" s="152"/>
    </row>
    <row r="4755" spans="13:14">
      <c r="M4755" s="152"/>
      <c r="N4755" s="152"/>
    </row>
    <row r="4756" spans="13:14">
      <c r="M4756" s="152"/>
      <c r="N4756" s="152"/>
    </row>
    <row r="4757" spans="13:14">
      <c r="M4757" s="152"/>
      <c r="N4757" s="152"/>
    </row>
    <row r="4758" spans="13:14">
      <c r="M4758" s="152"/>
      <c r="N4758" s="152"/>
    </row>
    <row r="4759" spans="13:14">
      <c r="M4759" s="152"/>
      <c r="N4759" s="152"/>
    </row>
    <row r="4760" spans="13:14">
      <c r="M4760" s="152"/>
      <c r="N4760" s="152"/>
    </row>
    <row r="4761" spans="13:14">
      <c r="M4761" s="152"/>
      <c r="N4761" s="152"/>
    </row>
    <row r="4762" spans="13:14">
      <c r="M4762" s="152"/>
      <c r="N4762" s="152"/>
    </row>
    <row r="4763" spans="13:14">
      <c r="M4763" s="152"/>
      <c r="N4763" s="152"/>
    </row>
    <row r="4764" spans="13:14">
      <c r="M4764" s="152"/>
      <c r="N4764" s="152"/>
    </row>
    <row r="4765" spans="13:14">
      <c r="M4765" s="152"/>
      <c r="N4765" s="152"/>
    </row>
    <row r="4766" spans="13:14">
      <c r="M4766" s="152"/>
      <c r="N4766" s="152"/>
    </row>
    <row r="4767" spans="13:14">
      <c r="M4767" s="152"/>
      <c r="N4767" s="152"/>
    </row>
    <row r="4768" spans="13:14">
      <c r="M4768" s="152"/>
      <c r="N4768" s="152"/>
    </row>
    <row r="4769" spans="13:14">
      <c r="M4769" s="152"/>
      <c r="N4769" s="152"/>
    </row>
    <row r="4770" spans="13:14">
      <c r="M4770" s="152"/>
      <c r="N4770" s="152"/>
    </row>
    <row r="4771" spans="13:14">
      <c r="M4771" s="152"/>
      <c r="N4771" s="152"/>
    </row>
    <row r="4772" spans="13:14">
      <c r="M4772" s="152"/>
      <c r="N4772" s="152"/>
    </row>
    <row r="4773" spans="13:14">
      <c r="M4773" s="152"/>
      <c r="N4773" s="152"/>
    </row>
    <row r="4774" spans="13:14">
      <c r="M4774" s="152"/>
      <c r="N4774" s="152"/>
    </row>
    <row r="4775" spans="13:14">
      <c r="M4775" s="152"/>
      <c r="N4775" s="152"/>
    </row>
    <row r="4776" spans="13:14">
      <c r="M4776" s="152"/>
      <c r="N4776" s="152"/>
    </row>
    <row r="4777" spans="13:14">
      <c r="M4777" s="152"/>
      <c r="N4777" s="152"/>
    </row>
    <row r="4778" spans="13:14">
      <c r="M4778" s="152"/>
      <c r="N4778" s="152"/>
    </row>
    <row r="4779" spans="13:14">
      <c r="M4779" s="152"/>
      <c r="N4779" s="152"/>
    </row>
    <row r="4780" spans="13:14">
      <c r="M4780" s="152"/>
      <c r="N4780" s="152"/>
    </row>
    <row r="4781" spans="13:14">
      <c r="M4781" s="152"/>
      <c r="N4781" s="152"/>
    </row>
    <row r="4782" spans="13:14">
      <c r="M4782" s="152"/>
      <c r="N4782" s="152"/>
    </row>
    <row r="4783" spans="13:14">
      <c r="M4783" s="152"/>
      <c r="N4783" s="152"/>
    </row>
    <row r="4784" spans="13:14">
      <c r="M4784" s="152"/>
      <c r="N4784" s="152"/>
    </row>
    <row r="4785" spans="13:14">
      <c r="M4785" s="152"/>
      <c r="N4785" s="152"/>
    </row>
    <row r="4786" spans="13:14">
      <c r="M4786" s="152"/>
      <c r="N4786" s="152"/>
    </row>
    <row r="4787" spans="13:14">
      <c r="M4787" s="152"/>
      <c r="N4787" s="152"/>
    </row>
    <row r="4788" spans="13:14">
      <c r="M4788" s="152"/>
      <c r="N4788" s="152"/>
    </row>
    <row r="4789" spans="13:14">
      <c r="M4789" s="152"/>
      <c r="N4789" s="152"/>
    </row>
    <row r="4790" spans="13:14">
      <c r="M4790" s="152"/>
      <c r="N4790" s="152"/>
    </row>
    <row r="4791" spans="13:14">
      <c r="M4791" s="152"/>
      <c r="N4791" s="152"/>
    </row>
    <row r="4792" spans="13:14">
      <c r="M4792" s="152"/>
      <c r="N4792" s="152"/>
    </row>
    <row r="4793" spans="13:14">
      <c r="M4793" s="152"/>
      <c r="N4793" s="152"/>
    </row>
    <row r="4794" spans="13:14">
      <c r="M4794" s="152"/>
      <c r="N4794" s="152"/>
    </row>
    <row r="4795" spans="13:14">
      <c r="M4795" s="152"/>
      <c r="N4795" s="152"/>
    </row>
    <row r="4796" spans="13:14">
      <c r="M4796" s="152"/>
      <c r="N4796" s="152"/>
    </row>
    <row r="4797" spans="13:14">
      <c r="M4797" s="152"/>
      <c r="N4797" s="152"/>
    </row>
    <row r="4798" spans="13:14">
      <c r="M4798" s="152"/>
      <c r="N4798" s="152"/>
    </row>
    <row r="4799" spans="13:14">
      <c r="M4799" s="152"/>
      <c r="N4799" s="152"/>
    </row>
    <row r="4800" spans="13:14">
      <c r="M4800" s="152"/>
      <c r="N4800" s="152"/>
    </row>
    <row r="4801" spans="13:14">
      <c r="M4801" s="152"/>
      <c r="N4801" s="152"/>
    </row>
    <row r="4802" spans="13:14">
      <c r="M4802" s="152"/>
      <c r="N4802" s="152"/>
    </row>
    <row r="4803" spans="13:14">
      <c r="M4803" s="152"/>
      <c r="N4803" s="152"/>
    </row>
    <row r="4804" spans="13:14">
      <c r="M4804" s="152"/>
      <c r="N4804" s="152"/>
    </row>
    <row r="4805" spans="13:14">
      <c r="M4805" s="152"/>
      <c r="N4805" s="152"/>
    </row>
    <row r="4806" spans="13:14">
      <c r="M4806" s="152"/>
      <c r="N4806" s="152"/>
    </row>
    <row r="4807" spans="13:14">
      <c r="M4807" s="152"/>
      <c r="N4807" s="152"/>
    </row>
    <row r="4808" spans="13:14">
      <c r="M4808" s="152"/>
      <c r="N4808" s="152"/>
    </row>
    <row r="4809" spans="13:14">
      <c r="M4809" s="152"/>
      <c r="N4809" s="152"/>
    </row>
    <row r="4810" spans="13:14">
      <c r="M4810" s="152"/>
      <c r="N4810" s="152"/>
    </row>
    <row r="4811" spans="13:14">
      <c r="M4811" s="152"/>
      <c r="N4811" s="152"/>
    </row>
    <row r="4812" spans="13:14">
      <c r="M4812" s="152"/>
      <c r="N4812" s="152"/>
    </row>
    <row r="4813" spans="13:14">
      <c r="M4813" s="152"/>
      <c r="N4813" s="152"/>
    </row>
    <row r="4814" spans="13:14">
      <c r="M4814" s="152"/>
      <c r="N4814" s="152"/>
    </row>
    <row r="4817" spans="13:14">
      <c r="M4817" s="152"/>
      <c r="N4817" s="152"/>
    </row>
    <row r="4818" spans="13:14">
      <c r="M4818" s="152"/>
      <c r="N4818" s="152"/>
    </row>
    <row r="4819" spans="13:14">
      <c r="M4819" s="152"/>
      <c r="N4819" s="152"/>
    </row>
    <row r="4820" spans="13:14">
      <c r="M4820" s="152"/>
      <c r="N4820" s="152"/>
    </row>
    <row r="4821" spans="13:14">
      <c r="M4821" s="152"/>
      <c r="N4821" s="152"/>
    </row>
    <row r="4822" spans="13:14">
      <c r="M4822" s="152"/>
      <c r="N4822" s="152"/>
    </row>
    <row r="4823" spans="13:14">
      <c r="M4823" s="152"/>
      <c r="N4823" s="152"/>
    </row>
    <row r="4824" spans="13:14">
      <c r="M4824" s="152"/>
      <c r="N4824" s="152"/>
    </row>
    <row r="4825" spans="13:14">
      <c r="M4825" s="152"/>
      <c r="N4825" s="152"/>
    </row>
    <row r="4826" spans="13:14">
      <c r="M4826" s="152"/>
      <c r="N4826" s="152"/>
    </row>
    <row r="4827" spans="13:14">
      <c r="M4827" s="152"/>
      <c r="N4827" s="152"/>
    </row>
    <row r="4828" spans="13:14">
      <c r="M4828" s="152"/>
      <c r="N4828" s="152"/>
    </row>
    <row r="4829" spans="13:14">
      <c r="M4829" s="152"/>
      <c r="N4829" s="152"/>
    </row>
    <row r="4830" spans="13:14">
      <c r="M4830" s="152"/>
      <c r="N4830" s="152"/>
    </row>
    <row r="4831" spans="13:14">
      <c r="M4831" s="152"/>
      <c r="N4831" s="152"/>
    </row>
    <row r="4832" spans="13:14">
      <c r="M4832" s="152"/>
      <c r="N4832" s="152"/>
    </row>
    <row r="4833" spans="13:14">
      <c r="M4833" s="152"/>
      <c r="N4833" s="152"/>
    </row>
    <row r="4834" spans="13:14">
      <c r="M4834" s="152"/>
      <c r="N4834" s="152"/>
    </row>
    <row r="4835" spans="13:14">
      <c r="M4835" s="152"/>
      <c r="N4835" s="152"/>
    </row>
    <row r="4836" spans="13:14">
      <c r="M4836" s="152"/>
      <c r="N4836" s="152"/>
    </row>
    <row r="4837" spans="13:14">
      <c r="M4837" s="152"/>
      <c r="N4837" s="152"/>
    </row>
    <row r="4838" spans="13:14">
      <c r="M4838" s="152"/>
      <c r="N4838" s="152"/>
    </row>
    <row r="4839" spans="13:14">
      <c r="M4839" s="152"/>
      <c r="N4839" s="152"/>
    </row>
    <row r="4840" spans="13:14">
      <c r="M4840" s="152"/>
      <c r="N4840" s="152"/>
    </row>
    <row r="4841" spans="13:14">
      <c r="M4841" s="152"/>
      <c r="N4841" s="152"/>
    </row>
    <row r="4842" spans="13:14">
      <c r="M4842" s="152"/>
      <c r="N4842" s="152"/>
    </row>
    <row r="4843" spans="13:14">
      <c r="M4843" s="152"/>
      <c r="N4843" s="152"/>
    </row>
    <row r="4844" spans="13:14">
      <c r="M4844" s="152"/>
      <c r="N4844" s="152"/>
    </row>
    <row r="4845" spans="13:14">
      <c r="M4845" s="152"/>
      <c r="N4845" s="152"/>
    </row>
    <row r="4846" spans="13:14">
      <c r="M4846" s="152"/>
      <c r="N4846" s="152"/>
    </row>
    <row r="4847" spans="13:14">
      <c r="M4847" s="152"/>
      <c r="N4847" s="152"/>
    </row>
    <row r="4848" spans="13:14">
      <c r="M4848" s="152"/>
      <c r="N4848" s="152"/>
    </row>
    <row r="4849" spans="13:14">
      <c r="M4849" s="152"/>
      <c r="N4849" s="152"/>
    </row>
    <row r="4850" spans="13:14">
      <c r="M4850" s="152"/>
      <c r="N4850" s="152"/>
    </row>
    <row r="4851" spans="13:14">
      <c r="M4851" s="152"/>
      <c r="N4851" s="152"/>
    </row>
    <row r="4852" spans="13:14">
      <c r="M4852" s="152"/>
      <c r="N4852" s="152"/>
    </row>
    <row r="4853" spans="13:14">
      <c r="M4853" s="152"/>
      <c r="N4853" s="152"/>
    </row>
    <row r="4854" spans="13:14">
      <c r="M4854" s="152"/>
      <c r="N4854" s="152"/>
    </row>
    <row r="4855" spans="13:14">
      <c r="M4855" s="152"/>
      <c r="N4855" s="152"/>
    </row>
    <row r="4856" spans="13:14">
      <c r="M4856" s="152"/>
      <c r="N4856" s="152"/>
    </row>
    <row r="4857" spans="13:14">
      <c r="M4857" s="152"/>
      <c r="N4857" s="152"/>
    </row>
    <row r="4858" spans="13:14">
      <c r="M4858" s="152"/>
      <c r="N4858" s="152"/>
    </row>
    <row r="4859" spans="13:14">
      <c r="M4859" s="152"/>
      <c r="N4859" s="152"/>
    </row>
    <row r="4860" spans="13:14">
      <c r="M4860" s="152"/>
      <c r="N4860" s="152"/>
    </row>
    <row r="4861" spans="13:14">
      <c r="M4861" s="152"/>
      <c r="N4861" s="152"/>
    </row>
    <row r="4862" spans="13:14">
      <c r="M4862" s="152"/>
      <c r="N4862" s="152"/>
    </row>
    <row r="4863" spans="13:14">
      <c r="M4863" s="152"/>
      <c r="N4863" s="152"/>
    </row>
    <row r="4864" spans="13:14">
      <c r="M4864" s="152"/>
      <c r="N4864" s="152"/>
    </row>
    <row r="4865" spans="13:14">
      <c r="M4865" s="152"/>
      <c r="N4865" s="152"/>
    </row>
    <row r="4866" spans="13:14">
      <c r="M4866" s="152"/>
      <c r="N4866" s="152"/>
    </row>
    <row r="4867" spans="13:14">
      <c r="M4867" s="152"/>
      <c r="N4867" s="152"/>
    </row>
    <row r="4868" spans="13:14">
      <c r="M4868" s="152"/>
      <c r="N4868" s="152"/>
    </row>
    <row r="4869" spans="13:14">
      <c r="M4869" s="152"/>
      <c r="N4869" s="152"/>
    </row>
    <row r="4870" spans="13:14">
      <c r="M4870" s="152"/>
      <c r="N4870" s="152"/>
    </row>
    <row r="4871" spans="13:14">
      <c r="M4871" s="152"/>
      <c r="N4871" s="152"/>
    </row>
    <row r="4872" spans="13:14">
      <c r="M4872" s="152"/>
      <c r="N4872" s="152"/>
    </row>
    <row r="4873" spans="13:14">
      <c r="M4873" s="152"/>
      <c r="N4873" s="152"/>
    </row>
    <row r="4874" spans="13:14">
      <c r="M4874" s="152"/>
      <c r="N4874" s="152"/>
    </row>
    <row r="4875" spans="13:14">
      <c r="M4875" s="152"/>
      <c r="N4875" s="152"/>
    </row>
    <row r="4876" spans="13:14">
      <c r="M4876" s="152"/>
      <c r="N4876" s="152"/>
    </row>
    <row r="4877" spans="13:14">
      <c r="M4877" s="152"/>
      <c r="N4877" s="152"/>
    </row>
    <row r="4878" spans="13:14">
      <c r="M4878" s="152"/>
      <c r="N4878" s="152"/>
    </row>
    <row r="4879" spans="13:14">
      <c r="M4879" s="152"/>
      <c r="N4879" s="152"/>
    </row>
    <row r="4880" spans="13:14">
      <c r="M4880" s="152"/>
      <c r="N4880" s="152"/>
    </row>
    <row r="4881" spans="13:14">
      <c r="M4881" s="152"/>
      <c r="N4881" s="152"/>
    </row>
    <row r="4882" spans="13:14">
      <c r="M4882" s="152"/>
      <c r="N4882" s="152"/>
    </row>
    <row r="4883" spans="13:14">
      <c r="M4883" s="152"/>
      <c r="N4883" s="152"/>
    </row>
    <row r="4884" spans="13:14">
      <c r="M4884" s="152"/>
      <c r="N4884" s="152"/>
    </row>
    <row r="4885" spans="13:14">
      <c r="M4885" s="152"/>
      <c r="N4885" s="152"/>
    </row>
    <row r="4886" spans="13:14">
      <c r="M4886" s="152"/>
      <c r="N4886" s="152"/>
    </row>
    <row r="4887" spans="13:14">
      <c r="M4887" s="152"/>
      <c r="N4887" s="152"/>
    </row>
    <row r="4888" spans="13:14">
      <c r="M4888" s="152"/>
      <c r="N4888" s="152"/>
    </row>
    <row r="4889" spans="13:14">
      <c r="M4889" s="152"/>
      <c r="N4889" s="152"/>
    </row>
    <row r="4890" spans="13:14">
      <c r="M4890" s="152"/>
      <c r="N4890" s="152"/>
    </row>
    <row r="4891" spans="13:14">
      <c r="M4891" s="152"/>
      <c r="N4891" s="152"/>
    </row>
    <row r="4892" spans="13:14">
      <c r="M4892" s="152"/>
      <c r="N4892" s="152"/>
    </row>
    <row r="4893" spans="13:14">
      <c r="M4893" s="152"/>
      <c r="N4893" s="152"/>
    </row>
    <row r="4894" spans="13:14">
      <c r="M4894" s="152"/>
      <c r="N4894" s="152"/>
    </row>
    <row r="4895" spans="13:14">
      <c r="M4895" s="152"/>
      <c r="N4895" s="152"/>
    </row>
    <row r="4896" spans="13:14">
      <c r="M4896" s="152"/>
      <c r="N4896" s="152"/>
    </row>
    <row r="4897" spans="13:14">
      <c r="M4897" s="152"/>
      <c r="N4897" s="152"/>
    </row>
    <row r="4898" spans="13:14">
      <c r="M4898" s="152"/>
      <c r="N4898" s="152"/>
    </row>
    <row r="4899" spans="13:14">
      <c r="M4899" s="152"/>
      <c r="N4899" s="152"/>
    </row>
    <row r="4900" spans="13:14">
      <c r="M4900" s="152"/>
      <c r="N4900" s="152"/>
    </row>
    <row r="4901" spans="13:14">
      <c r="M4901" s="152"/>
      <c r="N4901" s="152"/>
    </row>
    <row r="4902" spans="13:14">
      <c r="M4902" s="152"/>
      <c r="N4902" s="152"/>
    </row>
    <row r="4903" spans="13:14">
      <c r="M4903" s="152"/>
      <c r="N4903" s="152"/>
    </row>
    <row r="4904" spans="13:14">
      <c r="M4904" s="152"/>
      <c r="N4904" s="152"/>
    </row>
    <row r="4905" spans="13:14">
      <c r="M4905" s="152"/>
      <c r="N4905" s="152"/>
    </row>
    <row r="4906" spans="13:14">
      <c r="M4906" s="152"/>
      <c r="N4906" s="152"/>
    </row>
    <row r="4907" spans="13:14">
      <c r="M4907" s="152"/>
      <c r="N4907" s="152"/>
    </row>
    <row r="4908" spans="13:14">
      <c r="M4908" s="152"/>
      <c r="N4908" s="152"/>
    </row>
    <row r="4909" spans="13:14">
      <c r="M4909" s="152"/>
      <c r="N4909" s="152"/>
    </row>
    <row r="4910" spans="13:14">
      <c r="M4910" s="152"/>
      <c r="N4910" s="152"/>
    </row>
    <row r="4911" spans="13:14">
      <c r="M4911" s="152"/>
      <c r="N4911" s="152"/>
    </row>
    <row r="4912" spans="13:14">
      <c r="M4912" s="152"/>
      <c r="N4912" s="152"/>
    </row>
    <row r="4913" spans="13:14">
      <c r="M4913" s="152"/>
      <c r="N4913" s="152"/>
    </row>
    <row r="4914" spans="13:14">
      <c r="M4914" s="152"/>
      <c r="N4914" s="152"/>
    </row>
    <row r="4915" spans="13:14">
      <c r="M4915" s="152"/>
      <c r="N4915" s="152"/>
    </row>
    <row r="4916" spans="13:14">
      <c r="M4916" s="60"/>
      <c r="N4916" s="60"/>
    </row>
    <row r="4917" spans="13:14">
      <c r="M4917" s="60"/>
      <c r="N4917" s="60"/>
    </row>
    <row r="4918" spans="13:14">
      <c r="M4918" s="60"/>
      <c r="N4918" s="60"/>
    </row>
    <row r="4919" spans="13:14">
      <c r="M4919" s="60"/>
      <c r="N4919" s="60"/>
    </row>
    <row r="4920" spans="13:14">
      <c r="M4920" s="60"/>
      <c r="N4920" s="60"/>
    </row>
    <row r="4921" spans="13:14">
      <c r="M4921" s="60"/>
      <c r="N4921" s="60"/>
    </row>
    <row r="4922" spans="13:14">
      <c r="M4922" s="60"/>
      <c r="N4922" s="60"/>
    </row>
    <row r="4923" spans="13:14">
      <c r="M4923" s="60"/>
      <c r="N4923" s="60"/>
    </row>
    <row r="4924" spans="13:14">
      <c r="M4924" s="60"/>
      <c r="N4924" s="60"/>
    </row>
    <row r="4925" spans="13:14">
      <c r="M4925" s="60"/>
      <c r="N4925" s="60"/>
    </row>
    <row r="4926" spans="13:14">
      <c r="M4926" s="60"/>
      <c r="N4926" s="60"/>
    </row>
    <row r="4927" spans="13:14">
      <c r="M4927" s="60"/>
      <c r="N4927" s="60"/>
    </row>
    <row r="4928" spans="13:14">
      <c r="M4928" s="60"/>
      <c r="N4928" s="60"/>
    </row>
    <row r="4929" spans="13:14">
      <c r="M4929" s="60"/>
      <c r="N4929" s="60"/>
    </row>
    <row r="4930" spans="13:14">
      <c r="M4930" s="60"/>
      <c r="N4930" s="60"/>
    </row>
    <row r="4931" spans="13:14">
      <c r="M4931" s="60"/>
      <c r="N4931" s="60"/>
    </row>
    <row r="4932" spans="13:14">
      <c r="M4932" s="60"/>
      <c r="N4932" s="60"/>
    </row>
    <row r="4933" spans="13:14">
      <c r="M4933" s="60"/>
      <c r="N4933" s="60"/>
    </row>
    <row r="4934" spans="13:14">
      <c r="M4934" s="60"/>
      <c r="N4934" s="60"/>
    </row>
    <row r="4935" spans="13:14">
      <c r="M4935" s="60"/>
      <c r="N4935" s="60"/>
    </row>
    <row r="4936" spans="13:14">
      <c r="M4936" s="60"/>
      <c r="N4936" s="60"/>
    </row>
    <row r="4937" spans="13:14">
      <c r="M4937" s="60"/>
      <c r="N4937" s="60"/>
    </row>
    <row r="4938" spans="13:14">
      <c r="M4938" s="60"/>
      <c r="N4938" s="60"/>
    </row>
    <row r="4939" spans="13:14">
      <c r="M4939" s="60"/>
      <c r="N4939" s="60"/>
    </row>
    <row r="4940" spans="13:14">
      <c r="M4940" s="60"/>
      <c r="N4940" s="60"/>
    </row>
    <row r="4941" spans="13:14">
      <c r="M4941" s="60"/>
      <c r="N4941" s="60"/>
    </row>
    <row r="4942" spans="13:14">
      <c r="M4942" s="60"/>
      <c r="N4942" s="60"/>
    </row>
    <row r="4943" spans="13:14">
      <c r="M4943" s="60"/>
      <c r="N4943" s="60"/>
    </row>
    <row r="4944" spans="13:14">
      <c r="M4944" s="60"/>
      <c r="N4944" s="60"/>
    </row>
    <row r="4945" spans="13:14">
      <c r="M4945" s="60"/>
      <c r="N4945" s="60"/>
    </row>
    <row r="4946" spans="13:14">
      <c r="M4946" s="60"/>
      <c r="N4946" s="60"/>
    </row>
    <row r="4947" spans="13:14">
      <c r="M4947" s="60"/>
      <c r="N4947" s="60"/>
    </row>
    <row r="4948" spans="13:14">
      <c r="M4948" s="60"/>
      <c r="N4948" s="60"/>
    </row>
    <row r="4949" spans="13:14">
      <c r="M4949" s="60"/>
      <c r="N4949" s="60"/>
    </row>
    <row r="4950" spans="13:14">
      <c r="M4950" s="60"/>
      <c r="N4950" s="60"/>
    </row>
    <row r="4951" spans="13:14">
      <c r="M4951" s="60"/>
      <c r="N4951" s="60"/>
    </row>
    <row r="4952" spans="13:14">
      <c r="M4952" s="60"/>
      <c r="N4952" s="60"/>
    </row>
    <row r="4953" spans="13:14">
      <c r="M4953" s="60"/>
      <c r="N4953" s="60"/>
    </row>
    <row r="4954" spans="13:14">
      <c r="M4954" s="60"/>
      <c r="N4954" s="60"/>
    </row>
    <row r="4955" spans="13:14">
      <c r="M4955" s="60"/>
      <c r="N4955" s="60"/>
    </row>
    <row r="4956" spans="13:14">
      <c r="M4956" s="60"/>
      <c r="N4956" s="60"/>
    </row>
    <row r="4957" spans="13:14">
      <c r="M4957" s="60"/>
      <c r="N4957" s="60"/>
    </row>
    <row r="4958" spans="13:14">
      <c r="M4958" s="60"/>
      <c r="N4958" s="60"/>
    </row>
    <row r="4959" spans="13:14">
      <c r="M4959" s="60"/>
      <c r="N4959" s="60"/>
    </row>
    <row r="4960" spans="13:14">
      <c r="M4960" s="60"/>
      <c r="N4960" s="60"/>
    </row>
    <row r="4961" spans="13:14">
      <c r="M4961" s="60"/>
      <c r="N4961" s="60"/>
    </row>
    <row r="4962" spans="13:14">
      <c r="M4962" s="60"/>
      <c r="N4962" s="60"/>
    </row>
    <row r="4963" spans="13:14">
      <c r="M4963" s="60"/>
      <c r="N4963" s="60"/>
    </row>
    <row r="4964" spans="13:14">
      <c r="M4964" s="60"/>
      <c r="N4964" s="60"/>
    </row>
    <row r="4965" spans="13:14">
      <c r="M4965" s="60"/>
      <c r="N4965" s="60"/>
    </row>
    <row r="4966" spans="13:14">
      <c r="M4966" s="60"/>
      <c r="N4966" s="60"/>
    </row>
    <row r="4967" spans="13:14">
      <c r="M4967" s="60"/>
      <c r="N4967" s="60"/>
    </row>
    <row r="4968" spans="13:14">
      <c r="M4968" s="60"/>
      <c r="N4968" s="60"/>
    </row>
    <row r="4969" spans="13:14">
      <c r="M4969" s="60"/>
      <c r="N4969" s="60"/>
    </row>
    <row r="4970" spans="13:14">
      <c r="M4970" s="60"/>
      <c r="N4970" s="60"/>
    </row>
    <row r="4971" spans="13:14">
      <c r="M4971" s="60"/>
      <c r="N4971" s="60"/>
    </row>
    <row r="4972" spans="13:14">
      <c r="M4972" s="60"/>
      <c r="N4972" s="60"/>
    </row>
    <row r="4973" spans="13:14">
      <c r="M4973" s="60"/>
      <c r="N4973" s="60"/>
    </row>
    <row r="4974" spans="13:14">
      <c r="M4974" s="60"/>
      <c r="N4974" s="60"/>
    </row>
    <row r="4975" spans="13:14">
      <c r="M4975" s="60"/>
      <c r="N4975" s="60"/>
    </row>
    <row r="4976" spans="13:14">
      <c r="M4976" s="60"/>
      <c r="N4976" s="60"/>
    </row>
    <row r="4977" spans="13:14">
      <c r="M4977" s="60"/>
      <c r="N4977" s="60"/>
    </row>
    <row r="4978" spans="13:14">
      <c r="M4978" s="60"/>
      <c r="N4978" s="60"/>
    </row>
    <row r="4979" spans="13:14">
      <c r="M4979" s="60"/>
      <c r="N4979" s="60"/>
    </row>
    <row r="4980" spans="13:14">
      <c r="M4980" s="60"/>
      <c r="N4980" s="60"/>
    </row>
    <row r="4981" spans="13:14">
      <c r="M4981" s="60"/>
      <c r="N4981" s="60"/>
    </row>
    <row r="4982" spans="13:14">
      <c r="M4982" s="60"/>
      <c r="N4982" s="60"/>
    </row>
    <row r="4983" spans="13:14">
      <c r="M4983" s="60"/>
      <c r="N4983" s="60"/>
    </row>
    <row r="4984" spans="13:14">
      <c r="M4984" s="60"/>
      <c r="N4984" s="60"/>
    </row>
    <row r="4985" spans="13:14">
      <c r="M4985" s="60"/>
      <c r="N4985" s="60"/>
    </row>
    <row r="4986" spans="13:14">
      <c r="M4986" s="60"/>
      <c r="N4986" s="60"/>
    </row>
    <row r="4987" spans="13:14">
      <c r="M4987" s="60"/>
      <c r="N4987" s="60"/>
    </row>
    <row r="4988" spans="13:14">
      <c r="M4988" s="60"/>
      <c r="N4988" s="60"/>
    </row>
    <row r="4989" spans="13:14">
      <c r="M4989" s="60"/>
      <c r="N4989" s="60"/>
    </row>
    <row r="4990" spans="13:14">
      <c r="M4990" s="60"/>
      <c r="N4990" s="60"/>
    </row>
    <row r="4991" spans="13:14">
      <c r="M4991" s="60"/>
      <c r="N4991" s="60"/>
    </row>
    <row r="4992" spans="13:14">
      <c r="M4992" s="60"/>
      <c r="N4992" s="60"/>
    </row>
    <row r="4993" spans="13:14">
      <c r="M4993" s="60"/>
      <c r="N4993" s="60"/>
    </row>
    <row r="4994" spans="13:14">
      <c r="M4994" s="60"/>
      <c r="N4994" s="60"/>
    </row>
    <row r="4995" spans="13:14">
      <c r="M4995" s="60"/>
      <c r="N4995" s="60"/>
    </row>
    <row r="4996" spans="13:14">
      <c r="M4996" s="60"/>
      <c r="N4996" s="60"/>
    </row>
    <row r="4997" spans="13:14">
      <c r="M4997" s="60"/>
      <c r="N4997" s="60"/>
    </row>
    <row r="4998" spans="13:14">
      <c r="M4998" s="60"/>
      <c r="N4998" s="60"/>
    </row>
    <row r="4999" spans="13:14">
      <c r="M4999" s="60"/>
      <c r="N4999" s="60"/>
    </row>
    <row r="5000" spans="13:14">
      <c r="M5000" s="60"/>
      <c r="N5000" s="60"/>
    </row>
    <row r="5001" spans="13:14">
      <c r="M5001" s="60"/>
      <c r="N5001" s="60"/>
    </row>
    <row r="5002" spans="13:14">
      <c r="M5002" s="60"/>
      <c r="N5002" s="60"/>
    </row>
    <row r="5003" spans="13:14">
      <c r="M5003" s="60"/>
      <c r="N5003" s="60"/>
    </row>
    <row r="5004" spans="13:14">
      <c r="M5004" s="60"/>
      <c r="N5004" s="60"/>
    </row>
    <row r="5005" spans="13:14">
      <c r="M5005" s="60"/>
      <c r="N5005" s="60"/>
    </row>
    <row r="5006" spans="13:14">
      <c r="M5006" s="60"/>
      <c r="N5006" s="60"/>
    </row>
    <row r="5007" spans="13:14">
      <c r="M5007" s="60"/>
      <c r="N5007" s="60"/>
    </row>
    <row r="5008" spans="13:14">
      <c r="M5008" s="60"/>
      <c r="N5008" s="60"/>
    </row>
    <row r="5009" spans="13:14">
      <c r="M5009" s="60"/>
      <c r="N5009" s="60"/>
    </row>
    <row r="5010" spans="13:14">
      <c r="M5010" s="60"/>
      <c r="N5010" s="60"/>
    </row>
    <row r="5011" spans="13:14">
      <c r="M5011" s="60"/>
      <c r="N5011" s="60"/>
    </row>
    <row r="5012" spans="13:14">
      <c r="M5012" s="60"/>
      <c r="N5012" s="60"/>
    </row>
    <row r="5013" spans="13:14">
      <c r="M5013" s="60"/>
      <c r="N5013" s="60"/>
    </row>
    <row r="5014" spans="13:14">
      <c r="M5014" s="60"/>
      <c r="N5014" s="60"/>
    </row>
    <row r="5015" spans="13:14">
      <c r="M5015" s="152"/>
      <c r="N5015" s="152"/>
    </row>
    <row r="5016" spans="13:14">
      <c r="M5016" s="152"/>
      <c r="N5016" s="152"/>
    </row>
    <row r="5017" spans="13:14">
      <c r="M5017" s="152"/>
      <c r="N5017" s="152"/>
    </row>
    <row r="5018" spans="13:14">
      <c r="M5018" s="152"/>
      <c r="N5018" s="152"/>
    </row>
    <row r="5019" spans="13:14">
      <c r="M5019" s="152"/>
      <c r="N5019" s="152"/>
    </row>
    <row r="5020" spans="13:14">
      <c r="M5020" s="152"/>
      <c r="N5020" s="152"/>
    </row>
    <row r="5021" spans="13:14">
      <c r="M5021" s="152"/>
      <c r="N5021" s="152"/>
    </row>
    <row r="5022" spans="13:14">
      <c r="M5022" s="152"/>
      <c r="N5022" s="152"/>
    </row>
    <row r="5023" spans="13:14">
      <c r="M5023" s="152"/>
      <c r="N5023" s="152"/>
    </row>
    <row r="5024" spans="13:14">
      <c r="M5024" s="152"/>
      <c r="N5024" s="152"/>
    </row>
    <row r="5025" spans="13:14">
      <c r="M5025" s="152"/>
      <c r="N5025" s="152"/>
    </row>
    <row r="5026" spans="13:14">
      <c r="M5026" s="152"/>
      <c r="N5026" s="152"/>
    </row>
    <row r="5027" spans="13:14">
      <c r="M5027" s="152"/>
      <c r="N5027" s="152"/>
    </row>
    <row r="5028" spans="13:14">
      <c r="M5028" s="152"/>
      <c r="N5028" s="152"/>
    </row>
    <row r="5029" spans="13:14">
      <c r="M5029" s="152"/>
      <c r="N5029" s="152"/>
    </row>
    <row r="5030" spans="13:14">
      <c r="M5030" s="152"/>
      <c r="N5030" s="152"/>
    </row>
    <row r="5031" spans="13:14">
      <c r="M5031" s="152"/>
      <c r="N5031" s="152"/>
    </row>
    <row r="5032" spans="13:14">
      <c r="M5032" s="152"/>
      <c r="N5032" s="152"/>
    </row>
    <row r="5033" spans="13:14">
      <c r="M5033" s="152"/>
      <c r="N5033" s="152"/>
    </row>
    <row r="5034" spans="13:14">
      <c r="M5034" s="152"/>
      <c r="N5034" s="152"/>
    </row>
    <row r="5035" spans="13:14">
      <c r="M5035" s="152"/>
      <c r="N5035" s="152"/>
    </row>
    <row r="5036" spans="13:14">
      <c r="M5036" s="152"/>
      <c r="N5036" s="152"/>
    </row>
    <row r="5037" spans="13:14">
      <c r="M5037" s="152"/>
      <c r="N5037" s="152"/>
    </row>
    <row r="5038" spans="13:14">
      <c r="M5038" s="152"/>
      <c r="N5038" s="152"/>
    </row>
    <row r="5039" spans="13:14">
      <c r="M5039" s="152"/>
      <c r="N5039" s="152"/>
    </row>
    <row r="5040" spans="13:14">
      <c r="M5040" s="152"/>
      <c r="N5040" s="152"/>
    </row>
    <row r="5041" spans="13:14">
      <c r="M5041" s="152"/>
      <c r="N5041" s="152"/>
    </row>
    <row r="5042" spans="13:14">
      <c r="M5042" s="152"/>
      <c r="N5042" s="152"/>
    </row>
    <row r="5043" spans="13:14">
      <c r="M5043" s="152"/>
      <c r="N5043" s="152"/>
    </row>
    <row r="5044" spans="13:14">
      <c r="M5044" s="152"/>
      <c r="N5044" s="152"/>
    </row>
    <row r="5045" spans="13:14">
      <c r="M5045" s="152"/>
      <c r="N5045" s="152"/>
    </row>
    <row r="5046" spans="13:14">
      <c r="M5046" s="152"/>
      <c r="N5046" s="152"/>
    </row>
    <row r="5047" spans="13:14">
      <c r="M5047" s="152"/>
      <c r="N5047" s="152"/>
    </row>
    <row r="5048" spans="13:14">
      <c r="M5048" s="152"/>
      <c r="N5048" s="152"/>
    </row>
    <row r="5049" spans="13:14">
      <c r="M5049" s="152"/>
      <c r="N5049" s="152"/>
    </row>
    <row r="5050" spans="13:14">
      <c r="M5050" s="152"/>
      <c r="N5050" s="152"/>
    </row>
    <row r="5051" spans="13:14">
      <c r="M5051" s="152"/>
      <c r="N5051" s="152"/>
    </row>
    <row r="5052" spans="13:14">
      <c r="M5052" s="152"/>
      <c r="N5052" s="152"/>
    </row>
    <row r="5053" spans="13:14">
      <c r="M5053" s="152"/>
      <c r="N5053" s="152"/>
    </row>
    <row r="5054" spans="13:14">
      <c r="M5054" s="152"/>
      <c r="N5054" s="152"/>
    </row>
    <row r="5055" spans="13:14">
      <c r="M5055" s="152"/>
      <c r="N5055" s="152"/>
    </row>
    <row r="5056" spans="13:14">
      <c r="M5056" s="152"/>
      <c r="N5056" s="152"/>
    </row>
    <row r="5057" spans="13:14">
      <c r="M5057" s="152"/>
      <c r="N5057" s="152"/>
    </row>
    <row r="5058" spans="13:14">
      <c r="M5058" s="152"/>
      <c r="N5058" s="152"/>
    </row>
    <row r="5059" spans="13:14">
      <c r="M5059" s="152"/>
      <c r="N5059" s="152"/>
    </row>
    <row r="5060" spans="13:14">
      <c r="M5060" s="152"/>
      <c r="N5060" s="152"/>
    </row>
    <row r="5061" spans="13:14">
      <c r="M5061" s="152"/>
      <c r="N5061" s="152"/>
    </row>
    <row r="5062" spans="13:14">
      <c r="M5062" s="152"/>
      <c r="N5062" s="152"/>
    </row>
    <row r="5063" spans="13:14">
      <c r="M5063" s="152"/>
      <c r="N5063" s="152"/>
    </row>
    <row r="5064" spans="13:14">
      <c r="M5064" s="152"/>
      <c r="N5064" s="152"/>
    </row>
    <row r="5065" spans="13:14">
      <c r="M5065" s="152"/>
      <c r="N5065" s="152"/>
    </row>
    <row r="5066" spans="13:14">
      <c r="M5066" s="152"/>
      <c r="N5066" s="152"/>
    </row>
    <row r="5067" spans="13:14">
      <c r="M5067" s="152"/>
      <c r="N5067" s="152"/>
    </row>
    <row r="5068" spans="13:14">
      <c r="M5068" s="152"/>
      <c r="N5068" s="152"/>
    </row>
    <row r="5069" spans="13:14">
      <c r="M5069" s="152"/>
      <c r="N5069" s="152"/>
    </row>
    <row r="5070" spans="13:14">
      <c r="M5070" s="152"/>
      <c r="N5070" s="152"/>
    </row>
    <row r="5071" spans="13:14">
      <c r="M5071" s="152"/>
      <c r="N5071" s="152"/>
    </row>
    <row r="5072" spans="13:14">
      <c r="M5072" s="152"/>
      <c r="N5072" s="152"/>
    </row>
    <row r="5073" spans="13:14">
      <c r="M5073" s="152"/>
      <c r="N5073" s="152"/>
    </row>
    <row r="5074" spans="13:14">
      <c r="M5074" s="152"/>
      <c r="N5074" s="152"/>
    </row>
    <row r="5075" spans="13:14">
      <c r="M5075" s="152"/>
      <c r="N5075" s="152"/>
    </row>
    <row r="5076" spans="13:14">
      <c r="M5076" s="152"/>
      <c r="N5076" s="152"/>
    </row>
    <row r="5077" spans="13:14">
      <c r="M5077" s="152"/>
      <c r="N5077" s="152"/>
    </row>
    <row r="5078" spans="13:14">
      <c r="M5078" s="152"/>
      <c r="N5078" s="152"/>
    </row>
    <row r="5079" spans="13:14">
      <c r="M5079" s="152"/>
      <c r="N5079" s="152"/>
    </row>
    <row r="5080" spans="13:14">
      <c r="M5080" s="152"/>
      <c r="N5080" s="152"/>
    </row>
    <row r="5081" spans="13:14">
      <c r="M5081" s="152"/>
      <c r="N5081" s="152"/>
    </row>
    <row r="5082" spans="13:14">
      <c r="M5082" s="152"/>
      <c r="N5082" s="152"/>
    </row>
    <row r="5083" spans="13:14">
      <c r="M5083" s="152"/>
      <c r="N5083" s="152"/>
    </row>
    <row r="5084" spans="13:14">
      <c r="M5084" s="152"/>
      <c r="N5084" s="152"/>
    </row>
    <row r="5085" spans="13:14">
      <c r="M5085" s="152"/>
      <c r="N5085" s="152"/>
    </row>
    <row r="5086" spans="13:14">
      <c r="M5086" s="152"/>
      <c r="N5086" s="152"/>
    </row>
    <row r="5087" spans="13:14">
      <c r="M5087" s="152"/>
      <c r="N5087" s="152"/>
    </row>
    <row r="5088" spans="13:14">
      <c r="M5088" s="152"/>
      <c r="N5088" s="152"/>
    </row>
    <row r="5089" spans="13:14">
      <c r="M5089" s="152"/>
      <c r="N5089" s="152"/>
    </row>
    <row r="5090" spans="13:14">
      <c r="M5090" s="152"/>
      <c r="N5090" s="152"/>
    </row>
    <row r="5091" spans="13:14">
      <c r="M5091" s="152"/>
      <c r="N5091" s="152"/>
    </row>
    <row r="5092" spans="13:14">
      <c r="M5092" s="152"/>
      <c r="N5092" s="152"/>
    </row>
    <row r="5093" spans="13:14">
      <c r="M5093" s="152"/>
      <c r="N5093" s="152"/>
    </row>
    <row r="5094" spans="13:14">
      <c r="M5094" s="152"/>
      <c r="N5094" s="152"/>
    </row>
    <row r="5095" spans="13:14">
      <c r="M5095" s="152"/>
      <c r="N5095" s="152"/>
    </row>
    <row r="5096" spans="13:14">
      <c r="M5096" s="152"/>
      <c r="N5096" s="152"/>
    </row>
    <row r="5097" spans="13:14">
      <c r="M5097" s="152"/>
      <c r="N5097" s="152"/>
    </row>
    <row r="5098" spans="13:14">
      <c r="M5098" s="152"/>
      <c r="N5098" s="152"/>
    </row>
    <row r="5099" spans="13:14">
      <c r="M5099" s="152"/>
      <c r="N5099" s="152"/>
    </row>
    <row r="5100" spans="13:14">
      <c r="M5100" s="152"/>
      <c r="N5100" s="152"/>
    </row>
    <row r="5101" spans="13:14">
      <c r="M5101" s="152"/>
      <c r="N5101" s="152"/>
    </row>
    <row r="5102" spans="13:14">
      <c r="M5102" s="152"/>
      <c r="N5102" s="152"/>
    </row>
    <row r="5103" spans="13:14">
      <c r="M5103" s="152"/>
      <c r="N5103" s="152"/>
    </row>
    <row r="5104" spans="13:14">
      <c r="M5104" s="152"/>
      <c r="N5104" s="152"/>
    </row>
    <row r="5105" spans="13:14">
      <c r="M5105" s="152"/>
      <c r="N5105" s="152"/>
    </row>
    <row r="5106" spans="13:14">
      <c r="M5106" s="152"/>
      <c r="N5106" s="152"/>
    </row>
    <row r="5107" spans="13:14">
      <c r="M5107" s="152"/>
      <c r="N5107" s="152"/>
    </row>
    <row r="5108" spans="13:14">
      <c r="M5108" s="152"/>
      <c r="N5108" s="152"/>
    </row>
    <row r="5109" spans="13:14">
      <c r="M5109" s="152"/>
      <c r="N5109" s="152"/>
    </row>
    <row r="5110" spans="13:14">
      <c r="M5110" s="152"/>
      <c r="N5110" s="152"/>
    </row>
    <row r="5111" spans="13:14">
      <c r="M5111" s="152"/>
      <c r="N5111" s="152"/>
    </row>
    <row r="5112" spans="13:14">
      <c r="M5112" s="152"/>
      <c r="N5112" s="152"/>
    </row>
    <row r="5113" spans="13:14">
      <c r="M5113" s="152"/>
      <c r="N5113" s="152"/>
    </row>
    <row r="5116" spans="13:14">
      <c r="M5116" s="152"/>
      <c r="N5116" s="152"/>
    </row>
    <row r="5117" spans="13:14">
      <c r="M5117" s="152"/>
      <c r="N5117" s="152"/>
    </row>
    <row r="5118" spans="13:14">
      <c r="M5118" s="152"/>
      <c r="N5118" s="152"/>
    </row>
    <row r="5119" spans="13:14">
      <c r="M5119" s="152"/>
      <c r="N5119" s="152"/>
    </row>
    <row r="5120" spans="13:14">
      <c r="M5120" s="152"/>
      <c r="N5120" s="152"/>
    </row>
    <row r="5121" spans="13:14">
      <c r="M5121" s="152"/>
      <c r="N5121" s="152"/>
    </row>
    <row r="5122" spans="13:14">
      <c r="M5122" s="152"/>
      <c r="N5122" s="152"/>
    </row>
    <row r="5123" spans="13:14">
      <c r="M5123" s="152"/>
      <c r="N5123" s="152"/>
    </row>
    <row r="5124" spans="13:14">
      <c r="M5124" s="152"/>
      <c r="N5124" s="152"/>
    </row>
    <row r="5125" spans="13:14">
      <c r="M5125" s="152"/>
      <c r="N5125" s="152"/>
    </row>
    <row r="5126" spans="13:14">
      <c r="M5126" s="152"/>
      <c r="N5126" s="152"/>
    </row>
    <row r="5127" spans="13:14">
      <c r="M5127" s="152"/>
      <c r="N5127" s="152"/>
    </row>
    <row r="5128" spans="13:14">
      <c r="M5128" s="152"/>
      <c r="N5128" s="152"/>
    </row>
    <row r="5129" spans="13:14">
      <c r="M5129" s="152"/>
      <c r="N5129" s="152"/>
    </row>
    <row r="5130" spans="13:14">
      <c r="M5130" s="152"/>
      <c r="N5130" s="152"/>
    </row>
    <row r="5131" spans="13:14">
      <c r="M5131" s="152"/>
      <c r="N5131" s="152"/>
    </row>
    <row r="5132" spans="13:14">
      <c r="M5132" s="152"/>
      <c r="N5132" s="152"/>
    </row>
    <row r="5133" spans="13:14">
      <c r="M5133" s="152"/>
      <c r="N5133" s="152"/>
    </row>
    <row r="5134" spans="13:14">
      <c r="M5134" s="152"/>
      <c r="N5134" s="152"/>
    </row>
    <row r="5135" spans="13:14">
      <c r="M5135" s="152"/>
      <c r="N5135" s="152"/>
    </row>
    <row r="5136" spans="13:14">
      <c r="M5136" s="152"/>
      <c r="N5136" s="152"/>
    </row>
    <row r="5137" spans="13:14">
      <c r="M5137" s="152"/>
      <c r="N5137" s="152"/>
    </row>
    <row r="5138" spans="13:14">
      <c r="M5138" s="152"/>
      <c r="N5138" s="152"/>
    </row>
    <row r="5139" spans="13:14">
      <c r="M5139" s="152"/>
      <c r="N5139" s="152"/>
    </row>
    <row r="5140" spans="13:14">
      <c r="M5140" s="152"/>
      <c r="N5140" s="152"/>
    </row>
    <row r="5141" spans="13:14">
      <c r="M5141" s="152"/>
      <c r="N5141" s="152"/>
    </row>
    <row r="5142" spans="13:14">
      <c r="M5142" s="152"/>
      <c r="N5142" s="152"/>
    </row>
    <row r="5143" spans="13:14">
      <c r="M5143" s="152"/>
      <c r="N5143" s="152"/>
    </row>
    <row r="5144" spans="13:14">
      <c r="M5144" s="152"/>
      <c r="N5144" s="152"/>
    </row>
    <row r="5145" spans="13:14">
      <c r="M5145" s="152"/>
      <c r="N5145" s="152"/>
    </row>
    <row r="5146" spans="13:14">
      <c r="M5146" s="152"/>
      <c r="N5146" s="152"/>
    </row>
    <row r="5147" spans="13:14">
      <c r="M5147" s="152"/>
      <c r="N5147" s="152"/>
    </row>
    <row r="5149" spans="13:14">
      <c r="M5149" s="152"/>
      <c r="N5149" s="152"/>
    </row>
    <row r="5150" spans="13:14">
      <c r="M5150" s="152"/>
      <c r="N5150" s="152"/>
    </row>
    <row r="5151" spans="13:14">
      <c r="M5151" s="152"/>
      <c r="N5151" s="152"/>
    </row>
    <row r="5152" spans="13:14">
      <c r="M5152" s="152"/>
      <c r="N5152" s="152"/>
    </row>
    <row r="5153" spans="13:14">
      <c r="M5153" s="152"/>
      <c r="N5153" s="152"/>
    </row>
    <row r="5154" spans="13:14">
      <c r="M5154" s="152"/>
      <c r="N5154" s="152"/>
    </row>
    <row r="5155" spans="13:14">
      <c r="M5155" s="152"/>
      <c r="N5155" s="152"/>
    </row>
    <row r="5156" spans="13:14">
      <c r="M5156" s="152"/>
      <c r="N5156" s="152"/>
    </row>
    <row r="5157" spans="13:14">
      <c r="M5157" s="152"/>
      <c r="N5157" s="152"/>
    </row>
    <row r="5158" spans="13:14">
      <c r="M5158" s="152"/>
      <c r="N5158" s="152"/>
    </row>
    <row r="5159" spans="13:14">
      <c r="M5159" s="152"/>
      <c r="N5159" s="152"/>
    </row>
    <row r="5160" spans="13:14">
      <c r="M5160" s="152"/>
      <c r="N5160" s="152"/>
    </row>
    <row r="5161" spans="13:14">
      <c r="M5161" s="152"/>
      <c r="N5161" s="152"/>
    </row>
    <row r="5162" spans="13:14">
      <c r="M5162" s="152"/>
      <c r="N5162" s="152"/>
    </row>
    <row r="5163" spans="13:14">
      <c r="M5163" s="152"/>
      <c r="N5163" s="152"/>
    </row>
    <row r="5164" spans="13:14">
      <c r="M5164" s="152"/>
      <c r="N5164" s="152"/>
    </row>
    <row r="5165" spans="13:14">
      <c r="M5165" s="152"/>
      <c r="N5165" s="152"/>
    </row>
    <row r="5166" spans="13:14">
      <c r="M5166" s="152"/>
      <c r="N5166" s="152"/>
    </row>
    <row r="5167" spans="13:14">
      <c r="M5167" s="152"/>
      <c r="N5167" s="152"/>
    </row>
    <row r="5168" spans="13:14">
      <c r="M5168" s="152"/>
      <c r="N5168" s="152"/>
    </row>
    <row r="5169" spans="13:14">
      <c r="M5169" s="152"/>
      <c r="N5169" s="152"/>
    </row>
    <row r="5170" spans="13:14">
      <c r="M5170" s="152"/>
      <c r="N5170" s="152"/>
    </row>
    <row r="5171" spans="13:14">
      <c r="M5171" s="152"/>
      <c r="N5171" s="152"/>
    </row>
    <row r="5172" spans="13:14">
      <c r="M5172" s="152"/>
      <c r="N5172" s="152"/>
    </row>
    <row r="5173" spans="13:14">
      <c r="M5173" s="152"/>
      <c r="N5173" s="152"/>
    </row>
    <row r="5174" spans="13:14">
      <c r="M5174" s="152"/>
      <c r="N5174" s="152"/>
    </row>
    <row r="5175" spans="13:14">
      <c r="M5175" s="152"/>
      <c r="N5175" s="152"/>
    </row>
    <row r="5176" spans="13:14">
      <c r="M5176" s="152"/>
      <c r="N5176" s="152"/>
    </row>
    <row r="5177" spans="13:14">
      <c r="M5177" s="152"/>
      <c r="N5177" s="152"/>
    </row>
    <row r="5178" spans="13:14">
      <c r="M5178" s="152"/>
      <c r="N5178" s="152"/>
    </row>
    <row r="5179" spans="13:14">
      <c r="M5179" s="152"/>
      <c r="N5179" s="152"/>
    </row>
    <row r="5180" spans="13:14">
      <c r="M5180" s="152"/>
      <c r="N5180" s="152"/>
    </row>
    <row r="5181" spans="13:14">
      <c r="M5181" s="152"/>
      <c r="N5181" s="152"/>
    </row>
    <row r="5182" spans="13:14">
      <c r="M5182" s="152"/>
      <c r="N5182" s="152"/>
    </row>
    <row r="5183" spans="13:14">
      <c r="M5183" s="152"/>
      <c r="N5183" s="152"/>
    </row>
    <row r="5184" spans="13:14">
      <c r="M5184" s="152"/>
      <c r="N5184" s="152"/>
    </row>
    <row r="5185" spans="13:14">
      <c r="M5185" s="152"/>
      <c r="N5185" s="152"/>
    </row>
    <row r="5186" spans="13:14">
      <c r="M5186" s="152"/>
      <c r="N5186" s="152"/>
    </row>
    <row r="5187" spans="13:14">
      <c r="M5187" s="152"/>
      <c r="N5187" s="152"/>
    </row>
    <row r="5188" spans="13:14">
      <c r="M5188" s="152"/>
      <c r="N5188" s="152"/>
    </row>
    <row r="5189" spans="13:14">
      <c r="M5189" s="152"/>
      <c r="N5189" s="152"/>
    </row>
    <row r="5190" spans="13:14">
      <c r="M5190" s="152"/>
      <c r="N5190" s="152"/>
    </row>
    <row r="5191" spans="13:14">
      <c r="M5191" s="152"/>
      <c r="N5191" s="152"/>
    </row>
    <row r="5192" spans="13:14">
      <c r="M5192" s="152"/>
      <c r="N5192" s="152"/>
    </row>
    <row r="5193" spans="13:14">
      <c r="M5193" s="152"/>
      <c r="N5193" s="152"/>
    </row>
    <row r="5194" spans="13:14">
      <c r="M5194" s="152"/>
      <c r="N5194" s="152"/>
    </row>
    <row r="5195" spans="13:14">
      <c r="M5195" s="152"/>
      <c r="N5195" s="152"/>
    </row>
    <row r="5196" spans="13:14">
      <c r="M5196" s="152"/>
      <c r="N5196" s="152"/>
    </row>
    <row r="5197" spans="13:14">
      <c r="M5197" s="152"/>
      <c r="N5197" s="152"/>
    </row>
    <row r="5198" spans="13:14">
      <c r="M5198" s="152"/>
      <c r="N5198" s="152"/>
    </row>
    <row r="5199" spans="13:14">
      <c r="M5199" s="152"/>
      <c r="N5199" s="152"/>
    </row>
    <row r="5200" spans="13:14">
      <c r="M5200" s="152"/>
      <c r="N5200" s="152"/>
    </row>
    <row r="5201" spans="13:14">
      <c r="M5201" s="152"/>
      <c r="N5201" s="152"/>
    </row>
    <row r="5202" spans="13:14">
      <c r="M5202" s="152"/>
      <c r="N5202" s="152"/>
    </row>
    <row r="5203" spans="13:14">
      <c r="M5203" s="152"/>
      <c r="N5203" s="152"/>
    </row>
    <row r="5204" spans="13:14">
      <c r="M5204" s="152"/>
      <c r="N5204" s="152"/>
    </row>
    <row r="5205" spans="13:14">
      <c r="M5205" s="152"/>
      <c r="N5205" s="152"/>
    </row>
    <row r="5206" spans="13:14">
      <c r="M5206" s="152"/>
      <c r="N5206" s="152"/>
    </row>
    <row r="5207" spans="13:14">
      <c r="M5207" s="152"/>
      <c r="N5207" s="152"/>
    </row>
    <row r="5208" spans="13:14">
      <c r="M5208" s="152"/>
      <c r="N5208" s="152"/>
    </row>
    <row r="5209" spans="13:14">
      <c r="M5209" s="152"/>
      <c r="N5209" s="152"/>
    </row>
    <row r="5210" spans="13:14">
      <c r="M5210" s="152"/>
      <c r="N5210" s="152"/>
    </row>
    <row r="5211" spans="13:14">
      <c r="M5211" s="152"/>
      <c r="N5211" s="152"/>
    </row>
    <row r="5212" spans="13:14">
      <c r="M5212" s="152"/>
      <c r="N5212" s="152"/>
    </row>
    <row r="5213" spans="13:14">
      <c r="M5213" s="152"/>
      <c r="N5213" s="152"/>
    </row>
    <row r="5214" spans="13:14">
      <c r="M5214" s="152"/>
      <c r="N5214" s="152"/>
    </row>
    <row r="5215" spans="13:14">
      <c r="M5215" s="152"/>
      <c r="N5215" s="152"/>
    </row>
    <row r="5216" spans="13:14">
      <c r="M5216" s="152"/>
      <c r="N5216" s="152"/>
    </row>
    <row r="5217" spans="13:14">
      <c r="M5217" s="152"/>
      <c r="N5217" s="152"/>
    </row>
    <row r="5218" spans="13:14">
      <c r="M5218" s="152"/>
      <c r="N5218" s="152"/>
    </row>
    <row r="5219" spans="13:14">
      <c r="M5219" s="152"/>
      <c r="N5219" s="152"/>
    </row>
    <row r="5220" spans="13:14">
      <c r="M5220" s="152"/>
      <c r="N5220" s="152"/>
    </row>
    <row r="5221" spans="13:14">
      <c r="M5221" s="152"/>
      <c r="N5221" s="152"/>
    </row>
    <row r="5222" spans="13:14">
      <c r="M5222" s="152"/>
      <c r="N5222" s="152"/>
    </row>
    <row r="5223" spans="13:14">
      <c r="M5223" s="152"/>
      <c r="N5223" s="152"/>
    </row>
    <row r="5224" spans="13:14">
      <c r="M5224" s="152"/>
      <c r="N5224" s="152"/>
    </row>
    <row r="5225" spans="13:14">
      <c r="M5225" s="152"/>
      <c r="N5225" s="152"/>
    </row>
    <row r="5226" spans="13:14">
      <c r="M5226" s="152"/>
      <c r="N5226" s="152"/>
    </row>
    <row r="5227" spans="13:14">
      <c r="M5227" s="152"/>
      <c r="N5227" s="152"/>
    </row>
    <row r="5228" spans="13:14">
      <c r="M5228" s="152"/>
      <c r="N5228" s="152"/>
    </row>
    <row r="5229" spans="13:14">
      <c r="M5229" s="152"/>
      <c r="N5229" s="152"/>
    </row>
    <row r="5230" spans="13:14">
      <c r="M5230" s="152"/>
      <c r="N5230" s="152"/>
    </row>
    <row r="5231" spans="13:14">
      <c r="M5231" s="152"/>
      <c r="N5231" s="152"/>
    </row>
    <row r="5232" spans="13:14">
      <c r="M5232" s="152"/>
      <c r="N5232" s="152"/>
    </row>
    <row r="5233" spans="13:14">
      <c r="M5233" s="152"/>
      <c r="N5233" s="152"/>
    </row>
    <row r="5234" spans="13:14">
      <c r="M5234" s="152"/>
      <c r="N5234" s="152"/>
    </row>
    <row r="5235" spans="13:14">
      <c r="M5235" s="152"/>
      <c r="N5235" s="152"/>
    </row>
    <row r="5236" spans="13:14">
      <c r="M5236" s="152"/>
      <c r="N5236" s="152"/>
    </row>
    <row r="5237" spans="13:14">
      <c r="M5237" s="152"/>
      <c r="N5237" s="152"/>
    </row>
    <row r="5238" spans="13:14">
      <c r="M5238" s="152"/>
      <c r="N5238" s="152"/>
    </row>
    <row r="5239" spans="13:14">
      <c r="M5239" s="152"/>
      <c r="N5239" s="152"/>
    </row>
    <row r="5240" spans="13:14">
      <c r="M5240" s="152"/>
      <c r="N5240" s="152"/>
    </row>
    <row r="5241" spans="13:14">
      <c r="M5241" s="152"/>
      <c r="N5241" s="152"/>
    </row>
    <row r="5242" spans="13:14">
      <c r="M5242" s="152"/>
      <c r="N5242" s="152"/>
    </row>
    <row r="5243" spans="13:14">
      <c r="M5243" s="152"/>
      <c r="N5243" s="152"/>
    </row>
    <row r="5244" spans="13:14">
      <c r="M5244" s="152"/>
      <c r="N5244" s="152"/>
    </row>
    <row r="5245" spans="13:14">
      <c r="M5245" s="152"/>
      <c r="N5245" s="152"/>
    </row>
    <row r="5246" spans="13:14">
      <c r="M5246" s="152"/>
      <c r="N5246" s="152"/>
    </row>
    <row r="5247" spans="13:14">
      <c r="M5247" s="152"/>
      <c r="N5247" s="152"/>
    </row>
    <row r="5249" spans="13:14">
      <c r="M5249" s="152"/>
      <c r="N5249" s="152"/>
    </row>
    <row r="5250" spans="13:14">
      <c r="M5250" s="152"/>
      <c r="N5250" s="152"/>
    </row>
    <row r="5251" spans="13:14">
      <c r="M5251" s="152"/>
      <c r="N5251" s="152"/>
    </row>
    <row r="5252" spans="13:14">
      <c r="M5252" s="152"/>
      <c r="N5252" s="152"/>
    </row>
    <row r="5253" spans="13:14">
      <c r="M5253" s="152"/>
      <c r="N5253" s="152"/>
    </row>
    <row r="5254" spans="13:14">
      <c r="M5254" s="152"/>
      <c r="N5254" s="152"/>
    </row>
    <row r="5255" spans="13:14">
      <c r="M5255" s="152"/>
      <c r="N5255" s="152"/>
    </row>
    <row r="5256" spans="13:14">
      <c r="M5256" s="152"/>
      <c r="N5256" s="152"/>
    </row>
    <row r="5257" spans="13:14">
      <c r="M5257" s="152"/>
      <c r="N5257" s="152"/>
    </row>
    <row r="5258" spans="13:14">
      <c r="M5258" s="152"/>
      <c r="N5258" s="152"/>
    </row>
    <row r="5259" spans="13:14">
      <c r="M5259" s="152"/>
      <c r="N5259" s="152"/>
    </row>
    <row r="5260" spans="13:14">
      <c r="M5260" s="152"/>
      <c r="N5260" s="152"/>
    </row>
    <row r="5261" spans="13:14">
      <c r="M5261" s="152"/>
      <c r="N5261" s="152"/>
    </row>
    <row r="5262" spans="13:14">
      <c r="M5262" s="152"/>
      <c r="N5262" s="152"/>
    </row>
    <row r="5263" spans="13:14">
      <c r="M5263" s="152"/>
      <c r="N5263" s="152"/>
    </row>
    <row r="5264" spans="13:14">
      <c r="M5264" s="152"/>
      <c r="N5264" s="152"/>
    </row>
    <row r="5265" spans="13:14">
      <c r="M5265" s="152"/>
      <c r="N5265" s="152"/>
    </row>
    <row r="5266" spans="13:14">
      <c r="M5266" s="152"/>
      <c r="N5266" s="152"/>
    </row>
    <row r="5267" spans="13:14">
      <c r="M5267" s="152"/>
      <c r="N5267" s="152"/>
    </row>
    <row r="5268" spans="13:14">
      <c r="M5268" s="152"/>
      <c r="N5268" s="152"/>
    </row>
    <row r="5269" spans="13:14">
      <c r="M5269" s="152"/>
      <c r="N5269" s="152"/>
    </row>
    <row r="5270" spans="13:14">
      <c r="M5270" s="152"/>
      <c r="N5270" s="152"/>
    </row>
    <row r="5271" spans="13:14">
      <c r="M5271" s="152"/>
      <c r="N5271" s="152"/>
    </row>
    <row r="5272" spans="13:14">
      <c r="M5272" s="152"/>
      <c r="N5272" s="152"/>
    </row>
    <row r="5273" spans="13:14">
      <c r="M5273" s="152"/>
      <c r="N5273" s="152"/>
    </row>
    <row r="5274" spans="13:14">
      <c r="M5274" s="152"/>
      <c r="N5274" s="152"/>
    </row>
    <row r="5275" spans="13:14">
      <c r="M5275" s="152"/>
      <c r="N5275" s="152"/>
    </row>
    <row r="5276" spans="13:14">
      <c r="M5276" s="152"/>
      <c r="N5276" s="152"/>
    </row>
    <row r="5277" spans="13:14">
      <c r="M5277" s="152"/>
      <c r="N5277" s="152"/>
    </row>
    <row r="5278" spans="13:14">
      <c r="M5278" s="152"/>
      <c r="N5278" s="152"/>
    </row>
    <row r="5279" spans="13:14">
      <c r="M5279" s="152"/>
      <c r="N5279" s="152"/>
    </row>
    <row r="5280" spans="13:14">
      <c r="M5280" s="152"/>
      <c r="N5280" s="152"/>
    </row>
    <row r="5281" spans="13:14">
      <c r="M5281" s="152"/>
      <c r="N5281" s="152"/>
    </row>
    <row r="5282" spans="13:14">
      <c r="M5282" s="152"/>
      <c r="N5282" s="152"/>
    </row>
    <row r="5283" spans="13:14">
      <c r="M5283" s="152"/>
      <c r="N5283" s="152"/>
    </row>
    <row r="5284" spans="13:14">
      <c r="M5284" s="152"/>
      <c r="N5284" s="152"/>
    </row>
    <row r="5285" spans="13:14">
      <c r="M5285" s="152"/>
      <c r="N5285" s="152"/>
    </row>
    <row r="5286" spans="13:14">
      <c r="M5286" s="152"/>
      <c r="N5286" s="152"/>
    </row>
    <row r="5287" spans="13:14">
      <c r="M5287" s="152"/>
      <c r="N5287" s="152"/>
    </row>
    <row r="5288" spans="13:14">
      <c r="M5288" s="152"/>
      <c r="N5288" s="152"/>
    </row>
    <row r="5289" spans="13:14">
      <c r="M5289" s="152"/>
      <c r="N5289" s="152"/>
    </row>
    <row r="5290" spans="13:14">
      <c r="M5290" s="152"/>
      <c r="N5290" s="152"/>
    </row>
    <row r="5291" spans="13:14">
      <c r="M5291" s="152"/>
      <c r="N5291" s="152"/>
    </row>
    <row r="5292" spans="13:14">
      <c r="M5292" s="152"/>
      <c r="N5292" s="152"/>
    </row>
    <row r="5293" spans="13:14">
      <c r="M5293" s="152"/>
      <c r="N5293" s="152"/>
    </row>
    <row r="5294" spans="13:14">
      <c r="M5294" s="152"/>
      <c r="N5294" s="152"/>
    </row>
    <row r="5295" spans="13:14">
      <c r="M5295" s="152"/>
      <c r="N5295" s="152"/>
    </row>
    <row r="5296" spans="13:14">
      <c r="M5296" s="152"/>
      <c r="N5296" s="152"/>
    </row>
    <row r="5297" spans="13:14">
      <c r="M5297" s="152"/>
      <c r="N5297" s="152"/>
    </row>
    <row r="5298" spans="13:14">
      <c r="M5298" s="152"/>
      <c r="N5298" s="152"/>
    </row>
    <row r="5299" spans="13:14">
      <c r="M5299" s="152"/>
      <c r="N5299" s="152"/>
    </row>
    <row r="5300" spans="13:14">
      <c r="M5300" s="152"/>
      <c r="N5300" s="152"/>
    </row>
    <row r="5301" spans="13:14">
      <c r="M5301" s="152"/>
      <c r="N5301" s="152"/>
    </row>
    <row r="5302" spans="13:14">
      <c r="M5302" s="152"/>
      <c r="N5302" s="152"/>
    </row>
    <row r="5303" spans="13:14">
      <c r="M5303" s="152"/>
      <c r="N5303" s="152"/>
    </row>
    <row r="5304" spans="13:14">
      <c r="M5304" s="152"/>
      <c r="N5304" s="152"/>
    </row>
    <row r="5305" spans="13:14">
      <c r="M5305" s="152"/>
      <c r="N5305" s="152"/>
    </row>
    <row r="5306" spans="13:14">
      <c r="M5306" s="152"/>
      <c r="N5306" s="152"/>
    </row>
    <row r="5307" spans="13:14">
      <c r="M5307" s="152"/>
      <c r="N5307" s="152"/>
    </row>
    <row r="5308" spans="13:14">
      <c r="M5308" s="152"/>
      <c r="N5308" s="152"/>
    </row>
    <row r="5309" spans="13:14">
      <c r="M5309" s="152"/>
      <c r="N5309" s="152"/>
    </row>
    <row r="5310" spans="13:14">
      <c r="M5310" s="152"/>
      <c r="N5310" s="152"/>
    </row>
    <row r="5311" spans="13:14">
      <c r="M5311" s="152"/>
      <c r="N5311" s="152"/>
    </row>
    <row r="5312" spans="13:14">
      <c r="M5312" s="152"/>
      <c r="N5312" s="152"/>
    </row>
    <row r="5313" spans="13:14">
      <c r="M5313" s="152"/>
      <c r="N5313" s="152"/>
    </row>
    <row r="5314" spans="13:14">
      <c r="M5314" s="152"/>
      <c r="N5314" s="152"/>
    </row>
    <row r="5315" spans="13:14">
      <c r="M5315" s="152"/>
      <c r="N5315" s="152"/>
    </row>
    <row r="5316" spans="13:14">
      <c r="M5316" s="152"/>
      <c r="N5316" s="152"/>
    </row>
    <row r="5317" spans="13:14">
      <c r="M5317" s="152"/>
      <c r="N5317" s="152"/>
    </row>
    <row r="5318" spans="13:14">
      <c r="M5318" s="152"/>
      <c r="N5318" s="152"/>
    </row>
    <row r="5319" spans="13:14">
      <c r="M5319" s="152"/>
      <c r="N5319" s="152"/>
    </row>
    <row r="5320" spans="13:14">
      <c r="M5320" s="152"/>
      <c r="N5320" s="152"/>
    </row>
    <row r="5321" spans="13:14">
      <c r="M5321" s="152"/>
      <c r="N5321" s="152"/>
    </row>
    <row r="5322" spans="13:14">
      <c r="M5322" s="152"/>
      <c r="N5322" s="152"/>
    </row>
    <row r="5323" spans="13:14">
      <c r="M5323" s="152"/>
      <c r="N5323" s="152"/>
    </row>
    <row r="5324" spans="13:14">
      <c r="M5324" s="152"/>
      <c r="N5324" s="152"/>
    </row>
    <row r="5325" spans="13:14">
      <c r="M5325" s="152"/>
      <c r="N5325" s="152"/>
    </row>
    <row r="5326" spans="13:14">
      <c r="M5326" s="152"/>
      <c r="N5326" s="152"/>
    </row>
    <row r="5327" spans="13:14">
      <c r="M5327" s="152"/>
      <c r="N5327" s="152"/>
    </row>
    <row r="5328" spans="13:14">
      <c r="M5328" s="152"/>
      <c r="N5328" s="152"/>
    </row>
    <row r="5329" spans="13:14">
      <c r="M5329" s="152"/>
      <c r="N5329" s="152"/>
    </row>
    <row r="5330" spans="13:14">
      <c r="M5330" s="152"/>
      <c r="N5330" s="152"/>
    </row>
    <row r="5331" spans="13:14">
      <c r="M5331" s="152"/>
      <c r="N5331" s="152"/>
    </row>
    <row r="5332" spans="13:14">
      <c r="M5332" s="152"/>
      <c r="N5332" s="152"/>
    </row>
    <row r="5333" spans="13:14">
      <c r="M5333" s="152"/>
      <c r="N5333" s="152"/>
    </row>
    <row r="5334" spans="13:14">
      <c r="M5334" s="152"/>
      <c r="N5334" s="152"/>
    </row>
    <row r="5335" spans="13:14">
      <c r="M5335" s="152"/>
      <c r="N5335" s="152"/>
    </row>
    <row r="5336" spans="13:14">
      <c r="M5336" s="152"/>
      <c r="N5336" s="152"/>
    </row>
    <row r="5337" spans="13:14">
      <c r="M5337" s="152"/>
      <c r="N5337" s="152"/>
    </row>
    <row r="5338" spans="13:14">
      <c r="M5338" s="152"/>
      <c r="N5338" s="152"/>
    </row>
    <row r="5339" spans="13:14">
      <c r="M5339" s="152"/>
      <c r="N5339" s="152"/>
    </row>
    <row r="5340" spans="13:14">
      <c r="M5340" s="152"/>
      <c r="N5340" s="152"/>
    </row>
    <row r="5341" spans="13:14">
      <c r="M5341" s="152"/>
      <c r="N5341" s="152"/>
    </row>
    <row r="5342" spans="13:14">
      <c r="M5342" s="152"/>
      <c r="N5342" s="152"/>
    </row>
    <row r="5343" spans="13:14">
      <c r="M5343" s="152"/>
      <c r="N5343" s="152"/>
    </row>
    <row r="5344" spans="13:14">
      <c r="M5344" s="152"/>
      <c r="N5344" s="152"/>
    </row>
    <row r="5345" spans="13:14">
      <c r="M5345" s="152"/>
      <c r="N5345" s="152"/>
    </row>
    <row r="5346" spans="13:14">
      <c r="M5346" s="152"/>
      <c r="N5346" s="152"/>
    </row>
    <row r="5347" spans="13:14">
      <c r="M5347" s="152"/>
      <c r="N5347" s="152"/>
    </row>
    <row r="5348" spans="13:14">
      <c r="M5348" s="152"/>
      <c r="N5348" s="152"/>
    </row>
    <row r="5349" spans="13:14">
      <c r="M5349" s="152"/>
      <c r="N5349" s="152"/>
    </row>
    <row r="5350" spans="13:14">
      <c r="M5350" s="152"/>
      <c r="N5350" s="152"/>
    </row>
    <row r="5351" spans="13:14">
      <c r="M5351" s="152"/>
      <c r="N5351" s="152"/>
    </row>
    <row r="5352" spans="13:14">
      <c r="M5352" s="152"/>
      <c r="N5352" s="152"/>
    </row>
    <row r="5353" spans="13:14">
      <c r="M5353" s="152"/>
      <c r="N5353" s="152"/>
    </row>
    <row r="5354" spans="13:14">
      <c r="M5354" s="152"/>
      <c r="N5354" s="152"/>
    </row>
    <row r="5355" spans="13:14">
      <c r="M5355" s="152"/>
      <c r="N5355" s="152"/>
    </row>
    <row r="5356" spans="13:14">
      <c r="M5356" s="152"/>
      <c r="N5356" s="152"/>
    </row>
    <row r="5357" spans="13:14">
      <c r="M5357" s="152"/>
      <c r="N5357" s="152"/>
    </row>
    <row r="5358" spans="13:14">
      <c r="M5358" s="152"/>
      <c r="N5358" s="152"/>
    </row>
    <row r="5359" spans="13:14">
      <c r="M5359" s="152"/>
      <c r="N5359" s="152"/>
    </row>
    <row r="5360" spans="13:14">
      <c r="M5360" s="152"/>
      <c r="N5360" s="152"/>
    </row>
    <row r="5361" spans="13:14">
      <c r="M5361" s="152"/>
      <c r="N5361" s="152"/>
    </row>
    <row r="5362" spans="13:14">
      <c r="M5362" s="152"/>
      <c r="N5362" s="152"/>
    </row>
    <row r="5363" spans="13:14">
      <c r="M5363" s="152"/>
      <c r="N5363" s="152"/>
    </row>
    <row r="5364" spans="13:14">
      <c r="M5364" s="152"/>
      <c r="N5364" s="152"/>
    </row>
    <row r="5365" spans="13:14">
      <c r="M5365" s="152"/>
      <c r="N5365" s="152"/>
    </row>
    <row r="5366" spans="13:14">
      <c r="M5366" s="152"/>
      <c r="N5366" s="152"/>
    </row>
    <row r="5367" spans="13:14">
      <c r="M5367" s="152"/>
      <c r="N5367" s="152"/>
    </row>
    <row r="5368" spans="13:14">
      <c r="M5368" s="152"/>
      <c r="N5368" s="152"/>
    </row>
    <row r="5369" spans="13:14">
      <c r="M5369" s="152"/>
      <c r="N5369" s="152"/>
    </row>
    <row r="5370" spans="13:14">
      <c r="M5370" s="152"/>
      <c r="N5370" s="152"/>
    </row>
    <row r="5371" spans="13:14">
      <c r="M5371" s="152"/>
      <c r="N5371" s="152"/>
    </row>
    <row r="5372" spans="13:14">
      <c r="M5372" s="152"/>
      <c r="N5372" s="152"/>
    </row>
    <row r="5373" spans="13:14">
      <c r="M5373" s="152"/>
      <c r="N5373" s="152"/>
    </row>
    <row r="5374" spans="13:14">
      <c r="M5374" s="152"/>
      <c r="N5374" s="152"/>
    </row>
    <row r="5375" spans="13:14">
      <c r="M5375" s="152"/>
      <c r="N5375" s="152"/>
    </row>
    <row r="5376" spans="13:14">
      <c r="M5376" s="152"/>
      <c r="N5376" s="152"/>
    </row>
    <row r="5377" spans="13:14">
      <c r="M5377" s="152"/>
      <c r="N5377" s="152"/>
    </row>
    <row r="5378" spans="13:14">
      <c r="M5378" s="152"/>
      <c r="N5378" s="152"/>
    </row>
    <row r="5379" spans="13:14">
      <c r="M5379" s="152"/>
      <c r="N5379" s="152"/>
    </row>
    <row r="5380" spans="13:14">
      <c r="M5380" s="152"/>
      <c r="N5380" s="152"/>
    </row>
    <row r="5381" spans="13:14">
      <c r="M5381" s="152"/>
      <c r="N5381" s="152"/>
    </row>
    <row r="5382" spans="13:14">
      <c r="M5382" s="152"/>
      <c r="N5382" s="152"/>
    </row>
    <row r="5383" spans="13:14">
      <c r="M5383" s="152"/>
      <c r="N5383" s="152"/>
    </row>
    <row r="5384" spans="13:14">
      <c r="M5384" s="152"/>
      <c r="N5384" s="152"/>
    </row>
    <row r="5385" spans="13:14">
      <c r="M5385" s="152"/>
      <c r="N5385" s="152"/>
    </row>
    <row r="5386" spans="13:14">
      <c r="M5386" s="152"/>
      <c r="N5386" s="152"/>
    </row>
    <row r="5387" spans="13:14">
      <c r="M5387" s="152"/>
      <c r="N5387" s="152"/>
    </row>
    <row r="5388" spans="13:14">
      <c r="M5388" s="152"/>
      <c r="N5388" s="152"/>
    </row>
    <row r="5389" spans="13:14">
      <c r="M5389" s="152"/>
      <c r="N5389" s="152"/>
    </row>
    <row r="5390" spans="13:14">
      <c r="M5390" s="152"/>
      <c r="N5390" s="152"/>
    </row>
    <row r="5391" spans="13:14">
      <c r="M5391" s="152"/>
      <c r="N5391" s="152"/>
    </row>
    <row r="5392" spans="13:14">
      <c r="M5392" s="152"/>
      <c r="N5392" s="152"/>
    </row>
    <row r="5393" spans="13:14">
      <c r="M5393" s="152"/>
      <c r="N5393" s="152"/>
    </row>
    <row r="5394" spans="13:14">
      <c r="M5394" s="152"/>
      <c r="N5394" s="152"/>
    </row>
    <row r="5395" spans="13:14">
      <c r="M5395" s="152"/>
      <c r="N5395" s="152"/>
    </row>
    <row r="5396" spans="13:14">
      <c r="M5396" s="152"/>
      <c r="N5396" s="152"/>
    </row>
    <row r="5397" spans="13:14">
      <c r="M5397" s="152"/>
      <c r="N5397" s="152"/>
    </row>
    <row r="5398" spans="13:14">
      <c r="M5398" s="152"/>
      <c r="N5398" s="152"/>
    </row>
    <row r="5399" spans="13:14">
      <c r="M5399" s="152"/>
      <c r="N5399" s="152"/>
    </row>
    <row r="5400" spans="13:14">
      <c r="M5400" s="152"/>
      <c r="N5400" s="152"/>
    </row>
    <row r="5401" spans="13:14">
      <c r="M5401" s="152"/>
      <c r="N5401" s="152"/>
    </row>
    <row r="5402" spans="13:14">
      <c r="M5402" s="152"/>
      <c r="N5402" s="152"/>
    </row>
    <row r="5403" spans="13:14">
      <c r="M5403" s="152"/>
      <c r="N5403" s="152"/>
    </row>
    <row r="5404" spans="13:14">
      <c r="M5404" s="152"/>
      <c r="N5404" s="152"/>
    </row>
    <row r="5405" spans="13:14">
      <c r="M5405" s="152"/>
      <c r="N5405" s="152"/>
    </row>
    <row r="5406" spans="13:14">
      <c r="M5406" s="152"/>
      <c r="N5406" s="152"/>
    </row>
    <row r="5407" spans="13:14">
      <c r="M5407" s="152"/>
      <c r="N5407" s="152"/>
    </row>
    <row r="5408" spans="13:14">
      <c r="M5408" s="152"/>
      <c r="N5408" s="152"/>
    </row>
    <row r="5409" spans="13:14">
      <c r="M5409" s="152"/>
      <c r="N5409" s="152"/>
    </row>
    <row r="5410" spans="13:14">
      <c r="M5410" s="152"/>
      <c r="N5410" s="152"/>
    </row>
    <row r="5411" spans="13:14">
      <c r="M5411" s="152"/>
      <c r="N5411" s="152"/>
    </row>
    <row r="5412" spans="13:14">
      <c r="M5412" s="152"/>
      <c r="N5412" s="152"/>
    </row>
    <row r="5413" spans="13:14">
      <c r="M5413" s="152"/>
      <c r="N5413" s="152"/>
    </row>
    <row r="5414" spans="13:14">
      <c r="M5414" s="152"/>
      <c r="N5414" s="152"/>
    </row>
    <row r="5415" spans="13:14">
      <c r="M5415" s="152"/>
      <c r="N5415" s="152"/>
    </row>
    <row r="5416" spans="13:14">
      <c r="M5416" s="152"/>
      <c r="N5416" s="152"/>
    </row>
    <row r="5417" spans="13:14">
      <c r="M5417" s="152"/>
      <c r="N5417" s="152"/>
    </row>
    <row r="5418" spans="13:14">
      <c r="M5418" s="152"/>
      <c r="N5418" s="152"/>
    </row>
    <row r="5419" spans="13:14">
      <c r="M5419" s="152"/>
      <c r="N5419" s="152"/>
    </row>
    <row r="5420" spans="13:14">
      <c r="M5420" s="152"/>
      <c r="N5420" s="152"/>
    </row>
    <row r="5421" spans="13:14">
      <c r="M5421" s="152"/>
      <c r="N5421" s="152"/>
    </row>
    <row r="5422" spans="13:14">
      <c r="M5422" s="152"/>
      <c r="N5422" s="152"/>
    </row>
    <row r="5423" spans="13:14">
      <c r="M5423" s="152"/>
      <c r="N5423" s="152"/>
    </row>
    <row r="5424" spans="13:14">
      <c r="M5424" s="152"/>
      <c r="N5424" s="152"/>
    </row>
    <row r="5425" spans="13:14">
      <c r="M5425" s="152"/>
      <c r="N5425" s="152"/>
    </row>
    <row r="5426" spans="13:14">
      <c r="M5426" s="152"/>
      <c r="N5426" s="152"/>
    </row>
    <row r="5427" spans="13:14">
      <c r="M5427" s="152"/>
      <c r="N5427" s="152"/>
    </row>
    <row r="5428" spans="13:14">
      <c r="M5428" s="152"/>
      <c r="N5428" s="152"/>
    </row>
    <row r="5429" spans="13:14">
      <c r="M5429" s="152"/>
      <c r="N5429" s="152"/>
    </row>
    <row r="5430" spans="13:14">
      <c r="M5430" s="152"/>
      <c r="N5430" s="152"/>
    </row>
    <row r="5431" spans="13:14">
      <c r="M5431" s="152"/>
      <c r="N5431" s="152"/>
    </row>
    <row r="5432" spans="13:14">
      <c r="M5432" s="152"/>
      <c r="N5432" s="152"/>
    </row>
    <row r="5433" spans="13:14">
      <c r="M5433" s="152"/>
      <c r="N5433" s="152"/>
    </row>
    <row r="5434" spans="13:14">
      <c r="M5434" s="152"/>
      <c r="N5434" s="152"/>
    </row>
    <row r="5435" spans="13:14">
      <c r="M5435" s="152"/>
      <c r="N5435" s="152"/>
    </row>
    <row r="5436" spans="13:14">
      <c r="M5436" s="152"/>
      <c r="N5436" s="152"/>
    </row>
    <row r="5437" spans="13:14">
      <c r="M5437" s="152"/>
      <c r="N5437" s="152"/>
    </row>
    <row r="5438" spans="13:14">
      <c r="M5438" s="152"/>
      <c r="N5438" s="152"/>
    </row>
    <row r="5439" spans="13:14">
      <c r="M5439" s="152"/>
      <c r="N5439" s="152"/>
    </row>
    <row r="5440" spans="13:14">
      <c r="M5440" s="152"/>
      <c r="N5440" s="152"/>
    </row>
    <row r="5441" spans="13:14">
      <c r="M5441" s="152"/>
      <c r="N5441" s="152"/>
    </row>
    <row r="5442" spans="13:14">
      <c r="M5442" s="152"/>
      <c r="N5442" s="152"/>
    </row>
    <row r="5443" spans="13:14">
      <c r="M5443" s="152"/>
      <c r="N5443" s="152"/>
    </row>
    <row r="5444" spans="13:14">
      <c r="M5444" s="152"/>
      <c r="N5444" s="152"/>
    </row>
    <row r="5445" spans="13:14">
      <c r="M5445" s="152"/>
      <c r="N5445" s="152"/>
    </row>
    <row r="5446" spans="13:14">
      <c r="M5446" s="152"/>
      <c r="N5446" s="152"/>
    </row>
    <row r="5448" spans="13:14">
      <c r="M5448" s="152"/>
      <c r="N5448" s="152"/>
    </row>
    <row r="5449" spans="13:14">
      <c r="M5449" s="152"/>
      <c r="N5449" s="152"/>
    </row>
    <row r="5450" spans="13:14">
      <c r="M5450" s="152"/>
      <c r="N5450" s="152"/>
    </row>
    <row r="5451" spans="13:14">
      <c r="M5451" s="152"/>
      <c r="N5451" s="152"/>
    </row>
    <row r="5452" spans="13:14">
      <c r="M5452" s="152"/>
      <c r="N5452" s="152"/>
    </row>
    <row r="5453" spans="13:14">
      <c r="M5453" s="152"/>
      <c r="N5453" s="152"/>
    </row>
    <row r="5454" spans="13:14">
      <c r="M5454" s="152"/>
      <c r="N5454" s="152"/>
    </row>
    <row r="5455" spans="13:14">
      <c r="M5455" s="152"/>
      <c r="N5455" s="152"/>
    </row>
    <row r="5456" spans="13:14">
      <c r="M5456" s="152"/>
      <c r="N5456" s="152"/>
    </row>
    <row r="5457" spans="13:14">
      <c r="M5457" s="152"/>
      <c r="N5457" s="152"/>
    </row>
    <row r="5458" spans="13:14">
      <c r="M5458" s="152"/>
      <c r="N5458" s="152"/>
    </row>
    <row r="5459" spans="13:14">
      <c r="M5459" s="152"/>
      <c r="N5459" s="152"/>
    </row>
    <row r="5460" spans="13:14">
      <c r="M5460" s="152"/>
      <c r="N5460" s="152"/>
    </row>
    <row r="5461" spans="13:14">
      <c r="M5461" s="152"/>
      <c r="N5461" s="152"/>
    </row>
    <row r="5462" spans="13:14">
      <c r="M5462" s="152"/>
      <c r="N5462" s="152"/>
    </row>
    <row r="5463" spans="13:14">
      <c r="M5463" s="152"/>
      <c r="N5463" s="152"/>
    </row>
    <row r="5464" spans="13:14">
      <c r="M5464" s="152"/>
      <c r="N5464" s="152"/>
    </row>
    <row r="5465" spans="13:14">
      <c r="M5465" s="152"/>
      <c r="N5465" s="152"/>
    </row>
    <row r="5466" spans="13:14">
      <c r="M5466" s="152"/>
      <c r="N5466" s="152"/>
    </row>
    <row r="5467" spans="13:14">
      <c r="M5467" s="152"/>
      <c r="N5467" s="152"/>
    </row>
    <row r="5468" spans="13:14">
      <c r="M5468" s="152"/>
      <c r="N5468" s="152"/>
    </row>
    <row r="5469" spans="13:14">
      <c r="M5469" s="152"/>
      <c r="N5469" s="152"/>
    </row>
    <row r="5470" spans="13:14">
      <c r="M5470" s="152"/>
      <c r="N5470" s="152"/>
    </row>
    <row r="5471" spans="13:14">
      <c r="M5471" s="152"/>
      <c r="N5471" s="152"/>
    </row>
    <row r="5472" spans="13:14">
      <c r="M5472" s="152"/>
      <c r="N5472" s="152"/>
    </row>
    <row r="5473" spans="13:14">
      <c r="M5473" s="152"/>
      <c r="N5473" s="152"/>
    </row>
    <row r="5474" spans="13:14">
      <c r="M5474" s="152"/>
      <c r="N5474" s="152"/>
    </row>
    <row r="5475" spans="13:14">
      <c r="M5475" s="152"/>
      <c r="N5475" s="152"/>
    </row>
    <row r="5476" spans="13:14">
      <c r="M5476" s="152"/>
      <c r="N5476" s="152"/>
    </row>
    <row r="5477" spans="13:14">
      <c r="M5477" s="152"/>
      <c r="N5477" s="152"/>
    </row>
    <row r="5478" spans="13:14">
      <c r="M5478" s="152"/>
      <c r="N5478" s="152"/>
    </row>
    <row r="5479" spans="13:14">
      <c r="M5479" s="152"/>
      <c r="N5479" s="152"/>
    </row>
    <row r="5480" spans="13:14">
      <c r="M5480" s="152"/>
      <c r="N5480" s="152"/>
    </row>
    <row r="5481" spans="13:14">
      <c r="M5481" s="152"/>
      <c r="N5481" s="152"/>
    </row>
    <row r="5482" spans="13:14">
      <c r="M5482" s="152"/>
      <c r="N5482" s="152"/>
    </row>
    <row r="5483" spans="13:14">
      <c r="M5483" s="152"/>
      <c r="N5483" s="152"/>
    </row>
    <row r="5484" spans="13:14">
      <c r="M5484" s="152"/>
      <c r="N5484" s="152"/>
    </row>
    <row r="5485" spans="13:14">
      <c r="M5485" s="152"/>
      <c r="N5485" s="152"/>
    </row>
    <row r="5486" spans="13:14">
      <c r="M5486" s="152"/>
      <c r="N5486" s="152"/>
    </row>
    <row r="5487" spans="13:14">
      <c r="M5487" s="152"/>
      <c r="N5487" s="152"/>
    </row>
    <row r="5488" spans="13:14">
      <c r="M5488" s="152"/>
      <c r="N5488" s="152"/>
    </row>
    <row r="5489" spans="13:14">
      <c r="M5489" s="152"/>
      <c r="N5489" s="152"/>
    </row>
    <row r="5490" spans="13:14">
      <c r="M5490" s="152"/>
      <c r="N5490" s="152"/>
    </row>
    <row r="5491" spans="13:14">
      <c r="M5491" s="152"/>
      <c r="N5491" s="152"/>
    </row>
    <row r="5492" spans="13:14">
      <c r="M5492" s="152"/>
      <c r="N5492" s="152"/>
    </row>
    <row r="5493" spans="13:14">
      <c r="M5493" s="152"/>
      <c r="N5493" s="152"/>
    </row>
    <row r="5494" spans="13:14">
      <c r="M5494" s="152"/>
      <c r="N5494" s="152"/>
    </row>
    <row r="5495" spans="13:14">
      <c r="M5495" s="152"/>
      <c r="N5495" s="152"/>
    </row>
    <row r="5496" spans="13:14">
      <c r="M5496" s="152"/>
      <c r="N5496" s="152"/>
    </row>
    <row r="5497" spans="13:14">
      <c r="M5497" s="152"/>
      <c r="N5497" s="152"/>
    </row>
    <row r="5498" spans="13:14">
      <c r="M5498" s="152"/>
      <c r="N5498" s="152"/>
    </row>
    <row r="5499" spans="13:14">
      <c r="M5499" s="152"/>
      <c r="N5499" s="152"/>
    </row>
    <row r="5500" spans="13:14">
      <c r="M5500" s="152"/>
      <c r="N5500" s="152"/>
    </row>
    <row r="5501" spans="13:14">
      <c r="M5501" s="152"/>
      <c r="N5501" s="152"/>
    </row>
    <row r="5502" spans="13:14">
      <c r="M5502" s="152"/>
      <c r="N5502" s="152"/>
    </row>
    <row r="5503" spans="13:14">
      <c r="M5503" s="152"/>
      <c r="N5503" s="152"/>
    </row>
    <row r="5504" spans="13:14">
      <c r="M5504" s="152"/>
      <c r="N5504" s="152"/>
    </row>
    <row r="5505" spans="13:14">
      <c r="M5505" s="152"/>
      <c r="N5505" s="152"/>
    </row>
    <row r="5506" spans="13:14">
      <c r="M5506" s="152"/>
      <c r="N5506" s="152"/>
    </row>
    <row r="5507" spans="13:14">
      <c r="M5507" s="152"/>
      <c r="N5507" s="152"/>
    </row>
    <row r="5508" spans="13:14">
      <c r="M5508" s="152"/>
      <c r="N5508" s="152"/>
    </row>
    <row r="5509" spans="13:14">
      <c r="M5509" s="152"/>
      <c r="N5509" s="152"/>
    </row>
    <row r="5510" spans="13:14">
      <c r="M5510" s="152"/>
      <c r="N5510" s="152"/>
    </row>
    <row r="5511" spans="13:14">
      <c r="M5511" s="152"/>
      <c r="N5511" s="152"/>
    </row>
    <row r="5512" spans="13:14">
      <c r="M5512" s="152"/>
      <c r="N5512" s="152"/>
    </row>
    <row r="5513" spans="13:14">
      <c r="M5513" s="152"/>
      <c r="N5513" s="152"/>
    </row>
    <row r="5514" spans="13:14">
      <c r="M5514" s="152"/>
      <c r="N5514" s="152"/>
    </row>
    <row r="5515" spans="13:14">
      <c r="M5515" s="152"/>
      <c r="N5515" s="152"/>
    </row>
    <row r="5516" spans="13:14">
      <c r="M5516" s="152"/>
      <c r="N5516" s="152"/>
    </row>
    <row r="5517" spans="13:14">
      <c r="M5517" s="152"/>
      <c r="N5517" s="152"/>
    </row>
    <row r="5518" spans="13:14">
      <c r="M5518" s="152"/>
      <c r="N5518" s="152"/>
    </row>
    <row r="5519" spans="13:14">
      <c r="M5519" s="152"/>
      <c r="N5519" s="152"/>
    </row>
    <row r="5520" spans="13:14">
      <c r="M5520" s="152"/>
      <c r="N5520" s="152"/>
    </row>
    <row r="5521" spans="13:14">
      <c r="M5521" s="152"/>
      <c r="N5521" s="152"/>
    </row>
    <row r="5522" spans="13:14">
      <c r="M5522" s="152"/>
      <c r="N5522" s="152"/>
    </row>
    <row r="5523" spans="13:14">
      <c r="M5523" s="152"/>
      <c r="N5523" s="152"/>
    </row>
    <row r="5524" spans="13:14">
      <c r="M5524" s="152"/>
      <c r="N5524" s="152"/>
    </row>
    <row r="5525" spans="13:14">
      <c r="M5525" s="152"/>
      <c r="N5525" s="152"/>
    </row>
    <row r="5526" spans="13:14">
      <c r="M5526" s="152"/>
      <c r="N5526" s="152"/>
    </row>
    <row r="5527" spans="13:14">
      <c r="M5527" s="152"/>
      <c r="N5527" s="152"/>
    </row>
    <row r="5528" spans="13:14">
      <c r="M5528" s="152"/>
      <c r="N5528" s="152"/>
    </row>
    <row r="5529" spans="13:14">
      <c r="M5529" s="152"/>
      <c r="N5529" s="152"/>
    </row>
    <row r="5530" spans="13:14">
      <c r="M5530" s="152"/>
      <c r="N5530" s="152"/>
    </row>
    <row r="5531" spans="13:14">
      <c r="M5531" s="152"/>
      <c r="N5531" s="152"/>
    </row>
    <row r="5532" spans="13:14">
      <c r="M5532" s="152"/>
      <c r="N5532" s="152"/>
    </row>
    <row r="5533" spans="13:14">
      <c r="M5533" s="152"/>
      <c r="N5533" s="152"/>
    </row>
    <row r="5534" spans="13:14">
      <c r="M5534" s="152"/>
      <c r="N5534" s="152"/>
    </row>
    <row r="5535" spans="13:14">
      <c r="M5535" s="152"/>
      <c r="N5535" s="152"/>
    </row>
    <row r="5536" spans="13:14">
      <c r="M5536" s="152"/>
      <c r="N5536" s="152"/>
    </row>
    <row r="5537" spans="13:14">
      <c r="M5537" s="152"/>
      <c r="N5537" s="152"/>
    </row>
    <row r="5538" spans="13:14">
      <c r="M5538" s="152"/>
      <c r="N5538" s="152"/>
    </row>
    <row r="5539" spans="13:14">
      <c r="M5539" s="152"/>
      <c r="N5539" s="152"/>
    </row>
    <row r="5540" spans="13:14">
      <c r="M5540" s="152"/>
      <c r="N5540" s="152"/>
    </row>
    <row r="5541" spans="13:14">
      <c r="M5541" s="152"/>
      <c r="N5541" s="152"/>
    </row>
    <row r="5542" spans="13:14">
      <c r="M5542" s="152"/>
      <c r="N5542" s="152"/>
    </row>
    <row r="5543" spans="13:14">
      <c r="M5543" s="152"/>
      <c r="N5543" s="152"/>
    </row>
    <row r="5544" spans="13:14">
      <c r="M5544" s="152"/>
      <c r="N5544" s="152"/>
    </row>
    <row r="5545" spans="13:14">
      <c r="M5545" s="152"/>
      <c r="N5545" s="152"/>
    </row>
    <row r="5546" spans="13:14">
      <c r="M5546" s="152"/>
      <c r="N5546" s="152"/>
    </row>
    <row r="5547" spans="13:14">
      <c r="M5547" s="152"/>
      <c r="N5547" s="152"/>
    </row>
    <row r="5548" spans="13:14">
      <c r="M5548" s="152"/>
      <c r="N5548" s="152"/>
    </row>
    <row r="5549" spans="13:14">
      <c r="M5549" s="152"/>
      <c r="N5549" s="152"/>
    </row>
    <row r="5550" spans="13:14">
      <c r="M5550" s="152"/>
      <c r="N5550" s="152"/>
    </row>
    <row r="5551" spans="13:14">
      <c r="M5551" s="152"/>
      <c r="N5551" s="152"/>
    </row>
    <row r="5552" spans="13:14">
      <c r="M5552" s="152"/>
      <c r="N5552" s="152"/>
    </row>
    <row r="5553" spans="13:14">
      <c r="M5553" s="152"/>
      <c r="N5553" s="152"/>
    </row>
    <row r="5554" spans="13:14">
      <c r="M5554" s="152"/>
      <c r="N5554" s="152"/>
    </row>
    <row r="5555" spans="13:14">
      <c r="M5555" s="152"/>
      <c r="N5555" s="152"/>
    </row>
    <row r="5556" spans="13:14">
      <c r="M5556" s="152"/>
      <c r="N5556" s="152"/>
    </row>
    <row r="5557" spans="13:14">
      <c r="M5557" s="152"/>
      <c r="N5557" s="152"/>
    </row>
    <row r="5558" spans="13:14">
      <c r="M5558" s="152"/>
      <c r="N5558" s="152"/>
    </row>
    <row r="5559" spans="13:14">
      <c r="M5559" s="152"/>
      <c r="N5559" s="152"/>
    </row>
    <row r="5560" spans="13:14">
      <c r="M5560" s="152"/>
      <c r="N5560" s="152"/>
    </row>
    <row r="5561" spans="13:14">
      <c r="M5561" s="152"/>
      <c r="N5561" s="152"/>
    </row>
    <row r="5562" spans="13:14">
      <c r="M5562" s="152"/>
      <c r="N5562" s="152"/>
    </row>
    <row r="5563" spans="13:14">
      <c r="M5563" s="152"/>
      <c r="N5563" s="152"/>
    </row>
    <row r="5564" spans="13:14">
      <c r="M5564" s="152"/>
      <c r="N5564" s="152"/>
    </row>
    <row r="5565" spans="13:14">
      <c r="M5565" s="152"/>
      <c r="N5565" s="152"/>
    </row>
    <row r="5566" spans="13:14">
      <c r="M5566" s="152"/>
      <c r="N5566" s="152"/>
    </row>
    <row r="5567" spans="13:14">
      <c r="M5567" s="152"/>
      <c r="N5567" s="152"/>
    </row>
    <row r="5568" spans="13:14">
      <c r="M5568" s="152"/>
      <c r="N5568" s="152"/>
    </row>
    <row r="5569" spans="13:14">
      <c r="M5569" s="152"/>
      <c r="N5569" s="152"/>
    </row>
    <row r="5570" spans="13:14">
      <c r="M5570" s="152"/>
      <c r="N5570" s="152"/>
    </row>
    <row r="5571" spans="13:14">
      <c r="M5571" s="152"/>
      <c r="N5571" s="152"/>
    </row>
    <row r="5572" spans="13:14">
      <c r="M5572" s="152"/>
      <c r="N5572" s="152"/>
    </row>
    <row r="5573" spans="13:14">
      <c r="M5573" s="152"/>
      <c r="N5573" s="152"/>
    </row>
    <row r="5574" spans="13:14">
      <c r="M5574" s="152"/>
      <c r="N5574" s="152"/>
    </row>
    <row r="5575" spans="13:14">
      <c r="M5575" s="152"/>
      <c r="N5575" s="152"/>
    </row>
    <row r="5576" spans="13:14">
      <c r="M5576" s="152"/>
      <c r="N5576" s="152"/>
    </row>
    <row r="5577" spans="13:14">
      <c r="M5577" s="152"/>
      <c r="N5577" s="152"/>
    </row>
    <row r="5578" spans="13:14">
      <c r="M5578" s="152"/>
      <c r="N5578" s="152"/>
    </row>
    <row r="5579" spans="13:14">
      <c r="M5579" s="152"/>
      <c r="N5579" s="152"/>
    </row>
    <row r="5580" spans="13:14">
      <c r="M5580" s="152"/>
      <c r="N5580" s="152"/>
    </row>
    <row r="5581" spans="13:14">
      <c r="M5581" s="152"/>
      <c r="N5581" s="152"/>
    </row>
    <row r="5582" spans="13:14">
      <c r="M5582" s="152"/>
      <c r="N5582" s="152"/>
    </row>
    <row r="5583" spans="13:14">
      <c r="M5583" s="152"/>
      <c r="N5583" s="152"/>
    </row>
    <row r="5584" spans="13:14">
      <c r="M5584" s="152"/>
      <c r="N5584" s="152"/>
    </row>
    <row r="5585" spans="13:14">
      <c r="M5585" s="152"/>
      <c r="N5585" s="152"/>
    </row>
    <row r="5586" spans="13:14">
      <c r="M5586" s="152"/>
      <c r="N5586" s="152"/>
    </row>
    <row r="5587" spans="13:14">
      <c r="M5587" s="152"/>
      <c r="N5587" s="152"/>
    </row>
    <row r="5588" spans="13:14">
      <c r="M5588" s="152"/>
      <c r="N5588" s="152"/>
    </row>
    <row r="5589" spans="13:14">
      <c r="M5589" s="152"/>
      <c r="N5589" s="152"/>
    </row>
    <row r="5590" spans="13:14">
      <c r="M5590" s="152"/>
      <c r="N5590" s="152"/>
    </row>
    <row r="5591" spans="13:14">
      <c r="M5591" s="152"/>
      <c r="N5591" s="152"/>
    </row>
    <row r="5592" spans="13:14">
      <c r="M5592" s="152"/>
      <c r="N5592" s="152"/>
    </row>
    <row r="5593" spans="13:14">
      <c r="M5593" s="152"/>
      <c r="N5593" s="152"/>
    </row>
    <row r="5594" spans="13:14">
      <c r="M5594" s="152"/>
      <c r="N5594" s="152"/>
    </row>
    <row r="5595" spans="13:14">
      <c r="M5595" s="152"/>
      <c r="N5595" s="152"/>
    </row>
    <row r="5596" spans="13:14">
      <c r="M5596" s="152"/>
      <c r="N5596" s="152"/>
    </row>
    <row r="5597" spans="13:14">
      <c r="M5597" s="152"/>
      <c r="N5597" s="152"/>
    </row>
    <row r="5598" spans="13:14">
      <c r="M5598" s="152"/>
      <c r="N5598" s="152"/>
    </row>
    <row r="5599" spans="13:14">
      <c r="M5599" s="152"/>
      <c r="N5599" s="152"/>
    </row>
    <row r="5600" spans="13:14">
      <c r="M5600" s="152"/>
      <c r="N5600" s="152"/>
    </row>
    <row r="5601" spans="13:14">
      <c r="M5601" s="152"/>
      <c r="N5601" s="152"/>
    </row>
    <row r="5602" spans="13:14">
      <c r="M5602" s="152"/>
      <c r="N5602" s="152"/>
    </row>
    <row r="5603" spans="13:14">
      <c r="M5603" s="152"/>
      <c r="N5603" s="152"/>
    </row>
    <row r="5604" spans="13:14">
      <c r="M5604" s="152"/>
      <c r="N5604" s="152"/>
    </row>
    <row r="5605" spans="13:14">
      <c r="M5605" s="152"/>
      <c r="N5605" s="152"/>
    </row>
    <row r="5606" spans="13:14">
      <c r="M5606" s="152"/>
      <c r="N5606" s="152"/>
    </row>
    <row r="5607" spans="13:14">
      <c r="M5607" s="152"/>
      <c r="N5607" s="152"/>
    </row>
    <row r="5608" spans="13:14">
      <c r="M5608" s="152"/>
      <c r="N5608" s="152"/>
    </row>
    <row r="5609" spans="13:14">
      <c r="M5609" s="152"/>
      <c r="N5609" s="152"/>
    </row>
    <row r="5610" spans="13:14">
      <c r="M5610" s="152"/>
      <c r="N5610" s="152"/>
    </row>
    <row r="5611" spans="13:14">
      <c r="M5611" s="152"/>
      <c r="N5611" s="152"/>
    </row>
    <row r="5612" spans="13:14">
      <c r="M5612" s="152"/>
      <c r="N5612" s="152"/>
    </row>
    <row r="5613" spans="13:14">
      <c r="M5613" s="152"/>
      <c r="N5613" s="152"/>
    </row>
    <row r="5614" spans="13:14">
      <c r="M5614" s="152"/>
      <c r="N5614" s="152"/>
    </row>
    <row r="5615" spans="13:14">
      <c r="M5615" s="152"/>
      <c r="N5615" s="152"/>
    </row>
    <row r="5616" spans="13:14">
      <c r="M5616" s="152"/>
      <c r="N5616" s="152"/>
    </row>
    <row r="5617" spans="13:14">
      <c r="M5617" s="152"/>
      <c r="N5617" s="152"/>
    </row>
    <row r="5618" spans="13:14">
      <c r="M5618" s="152"/>
      <c r="N5618" s="152"/>
    </row>
    <row r="5619" spans="13:14">
      <c r="M5619" s="152"/>
      <c r="N5619" s="152"/>
    </row>
    <row r="5620" spans="13:14">
      <c r="M5620" s="152"/>
      <c r="N5620" s="152"/>
    </row>
    <row r="5621" spans="13:14">
      <c r="M5621" s="152"/>
      <c r="N5621" s="152"/>
    </row>
    <row r="5622" spans="13:14">
      <c r="M5622" s="152"/>
      <c r="N5622" s="152"/>
    </row>
    <row r="5623" spans="13:14">
      <c r="M5623" s="152"/>
      <c r="N5623" s="152"/>
    </row>
    <row r="5624" spans="13:14">
      <c r="M5624" s="152"/>
      <c r="N5624" s="152"/>
    </row>
    <row r="5625" spans="13:14">
      <c r="M5625" s="152"/>
      <c r="N5625" s="152"/>
    </row>
    <row r="5626" spans="13:14">
      <c r="M5626" s="152"/>
      <c r="N5626" s="152"/>
    </row>
    <row r="5627" spans="13:14">
      <c r="M5627" s="152"/>
      <c r="N5627" s="152"/>
    </row>
    <row r="5628" spans="13:14">
      <c r="M5628" s="152"/>
      <c r="N5628" s="152"/>
    </row>
    <row r="5629" spans="13:14">
      <c r="M5629" s="152"/>
      <c r="N5629" s="152"/>
    </row>
    <row r="5630" spans="13:14">
      <c r="M5630" s="152"/>
      <c r="N5630" s="152"/>
    </row>
    <row r="5631" spans="13:14">
      <c r="M5631" s="152"/>
      <c r="N5631" s="152"/>
    </row>
    <row r="5632" spans="13:14">
      <c r="M5632" s="152"/>
      <c r="N5632" s="152"/>
    </row>
    <row r="5633" spans="13:14">
      <c r="M5633" s="152"/>
      <c r="N5633" s="152"/>
    </row>
    <row r="5634" spans="13:14">
      <c r="M5634" s="152"/>
      <c r="N5634" s="152"/>
    </row>
    <row r="5635" spans="13:14">
      <c r="M5635" s="152"/>
      <c r="N5635" s="152"/>
    </row>
    <row r="5636" spans="13:14">
      <c r="M5636" s="152"/>
      <c r="N5636" s="152"/>
    </row>
    <row r="5637" spans="13:14">
      <c r="M5637" s="152"/>
      <c r="N5637" s="152"/>
    </row>
    <row r="5638" spans="13:14">
      <c r="M5638" s="152"/>
      <c r="N5638" s="152"/>
    </row>
    <row r="5639" spans="13:14">
      <c r="M5639" s="152"/>
      <c r="N5639" s="152"/>
    </row>
    <row r="5640" spans="13:14">
      <c r="M5640" s="152"/>
      <c r="N5640" s="152"/>
    </row>
    <row r="5641" spans="13:14">
      <c r="M5641" s="152"/>
      <c r="N5641" s="152"/>
    </row>
    <row r="5642" spans="13:14">
      <c r="M5642" s="152"/>
      <c r="N5642" s="152"/>
    </row>
    <row r="5643" spans="13:14">
      <c r="M5643" s="152"/>
      <c r="N5643" s="152"/>
    </row>
    <row r="5644" spans="13:14">
      <c r="M5644" s="152"/>
      <c r="N5644" s="152"/>
    </row>
    <row r="5645" spans="13:14">
      <c r="M5645" s="152"/>
      <c r="N5645" s="152"/>
    </row>
    <row r="5647" spans="13:14">
      <c r="M5647" s="152"/>
      <c r="N5647" s="152"/>
    </row>
    <row r="5648" spans="13:14">
      <c r="M5648" s="152"/>
      <c r="N5648" s="152"/>
    </row>
    <row r="5650" spans="13:14">
      <c r="M5650" s="152"/>
      <c r="N5650" s="152"/>
    </row>
    <row r="5651" spans="13:14">
      <c r="M5651" s="152"/>
      <c r="N5651" s="152"/>
    </row>
    <row r="5652" spans="13:14">
      <c r="M5652" s="152"/>
      <c r="N5652" s="152"/>
    </row>
    <row r="5653" spans="13:14">
      <c r="M5653" s="152"/>
      <c r="N5653" s="152"/>
    </row>
    <row r="5654" spans="13:14">
      <c r="M5654" s="152"/>
      <c r="N5654" s="152"/>
    </row>
    <row r="5655" spans="13:14">
      <c r="M5655" s="152"/>
      <c r="N5655" s="152"/>
    </row>
    <row r="5656" spans="13:14">
      <c r="M5656" s="152"/>
      <c r="N5656" s="152"/>
    </row>
    <row r="5657" spans="13:14">
      <c r="M5657" s="152"/>
      <c r="N5657" s="152"/>
    </row>
    <row r="5658" spans="13:14">
      <c r="M5658" s="152"/>
      <c r="N5658" s="152"/>
    </row>
    <row r="5659" spans="13:14">
      <c r="M5659" s="152"/>
      <c r="N5659" s="152"/>
    </row>
    <row r="5660" spans="13:14">
      <c r="M5660" s="152"/>
      <c r="N5660" s="152"/>
    </row>
    <row r="5661" spans="13:14">
      <c r="M5661" s="152"/>
      <c r="N5661" s="152"/>
    </row>
    <row r="5662" spans="13:14">
      <c r="M5662" s="152"/>
      <c r="N5662" s="152"/>
    </row>
    <row r="5663" spans="13:14">
      <c r="M5663" s="152"/>
      <c r="N5663" s="152"/>
    </row>
    <row r="5664" spans="13:14">
      <c r="M5664" s="152"/>
      <c r="N5664" s="152"/>
    </row>
    <row r="5665" spans="13:14">
      <c r="M5665" s="152"/>
      <c r="N5665" s="152"/>
    </row>
    <row r="5666" spans="13:14">
      <c r="M5666" s="152"/>
      <c r="N5666" s="152"/>
    </row>
    <row r="5667" spans="13:14">
      <c r="M5667" s="152"/>
      <c r="N5667" s="152"/>
    </row>
    <row r="5668" spans="13:14">
      <c r="M5668" s="152"/>
      <c r="N5668" s="152"/>
    </row>
    <row r="5669" spans="13:14">
      <c r="M5669" s="152"/>
      <c r="N5669" s="152"/>
    </row>
    <row r="5670" spans="13:14">
      <c r="M5670" s="152"/>
      <c r="N5670" s="152"/>
    </row>
    <row r="5671" spans="13:14">
      <c r="M5671" s="152"/>
      <c r="N5671" s="152"/>
    </row>
    <row r="5672" spans="13:14">
      <c r="M5672" s="152"/>
      <c r="N5672" s="152"/>
    </row>
    <row r="5673" spans="13:14">
      <c r="M5673" s="152"/>
      <c r="N5673" s="152"/>
    </row>
    <row r="5674" spans="13:14">
      <c r="M5674" s="152"/>
      <c r="N5674" s="152"/>
    </row>
    <row r="5675" spans="13:14">
      <c r="M5675" s="152"/>
      <c r="N5675" s="152"/>
    </row>
    <row r="5676" spans="13:14">
      <c r="M5676" s="152"/>
      <c r="N5676" s="152"/>
    </row>
    <row r="5677" spans="13:14">
      <c r="M5677" s="152"/>
      <c r="N5677" s="152"/>
    </row>
    <row r="5678" spans="13:14">
      <c r="M5678" s="152"/>
      <c r="N5678" s="152"/>
    </row>
    <row r="5679" spans="13:14">
      <c r="M5679" s="152"/>
      <c r="N5679" s="152"/>
    </row>
    <row r="5680" spans="13:14">
      <c r="M5680" s="152"/>
      <c r="N5680" s="152"/>
    </row>
    <row r="5681" spans="13:14">
      <c r="M5681" s="152"/>
      <c r="N5681" s="152"/>
    </row>
    <row r="5682" spans="13:14">
      <c r="M5682" s="152"/>
      <c r="N5682" s="152"/>
    </row>
    <row r="5683" spans="13:14">
      <c r="M5683" s="152"/>
      <c r="N5683" s="152"/>
    </row>
    <row r="5684" spans="13:14">
      <c r="M5684" s="152"/>
      <c r="N5684" s="152"/>
    </row>
    <row r="5685" spans="13:14">
      <c r="M5685" s="152"/>
      <c r="N5685" s="152"/>
    </row>
    <row r="5686" spans="13:14">
      <c r="M5686" s="152"/>
      <c r="N5686" s="152"/>
    </row>
    <row r="5687" spans="13:14">
      <c r="M5687" s="152"/>
      <c r="N5687" s="152"/>
    </row>
    <row r="5688" spans="13:14">
      <c r="M5688" s="152"/>
      <c r="N5688" s="152"/>
    </row>
    <row r="5689" spans="13:14">
      <c r="M5689" s="152"/>
      <c r="N5689" s="152"/>
    </row>
    <row r="5690" spans="13:14">
      <c r="M5690" s="152"/>
      <c r="N5690" s="152"/>
    </row>
    <row r="5691" spans="13:14">
      <c r="M5691" s="152"/>
      <c r="N5691" s="152"/>
    </row>
    <row r="5692" spans="13:14">
      <c r="M5692" s="152"/>
      <c r="N5692" s="152"/>
    </row>
    <row r="5693" spans="13:14">
      <c r="M5693" s="152"/>
      <c r="N5693" s="152"/>
    </row>
    <row r="5694" spans="13:14">
      <c r="M5694" s="152"/>
      <c r="N5694" s="152"/>
    </row>
    <row r="5695" spans="13:14">
      <c r="M5695" s="152"/>
      <c r="N5695" s="152"/>
    </row>
    <row r="5696" spans="13:14">
      <c r="M5696" s="152"/>
      <c r="N5696" s="152"/>
    </row>
    <row r="5697" spans="13:14">
      <c r="M5697" s="152"/>
      <c r="N5697" s="152"/>
    </row>
    <row r="5698" spans="13:14">
      <c r="M5698" s="152"/>
      <c r="N5698" s="152"/>
    </row>
    <row r="5699" spans="13:14">
      <c r="M5699" s="152"/>
      <c r="N5699" s="152"/>
    </row>
    <row r="5700" spans="13:14">
      <c r="M5700" s="152"/>
      <c r="N5700" s="152"/>
    </row>
    <row r="5701" spans="13:14">
      <c r="M5701" s="152"/>
      <c r="N5701" s="152"/>
    </row>
    <row r="5702" spans="13:14">
      <c r="M5702" s="152"/>
      <c r="N5702" s="152"/>
    </row>
    <row r="5703" spans="13:14">
      <c r="M5703" s="152"/>
      <c r="N5703" s="152"/>
    </row>
    <row r="5704" spans="13:14">
      <c r="M5704" s="152"/>
      <c r="N5704" s="152"/>
    </row>
    <row r="5705" spans="13:14">
      <c r="M5705" s="152"/>
      <c r="N5705" s="152"/>
    </row>
    <row r="5706" spans="13:14">
      <c r="M5706" s="152"/>
      <c r="N5706" s="152"/>
    </row>
    <row r="5707" spans="13:14">
      <c r="M5707" s="152"/>
      <c r="N5707" s="152"/>
    </row>
    <row r="5708" spans="13:14">
      <c r="M5708" s="152"/>
      <c r="N5708" s="152"/>
    </row>
    <row r="5709" spans="13:14">
      <c r="M5709" s="152"/>
      <c r="N5709" s="152"/>
    </row>
    <row r="5710" spans="13:14">
      <c r="M5710" s="152"/>
      <c r="N5710" s="152"/>
    </row>
    <row r="5711" spans="13:14">
      <c r="M5711" s="152"/>
      <c r="N5711" s="152"/>
    </row>
    <row r="5712" spans="13:14">
      <c r="M5712" s="152"/>
      <c r="N5712" s="152"/>
    </row>
    <row r="5713" spans="13:14">
      <c r="M5713" s="152"/>
      <c r="N5713" s="152"/>
    </row>
    <row r="5714" spans="13:14">
      <c r="M5714" s="152"/>
      <c r="N5714" s="152"/>
    </row>
    <row r="5715" spans="13:14">
      <c r="M5715" s="152"/>
      <c r="N5715" s="152"/>
    </row>
    <row r="5716" spans="13:14">
      <c r="M5716" s="152"/>
      <c r="N5716" s="152"/>
    </row>
    <row r="5717" spans="13:14">
      <c r="M5717" s="152"/>
      <c r="N5717" s="152"/>
    </row>
    <row r="5718" spans="13:14">
      <c r="M5718" s="152"/>
      <c r="N5718" s="152"/>
    </row>
    <row r="5719" spans="13:14">
      <c r="M5719" s="152"/>
      <c r="N5719" s="152"/>
    </row>
    <row r="5720" spans="13:14">
      <c r="M5720" s="152"/>
      <c r="N5720" s="152"/>
    </row>
    <row r="5721" spans="13:14">
      <c r="M5721" s="152"/>
      <c r="N5721" s="152"/>
    </row>
    <row r="5722" spans="13:14">
      <c r="M5722" s="152"/>
      <c r="N5722" s="152"/>
    </row>
    <row r="5723" spans="13:14">
      <c r="M5723" s="152"/>
      <c r="N5723" s="152"/>
    </row>
    <row r="5724" spans="13:14">
      <c r="M5724" s="152"/>
      <c r="N5724" s="152"/>
    </row>
    <row r="5725" spans="13:14">
      <c r="M5725" s="152"/>
      <c r="N5725" s="152"/>
    </row>
    <row r="5726" spans="13:14">
      <c r="M5726" s="152"/>
      <c r="N5726" s="152"/>
    </row>
    <row r="5727" spans="13:14">
      <c r="M5727" s="152"/>
      <c r="N5727" s="152"/>
    </row>
    <row r="5728" spans="13:14">
      <c r="M5728" s="152"/>
      <c r="N5728" s="152"/>
    </row>
    <row r="5729" spans="13:14">
      <c r="M5729" s="152"/>
      <c r="N5729" s="152"/>
    </row>
    <row r="5730" spans="13:14">
      <c r="M5730" s="152"/>
      <c r="N5730" s="152"/>
    </row>
    <row r="5731" spans="13:14">
      <c r="M5731" s="152"/>
      <c r="N5731" s="152"/>
    </row>
    <row r="5732" spans="13:14">
      <c r="M5732" s="152"/>
      <c r="N5732" s="152"/>
    </row>
    <row r="5733" spans="13:14">
      <c r="M5733" s="152"/>
      <c r="N5733" s="152"/>
    </row>
    <row r="5734" spans="13:14">
      <c r="M5734" s="152"/>
      <c r="N5734" s="152"/>
    </row>
    <row r="5735" spans="13:14">
      <c r="M5735" s="152"/>
      <c r="N5735" s="152"/>
    </row>
    <row r="5736" spans="13:14">
      <c r="M5736" s="152"/>
      <c r="N5736" s="152"/>
    </row>
    <row r="5737" spans="13:14">
      <c r="M5737" s="152"/>
      <c r="N5737" s="152"/>
    </row>
    <row r="5738" spans="13:14">
      <c r="M5738" s="152"/>
      <c r="N5738" s="152"/>
    </row>
    <row r="5739" spans="13:14">
      <c r="M5739" s="152"/>
      <c r="N5739" s="152"/>
    </row>
    <row r="5740" spans="13:14">
      <c r="M5740" s="152"/>
      <c r="N5740" s="152"/>
    </row>
    <row r="5741" spans="13:14">
      <c r="M5741" s="152"/>
      <c r="N5741" s="152"/>
    </row>
    <row r="5742" spans="13:14">
      <c r="M5742" s="152"/>
      <c r="N5742" s="152"/>
    </row>
    <row r="5743" spans="13:14">
      <c r="M5743" s="152"/>
      <c r="N5743" s="152"/>
    </row>
    <row r="5744" spans="13:14">
      <c r="M5744" s="152"/>
      <c r="N5744" s="152"/>
    </row>
    <row r="5745" spans="13:14">
      <c r="M5745" s="152"/>
      <c r="N5745" s="152"/>
    </row>
    <row r="5746" spans="13:14">
      <c r="M5746" s="152"/>
      <c r="N5746" s="152"/>
    </row>
    <row r="5747" spans="13:14">
      <c r="M5747" s="152"/>
      <c r="N5747" s="152"/>
    </row>
    <row r="5748" spans="13:14">
      <c r="M5748" s="152"/>
      <c r="N5748" s="152"/>
    </row>
    <row r="5749" spans="13:14">
      <c r="M5749" s="152"/>
      <c r="N5749" s="152"/>
    </row>
    <row r="5750" spans="13:14">
      <c r="M5750" s="152"/>
      <c r="N5750" s="152"/>
    </row>
    <row r="5751" spans="13:14">
      <c r="M5751" s="152"/>
      <c r="N5751" s="152"/>
    </row>
    <row r="5752" spans="13:14">
      <c r="M5752" s="152"/>
      <c r="N5752" s="152"/>
    </row>
    <row r="5753" spans="13:14">
      <c r="M5753" s="152"/>
      <c r="N5753" s="152"/>
    </row>
    <row r="5754" spans="13:14">
      <c r="M5754" s="152"/>
      <c r="N5754" s="152"/>
    </row>
    <row r="5755" spans="13:14">
      <c r="M5755" s="152"/>
      <c r="N5755" s="152"/>
    </row>
    <row r="5756" spans="13:14">
      <c r="M5756" s="152"/>
      <c r="N5756" s="152"/>
    </row>
    <row r="5757" spans="13:14">
      <c r="M5757" s="152"/>
      <c r="N5757" s="152"/>
    </row>
    <row r="5758" spans="13:14">
      <c r="M5758" s="152"/>
      <c r="N5758" s="152"/>
    </row>
    <row r="5759" spans="13:14">
      <c r="M5759" s="152"/>
      <c r="N5759" s="152"/>
    </row>
    <row r="5760" spans="13:14">
      <c r="M5760" s="152"/>
      <c r="N5760" s="152"/>
    </row>
    <row r="5761" spans="13:14">
      <c r="M5761" s="152"/>
      <c r="N5761" s="152"/>
    </row>
    <row r="5762" spans="13:14">
      <c r="M5762" s="152"/>
      <c r="N5762" s="152"/>
    </row>
    <row r="5763" spans="13:14">
      <c r="M5763" s="152"/>
      <c r="N5763" s="152"/>
    </row>
    <row r="5764" spans="13:14">
      <c r="M5764" s="152"/>
      <c r="N5764" s="152"/>
    </row>
    <row r="5765" spans="13:14">
      <c r="M5765" s="152"/>
      <c r="N5765" s="152"/>
    </row>
    <row r="5766" spans="13:14">
      <c r="M5766" s="152"/>
      <c r="N5766" s="152"/>
    </row>
    <row r="5767" spans="13:14">
      <c r="M5767" s="152"/>
      <c r="N5767" s="152"/>
    </row>
    <row r="5768" spans="13:14">
      <c r="M5768" s="152"/>
      <c r="N5768" s="152"/>
    </row>
    <row r="5769" spans="13:14">
      <c r="M5769" s="152"/>
      <c r="N5769" s="152"/>
    </row>
    <row r="5770" spans="13:14">
      <c r="M5770" s="152"/>
      <c r="N5770" s="152"/>
    </row>
    <row r="5771" spans="13:14">
      <c r="M5771" s="152"/>
      <c r="N5771" s="152"/>
    </row>
    <row r="5772" spans="13:14">
      <c r="M5772" s="152"/>
      <c r="N5772" s="152"/>
    </row>
    <row r="5773" spans="13:14">
      <c r="M5773" s="152"/>
      <c r="N5773" s="152"/>
    </row>
    <row r="5774" spans="13:14">
      <c r="M5774" s="152"/>
      <c r="N5774" s="152"/>
    </row>
    <row r="5775" spans="13:14">
      <c r="M5775" s="152"/>
      <c r="N5775" s="152"/>
    </row>
    <row r="5776" spans="13:14">
      <c r="M5776" s="152"/>
      <c r="N5776" s="152"/>
    </row>
    <row r="5777" spans="13:14">
      <c r="M5777" s="152"/>
      <c r="N5777" s="152"/>
    </row>
    <row r="5778" spans="13:14">
      <c r="M5778" s="152"/>
      <c r="N5778" s="152"/>
    </row>
    <row r="5779" spans="13:14">
      <c r="M5779" s="152"/>
      <c r="N5779" s="152"/>
    </row>
    <row r="5780" spans="13:14">
      <c r="M5780" s="152"/>
      <c r="N5780" s="152"/>
    </row>
    <row r="5781" spans="13:14">
      <c r="M5781" s="152"/>
      <c r="N5781" s="152"/>
    </row>
    <row r="5782" spans="13:14">
      <c r="M5782" s="152"/>
      <c r="N5782" s="152"/>
    </row>
    <row r="5783" spans="13:14">
      <c r="M5783" s="152"/>
      <c r="N5783" s="152"/>
    </row>
    <row r="5784" spans="13:14">
      <c r="M5784" s="152"/>
      <c r="N5784" s="152"/>
    </row>
    <row r="5785" spans="13:14">
      <c r="M5785" s="152"/>
      <c r="N5785" s="152"/>
    </row>
    <row r="5786" spans="13:14">
      <c r="M5786" s="152"/>
      <c r="N5786" s="152"/>
    </row>
    <row r="5787" spans="13:14">
      <c r="M5787" s="152"/>
      <c r="N5787" s="152"/>
    </row>
    <row r="5788" spans="13:14">
      <c r="M5788" s="152"/>
      <c r="N5788" s="152"/>
    </row>
    <row r="5789" spans="13:14">
      <c r="M5789" s="152"/>
      <c r="N5789" s="152"/>
    </row>
    <row r="5790" spans="13:14">
      <c r="M5790" s="152"/>
      <c r="N5790" s="152"/>
    </row>
    <row r="5791" spans="13:14">
      <c r="M5791" s="152"/>
      <c r="N5791" s="152"/>
    </row>
    <row r="5792" spans="13:14">
      <c r="M5792" s="152"/>
      <c r="N5792" s="152"/>
    </row>
    <row r="5793" spans="13:14">
      <c r="M5793" s="152"/>
      <c r="N5793" s="152"/>
    </row>
    <row r="5794" spans="13:14">
      <c r="M5794" s="152"/>
      <c r="N5794" s="152"/>
    </row>
    <row r="5795" spans="13:14">
      <c r="M5795" s="152"/>
      <c r="N5795" s="152"/>
    </row>
    <row r="5796" spans="13:14">
      <c r="M5796" s="152"/>
      <c r="N5796" s="152"/>
    </row>
    <row r="5797" spans="13:14">
      <c r="M5797" s="152"/>
      <c r="N5797" s="152"/>
    </row>
    <row r="5798" spans="13:14">
      <c r="M5798" s="152"/>
      <c r="N5798" s="152"/>
    </row>
    <row r="5799" spans="13:14">
      <c r="M5799" s="152"/>
      <c r="N5799" s="152"/>
    </row>
    <row r="5800" spans="13:14">
      <c r="M5800" s="152"/>
      <c r="N5800" s="152"/>
    </row>
    <row r="5801" spans="13:14">
      <c r="M5801" s="152"/>
      <c r="N5801" s="152"/>
    </row>
    <row r="5802" spans="13:14">
      <c r="M5802" s="152"/>
      <c r="N5802" s="152"/>
    </row>
    <row r="5803" spans="13:14">
      <c r="M5803" s="152"/>
      <c r="N5803" s="152"/>
    </row>
    <row r="5804" spans="13:14">
      <c r="M5804" s="152"/>
      <c r="N5804" s="152"/>
    </row>
    <row r="5805" spans="13:14">
      <c r="M5805" s="152"/>
      <c r="N5805" s="152"/>
    </row>
    <row r="5806" spans="13:14">
      <c r="M5806" s="152"/>
      <c r="N5806" s="152"/>
    </row>
    <row r="5807" spans="13:14">
      <c r="M5807" s="152"/>
      <c r="N5807" s="152"/>
    </row>
    <row r="5808" spans="13:14">
      <c r="M5808" s="152"/>
      <c r="N5808" s="152"/>
    </row>
    <row r="5809" spans="13:14">
      <c r="M5809" s="152"/>
      <c r="N5809" s="152"/>
    </row>
    <row r="5810" spans="13:14">
      <c r="M5810" s="152"/>
      <c r="N5810" s="152"/>
    </row>
    <row r="5811" spans="13:14">
      <c r="M5811" s="152"/>
      <c r="N5811" s="152"/>
    </row>
    <row r="5812" spans="13:14">
      <c r="M5812" s="152"/>
      <c r="N5812" s="152"/>
    </row>
    <row r="5813" spans="13:14">
      <c r="M5813" s="152"/>
      <c r="N5813" s="152"/>
    </row>
    <row r="5814" spans="13:14">
      <c r="M5814" s="152"/>
      <c r="N5814" s="152"/>
    </row>
    <row r="5815" spans="13:14">
      <c r="M5815" s="152"/>
      <c r="N5815" s="152"/>
    </row>
    <row r="5816" spans="13:14">
      <c r="M5816" s="152"/>
      <c r="N5816" s="152"/>
    </row>
    <row r="5817" spans="13:14">
      <c r="M5817" s="152"/>
      <c r="N5817" s="152"/>
    </row>
    <row r="5818" spans="13:14">
      <c r="M5818" s="152"/>
      <c r="N5818" s="152"/>
    </row>
    <row r="5819" spans="13:14">
      <c r="M5819" s="152"/>
      <c r="N5819" s="152"/>
    </row>
    <row r="5820" spans="13:14">
      <c r="M5820" s="152"/>
      <c r="N5820" s="152"/>
    </row>
    <row r="5821" spans="13:14">
      <c r="M5821" s="152"/>
      <c r="N5821" s="152"/>
    </row>
    <row r="5822" spans="13:14">
      <c r="M5822" s="152"/>
      <c r="N5822" s="152"/>
    </row>
    <row r="5823" spans="13:14">
      <c r="M5823" s="152"/>
      <c r="N5823" s="152"/>
    </row>
    <row r="5824" spans="13:14">
      <c r="M5824" s="152"/>
      <c r="N5824" s="152"/>
    </row>
    <row r="5825" spans="13:14">
      <c r="M5825" s="152"/>
      <c r="N5825" s="152"/>
    </row>
    <row r="5826" spans="13:14">
      <c r="M5826" s="152"/>
      <c r="N5826" s="152"/>
    </row>
    <row r="5827" spans="13:14">
      <c r="M5827" s="152"/>
      <c r="N5827" s="152"/>
    </row>
    <row r="5828" spans="13:14">
      <c r="M5828" s="152"/>
      <c r="N5828" s="152"/>
    </row>
    <row r="5829" spans="13:14">
      <c r="M5829" s="152"/>
      <c r="N5829" s="152"/>
    </row>
    <row r="5830" spans="13:14">
      <c r="M5830" s="152"/>
      <c r="N5830" s="152"/>
    </row>
    <row r="5831" spans="13:14">
      <c r="M5831" s="152"/>
      <c r="N5831" s="152"/>
    </row>
    <row r="5832" spans="13:14">
      <c r="M5832" s="152"/>
      <c r="N5832" s="152"/>
    </row>
    <row r="5833" spans="13:14">
      <c r="M5833" s="152"/>
      <c r="N5833" s="152"/>
    </row>
    <row r="5834" spans="13:14">
      <c r="M5834" s="152"/>
      <c r="N5834" s="152"/>
    </row>
    <row r="5835" spans="13:14">
      <c r="M5835" s="152"/>
      <c r="N5835" s="152"/>
    </row>
    <row r="5836" spans="13:14">
      <c r="M5836" s="152"/>
      <c r="N5836" s="152"/>
    </row>
    <row r="5837" spans="13:14">
      <c r="M5837" s="152"/>
      <c r="N5837" s="152"/>
    </row>
    <row r="5838" spans="13:14">
      <c r="M5838" s="152"/>
      <c r="N5838" s="152"/>
    </row>
    <row r="5839" spans="13:14">
      <c r="M5839" s="152"/>
      <c r="N5839" s="152"/>
    </row>
    <row r="5840" spans="13:14">
      <c r="M5840" s="152"/>
      <c r="N5840" s="152"/>
    </row>
    <row r="5841" spans="13:14">
      <c r="M5841" s="152"/>
      <c r="N5841" s="152"/>
    </row>
    <row r="5842" spans="13:14">
      <c r="M5842" s="152"/>
      <c r="N5842" s="152"/>
    </row>
    <row r="5843" spans="13:14">
      <c r="M5843" s="152"/>
      <c r="N5843" s="152"/>
    </row>
    <row r="5844" spans="13:14">
      <c r="M5844" s="152"/>
      <c r="N5844" s="152"/>
    </row>
    <row r="5845" spans="13:14">
      <c r="M5845" s="152"/>
      <c r="N5845" s="152"/>
    </row>
    <row r="5846" spans="13:14">
      <c r="M5846" s="152"/>
      <c r="N5846" s="152"/>
    </row>
    <row r="5847" spans="13:14">
      <c r="M5847" s="152"/>
      <c r="N5847" s="152"/>
    </row>
    <row r="5848" spans="13:14">
      <c r="M5848" s="152"/>
      <c r="N5848" s="152"/>
    </row>
    <row r="5849" spans="13:14">
      <c r="M5849" s="152"/>
      <c r="N5849" s="152"/>
    </row>
    <row r="5850" spans="13:14">
      <c r="M5850" s="152"/>
      <c r="N5850" s="152"/>
    </row>
    <row r="5851" spans="13:14">
      <c r="M5851" s="152"/>
      <c r="N5851" s="152"/>
    </row>
    <row r="5852" spans="13:14">
      <c r="M5852" s="152"/>
      <c r="N5852" s="152"/>
    </row>
    <row r="5853" spans="13:14">
      <c r="M5853" s="152"/>
      <c r="N5853" s="152"/>
    </row>
    <row r="5854" spans="13:14">
      <c r="M5854" s="152"/>
      <c r="N5854" s="152"/>
    </row>
    <row r="5855" spans="13:14">
      <c r="M5855" s="152"/>
      <c r="N5855" s="152"/>
    </row>
    <row r="5856" spans="13:14">
      <c r="M5856" s="152"/>
      <c r="N5856" s="152"/>
    </row>
    <row r="5857" spans="13:14">
      <c r="M5857" s="152"/>
      <c r="N5857" s="152"/>
    </row>
    <row r="5858" spans="13:14">
      <c r="M5858" s="152"/>
      <c r="N5858" s="152"/>
    </row>
    <row r="5859" spans="13:14">
      <c r="M5859" s="152"/>
      <c r="N5859" s="152"/>
    </row>
    <row r="5860" spans="13:14">
      <c r="M5860" s="152"/>
      <c r="N5860" s="152"/>
    </row>
    <row r="5861" spans="13:14">
      <c r="M5861" s="152"/>
      <c r="N5861" s="152"/>
    </row>
    <row r="5862" spans="13:14">
      <c r="M5862" s="152"/>
      <c r="N5862" s="152"/>
    </row>
    <row r="5863" spans="13:14">
      <c r="M5863" s="152"/>
      <c r="N5863" s="152"/>
    </row>
    <row r="5864" spans="13:14">
      <c r="M5864" s="152"/>
      <c r="N5864" s="152"/>
    </row>
    <row r="5865" spans="13:14">
      <c r="M5865" s="152"/>
      <c r="N5865" s="152"/>
    </row>
    <row r="5866" spans="13:14">
      <c r="M5866" s="152"/>
      <c r="N5866" s="152"/>
    </row>
    <row r="5867" spans="13:14">
      <c r="M5867" s="152"/>
      <c r="N5867" s="152"/>
    </row>
    <row r="5868" spans="13:14">
      <c r="M5868" s="152"/>
      <c r="N5868" s="152"/>
    </row>
    <row r="5869" spans="13:14">
      <c r="M5869" s="152"/>
      <c r="N5869" s="152"/>
    </row>
    <row r="5870" spans="13:14">
      <c r="M5870" s="152"/>
      <c r="N5870" s="152"/>
    </row>
    <row r="5871" spans="13:14">
      <c r="M5871" s="152"/>
      <c r="N5871" s="152"/>
    </row>
    <row r="5872" spans="13:14">
      <c r="M5872" s="152"/>
      <c r="N5872" s="152"/>
    </row>
    <row r="5873" spans="13:14">
      <c r="M5873" s="152"/>
      <c r="N5873" s="152"/>
    </row>
    <row r="5874" spans="13:14">
      <c r="M5874" s="152"/>
      <c r="N5874" s="152"/>
    </row>
    <row r="5875" spans="13:14">
      <c r="M5875" s="152"/>
      <c r="N5875" s="152"/>
    </row>
    <row r="5876" spans="13:14">
      <c r="M5876" s="152"/>
      <c r="N5876" s="152"/>
    </row>
    <row r="5877" spans="13:14">
      <c r="M5877" s="152"/>
      <c r="N5877" s="152"/>
    </row>
    <row r="5878" spans="13:14">
      <c r="M5878" s="152"/>
      <c r="N5878" s="152"/>
    </row>
    <row r="5879" spans="13:14">
      <c r="M5879" s="152"/>
      <c r="N5879" s="152"/>
    </row>
    <row r="5880" spans="13:14">
      <c r="M5880" s="152"/>
      <c r="N5880" s="152"/>
    </row>
    <row r="5881" spans="13:14">
      <c r="M5881" s="152"/>
      <c r="N5881" s="152"/>
    </row>
    <row r="5882" spans="13:14">
      <c r="M5882" s="152"/>
      <c r="N5882" s="152"/>
    </row>
    <row r="5883" spans="13:14">
      <c r="M5883" s="152"/>
      <c r="N5883" s="152"/>
    </row>
    <row r="5884" spans="13:14">
      <c r="M5884" s="152"/>
      <c r="N5884" s="152"/>
    </row>
    <row r="5885" spans="13:14">
      <c r="M5885" s="152"/>
      <c r="N5885" s="152"/>
    </row>
    <row r="5886" spans="13:14">
      <c r="M5886" s="152"/>
      <c r="N5886" s="152"/>
    </row>
    <row r="5887" spans="13:14">
      <c r="M5887" s="152"/>
      <c r="N5887" s="152"/>
    </row>
    <row r="5888" spans="13:14">
      <c r="M5888" s="152"/>
      <c r="N5888" s="152"/>
    </row>
    <row r="5889" spans="13:14">
      <c r="M5889" s="152"/>
      <c r="N5889" s="152"/>
    </row>
    <row r="5890" spans="13:14">
      <c r="M5890" s="152"/>
      <c r="N5890" s="152"/>
    </row>
    <row r="5891" spans="13:14">
      <c r="M5891" s="152"/>
      <c r="N5891" s="152"/>
    </row>
    <row r="5892" spans="13:14">
      <c r="M5892" s="152"/>
      <c r="N5892" s="152"/>
    </row>
    <row r="5893" spans="13:14">
      <c r="M5893" s="152"/>
      <c r="N5893" s="152"/>
    </row>
    <row r="5894" spans="13:14">
      <c r="M5894" s="152"/>
      <c r="N5894" s="152"/>
    </row>
    <row r="5895" spans="13:14">
      <c r="M5895" s="152"/>
      <c r="N5895" s="152"/>
    </row>
    <row r="5896" spans="13:14">
      <c r="M5896" s="152"/>
      <c r="N5896" s="152"/>
    </row>
    <row r="5897" spans="13:14">
      <c r="M5897" s="152"/>
      <c r="N5897" s="152"/>
    </row>
    <row r="5898" spans="13:14">
      <c r="M5898" s="152"/>
      <c r="N5898" s="152"/>
    </row>
    <row r="5899" spans="13:14">
      <c r="M5899" s="152"/>
      <c r="N5899" s="152"/>
    </row>
    <row r="5900" spans="13:14">
      <c r="M5900" s="152"/>
      <c r="N5900" s="152"/>
    </row>
    <row r="5901" spans="13:14">
      <c r="M5901" s="152"/>
      <c r="N5901" s="152"/>
    </row>
    <row r="5902" spans="13:14">
      <c r="M5902" s="152"/>
      <c r="N5902" s="152"/>
    </row>
    <row r="5903" spans="13:14">
      <c r="M5903" s="152"/>
      <c r="N5903" s="152"/>
    </row>
    <row r="5904" spans="13:14">
      <c r="M5904" s="152"/>
      <c r="N5904" s="152"/>
    </row>
    <row r="5905" spans="13:14">
      <c r="M5905" s="152"/>
      <c r="N5905" s="152"/>
    </row>
    <row r="5906" spans="13:14">
      <c r="M5906" s="152"/>
      <c r="N5906" s="152"/>
    </row>
    <row r="5907" spans="13:14">
      <c r="M5907" s="152"/>
      <c r="N5907" s="152"/>
    </row>
    <row r="5908" spans="13:14">
      <c r="M5908" s="152"/>
      <c r="N5908" s="152"/>
    </row>
    <row r="5909" spans="13:14">
      <c r="M5909" s="152"/>
      <c r="N5909" s="152"/>
    </row>
    <row r="5910" spans="13:14">
      <c r="M5910" s="152"/>
      <c r="N5910" s="152"/>
    </row>
    <row r="5911" spans="13:14">
      <c r="M5911" s="152"/>
      <c r="N5911" s="152"/>
    </row>
    <row r="5912" spans="13:14">
      <c r="M5912" s="152"/>
      <c r="N5912" s="152"/>
    </row>
    <row r="5913" spans="13:14">
      <c r="M5913" s="152"/>
      <c r="N5913" s="152"/>
    </row>
    <row r="5914" spans="13:14">
      <c r="M5914" s="152"/>
      <c r="N5914" s="152"/>
    </row>
    <row r="5915" spans="13:14">
      <c r="M5915" s="152"/>
      <c r="N5915" s="152"/>
    </row>
    <row r="5916" spans="13:14">
      <c r="M5916" s="152"/>
      <c r="N5916" s="152"/>
    </row>
    <row r="5917" spans="13:14">
      <c r="M5917" s="152"/>
      <c r="N5917" s="152"/>
    </row>
    <row r="5918" spans="13:14">
      <c r="M5918" s="152"/>
      <c r="N5918" s="152"/>
    </row>
    <row r="5919" spans="13:14">
      <c r="M5919" s="152"/>
      <c r="N5919" s="152"/>
    </row>
    <row r="5920" spans="13:14">
      <c r="M5920" s="152"/>
      <c r="N5920" s="152"/>
    </row>
    <row r="5921" spans="13:14">
      <c r="M5921" s="152"/>
      <c r="N5921" s="152"/>
    </row>
    <row r="5922" spans="13:14">
      <c r="M5922" s="152"/>
      <c r="N5922" s="152"/>
    </row>
    <row r="5923" spans="13:14">
      <c r="M5923" s="152"/>
      <c r="N5923" s="152"/>
    </row>
    <row r="5924" spans="13:14">
      <c r="M5924" s="152"/>
      <c r="N5924" s="152"/>
    </row>
    <row r="5925" spans="13:14">
      <c r="M5925" s="152"/>
      <c r="N5925" s="152"/>
    </row>
    <row r="5926" spans="13:14">
      <c r="M5926" s="152"/>
      <c r="N5926" s="152"/>
    </row>
    <row r="5927" spans="13:14">
      <c r="M5927" s="152"/>
      <c r="N5927" s="152"/>
    </row>
    <row r="5928" spans="13:14">
      <c r="M5928" s="152"/>
      <c r="N5928" s="152"/>
    </row>
    <row r="5929" spans="13:14">
      <c r="M5929" s="152"/>
      <c r="N5929" s="152"/>
    </row>
    <row r="5930" spans="13:14">
      <c r="M5930" s="152"/>
      <c r="N5930" s="152"/>
    </row>
    <row r="5931" spans="13:14">
      <c r="M5931" s="152"/>
      <c r="N5931" s="152"/>
    </row>
    <row r="5932" spans="13:14">
      <c r="M5932" s="152"/>
      <c r="N5932" s="152"/>
    </row>
    <row r="5933" spans="13:14">
      <c r="M5933" s="152"/>
      <c r="N5933" s="152"/>
    </row>
    <row r="5934" spans="13:14">
      <c r="M5934" s="152"/>
      <c r="N5934" s="152"/>
    </row>
    <row r="5935" spans="13:14">
      <c r="M5935" s="152"/>
      <c r="N5935" s="152"/>
    </row>
    <row r="5936" spans="13:14">
      <c r="M5936" s="152"/>
      <c r="N5936" s="152"/>
    </row>
    <row r="5937" spans="13:14">
      <c r="M5937" s="152"/>
      <c r="N5937" s="152"/>
    </row>
    <row r="5938" spans="13:14">
      <c r="M5938" s="152"/>
      <c r="N5938" s="152"/>
    </row>
    <row r="5939" spans="13:14">
      <c r="M5939" s="152"/>
      <c r="N5939" s="152"/>
    </row>
    <row r="5940" spans="13:14">
      <c r="M5940" s="152"/>
      <c r="N5940" s="152"/>
    </row>
    <row r="5941" spans="13:14">
      <c r="M5941" s="152"/>
      <c r="N5941" s="152"/>
    </row>
    <row r="5942" spans="13:14">
      <c r="M5942" s="152"/>
      <c r="N5942" s="152"/>
    </row>
    <row r="5943" spans="13:14">
      <c r="M5943" s="152"/>
      <c r="N5943" s="152"/>
    </row>
    <row r="5944" spans="13:14">
      <c r="M5944" s="152"/>
      <c r="N5944" s="152"/>
    </row>
    <row r="5945" spans="13:14">
      <c r="M5945" s="152"/>
      <c r="N5945" s="152"/>
    </row>
    <row r="5946" spans="13:14">
      <c r="M5946" s="152"/>
      <c r="N5946" s="152"/>
    </row>
    <row r="5947" spans="13:14">
      <c r="M5947" s="152"/>
      <c r="N5947" s="152"/>
    </row>
    <row r="5948" spans="13:14">
      <c r="M5948" s="152"/>
      <c r="N5948" s="152"/>
    </row>
    <row r="5949" spans="13:14">
      <c r="M5949" s="152"/>
      <c r="N5949" s="152"/>
    </row>
    <row r="5950" spans="13:14">
      <c r="M5950" s="152"/>
      <c r="N5950" s="152"/>
    </row>
    <row r="5951" spans="13:14">
      <c r="M5951" s="152"/>
      <c r="N5951" s="152"/>
    </row>
    <row r="5952" spans="13:14">
      <c r="M5952" s="152"/>
      <c r="N5952" s="152"/>
    </row>
    <row r="5953" spans="13:14">
      <c r="M5953" s="152"/>
      <c r="N5953" s="152"/>
    </row>
    <row r="5954" spans="13:14">
      <c r="M5954" s="152"/>
      <c r="N5954" s="152"/>
    </row>
    <row r="5955" spans="13:14">
      <c r="M5955" s="152"/>
      <c r="N5955" s="152"/>
    </row>
    <row r="5956" spans="13:14">
      <c r="M5956" s="152"/>
      <c r="N5956" s="152"/>
    </row>
    <row r="5957" spans="13:14">
      <c r="M5957" s="152"/>
      <c r="N5957" s="152"/>
    </row>
    <row r="5958" spans="13:14">
      <c r="M5958" s="152"/>
      <c r="N5958" s="152"/>
    </row>
    <row r="5959" spans="13:14">
      <c r="M5959" s="152"/>
      <c r="N5959" s="152"/>
    </row>
    <row r="5960" spans="13:14">
      <c r="M5960" s="152"/>
      <c r="N5960" s="152"/>
    </row>
    <row r="5961" spans="13:14">
      <c r="M5961" s="152"/>
      <c r="N5961" s="152"/>
    </row>
    <row r="5962" spans="13:14">
      <c r="M5962" s="152"/>
      <c r="N5962" s="152"/>
    </row>
    <row r="5963" spans="13:14">
      <c r="M5963" s="152"/>
      <c r="N5963" s="152"/>
    </row>
    <row r="5964" spans="13:14">
      <c r="M5964" s="152"/>
      <c r="N5964" s="152"/>
    </row>
    <row r="5965" spans="13:14">
      <c r="M5965" s="152"/>
      <c r="N5965" s="152"/>
    </row>
    <row r="5966" spans="13:14">
      <c r="M5966" s="152"/>
      <c r="N5966" s="152"/>
    </row>
    <row r="5967" spans="13:14">
      <c r="M5967" s="152"/>
      <c r="N5967" s="152"/>
    </row>
    <row r="5968" spans="13:14">
      <c r="M5968" s="152"/>
      <c r="N5968" s="152"/>
    </row>
    <row r="5969" spans="13:14">
      <c r="M5969" s="152"/>
      <c r="N5969" s="152"/>
    </row>
    <row r="5970" spans="13:14">
      <c r="M5970" s="152"/>
      <c r="N5970" s="152"/>
    </row>
    <row r="5971" spans="13:14">
      <c r="M5971" s="152"/>
      <c r="N5971" s="152"/>
    </row>
    <row r="5972" spans="13:14">
      <c r="M5972" s="152"/>
      <c r="N5972" s="152"/>
    </row>
    <row r="5973" spans="13:14">
      <c r="M5973" s="152"/>
      <c r="N5973" s="152"/>
    </row>
    <row r="5974" spans="13:14">
      <c r="M5974" s="152"/>
      <c r="N5974" s="152"/>
    </row>
    <row r="5975" spans="13:14">
      <c r="M5975" s="152"/>
      <c r="N5975" s="152"/>
    </row>
    <row r="5976" spans="13:14">
      <c r="M5976" s="152"/>
      <c r="N5976" s="152"/>
    </row>
    <row r="5977" spans="13:14">
      <c r="M5977" s="152"/>
      <c r="N5977" s="152"/>
    </row>
    <row r="5978" spans="13:14">
      <c r="M5978" s="152"/>
      <c r="N5978" s="152"/>
    </row>
    <row r="5979" spans="13:14">
      <c r="M5979" s="152"/>
      <c r="N5979" s="152"/>
    </row>
    <row r="5980" spans="13:14">
      <c r="M5980" s="152"/>
      <c r="N5980" s="152"/>
    </row>
    <row r="5981" spans="13:14">
      <c r="M5981" s="152"/>
      <c r="N5981" s="152"/>
    </row>
    <row r="5982" spans="13:14">
      <c r="M5982" s="152"/>
      <c r="N5982" s="152"/>
    </row>
    <row r="5983" spans="13:14">
      <c r="M5983" s="152"/>
      <c r="N5983" s="152"/>
    </row>
    <row r="5984" spans="13:14">
      <c r="M5984" s="152"/>
      <c r="N5984" s="152"/>
    </row>
    <row r="5985" spans="13:14">
      <c r="M5985" s="152"/>
      <c r="N5985" s="152"/>
    </row>
    <row r="5986" spans="13:14">
      <c r="M5986" s="152"/>
      <c r="N5986" s="152"/>
    </row>
    <row r="5987" spans="13:14">
      <c r="M5987" s="152"/>
      <c r="N5987" s="152"/>
    </row>
    <row r="5988" spans="13:14">
      <c r="M5988" s="152"/>
      <c r="N5988" s="152"/>
    </row>
    <row r="5989" spans="13:14">
      <c r="M5989" s="152"/>
      <c r="N5989" s="152"/>
    </row>
    <row r="5990" spans="13:14">
      <c r="M5990" s="152"/>
      <c r="N5990" s="152"/>
    </row>
    <row r="5991" spans="13:14">
      <c r="M5991" s="152"/>
      <c r="N5991" s="152"/>
    </row>
    <row r="5992" spans="13:14">
      <c r="M5992" s="152"/>
      <c r="N5992" s="152"/>
    </row>
    <row r="5993" spans="13:14">
      <c r="M5993" s="152"/>
      <c r="N5993" s="152"/>
    </row>
    <row r="5994" spans="13:14">
      <c r="M5994" s="152"/>
      <c r="N5994" s="152"/>
    </row>
    <row r="5995" spans="13:14">
      <c r="M5995" s="152"/>
      <c r="N5995" s="152"/>
    </row>
    <row r="5996" spans="13:14">
      <c r="M5996" s="152"/>
      <c r="N5996" s="152"/>
    </row>
    <row r="5997" spans="13:14">
      <c r="M5997" s="152"/>
      <c r="N5997" s="152"/>
    </row>
    <row r="5998" spans="13:14">
      <c r="M5998" s="152"/>
      <c r="N5998" s="152"/>
    </row>
    <row r="5999" spans="13:14">
      <c r="M5999" s="152"/>
      <c r="N5999" s="152"/>
    </row>
    <row r="6000" spans="13:14">
      <c r="M6000" s="152"/>
      <c r="N6000" s="152"/>
    </row>
    <row r="6001" spans="13:14">
      <c r="M6001" s="152"/>
      <c r="N6001" s="152"/>
    </row>
    <row r="6002" spans="13:14">
      <c r="M6002" s="152"/>
      <c r="N6002" s="152"/>
    </row>
    <row r="6003" spans="13:14">
      <c r="M6003" s="152"/>
      <c r="N6003" s="152"/>
    </row>
    <row r="6004" spans="13:14">
      <c r="M6004" s="152"/>
      <c r="N6004" s="152"/>
    </row>
    <row r="6005" spans="13:14">
      <c r="M6005" s="152"/>
      <c r="N6005" s="152"/>
    </row>
    <row r="6006" spans="13:14">
      <c r="M6006" s="152"/>
      <c r="N6006" s="152"/>
    </row>
    <row r="6007" spans="13:14">
      <c r="M6007" s="152"/>
      <c r="N6007" s="152"/>
    </row>
    <row r="6008" spans="13:14">
      <c r="M6008" s="152"/>
      <c r="N6008" s="152"/>
    </row>
    <row r="6009" spans="13:14">
      <c r="M6009" s="152"/>
      <c r="N6009" s="152"/>
    </row>
    <row r="6010" spans="13:14">
      <c r="M6010" s="152"/>
      <c r="N6010" s="152"/>
    </row>
    <row r="6011" spans="13:14">
      <c r="M6011" s="152"/>
      <c r="N6011" s="152"/>
    </row>
    <row r="6012" spans="13:14">
      <c r="M6012" s="152"/>
      <c r="N6012" s="152"/>
    </row>
    <row r="6013" spans="13:14">
      <c r="M6013" s="152"/>
      <c r="N6013" s="152"/>
    </row>
    <row r="6014" spans="13:14">
      <c r="M6014" s="152"/>
      <c r="N6014" s="152"/>
    </row>
    <row r="6015" spans="13:14">
      <c r="M6015" s="152"/>
      <c r="N6015" s="152"/>
    </row>
    <row r="6016" spans="13:14">
      <c r="M6016" s="152"/>
      <c r="N6016" s="152"/>
    </row>
    <row r="6017" spans="13:14">
      <c r="M6017" s="152"/>
      <c r="N6017" s="152"/>
    </row>
    <row r="6018" spans="13:14">
      <c r="M6018" s="152"/>
      <c r="N6018" s="152"/>
    </row>
    <row r="6019" spans="13:14">
      <c r="M6019" s="152"/>
      <c r="N6019" s="152"/>
    </row>
    <row r="6020" spans="13:14">
      <c r="M6020" s="152"/>
      <c r="N6020" s="152"/>
    </row>
    <row r="6021" spans="13:14">
      <c r="M6021" s="152"/>
      <c r="N6021" s="152"/>
    </row>
    <row r="6022" spans="13:14">
      <c r="M6022" s="152"/>
      <c r="N6022" s="152"/>
    </row>
    <row r="6023" spans="13:14">
      <c r="M6023" s="152"/>
      <c r="N6023" s="152"/>
    </row>
    <row r="6024" spans="13:14">
      <c r="M6024" s="152"/>
      <c r="N6024" s="152"/>
    </row>
    <row r="6025" spans="13:14">
      <c r="M6025" s="152"/>
      <c r="N6025" s="152"/>
    </row>
    <row r="6026" spans="13:14">
      <c r="M6026" s="152"/>
      <c r="N6026" s="152"/>
    </row>
    <row r="6027" spans="13:14">
      <c r="M6027" s="152"/>
      <c r="N6027" s="152"/>
    </row>
    <row r="6028" spans="13:14">
      <c r="M6028" s="152"/>
      <c r="N6028" s="152"/>
    </row>
    <row r="6029" spans="13:14">
      <c r="M6029" s="152"/>
      <c r="N6029" s="152"/>
    </row>
    <row r="6030" spans="13:14">
      <c r="M6030" s="152"/>
      <c r="N6030" s="152"/>
    </row>
    <row r="6031" spans="13:14">
      <c r="M6031" s="152"/>
      <c r="N6031" s="152"/>
    </row>
    <row r="6032" spans="13:14">
      <c r="M6032" s="152"/>
      <c r="N6032" s="152"/>
    </row>
    <row r="6033" spans="13:14">
      <c r="M6033" s="152"/>
      <c r="N6033" s="152"/>
    </row>
    <row r="6034" spans="13:14">
      <c r="M6034" s="152"/>
      <c r="N6034" s="152"/>
    </row>
    <row r="6035" spans="13:14">
      <c r="M6035" s="152"/>
      <c r="N6035" s="152"/>
    </row>
    <row r="6036" spans="13:14">
      <c r="M6036" s="152"/>
      <c r="N6036" s="152"/>
    </row>
    <row r="6037" spans="13:14">
      <c r="M6037" s="152"/>
      <c r="N6037" s="152"/>
    </row>
    <row r="6038" spans="13:14">
      <c r="M6038" s="152"/>
      <c r="N6038" s="152"/>
    </row>
    <row r="6039" spans="13:14">
      <c r="M6039" s="152"/>
      <c r="N6039" s="152"/>
    </row>
    <row r="6040" spans="13:14">
      <c r="M6040" s="152"/>
      <c r="N6040" s="152"/>
    </row>
    <row r="6041" spans="13:14">
      <c r="M6041" s="152"/>
      <c r="N6041" s="152"/>
    </row>
    <row r="6042" spans="13:14">
      <c r="M6042" s="152"/>
      <c r="N6042" s="152"/>
    </row>
    <row r="6043" spans="13:14">
      <c r="M6043" s="152"/>
      <c r="N6043" s="152"/>
    </row>
    <row r="6044" spans="13:14">
      <c r="M6044" s="152"/>
      <c r="N6044" s="152"/>
    </row>
    <row r="6045" spans="13:14">
      <c r="M6045" s="152"/>
      <c r="N6045" s="152"/>
    </row>
    <row r="6047" spans="13:14">
      <c r="M6047" s="152"/>
      <c r="N6047" s="152"/>
    </row>
    <row r="6048" spans="13:14">
      <c r="M6048" s="152"/>
      <c r="N6048" s="152"/>
    </row>
    <row r="6049" spans="13:14">
      <c r="M6049" s="152"/>
      <c r="N6049" s="152"/>
    </row>
    <row r="6050" spans="13:14">
      <c r="M6050" s="152"/>
      <c r="N6050" s="152"/>
    </row>
    <row r="6051" spans="13:14">
      <c r="M6051" s="152"/>
      <c r="N6051" s="152"/>
    </row>
    <row r="6052" spans="13:14">
      <c r="M6052" s="152"/>
      <c r="N6052" s="152"/>
    </row>
    <row r="6053" spans="13:14">
      <c r="M6053" s="152"/>
      <c r="N6053" s="152"/>
    </row>
    <row r="6054" spans="13:14">
      <c r="M6054" s="152"/>
      <c r="N6054" s="152"/>
    </row>
    <row r="6055" spans="13:14">
      <c r="M6055" s="152"/>
      <c r="N6055" s="152"/>
    </row>
    <row r="6056" spans="13:14">
      <c r="M6056" s="152"/>
      <c r="N6056" s="152"/>
    </row>
    <row r="6057" spans="13:14">
      <c r="M6057" s="152"/>
      <c r="N6057" s="152"/>
    </row>
    <row r="6058" spans="13:14">
      <c r="M6058" s="152"/>
      <c r="N6058" s="152"/>
    </row>
    <row r="6059" spans="13:14">
      <c r="M6059" s="152"/>
      <c r="N6059" s="152"/>
    </row>
    <row r="6060" spans="13:14">
      <c r="M6060" s="152"/>
      <c r="N6060" s="152"/>
    </row>
    <row r="6061" spans="13:14">
      <c r="M6061" s="152"/>
      <c r="N6061" s="152"/>
    </row>
    <row r="6062" spans="13:14">
      <c r="M6062" s="152"/>
      <c r="N6062" s="152"/>
    </row>
    <row r="6063" spans="13:14">
      <c r="M6063" s="152"/>
      <c r="N6063" s="152"/>
    </row>
    <row r="6064" spans="13:14">
      <c r="M6064" s="152"/>
      <c r="N6064" s="152"/>
    </row>
    <row r="6065" spans="13:14">
      <c r="M6065" s="152"/>
      <c r="N6065" s="152"/>
    </row>
    <row r="6066" spans="13:14">
      <c r="M6066" s="152"/>
      <c r="N6066" s="152"/>
    </row>
    <row r="6067" spans="13:14">
      <c r="M6067" s="152"/>
      <c r="N6067" s="152"/>
    </row>
    <row r="6068" spans="13:14">
      <c r="M6068" s="152"/>
      <c r="N6068" s="152"/>
    </row>
    <row r="6069" spans="13:14">
      <c r="M6069" s="152"/>
      <c r="N6069" s="152"/>
    </row>
    <row r="6070" spans="13:14">
      <c r="M6070" s="152"/>
      <c r="N6070" s="152"/>
    </row>
    <row r="6071" spans="13:14">
      <c r="M6071" s="152"/>
      <c r="N6071" s="152"/>
    </row>
    <row r="6072" spans="13:14">
      <c r="M6072" s="152"/>
      <c r="N6072" s="152"/>
    </row>
    <row r="6073" spans="13:14">
      <c r="M6073" s="152"/>
      <c r="N6073" s="152"/>
    </row>
    <row r="6074" spans="13:14">
      <c r="M6074" s="152"/>
      <c r="N6074" s="152"/>
    </row>
    <row r="6075" spans="13:14">
      <c r="M6075" s="152"/>
      <c r="N6075" s="152"/>
    </row>
    <row r="6076" spans="13:14">
      <c r="M6076" s="152"/>
      <c r="N6076" s="152"/>
    </row>
    <row r="6077" spans="13:14">
      <c r="M6077" s="152"/>
      <c r="N6077" s="152"/>
    </row>
    <row r="6078" spans="13:14">
      <c r="M6078" s="152"/>
      <c r="N6078" s="152"/>
    </row>
    <row r="6079" spans="13:14">
      <c r="M6079" s="152"/>
      <c r="N6079" s="152"/>
    </row>
    <row r="6080" spans="13:14">
      <c r="M6080" s="152"/>
      <c r="N6080" s="152"/>
    </row>
    <row r="6081" spans="13:14">
      <c r="M6081" s="152"/>
      <c r="N6081" s="152"/>
    </row>
    <row r="6082" spans="13:14">
      <c r="M6082" s="152"/>
      <c r="N6082" s="152"/>
    </row>
    <row r="6083" spans="13:14">
      <c r="M6083" s="152"/>
      <c r="N6083" s="152"/>
    </row>
    <row r="6084" spans="13:14">
      <c r="M6084" s="152"/>
      <c r="N6084" s="152"/>
    </row>
    <row r="6085" spans="13:14">
      <c r="M6085" s="152"/>
      <c r="N6085" s="152"/>
    </row>
    <row r="6086" spans="13:14">
      <c r="M6086" s="152"/>
      <c r="N6086" s="152"/>
    </row>
    <row r="6087" spans="13:14">
      <c r="M6087" s="152"/>
      <c r="N6087" s="152"/>
    </row>
    <row r="6088" spans="13:14">
      <c r="M6088" s="152"/>
      <c r="N6088" s="152"/>
    </row>
    <row r="6089" spans="13:14">
      <c r="M6089" s="152"/>
      <c r="N6089" s="152"/>
    </row>
    <row r="6090" spans="13:14">
      <c r="M6090" s="152"/>
      <c r="N6090" s="152"/>
    </row>
    <row r="6091" spans="13:14">
      <c r="M6091" s="152"/>
      <c r="N6091" s="152"/>
    </row>
    <row r="6092" spans="13:14">
      <c r="M6092" s="152"/>
      <c r="N6092" s="152"/>
    </row>
    <row r="6093" spans="13:14">
      <c r="M6093" s="152"/>
      <c r="N6093" s="152"/>
    </row>
    <row r="6094" spans="13:14">
      <c r="M6094" s="152"/>
      <c r="N6094" s="152"/>
    </row>
    <row r="6095" spans="13:14">
      <c r="M6095" s="152"/>
      <c r="N6095" s="152"/>
    </row>
    <row r="6096" spans="13:14">
      <c r="M6096" s="152"/>
      <c r="N6096" s="152"/>
    </row>
    <row r="6097" spans="13:14">
      <c r="M6097" s="152"/>
      <c r="N6097" s="152"/>
    </row>
    <row r="6098" spans="13:14">
      <c r="M6098" s="152"/>
      <c r="N6098" s="152"/>
    </row>
    <row r="6099" spans="13:14">
      <c r="M6099" s="152"/>
      <c r="N6099" s="152"/>
    </row>
    <row r="6100" spans="13:14">
      <c r="M6100" s="152"/>
      <c r="N6100" s="152"/>
    </row>
    <row r="6101" spans="13:14">
      <c r="M6101" s="152"/>
      <c r="N6101" s="152"/>
    </row>
    <row r="6102" spans="13:14">
      <c r="M6102" s="152"/>
      <c r="N6102" s="152"/>
    </row>
    <row r="6103" spans="13:14">
      <c r="M6103" s="152"/>
      <c r="N6103" s="152"/>
    </row>
    <row r="6104" spans="13:14">
      <c r="M6104" s="152"/>
      <c r="N6104" s="152"/>
    </row>
    <row r="6105" spans="13:14">
      <c r="M6105" s="152"/>
      <c r="N6105" s="152"/>
    </row>
    <row r="6106" spans="13:14">
      <c r="M6106" s="152"/>
      <c r="N6106" s="152"/>
    </row>
    <row r="6107" spans="13:14">
      <c r="M6107" s="152"/>
      <c r="N6107" s="152"/>
    </row>
    <row r="6108" spans="13:14">
      <c r="M6108" s="152"/>
      <c r="N6108" s="152"/>
    </row>
    <row r="6109" spans="13:14">
      <c r="M6109" s="152"/>
      <c r="N6109" s="152"/>
    </row>
    <row r="6110" spans="13:14">
      <c r="M6110" s="152"/>
      <c r="N6110" s="152"/>
    </row>
    <row r="6111" spans="13:14">
      <c r="M6111" s="152"/>
      <c r="N6111" s="152"/>
    </row>
    <row r="6112" spans="13:14">
      <c r="M6112" s="152"/>
      <c r="N6112" s="152"/>
    </row>
    <row r="6113" spans="13:14">
      <c r="M6113" s="152"/>
      <c r="N6113" s="152"/>
    </row>
    <row r="6114" spans="13:14">
      <c r="M6114" s="152"/>
      <c r="N6114" s="152"/>
    </row>
    <row r="6115" spans="13:14">
      <c r="M6115" s="152"/>
      <c r="N6115" s="152"/>
    </row>
    <row r="6116" spans="13:14">
      <c r="M6116" s="152"/>
      <c r="N6116" s="152"/>
    </row>
    <row r="6117" spans="13:14">
      <c r="M6117" s="152"/>
      <c r="N6117" s="152"/>
    </row>
    <row r="6118" spans="13:14">
      <c r="M6118" s="152"/>
      <c r="N6118" s="152"/>
    </row>
    <row r="6119" spans="13:14">
      <c r="M6119" s="152"/>
      <c r="N6119" s="152"/>
    </row>
    <row r="6120" spans="13:14">
      <c r="M6120" s="152"/>
      <c r="N6120" s="152"/>
    </row>
    <row r="6121" spans="13:14">
      <c r="M6121" s="152"/>
      <c r="N6121" s="152"/>
    </row>
    <row r="6122" spans="13:14">
      <c r="M6122" s="152"/>
      <c r="N6122" s="152"/>
    </row>
    <row r="6123" spans="13:14">
      <c r="M6123" s="152"/>
      <c r="N6123" s="152"/>
    </row>
    <row r="6124" spans="13:14">
      <c r="M6124" s="152"/>
      <c r="N6124" s="152"/>
    </row>
    <row r="6125" spans="13:14">
      <c r="M6125" s="152"/>
      <c r="N6125" s="152"/>
    </row>
    <row r="6126" spans="13:14">
      <c r="M6126" s="152"/>
      <c r="N6126" s="152"/>
    </row>
    <row r="6127" spans="13:14">
      <c r="M6127" s="152"/>
      <c r="N6127" s="152"/>
    </row>
    <row r="6128" spans="13:14">
      <c r="M6128" s="152"/>
      <c r="N6128" s="152"/>
    </row>
    <row r="6129" spans="13:14">
      <c r="M6129" s="152"/>
      <c r="N6129" s="152"/>
    </row>
    <row r="6130" spans="13:14">
      <c r="M6130" s="152"/>
      <c r="N6130" s="152"/>
    </row>
    <row r="6131" spans="13:14">
      <c r="M6131" s="152"/>
      <c r="N6131" s="152"/>
    </row>
    <row r="6132" spans="13:14">
      <c r="M6132" s="152"/>
      <c r="N6132" s="152"/>
    </row>
    <row r="6133" spans="13:14">
      <c r="M6133" s="152"/>
      <c r="N6133" s="152"/>
    </row>
    <row r="6134" spans="13:14">
      <c r="M6134" s="152"/>
      <c r="N6134" s="152"/>
    </row>
    <row r="6135" spans="13:14">
      <c r="M6135" s="152"/>
      <c r="N6135" s="152"/>
    </row>
    <row r="6136" spans="13:14">
      <c r="M6136" s="152"/>
      <c r="N6136" s="152"/>
    </row>
    <row r="6137" spans="13:14">
      <c r="M6137" s="152"/>
      <c r="N6137" s="152"/>
    </row>
    <row r="6138" spans="13:14">
      <c r="M6138" s="152"/>
      <c r="N6138" s="152"/>
    </row>
    <row r="6139" spans="13:14">
      <c r="M6139" s="152"/>
      <c r="N6139" s="152"/>
    </row>
    <row r="6140" spans="13:14">
      <c r="M6140" s="152"/>
      <c r="N6140" s="152"/>
    </row>
    <row r="6141" spans="13:14">
      <c r="M6141" s="152"/>
      <c r="N6141" s="152"/>
    </row>
    <row r="6142" spans="13:14">
      <c r="M6142" s="152"/>
      <c r="N6142" s="152"/>
    </row>
    <row r="6143" spans="13:14">
      <c r="M6143" s="152"/>
      <c r="N6143" s="152"/>
    </row>
    <row r="6144" spans="13:14">
      <c r="M6144" s="152"/>
      <c r="N6144" s="152"/>
    </row>
    <row r="6145" spans="13:14">
      <c r="M6145" s="152"/>
      <c r="N6145" s="152"/>
    </row>
    <row r="6146" spans="13:14">
      <c r="M6146" s="152"/>
      <c r="N6146" s="152"/>
    </row>
    <row r="6147" spans="13:14">
      <c r="M6147" s="152"/>
      <c r="N6147" s="152"/>
    </row>
    <row r="6148" spans="13:14">
      <c r="M6148" s="152"/>
      <c r="N6148" s="152"/>
    </row>
    <row r="6149" spans="13:14">
      <c r="M6149" s="152"/>
      <c r="N6149" s="152"/>
    </row>
    <row r="6150" spans="13:14">
      <c r="M6150" s="152"/>
      <c r="N6150" s="152"/>
    </row>
    <row r="6151" spans="13:14">
      <c r="M6151" s="152"/>
      <c r="N6151" s="152"/>
    </row>
    <row r="6152" spans="13:14">
      <c r="M6152" s="152"/>
      <c r="N6152" s="152"/>
    </row>
    <row r="6153" spans="13:14">
      <c r="M6153" s="152"/>
      <c r="N6153" s="152"/>
    </row>
    <row r="6154" spans="13:14">
      <c r="M6154" s="152"/>
      <c r="N6154" s="152"/>
    </row>
    <row r="6155" spans="13:14">
      <c r="M6155" s="152"/>
      <c r="N6155" s="152"/>
    </row>
    <row r="6156" spans="13:14">
      <c r="M6156" s="152"/>
      <c r="N6156" s="152"/>
    </row>
    <row r="6157" spans="13:14">
      <c r="M6157" s="152"/>
      <c r="N6157" s="152"/>
    </row>
    <row r="6158" spans="13:14">
      <c r="M6158" s="152"/>
      <c r="N6158" s="152"/>
    </row>
    <row r="6159" spans="13:14">
      <c r="M6159" s="152"/>
      <c r="N6159" s="152"/>
    </row>
    <row r="6160" spans="13:14">
      <c r="M6160" s="152"/>
      <c r="N6160" s="152"/>
    </row>
    <row r="6161" spans="13:14">
      <c r="M6161" s="152"/>
      <c r="N6161" s="152"/>
    </row>
    <row r="6162" spans="13:14">
      <c r="M6162" s="152"/>
      <c r="N6162" s="152"/>
    </row>
    <row r="6163" spans="13:14">
      <c r="M6163" s="152"/>
      <c r="N6163" s="152"/>
    </row>
    <row r="6164" spans="13:14">
      <c r="M6164" s="152"/>
      <c r="N6164" s="152"/>
    </row>
    <row r="6165" spans="13:14">
      <c r="M6165" s="152"/>
      <c r="N6165" s="152"/>
    </row>
    <row r="6166" spans="13:14">
      <c r="M6166" s="152"/>
      <c r="N6166" s="152"/>
    </row>
    <row r="6167" spans="13:14">
      <c r="M6167" s="152"/>
      <c r="N6167" s="152"/>
    </row>
    <row r="6168" spans="13:14">
      <c r="M6168" s="152"/>
      <c r="N6168" s="152"/>
    </row>
    <row r="6169" spans="13:14">
      <c r="M6169" s="152"/>
      <c r="N6169" s="152"/>
    </row>
    <row r="6170" spans="13:14">
      <c r="M6170" s="152"/>
      <c r="N6170" s="152"/>
    </row>
    <row r="6171" spans="13:14">
      <c r="M6171" s="152"/>
      <c r="N6171" s="152"/>
    </row>
    <row r="6172" spans="13:14">
      <c r="M6172" s="152"/>
      <c r="N6172" s="152"/>
    </row>
    <row r="6173" spans="13:14">
      <c r="M6173" s="152"/>
      <c r="N6173" s="152"/>
    </row>
    <row r="6174" spans="13:14">
      <c r="M6174" s="152"/>
      <c r="N6174" s="152"/>
    </row>
    <row r="6175" spans="13:14">
      <c r="M6175" s="152"/>
      <c r="N6175" s="152"/>
    </row>
    <row r="6176" spans="13:14">
      <c r="M6176" s="152"/>
      <c r="N6176" s="152"/>
    </row>
    <row r="6177" spans="13:14">
      <c r="M6177" s="152"/>
      <c r="N6177" s="152"/>
    </row>
    <row r="6178" spans="13:14">
      <c r="M6178" s="152"/>
      <c r="N6178" s="152"/>
    </row>
    <row r="6179" spans="13:14">
      <c r="M6179" s="152"/>
      <c r="N6179" s="152"/>
    </row>
    <row r="6180" spans="13:14">
      <c r="M6180" s="152"/>
      <c r="N6180" s="152"/>
    </row>
    <row r="6181" spans="13:14">
      <c r="M6181" s="152"/>
      <c r="N6181" s="152"/>
    </row>
    <row r="6182" spans="13:14">
      <c r="M6182" s="152"/>
      <c r="N6182" s="152"/>
    </row>
    <row r="6183" spans="13:14">
      <c r="M6183" s="152"/>
      <c r="N6183" s="152"/>
    </row>
    <row r="6184" spans="13:14">
      <c r="M6184" s="152"/>
      <c r="N6184" s="152"/>
    </row>
    <row r="6185" spans="13:14">
      <c r="M6185" s="152"/>
      <c r="N6185" s="152"/>
    </row>
    <row r="6186" spans="13:14">
      <c r="M6186" s="152"/>
      <c r="N6186" s="152"/>
    </row>
    <row r="6187" spans="13:14">
      <c r="M6187" s="152"/>
      <c r="N6187" s="152"/>
    </row>
    <row r="6188" spans="13:14">
      <c r="M6188" s="152"/>
      <c r="N6188" s="152"/>
    </row>
    <row r="6189" spans="13:14">
      <c r="M6189" s="152"/>
      <c r="N6189" s="152"/>
    </row>
    <row r="6190" spans="13:14">
      <c r="M6190" s="152"/>
      <c r="N6190" s="152"/>
    </row>
    <row r="6191" spans="13:14">
      <c r="M6191" s="152"/>
      <c r="N6191" s="152"/>
    </row>
    <row r="6192" spans="13:14">
      <c r="M6192" s="152"/>
      <c r="N6192" s="152"/>
    </row>
    <row r="6193" spans="13:14">
      <c r="M6193" s="152"/>
      <c r="N6193" s="152"/>
    </row>
    <row r="6194" spans="13:14">
      <c r="M6194" s="152"/>
      <c r="N6194" s="152"/>
    </row>
    <row r="6195" spans="13:14">
      <c r="M6195" s="152"/>
      <c r="N6195" s="152"/>
    </row>
    <row r="6196" spans="13:14">
      <c r="M6196" s="152"/>
      <c r="N6196" s="152"/>
    </row>
    <row r="6197" spans="13:14">
      <c r="M6197" s="152"/>
      <c r="N6197" s="152"/>
    </row>
    <row r="6198" spans="13:14">
      <c r="M6198" s="152"/>
      <c r="N6198" s="152"/>
    </row>
    <row r="6199" spans="13:14">
      <c r="M6199" s="152"/>
      <c r="N6199" s="152"/>
    </row>
    <row r="6200" spans="13:14">
      <c r="M6200" s="152"/>
      <c r="N6200" s="152"/>
    </row>
    <row r="6201" spans="13:14">
      <c r="M6201" s="152"/>
      <c r="N6201" s="152"/>
    </row>
    <row r="6202" spans="13:14">
      <c r="M6202" s="152"/>
      <c r="N6202" s="152"/>
    </row>
    <row r="6203" spans="13:14">
      <c r="M6203" s="152"/>
      <c r="N6203" s="152"/>
    </row>
    <row r="6204" spans="13:14">
      <c r="M6204" s="152"/>
      <c r="N6204" s="152"/>
    </row>
    <row r="6205" spans="13:14">
      <c r="M6205" s="152"/>
      <c r="N6205" s="152"/>
    </row>
    <row r="6206" spans="13:14">
      <c r="M6206" s="152"/>
      <c r="N6206" s="152"/>
    </row>
    <row r="6207" spans="13:14">
      <c r="M6207" s="152"/>
      <c r="N6207" s="152"/>
    </row>
    <row r="6208" spans="13:14">
      <c r="M6208" s="152"/>
      <c r="N6208" s="152"/>
    </row>
    <row r="6209" spans="13:14">
      <c r="M6209" s="152"/>
      <c r="N6209" s="152"/>
    </row>
    <row r="6210" spans="13:14">
      <c r="M6210" s="152"/>
      <c r="N6210" s="152"/>
    </row>
    <row r="6211" spans="13:14">
      <c r="M6211" s="152"/>
      <c r="N6211" s="152"/>
    </row>
    <row r="6212" spans="13:14">
      <c r="M6212" s="152"/>
      <c r="N6212" s="152"/>
    </row>
    <row r="6213" spans="13:14">
      <c r="M6213" s="152"/>
      <c r="N6213" s="152"/>
    </row>
    <row r="6214" spans="13:14">
      <c r="M6214" s="152"/>
      <c r="N6214" s="152"/>
    </row>
    <row r="6215" spans="13:14">
      <c r="M6215" s="152"/>
      <c r="N6215" s="152"/>
    </row>
    <row r="6216" spans="13:14">
      <c r="M6216" s="152"/>
      <c r="N6216" s="152"/>
    </row>
    <row r="6217" spans="13:14">
      <c r="M6217" s="152"/>
      <c r="N6217" s="152"/>
    </row>
    <row r="6218" spans="13:14">
      <c r="M6218" s="152"/>
      <c r="N6218" s="152"/>
    </row>
    <row r="6219" spans="13:14">
      <c r="M6219" s="152"/>
      <c r="N6219" s="152"/>
    </row>
    <row r="6220" spans="13:14">
      <c r="M6220" s="152"/>
      <c r="N6220" s="152"/>
    </row>
    <row r="6221" spans="13:14">
      <c r="M6221" s="152"/>
      <c r="N6221" s="152"/>
    </row>
    <row r="6222" spans="13:14">
      <c r="M6222" s="152"/>
      <c r="N6222" s="152"/>
    </row>
    <row r="6223" spans="13:14">
      <c r="M6223" s="152"/>
      <c r="N6223" s="152"/>
    </row>
    <row r="6224" spans="13:14">
      <c r="M6224" s="152"/>
      <c r="N6224" s="152"/>
    </row>
    <row r="6225" spans="13:14">
      <c r="M6225" s="152"/>
      <c r="N6225" s="152"/>
    </row>
    <row r="6226" spans="13:14">
      <c r="M6226" s="152"/>
      <c r="N6226" s="152"/>
    </row>
    <row r="6227" spans="13:14">
      <c r="M6227" s="152"/>
      <c r="N6227" s="152"/>
    </row>
    <row r="6228" spans="13:14">
      <c r="M6228" s="152"/>
      <c r="N6228" s="152"/>
    </row>
    <row r="6229" spans="13:14">
      <c r="M6229" s="152"/>
      <c r="N6229" s="152"/>
    </row>
    <row r="6230" spans="13:14">
      <c r="M6230" s="152"/>
      <c r="N6230" s="152"/>
    </row>
    <row r="6231" spans="13:14">
      <c r="M6231" s="152"/>
      <c r="N6231" s="152"/>
    </row>
    <row r="6232" spans="13:14">
      <c r="M6232" s="152"/>
      <c r="N6232" s="152"/>
    </row>
    <row r="6233" spans="13:14">
      <c r="M6233" s="152"/>
      <c r="N6233" s="152"/>
    </row>
    <row r="6234" spans="13:14">
      <c r="M6234" s="152"/>
      <c r="N6234" s="152"/>
    </row>
    <row r="6235" spans="13:14">
      <c r="M6235" s="152"/>
      <c r="N6235" s="152"/>
    </row>
    <row r="6236" spans="13:14">
      <c r="M6236" s="152"/>
      <c r="N6236" s="152"/>
    </row>
    <row r="6237" spans="13:14">
      <c r="M6237" s="152"/>
      <c r="N6237" s="152"/>
    </row>
    <row r="6238" spans="13:14">
      <c r="M6238" s="152"/>
      <c r="N6238" s="152"/>
    </row>
    <row r="6239" spans="13:14">
      <c r="M6239" s="152"/>
      <c r="N6239" s="152"/>
    </row>
    <row r="6240" spans="13:14">
      <c r="M6240" s="152"/>
      <c r="N6240" s="152"/>
    </row>
    <row r="6241" spans="13:14">
      <c r="M6241" s="152"/>
      <c r="N6241" s="152"/>
    </row>
    <row r="6242" spans="13:14">
      <c r="M6242" s="152"/>
      <c r="N6242" s="152"/>
    </row>
    <row r="6243" spans="13:14">
      <c r="M6243" s="152"/>
      <c r="N6243" s="152"/>
    </row>
    <row r="6244" spans="13:14">
      <c r="M6244" s="152"/>
      <c r="N6244" s="152"/>
    </row>
    <row r="6245" spans="13:14">
      <c r="M6245" s="152"/>
      <c r="N6245" s="152"/>
    </row>
    <row r="6246" spans="13:14">
      <c r="M6246" s="152"/>
      <c r="N6246" s="152"/>
    </row>
    <row r="6247" spans="13:14">
      <c r="M6247" s="152"/>
      <c r="N6247" s="152"/>
    </row>
    <row r="6248" spans="13:14">
      <c r="M6248" s="152"/>
      <c r="N6248" s="152"/>
    </row>
    <row r="6249" spans="13:14">
      <c r="M6249" s="152"/>
      <c r="N6249" s="152"/>
    </row>
    <row r="6250" spans="13:14">
      <c r="M6250" s="152"/>
      <c r="N6250" s="152"/>
    </row>
    <row r="6251" spans="13:14">
      <c r="M6251" s="152"/>
      <c r="N6251" s="152"/>
    </row>
    <row r="6252" spans="13:14">
      <c r="M6252" s="152"/>
      <c r="N6252" s="152"/>
    </row>
    <row r="6253" spans="13:14">
      <c r="M6253" s="152"/>
      <c r="N6253" s="152"/>
    </row>
    <row r="6254" spans="13:14">
      <c r="M6254" s="152"/>
      <c r="N6254" s="152"/>
    </row>
    <row r="6255" spans="13:14">
      <c r="M6255" s="152"/>
      <c r="N6255" s="152"/>
    </row>
    <row r="6256" spans="13:14">
      <c r="M6256" s="152"/>
      <c r="N6256" s="152"/>
    </row>
    <row r="6257" spans="13:14">
      <c r="M6257" s="152"/>
      <c r="N6257" s="152"/>
    </row>
    <row r="6258" spans="13:14">
      <c r="M6258" s="152"/>
      <c r="N6258" s="152"/>
    </row>
    <row r="6259" spans="13:14">
      <c r="M6259" s="152"/>
      <c r="N6259" s="152"/>
    </row>
    <row r="6260" spans="13:14">
      <c r="M6260" s="152"/>
      <c r="N6260" s="152"/>
    </row>
    <row r="6261" spans="13:14">
      <c r="M6261" s="152"/>
      <c r="N6261" s="152"/>
    </row>
    <row r="6262" spans="13:14">
      <c r="M6262" s="152"/>
      <c r="N6262" s="152"/>
    </row>
    <row r="6263" spans="13:14">
      <c r="M6263" s="152"/>
      <c r="N6263" s="152"/>
    </row>
    <row r="6264" spans="13:14">
      <c r="M6264" s="152"/>
      <c r="N6264" s="152"/>
    </row>
    <row r="6265" spans="13:14">
      <c r="M6265" s="152"/>
      <c r="N6265" s="152"/>
    </row>
    <row r="6266" spans="13:14">
      <c r="M6266" s="152"/>
      <c r="N6266" s="152"/>
    </row>
    <row r="6267" spans="13:14">
      <c r="M6267" s="152"/>
      <c r="N6267" s="152"/>
    </row>
    <row r="6268" spans="13:14">
      <c r="M6268" s="152"/>
      <c r="N6268" s="152"/>
    </row>
    <row r="6269" spans="13:14">
      <c r="M6269" s="152"/>
      <c r="N6269" s="152"/>
    </row>
    <row r="6270" spans="13:14">
      <c r="M6270" s="152"/>
      <c r="N6270" s="152"/>
    </row>
    <row r="6271" spans="13:14">
      <c r="M6271" s="152"/>
      <c r="N6271" s="152"/>
    </row>
    <row r="6272" spans="13:14">
      <c r="M6272" s="152"/>
      <c r="N6272" s="152"/>
    </row>
    <row r="6273" spans="13:14">
      <c r="M6273" s="152"/>
      <c r="N6273" s="152"/>
    </row>
    <row r="6274" spans="13:14">
      <c r="M6274" s="152"/>
      <c r="N6274" s="152"/>
    </row>
    <row r="6275" spans="13:14">
      <c r="M6275" s="152"/>
      <c r="N6275" s="152"/>
    </row>
    <row r="6276" spans="13:14">
      <c r="M6276" s="152"/>
      <c r="N6276" s="152"/>
    </row>
    <row r="6277" spans="13:14">
      <c r="M6277" s="152"/>
      <c r="N6277" s="152"/>
    </row>
    <row r="6278" spans="13:14">
      <c r="M6278" s="152"/>
      <c r="N6278" s="152"/>
    </row>
    <row r="6279" spans="13:14">
      <c r="M6279" s="152"/>
      <c r="N6279" s="152"/>
    </row>
    <row r="6280" spans="13:14">
      <c r="M6280" s="152"/>
      <c r="N6280" s="152"/>
    </row>
    <row r="6281" spans="13:14">
      <c r="M6281" s="152"/>
      <c r="N6281" s="152"/>
    </row>
    <row r="6282" spans="13:14">
      <c r="M6282" s="152"/>
      <c r="N6282" s="152"/>
    </row>
    <row r="6283" spans="13:14">
      <c r="M6283" s="152"/>
      <c r="N6283" s="152"/>
    </row>
    <row r="6284" spans="13:14">
      <c r="M6284" s="152"/>
      <c r="N6284" s="152"/>
    </row>
    <row r="6285" spans="13:14">
      <c r="M6285" s="152"/>
      <c r="N6285" s="152"/>
    </row>
    <row r="6286" spans="13:14">
      <c r="M6286" s="152"/>
      <c r="N6286" s="152"/>
    </row>
    <row r="6287" spans="13:14">
      <c r="M6287" s="152"/>
      <c r="N6287" s="152"/>
    </row>
    <row r="6288" spans="13:14">
      <c r="M6288" s="152"/>
      <c r="N6288" s="152"/>
    </row>
    <row r="6289" spans="13:14">
      <c r="M6289" s="152"/>
      <c r="N6289" s="152"/>
    </row>
    <row r="6290" spans="13:14">
      <c r="M6290" s="152"/>
      <c r="N6290" s="152"/>
    </row>
    <row r="6291" spans="13:14">
      <c r="M6291" s="152"/>
      <c r="N6291" s="152"/>
    </row>
    <row r="6292" spans="13:14">
      <c r="M6292" s="152"/>
      <c r="N6292" s="152"/>
    </row>
    <row r="6293" spans="13:14">
      <c r="M6293" s="152"/>
      <c r="N6293" s="152"/>
    </row>
    <row r="6294" spans="13:14">
      <c r="M6294" s="152"/>
      <c r="N6294" s="152"/>
    </row>
    <row r="6295" spans="13:14">
      <c r="M6295" s="152"/>
      <c r="N6295" s="152"/>
    </row>
    <row r="6296" spans="13:14">
      <c r="M6296" s="152"/>
      <c r="N6296" s="152"/>
    </row>
    <row r="6297" spans="13:14">
      <c r="M6297" s="152"/>
      <c r="N6297" s="152"/>
    </row>
    <row r="6298" spans="13:14">
      <c r="M6298" s="152"/>
      <c r="N6298" s="152"/>
    </row>
    <row r="6299" spans="13:14">
      <c r="M6299" s="152"/>
      <c r="N6299" s="152"/>
    </row>
    <row r="6300" spans="13:14">
      <c r="M6300" s="152"/>
      <c r="N6300" s="152"/>
    </row>
    <row r="6301" spans="13:14">
      <c r="M6301" s="152"/>
      <c r="N6301" s="152"/>
    </row>
    <row r="6302" spans="13:14">
      <c r="M6302" s="152"/>
      <c r="N6302" s="152"/>
    </row>
    <row r="6303" spans="13:14">
      <c r="M6303" s="152"/>
      <c r="N6303" s="152"/>
    </row>
    <row r="6304" spans="13:14">
      <c r="M6304" s="152"/>
      <c r="N6304" s="152"/>
    </row>
    <row r="6305" spans="13:14">
      <c r="M6305" s="152"/>
      <c r="N6305" s="152"/>
    </row>
    <row r="6306" spans="13:14">
      <c r="M6306" s="152"/>
      <c r="N6306" s="152"/>
    </row>
    <row r="6307" spans="13:14">
      <c r="M6307" s="152"/>
      <c r="N6307" s="152"/>
    </row>
    <row r="6308" spans="13:14">
      <c r="M6308" s="152"/>
      <c r="N6308" s="152"/>
    </row>
    <row r="6309" spans="13:14">
      <c r="M6309" s="152"/>
      <c r="N6309" s="152"/>
    </row>
    <row r="6310" spans="13:14">
      <c r="M6310" s="152"/>
      <c r="N6310" s="152"/>
    </row>
    <row r="6311" spans="13:14">
      <c r="M6311" s="152"/>
      <c r="N6311" s="152"/>
    </row>
    <row r="6312" spans="13:14">
      <c r="M6312" s="152"/>
      <c r="N6312" s="152"/>
    </row>
    <row r="6313" spans="13:14">
      <c r="M6313" s="152"/>
      <c r="N6313" s="152"/>
    </row>
    <row r="6314" spans="13:14">
      <c r="M6314" s="152"/>
      <c r="N6314" s="152"/>
    </row>
    <row r="6315" spans="13:14">
      <c r="M6315" s="152"/>
      <c r="N6315" s="152"/>
    </row>
    <row r="6316" spans="13:14">
      <c r="M6316" s="152"/>
      <c r="N6316" s="152"/>
    </row>
    <row r="6317" spans="13:14">
      <c r="M6317" s="152"/>
      <c r="N6317" s="152"/>
    </row>
    <row r="6318" spans="13:14">
      <c r="M6318" s="152"/>
      <c r="N6318" s="152"/>
    </row>
    <row r="6319" spans="13:14">
      <c r="M6319" s="152"/>
      <c r="N6319" s="152"/>
    </row>
    <row r="6320" spans="13:14">
      <c r="M6320" s="152"/>
      <c r="N6320" s="152"/>
    </row>
    <row r="6321" spans="13:14">
      <c r="M6321" s="152"/>
      <c r="N6321" s="152"/>
    </row>
    <row r="6322" spans="13:14">
      <c r="M6322" s="152"/>
      <c r="N6322" s="152"/>
    </row>
    <row r="6323" spans="13:14">
      <c r="M6323" s="152"/>
      <c r="N6323" s="152"/>
    </row>
    <row r="6324" spans="13:14">
      <c r="M6324" s="152"/>
      <c r="N6324" s="152"/>
    </row>
    <row r="6325" spans="13:14">
      <c r="M6325" s="152"/>
      <c r="N6325" s="152"/>
    </row>
    <row r="6326" spans="13:14">
      <c r="M6326" s="152"/>
      <c r="N6326" s="152"/>
    </row>
    <row r="6327" spans="13:14">
      <c r="M6327" s="152"/>
      <c r="N6327" s="152"/>
    </row>
    <row r="6328" spans="13:14">
      <c r="M6328" s="152"/>
      <c r="N6328" s="152"/>
    </row>
    <row r="6329" spans="13:14">
      <c r="M6329" s="152"/>
      <c r="N6329" s="152"/>
    </row>
    <row r="6330" spans="13:14">
      <c r="M6330" s="152"/>
      <c r="N6330" s="152"/>
    </row>
    <row r="6331" spans="13:14">
      <c r="M6331" s="152"/>
      <c r="N6331" s="152"/>
    </row>
    <row r="6332" spans="13:14">
      <c r="M6332" s="152"/>
      <c r="N6332" s="152"/>
    </row>
    <row r="6333" spans="13:14">
      <c r="M6333" s="152"/>
      <c r="N6333" s="152"/>
    </row>
    <row r="6334" spans="13:14">
      <c r="M6334" s="152"/>
      <c r="N6334" s="152"/>
    </row>
    <row r="6335" spans="13:14">
      <c r="M6335" s="152"/>
      <c r="N6335" s="152"/>
    </row>
    <row r="6336" spans="13:14">
      <c r="M6336" s="152"/>
      <c r="N6336" s="152"/>
    </row>
    <row r="6337" spans="13:14">
      <c r="M6337" s="152"/>
      <c r="N6337" s="152"/>
    </row>
    <row r="6338" spans="13:14">
      <c r="M6338" s="152"/>
      <c r="N6338" s="152"/>
    </row>
    <row r="6339" spans="13:14">
      <c r="M6339" s="152"/>
      <c r="N6339" s="152"/>
    </row>
    <row r="6340" spans="13:14">
      <c r="M6340" s="152"/>
      <c r="N6340" s="152"/>
    </row>
    <row r="6341" spans="13:14">
      <c r="M6341" s="152"/>
      <c r="N6341" s="152"/>
    </row>
    <row r="6342" spans="13:14">
      <c r="M6342" s="152"/>
      <c r="N6342" s="152"/>
    </row>
    <row r="6343" spans="13:14">
      <c r="M6343" s="152"/>
      <c r="N6343" s="152"/>
    </row>
    <row r="6344" spans="13:14">
      <c r="M6344" s="152"/>
      <c r="N6344" s="152"/>
    </row>
    <row r="6345" spans="13:14">
      <c r="M6345" s="152"/>
      <c r="N6345" s="152"/>
    </row>
    <row r="6346" spans="13:14">
      <c r="M6346" s="152"/>
      <c r="N6346" s="152"/>
    </row>
    <row r="6347" spans="13:14">
      <c r="M6347" s="152"/>
      <c r="N6347" s="152"/>
    </row>
    <row r="6348" spans="13:14">
      <c r="M6348" s="152"/>
      <c r="N6348" s="152"/>
    </row>
    <row r="6349" spans="13:14">
      <c r="M6349" s="152"/>
      <c r="N6349" s="152"/>
    </row>
    <row r="6350" spans="13:14">
      <c r="M6350" s="152"/>
      <c r="N6350" s="152"/>
    </row>
    <row r="6351" spans="13:14">
      <c r="M6351" s="152"/>
      <c r="N6351" s="152"/>
    </row>
    <row r="6352" spans="13:14">
      <c r="M6352" s="152"/>
      <c r="N6352" s="152"/>
    </row>
    <row r="6353" spans="13:14">
      <c r="M6353" s="152"/>
      <c r="N6353" s="152"/>
    </row>
    <row r="6354" spans="13:14">
      <c r="M6354" s="152"/>
      <c r="N6354" s="152"/>
    </row>
    <row r="6355" spans="13:14">
      <c r="M6355" s="152"/>
      <c r="N6355" s="152"/>
    </row>
    <row r="6356" spans="13:14">
      <c r="M6356" s="152"/>
      <c r="N6356" s="152"/>
    </row>
    <row r="6357" spans="13:14">
      <c r="M6357" s="152"/>
      <c r="N6357" s="152"/>
    </row>
    <row r="6358" spans="13:14">
      <c r="M6358" s="152"/>
      <c r="N6358" s="152"/>
    </row>
    <row r="6359" spans="13:14">
      <c r="M6359" s="152"/>
      <c r="N6359" s="152"/>
    </row>
    <row r="6360" spans="13:14">
      <c r="M6360" s="152"/>
      <c r="N6360" s="152"/>
    </row>
    <row r="6361" spans="13:14">
      <c r="M6361" s="152"/>
      <c r="N6361" s="152"/>
    </row>
    <row r="6362" spans="13:14">
      <c r="M6362" s="152"/>
      <c r="N6362" s="152"/>
    </row>
    <row r="6363" spans="13:14">
      <c r="M6363" s="152"/>
      <c r="N6363" s="152"/>
    </row>
    <row r="6364" spans="13:14">
      <c r="M6364" s="152"/>
      <c r="N6364" s="152"/>
    </row>
    <row r="6365" spans="13:14">
      <c r="M6365" s="152"/>
      <c r="N6365" s="152"/>
    </row>
    <row r="6366" spans="13:14">
      <c r="M6366" s="152"/>
      <c r="N6366" s="152"/>
    </row>
    <row r="6367" spans="13:14">
      <c r="M6367" s="152"/>
      <c r="N6367" s="152"/>
    </row>
    <row r="6368" spans="13:14">
      <c r="M6368" s="152"/>
      <c r="N6368" s="152"/>
    </row>
    <row r="6369" spans="13:14">
      <c r="M6369" s="152"/>
      <c r="N6369" s="152"/>
    </row>
    <row r="6370" spans="13:14">
      <c r="M6370" s="152"/>
      <c r="N6370" s="152"/>
    </row>
    <row r="6371" spans="13:14">
      <c r="M6371" s="152"/>
      <c r="N6371" s="152"/>
    </row>
    <row r="6372" spans="13:14">
      <c r="M6372" s="152"/>
      <c r="N6372" s="152"/>
    </row>
    <row r="6373" spans="13:14">
      <c r="M6373" s="152"/>
      <c r="N6373" s="152"/>
    </row>
    <row r="6374" spans="13:14">
      <c r="M6374" s="152"/>
      <c r="N6374" s="152"/>
    </row>
    <row r="6375" spans="13:14">
      <c r="M6375" s="152"/>
      <c r="N6375" s="152"/>
    </row>
    <row r="6376" spans="13:14">
      <c r="M6376" s="152"/>
      <c r="N6376" s="152"/>
    </row>
    <row r="6377" spans="13:14">
      <c r="M6377" s="152"/>
      <c r="N6377" s="152"/>
    </row>
    <row r="6378" spans="13:14">
      <c r="M6378" s="152"/>
      <c r="N6378" s="152"/>
    </row>
    <row r="6379" spans="13:14">
      <c r="M6379" s="152"/>
      <c r="N6379" s="152"/>
    </row>
    <row r="6380" spans="13:14">
      <c r="M6380" s="152"/>
      <c r="N6380" s="152"/>
    </row>
    <row r="6381" spans="13:14">
      <c r="M6381" s="152"/>
      <c r="N6381" s="152"/>
    </row>
    <row r="6382" spans="13:14">
      <c r="M6382" s="152"/>
      <c r="N6382" s="152"/>
    </row>
    <row r="6383" spans="13:14">
      <c r="M6383" s="152"/>
      <c r="N6383" s="152"/>
    </row>
    <row r="6384" spans="13:14">
      <c r="M6384" s="152"/>
      <c r="N6384" s="152"/>
    </row>
    <row r="6385" spans="13:14">
      <c r="M6385" s="152"/>
      <c r="N6385" s="152"/>
    </row>
    <row r="6386" spans="13:14">
      <c r="M6386" s="152"/>
      <c r="N6386" s="152"/>
    </row>
    <row r="6387" spans="13:14">
      <c r="M6387" s="152"/>
      <c r="N6387" s="152"/>
    </row>
    <row r="6388" spans="13:14">
      <c r="M6388" s="152"/>
      <c r="N6388" s="152"/>
    </row>
    <row r="6389" spans="13:14">
      <c r="M6389" s="152"/>
      <c r="N6389" s="152"/>
    </row>
    <row r="6390" spans="13:14">
      <c r="M6390" s="152"/>
      <c r="N6390" s="152"/>
    </row>
    <row r="6391" spans="13:14">
      <c r="M6391" s="152"/>
      <c r="N6391" s="152"/>
    </row>
    <row r="6392" spans="13:14">
      <c r="M6392" s="152"/>
      <c r="N6392" s="152"/>
    </row>
    <row r="6393" spans="13:14">
      <c r="M6393" s="152"/>
      <c r="N6393" s="152"/>
    </row>
    <row r="6394" spans="13:14">
      <c r="M6394" s="152"/>
      <c r="N6394" s="152"/>
    </row>
    <row r="6395" spans="13:14">
      <c r="M6395" s="152"/>
      <c r="N6395" s="152"/>
    </row>
    <row r="6396" spans="13:14">
      <c r="M6396" s="152"/>
      <c r="N6396" s="152"/>
    </row>
    <row r="6397" spans="13:14">
      <c r="M6397" s="152"/>
      <c r="N6397" s="152"/>
    </row>
    <row r="6398" spans="13:14">
      <c r="M6398" s="152"/>
      <c r="N6398" s="152"/>
    </row>
    <row r="6399" spans="13:14">
      <c r="M6399" s="152"/>
      <c r="N6399" s="152"/>
    </row>
    <row r="6400" spans="13:14">
      <c r="M6400" s="152"/>
      <c r="N6400" s="152"/>
    </row>
    <row r="6401" spans="13:14">
      <c r="M6401" s="152"/>
      <c r="N6401" s="152"/>
    </row>
    <row r="6402" spans="13:14">
      <c r="M6402" s="152"/>
      <c r="N6402" s="152"/>
    </row>
    <row r="6403" spans="13:14">
      <c r="M6403" s="152"/>
      <c r="N6403" s="152"/>
    </row>
    <row r="6404" spans="13:14">
      <c r="M6404" s="152"/>
      <c r="N6404" s="152"/>
    </row>
    <row r="6405" spans="13:14">
      <c r="M6405" s="152"/>
      <c r="N6405" s="152"/>
    </row>
    <row r="6406" spans="13:14">
      <c r="M6406" s="152"/>
      <c r="N6406" s="152"/>
    </row>
    <row r="6407" spans="13:14">
      <c r="M6407" s="152"/>
      <c r="N6407" s="152"/>
    </row>
    <row r="6408" spans="13:14">
      <c r="M6408" s="152"/>
      <c r="N6408" s="152"/>
    </row>
    <row r="6409" spans="13:14">
      <c r="M6409" s="152"/>
      <c r="N6409" s="152"/>
    </row>
    <row r="6410" spans="13:14">
      <c r="M6410" s="152"/>
      <c r="N6410" s="152"/>
    </row>
    <row r="6411" spans="13:14">
      <c r="M6411" s="152"/>
      <c r="N6411" s="152"/>
    </row>
    <row r="6412" spans="13:14">
      <c r="M6412" s="152"/>
      <c r="N6412" s="152"/>
    </row>
    <row r="6413" spans="13:14">
      <c r="M6413" s="152"/>
      <c r="N6413" s="152"/>
    </row>
    <row r="6414" spans="13:14">
      <c r="M6414" s="152"/>
      <c r="N6414" s="152"/>
    </row>
    <row r="6415" spans="13:14">
      <c r="M6415" s="152"/>
      <c r="N6415" s="152"/>
    </row>
    <row r="6416" spans="13:14">
      <c r="M6416" s="152"/>
      <c r="N6416" s="152"/>
    </row>
    <row r="6417" spans="13:14">
      <c r="M6417" s="152"/>
      <c r="N6417" s="152"/>
    </row>
    <row r="6418" spans="13:14">
      <c r="M6418" s="152"/>
      <c r="N6418" s="152"/>
    </row>
    <row r="6419" spans="13:14">
      <c r="M6419" s="152"/>
      <c r="N6419" s="152"/>
    </row>
    <row r="6420" spans="13:14">
      <c r="M6420" s="152"/>
      <c r="N6420" s="152"/>
    </row>
    <row r="6421" spans="13:14">
      <c r="M6421" s="152"/>
      <c r="N6421" s="152"/>
    </row>
    <row r="6422" spans="13:14">
      <c r="M6422" s="152"/>
      <c r="N6422" s="152"/>
    </row>
    <row r="6423" spans="13:14">
      <c r="M6423" s="152"/>
      <c r="N6423" s="152"/>
    </row>
    <row r="6424" spans="13:14">
      <c r="M6424" s="152"/>
      <c r="N6424" s="152"/>
    </row>
    <row r="6425" spans="13:14">
      <c r="M6425" s="152"/>
      <c r="N6425" s="152"/>
    </row>
    <row r="6426" spans="13:14">
      <c r="M6426" s="152"/>
      <c r="N6426" s="152"/>
    </row>
    <row r="6427" spans="13:14">
      <c r="M6427" s="152"/>
      <c r="N6427" s="152"/>
    </row>
    <row r="6428" spans="13:14">
      <c r="M6428" s="152"/>
      <c r="N6428" s="152"/>
    </row>
    <row r="6429" spans="13:14">
      <c r="M6429" s="152"/>
      <c r="N6429" s="152"/>
    </row>
    <row r="6430" spans="13:14">
      <c r="M6430" s="152"/>
      <c r="N6430" s="152"/>
    </row>
    <row r="6431" spans="13:14">
      <c r="M6431" s="152"/>
      <c r="N6431" s="152"/>
    </row>
    <row r="6432" spans="13:14">
      <c r="M6432" s="152"/>
      <c r="N6432" s="152"/>
    </row>
    <row r="6433" spans="13:14">
      <c r="M6433" s="152"/>
      <c r="N6433" s="152"/>
    </row>
    <row r="6434" spans="13:14">
      <c r="M6434" s="152"/>
      <c r="N6434" s="152"/>
    </row>
    <row r="6435" spans="13:14">
      <c r="M6435" s="152"/>
      <c r="N6435" s="152"/>
    </row>
    <row r="6436" spans="13:14">
      <c r="M6436" s="152"/>
      <c r="N6436" s="152"/>
    </row>
    <row r="6437" spans="13:14">
      <c r="M6437" s="152"/>
      <c r="N6437" s="152"/>
    </row>
    <row r="6438" spans="13:14">
      <c r="M6438" s="152"/>
      <c r="N6438" s="152"/>
    </row>
    <row r="6439" spans="13:14">
      <c r="M6439" s="152"/>
      <c r="N6439" s="152"/>
    </row>
    <row r="6440" spans="13:14">
      <c r="M6440" s="152"/>
      <c r="N6440" s="152"/>
    </row>
    <row r="6441" spans="13:14">
      <c r="M6441" s="152"/>
      <c r="N6441" s="152"/>
    </row>
    <row r="6442" spans="13:14">
      <c r="M6442" s="152"/>
      <c r="N6442" s="152"/>
    </row>
    <row r="6444" spans="13:14">
      <c r="M6444" s="152"/>
      <c r="N6444" s="152"/>
    </row>
    <row r="6445" spans="13:14">
      <c r="M6445" s="152"/>
      <c r="N6445" s="152"/>
    </row>
    <row r="6446" spans="13:14">
      <c r="M6446" s="152"/>
      <c r="N6446" s="152"/>
    </row>
    <row r="6447" spans="13:14">
      <c r="M6447" s="152"/>
      <c r="N6447" s="152"/>
    </row>
    <row r="6448" spans="13:14">
      <c r="M6448" s="152"/>
      <c r="N6448" s="152"/>
    </row>
    <row r="6449" spans="13:14">
      <c r="M6449" s="152"/>
      <c r="N6449" s="152"/>
    </row>
    <row r="6450" spans="13:14">
      <c r="M6450" s="152"/>
      <c r="N6450" s="152"/>
    </row>
    <row r="6451" spans="13:14">
      <c r="M6451" s="152"/>
      <c r="N6451" s="152"/>
    </row>
    <row r="6452" spans="13:14">
      <c r="M6452" s="152"/>
      <c r="N6452" s="152"/>
    </row>
    <row r="6453" spans="13:14">
      <c r="M6453" s="152"/>
      <c r="N6453" s="152"/>
    </row>
    <row r="6454" spans="13:14">
      <c r="M6454" s="152"/>
      <c r="N6454" s="152"/>
    </row>
    <row r="6455" spans="13:14">
      <c r="M6455" s="152"/>
      <c r="N6455" s="152"/>
    </row>
    <row r="6456" spans="13:14">
      <c r="M6456" s="152"/>
      <c r="N6456" s="152"/>
    </row>
    <row r="6457" spans="13:14">
      <c r="M6457" s="152"/>
      <c r="N6457" s="152"/>
    </row>
    <row r="6458" spans="13:14">
      <c r="M6458" s="152"/>
      <c r="N6458" s="152"/>
    </row>
    <row r="6459" spans="13:14">
      <c r="M6459" s="152"/>
      <c r="N6459" s="152"/>
    </row>
    <row r="6460" spans="13:14">
      <c r="M6460" s="152"/>
      <c r="N6460" s="152"/>
    </row>
    <row r="6461" spans="13:14">
      <c r="M6461" s="152"/>
      <c r="N6461" s="152"/>
    </row>
    <row r="6462" spans="13:14">
      <c r="M6462" s="152"/>
      <c r="N6462" s="152"/>
    </row>
    <row r="6463" spans="13:14">
      <c r="M6463" s="152"/>
      <c r="N6463" s="152"/>
    </row>
    <row r="6464" spans="13:14">
      <c r="M6464" s="152"/>
      <c r="N6464" s="152"/>
    </row>
    <row r="6465" spans="13:14">
      <c r="M6465" s="152"/>
      <c r="N6465" s="152"/>
    </row>
    <row r="6466" spans="13:14">
      <c r="M6466" s="152"/>
      <c r="N6466" s="152"/>
    </row>
    <row r="6467" spans="13:14">
      <c r="M6467" s="152"/>
      <c r="N6467" s="152"/>
    </row>
    <row r="6469" spans="13:14">
      <c r="M6469" s="152"/>
      <c r="N6469" s="152"/>
    </row>
    <row r="6470" spans="13:14">
      <c r="M6470" s="152"/>
      <c r="N6470" s="152"/>
    </row>
    <row r="6471" spans="13:14">
      <c r="M6471" s="152"/>
      <c r="N6471" s="152"/>
    </row>
    <row r="6472" spans="13:14">
      <c r="M6472" s="152"/>
      <c r="N6472" s="152"/>
    </row>
    <row r="6475" spans="13:14">
      <c r="M6475" s="152"/>
      <c r="N6475" s="152"/>
    </row>
    <row r="6476" spans="13:14">
      <c r="M6476" s="152"/>
      <c r="N6476" s="152"/>
    </row>
    <row r="6477" spans="13:14">
      <c r="M6477" s="152"/>
      <c r="N6477" s="152"/>
    </row>
    <row r="6478" spans="13:14">
      <c r="M6478" s="152"/>
      <c r="N6478" s="152"/>
    </row>
    <row r="6479" spans="13:14">
      <c r="M6479" s="152"/>
      <c r="N6479" s="152"/>
    </row>
    <row r="6480" spans="13:14">
      <c r="M6480" s="152"/>
      <c r="N6480" s="152"/>
    </row>
    <row r="6481" spans="13:14">
      <c r="M6481" s="152"/>
      <c r="N6481" s="152"/>
    </row>
    <row r="6482" spans="13:14">
      <c r="M6482" s="152"/>
      <c r="N6482" s="152"/>
    </row>
    <row r="6483" spans="13:14">
      <c r="M6483" s="152"/>
      <c r="N6483" s="152"/>
    </row>
    <row r="6484" spans="13:14">
      <c r="M6484" s="152"/>
      <c r="N6484" s="152"/>
    </row>
    <row r="6485" spans="13:14">
      <c r="M6485" s="152"/>
      <c r="N6485" s="152"/>
    </row>
    <row r="6486" spans="13:14">
      <c r="M6486" s="152"/>
      <c r="N6486" s="152"/>
    </row>
    <row r="6487" spans="13:14">
      <c r="M6487" s="152"/>
      <c r="N6487" s="152"/>
    </row>
    <row r="6488" spans="13:14">
      <c r="M6488" s="152"/>
      <c r="N6488" s="152"/>
    </row>
    <row r="6489" spans="13:14">
      <c r="M6489" s="152"/>
      <c r="N6489" s="152"/>
    </row>
    <row r="6490" spans="13:14">
      <c r="M6490" s="152"/>
      <c r="N6490" s="152"/>
    </row>
    <row r="6491" spans="13:14">
      <c r="M6491" s="152"/>
      <c r="N6491" s="152"/>
    </row>
    <row r="6492" spans="13:14">
      <c r="M6492" s="152"/>
      <c r="N6492" s="152"/>
    </row>
    <row r="6493" spans="13:14">
      <c r="M6493" s="152"/>
      <c r="N6493" s="152"/>
    </row>
    <row r="6494" spans="13:14">
      <c r="M6494" s="152"/>
      <c r="N6494" s="152"/>
    </row>
    <row r="6495" spans="13:14">
      <c r="M6495" s="152"/>
      <c r="N6495" s="152"/>
    </row>
    <row r="6496" spans="13:14">
      <c r="M6496" s="152"/>
      <c r="N6496" s="152"/>
    </row>
    <row r="6497" spans="13:14">
      <c r="M6497" s="152"/>
      <c r="N6497" s="152"/>
    </row>
    <row r="6498" spans="13:14">
      <c r="M6498" s="152"/>
      <c r="N6498" s="152"/>
    </row>
    <row r="6499" spans="13:14">
      <c r="M6499" s="152"/>
      <c r="N6499" s="152"/>
    </row>
    <row r="6500" spans="13:14">
      <c r="M6500" s="152"/>
      <c r="N6500" s="152"/>
    </row>
    <row r="6501" spans="13:14">
      <c r="M6501" s="152"/>
      <c r="N6501" s="152"/>
    </row>
    <row r="6502" spans="13:14">
      <c r="M6502" s="152"/>
      <c r="N6502" s="152"/>
    </row>
    <row r="6503" spans="13:14">
      <c r="M6503" s="152"/>
      <c r="N6503" s="152"/>
    </row>
    <row r="6504" spans="13:14">
      <c r="M6504" s="152"/>
      <c r="N6504" s="152"/>
    </row>
    <row r="6505" spans="13:14">
      <c r="M6505" s="152"/>
      <c r="N6505" s="152"/>
    </row>
    <row r="6506" spans="13:14">
      <c r="M6506" s="152"/>
      <c r="N6506" s="152"/>
    </row>
    <row r="6507" spans="13:14">
      <c r="M6507" s="152"/>
      <c r="N6507" s="152"/>
    </row>
    <row r="6508" spans="13:14">
      <c r="M6508" s="152"/>
      <c r="N6508" s="152"/>
    </row>
    <row r="6509" spans="13:14">
      <c r="M6509" s="152"/>
      <c r="N6509" s="152"/>
    </row>
    <row r="6510" spans="13:14">
      <c r="M6510" s="152"/>
      <c r="N6510" s="152"/>
    </row>
    <row r="6511" spans="13:14">
      <c r="M6511" s="152"/>
      <c r="N6511" s="152"/>
    </row>
    <row r="6512" spans="13:14">
      <c r="M6512" s="152"/>
      <c r="N6512" s="152"/>
    </row>
    <row r="6513" spans="13:14">
      <c r="M6513" s="152"/>
      <c r="N6513" s="152"/>
    </row>
    <row r="6514" spans="13:14">
      <c r="M6514" s="152"/>
      <c r="N6514" s="152"/>
    </row>
    <row r="6515" spans="13:14">
      <c r="M6515" s="152"/>
      <c r="N6515" s="152"/>
    </row>
    <row r="6516" spans="13:14">
      <c r="M6516" s="152"/>
      <c r="N6516" s="152"/>
    </row>
    <row r="6517" spans="13:14">
      <c r="M6517" s="152"/>
      <c r="N6517" s="152"/>
    </row>
    <row r="6518" spans="13:14">
      <c r="M6518" s="152"/>
      <c r="N6518" s="152"/>
    </row>
    <row r="6519" spans="13:14">
      <c r="M6519" s="152"/>
      <c r="N6519" s="152"/>
    </row>
    <row r="6520" spans="13:14">
      <c r="M6520" s="152"/>
      <c r="N6520" s="152"/>
    </row>
    <row r="6521" spans="13:14">
      <c r="M6521" s="152"/>
      <c r="N6521" s="152"/>
    </row>
    <row r="6522" spans="13:14">
      <c r="M6522" s="152"/>
      <c r="N6522" s="152"/>
    </row>
    <row r="6523" spans="13:14">
      <c r="M6523" s="152"/>
      <c r="N6523" s="152"/>
    </row>
    <row r="6524" spans="13:14">
      <c r="M6524" s="152"/>
      <c r="N6524" s="152"/>
    </row>
    <row r="6525" spans="13:14">
      <c r="M6525" s="152"/>
      <c r="N6525" s="152"/>
    </row>
    <row r="6526" spans="13:14">
      <c r="M6526" s="152"/>
      <c r="N6526" s="152"/>
    </row>
    <row r="6527" spans="13:14">
      <c r="M6527" s="152"/>
      <c r="N6527" s="152"/>
    </row>
    <row r="6528" spans="13:14">
      <c r="M6528" s="152"/>
      <c r="N6528" s="152"/>
    </row>
    <row r="6529" spans="13:14">
      <c r="M6529" s="152"/>
      <c r="N6529" s="152"/>
    </row>
    <row r="6530" spans="13:14">
      <c r="M6530" s="152"/>
      <c r="N6530" s="152"/>
    </row>
    <row r="6531" spans="13:14">
      <c r="M6531" s="152"/>
      <c r="N6531" s="152"/>
    </row>
    <row r="6532" spans="13:14">
      <c r="M6532" s="152"/>
      <c r="N6532" s="152"/>
    </row>
    <row r="6533" spans="13:14">
      <c r="M6533" s="152"/>
      <c r="N6533" s="152"/>
    </row>
    <row r="6534" spans="13:14">
      <c r="M6534" s="152"/>
      <c r="N6534" s="152"/>
    </row>
    <row r="6535" spans="13:14">
      <c r="M6535" s="152"/>
      <c r="N6535" s="152"/>
    </row>
    <row r="6536" spans="13:14">
      <c r="M6536" s="152"/>
      <c r="N6536" s="152"/>
    </row>
    <row r="6537" spans="13:14">
      <c r="M6537" s="152"/>
      <c r="N6537" s="152"/>
    </row>
    <row r="6538" spans="13:14">
      <c r="M6538" s="152"/>
      <c r="N6538" s="152"/>
    </row>
    <row r="6539" spans="13:14">
      <c r="M6539" s="152"/>
      <c r="N6539" s="152"/>
    </row>
    <row r="6540" spans="13:14">
      <c r="M6540" s="152"/>
      <c r="N6540" s="152"/>
    </row>
    <row r="6541" spans="13:14">
      <c r="M6541" s="152"/>
      <c r="N6541" s="152"/>
    </row>
    <row r="6542" spans="13:14">
      <c r="M6542" s="152"/>
      <c r="N6542" s="152"/>
    </row>
    <row r="6543" spans="13:14">
      <c r="M6543" s="152"/>
      <c r="N6543" s="152"/>
    </row>
    <row r="6544" spans="13:14">
      <c r="M6544" s="152"/>
      <c r="N6544" s="152"/>
    </row>
    <row r="6545" spans="1:14">
      <c r="M6545" s="152"/>
      <c r="N6545" s="152"/>
    </row>
    <row r="6546" spans="1:14">
      <c r="M6546" s="152"/>
      <c r="N6546" s="152"/>
    </row>
    <row r="6547" spans="1:14">
      <c r="M6547" s="152"/>
      <c r="N6547" s="152"/>
    </row>
    <row r="6548" spans="1:14">
      <c r="M6548" s="152"/>
      <c r="N6548" s="152"/>
    </row>
    <row r="6549" spans="1:14">
      <c r="M6549" s="152"/>
      <c r="N6549" s="152"/>
    </row>
    <row r="6550" spans="1:14">
      <c r="M6550" s="152"/>
      <c r="N6550" s="152"/>
    </row>
    <row r="6551" spans="1:14">
      <c r="M6551" s="152"/>
      <c r="N6551" s="152"/>
    </row>
    <row r="6552" spans="1:14">
      <c r="M6552" s="152"/>
      <c r="N6552" s="152"/>
    </row>
    <row r="6553" spans="1:14">
      <c r="M6553" s="152"/>
      <c r="N6553" s="152"/>
    </row>
    <row r="6554" spans="1:14">
      <c r="M6554" s="152"/>
      <c r="N6554" s="152"/>
    </row>
    <row r="6555" spans="1:14">
      <c r="M6555" s="152"/>
      <c r="N6555" s="152"/>
    </row>
    <row r="6556" spans="1:14">
      <c r="A6556" s="89"/>
      <c r="M6556" s="152"/>
      <c r="N6556" s="152"/>
    </row>
    <row r="6557" spans="1:14">
      <c r="M6557" s="152"/>
      <c r="N6557" s="152"/>
    </row>
    <row r="6558" spans="1:14">
      <c r="M6558" s="152"/>
      <c r="N6558" s="152"/>
    </row>
    <row r="6559" spans="1:14">
      <c r="M6559" s="152"/>
      <c r="N6559" s="152"/>
    </row>
    <row r="6560" spans="1:14">
      <c r="M6560" s="152"/>
      <c r="N6560" s="152"/>
    </row>
    <row r="6561" spans="13:14">
      <c r="M6561" s="152"/>
      <c r="N6561" s="152"/>
    </row>
    <row r="6562" spans="13:14">
      <c r="M6562" s="152"/>
      <c r="N6562" s="152"/>
    </row>
    <row r="6563" spans="13:14">
      <c r="M6563" s="152"/>
      <c r="N6563" s="152"/>
    </row>
    <row r="6564" spans="13:14">
      <c r="M6564" s="152"/>
      <c r="N6564" s="152"/>
    </row>
    <row r="6565" spans="13:14">
      <c r="M6565" s="152"/>
      <c r="N6565" s="152"/>
    </row>
    <row r="6566" spans="13:14">
      <c r="M6566" s="152"/>
      <c r="N6566" s="152"/>
    </row>
    <row r="6567" spans="13:14">
      <c r="M6567" s="152"/>
      <c r="N6567" s="152"/>
    </row>
    <row r="6568" spans="13:14">
      <c r="M6568" s="152"/>
      <c r="N6568" s="152"/>
    </row>
    <row r="6569" spans="13:14">
      <c r="M6569" s="152"/>
      <c r="N6569" s="152"/>
    </row>
    <row r="6570" spans="13:14">
      <c r="M6570" s="152"/>
      <c r="N6570" s="152"/>
    </row>
    <row r="6571" spans="13:14">
      <c r="M6571" s="152"/>
      <c r="N6571" s="152"/>
    </row>
    <row r="6572" spans="13:14">
      <c r="M6572" s="152"/>
      <c r="N6572" s="152"/>
    </row>
    <row r="6573" spans="13:14">
      <c r="M6573" s="152"/>
      <c r="N6573" s="152"/>
    </row>
    <row r="6574" spans="13:14">
      <c r="M6574" s="152"/>
      <c r="N6574" s="152"/>
    </row>
    <row r="6575" spans="13:14">
      <c r="M6575" s="152"/>
      <c r="N6575" s="152"/>
    </row>
    <row r="6576" spans="13:14">
      <c r="M6576" s="152"/>
      <c r="N6576" s="152"/>
    </row>
    <row r="6577" spans="13:14">
      <c r="M6577" s="152"/>
      <c r="N6577" s="152"/>
    </row>
    <row r="6578" spans="13:14">
      <c r="M6578" s="152"/>
      <c r="N6578" s="152"/>
    </row>
    <row r="6579" spans="13:14">
      <c r="M6579" s="152"/>
      <c r="N6579" s="152"/>
    </row>
    <row r="6580" spans="13:14">
      <c r="M6580" s="152"/>
      <c r="N6580" s="152"/>
    </row>
    <row r="6581" spans="13:14">
      <c r="M6581" s="152"/>
      <c r="N6581" s="152"/>
    </row>
    <row r="6582" spans="13:14">
      <c r="M6582" s="152"/>
      <c r="N6582" s="152"/>
    </row>
    <row r="6583" spans="13:14">
      <c r="M6583" s="152"/>
      <c r="N6583" s="152"/>
    </row>
    <row r="6584" spans="13:14">
      <c r="M6584" s="152"/>
      <c r="N6584" s="152"/>
    </row>
    <row r="6585" spans="13:14">
      <c r="M6585" s="152"/>
      <c r="N6585" s="152"/>
    </row>
    <row r="6586" spans="13:14">
      <c r="M6586" s="152"/>
      <c r="N6586" s="152"/>
    </row>
    <row r="6587" spans="13:14">
      <c r="M6587" s="152"/>
      <c r="N6587" s="152"/>
    </row>
    <row r="6588" spans="13:14">
      <c r="M6588" s="152"/>
      <c r="N6588" s="152"/>
    </row>
    <row r="6589" spans="13:14">
      <c r="M6589" s="152"/>
      <c r="N6589" s="152"/>
    </row>
    <row r="6590" spans="13:14">
      <c r="M6590" s="152"/>
      <c r="N6590" s="152"/>
    </row>
    <row r="6591" spans="13:14">
      <c r="M6591" s="152"/>
      <c r="N6591" s="152"/>
    </row>
    <row r="6592" spans="13:14">
      <c r="M6592" s="152"/>
      <c r="N6592" s="152"/>
    </row>
    <row r="6593" spans="13:14">
      <c r="M6593" s="152"/>
      <c r="N6593" s="152"/>
    </row>
    <row r="6594" spans="13:14">
      <c r="M6594" s="152"/>
      <c r="N6594" s="152"/>
    </row>
    <row r="6595" spans="13:14">
      <c r="M6595" s="152"/>
      <c r="N6595" s="152"/>
    </row>
    <row r="6596" spans="13:14">
      <c r="M6596" s="152"/>
      <c r="N6596" s="152"/>
    </row>
    <row r="6597" spans="13:14">
      <c r="M6597" s="152"/>
      <c r="N6597" s="152"/>
    </row>
    <row r="6598" spans="13:14">
      <c r="M6598" s="152"/>
      <c r="N6598" s="152"/>
    </row>
    <row r="6599" spans="13:14">
      <c r="M6599" s="152"/>
      <c r="N6599" s="152"/>
    </row>
    <row r="6600" spans="13:14">
      <c r="M6600" s="152"/>
      <c r="N6600" s="152"/>
    </row>
    <row r="6601" spans="13:14">
      <c r="M6601" s="152"/>
      <c r="N6601" s="152"/>
    </row>
    <row r="6602" spans="13:14">
      <c r="M6602" s="152"/>
      <c r="N6602" s="152"/>
    </row>
    <row r="6603" spans="13:14">
      <c r="M6603" s="152"/>
      <c r="N6603" s="152"/>
    </row>
    <row r="6604" spans="13:14">
      <c r="M6604" s="152"/>
      <c r="N6604" s="152"/>
    </row>
    <row r="6605" spans="13:14">
      <c r="M6605" s="152"/>
      <c r="N6605" s="152"/>
    </row>
    <row r="6606" spans="13:14">
      <c r="M6606" s="152"/>
      <c r="N6606" s="152"/>
    </row>
    <row r="6607" spans="13:14">
      <c r="M6607" s="152"/>
      <c r="N6607" s="152"/>
    </row>
    <row r="6608" spans="13:14">
      <c r="M6608" s="152"/>
      <c r="N6608" s="152"/>
    </row>
    <row r="6609" spans="13:14">
      <c r="M6609" s="152"/>
      <c r="N6609" s="152"/>
    </row>
    <row r="6610" spans="13:14">
      <c r="M6610" s="152"/>
      <c r="N6610" s="152"/>
    </row>
    <row r="6611" spans="13:14">
      <c r="M6611" s="152"/>
      <c r="N6611" s="152"/>
    </row>
    <row r="6612" spans="13:14">
      <c r="M6612" s="152"/>
      <c r="N6612" s="152"/>
    </row>
    <row r="6613" spans="13:14">
      <c r="M6613" s="152"/>
      <c r="N6613" s="152"/>
    </row>
    <row r="6614" spans="13:14">
      <c r="M6614" s="152"/>
      <c r="N6614" s="152"/>
    </row>
    <row r="6615" spans="13:14">
      <c r="M6615" s="152"/>
      <c r="N6615" s="152"/>
    </row>
    <row r="6616" spans="13:14">
      <c r="M6616" s="152"/>
      <c r="N6616" s="152"/>
    </row>
    <row r="6617" spans="13:14">
      <c r="M6617" s="152"/>
      <c r="N6617" s="152"/>
    </row>
    <row r="6618" spans="13:14">
      <c r="M6618" s="152"/>
      <c r="N6618" s="152"/>
    </row>
    <row r="6619" spans="13:14">
      <c r="M6619" s="152"/>
      <c r="N6619" s="152"/>
    </row>
    <row r="6620" spans="13:14">
      <c r="M6620" s="152"/>
      <c r="N6620" s="152"/>
    </row>
    <row r="6621" spans="13:14">
      <c r="M6621" s="152"/>
      <c r="N6621" s="152"/>
    </row>
    <row r="6622" spans="13:14">
      <c r="M6622" s="152"/>
      <c r="N6622" s="152"/>
    </row>
    <row r="6623" spans="13:14">
      <c r="M6623" s="152"/>
      <c r="N6623" s="152"/>
    </row>
    <row r="6624" spans="13:14">
      <c r="M6624" s="152"/>
      <c r="N6624" s="152"/>
    </row>
    <row r="6625" spans="13:14">
      <c r="M6625" s="152"/>
      <c r="N6625" s="152"/>
    </row>
    <row r="6626" spans="13:14">
      <c r="M6626" s="152"/>
      <c r="N6626" s="152"/>
    </row>
    <row r="6627" spans="13:14">
      <c r="M6627" s="152"/>
      <c r="N6627" s="152"/>
    </row>
    <row r="6628" spans="13:14">
      <c r="M6628" s="152"/>
      <c r="N6628" s="152"/>
    </row>
    <row r="6629" spans="13:14">
      <c r="M6629" s="152"/>
      <c r="N6629" s="152"/>
    </row>
    <row r="6630" spans="13:14">
      <c r="M6630" s="152"/>
      <c r="N6630" s="152"/>
    </row>
    <row r="6631" spans="13:14">
      <c r="M6631" s="152"/>
      <c r="N6631" s="152"/>
    </row>
    <row r="6632" spans="13:14">
      <c r="M6632" s="152"/>
      <c r="N6632" s="152"/>
    </row>
    <row r="6633" spans="13:14">
      <c r="M6633" s="152"/>
      <c r="N6633" s="152"/>
    </row>
    <row r="6634" spans="13:14">
      <c r="M6634" s="152"/>
      <c r="N6634" s="152"/>
    </row>
    <row r="6635" spans="13:14">
      <c r="M6635" s="152"/>
      <c r="N6635" s="152"/>
    </row>
    <row r="6636" spans="13:14">
      <c r="M6636" s="152"/>
      <c r="N6636" s="152"/>
    </row>
    <row r="6637" spans="13:14">
      <c r="M6637" s="152"/>
      <c r="N6637" s="152"/>
    </row>
    <row r="6638" spans="13:14">
      <c r="M6638" s="152"/>
      <c r="N6638" s="152"/>
    </row>
    <row r="6639" spans="13:14">
      <c r="M6639" s="152"/>
      <c r="N6639" s="152"/>
    </row>
    <row r="6640" spans="13:14">
      <c r="M6640" s="152"/>
      <c r="N6640" s="152"/>
    </row>
    <row r="6641" spans="13:14">
      <c r="M6641" s="152"/>
      <c r="N6641" s="152"/>
    </row>
    <row r="6642" spans="13:14">
      <c r="M6642" s="152"/>
      <c r="N6642" s="152"/>
    </row>
    <row r="6643" spans="13:14">
      <c r="M6643" s="152"/>
      <c r="N6643" s="152"/>
    </row>
    <row r="6644" spans="13:14">
      <c r="M6644" s="152"/>
      <c r="N6644" s="152"/>
    </row>
    <row r="6645" spans="13:14">
      <c r="M6645" s="152"/>
      <c r="N6645" s="152"/>
    </row>
    <row r="6646" spans="13:14">
      <c r="M6646" s="152"/>
      <c r="N6646" s="152"/>
    </row>
    <row r="6647" spans="13:14">
      <c r="M6647" s="152"/>
      <c r="N6647" s="152"/>
    </row>
    <row r="6648" spans="13:14">
      <c r="M6648" s="152"/>
      <c r="N6648" s="152"/>
    </row>
    <row r="6649" spans="13:14">
      <c r="M6649" s="152"/>
      <c r="N6649" s="152"/>
    </row>
    <row r="6650" spans="13:14">
      <c r="M6650" s="152"/>
      <c r="N6650" s="152"/>
    </row>
    <row r="6651" spans="13:14">
      <c r="M6651" s="152"/>
      <c r="N6651" s="152"/>
    </row>
    <row r="6652" spans="13:14">
      <c r="M6652" s="152"/>
      <c r="N6652" s="152"/>
    </row>
    <row r="6653" spans="13:14">
      <c r="M6653" s="152"/>
      <c r="N6653" s="152"/>
    </row>
    <row r="6654" spans="13:14">
      <c r="M6654" s="152"/>
      <c r="N6654" s="152"/>
    </row>
    <row r="6655" spans="13:14">
      <c r="M6655" s="152"/>
      <c r="N6655" s="152"/>
    </row>
    <row r="6656" spans="13:14">
      <c r="M6656" s="152"/>
      <c r="N6656" s="152"/>
    </row>
    <row r="6657" spans="13:14">
      <c r="M6657" s="152"/>
      <c r="N6657" s="152"/>
    </row>
    <row r="6658" spans="13:14">
      <c r="M6658" s="152"/>
      <c r="N6658" s="152"/>
    </row>
    <row r="6659" spans="13:14">
      <c r="M6659" s="152"/>
      <c r="N6659" s="152"/>
    </row>
    <row r="6660" spans="13:14">
      <c r="M6660" s="152"/>
      <c r="N6660" s="152"/>
    </row>
    <row r="6661" spans="13:14">
      <c r="M6661" s="152"/>
      <c r="N6661" s="152"/>
    </row>
    <row r="6662" spans="13:14">
      <c r="M6662" s="152"/>
      <c r="N6662" s="152"/>
    </row>
    <row r="6663" spans="13:14">
      <c r="M6663" s="152"/>
      <c r="N6663" s="152"/>
    </row>
    <row r="6665" spans="13:14">
      <c r="M6665" s="152"/>
      <c r="N6665" s="152"/>
    </row>
    <row r="6666" spans="13:14">
      <c r="M6666" s="152"/>
      <c r="N6666" s="152"/>
    </row>
    <row r="6667" spans="13:14">
      <c r="M6667" s="152"/>
      <c r="N6667" s="152"/>
    </row>
    <row r="6668" spans="13:14">
      <c r="M6668" s="152"/>
      <c r="N6668" s="152"/>
    </row>
    <row r="6669" spans="13:14">
      <c r="M6669" s="152"/>
      <c r="N6669" s="152"/>
    </row>
    <row r="6670" spans="13:14">
      <c r="M6670" s="152"/>
      <c r="N6670" s="152"/>
    </row>
    <row r="6671" spans="13:14">
      <c r="M6671" s="152"/>
      <c r="N6671" s="152"/>
    </row>
    <row r="6672" spans="13:14">
      <c r="M6672" s="152"/>
      <c r="N6672" s="152"/>
    </row>
    <row r="6673" spans="13:14">
      <c r="M6673" s="152"/>
      <c r="N6673" s="152"/>
    </row>
    <row r="6674" spans="13:14">
      <c r="M6674" s="152"/>
      <c r="N6674" s="152"/>
    </row>
    <row r="6675" spans="13:14">
      <c r="M6675" s="152"/>
      <c r="N6675" s="152"/>
    </row>
    <row r="6676" spans="13:14">
      <c r="M6676" s="152"/>
      <c r="N6676" s="152"/>
    </row>
    <row r="6677" spans="13:14">
      <c r="M6677" s="152"/>
      <c r="N6677" s="152"/>
    </row>
    <row r="6678" spans="13:14">
      <c r="M6678" s="152"/>
      <c r="N6678" s="152"/>
    </row>
    <row r="6679" spans="13:14">
      <c r="M6679" s="152"/>
      <c r="N6679" s="152"/>
    </row>
    <row r="6680" spans="13:14">
      <c r="M6680" s="152"/>
      <c r="N6680" s="152"/>
    </row>
    <row r="6681" spans="13:14">
      <c r="M6681" s="152"/>
      <c r="N6681" s="152"/>
    </row>
    <row r="6682" spans="13:14">
      <c r="M6682" s="152"/>
      <c r="N6682" s="152"/>
    </row>
    <row r="6683" spans="13:14">
      <c r="M6683" s="152"/>
      <c r="N6683" s="152"/>
    </row>
    <row r="6686" spans="13:14">
      <c r="M6686" s="152"/>
      <c r="N6686" s="152"/>
    </row>
    <row r="6687" spans="13:14">
      <c r="M6687" s="152"/>
      <c r="N6687" s="152"/>
    </row>
    <row r="6688" spans="13:14">
      <c r="M6688" s="152"/>
      <c r="N6688" s="152"/>
    </row>
    <row r="6689" spans="13:14">
      <c r="M6689" s="152"/>
      <c r="N6689" s="152"/>
    </row>
    <row r="6690" spans="13:14">
      <c r="M6690" s="152"/>
      <c r="N6690" s="152"/>
    </row>
    <row r="6691" spans="13:14">
      <c r="M6691" s="152"/>
      <c r="N6691" s="152"/>
    </row>
    <row r="6692" spans="13:14">
      <c r="M6692" s="152"/>
      <c r="N6692" s="152"/>
    </row>
    <row r="6693" spans="13:14">
      <c r="M6693" s="152"/>
      <c r="N6693" s="152"/>
    </row>
    <row r="6694" spans="13:14">
      <c r="M6694" s="152"/>
      <c r="N6694" s="152"/>
    </row>
    <row r="6695" spans="13:14">
      <c r="M6695" s="152"/>
      <c r="N6695" s="152"/>
    </row>
    <row r="6696" spans="13:14">
      <c r="M6696" s="152"/>
      <c r="N6696" s="152"/>
    </row>
    <row r="6697" spans="13:14">
      <c r="M6697" s="152"/>
      <c r="N6697" s="152"/>
    </row>
    <row r="6698" spans="13:14">
      <c r="M6698" s="152"/>
      <c r="N6698" s="152"/>
    </row>
    <row r="6699" spans="13:14">
      <c r="M6699" s="152"/>
      <c r="N6699" s="152"/>
    </row>
    <row r="6700" spans="13:14">
      <c r="M6700" s="152"/>
      <c r="N6700" s="152"/>
    </row>
    <row r="6701" spans="13:14">
      <c r="M6701" s="152"/>
      <c r="N6701" s="152"/>
    </row>
    <row r="6702" spans="13:14">
      <c r="M6702" s="152"/>
      <c r="N6702" s="152"/>
    </row>
    <row r="6703" spans="13:14">
      <c r="M6703" s="152"/>
      <c r="N6703" s="152"/>
    </row>
    <row r="6704" spans="13:14">
      <c r="M6704" s="152"/>
      <c r="N6704" s="152"/>
    </row>
    <row r="6705" spans="13:14">
      <c r="M6705" s="152"/>
      <c r="N6705" s="152"/>
    </row>
    <row r="6706" spans="13:14">
      <c r="M6706" s="152"/>
      <c r="N6706" s="152"/>
    </row>
    <row r="6707" spans="13:14">
      <c r="M6707" s="152"/>
      <c r="N6707" s="152"/>
    </row>
    <row r="6708" spans="13:14">
      <c r="M6708" s="152"/>
      <c r="N6708" s="152"/>
    </row>
    <row r="6709" spans="13:14">
      <c r="M6709" s="152"/>
      <c r="N6709" s="152"/>
    </row>
    <row r="6710" spans="13:14">
      <c r="M6710" s="152"/>
      <c r="N6710" s="152"/>
    </row>
    <row r="6711" spans="13:14">
      <c r="M6711" s="152"/>
      <c r="N6711" s="152"/>
    </row>
    <row r="6712" spans="13:14">
      <c r="M6712" s="152"/>
      <c r="N6712" s="152"/>
    </row>
    <row r="6713" spans="13:14">
      <c r="M6713" s="152"/>
      <c r="N6713" s="152"/>
    </row>
    <row r="6714" spans="13:14">
      <c r="M6714" s="152"/>
      <c r="N6714" s="152"/>
    </row>
    <row r="6715" spans="13:14">
      <c r="M6715" s="152"/>
      <c r="N6715" s="152"/>
    </row>
    <row r="6717" spans="13:14">
      <c r="M6717" s="152"/>
      <c r="N6717" s="152"/>
    </row>
    <row r="6718" spans="13:14">
      <c r="M6718" s="152"/>
      <c r="N6718" s="152"/>
    </row>
    <row r="6719" spans="13:14">
      <c r="M6719" s="152"/>
      <c r="N6719" s="152"/>
    </row>
    <row r="6720" spans="13:14">
      <c r="M6720" s="152"/>
      <c r="N6720" s="152"/>
    </row>
    <row r="6721" spans="13:14">
      <c r="M6721" s="152"/>
      <c r="N6721" s="152"/>
    </row>
    <row r="6722" spans="13:14">
      <c r="M6722" s="152"/>
      <c r="N6722" s="152"/>
    </row>
    <row r="6723" spans="13:14">
      <c r="M6723" s="152"/>
      <c r="N6723" s="152"/>
    </row>
    <row r="6724" spans="13:14">
      <c r="M6724" s="152"/>
      <c r="N6724" s="152"/>
    </row>
    <row r="6725" spans="13:14">
      <c r="M6725" s="152"/>
      <c r="N6725" s="152"/>
    </row>
    <row r="6726" spans="13:14">
      <c r="M6726" s="152"/>
      <c r="N6726" s="152"/>
    </row>
    <row r="6727" spans="13:14">
      <c r="M6727" s="152"/>
      <c r="N6727" s="152"/>
    </row>
    <row r="6728" spans="13:14">
      <c r="M6728" s="152"/>
      <c r="N6728" s="152"/>
    </row>
    <row r="6729" spans="13:14">
      <c r="M6729" s="152"/>
      <c r="N6729" s="152"/>
    </row>
    <row r="6730" spans="13:14">
      <c r="M6730" s="152"/>
      <c r="N6730" s="152"/>
    </row>
    <row r="6731" spans="13:14">
      <c r="M6731" s="152"/>
      <c r="N6731" s="152"/>
    </row>
    <row r="6732" spans="13:14">
      <c r="M6732" s="152"/>
      <c r="N6732" s="152"/>
    </row>
  </sheetData>
  <autoFilter ref="A1:N6045"/>
  <phoneticPr fontId="15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1:Z6676"/>
  <sheetViews>
    <sheetView zoomScaleNormal="100" workbookViewId="0">
      <pane ySplit="1" topLeftCell="A2" activePane="bottomLeft" state="frozen"/>
      <selection activeCell="C14" sqref="C14"/>
      <selection pane="bottomLeft" activeCell="J27" sqref="J27"/>
    </sheetView>
  </sheetViews>
  <sheetFormatPr defaultRowHeight="14.25"/>
  <cols>
    <col min="1" max="1" width="6.75" style="93" customWidth="1"/>
    <col min="2" max="2" width="4.25" style="93" customWidth="1"/>
    <col min="3" max="3" width="39.75" style="93" customWidth="1"/>
    <col min="4" max="4" width="8.625" style="93" customWidth="1"/>
    <col min="5" max="5" width="9" style="93"/>
    <col min="6" max="6" width="9.875" style="93" customWidth="1"/>
    <col min="7" max="7" width="10.125" style="93" customWidth="1"/>
    <col min="8" max="8" width="3.75" style="93" customWidth="1"/>
    <col min="9" max="9" width="7.875" style="93" customWidth="1"/>
    <col min="10" max="10" width="12.625" style="91" customWidth="1"/>
    <col min="11" max="11" width="7.375" style="91" customWidth="1"/>
    <col min="12" max="12" width="8" style="93" customWidth="1"/>
    <col min="13" max="13" width="7.25" style="93" customWidth="1"/>
    <col min="14" max="14" width="16.125" style="93" customWidth="1"/>
    <col min="15" max="20" width="3.375" style="93" customWidth="1"/>
    <col min="21" max="21" width="3.875" style="93" customWidth="1"/>
    <col min="22" max="22" width="6.75" style="93" customWidth="1"/>
    <col min="23" max="23" width="5.625" style="93" customWidth="1"/>
    <col min="24" max="24" width="10.25" style="91" customWidth="1"/>
    <col min="25" max="25" width="8.375" style="93" customWidth="1"/>
    <col min="26" max="26" width="6.75" style="93" customWidth="1"/>
    <col min="27" max="16384" width="9" style="93"/>
  </cols>
  <sheetData>
    <row r="1" spans="1:26" s="5" customFormat="1" ht="26.25" customHeight="1">
      <c r="A1" s="5" t="s">
        <v>13</v>
      </c>
      <c r="B1" s="5" t="s">
        <v>34</v>
      </c>
      <c r="C1" s="5" t="s">
        <v>14</v>
      </c>
      <c r="D1" s="5" t="s">
        <v>618</v>
      </c>
      <c r="E1" s="5" t="s">
        <v>458</v>
      </c>
      <c r="F1" s="5" t="s">
        <v>3</v>
      </c>
      <c r="G1" s="5" t="s">
        <v>4</v>
      </c>
      <c r="H1" s="5" t="s">
        <v>9</v>
      </c>
      <c r="I1" s="5" t="s">
        <v>5</v>
      </c>
      <c r="J1" s="79" t="s">
        <v>15</v>
      </c>
      <c r="K1" s="79" t="s">
        <v>689</v>
      </c>
      <c r="L1" s="5" t="s">
        <v>24</v>
      </c>
      <c r="M1" s="5" t="s">
        <v>30</v>
      </c>
      <c r="N1" s="5" t="s">
        <v>8</v>
      </c>
      <c r="O1" s="5" t="s">
        <v>25</v>
      </c>
      <c r="P1" s="5" t="s">
        <v>45</v>
      </c>
      <c r="Q1" s="5" t="s">
        <v>32</v>
      </c>
      <c r="R1" s="5" t="s">
        <v>28</v>
      </c>
      <c r="S1" s="5" t="s">
        <v>27</v>
      </c>
      <c r="T1" s="5" t="s">
        <v>26</v>
      </c>
      <c r="U1" s="5" t="s">
        <v>31</v>
      </c>
      <c r="V1" s="5" t="s">
        <v>16</v>
      </c>
      <c r="W1" s="5" t="s">
        <v>17</v>
      </c>
      <c r="X1" s="79" t="s">
        <v>453</v>
      </c>
      <c r="Y1" s="5" t="s">
        <v>7</v>
      </c>
      <c r="Z1" s="5" t="s">
        <v>6</v>
      </c>
    </row>
    <row r="2" spans="1:26">
      <c r="A2" s="3" t="s">
        <v>466</v>
      </c>
      <c r="E2" s="93" t="s">
        <v>23</v>
      </c>
    </row>
    <row r="3" spans="1:26">
      <c r="A3" s="93" t="s">
        <v>723</v>
      </c>
      <c r="F3" s="91"/>
      <c r="G3" s="91"/>
      <c r="N3" s="33"/>
      <c r="U3" s="91"/>
      <c r="Y3" s="80"/>
    </row>
    <row r="4" spans="1:26">
      <c r="A4" s="89">
        <v>5000</v>
      </c>
      <c r="B4" s="93">
        <v>1</v>
      </c>
      <c r="C4" s="93" t="s">
        <v>716</v>
      </c>
      <c r="D4" s="93">
        <v>99100</v>
      </c>
      <c r="E4" s="93" t="s">
        <v>724</v>
      </c>
      <c r="F4" s="91" t="s">
        <v>468</v>
      </c>
      <c r="G4" s="91" t="s">
        <v>584</v>
      </c>
      <c r="H4" s="93">
        <v>3</v>
      </c>
      <c r="I4" s="93" t="s">
        <v>33</v>
      </c>
      <c r="J4" s="91" t="s">
        <v>656</v>
      </c>
      <c r="K4" s="91" t="s">
        <v>1</v>
      </c>
      <c r="L4" s="93" t="s">
        <v>10</v>
      </c>
      <c r="M4" s="93" t="s">
        <v>445</v>
      </c>
      <c r="N4" s="91" t="s">
        <v>650</v>
      </c>
      <c r="O4" s="93" t="s">
        <v>23</v>
      </c>
      <c r="P4" s="93" t="s">
        <v>23</v>
      </c>
      <c r="Q4" s="93" t="s">
        <v>23</v>
      </c>
      <c r="R4" s="93" t="s">
        <v>23</v>
      </c>
      <c r="S4" s="93" t="s">
        <v>23</v>
      </c>
      <c r="T4" s="93" t="s">
        <v>23</v>
      </c>
      <c r="U4" s="91" t="s">
        <v>23</v>
      </c>
      <c r="V4" s="93">
        <v>0</v>
      </c>
      <c r="W4" s="93">
        <v>0</v>
      </c>
      <c r="X4" s="91" t="s">
        <v>469</v>
      </c>
      <c r="Y4" s="80" t="s">
        <v>20</v>
      </c>
      <c r="Z4" s="93" t="s">
        <v>652</v>
      </c>
    </row>
    <row r="5" spans="1:26">
      <c r="A5" s="93">
        <f t="shared" ref="A5:A27" si="0">A4+1</f>
        <v>5001</v>
      </c>
      <c r="B5" s="93">
        <v>1</v>
      </c>
      <c r="C5" s="93" t="s">
        <v>716</v>
      </c>
      <c r="D5" s="93">
        <v>99100</v>
      </c>
      <c r="E5" s="93" t="s">
        <v>725</v>
      </c>
      <c r="F5" s="91" t="s">
        <v>585</v>
      </c>
      <c r="G5" s="91" t="s">
        <v>586</v>
      </c>
      <c r="H5" s="93">
        <v>3</v>
      </c>
      <c r="I5" s="93" t="s">
        <v>33</v>
      </c>
      <c r="J5" s="91" t="s">
        <v>656</v>
      </c>
      <c r="K5" s="91" t="s">
        <v>1</v>
      </c>
      <c r="L5" s="93" t="s">
        <v>10</v>
      </c>
      <c r="M5" s="93" t="s">
        <v>445</v>
      </c>
      <c r="N5" s="91" t="s">
        <v>650</v>
      </c>
      <c r="O5" s="93" t="s">
        <v>23</v>
      </c>
      <c r="P5" s="93" t="s">
        <v>23</v>
      </c>
      <c r="Q5" s="93" t="s">
        <v>23</v>
      </c>
      <c r="R5" s="93" t="s">
        <v>23</v>
      </c>
      <c r="S5" s="93" t="s">
        <v>23</v>
      </c>
      <c r="T5" s="93" t="s">
        <v>23</v>
      </c>
      <c r="U5" s="91" t="s">
        <v>23</v>
      </c>
      <c r="V5" s="93">
        <v>0</v>
      </c>
      <c r="W5" s="93">
        <v>0</v>
      </c>
      <c r="X5" s="91" t="s">
        <v>469</v>
      </c>
      <c r="Y5" s="80" t="s">
        <v>20</v>
      </c>
      <c r="Z5" s="93" t="s">
        <v>652</v>
      </c>
    </row>
    <row r="6" spans="1:26">
      <c r="A6" s="93">
        <f t="shared" si="0"/>
        <v>5002</v>
      </c>
      <c r="B6" s="93">
        <v>11</v>
      </c>
      <c r="C6" s="93" t="s">
        <v>716</v>
      </c>
      <c r="D6" s="93">
        <v>99100</v>
      </c>
      <c r="E6" s="93" t="s">
        <v>724</v>
      </c>
      <c r="F6" s="91" t="s">
        <v>468</v>
      </c>
      <c r="G6" s="91" t="s">
        <v>584</v>
      </c>
      <c r="H6" s="93">
        <v>3</v>
      </c>
      <c r="I6" s="93" t="s">
        <v>33</v>
      </c>
      <c r="J6" s="91" t="s">
        <v>656</v>
      </c>
      <c r="K6" s="91" t="s">
        <v>1</v>
      </c>
      <c r="L6" s="93" t="s">
        <v>10</v>
      </c>
      <c r="M6" s="93" t="s">
        <v>445</v>
      </c>
      <c r="N6" s="91" t="s">
        <v>650</v>
      </c>
      <c r="O6" s="93" t="s">
        <v>23</v>
      </c>
      <c r="P6" s="93" t="s">
        <v>23</v>
      </c>
      <c r="Q6" s="93" t="s">
        <v>23</v>
      </c>
      <c r="R6" s="93" t="s">
        <v>23</v>
      </c>
      <c r="S6" s="93" t="s">
        <v>23</v>
      </c>
      <c r="T6" s="93" t="s">
        <v>23</v>
      </c>
      <c r="U6" s="91" t="s">
        <v>23</v>
      </c>
      <c r="V6" s="93">
        <v>0</v>
      </c>
      <c r="W6" s="93">
        <v>0</v>
      </c>
      <c r="X6" s="91" t="s">
        <v>469</v>
      </c>
      <c r="Y6" s="80" t="s">
        <v>450</v>
      </c>
      <c r="Z6" s="93" t="s">
        <v>652</v>
      </c>
    </row>
    <row r="7" spans="1:26">
      <c r="A7" s="93">
        <f t="shared" si="0"/>
        <v>5003</v>
      </c>
      <c r="B7" s="93">
        <v>11</v>
      </c>
      <c r="C7" s="93" t="s">
        <v>716</v>
      </c>
      <c r="D7" s="93">
        <v>99100</v>
      </c>
      <c r="E7" s="93" t="s">
        <v>725</v>
      </c>
      <c r="F7" s="91" t="s">
        <v>585</v>
      </c>
      <c r="G7" s="91" t="s">
        <v>586</v>
      </c>
      <c r="H7" s="93">
        <v>3</v>
      </c>
      <c r="I7" s="93" t="s">
        <v>33</v>
      </c>
      <c r="J7" s="91" t="s">
        <v>656</v>
      </c>
      <c r="K7" s="91" t="s">
        <v>1</v>
      </c>
      <c r="L7" s="93" t="s">
        <v>10</v>
      </c>
      <c r="M7" s="93" t="s">
        <v>445</v>
      </c>
      <c r="N7" s="91" t="s">
        <v>650</v>
      </c>
      <c r="O7" s="93" t="s">
        <v>23</v>
      </c>
      <c r="P7" s="93" t="s">
        <v>23</v>
      </c>
      <c r="Q7" s="93" t="s">
        <v>23</v>
      </c>
      <c r="R7" s="93" t="s">
        <v>23</v>
      </c>
      <c r="S7" s="93" t="s">
        <v>23</v>
      </c>
      <c r="T7" s="93" t="s">
        <v>23</v>
      </c>
      <c r="U7" s="91" t="s">
        <v>23</v>
      </c>
      <c r="V7" s="93">
        <v>0</v>
      </c>
      <c r="W7" s="93">
        <v>0</v>
      </c>
      <c r="X7" s="91" t="s">
        <v>469</v>
      </c>
      <c r="Y7" s="80" t="s">
        <v>450</v>
      </c>
      <c r="Z7" s="93" t="s">
        <v>652</v>
      </c>
    </row>
    <row r="8" spans="1:26">
      <c r="A8" s="93">
        <f t="shared" si="0"/>
        <v>5004</v>
      </c>
      <c r="B8" s="93">
        <v>1</v>
      </c>
      <c r="C8" s="93" t="s">
        <v>716</v>
      </c>
      <c r="D8" s="93">
        <v>79101</v>
      </c>
      <c r="E8" s="93" t="s">
        <v>724</v>
      </c>
      <c r="F8" s="91" t="s">
        <v>468</v>
      </c>
      <c r="G8" s="91" t="s">
        <v>584</v>
      </c>
      <c r="H8" s="93">
        <v>3</v>
      </c>
      <c r="I8" s="93" t="s">
        <v>33</v>
      </c>
      <c r="J8" s="91" t="s">
        <v>656</v>
      </c>
      <c r="K8" s="91" t="s">
        <v>1</v>
      </c>
      <c r="L8" s="93" t="s">
        <v>10</v>
      </c>
      <c r="M8" s="93" t="s">
        <v>445</v>
      </c>
      <c r="N8" s="91" t="s">
        <v>650</v>
      </c>
      <c r="O8" s="93" t="s">
        <v>23</v>
      </c>
      <c r="P8" s="93" t="s">
        <v>23</v>
      </c>
      <c r="Q8" s="93" t="s">
        <v>23</v>
      </c>
      <c r="R8" s="93" t="s">
        <v>23</v>
      </c>
      <c r="S8" s="93" t="s">
        <v>23</v>
      </c>
      <c r="T8" s="93" t="s">
        <v>23</v>
      </c>
      <c r="U8" s="91" t="s">
        <v>23</v>
      </c>
      <c r="V8" s="93">
        <v>0</v>
      </c>
      <c r="W8" s="93">
        <v>0</v>
      </c>
      <c r="X8" s="91" t="s">
        <v>469</v>
      </c>
      <c r="Y8" s="80" t="s">
        <v>20</v>
      </c>
      <c r="Z8" s="93" t="s">
        <v>652</v>
      </c>
    </row>
    <row r="9" spans="1:26">
      <c r="A9" s="93">
        <f t="shared" si="0"/>
        <v>5005</v>
      </c>
      <c r="B9" s="93">
        <v>1</v>
      </c>
      <c r="C9" s="93" t="s">
        <v>716</v>
      </c>
      <c r="D9" s="93">
        <v>79101</v>
      </c>
      <c r="E9" s="93" t="s">
        <v>725</v>
      </c>
      <c r="F9" s="91" t="s">
        <v>585</v>
      </c>
      <c r="G9" s="91" t="s">
        <v>586</v>
      </c>
      <c r="H9" s="93">
        <v>3</v>
      </c>
      <c r="I9" s="93" t="s">
        <v>33</v>
      </c>
      <c r="J9" s="91" t="s">
        <v>656</v>
      </c>
      <c r="K9" s="91" t="s">
        <v>1</v>
      </c>
      <c r="L9" s="93" t="s">
        <v>10</v>
      </c>
      <c r="M9" s="93" t="s">
        <v>445</v>
      </c>
      <c r="N9" s="91" t="s">
        <v>650</v>
      </c>
      <c r="O9" s="93" t="s">
        <v>23</v>
      </c>
      <c r="P9" s="93" t="s">
        <v>23</v>
      </c>
      <c r="Q9" s="93" t="s">
        <v>23</v>
      </c>
      <c r="R9" s="93" t="s">
        <v>23</v>
      </c>
      <c r="S9" s="93" t="s">
        <v>23</v>
      </c>
      <c r="T9" s="93" t="s">
        <v>23</v>
      </c>
      <c r="U9" s="91" t="s">
        <v>23</v>
      </c>
      <c r="V9" s="93">
        <v>0</v>
      </c>
      <c r="W9" s="93">
        <v>0</v>
      </c>
      <c r="X9" s="91" t="s">
        <v>469</v>
      </c>
      <c r="Y9" s="80" t="s">
        <v>20</v>
      </c>
      <c r="Z9" s="93" t="s">
        <v>652</v>
      </c>
    </row>
    <row r="10" spans="1:26">
      <c r="A10" s="93">
        <f t="shared" si="0"/>
        <v>5006</v>
      </c>
      <c r="B10" s="93">
        <v>11</v>
      </c>
      <c r="C10" s="93" t="s">
        <v>716</v>
      </c>
      <c r="D10" s="93">
        <v>79101</v>
      </c>
      <c r="E10" s="93" t="s">
        <v>724</v>
      </c>
      <c r="F10" s="91" t="s">
        <v>468</v>
      </c>
      <c r="G10" s="91" t="s">
        <v>584</v>
      </c>
      <c r="H10" s="93">
        <v>3</v>
      </c>
      <c r="I10" s="93" t="s">
        <v>33</v>
      </c>
      <c r="J10" s="91" t="s">
        <v>656</v>
      </c>
      <c r="K10" s="91" t="s">
        <v>1</v>
      </c>
      <c r="L10" s="93" t="s">
        <v>10</v>
      </c>
      <c r="M10" s="93" t="s">
        <v>445</v>
      </c>
      <c r="N10" s="91" t="s">
        <v>650</v>
      </c>
      <c r="O10" s="93" t="s">
        <v>23</v>
      </c>
      <c r="P10" s="93" t="s">
        <v>23</v>
      </c>
      <c r="Q10" s="93" t="s">
        <v>23</v>
      </c>
      <c r="R10" s="93" t="s">
        <v>23</v>
      </c>
      <c r="S10" s="93" t="s">
        <v>23</v>
      </c>
      <c r="T10" s="93" t="s">
        <v>23</v>
      </c>
      <c r="U10" s="91" t="s">
        <v>23</v>
      </c>
      <c r="V10" s="93">
        <v>0</v>
      </c>
      <c r="W10" s="93">
        <v>0</v>
      </c>
      <c r="X10" s="91" t="s">
        <v>469</v>
      </c>
      <c r="Y10" s="80" t="s">
        <v>450</v>
      </c>
      <c r="Z10" s="93" t="s">
        <v>652</v>
      </c>
    </row>
    <row r="11" spans="1:26">
      <c r="A11" s="93">
        <f t="shared" si="0"/>
        <v>5007</v>
      </c>
      <c r="B11" s="93">
        <v>11</v>
      </c>
      <c r="C11" s="93" t="s">
        <v>716</v>
      </c>
      <c r="D11" s="93">
        <v>79101</v>
      </c>
      <c r="E11" s="93" t="s">
        <v>725</v>
      </c>
      <c r="F11" s="91" t="s">
        <v>585</v>
      </c>
      <c r="G11" s="91" t="s">
        <v>586</v>
      </c>
      <c r="H11" s="93">
        <v>3</v>
      </c>
      <c r="I11" s="93" t="s">
        <v>33</v>
      </c>
      <c r="J11" s="91" t="s">
        <v>656</v>
      </c>
      <c r="K11" s="91" t="s">
        <v>1</v>
      </c>
      <c r="L11" s="93" t="s">
        <v>10</v>
      </c>
      <c r="M11" s="93" t="s">
        <v>445</v>
      </c>
      <c r="N11" s="91" t="s">
        <v>650</v>
      </c>
      <c r="O11" s="93" t="s">
        <v>23</v>
      </c>
      <c r="P11" s="93" t="s">
        <v>23</v>
      </c>
      <c r="Q11" s="93" t="s">
        <v>23</v>
      </c>
      <c r="R11" s="93" t="s">
        <v>23</v>
      </c>
      <c r="S11" s="93" t="s">
        <v>23</v>
      </c>
      <c r="T11" s="93" t="s">
        <v>23</v>
      </c>
      <c r="U11" s="91" t="s">
        <v>23</v>
      </c>
      <c r="V11" s="93">
        <v>0</v>
      </c>
      <c r="W11" s="93">
        <v>0</v>
      </c>
      <c r="X11" s="91" t="s">
        <v>469</v>
      </c>
      <c r="Y11" s="80" t="s">
        <v>450</v>
      </c>
      <c r="Z11" s="93" t="s">
        <v>652</v>
      </c>
    </row>
    <row r="12" spans="1:26">
      <c r="A12" s="93">
        <f t="shared" si="0"/>
        <v>5008</v>
      </c>
      <c r="B12" s="93">
        <v>1</v>
      </c>
      <c r="C12" s="93" t="s">
        <v>716</v>
      </c>
      <c r="D12" s="93">
        <v>11609</v>
      </c>
      <c r="E12" s="93" t="s">
        <v>724</v>
      </c>
      <c r="F12" s="91" t="s">
        <v>468</v>
      </c>
      <c r="G12" s="91" t="s">
        <v>584</v>
      </c>
      <c r="H12" s="93">
        <v>3</v>
      </c>
      <c r="I12" s="93" t="s">
        <v>33</v>
      </c>
      <c r="J12" s="91" t="s">
        <v>656</v>
      </c>
      <c r="K12" s="91" t="s">
        <v>1</v>
      </c>
      <c r="L12" s="93" t="s">
        <v>10</v>
      </c>
      <c r="M12" s="93" t="s">
        <v>445</v>
      </c>
      <c r="N12" s="91" t="s">
        <v>650</v>
      </c>
      <c r="O12" s="93" t="s">
        <v>23</v>
      </c>
      <c r="P12" s="93" t="s">
        <v>23</v>
      </c>
      <c r="Q12" s="93" t="s">
        <v>23</v>
      </c>
      <c r="R12" s="93" t="s">
        <v>23</v>
      </c>
      <c r="S12" s="93" t="s">
        <v>23</v>
      </c>
      <c r="T12" s="93" t="s">
        <v>23</v>
      </c>
      <c r="U12" s="91" t="s">
        <v>23</v>
      </c>
      <c r="V12" s="93">
        <v>0</v>
      </c>
      <c r="W12" s="93">
        <v>0</v>
      </c>
      <c r="X12" s="91" t="s">
        <v>469</v>
      </c>
      <c r="Y12" s="80" t="s">
        <v>20</v>
      </c>
      <c r="Z12" s="93" t="s">
        <v>652</v>
      </c>
    </row>
    <row r="13" spans="1:26">
      <c r="A13" s="93">
        <f t="shared" si="0"/>
        <v>5009</v>
      </c>
      <c r="B13" s="93">
        <v>1</v>
      </c>
      <c r="C13" s="93" t="s">
        <v>716</v>
      </c>
      <c r="D13" s="93">
        <v>11609</v>
      </c>
      <c r="E13" s="93" t="s">
        <v>725</v>
      </c>
      <c r="F13" s="91" t="s">
        <v>585</v>
      </c>
      <c r="G13" s="91" t="s">
        <v>586</v>
      </c>
      <c r="H13" s="93">
        <v>3</v>
      </c>
      <c r="I13" s="93" t="s">
        <v>33</v>
      </c>
      <c r="J13" s="91" t="s">
        <v>656</v>
      </c>
      <c r="K13" s="91" t="s">
        <v>1</v>
      </c>
      <c r="L13" s="93" t="s">
        <v>10</v>
      </c>
      <c r="M13" s="93" t="s">
        <v>445</v>
      </c>
      <c r="N13" s="91" t="s">
        <v>650</v>
      </c>
      <c r="O13" s="93" t="s">
        <v>23</v>
      </c>
      <c r="P13" s="93" t="s">
        <v>23</v>
      </c>
      <c r="Q13" s="93" t="s">
        <v>23</v>
      </c>
      <c r="R13" s="93" t="s">
        <v>23</v>
      </c>
      <c r="S13" s="93" t="s">
        <v>23</v>
      </c>
      <c r="T13" s="93" t="s">
        <v>23</v>
      </c>
      <c r="U13" s="91" t="s">
        <v>23</v>
      </c>
      <c r="V13" s="93">
        <v>0</v>
      </c>
      <c r="W13" s="93">
        <v>0</v>
      </c>
      <c r="X13" s="91" t="s">
        <v>469</v>
      </c>
      <c r="Y13" s="80" t="s">
        <v>20</v>
      </c>
      <c r="Z13" s="93" t="s">
        <v>652</v>
      </c>
    </row>
    <row r="14" spans="1:26">
      <c r="A14" s="93">
        <f t="shared" si="0"/>
        <v>5010</v>
      </c>
      <c r="B14" s="93">
        <v>11</v>
      </c>
      <c r="C14" s="93" t="s">
        <v>716</v>
      </c>
      <c r="D14" s="93">
        <v>11609</v>
      </c>
      <c r="E14" s="93" t="s">
        <v>724</v>
      </c>
      <c r="F14" s="91" t="s">
        <v>468</v>
      </c>
      <c r="G14" s="91" t="s">
        <v>584</v>
      </c>
      <c r="H14" s="93">
        <v>3</v>
      </c>
      <c r="I14" s="93" t="s">
        <v>33</v>
      </c>
      <c r="J14" s="91" t="s">
        <v>656</v>
      </c>
      <c r="K14" s="91" t="s">
        <v>1</v>
      </c>
      <c r="L14" s="93" t="s">
        <v>10</v>
      </c>
      <c r="M14" s="93" t="s">
        <v>445</v>
      </c>
      <c r="N14" s="91" t="s">
        <v>650</v>
      </c>
      <c r="O14" s="93" t="s">
        <v>23</v>
      </c>
      <c r="P14" s="93" t="s">
        <v>23</v>
      </c>
      <c r="Q14" s="93" t="s">
        <v>23</v>
      </c>
      <c r="R14" s="93" t="s">
        <v>23</v>
      </c>
      <c r="S14" s="93" t="s">
        <v>23</v>
      </c>
      <c r="T14" s="93" t="s">
        <v>23</v>
      </c>
      <c r="U14" s="91" t="s">
        <v>23</v>
      </c>
      <c r="V14" s="93">
        <v>0</v>
      </c>
      <c r="W14" s="93">
        <v>0</v>
      </c>
      <c r="X14" s="91" t="s">
        <v>469</v>
      </c>
      <c r="Y14" s="80" t="s">
        <v>450</v>
      </c>
      <c r="Z14" s="93" t="s">
        <v>652</v>
      </c>
    </row>
    <row r="15" spans="1:26">
      <c r="A15" s="93">
        <f t="shared" si="0"/>
        <v>5011</v>
      </c>
      <c r="B15" s="93">
        <v>11</v>
      </c>
      <c r="C15" s="93" t="s">
        <v>716</v>
      </c>
      <c r="D15" s="93">
        <v>11609</v>
      </c>
      <c r="E15" s="93" t="s">
        <v>725</v>
      </c>
      <c r="F15" s="91" t="s">
        <v>585</v>
      </c>
      <c r="G15" s="91" t="s">
        <v>586</v>
      </c>
      <c r="H15" s="93">
        <v>3</v>
      </c>
      <c r="I15" s="93" t="s">
        <v>33</v>
      </c>
      <c r="J15" s="91" t="s">
        <v>656</v>
      </c>
      <c r="K15" s="91" t="s">
        <v>1</v>
      </c>
      <c r="L15" s="93" t="s">
        <v>10</v>
      </c>
      <c r="M15" s="93" t="s">
        <v>445</v>
      </c>
      <c r="N15" s="91" t="s">
        <v>650</v>
      </c>
      <c r="O15" s="93" t="s">
        <v>23</v>
      </c>
      <c r="P15" s="93" t="s">
        <v>23</v>
      </c>
      <c r="Q15" s="93" t="s">
        <v>23</v>
      </c>
      <c r="R15" s="93" t="s">
        <v>23</v>
      </c>
      <c r="S15" s="93" t="s">
        <v>23</v>
      </c>
      <c r="T15" s="93" t="s">
        <v>23</v>
      </c>
      <c r="U15" s="91" t="s">
        <v>23</v>
      </c>
      <c r="V15" s="93">
        <v>0</v>
      </c>
      <c r="W15" s="93">
        <v>0</v>
      </c>
      <c r="X15" s="91" t="s">
        <v>469</v>
      </c>
      <c r="Y15" s="80" t="s">
        <v>450</v>
      </c>
      <c r="Z15" s="93" t="s">
        <v>652</v>
      </c>
    </row>
    <row r="16" spans="1:26">
      <c r="A16" s="93">
        <f t="shared" si="0"/>
        <v>5012</v>
      </c>
      <c r="B16" s="93">
        <v>1</v>
      </c>
      <c r="C16" s="93" t="s">
        <v>716</v>
      </c>
      <c r="D16" s="93">
        <v>21609</v>
      </c>
      <c r="E16" s="93" t="s">
        <v>724</v>
      </c>
      <c r="F16" s="91" t="s">
        <v>468</v>
      </c>
      <c r="G16" s="91" t="s">
        <v>584</v>
      </c>
      <c r="H16" s="93">
        <v>3</v>
      </c>
      <c r="I16" s="93" t="s">
        <v>33</v>
      </c>
      <c r="J16" s="91" t="s">
        <v>656</v>
      </c>
      <c r="K16" s="91" t="s">
        <v>1</v>
      </c>
      <c r="L16" s="93" t="s">
        <v>10</v>
      </c>
      <c r="M16" s="93" t="s">
        <v>445</v>
      </c>
      <c r="N16" s="91" t="s">
        <v>650</v>
      </c>
      <c r="O16" s="93" t="s">
        <v>23</v>
      </c>
      <c r="P16" s="93" t="s">
        <v>23</v>
      </c>
      <c r="Q16" s="93" t="s">
        <v>23</v>
      </c>
      <c r="R16" s="93" t="s">
        <v>23</v>
      </c>
      <c r="S16" s="93" t="s">
        <v>23</v>
      </c>
      <c r="T16" s="93" t="s">
        <v>23</v>
      </c>
      <c r="U16" s="91" t="s">
        <v>23</v>
      </c>
      <c r="V16" s="93">
        <v>0</v>
      </c>
      <c r="W16" s="93">
        <v>0</v>
      </c>
      <c r="X16" s="91" t="s">
        <v>469</v>
      </c>
      <c r="Y16" s="80" t="s">
        <v>20</v>
      </c>
      <c r="Z16" s="93" t="s">
        <v>652</v>
      </c>
    </row>
    <row r="17" spans="1:26">
      <c r="A17" s="93">
        <f t="shared" si="0"/>
        <v>5013</v>
      </c>
      <c r="B17" s="93">
        <v>1</v>
      </c>
      <c r="C17" s="93" t="s">
        <v>716</v>
      </c>
      <c r="D17" s="93">
        <v>21609</v>
      </c>
      <c r="E17" s="93" t="s">
        <v>725</v>
      </c>
      <c r="F17" s="91" t="s">
        <v>585</v>
      </c>
      <c r="G17" s="91" t="s">
        <v>586</v>
      </c>
      <c r="H17" s="93">
        <v>3</v>
      </c>
      <c r="I17" s="93" t="s">
        <v>33</v>
      </c>
      <c r="J17" s="91" t="s">
        <v>656</v>
      </c>
      <c r="K17" s="91" t="s">
        <v>1</v>
      </c>
      <c r="L17" s="93" t="s">
        <v>10</v>
      </c>
      <c r="M17" s="93" t="s">
        <v>445</v>
      </c>
      <c r="N17" s="91" t="s">
        <v>650</v>
      </c>
      <c r="O17" s="93" t="s">
        <v>23</v>
      </c>
      <c r="P17" s="93" t="s">
        <v>23</v>
      </c>
      <c r="Q17" s="93" t="s">
        <v>23</v>
      </c>
      <c r="R17" s="93" t="s">
        <v>23</v>
      </c>
      <c r="S17" s="93" t="s">
        <v>23</v>
      </c>
      <c r="T17" s="93" t="s">
        <v>23</v>
      </c>
      <c r="U17" s="91" t="s">
        <v>23</v>
      </c>
      <c r="V17" s="93">
        <v>0</v>
      </c>
      <c r="W17" s="93">
        <v>0</v>
      </c>
      <c r="X17" s="91" t="s">
        <v>469</v>
      </c>
      <c r="Y17" s="80" t="s">
        <v>20</v>
      </c>
      <c r="Z17" s="93" t="s">
        <v>652</v>
      </c>
    </row>
    <row r="18" spans="1:26">
      <c r="A18" s="93">
        <f t="shared" si="0"/>
        <v>5014</v>
      </c>
      <c r="B18" s="93">
        <v>11</v>
      </c>
      <c r="C18" s="93" t="s">
        <v>716</v>
      </c>
      <c r="D18" s="93">
        <v>21609</v>
      </c>
      <c r="E18" s="93" t="s">
        <v>724</v>
      </c>
      <c r="F18" s="91" t="s">
        <v>468</v>
      </c>
      <c r="G18" s="91" t="s">
        <v>584</v>
      </c>
      <c r="H18" s="93">
        <v>3</v>
      </c>
      <c r="I18" s="93" t="s">
        <v>33</v>
      </c>
      <c r="J18" s="91" t="s">
        <v>656</v>
      </c>
      <c r="K18" s="91" t="s">
        <v>1</v>
      </c>
      <c r="L18" s="93" t="s">
        <v>10</v>
      </c>
      <c r="M18" s="93" t="s">
        <v>445</v>
      </c>
      <c r="N18" s="91" t="s">
        <v>650</v>
      </c>
      <c r="O18" s="93" t="s">
        <v>23</v>
      </c>
      <c r="P18" s="93" t="s">
        <v>23</v>
      </c>
      <c r="Q18" s="93" t="s">
        <v>23</v>
      </c>
      <c r="R18" s="93" t="s">
        <v>23</v>
      </c>
      <c r="S18" s="93" t="s">
        <v>23</v>
      </c>
      <c r="T18" s="93" t="s">
        <v>23</v>
      </c>
      <c r="U18" s="91" t="s">
        <v>23</v>
      </c>
      <c r="V18" s="93">
        <v>0</v>
      </c>
      <c r="W18" s="93">
        <v>0</v>
      </c>
      <c r="X18" s="91" t="s">
        <v>469</v>
      </c>
      <c r="Y18" s="80" t="s">
        <v>450</v>
      </c>
      <c r="Z18" s="93" t="s">
        <v>652</v>
      </c>
    </row>
    <row r="19" spans="1:26">
      <c r="A19" s="93">
        <f t="shared" si="0"/>
        <v>5015</v>
      </c>
      <c r="B19" s="93">
        <v>11</v>
      </c>
      <c r="C19" s="93" t="s">
        <v>716</v>
      </c>
      <c r="D19" s="93">
        <v>21609</v>
      </c>
      <c r="E19" s="93" t="s">
        <v>725</v>
      </c>
      <c r="F19" s="91" t="s">
        <v>585</v>
      </c>
      <c r="G19" s="91" t="s">
        <v>586</v>
      </c>
      <c r="H19" s="93">
        <v>3</v>
      </c>
      <c r="I19" s="93" t="s">
        <v>33</v>
      </c>
      <c r="J19" s="91" t="s">
        <v>656</v>
      </c>
      <c r="K19" s="91" t="s">
        <v>1</v>
      </c>
      <c r="L19" s="93" t="s">
        <v>10</v>
      </c>
      <c r="M19" s="93" t="s">
        <v>445</v>
      </c>
      <c r="N19" s="91" t="s">
        <v>650</v>
      </c>
      <c r="O19" s="93" t="s">
        <v>23</v>
      </c>
      <c r="P19" s="93" t="s">
        <v>23</v>
      </c>
      <c r="Q19" s="93" t="s">
        <v>23</v>
      </c>
      <c r="R19" s="93" t="s">
        <v>23</v>
      </c>
      <c r="S19" s="93" t="s">
        <v>23</v>
      </c>
      <c r="T19" s="93" t="s">
        <v>23</v>
      </c>
      <c r="U19" s="91" t="s">
        <v>23</v>
      </c>
      <c r="V19" s="93">
        <v>0</v>
      </c>
      <c r="W19" s="93">
        <v>0</v>
      </c>
      <c r="X19" s="91" t="s">
        <v>469</v>
      </c>
      <c r="Y19" s="80" t="s">
        <v>450</v>
      </c>
      <c r="Z19" s="93" t="s">
        <v>652</v>
      </c>
    </row>
    <row r="20" spans="1:26">
      <c r="A20" s="93">
        <f t="shared" si="0"/>
        <v>5016</v>
      </c>
      <c r="B20" s="93">
        <v>1</v>
      </c>
      <c r="C20" s="93" t="s">
        <v>716</v>
      </c>
      <c r="D20" s="93">
        <v>31601</v>
      </c>
      <c r="E20" s="93" t="s">
        <v>724</v>
      </c>
      <c r="F20" s="91" t="s">
        <v>468</v>
      </c>
      <c r="G20" s="91" t="s">
        <v>584</v>
      </c>
      <c r="H20" s="93">
        <v>3</v>
      </c>
      <c r="I20" s="93" t="s">
        <v>33</v>
      </c>
      <c r="J20" s="91" t="s">
        <v>656</v>
      </c>
      <c r="K20" s="91" t="s">
        <v>1</v>
      </c>
      <c r="L20" s="93" t="s">
        <v>10</v>
      </c>
      <c r="M20" s="93" t="s">
        <v>445</v>
      </c>
      <c r="N20" s="91" t="s">
        <v>650</v>
      </c>
      <c r="O20" s="93" t="s">
        <v>23</v>
      </c>
      <c r="P20" s="93" t="s">
        <v>23</v>
      </c>
      <c r="Q20" s="93" t="s">
        <v>23</v>
      </c>
      <c r="R20" s="93" t="s">
        <v>23</v>
      </c>
      <c r="S20" s="93" t="s">
        <v>23</v>
      </c>
      <c r="T20" s="93" t="s">
        <v>23</v>
      </c>
      <c r="U20" s="91" t="s">
        <v>23</v>
      </c>
      <c r="V20" s="93">
        <v>0</v>
      </c>
      <c r="W20" s="93">
        <v>0</v>
      </c>
      <c r="X20" s="91" t="s">
        <v>469</v>
      </c>
      <c r="Y20" s="80" t="s">
        <v>20</v>
      </c>
      <c r="Z20" s="93" t="s">
        <v>652</v>
      </c>
    </row>
    <row r="21" spans="1:26">
      <c r="A21" s="93">
        <f t="shared" si="0"/>
        <v>5017</v>
      </c>
      <c r="B21" s="93">
        <v>1</v>
      </c>
      <c r="C21" s="93" t="s">
        <v>716</v>
      </c>
      <c r="D21" s="93">
        <v>31601</v>
      </c>
      <c r="E21" s="93" t="s">
        <v>725</v>
      </c>
      <c r="F21" s="91" t="s">
        <v>585</v>
      </c>
      <c r="G21" s="91" t="s">
        <v>586</v>
      </c>
      <c r="H21" s="93">
        <v>3</v>
      </c>
      <c r="I21" s="93" t="s">
        <v>33</v>
      </c>
      <c r="J21" s="91" t="s">
        <v>656</v>
      </c>
      <c r="K21" s="91" t="s">
        <v>1</v>
      </c>
      <c r="L21" s="93" t="s">
        <v>10</v>
      </c>
      <c r="M21" s="93" t="s">
        <v>445</v>
      </c>
      <c r="N21" s="91" t="s">
        <v>650</v>
      </c>
      <c r="O21" s="93" t="s">
        <v>23</v>
      </c>
      <c r="P21" s="93" t="s">
        <v>23</v>
      </c>
      <c r="Q21" s="93" t="s">
        <v>23</v>
      </c>
      <c r="R21" s="93" t="s">
        <v>23</v>
      </c>
      <c r="S21" s="93" t="s">
        <v>23</v>
      </c>
      <c r="T21" s="93" t="s">
        <v>23</v>
      </c>
      <c r="U21" s="91" t="s">
        <v>23</v>
      </c>
      <c r="V21" s="93">
        <v>0</v>
      </c>
      <c r="W21" s="93">
        <v>0</v>
      </c>
      <c r="X21" s="91" t="s">
        <v>469</v>
      </c>
      <c r="Y21" s="80" t="s">
        <v>20</v>
      </c>
      <c r="Z21" s="93" t="s">
        <v>652</v>
      </c>
    </row>
    <row r="22" spans="1:26">
      <c r="A22" s="93">
        <f t="shared" si="0"/>
        <v>5018</v>
      </c>
      <c r="B22" s="93">
        <v>11</v>
      </c>
      <c r="C22" s="93" t="s">
        <v>716</v>
      </c>
      <c r="D22" s="93">
        <v>31601</v>
      </c>
      <c r="E22" s="93" t="s">
        <v>724</v>
      </c>
      <c r="F22" s="91" t="s">
        <v>468</v>
      </c>
      <c r="G22" s="91" t="s">
        <v>584</v>
      </c>
      <c r="H22" s="93">
        <v>3</v>
      </c>
      <c r="I22" s="93" t="s">
        <v>33</v>
      </c>
      <c r="J22" s="91" t="s">
        <v>656</v>
      </c>
      <c r="K22" s="91" t="s">
        <v>1</v>
      </c>
      <c r="L22" s="93" t="s">
        <v>10</v>
      </c>
      <c r="M22" s="93" t="s">
        <v>445</v>
      </c>
      <c r="N22" s="91" t="s">
        <v>650</v>
      </c>
      <c r="O22" s="93" t="s">
        <v>23</v>
      </c>
      <c r="P22" s="93" t="s">
        <v>23</v>
      </c>
      <c r="Q22" s="93" t="s">
        <v>23</v>
      </c>
      <c r="R22" s="93" t="s">
        <v>23</v>
      </c>
      <c r="S22" s="93" t="s">
        <v>23</v>
      </c>
      <c r="T22" s="93" t="s">
        <v>23</v>
      </c>
      <c r="U22" s="91" t="s">
        <v>23</v>
      </c>
      <c r="V22" s="93">
        <v>0</v>
      </c>
      <c r="W22" s="93">
        <v>0</v>
      </c>
      <c r="X22" s="91" t="s">
        <v>469</v>
      </c>
      <c r="Y22" s="80" t="s">
        <v>450</v>
      </c>
      <c r="Z22" s="93" t="s">
        <v>652</v>
      </c>
    </row>
    <row r="23" spans="1:26">
      <c r="A23" s="93">
        <f t="shared" si="0"/>
        <v>5019</v>
      </c>
      <c r="B23" s="93">
        <v>11</v>
      </c>
      <c r="C23" s="93" t="s">
        <v>716</v>
      </c>
      <c r="D23" s="93">
        <v>31601</v>
      </c>
      <c r="E23" s="93" t="s">
        <v>725</v>
      </c>
      <c r="F23" s="91" t="s">
        <v>585</v>
      </c>
      <c r="G23" s="91" t="s">
        <v>586</v>
      </c>
      <c r="H23" s="93">
        <v>3</v>
      </c>
      <c r="I23" s="93" t="s">
        <v>33</v>
      </c>
      <c r="J23" s="91" t="s">
        <v>656</v>
      </c>
      <c r="K23" s="91" t="s">
        <v>1</v>
      </c>
      <c r="L23" s="93" t="s">
        <v>10</v>
      </c>
      <c r="M23" s="93" t="s">
        <v>445</v>
      </c>
      <c r="N23" s="91" t="s">
        <v>650</v>
      </c>
      <c r="O23" s="93" t="s">
        <v>23</v>
      </c>
      <c r="P23" s="93" t="s">
        <v>23</v>
      </c>
      <c r="Q23" s="93" t="s">
        <v>23</v>
      </c>
      <c r="R23" s="93" t="s">
        <v>23</v>
      </c>
      <c r="S23" s="93" t="s">
        <v>23</v>
      </c>
      <c r="T23" s="93" t="s">
        <v>23</v>
      </c>
      <c r="U23" s="91" t="s">
        <v>23</v>
      </c>
      <c r="V23" s="93">
        <v>0</v>
      </c>
      <c r="W23" s="93">
        <v>0</v>
      </c>
      <c r="X23" s="91" t="s">
        <v>469</v>
      </c>
      <c r="Y23" s="80" t="s">
        <v>450</v>
      </c>
      <c r="Z23" s="93" t="s">
        <v>652</v>
      </c>
    </row>
    <row r="24" spans="1:26">
      <c r="A24" s="93">
        <f t="shared" si="0"/>
        <v>5020</v>
      </c>
      <c r="B24" s="93">
        <v>1</v>
      </c>
      <c r="C24" s="93" t="s">
        <v>716</v>
      </c>
      <c r="D24" s="93">
        <v>31602</v>
      </c>
      <c r="E24" s="93" t="s">
        <v>724</v>
      </c>
      <c r="F24" s="91" t="s">
        <v>468</v>
      </c>
      <c r="G24" s="91" t="s">
        <v>584</v>
      </c>
      <c r="H24" s="93">
        <v>3</v>
      </c>
      <c r="I24" s="93" t="s">
        <v>33</v>
      </c>
      <c r="J24" s="91" t="s">
        <v>656</v>
      </c>
      <c r="K24" s="91" t="s">
        <v>1</v>
      </c>
      <c r="L24" s="93" t="s">
        <v>10</v>
      </c>
      <c r="M24" s="93" t="s">
        <v>445</v>
      </c>
      <c r="N24" s="91" t="s">
        <v>650</v>
      </c>
      <c r="O24" s="93" t="s">
        <v>23</v>
      </c>
      <c r="P24" s="93" t="s">
        <v>23</v>
      </c>
      <c r="Q24" s="93" t="s">
        <v>23</v>
      </c>
      <c r="R24" s="93" t="s">
        <v>23</v>
      </c>
      <c r="S24" s="93" t="s">
        <v>23</v>
      </c>
      <c r="T24" s="93" t="s">
        <v>23</v>
      </c>
      <c r="U24" s="91" t="s">
        <v>23</v>
      </c>
      <c r="V24" s="93">
        <v>0</v>
      </c>
      <c r="W24" s="93">
        <v>0</v>
      </c>
      <c r="X24" s="91" t="s">
        <v>469</v>
      </c>
      <c r="Y24" s="80" t="s">
        <v>20</v>
      </c>
      <c r="Z24" s="93" t="s">
        <v>652</v>
      </c>
    </row>
    <row r="25" spans="1:26">
      <c r="A25" s="93">
        <f t="shared" si="0"/>
        <v>5021</v>
      </c>
      <c r="B25" s="93">
        <v>1</v>
      </c>
      <c r="C25" s="93" t="s">
        <v>716</v>
      </c>
      <c r="D25" s="93">
        <v>31602</v>
      </c>
      <c r="E25" s="93" t="s">
        <v>725</v>
      </c>
      <c r="F25" s="91" t="s">
        <v>585</v>
      </c>
      <c r="G25" s="91" t="s">
        <v>586</v>
      </c>
      <c r="H25" s="93">
        <v>3</v>
      </c>
      <c r="I25" s="93" t="s">
        <v>33</v>
      </c>
      <c r="J25" s="91" t="s">
        <v>656</v>
      </c>
      <c r="K25" s="91" t="s">
        <v>1</v>
      </c>
      <c r="L25" s="93" t="s">
        <v>10</v>
      </c>
      <c r="M25" s="93" t="s">
        <v>445</v>
      </c>
      <c r="N25" s="91" t="s">
        <v>650</v>
      </c>
      <c r="O25" s="93" t="s">
        <v>23</v>
      </c>
      <c r="P25" s="93" t="s">
        <v>23</v>
      </c>
      <c r="Q25" s="93" t="s">
        <v>23</v>
      </c>
      <c r="R25" s="93" t="s">
        <v>23</v>
      </c>
      <c r="S25" s="93" t="s">
        <v>23</v>
      </c>
      <c r="T25" s="93" t="s">
        <v>23</v>
      </c>
      <c r="U25" s="91" t="s">
        <v>23</v>
      </c>
      <c r="V25" s="93">
        <v>0</v>
      </c>
      <c r="W25" s="93">
        <v>0</v>
      </c>
      <c r="X25" s="91" t="s">
        <v>469</v>
      </c>
      <c r="Y25" s="80" t="s">
        <v>20</v>
      </c>
      <c r="Z25" s="93" t="s">
        <v>652</v>
      </c>
    </row>
    <row r="26" spans="1:26">
      <c r="A26" s="93">
        <f t="shared" si="0"/>
        <v>5022</v>
      </c>
      <c r="B26" s="93">
        <v>11</v>
      </c>
      <c r="C26" s="93" t="s">
        <v>716</v>
      </c>
      <c r="D26" s="93">
        <v>31602</v>
      </c>
      <c r="E26" s="93" t="s">
        <v>724</v>
      </c>
      <c r="F26" s="91" t="s">
        <v>468</v>
      </c>
      <c r="G26" s="91" t="s">
        <v>584</v>
      </c>
      <c r="H26" s="93">
        <v>3</v>
      </c>
      <c r="I26" s="93" t="s">
        <v>33</v>
      </c>
      <c r="J26" s="91" t="s">
        <v>656</v>
      </c>
      <c r="K26" s="91" t="s">
        <v>1</v>
      </c>
      <c r="L26" s="93" t="s">
        <v>10</v>
      </c>
      <c r="M26" s="93" t="s">
        <v>445</v>
      </c>
      <c r="N26" s="91" t="s">
        <v>650</v>
      </c>
      <c r="O26" s="93" t="s">
        <v>23</v>
      </c>
      <c r="P26" s="93" t="s">
        <v>23</v>
      </c>
      <c r="Q26" s="93" t="s">
        <v>23</v>
      </c>
      <c r="R26" s="93" t="s">
        <v>23</v>
      </c>
      <c r="S26" s="93" t="s">
        <v>23</v>
      </c>
      <c r="T26" s="93" t="s">
        <v>23</v>
      </c>
      <c r="U26" s="91" t="s">
        <v>23</v>
      </c>
      <c r="V26" s="93">
        <v>0</v>
      </c>
      <c r="W26" s="93">
        <v>0</v>
      </c>
      <c r="X26" s="91" t="s">
        <v>469</v>
      </c>
      <c r="Y26" s="80" t="s">
        <v>450</v>
      </c>
      <c r="Z26" s="93" t="s">
        <v>652</v>
      </c>
    </row>
    <row r="27" spans="1:26">
      <c r="A27" s="93">
        <f t="shared" si="0"/>
        <v>5023</v>
      </c>
      <c r="B27" s="93">
        <v>11</v>
      </c>
      <c r="C27" s="93" t="s">
        <v>716</v>
      </c>
      <c r="D27" s="93">
        <v>31602</v>
      </c>
      <c r="E27" s="93" t="s">
        <v>725</v>
      </c>
      <c r="F27" s="91" t="s">
        <v>585</v>
      </c>
      <c r="G27" s="91" t="s">
        <v>586</v>
      </c>
      <c r="H27" s="93">
        <v>3</v>
      </c>
      <c r="I27" s="93" t="s">
        <v>33</v>
      </c>
      <c r="J27" s="91" t="s">
        <v>656</v>
      </c>
      <c r="K27" s="91" t="s">
        <v>1</v>
      </c>
      <c r="L27" s="93" t="s">
        <v>10</v>
      </c>
      <c r="M27" s="93" t="s">
        <v>445</v>
      </c>
      <c r="N27" s="91" t="s">
        <v>650</v>
      </c>
      <c r="O27" s="93" t="s">
        <v>23</v>
      </c>
      <c r="P27" s="93" t="s">
        <v>23</v>
      </c>
      <c r="Q27" s="93" t="s">
        <v>23</v>
      </c>
      <c r="R27" s="93" t="s">
        <v>23</v>
      </c>
      <c r="S27" s="93" t="s">
        <v>23</v>
      </c>
      <c r="T27" s="93" t="s">
        <v>23</v>
      </c>
      <c r="U27" s="91" t="s">
        <v>23</v>
      </c>
      <c r="V27" s="93">
        <v>0</v>
      </c>
      <c r="W27" s="93">
        <v>0</v>
      </c>
      <c r="X27" s="91" t="s">
        <v>469</v>
      </c>
      <c r="Y27" s="80" t="s">
        <v>450</v>
      </c>
      <c r="Z27" s="93" t="s">
        <v>652</v>
      </c>
    </row>
    <row r="28" spans="1:26">
      <c r="F28" s="91"/>
      <c r="G28" s="91"/>
      <c r="N28" s="33"/>
      <c r="U28" s="91"/>
      <c r="Y28" s="80"/>
    </row>
    <row r="29" spans="1:26">
      <c r="A29" s="89"/>
      <c r="F29" s="91"/>
      <c r="G29" s="91"/>
      <c r="N29" s="91"/>
      <c r="U29" s="91"/>
      <c r="Y29" s="80"/>
    </row>
    <row r="30" spans="1:26">
      <c r="F30" s="91"/>
      <c r="G30" s="91"/>
      <c r="N30" s="91"/>
      <c r="U30" s="91"/>
      <c r="Y30" s="80"/>
    </row>
    <row r="31" spans="1:26">
      <c r="F31" s="91"/>
      <c r="G31" s="91"/>
      <c r="N31" s="33"/>
      <c r="U31" s="91"/>
      <c r="Y31" s="80"/>
    </row>
    <row r="32" spans="1:26">
      <c r="F32" s="91"/>
      <c r="G32" s="91"/>
      <c r="N32" s="33"/>
      <c r="U32" s="91"/>
      <c r="Y32" s="80"/>
    </row>
    <row r="33" spans="6:25">
      <c r="F33" s="91"/>
      <c r="G33" s="91"/>
      <c r="N33" s="91"/>
      <c r="U33" s="91"/>
      <c r="Y33" s="80"/>
    </row>
    <row r="34" spans="6:25">
      <c r="F34" s="91"/>
      <c r="G34" s="91"/>
      <c r="N34" s="91"/>
      <c r="U34" s="91"/>
      <c r="Y34" s="80"/>
    </row>
    <row r="35" spans="6:25">
      <c r="F35" s="91"/>
      <c r="G35" s="91"/>
      <c r="N35" s="33"/>
      <c r="U35" s="91"/>
      <c r="Y35" s="80"/>
    </row>
    <row r="36" spans="6:25">
      <c r="F36" s="91"/>
      <c r="G36" s="91"/>
      <c r="N36" s="33"/>
      <c r="U36" s="91"/>
      <c r="Y36" s="80"/>
    </row>
    <row r="37" spans="6:25">
      <c r="F37" s="91"/>
      <c r="G37" s="91"/>
      <c r="N37" s="91"/>
      <c r="U37" s="91"/>
      <c r="Y37" s="80"/>
    </row>
    <row r="38" spans="6:25">
      <c r="F38" s="91"/>
      <c r="G38" s="91"/>
      <c r="N38" s="91"/>
      <c r="U38" s="91"/>
      <c r="Y38" s="80"/>
    </row>
    <row r="39" spans="6:25">
      <c r="F39" s="91"/>
      <c r="G39" s="91"/>
      <c r="N39" s="33"/>
      <c r="U39" s="91"/>
      <c r="Y39" s="80"/>
    </row>
    <row r="40" spans="6:25">
      <c r="F40" s="91"/>
      <c r="G40" s="91"/>
      <c r="N40" s="33"/>
      <c r="U40" s="91"/>
      <c r="Y40" s="80"/>
    </row>
    <row r="41" spans="6:25">
      <c r="F41" s="91"/>
      <c r="G41" s="91"/>
      <c r="N41" s="91"/>
      <c r="U41" s="91"/>
      <c r="Y41" s="80"/>
    </row>
    <row r="42" spans="6:25">
      <c r="F42" s="91"/>
      <c r="G42" s="91"/>
      <c r="N42" s="91"/>
      <c r="U42" s="91"/>
      <c r="Y42" s="80"/>
    </row>
    <row r="43" spans="6:25">
      <c r="F43" s="91"/>
      <c r="G43" s="91"/>
      <c r="N43" s="33"/>
      <c r="U43" s="91"/>
      <c r="Y43" s="80"/>
    </row>
    <row r="44" spans="6:25">
      <c r="F44" s="91"/>
      <c r="G44" s="91"/>
      <c r="N44" s="33"/>
      <c r="U44" s="91"/>
      <c r="Y44" s="80"/>
    </row>
    <row r="45" spans="6:25">
      <c r="F45" s="91"/>
      <c r="G45" s="91"/>
      <c r="N45" s="91"/>
      <c r="U45" s="91"/>
      <c r="Y45" s="80"/>
    </row>
    <row r="46" spans="6:25">
      <c r="F46" s="91"/>
      <c r="G46" s="91"/>
      <c r="N46" s="91"/>
      <c r="U46" s="91"/>
      <c r="Y46" s="80"/>
    </row>
    <row r="47" spans="6:25">
      <c r="F47" s="91"/>
      <c r="G47" s="91"/>
      <c r="N47" s="33"/>
      <c r="U47" s="91"/>
      <c r="Y47" s="80"/>
    </row>
    <row r="48" spans="6:25">
      <c r="F48" s="91"/>
      <c r="G48" s="91"/>
      <c r="N48" s="33"/>
      <c r="U48" s="91"/>
      <c r="Y48" s="80"/>
    </row>
    <row r="49" spans="6:25">
      <c r="F49" s="91"/>
      <c r="G49" s="91"/>
      <c r="N49" s="91"/>
      <c r="U49" s="91"/>
      <c r="Y49" s="80"/>
    </row>
    <row r="50" spans="6:25">
      <c r="F50" s="91"/>
      <c r="G50" s="91"/>
      <c r="N50" s="91"/>
      <c r="U50" s="91"/>
      <c r="Y50" s="80"/>
    </row>
    <row r="51" spans="6:25">
      <c r="F51" s="91"/>
      <c r="G51" s="91"/>
      <c r="N51" s="33"/>
      <c r="U51" s="91"/>
      <c r="Y51" s="80"/>
    </row>
    <row r="52" spans="6:25">
      <c r="F52" s="91"/>
      <c r="G52" s="91"/>
      <c r="N52" s="33"/>
      <c r="U52" s="91"/>
      <c r="Y52" s="80"/>
    </row>
    <row r="53" spans="6:25">
      <c r="F53" s="91"/>
      <c r="G53" s="91"/>
      <c r="N53" s="91"/>
      <c r="U53" s="91"/>
      <c r="Y53" s="80"/>
    </row>
    <row r="54" spans="6:25">
      <c r="F54" s="91"/>
      <c r="G54" s="91"/>
      <c r="N54" s="91"/>
      <c r="U54" s="91"/>
      <c r="Y54" s="80"/>
    </row>
    <row r="55" spans="6:25">
      <c r="F55" s="91"/>
      <c r="G55" s="91"/>
      <c r="N55" s="33"/>
      <c r="U55" s="91"/>
      <c r="Y55" s="80"/>
    </row>
    <row r="56" spans="6:25">
      <c r="F56" s="91"/>
      <c r="G56" s="91"/>
      <c r="N56" s="33"/>
      <c r="U56" s="91"/>
      <c r="Y56" s="80"/>
    </row>
    <row r="57" spans="6:25">
      <c r="F57" s="91"/>
      <c r="G57" s="91"/>
      <c r="N57" s="91"/>
      <c r="U57" s="91"/>
      <c r="Y57" s="80"/>
    </row>
    <row r="58" spans="6:25">
      <c r="F58" s="91"/>
      <c r="G58" s="91"/>
      <c r="N58" s="91"/>
      <c r="U58" s="91"/>
      <c r="Y58" s="80"/>
    </row>
    <row r="59" spans="6:25">
      <c r="F59" s="91"/>
      <c r="G59" s="91"/>
      <c r="N59" s="33"/>
      <c r="U59" s="91"/>
      <c r="Y59" s="80"/>
    </row>
    <row r="60" spans="6:25">
      <c r="F60" s="91"/>
      <c r="G60" s="91"/>
      <c r="N60" s="33"/>
      <c r="U60" s="91"/>
      <c r="Y60" s="80"/>
    </row>
    <row r="61" spans="6:25">
      <c r="F61" s="91"/>
      <c r="G61" s="91"/>
      <c r="N61" s="91"/>
      <c r="U61" s="91"/>
      <c r="Y61" s="80"/>
    </row>
    <row r="62" spans="6:25">
      <c r="F62" s="91"/>
      <c r="G62" s="91"/>
      <c r="N62" s="91"/>
      <c r="U62" s="91"/>
      <c r="Y62" s="80"/>
    </row>
    <row r="63" spans="6:25">
      <c r="F63" s="91"/>
      <c r="G63" s="91"/>
      <c r="N63" s="33"/>
      <c r="U63" s="91"/>
      <c r="Y63" s="80"/>
    </row>
    <row r="64" spans="6:25">
      <c r="F64" s="91"/>
      <c r="G64" s="91"/>
      <c r="N64" s="33"/>
      <c r="U64" s="91"/>
      <c r="Y64" s="80"/>
    </row>
    <row r="65" spans="1:25">
      <c r="F65" s="91"/>
      <c r="G65" s="91"/>
      <c r="N65" s="91"/>
      <c r="U65" s="91"/>
      <c r="Y65" s="80"/>
    </row>
    <row r="66" spans="1:25">
      <c r="F66" s="91"/>
      <c r="G66" s="91"/>
      <c r="N66" s="91"/>
      <c r="U66" s="91"/>
      <c r="Y66" s="80"/>
    </row>
    <row r="67" spans="1:25">
      <c r="F67" s="91"/>
      <c r="G67" s="91"/>
      <c r="N67" s="33"/>
      <c r="U67" s="91"/>
      <c r="Y67" s="80"/>
    </row>
    <row r="68" spans="1:25">
      <c r="F68" s="91"/>
      <c r="G68" s="91"/>
      <c r="N68" s="33"/>
      <c r="U68" s="91"/>
      <c r="Y68" s="80"/>
    </row>
    <row r="69" spans="1:25">
      <c r="F69" s="91"/>
      <c r="G69" s="91"/>
      <c r="N69" s="91"/>
      <c r="U69" s="91"/>
      <c r="Y69" s="80"/>
    </row>
    <row r="70" spans="1:25">
      <c r="F70" s="91"/>
      <c r="G70" s="91"/>
      <c r="N70" s="91"/>
      <c r="U70" s="91"/>
      <c r="Y70" s="80"/>
    </row>
    <row r="71" spans="1:25">
      <c r="F71" s="91"/>
      <c r="G71" s="91"/>
      <c r="N71" s="33"/>
      <c r="U71" s="91"/>
      <c r="Y71" s="80"/>
    </row>
    <row r="72" spans="1:25">
      <c r="F72" s="91"/>
      <c r="G72" s="91"/>
      <c r="N72" s="33"/>
      <c r="U72" s="91"/>
      <c r="Y72" s="80"/>
    </row>
    <row r="73" spans="1:25">
      <c r="F73" s="91"/>
      <c r="G73" s="91"/>
      <c r="N73" s="91"/>
      <c r="U73" s="91"/>
      <c r="Y73" s="80"/>
    </row>
    <row r="74" spans="1:25">
      <c r="F74" s="91"/>
      <c r="G74" s="91"/>
      <c r="N74" s="91"/>
      <c r="U74" s="91"/>
      <c r="Y74" s="80"/>
    </row>
    <row r="75" spans="1:25">
      <c r="F75" s="91"/>
      <c r="G75" s="91"/>
      <c r="N75" s="33"/>
      <c r="U75" s="91"/>
      <c r="Y75" s="80"/>
    </row>
    <row r="76" spans="1:25">
      <c r="F76" s="91"/>
      <c r="G76" s="91"/>
      <c r="N76" s="33"/>
      <c r="U76" s="91"/>
      <c r="Y76" s="80"/>
    </row>
    <row r="77" spans="1:25">
      <c r="A77" s="3"/>
    </row>
    <row r="78" spans="1:25">
      <c r="F78" s="91"/>
      <c r="G78" s="91"/>
      <c r="N78" s="91"/>
      <c r="U78" s="91"/>
      <c r="Y78" s="80"/>
    </row>
    <row r="79" spans="1:25">
      <c r="F79" s="91"/>
      <c r="G79" s="91"/>
      <c r="N79" s="91"/>
      <c r="U79" s="91"/>
      <c r="Y79" s="80"/>
    </row>
    <row r="80" spans="1:25">
      <c r="F80" s="91"/>
      <c r="G80" s="91"/>
      <c r="N80" s="33"/>
      <c r="U80" s="91"/>
      <c r="Y80" s="80"/>
    </row>
    <row r="81" spans="1:25">
      <c r="F81" s="91"/>
      <c r="G81" s="91"/>
      <c r="N81" s="33"/>
      <c r="U81" s="91"/>
      <c r="Y81" s="80"/>
    </row>
    <row r="82" spans="1:25">
      <c r="A82" s="89"/>
      <c r="F82" s="91"/>
      <c r="G82" s="91"/>
      <c r="N82" s="91"/>
      <c r="U82" s="91"/>
      <c r="Y82" s="80"/>
    </row>
    <row r="83" spans="1:25">
      <c r="F83" s="91"/>
      <c r="G83" s="91"/>
      <c r="N83" s="91"/>
      <c r="U83" s="91"/>
      <c r="Y83" s="80"/>
    </row>
    <row r="84" spans="1:25">
      <c r="F84" s="91"/>
      <c r="G84" s="91"/>
      <c r="N84" s="33"/>
      <c r="U84" s="91"/>
      <c r="Y84" s="80"/>
    </row>
    <row r="85" spans="1:25">
      <c r="F85" s="91"/>
      <c r="G85" s="91"/>
      <c r="N85" s="33"/>
      <c r="U85" s="91"/>
      <c r="Y85" s="80"/>
    </row>
    <row r="86" spans="1:25">
      <c r="A86" s="89"/>
      <c r="F86" s="91"/>
      <c r="G86" s="91"/>
      <c r="N86" s="91"/>
      <c r="U86" s="91"/>
      <c r="Y86" s="80"/>
    </row>
    <row r="87" spans="1:25">
      <c r="F87" s="91"/>
      <c r="G87" s="91"/>
      <c r="N87" s="91"/>
      <c r="U87" s="91"/>
      <c r="Y87" s="80"/>
    </row>
    <row r="88" spans="1:25">
      <c r="F88" s="91"/>
      <c r="G88" s="91"/>
      <c r="N88" s="33"/>
      <c r="U88" s="91"/>
      <c r="Y88" s="80"/>
    </row>
    <row r="89" spans="1:25">
      <c r="F89" s="91"/>
      <c r="G89" s="91"/>
      <c r="N89" s="33"/>
      <c r="U89" s="91"/>
      <c r="Y89" s="80"/>
    </row>
    <row r="90" spans="1:25">
      <c r="F90" s="91"/>
      <c r="G90" s="91"/>
      <c r="N90" s="91"/>
      <c r="U90" s="91"/>
      <c r="Y90" s="80"/>
    </row>
    <row r="91" spans="1:25">
      <c r="F91" s="91"/>
      <c r="G91" s="91"/>
      <c r="N91" s="91"/>
      <c r="U91" s="91"/>
      <c r="Y91" s="80"/>
    </row>
    <row r="92" spans="1:25">
      <c r="F92" s="91"/>
      <c r="G92" s="91"/>
      <c r="N92" s="91"/>
      <c r="U92" s="91"/>
      <c r="Y92" s="80"/>
    </row>
    <row r="93" spans="1:25">
      <c r="F93" s="91"/>
      <c r="G93" s="91"/>
      <c r="N93" s="91"/>
      <c r="U93" s="91"/>
      <c r="Y93" s="80"/>
    </row>
    <row r="94" spans="1:25">
      <c r="F94" s="91"/>
      <c r="G94" s="91"/>
      <c r="N94" s="91"/>
      <c r="U94" s="91"/>
      <c r="Y94" s="80"/>
    </row>
    <row r="95" spans="1:25">
      <c r="F95" s="91"/>
      <c r="G95" s="91"/>
      <c r="N95" s="91"/>
      <c r="U95" s="91"/>
      <c r="Y95" s="80"/>
    </row>
    <row r="96" spans="1:25">
      <c r="F96" s="91"/>
      <c r="G96" s="91"/>
      <c r="N96" s="91"/>
      <c r="U96" s="91"/>
      <c r="Y96" s="80"/>
    </row>
    <row r="97" spans="6:25">
      <c r="F97" s="91"/>
      <c r="G97" s="91"/>
      <c r="N97" s="91"/>
      <c r="U97" s="91"/>
      <c r="Y97" s="80"/>
    </row>
    <row r="98" spans="6:25">
      <c r="F98" s="91"/>
      <c r="G98" s="91"/>
      <c r="N98" s="91"/>
      <c r="U98" s="91"/>
      <c r="Y98" s="80"/>
    </row>
    <row r="99" spans="6:25">
      <c r="F99" s="91"/>
      <c r="G99" s="91"/>
      <c r="N99" s="91"/>
      <c r="U99" s="91"/>
      <c r="Y99" s="80"/>
    </row>
    <row r="100" spans="6:25">
      <c r="F100" s="91"/>
      <c r="G100" s="91"/>
      <c r="N100" s="91"/>
      <c r="U100" s="91"/>
      <c r="Y100" s="80"/>
    </row>
    <row r="101" spans="6:25">
      <c r="F101" s="91"/>
      <c r="G101" s="91"/>
      <c r="N101" s="91"/>
      <c r="U101" s="91"/>
      <c r="Y101" s="80"/>
    </row>
    <row r="102" spans="6:25">
      <c r="F102" s="91"/>
      <c r="G102" s="91"/>
      <c r="N102" s="91"/>
      <c r="U102" s="91"/>
      <c r="Y102" s="80"/>
    </row>
    <row r="103" spans="6:25">
      <c r="F103" s="91"/>
      <c r="G103" s="91"/>
      <c r="N103" s="91"/>
      <c r="U103" s="91"/>
      <c r="Y103" s="80"/>
    </row>
    <row r="104" spans="6:25">
      <c r="F104" s="91"/>
      <c r="G104" s="91"/>
      <c r="N104" s="91"/>
      <c r="U104" s="91"/>
      <c r="Y104" s="80"/>
    </row>
    <row r="105" spans="6:25">
      <c r="F105" s="91"/>
      <c r="G105" s="91"/>
      <c r="N105" s="91"/>
      <c r="U105" s="91"/>
      <c r="Y105" s="80"/>
    </row>
    <row r="106" spans="6:25">
      <c r="F106" s="91"/>
      <c r="G106" s="91"/>
      <c r="N106" s="91"/>
      <c r="U106" s="91"/>
      <c r="Y106" s="80"/>
    </row>
    <row r="107" spans="6:25">
      <c r="F107" s="91"/>
      <c r="G107" s="91"/>
      <c r="N107" s="91"/>
      <c r="U107" s="91"/>
      <c r="Y107" s="80"/>
    </row>
    <row r="108" spans="6:25">
      <c r="F108" s="91"/>
      <c r="G108" s="91"/>
      <c r="N108" s="91"/>
      <c r="U108" s="91"/>
      <c r="Y108" s="80"/>
    </row>
    <row r="109" spans="6:25">
      <c r="F109" s="91"/>
      <c r="G109" s="91"/>
      <c r="N109" s="91"/>
      <c r="U109" s="91"/>
      <c r="Y109" s="80"/>
    </row>
    <row r="110" spans="6:25">
      <c r="F110" s="91"/>
      <c r="G110" s="91"/>
      <c r="N110" s="91"/>
      <c r="U110" s="91"/>
      <c r="Y110" s="80"/>
    </row>
    <row r="111" spans="6:25">
      <c r="F111" s="91"/>
      <c r="G111" s="91"/>
      <c r="N111" s="91"/>
      <c r="U111" s="91"/>
      <c r="Y111" s="80"/>
    </row>
    <row r="112" spans="6:25">
      <c r="F112" s="91"/>
      <c r="G112" s="91"/>
      <c r="N112" s="91"/>
      <c r="U112" s="91"/>
      <c r="Y112" s="80"/>
    </row>
    <row r="113" spans="6:25">
      <c r="F113" s="91"/>
      <c r="G113" s="91"/>
      <c r="N113" s="91"/>
      <c r="U113" s="91"/>
      <c r="Y113" s="80"/>
    </row>
    <row r="114" spans="6:25">
      <c r="F114" s="91"/>
      <c r="G114" s="91"/>
      <c r="N114" s="91"/>
      <c r="U114" s="91"/>
      <c r="Y114" s="80"/>
    </row>
    <row r="115" spans="6:25">
      <c r="F115" s="91"/>
      <c r="G115" s="91"/>
      <c r="N115" s="91"/>
      <c r="U115" s="91"/>
      <c r="Y115" s="80"/>
    </row>
    <row r="116" spans="6:25">
      <c r="F116" s="91"/>
      <c r="G116" s="91"/>
      <c r="N116" s="91"/>
      <c r="U116" s="91"/>
      <c r="Y116" s="80"/>
    </row>
    <row r="117" spans="6:25">
      <c r="F117" s="91"/>
      <c r="G117" s="91"/>
      <c r="N117" s="91"/>
      <c r="U117" s="91"/>
      <c r="Y117" s="80"/>
    </row>
    <row r="118" spans="6:25">
      <c r="F118" s="91"/>
      <c r="G118" s="91"/>
      <c r="N118" s="91"/>
      <c r="U118" s="91"/>
      <c r="Y118" s="80"/>
    </row>
    <row r="119" spans="6:25">
      <c r="F119" s="91"/>
      <c r="G119" s="91"/>
      <c r="N119" s="91"/>
      <c r="U119" s="91"/>
      <c r="Y119" s="80"/>
    </row>
    <row r="120" spans="6:25">
      <c r="F120" s="91"/>
      <c r="G120" s="91"/>
      <c r="N120" s="91"/>
      <c r="U120" s="91"/>
      <c r="Y120" s="80"/>
    </row>
    <row r="121" spans="6:25">
      <c r="F121" s="91"/>
      <c r="G121" s="91"/>
      <c r="N121" s="91"/>
      <c r="U121" s="91"/>
      <c r="Y121" s="80"/>
    </row>
    <row r="122" spans="6:25">
      <c r="F122" s="91"/>
      <c r="G122" s="91"/>
      <c r="N122" s="91"/>
      <c r="U122" s="91"/>
      <c r="Y122" s="80"/>
    </row>
    <row r="123" spans="6:25">
      <c r="F123" s="91"/>
      <c r="G123" s="91"/>
      <c r="N123" s="91"/>
      <c r="U123" s="91"/>
      <c r="Y123" s="80"/>
    </row>
    <row r="124" spans="6:25">
      <c r="F124" s="91"/>
      <c r="G124" s="91"/>
      <c r="N124" s="91"/>
      <c r="U124" s="91"/>
      <c r="Y124" s="80"/>
    </row>
    <row r="125" spans="6:25">
      <c r="F125" s="91"/>
      <c r="G125" s="91"/>
      <c r="N125" s="91"/>
      <c r="U125" s="91"/>
      <c r="Y125" s="80"/>
    </row>
    <row r="126" spans="6:25">
      <c r="F126" s="91"/>
      <c r="G126" s="91"/>
      <c r="N126" s="91"/>
      <c r="U126" s="91"/>
      <c r="Y126" s="80"/>
    </row>
    <row r="127" spans="6:25">
      <c r="F127" s="91"/>
      <c r="G127" s="91"/>
      <c r="N127" s="91"/>
      <c r="U127" s="91"/>
      <c r="Y127" s="80"/>
    </row>
    <row r="128" spans="6:25">
      <c r="F128" s="91"/>
      <c r="G128" s="91"/>
      <c r="N128" s="91"/>
      <c r="U128" s="91"/>
      <c r="Y128" s="80"/>
    </row>
    <row r="129" spans="6:25">
      <c r="F129" s="91"/>
      <c r="G129" s="91"/>
      <c r="N129" s="91"/>
      <c r="U129" s="91"/>
      <c r="Y129" s="80"/>
    </row>
    <row r="130" spans="6:25">
      <c r="F130" s="91"/>
      <c r="G130" s="91"/>
      <c r="N130" s="91"/>
      <c r="U130" s="91"/>
      <c r="Y130" s="80"/>
    </row>
    <row r="131" spans="6:25">
      <c r="F131" s="91"/>
      <c r="G131" s="91"/>
      <c r="N131" s="91"/>
      <c r="U131" s="91"/>
      <c r="Y131" s="80"/>
    </row>
    <row r="132" spans="6:25">
      <c r="F132" s="91"/>
      <c r="G132" s="91"/>
      <c r="N132" s="91"/>
      <c r="U132" s="91"/>
      <c r="Y132" s="80"/>
    </row>
    <row r="133" spans="6:25">
      <c r="F133" s="91"/>
      <c r="G133" s="91"/>
      <c r="N133" s="91"/>
      <c r="U133" s="91"/>
      <c r="Y133" s="80"/>
    </row>
    <row r="134" spans="6:25">
      <c r="F134" s="91"/>
      <c r="G134" s="91"/>
      <c r="N134" s="91"/>
      <c r="U134" s="91"/>
      <c r="Y134" s="80"/>
    </row>
    <row r="135" spans="6:25">
      <c r="F135" s="91"/>
      <c r="G135" s="91"/>
      <c r="N135" s="91"/>
      <c r="U135" s="91"/>
      <c r="Y135" s="80"/>
    </row>
    <row r="136" spans="6:25">
      <c r="F136" s="91"/>
      <c r="G136" s="91"/>
      <c r="N136" s="91"/>
      <c r="U136" s="91"/>
      <c r="Y136" s="80"/>
    </row>
    <row r="137" spans="6:25">
      <c r="F137" s="91"/>
      <c r="G137" s="91"/>
      <c r="N137" s="91"/>
      <c r="U137" s="91"/>
      <c r="Y137" s="80"/>
    </row>
    <row r="138" spans="6:25">
      <c r="F138" s="91"/>
      <c r="G138" s="91"/>
      <c r="N138" s="91"/>
      <c r="U138" s="91"/>
      <c r="Y138" s="80"/>
    </row>
    <row r="139" spans="6:25">
      <c r="F139" s="91"/>
      <c r="G139" s="91"/>
      <c r="N139" s="91"/>
      <c r="U139" s="91"/>
      <c r="Y139" s="80"/>
    </row>
    <row r="140" spans="6:25">
      <c r="F140" s="91"/>
      <c r="G140" s="91"/>
      <c r="N140" s="91"/>
      <c r="U140" s="91"/>
      <c r="Y140" s="80"/>
    </row>
    <row r="141" spans="6:25">
      <c r="F141" s="91"/>
      <c r="G141" s="91"/>
      <c r="N141" s="91"/>
      <c r="U141" s="91"/>
      <c r="Y141" s="80"/>
    </row>
    <row r="142" spans="6:25">
      <c r="F142" s="91"/>
      <c r="G142" s="91"/>
      <c r="N142" s="91"/>
      <c r="U142" s="91"/>
      <c r="Y142" s="80"/>
    </row>
    <row r="143" spans="6:25">
      <c r="F143" s="91"/>
      <c r="G143" s="91"/>
      <c r="N143" s="91"/>
      <c r="U143" s="91"/>
      <c r="Y143" s="80"/>
    </row>
    <row r="144" spans="6:25">
      <c r="F144" s="91"/>
      <c r="G144" s="91"/>
      <c r="N144" s="91"/>
      <c r="U144" s="91"/>
      <c r="Y144" s="80"/>
    </row>
    <row r="145" spans="6:25">
      <c r="F145" s="91"/>
      <c r="G145" s="91"/>
      <c r="N145" s="91"/>
      <c r="U145" s="91"/>
      <c r="Y145" s="80"/>
    </row>
    <row r="146" spans="6:25">
      <c r="F146" s="91"/>
      <c r="G146" s="91"/>
      <c r="N146" s="91"/>
      <c r="U146" s="91"/>
      <c r="Y146" s="80"/>
    </row>
    <row r="147" spans="6:25">
      <c r="F147" s="91"/>
      <c r="G147" s="91"/>
      <c r="N147" s="91"/>
      <c r="U147" s="91"/>
      <c r="Y147" s="80"/>
    </row>
    <row r="148" spans="6:25">
      <c r="F148" s="91"/>
      <c r="G148" s="91"/>
      <c r="N148" s="91"/>
      <c r="U148" s="91"/>
      <c r="Y148" s="80"/>
    </row>
    <row r="149" spans="6:25">
      <c r="F149" s="91"/>
      <c r="G149" s="91"/>
      <c r="N149" s="91"/>
      <c r="U149" s="91"/>
      <c r="Y149" s="80"/>
    </row>
    <row r="150" spans="6:25">
      <c r="F150" s="91"/>
      <c r="G150" s="91"/>
      <c r="N150" s="91"/>
      <c r="U150" s="91"/>
      <c r="Y150" s="80"/>
    </row>
    <row r="151" spans="6:25">
      <c r="F151" s="91"/>
      <c r="G151" s="91"/>
      <c r="N151" s="91"/>
      <c r="U151" s="91"/>
      <c r="Y151" s="80"/>
    </row>
    <row r="152" spans="6:25">
      <c r="F152" s="91"/>
      <c r="G152" s="91"/>
      <c r="N152" s="91"/>
      <c r="U152" s="91"/>
      <c r="Y152" s="80"/>
    </row>
    <row r="153" spans="6:25">
      <c r="F153" s="91"/>
      <c r="G153" s="91"/>
      <c r="N153" s="91"/>
      <c r="U153" s="91"/>
      <c r="Y153" s="80"/>
    </row>
    <row r="154" spans="6:25">
      <c r="F154" s="91"/>
      <c r="G154" s="91"/>
      <c r="N154" s="91"/>
      <c r="U154" s="91"/>
      <c r="Y154" s="80"/>
    </row>
    <row r="155" spans="6:25">
      <c r="F155" s="91"/>
      <c r="G155" s="91"/>
      <c r="N155" s="91"/>
      <c r="U155" s="91"/>
      <c r="Y155" s="80"/>
    </row>
    <row r="156" spans="6:25">
      <c r="F156" s="91"/>
      <c r="G156" s="91"/>
      <c r="N156" s="91"/>
      <c r="U156" s="91"/>
      <c r="Y156" s="80"/>
    </row>
    <row r="157" spans="6:25">
      <c r="F157" s="91"/>
      <c r="G157" s="91"/>
      <c r="N157" s="91"/>
      <c r="U157" s="91"/>
      <c r="Y157" s="80"/>
    </row>
    <row r="158" spans="6:25">
      <c r="F158" s="91"/>
      <c r="G158" s="91"/>
      <c r="N158" s="91"/>
      <c r="U158" s="91"/>
      <c r="Y158" s="80"/>
    </row>
    <row r="159" spans="6:25">
      <c r="F159" s="91"/>
      <c r="G159" s="91"/>
      <c r="N159" s="91"/>
      <c r="U159" s="91"/>
      <c r="Y159" s="80"/>
    </row>
    <row r="160" spans="6:25">
      <c r="F160" s="91"/>
      <c r="G160" s="91"/>
      <c r="N160" s="91"/>
      <c r="U160" s="91"/>
      <c r="Y160" s="80"/>
    </row>
    <row r="161" spans="6:25">
      <c r="F161" s="91"/>
      <c r="G161" s="91"/>
      <c r="N161" s="91"/>
      <c r="U161" s="91"/>
      <c r="Y161" s="80"/>
    </row>
    <row r="162" spans="6:25">
      <c r="F162" s="91"/>
      <c r="G162" s="91"/>
      <c r="N162" s="91"/>
      <c r="U162" s="91"/>
      <c r="Y162" s="80"/>
    </row>
    <row r="163" spans="6:25">
      <c r="F163" s="91"/>
      <c r="G163" s="91"/>
      <c r="N163" s="91"/>
      <c r="U163" s="91"/>
      <c r="Y163" s="80"/>
    </row>
    <row r="164" spans="6:25">
      <c r="F164" s="91"/>
      <c r="G164" s="91"/>
      <c r="N164" s="91"/>
      <c r="U164" s="91"/>
      <c r="Y164" s="80"/>
    </row>
    <row r="165" spans="6:25">
      <c r="F165" s="91"/>
      <c r="G165" s="91"/>
      <c r="N165" s="91"/>
      <c r="U165" s="91"/>
      <c r="Y165" s="80"/>
    </row>
    <row r="166" spans="6:25">
      <c r="F166" s="91"/>
      <c r="G166" s="91"/>
      <c r="N166" s="91"/>
      <c r="U166" s="91"/>
      <c r="Y166" s="80"/>
    </row>
    <row r="167" spans="6:25">
      <c r="F167" s="91"/>
      <c r="G167" s="91"/>
      <c r="N167" s="91"/>
      <c r="U167" s="91"/>
      <c r="Y167" s="80"/>
    </row>
    <row r="168" spans="6:25">
      <c r="F168" s="91"/>
      <c r="G168" s="91"/>
      <c r="N168" s="91"/>
      <c r="U168" s="91"/>
      <c r="Y168" s="80"/>
    </row>
    <row r="169" spans="6:25">
      <c r="F169" s="91"/>
      <c r="G169" s="91"/>
      <c r="N169" s="91"/>
      <c r="U169" s="91"/>
      <c r="Y169" s="80"/>
    </row>
    <row r="170" spans="6:25">
      <c r="F170" s="91"/>
      <c r="G170" s="91"/>
      <c r="N170" s="91"/>
      <c r="U170" s="91"/>
      <c r="Y170" s="80"/>
    </row>
    <row r="171" spans="6:25">
      <c r="F171" s="91"/>
      <c r="G171" s="91"/>
      <c r="N171" s="91"/>
      <c r="U171" s="91"/>
      <c r="Y171" s="80"/>
    </row>
    <row r="172" spans="6:25">
      <c r="F172" s="91"/>
      <c r="G172" s="91"/>
      <c r="N172" s="91"/>
      <c r="U172" s="91"/>
      <c r="Y172" s="80"/>
    </row>
    <row r="173" spans="6:25">
      <c r="F173" s="91"/>
      <c r="G173" s="91"/>
      <c r="N173" s="91"/>
      <c r="U173" s="91"/>
      <c r="Y173" s="80"/>
    </row>
    <row r="174" spans="6:25">
      <c r="F174" s="91"/>
      <c r="G174" s="91"/>
      <c r="N174" s="91"/>
      <c r="U174" s="91"/>
      <c r="Y174" s="80"/>
    </row>
    <row r="175" spans="6:25">
      <c r="F175" s="91"/>
      <c r="G175" s="91"/>
      <c r="N175" s="90"/>
      <c r="U175" s="91"/>
      <c r="Y175" s="80"/>
    </row>
    <row r="176" spans="6:25">
      <c r="F176" s="91"/>
      <c r="G176" s="91"/>
      <c r="N176" s="90"/>
      <c r="U176" s="91"/>
      <c r="Y176" s="80"/>
    </row>
    <row r="177" spans="6:25">
      <c r="F177" s="91"/>
      <c r="G177" s="91"/>
      <c r="N177" s="90"/>
      <c r="U177" s="91"/>
      <c r="Y177" s="80"/>
    </row>
    <row r="178" spans="6:25">
      <c r="F178" s="91"/>
      <c r="G178" s="91"/>
      <c r="N178" s="90"/>
      <c r="U178" s="91"/>
      <c r="Y178" s="80"/>
    </row>
    <row r="179" spans="6:25">
      <c r="F179" s="91"/>
      <c r="G179" s="91"/>
      <c r="N179" s="90"/>
      <c r="U179" s="91"/>
      <c r="Y179" s="80"/>
    </row>
    <row r="180" spans="6:25">
      <c r="F180" s="91"/>
      <c r="G180" s="91"/>
      <c r="N180" s="90"/>
      <c r="U180" s="91"/>
      <c r="Y180" s="80"/>
    </row>
    <row r="181" spans="6:25">
      <c r="F181" s="91"/>
      <c r="G181" s="91"/>
      <c r="N181" s="90"/>
      <c r="U181" s="91"/>
      <c r="Y181" s="80"/>
    </row>
    <row r="182" spans="6:25">
      <c r="F182" s="91"/>
      <c r="G182" s="91"/>
      <c r="N182" s="90"/>
      <c r="U182" s="91"/>
      <c r="Y182" s="80"/>
    </row>
    <row r="183" spans="6:25">
      <c r="F183" s="91"/>
      <c r="G183" s="91"/>
      <c r="N183" s="90"/>
      <c r="U183" s="91"/>
      <c r="Y183" s="80"/>
    </row>
    <row r="184" spans="6:25">
      <c r="F184" s="91"/>
      <c r="G184" s="91"/>
      <c r="N184" s="90"/>
      <c r="U184" s="91"/>
      <c r="Y184" s="80"/>
    </row>
    <row r="185" spans="6:25">
      <c r="F185" s="91"/>
      <c r="G185" s="91"/>
      <c r="N185" s="90"/>
      <c r="U185" s="91"/>
      <c r="Y185" s="80"/>
    </row>
    <row r="186" spans="6:25">
      <c r="F186" s="91"/>
      <c r="G186" s="91"/>
      <c r="N186" s="90"/>
      <c r="U186" s="91"/>
      <c r="Y186" s="80"/>
    </row>
    <row r="187" spans="6:25">
      <c r="F187" s="91"/>
      <c r="G187" s="91"/>
      <c r="N187" s="90"/>
      <c r="U187" s="91"/>
      <c r="Y187" s="80"/>
    </row>
    <row r="188" spans="6:25">
      <c r="F188" s="91"/>
      <c r="G188" s="91"/>
      <c r="N188" s="90"/>
      <c r="U188" s="91"/>
      <c r="Y188" s="80"/>
    </row>
    <row r="189" spans="6:25">
      <c r="F189" s="91"/>
      <c r="G189" s="91"/>
      <c r="N189" s="90"/>
      <c r="U189" s="91"/>
      <c r="Y189" s="80"/>
    </row>
    <row r="190" spans="6:25">
      <c r="F190" s="91"/>
      <c r="G190" s="91"/>
      <c r="N190" s="90"/>
      <c r="U190" s="91"/>
      <c r="Y190" s="80"/>
    </row>
    <row r="191" spans="6:25">
      <c r="F191" s="91"/>
      <c r="G191" s="91"/>
      <c r="N191" s="90"/>
      <c r="U191" s="91"/>
      <c r="Y191" s="80"/>
    </row>
    <row r="192" spans="6:25">
      <c r="F192" s="91"/>
      <c r="G192" s="91"/>
      <c r="N192" s="90"/>
      <c r="U192" s="91"/>
      <c r="Y192" s="80"/>
    </row>
    <row r="193" spans="6:25">
      <c r="F193" s="91"/>
      <c r="G193" s="91"/>
      <c r="N193" s="90"/>
      <c r="U193" s="91"/>
      <c r="Y193" s="80"/>
    </row>
    <row r="194" spans="6:25">
      <c r="F194" s="91"/>
      <c r="G194" s="91"/>
      <c r="N194" s="90"/>
      <c r="U194" s="91"/>
      <c r="Y194" s="80"/>
    </row>
    <row r="195" spans="6:25">
      <c r="F195" s="91"/>
      <c r="G195" s="91"/>
      <c r="N195" s="90"/>
      <c r="U195" s="91"/>
      <c r="Y195" s="80"/>
    </row>
    <row r="196" spans="6:25">
      <c r="F196" s="91"/>
      <c r="G196" s="91"/>
      <c r="N196" s="90"/>
      <c r="U196" s="91"/>
      <c r="Y196" s="80"/>
    </row>
    <row r="197" spans="6:25">
      <c r="F197" s="91"/>
      <c r="G197" s="91"/>
      <c r="N197" s="90"/>
      <c r="U197" s="91"/>
      <c r="Y197" s="80"/>
    </row>
    <row r="198" spans="6:25">
      <c r="F198" s="91"/>
      <c r="G198" s="91"/>
      <c r="N198" s="90"/>
      <c r="U198" s="91"/>
      <c r="Y198" s="80"/>
    </row>
    <row r="199" spans="6:25">
      <c r="F199" s="91"/>
      <c r="G199" s="91"/>
      <c r="N199" s="90"/>
      <c r="U199" s="91"/>
      <c r="Y199" s="80"/>
    </row>
    <row r="200" spans="6:25">
      <c r="F200" s="91"/>
      <c r="G200" s="91"/>
      <c r="N200" s="90"/>
      <c r="U200" s="91"/>
      <c r="Y200" s="80"/>
    </row>
    <row r="201" spans="6:25">
      <c r="F201" s="91"/>
      <c r="G201" s="91"/>
      <c r="N201" s="90"/>
      <c r="U201" s="91"/>
      <c r="Y201" s="80"/>
    </row>
    <row r="202" spans="6:25">
      <c r="F202" s="91"/>
      <c r="G202" s="91"/>
      <c r="N202" s="90"/>
      <c r="U202" s="91"/>
      <c r="Y202" s="80"/>
    </row>
    <row r="203" spans="6:25">
      <c r="F203" s="91"/>
      <c r="G203" s="91"/>
      <c r="N203" s="90"/>
      <c r="U203" s="91"/>
      <c r="Y203" s="80"/>
    </row>
    <row r="204" spans="6:25">
      <c r="F204" s="91"/>
      <c r="G204" s="91"/>
      <c r="N204" s="90"/>
      <c r="U204" s="91"/>
      <c r="Y204" s="80"/>
    </row>
    <row r="205" spans="6:25">
      <c r="F205" s="91"/>
      <c r="G205" s="91"/>
      <c r="N205" s="90"/>
      <c r="U205" s="91"/>
      <c r="Y205" s="80"/>
    </row>
    <row r="206" spans="6:25">
      <c r="F206" s="91"/>
      <c r="G206" s="91"/>
      <c r="N206" s="90"/>
      <c r="U206" s="91"/>
      <c r="Y206" s="80"/>
    </row>
    <row r="207" spans="6:25">
      <c r="F207" s="91"/>
      <c r="G207" s="91"/>
      <c r="N207" s="90"/>
      <c r="U207" s="91"/>
      <c r="Y207" s="80"/>
    </row>
    <row r="208" spans="6:25">
      <c r="F208" s="91"/>
      <c r="G208" s="91"/>
      <c r="N208" s="90"/>
      <c r="U208" s="91"/>
      <c r="Y208" s="80"/>
    </row>
    <row r="209" spans="1:25">
      <c r="F209" s="91"/>
      <c r="G209" s="91"/>
      <c r="N209" s="90"/>
      <c r="U209" s="91"/>
      <c r="Y209" s="80"/>
    </row>
    <row r="210" spans="1:25">
      <c r="F210" s="91"/>
      <c r="G210" s="91"/>
      <c r="N210" s="90"/>
      <c r="U210" s="91"/>
      <c r="Y210" s="80"/>
    </row>
    <row r="211" spans="1:25">
      <c r="F211" s="91"/>
      <c r="G211" s="91"/>
      <c r="N211" s="91"/>
      <c r="U211" s="91"/>
      <c r="Y211" s="80"/>
    </row>
    <row r="212" spans="1:25">
      <c r="A212" s="89"/>
      <c r="F212" s="91"/>
      <c r="G212" s="91"/>
      <c r="J212" s="60"/>
      <c r="N212" s="91"/>
      <c r="U212" s="91"/>
      <c r="Y212" s="80"/>
    </row>
    <row r="213" spans="1:25">
      <c r="F213" s="91"/>
      <c r="G213" s="91"/>
      <c r="J213" s="60"/>
      <c r="N213" s="91"/>
      <c r="U213" s="91"/>
      <c r="Y213" s="80"/>
    </row>
    <row r="214" spans="1:25">
      <c r="F214" s="91"/>
      <c r="G214" s="91"/>
      <c r="J214" s="60"/>
      <c r="N214" s="33"/>
      <c r="U214" s="91"/>
      <c r="Y214" s="80"/>
    </row>
    <row r="215" spans="1:25">
      <c r="F215" s="91"/>
      <c r="G215" s="91"/>
      <c r="J215" s="60"/>
      <c r="N215" s="33"/>
      <c r="U215" s="91"/>
      <c r="Y215" s="80"/>
    </row>
    <row r="216" spans="1:25">
      <c r="F216" s="91"/>
      <c r="G216" s="91"/>
      <c r="N216" s="90"/>
      <c r="U216" s="91"/>
      <c r="Y216" s="80"/>
    </row>
    <row r="217" spans="1:25">
      <c r="A217" s="89"/>
      <c r="F217" s="91"/>
      <c r="G217" s="91"/>
      <c r="N217" s="91"/>
      <c r="U217" s="91"/>
      <c r="Y217" s="80"/>
    </row>
    <row r="218" spans="1:25">
      <c r="F218" s="91"/>
      <c r="G218" s="91"/>
      <c r="N218" s="91"/>
      <c r="U218" s="91"/>
      <c r="Y218" s="80"/>
    </row>
    <row r="219" spans="1:25">
      <c r="F219" s="91"/>
      <c r="G219" s="91"/>
      <c r="N219" s="33"/>
      <c r="U219" s="91"/>
      <c r="Y219" s="80"/>
    </row>
    <row r="220" spans="1:25">
      <c r="F220" s="91"/>
      <c r="G220" s="91"/>
      <c r="N220" s="33"/>
      <c r="U220" s="91"/>
      <c r="Y220" s="80"/>
    </row>
    <row r="221" spans="1:25">
      <c r="F221" s="91"/>
      <c r="G221" s="91"/>
      <c r="N221" s="91"/>
      <c r="U221" s="91"/>
      <c r="Y221" s="80"/>
    </row>
    <row r="222" spans="1:25">
      <c r="F222" s="91"/>
      <c r="G222" s="91"/>
      <c r="N222" s="91"/>
      <c r="U222" s="91"/>
      <c r="Y222" s="80"/>
    </row>
    <row r="223" spans="1:25">
      <c r="F223" s="91"/>
      <c r="G223" s="91"/>
      <c r="N223" s="33"/>
      <c r="U223" s="91"/>
      <c r="Y223" s="80"/>
    </row>
    <row r="224" spans="1:25">
      <c r="F224" s="91"/>
      <c r="G224" s="91"/>
      <c r="N224" s="33"/>
      <c r="U224" s="91"/>
      <c r="Y224" s="80"/>
    </row>
    <row r="225" spans="1:25">
      <c r="F225" s="91"/>
      <c r="G225" s="91"/>
      <c r="N225" s="33"/>
      <c r="U225" s="91"/>
      <c r="Y225" s="80"/>
    </row>
    <row r="226" spans="1:25">
      <c r="F226" s="91"/>
      <c r="G226" s="91"/>
      <c r="N226" s="33"/>
      <c r="U226" s="91"/>
      <c r="Y226" s="80"/>
    </row>
    <row r="227" spans="1:25">
      <c r="F227" s="91"/>
      <c r="G227" s="91"/>
      <c r="N227" s="33"/>
      <c r="U227" s="91"/>
      <c r="Y227" s="80"/>
    </row>
    <row r="228" spans="1:25">
      <c r="F228" s="91"/>
      <c r="G228" s="91"/>
      <c r="N228" s="33"/>
      <c r="U228" s="91"/>
      <c r="Y228" s="80"/>
    </row>
    <row r="229" spans="1:25">
      <c r="F229" s="91"/>
      <c r="G229" s="91"/>
      <c r="N229" s="90"/>
      <c r="U229" s="91"/>
      <c r="Y229" s="80"/>
    </row>
    <row r="230" spans="1:25">
      <c r="A230" s="89"/>
      <c r="F230" s="91"/>
      <c r="G230" s="91"/>
      <c r="N230" s="91"/>
      <c r="U230" s="91"/>
      <c r="Y230" s="80"/>
    </row>
    <row r="231" spans="1:25">
      <c r="F231" s="91"/>
      <c r="G231" s="91"/>
      <c r="N231" s="91"/>
      <c r="U231" s="91"/>
      <c r="Y231" s="80"/>
    </row>
    <row r="232" spans="1:25">
      <c r="F232" s="91"/>
      <c r="G232" s="91"/>
      <c r="N232" s="33"/>
      <c r="U232" s="91"/>
      <c r="Y232" s="80"/>
    </row>
    <row r="233" spans="1:25">
      <c r="F233" s="91"/>
      <c r="G233" s="91"/>
      <c r="N233" s="33"/>
      <c r="U233" s="91"/>
      <c r="Y233" s="80"/>
    </row>
    <row r="234" spans="1:25">
      <c r="F234" s="91"/>
      <c r="G234" s="91"/>
      <c r="N234" s="91"/>
      <c r="U234" s="91"/>
      <c r="Y234" s="80"/>
    </row>
    <row r="235" spans="1:25">
      <c r="F235" s="91"/>
      <c r="G235" s="91"/>
      <c r="N235" s="91"/>
      <c r="U235" s="91"/>
      <c r="Y235" s="80"/>
    </row>
    <row r="236" spans="1:25">
      <c r="F236" s="91"/>
      <c r="G236" s="91"/>
      <c r="N236" s="33"/>
      <c r="U236" s="91"/>
      <c r="Y236" s="80"/>
    </row>
    <row r="237" spans="1:25">
      <c r="F237" s="91"/>
      <c r="G237" s="91"/>
      <c r="N237" s="33"/>
      <c r="U237" s="91"/>
      <c r="Y237" s="80"/>
    </row>
    <row r="238" spans="1:25">
      <c r="F238" s="91"/>
      <c r="G238" s="91"/>
      <c r="N238" s="90"/>
      <c r="U238" s="91"/>
      <c r="Y238" s="80"/>
    </row>
    <row r="239" spans="1:25">
      <c r="A239" s="89"/>
      <c r="F239" s="91"/>
      <c r="G239" s="91"/>
      <c r="N239" s="91"/>
      <c r="U239" s="91"/>
      <c r="Y239" s="80"/>
    </row>
    <row r="240" spans="1:25">
      <c r="F240" s="91"/>
      <c r="G240" s="91"/>
      <c r="N240" s="91"/>
      <c r="U240" s="91"/>
      <c r="Y240" s="80"/>
    </row>
    <row r="241" spans="1:25">
      <c r="F241" s="91"/>
      <c r="G241" s="91"/>
      <c r="N241" s="33"/>
      <c r="U241" s="91"/>
      <c r="Y241" s="80"/>
    </row>
    <row r="242" spans="1:25">
      <c r="F242" s="91"/>
      <c r="G242" s="91"/>
      <c r="N242" s="33"/>
      <c r="U242" s="91"/>
      <c r="Y242" s="80"/>
    </row>
    <row r="243" spans="1:25">
      <c r="F243" s="91"/>
      <c r="G243" s="91"/>
      <c r="N243" s="91"/>
      <c r="U243" s="91"/>
      <c r="Y243" s="80"/>
    </row>
    <row r="244" spans="1:25">
      <c r="F244" s="91"/>
      <c r="G244" s="91"/>
      <c r="N244" s="91"/>
      <c r="U244" s="91"/>
      <c r="Y244" s="80"/>
    </row>
    <row r="245" spans="1:25">
      <c r="F245" s="91"/>
      <c r="G245" s="91"/>
      <c r="N245" s="33"/>
      <c r="U245" s="91"/>
      <c r="Y245" s="80"/>
    </row>
    <row r="246" spans="1:25">
      <c r="F246" s="91"/>
      <c r="G246" s="91"/>
      <c r="N246" s="33"/>
      <c r="U246" s="91"/>
      <c r="Y246" s="80"/>
    </row>
    <row r="247" spans="1:25">
      <c r="F247" s="91"/>
      <c r="G247" s="91"/>
      <c r="N247" s="91"/>
      <c r="U247" s="91"/>
      <c r="Y247" s="80"/>
    </row>
    <row r="248" spans="1:25">
      <c r="F248" s="91"/>
      <c r="G248" s="91"/>
      <c r="N248" s="91"/>
      <c r="U248" s="91"/>
      <c r="Y248" s="80"/>
    </row>
    <row r="249" spans="1:25">
      <c r="F249" s="91"/>
      <c r="G249" s="91"/>
      <c r="N249" s="33"/>
      <c r="U249" s="91"/>
      <c r="Y249" s="80"/>
    </row>
    <row r="250" spans="1:25">
      <c r="F250" s="91"/>
      <c r="G250" s="91"/>
      <c r="N250" s="33"/>
      <c r="U250" s="91"/>
      <c r="Y250" s="80"/>
    </row>
    <row r="251" spans="1:25">
      <c r="F251" s="91"/>
      <c r="G251" s="91"/>
      <c r="N251" s="91"/>
      <c r="U251" s="91"/>
      <c r="Y251" s="80"/>
    </row>
    <row r="252" spans="1:25">
      <c r="F252" s="91"/>
      <c r="G252" s="91"/>
      <c r="N252" s="91"/>
      <c r="U252" s="91"/>
      <c r="Y252" s="80"/>
    </row>
    <row r="253" spans="1:25">
      <c r="F253" s="91"/>
      <c r="G253" s="91"/>
      <c r="N253" s="33"/>
      <c r="U253" s="91"/>
      <c r="Y253" s="80"/>
    </row>
    <row r="254" spans="1:25">
      <c r="F254" s="91"/>
      <c r="G254" s="91"/>
      <c r="N254" s="33"/>
      <c r="U254" s="91"/>
      <c r="Y254" s="80"/>
    </row>
    <row r="255" spans="1:25">
      <c r="F255" s="91"/>
      <c r="G255" s="91"/>
      <c r="N255" s="90"/>
      <c r="U255" s="91"/>
      <c r="Y255" s="80"/>
    </row>
    <row r="256" spans="1:25">
      <c r="A256" s="89"/>
      <c r="F256" s="91"/>
      <c r="G256" s="91"/>
      <c r="N256" s="91"/>
      <c r="U256" s="91"/>
      <c r="Y256" s="80"/>
    </row>
    <row r="257" spans="1:25">
      <c r="F257" s="91"/>
      <c r="G257" s="91"/>
      <c r="N257" s="91"/>
      <c r="U257" s="91"/>
      <c r="Y257" s="80"/>
    </row>
    <row r="258" spans="1:25">
      <c r="F258" s="91"/>
      <c r="G258" s="91"/>
      <c r="N258" s="33"/>
      <c r="U258" s="91"/>
      <c r="Y258" s="80"/>
    </row>
    <row r="259" spans="1:25">
      <c r="F259" s="91"/>
      <c r="G259" s="91"/>
      <c r="N259" s="33"/>
      <c r="U259" s="91"/>
      <c r="Y259" s="80"/>
    </row>
    <row r="260" spans="1:25">
      <c r="F260" s="91"/>
      <c r="G260" s="91"/>
      <c r="N260" s="91"/>
      <c r="U260" s="91"/>
      <c r="Y260" s="80"/>
    </row>
    <row r="261" spans="1:25">
      <c r="F261" s="91"/>
      <c r="G261" s="91"/>
      <c r="N261" s="91"/>
      <c r="U261" s="91"/>
      <c r="Y261" s="80"/>
    </row>
    <row r="262" spans="1:25">
      <c r="F262" s="91"/>
      <c r="G262" s="91"/>
      <c r="N262" s="33"/>
      <c r="U262" s="91"/>
      <c r="Y262" s="80"/>
    </row>
    <row r="263" spans="1:25">
      <c r="F263" s="91"/>
      <c r="G263" s="91"/>
      <c r="N263" s="33"/>
      <c r="U263" s="91"/>
      <c r="Y263" s="80"/>
    </row>
    <row r="264" spans="1:25">
      <c r="F264" s="91"/>
      <c r="G264" s="91"/>
      <c r="N264" s="90"/>
      <c r="U264" s="91"/>
      <c r="Y264" s="80"/>
    </row>
    <row r="265" spans="1:25">
      <c r="A265" s="89"/>
      <c r="F265" s="91"/>
      <c r="G265" s="91"/>
      <c r="N265" s="91"/>
      <c r="U265" s="91"/>
      <c r="Y265" s="80"/>
    </row>
    <row r="266" spans="1:25">
      <c r="F266" s="91"/>
      <c r="G266" s="91"/>
      <c r="N266" s="91"/>
      <c r="U266" s="91"/>
      <c r="Y266" s="80"/>
    </row>
    <row r="267" spans="1:25">
      <c r="F267" s="91"/>
      <c r="G267" s="91"/>
      <c r="N267" s="33"/>
      <c r="U267" s="91"/>
      <c r="Y267" s="80"/>
    </row>
    <row r="268" spans="1:25">
      <c r="F268" s="91"/>
      <c r="G268" s="91"/>
      <c r="N268" s="33"/>
      <c r="U268" s="91"/>
      <c r="Y268" s="80"/>
    </row>
    <row r="269" spans="1:25">
      <c r="F269" s="91"/>
      <c r="G269" s="91"/>
      <c r="N269" s="91"/>
      <c r="U269" s="91"/>
      <c r="Y269" s="80"/>
    </row>
    <row r="270" spans="1:25">
      <c r="F270" s="91"/>
      <c r="G270" s="91"/>
      <c r="N270" s="91"/>
      <c r="U270" s="91"/>
      <c r="Y270" s="80"/>
    </row>
    <row r="271" spans="1:25">
      <c r="F271" s="91"/>
      <c r="G271" s="91"/>
      <c r="N271" s="33"/>
      <c r="U271" s="91"/>
      <c r="Y271" s="80"/>
    </row>
    <row r="272" spans="1:25">
      <c r="F272" s="91"/>
      <c r="G272" s="91"/>
      <c r="N272" s="33"/>
      <c r="U272" s="91"/>
      <c r="Y272" s="80"/>
    </row>
    <row r="273" spans="1:25">
      <c r="A273" s="54"/>
      <c r="F273" s="91"/>
      <c r="G273" s="91"/>
      <c r="N273" s="90"/>
      <c r="U273" s="91"/>
      <c r="Y273" s="80"/>
    </row>
    <row r="274" spans="1:25">
      <c r="A274" s="89"/>
      <c r="F274" s="91"/>
      <c r="G274" s="91"/>
      <c r="N274" s="91"/>
      <c r="U274" s="91"/>
      <c r="Y274" s="80"/>
    </row>
    <row r="275" spans="1:25">
      <c r="F275" s="91"/>
      <c r="G275" s="91"/>
      <c r="N275" s="91"/>
      <c r="U275" s="91"/>
      <c r="Y275" s="80"/>
    </row>
    <row r="276" spans="1:25">
      <c r="F276" s="91"/>
      <c r="G276" s="91"/>
      <c r="N276" s="33"/>
      <c r="U276" s="91"/>
      <c r="Y276" s="80"/>
    </row>
    <row r="277" spans="1:25">
      <c r="F277" s="91"/>
      <c r="G277" s="91"/>
      <c r="N277" s="33"/>
      <c r="U277" s="91"/>
      <c r="Y277" s="80"/>
    </row>
    <row r="278" spans="1:25">
      <c r="F278" s="91"/>
      <c r="G278" s="91"/>
      <c r="N278" s="91"/>
      <c r="U278" s="91"/>
      <c r="Y278" s="80"/>
    </row>
    <row r="279" spans="1:25">
      <c r="F279" s="91"/>
      <c r="G279" s="91"/>
      <c r="N279" s="91"/>
      <c r="U279" s="91"/>
      <c r="Y279" s="80"/>
    </row>
    <row r="280" spans="1:25">
      <c r="F280" s="91"/>
      <c r="G280" s="91"/>
      <c r="N280" s="33"/>
      <c r="U280" s="91"/>
      <c r="Y280" s="80"/>
    </row>
    <row r="281" spans="1:25">
      <c r="F281" s="91"/>
      <c r="G281" s="91"/>
      <c r="N281" s="33"/>
      <c r="U281" s="91"/>
      <c r="Y281" s="80"/>
    </row>
    <row r="282" spans="1:25">
      <c r="F282" s="91"/>
      <c r="G282" s="91"/>
      <c r="N282" s="91"/>
      <c r="U282" s="91"/>
      <c r="Y282" s="80"/>
    </row>
    <row r="283" spans="1:25">
      <c r="F283" s="91"/>
      <c r="G283" s="91"/>
      <c r="N283" s="91"/>
      <c r="U283" s="91"/>
      <c r="Y283" s="80"/>
    </row>
    <row r="284" spans="1:25">
      <c r="F284" s="91"/>
      <c r="G284" s="91"/>
      <c r="N284" s="33"/>
      <c r="U284" s="91"/>
      <c r="Y284" s="80"/>
    </row>
    <row r="285" spans="1:25">
      <c r="F285" s="91"/>
      <c r="G285" s="91"/>
      <c r="N285" s="33"/>
      <c r="U285" s="91"/>
      <c r="Y285" s="80"/>
    </row>
    <row r="286" spans="1:25">
      <c r="F286" s="91"/>
      <c r="G286" s="91"/>
      <c r="N286" s="91"/>
      <c r="U286" s="91"/>
      <c r="Y286" s="80"/>
    </row>
    <row r="287" spans="1:25">
      <c r="F287" s="91"/>
      <c r="G287" s="91"/>
      <c r="N287" s="91"/>
      <c r="U287" s="91"/>
      <c r="Y287" s="80"/>
    </row>
    <row r="288" spans="1:25">
      <c r="F288" s="91"/>
      <c r="G288" s="91"/>
      <c r="N288" s="33"/>
      <c r="U288" s="91"/>
      <c r="Y288" s="80"/>
    </row>
    <row r="289" spans="1:25">
      <c r="F289" s="91"/>
      <c r="G289" s="91"/>
      <c r="N289" s="33"/>
      <c r="U289" s="91"/>
      <c r="Y289" s="80"/>
    </row>
    <row r="290" spans="1:25">
      <c r="A290" s="54"/>
      <c r="F290" s="91"/>
      <c r="G290" s="91"/>
      <c r="N290" s="90"/>
      <c r="U290" s="91"/>
      <c r="Y290" s="80"/>
    </row>
    <row r="291" spans="1:25">
      <c r="A291" s="89"/>
      <c r="F291" s="91"/>
      <c r="G291" s="91"/>
      <c r="N291" s="91"/>
      <c r="U291" s="91"/>
      <c r="Y291" s="80"/>
    </row>
    <row r="292" spans="1:25">
      <c r="F292" s="91"/>
      <c r="G292" s="91"/>
      <c r="N292" s="91"/>
      <c r="U292" s="91"/>
      <c r="Y292" s="80"/>
    </row>
    <row r="293" spans="1:25">
      <c r="F293" s="91"/>
      <c r="G293" s="91"/>
      <c r="N293" s="33"/>
      <c r="U293" s="91"/>
      <c r="Y293" s="80"/>
    </row>
    <row r="294" spans="1:25">
      <c r="F294" s="91"/>
      <c r="G294" s="91"/>
      <c r="N294" s="33"/>
      <c r="U294" s="91"/>
      <c r="Y294" s="80"/>
    </row>
    <row r="295" spans="1:25">
      <c r="F295" s="91"/>
      <c r="G295" s="91"/>
      <c r="N295" s="91"/>
      <c r="U295" s="91"/>
      <c r="Y295" s="80"/>
    </row>
    <row r="296" spans="1:25">
      <c r="F296" s="91"/>
      <c r="G296" s="91"/>
      <c r="N296" s="91"/>
      <c r="U296" s="91"/>
      <c r="Y296" s="80"/>
    </row>
    <row r="297" spans="1:25">
      <c r="F297" s="91"/>
      <c r="G297" s="91"/>
      <c r="N297" s="33"/>
      <c r="U297" s="91"/>
      <c r="Y297" s="80"/>
    </row>
    <row r="298" spans="1:25">
      <c r="F298" s="91"/>
      <c r="G298" s="91"/>
      <c r="N298" s="33"/>
      <c r="U298" s="91"/>
      <c r="Y298" s="80"/>
    </row>
    <row r="299" spans="1:25">
      <c r="F299" s="91"/>
      <c r="G299" s="91"/>
      <c r="N299" s="91"/>
      <c r="U299" s="91"/>
      <c r="Y299" s="80"/>
    </row>
    <row r="300" spans="1:25">
      <c r="F300" s="91"/>
      <c r="G300" s="91"/>
      <c r="N300" s="91"/>
      <c r="U300" s="91"/>
      <c r="Y300" s="80"/>
    </row>
    <row r="301" spans="1:25">
      <c r="F301" s="91"/>
      <c r="G301" s="91"/>
      <c r="N301" s="33"/>
      <c r="U301" s="91"/>
      <c r="Y301" s="80"/>
    </row>
    <row r="302" spans="1:25">
      <c r="F302" s="91"/>
      <c r="G302" s="91"/>
      <c r="N302" s="33"/>
      <c r="U302" s="91"/>
      <c r="Y302" s="80"/>
    </row>
    <row r="303" spans="1:25">
      <c r="F303" s="91"/>
      <c r="G303" s="91"/>
      <c r="N303" s="91"/>
      <c r="U303" s="91"/>
      <c r="Y303" s="80"/>
    </row>
    <row r="304" spans="1:25">
      <c r="F304" s="91"/>
      <c r="G304" s="91"/>
      <c r="N304" s="91"/>
      <c r="U304" s="91"/>
      <c r="Y304" s="80"/>
    </row>
    <row r="305" spans="6:25">
      <c r="F305" s="91"/>
      <c r="G305" s="91"/>
      <c r="N305" s="33"/>
      <c r="U305" s="91"/>
      <c r="Y305" s="80"/>
    </row>
    <row r="306" spans="6:25">
      <c r="F306" s="91"/>
      <c r="G306" s="91"/>
      <c r="N306" s="33"/>
      <c r="U306" s="91"/>
      <c r="Y306" s="80"/>
    </row>
    <row r="307" spans="6:25">
      <c r="F307" s="91"/>
      <c r="G307" s="91"/>
      <c r="N307" s="91"/>
      <c r="U307" s="91"/>
      <c r="Y307" s="80"/>
    </row>
    <row r="308" spans="6:25">
      <c r="F308" s="91"/>
      <c r="G308" s="91"/>
      <c r="N308" s="91"/>
      <c r="U308" s="91"/>
      <c r="Y308" s="80"/>
    </row>
    <row r="309" spans="6:25">
      <c r="F309" s="91"/>
      <c r="G309" s="91"/>
      <c r="N309" s="33"/>
      <c r="U309" s="91"/>
      <c r="Y309" s="80"/>
    </row>
    <row r="310" spans="6:25">
      <c r="F310" s="91"/>
      <c r="G310" s="91"/>
      <c r="N310" s="33"/>
      <c r="U310" s="91"/>
      <c r="Y310" s="80"/>
    </row>
    <row r="311" spans="6:25">
      <c r="F311" s="91"/>
      <c r="G311" s="91"/>
      <c r="N311" s="91"/>
      <c r="U311" s="91"/>
      <c r="Y311" s="80"/>
    </row>
    <row r="312" spans="6:25">
      <c r="F312" s="91"/>
      <c r="G312" s="91"/>
      <c r="N312" s="91"/>
      <c r="U312" s="91"/>
      <c r="Y312" s="80"/>
    </row>
    <row r="313" spans="6:25">
      <c r="F313" s="91"/>
      <c r="G313" s="91"/>
      <c r="N313" s="33"/>
      <c r="U313" s="91"/>
      <c r="Y313" s="80"/>
    </row>
    <row r="314" spans="6:25">
      <c r="F314" s="91"/>
      <c r="G314" s="91"/>
      <c r="N314" s="33"/>
      <c r="U314" s="91"/>
      <c r="Y314" s="80"/>
    </row>
    <row r="315" spans="6:25">
      <c r="F315" s="91"/>
      <c r="G315" s="91"/>
      <c r="N315" s="91"/>
      <c r="U315" s="91"/>
      <c r="Y315" s="80"/>
    </row>
    <row r="316" spans="6:25">
      <c r="F316" s="91"/>
      <c r="G316" s="91"/>
      <c r="N316" s="91"/>
      <c r="U316" s="91"/>
      <c r="Y316" s="80"/>
    </row>
    <row r="317" spans="6:25">
      <c r="F317" s="91"/>
      <c r="G317" s="91"/>
      <c r="N317" s="33"/>
      <c r="U317" s="91"/>
      <c r="Y317" s="80"/>
    </row>
    <row r="318" spans="6:25">
      <c r="F318" s="91"/>
      <c r="G318" s="91"/>
      <c r="N318" s="33"/>
      <c r="U318" s="91"/>
      <c r="Y318" s="80"/>
    </row>
    <row r="319" spans="6:25">
      <c r="F319" s="91"/>
      <c r="G319" s="91"/>
      <c r="N319" s="91"/>
      <c r="U319" s="91"/>
      <c r="Y319" s="80"/>
    </row>
    <row r="320" spans="6:25">
      <c r="F320" s="91"/>
      <c r="G320" s="91"/>
      <c r="N320" s="91"/>
      <c r="U320" s="91"/>
      <c r="Y320" s="80"/>
    </row>
    <row r="321" spans="6:25">
      <c r="F321" s="91"/>
      <c r="G321" s="91"/>
      <c r="N321" s="33"/>
      <c r="U321" s="91"/>
      <c r="Y321" s="80"/>
    </row>
    <row r="322" spans="6:25">
      <c r="F322" s="91"/>
      <c r="G322" s="91"/>
      <c r="N322" s="33"/>
      <c r="U322" s="91"/>
      <c r="Y322" s="80"/>
    </row>
    <row r="323" spans="6:25">
      <c r="F323" s="91"/>
      <c r="G323" s="91"/>
      <c r="N323" s="91"/>
      <c r="U323" s="91"/>
      <c r="Y323" s="80"/>
    </row>
    <row r="324" spans="6:25">
      <c r="F324" s="91"/>
      <c r="G324" s="91"/>
      <c r="N324" s="91"/>
      <c r="U324" s="91"/>
      <c r="Y324" s="80"/>
    </row>
    <row r="325" spans="6:25">
      <c r="F325" s="91"/>
      <c r="G325" s="91"/>
      <c r="N325" s="33"/>
      <c r="U325" s="91"/>
      <c r="Y325" s="80"/>
    </row>
    <row r="326" spans="6:25">
      <c r="F326" s="91"/>
      <c r="G326" s="91"/>
      <c r="N326" s="33"/>
      <c r="U326" s="91"/>
      <c r="Y326" s="80"/>
    </row>
    <row r="327" spans="6:25">
      <c r="F327" s="91"/>
      <c r="G327" s="91"/>
      <c r="N327" s="91"/>
      <c r="U327" s="91"/>
      <c r="Y327" s="80"/>
    </row>
    <row r="328" spans="6:25">
      <c r="F328" s="91"/>
      <c r="G328" s="91"/>
      <c r="N328" s="91"/>
      <c r="U328" s="91"/>
      <c r="Y328" s="80"/>
    </row>
    <row r="329" spans="6:25">
      <c r="F329" s="91"/>
      <c r="G329" s="91"/>
      <c r="N329" s="33"/>
      <c r="U329" s="91"/>
      <c r="Y329" s="80"/>
    </row>
    <row r="330" spans="6:25">
      <c r="F330" s="91"/>
      <c r="G330" s="91"/>
      <c r="N330" s="33"/>
      <c r="U330" s="91"/>
      <c r="Y330" s="80"/>
    </row>
    <row r="331" spans="6:25">
      <c r="F331" s="91"/>
      <c r="G331" s="91"/>
      <c r="N331" s="91"/>
      <c r="U331" s="91"/>
      <c r="Y331" s="80"/>
    </row>
    <row r="332" spans="6:25">
      <c r="F332" s="91"/>
      <c r="G332" s="91"/>
      <c r="N332" s="91"/>
      <c r="U332" s="91"/>
      <c r="Y332" s="80"/>
    </row>
    <row r="333" spans="6:25">
      <c r="F333" s="91"/>
      <c r="G333" s="91"/>
      <c r="N333" s="33"/>
      <c r="U333" s="91"/>
      <c r="Y333" s="80"/>
    </row>
    <row r="334" spans="6:25">
      <c r="F334" s="91"/>
      <c r="G334" s="91"/>
      <c r="N334" s="33"/>
      <c r="U334" s="91"/>
      <c r="Y334" s="80"/>
    </row>
    <row r="335" spans="6:25">
      <c r="F335" s="91"/>
      <c r="G335" s="91"/>
      <c r="N335" s="91"/>
      <c r="U335" s="91"/>
      <c r="Y335" s="80"/>
    </row>
    <row r="336" spans="6:25">
      <c r="F336" s="91"/>
      <c r="G336" s="91"/>
      <c r="N336" s="91"/>
      <c r="U336" s="91"/>
      <c r="Y336" s="80"/>
    </row>
    <row r="337" spans="1:25">
      <c r="F337" s="91"/>
      <c r="G337" s="91"/>
      <c r="N337" s="33"/>
      <c r="U337" s="91"/>
      <c r="Y337" s="80"/>
    </row>
    <row r="338" spans="1:25">
      <c r="F338" s="91"/>
      <c r="G338" s="91"/>
      <c r="N338" s="33"/>
      <c r="U338" s="91"/>
      <c r="Y338" s="80"/>
    </row>
    <row r="339" spans="1:25">
      <c r="A339" s="54"/>
      <c r="F339" s="91"/>
      <c r="G339" s="91"/>
      <c r="N339" s="90"/>
      <c r="U339" s="91"/>
      <c r="Y339" s="80"/>
    </row>
    <row r="340" spans="1:25">
      <c r="A340" s="89"/>
      <c r="F340" s="91"/>
      <c r="G340" s="91"/>
      <c r="N340" s="91"/>
      <c r="U340" s="91"/>
      <c r="Y340" s="80"/>
    </row>
    <row r="341" spans="1:25">
      <c r="F341" s="91"/>
      <c r="G341" s="91"/>
      <c r="N341" s="91"/>
      <c r="U341" s="91"/>
      <c r="Y341" s="80"/>
    </row>
    <row r="342" spans="1:25">
      <c r="F342" s="91"/>
      <c r="G342" s="91"/>
      <c r="N342" s="33"/>
      <c r="U342" s="91"/>
      <c r="Y342" s="80"/>
    </row>
    <row r="343" spans="1:25">
      <c r="F343" s="91"/>
      <c r="G343" s="91"/>
      <c r="N343" s="33"/>
      <c r="U343" s="91"/>
      <c r="Y343" s="80"/>
    </row>
    <row r="344" spans="1:25">
      <c r="F344" s="91"/>
      <c r="G344" s="91"/>
      <c r="N344" s="91"/>
      <c r="U344" s="91"/>
      <c r="Y344" s="80"/>
    </row>
    <row r="345" spans="1:25">
      <c r="F345" s="91"/>
      <c r="G345" s="91"/>
      <c r="N345" s="91"/>
      <c r="U345" s="91"/>
      <c r="Y345" s="80"/>
    </row>
    <row r="346" spans="1:25">
      <c r="F346" s="91"/>
      <c r="G346" s="91"/>
      <c r="N346" s="33"/>
      <c r="U346" s="91"/>
      <c r="Y346" s="80"/>
    </row>
    <row r="347" spans="1:25">
      <c r="F347" s="91"/>
      <c r="G347" s="91"/>
      <c r="N347" s="33"/>
      <c r="U347" s="91"/>
      <c r="Y347" s="80"/>
    </row>
    <row r="348" spans="1:25">
      <c r="F348" s="91"/>
      <c r="G348" s="91"/>
      <c r="N348" s="91"/>
      <c r="U348" s="91"/>
      <c r="Y348" s="80"/>
    </row>
    <row r="349" spans="1:25">
      <c r="F349" s="91"/>
      <c r="G349" s="91"/>
      <c r="N349" s="91"/>
      <c r="U349" s="91"/>
      <c r="Y349" s="80"/>
    </row>
    <row r="350" spans="1:25">
      <c r="F350" s="91"/>
      <c r="G350" s="91"/>
      <c r="N350" s="33"/>
      <c r="U350" s="91"/>
      <c r="Y350" s="80"/>
    </row>
    <row r="351" spans="1:25">
      <c r="F351" s="91"/>
      <c r="G351" s="91"/>
      <c r="N351" s="33"/>
      <c r="U351" s="91"/>
      <c r="Y351" s="80"/>
    </row>
    <row r="352" spans="1:25">
      <c r="F352" s="91"/>
      <c r="G352" s="91"/>
      <c r="N352" s="91"/>
      <c r="U352" s="91"/>
      <c r="Y352" s="80"/>
    </row>
    <row r="353" spans="1:25">
      <c r="F353" s="91"/>
      <c r="G353" s="91"/>
      <c r="N353" s="91"/>
      <c r="U353" s="91"/>
      <c r="Y353" s="80"/>
    </row>
    <row r="354" spans="1:25">
      <c r="F354" s="91"/>
      <c r="G354" s="91"/>
      <c r="N354" s="33"/>
      <c r="U354" s="91"/>
      <c r="Y354" s="80"/>
    </row>
    <row r="355" spans="1:25">
      <c r="F355" s="91"/>
      <c r="G355" s="91"/>
      <c r="N355" s="33"/>
      <c r="U355" s="91"/>
      <c r="Y355" s="80"/>
    </row>
    <row r="356" spans="1:25">
      <c r="A356" s="54"/>
      <c r="F356" s="91"/>
      <c r="G356" s="91"/>
      <c r="N356" s="90"/>
      <c r="U356" s="91"/>
      <c r="Y356" s="80"/>
    </row>
    <row r="357" spans="1:25">
      <c r="A357" s="89"/>
      <c r="F357" s="91"/>
      <c r="G357" s="91"/>
      <c r="K357" s="60"/>
      <c r="N357" s="91"/>
      <c r="U357" s="91"/>
      <c r="Y357" s="80"/>
    </row>
    <row r="358" spans="1:25">
      <c r="F358" s="91"/>
      <c r="G358" s="91"/>
      <c r="K358" s="60"/>
      <c r="N358" s="91"/>
      <c r="U358" s="91"/>
      <c r="Y358" s="80"/>
    </row>
    <row r="359" spans="1:25">
      <c r="F359" s="91"/>
      <c r="G359" s="91"/>
      <c r="K359" s="60"/>
      <c r="N359" s="33"/>
      <c r="U359" s="91"/>
      <c r="Y359" s="80"/>
    </row>
    <row r="360" spans="1:25">
      <c r="F360" s="91"/>
      <c r="G360" s="91"/>
      <c r="K360" s="60"/>
      <c r="N360" s="33"/>
      <c r="U360" s="91"/>
      <c r="Y360" s="80"/>
    </row>
    <row r="361" spans="1:25">
      <c r="F361" s="91"/>
      <c r="G361" s="91"/>
      <c r="K361" s="60"/>
      <c r="N361" s="91"/>
      <c r="U361" s="91"/>
      <c r="Y361" s="80"/>
    </row>
    <row r="362" spans="1:25">
      <c r="F362" s="91"/>
      <c r="G362" s="91"/>
      <c r="K362" s="60"/>
      <c r="N362" s="91"/>
      <c r="U362" s="91"/>
      <c r="Y362" s="80"/>
    </row>
    <row r="363" spans="1:25">
      <c r="F363" s="91"/>
      <c r="G363" s="91"/>
      <c r="K363" s="60"/>
      <c r="N363" s="33"/>
      <c r="U363" s="91"/>
      <c r="Y363" s="80"/>
    </row>
    <row r="364" spans="1:25">
      <c r="F364" s="91"/>
      <c r="G364" s="91"/>
      <c r="K364" s="60"/>
      <c r="N364" s="33"/>
      <c r="U364" s="91"/>
      <c r="Y364" s="80"/>
    </row>
    <row r="365" spans="1:25">
      <c r="F365" s="91"/>
      <c r="G365" s="91"/>
      <c r="K365" s="60"/>
      <c r="N365" s="91"/>
      <c r="U365" s="91"/>
      <c r="Y365" s="80"/>
    </row>
    <row r="366" spans="1:25">
      <c r="F366" s="91"/>
      <c r="G366" s="91"/>
      <c r="K366" s="60"/>
      <c r="N366" s="91"/>
      <c r="U366" s="91"/>
      <c r="Y366" s="80"/>
    </row>
    <row r="367" spans="1:25">
      <c r="F367" s="91"/>
      <c r="G367" s="91"/>
      <c r="K367" s="60"/>
      <c r="N367" s="33"/>
      <c r="U367" s="91"/>
      <c r="Y367" s="80"/>
    </row>
    <row r="368" spans="1:25">
      <c r="F368" s="91"/>
      <c r="G368" s="91"/>
      <c r="K368" s="60"/>
      <c r="N368" s="33"/>
      <c r="U368" s="91"/>
      <c r="Y368" s="80"/>
    </row>
    <row r="369" spans="1:25">
      <c r="F369" s="91"/>
      <c r="G369" s="91"/>
      <c r="K369" s="60"/>
      <c r="N369" s="91"/>
      <c r="U369" s="91"/>
      <c r="Y369" s="80"/>
    </row>
    <row r="370" spans="1:25">
      <c r="F370" s="91"/>
      <c r="G370" s="91"/>
      <c r="K370" s="60"/>
      <c r="N370" s="91"/>
      <c r="U370" s="91"/>
      <c r="Y370" s="80"/>
    </row>
    <row r="371" spans="1:25">
      <c r="F371" s="91"/>
      <c r="G371" s="91"/>
      <c r="K371" s="60"/>
      <c r="N371" s="33"/>
      <c r="U371" s="91"/>
      <c r="Y371" s="80"/>
    </row>
    <row r="372" spans="1:25">
      <c r="F372" s="91"/>
      <c r="G372" s="91"/>
      <c r="K372" s="60"/>
      <c r="N372" s="33"/>
      <c r="U372" s="91"/>
      <c r="Y372" s="80"/>
    </row>
    <row r="373" spans="1:25">
      <c r="A373" s="54"/>
      <c r="F373" s="91"/>
      <c r="G373" s="91"/>
      <c r="M373" s="91"/>
      <c r="N373" s="91"/>
      <c r="O373" s="91"/>
      <c r="P373" s="91"/>
      <c r="Q373" s="91"/>
      <c r="R373" s="91"/>
      <c r="S373" s="91"/>
      <c r="T373" s="91"/>
      <c r="U373" s="91"/>
      <c r="Y373" s="80"/>
    </row>
    <row r="374" spans="1:25">
      <c r="A374" s="89"/>
      <c r="F374" s="91"/>
      <c r="G374" s="91"/>
      <c r="N374" s="91"/>
      <c r="U374" s="91"/>
      <c r="Y374" s="80"/>
    </row>
    <row r="375" spans="1:25">
      <c r="F375" s="91"/>
      <c r="G375" s="91"/>
      <c r="N375" s="91"/>
      <c r="U375" s="91"/>
      <c r="Y375" s="80"/>
    </row>
    <row r="376" spans="1:25">
      <c r="F376" s="91"/>
      <c r="G376" s="91"/>
      <c r="N376" s="33"/>
      <c r="U376" s="91"/>
      <c r="Y376" s="80"/>
    </row>
    <row r="377" spans="1:25">
      <c r="F377" s="91"/>
      <c r="G377" s="91"/>
      <c r="N377" s="33"/>
      <c r="U377" s="91"/>
      <c r="Y377" s="80"/>
    </row>
    <row r="378" spans="1:25">
      <c r="F378" s="91"/>
      <c r="G378" s="91"/>
      <c r="K378" s="60"/>
      <c r="N378" s="91"/>
      <c r="U378" s="91"/>
      <c r="Y378" s="80"/>
    </row>
    <row r="379" spans="1:25">
      <c r="F379" s="91"/>
      <c r="G379" s="91"/>
      <c r="K379" s="60"/>
      <c r="N379" s="91"/>
      <c r="U379" s="91"/>
      <c r="Y379" s="80"/>
    </row>
    <row r="380" spans="1:25">
      <c r="F380" s="91"/>
      <c r="G380" s="91"/>
      <c r="K380" s="60"/>
      <c r="N380" s="33"/>
      <c r="U380" s="91"/>
      <c r="Y380" s="80"/>
    </row>
    <row r="381" spans="1:25">
      <c r="F381" s="91"/>
      <c r="G381" s="91"/>
      <c r="K381" s="60"/>
      <c r="N381" s="33"/>
      <c r="U381" s="91"/>
      <c r="Y381" s="80"/>
    </row>
    <row r="382" spans="1:25">
      <c r="A382" s="54"/>
      <c r="F382" s="91"/>
      <c r="G382" s="91"/>
      <c r="N382" s="91"/>
      <c r="U382" s="91"/>
      <c r="Y382" s="80"/>
    </row>
    <row r="383" spans="1:25">
      <c r="F383" s="91"/>
      <c r="G383" s="91"/>
      <c r="K383" s="60"/>
      <c r="N383" s="91"/>
      <c r="U383" s="91"/>
      <c r="Y383" s="80"/>
    </row>
    <row r="384" spans="1:25">
      <c r="F384" s="91"/>
      <c r="G384" s="91"/>
      <c r="K384" s="60"/>
      <c r="N384" s="91"/>
      <c r="U384" s="91"/>
      <c r="Y384" s="80"/>
    </row>
    <row r="385" spans="6:25">
      <c r="F385" s="91"/>
      <c r="G385" s="91"/>
      <c r="K385" s="60"/>
      <c r="N385" s="33"/>
      <c r="U385" s="91"/>
      <c r="Y385" s="80"/>
    </row>
    <row r="386" spans="6:25">
      <c r="F386" s="91"/>
      <c r="G386" s="91"/>
      <c r="K386" s="60"/>
      <c r="N386" s="33"/>
      <c r="U386" s="91"/>
      <c r="Y386" s="80"/>
    </row>
    <row r="387" spans="6:25">
      <c r="F387" s="91"/>
      <c r="G387" s="91"/>
      <c r="K387" s="60"/>
      <c r="N387" s="91"/>
      <c r="U387" s="91"/>
      <c r="Y387" s="80"/>
    </row>
    <row r="388" spans="6:25">
      <c r="F388" s="91"/>
      <c r="G388" s="91"/>
      <c r="K388" s="60"/>
      <c r="N388" s="91"/>
      <c r="U388" s="91"/>
      <c r="Y388" s="80"/>
    </row>
    <row r="389" spans="6:25">
      <c r="F389" s="91"/>
      <c r="G389" s="91"/>
      <c r="K389" s="60"/>
      <c r="N389" s="33"/>
      <c r="U389" s="91"/>
      <c r="Y389" s="80"/>
    </row>
    <row r="390" spans="6:25">
      <c r="F390" s="91"/>
      <c r="G390" s="91"/>
      <c r="K390" s="60"/>
      <c r="N390" s="33"/>
      <c r="U390" s="91"/>
      <c r="Y390" s="80"/>
    </row>
    <row r="391" spans="6:25">
      <c r="F391" s="91"/>
      <c r="G391" s="91"/>
      <c r="K391" s="60"/>
      <c r="N391" s="91"/>
      <c r="U391" s="91"/>
      <c r="Y391" s="80"/>
    </row>
    <row r="392" spans="6:25">
      <c r="F392" s="91"/>
      <c r="G392" s="91"/>
      <c r="K392" s="60"/>
      <c r="N392" s="91"/>
      <c r="U392" s="91"/>
      <c r="Y392" s="80"/>
    </row>
    <row r="393" spans="6:25">
      <c r="F393" s="91"/>
      <c r="G393" s="91"/>
      <c r="K393" s="60"/>
      <c r="N393" s="33"/>
      <c r="U393" s="91"/>
      <c r="Y393" s="80"/>
    </row>
    <row r="394" spans="6:25">
      <c r="F394" s="91"/>
      <c r="G394" s="91"/>
      <c r="K394" s="60"/>
      <c r="N394" s="33"/>
      <c r="U394" s="91"/>
      <c r="Y394" s="80"/>
    </row>
    <row r="395" spans="6:25">
      <c r="F395" s="91"/>
      <c r="G395" s="91"/>
      <c r="K395" s="60"/>
      <c r="N395" s="91"/>
      <c r="U395" s="91"/>
      <c r="Y395" s="80"/>
    </row>
    <row r="396" spans="6:25">
      <c r="F396" s="91"/>
      <c r="G396" s="91"/>
      <c r="K396" s="60"/>
      <c r="N396" s="91"/>
      <c r="U396" s="91"/>
      <c r="Y396" s="80"/>
    </row>
    <row r="397" spans="6:25">
      <c r="F397" s="91"/>
      <c r="G397" s="91"/>
      <c r="K397" s="60"/>
      <c r="N397" s="33"/>
      <c r="U397" s="91"/>
      <c r="Y397" s="80"/>
    </row>
    <row r="398" spans="6:25">
      <c r="F398" s="91"/>
      <c r="G398" s="91"/>
      <c r="K398" s="60"/>
      <c r="N398" s="33"/>
      <c r="U398" s="91"/>
      <c r="Y398" s="80"/>
    </row>
    <row r="399" spans="6:25">
      <c r="F399" s="91"/>
      <c r="G399" s="91"/>
      <c r="K399" s="60"/>
      <c r="N399" s="91"/>
      <c r="U399" s="91"/>
      <c r="Y399" s="80"/>
    </row>
    <row r="400" spans="6:25">
      <c r="F400" s="91"/>
      <c r="G400" s="91"/>
      <c r="K400" s="60"/>
      <c r="N400" s="91"/>
      <c r="U400" s="91"/>
      <c r="Y400" s="80"/>
    </row>
    <row r="401" spans="1:25">
      <c r="F401" s="91"/>
      <c r="G401" s="91"/>
      <c r="K401" s="60"/>
      <c r="N401" s="33"/>
      <c r="U401" s="91"/>
      <c r="Y401" s="80"/>
    </row>
    <row r="402" spans="1:25">
      <c r="F402" s="91"/>
      <c r="G402" s="91"/>
      <c r="K402" s="60"/>
      <c r="N402" s="33"/>
      <c r="U402" s="91"/>
      <c r="Y402" s="80"/>
    </row>
    <row r="403" spans="1:25">
      <c r="F403" s="91"/>
      <c r="G403" s="91"/>
      <c r="K403" s="60"/>
      <c r="N403" s="91"/>
      <c r="U403" s="91"/>
      <c r="Y403" s="80"/>
    </row>
    <row r="404" spans="1:25">
      <c r="F404" s="91"/>
      <c r="G404" s="91"/>
      <c r="K404" s="60"/>
      <c r="N404" s="91"/>
      <c r="U404" s="91"/>
      <c r="Y404" s="80"/>
    </row>
    <row r="405" spans="1:25">
      <c r="F405" s="91"/>
      <c r="G405" s="91"/>
      <c r="K405" s="60"/>
      <c r="N405" s="33"/>
      <c r="U405" s="91"/>
      <c r="Y405" s="80"/>
    </row>
    <row r="406" spans="1:25">
      <c r="F406" s="91"/>
      <c r="G406" s="91"/>
      <c r="K406" s="60"/>
      <c r="N406" s="33"/>
      <c r="U406" s="91"/>
      <c r="Y406" s="80"/>
    </row>
    <row r="407" spans="1:25">
      <c r="A407" s="54"/>
      <c r="F407" s="91"/>
      <c r="G407" s="91"/>
      <c r="U407" s="91"/>
      <c r="Y407" s="80"/>
    </row>
    <row r="408" spans="1:25">
      <c r="F408" s="91"/>
      <c r="G408" s="91"/>
      <c r="K408" s="60"/>
      <c r="N408" s="91"/>
      <c r="U408" s="91"/>
      <c r="Y408" s="80"/>
    </row>
    <row r="409" spans="1:25">
      <c r="F409" s="91"/>
      <c r="G409" s="91"/>
      <c r="K409" s="60"/>
      <c r="N409" s="91"/>
      <c r="U409" s="91"/>
      <c r="Y409" s="80"/>
    </row>
    <row r="410" spans="1:25">
      <c r="F410" s="91"/>
      <c r="G410" s="91"/>
      <c r="K410" s="60"/>
      <c r="N410" s="91"/>
      <c r="U410" s="91"/>
      <c r="Y410" s="80"/>
    </row>
    <row r="411" spans="1:25">
      <c r="F411" s="91"/>
      <c r="G411" s="91"/>
      <c r="K411" s="60"/>
      <c r="N411" s="91"/>
      <c r="U411" s="91"/>
      <c r="Y411" s="80"/>
    </row>
    <row r="412" spans="1:25">
      <c r="F412" s="91"/>
      <c r="G412" s="91"/>
      <c r="K412" s="60"/>
      <c r="N412" s="91"/>
      <c r="U412" s="91"/>
      <c r="Y412" s="80"/>
    </row>
    <row r="413" spans="1:25">
      <c r="F413" s="91"/>
      <c r="G413" s="91"/>
      <c r="K413" s="60"/>
      <c r="N413" s="91"/>
      <c r="U413" s="91"/>
      <c r="Y413" s="80"/>
    </row>
    <row r="414" spans="1:25">
      <c r="F414" s="91"/>
      <c r="G414" s="91"/>
      <c r="K414" s="60"/>
      <c r="N414" s="91"/>
      <c r="U414" s="91"/>
      <c r="Y414" s="80"/>
    </row>
    <row r="415" spans="1:25">
      <c r="F415" s="91"/>
      <c r="G415" s="91"/>
      <c r="K415" s="60"/>
      <c r="N415" s="91"/>
      <c r="U415" s="91"/>
      <c r="Y415" s="80"/>
    </row>
    <row r="416" spans="1:25">
      <c r="F416" s="91"/>
      <c r="G416" s="91"/>
      <c r="K416" s="60"/>
      <c r="N416" s="91"/>
      <c r="U416" s="91"/>
      <c r="Y416" s="80"/>
    </row>
    <row r="417" spans="6:25">
      <c r="F417" s="91"/>
      <c r="G417" s="91"/>
      <c r="K417" s="60"/>
      <c r="N417" s="91"/>
      <c r="U417" s="91"/>
      <c r="Y417" s="80"/>
    </row>
    <row r="418" spans="6:25">
      <c r="F418" s="91"/>
      <c r="G418" s="91"/>
      <c r="K418" s="60"/>
      <c r="N418" s="91"/>
      <c r="U418" s="91"/>
      <c r="Y418" s="80"/>
    </row>
    <row r="419" spans="6:25">
      <c r="F419" s="91"/>
      <c r="G419" s="91"/>
      <c r="K419" s="60"/>
      <c r="N419" s="91"/>
      <c r="U419" s="91"/>
      <c r="Y419" s="80"/>
    </row>
    <row r="420" spans="6:25">
      <c r="F420" s="91"/>
      <c r="G420" s="91"/>
      <c r="K420" s="60"/>
      <c r="N420" s="91"/>
      <c r="U420" s="91"/>
      <c r="Y420" s="80"/>
    </row>
    <row r="421" spans="6:25">
      <c r="F421" s="91"/>
      <c r="G421" s="91"/>
      <c r="K421" s="60"/>
      <c r="N421" s="91"/>
      <c r="U421" s="91"/>
      <c r="Y421" s="80"/>
    </row>
    <row r="422" spans="6:25">
      <c r="F422" s="91"/>
      <c r="G422" s="91"/>
      <c r="K422" s="60"/>
      <c r="N422" s="91"/>
      <c r="U422" s="91"/>
      <c r="Y422" s="80"/>
    </row>
    <row r="423" spans="6:25">
      <c r="F423" s="91"/>
      <c r="G423" s="91"/>
      <c r="K423" s="60"/>
      <c r="N423" s="91"/>
      <c r="U423" s="91"/>
      <c r="Y423" s="80"/>
    </row>
    <row r="424" spans="6:25">
      <c r="F424" s="91"/>
      <c r="G424" s="91"/>
      <c r="K424" s="60"/>
      <c r="N424" s="91"/>
      <c r="U424" s="91"/>
      <c r="Y424" s="80"/>
    </row>
    <row r="425" spans="6:25">
      <c r="F425" s="91"/>
      <c r="G425" s="91"/>
      <c r="K425" s="60"/>
      <c r="N425" s="91"/>
      <c r="U425" s="91"/>
      <c r="Y425" s="80"/>
    </row>
    <row r="426" spans="6:25">
      <c r="F426" s="91"/>
      <c r="G426" s="91"/>
      <c r="K426" s="60"/>
      <c r="N426" s="91"/>
      <c r="U426" s="91"/>
      <c r="Y426" s="80"/>
    </row>
    <row r="427" spans="6:25">
      <c r="F427" s="91"/>
      <c r="G427" s="91"/>
      <c r="K427" s="60"/>
      <c r="N427" s="91"/>
      <c r="U427" s="91"/>
      <c r="Y427" s="80"/>
    </row>
    <row r="428" spans="6:25">
      <c r="F428" s="91"/>
      <c r="G428" s="91"/>
      <c r="K428" s="60"/>
      <c r="N428" s="91"/>
      <c r="U428" s="91"/>
      <c r="Y428" s="80"/>
    </row>
    <row r="429" spans="6:25">
      <c r="F429" s="91"/>
      <c r="G429" s="91"/>
      <c r="K429" s="60"/>
      <c r="N429" s="91"/>
      <c r="U429" s="91"/>
      <c r="Y429" s="80"/>
    </row>
    <row r="430" spans="6:25">
      <c r="F430" s="91"/>
      <c r="G430" s="91"/>
      <c r="K430" s="60"/>
      <c r="N430" s="91"/>
      <c r="U430" s="91"/>
      <c r="Y430" s="80"/>
    </row>
    <row r="431" spans="6:25">
      <c r="F431" s="91"/>
      <c r="G431" s="91"/>
      <c r="K431" s="60"/>
      <c r="N431" s="91"/>
      <c r="U431" s="91"/>
      <c r="Y431" s="80"/>
    </row>
    <row r="432" spans="6:25">
      <c r="F432" s="91"/>
      <c r="G432" s="91"/>
      <c r="K432" s="60"/>
      <c r="N432" s="91"/>
      <c r="U432" s="91"/>
      <c r="Y432" s="80"/>
    </row>
    <row r="433" spans="6:25">
      <c r="F433" s="91"/>
      <c r="G433" s="91"/>
      <c r="K433" s="60"/>
      <c r="N433" s="91"/>
      <c r="U433" s="91"/>
      <c r="Y433" s="80"/>
    </row>
    <row r="434" spans="6:25">
      <c r="F434" s="91"/>
      <c r="G434" s="91"/>
      <c r="K434" s="60"/>
      <c r="N434" s="91"/>
      <c r="U434" s="91"/>
      <c r="Y434" s="80"/>
    </row>
    <row r="435" spans="6:25">
      <c r="F435" s="91"/>
      <c r="G435" s="91"/>
      <c r="K435" s="60"/>
      <c r="N435" s="91"/>
      <c r="U435" s="91"/>
      <c r="Y435" s="80"/>
    </row>
    <row r="436" spans="6:25">
      <c r="F436" s="91"/>
      <c r="G436" s="91"/>
      <c r="K436" s="60"/>
      <c r="N436" s="91"/>
      <c r="U436" s="91"/>
      <c r="Y436" s="80"/>
    </row>
    <row r="437" spans="6:25">
      <c r="F437" s="91"/>
      <c r="G437" s="91"/>
      <c r="K437" s="60"/>
      <c r="N437" s="91"/>
      <c r="U437" s="91"/>
      <c r="Y437" s="80"/>
    </row>
    <row r="438" spans="6:25">
      <c r="F438" s="91"/>
      <c r="G438" s="91"/>
      <c r="K438" s="60"/>
      <c r="N438" s="91"/>
      <c r="U438" s="91"/>
      <c r="Y438" s="80"/>
    </row>
    <row r="439" spans="6:25">
      <c r="F439" s="91"/>
      <c r="G439" s="91"/>
      <c r="K439" s="60"/>
      <c r="N439" s="91"/>
      <c r="U439" s="91"/>
      <c r="Y439" s="80"/>
    </row>
    <row r="440" spans="6:25">
      <c r="F440" s="91"/>
      <c r="G440" s="91"/>
      <c r="K440" s="60"/>
      <c r="N440" s="91"/>
      <c r="U440" s="91"/>
      <c r="Y440" s="80"/>
    </row>
    <row r="441" spans="6:25">
      <c r="F441" s="91"/>
      <c r="G441" s="91"/>
      <c r="K441" s="60"/>
      <c r="N441" s="91"/>
      <c r="U441" s="91"/>
      <c r="Y441" s="80"/>
    </row>
    <row r="442" spans="6:25">
      <c r="F442" s="91"/>
      <c r="G442" s="91"/>
      <c r="K442" s="60"/>
      <c r="N442" s="91"/>
      <c r="U442" s="91"/>
      <c r="Y442" s="80"/>
    </row>
    <row r="443" spans="6:25">
      <c r="F443" s="91"/>
      <c r="G443" s="91"/>
      <c r="K443" s="60"/>
      <c r="N443" s="91"/>
      <c r="U443" s="91"/>
      <c r="Y443" s="80"/>
    </row>
    <row r="444" spans="6:25">
      <c r="F444" s="91"/>
      <c r="G444" s="91"/>
      <c r="U444" s="91"/>
      <c r="Y444" s="80"/>
    </row>
    <row r="445" spans="6:25">
      <c r="F445" s="91"/>
      <c r="G445" s="91"/>
      <c r="K445" s="60"/>
      <c r="N445" s="33"/>
      <c r="U445" s="91"/>
      <c r="Y445" s="80"/>
    </row>
    <row r="446" spans="6:25">
      <c r="F446" s="91"/>
      <c r="G446" s="91"/>
      <c r="K446" s="60"/>
      <c r="N446" s="33"/>
      <c r="U446" s="91"/>
      <c r="Y446" s="80"/>
    </row>
    <row r="447" spans="6:25">
      <c r="F447" s="91"/>
      <c r="G447" s="91"/>
      <c r="K447" s="60"/>
      <c r="N447" s="33"/>
      <c r="U447" s="91"/>
      <c r="Y447" s="80"/>
    </row>
    <row r="448" spans="6:25">
      <c r="F448" s="91"/>
      <c r="G448" s="91"/>
      <c r="K448" s="60"/>
      <c r="N448" s="33"/>
      <c r="U448" s="91"/>
      <c r="Y448" s="80"/>
    </row>
    <row r="449" spans="6:25">
      <c r="F449" s="91"/>
      <c r="G449" s="91"/>
      <c r="K449" s="60"/>
      <c r="N449" s="33"/>
      <c r="U449" s="91"/>
      <c r="Y449" s="80"/>
    </row>
    <row r="450" spans="6:25">
      <c r="F450" s="91"/>
      <c r="G450" s="91"/>
      <c r="K450" s="60"/>
      <c r="N450" s="33"/>
      <c r="U450" s="91"/>
      <c r="Y450" s="80"/>
    </row>
    <row r="451" spans="6:25">
      <c r="F451" s="91"/>
      <c r="G451" s="91"/>
      <c r="U451" s="91"/>
      <c r="Y451" s="80"/>
    </row>
    <row r="452" spans="6:25">
      <c r="F452" s="91"/>
      <c r="G452" s="91"/>
      <c r="U452" s="91"/>
      <c r="Y452" s="80"/>
    </row>
    <row r="453" spans="6:25">
      <c r="F453" s="91"/>
      <c r="G453" s="91"/>
      <c r="U453" s="91"/>
      <c r="Y453" s="80"/>
    </row>
    <row r="454" spans="6:25">
      <c r="F454" s="91"/>
      <c r="G454" s="91"/>
      <c r="U454" s="91"/>
      <c r="Y454" s="80"/>
    </row>
    <row r="455" spans="6:25">
      <c r="F455" s="91"/>
      <c r="G455" s="91"/>
      <c r="U455" s="91"/>
      <c r="Y455" s="80"/>
    </row>
    <row r="456" spans="6:25">
      <c r="F456" s="91"/>
      <c r="G456" s="91"/>
      <c r="U456" s="91"/>
      <c r="Y456" s="80"/>
    </row>
    <row r="457" spans="6:25">
      <c r="F457" s="91"/>
      <c r="G457" s="91"/>
      <c r="U457" s="91"/>
      <c r="Y457" s="80"/>
    </row>
    <row r="458" spans="6:25">
      <c r="F458" s="91"/>
      <c r="G458" s="91"/>
      <c r="U458" s="91"/>
      <c r="Y458" s="80"/>
    </row>
    <row r="459" spans="6:25">
      <c r="F459" s="91"/>
      <c r="G459" s="91"/>
      <c r="U459" s="91"/>
      <c r="Y459" s="80"/>
    </row>
    <row r="460" spans="6:25">
      <c r="F460" s="91"/>
      <c r="G460" s="91"/>
      <c r="U460" s="91"/>
      <c r="Y460" s="80"/>
    </row>
    <row r="461" spans="6:25">
      <c r="F461" s="91"/>
      <c r="G461" s="91"/>
      <c r="N461" s="66"/>
      <c r="U461" s="91"/>
      <c r="Y461" s="80"/>
    </row>
    <row r="462" spans="6:25">
      <c r="F462" s="91"/>
      <c r="G462" s="91"/>
      <c r="N462" s="67"/>
      <c r="U462" s="91"/>
      <c r="Y462" s="80"/>
    </row>
    <row r="463" spans="6:25">
      <c r="F463" s="91"/>
      <c r="G463" s="91"/>
      <c r="N463" s="65"/>
      <c r="U463" s="91"/>
      <c r="Y463" s="80"/>
    </row>
    <row r="464" spans="6:25">
      <c r="F464" s="91"/>
      <c r="G464" s="91"/>
      <c r="N464" s="64"/>
      <c r="U464" s="91"/>
      <c r="Y464" s="80"/>
    </row>
    <row r="465" spans="6:25">
      <c r="F465" s="91"/>
      <c r="G465" s="91"/>
      <c r="N465" s="66"/>
      <c r="U465" s="91"/>
      <c r="Y465" s="80"/>
    </row>
    <row r="466" spans="6:25">
      <c r="F466" s="91"/>
      <c r="G466" s="91"/>
      <c r="N466" s="67"/>
      <c r="U466" s="91"/>
      <c r="Y466" s="80"/>
    </row>
    <row r="467" spans="6:25">
      <c r="F467" s="91"/>
      <c r="G467" s="91"/>
      <c r="N467" s="68"/>
      <c r="U467" s="91"/>
      <c r="Y467" s="80"/>
    </row>
    <row r="468" spans="6:25">
      <c r="F468" s="91"/>
      <c r="G468" s="91"/>
      <c r="N468" s="69"/>
      <c r="U468" s="91"/>
      <c r="Y468" s="80"/>
    </row>
    <row r="469" spans="6:25">
      <c r="F469" s="91"/>
      <c r="G469" s="91"/>
      <c r="N469" s="65"/>
      <c r="U469" s="91"/>
      <c r="Y469" s="80"/>
    </row>
    <row r="470" spans="6:25">
      <c r="F470" s="91"/>
      <c r="G470" s="91"/>
      <c r="N470" s="65"/>
      <c r="U470" s="91"/>
      <c r="Y470" s="80"/>
    </row>
    <row r="471" spans="6:25">
      <c r="F471" s="91"/>
      <c r="G471" s="91"/>
      <c r="N471" s="64"/>
      <c r="U471" s="91"/>
      <c r="Y471" s="80"/>
    </row>
    <row r="472" spans="6:25">
      <c r="F472" s="91"/>
      <c r="G472" s="91"/>
      <c r="N472" s="91"/>
      <c r="U472" s="91"/>
      <c r="Y472" s="80"/>
    </row>
    <row r="473" spans="6:25">
      <c r="F473" s="91"/>
      <c r="G473" s="91"/>
      <c r="N473" s="91"/>
      <c r="U473" s="91"/>
      <c r="Y473" s="80"/>
    </row>
    <row r="474" spans="6:25">
      <c r="F474" s="91"/>
      <c r="G474" s="91"/>
      <c r="N474" s="91"/>
      <c r="U474" s="91"/>
      <c r="Y474" s="80"/>
    </row>
    <row r="475" spans="6:25">
      <c r="F475" s="91"/>
      <c r="G475" s="91"/>
      <c r="N475" s="91"/>
      <c r="U475" s="91"/>
      <c r="Y475" s="80"/>
    </row>
    <row r="476" spans="6:25">
      <c r="F476" s="91"/>
      <c r="G476" s="91"/>
      <c r="N476" s="91"/>
      <c r="U476" s="91"/>
      <c r="Y476" s="80"/>
    </row>
    <row r="477" spans="6:25">
      <c r="F477" s="91"/>
      <c r="G477" s="91"/>
      <c r="N477" s="91"/>
      <c r="U477" s="91"/>
      <c r="Y477" s="80"/>
    </row>
    <row r="478" spans="6:25">
      <c r="F478" s="91"/>
      <c r="G478" s="91"/>
      <c r="N478" s="91"/>
      <c r="U478" s="91"/>
      <c r="Y478" s="80"/>
    </row>
    <row r="479" spans="6:25">
      <c r="F479" s="91"/>
      <c r="G479" s="91"/>
      <c r="N479" s="91"/>
      <c r="U479" s="91"/>
      <c r="Y479" s="80"/>
    </row>
    <row r="480" spans="6:25">
      <c r="F480" s="91"/>
      <c r="G480" s="91"/>
      <c r="N480" s="91"/>
      <c r="U480" s="91"/>
      <c r="Y480" s="80"/>
    </row>
    <row r="481" spans="6:25">
      <c r="F481" s="91"/>
      <c r="G481" s="91"/>
      <c r="N481" s="91"/>
      <c r="U481" s="91"/>
      <c r="Y481" s="80"/>
    </row>
    <row r="482" spans="6:25">
      <c r="F482" s="91"/>
      <c r="G482" s="91"/>
      <c r="N482" s="91"/>
      <c r="U482" s="91"/>
      <c r="Y482" s="80"/>
    </row>
    <row r="483" spans="6:25">
      <c r="F483" s="91"/>
      <c r="G483" s="91"/>
      <c r="N483" s="91"/>
      <c r="U483" s="91"/>
      <c r="Y483" s="80"/>
    </row>
    <row r="484" spans="6:25">
      <c r="F484" s="91"/>
      <c r="G484" s="91"/>
      <c r="N484" s="91"/>
      <c r="U484" s="91"/>
      <c r="Y484" s="80"/>
    </row>
    <row r="485" spans="6:25">
      <c r="F485" s="91"/>
      <c r="G485" s="91"/>
      <c r="N485" s="91"/>
      <c r="U485" s="91"/>
      <c r="Y485" s="80"/>
    </row>
    <row r="486" spans="6:25">
      <c r="F486" s="91"/>
      <c r="G486" s="91"/>
      <c r="N486" s="91"/>
      <c r="U486" s="91"/>
      <c r="Y486" s="80"/>
    </row>
    <row r="487" spans="6:25">
      <c r="F487" s="91"/>
      <c r="G487" s="91"/>
      <c r="N487" s="91"/>
      <c r="U487" s="91"/>
      <c r="Y487" s="80"/>
    </row>
    <row r="488" spans="6:25">
      <c r="F488" s="91"/>
      <c r="G488" s="91"/>
      <c r="N488" s="91"/>
      <c r="U488" s="91"/>
      <c r="Y488" s="80"/>
    </row>
    <row r="489" spans="6:25">
      <c r="F489" s="91"/>
      <c r="G489" s="91"/>
      <c r="U489" s="91"/>
      <c r="Y489" s="80"/>
    </row>
    <row r="490" spans="6:25">
      <c r="F490" s="91"/>
      <c r="G490" s="91"/>
      <c r="N490" s="91"/>
      <c r="U490" s="91"/>
      <c r="Y490" s="80"/>
    </row>
    <row r="491" spans="6:25">
      <c r="F491" s="91"/>
      <c r="G491" s="91"/>
      <c r="U491" s="91"/>
      <c r="Y491" s="80"/>
    </row>
    <row r="492" spans="6:25">
      <c r="F492" s="91"/>
      <c r="G492" s="91"/>
      <c r="N492" s="91"/>
      <c r="U492" s="91"/>
      <c r="Y492" s="80"/>
    </row>
    <row r="493" spans="6:25">
      <c r="F493" s="91"/>
      <c r="G493" s="91"/>
      <c r="N493" s="91"/>
      <c r="U493" s="91"/>
      <c r="Y493" s="80"/>
    </row>
    <row r="494" spans="6:25">
      <c r="F494" s="91"/>
      <c r="G494" s="91"/>
      <c r="N494" s="91"/>
      <c r="U494" s="91"/>
      <c r="Y494" s="80"/>
    </row>
    <row r="495" spans="6:25">
      <c r="F495" s="91"/>
      <c r="G495" s="91"/>
      <c r="N495" s="91"/>
      <c r="U495" s="91"/>
      <c r="Y495" s="80"/>
    </row>
    <row r="496" spans="6:25">
      <c r="F496" s="91"/>
      <c r="G496" s="91"/>
      <c r="N496" s="91"/>
      <c r="U496" s="91"/>
      <c r="Y496" s="80"/>
    </row>
    <row r="497" spans="6:25">
      <c r="F497" s="91"/>
      <c r="G497" s="91"/>
      <c r="N497" s="91"/>
      <c r="U497" s="91"/>
      <c r="Y497" s="80"/>
    </row>
    <row r="498" spans="6:25">
      <c r="F498" s="91"/>
      <c r="G498" s="91"/>
      <c r="N498" s="91"/>
      <c r="U498" s="91"/>
      <c r="Y498" s="80"/>
    </row>
    <row r="499" spans="6:25">
      <c r="F499" s="91"/>
      <c r="G499" s="91"/>
      <c r="N499" s="91"/>
      <c r="U499" s="91"/>
      <c r="Y499" s="80"/>
    </row>
    <row r="500" spans="6:25">
      <c r="F500" s="91"/>
      <c r="G500" s="91"/>
      <c r="N500" s="91"/>
      <c r="U500" s="91"/>
      <c r="Y500" s="80"/>
    </row>
    <row r="501" spans="6:25">
      <c r="F501" s="91"/>
      <c r="G501" s="91"/>
      <c r="N501" s="91"/>
      <c r="U501" s="91"/>
      <c r="Y501" s="80"/>
    </row>
    <row r="502" spans="6:25">
      <c r="F502" s="91"/>
      <c r="G502" s="91"/>
      <c r="N502" s="91"/>
      <c r="U502" s="91"/>
      <c r="Y502" s="80"/>
    </row>
    <row r="503" spans="6:25">
      <c r="F503" s="91"/>
      <c r="G503" s="91"/>
      <c r="N503" s="91"/>
      <c r="U503" s="91"/>
      <c r="Y503" s="80"/>
    </row>
    <row r="504" spans="6:25">
      <c r="F504" s="91"/>
      <c r="G504" s="91"/>
      <c r="N504" s="91"/>
      <c r="U504" s="91"/>
      <c r="Y504" s="80"/>
    </row>
    <row r="505" spans="6:25">
      <c r="F505" s="91"/>
      <c r="G505" s="91"/>
      <c r="U505" s="91"/>
      <c r="Y505" s="80"/>
    </row>
    <row r="506" spans="6:25">
      <c r="F506" s="91"/>
      <c r="G506" s="91"/>
      <c r="N506" s="91"/>
      <c r="U506" s="91"/>
      <c r="Y506" s="80"/>
    </row>
    <row r="507" spans="6:25">
      <c r="F507" s="91"/>
      <c r="G507" s="91"/>
      <c r="U507" s="91"/>
      <c r="Y507" s="80"/>
    </row>
    <row r="508" spans="6:25">
      <c r="F508" s="91"/>
      <c r="G508" s="91"/>
      <c r="N508" s="91"/>
      <c r="U508" s="91"/>
      <c r="Y508" s="80"/>
    </row>
    <row r="509" spans="6:25">
      <c r="F509" s="91"/>
      <c r="G509" s="91"/>
      <c r="N509" s="91"/>
      <c r="U509" s="91"/>
      <c r="Y509" s="80"/>
    </row>
    <row r="510" spans="6:25">
      <c r="F510" s="91"/>
      <c r="G510" s="91"/>
      <c r="N510" s="91"/>
      <c r="U510" s="91"/>
      <c r="Y510" s="80"/>
    </row>
    <row r="511" spans="6:25">
      <c r="F511" s="91"/>
      <c r="G511" s="91"/>
      <c r="N511" s="91"/>
      <c r="U511" s="91"/>
      <c r="Y511" s="80"/>
    </row>
    <row r="512" spans="6:25">
      <c r="F512" s="91"/>
      <c r="G512" s="91"/>
      <c r="N512" s="91"/>
      <c r="U512" s="91"/>
      <c r="Y512" s="80"/>
    </row>
    <row r="513" spans="6:25">
      <c r="F513" s="91"/>
      <c r="G513" s="91"/>
      <c r="N513" s="91"/>
      <c r="U513" s="91"/>
      <c r="Y513" s="80"/>
    </row>
    <row r="514" spans="6:25">
      <c r="F514" s="91"/>
      <c r="G514" s="91"/>
      <c r="N514" s="91"/>
      <c r="U514" s="91"/>
      <c r="Y514" s="80"/>
    </row>
    <row r="515" spans="6:25">
      <c r="F515" s="91"/>
      <c r="G515" s="91"/>
      <c r="N515" s="91"/>
      <c r="U515" s="91"/>
      <c r="Y515" s="80"/>
    </row>
    <row r="516" spans="6:25">
      <c r="F516" s="91"/>
      <c r="G516" s="91"/>
      <c r="U516" s="91"/>
      <c r="Y516" s="80"/>
    </row>
    <row r="517" spans="6:25">
      <c r="F517" s="91"/>
      <c r="G517" s="91"/>
      <c r="N517" s="91"/>
      <c r="U517" s="91"/>
      <c r="Y517" s="80"/>
    </row>
    <row r="518" spans="6:25">
      <c r="F518" s="91"/>
      <c r="G518" s="91"/>
      <c r="N518" s="91"/>
      <c r="U518" s="91"/>
      <c r="Y518" s="80"/>
    </row>
    <row r="519" spans="6:25">
      <c r="F519" s="91"/>
      <c r="G519" s="91"/>
      <c r="N519" s="91"/>
      <c r="U519" s="91"/>
      <c r="Y519" s="80"/>
    </row>
    <row r="520" spans="6:25">
      <c r="F520" s="91"/>
      <c r="G520" s="91"/>
      <c r="N520" s="91"/>
      <c r="U520" s="91"/>
      <c r="Y520" s="80"/>
    </row>
    <row r="521" spans="6:25">
      <c r="F521" s="91"/>
      <c r="G521" s="91"/>
      <c r="N521" s="91"/>
      <c r="U521" s="91"/>
      <c r="Y521" s="80"/>
    </row>
    <row r="522" spans="6:25">
      <c r="F522" s="91"/>
      <c r="G522" s="91"/>
      <c r="N522" s="91"/>
      <c r="U522" s="91"/>
      <c r="Y522" s="80"/>
    </row>
    <row r="523" spans="6:25">
      <c r="F523" s="91"/>
      <c r="G523" s="91"/>
      <c r="N523" s="91"/>
      <c r="U523" s="91"/>
      <c r="Y523" s="80"/>
    </row>
    <row r="524" spans="6:25">
      <c r="F524" s="91"/>
      <c r="G524" s="91"/>
      <c r="N524" s="91"/>
      <c r="U524" s="91"/>
      <c r="Y524" s="80"/>
    </row>
    <row r="525" spans="6:25">
      <c r="F525" s="91"/>
      <c r="G525" s="91"/>
      <c r="N525" s="91"/>
      <c r="U525" s="91"/>
      <c r="Y525" s="80"/>
    </row>
    <row r="526" spans="6:25">
      <c r="F526" s="91"/>
      <c r="G526" s="91"/>
      <c r="N526" s="91"/>
      <c r="U526" s="91"/>
      <c r="Y526" s="80"/>
    </row>
    <row r="527" spans="6:25">
      <c r="F527" s="91"/>
      <c r="G527" s="91"/>
      <c r="N527" s="91"/>
      <c r="U527" s="91"/>
      <c r="Y527" s="80"/>
    </row>
    <row r="528" spans="6:25">
      <c r="F528" s="91"/>
      <c r="G528" s="91"/>
      <c r="N528" s="91"/>
      <c r="U528" s="91"/>
      <c r="Y528" s="80"/>
    </row>
    <row r="529" spans="2:25">
      <c r="F529" s="91"/>
      <c r="G529" s="91"/>
      <c r="N529" s="91"/>
      <c r="U529" s="91"/>
      <c r="Y529" s="80"/>
    </row>
    <row r="530" spans="2:25">
      <c r="F530" s="91"/>
      <c r="G530" s="91"/>
      <c r="N530" s="91"/>
      <c r="U530" s="91"/>
      <c r="Y530" s="80"/>
    </row>
    <row r="531" spans="2:25">
      <c r="F531" s="91"/>
      <c r="G531" s="91"/>
      <c r="N531" s="91"/>
      <c r="U531" s="91"/>
      <c r="Y531" s="80"/>
    </row>
    <row r="532" spans="2:25">
      <c r="F532" s="91"/>
      <c r="G532" s="91"/>
      <c r="N532" s="91"/>
      <c r="U532" s="91"/>
      <c r="Y532" s="80"/>
    </row>
    <row r="533" spans="2:25">
      <c r="F533" s="91"/>
      <c r="G533" s="91"/>
      <c r="N533" s="91"/>
      <c r="U533" s="91"/>
      <c r="Y533" s="80"/>
    </row>
    <row r="534" spans="2:25">
      <c r="F534" s="91"/>
      <c r="G534" s="91"/>
      <c r="N534" s="91"/>
      <c r="U534" s="91"/>
      <c r="Y534" s="80"/>
    </row>
    <row r="535" spans="2:25">
      <c r="F535" s="91"/>
      <c r="G535" s="91"/>
      <c r="N535" s="91"/>
      <c r="U535" s="91"/>
      <c r="Y535" s="80"/>
    </row>
    <row r="536" spans="2:25">
      <c r="F536" s="91"/>
      <c r="G536" s="91"/>
      <c r="N536" s="91"/>
      <c r="U536" s="91"/>
      <c r="Y536" s="80"/>
    </row>
    <row r="537" spans="2:25">
      <c r="F537" s="91"/>
      <c r="G537" s="91"/>
      <c r="N537" s="91"/>
      <c r="U537" s="91"/>
      <c r="Y537" s="80"/>
    </row>
    <row r="538" spans="2:25">
      <c r="B538" s="19"/>
      <c r="F538" s="82"/>
      <c r="G538" s="82"/>
      <c r="H538" s="19"/>
      <c r="I538" s="19"/>
      <c r="J538" s="82"/>
      <c r="K538" s="82"/>
      <c r="L538" s="19"/>
      <c r="M538" s="19"/>
      <c r="N538" s="21"/>
      <c r="O538" s="19"/>
      <c r="P538" s="19"/>
      <c r="Q538" s="19"/>
      <c r="R538" s="19"/>
      <c r="S538" s="19"/>
      <c r="T538" s="19"/>
      <c r="U538" s="82"/>
      <c r="V538" s="19"/>
      <c r="W538" s="19"/>
      <c r="Y538" s="22"/>
    </row>
    <row r="539" spans="2:25">
      <c r="F539" s="91"/>
      <c r="G539" s="91"/>
      <c r="N539" s="91"/>
      <c r="U539" s="91"/>
      <c r="Y539" s="80"/>
    </row>
    <row r="540" spans="2:25">
      <c r="F540" s="91"/>
      <c r="G540" s="91"/>
      <c r="U540" s="91"/>
      <c r="Y540" s="80"/>
    </row>
    <row r="541" spans="2:25">
      <c r="F541" s="91"/>
      <c r="G541" s="91"/>
      <c r="U541" s="91"/>
      <c r="Y541" s="80"/>
    </row>
    <row r="542" spans="2:25">
      <c r="F542" s="91"/>
      <c r="G542" s="91"/>
      <c r="U542" s="91"/>
      <c r="Y542" s="80"/>
    </row>
    <row r="543" spans="2:25">
      <c r="F543" s="91"/>
      <c r="G543" s="91"/>
      <c r="U543" s="91"/>
      <c r="Y543" s="80"/>
    </row>
    <row r="544" spans="2:25">
      <c r="F544" s="91"/>
      <c r="G544" s="91"/>
      <c r="U544" s="91"/>
      <c r="Y544" s="80"/>
    </row>
    <row r="545" spans="6:25">
      <c r="F545" s="91"/>
      <c r="G545" s="91"/>
      <c r="U545" s="91"/>
      <c r="Y545" s="80"/>
    </row>
    <row r="546" spans="6:25">
      <c r="F546" s="91"/>
      <c r="G546" s="91"/>
      <c r="U546" s="91"/>
      <c r="Y546" s="80"/>
    </row>
    <row r="547" spans="6:25">
      <c r="F547" s="91"/>
      <c r="G547" s="91"/>
      <c r="U547" s="91"/>
      <c r="Y547" s="80"/>
    </row>
    <row r="548" spans="6:25">
      <c r="F548" s="91"/>
      <c r="G548" s="91"/>
      <c r="U548" s="91"/>
      <c r="Y548" s="80"/>
    </row>
    <row r="549" spans="6:25">
      <c r="F549" s="91"/>
      <c r="G549" s="91"/>
      <c r="U549" s="91"/>
      <c r="Y549" s="80"/>
    </row>
    <row r="550" spans="6:25">
      <c r="F550" s="91"/>
      <c r="G550" s="91"/>
      <c r="U550" s="91"/>
      <c r="Y550" s="80"/>
    </row>
    <row r="551" spans="6:25">
      <c r="F551" s="91"/>
      <c r="G551" s="91"/>
      <c r="U551" s="91"/>
      <c r="Y551" s="80"/>
    </row>
    <row r="552" spans="6:25">
      <c r="F552" s="91"/>
      <c r="G552" s="91"/>
      <c r="U552" s="91"/>
      <c r="Y552" s="80"/>
    </row>
    <row r="553" spans="6:25">
      <c r="F553" s="91"/>
      <c r="G553" s="91"/>
      <c r="U553" s="91"/>
      <c r="Y553" s="80"/>
    </row>
    <row r="554" spans="6:25">
      <c r="F554" s="91"/>
      <c r="G554" s="91"/>
      <c r="U554" s="91"/>
      <c r="Y554" s="80"/>
    </row>
    <row r="555" spans="6:25">
      <c r="F555" s="91"/>
      <c r="G555" s="91"/>
      <c r="U555" s="91"/>
      <c r="Y555" s="80"/>
    </row>
    <row r="556" spans="6:25">
      <c r="F556" s="91"/>
      <c r="G556" s="91"/>
      <c r="U556" s="91"/>
      <c r="Y556" s="80"/>
    </row>
    <row r="557" spans="6:25">
      <c r="F557" s="91"/>
      <c r="G557" s="91"/>
      <c r="U557" s="91"/>
      <c r="Y557" s="80"/>
    </row>
    <row r="558" spans="6:25">
      <c r="F558" s="91"/>
      <c r="G558" s="91"/>
      <c r="U558" s="91"/>
      <c r="Y558" s="80"/>
    </row>
    <row r="559" spans="6:25">
      <c r="F559" s="91"/>
      <c r="G559" s="91"/>
      <c r="U559" s="91"/>
      <c r="Y559" s="80"/>
    </row>
    <row r="560" spans="6:25">
      <c r="F560" s="91"/>
      <c r="G560" s="91"/>
      <c r="N560" s="66"/>
      <c r="U560" s="91"/>
      <c r="Y560" s="80"/>
    </row>
    <row r="561" spans="6:25">
      <c r="F561" s="91"/>
      <c r="G561" s="91"/>
      <c r="N561" s="67"/>
      <c r="U561" s="91"/>
      <c r="Y561" s="80"/>
    </row>
    <row r="562" spans="6:25">
      <c r="F562" s="91"/>
      <c r="G562" s="91"/>
      <c r="N562" s="65"/>
      <c r="U562" s="91"/>
      <c r="Y562" s="80"/>
    </row>
    <row r="563" spans="6:25">
      <c r="F563" s="91"/>
      <c r="G563" s="91"/>
      <c r="N563" s="64"/>
      <c r="U563" s="91"/>
      <c r="Y563" s="80"/>
    </row>
    <row r="564" spans="6:25">
      <c r="F564" s="91"/>
      <c r="G564" s="91"/>
      <c r="N564" s="66"/>
      <c r="U564" s="91"/>
      <c r="Y564" s="80"/>
    </row>
    <row r="565" spans="6:25">
      <c r="F565" s="91"/>
      <c r="G565" s="91"/>
      <c r="N565" s="67"/>
      <c r="U565" s="91"/>
      <c r="Y565" s="80"/>
    </row>
    <row r="566" spans="6:25">
      <c r="F566" s="91"/>
      <c r="G566" s="91"/>
      <c r="N566" s="68"/>
      <c r="U566" s="91"/>
      <c r="Y566" s="80"/>
    </row>
    <row r="567" spans="6:25">
      <c r="F567" s="91"/>
      <c r="G567" s="91"/>
      <c r="N567" s="69"/>
      <c r="U567" s="91"/>
      <c r="Y567" s="80"/>
    </row>
    <row r="568" spans="6:25">
      <c r="F568" s="91"/>
      <c r="G568" s="91"/>
      <c r="N568" s="65"/>
      <c r="U568" s="91"/>
      <c r="Y568" s="80"/>
    </row>
    <row r="569" spans="6:25">
      <c r="F569" s="91"/>
      <c r="G569" s="91"/>
      <c r="N569" s="65"/>
      <c r="U569" s="91"/>
      <c r="Y569" s="80"/>
    </row>
    <row r="570" spans="6:25">
      <c r="F570" s="91"/>
      <c r="G570" s="91"/>
      <c r="N570" s="64"/>
      <c r="U570" s="91"/>
      <c r="Y570" s="80"/>
    </row>
    <row r="571" spans="6:25">
      <c r="F571" s="91"/>
      <c r="G571" s="91"/>
      <c r="N571" s="91"/>
      <c r="U571" s="91"/>
      <c r="Y571" s="80"/>
    </row>
    <row r="572" spans="6:25">
      <c r="F572" s="91"/>
      <c r="G572" s="91"/>
      <c r="N572" s="91"/>
      <c r="U572" s="91"/>
      <c r="Y572" s="80"/>
    </row>
    <row r="573" spans="6:25">
      <c r="F573" s="91"/>
      <c r="G573" s="91"/>
      <c r="N573" s="91"/>
      <c r="U573" s="91"/>
      <c r="Y573" s="80"/>
    </row>
    <row r="574" spans="6:25">
      <c r="F574" s="91"/>
      <c r="G574" s="91"/>
      <c r="N574" s="91"/>
      <c r="U574" s="91"/>
      <c r="Y574" s="80"/>
    </row>
    <row r="575" spans="6:25">
      <c r="F575" s="91"/>
      <c r="G575" s="91"/>
      <c r="N575" s="91"/>
      <c r="U575" s="91"/>
      <c r="Y575" s="80"/>
    </row>
    <row r="576" spans="6:25">
      <c r="F576" s="91"/>
      <c r="G576" s="91"/>
      <c r="N576" s="91"/>
      <c r="U576" s="91"/>
      <c r="Y576" s="80"/>
    </row>
    <row r="577" spans="6:25">
      <c r="F577" s="91"/>
      <c r="G577" s="91"/>
      <c r="N577" s="91"/>
      <c r="U577" s="91"/>
      <c r="Y577" s="80"/>
    </row>
    <row r="578" spans="6:25">
      <c r="F578" s="91"/>
      <c r="G578" s="91"/>
      <c r="N578" s="91"/>
      <c r="U578" s="91"/>
      <c r="Y578" s="80"/>
    </row>
    <row r="579" spans="6:25">
      <c r="F579" s="91"/>
      <c r="G579" s="91"/>
      <c r="N579" s="91"/>
      <c r="U579" s="91"/>
      <c r="Y579" s="80"/>
    </row>
    <row r="580" spans="6:25">
      <c r="F580" s="91"/>
      <c r="G580" s="91"/>
      <c r="N580" s="91"/>
      <c r="U580" s="91"/>
      <c r="Y580" s="80"/>
    </row>
    <row r="581" spans="6:25">
      <c r="F581" s="91"/>
      <c r="G581" s="91"/>
      <c r="N581" s="91"/>
      <c r="U581" s="91"/>
      <c r="Y581" s="80"/>
    </row>
    <row r="582" spans="6:25">
      <c r="F582" s="91"/>
      <c r="G582" s="91"/>
      <c r="N582" s="91"/>
      <c r="U582" s="91"/>
      <c r="Y582" s="80"/>
    </row>
    <row r="583" spans="6:25">
      <c r="F583" s="91"/>
      <c r="G583" s="91"/>
      <c r="N583" s="91"/>
      <c r="U583" s="91"/>
      <c r="Y583" s="80"/>
    </row>
    <row r="584" spans="6:25">
      <c r="F584" s="91"/>
      <c r="G584" s="91"/>
      <c r="N584" s="91"/>
      <c r="U584" s="91"/>
      <c r="Y584" s="80"/>
    </row>
    <row r="585" spans="6:25">
      <c r="F585" s="91"/>
      <c r="G585" s="91"/>
      <c r="N585" s="91"/>
      <c r="U585" s="91"/>
      <c r="Y585" s="80"/>
    </row>
    <row r="586" spans="6:25">
      <c r="F586" s="91"/>
      <c r="G586" s="91"/>
      <c r="N586" s="91"/>
      <c r="U586" s="91"/>
      <c r="Y586" s="80"/>
    </row>
    <row r="587" spans="6:25">
      <c r="F587" s="91"/>
      <c r="G587" s="91"/>
      <c r="N587" s="91"/>
      <c r="U587" s="91"/>
      <c r="Y587" s="80"/>
    </row>
    <row r="588" spans="6:25">
      <c r="F588" s="91"/>
      <c r="G588" s="91"/>
      <c r="U588" s="91"/>
      <c r="Y588" s="80"/>
    </row>
    <row r="589" spans="6:25">
      <c r="F589" s="91"/>
      <c r="G589" s="91"/>
      <c r="N589" s="91"/>
      <c r="U589" s="91"/>
      <c r="Y589" s="80"/>
    </row>
    <row r="590" spans="6:25">
      <c r="F590" s="91"/>
      <c r="G590" s="91"/>
      <c r="U590" s="91"/>
      <c r="Y590" s="80"/>
    </row>
    <row r="591" spans="6:25">
      <c r="F591" s="91"/>
      <c r="G591" s="91"/>
      <c r="N591" s="91"/>
      <c r="U591" s="91"/>
      <c r="Y591" s="80"/>
    </row>
    <row r="592" spans="6:25">
      <c r="F592" s="91"/>
      <c r="G592" s="91"/>
      <c r="N592" s="91"/>
      <c r="U592" s="91"/>
      <c r="Y592" s="80"/>
    </row>
    <row r="593" spans="6:25">
      <c r="F593" s="91"/>
      <c r="G593" s="91"/>
      <c r="N593" s="91"/>
      <c r="U593" s="91"/>
      <c r="Y593" s="80"/>
    </row>
    <row r="594" spans="6:25">
      <c r="F594" s="91"/>
      <c r="G594" s="91"/>
      <c r="N594" s="91"/>
      <c r="U594" s="91"/>
      <c r="Y594" s="80"/>
    </row>
    <row r="595" spans="6:25">
      <c r="F595" s="91"/>
      <c r="G595" s="91"/>
      <c r="N595" s="91"/>
      <c r="U595" s="91"/>
      <c r="Y595" s="80"/>
    </row>
    <row r="596" spans="6:25">
      <c r="F596" s="91"/>
      <c r="G596" s="91"/>
      <c r="N596" s="91"/>
      <c r="U596" s="91"/>
      <c r="Y596" s="80"/>
    </row>
    <row r="597" spans="6:25">
      <c r="F597" s="91"/>
      <c r="G597" s="91"/>
      <c r="N597" s="91"/>
      <c r="U597" s="91"/>
      <c r="Y597" s="80"/>
    </row>
    <row r="598" spans="6:25">
      <c r="F598" s="91"/>
      <c r="G598" s="91"/>
      <c r="N598" s="91"/>
      <c r="U598" s="91"/>
      <c r="Y598" s="80"/>
    </row>
    <row r="599" spans="6:25">
      <c r="F599" s="91"/>
      <c r="G599" s="91"/>
      <c r="N599" s="91"/>
      <c r="U599" s="91"/>
      <c r="Y599" s="80"/>
    </row>
    <row r="600" spans="6:25">
      <c r="F600" s="91"/>
      <c r="G600" s="91"/>
      <c r="N600" s="91"/>
      <c r="U600" s="91"/>
      <c r="Y600" s="80"/>
    </row>
    <row r="601" spans="6:25">
      <c r="F601" s="91"/>
      <c r="G601" s="91"/>
      <c r="N601" s="91"/>
      <c r="U601" s="91"/>
      <c r="Y601" s="80"/>
    </row>
    <row r="602" spans="6:25">
      <c r="F602" s="91"/>
      <c r="G602" s="91"/>
      <c r="N602" s="91"/>
      <c r="U602" s="91"/>
      <c r="Y602" s="80"/>
    </row>
    <row r="603" spans="6:25">
      <c r="F603" s="91"/>
      <c r="G603" s="91"/>
      <c r="N603" s="91"/>
      <c r="U603" s="91"/>
      <c r="Y603" s="80"/>
    </row>
    <row r="604" spans="6:25">
      <c r="F604" s="91"/>
      <c r="G604" s="91"/>
      <c r="U604" s="91"/>
      <c r="Y604" s="80"/>
    </row>
    <row r="605" spans="6:25">
      <c r="F605" s="91"/>
      <c r="G605" s="91"/>
      <c r="N605" s="91"/>
      <c r="U605" s="91"/>
      <c r="Y605" s="80"/>
    </row>
    <row r="606" spans="6:25">
      <c r="F606" s="91"/>
      <c r="G606" s="91"/>
      <c r="U606" s="91"/>
      <c r="Y606" s="80"/>
    </row>
    <row r="607" spans="6:25">
      <c r="F607" s="91"/>
      <c r="G607" s="91"/>
      <c r="N607" s="91"/>
      <c r="U607" s="91"/>
      <c r="Y607" s="80"/>
    </row>
    <row r="608" spans="6:25">
      <c r="F608" s="91"/>
      <c r="G608" s="91"/>
      <c r="N608" s="91"/>
      <c r="U608" s="91"/>
      <c r="Y608" s="80"/>
    </row>
    <row r="609" spans="6:25">
      <c r="F609" s="91"/>
      <c r="G609" s="91"/>
      <c r="N609" s="91"/>
      <c r="U609" s="91"/>
      <c r="Y609" s="80"/>
    </row>
    <row r="610" spans="6:25">
      <c r="F610" s="91"/>
      <c r="G610" s="91"/>
      <c r="N610" s="91"/>
      <c r="U610" s="91"/>
      <c r="Y610" s="80"/>
    </row>
    <row r="611" spans="6:25">
      <c r="F611" s="91"/>
      <c r="G611" s="91"/>
      <c r="N611" s="91"/>
      <c r="U611" s="91"/>
      <c r="Y611" s="80"/>
    </row>
    <row r="612" spans="6:25">
      <c r="F612" s="91"/>
      <c r="G612" s="91"/>
      <c r="N612" s="91"/>
      <c r="U612" s="91"/>
      <c r="Y612" s="80"/>
    </row>
    <row r="613" spans="6:25">
      <c r="F613" s="91"/>
      <c r="G613" s="91"/>
      <c r="N613" s="91"/>
      <c r="U613" s="91"/>
      <c r="Y613" s="80"/>
    </row>
    <row r="614" spans="6:25">
      <c r="F614" s="91"/>
      <c r="G614" s="91"/>
      <c r="N614" s="91"/>
      <c r="U614" s="91"/>
      <c r="Y614" s="80"/>
    </row>
    <row r="615" spans="6:25">
      <c r="F615" s="91"/>
      <c r="G615" s="91"/>
      <c r="U615" s="91"/>
      <c r="Y615" s="80"/>
    </row>
    <row r="616" spans="6:25">
      <c r="F616" s="91"/>
      <c r="G616" s="91"/>
      <c r="N616" s="91"/>
      <c r="U616" s="91"/>
      <c r="Y616" s="80"/>
    </row>
    <row r="617" spans="6:25">
      <c r="F617" s="91"/>
      <c r="G617" s="91"/>
      <c r="N617" s="91"/>
      <c r="U617" s="91"/>
      <c r="Y617" s="80"/>
    </row>
    <row r="618" spans="6:25">
      <c r="F618" s="91"/>
      <c r="G618" s="91"/>
      <c r="N618" s="91"/>
      <c r="U618" s="91"/>
      <c r="Y618" s="80"/>
    </row>
    <row r="619" spans="6:25">
      <c r="F619" s="91"/>
      <c r="G619" s="91"/>
      <c r="N619" s="91"/>
      <c r="U619" s="91"/>
      <c r="Y619" s="80"/>
    </row>
    <row r="620" spans="6:25">
      <c r="F620" s="91"/>
      <c r="G620" s="91"/>
      <c r="N620" s="91"/>
      <c r="U620" s="91"/>
      <c r="Y620" s="80"/>
    </row>
    <row r="621" spans="6:25">
      <c r="F621" s="91"/>
      <c r="G621" s="91"/>
      <c r="N621" s="91"/>
      <c r="U621" s="91"/>
      <c r="Y621" s="80"/>
    </row>
    <row r="622" spans="6:25">
      <c r="F622" s="91"/>
      <c r="G622" s="91"/>
      <c r="N622" s="91"/>
      <c r="U622" s="91"/>
      <c r="Y622" s="80"/>
    </row>
    <row r="623" spans="6:25">
      <c r="F623" s="91"/>
      <c r="G623" s="91"/>
      <c r="N623" s="91"/>
      <c r="U623" s="91"/>
      <c r="Y623" s="80"/>
    </row>
    <row r="624" spans="6:25">
      <c r="F624" s="91"/>
      <c r="G624" s="91"/>
      <c r="N624" s="91"/>
      <c r="U624" s="91"/>
      <c r="Y624" s="80"/>
    </row>
    <row r="625" spans="6:25">
      <c r="F625" s="91"/>
      <c r="G625" s="91"/>
      <c r="N625" s="91"/>
      <c r="U625" s="91"/>
      <c r="Y625" s="80"/>
    </row>
    <row r="626" spans="6:25">
      <c r="F626" s="91"/>
      <c r="G626" s="91"/>
      <c r="N626" s="91"/>
      <c r="U626" s="91"/>
      <c r="Y626" s="80"/>
    </row>
    <row r="627" spans="6:25">
      <c r="F627" s="91"/>
      <c r="G627" s="91"/>
      <c r="N627" s="91"/>
      <c r="U627" s="91"/>
      <c r="Y627" s="80"/>
    </row>
    <row r="628" spans="6:25">
      <c r="F628" s="91"/>
      <c r="G628" s="91"/>
      <c r="N628" s="91"/>
      <c r="U628" s="91"/>
      <c r="Y628" s="80"/>
    </row>
    <row r="629" spans="6:25">
      <c r="F629" s="91"/>
      <c r="G629" s="91"/>
      <c r="N629" s="91"/>
      <c r="U629" s="91"/>
      <c r="Y629" s="80"/>
    </row>
    <row r="630" spans="6:25">
      <c r="F630" s="91"/>
      <c r="G630" s="91"/>
      <c r="N630" s="91"/>
      <c r="U630" s="91"/>
      <c r="Y630" s="80"/>
    </row>
    <row r="631" spans="6:25">
      <c r="F631" s="91"/>
      <c r="G631" s="91"/>
      <c r="N631" s="91"/>
      <c r="U631" s="91"/>
      <c r="Y631" s="80"/>
    </row>
    <row r="632" spans="6:25">
      <c r="F632" s="91"/>
      <c r="G632" s="91"/>
      <c r="N632" s="91"/>
      <c r="U632" s="91"/>
      <c r="Y632" s="80"/>
    </row>
    <row r="633" spans="6:25">
      <c r="F633" s="91"/>
      <c r="G633" s="91"/>
      <c r="N633" s="91"/>
      <c r="U633" s="91"/>
      <c r="Y633" s="80"/>
    </row>
    <row r="634" spans="6:25">
      <c r="F634" s="91"/>
      <c r="G634" s="91"/>
      <c r="N634" s="91"/>
      <c r="U634" s="91"/>
      <c r="Y634" s="80"/>
    </row>
    <row r="635" spans="6:25">
      <c r="F635" s="91"/>
      <c r="G635" s="91"/>
      <c r="N635" s="91"/>
      <c r="U635" s="91"/>
      <c r="Y635" s="80"/>
    </row>
    <row r="636" spans="6:25">
      <c r="F636" s="91"/>
      <c r="G636" s="91"/>
      <c r="N636" s="91"/>
      <c r="U636" s="91"/>
      <c r="Y636" s="80"/>
    </row>
    <row r="637" spans="6:25">
      <c r="F637" s="91"/>
      <c r="G637" s="91"/>
      <c r="N637" s="91"/>
      <c r="U637" s="91"/>
      <c r="Y637" s="80"/>
    </row>
    <row r="638" spans="6:25">
      <c r="F638" s="91"/>
      <c r="G638" s="91"/>
      <c r="U638" s="91"/>
      <c r="Y638" s="80"/>
    </row>
    <row r="639" spans="6:25">
      <c r="F639" s="91"/>
      <c r="G639" s="91"/>
      <c r="U639" s="91"/>
      <c r="Y639" s="80"/>
    </row>
    <row r="640" spans="6:25">
      <c r="F640" s="91"/>
      <c r="G640" s="91"/>
      <c r="U640" s="91"/>
      <c r="Y640" s="80"/>
    </row>
    <row r="641" spans="6:25">
      <c r="F641" s="91"/>
      <c r="G641" s="91"/>
      <c r="U641" s="91"/>
      <c r="Y641" s="80"/>
    </row>
    <row r="642" spans="6:25">
      <c r="F642" s="91"/>
      <c r="G642" s="91"/>
      <c r="U642" s="91"/>
      <c r="Y642" s="80"/>
    </row>
    <row r="643" spans="6:25">
      <c r="F643" s="91"/>
      <c r="G643" s="91"/>
      <c r="U643" s="91"/>
      <c r="Y643" s="80"/>
    </row>
    <row r="644" spans="6:25">
      <c r="F644" s="91"/>
      <c r="G644" s="91"/>
      <c r="U644" s="91"/>
      <c r="Y644" s="80"/>
    </row>
    <row r="645" spans="6:25">
      <c r="F645" s="91"/>
      <c r="G645" s="91"/>
      <c r="U645" s="91"/>
      <c r="Y645" s="80"/>
    </row>
    <row r="646" spans="6:25">
      <c r="F646" s="91"/>
      <c r="G646" s="91"/>
      <c r="U646" s="91"/>
      <c r="Y646" s="80"/>
    </row>
    <row r="647" spans="6:25">
      <c r="F647" s="91"/>
      <c r="G647" s="91"/>
      <c r="U647" s="91"/>
      <c r="Y647" s="80"/>
    </row>
    <row r="648" spans="6:25">
      <c r="F648" s="91"/>
      <c r="G648" s="91"/>
      <c r="U648" s="91"/>
      <c r="Y648" s="80"/>
    </row>
    <row r="649" spans="6:25">
      <c r="F649" s="91"/>
      <c r="G649" s="91"/>
      <c r="U649" s="91"/>
      <c r="Y649" s="80"/>
    </row>
    <row r="650" spans="6:25">
      <c r="F650" s="91"/>
      <c r="G650" s="91"/>
      <c r="U650" s="91"/>
      <c r="Y650" s="80"/>
    </row>
    <row r="651" spans="6:25">
      <c r="F651" s="91"/>
      <c r="G651" s="91"/>
      <c r="U651" s="91"/>
      <c r="Y651" s="80"/>
    </row>
    <row r="652" spans="6:25">
      <c r="F652" s="91"/>
      <c r="G652" s="91"/>
      <c r="U652" s="91"/>
      <c r="Y652" s="80"/>
    </row>
    <row r="653" spans="6:25">
      <c r="F653" s="91"/>
      <c r="G653" s="91"/>
      <c r="U653" s="91"/>
      <c r="Y653" s="80"/>
    </row>
    <row r="654" spans="6:25">
      <c r="F654" s="91"/>
      <c r="G654" s="91"/>
      <c r="U654" s="91"/>
      <c r="Y654" s="80"/>
    </row>
    <row r="655" spans="6:25">
      <c r="F655" s="91"/>
      <c r="G655" s="91"/>
      <c r="U655" s="91"/>
      <c r="Y655" s="80"/>
    </row>
    <row r="656" spans="6:25">
      <c r="F656" s="91"/>
      <c r="G656" s="91"/>
      <c r="U656" s="91"/>
      <c r="Y656" s="80"/>
    </row>
    <row r="657" spans="6:25">
      <c r="F657" s="91"/>
      <c r="G657" s="91"/>
      <c r="U657" s="91"/>
      <c r="Y657" s="80"/>
    </row>
    <row r="658" spans="6:25">
      <c r="F658" s="91"/>
      <c r="G658" s="91"/>
      <c r="N658" s="66"/>
      <c r="U658" s="91"/>
      <c r="Y658" s="80"/>
    </row>
    <row r="659" spans="6:25">
      <c r="F659" s="91"/>
      <c r="G659" s="91"/>
      <c r="N659" s="67"/>
      <c r="U659" s="91"/>
      <c r="Y659" s="80"/>
    </row>
    <row r="660" spans="6:25">
      <c r="F660" s="91"/>
      <c r="G660" s="91"/>
      <c r="N660" s="65"/>
      <c r="U660" s="91"/>
      <c r="Y660" s="80"/>
    </row>
    <row r="661" spans="6:25">
      <c r="F661" s="91"/>
      <c r="G661" s="91"/>
      <c r="N661" s="64"/>
      <c r="U661" s="91"/>
      <c r="Y661" s="80"/>
    </row>
    <row r="662" spans="6:25">
      <c r="F662" s="91"/>
      <c r="G662" s="91"/>
      <c r="N662" s="66"/>
      <c r="U662" s="91"/>
      <c r="Y662" s="80"/>
    </row>
    <row r="663" spans="6:25">
      <c r="F663" s="91"/>
      <c r="G663" s="91"/>
      <c r="N663" s="67"/>
      <c r="U663" s="91"/>
      <c r="Y663" s="80"/>
    </row>
    <row r="664" spans="6:25">
      <c r="F664" s="91"/>
      <c r="G664" s="91"/>
      <c r="N664" s="68"/>
      <c r="U664" s="91"/>
      <c r="Y664" s="80"/>
    </row>
    <row r="665" spans="6:25">
      <c r="F665" s="91"/>
      <c r="G665" s="91"/>
      <c r="N665" s="69"/>
      <c r="U665" s="91"/>
      <c r="Y665" s="80"/>
    </row>
    <row r="666" spans="6:25">
      <c r="F666" s="91"/>
      <c r="G666" s="91"/>
      <c r="N666" s="65"/>
      <c r="U666" s="91"/>
      <c r="Y666" s="80"/>
    </row>
    <row r="667" spans="6:25">
      <c r="F667" s="91"/>
      <c r="G667" s="91"/>
      <c r="N667" s="65"/>
      <c r="U667" s="91"/>
      <c r="Y667" s="80"/>
    </row>
    <row r="668" spans="6:25">
      <c r="F668" s="91"/>
      <c r="G668" s="91"/>
      <c r="N668" s="64"/>
      <c r="U668" s="91"/>
      <c r="Y668" s="80"/>
    </row>
    <row r="669" spans="6:25">
      <c r="F669" s="91"/>
      <c r="G669" s="91"/>
      <c r="N669" s="91"/>
      <c r="U669" s="91"/>
      <c r="Y669" s="80"/>
    </row>
    <row r="670" spans="6:25">
      <c r="F670" s="91"/>
      <c r="G670" s="91"/>
      <c r="N670" s="91"/>
      <c r="U670" s="91"/>
      <c r="Y670" s="80"/>
    </row>
    <row r="671" spans="6:25">
      <c r="F671" s="91"/>
      <c r="G671" s="91"/>
      <c r="N671" s="91"/>
      <c r="U671" s="91"/>
      <c r="Y671" s="80"/>
    </row>
    <row r="672" spans="6:25">
      <c r="F672" s="91"/>
      <c r="G672" s="91"/>
      <c r="N672" s="91"/>
      <c r="U672" s="91"/>
      <c r="Y672" s="80"/>
    </row>
    <row r="673" spans="6:25">
      <c r="F673" s="91"/>
      <c r="G673" s="91"/>
      <c r="N673" s="91"/>
      <c r="U673" s="91"/>
      <c r="Y673" s="80"/>
    </row>
    <row r="674" spans="6:25">
      <c r="F674" s="91"/>
      <c r="G674" s="91"/>
      <c r="N674" s="91"/>
      <c r="U674" s="91"/>
      <c r="Y674" s="80"/>
    </row>
    <row r="675" spans="6:25">
      <c r="F675" s="91"/>
      <c r="G675" s="91"/>
      <c r="N675" s="91"/>
      <c r="U675" s="91"/>
      <c r="Y675" s="80"/>
    </row>
    <row r="676" spans="6:25">
      <c r="F676" s="91"/>
      <c r="G676" s="91"/>
      <c r="N676" s="91"/>
      <c r="U676" s="91"/>
      <c r="Y676" s="80"/>
    </row>
    <row r="677" spans="6:25">
      <c r="F677" s="91"/>
      <c r="G677" s="91"/>
      <c r="N677" s="91"/>
      <c r="U677" s="91"/>
      <c r="Y677" s="80"/>
    </row>
    <row r="678" spans="6:25">
      <c r="F678" s="91"/>
      <c r="G678" s="91"/>
      <c r="N678" s="91"/>
      <c r="U678" s="91"/>
      <c r="Y678" s="80"/>
    </row>
    <row r="679" spans="6:25">
      <c r="F679" s="91"/>
      <c r="G679" s="91"/>
      <c r="N679" s="91"/>
      <c r="U679" s="91"/>
      <c r="Y679" s="80"/>
    </row>
    <row r="680" spans="6:25">
      <c r="F680" s="91"/>
      <c r="G680" s="91"/>
      <c r="N680" s="91"/>
      <c r="U680" s="91"/>
      <c r="Y680" s="80"/>
    </row>
    <row r="681" spans="6:25">
      <c r="F681" s="91"/>
      <c r="G681" s="91"/>
      <c r="N681" s="91"/>
      <c r="U681" s="91"/>
      <c r="Y681" s="80"/>
    </row>
    <row r="682" spans="6:25">
      <c r="F682" s="91"/>
      <c r="G682" s="91"/>
      <c r="N682" s="91"/>
      <c r="U682" s="91"/>
      <c r="Y682" s="80"/>
    </row>
    <row r="683" spans="6:25">
      <c r="F683" s="91"/>
      <c r="G683" s="91"/>
      <c r="N683" s="91"/>
      <c r="U683" s="91"/>
      <c r="Y683" s="80"/>
    </row>
    <row r="684" spans="6:25">
      <c r="F684" s="91"/>
      <c r="G684" s="91"/>
      <c r="N684" s="91"/>
      <c r="U684" s="91"/>
      <c r="Y684" s="80"/>
    </row>
    <row r="685" spans="6:25">
      <c r="F685" s="91"/>
      <c r="G685" s="91"/>
      <c r="N685" s="91"/>
      <c r="U685" s="91"/>
      <c r="Y685" s="80"/>
    </row>
    <row r="686" spans="6:25">
      <c r="F686" s="91"/>
      <c r="G686" s="91"/>
      <c r="U686" s="91"/>
      <c r="Y686" s="80"/>
    </row>
    <row r="687" spans="6:25">
      <c r="F687" s="91"/>
      <c r="G687" s="91"/>
      <c r="N687" s="91"/>
      <c r="U687" s="91"/>
      <c r="Y687" s="80"/>
    </row>
    <row r="688" spans="6:25">
      <c r="F688" s="91"/>
      <c r="G688" s="91"/>
      <c r="U688" s="91"/>
      <c r="Y688" s="80"/>
    </row>
    <row r="689" spans="6:25">
      <c r="F689" s="91"/>
      <c r="G689" s="91"/>
      <c r="N689" s="91"/>
      <c r="U689" s="91"/>
      <c r="Y689" s="80"/>
    </row>
    <row r="690" spans="6:25">
      <c r="F690" s="91"/>
      <c r="G690" s="91"/>
      <c r="N690" s="91"/>
      <c r="U690" s="91"/>
      <c r="Y690" s="80"/>
    </row>
    <row r="691" spans="6:25">
      <c r="F691" s="91"/>
      <c r="G691" s="91"/>
      <c r="N691" s="91"/>
      <c r="U691" s="91"/>
      <c r="Y691" s="80"/>
    </row>
    <row r="692" spans="6:25">
      <c r="F692" s="91"/>
      <c r="G692" s="91"/>
      <c r="N692" s="91"/>
      <c r="U692" s="91"/>
      <c r="Y692" s="80"/>
    </row>
    <row r="693" spans="6:25">
      <c r="F693" s="91"/>
      <c r="G693" s="91"/>
      <c r="N693" s="91"/>
      <c r="U693" s="91"/>
      <c r="Y693" s="80"/>
    </row>
    <row r="694" spans="6:25">
      <c r="F694" s="91"/>
      <c r="G694" s="91"/>
      <c r="N694" s="91"/>
      <c r="U694" s="91"/>
      <c r="Y694" s="80"/>
    </row>
    <row r="695" spans="6:25">
      <c r="F695" s="91"/>
      <c r="G695" s="91"/>
      <c r="N695" s="91"/>
      <c r="U695" s="91"/>
      <c r="Y695" s="80"/>
    </row>
    <row r="696" spans="6:25">
      <c r="F696" s="91"/>
      <c r="G696" s="91"/>
      <c r="N696" s="91"/>
      <c r="U696" s="91"/>
      <c r="Y696" s="80"/>
    </row>
    <row r="697" spans="6:25">
      <c r="F697" s="91"/>
      <c r="G697" s="91"/>
      <c r="N697" s="91"/>
      <c r="U697" s="91"/>
      <c r="Y697" s="80"/>
    </row>
    <row r="698" spans="6:25">
      <c r="F698" s="91"/>
      <c r="G698" s="91"/>
      <c r="N698" s="91"/>
      <c r="U698" s="91"/>
      <c r="Y698" s="80"/>
    </row>
    <row r="699" spans="6:25">
      <c r="F699" s="91"/>
      <c r="G699" s="91"/>
      <c r="N699" s="91"/>
      <c r="U699" s="91"/>
      <c r="Y699" s="80"/>
    </row>
    <row r="700" spans="6:25">
      <c r="F700" s="91"/>
      <c r="G700" s="91"/>
      <c r="N700" s="91"/>
      <c r="U700" s="91"/>
      <c r="Y700" s="80"/>
    </row>
    <row r="701" spans="6:25">
      <c r="F701" s="91"/>
      <c r="G701" s="91"/>
      <c r="N701" s="91"/>
      <c r="U701" s="91"/>
      <c r="Y701" s="80"/>
    </row>
    <row r="702" spans="6:25">
      <c r="F702" s="91"/>
      <c r="G702" s="91"/>
      <c r="U702" s="91"/>
      <c r="Y702" s="80"/>
    </row>
    <row r="703" spans="6:25">
      <c r="F703" s="91"/>
      <c r="G703" s="91"/>
      <c r="N703" s="91"/>
      <c r="U703" s="91"/>
      <c r="Y703" s="80"/>
    </row>
    <row r="704" spans="6:25">
      <c r="F704" s="91"/>
      <c r="G704" s="91"/>
      <c r="U704" s="91"/>
      <c r="Y704" s="80"/>
    </row>
    <row r="705" spans="6:25">
      <c r="F705" s="91"/>
      <c r="G705" s="91"/>
      <c r="N705" s="91"/>
      <c r="U705" s="91"/>
      <c r="Y705" s="80"/>
    </row>
    <row r="706" spans="6:25">
      <c r="F706" s="91"/>
      <c r="G706" s="91"/>
      <c r="N706" s="91"/>
      <c r="U706" s="91"/>
      <c r="Y706" s="80"/>
    </row>
    <row r="707" spans="6:25">
      <c r="F707" s="91"/>
      <c r="G707" s="91"/>
      <c r="N707" s="91"/>
      <c r="U707" s="91"/>
      <c r="Y707" s="80"/>
    </row>
    <row r="708" spans="6:25">
      <c r="F708" s="91"/>
      <c r="G708" s="91"/>
      <c r="N708" s="91"/>
      <c r="U708" s="91"/>
      <c r="Y708" s="80"/>
    </row>
    <row r="709" spans="6:25">
      <c r="F709" s="91"/>
      <c r="G709" s="91"/>
      <c r="N709" s="91"/>
      <c r="U709" s="91"/>
      <c r="Y709" s="80"/>
    </row>
    <row r="710" spans="6:25">
      <c r="F710" s="91"/>
      <c r="G710" s="91"/>
      <c r="N710" s="91"/>
      <c r="U710" s="91"/>
      <c r="Y710" s="80"/>
    </row>
    <row r="711" spans="6:25">
      <c r="F711" s="91"/>
      <c r="G711" s="91"/>
      <c r="N711" s="91"/>
      <c r="U711" s="91"/>
      <c r="Y711" s="80"/>
    </row>
    <row r="712" spans="6:25">
      <c r="F712" s="91"/>
      <c r="G712" s="91"/>
      <c r="N712" s="91"/>
      <c r="U712" s="91"/>
      <c r="Y712" s="80"/>
    </row>
    <row r="713" spans="6:25">
      <c r="F713" s="91"/>
      <c r="G713" s="91"/>
      <c r="U713" s="91"/>
      <c r="Y713" s="80"/>
    </row>
    <row r="714" spans="6:25">
      <c r="F714" s="91"/>
      <c r="G714" s="91"/>
      <c r="N714" s="91"/>
      <c r="U714" s="91"/>
      <c r="Y714" s="80"/>
    </row>
    <row r="715" spans="6:25">
      <c r="F715" s="91"/>
      <c r="G715" s="91"/>
      <c r="N715" s="91"/>
      <c r="U715" s="91"/>
      <c r="Y715" s="80"/>
    </row>
    <row r="716" spans="6:25">
      <c r="F716" s="91"/>
      <c r="G716" s="91"/>
      <c r="N716" s="91"/>
      <c r="U716" s="91"/>
      <c r="Y716" s="80"/>
    </row>
    <row r="717" spans="6:25">
      <c r="F717" s="91"/>
      <c r="G717" s="91"/>
      <c r="N717" s="91"/>
      <c r="U717" s="91"/>
      <c r="Y717" s="80"/>
    </row>
    <row r="718" spans="6:25">
      <c r="F718" s="91"/>
      <c r="G718" s="91"/>
      <c r="N718" s="91"/>
      <c r="U718" s="91"/>
      <c r="Y718" s="80"/>
    </row>
    <row r="719" spans="6:25">
      <c r="F719" s="91"/>
      <c r="G719" s="91"/>
      <c r="N719" s="91"/>
      <c r="U719" s="91"/>
      <c r="Y719" s="80"/>
    </row>
    <row r="720" spans="6:25">
      <c r="F720" s="91"/>
      <c r="G720" s="91"/>
      <c r="N720" s="91"/>
      <c r="U720" s="91"/>
      <c r="Y720" s="80"/>
    </row>
    <row r="721" spans="1:26">
      <c r="F721" s="91"/>
      <c r="G721" s="91"/>
      <c r="N721" s="91"/>
      <c r="U721" s="91"/>
      <c r="Y721" s="80"/>
    </row>
    <row r="722" spans="1:26">
      <c r="F722" s="91"/>
      <c r="G722" s="91"/>
      <c r="N722" s="91"/>
      <c r="U722" s="91"/>
      <c r="Y722" s="80"/>
    </row>
    <row r="723" spans="1:26">
      <c r="F723" s="91"/>
      <c r="G723" s="91"/>
      <c r="N723" s="91"/>
      <c r="U723" s="91"/>
      <c r="Y723" s="80"/>
    </row>
    <row r="724" spans="1:26">
      <c r="F724" s="91"/>
      <c r="G724" s="91"/>
      <c r="N724" s="91"/>
      <c r="U724" s="91"/>
      <c r="Y724" s="80"/>
    </row>
    <row r="725" spans="1:26">
      <c r="F725" s="91"/>
      <c r="G725" s="91"/>
      <c r="N725" s="91"/>
      <c r="U725" s="91"/>
      <c r="Y725" s="80"/>
    </row>
    <row r="726" spans="1:26">
      <c r="F726" s="91"/>
      <c r="G726" s="91"/>
      <c r="N726" s="91"/>
      <c r="U726" s="91"/>
      <c r="Y726" s="80"/>
    </row>
    <row r="727" spans="1:26">
      <c r="F727" s="91"/>
      <c r="G727" s="91"/>
      <c r="N727" s="91"/>
      <c r="U727" s="91"/>
      <c r="Y727" s="80"/>
    </row>
    <row r="728" spans="1:26">
      <c r="F728" s="91"/>
      <c r="G728" s="91"/>
      <c r="N728" s="91"/>
      <c r="U728" s="91"/>
      <c r="Y728" s="80"/>
    </row>
    <row r="729" spans="1:26">
      <c r="F729" s="91"/>
      <c r="G729" s="91"/>
      <c r="N729" s="91"/>
      <c r="U729" s="91"/>
      <c r="Y729" s="80"/>
    </row>
    <row r="730" spans="1:26">
      <c r="F730" s="91"/>
      <c r="G730" s="91"/>
      <c r="N730" s="91"/>
      <c r="U730" s="91"/>
      <c r="Y730" s="80"/>
    </row>
    <row r="731" spans="1:26">
      <c r="F731" s="91"/>
      <c r="G731" s="91"/>
      <c r="N731" s="91"/>
      <c r="U731" s="91"/>
      <c r="Y731" s="80"/>
    </row>
    <row r="732" spans="1:26">
      <c r="F732" s="91"/>
      <c r="G732" s="91"/>
      <c r="N732" s="91"/>
      <c r="U732" s="91"/>
      <c r="Y732" s="80"/>
    </row>
    <row r="733" spans="1:26">
      <c r="F733" s="91"/>
      <c r="G733" s="91"/>
      <c r="N733" s="91"/>
      <c r="U733" s="91"/>
      <c r="Y733" s="80"/>
    </row>
    <row r="734" spans="1:26">
      <c r="F734" s="91"/>
      <c r="G734" s="91"/>
      <c r="N734" s="91"/>
      <c r="U734" s="91"/>
      <c r="Y734" s="80"/>
    </row>
    <row r="735" spans="1:26">
      <c r="A735" s="23"/>
      <c r="B735" s="24"/>
      <c r="C735" s="23"/>
      <c r="D735" s="23"/>
      <c r="F735" s="25"/>
      <c r="G735" s="25"/>
      <c r="H735" s="24"/>
      <c r="I735" s="24"/>
      <c r="J735" s="25"/>
      <c r="K735" s="25"/>
      <c r="L735" s="24"/>
      <c r="M735" s="24"/>
      <c r="N735" s="21"/>
      <c r="O735" s="24"/>
      <c r="P735" s="24"/>
      <c r="Q735" s="24"/>
      <c r="R735" s="24"/>
      <c r="S735" s="24"/>
      <c r="T735" s="24"/>
      <c r="U735" s="25"/>
      <c r="V735" s="24"/>
      <c r="W735" s="24"/>
      <c r="Y735" s="26"/>
      <c r="Z735" s="23"/>
    </row>
    <row r="736" spans="1:26">
      <c r="A736" s="89"/>
      <c r="F736" s="91"/>
      <c r="G736" s="91"/>
      <c r="N736" s="91"/>
      <c r="U736" s="91"/>
      <c r="Y736" s="80"/>
    </row>
    <row r="737" spans="6:25">
      <c r="F737" s="91"/>
      <c r="G737" s="91"/>
      <c r="U737" s="91"/>
      <c r="Y737" s="80"/>
    </row>
    <row r="738" spans="6:25">
      <c r="F738" s="91"/>
      <c r="G738" s="91"/>
      <c r="U738" s="91"/>
      <c r="Y738" s="80"/>
    </row>
    <row r="739" spans="6:25">
      <c r="F739" s="91"/>
      <c r="G739" s="91"/>
      <c r="U739" s="91"/>
      <c r="Y739" s="80"/>
    </row>
    <row r="740" spans="6:25">
      <c r="F740" s="91"/>
      <c r="G740" s="91"/>
      <c r="U740" s="91"/>
      <c r="Y740" s="80"/>
    </row>
    <row r="741" spans="6:25">
      <c r="F741" s="91"/>
      <c r="G741" s="91"/>
      <c r="U741" s="91"/>
      <c r="Y741" s="80"/>
    </row>
    <row r="742" spans="6:25">
      <c r="F742" s="91"/>
      <c r="G742" s="91"/>
      <c r="U742" s="91"/>
      <c r="Y742" s="80"/>
    </row>
    <row r="743" spans="6:25">
      <c r="F743" s="91"/>
      <c r="G743" s="91"/>
      <c r="U743" s="91"/>
      <c r="Y743" s="80"/>
    </row>
    <row r="744" spans="6:25">
      <c r="F744" s="91"/>
      <c r="G744" s="91"/>
      <c r="U744" s="91"/>
      <c r="Y744" s="80"/>
    </row>
    <row r="745" spans="6:25">
      <c r="F745" s="91"/>
      <c r="G745" s="91"/>
      <c r="U745" s="91"/>
      <c r="Y745" s="80"/>
    </row>
    <row r="746" spans="6:25">
      <c r="F746" s="91"/>
      <c r="G746" s="91"/>
      <c r="U746" s="91"/>
      <c r="Y746" s="80"/>
    </row>
    <row r="747" spans="6:25">
      <c r="F747" s="91"/>
      <c r="G747" s="91"/>
      <c r="U747" s="91"/>
      <c r="Y747" s="80"/>
    </row>
    <row r="748" spans="6:25">
      <c r="F748" s="91"/>
      <c r="G748" s="91"/>
      <c r="U748" s="91"/>
      <c r="Y748" s="80"/>
    </row>
    <row r="749" spans="6:25">
      <c r="F749" s="91"/>
      <c r="G749" s="91"/>
      <c r="U749" s="91"/>
      <c r="Y749" s="80"/>
    </row>
    <row r="750" spans="6:25">
      <c r="F750" s="91"/>
      <c r="G750" s="91"/>
      <c r="U750" s="91"/>
      <c r="Y750" s="80"/>
    </row>
    <row r="751" spans="6:25">
      <c r="F751" s="91"/>
      <c r="G751" s="91"/>
      <c r="U751" s="91"/>
      <c r="Y751" s="80"/>
    </row>
    <row r="752" spans="6:25">
      <c r="F752" s="91"/>
      <c r="G752" s="91"/>
      <c r="U752" s="91"/>
      <c r="Y752" s="80"/>
    </row>
    <row r="753" spans="6:25">
      <c r="F753" s="91"/>
      <c r="G753" s="91"/>
      <c r="U753" s="91"/>
      <c r="Y753" s="80"/>
    </row>
    <row r="754" spans="6:25">
      <c r="F754" s="91"/>
      <c r="G754" s="91"/>
      <c r="U754" s="91"/>
      <c r="Y754" s="80"/>
    </row>
    <row r="755" spans="6:25">
      <c r="F755" s="91"/>
      <c r="G755" s="91"/>
      <c r="U755" s="91"/>
      <c r="Y755" s="80"/>
    </row>
    <row r="756" spans="6:25">
      <c r="F756" s="91"/>
      <c r="G756" s="91"/>
      <c r="U756" s="91"/>
      <c r="Y756" s="80"/>
    </row>
    <row r="757" spans="6:25">
      <c r="F757" s="91"/>
      <c r="G757" s="91"/>
      <c r="N757" s="66"/>
      <c r="U757" s="91"/>
      <c r="Y757" s="80"/>
    </row>
    <row r="758" spans="6:25">
      <c r="F758" s="91"/>
      <c r="G758" s="91"/>
      <c r="N758" s="67"/>
      <c r="U758" s="91"/>
      <c r="Y758" s="80"/>
    </row>
    <row r="759" spans="6:25">
      <c r="F759" s="91"/>
      <c r="G759" s="91"/>
      <c r="N759" s="65"/>
      <c r="U759" s="91"/>
      <c r="Y759" s="80"/>
    </row>
    <row r="760" spans="6:25">
      <c r="F760" s="91"/>
      <c r="G760" s="91"/>
      <c r="N760" s="64"/>
      <c r="U760" s="91"/>
      <c r="Y760" s="80"/>
    </row>
    <row r="761" spans="6:25">
      <c r="F761" s="91"/>
      <c r="G761" s="91"/>
      <c r="N761" s="66"/>
      <c r="U761" s="91"/>
      <c r="Y761" s="80"/>
    </row>
    <row r="762" spans="6:25">
      <c r="F762" s="91"/>
      <c r="G762" s="91"/>
      <c r="N762" s="67"/>
      <c r="U762" s="91"/>
      <c r="Y762" s="80"/>
    </row>
    <row r="763" spans="6:25">
      <c r="F763" s="91"/>
      <c r="G763" s="91"/>
      <c r="N763" s="68"/>
      <c r="U763" s="91"/>
      <c r="Y763" s="80"/>
    </row>
    <row r="764" spans="6:25">
      <c r="F764" s="91"/>
      <c r="G764" s="91"/>
      <c r="N764" s="69"/>
      <c r="U764" s="91"/>
      <c r="Y764" s="80"/>
    </row>
    <row r="765" spans="6:25">
      <c r="F765" s="91"/>
      <c r="G765" s="91"/>
      <c r="N765" s="65"/>
      <c r="U765" s="91"/>
      <c r="Y765" s="80"/>
    </row>
    <row r="766" spans="6:25">
      <c r="F766" s="91"/>
      <c r="G766" s="91"/>
      <c r="N766" s="65"/>
      <c r="U766" s="91"/>
      <c r="Y766" s="80"/>
    </row>
    <row r="767" spans="6:25">
      <c r="F767" s="91"/>
      <c r="G767" s="91"/>
      <c r="N767" s="64"/>
      <c r="U767" s="91"/>
      <c r="Y767" s="80"/>
    </row>
    <row r="768" spans="6:25">
      <c r="F768" s="91"/>
      <c r="G768" s="91"/>
      <c r="N768" s="91"/>
      <c r="U768" s="91"/>
      <c r="Y768" s="80"/>
    </row>
    <row r="769" spans="6:25">
      <c r="F769" s="91"/>
      <c r="G769" s="91"/>
      <c r="N769" s="91"/>
      <c r="U769" s="91"/>
      <c r="Y769" s="80"/>
    </row>
    <row r="770" spans="6:25">
      <c r="F770" s="91"/>
      <c r="G770" s="91"/>
      <c r="N770" s="91"/>
      <c r="U770" s="91"/>
      <c r="Y770" s="80"/>
    </row>
    <row r="771" spans="6:25">
      <c r="F771" s="91"/>
      <c r="G771" s="91"/>
      <c r="N771" s="91"/>
      <c r="U771" s="91"/>
      <c r="Y771" s="80"/>
    </row>
    <row r="772" spans="6:25">
      <c r="F772" s="91"/>
      <c r="G772" s="91"/>
      <c r="N772" s="91"/>
      <c r="U772" s="91"/>
      <c r="Y772" s="80"/>
    </row>
    <row r="773" spans="6:25">
      <c r="F773" s="91"/>
      <c r="G773" s="91"/>
      <c r="N773" s="91"/>
      <c r="U773" s="91"/>
      <c r="Y773" s="80"/>
    </row>
    <row r="774" spans="6:25">
      <c r="F774" s="91"/>
      <c r="G774" s="91"/>
      <c r="N774" s="91"/>
      <c r="U774" s="91"/>
      <c r="Y774" s="80"/>
    </row>
    <row r="775" spans="6:25">
      <c r="F775" s="91"/>
      <c r="G775" s="91"/>
      <c r="N775" s="91"/>
      <c r="U775" s="91"/>
      <c r="Y775" s="80"/>
    </row>
    <row r="776" spans="6:25">
      <c r="F776" s="91"/>
      <c r="G776" s="91"/>
      <c r="N776" s="91"/>
      <c r="U776" s="91"/>
      <c r="Y776" s="80"/>
    </row>
    <row r="777" spans="6:25">
      <c r="F777" s="91"/>
      <c r="G777" s="91"/>
      <c r="N777" s="91"/>
      <c r="U777" s="91"/>
      <c r="Y777" s="80"/>
    </row>
    <row r="778" spans="6:25">
      <c r="F778" s="91"/>
      <c r="G778" s="91"/>
      <c r="N778" s="91"/>
      <c r="U778" s="91"/>
      <c r="Y778" s="80"/>
    </row>
    <row r="779" spans="6:25">
      <c r="F779" s="91"/>
      <c r="G779" s="91"/>
      <c r="N779" s="91"/>
      <c r="U779" s="91"/>
      <c r="Y779" s="80"/>
    </row>
    <row r="780" spans="6:25">
      <c r="F780" s="91"/>
      <c r="G780" s="91"/>
      <c r="N780" s="91"/>
      <c r="U780" s="91"/>
      <c r="Y780" s="80"/>
    </row>
    <row r="781" spans="6:25">
      <c r="F781" s="91"/>
      <c r="G781" s="91"/>
      <c r="N781" s="91"/>
      <c r="U781" s="91"/>
      <c r="Y781" s="80"/>
    </row>
    <row r="782" spans="6:25">
      <c r="F782" s="91"/>
      <c r="G782" s="91"/>
      <c r="N782" s="91"/>
      <c r="U782" s="91"/>
      <c r="Y782" s="80"/>
    </row>
    <row r="783" spans="6:25">
      <c r="F783" s="91"/>
      <c r="G783" s="91"/>
      <c r="N783" s="91"/>
      <c r="U783" s="91"/>
      <c r="Y783" s="80"/>
    </row>
    <row r="784" spans="6:25">
      <c r="F784" s="91"/>
      <c r="G784" s="91"/>
      <c r="N784" s="91"/>
      <c r="U784" s="91"/>
      <c r="Y784" s="80"/>
    </row>
    <row r="785" spans="6:25">
      <c r="F785" s="91"/>
      <c r="G785" s="91"/>
      <c r="U785" s="91"/>
      <c r="Y785" s="80"/>
    </row>
    <row r="786" spans="6:25">
      <c r="F786" s="91"/>
      <c r="G786" s="91"/>
      <c r="N786" s="91"/>
      <c r="U786" s="91"/>
      <c r="Y786" s="80"/>
    </row>
    <row r="787" spans="6:25">
      <c r="F787" s="91"/>
      <c r="G787" s="91"/>
      <c r="U787" s="91"/>
      <c r="Y787" s="80"/>
    </row>
    <row r="788" spans="6:25">
      <c r="F788" s="91"/>
      <c r="G788" s="91"/>
      <c r="N788" s="91"/>
      <c r="U788" s="91"/>
      <c r="Y788" s="80"/>
    </row>
    <row r="789" spans="6:25">
      <c r="F789" s="91"/>
      <c r="G789" s="91"/>
      <c r="N789" s="91"/>
      <c r="U789" s="91"/>
      <c r="Y789" s="80"/>
    </row>
    <row r="790" spans="6:25">
      <c r="F790" s="91"/>
      <c r="G790" s="91"/>
      <c r="N790" s="91"/>
      <c r="U790" s="91"/>
      <c r="Y790" s="80"/>
    </row>
    <row r="791" spans="6:25">
      <c r="F791" s="91"/>
      <c r="G791" s="91"/>
      <c r="N791" s="91"/>
      <c r="U791" s="91"/>
      <c r="Y791" s="80"/>
    </row>
    <row r="792" spans="6:25">
      <c r="F792" s="91"/>
      <c r="G792" s="91"/>
      <c r="N792" s="91"/>
      <c r="U792" s="91"/>
      <c r="Y792" s="80"/>
    </row>
    <row r="793" spans="6:25">
      <c r="F793" s="91"/>
      <c r="G793" s="91"/>
      <c r="N793" s="91"/>
      <c r="U793" s="91"/>
      <c r="Y793" s="80"/>
    </row>
    <row r="794" spans="6:25">
      <c r="F794" s="91"/>
      <c r="G794" s="91"/>
      <c r="N794" s="91"/>
      <c r="U794" s="91"/>
      <c r="Y794" s="80"/>
    </row>
    <row r="795" spans="6:25">
      <c r="F795" s="91"/>
      <c r="G795" s="91"/>
      <c r="N795" s="91"/>
      <c r="U795" s="91"/>
      <c r="Y795" s="80"/>
    </row>
    <row r="796" spans="6:25">
      <c r="F796" s="91"/>
      <c r="G796" s="91"/>
      <c r="N796" s="91"/>
      <c r="U796" s="91"/>
      <c r="Y796" s="80"/>
    </row>
    <row r="797" spans="6:25">
      <c r="F797" s="91"/>
      <c r="G797" s="91"/>
      <c r="N797" s="91"/>
      <c r="U797" s="91"/>
      <c r="Y797" s="80"/>
    </row>
    <row r="798" spans="6:25">
      <c r="F798" s="91"/>
      <c r="G798" s="91"/>
      <c r="N798" s="91"/>
      <c r="U798" s="91"/>
      <c r="Y798" s="80"/>
    </row>
    <row r="799" spans="6:25">
      <c r="F799" s="91"/>
      <c r="G799" s="91"/>
      <c r="N799" s="91"/>
      <c r="U799" s="91"/>
      <c r="Y799" s="80"/>
    </row>
    <row r="800" spans="6:25">
      <c r="F800" s="91"/>
      <c r="G800" s="91"/>
      <c r="N800" s="91"/>
      <c r="U800" s="91"/>
      <c r="Y800" s="80"/>
    </row>
    <row r="801" spans="6:25">
      <c r="F801" s="91"/>
      <c r="G801" s="91"/>
      <c r="U801" s="91"/>
      <c r="Y801" s="80"/>
    </row>
    <row r="802" spans="6:25">
      <c r="F802" s="91"/>
      <c r="G802" s="91"/>
      <c r="N802" s="91"/>
      <c r="U802" s="91"/>
      <c r="Y802" s="80"/>
    </row>
    <row r="803" spans="6:25">
      <c r="F803" s="91"/>
      <c r="G803" s="91"/>
      <c r="U803" s="91"/>
      <c r="Y803" s="80"/>
    </row>
    <row r="804" spans="6:25">
      <c r="F804" s="91"/>
      <c r="G804" s="91"/>
      <c r="N804" s="91"/>
      <c r="U804" s="91"/>
      <c r="Y804" s="80"/>
    </row>
    <row r="805" spans="6:25">
      <c r="F805" s="91"/>
      <c r="G805" s="91"/>
      <c r="N805" s="91"/>
      <c r="U805" s="91"/>
      <c r="Y805" s="80"/>
    </row>
    <row r="806" spans="6:25">
      <c r="F806" s="91"/>
      <c r="G806" s="91"/>
      <c r="N806" s="91"/>
      <c r="U806" s="91"/>
      <c r="Y806" s="80"/>
    </row>
    <row r="807" spans="6:25">
      <c r="F807" s="91"/>
      <c r="G807" s="91"/>
      <c r="N807" s="91"/>
      <c r="U807" s="91"/>
      <c r="Y807" s="80"/>
    </row>
    <row r="808" spans="6:25">
      <c r="F808" s="91"/>
      <c r="G808" s="91"/>
      <c r="N808" s="91"/>
      <c r="U808" s="91"/>
      <c r="Y808" s="80"/>
    </row>
    <row r="809" spans="6:25">
      <c r="F809" s="91"/>
      <c r="G809" s="91"/>
      <c r="N809" s="91"/>
      <c r="U809" s="91"/>
      <c r="Y809" s="80"/>
    </row>
    <row r="810" spans="6:25">
      <c r="F810" s="91"/>
      <c r="G810" s="91"/>
      <c r="N810" s="91"/>
      <c r="U810" s="91"/>
      <c r="Y810" s="80"/>
    </row>
    <row r="811" spans="6:25">
      <c r="F811" s="91"/>
      <c r="G811" s="91"/>
      <c r="N811" s="91"/>
      <c r="U811" s="91"/>
      <c r="Y811" s="80"/>
    </row>
    <row r="812" spans="6:25">
      <c r="F812" s="91"/>
      <c r="G812" s="91"/>
      <c r="U812" s="91"/>
      <c r="Y812" s="80"/>
    </row>
    <row r="813" spans="6:25">
      <c r="F813" s="91"/>
      <c r="G813" s="91"/>
      <c r="N813" s="91"/>
      <c r="U813" s="91"/>
      <c r="Y813" s="80"/>
    </row>
    <row r="814" spans="6:25">
      <c r="F814" s="91"/>
      <c r="G814" s="91"/>
      <c r="N814" s="91"/>
      <c r="U814" s="91"/>
      <c r="Y814" s="80"/>
    </row>
    <row r="815" spans="6:25">
      <c r="F815" s="91"/>
      <c r="G815" s="91"/>
      <c r="N815" s="91"/>
      <c r="U815" s="91"/>
      <c r="Y815" s="80"/>
    </row>
    <row r="816" spans="6:25">
      <c r="F816" s="91"/>
      <c r="G816" s="91"/>
      <c r="N816" s="91"/>
      <c r="U816" s="91"/>
      <c r="Y816" s="80"/>
    </row>
    <row r="817" spans="6:25">
      <c r="F817" s="91"/>
      <c r="G817" s="91"/>
      <c r="N817" s="91"/>
      <c r="U817" s="91"/>
      <c r="Y817" s="80"/>
    </row>
    <row r="818" spans="6:25">
      <c r="F818" s="91"/>
      <c r="G818" s="91"/>
      <c r="N818" s="91"/>
      <c r="U818" s="91"/>
      <c r="Y818" s="80"/>
    </row>
    <row r="819" spans="6:25">
      <c r="F819" s="91"/>
      <c r="G819" s="91"/>
      <c r="N819" s="91"/>
      <c r="U819" s="91"/>
      <c r="Y819" s="80"/>
    </row>
    <row r="820" spans="6:25">
      <c r="F820" s="91"/>
      <c r="G820" s="91"/>
      <c r="N820" s="91"/>
      <c r="U820" s="91"/>
      <c r="Y820" s="80"/>
    </row>
    <row r="821" spans="6:25">
      <c r="F821" s="91"/>
      <c r="G821" s="91"/>
      <c r="N821" s="91"/>
      <c r="U821" s="91"/>
      <c r="Y821" s="80"/>
    </row>
    <row r="822" spans="6:25">
      <c r="F822" s="91"/>
      <c r="G822" s="91"/>
      <c r="N822" s="91"/>
      <c r="U822" s="91"/>
      <c r="Y822" s="80"/>
    </row>
    <row r="823" spans="6:25">
      <c r="F823" s="91"/>
      <c r="G823" s="91"/>
      <c r="N823" s="91"/>
      <c r="U823" s="91"/>
      <c r="Y823" s="80"/>
    </row>
    <row r="824" spans="6:25">
      <c r="F824" s="91"/>
      <c r="G824" s="91"/>
      <c r="N824" s="91"/>
      <c r="U824" s="91"/>
      <c r="Y824" s="80"/>
    </row>
    <row r="825" spans="6:25">
      <c r="F825" s="91"/>
      <c r="G825" s="91"/>
      <c r="N825" s="91"/>
      <c r="U825" s="91"/>
      <c r="Y825" s="80"/>
    </row>
    <row r="826" spans="6:25">
      <c r="F826" s="91"/>
      <c r="G826" s="91"/>
      <c r="N826" s="91"/>
      <c r="U826" s="91"/>
      <c r="Y826" s="80"/>
    </row>
    <row r="827" spans="6:25">
      <c r="F827" s="91"/>
      <c r="G827" s="91"/>
      <c r="N827" s="91"/>
      <c r="U827" s="91"/>
      <c r="Y827" s="80"/>
    </row>
    <row r="828" spans="6:25">
      <c r="F828" s="91"/>
      <c r="G828" s="91"/>
      <c r="N828" s="91"/>
      <c r="U828" s="91"/>
      <c r="Y828" s="80"/>
    </row>
    <row r="829" spans="6:25">
      <c r="F829" s="91"/>
      <c r="G829" s="91"/>
      <c r="N829" s="91"/>
      <c r="U829" s="91"/>
      <c r="Y829" s="80"/>
    </row>
    <row r="830" spans="6:25">
      <c r="F830" s="91"/>
      <c r="G830" s="91"/>
      <c r="N830" s="91"/>
      <c r="U830" s="91"/>
      <c r="Y830" s="80"/>
    </row>
    <row r="831" spans="6:25">
      <c r="F831" s="91"/>
      <c r="G831" s="91"/>
      <c r="N831" s="91"/>
      <c r="U831" s="91"/>
      <c r="Y831" s="80"/>
    </row>
    <row r="832" spans="6:25">
      <c r="F832" s="91"/>
      <c r="G832" s="91"/>
      <c r="N832" s="91"/>
      <c r="U832" s="91"/>
      <c r="Y832" s="80"/>
    </row>
    <row r="833" spans="6:25">
      <c r="F833" s="91"/>
      <c r="G833" s="91"/>
      <c r="N833" s="91"/>
      <c r="U833" s="91"/>
      <c r="Y833" s="80"/>
    </row>
    <row r="834" spans="6:25">
      <c r="F834" s="91"/>
      <c r="G834" s="91"/>
      <c r="N834" s="91"/>
      <c r="U834" s="91"/>
      <c r="Y834" s="80"/>
    </row>
    <row r="835" spans="6:25">
      <c r="F835" s="91"/>
      <c r="G835" s="91"/>
      <c r="N835" s="91"/>
      <c r="U835" s="91"/>
      <c r="Y835" s="80"/>
    </row>
    <row r="836" spans="6:25">
      <c r="F836" s="91"/>
      <c r="G836" s="91"/>
      <c r="U836" s="91"/>
      <c r="Y836" s="80"/>
    </row>
    <row r="837" spans="6:25">
      <c r="F837" s="91"/>
      <c r="G837" s="91"/>
      <c r="U837" s="91"/>
      <c r="Y837" s="80"/>
    </row>
    <row r="838" spans="6:25">
      <c r="F838" s="91"/>
      <c r="G838" s="91"/>
      <c r="U838" s="91"/>
      <c r="Y838" s="80"/>
    </row>
    <row r="839" spans="6:25">
      <c r="F839" s="91"/>
      <c r="G839" s="91"/>
      <c r="U839" s="91"/>
      <c r="Y839" s="80"/>
    </row>
    <row r="840" spans="6:25">
      <c r="F840" s="91"/>
      <c r="G840" s="91"/>
      <c r="U840" s="91"/>
      <c r="Y840" s="80"/>
    </row>
    <row r="841" spans="6:25">
      <c r="F841" s="91"/>
      <c r="G841" s="91"/>
      <c r="U841" s="91"/>
      <c r="Y841" s="80"/>
    </row>
    <row r="842" spans="6:25">
      <c r="F842" s="91"/>
      <c r="G842" s="91"/>
      <c r="U842" s="91"/>
      <c r="Y842" s="80"/>
    </row>
    <row r="843" spans="6:25">
      <c r="F843" s="91"/>
      <c r="G843" s="91"/>
      <c r="U843" s="91"/>
      <c r="Y843" s="80"/>
    </row>
    <row r="844" spans="6:25">
      <c r="F844" s="91"/>
      <c r="G844" s="91"/>
      <c r="U844" s="91"/>
      <c r="Y844" s="80"/>
    </row>
    <row r="845" spans="6:25">
      <c r="F845" s="91"/>
      <c r="G845" s="91"/>
      <c r="U845" s="91"/>
      <c r="Y845" s="80"/>
    </row>
    <row r="846" spans="6:25">
      <c r="F846" s="91"/>
      <c r="G846" s="91"/>
      <c r="U846" s="91"/>
      <c r="Y846" s="80"/>
    </row>
    <row r="847" spans="6:25">
      <c r="F847" s="91"/>
      <c r="G847" s="91"/>
      <c r="U847" s="91"/>
      <c r="Y847" s="80"/>
    </row>
    <row r="848" spans="6:25">
      <c r="F848" s="91"/>
      <c r="G848" s="91"/>
      <c r="U848" s="91"/>
      <c r="Y848" s="80"/>
    </row>
    <row r="849" spans="6:25">
      <c r="F849" s="91"/>
      <c r="G849" s="91"/>
      <c r="U849" s="91"/>
      <c r="Y849" s="80"/>
    </row>
    <row r="850" spans="6:25">
      <c r="F850" s="91"/>
      <c r="G850" s="91"/>
      <c r="U850" s="91"/>
      <c r="Y850" s="80"/>
    </row>
    <row r="851" spans="6:25">
      <c r="F851" s="91"/>
      <c r="G851" s="91"/>
      <c r="U851" s="91"/>
      <c r="Y851" s="80"/>
    </row>
    <row r="852" spans="6:25">
      <c r="F852" s="91"/>
      <c r="G852" s="91"/>
      <c r="U852" s="91"/>
      <c r="Y852" s="80"/>
    </row>
    <row r="853" spans="6:25">
      <c r="F853" s="91"/>
      <c r="G853" s="91"/>
      <c r="U853" s="91"/>
      <c r="Y853" s="80"/>
    </row>
    <row r="854" spans="6:25">
      <c r="F854" s="91"/>
      <c r="G854" s="91"/>
      <c r="U854" s="91"/>
      <c r="Y854" s="80"/>
    </row>
    <row r="855" spans="6:25">
      <c r="F855" s="91"/>
      <c r="G855" s="91"/>
      <c r="U855" s="91"/>
      <c r="Y855" s="80"/>
    </row>
    <row r="856" spans="6:25">
      <c r="F856" s="91"/>
      <c r="G856" s="91"/>
      <c r="N856" s="66"/>
      <c r="U856" s="91"/>
      <c r="Y856" s="80"/>
    </row>
    <row r="857" spans="6:25">
      <c r="F857" s="91"/>
      <c r="G857" s="91"/>
      <c r="N857" s="67"/>
      <c r="U857" s="91"/>
      <c r="Y857" s="80"/>
    </row>
    <row r="858" spans="6:25">
      <c r="F858" s="91"/>
      <c r="G858" s="91"/>
      <c r="N858" s="65"/>
      <c r="U858" s="91"/>
      <c r="Y858" s="80"/>
    </row>
    <row r="859" spans="6:25">
      <c r="F859" s="91"/>
      <c r="G859" s="91"/>
      <c r="N859" s="64"/>
      <c r="U859" s="91"/>
      <c r="Y859" s="80"/>
    </row>
    <row r="860" spans="6:25">
      <c r="F860" s="91"/>
      <c r="G860" s="91"/>
      <c r="N860" s="66"/>
      <c r="U860" s="91"/>
      <c r="Y860" s="80"/>
    </row>
    <row r="861" spans="6:25">
      <c r="F861" s="91"/>
      <c r="G861" s="91"/>
      <c r="N861" s="67"/>
      <c r="U861" s="91"/>
      <c r="Y861" s="80"/>
    </row>
    <row r="862" spans="6:25">
      <c r="F862" s="91"/>
      <c r="G862" s="91"/>
      <c r="N862" s="68"/>
      <c r="U862" s="91"/>
      <c r="Y862" s="80"/>
    </row>
    <row r="863" spans="6:25">
      <c r="F863" s="91"/>
      <c r="G863" s="91"/>
      <c r="N863" s="69"/>
      <c r="U863" s="91"/>
      <c r="Y863" s="80"/>
    </row>
    <row r="864" spans="6:25">
      <c r="F864" s="91"/>
      <c r="G864" s="91"/>
      <c r="N864" s="65"/>
      <c r="U864" s="91"/>
      <c r="Y864" s="80"/>
    </row>
    <row r="865" spans="6:25">
      <c r="F865" s="91"/>
      <c r="G865" s="91"/>
      <c r="N865" s="65"/>
      <c r="U865" s="91"/>
      <c r="Y865" s="80"/>
    </row>
    <row r="866" spans="6:25">
      <c r="F866" s="91"/>
      <c r="G866" s="91"/>
      <c r="N866" s="64"/>
      <c r="U866" s="91"/>
      <c r="Y866" s="80"/>
    </row>
    <row r="867" spans="6:25">
      <c r="F867" s="91"/>
      <c r="G867" s="91"/>
      <c r="N867" s="91"/>
      <c r="U867" s="91"/>
      <c r="Y867" s="80"/>
    </row>
    <row r="868" spans="6:25">
      <c r="F868" s="91"/>
      <c r="G868" s="91"/>
      <c r="N868" s="91"/>
      <c r="U868" s="91"/>
      <c r="Y868" s="80"/>
    </row>
    <row r="869" spans="6:25">
      <c r="F869" s="91"/>
      <c r="G869" s="91"/>
      <c r="N869" s="91"/>
      <c r="U869" s="91"/>
      <c r="Y869" s="80"/>
    </row>
    <row r="870" spans="6:25">
      <c r="F870" s="91"/>
      <c r="G870" s="91"/>
      <c r="N870" s="91"/>
      <c r="U870" s="91"/>
      <c r="Y870" s="80"/>
    </row>
    <row r="871" spans="6:25">
      <c r="F871" s="91"/>
      <c r="G871" s="91"/>
      <c r="N871" s="91"/>
      <c r="U871" s="91"/>
      <c r="Y871" s="80"/>
    </row>
    <row r="872" spans="6:25">
      <c r="F872" s="91"/>
      <c r="G872" s="91"/>
      <c r="N872" s="91"/>
      <c r="U872" s="91"/>
      <c r="Y872" s="80"/>
    </row>
    <row r="873" spans="6:25">
      <c r="F873" s="91"/>
      <c r="G873" s="91"/>
      <c r="N873" s="91"/>
      <c r="U873" s="91"/>
      <c r="Y873" s="80"/>
    </row>
    <row r="874" spans="6:25">
      <c r="F874" s="91"/>
      <c r="G874" s="91"/>
      <c r="N874" s="91"/>
      <c r="U874" s="91"/>
      <c r="Y874" s="80"/>
    </row>
    <row r="875" spans="6:25">
      <c r="F875" s="91"/>
      <c r="G875" s="91"/>
      <c r="N875" s="91"/>
      <c r="U875" s="91"/>
      <c r="Y875" s="80"/>
    </row>
    <row r="876" spans="6:25">
      <c r="F876" s="91"/>
      <c r="G876" s="91"/>
      <c r="N876" s="91"/>
      <c r="U876" s="91"/>
      <c r="Y876" s="80"/>
    </row>
    <row r="877" spans="6:25">
      <c r="F877" s="91"/>
      <c r="G877" s="91"/>
      <c r="N877" s="91"/>
      <c r="U877" s="91"/>
      <c r="Y877" s="80"/>
    </row>
    <row r="878" spans="6:25">
      <c r="F878" s="91"/>
      <c r="G878" s="91"/>
      <c r="N878" s="91"/>
      <c r="U878" s="91"/>
      <c r="Y878" s="80"/>
    </row>
    <row r="879" spans="6:25">
      <c r="F879" s="91"/>
      <c r="G879" s="91"/>
      <c r="N879" s="91"/>
      <c r="U879" s="91"/>
      <c r="Y879" s="80"/>
    </row>
    <row r="880" spans="6:25">
      <c r="F880" s="91"/>
      <c r="G880" s="91"/>
      <c r="N880" s="91"/>
      <c r="U880" s="91"/>
      <c r="Y880" s="80"/>
    </row>
    <row r="881" spans="6:25">
      <c r="F881" s="91"/>
      <c r="G881" s="91"/>
      <c r="N881" s="91"/>
      <c r="U881" s="91"/>
      <c r="Y881" s="80"/>
    </row>
    <row r="882" spans="6:25">
      <c r="F882" s="91"/>
      <c r="G882" s="91"/>
      <c r="N882" s="91"/>
      <c r="U882" s="91"/>
      <c r="Y882" s="80"/>
    </row>
    <row r="883" spans="6:25">
      <c r="F883" s="91"/>
      <c r="G883" s="91"/>
      <c r="N883" s="91"/>
      <c r="U883" s="91"/>
      <c r="Y883" s="80"/>
    </row>
    <row r="884" spans="6:25">
      <c r="F884" s="91"/>
      <c r="G884" s="91"/>
      <c r="U884" s="91"/>
      <c r="Y884" s="80"/>
    </row>
    <row r="885" spans="6:25">
      <c r="F885" s="91"/>
      <c r="G885" s="91"/>
      <c r="N885" s="91"/>
      <c r="U885" s="91"/>
      <c r="Y885" s="80"/>
    </row>
    <row r="886" spans="6:25">
      <c r="F886" s="91"/>
      <c r="G886" s="91"/>
      <c r="U886" s="91"/>
      <c r="Y886" s="80"/>
    </row>
    <row r="887" spans="6:25">
      <c r="F887" s="91"/>
      <c r="G887" s="91"/>
      <c r="N887" s="91"/>
      <c r="U887" s="91"/>
      <c r="Y887" s="80"/>
    </row>
    <row r="888" spans="6:25">
      <c r="F888" s="91"/>
      <c r="G888" s="91"/>
      <c r="N888" s="91"/>
      <c r="U888" s="91"/>
      <c r="Y888" s="80"/>
    </row>
    <row r="889" spans="6:25">
      <c r="F889" s="91"/>
      <c r="G889" s="91"/>
      <c r="N889" s="91"/>
      <c r="U889" s="91"/>
      <c r="Y889" s="80"/>
    </row>
    <row r="890" spans="6:25">
      <c r="F890" s="91"/>
      <c r="G890" s="91"/>
      <c r="N890" s="91"/>
      <c r="U890" s="91"/>
      <c r="Y890" s="80"/>
    </row>
    <row r="891" spans="6:25">
      <c r="F891" s="91"/>
      <c r="G891" s="91"/>
      <c r="N891" s="91"/>
      <c r="U891" s="91"/>
      <c r="Y891" s="80"/>
    </row>
    <row r="892" spans="6:25">
      <c r="F892" s="91"/>
      <c r="G892" s="91"/>
      <c r="N892" s="91"/>
      <c r="U892" s="91"/>
      <c r="Y892" s="80"/>
    </row>
    <row r="893" spans="6:25">
      <c r="F893" s="91"/>
      <c r="G893" s="91"/>
      <c r="N893" s="91"/>
      <c r="U893" s="91"/>
      <c r="Y893" s="80"/>
    </row>
    <row r="894" spans="6:25">
      <c r="F894" s="91"/>
      <c r="G894" s="91"/>
      <c r="N894" s="91"/>
      <c r="U894" s="91"/>
      <c r="Y894" s="80"/>
    </row>
    <row r="895" spans="6:25">
      <c r="F895" s="91"/>
      <c r="G895" s="91"/>
      <c r="N895" s="91"/>
      <c r="U895" s="91"/>
      <c r="Y895" s="80"/>
    </row>
    <row r="896" spans="6:25">
      <c r="F896" s="91"/>
      <c r="G896" s="91"/>
      <c r="N896" s="91"/>
      <c r="U896" s="91"/>
      <c r="Y896" s="80"/>
    </row>
    <row r="897" spans="6:25">
      <c r="F897" s="91"/>
      <c r="G897" s="91"/>
      <c r="N897" s="91"/>
      <c r="U897" s="91"/>
      <c r="Y897" s="80"/>
    </row>
    <row r="898" spans="6:25">
      <c r="F898" s="91"/>
      <c r="G898" s="91"/>
      <c r="N898" s="91"/>
      <c r="U898" s="91"/>
      <c r="Y898" s="80"/>
    </row>
    <row r="899" spans="6:25">
      <c r="F899" s="91"/>
      <c r="G899" s="91"/>
      <c r="N899" s="91"/>
      <c r="U899" s="91"/>
      <c r="Y899" s="80"/>
    </row>
    <row r="900" spans="6:25">
      <c r="F900" s="91"/>
      <c r="G900" s="91"/>
      <c r="U900" s="91"/>
      <c r="Y900" s="80"/>
    </row>
    <row r="901" spans="6:25">
      <c r="F901" s="91"/>
      <c r="G901" s="91"/>
      <c r="N901" s="91"/>
      <c r="U901" s="91"/>
      <c r="Y901" s="80"/>
    </row>
    <row r="902" spans="6:25">
      <c r="F902" s="91"/>
      <c r="G902" s="91"/>
      <c r="U902" s="91"/>
      <c r="Y902" s="80"/>
    </row>
    <row r="903" spans="6:25">
      <c r="F903" s="91"/>
      <c r="G903" s="91"/>
      <c r="N903" s="91"/>
      <c r="U903" s="91"/>
      <c r="Y903" s="80"/>
    </row>
    <row r="904" spans="6:25">
      <c r="F904" s="91"/>
      <c r="G904" s="91"/>
      <c r="N904" s="91"/>
      <c r="U904" s="91"/>
      <c r="Y904" s="80"/>
    </row>
    <row r="905" spans="6:25">
      <c r="F905" s="91"/>
      <c r="G905" s="91"/>
      <c r="N905" s="91"/>
      <c r="U905" s="91"/>
      <c r="Y905" s="80"/>
    </row>
    <row r="906" spans="6:25">
      <c r="F906" s="91"/>
      <c r="G906" s="91"/>
      <c r="N906" s="91"/>
      <c r="U906" s="91"/>
      <c r="Y906" s="80"/>
    </row>
    <row r="907" spans="6:25">
      <c r="F907" s="91"/>
      <c r="G907" s="91"/>
      <c r="N907" s="91"/>
      <c r="U907" s="91"/>
      <c r="Y907" s="80"/>
    </row>
    <row r="908" spans="6:25">
      <c r="F908" s="91"/>
      <c r="G908" s="91"/>
      <c r="N908" s="91"/>
      <c r="U908" s="91"/>
      <c r="Y908" s="80"/>
    </row>
    <row r="909" spans="6:25">
      <c r="F909" s="91"/>
      <c r="G909" s="91"/>
      <c r="N909" s="91"/>
      <c r="U909" s="91"/>
      <c r="Y909" s="80"/>
    </row>
    <row r="910" spans="6:25">
      <c r="F910" s="91"/>
      <c r="G910" s="91"/>
      <c r="N910" s="91"/>
      <c r="U910" s="91"/>
      <c r="Y910" s="80"/>
    </row>
    <row r="911" spans="6:25">
      <c r="F911" s="91"/>
      <c r="G911" s="91"/>
      <c r="U911" s="91"/>
      <c r="Y911" s="80"/>
    </row>
    <row r="912" spans="6:25">
      <c r="F912" s="91"/>
      <c r="G912" s="91"/>
      <c r="N912" s="91"/>
      <c r="U912" s="91"/>
      <c r="Y912" s="80"/>
    </row>
    <row r="913" spans="6:25">
      <c r="F913" s="91"/>
      <c r="G913" s="91"/>
      <c r="N913" s="91"/>
      <c r="U913" s="91"/>
      <c r="Y913" s="80"/>
    </row>
    <row r="914" spans="6:25">
      <c r="F914" s="91"/>
      <c r="G914" s="91"/>
      <c r="N914" s="91"/>
      <c r="U914" s="91"/>
      <c r="Y914" s="80"/>
    </row>
    <row r="915" spans="6:25">
      <c r="F915" s="91"/>
      <c r="G915" s="91"/>
      <c r="N915" s="91"/>
      <c r="U915" s="91"/>
      <c r="Y915" s="80"/>
    </row>
    <row r="916" spans="6:25">
      <c r="F916" s="91"/>
      <c r="G916" s="91"/>
      <c r="N916" s="91"/>
      <c r="U916" s="91"/>
      <c r="Y916" s="80"/>
    </row>
    <row r="917" spans="6:25">
      <c r="F917" s="91"/>
      <c r="G917" s="91"/>
      <c r="N917" s="91"/>
      <c r="U917" s="91"/>
      <c r="Y917" s="80"/>
    </row>
    <row r="918" spans="6:25">
      <c r="F918" s="91"/>
      <c r="G918" s="91"/>
      <c r="N918" s="91"/>
      <c r="U918" s="91"/>
      <c r="Y918" s="80"/>
    </row>
    <row r="919" spans="6:25">
      <c r="F919" s="91"/>
      <c r="G919" s="91"/>
      <c r="N919" s="91"/>
      <c r="U919" s="91"/>
      <c r="Y919" s="80"/>
    </row>
    <row r="920" spans="6:25">
      <c r="F920" s="91"/>
      <c r="G920" s="91"/>
      <c r="N920" s="91"/>
      <c r="U920" s="91"/>
      <c r="Y920" s="80"/>
    </row>
    <row r="921" spans="6:25">
      <c r="F921" s="91"/>
      <c r="G921" s="91"/>
      <c r="N921" s="91"/>
      <c r="U921" s="91"/>
      <c r="Y921" s="80"/>
    </row>
    <row r="922" spans="6:25">
      <c r="F922" s="91"/>
      <c r="G922" s="91"/>
      <c r="N922" s="91"/>
      <c r="U922" s="91"/>
      <c r="Y922" s="80"/>
    </row>
    <row r="923" spans="6:25">
      <c r="F923" s="91"/>
      <c r="G923" s="91"/>
      <c r="N923" s="91"/>
      <c r="U923" s="91"/>
      <c r="Y923" s="80"/>
    </row>
    <row r="924" spans="6:25">
      <c r="F924" s="91"/>
      <c r="G924" s="91"/>
      <c r="N924" s="91"/>
      <c r="U924" s="91"/>
      <c r="Y924" s="80"/>
    </row>
    <row r="925" spans="6:25">
      <c r="F925" s="91"/>
      <c r="G925" s="91"/>
      <c r="N925" s="91"/>
      <c r="U925" s="91"/>
      <c r="Y925" s="80"/>
    </row>
    <row r="926" spans="6:25">
      <c r="F926" s="91"/>
      <c r="G926" s="91"/>
      <c r="N926" s="91"/>
      <c r="U926" s="91"/>
      <c r="Y926" s="80"/>
    </row>
    <row r="927" spans="6:25">
      <c r="F927" s="91"/>
      <c r="G927" s="91"/>
      <c r="N927" s="91"/>
      <c r="U927" s="91"/>
      <c r="Y927" s="80"/>
    </row>
    <row r="928" spans="6:25">
      <c r="F928" s="91"/>
      <c r="G928" s="91"/>
      <c r="N928" s="91"/>
      <c r="U928" s="91"/>
      <c r="Y928" s="80"/>
    </row>
    <row r="929" spans="1:26">
      <c r="F929" s="91"/>
      <c r="G929" s="91"/>
      <c r="N929" s="91"/>
      <c r="U929" s="91"/>
      <c r="Y929" s="80"/>
    </row>
    <row r="930" spans="1:26">
      <c r="F930" s="91"/>
      <c r="G930" s="91"/>
      <c r="N930" s="91"/>
      <c r="U930" s="91"/>
      <c r="Y930" s="80"/>
    </row>
    <row r="931" spans="1:26">
      <c r="F931" s="91"/>
      <c r="G931" s="91"/>
      <c r="N931" s="91"/>
      <c r="U931" s="91"/>
      <c r="Y931" s="80"/>
    </row>
    <row r="932" spans="1:26">
      <c r="F932" s="91"/>
      <c r="G932" s="91"/>
      <c r="N932" s="91"/>
      <c r="U932" s="91"/>
      <c r="Y932" s="80"/>
    </row>
    <row r="933" spans="1:26">
      <c r="A933" s="23"/>
      <c r="B933" s="23"/>
      <c r="D933" s="23"/>
      <c r="F933" s="92"/>
      <c r="G933" s="92"/>
      <c r="H933" s="23"/>
      <c r="I933" s="23"/>
      <c r="J933" s="92"/>
      <c r="K933" s="92"/>
      <c r="L933" s="23"/>
      <c r="M933" s="23"/>
      <c r="N933" s="92"/>
      <c r="O933" s="23"/>
      <c r="P933" s="23"/>
      <c r="Q933" s="23"/>
      <c r="R933" s="23"/>
      <c r="S933" s="23"/>
      <c r="T933" s="23"/>
      <c r="U933" s="92"/>
      <c r="V933" s="23"/>
      <c r="W933" s="23"/>
      <c r="Y933" s="28"/>
      <c r="Z933" s="23"/>
    </row>
    <row r="934" spans="1:26">
      <c r="F934" s="91"/>
      <c r="G934" s="91"/>
      <c r="N934" s="91"/>
      <c r="U934" s="91"/>
      <c r="Y934" s="80"/>
    </row>
    <row r="935" spans="1:26">
      <c r="F935" s="91"/>
      <c r="G935" s="91"/>
      <c r="U935" s="91"/>
      <c r="Y935" s="80"/>
    </row>
    <row r="936" spans="1:26">
      <c r="F936" s="91"/>
      <c r="G936" s="91"/>
      <c r="U936" s="91"/>
      <c r="Y936" s="80"/>
    </row>
    <row r="937" spans="1:26">
      <c r="F937" s="91"/>
      <c r="G937" s="91"/>
      <c r="U937" s="91"/>
      <c r="Y937" s="80"/>
    </row>
    <row r="938" spans="1:26">
      <c r="F938" s="91"/>
      <c r="G938" s="91"/>
      <c r="U938" s="91"/>
      <c r="Y938" s="80"/>
    </row>
    <row r="939" spans="1:26">
      <c r="F939" s="91"/>
      <c r="G939" s="91"/>
      <c r="U939" s="91"/>
      <c r="Y939" s="80"/>
    </row>
    <row r="940" spans="1:26">
      <c r="F940" s="91"/>
      <c r="G940" s="91"/>
      <c r="U940" s="91"/>
      <c r="Y940" s="80"/>
    </row>
    <row r="941" spans="1:26">
      <c r="F941" s="91"/>
      <c r="G941" s="91"/>
      <c r="U941" s="91"/>
      <c r="Y941" s="80"/>
    </row>
    <row r="942" spans="1:26">
      <c r="F942" s="91"/>
      <c r="G942" s="91"/>
      <c r="U942" s="91"/>
      <c r="Y942" s="80"/>
    </row>
    <row r="943" spans="1:26">
      <c r="F943" s="91"/>
      <c r="G943" s="91"/>
      <c r="U943" s="91"/>
      <c r="Y943" s="80"/>
    </row>
    <row r="944" spans="1:26">
      <c r="F944" s="91"/>
      <c r="G944" s="91"/>
      <c r="U944" s="91"/>
      <c r="Y944" s="80"/>
    </row>
    <row r="945" spans="6:25">
      <c r="F945" s="91"/>
      <c r="G945" s="91"/>
      <c r="U945" s="91"/>
      <c r="Y945" s="80"/>
    </row>
    <row r="946" spans="6:25">
      <c r="F946" s="91"/>
      <c r="G946" s="91"/>
      <c r="U946" s="91"/>
      <c r="Y946" s="80"/>
    </row>
    <row r="947" spans="6:25">
      <c r="F947" s="91"/>
      <c r="G947" s="91"/>
      <c r="U947" s="91"/>
      <c r="Y947" s="80"/>
    </row>
    <row r="948" spans="6:25">
      <c r="F948" s="91"/>
      <c r="G948" s="91"/>
      <c r="U948" s="91"/>
      <c r="Y948" s="80"/>
    </row>
    <row r="949" spans="6:25">
      <c r="F949" s="91"/>
      <c r="G949" s="91"/>
      <c r="U949" s="91"/>
      <c r="Y949" s="80"/>
    </row>
    <row r="950" spans="6:25">
      <c r="F950" s="91"/>
      <c r="G950" s="91"/>
      <c r="U950" s="91"/>
      <c r="Y950" s="80"/>
    </row>
    <row r="951" spans="6:25">
      <c r="F951" s="91"/>
      <c r="G951" s="91"/>
      <c r="U951" s="91"/>
      <c r="Y951" s="80"/>
    </row>
    <row r="952" spans="6:25">
      <c r="F952" s="91"/>
      <c r="G952" s="91"/>
      <c r="U952" s="91"/>
      <c r="Y952" s="80"/>
    </row>
    <row r="953" spans="6:25">
      <c r="F953" s="91"/>
      <c r="G953" s="91"/>
      <c r="U953" s="91"/>
      <c r="Y953" s="80"/>
    </row>
    <row r="954" spans="6:25">
      <c r="F954" s="91"/>
      <c r="G954" s="91"/>
      <c r="U954" s="91"/>
      <c r="Y954" s="80"/>
    </row>
    <row r="955" spans="6:25">
      <c r="F955" s="91"/>
      <c r="G955" s="91"/>
      <c r="N955" s="66"/>
      <c r="U955" s="91"/>
      <c r="Y955" s="80"/>
    </row>
    <row r="956" spans="6:25">
      <c r="F956" s="91"/>
      <c r="G956" s="91"/>
      <c r="N956" s="67"/>
      <c r="U956" s="91"/>
      <c r="Y956" s="80"/>
    </row>
    <row r="957" spans="6:25">
      <c r="F957" s="91"/>
      <c r="G957" s="91"/>
      <c r="N957" s="65"/>
      <c r="U957" s="91"/>
      <c r="Y957" s="80"/>
    </row>
    <row r="958" spans="6:25">
      <c r="F958" s="91"/>
      <c r="G958" s="91"/>
      <c r="N958" s="64"/>
      <c r="U958" s="91"/>
      <c r="Y958" s="80"/>
    </row>
    <row r="959" spans="6:25">
      <c r="F959" s="91"/>
      <c r="G959" s="91"/>
      <c r="N959" s="66"/>
      <c r="U959" s="91"/>
      <c r="Y959" s="80"/>
    </row>
    <row r="960" spans="6:25">
      <c r="F960" s="91"/>
      <c r="G960" s="91"/>
      <c r="N960" s="67"/>
      <c r="U960" s="91"/>
      <c r="Y960" s="80"/>
    </row>
    <row r="961" spans="6:25">
      <c r="F961" s="91"/>
      <c r="G961" s="91"/>
      <c r="N961" s="68"/>
      <c r="U961" s="91"/>
      <c r="Y961" s="80"/>
    </row>
    <row r="962" spans="6:25">
      <c r="F962" s="91"/>
      <c r="G962" s="91"/>
      <c r="N962" s="69"/>
      <c r="U962" s="91"/>
      <c r="Y962" s="80"/>
    </row>
    <row r="963" spans="6:25">
      <c r="F963" s="91"/>
      <c r="G963" s="91"/>
      <c r="N963" s="65"/>
      <c r="U963" s="91"/>
      <c r="Y963" s="80"/>
    </row>
    <row r="964" spans="6:25">
      <c r="F964" s="91"/>
      <c r="G964" s="91"/>
      <c r="N964" s="65"/>
      <c r="U964" s="91"/>
      <c r="Y964" s="80"/>
    </row>
    <row r="965" spans="6:25">
      <c r="F965" s="91"/>
      <c r="G965" s="91"/>
      <c r="N965" s="64"/>
      <c r="U965" s="91"/>
      <c r="Y965" s="80"/>
    </row>
    <row r="966" spans="6:25">
      <c r="F966" s="91"/>
      <c r="G966" s="91"/>
      <c r="N966" s="91"/>
      <c r="U966" s="91"/>
      <c r="Y966" s="80"/>
    </row>
    <row r="967" spans="6:25">
      <c r="F967" s="91"/>
      <c r="G967" s="91"/>
      <c r="N967" s="91"/>
      <c r="U967" s="91"/>
      <c r="Y967" s="80"/>
    </row>
    <row r="968" spans="6:25">
      <c r="F968" s="91"/>
      <c r="G968" s="91"/>
      <c r="N968" s="91"/>
      <c r="U968" s="91"/>
      <c r="Y968" s="80"/>
    </row>
    <row r="969" spans="6:25">
      <c r="F969" s="91"/>
      <c r="G969" s="91"/>
      <c r="N969" s="91"/>
      <c r="U969" s="91"/>
      <c r="Y969" s="80"/>
    </row>
    <row r="970" spans="6:25">
      <c r="F970" s="91"/>
      <c r="G970" s="91"/>
      <c r="N970" s="91"/>
      <c r="U970" s="91"/>
      <c r="Y970" s="80"/>
    </row>
    <row r="971" spans="6:25">
      <c r="F971" s="91"/>
      <c r="G971" s="91"/>
      <c r="N971" s="91"/>
      <c r="U971" s="91"/>
      <c r="Y971" s="80"/>
    </row>
    <row r="972" spans="6:25">
      <c r="F972" s="91"/>
      <c r="G972" s="91"/>
      <c r="N972" s="91"/>
      <c r="U972" s="91"/>
      <c r="Y972" s="80"/>
    </row>
    <row r="973" spans="6:25">
      <c r="F973" s="91"/>
      <c r="G973" s="91"/>
      <c r="N973" s="91"/>
      <c r="U973" s="91"/>
      <c r="Y973" s="80"/>
    </row>
    <row r="974" spans="6:25">
      <c r="F974" s="91"/>
      <c r="G974" s="91"/>
      <c r="N974" s="91"/>
      <c r="U974" s="91"/>
      <c r="Y974" s="80"/>
    </row>
    <row r="975" spans="6:25">
      <c r="F975" s="91"/>
      <c r="G975" s="91"/>
      <c r="N975" s="91"/>
      <c r="U975" s="91"/>
      <c r="Y975" s="80"/>
    </row>
    <row r="976" spans="6:25">
      <c r="F976" s="91"/>
      <c r="G976" s="91"/>
      <c r="N976" s="91"/>
      <c r="U976" s="91"/>
      <c r="Y976" s="80"/>
    </row>
    <row r="977" spans="6:25">
      <c r="F977" s="91"/>
      <c r="G977" s="91"/>
      <c r="N977" s="91"/>
      <c r="U977" s="91"/>
      <c r="Y977" s="80"/>
    </row>
    <row r="978" spans="6:25">
      <c r="F978" s="91"/>
      <c r="G978" s="91"/>
      <c r="N978" s="91"/>
      <c r="U978" s="91"/>
      <c r="Y978" s="80"/>
    </row>
    <row r="979" spans="6:25">
      <c r="F979" s="91"/>
      <c r="G979" s="91"/>
      <c r="N979" s="91"/>
      <c r="U979" s="91"/>
      <c r="Y979" s="80"/>
    </row>
    <row r="980" spans="6:25">
      <c r="F980" s="91"/>
      <c r="G980" s="91"/>
      <c r="N980" s="91"/>
      <c r="U980" s="91"/>
      <c r="Y980" s="80"/>
    </row>
    <row r="981" spans="6:25">
      <c r="F981" s="91"/>
      <c r="G981" s="91"/>
      <c r="N981" s="91"/>
      <c r="U981" s="91"/>
      <c r="Y981" s="80"/>
    </row>
    <row r="982" spans="6:25">
      <c r="F982" s="91"/>
      <c r="G982" s="91"/>
      <c r="N982" s="91"/>
      <c r="U982" s="91"/>
      <c r="Y982" s="80"/>
    </row>
    <row r="983" spans="6:25">
      <c r="F983" s="91"/>
      <c r="G983" s="91"/>
      <c r="U983" s="91"/>
      <c r="Y983" s="80"/>
    </row>
    <row r="984" spans="6:25">
      <c r="F984" s="91"/>
      <c r="G984" s="91"/>
      <c r="N984" s="91"/>
      <c r="U984" s="91"/>
      <c r="Y984" s="80"/>
    </row>
    <row r="985" spans="6:25">
      <c r="F985" s="91"/>
      <c r="G985" s="91"/>
      <c r="U985" s="91"/>
      <c r="Y985" s="80"/>
    </row>
    <row r="986" spans="6:25">
      <c r="F986" s="91"/>
      <c r="G986" s="91"/>
      <c r="N986" s="91"/>
      <c r="U986" s="91"/>
      <c r="Y986" s="80"/>
    </row>
    <row r="987" spans="6:25">
      <c r="F987" s="91"/>
      <c r="G987" s="91"/>
      <c r="N987" s="91"/>
      <c r="U987" s="91"/>
      <c r="Y987" s="80"/>
    </row>
    <row r="988" spans="6:25">
      <c r="F988" s="91"/>
      <c r="G988" s="91"/>
      <c r="N988" s="91"/>
      <c r="U988" s="91"/>
      <c r="Y988" s="80"/>
    </row>
    <row r="989" spans="6:25">
      <c r="F989" s="91"/>
      <c r="G989" s="91"/>
      <c r="N989" s="91"/>
      <c r="U989" s="91"/>
      <c r="Y989" s="80"/>
    </row>
    <row r="990" spans="6:25">
      <c r="F990" s="91"/>
      <c r="G990" s="91"/>
      <c r="N990" s="91"/>
      <c r="U990" s="91"/>
      <c r="Y990" s="80"/>
    </row>
    <row r="991" spans="6:25">
      <c r="F991" s="91"/>
      <c r="G991" s="91"/>
      <c r="N991" s="91"/>
      <c r="U991" s="91"/>
      <c r="Y991" s="80"/>
    </row>
    <row r="992" spans="6:25">
      <c r="F992" s="91"/>
      <c r="G992" s="91"/>
      <c r="N992" s="91"/>
      <c r="U992" s="91"/>
      <c r="Y992" s="80"/>
    </row>
    <row r="993" spans="6:25">
      <c r="F993" s="91"/>
      <c r="G993" s="91"/>
      <c r="N993" s="91"/>
      <c r="U993" s="91"/>
      <c r="Y993" s="80"/>
    </row>
    <row r="994" spans="6:25">
      <c r="F994" s="91"/>
      <c r="G994" s="91"/>
      <c r="N994" s="91"/>
      <c r="U994" s="91"/>
      <c r="Y994" s="80"/>
    </row>
    <row r="995" spans="6:25">
      <c r="F995" s="91"/>
      <c r="G995" s="91"/>
      <c r="N995" s="91"/>
      <c r="U995" s="91"/>
      <c r="Y995" s="80"/>
    </row>
    <row r="996" spans="6:25">
      <c r="F996" s="91"/>
      <c r="G996" s="91"/>
      <c r="N996" s="91"/>
      <c r="U996" s="91"/>
      <c r="Y996" s="80"/>
    </row>
    <row r="997" spans="6:25">
      <c r="F997" s="91"/>
      <c r="G997" s="91"/>
      <c r="N997" s="91"/>
      <c r="U997" s="91"/>
      <c r="Y997" s="80"/>
    </row>
    <row r="998" spans="6:25">
      <c r="F998" s="91"/>
      <c r="G998" s="91"/>
      <c r="N998" s="91"/>
      <c r="U998" s="91"/>
      <c r="Y998" s="80"/>
    </row>
    <row r="999" spans="6:25">
      <c r="F999" s="91"/>
      <c r="G999" s="91"/>
      <c r="U999" s="91"/>
      <c r="Y999" s="80"/>
    </row>
    <row r="1000" spans="6:25">
      <c r="F1000" s="91"/>
      <c r="G1000" s="91"/>
      <c r="N1000" s="91"/>
      <c r="U1000" s="91"/>
      <c r="Y1000" s="80"/>
    </row>
    <row r="1001" spans="6:25">
      <c r="F1001" s="91"/>
      <c r="G1001" s="91"/>
      <c r="U1001" s="91"/>
      <c r="Y1001" s="80"/>
    </row>
    <row r="1002" spans="6:25">
      <c r="F1002" s="91"/>
      <c r="G1002" s="91"/>
      <c r="N1002" s="91"/>
      <c r="U1002" s="91"/>
      <c r="Y1002" s="80"/>
    </row>
    <row r="1003" spans="6:25">
      <c r="F1003" s="91"/>
      <c r="G1003" s="91"/>
      <c r="N1003" s="91"/>
      <c r="U1003" s="91"/>
      <c r="Y1003" s="80"/>
    </row>
    <row r="1004" spans="6:25">
      <c r="F1004" s="91"/>
      <c r="G1004" s="91"/>
      <c r="N1004" s="91"/>
      <c r="U1004" s="91"/>
      <c r="Y1004" s="80"/>
    </row>
    <row r="1005" spans="6:25">
      <c r="F1005" s="91"/>
      <c r="G1005" s="91"/>
      <c r="N1005" s="91"/>
      <c r="U1005" s="91"/>
      <c r="Y1005" s="80"/>
    </row>
    <row r="1006" spans="6:25">
      <c r="F1006" s="91"/>
      <c r="G1006" s="91"/>
      <c r="N1006" s="91"/>
      <c r="U1006" s="91"/>
      <c r="Y1006" s="80"/>
    </row>
    <row r="1007" spans="6:25">
      <c r="F1007" s="91"/>
      <c r="G1007" s="91"/>
      <c r="N1007" s="91"/>
      <c r="U1007" s="91"/>
      <c r="Y1007" s="80"/>
    </row>
    <row r="1008" spans="6:25">
      <c r="F1008" s="91"/>
      <c r="G1008" s="91"/>
      <c r="N1008" s="91"/>
      <c r="U1008" s="91"/>
      <c r="Y1008" s="80"/>
    </row>
    <row r="1009" spans="6:25">
      <c r="F1009" s="91"/>
      <c r="G1009" s="91"/>
      <c r="N1009" s="91"/>
      <c r="U1009" s="91"/>
      <c r="Y1009" s="80"/>
    </row>
    <row r="1010" spans="6:25">
      <c r="F1010" s="91"/>
      <c r="G1010" s="91"/>
      <c r="U1010" s="91"/>
      <c r="Y1010" s="80"/>
    </row>
    <row r="1011" spans="6:25">
      <c r="F1011" s="91"/>
      <c r="G1011" s="91"/>
      <c r="N1011" s="91"/>
      <c r="U1011" s="91"/>
      <c r="Y1011" s="80"/>
    </row>
    <row r="1012" spans="6:25">
      <c r="F1012" s="91"/>
      <c r="G1012" s="91"/>
      <c r="N1012" s="91"/>
      <c r="U1012" s="91"/>
      <c r="Y1012" s="80"/>
    </row>
    <row r="1013" spans="6:25">
      <c r="F1013" s="91"/>
      <c r="G1013" s="91"/>
      <c r="N1013" s="91"/>
      <c r="U1013" s="91"/>
      <c r="Y1013" s="80"/>
    </row>
    <row r="1014" spans="6:25">
      <c r="F1014" s="91"/>
      <c r="G1014" s="91"/>
      <c r="N1014" s="91"/>
      <c r="U1014" s="91"/>
      <c r="Y1014" s="80"/>
    </row>
    <row r="1015" spans="6:25">
      <c r="F1015" s="91"/>
      <c r="G1015" s="91"/>
      <c r="N1015" s="91"/>
      <c r="U1015" s="91"/>
      <c r="Y1015" s="80"/>
    </row>
    <row r="1016" spans="6:25">
      <c r="F1016" s="91"/>
      <c r="G1016" s="91"/>
      <c r="N1016" s="91"/>
      <c r="U1016" s="91"/>
      <c r="Y1016" s="80"/>
    </row>
    <row r="1017" spans="6:25">
      <c r="F1017" s="91"/>
      <c r="G1017" s="91"/>
      <c r="N1017" s="91"/>
      <c r="U1017" s="91"/>
      <c r="Y1017" s="80"/>
    </row>
    <row r="1018" spans="6:25">
      <c r="F1018" s="91"/>
      <c r="G1018" s="91"/>
      <c r="N1018" s="91"/>
      <c r="U1018" s="91"/>
      <c r="Y1018" s="80"/>
    </row>
    <row r="1019" spans="6:25">
      <c r="F1019" s="91"/>
      <c r="G1019" s="91"/>
      <c r="N1019" s="91"/>
      <c r="U1019" s="91"/>
      <c r="Y1019" s="80"/>
    </row>
    <row r="1020" spans="6:25">
      <c r="F1020" s="91"/>
      <c r="G1020" s="91"/>
      <c r="N1020" s="91"/>
      <c r="U1020" s="91"/>
      <c r="Y1020" s="80"/>
    </row>
    <row r="1021" spans="6:25">
      <c r="F1021" s="91"/>
      <c r="G1021" s="91"/>
      <c r="N1021" s="91"/>
      <c r="U1021" s="91"/>
      <c r="Y1021" s="80"/>
    </row>
    <row r="1022" spans="6:25">
      <c r="F1022" s="91"/>
      <c r="G1022" s="91"/>
      <c r="N1022" s="91"/>
      <c r="U1022" s="91"/>
      <c r="Y1022" s="80"/>
    </row>
    <row r="1023" spans="6:25">
      <c r="F1023" s="91"/>
      <c r="G1023" s="91"/>
      <c r="N1023" s="91"/>
      <c r="U1023" s="91"/>
      <c r="Y1023" s="80"/>
    </row>
    <row r="1024" spans="6:25">
      <c r="F1024" s="91"/>
      <c r="G1024" s="91"/>
      <c r="N1024" s="91"/>
      <c r="U1024" s="91"/>
      <c r="Y1024" s="80"/>
    </row>
    <row r="1025" spans="6:25">
      <c r="F1025" s="91"/>
      <c r="G1025" s="91"/>
      <c r="N1025" s="91"/>
      <c r="U1025" s="91"/>
      <c r="Y1025" s="80"/>
    </row>
    <row r="1026" spans="6:25">
      <c r="F1026" s="91"/>
      <c r="G1026" s="91"/>
      <c r="N1026" s="91"/>
      <c r="U1026" s="91"/>
      <c r="Y1026" s="80"/>
    </row>
    <row r="1027" spans="6:25">
      <c r="F1027" s="91"/>
      <c r="G1027" s="91"/>
      <c r="N1027" s="91"/>
      <c r="U1027" s="91"/>
      <c r="Y1027" s="80"/>
    </row>
    <row r="1028" spans="6:25">
      <c r="F1028" s="91"/>
      <c r="G1028" s="91"/>
      <c r="N1028" s="91"/>
      <c r="U1028" s="91"/>
      <c r="Y1028" s="80"/>
    </row>
    <row r="1029" spans="6:25">
      <c r="F1029" s="91"/>
      <c r="G1029" s="91"/>
      <c r="N1029" s="91"/>
      <c r="U1029" s="91"/>
      <c r="Y1029" s="80"/>
    </row>
    <row r="1030" spans="6:25">
      <c r="F1030" s="91"/>
      <c r="G1030" s="91"/>
      <c r="N1030" s="91"/>
      <c r="U1030" s="91"/>
      <c r="Y1030" s="80"/>
    </row>
    <row r="1031" spans="6:25">
      <c r="F1031" s="91"/>
      <c r="G1031" s="91"/>
      <c r="N1031" s="91"/>
      <c r="U1031" s="91"/>
      <c r="Y1031" s="80"/>
    </row>
    <row r="1032" spans="6:25">
      <c r="F1032" s="91"/>
      <c r="G1032" s="91"/>
      <c r="N1032" s="91"/>
      <c r="U1032" s="91"/>
      <c r="Y1032" s="80"/>
    </row>
    <row r="1033" spans="6:25">
      <c r="F1033" s="91"/>
      <c r="G1033" s="91"/>
      <c r="N1033" s="91"/>
      <c r="U1033" s="91"/>
      <c r="Y1033" s="80"/>
    </row>
    <row r="1034" spans="6:25">
      <c r="F1034" s="91"/>
      <c r="G1034" s="91"/>
      <c r="U1034" s="91"/>
      <c r="Y1034" s="80"/>
    </row>
    <row r="1035" spans="6:25">
      <c r="F1035" s="91"/>
      <c r="G1035" s="91"/>
      <c r="U1035" s="91"/>
      <c r="Y1035" s="80"/>
    </row>
    <row r="1036" spans="6:25">
      <c r="F1036" s="91"/>
      <c r="G1036" s="91"/>
      <c r="U1036" s="91"/>
      <c r="Y1036" s="80"/>
    </row>
    <row r="1037" spans="6:25">
      <c r="F1037" s="91"/>
      <c r="G1037" s="91"/>
      <c r="U1037" s="91"/>
      <c r="Y1037" s="80"/>
    </row>
    <row r="1038" spans="6:25">
      <c r="F1038" s="91"/>
      <c r="G1038" s="91"/>
      <c r="U1038" s="91"/>
      <c r="Y1038" s="80"/>
    </row>
    <row r="1039" spans="6:25">
      <c r="F1039" s="91"/>
      <c r="G1039" s="91"/>
      <c r="U1039" s="91"/>
      <c r="Y1039" s="80"/>
    </row>
    <row r="1040" spans="6:25">
      <c r="F1040" s="91"/>
      <c r="G1040" s="91"/>
      <c r="U1040" s="91"/>
      <c r="Y1040" s="80"/>
    </row>
    <row r="1041" spans="6:25">
      <c r="F1041" s="91"/>
      <c r="G1041" s="91"/>
      <c r="U1041" s="91"/>
      <c r="Y1041" s="80"/>
    </row>
    <row r="1042" spans="6:25">
      <c r="F1042" s="91"/>
      <c r="G1042" s="91"/>
      <c r="U1042" s="91"/>
      <c r="Y1042" s="80"/>
    </row>
    <row r="1043" spans="6:25">
      <c r="F1043" s="91"/>
      <c r="G1043" s="91"/>
      <c r="U1043" s="91"/>
      <c r="Y1043" s="80"/>
    </row>
    <row r="1044" spans="6:25">
      <c r="F1044" s="91"/>
      <c r="G1044" s="91"/>
      <c r="U1044" s="91"/>
      <c r="Y1044" s="80"/>
    </row>
    <row r="1045" spans="6:25">
      <c r="F1045" s="91"/>
      <c r="G1045" s="91"/>
      <c r="U1045" s="91"/>
      <c r="Y1045" s="80"/>
    </row>
    <row r="1046" spans="6:25">
      <c r="F1046" s="91"/>
      <c r="G1046" s="91"/>
      <c r="U1046" s="91"/>
      <c r="Y1046" s="80"/>
    </row>
    <row r="1047" spans="6:25">
      <c r="F1047" s="91"/>
      <c r="G1047" s="91"/>
      <c r="U1047" s="91"/>
      <c r="Y1047" s="80"/>
    </row>
    <row r="1048" spans="6:25">
      <c r="F1048" s="91"/>
      <c r="G1048" s="91"/>
      <c r="U1048" s="91"/>
      <c r="Y1048" s="80"/>
    </row>
    <row r="1049" spans="6:25">
      <c r="F1049" s="91"/>
      <c r="G1049" s="91"/>
      <c r="U1049" s="91"/>
      <c r="Y1049" s="80"/>
    </row>
    <row r="1050" spans="6:25">
      <c r="F1050" s="91"/>
      <c r="G1050" s="91"/>
      <c r="U1050" s="91"/>
      <c r="Y1050" s="80"/>
    </row>
    <row r="1051" spans="6:25">
      <c r="F1051" s="91"/>
      <c r="G1051" s="91"/>
      <c r="U1051" s="91"/>
      <c r="Y1051" s="80"/>
    </row>
    <row r="1052" spans="6:25">
      <c r="F1052" s="91"/>
      <c r="G1052" s="91"/>
      <c r="U1052" s="91"/>
      <c r="Y1052" s="80"/>
    </row>
    <row r="1053" spans="6:25">
      <c r="F1053" s="91"/>
      <c r="G1053" s="91"/>
      <c r="U1053" s="91"/>
      <c r="Y1053" s="80"/>
    </row>
    <row r="1054" spans="6:25">
      <c r="F1054" s="91"/>
      <c r="G1054" s="91"/>
      <c r="N1054" s="66"/>
      <c r="U1054" s="91"/>
      <c r="Y1054" s="80"/>
    </row>
    <row r="1055" spans="6:25">
      <c r="F1055" s="91"/>
      <c r="G1055" s="91"/>
      <c r="N1055" s="67"/>
      <c r="U1055" s="91"/>
      <c r="Y1055" s="80"/>
    </row>
    <row r="1056" spans="6:25">
      <c r="F1056" s="91"/>
      <c r="G1056" s="91"/>
      <c r="N1056" s="65"/>
      <c r="U1056" s="91"/>
      <c r="Y1056" s="80"/>
    </row>
    <row r="1057" spans="6:25">
      <c r="F1057" s="91"/>
      <c r="G1057" s="91"/>
      <c r="N1057" s="64"/>
      <c r="U1057" s="91"/>
      <c r="Y1057" s="80"/>
    </row>
    <row r="1058" spans="6:25">
      <c r="F1058" s="91"/>
      <c r="G1058" s="91"/>
      <c r="N1058" s="66"/>
      <c r="U1058" s="91"/>
      <c r="Y1058" s="80"/>
    </row>
    <row r="1059" spans="6:25">
      <c r="F1059" s="91"/>
      <c r="G1059" s="91"/>
      <c r="N1059" s="67"/>
      <c r="U1059" s="91"/>
      <c r="Y1059" s="80"/>
    </row>
    <row r="1060" spans="6:25">
      <c r="F1060" s="91"/>
      <c r="G1060" s="91"/>
      <c r="N1060" s="68"/>
      <c r="U1060" s="91"/>
      <c r="Y1060" s="80"/>
    </row>
    <row r="1061" spans="6:25">
      <c r="F1061" s="91"/>
      <c r="G1061" s="91"/>
      <c r="N1061" s="69"/>
      <c r="U1061" s="91"/>
      <c r="Y1061" s="80"/>
    </row>
    <row r="1062" spans="6:25">
      <c r="F1062" s="91"/>
      <c r="G1062" s="91"/>
      <c r="N1062" s="65"/>
      <c r="U1062" s="91"/>
      <c r="Y1062" s="80"/>
    </row>
    <row r="1063" spans="6:25">
      <c r="F1063" s="91"/>
      <c r="G1063" s="91"/>
      <c r="N1063" s="65"/>
      <c r="U1063" s="91"/>
      <c r="Y1063" s="80"/>
    </row>
    <row r="1064" spans="6:25">
      <c r="F1064" s="91"/>
      <c r="G1064" s="91"/>
      <c r="N1064" s="64"/>
      <c r="U1064" s="91"/>
      <c r="Y1064" s="80"/>
    </row>
    <row r="1065" spans="6:25">
      <c r="F1065" s="91"/>
      <c r="G1065" s="91"/>
      <c r="N1065" s="91"/>
      <c r="U1065" s="91"/>
      <c r="Y1065" s="80"/>
    </row>
    <row r="1066" spans="6:25">
      <c r="F1066" s="91"/>
      <c r="G1066" s="91"/>
      <c r="N1066" s="91"/>
      <c r="U1066" s="91"/>
      <c r="Y1066" s="80"/>
    </row>
    <row r="1067" spans="6:25">
      <c r="F1067" s="91"/>
      <c r="G1067" s="91"/>
      <c r="N1067" s="91"/>
      <c r="U1067" s="91"/>
      <c r="Y1067" s="80"/>
    </row>
    <row r="1068" spans="6:25">
      <c r="F1068" s="91"/>
      <c r="G1068" s="91"/>
      <c r="N1068" s="91"/>
      <c r="U1068" s="91"/>
      <c r="Y1068" s="80"/>
    </row>
    <row r="1069" spans="6:25">
      <c r="F1069" s="91"/>
      <c r="G1069" s="91"/>
      <c r="N1069" s="91"/>
      <c r="U1069" s="91"/>
      <c r="Y1069" s="80"/>
    </row>
    <row r="1070" spans="6:25">
      <c r="F1070" s="91"/>
      <c r="G1070" s="91"/>
      <c r="N1070" s="91"/>
      <c r="U1070" s="91"/>
      <c r="Y1070" s="80"/>
    </row>
    <row r="1071" spans="6:25">
      <c r="F1071" s="91"/>
      <c r="G1071" s="91"/>
      <c r="N1071" s="91"/>
      <c r="U1071" s="91"/>
      <c r="Y1071" s="80"/>
    </row>
    <row r="1072" spans="6:25">
      <c r="F1072" s="91"/>
      <c r="G1072" s="91"/>
      <c r="N1072" s="91"/>
      <c r="U1072" s="91"/>
      <c r="Y1072" s="80"/>
    </row>
    <row r="1073" spans="6:25">
      <c r="F1073" s="91"/>
      <c r="G1073" s="91"/>
      <c r="N1073" s="91"/>
      <c r="U1073" s="91"/>
      <c r="Y1073" s="80"/>
    </row>
    <row r="1074" spans="6:25">
      <c r="F1074" s="91"/>
      <c r="G1074" s="91"/>
      <c r="N1074" s="91"/>
      <c r="U1074" s="91"/>
      <c r="Y1074" s="80"/>
    </row>
    <row r="1075" spans="6:25">
      <c r="F1075" s="91"/>
      <c r="G1075" s="91"/>
      <c r="N1075" s="91"/>
      <c r="U1075" s="91"/>
      <c r="Y1075" s="80"/>
    </row>
    <row r="1076" spans="6:25">
      <c r="F1076" s="91"/>
      <c r="G1076" s="91"/>
      <c r="N1076" s="91"/>
      <c r="U1076" s="91"/>
      <c r="Y1076" s="80"/>
    </row>
    <row r="1077" spans="6:25">
      <c r="F1077" s="91"/>
      <c r="G1077" s="91"/>
      <c r="N1077" s="91"/>
      <c r="U1077" s="91"/>
      <c r="Y1077" s="80"/>
    </row>
    <row r="1078" spans="6:25">
      <c r="F1078" s="91"/>
      <c r="G1078" s="91"/>
      <c r="N1078" s="91"/>
      <c r="U1078" s="91"/>
      <c r="Y1078" s="80"/>
    </row>
    <row r="1079" spans="6:25">
      <c r="F1079" s="91"/>
      <c r="G1079" s="91"/>
      <c r="N1079" s="91"/>
      <c r="U1079" s="91"/>
      <c r="Y1079" s="80"/>
    </row>
    <row r="1080" spans="6:25">
      <c r="F1080" s="91"/>
      <c r="G1080" s="91"/>
      <c r="N1080" s="91"/>
      <c r="U1080" s="91"/>
      <c r="Y1080" s="80"/>
    </row>
    <row r="1081" spans="6:25">
      <c r="F1081" s="91"/>
      <c r="G1081" s="91"/>
      <c r="N1081" s="91"/>
      <c r="U1081" s="91"/>
      <c r="Y1081" s="80"/>
    </row>
    <row r="1082" spans="6:25">
      <c r="F1082" s="91"/>
      <c r="G1082" s="91"/>
      <c r="U1082" s="91"/>
      <c r="Y1082" s="80"/>
    </row>
    <row r="1083" spans="6:25">
      <c r="F1083" s="91"/>
      <c r="G1083" s="91"/>
      <c r="N1083" s="91"/>
      <c r="U1083" s="91"/>
      <c r="Y1083" s="80"/>
    </row>
    <row r="1084" spans="6:25">
      <c r="F1084" s="91"/>
      <c r="G1084" s="91"/>
      <c r="U1084" s="91"/>
      <c r="Y1084" s="80"/>
    </row>
    <row r="1085" spans="6:25">
      <c r="F1085" s="91"/>
      <c r="G1085" s="91"/>
      <c r="N1085" s="91"/>
      <c r="U1085" s="91"/>
      <c r="Y1085" s="80"/>
    </row>
    <row r="1086" spans="6:25">
      <c r="F1086" s="91"/>
      <c r="G1086" s="91"/>
      <c r="N1086" s="91"/>
      <c r="U1086" s="91"/>
      <c r="Y1086" s="80"/>
    </row>
    <row r="1087" spans="6:25">
      <c r="F1087" s="91"/>
      <c r="G1087" s="91"/>
      <c r="N1087" s="91"/>
      <c r="U1087" s="91"/>
      <c r="Y1087" s="80"/>
    </row>
    <row r="1088" spans="6:25">
      <c r="F1088" s="91"/>
      <c r="G1088" s="91"/>
      <c r="N1088" s="91"/>
      <c r="U1088" s="91"/>
      <c r="Y1088" s="80"/>
    </row>
    <row r="1089" spans="6:25">
      <c r="F1089" s="91"/>
      <c r="G1089" s="91"/>
      <c r="N1089" s="91"/>
      <c r="U1089" s="91"/>
      <c r="Y1089" s="80"/>
    </row>
    <row r="1090" spans="6:25">
      <c r="F1090" s="91"/>
      <c r="G1090" s="91"/>
      <c r="N1090" s="91"/>
      <c r="U1090" s="91"/>
      <c r="Y1090" s="80"/>
    </row>
    <row r="1091" spans="6:25">
      <c r="F1091" s="91"/>
      <c r="G1091" s="91"/>
      <c r="N1091" s="91"/>
      <c r="U1091" s="91"/>
      <c r="Y1091" s="80"/>
    </row>
    <row r="1092" spans="6:25">
      <c r="F1092" s="91"/>
      <c r="G1092" s="91"/>
      <c r="N1092" s="91"/>
      <c r="U1092" s="91"/>
      <c r="Y1092" s="80"/>
    </row>
    <row r="1093" spans="6:25">
      <c r="F1093" s="91"/>
      <c r="G1093" s="91"/>
      <c r="N1093" s="91"/>
      <c r="U1093" s="91"/>
      <c r="Y1093" s="80"/>
    </row>
    <row r="1094" spans="6:25">
      <c r="F1094" s="91"/>
      <c r="G1094" s="91"/>
      <c r="N1094" s="91"/>
      <c r="U1094" s="91"/>
      <c r="Y1094" s="80"/>
    </row>
    <row r="1095" spans="6:25">
      <c r="F1095" s="91"/>
      <c r="G1095" s="91"/>
      <c r="N1095" s="91"/>
      <c r="U1095" s="91"/>
      <c r="Y1095" s="80"/>
    </row>
    <row r="1096" spans="6:25">
      <c r="F1096" s="91"/>
      <c r="G1096" s="91"/>
      <c r="N1096" s="91"/>
      <c r="U1096" s="91"/>
      <c r="Y1096" s="80"/>
    </row>
    <row r="1097" spans="6:25">
      <c r="F1097" s="91"/>
      <c r="G1097" s="91"/>
      <c r="N1097" s="91"/>
      <c r="U1097" s="91"/>
      <c r="Y1097" s="80"/>
    </row>
    <row r="1098" spans="6:25">
      <c r="F1098" s="91"/>
      <c r="G1098" s="91"/>
      <c r="U1098" s="91"/>
      <c r="Y1098" s="80"/>
    </row>
    <row r="1099" spans="6:25">
      <c r="F1099" s="91"/>
      <c r="G1099" s="91"/>
      <c r="N1099" s="91"/>
      <c r="U1099" s="91"/>
      <c r="Y1099" s="80"/>
    </row>
    <row r="1100" spans="6:25">
      <c r="F1100" s="91"/>
      <c r="G1100" s="91"/>
      <c r="U1100" s="91"/>
      <c r="Y1100" s="80"/>
    </row>
    <row r="1101" spans="6:25">
      <c r="F1101" s="91"/>
      <c r="G1101" s="91"/>
      <c r="N1101" s="91"/>
      <c r="U1101" s="91"/>
      <c r="Y1101" s="80"/>
    </row>
    <row r="1102" spans="6:25">
      <c r="F1102" s="91"/>
      <c r="G1102" s="91"/>
      <c r="N1102" s="91"/>
      <c r="U1102" s="91"/>
      <c r="Y1102" s="80"/>
    </row>
    <row r="1103" spans="6:25">
      <c r="F1103" s="91"/>
      <c r="G1103" s="91"/>
      <c r="N1103" s="91"/>
      <c r="U1103" s="91"/>
      <c r="Y1103" s="80"/>
    </row>
    <row r="1104" spans="6:25">
      <c r="F1104" s="91"/>
      <c r="G1104" s="91"/>
      <c r="N1104" s="91"/>
      <c r="U1104" s="91"/>
      <c r="Y1104" s="80"/>
    </row>
    <row r="1105" spans="6:25">
      <c r="F1105" s="91"/>
      <c r="G1105" s="91"/>
      <c r="N1105" s="91"/>
      <c r="U1105" s="91"/>
      <c r="Y1105" s="80"/>
    </row>
    <row r="1106" spans="6:25">
      <c r="F1106" s="91"/>
      <c r="G1106" s="91"/>
      <c r="N1106" s="91"/>
      <c r="U1106" s="91"/>
      <c r="Y1106" s="80"/>
    </row>
    <row r="1107" spans="6:25">
      <c r="F1107" s="91"/>
      <c r="G1107" s="91"/>
      <c r="N1107" s="91"/>
      <c r="U1107" s="91"/>
      <c r="Y1107" s="80"/>
    </row>
    <row r="1108" spans="6:25">
      <c r="F1108" s="91"/>
      <c r="G1108" s="91"/>
      <c r="N1108" s="91"/>
      <c r="U1108" s="91"/>
      <c r="Y1108" s="80"/>
    </row>
    <row r="1109" spans="6:25">
      <c r="F1109" s="91"/>
      <c r="G1109" s="91"/>
      <c r="U1109" s="91"/>
      <c r="Y1109" s="80"/>
    </row>
    <row r="1110" spans="6:25">
      <c r="F1110" s="91"/>
      <c r="G1110" s="91"/>
      <c r="N1110" s="91"/>
      <c r="U1110" s="91"/>
      <c r="Y1110" s="80"/>
    </row>
    <row r="1111" spans="6:25">
      <c r="F1111" s="91"/>
      <c r="G1111" s="91"/>
      <c r="N1111" s="91"/>
      <c r="U1111" s="91"/>
      <c r="Y1111" s="80"/>
    </row>
    <row r="1112" spans="6:25">
      <c r="F1112" s="91"/>
      <c r="G1112" s="91"/>
      <c r="N1112" s="91"/>
      <c r="U1112" s="91"/>
      <c r="Y1112" s="80"/>
    </row>
    <row r="1113" spans="6:25">
      <c r="F1113" s="91"/>
      <c r="G1113" s="91"/>
      <c r="N1113" s="91"/>
      <c r="U1113" s="91"/>
      <c r="Y1113" s="80"/>
    </row>
    <row r="1114" spans="6:25">
      <c r="F1114" s="91"/>
      <c r="G1114" s="91"/>
      <c r="N1114" s="91"/>
      <c r="U1114" s="91"/>
      <c r="Y1114" s="80"/>
    </row>
    <row r="1115" spans="6:25">
      <c r="F1115" s="91"/>
      <c r="G1115" s="91"/>
      <c r="N1115" s="91"/>
      <c r="U1115" s="91"/>
      <c r="Y1115" s="80"/>
    </row>
    <row r="1116" spans="6:25">
      <c r="F1116" s="91"/>
      <c r="G1116" s="91"/>
      <c r="N1116" s="91"/>
      <c r="U1116" s="91"/>
      <c r="Y1116" s="80"/>
    </row>
    <row r="1117" spans="6:25">
      <c r="F1117" s="91"/>
      <c r="G1117" s="91"/>
      <c r="N1117" s="91"/>
      <c r="U1117" s="91"/>
      <c r="Y1117" s="80"/>
    </row>
    <row r="1118" spans="6:25">
      <c r="F1118" s="91"/>
      <c r="G1118" s="91"/>
      <c r="N1118" s="91"/>
      <c r="U1118" s="91"/>
      <c r="Y1118" s="80"/>
    </row>
    <row r="1119" spans="6:25">
      <c r="F1119" s="91"/>
      <c r="G1119" s="91"/>
      <c r="N1119" s="91"/>
      <c r="U1119" s="91"/>
      <c r="Y1119" s="80"/>
    </row>
    <row r="1120" spans="6:25">
      <c r="F1120" s="91"/>
      <c r="G1120" s="91"/>
      <c r="N1120" s="91"/>
      <c r="U1120" s="91"/>
      <c r="Y1120" s="80"/>
    </row>
    <row r="1121" spans="1:26">
      <c r="F1121" s="91"/>
      <c r="G1121" s="91"/>
      <c r="N1121" s="91"/>
      <c r="U1121" s="91"/>
      <c r="Y1121" s="80"/>
    </row>
    <row r="1122" spans="1:26">
      <c r="F1122" s="91"/>
      <c r="G1122" s="91"/>
      <c r="N1122" s="91"/>
      <c r="U1122" s="91"/>
      <c r="Y1122" s="80"/>
    </row>
    <row r="1123" spans="1:26">
      <c r="F1123" s="91"/>
      <c r="G1123" s="91"/>
      <c r="N1123" s="91"/>
      <c r="U1123" s="91"/>
      <c r="Y1123" s="80"/>
    </row>
    <row r="1124" spans="1:26">
      <c r="F1124" s="91"/>
      <c r="G1124" s="91"/>
      <c r="N1124" s="91"/>
      <c r="U1124" s="91"/>
      <c r="Y1124" s="80"/>
    </row>
    <row r="1125" spans="1:26">
      <c r="F1125" s="91"/>
      <c r="G1125" s="91"/>
      <c r="N1125" s="91"/>
      <c r="U1125" s="91"/>
      <c r="Y1125" s="80"/>
    </row>
    <row r="1126" spans="1:26">
      <c r="F1126" s="91"/>
      <c r="G1126" s="91"/>
      <c r="N1126" s="91"/>
      <c r="U1126" s="91"/>
      <c r="Y1126" s="80"/>
    </row>
    <row r="1127" spans="1:26">
      <c r="F1127" s="91"/>
      <c r="G1127" s="91"/>
      <c r="N1127" s="91"/>
      <c r="U1127" s="91"/>
      <c r="Y1127" s="80"/>
    </row>
    <row r="1128" spans="1:26">
      <c r="F1128" s="91"/>
      <c r="G1128" s="91"/>
      <c r="N1128" s="91"/>
      <c r="U1128" s="91"/>
      <c r="Y1128" s="80"/>
    </row>
    <row r="1129" spans="1:26">
      <c r="F1129" s="91"/>
      <c r="G1129" s="91"/>
      <c r="N1129" s="91"/>
      <c r="U1129" s="91"/>
      <c r="Y1129" s="80"/>
    </row>
    <row r="1130" spans="1:26">
      <c r="F1130" s="91"/>
      <c r="G1130" s="91"/>
      <c r="N1130" s="91"/>
      <c r="U1130" s="91"/>
      <c r="Y1130" s="80"/>
    </row>
    <row r="1131" spans="1:26">
      <c r="A1131" s="23"/>
      <c r="B1131" s="23"/>
      <c r="C1131" s="23"/>
      <c r="D1131" s="23"/>
      <c r="F1131" s="92"/>
      <c r="G1131" s="92"/>
      <c r="H1131" s="23"/>
      <c r="I1131" s="23"/>
      <c r="J1131" s="92"/>
      <c r="K1131" s="92"/>
      <c r="L1131" s="23"/>
      <c r="M1131" s="23"/>
      <c r="N1131" s="92"/>
      <c r="O1131" s="23"/>
      <c r="P1131" s="23"/>
      <c r="Q1131" s="23"/>
      <c r="R1131" s="23"/>
      <c r="S1131" s="23"/>
      <c r="T1131" s="23"/>
      <c r="U1131" s="92"/>
      <c r="V1131" s="23"/>
      <c r="W1131" s="23"/>
      <c r="Y1131" s="28"/>
      <c r="Z1131" s="23"/>
    </row>
    <row r="1132" spans="1:26">
      <c r="A1132" s="89"/>
      <c r="F1132" s="91"/>
      <c r="G1132" s="91"/>
      <c r="N1132" s="91"/>
      <c r="U1132" s="91"/>
      <c r="Y1132" s="80"/>
    </row>
    <row r="1133" spans="1:26">
      <c r="F1133" s="91"/>
      <c r="G1133" s="91"/>
      <c r="U1133" s="91"/>
      <c r="Y1133" s="80"/>
    </row>
    <row r="1134" spans="1:26">
      <c r="F1134" s="91"/>
      <c r="G1134" s="91"/>
      <c r="U1134" s="91"/>
      <c r="Y1134" s="80"/>
    </row>
    <row r="1135" spans="1:26">
      <c r="F1135" s="91"/>
      <c r="G1135" s="91"/>
      <c r="U1135" s="91"/>
      <c r="Y1135" s="80"/>
    </row>
    <row r="1136" spans="1:26">
      <c r="F1136" s="91"/>
      <c r="G1136" s="91"/>
      <c r="U1136" s="91"/>
      <c r="Y1136" s="80"/>
    </row>
    <row r="1137" spans="6:25">
      <c r="F1137" s="91"/>
      <c r="G1137" s="91"/>
      <c r="U1137" s="91"/>
      <c r="Y1137" s="80"/>
    </row>
    <row r="1138" spans="6:25">
      <c r="F1138" s="91"/>
      <c r="G1138" s="91"/>
      <c r="U1138" s="91"/>
      <c r="Y1138" s="80"/>
    </row>
    <row r="1139" spans="6:25">
      <c r="F1139" s="91"/>
      <c r="G1139" s="91"/>
      <c r="U1139" s="91"/>
      <c r="Y1139" s="80"/>
    </row>
    <row r="1140" spans="6:25">
      <c r="F1140" s="91"/>
      <c r="G1140" s="91"/>
      <c r="U1140" s="91"/>
      <c r="Y1140" s="80"/>
    </row>
    <row r="1141" spans="6:25">
      <c r="F1141" s="91"/>
      <c r="G1141" s="91"/>
      <c r="U1141" s="91"/>
      <c r="Y1141" s="80"/>
    </row>
    <row r="1142" spans="6:25">
      <c r="F1142" s="91"/>
      <c r="G1142" s="91"/>
      <c r="U1142" s="91"/>
      <c r="Y1142" s="80"/>
    </row>
    <row r="1143" spans="6:25">
      <c r="F1143" s="91"/>
      <c r="G1143" s="91"/>
      <c r="U1143" s="91"/>
      <c r="Y1143" s="80"/>
    </row>
    <row r="1144" spans="6:25">
      <c r="F1144" s="91"/>
      <c r="G1144" s="91"/>
      <c r="U1144" s="91"/>
      <c r="Y1144" s="80"/>
    </row>
    <row r="1145" spans="6:25">
      <c r="F1145" s="91"/>
      <c r="G1145" s="91"/>
      <c r="U1145" s="91"/>
      <c r="Y1145" s="80"/>
    </row>
    <row r="1146" spans="6:25">
      <c r="F1146" s="91"/>
      <c r="G1146" s="91"/>
      <c r="U1146" s="91"/>
      <c r="Y1146" s="80"/>
    </row>
    <row r="1147" spans="6:25">
      <c r="F1147" s="91"/>
      <c r="G1147" s="91"/>
      <c r="U1147" s="91"/>
      <c r="Y1147" s="80"/>
    </row>
    <row r="1148" spans="6:25">
      <c r="F1148" s="91"/>
      <c r="G1148" s="91"/>
      <c r="U1148" s="91"/>
      <c r="Y1148" s="80"/>
    </row>
    <row r="1149" spans="6:25">
      <c r="F1149" s="91"/>
      <c r="G1149" s="91"/>
      <c r="U1149" s="91"/>
      <c r="Y1149" s="80"/>
    </row>
    <row r="1150" spans="6:25">
      <c r="F1150" s="91"/>
      <c r="G1150" s="91"/>
      <c r="U1150" s="91"/>
      <c r="Y1150" s="80"/>
    </row>
    <row r="1151" spans="6:25">
      <c r="F1151" s="91"/>
      <c r="G1151" s="91"/>
      <c r="U1151" s="91"/>
      <c r="Y1151" s="80"/>
    </row>
    <row r="1152" spans="6:25">
      <c r="F1152" s="91"/>
      <c r="G1152" s="91"/>
      <c r="U1152" s="91"/>
      <c r="Y1152" s="80"/>
    </row>
    <row r="1153" spans="6:25">
      <c r="F1153" s="91"/>
      <c r="G1153" s="91"/>
      <c r="N1153" s="66"/>
      <c r="U1153" s="91"/>
      <c r="Y1153" s="80"/>
    </row>
    <row r="1154" spans="6:25">
      <c r="F1154" s="91"/>
      <c r="G1154" s="91"/>
      <c r="N1154" s="67"/>
      <c r="U1154" s="91"/>
      <c r="Y1154" s="80"/>
    </row>
    <row r="1155" spans="6:25">
      <c r="F1155" s="91"/>
      <c r="G1155" s="91"/>
      <c r="N1155" s="65"/>
      <c r="U1155" s="91"/>
      <c r="Y1155" s="80"/>
    </row>
    <row r="1156" spans="6:25">
      <c r="F1156" s="91"/>
      <c r="G1156" s="91"/>
      <c r="N1156" s="64"/>
      <c r="U1156" s="91"/>
      <c r="Y1156" s="80"/>
    </row>
    <row r="1157" spans="6:25">
      <c r="F1157" s="91"/>
      <c r="G1157" s="91"/>
      <c r="N1157" s="66"/>
      <c r="U1157" s="91"/>
      <c r="Y1157" s="80"/>
    </row>
    <row r="1158" spans="6:25">
      <c r="F1158" s="91"/>
      <c r="G1158" s="91"/>
      <c r="N1158" s="67"/>
      <c r="U1158" s="91"/>
      <c r="Y1158" s="80"/>
    </row>
    <row r="1159" spans="6:25">
      <c r="F1159" s="91"/>
      <c r="G1159" s="91"/>
      <c r="N1159" s="68"/>
      <c r="U1159" s="91"/>
      <c r="Y1159" s="80"/>
    </row>
    <row r="1160" spans="6:25">
      <c r="F1160" s="91"/>
      <c r="G1160" s="91"/>
      <c r="N1160" s="69"/>
      <c r="U1160" s="91"/>
      <c r="Y1160" s="80"/>
    </row>
    <row r="1161" spans="6:25">
      <c r="F1161" s="91"/>
      <c r="G1161" s="91"/>
      <c r="N1161" s="65"/>
      <c r="U1161" s="91"/>
      <c r="Y1161" s="80"/>
    </row>
    <row r="1162" spans="6:25">
      <c r="F1162" s="91"/>
      <c r="G1162" s="91"/>
      <c r="N1162" s="65"/>
      <c r="U1162" s="91"/>
      <c r="Y1162" s="80"/>
    </row>
    <row r="1163" spans="6:25">
      <c r="F1163" s="91"/>
      <c r="G1163" s="91"/>
      <c r="N1163" s="64"/>
      <c r="U1163" s="91"/>
      <c r="Y1163" s="80"/>
    </row>
    <row r="1164" spans="6:25">
      <c r="F1164" s="91"/>
      <c r="G1164" s="91"/>
      <c r="N1164" s="91"/>
      <c r="U1164" s="91"/>
      <c r="Y1164" s="80"/>
    </row>
    <row r="1165" spans="6:25">
      <c r="F1165" s="91"/>
      <c r="G1165" s="91"/>
      <c r="N1165" s="91"/>
      <c r="U1165" s="91"/>
      <c r="Y1165" s="80"/>
    </row>
    <row r="1166" spans="6:25">
      <c r="F1166" s="91"/>
      <c r="G1166" s="91"/>
      <c r="N1166" s="91"/>
      <c r="U1166" s="91"/>
      <c r="Y1166" s="80"/>
    </row>
    <row r="1167" spans="6:25">
      <c r="F1167" s="91"/>
      <c r="G1167" s="91"/>
      <c r="N1167" s="91"/>
      <c r="U1167" s="91"/>
      <c r="Y1167" s="80"/>
    </row>
    <row r="1168" spans="6:25">
      <c r="F1168" s="91"/>
      <c r="G1168" s="91"/>
      <c r="N1168" s="91"/>
      <c r="U1168" s="91"/>
      <c r="Y1168" s="80"/>
    </row>
    <row r="1169" spans="6:25">
      <c r="F1169" s="91"/>
      <c r="G1169" s="91"/>
      <c r="N1169" s="91"/>
      <c r="U1169" s="91"/>
      <c r="Y1169" s="80"/>
    </row>
    <row r="1170" spans="6:25">
      <c r="F1170" s="91"/>
      <c r="G1170" s="91"/>
      <c r="N1170" s="91"/>
      <c r="U1170" s="91"/>
      <c r="Y1170" s="80"/>
    </row>
    <row r="1171" spans="6:25">
      <c r="F1171" s="91"/>
      <c r="G1171" s="91"/>
      <c r="N1171" s="91"/>
      <c r="U1171" s="91"/>
      <c r="Y1171" s="80"/>
    </row>
    <row r="1172" spans="6:25">
      <c r="F1172" s="91"/>
      <c r="G1172" s="91"/>
      <c r="N1172" s="91"/>
      <c r="U1172" s="91"/>
      <c r="Y1172" s="80"/>
    </row>
    <row r="1173" spans="6:25">
      <c r="F1173" s="91"/>
      <c r="G1173" s="91"/>
      <c r="N1173" s="91"/>
      <c r="U1173" s="91"/>
      <c r="Y1173" s="80"/>
    </row>
    <row r="1174" spans="6:25">
      <c r="F1174" s="91"/>
      <c r="G1174" s="91"/>
      <c r="N1174" s="91"/>
      <c r="U1174" s="91"/>
      <c r="Y1174" s="80"/>
    </row>
    <row r="1175" spans="6:25">
      <c r="F1175" s="91"/>
      <c r="G1175" s="91"/>
      <c r="N1175" s="91"/>
      <c r="U1175" s="91"/>
      <c r="Y1175" s="80"/>
    </row>
    <row r="1176" spans="6:25">
      <c r="F1176" s="91"/>
      <c r="G1176" s="91"/>
      <c r="N1176" s="91"/>
      <c r="U1176" s="91"/>
      <c r="Y1176" s="80"/>
    </row>
    <row r="1177" spans="6:25">
      <c r="F1177" s="91"/>
      <c r="G1177" s="91"/>
      <c r="N1177" s="91"/>
      <c r="U1177" s="91"/>
      <c r="Y1177" s="80"/>
    </row>
    <row r="1178" spans="6:25">
      <c r="F1178" s="91"/>
      <c r="G1178" s="91"/>
      <c r="N1178" s="91"/>
      <c r="U1178" s="91"/>
      <c r="Y1178" s="80"/>
    </row>
    <row r="1179" spans="6:25">
      <c r="F1179" s="91"/>
      <c r="G1179" s="91"/>
      <c r="N1179" s="91"/>
      <c r="U1179" s="91"/>
      <c r="Y1179" s="80"/>
    </row>
    <row r="1180" spans="6:25">
      <c r="F1180" s="91"/>
      <c r="G1180" s="91"/>
      <c r="N1180" s="91"/>
      <c r="U1180" s="91"/>
      <c r="Y1180" s="80"/>
    </row>
    <row r="1181" spans="6:25">
      <c r="F1181" s="91"/>
      <c r="G1181" s="91"/>
      <c r="U1181" s="91"/>
      <c r="Y1181" s="80"/>
    </row>
    <row r="1182" spans="6:25">
      <c r="F1182" s="91"/>
      <c r="G1182" s="91"/>
      <c r="N1182" s="91"/>
      <c r="U1182" s="91"/>
      <c r="Y1182" s="80"/>
    </row>
    <row r="1183" spans="6:25">
      <c r="F1183" s="91"/>
      <c r="G1183" s="91"/>
      <c r="U1183" s="91"/>
      <c r="Y1183" s="80"/>
    </row>
    <row r="1184" spans="6:25">
      <c r="F1184" s="91"/>
      <c r="G1184" s="91"/>
      <c r="N1184" s="91"/>
      <c r="U1184" s="91"/>
      <c r="Y1184" s="80"/>
    </row>
    <row r="1185" spans="6:25">
      <c r="F1185" s="91"/>
      <c r="G1185" s="91"/>
      <c r="N1185" s="91"/>
      <c r="U1185" s="91"/>
      <c r="Y1185" s="80"/>
    </row>
    <row r="1186" spans="6:25">
      <c r="F1186" s="91"/>
      <c r="G1186" s="91"/>
      <c r="N1186" s="91"/>
      <c r="U1186" s="91"/>
      <c r="Y1186" s="80"/>
    </row>
    <row r="1187" spans="6:25">
      <c r="F1187" s="91"/>
      <c r="G1187" s="91"/>
      <c r="N1187" s="91"/>
      <c r="U1187" s="91"/>
      <c r="Y1187" s="80"/>
    </row>
    <row r="1188" spans="6:25">
      <c r="F1188" s="91"/>
      <c r="G1188" s="91"/>
      <c r="N1188" s="91"/>
      <c r="U1188" s="91"/>
      <c r="Y1188" s="80"/>
    </row>
    <row r="1189" spans="6:25">
      <c r="F1189" s="91"/>
      <c r="G1189" s="91"/>
      <c r="N1189" s="91"/>
      <c r="U1189" s="91"/>
      <c r="Y1189" s="80"/>
    </row>
    <row r="1190" spans="6:25">
      <c r="F1190" s="91"/>
      <c r="G1190" s="91"/>
      <c r="N1190" s="91"/>
      <c r="U1190" s="91"/>
      <c r="Y1190" s="80"/>
    </row>
    <row r="1191" spans="6:25">
      <c r="F1191" s="91"/>
      <c r="G1191" s="91"/>
      <c r="N1191" s="91"/>
      <c r="U1191" s="91"/>
      <c r="Y1191" s="80"/>
    </row>
    <row r="1192" spans="6:25">
      <c r="F1192" s="91"/>
      <c r="G1192" s="91"/>
      <c r="N1192" s="91"/>
      <c r="U1192" s="91"/>
      <c r="Y1192" s="80"/>
    </row>
    <row r="1193" spans="6:25">
      <c r="F1193" s="91"/>
      <c r="G1193" s="91"/>
      <c r="N1193" s="91"/>
      <c r="U1193" s="91"/>
      <c r="Y1193" s="80"/>
    </row>
    <row r="1194" spans="6:25">
      <c r="F1194" s="91"/>
      <c r="G1194" s="91"/>
      <c r="N1194" s="91"/>
      <c r="U1194" s="91"/>
      <c r="Y1194" s="80"/>
    </row>
    <row r="1195" spans="6:25">
      <c r="F1195" s="91"/>
      <c r="G1195" s="91"/>
      <c r="N1195" s="91"/>
      <c r="U1195" s="91"/>
      <c r="Y1195" s="80"/>
    </row>
    <row r="1196" spans="6:25">
      <c r="F1196" s="91"/>
      <c r="G1196" s="91"/>
      <c r="N1196" s="91"/>
      <c r="U1196" s="91"/>
      <c r="Y1196" s="80"/>
    </row>
    <row r="1197" spans="6:25">
      <c r="F1197" s="91"/>
      <c r="G1197" s="91"/>
      <c r="U1197" s="91"/>
      <c r="Y1197" s="80"/>
    </row>
    <row r="1198" spans="6:25">
      <c r="F1198" s="91"/>
      <c r="G1198" s="91"/>
      <c r="N1198" s="91"/>
      <c r="U1198" s="91"/>
      <c r="Y1198" s="80"/>
    </row>
    <row r="1199" spans="6:25">
      <c r="F1199" s="91"/>
      <c r="G1199" s="91"/>
      <c r="U1199" s="91"/>
      <c r="Y1199" s="80"/>
    </row>
    <row r="1200" spans="6:25">
      <c r="F1200" s="91"/>
      <c r="G1200" s="91"/>
      <c r="N1200" s="91"/>
      <c r="U1200" s="91"/>
      <c r="Y1200" s="80"/>
    </row>
    <row r="1201" spans="6:25">
      <c r="F1201" s="91"/>
      <c r="G1201" s="91"/>
      <c r="N1201" s="91"/>
      <c r="U1201" s="91"/>
      <c r="Y1201" s="80"/>
    </row>
    <row r="1202" spans="6:25">
      <c r="F1202" s="91"/>
      <c r="G1202" s="91"/>
      <c r="N1202" s="91"/>
      <c r="U1202" s="91"/>
      <c r="Y1202" s="80"/>
    </row>
    <row r="1203" spans="6:25">
      <c r="F1203" s="91"/>
      <c r="G1203" s="91"/>
      <c r="N1203" s="91"/>
      <c r="U1203" s="91"/>
      <c r="Y1203" s="80"/>
    </row>
    <row r="1204" spans="6:25">
      <c r="F1204" s="91"/>
      <c r="G1204" s="91"/>
      <c r="N1204" s="91"/>
      <c r="U1204" s="91"/>
      <c r="Y1204" s="80"/>
    </row>
    <row r="1205" spans="6:25">
      <c r="F1205" s="91"/>
      <c r="G1205" s="91"/>
      <c r="N1205" s="91"/>
      <c r="U1205" s="91"/>
      <c r="Y1205" s="80"/>
    </row>
    <row r="1206" spans="6:25">
      <c r="F1206" s="91"/>
      <c r="G1206" s="91"/>
      <c r="N1206" s="91"/>
      <c r="U1206" s="91"/>
      <c r="Y1206" s="80"/>
    </row>
    <row r="1207" spans="6:25">
      <c r="F1207" s="91"/>
      <c r="G1207" s="91"/>
      <c r="N1207" s="91"/>
      <c r="U1207" s="91"/>
      <c r="Y1207" s="80"/>
    </row>
    <row r="1208" spans="6:25">
      <c r="F1208" s="91"/>
      <c r="G1208" s="91"/>
      <c r="U1208" s="91"/>
      <c r="Y1208" s="80"/>
    </row>
    <row r="1209" spans="6:25">
      <c r="F1209" s="91"/>
      <c r="G1209" s="91"/>
      <c r="N1209" s="91"/>
      <c r="U1209" s="91"/>
      <c r="Y1209" s="80"/>
    </row>
    <row r="1210" spans="6:25">
      <c r="F1210" s="91"/>
      <c r="G1210" s="91"/>
      <c r="N1210" s="91"/>
      <c r="U1210" s="91"/>
      <c r="Y1210" s="80"/>
    </row>
    <row r="1211" spans="6:25">
      <c r="F1211" s="91"/>
      <c r="G1211" s="91"/>
      <c r="N1211" s="91"/>
      <c r="U1211" s="91"/>
      <c r="Y1211" s="80"/>
    </row>
    <row r="1212" spans="6:25">
      <c r="F1212" s="91"/>
      <c r="G1212" s="91"/>
      <c r="N1212" s="91"/>
      <c r="U1212" s="91"/>
      <c r="Y1212" s="80"/>
    </row>
    <row r="1213" spans="6:25">
      <c r="F1213" s="91"/>
      <c r="G1213" s="91"/>
      <c r="N1213" s="91"/>
      <c r="U1213" s="91"/>
      <c r="Y1213" s="80"/>
    </row>
    <row r="1214" spans="6:25">
      <c r="F1214" s="91"/>
      <c r="G1214" s="91"/>
      <c r="N1214" s="91"/>
      <c r="U1214" s="91"/>
      <c r="Y1214" s="80"/>
    </row>
    <row r="1215" spans="6:25">
      <c r="F1215" s="91"/>
      <c r="G1215" s="91"/>
      <c r="N1215" s="91"/>
      <c r="U1215" s="91"/>
      <c r="Y1215" s="80"/>
    </row>
    <row r="1216" spans="6:25">
      <c r="F1216" s="91"/>
      <c r="G1216" s="91"/>
      <c r="N1216" s="91"/>
      <c r="U1216" s="91"/>
      <c r="Y1216" s="80"/>
    </row>
    <row r="1217" spans="6:25">
      <c r="F1217" s="91"/>
      <c r="G1217" s="91"/>
      <c r="N1217" s="91"/>
      <c r="U1217" s="91"/>
      <c r="Y1217" s="80"/>
    </row>
    <row r="1218" spans="6:25">
      <c r="F1218" s="91"/>
      <c r="G1218" s="91"/>
      <c r="N1218" s="91"/>
      <c r="U1218" s="91"/>
      <c r="Y1218" s="80"/>
    </row>
    <row r="1219" spans="6:25">
      <c r="F1219" s="91"/>
      <c r="G1219" s="91"/>
      <c r="N1219" s="91"/>
      <c r="U1219" s="91"/>
      <c r="Y1219" s="80"/>
    </row>
    <row r="1220" spans="6:25">
      <c r="F1220" s="91"/>
      <c r="G1220" s="91"/>
      <c r="N1220" s="91"/>
      <c r="U1220" s="91"/>
      <c r="Y1220" s="80"/>
    </row>
    <row r="1221" spans="6:25">
      <c r="F1221" s="91"/>
      <c r="G1221" s="91"/>
      <c r="N1221" s="91"/>
      <c r="U1221" s="91"/>
      <c r="Y1221" s="80"/>
    </row>
    <row r="1222" spans="6:25">
      <c r="F1222" s="91"/>
      <c r="G1222" s="91"/>
      <c r="N1222" s="91"/>
      <c r="U1222" s="91"/>
      <c r="Y1222" s="80"/>
    </row>
    <row r="1223" spans="6:25">
      <c r="F1223" s="91"/>
      <c r="G1223" s="91"/>
      <c r="N1223" s="91"/>
      <c r="U1223" s="91"/>
      <c r="Y1223" s="80"/>
    </row>
    <row r="1224" spans="6:25">
      <c r="F1224" s="91"/>
      <c r="G1224" s="91"/>
      <c r="N1224" s="91"/>
      <c r="U1224" s="91"/>
      <c r="Y1224" s="80"/>
    </row>
    <row r="1225" spans="6:25">
      <c r="F1225" s="91"/>
      <c r="G1225" s="91"/>
      <c r="N1225" s="91"/>
      <c r="U1225" s="91"/>
      <c r="Y1225" s="80"/>
    </row>
    <row r="1226" spans="6:25">
      <c r="F1226" s="91"/>
      <c r="G1226" s="91"/>
      <c r="N1226" s="91"/>
      <c r="U1226" s="91"/>
      <c r="Y1226" s="80"/>
    </row>
    <row r="1227" spans="6:25">
      <c r="F1227" s="91"/>
      <c r="G1227" s="91"/>
      <c r="N1227" s="91"/>
      <c r="U1227" s="91"/>
      <c r="Y1227" s="80"/>
    </row>
    <row r="1228" spans="6:25">
      <c r="F1228" s="91"/>
      <c r="G1228" s="91"/>
      <c r="N1228" s="91"/>
      <c r="U1228" s="91"/>
      <c r="Y1228" s="80"/>
    </row>
    <row r="1229" spans="6:25">
      <c r="F1229" s="91"/>
      <c r="G1229" s="91"/>
      <c r="N1229" s="91"/>
      <c r="U1229" s="91"/>
      <c r="Y1229" s="80"/>
    </row>
    <row r="1230" spans="6:25">
      <c r="F1230" s="91"/>
      <c r="G1230" s="91"/>
      <c r="N1230" s="91"/>
      <c r="U1230" s="91"/>
      <c r="Y1230" s="80"/>
    </row>
    <row r="1231" spans="6:25">
      <c r="F1231" s="91"/>
      <c r="G1231" s="91"/>
      <c r="N1231" s="91"/>
      <c r="U1231" s="91"/>
      <c r="Y1231" s="80"/>
    </row>
    <row r="1232" spans="6:25">
      <c r="F1232" s="91"/>
      <c r="G1232" s="91"/>
      <c r="U1232" s="91"/>
      <c r="Y1232" s="80"/>
    </row>
    <row r="1233" spans="6:25">
      <c r="F1233" s="91"/>
      <c r="G1233" s="91"/>
      <c r="U1233" s="91"/>
      <c r="Y1233" s="80"/>
    </row>
    <row r="1234" spans="6:25">
      <c r="F1234" s="91"/>
      <c r="G1234" s="91"/>
      <c r="U1234" s="91"/>
      <c r="Y1234" s="80"/>
    </row>
    <row r="1235" spans="6:25">
      <c r="F1235" s="91"/>
      <c r="G1235" s="91"/>
      <c r="U1235" s="91"/>
      <c r="Y1235" s="80"/>
    </row>
    <row r="1236" spans="6:25">
      <c r="F1236" s="91"/>
      <c r="G1236" s="91"/>
      <c r="U1236" s="91"/>
      <c r="Y1236" s="80"/>
    </row>
    <row r="1237" spans="6:25">
      <c r="F1237" s="91"/>
      <c r="G1237" s="91"/>
      <c r="U1237" s="91"/>
      <c r="Y1237" s="80"/>
    </row>
    <row r="1238" spans="6:25">
      <c r="F1238" s="91"/>
      <c r="G1238" s="91"/>
      <c r="U1238" s="91"/>
      <c r="Y1238" s="80"/>
    </row>
    <row r="1239" spans="6:25">
      <c r="F1239" s="91"/>
      <c r="G1239" s="91"/>
      <c r="U1239" s="91"/>
      <c r="Y1239" s="80"/>
    </row>
    <row r="1240" spans="6:25">
      <c r="F1240" s="91"/>
      <c r="G1240" s="91"/>
      <c r="U1240" s="91"/>
      <c r="Y1240" s="80"/>
    </row>
    <row r="1241" spans="6:25">
      <c r="F1241" s="91"/>
      <c r="G1241" s="91"/>
      <c r="U1241" s="91"/>
      <c r="Y1241" s="80"/>
    </row>
    <row r="1242" spans="6:25">
      <c r="F1242" s="91"/>
      <c r="G1242" s="91"/>
      <c r="U1242" s="91"/>
      <c r="Y1242" s="80"/>
    </row>
    <row r="1243" spans="6:25">
      <c r="F1243" s="91"/>
      <c r="G1243" s="91"/>
      <c r="U1243" s="91"/>
      <c r="Y1243" s="80"/>
    </row>
    <row r="1244" spans="6:25">
      <c r="F1244" s="91"/>
      <c r="G1244" s="91"/>
      <c r="U1244" s="91"/>
      <c r="Y1244" s="80"/>
    </row>
    <row r="1245" spans="6:25">
      <c r="F1245" s="91"/>
      <c r="G1245" s="91"/>
      <c r="U1245" s="91"/>
      <c r="Y1245" s="80"/>
    </row>
    <row r="1246" spans="6:25">
      <c r="F1246" s="91"/>
      <c r="G1246" s="91"/>
      <c r="U1246" s="91"/>
      <c r="Y1246" s="80"/>
    </row>
    <row r="1247" spans="6:25">
      <c r="F1247" s="91"/>
      <c r="G1247" s="91"/>
      <c r="U1247" s="91"/>
      <c r="Y1247" s="80"/>
    </row>
    <row r="1248" spans="6:25">
      <c r="F1248" s="91"/>
      <c r="G1248" s="91"/>
      <c r="U1248" s="91"/>
      <c r="Y1248" s="80"/>
    </row>
    <row r="1249" spans="6:25">
      <c r="F1249" s="91"/>
      <c r="G1249" s="91"/>
      <c r="U1249" s="91"/>
      <c r="Y1249" s="80"/>
    </row>
    <row r="1250" spans="6:25">
      <c r="F1250" s="91"/>
      <c r="G1250" s="91"/>
      <c r="U1250" s="91"/>
      <c r="Y1250" s="80"/>
    </row>
    <row r="1251" spans="6:25">
      <c r="F1251" s="91"/>
      <c r="G1251" s="91"/>
      <c r="U1251" s="91"/>
      <c r="Y1251" s="80"/>
    </row>
    <row r="1252" spans="6:25">
      <c r="F1252" s="91"/>
      <c r="G1252" s="91"/>
      <c r="N1252" s="66"/>
      <c r="U1252" s="91"/>
      <c r="Y1252" s="80"/>
    </row>
    <row r="1253" spans="6:25">
      <c r="F1253" s="91"/>
      <c r="G1253" s="91"/>
      <c r="N1253" s="67"/>
      <c r="U1253" s="91"/>
      <c r="Y1253" s="80"/>
    </row>
    <row r="1254" spans="6:25">
      <c r="F1254" s="91"/>
      <c r="G1254" s="91"/>
      <c r="N1254" s="65"/>
      <c r="U1254" s="91"/>
      <c r="Y1254" s="80"/>
    </row>
    <row r="1255" spans="6:25">
      <c r="F1255" s="91"/>
      <c r="G1255" s="91"/>
      <c r="N1255" s="64"/>
      <c r="U1255" s="91"/>
      <c r="Y1255" s="80"/>
    </row>
    <row r="1256" spans="6:25">
      <c r="F1256" s="91"/>
      <c r="G1256" s="91"/>
      <c r="N1256" s="66"/>
      <c r="U1256" s="91"/>
      <c r="Y1256" s="80"/>
    </row>
    <row r="1257" spans="6:25">
      <c r="F1257" s="91"/>
      <c r="G1257" s="91"/>
      <c r="N1257" s="67"/>
      <c r="U1257" s="91"/>
      <c r="Y1257" s="80"/>
    </row>
    <row r="1258" spans="6:25">
      <c r="F1258" s="91"/>
      <c r="G1258" s="91"/>
      <c r="N1258" s="68"/>
      <c r="U1258" s="91"/>
      <c r="Y1258" s="80"/>
    </row>
    <row r="1259" spans="6:25">
      <c r="F1259" s="91"/>
      <c r="G1259" s="91"/>
      <c r="N1259" s="69"/>
      <c r="U1259" s="91"/>
      <c r="Y1259" s="80"/>
    </row>
    <row r="1260" spans="6:25">
      <c r="F1260" s="91"/>
      <c r="G1260" s="91"/>
      <c r="N1260" s="65"/>
      <c r="U1260" s="91"/>
      <c r="Y1260" s="80"/>
    </row>
    <row r="1261" spans="6:25">
      <c r="F1261" s="91"/>
      <c r="G1261" s="91"/>
      <c r="N1261" s="65"/>
      <c r="U1261" s="91"/>
      <c r="Y1261" s="80"/>
    </row>
    <row r="1262" spans="6:25">
      <c r="F1262" s="91"/>
      <c r="G1262" s="91"/>
      <c r="N1262" s="64"/>
      <c r="U1262" s="91"/>
      <c r="Y1262" s="80"/>
    </row>
    <row r="1263" spans="6:25">
      <c r="F1263" s="91"/>
      <c r="G1263" s="91"/>
      <c r="N1263" s="91"/>
      <c r="U1263" s="91"/>
      <c r="Y1263" s="80"/>
    </row>
    <row r="1264" spans="6:25">
      <c r="F1264" s="91"/>
      <c r="G1264" s="91"/>
      <c r="N1264" s="91"/>
      <c r="U1264" s="91"/>
      <c r="Y1264" s="80"/>
    </row>
    <row r="1265" spans="6:25">
      <c r="F1265" s="91"/>
      <c r="G1265" s="91"/>
      <c r="N1265" s="91"/>
      <c r="U1265" s="91"/>
      <c r="Y1265" s="80"/>
    </row>
    <row r="1266" spans="6:25">
      <c r="F1266" s="91"/>
      <c r="G1266" s="91"/>
      <c r="N1266" s="91"/>
      <c r="U1266" s="91"/>
      <c r="Y1266" s="80"/>
    </row>
    <row r="1267" spans="6:25">
      <c r="F1267" s="91"/>
      <c r="G1267" s="91"/>
      <c r="N1267" s="91"/>
      <c r="U1267" s="91"/>
      <c r="Y1267" s="80"/>
    </row>
    <row r="1268" spans="6:25">
      <c r="F1268" s="91"/>
      <c r="G1268" s="91"/>
      <c r="N1268" s="91"/>
      <c r="U1268" s="91"/>
      <c r="Y1268" s="80"/>
    </row>
    <row r="1269" spans="6:25">
      <c r="F1269" s="91"/>
      <c r="G1269" s="91"/>
      <c r="N1269" s="91"/>
      <c r="U1269" s="91"/>
      <c r="Y1269" s="80"/>
    </row>
    <row r="1270" spans="6:25">
      <c r="F1270" s="91"/>
      <c r="G1270" s="91"/>
      <c r="N1270" s="91"/>
      <c r="U1270" s="91"/>
      <c r="Y1270" s="80"/>
    </row>
    <row r="1271" spans="6:25">
      <c r="F1271" s="91"/>
      <c r="G1271" s="91"/>
      <c r="N1271" s="91"/>
      <c r="U1271" s="91"/>
      <c r="Y1271" s="80"/>
    </row>
    <row r="1272" spans="6:25">
      <c r="F1272" s="91"/>
      <c r="G1272" s="91"/>
      <c r="N1272" s="91"/>
      <c r="U1272" s="91"/>
      <c r="Y1272" s="80"/>
    </row>
    <row r="1273" spans="6:25">
      <c r="F1273" s="91"/>
      <c r="G1273" s="91"/>
      <c r="N1273" s="91"/>
      <c r="U1273" s="91"/>
      <c r="Y1273" s="80"/>
    </row>
    <row r="1274" spans="6:25">
      <c r="F1274" s="91"/>
      <c r="G1274" s="91"/>
      <c r="N1274" s="91"/>
      <c r="U1274" s="91"/>
      <c r="Y1274" s="80"/>
    </row>
    <row r="1275" spans="6:25">
      <c r="F1275" s="91"/>
      <c r="G1275" s="91"/>
      <c r="N1275" s="91"/>
      <c r="U1275" s="91"/>
      <c r="Y1275" s="80"/>
    </row>
    <row r="1276" spans="6:25">
      <c r="F1276" s="91"/>
      <c r="G1276" s="91"/>
      <c r="N1276" s="91"/>
      <c r="U1276" s="91"/>
      <c r="Y1276" s="80"/>
    </row>
    <row r="1277" spans="6:25">
      <c r="F1277" s="91"/>
      <c r="G1277" s="91"/>
      <c r="N1277" s="91"/>
      <c r="U1277" s="91"/>
      <c r="Y1277" s="80"/>
    </row>
    <row r="1278" spans="6:25">
      <c r="F1278" s="91"/>
      <c r="G1278" s="91"/>
      <c r="N1278" s="91"/>
      <c r="U1278" s="91"/>
      <c r="Y1278" s="80"/>
    </row>
    <row r="1279" spans="6:25">
      <c r="F1279" s="91"/>
      <c r="G1279" s="91"/>
      <c r="N1279" s="91"/>
      <c r="U1279" s="91"/>
      <c r="Y1279" s="80"/>
    </row>
    <row r="1280" spans="6:25">
      <c r="F1280" s="91"/>
      <c r="G1280" s="91"/>
      <c r="U1280" s="91"/>
      <c r="Y1280" s="80"/>
    </row>
    <row r="1281" spans="6:25">
      <c r="F1281" s="91"/>
      <c r="G1281" s="91"/>
      <c r="N1281" s="91"/>
      <c r="U1281" s="91"/>
      <c r="Y1281" s="80"/>
    </row>
    <row r="1282" spans="6:25">
      <c r="F1282" s="91"/>
      <c r="G1282" s="91"/>
      <c r="U1282" s="91"/>
      <c r="Y1282" s="80"/>
    </row>
    <row r="1283" spans="6:25">
      <c r="F1283" s="91"/>
      <c r="G1283" s="91"/>
      <c r="N1283" s="91"/>
      <c r="U1283" s="91"/>
      <c r="Y1283" s="80"/>
    </row>
    <row r="1284" spans="6:25">
      <c r="F1284" s="91"/>
      <c r="G1284" s="91"/>
      <c r="N1284" s="91"/>
      <c r="U1284" s="91"/>
      <c r="Y1284" s="80"/>
    </row>
    <row r="1285" spans="6:25">
      <c r="F1285" s="91"/>
      <c r="G1285" s="91"/>
      <c r="N1285" s="91"/>
      <c r="U1285" s="91"/>
      <c r="Y1285" s="80"/>
    </row>
    <row r="1286" spans="6:25">
      <c r="F1286" s="91"/>
      <c r="G1286" s="91"/>
      <c r="N1286" s="91"/>
      <c r="U1286" s="91"/>
      <c r="Y1286" s="80"/>
    </row>
    <row r="1287" spans="6:25">
      <c r="F1287" s="91"/>
      <c r="G1287" s="91"/>
      <c r="N1287" s="91"/>
      <c r="U1287" s="91"/>
      <c r="Y1287" s="80"/>
    </row>
    <row r="1288" spans="6:25">
      <c r="F1288" s="91"/>
      <c r="G1288" s="91"/>
      <c r="N1288" s="91"/>
      <c r="U1288" s="91"/>
      <c r="Y1288" s="80"/>
    </row>
    <row r="1289" spans="6:25">
      <c r="F1289" s="91"/>
      <c r="G1289" s="91"/>
      <c r="N1289" s="91"/>
      <c r="U1289" s="91"/>
      <c r="Y1289" s="80"/>
    </row>
    <row r="1290" spans="6:25">
      <c r="F1290" s="91"/>
      <c r="G1290" s="91"/>
      <c r="N1290" s="91"/>
      <c r="U1290" s="91"/>
      <c r="Y1290" s="80"/>
    </row>
    <row r="1291" spans="6:25">
      <c r="F1291" s="91"/>
      <c r="G1291" s="91"/>
      <c r="N1291" s="91"/>
      <c r="U1291" s="91"/>
      <c r="Y1291" s="80"/>
    </row>
    <row r="1292" spans="6:25">
      <c r="F1292" s="91"/>
      <c r="G1292" s="91"/>
      <c r="N1292" s="91"/>
      <c r="U1292" s="91"/>
      <c r="Y1292" s="80"/>
    </row>
    <row r="1293" spans="6:25">
      <c r="F1293" s="91"/>
      <c r="G1293" s="91"/>
      <c r="N1293" s="91"/>
      <c r="U1293" s="91"/>
      <c r="Y1293" s="80"/>
    </row>
    <row r="1294" spans="6:25">
      <c r="F1294" s="91"/>
      <c r="G1294" s="91"/>
      <c r="N1294" s="91"/>
      <c r="U1294" s="91"/>
      <c r="Y1294" s="80"/>
    </row>
    <row r="1295" spans="6:25">
      <c r="F1295" s="91"/>
      <c r="G1295" s="91"/>
      <c r="N1295" s="91"/>
      <c r="U1295" s="91"/>
      <c r="Y1295" s="80"/>
    </row>
    <row r="1296" spans="6:25">
      <c r="F1296" s="91"/>
      <c r="G1296" s="91"/>
      <c r="U1296" s="91"/>
      <c r="Y1296" s="80"/>
    </row>
    <row r="1297" spans="6:25">
      <c r="F1297" s="91"/>
      <c r="G1297" s="91"/>
      <c r="N1297" s="91"/>
      <c r="U1297" s="91"/>
      <c r="Y1297" s="80"/>
    </row>
    <row r="1298" spans="6:25">
      <c r="F1298" s="91"/>
      <c r="G1298" s="91"/>
      <c r="U1298" s="91"/>
      <c r="Y1298" s="80"/>
    </row>
    <row r="1299" spans="6:25">
      <c r="F1299" s="91"/>
      <c r="G1299" s="91"/>
      <c r="N1299" s="91"/>
      <c r="U1299" s="91"/>
      <c r="Y1299" s="80"/>
    </row>
    <row r="1300" spans="6:25">
      <c r="F1300" s="91"/>
      <c r="G1300" s="91"/>
      <c r="N1300" s="91"/>
      <c r="U1300" s="91"/>
      <c r="Y1300" s="80"/>
    </row>
    <row r="1301" spans="6:25">
      <c r="F1301" s="91"/>
      <c r="G1301" s="91"/>
      <c r="N1301" s="91"/>
      <c r="U1301" s="91"/>
      <c r="Y1301" s="80"/>
    </row>
    <row r="1302" spans="6:25">
      <c r="F1302" s="91"/>
      <c r="G1302" s="91"/>
      <c r="N1302" s="91"/>
      <c r="U1302" s="91"/>
      <c r="Y1302" s="80"/>
    </row>
    <row r="1303" spans="6:25">
      <c r="F1303" s="91"/>
      <c r="G1303" s="91"/>
      <c r="N1303" s="91"/>
      <c r="U1303" s="91"/>
      <c r="Y1303" s="80"/>
    </row>
    <row r="1304" spans="6:25">
      <c r="F1304" s="91"/>
      <c r="G1304" s="91"/>
      <c r="N1304" s="91"/>
      <c r="U1304" s="91"/>
      <c r="Y1304" s="80"/>
    </row>
    <row r="1305" spans="6:25">
      <c r="F1305" s="91"/>
      <c r="G1305" s="91"/>
      <c r="N1305" s="91"/>
      <c r="U1305" s="91"/>
      <c r="Y1305" s="80"/>
    </row>
    <row r="1306" spans="6:25">
      <c r="F1306" s="91"/>
      <c r="G1306" s="91"/>
      <c r="N1306" s="91"/>
      <c r="U1306" s="91"/>
      <c r="Y1306" s="80"/>
    </row>
    <row r="1307" spans="6:25">
      <c r="F1307" s="91"/>
      <c r="G1307" s="91"/>
      <c r="U1307" s="91"/>
      <c r="Y1307" s="80"/>
    </row>
    <row r="1308" spans="6:25">
      <c r="F1308" s="91"/>
      <c r="G1308" s="91"/>
      <c r="N1308" s="91"/>
      <c r="U1308" s="91"/>
      <c r="Y1308" s="80"/>
    </row>
    <row r="1309" spans="6:25">
      <c r="F1309" s="91"/>
      <c r="G1309" s="91"/>
      <c r="N1309" s="91"/>
      <c r="U1309" s="91"/>
      <c r="Y1309" s="80"/>
    </row>
    <row r="1310" spans="6:25">
      <c r="F1310" s="91"/>
      <c r="G1310" s="91"/>
      <c r="N1310" s="91"/>
      <c r="U1310" s="91"/>
      <c r="Y1310" s="80"/>
    </row>
    <row r="1311" spans="6:25">
      <c r="F1311" s="91"/>
      <c r="G1311" s="91"/>
      <c r="N1311" s="91"/>
      <c r="U1311" s="91"/>
      <c r="Y1311" s="80"/>
    </row>
    <row r="1312" spans="6:25">
      <c r="F1312" s="91"/>
      <c r="G1312" s="91"/>
      <c r="N1312" s="91"/>
      <c r="U1312" s="91"/>
      <c r="Y1312" s="80"/>
    </row>
    <row r="1313" spans="6:25">
      <c r="F1313" s="91"/>
      <c r="G1313" s="91"/>
      <c r="N1313" s="91"/>
      <c r="U1313" s="91"/>
      <c r="Y1313" s="80"/>
    </row>
    <row r="1314" spans="6:25">
      <c r="F1314" s="91"/>
      <c r="G1314" s="91"/>
      <c r="N1314" s="91"/>
      <c r="U1314" s="91"/>
      <c r="Y1314" s="80"/>
    </row>
    <row r="1315" spans="6:25">
      <c r="F1315" s="91"/>
      <c r="G1315" s="91"/>
      <c r="N1315" s="91"/>
      <c r="U1315" s="91"/>
      <c r="Y1315" s="80"/>
    </row>
    <row r="1316" spans="6:25">
      <c r="F1316" s="91"/>
      <c r="G1316" s="91"/>
      <c r="N1316" s="91"/>
      <c r="U1316" s="91"/>
      <c r="Y1316" s="80"/>
    </row>
    <row r="1317" spans="6:25">
      <c r="F1317" s="91"/>
      <c r="G1317" s="91"/>
      <c r="N1317" s="91"/>
      <c r="U1317" s="91"/>
      <c r="Y1317" s="80"/>
    </row>
    <row r="1318" spans="6:25">
      <c r="F1318" s="91"/>
      <c r="G1318" s="91"/>
      <c r="N1318" s="91"/>
      <c r="U1318" s="91"/>
      <c r="Y1318" s="80"/>
    </row>
    <row r="1319" spans="6:25">
      <c r="F1319" s="91"/>
      <c r="G1319" s="91"/>
      <c r="N1319" s="91"/>
      <c r="U1319" s="91"/>
      <c r="Y1319" s="80"/>
    </row>
    <row r="1320" spans="6:25">
      <c r="F1320" s="91"/>
      <c r="G1320" s="91"/>
      <c r="N1320" s="91"/>
      <c r="U1320" s="91"/>
      <c r="Y1320" s="80"/>
    </row>
    <row r="1321" spans="6:25">
      <c r="F1321" s="91"/>
      <c r="G1321" s="91"/>
      <c r="N1321" s="91"/>
      <c r="U1321" s="91"/>
      <c r="Y1321" s="80"/>
    </row>
    <row r="1322" spans="6:25">
      <c r="F1322" s="91"/>
      <c r="G1322" s="91"/>
      <c r="N1322" s="91"/>
      <c r="U1322" s="91"/>
      <c r="Y1322" s="80"/>
    </row>
    <row r="1323" spans="6:25">
      <c r="F1323" s="91"/>
      <c r="G1323" s="91"/>
      <c r="N1323" s="91"/>
      <c r="U1323" s="91"/>
      <c r="Y1323" s="80"/>
    </row>
    <row r="1324" spans="6:25">
      <c r="F1324" s="91"/>
      <c r="G1324" s="91"/>
      <c r="N1324" s="91"/>
      <c r="U1324" s="91"/>
      <c r="Y1324" s="80"/>
    </row>
    <row r="1325" spans="6:25">
      <c r="F1325" s="91"/>
      <c r="G1325" s="91"/>
      <c r="N1325" s="91"/>
      <c r="U1325" s="91"/>
      <c r="Y1325" s="80"/>
    </row>
    <row r="1326" spans="6:25">
      <c r="F1326" s="91"/>
      <c r="G1326" s="91"/>
      <c r="N1326" s="91"/>
      <c r="U1326" s="91"/>
      <c r="Y1326" s="80"/>
    </row>
    <row r="1327" spans="6:25">
      <c r="F1327" s="91"/>
      <c r="G1327" s="91"/>
      <c r="N1327" s="91"/>
      <c r="U1327" s="91"/>
      <c r="Y1327" s="80"/>
    </row>
    <row r="1328" spans="6:25">
      <c r="F1328" s="91"/>
      <c r="G1328" s="91"/>
      <c r="N1328" s="91"/>
      <c r="U1328" s="91"/>
      <c r="Y1328" s="80"/>
    </row>
    <row r="1329" spans="1:26">
      <c r="A1329" s="23"/>
      <c r="B1329" s="23"/>
      <c r="F1329" s="92"/>
      <c r="G1329" s="92"/>
      <c r="H1329" s="23"/>
      <c r="I1329" s="23"/>
      <c r="J1329" s="92"/>
      <c r="K1329" s="92"/>
      <c r="L1329" s="23"/>
      <c r="M1329" s="23"/>
      <c r="N1329" s="92"/>
      <c r="O1329" s="23"/>
      <c r="P1329" s="23"/>
      <c r="Q1329" s="23"/>
      <c r="R1329" s="23"/>
      <c r="S1329" s="23"/>
      <c r="T1329" s="23"/>
      <c r="U1329" s="92"/>
      <c r="V1329" s="23"/>
      <c r="W1329" s="23"/>
      <c r="Y1329" s="28"/>
      <c r="Z1329" s="23"/>
    </row>
    <row r="1330" spans="1:26">
      <c r="F1330" s="91"/>
      <c r="G1330" s="91"/>
      <c r="N1330" s="91"/>
      <c r="U1330" s="91"/>
      <c r="Y1330" s="80"/>
    </row>
    <row r="1331" spans="1:26">
      <c r="F1331" s="91"/>
      <c r="G1331" s="91"/>
      <c r="U1331" s="91"/>
      <c r="Y1331" s="80"/>
    </row>
    <row r="1332" spans="1:26">
      <c r="F1332" s="91"/>
      <c r="G1332" s="91"/>
      <c r="U1332" s="91"/>
      <c r="Y1332" s="80"/>
    </row>
    <row r="1333" spans="1:26">
      <c r="F1333" s="91"/>
      <c r="G1333" s="91"/>
      <c r="U1333" s="91"/>
      <c r="Y1333" s="80"/>
    </row>
    <row r="1334" spans="1:26">
      <c r="F1334" s="91"/>
      <c r="G1334" s="91"/>
      <c r="U1334" s="91"/>
      <c r="Y1334" s="80"/>
    </row>
    <row r="1335" spans="1:26">
      <c r="F1335" s="91"/>
      <c r="G1335" s="91"/>
      <c r="U1335" s="91"/>
      <c r="Y1335" s="80"/>
    </row>
    <row r="1336" spans="1:26">
      <c r="F1336" s="91"/>
      <c r="G1336" s="91"/>
      <c r="U1336" s="91"/>
      <c r="Y1336" s="80"/>
    </row>
    <row r="1337" spans="1:26">
      <c r="F1337" s="91"/>
      <c r="G1337" s="91"/>
      <c r="U1337" s="91"/>
      <c r="Y1337" s="80"/>
    </row>
    <row r="1338" spans="1:26">
      <c r="F1338" s="91"/>
      <c r="G1338" s="91"/>
      <c r="U1338" s="91"/>
      <c r="Y1338" s="80"/>
    </row>
    <row r="1339" spans="1:26">
      <c r="F1339" s="91"/>
      <c r="G1339" s="91"/>
      <c r="U1339" s="91"/>
      <c r="Y1339" s="80"/>
    </row>
    <row r="1340" spans="1:26">
      <c r="F1340" s="91"/>
      <c r="G1340" s="91"/>
      <c r="U1340" s="91"/>
      <c r="Y1340" s="80"/>
    </row>
    <row r="1341" spans="1:26">
      <c r="F1341" s="91"/>
      <c r="G1341" s="91"/>
      <c r="U1341" s="91"/>
      <c r="Y1341" s="80"/>
    </row>
    <row r="1342" spans="1:26">
      <c r="F1342" s="91"/>
      <c r="G1342" s="91"/>
      <c r="U1342" s="91"/>
      <c r="Y1342" s="80"/>
    </row>
    <row r="1343" spans="1:26">
      <c r="F1343" s="91"/>
      <c r="G1343" s="91"/>
      <c r="U1343" s="91"/>
      <c r="Y1343" s="80"/>
    </row>
    <row r="1344" spans="1:26">
      <c r="F1344" s="91"/>
      <c r="G1344" s="91"/>
      <c r="U1344" s="91"/>
      <c r="Y1344" s="80"/>
    </row>
    <row r="1345" spans="6:25">
      <c r="F1345" s="91"/>
      <c r="G1345" s="91"/>
      <c r="U1345" s="91"/>
      <c r="Y1345" s="80"/>
    </row>
    <row r="1346" spans="6:25">
      <c r="F1346" s="91"/>
      <c r="G1346" s="91"/>
      <c r="U1346" s="91"/>
      <c r="Y1346" s="80"/>
    </row>
    <row r="1347" spans="6:25">
      <c r="F1347" s="91"/>
      <c r="G1347" s="91"/>
      <c r="U1347" s="91"/>
      <c r="Y1347" s="80"/>
    </row>
    <row r="1348" spans="6:25">
      <c r="F1348" s="91"/>
      <c r="G1348" s="91"/>
      <c r="U1348" s="91"/>
      <c r="Y1348" s="80"/>
    </row>
    <row r="1349" spans="6:25">
      <c r="F1349" s="91"/>
      <c r="G1349" s="91"/>
      <c r="U1349" s="91"/>
      <c r="Y1349" s="80"/>
    </row>
    <row r="1350" spans="6:25">
      <c r="F1350" s="91"/>
      <c r="G1350" s="91"/>
      <c r="U1350" s="91"/>
      <c r="Y1350" s="80"/>
    </row>
    <row r="1351" spans="6:25">
      <c r="F1351" s="91"/>
      <c r="G1351" s="91"/>
      <c r="N1351" s="66"/>
      <c r="U1351" s="91"/>
      <c r="Y1351" s="80"/>
    </row>
    <row r="1352" spans="6:25">
      <c r="F1352" s="91"/>
      <c r="G1352" s="91"/>
      <c r="N1352" s="67"/>
      <c r="U1352" s="91"/>
      <c r="Y1352" s="80"/>
    </row>
    <row r="1353" spans="6:25">
      <c r="F1353" s="91"/>
      <c r="G1353" s="91"/>
      <c r="N1353" s="65"/>
      <c r="U1353" s="91"/>
      <c r="Y1353" s="80"/>
    </row>
    <row r="1354" spans="6:25">
      <c r="F1354" s="91"/>
      <c r="G1354" s="91"/>
      <c r="N1354" s="64"/>
      <c r="U1354" s="91"/>
      <c r="Y1354" s="80"/>
    </row>
    <row r="1355" spans="6:25">
      <c r="F1355" s="91"/>
      <c r="G1355" s="91"/>
      <c r="N1355" s="66"/>
      <c r="U1355" s="91"/>
      <c r="Y1355" s="80"/>
    </row>
    <row r="1356" spans="6:25">
      <c r="F1356" s="91"/>
      <c r="G1356" s="91"/>
      <c r="N1356" s="67"/>
      <c r="U1356" s="91"/>
      <c r="Y1356" s="80"/>
    </row>
    <row r="1357" spans="6:25">
      <c r="F1357" s="91"/>
      <c r="G1357" s="91"/>
      <c r="N1357" s="68"/>
      <c r="U1357" s="91"/>
      <c r="Y1357" s="80"/>
    </row>
    <row r="1358" spans="6:25">
      <c r="F1358" s="91"/>
      <c r="G1358" s="91"/>
      <c r="N1358" s="69"/>
      <c r="U1358" s="91"/>
      <c r="Y1358" s="80"/>
    </row>
    <row r="1359" spans="6:25">
      <c r="F1359" s="91"/>
      <c r="G1359" s="91"/>
      <c r="N1359" s="65"/>
      <c r="U1359" s="91"/>
      <c r="Y1359" s="80"/>
    </row>
    <row r="1360" spans="6:25">
      <c r="F1360" s="91"/>
      <c r="G1360" s="91"/>
      <c r="N1360" s="65"/>
      <c r="U1360" s="91"/>
      <c r="Y1360" s="80"/>
    </row>
    <row r="1361" spans="6:25">
      <c r="F1361" s="91"/>
      <c r="G1361" s="91"/>
      <c r="N1361" s="64"/>
      <c r="U1361" s="91"/>
      <c r="Y1361" s="80"/>
    </row>
    <row r="1362" spans="6:25">
      <c r="F1362" s="91"/>
      <c r="G1362" s="91"/>
      <c r="N1362" s="91"/>
      <c r="U1362" s="91"/>
      <c r="Y1362" s="80"/>
    </row>
    <row r="1363" spans="6:25">
      <c r="F1363" s="91"/>
      <c r="G1363" s="91"/>
      <c r="N1363" s="91"/>
      <c r="U1363" s="91"/>
      <c r="Y1363" s="80"/>
    </row>
    <row r="1364" spans="6:25">
      <c r="F1364" s="91"/>
      <c r="G1364" s="91"/>
      <c r="N1364" s="91"/>
      <c r="U1364" s="91"/>
      <c r="Y1364" s="80"/>
    </row>
    <row r="1365" spans="6:25">
      <c r="F1365" s="91"/>
      <c r="G1365" s="91"/>
      <c r="N1365" s="91"/>
      <c r="U1365" s="91"/>
      <c r="Y1365" s="80"/>
    </row>
    <row r="1366" spans="6:25">
      <c r="F1366" s="91"/>
      <c r="G1366" s="91"/>
      <c r="N1366" s="91"/>
      <c r="U1366" s="91"/>
      <c r="Y1366" s="80"/>
    </row>
    <row r="1367" spans="6:25">
      <c r="F1367" s="91"/>
      <c r="G1367" s="91"/>
      <c r="N1367" s="91"/>
      <c r="U1367" s="91"/>
      <c r="Y1367" s="80"/>
    </row>
    <row r="1368" spans="6:25">
      <c r="F1368" s="91"/>
      <c r="G1368" s="91"/>
      <c r="N1368" s="91"/>
      <c r="U1368" s="91"/>
      <c r="Y1368" s="80"/>
    </row>
    <row r="1369" spans="6:25">
      <c r="F1369" s="91"/>
      <c r="G1369" s="91"/>
      <c r="N1369" s="91"/>
      <c r="U1369" s="91"/>
      <c r="Y1369" s="80"/>
    </row>
    <row r="1370" spans="6:25">
      <c r="F1370" s="91"/>
      <c r="G1370" s="91"/>
      <c r="N1370" s="91"/>
      <c r="U1370" s="91"/>
      <c r="Y1370" s="80"/>
    </row>
    <row r="1371" spans="6:25">
      <c r="F1371" s="91"/>
      <c r="G1371" s="91"/>
      <c r="N1371" s="91"/>
      <c r="U1371" s="91"/>
      <c r="Y1371" s="80"/>
    </row>
    <row r="1372" spans="6:25">
      <c r="F1372" s="91"/>
      <c r="G1372" s="91"/>
      <c r="N1372" s="91"/>
      <c r="U1372" s="91"/>
      <c r="Y1372" s="80"/>
    </row>
    <row r="1373" spans="6:25">
      <c r="F1373" s="91"/>
      <c r="G1373" s="91"/>
      <c r="N1373" s="91"/>
      <c r="U1373" s="91"/>
      <c r="Y1373" s="80"/>
    </row>
    <row r="1374" spans="6:25">
      <c r="F1374" s="91"/>
      <c r="G1374" s="91"/>
      <c r="N1374" s="91"/>
      <c r="U1374" s="91"/>
      <c r="Y1374" s="80"/>
    </row>
    <row r="1375" spans="6:25">
      <c r="F1375" s="91"/>
      <c r="G1375" s="91"/>
      <c r="N1375" s="91"/>
      <c r="U1375" s="91"/>
      <c r="Y1375" s="80"/>
    </row>
    <row r="1376" spans="6:25">
      <c r="F1376" s="91"/>
      <c r="G1376" s="91"/>
      <c r="N1376" s="91"/>
      <c r="U1376" s="91"/>
      <c r="Y1376" s="80"/>
    </row>
    <row r="1377" spans="6:25">
      <c r="F1377" s="91"/>
      <c r="G1377" s="91"/>
      <c r="N1377" s="91"/>
      <c r="U1377" s="91"/>
      <c r="Y1377" s="80"/>
    </row>
    <row r="1378" spans="6:25">
      <c r="F1378" s="91"/>
      <c r="G1378" s="91"/>
      <c r="N1378" s="91"/>
      <c r="U1378" s="91"/>
      <c r="Y1378" s="80"/>
    </row>
    <row r="1379" spans="6:25">
      <c r="F1379" s="91"/>
      <c r="G1379" s="91"/>
      <c r="U1379" s="91"/>
      <c r="Y1379" s="80"/>
    </row>
    <row r="1380" spans="6:25">
      <c r="F1380" s="91"/>
      <c r="G1380" s="91"/>
      <c r="N1380" s="91"/>
      <c r="U1380" s="91"/>
      <c r="Y1380" s="80"/>
    </row>
    <row r="1381" spans="6:25">
      <c r="F1381" s="91"/>
      <c r="G1381" s="91"/>
      <c r="U1381" s="91"/>
      <c r="Y1381" s="80"/>
    </row>
    <row r="1382" spans="6:25">
      <c r="F1382" s="91"/>
      <c r="G1382" s="91"/>
      <c r="N1382" s="91"/>
      <c r="U1382" s="91"/>
      <c r="Y1382" s="80"/>
    </row>
    <row r="1383" spans="6:25">
      <c r="F1383" s="91"/>
      <c r="G1383" s="91"/>
      <c r="N1383" s="91"/>
      <c r="U1383" s="91"/>
      <c r="Y1383" s="80"/>
    </row>
    <row r="1384" spans="6:25">
      <c r="F1384" s="91"/>
      <c r="G1384" s="91"/>
      <c r="N1384" s="91"/>
      <c r="U1384" s="91"/>
      <c r="Y1384" s="80"/>
    </row>
    <row r="1385" spans="6:25">
      <c r="F1385" s="91"/>
      <c r="G1385" s="91"/>
      <c r="N1385" s="91"/>
      <c r="U1385" s="91"/>
      <c r="Y1385" s="80"/>
    </row>
    <row r="1386" spans="6:25">
      <c r="F1386" s="91"/>
      <c r="G1386" s="91"/>
      <c r="N1386" s="91"/>
      <c r="U1386" s="91"/>
      <c r="Y1386" s="80"/>
    </row>
    <row r="1387" spans="6:25">
      <c r="F1387" s="91"/>
      <c r="G1387" s="91"/>
      <c r="N1387" s="91"/>
      <c r="U1387" s="91"/>
      <c r="Y1387" s="80"/>
    </row>
    <row r="1388" spans="6:25">
      <c r="F1388" s="91"/>
      <c r="G1388" s="91"/>
      <c r="N1388" s="91"/>
      <c r="U1388" s="91"/>
      <c r="Y1388" s="80"/>
    </row>
    <row r="1389" spans="6:25">
      <c r="F1389" s="91"/>
      <c r="G1389" s="91"/>
      <c r="N1389" s="91"/>
      <c r="U1389" s="91"/>
      <c r="Y1389" s="80"/>
    </row>
    <row r="1390" spans="6:25">
      <c r="F1390" s="91"/>
      <c r="G1390" s="91"/>
      <c r="N1390" s="91"/>
      <c r="U1390" s="91"/>
      <c r="Y1390" s="80"/>
    </row>
    <row r="1391" spans="6:25">
      <c r="F1391" s="91"/>
      <c r="G1391" s="91"/>
      <c r="N1391" s="91"/>
      <c r="U1391" s="91"/>
      <c r="Y1391" s="80"/>
    </row>
    <row r="1392" spans="6:25">
      <c r="F1392" s="91"/>
      <c r="G1392" s="91"/>
      <c r="N1392" s="91"/>
      <c r="U1392" s="91"/>
      <c r="Y1392" s="80"/>
    </row>
    <row r="1393" spans="6:25">
      <c r="F1393" s="91"/>
      <c r="G1393" s="91"/>
      <c r="N1393" s="91"/>
      <c r="U1393" s="91"/>
      <c r="Y1393" s="80"/>
    </row>
    <row r="1394" spans="6:25">
      <c r="F1394" s="91"/>
      <c r="G1394" s="91"/>
      <c r="N1394" s="91"/>
      <c r="U1394" s="91"/>
      <c r="Y1394" s="80"/>
    </row>
    <row r="1395" spans="6:25">
      <c r="F1395" s="91"/>
      <c r="G1395" s="91"/>
      <c r="U1395" s="91"/>
      <c r="Y1395" s="80"/>
    </row>
    <row r="1396" spans="6:25">
      <c r="F1396" s="91"/>
      <c r="G1396" s="91"/>
      <c r="N1396" s="91"/>
      <c r="U1396" s="91"/>
      <c r="Y1396" s="80"/>
    </row>
    <row r="1397" spans="6:25">
      <c r="F1397" s="91"/>
      <c r="G1397" s="91"/>
      <c r="U1397" s="91"/>
      <c r="Y1397" s="80"/>
    </row>
    <row r="1398" spans="6:25">
      <c r="F1398" s="91"/>
      <c r="G1398" s="91"/>
      <c r="N1398" s="91"/>
      <c r="U1398" s="91"/>
      <c r="Y1398" s="80"/>
    </row>
    <row r="1399" spans="6:25">
      <c r="F1399" s="91"/>
      <c r="G1399" s="91"/>
      <c r="N1399" s="91"/>
      <c r="U1399" s="91"/>
      <c r="Y1399" s="80"/>
    </row>
    <row r="1400" spans="6:25">
      <c r="F1400" s="91"/>
      <c r="G1400" s="91"/>
      <c r="N1400" s="91"/>
      <c r="U1400" s="91"/>
      <c r="Y1400" s="80"/>
    </row>
    <row r="1401" spans="6:25">
      <c r="F1401" s="91"/>
      <c r="G1401" s="91"/>
      <c r="N1401" s="91"/>
      <c r="U1401" s="91"/>
      <c r="Y1401" s="80"/>
    </row>
    <row r="1402" spans="6:25">
      <c r="F1402" s="91"/>
      <c r="G1402" s="91"/>
      <c r="N1402" s="91"/>
      <c r="U1402" s="91"/>
      <c r="Y1402" s="80"/>
    </row>
    <row r="1403" spans="6:25">
      <c r="F1403" s="91"/>
      <c r="G1403" s="91"/>
      <c r="N1403" s="91"/>
      <c r="U1403" s="91"/>
      <c r="Y1403" s="80"/>
    </row>
    <row r="1404" spans="6:25">
      <c r="F1404" s="91"/>
      <c r="G1404" s="91"/>
      <c r="N1404" s="91"/>
      <c r="U1404" s="91"/>
      <c r="Y1404" s="80"/>
    </row>
    <row r="1405" spans="6:25">
      <c r="F1405" s="91"/>
      <c r="G1405" s="91"/>
      <c r="N1405" s="91"/>
      <c r="U1405" s="91"/>
      <c r="Y1405" s="80"/>
    </row>
    <row r="1406" spans="6:25">
      <c r="F1406" s="91"/>
      <c r="G1406" s="91"/>
      <c r="U1406" s="91"/>
      <c r="Y1406" s="80"/>
    </row>
    <row r="1407" spans="6:25">
      <c r="F1407" s="91"/>
      <c r="G1407" s="91"/>
      <c r="N1407" s="91"/>
      <c r="U1407" s="91"/>
      <c r="Y1407" s="80"/>
    </row>
    <row r="1408" spans="6:25">
      <c r="F1408" s="91"/>
      <c r="G1408" s="91"/>
      <c r="N1408" s="91"/>
      <c r="U1408" s="91"/>
      <c r="Y1408" s="80"/>
    </row>
    <row r="1409" spans="6:25">
      <c r="F1409" s="91"/>
      <c r="G1409" s="91"/>
      <c r="N1409" s="91"/>
      <c r="U1409" s="91"/>
      <c r="Y1409" s="80"/>
    </row>
    <row r="1410" spans="6:25">
      <c r="F1410" s="91"/>
      <c r="G1410" s="91"/>
      <c r="N1410" s="91"/>
      <c r="U1410" s="91"/>
      <c r="Y1410" s="80"/>
    </row>
    <row r="1411" spans="6:25">
      <c r="F1411" s="91"/>
      <c r="G1411" s="91"/>
      <c r="N1411" s="91"/>
      <c r="U1411" s="91"/>
      <c r="Y1411" s="80"/>
    </row>
    <row r="1412" spans="6:25">
      <c r="F1412" s="91"/>
      <c r="G1412" s="91"/>
      <c r="N1412" s="91"/>
      <c r="U1412" s="91"/>
      <c r="Y1412" s="80"/>
    </row>
    <row r="1413" spans="6:25">
      <c r="F1413" s="91"/>
      <c r="G1413" s="91"/>
      <c r="N1413" s="91"/>
      <c r="U1413" s="91"/>
      <c r="Y1413" s="80"/>
    </row>
    <row r="1414" spans="6:25">
      <c r="F1414" s="91"/>
      <c r="G1414" s="91"/>
      <c r="N1414" s="91"/>
      <c r="U1414" s="91"/>
      <c r="Y1414" s="80"/>
    </row>
    <row r="1415" spans="6:25">
      <c r="F1415" s="91"/>
      <c r="G1415" s="91"/>
      <c r="N1415" s="91"/>
      <c r="U1415" s="91"/>
      <c r="Y1415" s="80"/>
    </row>
    <row r="1416" spans="6:25">
      <c r="F1416" s="91"/>
      <c r="G1416" s="91"/>
      <c r="N1416" s="91"/>
      <c r="U1416" s="91"/>
      <c r="Y1416" s="80"/>
    </row>
    <row r="1417" spans="6:25">
      <c r="F1417" s="91"/>
      <c r="G1417" s="91"/>
      <c r="N1417" s="91"/>
      <c r="U1417" s="91"/>
      <c r="Y1417" s="80"/>
    </row>
    <row r="1418" spans="6:25">
      <c r="F1418" s="91"/>
      <c r="G1418" s="91"/>
      <c r="N1418" s="91"/>
      <c r="U1418" s="91"/>
      <c r="Y1418" s="80"/>
    </row>
    <row r="1419" spans="6:25">
      <c r="F1419" s="91"/>
      <c r="G1419" s="91"/>
      <c r="N1419" s="91"/>
      <c r="U1419" s="91"/>
      <c r="Y1419" s="80"/>
    </row>
    <row r="1420" spans="6:25">
      <c r="F1420" s="91"/>
      <c r="G1420" s="91"/>
      <c r="N1420" s="91"/>
      <c r="U1420" s="91"/>
      <c r="Y1420" s="80"/>
    </row>
    <row r="1421" spans="6:25">
      <c r="F1421" s="91"/>
      <c r="G1421" s="91"/>
      <c r="N1421" s="91"/>
      <c r="U1421" s="91"/>
      <c r="Y1421" s="80"/>
    </row>
    <row r="1422" spans="6:25">
      <c r="F1422" s="91"/>
      <c r="G1422" s="91"/>
      <c r="N1422" s="91"/>
      <c r="U1422" s="91"/>
      <c r="Y1422" s="80"/>
    </row>
    <row r="1423" spans="6:25">
      <c r="F1423" s="91"/>
      <c r="G1423" s="91"/>
      <c r="N1423" s="91"/>
      <c r="U1423" s="91"/>
      <c r="Y1423" s="80"/>
    </row>
    <row r="1424" spans="6:25">
      <c r="F1424" s="91"/>
      <c r="G1424" s="91"/>
      <c r="N1424" s="91"/>
      <c r="U1424" s="91"/>
      <c r="Y1424" s="80"/>
    </row>
    <row r="1425" spans="6:25">
      <c r="F1425" s="91"/>
      <c r="G1425" s="91"/>
      <c r="N1425" s="91"/>
      <c r="U1425" s="91"/>
      <c r="Y1425" s="80"/>
    </row>
    <row r="1426" spans="6:25">
      <c r="F1426" s="91"/>
      <c r="G1426" s="91"/>
      <c r="N1426" s="91"/>
      <c r="U1426" s="91"/>
      <c r="Y1426" s="80"/>
    </row>
    <row r="1427" spans="6:25">
      <c r="F1427" s="91"/>
      <c r="G1427" s="91"/>
      <c r="N1427" s="91"/>
      <c r="U1427" s="91"/>
      <c r="Y1427" s="80"/>
    </row>
    <row r="1428" spans="6:25">
      <c r="F1428" s="91"/>
      <c r="G1428" s="91"/>
      <c r="N1428" s="91"/>
      <c r="U1428" s="91"/>
      <c r="Y1428" s="80"/>
    </row>
    <row r="1429" spans="6:25">
      <c r="F1429" s="91"/>
      <c r="G1429" s="91"/>
      <c r="N1429" s="91"/>
      <c r="U1429" s="91"/>
      <c r="Y1429" s="80"/>
    </row>
    <row r="1430" spans="6:25">
      <c r="F1430" s="91"/>
      <c r="G1430" s="91"/>
      <c r="U1430" s="91"/>
      <c r="Y1430" s="80"/>
    </row>
    <row r="1431" spans="6:25">
      <c r="F1431" s="91"/>
      <c r="G1431" s="91"/>
      <c r="U1431" s="91"/>
      <c r="Y1431" s="80"/>
    </row>
    <row r="1432" spans="6:25">
      <c r="F1432" s="91"/>
      <c r="G1432" s="91"/>
      <c r="U1432" s="91"/>
      <c r="Y1432" s="80"/>
    </row>
    <row r="1433" spans="6:25">
      <c r="F1433" s="91"/>
      <c r="G1433" s="91"/>
      <c r="U1433" s="91"/>
      <c r="Y1433" s="80"/>
    </row>
    <row r="1434" spans="6:25">
      <c r="F1434" s="91"/>
      <c r="G1434" s="91"/>
      <c r="U1434" s="91"/>
      <c r="Y1434" s="80"/>
    </row>
    <row r="1435" spans="6:25">
      <c r="F1435" s="91"/>
      <c r="G1435" s="91"/>
      <c r="U1435" s="91"/>
      <c r="Y1435" s="80"/>
    </row>
    <row r="1436" spans="6:25">
      <c r="F1436" s="91"/>
      <c r="G1436" s="91"/>
      <c r="U1436" s="91"/>
      <c r="Y1436" s="80"/>
    </row>
    <row r="1437" spans="6:25">
      <c r="F1437" s="91"/>
      <c r="G1437" s="91"/>
      <c r="U1437" s="91"/>
      <c r="Y1437" s="80"/>
    </row>
    <row r="1438" spans="6:25">
      <c r="F1438" s="91"/>
      <c r="G1438" s="91"/>
      <c r="U1438" s="91"/>
      <c r="Y1438" s="80"/>
    </row>
    <row r="1439" spans="6:25">
      <c r="F1439" s="91"/>
      <c r="G1439" s="91"/>
      <c r="U1439" s="91"/>
      <c r="Y1439" s="80"/>
    </row>
    <row r="1440" spans="6:25">
      <c r="F1440" s="91"/>
      <c r="G1440" s="91"/>
      <c r="U1440" s="91"/>
      <c r="Y1440" s="80"/>
    </row>
    <row r="1441" spans="6:25">
      <c r="F1441" s="91"/>
      <c r="G1441" s="91"/>
      <c r="U1441" s="91"/>
      <c r="Y1441" s="80"/>
    </row>
    <row r="1442" spans="6:25">
      <c r="F1442" s="91"/>
      <c r="G1442" s="91"/>
      <c r="U1442" s="91"/>
      <c r="Y1442" s="80"/>
    </row>
    <row r="1443" spans="6:25">
      <c r="F1443" s="91"/>
      <c r="G1443" s="91"/>
      <c r="U1443" s="91"/>
      <c r="Y1443" s="80"/>
    </row>
    <row r="1444" spans="6:25">
      <c r="F1444" s="91"/>
      <c r="G1444" s="91"/>
      <c r="U1444" s="91"/>
      <c r="Y1444" s="80"/>
    </row>
    <row r="1445" spans="6:25">
      <c r="F1445" s="91"/>
      <c r="G1445" s="91"/>
      <c r="U1445" s="91"/>
      <c r="Y1445" s="80"/>
    </row>
    <row r="1446" spans="6:25">
      <c r="F1446" s="91"/>
      <c r="G1446" s="91"/>
      <c r="U1446" s="91"/>
      <c r="Y1446" s="80"/>
    </row>
    <row r="1447" spans="6:25">
      <c r="F1447" s="91"/>
      <c r="G1447" s="91"/>
      <c r="U1447" s="91"/>
      <c r="Y1447" s="80"/>
    </row>
    <row r="1448" spans="6:25">
      <c r="F1448" s="91"/>
      <c r="G1448" s="91"/>
      <c r="U1448" s="91"/>
      <c r="Y1448" s="80"/>
    </row>
    <row r="1449" spans="6:25">
      <c r="F1449" s="91"/>
      <c r="G1449" s="91"/>
      <c r="U1449" s="91"/>
      <c r="Y1449" s="80"/>
    </row>
    <row r="1450" spans="6:25">
      <c r="F1450" s="91"/>
      <c r="G1450" s="91"/>
      <c r="N1450" s="66"/>
      <c r="U1450" s="91"/>
      <c r="Y1450" s="80"/>
    </row>
    <row r="1451" spans="6:25">
      <c r="F1451" s="91"/>
      <c r="G1451" s="91"/>
      <c r="N1451" s="67"/>
      <c r="U1451" s="91"/>
      <c r="Y1451" s="80"/>
    </row>
    <row r="1452" spans="6:25">
      <c r="F1452" s="91"/>
      <c r="G1452" s="91"/>
      <c r="N1452" s="65"/>
      <c r="U1452" s="91"/>
      <c r="Y1452" s="80"/>
    </row>
    <row r="1453" spans="6:25">
      <c r="F1453" s="91"/>
      <c r="G1453" s="91"/>
      <c r="N1453" s="64"/>
      <c r="U1453" s="91"/>
      <c r="Y1453" s="80"/>
    </row>
    <row r="1454" spans="6:25">
      <c r="F1454" s="91"/>
      <c r="G1454" s="91"/>
      <c r="N1454" s="66"/>
      <c r="U1454" s="91"/>
      <c r="Y1454" s="80"/>
    </row>
    <row r="1455" spans="6:25">
      <c r="F1455" s="91"/>
      <c r="G1455" s="91"/>
      <c r="N1455" s="67"/>
      <c r="U1455" s="91"/>
      <c r="Y1455" s="80"/>
    </row>
    <row r="1456" spans="6:25">
      <c r="F1456" s="91"/>
      <c r="G1456" s="91"/>
      <c r="N1456" s="68"/>
      <c r="U1456" s="91"/>
      <c r="Y1456" s="80"/>
    </row>
    <row r="1457" spans="6:25">
      <c r="F1457" s="91"/>
      <c r="G1457" s="91"/>
      <c r="N1457" s="69"/>
      <c r="U1457" s="91"/>
      <c r="Y1457" s="80"/>
    </row>
    <row r="1458" spans="6:25">
      <c r="F1458" s="91"/>
      <c r="G1458" s="91"/>
      <c r="N1458" s="65"/>
      <c r="U1458" s="91"/>
      <c r="Y1458" s="80"/>
    </row>
    <row r="1459" spans="6:25">
      <c r="F1459" s="91"/>
      <c r="G1459" s="91"/>
      <c r="N1459" s="65"/>
      <c r="U1459" s="91"/>
      <c r="Y1459" s="80"/>
    </row>
    <row r="1460" spans="6:25">
      <c r="F1460" s="91"/>
      <c r="G1460" s="91"/>
      <c r="N1460" s="64"/>
      <c r="U1460" s="91"/>
      <c r="Y1460" s="80"/>
    </row>
    <row r="1461" spans="6:25">
      <c r="F1461" s="91"/>
      <c r="G1461" s="91"/>
      <c r="N1461" s="91"/>
      <c r="U1461" s="91"/>
      <c r="Y1461" s="80"/>
    </row>
    <row r="1462" spans="6:25">
      <c r="F1462" s="91"/>
      <c r="G1462" s="91"/>
      <c r="N1462" s="91"/>
      <c r="U1462" s="91"/>
      <c r="Y1462" s="80"/>
    </row>
    <row r="1463" spans="6:25">
      <c r="F1463" s="91"/>
      <c r="G1463" s="91"/>
      <c r="N1463" s="91"/>
      <c r="U1463" s="91"/>
      <c r="Y1463" s="80"/>
    </row>
    <row r="1464" spans="6:25">
      <c r="F1464" s="91"/>
      <c r="G1464" s="91"/>
      <c r="N1464" s="91"/>
      <c r="U1464" s="91"/>
      <c r="Y1464" s="80"/>
    </row>
    <row r="1465" spans="6:25">
      <c r="F1465" s="91"/>
      <c r="G1465" s="91"/>
      <c r="N1465" s="91"/>
      <c r="U1465" s="91"/>
      <c r="Y1465" s="80"/>
    </row>
    <row r="1466" spans="6:25">
      <c r="F1466" s="91"/>
      <c r="G1466" s="91"/>
      <c r="N1466" s="91"/>
      <c r="U1466" s="91"/>
      <c r="Y1466" s="80"/>
    </row>
    <row r="1467" spans="6:25">
      <c r="F1467" s="91"/>
      <c r="G1467" s="91"/>
      <c r="N1467" s="91"/>
      <c r="U1467" s="91"/>
      <c r="Y1467" s="80"/>
    </row>
    <row r="1468" spans="6:25">
      <c r="F1468" s="91"/>
      <c r="G1468" s="91"/>
      <c r="N1468" s="91"/>
      <c r="U1468" s="91"/>
      <c r="Y1468" s="80"/>
    </row>
    <row r="1469" spans="6:25">
      <c r="F1469" s="91"/>
      <c r="G1469" s="91"/>
      <c r="N1469" s="91"/>
      <c r="U1469" s="91"/>
      <c r="Y1469" s="80"/>
    </row>
    <row r="1470" spans="6:25">
      <c r="F1470" s="91"/>
      <c r="G1470" s="91"/>
      <c r="N1470" s="91"/>
      <c r="U1470" s="91"/>
      <c r="Y1470" s="80"/>
    </row>
    <row r="1471" spans="6:25">
      <c r="F1471" s="91"/>
      <c r="G1471" s="91"/>
      <c r="N1471" s="91"/>
      <c r="U1471" s="91"/>
      <c r="Y1471" s="80"/>
    </row>
    <row r="1472" spans="6:25">
      <c r="F1472" s="91"/>
      <c r="G1472" s="91"/>
      <c r="N1472" s="91"/>
      <c r="U1472" s="91"/>
      <c r="Y1472" s="80"/>
    </row>
    <row r="1473" spans="6:25">
      <c r="F1473" s="91"/>
      <c r="G1473" s="91"/>
      <c r="N1473" s="91"/>
      <c r="U1473" s="91"/>
      <c r="Y1473" s="80"/>
    </row>
    <row r="1474" spans="6:25">
      <c r="F1474" s="91"/>
      <c r="G1474" s="91"/>
      <c r="N1474" s="91"/>
      <c r="U1474" s="91"/>
      <c r="Y1474" s="80"/>
    </row>
    <row r="1475" spans="6:25">
      <c r="F1475" s="91"/>
      <c r="G1475" s="91"/>
      <c r="N1475" s="91"/>
      <c r="U1475" s="91"/>
      <c r="Y1475" s="80"/>
    </row>
    <row r="1476" spans="6:25">
      <c r="F1476" s="91"/>
      <c r="G1476" s="91"/>
      <c r="N1476" s="91"/>
      <c r="U1476" s="91"/>
      <c r="Y1476" s="80"/>
    </row>
    <row r="1477" spans="6:25">
      <c r="F1477" s="91"/>
      <c r="G1477" s="91"/>
      <c r="N1477" s="91"/>
      <c r="U1477" s="91"/>
      <c r="Y1477" s="80"/>
    </row>
    <row r="1478" spans="6:25">
      <c r="F1478" s="91"/>
      <c r="G1478" s="91"/>
      <c r="U1478" s="91"/>
      <c r="Y1478" s="80"/>
    </row>
    <row r="1479" spans="6:25">
      <c r="F1479" s="91"/>
      <c r="G1479" s="91"/>
      <c r="N1479" s="91"/>
      <c r="U1479" s="91"/>
      <c r="Y1479" s="80"/>
    </row>
    <row r="1480" spans="6:25">
      <c r="F1480" s="91"/>
      <c r="G1480" s="91"/>
      <c r="U1480" s="91"/>
      <c r="Y1480" s="80"/>
    </row>
    <row r="1481" spans="6:25">
      <c r="F1481" s="91"/>
      <c r="G1481" s="91"/>
      <c r="N1481" s="91"/>
      <c r="U1481" s="91"/>
      <c r="Y1481" s="80"/>
    </row>
    <row r="1482" spans="6:25">
      <c r="F1482" s="91"/>
      <c r="G1482" s="91"/>
      <c r="N1482" s="91"/>
      <c r="U1482" s="91"/>
      <c r="Y1482" s="80"/>
    </row>
    <row r="1483" spans="6:25">
      <c r="F1483" s="91"/>
      <c r="G1483" s="91"/>
      <c r="N1483" s="91"/>
      <c r="U1483" s="91"/>
      <c r="Y1483" s="80"/>
    </row>
    <row r="1484" spans="6:25">
      <c r="F1484" s="91"/>
      <c r="G1484" s="91"/>
      <c r="N1484" s="91"/>
      <c r="U1484" s="91"/>
      <c r="Y1484" s="80"/>
    </row>
    <row r="1485" spans="6:25">
      <c r="F1485" s="91"/>
      <c r="G1485" s="91"/>
      <c r="N1485" s="91"/>
      <c r="U1485" s="91"/>
      <c r="Y1485" s="80"/>
    </row>
    <row r="1486" spans="6:25">
      <c r="F1486" s="91"/>
      <c r="G1486" s="91"/>
      <c r="N1486" s="91"/>
      <c r="U1486" s="91"/>
      <c r="Y1486" s="80"/>
    </row>
    <row r="1487" spans="6:25">
      <c r="F1487" s="91"/>
      <c r="G1487" s="91"/>
      <c r="N1487" s="91"/>
      <c r="U1487" s="91"/>
      <c r="Y1487" s="80"/>
    </row>
    <row r="1488" spans="6:25">
      <c r="F1488" s="91"/>
      <c r="G1488" s="91"/>
      <c r="N1488" s="91"/>
      <c r="U1488" s="91"/>
      <c r="Y1488" s="80"/>
    </row>
    <row r="1489" spans="6:25">
      <c r="F1489" s="91"/>
      <c r="G1489" s="91"/>
      <c r="N1489" s="91"/>
      <c r="U1489" s="91"/>
      <c r="Y1489" s="80"/>
    </row>
    <row r="1490" spans="6:25">
      <c r="F1490" s="91"/>
      <c r="G1490" s="91"/>
      <c r="N1490" s="91"/>
      <c r="U1490" s="91"/>
      <c r="Y1490" s="80"/>
    </row>
    <row r="1491" spans="6:25">
      <c r="F1491" s="91"/>
      <c r="G1491" s="91"/>
      <c r="N1491" s="91"/>
      <c r="U1491" s="91"/>
      <c r="Y1491" s="80"/>
    </row>
    <row r="1492" spans="6:25">
      <c r="F1492" s="91"/>
      <c r="G1492" s="91"/>
      <c r="N1492" s="91"/>
      <c r="U1492" s="91"/>
      <c r="Y1492" s="80"/>
    </row>
    <row r="1493" spans="6:25">
      <c r="F1493" s="91"/>
      <c r="G1493" s="91"/>
      <c r="N1493" s="91"/>
      <c r="U1493" s="91"/>
      <c r="Y1493" s="80"/>
    </row>
    <row r="1494" spans="6:25">
      <c r="F1494" s="91"/>
      <c r="G1494" s="91"/>
      <c r="U1494" s="91"/>
      <c r="Y1494" s="80"/>
    </row>
    <row r="1495" spans="6:25">
      <c r="F1495" s="91"/>
      <c r="G1495" s="91"/>
      <c r="N1495" s="91"/>
      <c r="U1495" s="91"/>
      <c r="Y1495" s="80"/>
    </row>
    <row r="1496" spans="6:25">
      <c r="F1496" s="91"/>
      <c r="G1496" s="91"/>
      <c r="U1496" s="91"/>
      <c r="Y1496" s="80"/>
    </row>
    <row r="1497" spans="6:25">
      <c r="F1497" s="91"/>
      <c r="G1497" s="91"/>
      <c r="N1497" s="91"/>
      <c r="U1497" s="91"/>
      <c r="Y1497" s="80"/>
    </row>
    <row r="1498" spans="6:25">
      <c r="F1498" s="91"/>
      <c r="G1498" s="91"/>
      <c r="N1498" s="91"/>
      <c r="U1498" s="91"/>
      <c r="Y1498" s="80"/>
    </row>
    <row r="1499" spans="6:25">
      <c r="F1499" s="91"/>
      <c r="G1499" s="91"/>
      <c r="N1499" s="91"/>
      <c r="U1499" s="91"/>
      <c r="Y1499" s="80"/>
    </row>
    <row r="1500" spans="6:25">
      <c r="F1500" s="91"/>
      <c r="G1500" s="91"/>
      <c r="N1500" s="91"/>
      <c r="U1500" s="91"/>
      <c r="Y1500" s="80"/>
    </row>
    <row r="1501" spans="6:25">
      <c r="F1501" s="91"/>
      <c r="G1501" s="91"/>
      <c r="N1501" s="91"/>
      <c r="U1501" s="91"/>
      <c r="Y1501" s="80"/>
    </row>
    <row r="1502" spans="6:25">
      <c r="F1502" s="91"/>
      <c r="G1502" s="91"/>
      <c r="N1502" s="91"/>
      <c r="U1502" s="91"/>
      <c r="Y1502" s="80"/>
    </row>
    <row r="1503" spans="6:25">
      <c r="F1503" s="91"/>
      <c r="G1503" s="91"/>
      <c r="N1503" s="91"/>
      <c r="U1503" s="91"/>
      <c r="Y1503" s="80"/>
    </row>
    <row r="1504" spans="6:25">
      <c r="F1504" s="91"/>
      <c r="G1504" s="91"/>
      <c r="N1504" s="91"/>
      <c r="U1504" s="91"/>
      <c r="Y1504" s="80"/>
    </row>
    <row r="1505" spans="6:25">
      <c r="F1505" s="91"/>
      <c r="G1505" s="91"/>
      <c r="U1505" s="91"/>
      <c r="Y1505" s="80"/>
    </row>
    <row r="1506" spans="6:25">
      <c r="F1506" s="91"/>
      <c r="G1506" s="91"/>
      <c r="N1506" s="91"/>
      <c r="U1506" s="91"/>
      <c r="Y1506" s="80"/>
    </row>
    <row r="1507" spans="6:25">
      <c r="F1507" s="91"/>
      <c r="G1507" s="91"/>
      <c r="N1507" s="91"/>
      <c r="U1507" s="91"/>
      <c r="Y1507" s="80"/>
    </row>
    <row r="1508" spans="6:25">
      <c r="F1508" s="91"/>
      <c r="G1508" s="91"/>
      <c r="N1508" s="91"/>
      <c r="U1508" s="91"/>
      <c r="Y1508" s="80"/>
    </row>
    <row r="1509" spans="6:25">
      <c r="F1509" s="91"/>
      <c r="G1509" s="91"/>
      <c r="N1509" s="91"/>
      <c r="U1509" s="91"/>
      <c r="Y1509" s="80"/>
    </row>
    <row r="1510" spans="6:25">
      <c r="F1510" s="91"/>
      <c r="G1510" s="91"/>
      <c r="N1510" s="91"/>
      <c r="U1510" s="91"/>
      <c r="Y1510" s="80"/>
    </row>
    <row r="1511" spans="6:25">
      <c r="F1511" s="91"/>
      <c r="G1511" s="91"/>
      <c r="N1511" s="91"/>
      <c r="U1511" s="91"/>
      <c r="Y1511" s="80"/>
    </row>
    <row r="1512" spans="6:25">
      <c r="F1512" s="91"/>
      <c r="G1512" s="91"/>
      <c r="N1512" s="91"/>
      <c r="U1512" s="91"/>
      <c r="Y1512" s="80"/>
    </row>
    <row r="1513" spans="6:25">
      <c r="F1513" s="91"/>
      <c r="G1513" s="91"/>
      <c r="N1513" s="91"/>
      <c r="U1513" s="91"/>
      <c r="Y1513" s="80"/>
    </row>
    <row r="1514" spans="6:25">
      <c r="F1514" s="91"/>
      <c r="G1514" s="91"/>
      <c r="N1514" s="91"/>
      <c r="U1514" s="91"/>
      <c r="Y1514" s="80"/>
    </row>
    <row r="1515" spans="6:25">
      <c r="F1515" s="91"/>
      <c r="G1515" s="91"/>
      <c r="N1515" s="91"/>
      <c r="U1515" s="91"/>
      <c r="Y1515" s="80"/>
    </row>
    <row r="1516" spans="6:25">
      <c r="F1516" s="91"/>
      <c r="G1516" s="91"/>
      <c r="N1516" s="91"/>
      <c r="U1516" s="91"/>
      <c r="Y1516" s="80"/>
    </row>
    <row r="1517" spans="6:25">
      <c r="F1517" s="91"/>
      <c r="G1517" s="91"/>
      <c r="N1517" s="91"/>
      <c r="U1517" s="91"/>
      <c r="Y1517" s="80"/>
    </row>
    <row r="1518" spans="6:25">
      <c r="F1518" s="91"/>
      <c r="G1518" s="91"/>
      <c r="N1518" s="91"/>
      <c r="U1518" s="91"/>
      <c r="Y1518" s="80"/>
    </row>
    <row r="1519" spans="6:25">
      <c r="F1519" s="91"/>
      <c r="G1519" s="91"/>
      <c r="N1519" s="91"/>
      <c r="U1519" s="91"/>
      <c r="Y1519" s="80"/>
    </row>
    <row r="1520" spans="6:25">
      <c r="F1520" s="91"/>
      <c r="G1520" s="91"/>
      <c r="N1520" s="91"/>
      <c r="U1520" s="91"/>
      <c r="Y1520" s="80"/>
    </row>
    <row r="1521" spans="1:26">
      <c r="F1521" s="91"/>
      <c r="G1521" s="91"/>
      <c r="N1521" s="91"/>
      <c r="U1521" s="91"/>
      <c r="Y1521" s="80"/>
    </row>
    <row r="1522" spans="1:26">
      <c r="F1522" s="91"/>
      <c r="G1522" s="91"/>
      <c r="N1522" s="91"/>
      <c r="U1522" s="91"/>
      <c r="Y1522" s="80"/>
    </row>
    <row r="1523" spans="1:26">
      <c r="F1523" s="91"/>
      <c r="G1523" s="91"/>
      <c r="N1523" s="91"/>
      <c r="U1523" s="91"/>
      <c r="Y1523" s="80"/>
    </row>
    <row r="1524" spans="1:26">
      <c r="F1524" s="91"/>
      <c r="G1524" s="91"/>
      <c r="N1524" s="91"/>
      <c r="U1524" s="91"/>
      <c r="Y1524" s="80"/>
    </row>
    <row r="1525" spans="1:26">
      <c r="F1525" s="91"/>
      <c r="G1525" s="91"/>
      <c r="N1525" s="91"/>
      <c r="U1525" s="91"/>
      <c r="Y1525" s="80"/>
    </row>
    <row r="1526" spans="1:26">
      <c r="F1526" s="91"/>
      <c r="G1526" s="91"/>
      <c r="N1526" s="91"/>
      <c r="U1526" s="91"/>
      <c r="Y1526" s="80"/>
    </row>
    <row r="1527" spans="1:26">
      <c r="A1527" s="23"/>
      <c r="B1527" s="23"/>
      <c r="C1527" s="23"/>
      <c r="D1527" s="23"/>
      <c r="F1527" s="92"/>
      <c r="G1527" s="92"/>
      <c r="H1527" s="23"/>
      <c r="I1527" s="23"/>
      <c r="J1527" s="92"/>
      <c r="K1527" s="92"/>
      <c r="L1527" s="23"/>
      <c r="M1527" s="23"/>
      <c r="N1527" s="92"/>
      <c r="O1527" s="23"/>
      <c r="P1527" s="23"/>
      <c r="Q1527" s="23"/>
      <c r="R1527" s="23"/>
      <c r="S1527" s="23"/>
      <c r="T1527" s="23"/>
      <c r="U1527" s="92"/>
      <c r="V1527" s="23"/>
      <c r="W1527" s="23"/>
      <c r="Y1527" s="28"/>
      <c r="Z1527" s="23"/>
    </row>
    <row r="1528" spans="1:26">
      <c r="A1528" s="89"/>
      <c r="F1528" s="91"/>
      <c r="G1528" s="91"/>
      <c r="N1528" s="91"/>
      <c r="U1528" s="91"/>
      <c r="Y1528" s="80"/>
    </row>
    <row r="1529" spans="1:26">
      <c r="A1529" s="89"/>
      <c r="F1529" s="91"/>
      <c r="G1529" s="91"/>
      <c r="N1529" s="91"/>
      <c r="U1529" s="91"/>
      <c r="Y1529" s="80"/>
    </row>
    <row r="1530" spans="1:26">
      <c r="A1530" s="89"/>
      <c r="F1530" s="91"/>
      <c r="G1530" s="91"/>
      <c r="N1530" s="91"/>
      <c r="U1530" s="91"/>
      <c r="Y1530" s="80"/>
    </row>
    <row r="1531" spans="1:26">
      <c r="A1531" s="89"/>
      <c r="F1531" s="91"/>
      <c r="G1531" s="91"/>
      <c r="N1531" s="91"/>
      <c r="U1531" s="91"/>
      <c r="Y1531" s="80"/>
    </row>
    <row r="1532" spans="1:26">
      <c r="A1532" s="89"/>
      <c r="F1532" s="91"/>
      <c r="G1532" s="91"/>
      <c r="N1532" s="91"/>
      <c r="U1532" s="91"/>
      <c r="Y1532" s="80"/>
    </row>
    <row r="1533" spans="1:26">
      <c r="A1533" s="89"/>
      <c r="F1533" s="91"/>
      <c r="G1533" s="91"/>
      <c r="N1533" s="91"/>
      <c r="U1533" s="91"/>
      <c r="Y1533" s="80"/>
    </row>
    <row r="1534" spans="1:26">
      <c r="A1534" s="29"/>
      <c r="C1534" s="29"/>
      <c r="F1534" s="91"/>
      <c r="G1534" s="30"/>
      <c r="M1534" s="29"/>
      <c r="N1534" s="91"/>
      <c r="U1534" s="91"/>
      <c r="W1534" s="29"/>
      <c r="Y1534" s="80"/>
    </row>
    <row r="1535" spans="1:26">
      <c r="F1535" s="91"/>
      <c r="G1535" s="30"/>
      <c r="U1535" s="91"/>
      <c r="Y1535" s="80"/>
    </row>
    <row r="1536" spans="1:26">
      <c r="F1536" s="91"/>
      <c r="G1536" s="30"/>
      <c r="U1536" s="91"/>
      <c r="Y1536" s="80"/>
    </row>
    <row r="1537" spans="1:25">
      <c r="F1537" s="91"/>
      <c r="G1537" s="30"/>
      <c r="U1537" s="91"/>
      <c r="Y1537" s="80"/>
    </row>
    <row r="1538" spans="1:25">
      <c r="F1538" s="91"/>
      <c r="G1538" s="30"/>
      <c r="U1538" s="91"/>
      <c r="Y1538" s="80"/>
    </row>
    <row r="1539" spans="1:25">
      <c r="F1539" s="91"/>
      <c r="G1539" s="30"/>
      <c r="U1539" s="91"/>
      <c r="Y1539" s="80"/>
    </row>
    <row r="1540" spans="1:25">
      <c r="A1540" s="29"/>
      <c r="F1540" s="91"/>
      <c r="G1540" s="30"/>
      <c r="U1540" s="91"/>
      <c r="Y1540" s="80"/>
    </row>
    <row r="1541" spans="1:25">
      <c r="F1541" s="91"/>
      <c r="G1541" s="30"/>
      <c r="U1541" s="91"/>
      <c r="Y1541" s="80"/>
    </row>
    <row r="1542" spans="1:25">
      <c r="F1542" s="91"/>
      <c r="G1542" s="30"/>
      <c r="U1542" s="91"/>
      <c r="Y1542" s="80"/>
    </row>
    <row r="1543" spans="1:25">
      <c r="F1543" s="91"/>
      <c r="G1543" s="30"/>
      <c r="U1543" s="91"/>
      <c r="Y1543" s="80"/>
    </row>
    <row r="1544" spans="1:25">
      <c r="F1544" s="91"/>
      <c r="G1544" s="30"/>
      <c r="U1544" s="91"/>
      <c r="Y1544" s="80"/>
    </row>
    <row r="1545" spans="1:25">
      <c r="F1545" s="91"/>
      <c r="G1545" s="30"/>
      <c r="U1545" s="91"/>
      <c r="Y1545" s="80"/>
    </row>
    <row r="1546" spans="1:25">
      <c r="F1546" s="91"/>
      <c r="G1546" s="30"/>
      <c r="U1546" s="91"/>
      <c r="Y1546" s="80"/>
    </row>
    <row r="1547" spans="1:25">
      <c r="F1547" s="91"/>
      <c r="G1547" s="30"/>
      <c r="U1547" s="91"/>
      <c r="Y1547" s="80"/>
    </row>
    <row r="1548" spans="1:25">
      <c r="F1548" s="91"/>
      <c r="G1548" s="30"/>
      <c r="U1548" s="91"/>
      <c r="Y1548" s="80"/>
    </row>
    <row r="1549" spans="1:25">
      <c r="F1549" s="91"/>
      <c r="G1549" s="30"/>
      <c r="U1549" s="91"/>
      <c r="Y1549" s="80"/>
    </row>
    <row r="1550" spans="1:25">
      <c r="F1550" s="91"/>
      <c r="G1550" s="30"/>
      <c r="U1550" s="91"/>
      <c r="Y1550" s="80"/>
    </row>
    <row r="1551" spans="1:25">
      <c r="F1551" s="91"/>
      <c r="G1551" s="30"/>
      <c r="U1551" s="91"/>
      <c r="Y1551" s="80"/>
    </row>
    <row r="1552" spans="1:25">
      <c r="F1552" s="91"/>
      <c r="G1552" s="30"/>
      <c r="U1552" s="91"/>
      <c r="Y1552" s="80"/>
    </row>
    <row r="1553" spans="1:25">
      <c r="F1553" s="91"/>
      <c r="G1553" s="30"/>
      <c r="U1553" s="91"/>
      <c r="Y1553" s="80"/>
    </row>
    <row r="1554" spans="1:25">
      <c r="F1554" s="91"/>
      <c r="G1554" s="30"/>
      <c r="U1554" s="91"/>
      <c r="Y1554" s="80"/>
    </row>
    <row r="1555" spans="1:25">
      <c r="F1555" s="91"/>
      <c r="G1555" s="30"/>
      <c r="N1555" s="66"/>
      <c r="U1555" s="91"/>
      <c r="Y1555" s="80"/>
    </row>
    <row r="1556" spans="1:25">
      <c r="F1556" s="91"/>
      <c r="G1556" s="30"/>
      <c r="N1556" s="67"/>
      <c r="U1556" s="91"/>
      <c r="Y1556" s="80"/>
    </row>
    <row r="1557" spans="1:25">
      <c r="A1557" s="29"/>
      <c r="F1557" s="91"/>
      <c r="G1557" s="30"/>
      <c r="N1557" s="65"/>
      <c r="U1557" s="91"/>
      <c r="Y1557" s="80"/>
    </row>
    <row r="1558" spans="1:25">
      <c r="F1558" s="91"/>
      <c r="G1558" s="30"/>
      <c r="N1558" s="64"/>
      <c r="U1558" s="91"/>
      <c r="Y1558" s="80"/>
    </row>
    <row r="1559" spans="1:25">
      <c r="F1559" s="91"/>
      <c r="G1559" s="30"/>
      <c r="N1559" s="66"/>
      <c r="U1559" s="91"/>
      <c r="Y1559" s="80"/>
    </row>
    <row r="1560" spans="1:25">
      <c r="A1560" s="29"/>
      <c r="F1560" s="91"/>
      <c r="G1560" s="30"/>
      <c r="N1560" s="67"/>
      <c r="U1560" s="91"/>
      <c r="Y1560" s="80"/>
    </row>
    <row r="1561" spans="1:25">
      <c r="F1561" s="91"/>
      <c r="G1561" s="30"/>
      <c r="N1561" s="68"/>
      <c r="U1561" s="91"/>
      <c r="Y1561" s="80"/>
    </row>
    <row r="1562" spans="1:25">
      <c r="F1562" s="91"/>
      <c r="G1562" s="30"/>
      <c r="N1562" s="91"/>
      <c r="U1562" s="91"/>
      <c r="Y1562" s="80"/>
    </row>
    <row r="1563" spans="1:25">
      <c r="F1563" s="91"/>
      <c r="G1563" s="30"/>
      <c r="N1563" s="69"/>
      <c r="U1563" s="91"/>
      <c r="Y1563" s="80"/>
    </row>
    <row r="1564" spans="1:25">
      <c r="F1564" s="91"/>
      <c r="G1564" s="30"/>
      <c r="N1564" s="65"/>
      <c r="U1564" s="91"/>
      <c r="Y1564" s="80"/>
    </row>
    <row r="1565" spans="1:25">
      <c r="F1565" s="91"/>
      <c r="G1565" s="30"/>
      <c r="N1565" s="65"/>
      <c r="U1565" s="91"/>
      <c r="Y1565" s="80"/>
    </row>
    <row r="1566" spans="1:25">
      <c r="F1566" s="91"/>
      <c r="G1566" s="30"/>
      <c r="N1566" s="64"/>
      <c r="U1566" s="91"/>
      <c r="Y1566" s="80"/>
    </row>
    <row r="1567" spans="1:25">
      <c r="F1567" s="91"/>
      <c r="G1567" s="30"/>
      <c r="N1567" s="91"/>
      <c r="U1567" s="91"/>
      <c r="Y1567" s="80"/>
    </row>
    <row r="1568" spans="1:25">
      <c r="F1568" s="91"/>
      <c r="G1568" s="30"/>
      <c r="N1568" s="91"/>
      <c r="U1568" s="91"/>
      <c r="Y1568" s="80"/>
    </row>
    <row r="1569" spans="6:25">
      <c r="F1569" s="91"/>
      <c r="G1569" s="30"/>
      <c r="N1569" s="91"/>
      <c r="U1569" s="91"/>
      <c r="Y1569" s="80"/>
    </row>
    <row r="1570" spans="6:25">
      <c r="F1570" s="91"/>
      <c r="G1570" s="30"/>
      <c r="N1570" s="91"/>
      <c r="U1570" s="91"/>
      <c r="Y1570" s="80"/>
    </row>
    <row r="1571" spans="6:25">
      <c r="F1571" s="91"/>
      <c r="G1571" s="30"/>
      <c r="N1571" s="91"/>
      <c r="U1571" s="91"/>
      <c r="Y1571" s="80"/>
    </row>
    <row r="1572" spans="6:25">
      <c r="F1572" s="91"/>
      <c r="G1572" s="30"/>
      <c r="N1572" s="91"/>
      <c r="U1572" s="91"/>
      <c r="Y1572" s="80"/>
    </row>
    <row r="1573" spans="6:25">
      <c r="F1573" s="91"/>
      <c r="G1573" s="30"/>
      <c r="N1573" s="91"/>
      <c r="U1573" s="91"/>
      <c r="Y1573" s="80"/>
    </row>
    <row r="1574" spans="6:25">
      <c r="F1574" s="91"/>
      <c r="G1574" s="30"/>
      <c r="N1574" s="91"/>
      <c r="U1574" s="91"/>
      <c r="Y1574" s="80"/>
    </row>
    <row r="1575" spans="6:25">
      <c r="F1575" s="91"/>
      <c r="G1575" s="30"/>
      <c r="N1575" s="91"/>
      <c r="U1575" s="91"/>
      <c r="Y1575" s="80"/>
    </row>
    <row r="1576" spans="6:25">
      <c r="F1576" s="91"/>
      <c r="G1576" s="30"/>
      <c r="N1576" s="91"/>
      <c r="U1576" s="91"/>
      <c r="Y1576" s="80"/>
    </row>
    <row r="1577" spans="6:25">
      <c r="F1577" s="91"/>
      <c r="G1577" s="30"/>
      <c r="N1577" s="91"/>
      <c r="U1577" s="91"/>
      <c r="Y1577" s="80"/>
    </row>
    <row r="1578" spans="6:25">
      <c r="F1578" s="91"/>
      <c r="G1578" s="30"/>
      <c r="N1578" s="91"/>
      <c r="U1578" s="91"/>
      <c r="Y1578" s="80"/>
    </row>
    <row r="1579" spans="6:25">
      <c r="F1579" s="91"/>
      <c r="G1579" s="30"/>
      <c r="N1579" s="91"/>
      <c r="U1579" s="91"/>
      <c r="Y1579" s="80"/>
    </row>
    <row r="1580" spans="6:25">
      <c r="F1580" s="91"/>
      <c r="G1580" s="30"/>
      <c r="N1580" s="91"/>
      <c r="U1580" s="91"/>
      <c r="Y1580" s="80"/>
    </row>
    <row r="1581" spans="6:25">
      <c r="F1581" s="91"/>
      <c r="G1581" s="30"/>
      <c r="N1581" s="91"/>
      <c r="U1581" s="91"/>
      <c r="Y1581" s="80"/>
    </row>
    <row r="1582" spans="6:25">
      <c r="F1582" s="91"/>
      <c r="G1582" s="30"/>
      <c r="N1582" s="91"/>
      <c r="U1582" s="91"/>
      <c r="Y1582" s="80"/>
    </row>
    <row r="1583" spans="6:25">
      <c r="F1583" s="91"/>
      <c r="G1583" s="30"/>
      <c r="N1583" s="91"/>
      <c r="U1583" s="91"/>
      <c r="Y1583" s="80"/>
    </row>
    <row r="1584" spans="6:25">
      <c r="F1584" s="91"/>
      <c r="G1584" s="30"/>
      <c r="U1584" s="91"/>
      <c r="Y1584" s="80"/>
    </row>
    <row r="1585" spans="6:25">
      <c r="F1585" s="91"/>
      <c r="G1585" s="30"/>
      <c r="N1585" s="91"/>
      <c r="U1585" s="91"/>
      <c r="Y1585" s="80"/>
    </row>
    <row r="1586" spans="6:25">
      <c r="F1586" s="91"/>
      <c r="G1586" s="30"/>
      <c r="U1586" s="91"/>
      <c r="Y1586" s="80"/>
    </row>
    <row r="1587" spans="6:25">
      <c r="F1587" s="91"/>
      <c r="G1587" s="30"/>
      <c r="N1587" s="91"/>
      <c r="U1587" s="91"/>
      <c r="Y1587" s="80"/>
    </row>
    <row r="1588" spans="6:25">
      <c r="F1588" s="91"/>
      <c r="G1588" s="30"/>
      <c r="N1588" s="91"/>
      <c r="U1588" s="91"/>
      <c r="Y1588" s="80"/>
    </row>
    <row r="1589" spans="6:25">
      <c r="F1589" s="91"/>
      <c r="G1589" s="30"/>
      <c r="N1589" s="91"/>
      <c r="U1589" s="91"/>
      <c r="Y1589" s="80"/>
    </row>
    <row r="1590" spans="6:25">
      <c r="F1590" s="91"/>
      <c r="G1590" s="30"/>
      <c r="N1590" s="91"/>
      <c r="U1590" s="91"/>
      <c r="Y1590" s="80"/>
    </row>
    <row r="1591" spans="6:25">
      <c r="F1591" s="91"/>
      <c r="G1591" s="30"/>
      <c r="N1591" s="91"/>
      <c r="U1591" s="91"/>
      <c r="Y1591" s="80"/>
    </row>
    <row r="1592" spans="6:25">
      <c r="F1592" s="91"/>
      <c r="G1592" s="30"/>
      <c r="N1592" s="91"/>
      <c r="U1592" s="91"/>
      <c r="Y1592" s="80"/>
    </row>
    <row r="1593" spans="6:25">
      <c r="F1593" s="91"/>
      <c r="G1593" s="30"/>
      <c r="N1593" s="91"/>
      <c r="U1593" s="91"/>
      <c r="Y1593" s="80"/>
    </row>
    <row r="1594" spans="6:25">
      <c r="F1594" s="91"/>
      <c r="G1594" s="30"/>
      <c r="N1594" s="91"/>
      <c r="U1594" s="91"/>
      <c r="Y1594" s="80"/>
    </row>
    <row r="1595" spans="6:25">
      <c r="F1595" s="91"/>
      <c r="G1595" s="30"/>
      <c r="N1595" s="91"/>
      <c r="U1595" s="91"/>
      <c r="Y1595" s="80"/>
    </row>
    <row r="1596" spans="6:25">
      <c r="F1596" s="91"/>
      <c r="G1596" s="30"/>
      <c r="N1596" s="91"/>
      <c r="U1596" s="91"/>
      <c r="Y1596" s="80"/>
    </row>
    <row r="1597" spans="6:25">
      <c r="F1597" s="91"/>
      <c r="G1597" s="30"/>
      <c r="N1597" s="91"/>
      <c r="U1597" s="91"/>
      <c r="Y1597" s="80"/>
    </row>
    <row r="1598" spans="6:25">
      <c r="F1598" s="91"/>
      <c r="G1598" s="30"/>
      <c r="N1598" s="91"/>
      <c r="U1598" s="91"/>
      <c r="Y1598" s="80"/>
    </row>
    <row r="1599" spans="6:25">
      <c r="F1599" s="91"/>
      <c r="G1599" s="30"/>
      <c r="N1599" s="91"/>
      <c r="U1599" s="91"/>
      <c r="Y1599" s="80"/>
    </row>
    <row r="1600" spans="6:25">
      <c r="F1600" s="91"/>
      <c r="G1600" s="30"/>
      <c r="U1600" s="91"/>
      <c r="Y1600" s="80"/>
    </row>
    <row r="1601" spans="6:25">
      <c r="F1601" s="91"/>
      <c r="G1601" s="30"/>
      <c r="N1601" s="91"/>
      <c r="U1601" s="91"/>
      <c r="Y1601" s="80"/>
    </row>
    <row r="1602" spans="6:25">
      <c r="F1602" s="91"/>
      <c r="G1602" s="30"/>
      <c r="U1602" s="91"/>
      <c r="Y1602" s="80"/>
    </row>
    <row r="1603" spans="6:25">
      <c r="F1603" s="91"/>
      <c r="G1603" s="30"/>
      <c r="N1603" s="91"/>
      <c r="U1603" s="91"/>
      <c r="Y1603" s="80"/>
    </row>
    <row r="1604" spans="6:25">
      <c r="F1604" s="91"/>
      <c r="G1604" s="30"/>
      <c r="N1604" s="91"/>
      <c r="U1604" s="91"/>
      <c r="Y1604" s="80"/>
    </row>
    <row r="1605" spans="6:25">
      <c r="F1605" s="91"/>
      <c r="G1605" s="30"/>
      <c r="N1605" s="91"/>
      <c r="U1605" s="91"/>
      <c r="Y1605" s="80"/>
    </row>
    <row r="1606" spans="6:25">
      <c r="F1606" s="91"/>
      <c r="G1606" s="30"/>
      <c r="N1606" s="91"/>
      <c r="U1606" s="91"/>
      <c r="Y1606" s="80"/>
    </row>
    <row r="1607" spans="6:25">
      <c r="F1607" s="91"/>
      <c r="G1607" s="30"/>
      <c r="N1607" s="91"/>
      <c r="U1607" s="91"/>
      <c r="Y1607" s="80"/>
    </row>
    <row r="1608" spans="6:25">
      <c r="F1608" s="91"/>
      <c r="G1608" s="30"/>
      <c r="N1608" s="91"/>
      <c r="U1608" s="91"/>
      <c r="Y1608" s="80"/>
    </row>
    <row r="1609" spans="6:25">
      <c r="F1609" s="91"/>
      <c r="G1609" s="30"/>
      <c r="N1609" s="91"/>
      <c r="U1609" s="91"/>
      <c r="Y1609" s="80"/>
    </row>
    <row r="1610" spans="6:25">
      <c r="F1610" s="91"/>
      <c r="G1610" s="30"/>
      <c r="N1610" s="91"/>
      <c r="U1610" s="91"/>
      <c r="Y1610" s="80"/>
    </row>
    <row r="1611" spans="6:25">
      <c r="F1611" s="91"/>
      <c r="G1611" s="30"/>
      <c r="U1611" s="91"/>
      <c r="Y1611" s="80"/>
    </row>
    <row r="1612" spans="6:25">
      <c r="F1612" s="91"/>
      <c r="G1612" s="30"/>
      <c r="N1612" s="91"/>
      <c r="U1612" s="91"/>
      <c r="Y1612" s="80"/>
    </row>
    <row r="1613" spans="6:25">
      <c r="F1613" s="91"/>
      <c r="G1613" s="30"/>
      <c r="N1613" s="91"/>
      <c r="U1613" s="91"/>
      <c r="Y1613" s="80"/>
    </row>
    <row r="1614" spans="6:25">
      <c r="F1614" s="91"/>
      <c r="G1614" s="30"/>
      <c r="N1614" s="91"/>
      <c r="U1614" s="91"/>
      <c r="Y1614" s="80"/>
    </row>
    <row r="1615" spans="6:25">
      <c r="F1615" s="91"/>
      <c r="G1615" s="30"/>
      <c r="N1615" s="91"/>
      <c r="U1615" s="91"/>
      <c r="Y1615" s="80"/>
    </row>
    <row r="1616" spans="6:25">
      <c r="F1616" s="91"/>
      <c r="G1616" s="30"/>
      <c r="N1616" s="91"/>
      <c r="U1616" s="91"/>
      <c r="Y1616" s="80"/>
    </row>
    <row r="1617" spans="6:25">
      <c r="F1617" s="91"/>
      <c r="G1617" s="30"/>
      <c r="N1617" s="91"/>
      <c r="U1617" s="91"/>
      <c r="Y1617" s="80"/>
    </row>
    <row r="1618" spans="6:25">
      <c r="F1618" s="91"/>
      <c r="G1618" s="30"/>
      <c r="N1618" s="91"/>
      <c r="U1618" s="91"/>
      <c r="Y1618" s="80"/>
    </row>
    <row r="1619" spans="6:25">
      <c r="F1619" s="91"/>
      <c r="G1619" s="30"/>
      <c r="N1619" s="91"/>
      <c r="U1619" s="91"/>
      <c r="Y1619" s="80"/>
    </row>
    <row r="1620" spans="6:25">
      <c r="F1620" s="91"/>
      <c r="G1620" s="30"/>
      <c r="N1620" s="91"/>
      <c r="U1620" s="91"/>
      <c r="Y1620" s="80"/>
    </row>
    <row r="1621" spans="6:25">
      <c r="F1621" s="91"/>
      <c r="G1621" s="30"/>
      <c r="N1621" s="91"/>
      <c r="U1621" s="91"/>
      <c r="Y1621" s="80"/>
    </row>
    <row r="1622" spans="6:25">
      <c r="F1622" s="91"/>
      <c r="G1622" s="30"/>
      <c r="N1622" s="91"/>
      <c r="U1622" s="91"/>
      <c r="Y1622" s="80"/>
    </row>
    <row r="1623" spans="6:25">
      <c r="F1623" s="91"/>
      <c r="G1623" s="30"/>
      <c r="N1623" s="91"/>
      <c r="U1623" s="91"/>
      <c r="Y1623" s="80"/>
    </row>
    <row r="1624" spans="6:25">
      <c r="F1624" s="91"/>
      <c r="G1624" s="30"/>
      <c r="N1624" s="91"/>
      <c r="U1624" s="91"/>
      <c r="Y1624" s="80"/>
    </row>
    <row r="1625" spans="6:25">
      <c r="F1625" s="91"/>
      <c r="G1625" s="30"/>
      <c r="N1625" s="91"/>
      <c r="U1625" s="91"/>
      <c r="Y1625" s="80"/>
    </row>
    <row r="1626" spans="6:25">
      <c r="F1626" s="91"/>
      <c r="G1626" s="30"/>
      <c r="N1626" s="91"/>
      <c r="U1626" s="91"/>
      <c r="Y1626" s="80"/>
    </row>
    <row r="1627" spans="6:25">
      <c r="F1627" s="91"/>
      <c r="G1627" s="30"/>
      <c r="N1627" s="91"/>
      <c r="U1627" s="91"/>
      <c r="Y1627" s="80"/>
    </row>
    <row r="1628" spans="6:25">
      <c r="F1628" s="91"/>
      <c r="G1628" s="30"/>
      <c r="N1628" s="91"/>
      <c r="U1628" s="91"/>
      <c r="Y1628" s="80"/>
    </row>
    <row r="1629" spans="6:25">
      <c r="F1629" s="91"/>
      <c r="G1629" s="30"/>
      <c r="N1629" s="91"/>
      <c r="U1629" s="91"/>
      <c r="Y1629" s="80"/>
    </row>
    <row r="1630" spans="6:25">
      <c r="F1630" s="91"/>
      <c r="G1630" s="30"/>
      <c r="N1630" s="91"/>
      <c r="U1630" s="91"/>
      <c r="Y1630" s="80"/>
    </row>
    <row r="1631" spans="6:25">
      <c r="F1631" s="91"/>
      <c r="G1631" s="30"/>
      <c r="N1631" s="91"/>
      <c r="U1631" s="91"/>
      <c r="Y1631" s="80"/>
    </row>
    <row r="1632" spans="6:25">
      <c r="F1632" s="91"/>
      <c r="G1632" s="30"/>
      <c r="N1632" s="91"/>
      <c r="U1632" s="91"/>
      <c r="Y1632" s="80"/>
    </row>
    <row r="1633" spans="6:25">
      <c r="F1633" s="91"/>
      <c r="G1633" s="30"/>
      <c r="N1633" s="91"/>
      <c r="U1633" s="91"/>
      <c r="Y1633" s="80"/>
    </row>
    <row r="1634" spans="6:25">
      <c r="F1634" s="91"/>
      <c r="G1634" s="30"/>
      <c r="U1634" s="91"/>
      <c r="Y1634" s="80"/>
    </row>
    <row r="1635" spans="6:25">
      <c r="F1635" s="91"/>
      <c r="G1635" s="30"/>
      <c r="U1635" s="91"/>
      <c r="Y1635" s="80"/>
    </row>
    <row r="1636" spans="6:25">
      <c r="F1636" s="91"/>
      <c r="G1636" s="30"/>
      <c r="U1636" s="91"/>
      <c r="Y1636" s="80"/>
    </row>
    <row r="1637" spans="6:25">
      <c r="F1637" s="91"/>
      <c r="G1637" s="30"/>
      <c r="U1637" s="91"/>
      <c r="Y1637" s="80"/>
    </row>
    <row r="1638" spans="6:25">
      <c r="F1638" s="91"/>
      <c r="G1638" s="30"/>
      <c r="U1638" s="91"/>
      <c r="Y1638" s="80"/>
    </row>
    <row r="1639" spans="6:25">
      <c r="F1639" s="91"/>
      <c r="G1639" s="30"/>
      <c r="U1639" s="91"/>
      <c r="Y1639" s="80"/>
    </row>
    <row r="1640" spans="6:25">
      <c r="F1640" s="91"/>
      <c r="G1640" s="30"/>
      <c r="U1640" s="91"/>
      <c r="Y1640" s="80"/>
    </row>
    <row r="1641" spans="6:25">
      <c r="F1641" s="91"/>
      <c r="G1641" s="30"/>
      <c r="U1641" s="91"/>
      <c r="Y1641" s="80"/>
    </row>
    <row r="1642" spans="6:25">
      <c r="F1642" s="91"/>
      <c r="G1642" s="30"/>
      <c r="U1642" s="91"/>
      <c r="Y1642" s="80"/>
    </row>
    <row r="1643" spans="6:25">
      <c r="F1643" s="91"/>
      <c r="G1643" s="30"/>
      <c r="U1643" s="91"/>
      <c r="Y1643" s="80"/>
    </row>
    <row r="1644" spans="6:25">
      <c r="F1644" s="91"/>
      <c r="G1644" s="30"/>
      <c r="U1644" s="91"/>
      <c r="Y1644" s="80"/>
    </row>
    <row r="1645" spans="6:25">
      <c r="F1645" s="91"/>
      <c r="G1645" s="30"/>
      <c r="U1645" s="91"/>
      <c r="Y1645" s="80"/>
    </row>
    <row r="1646" spans="6:25">
      <c r="F1646" s="91"/>
      <c r="G1646" s="30"/>
      <c r="U1646" s="91"/>
      <c r="Y1646" s="80"/>
    </row>
    <row r="1647" spans="6:25">
      <c r="F1647" s="91"/>
      <c r="G1647" s="30"/>
      <c r="U1647" s="91"/>
      <c r="Y1647" s="80"/>
    </row>
    <row r="1648" spans="6:25">
      <c r="F1648" s="91"/>
      <c r="G1648" s="30"/>
      <c r="U1648" s="91"/>
      <c r="Y1648" s="80"/>
    </row>
    <row r="1649" spans="6:25">
      <c r="F1649" s="91"/>
      <c r="G1649" s="30"/>
      <c r="U1649" s="91"/>
      <c r="Y1649" s="80"/>
    </row>
    <row r="1650" spans="6:25">
      <c r="F1650" s="91"/>
      <c r="G1650" s="30"/>
      <c r="U1650" s="91"/>
      <c r="Y1650" s="80"/>
    </row>
    <row r="1651" spans="6:25">
      <c r="F1651" s="91"/>
      <c r="G1651" s="30"/>
      <c r="U1651" s="91"/>
      <c r="Y1651" s="80"/>
    </row>
    <row r="1652" spans="6:25">
      <c r="F1652" s="91"/>
      <c r="G1652" s="30"/>
      <c r="U1652" s="91"/>
      <c r="Y1652" s="80"/>
    </row>
    <row r="1653" spans="6:25">
      <c r="F1653" s="91"/>
      <c r="G1653" s="30"/>
      <c r="U1653" s="91"/>
      <c r="Y1653" s="80"/>
    </row>
    <row r="1654" spans="6:25">
      <c r="F1654" s="91"/>
      <c r="G1654" s="30"/>
      <c r="N1654" s="66"/>
      <c r="U1654" s="91"/>
      <c r="Y1654" s="80"/>
    </row>
    <row r="1655" spans="6:25">
      <c r="F1655" s="91"/>
      <c r="G1655" s="30"/>
      <c r="N1655" s="67"/>
      <c r="U1655" s="91"/>
      <c r="Y1655" s="80"/>
    </row>
    <row r="1656" spans="6:25">
      <c r="F1656" s="91"/>
      <c r="G1656" s="30"/>
      <c r="N1656" s="65"/>
      <c r="U1656" s="91"/>
      <c r="Y1656" s="80"/>
    </row>
    <row r="1657" spans="6:25">
      <c r="F1657" s="91"/>
      <c r="G1657" s="30"/>
      <c r="N1657" s="64"/>
      <c r="U1657" s="91"/>
      <c r="Y1657" s="80"/>
    </row>
    <row r="1658" spans="6:25">
      <c r="F1658" s="91"/>
      <c r="G1658" s="30"/>
      <c r="N1658" s="66"/>
      <c r="U1658" s="91"/>
      <c r="Y1658" s="80"/>
    </row>
    <row r="1659" spans="6:25">
      <c r="F1659" s="91"/>
      <c r="G1659" s="30"/>
      <c r="N1659" s="67"/>
      <c r="U1659" s="91"/>
      <c r="Y1659" s="80"/>
    </row>
    <row r="1660" spans="6:25">
      <c r="F1660" s="91"/>
      <c r="G1660" s="30"/>
      <c r="N1660" s="68"/>
      <c r="U1660" s="91"/>
      <c r="Y1660" s="80"/>
    </row>
    <row r="1661" spans="6:25">
      <c r="F1661" s="91"/>
      <c r="G1661" s="30"/>
      <c r="N1661" s="91"/>
      <c r="U1661" s="91"/>
      <c r="Y1661" s="80"/>
    </row>
    <row r="1662" spans="6:25">
      <c r="F1662" s="91"/>
      <c r="G1662" s="30"/>
      <c r="N1662" s="69"/>
      <c r="U1662" s="91"/>
      <c r="Y1662" s="80"/>
    </row>
    <row r="1663" spans="6:25">
      <c r="F1663" s="91"/>
      <c r="G1663" s="30"/>
      <c r="N1663" s="65"/>
      <c r="U1663" s="91"/>
      <c r="Y1663" s="80"/>
    </row>
    <row r="1664" spans="6:25">
      <c r="F1664" s="91"/>
      <c r="G1664" s="30"/>
      <c r="N1664" s="65"/>
      <c r="U1664" s="91"/>
      <c r="Y1664" s="80"/>
    </row>
    <row r="1665" spans="6:25">
      <c r="F1665" s="91"/>
      <c r="G1665" s="30"/>
      <c r="N1665" s="64"/>
      <c r="U1665" s="91"/>
      <c r="Y1665" s="80"/>
    </row>
    <row r="1666" spans="6:25">
      <c r="F1666" s="91"/>
      <c r="G1666" s="30"/>
      <c r="N1666" s="91"/>
      <c r="U1666" s="91"/>
      <c r="Y1666" s="80"/>
    </row>
    <row r="1667" spans="6:25">
      <c r="F1667" s="91"/>
      <c r="G1667" s="30"/>
      <c r="N1667" s="91"/>
      <c r="U1667" s="91"/>
      <c r="Y1667" s="80"/>
    </row>
    <row r="1668" spans="6:25">
      <c r="F1668" s="91"/>
      <c r="G1668" s="30"/>
      <c r="N1668" s="91"/>
      <c r="U1668" s="91"/>
      <c r="Y1668" s="80"/>
    </row>
    <row r="1669" spans="6:25">
      <c r="F1669" s="91"/>
      <c r="G1669" s="30"/>
      <c r="N1669" s="91"/>
      <c r="U1669" s="91"/>
      <c r="Y1669" s="80"/>
    </row>
    <row r="1670" spans="6:25">
      <c r="F1670" s="91"/>
      <c r="G1670" s="30"/>
      <c r="N1670" s="91"/>
      <c r="U1670" s="91"/>
      <c r="Y1670" s="80"/>
    </row>
    <row r="1671" spans="6:25">
      <c r="F1671" s="91"/>
      <c r="G1671" s="30"/>
      <c r="N1671" s="91"/>
      <c r="U1671" s="91"/>
      <c r="Y1671" s="80"/>
    </row>
    <row r="1672" spans="6:25">
      <c r="F1672" s="91"/>
      <c r="G1672" s="30"/>
      <c r="N1672" s="91"/>
      <c r="U1672" s="91"/>
      <c r="Y1672" s="80"/>
    </row>
    <row r="1673" spans="6:25">
      <c r="F1673" s="91"/>
      <c r="G1673" s="30"/>
      <c r="N1673" s="91"/>
      <c r="U1673" s="91"/>
      <c r="Y1673" s="80"/>
    </row>
    <row r="1674" spans="6:25">
      <c r="F1674" s="91"/>
      <c r="G1674" s="30"/>
      <c r="N1674" s="91"/>
      <c r="U1674" s="91"/>
      <c r="Y1674" s="80"/>
    </row>
    <row r="1675" spans="6:25">
      <c r="F1675" s="91"/>
      <c r="G1675" s="30"/>
      <c r="N1675" s="91"/>
      <c r="U1675" s="91"/>
      <c r="Y1675" s="80"/>
    </row>
    <row r="1676" spans="6:25">
      <c r="F1676" s="91"/>
      <c r="G1676" s="30"/>
      <c r="N1676" s="91"/>
      <c r="U1676" s="91"/>
      <c r="Y1676" s="80"/>
    </row>
    <row r="1677" spans="6:25">
      <c r="F1677" s="91"/>
      <c r="G1677" s="30"/>
      <c r="N1677" s="91"/>
      <c r="U1677" s="91"/>
      <c r="Y1677" s="80"/>
    </row>
    <row r="1678" spans="6:25">
      <c r="F1678" s="91"/>
      <c r="G1678" s="30"/>
      <c r="N1678" s="91"/>
      <c r="U1678" s="91"/>
      <c r="Y1678" s="80"/>
    </row>
    <row r="1679" spans="6:25">
      <c r="F1679" s="91"/>
      <c r="G1679" s="30"/>
      <c r="N1679" s="91"/>
      <c r="U1679" s="91"/>
      <c r="Y1679" s="80"/>
    </row>
    <row r="1680" spans="6:25">
      <c r="F1680" s="91"/>
      <c r="G1680" s="30"/>
      <c r="N1680" s="91"/>
      <c r="U1680" s="91"/>
      <c r="Y1680" s="80"/>
    </row>
    <row r="1681" spans="6:25">
      <c r="F1681" s="91"/>
      <c r="G1681" s="30"/>
      <c r="N1681" s="91"/>
      <c r="U1681" s="91"/>
      <c r="Y1681" s="80"/>
    </row>
    <row r="1682" spans="6:25">
      <c r="F1682" s="91"/>
      <c r="G1682" s="30"/>
      <c r="N1682" s="91"/>
      <c r="U1682" s="91"/>
      <c r="Y1682" s="80"/>
    </row>
    <row r="1683" spans="6:25">
      <c r="F1683" s="91"/>
      <c r="G1683" s="30"/>
      <c r="U1683" s="91"/>
      <c r="Y1683" s="80"/>
    </row>
    <row r="1684" spans="6:25">
      <c r="F1684" s="91"/>
      <c r="G1684" s="30"/>
      <c r="N1684" s="91"/>
      <c r="U1684" s="91"/>
      <c r="Y1684" s="80"/>
    </row>
    <row r="1685" spans="6:25">
      <c r="F1685" s="91"/>
      <c r="G1685" s="30"/>
      <c r="U1685" s="91"/>
      <c r="Y1685" s="80"/>
    </row>
    <row r="1686" spans="6:25">
      <c r="F1686" s="91"/>
      <c r="G1686" s="30"/>
      <c r="N1686" s="91"/>
      <c r="U1686" s="91"/>
      <c r="Y1686" s="80"/>
    </row>
    <row r="1687" spans="6:25">
      <c r="F1687" s="91"/>
      <c r="G1687" s="30"/>
      <c r="N1687" s="91"/>
      <c r="U1687" s="91"/>
      <c r="Y1687" s="80"/>
    </row>
    <row r="1688" spans="6:25">
      <c r="F1688" s="91"/>
      <c r="G1688" s="30"/>
      <c r="N1688" s="91"/>
      <c r="U1688" s="91"/>
      <c r="Y1688" s="80"/>
    </row>
    <row r="1689" spans="6:25">
      <c r="F1689" s="91"/>
      <c r="G1689" s="30"/>
      <c r="N1689" s="91"/>
      <c r="U1689" s="91"/>
      <c r="Y1689" s="80"/>
    </row>
    <row r="1690" spans="6:25">
      <c r="F1690" s="91"/>
      <c r="G1690" s="30"/>
      <c r="N1690" s="91"/>
      <c r="U1690" s="91"/>
      <c r="Y1690" s="80"/>
    </row>
    <row r="1691" spans="6:25">
      <c r="F1691" s="91"/>
      <c r="G1691" s="30"/>
      <c r="N1691" s="91"/>
      <c r="U1691" s="91"/>
      <c r="Y1691" s="80"/>
    </row>
    <row r="1692" spans="6:25">
      <c r="F1692" s="91"/>
      <c r="G1692" s="30"/>
      <c r="N1692" s="91"/>
      <c r="U1692" s="91"/>
      <c r="Y1692" s="80"/>
    </row>
    <row r="1693" spans="6:25">
      <c r="F1693" s="91"/>
      <c r="G1693" s="30"/>
      <c r="N1693" s="91"/>
      <c r="U1693" s="91"/>
      <c r="Y1693" s="80"/>
    </row>
    <row r="1694" spans="6:25">
      <c r="F1694" s="91"/>
      <c r="G1694" s="30"/>
      <c r="N1694" s="91"/>
      <c r="U1694" s="91"/>
      <c r="Y1694" s="80"/>
    </row>
    <row r="1695" spans="6:25">
      <c r="F1695" s="91"/>
      <c r="G1695" s="30"/>
      <c r="N1695" s="91"/>
      <c r="U1695" s="91"/>
      <c r="Y1695" s="80"/>
    </row>
    <row r="1696" spans="6:25">
      <c r="F1696" s="91"/>
      <c r="G1696" s="30"/>
      <c r="N1696" s="91"/>
      <c r="U1696" s="91"/>
      <c r="Y1696" s="80"/>
    </row>
    <row r="1697" spans="6:25">
      <c r="F1697" s="91"/>
      <c r="G1697" s="30"/>
      <c r="N1697" s="91"/>
      <c r="U1697" s="91"/>
      <c r="Y1697" s="80"/>
    </row>
    <row r="1698" spans="6:25">
      <c r="F1698" s="91"/>
      <c r="G1698" s="30"/>
      <c r="N1698" s="91"/>
      <c r="U1698" s="91"/>
      <c r="Y1698" s="80"/>
    </row>
    <row r="1699" spans="6:25">
      <c r="F1699" s="91"/>
      <c r="G1699" s="30"/>
      <c r="U1699" s="91"/>
      <c r="Y1699" s="80"/>
    </row>
    <row r="1700" spans="6:25">
      <c r="F1700" s="91"/>
      <c r="G1700" s="30"/>
      <c r="N1700" s="91"/>
      <c r="U1700" s="91"/>
      <c r="Y1700" s="80"/>
    </row>
    <row r="1701" spans="6:25">
      <c r="F1701" s="91"/>
      <c r="G1701" s="30"/>
      <c r="U1701" s="91"/>
      <c r="Y1701" s="80"/>
    </row>
    <row r="1702" spans="6:25">
      <c r="F1702" s="91"/>
      <c r="G1702" s="30"/>
      <c r="N1702" s="91"/>
      <c r="U1702" s="91"/>
      <c r="Y1702" s="80"/>
    </row>
    <row r="1703" spans="6:25">
      <c r="F1703" s="91"/>
      <c r="G1703" s="30"/>
      <c r="N1703" s="91"/>
      <c r="U1703" s="91"/>
      <c r="Y1703" s="80"/>
    </row>
    <row r="1704" spans="6:25">
      <c r="F1704" s="91"/>
      <c r="G1704" s="30"/>
      <c r="N1704" s="91"/>
      <c r="U1704" s="91"/>
      <c r="Y1704" s="80"/>
    </row>
    <row r="1705" spans="6:25">
      <c r="F1705" s="91"/>
      <c r="G1705" s="30"/>
      <c r="N1705" s="91"/>
      <c r="U1705" s="91"/>
      <c r="Y1705" s="80"/>
    </row>
    <row r="1706" spans="6:25">
      <c r="F1706" s="91"/>
      <c r="G1706" s="30"/>
      <c r="N1706" s="91"/>
      <c r="U1706" s="91"/>
      <c r="Y1706" s="80"/>
    </row>
    <row r="1707" spans="6:25">
      <c r="F1707" s="91"/>
      <c r="G1707" s="30"/>
      <c r="N1707" s="91"/>
      <c r="U1707" s="91"/>
      <c r="Y1707" s="80"/>
    </row>
    <row r="1708" spans="6:25">
      <c r="F1708" s="91"/>
      <c r="G1708" s="30"/>
      <c r="N1708" s="91"/>
      <c r="U1708" s="91"/>
      <c r="Y1708" s="80"/>
    </row>
    <row r="1709" spans="6:25">
      <c r="F1709" s="91"/>
      <c r="G1709" s="30"/>
      <c r="N1709" s="91"/>
      <c r="U1709" s="91"/>
      <c r="Y1709" s="80"/>
    </row>
    <row r="1710" spans="6:25">
      <c r="F1710" s="91"/>
      <c r="G1710" s="30"/>
      <c r="U1710" s="91"/>
      <c r="Y1710" s="80"/>
    </row>
    <row r="1711" spans="6:25">
      <c r="F1711" s="91"/>
      <c r="G1711" s="30"/>
      <c r="N1711" s="91"/>
      <c r="U1711" s="91"/>
      <c r="Y1711" s="80"/>
    </row>
    <row r="1712" spans="6:25">
      <c r="F1712" s="91"/>
      <c r="G1712" s="30"/>
      <c r="N1712" s="91"/>
      <c r="U1712" s="91"/>
      <c r="Y1712" s="80"/>
    </row>
    <row r="1713" spans="6:25">
      <c r="F1713" s="91"/>
      <c r="G1713" s="30"/>
      <c r="N1713" s="91"/>
      <c r="U1713" s="91"/>
      <c r="Y1713" s="80"/>
    </row>
    <row r="1714" spans="6:25">
      <c r="F1714" s="91"/>
      <c r="G1714" s="30"/>
      <c r="N1714" s="91"/>
      <c r="U1714" s="91"/>
      <c r="Y1714" s="80"/>
    </row>
    <row r="1715" spans="6:25">
      <c r="F1715" s="91"/>
      <c r="G1715" s="30"/>
      <c r="N1715" s="91"/>
      <c r="U1715" s="91"/>
      <c r="Y1715" s="80"/>
    </row>
    <row r="1716" spans="6:25">
      <c r="F1716" s="91"/>
      <c r="G1716" s="30"/>
      <c r="N1716" s="91"/>
      <c r="U1716" s="91"/>
      <c r="Y1716" s="80"/>
    </row>
    <row r="1717" spans="6:25">
      <c r="F1717" s="91"/>
      <c r="G1717" s="30"/>
      <c r="N1717" s="91"/>
      <c r="U1717" s="91"/>
      <c r="Y1717" s="80"/>
    </row>
    <row r="1718" spans="6:25">
      <c r="F1718" s="91"/>
      <c r="G1718" s="30"/>
      <c r="N1718" s="91"/>
      <c r="U1718" s="91"/>
      <c r="Y1718" s="80"/>
    </row>
    <row r="1719" spans="6:25">
      <c r="F1719" s="91"/>
      <c r="G1719" s="30"/>
      <c r="N1719" s="91"/>
      <c r="U1719" s="91"/>
      <c r="Y1719" s="80"/>
    </row>
    <row r="1720" spans="6:25">
      <c r="F1720" s="91"/>
      <c r="G1720" s="30"/>
      <c r="N1720" s="91"/>
      <c r="U1720" s="91"/>
      <c r="Y1720" s="80"/>
    </row>
    <row r="1721" spans="6:25">
      <c r="F1721" s="91"/>
      <c r="G1721" s="30"/>
      <c r="N1721" s="91"/>
      <c r="U1721" s="91"/>
      <c r="Y1721" s="80"/>
    </row>
    <row r="1722" spans="6:25">
      <c r="F1722" s="91"/>
      <c r="G1722" s="30"/>
      <c r="N1722" s="91"/>
      <c r="U1722" s="91"/>
      <c r="Y1722" s="80"/>
    </row>
    <row r="1723" spans="6:25">
      <c r="F1723" s="91"/>
      <c r="G1723" s="30"/>
      <c r="N1723" s="91"/>
      <c r="U1723" s="91"/>
      <c r="Y1723" s="80"/>
    </row>
    <row r="1724" spans="6:25">
      <c r="F1724" s="91"/>
      <c r="G1724" s="30"/>
      <c r="N1724" s="91"/>
      <c r="U1724" s="91"/>
      <c r="Y1724" s="80"/>
    </row>
    <row r="1725" spans="6:25">
      <c r="F1725" s="91"/>
      <c r="G1725" s="30"/>
      <c r="N1725" s="91"/>
      <c r="U1725" s="91"/>
      <c r="Y1725" s="80"/>
    </row>
    <row r="1726" spans="6:25">
      <c r="F1726" s="91"/>
      <c r="G1726" s="30"/>
      <c r="N1726" s="91"/>
      <c r="U1726" s="91"/>
      <c r="Y1726" s="80"/>
    </row>
    <row r="1727" spans="6:25">
      <c r="F1727" s="91"/>
      <c r="G1727" s="30"/>
      <c r="N1727" s="91"/>
      <c r="U1727" s="91"/>
      <c r="Y1727" s="80"/>
    </row>
    <row r="1728" spans="6:25">
      <c r="F1728" s="91"/>
      <c r="G1728" s="30"/>
      <c r="N1728" s="91"/>
      <c r="U1728" s="91"/>
      <c r="Y1728" s="80"/>
    </row>
    <row r="1729" spans="1:26">
      <c r="F1729" s="91"/>
      <c r="G1729" s="30"/>
      <c r="N1729" s="91"/>
      <c r="U1729" s="91"/>
      <c r="Y1729" s="80"/>
    </row>
    <row r="1730" spans="1:26">
      <c r="F1730" s="91"/>
      <c r="G1730" s="30"/>
      <c r="N1730" s="91"/>
      <c r="U1730" s="91"/>
      <c r="Y1730" s="80"/>
    </row>
    <row r="1731" spans="1:26">
      <c r="A1731" s="23"/>
      <c r="B1731" s="23"/>
      <c r="C1731" s="23"/>
      <c r="D1731" s="23"/>
      <c r="F1731" s="92"/>
      <c r="G1731" s="31"/>
      <c r="H1731" s="23"/>
      <c r="I1731" s="23"/>
      <c r="J1731" s="92"/>
      <c r="K1731" s="92"/>
      <c r="L1731" s="23"/>
      <c r="M1731" s="23"/>
      <c r="N1731" s="92"/>
      <c r="O1731" s="23"/>
      <c r="P1731" s="23"/>
      <c r="Q1731" s="23"/>
      <c r="R1731" s="23"/>
      <c r="S1731" s="23"/>
      <c r="T1731" s="23"/>
      <c r="U1731" s="92"/>
      <c r="V1731" s="23"/>
      <c r="W1731" s="23"/>
      <c r="Y1731" s="28"/>
      <c r="Z1731" s="23"/>
    </row>
    <row r="1732" spans="1:26">
      <c r="C1732" s="29"/>
      <c r="F1732" s="91"/>
      <c r="G1732" s="30"/>
      <c r="M1732" s="29"/>
      <c r="N1732" s="91"/>
      <c r="U1732" s="91"/>
      <c r="W1732" s="29"/>
      <c r="Y1732" s="80"/>
    </row>
    <row r="1733" spans="1:26">
      <c r="F1733" s="91"/>
      <c r="G1733" s="30"/>
      <c r="U1733" s="91"/>
      <c r="Y1733" s="80"/>
    </row>
    <row r="1734" spans="1:26">
      <c r="F1734" s="91"/>
      <c r="G1734" s="30"/>
      <c r="U1734" s="91"/>
      <c r="Y1734" s="80"/>
    </row>
    <row r="1735" spans="1:26">
      <c r="F1735" s="91"/>
      <c r="G1735" s="30"/>
      <c r="U1735" s="91"/>
      <c r="Y1735" s="80"/>
    </row>
    <row r="1736" spans="1:26">
      <c r="F1736" s="91"/>
      <c r="G1736" s="30"/>
      <c r="U1736" s="91"/>
      <c r="Y1736" s="80"/>
    </row>
    <row r="1737" spans="1:26">
      <c r="F1737" s="91"/>
      <c r="G1737" s="30"/>
      <c r="U1737" s="91"/>
      <c r="Y1737" s="80"/>
    </row>
    <row r="1738" spans="1:26">
      <c r="A1738" s="29"/>
      <c r="F1738" s="91"/>
      <c r="G1738" s="30"/>
      <c r="U1738" s="91"/>
      <c r="Y1738" s="80"/>
    </row>
    <row r="1739" spans="1:26">
      <c r="F1739" s="91"/>
      <c r="G1739" s="30"/>
      <c r="U1739" s="91"/>
      <c r="Y1739" s="80"/>
    </row>
    <row r="1740" spans="1:26">
      <c r="F1740" s="91"/>
      <c r="G1740" s="30"/>
      <c r="U1740" s="91"/>
      <c r="Y1740" s="80"/>
    </row>
    <row r="1741" spans="1:26">
      <c r="F1741" s="91"/>
      <c r="G1741" s="30"/>
      <c r="U1741" s="91"/>
      <c r="Y1741" s="80"/>
    </row>
    <row r="1742" spans="1:26">
      <c r="F1742" s="91"/>
      <c r="G1742" s="30"/>
      <c r="U1742" s="91"/>
      <c r="Y1742" s="80"/>
    </row>
    <row r="1743" spans="1:26">
      <c r="F1743" s="91"/>
      <c r="G1743" s="30"/>
      <c r="U1743" s="91"/>
      <c r="Y1743" s="80"/>
    </row>
    <row r="1744" spans="1:26">
      <c r="F1744" s="91"/>
      <c r="G1744" s="30"/>
      <c r="U1744" s="91"/>
      <c r="Y1744" s="80"/>
    </row>
    <row r="1745" spans="1:25">
      <c r="F1745" s="91"/>
      <c r="G1745" s="30"/>
      <c r="U1745" s="91"/>
      <c r="Y1745" s="80"/>
    </row>
    <row r="1746" spans="1:25">
      <c r="F1746" s="91"/>
      <c r="G1746" s="30"/>
      <c r="U1746" s="91"/>
      <c r="Y1746" s="80"/>
    </row>
    <row r="1747" spans="1:25">
      <c r="F1747" s="91"/>
      <c r="G1747" s="30"/>
      <c r="U1747" s="91"/>
      <c r="Y1747" s="80"/>
    </row>
    <row r="1748" spans="1:25">
      <c r="F1748" s="91"/>
      <c r="G1748" s="30"/>
      <c r="U1748" s="91"/>
      <c r="Y1748" s="80"/>
    </row>
    <row r="1749" spans="1:25">
      <c r="F1749" s="91"/>
      <c r="G1749" s="30"/>
      <c r="U1749" s="91"/>
      <c r="Y1749" s="80"/>
    </row>
    <row r="1750" spans="1:25">
      <c r="F1750" s="91"/>
      <c r="G1750" s="30"/>
      <c r="U1750" s="91"/>
      <c r="Y1750" s="80"/>
    </row>
    <row r="1751" spans="1:25">
      <c r="F1751" s="91"/>
      <c r="G1751" s="30"/>
      <c r="U1751" s="91"/>
      <c r="Y1751" s="80"/>
    </row>
    <row r="1752" spans="1:25">
      <c r="F1752" s="91"/>
      <c r="G1752" s="30"/>
      <c r="U1752" s="91"/>
      <c r="Y1752" s="80"/>
    </row>
    <row r="1753" spans="1:25">
      <c r="F1753" s="91"/>
      <c r="G1753" s="30"/>
      <c r="N1753" s="66"/>
      <c r="U1753" s="91"/>
      <c r="Y1753" s="80"/>
    </row>
    <row r="1754" spans="1:25">
      <c r="F1754" s="91"/>
      <c r="G1754" s="30"/>
      <c r="N1754" s="67"/>
      <c r="U1754" s="91"/>
      <c r="Y1754" s="80"/>
    </row>
    <row r="1755" spans="1:25">
      <c r="A1755" s="29"/>
      <c r="F1755" s="91"/>
      <c r="G1755" s="30"/>
      <c r="N1755" s="65"/>
      <c r="U1755" s="91"/>
      <c r="Y1755" s="80"/>
    </row>
    <row r="1756" spans="1:25">
      <c r="F1756" s="91"/>
      <c r="G1756" s="30"/>
      <c r="N1756" s="64"/>
      <c r="U1756" s="91"/>
      <c r="Y1756" s="80"/>
    </row>
    <row r="1757" spans="1:25">
      <c r="F1757" s="91"/>
      <c r="G1757" s="30"/>
      <c r="N1757" s="66"/>
      <c r="U1757" s="91"/>
      <c r="Y1757" s="80"/>
    </row>
    <row r="1758" spans="1:25">
      <c r="A1758" s="29"/>
      <c r="F1758" s="91"/>
      <c r="G1758" s="30"/>
      <c r="N1758" s="67"/>
      <c r="U1758" s="91"/>
      <c r="Y1758" s="80"/>
    </row>
    <row r="1759" spans="1:25">
      <c r="F1759" s="91"/>
      <c r="G1759" s="30"/>
      <c r="N1759" s="68"/>
      <c r="U1759" s="91"/>
      <c r="Y1759" s="80"/>
    </row>
    <row r="1760" spans="1:25">
      <c r="F1760" s="91"/>
      <c r="G1760" s="30"/>
      <c r="N1760" s="91"/>
      <c r="U1760" s="91"/>
      <c r="Y1760" s="80"/>
    </row>
    <row r="1761" spans="6:25">
      <c r="F1761" s="91"/>
      <c r="G1761" s="30"/>
      <c r="N1761" s="69"/>
      <c r="U1761" s="91"/>
      <c r="Y1761" s="80"/>
    </row>
    <row r="1762" spans="6:25">
      <c r="F1762" s="91"/>
      <c r="G1762" s="30"/>
      <c r="N1762" s="65"/>
      <c r="U1762" s="91"/>
      <c r="Y1762" s="80"/>
    </row>
    <row r="1763" spans="6:25">
      <c r="F1763" s="91"/>
      <c r="G1763" s="30"/>
      <c r="N1763" s="65"/>
      <c r="U1763" s="91"/>
      <c r="Y1763" s="80"/>
    </row>
    <row r="1764" spans="6:25">
      <c r="F1764" s="91"/>
      <c r="G1764" s="30"/>
      <c r="N1764" s="64"/>
      <c r="U1764" s="91"/>
      <c r="Y1764" s="80"/>
    </row>
    <row r="1765" spans="6:25">
      <c r="F1765" s="91"/>
      <c r="G1765" s="30"/>
      <c r="N1765" s="91"/>
      <c r="U1765" s="91"/>
      <c r="Y1765" s="80"/>
    </row>
    <row r="1766" spans="6:25">
      <c r="F1766" s="91"/>
      <c r="G1766" s="30"/>
      <c r="N1766" s="91"/>
      <c r="U1766" s="91"/>
      <c r="Y1766" s="80"/>
    </row>
    <row r="1767" spans="6:25">
      <c r="F1767" s="91"/>
      <c r="G1767" s="30"/>
      <c r="N1767" s="91"/>
      <c r="U1767" s="91"/>
      <c r="Y1767" s="80"/>
    </row>
    <row r="1768" spans="6:25">
      <c r="F1768" s="91"/>
      <c r="G1768" s="30"/>
      <c r="N1768" s="91"/>
      <c r="U1768" s="91"/>
      <c r="Y1768" s="80"/>
    </row>
    <row r="1769" spans="6:25">
      <c r="F1769" s="91"/>
      <c r="G1769" s="30"/>
      <c r="N1769" s="91"/>
      <c r="U1769" s="91"/>
      <c r="Y1769" s="80"/>
    </row>
    <row r="1770" spans="6:25">
      <c r="F1770" s="91"/>
      <c r="G1770" s="30"/>
      <c r="N1770" s="91"/>
      <c r="U1770" s="91"/>
      <c r="Y1770" s="80"/>
    </row>
    <row r="1771" spans="6:25">
      <c r="F1771" s="91"/>
      <c r="G1771" s="30"/>
      <c r="N1771" s="91"/>
      <c r="U1771" s="91"/>
      <c r="Y1771" s="80"/>
    </row>
    <row r="1772" spans="6:25">
      <c r="F1772" s="91"/>
      <c r="G1772" s="30"/>
      <c r="N1772" s="91"/>
      <c r="U1772" s="91"/>
      <c r="Y1772" s="80"/>
    </row>
    <row r="1773" spans="6:25">
      <c r="F1773" s="91"/>
      <c r="G1773" s="30"/>
      <c r="N1773" s="91"/>
      <c r="U1773" s="91"/>
      <c r="Y1773" s="80"/>
    </row>
    <row r="1774" spans="6:25">
      <c r="F1774" s="91"/>
      <c r="G1774" s="30"/>
      <c r="N1774" s="91"/>
      <c r="U1774" s="91"/>
      <c r="Y1774" s="80"/>
    </row>
    <row r="1775" spans="6:25">
      <c r="F1775" s="91"/>
      <c r="G1775" s="30"/>
      <c r="N1775" s="91"/>
      <c r="U1775" s="91"/>
      <c r="Y1775" s="80"/>
    </row>
    <row r="1776" spans="6:25">
      <c r="F1776" s="91"/>
      <c r="G1776" s="30"/>
      <c r="N1776" s="91"/>
      <c r="U1776" s="91"/>
      <c r="Y1776" s="80"/>
    </row>
    <row r="1777" spans="6:25">
      <c r="F1777" s="91"/>
      <c r="G1777" s="30"/>
      <c r="N1777" s="91"/>
      <c r="U1777" s="91"/>
      <c r="Y1777" s="80"/>
    </row>
    <row r="1778" spans="6:25">
      <c r="F1778" s="91"/>
      <c r="G1778" s="30"/>
      <c r="N1778" s="91"/>
      <c r="U1778" s="91"/>
      <c r="Y1778" s="80"/>
    </row>
    <row r="1779" spans="6:25">
      <c r="F1779" s="91"/>
      <c r="G1779" s="30"/>
      <c r="N1779" s="91"/>
      <c r="U1779" s="91"/>
      <c r="Y1779" s="80"/>
    </row>
    <row r="1780" spans="6:25">
      <c r="F1780" s="91"/>
      <c r="G1780" s="30"/>
      <c r="N1780" s="91"/>
      <c r="U1780" s="91"/>
      <c r="Y1780" s="80"/>
    </row>
    <row r="1781" spans="6:25">
      <c r="F1781" s="91"/>
      <c r="G1781" s="30"/>
      <c r="N1781" s="91"/>
      <c r="U1781" s="91"/>
      <c r="Y1781" s="80"/>
    </row>
    <row r="1782" spans="6:25">
      <c r="F1782" s="91"/>
      <c r="G1782" s="30"/>
      <c r="U1782" s="91"/>
      <c r="Y1782" s="80"/>
    </row>
    <row r="1783" spans="6:25">
      <c r="F1783" s="91"/>
      <c r="G1783" s="30"/>
      <c r="N1783" s="91"/>
      <c r="U1783" s="91"/>
      <c r="Y1783" s="80"/>
    </row>
    <row r="1784" spans="6:25">
      <c r="F1784" s="91"/>
      <c r="G1784" s="30"/>
      <c r="U1784" s="91"/>
      <c r="Y1784" s="80"/>
    </row>
    <row r="1785" spans="6:25">
      <c r="F1785" s="91"/>
      <c r="G1785" s="30"/>
      <c r="N1785" s="91"/>
      <c r="U1785" s="91"/>
      <c r="Y1785" s="80"/>
    </row>
    <row r="1786" spans="6:25">
      <c r="F1786" s="91"/>
      <c r="G1786" s="30"/>
      <c r="N1786" s="91"/>
      <c r="U1786" s="91"/>
      <c r="Y1786" s="80"/>
    </row>
    <row r="1787" spans="6:25">
      <c r="F1787" s="91"/>
      <c r="G1787" s="30"/>
      <c r="N1787" s="91"/>
      <c r="U1787" s="91"/>
      <c r="Y1787" s="80"/>
    </row>
    <row r="1788" spans="6:25">
      <c r="F1788" s="91"/>
      <c r="G1788" s="30"/>
      <c r="N1788" s="91"/>
      <c r="U1788" s="91"/>
      <c r="Y1788" s="80"/>
    </row>
    <row r="1789" spans="6:25">
      <c r="F1789" s="91"/>
      <c r="G1789" s="30"/>
      <c r="N1789" s="91"/>
      <c r="U1789" s="91"/>
      <c r="Y1789" s="80"/>
    </row>
    <row r="1790" spans="6:25">
      <c r="F1790" s="91"/>
      <c r="G1790" s="30"/>
      <c r="N1790" s="91"/>
      <c r="U1790" s="91"/>
      <c r="Y1790" s="80"/>
    </row>
    <row r="1791" spans="6:25">
      <c r="F1791" s="91"/>
      <c r="G1791" s="30"/>
      <c r="N1791" s="91"/>
      <c r="U1791" s="91"/>
      <c r="Y1791" s="80"/>
    </row>
    <row r="1792" spans="6:25">
      <c r="F1792" s="91"/>
      <c r="G1792" s="30"/>
      <c r="N1792" s="91"/>
      <c r="U1792" s="91"/>
      <c r="Y1792" s="80"/>
    </row>
    <row r="1793" spans="6:25">
      <c r="F1793" s="91"/>
      <c r="G1793" s="30"/>
      <c r="N1793" s="91"/>
      <c r="U1793" s="91"/>
      <c r="Y1793" s="80"/>
    </row>
    <row r="1794" spans="6:25">
      <c r="F1794" s="91"/>
      <c r="G1794" s="30"/>
      <c r="N1794" s="91"/>
      <c r="U1794" s="91"/>
      <c r="Y1794" s="80"/>
    </row>
    <row r="1795" spans="6:25">
      <c r="F1795" s="91"/>
      <c r="G1795" s="30"/>
      <c r="N1795" s="91"/>
      <c r="U1795" s="91"/>
      <c r="Y1795" s="80"/>
    </row>
    <row r="1796" spans="6:25">
      <c r="F1796" s="91"/>
      <c r="G1796" s="30"/>
      <c r="N1796" s="91"/>
      <c r="U1796" s="91"/>
      <c r="Y1796" s="80"/>
    </row>
    <row r="1797" spans="6:25">
      <c r="F1797" s="91"/>
      <c r="G1797" s="30"/>
      <c r="N1797" s="91"/>
      <c r="U1797" s="91"/>
      <c r="Y1797" s="80"/>
    </row>
    <row r="1798" spans="6:25">
      <c r="F1798" s="91"/>
      <c r="G1798" s="30"/>
      <c r="U1798" s="91"/>
      <c r="Y1798" s="80"/>
    </row>
    <row r="1799" spans="6:25">
      <c r="F1799" s="91"/>
      <c r="G1799" s="30"/>
      <c r="N1799" s="91"/>
      <c r="U1799" s="91"/>
      <c r="Y1799" s="80"/>
    </row>
    <row r="1800" spans="6:25">
      <c r="F1800" s="91"/>
      <c r="G1800" s="30"/>
      <c r="U1800" s="91"/>
      <c r="Y1800" s="80"/>
    </row>
    <row r="1801" spans="6:25">
      <c r="F1801" s="91"/>
      <c r="G1801" s="30"/>
      <c r="N1801" s="91"/>
      <c r="U1801" s="91"/>
      <c r="Y1801" s="80"/>
    </row>
    <row r="1802" spans="6:25">
      <c r="F1802" s="91"/>
      <c r="G1802" s="30"/>
      <c r="N1802" s="91"/>
      <c r="U1802" s="91"/>
      <c r="Y1802" s="80"/>
    </row>
    <row r="1803" spans="6:25">
      <c r="F1803" s="91"/>
      <c r="G1803" s="30"/>
      <c r="N1803" s="91"/>
      <c r="U1803" s="91"/>
      <c r="Y1803" s="80"/>
    </row>
    <row r="1804" spans="6:25">
      <c r="F1804" s="91"/>
      <c r="G1804" s="30"/>
      <c r="N1804" s="91"/>
      <c r="U1804" s="91"/>
      <c r="Y1804" s="80"/>
    </row>
    <row r="1805" spans="6:25">
      <c r="F1805" s="91"/>
      <c r="G1805" s="30"/>
      <c r="N1805" s="91"/>
      <c r="U1805" s="91"/>
      <c r="Y1805" s="80"/>
    </row>
    <row r="1806" spans="6:25">
      <c r="F1806" s="91"/>
      <c r="G1806" s="30"/>
      <c r="N1806" s="91"/>
      <c r="U1806" s="91"/>
      <c r="Y1806" s="80"/>
    </row>
    <row r="1807" spans="6:25">
      <c r="F1807" s="91"/>
      <c r="G1807" s="30"/>
      <c r="N1807" s="91"/>
      <c r="U1807" s="91"/>
      <c r="Y1807" s="80"/>
    </row>
    <row r="1808" spans="6:25">
      <c r="F1808" s="91"/>
      <c r="G1808" s="30"/>
      <c r="N1808" s="91"/>
      <c r="U1808" s="91"/>
      <c r="Y1808" s="80"/>
    </row>
    <row r="1809" spans="6:25">
      <c r="F1809" s="91"/>
      <c r="G1809" s="30"/>
      <c r="U1809" s="91"/>
      <c r="Y1809" s="80"/>
    </row>
    <row r="1810" spans="6:25">
      <c r="F1810" s="91"/>
      <c r="G1810" s="30"/>
      <c r="N1810" s="91"/>
      <c r="U1810" s="91"/>
      <c r="Y1810" s="80"/>
    </row>
    <row r="1811" spans="6:25">
      <c r="F1811" s="91"/>
      <c r="G1811" s="30"/>
      <c r="N1811" s="91"/>
      <c r="U1811" s="91"/>
      <c r="Y1811" s="80"/>
    </row>
    <row r="1812" spans="6:25">
      <c r="F1812" s="91"/>
      <c r="G1812" s="30"/>
      <c r="N1812" s="91"/>
      <c r="U1812" s="91"/>
      <c r="Y1812" s="80"/>
    </row>
    <row r="1813" spans="6:25">
      <c r="F1813" s="91"/>
      <c r="G1813" s="30"/>
      <c r="N1813" s="91"/>
      <c r="U1813" s="91"/>
      <c r="Y1813" s="80"/>
    </row>
    <row r="1814" spans="6:25">
      <c r="F1814" s="91"/>
      <c r="G1814" s="30"/>
      <c r="N1814" s="91"/>
      <c r="U1814" s="91"/>
      <c r="Y1814" s="80"/>
    </row>
    <row r="1815" spans="6:25">
      <c r="F1815" s="91"/>
      <c r="G1815" s="30"/>
      <c r="N1815" s="91"/>
      <c r="U1815" s="91"/>
      <c r="Y1815" s="80"/>
    </row>
    <row r="1816" spans="6:25">
      <c r="F1816" s="91"/>
      <c r="G1816" s="30"/>
      <c r="N1816" s="91"/>
      <c r="U1816" s="91"/>
      <c r="Y1816" s="80"/>
    </row>
    <row r="1817" spans="6:25">
      <c r="F1817" s="91"/>
      <c r="G1817" s="30"/>
      <c r="N1817" s="91"/>
      <c r="U1817" s="91"/>
      <c r="Y1817" s="80"/>
    </row>
    <row r="1818" spans="6:25">
      <c r="F1818" s="91"/>
      <c r="G1818" s="30"/>
      <c r="N1818" s="91"/>
      <c r="U1818" s="91"/>
      <c r="Y1818" s="80"/>
    </row>
    <row r="1819" spans="6:25">
      <c r="F1819" s="91"/>
      <c r="G1819" s="30"/>
      <c r="N1819" s="91"/>
      <c r="U1819" s="91"/>
      <c r="Y1819" s="80"/>
    </row>
    <row r="1820" spans="6:25">
      <c r="F1820" s="91"/>
      <c r="G1820" s="30"/>
      <c r="N1820" s="91"/>
      <c r="U1820" s="91"/>
      <c r="Y1820" s="80"/>
    </row>
    <row r="1821" spans="6:25">
      <c r="F1821" s="91"/>
      <c r="G1821" s="30"/>
      <c r="N1821" s="91"/>
      <c r="U1821" s="91"/>
      <c r="Y1821" s="80"/>
    </row>
    <row r="1822" spans="6:25">
      <c r="F1822" s="91"/>
      <c r="G1822" s="30"/>
      <c r="N1822" s="91"/>
      <c r="U1822" s="91"/>
      <c r="Y1822" s="80"/>
    </row>
    <row r="1823" spans="6:25">
      <c r="F1823" s="91"/>
      <c r="G1823" s="30"/>
      <c r="N1823" s="91"/>
      <c r="U1823" s="91"/>
      <c r="Y1823" s="80"/>
    </row>
    <row r="1824" spans="6:25">
      <c r="F1824" s="91"/>
      <c r="G1824" s="30"/>
      <c r="N1824" s="91"/>
      <c r="U1824" s="91"/>
      <c r="Y1824" s="80"/>
    </row>
    <row r="1825" spans="6:25">
      <c r="F1825" s="91"/>
      <c r="G1825" s="30"/>
      <c r="N1825" s="91"/>
      <c r="U1825" s="91"/>
      <c r="Y1825" s="80"/>
    </row>
    <row r="1826" spans="6:25">
      <c r="F1826" s="91"/>
      <c r="G1826" s="30"/>
      <c r="N1826" s="91"/>
      <c r="U1826" s="91"/>
      <c r="Y1826" s="80"/>
    </row>
    <row r="1827" spans="6:25">
      <c r="F1827" s="91"/>
      <c r="G1827" s="30"/>
      <c r="N1827" s="91"/>
      <c r="U1827" s="91"/>
      <c r="Y1827" s="80"/>
    </row>
    <row r="1828" spans="6:25">
      <c r="F1828" s="91"/>
      <c r="G1828" s="30"/>
      <c r="N1828" s="91"/>
      <c r="U1828" s="91"/>
      <c r="Y1828" s="80"/>
    </row>
    <row r="1829" spans="6:25">
      <c r="F1829" s="91"/>
      <c r="G1829" s="30"/>
      <c r="N1829" s="91"/>
      <c r="U1829" s="91"/>
      <c r="Y1829" s="80"/>
    </row>
    <row r="1830" spans="6:25">
      <c r="F1830" s="91"/>
      <c r="G1830" s="30"/>
      <c r="N1830" s="91"/>
      <c r="U1830" s="91"/>
      <c r="Y1830" s="80"/>
    </row>
    <row r="1831" spans="6:25">
      <c r="F1831" s="91"/>
      <c r="G1831" s="30"/>
      <c r="N1831" s="91"/>
      <c r="U1831" s="91"/>
      <c r="Y1831" s="80"/>
    </row>
    <row r="1832" spans="6:25">
      <c r="F1832" s="91"/>
      <c r="G1832" s="30"/>
      <c r="U1832" s="91"/>
      <c r="Y1832" s="80"/>
    </row>
    <row r="1833" spans="6:25">
      <c r="F1833" s="91"/>
      <c r="G1833" s="30"/>
      <c r="U1833" s="91"/>
      <c r="Y1833" s="80"/>
    </row>
    <row r="1834" spans="6:25">
      <c r="F1834" s="91"/>
      <c r="G1834" s="30"/>
      <c r="U1834" s="91"/>
      <c r="Y1834" s="80"/>
    </row>
    <row r="1835" spans="6:25">
      <c r="F1835" s="91"/>
      <c r="G1835" s="30"/>
      <c r="U1835" s="91"/>
      <c r="Y1835" s="80"/>
    </row>
    <row r="1836" spans="6:25">
      <c r="F1836" s="91"/>
      <c r="G1836" s="30"/>
      <c r="U1836" s="91"/>
      <c r="Y1836" s="80"/>
    </row>
    <row r="1837" spans="6:25">
      <c r="F1837" s="91"/>
      <c r="G1837" s="30"/>
      <c r="U1837" s="91"/>
      <c r="Y1837" s="80"/>
    </row>
    <row r="1838" spans="6:25">
      <c r="F1838" s="91"/>
      <c r="G1838" s="30"/>
      <c r="U1838" s="91"/>
      <c r="Y1838" s="80"/>
    </row>
    <row r="1839" spans="6:25">
      <c r="F1839" s="91"/>
      <c r="G1839" s="30"/>
      <c r="U1839" s="91"/>
      <c r="Y1839" s="80"/>
    </row>
    <row r="1840" spans="6:25">
      <c r="F1840" s="91"/>
      <c r="G1840" s="30"/>
      <c r="U1840" s="91"/>
      <c r="Y1840" s="80"/>
    </row>
    <row r="1841" spans="6:25">
      <c r="F1841" s="91"/>
      <c r="G1841" s="30"/>
      <c r="U1841" s="91"/>
      <c r="Y1841" s="80"/>
    </row>
    <row r="1842" spans="6:25">
      <c r="F1842" s="91"/>
      <c r="G1842" s="30"/>
      <c r="U1842" s="91"/>
      <c r="Y1842" s="80"/>
    </row>
    <row r="1843" spans="6:25">
      <c r="F1843" s="91"/>
      <c r="G1843" s="30"/>
      <c r="U1843" s="91"/>
      <c r="Y1843" s="80"/>
    </row>
    <row r="1844" spans="6:25">
      <c r="F1844" s="91"/>
      <c r="G1844" s="30"/>
      <c r="U1844" s="91"/>
      <c r="Y1844" s="80"/>
    </row>
    <row r="1845" spans="6:25">
      <c r="F1845" s="91"/>
      <c r="G1845" s="30"/>
      <c r="U1845" s="91"/>
      <c r="Y1845" s="80"/>
    </row>
    <row r="1846" spans="6:25">
      <c r="F1846" s="91"/>
      <c r="G1846" s="30"/>
      <c r="U1846" s="91"/>
      <c r="Y1846" s="80"/>
    </row>
    <row r="1847" spans="6:25">
      <c r="F1847" s="91"/>
      <c r="G1847" s="30"/>
      <c r="U1847" s="91"/>
      <c r="Y1847" s="80"/>
    </row>
    <row r="1848" spans="6:25">
      <c r="F1848" s="91"/>
      <c r="G1848" s="30"/>
      <c r="U1848" s="91"/>
      <c r="Y1848" s="80"/>
    </row>
    <row r="1849" spans="6:25">
      <c r="F1849" s="91"/>
      <c r="G1849" s="30"/>
      <c r="U1849" s="91"/>
      <c r="Y1849" s="80"/>
    </row>
    <row r="1850" spans="6:25">
      <c r="F1850" s="91"/>
      <c r="G1850" s="30"/>
      <c r="U1850" s="91"/>
      <c r="Y1850" s="80"/>
    </row>
    <row r="1851" spans="6:25">
      <c r="F1851" s="91"/>
      <c r="G1851" s="30"/>
      <c r="U1851" s="91"/>
      <c r="Y1851" s="80"/>
    </row>
    <row r="1852" spans="6:25">
      <c r="F1852" s="91"/>
      <c r="G1852" s="30"/>
      <c r="N1852" s="66"/>
      <c r="U1852" s="91"/>
      <c r="Y1852" s="80"/>
    </row>
    <row r="1853" spans="6:25">
      <c r="F1853" s="91"/>
      <c r="G1853" s="30"/>
      <c r="N1853" s="67"/>
      <c r="U1853" s="91"/>
      <c r="Y1853" s="80"/>
    </row>
    <row r="1854" spans="6:25">
      <c r="F1854" s="91"/>
      <c r="G1854" s="30"/>
      <c r="N1854" s="65"/>
      <c r="U1854" s="91"/>
      <c r="Y1854" s="80"/>
    </row>
    <row r="1855" spans="6:25">
      <c r="F1855" s="91"/>
      <c r="G1855" s="30"/>
      <c r="N1855" s="64"/>
      <c r="U1855" s="91"/>
      <c r="Y1855" s="80"/>
    </row>
    <row r="1856" spans="6:25">
      <c r="F1856" s="91"/>
      <c r="G1856" s="30"/>
      <c r="N1856" s="66"/>
      <c r="U1856" s="91"/>
      <c r="Y1856" s="80"/>
    </row>
    <row r="1857" spans="6:25">
      <c r="F1857" s="91"/>
      <c r="G1857" s="30"/>
      <c r="N1857" s="67"/>
      <c r="U1857" s="91"/>
      <c r="Y1857" s="80"/>
    </row>
    <row r="1858" spans="6:25">
      <c r="F1858" s="91"/>
      <c r="G1858" s="30"/>
      <c r="N1858" s="68"/>
      <c r="U1858" s="91"/>
      <c r="Y1858" s="80"/>
    </row>
    <row r="1859" spans="6:25">
      <c r="F1859" s="91"/>
      <c r="G1859" s="30"/>
      <c r="N1859" s="91"/>
      <c r="U1859" s="91"/>
      <c r="Y1859" s="80"/>
    </row>
    <row r="1860" spans="6:25">
      <c r="F1860" s="91"/>
      <c r="G1860" s="30"/>
      <c r="N1860" s="69"/>
      <c r="U1860" s="91"/>
      <c r="Y1860" s="80"/>
    </row>
    <row r="1861" spans="6:25">
      <c r="F1861" s="91"/>
      <c r="G1861" s="30"/>
      <c r="N1861" s="65"/>
      <c r="U1861" s="91"/>
      <c r="Y1861" s="80"/>
    </row>
    <row r="1862" spans="6:25">
      <c r="F1862" s="91"/>
      <c r="G1862" s="30"/>
      <c r="N1862" s="65"/>
      <c r="U1862" s="91"/>
      <c r="Y1862" s="80"/>
    </row>
    <row r="1863" spans="6:25">
      <c r="F1863" s="91"/>
      <c r="G1863" s="30"/>
      <c r="N1863" s="64"/>
      <c r="U1863" s="91"/>
      <c r="Y1863" s="80"/>
    </row>
    <row r="1864" spans="6:25">
      <c r="F1864" s="91"/>
      <c r="G1864" s="30"/>
      <c r="N1864" s="91"/>
      <c r="U1864" s="91"/>
      <c r="Y1864" s="80"/>
    </row>
    <row r="1865" spans="6:25">
      <c r="F1865" s="91"/>
      <c r="G1865" s="30"/>
      <c r="N1865" s="91"/>
      <c r="U1865" s="91"/>
      <c r="Y1865" s="80"/>
    </row>
    <row r="1866" spans="6:25">
      <c r="F1866" s="91"/>
      <c r="G1866" s="30"/>
      <c r="N1866" s="91"/>
      <c r="U1866" s="91"/>
      <c r="Y1866" s="80"/>
    </row>
    <row r="1867" spans="6:25">
      <c r="F1867" s="91"/>
      <c r="G1867" s="30"/>
      <c r="N1867" s="91"/>
      <c r="U1867" s="91"/>
      <c r="Y1867" s="80"/>
    </row>
    <row r="1868" spans="6:25">
      <c r="F1868" s="91"/>
      <c r="G1868" s="30"/>
      <c r="N1868" s="91"/>
      <c r="U1868" s="91"/>
      <c r="Y1868" s="80"/>
    </row>
    <row r="1869" spans="6:25">
      <c r="F1869" s="91"/>
      <c r="G1869" s="30"/>
      <c r="N1869" s="91"/>
      <c r="U1869" s="91"/>
      <c r="Y1869" s="80"/>
    </row>
    <row r="1870" spans="6:25">
      <c r="F1870" s="91"/>
      <c r="G1870" s="30"/>
      <c r="N1870" s="91"/>
      <c r="U1870" s="91"/>
      <c r="Y1870" s="80"/>
    </row>
    <row r="1871" spans="6:25">
      <c r="F1871" s="91"/>
      <c r="G1871" s="30"/>
      <c r="N1871" s="91"/>
      <c r="U1871" s="91"/>
      <c r="Y1871" s="80"/>
    </row>
    <row r="1872" spans="6:25">
      <c r="F1872" s="91"/>
      <c r="G1872" s="30"/>
      <c r="N1872" s="91"/>
      <c r="U1872" s="91"/>
      <c r="Y1872" s="80"/>
    </row>
    <row r="1873" spans="6:25">
      <c r="F1873" s="91"/>
      <c r="G1873" s="30"/>
      <c r="N1873" s="91"/>
      <c r="U1873" s="91"/>
      <c r="Y1873" s="80"/>
    </row>
    <row r="1874" spans="6:25">
      <c r="F1874" s="91"/>
      <c r="G1874" s="30"/>
      <c r="N1874" s="91"/>
      <c r="U1874" s="91"/>
      <c r="Y1874" s="80"/>
    </row>
    <row r="1875" spans="6:25">
      <c r="F1875" s="91"/>
      <c r="G1875" s="30"/>
      <c r="N1875" s="91"/>
      <c r="U1875" s="91"/>
      <c r="Y1875" s="80"/>
    </row>
    <row r="1876" spans="6:25">
      <c r="F1876" s="91"/>
      <c r="G1876" s="30"/>
      <c r="N1876" s="91"/>
      <c r="U1876" s="91"/>
      <c r="Y1876" s="80"/>
    </row>
    <row r="1877" spans="6:25">
      <c r="F1877" s="91"/>
      <c r="G1877" s="30"/>
      <c r="N1877" s="91"/>
      <c r="U1877" s="91"/>
      <c r="Y1877" s="80"/>
    </row>
    <row r="1878" spans="6:25">
      <c r="F1878" s="91"/>
      <c r="G1878" s="30"/>
      <c r="N1878" s="91"/>
      <c r="U1878" s="91"/>
      <c r="Y1878" s="80"/>
    </row>
    <row r="1879" spans="6:25">
      <c r="F1879" s="91"/>
      <c r="G1879" s="30"/>
      <c r="N1879" s="91"/>
      <c r="U1879" s="91"/>
      <c r="Y1879" s="80"/>
    </row>
    <row r="1880" spans="6:25">
      <c r="F1880" s="91"/>
      <c r="G1880" s="30"/>
      <c r="N1880" s="91"/>
      <c r="U1880" s="91"/>
      <c r="Y1880" s="80"/>
    </row>
    <row r="1881" spans="6:25">
      <c r="F1881" s="91"/>
      <c r="G1881" s="30"/>
      <c r="U1881" s="91"/>
      <c r="Y1881" s="80"/>
    </row>
    <row r="1882" spans="6:25">
      <c r="F1882" s="91"/>
      <c r="G1882" s="30"/>
      <c r="N1882" s="91"/>
      <c r="U1882" s="91"/>
      <c r="Y1882" s="80"/>
    </row>
    <row r="1883" spans="6:25">
      <c r="F1883" s="91"/>
      <c r="G1883" s="30"/>
      <c r="U1883" s="91"/>
      <c r="Y1883" s="80"/>
    </row>
    <row r="1884" spans="6:25">
      <c r="F1884" s="91"/>
      <c r="G1884" s="30"/>
      <c r="N1884" s="91"/>
      <c r="U1884" s="91"/>
      <c r="Y1884" s="80"/>
    </row>
    <row r="1885" spans="6:25">
      <c r="F1885" s="91"/>
      <c r="G1885" s="30"/>
      <c r="N1885" s="91"/>
      <c r="U1885" s="91"/>
      <c r="Y1885" s="80"/>
    </row>
    <row r="1886" spans="6:25">
      <c r="F1886" s="91"/>
      <c r="G1886" s="30"/>
      <c r="N1886" s="91"/>
      <c r="U1886" s="91"/>
      <c r="Y1886" s="80"/>
    </row>
    <row r="1887" spans="6:25">
      <c r="F1887" s="91"/>
      <c r="G1887" s="30"/>
      <c r="N1887" s="91"/>
      <c r="U1887" s="91"/>
      <c r="Y1887" s="80"/>
    </row>
    <row r="1888" spans="6:25">
      <c r="F1888" s="91"/>
      <c r="G1888" s="30"/>
      <c r="N1888" s="91"/>
      <c r="U1888" s="91"/>
      <c r="Y1888" s="80"/>
    </row>
    <row r="1889" spans="6:25">
      <c r="F1889" s="91"/>
      <c r="G1889" s="30"/>
      <c r="N1889" s="91"/>
      <c r="U1889" s="91"/>
      <c r="Y1889" s="80"/>
    </row>
    <row r="1890" spans="6:25">
      <c r="F1890" s="91"/>
      <c r="G1890" s="30"/>
      <c r="N1890" s="91"/>
      <c r="U1890" s="91"/>
      <c r="Y1890" s="80"/>
    </row>
    <row r="1891" spans="6:25">
      <c r="F1891" s="91"/>
      <c r="G1891" s="30"/>
      <c r="N1891" s="91"/>
      <c r="U1891" s="91"/>
      <c r="Y1891" s="80"/>
    </row>
    <row r="1892" spans="6:25">
      <c r="F1892" s="91"/>
      <c r="G1892" s="30"/>
      <c r="N1892" s="91"/>
      <c r="U1892" s="91"/>
      <c r="Y1892" s="80"/>
    </row>
    <row r="1893" spans="6:25">
      <c r="F1893" s="91"/>
      <c r="G1893" s="30"/>
      <c r="N1893" s="91"/>
      <c r="U1893" s="91"/>
      <c r="Y1893" s="80"/>
    </row>
    <row r="1894" spans="6:25">
      <c r="F1894" s="91"/>
      <c r="G1894" s="30"/>
      <c r="N1894" s="91"/>
      <c r="U1894" s="91"/>
      <c r="Y1894" s="80"/>
    </row>
    <row r="1895" spans="6:25">
      <c r="F1895" s="91"/>
      <c r="G1895" s="30"/>
      <c r="N1895" s="91"/>
      <c r="U1895" s="91"/>
      <c r="Y1895" s="80"/>
    </row>
    <row r="1896" spans="6:25">
      <c r="F1896" s="91"/>
      <c r="G1896" s="30"/>
      <c r="N1896" s="91"/>
      <c r="U1896" s="91"/>
      <c r="Y1896" s="80"/>
    </row>
    <row r="1897" spans="6:25">
      <c r="F1897" s="91"/>
      <c r="G1897" s="30"/>
      <c r="U1897" s="91"/>
      <c r="Y1897" s="80"/>
    </row>
    <row r="1898" spans="6:25">
      <c r="F1898" s="91"/>
      <c r="G1898" s="30"/>
      <c r="N1898" s="91"/>
      <c r="U1898" s="91"/>
      <c r="Y1898" s="80"/>
    </row>
    <row r="1899" spans="6:25">
      <c r="F1899" s="91"/>
      <c r="G1899" s="30"/>
      <c r="U1899" s="91"/>
      <c r="Y1899" s="80"/>
    </row>
    <row r="1900" spans="6:25">
      <c r="F1900" s="91"/>
      <c r="G1900" s="30"/>
      <c r="N1900" s="91"/>
      <c r="U1900" s="91"/>
      <c r="Y1900" s="80"/>
    </row>
    <row r="1901" spans="6:25">
      <c r="F1901" s="91"/>
      <c r="G1901" s="30"/>
      <c r="N1901" s="91"/>
      <c r="U1901" s="91"/>
      <c r="Y1901" s="80"/>
    </row>
    <row r="1902" spans="6:25">
      <c r="F1902" s="91"/>
      <c r="G1902" s="30"/>
      <c r="N1902" s="91"/>
      <c r="U1902" s="91"/>
      <c r="Y1902" s="80"/>
    </row>
    <row r="1903" spans="6:25">
      <c r="F1903" s="91"/>
      <c r="G1903" s="30"/>
      <c r="N1903" s="91"/>
      <c r="U1903" s="91"/>
      <c r="Y1903" s="80"/>
    </row>
    <row r="1904" spans="6:25">
      <c r="F1904" s="91"/>
      <c r="G1904" s="30"/>
      <c r="N1904" s="91"/>
      <c r="U1904" s="91"/>
      <c r="Y1904" s="80"/>
    </row>
    <row r="1905" spans="6:25">
      <c r="F1905" s="91"/>
      <c r="G1905" s="30"/>
      <c r="N1905" s="91"/>
      <c r="U1905" s="91"/>
      <c r="Y1905" s="80"/>
    </row>
    <row r="1906" spans="6:25">
      <c r="F1906" s="91"/>
      <c r="G1906" s="30"/>
      <c r="N1906" s="91"/>
      <c r="U1906" s="91"/>
      <c r="Y1906" s="80"/>
    </row>
    <row r="1907" spans="6:25">
      <c r="F1907" s="91"/>
      <c r="G1907" s="30"/>
      <c r="N1907" s="91"/>
      <c r="U1907" s="91"/>
      <c r="Y1907" s="80"/>
    </row>
    <row r="1908" spans="6:25">
      <c r="F1908" s="91"/>
      <c r="G1908" s="30"/>
      <c r="U1908" s="91"/>
      <c r="Y1908" s="80"/>
    </row>
    <row r="1909" spans="6:25">
      <c r="F1909" s="91"/>
      <c r="G1909" s="30"/>
      <c r="N1909" s="91"/>
      <c r="U1909" s="91"/>
      <c r="Y1909" s="80"/>
    </row>
    <row r="1910" spans="6:25">
      <c r="F1910" s="91"/>
      <c r="G1910" s="30"/>
      <c r="N1910" s="91"/>
      <c r="U1910" s="91"/>
      <c r="Y1910" s="80"/>
    </row>
    <row r="1911" spans="6:25">
      <c r="F1911" s="91"/>
      <c r="G1911" s="30"/>
      <c r="N1911" s="91"/>
      <c r="U1911" s="91"/>
      <c r="Y1911" s="80"/>
    </row>
    <row r="1912" spans="6:25">
      <c r="F1912" s="91"/>
      <c r="G1912" s="30"/>
      <c r="N1912" s="91"/>
      <c r="U1912" s="91"/>
      <c r="Y1912" s="80"/>
    </row>
    <row r="1913" spans="6:25">
      <c r="F1913" s="91"/>
      <c r="G1913" s="30"/>
      <c r="N1913" s="91"/>
      <c r="U1913" s="91"/>
      <c r="Y1913" s="80"/>
    </row>
    <row r="1914" spans="6:25">
      <c r="F1914" s="91"/>
      <c r="G1914" s="30"/>
      <c r="N1914" s="91"/>
      <c r="U1914" s="91"/>
      <c r="Y1914" s="80"/>
    </row>
    <row r="1915" spans="6:25">
      <c r="F1915" s="91"/>
      <c r="G1915" s="30"/>
      <c r="N1915" s="91"/>
      <c r="U1915" s="91"/>
      <c r="Y1915" s="80"/>
    </row>
    <row r="1916" spans="6:25">
      <c r="F1916" s="91"/>
      <c r="G1916" s="30"/>
      <c r="N1916" s="91"/>
      <c r="U1916" s="91"/>
      <c r="Y1916" s="80"/>
    </row>
    <row r="1917" spans="6:25">
      <c r="F1917" s="91"/>
      <c r="G1917" s="30"/>
      <c r="N1917" s="91"/>
      <c r="U1917" s="91"/>
      <c r="Y1917" s="80"/>
    </row>
    <row r="1918" spans="6:25">
      <c r="F1918" s="91"/>
      <c r="G1918" s="30"/>
      <c r="N1918" s="91"/>
      <c r="U1918" s="91"/>
      <c r="Y1918" s="80"/>
    </row>
    <row r="1919" spans="6:25">
      <c r="F1919" s="91"/>
      <c r="G1919" s="30"/>
      <c r="N1919" s="91"/>
      <c r="U1919" s="91"/>
      <c r="Y1919" s="80"/>
    </row>
    <row r="1920" spans="6:25">
      <c r="F1920" s="91"/>
      <c r="G1920" s="30"/>
      <c r="N1920" s="91"/>
      <c r="U1920" s="91"/>
      <c r="Y1920" s="80"/>
    </row>
    <row r="1921" spans="1:25">
      <c r="F1921" s="91"/>
      <c r="G1921" s="30"/>
      <c r="N1921" s="91"/>
      <c r="U1921" s="91"/>
      <c r="Y1921" s="80"/>
    </row>
    <row r="1922" spans="1:25">
      <c r="F1922" s="91"/>
      <c r="G1922" s="30"/>
      <c r="N1922" s="91"/>
      <c r="U1922" s="91"/>
      <c r="Y1922" s="80"/>
    </row>
    <row r="1923" spans="1:25">
      <c r="F1923" s="91"/>
      <c r="G1923" s="30"/>
      <c r="N1923" s="91"/>
      <c r="U1923" s="91"/>
      <c r="Y1923" s="80"/>
    </row>
    <row r="1924" spans="1:25">
      <c r="F1924" s="91"/>
      <c r="G1924" s="30"/>
      <c r="N1924" s="91"/>
      <c r="U1924" s="91"/>
      <c r="Y1924" s="80"/>
    </row>
    <row r="1925" spans="1:25">
      <c r="F1925" s="91"/>
      <c r="G1925" s="30"/>
      <c r="N1925" s="91"/>
      <c r="U1925" s="91"/>
      <c r="Y1925" s="80"/>
    </row>
    <row r="1926" spans="1:25">
      <c r="F1926" s="91"/>
      <c r="G1926" s="30"/>
      <c r="N1926" s="91"/>
      <c r="U1926" s="91"/>
      <c r="Y1926" s="80"/>
    </row>
    <row r="1927" spans="1:25">
      <c r="F1927" s="91"/>
      <c r="G1927" s="30"/>
      <c r="N1927" s="91"/>
      <c r="U1927" s="91"/>
      <c r="Y1927" s="80"/>
    </row>
    <row r="1928" spans="1:25">
      <c r="F1928" s="91"/>
      <c r="G1928" s="30"/>
      <c r="N1928" s="91"/>
      <c r="U1928" s="91"/>
      <c r="Y1928" s="80"/>
    </row>
    <row r="1929" spans="1:25">
      <c r="F1929" s="91"/>
      <c r="G1929" s="30"/>
      <c r="N1929" s="91"/>
      <c r="U1929" s="91"/>
      <c r="Y1929" s="80"/>
    </row>
    <row r="1930" spans="1:25">
      <c r="A1930" s="29"/>
    </row>
    <row r="1931" spans="1:25">
      <c r="F1931" s="91"/>
      <c r="G1931" s="32"/>
      <c r="N1931" s="91"/>
      <c r="U1931" s="91"/>
      <c r="Y1931" s="80"/>
    </row>
    <row r="1932" spans="1:25">
      <c r="F1932" s="91"/>
      <c r="G1932" s="32"/>
      <c r="N1932" s="91"/>
      <c r="U1932" s="91"/>
      <c r="Y1932" s="80"/>
    </row>
    <row r="1933" spans="1:25">
      <c r="F1933" s="91"/>
      <c r="G1933" s="32"/>
      <c r="N1933" s="91"/>
      <c r="U1933" s="91"/>
      <c r="Y1933" s="80"/>
    </row>
    <row r="1934" spans="1:25">
      <c r="F1934" s="91"/>
      <c r="G1934" s="32"/>
      <c r="N1934" s="91"/>
      <c r="U1934" s="91"/>
      <c r="Y1934" s="80"/>
    </row>
    <row r="1935" spans="1:25">
      <c r="F1935" s="91"/>
      <c r="G1935" s="32"/>
      <c r="N1935" s="91"/>
      <c r="U1935" s="91"/>
      <c r="Y1935" s="80"/>
    </row>
    <row r="1936" spans="1:25">
      <c r="F1936" s="91"/>
      <c r="G1936" s="32"/>
      <c r="N1936" s="91"/>
      <c r="U1936" s="91"/>
      <c r="Y1936" s="80"/>
    </row>
    <row r="1937" spans="1:25">
      <c r="F1937" s="91"/>
      <c r="G1937" s="32"/>
      <c r="N1937" s="91"/>
      <c r="U1937" s="91"/>
      <c r="Y1937" s="80"/>
    </row>
    <row r="1938" spans="1:25">
      <c r="F1938" s="91"/>
      <c r="G1938" s="32"/>
      <c r="N1938" s="91"/>
      <c r="U1938" s="91"/>
      <c r="Y1938" s="80"/>
    </row>
    <row r="1939" spans="1:25">
      <c r="F1939" s="91"/>
      <c r="G1939" s="32"/>
      <c r="N1939" s="91"/>
      <c r="U1939" s="91"/>
      <c r="Y1939" s="80"/>
    </row>
    <row r="1940" spans="1:25">
      <c r="F1940" s="91"/>
      <c r="G1940" s="32"/>
      <c r="N1940" s="91"/>
      <c r="U1940" s="91"/>
      <c r="Y1940" s="80"/>
    </row>
    <row r="1941" spans="1:25">
      <c r="F1941" s="91"/>
      <c r="G1941" s="32"/>
      <c r="N1941" s="91"/>
      <c r="U1941" s="91"/>
      <c r="Y1941" s="80"/>
    </row>
    <row r="1942" spans="1:25">
      <c r="A1942" s="29"/>
      <c r="F1942" s="91"/>
      <c r="G1942" s="32"/>
      <c r="N1942" s="91"/>
      <c r="U1942" s="91"/>
      <c r="Y1942" s="80"/>
    </row>
    <row r="1943" spans="1:25">
      <c r="F1943" s="91"/>
      <c r="G1943" s="32"/>
      <c r="N1943" s="33"/>
      <c r="U1943" s="91"/>
      <c r="Y1943" s="80"/>
    </row>
    <row r="1944" spans="1:25">
      <c r="F1944" s="91"/>
      <c r="G1944" s="32"/>
      <c r="N1944" s="33"/>
      <c r="U1944" s="91"/>
      <c r="Y1944" s="80"/>
    </row>
    <row r="1945" spans="1:25">
      <c r="F1945" s="91"/>
      <c r="G1945" s="32"/>
      <c r="N1945" s="33"/>
      <c r="U1945" s="91"/>
      <c r="Y1945" s="80"/>
    </row>
    <row r="1946" spans="1:25">
      <c r="F1946" s="91"/>
      <c r="G1946" s="32"/>
      <c r="N1946" s="33"/>
      <c r="U1946" s="91"/>
      <c r="Y1946" s="80"/>
    </row>
    <row r="1947" spans="1:25">
      <c r="F1947" s="91"/>
      <c r="G1947" s="32"/>
      <c r="N1947" s="33"/>
      <c r="U1947" s="91"/>
      <c r="Y1947" s="80"/>
    </row>
    <row r="1948" spans="1:25">
      <c r="F1948" s="91"/>
      <c r="G1948" s="32"/>
      <c r="N1948" s="33"/>
      <c r="U1948" s="91"/>
      <c r="Y1948" s="80"/>
    </row>
    <row r="1949" spans="1:25">
      <c r="A1949" s="29"/>
      <c r="F1949" s="91"/>
      <c r="G1949" s="32"/>
      <c r="N1949" s="33"/>
      <c r="U1949" s="91"/>
      <c r="Y1949" s="80"/>
    </row>
    <row r="1950" spans="1:25">
      <c r="F1950" s="91"/>
      <c r="G1950" s="32"/>
      <c r="N1950" s="33"/>
      <c r="U1950" s="91"/>
      <c r="Y1950" s="80"/>
    </row>
    <row r="1951" spans="1:25">
      <c r="F1951" s="91"/>
      <c r="G1951" s="32"/>
      <c r="N1951" s="33"/>
      <c r="U1951" s="91"/>
      <c r="Y1951" s="80"/>
    </row>
    <row r="1952" spans="1:25">
      <c r="F1952" s="91"/>
      <c r="G1952" s="32"/>
      <c r="N1952" s="33"/>
      <c r="U1952" s="91"/>
      <c r="Y1952" s="80"/>
    </row>
    <row r="1953" spans="6:25">
      <c r="F1953" s="91"/>
      <c r="G1953" s="32"/>
      <c r="N1953" s="33"/>
      <c r="U1953" s="91"/>
      <c r="Y1953" s="80"/>
    </row>
    <row r="1954" spans="6:25">
      <c r="F1954" s="91"/>
      <c r="G1954" s="32"/>
      <c r="N1954" s="33"/>
      <c r="U1954" s="91"/>
      <c r="Y1954" s="80"/>
    </row>
    <row r="1955" spans="6:25">
      <c r="F1955" s="91"/>
      <c r="G1955" s="32"/>
      <c r="N1955" s="33"/>
      <c r="U1955" s="91"/>
      <c r="Y1955" s="80"/>
    </row>
    <row r="1956" spans="6:25">
      <c r="F1956" s="91"/>
      <c r="G1956" s="32"/>
      <c r="N1956" s="33"/>
      <c r="U1956" s="91"/>
      <c r="Y1956" s="80"/>
    </row>
    <row r="1957" spans="6:25">
      <c r="F1957" s="91"/>
      <c r="G1957" s="32"/>
      <c r="N1957" s="33"/>
      <c r="U1957" s="91"/>
      <c r="Y1957" s="80"/>
    </row>
    <row r="1958" spans="6:25">
      <c r="F1958" s="91"/>
      <c r="G1958" s="32"/>
      <c r="N1958" s="33"/>
      <c r="U1958" s="91"/>
      <c r="Y1958" s="80"/>
    </row>
    <row r="1959" spans="6:25">
      <c r="F1959" s="91"/>
      <c r="G1959" s="32"/>
      <c r="N1959" s="33"/>
      <c r="U1959" s="91"/>
      <c r="Y1959" s="80"/>
    </row>
    <row r="1960" spans="6:25">
      <c r="F1960" s="91"/>
      <c r="G1960" s="32"/>
      <c r="N1960" s="33"/>
      <c r="U1960" s="91"/>
      <c r="Y1960" s="80"/>
    </row>
    <row r="1961" spans="6:25">
      <c r="F1961" s="91"/>
      <c r="G1961" s="32"/>
      <c r="N1961" s="33"/>
      <c r="U1961" s="91"/>
      <c r="Y1961" s="80"/>
    </row>
    <row r="1962" spans="6:25">
      <c r="F1962" s="91"/>
      <c r="G1962" s="32"/>
      <c r="N1962" s="33"/>
      <c r="U1962" s="91"/>
      <c r="Y1962" s="80"/>
    </row>
    <row r="1963" spans="6:25">
      <c r="F1963" s="91"/>
      <c r="G1963" s="32"/>
      <c r="N1963" s="33"/>
      <c r="U1963" s="91"/>
      <c r="Y1963" s="80"/>
    </row>
    <row r="1964" spans="6:25">
      <c r="F1964" s="91"/>
      <c r="G1964" s="32"/>
      <c r="N1964" s="33"/>
      <c r="U1964" s="91"/>
      <c r="Y1964" s="80"/>
    </row>
    <row r="1965" spans="6:25">
      <c r="F1965" s="91"/>
      <c r="G1965" s="32"/>
      <c r="N1965" s="33"/>
      <c r="U1965" s="91"/>
      <c r="Y1965" s="80"/>
    </row>
    <row r="1966" spans="6:25">
      <c r="F1966" s="91"/>
      <c r="G1966" s="32"/>
      <c r="N1966" s="33"/>
      <c r="U1966" s="91"/>
      <c r="Y1966" s="80"/>
    </row>
    <row r="1967" spans="6:25">
      <c r="F1967" s="91"/>
      <c r="G1967" s="32"/>
      <c r="N1967" s="33"/>
      <c r="U1967" s="91"/>
      <c r="Y1967" s="80"/>
    </row>
    <row r="1968" spans="6:25">
      <c r="F1968" s="91"/>
      <c r="G1968" s="32"/>
      <c r="N1968" s="33"/>
      <c r="U1968" s="91"/>
      <c r="Y1968" s="80"/>
    </row>
    <row r="1969" spans="6:25">
      <c r="F1969" s="91"/>
      <c r="G1969" s="32"/>
      <c r="N1969" s="33"/>
      <c r="U1969" s="91"/>
      <c r="Y1969" s="80"/>
    </row>
    <row r="1970" spans="6:25">
      <c r="F1970" s="91"/>
      <c r="G1970" s="32"/>
      <c r="N1970" s="33"/>
      <c r="U1970" s="91"/>
      <c r="Y1970" s="80"/>
    </row>
    <row r="1971" spans="6:25">
      <c r="F1971" s="91"/>
      <c r="G1971" s="32"/>
      <c r="N1971" s="33"/>
      <c r="U1971" s="91"/>
      <c r="Y1971" s="80"/>
    </row>
    <row r="1972" spans="6:25">
      <c r="F1972" s="91"/>
      <c r="G1972" s="32"/>
      <c r="N1972" s="33"/>
      <c r="U1972" s="91"/>
      <c r="Y1972" s="80"/>
    </row>
    <row r="1973" spans="6:25">
      <c r="F1973" s="91"/>
      <c r="G1973" s="32"/>
      <c r="N1973" s="33"/>
      <c r="U1973" s="91"/>
      <c r="Y1973" s="80"/>
    </row>
    <row r="1974" spans="6:25">
      <c r="F1974" s="91"/>
      <c r="G1974" s="32"/>
      <c r="N1974" s="33"/>
      <c r="U1974" s="91"/>
      <c r="Y1974" s="80"/>
    </row>
    <row r="1975" spans="6:25">
      <c r="F1975" s="91"/>
      <c r="G1975" s="32"/>
      <c r="N1975" s="33"/>
      <c r="U1975" s="91"/>
      <c r="Y1975" s="80"/>
    </row>
    <row r="1976" spans="6:25">
      <c r="F1976" s="91"/>
      <c r="G1976" s="32"/>
      <c r="N1976" s="33"/>
      <c r="U1976" s="91"/>
      <c r="Y1976" s="80"/>
    </row>
    <row r="1977" spans="6:25">
      <c r="F1977" s="91"/>
      <c r="G1977" s="32"/>
      <c r="N1977" s="33"/>
      <c r="U1977" s="91"/>
      <c r="Y1977" s="80"/>
    </row>
    <row r="1978" spans="6:25">
      <c r="F1978" s="91"/>
      <c r="G1978" s="32"/>
      <c r="N1978" s="33"/>
      <c r="U1978" s="91"/>
      <c r="Y1978" s="80"/>
    </row>
    <row r="1979" spans="6:25">
      <c r="F1979" s="91"/>
      <c r="G1979" s="32"/>
      <c r="N1979" s="33"/>
      <c r="U1979" s="91"/>
      <c r="Y1979" s="80"/>
    </row>
    <row r="1980" spans="6:25">
      <c r="F1980" s="91"/>
      <c r="G1980" s="32"/>
      <c r="N1980" s="33"/>
      <c r="U1980" s="91"/>
      <c r="Y1980" s="80"/>
    </row>
    <row r="1981" spans="6:25">
      <c r="F1981" s="91"/>
      <c r="G1981" s="32"/>
      <c r="N1981" s="33"/>
      <c r="U1981" s="91"/>
      <c r="Y1981" s="80"/>
    </row>
    <row r="1982" spans="6:25">
      <c r="F1982" s="91"/>
      <c r="G1982" s="32"/>
      <c r="N1982" s="33"/>
      <c r="U1982" s="91"/>
      <c r="Y1982" s="80"/>
    </row>
    <row r="1983" spans="6:25">
      <c r="F1983" s="91"/>
      <c r="G1983" s="32"/>
      <c r="N1983" s="33"/>
      <c r="U1983" s="91"/>
      <c r="Y1983" s="80"/>
    </row>
    <row r="1984" spans="6:25">
      <c r="F1984" s="91"/>
      <c r="G1984" s="32"/>
      <c r="N1984" s="33"/>
      <c r="U1984" s="91"/>
      <c r="Y1984" s="80"/>
    </row>
    <row r="1985" spans="6:25">
      <c r="F1985" s="91"/>
      <c r="G1985" s="32"/>
      <c r="N1985" s="33"/>
      <c r="U1985" s="91"/>
      <c r="Y1985" s="80"/>
    </row>
    <row r="1986" spans="6:25">
      <c r="F1986" s="91"/>
      <c r="G1986" s="32"/>
      <c r="N1986" s="33"/>
      <c r="U1986" s="91"/>
      <c r="Y1986" s="80"/>
    </row>
    <row r="1987" spans="6:25">
      <c r="F1987" s="91"/>
      <c r="G1987" s="32"/>
      <c r="N1987" s="33"/>
      <c r="U1987" s="91"/>
      <c r="Y1987" s="80"/>
    </row>
    <row r="1988" spans="6:25">
      <c r="F1988" s="91"/>
      <c r="G1988" s="32"/>
      <c r="N1988" s="33"/>
      <c r="U1988" s="91"/>
      <c r="Y1988" s="80"/>
    </row>
    <row r="1989" spans="6:25">
      <c r="F1989" s="91"/>
      <c r="G1989" s="32"/>
      <c r="N1989" s="33"/>
      <c r="U1989" s="91"/>
      <c r="Y1989" s="80"/>
    </row>
    <row r="1990" spans="6:25">
      <c r="F1990" s="91"/>
      <c r="G1990" s="32"/>
      <c r="N1990" s="33"/>
      <c r="U1990" s="91"/>
      <c r="Y1990" s="80"/>
    </row>
    <row r="1991" spans="6:25">
      <c r="F1991" s="91"/>
      <c r="G1991" s="32"/>
      <c r="N1991" s="33"/>
      <c r="U1991" s="91"/>
      <c r="Y1991" s="80"/>
    </row>
    <row r="1992" spans="6:25">
      <c r="F1992" s="91"/>
      <c r="G1992" s="32"/>
      <c r="N1992" s="33"/>
      <c r="U1992" s="91"/>
      <c r="Y1992" s="80"/>
    </row>
    <row r="1993" spans="6:25">
      <c r="F1993" s="91"/>
      <c r="G1993" s="32"/>
      <c r="N1993" s="33"/>
      <c r="U1993" s="91"/>
      <c r="Y1993" s="80"/>
    </row>
    <row r="1994" spans="6:25">
      <c r="F1994" s="91"/>
      <c r="G1994" s="32"/>
      <c r="N1994" s="33"/>
      <c r="U1994" s="91"/>
      <c r="Y1994" s="80"/>
    </row>
    <row r="1995" spans="6:25">
      <c r="F1995" s="91"/>
      <c r="G1995" s="32"/>
      <c r="N1995" s="33"/>
      <c r="U1995" s="91"/>
      <c r="Y1995" s="80"/>
    </row>
    <row r="1996" spans="6:25">
      <c r="F1996" s="91"/>
      <c r="G1996" s="32"/>
      <c r="N1996" s="33"/>
      <c r="U1996" s="91"/>
      <c r="Y1996" s="80"/>
    </row>
    <row r="1997" spans="6:25">
      <c r="F1997" s="91"/>
      <c r="G1997" s="32"/>
      <c r="N1997" s="33"/>
      <c r="U1997" s="91"/>
      <c r="Y1997" s="80"/>
    </row>
    <row r="1998" spans="6:25">
      <c r="F1998" s="91"/>
      <c r="G1998" s="32"/>
      <c r="N1998" s="33"/>
      <c r="U1998" s="91"/>
      <c r="Y1998" s="80"/>
    </row>
    <row r="2000" spans="6:25">
      <c r="F2000" s="91"/>
      <c r="G2000" s="32"/>
      <c r="N2000" s="33"/>
      <c r="U2000" s="91"/>
      <c r="Y2000" s="80"/>
    </row>
    <row r="2001" spans="6:25">
      <c r="F2001" s="91"/>
      <c r="G2001" s="32"/>
      <c r="N2001" s="33"/>
      <c r="U2001" s="91"/>
      <c r="Y2001" s="80"/>
    </row>
    <row r="2002" spans="6:25">
      <c r="F2002" s="91"/>
      <c r="G2002" s="32"/>
      <c r="N2002" s="33"/>
      <c r="U2002" s="91"/>
      <c r="Y2002" s="80"/>
    </row>
    <row r="2003" spans="6:25">
      <c r="F2003" s="91"/>
      <c r="G2003" s="32"/>
      <c r="N2003" s="33"/>
      <c r="U2003" s="91"/>
      <c r="Y2003" s="80"/>
    </row>
    <row r="2004" spans="6:25">
      <c r="F2004" s="91"/>
      <c r="G2004" s="32"/>
      <c r="N2004" s="33"/>
      <c r="U2004" s="91"/>
      <c r="Y2004" s="80"/>
    </row>
    <row r="2005" spans="6:25">
      <c r="F2005" s="91"/>
      <c r="G2005" s="32"/>
      <c r="N2005" s="33"/>
      <c r="U2005" s="91"/>
      <c r="Y2005" s="80"/>
    </row>
    <row r="2006" spans="6:25">
      <c r="F2006" s="91"/>
      <c r="G2006" s="32"/>
      <c r="N2006" s="33"/>
      <c r="U2006" s="91"/>
      <c r="Y2006" s="80"/>
    </row>
    <row r="2007" spans="6:25">
      <c r="F2007" s="91"/>
      <c r="G2007" s="32"/>
      <c r="N2007" s="33"/>
      <c r="U2007" s="91"/>
      <c r="Y2007" s="80"/>
    </row>
    <row r="2008" spans="6:25">
      <c r="F2008" s="91"/>
      <c r="G2008" s="32"/>
      <c r="N2008" s="33"/>
      <c r="U2008" s="91"/>
      <c r="Y2008" s="80"/>
    </row>
    <row r="2009" spans="6:25">
      <c r="F2009" s="91"/>
      <c r="G2009" s="32"/>
      <c r="N2009" s="33"/>
      <c r="U2009" s="91"/>
      <c r="Y2009" s="80"/>
    </row>
    <row r="2010" spans="6:25">
      <c r="F2010" s="91"/>
      <c r="G2010" s="32"/>
      <c r="N2010" s="33"/>
      <c r="U2010" s="91"/>
      <c r="Y2010" s="80"/>
    </row>
    <row r="2011" spans="6:25">
      <c r="F2011" s="91"/>
      <c r="G2011" s="32"/>
      <c r="N2011" s="33"/>
      <c r="U2011" s="91"/>
      <c r="Y2011" s="80"/>
    </row>
    <row r="2012" spans="6:25">
      <c r="F2012" s="91"/>
      <c r="G2012" s="32"/>
      <c r="N2012" s="33"/>
      <c r="U2012" s="91"/>
      <c r="Y2012" s="80"/>
    </row>
    <row r="2013" spans="6:25">
      <c r="F2013" s="91"/>
      <c r="G2013" s="32"/>
      <c r="N2013" s="33"/>
      <c r="U2013" s="91"/>
      <c r="Y2013" s="80"/>
    </row>
    <row r="2014" spans="6:25">
      <c r="F2014" s="91"/>
      <c r="G2014" s="32"/>
      <c r="N2014" s="33"/>
      <c r="U2014" s="91"/>
      <c r="Y2014" s="80"/>
    </row>
    <row r="2015" spans="6:25">
      <c r="F2015" s="91"/>
      <c r="G2015" s="32"/>
      <c r="N2015" s="33"/>
      <c r="U2015" s="91"/>
      <c r="Y2015" s="80"/>
    </row>
    <row r="2016" spans="6:25">
      <c r="F2016" s="91"/>
      <c r="G2016" s="32"/>
      <c r="N2016" s="33"/>
      <c r="U2016" s="91"/>
      <c r="Y2016" s="80"/>
    </row>
    <row r="2017" spans="6:25">
      <c r="F2017" s="91"/>
      <c r="G2017" s="32"/>
      <c r="N2017" s="33"/>
      <c r="U2017" s="91"/>
      <c r="Y2017" s="80"/>
    </row>
    <row r="2018" spans="6:25">
      <c r="F2018" s="91"/>
      <c r="G2018" s="32"/>
      <c r="N2018" s="33"/>
      <c r="U2018" s="91"/>
      <c r="Y2018" s="80"/>
    </row>
    <row r="2019" spans="6:25">
      <c r="F2019" s="91"/>
      <c r="G2019" s="32"/>
      <c r="N2019" s="33"/>
      <c r="U2019" s="91"/>
      <c r="Y2019" s="80"/>
    </row>
    <row r="2020" spans="6:25">
      <c r="F2020" s="91"/>
      <c r="G2020" s="32"/>
      <c r="N2020" s="33"/>
      <c r="U2020" s="91"/>
      <c r="Y2020" s="80"/>
    </row>
    <row r="2021" spans="6:25">
      <c r="F2021" s="91"/>
      <c r="G2021" s="32"/>
      <c r="N2021" s="33"/>
      <c r="U2021" s="91"/>
      <c r="Y2021" s="80"/>
    </row>
    <row r="2022" spans="6:25">
      <c r="F2022" s="91"/>
      <c r="G2022" s="32"/>
      <c r="N2022" s="33"/>
      <c r="U2022" s="91"/>
      <c r="Y2022" s="80"/>
    </row>
    <row r="2023" spans="6:25">
      <c r="F2023" s="91"/>
      <c r="G2023" s="32"/>
      <c r="N2023" s="33"/>
      <c r="U2023" s="91"/>
      <c r="Y2023" s="80"/>
    </row>
    <row r="2024" spans="6:25">
      <c r="F2024" s="91"/>
      <c r="G2024" s="32"/>
      <c r="N2024" s="33"/>
      <c r="U2024" s="91"/>
      <c r="Y2024" s="80"/>
    </row>
    <row r="2025" spans="6:25">
      <c r="F2025" s="91"/>
      <c r="G2025" s="32"/>
      <c r="N2025" s="33"/>
      <c r="U2025" s="91"/>
      <c r="Y2025" s="80"/>
    </row>
    <row r="2026" spans="6:25">
      <c r="F2026" s="91"/>
      <c r="G2026" s="32"/>
      <c r="N2026" s="33"/>
      <c r="U2026" s="91"/>
      <c r="Y2026" s="80"/>
    </row>
    <row r="2027" spans="6:25">
      <c r="F2027" s="91"/>
      <c r="G2027" s="32"/>
      <c r="N2027" s="33"/>
      <c r="U2027" s="91"/>
      <c r="Y2027" s="80"/>
    </row>
    <row r="2028" spans="6:25">
      <c r="F2028" s="91"/>
      <c r="G2028" s="32"/>
      <c r="N2028" s="33"/>
      <c r="U2028" s="91"/>
      <c r="Y2028" s="80"/>
    </row>
    <row r="2029" spans="6:25">
      <c r="F2029" s="91"/>
      <c r="G2029" s="32"/>
      <c r="N2029" s="33"/>
      <c r="U2029" s="91"/>
      <c r="Y2029" s="80"/>
    </row>
    <row r="2030" spans="6:25">
      <c r="F2030" s="91"/>
      <c r="G2030" s="32"/>
      <c r="N2030" s="33"/>
      <c r="U2030" s="91"/>
      <c r="Y2030" s="80"/>
    </row>
    <row r="2031" spans="6:25">
      <c r="F2031" s="91"/>
      <c r="G2031" s="32"/>
      <c r="N2031" s="33"/>
      <c r="U2031" s="91"/>
      <c r="Y2031" s="80"/>
    </row>
    <row r="2033" spans="1:25">
      <c r="F2033" s="91"/>
      <c r="G2033" s="34"/>
      <c r="N2033" s="33"/>
      <c r="U2033" s="91"/>
      <c r="Y2033" s="80"/>
    </row>
    <row r="2034" spans="1:25">
      <c r="F2034" s="91"/>
      <c r="G2034" s="34"/>
      <c r="N2034" s="33"/>
      <c r="U2034" s="91"/>
      <c r="Y2034" s="80"/>
    </row>
    <row r="2035" spans="1:25">
      <c r="F2035" s="91"/>
      <c r="G2035" s="34"/>
      <c r="N2035" s="33"/>
      <c r="U2035" s="91"/>
      <c r="Y2035" s="80"/>
    </row>
    <row r="2036" spans="1:25">
      <c r="A2036" s="35"/>
    </row>
    <row r="2037" spans="1:25">
      <c r="F2037" s="91"/>
      <c r="G2037" s="91"/>
      <c r="N2037" s="91"/>
      <c r="U2037" s="91"/>
      <c r="Y2037" s="80"/>
    </row>
    <row r="2038" spans="1:25">
      <c r="F2038" s="91"/>
      <c r="G2038" s="91"/>
      <c r="U2038" s="91"/>
      <c r="Y2038" s="80"/>
    </row>
    <row r="2039" spans="1:25">
      <c r="F2039" s="91"/>
      <c r="G2039" s="91"/>
      <c r="U2039" s="91"/>
      <c r="Y2039" s="80"/>
    </row>
    <row r="2040" spans="1:25">
      <c r="F2040" s="91"/>
      <c r="G2040" s="91"/>
      <c r="U2040" s="91"/>
      <c r="Y2040" s="80"/>
    </row>
    <row r="2041" spans="1:25">
      <c r="F2041" s="91"/>
      <c r="G2041" s="91"/>
      <c r="U2041" s="91"/>
      <c r="Y2041" s="80"/>
    </row>
    <row r="2042" spans="1:25">
      <c r="F2042" s="91"/>
      <c r="G2042" s="91"/>
      <c r="U2042" s="91"/>
      <c r="Y2042" s="80"/>
    </row>
    <row r="2043" spans="1:25">
      <c r="F2043" s="91"/>
      <c r="G2043" s="91"/>
      <c r="U2043" s="91"/>
      <c r="Y2043" s="80"/>
    </row>
    <row r="2044" spans="1:25">
      <c r="F2044" s="91"/>
      <c r="G2044" s="91"/>
      <c r="U2044" s="91"/>
      <c r="Y2044" s="80"/>
    </row>
    <row r="2045" spans="1:25">
      <c r="F2045" s="91"/>
      <c r="G2045" s="91"/>
      <c r="U2045" s="91"/>
      <c r="Y2045" s="80"/>
    </row>
    <row r="2046" spans="1:25">
      <c r="F2046" s="91"/>
      <c r="G2046" s="91"/>
      <c r="U2046" s="91"/>
      <c r="Y2046" s="80"/>
    </row>
    <row r="2047" spans="1:25">
      <c r="F2047" s="91"/>
      <c r="G2047" s="91"/>
      <c r="U2047" s="91"/>
      <c r="Y2047" s="80"/>
    </row>
    <row r="2048" spans="1:25">
      <c r="F2048" s="91"/>
      <c r="G2048" s="91"/>
      <c r="U2048" s="91"/>
      <c r="Y2048" s="80"/>
    </row>
    <row r="2049" spans="6:25">
      <c r="F2049" s="91"/>
      <c r="G2049" s="91"/>
      <c r="N2049" s="91"/>
      <c r="U2049" s="91"/>
      <c r="Y2049" s="80"/>
    </row>
    <row r="2050" spans="6:25">
      <c r="F2050" s="91"/>
      <c r="G2050" s="91"/>
      <c r="N2050" s="91"/>
      <c r="U2050" s="91"/>
      <c r="Y2050" s="80"/>
    </row>
    <row r="2051" spans="6:25">
      <c r="F2051" s="91"/>
      <c r="G2051" s="91"/>
      <c r="U2051" s="91"/>
      <c r="Y2051" s="80"/>
    </row>
    <row r="2052" spans="6:25">
      <c r="F2052" s="91"/>
      <c r="G2052" s="91"/>
      <c r="U2052" s="91"/>
      <c r="Y2052" s="80"/>
    </row>
    <row r="2053" spans="6:25">
      <c r="F2053" s="91"/>
      <c r="G2053" s="91"/>
      <c r="U2053" s="91"/>
      <c r="Y2053" s="80"/>
    </row>
    <row r="2054" spans="6:25">
      <c r="F2054" s="91"/>
      <c r="G2054" s="91"/>
      <c r="U2054" s="91"/>
      <c r="Y2054" s="80"/>
    </row>
    <row r="2055" spans="6:25">
      <c r="F2055" s="91"/>
      <c r="G2055" s="91"/>
      <c r="U2055" s="91"/>
      <c r="Y2055" s="80"/>
    </row>
    <row r="2056" spans="6:25">
      <c r="F2056" s="91"/>
      <c r="G2056" s="91"/>
      <c r="U2056" s="91"/>
      <c r="Y2056" s="80"/>
    </row>
    <row r="2057" spans="6:25">
      <c r="F2057" s="91"/>
      <c r="G2057" s="91"/>
      <c r="U2057" s="91"/>
      <c r="Y2057" s="80"/>
    </row>
    <row r="2058" spans="6:25">
      <c r="F2058" s="91"/>
      <c r="G2058" s="91"/>
      <c r="U2058" s="91"/>
      <c r="Y2058" s="80"/>
    </row>
    <row r="2059" spans="6:25">
      <c r="F2059" s="91"/>
      <c r="G2059" s="91"/>
      <c r="U2059" s="91"/>
      <c r="Y2059" s="80"/>
    </row>
    <row r="2060" spans="6:25">
      <c r="F2060" s="91"/>
      <c r="G2060" s="91"/>
      <c r="U2060" s="91"/>
      <c r="Y2060" s="80"/>
    </row>
    <row r="2061" spans="6:25">
      <c r="F2061" s="91"/>
      <c r="G2061" s="91"/>
      <c r="U2061" s="91"/>
      <c r="Y2061" s="80"/>
    </row>
    <row r="2062" spans="6:25">
      <c r="F2062" s="91"/>
      <c r="G2062" s="91"/>
      <c r="N2062" s="91"/>
      <c r="U2062" s="91"/>
      <c r="Y2062" s="80"/>
    </row>
    <row r="2063" spans="6:25">
      <c r="F2063" s="91"/>
      <c r="G2063" s="91"/>
      <c r="N2063" s="91"/>
      <c r="U2063" s="91"/>
      <c r="Y2063" s="80"/>
    </row>
    <row r="2064" spans="6:25">
      <c r="F2064" s="91"/>
      <c r="G2064" s="91"/>
      <c r="U2064" s="91"/>
      <c r="Y2064" s="80"/>
    </row>
    <row r="2065" spans="6:25">
      <c r="F2065" s="91"/>
      <c r="G2065" s="91"/>
      <c r="U2065" s="91"/>
      <c r="Y2065" s="80"/>
    </row>
    <row r="2066" spans="6:25">
      <c r="F2066" s="91"/>
      <c r="G2066" s="91"/>
      <c r="U2066" s="91"/>
      <c r="Y2066" s="80"/>
    </row>
    <row r="2067" spans="6:25">
      <c r="F2067" s="91"/>
      <c r="G2067" s="91"/>
      <c r="U2067" s="91"/>
      <c r="Y2067" s="80"/>
    </row>
    <row r="2068" spans="6:25">
      <c r="F2068" s="91"/>
      <c r="G2068" s="91"/>
      <c r="U2068" s="91"/>
      <c r="Y2068" s="80"/>
    </row>
    <row r="2069" spans="6:25">
      <c r="F2069" s="91"/>
      <c r="G2069" s="91"/>
      <c r="U2069" s="91"/>
      <c r="Y2069" s="80"/>
    </row>
    <row r="2070" spans="6:25">
      <c r="F2070" s="91"/>
      <c r="G2070" s="91"/>
      <c r="U2070" s="91"/>
      <c r="Y2070" s="80"/>
    </row>
    <row r="2071" spans="6:25">
      <c r="F2071" s="91"/>
      <c r="G2071" s="91"/>
      <c r="U2071" s="91"/>
      <c r="Y2071" s="80"/>
    </row>
    <row r="2072" spans="6:25">
      <c r="F2072" s="91"/>
      <c r="G2072" s="91"/>
      <c r="U2072" s="91"/>
      <c r="Y2072" s="80"/>
    </row>
    <row r="2073" spans="6:25">
      <c r="F2073" s="91"/>
      <c r="G2073" s="91"/>
      <c r="U2073" s="91"/>
      <c r="Y2073" s="80"/>
    </row>
    <row r="2074" spans="6:25">
      <c r="F2074" s="91"/>
      <c r="G2074" s="91"/>
      <c r="U2074" s="91"/>
      <c r="Y2074" s="80"/>
    </row>
    <row r="2075" spans="6:25">
      <c r="F2075" s="91"/>
      <c r="G2075" s="91"/>
      <c r="N2075" s="91"/>
      <c r="U2075" s="91"/>
      <c r="Y2075" s="80"/>
    </row>
    <row r="2076" spans="6:25">
      <c r="F2076" s="91"/>
      <c r="G2076" s="91"/>
      <c r="N2076" s="91"/>
      <c r="U2076" s="91"/>
      <c r="Y2076" s="80"/>
    </row>
    <row r="2077" spans="6:25">
      <c r="F2077" s="91"/>
      <c r="G2077" s="91"/>
      <c r="U2077" s="91"/>
      <c r="Y2077" s="80"/>
    </row>
    <row r="2078" spans="6:25">
      <c r="F2078" s="91"/>
      <c r="G2078" s="91"/>
      <c r="U2078" s="91"/>
      <c r="Y2078" s="80"/>
    </row>
    <row r="2079" spans="6:25">
      <c r="F2079" s="91"/>
      <c r="G2079" s="91"/>
      <c r="U2079" s="91"/>
      <c r="Y2079" s="80"/>
    </row>
    <row r="2080" spans="6:25">
      <c r="F2080" s="91"/>
      <c r="G2080" s="91"/>
      <c r="U2080" s="91"/>
      <c r="Y2080" s="80"/>
    </row>
    <row r="2081" spans="6:25">
      <c r="F2081" s="91"/>
      <c r="G2081" s="91"/>
      <c r="U2081" s="91"/>
      <c r="Y2081" s="80"/>
    </row>
    <row r="2082" spans="6:25">
      <c r="F2082" s="91"/>
      <c r="G2082" s="91"/>
      <c r="U2082" s="91"/>
      <c r="Y2082" s="80"/>
    </row>
    <row r="2083" spans="6:25">
      <c r="F2083" s="91"/>
      <c r="G2083" s="91"/>
      <c r="U2083" s="91"/>
      <c r="Y2083" s="80"/>
    </row>
    <row r="2084" spans="6:25">
      <c r="F2084" s="91"/>
      <c r="G2084" s="91"/>
      <c r="U2084" s="91"/>
      <c r="Y2084" s="80"/>
    </row>
    <row r="2085" spans="6:25">
      <c r="F2085" s="91"/>
      <c r="G2085" s="91"/>
      <c r="U2085" s="91"/>
      <c r="Y2085" s="80"/>
    </row>
    <row r="2086" spans="6:25">
      <c r="F2086" s="91"/>
      <c r="G2086" s="91"/>
      <c r="U2086" s="91"/>
      <c r="Y2086" s="80"/>
    </row>
    <row r="2087" spans="6:25">
      <c r="F2087" s="91"/>
      <c r="G2087" s="91"/>
      <c r="U2087" s="91"/>
      <c r="Y2087" s="80"/>
    </row>
    <row r="2088" spans="6:25">
      <c r="F2088" s="91"/>
      <c r="G2088" s="91"/>
      <c r="N2088" s="91"/>
      <c r="U2088" s="91"/>
      <c r="Y2088" s="80"/>
    </row>
    <row r="2089" spans="6:25">
      <c r="F2089" s="91"/>
      <c r="G2089" s="91"/>
      <c r="N2089" s="91"/>
      <c r="U2089" s="91"/>
      <c r="Y2089" s="80"/>
    </row>
    <row r="2090" spans="6:25">
      <c r="F2090" s="91"/>
      <c r="G2090" s="91"/>
      <c r="U2090" s="91"/>
      <c r="Y2090" s="80"/>
    </row>
    <row r="2091" spans="6:25">
      <c r="F2091" s="91"/>
      <c r="G2091" s="91"/>
      <c r="U2091" s="91"/>
      <c r="Y2091" s="80"/>
    </row>
    <row r="2092" spans="6:25">
      <c r="F2092" s="91"/>
      <c r="G2092" s="91"/>
      <c r="U2092" s="91"/>
      <c r="Y2092" s="80"/>
    </row>
    <row r="2093" spans="6:25">
      <c r="F2093" s="91"/>
      <c r="G2093" s="91"/>
      <c r="U2093" s="91"/>
      <c r="Y2093" s="80"/>
    </row>
    <row r="2094" spans="6:25">
      <c r="F2094" s="91"/>
      <c r="G2094" s="91"/>
      <c r="U2094" s="91"/>
      <c r="Y2094" s="80"/>
    </row>
    <row r="2095" spans="6:25">
      <c r="F2095" s="91"/>
      <c r="G2095" s="91"/>
      <c r="U2095" s="91"/>
      <c r="Y2095" s="80"/>
    </row>
    <row r="2096" spans="6:25">
      <c r="F2096" s="91"/>
      <c r="G2096" s="91"/>
      <c r="U2096" s="91"/>
      <c r="Y2096" s="80"/>
    </row>
    <row r="2097" spans="6:25">
      <c r="F2097" s="91"/>
      <c r="G2097" s="91"/>
      <c r="U2097" s="91"/>
      <c r="Y2097" s="80"/>
    </row>
    <row r="2098" spans="6:25">
      <c r="F2098" s="91"/>
      <c r="G2098" s="91"/>
      <c r="U2098" s="91"/>
      <c r="Y2098" s="80"/>
    </row>
    <row r="2099" spans="6:25">
      <c r="F2099" s="91"/>
      <c r="G2099" s="91"/>
      <c r="U2099" s="91"/>
      <c r="Y2099" s="80"/>
    </row>
    <row r="2100" spans="6:25">
      <c r="F2100" s="91"/>
      <c r="G2100" s="91"/>
      <c r="U2100" s="91"/>
      <c r="Y2100" s="80"/>
    </row>
    <row r="2101" spans="6:25">
      <c r="F2101" s="91"/>
      <c r="G2101" s="91"/>
      <c r="N2101" s="91"/>
      <c r="U2101" s="91"/>
      <c r="Y2101" s="80"/>
    </row>
    <row r="2102" spans="6:25">
      <c r="F2102" s="91"/>
      <c r="G2102" s="91"/>
      <c r="N2102" s="91"/>
      <c r="U2102" s="91"/>
      <c r="Y2102" s="80"/>
    </row>
    <row r="2103" spans="6:25">
      <c r="F2103" s="91"/>
      <c r="G2103" s="91"/>
      <c r="U2103" s="91"/>
      <c r="Y2103" s="80"/>
    </row>
    <row r="2104" spans="6:25">
      <c r="F2104" s="91"/>
      <c r="G2104" s="91"/>
      <c r="U2104" s="91"/>
      <c r="Y2104" s="80"/>
    </row>
    <row r="2105" spans="6:25">
      <c r="F2105" s="91"/>
      <c r="G2105" s="91"/>
      <c r="U2105" s="91"/>
      <c r="Y2105" s="80"/>
    </row>
    <row r="2106" spans="6:25">
      <c r="F2106" s="91"/>
      <c r="G2106" s="91"/>
      <c r="U2106" s="91"/>
      <c r="Y2106" s="80"/>
    </row>
    <row r="2107" spans="6:25">
      <c r="F2107" s="91"/>
      <c r="G2107" s="91"/>
      <c r="U2107" s="91"/>
      <c r="Y2107" s="80"/>
    </row>
    <row r="2108" spans="6:25">
      <c r="F2108" s="91"/>
      <c r="G2108" s="91"/>
      <c r="U2108" s="91"/>
      <c r="Y2108" s="80"/>
    </row>
    <row r="2109" spans="6:25">
      <c r="F2109" s="91"/>
      <c r="G2109" s="91"/>
      <c r="U2109" s="91"/>
      <c r="Y2109" s="80"/>
    </row>
    <row r="2110" spans="6:25">
      <c r="F2110" s="91"/>
      <c r="G2110" s="91"/>
      <c r="U2110" s="91"/>
      <c r="Y2110" s="80"/>
    </row>
    <row r="2111" spans="6:25">
      <c r="F2111" s="91"/>
      <c r="G2111" s="91"/>
      <c r="U2111" s="91"/>
      <c r="Y2111" s="80"/>
    </row>
    <row r="2112" spans="6:25">
      <c r="F2112" s="91"/>
      <c r="G2112" s="91"/>
      <c r="U2112" s="91"/>
      <c r="Y2112" s="80"/>
    </row>
    <row r="2113" spans="6:25">
      <c r="F2113" s="91"/>
      <c r="G2113" s="91"/>
      <c r="U2113" s="91"/>
      <c r="Y2113" s="80"/>
    </row>
    <row r="2114" spans="6:25">
      <c r="F2114" s="91"/>
      <c r="G2114" s="91"/>
      <c r="N2114" s="91"/>
      <c r="U2114" s="91"/>
      <c r="Y2114" s="80"/>
    </row>
    <row r="2115" spans="6:25">
      <c r="F2115" s="91"/>
      <c r="G2115" s="91"/>
      <c r="N2115" s="91"/>
      <c r="U2115" s="91"/>
      <c r="Y2115" s="80"/>
    </row>
    <row r="2116" spans="6:25">
      <c r="F2116" s="91"/>
      <c r="G2116" s="91"/>
      <c r="U2116" s="91"/>
      <c r="Y2116" s="80"/>
    </row>
    <row r="2117" spans="6:25">
      <c r="F2117" s="91"/>
      <c r="G2117" s="91"/>
      <c r="U2117" s="91"/>
      <c r="Y2117" s="80"/>
    </row>
    <row r="2118" spans="6:25">
      <c r="F2118" s="91"/>
      <c r="G2118" s="91"/>
      <c r="U2118" s="91"/>
      <c r="Y2118" s="80"/>
    </row>
    <row r="2119" spans="6:25">
      <c r="F2119" s="91"/>
      <c r="G2119" s="91"/>
      <c r="U2119" s="91"/>
      <c r="Y2119" s="80"/>
    </row>
    <row r="2120" spans="6:25">
      <c r="F2120" s="91"/>
      <c r="G2120" s="91"/>
      <c r="U2120" s="91"/>
      <c r="Y2120" s="80"/>
    </row>
    <row r="2121" spans="6:25">
      <c r="F2121" s="91"/>
      <c r="G2121" s="91"/>
      <c r="U2121" s="91"/>
      <c r="Y2121" s="80"/>
    </row>
    <row r="2122" spans="6:25">
      <c r="F2122" s="91"/>
      <c r="G2122" s="91"/>
      <c r="U2122" s="91"/>
      <c r="Y2122" s="80"/>
    </row>
    <row r="2123" spans="6:25">
      <c r="F2123" s="91"/>
      <c r="G2123" s="91"/>
      <c r="U2123" s="91"/>
      <c r="Y2123" s="80"/>
    </row>
    <row r="2124" spans="6:25">
      <c r="F2124" s="91"/>
      <c r="G2124" s="91"/>
      <c r="U2124" s="91"/>
      <c r="Y2124" s="80"/>
    </row>
    <row r="2125" spans="6:25">
      <c r="F2125" s="91"/>
      <c r="G2125" s="91"/>
      <c r="U2125" s="91"/>
      <c r="Y2125" s="80"/>
    </row>
    <row r="2126" spans="6:25">
      <c r="F2126" s="91"/>
      <c r="G2126" s="91"/>
      <c r="U2126" s="91"/>
      <c r="Y2126" s="80"/>
    </row>
    <row r="2127" spans="6:25">
      <c r="F2127" s="91"/>
      <c r="G2127" s="91"/>
      <c r="N2127" s="91"/>
      <c r="U2127" s="91"/>
      <c r="Y2127" s="80"/>
    </row>
    <row r="2128" spans="6:25">
      <c r="F2128" s="91"/>
      <c r="G2128" s="91"/>
      <c r="N2128" s="91"/>
      <c r="U2128" s="91"/>
      <c r="Y2128" s="80"/>
    </row>
    <row r="2129" spans="6:25">
      <c r="F2129" s="91"/>
      <c r="G2129" s="91"/>
      <c r="U2129" s="91"/>
      <c r="Y2129" s="80"/>
    </row>
    <row r="2130" spans="6:25">
      <c r="F2130" s="91"/>
      <c r="G2130" s="91"/>
      <c r="U2130" s="91"/>
      <c r="Y2130" s="80"/>
    </row>
    <row r="2131" spans="6:25">
      <c r="F2131" s="91"/>
      <c r="G2131" s="91"/>
      <c r="U2131" s="91"/>
      <c r="Y2131" s="80"/>
    </row>
    <row r="2132" spans="6:25">
      <c r="F2132" s="91"/>
      <c r="G2132" s="91"/>
      <c r="U2132" s="91"/>
      <c r="Y2132" s="80"/>
    </row>
    <row r="2133" spans="6:25">
      <c r="F2133" s="91"/>
      <c r="G2133" s="91"/>
      <c r="U2133" s="91"/>
      <c r="Y2133" s="80"/>
    </row>
    <row r="2134" spans="6:25">
      <c r="F2134" s="91"/>
      <c r="G2134" s="91"/>
      <c r="U2134" s="91"/>
      <c r="Y2134" s="80"/>
    </row>
    <row r="2135" spans="6:25">
      <c r="F2135" s="91"/>
      <c r="G2135" s="91"/>
      <c r="U2135" s="91"/>
      <c r="Y2135" s="80"/>
    </row>
    <row r="2136" spans="6:25">
      <c r="F2136" s="91"/>
      <c r="G2136" s="91"/>
      <c r="U2136" s="91"/>
      <c r="Y2136" s="80"/>
    </row>
    <row r="2137" spans="6:25">
      <c r="F2137" s="91"/>
      <c r="G2137" s="91"/>
      <c r="U2137" s="91"/>
      <c r="Y2137" s="80"/>
    </row>
    <row r="2138" spans="6:25">
      <c r="F2138" s="91"/>
      <c r="G2138" s="91"/>
      <c r="U2138" s="91"/>
      <c r="Y2138" s="80"/>
    </row>
    <row r="2139" spans="6:25">
      <c r="F2139" s="91"/>
      <c r="G2139" s="91"/>
      <c r="U2139" s="91"/>
      <c r="Y2139" s="80"/>
    </row>
    <row r="2140" spans="6:25">
      <c r="F2140" s="91"/>
      <c r="G2140" s="91"/>
      <c r="N2140" s="91"/>
      <c r="U2140" s="91"/>
      <c r="Y2140" s="80"/>
    </row>
    <row r="2141" spans="6:25">
      <c r="F2141" s="91"/>
      <c r="G2141" s="91"/>
      <c r="N2141" s="91"/>
      <c r="U2141" s="91"/>
      <c r="Y2141" s="80"/>
    </row>
    <row r="2142" spans="6:25">
      <c r="F2142" s="91"/>
      <c r="G2142" s="91"/>
      <c r="U2142" s="91"/>
      <c r="Y2142" s="80"/>
    </row>
    <row r="2143" spans="6:25">
      <c r="F2143" s="91"/>
      <c r="G2143" s="91"/>
      <c r="U2143" s="91"/>
      <c r="Y2143" s="80"/>
    </row>
    <row r="2144" spans="6:25">
      <c r="F2144" s="91"/>
      <c r="G2144" s="91"/>
      <c r="U2144" s="91"/>
      <c r="Y2144" s="80"/>
    </row>
    <row r="2145" spans="6:25">
      <c r="F2145" s="91"/>
      <c r="G2145" s="91"/>
      <c r="U2145" s="91"/>
      <c r="Y2145" s="80"/>
    </row>
    <row r="2146" spans="6:25">
      <c r="F2146" s="91"/>
      <c r="G2146" s="91"/>
      <c r="U2146" s="91"/>
      <c r="Y2146" s="80"/>
    </row>
    <row r="2147" spans="6:25">
      <c r="F2147" s="91"/>
      <c r="G2147" s="91"/>
      <c r="U2147" s="91"/>
      <c r="Y2147" s="80"/>
    </row>
    <row r="2148" spans="6:25">
      <c r="F2148" s="91"/>
      <c r="G2148" s="91"/>
      <c r="U2148" s="91"/>
      <c r="Y2148" s="80"/>
    </row>
    <row r="2149" spans="6:25">
      <c r="F2149" s="91"/>
      <c r="G2149" s="91"/>
      <c r="U2149" s="91"/>
      <c r="Y2149" s="80"/>
    </row>
    <row r="2150" spans="6:25">
      <c r="F2150" s="91"/>
      <c r="G2150" s="91"/>
      <c r="U2150" s="91"/>
      <c r="Y2150" s="80"/>
    </row>
    <row r="2151" spans="6:25">
      <c r="F2151" s="91"/>
      <c r="G2151" s="91"/>
      <c r="U2151" s="91"/>
      <c r="Y2151" s="80"/>
    </row>
    <row r="2152" spans="6:25">
      <c r="F2152" s="91"/>
      <c r="G2152" s="91"/>
      <c r="U2152" s="91"/>
      <c r="Y2152" s="80"/>
    </row>
    <row r="2153" spans="6:25">
      <c r="F2153" s="91"/>
      <c r="G2153" s="91"/>
      <c r="N2153" s="91"/>
      <c r="U2153" s="91"/>
      <c r="Y2153" s="80"/>
    </row>
    <row r="2154" spans="6:25">
      <c r="F2154" s="91"/>
      <c r="G2154" s="91"/>
      <c r="N2154" s="91"/>
      <c r="U2154" s="91"/>
      <c r="Y2154" s="80"/>
    </row>
    <row r="2155" spans="6:25">
      <c r="F2155" s="91"/>
      <c r="G2155" s="91"/>
      <c r="U2155" s="91"/>
      <c r="Y2155" s="80"/>
    </row>
    <row r="2156" spans="6:25">
      <c r="F2156" s="91"/>
      <c r="G2156" s="91"/>
      <c r="U2156" s="91"/>
      <c r="Y2156" s="80"/>
    </row>
    <row r="2157" spans="6:25">
      <c r="F2157" s="91"/>
      <c r="G2157" s="91"/>
      <c r="U2157" s="91"/>
      <c r="Y2157" s="80"/>
    </row>
    <row r="2158" spans="6:25">
      <c r="F2158" s="91"/>
      <c r="G2158" s="91"/>
      <c r="U2158" s="91"/>
      <c r="Y2158" s="80"/>
    </row>
    <row r="2159" spans="6:25">
      <c r="F2159" s="91"/>
      <c r="G2159" s="91"/>
      <c r="U2159" s="91"/>
      <c r="Y2159" s="80"/>
    </row>
    <row r="2160" spans="6:25">
      <c r="F2160" s="91"/>
      <c r="G2160" s="91"/>
      <c r="U2160" s="91"/>
      <c r="Y2160" s="80"/>
    </row>
    <row r="2161" spans="6:25">
      <c r="F2161" s="91"/>
      <c r="G2161" s="91"/>
      <c r="U2161" s="91"/>
      <c r="Y2161" s="80"/>
    </row>
    <row r="2162" spans="6:25">
      <c r="F2162" s="91"/>
      <c r="G2162" s="91"/>
      <c r="U2162" s="91"/>
      <c r="Y2162" s="80"/>
    </row>
    <row r="2163" spans="6:25">
      <c r="F2163" s="91"/>
      <c r="G2163" s="91"/>
      <c r="U2163" s="91"/>
      <c r="Y2163" s="80"/>
    </row>
    <row r="2164" spans="6:25">
      <c r="F2164" s="91"/>
      <c r="G2164" s="91"/>
      <c r="U2164" s="91"/>
      <c r="Y2164" s="80"/>
    </row>
    <row r="2165" spans="6:25">
      <c r="F2165" s="91"/>
      <c r="G2165" s="91"/>
      <c r="U2165" s="91"/>
      <c r="Y2165" s="80"/>
    </row>
    <row r="2166" spans="6:25">
      <c r="F2166" s="91"/>
      <c r="G2166" s="91"/>
      <c r="N2166" s="91"/>
      <c r="U2166" s="91"/>
      <c r="Y2166" s="80"/>
    </row>
    <row r="2167" spans="6:25">
      <c r="F2167" s="91"/>
      <c r="G2167" s="91"/>
      <c r="N2167" s="91"/>
      <c r="U2167" s="91"/>
      <c r="Y2167" s="80"/>
    </row>
    <row r="2168" spans="6:25">
      <c r="F2168" s="91"/>
      <c r="G2168" s="91"/>
      <c r="U2168" s="91"/>
      <c r="Y2168" s="80"/>
    </row>
    <row r="2169" spans="6:25">
      <c r="F2169" s="91"/>
      <c r="G2169" s="91"/>
      <c r="U2169" s="91"/>
      <c r="Y2169" s="80"/>
    </row>
    <row r="2170" spans="6:25">
      <c r="F2170" s="91"/>
      <c r="G2170" s="91"/>
      <c r="U2170" s="91"/>
      <c r="Y2170" s="80"/>
    </row>
    <row r="2171" spans="6:25">
      <c r="F2171" s="91"/>
      <c r="G2171" s="91"/>
      <c r="U2171" s="91"/>
      <c r="Y2171" s="80"/>
    </row>
    <row r="2172" spans="6:25">
      <c r="F2172" s="91"/>
      <c r="G2172" s="91"/>
      <c r="U2172" s="91"/>
      <c r="Y2172" s="80"/>
    </row>
    <row r="2173" spans="6:25">
      <c r="F2173" s="91"/>
      <c r="G2173" s="91"/>
      <c r="U2173" s="91"/>
      <c r="Y2173" s="80"/>
    </row>
    <row r="2174" spans="6:25">
      <c r="F2174" s="91"/>
      <c r="G2174" s="91"/>
      <c r="U2174" s="91"/>
      <c r="Y2174" s="80"/>
    </row>
    <row r="2175" spans="6:25">
      <c r="F2175" s="91"/>
      <c r="G2175" s="91"/>
      <c r="U2175" s="91"/>
      <c r="Y2175" s="80"/>
    </row>
    <row r="2176" spans="6:25">
      <c r="F2176" s="91"/>
      <c r="G2176" s="91"/>
      <c r="U2176" s="91"/>
      <c r="Y2176" s="80"/>
    </row>
    <row r="2177" spans="6:25">
      <c r="F2177" s="91"/>
      <c r="G2177" s="91"/>
      <c r="U2177" s="91"/>
      <c r="Y2177" s="80"/>
    </row>
    <row r="2178" spans="6:25">
      <c r="F2178" s="91"/>
      <c r="G2178" s="91"/>
      <c r="U2178" s="91"/>
      <c r="Y2178" s="80"/>
    </row>
    <row r="2179" spans="6:25">
      <c r="F2179" s="91"/>
      <c r="G2179" s="91"/>
      <c r="N2179" s="91"/>
      <c r="U2179" s="91"/>
      <c r="Y2179" s="80"/>
    </row>
    <row r="2180" spans="6:25">
      <c r="F2180" s="91"/>
      <c r="G2180" s="91"/>
      <c r="N2180" s="91"/>
      <c r="U2180" s="91"/>
      <c r="Y2180" s="80"/>
    </row>
    <row r="2181" spans="6:25">
      <c r="F2181" s="91"/>
      <c r="G2181" s="91"/>
      <c r="U2181" s="91"/>
      <c r="Y2181" s="80"/>
    </row>
    <row r="2182" spans="6:25">
      <c r="F2182" s="91"/>
      <c r="G2182" s="91"/>
      <c r="U2182" s="91"/>
      <c r="Y2182" s="80"/>
    </row>
    <row r="2183" spans="6:25">
      <c r="F2183" s="91"/>
      <c r="G2183" s="91"/>
      <c r="U2183" s="91"/>
      <c r="Y2183" s="80"/>
    </row>
    <row r="2184" spans="6:25">
      <c r="F2184" s="91"/>
      <c r="G2184" s="91"/>
      <c r="U2184" s="91"/>
      <c r="Y2184" s="80"/>
    </row>
    <row r="2185" spans="6:25">
      <c r="F2185" s="91"/>
      <c r="G2185" s="91"/>
      <c r="U2185" s="91"/>
      <c r="Y2185" s="80"/>
    </row>
    <row r="2186" spans="6:25">
      <c r="F2186" s="91"/>
      <c r="G2186" s="91"/>
      <c r="U2186" s="91"/>
      <c r="Y2186" s="80"/>
    </row>
    <row r="2187" spans="6:25">
      <c r="F2187" s="91"/>
      <c r="G2187" s="91"/>
      <c r="U2187" s="91"/>
      <c r="Y2187" s="80"/>
    </row>
    <row r="2188" spans="6:25">
      <c r="F2188" s="91"/>
      <c r="G2188" s="91"/>
      <c r="U2188" s="91"/>
      <c r="Y2188" s="80"/>
    </row>
    <row r="2189" spans="6:25">
      <c r="F2189" s="91"/>
      <c r="G2189" s="91"/>
      <c r="U2189" s="91"/>
      <c r="Y2189" s="80"/>
    </row>
    <row r="2190" spans="6:25">
      <c r="F2190" s="91"/>
      <c r="G2190" s="91"/>
      <c r="U2190" s="91"/>
      <c r="Y2190" s="80"/>
    </row>
    <row r="2191" spans="6:25">
      <c r="F2191" s="91"/>
      <c r="G2191" s="91"/>
      <c r="U2191" s="91"/>
      <c r="Y2191" s="80"/>
    </row>
    <row r="2192" spans="6:25">
      <c r="F2192" s="91"/>
      <c r="G2192" s="91"/>
      <c r="N2192" s="91"/>
      <c r="U2192" s="91"/>
      <c r="Y2192" s="80"/>
    </row>
    <row r="2193" spans="6:25">
      <c r="F2193" s="91"/>
      <c r="G2193" s="91"/>
      <c r="N2193" s="91"/>
      <c r="U2193" s="91"/>
      <c r="Y2193" s="80"/>
    </row>
    <row r="2194" spans="6:25">
      <c r="F2194" s="91"/>
      <c r="G2194" s="91"/>
      <c r="U2194" s="91"/>
      <c r="Y2194" s="80"/>
    </row>
    <row r="2195" spans="6:25">
      <c r="F2195" s="91"/>
      <c r="G2195" s="91"/>
      <c r="U2195" s="91"/>
      <c r="Y2195" s="80"/>
    </row>
    <row r="2196" spans="6:25">
      <c r="F2196" s="91"/>
      <c r="G2196" s="91"/>
      <c r="U2196" s="91"/>
      <c r="Y2196" s="80"/>
    </row>
    <row r="2197" spans="6:25">
      <c r="F2197" s="91"/>
      <c r="G2197" s="91"/>
      <c r="U2197" s="91"/>
      <c r="Y2197" s="80"/>
    </row>
    <row r="2198" spans="6:25">
      <c r="F2198" s="91"/>
      <c r="G2198" s="91"/>
      <c r="U2198" s="91"/>
      <c r="Y2198" s="80"/>
    </row>
    <row r="2199" spans="6:25">
      <c r="F2199" s="91"/>
      <c r="G2199" s="91"/>
      <c r="U2199" s="91"/>
      <c r="Y2199" s="80"/>
    </row>
    <row r="2200" spans="6:25">
      <c r="F2200" s="91"/>
      <c r="G2200" s="91"/>
      <c r="U2200" s="91"/>
      <c r="Y2200" s="80"/>
    </row>
    <row r="2201" spans="6:25">
      <c r="F2201" s="91"/>
      <c r="G2201" s="91"/>
      <c r="U2201" s="91"/>
      <c r="Y2201" s="80"/>
    </row>
    <row r="2202" spans="6:25">
      <c r="F2202" s="91"/>
      <c r="G2202" s="91"/>
      <c r="U2202" s="91"/>
      <c r="Y2202" s="80"/>
    </row>
    <row r="2203" spans="6:25">
      <c r="F2203" s="91"/>
      <c r="G2203" s="91"/>
      <c r="U2203" s="91"/>
      <c r="Y2203" s="80"/>
    </row>
    <row r="2204" spans="6:25">
      <c r="F2204" s="91"/>
      <c r="G2204" s="91"/>
      <c r="U2204" s="91"/>
      <c r="Y2204" s="80"/>
    </row>
    <row r="2205" spans="6:25">
      <c r="F2205" s="91"/>
      <c r="G2205" s="91"/>
      <c r="N2205" s="91"/>
      <c r="U2205" s="91"/>
      <c r="Y2205" s="80"/>
    </row>
    <row r="2206" spans="6:25">
      <c r="F2206" s="91"/>
      <c r="G2206" s="91"/>
      <c r="N2206" s="91"/>
      <c r="U2206" s="91"/>
      <c r="Y2206" s="80"/>
    </row>
    <row r="2207" spans="6:25">
      <c r="F2207" s="91"/>
      <c r="G2207" s="91"/>
      <c r="U2207" s="91"/>
      <c r="Y2207" s="80"/>
    </row>
    <row r="2208" spans="6:25">
      <c r="F2208" s="91"/>
      <c r="G2208" s="91"/>
      <c r="U2208" s="91"/>
      <c r="Y2208" s="80"/>
    </row>
    <row r="2209" spans="6:25">
      <c r="F2209" s="91"/>
      <c r="G2209" s="91"/>
      <c r="U2209" s="91"/>
      <c r="Y2209" s="80"/>
    </row>
    <row r="2210" spans="6:25">
      <c r="F2210" s="91"/>
      <c r="G2210" s="91"/>
      <c r="U2210" s="91"/>
      <c r="Y2210" s="80"/>
    </row>
    <row r="2211" spans="6:25">
      <c r="F2211" s="91"/>
      <c r="G2211" s="91"/>
      <c r="U2211" s="91"/>
      <c r="Y2211" s="80"/>
    </row>
    <row r="2212" spans="6:25">
      <c r="F2212" s="91"/>
      <c r="G2212" s="91"/>
      <c r="U2212" s="91"/>
      <c r="Y2212" s="80"/>
    </row>
    <row r="2213" spans="6:25">
      <c r="F2213" s="91"/>
      <c r="G2213" s="91"/>
      <c r="U2213" s="91"/>
      <c r="Y2213" s="80"/>
    </row>
    <row r="2214" spans="6:25">
      <c r="F2214" s="91"/>
      <c r="G2214" s="91"/>
      <c r="U2214" s="91"/>
      <c r="Y2214" s="80"/>
    </row>
    <row r="2215" spans="6:25">
      <c r="F2215" s="91"/>
      <c r="G2215" s="91"/>
      <c r="U2215" s="91"/>
      <c r="Y2215" s="80"/>
    </row>
    <row r="2216" spans="6:25">
      <c r="F2216" s="91"/>
      <c r="G2216" s="91"/>
      <c r="U2216" s="91"/>
      <c r="Y2216" s="80"/>
    </row>
    <row r="2217" spans="6:25">
      <c r="F2217" s="91"/>
      <c r="G2217" s="91"/>
      <c r="U2217" s="91"/>
      <c r="Y2217" s="80"/>
    </row>
    <row r="2218" spans="6:25">
      <c r="F2218" s="91"/>
      <c r="G2218" s="91"/>
      <c r="N2218" s="91"/>
      <c r="U2218" s="91"/>
      <c r="Y2218" s="80"/>
    </row>
    <row r="2219" spans="6:25">
      <c r="F2219" s="91"/>
      <c r="G2219" s="91"/>
      <c r="N2219" s="91"/>
      <c r="U2219" s="91"/>
      <c r="Y2219" s="80"/>
    </row>
    <row r="2220" spans="6:25">
      <c r="F2220" s="91"/>
      <c r="G2220" s="91"/>
      <c r="U2220" s="91"/>
      <c r="Y2220" s="80"/>
    </row>
    <row r="2221" spans="6:25">
      <c r="F2221" s="91"/>
      <c r="G2221" s="91"/>
      <c r="U2221" s="91"/>
      <c r="Y2221" s="80"/>
    </row>
    <row r="2222" spans="6:25">
      <c r="F2222" s="91"/>
      <c r="G2222" s="91"/>
      <c r="U2222" s="91"/>
      <c r="Y2222" s="80"/>
    </row>
    <row r="2223" spans="6:25">
      <c r="F2223" s="91"/>
      <c r="G2223" s="91"/>
      <c r="U2223" s="91"/>
      <c r="Y2223" s="80"/>
    </row>
    <row r="2224" spans="6:25">
      <c r="F2224" s="91"/>
      <c r="G2224" s="91"/>
      <c r="U2224" s="91"/>
      <c r="Y2224" s="80"/>
    </row>
    <row r="2225" spans="6:25">
      <c r="F2225" s="91"/>
      <c r="G2225" s="91"/>
      <c r="U2225" s="91"/>
      <c r="Y2225" s="80"/>
    </row>
    <row r="2226" spans="6:25">
      <c r="F2226" s="91"/>
      <c r="G2226" s="91"/>
      <c r="U2226" s="91"/>
      <c r="Y2226" s="80"/>
    </row>
    <row r="2227" spans="6:25">
      <c r="F2227" s="91"/>
      <c r="G2227" s="91"/>
      <c r="U2227" s="91"/>
      <c r="Y2227" s="80"/>
    </row>
    <row r="2228" spans="6:25">
      <c r="F2228" s="91"/>
      <c r="G2228" s="91"/>
      <c r="U2228" s="91"/>
      <c r="Y2228" s="80"/>
    </row>
    <row r="2229" spans="6:25">
      <c r="F2229" s="91"/>
      <c r="G2229" s="91"/>
      <c r="U2229" s="91"/>
      <c r="Y2229" s="80"/>
    </row>
    <row r="2230" spans="6:25">
      <c r="F2230" s="91"/>
      <c r="G2230" s="91"/>
      <c r="U2230" s="91"/>
      <c r="Y2230" s="80"/>
    </row>
    <row r="2231" spans="6:25">
      <c r="F2231" s="91"/>
      <c r="G2231" s="91"/>
      <c r="N2231" s="91"/>
      <c r="U2231" s="91"/>
      <c r="Y2231" s="80"/>
    </row>
    <row r="2232" spans="6:25">
      <c r="F2232" s="91"/>
      <c r="G2232" s="91"/>
      <c r="N2232" s="91"/>
      <c r="U2232" s="91"/>
      <c r="Y2232" s="80"/>
    </row>
    <row r="2233" spans="6:25">
      <c r="F2233" s="91"/>
      <c r="G2233" s="91"/>
      <c r="U2233" s="91"/>
      <c r="Y2233" s="80"/>
    </row>
    <row r="2234" spans="6:25">
      <c r="F2234" s="91"/>
      <c r="G2234" s="91"/>
      <c r="U2234" s="91"/>
      <c r="Y2234" s="80"/>
    </row>
    <row r="2235" spans="6:25">
      <c r="F2235" s="91"/>
      <c r="G2235" s="91"/>
      <c r="U2235" s="91"/>
      <c r="Y2235" s="80"/>
    </row>
    <row r="2236" spans="6:25">
      <c r="F2236" s="91"/>
      <c r="G2236" s="91"/>
      <c r="U2236" s="91"/>
      <c r="Y2236" s="80"/>
    </row>
    <row r="2237" spans="6:25">
      <c r="F2237" s="91"/>
      <c r="G2237" s="91"/>
      <c r="U2237" s="91"/>
      <c r="Y2237" s="80"/>
    </row>
    <row r="2238" spans="6:25">
      <c r="F2238" s="91"/>
      <c r="G2238" s="91"/>
      <c r="U2238" s="91"/>
      <c r="Y2238" s="80"/>
    </row>
    <row r="2239" spans="6:25">
      <c r="F2239" s="91"/>
      <c r="G2239" s="91"/>
      <c r="U2239" s="91"/>
      <c r="Y2239" s="80"/>
    </row>
    <row r="2240" spans="6:25">
      <c r="F2240" s="91"/>
      <c r="G2240" s="91"/>
      <c r="U2240" s="91"/>
      <c r="Y2240" s="80"/>
    </row>
    <row r="2241" spans="6:25">
      <c r="F2241" s="91"/>
      <c r="G2241" s="91"/>
      <c r="U2241" s="91"/>
      <c r="Y2241" s="80"/>
    </row>
    <row r="2242" spans="6:25">
      <c r="F2242" s="91"/>
      <c r="G2242" s="91"/>
      <c r="U2242" s="91"/>
      <c r="Y2242" s="80"/>
    </row>
    <row r="2243" spans="6:25">
      <c r="F2243" s="91"/>
      <c r="G2243" s="91"/>
      <c r="U2243" s="91"/>
      <c r="Y2243" s="80"/>
    </row>
    <row r="2244" spans="6:25">
      <c r="F2244" s="91"/>
      <c r="G2244" s="91"/>
      <c r="N2244" s="91"/>
      <c r="U2244" s="91"/>
      <c r="Y2244" s="80"/>
    </row>
    <row r="2245" spans="6:25">
      <c r="F2245" s="91"/>
      <c r="G2245" s="91"/>
      <c r="N2245" s="91"/>
      <c r="U2245" s="91"/>
      <c r="Y2245" s="80"/>
    </row>
    <row r="2246" spans="6:25">
      <c r="F2246" s="91"/>
      <c r="G2246" s="91"/>
      <c r="U2246" s="91"/>
      <c r="Y2246" s="80"/>
    </row>
    <row r="2247" spans="6:25">
      <c r="F2247" s="91"/>
      <c r="G2247" s="91"/>
      <c r="U2247" s="91"/>
      <c r="Y2247" s="80"/>
    </row>
    <row r="2248" spans="6:25">
      <c r="F2248" s="91"/>
      <c r="G2248" s="91"/>
      <c r="U2248" s="91"/>
      <c r="Y2248" s="80"/>
    </row>
    <row r="2249" spans="6:25">
      <c r="F2249" s="91"/>
      <c r="G2249" s="91"/>
      <c r="U2249" s="91"/>
      <c r="Y2249" s="80"/>
    </row>
    <row r="2250" spans="6:25">
      <c r="F2250" s="91"/>
      <c r="G2250" s="91"/>
      <c r="U2250" s="91"/>
      <c r="Y2250" s="80"/>
    </row>
    <row r="2251" spans="6:25">
      <c r="F2251" s="91"/>
      <c r="G2251" s="91"/>
      <c r="U2251" s="91"/>
      <c r="Y2251" s="80"/>
    </row>
    <row r="2252" spans="6:25">
      <c r="F2252" s="91"/>
      <c r="G2252" s="91"/>
      <c r="U2252" s="91"/>
      <c r="Y2252" s="80"/>
    </row>
    <row r="2253" spans="6:25">
      <c r="F2253" s="91"/>
      <c r="G2253" s="91"/>
      <c r="U2253" s="91"/>
      <c r="Y2253" s="80"/>
    </row>
    <row r="2254" spans="6:25">
      <c r="F2254" s="91"/>
      <c r="G2254" s="91"/>
      <c r="U2254" s="91"/>
      <c r="Y2254" s="80"/>
    </row>
    <row r="2255" spans="6:25">
      <c r="F2255" s="91"/>
      <c r="G2255" s="91"/>
      <c r="U2255" s="91"/>
      <c r="Y2255" s="80"/>
    </row>
    <row r="2256" spans="6:25">
      <c r="F2256" s="91"/>
      <c r="G2256" s="91"/>
      <c r="U2256" s="91"/>
      <c r="Y2256" s="80"/>
    </row>
    <row r="2257" spans="6:25">
      <c r="F2257" s="91"/>
      <c r="G2257" s="91"/>
      <c r="N2257" s="91"/>
      <c r="U2257" s="91"/>
      <c r="Y2257" s="80"/>
    </row>
    <row r="2258" spans="6:25">
      <c r="F2258" s="91"/>
      <c r="G2258" s="91"/>
      <c r="N2258" s="91"/>
      <c r="U2258" s="91"/>
      <c r="Y2258" s="80"/>
    </row>
    <row r="2259" spans="6:25">
      <c r="F2259" s="91"/>
      <c r="G2259" s="91"/>
      <c r="U2259" s="91"/>
      <c r="Y2259" s="80"/>
    </row>
    <row r="2260" spans="6:25">
      <c r="F2260" s="91"/>
      <c r="G2260" s="91"/>
      <c r="U2260" s="91"/>
      <c r="Y2260" s="80"/>
    </row>
    <row r="2261" spans="6:25">
      <c r="F2261" s="91"/>
      <c r="G2261" s="91"/>
      <c r="U2261" s="91"/>
      <c r="Y2261" s="80"/>
    </row>
    <row r="2262" spans="6:25">
      <c r="F2262" s="91"/>
      <c r="G2262" s="91"/>
      <c r="U2262" s="91"/>
      <c r="Y2262" s="80"/>
    </row>
    <row r="2263" spans="6:25">
      <c r="F2263" s="91"/>
      <c r="G2263" s="91"/>
      <c r="U2263" s="91"/>
      <c r="Y2263" s="80"/>
    </row>
    <row r="2264" spans="6:25">
      <c r="F2264" s="91"/>
      <c r="G2264" s="91"/>
      <c r="U2264" s="91"/>
      <c r="Y2264" s="80"/>
    </row>
    <row r="2265" spans="6:25">
      <c r="F2265" s="91"/>
      <c r="G2265" s="91"/>
      <c r="U2265" s="91"/>
      <c r="Y2265" s="80"/>
    </row>
    <row r="2266" spans="6:25">
      <c r="F2266" s="91"/>
      <c r="G2266" s="91"/>
      <c r="U2266" s="91"/>
      <c r="Y2266" s="80"/>
    </row>
    <row r="2267" spans="6:25">
      <c r="F2267" s="91"/>
      <c r="G2267" s="91"/>
      <c r="U2267" s="91"/>
      <c r="Y2267" s="80"/>
    </row>
    <row r="2268" spans="6:25">
      <c r="F2268" s="91"/>
      <c r="G2268" s="91"/>
      <c r="U2268" s="91"/>
      <c r="Y2268" s="80"/>
    </row>
    <row r="2269" spans="6:25">
      <c r="F2269" s="91"/>
      <c r="G2269" s="91"/>
      <c r="U2269" s="91"/>
      <c r="Y2269" s="80"/>
    </row>
    <row r="2270" spans="6:25">
      <c r="F2270" s="91"/>
      <c r="G2270" s="91"/>
      <c r="N2270" s="91"/>
      <c r="U2270" s="91"/>
      <c r="Y2270" s="80"/>
    </row>
    <row r="2271" spans="6:25">
      <c r="F2271" s="91"/>
      <c r="G2271" s="91"/>
      <c r="N2271" s="91"/>
      <c r="U2271" s="91"/>
      <c r="Y2271" s="80"/>
    </row>
    <row r="2272" spans="6:25">
      <c r="F2272" s="91"/>
      <c r="G2272" s="91"/>
      <c r="U2272" s="91"/>
      <c r="Y2272" s="80"/>
    </row>
    <row r="2273" spans="6:25">
      <c r="F2273" s="91"/>
      <c r="G2273" s="91"/>
      <c r="U2273" s="91"/>
      <c r="Y2273" s="80"/>
    </row>
    <row r="2274" spans="6:25">
      <c r="F2274" s="91"/>
      <c r="G2274" s="91"/>
      <c r="U2274" s="91"/>
      <c r="Y2274" s="80"/>
    </row>
    <row r="2275" spans="6:25">
      <c r="F2275" s="91"/>
      <c r="G2275" s="91"/>
      <c r="U2275" s="91"/>
      <c r="Y2275" s="80"/>
    </row>
    <row r="2276" spans="6:25">
      <c r="F2276" s="91"/>
      <c r="G2276" s="91"/>
      <c r="U2276" s="91"/>
      <c r="Y2276" s="80"/>
    </row>
    <row r="2277" spans="6:25">
      <c r="F2277" s="91"/>
      <c r="G2277" s="91"/>
      <c r="U2277" s="91"/>
      <c r="Y2277" s="80"/>
    </row>
    <row r="2278" spans="6:25">
      <c r="F2278" s="91"/>
      <c r="G2278" s="91"/>
      <c r="U2278" s="91"/>
      <c r="Y2278" s="80"/>
    </row>
    <row r="2279" spans="6:25">
      <c r="F2279" s="91"/>
      <c r="G2279" s="91"/>
      <c r="U2279" s="91"/>
      <c r="Y2279" s="80"/>
    </row>
    <row r="2280" spans="6:25">
      <c r="F2280" s="91"/>
      <c r="G2280" s="91"/>
      <c r="U2280" s="91"/>
      <c r="Y2280" s="80"/>
    </row>
    <row r="2281" spans="6:25">
      <c r="F2281" s="91"/>
      <c r="G2281" s="91"/>
      <c r="U2281" s="91"/>
      <c r="Y2281" s="80"/>
    </row>
    <row r="2282" spans="6:25">
      <c r="F2282" s="91"/>
      <c r="G2282" s="91"/>
      <c r="U2282" s="91"/>
      <c r="Y2282" s="80"/>
    </row>
    <row r="2283" spans="6:25">
      <c r="F2283" s="91"/>
      <c r="G2283" s="91"/>
      <c r="N2283" s="91"/>
      <c r="U2283" s="91"/>
      <c r="Y2283" s="80"/>
    </row>
    <row r="2284" spans="6:25">
      <c r="F2284" s="91"/>
      <c r="G2284" s="91"/>
      <c r="N2284" s="91"/>
      <c r="U2284" s="91"/>
      <c r="Y2284" s="80"/>
    </row>
    <row r="2285" spans="6:25">
      <c r="F2285" s="91"/>
      <c r="G2285" s="91"/>
      <c r="U2285" s="91"/>
      <c r="Y2285" s="80"/>
    </row>
    <row r="2286" spans="6:25">
      <c r="F2286" s="91"/>
      <c r="G2286" s="91"/>
      <c r="U2286" s="91"/>
      <c r="Y2286" s="80"/>
    </row>
    <row r="2287" spans="6:25">
      <c r="F2287" s="91"/>
      <c r="G2287" s="91"/>
      <c r="U2287" s="91"/>
      <c r="Y2287" s="80"/>
    </row>
    <row r="2288" spans="6:25">
      <c r="F2288" s="91"/>
      <c r="G2288" s="91"/>
      <c r="U2288" s="91"/>
      <c r="Y2288" s="80"/>
    </row>
    <row r="2289" spans="6:25">
      <c r="F2289" s="91"/>
      <c r="G2289" s="91"/>
      <c r="U2289" s="91"/>
      <c r="Y2289" s="80"/>
    </row>
    <row r="2290" spans="6:25">
      <c r="F2290" s="91"/>
      <c r="G2290" s="91"/>
      <c r="U2290" s="91"/>
      <c r="Y2290" s="80"/>
    </row>
    <row r="2291" spans="6:25">
      <c r="F2291" s="91"/>
      <c r="G2291" s="91"/>
      <c r="U2291" s="91"/>
      <c r="Y2291" s="80"/>
    </row>
    <row r="2292" spans="6:25">
      <c r="F2292" s="91"/>
      <c r="G2292" s="91"/>
      <c r="U2292" s="91"/>
      <c r="Y2292" s="80"/>
    </row>
    <row r="2293" spans="6:25">
      <c r="F2293" s="91"/>
      <c r="G2293" s="91"/>
      <c r="U2293" s="91"/>
      <c r="Y2293" s="80"/>
    </row>
    <row r="2294" spans="6:25">
      <c r="F2294" s="91"/>
      <c r="G2294" s="91"/>
      <c r="U2294" s="91"/>
      <c r="Y2294" s="80"/>
    </row>
    <row r="2295" spans="6:25">
      <c r="F2295" s="91"/>
      <c r="G2295" s="91"/>
      <c r="U2295" s="91"/>
      <c r="Y2295" s="80"/>
    </row>
    <row r="2296" spans="6:25">
      <c r="F2296" s="91"/>
      <c r="G2296" s="91"/>
      <c r="N2296" s="91"/>
      <c r="U2296" s="91"/>
      <c r="Y2296" s="80"/>
    </row>
    <row r="2298" spans="6:25">
      <c r="F2298" s="91"/>
      <c r="G2298" s="91"/>
      <c r="N2298" s="91"/>
      <c r="U2298" s="91"/>
      <c r="Y2298" s="80"/>
    </row>
    <row r="2299" spans="6:25">
      <c r="F2299" s="91"/>
      <c r="G2299" s="91"/>
      <c r="U2299" s="91"/>
      <c r="Y2299" s="80"/>
    </row>
    <row r="2300" spans="6:25">
      <c r="F2300" s="91"/>
      <c r="G2300" s="91"/>
      <c r="U2300" s="91"/>
      <c r="Y2300" s="80"/>
    </row>
    <row r="2301" spans="6:25">
      <c r="F2301" s="91"/>
      <c r="G2301" s="91"/>
      <c r="U2301" s="91"/>
      <c r="Y2301" s="80"/>
    </row>
    <row r="2302" spans="6:25">
      <c r="F2302" s="91"/>
      <c r="G2302" s="91"/>
      <c r="U2302" s="91"/>
      <c r="Y2302" s="80"/>
    </row>
    <row r="2303" spans="6:25">
      <c r="F2303" s="91"/>
      <c r="G2303" s="91"/>
      <c r="U2303" s="91"/>
      <c r="Y2303" s="80"/>
    </row>
    <row r="2304" spans="6:25">
      <c r="F2304" s="91"/>
      <c r="G2304" s="91"/>
      <c r="U2304" s="91"/>
      <c r="Y2304" s="80"/>
    </row>
    <row r="2305" spans="6:25">
      <c r="F2305" s="91"/>
      <c r="G2305" s="91"/>
      <c r="U2305" s="91"/>
      <c r="Y2305" s="80"/>
    </row>
    <row r="2306" spans="6:25">
      <c r="F2306" s="91"/>
      <c r="G2306" s="91"/>
      <c r="U2306" s="91"/>
      <c r="Y2306" s="80"/>
    </row>
    <row r="2307" spans="6:25">
      <c r="F2307" s="91"/>
      <c r="G2307" s="91"/>
      <c r="U2307" s="91"/>
      <c r="Y2307" s="80"/>
    </row>
    <row r="2308" spans="6:25">
      <c r="F2308" s="91"/>
      <c r="G2308" s="91"/>
      <c r="U2308" s="91"/>
      <c r="Y2308" s="80"/>
    </row>
    <row r="2309" spans="6:25">
      <c r="F2309" s="91"/>
      <c r="G2309" s="91"/>
      <c r="U2309" s="91"/>
      <c r="Y2309" s="80"/>
    </row>
    <row r="2310" spans="6:25">
      <c r="F2310" s="91"/>
      <c r="G2310" s="91"/>
      <c r="N2310" s="91"/>
      <c r="U2310" s="91"/>
      <c r="Y2310" s="80"/>
    </row>
    <row r="2311" spans="6:25">
      <c r="F2311" s="91"/>
      <c r="G2311" s="91"/>
      <c r="N2311" s="91"/>
      <c r="U2311" s="91"/>
      <c r="Y2311" s="80"/>
    </row>
    <row r="2312" spans="6:25">
      <c r="F2312" s="91"/>
      <c r="G2312" s="91"/>
      <c r="U2312" s="91"/>
      <c r="Y2312" s="80"/>
    </row>
    <row r="2313" spans="6:25">
      <c r="F2313" s="91"/>
      <c r="G2313" s="91"/>
      <c r="U2313" s="91"/>
      <c r="Y2313" s="80"/>
    </row>
    <row r="2314" spans="6:25">
      <c r="F2314" s="91"/>
      <c r="G2314" s="91"/>
      <c r="U2314" s="91"/>
      <c r="Y2314" s="80"/>
    </row>
    <row r="2315" spans="6:25">
      <c r="F2315" s="91"/>
      <c r="G2315" s="91"/>
      <c r="U2315" s="91"/>
      <c r="Y2315" s="80"/>
    </row>
    <row r="2316" spans="6:25">
      <c r="F2316" s="91"/>
      <c r="G2316" s="91"/>
      <c r="U2316" s="91"/>
      <c r="Y2316" s="80"/>
    </row>
    <row r="2317" spans="6:25">
      <c r="F2317" s="91"/>
      <c r="G2317" s="91"/>
      <c r="U2317" s="91"/>
      <c r="Y2317" s="80"/>
    </row>
    <row r="2318" spans="6:25">
      <c r="F2318" s="91"/>
      <c r="G2318" s="91"/>
      <c r="U2318" s="91"/>
      <c r="Y2318" s="80"/>
    </row>
    <row r="2319" spans="6:25">
      <c r="F2319" s="91"/>
      <c r="G2319" s="91"/>
      <c r="U2319" s="91"/>
      <c r="Y2319" s="80"/>
    </row>
    <row r="2320" spans="6:25">
      <c r="F2320" s="91"/>
      <c r="G2320" s="91"/>
      <c r="U2320" s="91"/>
      <c r="Y2320" s="80"/>
    </row>
    <row r="2321" spans="6:25">
      <c r="F2321" s="91"/>
      <c r="G2321" s="91"/>
      <c r="U2321" s="91"/>
      <c r="Y2321" s="80"/>
    </row>
    <row r="2322" spans="6:25">
      <c r="F2322" s="91"/>
      <c r="G2322" s="91"/>
      <c r="U2322" s="91"/>
      <c r="Y2322" s="80"/>
    </row>
    <row r="2323" spans="6:25">
      <c r="F2323" s="91"/>
      <c r="G2323" s="91"/>
      <c r="N2323" s="91"/>
      <c r="U2323" s="91"/>
      <c r="Y2323" s="80"/>
    </row>
    <row r="2324" spans="6:25">
      <c r="F2324" s="91"/>
      <c r="G2324" s="91"/>
      <c r="N2324" s="91"/>
      <c r="U2324" s="91"/>
      <c r="Y2324" s="80"/>
    </row>
    <row r="2325" spans="6:25">
      <c r="F2325" s="91"/>
      <c r="G2325" s="91"/>
      <c r="U2325" s="91"/>
      <c r="Y2325" s="80"/>
    </row>
    <row r="2326" spans="6:25">
      <c r="F2326" s="91"/>
      <c r="G2326" s="91"/>
      <c r="U2326" s="91"/>
      <c r="Y2326" s="80"/>
    </row>
    <row r="2327" spans="6:25">
      <c r="F2327" s="91"/>
      <c r="G2327" s="91"/>
      <c r="U2327" s="91"/>
      <c r="Y2327" s="80"/>
    </row>
    <row r="2328" spans="6:25">
      <c r="F2328" s="91"/>
      <c r="G2328" s="91"/>
      <c r="U2328" s="91"/>
      <c r="Y2328" s="80"/>
    </row>
    <row r="2329" spans="6:25">
      <c r="F2329" s="91"/>
      <c r="G2329" s="91"/>
      <c r="U2329" s="91"/>
      <c r="Y2329" s="80"/>
    </row>
    <row r="2330" spans="6:25">
      <c r="F2330" s="91"/>
      <c r="G2330" s="91"/>
      <c r="U2330" s="91"/>
      <c r="Y2330" s="80"/>
    </row>
    <row r="2331" spans="6:25">
      <c r="F2331" s="91"/>
      <c r="G2331" s="91"/>
      <c r="U2331" s="91"/>
      <c r="Y2331" s="80"/>
    </row>
    <row r="2332" spans="6:25">
      <c r="F2332" s="91"/>
      <c r="G2332" s="91"/>
      <c r="U2332" s="91"/>
      <c r="Y2332" s="80"/>
    </row>
    <row r="2333" spans="6:25">
      <c r="F2333" s="91"/>
      <c r="G2333" s="91"/>
      <c r="U2333" s="91"/>
      <c r="Y2333" s="80"/>
    </row>
    <row r="2334" spans="6:25">
      <c r="F2334" s="91"/>
      <c r="G2334" s="91"/>
      <c r="U2334" s="91"/>
      <c r="Y2334" s="80"/>
    </row>
    <row r="2335" spans="6:25">
      <c r="F2335" s="91"/>
      <c r="G2335" s="91"/>
      <c r="U2335" s="91"/>
      <c r="Y2335" s="80"/>
    </row>
    <row r="2336" spans="6:25">
      <c r="F2336" s="91"/>
      <c r="G2336" s="91"/>
      <c r="N2336" s="91"/>
      <c r="U2336" s="91"/>
      <c r="Y2336" s="80"/>
    </row>
    <row r="2337" spans="6:25">
      <c r="F2337" s="91"/>
      <c r="G2337" s="91"/>
      <c r="N2337" s="91"/>
      <c r="U2337" s="91"/>
      <c r="Y2337" s="80"/>
    </row>
    <row r="2338" spans="6:25">
      <c r="F2338" s="91"/>
      <c r="G2338" s="91"/>
      <c r="U2338" s="91"/>
      <c r="Y2338" s="80"/>
    </row>
    <row r="2339" spans="6:25">
      <c r="F2339" s="91"/>
      <c r="G2339" s="91"/>
      <c r="U2339" s="91"/>
      <c r="Y2339" s="80"/>
    </row>
    <row r="2340" spans="6:25">
      <c r="F2340" s="91"/>
      <c r="G2340" s="91"/>
      <c r="U2340" s="91"/>
      <c r="Y2340" s="80"/>
    </row>
    <row r="2341" spans="6:25">
      <c r="F2341" s="91"/>
      <c r="G2341" s="91"/>
      <c r="U2341" s="91"/>
      <c r="Y2341" s="80"/>
    </row>
    <row r="2342" spans="6:25">
      <c r="F2342" s="91"/>
      <c r="G2342" s="91"/>
      <c r="U2342" s="91"/>
      <c r="Y2342" s="80"/>
    </row>
    <row r="2343" spans="6:25">
      <c r="F2343" s="91"/>
      <c r="G2343" s="91"/>
      <c r="U2343" s="91"/>
      <c r="Y2343" s="80"/>
    </row>
    <row r="2344" spans="6:25">
      <c r="F2344" s="91"/>
      <c r="G2344" s="91"/>
      <c r="U2344" s="91"/>
      <c r="Y2344" s="80"/>
    </row>
    <row r="2345" spans="6:25">
      <c r="F2345" s="91"/>
      <c r="G2345" s="91"/>
      <c r="U2345" s="91"/>
      <c r="Y2345" s="80"/>
    </row>
    <row r="2346" spans="6:25">
      <c r="F2346" s="91"/>
      <c r="G2346" s="91"/>
      <c r="U2346" s="91"/>
      <c r="Y2346" s="80"/>
    </row>
    <row r="2347" spans="6:25">
      <c r="F2347" s="91"/>
      <c r="G2347" s="91"/>
      <c r="U2347" s="91"/>
      <c r="Y2347" s="80"/>
    </row>
    <row r="2348" spans="6:25">
      <c r="F2348" s="91"/>
      <c r="G2348" s="91"/>
      <c r="U2348" s="91"/>
      <c r="Y2348" s="80"/>
    </row>
    <row r="2349" spans="6:25">
      <c r="F2349" s="91"/>
      <c r="G2349" s="91"/>
      <c r="N2349" s="91"/>
      <c r="U2349" s="91"/>
      <c r="Y2349" s="80"/>
    </row>
    <row r="2350" spans="6:25">
      <c r="F2350" s="91"/>
      <c r="G2350" s="91"/>
      <c r="N2350" s="91"/>
      <c r="U2350" s="91"/>
      <c r="Y2350" s="80"/>
    </row>
    <row r="2351" spans="6:25">
      <c r="F2351" s="91"/>
      <c r="G2351" s="91"/>
      <c r="U2351" s="91"/>
      <c r="Y2351" s="80"/>
    </row>
    <row r="2352" spans="6:25">
      <c r="F2352" s="91"/>
      <c r="G2352" s="91"/>
      <c r="U2352" s="91"/>
      <c r="Y2352" s="80"/>
    </row>
    <row r="2353" spans="6:25">
      <c r="F2353" s="91"/>
      <c r="G2353" s="91"/>
      <c r="U2353" s="91"/>
      <c r="Y2353" s="80"/>
    </row>
    <row r="2354" spans="6:25">
      <c r="F2354" s="91"/>
      <c r="G2354" s="91"/>
      <c r="U2354" s="91"/>
      <c r="Y2354" s="80"/>
    </row>
    <row r="2355" spans="6:25">
      <c r="F2355" s="91"/>
      <c r="G2355" s="91"/>
      <c r="U2355" s="91"/>
      <c r="Y2355" s="80"/>
    </row>
    <row r="2356" spans="6:25">
      <c r="F2356" s="91"/>
      <c r="G2356" s="91"/>
      <c r="U2356" s="91"/>
      <c r="Y2356" s="80"/>
    </row>
    <row r="2357" spans="6:25">
      <c r="F2357" s="91"/>
      <c r="G2357" s="91"/>
      <c r="U2357" s="91"/>
      <c r="Y2357" s="80"/>
    </row>
    <row r="2358" spans="6:25">
      <c r="F2358" s="91"/>
      <c r="G2358" s="91"/>
      <c r="U2358" s="91"/>
      <c r="Y2358" s="80"/>
    </row>
    <row r="2359" spans="6:25">
      <c r="F2359" s="91"/>
      <c r="G2359" s="91"/>
      <c r="U2359" s="91"/>
      <c r="Y2359" s="80"/>
    </row>
    <row r="2360" spans="6:25">
      <c r="F2360" s="91"/>
      <c r="G2360" s="91"/>
      <c r="U2360" s="91"/>
      <c r="Y2360" s="80"/>
    </row>
    <row r="2361" spans="6:25">
      <c r="F2361" s="91"/>
      <c r="G2361" s="91"/>
      <c r="U2361" s="91"/>
      <c r="Y2361" s="80"/>
    </row>
    <row r="2362" spans="6:25">
      <c r="F2362" s="91"/>
      <c r="G2362" s="91"/>
      <c r="N2362" s="91"/>
      <c r="U2362" s="91"/>
      <c r="Y2362" s="80"/>
    </row>
    <row r="2363" spans="6:25">
      <c r="F2363" s="91"/>
      <c r="G2363" s="91"/>
      <c r="N2363" s="91"/>
      <c r="U2363" s="91"/>
      <c r="Y2363" s="80"/>
    </row>
    <row r="2364" spans="6:25">
      <c r="F2364" s="91"/>
      <c r="G2364" s="91"/>
      <c r="U2364" s="91"/>
      <c r="Y2364" s="80"/>
    </row>
    <row r="2365" spans="6:25">
      <c r="F2365" s="91"/>
      <c r="G2365" s="91"/>
      <c r="U2365" s="91"/>
      <c r="Y2365" s="80"/>
    </row>
    <row r="2366" spans="6:25">
      <c r="F2366" s="91"/>
      <c r="G2366" s="91"/>
      <c r="U2366" s="91"/>
      <c r="Y2366" s="80"/>
    </row>
    <row r="2367" spans="6:25">
      <c r="F2367" s="91"/>
      <c r="G2367" s="91"/>
      <c r="U2367" s="91"/>
      <c r="Y2367" s="80"/>
    </row>
    <row r="2368" spans="6:25">
      <c r="F2368" s="91"/>
      <c r="G2368" s="91"/>
      <c r="U2368" s="91"/>
      <c r="Y2368" s="80"/>
    </row>
    <row r="2369" spans="6:25">
      <c r="F2369" s="91"/>
      <c r="G2369" s="91"/>
      <c r="U2369" s="91"/>
      <c r="Y2369" s="80"/>
    </row>
    <row r="2370" spans="6:25">
      <c r="F2370" s="91"/>
      <c r="G2370" s="91"/>
      <c r="U2370" s="91"/>
      <c r="Y2370" s="80"/>
    </row>
    <row r="2371" spans="6:25">
      <c r="F2371" s="91"/>
      <c r="G2371" s="91"/>
      <c r="U2371" s="91"/>
      <c r="Y2371" s="80"/>
    </row>
    <row r="2372" spans="6:25">
      <c r="F2372" s="91"/>
      <c r="G2372" s="91"/>
      <c r="U2372" s="91"/>
      <c r="Y2372" s="80"/>
    </row>
    <row r="2373" spans="6:25">
      <c r="F2373" s="91"/>
      <c r="G2373" s="91"/>
      <c r="U2373" s="91"/>
      <c r="Y2373" s="80"/>
    </row>
    <row r="2374" spans="6:25">
      <c r="F2374" s="91"/>
      <c r="G2374" s="91"/>
      <c r="U2374" s="91"/>
      <c r="Y2374" s="80"/>
    </row>
    <row r="2375" spans="6:25">
      <c r="F2375" s="91"/>
      <c r="G2375" s="91"/>
      <c r="N2375" s="91"/>
      <c r="U2375" s="91"/>
      <c r="Y2375" s="80"/>
    </row>
    <row r="2376" spans="6:25">
      <c r="F2376" s="91"/>
      <c r="G2376" s="91"/>
      <c r="N2376" s="91"/>
      <c r="U2376" s="91"/>
      <c r="Y2376" s="80"/>
    </row>
    <row r="2377" spans="6:25">
      <c r="F2377" s="91"/>
      <c r="G2377" s="91"/>
      <c r="U2377" s="91"/>
      <c r="Y2377" s="80"/>
    </row>
    <row r="2378" spans="6:25">
      <c r="F2378" s="91"/>
      <c r="G2378" s="91"/>
      <c r="U2378" s="91"/>
      <c r="Y2378" s="80"/>
    </row>
    <row r="2379" spans="6:25">
      <c r="F2379" s="91"/>
      <c r="G2379" s="91"/>
      <c r="U2379" s="91"/>
      <c r="Y2379" s="80"/>
    </row>
    <row r="2380" spans="6:25">
      <c r="F2380" s="91"/>
      <c r="G2380" s="91"/>
      <c r="U2380" s="91"/>
      <c r="Y2380" s="80"/>
    </row>
    <row r="2381" spans="6:25">
      <c r="F2381" s="91"/>
      <c r="G2381" s="91"/>
      <c r="U2381" s="91"/>
      <c r="Y2381" s="80"/>
    </row>
    <row r="2382" spans="6:25">
      <c r="F2382" s="91"/>
      <c r="G2382" s="91"/>
      <c r="U2382" s="91"/>
      <c r="Y2382" s="80"/>
    </row>
    <row r="2383" spans="6:25">
      <c r="F2383" s="91"/>
      <c r="G2383" s="91"/>
      <c r="U2383" s="91"/>
      <c r="Y2383" s="80"/>
    </row>
    <row r="2384" spans="6:25">
      <c r="F2384" s="91"/>
      <c r="G2384" s="91"/>
      <c r="U2384" s="91"/>
      <c r="Y2384" s="80"/>
    </row>
    <row r="2385" spans="6:25">
      <c r="F2385" s="91"/>
      <c r="G2385" s="91"/>
      <c r="U2385" s="91"/>
      <c r="Y2385" s="80"/>
    </row>
    <row r="2386" spans="6:25">
      <c r="F2386" s="91"/>
      <c r="G2386" s="91"/>
      <c r="U2386" s="91"/>
      <c r="Y2386" s="80"/>
    </row>
    <row r="2387" spans="6:25">
      <c r="F2387" s="91"/>
      <c r="G2387" s="91"/>
      <c r="U2387" s="91"/>
      <c r="Y2387" s="80"/>
    </row>
    <row r="2388" spans="6:25">
      <c r="F2388" s="91"/>
      <c r="G2388" s="91"/>
      <c r="N2388" s="91"/>
      <c r="U2388" s="91"/>
      <c r="Y2388" s="80"/>
    </row>
    <row r="2389" spans="6:25">
      <c r="F2389" s="91"/>
      <c r="G2389" s="91"/>
      <c r="N2389" s="91"/>
      <c r="U2389" s="91"/>
      <c r="Y2389" s="80"/>
    </row>
    <row r="2390" spans="6:25">
      <c r="F2390" s="91"/>
      <c r="G2390" s="91"/>
      <c r="U2390" s="91"/>
      <c r="Y2390" s="80"/>
    </row>
    <row r="2391" spans="6:25">
      <c r="F2391" s="91"/>
      <c r="G2391" s="91"/>
      <c r="U2391" s="91"/>
      <c r="Y2391" s="80"/>
    </row>
    <row r="2392" spans="6:25">
      <c r="F2392" s="91"/>
      <c r="G2392" s="91"/>
      <c r="U2392" s="91"/>
      <c r="Y2392" s="80"/>
    </row>
    <row r="2393" spans="6:25">
      <c r="F2393" s="91"/>
      <c r="G2393" s="91"/>
      <c r="U2393" s="91"/>
      <c r="Y2393" s="80"/>
    </row>
    <row r="2394" spans="6:25">
      <c r="F2394" s="91"/>
      <c r="G2394" s="91"/>
      <c r="U2394" s="91"/>
      <c r="Y2394" s="80"/>
    </row>
    <row r="2395" spans="6:25">
      <c r="F2395" s="91"/>
      <c r="G2395" s="91"/>
      <c r="U2395" s="91"/>
      <c r="Y2395" s="80"/>
    </row>
    <row r="2396" spans="6:25">
      <c r="F2396" s="91"/>
      <c r="G2396" s="91"/>
      <c r="U2396" s="91"/>
      <c r="Y2396" s="80"/>
    </row>
    <row r="2397" spans="6:25">
      <c r="F2397" s="91"/>
      <c r="G2397" s="91"/>
      <c r="U2397" s="91"/>
      <c r="Y2397" s="80"/>
    </row>
    <row r="2398" spans="6:25">
      <c r="F2398" s="91"/>
      <c r="G2398" s="91"/>
      <c r="U2398" s="91"/>
      <c r="Y2398" s="80"/>
    </row>
    <row r="2399" spans="6:25">
      <c r="F2399" s="91"/>
      <c r="G2399" s="91"/>
      <c r="U2399" s="91"/>
      <c r="Y2399" s="80"/>
    </row>
    <row r="2400" spans="6:25">
      <c r="F2400" s="91"/>
      <c r="G2400" s="91"/>
      <c r="U2400" s="91"/>
      <c r="Y2400" s="80"/>
    </row>
    <row r="2401" spans="6:25">
      <c r="F2401" s="91"/>
      <c r="G2401" s="91"/>
      <c r="N2401" s="91"/>
      <c r="U2401" s="91"/>
      <c r="Y2401" s="80"/>
    </row>
    <row r="2402" spans="6:25">
      <c r="F2402" s="91"/>
      <c r="G2402" s="91"/>
      <c r="N2402" s="91"/>
      <c r="U2402" s="91"/>
      <c r="Y2402" s="80"/>
    </row>
    <row r="2403" spans="6:25">
      <c r="F2403" s="91"/>
      <c r="G2403" s="91"/>
      <c r="U2403" s="91"/>
      <c r="Y2403" s="80"/>
    </row>
    <row r="2404" spans="6:25">
      <c r="F2404" s="91"/>
      <c r="G2404" s="91"/>
      <c r="U2404" s="91"/>
      <c r="Y2404" s="80"/>
    </row>
    <row r="2405" spans="6:25">
      <c r="F2405" s="91"/>
      <c r="G2405" s="91"/>
      <c r="U2405" s="91"/>
      <c r="Y2405" s="80"/>
    </row>
    <row r="2406" spans="6:25">
      <c r="F2406" s="91"/>
      <c r="G2406" s="91"/>
      <c r="U2406" s="91"/>
      <c r="Y2406" s="80"/>
    </row>
    <row r="2407" spans="6:25">
      <c r="F2407" s="91"/>
      <c r="G2407" s="91"/>
      <c r="U2407" s="91"/>
      <c r="Y2407" s="80"/>
    </row>
    <row r="2408" spans="6:25">
      <c r="F2408" s="91"/>
      <c r="G2408" s="91"/>
      <c r="U2408" s="91"/>
      <c r="Y2408" s="80"/>
    </row>
    <row r="2409" spans="6:25">
      <c r="F2409" s="91"/>
      <c r="G2409" s="91"/>
      <c r="U2409" s="91"/>
      <c r="Y2409" s="80"/>
    </row>
    <row r="2410" spans="6:25">
      <c r="F2410" s="91"/>
      <c r="G2410" s="91"/>
      <c r="U2410" s="91"/>
      <c r="Y2410" s="80"/>
    </row>
    <row r="2411" spans="6:25">
      <c r="F2411" s="91"/>
      <c r="G2411" s="91"/>
      <c r="U2411" s="91"/>
      <c r="Y2411" s="80"/>
    </row>
    <row r="2412" spans="6:25">
      <c r="F2412" s="91"/>
      <c r="G2412" s="91"/>
      <c r="U2412" s="91"/>
      <c r="Y2412" s="80"/>
    </row>
    <row r="2413" spans="6:25">
      <c r="F2413" s="91"/>
      <c r="G2413" s="91"/>
      <c r="U2413" s="91"/>
      <c r="Y2413" s="80"/>
    </row>
    <row r="2414" spans="6:25">
      <c r="F2414" s="91"/>
      <c r="G2414" s="91"/>
      <c r="N2414" s="91"/>
      <c r="U2414" s="91"/>
      <c r="Y2414" s="80"/>
    </row>
    <row r="2415" spans="6:25">
      <c r="F2415" s="91"/>
      <c r="G2415" s="91"/>
      <c r="N2415" s="91"/>
      <c r="U2415" s="91"/>
      <c r="Y2415" s="80"/>
    </row>
    <row r="2416" spans="6:25">
      <c r="F2416" s="91"/>
      <c r="G2416" s="91"/>
      <c r="U2416" s="91"/>
      <c r="Y2416" s="80"/>
    </row>
    <row r="2417" spans="6:25">
      <c r="F2417" s="91"/>
      <c r="G2417" s="91"/>
      <c r="U2417" s="91"/>
      <c r="Y2417" s="80"/>
    </row>
    <row r="2418" spans="6:25">
      <c r="F2418" s="91"/>
      <c r="G2418" s="91"/>
      <c r="U2418" s="91"/>
      <c r="Y2418" s="80"/>
    </row>
    <row r="2419" spans="6:25">
      <c r="F2419" s="91"/>
      <c r="G2419" s="91"/>
      <c r="U2419" s="91"/>
      <c r="Y2419" s="80"/>
    </row>
    <row r="2420" spans="6:25">
      <c r="F2420" s="91"/>
      <c r="G2420" s="91"/>
      <c r="U2420" s="91"/>
      <c r="Y2420" s="80"/>
    </row>
    <row r="2421" spans="6:25">
      <c r="F2421" s="91"/>
      <c r="G2421" s="91"/>
      <c r="U2421" s="91"/>
      <c r="Y2421" s="80"/>
    </row>
    <row r="2422" spans="6:25">
      <c r="F2422" s="91"/>
      <c r="G2422" s="91"/>
      <c r="U2422" s="91"/>
      <c r="Y2422" s="80"/>
    </row>
    <row r="2423" spans="6:25">
      <c r="F2423" s="91"/>
      <c r="G2423" s="91"/>
      <c r="U2423" s="91"/>
      <c r="Y2423" s="80"/>
    </row>
    <row r="2424" spans="6:25">
      <c r="F2424" s="91"/>
      <c r="G2424" s="91"/>
      <c r="U2424" s="91"/>
      <c r="Y2424" s="80"/>
    </row>
    <row r="2425" spans="6:25">
      <c r="F2425" s="91"/>
      <c r="G2425" s="91"/>
      <c r="U2425" s="91"/>
      <c r="Y2425" s="80"/>
    </row>
    <row r="2426" spans="6:25">
      <c r="F2426" s="91"/>
      <c r="G2426" s="91"/>
      <c r="U2426" s="91"/>
      <c r="Y2426" s="80"/>
    </row>
    <row r="2427" spans="6:25">
      <c r="F2427" s="91"/>
      <c r="G2427" s="91"/>
      <c r="N2427" s="91"/>
      <c r="U2427" s="91"/>
      <c r="Y2427" s="80"/>
    </row>
    <row r="2428" spans="6:25">
      <c r="F2428" s="91"/>
      <c r="G2428" s="91"/>
      <c r="N2428" s="91"/>
      <c r="U2428" s="91"/>
      <c r="Y2428" s="80"/>
    </row>
    <row r="2429" spans="6:25">
      <c r="F2429" s="91"/>
      <c r="G2429" s="91"/>
      <c r="U2429" s="91"/>
      <c r="Y2429" s="80"/>
    </row>
    <row r="2430" spans="6:25">
      <c r="F2430" s="91"/>
      <c r="G2430" s="91"/>
      <c r="U2430" s="91"/>
      <c r="Y2430" s="80"/>
    </row>
    <row r="2431" spans="6:25">
      <c r="F2431" s="91"/>
      <c r="G2431" s="91"/>
      <c r="U2431" s="91"/>
      <c r="Y2431" s="80"/>
    </row>
    <row r="2432" spans="6:25">
      <c r="F2432" s="91"/>
      <c r="G2432" s="91"/>
      <c r="U2432" s="91"/>
      <c r="Y2432" s="80"/>
    </row>
    <row r="2433" spans="6:25">
      <c r="F2433" s="91"/>
      <c r="G2433" s="91"/>
      <c r="U2433" s="91"/>
      <c r="Y2433" s="80"/>
    </row>
    <row r="2434" spans="6:25">
      <c r="F2434" s="91"/>
      <c r="G2434" s="91"/>
      <c r="U2434" s="91"/>
      <c r="Y2434" s="80"/>
    </row>
    <row r="2435" spans="6:25">
      <c r="F2435" s="91"/>
      <c r="G2435" s="91"/>
      <c r="U2435" s="91"/>
      <c r="Y2435" s="80"/>
    </row>
    <row r="2436" spans="6:25">
      <c r="F2436" s="91"/>
      <c r="G2436" s="91"/>
      <c r="U2436" s="91"/>
      <c r="Y2436" s="80"/>
    </row>
    <row r="2437" spans="6:25">
      <c r="F2437" s="91"/>
      <c r="G2437" s="91"/>
      <c r="U2437" s="91"/>
      <c r="Y2437" s="80"/>
    </row>
    <row r="2438" spans="6:25">
      <c r="F2438" s="91"/>
      <c r="G2438" s="91"/>
      <c r="U2438" s="91"/>
      <c r="Y2438" s="80"/>
    </row>
    <row r="2439" spans="6:25">
      <c r="F2439" s="91"/>
      <c r="G2439" s="91"/>
      <c r="U2439" s="91"/>
      <c r="Y2439" s="80"/>
    </row>
    <row r="2440" spans="6:25">
      <c r="F2440" s="91"/>
      <c r="G2440" s="91"/>
      <c r="N2440" s="91"/>
      <c r="U2440" s="91"/>
      <c r="Y2440" s="80"/>
    </row>
    <row r="2441" spans="6:25">
      <c r="F2441" s="91"/>
      <c r="G2441" s="91"/>
      <c r="N2441" s="91"/>
      <c r="U2441" s="91"/>
      <c r="Y2441" s="80"/>
    </row>
    <row r="2442" spans="6:25">
      <c r="F2442" s="91"/>
      <c r="G2442" s="91"/>
      <c r="U2442" s="91"/>
      <c r="Y2442" s="80"/>
    </row>
    <row r="2443" spans="6:25">
      <c r="F2443" s="91"/>
      <c r="G2443" s="91"/>
      <c r="U2443" s="91"/>
      <c r="Y2443" s="80"/>
    </row>
    <row r="2444" spans="6:25">
      <c r="F2444" s="91"/>
      <c r="G2444" s="91"/>
      <c r="U2444" s="91"/>
      <c r="Y2444" s="80"/>
    </row>
    <row r="2445" spans="6:25">
      <c r="F2445" s="91"/>
      <c r="G2445" s="91"/>
      <c r="U2445" s="91"/>
      <c r="Y2445" s="80"/>
    </row>
    <row r="2446" spans="6:25">
      <c r="F2446" s="91"/>
      <c r="G2446" s="91"/>
      <c r="U2446" s="91"/>
      <c r="Y2446" s="80"/>
    </row>
    <row r="2447" spans="6:25">
      <c r="F2447" s="91"/>
      <c r="G2447" s="91"/>
      <c r="U2447" s="91"/>
      <c r="Y2447" s="80"/>
    </row>
    <row r="2448" spans="6:25">
      <c r="F2448" s="91"/>
      <c r="G2448" s="91"/>
      <c r="U2448" s="91"/>
      <c r="Y2448" s="80"/>
    </row>
    <row r="2449" spans="6:25">
      <c r="F2449" s="91"/>
      <c r="G2449" s="91"/>
      <c r="U2449" s="91"/>
      <c r="Y2449" s="80"/>
    </row>
    <row r="2450" spans="6:25">
      <c r="F2450" s="91"/>
      <c r="G2450" s="91"/>
      <c r="U2450" s="91"/>
      <c r="Y2450" s="80"/>
    </row>
    <row r="2451" spans="6:25">
      <c r="F2451" s="91"/>
      <c r="G2451" s="91"/>
      <c r="U2451" s="91"/>
      <c r="Y2451" s="80"/>
    </row>
    <row r="2452" spans="6:25">
      <c r="F2452" s="91"/>
      <c r="G2452" s="91"/>
      <c r="U2452" s="91"/>
      <c r="Y2452" s="80"/>
    </row>
    <row r="2453" spans="6:25">
      <c r="F2453" s="91"/>
      <c r="G2453" s="91"/>
      <c r="N2453" s="91"/>
      <c r="U2453" s="91"/>
      <c r="Y2453" s="80"/>
    </row>
    <row r="2454" spans="6:25">
      <c r="F2454" s="91"/>
      <c r="G2454" s="91"/>
      <c r="N2454" s="91"/>
      <c r="U2454" s="91"/>
      <c r="Y2454" s="80"/>
    </row>
    <row r="2455" spans="6:25">
      <c r="F2455" s="91"/>
      <c r="G2455" s="91"/>
      <c r="U2455" s="91"/>
      <c r="Y2455" s="80"/>
    </row>
    <row r="2456" spans="6:25">
      <c r="F2456" s="91"/>
      <c r="G2456" s="91"/>
      <c r="U2456" s="91"/>
      <c r="Y2456" s="80"/>
    </row>
    <row r="2457" spans="6:25">
      <c r="F2457" s="91"/>
      <c r="G2457" s="91"/>
      <c r="U2457" s="91"/>
      <c r="Y2457" s="80"/>
    </row>
    <row r="2458" spans="6:25">
      <c r="F2458" s="91"/>
      <c r="G2458" s="91"/>
      <c r="U2458" s="91"/>
      <c r="Y2458" s="80"/>
    </row>
    <row r="2459" spans="6:25">
      <c r="F2459" s="91"/>
      <c r="G2459" s="91"/>
      <c r="U2459" s="91"/>
      <c r="Y2459" s="80"/>
    </row>
    <row r="2460" spans="6:25">
      <c r="F2460" s="91"/>
      <c r="G2460" s="91"/>
      <c r="U2460" s="91"/>
      <c r="Y2460" s="80"/>
    </row>
    <row r="2461" spans="6:25">
      <c r="F2461" s="91"/>
      <c r="G2461" s="91"/>
      <c r="U2461" s="91"/>
      <c r="Y2461" s="80"/>
    </row>
    <row r="2462" spans="6:25">
      <c r="F2462" s="91"/>
      <c r="G2462" s="91"/>
      <c r="U2462" s="91"/>
      <c r="Y2462" s="80"/>
    </row>
    <row r="2463" spans="6:25">
      <c r="F2463" s="91"/>
      <c r="G2463" s="91"/>
      <c r="U2463" s="91"/>
      <c r="Y2463" s="80"/>
    </row>
    <row r="2464" spans="6:25">
      <c r="F2464" s="91"/>
      <c r="G2464" s="91"/>
      <c r="U2464" s="91"/>
      <c r="Y2464" s="80"/>
    </row>
    <row r="2465" spans="6:25">
      <c r="F2465" s="91"/>
      <c r="G2465" s="91"/>
      <c r="U2465" s="91"/>
      <c r="Y2465" s="80"/>
    </row>
    <row r="2466" spans="6:25">
      <c r="F2466" s="91"/>
      <c r="G2466" s="91"/>
      <c r="N2466" s="91"/>
      <c r="U2466" s="91"/>
      <c r="Y2466" s="80"/>
    </row>
    <row r="2467" spans="6:25">
      <c r="F2467" s="91"/>
      <c r="G2467" s="91"/>
      <c r="N2467" s="91"/>
      <c r="U2467" s="91"/>
      <c r="Y2467" s="80"/>
    </row>
    <row r="2468" spans="6:25">
      <c r="F2468" s="91"/>
      <c r="G2468" s="91"/>
      <c r="U2468" s="91"/>
      <c r="Y2468" s="80"/>
    </row>
    <row r="2469" spans="6:25">
      <c r="F2469" s="91"/>
      <c r="G2469" s="91"/>
      <c r="U2469" s="91"/>
      <c r="Y2469" s="80"/>
    </row>
    <row r="2470" spans="6:25">
      <c r="F2470" s="91"/>
      <c r="G2470" s="91"/>
      <c r="U2470" s="91"/>
      <c r="Y2470" s="80"/>
    </row>
    <row r="2471" spans="6:25">
      <c r="F2471" s="91"/>
      <c r="G2471" s="91"/>
      <c r="U2471" s="91"/>
      <c r="Y2471" s="80"/>
    </row>
    <row r="2472" spans="6:25">
      <c r="F2472" s="91"/>
      <c r="G2472" s="91"/>
      <c r="U2472" s="91"/>
      <c r="Y2472" s="80"/>
    </row>
    <row r="2473" spans="6:25">
      <c r="F2473" s="91"/>
      <c r="G2473" s="91"/>
      <c r="U2473" s="91"/>
      <c r="Y2473" s="80"/>
    </row>
    <row r="2474" spans="6:25">
      <c r="F2474" s="91"/>
      <c r="G2474" s="91"/>
      <c r="U2474" s="91"/>
      <c r="Y2474" s="80"/>
    </row>
    <row r="2475" spans="6:25">
      <c r="F2475" s="91"/>
      <c r="G2475" s="91"/>
      <c r="U2475" s="91"/>
      <c r="Y2475" s="80"/>
    </row>
    <row r="2476" spans="6:25">
      <c r="F2476" s="91"/>
      <c r="G2476" s="91"/>
      <c r="U2476" s="91"/>
      <c r="Y2476" s="80"/>
    </row>
    <row r="2477" spans="6:25">
      <c r="F2477" s="91"/>
      <c r="G2477" s="91"/>
      <c r="U2477" s="91"/>
      <c r="Y2477" s="80"/>
    </row>
    <row r="2478" spans="6:25">
      <c r="F2478" s="91"/>
      <c r="G2478" s="91"/>
      <c r="U2478" s="91"/>
      <c r="Y2478" s="80"/>
    </row>
    <row r="2479" spans="6:25">
      <c r="F2479" s="91"/>
      <c r="G2479" s="91"/>
      <c r="N2479" s="91"/>
      <c r="U2479" s="91"/>
      <c r="Y2479" s="80"/>
    </row>
    <row r="2480" spans="6:25">
      <c r="F2480" s="91"/>
      <c r="G2480" s="91"/>
      <c r="N2480" s="91"/>
      <c r="U2480" s="91"/>
      <c r="Y2480" s="80"/>
    </row>
    <row r="2481" spans="6:25">
      <c r="F2481" s="91"/>
      <c r="G2481" s="91"/>
      <c r="U2481" s="91"/>
      <c r="Y2481" s="80"/>
    </row>
    <row r="2482" spans="6:25">
      <c r="F2482" s="91"/>
      <c r="G2482" s="91"/>
      <c r="U2482" s="91"/>
      <c r="Y2482" s="80"/>
    </row>
    <row r="2483" spans="6:25">
      <c r="F2483" s="91"/>
      <c r="G2483" s="91"/>
      <c r="U2483" s="91"/>
      <c r="Y2483" s="80"/>
    </row>
    <row r="2484" spans="6:25">
      <c r="F2484" s="91"/>
      <c r="G2484" s="91"/>
      <c r="U2484" s="91"/>
      <c r="Y2484" s="80"/>
    </row>
    <row r="2485" spans="6:25">
      <c r="F2485" s="91"/>
      <c r="G2485" s="91"/>
      <c r="U2485" s="91"/>
      <c r="Y2485" s="80"/>
    </row>
    <row r="2486" spans="6:25">
      <c r="F2486" s="91"/>
      <c r="G2486" s="91"/>
      <c r="U2486" s="91"/>
      <c r="Y2486" s="80"/>
    </row>
    <row r="2487" spans="6:25">
      <c r="F2487" s="91"/>
      <c r="G2487" s="91"/>
      <c r="U2487" s="91"/>
      <c r="Y2487" s="80"/>
    </row>
    <row r="2488" spans="6:25">
      <c r="F2488" s="91"/>
      <c r="G2488" s="91"/>
      <c r="U2488" s="91"/>
      <c r="Y2488" s="80"/>
    </row>
    <row r="2489" spans="6:25">
      <c r="F2489" s="91"/>
      <c r="G2489" s="91"/>
      <c r="U2489" s="91"/>
      <c r="Y2489" s="80"/>
    </row>
    <row r="2490" spans="6:25">
      <c r="F2490" s="91"/>
      <c r="G2490" s="91"/>
      <c r="U2490" s="91"/>
      <c r="Y2490" s="80"/>
    </row>
    <row r="2491" spans="6:25">
      <c r="F2491" s="91"/>
      <c r="G2491" s="91"/>
      <c r="U2491" s="91"/>
      <c r="Y2491" s="80"/>
    </row>
    <row r="2492" spans="6:25">
      <c r="F2492" s="91"/>
      <c r="G2492" s="91"/>
      <c r="N2492" s="91"/>
      <c r="U2492" s="91"/>
      <c r="Y2492" s="80"/>
    </row>
    <row r="2493" spans="6:25">
      <c r="F2493" s="91"/>
      <c r="G2493" s="91"/>
      <c r="N2493" s="91"/>
      <c r="U2493" s="91"/>
      <c r="Y2493" s="80"/>
    </row>
    <row r="2494" spans="6:25">
      <c r="F2494" s="91"/>
      <c r="G2494" s="91"/>
      <c r="U2494" s="91"/>
      <c r="Y2494" s="80"/>
    </row>
    <row r="2495" spans="6:25">
      <c r="F2495" s="91"/>
      <c r="G2495" s="91"/>
      <c r="U2495" s="91"/>
      <c r="Y2495" s="80"/>
    </row>
    <row r="2496" spans="6:25">
      <c r="F2496" s="91"/>
      <c r="G2496" s="91"/>
      <c r="U2496" s="91"/>
      <c r="Y2496" s="80"/>
    </row>
    <row r="2497" spans="6:25">
      <c r="F2497" s="91"/>
      <c r="G2497" s="91"/>
      <c r="U2497" s="91"/>
      <c r="Y2497" s="80"/>
    </row>
    <row r="2498" spans="6:25">
      <c r="F2498" s="91"/>
      <c r="G2498" s="91"/>
      <c r="U2498" s="91"/>
      <c r="Y2498" s="80"/>
    </row>
    <row r="2499" spans="6:25">
      <c r="F2499" s="91"/>
      <c r="G2499" s="91"/>
      <c r="U2499" s="91"/>
      <c r="Y2499" s="80"/>
    </row>
    <row r="2500" spans="6:25">
      <c r="F2500" s="91"/>
      <c r="G2500" s="91"/>
      <c r="U2500" s="91"/>
      <c r="Y2500" s="80"/>
    </row>
    <row r="2501" spans="6:25">
      <c r="F2501" s="91"/>
      <c r="G2501" s="91"/>
      <c r="U2501" s="91"/>
      <c r="Y2501" s="80"/>
    </row>
    <row r="2502" spans="6:25">
      <c r="F2502" s="91"/>
      <c r="G2502" s="91"/>
      <c r="U2502" s="91"/>
      <c r="Y2502" s="80"/>
    </row>
    <row r="2503" spans="6:25">
      <c r="F2503" s="91"/>
      <c r="G2503" s="91"/>
      <c r="U2503" s="91"/>
      <c r="Y2503" s="80"/>
    </row>
    <row r="2504" spans="6:25">
      <c r="F2504" s="91"/>
      <c r="G2504" s="91"/>
      <c r="U2504" s="91"/>
      <c r="Y2504" s="80"/>
    </row>
    <row r="2505" spans="6:25">
      <c r="F2505" s="91"/>
      <c r="G2505" s="91"/>
      <c r="N2505" s="91"/>
      <c r="U2505" s="91"/>
      <c r="Y2505" s="80"/>
    </row>
    <row r="2506" spans="6:25">
      <c r="F2506" s="91"/>
      <c r="G2506" s="91"/>
      <c r="N2506" s="91"/>
      <c r="U2506" s="91"/>
      <c r="Y2506" s="80"/>
    </row>
    <row r="2507" spans="6:25">
      <c r="F2507" s="91"/>
      <c r="G2507" s="91"/>
      <c r="U2507" s="91"/>
      <c r="Y2507" s="80"/>
    </row>
    <row r="2508" spans="6:25">
      <c r="F2508" s="91"/>
      <c r="G2508" s="91"/>
      <c r="U2508" s="91"/>
      <c r="Y2508" s="80"/>
    </row>
    <row r="2509" spans="6:25">
      <c r="F2509" s="91"/>
      <c r="G2509" s="91"/>
      <c r="U2509" s="91"/>
      <c r="Y2509" s="80"/>
    </row>
    <row r="2510" spans="6:25">
      <c r="F2510" s="91"/>
      <c r="G2510" s="91"/>
      <c r="U2510" s="91"/>
      <c r="Y2510" s="80"/>
    </row>
    <row r="2511" spans="6:25">
      <c r="F2511" s="91"/>
      <c r="G2511" s="91"/>
      <c r="U2511" s="91"/>
      <c r="Y2511" s="80"/>
    </row>
    <row r="2512" spans="6:25">
      <c r="F2512" s="91"/>
      <c r="G2512" s="91"/>
      <c r="U2512" s="91"/>
      <c r="Y2512" s="80"/>
    </row>
    <row r="2513" spans="6:25">
      <c r="F2513" s="91"/>
      <c r="G2513" s="91"/>
      <c r="U2513" s="91"/>
      <c r="Y2513" s="80"/>
    </row>
    <row r="2514" spans="6:25">
      <c r="F2514" s="91"/>
      <c r="G2514" s="91"/>
      <c r="U2514" s="91"/>
      <c r="Y2514" s="80"/>
    </row>
    <row r="2515" spans="6:25">
      <c r="F2515" s="91"/>
      <c r="G2515" s="91"/>
      <c r="U2515" s="91"/>
      <c r="Y2515" s="80"/>
    </row>
    <row r="2516" spans="6:25">
      <c r="F2516" s="91"/>
      <c r="G2516" s="91"/>
      <c r="U2516" s="91"/>
      <c r="Y2516" s="80"/>
    </row>
    <row r="2517" spans="6:25">
      <c r="F2517" s="91"/>
      <c r="G2517" s="91"/>
      <c r="U2517" s="91"/>
      <c r="Y2517" s="80"/>
    </row>
    <row r="2518" spans="6:25">
      <c r="F2518" s="91"/>
      <c r="G2518" s="91"/>
      <c r="N2518" s="91"/>
      <c r="U2518" s="91"/>
      <c r="Y2518" s="80"/>
    </row>
    <row r="2519" spans="6:25">
      <c r="F2519" s="91"/>
      <c r="G2519" s="91"/>
      <c r="N2519" s="91"/>
      <c r="U2519" s="91"/>
      <c r="Y2519" s="80"/>
    </row>
    <row r="2520" spans="6:25">
      <c r="F2520" s="91"/>
      <c r="G2520" s="91"/>
      <c r="U2520" s="91"/>
      <c r="Y2520" s="80"/>
    </row>
    <row r="2521" spans="6:25">
      <c r="F2521" s="91"/>
      <c r="G2521" s="91"/>
      <c r="U2521" s="91"/>
      <c r="Y2521" s="80"/>
    </row>
    <row r="2522" spans="6:25">
      <c r="F2522" s="91"/>
      <c r="G2522" s="91"/>
      <c r="U2522" s="91"/>
      <c r="Y2522" s="80"/>
    </row>
    <row r="2523" spans="6:25">
      <c r="F2523" s="91"/>
      <c r="G2523" s="91"/>
      <c r="U2523" s="91"/>
      <c r="Y2523" s="80"/>
    </row>
    <row r="2524" spans="6:25">
      <c r="F2524" s="91"/>
      <c r="G2524" s="91"/>
      <c r="U2524" s="91"/>
      <c r="Y2524" s="80"/>
    </row>
    <row r="2525" spans="6:25">
      <c r="F2525" s="91"/>
      <c r="G2525" s="91"/>
      <c r="U2525" s="91"/>
      <c r="Y2525" s="80"/>
    </row>
    <row r="2526" spans="6:25">
      <c r="F2526" s="91"/>
      <c r="G2526" s="91"/>
      <c r="U2526" s="91"/>
      <c r="Y2526" s="80"/>
    </row>
    <row r="2527" spans="6:25">
      <c r="F2527" s="91"/>
      <c r="G2527" s="91"/>
      <c r="U2527" s="91"/>
      <c r="Y2527" s="80"/>
    </row>
    <row r="2528" spans="6:25">
      <c r="F2528" s="91"/>
      <c r="G2528" s="91"/>
      <c r="U2528" s="91"/>
      <c r="Y2528" s="80"/>
    </row>
    <row r="2529" spans="6:25">
      <c r="F2529" s="91"/>
      <c r="G2529" s="91"/>
      <c r="U2529" s="91"/>
      <c r="Y2529" s="80"/>
    </row>
    <row r="2530" spans="6:25">
      <c r="F2530" s="91"/>
      <c r="G2530" s="91"/>
      <c r="U2530" s="91"/>
      <c r="Y2530" s="80"/>
    </row>
    <row r="2531" spans="6:25">
      <c r="F2531" s="91"/>
      <c r="G2531" s="91"/>
      <c r="N2531" s="91"/>
      <c r="U2531" s="91"/>
      <c r="Y2531" s="80"/>
    </row>
    <row r="2532" spans="6:25">
      <c r="F2532" s="91"/>
      <c r="G2532" s="91"/>
      <c r="N2532" s="91"/>
      <c r="U2532" s="91"/>
      <c r="Y2532" s="80"/>
    </row>
    <row r="2533" spans="6:25">
      <c r="F2533" s="91"/>
      <c r="G2533" s="91"/>
      <c r="U2533" s="91"/>
      <c r="Y2533" s="80"/>
    </row>
    <row r="2534" spans="6:25">
      <c r="F2534" s="91"/>
      <c r="G2534" s="91"/>
      <c r="U2534" s="91"/>
      <c r="Y2534" s="80"/>
    </row>
    <row r="2535" spans="6:25">
      <c r="F2535" s="91"/>
      <c r="G2535" s="91"/>
      <c r="U2535" s="91"/>
      <c r="Y2535" s="80"/>
    </row>
    <row r="2536" spans="6:25">
      <c r="F2536" s="91"/>
      <c r="G2536" s="91"/>
      <c r="U2536" s="91"/>
      <c r="Y2536" s="80"/>
    </row>
    <row r="2537" spans="6:25">
      <c r="F2537" s="91"/>
      <c r="G2537" s="91"/>
      <c r="U2537" s="91"/>
      <c r="Y2537" s="80"/>
    </row>
    <row r="2538" spans="6:25">
      <c r="F2538" s="91"/>
      <c r="G2538" s="91"/>
      <c r="U2538" s="91"/>
      <c r="Y2538" s="80"/>
    </row>
    <row r="2539" spans="6:25">
      <c r="F2539" s="91"/>
      <c r="G2539" s="91"/>
      <c r="U2539" s="91"/>
      <c r="Y2539" s="80"/>
    </row>
    <row r="2540" spans="6:25">
      <c r="F2540" s="91"/>
      <c r="G2540" s="91"/>
      <c r="U2540" s="91"/>
      <c r="Y2540" s="80"/>
    </row>
    <row r="2541" spans="6:25">
      <c r="F2541" s="91"/>
      <c r="G2541" s="91"/>
      <c r="U2541" s="91"/>
      <c r="Y2541" s="80"/>
    </row>
    <row r="2542" spans="6:25">
      <c r="F2542" s="91"/>
      <c r="G2542" s="91"/>
      <c r="U2542" s="91"/>
      <c r="Y2542" s="80"/>
    </row>
    <row r="2543" spans="6:25">
      <c r="F2543" s="91"/>
      <c r="G2543" s="91"/>
      <c r="U2543" s="91"/>
      <c r="Y2543" s="80"/>
    </row>
    <row r="2544" spans="6:25">
      <c r="F2544" s="91"/>
      <c r="G2544" s="91"/>
      <c r="N2544" s="91"/>
      <c r="U2544" s="91"/>
      <c r="Y2544" s="80"/>
    </row>
    <row r="2545" spans="1:26">
      <c r="F2545" s="91"/>
      <c r="G2545" s="91"/>
      <c r="N2545" s="91"/>
      <c r="U2545" s="91"/>
      <c r="Y2545" s="80"/>
    </row>
    <row r="2546" spans="1:26">
      <c r="F2546" s="91"/>
      <c r="G2546" s="91"/>
      <c r="U2546" s="91"/>
      <c r="Y2546" s="80"/>
    </row>
    <row r="2547" spans="1:26">
      <c r="F2547" s="91"/>
      <c r="G2547" s="91"/>
      <c r="U2547" s="91"/>
      <c r="Y2547" s="80"/>
    </row>
    <row r="2548" spans="1:26">
      <c r="F2548" s="91"/>
      <c r="G2548" s="91"/>
      <c r="U2548" s="91"/>
      <c r="Y2548" s="80"/>
    </row>
    <row r="2549" spans="1:26">
      <c r="F2549" s="91"/>
      <c r="G2549" s="91"/>
      <c r="U2549" s="91"/>
      <c r="Y2549" s="80"/>
    </row>
    <row r="2550" spans="1:26">
      <c r="F2550" s="91"/>
      <c r="G2550" s="91"/>
      <c r="U2550" s="91"/>
      <c r="Y2550" s="80"/>
    </row>
    <row r="2551" spans="1:26">
      <c r="F2551" s="91"/>
      <c r="G2551" s="91"/>
      <c r="U2551" s="91"/>
      <c r="Y2551" s="80"/>
    </row>
    <row r="2552" spans="1:26">
      <c r="F2552" s="91"/>
      <c r="G2552" s="91"/>
      <c r="U2552" s="91"/>
      <c r="Y2552" s="80"/>
    </row>
    <row r="2553" spans="1:26">
      <c r="F2553" s="91"/>
      <c r="G2553" s="91"/>
      <c r="U2553" s="91"/>
      <c r="Y2553" s="80"/>
    </row>
    <row r="2554" spans="1:26">
      <c r="F2554" s="91"/>
      <c r="G2554" s="91"/>
      <c r="U2554" s="91"/>
      <c r="Y2554" s="80"/>
    </row>
    <row r="2555" spans="1:26">
      <c r="F2555" s="91"/>
      <c r="G2555" s="91"/>
      <c r="U2555" s="91"/>
      <c r="Y2555" s="80"/>
    </row>
    <row r="2556" spans="1:26">
      <c r="F2556" s="91"/>
      <c r="G2556" s="91"/>
      <c r="U2556" s="91"/>
      <c r="Y2556" s="80"/>
    </row>
    <row r="2557" spans="1:26">
      <c r="F2557" s="91"/>
      <c r="G2557" s="91"/>
      <c r="N2557" s="91"/>
      <c r="U2557" s="91"/>
      <c r="Y2557" s="80"/>
    </row>
    <row r="2559" spans="1:26" ht="17.25">
      <c r="A2559" s="16"/>
      <c r="B2559" s="16"/>
      <c r="C2559" s="16"/>
      <c r="D2559" s="16"/>
      <c r="F2559" s="37"/>
      <c r="G2559" s="37"/>
      <c r="H2559" s="16"/>
      <c r="I2559" s="16"/>
      <c r="J2559" s="81"/>
      <c r="K2559" s="81"/>
      <c r="L2559" s="16"/>
      <c r="M2559" s="16"/>
      <c r="N2559" s="81"/>
      <c r="O2559" s="16"/>
      <c r="P2559" s="16"/>
      <c r="Q2559" s="16"/>
      <c r="R2559" s="16"/>
      <c r="S2559" s="16"/>
      <c r="T2559" s="16"/>
      <c r="U2559" s="81"/>
      <c r="V2559" s="16"/>
      <c r="W2559" s="16"/>
      <c r="X2559" s="81"/>
      <c r="Y2559" s="18"/>
      <c r="Z2559" s="16"/>
    </row>
    <row r="2560" spans="1:26" ht="17.25">
      <c r="A2560" s="16"/>
      <c r="B2560" s="16"/>
      <c r="C2560" s="16"/>
      <c r="D2560" s="16"/>
      <c r="F2560" s="37"/>
      <c r="G2560" s="37"/>
      <c r="H2560" s="16"/>
      <c r="I2560" s="16"/>
      <c r="J2560" s="81"/>
      <c r="K2560" s="81"/>
      <c r="L2560" s="16"/>
      <c r="M2560" s="16"/>
      <c r="N2560" s="16"/>
      <c r="O2560" s="16"/>
      <c r="P2560" s="16"/>
      <c r="Q2560" s="16"/>
      <c r="R2560" s="16"/>
      <c r="S2560" s="16"/>
      <c r="T2560" s="16"/>
      <c r="U2560" s="81"/>
      <c r="V2560" s="16"/>
      <c r="W2560" s="16"/>
      <c r="X2560" s="81"/>
      <c r="Y2560" s="18"/>
      <c r="Z2560" s="16"/>
    </row>
    <row r="2561" spans="1:26" ht="17.25">
      <c r="A2561" s="16"/>
      <c r="B2561" s="16"/>
      <c r="C2561" s="16"/>
      <c r="D2561" s="16"/>
      <c r="F2561" s="37"/>
      <c r="G2561" s="37"/>
      <c r="H2561" s="16"/>
      <c r="I2561" s="16"/>
      <c r="J2561" s="81"/>
      <c r="K2561" s="81"/>
      <c r="L2561" s="16"/>
      <c r="M2561" s="16"/>
      <c r="N2561" s="16"/>
      <c r="O2561" s="16"/>
      <c r="P2561" s="16"/>
      <c r="Q2561" s="16"/>
      <c r="R2561" s="16"/>
      <c r="S2561" s="16"/>
      <c r="T2561" s="16"/>
      <c r="U2561" s="81"/>
      <c r="V2561" s="16"/>
      <c r="W2561" s="16"/>
      <c r="X2561" s="81"/>
      <c r="Y2561" s="18"/>
      <c r="Z2561" s="16"/>
    </row>
    <row r="2562" spans="1:26" ht="17.25">
      <c r="A2562" s="16"/>
      <c r="B2562" s="16"/>
      <c r="C2562" s="16"/>
      <c r="D2562" s="16"/>
      <c r="F2562" s="37"/>
      <c r="G2562" s="37"/>
      <c r="H2562" s="16"/>
      <c r="I2562" s="16"/>
      <c r="J2562" s="81"/>
      <c r="K2562" s="81"/>
      <c r="L2562" s="16"/>
      <c r="M2562" s="16"/>
      <c r="N2562" s="16"/>
      <c r="O2562" s="16"/>
      <c r="P2562" s="16"/>
      <c r="Q2562" s="16"/>
      <c r="R2562" s="16"/>
      <c r="S2562" s="16"/>
      <c r="T2562" s="16"/>
      <c r="U2562" s="81"/>
      <c r="V2562" s="16"/>
      <c r="W2562" s="16"/>
      <c r="X2562" s="81"/>
      <c r="Y2562" s="18"/>
      <c r="Z2562" s="16"/>
    </row>
    <row r="2563" spans="1:26" ht="17.25">
      <c r="A2563" s="16"/>
      <c r="B2563" s="16"/>
      <c r="C2563" s="16"/>
      <c r="D2563" s="16"/>
      <c r="F2563" s="37"/>
      <c r="G2563" s="37"/>
      <c r="H2563" s="16"/>
      <c r="I2563" s="16"/>
      <c r="J2563" s="81"/>
      <c r="K2563" s="81"/>
      <c r="L2563" s="16"/>
      <c r="M2563" s="16"/>
      <c r="N2563" s="16"/>
      <c r="O2563" s="16"/>
      <c r="P2563" s="16"/>
      <c r="Q2563" s="16"/>
      <c r="R2563" s="16"/>
      <c r="S2563" s="16"/>
      <c r="T2563" s="16"/>
      <c r="U2563" s="81"/>
      <c r="V2563" s="16"/>
      <c r="W2563" s="16"/>
      <c r="X2563" s="81"/>
      <c r="Y2563" s="18"/>
      <c r="Z2563" s="16"/>
    </row>
    <row r="2564" spans="1:26" ht="17.25">
      <c r="A2564" s="16"/>
      <c r="B2564" s="16"/>
      <c r="C2564" s="16"/>
      <c r="D2564" s="16"/>
      <c r="F2564" s="37"/>
      <c r="G2564" s="37"/>
      <c r="H2564" s="16"/>
      <c r="I2564" s="16"/>
      <c r="J2564" s="81"/>
      <c r="K2564" s="81"/>
      <c r="L2564" s="16"/>
      <c r="M2564" s="16"/>
      <c r="N2564" s="16"/>
      <c r="O2564" s="16"/>
      <c r="P2564" s="16"/>
      <c r="Q2564" s="16"/>
      <c r="R2564" s="16"/>
      <c r="S2564" s="16"/>
      <c r="T2564" s="16"/>
      <c r="U2564" s="81"/>
      <c r="V2564" s="16"/>
      <c r="W2564" s="16"/>
      <c r="X2564" s="81"/>
      <c r="Y2564" s="18"/>
      <c r="Z2564" s="16"/>
    </row>
    <row r="2565" spans="1:26" ht="17.25">
      <c r="A2565" s="16"/>
      <c r="B2565" s="16"/>
      <c r="C2565" s="16"/>
      <c r="D2565" s="16"/>
      <c r="F2565" s="37"/>
      <c r="G2565" s="37"/>
      <c r="H2565" s="16"/>
      <c r="I2565" s="16"/>
      <c r="J2565" s="81"/>
      <c r="K2565" s="81"/>
      <c r="L2565" s="16"/>
      <c r="M2565" s="16"/>
      <c r="N2565" s="16"/>
      <c r="O2565" s="16"/>
      <c r="P2565" s="16"/>
      <c r="Q2565" s="16"/>
      <c r="R2565" s="16"/>
      <c r="S2565" s="16"/>
      <c r="T2565" s="16"/>
      <c r="U2565" s="81"/>
      <c r="V2565" s="16"/>
      <c r="W2565" s="16"/>
      <c r="X2565" s="81"/>
      <c r="Y2565" s="18"/>
      <c r="Z2565" s="16"/>
    </row>
    <row r="2566" spans="1:26" ht="17.25">
      <c r="A2566" s="16"/>
      <c r="B2566" s="16"/>
      <c r="C2566" s="16"/>
      <c r="D2566" s="16"/>
      <c r="F2566" s="37"/>
      <c r="G2566" s="37"/>
      <c r="H2566" s="16"/>
      <c r="I2566" s="16"/>
      <c r="J2566" s="81"/>
      <c r="K2566" s="81"/>
      <c r="L2566" s="16"/>
      <c r="M2566" s="16"/>
      <c r="N2566" s="16"/>
      <c r="O2566" s="16"/>
      <c r="P2566" s="16"/>
      <c r="Q2566" s="16"/>
      <c r="R2566" s="16"/>
      <c r="S2566" s="16"/>
      <c r="T2566" s="16"/>
      <c r="U2566" s="81"/>
      <c r="V2566" s="16"/>
      <c r="W2566" s="16"/>
      <c r="X2566" s="81"/>
      <c r="Y2566" s="18"/>
      <c r="Z2566" s="16"/>
    </row>
    <row r="2567" spans="1:26" ht="17.25">
      <c r="A2567" s="16"/>
      <c r="B2567" s="16"/>
      <c r="C2567" s="16"/>
      <c r="D2567" s="16"/>
      <c r="F2567" s="37"/>
      <c r="G2567" s="37"/>
      <c r="H2567" s="16"/>
      <c r="I2567" s="16"/>
      <c r="J2567" s="81"/>
      <c r="K2567" s="81"/>
      <c r="L2567" s="16"/>
      <c r="M2567" s="16"/>
      <c r="N2567" s="16"/>
      <c r="O2567" s="16"/>
      <c r="P2567" s="16"/>
      <c r="Q2567" s="16"/>
      <c r="R2567" s="16"/>
      <c r="S2567" s="16"/>
      <c r="T2567" s="16"/>
      <c r="U2567" s="81"/>
      <c r="V2567" s="16"/>
      <c r="W2567" s="16"/>
      <c r="X2567" s="81"/>
      <c r="Y2567" s="18"/>
      <c r="Z2567" s="16"/>
    </row>
    <row r="2568" spans="1:26" ht="17.25">
      <c r="A2568" s="16"/>
      <c r="B2568" s="16"/>
      <c r="C2568" s="16"/>
      <c r="D2568" s="16"/>
      <c r="F2568" s="37"/>
      <c r="G2568" s="37"/>
      <c r="H2568" s="16"/>
      <c r="I2568" s="16"/>
      <c r="J2568" s="81"/>
      <c r="K2568" s="81"/>
      <c r="L2568" s="16"/>
      <c r="M2568" s="16"/>
      <c r="N2568" s="16"/>
      <c r="O2568" s="16"/>
      <c r="P2568" s="16"/>
      <c r="Q2568" s="16"/>
      <c r="R2568" s="16"/>
      <c r="S2568" s="16"/>
      <c r="T2568" s="16"/>
      <c r="U2568" s="81"/>
      <c r="V2568" s="16"/>
      <c r="W2568" s="16"/>
      <c r="X2568" s="81"/>
      <c r="Y2568" s="18"/>
      <c r="Z2568" s="16"/>
    </row>
    <row r="2569" spans="1:26" ht="17.25">
      <c r="A2569" s="16"/>
      <c r="B2569" s="16"/>
      <c r="C2569" s="16"/>
      <c r="D2569" s="16"/>
      <c r="F2569" s="37"/>
      <c r="G2569" s="37"/>
      <c r="H2569" s="16"/>
      <c r="I2569" s="16"/>
      <c r="J2569" s="81"/>
      <c r="K2569" s="81"/>
      <c r="L2569" s="16"/>
      <c r="M2569" s="16"/>
      <c r="N2569" s="16"/>
      <c r="O2569" s="16"/>
      <c r="P2569" s="16"/>
      <c r="Q2569" s="16"/>
      <c r="R2569" s="16"/>
      <c r="S2569" s="16"/>
      <c r="T2569" s="16"/>
      <c r="U2569" s="81"/>
      <c r="V2569" s="16"/>
      <c r="W2569" s="16"/>
      <c r="X2569" s="81"/>
      <c r="Y2569" s="18"/>
      <c r="Z2569" s="16"/>
    </row>
    <row r="2570" spans="1:26" ht="17.25">
      <c r="A2570" s="16"/>
      <c r="B2570" s="16"/>
      <c r="C2570" s="16"/>
      <c r="D2570" s="16"/>
      <c r="F2570" s="37"/>
      <c r="G2570" s="37"/>
      <c r="H2570" s="16"/>
      <c r="I2570" s="16"/>
      <c r="J2570" s="81"/>
      <c r="K2570" s="81"/>
      <c r="L2570" s="16"/>
      <c r="M2570" s="16"/>
      <c r="N2570" s="16"/>
      <c r="O2570" s="16"/>
      <c r="P2570" s="16"/>
      <c r="Q2570" s="16"/>
      <c r="R2570" s="16"/>
      <c r="S2570" s="16"/>
      <c r="T2570" s="16"/>
      <c r="U2570" s="81"/>
      <c r="V2570" s="16"/>
      <c r="W2570" s="16"/>
      <c r="X2570" s="81"/>
      <c r="Y2570" s="18"/>
      <c r="Z2570" s="16"/>
    </row>
    <row r="2571" spans="1:26" ht="17.25">
      <c r="A2571" s="16"/>
      <c r="B2571" s="16"/>
      <c r="C2571" s="16"/>
      <c r="D2571" s="16"/>
      <c r="F2571" s="37"/>
      <c r="G2571" s="37"/>
      <c r="H2571" s="16"/>
      <c r="I2571" s="16"/>
      <c r="J2571" s="81"/>
      <c r="K2571" s="81"/>
      <c r="L2571" s="16"/>
      <c r="M2571" s="16"/>
      <c r="N2571" s="81"/>
      <c r="O2571" s="16"/>
      <c r="P2571" s="16"/>
      <c r="Q2571" s="16"/>
      <c r="R2571" s="16"/>
      <c r="S2571" s="16"/>
      <c r="T2571" s="16"/>
      <c r="U2571" s="81"/>
      <c r="V2571" s="16"/>
      <c r="W2571" s="16"/>
      <c r="X2571" s="81"/>
      <c r="Y2571" s="18"/>
      <c r="Z2571" s="16"/>
    </row>
    <row r="2572" spans="1:26" ht="17.25">
      <c r="A2572" s="16"/>
      <c r="B2572" s="16"/>
      <c r="C2572" s="16"/>
      <c r="D2572" s="16"/>
      <c r="F2572" s="37"/>
      <c r="G2572" s="37"/>
      <c r="H2572" s="16"/>
      <c r="I2572" s="16"/>
      <c r="J2572" s="81"/>
      <c r="K2572" s="81"/>
      <c r="L2572" s="16"/>
      <c r="M2572" s="16"/>
      <c r="N2572" s="81"/>
      <c r="O2572" s="16"/>
      <c r="P2572" s="16"/>
      <c r="Q2572" s="16"/>
      <c r="R2572" s="16"/>
      <c r="S2572" s="16"/>
      <c r="T2572" s="16"/>
      <c r="U2572" s="81"/>
      <c r="V2572" s="16"/>
      <c r="W2572" s="16"/>
      <c r="X2572" s="81"/>
      <c r="Y2572" s="18"/>
      <c r="Z2572" s="16"/>
    </row>
    <row r="2573" spans="1:26" ht="17.25">
      <c r="A2573" s="16"/>
      <c r="B2573" s="16"/>
      <c r="C2573" s="16"/>
      <c r="D2573" s="16"/>
      <c r="F2573" s="37"/>
      <c r="G2573" s="37"/>
      <c r="H2573" s="16"/>
      <c r="I2573" s="16"/>
      <c r="J2573" s="81"/>
      <c r="K2573" s="81"/>
      <c r="L2573" s="16"/>
      <c r="M2573" s="16"/>
      <c r="N2573" s="16"/>
      <c r="O2573" s="16"/>
      <c r="P2573" s="16"/>
      <c r="Q2573" s="16"/>
      <c r="R2573" s="16"/>
      <c r="S2573" s="16"/>
      <c r="T2573" s="16"/>
      <c r="U2573" s="81"/>
      <c r="V2573" s="16"/>
      <c r="W2573" s="16"/>
      <c r="X2573" s="81"/>
      <c r="Y2573" s="18"/>
      <c r="Z2573" s="16"/>
    </row>
    <row r="2574" spans="1:26" ht="17.25">
      <c r="A2574" s="16"/>
      <c r="B2574" s="16"/>
      <c r="C2574" s="16"/>
      <c r="D2574" s="16"/>
      <c r="F2574" s="37"/>
      <c r="G2574" s="37"/>
      <c r="H2574" s="16"/>
      <c r="I2574" s="16"/>
      <c r="J2574" s="81"/>
      <c r="K2574" s="81"/>
      <c r="L2574" s="16"/>
      <c r="M2574" s="16"/>
      <c r="N2574" s="16"/>
      <c r="O2574" s="16"/>
      <c r="P2574" s="16"/>
      <c r="Q2574" s="16"/>
      <c r="R2574" s="16"/>
      <c r="S2574" s="16"/>
      <c r="T2574" s="16"/>
      <c r="U2574" s="81"/>
      <c r="V2574" s="16"/>
      <c r="W2574" s="16"/>
      <c r="X2574" s="81"/>
      <c r="Y2574" s="18"/>
      <c r="Z2574" s="16"/>
    </row>
    <row r="2575" spans="1:26" ht="17.25">
      <c r="A2575" s="16"/>
      <c r="B2575" s="16"/>
      <c r="C2575" s="16"/>
      <c r="D2575" s="16"/>
      <c r="F2575" s="37"/>
      <c r="G2575" s="37"/>
      <c r="H2575" s="16"/>
      <c r="I2575" s="16"/>
      <c r="J2575" s="81"/>
      <c r="K2575" s="81"/>
      <c r="L2575" s="16"/>
      <c r="M2575" s="16"/>
      <c r="N2575" s="16"/>
      <c r="O2575" s="16"/>
      <c r="P2575" s="16"/>
      <c r="Q2575" s="16"/>
      <c r="R2575" s="16"/>
      <c r="S2575" s="16"/>
      <c r="T2575" s="16"/>
      <c r="U2575" s="81"/>
      <c r="V2575" s="16"/>
      <c r="W2575" s="16"/>
      <c r="X2575" s="81"/>
      <c r="Y2575" s="18"/>
      <c r="Z2575" s="16"/>
    </row>
    <row r="2576" spans="1:26" ht="17.25">
      <c r="A2576" s="16"/>
      <c r="B2576" s="16"/>
      <c r="C2576" s="16"/>
      <c r="D2576" s="16"/>
      <c r="F2576" s="37"/>
      <c r="G2576" s="37"/>
      <c r="H2576" s="16"/>
      <c r="I2576" s="16"/>
      <c r="J2576" s="81"/>
      <c r="K2576" s="81"/>
      <c r="L2576" s="16"/>
      <c r="M2576" s="16"/>
      <c r="N2576" s="16"/>
      <c r="O2576" s="16"/>
      <c r="P2576" s="16"/>
      <c r="Q2576" s="16"/>
      <c r="R2576" s="16"/>
      <c r="S2576" s="16"/>
      <c r="T2576" s="16"/>
      <c r="U2576" s="81"/>
      <c r="V2576" s="16"/>
      <c r="W2576" s="16"/>
      <c r="X2576" s="81"/>
      <c r="Y2576" s="18"/>
      <c r="Z2576" s="16"/>
    </row>
    <row r="2577" spans="1:26" ht="17.25">
      <c r="A2577" s="16"/>
      <c r="B2577" s="16"/>
      <c r="C2577" s="16"/>
      <c r="D2577" s="16"/>
      <c r="F2577" s="37"/>
      <c r="G2577" s="37"/>
      <c r="H2577" s="16"/>
      <c r="I2577" s="16"/>
      <c r="J2577" s="81"/>
      <c r="K2577" s="81"/>
      <c r="L2577" s="16"/>
      <c r="M2577" s="16"/>
      <c r="N2577" s="16"/>
      <c r="O2577" s="16"/>
      <c r="P2577" s="16"/>
      <c r="Q2577" s="16"/>
      <c r="R2577" s="16"/>
      <c r="S2577" s="16"/>
      <c r="T2577" s="16"/>
      <c r="U2577" s="81"/>
      <c r="V2577" s="16"/>
      <c r="W2577" s="16"/>
      <c r="X2577" s="81"/>
      <c r="Y2577" s="18"/>
      <c r="Z2577" s="16"/>
    </row>
    <row r="2578" spans="1:26" ht="17.25">
      <c r="A2578" s="16"/>
      <c r="B2578" s="16"/>
      <c r="C2578" s="16"/>
      <c r="D2578" s="16"/>
      <c r="F2578" s="37"/>
      <c r="G2578" s="37"/>
      <c r="H2578" s="16"/>
      <c r="I2578" s="16"/>
      <c r="J2578" s="81"/>
      <c r="K2578" s="81"/>
      <c r="L2578" s="16"/>
      <c r="M2578" s="16"/>
      <c r="N2578" s="16"/>
      <c r="O2578" s="16"/>
      <c r="P2578" s="16"/>
      <c r="Q2578" s="16"/>
      <c r="R2578" s="16"/>
      <c r="S2578" s="16"/>
      <c r="T2578" s="16"/>
      <c r="U2578" s="81"/>
      <c r="V2578" s="16"/>
      <c r="W2578" s="16"/>
      <c r="X2578" s="81"/>
      <c r="Y2578" s="18"/>
      <c r="Z2578" s="16"/>
    </row>
    <row r="2579" spans="1:26" ht="17.25">
      <c r="A2579" s="16"/>
      <c r="B2579" s="16"/>
      <c r="C2579" s="16"/>
      <c r="D2579" s="16"/>
      <c r="F2579" s="37"/>
      <c r="G2579" s="37"/>
      <c r="H2579" s="16"/>
      <c r="I2579" s="16"/>
      <c r="J2579" s="81"/>
      <c r="K2579" s="81"/>
      <c r="L2579" s="16"/>
      <c r="M2579" s="16"/>
      <c r="N2579" s="16"/>
      <c r="O2579" s="16"/>
      <c r="P2579" s="16"/>
      <c r="Q2579" s="16"/>
      <c r="R2579" s="16"/>
      <c r="S2579" s="16"/>
      <c r="T2579" s="16"/>
      <c r="U2579" s="81"/>
      <c r="V2579" s="16"/>
      <c r="W2579" s="16"/>
      <c r="X2579" s="81"/>
      <c r="Y2579" s="18"/>
      <c r="Z2579" s="16"/>
    </row>
    <row r="2580" spans="1:26" ht="17.25">
      <c r="A2580" s="16"/>
      <c r="B2580" s="16"/>
      <c r="C2580" s="16"/>
      <c r="D2580" s="16"/>
      <c r="F2580" s="37"/>
      <c r="G2580" s="37"/>
      <c r="H2580" s="16"/>
      <c r="I2580" s="16"/>
      <c r="J2580" s="81"/>
      <c r="K2580" s="81"/>
      <c r="L2580" s="16"/>
      <c r="M2580" s="16"/>
      <c r="N2580" s="16"/>
      <c r="O2580" s="16"/>
      <c r="P2580" s="16"/>
      <c r="Q2580" s="16"/>
      <c r="R2580" s="16"/>
      <c r="S2580" s="16"/>
      <c r="T2580" s="16"/>
      <c r="U2580" s="81"/>
      <c r="V2580" s="16"/>
      <c r="W2580" s="16"/>
      <c r="X2580" s="81"/>
      <c r="Y2580" s="18"/>
      <c r="Z2580" s="16"/>
    </row>
    <row r="2581" spans="1:26" ht="17.25">
      <c r="A2581" s="16"/>
      <c r="B2581" s="16"/>
      <c r="C2581" s="16"/>
      <c r="D2581" s="16"/>
      <c r="F2581" s="37"/>
      <c r="G2581" s="37"/>
      <c r="H2581" s="16"/>
      <c r="I2581" s="16"/>
      <c r="J2581" s="81"/>
      <c r="K2581" s="81"/>
      <c r="L2581" s="16"/>
      <c r="M2581" s="16"/>
      <c r="N2581" s="16"/>
      <c r="O2581" s="16"/>
      <c r="P2581" s="16"/>
      <c r="Q2581" s="16"/>
      <c r="R2581" s="16"/>
      <c r="S2581" s="16"/>
      <c r="T2581" s="16"/>
      <c r="U2581" s="81"/>
      <c r="V2581" s="16"/>
      <c r="W2581" s="16"/>
      <c r="X2581" s="81"/>
      <c r="Y2581" s="18"/>
      <c r="Z2581" s="16"/>
    </row>
    <row r="2582" spans="1:26" ht="17.25">
      <c r="A2582" s="16"/>
      <c r="B2582" s="16"/>
      <c r="C2582" s="16"/>
      <c r="D2582" s="16"/>
      <c r="F2582" s="37"/>
      <c r="G2582" s="37"/>
      <c r="H2582" s="16"/>
      <c r="I2582" s="16"/>
      <c r="J2582" s="81"/>
      <c r="K2582" s="81"/>
      <c r="L2582" s="16"/>
      <c r="M2582" s="16"/>
      <c r="N2582" s="16"/>
      <c r="O2582" s="16"/>
      <c r="P2582" s="16"/>
      <c r="Q2582" s="16"/>
      <c r="R2582" s="16"/>
      <c r="S2582" s="16"/>
      <c r="T2582" s="16"/>
      <c r="U2582" s="81"/>
      <c r="V2582" s="16"/>
      <c r="W2582" s="16"/>
      <c r="X2582" s="81"/>
      <c r="Y2582" s="18"/>
      <c r="Z2582" s="16"/>
    </row>
    <row r="2583" spans="1:26" ht="17.25">
      <c r="A2583" s="16"/>
      <c r="B2583" s="16"/>
      <c r="C2583" s="16"/>
      <c r="D2583" s="16"/>
      <c r="F2583" s="37"/>
      <c r="G2583" s="37"/>
      <c r="H2583" s="16"/>
      <c r="I2583" s="16"/>
      <c r="J2583" s="81"/>
      <c r="K2583" s="81"/>
      <c r="L2583" s="16"/>
      <c r="M2583" s="16"/>
      <c r="N2583" s="16"/>
      <c r="O2583" s="16"/>
      <c r="P2583" s="16"/>
      <c r="Q2583" s="16"/>
      <c r="R2583" s="16"/>
      <c r="S2583" s="16"/>
      <c r="T2583" s="16"/>
      <c r="U2583" s="81"/>
      <c r="V2583" s="16"/>
      <c r="W2583" s="16"/>
      <c r="X2583" s="81"/>
      <c r="Y2583" s="18"/>
      <c r="Z2583" s="16"/>
    </row>
    <row r="2584" spans="1:26" ht="17.25">
      <c r="A2584" s="16"/>
      <c r="B2584" s="16"/>
      <c r="C2584" s="16"/>
      <c r="D2584" s="16"/>
      <c r="F2584" s="37"/>
      <c r="G2584" s="37"/>
      <c r="H2584" s="16"/>
      <c r="I2584" s="16"/>
      <c r="J2584" s="81"/>
      <c r="K2584" s="81"/>
      <c r="L2584" s="16"/>
      <c r="M2584" s="16"/>
      <c r="N2584" s="81"/>
      <c r="O2584" s="16"/>
      <c r="P2584" s="16"/>
      <c r="Q2584" s="16"/>
      <c r="R2584" s="16"/>
      <c r="S2584" s="16"/>
      <c r="T2584" s="16"/>
      <c r="U2584" s="81"/>
      <c r="V2584" s="16"/>
      <c r="W2584" s="16"/>
      <c r="X2584" s="81"/>
      <c r="Y2584" s="18"/>
      <c r="Z2584" s="16"/>
    </row>
    <row r="2585" spans="1:26" ht="17.25">
      <c r="A2585" s="16"/>
      <c r="B2585" s="16"/>
      <c r="C2585" s="16"/>
      <c r="D2585" s="16"/>
      <c r="F2585" s="37"/>
      <c r="G2585" s="37"/>
      <c r="H2585" s="16"/>
      <c r="I2585" s="16"/>
      <c r="J2585" s="81"/>
      <c r="K2585" s="81"/>
      <c r="L2585" s="16"/>
      <c r="M2585" s="16"/>
      <c r="N2585" s="81"/>
      <c r="O2585" s="16"/>
      <c r="P2585" s="16"/>
      <c r="Q2585" s="16"/>
      <c r="R2585" s="16"/>
      <c r="S2585" s="16"/>
      <c r="T2585" s="16"/>
      <c r="U2585" s="81"/>
      <c r="V2585" s="16"/>
      <c r="W2585" s="16"/>
      <c r="X2585" s="81"/>
      <c r="Y2585" s="18"/>
      <c r="Z2585" s="16"/>
    </row>
    <row r="2586" spans="1:26" ht="17.25">
      <c r="A2586" s="16"/>
      <c r="B2586" s="16"/>
      <c r="C2586" s="16"/>
      <c r="D2586" s="16"/>
      <c r="F2586" s="37"/>
      <c r="G2586" s="37"/>
      <c r="H2586" s="16"/>
      <c r="I2586" s="16"/>
      <c r="J2586" s="81"/>
      <c r="K2586" s="81"/>
      <c r="L2586" s="16"/>
      <c r="M2586" s="16"/>
      <c r="N2586" s="16"/>
      <c r="O2586" s="16"/>
      <c r="P2586" s="16"/>
      <c r="Q2586" s="16"/>
      <c r="R2586" s="16"/>
      <c r="S2586" s="16"/>
      <c r="T2586" s="16"/>
      <c r="U2586" s="81"/>
      <c r="V2586" s="16"/>
      <c r="W2586" s="16"/>
      <c r="X2586" s="81"/>
      <c r="Y2586" s="18"/>
      <c r="Z2586" s="16"/>
    </row>
    <row r="2587" spans="1:26" ht="17.25">
      <c r="A2587" s="16"/>
      <c r="B2587" s="16"/>
      <c r="C2587" s="16"/>
      <c r="D2587" s="16"/>
      <c r="F2587" s="37"/>
      <c r="G2587" s="37"/>
      <c r="H2587" s="16"/>
      <c r="I2587" s="16"/>
      <c r="J2587" s="81"/>
      <c r="K2587" s="81"/>
      <c r="L2587" s="16"/>
      <c r="M2587" s="16"/>
      <c r="N2587" s="16"/>
      <c r="O2587" s="16"/>
      <c r="P2587" s="16"/>
      <c r="Q2587" s="16"/>
      <c r="R2587" s="16"/>
      <c r="S2587" s="16"/>
      <c r="T2587" s="16"/>
      <c r="U2587" s="81"/>
      <c r="V2587" s="16"/>
      <c r="W2587" s="16"/>
      <c r="X2587" s="81"/>
      <c r="Y2587" s="18"/>
      <c r="Z2587" s="16"/>
    </row>
    <row r="2588" spans="1:26" ht="17.25">
      <c r="A2588" s="16"/>
      <c r="B2588" s="16"/>
      <c r="C2588" s="16"/>
      <c r="D2588" s="16"/>
      <c r="F2588" s="37"/>
      <c r="G2588" s="37"/>
      <c r="H2588" s="16"/>
      <c r="I2588" s="16"/>
      <c r="J2588" s="81"/>
      <c r="K2588" s="81"/>
      <c r="L2588" s="16"/>
      <c r="M2588" s="16"/>
      <c r="N2588" s="16"/>
      <c r="O2588" s="16"/>
      <c r="P2588" s="16"/>
      <c r="Q2588" s="16"/>
      <c r="R2588" s="16"/>
      <c r="S2588" s="16"/>
      <c r="T2588" s="16"/>
      <c r="U2588" s="81"/>
      <c r="V2588" s="16"/>
      <c r="W2588" s="16"/>
      <c r="X2588" s="81"/>
      <c r="Y2588" s="18"/>
      <c r="Z2588" s="16"/>
    </row>
    <row r="2589" spans="1:26" ht="17.25">
      <c r="A2589" s="16"/>
      <c r="B2589" s="16"/>
      <c r="C2589" s="16"/>
      <c r="D2589" s="16"/>
      <c r="F2589" s="37"/>
      <c r="G2589" s="37"/>
      <c r="H2589" s="16"/>
      <c r="I2589" s="16"/>
      <c r="J2589" s="81"/>
      <c r="K2589" s="81"/>
      <c r="L2589" s="16"/>
      <c r="M2589" s="16"/>
      <c r="N2589" s="16"/>
      <c r="O2589" s="16"/>
      <c r="P2589" s="16"/>
      <c r="Q2589" s="16"/>
      <c r="R2589" s="16"/>
      <c r="S2589" s="16"/>
      <c r="T2589" s="16"/>
      <c r="U2589" s="81"/>
      <c r="V2589" s="16"/>
      <c r="W2589" s="16"/>
      <c r="X2589" s="81"/>
      <c r="Y2589" s="18"/>
      <c r="Z2589" s="16"/>
    </row>
    <row r="2590" spans="1:26" ht="17.25">
      <c r="A2590" s="16"/>
      <c r="B2590" s="16"/>
      <c r="C2590" s="16"/>
      <c r="D2590" s="16"/>
      <c r="F2590" s="37"/>
      <c r="G2590" s="37"/>
      <c r="H2590" s="16"/>
      <c r="I2590" s="16"/>
      <c r="J2590" s="81"/>
      <c r="K2590" s="81"/>
      <c r="L2590" s="16"/>
      <c r="M2590" s="16"/>
      <c r="N2590" s="16"/>
      <c r="O2590" s="16"/>
      <c r="P2590" s="16"/>
      <c r="Q2590" s="16"/>
      <c r="R2590" s="16"/>
      <c r="S2590" s="16"/>
      <c r="T2590" s="16"/>
      <c r="U2590" s="81"/>
      <c r="V2590" s="16"/>
      <c r="W2590" s="16"/>
      <c r="X2590" s="81"/>
      <c r="Y2590" s="18"/>
      <c r="Z2590" s="16"/>
    </row>
    <row r="2591" spans="1:26" ht="17.25">
      <c r="A2591" s="16"/>
      <c r="B2591" s="16"/>
      <c r="C2591" s="16"/>
      <c r="D2591" s="16"/>
      <c r="F2591" s="37"/>
      <c r="G2591" s="37"/>
      <c r="H2591" s="16"/>
      <c r="I2591" s="16"/>
      <c r="J2591" s="81"/>
      <c r="K2591" s="81"/>
      <c r="L2591" s="16"/>
      <c r="M2591" s="16"/>
      <c r="N2591" s="16"/>
      <c r="O2591" s="16"/>
      <c r="P2591" s="16"/>
      <c r="Q2591" s="16"/>
      <c r="R2591" s="16"/>
      <c r="S2591" s="16"/>
      <c r="T2591" s="16"/>
      <c r="U2591" s="81"/>
      <c r="V2591" s="16"/>
      <c r="W2591" s="16"/>
      <c r="X2591" s="81"/>
      <c r="Y2591" s="18"/>
      <c r="Z2591" s="16"/>
    </row>
    <row r="2592" spans="1:26" ht="17.25">
      <c r="A2592" s="16"/>
      <c r="B2592" s="16"/>
      <c r="C2592" s="16"/>
      <c r="D2592" s="16"/>
      <c r="F2592" s="37"/>
      <c r="G2592" s="37"/>
      <c r="H2592" s="16"/>
      <c r="I2592" s="16"/>
      <c r="J2592" s="81"/>
      <c r="K2592" s="81"/>
      <c r="L2592" s="16"/>
      <c r="M2592" s="16"/>
      <c r="N2592" s="16"/>
      <c r="O2592" s="16"/>
      <c r="P2592" s="16"/>
      <c r="Q2592" s="16"/>
      <c r="R2592" s="16"/>
      <c r="S2592" s="16"/>
      <c r="T2592" s="16"/>
      <c r="U2592" s="81"/>
      <c r="V2592" s="16"/>
      <c r="W2592" s="16"/>
      <c r="X2592" s="81"/>
      <c r="Y2592" s="18"/>
      <c r="Z2592" s="16"/>
    </row>
    <row r="2593" spans="1:26" ht="17.25">
      <c r="A2593" s="16"/>
      <c r="B2593" s="16"/>
      <c r="C2593" s="16"/>
      <c r="D2593" s="16"/>
      <c r="F2593" s="37"/>
      <c r="G2593" s="37"/>
      <c r="H2593" s="16"/>
      <c r="I2593" s="16"/>
      <c r="J2593" s="81"/>
      <c r="K2593" s="81"/>
      <c r="L2593" s="16"/>
      <c r="M2593" s="16"/>
      <c r="N2593" s="16"/>
      <c r="O2593" s="16"/>
      <c r="P2593" s="16"/>
      <c r="Q2593" s="16"/>
      <c r="R2593" s="16"/>
      <c r="S2593" s="16"/>
      <c r="T2593" s="16"/>
      <c r="U2593" s="81"/>
      <c r="V2593" s="16"/>
      <c r="W2593" s="16"/>
      <c r="X2593" s="81"/>
      <c r="Y2593" s="18"/>
      <c r="Z2593" s="16"/>
    </row>
    <row r="2594" spans="1:26" ht="17.25">
      <c r="A2594" s="16"/>
      <c r="B2594" s="16"/>
      <c r="C2594" s="16"/>
      <c r="D2594" s="16"/>
      <c r="F2594" s="37"/>
      <c r="G2594" s="37"/>
      <c r="H2594" s="16"/>
      <c r="I2594" s="16"/>
      <c r="J2594" s="81"/>
      <c r="K2594" s="81"/>
      <c r="L2594" s="16"/>
      <c r="M2594" s="16"/>
      <c r="N2594" s="16"/>
      <c r="O2594" s="16"/>
      <c r="P2594" s="16"/>
      <c r="Q2594" s="16"/>
      <c r="R2594" s="16"/>
      <c r="S2594" s="16"/>
      <c r="T2594" s="16"/>
      <c r="U2594" s="81"/>
      <c r="V2594" s="16"/>
      <c r="W2594" s="16"/>
      <c r="X2594" s="81"/>
      <c r="Y2594" s="18"/>
      <c r="Z2594" s="16"/>
    </row>
    <row r="2595" spans="1:26" ht="17.25">
      <c r="A2595" s="16"/>
      <c r="B2595" s="16"/>
      <c r="C2595" s="16"/>
      <c r="D2595" s="16"/>
      <c r="F2595" s="37"/>
      <c r="G2595" s="37"/>
      <c r="H2595" s="16"/>
      <c r="I2595" s="16"/>
      <c r="J2595" s="81"/>
      <c r="K2595" s="81"/>
      <c r="L2595" s="16"/>
      <c r="M2595" s="16"/>
      <c r="N2595" s="16"/>
      <c r="O2595" s="16"/>
      <c r="P2595" s="16"/>
      <c r="Q2595" s="16"/>
      <c r="R2595" s="16"/>
      <c r="S2595" s="16"/>
      <c r="T2595" s="16"/>
      <c r="U2595" s="81"/>
      <c r="V2595" s="16"/>
      <c r="W2595" s="16"/>
      <c r="X2595" s="81"/>
      <c r="Y2595" s="18"/>
      <c r="Z2595" s="16"/>
    </row>
    <row r="2596" spans="1:26" ht="17.25">
      <c r="A2596" s="16"/>
      <c r="B2596" s="16"/>
      <c r="C2596" s="16"/>
      <c r="D2596" s="16"/>
      <c r="F2596" s="37"/>
      <c r="G2596" s="37"/>
      <c r="H2596" s="16"/>
      <c r="I2596" s="16"/>
      <c r="J2596" s="81"/>
      <c r="K2596" s="81"/>
      <c r="L2596" s="16"/>
      <c r="M2596" s="16"/>
      <c r="N2596" s="16"/>
      <c r="O2596" s="16"/>
      <c r="P2596" s="16"/>
      <c r="Q2596" s="16"/>
      <c r="R2596" s="16"/>
      <c r="S2596" s="16"/>
      <c r="T2596" s="16"/>
      <c r="U2596" s="81"/>
      <c r="V2596" s="16"/>
      <c r="W2596" s="16"/>
      <c r="X2596" s="81"/>
      <c r="Y2596" s="18"/>
      <c r="Z2596" s="16"/>
    </row>
    <row r="2597" spans="1:26" ht="17.25">
      <c r="A2597" s="16"/>
      <c r="B2597" s="16"/>
      <c r="C2597" s="16"/>
      <c r="D2597" s="16"/>
      <c r="F2597" s="37"/>
      <c r="G2597" s="37"/>
      <c r="H2597" s="16"/>
      <c r="I2597" s="16"/>
      <c r="J2597" s="81"/>
      <c r="K2597" s="81"/>
      <c r="L2597" s="16"/>
      <c r="M2597" s="16"/>
      <c r="N2597" s="81"/>
      <c r="O2597" s="16"/>
      <c r="P2597" s="16"/>
      <c r="Q2597" s="16"/>
      <c r="R2597" s="16"/>
      <c r="S2597" s="16"/>
      <c r="T2597" s="16"/>
      <c r="U2597" s="81"/>
      <c r="V2597" s="16"/>
      <c r="W2597" s="16"/>
      <c r="X2597" s="81"/>
      <c r="Y2597" s="18"/>
      <c r="Z2597" s="16"/>
    </row>
    <row r="2598" spans="1:26" ht="17.25">
      <c r="A2598" s="16"/>
      <c r="B2598" s="16"/>
      <c r="C2598" s="16"/>
      <c r="D2598" s="16"/>
      <c r="F2598" s="37"/>
      <c r="G2598" s="37"/>
      <c r="H2598" s="16"/>
      <c r="I2598" s="16"/>
      <c r="J2598" s="81"/>
      <c r="K2598" s="81"/>
      <c r="L2598" s="16"/>
      <c r="M2598" s="16"/>
      <c r="N2598" s="81"/>
      <c r="O2598" s="16"/>
      <c r="P2598" s="16"/>
      <c r="Q2598" s="16"/>
      <c r="R2598" s="16"/>
      <c r="S2598" s="16"/>
      <c r="T2598" s="16"/>
      <c r="U2598" s="81"/>
      <c r="V2598" s="16"/>
      <c r="W2598" s="16"/>
      <c r="X2598" s="81"/>
      <c r="Y2598" s="18"/>
      <c r="Z2598" s="16"/>
    </row>
    <row r="2599" spans="1:26" ht="17.25">
      <c r="A2599" s="16"/>
      <c r="B2599" s="16"/>
      <c r="C2599" s="16"/>
      <c r="D2599" s="16"/>
      <c r="F2599" s="37"/>
      <c r="G2599" s="37"/>
      <c r="H2599" s="16"/>
      <c r="I2599" s="16"/>
      <c r="J2599" s="81"/>
      <c r="K2599" s="81"/>
      <c r="L2599" s="16"/>
      <c r="M2599" s="16"/>
      <c r="N2599" s="16"/>
      <c r="O2599" s="16"/>
      <c r="P2599" s="16"/>
      <c r="Q2599" s="16"/>
      <c r="R2599" s="16"/>
      <c r="S2599" s="16"/>
      <c r="T2599" s="16"/>
      <c r="U2599" s="81"/>
      <c r="V2599" s="16"/>
      <c r="W2599" s="16"/>
      <c r="X2599" s="81"/>
      <c r="Y2599" s="18"/>
      <c r="Z2599" s="16"/>
    </row>
    <row r="2600" spans="1:26" ht="17.25">
      <c r="A2600" s="16"/>
      <c r="B2600" s="16"/>
      <c r="C2600" s="16"/>
      <c r="D2600" s="16"/>
      <c r="F2600" s="37"/>
      <c r="G2600" s="37"/>
      <c r="H2600" s="16"/>
      <c r="I2600" s="16"/>
      <c r="J2600" s="81"/>
      <c r="K2600" s="81"/>
      <c r="L2600" s="16"/>
      <c r="M2600" s="16"/>
      <c r="N2600" s="16"/>
      <c r="O2600" s="16"/>
      <c r="P2600" s="16"/>
      <c r="Q2600" s="16"/>
      <c r="R2600" s="16"/>
      <c r="S2600" s="16"/>
      <c r="T2600" s="16"/>
      <c r="U2600" s="81"/>
      <c r="V2600" s="16"/>
      <c r="W2600" s="16"/>
      <c r="X2600" s="81"/>
      <c r="Y2600" s="18"/>
      <c r="Z2600" s="16"/>
    </row>
    <row r="2601" spans="1:26" ht="17.25">
      <c r="A2601" s="16"/>
      <c r="B2601" s="16"/>
      <c r="C2601" s="16"/>
      <c r="D2601" s="16"/>
      <c r="F2601" s="37"/>
      <c r="G2601" s="37"/>
      <c r="H2601" s="16"/>
      <c r="I2601" s="16"/>
      <c r="J2601" s="81"/>
      <c r="K2601" s="81"/>
      <c r="L2601" s="16"/>
      <c r="M2601" s="16"/>
      <c r="N2601" s="16"/>
      <c r="O2601" s="16"/>
      <c r="P2601" s="16"/>
      <c r="Q2601" s="16"/>
      <c r="R2601" s="16"/>
      <c r="S2601" s="16"/>
      <c r="T2601" s="16"/>
      <c r="U2601" s="81"/>
      <c r="V2601" s="16"/>
      <c r="W2601" s="16"/>
      <c r="X2601" s="81"/>
      <c r="Y2601" s="18"/>
      <c r="Z2601" s="16"/>
    </row>
    <row r="2602" spans="1:26" ht="17.25">
      <c r="A2602" s="16"/>
      <c r="B2602" s="16"/>
      <c r="C2602" s="16"/>
      <c r="D2602" s="16"/>
      <c r="F2602" s="37"/>
      <c r="G2602" s="37"/>
      <c r="H2602" s="16"/>
      <c r="I2602" s="16"/>
      <c r="J2602" s="81"/>
      <c r="K2602" s="81"/>
      <c r="L2602" s="16"/>
      <c r="M2602" s="16"/>
      <c r="N2602" s="16"/>
      <c r="O2602" s="16"/>
      <c r="P2602" s="16"/>
      <c r="Q2602" s="16"/>
      <c r="R2602" s="16"/>
      <c r="S2602" s="16"/>
      <c r="T2602" s="16"/>
      <c r="U2602" s="81"/>
      <c r="V2602" s="16"/>
      <c r="W2602" s="16"/>
      <c r="X2602" s="81"/>
      <c r="Y2602" s="18"/>
      <c r="Z2602" s="16"/>
    </row>
    <row r="2603" spans="1:26" ht="17.25">
      <c r="A2603" s="16"/>
      <c r="B2603" s="16"/>
      <c r="C2603" s="16"/>
      <c r="D2603" s="16"/>
      <c r="F2603" s="37"/>
      <c r="G2603" s="37"/>
      <c r="H2603" s="16"/>
      <c r="I2603" s="16"/>
      <c r="J2603" s="81"/>
      <c r="K2603" s="81"/>
      <c r="L2603" s="16"/>
      <c r="M2603" s="16"/>
      <c r="N2603" s="16"/>
      <c r="O2603" s="16"/>
      <c r="P2603" s="16"/>
      <c r="Q2603" s="16"/>
      <c r="R2603" s="16"/>
      <c r="S2603" s="16"/>
      <c r="T2603" s="16"/>
      <c r="U2603" s="81"/>
      <c r="V2603" s="16"/>
      <c r="W2603" s="16"/>
      <c r="X2603" s="81"/>
      <c r="Y2603" s="18"/>
      <c r="Z2603" s="16"/>
    </row>
    <row r="2604" spans="1:26" ht="17.25">
      <c r="A2604" s="16"/>
      <c r="B2604" s="16"/>
      <c r="C2604" s="16"/>
      <c r="D2604" s="16"/>
      <c r="F2604" s="37"/>
      <c r="G2604" s="37"/>
      <c r="H2604" s="16"/>
      <c r="I2604" s="16"/>
      <c r="J2604" s="81"/>
      <c r="K2604" s="81"/>
      <c r="L2604" s="16"/>
      <c r="M2604" s="16"/>
      <c r="N2604" s="16"/>
      <c r="O2604" s="16"/>
      <c r="P2604" s="16"/>
      <c r="Q2604" s="16"/>
      <c r="R2604" s="16"/>
      <c r="S2604" s="16"/>
      <c r="T2604" s="16"/>
      <c r="U2604" s="81"/>
      <c r="V2604" s="16"/>
      <c r="W2604" s="16"/>
      <c r="X2604" s="81"/>
      <c r="Y2604" s="18"/>
      <c r="Z2604" s="16"/>
    </row>
    <row r="2605" spans="1:26" ht="17.25">
      <c r="A2605" s="16"/>
      <c r="B2605" s="16"/>
      <c r="C2605" s="16"/>
      <c r="D2605" s="16"/>
      <c r="F2605" s="37"/>
      <c r="G2605" s="37"/>
      <c r="H2605" s="16"/>
      <c r="I2605" s="16"/>
      <c r="J2605" s="81"/>
      <c r="K2605" s="81"/>
      <c r="L2605" s="16"/>
      <c r="M2605" s="16"/>
      <c r="N2605" s="16"/>
      <c r="O2605" s="16"/>
      <c r="P2605" s="16"/>
      <c r="Q2605" s="16"/>
      <c r="R2605" s="16"/>
      <c r="S2605" s="16"/>
      <c r="T2605" s="16"/>
      <c r="U2605" s="81"/>
      <c r="V2605" s="16"/>
      <c r="W2605" s="16"/>
      <c r="X2605" s="81"/>
      <c r="Y2605" s="18"/>
      <c r="Z2605" s="16"/>
    </row>
    <row r="2606" spans="1:26" ht="17.25">
      <c r="A2606" s="16"/>
      <c r="B2606" s="16"/>
      <c r="C2606" s="16"/>
      <c r="D2606" s="16"/>
      <c r="F2606" s="37"/>
      <c r="G2606" s="37"/>
      <c r="H2606" s="16"/>
      <c r="I2606" s="16"/>
      <c r="J2606" s="81"/>
      <c r="K2606" s="81"/>
      <c r="L2606" s="16"/>
      <c r="M2606" s="16"/>
      <c r="N2606" s="16"/>
      <c r="O2606" s="16"/>
      <c r="P2606" s="16"/>
      <c r="Q2606" s="16"/>
      <c r="R2606" s="16"/>
      <c r="S2606" s="16"/>
      <c r="T2606" s="16"/>
      <c r="U2606" s="81"/>
      <c r="V2606" s="16"/>
      <c r="W2606" s="16"/>
      <c r="X2606" s="81"/>
      <c r="Y2606" s="18"/>
      <c r="Z2606" s="16"/>
    </row>
    <row r="2607" spans="1:26" ht="17.25">
      <c r="A2607" s="16"/>
      <c r="B2607" s="16"/>
      <c r="C2607" s="16"/>
      <c r="D2607" s="16"/>
      <c r="F2607" s="37"/>
      <c r="G2607" s="37"/>
      <c r="H2607" s="16"/>
      <c r="I2607" s="16"/>
      <c r="J2607" s="81"/>
      <c r="K2607" s="81"/>
      <c r="L2607" s="16"/>
      <c r="M2607" s="16"/>
      <c r="N2607" s="16"/>
      <c r="O2607" s="16"/>
      <c r="P2607" s="16"/>
      <c r="Q2607" s="16"/>
      <c r="R2607" s="16"/>
      <c r="S2607" s="16"/>
      <c r="T2607" s="16"/>
      <c r="U2607" s="81"/>
      <c r="V2607" s="16"/>
      <c r="W2607" s="16"/>
      <c r="X2607" s="81"/>
      <c r="Y2607" s="18"/>
      <c r="Z2607" s="16"/>
    </row>
    <row r="2608" spans="1:26" ht="17.25">
      <c r="A2608" s="16"/>
      <c r="B2608" s="16"/>
      <c r="C2608" s="16"/>
      <c r="D2608" s="16"/>
      <c r="F2608" s="37"/>
      <c r="G2608" s="37"/>
      <c r="H2608" s="16"/>
      <c r="I2608" s="16"/>
      <c r="J2608" s="81"/>
      <c r="K2608" s="81"/>
      <c r="L2608" s="16"/>
      <c r="M2608" s="16"/>
      <c r="N2608" s="16"/>
      <c r="O2608" s="16"/>
      <c r="P2608" s="16"/>
      <c r="Q2608" s="16"/>
      <c r="R2608" s="16"/>
      <c r="S2608" s="16"/>
      <c r="T2608" s="16"/>
      <c r="U2608" s="81"/>
      <c r="V2608" s="16"/>
      <c r="W2608" s="16"/>
      <c r="X2608" s="81"/>
      <c r="Y2608" s="18"/>
      <c r="Z2608" s="16"/>
    </row>
    <row r="2609" spans="1:26" ht="17.25">
      <c r="A2609" s="16"/>
      <c r="B2609" s="16"/>
      <c r="C2609" s="16"/>
      <c r="D2609" s="16"/>
      <c r="F2609" s="37"/>
      <c r="G2609" s="37"/>
      <c r="H2609" s="16"/>
      <c r="I2609" s="16"/>
      <c r="J2609" s="81"/>
      <c r="K2609" s="81"/>
      <c r="L2609" s="16"/>
      <c r="M2609" s="16"/>
      <c r="N2609" s="16"/>
      <c r="O2609" s="16"/>
      <c r="P2609" s="16"/>
      <c r="Q2609" s="16"/>
      <c r="R2609" s="16"/>
      <c r="S2609" s="16"/>
      <c r="T2609" s="16"/>
      <c r="U2609" s="81"/>
      <c r="V2609" s="16"/>
      <c r="W2609" s="16"/>
      <c r="X2609" s="81"/>
      <c r="Y2609" s="18"/>
      <c r="Z2609" s="16"/>
    </row>
    <row r="2610" spans="1:26" ht="17.25">
      <c r="A2610" s="16"/>
      <c r="B2610" s="16"/>
      <c r="C2610" s="16"/>
      <c r="D2610" s="16"/>
      <c r="F2610" s="37"/>
      <c r="G2610" s="37"/>
      <c r="H2610" s="16"/>
      <c r="I2610" s="16"/>
      <c r="J2610" s="81"/>
      <c r="K2610" s="81"/>
      <c r="L2610" s="16"/>
      <c r="M2610" s="16"/>
      <c r="N2610" s="81"/>
      <c r="O2610" s="16"/>
      <c r="P2610" s="16"/>
      <c r="Q2610" s="16"/>
      <c r="R2610" s="16"/>
      <c r="S2610" s="16"/>
      <c r="T2610" s="16"/>
      <c r="U2610" s="81"/>
      <c r="V2610" s="16"/>
      <c r="W2610" s="16"/>
      <c r="X2610" s="81"/>
      <c r="Y2610" s="18"/>
      <c r="Z2610" s="16"/>
    </row>
    <row r="2611" spans="1:26" ht="17.25">
      <c r="A2611" s="16"/>
      <c r="B2611" s="16"/>
      <c r="C2611" s="16"/>
      <c r="D2611" s="16"/>
      <c r="F2611" s="37"/>
      <c r="G2611" s="37"/>
      <c r="H2611" s="16"/>
      <c r="I2611" s="16"/>
      <c r="J2611" s="81"/>
      <c r="K2611" s="81"/>
      <c r="L2611" s="16"/>
      <c r="M2611" s="16"/>
      <c r="N2611" s="81"/>
      <c r="O2611" s="16"/>
      <c r="P2611" s="16"/>
      <c r="Q2611" s="16"/>
      <c r="R2611" s="16"/>
      <c r="S2611" s="16"/>
      <c r="T2611" s="16"/>
      <c r="U2611" s="81"/>
      <c r="V2611" s="16"/>
      <c r="W2611" s="16"/>
      <c r="X2611" s="81"/>
      <c r="Y2611" s="18"/>
      <c r="Z2611" s="16"/>
    </row>
    <row r="2612" spans="1:26" ht="17.25">
      <c r="A2612" s="16"/>
      <c r="B2612" s="16"/>
      <c r="C2612" s="16"/>
      <c r="D2612" s="16"/>
      <c r="F2612" s="37"/>
      <c r="G2612" s="37"/>
      <c r="H2612" s="16"/>
      <c r="I2612" s="16"/>
      <c r="J2612" s="81"/>
      <c r="K2612" s="81"/>
      <c r="L2612" s="16"/>
      <c r="M2612" s="16"/>
      <c r="N2612" s="16"/>
      <c r="O2612" s="16"/>
      <c r="P2612" s="16"/>
      <c r="Q2612" s="16"/>
      <c r="R2612" s="16"/>
      <c r="S2612" s="16"/>
      <c r="T2612" s="16"/>
      <c r="U2612" s="81"/>
      <c r="V2612" s="16"/>
      <c r="W2612" s="16"/>
      <c r="X2612" s="81"/>
      <c r="Y2612" s="18"/>
      <c r="Z2612" s="16"/>
    </row>
    <row r="2613" spans="1:26" ht="17.25">
      <c r="A2613" s="16"/>
      <c r="B2613" s="16"/>
      <c r="C2613" s="16"/>
      <c r="D2613" s="16"/>
      <c r="F2613" s="37"/>
      <c r="G2613" s="37"/>
      <c r="H2613" s="16"/>
      <c r="I2613" s="16"/>
      <c r="J2613" s="81"/>
      <c r="K2613" s="81"/>
      <c r="L2613" s="16"/>
      <c r="M2613" s="16"/>
      <c r="N2613" s="16"/>
      <c r="O2613" s="16"/>
      <c r="P2613" s="16"/>
      <c r="Q2613" s="16"/>
      <c r="R2613" s="16"/>
      <c r="S2613" s="16"/>
      <c r="T2613" s="16"/>
      <c r="U2613" s="81"/>
      <c r="V2613" s="16"/>
      <c r="W2613" s="16"/>
      <c r="X2613" s="81"/>
      <c r="Y2613" s="18"/>
      <c r="Z2613" s="16"/>
    </row>
    <row r="2614" spans="1:26" ht="17.25">
      <c r="A2614" s="16"/>
      <c r="B2614" s="16"/>
      <c r="C2614" s="16"/>
      <c r="D2614" s="16"/>
      <c r="F2614" s="37"/>
      <c r="G2614" s="37"/>
      <c r="H2614" s="16"/>
      <c r="I2614" s="16"/>
      <c r="J2614" s="81"/>
      <c r="K2614" s="81"/>
      <c r="L2614" s="16"/>
      <c r="M2614" s="16"/>
      <c r="N2614" s="16"/>
      <c r="O2614" s="16"/>
      <c r="P2614" s="16"/>
      <c r="Q2614" s="16"/>
      <c r="R2614" s="16"/>
      <c r="S2614" s="16"/>
      <c r="T2614" s="16"/>
      <c r="U2614" s="81"/>
      <c r="V2614" s="16"/>
      <c r="W2614" s="16"/>
      <c r="X2614" s="81"/>
      <c r="Y2614" s="18"/>
      <c r="Z2614" s="16"/>
    </row>
    <row r="2615" spans="1:26" ht="17.25">
      <c r="A2615" s="16"/>
      <c r="B2615" s="16"/>
      <c r="C2615" s="16"/>
      <c r="D2615" s="16"/>
      <c r="F2615" s="37"/>
      <c r="G2615" s="37"/>
      <c r="H2615" s="16"/>
      <c r="I2615" s="16"/>
      <c r="J2615" s="81"/>
      <c r="K2615" s="81"/>
      <c r="L2615" s="16"/>
      <c r="M2615" s="16"/>
      <c r="N2615" s="16"/>
      <c r="O2615" s="16"/>
      <c r="P2615" s="16"/>
      <c r="Q2615" s="16"/>
      <c r="R2615" s="16"/>
      <c r="S2615" s="16"/>
      <c r="T2615" s="16"/>
      <c r="U2615" s="81"/>
      <c r="V2615" s="16"/>
      <c r="W2615" s="16"/>
      <c r="X2615" s="81"/>
      <c r="Y2615" s="18"/>
      <c r="Z2615" s="16"/>
    </row>
    <row r="2616" spans="1:26" ht="17.25">
      <c r="A2616" s="16"/>
      <c r="B2616" s="16"/>
      <c r="C2616" s="16"/>
      <c r="D2616" s="16"/>
      <c r="F2616" s="37"/>
      <c r="G2616" s="37"/>
      <c r="H2616" s="16"/>
      <c r="I2616" s="16"/>
      <c r="J2616" s="81"/>
      <c r="K2616" s="81"/>
      <c r="L2616" s="16"/>
      <c r="M2616" s="16"/>
      <c r="N2616" s="16"/>
      <c r="O2616" s="16"/>
      <c r="P2616" s="16"/>
      <c r="Q2616" s="16"/>
      <c r="R2616" s="16"/>
      <c r="S2616" s="16"/>
      <c r="T2616" s="16"/>
      <c r="U2616" s="81"/>
      <c r="V2616" s="16"/>
      <c r="W2616" s="16"/>
      <c r="X2616" s="81"/>
      <c r="Y2616" s="18"/>
      <c r="Z2616" s="16"/>
    </row>
    <row r="2617" spans="1:26" ht="17.25">
      <c r="A2617" s="16"/>
      <c r="B2617" s="16"/>
      <c r="C2617" s="16"/>
      <c r="D2617" s="16"/>
      <c r="F2617" s="37"/>
      <c r="G2617" s="37"/>
      <c r="H2617" s="16"/>
      <c r="I2617" s="16"/>
      <c r="J2617" s="81"/>
      <c r="K2617" s="81"/>
      <c r="L2617" s="16"/>
      <c r="M2617" s="16"/>
      <c r="N2617" s="16"/>
      <c r="O2617" s="16"/>
      <c r="P2617" s="16"/>
      <c r="Q2617" s="16"/>
      <c r="R2617" s="16"/>
      <c r="S2617" s="16"/>
      <c r="T2617" s="16"/>
      <c r="U2617" s="81"/>
      <c r="V2617" s="16"/>
      <c r="W2617" s="16"/>
      <c r="X2617" s="81"/>
      <c r="Y2617" s="18"/>
      <c r="Z2617" s="16"/>
    </row>
    <row r="2618" spans="1:26" ht="17.25">
      <c r="A2618" s="16"/>
      <c r="B2618" s="16"/>
      <c r="C2618" s="16"/>
      <c r="D2618" s="16"/>
      <c r="F2618" s="37"/>
      <c r="G2618" s="37"/>
      <c r="H2618" s="16"/>
      <c r="I2618" s="16"/>
      <c r="J2618" s="81"/>
      <c r="K2618" s="81"/>
      <c r="L2618" s="16"/>
      <c r="M2618" s="16"/>
      <c r="N2618" s="16"/>
      <c r="O2618" s="16"/>
      <c r="P2618" s="16"/>
      <c r="Q2618" s="16"/>
      <c r="R2618" s="16"/>
      <c r="S2618" s="16"/>
      <c r="T2618" s="16"/>
      <c r="U2618" s="81"/>
      <c r="V2618" s="16"/>
      <c r="W2618" s="16"/>
      <c r="X2618" s="81"/>
      <c r="Y2618" s="18"/>
      <c r="Z2618" s="16"/>
    </row>
    <row r="2619" spans="1:26" ht="17.25">
      <c r="A2619" s="16"/>
      <c r="B2619" s="16"/>
      <c r="C2619" s="16"/>
      <c r="D2619" s="16"/>
      <c r="F2619" s="37"/>
      <c r="G2619" s="37"/>
      <c r="H2619" s="16"/>
      <c r="I2619" s="16"/>
      <c r="J2619" s="81"/>
      <c r="K2619" s="81"/>
      <c r="L2619" s="16"/>
      <c r="M2619" s="16"/>
      <c r="N2619" s="16"/>
      <c r="O2619" s="16"/>
      <c r="P2619" s="16"/>
      <c r="Q2619" s="16"/>
      <c r="R2619" s="16"/>
      <c r="S2619" s="16"/>
      <c r="T2619" s="16"/>
      <c r="U2619" s="81"/>
      <c r="V2619" s="16"/>
      <c r="W2619" s="16"/>
      <c r="X2619" s="81"/>
      <c r="Y2619" s="18"/>
      <c r="Z2619" s="16"/>
    </row>
    <row r="2620" spans="1:26" ht="17.25">
      <c r="A2620" s="16"/>
      <c r="B2620" s="16"/>
      <c r="C2620" s="16"/>
      <c r="D2620" s="16"/>
      <c r="F2620" s="37"/>
      <c r="G2620" s="37"/>
      <c r="H2620" s="16"/>
      <c r="I2620" s="16"/>
      <c r="J2620" s="81"/>
      <c r="K2620" s="81"/>
      <c r="L2620" s="16"/>
      <c r="M2620" s="16"/>
      <c r="N2620" s="16"/>
      <c r="O2620" s="16"/>
      <c r="P2620" s="16"/>
      <c r="Q2620" s="16"/>
      <c r="R2620" s="16"/>
      <c r="S2620" s="16"/>
      <c r="T2620" s="16"/>
      <c r="U2620" s="81"/>
      <c r="V2620" s="16"/>
      <c r="W2620" s="16"/>
      <c r="X2620" s="81"/>
      <c r="Y2620" s="18"/>
      <c r="Z2620" s="16"/>
    </row>
    <row r="2621" spans="1:26" ht="17.25">
      <c r="A2621" s="16"/>
      <c r="B2621" s="16"/>
      <c r="C2621" s="16"/>
      <c r="D2621" s="16"/>
      <c r="F2621" s="37"/>
      <c r="G2621" s="37"/>
      <c r="H2621" s="16"/>
      <c r="I2621" s="16"/>
      <c r="J2621" s="81"/>
      <c r="K2621" s="81"/>
      <c r="L2621" s="16"/>
      <c r="M2621" s="16"/>
      <c r="N2621" s="16"/>
      <c r="O2621" s="16"/>
      <c r="P2621" s="16"/>
      <c r="Q2621" s="16"/>
      <c r="R2621" s="16"/>
      <c r="S2621" s="16"/>
      <c r="T2621" s="16"/>
      <c r="U2621" s="81"/>
      <c r="V2621" s="16"/>
      <c r="W2621" s="16"/>
      <c r="X2621" s="81"/>
      <c r="Y2621" s="18"/>
      <c r="Z2621" s="16"/>
    </row>
    <row r="2622" spans="1:26" ht="17.25">
      <c r="A2622" s="16"/>
      <c r="B2622" s="16"/>
      <c r="C2622" s="16"/>
      <c r="D2622" s="16"/>
      <c r="F2622" s="37"/>
      <c r="G2622" s="37"/>
      <c r="H2622" s="16"/>
      <c r="I2622" s="16"/>
      <c r="J2622" s="81"/>
      <c r="K2622" s="81"/>
      <c r="L2622" s="16"/>
      <c r="M2622" s="16"/>
      <c r="N2622" s="16"/>
      <c r="O2622" s="16"/>
      <c r="P2622" s="16"/>
      <c r="Q2622" s="16"/>
      <c r="R2622" s="16"/>
      <c r="S2622" s="16"/>
      <c r="T2622" s="16"/>
      <c r="U2622" s="81"/>
      <c r="V2622" s="16"/>
      <c r="W2622" s="16"/>
      <c r="X2622" s="81"/>
      <c r="Y2622" s="18"/>
      <c r="Z2622" s="16"/>
    </row>
    <row r="2623" spans="1:26" ht="17.25">
      <c r="A2623" s="16"/>
      <c r="B2623" s="16"/>
      <c r="C2623" s="16"/>
      <c r="D2623" s="16"/>
      <c r="F2623" s="37"/>
      <c r="G2623" s="37"/>
      <c r="H2623" s="16"/>
      <c r="I2623" s="16"/>
      <c r="J2623" s="81"/>
      <c r="K2623" s="81"/>
      <c r="L2623" s="16"/>
      <c r="M2623" s="16"/>
      <c r="N2623" s="81"/>
      <c r="O2623" s="16"/>
      <c r="P2623" s="16"/>
      <c r="Q2623" s="16"/>
      <c r="R2623" s="16"/>
      <c r="S2623" s="16"/>
      <c r="T2623" s="16"/>
      <c r="U2623" s="81"/>
      <c r="V2623" s="16"/>
      <c r="W2623" s="16"/>
      <c r="X2623" s="81"/>
      <c r="Y2623" s="18"/>
      <c r="Z2623" s="16"/>
    </row>
    <row r="2625" spans="6:25" ht="17.25">
      <c r="F2625" s="36"/>
      <c r="G2625" s="36"/>
      <c r="N2625" s="91"/>
      <c r="U2625" s="91"/>
      <c r="Y2625" s="80"/>
    </row>
    <row r="2626" spans="6:25" ht="17.25">
      <c r="F2626" s="36"/>
      <c r="G2626" s="36"/>
      <c r="U2626" s="91"/>
      <c r="Y2626" s="80"/>
    </row>
    <row r="2627" spans="6:25" ht="17.25">
      <c r="F2627" s="36"/>
      <c r="G2627" s="36"/>
      <c r="U2627" s="91"/>
      <c r="Y2627" s="80"/>
    </row>
    <row r="2628" spans="6:25" ht="17.25">
      <c r="F2628" s="36"/>
      <c r="G2628" s="36"/>
      <c r="U2628" s="91"/>
      <c r="Y2628" s="80"/>
    </row>
    <row r="2629" spans="6:25" ht="17.25">
      <c r="F2629" s="36"/>
      <c r="G2629" s="36"/>
      <c r="U2629" s="91"/>
      <c r="Y2629" s="80"/>
    </row>
    <row r="2630" spans="6:25" ht="17.25">
      <c r="F2630" s="36"/>
      <c r="G2630" s="36"/>
      <c r="U2630" s="91"/>
      <c r="Y2630" s="80"/>
    </row>
    <row r="2631" spans="6:25" ht="17.25">
      <c r="F2631" s="36"/>
      <c r="G2631" s="36"/>
      <c r="U2631" s="91"/>
      <c r="Y2631" s="80"/>
    </row>
    <row r="2632" spans="6:25" ht="17.25">
      <c r="F2632" s="36"/>
      <c r="G2632" s="36"/>
      <c r="U2632" s="91"/>
      <c r="Y2632" s="80"/>
    </row>
    <row r="2633" spans="6:25" ht="17.25">
      <c r="F2633" s="36"/>
      <c r="G2633" s="36"/>
      <c r="U2633" s="91"/>
      <c r="Y2633" s="80"/>
    </row>
    <row r="2634" spans="6:25" ht="17.25">
      <c r="F2634" s="36"/>
      <c r="G2634" s="36"/>
      <c r="U2634" s="91"/>
      <c r="Y2634" s="80"/>
    </row>
    <row r="2635" spans="6:25" ht="17.25">
      <c r="F2635" s="36"/>
      <c r="G2635" s="36"/>
      <c r="U2635" s="91"/>
      <c r="Y2635" s="80"/>
    </row>
    <row r="2636" spans="6:25" ht="17.25">
      <c r="F2636" s="36"/>
      <c r="G2636" s="36"/>
      <c r="U2636" s="91"/>
      <c r="Y2636" s="80"/>
    </row>
    <row r="2637" spans="6:25" ht="17.25">
      <c r="F2637" s="36"/>
      <c r="G2637" s="36"/>
      <c r="N2637" s="91"/>
      <c r="U2637" s="91"/>
      <c r="Y2637" s="80"/>
    </row>
    <row r="2638" spans="6:25" ht="17.25">
      <c r="F2638" s="36"/>
      <c r="G2638" s="36"/>
      <c r="N2638" s="91"/>
      <c r="U2638" s="91"/>
      <c r="Y2638" s="80"/>
    </row>
    <row r="2639" spans="6:25" ht="17.25">
      <c r="F2639" s="36"/>
      <c r="G2639" s="36"/>
      <c r="U2639" s="91"/>
      <c r="Y2639" s="80"/>
    </row>
    <row r="2640" spans="6:25" ht="17.25">
      <c r="F2640" s="36"/>
      <c r="G2640" s="36"/>
      <c r="N2640" s="91"/>
      <c r="U2640" s="91"/>
      <c r="Y2640" s="80"/>
    </row>
    <row r="2641" spans="6:25" ht="17.25">
      <c r="F2641" s="36"/>
      <c r="G2641" s="36"/>
      <c r="U2641" s="91"/>
      <c r="Y2641" s="80"/>
    </row>
    <row r="2642" spans="6:25" ht="17.25">
      <c r="F2642" s="36"/>
      <c r="G2642" s="36"/>
      <c r="N2642" s="91"/>
      <c r="U2642" s="91"/>
      <c r="Y2642" s="80"/>
    </row>
    <row r="2643" spans="6:25" ht="17.25">
      <c r="F2643" s="36"/>
      <c r="G2643" s="36"/>
      <c r="N2643" s="91"/>
      <c r="U2643" s="91"/>
      <c r="Y2643" s="80"/>
    </row>
    <row r="2644" spans="6:25" ht="17.25">
      <c r="F2644" s="36"/>
      <c r="G2644" s="36"/>
      <c r="N2644" s="91"/>
      <c r="U2644" s="91"/>
      <c r="Y2644" s="80"/>
    </row>
    <row r="2645" spans="6:25" ht="17.25">
      <c r="F2645" s="36"/>
      <c r="G2645" s="36"/>
      <c r="N2645" s="91"/>
      <c r="U2645" s="91"/>
      <c r="Y2645" s="80"/>
    </row>
    <row r="2646" spans="6:25" ht="17.25">
      <c r="F2646" s="36"/>
      <c r="G2646" s="36"/>
      <c r="U2646" s="91"/>
      <c r="Y2646" s="80"/>
    </row>
    <row r="2647" spans="6:25" ht="17.25">
      <c r="F2647" s="36"/>
      <c r="G2647" s="36"/>
      <c r="U2647" s="91"/>
      <c r="Y2647" s="80"/>
    </row>
    <row r="2648" spans="6:25" ht="17.25">
      <c r="F2648" s="36"/>
      <c r="G2648" s="36"/>
      <c r="U2648" s="91"/>
      <c r="Y2648" s="80"/>
    </row>
    <row r="2649" spans="6:25" ht="17.25">
      <c r="F2649" s="36"/>
      <c r="G2649" s="36"/>
      <c r="U2649" s="91"/>
      <c r="Y2649" s="80"/>
    </row>
    <row r="2650" spans="6:25" ht="17.25">
      <c r="F2650" s="36"/>
      <c r="G2650" s="36"/>
      <c r="U2650" s="91"/>
      <c r="Y2650" s="80"/>
    </row>
    <row r="2651" spans="6:25" ht="17.25">
      <c r="F2651" s="36"/>
      <c r="G2651" s="36"/>
      <c r="U2651" s="91"/>
      <c r="Y2651" s="80"/>
    </row>
    <row r="2652" spans="6:25" ht="17.25">
      <c r="F2652" s="36"/>
      <c r="G2652" s="36"/>
      <c r="U2652" s="91"/>
      <c r="Y2652" s="80"/>
    </row>
    <row r="2653" spans="6:25" ht="17.25">
      <c r="F2653" s="36"/>
      <c r="G2653" s="36"/>
      <c r="U2653" s="91"/>
      <c r="Y2653" s="80"/>
    </row>
    <row r="2654" spans="6:25" ht="17.25">
      <c r="F2654" s="36"/>
      <c r="G2654" s="36"/>
      <c r="U2654" s="91"/>
      <c r="Y2654" s="80"/>
    </row>
    <row r="2655" spans="6:25" ht="17.25">
      <c r="F2655" s="36"/>
      <c r="G2655" s="36"/>
      <c r="U2655" s="91"/>
      <c r="Y2655" s="80"/>
    </row>
    <row r="2656" spans="6:25" ht="17.25">
      <c r="F2656" s="36"/>
      <c r="G2656" s="36"/>
      <c r="U2656" s="91"/>
      <c r="Y2656" s="80"/>
    </row>
    <row r="2657" spans="6:25" ht="17.25">
      <c r="F2657" s="36"/>
      <c r="G2657" s="36"/>
      <c r="N2657" s="91"/>
      <c r="U2657" s="91"/>
      <c r="Y2657" s="80"/>
    </row>
    <row r="2658" spans="6:25" ht="17.25">
      <c r="F2658" s="36"/>
      <c r="G2658" s="36"/>
      <c r="N2658" s="91"/>
      <c r="U2658" s="91"/>
      <c r="Y2658" s="80"/>
    </row>
    <row r="2659" spans="6:25" ht="17.25">
      <c r="F2659" s="36"/>
      <c r="G2659" s="36"/>
      <c r="U2659" s="91"/>
      <c r="Y2659" s="80"/>
    </row>
    <row r="2660" spans="6:25" ht="17.25">
      <c r="F2660" s="36"/>
      <c r="G2660" s="36"/>
      <c r="N2660" s="91"/>
      <c r="U2660" s="91"/>
      <c r="Y2660" s="80"/>
    </row>
    <row r="2661" spans="6:25" ht="17.25">
      <c r="F2661" s="36"/>
      <c r="G2661" s="36"/>
      <c r="U2661" s="91"/>
      <c r="Y2661" s="80"/>
    </row>
    <row r="2662" spans="6:25" ht="17.25">
      <c r="F2662" s="36"/>
      <c r="G2662" s="36"/>
      <c r="N2662" s="91"/>
      <c r="U2662" s="91"/>
      <c r="Y2662" s="80"/>
    </row>
    <row r="2663" spans="6:25" ht="17.25">
      <c r="F2663" s="36"/>
      <c r="G2663" s="36"/>
      <c r="N2663" s="91"/>
      <c r="U2663" s="91"/>
      <c r="Y2663" s="80"/>
    </row>
    <row r="2664" spans="6:25" ht="17.25">
      <c r="F2664" s="36"/>
      <c r="G2664" s="36"/>
      <c r="N2664" s="91"/>
      <c r="U2664" s="91"/>
      <c r="Y2664" s="80"/>
    </row>
    <row r="2665" spans="6:25" ht="17.25">
      <c r="F2665" s="36"/>
      <c r="G2665" s="36"/>
      <c r="N2665" s="91"/>
      <c r="U2665" s="91"/>
      <c r="Y2665" s="80"/>
    </row>
    <row r="2666" spans="6:25" ht="17.25">
      <c r="F2666" s="36"/>
      <c r="G2666" s="36"/>
      <c r="U2666" s="91"/>
      <c r="Y2666" s="80"/>
    </row>
    <row r="2667" spans="6:25" ht="17.25">
      <c r="F2667" s="36"/>
      <c r="G2667" s="36"/>
      <c r="U2667" s="91"/>
      <c r="Y2667" s="80"/>
    </row>
    <row r="2668" spans="6:25" ht="17.25">
      <c r="F2668" s="36"/>
      <c r="G2668" s="36"/>
      <c r="U2668" s="91"/>
      <c r="Y2668" s="80"/>
    </row>
    <row r="2669" spans="6:25" ht="17.25">
      <c r="F2669" s="36"/>
      <c r="G2669" s="36"/>
      <c r="U2669" s="91"/>
      <c r="Y2669" s="80"/>
    </row>
    <row r="2670" spans="6:25" ht="17.25">
      <c r="F2670" s="36"/>
      <c r="G2670" s="36"/>
      <c r="U2670" s="91"/>
      <c r="Y2670" s="80"/>
    </row>
    <row r="2671" spans="6:25" ht="17.25">
      <c r="F2671" s="36"/>
      <c r="G2671" s="36"/>
      <c r="U2671" s="91"/>
      <c r="Y2671" s="80"/>
    </row>
    <row r="2672" spans="6:25" ht="17.25">
      <c r="F2672" s="36"/>
      <c r="G2672" s="36"/>
      <c r="U2672" s="91"/>
      <c r="Y2672" s="80"/>
    </row>
    <row r="2673" spans="6:25" ht="17.25">
      <c r="F2673" s="36"/>
      <c r="G2673" s="36"/>
      <c r="U2673" s="91"/>
      <c r="Y2673" s="80"/>
    </row>
    <row r="2674" spans="6:25" ht="17.25">
      <c r="F2674" s="36"/>
      <c r="G2674" s="36"/>
      <c r="U2674" s="91"/>
      <c r="Y2674" s="80"/>
    </row>
    <row r="2675" spans="6:25" ht="17.25">
      <c r="F2675" s="36"/>
      <c r="G2675" s="36"/>
      <c r="U2675" s="91"/>
      <c r="Y2675" s="80"/>
    </row>
    <row r="2676" spans="6:25" ht="17.25">
      <c r="F2676" s="36"/>
      <c r="G2676" s="36"/>
      <c r="U2676" s="91"/>
      <c r="Y2676" s="80"/>
    </row>
    <row r="2677" spans="6:25" ht="17.25">
      <c r="F2677" s="36"/>
      <c r="G2677" s="36"/>
      <c r="N2677" s="91"/>
      <c r="U2677" s="91"/>
      <c r="Y2677" s="80"/>
    </row>
    <row r="2678" spans="6:25" ht="17.25">
      <c r="F2678" s="36"/>
      <c r="G2678" s="36"/>
      <c r="N2678" s="91"/>
      <c r="U2678" s="91"/>
      <c r="Y2678" s="80"/>
    </row>
    <row r="2679" spans="6:25" ht="17.25">
      <c r="F2679" s="36"/>
      <c r="G2679" s="36"/>
      <c r="U2679" s="91"/>
      <c r="Y2679" s="80"/>
    </row>
    <row r="2680" spans="6:25" ht="17.25">
      <c r="F2680" s="36"/>
      <c r="G2680" s="36"/>
      <c r="N2680" s="91"/>
      <c r="U2680" s="91"/>
      <c r="Y2680" s="80"/>
    </row>
    <row r="2681" spans="6:25" ht="17.25">
      <c r="F2681" s="36"/>
      <c r="G2681" s="36"/>
      <c r="U2681" s="91"/>
      <c r="Y2681" s="80"/>
    </row>
    <row r="2682" spans="6:25" ht="17.25">
      <c r="F2682" s="36"/>
      <c r="G2682" s="36"/>
      <c r="N2682" s="91"/>
      <c r="U2682" s="91"/>
      <c r="Y2682" s="80"/>
    </row>
    <row r="2683" spans="6:25" ht="17.25">
      <c r="F2683" s="36"/>
      <c r="G2683" s="36"/>
      <c r="N2683" s="91"/>
      <c r="U2683" s="91"/>
      <c r="Y2683" s="80"/>
    </row>
    <row r="2684" spans="6:25" ht="17.25">
      <c r="F2684" s="36"/>
      <c r="G2684" s="36"/>
      <c r="N2684" s="91"/>
      <c r="U2684" s="91"/>
      <c r="Y2684" s="80"/>
    </row>
    <row r="2685" spans="6:25" ht="17.25">
      <c r="F2685" s="36"/>
      <c r="G2685" s="36"/>
      <c r="N2685" s="91"/>
      <c r="U2685" s="91"/>
      <c r="Y2685" s="80"/>
    </row>
    <row r="2686" spans="6:25" ht="17.25">
      <c r="F2686" s="36"/>
      <c r="G2686" s="36"/>
      <c r="U2686" s="91"/>
      <c r="Y2686" s="80"/>
    </row>
    <row r="2687" spans="6:25" ht="17.25">
      <c r="F2687" s="36"/>
      <c r="G2687" s="36"/>
      <c r="U2687" s="91"/>
      <c r="Y2687" s="80"/>
    </row>
    <row r="2688" spans="6:25" ht="17.25">
      <c r="F2688" s="36"/>
      <c r="G2688" s="36"/>
      <c r="U2688" s="91"/>
      <c r="Y2688" s="80"/>
    </row>
    <row r="2689" spans="6:25" ht="17.25">
      <c r="F2689" s="36"/>
      <c r="G2689" s="36"/>
      <c r="U2689" s="91"/>
      <c r="Y2689" s="80"/>
    </row>
    <row r="2690" spans="6:25" ht="17.25">
      <c r="F2690" s="36"/>
      <c r="G2690" s="36"/>
      <c r="U2690" s="91"/>
      <c r="Y2690" s="80"/>
    </row>
    <row r="2691" spans="6:25" ht="17.25">
      <c r="F2691" s="36"/>
      <c r="G2691" s="36"/>
      <c r="U2691" s="91"/>
      <c r="Y2691" s="80"/>
    </row>
    <row r="2692" spans="6:25" ht="17.25">
      <c r="F2692" s="36"/>
      <c r="G2692" s="36"/>
      <c r="U2692" s="91"/>
      <c r="Y2692" s="80"/>
    </row>
    <row r="2693" spans="6:25" ht="17.25">
      <c r="F2693" s="36"/>
      <c r="G2693" s="36"/>
      <c r="U2693" s="91"/>
      <c r="Y2693" s="80"/>
    </row>
    <row r="2694" spans="6:25" ht="17.25">
      <c r="F2694" s="36"/>
      <c r="G2694" s="36"/>
      <c r="U2694" s="91"/>
      <c r="Y2694" s="80"/>
    </row>
    <row r="2695" spans="6:25" ht="17.25">
      <c r="F2695" s="36"/>
      <c r="G2695" s="36"/>
      <c r="U2695" s="91"/>
      <c r="Y2695" s="80"/>
    </row>
    <row r="2696" spans="6:25" ht="17.25">
      <c r="F2696" s="36"/>
      <c r="G2696" s="36"/>
      <c r="U2696" s="91"/>
      <c r="Y2696" s="80"/>
    </row>
    <row r="2697" spans="6:25" ht="17.25">
      <c r="F2697" s="36"/>
      <c r="G2697" s="36"/>
      <c r="N2697" s="91"/>
      <c r="U2697" s="91"/>
      <c r="Y2697" s="80"/>
    </row>
    <row r="2698" spans="6:25" ht="17.25">
      <c r="F2698" s="36"/>
      <c r="G2698" s="36"/>
      <c r="N2698" s="91"/>
      <c r="U2698" s="91"/>
      <c r="Y2698" s="80"/>
    </row>
    <row r="2699" spans="6:25" ht="17.25">
      <c r="F2699" s="36"/>
      <c r="G2699" s="36"/>
      <c r="U2699" s="91"/>
      <c r="Y2699" s="80"/>
    </row>
    <row r="2700" spans="6:25" ht="17.25">
      <c r="F2700" s="36"/>
      <c r="G2700" s="36"/>
      <c r="N2700" s="91"/>
      <c r="U2700" s="91"/>
      <c r="Y2700" s="80"/>
    </row>
    <row r="2701" spans="6:25" ht="17.25">
      <c r="F2701" s="36"/>
      <c r="G2701" s="36"/>
      <c r="U2701" s="91"/>
      <c r="Y2701" s="80"/>
    </row>
    <row r="2702" spans="6:25" ht="17.25">
      <c r="F2702" s="36"/>
      <c r="G2702" s="36"/>
      <c r="N2702" s="91"/>
      <c r="U2702" s="91"/>
      <c r="Y2702" s="80"/>
    </row>
    <row r="2703" spans="6:25" ht="17.25">
      <c r="F2703" s="36"/>
      <c r="G2703" s="36"/>
      <c r="N2703" s="91"/>
      <c r="U2703" s="91"/>
      <c r="Y2703" s="80"/>
    </row>
    <row r="2704" spans="6:25" ht="17.25">
      <c r="F2704" s="36"/>
      <c r="G2704" s="36"/>
      <c r="N2704" s="91"/>
      <c r="U2704" s="91"/>
      <c r="Y2704" s="80"/>
    </row>
    <row r="2705" spans="6:25" ht="17.25">
      <c r="F2705" s="36"/>
      <c r="G2705" s="36"/>
      <c r="N2705" s="91"/>
      <c r="U2705" s="91"/>
      <c r="Y2705" s="80"/>
    </row>
    <row r="2706" spans="6:25" ht="17.25">
      <c r="F2706" s="36"/>
      <c r="G2706" s="36"/>
      <c r="U2706" s="91"/>
      <c r="Y2706" s="80"/>
    </row>
    <row r="2707" spans="6:25" ht="17.25">
      <c r="F2707" s="36"/>
      <c r="G2707" s="36"/>
      <c r="U2707" s="91"/>
      <c r="Y2707" s="80"/>
    </row>
    <row r="2708" spans="6:25" ht="17.25">
      <c r="F2708" s="36"/>
      <c r="G2708" s="36"/>
      <c r="U2708" s="91"/>
      <c r="Y2708" s="80"/>
    </row>
    <row r="2709" spans="6:25" ht="17.25">
      <c r="F2709" s="36"/>
      <c r="G2709" s="36"/>
      <c r="U2709" s="91"/>
      <c r="Y2709" s="80"/>
    </row>
    <row r="2710" spans="6:25" ht="17.25">
      <c r="F2710" s="36"/>
      <c r="G2710" s="36"/>
      <c r="U2710" s="91"/>
      <c r="Y2710" s="80"/>
    </row>
    <row r="2711" spans="6:25" ht="17.25">
      <c r="F2711" s="36"/>
      <c r="G2711" s="36"/>
      <c r="U2711" s="91"/>
      <c r="Y2711" s="80"/>
    </row>
    <row r="2712" spans="6:25" ht="17.25">
      <c r="F2712" s="36"/>
      <c r="G2712" s="36"/>
      <c r="U2712" s="91"/>
      <c r="Y2712" s="80"/>
    </row>
    <row r="2713" spans="6:25" ht="17.25">
      <c r="F2713" s="36"/>
      <c r="G2713" s="36"/>
      <c r="U2713" s="91"/>
      <c r="Y2713" s="80"/>
    </row>
    <row r="2714" spans="6:25" ht="17.25">
      <c r="F2714" s="36"/>
      <c r="G2714" s="36"/>
      <c r="U2714" s="91"/>
      <c r="Y2714" s="80"/>
    </row>
    <row r="2715" spans="6:25" ht="17.25">
      <c r="F2715" s="36"/>
      <c r="G2715" s="36"/>
      <c r="U2715" s="91"/>
      <c r="Y2715" s="80"/>
    </row>
    <row r="2716" spans="6:25" ht="17.25">
      <c r="F2716" s="36"/>
      <c r="G2716" s="36"/>
      <c r="U2716" s="91"/>
      <c r="Y2716" s="80"/>
    </row>
    <row r="2717" spans="6:25" ht="17.25">
      <c r="F2717" s="36"/>
      <c r="G2717" s="36"/>
      <c r="N2717" s="91"/>
      <c r="U2717" s="91"/>
      <c r="Y2717" s="80"/>
    </row>
    <row r="2718" spans="6:25" ht="17.25">
      <c r="F2718" s="36"/>
      <c r="G2718" s="36"/>
      <c r="N2718" s="91"/>
      <c r="U2718" s="91"/>
      <c r="Y2718" s="80"/>
    </row>
    <row r="2719" spans="6:25" ht="17.25">
      <c r="F2719" s="36"/>
      <c r="G2719" s="36"/>
      <c r="U2719" s="91"/>
      <c r="Y2719" s="80"/>
    </row>
    <row r="2720" spans="6:25" ht="17.25">
      <c r="F2720" s="36"/>
      <c r="G2720" s="36"/>
      <c r="N2720" s="91"/>
      <c r="U2720" s="91"/>
      <c r="Y2720" s="80"/>
    </row>
    <row r="2721" spans="6:25" ht="17.25">
      <c r="F2721" s="36"/>
      <c r="G2721" s="36"/>
      <c r="U2721" s="91"/>
      <c r="Y2721" s="80"/>
    </row>
    <row r="2722" spans="6:25" ht="17.25">
      <c r="F2722" s="36"/>
      <c r="G2722" s="36"/>
      <c r="N2722" s="91"/>
      <c r="U2722" s="91"/>
      <c r="Y2722" s="80"/>
    </row>
    <row r="2723" spans="6:25" ht="17.25">
      <c r="F2723" s="36"/>
      <c r="G2723" s="36"/>
      <c r="N2723" s="91"/>
      <c r="U2723" s="91"/>
      <c r="Y2723" s="80"/>
    </row>
    <row r="2724" spans="6:25" ht="17.25">
      <c r="F2724" s="36"/>
      <c r="G2724" s="36"/>
      <c r="N2724" s="91"/>
      <c r="U2724" s="91"/>
      <c r="Y2724" s="80"/>
    </row>
    <row r="2725" spans="6:25" ht="17.25">
      <c r="F2725" s="36"/>
      <c r="G2725" s="36"/>
      <c r="N2725" s="91"/>
      <c r="U2725" s="91"/>
      <c r="Y2725" s="80"/>
    </row>
    <row r="2726" spans="6:25" ht="17.25">
      <c r="F2726" s="36"/>
      <c r="G2726" s="36"/>
      <c r="U2726" s="91"/>
      <c r="Y2726" s="80"/>
    </row>
    <row r="2727" spans="6:25" ht="17.25">
      <c r="F2727" s="36"/>
      <c r="G2727" s="36"/>
      <c r="U2727" s="91"/>
      <c r="Y2727" s="80"/>
    </row>
    <row r="2728" spans="6:25" ht="17.25">
      <c r="F2728" s="36"/>
      <c r="G2728" s="36"/>
      <c r="U2728" s="91"/>
      <c r="Y2728" s="80"/>
    </row>
    <row r="2729" spans="6:25" ht="17.25">
      <c r="F2729" s="36"/>
      <c r="G2729" s="36"/>
      <c r="U2729" s="91"/>
      <c r="Y2729" s="80"/>
    </row>
    <row r="2730" spans="6:25" ht="17.25">
      <c r="F2730" s="36"/>
      <c r="G2730" s="36"/>
      <c r="U2730" s="91"/>
      <c r="Y2730" s="80"/>
    </row>
    <row r="2731" spans="6:25" ht="17.25">
      <c r="F2731" s="36"/>
      <c r="G2731" s="36"/>
      <c r="U2731" s="91"/>
      <c r="Y2731" s="80"/>
    </row>
    <row r="2732" spans="6:25" ht="17.25">
      <c r="F2732" s="36"/>
      <c r="G2732" s="36"/>
      <c r="U2732" s="91"/>
      <c r="Y2732" s="80"/>
    </row>
    <row r="2733" spans="6:25" ht="17.25">
      <c r="F2733" s="36"/>
      <c r="G2733" s="36"/>
      <c r="U2733" s="91"/>
      <c r="Y2733" s="80"/>
    </row>
    <row r="2734" spans="6:25" ht="17.25">
      <c r="F2734" s="36"/>
      <c r="G2734" s="36"/>
      <c r="U2734" s="91"/>
      <c r="Y2734" s="80"/>
    </row>
    <row r="2735" spans="6:25" ht="17.25">
      <c r="F2735" s="36"/>
      <c r="G2735" s="36"/>
      <c r="U2735" s="91"/>
      <c r="Y2735" s="80"/>
    </row>
    <row r="2736" spans="6:25" ht="17.25">
      <c r="F2736" s="36"/>
      <c r="G2736" s="36"/>
      <c r="U2736" s="91"/>
      <c r="Y2736" s="80"/>
    </row>
    <row r="2737" spans="6:25" ht="17.25">
      <c r="F2737" s="36"/>
      <c r="G2737" s="36"/>
      <c r="N2737" s="91"/>
      <c r="U2737" s="91"/>
      <c r="Y2737" s="80"/>
    </row>
    <row r="2738" spans="6:25" ht="17.25">
      <c r="F2738" s="36"/>
      <c r="G2738" s="36"/>
      <c r="N2738" s="91"/>
      <c r="U2738" s="91"/>
      <c r="Y2738" s="80"/>
    </row>
    <row r="2739" spans="6:25" ht="17.25">
      <c r="F2739" s="36"/>
      <c r="G2739" s="36"/>
      <c r="U2739" s="91"/>
      <c r="Y2739" s="80"/>
    </row>
    <row r="2740" spans="6:25" ht="17.25">
      <c r="F2740" s="36"/>
      <c r="G2740" s="36"/>
      <c r="N2740" s="91"/>
      <c r="U2740" s="91"/>
      <c r="Y2740" s="80"/>
    </row>
    <row r="2741" spans="6:25" ht="17.25">
      <c r="F2741" s="36"/>
      <c r="G2741" s="36"/>
      <c r="U2741" s="91"/>
      <c r="Y2741" s="80"/>
    </row>
    <row r="2742" spans="6:25" ht="17.25">
      <c r="F2742" s="36"/>
      <c r="G2742" s="36"/>
      <c r="N2742" s="91"/>
      <c r="U2742" s="91"/>
      <c r="Y2742" s="80"/>
    </row>
    <row r="2743" spans="6:25" ht="17.25">
      <c r="F2743" s="36"/>
      <c r="G2743" s="36"/>
      <c r="N2743" s="91"/>
      <c r="U2743" s="91"/>
      <c r="Y2743" s="80"/>
    </row>
    <row r="2744" spans="6:25" ht="17.25">
      <c r="F2744" s="36"/>
      <c r="G2744" s="36"/>
      <c r="N2744" s="91"/>
      <c r="U2744" s="91"/>
      <c r="Y2744" s="80"/>
    </row>
    <row r="2745" spans="6:25" ht="17.25">
      <c r="F2745" s="36"/>
      <c r="G2745" s="36"/>
      <c r="N2745" s="91"/>
      <c r="U2745" s="91"/>
      <c r="Y2745" s="80"/>
    </row>
    <row r="2746" spans="6:25" ht="17.25">
      <c r="F2746" s="36"/>
      <c r="G2746" s="36"/>
      <c r="U2746" s="91"/>
      <c r="Y2746" s="80"/>
    </row>
    <row r="2747" spans="6:25" ht="17.25">
      <c r="F2747" s="36"/>
      <c r="G2747" s="36"/>
      <c r="U2747" s="91"/>
      <c r="Y2747" s="80"/>
    </row>
    <row r="2748" spans="6:25" ht="17.25">
      <c r="F2748" s="36"/>
      <c r="G2748" s="36"/>
      <c r="U2748" s="91"/>
      <c r="Y2748" s="80"/>
    </row>
    <row r="2749" spans="6:25" ht="17.25">
      <c r="F2749" s="36"/>
      <c r="G2749" s="36"/>
      <c r="U2749" s="91"/>
      <c r="Y2749" s="80"/>
    </row>
    <row r="2750" spans="6:25" ht="17.25">
      <c r="F2750" s="36"/>
      <c r="G2750" s="36"/>
      <c r="U2750" s="91"/>
      <c r="Y2750" s="80"/>
    </row>
    <row r="2751" spans="6:25" ht="17.25">
      <c r="F2751" s="36"/>
      <c r="G2751" s="36"/>
      <c r="U2751" s="91"/>
      <c r="Y2751" s="80"/>
    </row>
    <row r="2752" spans="6:25" ht="17.25">
      <c r="F2752" s="36"/>
      <c r="G2752" s="36"/>
      <c r="U2752" s="91"/>
      <c r="Y2752" s="80"/>
    </row>
    <row r="2753" spans="6:25" ht="17.25">
      <c r="F2753" s="36"/>
      <c r="G2753" s="36"/>
      <c r="U2753" s="91"/>
      <c r="Y2753" s="80"/>
    </row>
    <row r="2754" spans="6:25" ht="17.25">
      <c r="F2754" s="36"/>
      <c r="G2754" s="36"/>
      <c r="U2754" s="91"/>
      <c r="Y2754" s="80"/>
    </row>
    <row r="2755" spans="6:25" ht="17.25">
      <c r="F2755" s="36"/>
      <c r="G2755" s="36"/>
      <c r="U2755" s="91"/>
      <c r="Y2755" s="80"/>
    </row>
    <row r="2756" spans="6:25" ht="17.25">
      <c r="F2756" s="36"/>
      <c r="G2756" s="36"/>
      <c r="U2756" s="91"/>
      <c r="Y2756" s="80"/>
    </row>
    <row r="2757" spans="6:25" ht="17.25">
      <c r="F2757" s="36"/>
      <c r="G2757" s="36"/>
      <c r="N2757" s="91"/>
      <c r="U2757" s="91"/>
      <c r="Y2757" s="80"/>
    </row>
    <row r="2758" spans="6:25" ht="17.25">
      <c r="F2758" s="36"/>
      <c r="G2758" s="36"/>
      <c r="N2758" s="91"/>
      <c r="U2758" s="91"/>
      <c r="Y2758" s="80"/>
    </row>
    <row r="2759" spans="6:25" ht="17.25">
      <c r="F2759" s="36"/>
      <c r="G2759" s="36"/>
      <c r="U2759" s="91"/>
      <c r="Y2759" s="80"/>
    </row>
    <row r="2760" spans="6:25" ht="17.25">
      <c r="F2760" s="36"/>
      <c r="G2760" s="36"/>
      <c r="N2760" s="91"/>
      <c r="U2760" s="91"/>
      <c r="Y2760" s="80"/>
    </row>
    <row r="2761" spans="6:25" ht="17.25">
      <c r="F2761" s="36"/>
      <c r="G2761" s="36"/>
      <c r="U2761" s="91"/>
      <c r="Y2761" s="80"/>
    </row>
    <row r="2762" spans="6:25" ht="17.25">
      <c r="F2762" s="36"/>
      <c r="G2762" s="36"/>
      <c r="N2762" s="91"/>
      <c r="U2762" s="91"/>
      <c r="Y2762" s="80"/>
    </row>
    <row r="2763" spans="6:25" ht="17.25">
      <c r="F2763" s="36"/>
      <c r="G2763" s="36"/>
      <c r="N2763" s="91"/>
      <c r="U2763" s="91"/>
      <c r="Y2763" s="80"/>
    </row>
    <row r="2764" spans="6:25" ht="17.25">
      <c r="F2764" s="36"/>
      <c r="G2764" s="36"/>
      <c r="N2764" s="91"/>
      <c r="U2764" s="91"/>
      <c r="Y2764" s="80"/>
    </row>
    <row r="2765" spans="6:25" ht="17.25">
      <c r="F2765" s="36"/>
      <c r="G2765" s="36"/>
      <c r="N2765" s="91"/>
      <c r="U2765" s="91"/>
      <c r="Y2765" s="80"/>
    </row>
    <row r="2766" spans="6:25" ht="17.25">
      <c r="F2766" s="36"/>
      <c r="G2766" s="36"/>
      <c r="U2766" s="91"/>
      <c r="Y2766" s="80"/>
    </row>
    <row r="2767" spans="6:25" ht="17.25">
      <c r="F2767" s="36"/>
      <c r="G2767" s="36"/>
      <c r="U2767" s="91"/>
      <c r="Y2767" s="80"/>
    </row>
    <row r="2768" spans="6:25" ht="17.25">
      <c r="F2768" s="36"/>
      <c r="G2768" s="36"/>
      <c r="U2768" s="91"/>
      <c r="Y2768" s="80"/>
    </row>
    <row r="2769" spans="6:25" ht="17.25">
      <c r="F2769" s="36"/>
      <c r="G2769" s="36"/>
      <c r="U2769" s="91"/>
      <c r="Y2769" s="80"/>
    </row>
    <row r="2770" spans="6:25" ht="17.25">
      <c r="F2770" s="36"/>
      <c r="G2770" s="36"/>
      <c r="U2770" s="91"/>
      <c r="Y2770" s="80"/>
    </row>
    <row r="2771" spans="6:25" ht="17.25">
      <c r="F2771" s="36"/>
      <c r="G2771" s="36"/>
      <c r="U2771" s="91"/>
      <c r="Y2771" s="80"/>
    </row>
    <row r="2772" spans="6:25" ht="17.25">
      <c r="F2772" s="36"/>
      <c r="G2772" s="36"/>
      <c r="U2772" s="91"/>
      <c r="Y2772" s="80"/>
    </row>
    <row r="2773" spans="6:25" ht="17.25">
      <c r="F2773" s="36"/>
      <c r="G2773" s="36"/>
      <c r="U2773" s="91"/>
      <c r="Y2773" s="80"/>
    </row>
    <row r="2774" spans="6:25" ht="17.25">
      <c r="F2774" s="36"/>
      <c r="G2774" s="36"/>
      <c r="U2774" s="91"/>
      <c r="Y2774" s="80"/>
    </row>
    <row r="2775" spans="6:25" ht="17.25">
      <c r="F2775" s="36"/>
      <c r="G2775" s="36"/>
      <c r="U2775" s="91"/>
      <c r="Y2775" s="80"/>
    </row>
    <row r="2776" spans="6:25" ht="17.25">
      <c r="F2776" s="36"/>
      <c r="G2776" s="36"/>
      <c r="U2776" s="91"/>
      <c r="Y2776" s="80"/>
    </row>
    <row r="2777" spans="6:25" ht="17.25">
      <c r="F2777" s="36"/>
      <c r="G2777" s="36"/>
      <c r="N2777" s="91"/>
      <c r="U2777" s="91"/>
      <c r="Y2777" s="80"/>
    </row>
    <row r="2778" spans="6:25" ht="17.25">
      <c r="F2778" s="36"/>
      <c r="G2778" s="36"/>
      <c r="N2778" s="91"/>
      <c r="U2778" s="91"/>
      <c r="Y2778" s="80"/>
    </row>
    <row r="2779" spans="6:25" ht="17.25">
      <c r="F2779" s="36"/>
      <c r="G2779" s="36"/>
      <c r="U2779" s="91"/>
      <c r="Y2779" s="80"/>
    </row>
    <row r="2780" spans="6:25" ht="17.25">
      <c r="F2780" s="36"/>
      <c r="G2780" s="36"/>
      <c r="N2780" s="91"/>
      <c r="U2780" s="91"/>
      <c r="Y2780" s="80"/>
    </row>
    <row r="2781" spans="6:25" ht="17.25">
      <c r="F2781" s="36"/>
      <c r="G2781" s="36"/>
      <c r="U2781" s="91"/>
      <c r="Y2781" s="80"/>
    </row>
    <row r="2782" spans="6:25" ht="17.25">
      <c r="F2782" s="36"/>
      <c r="G2782" s="36"/>
      <c r="N2782" s="91"/>
      <c r="U2782" s="91"/>
      <c r="Y2782" s="80"/>
    </row>
    <row r="2783" spans="6:25" ht="17.25">
      <c r="F2783" s="36"/>
      <c r="G2783" s="36"/>
      <c r="N2783" s="91"/>
      <c r="U2783" s="91"/>
      <c r="Y2783" s="80"/>
    </row>
    <row r="2784" spans="6:25" ht="17.25">
      <c r="F2784" s="36"/>
      <c r="G2784" s="36"/>
      <c r="N2784" s="91"/>
      <c r="U2784" s="91"/>
      <c r="Y2784" s="80"/>
    </row>
    <row r="2785" spans="6:25" ht="17.25">
      <c r="F2785" s="36"/>
      <c r="G2785" s="36"/>
      <c r="N2785" s="91"/>
      <c r="U2785" s="91"/>
      <c r="Y2785" s="80"/>
    </row>
    <row r="2786" spans="6:25" ht="17.25">
      <c r="F2786" s="36"/>
      <c r="G2786" s="36"/>
      <c r="U2786" s="91"/>
      <c r="Y2786" s="80"/>
    </row>
    <row r="2787" spans="6:25" ht="17.25">
      <c r="F2787" s="36"/>
      <c r="G2787" s="36"/>
      <c r="U2787" s="91"/>
      <c r="Y2787" s="80"/>
    </row>
    <row r="2788" spans="6:25" ht="17.25">
      <c r="F2788" s="36"/>
      <c r="G2788" s="36"/>
      <c r="U2788" s="91"/>
      <c r="Y2788" s="80"/>
    </row>
    <row r="2789" spans="6:25" ht="17.25">
      <c r="F2789" s="36"/>
      <c r="G2789" s="36"/>
      <c r="U2789" s="91"/>
      <c r="Y2789" s="80"/>
    </row>
    <row r="2790" spans="6:25" ht="17.25">
      <c r="F2790" s="36"/>
      <c r="G2790" s="36"/>
      <c r="U2790" s="91"/>
      <c r="Y2790" s="80"/>
    </row>
    <row r="2791" spans="6:25" ht="17.25">
      <c r="F2791" s="36"/>
      <c r="G2791" s="36"/>
      <c r="U2791" s="91"/>
      <c r="Y2791" s="80"/>
    </row>
    <row r="2792" spans="6:25" ht="17.25">
      <c r="F2792" s="36"/>
      <c r="G2792" s="36"/>
      <c r="U2792" s="91"/>
      <c r="Y2792" s="80"/>
    </row>
    <row r="2793" spans="6:25" ht="17.25">
      <c r="F2793" s="36"/>
      <c r="G2793" s="36"/>
      <c r="U2793" s="91"/>
      <c r="Y2793" s="80"/>
    </row>
    <row r="2794" spans="6:25" ht="17.25">
      <c r="F2794" s="36"/>
      <c r="G2794" s="36"/>
      <c r="U2794" s="91"/>
      <c r="Y2794" s="80"/>
    </row>
    <row r="2795" spans="6:25" ht="17.25">
      <c r="F2795" s="36"/>
      <c r="G2795" s="36"/>
      <c r="U2795" s="91"/>
      <c r="Y2795" s="80"/>
    </row>
    <row r="2796" spans="6:25" ht="17.25">
      <c r="F2796" s="36"/>
      <c r="G2796" s="36"/>
      <c r="U2796" s="91"/>
      <c r="Y2796" s="80"/>
    </row>
    <row r="2797" spans="6:25" ht="17.25">
      <c r="F2797" s="36"/>
      <c r="G2797" s="36"/>
      <c r="N2797" s="91"/>
      <c r="U2797" s="91"/>
      <c r="Y2797" s="80"/>
    </row>
    <row r="2798" spans="6:25" ht="17.25">
      <c r="F2798" s="36"/>
      <c r="G2798" s="36"/>
      <c r="N2798" s="91"/>
      <c r="U2798" s="91"/>
      <c r="Y2798" s="80"/>
    </row>
    <row r="2799" spans="6:25" ht="17.25">
      <c r="F2799" s="36"/>
      <c r="G2799" s="36"/>
      <c r="U2799" s="91"/>
      <c r="Y2799" s="80"/>
    </row>
    <row r="2800" spans="6:25" ht="17.25">
      <c r="F2800" s="36"/>
      <c r="G2800" s="36"/>
      <c r="N2800" s="91"/>
      <c r="U2800" s="91"/>
      <c r="Y2800" s="80"/>
    </row>
    <row r="2801" spans="6:25" ht="17.25">
      <c r="F2801" s="36"/>
      <c r="G2801" s="36"/>
      <c r="U2801" s="91"/>
      <c r="Y2801" s="80"/>
    </row>
    <row r="2802" spans="6:25" ht="17.25">
      <c r="F2802" s="36"/>
      <c r="G2802" s="36"/>
      <c r="N2802" s="91"/>
      <c r="U2802" s="91"/>
      <c r="Y2802" s="80"/>
    </row>
    <row r="2803" spans="6:25" ht="17.25">
      <c r="F2803" s="36"/>
      <c r="G2803" s="36"/>
      <c r="N2803" s="91"/>
      <c r="U2803" s="91"/>
      <c r="Y2803" s="80"/>
    </row>
    <row r="2804" spans="6:25" ht="17.25">
      <c r="F2804" s="36"/>
      <c r="G2804" s="36"/>
      <c r="N2804" s="91"/>
      <c r="U2804" s="91"/>
      <c r="Y2804" s="80"/>
    </row>
    <row r="2805" spans="6:25" ht="17.25">
      <c r="F2805" s="36"/>
      <c r="G2805" s="36"/>
      <c r="N2805" s="91"/>
      <c r="U2805" s="91"/>
      <c r="Y2805" s="80"/>
    </row>
    <row r="2806" spans="6:25" ht="17.25">
      <c r="F2806" s="36"/>
      <c r="G2806" s="36"/>
      <c r="U2806" s="91"/>
      <c r="Y2806" s="80"/>
    </row>
    <row r="2807" spans="6:25" ht="17.25">
      <c r="F2807" s="36"/>
      <c r="G2807" s="36"/>
      <c r="U2807" s="91"/>
      <c r="Y2807" s="80"/>
    </row>
    <row r="2808" spans="6:25" ht="17.25">
      <c r="F2808" s="36"/>
      <c r="G2808" s="36"/>
      <c r="U2808" s="91"/>
      <c r="Y2808" s="80"/>
    </row>
    <row r="2809" spans="6:25" ht="17.25">
      <c r="F2809" s="36"/>
      <c r="G2809" s="36"/>
      <c r="U2809" s="91"/>
      <c r="Y2809" s="80"/>
    </row>
    <row r="2810" spans="6:25" ht="17.25">
      <c r="F2810" s="36"/>
      <c r="G2810" s="36"/>
      <c r="U2810" s="91"/>
      <c r="Y2810" s="80"/>
    </row>
    <row r="2811" spans="6:25" ht="17.25">
      <c r="F2811" s="36"/>
      <c r="G2811" s="36"/>
      <c r="U2811" s="91"/>
      <c r="Y2811" s="80"/>
    </row>
    <row r="2812" spans="6:25" ht="17.25">
      <c r="F2812" s="36"/>
      <c r="G2812" s="36"/>
      <c r="U2812" s="91"/>
      <c r="Y2812" s="80"/>
    </row>
    <row r="2813" spans="6:25" ht="17.25">
      <c r="F2813" s="36"/>
      <c r="G2813" s="36"/>
      <c r="U2813" s="91"/>
      <c r="Y2813" s="80"/>
    </row>
    <row r="2814" spans="6:25" ht="17.25">
      <c r="F2814" s="36"/>
      <c r="G2814" s="36"/>
      <c r="U2814" s="91"/>
      <c r="Y2814" s="80"/>
    </row>
    <row r="2815" spans="6:25" ht="17.25">
      <c r="F2815" s="36"/>
      <c r="G2815" s="36"/>
      <c r="U2815" s="91"/>
      <c r="Y2815" s="80"/>
    </row>
    <row r="2816" spans="6:25" ht="17.25">
      <c r="F2816" s="36"/>
      <c r="G2816" s="36"/>
      <c r="U2816" s="91"/>
      <c r="Y2816" s="80"/>
    </row>
    <row r="2817" spans="6:25" ht="17.25">
      <c r="F2817" s="36"/>
      <c r="G2817" s="36"/>
      <c r="N2817" s="91"/>
      <c r="U2817" s="91"/>
      <c r="Y2817" s="80"/>
    </row>
    <row r="2818" spans="6:25" ht="17.25">
      <c r="F2818" s="36"/>
      <c r="G2818" s="36"/>
      <c r="N2818" s="91"/>
      <c r="U2818" s="91"/>
      <c r="Y2818" s="80"/>
    </row>
    <row r="2819" spans="6:25" ht="17.25">
      <c r="F2819" s="36"/>
      <c r="G2819" s="36"/>
      <c r="U2819" s="91"/>
      <c r="Y2819" s="80"/>
    </row>
    <row r="2820" spans="6:25" ht="17.25">
      <c r="F2820" s="36"/>
      <c r="G2820" s="36"/>
      <c r="N2820" s="91"/>
      <c r="U2820" s="91"/>
      <c r="Y2820" s="80"/>
    </row>
    <row r="2821" spans="6:25" ht="17.25">
      <c r="F2821" s="36"/>
      <c r="G2821" s="36"/>
      <c r="U2821" s="91"/>
      <c r="Y2821" s="80"/>
    </row>
    <row r="2822" spans="6:25" ht="17.25">
      <c r="F2822" s="36"/>
      <c r="G2822" s="36"/>
      <c r="N2822" s="91"/>
      <c r="U2822" s="91"/>
      <c r="Y2822" s="80"/>
    </row>
    <row r="2823" spans="6:25" ht="17.25">
      <c r="F2823" s="36"/>
      <c r="G2823" s="36"/>
      <c r="N2823" s="91"/>
      <c r="U2823" s="91"/>
      <c r="Y2823" s="80"/>
    </row>
    <row r="2824" spans="6:25" ht="17.25">
      <c r="F2824" s="36"/>
      <c r="G2824" s="36"/>
      <c r="N2824" s="91"/>
      <c r="U2824" s="91"/>
      <c r="Y2824" s="80"/>
    </row>
    <row r="2826" spans="6:25" ht="17.25">
      <c r="F2826" s="36"/>
      <c r="G2826" s="36"/>
      <c r="N2826" s="91"/>
      <c r="U2826" s="91"/>
      <c r="Y2826" s="80"/>
    </row>
    <row r="2827" spans="6:25" ht="17.25">
      <c r="F2827" s="36"/>
      <c r="G2827" s="36"/>
      <c r="U2827" s="91"/>
      <c r="Y2827" s="80"/>
    </row>
    <row r="2828" spans="6:25" ht="17.25">
      <c r="F2828" s="36"/>
      <c r="G2828" s="36"/>
      <c r="U2828" s="91"/>
      <c r="Y2828" s="80"/>
    </row>
    <row r="2829" spans="6:25" ht="17.25">
      <c r="F2829" s="36"/>
      <c r="G2829" s="36"/>
      <c r="U2829" s="91"/>
      <c r="Y2829" s="80"/>
    </row>
    <row r="2830" spans="6:25" ht="17.25">
      <c r="F2830" s="36"/>
      <c r="G2830" s="36"/>
      <c r="U2830" s="91"/>
      <c r="Y2830" s="80"/>
    </row>
    <row r="2831" spans="6:25" ht="17.25">
      <c r="F2831" s="36"/>
      <c r="G2831" s="36"/>
      <c r="U2831" s="91"/>
      <c r="Y2831" s="80"/>
    </row>
    <row r="2832" spans="6:25" ht="17.25">
      <c r="F2832" s="36"/>
      <c r="G2832" s="36"/>
      <c r="U2832" s="91"/>
      <c r="Y2832" s="80"/>
    </row>
    <row r="2833" spans="6:25" ht="17.25">
      <c r="F2833" s="36"/>
      <c r="G2833" s="36"/>
      <c r="U2833" s="91"/>
      <c r="Y2833" s="80"/>
    </row>
    <row r="2834" spans="6:25" ht="17.25">
      <c r="F2834" s="36"/>
      <c r="G2834" s="36"/>
      <c r="U2834" s="91"/>
      <c r="Y2834" s="80"/>
    </row>
    <row r="2835" spans="6:25" ht="17.25">
      <c r="F2835" s="36"/>
      <c r="G2835" s="36"/>
      <c r="U2835" s="91"/>
      <c r="Y2835" s="80"/>
    </row>
    <row r="2836" spans="6:25" ht="17.25">
      <c r="F2836" s="36"/>
      <c r="G2836" s="36"/>
      <c r="U2836" s="91"/>
      <c r="Y2836" s="80"/>
    </row>
    <row r="2837" spans="6:25" ht="17.25">
      <c r="F2837" s="36"/>
      <c r="G2837" s="36"/>
      <c r="U2837" s="91"/>
      <c r="Y2837" s="80"/>
    </row>
    <row r="2838" spans="6:25" ht="17.25">
      <c r="F2838" s="36"/>
      <c r="G2838" s="36"/>
      <c r="N2838" s="91"/>
      <c r="U2838" s="91"/>
      <c r="Y2838" s="80"/>
    </row>
    <row r="2839" spans="6:25" ht="17.25">
      <c r="F2839" s="36"/>
      <c r="G2839" s="36"/>
      <c r="N2839" s="91"/>
      <c r="U2839" s="91"/>
      <c r="Y2839" s="80"/>
    </row>
    <row r="2840" spans="6:25" ht="17.25">
      <c r="F2840" s="36"/>
      <c r="G2840" s="36"/>
      <c r="U2840" s="91"/>
      <c r="Y2840" s="80"/>
    </row>
    <row r="2841" spans="6:25" ht="17.25">
      <c r="F2841" s="36"/>
      <c r="G2841" s="36"/>
      <c r="N2841" s="91"/>
      <c r="U2841" s="91"/>
      <c r="Y2841" s="80"/>
    </row>
    <row r="2842" spans="6:25" ht="17.25">
      <c r="F2842" s="36"/>
      <c r="G2842" s="36"/>
      <c r="U2842" s="91"/>
      <c r="Y2842" s="80"/>
    </row>
    <row r="2843" spans="6:25" ht="17.25">
      <c r="F2843" s="36"/>
      <c r="G2843" s="36"/>
      <c r="N2843" s="91"/>
      <c r="U2843" s="91"/>
      <c r="Y2843" s="80"/>
    </row>
    <row r="2844" spans="6:25" ht="17.25">
      <c r="F2844" s="36"/>
      <c r="G2844" s="36"/>
      <c r="N2844" s="91"/>
      <c r="U2844" s="91"/>
      <c r="Y2844" s="80"/>
    </row>
    <row r="2845" spans="6:25" ht="17.25">
      <c r="F2845" s="36"/>
      <c r="G2845" s="36"/>
      <c r="N2845" s="91"/>
      <c r="U2845" s="91"/>
      <c r="Y2845" s="80"/>
    </row>
    <row r="2846" spans="6:25" ht="17.25">
      <c r="F2846" s="36"/>
      <c r="G2846" s="36"/>
      <c r="N2846" s="91"/>
      <c r="U2846" s="91"/>
      <c r="Y2846" s="80"/>
    </row>
    <row r="2847" spans="6:25" ht="17.25">
      <c r="F2847" s="36"/>
      <c r="G2847" s="36"/>
      <c r="U2847" s="91"/>
      <c r="Y2847" s="80"/>
    </row>
    <row r="2848" spans="6:25" ht="17.25">
      <c r="F2848" s="36"/>
      <c r="G2848" s="36"/>
      <c r="U2848" s="91"/>
      <c r="Y2848" s="80"/>
    </row>
    <row r="2849" spans="6:25" ht="17.25">
      <c r="F2849" s="36"/>
      <c r="G2849" s="36"/>
      <c r="U2849" s="91"/>
      <c r="Y2849" s="80"/>
    </row>
    <row r="2850" spans="6:25" ht="17.25">
      <c r="F2850" s="36"/>
      <c r="G2850" s="36"/>
      <c r="U2850" s="91"/>
      <c r="Y2850" s="80"/>
    </row>
    <row r="2851" spans="6:25" ht="17.25">
      <c r="F2851" s="36"/>
      <c r="G2851" s="36"/>
      <c r="U2851" s="91"/>
      <c r="Y2851" s="80"/>
    </row>
    <row r="2852" spans="6:25" ht="17.25">
      <c r="F2852" s="36"/>
      <c r="G2852" s="36"/>
      <c r="U2852" s="91"/>
      <c r="Y2852" s="80"/>
    </row>
    <row r="2853" spans="6:25" ht="17.25">
      <c r="F2853" s="36"/>
      <c r="G2853" s="36"/>
      <c r="U2853" s="91"/>
      <c r="Y2853" s="80"/>
    </row>
    <row r="2854" spans="6:25" ht="17.25">
      <c r="F2854" s="36"/>
      <c r="G2854" s="36"/>
      <c r="U2854" s="91"/>
      <c r="Y2854" s="80"/>
    </row>
    <row r="2855" spans="6:25" ht="17.25">
      <c r="F2855" s="36"/>
      <c r="G2855" s="36"/>
      <c r="U2855" s="91"/>
      <c r="Y2855" s="80"/>
    </row>
    <row r="2856" spans="6:25" ht="17.25">
      <c r="F2856" s="36"/>
      <c r="G2856" s="36"/>
      <c r="U2856" s="91"/>
      <c r="Y2856" s="80"/>
    </row>
    <row r="2857" spans="6:25" ht="17.25">
      <c r="F2857" s="36"/>
      <c r="G2857" s="36"/>
      <c r="U2857" s="91"/>
      <c r="Y2857" s="80"/>
    </row>
    <row r="2858" spans="6:25" ht="17.25">
      <c r="F2858" s="36"/>
      <c r="G2858" s="36"/>
      <c r="N2858" s="91"/>
      <c r="U2858" s="91"/>
      <c r="Y2858" s="80"/>
    </row>
    <row r="2859" spans="6:25" ht="17.25">
      <c r="F2859" s="36"/>
      <c r="G2859" s="36"/>
      <c r="N2859" s="91"/>
      <c r="U2859" s="91"/>
      <c r="Y2859" s="80"/>
    </row>
    <row r="2860" spans="6:25" ht="17.25">
      <c r="F2860" s="36"/>
      <c r="G2860" s="36"/>
      <c r="U2860" s="91"/>
      <c r="Y2860" s="80"/>
    </row>
    <row r="2861" spans="6:25" ht="17.25">
      <c r="F2861" s="36"/>
      <c r="G2861" s="36"/>
      <c r="N2861" s="91"/>
      <c r="U2861" s="91"/>
      <c r="Y2861" s="80"/>
    </row>
    <row r="2862" spans="6:25" ht="17.25">
      <c r="F2862" s="36"/>
      <c r="G2862" s="36"/>
      <c r="U2862" s="91"/>
      <c r="Y2862" s="80"/>
    </row>
    <row r="2863" spans="6:25" ht="17.25">
      <c r="F2863" s="36"/>
      <c r="G2863" s="36"/>
      <c r="N2863" s="91"/>
      <c r="U2863" s="91"/>
      <c r="Y2863" s="80"/>
    </row>
    <row r="2864" spans="6:25" ht="17.25">
      <c r="F2864" s="36"/>
      <c r="G2864" s="36"/>
      <c r="N2864" s="91"/>
      <c r="U2864" s="91"/>
      <c r="Y2864" s="80"/>
    </row>
    <row r="2865" spans="6:25" ht="17.25">
      <c r="F2865" s="36"/>
      <c r="G2865" s="36"/>
      <c r="N2865" s="91"/>
      <c r="U2865" s="91"/>
      <c r="Y2865" s="80"/>
    </row>
    <row r="2866" spans="6:25" ht="17.25">
      <c r="F2866" s="36"/>
      <c r="G2866" s="36"/>
      <c r="N2866" s="91"/>
      <c r="U2866" s="91"/>
      <c r="Y2866" s="80"/>
    </row>
    <row r="2867" spans="6:25" ht="17.25">
      <c r="F2867" s="36"/>
      <c r="G2867" s="36"/>
      <c r="U2867" s="91"/>
      <c r="Y2867" s="80"/>
    </row>
    <row r="2868" spans="6:25" ht="17.25">
      <c r="F2868" s="36"/>
      <c r="G2868" s="36"/>
      <c r="U2868" s="91"/>
      <c r="Y2868" s="80"/>
    </row>
    <row r="2869" spans="6:25" ht="17.25">
      <c r="F2869" s="36"/>
      <c r="G2869" s="36"/>
      <c r="U2869" s="91"/>
      <c r="Y2869" s="80"/>
    </row>
    <row r="2870" spans="6:25" ht="17.25">
      <c r="F2870" s="36"/>
      <c r="G2870" s="36"/>
      <c r="U2870" s="91"/>
      <c r="Y2870" s="80"/>
    </row>
    <row r="2871" spans="6:25" ht="17.25">
      <c r="F2871" s="36"/>
      <c r="G2871" s="36"/>
      <c r="U2871" s="91"/>
      <c r="Y2871" s="80"/>
    </row>
    <row r="2872" spans="6:25" ht="17.25">
      <c r="F2872" s="36"/>
      <c r="G2872" s="36"/>
      <c r="U2872" s="91"/>
      <c r="Y2872" s="80"/>
    </row>
    <row r="2873" spans="6:25" ht="17.25">
      <c r="F2873" s="36"/>
      <c r="G2873" s="36"/>
      <c r="U2873" s="91"/>
      <c r="Y2873" s="80"/>
    </row>
    <row r="2874" spans="6:25" ht="17.25">
      <c r="F2874" s="36"/>
      <c r="G2874" s="36"/>
      <c r="U2874" s="91"/>
      <c r="Y2874" s="80"/>
    </row>
    <row r="2875" spans="6:25" ht="17.25">
      <c r="F2875" s="36"/>
      <c r="G2875" s="36"/>
      <c r="U2875" s="91"/>
      <c r="Y2875" s="80"/>
    </row>
    <row r="2876" spans="6:25" ht="17.25">
      <c r="F2876" s="36"/>
      <c r="G2876" s="36"/>
      <c r="U2876" s="91"/>
      <c r="Y2876" s="80"/>
    </row>
    <row r="2877" spans="6:25" ht="17.25">
      <c r="F2877" s="36"/>
      <c r="G2877" s="36"/>
      <c r="U2877" s="91"/>
      <c r="Y2877" s="80"/>
    </row>
    <row r="2878" spans="6:25" ht="17.25">
      <c r="F2878" s="36"/>
      <c r="G2878" s="36"/>
      <c r="N2878" s="91"/>
      <c r="U2878" s="91"/>
      <c r="Y2878" s="80"/>
    </row>
    <row r="2879" spans="6:25" ht="17.25">
      <c r="F2879" s="36"/>
      <c r="G2879" s="36"/>
      <c r="N2879" s="91"/>
      <c r="U2879" s="91"/>
      <c r="Y2879" s="80"/>
    </row>
    <row r="2880" spans="6:25" ht="17.25">
      <c r="F2880" s="36"/>
      <c r="G2880" s="36"/>
      <c r="U2880" s="91"/>
      <c r="Y2880" s="80"/>
    </row>
    <row r="2881" spans="6:25" ht="17.25">
      <c r="F2881" s="36"/>
      <c r="G2881" s="36"/>
      <c r="N2881" s="91"/>
      <c r="U2881" s="91"/>
      <c r="Y2881" s="80"/>
    </row>
    <row r="2882" spans="6:25" ht="17.25">
      <c r="F2882" s="36"/>
      <c r="G2882" s="36"/>
      <c r="U2882" s="91"/>
      <c r="Y2882" s="80"/>
    </row>
    <row r="2883" spans="6:25" ht="17.25">
      <c r="F2883" s="36"/>
      <c r="G2883" s="36"/>
      <c r="N2883" s="91"/>
      <c r="U2883" s="91"/>
      <c r="Y2883" s="80"/>
    </row>
    <row r="2884" spans="6:25" ht="17.25">
      <c r="F2884" s="36"/>
      <c r="G2884" s="36"/>
      <c r="N2884" s="91"/>
      <c r="U2884" s="91"/>
      <c r="Y2884" s="80"/>
    </row>
    <row r="2885" spans="6:25" ht="17.25">
      <c r="F2885" s="36"/>
      <c r="G2885" s="36"/>
      <c r="N2885" s="91"/>
      <c r="U2885" s="91"/>
      <c r="Y2885" s="80"/>
    </row>
    <row r="2886" spans="6:25" ht="17.25">
      <c r="F2886" s="36"/>
      <c r="G2886" s="36"/>
      <c r="N2886" s="91"/>
      <c r="U2886" s="91"/>
      <c r="Y2886" s="80"/>
    </row>
    <row r="2887" spans="6:25" ht="17.25">
      <c r="F2887" s="36"/>
      <c r="G2887" s="36"/>
      <c r="U2887" s="91"/>
      <c r="Y2887" s="80"/>
    </row>
    <row r="2888" spans="6:25" ht="17.25">
      <c r="F2888" s="36"/>
      <c r="G2888" s="36"/>
      <c r="U2888" s="91"/>
      <c r="Y2888" s="80"/>
    </row>
    <row r="2889" spans="6:25" ht="17.25">
      <c r="F2889" s="36"/>
      <c r="G2889" s="36"/>
      <c r="U2889" s="91"/>
      <c r="Y2889" s="80"/>
    </row>
    <row r="2890" spans="6:25" ht="17.25">
      <c r="F2890" s="36"/>
      <c r="G2890" s="36"/>
      <c r="U2890" s="91"/>
      <c r="Y2890" s="80"/>
    </row>
    <row r="2891" spans="6:25" ht="17.25">
      <c r="F2891" s="36"/>
      <c r="G2891" s="36"/>
      <c r="U2891" s="91"/>
      <c r="Y2891" s="80"/>
    </row>
    <row r="2892" spans="6:25" ht="17.25">
      <c r="F2892" s="36"/>
      <c r="G2892" s="36"/>
      <c r="U2892" s="91"/>
      <c r="Y2892" s="80"/>
    </row>
    <row r="2893" spans="6:25" ht="17.25">
      <c r="F2893" s="36"/>
      <c r="G2893" s="36"/>
      <c r="U2893" s="91"/>
      <c r="Y2893" s="80"/>
    </row>
    <row r="2894" spans="6:25" ht="17.25">
      <c r="F2894" s="36"/>
      <c r="G2894" s="36"/>
      <c r="U2894" s="91"/>
      <c r="Y2894" s="80"/>
    </row>
    <row r="2895" spans="6:25" ht="17.25">
      <c r="F2895" s="36"/>
      <c r="G2895" s="36"/>
      <c r="U2895" s="91"/>
      <c r="Y2895" s="80"/>
    </row>
    <row r="2896" spans="6:25" ht="17.25">
      <c r="F2896" s="36"/>
      <c r="G2896" s="36"/>
      <c r="U2896" s="91"/>
      <c r="Y2896" s="80"/>
    </row>
    <row r="2897" spans="6:25" ht="17.25">
      <c r="F2897" s="36"/>
      <c r="G2897" s="36"/>
      <c r="U2897" s="91"/>
      <c r="Y2897" s="80"/>
    </row>
    <row r="2898" spans="6:25" ht="17.25">
      <c r="F2898" s="36"/>
      <c r="G2898" s="36"/>
      <c r="N2898" s="91"/>
      <c r="U2898" s="91"/>
      <c r="Y2898" s="80"/>
    </row>
    <row r="2899" spans="6:25" ht="17.25">
      <c r="F2899" s="36"/>
      <c r="G2899" s="36"/>
      <c r="N2899" s="91"/>
      <c r="U2899" s="91"/>
      <c r="Y2899" s="80"/>
    </row>
    <row r="2900" spans="6:25" ht="17.25">
      <c r="F2900" s="36"/>
      <c r="G2900" s="36"/>
      <c r="U2900" s="91"/>
      <c r="Y2900" s="80"/>
    </row>
    <row r="2901" spans="6:25" ht="17.25">
      <c r="F2901" s="36"/>
      <c r="G2901" s="36"/>
      <c r="N2901" s="91"/>
      <c r="U2901" s="91"/>
      <c r="Y2901" s="80"/>
    </row>
    <row r="2902" spans="6:25" ht="17.25">
      <c r="F2902" s="36"/>
      <c r="G2902" s="36"/>
      <c r="U2902" s="91"/>
      <c r="Y2902" s="80"/>
    </row>
    <row r="2903" spans="6:25" ht="17.25">
      <c r="F2903" s="36"/>
      <c r="G2903" s="36"/>
      <c r="N2903" s="91"/>
      <c r="U2903" s="91"/>
      <c r="Y2903" s="80"/>
    </row>
    <row r="2904" spans="6:25" ht="17.25">
      <c r="F2904" s="36"/>
      <c r="G2904" s="36"/>
      <c r="N2904" s="91"/>
      <c r="U2904" s="91"/>
      <c r="Y2904" s="80"/>
    </row>
    <row r="2905" spans="6:25" ht="17.25">
      <c r="F2905" s="36"/>
      <c r="G2905" s="36"/>
      <c r="N2905" s="91"/>
      <c r="U2905" s="91"/>
      <c r="Y2905" s="80"/>
    </row>
    <row r="2906" spans="6:25" ht="17.25">
      <c r="F2906" s="36"/>
      <c r="G2906" s="36"/>
      <c r="N2906" s="91"/>
      <c r="U2906" s="91"/>
      <c r="Y2906" s="80"/>
    </row>
    <row r="2907" spans="6:25" ht="17.25">
      <c r="F2907" s="36"/>
      <c r="G2907" s="36"/>
      <c r="U2907" s="91"/>
      <c r="Y2907" s="80"/>
    </row>
    <row r="2908" spans="6:25" ht="17.25">
      <c r="F2908" s="36"/>
      <c r="G2908" s="36"/>
      <c r="U2908" s="91"/>
      <c r="Y2908" s="80"/>
    </row>
    <row r="2909" spans="6:25" ht="17.25">
      <c r="F2909" s="36"/>
      <c r="G2909" s="36"/>
      <c r="U2909" s="91"/>
      <c r="Y2909" s="80"/>
    </row>
    <row r="2910" spans="6:25" ht="17.25">
      <c r="F2910" s="36"/>
      <c r="G2910" s="36"/>
      <c r="U2910" s="91"/>
      <c r="Y2910" s="80"/>
    </row>
    <row r="2911" spans="6:25" ht="17.25">
      <c r="F2911" s="36"/>
      <c r="G2911" s="36"/>
      <c r="U2911" s="91"/>
      <c r="Y2911" s="80"/>
    </row>
    <row r="2912" spans="6:25" ht="17.25">
      <c r="F2912" s="36"/>
      <c r="G2912" s="36"/>
      <c r="U2912" s="91"/>
      <c r="Y2912" s="80"/>
    </row>
    <row r="2913" spans="6:25" ht="17.25">
      <c r="F2913" s="36"/>
      <c r="G2913" s="36"/>
      <c r="U2913" s="91"/>
      <c r="Y2913" s="80"/>
    </row>
    <row r="2914" spans="6:25" ht="17.25">
      <c r="F2914" s="36"/>
      <c r="G2914" s="36"/>
      <c r="U2914" s="91"/>
      <c r="Y2914" s="80"/>
    </row>
    <row r="2915" spans="6:25" ht="17.25">
      <c r="F2915" s="36"/>
      <c r="G2915" s="36"/>
      <c r="U2915" s="91"/>
      <c r="Y2915" s="80"/>
    </row>
    <row r="2916" spans="6:25" ht="17.25">
      <c r="F2916" s="36"/>
      <c r="G2916" s="36"/>
      <c r="U2916" s="91"/>
      <c r="Y2916" s="80"/>
    </row>
    <row r="2917" spans="6:25" ht="17.25">
      <c r="F2917" s="36"/>
      <c r="G2917" s="36"/>
      <c r="U2917" s="91"/>
      <c r="Y2917" s="80"/>
    </row>
    <row r="2918" spans="6:25" ht="17.25">
      <c r="F2918" s="36"/>
      <c r="G2918" s="36"/>
      <c r="N2918" s="91"/>
      <c r="U2918" s="91"/>
      <c r="Y2918" s="80"/>
    </row>
    <row r="2919" spans="6:25" ht="17.25">
      <c r="F2919" s="36"/>
      <c r="G2919" s="36"/>
      <c r="N2919" s="91"/>
      <c r="U2919" s="91"/>
      <c r="Y2919" s="80"/>
    </row>
    <row r="2920" spans="6:25" ht="17.25">
      <c r="F2920" s="36"/>
      <c r="G2920" s="36"/>
      <c r="U2920" s="91"/>
      <c r="Y2920" s="80"/>
    </row>
    <row r="2921" spans="6:25" ht="17.25">
      <c r="F2921" s="36"/>
      <c r="G2921" s="36"/>
      <c r="N2921" s="91"/>
      <c r="U2921" s="91"/>
      <c r="Y2921" s="80"/>
    </row>
    <row r="2922" spans="6:25" ht="17.25">
      <c r="F2922" s="36"/>
      <c r="G2922" s="36"/>
      <c r="U2922" s="91"/>
      <c r="Y2922" s="80"/>
    </row>
    <row r="2923" spans="6:25" ht="17.25">
      <c r="F2923" s="36"/>
      <c r="G2923" s="36"/>
      <c r="N2923" s="91"/>
      <c r="U2923" s="91"/>
      <c r="Y2923" s="80"/>
    </row>
    <row r="2924" spans="6:25" ht="17.25">
      <c r="F2924" s="36"/>
      <c r="G2924" s="36"/>
      <c r="N2924" s="91"/>
      <c r="U2924" s="91"/>
      <c r="Y2924" s="80"/>
    </row>
    <row r="2925" spans="6:25" ht="17.25">
      <c r="F2925" s="36"/>
      <c r="G2925" s="36"/>
      <c r="N2925" s="91"/>
      <c r="U2925" s="91"/>
      <c r="Y2925" s="80"/>
    </row>
    <row r="2926" spans="6:25" ht="17.25">
      <c r="F2926" s="36"/>
      <c r="G2926" s="36"/>
      <c r="N2926" s="91"/>
      <c r="U2926" s="91"/>
      <c r="Y2926" s="80"/>
    </row>
    <row r="2927" spans="6:25" ht="17.25">
      <c r="F2927" s="36"/>
      <c r="G2927" s="36"/>
      <c r="U2927" s="91"/>
      <c r="Y2927" s="80"/>
    </row>
    <row r="2928" spans="6:25" ht="17.25">
      <c r="F2928" s="36"/>
      <c r="G2928" s="36"/>
      <c r="U2928" s="91"/>
      <c r="Y2928" s="80"/>
    </row>
    <row r="2929" spans="6:25" ht="17.25">
      <c r="F2929" s="36"/>
      <c r="G2929" s="36"/>
      <c r="U2929" s="91"/>
      <c r="Y2929" s="80"/>
    </row>
    <row r="2930" spans="6:25" ht="17.25">
      <c r="F2930" s="36"/>
      <c r="G2930" s="36"/>
      <c r="U2930" s="91"/>
      <c r="Y2930" s="80"/>
    </row>
    <row r="2931" spans="6:25" ht="17.25">
      <c r="F2931" s="36"/>
      <c r="G2931" s="36"/>
      <c r="U2931" s="91"/>
      <c r="Y2931" s="80"/>
    </row>
    <row r="2932" spans="6:25" ht="17.25">
      <c r="F2932" s="36"/>
      <c r="G2932" s="36"/>
      <c r="U2932" s="91"/>
      <c r="Y2932" s="80"/>
    </row>
    <row r="2933" spans="6:25" ht="17.25">
      <c r="F2933" s="36"/>
      <c r="G2933" s="36"/>
      <c r="U2933" s="91"/>
      <c r="Y2933" s="80"/>
    </row>
    <row r="2934" spans="6:25" ht="17.25">
      <c r="F2934" s="36"/>
      <c r="G2934" s="36"/>
      <c r="U2934" s="91"/>
      <c r="Y2934" s="80"/>
    </row>
    <row r="2935" spans="6:25" ht="17.25">
      <c r="F2935" s="36"/>
      <c r="G2935" s="36"/>
      <c r="U2935" s="91"/>
      <c r="Y2935" s="80"/>
    </row>
    <row r="2936" spans="6:25" ht="17.25">
      <c r="F2936" s="36"/>
      <c r="G2936" s="36"/>
      <c r="U2936" s="91"/>
      <c r="Y2936" s="80"/>
    </row>
    <row r="2937" spans="6:25" ht="17.25">
      <c r="F2937" s="36"/>
      <c r="G2937" s="36"/>
      <c r="U2937" s="91"/>
      <c r="Y2937" s="80"/>
    </row>
    <row r="2938" spans="6:25" ht="17.25">
      <c r="F2938" s="36"/>
      <c r="G2938" s="36"/>
      <c r="N2938" s="91"/>
      <c r="U2938" s="91"/>
      <c r="Y2938" s="80"/>
    </row>
    <row r="2939" spans="6:25" ht="17.25">
      <c r="F2939" s="36"/>
      <c r="G2939" s="36"/>
      <c r="N2939" s="91"/>
      <c r="U2939" s="91"/>
      <c r="Y2939" s="80"/>
    </row>
    <row r="2940" spans="6:25" ht="17.25">
      <c r="F2940" s="36"/>
      <c r="G2940" s="36"/>
      <c r="U2940" s="91"/>
      <c r="Y2940" s="80"/>
    </row>
    <row r="2941" spans="6:25" ht="17.25">
      <c r="F2941" s="36"/>
      <c r="G2941" s="36"/>
      <c r="N2941" s="91"/>
      <c r="U2941" s="91"/>
      <c r="Y2941" s="80"/>
    </row>
    <row r="2942" spans="6:25" ht="17.25">
      <c r="F2942" s="36"/>
      <c r="G2942" s="36"/>
      <c r="U2942" s="91"/>
      <c r="Y2942" s="80"/>
    </row>
    <row r="2943" spans="6:25" ht="17.25">
      <c r="F2943" s="36"/>
      <c r="G2943" s="36"/>
      <c r="N2943" s="91"/>
      <c r="U2943" s="91"/>
      <c r="Y2943" s="80"/>
    </row>
    <row r="2944" spans="6:25" ht="17.25">
      <c r="F2944" s="36"/>
      <c r="G2944" s="36"/>
      <c r="N2944" s="91"/>
      <c r="U2944" s="91"/>
      <c r="Y2944" s="80"/>
    </row>
    <row r="2945" spans="6:25" ht="17.25">
      <c r="F2945" s="36"/>
      <c r="G2945" s="36"/>
      <c r="N2945" s="91"/>
      <c r="U2945" s="91"/>
      <c r="Y2945" s="80"/>
    </row>
    <row r="2946" spans="6:25" ht="17.25">
      <c r="F2946" s="36"/>
      <c r="G2946" s="36"/>
      <c r="N2946" s="91"/>
      <c r="U2946" s="91"/>
      <c r="Y2946" s="80"/>
    </row>
    <row r="2947" spans="6:25" ht="17.25">
      <c r="F2947" s="36"/>
      <c r="G2947" s="36"/>
      <c r="U2947" s="91"/>
      <c r="Y2947" s="80"/>
    </row>
    <row r="2948" spans="6:25" ht="17.25">
      <c r="F2948" s="36"/>
      <c r="G2948" s="36"/>
      <c r="U2948" s="91"/>
      <c r="Y2948" s="80"/>
    </row>
    <row r="2949" spans="6:25" ht="17.25">
      <c r="F2949" s="36"/>
      <c r="G2949" s="36"/>
      <c r="U2949" s="91"/>
      <c r="Y2949" s="80"/>
    </row>
    <row r="2950" spans="6:25" ht="17.25">
      <c r="F2950" s="36"/>
      <c r="G2950" s="36"/>
      <c r="U2950" s="91"/>
      <c r="Y2950" s="80"/>
    </row>
    <row r="2951" spans="6:25" ht="17.25">
      <c r="F2951" s="36"/>
      <c r="G2951" s="36"/>
      <c r="U2951" s="91"/>
      <c r="Y2951" s="80"/>
    </row>
    <row r="2952" spans="6:25" ht="17.25">
      <c r="F2952" s="36"/>
      <c r="G2952" s="36"/>
      <c r="U2952" s="91"/>
      <c r="Y2952" s="80"/>
    </row>
    <row r="2953" spans="6:25" ht="17.25">
      <c r="F2953" s="36"/>
      <c r="G2953" s="36"/>
      <c r="U2953" s="91"/>
      <c r="Y2953" s="80"/>
    </row>
    <row r="2954" spans="6:25" ht="17.25">
      <c r="F2954" s="36"/>
      <c r="G2954" s="36"/>
      <c r="U2954" s="91"/>
      <c r="Y2954" s="80"/>
    </row>
    <row r="2955" spans="6:25" ht="17.25">
      <c r="F2955" s="36"/>
      <c r="G2955" s="36"/>
      <c r="U2955" s="91"/>
      <c r="Y2955" s="80"/>
    </row>
    <row r="2956" spans="6:25" ht="17.25">
      <c r="F2956" s="36"/>
      <c r="G2956" s="36"/>
      <c r="U2956" s="91"/>
      <c r="Y2956" s="80"/>
    </row>
    <row r="2957" spans="6:25" ht="17.25">
      <c r="F2957" s="36"/>
      <c r="G2957" s="36"/>
      <c r="U2957" s="91"/>
      <c r="Y2957" s="80"/>
    </row>
    <row r="2958" spans="6:25" ht="17.25">
      <c r="F2958" s="36"/>
      <c r="G2958" s="36"/>
      <c r="N2958" s="91"/>
      <c r="U2958" s="91"/>
      <c r="Y2958" s="80"/>
    </row>
    <row r="2959" spans="6:25" ht="17.25">
      <c r="F2959" s="36"/>
      <c r="G2959" s="36"/>
      <c r="N2959" s="91"/>
      <c r="U2959" s="91"/>
      <c r="Y2959" s="80"/>
    </row>
    <row r="2960" spans="6:25" ht="17.25">
      <c r="F2960" s="36"/>
      <c r="G2960" s="36"/>
      <c r="U2960" s="91"/>
      <c r="Y2960" s="80"/>
    </row>
    <row r="2961" spans="6:25" ht="17.25">
      <c r="F2961" s="36"/>
      <c r="G2961" s="36"/>
      <c r="N2961" s="91"/>
      <c r="U2961" s="91"/>
      <c r="Y2961" s="80"/>
    </row>
    <row r="2962" spans="6:25" ht="17.25">
      <c r="F2962" s="36"/>
      <c r="G2962" s="36"/>
      <c r="U2962" s="91"/>
      <c r="Y2962" s="80"/>
    </row>
    <row r="2963" spans="6:25" ht="17.25">
      <c r="F2963" s="36"/>
      <c r="G2963" s="36"/>
      <c r="N2963" s="91"/>
      <c r="U2963" s="91"/>
      <c r="Y2963" s="80"/>
    </row>
    <row r="2964" spans="6:25" ht="17.25">
      <c r="F2964" s="36"/>
      <c r="G2964" s="36"/>
      <c r="N2964" s="91"/>
      <c r="U2964" s="91"/>
      <c r="Y2964" s="80"/>
    </row>
    <row r="2965" spans="6:25" ht="17.25">
      <c r="F2965" s="36"/>
      <c r="G2965" s="36"/>
      <c r="N2965" s="91"/>
      <c r="U2965" s="91"/>
      <c r="Y2965" s="80"/>
    </row>
    <row r="2966" spans="6:25" ht="17.25">
      <c r="F2966" s="36"/>
      <c r="G2966" s="36"/>
      <c r="N2966" s="91"/>
      <c r="U2966" s="91"/>
      <c r="Y2966" s="80"/>
    </row>
    <row r="2967" spans="6:25" ht="17.25">
      <c r="F2967" s="36"/>
      <c r="G2967" s="36"/>
      <c r="U2967" s="91"/>
      <c r="Y2967" s="80"/>
    </row>
    <row r="2968" spans="6:25" ht="17.25">
      <c r="F2968" s="36"/>
      <c r="G2968" s="36"/>
      <c r="U2968" s="91"/>
      <c r="Y2968" s="80"/>
    </row>
    <row r="2969" spans="6:25" ht="17.25">
      <c r="F2969" s="36"/>
      <c r="G2969" s="36"/>
      <c r="U2969" s="91"/>
      <c r="Y2969" s="80"/>
    </row>
    <row r="2970" spans="6:25" ht="17.25">
      <c r="F2970" s="36"/>
      <c r="G2970" s="36"/>
      <c r="U2970" s="91"/>
      <c r="Y2970" s="80"/>
    </row>
    <row r="2971" spans="6:25" ht="17.25">
      <c r="F2971" s="36"/>
      <c r="G2971" s="36"/>
      <c r="U2971" s="91"/>
      <c r="Y2971" s="80"/>
    </row>
    <row r="2972" spans="6:25" ht="17.25">
      <c r="F2972" s="36"/>
      <c r="G2972" s="36"/>
      <c r="U2972" s="91"/>
      <c r="Y2972" s="80"/>
    </row>
    <row r="2973" spans="6:25" ht="17.25">
      <c r="F2973" s="36"/>
      <c r="G2973" s="36"/>
      <c r="U2973" s="91"/>
      <c r="Y2973" s="80"/>
    </row>
    <row r="2974" spans="6:25" ht="17.25">
      <c r="F2974" s="36"/>
      <c r="G2974" s="36"/>
      <c r="U2974" s="91"/>
      <c r="Y2974" s="80"/>
    </row>
    <row r="2975" spans="6:25" ht="17.25">
      <c r="F2975" s="36"/>
      <c r="G2975" s="36"/>
      <c r="U2975" s="91"/>
      <c r="Y2975" s="80"/>
    </row>
    <row r="2976" spans="6:25" ht="17.25">
      <c r="F2976" s="36"/>
      <c r="G2976" s="36"/>
      <c r="U2976" s="91"/>
      <c r="Y2976" s="80"/>
    </row>
    <row r="2977" spans="6:25" ht="17.25">
      <c r="F2977" s="36"/>
      <c r="G2977" s="36"/>
      <c r="U2977" s="91"/>
      <c r="Y2977" s="80"/>
    </row>
    <row r="2978" spans="6:25" ht="17.25">
      <c r="F2978" s="36"/>
      <c r="G2978" s="36"/>
      <c r="N2978" s="91"/>
      <c r="U2978" s="91"/>
      <c r="Y2978" s="80"/>
    </row>
    <row r="2979" spans="6:25" ht="17.25">
      <c r="F2979" s="36"/>
      <c r="G2979" s="36"/>
      <c r="N2979" s="91"/>
      <c r="U2979" s="91"/>
      <c r="Y2979" s="80"/>
    </row>
    <row r="2980" spans="6:25" ht="17.25">
      <c r="F2980" s="36"/>
      <c r="G2980" s="36"/>
      <c r="U2980" s="91"/>
      <c r="Y2980" s="80"/>
    </row>
    <row r="2981" spans="6:25" ht="17.25">
      <c r="F2981" s="36"/>
      <c r="G2981" s="36"/>
      <c r="N2981" s="91"/>
      <c r="U2981" s="91"/>
      <c r="Y2981" s="80"/>
    </row>
    <row r="2982" spans="6:25" ht="17.25">
      <c r="F2982" s="36"/>
      <c r="G2982" s="36"/>
      <c r="U2982" s="91"/>
      <c r="Y2982" s="80"/>
    </row>
    <row r="2983" spans="6:25" ht="17.25">
      <c r="F2983" s="36"/>
      <c r="G2983" s="36"/>
      <c r="N2983" s="91"/>
      <c r="U2983" s="91"/>
      <c r="Y2983" s="80"/>
    </row>
    <row r="2984" spans="6:25" ht="17.25">
      <c r="F2984" s="36"/>
      <c r="G2984" s="36"/>
      <c r="N2984" s="91"/>
      <c r="U2984" s="91"/>
      <c r="Y2984" s="80"/>
    </row>
    <row r="2985" spans="6:25" ht="17.25">
      <c r="F2985" s="36"/>
      <c r="G2985" s="36"/>
      <c r="N2985" s="91"/>
      <c r="U2985" s="91"/>
      <c r="Y2985" s="80"/>
    </row>
    <row r="2986" spans="6:25" ht="17.25">
      <c r="F2986" s="36"/>
      <c r="G2986" s="36"/>
      <c r="N2986" s="91"/>
      <c r="U2986" s="91"/>
      <c r="Y2986" s="80"/>
    </row>
    <row r="2987" spans="6:25" ht="17.25">
      <c r="F2987" s="36"/>
      <c r="G2987" s="36"/>
      <c r="U2987" s="91"/>
      <c r="Y2987" s="80"/>
    </row>
    <row r="2988" spans="6:25" ht="17.25">
      <c r="F2988" s="36"/>
      <c r="G2988" s="36"/>
      <c r="U2988" s="91"/>
      <c r="Y2988" s="80"/>
    </row>
    <row r="2989" spans="6:25" ht="17.25">
      <c r="F2989" s="36"/>
      <c r="G2989" s="36"/>
      <c r="U2989" s="91"/>
      <c r="Y2989" s="80"/>
    </row>
    <row r="2990" spans="6:25" ht="17.25">
      <c r="F2990" s="36"/>
      <c r="G2990" s="36"/>
      <c r="U2990" s="91"/>
      <c r="Y2990" s="80"/>
    </row>
    <row r="2991" spans="6:25" ht="17.25">
      <c r="F2991" s="36"/>
      <c r="G2991" s="36"/>
      <c r="U2991" s="91"/>
      <c r="Y2991" s="80"/>
    </row>
    <row r="2992" spans="6:25" ht="17.25">
      <c r="F2992" s="36"/>
      <c r="G2992" s="36"/>
      <c r="U2992" s="91"/>
      <c r="Y2992" s="80"/>
    </row>
    <row r="2993" spans="6:25" ht="17.25">
      <c r="F2993" s="36"/>
      <c r="G2993" s="36"/>
      <c r="U2993" s="91"/>
      <c r="Y2993" s="80"/>
    </row>
    <row r="2994" spans="6:25" ht="17.25">
      <c r="F2994" s="36"/>
      <c r="G2994" s="36"/>
      <c r="U2994" s="91"/>
      <c r="Y2994" s="80"/>
    </row>
    <row r="2995" spans="6:25" ht="17.25">
      <c r="F2995" s="36"/>
      <c r="G2995" s="36"/>
      <c r="U2995" s="91"/>
      <c r="Y2995" s="80"/>
    </row>
    <row r="2996" spans="6:25" ht="17.25">
      <c r="F2996" s="36"/>
      <c r="G2996" s="36"/>
      <c r="U2996" s="91"/>
      <c r="Y2996" s="80"/>
    </row>
    <row r="2997" spans="6:25" ht="17.25">
      <c r="F2997" s="36"/>
      <c r="G2997" s="36"/>
      <c r="U2997" s="91"/>
      <c r="Y2997" s="80"/>
    </row>
    <row r="2998" spans="6:25" ht="17.25">
      <c r="F2998" s="36"/>
      <c r="G2998" s="36"/>
      <c r="N2998" s="91"/>
      <c r="U2998" s="91"/>
      <c r="Y2998" s="80"/>
    </row>
    <row r="2999" spans="6:25" ht="17.25">
      <c r="F2999" s="36"/>
      <c r="G2999" s="36"/>
      <c r="N2999" s="91"/>
      <c r="U2999" s="91"/>
      <c r="Y2999" s="80"/>
    </row>
    <row r="3000" spans="6:25" ht="17.25">
      <c r="F3000" s="36"/>
      <c r="G3000" s="36"/>
      <c r="U3000" s="91"/>
      <c r="Y3000" s="80"/>
    </row>
    <row r="3001" spans="6:25" ht="17.25">
      <c r="F3001" s="36"/>
      <c r="G3001" s="36"/>
      <c r="N3001" s="91"/>
      <c r="U3001" s="91"/>
      <c r="Y3001" s="80"/>
    </row>
    <row r="3002" spans="6:25" ht="17.25">
      <c r="F3002" s="36"/>
      <c r="G3002" s="36"/>
      <c r="U3002" s="91"/>
      <c r="Y3002" s="80"/>
    </row>
    <row r="3003" spans="6:25" ht="17.25">
      <c r="F3003" s="36"/>
      <c r="G3003" s="36"/>
      <c r="N3003" s="91"/>
      <c r="U3003" s="91"/>
      <c r="Y3003" s="80"/>
    </row>
    <row r="3004" spans="6:25" ht="17.25">
      <c r="F3004" s="36"/>
      <c r="G3004" s="36"/>
      <c r="N3004" s="91"/>
      <c r="U3004" s="91"/>
      <c r="Y3004" s="80"/>
    </row>
    <row r="3005" spans="6:25" ht="17.25">
      <c r="F3005" s="36"/>
      <c r="G3005" s="36"/>
      <c r="N3005" s="91"/>
      <c r="U3005" s="91"/>
      <c r="Y3005" s="80"/>
    </row>
    <row r="3006" spans="6:25" ht="17.25">
      <c r="F3006" s="36"/>
      <c r="G3006" s="36"/>
      <c r="N3006" s="91"/>
      <c r="U3006" s="91"/>
      <c r="Y3006" s="80"/>
    </row>
    <row r="3007" spans="6:25" ht="17.25">
      <c r="F3007" s="36"/>
      <c r="G3007" s="36"/>
      <c r="U3007" s="91"/>
      <c r="Y3007" s="80"/>
    </row>
    <row r="3008" spans="6:25" ht="17.25">
      <c r="F3008" s="36"/>
      <c r="G3008" s="36"/>
      <c r="U3008" s="91"/>
      <c r="Y3008" s="80"/>
    </row>
    <row r="3009" spans="6:25" ht="17.25">
      <c r="F3009" s="36"/>
      <c r="G3009" s="36"/>
      <c r="U3009" s="91"/>
      <c r="Y3009" s="80"/>
    </row>
    <row r="3010" spans="6:25" ht="17.25">
      <c r="F3010" s="36"/>
      <c r="G3010" s="36"/>
      <c r="U3010" s="91"/>
      <c r="Y3010" s="80"/>
    </row>
    <row r="3011" spans="6:25" ht="17.25">
      <c r="F3011" s="36"/>
      <c r="G3011" s="36"/>
      <c r="U3011" s="91"/>
      <c r="Y3011" s="80"/>
    </row>
    <row r="3012" spans="6:25" ht="17.25">
      <c r="F3012" s="36"/>
      <c r="G3012" s="36"/>
      <c r="U3012" s="91"/>
      <c r="Y3012" s="80"/>
    </row>
    <row r="3013" spans="6:25" ht="17.25">
      <c r="F3013" s="36"/>
      <c r="G3013" s="36"/>
      <c r="U3013" s="91"/>
      <c r="Y3013" s="80"/>
    </row>
    <row r="3014" spans="6:25" ht="17.25">
      <c r="F3014" s="36"/>
      <c r="G3014" s="36"/>
      <c r="U3014" s="91"/>
      <c r="Y3014" s="80"/>
    </row>
    <row r="3015" spans="6:25" ht="17.25">
      <c r="F3015" s="36"/>
      <c r="G3015" s="36"/>
      <c r="U3015" s="91"/>
      <c r="Y3015" s="80"/>
    </row>
    <row r="3016" spans="6:25" ht="17.25">
      <c r="F3016" s="36"/>
      <c r="G3016" s="36"/>
      <c r="U3016" s="91"/>
      <c r="Y3016" s="80"/>
    </row>
    <row r="3017" spans="6:25" ht="17.25">
      <c r="F3017" s="36"/>
      <c r="G3017" s="36"/>
      <c r="U3017" s="91"/>
      <c r="Y3017" s="80"/>
    </row>
    <row r="3018" spans="6:25" ht="17.25">
      <c r="F3018" s="36"/>
      <c r="G3018" s="36"/>
      <c r="N3018" s="91"/>
      <c r="U3018" s="91"/>
      <c r="Y3018" s="80"/>
    </row>
    <row r="3019" spans="6:25" ht="17.25">
      <c r="F3019" s="36"/>
      <c r="G3019" s="36"/>
      <c r="N3019" s="91"/>
      <c r="U3019" s="91"/>
      <c r="Y3019" s="80"/>
    </row>
    <row r="3020" spans="6:25" ht="17.25">
      <c r="F3020" s="36"/>
      <c r="G3020" s="36"/>
      <c r="U3020" s="91"/>
      <c r="Y3020" s="80"/>
    </row>
    <row r="3021" spans="6:25" ht="17.25">
      <c r="F3021" s="36"/>
      <c r="G3021" s="36"/>
      <c r="N3021" s="91"/>
      <c r="U3021" s="91"/>
      <c r="Y3021" s="80"/>
    </row>
    <row r="3022" spans="6:25" ht="17.25">
      <c r="F3022" s="36"/>
      <c r="G3022" s="36"/>
      <c r="U3022" s="91"/>
      <c r="Y3022" s="80"/>
    </row>
    <row r="3023" spans="6:25" ht="17.25">
      <c r="F3023" s="36"/>
      <c r="G3023" s="36"/>
      <c r="N3023" s="91"/>
      <c r="U3023" s="91"/>
      <c r="Y3023" s="80"/>
    </row>
    <row r="3024" spans="6:25" ht="17.25">
      <c r="F3024" s="36"/>
      <c r="G3024" s="36"/>
      <c r="N3024" s="91"/>
      <c r="U3024" s="91"/>
      <c r="Y3024" s="80"/>
    </row>
    <row r="3025" spans="6:25" ht="17.25">
      <c r="F3025" s="36"/>
      <c r="G3025" s="36"/>
      <c r="N3025" s="91"/>
      <c r="U3025" s="91"/>
      <c r="Y3025" s="80"/>
    </row>
    <row r="3027" spans="6:25" ht="17.25">
      <c r="F3027" s="36"/>
      <c r="G3027" s="36"/>
      <c r="N3027" s="91"/>
      <c r="U3027" s="91"/>
      <c r="Y3027" s="80"/>
    </row>
    <row r="3028" spans="6:25" ht="17.25">
      <c r="F3028" s="36"/>
      <c r="G3028" s="36"/>
      <c r="U3028" s="91"/>
      <c r="Y3028" s="80"/>
    </row>
    <row r="3029" spans="6:25" ht="17.25">
      <c r="F3029" s="36"/>
      <c r="G3029" s="36"/>
      <c r="U3029" s="91"/>
      <c r="Y3029" s="80"/>
    </row>
    <row r="3030" spans="6:25" ht="17.25">
      <c r="F3030" s="36"/>
      <c r="G3030" s="36"/>
      <c r="U3030" s="91"/>
      <c r="Y3030" s="80"/>
    </row>
    <row r="3031" spans="6:25" ht="17.25">
      <c r="F3031" s="36"/>
      <c r="G3031" s="36"/>
      <c r="U3031" s="91"/>
      <c r="Y3031" s="80"/>
    </row>
    <row r="3032" spans="6:25" ht="17.25">
      <c r="F3032" s="36"/>
      <c r="G3032" s="36"/>
      <c r="U3032" s="91"/>
      <c r="Y3032" s="80"/>
    </row>
    <row r="3033" spans="6:25" ht="17.25">
      <c r="F3033" s="36"/>
      <c r="G3033" s="36"/>
      <c r="U3033" s="91"/>
      <c r="Y3033" s="80"/>
    </row>
    <row r="3034" spans="6:25" ht="17.25">
      <c r="F3034" s="36"/>
      <c r="G3034" s="36"/>
      <c r="U3034" s="91"/>
      <c r="Y3034" s="80"/>
    </row>
    <row r="3035" spans="6:25" ht="17.25">
      <c r="F3035" s="36"/>
      <c r="G3035" s="36"/>
      <c r="U3035" s="91"/>
      <c r="Y3035" s="80"/>
    </row>
    <row r="3036" spans="6:25" ht="17.25">
      <c r="F3036" s="36"/>
      <c r="G3036" s="36"/>
      <c r="U3036" s="91"/>
      <c r="Y3036" s="80"/>
    </row>
    <row r="3037" spans="6:25" ht="17.25">
      <c r="F3037" s="36"/>
      <c r="G3037" s="36"/>
      <c r="U3037" s="91"/>
      <c r="Y3037" s="80"/>
    </row>
    <row r="3038" spans="6:25" ht="17.25">
      <c r="F3038" s="36"/>
      <c r="G3038" s="36"/>
      <c r="U3038" s="91"/>
      <c r="Y3038" s="80"/>
    </row>
    <row r="3039" spans="6:25" ht="17.25">
      <c r="F3039" s="36"/>
      <c r="G3039" s="36"/>
      <c r="N3039" s="91"/>
      <c r="U3039" s="91"/>
      <c r="Y3039" s="80"/>
    </row>
    <row r="3040" spans="6:25" ht="17.25">
      <c r="F3040" s="36"/>
      <c r="G3040" s="36"/>
      <c r="N3040" s="91"/>
      <c r="U3040" s="91"/>
      <c r="Y3040" s="80"/>
    </row>
    <row r="3041" spans="6:25" ht="17.25">
      <c r="F3041" s="36"/>
      <c r="G3041" s="36"/>
      <c r="U3041" s="91"/>
      <c r="Y3041" s="80"/>
    </row>
    <row r="3042" spans="6:25" ht="17.25">
      <c r="F3042" s="36"/>
      <c r="G3042" s="36"/>
      <c r="N3042" s="91"/>
      <c r="U3042" s="91"/>
      <c r="Y3042" s="80"/>
    </row>
    <row r="3043" spans="6:25" ht="17.25">
      <c r="F3043" s="36"/>
      <c r="G3043" s="36"/>
      <c r="U3043" s="91"/>
      <c r="Y3043" s="80"/>
    </row>
    <row r="3044" spans="6:25" ht="17.25">
      <c r="F3044" s="36"/>
      <c r="G3044" s="36"/>
      <c r="N3044" s="91"/>
      <c r="U3044" s="91"/>
      <c r="Y3044" s="80"/>
    </row>
    <row r="3045" spans="6:25" ht="17.25">
      <c r="F3045" s="36"/>
      <c r="G3045" s="36"/>
      <c r="N3045" s="91"/>
      <c r="U3045" s="91"/>
      <c r="Y3045" s="80"/>
    </row>
    <row r="3046" spans="6:25" ht="17.25">
      <c r="F3046" s="36"/>
      <c r="G3046" s="36"/>
      <c r="N3046" s="91"/>
      <c r="U3046" s="91"/>
      <c r="Y3046" s="80"/>
    </row>
    <row r="3047" spans="6:25" ht="17.25">
      <c r="F3047" s="36"/>
      <c r="G3047" s="36"/>
      <c r="N3047" s="91"/>
      <c r="U3047" s="91"/>
      <c r="Y3047" s="80"/>
    </row>
    <row r="3048" spans="6:25" ht="17.25">
      <c r="F3048" s="36"/>
      <c r="G3048" s="36"/>
      <c r="U3048" s="91"/>
      <c r="Y3048" s="80"/>
    </row>
    <row r="3049" spans="6:25" ht="17.25">
      <c r="F3049" s="36"/>
      <c r="G3049" s="36"/>
      <c r="U3049" s="91"/>
      <c r="Y3049" s="80"/>
    </row>
    <row r="3050" spans="6:25" ht="17.25">
      <c r="F3050" s="36"/>
      <c r="G3050" s="36"/>
      <c r="U3050" s="91"/>
      <c r="Y3050" s="80"/>
    </row>
    <row r="3051" spans="6:25" ht="17.25">
      <c r="F3051" s="36"/>
      <c r="G3051" s="36"/>
      <c r="U3051" s="91"/>
      <c r="Y3051" s="80"/>
    </row>
    <row r="3052" spans="6:25" ht="17.25">
      <c r="F3052" s="36"/>
      <c r="G3052" s="36"/>
      <c r="U3052" s="91"/>
      <c r="Y3052" s="80"/>
    </row>
    <row r="3053" spans="6:25" ht="17.25">
      <c r="F3053" s="36"/>
      <c r="G3053" s="36"/>
      <c r="U3053" s="91"/>
      <c r="Y3053" s="80"/>
    </row>
    <row r="3054" spans="6:25" ht="17.25">
      <c r="F3054" s="36"/>
      <c r="G3054" s="36"/>
      <c r="U3054" s="91"/>
      <c r="Y3054" s="80"/>
    </row>
    <row r="3055" spans="6:25" ht="17.25">
      <c r="F3055" s="36"/>
      <c r="G3055" s="36"/>
      <c r="U3055" s="91"/>
      <c r="Y3055" s="80"/>
    </row>
    <row r="3056" spans="6:25" ht="17.25">
      <c r="F3056" s="36"/>
      <c r="G3056" s="36"/>
      <c r="U3056" s="91"/>
      <c r="Y3056" s="80"/>
    </row>
    <row r="3057" spans="6:25" ht="17.25">
      <c r="F3057" s="36"/>
      <c r="G3057" s="36"/>
      <c r="U3057" s="91"/>
      <c r="Y3057" s="80"/>
    </row>
    <row r="3058" spans="6:25" ht="17.25">
      <c r="F3058" s="36"/>
      <c r="G3058" s="36"/>
      <c r="U3058" s="91"/>
      <c r="Y3058" s="80"/>
    </row>
    <row r="3059" spans="6:25" ht="17.25">
      <c r="F3059" s="36"/>
      <c r="G3059" s="36"/>
      <c r="N3059" s="91"/>
      <c r="U3059" s="91"/>
      <c r="Y3059" s="80"/>
    </row>
    <row r="3060" spans="6:25" ht="17.25">
      <c r="F3060" s="36"/>
      <c r="G3060" s="36"/>
      <c r="N3060" s="91"/>
      <c r="U3060" s="91"/>
      <c r="Y3060" s="80"/>
    </row>
    <row r="3061" spans="6:25" ht="17.25">
      <c r="F3061" s="36"/>
      <c r="G3061" s="36"/>
      <c r="U3061" s="91"/>
      <c r="Y3061" s="80"/>
    </row>
    <row r="3062" spans="6:25" ht="17.25">
      <c r="F3062" s="36"/>
      <c r="G3062" s="36"/>
      <c r="N3062" s="91"/>
      <c r="U3062" s="91"/>
      <c r="Y3062" s="80"/>
    </row>
    <row r="3063" spans="6:25" ht="17.25">
      <c r="F3063" s="36"/>
      <c r="G3063" s="36"/>
      <c r="U3063" s="91"/>
      <c r="Y3063" s="80"/>
    </row>
    <row r="3064" spans="6:25" ht="17.25">
      <c r="F3064" s="36"/>
      <c r="G3064" s="36"/>
      <c r="N3064" s="91"/>
      <c r="U3064" s="91"/>
      <c r="Y3064" s="80"/>
    </row>
    <row r="3065" spans="6:25" ht="17.25">
      <c r="F3065" s="36"/>
      <c r="G3065" s="36"/>
      <c r="N3065" s="91"/>
      <c r="U3065" s="91"/>
      <c r="Y3065" s="80"/>
    </row>
    <row r="3066" spans="6:25" ht="17.25">
      <c r="F3066" s="36"/>
      <c r="G3066" s="36"/>
      <c r="N3066" s="91"/>
      <c r="U3066" s="91"/>
      <c r="Y3066" s="80"/>
    </row>
    <row r="3067" spans="6:25" ht="17.25">
      <c r="F3067" s="36"/>
      <c r="G3067" s="36"/>
      <c r="N3067" s="91"/>
      <c r="U3067" s="91"/>
      <c r="Y3067" s="80"/>
    </row>
    <row r="3068" spans="6:25" ht="17.25">
      <c r="F3068" s="36"/>
      <c r="G3068" s="36"/>
      <c r="U3068" s="91"/>
      <c r="Y3068" s="80"/>
    </row>
    <row r="3069" spans="6:25" ht="17.25">
      <c r="F3069" s="36"/>
      <c r="G3069" s="36"/>
      <c r="U3069" s="91"/>
      <c r="Y3069" s="80"/>
    </row>
    <row r="3070" spans="6:25" ht="17.25">
      <c r="F3070" s="36"/>
      <c r="G3070" s="36"/>
      <c r="U3070" s="91"/>
      <c r="Y3070" s="80"/>
    </row>
    <row r="3071" spans="6:25" ht="17.25">
      <c r="F3071" s="36"/>
      <c r="G3071" s="36"/>
      <c r="U3071" s="91"/>
      <c r="Y3071" s="80"/>
    </row>
    <row r="3072" spans="6:25" ht="17.25">
      <c r="F3072" s="36"/>
      <c r="G3072" s="36"/>
      <c r="U3072" s="91"/>
      <c r="Y3072" s="80"/>
    </row>
    <row r="3073" spans="6:25" ht="17.25">
      <c r="F3073" s="36"/>
      <c r="G3073" s="36"/>
      <c r="U3073" s="91"/>
      <c r="Y3073" s="80"/>
    </row>
    <row r="3074" spans="6:25" ht="17.25">
      <c r="F3074" s="36"/>
      <c r="G3074" s="36"/>
      <c r="U3074" s="91"/>
      <c r="Y3074" s="80"/>
    </row>
    <row r="3075" spans="6:25" ht="17.25">
      <c r="F3075" s="36"/>
      <c r="G3075" s="36"/>
      <c r="U3075" s="91"/>
      <c r="Y3075" s="80"/>
    </row>
    <row r="3076" spans="6:25" ht="17.25">
      <c r="F3076" s="36"/>
      <c r="G3076" s="36"/>
      <c r="U3076" s="91"/>
      <c r="Y3076" s="80"/>
    </row>
    <row r="3077" spans="6:25" ht="17.25">
      <c r="F3077" s="36"/>
      <c r="G3077" s="36"/>
      <c r="U3077" s="91"/>
      <c r="Y3077" s="80"/>
    </row>
    <row r="3078" spans="6:25" ht="17.25">
      <c r="F3078" s="36"/>
      <c r="G3078" s="36"/>
      <c r="U3078" s="91"/>
      <c r="Y3078" s="80"/>
    </row>
    <row r="3079" spans="6:25" ht="17.25">
      <c r="F3079" s="36"/>
      <c r="G3079" s="36"/>
      <c r="N3079" s="91"/>
      <c r="U3079" s="91"/>
      <c r="Y3079" s="80"/>
    </row>
    <row r="3080" spans="6:25" ht="17.25">
      <c r="F3080" s="36"/>
      <c r="G3080" s="36"/>
      <c r="N3080" s="91"/>
      <c r="U3080" s="91"/>
      <c r="Y3080" s="80"/>
    </row>
    <row r="3081" spans="6:25" ht="17.25">
      <c r="F3081" s="36"/>
      <c r="G3081" s="36"/>
      <c r="U3081" s="91"/>
      <c r="Y3081" s="80"/>
    </row>
    <row r="3082" spans="6:25" ht="17.25">
      <c r="F3082" s="36"/>
      <c r="G3082" s="36"/>
      <c r="N3082" s="91"/>
      <c r="U3082" s="91"/>
      <c r="Y3082" s="80"/>
    </row>
    <row r="3083" spans="6:25" ht="17.25">
      <c r="F3083" s="36"/>
      <c r="G3083" s="36"/>
      <c r="U3083" s="91"/>
      <c r="Y3083" s="80"/>
    </row>
    <row r="3084" spans="6:25" ht="17.25">
      <c r="F3084" s="36"/>
      <c r="G3084" s="36"/>
      <c r="N3084" s="91"/>
      <c r="U3084" s="91"/>
      <c r="Y3084" s="80"/>
    </row>
    <row r="3085" spans="6:25" ht="17.25">
      <c r="F3085" s="36"/>
      <c r="G3085" s="36"/>
      <c r="N3085" s="91"/>
      <c r="U3085" s="91"/>
      <c r="Y3085" s="80"/>
    </row>
    <row r="3086" spans="6:25" ht="17.25">
      <c r="F3086" s="36"/>
      <c r="G3086" s="36"/>
      <c r="N3086" s="91"/>
      <c r="U3086" s="91"/>
      <c r="Y3086" s="80"/>
    </row>
    <row r="3087" spans="6:25" ht="17.25">
      <c r="F3087" s="36"/>
      <c r="G3087" s="36"/>
      <c r="N3087" s="91"/>
      <c r="U3087" s="91"/>
      <c r="Y3087" s="80"/>
    </row>
    <row r="3088" spans="6:25" ht="17.25">
      <c r="F3088" s="36"/>
      <c r="G3088" s="36"/>
      <c r="U3088" s="91"/>
      <c r="Y3088" s="80"/>
    </row>
    <row r="3089" spans="6:25" ht="17.25">
      <c r="F3089" s="36"/>
      <c r="G3089" s="36"/>
      <c r="U3089" s="91"/>
      <c r="Y3089" s="80"/>
    </row>
    <row r="3090" spans="6:25" ht="17.25">
      <c r="F3090" s="36"/>
      <c r="G3090" s="36"/>
      <c r="U3090" s="91"/>
      <c r="Y3090" s="80"/>
    </row>
    <row r="3091" spans="6:25" ht="17.25">
      <c r="F3091" s="36"/>
      <c r="G3091" s="36"/>
      <c r="U3091" s="91"/>
      <c r="Y3091" s="80"/>
    </row>
    <row r="3092" spans="6:25" ht="17.25">
      <c r="F3092" s="36"/>
      <c r="G3092" s="36"/>
      <c r="U3092" s="91"/>
      <c r="Y3092" s="80"/>
    </row>
    <row r="3093" spans="6:25" ht="17.25">
      <c r="F3093" s="36"/>
      <c r="G3093" s="36"/>
      <c r="U3093" s="91"/>
      <c r="Y3093" s="80"/>
    </row>
    <row r="3094" spans="6:25" ht="17.25">
      <c r="F3094" s="36"/>
      <c r="G3094" s="36"/>
      <c r="U3094" s="91"/>
      <c r="Y3094" s="80"/>
    </row>
    <row r="3095" spans="6:25" ht="17.25">
      <c r="F3095" s="36"/>
      <c r="G3095" s="36"/>
      <c r="U3095" s="91"/>
      <c r="Y3095" s="80"/>
    </row>
    <row r="3096" spans="6:25" ht="17.25">
      <c r="F3096" s="36"/>
      <c r="G3096" s="36"/>
      <c r="U3096" s="91"/>
      <c r="Y3096" s="80"/>
    </row>
    <row r="3097" spans="6:25" ht="17.25">
      <c r="F3097" s="36"/>
      <c r="G3097" s="36"/>
      <c r="U3097" s="91"/>
      <c r="Y3097" s="80"/>
    </row>
    <row r="3098" spans="6:25" ht="17.25">
      <c r="F3098" s="36"/>
      <c r="G3098" s="36"/>
      <c r="U3098" s="91"/>
      <c r="Y3098" s="80"/>
    </row>
    <row r="3099" spans="6:25" ht="17.25">
      <c r="F3099" s="36"/>
      <c r="G3099" s="36"/>
      <c r="N3099" s="91"/>
      <c r="U3099" s="91"/>
      <c r="Y3099" s="80"/>
    </row>
    <row r="3100" spans="6:25" ht="17.25">
      <c r="F3100" s="36"/>
      <c r="G3100" s="36"/>
      <c r="N3100" s="91"/>
      <c r="U3100" s="91"/>
      <c r="Y3100" s="80"/>
    </row>
    <row r="3101" spans="6:25" ht="17.25">
      <c r="F3101" s="36"/>
      <c r="G3101" s="36"/>
      <c r="U3101" s="91"/>
      <c r="Y3101" s="80"/>
    </row>
    <row r="3102" spans="6:25" ht="17.25">
      <c r="F3102" s="36"/>
      <c r="G3102" s="36"/>
      <c r="N3102" s="91"/>
      <c r="U3102" s="91"/>
      <c r="Y3102" s="80"/>
    </row>
    <row r="3103" spans="6:25" ht="17.25">
      <c r="F3103" s="36"/>
      <c r="G3103" s="36"/>
      <c r="U3103" s="91"/>
      <c r="Y3103" s="80"/>
    </row>
    <row r="3104" spans="6:25" ht="17.25">
      <c r="F3104" s="36"/>
      <c r="G3104" s="36"/>
      <c r="N3104" s="91"/>
      <c r="U3104" s="91"/>
      <c r="Y3104" s="80"/>
    </row>
    <row r="3105" spans="6:25" ht="17.25">
      <c r="F3105" s="36"/>
      <c r="G3105" s="36"/>
      <c r="N3105" s="91"/>
      <c r="U3105" s="91"/>
      <c r="Y3105" s="80"/>
    </row>
    <row r="3106" spans="6:25" ht="17.25">
      <c r="F3106" s="36"/>
      <c r="G3106" s="36"/>
      <c r="N3106" s="91"/>
      <c r="U3106" s="91"/>
      <c r="Y3106" s="80"/>
    </row>
    <row r="3107" spans="6:25" ht="17.25">
      <c r="F3107" s="36"/>
      <c r="G3107" s="36"/>
      <c r="N3107" s="91"/>
      <c r="U3107" s="91"/>
      <c r="Y3107" s="80"/>
    </row>
    <row r="3108" spans="6:25" ht="17.25">
      <c r="F3108" s="36"/>
      <c r="G3108" s="36"/>
      <c r="U3108" s="91"/>
      <c r="Y3108" s="80"/>
    </row>
    <row r="3109" spans="6:25" ht="17.25">
      <c r="F3109" s="36"/>
      <c r="G3109" s="36"/>
      <c r="U3109" s="91"/>
      <c r="Y3109" s="80"/>
    </row>
    <row r="3110" spans="6:25" ht="17.25">
      <c r="F3110" s="36"/>
      <c r="G3110" s="36"/>
      <c r="U3110" s="91"/>
      <c r="Y3110" s="80"/>
    </row>
    <row r="3111" spans="6:25" ht="17.25">
      <c r="F3111" s="36"/>
      <c r="G3111" s="36"/>
      <c r="U3111" s="91"/>
      <c r="Y3111" s="80"/>
    </row>
    <row r="3112" spans="6:25" ht="17.25">
      <c r="F3112" s="36"/>
      <c r="G3112" s="36"/>
      <c r="U3112" s="91"/>
      <c r="Y3112" s="80"/>
    </row>
    <row r="3113" spans="6:25" ht="17.25">
      <c r="F3113" s="36"/>
      <c r="G3113" s="36"/>
      <c r="U3113" s="91"/>
      <c r="Y3113" s="80"/>
    </row>
    <row r="3114" spans="6:25" ht="17.25">
      <c r="F3114" s="36"/>
      <c r="G3114" s="36"/>
      <c r="U3114" s="91"/>
      <c r="Y3114" s="80"/>
    </row>
    <row r="3115" spans="6:25" ht="17.25">
      <c r="F3115" s="36"/>
      <c r="G3115" s="36"/>
      <c r="U3115" s="91"/>
      <c r="Y3115" s="80"/>
    </row>
    <row r="3116" spans="6:25" ht="17.25">
      <c r="F3116" s="36"/>
      <c r="G3116" s="36"/>
      <c r="U3116" s="91"/>
      <c r="Y3116" s="80"/>
    </row>
    <row r="3117" spans="6:25" ht="17.25">
      <c r="F3117" s="36"/>
      <c r="G3117" s="36"/>
      <c r="U3117" s="91"/>
      <c r="Y3117" s="80"/>
    </row>
    <row r="3118" spans="6:25" ht="17.25">
      <c r="F3118" s="36"/>
      <c r="G3118" s="36"/>
      <c r="U3118" s="91"/>
      <c r="Y3118" s="80"/>
    </row>
    <row r="3119" spans="6:25" ht="17.25">
      <c r="F3119" s="36"/>
      <c r="G3119" s="36"/>
      <c r="N3119" s="91"/>
      <c r="U3119" s="91"/>
      <c r="Y3119" s="80"/>
    </row>
    <row r="3120" spans="6:25" ht="17.25">
      <c r="F3120" s="36"/>
      <c r="G3120" s="36"/>
      <c r="N3120" s="91"/>
      <c r="U3120" s="91"/>
      <c r="Y3120" s="80"/>
    </row>
    <row r="3121" spans="6:25" ht="17.25">
      <c r="F3121" s="36"/>
      <c r="G3121" s="36"/>
      <c r="U3121" s="91"/>
      <c r="Y3121" s="80"/>
    </row>
    <row r="3122" spans="6:25" ht="17.25">
      <c r="F3122" s="36"/>
      <c r="G3122" s="36"/>
      <c r="N3122" s="91"/>
      <c r="U3122" s="91"/>
      <c r="Y3122" s="80"/>
    </row>
    <row r="3123" spans="6:25" ht="17.25">
      <c r="F3123" s="36"/>
      <c r="G3123" s="36"/>
      <c r="U3123" s="91"/>
      <c r="Y3123" s="80"/>
    </row>
    <row r="3124" spans="6:25" ht="17.25">
      <c r="F3124" s="36"/>
      <c r="G3124" s="36"/>
      <c r="N3124" s="91"/>
      <c r="U3124" s="91"/>
      <c r="Y3124" s="80"/>
    </row>
    <row r="3125" spans="6:25" ht="17.25">
      <c r="F3125" s="36"/>
      <c r="G3125" s="36"/>
      <c r="N3125" s="91"/>
      <c r="U3125" s="91"/>
      <c r="Y3125" s="80"/>
    </row>
    <row r="3126" spans="6:25" ht="17.25">
      <c r="F3126" s="36"/>
      <c r="G3126" s="36"/>
      <c r="N3126" s="91"/>
      <c r="U3126" s="91"/>
      <c r="Y3126" s="80"/>
    </row>
    <row r="3127" spans="6:25" ht="17.25">
      <c r="F3127" s="36"/>
      <c r="G3127" s="36"/>
      <c r="N3127" s="91"/>
      <c r="U3127" s="91"/>
      <c r="Y3127" s="80"/>
    </row>
    <row r="3128" spans="6:25" ht="17.25">
      <c r="F3128" s="36"/>
      <c r="G3128" s="36"/>
      <c r="U3128" s="91"/>
      <c r="Y3128" s="80"/>
    </row>
    <row r="3129" spans="6:25" ht="17.25">
      <c r="F3129" s="36"/>
      <c r="G3129" s="36"/>
      <c r="U3129" s="91"/>
      <c r="Y3129" s="80"/>
    </row>
    <row r="3130" spans="6:25" ht="17.25">
      <c r="F3130" s="36"/>
      <c r="G3130" s="36"/>
      <c r="U3130" s="91"/>
      <c r="Y3130" s="80"/>
    </row>
    <row r="3131" spans="6:25" ht="17.25">
      <c r="F3131" s="36"/>
      <c r="G3131" s="36"/>
      <c r="U3131" s="91"/>
      <c r="Y3131" s="80"/>
    </row>
    <row r="3132" spans="6:25" ht="17.25">
      <c r="F3132" s="36"/>
      <c r="G3132" s="36"/>
      <c r="U3132" s="91"/>
      <c r="Y3132" s="80"/>
    </row>
    <row r="3133" spans="6:25" ht="17.25">
      <c r="F3133" s="36"/>
      <c r="G3133" s="36"/>
      <c r="U3133" s="91"/>
      <c r="Y3133" s="80"/>
    </row>
    <row r="3134" spans="6:25" ht="17.25">
      <c r="F3134" s="36"/>
      <c r="G3134" s="36"/>
      <c r="U3134" s="91"/>
      <c r="Y3134" s="80"/>
    </row>
    <row r="3135" spans="6:25" ht="17.25">
      <c r="F3135" s="36"/>
      <c r="G3135" s="36"/>
      <c r="U3135" s="91"/>
      <c r="Y3135" s="80"/>
    </row>
    <row r="3136" spans="6:25" ht="17.25">
      <c r="F3136" s="36"/>
      <c r="G3136" s="36"/>
      <c r="U3136" s="91"/>
      <c r="Y3136" s="80"/>
    </row>
    <row r="3137" spans="6:25" ht="17.25">
      <c r="F3137" s="36"/>
      <c r="G3137" s="36"/>
      <c r="U3137" s="91"/>
      <c r="Y3137" s="80"/>
    </row>
    <row r="3138" spans="6:25" ht="17.25">
      <c r="F3138" s="36"/>
      <c r="G3138" s="36"/>
      <c r="U3138" s="91"/>
      <c r="Y3138" s="80"/>
    </row>
    <row r="3139" spans="6:25" ht="17.25">
      <c r="F3139" s="36"/>
      <c r="G3139" s="36"/>
      <c r="N3139" s="91"/>
      <c r="U3139" s="91"/>
      <c r="Y3139" s="80"/>
    </row>
    <row r="3140" spans="6:25" ht="17.25">
      <c r="F3140" s="36"/>
      <c r="G3140" s="36"/>
      <c r="N3140" s="91"/>
      <c r="U3140" s="91"/>
      <c r="Y3140" s="80"/>
    </row>
    <row r="3141" spans="6:25" ht="17.25">
      <c r="F3141" s="36"/>
      <c r="G3141" s="36"/>
      <c r="U3141" s="91"/>
      <c r="Y3141" s="80"/>
    </row>
    <row r="3142" spans="6:25" ht="17.25">
      <c r="F3142" s="36"/>
      <c r="G3142" s="36"/>
      <c r="N3142" s="91"/>
      <c r="U3142" s="91"/>
      <c r="Y3142" s="80"/>
    </row>
    <row r="3143" spans="6:25" ht="17.25">
      <c r="F3143" s="36"/>
      <c r="G3143" s="36"/>
      <c r="U3143" s="91"/>
      <c r="Y3143" s="80"/>
    </row>
    <row r="3144" spans="6:25" ht="17.25">
      <c r="F3144" s="36"/>
      <c r="G3144" s="36"/>
      <c r="N3144" s="91"/>
      <c r="U3144" s="91"/>
      <c r="Y3144" s="80"/>
    </row>
    <row r="3145" spans="6:25" ht="17.25">
      <c r="F3145" s="36"/>
      <c r="G3145" s="36"/>
      <c r="N3145" s="91"/>
      <c r="U3145" s="91"/>
      <c r="Y3145" s="80"/>
    </row>
    <row r="3146" spans="6:25" ht="17.25">
      <c r="F3146" s="36"/>
      <c r="G3146" s="36"/>
      <c r="N3146" s="91"/>
      <c r="U3146" s="91"/>
      <c r="Y3146" s="80"/>
    </row>
    <row r="3147" spans="6:25" ht="17.25">
      <c r="F3147" s="36"/>
      <c r="G3147" s="36"/>
      <c r="N3147" s="91"/>
      <c r="U3147" s="91"/>
      <c r="Y3147" s="80"/>
    </row>
    <row r="3148" spans="6:25" ht="17.25">
      <c r="F3148" s="36"/>
      <c r="G3148" s="36"/>
      <c r="U3148" s="91"/>
      <c r="Y3148" s="80"/>
    </row>
    <row r="3149" spans="6:25" ht="17.25">
      <c r="F3149" s="36"/>
      <c r="G3149" s="36"/>
      <c r="U3149" s="91"/>
      <c r="Y3149" s="80"/>
    </row>
    <row r="3150" spans="6:25" ht="17.25">
      <c r="F3150" s="36"/>
      <c r="G3150" s="36"/>
      <c r="U3150" s="91"/>
      <c r="Y3150" s="80"/>
    </row>
    <row r="3151" spans="6:25" ht="17.25">
      <c r="F3151" s="36"/>
      <c r="G3151" s="36"/>
      <c r="U3151" s="91"/>
      <c r="Y3151" s="80"/>
    </row>
    <row r="3152" spans="6:25" ht="17.25">
      <c r="F3152" s="36"/>
      <c r="G3152" s="36"/>
      <c r="U3152" s="91"/>
      <c r="Y3152" s="80"/>
    </row>
    <row r="3153" spans="6:25" ht="17.25">
      <c r="F3153" s="36"/>
      <c r="G3153" s="36"/>
      <c r="U3153" s="91"/>
      <c r="Y3153" s="80"/>
    </row>
    <row r="3154" spans="6:25" ht="17.25">
      <c r="F3154" s="36"/>
      <c r="G3154" s="36"/>
      <c r="U3154" s="91"/>
      <c r="Y3154" s="80"/>
    </row>
    <row r="3155" spans="6:25" ht="17.25">
      <c r="F3155" s="36"/>
      <c r="G3155" s="36"/>
      <c r="U3155" s="91"/>
      <c r="Y3155" s="80"/>
    </row>
    <row r="3156" spans="6:25" ht="17.25">
      <c r="F3156" s="36"/>
      <c r="G3156" s="36"/>
      <c r="U3156" s="91"/>
      <c r="Y3156" s="80"/>
    </row>
    <row r="3157" spans="6:25" ht="17.25">
      <c r="F3157" s="36"/>
      <c r="G3157" s="36"/>
      <c r="U3157" s="91"/>
      <c r="Y3157" s="80"/>
    </row>
    <row r="3158" spans="6:25" ht="17.25">
      <c r="F3158" s="36"/>
      <c r="G3158" s="36"/>
      <c r="U3158" s="91"/>
      <c r="Y3158" s="80"/>
    </row>
    <row r="3159" spans="6:25" ht="17.25">
      <c r="F3159" s="36"/>
      <c r="G3159" s="36"/>
      <c r="N3159" s="91"/>
      <c r="U3159" s="91"/>
      <c r="Y3159" s="80"/>
    </row>
    <row r="3160" spans="6:25" ht="17.25">
      <c r="F3160" s="36"/>
      <c r="G3160" s="36"/>
      <c r="N3160" s="91"/>
      <c r="U3160" s="91"/>
      <c r="Y3160" s="80"/>
    </row>
    <row r="3161" spans="6:25" ht="17.25">
      <c r="F3161" s="36"/>
      <c r="G3161" s="36"/>
      <c r="U3161" s="91"/>
      <c r="Y3161" s="80"/>
    </row>
    <row r="3162" spans="6:25" ht="17.25">
      <c r="F3162" s="36"/>
      <c r="G3162" s="36"/>
      <c r="N3162" s="91"/>
      <c r="U3162" s="91"/>
      <c r="Y3162" s="80"/>
    </row>
    <row r="3163" spans="6:25" ht="17.25">
      <c r="F3163" s="36"/>
      <c r="G3163" s="36"/>
      <c r="U3163" s="91"/>
      <c r="Y3163" s="80"/>
    </row>
    <row r="3164" spans="6:25" ht="17.25">
      <c r="F3164" s="36"/>
      <c r="G3164" s="36"/>
      <c r="N3164" s="91"/>
      <c r="U3164" s="91"/>
      <c r="Y3164" s="80"/>
    </row>
    <row r="3165" spans="6:25" ht="17.25">
      <c r="F3165" s="36"/>
      <c r="G3165" s="36"/>
      <c r="N3165" s="91"/>
      <c r="U3165" s="91"/>
      <c r="Y3165" s="80"/>
    </row>
    <row r="3166" spans="6:25" ht="17.25">
      <c r="F3166" s="36"/>
      <c r="G3166" s="36"/>
      <c r="N3166" s="91"/>
      <c r="U3166" s="91"/>
      <c r="Y3166" s="80"/>
    </row>
    <row r="3167" spans="6:25" ht="17.25">
      <c r="F3167" s="36"/>
      <c r="G3167" s="36"/>
      <c r="N3167" s="91"/>
      <c r="U3167" s="91"/>
      <c r="Y3167" s="80"/>
    </row>
    <row r="3168" spans="6:25" ht="17.25">
      <c r="F3168" s="36"/>
      <c r="G3168" s="36"/>
      <c r="U3168" s="91"/>
      <c r="Y3168" s="80"/>
    </row>
    <row r="3169" spans="6:25" ht="17.25">
      <c r="F3169" s="36"/>
      <c r="G3169" s="36"/>
      <c r="U3169" s="91"/>
      <c r="Y3169" s="80"/>
    </row>
    <row r="3170" spans="6:25" ht="17.25">
      <c r="F3170" s="36"/>
      <c r="G3170" s="36"/>
      <c r="U3170" s="91"/>
      <c r="Y3170" s="80"/>
    </row>
    <row r="3171" spans="6:25" ht="17.25">
      <c r="F3171" s="36"/>
      <c r="G3171" s="36"/>
      <c r="U3171" s="91"/>
      <c r="Y3171" s="80"/>
    </row>
    <row r="3172" spans="6:25" ht="17.25">
      <c r="F3172" s="36"/>
      <c r="G3172" s="36"/>
      <c r="U3172" s="91"/>
      <c r="Y3172" s="80"/>
    </row>
    <row r="3173" spans="6:25" ht="17.25">
      <c r="F3173" s="36"/>
      <c r="G3173" s="36"/>
      <c r="U3173" s="91"/>
      <c r="Y3173" s="80"/>
    </row>
    <row r="3174" spans="6:25" ht="17.25">
      <c r="F3174" s="36"/>
      <c r="G3174" s="36"/>
      <c r="U3174" s="91"/>
      <c r="Y3174" s="80"/>
    </row>
    <row r="3175" spans="6:25" ht="17.25">
      <c r="F3175" s="36"/>
      <c r="G3175" s="36"/>
      <c r="U3175" s="91"/>
      <c r="Y3175" s="80"/>
    </row>
    <row r="3176" spans="6:25" ht="17.25">
      <c r="F3176" s="36"/>
      <c r="G3176" s="36"/>
      <c r="U3176" s="91"/>
      <c r="Y3176" s="80"/>
    </row>
    <row r="3177" spans="6:25" ht="17.25">
      <c r="F3177" s="36"/>
      <c r="G3177" s="36"/>
      <c r="U3177" s="91"/>
      <c r="Y3177" s="80"/>
    </row>
    <row r="3178" spans="6:25" ht="17.25">
      <c r="F3178" s="36"/>
      <c r="G3178" s="36"/>
      <c r="U3178" s="91"/>
      <c r="Y3178" s="80"/>
    </row>
    <row r="3179" spans="6:25" ht="17.25">
      <c r="F3179" s="36"/>
      <c r="G3179" s="36"/>
      <c r="N3179" s="91"/>
      <c r="U3179" s="91"/>
      <c r="Y3179" s="80"/>
    </row>
    <row r="3180" spans="6:25" ht="17.25">
      <c r="F3180" s="36"/>
      <c r="G3180" s="36"/>
      <c r="N3180" s="91"/>
      <c r="U3180" s="91"/>
      <c r="Y3180" s="80"/>
    </row>
    <row r="3181" spans="6:25" ht="17.25">
      <c r="F3181" s="36"/>
      <c r="G3181" s="36"/>
      <c r="U3181" s="91"/>
      <c r="Y3181" s="80"/>
    </row>
    <row r="3182" spans="6:25" ht="17.25">
      <c r="F3182" s="36"/>
      <c r="G3182" s="36"/>
      <c r="N3182" s="91"/>
      <c r="U3182" s="91"/>
      <c r="Y3182" s="80"/>
    </row>
    <row r="3183" spans="6:25" ht="17.25">
      <c r="F3183" s="36"/>
      <c r="G3183" s="36"/>
      <c r="U3183" s="91"/>
      <c r="Y3183" s="80"/>
    </row>
    <row r="3184" spans="6:25" ht="17.25">
      <c r="F3184" s="36"/>
      <c r="G3184" s="36"/>
      <c r="N3184" s="91"/>
      <c r="U3184" s="91"/>
      <c r="Y3184" s="80"/>
    </row>
    <row r="3185" spans="6:25" ht="17.25">
      <c r="F3185" s="36"/>
      <c r="G3185" s="36"/>
      <c r="N3185" s="91"/>
      <c r="U3185" s="91"/>
      <c r="Y3185" s="80"/>
    </row>
    <row r="3186" spans="6:25" ht="17.25">
      <c r="F3186" s="36"/>
      <c r="G3186" s="36"/>
      <c r="N3186" s="91"/>
      <c r="U3186" s="91"/>
      <c r="Y3186" s="80"/>
    </row>
    <row r="3187" spans="6:25" ht="17.25">
      <c r="F3187" s="36"/>
      <c r="G3187" s="36"/>
      <c r="N3187" s="91"/>
      <c r="U3187" s="91"/>
      <c r="Y3187" s="80"/>
    </row>
    <row r="3188" spans="6:25" ht="17.25">
      <c r="F3188" s="36"/>
      <c r="G3188" s="36"/>
      <c r="U3188" s="91"/>
      <c r="Y3188" s="80"/>
    </row>
    <row r="3189" spans="6:25" ht="17.25">
      <c r="F3189" s="36"/>
      <c r="G3189" s="36"/>
      <c r="U3189" s="91"/>
      <c r="Y3189" s="80"/>
    </row>
    <row r="3190" spans="6:25" ht="17.25">
      <c r="F3190" s="36"/>
      <c r="G3190" s="36"/>
      <c r="U3190" s="91"/>
      <c r="Y3190" s="80"/>
    </row>
    <row r="3191" spans="6:25" ht="17.25">
      <c r="F3191" s="36"/>
      <c r="G3191" s="36"/>
      <c r="U3191" s="91"/>
      <c r="Y3191" s="80"/>
    </row>
    <row r="3192" spans="6:25" ht="17.25">
      <c r="F3192" s="36"/>
      <c r="G3192" s="36"/>
      <c r="U3192" s="91"/>
      <c r="Y3192" s="80"/>
    </row>
    <row r="3193" spans="6:25" ht="17.25">
      <c r="F3193" s="36"/>
      <c r="G3193" s="36"/>
      <c r="U3193" s="91"/>
      <c r="Y3193" s="80"/>
    </row>
    <row r="3194" spans="6:25" ht="17.25">
      <c r="F3194" s="36"/>
      <c r="G3194" s="36"/>
      <c r="U3194" s="91"/>
      <c r="Y3194" s="80"/>
    </row>
    <row r="3195" spans="6:25" ht="17.25">
      <c r="F3195" s="36"/>
      <c r="G3195" s="36"/>
      <c r="U3195" s="91"/>
      <c r="Y3195" s="80"/>
    </row>
    <row r="3196" spans="6:25" ht="17.25">
      <c r="F3196" s="36"/>
      <c r="G3196" s="36"/>
      <c r="U3196" s="91"/>
      <c r="Y3196" s="80"/>
    </row>
    <row r="3197" spans="6:25" ht="17.25">
      <c r="F3197" s="36"/>
      <c r="G3197" s="36"/>
      <c r="U3197" s="91"/>
      <c r="Y3197" s="80"/>
    </row>
    <row r="3198" spans="6:25" ht="17.25">
      <c r="F3198" s="36"/>
      <c r="G3198" s="36"/>
      <c r="U3198" s="91"/>
      <c r="Y3198" s="80"/>
    </row>
    <row r="3199" spans="6:25" ht="17.25">
      <c r="F3199" s="36"/>
      <c r="G3199" s="36"/>
      <c r="N3199" s="91"/>
      <c r="U3199" s="91"/>
      <c r="Y3199" s="80"/>
    </row>
    <row r="3200" spans="6:25" ht="17.25">
      <c r="F3200" s="36"/>
      <c r="G3200" s="36"/>
      <c r="N3200" s="91"/>
      <c r="U3200" s="91"/>
      <c r="Y3200" s="80"/>
    </row>
    <row r="3201" spans="6:25" ht="17.25">
      <c r="F3201" s="36"/>
      <c r="G3201" s="36"/>
      <c r="U3201" s="91"/>
      <c r="Y3201" s="80"/>
    </row>
    <row r="3202" spans="6:25" ht="17.25">
      <c r="F3202" s="36"/>
      <c r="G3202" s="36"/>
      <c r="N3202" s="91"/>
      <c r="U3202" s="91"/>
      <c r="Y3202" s="80"/>
    </row>
    <row r="3203" spans="6:25" ht="17.25">
      <c r="F3203" s="36"/>
      <c r="G3203" s="36"/>
      <c r="U3203" s="91"/>
      <c r="Y3203" s="80"/>
    </row>
    <row r="3204" spans="6:25" ht="17.25">
      <c r="F3204" s="36"/>
      <c r="G3204" s="36"/>
      <c r="N3204" s="91"/>
      <c r="U3204" s="91"/>
      <c r="Y3204" s="80"/>
    </row>
    <row r="3205" spans="6:25" ht="17.25">
      <c r="F3205" s="36"/>
      <c r="G3205" s="36"/>
      <c r="N3205" s="91"/>
      <c r="U3205" s="91"/>
      <c r="Y3205" s="80"/>
    </row>
    <row r="3206" spans="6:25" ht="17.25">
      <c r="F3206" s="36"/>
      <c r="G3206" s="36"/>
      <c r="N3206" s="91"/>
      <c r="U3206" s="91"/>
      <c r="Y3206" s="80"/>
    </row>
    <row r="3207" spans="6:25" ht="17.25">
      <c r="F3207" s="36"/>
      <c r="G3207" s="36"/>
      <c r="N3207" s="91"/>
      <c r="U3207" s="91"/>
      <c r="Y3207" s="80"/>
    </row>
    <row r="3208" spans="6:25" ht="17.25">
      <c r="F3208" s="36"/>
      <c r="G3208" s="36"/>
      <c r="U3208" s="91"/>
      <c r="Y3208" s="80"/>
    </row>
    <row r="3209" spans="6:25" ht="17.25">
      <c r="F3209" s="36"/>
      <c r="G3209" s="36"/>
      <c r="U3209" s="91"/>
      <c r="Y3209" s="80"/>
    </row>
    <row r="3210" spans="6:25" ht="17.25">
      <c r="F3210" s="36"/>
      <c r="G3210" s="36"/>
      <c r="U3210" s="91"/>
      <c r="Y3210" s="80"/>
    </row>
    <row r="3211" spans="6:25" ht="17.25">
      <c r="F3211" s="36"/>
      <c r="G3211" s="36"/>
      <c r="U3211" s="91"/>
      <c r="Y3211" s="80"/>
    </row>
    <row r="3212" spans="6:25" ht="17.25">
      <c r="F3212" s="36"/>
      <c r="G3212" s="36"/>
      <c r="U3212" s="91"/>
      <c r="Y3212" s="80"/>
    </row>
    <row r="3213" spans="6:25" ht="17.25">
      <c r="F3213" s="36"/>
      <c r="G3213" s="36"/>
      <c r="U3213" s="91"/>
      <c r="Y3213" s="80"/>
    </row>
    <row r="3214" spans="6:25" ht="17.25">
      <c r="F3214" s="36"/>
      <c r="G3214" s="36"/>
      <c r="U3214" s="91"/>
      <c r="Y3214" s="80"/>
    </row>
    <row r="3215" spans="6:25" ht="17.25">
      <c r="F3215" s="36"/>
      <c r="G3215" s="36"/>
      <c r="U3215" s="91"/>
      <c r="Y3215" s="80"/>
    </row>
    <row r="3216" spans="6:25" ht="17.25">
      <c r="F3216" s="36"/>
      <c r="G3216" s="36"/>
      <c r="U3216" s="91"/>
      <c r="Y3216" s="80"/>
    </row>
    <row r="3217" spans="1:26" ht="17.25">
      <c r="F3217" s="36"/>
      <c r="G3217" s="36"/>
      <c r="U3217" s="91"/>
      <c r="Y3217" s="80"/>
    </row>
    <row r="3218" spans="1:26" ht="17.25">
      <c r="F3218" s="36"/>
      <c r="G3218" s="36"/>
      <c r="U3218" s="91"/>
      <c r="Y3218" s="80"/>
    </row>
    <row r="3219" spans="1:26" ht="17.25">
      <c r="F3219" s="36"/>
      <c r="G3219" s="36"/>
      <c r="N3219" s="91"/>
      <c r="U3219" s="91"/>
      <c r="Y3219" s="80"/>
    </row>
    <row r="3220" spans="1:26" ht="17.25">
      <c r="F3220" s="36"/>
      <c r="G3220" s="36"/>
      <c r="N3220" s="91"/>
      <c r="U3220" s="91"/>
      <c r="Y3220" s="80"/>
    </row>
    <row r="3221" spans="1:26" ht="17.25">
      <c r="F3221" s="36"/>
      <c r="G3221" s="36"/>
      <c r="U3221" s="91"/>
      <c r="Y3221" s="80"/>
    </row>
    <row r="3222" spans="1:26" ht="17.25">
      <c r="F3222" s="36"/>
      <c r="G3222" s="36"/>
      <c r="N3222" s="91"/>
      <c r="U3222" s="91"/>
      <c r="Y3222" s="80"/>
    </row>
    <row r="3223" spans="1:26" ht="17.25">
      <c r="F3223" s="36"/>
      <c r="G3223" s="36"/>
      <c r="U3223" s="91"/>
      <c r="Y3223" s="80"/>
    </row>
    <row r="3224" spans="1:26" ht="17.25">
      <c r="F3224" s="36"/>
      <c r="G3224" s="36"/>
      <c r="N3224" s="91"/>
      <c r="U3224" s="91"/>
      <c r="Y3224" s="80"/>
    </row>
    <row r="3225" spans="1:26" ht="17.25">
      <c r="F3225" s="36"/>
      <c r="G3225" s="36"/>
      <c r="N3225" s="91"/>
      <c r="U3225" s="91"/>
      <c r="Y3225" s="80"/>
    </row>
    <row r="3226" spans="1:26" ht="17.25">
      <c r="F3226" s="36"/>
      <c r="G3226" s="36"/>
      <c r="N3226" s="91"/>
      <c r="U3226" s="91"/>
      <c r="Y3226" s="80"/>
    </row>
    <row r="3227" spans="1:26" ht="17.25">
      <c r="B3227" s="42"/>
      <c r="C3227" s="42"/>
      <c r="D3227" s="42"/>
      <c r="F3227" s="44"/>
      <c r="G3227" s="44"/>
      <c r="H3227" s="42"/>
      <c r="I3227" s="42"/>
      <c r="J3227" s="95"/>
      <c r="K3227" s="95"/>
      <c r="L3227" s="42"/>
      <c r="M3227" s="42"/>
      <c r="N3227" s="95"/>
      <c r="O3227" s="42"/>
      <c r="P3227" s="42"/>
      <c r="Q3227" s="42"/>
      <c r="R3227" s="42"/>
      <c r="S3227" s="42"/>
      <c r="T3227" s="42"/>
      <c r="U3227" s="95"/>
      <c r="V3227" s="42"/>
      <c r="W3227" s="42"/>
      <c r="X3227" s="95"/>
      <c r="Y3227" s="62"/>
      <c r="Z3227" s="42"/>
    </row>
    <row r="3228" spans="1:26" ht="17.25">
      <c r="A3228" s="42"/>
      <c r="B3228" s="42"/>
      <c r="C3228" s="42"/>
      <c r="D3228" s="42"/>
      <c r="F3228" s="44"/>
      <c r="G3228" s="44"/>
      <c r="H3228" s="42"/>
      <c r="I3228" s="42"/>
      <c r="J3228" s="95"/>
      <c r="K3228" s="95"/>
      <c r="L3228" s="42"/>
      <c r="M3228" s="42"/>
      <c r="N3228" s="42"/>
      <c r="O3228" s="42"/>
      <c r="P3228" s="42"/>
      <c r="Q3228" s="42"/>
      <c r="R3228" s="42"/>
      <c r="S3228" s="42"/>
      <c r="T3228" s="42"/>
      <c r="U3228" s="95"/>
      <c r="V3228" s="42"/>
      <c r="W3228" s="42"/>
      <c r="X3228" s="95"/>
      <c r="Y3228" s="62"/>
      <c r="Z3228" s="42"/>
    </row>
    <row r="3229" spans="1:26" ht="17.25">
      <c r="A3229" s="42"/>
      <c r="B3229" s="42"/>
      <c r="C3229" s="42"/>
      <c r="D3229" s="42"/>
      <c r="F3229" s="44"/>
      <c r="G3229" s="44"/>
      <c r="H3229" s="42"/>
      <c r="I3229" s="42"/>
      <c r="J3229" s="95"/>
      <c r="K3229" s="95"/>
      <c r="L3229" s="42"/>
      <c r="M3229" s="42"/>
      <c r="N3229" s="42"/>
      <c r="O3229" s="42"/>
      <c r="P3229" s="42"/>
      <c r="Q3229" s="42"/>
      <c r="R3229" s="42"/>
      <c r="S3229" s="42"/>
      <c r="T3229" s="42"/>
      <c r="U3229" s="95"/>
      <c r="V3229" s="42"/>
      <c r="W3229" s="42"/>
      <c r="X3229" s="95"/>
      <c r="Y3229" s="62"/>
      <c r="Z3229" s="42"/>
    </row>
    <row r="3230" spans="1:26" ht="17.25">
      <c r="A3230" s="42"/>
      <c r="B3230" s="42"/>
      <c r="C3230" s="42"/>
      <c r="D3230" s="42"/>
      <c r="F3230" s="44"/>
      <c r="G3230" s="44"/>
      <c r="H3230" s="42"/>
      <c r="I3230" s="42"/>
      <c r="J3230" s="95"/>
      <c r="K3230" s="95"/>
      <c r="L3230" s="42"/>
      <c r="M3230" s="42"/>
      <c r="N3230" s="42"/>
      <c r="O3230" s="42"/>
      <c r="P3230" s="42"/>
      <c r="Q3230" s="42"/>
      <c r="R3230" s="42"/>
      <c r="S3230" s="42"/>
      <c r="T3230" s="42"/>
      <c r="U3230" s="95"/>
      <c r="V3230" s="42"/>
      <c r="W3230" s="42"/>
      <c r="X3230" s="95"/>
      <c r="Y3230" s="62"/>
      <c r="Z3230" s="42"/>
    </row>
    <row r="3231" spans="1:26" ht="17.25">
      <c r="A3231" s="42"/>
      <c r="B3231" s="42"/>
      <c r="C3231" s="42"/>
      <c r="D3231" s="42"/>
      <c r="F3231" s="44"/>
      <c r="G3231" s="44"/>
      <c r="H3231" s="42"/>
      <c r="I3231" s="42"/>
      <c r="J3231" s="95"/>
      <c r="K3231" s="95"/>
      <c r="L3231" s="42"/>
      <c r="M3231" s="42"/>
      <c r="N3231" s="42"/>
      <c r="O3231" s="42"/>
      <c r="P3231" s="42"/>
      <c r="Q3231" s="42"/>
      <c r="R3231" s="42"/>
      <c r="S3231" s="42"/>
      <c r="T3231" s="42"/>
      <c r="U3231" s="95"/>
      <c r="V3231" s="42"/>
      <c r="W3231" s="42"/>
      <c r="X3231" s="95"/>
      <c r="Y3231" s="62"/>
      <c r="Z3231" s="42"/>
    </row>
    <row r="3232" spans="1:26" ht="17.25">
      <c r="A3232" s="42"/>
      <c r="B3232" s="42"/>
      <c r="C3232" s="42"/>
      <c r="D3232" s="42"/>
      <c r="F3232" s="44"/>
      <c r="G3232" s="44"/>
      <c r="H3232" s="42"/>
      <c r="I3232" s="42"/>
      <c r="J3232" s="95"/>
      <c r="K3232" s="95"/>
      <c r="L3232" s="42"/>
      <c r="M3232" s="42"/>
      <c r="N3232" s="42"/>
      <c r="O3232" s="42"/>
      <c r="P3232" s="42"/>
      <c r="Q3232" s="42"/>
      <c r="R3232" s="42"/>
      <c r="S3232" s="42"/>
      <c r="T3232" s="42"/>
      <c r="U3232" s="95"/>
      <c r="V3232" s="42"/>
      <c r="W3232" s="42"/>
      <c r="X3232" s="95"/>
      <c r="Y3232" s="62"/>
      <c r="Z3232" s="42"/>
    </row>
    <row r="3233" spans="1:26" ht="17.25">
      <c r="A3233" s="42"/>
      <c r="B3233" s="42"/>
      <c r="C3233" s="42"/>
      <c r="D3233" s="42"/>
      <c r="F3233" s="44"/>
      <c r="G3233" s="44"/>
      <c r="H3233" s="42"/>
      <c r="I3233" s="42"/>
      <c r="J3233" s="95"/>
      <c r="K3233" s="95"/>
      <c r="L3233" s="42"/>
      <c r="M3233" s="42"/>
      <c r="N3233" s="42"/>
      <c r="O3233" s="42"/>
      <c r="P3233" s="42"/>
      <c r="Q3233" s="42"/>
      <c r="R3233" s="42"/>
      <c r="S3233" s="42"/>
      <c r="T3233" s="42"/>
      <c r="U3233" s="95"/>
      <c r="V3233" s="42"/>
      <c r="W3233" s="42"/>
      <c r="X3233" s="95"/>
      <c r="Y3233" s="62"/>
      <c r="Z3233" s="42"/>
    </row>
    <row r="3234" spans="1:26" ht="17.25">
      <c r="A3234" s="42"/>
      <c r="B3234" s="42"/>
      <c r="C3234" s="42"/>
      <c r="D3234" s="42"/>
      <c r="F3234" s="44"/>
      <c r="G3234" s="44"/>
      <c r="H3234" s="42"/>
      <c r="I3234" s="42"/>
      <c r="J3234" s="95"/>
      <c r="K3234" s="95"/>
      <c r="L3234" s="42"/>
      <c r="M3234" s="42"/>
      <c r="N3234" s="42"/>
      <c r="O3234" s="42"/>
      <c r="P3234" s="42"/>
      <c r="Q3234" s="42"/>
      <c r="R3234" s="42"/>
      <c r="S3234" s="42"/>
      <c r="T3234" s="42"/>
      <c r="U3234" s="95"/>
      <c r="V3234" s="42"/>
      <c r="W3234" s="42"/>
      <c r="X3234" s="95"/>
      <c r="Y3234" s="62"/>
      <c r="Z3234" s="42"/>
    </row>
    <row r="3235" spans="1:26" ht="17.25">
      <c r="A3235" s="42"/>
      <c r="B3235" s="42"/>
      <c r="C3235" s="42"/>
      <c r="D3235" s="42"/>
      <c r="F3235" s="44"/>
      <c r="G3235" s="44"/>
      <c r="H3235" s="42"/>
      <c r="I3235" s="42"/>
      <c r="J3235" s="95"/>
      <c r="K3235" s="95"/>
      <c r="L3235" s="42"/>
      <c r="M3235" s="42"/>
      <c r="N3235" s="42"/>
      <c r="O3235" s="42"/>
      <c r="P3235" s="42"/>
      <c r="Q3235" s="42"/>
      <c r="R3235" s="42"/>
      <c r="S3235" s="42"/>
      <c r="T3235" s="42"/>
      <c r="U3235" s="95"/>
      <c r="V3235" s="42"/>
      <c r="W3235" s="42"/>
      <c r="X3235" s="95"/>
      <c r="Y3235" s="62"/>
      <c r="Z3235" s="42"/>
    </row>
    <row r="3236" spans="1:26" ht="17.25">
      <c r="A3236" s="42"/>
      <c r="B3236" s="42"/>
      <c r="C3236" s="42"/>
      <c r="D3236" s="42"/>
      <c r="F3236" s="44"/>
      <c r="G3236" s="44"/>
      <c r="H3236" s="42"/>
      <c r="I3236" s="42"/>
      <c r="J3236" s="95"/>
      <c r="K3236" s="95"/>
      <c r="L3236" s="42"/>
      <c r="M3236" s="42"/>
      <c r="N3236" s="42"/>
      <c r="O3236" s="42"/>
      <c r="P3236" s="42"/>
      <c r="Q3236" s="42"/>
      <c r="R3236" s="42"/>
      <c r="S3236" s="42"/>
      <c r="T3236" s="42"/>
      <c r="U3236" s="95"/>
      <c r="V3236" s="42"/>
      <c r="W3236" s="42"/>
      <c r="X3236" s="95"/>
      <c r="Y3236" s="62"/>
      <c r="Z3236" s="42"/>
    </row>
    <row r="3237" spans="1:26" ht="17.25">
      <c r="A3237" s="42"/>
      <c r="B3237" s="42"/>
      <c r="C3237" s="42"/>
      <c r="D3237" s="42"/>
      <c r="F3237" s="44"/>
      <c r="G3237" s="44"/>
      <c r="H3237" s="42"/>
      <c r="I3237" s="42"/>
      <c r="J3237" s="95"/>
      <c r="K3237" s="95"/>
      <c r="L3237" s="42"/>
      <c r="M3237" s="42"/>
      <c r="N3237" s="42"/>
      <c r="O3237" s="42"/>
      <c r="P3237" s="42"/>
      <c r="Q3237" s="42"/>
      <c r="R3237" s="42"/>
      <c r="S3237" s="42"/>
      <c r="T3237" s="42"/>
      <c r="U3237" s="95"/>
      <c r="V3237" s="42"/>
      <c r="W3237" s="42"/>
      <c r="X3237" s="95"/>
      <c r="Y3237" s="62"/>
      <c r="Z3237" s="42"/>
    </row>
    <row r="3238" spans="1:26" ht="17.25">
      <c r="A3238" s="42"/>
      <c r="B3238" s="42"/>
      <c r="C3238" s="42"/>
      <c r="D3238" s="42"/>
      <c r="F3238" s="44"/>
      <c r="G3238" s="44"/>
      <c r="H3238" s="42"/>
      <c r="I3238" s="42"/>
      <c r="J3238" s="95"/>
      <c r="K3238" s="95"/>
      <c r="L3238" s="42"/>
      <c r="M3238" s="42"/>
      <c r="N3238" s="42"/>
      <c r="O3238" s="42"/>
      <c r="P3238" s="42"/>
      <c r="Q3238" s="42"/>
      <c r="R3238" s="42"/>
      <c r="S3238" s="42"/>
      <c r="T3238" s="42"/>
      <c r="U3238" s="95"/>
      <c r="V3238" s="42"/>
      <c r="W3238" s="42"/>
      <c r="X3238" s="95"/>
      <c r="Y3238" s="62"/>
      <c r="Z3238" s="42"/>
    </row>
    <row r="3239" spans="1:26" ht="17.25">
      <c r="A3239" s="42"/>
      <c r="B3239" s="42"/>
      <c r="C3239" s="42"/>
      <c r="D3239" s="42"/>
      <c r="F3239" s="44"/>
      <c r="G3239" s="44"/>
      <c r="H3239" s="42"/>
      <c r="I3239" s="42"/>
      <c r="J3239" s="95"/>
      <c r="K3239" s="95"/>
      <c r="L3239" s="42"/>
      <c r="M3239" s="42"/>
      <c r="N3239" s="95"/>
      <c r="O3239" s="42"/>
      <c r="P3239" s="42"/>
      <c r="Q3239" s="42"/>
      <c r="R3239" s="42"/>
      <c r="S3239" s="42"/>
      <c r="T3239" s="42"/>
      <c r="U3239" s="95"/>
      <c r="V3239" s="42"/>
      <c r="W3239" s="42"/>
      <c r="X3239" s="95"/>
      <c r="Y3239" s="62"/>
      <c r="Z3239" s="42"/>
    </row>
    <row r="3240" spans="1:26" ht="17.25">
      <c r="A3240" s="42"/>
      <c r="B3240" s="42"/>
      <c r="C3240" s="42"/>
      <c r="D3240" s="42"/>
      <c r="F3240" s="44"/>
      <c r="G3240" s="44"/>
      <c r="H3240" s="42"/>
      <c r="I3240" s="42"/>
      <c r="J3240" s="95"/>
      <c r="K3240" s="95"/>
      <c r="L3240" s="42"/>
      <c r="M3240" s="42"/>
      <c r="N3240" s="95"/>
      <c r="O3240" s="42"/>
      <c r="P3240" s="42"/>
      <c r="Q3240" s="42"/>
      <c r="R3240" s="42"/>
      <c r="S3240" s="42"/>
      <c r="T3240" s="42"/>
      <c r="U3240" s="95"/>
      <c r="V3240" s="42"/>
      <c r="W3240" s="42"/>
      <c r="X3240" s="95"/>
      <c r="Y3240" s="62"/>
      <c r="Z3240" s="42"/>
    </row>
    <row r="3241" spans="1:26" ht="17.25">
      <c r="A3241" s="42"/>
      <c r="B3241" s="42"/>
      <c r="C3241" s="42"/>
      <c r="D3241" s="42"/>
      <c r="F3241" s="44"/>
      <c r="G3241" s="44"/>
      <c r="H3241" s="42"/>
      <c r="I3241" s="42"/>
      <c r="J3241" s="95"/>
      <c r="K3241" s="95"/>
      <c r="L3241" s="42"/>
      <c r="M3241" s="42"/>
      <c r="O3241" s="42"/>
      <c r="P3241" s="42"/>
      <c r="Q3241" s="42"/>
      <c r="R3241" s="42"/>
      <c r="S3241" s="42"/>
      <c r="T3241" s="42"/>
      <c r="U3241" s="95"/>
      <c r="V3241" s="42"/>
      <c r="W3241" s="42"/>
      <c r="X3241" s="95"/>
      <c r="Y3241" s="62"/>
      <c r="Z3241" s="42"/>
    </row>
    <row r="3242" spans="1:26" ht="17.25">
      <c r="A3242" s="42"/>
      <c r="B3242" s="42"/>
      <c r="C3242" s="42"/>
      <c r="D3242" s="42"/>
      <c r="F3242" s="44"/>
      <c r="G3242" s="44"/>
      <c r="H3242" s="42"/>
      <c r="I3242" s="42"/>
      <c r="J3242" s="95"/>
      <c r="K3242" s="95"/>
      <c r="L3242" s="42"/>
      <c r="M3242" s="42"/>
      <c r="N3242" s="91"/>
      <c r="O3242" s="42"/>
      <c r="P3242" s="42"/>
      <c r="Q3242" s="42"/>
      <c r="R3242" s="42"/>
      <c r="S3242" s="42"/>
      <c r="T3242" s="42"/>
      <c r="U3242" s="95"/>
      <c r="V3242" s="42"/>
      <c r="W3242" s="42"/>
      <c r="X3242" s="95"/>
      <c r="Y3242" s="62"/>
      <c r="Z3242" s="42"/>
    </row>
    <row r="3243" spans="1:26" ht="17.25">
      <c r="A3243" s="42"/>
      <c r="B3243" s="42"/>
      <c r="C3243" s="42"/>
      <c r="D3243" s="42"/>
      <c r="F3243" s="44"/>
      <c r="G3243" s="44"/>
      <c r="H3243" s="42"/>
      <c r="I3243" s="42"/>
      <c r="J3243" s="95"/>
      <c r="K3243" s="95"/>
      <c r="L3243" s="42"/>
      <c r="M3243" s="42"/>
      <c r="O3243" s="42"/>
      <c r="P3243" s="42"/>
      <c r="Q3243" s="42"/>
      <c r="R3243" s="42"/>
      <c r="S3243" s="42"/>
      <c r="T3243" s="42"/>
      <c r="U3243" s="95"/>
      <c r="V3243" s="42"/>
      <c r="W3243" s="42"/>
      <c r="X3243" s="95"/>
      <c r="Y3243" s="62"/>
      <c r="Z3243" s="42"/>
    </row>
    <row r="3244" spans="1:26" ht="17.25">
      <c r="A3244" s="42"/>
      <c r="B3244" s="42"/>
      <c r="C3244" s="42"/>
      <c r="D3244" s="42"/>
      <c r="F3244" s="44"/>
      <c r="G3244" s="44"/>
      <c r="H3244" s="42"/>
      <c r="I3244" s="42"/>
      <c r="J3244" s="95"/>
      <c r="K3244" s="95"/>
      <c r="L3244" s="42"/>
      <c r="M3244" s="42"/>
      <c r="N3244" s="91"/>
      <c r="O3244" s="42"/>
      <c r="P3244" s="42"/>
      <c r="Q3244" s="42"/>
      <c r="R3244" s="42"/>
      <c r="S3244" s="42"/>
      <c r="T3244" s="42"/>
      <c r="U3244" s="95"/>
      <c r="V3244" s="42"/>
      <c r="W3244" s="42"/>
      <c r="X3244" s="95"/>
      <c r="Y3244" s="62"/>
      <c r="Z3244" s="42"/>
    </row>
    <row r="3245" spans="1:26" ht="17.25">
      <c r="A3245" s="42"/>
      <c r="B3245" s="42"/>
      <c r="C3245" s="42"/>
      <c r="D3245" s="42"/>
      <c r="F3245" s="44"/>
      <c r="G3245" s="44"/>
      <c r="H3245" s="42"/>
      <c r="I3245" s="42"/>
      <c r="J3245" s="95"/>
      <c r="K3245" s="95"/>
      <c r="L3245" s="42"/>
      <c r="M3245" s="42"/>
      <c r="N3245" s="91"/>
      <c r="O3245" s="42"/>
      <c r="P3245" s="42"/>
      <c r="Q3245" s="42"/>
      <c r="R3245" s="42"/>
      <c r="S3245" s="42"/>
      <c r="T3245" s="42"/>
      <c r="U3245" s="95"/>
      <c r="V3245" s="42"/>
      <c r="W3245" s="42"/>
      <c r="X3245" s="95"/>
      <c r="Y3245" s="62"/>
      <c r="Z3245" s="42"/>
    </row>
    <row r="3246" spans="1:26" ht="17.25">
      <c r="A3246" s="42"/>
      <c r="B3246" s="42"/>
      <c r="C3246" s="42"/>
      <c r="D3246" s="42"/>
      <c r="F3246" s="44"/>
      <c r="G3246" s="44"/>
      <c r="H3246" s="42"/>
      <c r="I3246" s="42"/>
      <c r="J3246" s="95"/>
      <c r="K3246" s="95"/>
      <c r="L3246" s="42"/>
      <c r="M3246" s="42"/>
      <c r="N3246" s="91"/>
      <c r="O3246" s="42"/>
      <c r="P3246" s="42"/>
      <c r="Q3246" s="42"/>
      <c r="R3246" s="42"/>
      <c r="S3246" s="42"/>
      <c r="T3246" s="42"/>
      <c r="U3246" s="95"/>
      <c r="V3246" s="42"/>
      <c r="W3246" s="42"/>
      <c r="X3246" s="95"/>
      <c r="Y3246" s="62"/>
      <c r="Z3246" s="42"/>
    </row>
    <row r="3247" spans="1:26" ht="17.25">
      <c r="A3247" s="42"/>
      <c r="B3247" s="42"/>
      <c r="C3247" s="42"/>
      <c r="D3247" s="42"/>
      <c r="F3247" s="44"/>
      <c r="G3247" s="44"/>
      <c r="H3247" s="42"/>
      <c r="I3247" s="42"/>
      <c r="J3247" s="95"/>
      <c r="K3247" s="95"/>
      <c r="L3247" s="42"/>
      <c r="M3247" s="42"/>
      <c r="N3247" s="95"/>
      <c r="O3247" s="42"/>
      <c r="P3247" s="42"/>
      <c r="Q3247" s="42"/>
      <c r="R3247" s="42"/>
      <c r="S3247" s="42"/>
      <c r="T3247" s="42"/>
      <c r="U3247" s="95"/>
      <c r="V3247" s="42"/>
      <c r="W3247" s="42"/>
      <c r="X3247" s="95"/>
      <c r="Y3247" s="62"/>
      <c r="Z3247" s="42"/>
    </row>
    <row r="3248" spans="1:26" ht="17.25">
      <c r="A3248" s="42"/>
      <c r="B3248" s="42"/>
      <c r="C3248" s="42"/>
      <c r="D3248" s="42"/>
      <c r="F3248" s="44"/>
      <c r="G3248" s="44"/>
      <c r="H3248" s="42"/>
      <c r="I3248" s="42"/>
      <c r="J3248" s="95"/>
      <c r="K3248" s="95"/>
      <c r="L3248" s="42"/>
      <c r="M3248" s="42"/>
      <c r="N3248" s="42"/>
      <c r="O3248" s="42"/>
      <c r="P3248" s="42"/>
      <c r="Q3248" s="42"/>
      <c r="R3248" s="42"/>
      <c r="S3248" s="42"/>
      <c r="T3248" s="42"/>
      <c r="U3248" s="95"/>
      <c r="V3248" s="42"/>
      <c r="W3248" s="42"/>
      <c r="X3248" s="95"/>
      <c r="Y3248" s="62"/>
      <c r="Z3248" s="42"/>
    </row>
    <row r="3249" spans="1:26" ht="17.25">
      <c r="A3249" s="42"/>
      <c r="B3249" s="42"/>
      <c r="C3249" s="42"/>
      <c r="D3249" s="42"/>
      <c r="F3249" s="44"/>
      <c r="G3249" s="44"/>
      <c r="H3249" s="42"/>
      <c r="I3249" s="42"/>
      <c r="J3249" s="95"/>
      <c r="K3249" s="95"/>
      <c r="L3249" s="42"/>
      <c r="M3249" s="42"/>
      <c r="N3249" s="42"/>
      <c r="O3249" s="42"/>
      <c r="P3249" s="42"/>
      <c r="Q3249" s="42"/>
      <c r="R3249" s="42"/>
      <c r="S3249" s="42"/>
      <c r="T3249" s="42"/>
      <c r="U3249" s="95"/>
      <c r="V3249" s="42"/>
      <c r="W3249" s="42"/>
      <c r="X3249" s="95"/>
      <c r="Y3249" s="62"/>
      <c r="Z3249" s="42"/>
    </row>
    <row r="3250" spans="1:26" ht="17.25">
      <c r="A3250" s="42"/>
      <c r="B3250" s="42"/>
      <c r="C3250" s="42"/>
      <c r="D3250" s="42"/>
      <c r="F3250" s="44"/>
      <c r="G3250" s="44"/>
      <c r="H3250" s="42"/>
      <c r="I3250" s="42"/>
      <c r="J3250" s="95"/>
      <c r="K3250" s="95"/>
      <c r="L3250" s="42"/>
      <c r="M3250" s="42"/>
      <c r="N3250" s="42"/>
      <c r="O3250" s="42"/>
      <c r="P3250" s="42"/>
      <c r="Q3250" s="42"/>
      <c r="R3250" s="42"/>
      <c r="S3250" s="42"/>
      <c r="T3250" s="42"/>
      <c r="U3250" s="95"/>
      <c r="V3250" s="42"/>
      <c r="W3250" s="42"/>
      <c r="X3250" s="95"/>
      <c r="Y3250" s="62"/>
      <c r="Z3250" s="42"/>
    </row>
    <row r="3251" spans="1:26" ht="17.25">
      <c r="A3251" s="42"/>
      <c r="B3251" s="42"/>
      <c r="C3251" s="42"/>
      <c r="D3251" s="42"/>
      <c r="F3251" s="44"/>
      <c r="G3251" s="44"/>
      <c r="H3251" s="42"/>
      <c r="I3251" s="42"/>
      <c r="J3251" s="95"/>
      <c r="K3251" s="95"/>
      <c r="L3251" s="42"/>
      <c r="M3251" s="42"/>
      <c r="N3251" s="42"/>
      <c r="O3251" s="42"/>
      <c r="P3251" s="42"/>
      <c r="Q3251" s="42"/>
      <c r="R3251" s="42"/>
      <c r="S3251" s="42"/>
      <c r="T3251" s="42"/>
      <c r="U3251" s="95"/>
      <c r="V3251" s="42"/>
      <c r="W3251" s="42"/>
      <c r="X3251" s="95"/>
      <c r="Y3251" s="62"/>
      <c r="Z3251" s="42"/>
    </row>
    <row r="3252" spans="1:26" ht="17.25">
      <c r="A3252" s="42"/>
      <c r="B3252" s="42"/>
      <c r="C3252" s="42"/>
      <c r="D3252" s="42"/>
      <c r="F3252" s="44"/>
      <c r="G3252" s="44"/>
      <c r="H3252" s="42"/>
      <c r="I3252" s="42"/>
      <c r="J3252" s="95"/>
      <c r="K3252" s="95"/>
      <c r="L3252" s="42"/>
      <c r="M3252" s="42"/>
      <c r="N3252" s="42"/>
      <c r="O3252" s="42"/>
      <c r="P3252" s="42"/>
      <c r="Q3252" s="42"/>
      <c r="R3252" s="42"/>
      <c r="S3252" s="42"/>
      <c r="T3252" s="42"/>
      <c r="U3252" s="95"/>
      <c r="V3252" s="42"/>
      <c r="W3252" s="42"/>
      <c r="X3252" s="95"/>
      <c r="Y3252" s="62"/>
      <c r="Z3252" s="42"/>
    </row>
    <row r="3253" spans="1:26" ht="17.25">
      <c r="A3253" s="42"/>
      <c r="B3253" s="42"/>
      <c r="C3253" s="42"/>
      <c r="D3253" s="42"/>
      <c r="F3253" s="44"/>
      <c r="G3253" s="44"/>
      <c r="H3253" s="42"/>
      <c r="I3253" s="42"/>
      <c r="J3253" s="95"/>
      <c r="K3253" s="95"/>
      <c r="L3253" s="42"/>
      <c r="M3253" s="42"/>
      <c r="N3253" s="42"/>
      <c r="O3253" s="42"/>
      <c r="P3253" s="42"/>
      <c r="Q3253" s="42"/>
      <c r="R3253" s="42"/>
      <c r="S3253" s="42"/>
      <c r="T3253" s="42"/>
      <c r="U3253" s="95"/>
      <c r="V3253" s="42"/>
      <c r="W3253" s="42"/>
      <c r="X3253" s="95"/>
      <c r="Y3253" s="62"/>
      <c r="Z3253" s="42"/>
    </row>
    <row r="3254" spans="1:26" ht="17.25">
      <c r="A3254" s="42"/>
      <c r="B3254" s="42"/>
      <c r="C3254" s="42"/>
      <c r="D3254" s="42"/>
      <c r="F3254" s="44"/>
      <c r="G3254" s="44"/>
      <c r="H3254" s="42"/>
      <c r="I3254" s="42"/>
      <c r="J3254" s="95"/>
      <c r="K3254" s="95"/>
      <c r="L3254" s="42"/>
      <c r="M3254" s="42"/>
      <c r="N3254" s="42"/>
      <c r="O3254" s="42"/>
      <c r="P3254" s="42"/>
      <c r="Q3254" s="42"/>
      <c r="R3254" s="42"/>
      <c r="S3254" s="42"/>
      <c r="T3254" s="42"/>
      <c r="U3254" s="95"/>
      <c r="V3254" s="42"/>
      <c r="W3254" s="42"/>
      <c r="X3254" s="95"/>
      <c r="Y3254" s="62"/>
      <c r="Z3254" s="42"/>
    </row>
    <row r="3255" spans="1:26" ht="17.25">
      <c r="A3255" s="42"/>
      <c r="B3255" s="42"/>
      <c r="C3255" s="42"/>
      <c r="D3255" s="42"/>
      <c r="F3255" s="44"/>
      <c r="G3255" s="44"/>
      <c r="H3255" s="42"/>
      <c r="I3255" s="42"/>
      <c r="J3255" s="95"/>
      <c r="K3255" s="95"/>
      <c r="L3255" s="42"/>
      <c r="M3255" s="42"/>
      <c r="N3255" s="42"/>
      <c r="O3255" s="42"/>
      <c r="P3255" s="42"/>
      <c r="Q3255" s="42"/>
      <c r="R3255" s="42"/>
      <c r="S3255" s="42"/>
      <c r="T3255" s="42"/>
      <c r="U3255" s="95"/>
      <c r="V3255" s="42"/>
      <c r="W3255" s="42"/>
      <c r="X3255" s="95"/>
      <c r="Y3255" s="62"/>
      <c r="Z3255" s="42"/>
    </row>
    <row r="3256" spans="1:26" ht="17.25">
      <c r="A3256" s="42"/>
      <c r="B3256" s="42"/>
      <c r="C3256" s="42"/>
      <c r="D3256" s="42"/>
      <c r="F3256" s="44"/>
      <c r="G3256" s="44"/>
      <c r="H3256" s="42"/>
      <c r="I3256" s="42"/>
      <c r="J3256" s="95"/>
      <c r="K3256" s="95"/>
      <c r="L3256" s="42"/>
      <c r="M3256" s="42"/>
      <c r="N3256" s="42"/>
      <c r="O3256" s="42"/>
      <c r="P3256" s="42"/>
      <c r="Q3256" s="42"/>
      <c r="R3256" s="42"/>
      <c r="S3256" s="42"/>
      <c r="T3256" s="42"/>
      <c r="U3256" s="95"/>
      <c r="V3256" s="42"/>
      <c r="W3256" s="42"/>
      <c r="X3256" s="95"/>
      <c r="Y3256" s="62"/>
      <c r="Z3256" s="42"/>
    </row>
    <row r="3257" spans="1:26" ht="17.25">
      <c r="A3257" s="42"/>
      <c r="B3257" s="42"/>
      <c r="C3257" s="42"/>
      <c r="D3257" s="42"/>
      <c r="F3257" s="44"/>
      <c r="G3257" s="44"/>
      <c r="H3257" s="42"/>
      <c r="I3257" s="42"/>
      <c r="J3257" s="95"/>
      <c r="K3257" s="95"/>
      <c r="L3257" s="42"/>
      <c r="M3257" s="42"/>
      <c r="N3257" s="42"/>
      <c r="O3257" s="42"/>
      <c r="P3257" s="42"/>
      <c r="Q3257" s="42"/>
      <c r="R3257" s="42"/>
      <c r="S3257" s="42"/>
      <c r="T3257" s="42"/>
      <c r="U3257" s="95"/>
      <c r="V3257" s="42"/>
      <c r="W3257" s="42"/>
      <c r="X3257" s="95"/>
      <c r="Y3257" s="62"/>
      <c r="Z3257" s="42"/>
    </row>
    <row r="3258" spans="1:26" ht="17.25">
      <c r="A3258" s="42"/>
      <c r="B3258" s="42"/>
      <c r="C3258" s="42"/>
      <c r="D3258" s="42"/>
      <c r="F3258" s="44"/>
      <c r="G3258" s="44"/>
      <c r="H3258" s="42"/>
      <c r="I3258" s="42"/>
      <c r="J3258" s="95"/>
      <c r="K3258" s="95"/>
      <c r="L3258" s="42"/>
      <c r="M3258" s="42"/>
      <c r="N3258" s="42"/>
      <c r="O3258" s="42"/>
      <c r="P3258" s="42"/>
      <c r="Q3258" s="42"/>
      <c r="R3258" s="42"/>
      <c r="S3258" s="42"/>
      <c r="T3258" s="42"/>
      <c r="U3258" s="95"/>
      <c r="V3258" s="42"/>
      <c r="W3258" s="42"/>
      <c r="X3258" s="95"/>
      <c r="Y3258" s="62"/>
      <c r="Z3258" s="42"/>
    </row>
    <row r="3259" spans="1:26" ht="17.25">
      <c r="A3259" s="42"/>
      <c r="B3259" s="42"/>
      <c r="C3259" s="42"/>
      <c r="D3259" s="42"/>
      <c r="F3259" s="44"/>
      <c r="G3259" s="44"/>
      <c r="H3259" s="42"/>
      <c r="I3259" s="42"/>
      <c r="J3259" s="95"/>
      <c r="K3259" s="95"/>
      <c r="L3259" s="42"/>
      <c r="M3259" s="42"/>
      <c r="N3259" s="95"/>
      <c r="O3259" s="42"/>
      <c r="P3259" s="42"/>
      <c r="Q3259" s="42"/>
      <c r="R3259" s="42"/>
      <c r="S3259" s="42"/>
      <c r="T3259" s="42"/>
      <c r="U3259" s="95"/>
      <c r="V3259" s="42"/>
      <c r="W3259" s="42"/>
      <c r="X3259" s="95"/>
      <c r="Y3259" s="62"/>
      <c r="Z3259" s="42"/>
    </row>
    <row r="3260" spans="1:26" ht="17.25">
      <c r="A3260" s="42"/>
      <c r="B3260" s="42"/>
      <c r="C3260" s="42"/>
      <c r="D3260" s="42"/>
      <c r="F3260" s="44"/>
      <c r="G3260" s="44"/>
      <c r="H3260" s="42"/>
      <c r="I3260" s="42"/>
      <c r="J3260" s="95"/>
      <c r="K3260" s="95"/>
      <c r="L3260" s="42"/>
      <c r="M3260" s="42"/>
      <c r="N3260" s="95"/>
      <c r="O3260" s="42"/>
      <c r="P3260" s="42"/>
      <c r="Q3260" s="42"/>
      <c r="R3260" s="42"/>
      <c r="S3260" s="42"/>
      <c r="T3260" s="42"/>
      <c r="U3260" s="95"/>
      <c r="V3260" s="42"/>
      <c r="W3260" s="42"/>
      <c r="X3260" s="95"/>
      <c r="Y3260" s="62"/>
      <c r="Z3260" s="42"/>
    </row>
    <row r="3261" spans="1:26" ht="17.25">
      <c r="A3261" s="42"/>
      <c r="B3261" s="42"/>
      <c r="C3261" s="42"/>
      <c r="D3261" s="42"/>
      <c r="F3261" s="44"/>
      <c r="G3261" s="44"/>
      <c r="H3261" s="42"/>
      <c r="I3261" s="42"/>
      <c r="J3261" s="95"/>
      <c r="K3261" s="95"/>
      <c r="L3261" s="42"/>
      <c r="M3261" s="42"/>
      <c r="O3261" s="42"/>
      <c r="P3261" s="42"/>
      <c r="Q3261" s="42"/>
      <c r="R3261" s="42"/>
      <c r="S3261" s="42"/>
      <c r="T3261" s="42"/>
      <c r="U3261" s="95"/>
      <c r="V3261" s="42"/>
      <c r="W3261" s="42"/>
      <c r="X3261" s="95"/>
      <c r="Y3261" s="62"/>
      <c r="Z3261" s="42"/>
    </row>
    <row r="3262" spans="1:26" ht="17.25">
      <c r="A3262" s="42"/>
      <c r="B3262" s="42"/>
      <c r="C3262" s="42"/>
      <c r="D3262" s="42"/>
      <c r="F3262" s="44"/>
      <c r="G3262" s="44"/>
      <c r="H3262" s="42"/>
      <c r="I3262" s="42"/>
      <c r="J3262" s="95"/>
      <c r="K3262" s="95"/>
      <c r="L3262" s="42"/>
      <c r="M3262" s="42"/>
      <c r="N3262" s="91"/>
      <c r="O3262" s="42"/>
      <c r="P3262" s="42"/>
      <c r="Q3262" s="42"/>
      <c r="R3262" s="42"/>
      <c r="S3262" s="42"/>
      <c r="T3262" s="42"/>
      <c r="U3262" s="95"/>
      <c r="V3262" s="42"/>
      <c r="W3262" s="42"/>
      <c r="X3262" s="95"/>
      <c r="Y3262" s="62"/>
      <c r="Z3262" s="42"/>
    </row>
    <row r="3263" spans="1:26" ht="17.25">
      <c r="A3263" s="42"/>
      <c r="B3263" s="42"/>
      <c r="C3263" s="42"/>
      <c r="D3263" s="42"/>
      <c r="F3263" s="44"/>
      <c r="G3263" s="44"/>
      <c r="H3263" s="42"/>
      <c r="I3263" s="42"/>
      <c r="J3263" s="95"/>
      <c r="K3263" s="95"/>
      <c r="L3263" s="42"/>
      <c r="M3263" s="42"/>
      <c r="O3263" s="42"/>
      <c r="P3263" s="42"/>
      <c r="Q3263" s="42"/>
      <c r="R3263" s="42"/>
      <c r="S3263" s="42"/>
      <c r="T3263" s="42"/>
      <c r="U3263" s="95"/>
      <c r="V3263" s="42"/>
      <c r="W3263" s="42"/>
      <c r="X3263" s="95"/>
      <c r="Y3263" s="62"/>
      <c r="Z3263" s="42"/>
    </row>
    <row r="3264" spans="1:26" ht="17.25">
      <c r="A3264" s="42"/>
      <c r="B3264" s="42"/>
      <c r="C3264" s="42"/>
      <c r="D3264" s="42"/>
      <c r="F3264" s="44"/>
      <c r="G3264" s="44"/>
      <c r="H3264" s="42"/>
      <c r="I3264" s="42"/>
      <c r="J3264" s="95"/>
      <c r="K3264" s="95"/>
      <c r="L3264" s="42"/>
      <c r="M3264" s="42"/>
      <c r="N3264" s="91"/>
      <c r="O3264" s="42"/>
      <c r="P3264" s="42"/>
      <c r="Q3264" s="42"/>
      <c r="R3264" s="42"/>
      <c r="S3264" s="42"/>
      <c r="T3264" s="42"/>
      <c r="U3264" s="95"/>
      <c r="V3264" s="42"/>
      <c r="W3264" s="42"/>
      <c r="X3264" s="95"/>
      <c r="Y3264" s="62"/>
      <c r="Z3264" s="42"/>
    </row>
    <row r="3265" spans="1:26" ht="17.25">
      <c r="A3265" s="42"/>
      <c r="B3265" s="42"/>
      <c r="C3265" s="42"/>
      <c r="D3265" s="42"/>
      <c r="F3265" s="44"/>
      <c r="G3265" s="44"/>
      <c r="H3265" s="42"/>
      <c r="I3265" s="42"/>
      <c r="J3265" s="95"/>
      <c r="K3265" s="95"/>
      <c r="L3265" s="42"/>
      <c r="M3265" s="42"/>
      <c r="N3265" s="91"/>
      <c r="O3265" s="42"/>
      <c r="P3265" s="42"/>
      <c r="Q3265" s="42"/>
      <c r="R3265" s="42"/>
      <c r="S3265" s="42"/>
      <c r="T3265" s="42"/>
      <c r="U3265" s="95"/>
      <c r="V3265" s="42"/>
      <c r="W3265" s="42"/>
      <c r="X3265" s="95"/>
      <c r="Y3265" s="62"/>
      <c r="Z3265" s="42"/>
    </row>
    <row r="3266" spans="1:26" ht="17.25">
      <c r="A3266" s="42"/>
      <c r="B3266" s="42"/>
      <c r="C3266" s="42"/>
      <c r="D3266" s="42"/>
      <c r="F3266" s="44"/>
      <c r="G3266" s="44"/>
      <c r="H3266" s="42"/>
      <c r="I3266" s="42"/>
      <c r="J3266" s="95"/>
      <c r="K3266" s="95"/>
      <c r="L3266" s="42"/>
      <c r="M3266" s="42"/>
      <c r="N3266" s="91"/>
      <c r="O3266" s="42"/>
      <c r="P3266" s="42"/>
      <c r="Q3266" s="42"/>
      <c r="R3266" s="42"/>
      <c r="S3266" s="42"/>
      <c r="T3266" s="42"/>
      <c r="U3266" s="95"/>
      <c r="V3266" s="42"/>
      <c r="W3266" s="42"/>
      <c r="X3266" s="95"/>
      <c r="Y3266" s="62"/>
      <c r="Z3266" s="42"/>
    </row>
    <row r="3267" spans="1:26" ht="17.25">
      <c r="A3267" s="42"/>
      <c r="B3267" s="42"/>
      <c r="C3267" s="42"/>
      <c r="D3267" s="42"/>
      <c r="F3267" s="44"/>
      <c r="G3267" s="44"/>
      <c r="H3267" s="42"/>
      <c r="I3267" s="42"/>
      <c r="J3267" s="95"/>
      <c r="K3267" s="95"/>
      <c r="L3267" s="42"/>
      <c r="M3267" s="42"/>
      <c r="N3267" s="95"/>
      <c r="O3267" s="42"/>
      <c r="P3267" s="42"/>
      <c r="Q3267" s="42"/>
      <c r="R3267" s="42"/>
      <c r="S3267" s="42"/>
      <c r="T3267" s="42"/>
      <c r="U3267" s="95"/>
      <c r="V3267" s="42"/>
      <c r="W3267" s="42"/>
      <c r="X3267" s="95"/>
      <c r="Y3267" s="62"/>
      <c r="Z3267" s="42"/>
    </row>
    <row r="3268" spans="1:26" ht="17.25">
      <c r="A3268" s="42"/>
      <c r="B3268" s="42"/>
      <c r="C3268" s="42"/>
      <c r="D3268" s="42"/>
      <c r="F3268" s="44"/>
      <c r="G3268" s="44"/>
      <c r="H3268" s="42"/>
      <c r="I3268" s="42"/>
      <c r="J3268" s="95"/>
      <c r="K3268" s="95"/>
      <c r="L3268" s="42"/>
      <c r="M3268" s="42"/>
      <c r="N3268" s="42"/>
      <c r="O3268" s="42"/>
      <c r="P3268" s="42"/>
      <c r="Q3268" s="42"/>
      <c r="R3268" s="42"/>
      <c r="S3268" s="42"/>
      <c r="T3268" s="42"/>
      <c r="U3268" s="95"/>
      <c r="V3268" s="42"/>
      <c r="W3268" s="42"/>
      <c r="X3268" s="95"/>
      <c r="Y3268" s="62"/>
      <c r="Z3268" s="42"/>
    </row>
    <row r="3269" spans="1:26" ht="17.25">
      <c r="A3269" s="42"/>
      <c r="B3269" s="42"/>
      <c r="C3269" s="42"/>
      <c r="D3269" s="42"/>
      <c r="F3269" s="44"/>
      <c r="G3269" s="44"/>
      <c r="H3269" s="42"/>
      <c r="I3269" s="42"/>
      <c r="J3269" s="95"/>
      <c r="K3269" s="95"/>
      <c r="L3269" s="42"/>
      <c r="M3269" s="42"/>
      <c r="N3269" s="42"/>
      <c r="O3269" s="42"/>
      <c r="P3269" s="42"/>
      <c r="Q3269" s="42"/>
      <c r="R3269" s="42"/>
      <c r="S3269" s="42"/>
      <c r="T3269" s="42"/>
      <c r="U3269" s="95"/>
      <c r="V3269" s="42"/>
      <c r="W3269" s="42"/>
      <c r="X3269" s="95"/>
      <c r="Y3269" s="62"/>
      <c r="Z3269" s="42"/>
    </row>
    <row r="3270" spans="1:26" ht="17.25">
      <c r="A3270" s="42"/>
      <c r="B3270" s="42"/>
      <c r="C3270" s="42"/>
      <c r="D3270" s="42"/>
      <c r="F3270" s="44"/>
      <c r="G3270" s="44"/>
      <c r="H3270" s="42"/>
      <c r="I3270" s="42"/>
      <c r="J3270" s="95"/>
      <c r="K3270" s="95"/>
      <c r="L3270" s="42"/>
      <c r="M3270" s="42"/>
      <c r="N3270" s="42"/>
      <c r="O3270" s="42"/>
      <c r="P3270" s="42"/>
      <c r="Q3270" s="42"/>
      <c r="R3270" s="42"/>
      <c r="S3270" s="42"/>
      <c r="T3270" s="42"/>
      <c r="U3270" s="95"/>
      <c r="V3270" s="42"/>
      <c r="W3270" s="42"/>
      <c r="X3270" s="95"/>
      <c r="Y3270" s="62"/>
      <c r="Z3270" s="42"/>
    </row>
    <row r="3271" spans="1:26" ht="17.25">
      <c r="A3271" s="42"/>
      <c r="B3271" s="42"/>
      <c r="C3271" s="42"/>
      <c r="D3271" s="42"/>
      <c r="F3271" s="44"/>
      <c r="G3271" s="44"/>
      <c r="H3271" s="42"/>
      <c r="I3271" s="42"/>
      <c r="J3271" s="95"/>
      <c r="K3271" s="95"/>
      <c r="L3271" s="42"/>
      <c r="M3271" s="42"/>
      <c r="N3271" s="42"/>
      <c r="O3271" s="42"/>
      <c r="P3271" s="42"/>
      <c r="Q3271" s="42"/>
      <c r="R3271" s="42"/>
      <c r="S3271" s="42"/>
      <c r="T3271" s="42"/>
      <c r="U3271" s="95"/>
      <c r="V3271" s="42"/>
      <c r="W3271" s="42"/>
      <c r="X3271" s="95"/>
      <c r="Y3271" s="62"/>
      <c r="Z3271" s="42"/>
    </row>
    <row r="3272" spans="1:26" ht="17.25">
      <c r="A3272" s="42"/>
      <c r="B3272" s="42"/>
      <c r="C3272" s="42"/>
      <c r="D3272" s="42"/>
      <c r="F3272" s="44"/>
      <c r="G3272" s="44"/>
      <c r="H3272" s="42"/>
      <c r="I3272" s="42"/>
      <c r="J3272" s="95"/>
      <c r="K3272" s="95"/>
      <c r="L3272" s="42"/>
      <c r="M3272" s="42"/>
      <c r="N3272" s="42"/>
      <c r="O3272" s="42"/>
      <c r="P3272" s="42"/>
      <c r="Q3272" s="42"/>
      <c r="R3272" s="42"/>
      <c r="S3272" s="42"/>
      <c r="T3272" s="42"/>
      <c r="U3272" s="95"/>
      <c r="V3272" s="42"/>
      <c r="W3272" s="42"/>
      <c r="X3272" s="95"/>
      <c r="Y3272" s="62"/>
      <c r="Z3272" s="42"/>
    </row>
    <row r="3273" spans="1:26" ht="17.25">
      <c r="A3273" s="42"/>
      <c r="B3273" s="42"/>
      <c r="C3273" s="42"/>
      <c r="D3273" s="42"/>
      <c r="F3273" s="44"/>
      <c r="G3273" s="44"/>
      <c r="H3273" s="42"/>
      <c r="I3273" s="42"/>
      <c r="J3273" s="95"/>
      <c r="K3273" s="95"/>
      <c r="L3273" s="42"/>
      <c r="M3273" s="42"/>
      <c r="N3273" s="42"/>
      <c r="O3273" s="42"/>
      <c r="P3273" s="42"/>
      <c r="Q3273" s="42"/>
      <c r="R3273" s="42"/>
      <c r="S3273" s="42"/>
      <c r="T3273" s="42"/>
      <c r="U3273" s="95"/>
      <c r="V3273" s="42"/>
      <c r="W3273" s="42"/>
      <c r="X3273" s="95"/>
      <c r="Y3273" s="62"/>
      <c r="Z3273" s="42"/>
    </row>
    <row r="3274" spans="1:26" ht="17.25">
      <c r="A3274" s="42"/>
      <c r="B3274" s="42"/>
      <c r="C3274" s="42"/>
      <c r="D3274" s="42"/>
      <c r="F3274" s="44"/>
      <c r="G3274" s="44"/>
      <c r="H3274" s="42"/>
      <c r="I3274" s="42"/>
      <c r="J3274" s="95"/>
      <c r="K3274" s="95"/>
      <c r="L3274" s="42"/>
      <c r="M3274" s="42"/>
      <c r="N3274" s="42"/>
      <c r="O3274" s="42"/>
      <c r="P3274" s="42"/>
      <c r="Q3274" s="42"/>
      <c r="R3274" s="42"/>
      <c r="S3274" s="42"/>
      <c r="T3274" s="42"/>
      <c r="U3274" s="95"/>
      <c r="V3274" s="42"/>
      <c r="W3274" s="42"/>
      <c r="X3274" s="95"/>
      <c r="Y3274" s="62"/>
      <c r="Z3274" s="42"/>
    </row>
    <row r="3275" spans="1:26" ht="17.25">
      <c r="A3275" s="42"/>
      <c r="B3275" s="42"/>
      <c r="C3275" s="42"/>
      <c r="D3275" s="42"/>
      <c r="F3275" s="44"/>
      <c r="G3275" s="44"/>
      <c r="H3275" s="42"/>
      <c r="I3275" s="42"/>
      <c r="J3275" s="95"/>
      <c r="K3275" s="95"/>
      <c r="L3275" s="42"/>
      <c r="M3275" s="42"/>
      <c r="N3275" s="42"/>
      <c r="O3275" s="42"/>
      <c r="P3275" s="42"/>
      <c r="Q3275" s="42"/>
      <c r="R3275" s="42"/>
      <c r="S3275" s="42"/>
      <c r="T3275" s="42"/>
      <c r="U3275" s="95"/>
      <c r="V3275" s="42"/>
      <c r="W3275" s="42"/>
      <c r="X3275" s="95"/>
      <c r="Y3275" s="62"/>
      <c r="Z3275" s="42"/>
    </row>
    <row r="3276" spans="1:26" ht="17.25">
      <c r="A3276" s="42"/>
      <c r="B3276" s="42"/>
      <c r="C3276" s="42"/>
      <c r="D3276" s="42"/>
      <c r="F3276" s="44"/>
      <c r="G3276" s="44"/>
      <c r="H3276" s="42"/>
      <c r="I3276" s="42"/>
      <c r="J3276" s="95"/>
      <c r="K3276" s="95"/>
      <c r="L3276" s="42"/>
      <c r="M3276" s="42"/>
      <c r="N3276" s="42"/>
      <c r="O3276" s="42"/>
      <c r="P3276" s="42"/>
      <c r="Q3276" s="42"/>
      <c r="R3276" s="42"/>
      <c r="S3276" s="42"/>
      <c r="T3276" s="42"/>
      <c r="U3276" s="95"/>
      <c r="V3276" s="42"/>
      <c r="W3276" s="42"/>
      <c r="X3276" s="95"/>
      <c r="Y3276" s="62"/>
      <c r="Z3276" s="42"/>
    </row>
    <row r="3277" spans="1:26" ht="17.25">
      <c r="A3277" s="42"/>
      <c r="B3277" s="42"/>
      <c r="C3277" s="42"/>
      <c r="D3277" s="42"/>
      <c r="F3277" s="44"/>
      <c r="G3277" s="44"/>
      <c r="H3277" s="42"/>
      <c r="I3277" s="42"/>
      <c r="J3277" s="95"/>
      <c r="K3277" s="95"/>
      <c r="L3277" s="42"/>
      <c r="M3277" s="42"/>
      <c r="N3277" s="42"/>
      <c r="O3277" s="42"/>
      <c r="P3277" s="42"/>
      <c r="Q3277" s="42"/>
      <c r="R3277" s="42"/>
      <c r="S3277" s="42"/>
      <c r="T3277" s="42"/>
      <c r="U3277" s="95"/>
      <c r="V3277" s="42"/>
      <c r="W3277" s="42"/>
      <c r="X3277" s="95"/>
      <c r="Y3277" s="62"/>
      <c r="Z3277" s="42"/>
    </row>
    <row r="3278" spans="1:26" ht="17.25">
      <c r="A3278" s="42"/>
      <c r="B3278" s="42"/>
      <c r="C3278" s="42"/>
      <c r="D3278" s="42"/>
      <c r="F3278" s="44"/>
      <c r="G3278" s="44"/>
      <c r="H3278" s="42"/>
      <c r="I3278" s="42"/>
      <c r="J3278" s="95"/>
      <c r="K3278" s="95"/>
      <c r="L3278" s="42"/>
      <c r="M3278" s="42"/>
      <c r="N3278" s="42"/>
      <c r="O3278" s="42"/>
      <c r="P3278" s="42"/>
      <c r="Q3278" s="42"/>
      <c r="R3278" s="42"/>
      <c r="S3278" s="42"/>
      <c r="T3278" s="42"/>
      <c r="U3278" s="95"/>
      <c r="V3278" s="42"/>
      <c r="W3278" s="42"/>
      <c r="X3278" s="95"/>
      <c r="Y3278" s="62"/>
      <c r="Z3278" s="42"/>
    </row>
    <row r="3279" spans="1:26" ht="17.25">
      <c r="A3279" s="42"/>
      <c r="B3279" s="42"/>
      <c r="C3279" s="42"/>
      <c r="D3279" s="42"/>
      <c r="F3279" s="44"/>
      <c r="G3279" s="44"/>
      <c r="H3279" s="42"/>
      <c r="I3279" s="42"/>
      <c r="J3279" s="95"/>
      <c r="K3279" s="95"/>
      <c r="L3279" s="42"/>
      <c r="M3279" s="42"/>
      <c r="N3279" s="95"/>
      <c r="O3279" s="42"/>
      <c r="P3279" s="42"/>
      <c r="Q3279" s="42"/>
      <c r="R3279" s="42"/>
      <c r="S3279" s="42"/>
      <c r="T3279" s="42"/>
      <c r="U3279" s="95"/>
      <c r="V3279" s="42"/>
      <c r="W3279" s="42"/>
      <c r="X3279" s="95"/>
      <c r="Y3279" s="62"/>
      <c r="Z3279" s="42"/>
    </row>
    <row r="3280" spans="1:26" ht="17.25">
      <c r="A3280" s="42"/>
      <c r="B3280" s="42"/>
      <c r="C3280" s="42"/>
      <c r="D3280" s="42"/>
      <c r="F3280" s="44"/>
      <c r="G3280" s="44"/>
      <c r="H3280" s="42"/>
      <c r="I3280" s="42"/>
      <c r="J3280" s="95"/>
      <c r="K3280" s="95"/>
      <c r="L3280" s="42"/>
      <c r="M3280" s="42"/>
      <c r="N3280" s="95"/>
      <c r="O3280" s="42"/>
      <c r="P3280" s="42"/>
      <c r="Q3280" s="42"/>
      <c r="R3280" s="42"/>
      <c r="S3280" s="42"/>
      <c r="T3280" s="42"/>
      <c r="U3280" s="95"/>
      <c r="V3280" s="42"/>
      <c r="W3280" s="42"/>
      <c r="X3280" s="95"/>
      <c r="Y3280" s="62"/>
      <c r="Z3280" s="42"/>
    </row>
    <row r="3281" spans="1:26" ht="17.25">
      <c r="A3281" s="42"/>
      <c r="B3281" s="42"/>
      <c r="C3281" s="42"/>
      <c r="D3281" s="42"/>
      <c r="F3281" s="44"/>
      <c r="G3281" s="44"/>
      <c r="H3281" s="42"/>
      <c r="I3281" s="42"/>
      <c r="J3281" s="95"/>
      <c r="K3281" s="95"/>
      <c r="L3281" s="42"/>
      <c r="M3281" s="42"/>
      <c r="O3281" s="42"/>
      <c r="P3281" s="42"/>
      <c r="Q3281" s="42"/>
      <c r="R3281" s="42"/>
      <c r="S3281" s="42"/>
      <c r="T3281" s="42"/>
      <c r="U3281" s="95"/>
      <c r="V3281" s="42"/>
      <c r="W3281" s="42"/>
      <c r="X3281" s="95"/>
      <c r="Y3281" s="62"/>
      <c r="Z3281" s="42"/>
    </row>
    <row r="3282" spans="1:26" ht="17.25">
      <c r="A3282" s="42"/>
      <c r="B3282" s="42"/>
      <c r="C3282" s="42"/>
      <c r="D3282" s="42"/>
      <c r="F3282" s="44"/>
      <c r="G3282" s="44"/>
      <c r="H3282" s="42"/>
      <c r="I3282" s="42"/>
      <c r="J3282" s="95"/>
      <c r="K3282" s="95"/>
      <c r="L3282" s="42"/>
      <c r="M3282" s="42"/>
      <c r="N3282" s="91"/>
      <c r="O3282" s="42"/>
      <c r="P3282" s="42"/>
      <c r="Q3282" s="42"/>
      <c r="R3282" s="42"/>
      <c r="S3282" s="42"/>
      <c r="T3282" s="42"/>
      <c r="U3282" s="95"/>
      <c r="V3282" s="42"/>
      <c r="W3282" s="42"/>
      <c r="X3282" s="95"/>
      <c r="Y3282" s="62"/>
      <c r="Z3282" s="42"/>
    </row>
    <row r="3283" spans="1:26" ht="17.25">
      <c r="A3283" s="42"/>
      <c r="B3283" s="42"/>
      <c r="C3283" s="42"/>
      <c r="D3283" s="42"/>
      <c r="F3283" s="44"/>
      <c r="G3283" s="44"/>
      <c r="H3283" s="42"/>
      <c r="I3283" s="42"/>
      <c r="J3283" s="95"/>
      <c r="K3283" s="95"/>
      <c r="L3283" s="42"/>
      <c r="M3283" s="42"/>
      <c r="O3283" s="42"/>
      <c r="P3283" s="42"/>
      <c r="Q3283" s="42"/>
      <c r="R3283" s="42"/>
      <c r="S3283" s="42"/>
      <c r="T3283" s="42"/>
      <c r="U3283" s="95"/>
      <c r="V3283" s="42"/>
      <c r="W3283" s="42"/>
      <c r="X3283" s="95"/>
      <c r="Y3283" s="62"/>
      <c r="Z3283" s="42"/>
    </row>
    <row r="3284" spans="1:26" ht="17.25">
      <c r="A3284" s="42"/>
      <c r="B3284" s="42"/>
      <c r="C3284" s="42"/>
      <c r="D3284" s="42"/>
      <c r="F3284" s="44"/>
      <c r="G3284" s="44"/>
      <c r="H3284" s="42"/>
      <c r="I3284" s="42"/>
      <c r="J3284" s="95"/>
      <c r="K3284" s="95"/>
      <c r="L3284" s="42"/>
      <c r="M3284" s="42"/>
      <c r="N3284" s="91"/>
      <c r="O3284" s="42"/>
      <c r="P3284" s="42"/>
      <c r="Q3284" s="42"/>
      <c r="R3284" s="42"/>
      <c r="S3284" s="42"/>
      <c r="T3284" s="42"/>
      <c r="U3284" s="95"/>
      <c r="V3284" s="42"/>
      <c r="W3284" s="42"/>
      <c r="X3284" s="95"/>
      <c r="Y3284" s="62"/>
      <c r="Z3284" s="42"/>
    </row>
    <row r="3285" spans="1:26" ht="17.25">
      <c r="A3285" s="42"/>
      <c r="B3285" s="42"/>
      <c r="C3285" s="42"/>
      <c r="D3285" s="42"/>
      <c r="F3285" s="44"/>
      <c r="G3285" s="44"/>
      <c r="H3285" s="42"/>
      <c r="I3285" s="42"/>
      <c r="J3285" s="95"/>
      <c r="K3285" s="95"/>
      <c r="L3285" s="42"/>
      <c r="M3285" s="42"/>
      <c r="N3285" s="91"/>
      <c r="O3285" s="42"/>
      <c r="P3285" s="42"/>
      <c r="Q3285" s="42"/>
      <c r="R3285" s="42"/>
      <c r="S3285" s="42"/>
      <c r="T3285" s="42"/>
      <c r="U3285" s="95"/>
      <c r="V3285" s="42"/>
      <c r="W3285" s="42"/>
      <c r="X3285" s="95"/>
      <c r="Y3285" s="62"/>
      <c r="Z3285" s="42"/>
    </row>
    <row r="3286" spans="1:26" ht="17.25">
      <c r="A3286" s="42"/>
      <c r="B3286" s="42"/>
      <c r="C3286" s="42"/>
      <c r="D3286" s="42"/>
      <c r="F3286" s="44"/>
      <c r="G3286" s="44"/>
      <c r="H3286" s="42"/>
      <c r="I3286" s="42"/>
      <c r="J3286" s="95"/>
      <c r="K3286" s="95"/>
      <c r="L3286" s="42"/>
      <c r="M3286" s="42"/>
      <c r="N3286" s="91"/>
      <c r="O3286" s="42"/>
      <c r="P3286" s="42"/>
      <c r="Q3286" s="42"/>
      <c r="R3286" s="42"/>
      <c r="S3286" s="42"/>
      <c r="T3286" s="42"/>
      <c r="U3286" s="95"/>
      <c r="V3286" s="42"/>
      <c r="W3286" s="42"/>
      <c r="X3286" s="95"/>
      <c r="Y3286" s="62"/>
      <c r="Z3286" s="42"/>
    </row>
    <row r="3287" spans="1:26" ht="17.25">
      <c r="A3287" s="42"/>
      <c r="B3287" s="42"/>
      <c r="C3287" s="42"/>
      <c r="D3287" s="42"/>
      <c r="F3287" s="44"/>
      <c r="G3287" s="44"/>
      <c r="H3287" s="42"/>
      <c r="I3287" s="42"/>
      <c r="J3287" s="95"/>
      <c r="K3287" s="95"/>
      <c r="L3287" s="42"/>
      <c r="M3287" s="42"/>
      <c r="N3287" s="95"/>
      <c r="O3287" s="42"/>
      <c r="P3287" s="42"/>
      <c r="Q3287" s="42"/>
      <c r="R3287" s="42"/>
      <c r="S3287" s="42"/>
      <c r="T3287" s="42"/>
      <c r="U3287" s="95"/>
      <c r="V3287" s="42"/>
      <c r="W3287" s="42"/>
      <c r="X3287" s="95"/>
      <c r="Y3287" s="62"/>
      <c r="Z3287" s="42"/>
    </row>
    <row r="3288" spans="1:26" ht="17.25">
      <c r="A3288" s="42"/>
      <c r="B3288" s="42"/>
      <c r="C3288" s="42"/>
      <c r="D3288" s="42"/>
      <c r="F3288" s="44"/>
      <c r="G3288" s="44"/>
      <c r="H3288" s="42"/>
      <c r="I3288" s="42"/>
      <c r="J3288" s="95"/>
      <c r="K3288" s="95"/>
      <c r="L3288" s="42"/>
      <c r="M3288" s="42"/>
      <c r="N3288" s="42"/>
      <c r="O3288" s="42"/>
      <c r="P3288" s="42"/>
      <c r="Q3288" s="42"/>
      <c r="R3288" s="42"/>
      <c r="S3288" s="42"/>
      <c r="T3288" s="42"/>
      <c r="U3288" s="95"/>
      <c r="V3288" s="42"/>
      <c r="W3288" s="42"/>
      <c r="X3288" s="95"/>
      <c r="Y3288" s="62"/>
      <c r="Z3288" s="42"/>
    </row>
    <row r="3289" spans="1:26" ht="17.25">
      <c r="A3289" s="42"/>
      <c r="B3289" s="42"/>
      <c r="C3289" s="42"/>
      <c r="D3289" s="42"/>
      <c r="F3289" s="44"/>
      <c r="G3289" s="44"/>
      <c r="H3289" s="42"/>
      <c r="I3289" s="42"/>
      <c r="J3289" s="95"/>
      <c r="K3289" s="95"/>
      <c r="L3289" s="42"/>
      <c r="M3289" s="42"/>
      <c r="N3289" s="42"/>
      <c r="O3289" s="42"/>
      <c r="P3289" s="42"/>
      <c r="Q3289" s="42"/>
      <c r="R3289" s="42"/>
      <c r="S3289" s="42"/>
      <c r="T3289" s="42"/>
      <c r="U3289" s="95"/>
      <c r="V3289" s="42"/>
      <c r="W3289" s="42"/>
      <c r="X3289" s="95"/>
      <c r="Y3289" s="62"/>
      <c r="Z3289" s="42"/>
    </row>
    <row r="3290" spans="1:26" ht="17.25">
      <c r="A3290" s="42"/>
      <c r="B3290" s="42"/>
      <c r="C3290" s="42"/>
      <c r="D3290" s="42"/>
      <c r="F3290" s="44"/>
      <c r="G3290" s="44"/>
      <c r="H3290" s="42"/>
      <c r="I3290" s="42"/>
      <c r="J3290" s="95"/>
      <c r="K3290" s="95"/>
      <c r="L3290" s="42"/>
      <c r="M3290" s="42"/>
      <c r="N3290" s="42"/>
      <c r="O3290" s="42"/>
      <c r="P3290" s="42"/>
      <c r="Q3290" s="42"/>
      <c r="R3290" s="42"/>
      <c r="S3290" s="42"/>
      <c r="T3290" s="42"/>
      <c r="U3290" s="95"/>
      <c r="V3290" s="42"/>
      <c r="W3290" s="42"/>
      <c r="X3290" s="95"/>
      <c r="Y3290" s="62"/>
      <c r="Z3290" s="42"/>
    </row>
    <row r="3291" spans="1:26" ht="17.25">
      <c r="A3291" s="42"/>
      <c r="B3291" s="42"/>
      <c r="C3291" s="42"/>
      <c r="D3291" s="42"/>
      <c r="F3291" s="44"/>
      <c r="G3291" s="44"/>
      <c r="H3291" s="42"/>
      <c r="I3291" s="42"/>
      <c r="J3291" s="95"/>
      <c r="K3291" s="95"/>
      <c r="L3291" s="42"/>
      <c r="M3291" s="42"/>
      <c r="N3291" s="42"/>
      <c r="O3291" s="42"/>
      <c r="P3291" s="42"/>
      <c r="Q3291" s="42"/>
      <c r="R3291" s="42"/>
      <c r="S3291" s="42"/>
      <c r="T3291" s="42"/>
      <c r="U3291" s="95"/>
      <c r="V3291" s="42"/>
      <c r="W3291" s="42"/>
      <c r="X3291" s="95"/>
      <c r="Y3291" s="62"/>
      <c r="Z3291" s="42"/>
    </row>
    <row r="3292" spans="1:26" ht="17.25">
      <c r="A3292" s="42"/>
      <c r="B3292" s="42"/>
      <c r="C3292" s="42"/>
      <c r="D3292" s="42"/>
      <c r="F3292" s="44"/>
      <c r="G3292" s="44"/>
      <c r="H3292" s="42"/>
      <c r="I3292" s="42"/>
      <c r="J3292" s="95"/>
      <c r="K3292" s="95"/>
      <c r="L3292" s="42"/>
      <c r="M3292" s="42"/>
      <c r="N3292" s="42"/>
      <c r="O3292" s="42"/>
      <c r="P3292" s="42"/>
      <c r="Q3292" s="42"/>
      <c r="R3292" s="42"/>
      <c r="S3292" s="42"/>
      <c r="T3292" s="42"/>
      <c r="U3292" s="95"/>
      <c r="V3292" s="42"/>
      <c r="W3292" s="42"/>
      <c r="X3292" s="95"/>
      <c r="Y3292" s="62"/>
      <c r="Z3292" s="42"/>
    </row>
    <row r="3293" spans="1:26" ht="17.25">
      <c r="A3293" s="42"/>
      <c r="B3293" s="42"/>
      <c r="C3293" s="42"/>
      <c r="D3293" s="42"/>
      <c r="F3293" s="44"/>
      <c r="G3293" s="44"/>
      <c r="H3293" s="42"/>
      <c r="I3293" s="42"/>
      <c r="J3293" s="95"/>
      <c r="K3293" s="95"/>
      <c r="L3293" s="42"/>
      <c r="M3293" s="42"/>
      <c r="N3293" s="42"/>
      <c r="O3293" s="42"/>
      <c r="P3293" s="42"/>
      <c r="Q3293" s="42"/>
      <c r="R3293" s="42"/>
      <c r="S3293" s="42"/>
      <c r="T3293" s="42"/>
      <c r="U3293" s="95"/>
      <c r="V3293" s="42"/>
      <c r="W3293" s="42"/>
      <c r="X3293" s="95"/>
      <c r="Y3293" s="62"/>
      <c r="Z3293" s="42"/>
    </row>
    <row r="3294" spans="1:26" ht="17.25">
      <c r="A3294" s="42"/>
      <c r="B3294" s="42"/>
      <c r="C3294" s="42"/>
      <c r="D3294" s="42"/>
      <c r="F3294" s="44"/>
      <c r="G3294" s="44"/>
      <c r="H3294" s="42"/>
      <c r="I3294" s="42"/>
      <c r="J3294" s="95"/>
      <c r="K3294" s="95"/>
      <c r="L3294" s="42"/>
      <c r="M3294" s="42"/>
      <c r="N3294" s="42"/>
      <c r="O3294" s="42"/>
      <c r="P3294" s="42"/>
      <c r="Q3294" s="42"/>
      <c r="R3294" s="42"/>
      <c r="S3294" s="42"/>
      <c r="T3294" s="42"/>
      <c r="U3294" s="95"/>
      <c r="V3294" s="42"/>
      <c r="W3294" s="42"/>
      <c r="X3294" s="95"/>
      <c r="Y3294" s="62"/>
      <c r="Z3294" s="42"/>
    </row>
    <row r="3295" spans="1:26" ht="17.25">
      <c r="A3295" s="42"/>
      <c r="B3295" s="42"/>
      <c r="C3295" s="42"/>
      <c r="D3295" s="42"/>
      <c r="F3295" s="44"/>
      <c r="G3295" s="44"/>
      <c r="H3295" s="42"/>
      <c r="I3295" s="42"/>
      <c r="J3295" s="95"/>
      <c r="K3295" s="95"/>
      <c r="L3295" s="42"/>
      <c r="M3295" s="42"/>
      <c r="N3295" s="42"/>
      <c r="O3295" s="42"/>
      <c r="P3295" s="42"/>
      <c r="Q3295" s="42"/>
      <c r="R3295" s="42"/>
      <c r="S3295" s="42"/>
      <c r="T3295" s="42"/>
      <c r="U3295" s="95"/>
      <c r="V3295" s="42"/>
      <c r="W3295" s="42"/>
      <c r="X3295" s="95"/>
      <c r="Y3295" s="62"/>
      <c r="Z3295" s="42"/>
    </row>
    <row r="3296" spans="1:26" ht="17.25">
      <c r="A3296" s="42"/>
      <c r="B3296" s="42"/>
      <c r="C3296" s="42"/>
      <c r="D3296" s="42"/>
      <c r="F3296" s="44"/>
      <c r="G3296" s="44"/>
      <c r="H3296" s="42"/>
      <c r="I3296" s="42"/>
      <c r="J3296" s="95"/>
      <c r="K3296" s="95"/>
      <c r="L3296" s="42"/>
      <c r="M3296" s="42"/>
      <c r="N3296" s="42"/>
      <c r="O3296" s="42"/>
      <c r="P3296" s="42"/>
      <c r="Q3296" s="42"/>
      <c r="R3296" s="42"/>
      <c r="S3296" s="42"/>
      <c r="T3296" s="42"/>
      <c r="U3296" s="95"/>
      <c r="V3296" s="42"/>
      <c r="W3296" s="42"/>
      <c r="X3296" s="95"/>
      <c r="Y3296" s="62"/>
      <c r="Z3296" s="42"/>
    </row>
    <row r="3297" spans="1:26" ht="17.25">
      <c r="A3297" s="42"/>
      <c r="B3297" s="42"/>
      <c r="C3297" s="42"/>
      <c r="D3297" s="42"/>
      <c r="F3297" s="44"/>
      <c r="G3297" s="44"/>
      <c r="H3297" s="42"/>
      <c r="I3297" s="42"/>
      <c r="J3297" s="95"/>
      <c r="K3297" s="95"/>
      <c r="L3297" s="42"/>
      <c r="M3297" s="42"/>
      <c r="N3297" s="42"/>
      <c r="O3297" s="42"/>
      <c r="P3297" s="42"/>
      <c r="Q3297" s="42"/>
      <c r="R3297" s="42"/>
      <c r="S3297" s="42"/>
      <c r="T3297" s="42"/>
      <c r="U3297" s="95"/>
      <c r="V3297" s="42"/>
      <c r="W3297" s="42"/>
      <c r="X3297" s="95"/>
      <c r="Y3297" s="62"/>
      <c r="Z3297" s="42"/>
    </row>
    <row r="3298" spans="1:26" ht="17.25">
      <c r="A3298" s="42"/>
      <c r="B3298" s="42"/>
      <c r="C3298" s="42"/>
      <c r="D3298" s="42"/>
      <c r="F3298" s="44"/>
      <c r="G3298" s="44"/>
      <c r="H3298" s="42"/>
      <c r="I3298" s="42"/>
      <c r="J3298" s="95"/>
      <c r="K3298" s="95"/>
      <c r="L3298" s="42"/>
      <c r="M3298" s="42"/>
      <c r="N3298" s="42"/>
      <c r="O3298" s="42"/>
      <c r="P3298" s="42"/>
      <c r="Q3298" s="42"/>
      <c r="R3298" s="42"/>
      <c r="S3298" s="42"/>
      <c r="T3298" s="42"/>
      <c r="U3298" s="95"/>
      <c r="V3298" s="42"/>
      <c r="W3298" s="42"/>
      <c r="X3298" s="95"/>
      <c r="Y3298" s="62"/>
      <c r="Z3298" s="42"/>
    </row>
    <row r="3299" spans="1:26" ht="17.25">
      <c r="A3299" s="42"/>
      <c r="B3299" s="42"/>
      <c r="C3299" s="42"/>
      <c r="D3299" s="42"/>
      <c r="F3299" s="44"/>
      <c r="G3299" s="44"/>
      <c r="H3299" s="42"/>
      <c r="I3299" s="42"/>
      <c r="J3299" s="95"/>
      <c r="K3299" s="95"/>
      <c r="L3299" s="42"/>
      <c r="M3299" s="42"/>
      <c r="N3299" s="95"/>
      <c r="O3299" s="42"/>
      <c r="P3299" s="42"/>
      <c r="Q3299" s="42"/>
      <c r="R3299" s="42"/>
      <c r="S3299" s="42"/>
      <c r="T3299" s="42"/>
      <c r="U3299" s="95"/>
      <c r="V3299" s="42"/>
      <c r="W3299" s="42"/>
      <c r="X3299" s="95"/>
      <c r="Y3299" s="62"/>
      <c r="Z3299" s="42"/>
    </row>
    <row r="3300" spans="1:26" ht="17.25">
      <c r="A3300" s="42"/>
      <c r="B3300" s="42"/>
      <c r="C3300" s="42"/>
      <c r="D3300" s="42"/>
      <c r="F3300" s="44"/>
      <c r="G3300" s="44"/>
      <c r="H3300" s="42"/>
      <c r="I3300" s="42"/>
      <c r="J3300" s="95"/>
      <c r="K3300" s="95"/>
      <c r="L3300" s="42"/>
      <c r="M3300" s="42"/>
      <c r="N3300" s="95"/>
      <c r="O3300" s="42"/>
      <c r="P3300" s="42"/>
      <c r="Q3300" s="42"/>
      <c r="R3300" s="42"/>
      <c r="S3300" s="42"/>
      <c r="T3300" s="42"/>
      <c r="U3300" s="95"/>
      <c r="V3300" s="42"/>
      <c r="W3300" s="42"/>
      <c r="X3300" s="95"/>
      <c r="Y3300" s="62"/>
      <c r="Z3300" s="42"/>
    </row>
    <row r="3301" spans="1:26" ht="17.25">
      <c r="A3301" s="42"/>
      <c r="B3301" s="42"/>
      <c r="C3301" s="42"/>
      <c r="D3301" s="42"/>
      <c r="F3301" s="44"/>
      <c r="G3301" s="44"/>
      <c r="H3301" s="42"/>
      <c r="I3301" s="42"/>
      <c r="J3301" s="95"/>
      <c r="K3301" s="95"/>
      <c r="L3301" s="42"/>
      <c r="M3301" s="42"/>
      <c r="O3301" s="42"/>
      <c r="P3301" s="42"/>
      <c r="Q3301" s="42"/>
      <c r="R3301" s="42"/>
      <c r="S3301" s="42"/>
      <c r="T3301" s="42"/>
      <c r="U3301" s="95"/>
      <c r="V3301" s="42"/>
      <c r="W3301" s="42"/>
      <c r="X3301" s="95"/>
      <c r="Y3301" s="62"/>
      <c r="Z3301" s="42"/>
    </row>
    <row r="3302" spans="1:26" ht="17.25">
      <c r="A3302" s="42"/>
      <c r="B3302" s="42"/>
      <c r="C3302" s="42"/>
      <c r="D3302" s="42"/>
      <c r="F3302" s="44"/>
      <c r="G3302" s="44"/>
      <c r="H3302" s="42"/>
      <c r="I3302" s="42"/>
      <c r="J3302" s="95"/>
      <c r="K3302" s="95"/>
      <c r="L3302" s="42"/>
      <c r="M3302" s="42"/>
      <c r="N3302" s="91"/>
      <c r="O3302" s="42"/>
      <c r="P3302" s="42"/>
      <c r="Q3302" s="42"/>
      <c r="R3302" s="42"/>
      <c r="S3302" s="42"/>
      <c r="T3302" s="42"/>
      <c r="U3302" s="95"/>
      <c r="V3302" s="42"/>
      <c r="W3302" s="42"/>
      <c r="X3302" s="95"/>
      <c r="Y3302" s="62"/>
      <c r="Z3302" s="42"/>
    </row>
    <row r="3303" spans="1:26" ht="17.25">
      <c r="A3303" s="42"/>
      <c r="B3303" s="42"/>
      <c r="C3303" s="42"/>
      <c r="D3303" s="42"/>
      <c r="F3303" s="44"/>
      <c r="G3303" s="44"/>
      <c r="H3303" s="42"/>
      <c r="I3303" s="42"/>
      <c r="J3303" s="95"/>
      <c r="K3303" s="95"/>
      <c r="L3303" s="42"/>
      <c r="M3303" s="42"/>
      <c r="O3303" s="42"/>
      <c r="P3303" s="42"/>
      <c r="Q3303" s="42"/>
      <c r="R3303" s="42"/>
      <c r="S3303" s="42"/>
      <c r="T3303" s="42"/>
      <c r="U3303" s="95"/>
      <c r="V3303" s="42"/>
      <c r="W3303" s="42"/>
      <c r="X3303" s="95"/>
      <c r="Y3303" s="62"/>
      <c r="Z3303" s="42"/>
    </row>
    <row r="3304" spans="1:26" ht="17.25">
      <c r="A3304" s="42"/>
      <c r="B3304" s="42"/>
      <c r="C3304" s="42"/>
      <c r="D3304" s="42"/>
      <c r="F3304" s="44"/>
      <c r="G3304" s="44"/>
      <c r="H3304" s="42"/>
      <c r="I3304" s="42"/>
      <c r="J3304" s="95"/>
      <c r="K3304" s="95"/>
      <c r="L3304" s="42"/>
      <c r="M3304" s="42"/>
      <c r="N3304" s="91"/>
      <c r="O3304" s="42"/>
      <c r="P3304" s="42"/>
      <c r="Q3304" s="42"/>
      <c r="R3304" s="42"/>
      <c r="S3304" s="42"/>
      <c r="T3304" s="42"/>
      <c r="U3304" s="95"/>
      <c r="V3304" s="42"/>
      <c r="W3304" s="42"/>
      <c r="X3304" s="95"/>
      <c r="Y3304" s="62"/>
      <c r="Z3304" s="42"/>
    </row>
    <row r="3305" spans="1:26" ht="17.25">
      <c r="A3305" s="42"/>
      <c r="B3305" s="42"/>
      <c r="C3305" s="42"/>
      <c r="D3305" s="42"/>
      <c r="F3305" s="44"/>
      <c r="G3305" s="44"/>
      <c r="H3305" s="42"/>
      <c r="I3305" s="42"/>
      <c r="J3305" s="95"/>
      <c r="K3305" s="95"/>
      <c r="L3305" s="42"/>
      <c r="M3305" s="42"/>
      <c r="N3305" s="91"/>
      <c r="O3305" s="42"/>
      <c r="P3305" s="42"/>
      <c r="Q3305" s="42"/>
      <c r="R3305" s="42"/>
      <c r="S3305" s="42"/>
      <c r="T3305" s="42"/>
      <c r="U3305" s="95"/>
      <c r="V3305" s="42"/>
      <c r="W3305" s="42"/>
      <c r="X3305" s="95"/>
      <c r="Y3305" s="62"/>
      <c r="Z3305" s="42"/>
    </row>
    <row r="3306" spans="1:26" ht="17.25">
      <c r="A3306" s="42"/>
      <c r="B3306" s="42"/>
      <c r="C3306" s="42"/>
      <c r="D3306" s="42"/>
      <c r="F3306" s="44"/>
      <c r="G3306" s="44"/>
      <c r="H3306" s="42"/>
      <c r="I3306" s="42"/>
      <c r="J3306" s="95"/>
      <c r="K3306" s="95"/>
      <c r="L3306" s="42"/>
      <c r="M3306" s="42"/>
      <c r="N3306" s="91"/>
      <c r="O3306" s="42"/>
      <c r="P3306" s="42"/>
      <c r="Q3306" s="42"/>
      <c r="R3306" s="42"/>
      <c r="S3306" s="42"/>
      <c r="T3306" s="42"/>
      <c r="U3306" s="95"/>
      <c r="V3306" s="42"/>
      <c r="W3306" s="42"/>
      <c r="X3306" s="95"/>
      <c r="Y3306" s="62"/>
      <c r="Z3306" s="42"/>
    </row>
    <row r="3307" spans="1:26" ht="17.25">
      <c r="A3307" s="42"/>
      <c r="B3307" s="42"/>
      <c r="C3307" s="42"/>
      <c r="D3307" s="42"/>
      <c r="F3307" s="44"/>
      <c r="G3307" s="44"/>
      <c r="H3307" s="42"/>
      <c r="I3307" s="42"/>
      <c r="J3307" s="95"/>
      <c r="K3307" s="95"/>
      <c r="L3307" s="42"/>
      <c r="M3307" s="42"/>
      <c r="N3307" s="95"/>
      <c r="O3307" s="42"/>
      <c r="P3307" s="42"/>
      <c r="Q3307" s="42"/>
      <c r="R3307" s="42"/>
      <c r="S3307" s="42"/>
      <c r="T3307" s="42"/>
      <c r="U3307" s="95"/>
      <c r="V3307" s="42"/>
      <c r="W3307" s="42"/>
      <c r="X3307" s="95"/>
      <c r="Y3307" s="62"/>
      <c r="Z3307" s="42"/>
    </row>
    <row r="3308" spans="1:26" ht="17.25">
      <c r="A3308" s="42"/>
      <c r="B3308" s="42"/>
      <c r="C3308" s="42"/>
      <c r="D3308" s="42"/>
      <c r="F3308" s="44"/>
      <c r="G3308" s="44"/>
      <c r="H3308" s="42"/>
      <c r="I3308" s="42"/>
      <c r="J3308" s="95"/>
      <c r="K3308" s="95"/>
      <c r="L3308" s="42"/>
      <c r="M3308" s="42"/>
      <c r="N3308" s="42"/>
      <c r="O3308" s="42"/>
      <c r="P3308" s="42"/>
      <c r="Q3308" s="42"/>
      <c r="R3308" s="42"/>
      <c r="S3308" s="42"/>
      <c r="T3308" s="42"/>
      <c r="U3308" s="95"/>
      <c r="V3308" s="42"/>
      <c r="W3308" s="42"/>
      <c r="X3308" s="95"/>
      <c r="Y3308" s="62"/>
      <c r="Z3308" s="42"/>
    </row>
    <row r="3309" spans="1:26" ht="17.25">
      <c r="A3309" s="42"/>
      <c r="B3309" s="42"/>
      <c r="C3309" s="42"/>
      <c r="D3309" s="42"/>
      <c r="F3309" s="44"/>
      <c r="G3309" s="44"/>
      <c r="H3309" s="42"/>
      <c r="I3309" s="42"/>
      <c r="J3309" s="95"/>
      <c r="K3309" s="95"/>
      <c r="L3309" s="42"/>
      <c r="M3309" s="42"/>
      <c r="N3309" s="42"/>
      <c r="O3309" s="42"/>
      <c r="P3309" s="42"/>
      <c r="Q3309" s="42"/>
      <c r="R3309" s="42"/>
      <c r="S3309" s="42"/>
      <c r="T3309" s="42"/>
      <c r="U3309" s="95"/>
      <c r="V3309" s="42"/>
      <c r="W3309" s="42"/>
      <c r="X3309" s="95"/>
      <c r="Y3309" s="62"/>
      <c r="Z3309" s="42"/>
    </row>
    <row r="3310" spans="1:26" ht="17.25">
      <c r="A3310" s="42"/>
      <c r="B3310" s="42"/>
      <c r="C3310" s="42"/>
      <c r="D3310" s="42"/>
      <c r="F3310" s="44"/>
      <c r="G3310" s="44"/>
      <c r="H3310" s="42"/>
      <c r="I3310" s="42"/>
      <c r="J3310" s="95"/>
      <c r="K3310" s="95"/>
      <c r="L3310" s="42"/>
      <c r="M3310" s="42"/>
      <c r="N3310" s="42"/>
      <c r="O3310" s="42"/>
      <c r="P3310" s="42"/>
      <c r="Q3310" s="42"/>
      <c r="R3310" s="42"/>
      <c r="S3310" s="42"/>
      <c r="T3310" s="42"/>
      <c r="U3310" s="95"/>
      <c r="V3310" s="42"/>
      <c r="W3310" s="42"/>
      <c r="X3310" s="95"/>
      <c r="Y3310" s="62"/>
      <c r="Z3310" s="42"/>
    </row>
    <row r="3311" spans="1:26" ht="17.25">
      <c r="A3311" s="42"/>
      <c r="B3311" s="42"/>
      <c r="C3311" s="42"/>
      <c r="D3311" s="42"/>
      <c r="F3311" s="44"/>
      <c r="G3311" s="44"/>
      <c r="H3311" s="42"/>
      <c r="I3311" s="42"/>
      <c r="J3311" s="95"/>
      <c r="K3311" s="95"/>
      <c r="L3311" s="42"/>
      <c r="M3311" s="42"/>
      <c r="N3311" s="42"/>
      <c r="O3311" s="42"/>
      <c r="P3311" s="42"/>
      <c r="Q3311" s="42"/>
      <c r="R3311" s="42"/>
      <c r="S3311" s="42"/>
      <c r="T3311" s="42"/>
      <c r="U3311" s="95"/>
      <c r="V3311" s="42"/>
      <c r="W3311" s="42"/>
      <c r="X3311" s="95"/>
      <c r="Y3311" s="62"/>
      <c r="Z3311" s="42"/>
    </row>
    <row r="3312" spans="1:26" ht="17.25">
      <c r="A3312" s="42"/>
      <c r="B3312" s="42"/>
      <c r="C3312" s="42"/>
      <c r="D3312" s="42"/>
      <c r="F3312" s="44"/>
      <c r="G3312" s="44"/>
      <c r="H3312" s="42"/>
      <c r="I3312" s="42"/>
      <c r="J3312" s="95"/>
      <c r="K3312" s="95"/>
      <c r="L3312" s="42"/>
      <c r="M3312" s="42"/>
      <c r="N3312" s="42"/>
      <c r="O3312" s="42"/>
      <c r="P3312" s="42"/>
      <c r="Q3312" s="42"/>
      <c r="R3312" s="42"/>
      <c r="S3312" s="42"/>
      <c r="T3312" s="42"/>
      <c r="U3312" s="95"/>
      <c r="V3312" s="42"/>
      <c r="W3312" s="42"/>
      <c r="X3312" s="95"/>
      <c r="Y3312" s="62"/>
      <c r="Z3312" s="42"/>
    </row>
    <row r="3313" spans="1:26" ht="17.25">
      <c r="A3313" s="42"/>
      <c r="B3313" s="42"/>
      <c r="C3313" s="42"/>
      <c r="D3313" s="42"/>
      <c r="F3313" s="44"/>
      <c r="G3313" s="44"/>
      <c r="H3313" s="42"/>
      <c r="I3313" s="42"/>
      <c r="J3313" s="95"/>
      <c r="K3313" s="95"/>
      <c r="L3313" s="42"/>
      <c r="M3313" s="42"/>
      <c r="N3313" s="42"/>
      <c r="O3313" s="42"/>
      <c r="P3313" s="42"/>
      <c r="Q3313" s="42"/>
      <c r="R3313" s="42"/>
      <c r="S3313" s="42"/>
      <c r="T3313" s="42"/>
      <c r="U3313" s="95"/>
      <c r="V3313" s="42"/>
      <c r="W3313" s="42"/>
      <c r="X3313" s="95"/>
      <c r="Y3313" s="62"/>
      <c r="Z3313" s="42"/>
    </row>
    <row r="3314" spans="1:26" ht="17.25">
      <c r="A3314" s="42"/>
      <c r="B3314" s="42"/>
      <c r="C3314" s="42"/>
      <c r="D3314" s="42"/>
      <c r="F3314" s="44"/>
      <c r="G3314" s="44"/>
      <c r="H3314" s="42"/>
      <c r="I3314" s="42"/>
      <c r="J3314" s="95"/>
      <c r="K3314" s="95"/>
      <c r="L3314" s="42"/>
      <c r="M3314" s="42"/>
      <c r="N3314" s="42"/>
      <c r="O3314" s="42"/>
      <c r="P3314" s="42"/>
      <c r="Q3314" s="42"/>
      <c r="R3314" s="42"/>
      <c r="S3314" s="42"/>
      <c r="T3314" s="42"/>
      <c r="U3314" s="95"/>
      <c r="V3314" s="42"/>
      <c r="W3314" s="42"/>
      <c r="X3314" s="95"/>
      <c r="Y3314" s="62"/>
      <c r="Z3314" s="42"/>
    </row>
    <row r="3315" spans="1:26" ht="17.25">
      <c r="A3315" s="42"/>
      <c r="B3315" s="42"/>
      <c r="C3315" s="42"/>
      <c r="D3315" s="42"/>
      <c r="F3315" s="44"/>
      <c r="G3315" s="44"/>
      <c r="H3315" s="42"/>
      <c r="I3315" s="42"/>
      <c r="J3315" s="95"/>
      <c r="K3315" s="95"/>
      <c r="L3315" s="42"/>
      <c r="M3315" s="42"/>
      <c r="N3315" s="42"/>
      <c r="O3315" s="42"/>
      <c r="P3315" s="42"/>
      <c r="Q3315" s="42"/>
      <c r="R3315" s="42"/>
      <c r="S3315" s="42"/>
      <c r="T3315" s="42"/>
      <c r="U3315" s="95"/>
      <c r="V3315" s="42"/>
      <c r="W3315" s="42"/>
      <c r="X3315" s="95"/>
      <c r="Y3315" s="62"/>
      <c r="Z3315" s="42"/>
    </row>
    <row r="3316" spans="1:26" ht="17.25">
      <c r="A3316" s="42"/>
      <c r="B3316" s="42"/>
      <c r="C3316" s="42"/>
      <c r="D3316" s="42"/>
      <c r="F3316" s="44"/>
      <c r="G3316" s="44"/>
      <c r="H3316" s="42"/>
      <c r="I3316" s="42"/>
      <c r="J3316" s="95"/>
      <c r="K3316" s="95"/>
      <c r="L3316" s="42"/>
      <c r="M3316" s="42"/>
      <c r="N3316" s="42"/>
      <c r="O3316" s="42"/>
      <c r="P3316" s="42"/>
      <c r="Q3316" s="42"/>
      <c r="R3316" s="42"/>
      <c r="S3316" s="42"/>
      <c r="T3316" s="42"/>
      <c r="U3316" s="95"/>
      <c r="V3316" s="42"/>
      <c r="W3316" s="42"/>
      <c r="X3316" s="95"/>
      <c r="Y3316" s="62"/>
      <c r="Z3316" s="42"/>
    </row>
    <row r="3317" spans="1:26" ht="17.25">
      <c r="A3317" s="42"/>
      <c r="B3317" s="42"/>
      <c r="C3317" s="42"/>
      <c r="D3317" s="42"/>
      <c r="F3317" s="44"/>
      <c r="G3317" s="44"/>
      <c r="H3317" s="42"/>
      <c r="I3317" s="42"/>
      <c r="J3317" s="95"/>
      <c r="K3317" s="95"/>
      <c r="L3317" s="42"/>
      <c r="M3317" s="42"/>
      <c r="N3317" s="42"/>
      <c r="O3317" s="42"/>
      <c r="P3317" s="42"/>
      <c r="Q3317" s="42"/>
      <c r="R3317" s="42"/>
      <c r="S3317" s="42"/>
      <c r="T3317" s="42"/>
      <c r="U3317" s="95"/>
      <c r="V3317" s="42"/>
      <c r="W3317" s="42"/>
      <c r="X3317" s="95"/>
      <c r="Y3317" s="62"/>
      <c r="Z3317" s="42"/>
    </row>
    <row r="3318" spans="1:26" ht="17.25">
      <c r="A3318" s="42"/>
      <c r="B3318" s="42"/>
      <c r="C3318" s="42"/>
      <c r="D3318" s="42"/>
      <c r="F3318" s="44"/>
      <c r="G3318" s="44"/>
      <c r="H3318" s="42"/>
      <c r="I3318" s="42"/>
      <c r="J3318" s="95"/>
      <c r="K3318" s="95"/>
      <c r="L3318" s="42"/>
      <c r="M3318" s="42"/>
      <c r="N3318" s="42"/>
      <c r="O3318" s="42"/>
      <c r="P3318" s="42"/>
      <c r="Q3318" s="42"/>
      <c r="R3318" s="42"/>
      <c r="S3318" s="42"/>
      <c r="T3318" s="42"/>
      <c r="U3318" s="95"/>
      <c r="V3318" s="42"/>
      <c r="W3318" s="42"/>
      <c r="X3318" s="95"/>
      <c r="Y3318" s="62"/>
      <c r="Z3318" s="42"/>
    </row>
    <row r="3319" spans="1:26" ht="17.25">
      <c r="A3319" s="42"/>
      <c r="B3319" s="42"/>
      <c r="C3319" s="42"/>
      <c r="D3319" s="42"/>
      <c r="F3319" s="44"/>
      <c r="G3319" s="44"/>
      <c r="H3319" s="42"/>
      <c r="I3319" s="42"/>
      <c r="J3319" s="95"/>
      <c r="K3319" s="95"/>
      <c r="L3319" s="42"/>
      <c r="M3319" s="42"/>
      <c r="N3319" s="95"/>
      <c r="O3319" s="42"/>
      <c r="P3319" s="42"/>
      <c r="Q3319" s="42"/>
      <c r="R3319" s="42"/>
      <c r="S3319" s="42"/>
      <c r="T3319" s="42"/>
      <c r="U3319" s="95"/>
      <c r="V3319" s="42"/>
      <c r="W3319" s="42"/>
      <c r="X3319" s="95"/>
      <c r="Y3319" s="62"/>
      <c r="Z3319" s="42"/>
    </row>
    <row r="3320" spans="1:26" ht="17.25">
      <c r="A3320" s="42"/>
      <c r="B3320" s="42"/>
      <c r="C3320" s="42"/>
      <c r="D3320" s="42"/>
      <c r="F3320" s="44"/>
      <c r="G3320" s="44"/>
      <c r="H3320" s="42"/>
      <c r="I3320" s="42"/>
      <c r="J3320" s="95"/>
      <c r="K3320" s="95"/>
      <c r="L3320" s="42"/>
      <c r="M3320" s="42"/>
      <c r="N3320" s="95"/>
      <c r="O3320" s="42"/>
      <c r="P3320" s="42"/>
      <c r="Q3320" s="42"/>
      <c r="R3320" s="42"/>
      <c r="S3320" s="42"/>
      <c r="T3320" s="42"/>
      <c r="U3320" s="95"/>
      <c r="V3320" s="42"/>
      <c r="W3320" s="42"/>
      <c r="X3320" s="95"/>
      <c r="Y3320" s="62"/>
      <c r="Z3320" s="42"/>
    </row>
    <row r="3321" spans="1:26" ht="17.25">
      <c r="A3321" s="42"/>
      <c r="B3321" s="42"/>
      <c r="C3321" s="42"/>
      <c r="D3321" s="42"/>
      <c r="F3321" s="44"/>
      <c r="G3321" s="44"/>
      <c r="H3321" s="42"/>
      <c r="I3321" s="42"/>
      <c r="J3321" s="95"/>
      <c r="K3321" s="95"/>
      <c r="L3321" s="42"/>
      <c r="M3321" s="42"/>
      <c r="O3321" s="42"/>
      <c r="P3321" s="42"/>
      <c r="Q3321" s="42"/>
      <c r="R3321" s="42"/>
      <c r="S3321" s="42"/>
      <c r="T3321" s="42"/>
      <c r="U3321" s="95"/>
      <c r="V3321" s="42"/>
      <c r="W3321" s="42"/>
      <c r="X3321" s="95"/>
      <c r="Y3321" s="62"/>
      <c r="Z3321" s="42"/>
    </row>
    <row r="3322" spans="1:26" ht="17.25">
      <c r="A3322" s="42"/>
      <c r="B3322" s="42"/>
      <c r="C3322" s="42"/>
      <c r="D3322" s="42"/>
      <c r="F3322" s="44"/>
      <c r="G3322" s="44"/>
      <c r="H3322" s="42"/>
      <c r="I3322" s="42"/>
      <c r="J3322" s="95"/>
      <c r="K3322" s="95"/>
      <c r="L3322" s="42"/>
      <c r="M3322" s="42"/>
      <c r="N3322" s="91"/>
      <c r="O3322" s="42"/>
      <c r="P3322" s="42"/>
      <c r="Q3322" s="42"/>
      <c r="R3322" s="42"/>
      <c r="S3322" s="42"/>
      <c r="T3322" s="42"/>
      <c r="U3322" s="95"/>
      <c r="V3322" s="42"/>
      <c r="W3322" s="42"/>
      <c r="X3322" s="95"/>
      <c r="Y3322" s="62"/>
      <c r="Z3322" s="42"/>
    </row>
    <row r="3323" spans="1:26" ht="17.25">
      <c r="A3323" s="42"/>
      <c r="B3323" s="42"/>
      <c r="C3323" s="42"/>
      <c r="D3323" s="42"/>
      <c r="F3323" s="44"/>
      <c r="G3323" s="44"/>
      <c r="H3323" s="42"/>
      <c r="I3323" s="42"/>
      <c r="J3323" s="95"/>
      <c r="K3323" s="95"/>
      <c r="L3323" s="42"/>
      <c r="M3323" s="42"/>
      <c r="O3323" s="42"/>
      <c r="P3323" s="42"/>
      <c r="Q3323" s="42"/>
      <c r="R3323" s="42"/>
      <c r="S3323" s="42"/>
      <c r="T3323" s="42"/>
      <c r="U3323" s="95"/>
      <c r="V3323" s="42"/>
      <c r="W3323" s="42"/>
      <c r="X3323" s="95"/>
      <c r="Y3323" s="62"/>
      <c r="Z3323" s="42"/>
    </row>
    <row r="3324" spans="1:26" ht="17.25">
      <c r="A3324" s="42"/>
      <c r="B3324" s="42"/>
      <c r="C3324" s="42"/>
      <c r="D3324" s="42"/>
      <c r="F3324" s="44"/>
      <c r="G3324" s="44"/>
      <c r="H3324" s="42"/>
      <c r="I3324" s="42"/>
      <c r="J3324" s="95"/>
      <c r="K3324" s="95"/>
      <c r="L3324" s="42"/>
      <c r="M3324" s="42"/>
      <c r="N3324" s="91"/>
      <c r="O3324" s="42"/>
      <c r="P3324" s="42"/>
      <c r="Q3324" s="42"/>
      <c r="R3324" s="42"/>
      <c r="S3324" s="42"/>
      <c r="T3324" s="42"/>
      <c r="U3324" s="95"/>
      <c r="V3324" s="42"/>
      <c r="W3324" s="42"/>
      <c r="X3324" s="95"/>
      <c r="Y3324" s="62"/>
      <c r="Z3324" s="42"/>
    </row>
    <row r="3325" spans="1:26" ht="17.25">
      <c r="A3325" s="42"/>
      <c r="B3325" s="42"/>
      <c r="C3325" s="42"/>
      <c r="D3325" s="42"/>
      <c r="F3325" s="44"/>
      <c r="G3325" s="44"/>
      <c r="H3325" s="42"/>
      <c r="I3325" s="42"/>
      <c r="J3325" s="95"/>
      <c r="K3325" s="95"/>
      <c r="L3325" s="42"/>
      <c r="M3325" s="42"/>
      <c r="N3325" s="91"/>
      <c r="O3325" s="42"/>
      <c r="P3325" s="42"/>
      <c r="Q3325" s="42"/>
      <c r="R3325" s="42"/>
      <c r="S3325" s="42"/>
      <c r="T3325" s="42"/>
      <c r="U3325" s="95"/>
      <c r="V3325" s="42"/>
      <c r="W3325" s="42"/>
      <c r="X3325" s="95"/>
      <c r="Y3325" s="62"/>
      <c r="Z3325" s="42"/>
    </row>
    <row r="3326" spans="1:26" ht="17.25">
      <c r="A3326" s="42"/>
      <c r="B3326" s="42"/>
      <c r="C3326" s="42"/>
      <c r="D3326" s="42"/>
      <c r="F3326" s="44"/>
      <c r="G3326" s="44"/>
      <c r="H3326" s="42"/>
      <c r="I3326" s="42"/>
      <c r="J3326" s="95"/>
      <c r="K3326" s="95"/>
      <c r="L3326" s="42"/>
      <c r="M3326" s="42"/>
      <c r="N3326" s="91"/>
      <c r="O3326" s="42"/>
      <c r="P3326" s="42"/>
      <c r="Q3326" s="42"/>
      <c r="R3326" s="42"/>
      <c r="S3326" s="42"/>
      <c r="T3326" s="42"/>
      <c r="U3326" s="95"/>
      <c r="V3326" s="42"/>
      <c r="W3326" s="42"/>
      <c r="X3326" s="95"/>
      <c r="Y3326" s="62"/>
      <c r="Z3326" s="42"/>
    </row>
    <row r="3327" spans="1:26" ht="17.25">
      <c r="A3327" s="42"/>
      <c r="B3327" s="42"/>
      <c r="C3327" s="42"/>
      <c r="D3327" s="42"/>
      <c r="F3327" s="44"/>
      <c r="G3327" s="44"/>
      <c r="H3327" s="42"/>
      <c r="I3327" s="42"/>
      <c r="J3327" s="95"/>
      <c r="K3327" s="95"/>
      <c r="L3327" s="42"/>
      <c r="M3327" s="42"/>
      <c r="N3327" s="95"/>
      <c r="O3327" s="42"/>
      <c r="P3327" s="42"/>
      <c r="Q3327" s="42"/>
      <c r="R3327" s="42"/>
      <c r="S3327" s="42"/>
      <c r="T3327" s="42"/>
      <c r="U3327" s="95"/>
      <c r="V3327" s="42"/>
      <c r="W3327" s="42"/>
      <c r="X3327" s="95"/>
      <c r="Y3327" s="62"/>
      <c r="Z3327" s="42"/>
    </row>
    <row r="3328" spans="1:26" ht="17.25">
      <c r="A3328" s="42"/>
      <c r="B3328" s="42"/>
      <c r="C3328" s="42"/>
      <c r="D3328" s="42"/>
      <c r="F3328" s="44"/>
      <c r="G3328" s="44"/>
      <c r="H3328" s="42"/>
      <c r="I3328" s="42"/>
      <c r="J3328" s="95"/>
      <c r="K3328" s="95"/>
      <c r="L3328" s="42"/>
      <c r="M3328" s="42"/>
      <c r="N3328" s="42"/>
      <c r="O3328" s="42"/>
      <c r="P3328" s="42"/>
      <c r="Q3328" s="42"/>
      <c r="R3328" s="42"/>
      <c r="S3328" s="42"/>
      <c r="T3328" s="42"/>
      <c r="U3328" s="95"/>
      <c r="V3328" s="42"/>
      <c r="W3328" s="42"/>
      <c r="X3328" s="95"/>
      <c r="Y3328" s="62"/>
      <c r="Z3328" s="42"/>
    </row>
    <row r="3329" spans="1:26" ht="17.25">
      <c r="A3329" s="42"/>
      <c r="B3329" s="42"/>
      <c r="C3329" s="42"/>
      <c r="D3329" s="42"/>
      <c r="F3329" s="44"/>
      <c r="G3329" s="44"/>
      <c r="H3329" s="42"/>
      <c r="I3329" s="42"/>
      <c r="J3329" s="95"/>
      <c r="K3329" s="95"/>
      <c r="L3329" s="42"/>
      <c r="M3329" s="42"/>
      <c r="N3329" s="42"/>
      <c r="O3329" s="42"/>
      <c r="P3329" s="42"/>
      <c r="Q3329" s="42"/>
      <c r="R3329" s="42"/>
      <c r="S3329" s="42"/>
      <c r="T3329" s="42"/>
      <c r="U3329" s="95"/>
      <c r="V3329" s="42"/>
      <c r="W3329" s="42"/>
      <c r="X3329" s="95"/>
      <c r="Y3329" s="62"/>
      <c r="Z3329" s="42"/>
    </row>
    <row r="3330" spans="1:26" ht="17.25">
      <c r="A3330" s="42"/>
      <c r="B3330" s="42"/>
      <c r="C3330" s="42"/>
      <c r="D3330" s="42"/>
      <c r="F3330" s="44"/>
      <c r="G3330" s="44"/>
      <c r="H3330" s="42"/>
      <c r="I3330" s="42"/>
      <c r="J3330" s="95"/>
      <c r="K3330" s="95"/>
      <c r="L3330" s="42"/>
      <c r="M3330" s="42"/>
      <c r="N3330" s="42"/>
      <c r="O3330" s="42"/>
      <c r="P3330" s="42"/>
      <c r="Q3330" s="42"/>
      <c r="R3330" s="42"/>
      <c r="S3330" s="42"/>
      <c r="T3330" s="42"/>
      <c r="U3330" s="95"/>
      <c r="V3330" s="42"/>
      <c r="W3330" s="42"/>
      <c r="X3330" s="95"/>
      <c r="Y3330" s="62"/>
      <c r="Z3330" s="42"/>
    </row>
    <row r="3331" spans="1:26" ht="17.25">
      <c r="A3331" s="42"/>
      <c r="B3331" s="42"/>
      <c r="C3331" s="42"/>
      <c r="D3331" s="42"/>
      <c r="F3331" s="44"/>
      <c r="G3331" s="44"/>
      <c r="H3331" s="42"/>
      <c r="I3331" s="42"/>
      <c r="J3331" s="95"/>
      <c r="K3331" s="95"/>
      <c r="L3331" s="42"/>
      <c r="M3331" s="42"/>
      <c r="N3331" s="42"/>
      <c r="O3331" s="42"/>
      <c r="P3331" s="42"/>
      <c r="Q3331" s="42"/>
      <c r="R3331" s="42"/>
      <c r="S3331" s="42"/>
      <c r="T3331" s="42"/>
      <c r="U3331" s="95"/>
      <c r="V3331" s="42"/>
      <c r="W3331" s="42"/>
      <c r="X3331" s="95"/>
      <c r="Y3331" s="62"/>
      <c r="Z3331" s="42"/>
    </row>
    <row r="3332" spans="1:26" ht="17.25">
      <c r="A3332" s="42"/>
      <c r="B3332" s="42"/>
      <c r="C3332" s="42"/>
      <c r="D3332" s="42"/>
      <c r="F3332" s="44"/>
      <c r="G3332" s="44"/>
      <c r="H3332" s="42"/>
      <c r="I3332" s="42"/>
      <c r="J3332" s="95"/>
      <c r="K3332" s="95"/>
      <c r="L3332" s="42"/>
      <c r="M3332" s="42"/>
      <c r="N3332" s="42"/>
      <c r="O3332" s="42"/>
      <c r="P3332" s="42"/>
      <c r="Q3332" s="42"/>
      <c r="R3332" s="42"/>
      <c r="S3332" s="42"/>
      <c r="T3332" s="42"/>
      <c r="U3332" s="95"/>
      <c r="V3332" s="42"/>
      <c r="W3332" s="42"/>
      <c r="X3332" s="95"/>
      <c r="Y3332" s="62"/>
      <c r="Z3332" s="42"/>
    </row>
    <row r="3333" spans="1:26" ht="17.25">
      <c r="A3333" s="42"/>
      <c r="B3333" s="42"/>
      <c r="C3333" s="42"/>
      <c r="D3333" s="42"/>
      <c r="F3333" s="44"/>
      <c r="G3333" s="44"/>
      <c r="H3333" s="42"/>
      <c r="I3333" s="42"/>
      <c r="J3333" s="95"/>
      <c r="K3333" s="95"/>
      <c r="L3333" s="42"/>
      <c r="M3333" s="42"/>
      <c r="N3333" s="42"/>
      <c r="O3333" s="42"/>
      <c r="P3333" s="42"/>
      <c r="Q3333" s="42"/>
      <c r="R3333" s="42"/>
      <c r="S3333" s="42"/>
      <c r="T3333" s="42"/>
      <c r="U3333" s="95"/>
      <c r="V3333" s="42"/>
      <c r="W3333" s="42"/>
      <c r="X3333" s="95"/>
      <c r="Y3333" s="62"/>
      <c r="Z3333" s="42"/>
    </row>
    <row r="3334" spans="1:26" ht="17.25">
      <c r="A3334" s="42"/>
      <c r="B3334" s="42"/>
      <c r="C3334" s="42"/>
      <c r="D3334" s="42"/>
      <c r="F3334" s="44"/>
      <c r="G3334" s="44"/>
      <c r="H3334" s="42"/>
      <c r="I3334" s="42"/>
      <c r="J3334" s="95"/>
      <c r="K3334" s="95"/>
      <c r="L3334" s="42"/>
      <c r="M3334" s="42"/>
      <c r="N3334" s="42"/>
      <c r="O3334" s="42"/>
      <c r="P3334" s="42"/>
      <c r="Q3334" s="42"/>
      <c r="R3334" s="42"/>
      <c r="S3334" s="42"/>
      <c r="T3334" s="42"/>
      <c r="U3334" s="95"/>
      <c r="V3334" s="42"/>
      <c r="W3334" s="42"/>
      <c r="X3334" s="95"/>
      <c r="Y3334" s="62"/>
      <c r="Z3334" s="42"/>
    </row>
    <row r="3335" spans="1:26" ht="17.25">
      <c r="A3335" s="42"/>
      <c r="B3335" s="42"/>
      <c r="C3335" s="42"/>
      <c r="D3335" s="42"/>
      <c r="F3335" s="44"/>
      <c r="G3335" s="44"/>
      <c r="H3335" s="42"/>
      <c r="I3335" s="42"/>
      <c r="J3335" s="95"/>
      <c r="K3335" s="95"/>
      <c r="L3335" s="42"/>
      <c r="M3335" s="42"/>
      <c r="N3335" s="42"/>
      <c r="O3335" s="42"/>
      <c r="P3335" s="42"/>
      <c r="Q3335" s="42"/>
      <c r="R3335" s="42"/>
      <c r="S3335" s="42"/>
      <c r="T3335" s="42"/>
      <c r="U3335" s="95"/>
      <c r="V3335" s="42"/>
      <c r="W3335" s="42"/>
      <c r="X3335" s="95"/>
      <c r="Y3335" s="62"/>
      <c r="Z3335" s="42"/>
    </row>
    <row r="3336" spans="1:26" ht="17.25">
      <c r="A3336" s="42"/>
      <c r="B3336" s="42"/>
      <c r="C3336" s="42"/>
      <c r="D3336" s="42"/>
      <c r="F3336" s="44"/>
      <c r="G3336" s="44"/>
      <c r="H3336" s="42"/>
      <c r="I3336" s="42"/>
      <c r="J3336" s="95"/>
      <c r="K3336" s="95"/>
      <c r="L3336" s="42"/>
      <c r="M3336" s="42"/>
      <c r="N3336" s="42"/>
      <c r="O3336" s="42"/>
      <c r="P3336" s="42"/>
      <c r="Q3336" s="42"/>
      <c r="R3336" s="42"/>
      <c r="S3336" s="42"/>
      <c r="T3336" s="42"/>
      <c r="U3336" s="95"/>
      <c r="V3336" s="42"/>
      <c r="W3336" s="42"/>
      <c r="X3336" s="95"/>
      <c r="Y3336" s="62"/>
      <c r="Z3336" s="42"/>
    </row>
    <row r="3337" spans="1:26" ht="17.25">
      <c r="A3337" s="42"/>
      <c r="B3337" s="42"/>
      <c r="C3337" s="42"/>
      <c r="D3337" s="42"/>
      <c r="F3337" s="44"/>
      <c r="G3337" s="44"/>
      <c r="H3337" s="42"/>
      <c r="I3337" s="42"/>
      <c r="J3337" s="95"/>
      <c r="K3337" s="95"/>
      <c r="L3337" s="42"/>
      <c r="M3337" s="42"/>
      <c r="N3337" s="42"/>
      <c r="O3337" s="42"/>
      <c r="P3337" s="42"/>
      <c r="Q3337" s="42"/>
      <c r="R3337" s="42"/>
      <c r="S3337" s="42"/>
      <c r="T3337" s="42"/>
      <c r="U3337" s="95"/>
      <c r="V3337" s="42"/>
      <c r="W3337" s="42"/>
      <c r="X3337" s="95"/>
      <c r="Y3337" s="62"/>
      <c r="Z3337" s="42"/>
    </row>
    <row r="3338" spans="1:26" ht="17.25">
      <c r="A3338" s="42"/>
      <c r="B3338" s="42"/>
      <c r="C3338" s="42"/>
      <c r="D3338" s="42"/>
      <c r="F3338" s="44"/>
      <c r="G3338" s="44"/>
      <c r="H3338" s="42"/>
      <c r="I3338" s="42"/>
      <c r="J3338" s="95"/>
      <c r="K3338" s="95"/>
      <c r="L3338" s="42"/>
      <c r="M3338" s="42"/>
      <c r="N3338" s="42"/>
      <c r="O3338" s="42"/>
      <c r="P3338" s="42"/>
      <c r="Q3338" s="42"/>
      <c r="R3338" s="42"/>
      <c r="S3338" s="42"/>
      <c r="T3338" s="42"/>
      <c r="U3338" s="95"/>
      <c r="V3338" s="42"/>
      <c r="W3338" s="42"/>
      <c r="X3338" s="95"/>
      <c r="Y3338" s="62"/>
      <c r="Z3338" s="42"/>
    </row>
    <row r="3339" spans="1:26" ht="17.25">
      <c r="A3339" s="42"/>
      <c r="B3339" s="42"/>
      <c r="C3339" s="42"/>
      <c r="D3339" s="42"/>
      <c r="F3339" s="44"/>
      <c r="G3339" s="44"/>
      <c r="H3339" s="42"/>
      <c r="I3339" s="42"/>
      <c r="J3339" s="95"/>
      <c r="K3339" s="95"/>
      <c r="L3339" s="42"/>
      <c r="M3339" s="42"/>
      <c r="N3339" s="95"/>
      <c r="O3339" s="42"/>
      <c r="P3339" s="42"/>
      <c r="Q3339" s="42"/>
      <c r="R3339" s="42"/>
      <c r="S3339" s="42"/>
      <c r="T3339" s="42"/>
      <c r="U3339" s="95"/>
      <c r="V3339" s="42"/>
      <c r="W3339" s="42"/>
      <c r="X3339" s="95"/>
      <c r="Y3339" s="62"/>
      <c r="Z3339" s="42"/>
    </row>
    <row r="3340" spans="1:26" ht="17.25">
      <c r="A3340" s="42"/>
      <c r="B3340" s="42"/>
      <c r="C3340" s="42"/>
      <c r="D3340" s="42"/>
      <c r="F3340" s="44"/>
      <c r="G3340" s="44"/>
      <c r="H3340" s="42"/>
      <c r="I3340" s="42"/>
      <c r="J3340" s="95"/>
      <c r="K3340" s="95"/>
      <c r="L3340" s="42"/>
      <c r="M3340" s="42"/>
      <c r="N3340" s="95"/>
      <c r="O3340" s="42"/>
      <c r="P3340" s="42"/>
      <c r="Q3340" s="42"/>
      <c r="R3340" s="42"/>
      <c r="S3340" s="42"/>
      <c r="T3340" s="42"/>
      <c r="U3340" s="95"/>
      <c r="V3340" s="42"/>
      <c r="W3340" s="42"/>
      <c r="X3340" s="95"/>
      <c r="Y3340" s="62"/>
      <c r="Z3340" s="42"/>
    </row>
    <row r="3341" spans="1:26" ht="17.25">
      <c r="A3341" s="42"/>
      <c r="B3341" s="42"/>
      <c r="C3341" s="42"/>
      <c r="D3341" s="42"/>
      <c r="F3341" s="44"/>
      <c r="G3341" s="44"/>
      <c r="H3341" s="42"/>
      <c r="I3341" s="42"/>
      <c r="J3341" s="95"/>
      <c r="K3341" s="95"/>
      <c r="L3341" s="42"/>
      <c r="M3341" s="42"/>
      <c r="O3341" s="42"/>
      <c r="P3341" s="42"/>
      <c r="Q3341" s="42"/>
      <c r="R3341" s="42"/>
      <c r="S3341" s="42"/>
      <c r="T3341" s="42"/>
      <c r="U3341" s="95"/>
      <c r="V3341" s="42"/>
      <c r="W3341" s="42"/>
      <c r="X3341" s="95"/>
      <c r="Y3341" s="62"/>
      <c r="Z3341" s="42"/>
    </row>
    <row r="3342" spans="1:26" ht="17.25">
      <c r="A3342" s="42"/>
      <c r="B3342" s="42"/>
      <c r="C3342" s="42"/>
      <c r="D3342" s="42"/>
      <c r="F3342" s="44"/>
      <c r="G3342" s="44"/>
      <c r="H3342" s="42"/>
      <c r="I3342" s="42"/>
      <c r="J3342" s="95"/>
      <c r="K3342" s="95"/>
      <c r="L3342" s="42"/>
      <c r="M3342" s="42"/>
      <c r="N3342" s="91"/>
      <c r="O3342" s="42"/>
      <c r="P3342" s="42"/>
      <c r="Q3342" s="42"/>
      <c r="R3342" s="42"/>
      <c r="S3342" s="42"/>
      <c r="T3342" s="42"/>
      <c r="U3342" s="95"/>
      <c r="V3342" s="42"/>
      <c r="W3342" s="42"/>
      <c r="X3342" s="95"/>
      <c r="Y3342" s="62"/>
      <c r="Z3342" s="42"/>
    </row>
    <row r="3343" spans="1:26" ht="17.25">
      <c r="A3343" s="42"/>
      <c r="B3343" s="42"/>
      <c r="C3343" s="42"/>
      <c r="D3343" s="42"/>
      <c r="F3343" s="44"/>
      <c r="G3343" s="44"/>
      <c r="H3343" s="42"/>
      <c r="I3343" s="42"/>
      <c r="J3343" s="95"/>
      <c r="K3343" s="95"/>
      <c r="L3343" s="42"/>
      <c r="M3343" s="42"/>
      <c r="O3343" s="42"/>
      <c r="P3343" s="42"/>
      <c r="Q3343" s="42"/>
      <c r="R3343" s="42"/>
      <c r="S3343" s="42"/>
      <c r="T3343" s="42"/>
      <c r="U3343" s="95"/>
      <c r="V3343" s="42"/>
      <c r="W3343" s="42"/>
      <c r="X3343" s="95"/>
      <c r="Y3343" s="62"/>
      <c r="Z3343" s="42"/>
    </row>
    <row r="3344" spans="1:26" ht="17.25">
      <c r="A3344" s="42"/>
      <c r="B3344" s="42"/>
      <c r="C3344" s="42"/>
      <c r="D3344" s="42"/>
      <c r="F3344" s="44"/>
      <c r="G3344" s="44"/>
      <c r="H3344" s="42"/>
      <c r="I3344" s="42"/>
      <c r="J3344" s="95"/>
      <c r="K3344" s="95"/>
      <c r="L3344" s="42"/>
      <c r="M3344" s="42"/>
      <c r="N3344" s="91"/>
      <c r="O3344" s="42"/>
      <c r="P3344" s="42"/>
      <c r="Q3344" s="42"/>
      <c r="R3344" s="42"/>
      <c r="S3344" s="42"/>
      <c r="T3344" s="42"/>
      <c r="U3344" s="95"/>
      <c r="V3344" s="42"/>
      <c r="W3344" s="42"/>
      <c r="X3344" s="95"/>
      <c r="Y3344" s="62"/>
      <c r="Z3344" s="42"/>
    </row>
    <row r="3345" spans="1:26" ht="17.25">
      <c r="A3345" s="42"/>
      <c r="B3345" s="42"/>
      <c r="C3345" s="42"/>
      <c r="D3345" s="42"/>
      <c r="F3345" s="44"/>
      <c r="G3345" s="44"/>
      <c r="H3345" s="42"/>
      <c r="I3345" s="42"/>
      <c r="J3345" s="95"/>
      <c r="K3345" s="95"/>
      <c r="L3345" s="42"/>
      <c r="M3345" s="42"/>
      <c r="N3345" s="91"/>
      <c r="O3345" s="42"/>
      <c r="P3345" s="42"/>
      <c r="Q3345" s="42"/>
      <c r="R3345" s="42"/>
      <c r="S3345" s="42"/>
      <c r="T3345" s="42"/>
      <c r="U3345" s="95"/>
      <c r="V3345" s="42"/>
      <c r="W3345" s="42"/>
      <c r="X3345" s="95"/>
      <c r="Y3345" s="62"/>
      <c r="Z3345" s="42"/>
    </row>
    <row r="3346" spans="1:26" ht="17.25">
      <c r="A3346" s="42"/>
      <c r="B3346" s="42"/>
      <c r="C3346" s="42"/>
      <c r="D3346" s="42"/>
      <c r="F3346" s="44"/>
      <c r="G3346" s="44"/>
      <c r="H3346" s="42"/>
      <c r="I3346" s="42"/>
      <c r="J3346" s="95"/>
      <c r="K3346" s="95"/>
      <c r="L3346" s="42"/>
      <c r="M3346" s="42"/>
      <c r="N3346" s="91"/>
      <c r="O3346" s="42"/>
      <c r="P3346" s="42"/>
      <c r="Q3346" s="42"/>
      <c r="R3346" s="42"/>
      <c r="S3346" s="42"/>
      <c r="T3346" s="42"/>
      <c r="U3346" s="95"/>
      <c r="V3346" s="42"/>
      <c r="W3346" s="42"/>
      <c r="X3346" s="95"/>
      <c r="Y3346" s="62"/>
      <c r="Z3346" s="42"/>
    </row>
    <row r="3347" spans="1:26" ht="17.25">
      <c r="A3347" s="42"/>
      <c r="B3347" s="42"/>
      <c r="C3347" s="42"/>
      <c r="D3347" s="42"/>
      <c r="F3347" s="44"/>
      <c r="G3347" s="44"/>
      <c r="H3347" s="42"/>
      <c r="I3347" s="42"/>
      <c r="J3347" s="95"/>
      <c r="K3347" s="95"/>
      <c r="L3347" s="42"/>
      <c r="M3347" s="42"/>
      <c r="N3347" s="95"/>
      <c r="O3347" s="42"/>
      <c r="P3347" s="42"/>
      <c r="Q3347" s="42"/>
      <c r="R3347" s="42"/>
      <c r="S3347" s="42"/>
      <c r="T3347" s="42"/>
      <c r="U3347" s="95"/>
      <c r="V3347" s="42"/>
      <c r="W3347" s="42"/>
      <c r="X3347" s="95"/>
      <c r="Y3347" s="62"/>
      <c r="Z3347" s="42"/>
    </row>
    <row r="3348" spans="1:26" ht="17.25">
      <c r="A3348" s="42"/>
      <c r="B3348" s="42"/>
      <c r="C3348" s="42"/>
      <c r="D3348" s="42"/>
      <c r="F3348" s="44"/>
      <c r="G3348" s="44"/>
      <c r="H3348" s="42"/>
      <c r="I3348" s="42"/>
      <c r="J3348" s="95"/>
      <c r="K3348" s="95"/>
      <c r="L3348" s="42"/>
      <c r="M3348" s="42"/>
      <c r="N3348" s="42"/>
      <c r="O3348" s="42"/>
      <c r="P3348" s="42"/>
      <c r="Q3348" s="42"/>
      <c r="R3348" s="42"/>
      <c r="S3348" s="42"/>
      <c r="T3348" s="42"/>
      <c r="U3348" s="95"/>
      <c r="V3348" s="42"/>
      <c r="W3348" s="42"/>
      <c r="X3348" s="95"/>
      <c r="Y3348" s="62"/>
      <c r="Z3348" s="42"/>
    </row>
    <row r="3349" spans="1:26" ht="17.25">
      <c r="A3349" s="42"/>
      <c r="B3349" s="42"/>
      <c r="C3349" s="42"/>
      <c r="D3349" s="42"/>
      <c r="F3349" s="44"/>
      <c r="G3349" s="44"/>
      <c r="H3349" s="42"/>
      <c r="I3349" s="42"/>
      <c r="J3349" s="95"/>
      <c r="K3349" s="95"/>
      <c r="L3349" s="42"/>
      <c r="M3349" s="42"/>
      <c r="N3349" s="42"/>
      <c r="O3349" s="42"/>
      <c r="P3349" s="42"/>
      <c r="Q3349" s="42"/>
      <c r="R3349" s="42"/>
      <c r="S3349" s="42"/>
      <c r="T3349" s="42"/>
      <c r="U3349" s="95"/>
      <c r="V3349" s="42"/>
      <c r="W3349" s="42"/>
      <c r="X3349" s="95"/>
      <c r="Y3349" s="62"/>
      <c r="Z3349" s="42"/>
    </row>
    <row r="3350" spans="1:26" ht="17.25">
      <c r="A3350" s="42"/>
      <c r="B3350" s="42"/>
      <c r="C3350" s="42"/>
      <c r="D3350" s="42"/>
      <c r="F3350" s="44"/>
      <c r="G3350" s="44"/>
      <c r="H3350" s="42"/>
      <c r="I3350" s="42"/>
      <c r="J3350" s="95"/>
      <c r="K3350" s="95"/>
      <c r="L3350" s="42"/>
      <c r="M3350" s="42"/>
      <c r="N3350" s="42"/>
      <c r="O3350" s="42"/>
      <c r="P3350" s="42"/>
      <c r="Q3350" s="42"/>
      <c r="R3350" s="42"/>
      <c r="S3350" s="42"/>
      <c r="T3350" s="42"/>
      <c r="U3350" s="95"/>
      <c r="V3350" s="42"/>
      <c r="W3350" s="42"/>
      <c r="X3350" s="95"/>
      <c r="Y3350" s="62"/>
      <c r="Z3350" s="42"/>
    </row>
    <row r="3351" spans="1:26" ht="17.25">
      <c r="A3351" s="42"/>
      <c r="B3351" s="42"/>
      <c r="C3351" s="42"/>
      <c r="D3351" s="42"/>
      <c r="F3351" s="44"/>
      <c r="G3351" s="44"/>
      <c r="H3351" s="42"/>
      <c r="I3351" s="42"/>
      <c r="J3351" s="95"/>
      <c r="K3351" s="95"/>
      <c r="L3351" s="42"/>
      <c r="M3351" s="42"/>
      <c r="N3351" s="42"/>
      <c r="O3351" s="42"/>
      <c r="P3351" s="42"/>
      <c r="Q3351" s="42"/>
      <c r="R3351" s="42"/>
      <c r="S3351" s="42"/>
      <c r="T3351" s="42"/>
      <c r="U3351" s="95"/>
      <c r="V3351" s="42"/>
      <c r="W3351" s="42"/>
      <c r="X3351" s="95"/>
      <c r="Y3351" s="62"/>
      <c r="Z3351" s="42"/>
    </row>
    <row r="3352" spans="1:26" ht="17.25">
      <c r="A3352" s="42"/>
      <c r="B3352" s="42"/>
      <c r="C3352" s="42"/>
      <c r="D3352" s="42"/>
      <c r="F3352" s="44"/>
      <c r="G3352" s="44"/>
      <c r="H3352" s="42"/>
      <c r="I3352" s="42"/>
      <c r="J3352" s="95"/>
      <c r="K3352" s="95"/>
      <c r="L3352" s="42"/>
      <c r="M3352" s="42"/>
      <c r="N3352" s="42"/>
      <c r="O3352" s="42"/>
      <c r="P3352" s="42"/>
      <c r="Q3352" s="42"/>
      <c r="R3352" s="42"/>
      <c r="S3352" s="42"/>
      <c r="T3352" s="42"/>
      <c r="U3352" s="95"/>
      <c r="V3352" s="42"/>
      <c r="W3352" s="42"/>
      <c r="X3352" s="95"/>
      <c r="Y3352" s="62"/>
      <c r="Z3352" s="42"/>
    </row>
    <row r="3353" spans="1:26" ht="17.25">
      <c r="A3353" s="42"/>
      <c r="B3353" s="42"/>
      <c r="C3353" s="42"/>
      <c r="D3353" s="42"/>
      <c r="F3353" s="44"/>
      <c r="G3353" s="44"/>
      <c r="H3353" s="42"/>
      <c r="I3353" s="42"/>
      <c r="J3353" s="95"/>
      <c r="K3353" s="95"/>
      <c r="L3353" s="42"/>
      <c r="M3353" s="42"/>
      <c r="N3353" s="42"/>
      <c r="O3353" s="42"/>
      <c r="P3353" s="42"/>
      <c r="Q3353" s="42"/>
      <c r="R3353" s="42"/>
      <c r="S3353" s="42"/>
      <c r="T3353" s="42"/>
      <c r="U3353" s="95"/>
      <c r="V3353" s="42"/>
      <c r="W3353" s="42"/>
      <c r="X3353" s="95"/>
      <c r="Y3353" s="62"/>
      <c r="Z3353" s="42"/>
    </row>
    <row r="3354" spans="1:26" ht="17.25">
      <c r="A3354" s="42"/>
      <c r="B3354" s="42"/>
      <c r="C3354" s="42"/>
      <c r="D3354" s="42"/>
      <c r="F3354" s="44"/>
      <c r="G3354" s="44"/>
      <c r="H3354" s="42"/>
      <c r="I3354" s="42"/>
      <c r="J3354" s="95"/>
      <c r="K3354" s="95"/>
      <c r="L3354" s="42"/>
      <c r="M3354" s="42"/>
      <c r="N3354" s="42"/>
      <c r="O3354" s="42"/>
      <c r="P3354" s="42"/>
      <c r="Q3354" s="42"/>
      <c r="R3354" s="42"/>
      <c r="S3354" s="42"/>
      <c r="T3354" s="42"/>
      <c r="U3354" s="95"/>
      <c r="V3354" s="42"/>
      <c r="W3354" s="42"/>
      <c r="X3354" s="95"/>
      <c r="Y3354" s="62"/>
      <c r="Z3354" s="42"/>
    </row>
    <row r="3355" spans="1:26" ht="17.25">
      <c r="A3355" s="42"/>
      <c r="B3355" s="42"/>
      <c r="C3355" s="42"/>
      <c r="D3355" s="42"/>
      <c r="F3355" s="44"/>
      <c r="G3355" s="44"/>
      <c r="H3355" s="42"/>
      <c r="I3355" s="42"/>
      <c r="J3355" s="95"/>
      <c r="K3355" s="95"/>
      <c r="L3355" s="42"/>
      <c r="M3355" s="42"/>
      <c r="N3355" s="42"/>
      <c r="O3355" s="42"/>
      <c r="P3355" s="42"/>
      <c r="Q3355" s="42"/>
      <c r="R3355" s="42"/>
      <c r="S3355" s="42"/>
      <c r="T3355" s="42"/>
      <c r="U3355" s="95"/>
      <c r="V3355" s="42"/>
      <c r="W3355" s="42"/>
      <c r="X3355" s="95"/>
      <c r="Y3355" s="62"/>
      <c r="Z3355" s="42"/>
    </row>
    <row r="3356" spans="1:26" ht="17.25">
      <c r="A3356" s="42"/>
      <c r="B3356" s="42"/>
      <c r="C3356" s="42"/>
      <c r="D3356" s="42"/>
      <c r="F3356" s="44"/>
      <c r="G3356" s="44"/>
      <c r="H3356" s="42"/>
      <c r="I3356" s="42"/>
      <c r="J3356" s="95"/>
      <c r="K3356" s="95"/>
      <c r="L3356" s="42"/>
      <c r="M3356" s="42"/>
      <c r="N3356" s="42"/>
      <c r="O3356" s="42"/>
      <c r="P3356" s="42"/>
      <c r="Q3356" s="42"/>
      <c r="R3356" s="42"/>
      <c r="S3356" s="42"/>
      <c r="T3356" s="42"/>
      <c r="U3356" s="95"/>
      <c r="V3356" s="42"/>
      <c r="W3356" s="42"/>
      <c r="X3356" s="95"/>
      <c r="Y3356" s="62"/>
      <c r="Z3356" s="42"/>
    </row>
    <row r="3357" spans="1:26" ht="17.25">
      <c r="A3357" s="42"/>
      <c r="B3357" s="42"/>
      <c r="C3357" s="42"/>
      <c r="D3357" s="42"/>
      <c r="F3357" s="44"/>
      <c r="G3357" s="44"/>
      <c r="H3357" s="42"/>
      <c r="I3357" s="42"/>
      <c r="J3357" s="95"/>
      <c r="K3357" s="95"/>
      <c r="L3357" s="42"/>
      <c r="M3357" s="42"/>
      <c r="N3357" s="42"/>
      <c r="O3357" s="42"/>
      <c r="P3357" s="42"/>
      <c r="Q3357" s="42"/>
      <c r="R3357" s="42"/>
      <c r="S3357" s="42"/>
      <c r="T3357" s="42"/>
      <c r="U3357" s="95"/>
      <c r="V3357" s="42"/>
      <c r="W3357" s="42"/>
      <c r="X3357" s="95"/>
      <c r="Y3357" s="62"/>
      <c r="Z3357" s="42"/>
    </row>
    <row r="3358" spans="1:26" ht="17.25">
      <c r="A3358" s="42"/>
      <c r="B3358" s="42"/>
      <c r="C3358" s="42"/>
      <c r="D3358" s="42"/>
      <c r="F3358" s="44"/>
      <c r="G3358" s="44"/>
      <c r="H3358" s="42"/>
      <c r="I3358" s="42"/>
      <c r="J3358" s="95"/>
      <c r="K3358" s="95"/>
      <c r="L3358" s="42"/>
      <c r="M3358" s="42"/>
      <c r="N3358" s="42"/>
      <c r="O3358" s="42"/>
      <c r="P3358" s="42"/>
      <c r="Q3358" s="42"/>
      <c r="R3358" s="42"/>
      <c r="S3358" s="42"/>
      <c r="T3358" s="42"/>
      <c r="U3358" s="95"/>
      <c r="V3358" s="42"/>
      <c r="W3358" s="42"/>
      <c r="X3358" s="95"/>
      <c r="Y3358" s="62"/>
      <c r="Z3358" s="42"/>
    </row>
    <row r="3359" spans="1:26" ht="17.25">
      <c r="A3359" s="42"/>
      <c r="B3359" s="42"/>
      <c r="C3359" s="42"/>
      <c r="D3359" s="42"/>
      <c r="F3359" s="44"/>
      <c r="G3359" s="44"/>
      <c r="H3359" s="42"/>
      <c r="I3359" s="42"/>
      <c r="J3359" s="95"/>
      <c r="K3359" s="95"/>
      <c r="L3359" s="42"/>
      <c r="M3359" s="42"/>
      <c r="N3359" s="95"/>
      <c r="O3359" s="42"/>
      <c r="P3359" s="42"/>
      <c r="Q3359" s="42"/>
      <c r="R3359" s="42"/>
      <c r="S3359" s="42"/>
      <c r="T3359" s="42"/>
      <c r="U3359" s="95"/>
      <c r="V3359" s="42"/>
      <c r="W3359" s="42"/>
      <c r="X3359" s="95"/>
      <c r="Y3359" s="62"/>
      <c r="Z3359" s="42"/>
    </row>
    <row r="3360" spans="1:26" ht="17.25">
      <c r="A3360" s="42"/>
      <c r="B3360" s="42"/>
      <c r="C3360" s="42"/>
      <c r="D3360" s="42"/>
      <c r="F3360" s="44"/>
      <c r="G3360" s="44"/>
      <c r="H3360" s="42"/>
      <c r="I3360" s="42"/>
      <c r="J3360" s="95"/>
      <c r="K3360" s="95"/>
      <c r="L3360" s="42"/>
      <c r="M3360" s="42"/>
      <c r="N3360" s="95"/>
      <c r="O3360" s="42"/>
      <c r="P3360" s="42"/>
      <c r="Q3360" s="42"/>
      <c r="R3360" s="42"/>
      <c r="S3360" s="42"/>
      <c r="T3360" s="42"/>
      <c r="U3360" s="95"/>
      <c r="V3360" s="42"/>
      <c r="W3360" s="42"/>
      <c r="X3360" s="95"/>
      <c r="Y3360" s="62"/>
      <c r="Z3360" s="42"/>
    </row>
    <row r="3361" spans="1:26" ht="17.25">
      <c r="A3361" s="42"/>
      <c r="B3361" s="42"/>
      <c r="C3361" s="42"/>
      <c r="D3361" s="42"/>
      <c r="F3361" s="44"/>
      <c r="G3361" s="44"/>
      <c r="H3361" s="42"/>
      <c r="I3361" s="42"/>
      <c r="J3361" s="95"/>
      <c r="K3361" s="95"/>
      <c r="L3361" s="42"/>
      <c r="M3361" s="42"/>
      <c r="O3361" s="42"/>
      <c r="P3361" s="42"/>
      <c r="Q3361" s="42"/>
      <c r="R3361" s="42"/>
      <c r="S3361" s="42"/>
      <c r="T3361" s="42"/>
      <c r="U3361" s="95"/>
      <c r="V3361" s="42"/>
      <c r="W3361" s="42"/>
      <c r="X3361" s="95"/>
      <c r="Y3361" s="62"/>
      <c r="Z3361" s="42"/>
    </row>
    <row r="3362" spans="1:26" ht="17.25">
      <c r="A3362" s="42"/>
      <c r="B3362" s="42"/>
      <c r="C3362" s="42"/>
      <c r="D3362" s="42"/>
      <c r="F3362" s="44"/>
      <c r="G3362" s="44"/>
      <c r="H3362" s="42"/>
      <c r="I3362" s="42"/>
      <c r="J3362" s="95"/>
      <c r="K3362" s="95"/>
      <c r="L3362" s="42"/>
      <c r="M3362" s="42"/>
      <c r="N3362" s="91"/>
      <c r="O3362" s="42"/>
      <c r="P3362" s="42"/>
      <c r="Q3362" s="42"/>
      <c r="R3362" s="42"/>
      <c r="S3362" s="42"/>
      <c r="T3362" s="42"/>
      <c r="U3362" s="95"/>
      <c r="V3362" s="42"/>
      <c r="W3362" s="42"/>
      <c r="X3362" s="95"/>
      <c r="Y3362" s="62"/>
      <c r="Z3362" s="42"/>
    </row>
    <row r="3363" spans="1:26" ht="17.25">
      <c r="A3363" s="42"/>
      <c r="B3363" s="42"/>
      <c r="C3363" s="42"/>
      <c r="D3363" s="42"/>
      <c r="F3363" s="44"/>
      <c r="G3363" s="44"/>
      <c r="H3363" s="42"/>
      <c r="I3363" s="42"/>
      <c r="J3363" s="95"/>
      <c r="K3363" s="95"/>
      <c r="L3363" s="42"/>
      <c r="M3363" s="42"/>
      <c r="O3363" s="42"/>
      <c r="P3363" s="42"/>
      <c r="Q3363" s="42"/>
      <c r="R3363" s="42"/>
      <c r="S3363" s="42"/>
      <c r="T3363" s="42"/>
      <c r="U3363" s="95"/>
      <c r="V3363" s="42"/>
      <c r="W3363" s="42"/>
      <c r="X3363" s="95"/>
      <c r="Y3363" s="62"/>
      <c r="Z3363" s="42"/>
    </row>
    <row r="3364" spans="1:26" ht="17.25">
      <c r="A3364" s="42"/>
      <c r="B3364" s="42"/>
      <c r="C3364" s="42"/>
      <c r="D3364" s="42"/>
      <c r="F3364" s="44"/>
      <c r="G3364" s="44"/>
      <c r="H3364" s="42"/>
      <c r="I3364" s="42"/>
      <c r="J3364" s="95"/>
      <c r="K3364" s="95"/>
      <c r="L3364" s="42"/>
      <c r="M3364" s="42"/>
      <c r="N3364" s="91"/>
      <c r="O3364" s="42"/>
      <c r="P3364" s="42"/>
      <c r="Q3364" s="42"/>
      <c r="R3364" s="42"/>
      <c r="S3364" s="42"/>
      <c r="T3364" s="42"/>
      <c r="U3364" s="95"/>
      <c r="V3364" s="42"/>
      <c r="W3364" s="42"/>
      <c r="X3364" s="95"/>
      <c r="Y3364" s="62"/>
      <c r="Z3364" s="42"/>
    </row>
    <row r="3365" spans="1:26" ht="17.25">
      <c r="A3365" s="42"/>
      <c r="B3365" s="42"/>
      <c r="C3365" s="42"/>
      <c r="D3365" s="42"/>
      <c r="F3365" s="44"/>
      <c r="G3365" s="44"/>
      <c r="H3365" s="42"/>
      <c r="I3365" s="42"/>
      <c r="J3365" s="95"/>
      <c r="K3365" s="95"/>
      <c r="L3365" s="42"/>
      <c r="M3365" s="42"/>
      <c r="N3365" s="91"/>
      <c r="O3365" s="42"/>
      <c r="P3365" s="42"/>
      <c r="Q3365" s="42"/>
      <c r="R3365" s="42"/>
      <c r="S3365" s="42"/>
      <c r="T3365" s="42"/>
      <c r="U3365" s="95"/>
      <c r="V3365" s="42"/>
      <c r="W3365" s="42"/>
      <c r="X3365" s="95"/>
      <c r="Y3365" s="62"/>
      <c r="Z3365" s="42"/>
    </row>
    <row r="3366" spans="1:26" ht="17.25">
      <c r="A3366" s="42"/>
      <c r="B3366" s="42"/>
      <c r="C3366" s="42"/>
      <c r="D3366" s="42"/>
      <c r="F3366" s="44"/>
      <c r="G3366" s="44"/>
      <c r="H3366" s="42"/>
      <c r="I3366" s="42"/>
      <c r="J3366" s="95"/>
      <c r="K3366" s="95"/>
      <c r="L3366" s="42"/>
      <c r="M3366" s="42"/>
      <c r="N3366" s="91"/>
      <c r="O3366" s="42"/>
      <c r="P3366" s="42"/>
      <c r="Q3366" s="42"/>
      <c r="R3366" s="42"/>
      <c r="S3366" s="42"/>
      <c r="T3366" s="42"/>
      <c r="U3366" s="95"/>
      <c r="V3366" s="42"/>
      <c r="W3366" s="42"/>
      <c r="X3366" s="95"/>
      <c r="Y3366" s="62"/>
      <c r="Z3366" s="42"/>
    </row>
    <row r="3367" spans="1:26" ht="17.25">
      <c r="A3367" s="42"/>
      <c r="B3367" s="42"/>
      <c r="C3367" s="42"/>
      <c r="D3367" s="42"/>
      <c r="F3367" s="44"/>
      <c r="G3367" s="44"/>
      <c r="H3367" s="42"/>
      <c r="I3367" s="42"/>
      <c r="J3367" s="95"/>
      <c r="K3367" s="95"/>
      <c r="L3367" s="42"/>
      <c r="M3367" s="42"/>
      <c r="N3367" s="95"/>
      <c r="O3367" s="42"/>
      <c r="P3367" s="42"/>
      <c r="Q3367" s="42"/>
      <c r="R3367" s="42"/>
      <c r="S3367" s="42"/>
      <c r="T3367" s="42"/>
      <c r="U3367" s="95"/>
      <c r="V3367" s="42"/>
      <c r="W3367" s="42"/>
      <c r="X3367" s="95"/>
      <c r="Y3367" s="62"/>
      <c r="Z3367" s="42"/>
    </row>
    <row r="3368" spans="1:26" ht="17.25">
      <c r="A3368" s="42"/>
      <c r="B3368" s="42"/>
      <c r="C3368" s="42"/>
      <c r="D3368" s="42"/>
      <c r="F3368" s="44"/>
      <c r="G3368" s="44"/>
      <c r="H3368" s="42"/>
      <c r="I3368" s="42"/>
      <c r="J3368" s="95"/>
      <c r="K3368" s="95"/>
      <c r="L3368" s="42"/>
      <c r="M3368" s="42"/>
      <c r="N3368" s="42"/>
      <c r="O3368" s="42"/>
      <c r="P3368" s="42"/>
      <c r="Q3368" s="42"/>
      <c r="R3368" s="42"/>
      <c r="S3368" s="42"/>
      <c r="T3368" s="42"/>
      <c r="U3368" s="95"/>
      <c r="V3368" s="42"/>
      <c r="W3368" s="42"/>
      <c r="X3368" s="95"/>
      <c r="Y3368" s="62"/>
      <c r="Z3368" s="42"/>
    </row>
    <row r="3369" spans="1:26" ht="17.25">
      <c r="A3369" s="42"/>
      <c r="B3369" s="42"/>
      <c r="C3369" s="42"/>
      <c r="D3369" s="42"/>
      <c r="F3369" s="44"/>
      <c r="G3369" s="44"/>
      <c r="H3369" s="42"/>
      <c r="I3369" s="42"/>
      <c r="J3369" s="95"/>
      <c r="K3369" s="95"/>
      <c r="L3369" s="42"/>
      <c r="M3369" s="42"/>
      <c r="N3369" s="42"/>
      <c r="O3369" s="42"/>
      <c r="P3369" s="42"/>
      <c r="Q3369" s="42"/>
      <c r="R3369" s="42"/>
      <c r="S3369" s="42"/>
      <c r="T3369" s="42"/>
      <c r="U3369" s="95"/>
      <c r="V3369" s="42"/>
      <c r="W3369" s="42"/>
      <c r="X3369" s="95"/>
      <c r="Y3369" s="62"/>
      <c r="Z3369" s="42"/>
    </row>
    <row r="3370" spans="1:26" ht="17.25">
      <c r="A3370" s="42"/>
      <c r="B3370" s="42"/>
      <c r="C3370" s="42"/>
      <c r="D3370" s="42"/>
      <c r="F3370" s="44"/>
      <c r="G3370" s="44"/>
      <c r="H3370" s="42"/>
      <c r="I3370" s="42"/>
      <c r="J3370" s="95"/>
      <c r="K3370" s="95"/>
      <c r="L3370" s="42"/>
      <c r="M3370" s="42"/>
      <c r="N3370" s="42"/>
      <c r="O3370" s="42"/>
      <c r="P3370" s="42"/>
      <c r="Q3370" s="42"/>
      <c r="R3370" s="42"/>
      <c r="S3370" s="42"/>
      <c r="T3370" s="42"/>
      <c r="U3370" s="95"/>
      <c r="V3370" s="42"/>
      <c r="W3370" s="42"/>
      <c r="X3370" s="95"/>
      <c r="Y3370" s="62"/>
      <c r="Z3370" s="42"/>
    </row>
    <row r="3371" spans="1:26" ht="17.25">
      <c r="A3371" s="42"/>
      <c r="B3371" s="42"/>
      <c r="C3371" s="42"/>
      <c r="D3371" s="42"/>
      <c r="F3371" s="44"/>
      <c r="G3371" s="44"/>
      <c r="H3371" s="42"/>
      <c r="I3371" s="42"/>
      <c r="J3371" s="95"/>
      <c r="K3371" s="95"/>
      <c r="L3371" s="42"/>
      <c r="M3371" s="42"/>
      <c r="N3371" s="42"/>
      <c r="O3371" s="42"/>
      <c r="P3371" s="42"/>
      <c r="Q3371" s="42"/>
      <c r="R3371" s="42"/>
      <c r="S3371" s="42"/>
      <c r="T3371" s="42"/>
      <c r="U3371" s="95"/>
      <c r="V3371" s="42"/>
      <c r="W3371" s="42"/>
      <c r="X3371" s="95"/>
      <c r="Y3371" s="62"/>
      <c r="Z3371" s="42"/>
    </row>
    <row r="3372" spans="1:26" ht="17.25">
      <c r="A3372" s="42"/>
      <c r="B3372" s="42"/>
      <c r="C3372" s="42"/>
      <c r="D3372" s="42"/>
      <c r="F3372" s="44"/>
      <c r="G3372" s="44"/>
      <c r="H3372" s="42"/>
      <c r="I3372" s="42"/>
      <c r="J3372" s="95"/>
      <c r="K3372" s="95"/>
      <c r="L3372" s="42"/>
      <c r="M3372" s="42"/>
      <c r="N3372" s="42"/>
      <c r="O3372" s="42"/>
      <c r="P3372" s="42"/>
      <c r="Q3372" s="42"/>
      <c r="R3372" s="42"/>
      <c r="S3372" s="42"/>
      <c r="T3372" s="42"/>
      <c r="U3372" s="95"/>
      <c r="V3372" s="42"/>
      <c r="W3372" s="42"/>
      <c r="X3372" s="95"/>
      <c r="Y3372" s="62"/>
      <c r="Z3372" s="42"/>
    </row>
    <row r="3373" spans="1:26" ht="17.25">
      <c r="A3373" s="42"/>
      <c r="B3373" s="42"/>
      <c r="C3373" s="42"/>
      <c r="D3373" s="42"/>
      <c r="F3373" s="44"/>
      <c r="G3373" s="44"/>
      <c r="H3373" s="42"/>
      <c r="I3373" s="42"/>
      <c r="J3373" s="95"/>
      <c r="K3373" s="95"/>
      <c r="L3373" s="42"/>
      <c r="M3373" s="42"/>
      <c r="N3373" s="42"/>
      <c r="O3373" s="42"/>
      <c r="P3373" s="42"/>
      <c r="Q3373" s="42"/>
      <c r="R3373" s="42"/>
      <c r="S3373" s="42"/>
      <c r="T3373" s="42"/>
      <c r="U3373" s="95"/>
      <c r="V3373" s="42"/>
      <c r="W3373" s="42"/>
      <c r="X3373" s="95"/>
      <c r="Y3373" s="62"/>
      <c r="Z3373" s="42"/>
    </row>
    <row r="3374" spans="1:26" ht="17.25">
      <c r="A3374" s="42"/>
      <c r="B3374" s="42"/>
      <c r="C3374" s="42"/>
      <c r="D3374" s="42"/>
      <c r="F3374" s="44"/>
      <c r="G3374" s="44"/>
      <c r="H3374" s="42"/>
      <c r="I3374" s="42"/>
      <c r="J3374" s="95"/>
      <c r="K3374" s="95"/>
      <c r="L3374" s="42"/>
      <c r="M3374" s="42"/>
      <c r="N3374" s="42"/>
      <c r="O3374" s="42"/>
      <c r="P3374" s="42"/>
      <c r="Q3374" s="42"/>
      <c r="R3374" s="42"/>
      <c r="S3374" s="42"/>
      <c r="T3374" s="42"/>
      <c r="U3374" s="95"/>
      <c r="V3374" s="42"/>
      <c r="W3374" s="42"/>
      <c r="X3374" s="95"/>
      <c r="Y3374" s="62"/>
      <c r="Z3374" s="42"/>
    </row>
    <row r="3375" spans="1:26" ht="17.25">
      <c r="A3375" s="42"/>
      <c r="B3375" s="42"/>
      <c r="C3375" s="42"/>
      <c r="D3375" s="42"/>
      <c r="F3375" s="44"/>
      <c r="G3375" s="44"/>
      <c r="H3375" s="42"/>
      <c r="I3375" s="42"/>
      <c r="J3375" s="95"/>
      <c r="K3375" s="95"/>
      <c r="L3375" s="42"/>
      <c r="M3375" s="42"/>
      <c r="N3375" s="42"/>
      <c r="O3375" s="42"/>
      <c r="P3375" s="42"/>
      <c r="Q3375" s="42"/>
      <c r="R3375" s="42"/>
      <c r="S3375" s="42"/>
      <c r="T3375" s="42"/>
      <c r="U3375" s="95"/>
      <c r="V3375" s="42"/>
      <c r="W3375" s="42"/>
      <c r="X3375" s="95"/>
      <c r="Y3375" s="62"/>
      <c r="Z3375" s="42"/>
    </row>
    <row r="3376" spans="1:26" ht="17.25">
      <c r="A3376" s="42"/>
      <c r="B3376" s="42"/>
      <c r="C3376" s="42"/>
      <c r="D3376" s="42"/>
      <c r="F3376" s="44"/>
      <c r="G3376" s="44"/>
      <c r="H3376" s="42"/>
      <c r="I3376" s="42"/>
      <c r="J3376" s="95"/>
      <c r="K3376" s="95"/>
      <c r="L3376" s="42"/>
      <c r="M3376" s="42"/>
      <c r="N3376" s="42"/>
      <c r="O3376" s="42"/>
      <c r="P3376" s="42"/>
      <c r="Q3376" s="42"/>
      <c r="R3376" s="42"/>
      <c r="S3376" s="42"/>
      <c r="T3376" s="42"/>
      <c r="U3376" s="95"/>
      <c r="V3376" s="42"/>
      <c r="W3376" s="42"/>
      <c r="X3376" s="95"/>
      <c r="Y3376" s="62"/>
      <c r="Z3376" s="42"/>
    </row>
    <row r="3377" spans="1:26" ht="17.25">
      <c r="A3377" s="42"/>
      <c r="B3377" s="42"/>
      <c r="C3377" s="42"/>
      <c r="D3377" s="42"/>
      <c r="F3377" s="44"/>
      <c r="G3377" s="44"/>
      <c r="H3377" s="42"/>
      <c r="I3377" s="42"/>
      <c r="J3377" s="95"/>
      <c r="K3377" s="95"/>
      <c r="L3377" s="42"/>
      <c r="M3377" s="42"/>
      <c r="N3377" s="42"/>
      <c r="O3377" s="42"/>
      <c r="P3377" s="42"/>
      <c r="Q3377" s="42"/>
      <c r="R3377" s="42"/>
      <c r="S3377" s="42"/>
      <c r="T3377" s="42"/>
      <c r="U3377" s="95"/>
      <c r="V3377" s="42"/>
      <c r="W3377" s="42"/>
      <c r="X3377" s="95"/>
      <c r="Y3377" s="62"/>
      <c r="Z3377" s="42"/>
    </row>
    <row r="3378" spans="1:26" ht="17.25">
      <c r="A3378" s="42"/>
      <c r="B3378" s="42"/>
      <c r="C3378" s="42"/>
      <c r="D3378" s="42"/>
      <c r="F3378" s="44"/>
      <c r="G3378" s="44"/>
      <c r="H3378" s="42"/>
      <c r="I3378" s="42"/>
      <c r="J3378" s="95"/>
      <c r="K3378" s="95"/>
      <c r="L3378" s="42"/>
      <c r="M3378" s="42"/>
      <c r="N3378" s="42"/>
      <c r="O3378" s="42"/>
      <c r="P3378" s="42"/>
      <c r="Q3378" s="42"/>
      <c r="R3378" s="42"/>
      <c r="S3378" s="42"/>
      <c r="T3378" s="42"/>
      <c r="U3378" s="95"/>
      <c r="V3378" s="42"/>
      <c r="W3378" s="42"/>
      <c r="X3378" s="95"/>
      <c r="Y3378" s="62"/>
      <c r="Z3378" s="42"/>
    </row>
    <row r="3379" spans="1:26" ht="17.25">
      <c r="A3379" s="42"/>
      <c r="B3379" s="42"/>
      <c r="C3379" s="42"/>
      <c r="D3379" s="42"/>
      <c r="F3379" s="44"/>
      <c r="G3379" s="44"/>
      <c r="H3379" s="42"/>
      <c r="I3379" s="42"/>
      <c r="J3379" s="95"/>
      <c r="K3379" s="95"/>
      <c r="L3379" s="42"/>
      <c r="M3379" s="42"/>
      <c r="N3379" s="95"/>
      <c r="O3379" s="42"/>
      <c r="P3379" s="42"/>
      <c r="Q3379" s="42"/>
      <c r="R3379" s="42"/>
      <c r="S3379" s="42"/>
      <c r="T3379" s="42"/>
      <c r="U3379" s="95"/>
      <c r="V3379" s="42"/>
      <c r="W3379" s="42"/>
      <c r="X3379" s="95"/>
      <c r="Y3379" s="62"/>
      <c r="Z3379" s="42"/>
    </row>
    <row r="3380" spans="1:26" ht="17.25">
      <c r="A3380" s="42"/>
      <c r="B3380" s="42"/>
      <c r="C3380" s="42"/>
      <c r="D3380" s="42"/>
      <c r="F3380" s="44"/>
      <c r="G3380" s="44"/>
      <c r="H3380" s="42"/>
      <c r="I3380" s="42"/>
      <c r="J3380" s="95"/>
      <c r="K3380" s="95"/>
      <c r="L3380" s="42"/>
      <c r="M3380" s="42"/>
      <c r="N3380" s="95"/>
      <c r="O3380" s="42"/>
      <c r="P3380" s="42"/>
      <c r="Q3380" s="42"/>
      <c r="R3380" s="42"/>
      <c r="S3380" s="42"/>
      <c r="T3380" s="42"/>
      <c r="U3380" s="95"/>
      <c r="V3380" s="42"/>
      <c r="W3380" s="42"/>
      <c r="X3380" s="95"/>
      <c r="Y3380" s="62"/>
      <c r="Z3380" s="42"/>
    </row>
    <row r="3381" spans="1:26" ht="17.25">
      <c r="A3381" s="42"/>
      <c r="B3381" s="42"/>
      <c r="C3381" s="42"/>
      <c r="D3381" s="42"/>
      <c r="F3381" s="44"/>
      <c r="G3381" s="44"/>
      <c r="H3381" s="42"/>
      <c r="I3381" s="42"/>
      <c r="J3381" s="95"/>
      <c r="K3381" s="95"/>
      <c r="L3381" s="42"/>
      <c r="M3381" s="42"/>
      <c r="O3381" s="42"/>
      <c r="P3381" s="42"/>
      <c r="Q3381" s="42"/>
      <c r="R3381" s="42"/>
      <c r="S3381" s="42"/>
      <c r="T3381" s="42"/>
      <c r="U3381" s="95"/>
      <c r="V3381" s="42"/>
      <c r="W3381" s="42"/>
      <c r="X3381" s="95"/>
      <c r="Y3381" s="62"/>
      <c r="Z3381" s="42"/>
    </row>
    <row r="3382" spans="1:26" ht="17.25">
      <c r="A3382" s="42"/>
      <c r="B3382" s="42"/>
      <c r="C3382" s="42"/>
      <c r="D3382" s="42"/>
      <c r="F3382" s="44"/>
      <c r="G3382" s="44"/>
      <c r="H3382" s="42"/>
      <c r="I3382" s="42"/>
      <c r="J3382" s="95"/>
      <c r="K3382" s="95"/>
      <c r="L3382" s="42"/>
      <c r="M3382" s="42"/>
      <c r="N3382" s="91"/>
      <c r="O3382" s="42"/>
      <c r="P3382" s="42"/>
      <c r="Q3382" s="42"/>
      <c r="R3382" s="42"/>
      <c r="S3382" s="42"/>
      <c r="T3382" s="42"/>
      <c r="U3382" s="95"/>
      <c r="V3382" s="42"/>
      <c r="W3382" s="42"/>
      <c r="X3382" s="95"/>
      <c r="Y3382" s="62"/>
      <c r="Z3382" s="42"/>
    </row>
    <row r="3383" spans="1:26" ht="17.25">
      <c r="A3383" s="42"/>
      <c r="B3383" s="42"/>
      <c r="C3383" s="42"/>
      <c r="D3383" s="42"/>
      <c r="F3383" s="44"/>
      <c r="G3383" s="44"/>
      <c r="H3383" s="42"/>
      <c r="I3383" s="42"/>
      <c r="J3383" s="95"/>
      <c r="K3383" s="95"/>
      <c r="L3383" s="42"/>
      <c r="M3383" s="42"/>
      <c r="O3383" s="42"/>
      <c r="P3383" s="42"/>
      <c r="Q3383" s="42"/>
      <c r="R3383" s="42"/>
      <c r="S3383" s="42"/>
      <c r="T3383" s="42"/>
      <c r="U3383" s="95"/>
      <c r="V3383" s="42"/>
      <c r="W3383" s="42"/>
      <c r="X3383" s="95"/>
      <c r="Y3383" s="62"/>
      <c r="Z3383" s="42"/>
    </row>
    <row r="3384" spans="1:26" ht="17.25">
      <c r="A3384" s="42"/>
      <c r="B3384" s="42"/>
      <c r="C3384" s="42"/>
      <c r="D3384" s="42"/>
      <c r="F3384" s="44"/>
      <c r="G3384" s="44"/>
      <c r="H3384" s="42"/>
      <c r="I3384" s="42"/>
      <c r="J3384" s="95"/>
      <c r="K3384" s="95"/>
      <c r="L3384" s="42"/>
      <c r="M3384" s="42"/>
      <c r="N3384" s="91"/>
      <c r="O3384" s="42"/>
      <c r="P3384" s="42"/>
      <c r="Q3384" s="42"/>
      <c r="R3384" s="42"/>
      <c r="S3384" s="42"/>
      <c r="T3384" s="42"/>
      <c r="U3384" s="95"/>
      <c r="V3384" s="42"/>
      <c r="W3384" s="42"/>
      <c r="X3384" s="95"/>
      <c r="Y3384" s="62"/>
      <c r="Z3384" s="42"/>
    </row>
    <row r="3385" spans="1:26" ht="17.25">
      <c r="A3385" s="42"/>
      <c r="B3385" s="42"/>
      <c r="C3385" s="42"/>
      <c r="D3385" s="42"/>
      <c r="F3385" s="44"/>
      <c r="G3385" s="44"/>
      <c r="H3385" s="42"/>
      <c r="I3385" s="42"/>
      <c r="J3385" s="95"/>
      <c r="K3385" s="95"/>
      <c r="L3385" s="42"/>
      <c r="M3385" s="42"/>
      <c r="N3385" s="91"/>
      <c r="O3385" s="42"/>
      <c r="P3385" s="42"/>
      <c r="Q3385" s="42"/>
      <c r="R3385" s="42"/>
      <c r="S3385" s="42"/>
      <c r="T3385" s="42"/>
      <c r="U3385" s="95"/>
      <c r="V3385" s="42"/>
      <c r="W3385" s="42"/>
      <c r="X3385" s="95"/>
      <c r="Y3385" s="62"/>
      <c r="Z3385" s="42"/>
    </row>
    <row r="3386" spans="1:26" ht="17.25">
      <c r="A3386" s="42"/>
      <c r="B3386" s="42"/>
      <c r="C3386" s="42"/>
      <c r="D3386" s="42"/>
      <c r="F3386" s="44"/>
      <c r="G3386" s="44"/>
      <c r="H3386" s="42"/>
      <c r="I3386" s="42"/>
      <c r="J3386" s="95"/>
      <c r="K3386" s="95"/>
      <c r="L3386" s="42"/>
      <c r="M3386" s="42"/>
      <c r="N3386" s="91"/>
      <c r="O3386" s="42"/>
      <c r="P3386" s="42"/>
      <c r="Q3386" s="42"/>
      <c r="R3386" s="42"/>
      <c r="S3386" s="42"/>
      <c r="T3386" s="42"/>
      <c r="U3386" s="95"/>
      <c r="V3386" s="42"/>
      <c r="W3386" s="42"/>
      <c r="X3386" s="95"/>
      <c r="Y3386" s="62"/>
      <c r="Z3386" s="42"/>
    </row>
    <row r="3387" spans="1:26" ht="17.25">
      <c r="A3387" s="42"/>
      <c r="B3387" s="42"/>
      <c r="C3387" s="42"/>
      <c r="D3387" s="42"/>
      <c r="F3387" s="44"/>
      <c r="G3387" s="44"/>
      <c r="H3387" s="42"/>
      <c r="I3387" s="42"/>
      <c r="J3387" s="95"/>
      <c r="K3387" s="95"/>
      <c r="L3387" s="42"/>
      <c r="M3387" s="42"/>
      <c r="N3387" s="95"/>
      <c r="O3387" s="42"/>
      <c r="P3387" s="42"/>
      <c r="Q3387" s="42"/>
      <c r="R3387" s="42"/>
      <c r="S3387" s="42"/>
      <c r="T3387" s="42"/>
      <c r="U3387" s="95"/>
      <c r="V3387" s="42"/>
      <c r="W3387" s="42"/>
      <c r="X3387" s="95"/>
      <c r="Y3387" s="62"/>
      <c r="Z3387" s="42"/>
    </row>
    <row r="3388" spans="1:26" ht="17.25">
      <c r="A3388" s="42"/>
      <c r="B3388" s="42"/>
      <c r="C3388" s="42"/>
      <c r="D3388" s="42"/>
      <c r="F3388" s="44"/>
      <c r="G3388" s="44"/>
      <c r="H3388" s="42"/>
      <c r="I3388" s="42"/>
      <c r="J3388" s="95"/>
      <c r="K3388" s="95"/>
      <c r="L3388" s="42"/>
      <c r="M3388" s="42"/>
      <c r="N3388" s="42"/>
      <c r="O3388" s="42"/>
      <c r="P3388" s="42"/>
      <c r="Q3388" s="42"/>
      <c r="R3388" s="42"/>
      <c r="S3388" s="42"/>
      <c r="T3388" s="42"/>
      <c r="U3388" s="95"/>
      <c r="V3388" s="42"/>
      <c r="W3388" s="42"/>
      <c r="X3388" s="95"/>
      <c r="Y3388" s="62"/>
      <c r="Z3388" s="42"/>
    </row>
    <row r="3389" spans="1:26" ht="17.25">
      <c r="A3389" s="42"/>
      <c r="B3389" s="42"/>
      <c r="C3389" s="42"/>
      <c r="D3389" s="42"/>
      <c r="F3389" s="44"/>
      <c r="G3389" s="44"/>
      <c r="H3389" s="42"/>
      <c r="I3389" s="42"/>
      <c r="J3389" s="95"/>
      <c r="K3389" s="95"/>
      <c r="L3389" s="42"/>
      <c r="M3389" s="42"/>
      <c r="N3389" s="42"/>
      <c r="O3389" s="42"/>
      <c r="P3389" s="42"/>
      <c r="Q3389" s="42"/>
      <c r="R3389" s="42"/>
      <c r="S3389" s="42"/>
      <c r="T3389" s="42"/>
      <c r="U3389" s="95"/>
      <c r="V3389" s="42"/>
      <c r="W3389" s="42"/>
      <c r="X3389" s="95"/>
      <c r="Y3389" s="62"/>
      <c r="Z3389" s="42"/>
    </row>
    <row r="3390" spans="1:26" ht="17.25">
      <c r="A3390" s="42"/>
      <c r="B3390" s="42"/>
      <c r="C3390" s="42"/>
      <c r="D3390" s="42"/>
      <c r="F3390" s="44"/>
      <c r="G3390" s="44"/>
      <c r="H3390" s="42"/>
      <c r="I3390" s="42"/>
      <c r="J3390" s="95"/>
      <c r="K3390" s="95"/>
      <c r="L3390" s="42"/>
      <c r="M3390" s="42"/>
      <c r="N3390" s="42"/>
      <c r="O3390" s="42"/>
      <c r="P3390" s="42"/>
      <c r="Q3390" s="42"/>
      <c r="R3390" s="42"/>
      <c r="S3390" s="42"/>
      <c r="T3390" s="42"/>
      <c r="U3390" s="95"/>
      <c r="V3390" s="42"/>
      <c r="W3390" s="42"/>
      <c r="X3390" s="95"/>
      <c r="Y3390" s="62"/>
      <c r="Z3390" s="42"/>
    </row>
    <row r="3391" spans="1:26" ht="17.25">
      <c r="A3391" s="42"/>
      <c r="B3391" s="42"/>
      <c r="C3391" s="42"/>
      <c r="D3391" s="42"/>
      <c r="F3391" s="44"/>
      <c r="G3391" s="44"/>
      <c r="H3391" s="42"/>
      <c r="I3391" s="42"/>
      <c r="J3391" s="95"/>
      <c r="K3391" s="95"/>
      <c r="L3391" s="42"/>
      <c r="M3391" s="42"/>
      <c r="N3391" s="42"/>
      <c r="O3391" s="42"/>
      <c r="P3391" s="42"/>
      <c r="Q3391" s="42"/>
      <c r="R3391" s="42"/>
      <c r="S3391" s="42"/>
      <c r="T3391" s="42"/>
      <c r="U3391" s="95"/>
      <c r="V3391" s="42"/>
      <c r="W3391" s="42"/>
      <c r="X3391" s="95"/>
      <c r="Y3391" s="62"/>
      <c r="Z3391" s="42"/>
    </row>
    <row r="3392" spans="1:26" ht="17.25">
      <c r="A3392" s="42"/>
      <c r="B3392" s="42"/>
      <c r="C3392" s="42"/>
      <c r="D3392" s="42"/>
      <c r="F3392" s="44"/>
      <c r="G3392" s="44"/>
      <c r="H3392" s="42"/>
      <c r="I3392" s="42"/>
      <c r="J3392" s="95"/>
      <c r="K3392" s="95"/>
      <c r="L3392" s="42"/>
      <c r="M3392" s="42"/>
      <c r="N3392" s="42"/>
      <c r="O3392" s="42"/>
      <c r="P3392" s="42"/>
      <c r="Q3392" s="42"/>
      <c r="R3392" s="42"/>
      <c r="S3392" s="42"/>
      <c r="T3392" s="42"/>
      <c r="U3392" s="95"/>
      <c r="V3392" s="42"/>
      <c r="W3392" s="42"/>
      <c r="X3392" s="95"/>
      <c r="Y3392" s="62"/>
      <c r="Z3392" s="42"/>
    </row>
    <row r="3393" spans="1:26" ht="17.25">
      <c r="A3393" s="42"/>
      <c r="B3393" s="42"/>
      <c r="C3393" s="42"/>
      <c r="D3393" s="42"/>
      <c r="F3393" s="44"/>
      <c r="G3393" s="44"/>
      <c r="H3393" s="42"/>
      <c r="I3393" s="42"/>
      <c r="J3393" s="95"/>
      <c r="K3393" s="95"/>
      <c r="L3393" s="42"/>
      <c r="M3393" s="42"/>
      <c r="N3393" s="42"/>
      <c r="O3393" s="42"/>
      <c r="P3393" s="42"/>
      <c r="Q3393" s="42"/>
      <c r="R3393" s="42"/>
      <c r="S3393" s="42"/>
      <c r="T3393" s="42"/>
      <c r="U3393" s="95"/>
      <c r="V3393" s="42"/>
      <c r="W3393" s="42"/>
      <c r="X3393" s="95"/>
      <c r="Y3393" s="62"/>
      <c r="Z3393" s="42"/>
    </row>
    <row r="3394" spans="1:26" ht="17.25">
      <c r="A3394" s="42"/>
      <c r="B3394" s="42"/>
      <c r="C3394" s="42"/>
      <c r="D3394" s="42"/>
      <c r="F3394" s="44"/>
      <c r="G3394" s="44"/>
      <c r="H3394" s="42"/>
      <c r="I3394" s="42"/>
      <c r="J3394" s="95"/>
      <c r="K3394" s="95"/>
      <c r="L3394" s="42"/>
      <c r="M3394" s="42"/>
      <c r="N3394" s="42"/>
      <c r="O3394" s="42"/>
      <c r="P3394" s="42"/>
      <c r="Q3394" s="42"/>
      <c r="R3394" s="42"/>
      <c r="S3394" s="42"/>
      <c r="T3394" s="42"/>
      <c r="U3394" s="95"/>
      <c r="V3394" s="42"/>
      <c r="W3394" s="42"/>
      <c r="X3394" s="95"/>
      <c r="Y3394" s="62"/>
      <c r="Z3394" s="42"/>
    </row>
    <row r="3395" spans="1:26" ht="17.25">
      <c r="A3395" s="42"/>
      <c r="B3395" s="42"/>
      <c r="C3395" s="42"/>
      <c r="D3395" s="42"/>
      <c r="F3395" s="44"/>
      <c r="G3395" s="44"/>
      <c r="H3395" s="42"/>
      <c r="I3395" s="42"/>
      <c r="J3395" s="95"/>
      <c r="K3395" s="95"/>
      <c r="L3395" s="42"/>
      <c r="M3395" s="42"/>
      <c r="N3395" s="42"/>
      <c r="O3395" s="42"/>
      <c r="P3395" s="42"/>
      <c r="Q3395" s="42"/>
      <c r="R3395" s="42"/>
      <c r="S3395" s="42"/>
      <c r="T3395" s="42"/>
      <c r="U3395" s="95"/>
      <c r="V3395" s="42"/>
      <c r="W3395" s="42"/>
      <c r="X3395" s="95"/>
      <c r="Y3395" s="62"/>
      <c r="Z3395" s="42"/>
    </row>
    <row r="3396" spans="1:26" ht="17.25">
      <c r="A3396" s="42"/>
      <c r="B3396" s="42"/>
      <c r="C3396" s="42"/>
      <c r="D3396" s="42"/>
      <c r="F3396" s="44"/>
      <c r="G3396" s="44"/>
      <c r="H3396" s="42"/>
      <c r="I3396" s="42"/>
      <c r="J3396" s="95"/>
      <c r="K3396" s="95"/>
      <c r="L3396" s="42"/>
      <c r="M3396" s="42"/>
      <c r="N3396" s="42"/>
      <c r="O3396" s="42"/>
      <c r="P3396" s="42"/>
      <c r="Q3396" s="42"/>
      <c r="R3396" s="42"/>
      <c r="S3396" s="42"/>
      <c r="T3396" s="42"/>
      <c r="U3396" s="95"/>
      <c r="V3396" s="42"/>
      <c r="W3396" s="42"/>
      <c r="X3396" s="95"/>
      <c r="Y3396" s="62"/>
      <c r="Z3396" s="42"/>
    </row>
    <row r="3397" spans="1:26" ht="17.25">
      <c r="A3397" s="42"/>
      <c r="B3397" s="42"/>
      <c r="C3397" s="42"/>
      <c r="D3397" s="42"/>
      <c r="F3397" s="44"/>
      <c r="G3397" s="44"/>
      <c r="H3397" s="42"/>
      <c r="I3397" s="42"/>
      <c r="J3397" s="95"/>
      <c r="K3397" s="95"/>
      <c r="L3397" s="42"/>
      <c r="M3397" s="42"/>
      <c r="N3397" s="42"/>
      <c r="O3397" s="42"/>
      <c r="P3397" s="42"/>
      <c r="Q3397" s="42"/>
      <c r="R3397" s="42"/>
      <c r="S3397" s="42"/>
      <c r="T3397" s="42"/>
      <c r="U3397" s="95"/>
      <c r="V3397" s="42"/>
      <c r="W3397" s="42"/>
      <c r="X3397" s="95"/>
      <c r="Y3397" s="62"/>
      <c r="Z3397" s="42"/>
    </row>
    <row r="3398" spans="1:26" ht="17.25">
      <c r="A3398" s="42"/>
      <c r="B3398" s="42"/>
      <c r="C3398" s="42"/>
      <c r="D3398" s="42"/>
      <c r="F3398" s="44"/>
      <c r="G3398" s="44"/>
      <c r="H3398" s="42"/>
      <c r="I3398" s="42"/>
      <c r="J3398" s="95"/>
      <c r="K3398" s="95"/>
      <c r="L3398" s="42"/>
      <c r="M3398" s="42"/>
      <c r="N3398" s="42"/>
      <c r="O3398" s="42"/>
      <c r="P3398" s="42"/>
      <c r="Q3398" s="42"/>
      <c r="R3398" s="42"/>
      <c r="S3398" s="42"/>
      <c r="T3398" s="42"/>
      <c r="U3398" s="95"/>
      <c r="V3398" s="42"/>
      <c r="W3398" s="42"/>
      <c r="X3398" s="95"/>
      <c r="Y3398" s="62"/>
      <c r="Z3398" s="42"/>
    </row>
    <row r="3399" spans="1:26" ht="17.25">
      <c r="A3399" s="42"/>
      <c r="B3399" s="42"/>
      <c r="C3399" s="42"/>
      <c r="D3399" s="42"/>
      <c r="F3399" s="44"/>
      <c r="G3399" s="44"/>
      <c r="H3399" s="42"/>
      <c r="I3399" s="42"/>
      <c r="J3399" s="95"/>
      <c r="K3399" s="95"/>
      <c r="L3399" s="42"/>
      <c r="M3399" s="42"/>
      <c r="N3399" s="95"/>
      <c r="O3399" s="42"/>
      <c r="P3399" s="42"/>
      <c r="Q3399" s="42"/>
      <c r="R3399" s="42"/>
      <c r="S3399" s="42"/>
      <c r="T3399" s="42"/>
      <c r="U3399" s="95"/>
      <c r="V3399" s="42"/>
      <c r="W3399" s="42"/>
      <c r="X3399" s="95"/>
      <c r="Y3399" s="62"/>
      <c r="Z3399" s="42"/>
    </row>
    <row r="3400" spans="1:26" ht="17.25">
      <c r="A3400" s="42"/>
      <c r="B3400" s="42"/>
      <c r="C3400" s="42"/>
      <c r="D3400" s="42"/>
      <c r="F3400" s="44"/>
      <c r="G3400" s="44"/>
      <c r="H3400" s="42"/>
      <c r="I3400" s="42"/>
      <c r="J3400" s="95"/>
      <c r="K3400" s="95"/>
      <c r="L3400" s="42"/>
      <c r="M3400" s="42"/>
      <c r="N3400" s="95"/>
      <c r="O3400" s="42"/>
      <c r="P3400" s="42"/>
      <c r="Q3400" s="42"/>
      <c r="R3400" s="42"/>
      <c r="S3400" s="42"/>
      <c r="T3400" s="42"/>
      <c r="U3400" s="95"/>
      <c r="V3400" s="42"/>
      <c r="W3400" s="42"/>
      <c r="X3400" s="95"/>
      <c r="Y3400" s="62"/>
      <c r="Z3400" s="42"/>
    </row>
    <row r="3401" spans="1:26" ht="17.25">
      <c r="A3401" s="42"/>
      <c r="B3401" s="42"/>
      <c r="C3401" s="42"/>
      <c r="D3401" s="42"/>
      <c r="F3401" s="44"/>
      <c r="G3401" s="44"/>
      <c r="H3401" s="42"/>
      <c r="I3401" s="42"/>
      <c r="J3401" s="95"/>
      <c r="K3401" s="95"/>
      <c r="L3401" s="42"/>
      <c r="M3401" s="42"/>
      <c r="O3401" s="42"/>
      <c r="P3401" s="42"/>
      <c r="Q3401" s="42"/>
      <c r="R3401" s="42"/>
      <c r="S3401" s="42"/>
      <c r="T3401" s="42"/>
      <c r="U3401" s="95"/>
      <c r="V3401" s="42"/>
      <c r="W3401" s="42"/>
      <c r="X3401" s="95"/>
      <c r="Y3401" s="62"/>
      <c r="Z3401" s="42"/>
    </row>
    <row r="3402" spans="1:26" ht="17.25">
      <c r="A3402" s="42"/>
      <c r="B3402" s="42"/>
      <c r="C3402" s="42"/>
      <c r="D3402" s="42"/>
      <c r="F3402" s="44"/>
      <c r="G3402" s="44"/>
      <c r="H3402" s="42"/>
      <c r="I3402" s="42"/>
      <c r="J3402" s="95"/>
      <c r="K3402" s="95"/>
      <c r="L3402" s="42"/>
      <c r="M3402" s="42"/>
      <c r="N3402" s="91"/>
      <c r="O3402" s="42"/>
      <c r="P3402" s="42"/>
      <c r="Q3402" s="42"/>
      <c r="R3402" s="42"/>
      <c r="S3402" s="42"/>
      <c r="T3402" s="42"/>
      <c r="U3402" s="95"/>
      <c r="V3402" s="42"/>
      <c r="W3402" s="42"/>
      <c r="X3402" s="95"/>
      <c r="Y3402" s="62"/>
      <c r="Z3402" s="42"/>
    </row>
    <row r="3403" spans="1:26" ht="17.25">
      <c r="A3403" s="42"/>
      <c r="B3403" s="42"/>
      <c r="C3403" s="42"/>
      <c r="D3403" s="42"/>
      <c r="F3403" s="44"/>
      <c r="G3403" s="44"/>
      <c r="H3403" s="42"/>
      <c r="I3403" s="42"/>
      <c r="J3403" s="95"/>
      <c r="K3403" s="95"/>
      <c r="L3403" s="42"/>
      <c r="M3403" s="42"/>
      <c r="O3403" s="42"/>
      <c r="P3403" s="42"/>
      <c r="Q3403" s="42"/>
      <c r="R3403" s="42"/>
      <c r="S3403" s="42"/>
      <c r="T3403" s="42"/>
      <c r="U3403" s="95"/>
      <c r="V3403" s="42"/>
      <c r="W3403" s="42"/>
      <c r="X3403" s="95"/>
      <c r="Y3403" s="62"/>
      <c r="Z3403" s="42"/>
    </row>
    <row r="3404" spans="1:26" ht="17.25">
      <c r="A3404" s="42"/>
      <c r="B3404" s="42"/>
      <c r="C3404" s="42"/>
      <c r="D3404" s="42"/>
      <c r="F3404" s="44"/>
      <c r="G3404" s="44"/>
      <c r="H3404" s="42"/>
      <c r="I3404" s="42"/>
      <c r="J3404" s="95"/>
      <c r="K3404" s="95"/>
      <c r="L3404" s="42"/>
      <c r="M3404" s="42"/>
      <c r="N3404" s="91"/>
      <c r="O3404" s="42"/>
      <c r="P3404" s="42"/>
      <c r="Q3404" s="42"/>
      <c r="R3404" s="42"/>
      <c r="S3404" s="42"/>
      <c r="T3404" s="42"/>
      <c r="U3404" s="95"/>
      <c r="V3404" s="42"/>
      <c r="W3404" s="42"/>
      <c r="X3404" s="95"/>
      <c r="Y3404" s="62"/>
      <c r="Z3404" s="42"/>
    </row>
    <row r="3405" spans="1:26" ht="17.25">
      <c r="A3405" s="42"/>
      <c r="B3405" s="42"/>
      <c r="C3405" s="42"/>
      <c r="D3405" s="42"/>
      <c r="F3405" s="44"/>
      <c r="G3405" s="44"/>
      <c r="H3405" s="42"/>
      <c r="I3405" s="42"/>
      <c r="J3405" s="95"/>
      <c r="K3405" s="95"/>
      <c r="L3405" s="42"/>
      <c r="M3405" s="42"/>
      <c r="N3405" s="91"/>
      <c r="O3405" s="42"/>
      <c r="P3405" s="42"/>
      <c r="Q3405" s="42"/>
      <c r="R3405" s="42"/>
      <c r="S3405" s="42"/>
      <c r="T3405" s="42"/>
      <c r="U3405" s="95"/>
      <c r="V3405" s="42"/>
      <c r="W3405" s="42"/>
      <c r="X3405" s="95"/>
      <c r="Y3405" s="62"/>
      <c r="Z3405" s="42"/>
    </row>
    <row r="3406" spans="1:26" ht="17.25">
      <c r="A3406" s="42"/>
      <c r="B3406" s="42"/>
      <c r="C3406" s="42"/>
      <c r="D3406" s="42"/>
      <c r="F3406" s="44"/>
      <c r="G3406" s="44"/>
      <c r="H3406" s="42"/>
      <c r="I3406" s="42"/>
      <c r="J3406" s="95"/>
      <c r="K3406" s="95"/>
      <c r="L3406" s="42"/>
      <c r="M3406" s="42"/>
      <c r="N3406" s="91"/>
      <c r="O3406" s="42"/>
      <c r="P3406" s="42"/>
      <c r="Q3406" s="42"/>
      <c r="R3406" s="42"/>
      <c r="S3406" s="42"/>
      <c r="T3406" s="42"/>
      <c r="U3406" s="95"/>
      <c r="V3406" s="42"/>
      <c r="W3406" s="42"/>
      <c r="X3406" s="95"/>
      <c r="Y3406" s="62"/>
      <c r="Z3406" s="42"/>
    </row>
    <row r="3407" spans="1:26" ht="17.25">
      <c r="A3407" s="42"/>
      <c r="B3407" s="42"/>
      <c r="C3407" s="42"/>
      <c r="D3407" s="42"/>
      <c r="F3407" s="44"/>
      <c r="G3407" s="44"/>
      <c r="H3407" s="42"/>
      <c r="I3407" s="42"/>
      <c r="J3407" s="95"/>
      <c r="K3407" s="95"/>
      <c r="L3407" s="42"/>
      <c r="M3407" s="42"/>
      <c r="N3407" s="95"/>
      <c r="O3407" s="42"/>
      <c r="P3407" s="42"/>
      <c r="Q3407" s="42"/>
      <c r="R3407" s="42"/>
      <c r="S3407" s="42"/>
      <c r="T3407" s="42"/>
      <c r="U3407" s="95"/>
      <c r="V3407" s="42"/>
      <c r="W3407" s="42"/>
      <c r="X3407" s="95"/>
      <c r="Y3407" s="62"/>
      <c r="Z3407" s="42"/>
    </row>
    <row r="3408" spans="1:26" ht="17.25">
      <c r="A3408" s="42"/>
      <c r="B3408" s="42"/>
      <c r="C3408" s="42"/>
      <c r="D3408" s="42"/>
      <c r="F3408" s="44"/>
      <c r="G3408" s="44"/>
      <c r="H3408" s="42"/>
      <c r="I3408" s="42"/>
      <c r="J3408" s="95"/>
      <c r="K3408" s="95"/>
      <c r="L3408" s="42"/>
      <c r="M3408" s="42"/>
      <c r="N3408" s="42"/>
      <c r="O3408" s="42"/>
      <c r="P3408" s="42"/>
      <c r="Q3408" s="42"/>
      <c r="R3408" s="42"/>
      <c r="S3408" s="42"/>
      <c r="T3408" s="42"/>
      <c r="U3408" s="95"/>
      <c r="V3408" s="42"/>
      <c r="W3408" s="42"/>
      <c r="X3408" s="95"/>
      <c r="Y3408" s="62"/>
      <c r="Z3408" s="42"/>
    </row>
    <row r="3409" spans="1:26" ht="17.25">
      <c r="A3409" s="42"/>
      <c r="B3409" s="42"/>
      <c r="C3409" s="42"/>
      <c r="D3409" s="42"/>
      <c r="F3409" s="44"/>
      <c r="G3409" s="44"/>
      <c r="H3409" s="42"/>
      <c r="I3409" s="42"/>
      <c r="J3409" s="95"/>
      <c r="K3409" s="95"/>
      <c r="L3409" s="42"/>
      <c r="M3409" s="42"/>
      <c r="N3409" s="42"/>
      <c r="O3409" s="42"/>
      <c r="P3409" s="42"/>
      <c r="Q3409" s="42"/>
      <c r="R3409" s="42"/>
      <c r="S3409" s="42"/>
      <c r="T3409" s="42"/>
      <c r="U3409" s="95"/>
      <c r="V3409" s="42"/>
      <c r="W3409" s="42"/>
      <c r="X3409" s="95"/>
      <c r="Y3409" s="62"/>
      <c r="Z3409" s="42"/>
    </row>
    <row r="3410" spans="1:26" ht="17.25">
      <c r="A3410" s="42"/>
      <c r="B3410" s="42"/>
      <c r="C3410" s="42"/>
      <c r="D3410" s="42"/>
      <c r="F3410" s="44"/>
      <c r="G3410" s="44"/>
      <c r="H3410" s="42"/>
      <c r="I3410" s="42"/>
      <c r="J3410" s="95"/>
      <c r="K3410" s="95"/>
      <c r="L3410" s="42"/>
      <c r="M3410" s="42"/>
      <c r="N3410" s="42"/>
      <c r="O3410" s="42"/>
      <c r="P3410" s="42"/>
      <c r="Q3410" s="42"/>
      <c r="R3410" s="42"/>
      <c r="S3410" s="42"/>
      <c r="T3410" s="42"/>
      <c r="U3410" s="95"/>
      <c r="V3410" s="42"/>
      <c r="W3410" s="42"/>
      <c r="X3410" s="95"/>
      <c r="Y3410" s="62"/>
      <c r="Z3410" s="42"/>
    </row>
    <row r="3411" spans="1:26" ht="17.25">
      <c r="A3411" s="42"/>
      <c r="B3411" s="42"/>
      <c r="C3411" s="42"/>
      <c r="D3411" s="42"/>
      <c r="F3411" s="44"/>
      <c r="G3411" s="44"/>
      <c r="H3411" s="42"/>
      <c r="I3411" s="42"/>
      <c r="J3411" s="95"/>
      <c r="K3411" s="95"/>
      <c r="L3411" s="42"/>
      <c r="M3411" s="42"/>
      <c r="N3411" s="42"/>
      <c r="O3411" s="42"/>
      <c r="P3411" s="42"/>
      <c r="Q3411" s="42"/>
      <c r="R3411" s="42"/>
      <c r="S3411" s="42"/>
      <c r="T3411" s="42"/>
      <c r="U3411" s="95"/>
      <c r="V3411" s="42"/>
      <c r="W3411" s="42"/>
      <c r="X3411" s="95"/>
      <c r="Y3411" s="62"/>
      <c r="Z3411" s="42"/>
    </row>
    <row r="3412" spans="1:26" ht="17.25">
      <c r="A3412" s="42"/>
      <c r="B3412" s="42"/>
      <c r="C3412" s="42"/>
      <c r="D3412" s="42"/>
      <c r="F3412" s="44"/>
      <c r="G3412" s="44"/>
      <c r="H3412" s="42"/>
      <c r="I3412" s="42"/>
      <c r="J3412" s="95"/>
      <c r="K3412" s="95"/>
      <c r="L3412" s="42"/>
      <c r="M3412" s="42"/>
      <c r="N3412" s="42"/>
      <c r="O3412" s="42"/>
      <c r="P3412" s="42"/>
      <c r="Q3412" s="42"/>
      <c r="R3412" s="42"/>
      <c r="S3412" s="42"/>
      <c r="T3412" s="42"/>
      <c r="U3412" s="95"/>
      <c r="V3412" s="42"/>
      <c r="W3412" s="42"/>
      <c r="X3412" s="95"/>
      <c r="Y3412" s="62"/>
      <c r="Z3412" s="42"/>
    </row>
    <row r="3413" spans="1:26" ht="17.25">
      <c r="A3413" s="42"/>
      <c r="B3413" s="42"/>
      <c r="C3413" s="42"/>
      <c r="D3413" s="42"/>
      <c r="F3413" s="44"/>
      <c r="G3413" s="44"/>
      <c r="H3413" s="42"/>
      <c r="I3413" s="42"/>
      <c r="J3413" s="95"/>
      <c r="K3413" s="95"/>
      <c r="L3413" s="42"/>
      <c r="M3413" s="42"/>
      <c r="N3413" s="42"/>
      <c r="O3413" s="42"/>
      <c r="P3413" s="42"/>
      <c r="Q3413" s="42"/>
      <c r="R3413" s="42"/>
      <c r="S3413" s="42"/>
      <c r="T3413" s="42"/>
      <c r="U3413" s="95"/>
      <c r="V3413" s="42"/>
      <c r="W3413" s="42"/>
      <c r="X3413" s="95"/>
      <c r="Y3413" s="62"/>
      <c r="Z3413" s="42"/>
    </row>
    <row r="3414" spans="1:26" ht="17.25">
      <c r="A3414" s="42"/>
      <c r="B3414" s="42"/>
      <c r="C3414" s="42"/>
      <c r="D3414" s="42"/>
      <c r="F3414" s="44"/>
      <c r="G3414" s="44"/>
      <c r="H3414" s="42"/>
      <c r="I3414" s="42"/>
      <c r="J3414" s="95"/>
      <c r="K3414" s="95"/>
      <c r="L3414" s="42"/>
      <c r="M3414" s="42"/>
      <c r="N3414" s="42"/>
      <c r="O3414" s="42"/>
      <c r="P3414" s="42"/>
      <c r="Q3414" s="42"/>
      <c r="R3414" s="42"/>
      <c r="S3414" s="42"/>
      <c r="T3414" s="42"/>
      <c r="U3414" s="95"/>
      <c r="V3414" s="42"/>
      <c r="W3414" s="42"/>
      <c r="X3414" s="95"/>
      <c r="Y3414" s="62"/>
      <c r="Z3414" s="42"/>
    </row>
    <row r="3415" spans="1:26" ht="17.25">
      <c r="A3415" s="42"/>
      <c r="B3415" s="42"/>
      <c r="C3415" s="42"/>
      <c r="D3415" s="42"/>
      <c r="F3415" s="44"/>
      <c r="G3415" s="44"/>
      <c r="H3415" s="42"/>
      <c r="I3415" s="42"/>
      <c r="J3415" s="95"/>
      <c r="K3415" s="95"/>
      <c r="L3415" s="42"/>
      <c r="M3415" s="42"/>
      <c r="N3415" s="42"/>
      <c r="O3415" s="42"/>
      <c r="P3415" s="42"/>
      <c r="Q3415" s="42"/>
      <c r="R3415" s="42"/>
      <c r="S3415" s="42"/>
      <c r="T3415" s="42"/>
      <c r="U3415" s="95"/>
      <c r="V3415" s="42"/>
      <c r="W3415" s="42"/>
      <c r="X3415" s="95"/>
      <c r="Y3415" s="62"/>
      <c r="Z3415" s="42"/>
    </row>
    <row r="3416" spans="1:26" ht="17.25">
      <c r="A3416" s="42"/>
      <c r="B3416" s="42"/>
      <c r="C3416" s="42"/>
      <c r="D3416" s="42"/>
      <c r="F3416" s="44"/>
      <c r="G3416" s="44"/>
      <c r="H3416" s="42"/>
      <c r="I3416" s="42"/>
      <c r="J3416" s="95"/>
      <c r="K3416" s="95"/>
      <c r="L3416" s="42"/>
      <c r="M3416" s="42"/>
      <c r="N3416" s="42"/>
      <c r="O3416" s="42"/>
      <c r="P3416" s="42"/>
      <c r="Q3416" s="42"/>
      <c r="R3416" s="42"/>
      <c r="S3416" s="42"/>
      <c r="T3416" s="42"/>
      <c r="U3416" s="95"/>
      <c r="V3416" s="42"/>
      <c r="W3416" s="42"/>
      <c r="X3416" s="95"/>
      <c r="Y3416" s="62"/>
      <c r="Z3416" s="42"/>
    </row>
    <row r="3417" spans="1:26" ht="17.25">
      <c r="A3417" s="42"/>
      <c r="B3417" s="42"/>
      <c r="C3417" s="42"/>
      <c r="D3417" s="42"/>
      <c r="F3417" s="44"/>
      <c r="G3417" s="44"/>
      <c r="H3417" s="42"/>
      <c r="I3417" s="42"/>
      <c r="J3417" s="95"/>
      <c r="K3417" s="95"/>
      <c r="L3417" s="42"/>
      <c r="M3417" s="42"/>
      <c r="N3417" s="42"/>
      <c r="O3417" s="42"/>
      <c r="P3417" s="42"/>
      <c r="Q3417" s="42"/>
      <c r="R3417" s="42"/>
      <c r="S3417" s="42"/>
      <c r="T3417" s="42"/>
      <c r="U3417" s="95"/>
      <c r="V3417" s="42"/>
      <c r="W3417" s="42"/>
      <c r="X3417" s="95"/>
      <c r="Y3417" s="62"/>
      <c r="Z3417" s="42"/>
    </row>
    <row r="3418" spans="1:26" ht="17.25">
      <c r="A3418" s="42"/>
      <c r="B3418" s="42"/>
      <c r="C3418" s="42"/>
      <c r="D3418" s="42"/>
      <c r="F3418" s="44"/>
      <c r="G3418" s="44"/>
      <c r="H3418" s="42"/>
      <c r="I3418" s="42"/>
      <c r="J3418" s="95"/>
      <c r="K3418" s="95"/>
      <c r="L3418" s="42"/>
      <c r="M3418" s="42"/>
      <c r="N3418" s="42"/>
      <c r="O3418" s="42"/>
      <c r="P3418" s="42"/>
      <c r="Q3418" s="42"/>
      <c r="R3418" s="42"/>
      <c r="S3418" s="42"/>
      <c r="T3418" s="42"/>
      <c r="U3418" s="95"/>
      <c r="V3418" s="42"/>
      <c r="W3418" s="42"/>
      <c r="X3418" s="95"/>
      <c r="Y3418" s="62"/>
      <c r="Z3418" s="42"/>
    </row>
    <row r="3419" spans="1:26" ht="17.25">
      <c r="A3419" s="42"/>
      <c r="B3419" s="42"/>
      <c r="C3419" s="42"/>
      <c r="D3419" s="42"/>
      <c r="F3419" s="44"/>
      <c r="G3419" s="44"/>
      <c r="H3419" s="42"/>
      <c r="I3419" s="42"/>
      <c r="J3419" s="95"/>
      <c r="K3419" s="95"/>
      <c r="L3419" s="42"/>
      <c r="M3419" s="42"/>
      <c r="N3419" s="95"/>
      <c r="O3419" s="42"/>
      <c r="P3419" s="42"/>
      <c r="Q3419" s="42"/>
      <c r="R3419" s="42"/>
      <c r="S3419" s="42"/>
      <c r="T3419" s="42"/>
      <c r="U3419" s="95"/>
      <c r="V3419" s="42"/>
      <c r="W3419" s="42"/>
      <c r="X3419" s="95"/>
      <c r="Y3419" s="62"/>
      <c r="Z3419" s="42"/>
    </row>
    <row r="3420" spans="1:26" ht="17.25">
      <c r="A3420" s="42"/>
      <c r="B3420" s="42"/>
      <c r="C3420" s="42"/>
      <c r="D3420" s="42"/>
      <c r="F3420" s="44"/>
      <c r="G3420" s="44"/>
      <c r="H3420" s="42"/>
      <c r="I3420" s="42"/>
      <c r="J3420" s="95"/>
      <c r="K3420" s="95"/>
      <c r="L3420" s="42"/>
      <c r="M3420" s="42"/>
      <c r="N3420" s="95"/>
      <c r="O3420" s="42"/>
      <c r="P3420" s="42"/>
      <c r="Q3420" s="42"/>
      <c r="R3420" s="42"/>
      <c r="S3420" s="42"/>
      <c r="T3420" s="42"/>
      <c r="U3420" s="95"/>
      <c r="V3420" s="42"/>
      <c r="W3420" s="42"/>
      <c r="X3420" s="95"/>
      <c r="Y3420" s="62"/>
      <c r="Z3420" s="42"/>
    </row>
    <row r="3421" spans="1:26" ht="17.25">
      <c r="A3421" s="42"/>
      <c r="B3421" s="42"/>
      <c r="C3421" s="42"/>
      <c r="D3421" s="42"/>
      <c r="F3421" s="44"/>
      <c r="G3421" s="44"/>
      <c r="H3421" s="42"/>
      <c r="I3421" s="42"/>
      <c r="J3421" s="95"/>
      <c r="K3421" s="95"/>
      <c r="L3421" s="42"/>
      <c r="M3421" s="42"/>
      <c r="O3421" s="42"/>
      <c r="P3421" s="42"/>
      <c r="Q3421" s="42"/>
      <c r="R3421" s="42"/>
      <c r="S3421" s="42"/>
      <c r="T3421" s="42"/>
      <c r="U3421" s="95"/>
      <c r="V3421" s="42"/>
      <c r="W3421" s="42"/>
      <c r="X3421" s="95"/>
      <c r="Y3421" s="62"/>
      <c r="Z3421" s="42"/>
    </row>
    <row r="3422" spans="1:26" ht="17.25">
      <c r="A3422" s="42"/>
      <c r="B3422" s="42"/>
      <c r="C3422" s="42"/>
      <c r="D3422" s="42"/>
      <c r="F3422" s="44"/>
      <c r="G3422" s="44"/>
      <c r="H3422" s="42"/>
      <c r="I3422" s="42"/>
      <c r="J3422" s="95"/>
      <c r="K3422" s="95"/>
      <c r="L3422" s="42"/>
      <c r="M3422" s="42"/>
      <c r="N3422" s="91"/>
      <c r="O3422" s="42"/>
      <c r="P3422" s="42"/>
      <c r="Q3422" s="42"/>
      <c r="R3422" s="42"/>
      <c r="S3422" s="42"/>
      <c r="T3422" s="42"/>
      <c r="U3422" s="95"/>
      <c r="V3422" s="42"/>
      <c r="W3422" s="42"/>
      <c r="X3422" s="95"/>
      <c r="Y3422" s="62"/>
      <c r="Z3422" s="42"/>
    </row>
    <row r="3423" spans="1:26" ht="17.25">
      <c r="A3423" s="42"/>
      <c r="B3423" s="42"/>
      <c r="C3423" s="42"/>
      <c r="D3423" s="42"/>
      <c r="F3423" s="44"/>
      <c r="G3423" s="44"/>
      <c r="H3423" s="42"/>
      <c r="I3423" s="42"/>
      <c r="J3423" s="95"/>
      <c r="K3423" s="95"/>
      <c r="L3423" s="42"/>
      <c r="M3423" s="42"/>
      <c r="O3423" s="42"/>
      <c r="P3423" s="42"/>
      <c r="Q3423" s="42"/>
      <c r="R3423" s="42"/>
      <c r="S3423" s="42"/>
      <c r="T3423" s="42"/>
      <c r="U3423" s="95"/>
      <c r="V3423" s="42"/>
      <c r="W3423" s="42"/>
      <c r="X3423" s="95"/>
      <c r="Y3423" s="62"/>
      <c r="Z3423" s="42"/>
    </row>
    <row r="3424" spans="1:26" ht="17.25">
      <c r="A3424" s="42"/>
      <c r="B3424" s="42"/>
      <c r="C3424" s="42"/>
      <c r="D3424" s="42"/>
      <c r="F3424" s="44"/>
      <c r="G3424" s="44"/>
      <c r="H3424" s="42"/>
      <c r="I3424" s="42"/>
      <c r="J3424" s="95"/>
      <c r="K3424" s="95"/>
      <c r="L3424" s="42"/>
      <c r="M3424" s="42"/>
      <c r="N3424" s="91"/>
      <c r="O3424" s="42"/>
      <c r="P3424" s="42"/>
      <c r="Q3424" s="42"/>
      <c r="R3424" s="42"/>
      <c r="S3424" s="42"/>
      <c r="T3424" s="42"/>
      <c r="U3424" s="95"/>
      <c r="V3424" s="42"/>
      <c r="W3424" s="42"/>
      <c r="X3424" s="95"/>
      <c r="Y3424" s="62"/>
      <c r="Z3424" s="42"/>
    </row>
    <row r="3425" spans="1:26" ht="17.25">
      <c r="A3425" s="42"/>
      <c r="B3425" s="42"/>
      <c r="C3425" s="42"/>
      <c r="D3425" s="42"/>
      <c r="F3425" s="44"/>
      <c r="G3425" s="44"/>
      <c r="H3425" s="42"/>
      <c r="I3425" s="42"/>
      <c r="J3425" s="95"/>
      <c r="K3425" s="95"/>
      <c r="L3425" s="42"/>
      <c r="M3425" s="42"/>
      <c r="N3425" s="91"/>
      <c r="O3425" s="42"/>
      <c r="P3425" s="42"/>
      <c r="Q3425" s="42"/>
      <c r="R3425" s="42"/>
      <c r="S3425" s="42"/>
      <c r="T3425" s="42"/>
      <c r="U3425" s="95"/>
      <c r="V3425" s="42"/>
      <c r="W3425" s="42"/>
      <c r="X3425" s="95"/>
      <c r="Y3425" s="62"/>
      <c r="Z3425" s="42"/>
    </row>
    <row r="3426" spans="1:26" ht="17.25">
      <c r="A3426" s="42"/>
      <c r="B3426" s="42"/>
      <c r="C3426" s="42"/>
      <c r="D3426" s="42"/>
      <c r="F3426" s="44"/>
      <c r="G3426" s="44"/>
      <c r="H3426" s="42"/>
      <c r="I3426" s="42"/>
      <c r="J3426" s="95"/>
      <c r="K3426" s="95"/>
      <c r="L3426" s="42"/>
      <c r="M3426" s="42"/>
      <c r="N3426" s="91"/>
      <c r="O3426" s="42"/>
      <c r="P3426" s="42"/>
      <c r="Q3426" s="42"/>
      <c r="R3426" s="42"/>
      <c r="S3426" s="42"/>
      <c r="T3426" s="42"/>
      <c r="U3426" s="95"/>
      <c r="V3426" s="42"/>
      <c r="W3426" s="42"/>
      <c r="X3426" s="95"/>
      <c r="Y3426" s="62"/>
      <c r="Z3426" s="42"/>
    </row>
    <row r="3427" spans="1:26">
      <c r="A3427" s="83"/>
      <c r="B3427" s="83"/>
      <c r="C3427" s="83"/>
      <c r="D3427" s="83"/>
      <c r="F3427" s="83"/>
      <c r="G3427" s="83"/>
      <c r="H3427" s="83"/>
      <c r="I3427" s="83"/>
      <c r="J3427" s="84"/>
      <c r="K3427" s="84"/>
      <c r="L3427" s="83"/>
      <c r="M3427" s="83"/>
      <c r="N3427" s="83"/>
      <c r="O3427" s="83"/>
      <c r="P3427" s="83"/>
      <c r="Q3427" s="83"/>
      <c r="R3427" s="83"/>
      <c r="S3427" s="83"/>
      <c r="T3427" s="83"/>
      <c r="U3427" s="83"/>
      <c r="V3427" s="83"/>
      <c r="W3427" s="83"/>
      <c r="X3427" s="84"/>
      <c r="Y3427" s="83"/>
      <c r="Z3427" s="83"/>
    </row>
    <row r="3428" spans="1:26" ht="17.25">
      <c r="A3428" s="83"/>
      <c r="B3428" s="83"/>
      <c r="C3428" s="83"/>
      <c r="D3428" s="83"/>
      <c r="F3428" s="40"/>
      <c r="G3428" s="40"/>
      <c r="H3428" s="83"/>
      <c r="I3428" s="83"/>
      <c r="J3428" s="84"/>
      <c r="K3428" s="84"/>
      <c r="L3428" s="83"/>
      <c r="M3428" s="83"/>
      <c r="N3428" s="84"/>
      <c r="O3428" s="83"/>
      <c r="P3428" s="83"/>
      <c r="Q3428" s="83"/>
      <c r="R3428" s="83"/>
      <c r="S3428" s="83"/>
      <c r="T3428" s="83"/>
      <c r="U3428" s="84"/>
      <c r="V3428" s="83"/>
      <c r="W3428" s="83"/>
      <c r="X3428" s="84"/>
      <c r="Y3428" s="85"/>
      <c r="Z3428" s="83"/>
    </row>
    <row r="3429" spans="1:26" ht="17.25">
      <c r="A3429" s="83"/>
      <c r="B3429" s="83"/>
      <c r="C3429" s="83"/>
      <c r="D3429" s="83"/>
      <c r="F3429" s="40"/>
      <c r="G3429" s="40"/>
      <c r="H3429" s="83"/>
      <c r="I3429" s="83"/>
      <c r="J3429" s="84"/>
      <c r="K3429" s="84"/>
      <c r="L3429" s="83"/>
      <c r="M3429" s="83"/>
      <c r="N3429" s="83"/>
      <c r="O3429" s="83"/>
      <c r="P3429" s="83"/>
      <c r="Q3429" s="83"/>
      <c r="R3429" s="83"/>
      <c r="S3429" s="83"/>
      <c r="T3429" s="83"/>
      <c r="U3429" s="84"/>
      <c r="V3429" s="83"/>
      <c r="W3429" s="83"/>
      <c r="X3429" s="84"/>
      <c r="Y3429" s="85"/>
      <c r="Z3429" s="83"/>
    </row>
    <row r="3430" spans="1:26" ht="17.25">
      <c r="A3430" s="83"/>
      <c r="B3430" s="83"/>
      <c r="C3430" s="83"/>
      <c r="D3430" s="83"/>
      <c r="F3430" s="40"/>
      <c r="G3430" s="40"/>
      <c r="H3430" s="83"/>
      <c r="I3430" s="83"/>
      <c r="J3430" s="84"/>
      <c r="K3430" s="84"/>
      <c r="L3430" s="83"/>
      <c r="M3430" s="83"/>
      <c r="N3430" s="83"/>
      <c r="O3430" s="83"/>
      <c r="P3430" s="83"/>
      <c r="Q3430" s="83"/>
      <c r="R3430" s="83"/>
      <c r="S3430" s="83"/>
      <c r="T3430" s="83"/>
      <c r="U3430" s="84"/>
      <c r="V3430" s="83"/>
      <c r="W3430" s="83"/>
      <c r="X3430" s="84"/>
      <c r="Y3430" s="85"/>
      <c r="Z3430" s="83"/>
    </row>
    <row r="3431" spans="1:26" ht="17.25">
      <c r="A3431" s="83"/>
      <c r="B3431" s="83"/>
      <c r="C3431" s="83"/>
      <c r="D3431" s="83"/>
      <c r="F3431" s="40"/>
      <c r="G3431" s="40"/>
      <c r="H3431" s="83"/>
      <c r="I3431" s="83"/>
      <c r="J3431" s="84"/>
      <c r="K3431" s="84"/>
      <c r="L3431" s="83"/>
      <c r="M3431" s="83"/>
      <c r="N3431" s="83"/>
      <c r="O3431" s="83"/>
      <c r="P3431" s="83"/>
      <c r="Q3431" s="83"/>
      <c r="R3431" s="83"/>
      <c r="S3431" s="83"/>
      <c r="T3431" s="83"/>
      <c r="U3431" s="84"/>
      <c r="V3431" s="83"/>
      <c r="W3431" s="83"/>
      <c r="X3431" s="84"/>
      <c r="Y3431" s="85"/>
      <c r="Z3431" s="83"/>
    </row>
    <row r="3432" spans="1:26" ht="17.25">
      <c r="A3432" s="83"/>
      <c r="B3432" s="83"/>
      <c r="C3432" s="83"/>
      <c r="D3432" s="83"/>
      <c r="F3432" s="40"/>
      <c r="G3432" s="40"/>
      <c r="H3432" s="83"/>
      <c r="I3432" s="83"/>
      <c r="J3432" s="84"/>
      <c r="K3432" s="84"/>
      <c r="L3432" s="83"/>
      <c r="M3432" s="83"/>
      <c r="N3432" s="83"/>
      <c r="O3432" s="83"/>
      <c r="P3432" s="83"/>
      <c r="Q3432" s="83"/>
      <c r="R3432" s="83"/>
      <c r="S3432" s="83"/>
      <c r="T3432" s="83"/>
      <c r="U3432" s="84"/>
      <c r="V3432" s="83"/>
      <c r="W3432" s="83"/>
      <c r="X3432" s="84"/>
      <c r="Y3432" s="85"/>
      <c r="Z3432" s="83"/>
    </row>
    <row r="3433" spans="1:26" ht="17.25">
      <c r="A3433" s="83"/>
      <c r="B3433" s="83"/>
      <c r="C3433" s="83"/>
      <c r="D3433" s="83"/>
      <c r="F3433" s="40"/>
      <c r="G3433" s="40"/>
      <c r="H3433" s="83"/>
      <c r="I3433" s="83"/>
      <c r="J3433" s="84"/>
      <c r="K3433" s="84"/>
      <c r="L3433" s="83"/>
      <c r="M3433" s="83"/>
      <c r="N3433" s="83"/>
      <c r="O3433" s="83"/>
      <c r="P3433" s="83"/>
      <c r="Q3433" s="83"/>
      <c r="R3433" s="83"/>
      <c r="S3433" s="83"/>
      <c r="T3433" s="83"/>
      <c r="U3433" s="84"/>
      <c r="V3433" s="83"/>
      <c r="W3433" s="83"/>
      <c r="X3433" s="84"/>
      <c r="Y3433" s="85"/>
      <c r="Z3433" s="83"/>
    </row>
    <row r="3434" spans="1:26" ht="17.25">
      <c r="A3434" s="83"/>
      <c r="B3434" s="83"/>
      <c r="C3434" s="83"/>
      <c r="D3434" s="83"/>
      <c r="F3434" s="40"/>
      <c r="G3434" s="40"/>
      <c r="H3434" s="83"/>
      <c r="I3434" s="83"/>
      <c r="J3434" s="84"/>
      <c r="K3434" s="84"/>
      <c r="L3434" s="83"/>
      <c r="M3434" s="83"/>
      <c r="N3434" s="83"/>
      <c r="O3434" s="83"/>
      <c r="P3434" s="83"/>
      <c r="Q3434" s="83"/>
      <c r="R3434" s="83"/>
      <c r="S3434" s="83"/>
      <c r="T3434" s="83"/>
      <c r="U3434" s="84"/>
      <c r="V3434" s="83"/>
      <c r="W3434" s="83"/>
      <c r="X3434" s="84"/>
      <c r="Y3434" s="85"/>
      <c r="Z3434" s="83"/>
    </row>
    <row r="3435" spans="1:26" ht="17.25">
      <c r="A3435" s="83"/>
      <c r="B3435" s="83"/>
      <c r="C3435" s="83"/>
      <c r="D3435" s="83"/>
      <c r="F3435" s="40"/>
      <c r="G3435" s="40"/>
      <c r="H3435" s="83"/>
      <c r="I3435" s="83"/>
      <c r="J3435" s="84"/>
      <c r="K3435" s="84"/>
      <c r="L3435" s="83"/>
      <c r="M3435" s="83"/>
      <c r="N3435" s="83"/>
      <c r="O3435" s="83"/>
      <c r="P3435" s="83"/>
      <c r="Q3435" s="83"/>
      <c r="R3435" s="83"/>
      <c r="S3435" s="83"/>
      <c r="T3435" s="83"/>
      <c r="U3435" s="84"/>
      <c r="V3435" s="83"/>
      <c r="W3435" s="83"/>
      <c r="X3435" s="84"/>
      <c r="Y3435" s="85"/>
      <c r="Z3435" s="83"/>
    </row>
    <row r="3436" spans="1:26" ht="17.25">
      <c r="A3436" s="83"/>
      <c r="B3436" s="83"/>
      <c r="C3436" s="83"/>
      <c r="D3436" s="83"/>
      <c r="F3436" s="40"/>
      <c r="G3436" s="40"/>
      <c r="H3436" s="83"/>
      <c r="I3436" s="83"/>
      <c r="J3436" s="84"/>
      <c r="K3436" s="84"/>
      <c r="L3436" s="83"/>
      <c r="M3436" s="83"/>
      <c r="N3436" s="83"/>
      <c r="O3436" s="83"/>
      <c r="P3436" s="83"/>
      <c r="Q3436" s="83"/>
      <c r="R3436" s="83"/>
      <c r="S3436" s="83"/>
      <c r="T3436" s="83"/>
      <c r="U3436" s="84"/>
      <c r="V3436" s="83"/>
      <c r="W3436" s="83"/>
      <c r="X3436" s="84"/>
      <c r="Y3436" s="85"/>
      <c r="Z3436" s="83"/>
    </row>
    <row r="3437" spans="1:26" ht="17.25">
      <c r="A3437" s="83"/>
      <c r="B3437" s="83"/>
      <c r="C3437" s="83"/>
      <c r="D3437" s="83"/>
      <c r="F3437" s="40"/>
      <c r="G3437" s="40"/>
      <c r="H3437" s="83"/>
      <c r="I3437" s="83"/>
      <c r="J3437" s="84"/>
      <c r="K3437" s="84"/>
      <c r="L3437" s="83"/>
      <c r="M3437" s="83"/>
      <c r="N3437" s="83"/>
      <c r="O3437" s="83"/>
      <c r="P3437" s="83"/>
      <c r="Q3437" s="83"/>
      <c r="R3437" s="83"/>
      <c r="S3437" s="83"/>
      <c r="T3437" s="83"/>
      <c r="U3437" s="84"/>
      <c r="V3437" s="83"/>
      <c r="W3437" s="83"/>
      <c r="X3437" s="84"/>
      <c r="Y3437" s="85"/>
      <c r="Z3437" s="83"/>
    </row>
    <row r="3438" spans="1:26" ht="17.25">
      <c r="A3438" s="83"/>
      <c r="B3438" s="83"/>
      <c r="C3438" s="83"/>
      <c r="D3438" s="83"/>
      <c r="F3438" s="40"/>
      <c r="G3438" s="40"/>
      <c r="H3438" s="83"/>
      <c r="I3438" s="83"/>
      <c r="J3438" s="84"/>
      <c r="K3438" s="84"/>
      <c r="L3438" s="83"/>
      <c r="M3438" s="83"/>
      <c r="N3438" s="83"/>
      <c r="O3438" s="83"/>
      <c r="P3438" s="83"/>
      <c r="Q3438" s="83"/>
      <c r="R3438" s="83"/>
      <c r="S3438" s="83"/>
      <c r="T3438" s="83"/>
      <c r="U3438" s="84"/>
      <c r="V3438" s="83"/>
      <c r="W3438" s="83"/>
      <c r="X3438" s="84"/>
      <c r="Y3438" s="85"/>
      <c r="Z3438" s="83"/>
    </row>
    <row r="3439" spans="1:26" ht="17.25">
      <c r="A3439" s="83"/>
      <c r="B3439" s="83"/>
      <c r="C3439" s="83"/>
      <c r="D3439" s="83"/>
      <c r="F3439" s="40"/>
      <c r="G3439" s="40"/>
      <c r="H3439" s="83"/>
      <c r="I3439" s="83"/>
      <c r="J3439" s="84"/>
      <c r="K3439" s="84"/>
      <c r="L3439" s="83"/>
      <c r="M3439" s="83"/>
      <c r="N3439" s="83"/>
      <c r="O3439" s="83"/>
      <c r="P3439" s="83"/>
      <c r="Q3439" s="83"/>
      <c r="R3439" s="83"/>
      <c r="S3439" s="83"/>
      <c r="T3439" s="83"/>
      <c r="U3439" s="84"/>
      <c r="V3439" s="83"/>
      <c r="W3439" s="83"/>
      <c r="X3439" s="84"/>
      <c r="Y3439" s="85"/>
      <c r="Z3439" s="83"/>
    </row>
    <row r="3440" spans="1:26" ht="17.25">
      <c r="A3440" s="83"/>
      <c r="B3440" s="83"/>
      <c r="C3440" s="83"/>
      <c r="D3440" s="83"/>
      <c r="F3440" s="40"/>
      <c r="G3440" s="40"/>
      <c r="H3440" s="83"/>
      <c r="I3440" s="83"/>
      <c r="J3440" s="84"/>
      <c r="K3440" s="84"/>
      <c r="L3440" s="83"/>
      <c r="M3440" s="83"/>
      <c r="N3440" s="84"/>
      <c r="O3440" s="83"/>
      <c r="P3440" s="83"/>
      <c r="Q3440" s="83"/>
      <c r="R3440" s="83"/>
      <c r="S3440" s="83"/>
      <c r="T3440" s="83"/>
      <c r="U3440" s="84"/>
      <c r="V3440" s="83"/>
      <c r="W3440" s="83"/>
      <c r="X3440" s="84"/>
      <c r="Y3440" s="85"/>
      <c r="Z3440" s="83"/>
    </row>
    <row r="3441" spans="1:26" ht="17.25">
      <c r="A3441" s="83"/>
      <c r="B3441" s="83"/>
      <c r="C3441" s="83"/>
      <c r="D3441" s="83"/>
      <c r="F3441" s="40"/>
      <c r="G3441" s="40"/>
      <c r="H3441" s="83"/>
      <c r="I3441" s="83"/>
      <c r="J3441" s="84"/>
      <c r="K3441" s="84"/>
      <c r="L3441" s="83"/>
      <c r="M3441" s="83"/>
      <c r="N3441" s="84"/>
      <c r="O3441" s="83"/>
      <c r="P3441" s="83"/>
      <c r="Q3441" s="83"/>
      <c r="R3441" s="83"/>
      <c r="S3441" s="83"/>
      <c r="T3441" s="83"/>
      <c r="U3441" s="84"/>
      <c r="V3441" s="83"/>
      <c r="W3441" s="83"/>
      <c r="X3441" s="84"/>
      <c r="Y3441" s="85"/>
      <c r="Z3441" s="83"/>
    </row>
    <row r="3442" spans="1:26" ht="17.25">
      <c r="A3442" s="83"/>
      <c r="B3442" s="83"/>
      <c r="C3442" s="83"/>
      <c r="D3442" s="83"/>
      <c r="F3442" s="40"/>
      <c r="G3442" s="40"/>
      <c r="H3442" s="83"/>
      <c r="I3442" s="83"/>
      <c r="J3442" s="84"/>
      <c r="K3442" s="84"/>
      <c r="L3442" s="83"/>
      <c r="M3442" s="83"/>
      <c r="N3442" s="83"/>
      <c r="O3442" s="83"/>
      <c r="P3442" s="83"/>
      <c r="Q3442" s="83"/>
      <c r="R3442" s="83"/>
      <c r="S3442" s="83"/>
      <c r="T3442" s="83"/>
      <c r="U3442" s="84"/>
      <c r="V3442" s="83"/>
      <c r="W3442" s="83"/>
      <c r="X3442" s="84"/>
      <c r="Y3442" s="85"/>
      <c r="Z3442" s="83"/>
    </row>
    <row r="3443" spans="1:26" ht="17.25">
      <c r="A3443" s="83"/>
      <c r="B3443" s="83"/>
      <c r="C3443" s="83"/>
      <c r="D3443" s="83"/>
      <c r="F3443" s="40"/>
      <c r="G3443" s="40"/>
      <c r="H3443" s="83"/>
      <c r="I3443" s="83"/>
      <c r="J3443" s="84"/>
      <c r="K3443" s="84"/>
      <c r="L3443" s="83"/>
      <c r="M3443" s="83"/>
      <c r="N3443" s="84"/>
      <c r="O3443" s="83"/>
      <c r="P3443" s="83"/>
      <c r="Q3443" s="83"/>
      <c r="R3443" s="83"/>
      <c r="S3443" s="83"/>
      <c r="T3443" s="83"/>
      <c r="U3443" s="84"/>
      <c r="V3443" s="83"/>
      <c r="W3443" s="83"/>
      <c r="X3443" s="84"/>
      <c r="Y3443" s="85"/>
      <c r="Z3443" s="83"/>
    </row>
    <row r="3444" spans="1:26" ht="17.25">
      <c r="A3444" s="83"/>
      <c r="B3444" s="83"/>
      <c r="C3444" s="83"/>
      <c r="D3444" s="83"/>
      <c r="F3444" s="40"/>
      <c r="G3444" s="40"/>
      <c r="H3444" s="83"/>
      <c r="I3444" s="83"/>
      <c r="J3444" s="84"/>
      <c r="K3444" s="84"/>
      <c r="L3444" s="83"/>
      <c r="M3444" s="83"/>
      <c r="N3444" s="83"/>
      <c r="O3444" s="83"/>
      <c r="P3444" s="83"/>
      <c r="Q3444" s="83"/>
      <c r="R3444" s="83"/>
      <c r="S3444" s="83"/>
      <c r="T3444" s="83"/>
      <c r="U3444" s="84"/>
      <c r="V3444" s="83"/>
      <c r="W3444" s="83"/>
      <c r="X3444" s="84"/>
      <c r="Y3444" s="85"/>
      <c r="Z3444" s="83"/>
    </row>
    <row r="3445" spans="1:26" ht="17.25">
      <c r="A3445" s="83"/>
      <c r="B3445" s="83"/>
      <c r="C3445" s="83"/>
      <c r="D3445" s="83"/>
      <c r="F3445" s="40"/>
      <c r="G3445" s="40"/>
      <c r="H3445" s="83"/>
      <c r="I3445" s="83"/>
      <c r="J3445" s="84"/>
      <c r="K3445" s="84"/>
      <c r="L3445" s="83"/>
      <c r="M3445" s="83"/>
      <c r="N3445" s="84"/>
      <c r="O3445" s="83"/>
      <c r="P3445" s="83"/>
      <c r="Q3445" s="83"/>
      <c r="R3445" s="83"/>
      <c r="S3445" s="83"/>
      <c r="T3445" s="83"/>
      <c r="U3445" s="84"/>
      <c r="V3445" s="83"/>
      <c r="W3445" s="83"/>
      <c r="X3445" s="84"/>
      <c r="Y3445" s="85"/>
      <c r="Z3445" s="83"/>
    </row>
    <row r="3446" spans="1:26" ht="17.25">
      <c r="A3446" s="83"/>
      <c r="B3446" s="83"/>
      <c r="C3446" s="83"/>
      <c r="D3446" s="83"/>
      <c r="F3446" s="40"/>
      <c r="G3446" s="40"/>
      <c r="H3446" s="83"/>
      <c r="I3446" s="83"/>
      <c r="J3446" s="84"/>
      <c r="K3446" s="84"/>
      <c r="L3446" s="83"/>
      <c r="M3446" s="83"/>
      <c r="N3446" s="84"/>
      <c r="O3446" s="83"/>
      <c r="P3446" s="83"/>
      <c r="Q3446" s="83"/>
      <c r="R3446" s="83"/>
      <c r="S3446" s="83"/>
      <c r="T3446" s="83"/>
      <c r="U3446" s="84"/>
      <c r="V3446" s="83"/>
      <c r="W3446" s="83"/>
      <c r="X3446" s="84"/>
      <c r="Y3446" s="85"/>
      <c r="Z3446" s="83"/>
    </row>
    <row r="3447" spans="1:26" ht="17.25">
      <c r="A3447" s="83"/>
      <c r="B3447" s="83"/>
      <c r="C3447" s="83"/>
      <c r="D3447" s="83"/>
      <c r="F3447" s="40"/>
      <c r="G3447" s="40"/>
      <c r="H3447" s="83"/>
      <c r="I3447" s="83"/>
      <c r="J3447" s="84"/>
      <c r="K3447" s="84"/>
      <c r="L3447" s="83"/>
      <c r="M3447" s="83"/>
      <c r="N3447" s="84"/>
      <c r="O3447" s="83"/>
      <c r="P3447" s="83"/>
      <c r="Q3447" s="83"/>
      <c r="R3447" s="83"/>
      <c r="S3447" s="83"/>
      <c r="T3447" s="83"/>
      <c r="U3447" s="84"/>
      <c r="V3447" s="83"/>
      <c r="W3447" s="83"/>
      <c r="X3447" s="84"/>
      <c r="Y3447" s="85"/>
      <c r="Z3447" s="83"/>
    </row>
    <row r="3448" spans="1:26" ht="17.25">
      <c r="A3448" s="83"/>
      <c r="B3448" s="83"/>
      <c r="C3448" s="83"/>
      <c r="D3448" s="83"/>
      <c r="F3448" s="40"/>
      <c r="G3448" s="40"/>
      <c r="H3448" s="83"/>
      <c r="I3448" s="83"/>
      <c r="J3448" s="84"/>
      <c r="K3448" s="84"/>
      <c r="L3448" s="83"/>
      <c r="M3448" s="83"/>
      <c r="N3448" s="84"/>
      <c r="O3448" s="83"/>
      <c r="P3448" s="83"/>
      <c r="Q3448" s="83"/>
      <c r="R3448" s="83"/>
      <c r="S3448" s="83"/>
      <c r="T3448" s="83"/>
      <c r="U3448" s="84"/>
      <c r="V3448" s="83"/>
      <c r="W3448" s="83"/>
      <c r="X3448" s="84"/>
      <c r="Y3448" s="85"/>
      <c r="Z3448" s="83"/>
    </row>
    <row r="3449" spans="1:26" ht="17.25">
      <c r="A3449" s="83"/>
      <c r="B3449" s="83"/>
      <c r="C3449" s="83"/>
      <c r="D3449" s="83"/>
      <c r="F3449" s="40"/>
      <c r="G3449" s="40"/>
      <c r="H3449" s="83"/>
      <c r="I3449" s="83"/>
      <c r="J3449" s="84"/>
      <c r="K3449" s="84"/>
      <c r="L3449" s="83"/>
      <c r="M3449" s="83"/>
      <c r="N3449" s="83"/>
      <c r="O3449" s="83"/>
      <c r="P3449" s="83"/>
      <c r="Q3449" s="83"/>
      <c r="R3449" s="83"/>
      <c r="S3449" s="83"/>
      <c r="T3449" s="83"/>
      <c r="U3449" s="84"/>
      <c r="V3449" s="83"/>
      <c r="W3449" s="83"/>
      <c r="X3449" s="84"/>
      <c r="Y3449" s="85"/>
      <c r="Z3449" s="83"/>
    </row>
    <row r="3450" spans="1:26" ht="17.25">
      <c r="A3450" s="83"/>
      <c r="B3450" s="83"/>
      <c r="C3450" s="83"/>
      <c r="D3450" s="83"/>
      <c r="F3450" s="40"/>
      <c r="G3450" s="40"/>
      <c r="H3450" s="83"/>
      <c r="I3450" s="83"/>
      <c r="J3450" s="84"/>
      <c r="K3450" s="84"/>
      <c r="L3450" s="83"/>
      <c r="M3450" s="83"/>
      <c r="N3450" s="83"/>
      <c r="O3450" s="83"/>
      <c r="P3450" s="83"/>
      <c r="Q3450" s="83"/>
      <c r="R3450" s="83"/>
      <c r="S3450" s="83"/>
      <c r="T3450" s="83"/>
      <c r="U3450" s="84"/>
      <c r="V3450" s="83"/>
      <c r="W3450" s="83"/>
      <c r="X3450" s="84"/>
      <c r="Y3450" s="85"/>
      <c r="Z3450" s="83"/>
    </row>
    <row r="3451" spans="1:26" ht="17.25">
      <c r="A3451" s="83"/>
      <c r="B3451" s="83"/>
      <c r="C3451" s="83"/>
      <c r="D3451" s="83"/>
      <c r="F3451" s="40"/>
      <c r="G3451" s="40"/>
      <c r="H3451" s="83"/>
      <c r="I3451" s="83"/>
      <c r="J3451" s="84"/>
      <c r="K3451" s="84"/>
      <c r="L3451" s="83"/>
      <c r="M3451" s="83"/>
      <c r="N3451" s="83"/>
      <c r="O3451" s="83"/>
      <c r="P3451" s="83"/>
      <c r="Q3451" s="83"/>
      <c r="R3451" s="83"/>
      <c r="S3451" s="83"/>
      <c r="T3451" s="83"/>
      <c r="U3451" s="84"/>
      <c r="V3451" s="83"/>
      <c r="W3451" s="83"/>
      <c r="X3451" s="84"/>
      <c r="Y3451" s="85"/>
      <c r="Z3451" s="83"/>
    </row>
    <row r="3452" spans="1:26" ht="17.25">
      <c r="A3452" s="83"/>
      <c r="B3452" s="83"/>
      <c r="C3452" s="83"/>
      <c r="D3452" s="83"/>
      <c r="F3452" s="40"/>
      <c r="G3452" s="40"/>
      <c r="H3452" s="83"/>
      <c r="I3452" s="83"/>
      <c r="J3452" s="84"/>
      <c r="K3452" s="84"/>
      <c r="L3452" s="83"/>
      <c r="M3452" s="83"/>
      <c r="N3452" s="83"/>
      <c r="O3452" s="83"/>
      <c r="P3452" s="83"/>
      <c r="Q3452" s="83"/>
      <c r="R3452" s="83"/>
      <c r="S3452" s="83"/>
      <c r="T3452" s="83"/>
      <c r="U3452" s="84"/>
      <c r="V3452" s="83"/>
      <c r="W3452" s="83"/>
      <c r="X3452" s="84"/>
      <c r="Y3452" s="85"/>
      <c r="Z3452" s="83"/>
    </row>
    <row r="3453" spans="1:26" ht="17.25">
      <c r="A3453" s="83"/>
      <c r="B3453" s="83"/>
      <c r="C3453" s="83"/>
      <c r="D3453" s="83"/>
      <c r="F3453" s="40"/>
      <c r="G3453" s="40"/>
      <c r="H3453" s="83"/>
      <c r="I3453" s="83"/>
      <c r="J3453" s="84"/>
      <c r="K3453" s="84"/>
      <c r="L3453" s="83"/>
      <c r="M3453" s="83"/>
      <c r="N3453" s="83"/>
      <c r="O3453" s="83"/>
      <c r="P3453" s="83"/>
      <c r="Q3453" s="83"/>
      <c r="R3453" s="83"/>
      <c r="S3453" s="83"/>
      <c r="T3453" s="83"/>
      <c r="U3453" s="84"/>
      <c r="V3453" s="83"/>
      <c r="W3453" s="83"/>
      <c r="X3453" s="84"/>
      <c r="Y3453" s="85"/>
      <c r="Z3453" s="83"/>
    </row>
    <row r="3454" spans="1:26" ht="17.25">
      <c r="A3454" s="83"/>
      <c r="B3454" s="83"/>
      <c r="C3454" s="83"/>
      <c r="D3454" s="83"/>
      <c r="F3454" s="40"/>
      <c r="G3454" s="40"/>
      <c r="H3454" s="83"/>
      <c r="I3454" s="83"/>
      <c r="J3454" s="84"/>
      <c r="K3454" s="84"/>
      <c r="L3454" s="83"/>
      <c r="M3454" s="83"/>
      <c r="N3454" s="83"/>
      <c r="O3454" s="83"/>
      <c r="P3454" s="83"/>
      <c r="Q3454" s="83"/>
      <c r="R3454" s="83"/>
      <c r="S3454" s="83"/>
      <c r="T3454" s="83"/>
      <c r="U3454" s="84"/>
      <c r="V3454" s="83"/>
      <c r="W3454" s="83"/>
      <c r="X3454" s="84"/>
      <c r="Y3454" s="85"/>
      <c r="Z3454" s="83"/>
    </row>
    <row r="3455" spans="1:26" ht="17.25">
      <c r="A3455" s="83"/>
      <c r="B3455" s="83"/>
      <c r="C3455" s="83"/>
      <c r="D3455" s="83"/>
      <c r="F3455" s="40"/>
      <c r="G3455" s="40"/>
      <c r="H3455" s="83"/>
      <c r="I3455" s="83"/>
      <c r="J3455" s="84"/>
      <c r="K3455" s="84"/>
      <c r="L3455" s="83"/>
      <c r="M3455" s="83"/>
      <c r="N3455" s="83"/>
      <c r="O3455" s="83"/>
      <c r="P3455" s="83"/>
      <c r="Q3455" s="83"/>
      <c r="R3455" s="83"/>
      <c r="S3455" s="83"/>
      <c r="T3455" s="83"/>
      <c r="U3455" s="84"/>
      <c r="V3455" s="83"/>
      <c r="W3455" s="83"/>
      <c r="X3455" s="84"/>
      <c r="Y3455" s="85"/>
      <c r="Z3455" s="83"/>
    </row>
    <row r="3456" spans="1:26" ht="17.25">
      <c r="A3456" s="83"/>
      <c r="B3456" s="83"/>
      <c r="C3456" s="83"/>
      <c r="D3456" s="83"/>
      <c r="F3456" s="40"/>
      <c r="G3456" s="40"/>
      <c r="H3456" s="83"/>
      <c r="I3456" s="83"/>
      <c r="J3456" s="84"/>
      <c r="K3456" s="84"/>
      <c r="L3456" s="83"/>
      <c r="M3456" s="83"/>
      <c r="N3456" s="83"/>
      <c r="O3456" s="83"/>
      <c r="P3456" s="83"/>
      <c r="Q3456" s="83"/>
      <c r="R3456" s="83"/>
      <c r="S3456" s="83"/>
      <c r="T3456" s="83"/>
      <c r="U3456" s="84"/>
      <c r="V3456" s="83"/>
      <c r="W3456" s="83"/>
      <c r="X3456" s="84"/>
      <c r="Y3456" s="85"/>
      <c r="Z3456" s="83"/>
    </row>
    <row r="3457" spans="1:26" ht="17.25">
      <c r="A3457" s="83"/>
      <c r="B3457" s="83"/>
      <c r="C3457" s="83"/>
      <c r="D3457" s="83"/>
      <c r="F3457" s="40"/>
      <c r="G3457" s="40"/>
      <c r="H3457" s="83"/>
      <c r="I3457" s="83"/>
      <c r="J3457" s="84"/>
      <c r="K3457" s="84"/>
      <c r="L3457" s="83"/>
      <c r="M3457" s="83"/>
      <c r="N3457" s="83"/>
      <c r="O3457" s="83"/>
      <c r="P3457" s="83"/>
      <c r="Q3457" s="83"/>
      <c r="R3457" s="83"/>
      <c r="S3457" s="83"/>
      <c r="T3457" s="83"/>
      <c r="U3457" s="84"/>
      <c r="V3457" s="83"/>
      <c r="W3457" s="83"/>
      <c r="X3457" s="84"/>
      <c r="Y3457" s="85"/>
      <c r="Z3457" s="83"/>
    </row>
    <row r="3458" spans="1:26" ht="17.25">
      <c r="A3458" s="83"/>
      <c r="B3458" s="83"/>
      <c r="C3458" s="83"/>
      <c r="D3458" s="83"/>
      <c r="F3458" s="40"/>
      <c r="G3458" s="40"/>
      <c r="H3458" s="83"/>
      <c r="I3458" s="83"/>
      <c r="J3458" s="84"/>
      <c r="K3458" s="84"/>
      <c r="L3458" s="83"/>
      <c r="M3458" s="83"/>
      <c r="N3458" s="83"/>
      <c r="O3458" s="83"/>
      <c r="P3458" s="83"/>
      <c r="Q3458" s="83"/>
      <c r="R3458" s="83"/>
      <c r="S3458" s="83"/>
      <c r="T3458" s="83"/>
      <c r="U3458" s="84"/>
      <c r="V3458" s="83"/>
      <c r="W3458" s="83"/>
      <c r="X3458" s="84"/>
      <c r="Y3458" s="85"/>
      <c r="Z3458" s="83"/>
    </row>
    <row r="3459" spans="1:26" ht="17.25">
      <c r="A3459" s="83"/>
      <c r="B3459" s="83"/>
      <c r="C3459" s="83"/>
      <c r="D3459" s="83"/>
      <c r="F3459" s="40"/>
      <c r="G3459" s="40"/>
      <c r="H3459" s="83"/>
      <c r="I3459" s="83"/>
      <c r="J3459" s="84"/>
      <c r="K3459" s="84"/>
      <c r="L3459" s="83"/>
      <c r="M3459" s="83"/>
      <c r="N3459" s="83"/>
      <c r="O3459" s="83"/>
      <c r="P3459" s="83"/>
      <c r="Q3459" s="83"/>
      <c r="R3459" s="83"/>
      <c r="S3459" s="83"/>
      <c r="T3459" s="83"/>
      <c r="U3459" s="84"/>
      <c r="V3459" s="83"/>
      <c r="W3459" s="83"/>
      <c r="X3459" s="84"/>
      <c r="Y3459" s="85"/>
      <c r="Z3459" s="83"/>
    </row>
    <row r="3460" spans="1:26" ht="17.25">
      <c r="A3460" s="83"/>
      <c r="B3460" s="83"/>
      <c r="C3460" s="83"/>
      <c r="D3460" s="83"/>
      <c r="F3460" s="40"/>
      <c r="G3460" s="40"/>
      <c r="H3460" s="83"/>
      <c r="I3460" s="83"/>
      <c r="J3460" s="84"/>
      <c r="K3460" s="84"/>
      <c r="L3460" s="83"/>
      <c r="M3460" s="83"/>
      <c r="N3460" s="84"/>
      <c r="O3460" s="83"/>
      <c r="P3460" s="83"/>
      <c r="Q3460" s="83"/>
      <c r="R3460" s="83"/>
      <c r="S3460" s="83"/>
      <c r="T3460" s="83"/>
      <c r="U3460" s="84"/>
      <c r="V3460" s="83"/>
      <c r="W3460" s="83"/>
      <c r="X3460" s="84"/>
      <c r="Y3460" s="85"/>
      <c r="Z3460" s="83"/>
    </row>
    <row r="3461" spans="1:26" ht="17.25">
      <c r="A3461" s="83"/>
      <c r="B3461" s="83"/>
      <c r="C3461" s="83"/>
      <c r="D3461" s="83"/>
      <c r="F3461" s="40"/>
      <c r="G3461" s="40"/>
      <c r="H3461" s="83"/>
      <c r="I3461" s="83"/>
      <c r="J3461" s="84"/>
      <c r="K3461" s="84"/>
      <c r="L3461" s="83"/>
      <c r="M3461" s="83"/>
      <c r="N3461" s="84"/>
      <c r="O3461" s="83"/>
      <c r="P3461" s="83"/>
      <c r="Q3461" s="83"/>
      <c r="R3461" s="83"/>
      <c r="S3461" s="83"/>
      <c r="T3461" s="83"/>
      <c r="U3461" s="84"/>
      <c r="V3461" s="83"/>
      <c r="W3461" s="83"/>
      <c r="X3461" s="84"/>
      <c r="Y3461" s="85"/>
      <c r="Z3461" s="83"/>
    </row>
    <row r="3462" spans="1:26" ht="17.25">
      <c r="A3462" s="83"/>
      <c r="B3462" s="83"/>
      <c r="C3462" s="83"/>
      <c r="D3462" s="83"/>
      <c r="F3462" s="40"/>
      <c r="G3462" s="40"/>
      <c r="H3462" s="83"/>
      <c r="I3462" s="83"/>
      <c r="J3462" s="84"/>
      <c r="K3462" s="84"/>
      <c r="L3462" s="83"/>
      <c r="M3462" s="83"/>
      <c r="N3462" s="83"/>
      <c r="O3462" s="83"/>
      <c r="P3462" s="83"/>
      <c r="Q3462" s="83"/>
      <c r="R3462" s="83"/>
      <c r="S3462" s="83"/>
      <c r="T3462" s="83"/>
      <c r="U3462" s="84"/>
      <c r="V3462" s="83"/>
      <c r="W3462" s="83"/>
      <c r="X3462" s="84"/>
      <c r="Y3462" s="85"/>
      <c r="Z3462" s="83"/>
    </row>
    <row r="3463" spans="1:26" ht="17.25">
      <c r="A3463" s="83"/>
      <c r="B3463" s="83"/>
      <c r="C3463" s="83"/>
      <c r="D3463" s="83"/>
      <c r="F3463" s="40"/>
      <c r="G3463" s="40"/>
      <c r="H3463" s="83"/>
      <c r="I3463" s="83"/>
      <c r="J3463" s="84"/>
      <c r="K3463" s="84"/>
      <c r="L3463" s="83"/>
      <c r="M3463" s="83"/>
      <c r="N3463" s="84"/>
      <c r="O3463" s="83"/>
      <c r="P3463" s="83"/>
      <c r="Q3463" s="83"/>
      <c r="R3463" s="83"/>
      <c r="S3463" s="83"/>
      <c r="T3463" s="83"/>
      <c r="U3463" s="84"/>
      <c r="V3463" s="83"/>
      <c r="W3463" s="83"/>
      <c r="X3463" s="84"/>
      <c r="Y3463" s="85"/>
      <c r="Z3463" s="83"/>
    </row>
    <row r="3464" spans="1:26" ht="17.25">
      <c r="A3464" s="83"/>
      <c r="B3464" s="83"/>
      <c r="C3464" s="83"/>
      <c r="D3464" s="83"/>
      <c r="F3464" s="40"/>
      <c r="G3464" s="40"/>
      <c r="H3464" s="83"/>
      <c r="I3464" s="83"/>
      <c r="J3464" s="84"/>
      <c r="K3464" s="84"/>
      <c r="L3464" s="83"/>
      <c r="M3464" s="83"/>
      <c r="N3464" s="83"/>
      <c r="O3464" s="83"/>
      <c r="P3464" s="83"/>
      <c r="Q3464" s="83"/>
      <c r="R3464" s="83"/>
      <c r="S3464" s="83"/>
      <c r="T3464" s="83"/>
      <c r="U3464" s="84"/>
      <c r="V3464" s="83"/>
      <c r="W3464" s="83"/>
      <c r="X3464" s="84"/>
      <c r="Y3464" s="85"/>
      <c r="Z3464" s="83"/>
    </row>
    <row r="3465" spans="1:26" ht="17.25">
      <c r="A3465" s="83"/>
      <c r="B3465" s="83"/>
      <c r="C3465" s="83"/>
      <c r="D3465" s="83"/>
      <c r="F3465" s="40"/>
      <c r="G3465" s="40"/>
      <c r="H3465" s="83"/>
      <c r="I3465" s="83"/>
      <c r="J3465" s="84"/>
      <c r="K3465" s="84"/>
      <c r="L3465" s="83"/>
      <c r="M3465" s="83"/>
      <c r="N3465" s="84"/>
      <c r="O3465" s="83"/>
      <c r="P3465" s="83"/>
      <c r="Q3465" s="83"/>
      <c r="R3465" s="83"/>
      <c r="S3465" s="83"/>
      <c r="T3465" s="83"/>
      <c r="U3465" s="84"/>
      <c r="V3465" s="83"/>
      <c r="W3465" s="83"/>
      <c r="X3465" s="84"/>
      <c r="Y3465" s="85"/>
      <c r="Z3465" s="83"/>
    </row>
    <row r="3466" spans="1:26" ht="17.25">
      <c r="A3466" s="83"/>
      <c r="B3466" s="83"/>
      <c r="C3466" s="83"/>
      <c r="D3466" s="83"/>
      <c r="F3466" s="40"/>
      <c r="G3466" s="40"/>
      <c r="H3466" s="83"/>
      <c r="I3466" s="83"/>
      <c r="J3466" s="84"/>
      <c r="K3466" s="84"/>
      <c r="L3466" s="83"/>
      <c r="M3466" s="83"/>
      <c r="N3466" s="84"/>
      <c r="O3466" s="83"/>
      <c r="P3466" s="83"/>
      <c r="Q3466" s="83"/>
      <c r="R3466" s="83"/>
      <c r="S3466" s="83"/>
      <c r="T3466" s="83"/>
      <c r="U3466" s="84"/>
      <c r="V3466" s="83"/>
      <c r="W3466" s="83"/>
      <c r="X3466" s="84"/>
      <c r="Y3466" s="85"/>
      <c r="Z3466" s="83"/>
    </row>
    <row r="3467" spans="1:26" ht="17.25">
      <c r="A3467" s="83"/>
      <c r="B3467" s="83"/>
      <c r="C3467" s="83"/>
      <c r="D3467" s="83"/>
      <c r="F3467" s="40"/>
      <c r="G3467" s="40"/>
      <c r="H3467" s="83"/>
      <c r="I3467" s="83"/>
      <c r="J3467" s="84"/>
      <c r="K3467" s="84"/>
      <c r="L3467" s="83"/>
      <c r="M3467" s="83"/>
      <c r="N3467" s="84"/>
      <c r="O3467" s="83"/>
      <c r="P3467" s="83"/>
      <c r="Q3467" s="83"/>
      <c r="R3467" s="83"/>
      <c r="S3467" s="83"/>
      <c r="T3467" s="83"/>
      <c r="U3467" s="84"/>
      <c r="V3467" s="83"/>
      <c r="W3467" s="83"/>
      <c r="X3467" s="84"/>
      <c r="Y3467" s="85"/>
      <c r="Z3467" s="83"/>
    </row>
    <row r="3468" spans="1:26" ht="17.25">
      <c r="A3468" s="83"/>
      <c r="B3468" s="83"/>
      <c r="C3468" s="83"/>
      <c r="D3468" s="83"/>
      <c r="F3468" s="40"/>
      <c r="G3468" s="40"/>
      <c r="H3468" s="83"/>
      <c r="I3468" s="83"/>
      <c r="J3468" s="84"/>
      <c r="K3468" s="84"/>
      <c r="L3468" s="83"/>
      <c r="M3468" s="83"/>
      <c r="N3468" s="84"/>
      <c r="O3468" s="83"/>
      <c r="P3468" s="83"/>
      <c r="Q3468" s="83"/>
      <c r="R3468" s="83"/>
      <c r="S3468" s="83"/>
      <c r="T3468" s="83"/>
      <c r="U3468" s="84"/>
      <c r="V3468" s="83"/>
      <c r="W3468" s="83"/>
      <c r="X3468" s="84"/>
      <c r="Y3468" s="85"/>
      <c r="Z3468" s="83"/>
    </row>
    <row r="3469" spans="1:26" ht="17.25">
      <c r="A3469" s="83"/>
      <c r="B3469" s="83"/>
      <c r="C3469" s="83"/>
      <c r="D3469" s="83"/>
      <c r="F3469" s="40"/>
      <c r="G3469" s="40"/>
      <c r="H3469" s="83"/>
      <c r="I3469" s="83"/>
      <c r="J3469" s="84"/>
      <c r="K3469" s="84"/>
      <c r="L3469" s="83"/>
      <c r="M3469" s="83"/>
      <c r="N3469" s="83"/>
      <c r="O3469" s="83"/>
      <c r="P3469" s="83"/>
      <c r="Q3469" s="83"/>
      <c r="R3469" s="83"/>
      <c r="S3469" s="83"/>
      <c r="T3469" s="83"/>
      <c r="U3469" s="84"/>
      <c r="V3469" s="83"/>
      <c r="W3469" s="83"/>
      <c r="X3469" s="84"/>
      <c r="Y3469" s="85"/>
      <c r="Z3469" s="83"/>
    </row>
    <row r="3470" spans="1:26" ht="17.25">
      <c r="A3470" s="83"/>
      <c r="B3470" s="83"/>
      <c r="C3470" s="83"/>
      <c r="D3470" s="83"/>
      <c r="F3470" s="40"/>
      <c r="G3470" s="40"/>
      <c r="H3470" s="83"/>
      <c r="I3470" s="83"/>
      <c r="J3470" s="84"/>
      <c r="K3470" s="84"/>
      <c r="L3470" s="83"/>
      <c r="M3470" s="83"/>
      <c r="N3470" s="83"/>
      <c r="O3470" s="83"/>
      <c r="P3470" s="83"/>
      <c r="Q3470" s="83"/>
      <c r="R3470" s="83"/>
      <c r="S3470" s="83"/>
      <c r="T3470" s="83"/>
      <c r="U3470" s="84"/>
      <c r="V3470" s="83"/>
      <c r="W3470" s="83"/>
      <c r="X3470" s="84"/>
      <c r="Y3470" s="85"/>
      <c r="Z3470" s="83"/>
    </row>
    <row r="3471" spans="1:26" ht="17.25">
      <c r="A3471" s="83"/>
      <c r="B3471" s="83"/>
      <c r="C3471" s="83"/>
      <c r="D3471" s="83"/>
      <c r="F3471" s="40"/>
      <c r="G3471" s="40"/>
      <c r="H3471" s="83"/>
      <c r="I3471" s="83"/>
      <c r="J3471" s="84"/>
      <c r="K3471" s="84"/>
      <c r="L3471" s="83"/>
      <c r="M3471" s="83"/>
      <c r="N3471" s="83"/>
      <c r="O3471" s="83"/>
      <c r="P3471" s="83"/>
      <c r="Q3471" s="83"/>
      <c r="R3471" s="83"/>
      <c r="S3471" s="83"/>
      <c r="T3471" s="83"/>
      <c r="U3471" s="84"/>
      <c r="V3471" s="83"/>
      <c r="W3471" s="83"/>
      <c r="X3471" s="84"/>
      <c r="Y3471" s="85"/>
      <c r="Z3471" s="83"/>
    </row>
    <row r="3472" spans="1:26" ht="17.25">
      <c r="A3472" s="83"/>
      <c r="B3472" s="83"/>
      <c r="C3472" s="83"/>
      <c r="D3472" s="83"/>
      <c r="F3472" s="40"/>
      <c r="G3472" s="40"/>
      <c r="H3472" s="83"/>
      <c r="I3472" s="83"/>
      <c r="J3472" s="84"/>
      <c r="K3472" s="84"/>
      <c r="L3472" s="83"/>
      <c r="M3472" s="83"/>
      <c r="N3472" s="83"/>
      <c r="O3472" s="83"/>
      <c r="P3472" s="83"/>
      <c r="Q3472" s="83"/>
      <c r="R3472" s="83"/>
      <c r="S3472" s="83"/>
      <c r="T3472" s="83"/>
      <c r="U3472" s="84"/>
      <c r="V3472" s="83"/>
      <c r="W3472" s="83"/>
      <c r="X3472" s="84"/>
      <c r="Y3472" s="85"/>
      <c r="Z3472" s="83"/>
    </row>
    <row r="3473" spans="1:26" ht="17.25">
      <c r="A3473" s="83"/>
      <c r="B3473" s="83"/>
      <c r="C3473" s="83"/>
      <c r="D3473" s="83"/>
      <c r="F3473" s="40"/>
      <c r="G3473" s="40"/>
      <c r="H3473" s="83"/>
      <c r="I3473" s="83"/>
      <c r="J3473" s="84"/>
      <c r="K3473" s="84"/>
      <c r="L3473" s="83"/>
      <c r="M3473" s="83"/>
      <c r="N3473" s="83"/>
      <c r="O3473" s="83"/>
      <c r="P3473" s="83"/>
      <c r="Q3473" s="83"/>
      <c r="R3473" s="83"/>
      <c r="S3473" s="83"/>
      <c r="T3473" s="83"/>
      <c r="U3473" s="84"/>
      <c r="V3473" s="83"/>
      <c r="W3473" s="83"/>
      <c r="X3473" s="84"/>
      <c r="Y3473" s="85"/>
      <c r="Z3473" s="83"/>
    </row>
    <row r="3474" spans="1:26" ht="17.25">
      <c r="A3474" s="83"/>
      <c r="B3474" s="83"/>
      <c r="C3474" s="83"/>
      <c r="D3474" s="83"/>
      <c r="F3474" s="40"/>
      <c r="G3474" s="40"/>
      <c r="H3474" s="83"/>
      <c r="I3474" s="83"/>
      <c r="J3474" s="84"/>
      <c r="K3474" s="84"/>
      <c r="L3474" s="83"/>
      <c r="M3474" s="83"/>
      <c r="N3474" s="83"/>
      <c r="O3474" s="83"/>
      <c r="P3474" s="83"/>
      <c r="Q3474" s="83"/>
      <c r="R3474" s="83"/>
      <c r="S3474" s="83"/>
      <c r="T3474" s="83"/>
      <c r="U3474" s="84"/>
      <c r="V3474" s="83"/>
      <c r="W3474" s="83"/>
      <c r="X3474" s="84"/>
      <c r="Y3474" s="85"/>
      <c r="Z3474" s="83"/>
    </row>
    <row r="3475" spans="1:26" ht="17.25">
      <c r="A3475" s="83"/>
      <c r="B3475" s="83"/>
      <c r="C3475" s="83"/>
      <c r="D3475" s="83"/>
      <c r="F3475" s="40"/>
      <c r="G3475" s="40"/>
      <c r="H3475" s="83"/>
      <c r="I3475" s="83"/>
      <c r="J3475" s="84"/>
      <c r="K3475" s="84"/>
      <c r="L3475" s="83"/>
      <c r="M3475" s="83"/>
      <c r="N3475" s="83"/>
      <c r="O3475" s="83"/>
      <c r="P3475" s="83"/>
      <c r="Q3475" s="83"/>
      <c r="R3475" s="83"/>
      <c r="S3475" s="83"/>
      <c r="T3475" s="83"/>
      <c r="U3475" s="84"/>
      <c r="V3475" s="83"/>
      <c r="W3475" s="83"/>
      <c r="X3475" s="84"/>
      <c r="Y3475" s="85"/>
      <c r="Z3475" s="83"/>
    </row>
    <row r="3476" spans="1:26" ht="17.25">
      <c r="A3476" s="83"/>
      <c r="B3476" s="83"/>
      <c r="C3476" s="83"/>
      <c r="D3476" s="83"/>
      <c r="F3476" s="40"/>
      <c r="G3476" s="40"/>
      <c r="H3476" s="83"/>
      <c r="I3476" s="83"/>
      <c r="J3476" s="84"/>
      <c r="K3476" s="84"/>
      <c r="L3476" s="83"/>
      <c r="M3476" s="83"/>
      <c r="N3476" s="83"/>
      <c r="O3476" s="83"/>
      <c r="P3476" s="83"/>
      <c r="Q3476" s="83"/>
      <c r="R3476" s="83"/>
      <c r="S3476" s="83"/>
      <c r="T3476" s="83"/>
      <c r="U3476" s="84"/>
      <c r="V3476" s="83"/>
      <c r="W3476" s="83"/>
      <c r="X3476" s="84"/>
      <c r="Y3476" s="85"/>
      <c r="Z3476" s="83"/>
    </row>
    <row r="3477" spans="1:26" ht="17.25">
      <c r="A3477" s="83"/>
      <c r="B3477" s="83"/>
      <c r="C3477" s="83"/>
      <c r="D3477" s="83"/>
      <c r="F3477" s="40"/>
      <c r="G3477" s="40"/>
      <c r="H3477" s="83"/>
      <c r="I3477" s="83"/>
      <c r="J3477" s="84"/>
      <c r="K3477" s="84"/>
      <c r="L3477" s="83"/>
      <c r="M3477" s="83"/>
      <c r="N3477" s="83"/>
      <c r="O3477" s="83"/>
      <c r="P3477" s="83"/>
      <c r="Q3477" s="83"/>
      <c r="R3477" s="83"/>
      <c r="S3477" s="83"/>
      <c r="T3477" s="83"/>
      <c r="U3477" s="84"/>
      <c r="V3477" s="83"/>
      <c r="W3477" s="83"/>
      <c r="X3477" s="84"/>
      <c r="Y3477" s="85"/>
      <c r="Z3477" s="83"/>
    </row>
    <row r="3478" spans="1:26" ht="17.25">
      <c r="A3478" s="83"/>
      <c r="B3478" s="83"/>
      <c r="C3478" s="83"/>
      <c r="D3478" s="83"/>
      <c r="F3478" s="40"/>
      <c r="G3478" s="40"/>
      <c r="H3478" s="83"/>
      <c r="I3478" s="83"/>
      <c r="J3478" s="84"/>
      <c r="K3478" s="84"/>
      <c r="L3478" s="83"/>
      <c r="M3478" s="83"/>
      <c r="N3478" s="83"/>
      <c r="O3478" s="83"/>
      <c r="P3478" s="83"/>
      <c r="Q3478" s="83"/>
      <c r="R3478" s="83"/>
      <c r="S3478" s="83"/>
      <c r="T3478" s="83"/>
      <c r="U3478" s="84"/>
      <c r="V3478" s="83"/>
      <c r="W3478" s="83"/>
      <c r="X3478" s="84"/>
      <c r="Y3478" s="85"/>
      <c r="Z3478" s="83"/>
    </row>
    <row r="3479" spans="1:26" ht="17.25">
      <c r="A3479" s="83"/>
      <c r="B3479" s="83"/>
      <c r="C3479" s="83"/>
      <c r="D3479" s="83"/>
      <c r="F3479" s="40"/>
      <c r="G3479" s="40"/>
      <c r="H3479" s="83"/>
      <c r="I3479" s="83"/>
      <c r="J3479" s="84"/>
      <c r="K3479" s="84"/>
      <c r="L3479" s="83"/>
      <c r="M3479" s="83"/>
      <c r="N3479" s="83"/>
      <c r="O3479" s="83"/>
      <c r="P3479" s="83"/>
      <c r="Q3479" s="83"/>
      <c r="R3479" s="83"/>
      <c r="S3479" s="83"/>
      <c r="T3479" s="83"/>
      <c r="U3479" s="84"/>
      <c r="V3479" s="83"/>
      <c r="W3479" s="83"/>
      <c r="X3479" s="84"/>
      <c r="Y3479" s="85"/>
      <c r="Z3479" s="83"/>
    </row>
    <row r="3480" spans="1:26" ht="17.25">
      <c r="A3480" s="83"/>
      <c r="B3480" s="83"/>
      <c r="C3480" s="83"/>
      <c r="D3480" s="83"/>
      <c r="F3480" s="40"/>
      <c r="G3480" s="40"/>
      <c r="H3480" s="83"/>
      <c r="I3480" s="83"/>
      <c r="J3480" s="84"/>
      <c r="K3480" s="84"/>
      <c r="L3480" s="83"/>
      <c r="M3480" s="83"/>
      <c r="N3480" s="84"/>
      <c r="O3480" s="83"/>
      <c r="P3480" s="83"/>
      <c r="Q3480" s="83"/>
      <c r="R3480" s="83"/>
      <c r="S3480" s="83"/>
      <c r="T3480" s="83"/>
      <c r="U3480" s="84"/>
      <c r="V3480" s="83"/>
      <c r="W3480" s="83"/>
      <c r="X3480" s="84"/>
      <c r="Y3480" s="85"/>
      <c r="Z3480" s="83"/>
    </row>
    <row r="3481" spans="1:26" ht="17.25">
      <c r="A3481" s="83"/>
      <c r="B3481" s="83"/>
      <c r="C3481" s="83"/>
      <c r="D3481" s="83"/>
      <c r="F3481" s="40"/>
      <c r="G3481" s="40"/>
      <c r="H3481" s="83"/>
      <c r="I3481" s="83"/>
      <c r="J3481" s="84"/>
      <c r="K3481" s="84"/>
      <c r="L3481" s="83"/>
      <c r="M3481" s="83"/>
      <c r="N3481" s="84"/>
      <c r="O3481" s="83"/>
      <c r="P3481" s="83"/>
      <c r="Q3481" s="83"/>
      <c r="R3481" s="83"/>
      <c r="S3481" s="83"/>
      <c r="T3481" s="83"/>
      <c r="U3481" s="84"/>
      <c r="V3481" s="83"/>
      <c r="W3481" s="83"/>
      <c r="X3481" s="84"/>
      <c r="Y3481" s="85"/>
      <c r="Z3481" s="83"/>
    </row>
    <row r="3482" spans="1:26" ht="17.25">
      <c r="A3482" s="83"/>
      <c r="B3482" s="83"/>
      <c r="C3482" s="83"/>
      <c r="D3482" s="83"/>
      <c r="F3482" s="40"/>
      <c r="G3482" s="40"/>
      <c r="H3482" s="83"/>
      <c r="I3482" s="83"/>
      <c r="J3482" s="84"/>
      <c r="K3482" s="84"/>
      <c r="L3482" s="83"/>
      <c r="M3482" s="83"/>
      <c r="N3482" s="83"/>
      <c r="O3482" s="83"/>
      <c r="P3482" s="83"/>
      <c r="Q3482" s="83"/>
      <c r="R3482" s="83"/>
      <c r="S3482" s="83"/>
      <c r="T3482" s="83"/>
      <c r="U3482" s="84"/>
      <c r="V3482" s="83"/>
      <c r="W3482" s="83"/>
      <c r="X3482" s="84"/>
      <c r="Y3482" s="85"/>
      <c r="Z3482" s="83"/>
    </row>
    <row r="3483" spans="1:26" ht="17.25">
      <c r="A3483" s="83"/>
      <c r="B3483" s="83"/>
      <c r="C3483" s="83"/>
      <c r="D3483" s="83"/>
      <c r="F3483" s="40"/>
      <c r="G3483" s="40"/>
      <c r="H3483" s="83"/>
      <c r="I3483" s="83"/>
      <c r="J3483" s="84"/>
      <c r="K3483" s="84"/>
      <c r="L3483" s="83"/>
      <c r="M3483" s="83"/>
      <c r="N3483" s="84"/>
      <c r="O3483" s="83"/>
      <c r="P3483" s="83"/>
      <c r="Q3483" s="83"/>
      <c r="R3483" s="83"/>
      <c r="S3483" s="83"/>
      <c r="T3483" s="83"/>
      <c r="U3483" s="84"/>
      <c r="V3483" s="83"/>
      <c r="W3483" s="83"/>
      <c r="X3483" s="84"/>
      <c r="Y3483" s="85"/>
      <c r="Z3483" s="83"/>
    </row>
    <row r="3484" spans="1:26" ht="17.25">
      <c r="A3484" s="83"/>
      <c r="B3484" s="83"/>
      <c r="C3484" s="83"/>
      <c r="D3484" s="83"/>
      <c r="F3484" s="40"/>
      <c r="G3484" s="40"/>
      <c r="H3484" s="83"/>
      <c r="I3484" s="83"/>
      <c r="J3484" s="84"/>
      <c r="K3484" s="84"/>
      <c r="L3484" s="83"/>
      <c r="M3484" s="83"/>
      <c r="N3484" s="83"/>
      <c r="O3484" s="83"/>
      <c r="P3484" s="83"/>
      <c r="Q3484" s="83"/>
      <c r="R3484" s="83"/>
      <c r="S3484" s="83"/>
      <c r="T3484" s="83"/>
      <c r="U3484" s="84"/>
      <c r="V3484" s="83"/>
      <c r="W3484" s="83"/>
      <c r="X3484" s="84"/>
      <c r="Y3484" s="85"/>
      <c r="Z3484" s="83"/>
    </row>
    <row r="3485" spans="1:26" ht="17.25">
      <c r="A3485" s="83"/>
      <c r="B3485" s="83"/>
      <c r="C3485" s="83"/>
      <c r="D3485" s="83"/>
      <c r="F3485" s="40"/>
      <c r="G3485" s="40"/>
      <c r="H3485" s="83"/>
      <c r="I3485" s="83"/>
      <c r="J3485" s="84"/>
      <c r="K3485" s="84"/>
      <c r="L3485" s="83"/>
      <c r="M3485" s="83"/>
      <c r="N3485" s="84"/>
      <c r="O3485" s="83"/>
      <c r="P3485" s="83"/>
      <c r="Q3485" s="83"/>
      <c r="R3485" s="83"/>
      <c r="S3485" s="83"/>
      <c r="T3485" s="83"/>
      <c r="U3485" s="84"/>
      <c r="V3485" s="83"/>
      <c r="W3485" s="83"/>
      <c r="X3485" s="84"/>
      <c r="Y3485" s="85"/>
      <c r="Z3485" s="83"/>
    </row>
    <row r="3486" spans="1:26" ht="17.25">
      <c r="A3486" s="83"/>
      <c r="B3486" s="83"/>
      <c r="C3486" s="83"/>
      <c r="D3486" s="83"/>
      <c r="F3486" s="40"/>
      <c r="G3486" s="40"/>
      <c r="H3486" s="83"/>
      <c r="I3486" s="83"/>
      <c r="J3486" s="84"/>
      <c r="K3486" s="84"/>
      <c r="L3486" s="83"/>
      <c r="M3486" s="83"/>
      <c r="N3486" s="84"/>
      <c r="O3486" s="83"/>
      <c r="P3486" s="83"/>
      <c r="Q3486" s="83"/>
      <c r="R3486" s="83"/>
      <c r="S3486" s="83"/>
      <c r="T3486" s="83"/>
      <c r="U3486" s="84"/>
      <c r="V3486" s="83"/>
      <c r="W3486" s="83"/>
      <c r="X3486" s="84"/>
      <c r="Y3486" s="85"/>
      <c r="Z3486" s="83"/>
    </row>
    <row r="3487" spans="1:26" ht="17.25">
      <c r="A3487" s="83"/>
      <c r="B3487" s="83"/>
      <c r="C3487" s="83"/>
      <c r="D3487" s="83"/>
      <c r="F3487" s="40"/>
      <c r="G3487" s="40"/>
      <c r="H3487" s="83"/>
      <c r="I3487" s="83"/>
      <c r="J3487" s="84"/>
      <c r="K3487" s="84"/>
      <c r="L3487" s="83"/>
      <c r="M3487" s="83"/>
      <c r="N3487" s="84"/>
      <c r="O3487" s="83"/>
      <c r="P3487" s="83"/>
      <c r="Q3487" s="83"/>
      <c r="R3487" s="83"/>
      <c r="S3487" s="83"/>
      <c r="T3487" s="83"/>
      <c r="U3487" s="84"/>
      <c r="V3487" s="83"/>
      <c r="W3487" s="83"/>
      <c r="X3487" s="84"/>
      <c r="Y3487" s="85"/>
      <c r="Z3487" s="83"/>
    </row>
    <row r="3488" spans="1:26" ht="17.25">
      <c r="A3488" s="83"/>
      <c r="B3488" s="83"/>
      <c r="C3488" s="83"/>
      <c r="D3488" s="83"/>
      <c r="F3488" s="40"/>
      <c r="G3488" s="40"/>
      <c r="H3488" s="83"/>
      <c r="I3488" s="83"/>
      <c r="J3488" s="84"/>
      <c r="K3488" s="84"/>
      <c r="L3488" s="83"/>
      <c r="M3488" s="83"/>
      <c r="N3488" s="84"/>
      <c r="O3488" s="83"/>
      <c r="P3488" s="83"/>
      <c r="Q3488" s="83"/>
      <c r="R3488" s="83"/>
      <c r="S3488" s="83"/>
      <c r="T3488" s="83"/>
      <c r="U3488" s="84"/>
      <c r="V3488" s="83"/>
      <c r="W3488" s="83"/>
      <c r="X3488" s="84"/>
      <c r="Y3488" s="85"/>
      <c r="Z3488" s="83"/>
    </row>
    <row r="3489" spans="1:26" ht="17.25">
      <c r="A3489" s="83"/>
      <c r="B3489" s="83"/>
      <c r="C3489" s="83"/>
      <c r="D3489" s="83"/>
      <c r="F3489" s="40"/>
      <c r="G3489" s="40"/>
      <c r="H3489" s="83"/>
      <c r="I3489" s="83"/>
      <c r="J3489" s="84"/>
      <c r="K3489" s="84"/>
      <c r="L3489" s="83"/>
      <c r="M3489" s="83"/>
      <c r="N3489" s="83"/>
      <c r="O3489" s="83"/>
      <c r="P3489" s="83"/>
      <c r="Q3489" s="83"/>
      <c r="R3489" s="83"/>
      <c r="S3489" s="83"/>
      <c r="T3489" s="83"/>
      <c r="U3489" s="84"/>
      <c r="V3489" s="83"/>
      <c r="W3489" s="83"/>
      <c r="X3489" s="84"/>
      <c r="Y3489" s="85"/>
      <c r="Z3489" s="83"/>
    </row>
    <row r="3490" spans="1:26" ht="17.25">
      <c r="A3490" s="83"/>
      <c r="B3490" s="83"/>
      <c r="C3490" s="83"/>
      <c r="D3490" s="83"/>
      <c r="F3490" s="40"/>
      <c r="G3490" s="40"/>
      <c r="H3490" s="83"/>
      <c r="I3490" s="83"/>
      <c r="J3490" s="84"/>
      <c r="K3490" s="84"/>
      <c r="L3490" s="83"/>
      <c r="M3490" s="83"/>
      <c r="N3490" s="83"/>
      <c r="O3490" s="83"/>
      <c r="P3490" s="83"/>
      <c r="Q3490" s="83"/>
      <c r="R3490" s="83"/>
      <c r="S3490" s="83"/>
      <c r="T3490" s="83"/>
      <c r="U3490" s="84"/>
      <c r="V3490" s="83"/>
      <c r="W3490" s="83"/>
      <c r="X3490" s="84"/>
      <c r="Y3490" s="85"/>
      <c r="Z3490" s="83"/>
    </row>
    <row r="3491" spans="1:26" ht="17.25">
      <c r="A3491" s="83"/>
      <c r="B3491" s="83"/>
      <c r="C3491" s="83"/>
      <c r="D3491" s="83"/>
      <c r="F3491" s="40"/>
      <c r="G3491" s="40"/>
      <c r="H3491" s="83"/>
      <c r="I3491" s="83"/>
      <c r="J3491" s="84"/>
      <c r="K3491" s="84"/>
      <c r="L3491" s="83"/>
      <c r="M3491" s="83"/>
      <c r="N3491" s="83"/>
      <c r="O3491" s="83"/>
      <c r="P3491" s="83"/>
      <c r="Q3491" s="83"/>
      <c r="R3491" s="83"/>
      <c r="S3491" s="83"/>
      <c r="T3491" s="83"/>
      <c r="U3491" s="84"/>
      <c r="V3491" s="83"/>
      <c r="W3491" s="83"/>
      <c r="X3491" s="84"/>
      <c r="Y3491" s="85"/>
      <c r="Z3491" s="83"/>
    </row>
    <row r="3492" spans="1:26" ht="17.25">
      <c r="A3492" s="83"/>
      <c r="B3492" s="83"/>
      <c r="C3492" s="83"/>
      <c r="D3492" s="83"/>
      <c r="F3492" s="40"/>
      <c r="G3492" s="40"/>
      <c r="H3492" s="83"/>
      <c r="I3492" s="83"/>
      <c r="J3492" s="84"/>
      <c r="K3492" s="84"/>
      <c r="L3492" s="83"/>
      <c r="M3492" s="83"/>
      <c r="N3492" s="83"/>
      <c r="O3492" s="83"/>
      <c r="P3492" s="83"/>
      <c r="Q3492" s="83"/>
      <c r="R3492" s="83"/>
      <c r="S3492" s="83"/>
      <c r="T3492" s="83"/>
      <c r="U3492" s="84"/>
      <c r="V3492" s="83"/>
      <c r="W3492" s="83"/>
      <c r="X3492" s="84"/>
      <c r="Y3492" s="85"/>
      <c r="Z3492" s="83"/>
    </row>
    <row r="3493" spans="1:26" ht="17.25">
      <c r="A3493" s="83"/>
      <c r="B3493" s="83"/>
      <c r="C3493" s="83"/>
      <c r="D3493" s="83"/>
      <c r="F3493" s="40"/>
      <c r="G3493" s="40"/>
      <c r="H3493" s="83"/>
      <c r="I3493" s="83"/>
      <c r="J3493" s="84"/>
      <c r="K3493" s="84"/>
      <c r="L3493" s="83"/>
      <c r="M3493" s="83"/>
      <c r="N3493" s="83"/>
      <c r="O3493" s="83"/>
      <c r="P3493" s="83"/>
      <c r="Q3493" s="83"/>
      <c r="R3493" s="83"/>
      <c r="S3493" s="83"/>
      <c r="T3493" s="83"/>
      <c r="U3493" s="84"/>
      <c r="V3493" s="83"/>
      <c r="W3493" s="83"/>
      <c r="X3493" s="84"/>
      <c r="Y3493" s="85"/>
      <c r="Z3493" s="83"/>
    </row>
    <row r="3494" spans="1:26" ht="17.25">
      <c r="A3494" s="83"/>
      <c r="B3494" s="83"/>
      <c r="C3494" s="83"/>
      <c r="D3494" s="83"/>
      <c r="F3494" s="40"/>
      <c r="G3494" s="40"/>
      <c r="H3494" s="83"/>
      <c r="I3494" s="83"/>
      <c r="J3494" s="84"/>
      <c r="K3494" s="84"/>
      <c r="L3494" s="83"/>
      <c r="M3494" s="83"/>
      <c r="N3494" s="83"/>
      <c r="O3494" s="83"/>
      <c r="P3494" s="83"/>
      <c r="Q3494" s="83"/>
      <c r="R3494" s="83"/>
      <c r="S3494" s="83"/>
      <c r="T3494" s="83"/>
      <c r="U3494" s="84"/>
      <c r="V3494" s="83"/>
      <c r="W3494" s="83"/>
      <c r="X3494" s="84"/>
      <c r="Y3494" s="85"/>
      <c r="Z3494" s="83"/>
    </row>
    <row r="3495" spans="1:26" ht="17.25">
      <c r="A3495" s="83"/>
      <c r="B3495" s="83"/>
      <c r="C3495" s="83"/>
      <c r="D3495" s="83"/>
      <c r="F3495" s="40"/>
      <c r="G3495" s="40"/>
      <c r="H3495" s="83"/>
      <c r="I3495" s="83"/>
      <c r="J3495" s="84"/>
      <c r="K3495" s="84"/>
      <c r="L3495" s="83"/>
      <c r="M3495" s="83"/>
      <c r="N3495" s="83"/>
      <c r="O3495" s="83"/>
      <c r="P3495" s="83"/>
      <c r="Q3495" s="83"/>
      <c r="R3495" s="83"/>
      <c r="S3495" s="83"/>
      <c r="T3495" s="83"/>
      <c r="U3495" s="84"/>
      <c r="V3495" s="83"/>
      <c r="W3495" s="83"/>
      <c r="X3495" s="84"/>
      <c r="Y3495" s="85"/>
      <c r="Z3495" s="83"/>
    </row>
    <row r="3496" spans="1:26" ht="17.25">
      <c r="A3496" s="83"/>
      <c r="B3496" s="83"/>
      <c r="C3496" s="83"/>
      <c r="D3496" s="83"/>
      <c r="F3496" s="40"/>
      <c r="G3496" s="40"/>
      <c r="H3496" s="83"/>
      <c r="I3496" s="83"/>
      <c r="J3496" s="84"/>
      <c r="K3496" s="84"/>
      <c r="L3496" s="83"/>
      <c r="M3496" s="83"/>
      <c r="N3496" s="83"/>
      <c r="O3496" s="83"/>
      <c r="P3496" s="83"/>
      <c r="Q3496" s="83"/>
      <c r="R3496" s="83"/>
      <c r="S3496" s="83"/>
      <c r="T3496" s="83"/>
      <c r="U3496" s="84"/>
      <c r="V3496" s="83"/>
      <c r="W3496" s="83"/>
      <c r="X3496" s="84"/>
      <c r="Y3496" s="85"/>
      <c r="Z3496" s="83"/>
    </row>
    <row r="3497" spans="1:26" ht="17.25">
      <c r="A3497" s="83"/>
      <c r="B3497" s="83"/>
      <c r="C3497" s="83"/>
      <c r="D3497" s="83"/>
      <c r="F3497" s="40"/>
      <c r="G3497" s="40"/>
      <c r="H3497" s="83"/>
      <c r="I3497" s="83"/>
      <c r="J3497" s="84"/>
      <c r="K3497" s="84"/>
      <c r="L3497" s="83"/>
      <c r="M3497" s="83"/>
      <c r="N3497" s="83"/>
      <c r="O3497" s="83"/>
      <c r="P3497" s="83"/>
      <c r="Q3497" s="83"/>
      <c r="R3497" s="83"/>
      <c r="S3497" s="83"/>
      <c r="T3497" s="83"/>
      <c r="U3497" s="84"/>
      <c r="V3497" s="83"/>
      <c r="W3497" s="83"/>
      <c r="X3497" s="84"/>
      <c r="Y3497" s="85"/>
      <c r="Z3497" s="83"/>
    </row>
    <row r="3498" spans="1:26" ht="17.25">
      <c r="A3498" s="83"/>
      <c r="B3498" s="83"/>
      <c r="C3498" s="83"/>
      <c r="D3498" s="83"/>
      <c r="F3498" s="40"/>
      <c r="G3498" s="40"/>
      <c r="H3498" s="83"/>
      <c r="I3498" s="83"/>
      <c r="J3498" s="84"/>
      <c r="K3498" s="84"/>
      <c r="L3498" s="83"/>
      <c r="M3498" s="83"/>
      <c r="N3498" s="83"/>
      <c r="O3498" s="83"/>
      <c r="P3498" s="83"/>
      <c r="Q3498" s="83"/>
      <c r="R3498" s="83"/>
      <c r="S3498" s="83"/>
      <c r="T3498" s="83"/>
      <c r="U3498" s="84"/>
      <c r="V3498" s="83"/>
      <c r="W3498" s="83"/>
      <c r="X3498" s="84"/>
      <c r="Y3498" s="85"/>
      <c r="Z3498" s="83"/>
    </row>
    <row r="3499" spans="1:26" ht="17.25">
      <c r="A3499" s="83"/>
      <c r="B3499" s="83"/>
      <c r="C3499" s="83"/>
      <c r="D3499" s="83"/>
      <c r="F3499" s="40"/>
      <c r="G3499" s="40"/>
      <c r="H3499" s="83"/>
      <c r="I3499" s="83"/>
      <c r="J3499" s="84"/>
      <c r="K3499" s="84"/>
      <c r="L3499" s="83"/>
      <c r="M3499" s="83"/>
      <c r="N3499" s="83"/>
      <c r="O3499" s="83"/>
      <c r="P3499" s="83"/>
      <c r="Q3499" s="83"/>
      <c r="R3499" s="83"/>
      <c r="S3499" s="83"/>
      <c r="T3499" s="83"/>
      <c r="U3499" s="84"/>
      <c r="V3499" s="83"/>
      <c r="W3499" s="83"/>
      <c r="X3499" s="84"/>
      <c r="Y3499" s="85"/>
      <c r="Z3499" s="83"/>
    </row>
    <row r="3500" spans="1:26" ht="17.25">
      <c r="A3500" s="83"/>
      <c r="B3500" s="83"/>
      <c r="C3500" s="83"/>
      <c r="D3500" s="83"/>
      <c r="F3500" s="40"/>
      <c r="G3500" s="40"/>
      <c r="H3500" s="83"/>
      <c r="I3500" s="83"/>
      <c r="J3500" s="84"/>
      <c r="K3500" s="84"/>
      <c r="L3500" s="83"/>
      <c r="M3500" s="83"/>
      <c r="N3500" s="84"/>
      <c r="O3500" s="83"/>
      <c r="P3500" s="83"/>
      <c r="Q3500" s="83"/>
      <c r="R3500" s="83"/>
      <c r="S3500" s="83"/>
      <c r="T3500" s="83"/>
      <c r="U3500" s="84"/>
      <c r="V3500" s="83"/>
      <c r="W3500" s="83"/>
      <c r="X3500" s="84"/>
      <c r="Y3500" s="85"/>
      <c r="Z3500" s="83"/>
    </row>
    <row r="3501" spans="1:26" ht="17.25">
      <c r="A3501" s="83"/>
      <c r="B3501" s="83"/>
      <c r="C3501" s="83"/>
      <c r="D3501" s="83"/>
      <c r="F3501" s="40"/>
      <c r="G3501" s="40"/>
      <c r="H3501" s="83"/>
      <c r="I3501" s="83"/>
      <c r="J3501" s="84"/>
      <c r="K3501" s="84"/>
      <c r="L3501" s="83"/>
      <c r="M3501" s="83"/>
      <c r="N3501" s="84"/>
      <c r="O3501" s="83"/>
      <c r="P3501" s="83"/>
      <c r="Q3501" s="83"/>
      <c r="R3501" s="83"/>
      <c r="S3501" s="83"/>
      <c r="T3501" s="83"/>
      <c r="U3501" s="84"/>
      <c r="V3501" s="83"/>
      <c r="W3501" s="83"/>
      <c r="X3501" s="84"/>
      <c r="Y3501" s="85"/>
      <c r="Z3501" s="83"/>
    </row>
    <row r="3502" spans="1:26" ht="17.25">
      <c r="A3502" s="83"/>
      <c r="B3502" s="83"/>
      <c r="C3502" s="83"/>
      <c r="D3502" s="83"/>
      <c r="F3502" s="40"/>
      <c r="G3502" s="40"/>
      <c r="H3502" s="83"/>
      <c r="I3502" s="83"/>
      <c r="J3502" s="84"/>
      <c r="K3502" s="84"/>
      <c r="L3502" s="83"/>
      <c r="M3502" s="83"/>
      <c r="N3502" s="83"/>
      <c r="O3502" s="83"/>
      <c r="P3502" s="83"/>
      <c r="Q3502" s="83"/>
      <c r="R3502" s="83"/>
      <c r="S3502" s="83"/>
      <c r="T3502" s="83"/>
      <c r="U3502" s="84"/>
      <c r="V3502" s="83"/>
      <c r="W3502" s="83"/>
      <c r="X3502" s="84"/>
      <c r="Y3502" s="85"/>
      <c r="Z3502" s="83"/>
    </row>
    <row r="3503" spans="1:26" ht="17.25">
      <c r="A3503" s="83"/>
      <c r="B3503" s="83"/>
      <c r="C3503" s="83"/>
      <c r="D3503" s="83"/>
      <c r="F3503" s="40"/>
      <c r="G3503" s="40"/>
      <c r="H3503" s="83"/>
      <c r="I3503" s="83"/>
      <c r="J3503" s="84"/>
      <c r="K3503" s="84"/>
      <c r="L3503" s="83"/>
      <c r="M3503" s="83"/>
      <c r="N3503" s="84"/>
      <c r="O3503" s="83"/>
      <c r="P3503" s="83"/>
      <c r="Q3503" s="83"/>
      <c r="R3503" s="83"/>
      <c r="S3503" s="83"/>
      <c r="T3503" s="83"/>
      <c r="U3503" s="84"/>
      <c r="V3503" s="83"/>
      <c r="W3503" s="83"/>
      <c r="X3503" s="84"/>
      <c r="Y3503" s="85"/>
      <c r="Z3503" s="83"/>
    </row>
    <row r="3504" spans="1:26" ht="17.25">
      <c r="A3504" s="83"/>
      <c r="B3504" s="83"/>
      <c r="C3504" s="83"/>
      <c r="D3504" s="83"/>
      <c r="F3504" s="40"/>
      <c r="G3504" s="40"/>
      <c r="H3504" s="83"/>
      <c r="I3504" s="83"/>
      <c r="J3504" s="84"/>
      <c r="K3504" s="84"/>
      <c r="L3504" s="83"/>
      <c r="M3504" s="83"/>
      <c r="N3504" s="83"/>
      <c r="O3504" s="83"/>
      <c r="P3504" s="83"/>
      <c r="Q3504" s="83"/>
      <c r="R3504" s="83"/>
      <c r="S3504" s="83"/>
      <c r="T3504" s="83"/>
      <c r="U3504" s="84"/>
      <c r="V3504" s="83"/>
      <c r="W3504" s="83"/>
      <c r="X3504" s="84"/>
      <c r="Y3504" s="85"/>
      <c r="Z3504" s="83"/>
    </row>
    <row r="3505" spans="1:26" ht="17.25">
      <c r="A3505" s="83"/>
      <c r="B3505" s="83"/>
      <c r="C3505" s="83"/>
      <c r="D3505" s="83"/>
      <c r="F3505" s="40"/>
      <c r="G3505" s="40"/>
      <c r="H3505" s="83"/>
      <c r="I3505" s="83"/>
      <c r="J3505" s="84"/>
      <c r="K3505" s="84"/>
      <c r="L3505" s="83"/>
      <c r="M3505" s="83"/>
      <c r="N3505" s="84"/>
      <c r="O3505" s="83"/>
      <c r="P3505" s="83"/>
      <c r="Q3505" s="83"/>
      <c r="R3505" s="83"/>
      <c r="S3505" s="83"/>
      <c r="T3505" s="83"/>
      <c r="U3505" s="84"/>
      <c r="V3505" s="83"/>
      <c r="W3505" s="83"/>
      <c r="X3505" s="84"/>
      <c r="Y3505" s="85"/>
      <c r="Z3505" s="83"/>
    </row>
    <row r="3506" spans="1:26" ht="17.25">
      <c r="A3506" s="83"/>
      <c r="B3506" s="83"/>
      <c r="C3506" s="83"/>
      <c r="D3506" s="83"/>
      <c r="F3506" s="40"/>
      <c r="G3506" s="40"/>
      <c r="H3506" s="83"/>
      <c r="I3506" s="83"/>
      <c r="J3506" s="84"/>
      <c r="K3506" s="84"/>
      <c r="L3506" s="83"/>
      <c r="M3506" s="83"/>
      <c r="N3506" s="84"/>
      <c r="O3506" s="83"/>
      <c r="P3506" s="83"/>
      <c r="Q3506" s="83"/>
      <c r="R3506" s="83"/>
      <c r="S3506" s="83"/>
      <c r="T3506" s="83"/>
      <c r="U3506" s="84"/>
      <c r="V3506" s="83"/>
      <c r="W3506" s="83"/>
      <c r="X3506" s="84"/>
      <c r="Y3506" s="85"/>
      <c r="Z3506" s="83"/>
    </row>
    <row r="3507" spans="1:26" ht="17.25">
      <c r="A3507" s="83"/>
      <c r="B3507" s="83"/>
      <c r="C3507" s="83"/>
      <c r="D3507" s="83"/>
      <c r="F3507" s="40"/>
      <c r="G3507" s="40"/>
      <c r="H3507" s="83"/>
      <c r="I3507" s="83"/>
      <c r="J3507" s="84"/>
      <c r="K3507" s="84"/>
      <c r="L3507" s="83"/>
      <c r="M3507" s="83"/>
      <c r="N3507" s="84"/>
      <c r="O3507" s="83"/>
      <c r="P3507" s="83"/>
      <c r="Q3507" s="83"/>
      <c r="R3507" s="83"/>
      <c r="S3507" s="83"/>
      <c r="T3507" s="83"/>
      <c r="U3507" s="84"/>
      <c r="V3507" s="83"/>
      <c r="W3507" s="83"/>
      <c r="X3507" s="84"/>
      <c r="Y3507" s="85"/>
      <c r="Z3507" s="83"/>
    </row>
    <row r="3508" spans="1:26" ht="17.25">
      <c r="A3508" s="83"/>
      <c r="B3508" s="83"/>
      <c r="C3508" s="83"/>
      <c r="D3508" s="83"/>
      <c r="F3508" s="40"/>
      <c r="G3508" s="40"/>
      <c r="H3508" s="83"/>
      <c r="I3508" s="83"/>
      <c r="J3508" s="84"/>
      <c r="K3508" s="84"/>
      <c r="L3508" s="83"/>
      <c r="M3508" s="83"/>
      <c r="N3508" s="84"/>
      <c r="O3508" s="83"/>
      <c r="P3508" s="83"/>
      <c r="Q3508" s="83"/>
      <c r="R3508" s="83"/>
      <c r="S3508" s="83"/>
      <c r="T3508" s="83"/>
      <c r="U3508" s="84"/>
      <c r="V3508" s="83"/>
      <c r="W3508" s="83"/>
      <c r="X3508" s="84"/>
      <c r="Y3508" s="85"/>
      <c r="Z3508" s="83"/>
    </row>
    <row r="3509" spans="1:26" ht="17.25">
      <c r="A3509" s="83"/>
      <c r="B3509" s="83"/>
      <c r="C3509" s="83"/>
      <c r="D3509" s="83"/>
      <c r="F3509" s="40"/>
      <c r="G3509" s="40"/>
      <c r="H3509" s="83"/>
      <c r="I3509" s="83"/>
      <c r="J3509" s="84"/>
      <c r="K3509" s="84"/>
      <c r="L3509" s="83"/>
      <c r="M3509" s="83"/>
      <c r="N3509" s="83"/>
      <c r="O3509" s="83"/>
      <c r="P3509" s="83"/>
      <c r="Q3509" s="83"/>
      <c r="R3509" s="83"/>
      <c r="S3509" s="83"/>
      <c r="T3509" s="83"/>
      <c r="U3509" s="84"/>
      <c r="V3509" s="83"/>
      <c r="W3509" s="83"/>
      <c r="X3509" s="84"/>
      <c r="Y3509" s="85"/>
      <c r="Z3509" s="83"/>
    </row>
    <row r="3510" spans="1:26" ht="17.25">
      <c r="A3510" s="83"/>
      <c r="B3510" s="83"/>
      <c r="C3510" s="83"/>
      <c r="D3510" s="83"/>
      <c r="F3510" s="40"/>
      <c r="G3510" s="40"/>
      <c r="H3510" s="83"/>
      <c r="I3510" s="83"/>
      <c r="J3510" s="84"/>
      <c r="K3510" s="84"/>
      <c r="L3510" s="83"/>
      <c r="M3510" s="83"/>
      <c r="N3510" s="83"/>
      <c r="O3510" s="83"/>
      <c r="P3510" s="83"/>
      <c r="Q3510" s="83"/>
      <c r="R3510" s="83"/>
      <c r="S3510" s="83"/>
      <c r="T3510" s="83"/>
      <c r="U3510" s="84"/>
      <c r="V3510" s="83"/>
      <c r="W3510" s="83"/>
      <c r="X3510" s="84"/>
      <c r="Y3510" s="85"/>
      <c r="Z3510" s="83"/>
    </row>
    <row r="3511" spans="1:26" ht="17.25">
      <c r="A3511" s="83"/>
      <c r="B3511" s="83"/>
      <c r="C3511" s="83"/>
      <c r="D3511" s="83"/>
      <c r="F3511" s="40"/>
      <c r="G3511" s="40"/>
      <c r="H3511" s="83"/>
      <c r="I3511" s="83"/>
      <c r="J3511" s="84"/>
      <c r="K3511" s="84"/>
      <c r="L3511" s="83"/>
      <c r="M3511" s="83"/>
      <c r="N3511" s="83"/>
      <c r="O3511" s="83"/>
      <c r="P3511" s="83"/>
      <c r="Q3511" s="83"/>
      <c r="R3511" s="83"/>
      <c r="S3511" s="83"/>
      <c r="T3511" s="83"/>
      <c r="U3511" s="84"/>
      <c r="V3511" s="83"/>
      <c r="W3511" s="83"/>
      <c r="X3511" s="84"/>
      <c r="Y3511" s="85"/>
      <c r="Z3511" s="83"/>
    </row>
    <row r="3512" spans="1:26" ht="17.25">
      <c r="A3512" s="83"/>
      <c r="B3512" s="83"/>
      <c r="C3512" s="83"/>
      <c r="D3512" s="83"/>
      <c r="F3512" s="40"/>
      <c r="G3512" s="40"/>
      <c r="H3512" s="83"/>
      <c r="I3512" s="83"/>
      <c r="J3512" s="84"/>
      <c r="K3512" s="84"/>
      <c r="L3512" s="83"/>
      <c r="M3512" s="83"/>
      <c r="N3512" s="83"/>
      <c r="O3512" s="83"/>
      <c r="P3512" s="83"/>
      <c r="Q3512" s="83"/>
      <c r="R3512" s="83"/>
      <c r="S3512" s="83"/>
      <c r="T3512" s="83"/>
      <c r="U3512" s="84"/>
      <c r="V3512" s="83"/>
      <c r="W3512" s="83"/>
      <c r="X3512" s="84"/>
      <c r="Y3512" s="85"/>
      <c r="Z3512" s="83"/>
    </row>
    <row r="3513" spans="1:26" ht="17.25">
      <c r="A3513" s="83"/>
      <c r="B3513" s="83"/>
      <c r="C3513" s="83"/>
      <c r="D3513" s="83"/>
      <c r="F3513" s="40"/>
      <c r="G3513" s="40"/>
      <c r="H3513" s="83"/>
      <c r="I3513" s="83"/>
      <c r="J3513" s="84"/>
      <c r="K3513" s="84"/>
      <c r="L3513" s="83"/>
      <c r="M3513" s="83"/>
      <c r="N3513" s="83"/>
      <c r="O3513" s="83"/>
      <c r="P3513" s="83"/>
      <c r="Q3513" s="83"/>
      <c r="R3513" s="83"/>
      <c r="S3513" s="83"/>
      <c r="T3513" s="83"/>
      <c r="U3513" s="84"/>
      <c r="V3513" s="83"/>
      <c r="W3513" s="83"/>
      <c r="X3513" s="84"/>
      <c r="Y3513" s="85"/>
      <c r="Z3513" s="83"/>
    </row>
    <row r="3514" spans="1:26" ht="17.25">
      <c r="A3514" s="83"/>
      <c r="B3514" s="83"/>
      <c r="C3514" s="83"/>
      <c r="D3514" s="83"/>
      <c r="F3514" s="40"/>
      <c r="G3514" s="40"/>
      <c r="H3514" s="83"/>
      <c r="I3514" s="83"/>
      <c r="J3514" s="84"/>
      <c r="K3514" s="84"/>
      <c r="L3514" s="83"/>
      <c r="M3514" s="83"/>
      <c r="N3514" s="83"/>
      <c r="O3514" s="83"/>
      <c r="P3514" s="83"/>
      <c r="Q3514" s="83"/>
      <c r="R3514" s="83"/>
      <c r="S3514" s="83"/>
      <c r="T3514" s="83"/>
      <c r="U3514" s="84"/>
      <c r="V3514" s="83"/>
      <c r="W3514" s="83"/>
      <c r="X3514" s="84"/>
      <c r="Y3514" s="85"/>
      <c r="Z3514" s="83"/>
    </row>
    <row r="3515" spans="1:26" ht="17.25">
      <c r="A3515" s="83"/>
      <c r="B3515" s="83"/>
      <c r="C3515" s="83"/>
      <c r="D3515" s="83"/>
      <c r="F3515" s="40"/>
      <c r="G3515" s="40"/>
      <c r="H3515" s="83"/>
      <c r="I3515" s="83"/>
      <c r="J3515" s="84"/>
      <c r="K3515" s="84"/>
      <c r="L3515" s="83"/>
      <c r="M3515" s="83"/>
      <c r="N3515" s="83"/>
      <c r="O3515" s="83"/>
      <c r="P3515" s="83"/>
      <c r="Q3515" s="83"/>
      <c r="R3515" s="83"/>
      <c r="S3515" s="83"/>
      <c r="T3515" s="83"/>
      <c r="U3515" s="84"/>
      <c r="V3515" s="83"/>
      <c r="W3515" s="83"/>
      <c r="X3515" s="84"/>
      <c r="Y3515" s="85"/>
      <c r="Z3515" s="83"/>
    </row>
    <row r="3516" spans="1:26" ht="17.25">
      <c r="A3516" s="83"/>
      <c r="B3516" s="83"/>
      <c r="C3516" s="83"/>
      <c r="D3516" s="83"/>
      <c r="F3516" s="40"/>
      <c r="G3516" s="40"/>
      <c r="H3516" s="83"/>
      <c r="I3516" s="83"/>
      <c r="J3516" s="84"/>
      <c r="K3516" s="84"/>
      <c r="L3516" s="83"/>
      <c r="M3516" s="83"/>
      <c r="N3516" s="83"/>
      <c r="O3516" s="83"/>
      <c r="P3516" s="83"/>
      <c r="Q3516" s="83"/>
      <c r="R3516" s="83"/>
      <c r="S3516" s="83"/>
      <c r="T3516" s="83"/>
      <c r="U3516" s="84"/>
      <c r="V3516" s="83"/>
      <c r="W3516" s="83"/>
      <c r="X3516" s="84"/>
      <c r="Y3516" s="85"/>
      <c r="Z3516" s="83"/>
    </row>
    <row r="3517" spans="1:26" ht="17.25">
      <c r="A3517" s="83"/>
      <c r="B3517" s="83"/>
      <c r="C3517" s="83"/>
      <c r="D3517" s="83"/>
      <c r="F3517" s="40"/>
      <c r="G3517" s="40"/>
      <c r="H3517" s="83"/>
      <c r="I3517" s="83"/>
      <c r="J3517" s="84"/>
      <c r="K3517" s="84"/>
      <c r="L3517" s="83"/>
      <c r="M3517" s="83"/>
      <c r="N3517" s="83"/>
      <c r="O3517" s="83"/>
      <c r="P3517" s="83"/>
      <c r="Q3517" s="83"/>
      <c r="R3517" s="83"/>
      <c r="S3517" s="83"/>
      <c r="T3517" s="83"/>
      <c r="U3517" s="84"/>
      <c r="V3517" s="83"/>
      <c r="W3517" s="83"/>
      <c r="X3517" s="84"/>
      <c r="Y3517" s="85"/>
      <c r="Z3517" s="83"/>
    </row>
    <row r="3518" spans="1:26" ht="17.25">
      <c r="A3518" s="83"/>
      <c r="B3518" s="83"/>
      <c r="C3518" s="83"/>
      <c r="D3518" s="83"/>
      <c r="F3518" s="40"/>
      <c r="G3518" s="40"/>
      <c r="H3518" s="83"/>
      <c r="I3518" s="83"/>
      <c r="J3518" s="84"/>
      <c r="K3518" s="84"/>
      <c r="L3518" s="83"/>
      <c r="M3518" s="83"/>
      <c r="N3518" s="83"/>
      <c r="O3518" s="83"/>
      <c r="P3518" s="83"/>
      <c r="Q3518" s="83"/>
      <c r="R3518" s="83"/>
      <c r="S3518" s="83"/>
      <c r="T3518" s="83"/>
      <c r="U3518" s="84"/>
      <c r="V3518" s="83"/>
      <c r="W3518" s="83"/>
      <c r="X3518" s="84"/>
      <c r="Y3518" s="85"/>
      <c r="Z3518" s="83"/>
    </row>
    <row r="3519" spans="1:26" ht="17.25">
      <c r="A3519" s="83"/>
      <c r="B3519" s="83"/>
      <c r="C3519" s="83"/>
      <c r="D3519" s="83"/>
      <c r="F3519" s="40"/>
      <c r="G3519" s="40"/>
      <c r="H3519" s="83"/>
      <c r="I3519" s="83"/>
      <c r="J3519" s="84"/>
      <c r="K3519" s="84"/>
      <c r="L3519" s="83"/>
      <c r="M3519" s="83"/>
      <c r="N3519" s="83"/>
      <c r="O3519" s="83"/>
      <c r="P3519" s="83"/>
      <c r="Q3519" s="83"/>
      <c r="R3519" s="83"/>
      <c r="S3519" s="83"/>
      <c r="T3519" s="83"/>
      <c r="U3519" s="84"/>
      <c r="V3519" s="83"/>
      <c r="W3519" s="83"/>
      <c r="X3519" s="84"/>
      <c r="Y3519" s="85"/>
      <c r="Z3519" s="83"/>
    </row>
    <row r="3520" spans="1:26" ht="17.25">
      <c r="A3520" s="83"/>
      <c r="B3520" s="83"/>
      <c r="C3520" s="83"/>
      <c r="D3520" s="83"/>
      <c r="F3520" s="40"/>
      <c r="G3520" s="40"/>
      <c r="H3520" s="83"/>
      <c r="I3520" s="83"/>
      <c r="J3520" s="84"/>
      <c r="K3520" s="84"/>
      <c r="L3520" s="83"/>
      <c r="M3520" s="83"/>
      <c r="N3520" s="84"/>
      <c r="O3520" s="83"/>
      <c r="P3520" s="83"/>
      <c r="Q3520" s="83"/>
      <c r="R3520" s="83"/>
      <c r="S3520" s="83"/>
      <c r="T3520" s="83"/>
      <c r="U3520" s="84"/>
      <c r="V3520" s="83"/>
      <c r="W3520" s="83"/>
      <c r="X3520" s="84"/>
      <c r="Y3520" s="85"/>
      <c r="Z3520" s="83"/>
    </row>
    <row r="3521" spans="1:26" ht="17.25">
      <c r="A3521" s="83"/>
      <c r="B3521" s="83"/>
      <c r="C3521" s="83"/>
      <c r="D3521" s="83"/>
      <c r="F3521" s="40"/>
      <c r="G3521" s="40"/>
      <c r="H3521" s="83"/>
      <c r="I3521" s="83"/>
      <c r="J3521" s="84"/>
      <c r="K3521" s="84"/>
      <c r="L3521" s="83"/>
      <c r="M3521" s="83"/>
      <c r="N3521" s="84"/>
      <c r="O3521" s="83"/>
      <c r="P3521" s="83"/>
      <c r="Q3521" s="83"/>
      <c r="R3521" s="83"/>
      <c r="S3521" s="83"/>
      <c r="T3521" s="83"/>
      <c r="U3521" s="84"/>
      <c r="V3521" s="83"/>
      <c r="W3521" s="83"/>
      <c r="X3521" s="84"/>
      <c r="Y3521" s="85"/>
      <c r="Z3521" s="83"/>
    </row>
    <row r="3522" spans="1:26" ht="17.25">
      <c r="A3522" s="83"/>
      <c r="B3522" s="83"/>
      <c r="C3522" s="83"/>
      <c r="D3522" s="83"/>
      <c r="F3522" s="40"/>
      <c r="G3522" s="40"/>
      <c r="H3522" s="83"/>
      <c r="I3522" s="83"/>
      <c r="J3522" s="84"/>
      <c r="K3522" s="84"/>
      <c r="L3522" s="83"/>
      <c r="M3522" s="83"/>
      <c r="N3522" s="83"/>
      <c r="O3522" s="83"/>
      <c r="P3522" s="83"/>
      <c r="Q3522" s="83"/>
      <c r="R3522" s="83"/>
      <c r="S3522" s="83"/>
      <c r="T3522" s="83"/>
      <c r="U3522" s="84"/>
      <c r="V3522" s="83"/>
      <c r="W3522" s="83"/>
      <c r="X3522" s="84"/>
      <c r="Y3522" s="85"/>
      <c r="Z3522" s="83"/>
    </row>
    <row r="3523" spans="1:26" ht="17.25">
      <c r="A3523" s="83"/>
      <c r="B3523" s="83"/>
      <c r="C3523" s="83"/>
      <c r="D3523" s="83"/>
      <c r="F3523" s="40"/>
      <c r="G3523" s="40"/>
      <c r="H3523" s="83"/>
      <c r="I3523" s="83"/>
      <c r="J3523" s="84"/>
      <c r="K3523" s="84"/>
      <c r="L3523" s="83"/>
      <c r="M3523" s="83"/>
      <c r="N3523" s="84"/>
      <c r="O3523" s="83"/>
      <c r="P3523" s="83"/>
      <c r="Q3523" s="83"/>
      <c r="R3523" s="83"/>
      <c r="S3523" s="83"/>
      <c r="T3523" s="83"/>
      <c r="U3523" s="84"/>
      <c r="V3523" s="83"/>
      <c r="W3523" s="83"/>
      <c r="X3523" s="84"/>
      <c r="Y3523" s="85"/>
      <c r="Z3523" s="83"/>
    </row>
    <row r="3524" spans="1:26" ht="17.25">
      <c r="A3524" s="83"/>
      <c r="B3524" s="83"/>
      <c r="C3524" s="83"/>
      <c r="D3524" s="83"/>
      <c r="F3524" s="40"/>
      <c r="G3524" s="40"/>
      <c r="H3524" s="83"/>
      <c r="I3524" s="83"/>
      <c r="J3524" s="84"/>
      <c r="K3524" s="84"/>
      <c r="L3524" s="83"/>
      <c r="M3524" s="83"/>
      <c r="N3524" s="83"/>
      <c r="O3524" s="83"/>
      <c r="P3524" s="83"/>
      <c r="Q3524" s="83"/>
      <c r="R3524" s="83"/>
      <c r="S3524" s="83"/>
      <c r="T3524" s="83"/>
      <c r="U3524" s="84"/>
      <c r="V3524" s="83"/>
      <c r="W3524" s="83"/>
      <c r="X3524" s="84"/>
      <c r="Y3524" s="85"/>
      <c r="Z3524" s="83"/>
    </row>
    <row r="3525" spans="1:26" ht="17.25">
      <c r="A3525" s="83"/>
      <c r="B3525" s="83"/>
      <c r="C3525" s="83"/>
      <c r="D3525" s="83"/>
      <c r="F3525" s="40"/>
      <c r="G3525" s="40"/>
      <c r="H3525" s="83"/>
      <c r="I3525" s="83"/>
      <c r="J3525" s="84"/>
      <c r="K3525" s="84"/>
      <c r="L3525" s="83"/>
      <c r="M3525" s="83"/>
      <c r="N3525" s="84"/>
      <c r="O3525" s="83"/>
      <c r="P3525" s="83"/>
      <c r="Q3525" s="83"/>
      <c r="R3525" s="83"/>
      <c r="S3525" s="83"/>
      <c r="T3525" s="83"/>
      <c r="U3525" s="84"/>
      <c r="V3525" s="83"/>
      <c r="W3525" s="83"/>
      <c r="X3525" s="84"/>
      <c r="Y3525" s="85"/>
      <c r="Z3525" s="83"/>
    </row>
    <row r="3526" spans="1:26" ht="17.25">
      <c r="A3526" s="83"/>
      <c r="B3526" s="83"/>
      <c r="C3526" s="83"/>
      <c r="D3526" s="83"/>
      <c r="F3526" s="40"/>
      <c r="G3526" s="40"/>
      <c r="H3526" s="83"/>
      <c r="I3526" s="83"/>
      <c r="J3526" s="84"/>
      <c r="K3526" s="84"/>
      <c r="L3526" s="83"/>
      <c r="M3526" s="83"/>
      <c r="N3526" s="84"/>
      <c r="O3526" s="83"/>
      <c r="P3526" s="83"/>
      <c r="Q3526" s="83"/>
      <c r="R3526" s="83"/>
      <c r="S3526" s="83"/>
      <c r="T3526" s="83"/>
      <c r="U3526" s="84"/>
      <c r="V3526" s="83"/>
      <c r="W3526" s="83"/>
      <c r="X3526" s="84"/>
      <c r="Y3526" s="85"/>
      <c r="Z3526" s="83"/>
    </row>
    <row r="3527" spans="1:26" ht="17.25">
      <c r="A3527" s="83"/>
      <c r="B3527" s="83"/>
      <c r="C3527" s="83"/>
      <c r="D3527" s="83"/>
      <c r="F3527" s="40"/>
      <c r="G3527" s="40"/>
      <c r="H3527" s="83"/>
      <c r="I3527" s="83"/>
      <c r="J3527" s="84"/>
      <c r="K3527" s="84"/>
      <c r="L3527" s="83"/>
      <c r="M3527" s="83"/>
      <c r="N3527" s="84"/>
      <c r="O3527" s="83"/>
      <c r="P3527" s="83"/>
      <c r="Q3527" s="83"/>
      <c r="R3527" s="83"/>
      <c r="S3527" s="83"/>
      <c r="T3527" s="83"/>
      <c r="U3527" s="84"/>
      <c r="V3527" s="83"/>
      <c r="W3527" s="83"/>
      <c r="X3527" s="84"/>
      <c r="Y3527" s="85"/>
      <c r="Z3527" s="83"/>
    </row>
    <row r="3528" spans="1:26" ht="17.25">
      <c r="A3528" s="83"/>
      <c r="B3528" s="83"/>
      <c r="C3528" s="83"/>
      <c r="D3528" s="83"/>
      <c r="F3528" s="40"/>
      <c r="G3528" s="40"/>
      <c r="H3528" s="83"/>
      <c r="I3528" s="83"/>
      <c r="J3528" s="84"/>
      <c r="K3528" s="84"/>
      <c r="L3528" s="83"/>
      <c r="M3528" s="83"/>
      <c r="N3528" s="84"/>
      <c r="O3528" s="83"/>
      <c r="P3528" s="83"/>
      <c r="Q3528" s="83"/>
      <c r="R3528" s="83"/>
      <c r="S3528" s="83"/>
      <c r="T3528" s="83"/>
      <c r="U3528" s="84"/>
      <c r="V3528" s="83"/>
      <c r="W3528" s="83"/>
      <c r="X3528" s="84"/>
      <c r="Y3528" s="85"/>
      <c r="Z3528" s="83"/>
    </row>
    <row r="3529" spans="1:26" ht="17.25">
      <c r="A3529" s="83"/>
      <c r="B3529" s="83"/>
      <c r="C3529" s="83"/>
      <c r="D3529" s="83"/>
      <c r="F3529" s="40"/>
      <c r="G3529" s="40"/>
      <c r="H3529" s="83"/>
      <c r="I3529" s="83"/>
      <c r="J3529" s="84"/>
      <c r="K3529" s="84"/>
      <c r="L3529" s="83"/>
      <c r="M3529" s="83"/>
      <c r="N3529" s="83"/>
      <c r="O3529" s="83"/>
      <c r="P3529" s="83"/>
      <c r="Q3529" s="83"/>
      <c r="R3529" s="83"/>
      <c r="S3529" s="83"/>
      <c r="T3529" s="83"/>
      <c r="U3529" s="84"/>
      <c r="V3529" s="83"/>
      <c r="W3529" s="83"/>
      <c r="X3529" s="84"/>
      <c r="Y3529" s="85"/>
      <c r="Z3529" s="83"/>
    </row>
    <row r="3530" spans="1:26" ht="17.25">
      <c r="A3530" s="83"/>
      <c r="B3530" s="83"/>
      <c r="C3530" s="83"/>
      <c r="D3530" s="83"/>
      <c r="F3530" s="40"/>
      <c r="G3530" s="40"/>
      <c r="H3530" s="83"/>
      <c r="I3530" s="83"/>
      <c r="J3530" s="84"/>
      <c r="K3530" s="84"/>
      <c r="L3530" s="83"/>
      <c r="M3530" s="83"/>
      <c r="N3530" s="83"/>
      <c r="O3530" s="83"/>
      <c r="P3530" s="83"/>
      <c r="Q3530" s="83"/>
      <c r="R3530" s="83"/>
      <c r="S3530" s="83"/>
      <c r="T3530" s="83"/>
      <c r="U3530" s="84"/>
      <c r="V3530" s="83"/>
      <c r="W3530" s="83"/>
      <c r="X3530" s="84"/>
      <c r="Y3530" s="85"/>
      <c r="Z3530" s="83"/>
    </row>
    <row r="3531" spans="1:26" ht="17.25">
      <c r="A3531" s="83"/>
      <c r="B3531" s="83"/>
      <c r="C3531" s="83"/>
      <c r="D3531" s="83"/>
      <c r="F3531" s="40"/>
      <c r="G3531" s="40"/>
      <c r="H3531" s="83"/>
      <c r="I3531" s="83"/>
      <c r="J3531" s="84"/>
      <c r="K3531" s="84"/>
      <c r="L3531" s="83"/>
      <c r="M3531" s="83"/>
      <c r="N3531" s="83"/>
      <c r="O3531" s="83"/>
      <c r="P3531" s="83"/>
      <c r="Q3531" s="83"/>
      <c r="R3531" s="83"/>
      <c r="S3531" s="83"/>
      <c r="T3531" s="83"/>
      <c r="U3531" s="84"/>
      <c r="V3531" s="83"/>
      <c r="W3531" s="83"/>
      <c r="X3531" s="84"/>
      <c r="Y3531" s="85"/>
      <c r="Z3531" s="83"/>
    </row>
    <row r="3532" spans="1:26" ht="17.25">
      <c r="A3532" s="83"/>
      <c r="B3532" s="83"/>
      <c r="C3532" s="83"/>
      <c r="D3532" s="83"/>
      <c r="F3532" s="40"/>
      <c r="G3532" s="40"/>
      <c r="H3532" s="83"/>
      <c r="I3532" s="83"/>
      <c r="J3532" s="84"/>
      <c r="K3532" s="84"/>
      <c r="L3532" s="83"/>
      <c r="M3532" s="83"/>
      <c r="N3532" s="83"/>
      <c r="O3532" s="83"/>
      <c r="P3532" s="83"/>
      <c r="Q3532" s="83"/>
      <c r="R3532" s="83"/>
      <c r="S3532" s="83"/>
      <c r="T3532" s="83"/>
      <c r="U3532" s="84"/>
      <c r="V3532" s="83"/>
      <c r="W3532" s="83"/>
      <c r="X3532" s="84"/>
      <c r="Y3532" s="85"/>
      <c r="Z3532" s="83"/>
    </row>
    <row r="3533" spans="1:26" ht="17.25">
      <c r="A3533" s="83"/>
      <c r="B3533" s="83"/>
      <c r="C3533" s="83"/>
      <c r="D3533" s="83"/>
      <c r="F3533" s="40"/>
      <c r="G3533" s="40"/>
      <c r="H3533" s="83"/>
      <c r="I3533" s="83"/>
      <c r="J3533" s="84"/>
      <c r="K3533" s="84"/>
      <c r="L3533" s="83"/>
      <c r="M3533" s="83"/>
      <c r="N3533" s="83"/>
      <c r="O3533" s="83"/>
      <c r="P3533" s="83"/>
      <c r="Q3533" s="83"/>
      <c r="R3533" s="83"/>
      <c r="S3533" s="83"/>
      <c r="T3533" s="83"/>
      <c r="U3533" s="84"/>
      <c r="V3533" s="83"/>
      <c r="W3533" s="83"/>
      <c r="X3533" s="84"/>
      <c r="Y3533" s="85"/>
      <c r="Z3533" s="83"/>
    </row>
    <row r="3534" spans="1:26" ht="17.25">
      <c r="A3534" s="83"/>
      <c r="B3534" s="83"/>
      <c r="C3534" s="83"/>
      <c r="D3534" s="83"/>
      <c r="F3534" s="40"/>
      <c r="G3534" s="40"/>
      <c r="H3534" s="83"/>
      <c r="I3534" s="83"/>
      <c r="J3534" s="84"/>
      <c r="K3534" s="84"/>
      <c r="L3534" s="83"/>
      <c r="M3534" s="83"/>
      <c r="N3534" s="83"/>
      <c r="O3534" s="83"/>
      <c r="P3534" s="83"/>
      <c r="Q3534" s="83"/>
      <c r="R3534" s="83"/>
      <c r="S3534" s="83"/>
      <c r="T3534" s="83"/>
      <c r="U3534" s="84"/>
      <c r="V3534" s="83"/>
      <c r="W3534" s="83"/>
      <c r="X3534" s="84"/>
      <c r="Y3534" s="85"/>
      <c r="Z3534" s="83"/>
    </row>
    <row r="3535" spans="1:26" ht="17.25">
      <c r="A3535" s="83"/>
      <c r="B3535" s="83"/>
      <c r="C3535" s="83"/>
      <c r="D3535" s="83"/>
      <c r="F3535" s="40"/>
      <c r="G3535" s="40"/>
      <c r="H3535" s="83"/>
      <c r="I3535" s="83"/>
      <c r="J3535" s="84"/>
      <c r="K3535" s="84"/>
      <c r="L3535" s="83"/>
      <c r="M3535" s="83"/>
      <c r="N3535" s="83"/>
      <c r="O3535" s="83"/>
      <c r="P3535" s="83"/>
      <c r="Q3535" s="83"/>
      <c r="R3535" s="83"/>
      <c r="S3535" s="83"/>
      <c r="T3535" s="83"/>
      <c r="U3535" s="84"/>
      <c r="V3535" s="83"/>
      <c r="W3535" s="83"/>
      <c r="X3535" s="84"/>
      <c r="Y3535" s="85"/>
      <c r="Z3535" s="83"/>
    </row>
    <row r="3536" spans="1:26" ht="17.25">
      <c r="A3536" s="83"/>
      <c r="B3536" s="83"/>
      <c r="C3536" s="83"/>
      <c r="D3536" s="83"/>
      <c r="F3536" s="40"/>
      <c r="G3536" s="40"/>
      <c r="H3536" s="83"/>
      <c r="I3536" s="83"/>
      <c r="J3536" s="84"/>
      <c r="K3536" s="84"/>
      <c r="L3536" s="83"/>
      <c r="M3536" s="83"/>
      <c r="N3536" s="83"/>
      <c r="O3536" s="83"/>
      <c r="P3536" s="83"/>
      <c r="Q3536" s="83"/>
      <c r="R3536" s="83"/>
      <c r="S3536" s="83"/>
      <c r="T3536" s="83"/>
      <c r="U3536" s="84"/>
      <c r="V3536" s="83"/>
      <c r="W3536" s="83"/>
      <c r="X3536" s="84"/>
      <c r="Y3536" s="85"/>
      <c r="Z3536" s="83"/>
    </row>
    <row r="3537" spans="1:26" ht="17.25">
      <c r="A3537" s="83"/>
      <c r="B3537" s="83"/>
      <c r="C3537" s="83"/>
      <c r="D3537" s="83"/>
      <c r="F3537" s="40"/>
      <c r="G3537" s="40"/>
      <c r="H3537" s="83"/>
      <c r="I3537" s="83"/>
      <c r="J3537" s="84"/>
      <c r="K3537" s="84"/>
      <c r="L3537" s="83"/>
      <c r="M3537" s="83"/>
      <c r="N3537" s="83"/>
      <c r="O3537" s="83"/>
      <c r="P3537" s="83"/>
      <c r="Q3537" s="83"/>
      <c r="R3537" s="83"/>
      <c r="S3537" s="83"/>
      <c r="T3537" s="83"/>
      <c r="U3537" s="84"/>
      <c r="V3537" s="83"/>
      <c r="W3537" s="83"/>
      <c r="X3537" s="84"/>
      <c r="Y3537" s="85"/>
      <c r="Z3537" s="83"/>
    </row>
    <row r="3538" spans="1:26" ht="17.25">
      <c r="A3538" s="83"/>
      <c r="B3538" s="83"/>
      <c r="C3538" s="83"/>
      <c r="D3538" s="83"/>
      <c r="F3538" s="40"/>
      <c r="G3538" s="40"/>
      <c r="H3538" s="83"/>
      <c r="I3538" s="83"/>
      <c r="J3538" s="84"/>
      <c r="K3538" s="84"/>
      <c r="L3538" s="83"/>
      <c r="M3538" s="83"/>
      <c r="N3538" s="83"/>
      <c r="O3538" s="83"/>
      <c r="P3538" s="83"/>
      <c r="Q3538" s="83"/>
      <c r="R3538" s="83"/>
      <c r="S3538" s="83"/>
      <c r="T3538" s="83"/>
      <c r="U3538" s="84"/>
      <c r="V3538" s="83"/>
      <c r="W3538" s="83"/>
      <c r="X3538" s="84"/>
      <c r="Y3538" s="85"/>
      <c r="Z3538" s="83"/>
    </row>
    <row r="3539" spans="1:26" ht="17.25">
      <c r="A3539" s="83"/>
      <c r="B3539" s="83"/>
      <c r="C3539" s="83"/>
      <c r="D3539" s="83"/>
      <c r="F3539" s="40"/>
      <c r="G3539" s="40"/>
      <c r="H3539" s="83"/>
      <c r="I3539" s="83"/>
      <c r="J3539" s="84"/>
      <c r="K3539" s="84"/>
      <c r="L3539" s="83"/>
      <c r="M3539" s="83"/>
      <c r="N3539" s="83"/>
      <c r="O3539" s="83"/>
      <c r="P3539" s="83"/>
      <c r="Q3539" s="83"/>
      <c r="R3539" s="83"/>
      <c r="S3539" s="83"/>
      <c r="T3539" s="83"/>
      <c r="U3539" s="84"/>
      <c r="V3539" s="83"/>
      <c r="W3539" s="83"/>
      <c r="X3539" s="84"/>
      <c r="Y3539" s="85"/>
      <c r="Z3539" s="83"/>
    </row>
    <row r="3540" spans="1:26" ht="17.25">
      <c r="A3540" s="83"/>
      <c r="B3540" s="83"/>
      <c r="C3540" s="83"/>
      <c r="D3540" s="83"/>
      <c r="F3540" s="40"/>
      <c r="G3540" s="40"/>
      <c r="H3540" s="83"/>
      <c r="I3540" s="83"/>
      <c r="J3540" s="84"/>
      <c r="K3540" s="84"/>
      <c r="L3540" s="83"/>
      <c r="M3540" s="83"/>
      <c r="N3540" s="84"/>
      <c r="O3540" s="83"/>
      <c r="P3540" s="83"/>
      <c r="Q3540" s="83"/>
      <c r="R3540" s="83"/>
      <c r="S3540" s="83"/>
      <c r="T3540" s="83"/>
      <c r="U3540" s="84"/>
      <c r="V3540" s="83"/>
      <c r="W3540" s="83"/>
      <c r="X3540" s="84"/>
      <c r="Y3540" s="85"/>
      <c r="Z3540" s="83"/>
    </row>
    <row r="3541" spans="1:26" ht="17.25">
      <c r="A3541" s="83"/>
      <c r="B3541" s="83"/>
      <c r="C3541" s="83"/>
      <c r="D3541" s="83"/>
      <c r="F3541" s="40"/>
      <c r="G3541" s="40"/>
      <c r="H3541" s="83"/>
      <c r="I3541" s="83"/>
      <c r="J3541" s="84"/>
      <c r="K3541" s="84"/>
      <c r="L3541" s="83"/>
      <c r="M3541" s="83"/>
      <c r="N3541" s="84"/>
      <c r="O3541" s="83"/>
      <c r="P3541" s="83"/>
      <c r="Q3541" s="83"/>
      <c r="R3541" s="83"/>
      <c r="S3541" s="83"/>
      <c r="T3541" s="83"/>
      <c r="U3541" s="84"/>
      <c r="V3541" s="83"/>
      <c r="W3541" s="83"/>
      <c r="X3541" s="84"/>
      <c r="Y3541" s="85"/>
      <c r="Z3541" s="83"/>
    </row>
    <row r="3542" spans="1:26" ht="17.25">
      <c r="A3542" s="83"/>
      <c r="B3542" s="83"/>
      <c r="C3542" s="83"/>
      <c r="D3542" s="83"/>
      <c r="F3542" s="40"/>
      <c r="G3542" s="40"/>
      <c r="H3542" s="83"/>
      <c r="I3542" s="83"/>
      <c r="J3542" s="84"/>
      <c r="K3542" s="84"/>
      <c r="L3542" s="83"/>
      <c r="M3542" s="83"/>
      <c r="N3542" s="83"/>
      <c r="O3542" s="83"/>
      <c r="P3542" s="83"/>
      <c r="Q3542" s="83"/>
      <c r="R3542" s="83"/>
      <c r="S3542" s="83"/>
      <c r="T3542" s="83"/>
      <c r="U3542" s="84"/>
      <c r="V3542" s="83"/>
      <c r="W3542" s="83"/>
      <c r="X3542" s="84"/>
      <c r="Y3542" s="85"/>
      <c r="Z3542" s="83"/>
    </row>
    <row r="3543" spans="1:26" ht="17.25">
      <c r="A3543" s="83"/>
      <c r="B3543" s="83"/>
      <c r="C3543" s="83"/>
      <c r="D3543" s="83"/>
      <c r="F3543" s="40"/>
      <c r="G3543" s="40"/>
      <c r="H3543" s="83"/>
      <c r="I3543" s="83"/>
      <c r="J3543" s="84"/>
      <c r="K3543" s="84"/>
      <c r="L3543" s="83"/>
      <c r="M3543" s="83"/>
      <c r="N3543" s="84"/>
      <c r="O3543" s="83"/>
      <c r="P3543" s="83"/>
      <c r="Q3543" s="83"/>
      <c r="R3543" s="83"/>
      <c r="S3543" s="83"/>
      <c r="T3543" s="83"/>
      <c r="U3543" s="84"/>
      <c r="V3543" s="83"/>
      <c r="W3543" s="83"/>
      <c r="X3543" s="84"/>
      <c r="Y3543" s="85"/>
      <c r="Z3543" s="83"/>
    </row>
    <row r="3544" spans="1:26" ht="17.25">
      <c r="A3544" s="83"/>
      <c r="B3544" s="83"/>
      <c r="C3544" s="83"/>
      <c r="D3544" s="83"/>
      <c r="F3544" s="40"/>
      <c r="G3544" s="40"/>
      <c r="H3544" s="83"/>
      <c r="I3544" s="83"/>
      <c r="J3544" s="84"/>
      <c r="K3544" s="84"/>
      <c r="L3544" s="83"/>
      <c r="M3544" s="83"/>
      <c r="N3544" s="83"/>
      <c r="O3544" s="83"/>
      <c r="P3544" s="83"/>
      <c r="Q3544" s="83"/>
      <c r="R3544" s="83"/>
      <c r="S3544" s="83"/>
      <c r="T3544" s="83"/>
      <c r="U3544" s="84"/>
      <c r="V3544" s="83"/>
      <c r="W3544" s="83"/>
      <c r="X3544" s="84"/>
      <c r="Y3544" s="85"/>
      <c r="Z3544" s="83"/>
    </row>
    <row r="3545" spans="1:26" ht="17.25">
      <c r="A3545" s="83"/>
      <c r="B3545" s="83"/>
      <c r="C3545" s="83"/>
      <c r="D3545" s="83"/>
      <c r="F3545" s="40"/>
      <c r="G3545" s="40"/>
      <c r="H3545" s="83"/>
      <c r="I3545" s="83"/>
      <c r="J3545" s="84"/>
      <c r="K3545" s="84"/>
      <c r="L3545" s="83"/>
      <c r="M3545" s="83"/>
      <c r="N3545" s="84"/>
      <c r="O3545" s="83"/>
      <c r="P3545" s="83"/>
      <c r="Q3545" s="83"/>
      <c r="R3545" s="83"/>
      <c r="S3545" s="83"/>
      <c r="T3545" s="83"/>
      <c r="U3545" s="84"/>
      <c r="V3545" s="83"/>
      <c r="W3545" s="83"/>
      <c r="X3545" s="84"/>
      <c r="Y3545" s="85"/>
      <c r="Z3545" s="83"/>
    </row>
    <row r="3546" spans="1:26" ht="17.25">
      <c r="A3546" s="83"/>
      <c r="B3546" s="83"/>
      <c r="C3546" s="83"/>
      <c r="D3546" s="83"/>
      <c r="F3546" s="40"/>
      <c r="G3546" s="40"/>
      <c r="H3546" s="83"/>
      <c r="I3546" s="83"/>
      <c r="J3546" s="84"/>
      <c r="K3546" s="84"/>
      <c r="L3546" s="83"/>
      <c r="M3546" s="83"/>
      <c r="N3546" s="84"/>
      <c r="O3546" s="83"/>
      <c r="P3546" s="83"/>
      <c r="Q3546" s="83"/>
      <c r="R3546" s="83"/>
      <c r="S3546" s="83"/>
      <c r="T3546" s="83"/>
      <c r="U3546" s="84"/>
      <c r="V3546" s="83"/>
      <c r="W3546" s="83"/>
      <c r="X3546" s="84"/>
      <c r="Y3546" s="85"/>
      <c r="Z3546" s="83"/>
    </row>
    <row r="3547" spans="1:26" ht="17.25">
      <c r="A3547" s="83"/>
      <c r="B3547" s="83"/>
      <c r="C3547" s="83"/>
      <c r="D3547" s="83"/>
      <c r="F3547" s="40"/>
      <c r="G3547" s="40"/>
      <c r="H3547" s="83"/>
      <c r="I3547" s="83"/>
      <c r="J3547" s="84"/>
      <c r="K3547" s="84"/>
      <c r="L3547" s="83"/>
      <c r="M3547" s="83"/>
      <c r="N3547" s="84"/>
      <c r="O3547" s="83"/>
      <c r="P3547" s="83"/>
      <c r="Q3547" s="83"/>
      <c r="R3547" s="83"/>
      <c r="S3547" s="83"/>
      <c r="T3547" s="83"/>
      <c r="U3547" s="84"/>
      <c r="V3547" s="83"/>
      <c r="W3547" s="83"/>
      <c r="X3547" s="84"/>
      <c r="Y3547" s="85"/>
      <c r="Z3547" s="83"/>
    </row>
    <row r="3548" spans="1:26" ht="17.25">
      <c r="A3548" s="83"/>
      <c r="B3548" s="83"/>
      <c r="C3548" s="83"/>
      <c r="D3548" s="83"/>
      <c r="F3548" s="40"/>
      <c r="G3548" s="40"/>
      <c r="H3548" s="83"/>
      <c r="I3548" s="83"/>
      <c r="J3548" s="84"/>
      <c r="K3548" s="84"/>
      <c r="L3548" s="83"/>
      <c r="M3548" s="83"/>
      <c r="N3548" s="84"/>
      <c r="O3548" s="83"/>
      <c r="P3548" s="83"/>
      <c r="Q3548" s="83"/>
      <c r="R3548" s="83"/>
      <c r="S3548" s="83"/>
      <c r="T3548" s="83"/>
      <c r="U3548" s="84"/>
      <c r="V3548" s="83"/>
      <c r="W3548" s="83"/>
      <c r="X3548" s="84"/>
      <c r="Y3548" s="85"/>
      <c r="Z3548" s="83"/>
    </row>
    <row r="3549" spans="1:26" ht="17.25">
      <c r="A3549" s="83"/>
      <c r="B3549" s="83"/>
      <c r="C3549" s="83"/>
      <c r="D3549" s="83"/>
      <c r="F3549" s="40"/>
      <c r="G3549" s="40"/>
      <c r="H3549" s="83"/>
      <c r="I3549" s="83"/>
      <c r="J3549" s="84"/>
      <c r="K3549" s="84"/>
      <c r="L3549" s="83"/>
      <c r="M3549" s="83"/>
      <c r="N3549" s="83"/>
      <c r="O3549" s="83"/>
      <c r="P3549" s="83"/>
      <c r="Q3549" s="83"/>
      <c r="R3549" s="83"/>
      <c r="S3549" s="83"/>
      <c r="T3549" s="83"/>
      <c r="U3549" s="84"/>
      <c r="V3549" s="83"/>
      <c r="W3549" s="83"/>
      <c r="X3549" s="84"/>
      <c r="Y3549" s="85"/>
      <c r="Z3549" s="83"/>
    </row>
    <row r="3550" spans="1:26" ht="17.25">
      <c r="A3550" s="83"/>
      <c r="B3550" s="83"/>
      <c r="C3550" s="83"/>
      <c r="D3550" s="83"/>
      <c r="F3550" s="40"/>
      <c r="G3550" s="40"/>
      <c r="H3550" s="83"/>
      <c r="I3550" s="83"/>
      <c r="J3550" s="84"/>
      <c r="K3550" s="84"/>
      <c r="L3550" s="83"/>
      <c r="M3550" s="83"/>
      <c r="N3550" s="83"/>
      <c r="O3550" s="83"/>
      <c r="P3550" s="83"/>
      <c r="Q3550" s="83"/>
      <c r="R3550" s="83"/>
      <c r="S3550" s="83"/>
      <c r="T3550" s="83"/>
      <c r="U3550" s="84"/>
      <c r="V3550" s="83"/>
      <c r="W3550" s="83"/>
      <c r="X3550" s="84"/>
      <c r="Y3550" s="85"/>
      <c r="Z3550" s="83"/>
    </row>
    <row r="3551" spans="1:26" ht="17.25">
      <c r="A3551" s="83"/>
      <c r="B3551" s="83"/>
      <c r="C3551" s="83"/>
      <c r="D3551" s="83"/>
      <c r="F3551" s="40"/>
      <c r="G3551" s="40"/>
      <c r="H3551" s="83"/>
      <c r="I3551" s="83"/>
      <c r="J3551" s="84"/>
      <c r="K3551" s="84"/>
      <c r="L3551" s="83"/>
      <c r="M3551" s="83"/>
      <c r="N3551" s="83"/>
      <c r="O3551" s="83"/>
      <c r="P3551" s="83"/>
      <c r="Q3551" s="83"/>
      <c r="R3551" s="83"/>
      <c r="S3551" s="83"/>
      <c r="T3551" s="83"/>
      <c r="U3551" s="84"/>
      <c r="V3551" s="83"/>
      <c r="W3551" s="83"/>
      <c r="X3551" s="84"/>
      <c r="Y3551" s="85"/>
      <c r="Z3551" s="83"/>
    </row>
    <row r="3552" spans="1:26" ht="17.25">
      <c r="A3552" s="83"/>
      <c r="B3552" s="83"/>
      <c r="C3552" s="83"/>
      <c r="D3552" s="83"/>
      <c r="F3552" s="40"/>
      <c r="G3552" s="40"/>
      <c r="H3552" s="83"/>
      <c r="I3552" s="83"/>
      <c r="J3552" s="84"/>
      <c r="K3552" s="84"/>
      <c r="L3552" s="83"/>
      <c r="M3552" s="83"/>
      <c r="N3552" s="83"/>
      <c r="O3552" s="83"/>
      <c r="P3552" s="83"/>
      <c r="Q3552" s="83"/>
      <c r="R3552" s="83"/>
      <c r="S3552" s="83"/>
      <c r="T3552" s="83"/>
      <c r="U3552" s="84"/>
      <c r="V3552" s="83"/>
      <c r="W3552" s="83"/>
      <c r="X3552" s="84"/>
      <c r="Y3552" s="85"/>
      <c r="Z3552" s="83"/>
    </row>
    <row r="3553" spans="1:26" ht="17.25">
      <c r="A3553" s="83"/>
      <c r="B3553" s="83"/>
      <c r="C3553" s="83"/>
      <c r="D3553" s="83"/>
      <c r="F3553" s="40"/>
      <c r="G3553" s="40"/>
      <c r="H3553" s="83"/>
      <c r="I3553" s="83"/>
      <c r="J3553" s="84"/>
      <c r="K3553" s="84"/>
      <c r="L3553" s="83"/>
      <c r="M3553" s="83"/>
      <c r="N3553" s="83"/>
      <c r="O3553" s="83"/>
      <c r="P3553" s="83"/>
      <c r="Q3553" s="83"/>
      <c r="R3553" s="83"/>
      <c r="S3553" s="83"/>
      <c r="T3553" s="83"/>
      <c r="U3553" s="84"/>
      <c r="V3553" s="83"/>
      <c r="W3553" s="83"/>
      <c r="X3553" s="84"/>
      <c r="Y3553" s="85"/>
      <c r="Z3553" s="83"/>
    </row>
    <row r="3554" spans="1:26" ht="17.25">
      <c r="A3554" s="83"/>
      <c r="B3554" s="83"/>
      <c r="C3554" s="83"/>
      <c r="D3554" s="83"/>
      <c r="F3554" s="40"/>
      <c r="G3554" s="40"/>
      <c r="H3554" s="83"/>
      <c r="I3554" s="83"/>
      <c r="J3554" s="84"/>
      <c r="K3554" s="84"/>
      <c r="L3554" s="83"/>
      <c r="M3554" s="83"/>
      <c r="N3554" s="83"/>
      <c r="O3554" s="83"/>
      <c r="P3554" s="83"/>
      <c r="Q3554" s="83"/>
      <c r="R3554" s="83"/>
      <c r="S3554" s="83"/>
      <c r="T3554" s="83"/>
      <c r="U3554" s="84"/>
      <c r="V3554" s="83"/>
      <c r="W3554" s="83"/>
      <c r="X3554" s="84"/>
      <c r="Y3554" s="85"/>
      <c r="Z3554" s="83"/>
    </row>
    <row r="3555" spans="1:26" ht="17.25">
      <c r="A3555" s="83"/>
      <c r="B3555" s="83"/>
      <c r="C3555" s="83"/>
      <c r="D3555" s="83"/>
      <c r="F3555" s="40"/>
      <c r="G3555" s="40"/>
      <c r="H3555" s="83"/>
      <c r="I3555" s="83"/>
      <c r="J3555" s="84"/>
      <c r="K3555" s="84"/>
      <c r="L3555" s="83"/>
      <c r="M3555" s="83"/>
      <c r="N3555" s="83"/>
      <c r="O3555" s="83"/>
      <c r="P3555" s="83"/>
      <c r="Q3555" s="83"/>
      <c r="R3555" s="83"/>
      <c r="S3555" s="83"/>
      <c r="T3555" s="83"/>
      <c r="U3555" s="84"/>
      <c r="V3555" s="83"/>
      <c r="W3555" s="83"/>
      <c r="X3555" s="84"/>
      <c r="Y3555" s="85"/>
      <c r="Z3555" s="83"/>
    </row>
    <row r="3556" spans="1:26" ht="17.25">
      <c r="A3556" s="83"/>
      <c r="B3556" s="83"/>
      <c r="C3556" s="83"/>
      <c r="D3556" s="83"/>
      <c r="F3556" s="40"/>
      <c r="G3556" s="40"/>
      <c r="H3556" s="83"/>
      <c r="I3556" s="83"/>
      <c r="J3556" s="84"/>
      <c r="K3556" s="84"/>
      <c r="L3556" s="83"/>
      <c r="M3556" s="83"/>
      <c r="N3556" s="83"/>
      <c r="O3556" s="83"/>
      <c r="P3556" s="83"/>
      <c r="Q3556" s="83"/>
      <c r="R3556" s="83"/>
      <c r="S3556" s="83"/>
      <c r="T3556" s="83"/>
      <c r="U3556" s="84"/>
      <c r="V3556" s="83"/>
      <c r="W3556" s="83"/>
      <c r="X3556" s="84"/>
      <c r="Y3556" s="85"/>
      <c r="Z3556" s="83"/>
    </row>
    <row r="3557" spans="1:26" ht="17.25">
      <c r="A3557" s="83"/>
      <c r="B3557" s="83"/>
      <c r="C3557" s="83"/>
      <c r="D3557" s="83"/>
      <c r="F3557" s="40"/>
      <c r="G3557" s="40"/>
      <c r="H3557" s="83"/>
      <c r="I3557" s="83"/>
      <c r="J3557" s="84"/>
      <c r="K3557" s="84"/>
      <c r="L3557" s="83"/>
      <c r="M3557" s="83"/>
      <c r="N3557" s="83"/>
      <c r="O3557" s="83"/>
      <c r="P3557" s="83"/>
      <c r="Q3557" s="83"/>
      <c r="R3557" s="83"/>
      <c r="S3557" s="83"/>
      <c r="T3557" s="83"/>
      <c r="U3557" s="84"/>
      <c r="V3557" s="83"/>
      <c r="W3557" s="83"/>
      <c r="X3557" s="84"/>
      <c r="Y3557" s="85"/>
      <c r="Z3557" s="83"/>
    </row>
    <row r="3558" spans="1:26" ht="17.25">
      <c r="A3558" s="83"/>
      <c r="B3558" s="83"/>
      <c r="C3558" s="83"/>
      <c r="D3558" s="83"/>
      <c r="F3558" s="40"/>
      <c r="G3558" s="40"/>
      <c r="H3558" s="83"/>
      <c r="I3558" s="83"/>
      <c r="J3558" s="84"/>
      <c r="K3558" s="84"/>
      <c r="L3558" s="83"/>
      <c r="M3558" s="83"/>
      <c r="N3558" s="83"/>
      <c r="O3558" s="83"/>
      <c r="P3558" s="83"/>
      <c r="Q3558" s="83"/>
      <c r="R3558" s="83"/>
      <c r="S3558" s="83"/>
      <c r="T3558" s="83"/>
      <c r="U3558" s="84"/>
      <c r="V3558" s="83"/>
      <c r="W3558" s="83"/>
      <c r="X3558" s="84"/>
      <c r="Y3558" s="85"/>
      <c r="Z3558" s="83"/>
    </row>
    <row r="3559" spans="1:26" ht="17.25">
      <c r="A3559" s="83"/>
      <c r="B3559" s="83"/>
      <c r="C3559" s="83"/>
      <c r="D3559" s="83"/>
      <c r="F3559" s="40"/>
      <c r="G3559" s="40"/>
      <c r="H3559" s="83"/>
      <c r="I3559" s="83"/>
      <c r="J3559" s="84"/>
      <c r="K3559" s="84"/>
      <c r="L3559" s="83"/>
      <c r="M3559" s="83"/>
      <c r="N3559" s="83"/>
      <c r="O3559" s="83"/>
      <c r="P3559" s="83"/>
      <c r="Q3559" s="83"/>
      <c r="R3559" s="83"/>
      <c r="S3559" s="83"/>
      <c r="T3559" s="83"/>
      <c r="U3559" s="84"/>
      <c r="V3559" s="83"/>
      <c r="W3559" s="83"/>
      <c r="X3559" s="84"/>
      <c r="Y3559" s="85"/>
      <c r="Z3559" s="83"/>
    </row>
    <row r="3560" spans="1:26" ht="17.25">
      <c r="A3560" s="83"/>
      <c r="B3560" s="83"/>
      <c r="C3560" s="83"/>
      <c r="D3560" s="83"/>
      <c r="F3560" s="40"/>
      <c r="G3560" s="40"/>
      <c r="H3560" s="83"/>
      <c r="I3560" s="83"/>
      <c r="J3560" s="84"/>
      <c r="K3560" s="84"/>
      <c r="L3560" s="83"/>
      <c r="M3560" s="83"/>
      <c r="N3560" s="84"/>
      <c r="O3560" s="83"/>
      <c r="P3560" s="83"/>
      <c r="Q3560" s="83"/>
      <c r="R3560" s="83"/>
      <c r="S3560" s="83"/>
      <c r="T3560" s="83"/>
      <c r="U3560" s="84"/>
      <c r="V3560" s="83"/>
      <c r="W3560" s="83"/>
      <c r="X3560" s="84"/>
      <c r="Y3560" s="85"/>
      <c r="Z3560" s="83"/>
    </row>
    <row r="3561" spans="1:26" ht="17.25">
      <c r="A3561" s="83"/>
      <c r="B3561" s="83"/>
      <c r="C3561" s="83"/>
      <c r="D3561" s="83"/>
      <c r="F3561" s="40"/>
      <c r="G3561" s="40"/>
      <c r="H3561" s="83"/>
      <c r="I3561" s="83"/>
      <c r="J3561" s="84"/>
      <c r="K3561" s="84"/>
      <c r="L3561" s="83"/>
      <c r="M3561" s="83"/>
      <c r="N3561" s="84"/>
      <c r="O3561" s="83"/>
      <c r="P3561" s="83"/>
      <c r="Q3561" s="83"/>
      <c r="R3561" s="83"/>
      <c r="S3561" s="83"/>
      <c r="T3561" s="83"/>
      <c r="U3561" s="84"/>
      <c r="V3561" s="83"/>
      <c r="W3561" s="83"/>
      <c r="X3561" s="84"/>
      <c r="Y3561" s="85"/>
      <c r="Z3561" s="83"/>
    </row>
    <row r="3562" spans="1:26" ht="17.25">
      <c r="A3562" s="83"/>
      <c r="B3562" s="83"/>
      <c r="C3562" s="83"/>
      <c r="D3562" s="83"/>
      <c r="F3562" s="40"/>
      <c r="G3562" s="40"/>
      <c r="H3562" s="83"/>
      <c r="I3562" s="83"/>
      <c r="J3562" s="84"/>
      <c r="K3562" s="84"/>
      <c r="L3562" s="83"/>
      <c r="M3562" s="83"/>
      <c r="N3562" s="83"/>
      <c r="O3562" s="83"/>
      <c r="P3562" s="83"/>
      <c r="Q3562" s="83"/>
      <c r="R3562" s="83"/>
      <c r="S3562" s="83"/>
      <c r="T3562" s="83"/>
      <c r="U3562" s="84"/>
      <c r="V3562" s="83"/>
      <c r="W3562" s="83"/>
      <c r="X3562" s="84"/>
      <c r="Y3562" s="85"/>
      <c r="Z3562" s="83"/>
    </row>
    <row r="3563" spans="1:26" ht="17.25">
      <c r="A3563" s="83"/>
      <c r="B3563" s="83"/>
      <c r="C3563" s="83"/>
      <c r="D3563" s="83"/>
      <c r="F3563" s="40"/>
      <c r="G3563" s="40"/>
      <c r="H3563" s="83"/>
      <c r="I3563" s="83"/>
      <c r="J3563" s="84"/>
      <c r="K3563" s="84"/>
      <c r="L3563" s="83"/>
      <c r="M3563" s="83"/>
      <c r="N3563" s="84"/>
      <c r="O3563" s="83"/>
      <c r="P3563" s="83"/>
      <c r="Q3563" s="83"/>
      <c r="R3563" s="83"/>
      <c r="S3563" s="83"/>
      <c r="T3563" s="83"/>
      <c r="U3563" s="84"/>
      <c r="V3563" s="83"/>
      <c r="W3563" s="83"/>
      <c r="X3563" s="84"/>
      <c r="Y3563" s="85"/>
      <c r="Z3563" s="83"/>
    </row>
    <row r="3564" spans="1:26" ht="17.25">
      <c r="A3564" s="83"/>
      <c r="B3564" s="83"/>
      <c r="C3564" s="83"/>
      <c r="D3564" s="83"/>
      <c r="F3564" s="40"/>
      <c r="G3564" s="40"/>
      <c r="H3564" s="83"/>
      <c r="I3564" s="83"/>
      <c r="J3564" s="84"/>
      <c r="K3564" s="84"/>
      <c r="L3564" s="83"/>
      <c r="M3564" s="83"/>
      <c r="N3564" s="83"/>
      <c r="O3564" s="83"/>
      <c r="P3564" s="83"/>
      <c r="Q3564" s="83"/>
      <c r="R3564" s="83"/>
      <c r="S3564" s="83"/>
      <c r="T3564" s="83"/>
      <c r="U3564" s="84"/>
      <c r="V3564" s="83"/>
      <c r="W3564" s="83"/>
      <c r="X3564" s="84"/>
      <c r="Y3564" s="85"/>
      <c r="Z3564" s="83"/>
    </row>
    <row r="3565" spans="1:26" ht="17.25">
      <c r="A3565" s="83"/>
      <c r="B3565" s="83"/>
      <c r="C3565" s="83"/>
      <c r="D3565" s="83"/>
      <c r="F3565" s="40"/>
      <c r="G3565" s="40"/>
      <c r="H3565" s="83"/>
      <c r="I3565" s="83"/>
      <c r="J3565" s="84"/>
      <c r="K3565" s="84"/>
      <c r="L3565" s="83"/>
      <c r="M3565" s="83"/>
      <c r="N3565" s="84"/>
      <c r="O3565" s="83"/>
      <c r="P3565" s="83"/>
      <c r="Q3565" s="83"/>
      <c r="R3565" s="83"/>
      <c r="S3565" s="83"/>
      <c r="T3565" s="83"/>
      <c r="U3565" s="84"/>
      <c r="V3565" s="83"/>
      <c r="W3565" s="83"/>
      <c r="X3565" s="84"/>
      <c r="Y3565" s="85"/>
      <c r="Z3565" s="83"/>
    </row>
    <row r="3566" spans="1:26" ht="17.25">
      <c r="A3566" s="83"/>
      <c r="B3566" s="83"/>
      <c r="C3566" s="83"/>
      <c r="D3566" s="83"/>
      <c r="F3566" s="40"/>
      <c r="G3566" s="40"/>
      <c r="H3566" s="83"/>
      <c r="I3566" s="83"/>
      <c r="J3566" s="84"/>
      <c r="K3566" s="84"/>
      <c r="L3566" s="83"/>
      <c r="M3566" s="83"/>
      <c r="N3566" s="84"/>
      <c r="O3566" s="83"/>
      <c r="P3566" s="83"/>
      <c r="Q3566" s="83"/>
      <c r="R3566" s="83"/>
      <c r="S3566" s="83"/>
      <c r="T3566" s="83"/>
      <c r="U3566" s="84"/>
      <c r="V3566" s="83"/>
      <c r="W3566" s="83"/>
      <c r="X3566" s="84"/>
      <c r="Y3566" s="85"/>
      <c r="Z3566" s="83"/>
    </row>
    <row r="3567" spans="1:26" ht="17.25">
      <c r="A3567" s="83"/>
      <c r="B3567" s="83"/>
      <c r="C3567" s="83"/>
      <c r="D3567" s="83"/>
      <c r="F3567" s="40"/>
      <c r="G3567" s="40"/>
      <c r="H3567" s="83"/>
      <c r="I3567" s="83"/>
      <c r="J3567" s="84"/>
      <c r="K3567" s="84"/>
      <c r="L3567" s="83"/>
      <c r="M3567" s="83"/>
      <c r="N3567" s="84"/>
      <c r="O3567" s="83"/>
      <c r="P3567" s="83"/>
      <c r="Q3567" s="83"/>
      <c r="R3567" s="83"/>
      <c r="S3567" s="83"/>
      <c r="T3567" s="83"/>
      <c r="U3567" s="84"/>
      <c r="V3567" s="83"/>
      <c r="W3567" s="83"/>
      <c r="X3567" s="84"/>
      <c r="Y3567" s="85"/>
      <c r="Z3567" s="83"/>
    </row>
    <row r="3568" spans="1:26" ht="17.25">
      <c r="A3568" s="83"/>
      <c r="B3568" s="83"/>
      <c r="C3568" s="83"/>
      <c r="D3568" s="83"/>
      <c r="F3568" s="40"/>
      <c r="G3568" s="40"/>
      <c r="H3568" s="83"/>
      <c r="I3568" s="83"/>
      <c r="J3568" s="84"/>
      <c r="K3568" s="84"/>
      <c r="L3568" s="83"/>
      <c r="M3568" s="83"/>
      <c r="N3568" s="84"/>
      <c r="O3568" s="83"/>
      <c r="P3568" s="83"/>
      <c r="Q3568" s="83"/>
      <c r="R3568" s="83"/>
      <c r="S3568" s="83"/>
      <c r="T3568" s="83"/>
      <c r="U3568" s="84"/>
      <c r="V3568" s="83"/>
      <c r="W3568" s="83"/>
      <c r="X3568" s="84"/>
      <c r="Y3568" s="85"/>
      <c r="Z3568" s="83"/>
    </row>
    <row r="3569" spans="1:26" ht="17.25">
      <c r="A3569" s="83"/>
      <c r="B3569" s="83"/>
      <c r="C3569" s="83"/>
      <c r="D3569" s="83"/>
      <c r="F3569" s="40"/>
      <c r="G3569" s="40"/>
      <c r="H3569" s="83"/>
      <c r="I3569" s="83"/>
      <c r="J3569" s="84"/>
      <c r="K3569" s="84"/>
      <c r="L3569" s="83"/>
      <c r="M3569" s="83"/>
      <c r="N3569" s="83"/>
      <c r="O3569" s="83"/>
      <c r="P3569" s="83"/>
      <c r="Q3569" s="83"/>
      <c r="R3569" s="83"/>
      <c r="S3569" s="83"/>
      <c r="T3569" s="83"/>
      <c r="U3569" s="84"/>
      <c r="V3569" s="83"/>
      <c r="W3569" s="83"/>
      <c r="X3569" s="84"/>
      <c r="Y3569" s="85"/>
      <c r="Z3569" s="83"/>
    </row>
    <row r="3570" spans="1:26" ht="17.25">
      <c r="A3570" s="83"/>
      <c r="B3570" s="83"/>
      <c r="C3570" s="83"/>
      <c r="D3570" s="83"/>
      <c r="F3570" s="40"/>
      <c r="G3570" s="40"/>
      <c r="H3570" s="83"/>
      <c r="I3570" s="83"/>
      <c r="J3570" s="84"/>
      <c r="K3570" s="84"/>
      <c r="L3570" s="83"/>
      <c r="M3570" s="83"/>
      <c r="N3570" s="83"/>
      <c r="O3570" s="83"/>
      <c r="P3570" s="83"/>
      <c r="Q3570" s="83"/>
      <c r="R3570" s="83"/>
      <c r="S3570" s="83"/>
      <c r="T3570" s="83"/>
      <c r="U3570" s="84"/>
      <c r="V3570" s="83"/>
      <c r="W3570" s="83"/>
      <c r="X3570" s="84"/>
      <c r="Y3570" s="85"/>
      <c r="Z3570" s="83"/>
    </row>
    <row r="3571" spans="1:26" ht="17.25">
      <c r="A3571" s="83"/>
      <c r="B3571" s="83"/>
      <c r="C3571" s="83"/>
      <c r="D3571" s="83"/>
      <c r="F3571" s="40"/>
      <c r="G3571" s="40"/>
      <c r="H3571" s="83"/>
      <c r="I3571" s="83"/>
      <c r="J3571" s="84"/>
      <c r="K3571" s="84"/>
      <c r="L3571" s="83"/>
      <c r="M3571" s="83"/>
      <c r="N3571" s="83"/>
      <c r="O3571" s="83"/>
      <c r="P3571" s="83"/>
      <c r="Q3571" s="83"/>
      <c r="R3571" s="83"/>
      <c r="S3571" s="83"/>
      <c r="T3571" s="83"/>
      <c r="U3571" s="84"/>
      <c r="V3571" s="83"/>
      <c r="W3571" s="83"/>
      <c r="X3571" s="84"/>
      <c r="Y3571" s="85"/>
      <c r="Z3571" s="83"/>
    </row>
    <row r="3572" spans="1:26" ht="17.25">
      <c r="A3572" s="83"/>
      <c r="B3572" s="83"/>
      <c r="C3572" s="83"/>
      <c r="D3572" s="83"/>
      <c r="F3572" s="40"/>
      <c r="G3572" s="40"/>
      <c r="H3572" s="83"/>
      <c r="I3572" s="83"/>
      <c r="J3572" s="84"/>
      <c r="K3572" s="84"/>
      <c r="L3572" s="83"/>
      <c r="M3572" s="83"/>
      <c r="N3572" s="83"/>
      <c r="O3572" s="83"/>
      <c r="P3572" s="83"/>
      <c r="Q3572" s="83"/>
      <c r="R3572" s="83"/>
      <c r="S3572" s="83"/>
      <c r="T3572" s="83"/>
      <c r="U3572" s="84"/>
      <c r="V3572" s="83"/>
      <c r="W3572" s="83"/>
      <c r="X3572" s="84"/>
      <c r="Y3572" s="85"/>
      <c r="Z3572" s="83"/>
    </row>
    <row r="3573" spans="1:26" ht="17.25">
      <c r="A3573" s="83"/>
      <c r="B3573" s="83"/>
      <c r="C3573" s="83"/>
      <c r="D3573" s="83"/>
      <c r="F3573" s="40"/>
      <c r="G3573" s="40"/>
      <c r="H3573" s="83"/>
      <c r="I3573" s="83"/>
      <c r="J3573" s="84"/>
      <c r="K3573" s="84"/>
      <c r="L3573" s="83"/>
      <c r="M3573" s="83"/>
      <c r="N3573" s="83"/>
      <c r="O3573" s="83"/>
      <c r="P3573" s="83"/>
      <c r="Q3573" s="83"/>
      <c r="R3573" s="83"/>
      <c r="S3573" s="83"/>
      <c r="T3573" s="83"/>
      <c r="U3573" s="84"/>
      <c r="V3573" s="83"/>
      <c r="W3573" s="83"/>
      <c r="X3573" s="84"/>
      <c r="Y3573" s="85"/>
      <c r="Z3573" s="83"/>
    </row>
    <row r="3574" spans="1:26" ht="17.25">
      <c r="A3574" s="83"/>
      <c r="B3574" s="83"/>
      <c r="C3574" s="83"/>
      <c r="D3574" s="83"/>
      <c r="F3574" s="40"/>
      <c r="G3574" s="40"/>
      <c r="H3574" s="83"/>
      <c r="I3574" s="83"/>
      <c r="J3574" s="84"/>
      <c r="K3574" s="84"/>
      <c r="L3574" s="83"/>
      <c r="M3574" s="83"/>
      <c r="N3574" s="83"/>
      <c r="O3574" s="83"/>
      <c r="P3574" s="83"/>
      <c r="Q3574" s="83"/>
      <c r="R3574" s="83"/>
      <c r="S3574" s="83"/>
      <c r="T3574" s="83"/>
      <c r="U3574" s="84"/>
      <c r="V3574" s="83"/>
      <c r="W3574" s="83"/>
      <c r="X3574" s="84"/>
      <c r="Y3574" s="85"/>
      <c r="Z3574" s="83"/>
    </row>
    <row r="3575" spans="1:26" ht="17.25">
      <c r="A3575" s="83"/>
      <c r="B3575" s="83"/>
      <c r="C3575" s="83"/>
      <c r="D3575" s="83"/>
      <c r="F3575" s="40"/>
      <c r="G3575" s="40"/>
      <c r="H3575" s="83"/>
      <c r="I3575" s="83"/>
      <c r="J3575" s="84"/>
      <c r="K3575" s="84"/>
      <c r="L3575" s="83"/>
      <c r="M3575" s="83"/>
      <c r="N3575" s="83"/>
      <c r="O3575" s="83"/>
      <c r="P3575" s="83"/>
      <c r="Q3575" s="83"/>
      <c r="R3575" s="83"/>
      <c r="S3575" s="83"/>
      <c r="T3575" s="83"/>
      <c r="U3575" s="84"/>
      <c r="V3575" s="83"/>
      <c r="W3575" s="83"/>
      <c r="X3575" s="84"/>
      <c r="Y3575" s="85"/>
      <c r="Z3575" s="83"/>
    </row>
    <row r="3576" spans="1:26" ht="17.25">
      <c r="A3576" s="83"/>
      <c r="B3576" s="83"/>
      <c r="C3576" s="83"/>
      <c r="D3576" s="83"/>
      <c r="F3576" s="40"/>
      <c r="G3576" s="40"/>
      <c r="H3576" s="83"/>
      <c r="I3576" s="83"/>
      <c r="J3576" s="84"/>
      <c r="K3576" s="84"/>
      <c r="L3576" s="83"/>
      <c r="M3576" s="83"/>
      <c r="N3576" s="83"/>
      <c r="O3576" s="83"/>
      <c r="P3576" s="83"/>
      <c r="Q3576" s="83"/>
      <c r="R3576" s="83"/>
      <c r="S3576" s="83"/>
      <c r="T3576" s="83"/>
      <c r="U3576" s="84"/>
      <c r="V3576" s="83"/>
      <c r="W3576" s="83"/>
      <c r="X3576" s="84"/>
      <c r="Y3576" s="85"/>
      <c r="Z3576" s="83"/>
    </row>
    <row r="3577" spans="1:26" ht="17.25">
      <c r="A3577" s="83"/>
      <c r="B3577" s="83"/>
      <c r="C3577" s="83"/>
      <c r="D3577" s="83"/>
      <c r="F3577" s="40"/>
      <c r="G3577" s="40"/>
      <c r="H3577" s="83"/>
      <c r="I3577" s="83"/>
      <c r="J3577" s="84"/>
      <c r="K3577" s="84"/>
      <c r="L3577" s="83"/>
      <c r="M3577" s="83"/>
      <c r="N3577" s="83"/>
      <c r="O3577" s="83"/>
      <c r="P3577" s="83"/>
      <c r="Q3577" s="83"/>
      <c r="R3577" s="83"/>
      <c r="S3577" s="83"/>
      <c r="T3577" s="83"/>
      <c r="U3577" s="84"/>
      <c r="V3577" s="83"/>
      <c r="W3577" s="83"/>
      <c r="X3577" s="84"/>
      <c r="Y3577" s="85"/>
      <c r="Z3577" s="83"/>
    </row>
    <row r="3578" spans="1:26" ht="17.25">
      <c r="A3578" s="83"/>
      <c r="B3578" s="83"/>
      <c r="C3578" s="83"/>
      <c r="D3578" s="83"/>
      <c r="F3578" s="40"/>
      <c r="G3578" s="40"/>
      <c r="H3578" s="83"/>
      <c r="I3578" s="83"/>
      <c r="J3578" s="84"/>
      <c r="K3578" s="84"/>
      <c r="L3578" s="83"/>
      <c r="M3578" s="83"/>
      <c r="N3578" s="83"/>
      <c r="O3578" s="83"/>
      <c r="P3578" s="83"/>
      <c r="Q3578" s="83"/>
      <c r="R3578" s="83"/>
      <c r="S3578" s="83"/>
      <c r="T3578" s="83"/>
      <c r="U3578" s="84"/>
      <c r="V3578" s="83"/>
      <c r="W3578" s="83"/>
      <c r="X3578" s="84"/>
      <c r="Y3578" s="85"/>
      <c r="Z3578" s="83"/>
    </row>
    <row r="3579" spans="1:26" ht="17.25">
      <c r="A3579" s="83"/>
      <c r="B3579" s="83"/>
      <c r="C3579" s="83"/>
      <c r="D3579" s="83"/>
      <c r="F3579" s="40"/>
      <c r="G3579" s="40"/>
      <c r="H3579" s="83"/>
      <c r="I3579" s="83"/>
      <c r="J3579" s="84"/>
      <c r="K3579" s="84"/>
      <c r="L3579" s="83"/>
      <c r="M3579" s="83"/>
      <c r="N3579" s="83"/>
      <c r="O3579" s="83"/>
      <c r="P3579" s="83"/>
      <c r="Q3579" s="83"/>
      <c r="R3579" s="83"/>
      <c r="S3579" s="83"/>
      <c r="T3579" s="83"/>
      <c r="U3579" s="84"/>
      <c r="V3579" s="83"/>
      <c r="W3579" s="83"/>
      <c r="X3579" s="84"/>
      <c r="Y3579" s="85"/>
      <c r="Z3579" s="83"/>
    </row>
    <row r="3580" spans="1:26" ht="17.25">
      <c r="A3580" s="83"/>
      <c r="B3580" s="83"/>
      <c r="C3580" s="83"/>
      <c r="D3580" s="83"/>
      <c r="F3580" s="40"/>
      <c r="G3580" s="40"/>
      <c r="H3580" s="83"/>
      <c r="I3580" s="83"/>
      <c r="J3580" s="84"/>
      <c r="K3580" s="84"/>
      <c r="L3580" s="83"/>
      <c r="M3580" s="83"/>
      <c r="N3580" s="84"/>
      <c r="O3580" s="83"/>
      <c r="P3580" s="83"/>
      <c r="Q3580" s="83"/>
      <c r="R3580" s="83"/>
      <c r="S3580" s="83"/>
      <c r="T3580" s="83"/>
      <c r="U3580" s="84"/>
      <c r="V3580" s="83"/>
      <c r="W3580" s="83"/>
      <c r="X3580" s="84"/>
      <c r="Y3580" s="85"/>
      <c r="Z3580" s="83"/>
    </row>
    <row r="3581" spans="1:26" ht="17.25">
      <c r="A3581" s="83"/>
      <c r="B3581" s="83"/>
      <c r="C3581" s="83"/>
      <c r="D3581" s="83"/>
      <c r="F3581" s="40"/>
      <c r="G3581" s="40"/>
      <c r="H3581" s="83"/>
      <c r="I3581" s="83"/>
      <c r="J3581" s="84"/>
      <c r="K3581" s="84"/>
      <c r="L3581" s="83"/>
      <c r="M3581" s="83"/>
      <c r="N3581" s="84"/>
      <c r="O3581" s="83"/>
      <c r="P3581" s="83"/>
      <c r="Q3581" s="83"/>
      <c r="R3581" s="83"/>
      <c r="S3581" s="83"/>
      <c r="T3581" s="83"/>
      <c r="U3581" s="84"/>
      <c r="V3581" s="83"/>
      <c r="W3581" s="83"/>
      <c r="X3581" s="84"/>
      <c r="Y3581" s="85"/>
      <c r="Z3581" s="83"/>
    </row>
    <row r="3582" spans="1:26" ht="17.25">
      <c r="A3582" s="83"/>
      <c r="B3582" s="83"/>
      <c r="C3582" s="83"/>
      <c r="D3582" s="83"/>
      <c r="F3582" s="40"/>
      <c r="G3582" s="40"/>
      <c r="H3582" s="83"/>
      <c r="I3582" s="83"/>
      <c r="J3582" s="84"/>
      <c r="K3582" s="84"/>
      <c r="L3582" s="83"/>
      <c r="M3582" s="83"/>
      <c r="N3582" s="83"/>
      <c r="O3582" s="83"/>
      <c r="P3582" s="83"/>
      <c r="Q3582" s="83"/>
      <c r="R3582" s="83"/>
      <c r="S3582" s="83"/>
      <c r="T3582" s="83"/>
      <c r="U3582" s="84"/>
      <c r="V3582" s="83"/>
      <c r="W3582" s="83"/>
      <c r="X3582" s="84"/>
      <c r="Y3582" s="85"/>
      <c r="Z3582" s="83"/>
    </row>
    <row r="3583" spans="1:26" ht="17.25">
      <c r="A3583" s="83"/>
      <c r="B3583" s="83"/>
      <c r="C3583" s="83"/>
      <c r="D3583" s="83"/>
      <c r="F3583" s="40"/>
      <c r="G3583" s="40"/>
      <c r="H3583" s="83"/>
      <c r="I3583" s="83"/>
      <c r="J3583" s="84"/>
      <c r="K3583" s="84"/>
      <c r="L3583" s="83"/>
      <c r="M3583" s="83"/>
      <c r="N3583" s="84"/>
      <c r="O3583" s="83"/>
      <c r="P3583" s="83"/>
      <c r="Q3583" s="83"/>
      <c r="R3583" s="83"/>
      <c r="S3583" s="83"/>
      <c r="T3583" s="83"/>
      <c r="U3583" s="84"/>
      <c r="V3583" s="83"/>
      <c r="W3583" s="83"/>
      <c r="X3583" s="84"/>
      <c r="Y3583" s="85"/>
      <c r="Z3583" s="83"/>
    </row>
    <row r="3584" spans="1:26" ht="17.25">
      <c r="A3584" s="83"/>
      <c r="B3584" s="83"/>
      <c r="C3584" s="83"/>
      <c r="D3584" s="83"/>
      <c r="F3584" s="40"/>
      <c r="G3584" s="40"/>
      <c r="H3584" s="83"/>
      <c r="I3584" s="83"/>
      <c r="J3584" s="84"/>
      <c r="K3584" s="84"/>
      <c r="L3584" s="83"/>
      <c r="M3584" s="83"/>
      <c r="N3584" s="83"/>
      <c r="O3584" s="83"/>
      <c r="P3584" s="83"/>
      <c r="Q3584" s="83"/>
      <c r="R3584" s="83"/>
      <c r="S3584" s="83"/>
      <c r="T3584" s="83"/>
      <c r="U3584" s="84"/>
      <c r="V3584" s="83"/>
      <c r="W3584" s="83"/>
      <c r="X3584" s="84"/>
      <c r="Y3584" s="85"/>
      <c r="Z3584" s="83"/>
    </row>
    <row r="3585" spans="1:26" ht="17.25">
      <c r="A3585" s="83"/>
      <c r="B3585" s="83"/>
      <c r="C3585" s="83"/>
      <c r="D3585" s="83"/>
      <c r="F3585" s="40"/>
      <c r="G3585" s="40"/>
      <c r="H3585" s="83"/>
      <c r="I3585" s="83"/>
      <c r="J3585" s="84"/>
      <c r="K3585" s="84"/>
      <c r="L3585" s="83"/>
      <c r="M3585" s="83"/>
      <c r="N3585" s="84"/>
      <c r="O3585" s="83"/>
      <c r="P3585" s="83"/>
      <c r="Q3585" s="83"/>
      <c r="R3585" s="83"/>
      <c r="S3585" s="83"/>
      <c r="T3585" s="83"/>
      <c r="U3585" s="84"/>
      <c r="V3585" s="83"/>
      <c r="W3585" s="83"/>
      <c r="X3585" s="84"/>
      <c r="Y3585" s="85"/>
      <c r="Z3585" s="83"/>
    </row>
    <row r="3586" spans="1:26" ht="17.25">
      <c r="A3586" s="83"/>
      <c r="B3586" s="83"/>
      <c r="C3586" s="83"/>
      <c r="D3586" s="83"/>
      <c r="F3586" s="40"/>
      <c r="G3586" s="40"/>
      <c r="H3586" s="83"/>
      <c r="I3586" s="83"/>
      <c r="J3586" s="84"/>
      <c r="K3586" s="84"/>
      <c r="L3586" s="83"/>
      <c r="M3586" s="83"/>
      <c r="N3586" s="84"/>
      <c r="O3586" s="83"/>
      <c r="P3586" s="83"/>
      <c r="Q3586" s="83"/>
      <c r="R3586" s="83"/>
      <c r="S3586" s="83"/>
      <c r="T3586" s="83"/>
      <c r="U3586" s="84"/>
      <c r="V3586" s="83"/>
      <c r="W3586" s="83"/>
      <c r="X3586" s="84"/>
      <c r="Y3586" s="85"/>
      <c r="Z3586" s="83"/>
    </row>
    <row r="3587" spans="1:26" ht="17.25">
      <c r="A3587" s="83"/>
      <c r="B3587" s="83"/>
      <c r="C3587" s="83"/>
      <c r="D3587" s="83"/>
      <c r="F3587" s="40"/>
      <c r="G3587" s="40"/>
      <c r="H3587" s="83"/>
      <c r="I3587" s="83"/>
      <c r="J3587" s="84"/>
      <c r="K3587" s="84"/>
      <c r="L3587" s="83"/>
      <c r="M3587" s="83"/>
      <c r="N3587" s="84"/>
      <c r="O3587" s="83"/>
      <c r="P3587" s="83"/>
      <c r="Q3587" s="83"/>
      <c r="R3587" s="83"/>
      <c r="S3587" s="83"/>
      <c r="T3587" s="83"/>
      <c r="U3587" s="84"/>
      <c r="V3587" s="83"/>
      <c r="W3587" s="83"/>
      <c r="X3587" s="84"/>
      <c r="Y3587" s="85"/>
      <c r="Z3587" s="83"/>
    </row>
    <row r="3588" spans="1:26" ht="17.25">
      <c r="A3588" s="83"/>
      <c r="B3588" s="83"/>
      <c r="C3588" s="83"/>
      <c r="D3588" s="83"/>
      <c r="F3588" s="40"/>
      <c r="G3588" s="40"/>
      <c r="H3588" s="83"/>
      <c r="I3588" s="83"/>
      <c r="J3588" s="84"/>
      <c r="K3588" s="84"/>
      <c r="L3588" s="83"/>
      <c r="M3588" s="83"/>
      <c r="N3588" s="84"/>
      <c r="O3588" s="83"/>
      <c r="P3588" s="83"/>
      <c r="Q3588" s="83"/>
      <c r="R3588" s="83"/>
      <c r="S3588" s="83"/>
      <c r="T3588" s="83"/>
      <c r="U3588" s="84"/>
      <c r="V3588" s="83"/>
      <c r="W3588" s="83"/>
      <c r="X3588" s="84"/>
      <c r="Y3588" s="85"/>
      <c r="Z3588" s="83"/>
    </row>
    <row r="3589" spans="1:26" ht="17.25">
      <c r="A3589" s="83"/>
      <c r="B3589" s="83"/>
      <c r="C3589" s="83"/>
      <c r="D3589" s="83"/>
      <c r="F3589" s="40"/>
      <c r="G3589" s="40"/>
      <c r="H3589" s="83"/>
      <c r="I3589" s="83"/>
      <c r="J3589" s="84"/>
      <c r="K3589" s="84"/>
      <c r="L3589" s="83"/>
      <c r="M3589" s="83"/>
      <c r="N3589" s="83"/>
      <c r="O3589" s="83"/>
      <c r="P3589" s="83"/>
      <c r="Q3589" s="83"/>
      <c r="R3589" s="83"/>
      <c r="S3589" s="83"/>
      <c r="T3589" s="83"/>
      <c r="U3589" s="84"/>
      <c r="V3589" s="83"/>
      <c r="W3589" s="83"/>
      <c r="X3589" s="84"/>
      <c r="Y3589" s="85"/>
      <c r="Z3589" s="83"/>
    </row>
    <row r="3590" spans="1:26" ht="17.25">
      <c r="A3590" s="83"/>
      <c r="B3590" s="83"/>
      <c r="C3590" s="83"/>
      <c r="D3590" s="83"/>
      <c r="F3590" s="40"/>
      <c r="G3590" s="40"/>
      <c r="H3590" s="83"/>
      <c r="I3590" s="83"/>
      <c r="J3590" s="84"/>
      <c r="K3590" s="84"/>
      <c r="L3590" s="83"/>
      <c r="M3590" s="83"/>
      <c r="N3590" s="83"/>
      <c r="O3590" s="83"/>
      <c r="P3590" s="83"/>
      <c r="Q3590" s="83"/>
      <c r="R3590" s="83"/>
      <c r="S3590" s="83"/>
      <c r="T3590" s="83"/>
      <c r="U3590" s="84"/>
      <c r="V3590" s="83"/>
      <c r="W3590" s="83"/>
      <c r="X3590" s="84"/>
      <c r="Y3590" s="85"/>
      <c r="Z3590" s="83"/>
    </row>
    <row r="3591" spans="1:26" ht="17.25">
      <c r="A3591" s="83"/>
      <c r="B3591" s="83"/>
      <c r="C3591" s="83"/>
      <c r="D3591" s="83"/>
      <c r="F3591" s="40"/>
      <c r="G3591" s="40"/>
      <c r="H3591" s="83"/>
      <c r="I3591" s="83"/>
      <c r="J3591" s="84"/>
      <c r="K3591" s="84"/>
      <c r="L3591" s="83"/>
      <c r="M3591" s="83"/>
      <c r="N3591" s="83"/>
      <c r="O3591" s="83"/>
      <c r="P3591" s="83"/>
      <c r="Q3591" s="83"/>
      <c r="R3591" s="83"/>
      <c r="S3591" s="83"/>
      <c r="T3591" s="83"/>
      <c r="U3591" s="84"/>
      <c r="V3591" s="83"/>
      <c r="W3591" s="83"/>
      <c r="X3591" s="84"/>
      <c r="Y3591" s="85"/>
      <c r="Z3591" s="83"/>
    </row>
    <row r="3592" spans="1:26" ht="17.25">
      <c r="A3592" s="83"/>
      <c r="B3592" s="83"/>
      <c r="C3592" s="83"/>
      <c r="D3592" s="83"/>
      <c r="F3592" s="40"/>
      <c r="G3592" s="40"/>
      <c r="H3592" s="83"/>
      <c r="I3592" s="83"/>
      <c r="J3592" s="84"/>
      <c r="K3592" s="84"/>
      <c r="L3592" s="83"/>
      <c r="M3592" s="83"/>
      <c r="N3592" s="83"/>
      <c r="O3592" s="83"/>
      <c r="P3592" s="83"/>
      <c r="Q3592" s="83"/>
      <c r="R3592" s="83"/>
      <c r="S3592" s="83"/>
      <c r="T3592" s="83"/>
      <c r="U3592" s="84"/>
      <c r="V3592" s="83"/>
      <c r="W3592" s="83"/>
      <c r="X3592" s="84"/>
      <c r="Y3592" s="85"/>
      <c r="Z3592" s="83"/>
    </row>
    <row r="3593" spans="1:26" ht="17.25">
      <c r="A3593" s="83"/>
      <c r="B3593" s="83"/>
      <c r="C3593" s="83"/>
      <c r="D3593" s="83"/>
      <c r="F3593" s="40"/>
      <c r="G3593" s="40"/>
      <c r="H3593" s="83"/>
      <c r="I3593" s="83"/>
      <c r="J3593" s="84"/>
      <c r="K3593" s="84"/>
      <c r="L3593" s="83"/>
      <c r="M3593" s="83"/>
      <c r="N3593" s="83"/>
      <c r="O3593" s="83"/>
      <c r="P3593" s="83"/>
      <c r="Q3593" s="83"/>
      <c r="R3593" s="83"/>
      <c r="S3593" s="83"/>
      <c r="T3593" s="83"/>
      <c r="U3593" s="84"/>
      <c r="V3593" s="83"/>
      <c r="W3593" s="83"/>
      <c r="X3593" s="84"/>
      <c r="Y3593" s="85"/>
      <c r="Z3593" s="83"/>
    </row>
    <row r="3594" spans="1:26" ht="17.25">
      <c r="A3594" s="83"/>
      <c r="B3594" s="83"/>
      <c r="C3594" s="83"/>
      <c r="D3594" s="83"/>
      <c r="F3594" s="40"/>
      <c r="G3594" s="40"/>
      <c r="H3594" s="83"/>
      <c r="I3594" s="83"/>
      <c r="J3594" s="84"/>
      <c r="K3594" s="84"/>
      <c r="L3594" s="83"/>
      <c r="M3594" s="83"/>
      <c r="N3594" s="83"/>
      <c r="O3594" s="83"/>
      <c r="P3594" s="83"/>
      <c r="Q3594" s="83"/>
      <c r="R3594" s="83"/>
      <c r="S3594" s="83"/>
      <c r="T3594" s="83"/>
      <c r="U3594" s="84"/>
      <c r="V3594" s="83"/>
      <c r="W3594" s="83"/>
      <c r="X3594" s="84"/>
      <c r="Y3594" s="85"/>
      <c r="Z3594" s="83"/>
    </row>
    <row r="3595" spans="1:26" ht="17.25">
      <c r="A3595" s="83"/>
      <c r="B3595" s="83"/>
      <c r="C3595" s="83"/>
      <c r="D3595" s="83"/>
      <c r="F3595" s="40"/>
      <c r="G3595" s="40"/>
      <c r="H3595" s="83"/>
      <c r="I3595" s="83"/>
      <c r="J3595" s="84"/>
      <c r="K3595" s="84"/>
      <c r="L3595" s="83"/>
      <c r="M3595" s="83"/>
      <c r="N3595" s="83"/>
      <c r="O3595" s="83"/>
      <c r="P3595" s="83"/>
      <c r="Q3595" s="83"/>
      <c r="R3595" s="83"/>
      <c r="S3595" s="83"/>
      <c r="T3595" s="83"/>
      <c r="U3595" s="84"/>
      <c r="V3595" s="83"/>
      <c r="W3595" s="83"/>
      <c r="X3595" s="84"/>
      <c r="Y3595" s="85"/>
      <c r="Z3595" s="83"/>
    </row>
    <row r="3596" spans="1:26" ht="17.25">
      <c r="A3596" s="83"/>
      <c r="B3596" s="83"/>
      <c r="C3596" s="83"/>
      <c r="D3596" s="83"/>
      <c r="F3596" s="40"/>
      <c r="G3596" s="40"/>
      <c r="H3596" s="83"/>
      <c r="I3596" s="83"/>
      <c r="J3596" s="84"/>
      <c r="K3596" s="84"/>
      <c r="L3596" s="83"/>
      <c r="M3596" s="83"/>
      <c r="N3596" s="83"/>
      <c r="O3596" s="83"/>
      <c r="P3596" s="83"/>
      <c r="Q3596" s="83"/>
      <c r="R3596" s="83"/>
      <c r="S3596" s="83"/>
      <c r="T3596" s="83"/>
      <c r="U3596" s="84"/>
      <c r="V3596" s="83"/>
      <c r="W3596" s="83"/>
      <c r="X3596" s="84"/>
      <c r="Y3596" s="85"/>
      <c r="Z3596" s="83"/>
    </row>
    <row r="3597" spans="1:26" ht="17.25">
      <c r="A3597" s="83"/>
      <c r="B3597" s="83"/>
      <c r="C3597" s="83"/>
      <c r="D3597" s="83"/>
      <c r="F3597" s="40"/>
      <c r="G3597" s="40"/>
      <c r="H3597" s="83"/>
      <c r="I3597" s="83"/>
      <c r="J3597" s="84"/>
      <c r="K3597" s="84"/>
      <c r="L3597" s="83"/>
      <c r="M3597" s="83"/>
      <c r="N3597" s="83"/>
      <c r="O3597" s="83"/>
      <c r="P3597" s="83"/>
      <c r="Q3597" s="83"/>
      <c r="R3597" s="83"/>
      <c r="S3597" s="83"/>
      <c r="T3597" s="83"/>
      <c r="U3597" s="84"/>
      <c r="V3597" s="83"/>
      <c r="W3597" s="83"/>
      <c r="X3597" s="84"/>
      <c r="Y3597" s="85"/>
      <c r="Z3597" s="83"/>
    </row>
    <row r="3598" spans="1:26" ht="17.25">
      <c r="A3598" s="83"/>
      <c r="B3598" s="83"/>
      <c r="C3598" s="83"/>
      <c r="D3598" s="83"/>
      <c r="F3598" s="40"/>
      <c r="G3598" s="40"/>
      <c r="H3598" s="83"/>
      <c r="I3598" s="83"/>
      <c r="J3598" s="84"/>
      <c r="K3598" s="84"/>
      <c r="L3598" s="83"/>
      <c r="M3598" s="83"/>
      <c r="N3598" s="83"/>
      <c r="O3598" s="83"/>
      <c r="P3598" s="83"/>
      <c r="Q3598" s="83"/>
      <c r="R3598" s="83"/>
      <c r="S3598" s="83"/>
      <c r="T3598" s="83"/>
      <c r="U3598" s="84"/>
      <c r="V3598" s="83"/>
      <c r="W3598" s="83"/>
      <c r="X3598" s="84"/>
      <c r="Y3598" s="85"/>
      <c r="Z3598" s="83"/>
    </row>
    <row r="3599" spans="1:26" ht="17.25">
      <c r="A3599" s="83"/>
      <c r="B3599" s="83"/>
      <c r="C3599" s="83"/>
      <c r="D3599" s="83"/>
      <c r="F3599" s="40"/>
      <c r="G3599" s="40"/>
      <c r="H3599" s="83"/>
      <c r="I3599" s="83"/>
      <c r="J3599" s="84"/>
      <c r="K3599" s="84"/>
      <c r="L3599" s="83"/>
      <c r="M3599" s="83"/>
      <c r="N3599" s="83"/>
      <c r="O3599" s="83"/>
      <c r="P3599" s="83"/>
      <c r="Q3599" s="83"/>
      <c r="R3599" s="83"/>
      <c r="S3599" s="83"/>
      <c r="T3599" s="83"/>
      <c r="U3599" s="84"/>
      <c r="V3599" s="83"/>
      <c r="W3599" s="83"/>
      <c r="X3599" s="84"/>
      <c r="Y3599" s="85"/>
      <c r="Z3599" s="83"/>
    </row>
    <row r="3600" spans="1:26" ht="17.25">
      <c r="A3600" s="83"/>
      <c r="B3600" s="83"/>
      <c r="C3600" s="83"/>
      <c r="D3600" s="83"/>
      <c r="F3600" s="40"/>
      <c r="G3600" s="40"/>
      <c r="H3600" s="83"/>
      <c r="I3600" s="83"/>
      <c r="J3600" s="84"/>
      <c r="K3600" s="84"/>
      <c r="L3600" s="83"/>
      <c r="M3600" s="83"/>
      <c r="N3600" s="84"/>
      <c r="O3600" s="83"/>
      <c r="P3600" s="83"/>
      <c r="Q3600" s="83"/>
      <c r="R3600" s="83"/>
      <c r="S3600" s="83"/>
      <c r="T3600" s="83"/>
      <c r="U3600" s="84"/>
      <c r="V3600" s="83"/>
      <c r="W3600" s="83"/>
      <c r="X3600" s="84"/>
      <c r="Y3600" s="85"/>
      <c r="Z3600" s="83"/>
    </row>
    <row r="3601" spans="1:26" ht="17.25">
      <c r="A3601" s="83"/>
      <c r="B3601" s="83"/>
      <c r="C3601" s="83"/>
      <c r="D3601" s="83"/>
      <c r="F3601" s="40"/>
      <c r="G3601" s="40"/>
      <c r="H3601" s="83"/>
      <c r="I3601" s="83"/>
      <c r="J3601" s="84"/>
      <c r="K3601" s="84"/>
      <c r="L3601" s="83"/>
      <c r="M3601" s="83"/>
      <c r="N3601" s="84"/>
      <c r="O3601" s="83"/>
      <c r="P3601" s="83"/>
      <c r="Q3601" s="83"/>
      <c r="R3601" s="83"/>
      <c r="S3601" s="83"/>
      <c r="T3601" s="83"/>
      <c r="U3601" s="84"/>
      <c r="V3601" s="83"/>
      <c r="W3601" s="83"/>
      <c r="X3601" s="84"/>
      <c r="Y3601" s="85"/>
      <c r="Z3601" s="83"/>
    </row>
    <row r="3602" spans="1:26" ht="17.25">
      <c r="A3602" s="83"/>
      <c r="B3602" s="83"/>
      <c r="C3602" s="83"/>
      <c r="D3602" s="83"/>
      <c r="F3602" s="40"/>
      <c r="G3602" s="40"/>
      <c r="H3602" s="83"/>
      <c r="I3602" s="83"/>
      <c r="J3602" s="84"/>
      <c r="K3602" s="84"/>
      <c r="L3602" s="83"/>
      <c r="M3602" s="83"/>
      <c r="N3602" s="83"/>
      <c r="O3602" s="83"/>
      <c r="P3602" s="83"/>
      <c r="Q3602" s="83"/>
      <c r="R3602" s="83"/>
      <c r="S3602" s="83"/>
      <c r="T3602" s="83"/>
      <c r="U3602" s="84"/>
      <c r="V3602" s="83"/>
      <c r="W3602" s="83"/>
      <c r="X3602" s="84"/>
      <c r="Y3602" s="85"/>
      <c r="Z3602" s="83"/>
    </row>
    <row r="3603" spans="1:26" ht="17.25">
      <c r="A3603" s="83"/>
      <c r="B3603" s="83"/>
      <c r="C3603" s="83"/>
      <c r="D3603" s="83"/>
      <c r="F3603" s="40"/>
      <c r="G3603" s="40"/>
      <c r="H3603" s="83"/>
      <c r="I3603" s="83"/>
      <c r="J3603" s="84"/>
      <c r="K3603" s="84"/>
      <c r="L3603" s="83"/>
      <c r="M3603" s="83"/>
      <c r="N3603" s="84"/>
      <c r="O3603" s="83"/>
      <c r="P3603" s="83"/>
      <c r="Q3603" s="83"/>
      <c r="R3603" s="83"/>
      <c r="S3603" s="83"/>
      <c r="T3603" s="83"/>
      <c r="U3603" s="84"/>
      <c r="V3603" s="83"/>
      <c r="W3603" s="83"/>
      <c r="X3603" s="84"/>
      <c r="Y3603" s="85"/>
      <c r="Z3603" s="83"/>
    </row>
    <row r="3604" spans="1:26" ht="17.25">
      <c r="A3604" s="83"/>
      <c r="B3604" s="83"/>
      <c r="C3604" s="83"/>
      <c r="D3604" s="83"/>
      <c r="F3604" s="40"/>
      <c r="G3604" s="40"/>
      <c r="H3604" s="83"/>
      <c r="I3604" s="83"/>
      <c r="J3604" s="84"/>
      <c r="K3604" s="84"/>
      <c r="L3604" s="83"/>
      <c r="M3604" s="83"/>
      <c r="N3604" s="83"/>
      <c r="O3604" s="83"/>
      <c r="P3604" s="83"/>
      <c r="Q3604" s="83"/>
      <c r="R3604" s="83"/>
      <c r="S3604" s="83"/>
      <c r="T3604" s="83"/>
      <c r="U3604" s="84"/>
      <c r="V3604" s="83"/>
      <c r="W3604" s="83"/>
      <c r="X3604" s="84"/>
      <c r="Y3604" s="85"/>
      <c r="Z3604" s="83"/>
    </row>
    <row r="3605" spans="1:26" ht="17.25">
      <c r="A3605" s="83"/>
      <c r="B3605" s="83"/>
      <c r="C3605" s="83"/>
      <c r="D3605" s="83"/>
      <c r="F3605" s="40"/>
      <c r="G3605" s="40"/>
      <c r="H3605" s="83"/>
      <c r="I3605" s="83"/>
      <c r="J3605" s="84"/>
      <c r="K3605" s="84"/>
      <c r="L3605" s="83"/>
      <c r="M3605" s="83"/>
      <c r="N3605" s="84"/>
      <c r="O3605" s="83"/>
      <c r="P3605" s="83"/>
      <c r="Q3605" s="83"/>
      <c r="R3605" s="83"/>
      <c r="S3605" s="83"/>
      <c r="T3605" s="83"/>
      <c r="U3605" s="84"/>
      <c r="V3605" s="83"/>
      <c r="W3605" s="83"/>
      <c r="X3605" s="84"/>
      <c r="Y3605" s="85"/>
      <c r="Z3605" s="83"/>
    </row>
    <row r="3606" spans="1:26" ht="17.25">
      <c r="A3606" s="83"/>
      <c r="B3606" s="83"/>
      <c r="C3606" s="83"/>
      <c r="D3606" s="83"/>
      <c r="F3606" s="40"/>
      <c r="G3606" s="40"/>
      <c r="H3606" s="83"/>
      <c r="I3606" s="83"/>
      <c r="J3606" s="84"/>
      <c r="K3606" s="84"/>
      <c r="L3606" s="83"/>
      <c r="M3606" s="83"/>
      <c r="N3606" s="84"/>
      <c r="O3606" s="83"/>
      <c r="P3606" s="83"/>
      <c r="Q3606" s="83"/>
      <c r="R3606" s="83"/>
      <c r="S3606" s="83"/>
      <c r="T3606" s="83"/>
      <c r="U3606" s="84"/>
      <c r="V3606" s="83"/>
      <c r="W3606" s="83"/>
      <c r="X3606" s="84"/>
      <c r="Y3606" s="85"/>
      <c r="Z3606" s="83"/>
    </row>
    <row r="3607" spans="1:26" ht="17.25">
      <c r="A3607" s="83"/>
      <c r="B3607" s="83"/>
      <c r="C3607" s="83"/>
      <c r="D3607" s="83"/>
      <c r="F3607" s="40"/>
      <c r="G3607" s="40"/>
      <c r="H3607" s="83"/>
      <c r="I3607" s="83"/>
      <c r="J3607" s="84"/>
      <c r="K3607" s="84"/>
      <c r="L3607" s="83"/>
      <c r="M3607" s="83"/>
      <c r="N3607" s="84"/>
      <c r="O3607" s="83"/>
      <c r="P3607" s="83"/>
      <c r="Q3607" s="83"/>
      <c r="R3607" s="83"/>
      <c r="S3607" s="83"/>
      <c r="T3607" s="83"/>
      <c r="U3607" s="84"/>
      <c r="V3607" s="83"/>
      <c r="W3607" s="83"/>
      <c r="X3607" s="84"/>
      <c r="Y3607" s="85"/>
      <c r="Z3607" s="83"/>
    </row>
    <row r="3608" spans="1:26" ht="17.25">
      <c r="A3608" s="83"/>
      <c r="B3608" s="83"/>
      <c r="C3608" s="83"/>
      <c r="D3608" s="83"/>
      <c r="F3608" s="40"/>
      <c r="G3608" s="40"/>
      <c r="H3608" s="83"/>
      <c r="I3608" s="83"/>
      <c r="J3608" s="84"/>
      <c r="K3608" s="84"/>
      <c r="L3608" s="83"/>
      <c r="M3608" s="83"/>
      <c r="N3608" s="84"/>
      <c r="O3608" s="83"/>
      <c r="P3608" s="83"/>
      <c r="Q3608" s="83"/>
      <c r="R3608" s="83"/>
      <c r="S3608" s="83"/>
      <c r="T3608" s="83"/>
      <c r="U3608" s="84"/>
      <c r="V3608" s="83"/>
      <c r="W3608" s="83"/>
      <c r="X3608" s="84"/>
      <c r="Y3608" s="85"/>
      <c r="Z3608" s="83"/>
    </row>
    <row r="3609" spans="1:26" ht="17.25">
      <c r="A3609" s="83"/>
      <c r="B3609" s="83"/>
      <c r="C3609" s="83"/>
      <c r="D3609" s="83"/>
      <c r="F3609" s="40"/>
      <c r="G3609" s="40"/>
      <c r="H3609" s="83"/>
      <c r="I3609" s="83"/>
      <c r="J3609" s="84"/>
      <c r="K3609" s="84"/>
      <c r="L3609" s="83"/>
      <c r="M3609" s="83"/>
      <c r="N3609" s="83"/>
      <c r="O3609" s="83"/>
      <c r="P3609" s="83"/>
      <c r="Q3609" s="83"/>
      <c r="R3609" s="83"/>
      <c r="S3609" s="83"/>
      <c r="T3609" s="83"/>
      <c r="U3609" s="84"/>
      <c r="V3609" s="83"/>
      <c r="W3609" s="83"/>
      <c r="X3609" s="84"/>
      <c r="Y3609" s="85"/>
      <c r="Z3609" s="83"/>
    </row>
    <row r="3610" spans="1:26" ht="17.25">
      <c r="A3610" s="83"/>
      <c r="B3610" s="83"/>
      <c r="C3610" s="83"/>
      <c r="D3610" s="83"/>
      <c r="F3610" s="40"/>
      <c r="G3610" s="40"/>
      <c r="H3610" s="83"/>
      <c r="I3610" s="83"/>
      <c r="J3610" s="84"/>
      <c r="K3610" s="84"/>
      <c r="L3610" s="83"/>
      <c r="M3610" s="83"/>
      <c r="N3610" s="83"/>
      <c r="O3610" s="83"/>
      <c r="P3610" s="83"/>
      <c r="Q3610" s="83"/>
      <c r="R3610" s="83"/>
      <c r="S3610" s="83"/>
      <c r="T3610" s="83"/>
      <c r="U3610" s="84"/>
      <c r="V3610" s="83"/>
      <c r="W3610" s="83"/>
      <c r="X3610" s="84"/>
      <c r="Y3610" s="85"/>
      <c r="Z3610" s="83"/>
    </row>
    <row r="3611" spans="1:26" ht="17.25">
      <c r="A3611" s="83"/>
      <c r="B3611" s="83"/>
      <c r="C3611" s="83"/>
      <c r="D3611" s="83"/>
      <c r="F3611" s="40"/>
      <c r="G3611" s="40"/>
      <c r="H3611" s="83"/>
      <c r="I3611" s="83"/>
      <c r="J3611" s="84"/>
      <c r="K3611" s="84"/>
      <c r="L3611" s="83"/>
      <c r="M3611" s="83"/>
      <c r="N3611" s="83"/>
      <c r="O3611" s="83"/>
      <c r="P3611" s="83"/>
      <c r="Q3611" s="83"/>
      <c r="R3611" s="83"/>
      <c r="S3611" s="83"/>
      <c r="T3611" s="83"/>
      <c r="U3611" s="84"/>
      <c r="V3611" s="83"/>
      <c r="W3611" s="83"/>
      <c r="X3611" s="84"/>
      <c r="Y3611" s="85"/>
      <c r="Z3611" s="83"/>
    </row>
    <row r="3612" spans="1:26" ht="17.25">
      <c r="A3612" s="83"/>
      <c r="B3612" s="83"/>
      <c r="C3612" s="83"/>
      <c r="D3612" s="83"/>
      <c r="F3612" s="40"/>
      <c r="G3612" s="40"/>
      <c r="H3612" s="83"/>
      <c r="I3612" s="83"/>
      <c r="J3612" s="84"/>
      <c r="K3612" s="84"/>
      <c r="L3612" s="83"/>
      <c r="M3612" s="83"/>
      <c r="N3612" s="83"/>
      <c r="O3612" s="83"/>
      <c r="P3612" s="83"/>
      <c r="Q3612" s="83"/>
      <c r="R3612" s="83"/>
      <c r="S3612" s="83"/>
      <c r="T3612" s="83"/>
      <c r="U3612" s="84"/>
      <c r="V3612" s="83"/>
      <c r="W3612" s="83"/>
      <c r="X3612" s="84"/>
      <c r="Y3612" s="85"/>
      <c r="Z3612" s="83"/>
    </row>
    <row r="3613" spans="1:26" ht="17.25">
      <c r="A3613" s="83"/>
      <c r="B3613" s="83"/>
      <c r="C3613" s="83"/>
      <c r="D3613" s="83"/>
      <c r="F3613" s="40"/>
      <c r="G3613" s="40"/>
      <c r="H3613" s="83"/>
      <c r="I3613" s="83"/>
      <c r="J3613" s="84"/>
      <c r="K3613" s="84"/>
      <c r="L3613" s="83"/>
      <c r="M3613" s="83"/>
      <c r="N3613" s="83"/>
      <c r="O3613" s="83"/>
      <c r="P3613" s="83"/>
      <c r="Q3613" s="83"/>
      <c r="R3613" s="83"/>
      <c r="S3613" s="83"/>
      <c r="T3613" s="83"/>
      <c r="U3613" s="84"/>
      <c r="V3613" s="83"/>
      <c r="W3613" s="83"/>
      <c r="X3613" s="84"/>
      <c r="Y3613" s="85"/>
      <c r="Z3613" s="83"/>
    </row>
    <row r="3614" spans="1:26" ht="17.25">
      <c r="A3614" s="83"/>
      <c r="B3614" s="83"/>
      <c r="C3614" s="83"/>
      <c r="D3614" s="83"/>
      <c r="F3614" s="40"/>
      <c r="G3614" s="40"/>
      <c r="H3614" s="83"/>
      <c r="I3614" s="83"/>
      <c r="J3614" s="84"/>
      <c r="K3614" s="84"/>
      <c r="L3614" s="83"/>
      <c r="M3614" s="83"/>
      <c r="N3614" s="83"/>
      <c r="O3614" s="83"/>
      <c r="P3614" s="83"/>
      <c r="Q3614" s="83"/>
      <c r="R3614" s="83"/>
      <c r="S3614" s="83"/>
      <c r="T3614" s="83"/>
      <c r="U3614" s="84"/>
      <c r="V3614" s="83"/>
      <c r="W3614" s="83"/>
      <c r="X3614" s="84"/>
      <c r="Y3614" s="85"/>
      <c r="Z3614" s="83"/>
    </row>
    <row r="3615" spans="1:26" ht="17.25">
      <c r="A3615" s="83"/>
      <c r="B3615" s="83"/>
      <c r="C3615" s="83"/>
      <c r="D3615" s="83"/>
      <c r="F3615" s="40"/>
      <c r="G3615" s="40"/>
      <c r="H3615" s="83"/>
      <c r="I3615" s="83"/>
      <c r="J3615" s="84"/>
      <c r="K3615" s="84"/>
      <c r="L3615" s="83"/>
      <c r="M3615" s="83"/>
      <c r="N3615" s="83"/>
      <c r="O3615" s="83"/>
      <c r="P3615" s="83"/>
      <c r="Q3615" s="83"/>
      <c r="R3615" s="83"/>
      <c r="S3615" s="83"/>
      <c r="T3615" s="83"/>
      <c r="U3615" s="84"/>
      <c r="V3615" s="83"/>
      <c r="W3615" s="83"/>
      <c r="X3615" s="84"/>
      <c r="Y3615" s="85"/>
      <c r="Z3615" s="83"/>
    </row>
    <row r="3616" spans="1:26" ht="17.25">
      <c r="A3616" s="83"/>
      <c r="B3616" s="83"/>
      <c r="C3616" s="83"/>
      <c r="D3616" s="83"/>
      <c r="F3616" s="40"/>
      <c r="G3616" s="40"/>
      <c r="H3616" s="83"/>
      <c r="I3616" s="83"/>
      <c r="J3616" s="84"/>
      <c r="K3616" s="84"/>
      <c r="L3616" s="83"/>
      <c r="M3616" s="83"/>
      <c r="N3616" s="83"/>
      <c r="O3616" s="83"/>
      <c r="P3616" s="83"/>
      <c r="Q3616" s="83"/>
      <c r="R3616" s="83"/>
      <c r="S3616" s="83"/>
      <c r="T3616" s="83"/>
      <c r="U3616" s="84"/>
      <c r="V3616" s="83"/>
      <c r="W3616" s="83"/>
      <c r="X3616" s="84"/>
      <c r="Y3616" s="85"/>
      <c r="Z3616" s="83"/>
    </row>
    <row r="3617" spans="1:26" ht="17.25">
      <c r="A3617" s="83"/>
      <c r="B3617" s="83"/>
      <c r="C3617" s="83"/>
      <c r="D3617" s="83"/>
      <c r="F3617" s="40"/>
      <c r="G3617" s="40"/>
      <c r="H3617" s="83"/>
      <c r="I3617" s="83"/>
      <c r="J3617" s="84"/>
      <c r="K3617" s="84"/>
      <c r="L3617" s="83"/>
      <c r="M3617" s="83"/>
      <c r="N3617" s="83"/>
      <c r="O3617" s="83"/>
      <c r="P3617" s="83"/>
      <c r="Q3617" s="83"/>
      <c r="R3617" s="83"/>
      <c r="S3617" s="83"/>
      <c r="T3617" s="83"/>
      <c r="U3617" s="84"/>
      <c r="V3617" s="83"/>
      <c r="W3617" s="83"/>
      <c r="X3617" s="84"/>
      <c r="Y3617" s="85"/>
      <c r="Z3617" s="83"/>
    </row>
    <row r="3618" spans="1:26" ht="17.25">
      <c r="A3618" s="83"/>
      <c r="B3618" s="83"/>
      <c r="C3618" s="83"/>
      <c r="D3618" s="83"/>
      <c r="F3618" s="40"/>
      <c r="G3618" s="40"/>
      <c r="H3618" s="83"/>
      <c r="I3618" s="83"/>
      <c r="J3618" s="84"/>
      <c r="K3618" s="84"/>
      <c r="L3618" s="83"/>
      <c r="M3618" s="83"/>
      <c r="N3618" s="83"/>
      <c r="O3618" s="83"/>
      <c r="P3618" s="83"/>
      <c r="Q3618" s="83"/>
      <c r="R3618" s="83"/>
      <c r="S3618" s="83"/>
      <c r="T3618" s="83"/>
      <c r="U3618" s="84"/>
      <c r="V3618" s="83"/>
      <c r="W3618" s="83"/>
      <c r="X3618" s="84"/>
      <c r="Y3618" s="85"/>
      <c r="Z3618" s="83"/>
    </row>
    <row r="3619" spans="1:26" ht="17.25">
      <c r="A3619" s="83"/>
      <c r="B3619" s="83"/>
      <c r="C3619" s="83"/>
      <c r="D3619" s="83"/>
      <c r="F3619" s="40"/>
      <c r="G3619" s="40"/>
      <c r="H3619" s="83"/>
      <c r="I3619" s="83"/>
      <c r="J3619" s="84"/>
      <c r="K3619" s="84"/>
      <c r="L3619" s="83"/>
      <c r="M3619" s="83"/>
      <c r="N3619" s="83"/>
      <c r="O3619" s="83"/>
      <c r="P3619" s="83"/>
      <c r="Q3619" s="83"/>
      <c r="R3619" s="83"/>
      <c r="S3619" s="83"/>
      <c r="T3619" s="83"/>
      <c r="U3619" s="84"/>
      <c r="V3619" s="83"/>
      <c r="W3619" s="83"/>
      <c r="X3619" s="84"/>
      <c r="Y3619" s="85"/>
      <c r="Z3619" s="83"/>
    </row>
    <row r="3620" spans="1:26" ht="17.25">
      <c r="A3620" s="83"/>
      <c r="B3620" s="83"/>
      <c r="C3620" s="83"/>
      <c r="D3620" s="83"/>
      <c r="F3620" s="40"/>
      <c r="G3620" s="40"/>
      <c r="H3620" s="83"/>
      <c r="I3620" s="83"/>
      <c r="J3620" s="84"/>
      <c r="K3620" s="84"/>
      <c r="L3620" s="83"/>
      <c r="M3620" s="83"/>
      <c r="N3620" s="84"/>
      <c r="O3620" s="83"/>
      <c r="P3620" s="83"/>
      <c r="Q3620" s="83"/>
      <c r="R3620" s="83"/>
      <c r="S3620" s="83"/>
      <c r="T3620" s="83"/>
      <c r="U3620" s="84"/>
      <c r="V3620" s="83"/>
      <c r="W3620" s="83"/>
      <c r="X3620" s="84"/>
      <c r="Y3620" s="85"/>
      <c r="Z3620" s="83"/>
    </row>
    <row r="3621" spans="1:26" ht="17.25">
      <c r="A3621" s="83"/>
      <c r="B3621" s="83"/>
      <c r="C3621" s="83"/>
      <c r="D3621" s="83"/>
      <c r="F3621" s="40"/>
      <c r="G3621" s="40"/>
      <c r="H3621" s="83"/>
      <c r="I3621" s="83"/>
      <c r="J3621" s="84"/>
      <c r="K3621" s="84"/>
      <c r="L3621" s="83"/>
      <c r="M3621" s="83"/>
      <c r="N3621" s="84"/>
      <c r="O3621" s="83"/>
      <c r="P3621" s="83"/>
      <c r="Q3621" s="83"/>
      <c r="R3621" s="83"/>
      <c r="S3621" s="83"/>
      <c r="T3621" s="83"/>
      <c r="U3621" s="84"/>
      <c r="V3621" s="83"/>
      <c r="W3621" s="83"/>
      <c r="X3621" s="84"/>
      <c r="Y3621" s="85"/>
      <c r="Z3621" s="83"/>
    </row>
    <row r="3622" spans="1:26" ht="17.25">
      <c r="A3622" s="83"/>
      <c r="B3622" s="83"/>
      <c r="C3622" s="83"/>
      <c r="D3622" s="83"/>
      <c r="F3622" s="40"/>
      <c r="G3622" s="40"/>
      <c r="H3622" s="83"/>
      <c r="I3622" s="83"/>
      <c r="J3622" s="84"/>
      <c r="K3622" s="84"/>
      <c r="L3622" s="83"/>
      <c r="M3622" s="83"/>
      <c r="N3622" s="83"/>
      <c r="O3622" s="83"/>
      <c r="P3622" s="83"/>
      <c r="Q3622" s="83"/>
      <c r="R3622" s="83"/>
      <c r="S3622" s="83"/>
      <c r="T3622" s="83"/>
      <c r="U3622" s="84"/>
      <c r="V3622" s="83"/>
      <c r="W3622" s="83"/>
      <c r="X3622" s="84"/>
      <c r="Y3622" s="85"/>
      <c r="Z3622" s="83"/>
    </row>
    <row r="3623" spans="1:26" ht="17.25">
      <c r="A3623" s="83"/>
      <c r="B3623" s="83"/>
      <c r="C3623" s="83"/>
      <c r="D3623" s="83"/>
      <c r="F3623" s="40"/>
      <c r="G3623" s="40"/>
      <c r="H3623" s="83"/>
      <c r="I3623" s="83"/>
      <c r="J3623" s="84"/>
      <c r="K3623" s="84"/>
      <c r="L3623" s="83"/>
      <c r="M3623" s="83"/>
      <c r="N3623" s="84"/>
      <c r="O3623" s="83"/>
      <c r="P3623" s="83"/>
      <c r="Q3623" s="83"/>
      <c r="R3623" s="83"/>
      <c r="S3623" s="83"/>
      <c r="T3623" s="83"/>
      <c r="U3623" s="84"/>
      <c r="V3623" s="83"/>
      <c r="W3623" s="83"/>
      <c r="X3623" s="84"/>
      <c r="Y3623" s="85"/>
      <c r="Z3623" s="83"/>
    </row>
    <row r="3624" spans="1:26" ht="17.25">
      <c r="A3624" s="83"/>
      <c r="B3624" s="83"/>
      <c r="C3624" s="83"/>
      <c r="D3624" s="83"/>
      <c r="F3624" s="40"/>
      <c r="G3624" s="40"/>
      <c r="H3624" s="83"/>
      <c r="I3624" s="83"/>
      <c r="J3624" s="84"/>
      <c r="K3624" s="84"/>
      <c r="L3624" s="83"/>
      <c r="M3624" s="83"/>
      <c r="N3624" s="83"/>
      <c r="O3624" s="83"/>
      <c r="P3624" s="83"/>
      <c r="Q3624" s="83"/>
      <c r="R3624" s="83"/>
      <c r="S3624" s="83"/>
      <c r="T3624" s="83"/>
      <c r="U3624" s="84"/>
      <c r="V3624" s="83"/>
      <c r="W3624" s="83"/>
      <c r="X3624" s="84"/>
      <c r="Y3624" s="85"/>
      <c r="Z3624" s="83"/>
    </row>
    <row r="3625" spans="1:26" ht="17.25">
      <c r="A3625" s="83"/>
      <c r="B3625" s="83"/>
      <c r="C3625" s="83"/>
      <c r="D3625" s="83"/>
      <c r="F3625" s="40"/>
      <c r="G3625" s="40"/>
      <c r="H3625" s="83"/>
      <c r="I3625" s="83"/>
      <c r="J3625" s="84"/>
      <c r="K3625" s="84"/>
      <c r="L3625" s="83"/>
      <c r="M3625" s="83"/>
      <c r="N3625" s="84"/>
      <c r="O3625" s="83"/>
      <c r="P3625" s="83"/>
      <c r="Q3625" s="83"/>
      <c r="R3625" s="83"/>
      <c r="S3625" s="83"/>
      <c r="T3625" s="83"/>
      <c r="U3625" s="84"/>
      <c r="V3625" s="83"/>
      <c r="W3625" s="83"/>
      <c r="X3625" s="84"/>
      <c r="Y3625" s="85"/>
      <c r="Z3625" s="83"/>
    </row>
    <row r="3626" spans="1:26" ht="17.25">
      <c r="A3626" s="83"/>
      <c r="B3626" s="83"/>
      <c r="C3626" s="83"/>
      <c r="D3626" s="83"/>
      <c r="F3626" s="40"/>
      <c r="G3626" s="40"/>
      <c r="H3626" s="83"/>
      <c r="I3626" s="83"/>
      <c r="J3626" s="84"/>
      <c r="K3626" s="84"/>
      <c r="L3626" s="83"/>
      <c r="M3626" s="83"/>
      <c r="N3626" s="84"/>
      <c r="O3626" s="83"/>
      <c r="P3626" s="83"/>
      <c r="Q3626" s="83"/>
      <c r="R3626" s="83"/>
      <c r="S3626" s="83"/>
      <c r="T3626" s="83"/>
      <c r="U3626" s="84"/>
      <c r="V3626" s="83"/>
      <c r="W3626" s="83"/>
      <c r="X3626" s="84"/>
      <c r="Y3626" s="85"/>
      <c r="Z3626" s="83"/>
    </row>
    <row r="3627" spans="1:26" ht="17.25">
      <c r="A3627" s="83"/>
      <c r="B3627" s="83"/>
      <c r="C3627" s="83"/>
      <c r="D3627" s="83"/>
      <c r="F3627" s="40"/>
      <c r="G3627" s="40"/>
      <c r="H3627" s="83"/>
      <c r="I3627" s="83"/>
      <c r="J3627" s="84"/>
      <c r="K3627" s="84"/>
      <c r="L3627" s="83"/>
      <c r="M3627" s="83"/>
      <c r="N3627" s="84"/>
      <c r="O3627" s="83"/>
      <c r="P3627" s="83"/>
      <c r="Q3627" s="83"/>
      <c r="R3627" s="83"/>
      <c r="S3627" s="83"/>
      <c r="T3627" s="83"/>
      <c r="U3627" s="84"/>
      <c r="V3627" s="83"/>
      <c r="W3627" s="83"/>
      <c r="X3627" s="84"/>
      <c r="Y3627" s="85"/>
      <c r="Z3627" s="83"/>
    </row>
    <row r="3628" spans="1:26">
      <c r="A3628" s="83"/>
      <c r="B3628" s="83"/>
      <c r="C3628" s="83"/>
      <c r="D3628" s="83"/>
      <c r="F3628" s="83"/>
      <c r="G3628" s="83"/>
      <c r="H3628" s="83"/>
      <c r="I3628" s="83"/>
      <c r="J3628" s="84"/>
      <c r="K3628" s="84"/>
      <c r="L3628" s="83"/>
      <c r="M3628" s="83"/>
      <c r="N3628" s="83"/>
      <c r="O3628" s="83"/>
      <c r="P3628" s="83"/>
      <c r="Q3628" s="83"/>
      <c r="R3628" s="83"/>
      <c r="S3628" s="83"/>
      <c r="T3628" s="83"/>
      <c r="U3628" s="83"/>
      <c r="V3628" s="83"/>
      <c r="W3628" s="83"/>
      <c r="X3628" s="84"/>
      <c r="Y3628" s="83"/>
      <c r="Z3628" s="83"/>
    </row>
    <row r="3629" spans="1:26" ht="17.25">
      <c r="A3629" s="83"/>
      <c r="B3629" s="83"/>
      <c r="C3629" s="83"/>
      <c r="D3629" s="83"/>
      <c r="F3629" s="40"/>
      <c r="G3629" s="40"/>
      <c r="H3629" s="83"/>
      <c r="I3629" s="83"/>
      <c r="J3629" s="84"/>
      <c r="K3629" s="84"/>
      <c r="L3629" s="83"/>
      <c r="M3629" s="83"/>
      <c r="N3629" s="84"/>
      <c r="O3629" s="83"/>
      <c r="P3629" s="83"/>
      <c r="Q3629" s="83"/>
      <c r="R3629" s="83"/>
      <c r="S3629" s="83"/>
      <c r="T3629" s="83"/>
      <c r="U3629" s="84"/>
      <c r="V3629" s="83"/>
      <c r="W3629" s="83"/>
      <c r="X3629" s="84"/>
      <c r="Y3629" s="85"/>
      <c r="Z3629" s="83"/>
    </row>
    <row r="3630" spans="1:26" ht="17.25">
      <c r="A3630" s="83"/>
      <c r="B3630" s="83"/>
      <c r="C3630" s="83"/>
      <c r="D3630" s="83"/>
      <c r="F3630" s="40"/>
      <c r="G3630" s="40"/>
      <c r="H3630" s="83"/>
      <c r="I3630" s="83"/>
      <c r="J3630" s="84"/>
      <c r="K3630" s="84"/>
      <c r="L3630" s="83"/>
      <c r="M3630" s="83"/>
      <c r="N3630" s="83"/>
      <c r="O3630" s="83"/>
      <c r="P3630" s="83"/>
      <c r="Q3630" s="83"/>
      <c r="R3630" s="83"/>
      <c r="S3630" s="83"/>
      <c r="T3630" s="83"/>
      <c r="U3630" s="84"/>
      <c r="V3630" s="83"/>
      <c r="W3630" s="83"/>
      <c r="X3630" s="84"/>
      <c r="Y3630" s="85"/>
      <c r="Z3630" s="83"/>
    </row>
    <row r="3631" spans="1:26" ht="17.25">
      <c r="A3631" s="83"/>
      <c r="B3631" s="83"/>
      <c r="C3631" s="83"/>
      <c r="D3631" s="83"/>
      <c r="F3631" s="40"/>
      <c r="G3631" s="40"/>
      <c r="H3631" s="83"/>
      <c r="I3631" s="83"/>
      <c r="J3631" s="84"/>
      <c r="K3631" s="84"/>
      <c r="L3631" s="83"/>
      <c r="M3631" s="83"/>
      <c r="N3631" s="83"/>
      <c r="O3631" s="83"/>
      <c r="P3631" s="83"/>
      <c r="Q3631" s="83"/>
      <c r="R3631" s="83"/>
      <c r="S3631" s="83"/>
      <c r="T3631" s="83"/>
      <c r="U3631" s="84"/>
      <c r="V3631" s="83"/>
      <c r="W3631" s="83"/>
      <c r="X3631" s="84"/>
      <c r="Y3631" s="85"/>
      <c r="Z3631" s="83"/>
    </row>
    <row r="3632" spans="1:26" ht="17.25">
      <c r="A3632" s="83"/>
      <c r="B3632" s="83"/>
      <c r="C3632" s="83"/>
      <c r="D3632" s="83"/>
      <c r="F3632" s="40"/>
      <c r="G3632" s="40"/>
      <c r="H3632" s="83"/>
      <c r="I3632" s="83"/>
      <c r="J3632" s="84"/>
      <c r="K3632" s="84"/>
      <c r="L3632" s="83"/>
      <c r="M3632" s="83"/>
      <c r="N3632" s="83"/>
      <c r="O3632" s="83"/>
      <c r="P3632" s="83"/>
      <c r="Q3632" s="83"/>
      <c r="R3632" s="83"/>
      <c r="S3632" s="83"/>
      <c r="T3632" s="83"/>
      <c r="U3632" s="84"/>
      <c r="V3632" s="83"/>
      <c r="W3632" s="83"/>
      <c r="X3632" s="84"/>
      <c r="Y3632" s="85"/>
      <c r="Z3632" s="83"/>
    </row>
    <row r="3633" spans="1:26" ht="17.25">
      <c r="A3633" s="83"/>
      <c r="B3633" s="83"/>
      <c r="C3633" s="83"/>
      <c r="D3633" s="83"/>
      <c r="F3633" s="40"/>
      <c r="G3633" s="40"/>
      <c r="H3633" s="83"/>
      <c r="I3633" s="83"/>
      <c r="J3633" s="84"/>
      <c r="K3633" s="84"/>
      <c r="L3633" s="83"/>
      <c r="M3633" s="83"/>
      <c r="N3633" s="83"/>
      <c r="O3633" s="83"/>
      <c r="P3633" s="83"/>
      <c r="Q3633" s="83"/>
      <c r="R3633" s="83"/>
      <c r="S3633" s="83"/>
      <c r="T3633" s="83"/>
      <c r="U3633" s="84"/>
      <c r="V3633" s="83"/>
      <c r="W3633" s="83"/>
      <c r="X3633" s="84"/>
      <c r="Y3633" s="85"/>
      <c r="Z3633" s="83"/>
    </row>
    <row r="3634" spans="1:26" ht="17.25">
      <c r="A3634" s="83"/>
      <c r="B3634" s="83"/>
      <c r="C3634" s="83"/>
      <c r="D3634" s="83"/>
      <c r="F3634" s="40"/>
      <c r="G3634" s="40"/>
      <c r="H3634" s="83"/>
      <c r="I3634" s="83"/>
      <c r="J3634" s="84"/>
      <c r="K3634" s="84"/>
      <c r="L3634" s="83"/>
      <c r="M3634" s="83"/>
      <c r="N3634" s="83"/>
      <c r="O3634" s="83"/>
      <c r="P3634" s="83"/>
      <c r="Q3634" s="83"/>
      <c r="R3634" s="83"/>
      <c r="S3634" s="83"/>
      <c r="T3634" s="83"/>
      <c r="U3634" s="84"/>
      <c r="V3634" s="83"/>
      <c r="W3634" s="83"/>
      <c r="X3634" s="84"/>
      <c r="Y3634" s="85"/>
      <c r="Z3634" s="83"/>
    </row>
    <row r="3635" spans="1:26" ht="17.25">
      <c r="A3635" s="83"/>
      <c r="B3635" s="83"/>
      <c r="C3635" s="83"/>
      <c r="D3635" s="83"/>
      <c r="F3635" s="40"/>
      <c r="G3635" s="40"/>
      <c r="H3635" s="83"/>
      <c r="I3635" s="83"/>
      <c r="J3635" s="84"/>
      <c r="K3635" s="84"/>
      <c r="L3635" s="83"/>
      <c r="M3635" s="83"/>
      <c r="N3635" s="83"/>
      <c r="O3635" s="83"/>
      <c r="P3635" s="83"/>
      <c r="Q3635" s="83"/>
      <c r="R3635" s="83"/>
      <c r="S3635" s="83"/>
      <c r="T3635" s="83"/>
      <c r="U3635" s="84"/>
      <c r="V3635" s="83"/>
      <c r="W3635" s="83"/>
      <c r="X3635" s="84"/>
      <c r="Y3635" s="85"/>
      <c r="Z3635" s="83"/>
    </row>
    <row r="3636" spans="1:26" ht="17.25">
      <c r="A3636" s="83"/>
      <c r="B3636" s="83"/>
      <c r="C3636" s="83"/>
      <c r="D3636" s="83"/>
      <c r="F3636" s="40"/>
      <c r="G3636" s="40"/>
      <c r="H3636" s="83"/>
      <c r="I3636" s="83"/>
      <c r="J3636" s="84"/>
      <c r="K3636" s="84"/>
      <c r="L3636" s="83"/>
      <c r="M3636" s="83"/>
      <c r="N3636" s="83"/>
      <c r="O3636" s="83"/>
      <c r="P3636" s="83"/>
      <c r="Q3636" s="83"/>
      <c r="R3636" s="83"/>
      <c r="S3636" s="83"/>
      <c r="T3636" s="83"/>
      <c r="U3636" s="84"/>
      <c r="V3636" s="83"/>
      <c r="W3636" s="83"/>
      <c r="X3636" s="84"/>
      <c r="Y3636" s="85"/>
      <c r="Z3636" s="83"/>
    </row>
    <row r="3637" spans="1:26" ht="17.25">
      <c r="A3637" s="83"/>
      <c r="B3637" s="83"/>
      <c r="C3637" s="83"/>
      <c r="D3637" s="83"/>
      <c r="F3637" s="40"/>
      <c r="G3637" s="40"/>
      <c r="H3637" s="83"/>
      <c r="I3637" s="83"/>
      <c r="J3637" s="84"/>
      <c r="K3637" s="84"/>
      <c r="L3637" s="83"/>
      <c r="M3637" s="83"/>
      <c r="N3637" s="83"/>
      <c r="O3637" s="83"/>
      <c r="P3637" s="83"/>
      <c r="Q3637" s="83"/>
      <c r="R3637" s="83"/>
      <c r="S3637" s="83"/>
      <c r="T3637" s="83"/>
      <c r="U3637" s="84"/>
      <c r="V3637" s="83"/>
      <c r="W3637" s="83"/>
      <c r="X3637" s="84"/>
      <c r="Y3637" s="85"/>
      <c r="Z3637" s="83"/>
    </row>
    <row r="3638" spans="1:26" ht="17.25">
      <c r="A3638" s="83"/>
      <c r="B3638" s="83"/>
      <c r="C3638" s="83"/>
      <c r="D3638" s="83"/>
      <c r="F3638" s="40"/>
      <c r="G3638" s="40"/>
      <c r="H3638" s="83"/>
      <c r="I3638" s="83"/>
      <c r="J3638" s="84"/>
      <c r="K3638" s="84"/>
      <c r="L3638" s="83"/>
      <c r="M3638" s="83"/>
      <c r="N3638" s="83"/>
      <c r="O3638" s="83"/>
      <c r="P3638" s="83"/>
      <c r="Q3638" s="83"/>
      <c r="R3638" s="83"/>
      <c r="S3638" s="83"/>
      <c r="T3638" s="83"/>
      <c r="U3638" s="84"/>
      <c r="V3638" s="83"/>
      <c r="W3638" s="83"/>
      <c r="X3638" s="84"/>
      <c r="Y3638" s="85"/>
      <c r="Z3638" s="83"/>
    </row>
    <row r="3639" spans="1:26" ht="17.25">
      <c r="A3639" s="83"/>
      <c r="B3639" s="83"/>
      <c r="C3639" s="83"/>
      <c r="D3639" s="83"/>
      <c r="F3639" s="40"/>
      <c r="G3639" s="40"/>
      <c r="H3639" s="83"/>
      <c r="I3639" s="83"/>
      <c r="J3639" s="84"/>
      <c r="K3639" s="84"/>
      <c r="L3639" s="83"/>
      <c r="M3639" s="83"/>
      <c r="N3639" s="83"/>
      <c r="O3639" s="83"/>
      <c r="P3639" s="83"/>
      <c r="Q3639" s="83"/>
      <c r="R3639" s="83"/>
      <c r="S3639" s="83"/>
      <c r="T3639" s="83"/>
      <c r="U3639" s="84"/>
      <c r="V3639" s="83"/>
      <c r="W3639" s="83"/>
      <c r="X3639" s="84"/>
      <c r="Y3639" s="85"/>
      <c r="Z3639" s="83"/>
    </row>
    <row r="3640" spans="1:26" ht="17.25">
      <c r="A3640" s="83"/>
      <c r="B3640" s="83"/>
      <c r="C3640" s="83"/>
      <c r="D3640" s="83"/>
      <c r="F3640" s="40"/>
      <c r="G3640" s="40"/>
      <c r="H3640" s="83"/>
      <c r="I3640" s="83"/>
      <c r="J3640" s="84"/>
      <c r="K3640" s="84"/>
      <c r="L3640" s="83"/>
      <c r="M3640" s="83"/>
      <c r="N3640" s="83"/>
      <c r="O3640" s="83"/>
      <c r="P3640" s="83"/>
      <c r="Q3640" s="83"/>
      <c r="R3640" s="83"/>
      <c r="S3640" s="83"/>
      <c r="T3640" s="83"/>
      <c r="U3640" s="84"/>
      <c r="V3640" s="83"/>
      <c r="W3640" s="83"/>
      <c r="X3640" s="84"/>
      <c r="Y3640" s="85"/>
      <c r="Z3640" s="83"/>
    </row>
    <row r="3641" spans="1:26" ht="17.25">
      <c r="A3641" s="83"/>
      <c r="B3641" s="83"/>
      <c r="C3641" s="83"/>
      <c r="D3641" s="83"/>
      <c r="F3641" s="40"/>
      <c r="G3641" s="40"/>
      <c r="H3641" s="83"/>
      <c r="I3641" s="83"/>
      <c r="J3641" s="84"/>
      <c r="K3641" s="84"/>
      <c r="L3641" s="83"/>
      <c r="M3641" s="83"/>
      <c r="N3641" s="84"/>
      <c r="O3641" s="83"/>
      <c r="P3641" s="83"/>
      <c r="Q3641" s="83"/>
      <c r="R3641" s="83"/>
      <c r="S3641" s="83"/>
      <c r="T3641" s="83"/>
      <c r="U3641" s="84"/>
      <c r="V3641" s="83"/>
      <c r="W3641" s="83"/>
      <c r="X3641" s="84"/>
      <c r="Y3641" s="85"/>
      <c r="Z3641" s="83"/>
    </row>
    <row r="3642" spans="1:26" ht="17.25">
      <c r="A3642" s="83"/>
      <c r="B3642" s="83"/>
      <c r="C3642" s="83"/>
      <c r="D3642" s="83"/>
      <c r="F3642" s="40"/>
      <c r="G3642" s="40"/>
      <c r="H3642" s="83"/>
      <c r="I3642" s="83"/>
      <c r="J3642" s="84"/>
      <c r="K3642" s="84"/>
      <c r="L3642" s="83"/>
      <c r="M3642" s="83"/>
      <c r="N3642" s="84"/>
      <c r="O3642" s="83"/>
      <c r="P3642" s="83"/>
      <c r="Q3642" s="83"/>
      <c r="R3642" s="83"/>
      <c r="S3642" s="83"/>
      <c r="T3642" s="83"/>
      <c r="U3642" s="84"/>
      <c r="V3642" s="83"/>
      <c r="W3642" s="83"/>
      <c r="X3642" s="84"/>
      <c r="Y3642" s="85"/>
      <c r="Z3642" s="83"/>
    </row>
    <row r="3643" spans="1:26" ht="17.25">
      <c r="A3643" s="83"/>
      <c r="B3643" s="83"/>
      <c r="C3643" s="83"/>
      <c r="D3643" s="83"/>
      <c r="F3643" s="40"/>
      <c r="G3643" s="40"/>
      <c r="H3643" s="83"/>
      <c r="I3643" s="83"/>
      <c r="J3643" s="84"/>
      <c r="K3643" s="84"/>
      <c r="L3643" s="83"/>
      <c r="M3643" s="83"/>
      <c r="N3643" s="83"/>
      <c r="O3643" s="83"/>
      <c r="P3643" s="83"/>
      <c r="Q3643" s="83"/>
      <c r="R3643" s="83"/>
      <c r="S3643" s="83"/>
      <c r="T3643" s="83"/>
      <c r="U3643" s="84"/>
      <c r="V3643" s="83"/>
      <c r="W3643" s="83"/>
      <c r="X3643" s="84"/>
      <c r="Y3643" s="85"/>
      <c r="Z3643" s="83"/>
    </row>
    <row r="3644" spans="1:26" ht="17.25">
      <c r="A3644" s="83"/>
      <c r="B3644" s="83"/>
      <c r="C3644" s="83"/>
      <c r="D3644" s="83"/>
      <c r="F3644" s="40"/>
      <c r="G3644" s="40"/>
      <c r="H3644" s="83"/>
      <c r="I3644" s="83"/>
      <c r="J3644" s="84"/>
      <c r="K3644" s="84"/>
      <c r="L3644" s="83"/>
      <c r="M3644" s="83"/>
      <c r="N3644" s="84"/>
      <c r="O3644" s="83"/>
      <c r="P3644" s="83"/>
      <c r="Q3644" s="83"/>
      <c r="R3644" s="83"/>
      <c r="S3644" s="83"/>
      <c r="T3644" s="83"/>
      <c r="U3644" s="84"/>
      <c r="V3644" s="83"/>
      <c r="W3644" s="83"/>
      <c r="X3644" s="84"/>
      <c r="Y3644" s="85"/>
      <c r="Z3644" s="83"/>
    </row>
    <row r="3645" spans="1:26" ht="17.25">
      <c r="A3645" s="83"/>
      <c r="B3645" s="83"/>
      <c r="C3645" s="83"/>
      <c r="D3645" s="83"/>
      <c r="F3645" s="40"/>
      <c r="G3645" s="40"/>
      <c r="H3645" s="83"/>
      <c r="I3645" s="83"/>
      <c r="J3645" s="84"/>
      <c r="K3645" s="84"/>
      <c r="L3645" s="83"/>
      <c r="M3645" s="83"/>
      <c r="N3645" s="83"/>
      <c r="O3645" s="83"/>
      <c r="P3645" s="83"/>
      <c r="Q3645" s="83"/>
      <c r="R3645" s="83"/>
      <c r="S3645" s="83"/>
      <c r="T3645" s="83"/>
      <c r="U3645" s="84"/>
      <c r="V3645" s="83"/>
      <c r="W3645" s="83"/>
      <c r="X3645" s="84"/>
      <c r="Y3645" s="85"/>
      <c r="Z3645" s="83"/>
    </row>
    <row r="3646" spans="1:26" ht="17.25">
      <c r="A3646" s="83"/>
      <c r="B3646" s="83"/>
      <c r="C3646" s="83"/>
      <c r="D3646" s="83"/>
      <c r="F3646" s="40"/>
      <c r="G3646" s="40"/>
      <c r="H3646" s="83"/>
      <c r="I3646" s="83"/>
      <c r="J3646" s="84"/>
      <c r="K3646" s="84"/>
      <c r="L3646" s="83"/>
      <c r="M3646" s="83"/>
      <c r="N3646" s="84"/>
      <c r="O3646" s="83"/>
      <c r="P3646" s="83"/>
      <c r="Q3646" s="83"/>
      <c r="R3646" s="83"/>
      <c r="S3646" s="83"/>
      <c r="T3646" s="83"/>
      <c r="U3646" s="84"/>
      <c r="V3646" s="83"/>
      <c r="W3646" s="83"/>
      <c r="X3646" s="84"/>
      <c r="Y3646" s="85"/>
      <c r="Z3646" s="83"/>
    </row>
    <row r="3647" spans="1:26" ht="17.25">
      <c r="A3647" s="83"/>
      <c r="B3647" s="83"/>
      <c r="C3647" s="83"/>
      <c r="D3647" s="83"/>
      <c r="F3647" s="40"/>
      <c r="G3647" s="40"/>
      <c r="H3647" s="83"/>
      <c r="I3647" s="83"/>
      <c r="J3647" s="84"/>
      <c r="K3647" s="84"/>
      <c r="L3647" s="83"/>
      <c r="M3647" s="83"/>
      <c r="N3647" s="84"/>
      <c r="O3647" s="83"/>
      <c r="P3647" s="83"/>
      <c r="Q3647" s="83"/>
      <c r="R3647" s="83"/>
      <c r="S3647" s="83"/>
      <c r="T3647" s="83"/>
      <c r="U3647" s="84"/>
      <c r="V3647" s="83"/>
      <c r="W3647" s="83"/>
      <c r="X3647" s="84"/>
      <c r="Y3647" s="85"/>
      <c r="Z3647" s="83"/>
    </row>
    <row r="3648" spans="1:26" ht="17.25">
      <c r="A3648" s="83"/>
      <c r="B3648" s="83"/>
      <c r="C3648" s="83"/>
      <c r="D3648" s="83"/>
      <c r="F3648" s="40"/>
      <c r="G3648" s="40"/>
      <c r="H3648" s="83"/>
      <c r="I3648" s="83"/>
      <c r="J3648" s="84"/>
      <c r="K3648" s="84"/>
      <c r="L3648" s="83"/>
      <c r="M3648" s="83"/>
      <c r="N3648" s="84"/>
      <c r="O3648" s="83"/>
      <c r="P3648" s="83"/>
      <c r="Q3648" s="83"/>
      <c r="R3648" s="83"/>
      <c r="S3648" s="83"/>
      <c r="T3648" s="83"/>
      <c r="U3648" s="84"/>
      <c r="V3648" s="83"/>
      <c r="W3648" s="83"/>
      <c r="X3648" s="84"/>
      <c r="Y3648" s="85"/>
      <c r="Z3648" s="83"/>
    </row>
    <row r="3649" spans="1:26" ht="17.25">
      <c r="A3649" s="83"/>
      <c r="B3649" s="83"/>
      <c r="C3649" s="83"/>
      <c r="D3649" s="83"/>
      <c r="F3649" s="40"/>
      <c r="G3649" s="40"/>
      <c r="H3649" s="83"/>
      <c r="I3649" s="83"/>
      <c r="J3649" s="84"/>
      <c r="K3649" s="84"/>
      <c r="L3649" s="83"/>
      <c r="M3649" s="83"/>
      <c r="N3649" s="84"/>
      <c r="O3649" s="83"/>
      <c r="P3649" s="83"/>
      <c r="Q3649" s="83"/>
      <c r="R3649" s="83"/>
      <c r="S3649" s="83"/>
      <c r="T3649" s="83"/>
      <c r="U3649" s="84"/>
      <c r="V3649" s="83"/>
      <c r="W3649" s="83"/>
      <c r="X3649" s="84"/>
      <c r="Y3649" s="85"/>
      <c r="Z3649" s="83"/>
    </row>
    <row r="3650" spans="1:26" ht="17.25">
      <c r="A3650" s="83"/>
      <c r="B3650" s="83"/>
      <c r="C3650" s="83"/>
      <c r="D3650" s="83"/>
      <c r="F3650" s="40"/>
      <c r="G3650" s="40"/>
      <c r="H3650" s="83"/>
      <c r="I3650" s="83"/>
      <c r="J3650" s="84"/>
      <c r="K3650" s="84"/>
      <c r="L3650" s="83"/>
      <c r="M3650" s="83"/>
      <c r="N3650" s="83"/>
      <c r="O3650" s="83"/>
      <c r="P3650" s="83"/>
      <c r="Q3650" s="83"/>
      <c r="R3650" s="83"/>
      <c r="S3650" s="83"/>
      <c r="T3650" s="83"/>
      <c r="U3650" s="84"/>
      <c r="V3650" s="83"/>
      <c r="W3650" s="83"/>
      <c r="X3650" s="84"/>
      <c r="Y3650" s="85"/>
      <c r="Z3650" s="83"/>
    </row>
    <row r="3651" spans="1:26" ht="17.25">
      <c r="A3651" s="83"/>
      <c r="B3651" s="83"/>
      <c r="C3651" s="83"/>
      <c r="D3651" s="83"/>
      <c r="F3651" s="40"/>
      <c r="G3651" s="40"/>
      <c r="H3651" s="83"/>
      <c r="I3651" s="83"/>
      <c r="J3651" s="84"/>
      <c r="K3651" s="84"/>
      <c r="L3651" s="83"/>
      <c r="M3651" s="83"/>
      <c r="N3651" s="83"/>
      <c r="O3651" s="83"/>
      <c r="P3651" s="83"/>
      <c r="Q3651" s="83"/>
      <c r="R3651" s="83"/>
      <c r="S3651" s="83"/>
      <c r="T3651" s="83"/>
      <c r="U3651" s="84"/>
      <c r="V3651" s="83"/>
      <c r="W3651" s="83"/>
      <c r="X3651" s="84"/>
      <c r="Y3651" s="85"/>
      <c r="Z3651" s="83"/>
    </row>
    <row r="3652" spans="1:26" ht="17.25">
      <c r="A3652" s="83"/>
      <c r="B3652" s="83"/>
      <c r="C3652" s="83"/>
      <c r="D3652" s="83"/>
      <c r="F3652" s="40"/>
      <c r="G3652" s="40"/>
      <c r="H3652" s="83"/>
      <c r="I3652" s="83"/>
      <c r="J3652" s="84"/>
      <c r="K3652" s="84"/>
      <c r="L3652" s="83"/>
      <c r="M3652" s="83"/>
      <c r="N3652" s="83"/>
      <c r="O3652" s="83"/>
      <c r="P3652" s="83"/>
      <c r="Q3652" s="83"/>
      <c r="R3652" s="83"/>
      <c r="S3652" s="83"/>
      <c r="T3652" s="83"/>
      <c r="U3652" s="84"/>
      <c r="V3652" s="83"/>
      <c r="W3652" s="83"/>
      <c r="X3652" s="84"/>
      <c r="Y3652" s="85"/>
      <c r="Z3652" s="83"/>
    </row>
    <row r="3653" spans="1:26" ht="17.25">
      <c r="A3653" s="83"/>
      <c r="B3653" s="83"/>
      <c r="C3653" s="83"/>
      <c r="D3653" s="83"/>
      <c r="F3653" s="40"/>
      <c r="G3653" s="40"/>
      <c r="H3653" s="83"/>
      <c r="I3653" s="83"/>
      <c r="J3653" s="84"/>
      <c r="K3653" s="84"/>
      <c r="L3653" s="83"/>
      <c r="M3653" s="83"/>
      <c r="N3653" s="83"/>
      <c r="O3653" s="83"/>
      <c r="P3653" s="83"/>
      <c r="Q3653" s="83"/>
      <c r="R3653" s="83"/>
      <c r="S3653" s="83"/>
      <c r="T3653" s="83"/>
      <c r="U3653" s="84"/>
      <c r="V3653" s="83"/>
      <c r="W3653" s="83"/>
      <c r="X3653" s="84"/>
      <c r="Y3653" s="85"/>
      <c r="Z3653" s="83"/>
    </row>
    <row r="3654" spans="1:26" ht="17.25">
      <c r="A3654" s="83"/>
      <c r="B3654" s="83"/>
      <c r="C3654" s="83"/>
      <c r="D3654" s="83"/>
      <c r="F3654" s="40"/>
      <c r="G3654" s="40"/>
      <c r="H3654" s="83"/>
      <c r="I3654" s="83"/>
      <c r="J3654" s="84"/>
      <c r="K3654" s="84"/>
      <c r="L3654" s="83"/>
      <c r="M3654" s="83"/>
      <c r="N3654" s="83"/>
      <c r="O3654" s="83"/>
      <c r="P3654" s="83"/>
      <c r="Q3654" s="83"/>
      <c r="R3654" s="83"/>
      <c r="S3654" s="83"/>
      <c r="T3654" s="83"/>
      <c r="U3654" s="84"/>
      <c r="V3654" s="83"/>
      <c r="W3654" s="83"/>
      <c r="X3654" s="84"/>
      <c r="Y3654" s="85"/>
      <c r="Z3654" s="83"/>
    </row>
    <row r="3655" spans="1:26" ht="17.25">
      <c r="A3655" s="83"/>
      <c r="B3655" s="83"/>
      <c r="C3655" s="83"/>
      <c r="D3655" s="83"/>
      <c r="F3655" s="40"/>
      <c r="G3655" s="40"/>
      <c r="H3655" s="83"/>
      <c r="I3655" s="83"/>
      <c r="J3655" s="84"/>
      <c r="K3655" s="84"/>
      <c r="L3655" s="83"/>
      <c r="M3655" s="83"/>
      <c r="N3655" s="83"/>
      <c r="O3655" s="83"/>
      <c r="P3655" s="83"/>
      <c r="Q3655" s="83"/>
      <c r="R3655" s="83"/>
      <c r="S3655" s="83"/>
      <c r="T3655" s="83"/>
      <c r="U3655" s="84"/>
      <c r="V3655" s="83"/>
      <c r="W3655" s="83"/>
      <c r="X3655" s="84"/>
      <c r="Y3655" s="85"/>
      <c r="Z3655" s="83"/>
    </row>
    <row r="3656" spans="1:26" ht="17.25">
      <c r="A3656" s="83"/>
      <c r="B3656" s="83"/>
      <c r="C3656" s="83"/>
      <c r="D3656" s="83"/>
      <c r="F3656" s="40"/>
      <c r="G3656" s="40"/>
      <c r="H3656" s="83"/>
      <c r="I3656" s="83"/>
      <c r="J3656" s="84"/>
      <c r="K3656" s="84"/>
      <c r="L3656" s="83"/>
      <c r="M3656" s="83"/>
      <c r="N3656" s="83"/>
      <c r="O3656" s="83"/>
      <c r="P3656" s="83"/>
      <c r="Q3656" s="83"/>
      <c r="R3656" s="83"/>
      <c r="S3656" s="83"/>
      <c r="T3656" s="83"/>
      <c r="U3656" s="84"/>
      <c r="V3656" s="83"/>
      <c r="W3656" s="83"/>
      <c r="X3656" s="84"/>
      <c r="Y3656" s="85"/>
      <c r="Z3656" s="83"/>
    </row>
    <row r="3657" spans="1:26" ht="17.25">
      <c r="A3657" s="83"/>
      <c r="B3657" s="83"/>
      <c r="C3657" s="83"/>
      <c r="D3657" s="83"/>
      <c r="F3657" s="40"/>
      <c r="G3657" s="40"/>
      <c r="H3657" s="83"/>
      <c r="I3657" s="83"/>
      <c r="J3657" s="84"/>
      <c r="K3657" s="84"/>
      <c r="L3657" s="83"/>
      <c r="M3657" s="83"/>
      <c r="N3657" s="83"/>
      <c r="O3657" s="83"/>
      <c r="P3657" s="83"/>
      <c r="Q3657" s="83"/>
      <c r="R3657" s="83"/>
      <c r="S3657" s="83"/>
      <c r="T3657" s="83"/>
      <c r="U3657" s="84"/>
      <c r="V3657" s="83"/>
      <c r="W3657" s="83"/>
      <c r="X3657" s="84"/>
      <c r="Y3657" s="85"/>
      <c r="Z3657" s="83"/>
    </row>
    <row r="3658" spans="1:26" ht="17.25">
      <c r="A3658" s="83"/>
      <c r="B3658" s="83"/>
      <c r="C3658" s="83"/>
      <c r="D3658" s="83"/>
      <c r="F3658" s="40"/>
      <c r="G3658" s="40"/>
      <c r="H3658" s="83"/>
      <c r="I3658" s="83"/>
      <c r="J3658" s="84"/>
      <c r="K3658" s="84"/>
      <c r="L3658" s="83"/>
      <c r="M3658" s="83"/>
      <c r="N3658" s="83"/>
      <c r="O3658" s="83"/>
      <c r="P3658" s="83"/>
      <c r="Q3658" s="83"/>
      <c r="R3658" s="83"/>
      <c r="S3658" s="83"/>
      <c r="T3658" s="83"/>
      <c r="U3658" s="84"/>
      <c r="V3658" s="83"/>
      <c r="W3658" s="83"/>
      <c r="X3658" s="84"/>
      <c r="Y3658" s="85"/>
      <c r="Z3658" s="83"/>
    </row>
    <row r="3659" spans="1:26" ht="17.25">
      <c r="A3659" s="83"/>
      <c r="B3659" s="83"/>
      <c r="C3659" s="83"/>
      <c r="D3659" s="83"/>
      <c r="F3659" s="40"/>
      <c r="G3659" s="40"/>
      <c r="H3659" s="83"/>
      <c r="I3659" s="83"/>
      <c r="J3659" s="84"/>
      <c r="K3659" s="84"/>
      <c r="L3659" s="83"/>
      <c r="M3659" s="83"/>
      <c r="N3659" s="83"/>
      <c r="O3659" s="83"/>
      <c r="P3659" s="83"/>
      <c r="Q3659" s="83"/>
      <c r="R3659" s="83"/>
      <c r="S3659" s="83"/>
      <c r="T3659" s="83"/>
      <c r="U3659" s="84"/>
      <c r="V3659" s="83"/>
      <c r="W3659" s="83"/>
      <c r="X3659" s="84"/>
      <c r="Y3659" s="85"/>
      <c r="Z3659" s="83"/>
    </row>
    <row r="3660" spans="1:26" ht="17.25">
      <c r="A3660" s="83"/>
      <c r="B3660" s="83"/>
      <c r="C3660" s="83"/>
      <c r="D3660" s="83"/>
      <c r="F3660" s="40"/>
      <c r="G3660" s="40"/>
      <c r="H3660" s="83"/>
      <c r="I3660" s="83"/>
      <c r="J3660" s="84"/>
      <c r="K3660" s="84"/>
      <c r="L3660" s="83"/>
      <c r="M3660" s="83"/>
      <c r="N3660" s="83"/>
      <c r="O3660" s="83"/>
      <c r="P3660" s="83"/>
      <c r="Q3660" s="83"/>
      <c r="R3660" s="83"/>
      <c r="S3660" s="83"/>
      <c r="T3660" s="83"/>
      <c r="U3660" s="84"/>
      <c r="V3660" s="83"/>
      <c r="W3660" s="83"/>
      <c r="X3660" s="84"/>
      <c r="Y3660" s="85"/>
      <c r="Z3660" s="83"/>
    </row>
    <row r="3661" spans="1:26" ht="17.25">
      <c r="A3661" s="83"/>
      <c r="B3661" s="83"/>
      <c r="C3661" s="83"/>
      <c r="D3661" s="83"/>
      <c r="F3661" s="40"/>
      <c r="G3661" s="40"/>
      <c r="H3661" s="83"/>
      <c r="I3661" s="83"/>
      <c r="J3661" s="84"/>
      <c r="K3661" s="84"/>
      <c r="L3661" s="83"/>
      <c r="M3661" s="83"/>
      <c r="N3661" s="84"/>
      <c r="O3661" s="83"/>
      <c r="P3661" s="83"/>
      <c r="Q3661" s="83"/>
      <c r="R3661" s="83"/>
      <c r="S3661" s="83"/>
      <c r="T3661" s="83"/>
      <c r="U3661" s="84"/>
      <c r="V3661" s="83"/>
      <c r="W3661" s="83"/>
      <c r="X3661" s="84"/>
      <c r="Y3661" s="85"/>
      <c r="Z3661" s="83"/>
    </row>
    <row r="3662" spans="1:26" ht="17.25">
      <c r="A3662" s="83"/>
      <c r="B3662" s="83"/>
      <c r="C3662" s="83"/>
      <c r="D3662" s="83"/>
      <c r="F3662" s="40"/>
      <c r="G3662" s="40"/>
      <c r="H3662" s="83"/>
      <c r="I3662" s="83"/>
      <c r="J3662" s="84"/>
      <c r="K3662" s="84"/>
      <c r="L3662" s="83"/>
      <c r="M3662" s="83"/>
      <c r="N3662" s="84"/>
      <c r="O3662" s="83"/>
      <c r="P3662" s="83"/>
      <c r="Q3662" s="83"/>
      <c r="R3662" s="83"/>
      <c r="S3662" s="83"/>
      <c r="T3662" s="83"/>
      <c r="U3662" s="84"/>
      <c r="V3662" s="83"/>
      <c r="W3662" s="83"/>
      <c r="X3662" s="84"/>
      <c r="Y3662" s="85"/>
      <c r="Z3662" s="83"/>
    </row>
    <row r="3663" spans="1:26" ht="17.25">
      <c r="A3663" s="83"/>
      <c r="B3663" s="83"/>
      <c r="C3663" s="83"/>
      <c r="D3663" s="83"/>
      <c r="F3663" s="40"/>
      <c r="G3663" s="40"/>
      <c r="H3663" s="83"/>
      <c r="I3663" s="83"/>
      <c r="J3663" s="84"/>
      <c r="K3663" s="84"/>
      <c r="L3663" s="83"/>
      <c r="M3663" s="83"/>
      <c r="N3663" s="83"/>
      <c r="O3663" s="83"/>
      <c r="P3663" s="83"/>
      <c r="Q3663" s="83"/>
      <c r="R3663" s="83"/>
      <c r="S3663" s="83"/>
      <c r="T3663" s="83"/>
      <c r="U3663" s="84"/>
      <c r="V3663" s="83"/>
      <c r="W3663" s="83"/>
      <c r="X3663" s="84"/>
      <c r="Y3663" s="85"/>
      <c r="Z3663" s="83"/>
    </row>
    <row r="3664" spans="1:26" ht="17.25">
      <c r="A3664" s="83"/>
      <c r="B3664" s="83"/>
      <c r="C3664" s="83"/>
      <c r="D3664" s="83"/>
      <c r="F3664" s="40"/>
      <c r="G3664" s="40"/>
      <c r="H3664" s="83"/>
      <c r="I3664" s="83"/>
      <c r="J3664" s="84"/>
      <c r="K3664" s="84"/>
      <c r="L3664" s="83"/>
      <c r="M3664" s="83"/>
      <c r="N3664" s="84"/>
      <c r="O3664" s="83"/>
      <c r="P3664" s="83"/>
      <c r="Q3664" s="83"/>
      <c r="R3664" s="83"/>
      <c r="S3664" s="83"/>
      <c r="T3664" s="83"/>
      <c r="U3664" s="84"/>
      <c r="V3664" s="83"/>
      <c r="W3664" s="83"/>
      <c r="X3664" s="84"/>
      <c r="Y3664" s="85"/>
      <c r="Z3664" s="83"/>
    </row>
    <row r="3665" spans="1:26" ht="17.25">
      <c r="A3665" s="83"/>
      <c r="B3665" s="83"/>
      <c r="C3665" s="83"/>
      <c r="D3665" s="83"/>
      <c r="F3665" s="40"/>
      <c r="G3665" s="40"/>
      <c r="H3665" s="83"/>
      <c r="I3665" s="83"/>
      <c r="J3665" s="84"/>
      <c r="K3665" s="84"/>
      <c r="L3665" s="83"/>
      <c r="M3665" s="83"/>
      <c r="N3665" s="83"/>
      <c r="O3665" s="83"/>
      <c r="P3665" s="83"/>
      <c r="Q3665" s="83"/>
      <c r="R3665" s="83"/>
      <c r="S3665" s="83"/>
      <c r="T3665" s="83"/>
      <c r="U3665" s="84"/>
      <c r="V3665" s="83"/>
      <c r="W3665" s="83"/>
      <c r="X3665" s="84"/>
      <c r="Y3665" s="85"/>
      <c r="Z3665" s="83"/>
    </row>
    <row r="3666" spans="1:26" ht="17.25">
      <c r="A3666" s="83"/>
      <c r="B3666" s="83"/>
      <c r="C3666" s="83"/>
      <c r="D3666" s="83"/>
      <c r="F3666" s="40"/>
      <c r="G3666" s="40"/>
      <c r="H3666" s="83"/>
      <c r="I3666" s="83"/>
      <c r="J3666" s="84"/>
      <c r="K3666" s="84"/>
      <c r="L3666" s="83"/>
      <c r="M3666" s="83"/>
      <c r="N3666" s="84"/>
      <c r="O3666" s="83"/>
      <c r="P3666" s="83"/>
      <c r="Q3666" s="83"/>
      <c r="R3666" s="83"/>
      <c r="S3666" s="83"/>
      <c r="T3666" s="83"/>
      <c r="U3666" s="84"/>
      <c r="V3666" s="83"/>
      <c r="W3666" s="83"/>
      <c r="X3666" s="84"/>
      <c r="Y3666" s="85"/>
      <c r="Z3666" s="83"/>
    </row>
    <row r="3667" spans="1:26" ht="17.25">
      <c r="A3667" s="83"/>
      <c r="B3667" s="83"/>
      <c r="C3667" s="83"/>
      <c r="D3667" s="83"/>
      <c r="F3667" s="40"/>
      <c r="G3667" s="40"/>
      <c r="H3667" s="83"/>
      <c r="I3667" s="83"/>
      <c r="J3667" s="84"/>
      <c r="K3667" s="84"/>
      <c r="L3667" s="83"/>
      <c r="M3667" s="83"/>
      <c r="N3667" s="84"/>
      <c r="O3667" s="83"/>
      <c r="P3667" s="83"/>
      <c r="Q3667" s="83"/>
      <c r="R3667" s="83"/>
      <c r="S3667" s="83"/>
      <c r="T3667" s="83"/>
      <c r="U3667" s="84"/>
      <c r="V3667" s="83"/>
      <c r="W3667" s="83"/>
      <c r="X3667" s="84"/>
      <c r="Y3667" s="85"/>
      <c r="Z3667" s="83"/>
    </row>
    <row r="3668" spans="1:26" ht="17.25">
      <c r="A3668" s="83"/>
      <c r="B3668" s="83"/>
      <c r="C3668" s="83"/>
      <c r="D3668" s="83"/>
      <c r="F3668" s="40"/>
      <c r="G3668" s="40"/>
      <c r="H3668" s="83"/>
      <c r="I3668" s="83"/>
      <c r="J3668" s="84"/>
      <c r="K3668" s="84"/>
      <c r="L3668" s="83"/>
      <c r="M3668" s="83"/>
      <c r="N3668" s="84"/>
      <c r="O3668" s="83"/>
      <c r="P3668" s="83"/>
      <c r="Q3668" s="83"/>
      <c r="R3668" s="83"/>
      <c r="S3668" s="83"/>
      <c r="T3668" s="83"/>
      <c r="U3668" s="84"/>
      <c r="V3668" s="83"/>
      <c r="W3668" s="83"/>
      <c r="X3668" s="84"/>
      <c r="Y3668" s="85"/>
      <c r="Z3668" s="83"/>
    </row>
    <row r="3669" spans="1:26" ht="17.25">
      <c r="A3669" s="83"/>
      <c r="B3669" s="83"/>
      <c r="C3669" s="83"/>
      <c r="D3669" s="83"/>
      <c r="F3669" s="40"/>
      <c r="G3669" s="40"/>
      <c r="H3669" s="83"/>
      <c r="I3669" s="83"/>
      <c r="J3669" s="84"/>
      <c r="K3669" s="84"/>
      <c r="L3669" s="83"/>
      <c r="M3669" s="83"/>
      <c r="N3669" s="84"/>
      <c r="O3669" s="83"/>
      <c r="P3669" s="83"/>
      <c r="Q3669" s="83"/>
      <c r="R3669" s="83"/>
      <c r="S3669" s="83"/>
      <c r="T3669" s="83"/>
      <c r="U3669" s="84"/>
      <c r="V3669" s="83"/>
      <c r="W3669" s="83"/>
      <c r="X3669" s="84"/>
      <c r="Y3669" s="85"/>
      <c r="Z3669" s="83"/>
    </row>
    <row r="3670" spans="1:26" ht="17.25">
      <c r="A3670" s="83"/>
      <c r="B3670" s="83"/>
      <c r="C3670" s="83"/>
      <c r="D3670" s="83"/>
      <c r="F3670" s="40"/>
      <c r="G3670" s="40"/>
      <c r="H3670" s="83"/>
      <c r="I3670" s="83"/>
      <c r="J3670" s="84"/>
      <c r="K3670" s="84"/>
      <c r="L3670" s="83"/>
      <c r="M3670" s="83"/>
      <c r="N3670" s="83"/>
      <c r="O3670" s="83"/>
      <c r="P3670" s="83"/>
      <c r="Q3670" s="83"/>
      <c r="R3670" s="83"/>
      <c r="S3670" s="83"/>
      <c r="T3670" s="83"/>
      <c r="U3670" s="84"/>
      <c r="V3670" s="83"/>
      <c r="W3670" s="83"/>
      <c r="X3670" s="84"/>
      <c r="Y3670" s="85"/>
      <c r="Z3670" s="83"/>
    </row>
    <row r="3671" spans="1:26" ht="17.25">
      <c r="A3671" s="83"/>
      <c r="B3671" s="83"/>
      <c r="C3671" s="83"/>
      <c r="D3671" s="83"/>
      <c r="F3671" s="40"/>
      <c r="G3671" s="40"/>
      <c r="H3671" s="83"/>
      <c r="I3671" s="83"/>
      <c r="J3671" s="84"/>
      <c r="K3671" s="84"/>
      <c r="L3671" s="83"/>
      <c r="M3671" s="83"/>
      <c r="N3671" s="83"/>
      <c r="O3671" s="83"/>
      <c r="P3671" s="83"/>
      <c r="Q3671" s="83"/>
      <c r="R3671" s="83"/>
      <c r="S3671" s="83"/>
      <c r="T3671" s="83"/>
      <c r="U3671" s="84"/>
      <c r="V3671" s="83"/>
      <c r="W3671" s="83"/>
      <c r="X3671" s="84"/>
      <c r="Y3671" s="85"/>
      <c r="Z3671" s="83"/>
    </row>
    <row r="3672" spans="1:26" ht="17.25">
      <c r="A3672" s="83"/>
      <c r="B3672" s="83"/>
      <c r="C3672" s="83"/>
      <c r="D3672" s="83"/>
      <c r="F3672" s="40"/>
      <c r="G3672" s="40"/>
      <c r="H3672" s="83"/>
      <c r="I3672" s="83"/>
      <c r="J3672" s="84"/>
      <c r="K3672" s="84"/>
      <c r="L3672" s="83"/>
      <c r="M3672" s="83"/>
      <c r="N3672" s="83"/>
      <c r="O3672" s="83"/>
      <c r="P3672" s="83"/>
      <c r="Q3672" s="83"/>
      <c r="R3672" s="83"/>
      <c r="S3672" s="83"/>
      <c r="T3672" s="83"/>
      <c r="U3672" s="84"/>
      <c r="V3672" s="83"/>
      <c r="W3672" s="83"/>
      <c r="X3672" s="84"/>
      <c r="Y3672" s="85"/>
      <c r="Z3672" s="83"/>
    </row>
    <row r="3673" spans="1:26" ht="17.25">
      <c r="A3673" s="83"/>
      <c r="B3673" s="83"/>
      <c r="C3673" s="83"/>
      <c r="D3673" s="83"/>
      <c r="F3673" s="40"/>
      <c r="G3673" s="40"/>
      <c r="H3673" s="83"/>
      <c r="I3673" s="83"/>
      <c r="J3673" s="84"/>
      <c r="K3673" s="84"/>
      <c r="L3673" s="83"/>
      <c r="M3673" s="83"/>
      <c r="N3673" s="83"/>
      <c r="O3673" s="83"/>
      <c r="P3673" s="83"/>
      <c r="Q3673" s="83"/>
      <c r="R3673" s="83"/>
      <c r="S3673" s="83"/>
      <c r="T3673" s="83"/>
      <c r="U3673" s="84"/>
      <c r="V3673" s="83"/>
      <c r="W3673" s="83"/>
      <c r="X3673" s="84"/>
      <c r="Y3673" s="85"/>
      <c r="Z3673" s="83"/>
    </row>
    <row r="3674" spans="1:26" ht="17.25">
      <c r="A3674" s="83"/>
      <c r="B3674" s="83"/>
      <c r="C3674" s="83"/>
      <c r="D3674" s="83"/>
      <c r="F3674" s="40"/>
      <c r="G3674" s="40"/>
      <c r="H3674" s="83"/>
      <c r="I3674" s="83"/>
      <c r="J3674" s="84"/>
      <c r="K3674" s="84"/>
      <c r="L3674" s="83"/>
      <c r="M3674" s="83"/>
      <c r="N3674" s="83"/>
      <c r="O3674" s="83"/>
      <c r="P3674" s="83"/>
      <c r="Q3674" s="83"/>
      <c r="R3674" s="83"/>
      <c r="S3674" s="83"/>
      <c r="T3674" s="83"/>
      <c r="U3674" s="84"/>
      <c r="V3674" s="83"/>
      <c r="W3674" s="83"/>
      <c r="X3674" s="84"/>
      <c r="Y3674" s="85"/>
      <c r="Z3674" s="83"/>
    </row>
    <row r="3675" spans="1:26" ht="17.25">
      <c r="A3675" s="83"/>
      <c r="B3675" s="83"/>
      <c r="C3675" s="83"/>
      <c r="D3675" s="83"/>
      <c r="F3675" s="40"/>
      <c r="G3675" s="40"/>
      <c r="H3675" s="83"/>
      <c r="I3675" s="83"/>
      <c r="J3675" s="84"/>
      <c r="K3675" s="84"/>
      <c r="L3675" s="83"/>
      <c r="M3675" s="83"/>
      <c r="N3675" s="83"/>
      <c r="O3675" s="83"/>
      <c r="P3675" s="83"/>
      <c r="Q3675" s="83"/>
      <c r="R3675" s="83"/>
      <c r="S3675" s="83"/>
      <c r="T3675" s="83"/>
      <c r="U3675" s="84"/>
      <c r="V3675" s="83"/>
      <c r="W3675" s="83"/>
      <c r="X3675" s="84"/>
      <c r="Y3675" s="85"/>
      <c r="Z3675" s="83"/>
    </row>
    <row r="3676" spans="1:26" ht="17.25">
      <c r="A3676" s="83"/>
      <c r="B3676" s="83"/>
      <c r="C3676" s="83"/>
      <c r="D3676" s="83"/>
      <c r="F3676" s="40"/>
      <c r="G3676" s="40"/>
      <c r="H3676" s="83"/>
      <c r="I3676" s="83"/>
      <c r="J3676" s="84"/>
      <c r="K3676" s="84"/>
      <c r="L3676" s="83"/>
      <c r="M3676" s="83"/>
      <c r="N3676" s="83"/>
      <c r="O3676" s="83"/>
      <c r="P3676" s="83"/>
      <c r="Q3676" s="83"/>
      <c r="R3676" s="83"/>
      <c r="S3676" s="83"/>
      <c r="T3676" s="83"/>
      <c r="U3676" s="84"/>
      <c r="V3676" s="83"/>
      <c r="W3676" s="83"/>
      <c r="X3676" s="84"/>
      <c r="Y3676" s="85"/>
      <c r="Z3676" s="83"/>
    </row>
    <row r="3677" spans="1:26" ht="17.25">
      <c r="A3677" s="83"/>
      <c r="B3677" s="83"/>
      <c r="C3677" s="83"/>
      <c r="D3677" s="83"/>
      <c r="F3677" s="40"/>
      <c r="G3677" s="40"/>
      <c r="H3677" s="83"/>
      <c r="I3677" s="83"/>
      <c r="J3677" s="84"/>
      <c r="K3677" s="84"/>
      <c r="L3677" s="83"/>
      <c r="M3677" s="83"/>
      <c r="N3677" s="83"/>
      <c r="O3677" s="83"/>
      <c r="P3677" s="83"/>
      <c r="Q3677" s="83"/>
      <c r="R3677" s="83"/>
      <c r="S3677" s="83"/>
      <c r="T3677" s="83"/>
      <c r="U3677" s="84"/>
      <c r="V3677" s="83"/>
      <c r="W3677" s="83"/>
      <c r="X3677" s="84"/>
      <c r="Y3677" s="85"/>
      <c r="Z3677" s="83"/>
    </row>
    <row r="3678" spans="1:26" ht="17.25">
      <c r="A3678" s="83"/>
      <c r="B3678" s="83"/>
      <c r="C3678" s="83"/>
      <c r="D3678" s="83"/>
      <c r="F3678" s="40"/>
      <c r="G3678" s="40"/>
      <c r="H3678" s="83"/>
      <c r="I3678" s="83"/>
      <c r="J3678" s="84"/>
      <c r="K3678" s="84"/>
      <c r="L3678" s="83"/>
      <c r="M3678" s="83"/>
      <c r="N3678" s="83"/>
      <c r="O3678" s="83"/>
      <c r="P3678" s="83"/>
      <c r="Q3678" s="83"/>
      <c r="R3678" s="83"/>
      <c r="S3678" s="83"/>
      <c r="T3678" s="83"/>
      <c r="U3678" s="84"/>
      <c r="V3678" s="83"/>
      <c r="W3678" s="83"/>
      <c r="X3678" s="84"/>
      <c r="Y3678" s="85"/>
      <c r="Z3678" s="83"/>
    </row>
    <row r="3679" spans="1:26" ht="17.25">
      <c r="A3679" s="83"/>
      <c r="B3679" s="83"/>
      <c r="C3679" s="83"/>
      <c r="D3679" s="83"/>
      <c r="F3679" s="40"/>
      <c r="G3679" s="40"/>
      <c r="H3679" s="83"/>
      <c r="I3679" s="83"/>
      <c r="J3679" s="84"/>
      <c r="K3679" s="84"/>
      <c r="L3679" s="83"/>
      <c r="M3679" s="83"/>
      <c r="N3679" s="83"/>
      <c r="O3679" s="83"/>
      <c r="P3679" s="83"/>
      <c r="Q3679" s="83"/>
      <c r="R3679" s="83"/>
      <c r="S3679" s="83"/>
      <c r="T3679" s="83"/>
      <c r="U3679" s="84"/>
      <c r="V3679" s="83"/>
      <c r="W3679" s="83"/>
      <c r="X3679" s="84"/>
      <c r="Y3679" s="85"/>
      <c r="Z3679" s="83"/>
    </row>
    <row r="3680" spans="1:26" ht="17.25">
      <c r="A3680" s="83"/>
      <c r="B3680" s="83"/>
      <c r="C3680" s="83"/>
      <c r="D3680" s="83"/>
      <c r="F3680" s="40"/>
      <c r="G3680" s="40"/>
      <c r="H3680" s="83"/>
      <c r="I3680" s="83"/>
      <c r="J3680" s="84"/>
      <c r="K3680" s="84"/>
      <c r="L3680" s="83"/>
      <c r="M3680" s="83"/>
      <c r="N3680" s="83"/>
      <c r="O3680" s="83"/>
      <c r="P3680" s="83"/>
      <c r="Q3680" s="83"/>
      <c r="R3680" s="83"/>
      <c r="S3680" s="83"/>
      <c r="T3680" s="83"/>
      <c r="U3680" s="84"/>
      <c r="V3680" s="83"/>
      <c r="W3680" s="83"/>
      <c r="X3680" s="84"/>
      <c r="Y3680" s="85"/>
      <c r="Z3680" s="83"/>
    </row>
    <row r="3681" spans="1:26" ht="17.25">
      <c r="A3681" s="83"/>
      <c r="B3681" s="83"/>
      <c r="C3681" s="83"/>
      <c r="D3681" s="83"/>
      <c r="F3681" s="40"/>
      <c r="G3681" s="40"/>
      <c r="H3681" s="83"/>
      <c r="I3681" s="83"/>
      <c r="J3681" s="84"/>
      <c r="K3681" s="84"/>
      <c r="L3681" s="83"/>
      <c r="M3681" s="83"/>
      <c r="N3681" s="84"/>
      <c r="O3681" s="83"/>
      <c r="P3681" s="83"/>
      <c r="Q3681" s="83"/>
      <c r="R3681" s="83"/>
      <c r="S3681" s="83"/>
      <c r="T3681" s="83"/>
      <c r="U3681" s="84"/>
      <c r="V3681" s="83"/>
      <c r="W3681" s="83"/>
      <c r="X3681" s="84"/>
      <c r="Y3681" s="85"/>
      <c r="Z3681" s="83"/>
    </row>
    <row r="3682" spans="1:26" ht="17.25">
      <c r="A3682" s="83"/>
      <c r="B3682" s="83"/>
      <c r="C3682" s="83"/>
      <c r="D3682" s="83"/>
      <c r="F3682" s="40"/>
      <c r="G3682" s="40"/>
      <c r="H3682" s="83"/>
      <c r="I3682" s="83"/>
      <c r="J3682" s="84"/>
      <c r="K3682" s="84"/>
      <c r="L3682" s="83"/>
      <c r="M3682" s="83"/>
      <c r="N3682" s="84"/>
      <c r="O3682" s="83"/>
      <c r="P3682" s="83"/>
      <c r="Q3682" s="83"/>
      <c r="R3682" s="83"/>
      <c r="S3682" s="83"/>
      <c r="T3682" s="83"/>
      <c r="U3682" s="84"/>
      <c r="V3682" s="83"/>
      <c r="W3682" s="83"/>
      <c r="X3682" s="84"/>
      <c r="Y3682" s="85"/>
      <c r="Z3682" s="83"/>
    </row>
    <row r="3683" spans="1:26" ht="17.25">
      <c r="A3683" s="83"/>
      <c r="B3683" s="83"/>
      <c r="C3683" s="83"/>
      <c r="D3683" s="83"/>
      <c r="F3683" s="40"/>
      <c r="G3683" s="40"/>
      <c r="H3683" s="83"/>
      <c r="I3683" s="83"/>
      <c r="J3683" s="84"/>
      <c r="K3683" s="84"/>
      <c r="L3683" s="83"/>
      <c r="M3683" s="83"/>
      <c r="N3683" s="83"/>
      <c r="O3683" s="83"/>
      <c r="P3683" s="83"/>
      <c r="Q3683" s="83"/>
      <c r="R3683" s="83"/>
      <c r="S3683" s="83"/>
      <c r="T3683" s="83"/>
      <c r="U3683" s="84"/>
      <c r="V3683" s="83"/>
      <c r="W3683" s="83"/>
      <c r="X3683" s="84"/>
      <c r="Y3683" s="85"/>
      <c r="Z3683" s="83"/>
    </row>
    <row r="3684" spans="1:26" ht="17.25">
      <c r="A3684" s="83"/>
      <c r="B3684" s="83"/>
      <c r="C3684" s="83"/>
      <c r="D3684" s="83"/>
      <c r="F3684" s="40"/>
      <c r="G3684" s="40"/>
      <c r="H3684" s="83"/>
      <c r="I3684" s="83"/>
      <c r="J3684" s="84"/>
      <c r="K3684" s="84"/>
      <c r="L3684" s="83"/>
      <c r="M3684" s="83"/>
      <c r="N3684" s="84"/>
      <c r="O3684" s="83"/>
      <c r="P3684" s="83"/>
      <c r="Q3684" s="83"/>
      <c r="R3684" s="83"/>
      <c r="S3684" s="83"/>
      <c r="T3684" s="83"/>
      <c r="U3684" s="84"/>
      <c r="V3684" s="83"/>
      <c r="W3684" s="83"/>
      <c r="X3684" s="84"/>
      <c r="Y3684" s="85"/>
      <c r="Z3684" s="83"/>
    </row>
    <row r="3685" spans="1:26" ht="17.25">
      <c r="A3685" s="83"/>
      <c r="B3685" s="83"/>
      <c r="C3685" s="83"/>
      <c r="D3685" s="83"/>
      <c r="F3685" s="40"/>
      <c r="G3685" s="40"/>
      <c r="H3685" s="83"/>
      <c r="I3685" s="83"/>
      <c r="J3685" s="84"/>
      <c r="K3685" s="84"/>
      <c r="L3685" s="83"/>
      <c r="M3685" s="83"/>
      <c r="N3685" s="83"/>
      <c r="O3685" s="83"/>
      <c r="P3685" s="83"/>
      <c r="Q3685" s="83"/>
      <c r="R3685" s="83"/>
      <c r="S3685" s="83"/>
      <c r="T3685" s="83"/>
      <c r="U3685" s="84"/>
      <c r="V3685" s="83"/>
      <c r="W3685" s="83"/>
      <c r="X3685" s="84"/>
      <c r="Y3685" s="85"/>
      <c r="Z3685" s="83"/>
    </row>
    <row r="3686" spans="1:26" ht="17.25">
      <c r="A3686" s="83"/>
      <c r="B3686" s="83"/>
      <c r="C3686" s="83"/>
      <c r="D3686" s="83"/>
      <c r="F3686" s="40"/>
      <c r="G3686" s="40"/>
      <c r="H3686" s="83"/>
      <c r="I3686" s="83"/>
      <c r="J3686" s="84"/>
      <c r="K3686" s="84"/>
      <c r="L3686" s="83"/>
      <c r="M3686" s="83"/>
      <c r="N3686" s="84"/>
      <c r="O3686" s="83"/>
      <c r="P3686" s="83"/>
      <c r="Q3686" s="83"/>
      <c r="R3686" s="83"/>
      <c r="S3686" s="83"/>
      <c r="T3686" s="83"/>
      <c r="U3686" s="84"/>
      <c r="V3686" s="83"/>
      <c r="W3686" s="83"/>
      <c r="X3686" s="84"/>
      <c r="Y3686" s="85"/>
      <c r="Z3686" s="83"/>
    </row>
    <row r="3687" spans="1:26" ht="17.25">
      <c r="A3687" s="83"/>
      <c r="B3687" s="83"/>
      <c r="C3687" s="83"/>
      <c r="D3687" s="83"/>
      <c r="F3687" s="40"/>
      <c r="G3687" s="40"/>
      <c r="H3687" s="83"/>
      <c r="I3687" s="83"/>
      <c r="J3687" s="84"/>
      <c r="K3687" s="84"/>
      <c r="L3687" s="83"/>
      <c r="M3687" s="83"/>
      <c r="N3687" s="84"/>
      <c r="O3687" s="83"/>
      <c r="P3687" s="83"/>
      <c r="Q3687" s="83"/>
      <c r="R3687" s="83"/>
      <c r="S3687" s="83"/>
      <c r="T3687" s="83"/>
      <c r="U3687" s="84"/>
      <c r="V3687" s="83"/>
      <c r="W3687" s="83"/>
      <c r="X3687" s="84"/>
      <c r="Y3687" s="85"/>
      <c r="Z3687" s="83"/>
    </row>
    <row r="3688" spans="1:26" ht="17.25">
      <c r="A3688" s="83"/>
      <c r="B3688" s="83"/>
      <c r="C3688" s="83"/>
      <c r="D3688" s="83"/>
      <c r="F3688" s="40"/>
      <c r="G3688" s="40"/>
      <c r="H3688" s="83"/>
      <c r="I3688" s="83"/>
      <c r="J3688" s="84"/>
      <c r="K3688" s="84"/>
      <c r="L3688" s="83"/>
      <c r="M3688" s="83"/>
      <c r="N3688" s="84"/>
      <c r="O3688" s="83"/>
      <c r="P3688" s="83"/>
      <c r="Q3688" s="83"/>
      <c r="R3688" s="83"/>
      <c r="S3688" s="83"/>
      <c r="T3688" s="83"/>
      <c r="U3688" s="84"/>
      <c r="V3688" s="83"/>
      <c r="W3688" s="83"/>
      <c r="X3688" s="84"/>
      <c r="Y3688" s="85"/>
      <c r="Z3688" s="83"/>
    </row>
    <row r="3689" spans="1:26" ht="17.25">
      <c r="A3689" s="83"/>
      <c r="B3689" s="83"/>
      <c r="C3689" s="83"/>
      <c r="D3689" s="83"/>
      <c r="F3689" s="40"/>
      <c r="G3689" s="40"/>
      <c r="H3689" s="83"/>
      <c r="I3689" s="83"/>
      <c r="J3689" s="84"/>
      <c r="K3689" s="84"/>
      <c r="L3689" s="83"/>
      <c r="M3689" s="83"/>
      <c r="N3689" s="84"/>
      <c r="O3689" s="83"/>
      <c r="P3689" s="83"/>
      <c r="Q3689" s="83"/>
      <c r="R3689" s="83"/>
      <c r="S3689" s="83"/>
      <c r="T3689" s="83"/>
      <c r="U3689" s="84"/>
      <c r="V3689" s="83"/>
      <c r="W3689" s="83"/>
      <c r="X3689" s="84"/>
      <c r="Y3689" s="85"/>
      <c r="Z3689" s="83"/>
    </row>
    <row r="3690" spans="1:26" ht="17.25">
      <c r="A3690" s="83"/>
      <c r="B3690" s="83"/>
      <c r="C3690" s="83"/>
      <c r="D3690" s="83"/>
      <c r="F3690" s="40"/>
      <c r="G3690" s="40"/>
      <c r="H3690" s="83"/>
      <c r="I3690" s="83"/>
      <c r="J3690" s="84"/>
      <c r="K3690" s="84"/>
      <c r="L3690" s="83"/>
      <c r="M3690" s="83"/>
      <c r="N3690" s="83"/>
      <c r="O3690" s="83"/>
      <c r="P3690" s="83"/>
      <c r="Q3690" s="83"/>
      <c r="R3690" s="83"/>
      <c r="S3690" s="83"/>
      <c r="T3690" s="83"/>
      <c r="U3690" s="84"/>
      <c r="V3690" s="83"/>
      <c r="W3690" s="83"/>
      <c r="X3690" s="84"/>
      <c r="Y3690" s="85"/>
      <c r="Z3690" s="83"/>
    </row>
    <row r="3691" spans="1:26" ht="17.25">
      <c r="A3691" s="83"/>
      <c r="B3691" s="83"/>
      <c r="C3691" s="83"/>
      <c r="D3691" s="83"/>
      <c r="F3691" s="40"/>
      <c r="G3691" s="40"/>
      <c r="H3691" s="83"/>
      <c r="I3691" s="83"/>
      <c r="J3691" s="84"/>
      <c r="K3691" s="84"/>
      <c r="L3691" s="83"/>
      <c r="M3691" s="83"/>
      <c r="N3691" s="83"/>
      <c r="O3691" s="83"/>
      <c r="P3691" s="83"/>
      <c r="Q3691" s="83"/>
      <c r="R3691" s="83"/>
      <c r="S3691" s="83"/>
      <c r="T3691" s="83"/>
      <c r="U3691" s="84"/>
      <c r="V3691" s="83"/>
      <c r="W3691" s="83"/>
      <c r="X3691" s="84"/>
      <c r="Y3691" s="85"/>
      <c r="Z3691" s="83"/>
    </row>
    <row r="3692" spans="1:26" ht="17.25">
      <c r="A3692" s="83"/>
      <c r="B3692" s="83"/>
      <c r="C3692" s="83"/>
      <c r="D3692" s="83"/>
      <c r="F3692" s="40"/>
      <c r="G3692" s="40"/>
      <c r="H3692" s="83"/>
      <c r="I3692" s="83"/>
      <c r="J3692" s="84"/>
      <c r="K3692" s="84"/>
      <c r="L3692" s="83"/>
      <c r="M3692" s="83"/>
      <c r="N3692" s="83"/>
      <c r="O3692" s="83"/>
      <c r="P3692" s="83"/>
      <c r="Q3692" s="83"/>
      <c r="R3692" s="83"/>
      <c r="S3692" s="83"/>
      <c r="T3692" s="83"/>
      <c r="U3692" s="84"/>
      <c r="V3692" s="83"/>
      <c r="W3692" s="83"/>
      <c r="X3692" s="84"/>
      <c r="Y3692" s="85"/>
      <c r="Z3692" s="83"/>
    </row>
    <row r="3693" spans="1:26" ht="17.25">
      <c r="A3693" s="83"/>
      <c r="B3693" s="83"/>
      <c r="C3693" s="83"/>
      <c r="D3693" s="83"/>
      <c r="F3693" s="40"/>
      <c r="G3693" s="40"/>
      <c r="H3693" s="83"/>
      <c r="I3693" s="83"/>
      <c r="J3693" s="84"/>
      <c r="K3693" s="84"/>
      <c r="L3693" s="83"/>
      <c r="M3693" s="83"/>
      <c r="N3693" s="83"/>
      <c r="O3693" s="83"/>
      <c r="P3693" s="83"/>
      <c r="Q3693" s="83"/>
      <c r="R3693" s="83"/>
      <c r="S3693" s="83"/>
      <c r="T3693" s="83"/>
      <c r="U3693" s="84"/>
      <c r="V3693" s="83"/>
      <c r="W3693" s="83"/>
      <c r="X3693" s="84"/>
      <c r="Y3693" s="85"/>
      <c r="Z3693" s="83"/>
    </row>
    <row r="3694" spans="1:26" ht="17.25">
      <c r="A3694" s="83"/>
      <c r="B3694" s="83"/>
      <c r="C3694" s="83"/>
      <c r="D3694" s="83"/>
      <c r="F3694" s="40"/>
      <c r="G3694" s="40"/>
      <c r="H3694" s="83"/>
      <c r="I3694" s="83"/>
      <c r="J3694" s="84"/>
      <c r="K3694" s="84"/>
      <c r="L3694" s="83"/>
      <c r="M3694" s="83"/>
      <c r="N3694" s="83"/>
      <c r="O3694" s="83"/>
      <c r="P3694" s="83"/>
      <c r="Q3694" s="83"/>
      <c r="R3694" s="83"/>
      <c r="S3694" s="83"/>
      <c r="T3694" s="83"/>
      <c r="U3694" s="84"/>
      <c r="V3694" s="83"/>
      <c r="W3694" s="83"/>
      <c r="X3694" s="84"/>
      <c r="Y3694" s="85"/>
      <c r="Z3694" s="83"/>
    </row>
    <row r="3695" spans="1:26" ht="17.25">
      <c r="A3695" s="83"/>
      <c r="B3695" s="83"/>
      <c r="C3695" s="83"/>
      <c r="D3695" s="83"/>
      <c r="F3695" s="40"/>
      <c r="G3695" s="40"/>
      <c r="H3695" s="83"/>
      <c r="I3695" s="83"/>
      <c r="J3695" s="84"/>
      <c r="K3695" s="84"/>
      <c r="L3695" s="83"/>
      <c r="M3695" s="83"/>
      <c r="N3695" s="83"/>
      <c r="O3695" s="83"/>
      <c r="P3695" s="83"/>
      <c r="Q3695" s="83"/>
      <c r="R3695" s="83"/>
      <c r="S3695" s="83"/>
      <c r="T3695" s="83"/>
      <c r="U3695" s="84"/>
      <c r="V3695" s="83"/>
      <c r="W3695" s="83"/>
      <c r="X3695" s="84"/>
      <c r="Y3695" s="85"/>
      <c r="Z3695" s="83"/>
    </row>
    <row r="3696" spans="1:26" ht="17.25">
      <c r="A3696" s="83"/>
      <c r="B3696" s="83"/>
      <c r="C3696" s="83"/>
      <c r="D3696" s="83"/>
      <c r="F3696" s="40"/>
      <c r="G3696" s="40"/>
      <c r="H3696" s="83"/>
      <c r="I3696" s="83"/>
      <c r="J3696" s="84"/>
      <c r="K3696" s="84"/>
      <c r="L3696" s="83"/>
      <c r="M3696" s="83"/>
      <c r="N3696" s="83"/>
      <c r="O3696" s="83"/>
      <c r="P3696" s="83"/>
      <c r="Q3696" s="83"/>
      <c r="R3696" s="83"/>
      <c r="S3696" s="83"/>
      <c r="T3696" s="83"/>
      <c r="U3696" s="84"/>
      <c r="V3696" s="83"/>
      <c r="W3696" s="83"/>
      <c r="X3696" s="84"/>
      <c r="Y3696" s="85"/>
      <c r="Z3696" s="83"/>
    </row>
    <row r="3697" spans="1:26" ht="17.25">
      <c r="A3697" s="83"/>
      <c r="B3697" s="83"/>
      <c r="C3697" s="83"/>
      <c r="D3697" s="83"/>
      <c r="F3697" s="40"/>
      <c r="G3697" s="40"/>
      <c r="H3697" s="83"/>
      <c r="I3697" s="83"/>
      <c r="J3697" s="84"/>
      <c r="K3697" s="84"/>
      <c r="L3697" s="83"/>
      <c r="M3697" s="83"/>
      <c r="N3697" s="83"/>
      <c r="O3697" s="83"/>
      <c r="P3697" s="83"/>
      <c r="Q3697" s="83"/>
      <c r="R3697" s="83"/>
      <c r="S3697" s="83"/>
      <c r="T3697" s="83"/>
      <c r="U3697" s="84"/>
      <c r="V3697" s="83"/>
      <c r="W3697" s="83"/>
      <c r="X3697" s="84"/>
      <c r="Y3697" s="85"/>
      <c r="Z3697" s="83"/>
    </row>
    <row r="3698" spans="1:26" ht="17.25">
      <c r="A3698" s="83"/>
      <c r="B3698" s="83"/>
      <c r="C3698" s="83"/>
      <c r="D3698" s="83"/>
      <c r="F3698" s="40"/>
      <c r="G3698" s="40"/>
      <c r="H3698" s="83"/>
      <c r="I3698" s="83"/>
      <c r="J3698" s="84"/>
      <c r="K3698" s="84"/>
      <c r="L3698" s="83"/>
      <c r="M3698" s="83"/>
      <c r="N3698" s="83"/>
      <c r="O3698" s="83"/>
      <c r="P3698" s="83"/>
      <c r="Q3698" s="83"/>
      <c r="R3698" s="83"/>
      <c r="S3698" s="83"/>
      <c r="T3698" s="83"/>
      <c r="U3698" s="84"/>
      <c r="V3698" s="83"/>
      <c r="W3698" s="83"/>
      <c r="X3698" s="84"/>
      <c r="Y3698" s="85"/>
      <c r="Z3698" s="83"/>
    </row>
    <row r="3699" spans="1:26" ht="17.25">
      <c r="A3699" s="83"/>
      <c r="B3699" s="83"/>
      <c r="C3699" s="83"/>
      <c r="D3699" s="83"/>
      <c r="F3699" s="40"/>
      <c r="G3699" s="40"/>
      <c r="H3699" s="83"/>
      <c r="I3699" s="83"/>
      <c r="J3699" s="84"/>
      <c r="K3699" s="84"/>
      <c r="L3699" s="83"/>
      <c r="M3699" s="83"/>
      <c r="N3699" s="83"/>
      <c r="O3699" s="83"/>
      <c r="P3699" s="83"/>
      <c r="Q3699" s="83"/>
      <c r="R3699" s="83"/>
      <c r="S3699" s="83"/>
      <c r="T3699" s="83"/>
      <c r="U3699" s="84"/>
      <c r="V3699" s="83"/>
      <c r="W3699" s="83"/>
      <c r="X3699" s="84"/>
      <c r="Y3699" s="85"/>
      <c r="Z3699" s="83"/>
    </row>
    <row r="3700" spans="1:26" ht="17.25">
      <c r="A3700" s="83"/>
      <c r="B3700" s="83"/>
      <c r="C3700" s="83"/>
      <c r="D3700" s="83"/>
      <c r="F3700" s="40"/>
      <c r="G3700" s="40"/>
      <c r="H3700" s="83"/>
      <c r="I3700" s="83"/>
      <c r="J3700" s="84"/>
      <c r="K3700" s="84"/>
      <c r="L3700" s="83"/>
      <c r="M3700" s="83"/>
      <c r="N3700" s="83"/>
      <c r="O3700" s="83"/>
      <c r="P3700" s="83"/>
      <c r="Q3700" s="83"/>
      <c r="R3700" s="83"/>
      <c r="S3700" s="83"/>
      <c r="T3700" s="83"/>
      <c r="U3700" s="84"/>
      <c r="V3700" s="83"/>
      <c r="W3700" s="83"/>
      <c r="X3700" s="84"/>
      <c r="Y3700" s="85"/>
      <c r="Z3700" s="83"/>
    </row>
    <row r="3701" spans="1:26" ht="17.25">
      <c r="A3701" s="83"/>
      <c r="B3701" s="83"/>
      <c r="C3701" s="83"/>
      <c r="D3701" s="83"/>
      <c r="F3701" s="40"/>
      <c r="G3701" s="40"/>
      <c r="H3701" s="83"/>
      <c r="I3701" s="83"/>
      <c r="J3701" s="84"/>
      <c r="K3701" s="84"/>
      <c r="L3701" s="83"/>
      <c r="M3701" s="83"/>
      <c r="N3701" s="84"/>
      <c r="O3701" s="83"/>
      <c r="P3701" s="83"/>
      <c r="Q3701" s="83"/>
      <c r="R3701" s="83"/>
      <c r="S3701" s="83"/>
      <c r="T3701" s="83"/>
      <c r="U3701" s="84"/>
      <c r="V3701" s="83"/>
      <c r="W3701" s="83"/>
      <c r="X3701" s="84"/>
      <c r="Y3701" s="85"/>
      <c r="Z3701" s="83"/>
    </row>
    <row r="3702" spans="1:26" ht="17.25">
      <c r="A3702" s="83"/>
      <c r="B3702" s="83"/>
      <c r="C3702" s="83"/>
      <c r="D3702" s="83"/>
      <c r="F3702" s="40"/>
      <c r="G3702" s="40"/>
      <c r="H3702" s="83"/>
      <c r="I3702" s="83"/>
      <c r="J3702" s="84"/>
      <c r="K3702" s="84"/>
      <c r="L3702" s="83"/>
      <c r="M3702" s="83"/>
      <c r="N3702" s="84"/>
      <c r="O3702" s="83"/>
      <c r="P3702" s="83"/>
      <c r="Q3702" s="83"/>
      <c r="R3702" s="83"/>
      <c r="S3702" s="83"/>
      <c r="T3702" s="83"/>
      <c r="U3702" s="84"/>
      <c r="V3702" s="83"/>
      <c r="W3702" s="83"/>
      <c r="X3702" s="84"/>
      <c r="Y3702" s="85"/>
      <c r="Z3702" s="83"/>
    </row>
    <row r="3703" spans="1:26" ht="17.25">
      <c r="A3703" s="83"/>
      <c r="B3703" s="83"/>
      <c r="C3703" s="83"/>
      <c r="D3703" s="83"/>
      <c r="F3703" s="40"/>
      <c r="G3703" s="40"/>
      <c r="H3703" s="83"/>
      <c r="I3703" s="83"/>
      <c r="J3703" s="84"/>
      <c r="K3703" s="84"/>
      <c r="L3703" s="83"/>
      <c r="M3703" s="83"/>
      <c r="N3703" s="83"/>
      <c r="O3703" s="83"/>
      <c r="P3703" s="83"/>
      <c r="Q3703" s="83"/>
      <c r="R3703" s="83"/>
      <c r="S3703" s="83"/>
      <c r="T3703" s="83"/>
      <c r="U3703" s="84"/>
      <c r="V3703" s="83"/>
      <c r="W3703" s="83"/>
      <c r="X3703" s="84"/>
      <c r="Y3703" s="85"/>
      <c r="Z3703" s="83"/>
    </row>
    <row r="3704" spans="1:26" ht="17.25">
      <c r="A3704" s="83"/>
      <c r="B3704" s="83"/>
      <c r="C3704" s="83"/>
      <c r="D3704" s="83"/>
      <c r="F3704" s="40"/>
      <c r="G3704" s="40"/>
      <c r="H3704" s="83"/>
      <c r="I3704" s="83"/>
      <c r="J3704" s="84"/>
      <c r="K3704" s="84"/>
      <c r="L3704" s="83"/>
      <c r="M3704" s="83"/>
      <c r="N3704" s="84"/>
      <c r="O3704" s="83"/>
      <c r="P3704" s="83"/>
      <c r="Q3704" s="83"/>
      <c r="R3704" s="83"/>
      <c r="S3704" s="83"/>
      <c r="T3704" s="83"/>
      <c r="U3704" s="84"/>
      <c r="V3704" s="83"/>
      <c r="W3704" s="83"/>
      <c r="X3704" s="84"/>
      <c r="Y3704" s="85"/>
      <c r="Z3704" s="83"/>
    </row>
    <row r="3705" spans="1:26" ht="17.25">
      <c r="A3705" s="83"/>
      <c r="B3705" s="83"/>
      <c r="C3705" s="83"/>
      <c r="D3705" s="83"/>
      <c r="F3705" s="40"/>
      <c r="G3705" s="40"/>
      <c r="H3705" s="83"/>
      <c r="I3705" s="83"/>
      <c r="J3705" s="84"/>
      <c r="K3705" s="84"/>
      <c r="L3705" s="83"/>
      <c r="M3705" s="83"/>
      <c r="N3705" s="83"/>
      <c r="O3705" s="83"/>
      <c r="P3705" s="83"/>
      <c r="Q3705" s="83"/>
      <c r="R3705" s="83"/>
      <c r="S3705" s="83"/>
      <c r="T3705" s="83"/>
      <c r="U3705" s="84"/>
      <c r="V3705" s="83"/>
      <c r="W3705" s="83"/>
      <c r="X3705" s="84"/>
      <c r="Y3705" s="85"/>
      <c r="Z3705" s="83"/>
    </row>
    <row r="3706" spans="1:26" ht="17.25">
      <c r="A3706" s="83"/>
      <c r="B3706" s="83"/>
      <c r="C3706" s="83"/>
      <c r="D3706" s="83"/>
      <c r="F3706" s="40"/>
      <c r="G3706" s="40"/>
      <c r="H3706" s="83"/>
      <c r="I3706" s="83"/>
      <c r="J3706" s="84"/>
      <c r="K3706" s="84"/>
      <c r="L3706" s="83"/>
      <c r="M3706" s="83"/>
      <c r="N3706" s="84"/>
      <c r="O3706" s="83"/>
      <c r="P3706" s="83"/>
      <c r="Q3706" s="83"/>
      <c r="R3706" s="83"/>
      <c r="S3706" s="83"/>
      <c r="T3706" s="83"/>
      <c r="U3706" s="84"/>
      <c r="V3706" s="83"/>
      <c r="W3706" s="83"/>
      <c r="X3706" s="84"/>
      <c r="Y3706" s="85"/>
      <c r="Z3706" s="83"/>
    </row>
    <row r="3707" spans="1:26" ht="17.25">
      <c r="A3707" s="83"/>
      <c r="B3707" s="83"/>
      <c r="C3707" s="83"/>
      <c r="D3707" s="83"/>
      <c r="F3707" s="40"/>
      <c r="G3707" s="40"/>
      <c r="H3707" s="83"/>
      <c r="I3707" s="83"/>
      <c r="J3707" s="84"/>
      <c r="K3707" s="84"/>
      <c r="L3707" s="83"/>
      <c r="M3707" s="83"/>
      <c r="N3707" s="84"/>
      <c r="O3707" s="83"/>
      <c r="P3707" s="83"/>
      <c r="Q3707" s="83"/>
      <c r="R3707" s="83"/>
      <c r="S3707" s="83"/>
      <c r="T3707" s="83"/>
      <c r="U3707" s="84"/>
      <c r="V3707" s="83"/>
      <c r="W3707" s="83"/>
      <c r="X3707" s="84"/>
      <c r="Y3707" s="85"/>
      <c r="Z3707" s="83"/>
    </row>
    <row r="3708" spans="1:26" ht="17.25">
      <c r="A3708" s="83"/>
      <c r="B3708" s="83"/>
      <c r="C3708" s="83"/>
      <c r="D3708" s="83"/>
      <c r="F3708" s="40"/>
      <c r="G3708" s="40"/>
      <c r="H3708" s="83"/>
      <c r="I3708" s="83"/>
      <c r="J3708" s="84"/>
      <c r="K3708" s="84"/>
      <c r="L3708" s="83"/>
      <c r="M3708" s="83"/>
      <c r="N3708" s="84"/>
      <c r="O3708" s="83"/>
      <c r="P3708" s="83"/>
      <c r="Q3708" s="83"/>
      <c r="R3708" s="83"/>
      <c r="S3708" s="83"/>
      <c r="T3708" s="83"/>
      <c r="U3708" s="84"/>
      <c r="V3708" s="83"/>
      <c r="W3708" s="83"/>
      <c r="X3708" s="84"/>
      <c r="Y3708" s="85"/>
      <c r="Z3708" s="83"/>
    </row>
    <row r="3709" spans="1:26" ht="17.25">
      <c r="A3709" s="83"/>
      <c r="B3709" s="83"/>
      <c r="C3709" s="83"/>
      <c r="D3709" s="83"/>
      <c r="F3709" s="40"/>
      <c r="G3709" s="40"/>
      <c r="H3709" s="83"/>
      <c r="I3709" s="83"/>
      <c r="J3709" s="84"/>
      <c r="K3709" s="84"/>
      <c r="L3709" s="83"/>
      <c r="M3709" s="83"/>
      <c r="N3709" s="84"/>
      <c r="O3709" s="83"/>
      <c r="P3709" s="83"/>
      <c r="Q3709" s="83"/>
      <c r="R3709" s="83"/>
      <c r="S3709" s="83"/>
      <c r="T3709" s="83"/>
      <c r="U3709" s="84"/>
      <c r="V3709" s="83"/>
      <c r="W3709" s="83"/>
      <c r="X3709" s="84"/>
      <c r="Y3709" s="85"/>
      <c r="Z3709" s="83"/>
    </row>
    <row r="3710" spans="1:26" ht="17.25">
      <c r="A3710" s="83"/>
      <c r="B3710" s="83"/>
      <c r="C3710" s="83"/>
      <c r="D3710" s="83"/>
      <c r="F3710" s="40"/>
      <c r="G3710" s="40"/>
      <c r="H3710" s="83"/>
      <c r="I3710" s="83"/>
      <c r="J3710" s="84"/>
      <c r="K3710" s="84"/>
      <c r="L3710" s="83"/>
      <c r="M3710" s="83"/>
      <c r="N3710" s="83"/>
      <c r="O3710" s="83"/>
      <c r="P3710" s="83"/>
      <c r="Q3710" s="83"/>
      <c r="R3710" s="83"/>
      <c r="S3710" s="83"/>
      <c r="T3710" s="83"/>
      <c r="U3710" s="84"/>
      <c r="V3710" s="83"/>
      <c r="W3710" s="83"/>
      <c r="X3710" s="84"/>
      <c r="Y3710" s="85"/>
      <c r="Z3710" s="83"/>
    </row>
    <row r="3711" spans="1:26" ht="17.25">
      <c r="A3711" s="83"/>
      <c r="B3711" s="83"/>
      <c r="C3711" s="83"/>
      <c r="D3711" s="83"/>
      <c r="F3711" s="40"/>
      <c r="G3711" s="40"/>
      <c r="H3711" s="83"/>
      <c r="I3711" s="83"/>
      <c r="J3711" s="84"/>
      <c r="K3711" s="84"/>
      <c r="L3711" s="83"/>
      <c r="M3711" s="83"/>
      <c r="N3711" s="83"/>
      <c r="O3711" s="83"/>
      <c r="P3711" s="83"/>
      <c r="Q3711" s="83"/>
      <c r="R3711" s="83"/>
      <c r="S3711" s="83"/>
      <c r="T3711" s="83"/>
      <c r="U3711" s="84"/>
      <c r="V3711" s="83"/>
      <c r="W3711" s="83"/>
      <c r="X3711" s="84"/>
      <c r="Y3711" s="85"/>
      <c r="Z3711" s="83"/>
    </row>
    <row r="3712" spans="1:26" ht="17.25">
      <c r="A3712" s="83"/>
      <c r="B3712" s="83"/>
      <c r="C3712" s="83"/>
      <c r="D3712" s="83"/>
      <c r="F3712" s="40"/>
      <c r="G3712" s="40"/>
      <c r="H3712" s="83"/>
      <c r="I3712" s="83"/>
      <c r="J3712" s="84"/>
      <c r="K3712" s="84"/>
      <c r="L3712" s="83"/>
      <c r="M3712" s="83"/>
      <c r="N3712" s="83"/>
      <c r="O3712" s="83"/>
      <c r="P3712" s="83"/>
      <c r="Q3712" s="83"/>
      <c r="R3712" s="83"/>
      <c r="S3712" s="83"/>
      <c r="T3712" s="83"/>
      <c r="U3712" s="84"/>
      <c r="V3712" s="83"/>
      <c r="W3712" s="83"/>
      <c r="X3712" s="84"/>
      <c r="Y3712" s="85"/>
      <c r="Z3712" s="83"/>
    </row>
    <row r="3713" spans="1:26" ht="17.25">
      <c r="A3713" s="83"/>
      <c r="B3713" s="83"/>
      <c r="C3713" s="83"/>
      <c r="D3713" s="83"/>
      <c r="F3713" s="40"/>
      <c r="G3713" s="40"/>
      <c r="H3713" s="83"/>
      <c r="I3713" s="83"/>
      <c r="J3713" s="84"/>
      <c r="K3713" s="84"/>
      <c r="L3713" s="83"/>
      <c r="M3713" s="83"/>
      <c r="N3713" s="83"/>
      <c r="O3713" s="83"/>
      <c r="P3713" s="83"/>
      <c r="Q3713" s="83"/>
      <c r="R3713" s="83"/>
      <c r="S3713" s="83"/>
      <c r="T3713" s="83"/>
      <c r="U3713" s="84"/>
      <c r="V3713" s="83"/>
      <c r="W3713" s="83"/>
      <c r="X3713" s="84"/>
      <c r="Y3713" s="85"/>
      <c r="Z3713" s="83"/>
    </row>
    <row r="3714" spans="1:26" ht="17.25">
      <c r="A3714" s="83"/>
      <c r="B3714" s="83"/>
      <c r="C3714" s="83"/>
      <c r="D3714" s="83"/>
      <c r="F3714" s="40"/>
      <c r="G3714" s="40"/>
      <c r="H3714" s="83"/>
      <c r="I3714" s="83"/>
      <c r="J3714" s="84"/>
      <c r="K3714" s="84"/>
      <c r="L3714" s="83"/>
      <c r="M3714" s="83"/>
      <c r="N3714" s="83"/>
      <c r="O3714" s="83"/>
      <c r="P3714" s="83"/>
      <c r="Q3714" s="83"/>
      <c r="R3714" s="83"/>
      <c r="S3714" s="83"/>
      <c r="T3714" s="83"/>
      <c r="U3714" s="84"/>
      <c r="V3714" s="83"/>
      <c r="W3714" s="83"/>
      <c r="X3714" s="84"/>
      <c r="Y3714" s="85"/>
      <c r="Z3714" s="83"/>
    </row>
    <row r="3715" spans="1:26" ht="17.25">
      <c r="A3715" s="83"/>
      <c r="B3715" s="83"/>
      <c r="C3715" s="83"/>
      <c r="D3715" s="83"/>
      <c r="F3715" s="40"/>
      <c r="G3715" s="40"/>
      <c r="H3715" s="83"/>
      <c r="I3715" s="83"/>
      <c r="J3715" s="84"/>
      <c r="K3715" s="84"/>
      <c r="L3715" s="83"/>
      <c r="M3715" s="83"/>
      <c r="N3715" s="83"/>
      <c r="O3715" s="83"/>
      <c r="P3715" s="83"/>
      <c r="Q3715" s="83"/>
      <c r="R3715" s="83"/>
      <c r="S3715" s="83"/>
      <c r="T3715" s="83"/>
      <c r="U3715" s="84"/>
      <c r="V3715" s="83"/>
      <c r="W3715" s="83"/>
      <c r="X3715" s="84"/>
      <c r="Y3715" s="85"/>
      <c r="Z3715" s="83"/>
    </row>
    <row r="3716" spans="1:26" ht="17.25">
      <c r="A3716" s="83"/>
      <c r="B3716" s="83"/>
      <c r="C3716" s="83"/>
      <c r="D3716" s="83"/>
      <c r="F3716" s="40"/>
      <c r="G3716" s="40"/>
      <c r="H3716" s="83"/>
      <c r="I3716" s="83"/>
      <c r="J3716" s="84"/>
      <c r="K3716" s="84"/>
      <c r="L3716" s="83"/>
      <c r="M3716" s="83"/>
      <c r="N3716" s="83"/>
      <c r="O3716" s="83"/>
      <c r="P3716" s="83"/>
      <c r="Q3716" s="83"/>
      <c r="R3716" s="83"/>
      <c r="S3716" s="83"/>
      <c r="T3716" s="83"/>
      <c r="U3716" s="84"/>
      <c r="V3716" s="83"/>
      <c r="W3716" s="83"/>
      <c r="X3716" s="84"/>
      <c r="Y3716" s="85"/>
      <c r="Z3716" s="83"/>
    </row>
    <row r="3717" spans="1:26" ht="17.25">
      <c r="A3717" s="83"/>
      <c r="B3717" s="83"/>
      <c r="C3717" s="83"/>
      <c r="D3717" s="83"/>
      <c r="F3717" s="40"/>
      <c r="G3717" s="40"/>
      <c r="H3717" s="83"/>
      <c r="I3717" s="83"/>
      <c r="J3717" s="84"/>
      <c r="K3717" s="84"/>
      <c r="L3717" s="83"/>
      <c r="M3717" s="83"/>
      <c r="N3717" s="83"/>
      <c r="O3717" s="83"/>
      <c r="P3717" s="83"/>
      <c r="Q3717" s="83"/>
      <c r="R3717" s="83"/>
      <c r="S3717" s="83"/>
      <c r="T3717" s="83"/>
      <c r="U3717" s="84"/>
      <c r="V3717" s="83"/>
      <c r="W3717" s="83"/>
      <c r="X3717" s="84"/>
      <c r="Y3717" s="85"/>
      <c r="Z3717" s="83"/>
    </row>
    <row r="3718" spans="1:26" ht="17.25">
      <c r="A3718" s="83"/>
      <c r="B3718" s="83"/>
      <c r="C3718" s="83"/>
      <c r="D3718" s="83"/>
      <c r="F3718" s="40"/>
      <c r="G3718" s="40"/>
      <c r="H3718" s="83"/>
      <c r="I3718" s="83"/>
      <c r="J3718" s="84"/>
      <c r="K3718" s="84"/>
      <c r="L3718" s="83"/>
      <c r="M3718" s="83"/>
      <c r="N3718" s="83"/>
      <c r="O3718" s="83"/>
      <c r="P3718" s="83"/>
      <c r="Q3718" s="83"/>
      <c r="R3718" s="83"/>
      <c r="S3718" s="83"/>
      <c r="T3718" s="83"/>
      <c r="U3718" s="84"/>
      <c r="V3718" s="83"/>
      <c r="W3718" s="83"/>
      <c r="X3718" s="84"/>
      <c r="Y3718" s="85"/>
      <c r="Z3718" s="83"/>
    </row>
    <row r="3719" spans="1:26" ht="17.25">
      <c r="A3719" s="83"/>
      <c r="B3719" s="83"/>
      <c r="C3719" s="83"/>
      <c r="D3719" s="83"/>
      <c r="F3719" s="40"/>
      <c r="G3719" s="40"/>
      <c r="H3719" s="83"/>
      <c r="I3719" s="83"/>
      <c r="J3719" s="84"/>
      <c r="K3719" s="84"/>
      <c r="L3719" s="83"/>
      <c r="M3719" s="83"/>
      <c r="N3719" s="83"/>
      <c r="O3719" s="83"/>
      <c r="P3719" s="83"/>
      <c r="Q3719" s="83"/>
      <c r="R3719" s="83"/>
      <c r="S3719" s="83"/>
      <c r="T3719" s="83"/>
      <c r="U3719" s="84"/>
      <c r="V3719" s="83"/>
      <c r="W3719" s="83"/>
      <c r="X3719" s="84"/>
      <c r="Y3719" s="85"/>
      <c r="Z3719" s="83"/>
    </row>
    <row r="3720" spans="1:26" ht="17.25">
      <c r="A3720" s="83"/>
      <c r="B3720" s="83"/>
      <c r="C3720" s="83"/>
      <c r="D3720" s="83"/>
      <c r="F3720" s="40"/>
      <c r="G3720" s="40"/>
      <c r="H3720" s="83"/>
      <c r="I3720" s="83"/>
      <c r="J3720" s="84"/>
      <c r="K3720" s="84"/>
      <c r="L3720" s="83"/>
      <c r="M3720" s="83"/>
      <c r="N3720" s="83"/>
      <c r="O3720" s="83"/>
      <c r="P3720" s="83"/>
      <c r="Q3720" s="83"/>
      <c r="R3720" s="83"/>
      <c r="S3720" s="83"/>
      <c r="T3720" s="83"/>
      <c r="U3720" s="84"/>
      <c r="V3720" s="83"/>
      <c r="W3720" s="83"/>
      <c r="X3720" s="84"/>
      <c r="Y3720" s="85"/>
      <c r="Z3720" s="83"/>
    </row>
    <row r="3721" spans="1:26" ht="17.25">
      <c r="A3721" s="83"/>
      <c r="B3721" s="83"/>
      <c r="C3721" s="83"/>
      <c r="D3721" s="83"/>
      <c r="F3721" s="40"/>
      <c r="G3721" s="40"/>
      <c r="H3721" s="83"/>
      <c r="I3721" s="83"/>
      <c r="J3721" s="84"/>
      <c r="K3721" s="84"/>
      <c r="L3721" s="83"/>
      <c r="M3721" s="83"/>
      <c r="N3721" s="84"/>
      <c r="O3721" s="83"/>
      <c r="P3721" s="83"/>
      <c r="Q3721" s="83"/>
      <c r="R3721" s="83"/>
      <c r="S3721" s="83"/>
      <c r="T3721" s="83"/>
      <c r="U3721" s="84"/>
      <c r="V3721" s="83"/>
      <c r="W3721" s="83"/>
      <c r="X3721" s="84"/>
      <c r="Y3721" s="85"/>
      <c r="Z3721" s="83"/>
    </row>
    <row r="3722" spans="1:26" ht="17.25">
      <c r="A3722" s="83"/>
      <c r="B3722" s="83"/>
      <c r="C3722" s="83"/>
      <c r="D3722" s="83"/>
      <c r="F3722" s="40"/>
      <c r="G3722" s="40"/>
      <c r="H3722" s="83"/>
      <c r="I3722" s="83"/>
      <c r="J3722" s="84"/>
      <c r="K3722" s="84"/>
      <c r="L3722" s="83"/>
      <c r="M3722" s="83"/>
      <c r="N3722" s="84"/>
      <c r="O3722" s="83"/>
      <c r="P3722" s="83"/>
      <c r="Q3722" s="83"/>
      <c r="R3722" s="83"/>
      <c r="S3722" s="83"/>
      <c r="T3722" s="83"/>
      <c r="U3722" s="84"/>
      <c r="V3722" s="83"/>
      <c r="W3722" s="83"/>
      <c r="X3722" s="84"/>
      <c r="Y3722" s="85"/>
      <c r="Z3722" s="83"/>
    </row>
    <row r="3723" spans="1:26" ht="17.25">
      <c r="A3723" s="83"/>
      <c r="B3723" s="83"/>
      <c r="C3723" s="83"/>
      <c r="D3723" s="83"/>
      <c r="F3723" s="40"/>
      <c r="G3723" s="40"/>
      <c r="H3723" s="83"/>
      <c r="I3723" s="83"/>
      <c r="J3723" s="84"/>
      <c r="K3723" s="84"/>
      <c r="L3723" s="83"/>
      <c r="M3723" s="83"/>
      <c r="N3723" s="83"/>
      <c r="O3723" s="83"/>
      <c r="P3723" s="83"/>
      <c r="Q3723" s="83"/>
      <c r="R3723" s="83"/>
      <c r="S3723" s="83"/>
      <c r="T3723" s="83"/>
      <c r="U3723" s="84"/>
      <c r="V3723" s="83"/>
      <c r="W3723" s="83"/>
      <c r="X3723" s="84"/>
      <c r="Y3723" s="85"/>
      <c r="Z3723" s="83"/>
    </row>
    <row r="3724" spans="1:26" ht="17.25">
      <c r="A3724" s="83"/>
      <c r="B3724" s="83"/>
      <c r="C3724" s="83"/>
      <c r="D3724" s="83"/>
      <c r="F3724" s="40"/>
      <c r="G3724" s="40"/>
      <c r="H3724" s="83"/>
      <c r="I3724" s="83"/>
      <c r="J3724" s="84"/>
      <c r="K3724" s="84"/>
      <c r="L3724" s="83"/>
      <c r="M3724" s="83"/>
      <c r="N3724" s="84"/>
      <c r="O3724" s="83"/>
      <c r="P3724" s="83"/>
      <c r="Q3724" s="83"/>
      <c r="R3724" s="83"/>
      <c r="S3724" s="83"/>
      <c r="T3724" s="83"/>
      <c r="U3724" s="84"/>
      <c r="V3724" s="83"/>
      <c r="W3724" s="83"/>
      <c r="X3724" s="84"/>
      <c r="Y3724" s="85"/>
      <c r="Z3724" s="83"/>
    </row>
    <row r="3725" spans="1:26" ht="17.25">
      <c r="A3725" s="83"/>
      <c r="B3725" s="83"/>
      <c r="C3725" s="83"/>
      <c r="D3725" s="83"/>
      <c r="F3725" s="40"/>
      <c r="G3725" s="40"/>
      <c r="H3725" s="83"/>
      <c r="I3725" s="83"/>
      <c r="J3725" s="84"/>
      <c r="K3725" s="84"/>
      <c r="L3725" s="83"/>
      <c r="M3725" s="83"/>
      <c r="N3725" s="83"/>
      <c r="O3725" s="83"/>
      <c r="P3725" s="83"/>
      <c r="Q3725" s="83"/>
      <c r="R3725" s="83"/>
      <c r="S3725" s="83"/>
      <c r="T3725" s="83"/>
      <c r="U3725" s="84"/>
      <c r="V3725" s="83"/>
      <c r="W3725" s="83"/>
      <c r="X3725" s="84"/>
      <c r="Y3725" s="85"/>
      <c r="Z3725" s="83"/>
    </row>
    <row r="3726" spans="1:26" ht="17.25">
      <c r="A3726" s="83"/>
      <c r="B3726" s="83"/>
      <c r="C3726" s="83"/>
      <c r="D3726" s="83"/>
      <c r="F3726" s="40"/>
      <c r="G3726" s="40"/>
      <c r="H3726" s="83"/>
      <c r="I3726" s="83"/>
      <c r="J3726" s="84"/>
      <c r="K3726" s="84"/>
      <c r="L3726" s="83"/>
      <c r="M3726" s="83"/>
      <c r="N3726" s="84"/>
      <c r="O3726" s="83"/>
      <c r="P3726" s="83"/>
      <c r="Q3726" s="83"/>
      <c r="R3726" s="83"/>
      <c r="S3726" s="83"/>
      <c r="T3726" s="83"/>
      <c r="U3726" s="84"/>
      <c r="V3726" s="83"/>
      <c r="W3726" s="83"/>
      <c r="X3726" s="84"/>
      <c r="Y3726" s="85"/>
      <c r="Z3726" s="83"/>
    </row>
    <row r="3727" spans="1:26" ht="17.25">
      <c r="A3727" s="83"/>
      <c r="B3727" s="83"/>
      <c r="C3727" s="83"/>
      <c r="D3727" s="83"/>
      <c r="F3727" s="40"/>
      <c r="G3727" s="40"/>
      <c r="H3727" s="83"/>
      <c r="I3727" s="83"/>
      <c r="J3727" s="84"/>
      <c r="K3727" s="84"/>
      <c r="L3727" s="83"/>
      <c r="M3727" s="83"/>
      <c r="N3727" s="84"/>
      <c r="O3727" s="83"/>
      <c r="P3727" s="83"/>
      <c r="Q3727" s="83"/>
      <c r="R3727" s="83"/>
      <c r="S3727" s="83"/>
      <c r="T3727" s="83"/>
      <c r="U3727" s="84"/>
      <c r="V3727" s="83"/>
      <c r="W3727" s="83"/>
      <c r="X3727" s="84"/>
      <c r="Y3727" s="85"/>
      <c r="Z3727" s="83"/>
    </row>
    <row r="3728" spans="1:26" ht="17.25">
      <c r="A3728" s="83"/>
      <c r="B3728" s="83"/>
      <c r="C3728" s="83"/>
      <c r="D3728" s="83"/>
      <c r="F3728" s="40"/>
      <c r="G3728" s="40"/>
      <c r="H3728" s="83"/>
      <c r="I3728" s="83"/>
      <c r="J3728" s="84"/>
      <c r="K3728" s="84"/>
      <c r="L3728" s="83"/>
      <c r="M3728" s="83"/>
      <c r="N3728" s="84"/>
      <c r="O3728" s="83"/>
      <c r="P3728" s="83"/>
      <c r="Q3728" s="83"/>
      <c r="R3728" s="83"/>
      <c r="S3728" s="83"/>
      <c r="T3728" s="83"/>
      <c r="U3728" s="84"/>
      <c r="V3728" s="83"/>
      <c r="W3728" s="83"/>
      <c r="X3728" s="84"/>
      <c r="Y3728" s="85"/>
      <c r="Z3728" s="83"/>
    </row>
    <row r="3729" spans="1:26" ht="17.25">
      <c r="A3729" s="83"/>
      <c r="B3729" s="83"/>
      <c r="C3729" s="83"/>
      <c r="D3729" s="83"/>
      <c r="F3729" s="40"/>
      <c r="G3729" s="40"/>
      <c r="H3729" s="83"/>
      <c r="I3729" s="83"/>
      <c r="J3729" s="84"/>
      <c r="K3729" s="84"/>
      <c r="L3729" s="83"/>
      <c r="M3729" s="83"/>
      <c r="N3729" s="84"/>
      <c r="O3729" s="83"/>
      <c r="P3729" s="83"/>
      <c r="Q3729" s="83"/>
      <c r="R3729" s="83"/>
      <c r="S3729" s="83"/>
      <c r="T3729" s="83"/>
      <c r="U3729" s="84"/>
      <c r="V3729" s="83"/>
      <c r="W3729" s="83"/>
      <c r="X3729" s="84"/>
      <c r="Y3729" s="85"/>
      <c r="Z3729" s="83"/>
    </row>
    <row r="3730" spans="1:26" ht="17.25">
      <c r="A3730" s="83"/>
      <c r="B3730" s="83"/>
      <c r="C3730" s="83"/>
      <c r="D3730" s="83"/>
      <c r="F3730" s="40"/>
      <c r="G3730" s="40"/>
      <c r="H3730" s="83"/>
      <c r="I3730" s="83"/>
      <c r="J3730" s="84"/>
      <c r="K3730" s="84"/>
      <c r="L3730" s="83"/>
      <c r="M3730" s="83"/>
      <c r="N3730" s="83"/>
      <c r="O3730" s="83"/>
      <c r="P3730" s="83"/>
      <c r="Q3730" s="83"/>
      <c r="R3730" s="83"/>
      <c r="S3730" s="83"/>
      <c r="T3730" s="83"/>
      <c r="U3730" s="84"/>
      <c r="V3730" s="83"/>
      <c r="W3730" s="83"/>
      <c r="X3730" s="84"/>
      <c r="Y3730" s="85"/>
      <c r="Z3730" s="83"/>
    </row>
    <row r="3731" spans="1:26" ht="17.25">
      <c r="A3731" s="83"/>
      <c r="B3731" s="83"/>
      <c r="C3731" s="83"/>
      <c r="D3731" s="83"/>
      <c r="F3731" s="40"/>
      <c r="G3731" s="40"/>
      <c r="H3731" s="83"/>
      <c r="I3731" s="83"/>
      <c r="J3731" s="84"/>
      <c r="K3731" s="84"/>
      <c r="L3731" s="83"/>
      <c r="M3731" s="83"/>
      <c r="N3731" s="83"/>
      <c r="O3731" s="83"/>
      <c r="P3731" s="83"/>
      <c r="Q3731" s="83"/>
      <c r="R3731" s="83"/>
      <c r="S3731" s="83"/>
      <c r="T3731" s="83"/>
      <c r="U3731" s="84"/>
      <c r="V3731" s="83"/>
      <c r="W3731" s="83"/>
      <c r="X3731" s="84"/>
      <c r="Y3731" s="85"/>
      <c r="Z3731" s="83"/>
    </row>
    <row r="3732" spans="1:26" ht="17.25">
      <c r="A3732" s="83"/>
      <c r="B3732" s="83"/>
      <c r="C3732" s="83"/>
      <c r="D3732" s="83"/>
      <c r="F3732" s="40"/>
      <c r="G3732" s="40"/>
      <c r="H3732" s="83"/>
      <c r="I3732" s="83"/>
      <c r="J3732" s="84"/>
      <c r="K3732" s="84"/>
      <c r="L3732" s="83"/>
      <c r="M3732" s="83"/>
      <c r="N3732" s="83"/>
      <c r="O3732" s="83"/>
      <c r="P3732" s="83"/>
      <c r="Q3732" s="83"/>
      <c r="R3732" s="83"/>
      <c r="S3732" s="83"/>
      <c r="T3732" s="83"/>
      <c r="U3732" s="84"/>
      <c r="V3732" s="83"/>
      <c r="W3732" s="83"/>
      <c r="X3732" s="84"/>
      <c r="Y3732" s="85"/>
      <c r="Z3732" s="83"/>
    </row>
    <row r="3733" spans="1:26" ht="17.25">
      <c r="A3733" s="83"/>
      <c r="B3733" s="83"/>
      <c r="C3733" s="83"/>
      <c r="D3733" s="83"/>
      <c r="F3733" s="40"/>
      <c r="G3733" s="40"/>
      <c r="H3733" s="83"/>
      <c r="I3733" s="83"/>
      <c r="J3733" s="84"/>
      <c r="K3733" s="84"/>
      <c r="L3733" s="83"/>
      <c r="M3733" s="83"/>
      <c r="N3733" s="83"/>
      <c r="O3733" s="83"/>
      <c r="P3733" s="83"/>
      <c r="Q3733" s="83"/>
      <c r="R3733" s="83"/>
      <c r="S3733" s="83"/>
      <c r="T3733" s="83"/>
      <c r="U3733" s="84"/>
      <c r="V3733" s="83"/>
      <c r="W3733" s="83"/>
      <c r="X3733" s="84"/>
      <c r="Y3733" s="85"/>
      <c r="Z3733" s="83"/>
    </row>
    <row r="3734" spans="1:26" ht="17.25">
      <c r="A3734" s="83"/>
      <c r="B3734" s="83"/>
      <c r="C3734" s="83"/>
      <c r="D3734" s="83"/>
      <c r="F3734" s="40"/>
      <c r="G3734" s="40"/>
      <c r="H3734" s="83"/>
      <c r="I3734" s="83"/>
      <c r="J3734" s="84"/>
      <c r="K3734" s="84"/>
      <c r="L3734" s="83"/>
      <c r="M3734" s="83"/>
      <c r="N3734" s="83"/>
      <c r="O3734" s="83"/>
      <c r="P3734" s="83"/>
      <c r="Q3734" s="83"/>
      <c r="R3734" s="83"/>
      <c r="S3734" s="83"/>
      <c r="T3734" s="83"/>
      <c r="U3734" s="84"/>
      <c r="V3734" s="83"/>
      <c r="W3734" s="83"/>
      <c r="X3734" s="84"/>
      <c r="Y3734" s="85"/>
      <c r="Z3734" s="83"/>
    </row>
    <row r="3735" spans="1:26" ht="17.25">
      <c r="A3735" s="83"/>
      <c r="B3735" s="83"/>
      <c r="C3735" s="83"/>
      <c r="D3735" s="83"/>
      <c r="F3735" s="40"/>
      <c r="G3735" s="40"/>
      <c r="H3735" s="83"/>
      <c r="I3735" s="83"/>
      <c r="J3735" s="84"/>
      <c r="K3735" s="84"/>
      <c r="L3735" s="83"/>
      <c r="M3735" s="83"/>
      <c r="N3735" s="83"/>
      <c r="O3735" s="83"/>
      <c r="P3735" s="83"/>
      <c r="Q3735" s="83"/>
      <c r="R3735" s="83"/>
      <c r="S3735" s="83"/>
      <c r="T3735" s="83"/>
      <c r="U3735" s="84"/>
      <c r="V3735" s="83"/>
      <c r="W3735" s="83"/>
      <c r="X3735" s="84"/>
      <c r="Y3735" s="85"/>
      <c r="Z3735" s="83"/>
    </row>
    <row r="3736" spans="1:26" ht="17.25">
      <c r="A3736" s="83"/>
      <c r="B3736" s="83"/>
      <c r="C3736" s="83"/>
      <c r="D3736" s="83"/>
      <c r="F3736" s="40"/>
      <c r="G3736" s="40"/>
      <c r="H3736" s="83"/>
      <c r="I3736" s="83"/>
      <c r="J3736" s="84"/>
      <c r="K3736" s="84"/>
      <c r="L3736" s="83"/>
      <c r="M3736" s="83"/>
      <c r="N3736" s="83"/>
      <c r="O3736" s="83"/>
      <c r="P3736" s="83"/>
      <c r="Q3736" s="83"/>
      <c r="R3736" s="83"/>
      <c r="S3736" s="83"/>
      <c r="T3736" s="83"/>
      <c r="U3736" s="84"/>
      <c r="V3736" s="83"/>
      <c r="W3736" s="83"/>
      <c r="X3736" s="84"/>
      <c r="Y3736" s="85"/>
      <c r="Z3736" s="83"/>
    </row>
    <row r="3737" spans="1:26" ht="17.25">
      <c r="A3737" s="83"/>
      <c r="B3737" s="83"/>
      <c r="C3737" s="83"/>
      <c r="D3737" s="83"/>
      <c r="F3737" s="40"/>
      <c r="G3737" s="40"/>
      <c r="H3737" s="83"/>
      <c r="I3737" s="83"/>
      <c r="J3737" s="84"/>
      <c r="K3737" s="84"/>
      <c r="L3737" s="83"/>
      <c r="M3737" s="83"/>
      <c r="N3737" s="83"/>
      <c r="O3737" s="83"/>
      <c r="P3737" s="83"/>
      <c r="Q3737" s="83"/>
      <c r="R3737" s="83"/>
      <c r="S3737" s="83"/>
      <c r="T3737" s="83"/>
      <c r="U3737" s="84"/>
      <c r="V3737" s="83"/>
      <c r="W3737" s="83"/>
      <c r="X3737" s="84"/>
      <c r="Y3737" s="85"/>
      <c r="Z3737" s="83"/>
    </row>
    <row r="3738" spans="1:26" ht="17.25">
      <c r="A3738" s="83"/>
      <c r="B3738" s="83"/>
      <c r="C3738" s="83"/>
      <c r="D3738" s="83"/>
      <c r="F3738" s="40"/>
      <c r="G3738" s="40"/>
      <c r="H3738" s="83"/>
      <c r="I3738" s="83"/>
      <c r="J3738" s="84"/>
      <c r="K3738" s="84"/>
      <c r="L3738" s="83"/>
      <c r="M3738" s="83"/>
      <c r="N3738" s="83"/>
      <c r="O3738" s="83"/>
      <c r="P3738" s="83"/>
      <c r="Q3738" s="83"/>
      <c r="R3738" s="83"/>
      <c r="S3738" s="83"/>
      <c r="T3738" s="83"/>
      <c r="U3738" s="84"/>
      <c r="V3738" s="83"/>
      <c r="W3738" s="83"/>
      <c r="X3738" s="84"/>
      <c r="Y3738" s="85"/>
      <c r="Z3738" s="83"/>
    </row>
    <row r="3739" spans="1:26" ht="17.25">
      <c r="A3739" s="83"/>
      <c r="B3739" s="83"/>
      <c r="C3739" s="83"/>
      <c r="D3739" s="83"/>
      <c r="F3739" s="40"/>
      <c r="G3739" s="40"/>
      <c r="H3739" s="83"/>
      <c r="I3739" s="83"/>
      <c r="J3739" s="84"/>
      <c r="K3739" s="84"/>
      <c r="L3739" s="83"/>
      <c r="M3739" s="83"/>
      <c r="N3739" s="83"/>
      <c r="O3739" s="83"/>
      <c r="P3739" s="83"/>
      <c r="Q3739" s="83"/>
      <c r="R3739" s="83"/>
      <c r="S3739" s="83"/>
      <c r="T3739" s="83"/>
      <c r="U3739" s="84"/>
      <c r="V3739" s="83"/>
      <c r="W3739" s="83"/>
      <c r="X3739" s="84"/>
      <c r="Y3739" s="85"/>
      <c r="Z3739" s="83"/>
    </row>
    <row r="3740" spans="1:26" ht="17.25">
      <c r="A3740" s="83"/>
      <c r="B3740" s="83"/>
      <c r="C3740" s="83"/>
      <c r="D3740" s="83"/>
      <c r="F3740" s="40"/>
      <c r="G3740" s="40"/>
      <c r="H3740" s="83"/>
      <c r="I3740" s="83"/>
      <c r="J3740" s="84"/>
      <c r="K3740" s="84"/>
      <c r="L3740" s="83"/>
      <c r="M3740" s="83"/>
      <c r="N3740" s="83"/>
      <c r="O3740" s="83"/>
      <c r="P3740" s="83"/>
      <c r="Q3740" s="83"/>
      <c r="R3740" s="83"/>
      <c r="S3740" s="83"/>
      <c r="T3740" s="83"/>
      <c r="U3740" s="84"/>
      <c r="V3740" s="83"/>
      <c r="W3740" s="83"/>
      <c r="X3740" s="84"/>
      <c r="Y3740" s="85"/>
      <c r="Z3740" s="83"/>
    </row>
    <row r="3741" spans="1:26" ht="17.25">
      <c r="A3741" s="83"/>
      <c r="B3741" s="83"/>
      <c r="C3741" s="83"/>
      <c r="D3741" s="83"/>
      <c r="F3741" s="40"/>
      <c r="G3741" s="40"/>
      <c r="H3741" s="83"/>
      <c r="I3741" s="83"/>
      <c r="J3741" s="84"/>
      <c r="K3741" s="84"/>
      <c r="L3741" s="83"/>
      <c r="M3741" s="83"/>
      <c r="N3741" s="84"/>
      <c r="O3741" s="83"/>
      <c r="P3741" s="83"/>
      <c r="Q3741" s="83"/>
      <c r="R3741" s="83"/>
      <c r="S3741" s="83"/>
      <c r="T3741" s="83"/>
      <c r="U3741" s="84"/>
      <c r="V3741" s="83"/>
      <c r="W3741" s="83"/>
      <c r="X3741" s="84"/>
      <c r="Y3741" s="85"/>
      <c r="Z3741" s="83"/>
    </row>
    <row r="3742" spans="1:26" ht="17.25">
      <c r="A3742" s="83"/>
      <c r="B3742" s="83"/>
      <c r="C3742" s="83"/>
      <c r="D3742" s="83"/>
      <c r="F3742" s="40"/>
      <c r="G3742" s="40"/>
      <c r="H3742" s="83"/>
      <c r="I3742" s="83"/>
      <c r="J3742" s="84"/>
      <c r="K3742" s="84"/>
      <c r="L3742" s="83"/>
      <c r="M3742" s="83"/>
      <c r="N3742" s="84"/>
      <c r="O3742" s="83"/>
      <c r="P3742" s="83"/>
      <c r="Q3742" s="83"/>
      <c r="R3742" s="83"/>
      <c r="S3742" s="83"/>
      <c r="T3742" s="83"/>
      <c r="U3742" s="84"/>
      <c r="V3742" s="83"/>
      <c r="W3742" s="83"/>
      <c r="X3742" s="84"/>
      <c r="Y3742" s="85"/>
      <c r="Z3742" s="83"/>
    </row>
    <row r="3743" spans="1:26" ht="17.25">
      <c r="A3743" s="83"/>
      <c r="B3743" s="83"/>
      <c r="C3743" s="83"/>
      <c r="D3743" s="83"/>
      <c r="F3743" s="40"/>
      <c r="G3743" s="40"/>
      <c r="H3743" s="83"/>
      <c r="I3743" s="83"/>
      <c r="J3743" s="84"/>
      <c r="K3743" s="84"/>
      <c r="L3743" s="83"/>
      <c r="M3743" s="83"/>
      <c r="N3743" s="83"/>
      <c r="O3743" s="83"/>
      <c r="P3743" s="83"/>
      <c r="Q3743" s="83"/>
      <c r="R3743" s="83"/>
      <c r="S3743" s="83"/>
      <c r="T3743" s="83"/>
      <c r="U3743" s="84"/>
      <c r="V3743" s="83"/>
      <c r="W3743" s="83"/>
      <c r="X3743" s="84"/>
      <c r="Y3743" s="85"/>
      <c r="Z3743" s="83"/>
    </row>
    <row r="3744" spans="1:26" ht="17.25">
      <c r="A3744" s="83"/>
      <c r="B3744" s="83"/>
      <c r="C3744" s="83"/>
      <c r="D3744" s="83"/>
      <c r="F3744" s="40"/>
      <c r="G3744" s="40"/>
      <c r="H3744" s="83"/>
      <c r="I3744" s="83"/>
      <c r="J3744" s="84"/>
      <c r="K3744" s="84"/>
      <c r="L3744" s="83"/>
      <c r="M3744" s="83"/>
      <c r="N3744" s="84"/>
      <c r="O3744" s="83"/>
      <c r="P3744" s="83"/>
      <c r="Q3744" s="83"/>
      <c r="R3744" s="83"/>
      <c r="S3744" s="83"/>
      <c r="T3744" s="83"/>
      <c r="U3744" s="84"/>
      <c r="V3744" s="83"/>
      <c r="W3744" s="83"/>
      <c r="X3744" s="84"/>
      <c r="Y3744" s="85"/>
      <c r="Z3744" s="83"/>
    </row>
    <row r="3745" spans="1:26" ht="17.25">
      <c r="A3745" s="83"/>
      <c r="B3745" s="83"/>
      <c r="C3745" s="83"/>
      <c r="D3745" s="83"/>
      <c r="F3745" s="40"/>
      <c r="G3745" s="40"/>
      <c r="H3745" s="83"/>
      <c r="I3745" s="83"/>
      <c r="J3745" s="84"/>
      <c r="K3745" s="84"/>
      <c r="L3745" s="83"/>
      <c r="M3745" s="83"/>
      <c r="N3745" s="83"/>
      <c r="O3745" s="83"/>
      <c r="P3745" s="83"/>
      <c r="Q3745" s="83"/>
      <c r="R3745" s="83"/>
      <c r="S3745" s="83"/>
      <c r="T3745" s="83"/>
      <c r="U3745" s="84"/>
      <c r="V3745" s="83"/>
      <c r="W3745" s="83"/>
      <c r="X3745" s="84"/>
      <c r="Y3745" s="85"/>
      <c r="Z3745" s="83"/>
    </row>
    <row r="3746" spans="1:26" ht="17.25">
      <c r="A3746" s="83"/>
      <c r="B3746" s="83"/>
      <c r="C3746" s="83"/>
      <c r="D3746" s="83"/>
      <c r="F3746" s="40"/>
      <c r="G3746" s="40"/>
      <c r="H3746" s="83"/>
      <c r="I3746" s="83"/>
      <c r="J3746" s="84"/>
      <c r="K3746" s="84"/>
      <c r="L3746" s="83"/>
      <c r="M3746" s="83"/>
      <c r="N3746" s="84"/>
      <c r="O3746" s="83"/>
      <c r="P3746" s="83"/>
      <c r="Q3746" s="83"/>
      <c r="R3746" s="83"/>
      <c r="S3746" s="83"/>
      <c r="T3746" s="83"/>
      <c r="U3746" s="84"/>
      <c r="V3746" s="83"/>
      <c r="W3746" s="83"/>
      <c r="X3746" s="84"/>
      <c r="Y3746" s="85"/>
      <c r="Z3746" s="83"/>
    </row>
    <row r="3747" spans="1:26" ht="17.25">
      <c r="A3747" s="83"/>
      <c r="B3747" s="83"/>
      <c r="C3747" s="83"/>
      <c r="D3747" s="83"/>
      <c r="F3747" s="40"/>
      <c r="G3747" s="40"/>
      <c r="H3747" s="83"/>
      <c r="I3747" s="83"/>
      <c r="J3747" s="84"/>
      <c r="K3747" s="84"/>
      <c r="L3747" s="83"/>
      <c r="M3747" s="83"/>
      <c r="N3747" s="84"/>
      <c r="O3747" s="83"/>
      <c r="P3747" s="83"/>
      <c r="Q3747" s="83"/>
      <c r="R3747" s="83"/>
      <c r="S3747" s="83"/>
      <c r="T3747" s="83"/>
      <c r="U3747" s="84"/>
      <c r="V3747" s="83"/>
      <c r="W3747" s="83"/>
      <c r="X3747" s="84"/>
      <c r="Y3747" s="85"/>
      <c r="Z3747" s="83"/>
    </row>
    <row r="3748" spans="1:26" ht="17.25">
      <c r="A3748" s="83"/>
      <c r="B3748" s="83"/>
      <c r="C3748" s="83"/>
      <c r="D3748" s="83"/>
      <c r="F3748" s="40"/>
      <c r="G3748" s="40"/>
      <c r="H3748" s="83"/>
      <c r="I3748" s="83"/>
      <c r="J3748" s="84"/>
      <c r="K3748" s="84"/>
      <c r="L3748" s="83"/>
      <c r="M3748" s="83"/>
      <c r="N3748" s="84"/>
      <c r="O3748" s="83"/>
      <c r="P3748" s="83"/>
      <c r="Q3748" s="83"/>
      <c r="R3748" s="83"/>
      <c r="S3748" s="83"/>
      <c r="T3748" s="83"/>
      <c r="U3748" s="84"/>
      <c r="V3748" s="83"/>
      <c r="W3748" s="83"/>
      <c r="X3748" s="84"/>
      <c r="Y3748" s="85"/>
      <c r="Z3748" s="83"/>
    </row>
    <row r="3749" spans="1:26" ht="17.25">
      <c r="A3749" s="83"/>
      <c r="B3749" s="83"/>
      <c r="C3749" s="83"/>
      <c r="D3749" s="83"/>
      <c r="F3749" s="40"/>
      <c r="G3749" s="40"/>
      <c r="H3749" s="83"/>
      <c r="I3749" s="83"/>
      <c r="J3749" s="84"/>
      <c r="K3749" s="84"/>
      <c r="L3749" s="83"/>
      <c r="M3749" s="83"/>
      <c r="N3749" s="84"/>
      <c r="O3749" s="83"/>
      <c r="P3749" s="83"/>
      <c r="Q3749" s="83"/>
      <c r="R3749" s="83"/>
      <c r="S3749" s="83"/>
      <c r="T3749" s="83"/>
      <c r="U3749" s="84"/>
      <c r="V3749" s="83"/>
      <c r="W3749" s="83"/>
      <c r="X3749" s="84"/>
      <c r="Y3749" s="85"/>
      <c r="Z3749" s="83"/>
    </row>
    <row r="3750" spans="1:26" ht="17.25">
      <c r="A3750" s="83"/>
      <c r="B3750" s="83"/>
      <c r="C3750" s="83"/>
      <c r="D3750" s="83"/>
      <c r="F3750" s="40"/>
      <c r="G3750" s="40"/>
      <c r="H3750" s="83"/>
      <c r="I3750" s="83"/>
      <c r="J3750" s="84"/>
      <c r="K3750" s="84"/>
      <c r="L3750" s="83"/>
      <c r="M3750" s="83"/>
      <c r="N3750" s="83"/>
      <c r="O3750" s="83"/>
      <c r="P3750" s="83"/>
      <c r="Q3750" s="83"/>
      <c r="R3750" s="83"/>
      <c r="S3750" s="83"/>
      <c r="T3750" s="83"/>
      <c r="U3750" s="84"/>
      <c r="V3750" s="83"/>
      <c r="W3750" s="83"/>
      <c r="X3750" s="84"/>
      <c r="Y3750" s="85"/>
      <c r="Z3750" s="83"/>
    </row>
    <row r="3751" spans="1:26" ht="17.25">
      <c r="A3751" s="83"/>
      <c r="B3751" s="83"/>
      <c r="C3751" s="83"/>
      <c r="D3751" s="83"/>
      <c r="F3751" s="40"/>
      <c r="G3751" s="40"/>
      <c r="H3751" s="83"/>
      <c r="I3751" s="83"/>
      <c r="J3751" s="84"/>
      <c r="K3751" s="84"/>
      <c r="L3751" s="83"/>
      <c r="M3751" s="83"/>
      <c r="N3751" s="83"/>
      <c r="O3751" s="83"/>
      <c r="P3751" s="83"/>
      <c r="Q3751" s="83"/>
      <c r="R3751" s="83"/>
      <c r="S3751" s="83"/>
      <c r="T3751" s="83"/>
      <c r="U3751" s="84"/>
      <c r="V3751" s="83"/>
      <c r="W3751" s="83"/>
      <c r="X3751" s="84"/>
      <c r="Y3751" s="85"/>
      <c r="Z3751" s="83"/>
    </row>
    <row r="3752" spans="1:26" ht="17.25">
      <c r="A3752" s="83"/>
      <c r="B3752" s="83"/>
      <c r="C3752" s="83"/>
      <c r="D3752" s="83"/>
      <c r="F3752" s="40"/>
      <c r="G3752" s="40"/>
      <c r="H3752" s="83"/>
      <c r="I3752" s="83"/>
      <c r="J3752" s="84"/>
      <c r="K3752" s="84"/>
      <c r="L3752" s="83"/>
      <c r="M3752" s="83"/>
      <c r="N3752" s="83"/>
      <c r="O3752" s="83"/>
      <c r="P3752" s="83"/>
      <c r="Q3752" s="83"/>
      <c r="R3752" s="83"/>
      <c r="S3752" s="83"/>
      <c r="T3752" s="83"/>
      <c r="U3752" s="84"/>
      <c r="V3752" s="83"/>
      <c r="W3752" s="83"/>
      <c r="X3752" s="84"/>
      <c r="Y3752" s="85"/>
      <c r="Z3752" s="83"/>
    </row>
    <row r="3753" spans="1:26" ht="17.25">
      <c r="A3753" s="83"/>
      <c r="B3753" s="83"/>
      <c r="C3753" s="83"/>
      <c r="D3753" s="83"/>
      <c r="F3753" s="40"/>
      <c r="G3753" s="40"/>
      <c r="H3753" s="83"/>
      <c r="I3753" s="83"/>
      <c r="J3753" s="84"/>
      <c r="K3753" s="84"/>
      <c r="L3753" s="83"/>
      <c r="M3753" s="83"/>
      <c r="N3753" s="83"/>
      <c r="O3753" s="83"/>
      <c r="P3753" s="83"/>
      <c r="Q3753" s="83"/>
      <c r="R3753" s="83"/>
      <c r="S3753" s="83"/>
      <c r="T3753" s="83"/>
      <c r="U3753" s="84"/>
      <c r="V3753" s="83"/>
      <c r="W3753" s="83"/>
      <c r="X3753" s="84"/>
      <c r="Y3753" s="85"/>
      <c r="Z3753" s="83"/>
    </row>
    <row r="3754" spans="1:26" ht="17.25">
      <c r="A3754" s="83"/>
      <c r="B3754" s="83"/>
      <c r="C3754" s="83"/>
      <c r="D3754" s="83"/>
      <c r="F3754" s="40"/>
      <c r="G3754" s="40"/>
      <c r="H3754" s="83"/>
      <c r="I3754" s="83"/>
      <c r="J3754" s="84"/>
      <c r="K3754" s="84"/>
      <c r="L3754" s="83"/>
      <c r="M3754" s="83"/>
      <c r="N3754" s="83"/>
      <c r="O3754" s="83"/>
      <c r="P3754" s="83"/>
      <c r="Q3754" s="83"/>
      <c r="R3754" s="83"/>
      <c r="S3754" s="83"/>
      <c r="T3754" s="83"/>
      <c r="U3754" s="84"/>
      <c r="V3754" s="83"/>
      <c r="W3754" s="83"/>
      <c r="X3754" s="84"/>
      <c r="Y3754" s="85"/>
      <c r="Z3754" s="83"/>
    </row>
    <row r="3755" spans="1:26" ht="17.25">
      <c r="A3755" s="83"/>
      <c r="B3755" s="83"/>
      <c r="C3755" s="83"/>
      <c r="D3755" s="83"/>
      <c r="F3755" s="40"/>
      <c r="G3755" s="40"/>
      <c r="H3755" s="83"/>
      <c r="I3755" s="83"/>
      <c r="J3755" s="84"/>
      <c r="K3755" s="84"/>
      <c r="L3755" s="83"/>
      <c r="M3755" s="83"/>
      <c r="N3755" s="83"/>
      <c r="O3755" s="83"/>
      <c r="P3755" s="83"/>
      <c r="Q3755" s="83"/>
      <c r="R3755" s="83"/>
      <c r="S3755" s="83"/>
      <c r="T3755" s="83"/>
      <c r="U3755" s="84"/>
      <c r="V3755" s="83"/>
      <c r="W3755" s="83"/>
      <c r="X3755" s="84"/>
      <c r="Y3755" s="85"/>
      <c r="Z3755" s="83"/>
    </row>
    <row r="3756" spans="1:26" ht="17.25">
      <c r="A3756" s="83"/>
      <c r="B3756" s="83"/>
      <c r="C3756" s="83"/>
      <c r="D3756" s="83"/>
      <c r="F3756" s="40"/>
      <c r="G3756" s="40"/>
      <c r="H3756" s="83"/>
      <c r="I3756" s="83"/>
      <c r="J3756" s="84"/>
      <c r="K3756" s="84"/>
      <c r="L3756" s="83"/>
      <c r="M3756" s="83"/>
      <c r="N3756" s="83"/>
      <c r="O3756" s="83"/>
      <c r="P3756" s="83"/>
      <c r="Q3756" s="83"/>
      <c r="R3756" s="83"/>
      <c r="S3756" s="83"/>
      <c r="T3756" s="83"/>
      <c r="U3756" s="84"/>
      <c r="V3756" s="83"/>
      <c r="W3756" s="83"/>
      <c r="X3756" s="84"/>
      <c r="Y3756" s="85"/>
      <c r="Z3756" s="83"/>
    </row>
    <row r="3757" spans="1:26" ht="17.25">
      <c r="A3757" s="83"/>
      <c r="B3757" s="83"/>
      <c r="C3757" s="83"/>
      <c r="D3757" s="83"/>
      <c r="F3757" s="40"/>
      <c r="G3757" s="40"/>
      <c r="H3757" s="83"/>
      <c r="I3757" s="83"/>
      <c r="J3757" s="84"/>
      <c r="K3757" s="84"/>
      <c r="L3757" s="83"/>
      <c r="M3757" s="83"/>
      <c r="N3757" s="83"/>
      <c r="O3757" s="83"/>
      <c r="P3757" s="83"/>
      <c r="Q3757" s="83"/>
      <c r="R3757" s="83"/>
      <c r="S3757" s="83"/>
      <c r="T3757" s="83"/>
      <c r="U3757" s="84"/>
      <c r="V3757" s="83"/>
      <c r="W3757" s="83"/>
      <c r="X3757" s="84"/>
      <c r="Y3757" s="85"/>
      <c r="Z3757" s="83"/>
    </row>
    <row r="3758" spans="1:26" ht="17.25">
      <c r="A3758" s="83"/>
      <c r="B3758" s="83"/>
      <c r="C3758" s="83"/>
      <c r="D3758" s="83"/>
      <c r="F3758" s="40"/>
      <c r="G3758" s="40"/>
      <c r="H3758" s="83"/>
      <c r="I3758" s="83"/>
      <c r="J3758" s="84"/>
      <c r="K3758" s="84"/>
      <c r="L3758" s="83"/>
      <c r="M3758" s="83"/>
      <c r="N3758" s="83"/>
      <c r="O3758" s="83"/>
      <c r="P3758" s="83"/>
      <c r="Q3758" s="83"/>
      <c r="R3758" s="83"/>
      <c r="S3758" s="83"/>
      <c r="T3758" s="83"/>
      <c r="U3758" s="84"/>
      <c r="V3758" s="83"/>
      <c r="W3758" s="83"/>
      <c r="X3758" s="84"/>
      <c r="Y3758" s="85"/>
      <c r="Z3758" s="83"/>
    </row>
    <row r="3759" spans="1:26" ht="17.25">
      <c r="A3759" s="83"/>
      <c r="B3759" s="83"/>
      <c r="C3759" s="83"/>
      <c r="D3759" s="83"/>
      <c r="F3759" s="40"/>
      <c r="G3759" s="40"/>
      <c r="H3759" s="83"/>
      <c r="I3759" s="83"/>
      <c r="J3759" s="84"/>
      <c r="K3759" s="84"/>
      <c r="L3759" s="83"/>
      <c r="M3759" s="83"/>
      <c r="N3759" s="83"/>
      <c r="O3759" s="83"/>
      <c r="P3759" s="83"/>
      <c r="Q3759" s="83"/>
      <c r="R3759" s="83"/>
      <c r="S3759" s="83"/>
      <c r="T3759" s="83"/>
      <c r="U3759" s="84"/>
      <c r="V3759" s="83"/>
      <c r="W3759" s="83"/>
      <c r="X3759" s="84"/>
      <c r="Y3759" s="85"/>
      <c r="Z3759" s="83"/>
    </row>
    <row r="3760" spans="1:26" ht="17.25">
      <c r="A3760" s="83"/>
      <c r="B3760" s="83"/>
      <c r="C3760" s="83"/>
      <c r="D3760" s="83"/>
      <c r="F3760" s="40"/>
      <c r="G3760" s="40"/>
      <c r="H3760" s="83"/>
      <c r="I3760" s="83"/>
      <c r="J3760" s="84"/>
      <c r="K3760" s="84"/>
      <c r="L3760" s="83"/>
      <c r="M3760" s="83"/>
      <c r="N3760" s="83"/>
      <c r="O3760" s="83"/>
      <c r="P3760" s="83"/>
      <c r="Q3760" s="83"/>
      <c r="R3760" s="83"/>
      <c r="S3760" s="83"/>
      <c r="T3760" s="83"/>
      <c r="U3760" s="84"/>
      <c r="V3760" s="83"/>
      <c r="W3760" s="83"/>
      <c r="X3760" s="84"/>
      <c r="Y3760" s="85"/>
      <c r="Z3760" s="83"/>
    </row>
    <row r="3761" spans="1:26" ht="17.25">
      <c r="A3761" s="83"/>
      <c r="B3761" s="83"/>
      <c r="C3761" s="83"/>
      <c r="D3761" s="83"/>
      <c r="F3761" s="40"/>
      <c r="G3761" s="40"/>
      <c r="H3761" s="83"/>
      <c r="I3761" s="83"/>
      <c r="J3761" s="84"/>
      <c r="K3761" s="84"/>
      <c r="L3761" s="83"/>
      <c r="M3761" s="83"/>
      <c r="N3761" s="84"/>
      <c r="O3761" s="83"/>
      <c r="P3761" s="83"/>
      <c r="Q3761" s="83"/>
      <c r="R3761" s="83"/>
      <c r="S3761" s="83"/>
      <c r="T3761" s="83"/>
      <c r="U3761" s="84"/>
      <c r="V3761" s="83"/>
      <c r="W3761" s="83"/>
      <c r="X3761" s="84"/>
      <c r="Y3761" s="85"/>
      <c r="Z3761" s="83"/>
    </row>
    <row r="3762" spans="1:26" ht="17.25">
      <c r="A3762" s="83"/>
      <c r="B3762" s="83"/>
      <c r="C3762" s="83"/>
      <c r="D3762" s="83"/>
      <c r="F3762" s="40"/>
      <c r="G3762" s="40"/>
      <c r="H3762" s="83"/>
      <c r="I3762" s="83"/>
      <c r="J3762" s="84"/>
      <c r="K3762" s="84"/>
      <c r="L3762" s="83"/>
      <c r="M3762" s="83"/>
      <c r="N3762" s="84"/>
      <c r="O3762" s="83"/>
      <c r="P3762" s="83"/>
      <c r="Q3762" s="83"/>
      <c r="R3762" s="83"/>
      <c r="S3762" s="83"/>
      <c r="T3762" s="83"/>
      <c r="U3762" s="84"/>
      <c r="V3762" s="83"/>
      <c r="W3762" s="83"/>
      <c r="X3762" s="84"/>
      <c r="Y3762" s="85"/>
      <c r="Z3762" s="83"/>
    </row>
    <row r="3763" spans="1:26" ht="17.25">
      <c r="A3763" s="83"/>
      <c r="B3763" s="83"/>
      <c r="C3763" s="83"/>
      <c r="D3763" s="83"/>
      <c r="F3763" s="40"/>
      <c r="G3763" s="40"/>
      <c r="H3763" s="83"/>
      <c r="I3763" s="83"/>
      <c r="J3763" s="84"/>
      <c r="K3763" s="84"/>
      <c r="L3763" s="83"/>
      <c r="M3763" s="83"/>
      <c r="N3763" s="83"/>
      <c r="O3763" s="83"/>
      <c r="P3763" s="83"/>
      <c r="Q3763" s="83"/>
      <c r="R3763" s="83"/>
      <c r="S3763" s="83"/>
      <c r="T3763" s="83"/>
      <c r="U3763" s="84"/>
      <c r="V3763" s="83"/>
      <c r="W3763" s="83"/>
      <c r="X3763" s="84"/>
      <c r="Y3763" s="85"/>
      <c r="Z3763" s="83"/>
    </row>
    <row r="3764" spans="1:26" ht="17.25">
      <c r="A3764" s="83"/>
      <c r="B3764" s="83"/>
      <c r="C3764" s="83"/>
      <c r="D3764" s="83"/>
      <c r="F3764" s="40"/>
      <c r="G3764" s="40"/>
      <c r="H3764" s="83"/>
      <c r="I3764" s="83"/>
      <c r="J3764" s="84"/>
      <c r="K3764" s="84"/>
      <c r="L3764" s="83"/>
      <c r="M3764" s="83"/>
      <c r="N3764" s="84"/>
      <c r="O3764" s="83"/>
      <c r="P3764" s="83"/>
      <c r="Q3764" s="83"/>
      <c r="R3764" s="83"/>
      <c r="S3764" s="83"/>
      <c r="T3764" s="83"/>
      <c r="U3764" s="84"/>
      <c r="V3764" s="83"/>
      <c r="W3764" s="83"/>
      <c r="X3764" s="84"/>
      <c r="Y3764" s="85"/>
      <c r="Z3764" s="83"/>
    </row>
    <row r="3765" spans="1:26" ht="17.25">
      <c r="A3765" s="83"/>
      <c r="B3765" s="83"/>
      <c r="C3765" s="83"/>
      <c r="D3765" s="83"/>
      <c r="F3765" s="40"/>
      <c r="G3765" s="40"/>
      <c r="H3765" s="83"/>
      <c r="I3765" s="83"/>
      <c r="J3765" s="84"/>
      <c r="K3765" s="84"/>
      <c r="L3765" s="83"/>
      <c r="M3765" s="83"/>
      <c r="N3765" s="83"/>
      <c r="O3765" s="83"/>
      <c r="P3765" s="83"/>
      <c r="Q3765" s="83"/>
      <c r="R3765" s="83"/>
      <c r="S3765" s="83"/>
      <c r="T3765" s="83"/>
      <c r="U3765" s="84"/>
      <c r="V3765" s="83"/>
      <c r="W3765" s="83"/>
      <c r="X3765" s="84"/>
      <c r="Y3765" s="85"/>
      <c r="Z3765" s="83"/>
    </row>
    <row r="3766" spans="1:26" ht="17.25">
      <c r="A3766" s="83"/>
      <c r="B3766" s="83"/>
      <c r="C3766" s="83"/>
      <c r="D3766" s="83"/>
      <c r="F3766" s="40"/>
      <c r="G3766" s="40"/>
      <c r="H3766" s="83"/>
      <c r="I3766" s="83"/>
      <c r="J3766" s="84"/>
      <c r="K3766" s="84"/>
      <c r="L3766" s="83"/>
      <c r="M3766" s="83"/>
      <c r="N3766" s="84"/>
      <c r="O3766" s="83"/>
      <c r="P3766" s="83"/>
      <c r="Q3766" s="83"/>
      <c r="R3766" s="83"/>
      <c r="S3766" s="83"/>
      <c r="T3766" s="83"/>
      <c r="U3766" s="84"/>
      <c r="V3766" s="83"/>
      <c r="W3766" s="83"/>
      <c r="X3766" s="84"/>
      <c r="Y3766" s="85"/>
      <c r="Z3766" s="83"/>
    </row>
    <row r="3767" spans="1:26" ht="17.25">
      <c r="A3767" s="83"/>
      <c r="B3767" s="83"/>
      <c r="C3767" s="83"/>
      <c r="D3767" s="83"/>
      <c r="F3767" s="40"/>
      <c r="G3767" s="40"/>
      <c r="H3767" s="83"/>
      <c r="I3767" s="83"/>
      <c r="J3767" s="84"/>
      <c r="K3767" s="84"/>
      <c r="L3767" s="83"/>
      <c r="M3767" s="83"/>
      <c r="N3767" s="84"/>
      <c r="O3767" s="83"/>
      <c r="P3767" s="83"/>
      <c r="Q3767" s="83"/>
      <c r="R3767" s="83"/>
      <c r="S3767" s="83"/>
      <c r="T3767" s="83"/>
      <c r="U3767" s="84"/>
      <c r="V3767" s="83"/>
      <c r="W3767" s="83"/>
      <c r="X3767" s="84"/>
      <c r="Y3767" s="85"/>
      <c r="Z3767" s="83"/>
    </row>
    <row r="3768" spans="1:26" ht="17.25">
      <c r="A3768" s="83"/>
      <c r="B3768" s="83"/>
      <c r="C3768" s="83"/>
      <c r="D3768" s="83"/>
      <c r="F3768" s="40"/>
      <c r="G3768" s="40"/>
      <c r="H3768" s="83"/>
      <c r="I3768" s="83"/>
      <c r="J3768" s="84"/>
      <c r="K3768" s="84"/>
      <c r="L3768" s="83"/>
      <c r="M3768" s="83"/>
      <c r="N3768" s="84"/>
      <c r="O3768" s="83"/>
      <c r="P3768" s="83"/>
      <c r="Q3768" s="83"/>
      <c r="R3768" s="83"/>
      <c r="S3768" s="83"/>
      <c r="T3768" s="83"/>
      <c r="U3768" s="84"/>
      <c r="V3768" s="83"/>
      <c r="W3768" s="83"/>
      <c r="X3768" s="84"/>
      <c r="Y3768" s="85"/>
      <c r="Z3768" s="83"/>
    </row>
    <row r="3769" spans="1:26" ht="17.25">
      <c r="A3769" s="83"/>
      <c r="B3769" s="83"/>
      <c r="C3769" s="83"/>
      <c r="D3769" s="83"/>
      <c r="F3769" s="40"/>
      <c r="G3769" s="40"/>
      <c r="H3769" s="83"/>
      <c r="I3769" s="83"/>
      <c r="J3769" s="84"/>
      <c r="K3769" s="84"/>
      <c r="L3769" s="83"/>
      <c r="M3769" s="83"/>
      <c r="N3769" s="84"/>
      <c r="O3769" s="83"/>
      <c r="P3769" s="83"/>
      <c r="Q3769" s="83"/>
      <c r="R3769" s="83"/>
      <c r="S3769" s="83"/>
      <c r="T3769" s="83"/>
      <c r="U3769" s="84"/>
      <c r="V3769" s="83"/>
      <c r="W3769" s="83"/>
      <c r="X3769" s="84"/>
      <c r="Y3769" s="85"/>
      <c r="Z3769" s="83"/>
    </row>
    <row r="3770" spans="1:26" ht="17.25">
      <c r="A3770" s="83"/>
      <c r="B3770" s="83"/>
      <c r="C3770" s="83"/>
      <c r="D3770" s="83"/>
      <c r="F3770" s="40"/>
      <c r="G3770" s="40"/>
      <c r="H3770" s="83"/>
      <c r="I3770" s="83"/>
      <c r="J3770" s="84"/>
      <c r="K3770" s="84"/>
      <c r="L3770" s="83"/>
      <c r="M3770" s="83"/>
      <c r="N3770" s="83"/>
      <c r="O3770" s="83"/>
      <c r="P3770" s="83"/>
      <c r="Q3770" s="83"/>
      <c r="R3770" s="83"/>
      <c r="S3770" s="83"/>
      <c r="T3770" s="83"/>
      <c r="U3770" s="84"/>
      <c r="V3770" s="83"/>
      <c r="W3770" s="83"/>
      <c r="X3770" s="84"/>
      <c r="Y3770" s="85"/>
      <c r="Z3770" s="83"/>
    </row>
    <row r="3771" spans="1:26" ht="17.25">
      <c r="A3771" s="83"/>
      <c r="B3771" s="83"/>
      <c r="C3771" s="83"/>
      <c r="D3771" s="83"/>
      <c r="F3771" s="40"/>
      <c r="G3771" s="40"/>
      <c r="H3771" s="83"/>
      <c r="I3771" s="83"/>
      <c r="J3771" s="84"/>
      <c r="K3771" s="84"/>
      <c r="L3771" s="83"/>
      <c r="M3771" s="83"/>
      <c r="N3771" s="83"/>
      <c r="O3771" s="83"/>
      <c r="P3771" s="83"/>
      <c r="Q3771" s="83"/>
      <c r="R3771" s="83"/>
      <c r="S3771" s="83"/>
      <c r="T3771" s="83"/>
      <c r="U3771" s="84"/>
      <c r="V3771" s="83"/>
      <c r="W3771" s="83"/>
      <c r="X3771" s="84"/>
      <c r="Y3771" s="85"/>
      <c r="Z3771" s="83"/>
    </row>
    <row r="3772" spans="1:26" ht="17.25">
      <c r="A3772" s="83"/>
      <c r="B3772" s="83"/>
      <c r="C3772" s="83"/>
      <c r="D3772" s="83"/>
      <c r="F3772" s="40"/>
      <c r="G3772" s="40"/>
      <c r="H3772" s="83"/>
      <c r="I3772" s="83"/>
      <c r="J3772" s="84"/>
      <c r="K3772" s="84"/>
      <c r="L3772" s="83"/>
      <c r="M3772" s="83"/>
      <c r="N3772" s="83"/>
      <c r="O3772" s="83"/>
      <c r="P3772" s="83"/>
      <c r="Q3772" s="83"/>
      <c r="R3772" s="83"/>
      <c r="S3772" s="83"/>
      <c r="T3772" s="83"/>
      <c r="U3772" s="84"/>
      <c r="V3772" s="83"/>
      <c r="W3772" s="83"/>
      <c r="X3772" s="84"/>
      <c r="Y3772" s="85"/>
      <c r="Z3772" s="83"/>
    </row>
    <row r="3773" spans="1:26" ht="17.25">
      <c r="A3773" s="83"/>
      <c r="B3773" s="83"/>
      <c r="C3773" s="83"/>
      <c r="D3773" s="83"/>
      <c r="F3773" s="40"/>
      <c r="G3773" s="40"/>
      <c r="H3773" s="83"/>
      <c r="I3773" s="83"/>
      <c r="J3773" s="84"/>
      <c r="K3773" s="84"/>
      <c r="L3773" s="83"/>
      <c r="M3773" s="83"/>
      <c r="N3773" s="83"/>
      <c r="O3773" s="83"/>
      <c r="P3773" s="83"/>
      <c r="Q3773" s="83"/>
      <c r="R3773" s="83"/>
      <c r="S3773" s="83"/>
      <c r="T3773" s="83"/>
      <c r="U3773" s="84"/>
      <c r="V3773" s="83"/>
      <c r="W3773" s="83"/>
      <c r="X3773" s="84"/>
      <c r="Y3773" s="85"/>
      <c r="Z3773" s="83"/>
    </row>
    <row r="3774" spans="1:26" ht="17.25">
      <c r="A3774" s="83"/>
      <c r="B3774" s="83"/>
      <c r="C3774" s="83"/>
      <c r="D3774" s="83"/>
      <c r="F3774" s="40"/>
      <c r="G3774" s="40"/>
      <c r="H3774" s="83"/>
      <c r="I3774" s="83"/>
      <c r="J3774" s="84"/>
      <c r="K3774" s="84"/>
      <c r="L3774" s="83"/>
      <c r="M3774" s="83"/>
      <c r="N3774" s="83"/>
      <c r="O3774" s="83"/>
      <c r="P3774" s="83"/>
      <c r="Q3774" s="83"/>
      <c r="R3774" s="83"/>
      <c r="S3774" s="83"/>
      <c r="T3774" s="83"/>
      <c r="U3774" s="84"/>
      <c r="V3774" s="83"/>
      <c r="W3774" s="83"/>
      <c r="X3774" s="84"/>
      <c r="Y3774" s="85"/>
      <c r="Z3774" s="83"/>
    </row>
    <row r="3775" spans="1:26" ht="17.25">
      <c r="A3775" s="83"/>
      <c r="B3775" s="83"/>
      <c r="C3775" s="83"/>
      <c r="D3775" s="83"/>
      <c r="F3775" s="40"/>
      <c r="G3775" s="40"/>
      <c r="H3775" s="83"/>
      <c r="I3775" s="83"/>
      <c r="J3775" s="84"/>
      <c r="K3775" s="84"/>
      <c r="L3775" s="83"/>
      <c r="M3775" s="83"/>
      <c r="N3775" s="83"/>
      <c r="O3775" s="83"/>
      <c r="P3775" s="83"/>
      <c r="Q3775" s="83"/>
      <c r="R3775" s="83"/>
      <c r="S3775" s="83"/>
      <c r="T3775" s="83"/>
      <c r="U3775" s="84"/>
      <c r="V3775" s="83"/>
      <c r="W3775" s="83"/>
      <c r="X3775" s="84"/>
      <c r="Y3775" s="85"/>
      <c r="Z3775" s="83"/>
    </row>
    <row r="3776" spans="1:26" ht="17.25">
      <c r="A3776" s="83"/>
      <c r="B3776" s="83"/>
      <c r="C3776" s="83"/>
      <c r="D3776" s="83"/>
      <c r="F3776" s="40"/>
      <c r="G3776" s="40"/>
      <c r="H3776" s="83"/>
      <c r="I3776" s="83"/>
      <c r="J3776" s="84"/>
      <c r="K3776" s="84"/>
      <c r="L3776" s="83"/>
      <c r="M3776" s="83"/>
      <c r="N3776" s="83"/>
      <c r="O3776" s="83"/>
      <c r="P3776" s="83"/>
      <c r="Q3776" s="83"/>
      <c r="R3776" s="83"/>
      <c r="S3776" s="83"/>
      <c r="T3776" s="83"/>
      <c r="U3776" s="84"/>
      <c r="V3776" s="83"/>
      <c r="W3776" s="83"/>
      <c r="X3776" s="84"/>
      <c r="Y3776" s="85"/>
      <c r="Z3776" s="83"/>
    </row>
    <row r="3777" spans="1:26" ht="17.25">
      <c r="A3777" s="83"/>
      <c r="B3777" s="83"/>
      <c r="C3777" s="83"/>
      <c r="D3777" s="83"/>
      <c r="F3777" s="40"/>
      <c r="G3777" s="40"/>
      <c r="H3777" s="83"/>
      <c r="I3777" s="83"/>
      <c r="J3777" s="84"/>
      <c r="K3777" s="84"/>
      <c r="L3777" s="83"/>
      <c r="M3777" s="83"/>
      <c r="N3777" s="83"/>
      <c r="O3777" s="83"/>
      <c r="P3777" s="83"/>
      <c r="Q3777" s="83"/>
      <c r="R3777" s="83"/>
      <c r="S3777" s="83"/>
      <c r="T3777" s="83"/>
      <c r="U3777" s="84"/>
      <c r="V3777" s="83"/>
      <c r="W3777" s="83"/>
      <c r="X3777" s="84"/>
      <c r="Y3777" s="85"/>
      <c r="Z3777" s="83"/>
    </row>
    <row r="3778" spans="1:26" ht="17.25">
      <c r="A3778" s="83"/>
      <c r="B3778" s="83"/>
      <c r="C3778" s="83"/>
      <c r="D3778" s="83"/>
      <c r="F3778" s="40"/>
      <c r="G3778" s="40"/>
      <c r="H3778" s="83"/>
      <c r="I3778" s="83"/>
      <c r="J3778" s="84"/>
      <c r="K3778" s="84"/>
      <c r="L3778" s="83"/>
      <c r="M3778" s="83"/>
      <c r="N3778" s="83"/>
      <c r="O3778" s="83"/>
      <c r="P3778" s="83"/>
      <c r="Q3778" s="83"/>
      <c r="R3778" s="83"/>
      <c r="S3778" s="83"/>
      <c r="T3778" s="83"/>
      <c r="U3778" s="84"/>
      <c r="V3778" s="83"/>
      <c r="W3778" s="83"/>
      <c r="X3778" s="84"/>
      <c r="Y3778" s="85"/>
      <c r="Z3778" s="83"/>
    </row>
    <row r="3779" spans="1:26" ht="17.25">
      <c r="A3779" s="83"/>
      <c r="B3779" s="83"/>
      <c r="C3779" s="83"/>
      <c r="D3779" s="83"/>
      <c r="F3779" s="40"/>
      <c r="G3779" s="40"/>
      <c r="H3779" s="83"/>
      <c r="I3779" s="83"/>
      <c r="J3779" s="84"/>
      <c r="K3779" s="84"/>
      <c r="L3779" s="83"/>
      <c r="M3779" s="83"/>
      <c r="N3779" s="83"/>
      <c r="O3779" s="83"/>
      <c r="P3779" s="83"/>
      <c r="Q3779" s="83"/>
      <c r="R3779" s="83"/>
      <c r="S3779" s="83"/>
      <c r="T3779" s="83"/>
      <c r="U3779" s="84"/>
      <c r="V3779" s="83"/>
      <c r="W3779" s="83"/>
      <c r="X3779" s="84"/>
      <c r="Y3779" s="85"/>
      <c r="Z3779" s="83"/>
    </row>
    <row r="3780" spans="1:26" ht="17.25">
      <c r="A3780" s="83"/>
      <c r="B3780" s="83"/>
      <c r="C3780" s="83"/>
      <c r="D3780" s="83"/>
      <c r="F3780" s="40"/>
      <c r="G3780" s="40"/>
      <c r="H3780" s="83"/>
      <c r="I3780" s="83"/>
      <c r="J3780" s="84"/>
      <c r="K3780" s="84"/>
      <c r="L3780" s="83"/>
      <c r="M3780" s="83"/>
      <c r="N3780" s="83"/>
      <c r="O3780" s="83"/>
      <c r="P3780" s="83"/>
      <c r="Q3780" s="83"/>
      <c r="R3780" s="83"/>
      <c r="S3780" s="83"/>
      <c r="T3780" s="83"/>
      <c r="U3780" s="84"/>
      <c r="V3780" s="83"/>
      <c r="W3780" s="83"/>
      <c r="X3780" s="84"/>
      <c r="Y3780" s="85"/>
      <c r="Z3780" s="83"/>
    </row>
    <row r="3781" spans="1:26" ht="17.25">
      <c r="A3781" s="83"/>
      <c r="B3781" s="83"/>
      <c r="C3781" s="83"/>
      <c r="D3781" s="83"/>
      <c r="F3781" s="40"/>
      <c r="G3781" s="40"/>
      <c r="H3781" s="83"/>
      <c r="I3781" s="83"/>
      <c r="J3781" s="84"/>
      <c r="K3781" s="84"/>
      <c r="L3781" s="83"/>
      <c r="M3781" s="83"/>
      <c r="N3781" s="84"/>
      <c r="O3781" s="83"/>
      <c r="P3781" s="83"/>
      <c r="Q3781" s="83"/>
      <c r="R3781" s="83"/>
      <c r="S3781" s="83"/>
      <c r="T3781" s="83"/>
      <c r="U3781" s="84"/>
      <c r="V3781" s="83"/>
      <c r="W3781" s="83"/>
      <c r="X3781" s="84"/>
      <c r="Y3781" s="85"/>
      <c r="Z3781" s="83"/>
    </row>
    <row r="3782" spans="1:26" ht="17.25">
      <c r="A3782" s="83"/>
      <c r="B3782" s="83"/>
      <c r="C3782" s="83"/>
      <c r="D3782" s="83"/>
      <c r="F3782" s="40"/>
      <c r="G3782" s="40"/>
      <c r="H3782" s="83"/>
      <c r="I3782" s="83"/>
      <c r="J3782" s="84"/>
      <c r="K3782" s="84"/>
      <c r="L3782" s="83"/>
      <c r="M3782" s="83"/>
      <c r="N3782" s="84"/>
      <c r="O3782" s="83"/>
      <c r="P3782" s="83"/>
      <c r="Q3782" s="83"/>
      <c r="R3782" s="83"/>
      <c r="S3782" s="83"/>
      <c r="T3782" s="83"/>
      <c r="U3782" s="84"/>
      <c r="V3782" s="83"/>
      <c r="W3782" s="83"/>
      <c r="X3782" s="84"/>
      <c r="Y3782" s="85"/>
      <c r="Z3782" s="83"/>
    </row>
    <row r="3783" spans="1:26" ht="17.25">
      <c r="A3783" s="83"/>
      <c r="B3783" s="83"/>
      <c r="C3783" s="83"/>
      <c r="D3783" s="83"/>
      <c r="F3783" s="40"/>
      <c r="G3783" s="40"/>
      <c r="H3783" s="83"/>
      <c r="I3783" s="83"/>
      <c r="J3783" s="84"/>
      <c r="K3783" s="84"/>
      <c r="L3783" s="83"/>
      <c r="M3783" s="83"/>
      <c r="N3783" s="83"/>
      <c r="O3783" s="83"/>
      <c r="P3783" s="83"/>
      <c r="Q3783" s="83"/>
      <c r="R3783" s="83"/>
      <c r="S3783" s="83"/>
      <c r="T3783" s="83"/>
      <c r="U3783" s="84"/>
      <c r="V3783" s="83"/>
      <c r="W3783" s="83"/>
      <c r="X3783" s="84"/>
      <c r="Y3783" s="85"/>
      <c r="Z3783" s="83"/>
    </row>
    <row r="3784" spans="1:26" ht="17.25">
      <c r="A3784" s="83"/>
      <c r="B3784" s="83"/>
      <c r="C3784" s="83"/>
      <c r="D3784" s="83"/>
      <c r="F3784" s="40"/>
      <c r="G3784" s="40"/>
      <c r="H3784" s="83"/>
      <c r="I3784" s="83"/>
      <c r="J3784" s="84"/>
      <c r="K3784" s="84"/>
      <c r="L3784" s="83"/>
      <c r="M3784" s="83"/>
      <c r="N3784" s="84"/>
      <c r="O3784" s="83"/>
      <c r="P3784" s="83"/>
      <c r="Q3784" s="83"/>
      <c r="R3784" s="83"/>
      <c r="S3784" s="83"/>
      <c r="T3784" s="83"/>
      <c r="U3784" s="84"/>
      <c r="V3784" s="83"/>
      <c r="W3784" s="83"/>
      <c r="X3784" s="84"/>
      <c r="Y3784" s="85"/>
      <c r="Z3784" s="83"/>
    </row>
    <row r="3785" spans="1:26" ht="17.25">
      <c r="A3785" s="83"/>
      <c r="B3785" s="83"/>
      <c r="C3785" s="83"/>
      <c r="D3785" s="83"/>
      <c r="F3785" s="40"/>
      <c r="G3785" s="40"/>
      <c r="H3785" s="83"/>
      <c r="I3785" s="83"/>
      <c r="J3785" s="84"/>
      <c r="K3785" s="84"/>
      <c r="L3785" s="83"/>
      <c r="M3785" s="83"/>
      <c r="N3785" s="83"/>
      <c r="O3785" s="83"/>
      <c r="P3785" s="83"/>
      <c r="Q3785" s="83"/>
      <c r="R3785" s="83"/>
      <c r="S3785" s="83"/>
      <c r="T3785" s="83"/>
      <c r="U3785" s="84"/>
      <c r="V3785" s="83"/>
      <c r="W3785" s="83"/>
      <c r="X3785" s="84"/>
      <c r="Y3785" s="85"/>
      <c r="Z3785" s="83"/>
    </row>
    <row r="3786" spans="1:26" ht="17.25">
      <c r="A3786" s="83"/>
      <c r="B3786" s="83"/>
      <c r="C3786" s="83"/>
      <c r="D3786" s="83"/>
      <c r="F3786" s="40"/>
      <c r="G3786" s="40"/>
      <c r="H3786" s="83"/>
      <c r="I3786" s="83"/>
      <c r="J3786" s="84"/>
      <c r="K3786" s="84"/>
      <c r="L3786" s="83"/>
      <c r="M3786" s="83"/>
      <c r="N3786" s="84"/>
      <c r="O3786" s="83"/>
      <c r="P3786" s="83"/>
      <c r="Q3786" s="83"/>
      <c r="R3786" s="83"/>
      <c r="S3786" s="83"/>
      <c r="T3786" s="83"/>
      <c r="U3786" s="84"/>
      <c r="V3786" s="83"/>
      <c r="W3786" s="83"/>
      <c r="X3786" s="84"/>
      <c r="Y3786" s="85"/>
      <c r="Z3786" s="83"/>
    </row>
    <row r="3787" spans="1:26" ht="17.25">
      <c r="A3787" s="83"/>
      <c r="B3787" s="83"/>
      <c r="C3787" s="83"/>
      <c r="D3787" s="83"/>
      <c r="F3787" s="40"/>
      <c r="G3787" s="40"/>
      <c r="H3787" s="83"/>
      <c r="I3787" s="83"/>
      <c r="J3787" s="84"/>
      <c r="K3787" s="84"/>
      <c r="L3787" s="83"/>
      <c r="M3787" s="83"/>
      <c r="N3787" s="84"/>
      <c r="O3787" s="83"/>
      <c r="P3787" s="83"/>
      <c r="Q3787" s="83"/>
      <c r="R3787" s="83"/>
      <c r="S3787" s="83"/>
      <c r="T3787" s="83"/>
      <c r="U3787" s="84"/>
      <c r="V3787" s="83"/>
      <c r="W3787" s="83"/>
      <c r="X3787" s="84"/>
      <c r="Y3787" s="85"/>
      <c r="Z3787" s="83"/>
    </row>
    <row r="3788" spans="1:26" ht="17.25">
      <c r="A3788" s="83"/>
      <c r="B3788" s="83"/>
      <c r="C3788" s="83"/>
      <c r="D3788" s="83"/>
      <c r="F3788" s="40"/>
      <c r="G3788" s="40"/>
      <c r="H3788" s="83"/>
      <c r="I3788" s="83"/>
      <c r="J3788" s="84"/>
      <c r="K3788" s="84"/>
      <c r="L3788" s="83"/>
      <c r="M3788" s="83"/>
      <c r="N3788" s="84"/>
      <c r="O3788" s="83"/>
      <c r="P3788" s="83"/>
      <c r="Q3788" s="83"/>
      <c r="R3788" s="83"/>
      <c r="S3788" s="83"/>
      <c r="T3788" s="83"/>
      <c r="U3788" s="84"/>
      <c r="V3788" s="83"/>
      <c r="W3788" s="83"/>
      <c r="X3788" s="84"/>
      <c r="Y3788" s="85"/>
      <c r="Z3788" s="83"/>
    </row>
    <row r="3789" spans="1:26" ht="17.25">
      <c r="A3789" s="83"/>
      <c r="B3789" s="83"/>
      <c r="C3789" s="83"/>
      <c r="D3789" s="83"/>
      <c r="F3789" s="40"/>
      <c r="G3789" s="40"/>
      <c r="H3789" s="83"/>
      <c r="I3789" s="83"/>
      <c r="J3789" s="84"/>
      <c r="K3789" s="84"/>
      <c r="L3789" s="83"/>
      <c r="M3789" s="83"/>
      <c r="N3789" s="84"/>
      <c r="O3789" s="83"/>
      <c r="P3789" s="83"/>
      <c r="Q3789" s="83"/>
      <c r="R3789" s="83"/>
      <c r="S3789" s="83"/>
      <c r="T3789" s="83"/>
      <c r="U3789" s="84"/>
      <c r="V3789" s="83"/>
      <c r="W3789" s="83"/>
      <c r="X3789" s="84"/>
      <c r="Y3789" s="85"/>
      <c r="Z3789" s="83"/>
    </row>
    <row r="3790" spans="1:26" ht="17.25">
      <c r="A3790" s="83"/>
      <c r="B3790" s="83"/>
      <c r="C3790" s="83"/>
      <c r="D3790" s="83"/>
      <c r="F3790" s="40"/>
      <c r="G3790" s="40"/>
      <c r="H3790" s="83"/>
      <c r="I3790" s="83"/>
      <c r="J3790" s="84"/>
      <c r="K3790" s="84"/>
      <c r="L3790" s="83"/>
      <c r="M3790" s="83"/>
      <c r="N3790" s="83"/>
      <c r="O3790" s="83"/>
      <c r="P3790" s="83"/>
      <c r="Q3790" s="83"/>
      <c r="R3790" s="83"/>
      <c r="S3790" s="83"/>
      <c r="T3790" s="83"/>
      <c r="U3790" s="84"/>
      <c r="V3790" s="83"/>
      <c r="W3790" s="83"/>
      <c r="X3790" s="84"/>
      <c r="Y3790" s="85"/>
      <c r="Z3790" s="83"/>
    </row>
    <row r="3791" spans="1:26" ht="17.25">
      <c r="A3791" s="83"/>
      <c r="B3791" s="83"/>
      <c r="C3791" s="83"/>
      <c r="D3791" s="83"/>
      <c r="F3791" s="40"/>
      <c r="G3791" s="40"/>
      <c r="H3791" s="83"/>
      <c r="I3791" s="83"/>
      <c r="J3791" s="84"/>
      <c r="K3791" s="84"/>
      <c r="L3791" s="83"/>
      <c r="M3791" s="83"/>
      <c r="N3791" s="83"/>
      <c r="O3791" s="83"/>
      <c r="P3791" s="83"/>
      <c r="Q3791" s="83"/>
      <c r="R3791" s="83"/>
      <c r="S3791" s="83"/>
      <c r="T3791" s="83"/>
      <c r="U3791" s="84"/>
      <c r="V3791" s="83"/>
      <c r="W3791" s="83"/>
      <c r="X3791" s="84"/>
      <c r="Y3791" s="85"/>
      <c r="Z3791" s="83"/>
    </row>
    <row r="3792" spans="1:26" ht="17.25">
      <c r="A3792" s="83"/>
      <c r="B3792" s="83"/>
      <c r="C3792" s="83"/>
      <c r="D3792" s="83"/>
      <c r="F3792" s="40"/>
      <c r="G3792" s="40"/>
      <c r="H3792" s="83"/>
      <c r="I3792" s="83"/>
      <c r="J3792" s="84"/>
      <c r="K3792" s="84"/>
      <c r="L3792" s="83"/>
      <c r="M3792" s="83"/>
      <c r="N3792" s="83"/>
      <c r="O3792" s="83"/>
      <c r="P3792" s="83"/>
      <c r="Q3792" s="83"/>
      <c r="R3792" s="83"/>
      <c r="S3792" s="83"/>
      <c r="T3792" s="83"/>
      <c r="U3792" s="84"/>
      <c r="V3792" s="83"/>
      <c r="W3792" s="83"/>
      <c r="X3792" s="84"/>
      <c r="Y3792" s="85"/>
      <c r="Z3792" s="83"/>
    </row>
    <row r="3793" spans="1:26" ht="17.25">
      <c r="A3793" s="83"/>
      <c r="B3793" s="83"/>
      <c r="C3793" s="83"/>
      <c r="D3793" s="83"/>
      <c r="F3793" s="40"/>
      <c r="G3793" s="40"/>
      <c r="H3793" s="83"/>
      <c r="I3793" s="83"/>
      <c r="J3793" s="84"/>
      <c r="K3793" s="84"/>
      <c r="L3793" s="83"/>
      <c r="M3793" s="83"/>
      <c r="N3793" s="83"/>
      <c r="O3793" s="83"/>
      <c r="P3793" s="83"/>
      <c r="Q3793" s="83"/>
      <c r="R3793" s="83"/>
      <c r="S3793" s="83"/>
      <c r="T3793" s="83"/>
      <c r="U3793" s="84"/>
      <c r="V3793" s="83"/>
      <c r="W3793" s="83"/>
      <c r="X3793" s="84"/>
      <c r="Y3793" s="85"/>
      <c r="Z3793" s="83"/>
    </row>
    <row r="3794" spans="1:26" ht="17.25">
      <c r="A3794" s="83"/>
      <c r="B3794" s="83"/>
      <c r="C3794" s="83"/>
      <c r="D3794" s="83"/>
      <c r="F3794" s="40"/>
      <c r="G3794" s="40"/>
      <c r="H3794" s="83"/>
      <c r="I3794" s="83"/>
      <c r="J3794" s="84"/>
      <c r="K3794" s="84"/>
      <c r="L3794" s="83"/>
      <c r="M3794" s="83"/>
      <c r="N3794" s="83"/>
      <c r="O3794" s="83"/>
      <c r="P3794" s="83"/>
      <c r="Q3794" s="83"/>
      <c r="R3794" s="83"/>
      <c r="S3794" s="83"/>
      <c r="T3794" s="83"/>
      <c r="U3794" s="84"/>
      <c r="V3794" s="83"/>
      <c r="W3794" s="83"/>
      <c r="X3794" s="84"/>
      <c r="Y3794" s="85"/>
      <c r="Z3794" s="83"/>
    </row>
    <row r="3795" spans="1:26" ht="17.25">
      <c r="A3795" s="83"/>
      <c r="B3795" s="83"/>
      <c r="C3795" s="83"/>
      <c r="D3795" s="83"/>
      <c r="F3795" s="40"/>
      <c r="G3795" s="40"/>
      <c r="H3795" s="83"/>
      <c r="I3795" s="83"/>
      <c r="J3795" s="84"/>
      <c r="K3795" s="84"/>
      <c r="L3795" s="83"/>
      <c r="M3795" s="83"/>
      <c r="N3795" s="83"/>
      <c r="O3795" s="83"/>
      <c r="P3795" s="83"/>
      <c r="Q3795" s="83"/>
      <c r="R3795" s="83"/>
      <c r="S3795" s="83"/>
      <c r="T3795" s="83"/>
      <c r="U3795" s="84"/>
      <c r="V3795" s="83"/>
      <c r="W3795" s="83"/>
      <c r="X3795" s="84"/>
      <c r="Y3795" s="85"/>
      <c r="Z3795" s="83"/>
    </row>
    <row r="3796" spans="1:26" ht="17.25">
      <c r="A3796" s="83"/>
      <c r="B3796" s="83"/>
      <c r="C3796" s="83"/>
      <c r="D3796" s="83"/>
      <c r="F3796" s="40"/>
      <c r="G3796" s="40"/>
      <c r="H3796" s="83"/>
      <c r="I3796" s="83"/>
      <c r="J3796" s="84"/>
      <c r="K3796" s="84"/>
      <c r="L3796" s="83"/>
      <c r="M3796" s="83"/>
      <c r="N3796" s="83"/>
      <c r="O3796" s="83"/>
      <c r="P3796" s="83"/>
      <c r="Q3796" s="83"/>
      <c r="R3796" s="83"/>
      <c r="S3796" s="83"/>
      <c r="T3796" s="83"/>
      <c r="U3796" s="84"/>
      <c r="V3796" s="83"/>
      <c r="W3796" s="83"/>
      <c r="X3796" s="84"/>
      <c r="Y3796" s="85"/>
      <c r="Z3796" s="83"/>
    </row>
    <row r="3797" spans="1:26" ht="17.25">
      <c r="A3797" s="83"/>
      <c r="B3797" s="83"/>
      <c r="C3797" s="83"/>
      <c r="D3797" s="83"/>
      <c r="F3797" s="40"/>
      <c r="G3797" s="40"/>
      <c r="H3797" s="83"/>
      <c r="I3797" s="83"/>
      <c r="J3797" s="84"/>
      <c r="K3797" s="84"/>
      <c r="L3797" s="83"/>
      <c r="M3797" s="83"/>
      <c r="N3797" s="83"/>
      <c r="O3797" s="83"/>
      <c r="P3797" s="83"/>
      <c r="Q3797" s="83"/>
      <c r="R3797" s="83"/>
      <c r="S3797" s="83"/>
      <c r="T3797" s="83"/>
      <c r="U3797" s="84"/>
      <c r="V3797" s="83"/>
      <c r="W3797" s="83"/>
      <c r="X3797" s="84"/>
      <c r="Y3797" s="85"/>
      <c r="Z3797" s="83"/>
    </row>
    <row r="3798" spans="1:26" ht="17.25">
      <c r="A3798" s="83"/>
      <c r="B3798" s="83"/>
      <c r="C3798" s="83"/>
      <c r="D3798" s="83"/>
      <c r="F3798" s="40"/>
      <c r="G3798" s="40"/>
      <c r="H3798" s="83"/>
      <c r="I3798" s="83"/>
      <c r="J3798" s="84"/>
      <c r="K3798" s="84"/>
      <c r="L3798" s="83"/>
      <c r="M3798" s="83"/>
      <c r="N3798" s="83"/>
      <c r="O3798" s="83"/>
      <c r="P3798" s="83"/>
      <c r="Q3798" s="83"/>
      <c r="R3798" s="83"/>
      <c r="S3798" s="83"/>
      <c r="T3798" s="83"/>
      <c r="U3798" s="84"/>
      <c r="V3798" s="83"/>
      <c r="W3798" s="83"/>
      <c r="X3798" s="84"/>
      <c r="Y3798" s="85"/>
      <c r="Z3798" s="83"/>
    </row>
    <row r="3799" spans="1:26" ht="17.25">
      <c r="A3799" s="83"/>
      <c r="B3799" s="83"/>
      <c r="C3799" s="83"/>
      <c r="D3799" s="83"/>
      <c r="F3799" s="40"/>
      <c r="G3799" s="40"/>
      <c r="H3799" s="83"/>
      <c r="I3799" s="83"/>
      <c r="J3799" s="84"/>
      <c r="K3799" s="84"/>
      <c r="L3799" s="83"/>
      <c r="M3799" s="83"/>
      <c r="N3799" s="83"/>
      <c r="O3799" s="83"/>
      <c r="P3799" s="83"/>
      <c r="Q3799" s="83"/>
      <c r="R3799" s="83"/>
      <c r="S3799" s="83"/>
      <c r="T3799" s="83"/>
      <c r="U3799" s="84"/>
      <c r="V3799" s="83"/>
      <c r="W3799" s="83"/>
      <c r="X3799" s="84"/>
      <c r="Y3799" s="85"/>
      <c r="Z3799" s="83"/>
    </row>
    <row r="3800" spans="1:26" ht="17.25">
      <c r="A3800" s="83"/>
      <c r="B3800" s="83"/>
      <c r="C3800" s="83"/>
      <c r="D3800" s="83"/>
      <c r="F3800" s="40"/>
      <c r="G3800" s="40"/>
      <c r="H3800" s="83"/>
      <c r="I3800" s="83"/>
      <c r="J3800" s="84"/>
      <c r="K3800" s="84"/>
      <c r="L3800" s="83"/>
      <c r="M3800" s="83"/>
      <c r="N3800" s="83"/>
      <c r="O3800" s="83"/>
      <c r="P3800" s="83"/>
      <c r="Q3800" s="83"/>
      <c r="R3800" s="83"/>
      <c r="S3800" s="83"/>
      <c r="T3800" s="83"/>
      <c r="U3800" s="84"/>
      <c r="V3800" s="83"/>
      <c r="W3800" s="83"/>
      <c r="X3800" s="84"/>
      <c r="Y3800" s="85"/>
      <c r="Z3800" s="83"/>
    </row>
    <row r="3801" spans="1:26" ht="17.25">
      <c r="A3801" s="83"/>
      <c r="B3801" s="83"/>
      <c r="C3801" s="83"/>
      <c r="D3801" s="83"/>
      <c r="F3801" s="40"/>
      <c r="G3801" s="40"/>
      <c r="H3801" s="83"/>
      <c r="I3801" s="83"/>
      <c r="J3801" s="84"/>
      <c r="K3801" s="84"/>
      <c r="L3801" s="83"/>
      <c r="M3801" s="83"/>
      <c r="N3801" s="84"/>
      <c r="O3801" s="83"/>
      <c r="P3801" s="83"/>
      <c r="Q3801" s="83"/>
      <c r="R3801" s="83"/>
      <c r="S3801" s="83"/>
      <c r="T3801" s="83"/>
      <c r="U3801" s="84"/>
      <c r="V3801" s="83"/>
      <c r="W3801" s="83"/>
      <c r="X3801" s="84"/>
      <c r="Y3801" s="85"/>
      <c r="Z3801" s="83"/>
    </row>
    <row r="3802" spans="1:26" ht="17.25">
      <c r="A3802" s="83"/>
      <c r="B3802" s="83"/>
      <c r="C3802" s="83"/>
      <c r="D3802" s="83"/>
      <c r="F3802" s="40"/>
      <c r="G3802" s="40"/>
      <c r="H3802" s="83"/>
      <c r="I3802" s="83"/>
      <c r="J3802" s="84"/>
      <c r="K3802" s="84"/>
      <c r="L3802" s="83"/>
      <c r="M3802" s="83"/>
      <c r="N3802" s="84"/>
      <c r="O3802" s="83"/>
      <c r="P3802" s="83"/>
      <c r="Q3802" s="83"/>
      <c r="R3802" s="83"/>
      <c r="S3802" s="83"/>
      <c r="T3802" s="83"/>
      <c r="U3802" s="84"/>
      <c r="V3802" s="83"/>
      <c r="W3802" s="83"/>
      <c r="X3802" s="84"/>
      <c r="Y3802" s="85"/>
      <c r="Z3802" s="83"/>
    </row>
    <row r="3803" spans="1:26" ht="17.25">
      <c r="A3803" s="83"/>
      <c r="B3803" s="83"/>
      <c r="C3803" s="83"/>
      <c r="D3803" s="83"/>
      <c r="F3803" s="40"/>
      <c r="G3803" s="40"/>
      <c r="H3803" s="83"/>
      <c r="I3803" s="83"/>
      <c r="J3803" s="84"/>
      <c r="K3803" s="84"/>
      <c r="L3803" s="83"/>
      <c r="M3803" s="83"/>
      <c r="N3803" s="83"/>
      <c r="O3803" s="83"/>
      <c r="P3803" s="83"/>
      <c r="Q3803" s="83"/>
      <c r="R3803" s="83"/>
      <c r="S3803" s="83"/>
      <c r="T3803" s="83"/>
      <c r="U3803" s="84"/>
      <c r="V3803" s="83"/>
      <c r="W3803" s="83"/>
      <c r="X3803" s="84"/>
      <c r="Y3803" s="85"/>
      <c r="Z3803" s="83"/>
    </row>
    <row r="3804" spans="1:26" ht="17.25">
      <c r="A3804" s="83"/>
      <c r="B3804" s="83"/>
      <c r="C3804" s="83"/>
      <c r="D3804" s="83"/>
      <c r="F3804" s="40"/>
      <c r="G3804" s="40"/>
      <c r="H3804" s="83"/>
      <c r="I3804" s="83"/>
      <c r="J3804" s="84"/>
      <c r="K3804" s="84"/>
      <c r="L3804" s="83"/>
      <c r="M3804" s="83"/>
      <c r="N3804" s="84"/>
      <c r="O3804" s="83"/>
      <c r="P3804" s="83"/>
      <c r="Q3804" s="83"/>
      <c r="R3804" s="83"/>
      <c r="S3804" s="83"/>
      <c r="T3804" s="83"/>
      <c r="U3804" s="84"/>
      <c r="V3804" s="83"/>
      <c r="W3804" s="83"/>
      <c r="X3804" s="84"/>
      <c r="Y3804" s="85"/>
      <c r="Z3804" s="83"/>
    </row>
    <row r="3805" spans="1:26" ht="17.25">
      <c r="A3805" s="83"/>
      <c r="B3805" s="83"/>
      <c r="C3805" s="83"/>
      <c r="D3805" s="83"/>
      <c r="F3805" s="40"/>
      <c r="G3805" s="40"/>
      <c r="H3805" s="83"/>
      <c r="I3805" s="83"/>
      <c r="J3805" s="84"/>
      <c r="K3805" s="84"/>
      <c r="L3805" s="83"/>
      <c r="M3805" s="83"/>
      <c r="N3805" s="83"/>
      <c r="O3805" s="83"/>
      <c r="P3805" s="83"/>
      <c r="Q3805" s="83"/>
      <c r="R3805" s="83"/>
      <c r="S3805" s="83"/>
      <c r="T3805" s="83"/>
      <c r="U3805" s="84"/>
      <c r="V3805" s="83"/>
      <c r="W3805" s="83"/>
      <c r="X3805" s="84"/>
      <c r="Y3805" s="85"/>
      <c r="Z3805" s="83"/>
    </row>
    <row r="3806" spans="1:26" ht="17.25">
      <c r="A3806" s="83"/>
      <c r="B3806" s="83"/>
      <c r="C3806" s="83"/>
      <c r="D3806" s="83"/>
      <c r="F3806" s="40"/>
      <c r="G3806" s="40"/>
      <c r="H3806" s="83"/>
      <c r="I3806" s="83"/>
      <c r="J3806" s="84"/>
      <c r="K3806" s="84"/>
      <c r="L3806" s="83"/>
      <c r="M3806" s="83"/>
      <c r="N3806" s="84"/>
      <c r="O3806" s="83"/>
      <c r="P3806" s="83"/>
      <c r="Q3806" s="83"/>
      <c r="R3806" s="83"/>
      <c r="S3806" s="83"/>
      <c r="T3806" s="83"/>
      <c r="U3806" s="84"/>
      <c r="V3806" s="83"/>
      <c r="W3806" s="83"/>
      <c r="X3806" s="84"/>
      <c r="Y3806" s="85"/>
      <c r="Z3806" s="83"/>
    </row>
    <row r="3807" spans="1:26" ht="17.25">
      <c r="A3807" s="83"/>
      <c r="B3807" s="83"/>
      <c r="C3807" s="83"/>
      <c r="D3807" s="83"/>
      <c r="F3807" s="40"/>
      <c r="G3807" s="40"/>
      <c r="H3807" s="83"/>
      <c r="I3807" s="83"/>
      <c r="J3807" s="84"/>
      <c r="K3807" s="84"/>
      <c r="L3807" s="83"/>
      <c r="M3807" s="83"/>
      <c r="N3807" s="84"/>
      <c r="O3807" s="83"/>
      <c r="P3807" s="83"/>
      <c r="Q3807" s="83"/>
      <c r="R3807" s="83"/>
      <c r="S3807" s="83"/>
      <c r="T3807" s="83"/>
      <c r="U3807" s="84"/>
      <c r="V3807" s="83"/>
      <c r="W3807" s="83"/>
      <c r="X3807" s="84"/>
      <c r="Y3807" s="85"/>
      <c r="Z3807" s="83"/>
    </row>
    <row r="3808" spans="1:26" ht="17.25">
      <c r="A3808" s="83"/>
      <c r="B3808" s="83"/>
      <c r="C3808" s="83"/>
      <c r="D3808" s="83"/>
      <c r="F3808" s="40"/>
      <c r="G3808" s="40"/>
      <c r="H3808" s="83"/>
      <c r="I3808" s="83"/>
      <c r="J3808" s="84"/>
      <c r="K3808" s="84"/>
      <c r="L3808" s="83"/>
      <c r="M3808" s="83"/>
      <c r="N3808" s="84"/>
      <c r="O3808" s="83"/>
      <c r="P3808" s="83"/>
      <c r="Q3808" s="83"/>
      <c r="R3808" s="83"/>
      <c r="S3808" s="83"/>
      <c r="T3808" s="83"/>
      <c r="U3808" s="84"/>
      <c r="V3808" s="83"/>
      <c r="W3808" s="83"/>
      <c r="X3808" s="84"/>
      <c r="Y3808" s="85"/>
      <c r="Z3808" s="83"/>
    </row>
    <row r="3809" spans="1:26" ht="17.25">
      <c r="A3809" s="83"/>
      <c r="B3809" s="83"/>
      <c r="C3809" s="83"/>
      <c r="D3809" s="83"/>
      <c r="F3809" s="40"/>
      <c r="G3809" s="40"/>
      <c r="H3809" s="83"/>
      <c r="I3809" s="83"/>
      <c r="J3809" s="84"/>
      <c r="K3809" s="84"/>
      <c r="L3809" s="83"/>
      <c r="M3809" s="83"/>
      <c r="N3809" s="84"/>
      <c r="O3809" s="83"/>
      <c r="P3809" s="83"/>
      <c r="Q3809" s="83"/>
      <c r="R3809" s="83"/>
      <c r="S3809" s="83"/>
      <c r="T3809" s="83"/>
      <c r="U3809" s="84"/>
      <c r="V3809" s="83"/>
      <c r="W3809" s="83"/>
      <c r="X3809" s="84"/>
      <c r="Y3809" s="85"/>
      <c r="Z3809" s="83"/>
    </row>
    <row r="3810" spans="1:26" ht="17.25">
      <c r="A3810" s="83"/>
      <c r="B3810" s="83"/>
      <c r="C3810" s="83"/>
      <c r="D3810" s="83"/>
      <c r="F3810" s="40"/>
      <c r="G3810" s="40"/>
      <c r="H3810" s="83"/>
      <c r="I3810" s="83"/>
      <c r="J3810" s="84"/>
      <c r="K3810" s="84"/>
      <c r="L3810" s="83"/>
      <c r="M3810" s="83"/>
      <c r="N3810" s="83"/>
      <c r="O3810" s="83"/>
      <c r="P3810" s="83"/>
      <c r="Q3810" s="83"/>
      <c r="R3810" s="83"/>
      <c r="S3810" s="83"/>
      <c r="T3810" s="83"/>
      <c r="U3810" s="84"/>
      <c r="V3810" s="83"/>
      <c r="W3810" s="83"/>
      <c r="X3810" s="84"/>
      <c r="Y3810" s="85"/>
      <c r="Z3810" s="83"/>
    </row>
    <row r="3811" spans="1:26" ht="17.25">
      <c r="A3811" s="83"/>
      <c r="B3811" s="83"/>
      <c r="C3811" s="83"/>
      <c r="D3811" s="83"/>
      <c r="F3811" s="40"/>
      <c r="G3811" s="40"/>
      <c r="H3811" s="83"/>
      <c r="I3811" s="83"/>
      <c r="J3811" s="84"/>
      <c r="K3811" s="84"/>
      <c r="L3811" s="83"/>
      <c r="M3811" s="83"/>
      <c r="N3811" s="83"/>
      <c r="O3811" s="83"/>
      <c r="P3811" s="83"/>
      <c r="Q3811" s="83"/>
      <c r="R3811" s="83"/>
      <c r="S3811" s="83"/>
      <c r="T3811" s="83"/>
      <c r="U3811" s="84"/>
      <c r="V3811" s="83"/>
      <c r="W3811" s="83"/>
      <c r="X3811" s="84"/>
      <c r="Y3811" s="85"/>
      <c r="Z3811" s="83"/>
    </row>
    <row r="3812" spans="1:26" ht="17.25">
      <c r="A3812" s="83"/>
      <c r="B3812" s="83"/>
      <c r="C3812" s="83"/>
      <c r="D3812" s="83"/>
      <c r="F3812" s="40"/>
      <c r="G3812" s="40"/>
      <c r="H3812" s="83"/>
      <c r="I3812" s="83"/>
      <c r="J3812" s="84"/>
      <c r="K3812" s="84"/>
      <c r="L3812" s="83"/>
      <c r="M3812" s="83"/>
      <c r="N3812" s="83"/>
      <c r="O3812" s="83"/>
      <c r="P3812" s="83"/>
      <c r="Q3812" s="83"/>
      <c r="R3812" s="83"/>
      <c r="S3812" s="83"/>
      <c r="T3812" s="83"/>
      <c r="U3812" s="84"/>
      <c r="V3812" s="83"/>
      <c r="W3812" s="83"/>
      <c r="X3812" s="84"/>
      <c r="Y3812" s="85"/>
      <c r="Z3812" s="83"/>
    </row>
    <row r="3813" spans="1:26" ht="17.25">
      <c r="A3813" s="83"/>
      <c r="B3813" s="83"/>
      <c r="C3813" s="83"/>
      <c r="D3813" s="83"/>
      <c r="F3813" s="40"/>
      <c r="G3813" s="40"/>
      <c r="H3813" s="83"/>
      <c r="I3813" s="83"/>
      <c r="J3813" s="84"/>
      <c r="K3813" s="84"/>
      <c r="L3813" s="83"/>
      <c r="M3813" s="83"/>
      <c r="N3813" s="83"/>
      <c r="O3813" s="83"/>
      <c r="P3813" s="83"/>
      <c r="Q3813" s="83"/>
      <c r="R3813" s="83"/>
      <c r="S3813" s="83"/>
      <c r="T3813" s="83"/>
      <c r="U3813" s="84"/>
      <c r="V3813" s="83"/>
      <c r="W3813" s="83"/>
      <c r="X3813" s="84"/>
      <c r="Y3813" s="85"/>
      <c r="Z3813" s="83"/>
    </row>
    <row r="3814" spans="1:26" ht="17.25">
      <c r="A3814" s="83"/>
      <c r="B3814" s="83"/>
      <c r="C3814" s="83"/>
      <c r="D3814" s="83"/>
      <c r="F3814" s="40"/>
      <c r="G3814" s="40"/>
      <c r="H3814" s="83"/>
      <c r="I3814" s="83"/>
      <c r="J3814" s="84"/>
      <c r="K3814" s="84"/>
      <c r="L3814" s="83"/>
      <c r="M3814" s="83"/>
      <c r="N3814" s="83"/>
      <c r="O3814" s="83"/>
      <c r="P3814" s="83"/>
      <c r="Q3814" s="83"/>
      <c r="R3814" s="83"/>
      <c r="S3814" s="83"/>
      <c r="T3814" s="83"/>
      <c r="U3814" s="84"/>
      <c r="V3814" s="83"/>
      <c r="W3814" s="83"/>
      <c r="X3814" s="84"/>
      <c r="Y3814" s="85"/>
      <c r="Z3814" s="83"/>
    </row>
    <row r="3815" spans="1:26" ht="17.25">
      <c r="A3815" s="83"/>
      <c r="B3815" s="83"/>
      <c r="C3815" s="83"/>
      <c r="D3815" s="83"/>
      <c r="F3815" s="40"/>
      <c r="G3815" s="40"/>
      <c r="H3815" s="83"/>
      <c r="I3815" s="83"/>
      <c r="J3815" s="84"/>
      <c r="K3815" s="84"/>
      <c r="L3815" s="83"/>
      <c r="M3815" s="83"/>
      <c r="N3815" s="83"/>
      <c r="O3815" s="83"/>
      <c r="P3815" s="83"/>
      <c r="Q3815" s="83"/>
      <c r="R3815" s="83"/>
      <c r="S3815" s="83"/>
      <c r="T3815" s="83"/>
      <c r="U3815" s="84"/>
      <c r="V3815" s="83"/>
      <c r="W3815" s="83"/>
      <c r="X3815" s="84"/>
      <c r="Y3815" s="85"/>
      <c r="Z3815" s="83"/>
    </row>
    <row r="3816" spans="1:26" ht="17.25">
      <c r="A3816" s="83"/>
      <c r="B3816" s="83"/>
      <c r="C3816" s="83"/>
      <c r="D3816" s="83"/>
      <c r="F3816" s="40"/>
      <c r="G3816" s="40"/>
      <c r="H3816" s="83"/>
      <c r="I3816" s="83"/>
      <c r="J3816" s="84"/>
      <c r="K3816" s="84"/>
      <c r="L3816" s="83"/>
      <c r="M3816" s="83"/>
      <c r="N3816" s="83"/>
      <c r="O3816" s="83"/>
      <c r="P3816" s="83"/>
      <c r="Q3816" s="83"/>
      <c r="R3816" s="83"/>
      <c r="S3816" s="83"/>
      <c r="T3816" s="83"/>
      <c r="U3816" s="84"/>
      <c r="V3816" s="83"/>
      <c r="W3816" s="83"/>
      <c r="X3816" s="84"/>
      <c r="Y3816" s="85"/>
      <c r="Z3816" s="83"/>
    </row>
    <row r="3817" spans="1:26" ht="17.25">
      <c r="A3817" s="83"/>
      <c r="B3817" s="83"/>
      <c r="C3817" s="83"/>
      <c r="D3817" s="83"/>
      <c r="F3817" s="40"/>
      <c r="G3817" s="40"/>
      <c r="H3817" s="83"/>
      <c r="I3817" s="83"/>
      <c r="J3817" s="84"/>
      <c r="K3817" s="84"/>
      <c r="L3817" s="83"/>
      <c r="M3817" s="83"/>
      <c r="N3817" s="83"/>
      <c r="O3817" s="83"/>
      <c r="P3817" s="83"/>
      <c r="Q3817" s="83"/>
      <c r="R3817" s="83"/>
      <c r="S3817" s="83"/>
      <c r="T3817" s="83"/>
      <c r="U3817" s="84"/>
      <c r="V3817" s="83"/>
      <c r="W3817" s="83"/>
      <c r="X3817" s="84"/>
      <c r="Y3817" s="85"/>
      <c r="Z3817" s="83"/>
    </row>
    <row r="3818" spans="1:26" ht="17.25">
      <c r="A3818" s="83"/>
      <c r="B3818" s="83"/>
      <c r="C3818" s="83"/>
      <c r="D3818" s="83"/>
      <c r="F3818" s="40"/>
      <c r="G3818" s="40"/>
      <c r="H3818" s="83"/>
      <c r="I3818" s="83"/>
      <c r="J3818" s="84"/>
      <c r="K3818" s="84"/>
      <c r="L3818" s="83"/>
      <c r="M3818" s="83"/>
      <c r="N3818" s="83"/>
      <c r="O3818" s="83"/>
      <c r="P3818" s="83"/>
      <c r="Q3818" s="83"/>
      <c r="R3818" s="83"/>
      <c r="S3818" s="83"/>
      <c r="T3818" s="83"/>
      <c r="U3818" s="84"/>
      <c r="V3818" s="83"/>
      <c r="W3818" s="83"/>
      <c r="X3818" s="84"/>
      <c r="Y3818" s="85"/>
      <c r="Z3818" s="83"/>
    </row>
    <row r="3819" spans="1:26" ht="17.25">
      <c r="A3819" s="83"/>
      <c r="B3819" s="83"/>
      <c r="C3819" s="83"/>
      <c r="D3819" s="83"/>
      <c r="F3819" s="40"/>
      <c r="G3819" s="40"/>
      <c r="H3819" s="83"/>
      <c r="I3819" s="83"/>
      <c r="J3819" s="84"/>
      <c r="K3819" s="84"/>
      <c r="L3819" s="83"/>
      <c r="M3819" s="83"/>
      <c r="N3819" s="83"/>
      <c r="O3819" s="83"/>
      <c r="P3819" s="83"/>
      <c r="Q3819" s="83"/>
      <c r="R3819" s="83"/>
      <c r="S3819" s="83"/>
      <c r="T3819" s="83"/>
      <c r="U3819" s="84"/>
      <c r="V3819" s="83"/>
      <c r="W3819" s="83"/>
      <c r="X3819" s="84"/>
      <c r="Y3819" s="85"/>
      <c r="Z3819" s="83"/>
    </row>
    <row r="3820" spans="1:26" ht="17.25">
      <c r="A3820" s="83"/>
      <c r="B3820" s="83"/>
      <c r="C3820" s="83"/>
      <c r="D3820" s="83"/>
      <c r="F3820" s="40"/>
      <c r="G3820" s="40"/>
      <c r="H3820" s="83"/>
      <c r="I3820" s="83"/>
      <c r="J3820" s="84"/>
      <c r="K3820" s="84"/>
      <c r="L3820" s="83"/>
      <c r="M3820" s="83"/>
      <c r="N3820" s="83"/>
      <c r="O3820" s="83"/>
      <c r="P3820" s="83"/>
      <c r="Q3820" s="83"/>
      <c r="R3820" s="83"/>
      <c r="S3820" s="83"/>
      <c r="T3820" s="83"/>
      <c r="U3820" s="84"/>
      <c r="V3820" s="83"/>
      <c r="W3820" s="83"/>
      <c r="X3820" s="84"/>
      <c r="Y3820" s="85"/>
      <c r="Z3820" s="83"/>
    </row>
    <row r="3821" spans="1:26" ht="17.25">
      <c r="A3821" s="83"/>
      <c r="B3821" s="83"/>
      <c r="C3821" s="83"/>
      <c r="D3821" s="83"/>
      <c r="F3821" s="40"/>
      <c r="G3821" s="40"/>
      <c r="H3821" s="83"/>
      <c r="I3821" s="83"/>
      <c r="J3821" s="84"/>
      <c r="K3821" s="84"/>
      <c r="L3821" s="83"/>
      <c r="M3821" s="83"/>
      <c r="N3821" s="84"/>
      <c r="O3821" s="83"/>
      <c r="P3821" s="83"/>
      <c r="Q3821" s="83"/>
      <c r="R3821" s="83"/>
      <c r="S3821" s="83"/>
      <c r="T3821" s="83"/>
      <c r="U3821" s="84"/>
      <c r="V3821" s="83"/>
      <c r="W3821" s="83"/>
      <c r="X3821" s="84"/>
      <c r="Y3821" s="85"/>
      <c r="Z3821" s="83"/>
    </row>
    <row r="3822" spans="1:26" ht="17.25">
      <c r="A3822" s="83"/>
      <c r="B3822" s="83"/>
      <c r="C3822" s="83"/>
      <c r="D3822" s="83"/>
      <c r="F3822" s="40"/>
      <c r="G3822" s="40"/>
      <c r="H3822" s="83"/>
      <c r="I3822" s="83"/>
      <c r="J3822" s="84"/>
      <c r="K3822" s="84"/>
      <c r="L3822" s="83"/>
      <c r="M3822" s="83"/>
      <c r="N3822" s="84"/>
      <c r="O3822" s="83"/>
      <c r="P3822" s="83"/>
      <c r="Q3822" s="83"/>
      <c r="R3822" s="83"/>
      <c r="S3822" s="83"/>
      <c r="T3822" s="83"/>
      <c r="U3822" s="84"/>
      <c r="V3822" s="83"/>
      <c r="W3822" s="83"/>
      <c r="X3822" s="84"/>
      <c r="Y3822" s="85"/>
      <c r="Z3822" s="83"/>
    </row>
    <row r="3823" spans="1:26" ht="17.25">
      <c r="A3823" s="83"/>
      <c r="B3823" s="83"/>
      <c r="C3823" s="83"/>
      <c r="D3823" s="83"/>
      <c r="F3823" s="40"/>
      <c r="G3823" s="40"/>
      <c r="H3823" s="83"/>
      <c r="I3823" s="83"/>
      <c r="J3823" s="84"/>
      <c r="K3823" s="84"/>
      <c r="L3823" s="83"/>
      <c r="M3823" s="83"/>
      <c r="N3823" s="83"/>
      <c r="O3823" s="83"/>
      <c r="P3823" s="83"/>
      <c r="Q3823" s="83"/>
      <c r="R3823" s="83"/>
      <c r="S3823" s="83"/>
      <c r="T3823" s="83"/>
      <c r="U3823" s="84"/>
      <c r="V3823" s="83"/>
      <c r="W3823" s="83"/>
      <c r="X3823" s="84"/>
      <c r="Y3823" s="85"/>
      <c r="Z3823" s="83"/>
    </row>
    <row r="3824" spans="1:26" ht="17.25">
      <c r="A3824" s="83"/>
      <c r="B3824" s="83"/>
      <c r="C3824" s="83"/>
      <c r="D3824" s="83"/>
      <c r="F3824" s="40"/>
      <c r="G3824" s="40"/>
      <c r="H3824" s="83"/>
      <c r="I3824" s="83"/>
      <c r="J3824" s="84"/>
      <c r="K3824" s="84"/>
      <c r="L3824" s="83"/>
      <c r="M3824" s="83"/>
      <c r="N3824" s="84"/>
      <c r="O3824" s="83"/>
      <c r="P3824" s="83"/>
      <c r="Q3824" s="83"/>
      <c r="R3824" s="83"/>
      <c r="S3824" s="83"/>
      <c r="T3824" s="83"/>
      <c r="U3824" s="84"/>
      <c r="V3824" s="83"/>
      <c r="W3824" s="83"/>
      <c r="X3824" s="84"/>
      <c r="Y3824" s="85"/>
      <c r="Z3824" s="83"/>
    </row>
    <row r="3825" spans="1:26" ht="17.25">
      <c r="A3825" s="83"/>
      <c r="B3825" s="83"/>
      <c r="C3825" s="83"/>
      <c r="D3825" s="83"/>
      <c r="F3825" s="40"/>
      <c r="G3825" s="40"/>
      <c r="H3825" s="83"/>
      <c r="I3825" s="83"/>
      <c r="J3825" s="84"/>
      <c r="K3825" s="84"/>
      <c r="L3825" s="83"/>
      <c r="M3825" s="83"/>
      <c r="N3825" s="83"/>
      <c r="O3825" s="83"/>
      <c r="P3825" s="83"/>
      <c r="Q3825" s="83"/>
      <c r="R3825" s="83"/>
      <c r="S3825" s="83"/>
      <c r="T3825" s="83"/>
      <c r="U3825" s="84"/>
      <c r="V3825" s="83"/>
      <c r="W3825" s="83"/>
      <c r="X3825" s="84"/>
      <c r="Y3825" s="85"/>
      <c r="Z3825" s="83"/>
    </row>
    <row r="3826" spans="1:26" ht="17.25">
      <c r="A3826" s="83"/>
      <c r="B3826" s="83"/>
      <c r="C3826" s="83"/>
      <c r="D3826" s="83"/>
      <c r="F3826" s="40"/>
      <c r="G3826" s="40"/>
      <c r="H3826" s="83"/>
      <c r="I3826" s="83"/>
      <c r="J3826" s="84"/>
      <c r="K3826" s="84"/>
      <c r="L3826" s="83"/>
      <c r="M3826" s="83"/>
      <c r="N3826" s="84"/>
      <c r="O3826" s="83"/>
      <c r="P3826" s="83"/>
      <c r="Q3826" s="83"/>
      <c r="R3826" s="83"/>
      <c r="S3826" s="83"/>
      <c r="T3826" s="83"/>
      <c r="U3826" s="84"/>
      <c r="V3826" s="83"/>
      <c r="W3826" s="83"/>
      <c r="X3826" s="84"/>
      <c r="Y3826" s="85"/>
      <c r="Z3826" s="83"/>
    </row>
    <row r="3827" spans="1:26" ht="17.25">
      <c r="A3827" s="83"/>
      <c r="B3827" s="83"/>
      <c r="C3827" s="83"/>
      <c r="D3827" s="83"/>
      <c r="F3827" s="40"/>
      <c r="G3827" s="40"/>
      <c r="H3827" s="83"/>
      <c r="I3827" s="83"/>
      <c r="J3827" s="84"/>
      <c r="K3827" s="84"/>
      <c r="L3827" s="83"/>
      <c r="M3827" s="83"/>
      <c r="N3827" s="84"/>
      <c r="O3827" s="83"/>
      <c r="P3827" s="83"/>
      <c r="Q3827" s="83"/>
      <c r="R3827" s="83"/>
      <c r="S3827" s="83"/>
      <c r="T3827" s="83"/>
      <c r="U3827" s="84"/>
      <c r="V3827" s="83"/>
      <c r="W3827" s="83"/>
      <c r="X3827" s="84"/>
      <c r="Y3827" s="85"/>
      <c r="Z3827" s="83"/>
    </row>
    <row r="3828" spans="1:26" ht="17.25">
      <c r="A3828" s="83"/>
      <c r="B3828" s="83"/>
      <c r="C3828" s="83"/>
      <c r="D3828" s="83"/>
      <c r="F3828" s="40"/>
      <c r="G3828" s="40"/>
      <c r="H3828" s="83"/>
      <c r="I3828" s="83"/>
      <c r="J3828" s="84"/>
      <c r="K3828" s="84"/>
      <c r="L3828" s="83"/>
      <c r="M3828" s="83"/>
      <c r="N3828" s="84"/>
      <c r="O3828" s="83"/>
      <c r="P3828" s="83"/>
      <c r="Q3828" s="83"/>
      <c r="R3828" s="83"/>
      <c r="S3828" s="83"/>
      <c r="T3828" s="83"/>
      <c r="U3828" s="84"/>
      <c r="V3828" s="83"/>
      <c r="W3828" s="83"/>
      <c r="X3828" s="84"/>
      <c r="Y3828" s="85"/>
      <c r="Z3828" s="83"/>
    </row>
    <row r="3829" spans="1:26">
      <c r="F3829" s="91"/>
      <c r="G3829" s="91"/>
      <c r="N3829" s="91"/>
      <c r="U3829" s="91"/>
      <c r="Y3829" s="80"/>
    </row>
    <row r="3830" spans="1:26">
      <c r="F3830" s="91"/>
      <c r="G3830" s="91"/>
      <c r="N3830" s="91"/>
      <c r="U3830" s="91"/>
      <c r="Y3830" s="80"/>
    </row>
    <row r="3831" spans="1:26">
      <c r="F3831" s="91"/>
      <c r="G3831" s="91"/>
      <c r="N3831" s="91"/>
      <c r="U3831" s="91"/>
      <c r="Y3831" s="80"/>
    </row>
    <row r="3832" spans="1:26">
      <c r="F3832" s="91"/>
      <c r="G3832" s="91"/>
      <c r="U3832" s="91"/>
      <c r="Y3832" s="80"/>
    </row>
    <row r="3833" spans="1:26">
      <c r="F3833" s="91"/>
      <c r="G3833" s="91"/>
      <c r="U3833" s="91"/>
      <c r="Y3833" s="80"/>
    </row>
    <row r="3834" spans="1:26">
      <c r="F3834" s="91"/>
      <c r="G3834" s="91"/>
      <c r="U3834" s="91"/>
      <c r="Y3834" s="80"/>
    </row>
    <row r="3835" spans="1:26">
      <c r="F3835" s="91"/>
      <c r="G3835" s="91"/>
      <c r="U3835" s="91"/>
      <c r="Y3835" s="80"/>
    </row>
    <row r="3836" spans="1:26">
      <c r="F3836" s="91"/>
      <c r="G3836" s="91"/>
      <c r="U3836" s="91"/>
      <c r="Y3836" s="80"/>
    </row>
    <row r="3837" spans="1:26">
      <c r="F3837" s="91"/>
      <c r="G3837" s="91"/>
      <c r="U3837" s="91"/>
      <c r="Y3837" s="80"/>
    </row>
    <row r="3838" spans="1:26">
      <c r="F3838" s="91"/>
      <c r="G3838" s="91"/>
      <c r="U3838" s="91"/>
      <c r="Y3838" s="80"/>
    </row>
    <row r="3839" spans="1:26">
      <c r="F3839" s="91"/>
      <c r="G3839" s="91"/>
      <c r="U3839" s="91"/>
      <c r="Y3839" s="80"/>
    </row>
    <row r="3840" spans="1:26">
      <c r="F3840" s="91"/>
      <c r="G3840" s="91"/>
      <c r="U3840" s="91"/>
      <c r="Y3840" s="80"/>
    </row>
    <row r="3841" spans="6:25">
      <c r="F3841" s="91"/>
      <c r="G3841" s="91"/>
      <c r="U3841" s="91"/>
      <c r="Y3841" s="80"/>
    </row>
    <row r="3842" spans="6:25">
      <c r="F3842" s="91"/>
      <c r="G3842" s="91"/>
      <c r="U3842" s="91"/>
      <c r="Y3842" s="80"/>
    </row>
    <row r="3843" spans="6:25">
      <c r="F3843" s="91"/>
      <c r="G3843" s="91"/>
      <c r="U3843" s="91"/>
      <c r="Y3843" s="80"/>
    </row>
    <row r="3844" spans="6:25">
      <c r="F3844" s="91"/>
      <c r="G3844" s="91"/>
      <c r="U3844" s="91"/>
      <c r="Y3844" s="80"/>
    </row>
    <row r="3845" spans="6:25">
      <c r="F3845" s="91"/>
      <c r="G3845" s="91"/>
      <c r="U3845" s="91"/>
      <c r="Y3845" s="80"/>
    </row>
    <row r="3846" spans="6:25">
      <c r="F3846" s="91"/>
      <c r="G3846" s="91"/>
      <c r="U3846" s="91"/>
      <c r="Y3846" s="80"/>
    </row>
    <row r="3847" spans="6:25">
      <c r="F3847" s="91"/>
      <c r="G3847" s="91"/>
      <c r="U3847" s="91"/>
      <c r="Y3847" s="80"/>
    </row>
    <row r="3848" spans="6:25">
      <c r="F3848" s="91"/>
      <c r="G3848" s="91"/>
      <c r="U3848" s="91"/>
      <c r="Y3848" s="80"/>
    </row>
    <row r="3849" spans="6:25">
      <c r="F3849" s="91"/>
      <c r="G3849" s="91"/>
      <c r="U3849" s="91"/>
      <c r="Y3849" s="80"/>
    </row>
    <row r="3850" spans="6:25">
      <c r="F3850" s="91"/>
      <c r="G3850" s="91"/>
      <c r="U3850" s="91"/>
      <c r="Y3850" s="80"/>
    </row>
    <row r="3851" spans="6:25">
      <c r="F3851" s="91"/>
      <c r="G3851" s="91"/>
      <c r="U3851" s="91"/>
      <c r="Y3851" s="80"/>
    </row>
    <row r="3852" spans="6:25">
      <c r="F3852" s="91"/>
      <c r="G3852" s="91"/>
      <c r="N3852" s="66"/>
      <c r="U3852" s="91"/>
      <c r="Y3852" s="80"/>
    </row>
    <row r="3853" spans="6:25">
      <c r="F3853" s="91"/>
      <c r="G3853" s="91"/>
      <c r="N3853" s="67"/>
      <c r="U3853" s="91"/>
      <c r="Y3853" s="80"/>
    </row>
    <row r="3854" spans="6:25">
      <c r="F3854" s="91"/>
      <c r="G3854" s="91"/>
      <c r="N3854" s="65"/>
      <c r="U3854" s="91"/>
      <c r="Y3854" s="80"/>
    </row>
    <row r="3855" spans="6:25">
      <c r="F3855" s="91"/>
      <c r="G3855" s="91"/>
      <c r="N3855" s="64"/>
      <c r="U3855" s="91"/>
      <c r="Y3855" s="80"/>
    </row>
    <row r="3856" spans="6:25">
      <c r="F3856" s="91"/>
      <c r="G3856" s="91"/>
      <c r="N3856" s="66"/>
      <c r="U3856" s="91"/>
      <c r="Y3856" s="80"/>
    </row>
    <row r="3857" spans="6:25">
      <c r="F3857" s="91"/>
      <c r="G3857" s="91"/>
      <c r="N3857" s="67"/>
      <c r="U3857" s="91"/>
      <c r="Y3857" s="80"/>
    </row>
    <row r="3858" spans="6:25">
      <c r="F3858" s="91"/>
      <c r="G3858" s="91"/>
      <c r="N3858" s="68"/>
      <c r="U3858" s="91"/>
      <c r="Y3858" s="80"/>
    </row>
    <row r="3859" spans="6:25">
      <c r="F3859" s="91"/>
      <c r="G3859" s="91"/>
      <c r="N3859" s="69"/>
      <c r="U3859" s="91"/>
      <c r="Y3859" s="80"/>
    </row>
    <row r="3860" spans="6:25">
      <c r="F3860" s="91"/>
      <c r="G3860" s="91"/>
      <c r="N3860" s="65"/>
      <c r="U3860" s="91"/>
      <c r="Y3860" s="80"/>
    </row>
    <row r="3861" spans="6:25">
      <c r="F3861" s="91"/>
      <c r="G3861" s="91"/>
      <c r="N3861" s="65"/>
      <c r="U3861" s="91"/>
      <c r="Y3861" s="80"/>
    </row>
    <row r="3862" spans="6:25">
      <c r="F3862" s="91"/>
      <c r="G3862" s="91"/>
      <c r="N3862" s="64"/>
      <c r="U3862" s="91"/>
      <c r="Y3862" s="80"/>
    </row>
    <row r="3863" spans="6:25">
      <c r="F3863" s="91"/>
      <c r="G3863" s="91"/>
      <c r="N3863" s="91"/>
      <c r="U3863" s="91"/>
      <c r="Y3863" s="80"/>
    </row>
    <row r="3864" spans="6:25">
      <c r="F3864" s="91"/>
      <c r="G3864" s="91"/>
      <c r="N3864" s="91"/>
      <c r="U3864" s="91"/>
      <c r="Y3864" s="80"/>
    </row>
    <row r="3865" spans="6:25">
      <c r="F3865" s="91"/>
      <c r="G3865" s="91"/>
      <c r="N3865" s="91"/>
      <c r="U3865" s="91"/>
      <c r="Y3865" s="80"/>
    </row>
    <row r="3866" spans="6:25">
      <c r="F3866" s="91"/>
      <c r="G3866" s="91"/>
      <c r="N3866" s="91"/>
      <c r="U3866" s="91"/>
      <c r="Y3866" s="80"/>
    </row>
    <row r="3867" spans="6:25">
      <c r="F3867" s="91"/>
      <c r="G3867" s="91"/>
      <c r="N3867" s="91"/>
      <c r="U3867" s="91"/>
      <c r="Y3867" s="80"/>
    </row>
    <row r="3868" spans="6:25">
      <c r="F3868" s="91"/>
      <c r="G3868" s="91"/>
      <c r="N3868" s="91"/>
      <c r="U3868" s="91"/>
      <c r="Y3868" s="80"/>
    </row>
    <row r="3869" spans="6:25">
      <c r="F3869" s="91"/>
      <c r="G3869" s="91"/>
      <c r="N3869" s="91"/>
      <c r="U3869" s="91"/>
      <c r="Y3869" s="80"/>
    </row>
    <row r="3870" spans="6:25">
      <c r="F3870" s="91"/>
      <c r="G3870" s="91"/>
      <c r="N3870" s="91"/>
      <c r="U3870" s="91"/>
      <c r="Y3870" s="80"/>
    </row>
    <row r="3871" spans="6:25">
      <c r="F3871" s="91"/>
      <c r="G3871" s="91"/>
      <c r="N3871" s="91"/>
      <c r="U3871" s="91"/>
      <c r="Y3871" s="80"/>
    </row>
    <row r="3872" spans="6:25">
      <c r="F3872" s="91"/>
      <c r="G3872" s="91"/>
      <c r="N3872" s="91"/>
      <c r="U3872" s="91"/>
      <c r="Y3872" s="80"/>
    </row>
    <row r="3873" spans="6:25">
      <c r="F3873" s="91"/>
      <c r="G3873" s="91"/>
      <c r="N3873" s="91"/>
      <c r="U3873" s="91"/>
      <c r="Y3873" s="80"/>
    </row>
    <row r="3874" spans="6:25">
      <c r="F3874" s="91"/>
      <c r="G3874" s="91"/>
      <c r="N3874" s="91"/>
      <c r="U3874" s="91"/>
      <c r="Y3874" s="80"/>
    </row>
    <row r="3875" spans="6:25">
      <c r="F3875" s="91"/>
      <c r="G3875" s="91"/>
      <c r="N3875" s="91"/>
      <c r="U3875" s="91"/>
      <c r="Y3875" s="80"/>
    </row>
    <row r="3876" spans="6:25">
      <c r="F3876" s="91"/>
      <c r="G3876" s="91"/>
      <c r="N3876" s="91"/>
      <c r="U3876" s="91"/>
      <c r="Y3876" s="80"/>
    </row>
    <row r="3877" spans="6:25">
      <c r="F3877" s="91"/>
      <c r="G3877" s="91"/>
      <c r="N3877" s="91"/>
      <c r="U3877" s="91"/>
      <c r="Y3877" s="80"/>
    </row>
    <row r="3878" spans="6:25">
      <c r="F3878" s="91"/>
      <c r="G3878" s="91"/>
      <c r="N3878" s="91"/>
      <c r="U3878" s="91"/>
      <c r="Y3878" s="80"/>
    </row>
    <row r="3879" spans="6:25">
      <c r="F3879" s="91"/>
      <c r="G3879" s="91"/>
      <c r="N3879" s="91"/>
      <c r="U3879" s="91"/>
      <c r="Y3879" s="80"/>
    </row>
    <row r="3880" spans="6:25">
      <c r="F3880" s="91"/>
      <c r="G3880" s="91"/>
      <c r="U3880" s="91"/>
      <c r="Y3880" s="80"/>
    </row>
    <row r="3881" spans="6:25">
      <c r="F3881" s="91"/>
      <c r="G3881" s="91"/>
      <c r="N3881" s="91"/>
      <c r="U3881" s="91"/>
      <c r="Y3881" s="80"/>
    </row>
    <row r="3882" spans="6:25">
      <c r="F3882" s="91"/>
      <c r="G3882" s="91"/>
      <c r="U3882" s="91"/>
      <c r="Y3882" s="80"/>
    </row>
    <row r="3883" spans="6:25">
      <c r="F3883" s="91"/>
      <c r="G3883" s="91"/>
      <c r="N3883" s="91"/>
      <c r="U3883" s="91"/>
      <c r="Y3883" s="80"/>
    </row>
    <row r="3884" spans="6:25">
      <c r="F3884" s="91"/>
      <c r="G3884" s="91"/>
      <c r="N3884" s="91"/>
      <c r="U3884" s="91"/>
      <c r="Y3884" s="80"/>
    </row>
    <row r="3885" spans="6:25">
      <c r="F3885" s="91"/>
      <c r="G3885" s="91"/>
      <c r="N3885" s="91"/>
      <c r="U3885" s="91"/>
      <c r="Y3885" s="80"/>
    </row>
    <row r="3886" spans="6:25">
      <c r="F3886" s="91"/>
      <c r="G3886" s="91"/>
      <c r="N3886" s="91"/>
      <c r="U3886" s="91"/>
      <c r="Y3886" s="80"/>
    </row>
    <row r="3887" spans="6:25">
      <c r="F3887" s="91"/>
      <c r="G3887" s="91"/>
      <c r="N3887" s="91"/>
      <c r="U3887" s="91"/>
      <c r="Y3887" s="80"/>
    </row>
    <row r="3888" spans="6:25">
      <c r="F3888" s="91"/>
      <c r="G3888" s="91"/>
      <c r="N3888" s="91"/>
      <c r="U3888" s="91"/>
      <c r="Y3888" s="80"/>
    </row>
    <row r="3889" spans="6:25">
      <c r="F3889" s="91"/>
      <c r="G3889" s="91"/>
      <c r="N3889" s="91"/>
      <c r="U3889" s="91"/>
      <c r="Y3889" s="80"/>
    </row>
    <row r="3890" spans="6:25">
      <c r="F3890" s="91"/>
      <c r="G3890" s="91"/>
      <c r="N3890" s="91"/>
      <c r="U3890" s="91"/>
      <c r="Y3890" s="80"/>
    </row>
    <row r="3891" spans="6:25">
      <c r="F3891" s="91"/>
      <c r="G3891" s="91"/>
      <c r="N3891" s="91"/>
      <c r="U3891" s="91"/>
      <c r="Y3891" s="80"/>
    </row>
    <row r="3892" spans="6:25">
      <c r="F3892" s="91"/>
      <c r="G3892" s="91"/>
      <c r="N3892" s="91"/>
      <c r="U3892" s="91"/>
      <c r="Y3892" s="80"/>
    </row>
    <row r="3893" spans="6:25">
      <c r="F3893" s="91"/>
      <c r="G3893" s="91"/>
      <c r="N3893" s="91"/>
      <c r="U3893" s="91"/>
      <c r="Y3893" s="80"/>
    </row>
    <row r="3894" spans="6:25">
      <c r="F3894" s="91"/>
      <c r="G3894" s="91"/>
      <c r="N3894" s="91"/>
      <c r="U3894" s="91"/>
      <c r="Y3894" s="80"/>
    </row>
    <row r="3895" spans="6:25">
      <c r="F3895" s="91"/>
      <c r="G3895" s="91"/>
      <c r="N3895" s="91"/>
      <c r="U3895" s="91"/>
      <c r="Y3895" s="80"/>
    </row>
    <row r="3896" spans="6:25">
      <c r="F3896" s="91"/>
      <c r="G3896" s="91"/>
      <c r="U3896" s="91"/>
      <c r="Y3896" s="80"/>
    </row>
    <row r="3897" spans="6:25">
      <c r="F3897" s="91"/>
      <c r="G3897" s="91"/>
      <c r="N3897" s="91"/>
      <c r="U3897" s="91"/>
      <c r="Y3897" s="80"/>
    </row>
    <row r="3898" spans="6:25">
      <c r="F3898" s="91"/>
      <c r="G3898" s="91"/>
      <c r="U3898" s="91"/>
      <c r="Y3898" s="80"/>
    </row>
    <row r="3899" spans="6:25">
      <c r="F3899" s="91"/>
      <c r="G3899" s="91"/>
      <c r="N3899" s="91"/>
      <c r="U3899" s="91"/>
      <c r="Y3899" s="80"/>
    </row>
    <row r="3900" spans="6:25">
      <c r="F3900" s="91"/>
      <c r="G3900" s="91"/>
      <c r="N3900" s="91"/>
      <c r="U3900" s="91"/>
      <c r="Y3900" s="80"/>
    </row>
    <row r="3901" spans="6:25">
      <c r="F3901" s="91"/>
      <c r="G3901" s="91"/>
      <c r="N3901" s="91"/>
      <c r="U3901" s="91"/>
      <c r="Y3901" s="80"/>
    </row>
    <row r="3902" spans="6:25">
      <c r="F3902" s="91"/>
      <c r="G3902" s="91"/>
      <c r="N3902" s="91"/>
      <c r="U3902" s="91"/>
      <c r="Y3902" s="80"/>
    </row>
    <row r="3903" spans="6:25">
      <c r="F3903" s="91"/>
      <c r="G3903" s="91"/>
      <c r="N3903" s="91"/>
      <c r="U3903" s="91"/>
      <c r="Y3903" s="80"/>
    </row>
    <row r="3904" spans="6:25">
      <c r="F3904" s="91"/>
      <c r="G3904" s="91"/>
      <c r="N3904" s="91"/>
      <c r="U3904" s="91"/>
      <c r="Y3904" s="80"/>
    </row>
    <row r="3905" spans="6:25">
      <c r="F3905" s="91"/>
      <c r="G3905" s="91"/>
      <c r="N3905" s="91"/>
      <c r="U3905" s="91"/>
      <c r="Y3905" s="80"/>
    </row>
    <row r="3906" spans="6:25">
      <c r="F3906" s="91"/>
      <c r="G3906" s="91"/>
      <c r="N3906" s="91"/>
      <c r="U3906" s="91"/>
      <c r="Y3906" s="80"/>
    </row>
    <row r="3907" spans="6:25">
      <c r="F3907" s="91"/>
      <c r="G3907" s="91"/>
      <c r="U3907" s="91"/>
      <c r="Y3907" s="80"/>
    </row>
    <row r="3908" spans="6:25">
      <c r="F3908" s="91"/>
      <c r="G3908" s="91"/>
      <c r="N3908" s="91"/>
      <c r="U3908" s="91"/>
      <c r="Y3908" s="80"/>
    </row>
    <row r="3909" spans="6:25">
      <c r="F3909" s="91"/>
      <c r="G3909" s="91"/>
      <c r="N3909" s="91"/>
      <c r="U3909" s="91"/>
      <c r="Y3909" s="80"/>
    </row>
    <row r="3910" spans="6:25">
      <c r="F3910" s="91"/>
      <c r="G3910" s="91"/>
      <c r="N3910" s="91"/>
      <c r="U3910" s="91"/>
      <c r="Y3910" s="80"/>
    </row>
    <row r="3911" spans="6:25">
      <c r="F3911" s="91"/>
      <c r="G3911" s="91"/>
      <c r="N3911" s="91"/>
      <c r="U3911" s="91"/>
      <c r="Y3911" s="80"/>
    </row>
    <row r="3912" spans="6:25">
      <c r="F3912" s="91"/>
      <c r="G3912" s="91"/>
      <c r="N3912" s="91"/>
      <c r="U3912" s="91"/>
      <c r="Y3912" s="80"/>
    </row>
    <row r="3913" spans="6:25">
      <c r="F3913" s="91"/>
      <c r="G3913" s="91"/>
      <c r="N3913" s="91"/>
      <c r="U3913" s="91"/>
      <c r="Y3913" s="80"/>
    </row>
    <row r="3914" spans="6:25">
      <c r="F3914" s="91"/>
      <c r="G3914" s="91"/>
      <c r="N3914" s="91"/>
      <c r="U3914" s="91"/>
      <c r="Y3914" s="80"/>
    </row>
    <row r="3915" spans="6:25">
      <c r="F3915" s="91"/>
      <c r="G3915" s="91"/>
      <c r="N3915" s="91"/>
      <c r="U3915" s="91"/>
      <c r="Y3915" s="80"/>
    </row>
    <row r="3916" spans="6:25">
      <c r="F3916" s="91"/>
      <c r="G3916" s="91"/>
      <c r="N3916" s="91"/>
      <c r="U3916" s="91"/>
      <c r="Y3916" s="80"/>
    </row>
    <row r="3917" spans="6:25">
      <c r="F3917" s="91"/>
      <c r="G3917" s="91"/>
      <c r="N3917" s="91"/>
      <c r="U3917" s="91"/>
      <c r="Y3917" s="80"/>
    </row>
    <row r="3918" spans="6:25">
      <c r="F3918" s="91"/>
      <c r="G3918" s="91"/>
      <c r="N3918" s="91"/>
      <c r="U3918" s="91"/>
      <c r="Y3918" s="80"/>
    </row>
    <row r="3919" spans="6:25">
      <c r="F3919" s="91"/>
      <c r="G3919" s="91"/>
      <c r="N3919" s="91"/>
      <c r="U3919" s="91"/>
      <c r="Y3919" s="80"/>
    </row>
    <row r="3920" spans="6:25">
      <c r="F3920" s="91"/>
      <c r="G3920" s="91"/>
      <c r="N3920" s="91"/>
      <c r="U3920" s="91"/>
      <c r="Y3920" s="80"/>
    </row>
    <row r="3921" spans="6:25">
      <c r="F3921" s="91"/>
      <c r="G3921" s="91"/>
      <c r="N3921" s="91"/>
      <c r="U3921" s="91"/>
      <c r="Y3921" s="80"/>
    </row>
    <row r="3922" spans="6:25">
      <c r="F3922" s="91"/>
      <c r="G3922" s="91"/>
      <c r="N3922" s="91"/>
      <c r="U3922" s="91"/>
      <c r="Y3922" s="80"/>
    </row>
    <row r="3923" spans="6:25">
      <c r="F3923" s="91"/>
      <c r="G3923" s="91"/>
      <c r="N3923" s="91"/>
      <c r="U3923" s="91"/>
      <c r="Y3923" s="80"/>
    </row>
    <row r="3924" spans="6:25">
      <c r="F3924" s="91"/>
      <c r="G3924" s="91"/>
      <c r="N3924" s="91"/>
      <c r="U3924" s="91"/>
      <c r="Y3924" s="80"/>
    </row>
    <row r="3925" spans="6:25">
      <c r="F3925" s="91"/>
      <c r="G3925" s="91"/>
      <c r="N3925" s="91"/>
      <c r="U3925" s="91"/>
      <c r="Y3925" s="80"/>
    </row>
    <row r="3926" spans="6:25">
      <c r="F3926" s="91"/>
      <c r="G3926" s="91"/>
      <c r="N3926" s="91"/>
      <c r="U3926" s="91"/>
      <c r="Y3926" s="80"/>
    </row>
    <row r="3927" spans="6:25">
      <c r="F3927" s="91"/>
      <c r="G3927" s="91"/>
      <c r="N3927" s="91"/>
      <c r="U3927" s="91"/>
      <c r="Y3927" s="80"/>
    </row>
    <row r="3928" spans="6:25">
      <c r="F3928" s="91"/>
      <c r="G3928" s="91"/>
      <c r="N3928" s="91"/>
      <c r="U3928" s="91"/>
      <c r="Y3928" s="80"/>
    </row>
    <row r="3929" spans="6:25">
      <c r="F3929" s="91"/>
      <c r="G3929" s="91"/>
      <c r="N3929" s="91"/>
      <c r="U3929" s="91"/>
      <c r="Y3929" s="80"/>
    </row>
    <row r="3930" spans="6:25">
      <c r="F3930" s="91"/>
      <c r="G3930" s="91"/>
      <c r="U3930" s="91"/>
      <c r="Y3930" s="80"/>
    </row>
    <row r="3931" spans="6:25">
      <c r="F3931" s="91"/>
      <c r="G3931" s="91"/>
      <c r="U3931" s="91"/>
      <c r="Y3931" s="80"/>
    </row>
    <row r="3932" spans="6:25">
      <c r="F3932" s="91"/>
      <c r="G3932" s="91"/>
      <c r="U3932" s="91"/>
      <c r="Y3932" s="80"/>
    </row>
    <row r="3933" spans="6:25">
      <c r="F3933" s="91"/>
      <c r="G3933" s="91"/>
      <c r="U3933" s="91"/>
      <c r="Y3933" s="80"/>
    </row>
    <row r="3934" spans="6:25">
      <c r="F3934" s="91"/>
      <c r="G3934" s="91"/>
      <c r="U3934" s="91"/>
      <c r="Y3934" s="80"/>
    </row>
    <row r="3935" spans="6:25">
      <c r="F3935" s="91"/>
      <c r="G3935" s="91"/>
      <c r="U3935" s="91"/>
      <c r="Y3935" s="80"/>
    </row>
    <row r="3936" spans="6:25">
      <c r="F3936" s="91"/>
      <c r="G3936" s="91"/>
      <c r="U3936" s="91"/>
      <c r="Y3936" s="80"/>
    </row>
    <row r="3937" spans="6:25">
      <c r="F3937" s="91"/>
      <c r="G3937" s="91"/>
      <c r="U3937" s="91"/>
      <c r="Y3937" s="80"/>
    </row>
    <row r="3938" spans="6:25">
      <c r="F3938" s="91"/>
      <c r="G3938" s="91"/>
      <c r="U3938" s="91"/>
      <c r="Y3938" s="80"/>
    </row>
    <row r="3939" spans="6:25">
      <c r="F3939" s="91"/>
      <c r="G3939" s="91"/>
      <c r="U3939" s="91"/>
      <c r="Y3939" s="80"/>
    </row>
    <row r="3940" spans="6:25">
      <c r="F3940" s="91"/>
      <c r="G3940" s="91"/>
      <c r="U3940" s="91"/>
      <c r="Y3940" s="80"/>
    </row>
    <row r="3941" spans="6:25">
      <c r="F3941" s="91"/>
      <c r="G3941" s="91"/>
      <c r="U3941" s="91"/>
      <c r="Y3941" s="80"/>
    </row>
    <row r="3942" spans="6:25">
      <c r="F3942" s="91"/>
      <c r="G3942" s="91"/>
      <c r="U3942" s="91"/>
      <c r="Y3942" s="80"/>
    </row>
    <row r="3943" spans="6:25">
      <c r="F3943" s="91"/>
      <c r="G3943" s="91"/>
      <c r="U3943" s="91"/>
      <c r="Y3943" s="80"/>
    </row>
    <row r="3944" spans="6:25">
      <c r="F3944" s="91"/>
      <c r="G3944" s="91"/>
      <c r="U3944" s="91"/>
      <c r="Y3944" s="80"/>
    </row>
    <row r="3945" spans="6:25">
      <c r="F3945" s="91"/>
      <c r="G3945" s="91"/>
      <c r="U3945" s="91"/>
      <c r="Y3945" s="80"/>
    </row>
    <row r="3946" spans="6:25">
      <c r="F3946" s="91"/>
      <c r="G3946" s="91"/>
      <c r="U3946" s="91"/>
      <c r="Y3946" s="80"/>
    </row>
    <row r="3947" spans="6:25">
      <c r="F3947" s="91"/>
      <c r="G3947" s="91"/>
      <c r="U3947" s="91"/>
      <c r="Y3947" s="80"/>
    </row>
    <row r="3948" spans="6:25">
      <c r="F3948" s="91"/>
      <c r="G3948" s="91"/>
      <c r="U3948" s="91"/>
      <c r="Y3948" s="80"/>
    </row>
    <row r="3949" spans="6:25">
      <c r="F3949" s="91"/>
      <c r="G3949" s="91"/>
      <c r="U3949" s="91"/>
      <c r="Y3949" s="80"/>
    </row>
    <row r="3950" spans="6:25">
      <c r="F3950" s="91"/>
      <c r="G3950" s="91"/>
      <c r="N3950" s="66"/>
      <c r="U3950" s="91"/>
      <c r="Y3950" s="80"/>
    </row>
    <row r="3951" spans="6:25">
      <c r="F3951" s="91"/>
      <c r="G3951" s="91"/>
      <c r="N3951" s="67"/>
      <c r="U3951" s="91"/>
      <c r="Y3951" s="80"/>
    </row>
    <row r="3952" spans="6:25">
      <c r="F3952" s="91"/>
      <c r="G3952" s="91"/>
      <c r="N3952" s="65"/>
      <c r="U3952" s="91"/>
      <c r="Y3952" s="80"/>
    </row>
    <row r="3953" spans="6:25">
      <c r="F3953" s="91"/>
      <c r="G3953" s="91"/>
      <c r="N3953" s="64"/>
      <c r="U3953" s="91"/>
      <c r="Y3953" s="80"/>
    </row>
    <row r="3954" spans="6:25">
      <c r="F3954" s="91"/>
      <c r="G3954" s="91"/>
      <c r="N3954" s="66"/>
      <c r="U3954" s="91"/>
      <c r="Y3954" s="80"/>
    </row>
    <row r="3955" spans="6:25">
      <c r="F3955" s="91"/>
      <c r="G3955" s="91"/>
      <c r="N3955" s="67"/>
      <c r="U3955" s="91"/>
      <c r="Y3955" s="80"/>
    </row>
    <row r="3956" spans="6:25">
      <c r="F3956" s="91"/>
      <c r="G3956" s="91"/>
      <c r="N3956" s="68"/>
      <c r="U3956" s="91"/>
      <c r="Y3956" s="80"/>
    </row>
    <row r="3957" spans="6:25">
      <c r="F3957" s="91"/>
      <c r="G3957" s="91"/>
      <c r="N3957" s="69"/>
      <c r="U3957" s="91"/>
      <c r="Y3957" s="80"/>
    </row>
    <row r="3958" spans="6:25">
      <c r="F3958" s="91"/>
      <c r="G3958" s="91"/>
      <c r="N3958" s="65"/>
      <c r="U3958" s="91"/>
      <c r="Y3958" s="80"/>
    </row>
    <row r="3959" spans="6:25">
      <c r="F3959" s="91"/>
      <c r="G3959" s="91"/>
      <c r="N3959" s="65"/>
      <c r="U3959" s="91"/>
      <c r="Y3959" s="80"/>
    </row>
    <row r="3960" spans="6:25">
      <c r="F3960" s="91"/>
      <c r="G3960" s="91"/>
      <c r="N3960" s="64"/>
      <c r="U3960" s="91"/>
      <c r="Y3960" s="80"/>
    </row>
    <row r="3961" spans="6:25">
      <c r="F3961" s="91"/>
      <c r="G3961" s="91"/>
      <c r="N3961" s="91"/>
      <c r="U3961" s="91"/>
      <c r="Y3961" s="80"/>
    </row>
    <row r="3962" spans="6:25">
      <c r="F3962" s="91"/>
      <c r="G3962" s="91"/>
      <c r="N3962" s="91"/>
      <c r="U3962" s="91"/>
      <c r="Y3962" s="80"/>
    </row>
    <row r="3963" spans="6:25">
      <c r="F3963" s="91"/>
      <c r="G3963" s="91"/>
      <c r="N3963" s="91"/>
      <c r="U3963" s="91"/>
      <c r="Y3963" s="80"/>
    </row>
    <row r="3964" spans="6:25">
      <c r="F3964" s="91"/>
      <c r="G3964" s="91"/>
      <c r="N3964" s="91"/>
      <c r="U3964" s="91"/>
      <c r="Y3964" s="80"/>
    </row>
    <row r="3965" spans="6:25">
      <c r="F3965" s="91"/>
      <c r="G3965" s="91"/>
      <c r="N3965" s="91"/>
      <c r="U3965" s="91"/>
      <c r="Y3965" s="80"/>
    </row>
    <row r="3966" spans="6:25">
      <c r="F3966" s="91"/>
      <c r="G3966" s="91"/>
      <c r="N3966" s="91"/>
      <c r="U3966" s="91"/>
      <c r="Y3966" s="80"/>
    </row>
    <row r="3967" spans="6:25">
      <c r="F3967" s="91"/>
      <c r="G3967" s="91"/>
      <c r="N3967" s="91"/>
      <c r="U3967" s="91"/>
      <c r="Y3967" s="80"/>
    </row>
    <row r="3968" spans="6:25">
      <c r="F3968" s="91"/>
      <c r="G3968" s="91"/>
      <c r="N3968" s="91"/>
      <c r="U3968" s="91"/>
      <c r="Y3968" s="80"/>
    </row>
    <row r="3969" spans="6:25">
      <c r="F3969" s="91"/>
      <c r="G3969" s="91"/>
      <c r="N3969" s="91"/>
      <c r="U3969" s="91"/>
      <c r="Y3969" s="80"/>
    </row>
    <row r="3970" spans="6:25">
      <c r="F3970" s="91"/>
      <c r="G3970" s="91"/>
      <c r="N3970" s="91"/>
      <c r="U3970" s="91"/>
      <c r="Y3970" s="80"/>
    </row>
    <row r="3971" spans="6:25">
      <c r="F3971" s="91"/>
      <c r="G3971" s="91"/>
      <c r="N3971" s="91"/>
      <c r="U3971" s="91"/>
      <c r="Y3971" s="80"/>
    </row>
    <row r="3972" spans="6:25">
      <c r="F3972" s="91"/>
      <c r="G3972" s="91"/>
      <c r="N3972" s="91"/>
      <c r="U3972" s="91"/>
      <c r="Y3972" s="80"/>
    </row>
    <row r="3973" spans="6:25">
      <c r="F3973" s="91"/>
      <c r="G3973" s="91"/>
      <c r="N3973" s="91"/>
      <c r="U3973" s="91"/>
      <c r="Y3973" s="80"/>
    </row>
    <row r="3974" spans="6:25">
      <c r="F3974" s="91"/>
      <c r="G3974" s="91"/>
      <c r="N3974" s="91"/>
      <c r="U3974" s="91"/>
      <c r="Y3974" s="80"/>
    </row>
    <row r="3975" spans="6:25">
      <c r="F3975" s="91"/>
      <c r="G3975" s="91"/>
      <c r="N3975" s="91"/>
      <c r="U3975" s="91"/>
      <c r="Y3975" s="80"/>
    </row>
    <row r="3976" spans="6:25">
      <c r="F3976" s="91"/>
      <c r="G3976" s="91"/>
      <c r="N3976" s="91"/>
      <c r="U3976" s="91"/>
      <c r="Y3976" s="80"/>
    </row>
    <row r="3977" spans="6:25">
      <c r="F3977" s="91"/>
      <c r="G3977" s="91"/>
      <c r="N3977" s="91"/>
      <c r="U3977" s="91"/>
      <c r="Y3977" s="80"/>
    </row>
    <row r="3978" spans="6:25">
      <c r="F3978" s="91"/>
      <c r="G3978" s="91"/>
      <c r="U3978" s="91"/>
      <c r="Y3978" s="80"/>
    </row>
    <row r="3979" spans="6:25">
      <c r="F3979" s="91"/>
      <c r="G3979" s="91"/>
      <c r="N3979" s="91"/>
      <c r="U3979" s="91"/>
      <c r="Y3979" s="80"/>
    </row>
    <row r="3980" spans="6:25">
      <c r="F3980" s="91"/>
      <c r="G3980" s="91"/>
      <c r="U3980" s="91"/>
      <c r="Y3980" s="80"/>
    </row>
    <row r="3981" spans="6:25">
      <c r="F3981" s="91"/>
      <c r="G3981" s="91"/>
      <c r="N3981" s="91"/>
      <c r="U3981" s="91"/>
      <c r="Y3981" s="80"/>
    </row>
    <row r="3982" spans="6:25">
      <c r="F3982" s="91"/>
      <c r="G3982" s="91"/>
      <c r="N3982" s="91"/>
      <c r="U3982" s="91"/>
      <c r="Y3982" s="80"/>
    </row>
    <row r="3983" spans="6:25">
      <c r="F3983" s="91"/>
      <c r="G3983" s="91"/>
      <c r="N3983" s="91"/>
      <c r="U3983" s="91"/>
      <c r="Y3983" s="80"/>
    </row>
    <row r="3984" spans="6:25">
      <c r="F3984" s="91"/>
      <c r="G3984" s="91"/>
      <c r="N3984" s="91"/>
      <c r="U3984" s="91"/>
      <c r="Y3984" s="80"/>
    </row>
    <row r="3985" spans="6:25">
      <c r="F3985" s="91"/>
      <c r="G3985" s="91"/>
      <c r="N3985" s="91"/>
      <c r="U3985" s="91"/>
      <c r="Y3985" s="80"/>
    </row>
    <row r="3986" spans="6:25">
      <c r="F3986" s="91"/>
      <c r="G3986" s="91"/>
      <c r="N3986" s="91"/>
      <c r="U3986" s="91"/>
      <c r="Y3986" s="80"/>
    </row>
    <row r="3987" spans="6:25">
      <c r="F3987" s="91"/>
      <c r="G3987" s="91"/>
      <c r="N3987" s="91"/>
      <c r="U3987" s="91"/>
      <c r="Y3987" s="80"/>
    </row>
    <row r="3988" spans="6:25">
      <c r="F3988" s="91"/>
      <c r="G3988" s="91"/>
      <c r="N3988" s="91"/>
      <c r="U3988" s="91"/>
      <c r="Y3988" s="80"/>
    </row>
    <row r="3989" spans="6:25">
      <c r="F3989" s="91"/>
      <c r="G3989" s="91"/>
      <c r="N3989" s="91"/>
      <c r="U3989" s="91"/>
      <c r="Y3989" s="80"/>
    </row>
    <row r="3990" spans="6:25">
      <c r="F3990" s="91"/>
      <c r="G3990" s="91"/>
      <c r="N3990" s="91"/>
      <c r="U3990" s="91"/>
      <c r="Y3990" s="80"/>
    </row>
    <row r="3991" spans="6:25">
      <c r="F3991" s="91"/>
      <c r="G3991" s="91"/>
      <c r="N3991" s="91"/>
      <c r="U3991" s="91"/>
      <c r="Y3991" s="80"/>
    </row>
    <row r="3992" spans="6:25">
      <c r="F3992" s="91"/>
      <c r="G3992" s="91"/>
      <c r="N3992" s="91"/>
      <c r="U3992" s="91"/>
      <c r="Y3992" s="80"/>
    </row>
    <row r="3993" spans="6:25">
      <c r="F3993" s="91"/>
      <c r="G3993" s="91"/>
      <c r="N3993" s="91"/>
      <c r="U3993" s="91"/>
      <c r="Y3993" s="80"/>
    </row>
    <row r="3994" spans="6:25">
      <c r="F3994" s="91"/>
      <c r="G3994" s="91"/>
      <c r="U3994" s="91"/>
      <c r="Y3994" s="80"/>
    </row>
    <row r="3995" spans="6:25">
      <c r="F3995" s="91"/>
      <c r="G3995" s="91"/>
      <c r="N3995" s="91"/>
      <c r="U3995" s="91"/>
      <c r="Y3995" s="80"/>
    </row>
    <row r="3996" spans="6:25">
      <c r="F3996" s="91"/>
      <c r="G3996" s="91"/>
      <c r="U3996" s="91"/>
      <c r="Y3996" s="80"/>
    </row>
    <row r="3997" spans="6:25">
      <c r="F3997" s="91"/>
      <c r="G3997" s="91"/>
      <c r="N3997" s="91"/>
      <c r="U3997" s="91"/>
      <c r="Y3997" s="80"/>
    </row>
    <row r="3998" spans="6:25">
      <c r="F3998" s="91"/>
      <c r="G3998" s="91"/>
      <c r="N3998" s="91"/>
      <c r="U3998" s="91"/>
      <c r="Y3998" s="80"/>
    </row>
    <row r="3999" spans="6:25">
      <c r="F3999" s="91"/>
      <c r="G3999" s="91"/>
      <c r="N3999" s="91"/>
      <c r="U3999" s="91"/>
      <c r="Y3999" s="80"/>
    </row>
    <row r="4000" spans="6:25">
      <c r="F4000" s="91"/>
      <c r="G4000" s="91"/>
      <c r="N4000" s="91"/>
      <c r="U4000" s="91"/>
      <c r="Y4000" s="80"/>
    </row>
    <row r="4001" spans="6:25">
      <c r="F4001" s="91"/>
      <c r="G4001" s="91"/>
      <c r="N4001" s="91"/>
      <c r="U4001" s="91"/>
      <c r="Y4001" s="80"/>
    </row>
    <row r="4002" spans="6:25">
      <c r="F4002" s="91"/>
      <c r="G4002" s="91"/>
      <c r="N4002" s="91"/>
      <c r="U4002" s="91"/>
      <c r="Y4002" s="80"/>
    </row>
    <row r="4003" spans="6:25">
      <c r="F4003" s="91"/>
      <c r="G4003" s="91"/>
      <c r="N4003" s="91"/>
      <c r="U4003" s="91"/>
      <c r="Y4003" s="80"/>
    </row>
    <row r="4004" spans="6:25">
      <c r="F4004" s="91"/>
      <c r="G4004" s="91"/>
      <c r="N4004" s="91"/>
      <c r="U4004" s="91"/>
      <c r="Y4004" s="80"/>
    </row>
    <row r="4005" spans="6:25">
      <c r="F4005" s="91"/>
      <c r="G4005" s="91"/>
      <c r="U4005" s="91"/>
      <c r="Y4005" s="80"/>
    </row>
    <row r="4006" spans="6:25">
      <c r="F4006" s="91"/>
      <c r="G4006" s="91"/>
      <c r="N4006" s="91"/>
      <c r="U4006" s="91"/>
      <c r="Y4006" s="80"/>
    </row>
    <row r="4007" spans="6:25">
      <c r="F4007" s="91"/>
      <c r="G4007" s="91"/>
      <c r="N4007" s="91"/>
      <c r="U4007" s="91"/>
      <c r="Y4007" s="80"/>
    </row>
    <row r="4008" spans="6:25">
      <c r="F4008" s="91"/>
      <c r="G4008" s="91"/>
      <c r="N4008" s="91"/>
      <c r="U4008" s="91"/>
      <c r="Y4008" s="80"/>
    </row>
    <row r="4009" spans="6:25">
      <c r="F4009" s="91"/>
      <c r="G4009" s="91"/>
      <c r="N4009" s="91"/>
      <c r="U4009" s="91"/>
      <c r="Y4009" s="80"/>
    </row>
    <row r="4010" spans="6:25">
      <c r="F4010" s="91"/>
      <c r="G4010" s="91"/>
      <c r="N4010" s="91"/>
      <c r="U4010" s="91"/>
      <c r="Y4010" s="80"/>
    </row>
    <row r="4011" spans="6:25">
      <c r="F4011" s="91"/>
      <c r="G4011" s="91"/>
      <c r="N4011" s="91"/>
      <c r="U4011" s="91"/>
      <c r="Y4011" s="80"/>
    </row>
    <row r="4012" spans="6:25">
      <c r="F4012" s="91"/>
      <c r="G4012" s="91"/>
      <c r="N4012" s="91"/>
      <c r="U4012" s="91"/>
      <c r="Y4012" s="80"/>
    </row>
    <row r="4013" spans="6:25">
      <c r="F4013" s="91"/>
      <c r="G4013" s="91"/>
      <c r="N4013" s="91"/>
      <c r="U4013" s="91"/>
      <c r="Y4013" s="80"/>
    </row>
    <row r="4014" spans="6:25">
      <c r="F4014" s="91"/>
      <c r="G4014" s="91"/>
      <c r="N4014" s="91"/>
      <c r="U4014" s="91"/>
      <c r="Y4014" s="80"/>
    </row>
    <row r="4015" spans="6:25">
      <c r="F4015" s="91"/>
      <c r="G4015" s="91"/>
      <c r="N4015" s="91"/>
      <c r="U4015" s="91"/>
      <c r="Y4015" s="80"/>
    </row>
    <row r="4016" spans="6:25">
      <c r="F4016" s="91"/>
      <c r="G4016" s="91"/>
      <c r="N4016" s="91"/>
      <c r="U4016" s="91"/>
      <c r="Y4016" s="80"/>
    </row>
    <row r="4017" spans="6:25">
      <c r="F4017" s="91"/>
      <c r="G4017" s="91"/>
      <c r="N4017" s="91"/>
      <c r="U4017" s="91"/>
      <c r="Y4017" s="80"/>
    </row>
    <row r="4018" spans="6:25">
      <c r="F4018" s="91"/>
      <c r="G4018" s="91"/>
      <c r="N4018" s="91"/>
      <c r="U4018" s="91"/>
      <c r="Y4018" s="80"/>
    </row>
    <row r="4019" spans="6:25">
      <c r="F4019" s="91"/>
      <c r="G4019" s="91"/>
      <c r="N4019" s="91"/>
      <c r="U4019" s="91"/>
      <c r="Y4019" s="80"/>
    </row>
    <row r="4020" spans="6:25">
      <c r="F4020" s="91"/>
      <c r="G4020" s="91"/>
      <c r="N4020" s="91"/>
      <c r="U4020" s="91"/>
      <c r="Y4020" s="80"/>
    </row>
    <row r="4021" spans="6:25">
      <c r="F4021" s="91"/>
      <c r="G4021" s="91"/>
      <c r="N4021" s="91"/>
      <c r="U4021" s="91"/>
      <c r="Y4021" s="80"/>
    </row>
    <row r="4022" spans="6:25">
      <c r="F4022" s="91"/>
      <c r="G4022" s="91"/>
      <c r="N4022" s="91"/>
      <c r="U4022" s="91"/>
      <c r="Y4022" s="80"/>
    </row>
    <row r="4023" spans="6:25">
      <c r="F4023" s="91"/>
      <c r="G4023" s="91"/>
      <c r="N4023" s="91"/>
      <c r="U4023" s="91"/>
      <c r="Y4023" s="80"/>
    </row>
    <row r="4024" spans="6:25">
      <c r="F4024" s="91"/>
      <c r="G4024" s="91"/>
      <c r="N4024" s="91"/>
      <c r="U4024" s="91"/>
      <c r="Y4024" s="80"/>
    </row>
    <row r="4025" spans="6:25">
      <c r="F4025" s="91"/>
      <c r="G4025" s="91"/>
      <c r="N4025" s="91"/>
      <c r="U4025" s="91"/>
      <c r="Y4025" s="80"/>
    </row>
    <row r="4026" spans="6:25">
      <c r="F4026" s="91"/>
      <c r="G4026" s="91"/>
      <c r="N4026" s="91"/>
      <c r="U4026" s="91"/>
      <c r="Y4026" s="80"/>
    </row>
    <row r="4027" spans="6:25">
      <c r="F4027" s="91"/>
      <c r="G4027" s="91"/>
      <c r="N4027" s="91"/>
      <c r="U4027" s="91"/>
      <c r="Y4027" s="80"/>
    </row>
    <row r="4028" spans="6:25">
      <c r="F4028" s="91"/>
      <c r="G4028" s="91"/>
      <c r="U4028" s="91"/>
      <c r="Y4028" s="80"/>
    </row>
    <row r="4029" spans="6:25">
      <c r="F4029" s="91"/>
      <c r="G4029" s="91"/>
      <c r="U4029" s="91"/>
      <c r="Y4029" s="80"/>
    </row>
    <row r="4030" spans="6:25">
      <c r="F4030" s="91"/>
      <c r="G4030" s="91"/>
      <c r="U4030" s="91"/>
      <c r="Y4030" s="80"/>
    </row>
    <row r="4031" spans="6:25">
      <c r="F4031" s="91"/>
      <c r="G4031" s="91"/>
      <c r="U4031" s="91"/>
      <c r="Y4031" s="80"/>
    </row>
    <row r="4032" spans="6:25">
      <c r="F4032" s="91"/>
      <c r="G4032" s="91"/>
      <c r="U4032" s="91"/>
      <c r="Y4032" s="80"/>
    </row>
    <row r="4033" spans="6:25">
      <c r="F4033" s="91"/>
      <c r="G4033" s="91"/>
      <c r="U4033" s="91"/>
      <c r="Y4033" s="80"/>
    </row>
    <row r="4034" spans="6:25">
      <c r="F4034" s="91"/>
      <c r="G4034" s="91"/>
      <c r="U4034" s="91"/>
      <c r="Y4034" s="80"/>
    </row>
    <row r="4035" spans="6:25">
      <c r="F4035" s="91"/>
      <c r="G4035" s="91"/>
      <c r="U4035" s="91"/>
      <c r="Y4035" s="80"/>
    </row>
    <row r="4036" spans="6:25">
      <c r="F4036" s="91"/>
      <c r="G4036" s="91"/>
      <c r="U4036" s="91"/>
      <c r="Y4036" s="80"/>
    </row>
    <row r="4037" spans="6:25">
      <c r="F4037" s="91"/>
      <c r="G4037" s="91"/>
      <c r="U4037" s="91"/>
      <c r="Y4037" s="80"/>
    </row>
    <row r="4038" spans="6:25">
      <c r="F4038" s="91"/>
      <c r="G4038" s="91"/>
      <c r="U4038" s="91"/>
      <c r="Y4038" s="80"/>
    </row>
    <row r="4039" spans="6:25">
      <c r="F4039" s="91"/>
      <c r="G4039" s="91"/>
      <c r="U4039" s="91"/>
      <c r="Y4039" s="80"/>
    </row>
    <row r="4040" spans="6:25">
      <c r="F4040" s="91"/>
      <c r="G4040" s="91"/>
      <c r="U4040" s="91"/>
      <c r="Y4040" s="80"/>
    </row>
    <row r="4041" spans="6:25">
      <c r="F4041" s="91"/>
      <c r="G4041" s="91"/>
      <c r="U4041" s="91"/>
      <c r="Y4041" s="80"/>
    </row>
    <row r="4042" spans="6:25">
      <c r="F4042" s="91"/>
      <c r="G4042" s="91"/>
      <c r="U4042" s="91"/>
      <c r="Y4042" s="80"/>
    </row>
    <row r="4043" spans="6:25">
      <c r="F4043" s="91"/>
      <c r="G4043" s="91"/>
      <c r="U4043" s="91"/>
      <c r="Y4043" s="80"/>
    </row>
    <row r="4044" spans="6:25">
      <c r="F4044" s="91"/>
      <c r="G4044" s="91"/>
      <c r="U4044" s="91"/>
      <c r="Y4044" s="80"/>
    </row>
    <row r="4045" spans="6:25">
      <c r="F4045" s="91"/>
      <c r="G4045" s="91"/>
      <c r="U4045" s="91"/>
      <c r="Y4045" s="80"/>
    </row>
    <row r="4046" spans="6:25">
      <c r="F4046" s="91"/>
      <c r="G4046" s="91"/>
      <c r="U4046" s="91"/>
      <c r="Y4046" s="80"/>
    </row>
    <row r="4047" spans="6:25">
      <c r="F4047" s="91"/>
      <c r="G4047" s="91"/>
      <c r="U4047" s="91"/>
      <c r="Y4047" s="80"/>
    </row>
    <row r="4048" spans="6:25">
      <c r="F4048" s="91"/>
      <c r="G4048" s="91"/>
      <c r="N4048" s="66"/>
      <c r="U4048" s="91"/>
      <c r="Y4048" s="80"/>
    </row>
    <row r="4049" spans="6:25">
      <c r="F4049" s="91"/>
      <c r="G4049" s="91"/>
      <c r="N4049" s="67"/>
      <c r="U4049" s="91"/>
      <c r="Y4049" s="80"/>
    </row>
    <row r="4050" spans="6:25">
      <c r="F4050" s="91"/>
      <c r="G4050" s="91"/>
      <c r="N4050" s="65"/>
      <c r="U4050" s="91"/>
      <c r="Y4050" s="80"/>
    </row>
    <row r="4051" spans="6:25">
      <c r="F4051" s="91"/>
      <c r="G4051" s="91"/>
      <c r="N4051" s="64"/>
      <c r="U4051" s="91"/>
      <c r="Y4051" s="80"/>
    </row>
    <row r="4052" spans="6:25">
      <c r="F4052" s="91"/>
      <c r="G4052" s="91"/>
      <c r="N4052" s="66"/>
      <c r="U4052" s="91"/>
      <c r="Y4052" s="80"/>
    </row>
    <row r="4053" spans="6:25">
      <c r="F4053" s="91"/>
      <c r="G4053" s="91"/>
      <c r="N4053" s="67"/>
      <c r="U4053" s="91"/>
      <c r="Y4053" s="80"/>
    </row>
    <row r="4054" spans="6:25">
      <c r="F4054" s="91"/>
      <c r="G4054" s="91"/>
      <c r="N4054" s="68"/>
      <c r="U4054" s="91"/>
      <c r="Y4054" s="80"/>
    </row>
    <row r="4055" spans="6:25">
      <c r="F4055" s="91"/>
      <c r="G4055" s="91"/>
      <c r="N4055" s="69"/>
      <c r="U4055" s="91"/>
      <c r="Y4055" s="80"/>
    </row>
    <row r="4056" spans="6:25">
      <c r="F4056" s="91"/>
      <c r="G4056" s="91"/>
      <c r="N4056" s="65"/>
      <c r="U4056" s="91"/>
      <c r="Y4056" s="80"/>
    </row>
    <row r="4057" spans="6:25">
      <c r="F4057" s="91"/>
      <c r="G4057" s="91"/>
      <c r="N4057" s="65"/>
      <c r="U4057" s="91"/>
      <c r="Y4057" s="80"/>
    </row>
    <row r="4058" spans="6:25">
      <c r="F4058" s="91"/>
      <c r="G4058" s="91"/>
      <c r="N4058" s="64"/>
      <c r="U4058" s="91"/>
      <c r="Y4058" s="80"/>
    </row>
    <row r="4059" spans="6:25">
      <c r="F4059" s="91"/>
      <c r="G4059" s="91"/>
      <c r="N4059" s="91"/>
      <c r="U4059" s="91"/>
      <c r="Y4059" s="80"/>
    </row>
    <row r="4060" spans="6:25">
      <c r="F4060" s="91"/>
      <c r="G4060" s="91"/>
      <c r="N4060" s="91"/>
      <c r="U4060" s="91"/>
      <c r="Y4060" s="80"/>
    </row>
    <row r="4061" spans="6:25">
      <c r="F4061" s="91"/>
      <c r="G4061" s="91"/>
      <c r="N4061" s="91"/>
      <c r="U4061" s="91"/>
      <c r="Y4061" s="80"/>
    </row>
    <row r="4062" spans="6:25">
      <c r="F4062" s="91"/>
      <c r="G4062" s="91"/>
      <c r="N4062" s="91"/>
      <c r="U4062" s="91"/>
      <c r="Y4062" s="80"/>
    </row>
    <row r="4063" spans="6:25">
      <c r="F4063" s="91"/>
      <c r="G4063" s="91"/>
      <c r="N4063" s="91"/>
      <c r="U4063" s="91"/>
      <c r="Y4063" s="80"/>
    </row>
    <row r="4064" spans="6:25">
      <c r="F4064" s="91"/>
      <c r="G4064" s="91"/>
      <c r="N4064" s="91"/>
      <c r="U4064" s="91"/>
      <c r="Y4064" s="80"/>
    </row>
    <row r="4065" spans="6:25">
      <c r="F4065" s="91"/>
      <c r="G4065" s="91"/>
      <c r="N4065" s="91"/>
      <c r="U4065" s="91"/>
      <c r="Y4065" s="80"/>
    </row>
    <row r="4066" spans="6:25">
      <c r="F4066" s="91"/>
      <c r="G4066" s="91"/>
      <c r="N4066" s="91"/>
      <c r="U4066" s="91"/>
      <c r="Y4066" s="80"/>
    </row>
    <row r="4067" spans="6:25">
      <c r="F4067" s="91"/>
      <c r="G4067" s="91"/>
      <c r="N4067" s="91"/>
      <c r="U4067" s="91"/>
      <c r="Y4067" s="80"/>
    </row>
    <row r="4068" spans="6:25">
      <c r="F4068" s="91"/>
      <c r="G4068" s="91"/>
      <c r="N4068" s="91"/>
      <c r="U4068" s="91"/>
      <c r="Y4068" s="80"/>
    </row>
    <row r="4069" spans="6:25">
      <c r="F4069" s="91"/>
      <c r="G4069" s="91"/>
      <c r="N4069" s="91"/>
      <c r="U4069" s="91"/>
      <c r="Y4069" s="80"/>
    </row>
    <row r="4070" spans="6:25">
      <c r="F4070" s="91"/>
      <c r="G4070" s="91"/>
      <c r="N4070" s="91"/>
      <c r="U4070" s="91"/>
      <c r="Y4070" s="80"/>
    </row>
    <row r="4071" spans="6:25">
      <c r="F4071" s="91"/>
      <c r="G4071" s="91"/>
      <c r="N4071" s="91"/>
      <c r="U4071" s="91"/>
      <c r="Y4071" s="80"/>
    </row>
    <row r="4072" spans="6:25">
      <c r="F4072" s="91"/>
      <c r="G4072" s="91"/>
      <c r="N4072" s="91"/>
      <c r="U4072" s="91"/>
      <c r="Y4072" s="80"/>
    </row>
    <row r="4073" spans="6:25">
      <c r="F4073" s="91"/>
      <c r="G4073" s="91"/>
      <c r="N4073" s="91"/>
      <c r="U4073" s="91"/>
      <c r="Y4073" s="80"/>
    </row>
    <row r="4074" spans="6:25">
      <c r="F4074" s="91"/>
      <c r="G4074" s="91"/>
      <c r="N4074" s="91"/>
      <c r="U4074" s="91"/>
      <c r="Y4074" s="80"/>
    </row>
    <row r="4075" spans="6:25">
      <c r="F4075" s="91"/>
      <c r="G4075" s="91"/>
      <c r="N4075" s="91"/>
      <c r="U4075" s="91"/>
      <c r="Y4075" s="80"/>
    </row>
    <row r="4076" spans="6:25">
      <c r="F4076" s="91"/>
      <c r="G4076" s="91"/>
      <c r="U4076" s="91"/>
      <c r="Y4076" s="80"/>
    </row>
    <row r="4077" spans="6:25">
      <c r="F4077" s="91"/>
      <c r="G4077" s="91"/>
      <c r="N4077" s="91"/>
      <c r="U4077" s="91"/>
      <c r="Y4077" s="80"/>
    </row>
    <row r="4078" spans="6:25">
      <c r="F4078" s="91"/>
      <c r="G4078" s="91"/>
      <c r="U4078" s="91"/>
      <c r="Y4078" s="80"/>
    </row>
    <row r="4079" spans="6:25">
      <c r="F4079" s="91"/>
      <c r="G4079" s="91"/>
      <c r="N4079" s="91"/>
      <c r="U4079" s="91"/>
      <c r="Y4079" s="80"/>
    </row>
    <row r="4080" spans="6:25">
      <c r="F4080" s="91"/>
      <c r="G4080" s="91"/>
      <c r="N4080" s="91"/>
      <c r="U4080" s="91"/>
      <c r="Y4080" s="80"/>
    </row>
    <row r="4081" spans="6:25">
      <c r="F4081" s="91"/>
      <c r="G4081" s="91"/>
      <c r="N4081" s="91"/>
      <c r="U4081" s="91"/>
      <c r="Y4081" s="80"/>
    </row>
    <row r="4082" spans="6:25">
      <c r="F4082" s="91"/>
      <c r="G4082" s="91"/>
      <c r="N4082" s="91"/>
      <c r="U4082" s="91"/>
      <c r="Y4082" s="80"/>
    </row>
    <row r="4083" spans="6:25">
      <c r="F4083" s="91"/>
      <c r="G4083" s="91"/>
      <c r="N4083" s="91"/>
      <c r="U4083" s="91"/>
      <c r="Y4083" s="80"/>
    </row>
    <row r="4084" spans="6:25">
      <c r="F4084" s="91"/>
      <c r="G4084" s="91"/>
      <c r="N4084" s="91"/>
      <c r="U4084" s="91"/>
      <c r="Y4084" s="80"/>
    </row>
    <row r="4085" spans="6:25">
      <c r="F4085" s="91"/>
      <c r="G4085" s="91"/>
      <c r="N4085" s="91"/>
      <c r="U4085" s="91"/>
      <c r="Y4085" s="80"/>
    </row>
    <row r="4086" spans="6:25">
      <c r="F4086" s="91"/>
      <c r="G4086" s="91"/>
      <c r="N4086" s="91"/>
      <c r="U4086" s="91"/>
      <c r="Y4086" s="80"/>
    </row>
    <row r="4087" spans="6:25">
      <c r="F4087" s="91"/>
      <c r="G4087" s="91"/>
      <c r="N4087" s="91"/>
      <c r="U4087" s="91"/>
      <c r="Y4087" s="80"/>
    </row>
    <row r="4088" spans="6:25">
      <c r="F4088" s="91"/>
      <c r="G4088" s="91"/>
      <c r="N4088" s="91"/>
      <c r="U4088" s="91"/>
      <c r="Y4088" s="80"/>
    </row>
    <row r="4089" spans="6:25">
      <c r="F4089" s="91"/>
      <c r="G4089" s="91"/>
      <c r="N4089" s="91"/>
      <c r="U4089" s="91"/>
      <c r="Y4089" s="80"/>
    </row>
    <row r="4090" spans="6:25">
      <c r="F4090" s="91"/>
      <c r="G4090" s="91"/>
      <c r="N4090" s="91"/>
      <c r="U4090" s="91"/>
      <c r="Y4090" s="80"/>
    </row>
    <row r="4091" spans="6:25">
      <c r="F4091" s="91"/>
      <c r="G4091" s="91"/>
      <c r="N4091" s="91"/>
      <c r="U4091" s="91"/>
      <c r="Y4091" s="80"/>
    </row>
    <row r="4092" spans="6:25">
      <c r="F4092" s="91"/>
      <c r="G4092" s="91"/>
      <c r="U4092" s="91"/>
      <c r="Y4092" s="80"/>
    </row>
    <row r="4093" spans="6:25">
      <c r="F4093" s="91"/>
      <c r="G4093" s="91"/>
      <c r="N4093" s="91"/>
      <c r="U4093" s="91"/>
      <c r="Y4093" s="80"/>
    </row>
    <row r="4094" spans="6:25">
      <c r="F4094" s="91"/>
      <c r="G4094" s="91"/>
      <c r="U4094" s="91"/>
      <c r="Y4094" s="80"/>
    </row>
    <row r="4095" spans="6:25">
      <c r="F4095" s="91"/>
      <c r="G4095" s="91"/>
      <c r="N4095" s="91"/>
      <c r="U4095" s="91"/>
      <c r="Y4095" s="80"/>
    </row>
    <row r="4096" spans="6:25">
      <c r="F4096" s="91"/>
      <c r="G4096" s="91"/>
      <c r="N4096" s="91"/>
      <c r="U4096" s="91"/>
      <c r="Y4096" s="80"/>
    </row>
    <row r="4097" spans="6:25">
      <c r="F4097" s="91"/>
      <c r="G4097" s="91"/>
      <c r="N4097" s="91"/>
      <c r="U4097" s="91"/>
      <c r="Y4097" s="80"/>
    </row>
    <row r="4098" spans="6:25">
      <c r="F4098" s="91"/>
      <c r="G4098" s="91"/>
      <c r="N4098" s="91"/>
      <c r="U4098" s="91"/>
      <c r="Y4098" s="80"/>
    </row>
    <row r="4099" spans="6:25">
      <c r="F4099" s="91"/>
      <c r="G4099" s="91"/>
      <c r="N4099" s="91"/>
      <c r="U4099" s="91"/>
      <c r="Y4099" s="80"/>
    </row>
    <row r="4100" spans="6:25">
      <c r="F4100" s="91"/>
      <c r="G4100" s="91"/>
      <c r="N4100" s="91"/>
      <c r="U4100" s="91"/>
      <c r="Y4100" s="80"/>
    </row>
    <row r="4101" spans="6:25">
      <c r="F4101" s="91"/>
      <c r="G4101" s="91"/>
      <c r="N4101" s="91"/>
      <c r="U4101" s="91"/>
      <c r="Y4101" s="80"/>
    </row>
    <row r="4102" spans="6:25">
      <c r="F4102" s="91"/>
      <c r="G4102" s="91"/>
      <c r="N4102" s="91"/>
      <c r="U4102" s="91"/>
      <c r="Y4102" s="80"/>
    </row>
    <row r="4103" spans="6:25">
      <c r="F4103" s="91"/>
      <c r="G4103" s="91"/>
      <c r="U4103" s="91"/>
      <c r="Y4103" s="80"/>
    </row>
    <row r="4104" spans="6:25">
      <c r="F4104" s="91"/>
      <c r="G4104" s="91"/>
      <c r="N4104" s="91"/>
      <c r="U4104" s="91"/>
      <c r="Y4104" s="80"/>
    </row>
    <row r="4105" spans="6:25">
      <c r="F4105" s="91"/>
      <c r="G4105" s="91"/>
      <c r="N4105" s="91"/>
      <c r="U4105" s="91"/>
      <c r="Y4105" s="80"/>
    </row>
    <row r="4106" spans="6:25">
      <c r="F4106" s="91"/>
      <c r="G4106" s="91"/>
      <c r="N4106" s="91"/>
      <c r="U4106" s="91"/>
      <c r="Y4106" s="80"/>
    </row>
    <row r="4107" spans="6:25">
      <c r="F4107" s="91"/>
      <c r="G4107" s="91"/>
      <c r="N4107" s="91"/>
      <c r="U4107" s="91"/>
      <c r="Y4107" s="80"/>
    </row>
    <row r="4108" spans="6:25">
      <c r="F4108" s="91"/>
      <c r="G4108" s="91"/>
      <c r="N4108" s="91"/>
      <c r="U4108" s="91"/>
      <c r="Y4108" s="80"/>
    </row>
    <row r="4109" spans="6:25">
      <c r="F4109" s="91"/>
      <c r="G4109" s="91"/>
      <c r="N4109" s="91"/>
      <c r="U4109" s="91"/>
      <c r="Y4109" s="80"/>
    </row>
    <row r="4110" spans="6:25">
      <c r="F4110" s="91"/>
      <c r="G4110" s="91"/>
      <c r="N4110" s="91"/>
      <c r="U4110" s="91"/>
      <c r="Y4110" s="80"/>
    </row>
    <row r="4111" spans="6:25">
      <c r="F4111" s="91"/>
      <c r="G4111" s="91"/>
      <c r="N4111" s="91"/>
      <c r="U4111" s="91"/>
      <c r="Y4111" s="80"/>
    </row>
    <row r="4112" spans="6:25">
      <c r="F4112" s="91"/>
      <c r="G4112" s="91"/>
      <c r="N4112" s="91"/>
      <c r="U4112" s="91"/>
      <c r="Y4112" s="80"/>
    </row>
    <row r="4113" spans="6:25">
      <c r="F4113" s="91"/>
      <c r="G4113" s="91"/>
      <c r="N4113" s="91"/>
      <c r="U4113" s="91"/>
      <c r="Y4113" s="80"/>
    </row>
    <row r="4114" spans="6:25">
      <c r="F4114" s="91"/>
      <c r="G4114" s="91"/>
      <c r="N4114" s="91"/>
      <c r="U4114" s="91"/>
      <c r="Y4114" s="80"/>
    </row>
    <row r="4115" spans="6:25">
      <c r="F4115" s="91"/>
      <c r="G4115" s="91"/>
      <c r="N4115" s="91"/>
      <c r="U4115" s="91"/>
      <c r="Y4115" s="80"/>
    </row>
    <row r="4116" spans="6:25">
      <c r="F4116" s="91"/>
      <c r="G4116" s="91"/>
      <c r="N4116" s="91"/>
      <c r="U4116" s="91"/>
      <c r="Y4116" s="80"/>
    </row>
    <row r="4117" spans="6:25">
      <c r="F4117" s="91"/>
      <c r="G4117" s="91"/>
      <c r="N4117" s="91"/>
      <c r="U4117" s="91"/>
      <c r="Y4117" s="80"/>
    </row>
    <row r="4118" spans="6:25">
      <c r="F4118" s="91"/>
      <c r="G4118" s="91"/>
      <c r="N4118" s="91"/>
      <c r="U4118" s="91"/>
      <c r="Y4118" s="80"/>
    </row>
    <row r="4119" spans="6:25">
      <c r="F4119" s="91"/>
      <c r="G4119" s="91"/>
      <c r="N4119" s="91"/>
      <c r="U4119" s="91"/>
      <c r="Y4119" s="80"/>
    </row>
    <row r="4120" spans="6:25">
      <c r="F4120" s="91"/>
      <c r="G4120" s="91"/>
      <c r="N4120" s="91"/>
      <c r="U4120" s="91"/>
      <c r="Y4120" s="80"/>
    </row>
    <row r="4121" spans="6:25">
      <c r="F4121" s="91"/>
      <c r="G4121" s="91"/>
      <c r="N4121" s="91"/>
      <c r="U4121" s="91"/>
      <c r="Y4121" s="80"/>
    </row>
    <row r="4122" spans="6:25">
      <c r="F4122" s="91"/>
      <c r="G4122" s="91"/>
      <c r="N4122" s="91"/>
      <c r="U4122" s="91"/>
      <c r="Y4122" s="80"/>
    </row>
    <row r="4123" spans="6:25">
      <c r="F4123" s="91"/>
      <c r="G4123" s="91"/>
      <c r="N4123" s="91"/>
      <c r="U4123" s="91"/>
      <c r="Y4123" s="80"/>
    </row>
    <row r="4124" spans="6:25">
      <c r="F4124" s="91"/>
      <c r="G4124" s="91"/>
      <c r="N4124" s="91"/>
      <c r="U4124" s="91"/>
      <c r="Y4124" s="80"/>
    </row>
    <row r="4125" spans="6:25">
      <c r="F4125" s="91"/>
      <c r="G4125" s="91"/>
      <c r="N4125" s="91"/>
      <c r="U4125" s="91"/>
      <c r="Y4125" s="80"/>
    </row>
    <row r="4126" spans="6:25">
      <c r="F4126" s="91"/>
      <c r="G4126" s="91"/>
      <c r="U4126" s="91"/>
      <c r="Y4126" s="80"/>
    </row>
    <row r="4127" spans="6:25">
      <c r="F4127" s="91"/>
      <c r="G4127" s="91"/>
      <c r="U4127" s="91"/>
      <c r="Y4127" s="80"/>
    </row>
    <row r="4128" spans="6:25">
      <c r="F4128" s="91"/>
      <c r="G4128" s="91"/>
      <c r="U4128" s="91"/>
      <c r="Y4128" s="80"/>
    </row>
    <row r="4129" spans="6:25">
      <c r="F4129" s="91"/>
      <c r="G4129" s="91"/>
      <c r="U4129" s="91"/>
      <c r="Y4129" s="80"/>
    </row>
    <row r="4130" spans="6:25">
      <c r="F4130" s="91"/>
      <c r="G4130" s="91"/>
      <c r="U4130" s="91"/>
      <c r="Y4130" s="80"/>
    </row>
    <row r="4131" spans="6:25">
      <c r="F4131" s="91"/>
      <c r="G4131" s="91"/>
      <c r="U4131" s="91"/>
      <c r="Y4131" s="80"/>
    </row>
    <row r="4132" spans="6:25">
      <c r="F4132" s="91"/>
      <c r="G4132" s="91"/>
      <c r="U4132" s="91"/>
      <c r="Y4132" s="80"/>
    </row>
    <row r="4133" spans="6:25">
      <c r="F4133" s="91"/>
      <c r="G4133" s="91"/>
      <c r="U4133" s="91"/>
      <c r="Y4133" s="80"/>
    </row>
    <row r="4134" spans="6:25">
      <c r="F4134" s="91"/>
      <c r="G4134" s="91"/>
      <c r="U4134" s="91"/>
      <c r="Y4134" s="80"/>
    </row>
    <row r="4135" spans="6:25">
      <c r="F4135" s="91"/>
      <c r="G4135" s="91"/>
      <c r="U4135" s="91"/>
      <c r="Y4135" s="80"/>
    </row>
    <row r="4136" spans="6:25">
      <c r="F4136" s="91"/>
      <c r="G4136" s="91"/>
      <c r="U4136" s="91"/>
      <c r="Y4136" s="80"/>
    </row>
    <row r="4137" spans="6:25">
      <c r="F4137" s="91"/>
      <c r="G4137" s="91"/>
      <c r="U4137" s="91"/>
      <c r="Y4137" s="80"/>
    </row>
    <row r="4138" spans="6:25">
      <c r="F4138" s="91"/>
      <c r="G4138" s="91"/>
      <c r="U4138" s="91"/>
      <c r="Y4138" s="80"/>
    </row>
    <row r="4139" spans="6:25">
      <c r="F4139" s="91"/>
      <c r="G4139" s="91"/>
      <c r="U4139" s="91"/>
      <c r="Y4139" s="80"/>
    </row>
    <row r="4140" spans="6:25">
      <c r="F4140" s="91"/>
      <c r="G4140" s="91"/>
      <c r="U4140" s="91"/>
      <c r="Y4140" s="80"/>
    </row>
    <row r="4141" spans="6:25">
      <c r="F4141" s="91"/>
      <c r="G4141" s="91"/>
      <c r="U4141" s="91"/>
      <c r="Y4141" s="80"/>
    </row>
    <row r="4142" spans="6:25">
      <c r="F4142" s="91"/>
      <c r="G4142" s="91"/>
      <c r="U4142" s="91"/>
      <c r="Y4142" s="80"/>
    </row>
    <row r="4143" spans="6:25">
      <c r="F4143" s="91"/>
      <c r="G4143" s="91"/>
      <c r="U4143" s="91"/>
      <c r="Y4143" s="80"/>
    </row>
    <row r="4144" spans="6:25">
      <c r="F4144" s="91"/>
      <c r="G4144" s="91"/>
      <c r="U4144" s="91"/>
      <c r="Y4144" s="80"/>
    </row>
    <row r="4145" spans="6:25">
      <c r="F4145" s="91"/>
      <c r="G4145" s="91"/>
      <c r="U4145" s="91"/>
      <c r="Y4145" s="80"/>
    </row>
    <row r="4146" spans="6:25">
      <c r="F4146" s="91"/>
      <c r="G4146" s="91"/>
      <c r="N4146" s="66"/>
      <c r="U4146" s="91"/>
      <c r="Y4146" s="80"/>
    </row>
    <row r="4147" spans="6:25">
      <c r="F4147" s="91"/>
      <c r="G4147" s="91"/>
      <c r="N4147" s="67"/>
      <c r="U4147" s="91"/>
      <c r="Y4147" s="80"/>
    </row>
    <row r="4148" spans="6:25">
      <c r="F4148" s="91"/>
      <c r="G4148" s="91"/>
      <c r="N4148" s="65"/>
      <c r="U4148" s="91"/>
      <c r="Y4148" s="80"/>
    </row>
    <row r="4149" spans="6:25">
      <c r="F4149" s="91"/>
      <c r="G4149" s="91"/>
      <c r="N4149" s="64"/>
      <c r="U4149" s="91"/>
      <c r="Y4149" s="80"/>
    </row>
    <row r="4150" spans="6:25">
      <c r="F4150" s="91"/>
      <c r="G4150" s="91"/>
      <c r="N4150" s="66"/>
      <c r="U4150" s="91"/>
      <c r="Y4150" s="80"/>
    </row>
    <row r="4151" spans="6:25">
      <c r="F4151" s="91"/>
      <c r="G4151" s="91"/>
      <c r="N4151" s="67"/>
      <c r="U4151" s="91"/>
      <c r="Y4151" s="80"/>
    </row>
    <row r="4152" spans="6:25">
      <c r="F4152" s="91"/>
      <c r="G4152" s="91"/>
      <c r="N4152" s="68"/>
      <c r="U4152" s="91"/>
      <c r="Y4152" s="80"/>
    </row>
    <row r="4153" spans="6:25">
      <c r="F4153" s="91"/>
      <c r="G4153" s="91"/>
      <c r="N4153" s="69"/>
      <c r="U4153" s="91"/>
      <c r="Y4153" s="80"/>
    </row>
    <row r="4154" spans="6:25">
      <c r="F4154" s="91"/>
      <c r="G4154" s="91"/>
      <c r="N4154" s="65"/>
      <c r="U4154" s="91"/>
      <c r="Y4154" s="80"/>
    </row>
    <row r="4155" spans="6:25">
      <c r="F4155" s="91"/>
      <c r="G4155" s="91"/>
      <c r="N4155" s="65"/>
      <c r="U4155" s="91"/>
      <c r="Y4155" s="80"/>
    </row>
    <row r="4156" spans="6:25">
      <c r="F4156" s="91"/>
      <c r="G4156" s="91"/>
      <c r="N4156" s="64"/>
      <c r="U4156" s="91"/>
      <c r="Y4156" s="80"/>
    </row>
    <row r="4157" spans="6:25">
      <c r="F4157" s="91"/>
      <c r="G4157" s="91"/>
      <c r="N4157" s="91"/>
      <c r="U4157" s="91"/>
      <c r="Y4157" s="80"/>
    </row>
    <row r="4158" spans="6:25">
      <c r="F4158" s="91"/>
      <c r="G4158" s="91"/>
      <c r="N4158" s="91"/>
      <c r="U4158" s="91"/>
      <c r="Y4158" s="80"/>
    </row>
    <row r="4159" spans="6:25">
      <c r="F4159" s="91"/>
      <c r="G4159" s="91"/>
      <c r="N4159" s="91"/>
      <c r="U4159" s="91"/>
      <c r="Y4159" s="80"/>
    </row>
    <row r="4160" spans="6:25">
      <c r="F4160" s="91"/>
      <c r="G4160" s="91"/>
      <c r="N4160" s="91"/>
      <c r="U4160" s="91"/>
      <c r="Y4160" s="80"/>
    </row>
    <row r="4161" spans="6:25">
      <c r="F4161" s="91"/>
      <c r="G4161" s="91"/>
      <c r="N4161" s="91"/>
      <c r="U4161" s="91"/>
      <c r="Y4161" s="80"/>
    </row>
    <row r="4162" spans="6:25">
      <c r="F4162" s="91"/>
      <c r="G4162" s="91"/>
      <c r="N4162" s="91"/>
      <c r="U4162" s="91"/>
      <c r="Y4162" s="80"/>
    </row>
    <row r="4163" spans="6:25">
      <c r="F4163" s="91"/>
      <c r="G4163" s="91"/>
      <c r="N4163" s="91"/>
      <c r="U4163" s="91"/>
      <c r="Y4163" s="80"/>
    </row>
    <row r="4164" spans="6:25">
      <c r="F4164" s="91"/>
      <c r="G4164" s="91"/>
      <c r="N4164" s="91"/>
      <c r="U4164" s="91"/>
      <c r="Y4164" s="80"/>
    </row>
    <row r="4165" spans="6:25">
      <c r="F4165" s="91"/>
      <c r="G4165" s="91"/>
      <c r="N4165" s="91"/>
      <c r="U4165" s="91"/>
      <c r="Y4165" s="80"/>
    </row>
    <row r="4166" spans="6:25">
      <c r="F4166" s="91"/>
      <c r="G4166" s="91"/>
      <c r="N4166" s="91"/>
      <c r="U4166" s="91"/>
      <c r="Y4166" s="80"/>
    </row>
    <row r="4167" spans="6:25">
      <c r="F4167" s="91"/>
      <c r="G4167" s="91"/>
      <c r="N4167" s="91"/>
      <c r="U4167" s="91"/>
      <c r="Y4167" s="80"/>
    </row>
    <row r="4168" spans="6:25">
      <c r="F4168" s="91"/>
      <c r="G4168" s="91"/>
      <c r="N4168" s="91"/>
      <c r="U4168" s="91"/>
      <c r="Y4168" s="80"/>
    </row>
    <row r="4169" spans="6:25">
      <c r="F4169" s="91"/>
      <c r="G4169" s="91"/>
      <c r="N4169" s="91"/>
      <c r="U4169" s="91"/>
      <c r="Y4169" s="80"/>
    </row>
    <row r="4170" spans="6:25">
      <c r="F4170" s="91"/>
      <c r="G4170" s="91"/>
      <c r="N4170" s="91"/>
      <c r="U4170" s="91"/>
      <c r="Y4170" s="80"/>
    </row>
    <row r="4171" spans="6:25">
      <c r="F4171" s="91"/>
      <c r="G4171" s="91"/>
      <c r="N4171" s="91"/>
      <c r="U4171" s="91"/>
      <c r="Y4171" s="80"/>
    </row>
    <row r="4172" spans="6:25">
      <c r="F4172" s="91"/>
      <c r="G4172" s="91"/>
      <c r="N4172" s="91"/>
      <c r="U4172" s="91"/>
      <c r="Y4172" s="80"/>
    </row>
    <row r="4173" spans="6:25">
      <c r="F4173" s="91"/>
      <c r="G4173" s="91"/>
      <c r="N4173" s="91"/>
      <c r="U4173" s="91"/>
      <c r="Y4173" s="80"/>
    </row>
    <row r="4174" spans="6:25">
      <c r="F4174" s="91"/>
      <c r="G4174" s="91"/>
      <c r="U4174" s="91"/>
      <c r="Y4174" s="80"/>
    </row>
    <row r="4175" spans="6:25">
      <c r="F4175" s="91"/>
      <c r="G4175" s="91"/>
      <c r="N4175" s="91"/>
      <c r="U4175" s="91"/>
      <c r="Y4175" s="80"/>
    </row>
    <row r="4176" spans="6:25">
      <c r="F4176" s="91"/>
      <c r="G4176" s="91"/>
      <c r="U4176" s="91"/>
      <c r="Y4176" s="80"/>
    </row>
    <row r="4177" spans="6:25">
      <c r="F4177" s="91"/>
      <c r="G4177" s="91"/>
      <c r="N4177" s="91"/>
      <c r="U4177" s="91"/>
      <c r="Y4177" s="80"/>
    </row>
    <row r="4178" spans="6:25">
      <c r="F4178" s="91"/>
      <c r="G4178" s="91"/>
      <c r="N4178" s="91"/>
      <c r="U4178" s="91"/>
      <c r="Y4178" s="80"/>
    </row>
    <row r="4179" spans="6:25">
      <c r="F4179" s="91"/>
      <c r="G4179" s="91"/>
      <c r="N4179" s="91"/>
      <c r="U4179" s="91"/>
      <c r="Y4179" s="80"/>
    </row>
    <row r="4180" spans="6:25">
      <c r="F4180" s="91"/>
      <c r="G4180" s="91"/>
      <c r="N4180" s="91"/>
      <c r="U4180" s="91"/>
      <c r="Y4180" s="80"/>
    </row>
    <row r="4181" spans="6:25">
      <c r="F4181" s="91"/>
      <c r="G4181" s="91"/>
      <c r="N4181" s="91"/>
      <c r="U4181" s="91"/>
      <c r="Y4181" s="80"/>
    </row>
    <row r="4182" spans="6:25">
      <c r="F4182" s="91"/>
      <c r="G4182" s="91"/>
      <c r="N4182" s="91"/>
      <c r="U4182" s="91"/>
      <c r="Y4182" s="80"/>
    </row>
    <row r="4183" spans="6:25">
      <c r="F4183" s="91"/>
      <c r="G4183" s="91"/>
      <c r="N4183" s="91"/>
      <c r="U4183" s="91"/>
      <c r="Y4183" s="80"/>
    </row>
    <row r="4184" spans="6:25">
      <c r="F4184" s="91"/>
      <c r="G4184" s="91"/>
      <c r="N4184" s="91"/>
      <c r="U4184" s="91"/>
      <c r="Y4184" s="80"/>
    </row>
    <row r="4185" spans="6:25">
      <c r="F4185" s="91"/>
      <c r="G4185" s="91"/>
      <c r="N4185" s="91"/>
      <c r="U4185" s="91"/>
      <c r="Y4185" s="80"/>
    </row>
    <row r="4186" spans="6:25">
      <c r="F4186" s="91"/>
      <c r="G4186" s="91"/>
      <c r="N4186" s="91"/>
      <c r="U4186" s="91"/>
      <c r="Y4186" s="80"/>
    </row>
    <row r="4187" spans="6:25">
      <c r="F4187" s="91"/>
      <c r="G4187" s="91"/>
      <c r="N4187" s="91"/>
      <c r="U4187" s="91"/>
      <c r="Y4187" s="80"/>
    </row>
    <row r="4188" spans="6:25">
      <c r="F4188" s="91"/>
      <c r="G4188" s="91"/>
      <c r="N4188" s="91"/>
      <c r="U4188" s="91"/>
      <c r="Y4188" s="80"/>
    </row>
    <row r="4189" spans="6:25">
      <c r="F4189" s="91"/>
      <c r="G4189" s="91"/>
      <c r="N4189" s="91"/>
      <c r="U4189" s="91"/>
      <c r="Y4189" s="80"/>
    </row>
    <row r="4190" spans="6:25">
      <c r="F4190" s="91"/>
      <c r="G4190" s="91"/>
      <c r="U4190" s="91"/>
      <c r="Y4190" s="80"/>
    </row>
    <row r="4191" spans="6:25">
      <c r="F4191" s="91"/>
      <c r="G4191" s="91"/>
      <c r="N4191" s="91"/>
      <c r="U4191" s="91"/>
      <c r="Y4191" s="80"/>
    </row>
    <row r="4192" spans="6:25">
      <c r="F4192" s="91"/>
      <c r="G4192" s="91"/>
      <c r="U4192" s="91"/>
      <c r="Y4192" s="80"/>
    </row>
    <row r="4193" spans="6:25">
      <c r="F4193" s="91"/>
      <c r="G4193" s="91"/>
      <c r="N4193" s="91"/>
      <c r="U4193" s="91"/>
      <c r="Y4193" s="80"/>
    </row>
    <row r="4194" spans="6:25">
      <c r="F4194" s="91"/>
      <c r="G4194" s="91"/>
      <c r="N4194" s="91"/>
      <c r="U4194" s="91"/>
      <c r="Y4194" s="80"/>
    </row>
    <row r="4195" spans="6:25">
      <c r="F4195" s="91"/>
      <c r="G4195" s="91"/>
      <c r="N4195" s="91"/>
      <c r="U4195" s="91"/>
      <c r="Y4195" s="80"/>
    </row>
    <row r="4196" spans="6:25">
      <c r="F4196" s="91"/>
      <c r="G4196" s="91"/>
      <c r="N4196" s="91"/>
      <c r="U4196" s="91"/>
      <c r="Y4196" s="80"/>
    </row>
    <row r="4197" spans="6:25">
      <c r="F4197" s="91"/>
      <c r="G4197" s="91"/>
      <c r="N4197" s="91"/>
      <c r="U4197" s="91"/>
      <c r="Y4197" s="80"/>
    </row>
    <row r="4198" spans="6:25">
      <c r="F4198" s="91"/>
      <c r="G4198" s="91"/>
      <c r="N4198" s="91"/>
      <c r="U4198" s="91"/>
      <c r="Y4198" s="80"/>
    </row>
    <row r="4199" spans="6:25">
      <c r="F4199" s="91"/>
      <c r="G4199" s="91"/>
      <c r="N4199" s="91"/>
      <c r="U4199" s="91"/>
      <c r="Y4199" s="80"/>
    </row>
    <row r="4200" spans="6:25">
      <c r="F4200" s="91"/>
      <c r="G4200" s="91"/>
      <c r="N4200" s="91"/>
      <c r="U4200" s="91"/>
      <c r="Y4200" s="80"/>
    </row>
    <row r="4201" spans="6:25">
      <c r="F4201" s="91"/>
      <c r="G4201" s="91"/>
      <c r="U4201" s="91"/>
      <c r="Y4201" s="80"/>
    </row>
    <row r="4202" spans="6:25">
      <c r="F4202" s="91"/>
      <c r="G4202" s="91"/>
      <c r="N4202" s="91"/>
      <c r="U4202" s="91"/>
      <c r="Y4202" s="80"/>
    </row>
    <row r="4203" spans="6:25">
      <c r="F4203" s="91"/>
      <c r="G4203" s="91"/>
      <c r="N4203" s="91"/>
      <c r="U4203" s="91"/>
      <c r="Y4203" s="80"/>
    </row>
    <row r="4204" spans="6:25">
      <c r="F4204" s="91"/>
      <c r="G4204" s="91"/>
      <c r="N4204" s="91"/>
      <c r="U4204" s="91"/>
      <c r="Y4204" s="80"/>
    </row>
    <row r="4205" spans="6:25">
      <c r="F4205" s="91"/>
      <c r="G4205" s="91"/>
      <c r="N4205" s="91"/>
      <c r="U4205" s="91"/>
      <c r="Y4205" s="80"/>
    </row>
    <row r="4206" spans="6:25">
      <c r="F4206" s="91"/>
      <c r="G4206" s="91"/>
      <c r="N4206" s="91"/>
      <c r="U4206" s="91"/>
      <c r="Y4206" s="80"/>
    </row>
    <row r="4207" spans="6:25">
      <c r="F4207" s="91"/>
      <c r="G4207" s="91"/>
      <c r="N4207" s="91"/>
      <c r="U4207" s="91"/>
      <c r="Y4207" s="80"/>
    </row>
    <row r="4208" spans="6:25">
      <c r="F4208" s="91"/>
      <c r="G4208" s="91"/>
      <c r="N4208" s="91"/>
      <c r="U4208" s="91"/>
      <c r="Y4208" s="80"/>
    </row>
    <row r="4209" spans="6:25">
      <c r="F4209" s="91"/>
      <c r="G4209" s="91"/>
      <c r="N4209" s="91"/>
      <c r="U4209" s="91"/>
      <c r="Y4209" s="80"/>
    </row>
    <row r="4210" spans="6:25">
      <c r="F4210" s="91"/>
      <c r="G4210" s="91"/>
      <c r="N4210" s="91"/>
      <c r="U4210" s="91"/>
      <c r="Y4210" s="80"/>
    </row>
    <row r="4211" spans="6:25">
      <c r="F4211" s="91"/>
      <c r="G4211" s="91"/>
      <c r="N4211" s="91"/>
      <c r="U4211" s="91"/>
      <c r="Y4211" s="80"/>
    </row>
    <row r="4212" spans="6:25">
      <c r="F4212" s="91"/>
      <c r="G4212" s="91"/>
      <c r="N4212" s="91"/>
      <c r="U4212" s="91"/>
      <c r="Y4212" s="80"/>
    </row>
    <row r="4213" spans="6:25">
      <c r="F4213" s="91"/>
      <c r="G4213" s="91"/>
      <c r="N4213" s="91"/>
      <c r="U4213" s="91"/>
      <c r="Y4213" s="80"/>
    </row>
    <row r="4214" spans="6:25">
      <c r="F4214" s="91"/>
      <c r="G4214" s="91"/>
      <c r="N4214" s="91"/>
      <c r="U4214" s="91"/>
      <c r="Y4214" s="80"/>
    </row>
    <row r="4215" spans="6:25">
      <c r="F4215" s="91"/>
      <c r="G4215" s="91"/>
      <c r="N4215" s="91"/>
      <c r="U4215" s="91"/>
      <c r="Y4215" s="80"/>
    </row>
    <row r="4216" spans="6:25">
      <c r="F4216" s="91"/>
      <c r="G4216" s="91"/>
      <c r="N4216" s="91"/>
      <c r="U4216" s="91"/>
      <c r="Y4216" s="80"/>
    </row>
    <row r="4217" spans="6:25">
      <c r="F4217" s="91"/>
      <c r="G4217" s="91"/>
      <c r="N4217" s="91"/>
      <c r="U4217" s="91"/>
      <c r="Y4217" s="80"/>
    </row>
    <row r="4218" spans="6:25">
      <c r="F4218" s="91"/>
      <c r="G4218" s="91"/>
      <c r="N4218" s="91"/>
      <c r="U4218" s="91"/>
      <c r="Y4218" s="80"/>
    </row>
    <row r="4219" spans="6:25">
      <c r="F4219" s="91"/>
      <c r="G4219" s="91"/>
      <c r="N4219" s="91"/>
      <c r="U4219" s="91"/>
      <c r="Y4219" s="80"/>
    </row>
    <row r="4220" spans="6:25">
      <c r="F4220" s="91"/>
      <c r="G4220" s="91"/>
      <c r="N4220" s="91"/>
      <c r="U4220" s="91"/>
      <c r="Y4220" s="80"/>
    </row>
    <row r="4221" spans="6:25">
      <c r="F4221" s="91"/>
      <c r="G4221" s="91"/>
      <c r="N4221" s="91"/>
      <c r="U4221" s="91"/>
      <c r="Y4221" s="80"/>
    </row>
    <row r="4222" spans="6:25">
      <c r="F4222" s="91"/>
      <c r="G4222" s="91"/>
      <c r="N4222" s="91"/>
      <c r="U4222" s="91"/>
      <c r="Y4222" s="80"/>
    </row>
    <row r="4223" spans="6:25">
      <c r="F4223" s="91"/>
      <c r="G4223" s="91"/>
      <c r="N4223" s="91"/>
      <c r="U4223" s="91"/>
      <c r="Y4223" s="80"/>
    </row>
    <row r="4224" spans="6:25">
      <c r="F4224" s="91"/>
      <c r="G4224" s="91"/>
      <c r="N4224" s="91"/>
      <c r="U4224" s="91"/>
      <c r="Y4224" s="80"/>
    </row>
    <row r="4225" spans="6:25">
      <c r="F4225" s="91"/>
      <c r="G4225" s="91"/>
      <c r="N4225" s="91"/>
      <c r="U4225" s="91"/>
      <c r="Y4225" s="80"/>
    </row>
    <row r="4226" spans="6:25">
      <c r="F4226" s="91"/>
      <c r="G4226" s="91"/>
      <c r="U4226" s="91"/>
      <c r="Y4226" s="80"/>
    </row>
    <row r="4227" spans="6:25">
      <c r="F4227" s="91"/>
      <c r="G4227" s="91"/>
      <c r="U4227" s="91"/>
      <c r="Y4227" s="80"/>
    </row>
    <row r="4228" spans="6:25">
      <c r="F4228" s="91"/>
      <c r="G4228" s="91"/>
      <c r="U4228" s="91"/>
      <c r="Y4228" s="80"/>
    </row>
    <row r="4229" spans="6:25">
      <c r="F4229" s="91"/>
      <c r="G4229" s="91"/>
      <c r="U4229" s="91"/>
      <c r="Y4229" s="80"/>
    </row>
    <row r="4230" spans="6:25">
      <c r="F4230" s="91"/>
      <c r="G4230" s="91"/>
      <c r="U4230" s="91"/>
      <c r="Y4230" s="80"/>
    </row>
    <row r="4231" spans="6:25">
      <c r="F4231" s="91"/>
      <c r="G4231" s="91"/>
      <c r="U4231" s="91"/>
      <c r="Y4231" s="80"/>
    </row>
    <row r="4232" spans="6:25">
      <c r="F4232" s="91"/>
      <c r="G4232" s="91"/>
      <c r="U4232" s="91"/>
      <c r="Y4232" s="80"/>
    </row>
    <row r="4233" spans="6:25">
      <c r="F4233" s="91"/>
      <c r="G4233" s="91"/>
      <c r="U4233" s="91"/>
      <c r="Y4233" s="80"/>
    </row>
    <row r="4234" spans="6:25">
      <c r="F4234" s="91"/>
      <c r="G4234" s="91"/>
      <c r="U4234" s="91"/>
      <c r="Y4234" s="80"/>
    </row>
    <row r="4235" spans="6:25">
      <c r="F4235" s="91"/>
      <c r="G4235" s="91"/>
      <c r="U4235" s="91"/>
      <c r="Y4235" s="80"/>
    </row>
    <row r="4236" spans="6:25">
      <c r="F4236" s="91"/>
      <c r="G4236" s="91"/>
      <c r="U4236" s="91"/>
      <c r="Y4236" s="80"/>
    </row>
    <row r="4237" spans="6:25">
      <c r="F4237" s="91"/>
      <c r="G4237" s="91"/>
      <c r="U4237" s="91"/>
      <c r="Y4237" s="80"/>
    </row>
    <row r="4238" spans="6:25">
      <c r="F4238" s="91"/>
      <c r="G4238" s="91"/>
      <c r="U4238" s="91"/>
      <c r="Y4238" s="80"/>
    </row>
    <row r="4239" spans="6:25">
      <c r="F4239" s="91"/>
      <c r="G4239" s="91"/>
      <c r="U4239" s="91"/>
      <c r="Y4239" s="80"/>
    </row>
    <row r="4240" spans="6:25">
      <c r="F4240" s="91"/>
      <c r="G4240" s="91"/>
      <c r="U4240" s="91"/>
      <c r="Y4240" s="80"/>
    </row>
    <row r="4241" spans="6:25">
      <c r="F4241" s="91"/>
      <c r="G4241" s="91"/>
      <c r="U4241" s="91"/>
      <c r="Y4241" s="80"/>
    </row>
    <row r="4242" spans="6:25">
      <c r="F4242" s="91"/>
      <c r="G4242" s="91"/>
      <c r="U4242" s="91"/>
      <c r="Y4242" s="80"/>
    </row>
    <row r="4243" spans="6:25">
      <c r="F4243" s="91"/>
      <c r="G4243" s="91"/>
      <c r="U4243" s="91"/>
      <c r="Y4243" s="80"/>
    </row>
    <row r="4244" spans="6:25">
      <c r="F4244" s="91"/>
      <c r="G4244" s="91"/>
      <c r="U4244" s="91"/>
      <c r="Y4244" s="80"/>
    </row>
    <row r="4245" spans="6:25">
      <c r="F4245" s="91"/>
      <c r="G4245" s="91"/>
      <c r="U4245" s="91"/>
      <c r="Y4245" s="80"/>
    </row>
    <row r="4246" spans="6:25">
      <c r="F4246" s="91"/>
      <c r="G4246" s="91"/>
      <c r="N4246" s="66"/>
      <c r="U4246" s="91"/>
      <c r="Y4246" s="80"/>
    </row>
    <row r="4247" spans="6:25">
      <c r="F4247" s="91"/>
      <c r="G4247" s="91"/>
      <c r="N4247" s="67"/>
      <c r="U4247" s="91"/>
      <c r="Y4247" s="80"/>
    </row>
    <row r="4248" spans="6:25">
      <c r="F4248" s="91"/>
      <c r="G4248" s="91"/>
      <c r="N4248" s="65"/>
      <c r="U4248" s="91"/>
      <c r="Y4248" s="80"/>
    </row>
    <row r="4249" spans="6:25">
      <c r="F4249" s="91"/>
      <c r="G4249" s="91"/>
      <c r="N4249" s="64"/>
      <c r="U4249" s="91"/>
      <c r="Y4249" s="80"/>
    </row>
    <row r="4250" spans="6:25">
      <c r="F4250" s="91"/>
      <c r="G4250" s="91"/>
      <c r="N4250" s="66"/>
      <c r="U4250" s="91"/>
      <c r="Y4250" s="80"/>
    </row>
    <row r="4251" spans="6:25">
      <c r="F4251" s="91"/>
      <c r="G4251" s="91"/>
      <c r="N4251" s="67"/>
      <c r="U4251" s="91"/>
      <c r="Y4251" s="80"/>
    </row>
    <row r="4252" spans="6:25">
      <c r="F4252" s="91"/>
      <c r="G4252" s="91"/>
      <c r="N4252" s="68"/>
      <c r="U4252" s="91"/>
      <c r="Y4252" s="80"/>
    </row>
    <row r="4253" spans="6:25">
      <c r="F4253" s="91"/>
      <c r="G4253" s="91"/>
      <c r="N4253" s="69"/>
      <c r="U4253" s="91"/>
      <c r="Y4253" s="80"/>
    </row>
    <row r="4254" spans="6:25">
      <c r="F4254" s="91"/>
      <c r="G4254" s="91"/>
      <c r="N4254" s="65"/>
      <c r="U4254" s="91"/>
      <c r="Y4254" s="80"/>
    </row>
    <row r="4255" spans="6:25">
      <c r="F4255" s="91"/>
      <c r="G4255" s="91"/>
      <c r="N4255" s="65"/>
      <c r="U4255" s="91"/>
      <c r="Y4255" s="80"/>
    </row>
    <row r="4256" spans="6:25">
      <c r="F4256" s="91"/>
      <c r="G4256" s="91"/>
      <c r="N4256" s="64"/>
      <c r="U4256" s="91"/>
      <c r="Y4256" s="80"/>
    </row>
    <row r="4257" spans="6:25">
      <c r="F4257" s="91"/>
      <c r="G4257" s="91"/>
      <c r="N4257" s="91"/>
      <c r="U4257" s="91"/>
      <c r="Y4257" s="80"/>
    </row>
    <row r="4258" spans="6:25">
      <c r="F4258" s="91"/>
      <c r="G4258" s="91"/>
      <c r="N4258" s="91"/>
      <c r="U4258" s="91"/>
      <c r="Y4258" s="80"/>
    </row>
    <row r="4259" spans="6:25">
      <c r="F4259" s="91"/>
      <c r="G4259" s="91"/>
      <c r="N4259" s="91"/>
      <c r="U4259" s="91"/>
      <c r="Y4259" s="80"/>
    </row>
    <row r="4260" spans="6:25">
      <c r="F4260" s="91"/>
      <c r="G4260" s="91"/>
      <c r="N4260" s="91"/>
      <c r="U4260" s="91"/>
      <c r="Y4260" s="80"/>
    </row>
    <row r="4261" spans="6:25">
      <c r="F4261" s="91"/>
      <c r="G4261" s="91"/>
      <c r="N4261" s="91"/>
      <c r="U4261" s="91"/>
      <c r="Y4261" s="80"/>
    </row>
    <row r="4262" spans="6:25">
      <c r="F4262" s="91"/>
      <c r="G4262" s="91"/>
      <c r="N4262" s="91"/>
      <c r="U4262" s="91"/>
      <c r="Y4262" s="80"/>
    </row>
    <row r="4263" spans="6:25">
      <c r="F4263" s="91"/>
      <c r="G4263" s="91"/>
      <c r="N4263" s="91"/>
      <c r="U4263" s="91"/>
      <c r="Y4263" s="80"/>
    </row>
    <row r="4264" spans="6:25">
      <c r="F4264" s="91"/>
      <c r="G4264" s="91"/>
      <c r="N4264" s="91"/>
      <c r="U4264" s="91"/>
      <c r="Y4264" s="80"/>
    </row>
    <row r="4265" spans="6:25">
      <c r="F4265" s="91"/>
      <c r="G4265" s="91"/>
      <c r="N4265" s="91"/>
      <c r="U4265" s="91"/>
      <c r="Y4265" s="80"/>
    </row>
    <row r="4266" spans="6:25">
      <c r="F4266" s="91"/>
      <c r="G4266" s="91"/>
      <c r="N4266" s="91"/>
      <c r="U4266" s="91"/>
      <c r="Y4266" s="80"/>
    </row>
    <row r="4267" spans="6:25">
      <c r="F4267" s="91"/>
      <c r="G4267" s="91"/>
      <c r="N4267" s="91"/>
      <c r="U4267" s="91"/>
      <c r="Y4267" s="80"/>
    </row>
    <row r="4268" spans="6:25">
      <c r="F4268" s="91"/>
      <c r="G4268" s="91"/>
      <c r="N4268" s="91"/>
      <c r="U4268" s="91"/>
      <c r="Y4268" s="80"/>
    </row>
    <row r="4269" spans="6:25">
      <c r="F4269" s="91"/>
      <c r="G4269" s="91"/>
      <c r="N4269" s="91"/>
      <c r="U4269" s="91"/>
      <c r="Y4269" s="80"/>
    </row>
    <row r="4270" spans="6:25">
      <c r="F4270" s="91"/>
      <c r="G4270" s="91"/>
      <c r="N4270" s="91"/>
      <c r="U4270" s="91"/>
      <c r="Y4270" s="80"/>
    </row>
    <row r="4271" spans="6:25">
      <c r="F4271" s="91"/>
      <c r="G4271" s="91"/>
      <c r="N4271" s="91"/>
      <c r="U4271" s="91"/>
      <c r="Y4271" s="80"/>
    </row>
    <row r="4272" spans="6:25">
      <c r="F4272" s="91"/>
      <c r="G4272" s="91"/>
      <c r="N4272" s="91"/>
      <c r="U4272" s="91"/>
      <c r="Y4272" s="80"/>
    </row>
    <row r="4273" spans="6:25">
      <c r="F4273" s="91"/>
      <c r="G4273" s="91"/>
      <c r="N4273" s="91"/>
      <c r="U4273" s="91"/>
      <c r="Y4273" s="80"/>
    </row>
    <row r="4274" spans="6:25">
      <c r="F4274" s="91"/>
      <c r="G4274" s="91"/>
      <c r="U4274" s="91"/>
      <c r="Y4274" s="80"/>
    </row>
    <row r="4275" spans="6:25">
      <c r="F4275" s="91"/>
      <c r="G4275" s="91"/>
      <c r="N4275" s="91"/>
      <c r="U4275" s="91"/>
      <c r="Y4275" s="80"/>
    </row>
    <row r="4276" spans="6:25">
      <c r="F4276" s="91"/>
      <c r="G4276" s="91"/>
      <c r="U4276" s="91"/>
      <c r="Y4276" s="80"/>
    </row>
    <row r="4277" spans="6:25">
      <c r="F4277" s="91"/>
      <c r="G4277" s="91"/>
      <c r="N4277" s="91"/>
      <c r="U4277" s="91"/>
      <c r="Y4277" s="80"/>
    </row>
    <row r="4278" spans="6:25">
      <c r="F4278" s="91"/>
      <c r="G4278" s="91"/>
      <c r="N4278" s="91"/>
      <c r="U4278" s="91"/>
      <c r="Y4278" s="80"/>
    </row>
    <row r="4279" spans="6:25">
      <c r="F4279" s="91"/>
      <c r="G4279" s="91"/>
      <c r="N4279" s="91"/>
      <c r="U4279" s="91"/>
      <c r="Y4279" s="80"/>
    </row>
    <row r="4280" spans="6:25">
      <c r="F4280" s="91"/>
      <c r="G4280" s="91"/>
      <c r="N4280" s="91"/>
      <c r="U4280" s="91"/>
      <c r="Y4280" s="80"/>
    </row>
    <row r="4281" spans="6:25">
      <c r="F4281" s="91"/>
      <c r="G4281" s="91"/>
      <c r="N4281" s="91"/>
      <c r="U4281" s="91"/>
      <c r="Y4281" s="80"/>
    </row>
    <row r="4282" spans="6:25">
      <c r="F4282" s="91"/>
      <c r="G4282" s="91"/>
      <c r="N4282" s="91"/>
      <c r="U4282" s="91"/>
      <c r="Y4282" s="80"/>
    </row>
    <row r="4283" spans="6:25">
      <c r="F4283" s="91"/>
      <c r="G4283" s="91"/>
      <c r="N4283" s="91"/>
      <c r="U4283" s="91"/>
      <c r="Y4283" s="80"/>
    </row>
    <row r="4284" spans="6:25">
      <c r="F4284" s="91"/>
      <c r="G4284" s="91"/>
      <c r="N4284" s="91"/>
      <c r="U4284" s="91"/>
      <c r="Y4284" s="80"/>
    </row>
    <row r="4285" spans="6:25">
      <c r="F4285" s="91"/>
      <c r="G4285" s="91"/>
      <c r="N4285" s="91"/>
      <c r="U4285" s="91"/>
      <c r="Y4285" s="80"/>
    </row>
    <row r="4286" spans="6:25">
      <c r="F4286" s="91"/>
      <c r="G4286" s="91"/>
      <c r="N4286" s="91"/>
      <c r="U4286" s="91"/>
      <c r="Y4286" s="80"/>
    </row>
    <row r="4287" spans="6:25">
      <c r="F4287" s="91"/>
      <c r="G4287" s="91"/>
      <c r="N4287" s="91"/>
      <c r="U4287" s="91"/>
      <c r="Y4287" s="80"/>
    </row>
    <row r="4288" spans="6:25">
      <c r="F4288" s="91"/>
      <c r="G4288" s="91"/>
      <c r="N4288" s="91"/>
      <c r="U4288" s="91"/>
      <c r="Y4288" s="80"/>
    </row>
    <row r="4289" spans="6:25">
      <c r="F4289" s="91"/>
      <c r="G4289" s="91"/>
      <c r="N4289" s="91"/>
      <c r="U4289" s="91"/>
      <c r="Y4289" s="80"/>
    </row>
    <row r="4290" spans="6:25">
      <c r="F4290" s="91"/>
      <c r="G4290" s="91"/>
      <c r="U4290" s="91"/>
      <c r="Y4290" s="80"/>
    </row>
    <row r="4291" spans="6:25">
      <c r="F4291" s="91"/>
      <c r="G4291" s="91"/>
      <c r="N4291" s="91"/>
      <c r="U4291" s="91"/>
      <c r="Y4291" s="80"/>
    </row>
    <row r="4292" spans="6:25">
      <c r="F4292" s="91"/>
      <c r="G4292" s="91"/>
      <c r="U4292" s="91"/>
      <c r="Y4292" s="80"/>
    </row>
    <row r="4293" spans="6:25">
      <c r="F4293" s="91"/>
      <c r="G4293" s="91"/>
      <c r="N4293" s="91"/>
      <c r="U4293" s="91"/>
      <c r="Y4293" s="80"/>
    </row>
    <row r="4294" spans="6:25">
      <c r="F4294" s="91"/>
      <c r="G4294" s="91"/>
      <c r="N4294" s="91"/>
      <c r="U4294" s="91"/>
      <c r="Y4294" s="80"/>
    </row>
    <row r="4295" spans="6:25">
      <c r="F4295" s="91"/>
      <c r="G4295" s="91"/>
      <c r="N4295" s="91"/>
      <c r="U4295" s="91"/>
      <c r="Y4295" s="80"/>
    </row>
    <row r="4296" spans="6:25">
      <c r="F4296" s="91"/>
      <c r="G4296" s="91"/>
      <c r="N4296" s="91"/>
      <c r="U4296" s="91"/>
      <c r="Y4296" s="80"/>
    </row>
    <row r="4297" spans="6:25">
      <c r="F4297" s="91"/>
      <c r="G4297" s="91"/>
      <c r="N4297" s="91"/>
      <c r="U4297" s="91"/>
      <c r="Y4297" s="80"/>
    </row>
    <row r="4298" spans="6:25">
      <c r="F4298" s="91"/>
      <c r="G4298" s="91"/>
      <c r="N4298" s="91"/>
      <c r="U4298" s="91"/>
      <c r="Y4298" s="80"/>
    </row>
    <row r="4299" spans="6:25">
      <c r="F4299" s="91"/>
      <c r="G4299" s="91"/>
      <c r="N4299" s="91"/>
      <c r="U4299" s="91"/>
      <c r="Y4299" s="80"/>
    </row>
    <row r="4300" spans="6:25">
      <c r="F4300" s="91"/>
      <c r="G4300" s="91"/>
      <c r="N4300" s="91"/>
      <c r="U4300" s="91"/>
      <c r="Y4300" s="80"/>
    </row>
    <row r="4301" spans="6:25">
      <c r="F4301" s="91"/>
      <c r="G4301" s="91"/>
      <c r="U4301" s="91"/>
      <c r="Y4301" s="80"/>
    </row>
    <row r="4302" spans="6:25">
      <c r="F4302" s="91"/>
      <c r="G4302" s="91"/>
      <c r="N4302" s="91"/>
      <c r="U4302" s="91"/>
      <c r="Y4302" s="80"/>
    </row>
    <row r="4303" spans="6:25">
      <c r="F4303" s="91"/>
      <c r="G4303" s="91"/>
      <c r="N4303" s="91"/>
      <c r="U4303" s="91"/>
      <c r="Y4303" s="80"/>
    </row>
    <row r="4304" spans="6:25">
      <c r="F4304" s="91"/>
      <c r="G4304" s="91"/>
      <c r="N4304" s="91"/>
      <c r="U4304" s="91"/>
      <c r="Y4304" s="80"/>
    </row>
    <row r="4305" spans="6:25">
      <c r="F4305" s="91"/>
      <c r="G4305" s="91"/>
      <c r="N4305" s="91"/>
      <c r="U4305" s="91"/>
      <c r="Y4305" s="80"/>
    </row>
    <row r="4306" spans="6:25">
      <c r="F4306" s="91"/>
      <c r="G4306" s="91"/>
      <c r="N4306" s="91"/>
      <c r="U4306" s="91"/>
      <c r="Y4306" s="80"/>
    </row>
    <row r="4307" spans="6:25">
      <c r="F4307" s="91"/>
      <c r="G4307" s="91"/>
      <c r="N4307" s="91"/>
      <c r="U4307" s="91"/>
      <c r="Y4307" s="80"/>
    </row>
    <row r="4308" spans="6:25">
      <c r="F4308" s="91"/>
      <c r="G4308" s="91"/>
      <c r="N4308" s="91"/>
      <c r="U4308" s="91"/>
      <c r="Y4308" s="80"/>
    </row>
    <row r="4309" spans="6:25">
      <c r="F4309" s="91"/>
      <c r="G4309" s="91"/>
      <c r="N4309" s="91"/>
      <c r="U4309" s="91"/>
      <c r="Y4309" s="80"/>
    </row>
    <row r="4310" spans="6:25">
      <c r="F4310" s="91"/>
      <c r="G4310" s="91"/>
      <c r="N4310" s="91"/>
      <c r="U4310" s="91"/>
      <c r="Y4310" s="80"/>
    </row>
    <row r="4311" spans="6:25">
      <c r="F4311" s="91"/>
      <c r="G4311" s="91"/>
      <c r="N4311" s="91"/>
      <c r="U4311" s="91"/>
      <c r="Y4311" s="80"/>
    </row>
    <row r="4312" spans="6:25">
      <c r="F4312" s="91"/>
      <c r="G4312" s="91"/>
      <c r="N4312" s="91"/>
      <c r="U4312" s="91"/>
      <c r="Y4312" s="80"/>
    </row>
    <row r="4313" spans="6:25">
      <c r="F4313" s="91"/>
      <c r="G4313" s="91"/>
      <c r="N4313" s="91"/>
      <c r="U4313" s="91"/>
      <c r="Y4313" s="80"/>
    </row>
    <row r="4314" spans="6:25">
      <c r="F4314" s="91"/>
      <c r="G4314" s="91"/>
      <c r="N4314" s="91"/>
      <c r="U4314" s="91"/>
      <c r="Y4314" s="80"/>
    </row>
    <row r="4315" spans="6:25">
      <c r="F4315" s="91"/>
      <c r="G4315" s="91"/>
      <c r="N4315" s="91"/>
      <c r="U4315" s="91"/>
      <c r="Y4315" s="80"/>
    </row>
    <row r="4316" spans="6:25">
      <c r="F4316" s="91"/>
      <c r="G4316" s="91"/>
      <c r="N4316" s="91"/>
      <c r="U4316" s="91"/>
      <c r="Y4316" s="80"/>
    </row>
    <row r="4317" spans="6:25">
      <c r="F4317" s="91"/>
      <c r="G4317" s="91"/>
      <c r="N4317" s="91"/>
      <c r="U4317" s="91"/>
      <c r="Y4317" s="80"/>
    </row>
    <row r="4318" spans="6:25">
      <c r="F4318" s="91"/>
      <c r="G4318" s="91"/>
      <c r="N4318" s="91"/>
      <c r="U4318" s="91"/>
      <c r="Y4318" s="80"/>
    </row>
    <row r="4319" spans="6:25">
      <c r="F4319" s="91"/>
      <c r="G4319" s="91"/>
      <c r="N4319" s="91"/>
      <c r="U4319" s="91"/>
      <c r="Y4319" s="80"/>
    </row>
    <row r="4320" spans="6:25">
      <c r="F4320" s="91"/>
      <c r="G4320" s="91"/>
      <c r="N4320" s="91"/>
      <c r="U4320" s="91"/>
      <c r="Y4320" s="80"/>
    </row>
    <row r="4321" spans="6:25">
      <c r="F4321" s="91"/>
      <c r="G4321" s="91"/>
      <c r="N4321" s="91"/>
      <c r="U4321" s="91"/>
      <c r="Y4321" s="80"/>
    </row>
    <row r="4322" spans="6:25">
      <c r="F4322" s="91"/>
      <c r="G4322" s="91"/>
      <c r="N4322" s="91"/>
      <c r="U4322" s="91"/>
      <c r="Y4322" s="80"/>
    </row>
    <row r="4323" spans="6:25">
      <c r="F4323" s="91"/>
      <c r="G4323" s="91"/>
      <c r="N4323" s="91"/>
      <c r="U4323" s="91"/>
      <c r="Y4323" s="80"/>
    </row>
    <row r="4324" spans="6:25">
      <c r="F4324" s="91"/>
      <c r="G4324" s="91"/>
      <c r="U4324" s="91"/>
      <c r="Y4324" s="80"/>
    </row>
    <row r="4325" spans="6:25">
      <c r="F4325" s="91"/>
      <c r="G4325" s="91"/>
      <c r="U4325" s="91"/>
      <c r="Y4325" s="80"/>
    </row>
    <row r="4326" spans="6:25">
      <c r="F4326" s="91"/>
      <c r="G4326" s="91"/>
      <c r="U4326" s="91"/>
      <c r="Y4326" s="80"/>
    </row>
    <row r="4327" spans="6:25">
      <c r="F4327" s="91"/>
      <c r="G4327" s="91"/>
      <c r="U4327" s="91"/>
      <c r="Y4327" s="80"/>
    </row>
    <row r="4328" spans="6:25">
      <c r="F4328" s="91"/>
      <c r="G4328" s="91"/>
      <c r="U4328" s="91"/>
      <c r="Y4328" s="80"/>
    </row>
    <row r="4329" spans="6:25">
      <c r="F4329" s="91"/>
      <c r="G4329" s="91"/>
      <c r="U4329" s="91"/>
      <c r="Y4329" s="80"/>
    </row>
    <row r="4330" spans="6:25">
      <c r="F4330" s="91"/>
      <c r="G4330" s="91"/>
      <c r="U4330" s="91"/>
      <c r="Y4330" s="80"/>
    </row>
    <row r="4331" spans="6:25">
      <c r="F4331" s="91"/>
      <c r="G4331" s="91"/>
      <c r="U4331" s="91"/>
      <c r="Y4331" s="80"/>
    </row>
    <row r="4332" spans="6:25">
      <c r="F4332" s="91"/>
      <c r="G4332" s="91"/>
      <c r="U4332" s="91"/>
      <c r="Y4332" s="80"/>
    </row>
    <row r="4333" spans="6:25">
      <c r="F4333" s="91"/>
      <c r="G4333" s="91"/>
      <c r="U4333" s="91"/>
      <c r="Y4333" s="80"/>
    </row>
    <row r="4334" spans="6:25">
      <c r="F4334" s="91"/>
      <c r="G4334" s="91"/>
      <c r="U4334" s="91"/>
      <c r="Y4334" s="80"/>
    </row>
    <row r="4335" spans="6:25">
      <c r="F4335" s="91"/>
      <c r="G4335" s="91"/>
      <c r="U4335" s="91"/>
      <c r="Y4335" s="80"/>
    </row>
    <row r="4336" spans="6:25">
      <c r="F4336" s="91"/>
      <c r="G4336" s="91"/>
      <c r="U4336" s="91"/>
      <c r="Y4336" s="80"/>
    </row>
    <row r="4337" spans="6:25">
      <c r="F4337" s="91"/>
      <c r="G4337" s="91"/>
      <c r="U4337" s="91"/>
      <c r="Y4337" s="80"/>
    </row>
    <row r="4338" spans="6:25">
      <c r="F4338" s="91"/>
      <c r="G4338" s="91"/>
      <c r="U4338" s="91"/>
      <c r="Y4338" s="80"/>
    </row>
    <row r="4339" spans="6:25">
      <c r="F4339" s="91"/>
      <c r="G4339" s="91"/>
      <c r="U4339" s="91"/>
      <c r="Y4339" s="80"/>
    </row>
    <row r="4340" spans="6:25">
      <c r="F4340" s="91"/>
      <c r="G4340" s="91"/>
      <c r="U4340" s="91"/>
      <c r="Y4340" s="80"/>
    </row>
    <row r="4341" spans="6:25">
      <c r="F4341" s="91"/>
      <c r="G4341" s="91"/>
      <c r="U4341" s="91"/>
      <c r="Y4341" s="80"/>
    </row>
    <row r="4342" spans="6:25">
      <c r="F4342" s="91"/>
      <c r="G4342" s="91"/>
      <c r="U4342" s="91"/>
      <c r="Y4342" s="80"/>
    </row>
    <row r="4343" spans="6:25">
      <c r="F4343" s="91"/>
      <c r="G4343" s="91"/>
      <c r="U4343" s="91"/>
      <c r="Y4343" s="80"/>
    </row>
    <row r="4344" spans="6:25">
      <c r="F4344" s="91"/>
      <c r="G4344" s="91"/>
      <c r="N4344" s="66"/>
      <c r="U4344" s="91"/>
      <c r="Y4344" s="80"/>
    </row>
    <row r="4345" spans="6:25">
      <c r="F4345" s="91"/>
      <c r="G4345" s="91"/>
      <c r="N4345" s="67"/>
      <c r="U4345" s="91"/>
      <c r="Y4345" s="80"/>
    </row>
    <row r="4346" spans="6:25">
      <c r="F4346" s="91"/>
      <c r="G4346" s="91"/>
      <c r="N4346" s="65"/>
      <c r="U4346" s="91"/>
      <c r="Y4346" s="80"/>
    </row>
    <row r="4347" spans="6:25">
      <c r="F4347" s="91"/>
      <c r="G4347" s="91"/>
      <c r="N4347" s="64"/>
      <c r="U4347" s="91"/>
      <c r="Y4347" s="80"/>
    </row>
    <row r="4348" spans="6:25">
      <c r="F4348" s="91"/>
      <c r="G4348" s="91"/>
      <c r="N4348" s="66"/>
      <c r="U4348" s="91"/>
      <c r="Y4348" s="80"/>
    </row>
    <row r="4349" spans="6:25">
      <c r="F4349" s="91"/>
      <c r="G4349" s="91"/>
      <c r="N4349" s="67"/>
      <c r="U4349" s="91"/>
      <c r="Y4349" s="80"/>
    </row>
    <row r="4350" spans="6:25">
      <c r="F4350" s="91"/>
      <c r="G4350" s="91"/>
      <c r="N4350" s="68"/>
      <c r="U4350" s="91"/>
      <c r="Y4350" s="80"/>
    </row>
    <row r="4351" spans="6:25">
      <c r="F4351" s="91"/>
      <c r="G4351" s="91"/>
      <c r="N4351" s="69"/>
      <c r="U4351" s="91"/>
      <c r="Y4351" s="80"/>
    </row>
    <row r="4352" spans="6:25">
      <c r="F4352" s="91"/>
      <c r="G4352" s="91"/>
      <c r="N4352" s="65"/>
      <c r="U4352" s="91"/>
      <c r="Y4352" s="80"/>
    </row>
    <row r="4353" spans="6:25">
      <c r="F4353" s="91"/>
      <c r="G4353" s="91"/>
      <c r="N4353" s="65"/>
      <c r="U4353" s="91"/>
      <c r="Y4353" s="80"/>
    </row>
    <row r="4354" spans="6:25">
      <c r="F4354" s="91"/>
      <c r="G4354" s="91"/>
      <c r="N4354" s="64"/>
      <c r="U4354" s="91"/>
      <c r="Y4354" s="80"/>
    </row>
    <row r="4355" spans="6:25">
      <c r="F4355" s="91"/>
      <c r="G4355" s="91"/>
      <c r="N4355" s="91"/>
      <c r="U4355" s="91"/>
      <c r="Y4355" s="80"/>
    </row>
    <row r="4356" spans="6:25">
      <c r="F4356" s="91"/>
      <c r="G4356" s="91"/>
      <c r="N4356" s="91"/>
      <c r="U4356" s="91"/>
      <c r="Y4356" s="80"/>
    </row>
    <row r="4357" spans="6:25">
      <c r="F4357" s="91"/>
      <c r="G4357" s="91"/>
      <c r="N4357" s="91"/>
      <c r="U4357" s="91"/>
      <c r="Y4357" s="80"/>
    </row>
    <row r="4358" spans="6:25">
      <c r="F4358" s="91"/>
      <c r="G4358" s="91"/>
      <c r="N4358" s="91"/>
      <c r="U4358" s="91"/>
      <c r="Y4358" s="80"/>
    </row>
    <row r="4359" spans="6:25">
      <c r="F4359" s="91"/>
      <c r="G4359" s="91"/>
      <c r="N4359" s="91"/>
      <c r="U4359" s="91"/>
      <c r="Y4359" s="80"/>
    </row>
    <row r="4360" spans="6:25">
      <c r="F4360" s="91"/>
      <c r="G4360" s="91"/>
      <c r="N4360" s="91"/>
      <c r="U4360" s="91"/>
      <c r="Y4360" s="80"/>
    </row>
    <row r="4361" spans="6:25">
      <c r="F4361" s="91"/>
      <c r="G4361" s="91"/>
      <c r="N4361" s="91"/>
      <c r="U4361" s="91"/>
      <c r="Y4361" s="80"/>
    </row>
    <row r="4362" spans="6:25">
      <c r="F4362" s="91"/>
      <c r="G4362" s="91"/>
      <c r="N4362" s="91"/>
      <c r="U4362" s="91"/>
      <c r="Y4362" s="80"/>
    </row>
    <row r="4363" spans="6:25">
      <c r="F4363" s="91"/>
      <c r="G4363" s="91"/>
      <c r="N4363" s="91"/>
      <c r="U4363" s="91"/>
      <c r="Y4363" s="80"/>
    </row>
    <row r="4364" spans="6:25">
      <c r="F4364" s="91"/>
      <c r="G4364" s="91"/>
      <c r="N4364" s="91"/>
      <c r="U4364" s="91"/>
      <c r="Y4364" s="80"/>
    </row>
    <row r="4365" spans="6:25">
      <c r="F4365" s="91"/>
      <c r="G4365" s="91"/>
      <c r="N4365" s="91"/>
      <c r="U4365" s="91"/>
      <c r="Y4365" s="80"/>
    </row>
    <row r="4366" spans="6:25">
      <c r="F4366" s="91"/>
      <c r="G4366" s="91"/>
      <c r="N4366" s="91"/>
      <c r="U4366" s="91"/>
      <c r="Y4366" s="80"/>
    </row>
    <row r="4367" spans="6:25">
      <c r="F4367" s="91"/>
      <c r="G4367" s="91"/>
      <c r="N4367" s="91"/>
      <c r="U4367" s="91"/>
      <c r="Y4367" s="80"/>
    </row>
    <row r="4368" spans="6:25">
      <c r="F4368" s="91"/>
      <c r="G4368" s="91"/>
      <c r="N4368" s="91"/>
      <c r="U4368" s="91"/>
      <c r="Y4368" s="80"/>
    </row>
    <row r="4369" spans="6:25">
      <c r="F4369" s="91"/>
      <c r="G4369" s="91"/>
      <c r="N4369" s="91"/>
      <c r="U4369" s="91"/>
      <c r="Y4369" s="80"/>
    </row>
    <row r="4370" spans="6:25">
      <c r="F4370" s="91"/>
      <c r="G4370" s="91"/>
      <c r="N4370" s="91"/>
      <c r="U4370" s="91"/>
      <c r="Y4370" s="80"/>
    </row>
    <row r="4371" spans="6:25">
      <c r="F4371" s="91"/>
      <c r="G4371" s="91"/>
      <c r="N4371" s="91"/>
      <c r="U4371" s="91"/>
      <c r="Y4371" s="80"/>
    </row>
    <row r="4372" spans="6:25">
      <c r="F4372" s="91"/>
      <c r="G4372" s="91"/>
      <c r="U4372" s="91"/>
      <c r="Y4372" s="80"/>
    </row>
    <row r="4373" spans="6:25">
      <c r="F4373" s="91"/>
      <c r="G4373" s="91"/>
      <c r="N4373" s="91"/>
      <c r="U4373" s="91"/>
      <c r="Y4373" s="80"/>
    </row>
    <row r="4374" spans="6:25">
      <c r="F4374" s="91"/>
      <c r="G4374" s="91"/>
      <c r="U4374" s="91"/>
      <c r="Y4374" s="80"/>
    </row>
    <row r="4375" spans="6:25">
      <c r="F4375" s="91"/>
      <c r="G4375" s="91"/>
      <c r="N4375" s="91"/>
      <c r="U4375" s="91"/>
      <c r="Y4375" s="80"/>
    </row>
    <row r="4376" spans="6:25">
      <c r="F4376" s="91"/>
      <c r="G4376" s="91"/>
      <c r="N4376" s="91"/>
      <c r="U4376" s="91"/>
      <c r="Y4376" s="80"/>
    </row>
    <row r="4377" spans="6:25">
      <c r="F4377" s="91"/>
      <c r="G4377" s="91"/>
      <c r="N4377" s="91"/>
      <c r="U4377" s="91"/>
      <c r="Y4377" s="80"/>
    </row>
    <row r="4378" spans="6:25">
      <c r="F4378" s="91"/>
      <c r="G4378" s="91"/>
      <c r="N4378" s="91"/>
      <c r="U4378" s="91"/>
      <c r="Y4378" s="80"/>
    </row>
    <row r="4379" spans="6:25">
      <c r="F4379" s="91"/>
      <c r="G4379" s="91"/>
      <c r="N4379" s="91"/>
      <c r="U4379" s="91"/>
      <c r="Y4379" s="80"/>
    </row>
    <row r="4380" spans="6:25">
      <c r="F4380" s="91"/>
      <c r="G4380" s="91"/>
      <c r="N4380" s="91"/>
      <c r="U4380" s="91"/>
      <c r="Y4380" s="80"/>
    </row>
    <row r="4381" spans="6:25">
      <c r="F4381" s="91"/>
      <c r="G4381" s="91"/>
      <c r="N4381" s="91"/>
      <c r="U4381" s="91"/>
      <c r="Y4381" s="80"/>
    </row>
    <row r="4382" spans="6:25">
      <c r="F4382" s="91"/>
      <c r="G4382" s="91"/>
      <c r="N4382" s="91"/>
      <c r="U4382" s="91"/>
      <c r="Y4382" s="80"/>
    </row>
    <row r="4383" spans="6:25">
      <c r="F4383" s="91"/>
      <c r="G4383" s="91"/>
      <c r="N4383" s="91"/>
      <c r="U4383" s="91"/>
      <c r="Y4383" s="80"/>
    </row>
    <row r="4384" spans="6:25">
      <c r="F4384" s="91"/>
      <c r="G4384" s="91"/>
      <c r="N4384" s="91"/>
      <c r="U4384" s="91"/>
      <c r="Y4384" s="80"/>
    </row>
    <row r="4385" spans="6:25">
      <c r="F4385" s="91"/>
      <c r="G4385" s="91"/>
      <c r="N4385" s="91"/>
      <c r="U4385" s="91"/>
      <c r="Y4385" s="80"/>
    </row>
    <row r="4386" spans="6:25">
      <c r="F4386" s="91"/>
      <c r="G4386" s="91"/>
      <c r="N4386" s="91"/>
      <c r="U4386" s="91"/>
      <c r="Y4386" s="80"/>
    </row>
    <row r="4387" spans="6:25">
      <c r="F4387" s="91"/>
      <c r="G4387" s="91"/>
      <c r="N4387" s="91"/>
      <c r="U4387" s="91"/>
      <c r="Y4387" s="80"/>
    </row>
    <row r="4388" spans="6:25">
      <c r="F4388" s="91"/>
      <c r="G4388" s="91"/>
      <c r="U4388" s="91"/>
      <c r="Y4388" s="80"/>
    </row>
    <row r="4389" spans="6:25">
      <c r="F4389" s="91"/>
      <c r="G4389" s="91"/>
      <c r="N4389" s="91"/>
      <c r="U4389" s="91"/>
      <c r="Y4389" s="80"/>
    </row>
    <row r="4390" spans="6:25">
      <c r="F4390" s="91"/>
      <c r="G4390" s="91"/>
      <c r="U4390" s="91"/>
      <c r="Y4390" s="80"/>
    </row>
    <row r="4391" spans="6:25">
      <c r="F4391" s="91"/>
      <c r="G4391" s="91"/>
      <c r="N4391" s="91"/>
      <c r="U4391" s="91"/>
      <c r="Y4391" s="80"/>
    </row>
    <row r="4392" spans="6:25">
      <c r="F4392" s="91"/>
      <c r="G4392" s="91"/>
      <c r="N4392" s="91"/>
      <c r="U4392" s="91"/>
      <c r="Y4392" s="80"/>
    </row>
    <row r="4393" spans="6:25">
      <c r="F4393" s="91"/>
      <c r="G4393" s="91"/>
      <c r="N4393" s="91"/>
      <c r="U4393" s="91"/>
      <c r="Y4393" s="80"/>
    </row>
    <row r="4394" spans="6:25">
      <c r="F4394" s="91"/>
      <c r="G4394" s="91"/>
      <c r="N4394" s="91"/>
      <c r="U4394" s="91"/>
      <c r="Y4394" s="80"/>
    </row>
    <row r="4395" spans="6:25">
      <c r="F4395" s="91"/>
      <c r="G4395" s="91"/>
      <c r="N4395" s="91"/>
      <c r="U4395" s="91"/>
      <c r="Y4395" s="80"/>
    </row>
    <row r="4396" spans="6:25">
      <c r="F4396" s="91"/>
      <c r="G4396" s="91"/>
      <c r="N4396" s="91"/>
      <c r="U4396" s="91"/>
      <c r="Y4396" s="80"/>
    </row>
    <row r="4397" spans="6:25">
      <c r="F4397" s="91"/>
      <c r="G4397" s="91"/>
      <c r="N4397" s="91"/>
      <c r="U4397" s="91"/>
      <c r="Y4397" s="80"/>
    </row>
    <row r="4398" spans="6:25">
      <c r="F4398" s="91"/>
      <c r="G4398" s="91"/>
      <c r="N4398" s="91"/>
      <c r="U4398" s="91"/>
      <c r="Y4398" s="80"/>
    </row>
    <row r="4399" spans="6:25">
      <c r="F4399" s="91"/>
      <c r="G4399" s="91"/>
      <c r="U4399" s="91"/>
      <c r="Y4399" s="80"/>
    </row>
    <row r="4400" spans="6:25">
      <c r="F4400" s="91"/>
      <c r="G4400" s="91"/>
      <c r="N4400" s="91"/>
      <c r="U4400" s="91"/>
      <c r="Y4400" s="80"/>
    </row>
    <row r="4401" spans="6:25">
      <c r="F4401" s="91"/>
      <c r="G4401" s="91"/>
      <c r="N4401" s="91"/>
      <c r="U4401" s="91"/>
      <c r="Y4401" s="80"/>
    </row>
    <row r="4402" spans="6:25">
      <c r="F4402" s="91"/>
      <c r="G4402" s="91"/>
      <c r="N4402" s="91"/>
      <c r="U4402" s="91"/>
      <c r="Y4402" s="80"/>
    </row>
    <row r="4403" spans="6:25">
      <c r="F4403" s="91"/>
      <c r="G4403" s="91"/>
      <c r="N4403" s="91"/>
      <c r="U4403" s="91"/>
      <c r="Y4403" s="80"/>
    </row>
    <row r="4404" spans="6:25">
      <c r="F4404" s="91"/>
      <c r="G4404" s="91"/>
      <c r="N4404" s="91"/>
      <c r="U4404" s="91"/>
      <c r="Y4404" s="80"/>
    </row>
    <row r="4405" spans="6:25">
      <c r="F4405" s="91"/>
      <c r="G4405" s="91"/>
      <c r="N4405" s="91"/>
      <c r="U4405" s="91"/>
      <c r="Y4405" s="80"/>
    </row>
    <row r="4406" spans="6:25">
      <c r="F4406" s="91"/>
      <c r="G4406" s="91"/>
      <c r="N4406" s="91"/>
      <c r="U4406" s="91"/>
      <c r="Y4406" s="80"/>
    </row>
    <row r="4407" spans="6:25">
      <c r="F4407" s="91"/>
      <c r="G4407" s="91"/>
      <c r="N4407" s="91"/>
      <c r="U4407" s="91"/>
      <c r="Y4407" s="80"/>
    </row>
    <row r="4408" spans="6:25">
      <c r="F4408" s="91"/>
      <c r="G4408" s="91"/>
      <c r="N4408" s="91"/>
      <c r="U4408" s="91"/>
      <c r="Y4408" s="80"/>
    </row>
    <row r="4409" spans="6:25">
      <c r="F4409" s="91"/>
      <c r="G4409" s="91"/>
      <c r="N4409" s="91"/>
      <c r="U4409" s="91"/>
      <c r="Y4409" s="80"/>
    </row>
    <row r="4410" spans="6:25">
      <c r="F4410" s="91"/>
      <c r="G4410" s="91"/>
      <c r="N4410" s="91"/>
      <c r="U4410" s="91"/>
      <c r="Y4410" s="80"/>
    </row>
    <row r="4411" spans="6:25">
      <c r="F4411" s="91"/>
      <c r="G4411" s="91"/>
      <c r="N4411" s="91"/>
      <c r="U4411" s="91"/>
      <c r="Y4411" s="80"/>
    </row>
    <row r="4412" spans="6:25">
      <c r="F4412" s="91"/>
      <c r="G4412" s="91"/>
      <c r="N4412" s="91"/>
      <c r="U4412" s="91"/>
      <c r="Y4412" s="80"/>
    </row>
    <row r="4413" spans="6:25">
      <c r="F4413" s="91"/>
      <c r="G4413" s="91"/>
      <c r="N4413" s="91"/>
      <c r="U4413" s="91"/>
      <c r="Y4413" s="80"/>
    </row>
    <row r="4414" spans="6:25">
      <c r="F4414" s="91"/>
      <c r="G4414" s="91"/>
      <c r="N4414" s="91"/>
      <c r="U4414" s="91"/>
      <c r="Y4414" s="80"/>
    </row>
    <row r="4415" spans="6:25">
      <c r="F4415" s="91"/>
      <c r="G4415" s="91"/>
      <c r="N4415" s="91"/>
      <c r="U4415" s="91"/>
      <c r="Y4415" s="80"/>
    </row>
    <row r="4416" spans="6:25">
      <c r="F4416" s="91"/>
      <c r="G4416" s="91"/>
      <c r="N4416" s="91"/>
      <c r="U4416" s="91"/>
      <c r="Y4416" s="80"/>
    </row>
    <row r="4417" spans="6:25">
      <c r="F4417" s="91"/>
      <c r="G4417" s="91"/>
      <c r="N4417" s="91"/>
      <c r="U4417" s="91"/>
      <c r="Y4417" s="80"/>
    </row>
    <row r="4418" spans="6:25">
      <c r="F4418" s="91"/>
      <c r="G4418" s="91"/>
      <c r="N4418" s="91"/>
      <c r="U4418" s="91"/>
      <c r="Y4418" s="80"/>
    </row>
    <row r="4419" spans="6:25">
      <c r="F4419" s="91"/>
      <c r="G4419" s="91"/>
      <c r="N4419" s="91"/>
      <c r="U4419" s="91"/>
      <c r="Y4419" s="80"/>
    </row>
    <row r="4420" spans="6:25">
      <c r="F4420" s="91"/>
      <c r="G4420" s="91"/>
      <c r="N4420" s="91"/>
      <c r="U4420" s="91"/>
      <c r="Y4420" s="80"/>
    </row>
    <row r="4421" spans="6:25">
      <c r="F4421" s="91"/>
      <c r="G4421" s="91"/>
      <c r="N4421" s="91"/>
      <c r="U4421" s="91"/>
      <c r="Y4421" s="80"/>
    </row>
    <row r="4422" spans="6:25">
      <c r="F4422" s="91"/>
      <c r="G4422" s="91"/>
      <c r="U4422" s="91"/>
      <c r="Y4422" s="80"/>
    </row>
    <row r="4423" spans="6:25">
      <c r="F4423" s="91"/>
      <c r="G4423" s="91"/>
      <c r="U4423" s="91"/>
      <c r="Y4423" s="80"/>
    </row>
    <row r="4424" spans="6:25">
      <c r="F4424" s="91"/>
      <c r="G4424" s="91"/>
      <c r="U4424" s="91"/>
      <c r="Y4424" s="80"/>
    </row>
    <row r="4425" spans="6:25">
      <c r="F4425" s="91"/>
      <c r="G4425" s="91"/>
      <c r="U4425" s="91"/>
      <c r="Y4425" s="80"/>
    </row>
    <row r="4426" spans="6:25">
      <c r="F4426" s="91"/>
      <c r="G4426" s="91"/>
      <c r="U4426" s="91"/>
      <c r="Y4426" s="80"/>
    </row>
    <row r="4427" spans="6:25">
      <c r="F4427" s="91"/>
      <c r="G4427" s="91"/>
      <c r="U4427" s="91"/>
      <c r="Y4427" s="80"/>
    </row>
    <row r="4428" spans="6:25">
      <c r="F4428" s="91"/>
      <c r="G4428" s="91"/>
      <c r="U4428" s="91"/>
      <c r="Y4428" s="80"/>
    </row>
    <row r="4429" spans="6:25">
      <c r="F4429" s="91"/>
      <c r="G4429" s="91"/>
      <c r="U4429" s="91"/>
      <c r="Y4429" s="80"/>
    </row>
    <row r="4430" spans="6:25">
      <c r="F4430" s="91"/>
      <c r="G4430" s="91"/>
      <c r="U4430" s="91"/>
      <c r="Y4430" s="80"/>
    </row>
    <row r="4431" spans="6:25">
      <c r="F4431" s="91"/>
      <c r="G4431" s="91"/>
      <c r="U4431" s="91"/>
      <c r="Y4431" s="80"/>
    </row>
    <row r="4432" spans="6:25">
      <c r="F4432" s="91"/>
      <c r="G4432" s="91"/>
      <c r="U4432" s="91"/>
      <c r="Y4432" s="80"/>
    </row>
    <row r="4433" spans="6:25">
      <c r="F4433" s="91"/>
      <c r="G4433" s="91"/>
      <c r="U4433" s="91"/>
      <c r="Y4433" s="80"/>
    </row>
    <row r="4434" spans="6:25">
      <c r="F4434" s="91"/>
      <c r="G4434" s="91"/>
      <c r="U4434" s="91"/>
      <c r="Y4434" s="80"/>
    </row>
    <row r="4435" spans="6:25">
      <c r="F4435" s="91"/>
      <c r="G4435" s="91"/>
      <c r="U4435" s="91"/>
      <c r="Y4435" s="80"/>
    </row>
    <row r="4436" spans="6:25">
      <c r="F4436" s="91"/>
      <c r="G4436" s="91"/>
      <c r="U4436" s="91"/>
      <c r="Y4436" s="80"/>
    </row>
    <row r="4437" spans="6:25">
      <c r="F4437" s="91"/>
      <c r="G4437" s="91"/>
      <c r="U4437" s="91"/>
      <c r="Y4437" s="80"/>
    </row>
    <row r="4438" spans="6:25">
      <c r="F4438" s="91"/>
      <c r="G4438" s="91"/>
      <c r="U4438" s="91"/>
      <c r="Y4438" s="80"/>
    </row>
    <row r="4439" spans="6:25">
      <c r="F4439" s="91"/>
      <c r="G4439" s="91"/>
      <c r="U4439" s="91"/>
      <c r="Y4439" s="80"/>
    </row>
    <row r="4440" spans="6:25">
      <c r="F4440" s="91"/>
      <c r="G4440" s="91"/>
      <c r="U4440" s="91"/>
      <c r="Y4440" s="80"/>
    </row>
    <row r="4441" spans="6:25">
      <c r="F4441" s="91"/>
      <c r="G4441" s="91"/>
      <c r="U4441" s="91"/>
      <c r="Y4441" s="80"/>
    </row>
    <row r="4442" spans="6:25">
      <c r="F4442" s="91"/>
      <c r="G4442" s="91"/>
      <c r="N4442" s="66"/>
      <c r="U4442" s="91"/>
      <c r="Y4442" s="80"/>
    </row>
    <row r="4443" spans="6:25">
      <c r="F4443" s="91"/>
      <c r="G4443" s="91"/>
      <c r="N4443" s="67"/>
      <c r="U4443" s="91"/>
      <c r="Y4443" s="80"/>
    </row>
    <row r="4444" spans="6:25">
      <c r="F4444" s="91"/>
      <c r="G4444" s="91"/>
      <c r="N4444" s="65"/>
      <c r="U4444" s="91"/>
      <c r="Y4444" s="80"/>
    </row>
    <row r="4445" spans="6:25">
      <c r="F4445" s="91"/>
      <c r="G4445" s="91"/>
      <c r="N4445" s="64"/>
      <c r="U4445" s="91"/>
      <c r="Y4445" s="80"/>
    </row>
    <row r="4446" spans="6:25">
      <c r="F4446" s="91"/>
      <c r="G4446" s="91"/>
      <c r="N4446" s="66"/>
      <c r="U4446" s="91"/>
      <c r="Y4446" s="80"/>
    </row>
    <row r="4447" spans="6:25">
      <c r="F4447" s="91"/>
      <c r="G4447" s="91"/>
      <c r="N4447" s="67"/>
      <c r="U4447" s="91"/>
      <c r="Y4447" s="80"/>
    </row>
    <row r="4448" spans="6:25">
      <c r="F4448" s="91"/>
      <c r="G4448" s="91"/>
      <c r="N4448" s="68"/>
      <c r="U4448" s="91"/>
      <c r="Y4448" s="80"/>
    </row>
    <row r="4449" spans="6:25">
      <c r="F4449" s="91"/>
      <c r="G4449" s="91"/>
      <c r="N4449" s="69"/>
      <c r="U4449" s="91"/>
      <c r="Y4449" s="80"/>
    </row>
    <row r="4450" spans="6:25">
      <c r="F4450" s="91"/>
      <c r="G4450" s="91"/>
      <c r="N4450" s="65"/>
      <c r="U4450" s="91"/>
      <c r="Y4450" s="80"/>
    </row>
    <row r="4451" spans="6:25">
      <c r="F4451" s="91"/>
      <c r="G4451" s="91"/>
      <c r="N4451" s="65"/>
      <c r="U4451" s="91"/>
      <c r="Y4451" s="80"/>
    </row>
    <row r="4452" spans="6:25">
      <c r="F4452" s="91"/>
      <c r="G4452" s="91"/>
      <c r="N4452" s="64"/>
      <c r="U4452" s="91"/>
      <c r="Y4452" s="80"/>
    </row>
    <row r="4453" spans="6:25">
      <c r="F4453" s="91"/>
      <c r="G4453" s="91"/>
      <c r="N4453" s="91"/>
      <c r="U4453" s="91"/>
      <c r="Y4453" s="80"/>
    </row>
    <row r="4454" spans="6:25">
      <c r="F4454" s="91"/>
      <c r="G4454" s="91"/>
      <c r="N4454" s="91"/>
      <c r="U4454" s="91"/>
      <c r="Y4454" s="80"/>
    </row>
    <row r="4455" spans="6:25">
      <c r="F4455" s="91"/>
      <c r="G4455" s="91"/>
      <c r="N4455" s="91"/>
      <c r="U4455" s="91"/>
      <c r="Y4455" s="80"/>
    </row>
    <row r="4456" spans="6:25">
      <c r="F4456" s="91"/>
      <c r="G4456" s="91"/>
      <c r="N4456" s="91"/>
      <c r="U4456" s="91"/>
      <c r="Y4456" s="80"/>
    </row>
    <row r="4457" spans="6:25">
      <c r="F4457" s="91"/>
      <c r="G4457" s="91"/>
      <c r="N4457" s="91"/>
      <c r="U4457" s="91"/>
      <c r="Y4457" s="80"/>
    </row>
    <row r="4458" spans="6:25">
      <c r="F4458" s="91"/>
      <c r="G4458" s="91"/>
      <c r="N4458" s="91"/>
      <c r="U4458" s="91"/>
      <c r="Y4458" s="80"/>
    </row>
    <row r="4459" spans="6:25">
      <c r="F4459" s="91"/>
      <c r="G4459" s="91"/>
      <c r="N4459" s="91"/>
      <c r="U4459" s="91"/>
      <c r="Y4459" s="80"/>
    </row>
    <row r="4460" spans="6:25">
      <c r="F4460" s="91"/>
      <c r="G4460" s="91"/>
      <c r="N4460" s="91"/>
      <c r="U4460" s="91"/>
      <c r="Y4460" s="80"/>
    </row>
    <row r="4461" spans="6:25">
      <c r="F4461" s="91"/>
      <c r="G4461" s="91"/>
      <c r="N4461" s="91"/>
      <c r="U4461" s="91"/>
      <c r="Y4461" s="80"/>
    </row>
    <row r="4462" spans="6:25">
      <c r="F4462" s="91"/>
      <c r="G4462" s="91"/>
      <c r="N4462" s="91"/>
      <c r="U4462" s="91"/>
      <c r="Y4462" s="80"/>
    </row>
    <row r="4463" spans="6:25">
      <c r="F4463" s="91"/>
      <c r="G4463" s="91"/>
      <c r="N4463" s="91"/>
      <c r="U4463" s="91"/>
      <c r="Y4463" s="80"/>
    </row>
    <row r="4464" spans="6:25">
      <c r="F4464" s="91"/>
      <c r="G4464" s="91"/>
      <c r="N4464" s="91"/>
      <c r="U4464" s="91"/>
      <c r="Y4464" s="80"/>
    </row>
    <row r="4465" spans="6:25">
      <c r="F4465" s="91"/>
      <c r="G4465" s="91"/>
      <c r="N4465" s="91"/>
      <c r="U4465" s="91"/>
      <c r="Y4465" s="80"/>
    </row>
    <row r="4466" spans="6:25">
      <c r="F4466" s="91"/>
      <c r="G4466" s="91"/>
      <c r="N4466" s="91"/>
      <c r="U4466" s="91"/>
      <c r="Y4466" s="80"/>
    </row>
    <row r="4467" spans="6:25">
      <c r="F4467" s="91"/>
      <c r="G4467" s="91"/>
      <c r="N4467" s="91"/>
      <c r="U4467" s="91"/>
      <c r="Y4467" s="80"/>
    </row>
    <row r="4468" spans="6:25">
      <c r="F4468" s="91"/>
      <c r="G4468" s="91"/>
      <c r="N4468" s="91"/>
      <c r="U4468" s="91"/>
      <c r="Y4468" s="80"/>
    </row>
    <row r="4469" spans="6:25">
      <c r="F4469" s="91"/>
      <c r="G4469" s="91"/>
      <c r="N4469" s="91"/>
      <c r="U4469" s="91"/>
      <c r="Y4469" s="80"/>
    </row>
    <row r="4470" spans="6:25">
      <c r="F4470" s="91"/>
      <c r="G4470" s="91"/>
      <c r="U4470" s="91"/>
      <c r="Y4470" s="80"/>
    </row>
    <row r="4471" spans="6:25">
      <c r="F4471" s="91"/>
      <c r="G4471" s="91"/>
      <c r="N4471" s="91"/>
      <c r="U4471" s="91"/>
      <c r="Y4471" s="80"/>
    </row>
    <row r="4472" spans="6:25">
      <c r="F4472" s="91"/>
      <c r="G4472" s="91"/>
      <c r="U4472" s="91"/>
      <c r="Y4472" s="80"/>
    </row>
    <row r="4473" spans="6:25">
      <c r="F4473" s="91"/>
      <c r="G4473" s="91"/>
      <c r="N4473" s="91"/>
      <c r="U4473" s="91"/>
      <c r="Y4473" s="80"/>
    </row>
    <row r="4474" spans="6:25">
      <c r="F4474" s="91"/>
      <c r="G4474" s="91"/>
      <c r="N4474" s="91"/>
      <c r="U4474" s="91"/>
      <c r="Y4474" s="80"/>
    </row>
    <row r="4475" spans="6:25">
      <c r="F4475" s="91"/>
      <c r="G4475" s="91"/>
      <c r="N4475" s="91"/>
      <c r="U4475" s="91"/>
      <c r="Y4475" s="80"/>
    </row>
    <row r="4476" spans="6:25">
      <c r="F4476" s="91"/>
      <c r="G4476" s="91"/>
      <c r="N4476" s="91"/>
      <c r="U4476" s="91"/>
      <c r="Y4476" s="80"/>
    </row>
    <row r="4477" spans="6:25">
      <c r="F4477" s="91"/>
      <c r="G4477" s="91"/>
      <c r="N4477" s="91"/>
      <c r="U4477" s="91"/>
      <c r="Y4477" s="80"/>
    </row>
    <row r="4478" spans="6:25">
      <c r="F4478" s="91"/>
      <c r="G4478" s="91"/>
      <c r="N4478" s="91"/>
      <c r="U4478" s="91"/>
      <c r="Y4478" s="80"/>
    </row>
    <row r="4479" spans="6:25">
      <c r="F4479" s="91"/>
      <c r="G4479" s="91"/>
      <c r="N4479" s="91"/>
      <c r="U4479" s="91"/>
      <c r="Y4479" s="80"/>
    </row>
    <row r="4480" spans="6:25">
      <c r="F4480" s="91"/>
      <c r="G4480" s="91"/>
      <c r="N4480" s="91"/>
      <c r="U4480" s="91"/>
      <c r="Y4480" s="80"/>
    </row>
    <row r="4481" spans="6:25">
      <c r="F4481" s="91"/>
      <c r="G4481" s="91"/>
      <c r="N4481" s="91"/>
      <c r="U4481" s="91"/>
      <c r="Y4481" s="80"/>
    </row>
    <row r="4482" spans="6:25">
      <c r="F4482" s="91"/>
      <c r="G4482" s="91"/>
      <c r="N4482" s="91"/>
      <c r="U4482" s="91"/>
      <c r="Y4482" s="80"/>
    </row>
    <row r="4483" spans="6:25">
      <c r="F4483" s="91"/>
      <c r="G4483" s="91"/>
      <c r="N4483" s="91"/>
      <c r="U4483" s="91"/>
      <c r="Y4483" s="80"/>
    </row>
    <row r="4484" spans="6:25">
      <c r="F4484" s="91"/>
      <c r="G4484" s="91"/>
      <c r="N4484" s="91"/>
      <c r="U4484" s="91"/>
      <c r="Y4484" s="80"/>
    </row>
    <row r="4485" spans="6:25">
      <c r="F4485" s="91"/>
      <c r="G4485" s="91"/>
      <c r="N4485" s="91"/>
      <c r="U4485" s="91"/>
      <c r="Y4485" s="80"/>
    </row>
    <row r="4486" spans="6:25">
      <c r="F4486" s="91"/>
      <c r="G4486" s="91"/>
      <c r="U4486" s="91"/>
      <c r="Y4486" s="80"/>
    </row>
    <row r="4487" spans="6:25">
      <c r="F4487" s="91"/>
      <c r="G4487" s="91"/>
      <c r="N4487" s="91"/>
      <c r="U4487" s="91"/>
      <c r="Y4487" s="80"/>
    </row>
    <row r="4488" spans="6:25">
      <c r="F4488" s="91"/>
      <c r="G4488" s="91"/>
      <c r="U4488" s="91"/>
      <c r="Y4488" s="80"/>
    </row>
    <row r="4489" spans="6:25">
      <c r="F4489" s="91"/>
      <c r="G4489" s="91"/>
      <c r="N4489" s="91"/>
      <c r="U4489" s="91"/>
      <c r="Y4489" s="80"/>
    </row>
    <row r="4490" spans="6:25">
      <c r="F4490" s="91"/>
      <c r="G4490" s="91"/>
      <c r="N4490" s="91"/>
      <c r="U4490" s="91"/>
      <c r="Y4490" s="80"/>
    </row>
    <row r="4491" spans="6:25">
      <c r="F4491" s="91"/>
      <c r="G4491" s="91"/>
      <c r="N4491" s="91"/>
      <c r="U4491" s="91"/>
      <c r="Y4491" s="80"/>
    </row>
    <row r="4492" spans="6:25">
      <c r="F4492" s="91"/>
      <c r="G4492" s="91"/>
      <c r="N4492" s="91"/>
      <c r="U4492" s="91"/>
      <c r="Y4492" s="80"/>
    </row>
    <row r="4493" spans="6:25">
      <c r="F4493" s="91"/>
      <c r="G4493" s="91"/>
      <c r="N4493" s="91"/>
      <c r="U4493" s="91"/>
      <c r="Y4493" s="80"/>
    </row>
    <row r="4494" spans="6:25">
      <c r="F4494" s="91"/>
      <c r="G4494" s="91"/>
      <c r="N4494" s="91"/>
      <c r="U4494" s="91"/>
      <c r="Y4494" s="80"/>
    </row>
    <row r="4495" spans="6:25">
      <c r="F4495" s="91"/>
      <c r="G4495" s="91"/>
      <c r="N4495" s="91"/>
      <c r="U4495" s="91"/>
      <c r="Y4495" s="80"/>
    </row>
    <row r="4496" spans="6:25">
      <c r="F4496" s="91"/>
      <c r="G4496" s="91"/>
      <c r="N4496" s="91"/>
      <c r="U4496" s="91"/>
      <c r="Y4496" s="80"/>
    </row>
    <row r="4497" spans="6:25">
      <c r="F4497" s="91"/>
      <c r="G4497" s="91"/>
      <c r="U4497" s="91"/>
      <c r="Y4497" s="80"/>
    </row>
    <row r="4498" spans="6:25">
      <c r="F4498" s="91"/>
      <c r="G4498" s="91"/>
      <c r="N4498" s="91"/>
      <c r="U4498" s="91"/>
      <c r="Y4498" s="80"/>
    </row>
    <row r="4499" spans="6:25">
      <c r="F4499" s="91"/>
      <c r="G4499" s="91"/>
      <c r="N4499" s="91"/>
      <c r="U4499" s="91"/>
      <c r="Y4499" s="80"/>
    </row>
    <row r="4500" spans="6:25">
      <c r="F4500" s="91"/>
      <c r="G4500" s="91"/>
      <c r="N4500" s="91"/>
      <c r="U4500" s="91"/>
      <c r="Y4500" s="80"/>
    </row>
    <row r="4501" spans="6:25">
      <c r="F4501" s="91"/>
      <c r="G4501" s="91"/>
      <c r="N4501" s="91"/>
      <c r="U4501" s="91"/>
      <c r="Y4501" s="80"/>
    </row>
    <row r="4502" spans="6:25">
      <c r="F4502" s="91"/>
      <c r="G4502" s="91"/>
      <c r="N4502" s="91"/>
      <c r="U4502" s="91"/>
      <c r="Y4502" s="80"/>
    </row>
    <row r="4503" spans="6:25">
      <c r="F4503" s="91"/>
      <c r="G4503" s="91"/>
      <c r="N4503" s="91"/>
      <c r="U4503" s="91"/>
      <c r="Y4503" s="80"/>
    </row>
    <row r="4504" spans="6:25">
      <c r="F4504" s="91"/>
      <c r="G4504" s="91"/>
      <c r="N4504" s="91"/>
      <c r="U4504" s="91"/>
      <c r="Y4504" s="80"/>
    </row>
    <row r="4505" spans="6:25">
      <c r="F4505" s="91"/>
      <c r="G4505" s="91"/>
      <c r="N4505" s="91"/>
      <c r="U4505" s="91"/>
      <c r="Y4505" s="80"/>
    </row>
    <row r="4506" spans="6:25">
      <c r="F4506" s="91"/>
      <c r="G4506" s="91"/>
      <c r="N4506" s="91"/>
      <c r="U4506" s="91"/>
      <c r="Y4506" s="80"/>
    </row>
    <row r="4507" spans="6:25">
      <c r="F4507" s="91"/>
      <c r="G4507" s="91"/>
      <c r="N4507" s="91"/>
      <c r="U4507" s="91"/>
      <c r="Y4507" s="80"/>
    </row>
    <row r="4508" spans="6:25">
      <c r="F4508" s="91"/>
      <c r="G4508" s="91"/>
      <c r="N4508" s="91"/>
      <c r="U4508" s="91"/>
      <c r="Y4508" s="80"/>
    </row>
    <row r="4509" spans="6:25">
      <c r="F4509" s="91"/>
      <c r="G4509" s="91"/>
      <c r="N4509" s="91"/>
      <c r="U4509" s="91"/>
      <c r="Y4509" s="80"/>
    </row>
    <row r="4510" spans="6:25">
      <c r="F4510" s="91"/>
      <c r="G4510" s="91"/>
      <c r="N4510" s="91"/>
      <c r="U4510" s="91"/>
      <c r="Y4510" s="80"/>
    </row>
    <row r="4511" spans="6:25">
      <c r="F4511" s="91"/>
      <c r="G4511" s="91"/>
      <c r="N4511" s="91"/>
      <c r="U4511" s="91"/>
      <c r="Y4511" s="80"/>
    </row>
    <row r="4512" spans="6:25">
      <c r="F4512" s="91"/>
      <c r="G4512" s="91"/>
      <c r="N4512" s="91"/>
      <c r="U4512" s="91"/>
      <c r="Y4512" s="80"/>
    </row>
    <row r="4513" spans="6:25">
      <c r="F4513" s="91"/>
      <c r="G4513" s="91"/>
      <c r="N4513" s="91"/>
      <c r="U4513" s="91"/>
      <c r="Y4513" s="80"/>
    </row>
    <row r="4514" spans="6:25">
      <c r="F4514" s="91"/>
      <c r="G4514" s="91"/>
      <c r="N4514" s="91"/>
      <c r="U4514" s="91"/>
      <c r="Y4514" s="80"/>
    </row>
    <row r="4515" spans="6:25">
      <c r="F4515" s="91"/>
      <c r="G4515" s="91"/>
      <c r="N4515" s="91"/>
      <c r="U4515" s="91"/>
      <c r="Y4515" s="80"/>
    </row>
    <row r="4516" spans="6:25">
      <c r="F4516" s="91"/>
      <c r="G4516" s="91"/>
      <c r="N4516" s="91"/>
      <c r="U4516" s="91"/>
      <c r="Y4516" s="80"/>
    </row>
    <row r="4517" spans="6:25">
      <c r="F4517" s="91"/>
      <c r="G4517" s="91"/>
      <c r="N4517" s="91"/>
      <c r="U4517" s="91"/>
      <c r="Y4517" s="80"/>
    </row>
    <row r="4518" spans="6:25">
      <c r="F4518" s="91"/>
      <c r="G4518" s="91"/>
      <c r="N4518" s="91"/>
      <c r="U4518" s="91"/>
      <c r="Y4518" s="80"/>
    </row>
    <row r="4519" spans="6:25">
      <c r="F4519" s="91"/>
      <c r="G4519" s="91"/>
      <c r="N4519" s="91"/>
      <c r="U4519" s="91"/>
      <c r="Y4519" s="80"/>
    </row>
    <row r="4520" spans="6:25">
      <c r="F4520" s="91"/>
      <c r="G4520" s="91"/>
      <c r="U4520" s="91"/>
      <c r="Y4520" s="80"/>
    </row>
    <row r="4521" spans="6:25">
      <c r="F4521" s="91"/>
      <c r="G4521" s="91"/>
      <c r="U4521" s="91"/>
      <c r="Y4521" s="80"/>
    </row>
    <row r="4522" spans="6:25">
      <c r="F4522" s="91"/>
      <c r="G4522" s="91"/>
      <c r="U4522" s="91"/>
      <c r="Y4522" s="80"/>
    </row>
    <row r="4523" spans="6:25">
      <c r="F4523" s="91"/>
      <c r="G4523" s="91"/>
      <c r="U4523" s="91"/>
      <c r="Y4523" s="80"/>
    </row>
    <row r="4524" spans="6:25">
      <c r="F4524" s="91"/>
      <c r="G4524" s="91"/>
      <c r="U4524" s="91"/>
      <c r="Y4524" s="80"/>
    </row>
    <row r="4525" spans="6:25">
      <c r="F4525" s="91"/>
      <c r="G4525" s="91"/>
      <c r="U4525" s="91"/>
      <c r="Y4525" s="80"/>
    </row>
    <row r="4526" spans="6:25">
      <c r="F4526" s="91"/>
      <c r="G4526" s="91"/>
      <c r="U4526" s="91"/>
      <c r="Y4526" s="80"/>
    </row>
    <row r="4527" spans="6:25">
      <c r="F4527" s="91"/>
      <c r="G4527" s="91"/>
      <c r="U4527" s="91"/>
      <c r="Y4527" s="80"/>
    </row>
    <row r="4528" spans="6:25">
      <c r="F4528" s="91"/>
      <c r="G4528" s="91"/>
      <c r="U4528" s="91"/>
      <c r="Y4528" s="80"/>
    </row>
    <row r="4529" spans="6:25">
      <c r="F4529" s="91"/>
      <c r="G4529" s="91"/>
      <c r="U4529" s="91"/>
      <c r="Y4529" s="80"/>
    </row>
    <row r="4530" spans="6:25">
      <c r="F4530" s="91"/>
      <c r="G4530" s="91"/>
      <c r="U4530" s="91"/>
      <c r="Y4530" s="80"/>
    </row>
    <row r="4531" spans="6:25">
      <c r="F4531" s="91"/>
      <c r="G4531" s="91"/>
      <c r="U4531" s="91"/>
      <c r="Y4531" s="80"/>
    </row>
    <row r="4532" spans="6:25">
      <c r="F4532" s="91"/>
      <c r="G4532" s="91"/>
      <c r="U4532" s="91"/>
      <c r="Y4532" s="80"/>
    </row>
    <row r="4533" spans="6:25">
      <c r="F4533" s="91"/>
      <c r="G4533" s="91"/>
      <c r="U4533" s="91"/>
      <c r="Y4533" s="80"/>
    </row>
    <row r="4534" spans="6:25">
      <c r="F4534" s="91"/>
      <c r="G4534" s="91"/>
      <c r="U4534" s="91"/>
      <c r="Y4534" s="80"/>
    </row>
    <row r="4535" spans="6:25">
      <c r="F4535" s="91"/>
      <c r="G4535" s="91"/>
      <c r="U4535" s="91"/>
      <c r="Y4535" s="80"/>
    </row>
    <row r="4536" spans="6:25">
      <c r="F4536" s="91"/>
      <c r="G4536" s="91"/>
      <c r="U4536" s="91"/>
      <c r="Y4536" s="80"/>
    </row>
    <row r="4537" spans="6:25">
      <c r="F4537" s="91"/>
      <c r="G4537" s="91"/>
      <c r="U4537" s="91"/>
      <c r="Y4537" s="80"/>
    </row>
    <row r="4538" spans="6:25">
      <c r="F4538" s="91"/>
      <c r="G4538" s="91"/>
      <c r="U4538" s="91"/>
      <c r="Y4538" s="80"/>
    </row>
    <row r="4539" spans="6:25">
      <c r="F4539" s="91"/>
      <c r="G4539" s="91"/>
      <c r="U4539" s="91"/>
      <c r="Y4539" s="80"/>
    </row>
    <row r="4540" spans="6:25">
      <c r="F4540" s="91"/>
      <c r="G4540" s="91"/>
      <c r="N4540" s="66"/>
      <c r="U4540" s="91"/>
      <c r="Y4540" s="80"/>
    </row>
    <row r="4541" spans="6:25">
      <c r="F4541" s="91"/>
      <c r="G4541" s="91"/>
      <c r="N4541" s="67"/>
      <c r="U4541" s="91"/>
      <c r="Y4541" s="80"/>
    </row>
    <row r="4542" spans="6:25">
      <c r="F4542" s="91"/>
      <c r="G4542" s="91"/>
      <c r="N4542" s="65"/>
      <c r="U4542" s="91"/>
      <c r="Y4542" s="80"/>
    </row>
    <row r="4543" spans="6:25">
      <c r="F4543" s="91"/>
      <c r="G4543" s="91"/>
      <c r="N4543" s="64"/>
      <c r="U4543" s="91"/>
      <c r="Y4543" s="80"/>
    </row>
    <row r="4544" spans="6:25">
      <c r="F4544" s="91"/>
      <c r="G4544" s="91"/>
      <c r="N4544" s="66"/>
      <c r="U4544" s="91"/>
      <c r="Y4544" s="80"/>
    </row>
    <row r="4545" spans="6:25">
      <c r="F4545" s="91"/>
      <c r="G4545" s="91"/>
      <c r="N4545" s="67"/>
      <c r="U4545" s="91"/>
      <c r="Y4545" s="80"/>
    </row>
    <row r="4546" spans="6:25">
      <c r="F4546" s="91"/>
      <c r="G4546" s="91"/>
      <c r="N4546" s="68"/>
      <c r="U4546" s="91"/>
      <c r="Y4546" s="80"/>
    </row>
    <row r="4547" spans="6:25">
      <c r="F4547" s="91"/>
      <c r="G4547" s="91"/>
      <c r="N4547" s="69"/>
      <c r="U4547" s="91"/>
      <c r="Y4547" s="80"/>
    </row>
    <row r="4548" spans="6:25">
      <c r="F4548" s="91"/>
      <c r="G4548" s="91"/>
      <c r="N4548" s="65"/>
      <c r="U4548" s="91"/>
      <c r="Y4548" s="80"/>
    </row>
    <row r="4549" spans="6:25">
      <c r="F4549" s="91"/>
      <c r="G4549" s="91"/>
      <c r="N4549" s="65"/>
      <c r="U4549" s="91"/>
      <c r="Y4549" s="80"/>
    </row>
    <row r="4550" spans="6:25">
      <c r="F4550" s="91"/>
      <c r="G4550" s="91"/>
      <c r="N4550" s="64"/>
      <c r="U4550" s="91"/>
      <c r="Y4550" s="80"/>
    </row>
    <row r="4551" spans="6:25">
      <c r="F4551" s="91"/>
      <c r="G4551" s="91"/>
      <c r="N4551" s="91"/>
      <c r="U4551" s="91"/>
      <c r="Y4551" s="80"/>
    </row>
    <row r="4552" spans="6:25">
      <c r="F4552" s="91"/>
      <c r="G4552" s="91"/>
      <c r="N4552" s="91"/>
      <c r="U4552" s="91"/>
      <c r="Y4552" s="80"/>
    </row>
    <row r="4553" spans="6:25">
      <c r="F4553" s="91"/>
      <c r="G4553" s="91"/>
      <c r="N4553" s="91"/>
      <c r="U4553" s="91"/>
      <c r="Y4553" s="80"/>
    </row>
    <row r="4554" spans="6:25">
      <c r="F4554" s="91"/>
      <c r="G4554" s="91"/>
      <c r="N4554" s="91"/>
      <c r="U4554" s="91"/>
      <c r="Y4554" s="80"/>
    </row>
    <row r="4555" spans="6:25">
      <c r="F4555" s="91"/>
      <c r="G4555" s="91"/>
      <c r="N4555" s="91"/>
      <c r="U4555" s="91"/>
      <c r="Y4555" s="80"/>
    </row>
    <row r="4556" spans="6:25">
      <c r="F4556" s="91"/>
      <c r="G4556" s="91"/>
      <c r="N4556" s="91"/>
      <c r="U4556" s="91"/>
      <c r="Y4556" s="80"/>
    </row>
    <row r="4557" spans="6:25">
      <c r="F4557" s="91"/>
      <c r="G4557" s="91"/>
      <c r="N4557" s="91"/>
      <c r="U4557" s="91"/>
      <c r="Y4557" s="80"/>
    </row>
    <row r="4558" spans="6:25">
      <c r="F4558" s="91"/>
      <c r="G4558" s="91"/>
      <c r="N4558" s="91"/>
      <c r="U4558" s="91"/>
      <c r="Y4558" s="80"/>
    </row>
    <row r="4559" spans="6:25">
      <c r="F4559" s="91"/>
      <c r="G4559" s="91"/>
      <c r="N4559" s="91"/>
      <c r="U4559" s="91"/>
      <c r="Y4559" s="80"/>
    </row>
    <row r="4560" spans="6:25">
      <c r="F4560" s="91"/>
      <c r="G4560" s="91"/>
      <c r="N4560" s="91"/>
      <c r="U4560" s="91"/>
      <c r="Y4560" s="80"/>
    </row>
    <row r="4561" spans="6:25">
      <c r="F4561" s="91"/>
      <c r="G4561" s="91"/>
      <c r="N4561" s="91"/>
      <c r="U4561" s="91"/>
      <c r="Y4561" s="80"/>
    </row>
    <row r="4562" spans="6:25">
      <c r="F4562" s="91"/>
      <c r="G4562" s="91"/>
      <c r="N4562" s="91"/>
      <c r="U4562" s="91"/>
      <c r="Y4562" s="80"/>
    </row>
    <row r="4563" spans="6:25">
      <c r="F4563" s="91"/>
      <c r="G4563" s="91"/>
      <c r="N4563" s="91"/>
      <c r="U4563" s="91"/>
      <c r="Y4563" s="80"/>
    </row>
    <row r="4564" spans="6:25">
      <c r="F4564" s="91"/>
      <c r="G4564" s="91"/>
      <c r="N4564" s="91"/>
      <c r="U4564" s="91"/>
      <c r="Y4564" s="80"/>
    </row>
    <row r="4565" spans="6:25">
      <c r="F4565" s="91"/>
      <c r="G4565" s="91"/>
      <c r="N4565" s="91"/>
      <c r="U4565" s="91"/>
      <c r="Y4565" s="80"/>
    </row>
    <row r="4566" spans="6:25">
      <c r="F4566" s="91"/>
      <c r="G4566" s="91"/>
      <c r="N4566" s="91"/>
      <c r="U4566" s="91"/>
      <c r="Y4566" s="80"/>
    </row>
    <row r="4567" spans="6:25">
      <c r="F4567" s="91"/>
      <c r="G4567" s="91"/>
      <c r="N4567" s="91"/>
      <c r="U4567" s="91"/>
      <c r="Y4567" s="80"/>
    </row>
    <row r="4568" spans="6:25">
      <c r="F4568" s="91"/>
      <c r="G4568" s="91"/>
      <c r="U4568" s="91"/>
      <c r="Y4568" s="80"/>
    </row>
    <row r="4569" spans="6:25">
      <c r="F4569" s="91"/>
      <c r="G4569" s="91"/>
      <c r="N4569" s="91"/>
      <c r="U4569" s="91"/>
      <c r="Y4569" s="80"/>
    </row>
    <row r="4570" spans="6:25">
      <c r="F4570" s="91"/>
      <c r="G4570" s="91"/>
      <c r="U4570" s="91"/>
      <c r="Y4570" s="80"/>
    </row>
    <row r="4571" spans="6:25">
      <c r="F4571" s="91"/>
      <c r="G4571" s="91"/>
      <c r="N4571" s="91"/>
      <c r="U4571" s="91"/>
      <c r="Y4571" s="80"/>
    </row>
    <row r="4572" spans="6:25">
      <c r="F4572" s="91"/>
      <c r="G4572" s="91"/>
      <c r="N4572" s="91"/>
      <c r="U4572" s="91"/>
      <c r="Y4572" s="80"/>
    </row>
    <row r="4573" spans="6:25">
      <c r="F4573" s="91"/>
      <c r="G4573" s="91"/>
      <c r="N4573" s="91"/>
      <c r="U4573" s="91"/>
      <c r="Y4573" s="80"/>
    </row>
    <row r="4574" spans="6:25">
      <c r="F4574" s="91"/>
      <c r="G4574" s="91"/>
      <c r="N4574" s="91"/>
      <c r="U4574" s="91"/>
      <c r="Y4574" s="80"/>
    </row>
    <row r="4575" spans="6:25">
      <c r="F4575" s="91"/>
      <c r="G4575" s="91"/>
      <c r="N4575" s="91"/>
      <c r="U4575" s="91"/>
      <c r="Y4575" s="80"/>
    </row>
    <row r="4576" spans="6:25">
      <c r="F4576" s="91"/>
      <c r="G4576" s="91"/>
      <c r="N4576" s="91"/>
      <c r="U4576" s="91"/>
      <c r="Y4576" s="80"/>
    </row>
    <row r="4577" spans="6:25">
      <c r="F4577" s="91"/>
      <c r="G4577" s="91"/>
      <c r="N4577" s="91"/>
      <c r="U4577" s="91"/>
      <c r="Y4577" s="80"/>
    </row>
    <row r="4578" spans="6:25">
      <c r="F4578" s="91"/>
      <c r="G4578" s="91"/>
      <c r="N4578" s="91"/>
      <c r="U4578" s="91"/>
      <c r="Y4578" s="80"/>
    </row>
    <row r="4579" spans="6:25">
      <c r="F4579" s="91"/>
      <c r="G4579" s="91"/>
      <c r="N4579" s="91"/>
      <c r="U4579" s="91"/>
      <c r="Y4579" s="80"/>
    </row>
    <row r="4580" spans="6:25">
      <c r="F4580" s="91"/>
      <c r="G4580" s="91"/>
      <c r="N4580" s="91"/>
      <c r="U4580" s="91"/>
      <c r="Y4580" s="80"/>
    </row>
    <row r="4581" spans="6:25">
      <c r="F4581" s="91"/>
      <c r="G4581" s="91"/>
      <c r="N4581" s="91"/>
      <c r="U4581" s="91"/>
      <c r="Y4581" s="80"/>
    </row>
    <row r="4582" spans="6:25">
      <c r="F4582" s="91"/>
      <c r="G4582" s="91"/>
      <c r="N4582" s="91"/>
      <c r="U4582" s="91"/>
      <c r="Y4582" s="80"/>
    </row>
    <row r="4583" spans="6:25">
      <c r="F4583" s="91"/>
      <c r="G4583" s="91"/>
      <c r="N4583" s="91"/>
      <c r="U4583" s="91"/>
      <c r="Y4583" s="80"/>
    </row>
    <row r="4584" spans="6:25">
      <c r="F4584" s="91"/>
      <c r="G4584" s="91"/>
      <c r="U4584" s="91"/>
      <c r="Y4584" s="80"/>
    </row>
    <row r="4585" spans="6:25">
      <c r="F4585" s="91"/>
      <c r="G4585" s="91"/>
      <c r="N4585" s="91"/>
      <c r="U4585" s="91"/>
      <c r="Y4585" s="80"/>
    </row>
    <row r="4586" spans="6:25">
      <c r="F4586" s="91"/>
      <c r="G4586" s="91"/>
      <c r="U4586" s="91"/>
      <c r="Y4586" s="80"/>
    </row>
    <row r="4587" spans="6:25">
      <c r="F4587" s="91"/>
      <c r="G4587" s="91"/>
      <c r="N4587" s="91"/>
      <c r="U4587" s="91"/>
      <c r="Y4587" s="80"/>
    </row>
    <row r="4588" spans="6:25">
      <c r="F4588" s="91"/>
      <c r="G4588" s="91"/>
      <c r="N4588" s="91"/>
      <c r="U4588" s="91"/>
      <c r="Y4588" s="80"/>
    </row>
    <row r="4589" spans="6:25">
      <c r="F4589" s="91"/>
      <c r="G4589" s="91"/>
      <c r="N4589" s="91"/>
      <c r="U4589" s="91"/>
      <c r="Y4589" s="80"/>
    </row>
    <row r="4590" spans="6:25">
      <c r="F4590" s="91"/>
      <c r="G4590" s="91"/>
      <c r="N4590" s="91"/>
      <c r="U4590" s="91"/>
      <c r="Y4590" s="80"/>
    </row>
    <row r="4591" spans="6:25">
      <c r="F4591" s="91"/>
      <c r="G4591" s="91"/>
      <c r="N4591" s="91"/>
      <c r="U4591" s="91"/>
      <c r="Y4591" s="80"/>
    </row>
    <row r="4592" spans="6:25">
      <c r="F4592" s="91"/>
      <c r="G4592" s="91"/>
      <c r="N4592" s="91"/>
      <c r="U4592" s="91"/>
      <c r="Y4592" s="80"/>
    </row>
    <row r="4593" spans="6:25">
      <c r="F4593" s="91"/>
      <c r="G4593" s="91"/>
      <c r="N4593" s="91"/>
      <c r="U4593" s="91"/>
      <c r="Y4593" s="80"/>
    </row>
    <row r="4594" spans="6:25">
      <c r="F4594" s="91"/>
      <c r="G4594" s="91"/>
      <c r="N4594" s="91"/>
      <c r="U4594" s="91"/>
      <c r="Y4594" s="80"/>
    </row>
    <row r="4595" spans="6:25">
      <c r="F4595" s="91"/>
      <c r="G4595" s="91"/>
      <c r="U4595" s="91"/>
      <c r="Y4595" s="80"/>
    </row>
    <row r="4596" spans="6:25">
      <c r="F4596" s="91"/>
      <c r="G4596" s="91"/>
      <c r="N4596" s="91"/>
      <c r="U4596" s="91"/>
      <c r="Y4596" s="80"/>
    </row>
    <row r="4597" spans="6:25">
      <c r="F4597" s="91"/>
      <c r="G4597" s="91"/>
      <c r="N4597" s="91"/>
      <c r="U4597" s="91"/>
      <c r="Y4597" s="80"/>
    </row>
    <row r="4598" spans="6:25">
      <c r="F4598" s="91"/>
      <c r="G4598" s="91"/>
      <c r="N4598" s="91"/>
      <c r="U4598" s="91"/>
      <c r="Y4598" s="80"/>
    </row>
    <row r="4599" spans="6:25">
      <c r="F4599" s="91"/>
      <c r="G4599" s="91"/>
      <c r="N4599" s="91"/>
      <c r="U4599" s="91"/>
      <c r="Y4599" s="80"/>
    </row>
    <row r="4600" spans="6:25">
      <c r="F4600" s="91"/>
      <c r="G4600" s="91"/>
      <c r="N4600" s="91"/>
      <c r="U4600" s="91"/>
      <c r="Y4600" s="80"/>
    </row>
    <row r="4601" spans="6:25">
      <c r="F4601" s="91"/>
      <c r="G4601" s="91"/>
      <c r="N4601" s="91"/>
      <c r="U4601" s="91"/>
      <c r="Y4601" s="80"/>
    </row>
    <row r="4602" spans="6:25">
      <c r="F4602" s="91"/>
      <c r="G4602" s="91"/>
      <c r="N4602" s="91"/>
      <c r="U4602" s="91"/>
      <c r="Y4602" s="80"/>
    </row>
    <row r="4603" spans="6:25">
      <c r="F4603" s="91"/>
      <c r="G4603" s="91"/>
      <c r="N4603" s="91"/>
      <c r="U4603" s="91"/>
      <c r="Y4603" s="80"/>
    </row>
    <row r="4604" spans="6:25">
      <c r="F4604" s="91"/>
      <c r="G4604" s="91"/>
      <c r="N4604" s="91"/>
      <c r="U4604" s="91"/>
      <c r="Y4604" s="80"/>
    </row>
    <row r="4605" spans="6:25">
      <c r="F4605" s="91"/>
      <c r="G4605" s="91"/>
      <c r="N4605" s="91"/>
      <c r="U4605" s="91"/>
      <c r="Y4605" s="80"/>
    </row>
    <row r="4606" spans="6:25">
      <c r="F4606" s="91"/>
      <c r="G4606" s="91"/>
      <c r="N4606" s="91"/>
      <c r="U4606" s="91"/>
      <c r="Y4606" s="80"/>
    </row>
    <row r="4607" spans="6:25">
      <c r="F4607" s="91"/>
      <c r="G4607" s="91"/>
      <c r="N4607" s="91"/>
      <c r="U4607" s="91"/>
      <c r="Y4607" s="80"/>
    </row>
    <row r="4608" spans="6:25">
      <c r="F4608" s="91"/>
      <c r="G4608" s="91"/>
      <c r="N4608" s="91"/>
      <c r="U4608" s="91"/>
      <c r="Y4608" s="80"/>
    </row>
    <row r="4609" spans="6:25">
      <c r="F4609" s="91"/>
      <c r="G4609" s="91"/>
      <c r="N4609" s="91"/>
      <c r="U4609" s="91"/>
      <c r="Y4609" s="80"/>
    </row>
    <row r="4610" spans="6:25">
      <c r="F4610" s="91"/>
      <c r="G4610" s="91"/>
      <c r="N4610" s="91"/>
      <c r="U4610" s="91"/>
      <c r="Y4610" s="80"/>
    </row>
    <row r="4611" spans="6:25">
      <c r="F4611" s="91"/>
      <c r="G4611" s="91"/>
      <c r="N4611" s="91"/>
      <c r="U4611" s="91"/>
      <c r="Y4611" s="80"/>
    </row>
    <row r="4612" spans="6:25">
      <c r="F4612" s="91"/>
      <c r="G4612" s="91"/>
      <c r="N4612" s="91"/>
      <c r="U4612" s="91"/>
      <c r="Y4612" s="80"/>
    </row>
    <row r="4613" spans="6:25">
      <c r="F4613" s="91"/>
      <c r="G4613" s="91"/>
      <c r="N4613" s="91"/>
      <c r="U4613" s="91"/>
      <c r="Y4613" s="80"/>
    </row>
    <row r="4614" spans="6:25">
      <c r="F4614" s="91"/>
      <c r="G4614" s="91"/>
      <c r="N4614" s="91"/>
      <c r="U4614" s="91"/>
      <c r="Y4614" s="80"/>
    </row>
    <row r="4615" spans="6:25">
      <c r="F4615" s="91"/>
      <c r="G4615" s="91"/>
      <c r="N4615" s="91"/>
      <c r="U4615" s="91"/>
      <c r="Y4615" s="80"/>
    </row>
    <row r="4616" spans="6:25">
      <c r="F4616" s="91"/>
      <c r="G4616" s="91"/>
      <c r="N4616" s="91"/>
      <c r="U4616" s="91"/>
      <c r="Y4616" s="80"/>
    </row>
    <row r="4617" spans="6:25">
      <c r="F4617" s="91"/>
      <c r="G4617" s="91"/>
      <c r="N4617" s="91"/>
      <c r="U4617" s="91"/>
      <c r="Y4617" s="80"/>
    </row>
    <row r="4618" spans="6:25">
      <c r="F4618" s="91"/>
      <c r="G4618" s="91"/>
      <c r="N4618" s="91"/>
      <c r="U4618" s="91"/>
      <c r="Y4618" s="80"/>
    </row>
    <row r="4619" spans="6:25">
      <c r="F4619" s="91"/>
      <c r="G4619" s="91"/>
      <c r="N4619" s="91"/>
      <c r="U4619" s="91"/>
      <c r="Y4619" s="80"/>
    </row>
    <row r="4620" spans="6:25">
      <c r="F4620" s="91"/>
      <c r="G4620" s="91"/>
      <c r="N4620" s="91"/>
      <c r="U4620" s="91"/>
      <c r="Y4620" s="80"/>
    </row>
    <row r="4621" spans="6:25">
      <c r="F4621" s="91"/>
      <c r="G4621" s="91"/>
      <c r="N4621" s="91"/>
      <c r="U4621" s="91"/>
      <c r="Y4621" s="80"/>
    </row>
    <row r="4622" spans="6:25">
      <c r="F4622" s="91"/>
      <c r="G4622" s="91"/>
      <c r="N4622" s="91"/>
      <c r="U4622" s="91"/>
      <c r="Y4622" s="80"/>
    </row>
    <row r="4623" spans="6:25">
      <c r="F4623" s="91"/>
      <c r="G4623" s="91"/>
      <c r="N4623" s="91"/>
      <c r="U4623" s="91"/>
      <c r="Y4623" s="80"/>
    </row>
    <row r="4624" spans="6:25">
      <c r="F4624" s="91"/>
      <c r="G4624" s="91"/>
      <c r="N4624" s="91"/>
      <c r="U4624" s="91"/>
      <c r="Y4624" s="80"/>
    </row>
    <row r="4625" spans="6:25">
      <c r="F4625" s="91"/>
      <c r="G4625" s="91"/>
      <c r="N4625" s="91"/>
      <c r="U4625" s="91"/>
      <c r="Y4625" s="80"/>
    </row>
    <row r="4626" spans="6:25">
      <c r="F4626" s="91"/>
      <c r="G4626" s="91"/>
      <c r="N4626" s="33"/>
      <c r="U4626" s="91"/>
      <c r="Y4626" s="62"/>
    </row>
    <row r="4627" spans="6:25">
      <c r="F4627" s="91"/>
      <c r="G4627" s="91"/>
      <c r="N4627" s="33"/>
      <c r="U4627" s="91"/>
      <c r="Y4627" s="80"/>
    </row>
    <row r="4628" spans="6:25">
      <c r="F4628" s="91"/>
      <c r="G4628" s="91"/>
      <c r="N4628" s="33"/>
      <c r="U4628" s="91"/>
      <c r="Y4628" s="62"/>
    </row>
    <row r="4629" spans="6:25">
      <c r="F4629" s="91"/>
      <c r="G4629" s="91"/>
      <c r="N4629" s="33"/>
      <c r="U4629" s="91"/>
      <c r="Y4629" s="80"/>
    </row>
    <row r="4630" spans="6:25">
      <c r="F4630" s="91"/>
      <c r="G4630" s="91"/>
      <c r="N4630" s="33"/>
      <c r="U4630" s="91"/>
      <c r="Y4630" s="62"/>
    </row>
    <row r="4631" spans="6:25">
      <c r="F4631" s="91"/>
      <c r="G4631" s="91"/>
      <c r="N4631" s="33"/>
      <c r="U4631" s="91"/>
      <c r="Y4631" s="80"/>
    </row>
    <row r="4632" spans="6:25">
      <c r="F4632" s="91"/>
      <c r="G4632" s="91"/>
      <c r="N4632" s="33"/>
      <c r="U4632" s="91"/>
      <c r="Y4632" s="62"/>
    </row>
    <row r="4633" spans="6:25">
      <c r="F4633" s="91"/>
      <c r="G4633" s="91"/>
      <c r="N4633" s="33"/>
      <c r="U4633" s="91"/>
      <c r="Y4633" s="80"/>
    </row>
    <row r="4634" spans="6:25">
      <c r="F4634" s="91"/>
      <c r="G4634" s="91"/>
      <c r="N4634" s="33"/>
      <c r="U4634" s="91"/>
      <c r="Y4634" s="62"/>
    </row>
    <row r="4635" spans="6:25">
      <c r="F4635" s="91"/>
      <c r="G4635" s="91"/>
      <c r="N4635" s="33"/>
      <c r="U4635" s="91"/>
      <c r="Y4635" s="80"/>
    </row>
    <row r="4636" spans="6:25">
      <c r="F4636" s="91"/>
      <c r="G4636" s="91"/>
      <c r="N4636" s="33"/>
      <c r="U4636" s="91"/>
      <c r="Y4636" s="62"/>
    </row>
    <row r="4637" spans="6:25">
      <c r="F4637" s="91"/>
      <c r="G4637" s="91"/>
      <c r="N4637" s="33"/>
      <c r="U4637" s="91"/>
      <c r="Y4637" s="80"/>
    </row>
    <row r="4638" spans="6:25">
      <c r="F4638" s="91"/>
      <c r="G4638" s="91"/>
      <c r="N4638" s="33"/>
      <c r="U4638" s="91"/>
      <c r="Y4638" s="62"/>
    </row>
    <row r="4639" spans="6:25">
      <c r="F4639" s="91"/>
      <c r="G4639" s="91"/>
      <c r="N4639" s="33"/>
      <c r="U4639" s="91"/>
      <c r="Y4639" s="80"/>
    </row>
    <row r="4640" spans="6:25">
      <c r="F4640" s="91"/>
      <c r="G4640" s="91"/>
      <c r="N4640" s="33"/>
      <c r="U4640" s="91"/>
      <c r="Y4640" s="62"/>
    </row>
    <row r="4641" spans="6:25">
      <c r="F4641" s="91"/>
      <c r="G4641" s="91"/>
      <c r="N4641" s="33"/>
      <c r="U4641" s="91"/>
      <c r="Y4641" s="80"/>
    </row>
    <row r="4642" spans="6:25">
      <c r="F4642" s="91"/>
      <c r="G4642" s="91"/>
      <c r="N4642" s="33"/>
      <c r="U4642" s="91"/>
      <c r="Y4642" s="62"/>
    </row>
    <row r="4643" spans="6:25">
      <c r="F4643" s="91"/>
      <c r="G4643" s="91"/>
      <c r="N4643" s="33"/>
      <c r="U4643" s="91"/>
      <c r="Y4643" s="80"/>
    </row>
    <row r="4644" spans="6:25">
      <c r="F4644" s="91"/>
      <c r="G4644" s="91"/>
      <c r="N4644" s="33"/>
      <c r="U4644" s="91"/>
      <c r="Y4644" s="62"/>
    </row>
    <row r="4645" spans="6:25">
      <c r="F4645" s="91"/>
      <c r="G4645" s="91"/>
      <c r="N4645" s="33"/>
      <c r="U4645" s="91"/>
      <c r="Y4645" s="80"/>
    </row>
    <row r="4646" spans="6:25">
      <c r="F4646" s="91"/>
      <c r="G4646" s="91"/>
      <c r="N4646" s="33"/>
      <c r="U4646" s="91"/>
      <c r="Y4646" s="62"/>
    </row>
    <row r="4647" spans="6:25">
      <c r="F4647" s="91"/>
      <c r="G4647" s="91"/>
      <c r="N4647" s="33"/>
      <c r="U4647" s="91"/>
      <c r="Y4647" s="80"/>
    </row>
    <row r="4648" spans="6:25">
      <c r="F4648" s="91"/>
      <c r="G4648" s="91"/>
      <c r="N4648" s="33"/>
      <c r="U4648" s="91"/>
      <c r="Y4648" s="62"/>
    </row>
    <row r="4649" spans="6:25">
      <c r="F4649" s="91"/>
      <c r="G4649" s="91"/>
      <c r="N4649" s="33"/>
      <c r="U4649" s="91"/>
      <c r="Y4649" s="80"/>
    </row>
    <row r="4650" spans="6:25">
      <c r="F4650" s="91"/>
      <c r="G4650" s="91"/>
      <c r="N4650" s="33"/>
      <c r="U4650" s="91"/>
      <c r="Y4650" s="62"/>
    </row>
    <row r="4651" spans="6:25">
      <c r="F4651" s="91"/>
      <c r="G4651" s="91"/>
      <c r="N4651" s="33"/>
      <c r="U4651" s="91"/>
      <c r="Y4651" s="80"/>
    </row>
    <row r="4652" spans="6:25">
      <c r="F4652" s="91"/>
      <c r="G4652" s="91"/>
      <c r="N4652" s="33"/>
      <c r="U4652" s="91"/>
      <c r="Y4652" s="62"/>
    </row>
    <row r="4653" spans="6:25">
      <c r="F4653" s="91"/>
      <c r="G4653" s="91"/>
      <c r="N4653" s="33"/>
      <c r="U4653" s="91"/>
      <c r="Y4653" s="80"/>
    </row>
    <row r="4654" spans="6:25">
      <c r="F4654" s="91"/>
      <c r="G4654" s="91"/>
      <c r="N4654" s="33"/>
      <c r="U4654" s="91"/>
      <c r="Y4654" s="62"/>
    </row>
    <row r="4655" spans="6:25">
      <c r="F4655" s="91"/>
      <c r="G4655" s="91"/>
      <c r="N4655" s="33"/>
      <c r="U4655" s="91"/>
      <c r="Y4655" s="80"/>
    </row>
    <row r="4656" spans="6:25">
      <c r="F4656" s="91"/>
      <c r="G4656" s="91"/>
      <c r="N4656" s="33"/>
      <c r="U4656" s="91"/>
      <c r="Y4656" s="62"/>
    </row>
    <row r="4657" spans="6:25">
      <c r="F4657" s="91"/>
      <c r="G4657" s="91"/>
      <c r="N4657" s="33"/>
      <c r="U4657" s="91"/>
      <c r="Y4657" s="80"/>
    </row>
    <row r="4659" spans="6:25">
      <c r="F4659" s="91"/>
      <c r="G4659" s="91"/>
      <c r="N4659" s="33"/>
      <c r="U4659" s="91"/>
      <c r="Y4659" s="62"/>
    </row>
    <row r="4660" spans="6:25">
      <c r="F4660" s="91"/>
      <c r="G4660" s="91"/>
      <c r="N4660" s="33"/>
      <c r="U4660" s="91"/>
      <c r="Y4660" s="62"/>
    </row>
    <row r="4663" spans="6:25">
      <c r="F4663" s="91"/>
      <c r="G4663" s="91"/>
      <c r="N4663" s="33"/>
      <c r="U4663" s="91"/>
      <c r="Y4663" s="62"/>
    </row>
    <row r="4664" spans="6:25">
      <c r="F4664" s="91"/>
      <c r="G4664" s="91"/>
      <c r="N4664" s="33"/>
      <c r="U4664" s="91"/>
      <c r="Y4664" s="62"/>
    </row>
    <row r="4665" spans="6:25">
      <c r="F4665" s="91"/>
      <c r="G4665" s="91"/>
      <c r="N4665" s="33"/>
      <c r="U4665" s="91"/>
      <c r="Y4665" s="62"/>
    </row>
    <row r="4666" spans="6:25">
      <c r="F4666" s="91"/>
      <c r="G4666" s="91"/>
      <c r="N4666" s="33"/>
      <c r="U4666" s="91"/>
      <c r="Y4666" s="80"/>
    </row>
    <row r="4667" spans="6:25">
      <c r="F4667" s="91"/>
      <c r="G4667" s="91"/>
      <c r="N4667" s="33"/>
      <c r="U4667" s="91"/>
      <c r="Y4667" s="80"/>
    </row>
    <row r="4668" spans="6:25">
      <c r="F4668" s="91"/>
      <c r="G4668" s="91"/>
      <c r="N4668" s="33"/>
      <c r="U4668" s="91"/>
      <c r="Y4668" s="80"/>
    </row>
    <row r="4669" spans="6:25">
      <c r="F4669" s="91"/>
      <c r="G4669" s="91"/>
      <c r="N4669" s="33"/>
      <c r="U4669" s="91"/>
      <c r="Y4669" s="62"/>
    </row>
    <row r="4670" spans="6:25">
      <c r="F4670" s="91"/>
      <c r="G4670" s="91"/>
      <c r="N4670" s="33"/>
      <c r="U4670" s="91"/>
      <c r="Y4670" s="62"/>
    </row>
    <row r="4671" spans="6:25">
      <c r="F4671" s="91"/>
      <c r="G4671" s="91"/>
      <c r="N4671" s="33"/>
      <c r="U4671" s="91"/>
      <c r="Y4671" s="62"/>
    </row>
    <row r="4672" spans="6:25">
      <c r="F4672" s="91"/>
      <c r="G4672" s="91"/>
      <c r="N4672" s="33"/>
      <c r="U4672" s="91"/>
      <c r="Y4672" s="80"/>
    </row>
    <row r="4673" spans="6:25">
      <c r="F4673" s="91"/>
      <c r="G4673" s="91"/>
      <c r="N4673" s="33"/>
      <c r="U4673" s="91"/>
      <c r="Y4673" s="80"/>
    </row>
    <row r="4674" spans="6:25">
      <c r="F4674" s="91"/>
      <c r="G4674" s="91"/>
      <c r="N4674" s="33"/>
      <c r="U4674" s="91"/>
      <c r="Y4674" s="80"/>
    </row>
    <row r="4675" spans="6:25">
      <c r="F4675" s="91"/>
      <c r="G4675" s="91"/>
      <c r="N4675" s="33"/>
      <c r="U4675" s="91"/>
      <c r="Y4675" s="62"/>
    </row>
    <row r="4676" spans="6:25">
      <c r="F4676" s="91"/>
      <c r="G4676" s="91"/>
      <c r="N4676" s="33"/>
      <c r="U4676" s="91"/>
      <c r="Y4676" s="62"/>
    </row>
    <row r="4677" spans="6:25">
      <c r="F4677" s="91"/>
      <c r="G4677" s="91"/>
      <c r="N4677" s="33"/>
      <c r="U4677" s="91"/>
      <c r="Y4677" s="62"/>
    </row>
    <row r="4678" spans="6:25">
      <c r="F4678" s="91"/>
      <c r="G4678" s="91"/>
      <c r="N4678" s="33"/>
      <c r="U4678" s="91"/>
      <c r="Y4678" s="80"/>
    </row>
    <row r="4679" spans="6:25">
      <c r="F4679" s="91"/>
      <c r="G4679" s="91"/>
      <c r="N4679" s="33"/>
      <c r="U4679" s="91"/>
      <c r="Y4679" s="80"/>
    </row>
    <row r="4680" spans="6:25">
      <c r="F4680" s="91"/>
      <c r="G4680" s="91"/>
      <c r="N4680" s="33"/>
      <c r="U4680" s="91"/>
      <c r="Y4680" s="80"/>
    </row>
    <row r="4681" spans="6:25">
      <c r="F4681" s="91"/>
      <c r="G4681" s="91"/>
      <c r="N4681" s="33"/>
      <c r="U4681" s="91"/>
      <c r="Y4681" s="62"/>
    </row>
    <row r="4682" spans="6:25">
      <c r="F4682" s="91"/>
      <c r="G4682" s="91"/>
      <c r="N4682" s="33"/>
      <c r="U4682" s="91"/>
      <c r="Y4682" s="62"/>
    </row>
    <row r="4683" spans="6:25">
      <c r="F4683" s="91"/>
      <c r="G4683" s="91"/>
      <c r="N4683" s="33"/>
      <c r="U4683" s="91"/>
      <c r="Y4683" s="62"/>
    </row>
    <row r="4684" spans="6:25">
      <c r="F4684" s="91"/>
      <c r="G4684" s="91"/>
      <c r="N4684" s="33"/>
      <c r="U4684" s="91"/>
      <c r="Y4684" s="80"/>
    </row>
    <row r="4685" spans="6:25">
      <c r="F4685" s="91"/>
      <c r="G4685" s="91"/>
      <c r="N4685" s="33"/>
      <c r="U4685" s="91"/>
      <c r="Y4685" s="80"/>
    </row>
    <row r="4686" spans="6:25">
      <c r="F4686" s="91"/>
      <c r="G4686" s="91"/>
      <c r="N4686" s="33"/>
      <c r="U4686" s="91"/>
      <c r="Y4686" s="80"/>
    </row>
    <row r="4687" spans="6:25">
      <c r="F4687" s="91"/>
      <c r="G4687" s="91"/>
      <c r="N4687" s="33"/>
      <c r="U4687" s="91"/>
      <c r="Y4687" s="62"/>
    </row>
    <row r="4688" spans="6:25">
      <c r="F4688" s="91"/>
      <c r="G4688" s="91"/>
      <c r="N4688" s="33"/>
      <c r="U4688" s="91"/>
      <c r="Y4688" s="62"/>
    </row>
    <row r="4689" spans="6:25">
      <c r="F4689" s="91"/>
      <c r="G4689" s="91"/>
      <c r="N4689" s="33"/>
      <c r="U4689" s="91"/>
      <c r="Y4689" s="62"/>
    </row>
    <row r="4690" spans="6:25">
      <c r="F4690" s="91"/>
      <c r="G4690" s="91"/>
      <c r="N4690" s="33"/>
      <c r="U4690" s="91"/>
      <c r="Y4690" s="80"/>
    </row>
    <row r="4691" spans="6:25">
      <c r="F4691" s="91"/>
      <c r="G4691" s="91"/>
      <c r="N4691" s="33"/>
      <c r="U4691" s="91"/>
      <c r="Y4691" s="80"/>
    </row>
    <row r="4692" spans="6:25">
      <c r="F4692" s="91"/>
      <c r="G4692" s="91"/>
      <c r="N4692" s="33"/>
      <c r="U4692" s="91"/>
      <c r="Y4692" s="80"/>
    </row>
    <row r="4693" spans="6:25">
      <c r="F4693" s="91"/>
      <c r="G4693" s="91"/>
      <c r="N4693" s="33"/>
      <c r="U4693" s="91"/>
      <c r="Y4693" s="62"/>
    </row>
    <row r="4694" spans="6:25">
      <c r="F4694" s="91"/>
      <c r="G4694" s="91"/>
      <c r="N4694" s="33"/>
      <c r="U4694" s="91"/>
      <c r="Y4694" s="62"/>
    </row>
    <row r="4695" spans="6:25">
      <c r="F4695" s="91"/>
      <c r="G4695" s="91"/>
      <c r="N4695" s="33"/>
      <c r="U4695" s="91"/>
      <c r="Y4695" s="62"/>
    </row>
    <row r="4696" spans="6:25">
      <c r="F4696" s="91"/>
      <c r="G4696" s="91"/>
      <c r="N4696" s="33"/>
      <c r="U4696" s="91"/>
      <c r="Y4696" s="80"/>
    </row>
    <row r="4697" spans="6:25">
      <c r="F4697" s="91"/>
      <c r="G4697" s="91"/>
      <c r="N4697" s="33"/>
      <c r="U4697" s="91"/>
      <c r="Y4697" s="80"/>
    </row>
    <row r="4698" spans="6:25">
      <c r="F4698" s="91"/>
      <c r="G4698" s="91"/>
      <c r="N4698" s="33"/>
      <c r="U4698" s="91"/>
      <c r="Y4698" s="80"/>
    </row>
    <row r="4699" spans="6:25">
      <c r="F4699" s="91"/>
      <c r="G4699" s="91"/>
      <c r="N4699" s="33"/>
      <c r="U4699" s="91"/>
      <c r="Y4699" s="62"/>
    </row>
    <row r="4700" spans="6:25">
      <c r="F4700" s="91"/>
      <c r="G4700" s="91"/>
      <c r="N4700" s="33"/>
      <c r="U4700" s="91"/>
      <c r="Y4700" s="62"/>
    </row>
    <row r="4701" spans="6:25">
      <c r="F4701" s="91"/>
      <c r="G4701" s="91"/>
      <c r="N4701" s="33"/>
      <c r="U4701" s="91"/>
      <c r="Y4701" s="62"/>
    </row>
    <row r="4702" spans="6:25">
      <c r="F4702" s="91"/>
      <c r="G4702" s="91"/>
      <c r="N4702" s="33"/>
      <c r="U4702" s="91"/>
      <c r="Y4702" s="80"/>
    </row>
    <row r="4703" spans="6:25">
      <c r="F4703" s="91"/>
      <c r="G4703" s="91"/>
      <c r="N4703" s="33"/>
      <c r="U4703" s="91"/>
      <c r="Y4703" s="80"/>
    </row>
    <row r="4704" spans="6:25">
      <c r="F4704" s="91"/>
      <c r="G4704" s="91"/>
      <c r="N4704" s="33"/>
      <c r="U4704" s="91"/>
      <c r="Y4704" s="80"/>
    </row>
    <row r="4705" spans="6:25">
      <c r="F4705" s="91"/>
      <c r="G4705" s="91"/>
      <c r="N4705" s="33"/>
      <c r="U4705" s="91"/>
      <c r="Y4705" s="62"/>
    </row>
    <row r="4706" spans="6:25">
      <c r="F4706" s="91"/>
      <c r="G4706" s="91"/>
      <c r="N4706" s="33"/>
      <c r="U4706" s="91"/>
      <c r="Y4706" s="62"/>
    </row>
    <row r="4707" spans="6:25">
      <c r="F4707" s="91"/>
      <c r="G4707" s="91"/>
      <c r="N4707" s="33"/>
      <c r="U4707" s="91"/>
      <c r="Y4707" s="62"/>
    </row>
    <row r="4708" spans="6:25">
      <c r="F4708" s="91"/>
      <c r="G4708" s="91"/>
      <c r="N4708" s="33"/>
      <c r="U4708" s="91"/>
      <c r="Y4708" s="80"/>
    </row>
    <row r="4709" spans="6:25">
      <c r="F4709" s="91"/>
      <c r="G4709" s="91"/>
      <c r="N4709" s="33"/>
      <c r="U4709" s="91"/>
      <c r="Y4709" s="80"/>
    </row>
    <row r="4710" spans="6:25">
      <c r="F4710" s="91"/>
      <c r="G4710" s="91"/>
      <c r="N4710" s="33"/>
      <c r="U4710" s="91"/>
      <c r="Y4710" s="80"/>
    </row>
    <row r="4711" spans="6:25">
      <c r="F4711" s="91"/>
      <c r="G4711" s="91"/>
      <c r="N4711" s="33"/>
      <c r="U4711" s="91"/>
      <c r="Y4711" s="62"/>
    </row>
    <row r="4712" spans="6:25">
      <c r="F4712" s="91"/>
      <c r="G4712" s="91"/>
      <c r="N4712" s="33"/>
      <c r="U4712" s="91"/>
      <c r="Y4712" s="62"/>
    </row>
    <row r="4713" spans="6:25">
      <c r="F4713" s="91"/>
      <c r="G4713" s="91"/>
      <c r="N4713" s="33"/>
      <c r="U4713" s="91"/>
      <c r="Y4713" s="62"/>
    </row>
    <row r="4714" spans="6:25">
      <c r="F4714" s="91"/>
      <c r="G4714" s="91"/>
      <c r="N4714" s="33"/>
      <c r="U4714" s="91"/>
      <c r="Y4714" s="80"/>
    </row>
    <row r="4715" spans="6:25">
      <c r="F4715" s="91"/>
      <c r="G4715" s="91"/>
      <c r="N4715" s="33"/>
      <c r="U4715" s="91"/>
      <c r="Y4715" s="80"/>
    </row>
    <row r="4716" spans="6:25">
      <c r="F4716" s="91"/>
      <c r="G4716" s="91"/>
      <c r="N4716" s="33"/>
      <c r="U4716" s="91"/>
      <c r="Y4716" s="80"/>
    </row>
    <row r="4717" spans="6:25">
      <c r="F4717" s="91"/>
      <c r="G4717" s="91"/>
      <c r="N4717" s="33"/>
      <c r="U4717" s="91"/>
      <c r="Y4717" s="62"/>
    </row>
    <row r="4718" spans="6:25">
      <c r="F4718" s="91"/>
      <c r="G4718" s="91"/>
      <c r="N4718" s="33"/>
      <c r="U4718" s="91"/>
      <c r="Y4718" s="62"/>
    </row>
    <row r="4719" spans="6:25">
      <c r="F4719" s="91"/>
      <c r="G4719" s="91"/>
      <c r="N4719" s="33"/>
      <c r="U4719" s="91"/>
      <c r="Y4719" s="62"/>
    </row>
    <row r="4720" spans="6:25">
      <c r="F4720" s="91"/>
      <c r="G4720" s="91"/>
      <c r="N4720" s="33"/>
      <c r="U4720" s="91"/>
      <c r="Y4720" s="80"/>
    </row>
    <row r="4721" spans="6:25">
      <c r="F4721" s="91"/>
      <c r="G4721" s="91"/>
      <c r="N4721" s="33"/>
      <c r="U4721" s="91"/>
      <c r="Y4721" s="80"/>
    </row>
    <row r="4722" spans="6:25">
      <c r="F4722" s="91"/>
      <c r="G4722" s="91"/>
      <c r="N4722" s="33"/>
      <c r="U4722" s="91"/>
      <c r="Y4722" s="80"/>
    </row>
    <row r="4723" spans="6:25">
      <c r="F4723" s="91"/>
      <c r="G4723" s="91"/>
      <c r="N4723" s="33"/>
      <c r="U4723" s="91"/>
      <c r="Y4723" s="62"/>
    </row>
    <row r="4724" spans="6:25">
      <c r="F4724" s="91"/>
      <c r="G4724" s="91"/>
      <c r="N4724" s="33"/>
      <c r="U4724" s="91"/>
      <c r="Y4724" s="62"/>
    </row>
    <row r="4725" spans="6:25">
      <c r="F4725" s="91"/>
      <c r="G4725" s="91"/>
      <c r="N4725" s="33"/>
      <c r="U4725" s="91"/>
      <c r="Y4725" s="62"/>
    </row>
    <row r="4726" spans="6:25">
      <c r="F4726" s="91"/>
      <c r="G4726" s="91"/>
      <c r="N4726" s="33"/>
      <c r="U4726" s="91"/>
      <c r="Y4726" s="80"/>
    </row>
    <row r="4727" spans="6:25">
      <c r="F4727" s="91"/>
      <c r="G4727" s="91"/>
      <c r="N4727" s="33"/>
      <c r="U4727" s="91"/>
      <c r="Y4727" s="80"/>
    </row>
    <row r="4728" spans="6:25">
      <c r="F4728" s="91"/>
      <c r="G4728" s="91"/>
      <c r="N4728" s="33"/>
      <c r="U4728" s="91"/>
      <c r="Y4728" s="80"/>
    </row>
    <row r="4729" spans="6:25">
      <c r="F4729" s="91"/>
      <c r="G4729" s="91"/>
      <c r="N4729" s="33"/>
      <c r="U4729" s="91"/>
      <c r="Y4729" s="62"/>
    </row>
    <row r="4730" spans="6:25">
      <c r="F4730" s="91"/>
      <c r="G4730" s="91"/>
      <c r="N4730" s="33"/>
      <c r="U4730" s="91"/>
      <c r="Y4730" s="62"/>
    </row>
    <row r="4731" spans="6:25">
      <c r="F4731" s="91"/>
      <c r="G4731" s="91"/>
      <c r="N4731" s="33"/>
      <c r="U4731" s="91"/>
      <c r="Y4731" s="62"/>
    </row>
    <row r="4732" spans="6:25">
      <c r="F4732" s="91"/>
      <c r="G4732" s="91"/>
      <c r="N4732" s="33"/>
      <c r="U4732" s="91"/>
      <c r="Y4732" s="80"/>
    </row>
    <row r="4733" spans="6:25">
      <c r="F4733" s="91"/>
      <c r="G4733" s="91"/>
      <c r="N4733" s="33"/>
      <c r="U4733" s="91"/>
      <c r="Y4733" s="80"/>
    </row>
    <row r="4734" spans="6:25">
      <c r="F4734" s="91"/>
      <c r="G4734" s="91"/>
      <c r="N4734" s="33"/>
      <c r="U4734" s="91"/>
      <c r="Y4734" s="80"/>
    </row>
    <row r="4735" spans="6:25">
      <c r="F4735" s="91"/>
      <c r="G4735" s="91"/>
      <c r="N4735" s="33"/>
      <c r="U4735" s="91"/>
      <c r="Y4735" s="62"/>
    </row>
    <row r="4736" spans="6:25">
      <c r="F4736" s="91"/>
      <c r="G4736" s="91"/>
      <c r="N4736" s="33"/>
      <c r="U4736" s="91"/>
      <c r="Y4736" s="62"/>
    </row>
    <row r="4737" spans="6:25">
      <c r="F4737" s="91"/>
      <c r="G4737" s="91"/>
      <c r="N4737" s="33"/>
      <c r="U4737" s="91"/>
      <c r="Y4737" s="62"/>
    </row>
    <row r="4738" spans="6:25">
      <c r="F4738" s="91"/>
      <c r="G4738" s="91"/>
      <c r="N4738" s="33"/>
      <c r="U4738" s="91"/>
      <c r="Y4738" s="80"/>
    </row>
    <row r="4739" spans="6:25">
      <c r="F4739" s="91"/>
      <c r="G4739" s="91"/>
      <c r="N4739" s="33"/>
      <c r="U4739" s="91"/>
      <c r="Y4739" s="80"/>
    </row>
    <row r="4740" spans="6:25">
      <c r="F4740" s="91"/>
      <c r="G4740" s="91"/>
      <c r="N4740" s="33"/>
      <c r="U4740" s="91"/>
      <c r="Y4740" s="80"/>
    </row>
    <row r="4741" spans="6:25">
      <c r="F4741" s="91"/>
      <c r="G4741" s="91"/>
      <c r="N4741" s="33"/>
      <c r="U4741" s="91"/>
      <c r="Y4741" s="62"/>
    </row>
    <row r="4742" spans="6:25">
      <c r="F4742" s="91"/>
      <c r="G4742" s="91"/>
      <c r="N4742" s="33"/>
      <c r="U4742" s="91"/>
      <c r="Y4742" s="62"/>
    </row>
    <row r="4743" spans="6:25">
      <c r="F4743" s="91"/>
      <c r="G4743" s="91"/>
      <c r="N4743" s="33"/>
      <c r="U4743" s="91"/>
      <c r="Y4743" s="62"/>
    </row>
    <row r="4744" spans="6:25">
      <c r="F4744" s="91"/>
      <c r="G4744" s="91"/>
      <c r="N4744" s="33"/>
      <c r="U4744" s="91"/>
      <c r="Y4744" s="80"/>
    </row>
    <row r="4745" spans="6:25">
      <c r="F4745" s="91"/>
      <c r="G4745" s="91"/>
      <c r="N4745" s="33"/>
      <c r="U4745" s="91"/>
      <c r="Y4745" s="80"/>
    </row>
    <row r="4746" spans="6:25">
      <c r="F4746" s="91"/>
      <c r="G4746" s="91"/>
      <c r="N4746" s="33"/>
      <c r="U4746" s="91"/>
      <c r="Y4746" s="80"/>
    </row>
    <row r="4747" spans="6:25">
      <c r="F4747" s="91"/>
      <c r="G4747" s="91"/>
      <c r="N4747" s="33"/>
      <c r="U4747" s="91"/>
      <c r="Y4747" s="62"/>
    </row>
    <row r="4748" spans="6:25">
      <c r="F4748" s="91"/>
      <c r="G4748" s="91"/>
      <c r="N4748" s="33"/>
      <c r="U4748" s="91"/>
      <c r="Y4748" s="62"/>
    </row>
    <row r="4749" spans="6:25">
      <c r="F4749" s="91"/>
      <c r="G4749" s="91"/>
      <c r="N4749" s="33"/>
      <c r="U4749" s="91"/>
      <c r="Y4749" s="62"/>
    </row>
    <row r="4750" spans="6:25">
      <c r="F4750" s="91"/>
      <c r="G4750" s="91"/>
      <c r="N4750" s="33"/>
      <c r="U4750" s="91"/>
      <c r="Y4750" s="80"/>
    </row>
    <row r="4751" spans="6:25">
      <c r="F4751" s="91"/>
      <c r="G4751" s="91"/>
      <c r="N4751" s="33"/>
      <c r="U4751" s="91"/>
      <c r="Y4751" s="80"/>
    </row>
    <row r="4752" spans="6:25">
      <c r="F4752" s="91"/>
      <c r="G4752" s="91"/>
      <c r="N4752" s="33"/>
      <c r="U4752" s="91"/>
      <c r="Y4752" s="80"/>
    </row>
    <row r="4753" spans="6:25">
      <c r="F4753" s="91"/>
      <c r="G4753" s="91"/>
      <c r="N4753" s="33"/>
      <c r="U4753" s="91"/>
      <c r="Y4753" s="62"/>
    </row>
    <row r="4754" spans="6:25">
      <c r="F4754" s="91"/>
      <c r="G4754" s="91"/>
      <c r="N4754" s="33"/>
      <c r="U4754" s="91"/>
      <c r="Y4754" s="62"/>
    </row>
    <row r="4755" spans="6:25">
      <c r="F4755" s="91"/>
      <c r="G4755" s="91"/>
      <c r="N4755" s="33"/>
      <c r="U4755" s="91"/>
      <c r="Y4755" s="62"/>
    </row>
    <row r="4756" spans="6:25">
      <c r="F4756" s="91"/>
      <c r="G4756" s="91"/>
      <c r="N4756" s="33"/>
      <c r="U4756" s="91"/>
      <c r="Y4756" s="80"/>
    </row>
    <row r="4757" spans="6:25">
      <c r="F4757" s="91"/>
      <c r="G4757" s="91"/>
      <c r="N4757" s="33"/>
      <c r="U4757" s="91"/>
      <c r="Y4757" s="80"/>
    </row>
    <row r="4758" spans="6:25">
      <c r="F4758" s="91"/>
      <c r="G4758" s="91"/>
      <c r="N4758" s="33"/>
      <c r="U4758" s="91"/>
      <c r="Y4758" s="80"/>
    </row>
    <row r="4761" spans="6:25">
      <c r="F4761" s="91"/>
      <c r="G4761" s="46"/>
      <c r="N4761" s="91"/>
      <c r="U4761" s="91"/>
      <c r="W4761" s="47"/>
      <c r="Y4761" s="80"/>
    </row>
    <row r="4762" spans="6:25">
      <c r="F4762" s="91"/>
      <c r="G4762" s="46"/>
      <c r="U4762" s="91"/>
      <c r="W4762" s="47"/>
      <c r="Y4762" s="80"/>
    </row>
    <row r="4763" spans="6:25">
      <c r="F4763" s="91"/>
      <c r="G4763" s="46"/>
      <c r="U4763" s="91"/>
      <c r="W4763" s="47"/>
      <c r="Y4763" s="80"/>
    </row>
    <row r="4764" spans="6:25">
      <c r="F4764" s="91"/>
      <c r="G4764" s="46"/>
      <c r="U4764" s="91"/>
      <c r="W4764" s="47"/>
      <c r="Y4764" s="80"/>
    </row>
    <row r="4765" spans="6:25">
      <c r="F4765" s="91"/>
      <c r="G4765" s="46"/>
      <c r="U4765" s="91"/>
      <c r="W4765" s="47"/>
      <c r="Y4765" s="80"/>
    </row>
    <row r="4766" spans="6:25">
      <c r="F4766" s="91"/>
      <c r="G4766" s="46"/>
      <c r="U4766" s="91"/>
      <c r="W4766" s="47"/>
      <c r="Y4766" s="80"/>
    </row>
    <row r="4767" spans="6:25">
      <c r="F4767" s="91"/>
      <c r="G4767" s="46"/>
      <c r="U4767" s="91"/>
      <c r="W4767" s="47"/>
      <c r="Y4767" s="80"/>
    </row>
    <row r="4768" spans="6:25">
      <c r="F4768" s="91"/>
      <c r="G4768" s="46"/>
      <c r="U4768" s="91"/>
      <c r="W4768" s="47"/>
      <c r="Y4768" s="80"/>
    </row>
    <row r="4769" spans="6:25">
      <c r="F4769" s="91"/>
      <c r="G4769" s="46"/>
      <c r="U4769" s="91"/>
      <c r="W4769" s="47"/>
      <c r="Y4769" s="80"/>
    </row>
    <row r="4770" spans="6:25">
      <c r="F4770" s="91"/>
      <c r="G4770" s="46"/>
      <c r="U4770" s="91"/>
      <c r="W4770" s="47"/>
      <c r="Y4770" s="80"/>
    </row>
    <row r="4771" spans="6:25">
      <c r="F4771" s="91"/>
      <c r="G4771" s="46"/>
      <c r="U4771" s="91"/>
      <c r="W4771" s="47"/>
      <c r="Y4771" s="80"/>
    </row>
    <row r="4772" spans="6:25">
      <c r="F4772" s="91"/>
      <c r="G4772" s="46"/>
      <c r="U4772" s="91"/>
      <c r="W4772" s="47"/>
      <c r="Y4772" s="80"/>
    </row>
    <row r="4773" spans="6:25">
      <c r="F4773" s="91"/>
      <c r="G4773" s="46"/>
      <c r="U4773" s="91"/>
      <c r="W4773" s="47"/>
      <c r="Y4773" s="80"/>
    </row>
    <row r="4774" spans="6:25">
      <c r="F4774" s="91"/>
      <c r="G4774" s="46"/>
      <c r="U4774" s="91"/>
      <c r="W4774" s="47"/>
      <c r="Y4774" s="80"/>
    </row>
    <row r="4775" spans="6:25">
      <c r="F4775" s="91"/>
      <c r="G4775" s="46"/>
      <c r="U4775" s="91"/>
      <c r="W4775" s="47"/>
      <c r="Y4775" s="80"/>
    </row>
    <row r="4776" spans="6:25">
      <c r="F4776" s="91"/>
      <c r="G4776" s="46"/>
      <c r="U4776" s="91"/>
      <c r="W4776" s="47"/>
      <c r="Y4776" s="80"/>
    </row>
    <row r="4777" spans="6:25">
      <c r="F4777" s="91"/>
      <c r="G4777" s="46"/>
      <c r="U4777" s="91"/>
      <c r="W4777" s="47"/>
      <c r="Y4777" s="80"/>
    </row>
    <row r="4778" spans="6:25">
      <c r="F4778" s="91"/>
      <c r="G4778" s="46"/>
      <c r="U4778" s="91"/>
      <c r="W4778" s="47"/>
      <c r="Y4778" s="80"/>
    </row>
    <row r="4779" spans="6:25">
      <c r="F4779" s="91"/>
      <c r="G4779" s="46"/>
      <c r="U4779" s="91"/>
      <c r="W4779" s="47"/>
      <c r="Y4779" s="80"/>
    </row>
    <row r="4780" spans="6:25">
      <c r="F4780" s="91"/>
      <c r="G4780" s="46"/>
      <c r="U4780" s="91"/>
      <c r="W4780" s="47"/>
      <c r="Y4780" s="80"/>
    </row>
    <row r="4781" spans="6:25">
      <c r="F4781" s="91"/>
      <c r="G4781" s="46"/>
      <c r="U4781" s="91"/>
      <c r="W4781" s="47"/>
      <c r="Y4781" s="80"/>
    </row>
    <row r="4782" spans="6:25">
      <c r="F4782" s="91"/>
      <c r="G4782" s="46"/>
      <c r="N4782" s="66"/>
      <c r="U4782" s="91"/>
      <c r="W4782" s="47"/>
      <c r="Y4782" s="80"/>
    </row>
    <row r="4783" spans="6:25">
      <c r="F4783" s="91"/>
      <c r="G4783" s="46"/>
      <c r="N4783" s="67"/>
      <c r="U4783" s="91"/>
      <c r="W4783" s="47"/>
      <c r="Y4783" s="80"/>
    </row>
    <row r="4784" spans="6:25">
      <c r="F4784" s="91"/>
      <c r="G4784" s="46"/>
      <c r="N4784" s="65"/>
      <c r="U4784" s="91"/>
      <c r="W4784" s="47"/>
      <c r="Y4784" s="80"/>
    </row>
    <row r="4785" spans="6:25">
      <c r="F4785" s="91"/>
      <c r="G4785" s="46"/>
      <c r="N4785" s="64"/>
      <c r="U4785" s="91"/>
      <c r="W4785" s="47"/>
      <c r="Y4785" s="80"/>
    </row>
    <row r="4786" spans="6:25">
      <c r="F4786" s="91"/>
      <c r="G4786" s="46"/>
      <c r="N4786" s="66"/>
      <c r="U4786" s="91"/>
      <c r="W4786" s="47"/>
      <c r="Y4786" s="80"/>
    </row>
    <row r="4787" spans="6:25">
      <c r="F4787" s="91"/>
      <c r="G4787" s="46"/>
      <c r="N4787" s="67"/>
      <c r="U4787" s="91"/>
      <c r="W4787" s="47"/>
      <c r="Y4787" s="80"/>
    </row>
    <row r="4788" spans="6:25">
      <c r="F4788" s="91"/>
      <c r="G4788" s="46"/>
      <c r="N4788" s="68"/>
      <c r="U4788" s="91"/>
      <c r="W4788" s="47"/>
      <c r="Y4788" s="80"/>
    </row>
    <row r="4789" spans="6:25">
      <c r="F4789" s="91"/>
      <c r="G4789" s="46"/>
      <c r="N4789" s="91"/>
      <c r="U4789" s="91"/>
      <c r="W4789" s="47"/>
      <c r="Y4789" s="80"/>
    </row>
    <row r="4790" spans="6:25">
      <c r="F4790" s="91"/>
      <c r="G4790" s="46"/>
      <c r="N4790" s="69"/>
      <c r="U4790" s="91"/>
      <c r="W4790" s="47"/>
      <c r="Y4790" s="80"/>
    </row>
    <row r="4791" spans="6:25">
      <c r="F4791" s="91"/>
      <c r="G4791" s="46"/>
      <c r="N4791" s="65"/>
      <c r="U4791" s="91"/>
      <c r="W4791" s="47"/>
      <c r="Y4791" s="80"/>
    </row>
    <row r="4792" spans="6:25">
      <c r="F4792" s="91"/>
      <c r="G4792" s="46"/>
      <c r="N4792" s="65"/>
      <c r="U4792" s="91"/>
      <c r="W4792" s="47"/>
      <c r="Y4792" s="80"/>
    </row>
    <row r="4793" spans="6:25">
      <c r="F4793" s="91"/>
      <c r="G4793" s="46"/>
      <c r="N4793" s="64"/>
      <c r="U4793" s="91"/>
      <c r="W4793" s="47"/>
      <c r="Y4793" s="80"/>
    </row>
    <row r="4794" spans="6:25">
      <c r="F4794" s="91"/>
      <c r="G4794" s="46"/>
      <c r="N4794" s="91"/>
      <c r="U4794" s="91"/>
      <c r="W4794" s="47"/>
      <c r="Y4794" s="80"/>
    </row>
    <row r="4795" spans="6:25">
      <c r="F4795" s="91"/>
      <c r="G4795" s="46"/>
      <c r="N4795" s="91"/>
      <c r="U4795" s="91"/>
      <c r="W4795" s="47"/>
      <c r="Y4795" s="80"/>
    </row>
    <row r="4796" spans="6:25">
      <c r="F4796" s="91"/>
      <c r="G4796" s="46"/>
      <c r="N4796" s="91"/>
      <c r="U4796" s="91"/>
      <c r="W4796" s="47"/>
      <c r="Y4796" s="80"/>
    </row>
    <row r="4797" spans="6:25">
      <c r="F4797" s="91"/>
      <c r="G4797" s="46"/>
      <c r="N4797" s="91"/>
      <c r="U4797" s="91"/>
      <c r="W4797" s="47"/>
      <c r="Y4797" s="80"/>
    </row>
    <row r="4798" spans="6:25">
      <c r="F4798" s="91"/>
      <c r="G4798" s="46"/>
      <c r="N4798" s="91"/>
      <c r="U4798" s="91"/>
      <c r="W4798" s="47"/>
      <c r="Y4798" s="80"/>
    </row>
    <row r="4799" spans="6:25">
      <c r="F4799" s="91"/>
      <c r="G4799" s="46"/>
      <c r="N4799" s="91"/>
      <c r="U4799" s="91"/>
      <c r="W4799" s="47"/>
      <c r="Y4799" s="80"/>
    </row>
    <row r="4800" spans="6:25">
      <c r="F4800" s="91"/>
      <c r="G4800" s="46"/>
      <c r="N4800" s="91"/>
      <c r="U4800" s="91"/>
      <c r="W4800" s="47"/>
      <c r="Y4800" s="80"/>
    </row>
    <row r="4801" spans="6:25">
      <c r="F4801" s="91"/>
      <c r="G4801" s="46"/>
      <c r="N4801" s="91"/>
      <c r="U4801" s="91"/>
      <c r="W4801" s="47"/>
      <c r="Y4801" s="80"/>
    </row>
    <row r="4802" spans="6:25">
      <c r="F4802" s="91"/>
      <c r="G4802" s="46"/>
      <c r="N4802" s="91"/>
      <c r="U4802" s="91"/>
      <c r="W4802" s="47"/>
      <c r="Y4802" s="80"/>
    </row>
    <row r="4803" spans="6:25">
      <c r="F4803" s="91"/>
      <c r="G4803" s="46"/>
      <c r="N4803" s="91"/>
      <c r="U4803" s="91"/>
      <c r="W4803" s="47"/>
      <c r="Y4803" s="80"/>
    </row>
    <row r="4804" spans="6:25">
      <c r="F4804" s="91"/>
      <c r="G4804" s="46"/>
      <c r="N4804" s="91"/>
      <c r="U4804" s="91"/>
      <c r="W4804" s="47"/>
      <c r="Y4804" s="80"/>
    </row>
    <row r="4805" spans="6:25">
      <c r="F4805" s="91"/>
      <c r="G4805" s="46"/>
      <c r="N4805" s="91"/>
      <c r="U4805" s="91"/>
      <c r="W4805" s="47"/>
      <c r="Y4805" s="80"/>
    </row>
    <row r="4806" spans="6:25">
      <c r="F4806" s="91"/>
      <c r="G4806" s="46"/>
      <c r="N4806" s="91"/>
      <c r="U4806" s="91"/>
      <c r="W4806" s="47"/>
      <c r="Y4806" s="80"/>
    </row>
    <row r="4807" spans="6:25">
      <c r="F4807" s="91"/>
      <c r="G4807" s="46"/>
      <c r="N4807" s="91"/>
      <c r="U4807" s="91"/>
      <c r="W4807" s="47"/>
      <c r="Y4807" s="80"/>
    </row>
    <row r="4808" spans="6:25">
      <c r="F4808" s="91"/>
      <c r="G4808" s="46"/>
      <c r="N4808" s="91"/>
      <c r="U4808" s="91"/>
      <c r="W4808" s="47"/>
      <c r="Y4808" s="80"/>
    </row>
    <row r="4809" spans="6:25">
      <c r="F4809" s="91"/>
      <c r="G4809" s="46"/>
      <c r="N4809" s="91"/>
      <c r="U4809" s="91"/>
      <c r="W4809" s="47"/>
      <c r="Y4809" s="80"/>
    </row>
    <row r="4810" spans="6:25">
      <c r="F4810" s="91"/>
      <c r="G4810" s="46"/>
      <c r="N4810" s="91"/>
      <c r="U4810" s="91"/>
      <c r="W4810" s="47"/>
      <c r="Y4810" s="80"/>
    </row>
    <row r="4811" spans="6:25">
      <c r="F4811" s="91"/>
      <c r="G4811" s="46"/>
      <c r="U4811" s="91"/>
      <c r="W4811" s="47"/>
      <c r="Y4811" s="80"/>
    </row>
    <row r="4812" spans="6:25">
      <c r="F4812" s="91"/>
      <c r="G4812" s="46"/>
      <c r="N4812" s="91"/>
      <c r="U4812" s="91"/>
      <c r="W4812" s="47"/>
      <c r="Y4812" s="80"/>
    </row>
    <row r="4813" spans="6:25">
      <c r="F4813" s="91"/>
      <c r="G4813" s="46"/>
      <c r="U4813" s="91"/>
      <c r="W4813" s="47"/>
      <c r="Y4813" s="80"/>
    </row>
    <row r="4814" spans="6:25">
      <c r="F4814" s="91"/>
      <c r="G4814" s="46"/>
      <c r="N4814" s="91"/>
      <c r="U4814" s="91"/>
      <c r="W4814" s="47"/>
      <c r="Y4814" s="80"/>
    </row>
    <row r="4815" spans="6:25">
      <c r="F4815" s="91"/>
      <c r="G4815" s="46"/>
      <c r="N4815" s="91"/>
      <c r="U4815" s="91"/>
      <c r="W4815" s="47"/>
      <c r="Y4815" s="80"/>
    </row>
    <row r="4816" spans="6:25">
      <c r="F4816" s="91"/>
      <c r="G4816" s="46"/>
      <c r="N4816" s="91"/>
      <c r="U4816" s="91"/>
      <c r="W4816" s="47"/>
      <c r="Y4816" s="80"/>
    </row>
    <row r="4817" spans="6:25">
      <c r="F4817" s="91"/>
      <c r="G4817" s="46"/>
      <c r="N4817" s="91"/>
      <c r="U4817" s="91"/>
      <c r="W4817" s="47"/>
      <c r="Y4817" s="80"/>
    </row>
    <row r="4818" spans="6:25">
      <c r="F4818" s="91"/>
      <c r="G4818" s="46"/>
      <c r="N4818" s="91"/>
      <c r="U4818" s="91"/>
      <c r="W4818" s="47"/>
      <c r="Y4818" s="80"/>
    </row>
    <row r="4819" spans="6:25">
      <c r="F4819" s="91"/>
      <c r="G4819" s="46"/>
      <c r="N4819" s="91"/>
      <c r="U4819" s="91"/>
      <c r="W4819" s="47"/>
      <c r="Y4819" s="80"/>
    </row>
    <row r="4820" spans="6:25">
      <c r="F4820" s="91"/>
      <c r="G4820" s="46"/>
      <c r="N4820" s="91"/>
      <c r="U4820" s="91"/>
      <c r="W4820" s="47"/>
      <c r="Y4820" s="80"/>
    </row>
    <row r="4821" spans="6:25">
      <c r="F4821" s="91"/>
      <c r="G4821" s="46"/>
      <c r="N4821" s="91"/>
      <c r="U4821" s="91"/>
      <c r="W4821" s="47"/>
      <c r="Y4821" s="80"/>
    </row>
    <row r="4822" spans="6:25">
      <c r="F4822" s="91"/>
      <c r="G4822" s="46"/>
      <c r="N4822" s="91"/>
      <c r="U4822" s="91"/>
      <c r="W4822" s="47"/>
      <c r="Y4822" s="80"/>
    </row>
    <row r="4823" spans="6:25">
      <c r="F4823" s="91"/>
      <c r="G4823" s="46"/>
      <c r="N4823" s="91"/>
      <c r="U4823" s="91"/>
      <c r="W4823" s="47"/>
      <c r="Y4823" s="80"/>
    </row>
    <row r="4824" spans="6:25">
      <c r="F4824" s="91"/>
      <c r="G4824" s="46"/>
      <c r="N4824" s="91"/>
      <c r="U4824" s="91"/>
      <c r="W4824" s="47"/>
      <c r="Y4824" s="80"/>
    </row>
    <row r="4825" spans="6:25">
      <c r="F4825" s="91"/>
      <c r="G4825" s="46"/>
      <c r="N4825" s="91"/>
      <c r="U4825" s="91"/>
      <c r="W4825" s="47"/>
      <c r="Y4825" s="80"/>
    </row>
    <row r="4826" spans="6:25">
      <c r="F4826" s="91"/>
      <c r="G4826" s="46"/>
      <c r="N4826" s="91"/>
      <c r="U4826" s="91"/>
      <c r="W4826" s="47"/>
      <c r="Y4826" s="80"/>
    </row>
    <row r="4827" spans="6:25">
      <c r="F4827" s="91"/>
      <c r="G4827" s="46"/>
      <c r="U4827" s="91"/>
      <c r="W4827" s="47"/>
      <c r="Y4827" s="80"/>
    </row>
    <row r="4828" spans="6:25">
      <c r="F4828" s="91"/>
      <c r="G4828" s="46"/>
      <c r="N4828" s="91"/>
      <c r="U4828" s="91"/>
      <c r="W4828" s="47"/>
      <c r="Y4828" s="80"/>
    </row>
    <row r="4829" spans="6:25">
      <c r="F4829" s="91"/>
      <c r="G4829" s="46"/>
      <c r="U4829" s="91"/>
      <c r="W4829" s="47"/>
      <c r="Y4829" s="80"/>
    </row>
    <row r="4830" spans="6:25">
      <c r="F4830" s="91"/>
      <c r="G4830" s="46"/>
      <c r="N4830" s="91"/>
      <c r="U4830" s="91"/>
      <c r="W4830" s="47"/>
      <c r="Y4830" s="80"/>
    </row>
    <row r="4831" spans="6:25">
      <c r="F4831" s="91"/>
      <c r="G4831" s="46"/>
      <c r="N4831" s="91"/>
      <c r="U4831" s="91"/>
      <c r="W4831" s="47"/>
      <c r="Y4831" s="80"/>
    </row>
    <row r="4832" spans="6:25">
      <c r="F4832" s="91"/>
      <c r="G4832" s="46"/>
      <c r="N4832" s="91"/>
      <c r="U4832" s="91"/>
      <c r="W4832" s="47"/>
      <c r="Y4832" s="80"/>
    </row>
    <row r="4833" spans="6:25">
      <c r="F4833" s="91"/>
      <c r="G4833" s="46"/>
      <c r="N4833" s="91"/>
      <c r="U4833" s="91"/>
      <c r="W4833" s="47"/>
      <c r="Y4833" s="80"/>
    </row>
    <row r="4834" spans="6:25">
      <c r="F4834" s="91"/>
      <c r="G4834" s="46"/>
      <c r="N4834" s="91"/>
      <c r="U4834" s="91"/>
      <c r="W4834" s="47"/>
      <c r="Y4834" s="80"/>
    </row>
    <row r="4835" spans="6:25">
      <c r="F4835" s="91"/>
      <c r="G4835" s="46"/>
      <c r="N4835" s="91"/>
      <c r="U4835" s="91"/>
      <c r="W4835" s="47"/>
      <c r="Y4835" s="80"/>
    </row>
    <row r="4836" spans="6:25">
      <c r="F4836" s="91"/>
      <c r="G4836" s="46"/>
      <c r="N4836" s="91"/>
      <c r="U4836" s="91"/>
      <c r="W4836" s="47"/>
      <c r="Y4836" s="80"/>
    </row>
    <row r="4837" spans="6:25">
      <c r="F4837" s="91"/>
      <c r="G4837" s="46"/>
      <c r="N4837" s="91"/>
      <c r="U4837" s="91"/>
      <c r="W4837" s="47"/>
      <c r="Y4837" s="80"/>
    </row>
    <row r="4838" spans="6:25">
      <c r="F4838" s="91"/>
      <c r="G4838" s="46"/>
      <c r="U4838" s="91"/>
      <c r="W4838" s="47"/>
      <c r="Y4838" s="80"/>
    </row>
    <row r="4839" spans="6:25">
      <c r="F4839" s="91"/>
      <c r="G4839" s="46"/>
      <c r="N4839" s="91"/>
      <c r="U4839" s="91"/>
      <c r="W4839" s="47"/>
      <c r="Y4839" s="80"/>
    </row>
    <row r="4840" spans="6:25">
      <c r="F4840" s="91"/>
      <c r="G4840" s="46"/>
      <c r="N4840" s="91"/>
      <c r="U4840" s="91"/>
      <c r="W4840" s="47"/>
      <c r="Y4840" s="80"/>
    </row>
    <row r="4841" spans="6:25">
      <c r="F4841" s="91"/>
      <c r="G4841" s="46"/>
      <c r="N4841" s="91"/>
      <c r="U4841" s="91"/>
      <c r="W4841" s="47"/>
      <c r="Y4841" s="80"/>
    </row>
    <row r="4842" spans="6:25">
      <c r="F4842" s="91"/>
      <c r="G4842" s="46"/>
      <c r="N4842" s="91"/>
      <c r="U4842" s="91"/>
      <c r="W4842" s="47"/>
      <c r="Y4842" s="80"/>
    </row>
    <row r="4843" spans="6:25">
      <c r="F4843" s="91"/>
      <c r="G4843" s="46"/>
      <c r="N4843" s="91"/>
      <c r="U4843" s="91"/>
      <c r="W4843" s="47"/>
      <c r="Y4843" s="80"/>
    </row>
    <row r="4844" spans="6:25">
      <c r="F4844" s="91"/>
      <c r="G4844" s="46"/>
      <c r="N4844" s="91"/>
      <c r="U4844" s="91"/>
      <c r="W4844" s="47"/>
      <c r="Y4844" s="80"/>
    </row>
    <row r="4845" spans="6:25">
      <c r="F4845" s="91"/>
      <c r="G4845" s="46"/>
      <c r="N4845" s="91"/>
      <c r="U4845" s="91"/>
      <c r="W4845" s="47"/>
      <c r="Y4845" s="80"/>
    </row>
    <row r="4846" spans="6:25">
      <c r="F4846" s="91"/>
      <c r="G4846" s="46"/>
      <c r="N4846" s="91"/>
      <c r="U4846" s="91"/>
      <c r="W4846" s="47"/>
      <c r="Y4846" s="80"/>
    </row>
    <row r="4847" spans="6:25">
      <c r="F4847" s="91"/>
      <c r="G4847" s="46"/>
      <c r="N4847" s="91"/>
      <c r="U4847" s="91"/>
      <c r="W4847" s="47"/>
      <c r="Y4847" s="80"/>
    </row>
    <row r="4848" spans="6:25">
      <c r="F4848" s="91"/>
      <c r="G4848" s="46"/>
      <c r="N4848" s="91"/>
      <c r="U4848" s="91"/>
      <c r="W4848" s="47"/>
      <c r="Y4848" s="80"/>
    </row>
    <row r="4849" spans="6:25">
      <c r="F4849" s="91"/>
      <c r="G4849" s="46"/>
      <c r="N4849" s="91"/>
      <c r="U4849" s="91"/>
      <c r="W4849" s="47"/>
      <c r="Y4849" s="80"/>
    </row>
    <row r="4850" spans="6:25">
      <c r="F4850" s="91"/>
      <c r="G4850" s="46"/>
      <c r="N4850" s="91"/>
      <c r="U4850" s="91"/>
      <c r="W4850" s="47"/>
      <c r="Y4850" s="80"/>
    </row>
    <row r="4851" spans="6:25">
      <c r="F4851" s="91"/>
      <c r="G4851" s="46"/>
      <c r="N4851" s="91"/>
      <c r="U4851" s="91"/>
      <c r="W4851" s="47"/>
      <c r="Y4851" s="80"/>
    </row>
    <row r="4852" spans="6:25">
      <c r="F4852" s="91"/>
      <c r="G4852" s="46"/>
      <c r="N4852" s="91"/>
      <c r="U4852" s="91"/>
      <c r="W4852" s="47"/>
      <c r="Y4852" s="80"/>
    </row>
    <row r="4853" spans="6:25">
      <c r="F4853" s="91"/>
      <c r="G4853" s="46"/>
      <c r="N4853" s="91"/>
      <c r="U4853" s="91"/>
      <c r="W4853" s="47"/>
      <c r="Y4853" s="80"/>
    </row>
    <row r="4854" spans="6:25">
      <c r="F4854" s="91"/>
      <c r="G4854" s="46"/>
      <c r="N4854" s="91"/>
      <c r="U4854" s="91"/>
      <c r="W4854" s="47"/>
      <c r="Y4854" s="80"/>
    </row>
    <row r="4855" spans="6:25">
      <c r="F4855" s="91"/>
      <c r="G4855" s="46"/>
      <c r="N4855" s="91"/>
      <c r="U4855" s="91"/>
      <c r="W4855" s="47"/>
      <c r="Y4855" s="80"/>
    </row>
    <row r="4856" spans="6:25">
      <c r="F4856" s="91"/>
      <c r="G4856" s="46"/>
      <c r="N4856" s="91"/>
      <c r="U4856" s="91"/>
      <c r="W4856" s="47"/>
      <c r="Y4856" s="80"/>
    </row>
    <row r="4857" spans="6:25">
      <c r="F4857" s="91"/>
      <c r="G4857" s="46"/>
      <c r="N4857" s="91"/>
      <c r="U4857" s="91"/>
      <c r="W4857" s="47"/>
      <c r="Y4857" s="80"/>
    </row>
    <row r="4858" spans="6:25">
      <c r="F4858" s="91"/>
      <c r="G4858" s="46"/>
      <c r="N4858" s="91"/>
      <c r="U4858" s="91"/>
      <c r="W4858" s="47"/>
      <c r="Y4858" s="80"/>
    </row>
    <row r="4859" spans="6:25">
      <c r="F4859" s="91"/>
      <c r="G4859" s="46"/>
      <c r="N4859" s="91"/>
      <c r="U4859" s="91"/>
      <c r="W4859" s="47"/>
      <c r="Y4859" s="80"/>
    </row>
    <row r="4860" spans="6:25">
      <c r="F4860" s="60"/>
      <c r="G4860" s="46"/>
      <c r="N4860" s="91"/>
      <c r="U4860" s="91"/>
      <c r="W4860" s="47"/>
      <c r="Y4860" s="80"/>
    </row>
    <row r="4861" spans="6:25">
      <c r="F4861" s="60"/>
      <c r="G4861" s="46"/>
      <c r="U4861" s="91"/>
      <c r="W4861" s="47"/>
      <c r="Y4861" s="80"/>
    </row>
    <row r="4862" spans="6:25">
      <c r="F4862" s="60"/>
      <c r="G4862" s="46"/>
      <c r="U4862" s="91"/>
      <c r="W4862" s="47"/>
      <c r="Y4862" s="80"/>
    </row>
    <row r="4863" spans="6:25">
      <c r="F4863" s="60"/>
      <c r="G4863" s="46"/>
      <c r="U4863" s="91"/>
      <c r="W4863" s="47"/>
      <c r="Y4863" s="80"/>
    </row>
    <row r="4864" spans="6:25">
      <c r="F4864" s="60"/>
      <c r="G4864" s="46"/>
      <c r="U4864" s="91"/>
      <c r="W4864" s="47"/>
      <c r="Y4864" s="80"/>
    </row>
    <row r="4865" spans="6:25">
      <c r="F4865" s="60"/>
      <c r="G4865" s="46"/>
      <c r="U4865" s="91"/>
      <c r="W4865" s="47"/>
      <c r="Y4865" s="80"/>
    </row>
    <row r="4866" spans="6:25">
      <c r="F4866" s="60"/>
      <c r="G4866" s="46"/>
      <c r="U4866" s="91"/>
      <c r="W4866" s="47"/>
      <c r="Y4866" s="80"/>
    </row>
    <row r="4867" spans="6:25">
      <c r="F4867" s="60"/>
      <c r="G4867" s="46"/>
      <c r="U4867" s="91"/>
      <c r="W4867" s="47"/>
      <c r="Y4867" s="80"/>
    </row>
    <row r="4868" spans="6:25">
      <c r="F4868" s="60"/>
      <c r="G4868" s="46"/>
      <c r="U4868" s="91"/>
      <c r="W4868" s="47"/>
      <c r="Y4868" s="80"/>
    </row>
    <row r="4869" spans="6:25">
      <c r="F4869" s="60"/>
      <c r="G4869" s="46"/>
      <c r="U4869" s="91"/>
      <c r="W4869" s="47"/>
      <c r="Y4869" s="80"/>
    </row>
    <row r="4870" spans="6:25">
      <c r="F4870" s="60"/>
      <c r="G4870" s="46"/>
      <c r="U4870" s="91"/>
      <c r="W4870" s="47"/>
      <c r="Y4870" s="80"/>
    </row>
    <row r="4871" spans="6:25">
      <c r="F4871" s="60"/>
      <c r="G4871" s="46"/>
      <c r="U4871" s="91"/>
      <c r="W4871" s="47"/>
      <c r="Y4871" s="80"/>
    </row>
    <row r="4872" spans="6:25">
      <c r="F4872" s="60"/>
      <c r="G4872" s="46"/>
      <c r="U4872" s="91"/>
      <c r="W4872" s="47"/>
      <c r="Y4872" s="80"/>
    </row>
    <row r="4873" spans="6:25">
      <c r="F4873" s="60"/>
      <c r="G4873" s="46"/>
      <c r="U4873" s="91"/>
      <c r="W4873" s="47"/>
      <c r="Y4873" s="80"/>
    </row>
    <row r="4874" spans="6:25">
      <c r="F4874" s="60"/>
      <c r="G4874" s="46"/>
      <c r="U4874" s="91"/>
      <c r="W4874" s="47"/>
      <c r="Y4874" s="80"/>
    </row>
    <row r="4875" spans="6:25">
      <c r="F4875" s="60"/>
      <c r="G4875" s="46"/>
      <c r="U4875" s="91"/>
      <c r="W4875" s="47"/>
      <c r="Y4875" s="80"/>
    </row>
    <row r="4876" spans="6:25">
      <c r="F4876" s="60"/>
      <c r="G4876" s="46"/>
      <c r="U4876" s="91"/>
      <c r="W4876" s="47"/>
      <c r="Y4876" s="80"/>
    </row>
    <row r="4877" spans="6:25">
      <c r="F4877" s="60"/>
      <c r="G4877" s="46"/>
      <c r="U4877" s="91"/>
      <c r="W4877" s="47"/>
      <c r="Y4877" s="80"/>
    </row>
    <row r="4878" spans="6:25">
      <c r="F4878" s="60"/>
      <c r="G4878" s="46"/>
      <c r="U4878" s="91"/>
      <c r="W4878" s="47"/>
      <c r="Y4878" s="80"/>
    </row>
    <row r="4879" spans="6:25">
      <c r="F4879" s="60"/>
      <c r="G4879" s="46"/>
      <c r="U4879" s="91"/>
      <c r="W4879" s="47"/>
      <c r="Y4879" s="80"/>
    </row>
    <row r="4880" spans="6:25">
      <c r="F4880" s="60"/>
      <c r="G4880" s="46"/>
      <c r="U4880" s="91"/>
      <c r="W4880" s="47"/>
      <c r="Y4880" s="80"/>
    </row>
    <row r="4881" spans="6:25">
      <c r="F4881" s="60"/>
      <c r="G4881" s="46"/>
      <c r="N4881" s="66"/>
      <c r="U4881" s="91"/>
      <c r="W4881" s="47"/>
      <c r="Y4881" s="80"/>
    </row>
    <row r="4882" spans="6:25">
      <c r="F4882" s="60"/>
      <c r="G4882" s="46"/>
      <c r="N4882" s="67"/>
      <c r="U4882" s="91"/>
      <c r="W4882" s="47"/>
      <c r="Y4882" s="80"/>
    </row>
    <row r="4883" spans="6:25">
      <c r="F4883" s="60"/>
      <c r="G4883" s="46"/>
      <c r="N4883" s="65"/>
      <c r="U4883" s="91"/>
      <c r="W4883" s="47"/>
      <c r="Y4883" s="80"/>
    </row>
    <row r="4884" spans="6:25">
      <c r="F4884" s="60"/>
      <c r="G4884" s="46"/>
      <c r="N4884" s="64"/>
      <c r="U4884" s="91"/>
      <c r="W4884" s="47"/>
      <c r="Y4884" s="80"/>
    </row>
    <row r="4885" spans="6:25">
      <c r="F4885" s="60"/>
      <c r="G4885" s="46"/>
      <c r="N4885" s="66"/>
      <c r="U4885" s="91"/>
      <c r="W4885" s="47"/>
      <c r="Y4885" s="80"/>
    </row>
    <row r="4886" spans="6:25">
      <c r="F4886" s="60"/>
      <c r="G4886" s="46"/>
      <c r="N4886" s="67"/>
      <c r="U4886" s="91"/>
      <c r="W4886" s="47"/>
      <c r="Y4886" s="80"/>
    </row>
    <row r="4887" spans="6:25">
      <c r="F4887" s="60"/>
      <c r="G4887" s="46"/>
      <c r="N4887" s="68"/>
      <c r="U4887" s="91"/>
      <c r="W4887" s="47"/>
      <c r="Y4887" s="80"/>
    </row>
    <row r="4888" spans="6:25">
      <c r="F4888" s="60"/>
      <c r="G4888" s="46"/>
      <c r="N4888" s="91"/>
      <c r="U4888" s="91"/>
      <c r="W4888" s="47"/>
      <c r="Y4888" s="80"/>
    </row>
    <row r="4889" spans="6:25">
      <c r="F4889" s="60"/>
      <c r="G4889" s="46"/>
      <c r="N4889" s="69"/>
      <c r="U4889" s="91"/>
      <c r="W4889" s="47"/>
      <c r="Y4889" s="80"/>
    </row>
    <row r="4890" spans="6:25">
      <c r="F4890" s="60"/>
      <c r="G4890" s="46"/>
      <c r="N4890" s="65"/>
      <c r="U4890" s="91"/>
      <c r="W4890" s="47"/>
      <c r="Y4890" s="80"/>
    </row>
    <row r="4891" spans="6:25">
      <c r="F4891" s="60"/>
      <c r="G4891" s="46"/>
      <c r="N4891" s="65"/>
      <c r="U4891" s="91"/>
      <c r="W4891" s="47"/>
      <c r="Y4891" s="80"/>
    </row>
    <row r="4892" spans="6:25">
      <c r="F4892" s="60"/>
      <c r="G4892" s="46"/>
      <c r="N4892" s="64"/>
      <c r="U4892" s="91"/>
      <c r="W4892" s="47"/>
      <c r="Y4892" s="80"/>
    </row>
    <row r="4893" spans="6:25">
      <c r="F4893" s="60"/>
      <c r="G4893" s="46"/>
      <c r="N4893" s="91"/>
      <c r="U4893" s="91"/>
      <c r="W4893" s="47"/>
      <c r="Y4893" s="80"/>
    </row>
    <row r="4894" spans="6:25">
      <c r="F4894" s="60"/>
      <c r="G4894" s="46"/>
      <c r="N4894" s="91"/>
      <c r="U4894" s="91"/>
      <c r="W4894" s="47"/>
      <c r="Y4894" s="80"/>
    </row>
    <row r="4895" spans="6:25">
      <c r="F4895" s="60"/>
      <c r="G4895" s="46"/>
      <c r="N4895" s="91"/>
      <c r="U4895" s="91"/>
      <c r="W4895" s="47"/>
      <c r="Y4895" s="80"/>
    </row>
    <row r="4896" spans="6:25">
      <c r="F4896" s="60"/>
      <c r="G4896" s="46"/>
      <c r="N4896" s="91"/>
      <c r="U4896" s="91"/>
      <c r="W4896" s="47"/>
      <c r="Y4896" s="80"/>
    </row>
    <row r="4897" spans="6:25">
      <c r="F4897" s="60"/>
      <c r="G4897" s="46"/>
      <c r="N4897" s="91"/>
      <c r="U4897" s="91"/>
      <c r="W4897" s="47"/>
      <c r="Y4897" s="80"/>
    </row>
    <row r="4898" spans="6:25">
      <c r="F4898" s="60"/>
      <c r="G4898" s="46"/>
      <c r="N4898" s="91"/>
      <c r="U4898" s="91"/>
      <c r="W4898" s="47"/>
      <c r="Y4898" s="80"/>
    </row>
    <row r="4899" spans="6:25">
      <c r="F4899" s="60"/>
      <c r="G4899" s="46"/>
      <c r="N4899" s="91"/>
      <c r="U4899" s="91"/>
      <c r="W4899" s="47"/>
      <c r="Y4899" s="80"/>
    </row>
    <row r="4900" spans="6:25">
      <c r="F4900" s="60"/>
      <c r="G4900" s="46"/>
      <c r="N4900" s="91"/>
      <c r="U4900" s="91"/>
      <c r="W4900" s="47"/>
      <c r="Y4900" s="80"/>
    </row>
    <row r="4901" spans="6:25">
      <c r="F4901" s="60"/>
      <c r="G4901" s="46"/>
      <c r="N4901" s="91"/>
      <c r="U4901" s="91"/>
      <c r="W4901" s="47"/>
      <c r="Y4901" s="80"/>
    </row>
    <row r="4902" spans="6:25">
      <c r="F4902" s="60"/>
      <c r="G4902" s="46"/>
      <c r="N4902" s="91"/>
      <c r="U4902" s="91"/>
      <c r="W4902" s="47"/>
      <c r="Y4902" s="80"/>
    </row>
    <row r="4903" spans="6:25">
      <c r="F4903" s="60"/>
      <c r="G4903" s="46"/>
      <c r="N4903" s="91"/>
      <c r="U4903" s="91"/>
      <c r="W4903" s="47"/>
      <c r="Y4903" s="80"/>
    </row>
    <row r="4904" spans="6:25">
      <c r="F4904" s="60"/>
      <c r="G4904" s="46"/>
      <c r="N4904" s="91"/>
      <c r="U4904" s="91"/>
      <c r="W4904" s="47"/>
      <c r="Y4904" s="80"/>
    </row>
    <row r="4905" spans="6:25">
      <c r="F4905" s="60"/>
      <c r="G4905" s="46"/>
      <c r="N4905" s="91"/>
      <c r="U4905" s="91"/>
      <c r="W4905" s="47"/>
      <c r="Y4905" s="80"/>
    </row>
    <row r="4906" spans="6:25">
      <c r="F4906" s="60"/>
      <c r="G4906" s="46"/>
      <c r="N4906" s="91"/>
      <c r="U4906" s="91"/>
      <c r="W4906" s="47"/>
      <c r="Y4906" s="80"/>
    </row>
    <row r="4907" spans="6:25">
      <c r="F4907" s="60"/>
      <c r="G4907" s="46"/>
      <c r="N4907" s="91"/>
      <c r="U4907" s="91"/>
      <c r="W4907" s="47"/>
      <c r="Y4907" s="80"/>
    </row>
    <row r="4908" spans="6:25">
      <c r="F4908" s="60"/>
      <c r="G4908" s="46"/>
      <c r="N4908" s="91"/>
      <c r="U4908" s="91"/>
      <c r="W4908" s="47"/>
      <c r="Y4908" s="80"/>
    </row>
    <row r="4909" spans="6:25">
      <c r="F4909" s="60"/>
      <c r="G4909" s="46"/>
      <c r="N4909" s="91"/>
      <c r="U4909" s="91"/>
      <c r="W4909" s="47"/>
      <c r="Y4909" s="80"/>
    </row>
    <row r="4910" spans="6:25">
      <c r="F4910" s="60"/>
      <c r="G4910" s="46"/>
      <c r="U4910" s="91"/>
      <c r="W4910" s="47"/>
      <c r="Y4910" s="80"/>
    </row>
    <row r="4911" spans="6:25">
      <c r="F4911" s="60"/>
      <c r="G4911" s="46"/>
      <c r="N4911" s="91"/>
      <c r="U4911" s="91"/>
      <c r="W4911" s="47"/>
      <c r="Y4911" s="80"/>
    </row>
    <row r="4912" spans="6:25">
      <c r="F4912" s="60"/>
      <c r="G4912" s="46"/>
      <c r="U4912" s="91"/>
      <c r="W4912" s="47"/>
      <c r="Y4912" s="80"/>
    </row>
    <row r="4913" spans="6:25">
      <c r="F4913" s="60"/>
      <c r="G4913" s="46"/>
      <c r="N4913" s="91"/>
      <c r="U4913" s="91"/>
      <c r="W4913" s="47"/>
      <c r="Y4913" s="80"/>
    </row>
    <row r="4914" spans="6:25">
      <c r="F4914" s="60"/>
      <c r="G4914" s="46"/>
      <c r="N4914" s="91"/>
      <c r="U4914" s="91"/>
      <c r="W4914" s="47"/>
      <c r="Y4914" s="80"/>
    </row>
    <row r="4915" spans="6:25">
      <c r="F4915" s="60"/>
      <c r="G4915" s="46"/>
      <c r="N4915" s="91"/>
      <c r="U4915" s="91"/>
      <c r="W4915" s="47"/>
      <c r="Y4915" s="80"/>
    </row>
    <row r="4916" spans="6:25">
      <c r="F4916" s="60"/>
      <c r="G4916" s="46"/>
      <c r="N4916" s="91"/>
      <c r="U4916" s="91"/>
      <c r="W4916" s="47"/>
      <c r="Y4916" s="80"/>
    </row>
    <row r="4917" spans="6:25">
      <c r="F4917" s="60"/>
      <c r="G4917" s="46"/>
      <c r="N4917" s="91"/>
      <c r="U4917" s="91"/>
      <c r="W4917" s="47"/>
      <c r="Y4917" s="80"/>
    </row>
    <row r="4918" spans="6:25">
      <c r="F4918" s="60"/>
      <c r="G4918" s="46"/>
      <c r="N4918" s="91"/>
      <c r="U4918" s="91"/>
      <c r="W4918" s="47"/>
      <c r="Y4918" s="80"/>
    </row>
    <row r="4919" spans="6:25">
      <c r="F4919" s="60"/>
      <c r="G4919" s="46"/>
      <c r="N4919" s="91"/>
      <c r="U4919" s="91"/>
      <c r="W4919" s="47"/>
      <c r="Y4919" s="80"/>
    </row>
    <row r="4920" spans="6:25">
      <c r="F4920" s="60"/>
      <c r="G4920" s="46"/>
      <c r="N4920" s="91"/>
      <c r="U4920" s="91"/>
      <c r="W4920" s="47"/>
      <c r="Y4920" s="80"/>
    </row>
    <row r="4921" spans="6:25">
      <c r="F4921" s="60"/>
      <c r="G4921" s="46"/>
      <c r="N4921" s="91"/>
      <c r="U4921" s="91"/>
      <c r="W4921" s="47"/>
      <c r="Y4921" s="80"/>
    </row>
    <row r="4922" spans="6:25">
      <c r="F4922" s="60"/>
      <c r="G4922" s="46"/>
      <c r="N4922" s="91"/>
      <c r="U4922" s="91"/>
      <c r="W4922" s="47"/>
      <c r="Y4922" s="80"/>
    </row>
    <row r="4923" spans="6:25">
      <c r="F4923" s="60"/>
      <c r="G4923" s="46"/>
      <c r="N4923" s="91"/>
      <c r="U4923" s="91"/>
      <c r="W4923" s="47"/>
      <c r="Y4923" s="80"/>
    </row>
    <row r="4924" spans="6:25">
      <c r="F4924" s="60"/>
      <c r="G4924" s="46"/>
      <c r="N4924" s="91"/>
      <c r="U4924" s="91"/>
      <c r="W4924" s="47"/>
      <c r="Y4924" s="80"/>
    </row>
    <row r="4925" spans="6:25">
      <c r="F4925" s="60"/>
      <c r="G4925" s="46"/>
      <c r="N4925" s="91"/>
      <c r="U4925" s="91"/>
      <c r="W4925" s="47"/>
      <c r="Y4925" s="80"/>
    </row>
    <row r="4926" spans="6:25">
      <c r="F4926" s="60"/>
      <c r="G4926" s="46"/>
      <c r="U4926" s="91"/>
      <c r="W4926" s="47"/>
      <c r="Y4926" s="80"/>
    </row>
    <row r="4927" spans="6:25">
      <c r="F4927" s="60"/>
      <c r="G4927" s="46"/>
      <c r="N4927" s="91"/>
      <c r="U4927" s="91"/>
      <c r="W4927" s="47"/>
      <c r="Y4927" s="80"/>
    </row>
    <row r="4928" spans="6:25">
      <c r="F4928" s="60"/>
      <c r="G4928" s="46"/>
      <c r="U4928" s="91"/>
      <c r="W4928" s="47"/>
      <c r="Y4928" s="80"/>
    </row>
    <row r="4929" spans="6:25">
      <c r="F4929" s="60"/>
      <c r="G4929" s="46"/>
      <c r="N4929" s="91"/>
      <c r="U4929" s="91"/>
      <c r="W4929" s="47"/>
      <c r="Y4929" s="80"/>
    </row>
    <row r="4930" spans="6:25">
      <c r="F4930" s="60"/>
      <c r="G4930" s="46"/>
      <c r="N4930" s="91"/>
      <c r="U4930" s="91"/>
      <c r="W4930" s="47"/>
      <c r="Y4930" s="80"/>
    </row>
    <row r="4931" spans="6:25">
      <c r="F4931" s="60"/>
      <c r="G4931" s="46"/>
      <c r="N4931" s="91"/>
      <c r="U4931" s="91"/>
      <c r="W4931" s="47"/>
      <c r="Y4931" s="80"/>
    </row>
    <row r="4932" spans="6:25">
      <c r="F4932" s="60"/>
      <c r="G4932" s="46"/>
      <c r="N4932" s="91"/>
      <c r="U4932" s="91"/>
      <c r="W4932" s="47"/>
      <c r="Y4932" s="80"/>
    </row>
    <row r="4933" spans="6:25">
      <c r="F4933" s="60"/>
      <c r="G4933" s="46"/>
      <c r="N4933" s="91"/>
      <c r="U4933" s="91"/>
      <c r="W4933" s="47"/>
      <c r="Y4933" s="80"/>
    </row>
    <row r="4934" spans="6:25">
      <c r="F4934" s="60"/>
      <c r="G4934" s="46"/>
      <c r="N4934" s="91"/>
      <c r="U4934" s="91"/>
      <c r="W4934" s="47"/>
      <c r="Y4934" s="80"/>
    </row>
    <row r="4935" spans="6:25">
      <c r="F4935" s="60"/>
      <c r="G4935" s="46"/>
      <c r="N4935" s="91"/>
      <c r="U4935" s="91"/>
      <c r="W4935" s="47"/>
      <c r="Y4935" s="80"/>
    </row>
    <row r="4936" spans="6:25">
      <c r="F4936" s="60"/>
      <c r="G4936" s="46"/>
      <c r="N4936" s="91"/>
      <c r="U4936" s="91"/>
      <c r="W4936" s="47"/>
      <c r="Y4936" s="80"/>
    </row>
    <row r="4937" spans="6:25">
      <c r="F4937" s="60"/>
      <c r="G4937" s="46"/>
      <c r="U4937" s="91"/>
      <c r="W4937" s="47"/>
      <c r="Y4937" s="80"/>
    </row>
    <row r="4938" spans="6:25">
      <c r="F4938" s="60"/>
      <c r="G4938" s="46"/>
      <c r="N4938" s="91"/>
      <c r="U4938" s="91"/>
      <c r="W4938" s="47"/>
      <c r="Y4938" s="80"/>
    </row>
    <row r="4939" spans="6:25">
      <c r="F4939" s="60"/>
      <c r="G4939" s="46"/>
      <c r="N4939" s="91"/>
      <c r="U4939" s="91"/>
      <c r="W4939" s="47"/>
      <c r="Y4939" s="80"/>
    </row>
    <row r="4940" spans="6:25">
      <c r="F4940" s="60"/>
      <c r="G4940" s="46"/>
      <c r="N4940" s="91"/>
      <c r="U4940" s="91"/>
      <c r="W4940" s="47"/>
      <c r="Y4940" s="80"/>
    </row>
    <row r="4941" spans="6:25">
      <c r="F4941" s="60"/>
      <c r="G4941" s="46"/>
      <c r="N4941" s="91"/>
      <c r="U4941" s="91"/>
      <c r="W4941" s="47"/>
      <c r="Y4941" s="80"/>
    </row>
    <row r="4942" spans="6:25">
      <c r="F4942" s="60"/>
      <c r="G4942" s="46"/>
      <c r="N4942" s="91"/>
      <c r="U4942" s="91"/>
      <c r="W4942" s="47"/>
      <c r="Y4942" s="80"/>
    </row>
    <row r="4943" spans="6:25">
      <c r="F4943" s="60"/>
      <c r="G4943" s="46"/>
      <c r="N4943" s="91"/>
      <c r="U4943" s="91"/>
      <c r="W4943" s="47"/>
      <c r="Y4943" s="80"/>
    </row>
    <row r="4944" spans="6:25">
      <c r="F4944" s="60"/>
      <c r="G4944" s="46"/>
      <c r="N4944" s="91"/>
      <c r="U4944" s="91"/>
      <c r="W4944" s="47"/>
      <c r="Y4944" s="80"/>
    </row>
    <row r="4945" spans="6:25">
      <c r="F4945" s="60"/>
      <c r="G4945" s="46"/>
      <c r="N4945" s="91"/>
      <c r="U4945" s="91"/>
      <c r="W4945" s="47"/>
      <c r="Y4945" s="80"/>
    </row>
    <row r="4946" spans="6:25">
      <c r="F4946" s="60"/>
      <c r="G4946" s="46"/>
      <c r="N4946" s="91"/>
      <c r="U4946" s="91"/>
      <c r="W4946" s="47"/>
      <c r="Y4946" s="80"/>
    </row>
    <row r="4947" spans="6:25">
      <c r="F4947" s="60"/>
      <c r="G4947" s="46"/>
      <c r="N4947" s="91"/>
      <c r="U4947" s="91"/>
      <c r="W4947" s="47"/>
      <c r="Y4947" s="80"/>
    </row>
    <row r="4948" spans="6:25">
      <c r="F4948" s="60"/>
      <c r="G4948" s="46"/>
      <c r="N4948" s="91"/>
      <c r="U4948" s="91"/>
      <c r="W4948" s="47"/>
      <c r="Y4948" s="80"/>
    </row>
    <row r="4949" spans="6:25">
      <c r="F4949" s="60"/>
      <c r="G4949" s="46"/>
      <c r="N4949" s="91"/>
      <c r="U4949" s="91"/>
      <c r="W4949" s="47"/>
      <c r="Y4949" s="80"/>
    </row>
    <row r="4950" spans="6:25">
      <c r="F4950" s="60"/>
      <c r="G4950" s="46"/>
      <c r="N4950" s="91"/>
      <c r="U4950" s="91"/>
      <c r="W4950" s="47"/>
      <c r="Y4950" s="80"/>
    </row>
    <row r="4951" spans="6:25">
      <c r="F4951" s="60"/>
      <c r="G4951" s="46"/>
      <c r="N4951" s="91"/>
      <c r="U4951" s="91"/>
      <c r="W4951" s="47"/>
      <c r="Y4951" s="80"/>
    </row>
    <row r="4952" spans="6:25">
      <c r="F4952" s="60"/>
      <c r="G4952" s="46"/>
      <c r="N4952" s="91"/>
      <c r="U4952" s="91"/>
      <c r="W4952" s="47"/>
      <c r="Y4952" s="80"/>
    </row>
    <row r="4953" spans="6:25">
      <c r="F4953" s="60"/>
      <c r="G4953" s="46"/>
      <c r="N4953" s="91"/>
      <c r="U4953" s="91"/>
      <c r="W4953" s="47"/>
      <c r="Y4953" s="80"/>
    </row>
    <row r="4954" spans="6:25">
      <c r="F4954" s="60"/>
      <c r="G4954" s="46"/>
      <c r="N4954" s="91"/>
      <c r="U4954" s="91"/>
      <c r="W4954" s="47"/>
      <c r="Y4954" s="80"/>
    </row>
    <row r="4955" spans="6:25">
      <c r="F4955" s="60"/>
      <c r="G4955" s="46"/>
      <c r="N4955" s="91"/>
      <c r="U4955" s="91"/>
      <c r="W4955" s="47"/>
      <c r="Y4955" s="80"/>
    </row>
    <row r="4956" spans="6:25">
      <c r="F4956" s="60"/>
      <c r="G4956" s="46"/>
      <c r="N4956" s="91"/>
      <c r="U4956" s="91"/>
      <c r="W4956" s="47"/>
      <c r="Y4956" s="80"/>
    </row>
    <row r="4957" spans="6:25">
      <c r="F4957" s="60"/>
      <c r="G4957" s="46"/>
      <c r="N4957" s="91"/>
      <c r="U4957" s="91"/>
      <c r="W4957" s="47"/>
      <c r="Y4957" s="80"/>
    </row>
    <row r="4958" spans="6:25">
      <c r="F4958" s="60"/>
      <c r="G4958" s="46"/>
      <c r="N4958" s="91"/>
      <c r="U4958" s="91"/>
      <c r="W4958" s="47"/>
      <c r="Y4958" s="80"/>
    </row>
    <row r="4959" spans="6:25">
      <c r="F4959" s="91"/>
      <c r="G4959" s="46"/>
      <c r="N4959" s="91"/>
      <c r="U4959" s="91"/>
      <c r="W4959" s="47"/>
      <c r="Y4959" s="80"/>
    </row>
    <row r="4960" spans="6:25">
      <c r="F4960" s="91"/>
      <c r="G4960" s="46"/>
      <c r="U4960" s="91"/>
      <c r="W4960" s="47"/>
      <c r="Y4960" s="80"/>
    </row>
    <row r="4961" spans="6:25">
      <c r="F4961" s="91"/>
      <c r="G4961" s="46"/>
      <c r="U4961" s="91"/>
      <c r="W4961" s="47"/>
      <c r="Y4961" s="80"/>
    </row>
    <row r="4962" spans="6:25">
      <c r="F4962" s="91"/>
      <c r="G4962" s="46"/>
      <c r="U4962" s="91"/>
      <c r="W4962" s="47"/>
      <c r="Y4962" s="80"/>
    </row>
    <row r="4963" spans="6:25">
      <c r="F4963" s="91"/>
      <c r="G4963" s="46"/>
      <c r="U4963" s="91"/>
      <c r="W4963" s="47"/>
      <c r="Y4963" s="80"/>
    </row>
    <row r="4964" spans="6:25">
      <c r="F4964" s="91"/>
      <c r="G4964" s="46"/>
      <c r="U4964" s="91"/>
      <c r="W4964" s="47"/>
      <c r="Y4964" s="80"/>
    </row>
    <row r="4965" spans="6:25">
      <c r="F4965" s="91"/>
      <c r="G4965" s="46"/>
      <c r="U4965" s="91"/>
      <c r="W4965" s="47"/>
      <c r="Y4965" s="80"/>
    </row>
    <row r="4966" spans="6:25">
      <c r="F4966" s="91"/>
      <c r="G4966" s="46"/>
      <c r="U4966" s="91"/>
      <c r="W4966" s="47"/>
      <c r="Y4966" s="80"/>
    </row>
    <row r="4967" spans="6:25">
      <c r="F4967" s="91"/>
      <c r="G4967" s="46"/>
      <c r="U4967" s="91"/>
      <c r="W4967" s="47"/>
      <c r="Y4967" s="80"/>
    </row>
    <row r="4968" spans="6:25">
      <c r="F4968" s="91"/>
      <c r="G4968" s="46"/>
      <c r="U4968" s="91"/>
      <c r="W4968" s="47"/>
      <c r="Y4968" s="80"/>
    </row>
    <row r="4969" spans="6:25">
      <c r="F4969" s="91"/>
      <c r="G4969" s="46"/>
      <c r="U4969" s="91"/>
      <c r="W4969" s="47"/>
      <c r="Y4969" s="80"/>
    </row>
    <row r="4970" spans="6:25">
      <c r="F4970" s="91"/>
      <c r="G4970" s="46"/>
      <c r="U4970" s="91"/>
      <c r="W4970" s="47"/>
      <c r="Y4970" s="80"/>
    </row>
    <row r="4971" spans="6:25">
      <c r="F4971" s="91"/>
      <c r="G4971" s="46"/>
      <c r="U4971" s="91"/>
      <c r="W4971" s="47"/>
      <c r="Y4971" s="80"/>
    </row>
    <row r="4972" spans="6:25">
      <c r="F4972" s="91"/>
      <c r="G4972" s="46"/>
      <c r="U4972" s="91"/>
      <c r="W4972" s="47"/>
      <c r="Y4972" s="80"/>
    </row>
    <row r="4973" spans="6:25">
      <c r="F4973" s="91"/>
      <c r="G4973" s="46"/>
      <c r="U4973" s="91"/>
      <c r="W4973" s="47"/>
      <c r="Y4973" s="80"/>
    </row>
    <row r="4974" spans="6:25">
      <c r="F4974" s="91"/>
      <c r="G4974" s="46"/>
      <c r="U4974" s="91"/>
      <c r="W4974" s="47"/>
      <c r="Y4974" s="80"/>
    </row>
    <row r="4975" spans="6:25">
      <c r="F4975" s="91"/>
      <c r="G4975" s="46"/>
      <c r="U4975" s="91"/>
      <c r="W4975" s="47"/>
      <c r="Y4975" s="80"/>
    </row>
    <row r="4976" spans="6:25">
      <c r="F4976" s="91"/>
      <c r="G4976" s="46"/>
      <c r="U4976" s="91"/>
      <c r="W4976" s="47"/>
      <c r="Y4976" s="80"/>
    </row>
    <row r="4977" spans="6:25">
      <c r="F4977" s="91"/>
      <c r="G4977" s="46"/>
      <c r="U4977" s="91"/>
      <c r="W4977" s="47"/>
      <c r="Y4977" s="80"/>
    </row>
    <row r="4978" spans="6:25">
      <c r="F4978" s="91"/>
      <c r="G4978" s="46"/>
      <c r="U4978" s="91"/>
      <c r="W4978" s="47"/>
      <c r="Y4978" s="80"/>
    </row>
    <row r="4979" spans="6:25">
      <c r="F4979" s="91"/>
      <c r="G4979" s="46"/>
      <c r="U4979" s="91"/>
      <c r="W4979" s="47"/>
      <c r="Y4979" s="80"/>
    </row>
    <row r="4980" spans="6:25">
      <c r="F4980" s="91"/>
      <c r="G4980" s="46"/>
      <c r="N4980" s="66"/>
      <c r="U4980" s="91"/>
      <c r="W4980" s="47"/>
      <c r="Y4980" s="80"/>
    </row>
    <row r="4981" spans="6:25">
      <c r="F4981" s="91"/>
      <c r="G4981" s="46"/>
      <c r="N4981" s="67"/>
      <c r="U4981" s="91"/>
      <c r="W4981" s="47"/>
      <c r="Y4981" s="80"/>
    </row>
    <row r="4982" spans="6:25">
      <c r="F4982" s="91"/>
      <c r="G4982" s="46"/>
      <c r="N4982" s="65"/>
      <c r="U4982" s="91"/>
      <c r="W4982" s="47"/>
      <c r="Y4982" s="80"/>
    </row>
    <row r="4983" spans="6:25">
      <c r="F4983" s="91"/>
      <c r="G4983" s="46"/>
      <c r="N4983" s="64"/>
      <c r="U4983" s="91"/>
      <c r="W4983" s="47"/>
      <c r="Y4983" s="80"/>
    </row>
    <row r="4984" spans="6:25">
      <c r="F4984" s="91"/>
      <c r="G4984" s="46"/>
      <c r="N4984" s="66"/>
      <c r="U4984" s="91"/>
      <c r="W4984" s="47"/>
      <c r="Y4984" s="80"/>
    </row>
    <row r="4985" spans="6:25">
      <c r="F4985" s="91"/>
      <c r="G4985" s="46"/>
      <c r="N4985" s="67"/>
      <c r="U4985" s="91"/>
      <c r="W4985" s="47"/>
      <c r="Y4985" s="80"/>
    </row>
    <row r="4986" spans="6:25">
      <c r="F4986" s="91"/>
      <c r="G4986" s="46"/>
      <c r="N4986" s="68"/>
      <c r="U4986" s="91"/>
      <c r="W4986" s="47"/>
      <c r="Y4986" s="80"/>
    </row>
    <row r="4987" spans="6:25">
      <c r="F4987" s="91"/>
      <c r="G4987" s="46"/>
      <c r="N4987" s="91"/>
      <c r="U4987" s="91"/>
      <c r="W4987" s="47"/>
      <c r="Y4987" s="80"/>
    </row>
    <row r="4988" spans="6:25">
      <c r="F4988" s="91"/>
      <c r="G4988" s="46"/>
      <c r="N4988" s="69"/>
      <c r="U4988" s="91"/>
      <c r="W4988" s="47"/>
      <c r="Y4988" s="80"/>
    </row>
    <row r="4989" spans="6:25">
      <c r="F4989" s="91"/>
      <c r="G4989" s="46"/>
      <c r="N4989" s="65"/>
      <c r="U4989" s="91"/>
      <c r="W4989" s="47"/>
      <c r="Y4989" s="80"/>
    </row>
    <row r="4990" spans="6:25">
      <c r="F4990" s="91"/>
      <c r="G4990" s="46"/>
      <c r="N4990" s="65"/>
      <c r="U4990" s="91"/>
      <c r="W4990" s="47"/>
      <c r="Y4990" s="80"/>
    </row>
    <row r="4991" spans="6:25">
      <c r="F4991" s="91"/>
      <c r="G4991" s="46"/>
      <c r="N4991" s="64"/>
      <c r="U4991" s="91"/>
      <c r="W4991" s="47"/>
      <c r="Y4991" s="80"/>
    </row>
    <row r="4992" spans="6:25">
      <c r="F4992" s="91"/>
      <c r="G4992" s="46"/>
      <c r="N4992" s="91"/>
      <c r="U4992" s="91"/>
      <c r="W4992" s="47"/>
      <c r="Y4992" s="80"/>
    </row>
    <row r="4993" spans="6:25">
      <c r="F4993" s="91"/>
      <c r="G4993" s="46"/>
      <c r="N4993" s="91"/>
      <c r="U4993" s="91"/>
      <c r="W4993" s="47"/>
      <c r="Y4993" s="80"/>
    </row>
    <row r="4994" spans="6:25">
      <c r="F4994" s="91"/>
      <c r="G4994" s="46"/>
      <c r="N4994" s="91"/>
      <c r="U4994" s="91"/>
      <c r="W4994" s="47"/>
      <c r="Y4994" s="80"/>
    </row>
    <row r="4995" spans="6:25">
      <c r="F4995" s="91"/>
      <c r="G4995" s="46"/>
      <c r="N4995" s="91"/>
      <c r="U4995" s="91"/>
      <c r="W4995" s="47"/>
      <c r="Y4995" s="80"/>
    </row>
    <row r="4996" spans="6:25">
      <c r="F4996" s="91"/>
      <c r="G4996" s="46"/>
      <c r="N4996" s="91"/>
      <c r="U4996" s="91"/>
      <c r="W4996" s="47"/>
      <c r="Y4996" s="80"/>
    </row>
    <row r="4997" spans="6:25">
      <c r="F4997" s="91"/>
      <c r="G4997" s="46"/>
      <c r="N4997" s="91"/>
      <c r="U4997" s="91"/>
      <c r="W4997" s="47"/>
      <c r="Y4997" s="80"/>
    </row>
    <row r="4998" spans="6:25">
      <c r="F4998" s="91"/>
      <c r="G4998" s="46"/>
      <c r="N4998" s="91"/>
      <c r="U4998" s="91"/>
      <c r="W4998" s="47"/>
      <c r="Y4998" s="80"/>
    </row>
    <row r="4999" spans="6:25">
      <c r="F4999" s="91"/>
      <c r="G4999" s="46"/>
      <c r="N4999" s="91"/>
      <c r="U4999" s="91"/>
      <c r="W4999" s="47"/>
      <c r="Y4999" s="80"/>
    </row>
    <row r="5000" spans="6:25">
      <c r="F5000" s="91"/>
      <c r="G5000" s="46"/>
      <c r="N5000" s="91"/>
      <c r="U5000" s="91"/>
      <c r="W5000" s="47"/>
      <c r="Y5000" s="80"/>
    </row>
    <row r="5001" spans="6:25">
      <c r="F5001" s="91"/>
      <c r="G5001" s="46"/>
      <c r="N5001" s="91"/>
      <c r="U5001" s="91"/>
      <c r="W5001" s="47"/>
      <c r="Y5001" s="80"/>
    </row>
    <row r="5002" spans="6:25">
      <c r="F5002" s="91"/>
      <c r="G5002" s="46"/>
      <c r="N5002" s="91"/>
      <c r="U5002" s="91"/>
      <c r="W5002" s="47"/>
      <c r="Y5002" s="80"/>
    </row>
    <row r="5003" spans="6:25">
      <c r="F5003" s="91"/>
      <c r="G5003" s="46"/>
      <c r="N5003" s="91"/>
      <c r="U5003" s="91"/>
      <c r="W5003" s="47"/>
      <c r="Y5003" s="80"/>
    </row>
    <row r="5004" spans="6:25">
      <c r="F5004" s="91"/>
      <c r="G5004" s="46"/>
      <c r="N5004" s="91"/>
      <c r="U5004" s="91"/>
      <c r="W5004" s="47"/>
      <c r="Y5004" s="80"/>
    </row>
    <row r="5005" spans="6:25">
      <c r="F5005" s="91"/>
      <c r="G5005" s="46"/>
      <c r="N5005" s="91"/>
      <c r="U5005" s="91"/>
      <c r="W5005" s="47"/>
      <c r="Y5005" s="80"/>
    </row>
    <row r="5006" spans="6:25">
      <c r="F5006" s="91"/>
      <c r="G5006" s="46"/>
      <c r="N5006" s="91"/>
      <c r="U5006" s="91"/>
      <c r="W5006" s="47"/>
      <c r="Y5006" s="80"/>
    </row>
    <row r="5007" spans="6:25">
      <c r="F5007" s="91"/>
      <c r="G5007" s="46"/>
      <c r="N5007" s="91"/>
      <c r="U5007" s="91"/>
      <c r="W5007" s="47"/>
      <c r="Y5007" s="80"/>
    </row>
    <row r="5008" spans="6:25">
      <c r="F5008" s="91"/>
      <c r="G5008" s="46"/>
      <c r="N5008" s="91"/>
      <c r="U5008" s="91"/>
      <c r="W5008" s="47"/>
      <c r="Y5008" s="80"/>
    </row>
    <row r="5009" spans="6:25">
      <c r="F5009" s="91"/>
      <c r="G5009" s="46"/>
      <c r="U5009" s="91"/>
      <c r="W5009" s="47"/>
      <c r="Y5009" s="80"/>
    </row>
    <row r="5010" spans="6:25">
      <c r="F5010" s="91"/>
      <c r="G5010" s="46"/>
      <c r="N5010" s="91"/>
      <c r="U5010" s="91"/>
      <c r="W5010" s="47"/>
      <c r="Y5010" s="80"/>
    </row>
    <row r="5011" spans="6:25">
      <c r="F5011" s="91"/>
      <c r="G5011" s="46"/>
      <c r="U5011" s="91"/>
      <c r="W5011" s="47"/>
      <c r="Y5011" s="80"/>
    </row>
    <row r="5012" spans="6:25">
      <c r="F5012" s="91"/>
      <c r="G5012" s="46"/>
      <c r="N5012" s="91"/>
      <c r="U5012" s="91"/>
      <c r="W5012" s="47"/>
      <c r="Y5012" s="80"/>
    </row>
    <row r="5013" spans="6:25">
      <c r="F5013" s="91"/>
      <c r="G5013" s="46"/>
      <c r="N5013" s="91"/>
      <c r="U5013" s="91"/>
      <c r="W5013" s="47"/>
      <c r="Y5013" s="80"/>
    </row>
    <row r="5014" spans="6:25">
      <c r="F5014" s="91"/>
      <c r="G5014" s="46"/>
      <c r="N5014" s="91"/>
      <c r="U5014" s="91"/>
      <c r="W5014" s="47"/>
      <c r="Y5014" s="80"/>
    </row>
    <row r="5015" spans="6:25">
      <c r="F5015" s="91"/>
      <c r="G5015" s="46"/>
      <c r="N5015" s="91"/>
      <c r="U5015" s="91"/>
      <c r="W5015" s="47"/>
      <c r="Y5015" s="80"/>
    </row>
    <row r="5016" spans="6:25">
      <c r="F5016" s="91"/>
      <c r="G5016" s="46"/>
      <c r="N5016" s="91"/>
      <c r="U5016" s="91"/>
      <c r="W5016" s="47"/>
      <c r="Y5016" s="80"/>
    </row>
    <row r="5017" spans="6:25">
      <c r="F5017" s="91"/>
      <c r="G5017" s="46"/>
      <c r="N5017" s="91"/>
      <c r="U5017" s="91"/>
      <c r="W5017" s="47"/>
      <c r="Y5017" s="80"/>
    </row>
    <row r="5018" spans="6:25">
      <c r="F5018" s="91"/>
      <c r="G5018" s="46"/>
      <c r="N5018" s="91"/>
      <c r="U5018" s="91"/>
      <c r="W5018" s="47"/>
      <c r="Y5018" s="80"/>
    </row>
    <row r="5019" spans="6:25">
      <c r="F5019" s="91"/>
      <c r="G5019" s="46"/>
      <c r="N5019" s="91"/>
      <c r="U5019" s="91"/>
      <c r="W5019" s="47"/>
      <c r="Y5019" s="80"/>
    </row>
    <row r="5020" spans="6:25">
      <c r="F5020" s="91"/>
      <c r="G5020" s="46"/>
      <c r="N5020" s="91"/>
      <c r="U5020" s="91"/>
      <c r="W5020" s="47"/>
      <c r="Y5020" s="80"/>
    </row>
    <row r="5021" spans="6:25">
      <c r="F5021" s="91"/>
      <c r="G5021" s="46"/>
      <c r="N5021" s="91"/>
      <c r="U5021" s="91"/>
      <c r="W5021" s="47"/>
      <c r="Y5021" s="80"/>
    </row>
    <row r="5022" spans="6:25">
      <c r="F5022" s="91"/>
      <c r="G5022" s="46"/>
      <c r="N5022" s="91"/>
      <c r="U5022" s="91"/>
      <c r="W5022" s="47"/>
      <c r="Y5022" s="80"/>
    </row>
    <row r="5023" spans="6:25">
      <c r="F5023" s="91"/>
      <c r="G5023" s="46"/>
      <c r="N5023" s="91"/>
      <c r="U5023" s="91"/>
      <c r="W5023" s="47"/>
      <c r="Y5023" s="80"/>
    </row>
    <row r="5024" spans="6:25">
      <c r="F5024" s="91"/>
      <c r="G5024" s="46"/>
      <c r="N5024" s="91"/>
      <c r="U5024" s="91"/>
      <c r="W5024" s="47"/>
      <c r="Y5024" s="80"/>
    </row>
    <row r="5025" spans="6:25">
      <c r="F5025" s="91"/>
      <c r="G5025" s="46"/>
      <c r="U5025" s="91"/>
      <c r="W5025" s="47"/>
      <c r="Y5025" s="80"/>
    </row>
    <row r="5026" spans="6:25">
      <c r="F5026" s="91"/>
      <c r="G5026" s="46"/>
      <c r="N5026" s="91"/>
      <c r="U5026" s="91"/>
      <c r="W5026" s="47"/>
      <c r="Y5026" s="80"/>
    </row>
    <row r="5027" spans="6:25">
      <c r="F5027" s="91"/>
      <c r="G5027" s="46"/>
      <c r="U5027" s="91"/>
      <c r="W5027" s="47"/>
      <c r="Y5027" s="80"/>
    </row>
    <row r="5028" spans="6:25">
      <c r="F5028" s="91"/>
      <c r="G5028" s="46"/>
      <c r="N5028" s="91"/>
      <c r="U5028" s="91"/>
      <c r="W5028" s="47"/>
      <c r="Y5028" s="80"/>
    </row>
    <row r="5029" spans="6:25">
      <c r="F5029" s="91"/>
      <c r="G5029" s="46"/>
      <c r="N5029" s="91"/>
      <c r="U5029" s="91"/>
      <c r="W5029" s="47"/>
      <c r="Y5029" s="80"/>
    </row>
    <row r="5030" spans="6:25">
      <c r="F5030" s="91"/>
      <c r="G5030" s="46"/>
      <c r="N5030" s="91"/>
      <c r="U5030" s="91"/>
      <c r="W5030" s="47"/>
      <c r="Y5030" s="80"/>
    </row>
    <row r="5031" spans="6:25">
      <c r="F5031" s="91"/>
      <c r="G5031" s="46"/>
      <c r="N5031" s="91"/>
      <c r="U5031" s="91"/>
      <c r="W5031" s="47"/>
      <c r="Y5031" s="80"/>
    </row>
    <row r="5032" spans="6:25">
      <c r="F5032" s="91"/>
      <c r="G5032" s="46"/>
      <c r="N5032" s="91"/>
      <c r="U5032" s="91"/>
      <c r="W5032" s="47"/>
      <c r="Y5032" s="80"/>
    </row>
    <row r="5033" spans="6:25">
      <c r="F5033" s="91"/>
      <c r="G5033" s="46"/>
      <c r="N5033" s="91"/>
      <c r="U5033" s="91"/>
      <c r="W5033" s="47"/>
      <c r="Y5033" s="80"/>
    </row>
    <row r="5034" spans="6:25">
      <c r="F5034" s="91"/>
      <c r="G5034" s="46"/>
      <c r="N5034" s="91"/>
      <c r="U5034" s="91"/>
      <c r="W5034" s="47"/>
      <c r="Y5034" s="80"/>
    </row>
    <row r="5035" spans="6:25">
      <c r="F5035" s="91"/>
      <c r="G5035" s="46"/>
      <c r="N5035" s="91"/>
      <c r="U5035" s="91"/>
      <c r="W5035" s="47"/>
      <c r="Y5035" s="80"/>
    </row>
    <row r="5036" spans="6:25">
      <c r="F5036" s="91"/>
      <c r="G5036" s="46"/>
      <c r="U5036" s="91"/>
      <c r="W5036" s="47"/>
      <c r="Y5036" s="80"/>
    </row>
    <row r="5037" spans="6:25">
      <c r="F5037" s="91"/>
      <c r="G5037" s="46"/>
      <c r="N5037" s="91"/>
      <c r="U5037" s="91"/>
      <c r="W5037" s="47"/>
      <c r="Y5037" s="80"/>
    </row>
    <row r="5038" spans="6:25">
      <c r="F5038" s="91"/>
      <c r="G5038" s="46"/>
      <c r="N5038" s="91"/>
      <c r="U5038" s="91"/>
      <c r="W5038" s="47"/>
      <c r="Y5038" s="80"/>
    </row>
    <row r="5039" spans="6:25">
      <c r="F5039" s="91"/>
      <c r="G5039" s="46"/>
      <c r="N5039" s="91"/>
      <c r="U5039" s="91"/>
      <c r="W5039" s="47"/>
      <c r="Y5039" s="80"/>
    </row>
    <row r="5040" spans="6:25">
      <c r="F5040" s="91"/>
      <c r="G5040" s="46"/>
      <c r="N5040" s="91"/>
      <c r="U5040" s="91"/>
      <c r="W5040" s="47"/>
      <c r="Y5040" s="80"/>
    </row>
    <row r="5041" spans="6:25">
      <c r="F5041" s="91"/>
      <c r="G5041" s="46"/>
      <c r="N5041" s="91"/>
      <c r="U5041" s="91"/>
      <c r="W5041" s="47"/>
      <c r="Y5041" s="80"/>
    </row>
    <row r="5042" spans="6:25">
      <c r="F5042" s="91"/>
      <c r="G5042" s="46"/>
      <c r="N5042" s="91"/>
      <c r="U5042" s="91"/>
      <c r="W5042" s="47"/>
      <c r="Y5042" s="80"/>
    </row>
    <row r="5043" spans="6:25">
      <c r="F5043" s="91"/>
      <c r="G5043" s="46"/>
      <c r="N5043" s="91"/>
      <c r="U5043" s="91"/>
      <c r="W5043" s="47"/>
      <c r="Y5043" s="80"/>
    </row>
    <row r="5044" spans="6:25">
      <c r="F5044" s="91"/>
      <c r="G5044" s="46"/>
      <c r="N5044" s="91"/>
      <c r="U5044" s="91"/>
      <c r="W5044" s="47"/>
      <c r="Y5044" s="80"/>
    </row>
    <row r="5045" spans="6:25">
      <c r="F5045" s="91"/>
      <c r="G5045" s="46"/>
      <c r="N5045" s="91"/>
      <c r="U5045" s="91"/>
      <c r="W5045" s="47"/>
      <c r="Y5045" s="80"/>
    </row>
    <row r="5046" spans="6:25">
      <c r="F5046" s="91"/>
      <c r="G5046" s="46"/>
      <c r="N5046" s="91"/>
      <c r="U5046" s="91"/>
      <c r="W5046" s="47"/>
      <c r="Y5046" s="80"/>
    </row>
    <row r="5047" spans="6:25">
      <c r="F5047" s="91"/>
      <c r="G5047" s="46"/>
      <c r="N5047" s="91"/>
      <c r="U5047" s="91"/>
      <c r="W5047" s="47"/>
      <c r="Y5047" s="80"/>
    </row>
    <row r="5048" spans="6:25">
      <c r="F5048" s="91"/>
      <c r="G5048" s="46"/>
      <c r="N5048" s="91"/>
      <c r="U5048" s="91"/>
      <c r="W5048" s="47"/>
      <c r="Y5048" s="80"/>
    </row>
    <row r="5049" spans="6:25">
      <c r="F5049" s="91"/>
      <c r="G5049" s="46"/>
      <c r="N5049" s="91"/>
      <c r="U5049" s="91"/>
      <c r="W5049" s="47"/>
      <c r="Y5049" s="80"/>
    </row>
    <row r="5050" spans="6:25">
      <c r="F5050" s="91"/>
      <c r="G5050" s="46"/>
      <c r="N5050" s="91"/>
      <c r="U5050" s="91"/>
      <c r="W5050" s="47"/>
      <c r="Y5050" s="80"/>
    </row>
    <row r="5051" spans="6:25">
      <c r="F5051" s="91"/>
      <c r="G5051" s="46"/>
      <c r="N5051" s="91"/>
      <c r="U5051" s="91"/>
      <c r="W5051" s="47"/>
      <c r="Y5051" s="80"/>
    </row>
    <row r="5052" spans="6:25">
      <c r="F5052" s="91"/>
      <c r="G5052" s="46"/>
      <c r="N5052" s="91"/>
      <c r="U5052" s="91"/>
      <c r="W5052" s="47"/>
      <c r="Y5052" s="80"/>
    </row>
    <row r="5053" spans="6:25">
      <c r="F5053" s="91"/>
      <c r="G5053" s="46"/>
      <c r="N5053" s="91"/>
      <c r="U5053" s="91"/>
      <c r="W5053" s="47"/>
      <c r="Y5053" s="80"/>
    </row>
    <row r="5054" spans="6:25">
      <c r="F5054" s="91"/>
      <c r="G5054" s="46"/>
      <c r="N5054" s="91"/>
      <c r="U5054" s="91"/>
      <c r="W5054" s="47"/>
      <c r="Y5054" s="80"/>
    </row>
    <row r="5055" spans="6:25">
      <c r="F5055" s="91"/>
      <c r="G5055" s="46"/>
      <c r="N5055" s="91"/>
      <c r="U5055" s="91"/>
      <c r="W5055" s="47"/>
      <c r="Y5055" s="80"/>
    </row>
    <row r="5056" spans="6:25">
      <c r="F5056" s="91"/>
      <c r="G5056" s="46"/>
      <c r="N5056" s="91"/>
      <c r="U5056" s="91"/>
      <c r="W5056" s="47"/>
      <c r="Y5056" s="80"/>
    </row>
    <row r="5057" spans="6:26">
      <c r="F5057" s="91"/>
      <c r="G5057" s="46"/>
      <c r="N5057" s="91"/>
      <c r="U5057" s="91"/>
      <c r="W5057" s="47"/>
      <c r="Y5057" s="80"/>
    </row>
    <row r="5060" spans="6:26">
      <c r="F5060" s="91"/>
      <c r="G5060" s="46"/>
      <c r="N5060" s="33"/>
      <c r="U5060" s="91"/>
      <c r="W5060" s="47"/>
      <c r="Y5060" s="80"/>
      <c r="Z5060" s="49"/>
    </row>
    <row r="5061" spans="6:26">
      <c r="F5061" s="91"/>
      <c r="G5061" s="46"/>
      <c r="N5061" s="33"/>
      <c r="U5061" s="91"/>
      <c r="W5061" s="47"/>
      <c r="Y5061" s="80"/>
      <c r="Z5061" s="49"/>
    </row>
    <row r="5062" spans="6:26">
      <c r="F5062" s="91"/>
      <c r="G5062" s="46"/>
      <c r="N5062" s="33"/>
      <c r="U5062" s="91"/>
      <c r="W5062" s="47"/>
      <c r="Y5062" s="80"/>
      <c r="Z5062" s="49"/>
    </row>
    <row r="5063" spans="6:26">
      <c r="F5063" s="91"/>
      <c r="G5063" s="46"/>
      <c r="N5063" s="33"/>
      <c r="U5063" s="91"/>
      <c r="W5063" s="47"/>
      <c r="Y5063" s="80"/>
      <c r="Z5063" s="49"/>
    </row>
    <row r="5064" spans="6:26">
      <c r="F5064" s="91"/>
      <c r="G5064" s="46"/>
      <c r="N5064" s="33"/>
      <c r="U5064" s="91"/>
      <c r="W5064" s="47"/>
      <c r="Y5064" s="80"/>
      <c r="Z5064" s="49"/>
    </row>
    <row r="5065" spans="6:26">
      <c r="F5065" s="91"/>
      <c r="G5065" s="46"/>
      <c r="N5065" s="33"/>
      <c r="U5065" s="91"/>
      <c r="W5065" s="47"/>
      <c r="Y5065" s="80"/>
      <c r="Z5065" s="49"/>
    </row>
    <row r="5066" spans="6:26">
      <c r="F5066" s="91"/>
      <c r="G5066" s="46"/>
      <c r="N5066" s="33"/>
      <c r="U5066" s="91"/>
      <c r="W5066" s="47"/>
      <c r="Y5066" s="80"/>
      <c r="Z5066" s="49"/>
    </row>
    <row r="5067" spans="6:26">
      <c r="F5067" s="91"/>
      <c r="G5067" s="46"/>
      <c r="N5067" s="33"/>
      <c r="U5067" s="91"/>
      <c r="W5067" s="47"/>
      <c r="Y5067" s="80"/>
      <c r="Z5067" s="49"/>
    </row>
    <row r="5068" spans="6:26">
      <c r="F5068" s="91"/>
      <c r="G5068" s="46"/>
      <c r="N5068" s="33"/>
      <c r="U5068" s="91"/>
      <c r="W5068" s="47"/>
      <c r="Y5068" s="80"/>
      <c r="Z5068" s="49"/>
    </row>
    <row r="5069" spans="6:26">
      <c r="F5069" s="91"/>
      <c r="G5069" s="46"/>
      <c r="N5069" s="33"/>
      <c r="U5069" s="91"/>
      <c r="W5069" s="47"/>
      <c r="Y5069" s="80"/>
      <c r="Z5069" s="49"/>
    </row>
    <row r="5070" spans="6:26">
      <c r="F5070" s="91"/>
      <c r="G5070" s="46"/>
      <c r="N5070" s="33"/>
      <c r="U5070" s="91"/>
      <c r="W5070" s="47"/>
      <c r="Y5070" s="80"/>
      <c r="Z5070" s="49"/>
    </row>
    <row r="5071" spans="6:26">
      <c r="F5071" s="91"/>
      <c r="G5071" s="46"/>
      <c r="N5071" s="33"/>
      <c r="U5071" s="91"/>
      <c r="W5071" s="47"/>
      <c r="Y5071" s="80"/>
      <c r="Z5071" s="49"/>
    </row>
    <row r="5072" spans="6:26">
      <c r="F5072" s="91"/>
      <c r="G5072" s="46"/>
      <c r="N5072" s="33"/>
      <c r="U5072" s="91"/>
      <c r="W5072" s="47"/>
      <c r="Y5072" s="80"/>
      <c r="Z5072" s="49"/>
    </row>
    <row r="5073" spans="6:26">
      <c r="F5073" s="91"/>
      <c r="G5073" s="46"/>
      <c r="N5073" s="33"/>
      <c r="U5073" s="91"/>
      <c r="W5073" s="47"/>
      <c r="Y5073" s="80"/>
      <c r="Z5073" s="49"/>
    </row>
    <row r="5074" spans="6:26">
      <c r="F5074" s="91"/>
      <c r="G5074" s="46"/>
      <c r="N5074" s="33"/>
      <c r="U5074" s="91"/>
      <c r="W5074" s="47"/>
      <c r="Y5074" s="80"/>
      <c r="Z5074" s="49"/>
    </row>
    <row r="5075" spans="6:26">
      <c r="F5075" s="91"/>
      <c r="G5075" s="46"/>
      <c r="N5075" s="33"/>
      <c r="U5075" s="91"/>
      <c r="W5075" s="47"/>
      <c r="Y5075" s="80"/>
      <c r="Z5075" s="49"/>
    </row>
    <row r="5076" spans="6:26">
      <c r="F5076" s="91"/>
      <c r="G5076" s="46"/>
      <c r="N5076" s="33"/>
      <c r="U5076" s="91"/>
      <c r="W5076" s="47"/>
      <c r="Y5076" s="80"/>
      <c r="Z5076" s="49"/>
    </row>
    <row r="5077" spans="6:26">
      <c r="F5077" s="91"/>
      <c r="G5077" s="46"/>
      <c r="N5077" s="33"/>
      <c r="U5077" s="91"/>
      <c r="W5077" s="47"/>
      <c r="Y5077" s="80"/>
      <c r="Z5077" s="49"/>
    </row>
    <row r="5078" spans="6:26">
      <c r="F5078" s="91"/>
      <c r="G5078" s="46"/>
      <c r="N5078" s="33"/>
      <c r="U5078" s="91"/>
      <c r="W5078" s="47"/>
      <c r="Y5078" s="80"/>
      <c r="Z5078" s="49"/>
    </row>
    <row r="5079" spans="6:26">
      <c r="F5079" s="91"/>
      <c r="G5079" s="46"/>
      <c r="N5079" s="33"/>
      <c r="U5079" s="91"/>
      <c r="W5079" s="47"/>
      <c r="Y5079" s="80"/>
      <c r="Z5079" s="49"/>
    </row>
    <row r="5080" spans="6:26">
      <c r="F5080" s="91"/>
      <c r="G5080" s="46"/>
      <c r="N5080" s="33"/>
      <c r="U5080" s="91"/>
      <c r="W5080" s="47"/>
      <c r="Y5080" s="80"/>
      <c r="Z5080" s="49"/>
    </row>
    <row r="5081" spans="6:26">
      <c r="F5081" s="91"/>
      <c r="G5081" s="46"/>
      <c r="N5081" s="33"/>
      <c r="U5081" s="91"/>
      <c r="W5081" s="47"/>
      <c r="Y5081" s="80"/>
      <c r="Z5081" s="49"/>
    </row>
    <row r="5082" spans="6:26">
      <c r="F5082" s="91"/>
      <c r="G5082" s="46"/>
      <c r="N5082" s="33"/>
      <c r="U5082" s="91"/>
      <c r="W5082" s="47"/>
      <c r="Y5082" s="80"/>
      <c r="Z5082" s="49"/>
    </row>
    <row r="5083" spans="6:26">
      <c r="F5083" s="91"/>
      <c r="G5083" s="46"/>
      <c r="N5083" s="33"/>
      <c r="U5083" s="91"/>
      <c r="W5083" s="47"/>
      <c r="Y5083" s="80"/>
      <c r="Z5083" s="49"/>
    </row>
    <row r="5084" spans="6:26">
      <c r="F5084" s="91"/>
      <c r="G5084" s="46"/>
      <c r="N5084" s="33"/>
      <c r="U5084" s="91"/>
      <c r="W5084" s="47"/>
      <c r="Y5084" s="80"/>
      <c r="Z5084" s="49"/>
    </row>
    <row r="5085" spans="6:26">
      <c r="F5085" s="91"/>
      <c r="G5085" s="46"/>
      <c r="N5085" s="33"/>
      <c r="U5085" s="91"/>
      <c r="W5085" s="47"/>
      <c r="Y5085" s="80"/>
      <c r="Z5085" s="49"/>
    </row>
    <row r="5086" spans="6:26">
      <c r="F5086" s="91"/>
      <c r="G5086" s="46"/>
      <c r="N5086" s="33"/>
      <c r="U5086" s="91"/>
      <c r="W5086" s="47"/>
      <c r="Y5086" s="80"/>
      <c r="Z5086" s="49"/>
    </row>
    <row r="5087" spans="6:26">
      <c r="F5087" s="91"/>
      <c r="G5087" s="46"/>
      <c r="N5087" s="33"/>
      <c r="U5087" s="91"/>
      <c r="W5087" s="47"/>
      <c r="Y5087" s="80"/>
      <c r="Z5087" s="49"/>
    </row>
    <row r="5088" spans="6:26">
      <c r="F5088" s="91"/>
      <c r="G5088" s="46"/>
      <c r="N5088" s="33"/>
      <c r="U5088" s="91"/>
      <c r="W5088" s="47"/>
      <c r="Y5088" s="80"/>
      <c r="Z5088" s="49"/>
    </row>
    <row r="5089" spans="6:26">
      <c r="F5089" s="91"/>
      <c r="G5089" s="46"/>
      <c r="N5089" s="33"/>
      <c r="U5089" s="91"/>
      <c r="W5089" s="47"/>
      <c r="Y5089" s="80"/>
      <c r="Z5089" s="49"/>
    </row>
    <row r="5090" spans="6:26">
      <c r="F5090" s="91"/>
      <c r="G5090" s="46"/>
      <c r="N5090" s="33"/>
      <c r="U5090" s="91"/>
      <c r="W5090" s="47"/>
      <c r="Y5090" s="80"/>
      <c r="Z5090" s="49"/>
    </row>
    <row r="5091" spans="6:26">
      <c r="F5091" s="91"/>
      <c r="G5091" s="46"/>
      <c r="N5091" s="33"/>
      <c r="U5091" s="91"/>
      <c r="W5091" s="47"/>
      <c r="Y5091" s="80"/>
      <c r="Z5091" s="49"/>
    </row>
    <row r="5093" spans="6:26">
      <c r="F5093" s="91"/>
      <c r="G5093" s="50"/>
      <c r="N5093" s="91"/>
      <c r="U5093" s="91"/>
      <c r="W5093" s="47"/>
      <c r="Y5093" s="80"/>
    </row>
    <row r="5094" spans="6:26">
      <c r="F5094" s="91"/>
      <c r="G5094" s="50"/>
      <c r="U5094" s="91"/>
      <c r="W5094" s="47"/>
      <c r="Y5094" s="80"/>
    </row>
    <row r="5095" spans="6:26">
      <c r="F5095" s="91"/>
      <c r="G5095" s="50"/>
      <c r="U5095" s="91"/>
      <c r="W5095" s="47"/>
      <c r="Y5095" s="80"/>
    </row>
    <row r="5096" spans="6:26">
      <c r="F5096" s="91"/>
      <c r="G5096" s="50"/>
      <c r="U5096" s="91"/>
      <c r="W5096" s="47"/>
      <c r="Y5096" s="80"/>
    </row>
    <row r="5097" spans="6:26">
      <c r="F5097" s="91"/>
      <c r="G5097" s="50"/>
      <c r="U5097" s="91"/>
      <c r="W5097" s="47"/>
      <c r="Y5097" s="80"/>
    </row>
    <row r="5098" spans="6:26">
      <c r="F5098" s="91"/>
      <c r="G5098" s="50"/>
      <c r="U5098" s="91"/>
      <c r="W5098" s="47"/>
      <c r="Y5098" s="80"/>
    </row>
    <row r="5099" spans="6:26">
      <c r="F5099" s="91"/>
      <c r="G5099" s="50"/>
      <c r="U5099" s="91"/>
      <c r="W5099" s="47"/>
      <c r="Y5099" s="80"/>
    </row>
    <row r="5100" spans="6:26">
      <c r="F5100" s="91"/>
      <c r="G5100" s="50"/>
      <c r="U5100" s="91"/>
      <c r="W5100" s="47"/>
      <c r="Y5100" s="80"/>
    </row>
    <row r="5101" spans="6:26">
      <c r="F5101" s="91"/>
      <c r="G5101" s="50"/>
      <c r="U5101" s="91"/>
      <c r="W5101" s="47"/>
      <c r="Y5101" s="80"/>
    </row>
    <row r="5102" spans="6:26">
      <c r="F5102" s="91"/>
      <c r="G5102" s="50"/>
      <c r="U5102" s="91"/>
      <c r="W5102" s="47"/>
      <c r="Y5102" s="80"/>
    </row>
    <row r="5103" spans="6:26">
      <c r="F5103" s="91"/>
      <c r="G5103" s="50"/>
      <c r="U5103" s="91"/>
      <c r="W5103" s="47"/>
      <c r="Y5103" s="80"/>
    </row>
    <row r="5104" spans="6:26">
      <c r="F5104" s="91"/>
      <c r="G5104" s="50"/>
      <c r="U5104" s="91"/>
      <c r="W5104" s="47"/>
      <c r="Y5104" s="80"/>
    </row>
    <row r="5105" spans="6:25">
      <c r="F5105" s="91"/>
      <c r="G5105" s="50"/>
      <c r="U5105" s="91"/>
      <c r="W5105" s="47"/>
      <c r="Y5105" s="80"/>
    </row>
    <row r="5106" spans="6:25">
      <c r="F5106" s="91"/>
      <c r="G5106" s="50"/>
      <c r="U5106" s="91"/>
      <c r="W5106" s="47"/>
      <c r="Y5106" s="80"/>
    </row>
    <row r="5107" spans="6:25">
      <c r="F5107" s="91"/>
      <c r="G5107" s="50"/>
      <c r="U5107" s="91"/>
      <c r="W5107" s="47"/>
      <c r="Y5107" s="80"/>
    </row>
    <row r="5108" spans="6:25">
      <c r="F5108" s="91"/>
      <c r="G5108" s="50"/>
      <c r="U5108" s="91"/>
      <c r="W5108" s="47"/>
      <c r="Y5108" s="80"/>
    </row>
    <row r="5109" spans="6:25">
      <c r="F5109" s="91"/>
      <c r="G5109" s="50"/>
      <c r="U5109" s="91"/>
      <c r="W5109" s="47"/>
      <c r="Y5109" s="80"/>
    </row>
    <row r="5110" spans="6:25">
      <c r="F5110" s="91"/>
      <c r="G5110" s="50"/>
      <c r="U5110" s="91"/>
      <c r="W5110" s="47"/>
      <c r="Y5110" s="80"/>
    </row>
    <row r="5111" spans="6:25">
      <c r="F5111" s="91"/>
      <c r="G5111" s="50"/>
      <c r="U5111" s="91"/>
      <c r="W5111" s="47"/>
      <c r="Y5111" s="80"/>
    </row>
    <row r="5112" spans="6:25">
      <c r="F5112" s="91"/>
      <c r="G5112" s="50"/>
      <c r="U5112" s="91"/>
      <c r="W5112" s="47"/>
      <c r="Y5112" s="80"/>
    </row>
    <row r="5113" spans="6:25">
      <c r="F5113" s="91"/>
      <c r="G5113" s="50"/>
      <c r="U5113" s="91"/>
      <c r="W5113" s="47"/>
      <c r="Y5113" s="80"/>
    </row>
    <row r="5114" spans="6:25">
      <c r="F5114" s="91"/>
      <c r="G5114" s="50"/>
      <c r="N5114" s="66"/>
      <c r="U5114" s="91"/>
      <c r="W5114" s="47"/>
      <c r="Y5114" s="80"/>
    </row>
    <row r="5115" spans="6:25">
      <c r="F5115" s="91"/>
      <c r="G5115" s="50"/>
      <c r="N5115" s="67"/>
      <c r="U5115" s="91"/>
      <c r="W5115" s="47"/>
      <c r="Y5115" s="80"/>
    </row>
    <row r="5116" spans="6:25">
      <c r="F5116" s="91"/>
      <c r="G5116" s="50"/>
      <c r="N5116" s="65"/>
      <c r="U5116" s="91"/>
      <c r="W5116" s="47"/>
      <c r="Y5116" s="80"/>
    </row>
    <row r="5117" spans="6:25">
      <c r="F5117" s="91"/>
      <c r="G5117" s="50"/>
      <c r="N5117" s="64"/>
      <c r="U5117" s="91"/>
      <c r="W5117" s="47"/>
      <c r="Y5117" s="80"/>
    </row>
    <row r="5118" spans="6:25">
      <c r="F5118" s="91"/>
      <c r="G5118" s="50"/>
      <c r="N5118" s="66"/>
      <c r="U5118" s="91"/>
      <c r="W5118" s="47"/>
      <c r="Y5118" s="80"/>
    </row>
    <row r="5119" spans="6:25">
      <c r="F5119" s="91"/>
      <c r="G5119" s="50"/>
      <c r="N5119" s="67"/>
      <c r="U5119" s="91"/>
      <c r="W5119" s="47"/>
      <c r="Y5119" s="80"/>
    </row>
    <row r="5120" spans="6:25">
      <c r="F5120" s="91"/>
      <c r="G5120" s="50"/>
      <c r="N5120" s="68"/>
      <c r="U5120" s="91"/>
      <c r="W5120" s="47"/>
      <c r="Y5120" s="80"/>
    </row>
    <row r="5121" spans="6:25">
      <c r="F5121" s="91"/>
      <c r="G5121" s="50"/>
      <c r="N5121" s="91"/>
      <c r="U5121" s="91"/>
      <c r="W5121" s="47"/>
      <c r="Y5121" s="80"/>
    </row>
    <row r="5122" spans="6:25">
      <c r="F5122" s="91"/>
      <c r="G5122" s="50"/>
      <c r="N5122" s="69"/>
      <c r="U5122" s="91"/>
      <c r="W5122" s="47"/>
      <c r="Y5122" s="80"/>
    </row>
    <row r="5123" spans="6:25">
      <c r="F5123" s="91"/>
      <c r="G5123" s="50"/>
      <c r="N5123" s="65"/>
      <c r="U5123" s="91"/>
      <c r="W5123" s="47"/>
      <c r="Y5123" s="80"/>
    </row>
    <row r="5124" spans="6:25">
      <c r="F5124" s="91"/>
      <c r="G5124" s="50"/>
      <c r="N5124" s="65"/>
      <c r="U5124" s="91"/>
      <c r="W5124" s="47"/>
      <c r="Y5124" s="80"/>
    </row>
    <row r="5125" spans="6:25">
      <c r="F5125" s="91"/>
      <c r="G5125" s="50"/>
      <c r="N5125" s="64"/>
      <c r="U5125" s="91"/>
      <c r="W5125" s="47"/>
      <c r="Y5125" s="80"/>
    </row>
    <row r="5126" spans="6:25">
      <c r="F5126" s="91"/>
      <c r="G5126" s="50"/>
      <c r="N5126" s="91"/>
      <c r="U5126" s="91"/>
      <c r="W5126" s="47"/>
      <c r="Y5126" s="80"/>
    </row>
    <row r="5127" spans="6:25">
      <c r="F5127" s="91"/>
      <c r="G5127" s="50"/>
      <c r="N5127" s="91"/>
      <c r="U5127" s="91"/>
      <c r="W5127" s="47"/>
      <c r="Y5127" s="80"/>
    </row>
    <row r="5128" spans="6:25">
      <c r="F5128" s="91"/>
      <c r="G5128" s="50"/>
      <c r="N5128" s="91"/>
      <c r="U5128" s="91"/>
      <c r="W5128" s="47"/>
      <c r="Y5128" s="80"/>
    </row>
    <row r="5129" spans="6:25">
      <c r="F5129" s="91"/>
      <c r="G5129" s="50"/>
      <c r="N5129" s="91"/>
      <c r="U5129" s="91"/>
      <c r="W5129" s="47"/>
      <c r="Y5129" s="80"/>
    </row>
    <row r="5130" spans="6:25">
      <c r="F5130" s="91"/>
      <c r="G5130" s="50"/>
      <c r="N5130" s="91"/>
      <c r="U5130" s="91"/>
      <c r="W5130" s="47"/>
      <c r="Y5130" s="80"/>
    </row>
    <row r="5131" spans="6:25">
      <c r="F5131" s="91"/>
      <c r="G5131" s="50"/>
      <c r="N5131" s="91"/>
      <c r="U5131" s="91"/>
      <c r="W5131" s="47"/>
      <c r="Y5131" s="80"/>
    </row>
    <row r="5132" spans="6:25">
      <c r="F5132" s="91"/>
      <c r="G5132" s="50"/>
      <c r="N5132" s="91"/>
      <c r="U5132" s="91"/>
      <c r="W5132" s="47"/>
      <c r="Y5132" s="80"/>
    </row>
    <row r="5133" spans="6:25">
      <c r="F5133" s="91"/>
      <c r="G5133" s="50"/>
      <c r="N5133" s="91"/>
      <c r="U5133" s="91"/>
      <c r="W5133" s="47"/>
      <c r="Y5133" s="80"/>
    </row>
    <row r="5134" spans="6:25">
      <c r="F5134" s="91"/>
      <c r="G5134" s="50"/>
      <c r="N5134" s="91"/>
      <c r="U5134" s="91"/>
      <c r="W5134" s="47"/>
      <c r="Y5134" s="80"/>
    </row>
    <row r="5135" spans="6:25">
      <c r="F5135" s="91"/>
      <c r="G5135" s="50"/>
      <c r="N5135" s="91"/>
      <c r="U5135" s="91"/>
      <c r="W5135" s="47"/>
      <c r="Y5135" s="80"/>
    </row>
    <row r="5136" spans="6:25">
      <c r="F5136" s="91"/>
      <c r="G5136" s="50"/>
      <c r="N5136" s="91"/>
      <c r="U5136" s="91"/>
      <c r="W5136" s="47"/>
      <c r="Y5136" s="80"/>
    </row>
    <row r="5137" spans="6:25">
      <c r="F5137" s="91"/>
      <c r="G5137" s="50"/>
      <c r="N5137" s="91"/>
      <c r="U5137" s="91"/>
      <c r="W5137" s="47"/>
      <c r="Y5137" s="80"/>
    </row>
    <row r="5138" spans="6:25">
      <c r="F5138" s="91"/>
      <c r="G5138" s="50"/>
      <c r="N5138" s="91"/>
      <c r="U5138" s="91"/>
      <c r="W5138" s="47"/>
      <c r="Y5138" s="80"/>
    </row>
    <row r="5139" spans="6:25">
      <c r="F5139" s="91"/>
      <c r="G5139" s="50"/>
      <c r="N5139" s="91"/>
      <c r="U5139" s="91"/>
      <c r="W5139" s="47"/>
      <c r="Y5139" s="80"/>
    </row>
    <row r="5140" spans="6:25">
      <c r="F5140" s="91"/>
      <c r="G5140" s="50"/>
      <c r="N5140" s="91"/>
      <c r="U5140" s="91"/>
      <c r="W5140" s="47"/>
      <c r="Y5140" s="80"/>
    </row>
    <row r="5141" spans="6:25">
      <c r="F5141" s="91"/>
      <c r="G5141" s="50"/>
      <c r="N5141" s="91"/>
      <c r="U5141" s="91"/>
      <c r="W5141" s="47"/>
      <c r="Y5141" s="80"/>
    </row>
    <row r="5142" spans="6:25">
      <c r="F5142" s="91"/>
      <c r="G5142" s="50"/>
      <c r="N5142" s="91"/>
      <c r="U5142" s="91"/>
      <c r="W5142" s="47"/>
      <c r="Y5142" s="80"/>
    </row>
    <row r="5143" spans="6:25">
      <c r="F5143" s="91"/>
      <c r="G5143" s="50"/>
      <c r="U5143" s="91"/>
      <c r="W5143" s="47"/>
      <c r="Y5143" s="80"/>
    </row>
    <row r="5144" spans="6:25">
      <c r="F5144" s="91"/>
      <c r="G5144" s="50"/>
      <c r="N5144" s="91"/>
      <c r="U5144" s="91"/>
      <c r="W5144" s="47"/>
      <c r="Y5144" s="80"/>
    </row>
    <row r="5145" spans="6:25">
      <c r="F5145" s="91"/>
      <c r="G5145" s="50"/>
      <c r="U5145" s="91"/>
      <c r="W5145" s="47"/>
      <c r="Y5145" s="80"/>
    </row>
    <row r="5146" spans="6:25">
      <c r="F5146" s="91"/>
      <c r="G5146" s="50"/>
      <c r="N5146" s="91"/>
      <c r="U5146" s="91"/>
      <c r="W5146" s="47"/>
      <c r="Y5146" s="80"/>
    </row>
    <row r="5147" spans="6:25">
      <c r="F5147" s="91"/>
      <c r="G5147" s="50"/>
      <c r="N5147" s="91"/>
      <c r="U5147" s="91"/>
      <c r="W5147" s="47"/>
      <c r="Y5147" s="80"/>
    </row>
    <row r="5148" spans="6:25">
      <c r="F5148" s="91"/>
      <c r="G5148" s="50"/>
      <c r="N5148" s="91"/>
      <c r="U5148" s="91"/>
      <c r="W5148" s="47"/>
      <c r="Y5148" s="80"/>
    </row>
    <row r="5149" spans="6:25">
      <c r="F5149" s="91"/>
      <c r="G5149" s="50"/>
      <c r="N5149" s="91"/>
      <c r="U5149" s="91"/>
      <c r="W5149" s="47"/>
      <c r="Y5149" s="80"/>
    </row>
    <row r="5150" spans="6:25">
      <c r="F5150" s="91"/>
      <c r="G5150" s="50"/>
      <c r="N5150" s="91"/>
      <c r="U5150" s="91"/>
      <c r="W5150" s="47"/>
      <c r="Y5150" s="80"/>
    </row>
    <row r="5151" spans="6:25">
      <c r="F5151" s="91"/>
      <c r="G5151" s="50"/>
      <c r="N5151" s="91"/>
      <c r="U5151" s="91"/>
      <c r="W5151" s="47"/>
      <c r="Y5151" s="80"/>
    </row>
    <row r="5152" spans="6:25">
      <c r="F5152" s="91"/>
      <c r="G5152" s="50"/>
      <c r="N5152" s="91"/>
      <c r="U5152" s="91"/>
      <c r="W5152" s="47"/>
      <c r="Y5152" s="80"/>
    </row>
    <row r="5153" spans="6:25">
      <c r="F5153" s="91"/>
      <c r="G5153" s="50"/>
      <c r="N5153" s="91"/>
      <c r="U5153" s="91"/>
      <c r="W5153" s="47"/>
      <c r="Y5153" s="80"/>
    </row>
    <row r="5154" spans="6:25">
      <c r="F5154" s="91"/>
      <c r="G5154" s="50"/>
      <c r="N5154" s="91"/>
      <c r="U5154" s="91"/>
      <c r="W5154" s="47"/>
      <c r="Y5154" s="80"/>
    </row>
    <row r="5155" spans="6:25">
      <c r="F5155" s="91"/>
      <c r="G5155" s="50"/>
      <c r="N5155" s="91"/>
      <c r="U5155" s="91"/>
      <c r="W5155" s="47"/>
      <c r="Y5155" s="80"/>
    </row>
    <row r="5156" spans="6:25">
      <c r="F5156" s="91"/>
      <c r="G5156" s="50"/>
      <c r="N5156" s="91"/>
      <c r="U5156" s="91"/>
      <c r="W5156" s="47"/>
      <c r="Y5156" s="80"/>
    </row>
    <row r="5157" spans="6:25">
      <c r="F5157" s="91"/>
      <c r="G5157" s="50"/>
      <c r="N5157" s="91"/>
      <c r="U5157" s="91"/>
      <c r="W5157" s="47"/>
      <c r="Y5157" s="80"/>
    </row>
    <row r="5158" spans="6:25">
      <c r="F5158" s="91"/>
      <c r="G5158" s="50"/>
      <c r="N5158" s="91"/>
      <c r="U5158" s="91"/>
      <c r="W5158" s="47"/>
      <c r="Y5158" s="80"/>
    </row>
    <row r="5159" spans="6:25">
      <c r="F5159" s="91"/>
      <c r="G5159" s="50"/>
      <c r="U5159" s="91"/>
      <c r="W5159" s="47"/>
      <c r="Y5159" s="80"/>
    </row>
    <row r="5160" spans="6:25">
      <c r="F5160" s="91"/>
      <c r="G5160" s="50"/>
      <c r="N5160" s="91"/>
      <c r="U5160" s="91"/>
      <c r="W5160" s="47"/>
      <c r="Y5160" s="80"/>
    </row>
    <row r="5161" spans="6:25">
      <c r="F5161" s="91"/>
      <c r="G5161" s="50"/>
      <c r="U5161" s="91"/>
      <c r="W5161" s="47"/>
      <c r="Y5161" s="80"/>
    </row>
    <row r="5162" spans="6:25">
      <c r="F5162" s="91"/>
      <c r="G5162" s="50"/>
      <c r="N5162" s="91"/>
      <c r="U5162" s="91"/>
      <c r="W5162" s="47"/>
      <c r="Y5162" s="80"/>
    </row>
    <row r="5163" spans="6:25">
      <c r="F5163" s="91"/>
      <c r="G5163" s="50"/>
      <c r="N5163" s="91"/>
      <c r="U5163" s="91"/>
      <c r="W5163" s="47"/>
      <c r="Y5163" s="80"/>
    </row>
    <row r="5164" spans="6:25">
      <c r="F5164" s="91"/>
      <c r="G5164" s="50"/>
      <c r="N5164" s="91"/>
      <c r="U5164" s="91"/>
      <c r="W5164" s="47"/>
      <c r="Y5164" s="80"/>
    </row>
    <row r="5165" spans="6:25">
      <c r="F5165" s="91"/>
      <c r="G5165" s="50"/>
      <c r="N5165" s="91"/>
      <c r="U5165" s="91"/>
      <c r="W5165" s="47"/>
      <c r="Y5165" s="80"/>
    </row>
    <row r="5166" spans="6:25">
      <c r="F5166" s="91"/>
      <c r="G5166" s="50"/>
      <c r="N5166" s="91"/>
      <c r="U5166" s="91"/>
      <c r="W5166" s="47"/>
      <c r="Y5166" s="80"/>
    </row>
    <row r="5167" spans="6:25">
      <c r="F5167" s="91"/>
      <c r="G5167" s="50"/>
      <c r="N5167" s="91"/>
      <c r="U5167" s="91"/>
      <c r="W5167" s="47"/>
      <c r="Y5167" s="80"/>
    </row>
    <row r="5168" spans="6:25">
      <c r="F5168" s="91"/>
      <c r="G5168" s="50"/>
      <c r="N5168" s="91"/>
      <c r="U5168" s="91"/>
      <c r="W5168" s="47"/>
      <c r="Y5168" s="80"/>
    </row>
    <row r="5169" spans="6:25">
      <c r="F5169" s="91"/>
      <c r="G5169" s="50"/>
      <c r="N5169" s="91"/>
      <c r="U5169" s="91"/>
      <c r="W5169" s="47"/>
      <c r="Y5169" s="80"/>
    </row>
    <row r="5170" spans="6:25">
      <c r="F5170" s="91"/>
      <c r="G5170" s="50"/>
      <c r="U5170" s="91"/>
      <c r="W5170" s="47"/>
      <c r="Y5170" s="80"/>
    </row>
    <row r="5171" spans="6:25">
      <c r="F5171" s="91"/>
      <c r="G5171" s="50"/>
      <c r="N5171" s="91"/>
      <c r="U5171" s="91"/>
      <c r="W5171" s="47"/>
      <c r="Y5171" s="80"/>
    </row>
    <row r="5172" spans="6:25">
      <c r="F5172" s="91"/>
      <c r="G5172" s="50"/>
      <c r="N5172" s="91"/>
      <c r="U5172" s="91"/>
      <c r="W5172" s="47"/>
      <c r="Y5172" s="80"/>
    </row>
    <row r="5173" spans="6:25">
      <c r="F5173" s="91"/>
      <c r="G5173" s="50"/>
      <c r="N5173" s="91"/>
      <c r="U5173" s="91"/>
      <c r="W5173" s="47"/>
      <c r="Y5173" s="80"/>
    </row>
    <row r="5174" spans="6:25">
      <c r="F5174" s="91"/>
      <c r="G5174" s="50"/>
      <c r="N5174" s="91"/>
      <c r="U5174" s="91"/>
      <c r="W5174" s="47"/>
      <c r="Y5174" s="80"/>
    </row>
    <row r="5175" spans="6:25">
      <c r="F5175" s="91"/>
      <c r="G5175" s="50"/>
      <c r="N5175" s="91"/>
      <c r="U5175" s="91"/>
      <c r="W5175" s="47"/>
      <c r="Y5175" s="80"/>
    </row>
    <row r="5176" spans="6:25">
      <c r="F5176" s="91"/>
      <c r="G5176" s="50"/>
      <c r="N5176" s="91"/>
      <c r="U5176" s="91"/>
      <c r="W5176" s="47"/>
      <c r="Y5176" s="80"/>
    </row>
    <row r="5177" spans="6:25">
      <c r="F5177" s="91"/>
      <c r="G5177" s="50"/>
      <c r="N5177" s="91"/>
      <c r="U5177" s="91"/>
      <c r="W5177" s="47"/>
      <c r="Y5177" s="80"/>
    </row>
    <row r="5178" spans="6:25">
      <c r="F5178" s="91"/>
      <c r="G5178" s="50"/>
      <c r="N5178" s="91"/>
      <c r="U5178" s="91"/>
      <c r="W5178" s="47"/>
      <c r="Y5178" s="80"/>
    </row>
    <row r="5179" spans="6:25">
      <c r="F5179" s="91"/>
      <c r="G5179" s="50"/>
      <c r="N5179" s="91"/>
      <c r="U5179" s="91"/>
      <c r="W5179" s="47"/>
      <c r="Y5179" s="80"/>
    </row>
    <row r="5180" spans="6:25">
      <c r="F5180" s="91"/>
      <c r="G5180" s="50"/>
      <c r="N5180" s="91"/>
      <c r="U5180" s="91"/>
      <c r="W5180" s="47"/>
      <c r="Y5180" s="80"/>
    </row>
    <row r="5181" spans="6:25">
      <c r="F5181" s="91"/>
      <c r="G5181" s="50"/>
      <c r="N5181" s="91"/>
      <c r="U5181" s="91"/>
      <c r="W5181" s="47"/>
      <c r="Y5181" s="80"/>
    </row>
    <row r="5182" spans="6:25">
      <c r="F5182" s="91"/>
      <c r="G5182" s="50"/>
      <c r="N5182" s="91"/>
      <c r="U5182" s="91"/>
      <c r="W5182" s="47"/>
      <c r="Y5182" s="80"/>
    </row>
    <row r="5183" spans="6:25">
      <c r="F5183" s="91"/>
      <c r="G5183" s="50"/>
      <c r="N5183" s="91"/>
      <c r="U5183" s="91"/>
      <c r="W5183" s="47"/>
      <c r="Y5183" s="80"/>
    </row>
    <row r="5184" spans="6:25">
      <c r="F5184" s="91"/>
      <c r="G5184" s="50"/>
      <c r="N5184" s="91"/>
      <c r="U5184" s="91"/>
      <c r="W5184" s="47"/>
      <c r="Y5184" s="80"/>
    </row>
    <row r="5185" spans="6:25">
      <c r="F5185" s="91"/>
      <c r="G5185" s="50"/>
      <c r="N5185" s="91"/>
      <c r="U5185" s="91"/>
      <c r="W5185" s="47"/>
      <c r="Y5185" s="80"/>
    </row>
    <row r="5186" spans="6:25">
      <c r="F5186" s="91"/>
      <c r="G5186" s="50"/>
      <c r="N5186" s="91"/>
      <c r="U5186" s="91"/>
      <c r="W5186" s="47"/>
      <c r="Y5186" s="80"/>
    </row>
    <row r="5187" spans="6:25">
      <c r="F5187" s="91"/>
      <c r="G5187" s="50"/>
      <c r="N5187" s="91"/>
      <c r="U5187" s="91"/>
      <c r="W5187" s="47"/>
      <c r="Y5187" s="80"/>
    </row>
    <row r="5188" spans="6:25">
      <c r="F5188" s="91"/>
      <c r="G5188" s="50"/>
      <c r="N5188" s="91"/>
      <c r="U5188" s="91"/>
      <c r="W5188" s="47"/>
      <c r="Y5188" s="80"/>
    </row>
    <row r="5189" spans="6:25">
      <c r="F5189" s="91"/>
      <c r="G5189" s="50"/>
      <c r="N5189" s="91"/>
      <c r="U5189" s="91"/>
      <c r="W5189" s="47"/>
      <c r="Y5189" s="80"/>
    </row>
    <row r="5190" spans="6:25">
      <c r="F5190" s="91"/>
      <c r="G5190" s="50"/>
      <c r="N5190" s="91"/>
      <c r="U5190" s="91"/>
      <c r="W5190" s="47"/>
      <c r="Y5190" s="80"/>
    </row>
    <row r="5191" spans="6:25">
      <c r="F5191" s="91"/>
      <c r="G5191" s="50"/>
      <c r="N5191" s="91"/>
      <c r="U5191" s="91"/>
      <c r="W5191" s="47"/>
      <c r="Y5191" s="80"/>
    </row>
    <row r="5193" spans="6:25">
      <c r="F5193" s="91"/>
      <c r="G5193" s="50"/>
      <c r="N5193" s="91"/>
      <c r="U5193" s="91"/>
      <c r="W5193" s="47"/>
      <c r="Y5193" s="80"/>
    </row>
    <row r="5194" spans="6:25">
      <c r="F5194" s="91"/>
      <c r="G5194" s="50"/>
      <c r="U5194" s="91"/>
      <c r="W5194" s="47"/>
      <c r="Y5194" s="80"/>
    </row>
    <row r="5195" spans="6:25">
      <c r="F5195" s="91"/>
      <c r="G5195" s="50"/>
      <c r="U5195" s="91"/>
      <c r="W5195" s="47"/>
      <c r="Y5195" s="80"/>
    </row>
    <row r="5196" spans="6:25">
      <c r="F5196" s="91"/>
      <c r="G5196" s="50"/>
      <c r="U5196" s="91"/>
      <c r="W5196" s="47"/>
      <c r="Y5196" s="80"/>
    </row>
    <row r="5197" spans="6:25">
      <c r="F5197" s="91"/>
      <c r="G5197" s="50"/>
      <c r="U5197" s="91"/>
      <c r="W5197" s="47"/>
      <c r="Y5197" s="80"/>
    </row>
    <row r="5198" spans="6:25">
      <c r="F5198" s="91"/>
      <c r="G5198" s="50"/>
      <c r="U5198" s="91"/>
      <c r="W5198" s="47"/>
      <c r="Y5198" s="80"/>
    </row>
    <row r="5199" spans="6:25">
      <c r="F5199" s="91"/>
      <c r="G5199" s="50"/>
      <c r="U5199" s="91"/>
      <c r="W5199" s="47"/>
      <c r="Y5199" s="80"/>
    </row>
    <row r="5200" spans="6:25">
      <c r="F5200" s="91"/>
      <c r="G5200" s="50"/>
      <c r="U5200" s="91"/>
      <c r="W5200" s="47"/>
      <c r="Y5200" s="80"/>
    </row>
    <row r="5201" spans="6:25">
      <c r="F5201" s="91"/>
      <c r="G5201" s="50"/>
      <c r="U5201" s="91"/>
      <c r="W5201" s="47"/>
      <c r="Y5201" s="80"/>
    </row>
    <row r="5202" spans="6:25">
      <c r="F5202" s="91"/>
      <c r="G5202" s="50"/>
      <c r="U5202" s="91"/>
      <c r="W5202" s="47"/>
      <c r="Y5202" s="80"/>
    </row>
    <row r="5203" spans="6:25">
      <c r="F5203" s="91"/>
      <c r="G5203" s="50"/>
      <c r="U5203" s="91"/>
      <c r="W5203" s="47"/>
      <c r="Y5203" s="80"/>
    </row>
    <row r="5204" spans="6:25">
      <c r="F5204" s="91"/>
      <c r="G5204" s="50"/>
      <c r="U5204" s="91"/>
      <c r="W5204" s="47"/>
      <c r="Y5204" s="80"/>
    </row>
    <row r="5205" spans="6:25">
      <c r="F5205" s="91"/>
      <c r="G5205" s="50"/>
      <c r="U5205" s="91"/>
      <c r="W5205" s="47"/>
      <c r="Y5205" s="80"/>
    </row>
    <row r="5206" spans="6:25">
      <c r="F5206" s="91"/>
      <c r="G5206" s="50"/>
      <c r="U5206" s="91"/>
      <c r="W5206" s="47"/>
      <c r="Y5206" s="80"/>
    </row>
    <row r="5207" spans="6:25">
      <c r="F5207" s="91"/>
      <c r="G5207" s="50"/>
      <c r="U5207" s="91"/>
      <c r="W5207" s="47"/>
      <c r="Y5207" s="80"/>
    </row>
    <row r="5208" spans="6:25">
      <c r="F5208" s="91"/>
      <c r="G5208" s="50"/>
      <c r="U5208" s="91"/>
      <c r="W5208" s="47"/>
      <c r="Y5208" s="80"/>
    </row>
    <row r="5209" spans="6:25">
      <c r="F5209" s="91"/>
      <c r="G5209" s="50"/>
      <c r="U5209" s="91"/>
      <c r="W5209" s="47"/>
      <c r="Y5209" s="80"/>
    </row>
    <row r="5210" spans="6:25">
      <c r="F5210" s="91"/>
      <c r="G5210" s="50"/>
      <c r="U5210" s="91"/>
      <c r="W5210" s="47"/>
      <c r="Y5210" s="80"/>
    </row>
    <row r="5211" spans="6:25">
      <c r="F5211" s="91"/>
      <c r="G5211" s="50"/>
      <c r="U5211" s="91"/>
      <c r="W5211" s="47"/>
      <c r="Y5211" s="80"/>
    </row>
    <row r="5212" spans="6:25">
      <c r="F5212" s="91"/>
      <c r="G5212" s="50"/>
      <c r="U5212" s="91"/>
      <c r="W5212" s="47"/>
      <c r="Y5212" s="80"/>
    </row>
    <row r="5213" spans="6:25">
      <c r="F5213" s="91"/>
      <c r="G5213" s="50"/>
      <c r="U5213" s="91"/>
      <c r="W5213" s="47"/>
      <c r="Y5213" s="80"/>
    </row>
    <row r="5214" spans="6:25">
      <c r="F5214" s="91"/>
      <c r="G5214" s="50"/>
      <c r="N5214" s="66"/>
      <c r="U5214" s="91"/>
      <c r="W5214" s="47"/>
      <c r="Y5214" s="80"/>
    </row>
    <row r="5215" spans="6:25">
      <c r="F5215" s="91"/>
      <c r="G5215" s="50"/>
      <c r="N5215" s="67"/>
      <c r="U5215" s="91"/>
      <c r="W5215" s="47"/>
      <c r="Y5215" s="80"/>
    </row>
    <row r="5216" spans="6:25">
      <c r="F5216" s="91"/>
      <c r="G5216" s="50"/>
      <c r="N5216" s="65"/>
      <c r="U5216" s="91"/>
      <c r="W5216" s="47"/>
      <c r="Y5216" s="80"/>
    </row>
    <row r="5217" spans="6:25">
      <c r="F5217" s="91"/>
      <c r="G5217" s="50"/>
      <c r="N5217" s="64"/>
      <c r="U5217" s="91"/>
      <c r="W5217" s="47"/>
      <c r="Y5217" s="80"/>
    </row>
    <row r="5218" spans="6:25">
      <c r="F5218" s="91"/>
      <c r="G5218" s="50"/>
      <c r="N5218" s="66"/>
      <c r="U5218" s="91"/>
      <c r="W5218" s="47"/>
      <c r="Y5218" s="80"/>
    </row>
    <row r="5219" spans="6:25">
      <c r="F5219" s="91"/>
      <c r="G5219" s="50"/>
      <c r="N5219" s="67"/>
      <c r="U5219" s="91"/>
      <c r="W5219" s="47"/>
      <c r="Y5219" s="80"/>
    </row>
    <row r="5220" spans="6:25">
      <c r="F5220" s="91"/>
      <c r="G5220" s="50"/>
      <c r="N5220" s="68"/>
      <c r="U5220" s="91"/>
      <c r="W5220" s="47"/>
      <c r="Y5220" s="80"/>
    </row>
    <row r="5221" spans="6:25">
      <c r="F5221" s="91"/>
      <c r="G5221" s="50"/>
      <c r="N5221" s="91"/>
      <c r="U5221" s="91"/>
      <c r="W5221" s="47"/>
      <c r="Y5221" s="80"/>
    </row>
    <row r="5222" spans="6:25">
      <c r="F5222" s="91"/>
      <c r="G5222" s="50"/>
      <c r="N5222" s="69"/>
      <c r="U5222" s="91"/>
      <c r="W5222" s="47"/>
      <c r="Y5222" s="80"/>
    </row>
    <row r="5223" spans="6:25">
      <c r="F5223" s="91"/>
      <c r="G5223" s="50"/>
      <c r="N5223" s="65"/>
      <c r="U5223" s="91"/>
      <c r="W5223" s="47"/>
      <c r="Y5223" s="80"/>
    </row>
    <row r="5224" spans="6:25">
      <c r="F5224" s="91"/>
      <c r="G5224" s="50"/>
      <c r="N5224" s="65"/>
      <c r="U5224" s="91"/>
      <c r="W5224" s="47"/>
      <c r="Y5224" s="80"/>
    </row>
    <row r="5225" spans="6:25">
      <c r="F5225" s="91"/>
      <c r="G5225" s="50"/>
      <c r="N5225" s="64"/>
      <c r="U5225" s="91"/>
      <c r="W5225" s="47"/>
      <c r="Y5225" s="80"/>
    </row>
    <row r="5226" spans="6:25">
      <c r="F5226" s="91"/>
      <c r="G5226" s="50"/>
      <c r="N5226" s="91"/>
      <c r="U5226" s="91"/>
      <c r="W5226" s="47"/>
      <c r="Y5226" s="80"/>
    </row>
    <row r="5227" spans="6:25">
      <c r="F5227" s="91"/>
      <c r="G5227" s="50"/>
      <c r="N5227" s="91"/>
      <c r="U5227" s="91"/>
      <c r="W5227" s="47"/>
      <c r="Y5227" s="80"/>
    </row>
    <row r="5228" spans="6:25">
      <c r="F5228" s="91"/>
      <c r="G5228" s="50"/>
      <c r="N5228" s="91"/>
      <c r="U5228" s="91"/>
      <c r="W5228" s="47"/>
      <c r="Y5228" s="80"/>
    </row>
    <row r="5229" spans="6:25">
      <c r="F5229" s="91"/>
      <c r="G5229" s="50"/>
      <c r="N5229" s="91"/>
      <c r="U5229" s="91"/>
      <c r="W5229" s="47"/>
      <c r="Y5229" s="80"/>
    </row>
    <row r="5230" spans="6:25">
      <c r="F5230" s="91"/>
      <c r="G5230" s="50"/>
      <c r="N5230" s="91"/>
      <c r="U5230" s="91"/>
      <c r="W5230" s="47"/>
      <c r="Y5230" s="80"/>
    </row>
    <row r="5231" spans="6:25">
      <c r="F5231" s="91"/>
      <c r="G5231" s="50"/>
      <c r="N5231" s="91"/>
      <c r="U5231" s="91"/>
      <c r="W5231" s="47"/>
      <c r="Y5231" s="80"/>
    </row>
    <row r="5232" spans="6:25">
      <c r="F5232" s="91"/>
      <c r="G5232" s="50"/>
      <c r="N5232" s="91"/>
      <c r="U5232" s="91"/>
      <c r="W5232" s="47"/>
      <c r="Y5232" s="80"/>
    </row>
    <row r="5233" spans="6:25">
      <c r="F5233" s="91"/>
      <c r="G5233" s="50"/>
      <c r="N5233" s="91"/>
      <c r="U5233" s="91"/>
      <c r="W5233" s="47"/>
      <c r="Y5233" s="80"/>
    </row>
    <row r="5234" spans="6:25">
      <c r="F5234" s="91"/>
      <c r="G5234" s="50"/>
      <c r="N5234" s="91"/>
      <c r="U5234" s="91"/>
      <c r="W5234" s="47"/>
      <c r="Y5234" s="80"/>
    </row>
    <row r="5235" spans="6:25">
      <c r="F5235" s="91"/>
      <c r="G5235" s="50"/>
      <c r="N5235" s="91"/>
      <c r="U5235" s="91"/>
      <c r="W5235" s="47"/>
      <c r="Y5235" s="80"/>
    </row>
    <row r="5236" spans="6:25">
      <c r="F5236" s="91"/>
      <c r="G5236" s="50"/>
      <c r="N5236" s="91"/>
      <c r="U5236" s="91"/>
      <c r="W5236" s="47"/>
      <c r="Y5236" s="80"/>
    </row>
    <row r="5237" spans="6:25">
      <c r="F5237" s="91"/>
      <c r="G5237" s="50"/>
      <c r="N5237" s="91"/>
      <c r="U5237" s="91"/>
      <c r="W5237" s="47"/>
      <c r="Y5237" s="80"/>
    </row>
    <row r="5238" spans="6:25">
      <c r="F5238" s="91"/>
      <c r="G5238" s="50"/>
      <c r="N5238" s="91"/>
      <c r="U5238" s="91"/>
      <c r="W5238" s="47"/>
      <c r="Y5238" s="80"/>
    </row>
    <row r="5239" spans="6:25">
      <c r="F5239" s="91"/>
      <c r="G5239" s="50"/>
      <c r="N5239" s="91"/>
      <c r="U5239" s="91"/>
      <c r="W5239" s="47"/>
      <c r="Y5239" s="80"/>
    </row>
    <row r="5240" spans="6:25">
      <c r="F5240" s="91"/>
      <c r="G5240" s="50"/>
      <c r="N5240" s="91"/>
      <c r="U5240" s="91"/>
      <c r="W5240" s="47"/>
      <c r="Y5240" s="80"/>
    </row>
    <row r="5241" spans="6:25">
      <c r="F5241" s="91"/>
      <c r="G5241" s="50"/>
      <c r="N5241" s="91"/>
      <c r="U5241" s="91"/>
      <c r="W5241" s="47"/>
      <c r="Y5241" s="80"/>
    </row>
    <row r="5242" spans="6:25">
      <c r="F5242" s="91"/>
      <c r="G5242" s="50"/>
      <c r="N5242" s="91"/>
      <c r="U5242" s="91"/>
      <c r="W5242" s="47"/>
      <c r="Y5242" s="80"/>
    </row>
    <row r="5243" spans="6:25">
      <c r="F5243" s="91"/>
      <c r="G5243" s="50"/>
      <c r="U5243" s="91"/>
      <c r="W5243" s="47"/>
      <c r="Y5243" s="80"/>
    </row>
    <row r="5244" spans="6:25">
      <c r="F5244" s="91"/>
      <c r="G5244" s="50"/>
      <c r="N5244" s="91"/>
      <c r="U5244" s="91"/>
      <c r="W5244" s="47"/>
      <c r="Y5244" s="80"/>
    </row>
    <row r="5245" spans="6:25">
      <c r="F5245" s="91"/>
      <c r="G5245" s="50"/>
      <c r="U5245" s="91"/>
      <c r="W5245" s="47"/>
      <c r="Y5245" s="80"/>
    </row>
    <row r="5246" spans="6:25">
      <c r="F5246" s="91"/>
      <c r="G5246" s="50"/>
      <c r="N5246" s="91"/>
      <c r="U5246" s="91"/>
      <c r="W5246" s="47"/>
      <c r="Y5246" s="80"/>
    </row>
    <row r="5247" spans="6:25">
      <c r="F5247" s="91"/>
      <c r="G5247" s="50"/>
      <c r="N5247" s="91"/>
      <c r="U5247" s="91"/>
      <c r="W5247" s="47"/>
      <c r="Y5247" s="80"/>
    </row>
    <row r="5248" spans="6:25">
      <c r="F5248" s="91"/>
      <c r="G5248" s="50"/>
      <c r="N5248" s="91"/>
      <c r="U5248" s="91"/>
      <c r="W5248" s="47"/>
      <c r="Y5248" s="80"/>
    </row>
    <row r="5249" spans="6:25">
      <c r="F5249" s="91"/>
      <c r="G5249" s="50"/>
      <c r="N5249" s="91"/>
      <c r="U5249" s="91"/>
      <c r="W5249" s="47"/>
      <c r="Y5249" s="80"/>
    </row>
    <row r="5250" spans="6:25">
      <c r="F5250" s="91"/>
      <c r="G5250" s="50"/>
      <c r="N5250" s="91"/>
      <c r="U5250" s="91"/>
      <c r="W5250" s="47"/>
      <c r="Y5250" s="80"/>
    </row>
    <row r="5251" spans="6:25">
      <c r="F5251" s="91"/>
      <c r="G5251" s="50"/>
      <c r="N5251" s="91"/>
      <c r="U5251" s="91"/>
      <c r="W5251" s="47"/>
      <c r="Y5251" s="80"/>
    </row>
    <row r="5252" spans="6:25">
      <c r="F5252" s="91"/>
      <c r="G5252" s="50"/>
      <c r="N5252" s="91"/>
      <c r="U5252" s="91"/>
      <c r="W5252" s="47"/>
      <c r="Y5252" s="80"/>
    </row>
    <row r="5253" spans="6:25">
      <c r="F5253" s="91"/>
      <c r="G5253" s="50"/>
      <c r="N5253" s="91"/>
      <c r="U5253" s="91"/>
      <c r="W5253" s="47"/>
      <c r="Y5253" s="80"/>
    </row>
    <row r="5254" spans="6:25">
      <c r="F5254" s="91"/>
      <c r="G5254" s="50"/>
      <c r="N5254" s="91"/>
      <c r="U5254" s="91"/>
      <c r="W5254" s="47"/>
      <c r="Y5254" s="80"/>
    </row>
    <row r="5255" spans="6:25">
      <c r="F5255" s="91"/>
      <c r="G5255" s="50"/>
      <c r="N5255" s="91"/>
      <c r="U5255" s="91"/>
      <c r="W5255" s="47"/>
      <c r="Y5255" s="80"/>
    </row>
    <row r="5256" spans="6:25">
      <c r="F5256" s="91"/>
      <c r="G5256" s="50"/>
      <c r="N5256" s="91"/>
      <c r="U5256" s="91"/>
      <c r="W5256" s="47"/>
      <c r="Y5256" s="80"/>
    </row>
    <row r="5257" spans="6:25">
      <c r="F5257" s="91"/>
      <c r="G5257" s="50"/>
      <c r="N5257" s="91"/>
      <c r="U5257" s="91"/>
      <c r="W5257" s="47"/>
      <c r="Y5257" s="80"/>
    </row>
    <row r="5258" spans="6:25">
      <c r="F5258" s="91"/>
      <c r="G5258" s="50"/>
      <c r="N5258" s="91"/>
      <c r="U5258" s="91"/>
      <c r="W5258" s="47"/>
      <c r="Y5258" s="80"/>
    </row>
    <row r="5259" spans="6:25">
      <c r="F5259" s="91"/>
      <c r="G5259" s="50"/>
      <c r="U5259" s="91"/>
      <c r="W5259" s="47"/>
      <c r="Y5259" s="80"/>
    </row>
    <row r="5260" spans="6:25">
      <c r="F5260" s="91"/>
      <c r="G5260" s="50"/>
      <c r="N5260" s="91"/>
      <c r="U5260" s="91"/>
      <c r="W5260" s="47"/>
      <c r="Y5260" s="80"/>
    </row>
    <row r="5261" spans="6:25">
      <c r="F5261" s="91"/>
      <c r="G5261" s="50"/>
      <c r="U5261" s="91"/>
      <c r="W5261" s="47"/>
      <c r="Y5261" s="80"/>
    </row>
    <row r="5262" spans="6:25">
      <c r="F5262" s="91"/>
      <c r="G5262" s="50"/>
      <c r="N5262" s="91"/>
      <c r="U5262" s="91"/>
      <c r="W5262" s="47"/>
      <c r="Y5262" s="80"/>
    </row>
    <row r="5263" spans="6:25">
      <c r="F5263" s="91"/>
      <c r="G5263" s="50"/>
      <c r="N5263" s="91"/>
      <c r="U5263" s="91"/>
      <c r="W5263" s="47"/>
      <c r="Y5263" s="80"/>
    </row>
    <row r="5264" spans="6:25">
      <c r="F5264" s="91"/>
      <c r="G5264" s="50"/>
      <c r="N5264" s="91"/>
      <c r="U5264" s="91"/>
      <c r="W5264" s="47"/>
      <c r="Y5264" s="80"/>
    </row>
    <row r="5265" spans="6:25">
      <c r="F5265" s="91"/>
      <c r="G5265" s="50"/>
      <c r="N5265" s="91"/>
      <c r="U5265" s="91"/>
      <c r="W5265" s="47"/>
      <c r="Y5265" s="80"/>
    </row>
    <row r="5266" spans="6:25">
      <c r="F5266" s="91"/>
      <c r="G5266" s="50"/>
      <c r="N5266" s="91"/>
      <c r="U5266" s="91"/>
      <c r="W5266" s="47"/>
      <c r="Y5266" s="80"/>
    </row>
    <row r="5267" spans="6:25">
      <c r="F5267" s="91"/>
      <c r="G5267" s="50"/>
      <c r="N5267" s="91"/>
      <c r="U5267" s="91"/>
      <c r="W5267" s="47"/>
      <c r="Y5267" s="80"/>
    </row>
    <row r="5268" spans="6:25">
      <c r="F5268" s="91"/>
      <c r="G5268" s="50"/>
      <c r="N5268" s="91"/>
      <c r="U5268" s="91"/>
      <c r="W5268" s="47"/>
      <c r="Y5268" s="80"/>
    </row>
    <row r="5269" spans="6:25">
      <c r="F5269" s="91"/>
      <c r="G5269" s="50"/>
      <c r="N5269" s="91"/>
      <c r="U5269" s="91"/>
      <c r="W5269" s="47"/>
      <c r="Y5269" s="80"/>
    </row>
    <row r="5270" spans="6:25">
      <c r="F5270" s="91"/>
      <c r="G5270" s="50"/>
      <c r="U5270" s="91"/>
      <c r="W5270" s="47"/>
      <c r="Y5270" s="80"/>
    </row>
    <row r="5271" spans="6:25">
      <c r="F5271" s="91"/>
      <c r="G5271" s="50"/>
      <c r="N5271" s="91"/>
      <c r="U5271" s="91"/>
      <c r="W5271" s="47"/>
      <c r="Y5271" s="80"/>
    </row>
    <row r="5272" spans="6:25">
      <c r="F5272" s="91"/>
      <c r="G5272" s="50"/>
      <c r="N5272" s="91"/>
      <c r="U5272" s="91"/>
      <c r="W5272" s="47"/>
      <c r="Y5272" s="80"/>
    </row>
    <row r="5273" spans="6:25">
      <c r="F5273" s="91"/>
      <c r="G5273" s="50"/>
      <c r="N5273" s="91"/>
      <c r="U5273" s="91"/>
      <c r="W5273" s="47"/>
      <c r="Y5273" s="80"/>
    </row>
    <row r="5274" spans="6:25">
      <c r="F5274" s="91"/>
      <c r="G5274" s="50"/>
      <c r="N5274" s="91"/>
      <c r="U5274" s="91"/>
      <c r="W5274" s="47"/>
      <c r="Y5274" s="80"/>
    </row>
    <row r="5275" spans="6:25">
      <c r="F5275" s="91"/>
      <c r="G5275" s="50"/>
      <c r="N5275" s="91"/>
      <c r="U5275" s="91"/>
      <c r="W5275" s="47"/>
      <c r="Y5275" s="80"/>
    </row>
    <row r="5276" spans="6:25">
      <c r="F5276" s="91"/>
      <c r="G5276" s="50"/>
      <c r="N5276" s="91"/>
      <c r="U5276" s="91"/>
      <c r="W5276" s="47"/>
      <c r="Y5276" s="80"/>
    </row>
    <row r="5277" spans="6:25">
      <c r="F5277" s="91"/>
      <c r="G5277" s="50"/>
      <c r="N5277" s="91"/>
      <c r="U5277" s="91"/>
      <c r="W5277" s="47"/>
      <c r="Y5277" s="80"/>
    </row>
    <row r="5278" spans="6:25">
      <c r="F5278" s="91"/>
      <c r="G5278" s="50"/>
      <c r="N5278" s="91"/>
      <c r="U5278" s="91"/>
      <c r="W5278" s="47"/>
      <c r="Y5278" s="80"/>
    </row>
    <row r="5279" spans="6:25">
      <c r="F5279" s="91"/>
      <c r="G5279" s="50"/>
      <c r="N5279" s="91"/>
      <c r="U5279" s="91"/>
      <c r="W5279" s="47"/>
      <c r="Y5279" s="80"/>
    </row>
    <row r="5280" spans="6:25">
      <c r="F5280" s="91"/>
      <c r="G5280" s="50"/>
      <c r="N5280" s="91"/>
      <c r="U5280" s="91"/>
      <c r="W5280" s="47"/>
      <c r="Y5280" s="80"/>
    </row>
    <row r="5281" spans="6:25">
      <c r="F5281" s="91"/>
      <c r="G5281" s="50"/>
      <c r="N5281" s="91"/>
      <c r="U5281" s="91"/>
      <c r="W5281" s="47"/>
      <c r="Y5281" s="80"/>
    </row>
    <row r="5282" spans="6:25">
      <c r="F5282" s="91"/>
      <c r="G5282" s="50"/>
      <c r="N5282" s="91"/>
      <c r="U5282" s="91"/>
      <c r="W5282" s="47"/>
      <c r="Y5282" s="80"/>
    </row>
    <row r="5283" spans="6:25">
      <c r="F5283" s="91"/>
      <c r="G5283" s="50"/>
      <c r="N5283" s="91"/>
      <c r="U5283" s="91"/>
      <c r="W5283" s="47"/>
      <c r="Y5283" s="80"/>
    </row>
    <row r="5284" spans="6:25">
      <c r="F5284" s="91"/>
      <c r="G5284" s="50"/>
      <c r="N5284" s="91"/>
      <c r="U5284" s="91"/>
      <c r="W5284" s="47"/>
      <c r="Y5284" s="80"/>
    </row>
    <row r="5285" spans="6:25">
      <c r="F5285" s="91"/>
      <c r="G5285" s="50"/>
      <c r="N5285" s="91"/>
      <c r="U5285" s="91"/>
      <c r="W5285" s="47"/>
      <c r="Y5285" s="80"/>
    </row>
    <row r="5286" spans="6:25">
      <c r="F5286" s="91"/>
      <c r="G5286" s="50"/>
      <c r="N5286" s="91"/>
      <c r="U5286" s="91"/>
      <c r="W5286" s="47"/>
      <c r="Y5286" s="80"/>
    </row>
    <row r="5287" spans="6:25">
      <c r="F5287" s="91"/>
      <c r="G5287" s="50"/>
      <c r="N5287" s="91"/>
      <c r="U5287" s="91"/>
      <c r="W5287" s="47"/>
      <c r="Y5287" s="80"/>
    </row>
    <row r="5288" spans="6:25">
      <c r="F5288" s="91"/>
      <c r="G5288" s="50"/>
      <c r="N5288" s="91"/>
      <c r="U5288" s="91"/>
      <c r="W5288" s="47"/>
      <c r="Y5288" s="80"/>
    </row>
    <row r="5289" spans="6:25">
      <c r="F5289" s="91"/>
      <c r="G5289" s="50"/>
      <c r="N5289" s="91"/>
      <c r="U5289" s="91"/>
      <c r="W5289" s="47"/>
      <c r="Y5289" s="80"/>
    </row>
    <row r="5290" spans="6:25">
      <c r="F5290" s="91"/>
      <c r="G5290" s="50"/>
      <c r="N5290" s="91"/>
      <c r="U5290" s="91"/>
      <c r="W5290" s="47"/>
      <c r="Y5290" s="80"/>
    </row>
    <row r="5291" spans="6:25">
      <c r="F5291" s="91"/>
      <c r="G5291" s="50"/>
      <c r="N5291" s="91"/>
      <c r="U5291" s="91"/>
      <c r="W5291" s="47"/>
      <c r="Y5291" s="80"/>
    </row>
    <row r="5292" spans="6:25">
      <c r="F5292" s="91"/>
      <c r="G5292" s="50"/>
      <c r="N5292" s="91"/>
      <c r="U5292" s="91"/>
      <c r="W5292" s="47"/>
      <c r="Y5292" s="80"/>
    </row>
    <row r="5293" spans="6:25">
      <c r="F5293" s="91"/>
      <c r="G5293" s="50"/>
      <c r="U5293" s="91"/>
      <c r="W5293" s="47"/>
      <c r="Y5293" s="80"/>
    </row>
    <row r="5294" spans="6:25">
      <c r="F5294" s="91"/>
      <c r="G5294" s="50"/>
      <c r="U5294" s="91"/>
      <c r="W5294" s="47"/>
      <c r="Y5294" s="80"/>
    </row>
    <row r="5295" spans="6:25">
      <c r="F5295" s="91"/>
      <c r="G5295" s="50"/>
      <c r="U5295" s="91"/>
      <c r="W5295" s="47"/>
      <c r="Y5295" s="80"/>
    </row>
    <row r="5296" spans="6:25">
      <c r="F5296" s="91"/>
      <c r="G5296" s="50"/>
      <c r="U5296" s="91"/>
      <c r="W5296" s="47"/>
      <c r="Y5296" s="80"/>
    </row>
    <row r="5297" spans="6:25">
      <c r="F5297" s="91"/>
      <c r="G5297" s="50"/>
      <c r="U5297" s="91"/>
      <c r="W5297" s="47"/>
      <c r="Y5297" s="80"/>
    </row>
    <row r="5298" spans="6:25">
      <c r="F5298" s="91"/>
      <c r="G5298" s="50"/>
      <c r="U5298" s="91"/>
      <c r="W5298" s="47"/>
      <c r="Y5298" s="80"/>
    </row>
    <row r="5299" spans="6:25">
      <c r="F5299" s="91"/>
      <c r="G5299" s="50"/>
      <c r="U5299" s="91"/>
      <c r="W5299" s="47"/>
      <c r="Y5299" s="80"/>
    </row>
    <row r="5300" spans="6:25">
      <c r="F5300" s="91"/>
      <c r="G5300" s="50"/>
      <c r="U5300" s="91"/>
      <c r="W5300" s="47"/>
      <c r="Y5300" s="80"/>
    </row>
    <row r="5301" spans="6:25">
      <c r="F5301" s="91"/>
      <c r="G5301" s="50"/>
      <c r="U5301" s="91"/>
      <c r="W5301" s="47"/>
      <c r="Y5301" s="80"/>
    </row>
    <row r="5302" spans="6:25">
      <c r="F5302" s="91"/>
      <c r="G5302" s="50"/>
      <c r="U5302" s="91"/>
      <c r="W5302" s="47"/>
      <c r="Y5302" s="80"/>
    </row>
    <row r="5303" spans="6:25">
      <c r="F5303" s="91"/>
      <c r="G5303" s="50"/>
      <c r="U5303" s="91"/>
      <c r="W5303" s="47"/>
      <c r="Y5303" s="80"/>
    </row>
    <row r="5304" spans="6:25">
      <c r="F5304" s="91"/>
      <c r="G5304" s="50"/>
      <c r="U5304" s="91"/>
      <c r="W5304" s="47"/>
      <c r="Y5304" s="80"/>
    </row>
    <row r="5305" spans="6:25">
      <c r="F5305" s="91"/>
      <c r="G5305" s="50"/>
      <c r="U5305" s="91"/>
      <c r="W5305" s="47"/>
      <c r="Y5305" s="80"/>
    </row>
    <row r="5306" spans="6:25">
      <c r="F5306" s="91"/>
      <c r="G5306" s="50"/>
      <c r="U5306" s="91"/>
      <c r="W5306" s="47"/>
      <c r="Y5306" s="80"/>
    </row>
    <row r="5307" spans="6:25">
      <c r="F5307" s="91"/>
      <c r="G5307" s="50"/>
      <c r="U5307" s="91"/>
      <c r="W5307" s="47"/>
      <c r="Y5307" s="80"/>
    </row>
    <row r="5308" spans="6:25">
      <c r="F5308" s="91"/>
      <c r="G5308" s="50"/>
      <c r="U5308" s="91"/>
      <c r="W5308" s="47"/>
      <c r="Y5308" s="80"/>
    </row>
    <row r="5309" spans="6:25">
      <c r="F5309" s="91"/>
      <c r="G5309" s="50"/>
      <c r="U5309" s="91"/>
      <c r="W5309" s="47"/>
      <c r="Y5309" s="80"/>
    </row>
    <row r="5310" spans="6:25">
      <c r="F5310" s="91"/>
      <c r="G5310" s="50"/>
      <c r="U5310" s="91"/>
      <c r="W5310" s="47"/>
      <c r="Y5310" s="80"/>
    </row>
    <row r="5311" spans="6:25">
      <c r="F5311" s="91"/>
      <c r="G5311" s="50"/>
      <c r="U5311" s="91"/>
      <c r="W5311" s="47"/>
      <c r="Y5311" s="80"/>
    </row>
    <row r="5312" spans="6:25">
      <c r="F5312" s="91"/>
      <c r="G5312" s="50"/>
      <c r="U5312" s="91"/>
      <c r="W5312" s="47"/>
      <c r="Y5312" s="80"/>
    </row>
    <row r="5313" spans="6:25">
      <c r="F5313" s="91"/>
      <c r="G5313" s="50"/>
      <c r="N5313" s="66"/>
      <c r="U5313" s="91"/>
      <c r="W5313" s="47"/>
      <c r="Y5313" s="80"/>
    </row>
    <row r="5314" spans="6:25">
      <c r="F5314" s="91"/>
      <c r="G5314" s="50"/>
      <c r="N5314" s="67"/>
      <c r="U5314" s="91"/>
      <c r="W5314" s="47"/>
      <c r="Y5314" s="80"/>
    </row>
    <row r="5315" spans="6:25">
      <c r="F5315" s="91"/>
      <c r="G5315" s="50"/>
      <c r="N5315" s="65"/>
      <c r="U5315" s="91"/>
      <c r="W5315" s="47"/>
      <c r="Y5315" s="80"/>
    </row>
    <row r="5316" spans="6:25">
      <c r="F5316" s="91"/>
      <c r="G5316" s="50"/>
      <c r="N5316" s="64"/>
      <c r="U5316" s="91"/>
      <c r="W5316" s="47"/>
      <c r="Y5316" s="80"/>
    </row>
    <row r="5317" spans="6:25">
      <c r="F5317" s="91"/>
      <c r="G5317" s="50"/>
      <c r="N5317" s="66"/>
      <c r="U5317" s="91"/>
      <c r="W5317" s="47"/>
      <c r="Y5317" s="80"/>
    </row>
    <row r="5318" spans="6:25">
      <c r="F5318" s="91"/>
      <c r="G5318" s="50"/>
      <c r="N5318" s="67"/>
      <c r="U5318" s="91"/>
      <c r="W5318" s="47"/>
      <c r="Y5318" s="80"/>
    </row>
    <row r="5319" spans="6:25">
      <c r="F5319" s="91"/>
      <c r="G5319" s="50"/>
      <c r="N5319" s="68"/>
      <c r="U5319" s="91"/>
      <c r="W5319" s="47"/>
      <c r="Y5319" s="80"/>
    </row>
    <row r="5320" spans="6:25">
      <c r="F5320" s="91"/>
      <c r="G5320" s="50"/>
      <c r="N5320" s="91"/>
      <c r="U5320" s="91"/>
      <c r="W5320" s="47"/>
      <c r="Y5320" s="80"/>
    </row>
    <row r="5321" spans="6:25">
      <c r="F5321" s="91"/>
      <c r="G5321" s="50"/>
      <c r="N5321" s="69"/>
      <c r="U5321" s="91"/>
      <c r="W5321" s="47"/>
      <c r="Y5321" s="80"/>
    </row>
    <row r="5322" spans="6:25">
      <c r="F5322" s="91"/>
      <c r="G5322" s="50"/>
      <c r="N5322" s="65"/>
      <c r="U5322" s="91"/>
      <c r="W5322" s="47"/>
      <c r="Y5322" s="80"/>
    </row>
    <row r="5323" spans="6:25">
      <c r="F5323" s="91"/>
      <c r="G5323" s="50"/>
      <c r="N5323" s="65"/>
      <c r="U5323" s="91"/>
      <c r="W5323" s="47"/>
      <c r="Y5323" s="80"/>
    </row>
    <row r="5324" spans="6:25">
      <c r="F5324" s="91"/>
      <c r="G5324" s="50"/>
      <c r="N5324" s="64"/>
      <c r="U5324" s="91"/>
      <c r="W5324" s="47"/>
      <c r="Y5324" s="80"/>
    </row>
    <row r="5325" spans="6:25">
      <c r="F5325" s="91"/>
      <c r="G5325" s="50"/>
      <c r="N5325" s="91"/>
      <c r="U5325" s="91"/>
      <c r="W5325" s="47"/>
      <c r="Y5325" s="80"/>
    </row>
    <row r="5326" spans="6:25">
      <c r="F5326" s="91"/>
      <c r="G5326" s="50"/>
      <c r="N5326" s="91"/>
      <c r="U5326" s="91"/>
      <c r="W5326" s="47"/>
      <c r="Y5326" s="80"/>
    </row>
    <row r="5327" spans="6:25">
      <c r="F5327" s="91"/>
      <c r="G5327" s="50"/>
      <c r="N5327" s="91"/>
      <c r="U5327" s="91"/>
      <c r="W5327" s="47"/>
      <c r="Y5327" s="80"/>
    </row>
    <row r="5328" spans="6:25">
      <c r="F5328" s="91"/>
      <c r="G5328" s="50"/>
      <c r="N5328" s="91"/>
      <c r="U5328" s="91"/>
      <c r="W5328" s="47"/>
      <c r="Y5328" s="80"/>
    </row>
    <row r="5329" spans="6:25">
      <c r="F5329" s="91"/>
      <c r="G5329" s="50"/>
      <c r="N5329" s="91"/>
      <c r="U5329" s="91"/>
      <c r="W5329" s="47"/>
      <c r="Y5329" s="80"/>
    </row>
    <row r="5330" spans="6:25">
      <c r="F5330" s="91"/>
      <c r="G5330" s="50"/>
      <c r="N5330" s="91"/>
      <c r="U5330" s="91"/>
      <c r="W5330" s="47"/>
      <c r="Y5330" s="80"/>
    </row>
    <row r="5331" spans="6:25">
      <c r="F5331" s="91"/>
      <c r="G5331" s="50"/>
      <c r="N5331" s="91"/>
      <c r="U5331" s="91"/>
      <c r="W5331" s="47"/>
      <c r="Y5331" s="80"/>
    </row>
    <row r="5332" spans="6:25">
      <c r="F5332" s="91"/>
      <c r="G5332" s="50"/>
      <c r="N5332" s="91"/>
      <c r="U5332" s="91"/>
      <c r="W5332" s="47"/>
      <c r="Y5332" s="80"/>
    </row>
    <row r="5333" spans="6:25">
      <c r="F5333" s="91"/>
      <c r="G5333" s="50"/>
      <c r="N5333" s="91"/>
      <c r="U5333" s="91"/>
      <c r="W5333" s="47"/>
      <c r="Y5333" s="80"/>
    </row>
    <row r="5334" spans="6:25">
      <c r="F5334" s="91"/>
      <c r="G5334" s="50"/>
      <c r="N5334" s="91"/>
      <c r="U5334" s="91"/>
      <c r="W5334" s="47"/>
      <c r="Y5334" s="80"/>
    </row>
    <row r="5335" spans="6:25">
      <c r="F5335" s="91"/>
      <c r="G5335" s="50"/>
      <c r="N5335" s="91"/>
      <c r="U5335" s="91"/>
      <c r="W5335" s="47"/>
      <c r="Y5335" s="80"/>
    </row>
    <row r="5336" spans="6:25">
      <c r="F5336" s="91"/>
      <c r="G5336" s="50"/>
      <c r="N5336" s="91"/>
      <c r="U5336" s="91"/>
      <c r="W5336" s="47"/>
      <c r="Y5336" s="80"/>
    </row>
    <row r="5337" spans="6:25">
      <c r="F5337" s="91"/>
      <c r="G5337" s="50"/>
      <c r="N5337" s="91"/>
      <c r="U5337" s="91"/>
      <c r="W5337" s="47"/>
      <c r="Y5337" s="80"/>
    </row>
    <row r="5338" spans="6:25">
      <c r="F5338" s="91"/>
      <c r="G5338" s="50"/>
      <c r="N5338" s="91"/>
      <c r="U5338" s="91"/>
      <c r="W5338" s="47"/>
      <c r="Y5338" s="80"/>
    </row>
    <row r="5339" spans="6:25">
      <c r="F5339" s="91"/>
      <c r="G5339" s="50"/>
      <c r="N5339" s="91"/>
      <c r="U5339" s="91"/>
      <c r="W5339" s="47"/>
      <c r="Y5339" s="80"/>
    </row>
    <row r="5340" spans="6:25">
      <c r="F5340" s="91"/>
      <c r="G5340" s="50"/>
      <c r="N5340" s="91"/>
      <c r="U5340" s="91"/>
      <c r="W5340" s="47"/>
      <c r="Y5340" s="80"/>
    </row>
    <row r="5341" spans="6:25">
      <c r="F5341" s="91"/>
      <c r="G5341" s="50"/>
      <c r="N5341" s="91"/>
      <c r="U5341" s="91"/>
      <c r="W5341" s="47"/>
      <c r="Y5341" s="80"/>
    </row>
    <row r="5342" spans="6:25">
      <c r="F5342" s="91"/>
      <c r="G5342" s="50"/>
      <c r="U5342" s="91"/>
      <c r="W5342" s="47"/>
      <c r="Y5342" s="80"/>
    </row>
    <row r="5343" spans="6:25">
      <c r="F5343" s="91"/>
      <c r="G5343" s="50"/>
      <c r="N5343" s="91"/>
      <c r="U5343" s="91"/>
      <c r="W5343" s="47"/>
      <c r="Y5343" s="80"/>
    </row>
    <row r="5344" spans="6:25">
      <c r="F5344" s="91"/>
      <c r="G5344" s="50"/>
      <c r="U5344" s="91"/>
      <c r="W5344" s="47"/>
      <c r="Y5344" s="80"/>
    </row>
    <row r="5345" spans="6:25">
      <c r="F5345" s="91"/>
      <c r="G5345" s="50"/>
      <c r="N5345" s="91"/>
      <c r="U5345" s="91"/>
      <c r="W5345" s="47"/>
      <c r="Y5345" s="80"/>
    </row>
    <row r="5346" spans="6:25">
      <c r="F5346" s="91"/>
      <c r="G5346" s="50"/>
      <c r="N5346" s="91"/>
      <c r="U5346" s="91"/>
      <c r="W5346" s="47"/>
      <c r="Y5346" s="80"/>
    </row>
    <row r="5347" spans="6:25">
      <c r="F5347" s="91"/>
      <c r="G5347" s="50"/>
      <c r="N5347" s="91"/>
      <c r="U5347" s="91"/>
      <c r="W5347" s="47"/>
      <c r="Y5347" s="80"/>
    </row>
    <row r="5348" spans="6:25">
      <c r="F5348" s="91"/>
      <c r="G5348" s="50"/>
      <c r="N5348" s="91"/>
      <c r="U5348" s="91"/>
      <c r="W5348" s="47"/>
      <c r="Y5348" s="80"/>
    </row>
    <row r="5349" spans="6:25">
      <c r="F5349" s="91"/>
      <c r="G5349" s="50"/>
      <c r="N5349" s="91"/>
      <c r="U5349" s="91"/>
      <c r="W5349" s="47"/>
      <c r="Y5349" s="80"/>
    </row>
    <row r="5350" spans="6:25">
      <c r="F5350" s="91"/>
      <c r="G5350" s="50"/>
      <c r="N5350" s="91"/>
      <c r="U5350" s="91"/>
      <c r="W5350" s="47"/>
      <c r="Y5350" s="80"/>
    </row>
    <row r="5351" spans="6:25">
      <c r="F5351" s="91"/>
      <c r="G5351" s="50"/>
      <c r="N5351" s="91"/>
      <c r="U5351" s="91"/>
      <c r="W5351" s="47"/>
      <c r="Y5351" s="80"/>
    </row>
    <row r="5352" spans="6:25">
      <c r="F5352" s="91"/>
      <c r="G5352" s="50"/>
      <c r="N5352" s="91"/>
      <c r="U5352" s="91"/>
      <c r="W5352" s="47"/>
      <c r="Y5352" s="80"/>
    </row>
    <row r="5353" spans="6:25">
      <c r="F5353" s="91"/>
      <c r="G5353" s="50"/>
      <c r="N5353" s="91"/>
      <c r="U5353" s="91"/>
      <c r="W5353" s="47"/>
      <c r="Y5353" s="80"/>
    </row>
    <row r="5354" spans="6:25">
      <c r="F5354" s="91"/>
      <c r="G5354" s="50"/>
      <c r="N5354" s="91"/>
      <c r="U5354" s="91"/>
      <c r="W5354" s="47"/>
      <c r="Y5354" s="80"/>
    </row>
    <row r="5355" spans="6:25">
      <c r="F5355" s="91"/>
      <c r="G5355" s="50"/>
      <c r="N5355" s="91"/>
      <c r="U5355" s="91"/>
      <c r="W5355" s="47"/>
      <c r="Y5355" s="80"/>
    </row>
    <row r="5356" spans="6:25">
      <c r="F5356" s="91"/>
      <c r="G5356" s="50"/>
      <c r="N5356" s="91"/>
      <c r="U5356" s="91"/>
      <c r="W5356" s="47"/>
      <c r="Y5356" s="80"/>
    </row>
    <row r="5357" spans="6:25">
      <c r="F5357" s="91"/>
      <c r="G5357" s="50"/>
      <c r="N5357" s="91"/>
      <c r="U5357" s="91"/>
      <c r="W5357" s="47"/>
      <c r="Y5357" s="80"/>
    </row>
    <row r="5358" spans="6:25">
      <c r="F5358" s="91"/>
      <c r="G5358" s="50"/>
      <c r="U5358" s="91"/>
      <c r="W5358" s="47"/>
      <c r="Y5358" s="80"/>
    </row>
    <row r="5359" spans="6:25">
      <c r="F5359" s="91"/>
      <c r="G5359" s="50"/>
      <c r="N5359" s="91"/>
      <c r="U5359" s="91"/>
      <c r="W5359" s="47"/>
      <c r="Y5359" s="80"/>
    </row>
    <row r="5360" spans="6:25">
      <c r="F5360" s="91"/>
      <c r="G5360" s="50"/>
      <c r="U5360" s="91"/>
      <c r="W5360" s="47"/>
      <c r="Y5360" s="80"/>
    </row>
    <row r="5361" spans="6:25">
      <c r="F5361" s="91"/>
      <c r="G5361" s="50"/>
      <c r="N5361" s="91"/>
      <c r="U5361" s="91"/>
      <c r="W5361" s="47"/>
      <c r="Y5361" s="80"/>
    </row>
    <row r="5362" spans="6:25">
      <c r="F5362" s="91"/>
      <c r="G5362" s="50"/>
      <c r="N5362" s="91"/>
      <c r="U5362" s="91"/>
      <c r="W5362" s="47"/>
      <c r="Y5362" s="80"/>
    </row>
    <row r="5363" spans="6:25">
      <c r="F5363" s="91"/>
      <c r="G5363" s="50"/>
      <c r="N5363" s="91"/>
      <c r="U5363" s="91"/>
      <c r="W5363" s="47"/>
      <c r="Y5363" s="80"/>
    </row>
    <row r="5364" spans="6:25">
      <c r="F5364" s="91"/>
      <c r="G5364" s="50"/>
      <c r="N5364" s="91"/>
      <c r="U5364" s="91"/>
      <c r="W5364" s="47"/>
      <c r="Y5364" s="80"/>
    </row>
    <row r="5365" spans="6:25">
      <c r="F5365" s="91"/>
      <c r="G5365" s="50"/>
      <c r="N5365" s="91"/>
      <c r="U5365" s="91"/>
      <c r="W5365" s="47"/>
      <c r="Y5365" s="80"/>
    </row>
    <row r="5366" spans="6:25">
      <c r="F5366" s="91"/>
      <c r="G5366" s="50"/>
      <c r="N5366" s="91"/>
      <c r="U5366" s="91"/>
      <c r="W5366" s="47"/>
      <c r="Y5366" s="80"/>
    </row>
    <row r="5367" spans="6:25">
      <c r="F5367" s="91"/>
      <c r="G5367" s="50"/>
      <c r="N5367" s="91"/>
      <c r="U5367" s="91"/>
      <c r="W5367" s="47"/>
      <c r="Y5367" s="80"/>
    </row>
    <row r="5368" spans="6:25">
      <c r="F5368" s="91"/>
      <c r="G5368" s="50"/>
      <c r="N5368" s="91"/>
      <c r="U5368" s="91"/>
      <c r="W5368" s="47"/>
      <c r="Y5368" s="80"/>
    </row>
    <row r="5369" spans="6:25">
      <c r="F5369" s="91"/>
      <c r="G5369" s="50"/>
      <c r="U5369" s="91"/>
      <c r="W5369" s="47"/>
      <c r="Y5369" s="80"/>
    </row>
    <row r="5370" spans="6:25">
      <c r="F5370" s="91"/>
      <c r="G5370" s="50"/>
      <c r="N5370" s="91"/>
      <c r="U5370" s="91"/>
      <c r="W5370" s="47"/>
      <c r="Y5370" s="80"/>
    </row>
    <row r="5371" spans="6:25">
      <c r="F5371" s="91"/>
      <c r="G5371" s="50"/>
      <c r="N5371" s="91"/>
      <c r="U5371" s="91"/>
      <c r="W5371" s="47"/>
      <c r="Y5371" s="80"/>
    </row>
    <row r="5372" spans="6:25">
      <c r="F5372" s="91"/>
      <c r="G5372" s="50"/>
      <c r="N5372" s="91"/>
      <c r="U5372" s="91"/>
      <c r="W5372" s="47"/>
      <c r="Y5372" s="80"/>
    </row>
    <row r="5373" spans="6:25">
      <c r="F5373" s="91"/>
      <c r="G5373" s="50"/>
      <c r="N5373" s="91"/>
      <c r="U5373" s="91"/>
      <c r="W5373" s="47"/>
      <c r="Y5373" s="80"/>
    </row>
    <row r="5374" spans="6:25">
      <c r="F5374" s="91"/>
      <c r="G5374" s="50"/>
      <c r="N5374" s="91"/>
      <c r="U5374" s="91"/>
      <c r="W5374" s="47"/>
      <c r="Y5374" s="80"/>
    </row>
    <row r="5375" spans="6:25">
      <c r="F5375" s="91"/>
      <c r="G5375" s="50"/>
      <c r="N5375" s="91"/>
      <c r="U5375" s="91"/>
      <c r="W5375" s="47"/>
      <c r="Y5375" s="80"/>
    </row>
    <row r="5376" spans="6:25">
      <c r="F5376" s="91"/>
      <c r="G5376" s="50"/>
      <c r="N5376" s="91"/>
      <c r="U5376" s="91"/>
      <c r="W5376" s="47"/>
      <c r="Y5376" s="80"/>
    </row>
    <row r="5377" spans="6:25">
      <c r="F5377" s="91"/>
      <c r="G5377" s="50"/>
      <c r="N5377" s="91"/>
      <c r="U5377" s="91"/>
      <c r="W5377" s="47"/>
      <c r="Y5377" s="80"/>
    </row>
    <row r="5378" spans="6:25">
      <c r="F5378" s="91"/>
      <c r="G5378" s="50"/>
      <c r="N5378" s="91"/>
      <c r="U5378" s="91"/>
      <c r="W5378" s="47"/>
      <c r="Y5378" s="80"/>
    </row>
    <row r="5379" spans="6:25">
      <c r="F5379" s="91"/>
      <c r="G5379" s="50"/>
      <c r="N5379" s="91"/>
      <c r="U5379" s="91"/>
      <c r="W5379" s="47"/>
      <c r="Y5379" s="80"/>
    </row>
    <row r="5380" spans="6:25">
      <c r="F5380" s="91"/>
      <c r="G5380" s="50"/>
      <c r="N5380" s="91"/>
      <c r="U5380" s="91"/>
      <c r="W5380" s="47"/>
      <c r="Y5380" s="80"/>
    </row>
    <row r="5381" spans="6:25">
      <c r="F5381" s="91"/>
      <c r="G5381" s="50"/>
      <c r="N5381" s="91"/>
      <c r="U5381" s="91"/>
      <c r="W5381" s="47"/>
      <c r="Y5381" s="80"/>
    </row>
    <row r="5382" spans="6:25">
      <c r="F5382" s="91"/>
      <c r="G5382" s="50"/>
      <c r="N5382" s="91"/>
      <c r="U5382" s="91"/>
      <c r="W5382" s="47"/>
      <c r="Y5382" s="80"/>
    </row>
    <row r="5383" spans="6:25">
      <c r="F5383" s="91"/>
      <c r="G5383" s="50"/>
      <c r="N5383" s="91"/>
      <c r="U5383" s="91"/>
      <c r="W5383" s="47"/>
      <c r="Y5383" s="80"/>
    </row>
    <row r="5384" spans="6:25">
      <c r="F5384" s="91"/>
      <c r="G5384" s="50"/>
      <c r="N5384" s="91"/>
      <c r="U5384" s="91"/>
      <c r="W5384" s="47"/>
      <c r="Y5384" s="80"/>
    </row>
    <row r="5385" spans="6:25">
      <c r="F5385" s="91"/>
      <c r="G5385" s="50"/>
      <c r="N5385" s="91"/>
      <c r="U5385" s="91"/>
      <c r="W5385" s="47"/>
      <c r="Y5385" s="80"/>
    </row>
    <row r="5386" spans="6:25">
      <c r="F5386" s="91"/>
      <c r="G5386" s="50"/>
      <c r="N5386" s="91"/>
      <c r="U5386" s="91"/>
      <c r="W5386" s="47"/>
      <c r="Y5386" s="80"/>
    </row>
    <row r="5387" spans="6:25">
      <c r="F5387" s="91"/>
      <c r="G5387" s="50"/>
      <c r="N5387" s="91"/>
      <c r="U5387" s="91"/>
      <c r="W5387" s="47"/>
      <c r="Y5387" s="80"/>
    </row>
    <row r="5388" spans="6:25">
      <c r="F5388" s="91"/>
      <c r="G5388" s="50"/>
      <c r="N5388" s="91"/>
      <c r="U5388" s="91"/>
      <c r="W5388" s="47"/>
      <c r="Y5388" s="80"/>
    </row>
    <row r="5389" spans="6:25">
      <c r="F5389" s="91"/>
      <c r="G5389" s="50"/>
      <c r="N5389" s="91"/>
      <c r="U5389" s="91"/>
      <c r="W5389" s="47"/>
      <c r="Y5389" s="80"/>
    </row>
    <row r="5390" spans="6:25">
      <c r="F5390" s="91"/>
      <c r="G5390" s="50"/>
      <c r="N5390" s="91"/>
      <c r="U5390" s="91"/>
      <c r="W5390" s="47"/>
      <c r="Y5390" s="80"/>
    </row>
    <row r="5392" spans="6:25">
      <c r="F5392" s="91"/>
      <c r="G5392" s="50"/>
      <c r="N5392" s="91"/>
      <c r="U5392" s="91"/>
      <c r="W5392" s="47"/>
      <c r="Y5392" s="80"/>
    </row>
    <row r="5393" spans="6:25">
      <c r="F5393" s="91"/>
      <c r="G5393" s="50"/>
      <c r="U5393" s="91"/>
      <c r="W5393" s="47"/>
      <c r="Y5393" s="80"/>
    </row>
    <row r="5394" spans="6:25">
      <c r="F5394" s="91"/>
      <c r="G5394" s="50"/>
      <c r="U5394" s="91"/>
      <c r="W5394" s="47"/>
      <c r="Y5394" s="80"/>
    </row>
    <row r="5395" spans="6:25">
      <c r="F5395" s="91"/>
      <c r="G5395" s="50"/>
      <c r="U5395" s="91"/>
      <c r="W5395" s="47"/>
      <c r="Y5395" s="80"/>
    </row>
    <row r="5396" spans="6:25">
      <c r="F5396" s="91"/>
      <c r="G5396" s="50"/>
      <c r="U5396" s="91"/>
      <c r="W5396" s="47"/>
      <c r="Y5396" s="80"/>
    </row>
    <row r="5397" spans="6:25">
      <c r="F5397" s="91"/>
      <c r="G5397" s="50"/>
      <c r="U5397" s="91"/>
      <c r="W5397" s="47"/>
      <c r="Y5397" s="80"/>
    </row>
    <row r="5398" spans="6:25">
      <c r="F5398" s="91"/>
      <c r="G5398" s="50"/>
      <c r="U5398" s="91"/>
      <c r="W5398" s="47"/>
      <c r="Y5398" s="80"/>
    </row>
    <row r="5399" spans="6:25">
      <c r="F5399" s="91"/>
      <c r="G5399" s="50"/>
      <c r="U5399" s="91"/>
      <c r="W5399" s="47"/>
      <c r="Y5399" s="80"/>
    </row>
    <row r="5400" spans="6:25">
      <c r="F5400" s="91"/>
      <c r="G5400" s="50"/>
      <c r="U5400" s="91"/>
      <c r="W5400" s="47"/>
      <c r="Y5400" s="80"/>
    </row>
    <row r="5401" spans="6:25">
      <c r="F5401" s="91"/>
      <c r="G5401" s="50"/>
      <c r="U5401" s="91"/>
      <c r="W5401" s="47"/>
      <c r="Y5401" s="80"/>
    </row>
    <row r="5402" spans="6:25">
      <c r="F5402" s="91"/>
      <c r="G5402" s="50"/>
      <c r="U5402" s="91"/>
      <c r="W5402" s="47"/>
      <c r="Y5402" s="80"/>
    </row>
    <row r="5403" spans="6:25">
      <c r="F5403" s="91"/>
      <c r="G5403" s="50"/>
      <c r="U5403" s="91"/>
      <c r="W5403" s="47"/>
      <c r="Y5403" s="80"/>
    </row>
    <row r="5404" spans="6:25">
      <c r="F5404" s="91"/>
      <c r="G5404" s="50"/>
      <c r="U5404" s="91"/>
      <c r="W5404" s="47"/>
      <c r="Y5404" s="80"/>
    </row>
    <row r="5405" spans="6:25">
      <c r="F5405" s="91"/>
      <c r="G5405" s="50"/>
      <c r="U5405" s="91"/>
      <c r="W5405" s="47"/>
      <c r="Y5405" s="80"/>
    </row>
    <row r="5406" spans="6:25">
      <c r="F5406" s="91"/>
      <c r="G5406" s="50"/>
      <c r="U5406" s="91"/>
      <c r="W5406" s="47"/>
      <c r="Y5406" s="80"/>
    </row>
    <row r="5407" spans="6:25">
      <c r="F5407" s="91"/>
      <c r="G5407" s="50"/>
      <c r="U5407" s="91"/>
      <c r="W5407" s="47"/>
      <c r="Y5407" s="80"/>
    </row>
    <row r="5408" spans="6:25">
      <c r="F5408" s="91"/>
      <c r="G5408" s="50"/>
      <c r="U5408" s="91"/>
      <c r="W5408" s="47"/>
      <c r="Y5408" s="80"/>
    </row>
    <row r="5409" spans="6:25">
      <c r="F5409" s="91"/>
      <c r="G5409" s="50"/>
      <c r="U5409" s="91"/>
      <c r="W5409" s="47"/>
      <c r="Y5409" s="80"/>
    </row>
    <row r="5410" spans="6:25">
      <c r="F5410" s="91"/>
      <c r="G5410" s="50"/>
      <c r="U5410" s="91"/>
      <c r="W5410" s="47"/>
      <c r="Y5410" s="80"/>
    </row>
    <row r="5411" spans="6:25">
      <c r="F5411" s="91"/>
      <c r="G5411" s="50"/>
      <c r="U5411" s="91"/>
      <c r="W5411" s="47"/>
      <c r="Y5411" s="80"/>
    </row>
    <row r="5412" spans="6:25">
      <c r="F5412" s="91"/>
      <c r="G5412" s="50"/>
      <c r="U5412" s="91"/>
      <c r="W5412" s="47"/>
      <c r="Y5412" s="80"/>
    </row>
    <row r="5413" spans="6:25">
      <c r="F5413" s="91"/>
      <c r="G5413" s="50"/>
      <c r="N5413" s="66"/>
      <c r="U5413" s="91"/>
      <c r="W5413" s="47"/>
      <c r="Y5413" s="80"/>
    </row>
    <row r="5414" spans="6:25">
      <c r="F5414" s="91"/>
      <c r="G5414" s="50"/>
      <c r="N5414" s="67"/>
      <c r="U5414" s="91"/>
      <c r="W5414" s="47"/>
      <c r="Y5414" s="80"/>
    </row>
    <row r="5415" spans="6:25">
      <c r="F5415" s="91"/>
      <c r="G5415" s="50"/>
      <c r="N5415" s="65"/>
      <c r="U5415" s="91"/>
      <c r="W5415" s="47"/>
      <c r="Y5415" s="80"/>
    </row>
    <row r="5416" spans="6:25">
      <c r="F5416" s="91"/>
      <c r="G5416" s="50"/>
      <c r="N5416" s="64"/>
      <c r="U5416" s="91"/>
      <c r="W5416" s="47"/>
      <c r="Y5416" s="80"/>
    </row>
    <row r="5417" spans="6:25">
      <c r="F5417" s="91"/>
      <c r="G5417" s="50"/>
      <c r="N5417" s="66"/>
      <c r="U5417" s="91"/>
      <c r="W5417" s="47"/>
      <c r="Y5417" s="80"/>
    </row>
    <row r="5418" spans="6:25">
      <c r="F5418" s="91"/>
      <c r="G5418" s="50"/>
      <c r="N5418" s="67"/>
      <c r="U5418" s="91"/>
      <c r="W5418" s="47"/>
      <c r="Y5418" s="80"/>
    </row>
    <row r="5419" spans="6:25">
      <c r="F5419" s="91"/>
      <c r="G5419" s="50"/>
      <c r="N5419" s="68"/>
      <c r="U5419" s="91"/>
      <c r="W5419" s="47"/>
      <c r="Y5419" s="80"/>
    </row>
    <row r="5420" spans="6:25">
      <c r="F5420" s="91"/>
      <c r="G5420" s="50"/>
      <c r="N5420" s="91"/>
      <c r="U5420" s="91"/>
      <c r="W5420" s="47"/>
      <c r="Y5420" s="80"/>
    </row>
    <row r="5421" spans="6:25">
      <c r="F5421" s="91"/>
      <c r="G5421" s="50"/>
      <c r="N5421" s="69"/>
      <c r="U5421" s="91"/>
      <c r="W5421" s="47"/>
      <c r="Y5421" s="80"/>
    </row>
    <row r="5422" spans="6:25">
      <c r="F5422" s="91"/>
      <c r="G5422" s="50"/>
      <c r="N5422" s="65"/>
      <c r="U5422" s="91"/>
      <c r="W5422" s="47"/>
      <c r="Y5422" s="80"/>
    </row>
    <row r="5423" spans="6:25">
      <c r="F5423" s="91"/>
      <c r="G5423" s="50"/>
      <c r="N5423" s="65"/>
      <c r="U5423" s="91"/>
      <c r="W5423" s="47"/>
      <c r="Y5423" s="80"/>
    </row>
    <row r="5424" spans="6:25">
      <c r="F5424" s="91"/>
      <c r="G5424" s="50"/>
      <c r="N5424" s="64"/>
      <c r="U5424" s="91"/>
      <c r="W5424" s="47"/>
      <c r="Y5424" s="80"/>
    </row>
    <row r="5425" spans="6:25">
      <c r="F5425" s="91"/>
      <c r="G5425" s="50"/>
      <c r="N5425" s="91"/>
      <c r="U5425" s="91"/>
      <c r="W5425" s="47"/>
      <c r="Y5425" s="80"/>
    </row>
    <row r="5426" spans="6:25">
      <c r="F5426" s="91"/>
      <c r="G5426" s="50"/>
      <c r="N5426" s="91"/>
      <c r="U5426" s="91"/>
      <c r="W5426" s="47"/>
      <c r="Y5426" s="80"/>
    </row>
    <row r="5427" spans="6:25">
      <c r="F5427" s="91"/>
      <c r="G5427" s="50"/>
      <c r="N5427" s="91"/>
      <c r="U5427" s="91"/>
      <c r="W5427" s="47"/>
      <c r="Y5427" s="80"/>
    </row>
    <row r="5428" spans="6:25">
      <c r="F5428" s="91"/>
      <c r="G5428" s="50"/>
      <c r="N5428" s="91"/>
      <c r="U5428" s="91"/>
      <c r="W5428" s="47"/>
      <c r="Y5428" s="80"/>
    </row>
    <row r="5429" spans="6:25">
      <c r="F5429" s="91"/>
      <c r="G5429" s="50"/>
      <c r="N5429" s="91"/>
      <c r="U5429" s="91"/>
      <c r="W5429" s="47"/>
      <c r="Y5429" s="80"/>
    </row>
    <row r="5430" spans="6:25">
      <c r="F5430" s="91"/>
      <c r="G5430" s="50"/>
      <c r="N5430" s="91"/>
      <c r="U5430" s="91"/>
      <c r="W5430" s="47"/>
      <c r="Y5430" s="80"/>
    </row>
    <row r="5431" spans="6:25">
      <c r="F5431" s="91"/>
      <c r="G5431" s="50"/>
      <c r="N5431" s="91"/>
      <c r="U5431" s="91"/>
      <c r="W5431" s="47"/>
      <c r="Y5431" s="80"/>
    </row>
    <row r="5432" spans="6:25">
      <c r="F5432" s="91"/>
      <c r="G5432" s="50"/>
      <c r="N5432" s="91"/>
      <c r="U5432" s="91"/>
      <c r="W5432" s="47"/>
      <c r="Y5432" s="80"/>
    </row>
    <row r="5433" spans="6:25">
      <c r="F5433" s="91"/>
      <c r="G5433" s="50"/>
      <c r="N5433" s="91"/>
      <c r="U5433" s="91"/>
      <c r="W5433" s="47"/>
      <c r="Y5433" s="80"/>
    </row>
    <row r="5434" spans="6:25">
      <c r="F5434" s="91"/>
      <c r="G5434" s="50"/>
      <c r="N5434" s="91"/>
      <c r="U5434" s="91"/>
      <c r="W5434" s="47"/>
      <c r="Y5434" s="80"/>
    </row>
    <row r="5435" spans="6:25">
      <c r="F5435" s="91"/>
      <c r="G5435" s="50"/>
      <c r="N5435" s="91"/>
      <c r="U5435" s="91"/>
      <c r="W5435" s="47"/>
      <c r="Y5435" s="80"/>
    </row>
    <row r="5436" spans="6:25">
      <c r="F5436" s="91"/>
      <c r="G5436" s="50"/>
      <c r="N5436" s="91"/>
      <c r="U5436" s="91"/>
      <c r="W5436" s="47"/>
      <c r="Y5436" s="80"/>
    </row>
    <row r="5437" spans="6:25">
      <c r="F5437" s="91"/>
      <c r="G5437" s="50"/>
      <c r="N5437" s="91"/>
      <c r="U5437" s="91"/>
      <c r="W5437" s="47"/>
      <c r="Y5437" s="80"/>
    </row>
    <row r="5438" spans="6:25">
      <c r="F5438" s="91"/>
      <c r="G5438" s="50"/>
      <c r="N5438" s="91"/>
      <c r="U5438" s="91"/>
      <c r="W5438" s="47"/>
      <c r="Y5438" s="80"/>
    </row>
    <row r="5439" spans="6:25">
      <c r="F5439" s="91"/>
      <c r="G5439" s="50"/>
      <c r="N5439" s="91"/>
      <c r="U5439" s="91"/>
      <c r="W5439" s="47"/>
      <c r="Y5439" s="80"/>
    </row>
    <row r="5440" spans="6:25">
      <c r="F5440" s="91"/>
      <c r="G5440" s="50"/>
      <c r="N5440" s="91"/>
      <c r="U5440" s="91"/>
      <c r="W5440" s="47"/>
      <c r="Y5440" s="80"/>
    </row>
    <row r="5441" spans="6:25">
      <c r="F5441" s="91"/>
      <c r="G5441" s="50"/>
      <c r="N5441" s="91"/>
      <c r="U5441" s="91"/>
      <c r="W5441" s="47"/>
      <c r="Y5441" s="80"/>
    </row>
    <row r="5442" spans="6:25">
      <c r="F5442" s="91"/>
      <c r="G5442" s="50"/>
      <c r="U5442" s="91"/>
      <c r="W5442" s="47"/>
      <c r="Y5442" s="80"/>
    </row>
    <row r="5443" spans="6:25">
      <c r="F5443" s="91"/>
      <c r="G5443" s="50"/>
      <c r="N5443" s="91"/>
      <c r="U5443" s="91"/>
      <c r="W5443" s="47"/>
      <c r="Y5443" s="80"/>
    </row>
    <row r="5444" spans="6:25">
      <c r="F5444" s="91"/>
      <c r="G5444" s="50"/>
      <c r="U5444" s="91"/>
      <c r="W5444" s="47"/>
      <c r="Y5444" s="80"/>
    </row>
    <row r="5445" spans="6:25">
      <c r="F5445" s="91"/>
      <c r="G5445" s="50"/>
      <c r="N5445" s="91"/>
      <c r="U5445" s="91"/>
      <c r="W5445" s="47"/>
      <c r="Y5445" s="80"/>
    </row>
    <row r="5446" spans="6:25">
      <c r="F5446" s="91"/>
      <c r="G5446" s="50"/>
      <c r="N5446" s="91"/>
      <c r="U5446" s="91"/>
      <c r="W5446" s="47"/>
      <c r="Y5446" s="80"/>
    </row>
    <row r="5447" spans="6:25">
      <c r="F5447" s="91"/>
      <c r="G5447" s="50"/>
      <c r="N5447" s="91"/>
      <c r="U5447" s="91"/>
      <c r="W5447" s="47"/>
      <c r="Y5447" s="80"/>
    </row>
    <row r="5448" spans="6:25">
      <c r="F5448" s="91"/>
      <c r="G5448" s="50"/>
      <c r="N5448" s="91"/>
      <c r="U5448" s="91"/>
      <c r="W5448" s="47"/>
      <c r="Y5448" s="80"/>
    </row>
    <row r="5449" spans="6:25">
      <c r="F5449" s="91"/>
      <c r="G5449" s="50"/>
      <c r="N5449" s="91"/>
      <c r="U5449" s="91"/>
      <c r="W5449" s="47"/>
      <c r="Y5449" s="80"/>
    </row>
    <row r="5450" spans="6:25">
      <c r="F5450" s="91"/>
      <c r="G5450" s="50"/>
      <c r="N5450" s="91"/>
      <c r="U5450" s="91"/>
      <c r="W5450" s="47"/>
      <c r="Y5450" s="80"/>
    </row>
    <row r="5451" spans="6:25">
      <c r="F5451" s="91"/>
      <c r="G5451" s="50"/>
      <c r="N5451" s="91"/>
      <c r="U5451" s="91"/>
      <c r="W5451" s="47"/>
      <c r="Y5451" s="80"/>
    </row>
    <row r="5452" spans="6:25">
      <c r="F5452" s="91"/>
      <c r="G5452" s="50"/>
      <c r="N5452" s="91"/>
      <c r="U5452" s="91"/>
      <c r="W5452" s="47"/>
      <c r="Y5452" s="80"/>
    </row>
    <row r="5453" spans="6:25">
      <c r="F5453" s="91"/>
      <c r="G5453" s="50"/>
      <c r="N5453" s="91"/>
      <c r="U5453" s="91"/>
      <c r="W5453" s="47"/>
      <c r="Y5453" s="80"/>
    </row>
    <row r="5454" spans="6:25">
      <c r="F5454" s="91"/>
      <c r="G5454" s="50"/>
      <c r="N5454" s="91"/>
      <c r="U5454" s="91"/>
      <c r="W5454" s="47"/>
      <c r="Y5454" s="80"/>
    </row>
    <row r="5455" spans="6:25">
      <c r="F5455" s="91"/>
      <c r="G5455" s="50"/>
      <c r="N5455" s="91"/>
      <c r="U5455" s="91"/>
      <c r="W5455" s="47"/>
      <c r="Y5455" s="80"/>
    </row>
    <row r="5456" spans="6:25">
      <c r="F5456" s="91"/>
      <c r="G5456" s="50"/>
      <c r="N5456" s="91"/>
      <c r="U5456" s="91"/>
      <c r="W5456" s="47"/>
      <c r="Y5456" s="80"/>
    </row>
    <row r="5457" spans="6:25">
      <c r="F5457" s="91"/>
      <c r="G5457" s="50"/>
      <c r="N5457" s="91"/>
      <c r="U5457" s="91"/>
      <c r="W5457" s="47"/>
      <c r="Y5457" s="80"/>
    </row>
    <row r="5458" spans="6:25">
      <c r="F5458" s="91"/>
      <c r="G5458" s="50"/>
      <c r="U5458" s="91"/>
      <c r="W5458" s="47"/>
      <c r="Y5458" s="80"/>
    </row>
    <row r="5459" spans="6:25">
      <c r="F5459" s="91"/>
      <c r="G5459" s="50"/>
      <c r="N5459" s="91"/>
      <c r="U5459" s="91"/>
      <c r="W5459" s="47"/>
      <c r="Y5459" s="80"/>
    </row>
    <row r="5460" spans="6:25">
      <c r="F5460" s="91"/>
      <c r="G5460" s="50"/>
      <c r="U5460" s="91"/>
      <c r="W5460" s="47"/>
      <c r="Y5460" s="80"/>
    </row>
    <row r="5461" spans="6:25">
      <c r="F5461" s="91"/>
      <c r="G5461" s="50"/>
      <c r="N5461" s="91"/>
      <c r="U5461" s="91"/>
      <c r="W5461" s="47"/>
      <c r="Y5461" s="80"/>
    </row>
    <row r="5462" spans="6:25">
      <c r="F5462" s="91"/>
      <c r="G5462" s="50"/>
      <c r="N5462" s="91"/>
      <c r="U5462" s="91"/>
      <c r="W5462" s="47"/>
      <c r="Y5462" s="80"/>
    </row>
    <row r="5463" spans="6:25">
      <c r="F5463" s="91"/>
      <c r="G5463" s="50"/>
      <c r="N5463" s="91"/>
      <c r="U5463" s="91"/>
      <c r="W5463" s="47"/>
      <c r="Y5463" s="80"/>
    </row>
    <row r="5464" spans="6:25">
      <c r="F5464" s="91"/>
      <c r="G5464" s="50"/>
      <c r="N5464" s="91"/>
      <c r="U5464" s="91"/>
      <c r="W5464" s="47"/>
      <c r="Y5464" s="80"/>
    </row>
    <row r="5465" spans="6:25">
      <c r="F5465" s="91"/>
      <c r="G5465" s="50"/>
      <c r="N5465" s="91"/>
      <c r="U5465" s="91"/>
      <c r="W5465" s="47"/>
      <c r="Y5465" s="80"/>
    </row>
    <row r="5466" spans="6:25">
      <c r="F5466" s="91"/>
      <c r="G5466" s="50"/>
      <c r="N5466" s="91"/>
      <c r="U5466" s="91"/>
      <c r="W5466" s="47"/>
      <c r="Y5466" s="80"/>
    </row>
    <row r="5467" spans="6:25">
      <c r="F5467" s="91"/>
      <c r="G5467" s="50"/>
      <c r="N5467" s="91"/>
      <c r="U5467" s="91"/>
      <c r="W5467" s="47"/>
      <c r="Y5467" s="80"/>
    </row>
    <row r="5468" spans="6:25">
      <c r="F5468" s="91"/>
      <c r="G5468" s="50"/>
      <c r="N5468" s="91"/>
      <c r="U5468" s="91"/>
      <c r="W5468" s="47"/>
      <c r="Y5468" s="80"/>
    </row>
    <row r="5469" spans="6:25">
      <c r="F5469" s="91"/>
      <c r="G5469" s="50"/>
      <c r="U5469" s="91"/>
      <c r="W5469" s="47"/>
      <c r="Y5469" s="80"/>
    </row>
    <row r="5470" spans="6:25">
      <c r="F5470" s="91"/>
      <c r="G5470" s="50"/>
      <c r="N5470" s="91"/>
      <c r="U5470" s="91"/>
      <c r="W5470" s="47"/>
      <c r="Y5470" s="80"/>
    </row>
    <row r="5471" spans="6:25">
      <c r="F5471" s="91"/>
      <c r="G5471" s="50"/>
      <c r="N5471" s="91"/>
      <c r="U5471" s="91"/>
      <c r="W5471" s="47"/>
      <c r="Y5471" s="80"/>
    </row>
    <row r="5472" spans="6:25">
      <c r="F5472" s="91"/>
      <c r="G5472" s="50"/>
      <c r="N5472" s="91"/>
      <c r="U5472" s="91"/>
      <c r="W5472" s="47"/>
      <c r="Y5472" s="80"/>
    </row>
    <row r="5473" spans="6:25">
      <c r="F5473" s="91"/>
      <c r="G5473" s="50"/>
      <c r="N5473" s="91"/>
      <c r="U5473" s="91"/>
      <c r="W5473" s="47"/>
      <c r="Y5473" s="80"/>
    </row>
    <row r="5474" spans="6:25">
      <c r="F5474" s="91"/>
      <c r="G5474" s="50"/>
      <c r="N5474" s="91"/>
      <c r="U5474" s="91"/>
      <c r="W5474" s="47"/>
      <c r="Y5474" s="80"/>
    </row>
    <row r="5475" spans="6:25">
      <c r="F5475" s="91"/>
      <c r="G5475" s="50"/>
      <c r="N5475" s="91"/>
      <c r="U5475" s="91"/>
      <c r="W5475" s="47"/>
      <c r="Y5475" s="80"/>
    </row>
    <row r="5476" spans="6:25">
      <c r="F5476" s="91"/>
      <c r="G5476" s="50"/>
      <c r="N5476" s="91"/>
      <c r="U5476" s="91"/>
      <c r="W5476" s="47"/>
      <c r="Y5476" s="80"/>
    </row>
    <row r="5477" spans="6:25">
      <c r="F5477" s="91"/>
      <c r="G5477" s="50"/>
      <c r="N5477" s="91"/>
      <c r="U5477" s="91"/>
      <c r="W5477" s="47"/>
      <c r="Y5477" s="80"/>
    </row>
    <row r="5478" spans="6:25">
      <c r="F5478" s="91"/>
      <c r="G5478" s="50"/>
      <c r="N5478" s="91"/>
      <c r="U5478" s="91"/>
      <c r="W5478" s="47"/>
      <c r="Y5478" s="80"/>
    </row>
    <row r="5479" spans="6:25">
      <c r="F5479" s="91"/>
      <c r="G5479" s="50"/>
      <c r="N5479" s="91"/>
      <c r="U5479" s="91"/>
      <c r="W5479" s="47"/>
      <c r="Y5479" s="80"/>
    </row>
    <row r="5480" spans="6:25">
      <c r="F5480" s="91"/>
      <c r="G5480" s="50"/>
      <c r="N5480" s="91"/>
      <c r="U5480" s="91"/>
      <c r="W5480" s="47"/>
      <c r="Y5480" s="80"/>
    </row>
    <row r="5481" spans="6:25">
      <c r="F5481" s="91"/>
      <c r="G5481" s="50"/>
      <c r="N5481" s="91"/>
      <c r="U5481" s="91"/>
      <c r="W5481" s="47"/>
      <c r="Y5481" s="80"/>
    </row>
    <row r="5482" spans="6:25">
      <c r="F5482" s="91"/>
      <c r="G5482" s="50"/>
      <c r="N5482" s="91"/>
      <c r="U5482" s="91"/>
      <c r="W5482" s="47"/>
      <c r="Y5482" s="80"/>
    </row>
    <row r="5483" spans="6:25">
      <c r="F5483" s="91"/>
      <c r="G5483" s="50"/>
      <c r="N5483" s="91"/>
      <c r="U5483" s="91"/>
      <c r="W5483" s="47"/>
      <c r="Y5483" s="80"/>
    </row>
    <row r="5484" spans="6:25">
      <c r="F5484" s="91"/>
      <c r="G5484" s="50"/>
      <c r="N5484" s="91"/>
      <c r="U5484" s="91"/>
      <c r="W5484" s="47"/>
      <c r="Y5484" s="80"/>
    </row>
    <row r="5485" spans="6:25">
      <c r="F5485" s="91"/>
      <c r="G5485" s="50"/>
      <c r="N5485" s="91"/>
      <c r="U5485" s="91"/>
      <c r="W5485" s="47"/>
      <c r="Y5485" s="80"/>
    </row>
    <row r="5486" spans="6:25">
      <c r="F5486" s="91"/>
      <c r="G5486" s="50"/>
      <c r="N5486" s="91"/>
      <c r="U5486" s="91"/>
      <c r="W5486" s="47"/>
      <c r="Y5486" s="80"/>
    </row>
    <row r="5487" spans="6:25">
      <c r="F5487" s="91"/>
      <c r="G5487" s="50"/>
      <c r="N5487" s="91"/>
      <c r="U5487" s="91"/>
      <c r="W5487" s="47"/>
      <c r="Y5487" s="80"/>
    </row>
    <row r="5488" spans="6:25">
      <c r="F5488" s="91"/>
      <c r="G5488" s="50"/>
      <c r="N5488" s="91"/>
      <c r="U5488" s="91"/>
      <c r="W5488" s="47"/>
      <c r="Y5488" s="80"/>
    </row>
    <row r="5489" spans="6:25">
      <c r="F5489" s="91"/>
      <c r="G5489" s="50"/>
      <c r="N5489" s="91"/>
      <c r="U5489" s="91"/>
      <c r="W5489" s="47"/>
      <c r="Y5489" s="80"/>
    </row>
    <row r="5490" spans="6:25">
      <c r="F5490" s="91"/>
      <c r="G5490" s="50"/>
      <c r="N5490" s="91"/>
      <c r="U5490" s="91"/>
      <c r="W5490" s="47"/>
      <c r="Y5490" s="80"/>
    </row>
    <row r="5491" spans="6:25">
      <c r="F5491" s="91"/>
      <c r="G5491" s="50"/>
      <c r="N5491" s="91"/>
      <c r="U5491" s="91"/>
      <c r="W5491" s="47"/>
      <c r="Y5491" s="80"/>
    </row>
    <row r="5492" spans="6:25">
      <c r="F5492" s="91"/>
      <c r="G5492" s="50"/>
      <c r="U5492" s="91"/>
      <c r="W5492" s="47"/>
      <c r="Y5492" s="80"/>
    </row>
    <row r="5493" spans="6:25">
      <c r="F5493" s="91"/>
      <c r="G5493" s="50"/>
      <c r="U5493" s="91"/>
      <c r="W5493" s="47"/>
      <c r="Y5493" s="80"/>
    </row>
    <row r="5494" spans="6:25">
      <c r="F5494" s="91"/>
      <c r="G5494" s="50"/>
      <c r="U5494" s="91"/>
      <c r="W5494" s="47"/>
      <c r="Y5494" s="80"/>
    </row>
    <row r="5495" spans="6:25">
      <c r="F5495" s="91"/>
      <c r="G5495" s="50"/>
      <c r="U5495" s="91"/>
      <c r="W5495" s="47"/>
      <c r="Y5495" s="80"/>
    </row>
    <row r="5496" spans="6:25">
      <c r="F5496" s="91"/>
      <c r="G5496" s="50"/>
      <c r="U5496" s="91"/>
      <c r="W5496" s="47"/>
      <c r="Y5496" s="80"/>
    </row>
    <row r="5497" spans="6:25">
      <c r="F5497" s="91"/>
      <c r="G5497" s="50"/>
      <c r="U5497" s="91"/>
      <c r="W5497" s="47"/>
      <c r="Y5497" s="80"/>
    </row>
    <row r="5498" spans="6:25">
      <c r="F5498" s="91"/>
      <c r="G5498" s="50"/>
      <c r="U5498" s="91"/>
      <c r="W5498" s="47"/>
      <c r="Y5498" s="80"/>
    </row>
    <row r="5499" spans="6:25">
      <c r="F5499" s="91"/>
      <c r="G5499" s="50"/>
      <c r="U5499" s="91"/>
      <c r="W5499" s="47"/>
      <c r="Y5499" s="80"/>
    </row>
    <row r="5500" spans="6:25">
      <c r="F5500" s="91"/>
      <c r="G5500" s="50"/>
      <c r="U5500" s="91"/>
      <c r="W5500" s="47"/>
      <c r="Y5500" s="80"/>
    </row>
    <row r="5501" spans="6:25">
      <c r="F5501" s="91"/>
      <c r="G5501" s="50"/>
      <c r="U5501" s="91"/>
      <c r="W5501" s="47"/>
      <c r="Y5501" s="80"/>
    </row>
    <row r="5502" spans="6:25">
      <c r="F5502" s="91"/>
      <c r="G5502" s="50"/>
      <c r="U5502" s="91"/>
      <c r="W5502" s="47"/>
      <c r="Y5502" s="80"/>
    </row>
    <row r="5503" spans="6:25">
      <c r="F5503" s="91"/>
      <c r="G5503" s="50"/>
      <c r="U5503" s="91"/>
      <c r="W5503" s="47"/>
      <c r="Y5503" s="80"/>
    </row>
    <row r="5504" spans="6:25">
      <c r="F5504" s="91"/>
      <c r="G5504" s="50"/>
      <c r="U5504" s="91"/>
      <c r="W5504" s="47"/>
      <c r="Y5504" s="80"/>
    </row>
    <row r="5505" spans="6:25">
      <c r="F5505" s="91"/>
      <c r="G5505" s="50"/>
      <c r="U5505" s="91"/>
      <c r="W5505" s="47"/>
      <c r="Y5505" s="80"/>
    </row>
    <row r="5506" spans="6:25">
      <c r="F5506" s="91"/>
      <c r="G5506" s="50"/>
      <c r="U5506" s="91"/>
      <c r="W5506" s="47"/>
      <c r="Y5506" s="80"/>
    </row>
    <row r="5507" spans="6:25">
      <c r="F5507" s="91"/>
      <c r="G5507" s="50"/>
      <c r="U5507" s="91"/>
      <c r="W5507" s="47"/>
      <c r="Y5507" s="80"/>
    </row>
    <row r="5508" spans="6:25">
      <c r="F5508" s="91"/>
      <c r="G5508" s="50"/>
      <c r="U5508" s="91"/>
      <c r="W5508" s="47"/>
      <c r="Y5508" s="80"/>
    </row>
    <row r="5509" spans="6:25">
      <c r="F5509" s="91"/>
      <c r="G5509" s="50"/>
      <c r="U5509" s="91"/>
      <c r="W5509" s="47"/>
      <c r="Y5509" s="80"/>
    </row>
    <row r="5510" spans="6:25">
      <c r="F5510" s="91"/>
      <c r="G5510" s="50"/>
      <c r="U5510" s="91"/>
      <c r="W5510" s="47"/>
      <c r="Y5510" s="80"/>
    </row>
    <row r="5511" spans="6:25">
      <c r="F5511" s="91"/>
      <c r="G5511" s="50"/>
      <c r="U5511" s="91"/>
      <c r="W5511" s="47"/>
      <c r="Y5511" s="80"/>
    </row>
    <row r="5512" spans="6:25">
      <c r="F5512" s="91"/>
      <c r="G5512" s="50"/>
      <c r="N5512" s="66"/>
      <c r="U5512" s="91"/>
      <c r="W5512" s="47"/>
      <c r="Y5512" s="80"/>
    </row>
    <row r="5513" spans="6:25">
      <c r="F5513" s="91"/>
      <c r="G5513" s="50"/>
      <c r="N5513" s="67"/>
      <c r="U5513" s="91"/>
      <c r="W5513" s="47"/>
      <c r="Y5513" s="80"/>
    </row>
    <row r="5514" spans="6:25">
      <c r="F5514" s="91"/>
      <c r="G5514" s="50"/>
      <c r="N5514" s="65"/>
      <c r="U5514" s="91"/>
      <c r="W5514" s="47"/>
      <c r="Y5514" s="80"/>
    </row>
    <row r="5515" spans="6:25">
      <c r="F5515" s="91"/>
      <c r="G5515" s="50"/>
      <c r="N5515" s="64"/>
      <c r="U5515" s="91"/>
      <c r="W5515" s="47"/>
      <c r="Y5515" s="80"/>
    </row>
    <row r="5516" spans="6:25">
      <c r="F5516" s="91"/>
      <c r="G5516" s="50"/>
      <c r="N5516" s="66"/>
      <c r="U5516" s="91"/>
      <c r="W5516" s="47"/>
      <c r="Y5516" s="80"/>
    </row>
    <row r="5517" spans="6:25">
      <c r="F5517" s="91"/>
      <c r="G5517" s="50"/>
      <c r="N5517" s="67"/>
      <c r="U5517" s="91"/>
      <c r="W5517" s="47"/>
      <c r="Y5517" s="80"/>
    </row>
    <row r="5518" spans="6:25">
      <c r="F5518" s="91"/>
      <c r="G5518" s="50"/>
      <c r="N5518" s="68"/>
      <c r="U5518" s="91"/>
      <c r="W5518" s="47"/>
      <c r="Y5518" s="80"/>
    </row>
    <row r="5519" spans="6:25">
      <c r="F5519" s="91"/>
      <c r="G5519" s="50"/>
      <c r="N5519" s="91"/>
      <c r="U5519" s="91"/>
      <c r="W5519" s="47"/>
      <c r="Y5519" s="80"/>
    </row>
    <row r="5520" spans="6:25">
      <c r="F5520" s="91"/>
      <c r="G5520" s="50"/>
      <c r="N5520" s="69"/>
      <c r="U5520" s="91"/>
      <c r="W5520" s="47"/>
      <c r="Y5520" s="80"/>
    </row>
    <row r="5521" spans="6:25">
      <c r="F5521" s="91"/>
      <c r="G5521" s="50"/>
      <c r="N5521" s="65"/>
      <c r="U5521" s="91"/>
      <c r="W5521" s="47"/>
      <c r="Y5521" s="80"/>
    </row>
    <row r="5522" spans="6:25">
      <c r="F5522" s="91"/>
      <c r="G5522" s="50"/>
      <c r="N5522" s="65"/>
      <c r="U5522" s="91"/>
      <c r="W5522" s="47"/>
      <c r="Y5522" s="80"/>
    </row>
    <row r="5523" spans="6:25">
      <c r="F5523" s="91"/>
      <c r="G5523" s="50"/>
      <c r="N5523" s="64"/>
      <c r="U5523" s="91"/>
      <c r="W5523" s="47"/>
      <c r="Y5523" s="80"/>
    </row>
    <row r="5524" spans="6:25">
      <c r="F5524" s="91"/>
      <c r="G5524" s="50"/>
      <c r="N5524" s="91"/>
      <c r="U5524" s="91"/>
      <c r="W5524" s="47"/>
      <c r="Y5524" s="80"/>
    </row>
    <row r="5525" spans="6:25">
      <c r="F5525" s="91"/>
      <c r="G5525" s="50"/>
      <c r="N5525" s="91"/>
      <c r="U5525" s="91"/>
      <c r="W5525" s="47"/>
      <c r="Y5525" s="80"/>
    </row>
    <row r="5526" spans="6:25">
      <c r="F5526" s="91"/>
      <c r="G5526" s="50"/>
      <c r="N5526" s="91"/>
      <c r="U5526" s="91"/>
      <c r="W5526" s="47"/>
      <c r="Y5526" s="80"/>
    </row>
    <row r="5527" spans="6:25">
      <c r="F5527" s="91"/>
      <c r="G5527" s="50"/>
      <c r="N5527" s="91"/>
      <c r="U5527" s="91"/>
      <c r="W5527" s="47"/>
      <c r="Y5527" s="80"/>
    </row>
    <row r="5528" spans="6:25">
      <c r="F5528" s="91"/>
      <c r="G5528" s="50"/>
      <c r="N5528" s="91"/>
      <c r="U5528" s="91"/>
      <c r="W5528" s="47"/>
      <c r="Y5528" s="80"/>
    </row>
    <row r="5529" spans="6:25">
      <c r="F5529" s="91"/>
      <c r="G5529" s="50"/>
      <c r="N5529" s="91"/>
      <c r="U5529" s="91"/>
      <c r="W5529" s="47"/>
      <c r="Y5529" s="80"/>
    </row>
    <row r="5530" spans="6:25">
      <c r="F5530" s="91"/>
      <c r="G5530" s="50"/>
      <c r="N5530" s="91"/>
      <c r="U5530" s="91"/>
      <c r="W5530" s="47"/>
      <c r="Y5530" s="80"/>
    </row>
    <row r="5531" spans="6:25">
      <c r="F5531" s="91"/>
      <c r="G5531" s="50"/>
      <c r="N5531" s="91"/>
      <c r="U5531" s="91"/>
      <c r="W5531" s="47"/>
      <c r="Y5531" s="80"/>
    </row>
    <row r="5532" spans="6:25">
      <c r="F5532" s="91"/>
      <c r="G5532" s="50"/>
      <c r="N5532" s="91"/>
      <c r="U5532" s="91"/>
      <c r="W5532" s="47"/>
      <c r="Y5532" s="80"/>
    </row>
    <row r="5533" spans="6:25">
      <c r="F5533" s="91"/>
      <c r="G5533" s="50"/>
      <c r="N5533" s="91"/>
      <c r="U5533" s="91"/>
      <c r="W5533" s="47"/>
      <c r="Y5533" s="80"/>
    </row>
    <row r="5534" spans="6:25">
      <c r="F5534" s="91"/>
      <c r="G5534" s="50"/>
      <c r="N5534" s="91"/>
      <c r="U5534" s="91"/>
      <c r="W5534" s="47"/>
      <c r="Y5534" s="80"/>
    </row>
    <row r="5535" spans="6:25">
      <c r="F5535" s="91"/>
      <c r="G5535" s="50"/>
      <c r="N5535" s="91"/>
      <c r="U5535" s="91"/>
      <c r="W5535" s="47"/>
      <c r="Y5535" s="80"/>
    </row>
    <row r="5536" spans="6:25">
      <c r="F5536" s="91"/>
      <c r="G5536" s="50"/>
      <c r="N5536" s="91"/>
      <c r="U5536" s="91"/>
      <c r="W5536" s="47"/>
      <c r="Y5536" s="80"/>
    </row>
    <row r="5537" spans="6:25">
      <c r="F5537" s="91"/>
      <c r="G5537" s="50"/>
      <c r="N5537" s="91"/>
      <c r="U5537" s="91"/>
      <c r="W5537" s="47"/>
      <c r="Y5537" s="80"/>
    </row>
    <row r="5538" spans="6:25">
      <c r="F5538" s="91"/>
      <c r="G5538" s="50"/>
      <c r="N5538" s="91"/>
      <c r="U5538" s="91"/>
      <c r="W5538" s="47"/>
      <c r="Y5538" s="80"/>
    </row>
    <row r="5539" spans="6:25">
      <c r="F5539" s="91"/>
      <c r="G5539" s="50"/>
      <c r="N5539" s="91"/>
      <c r="U5539" s="91"/>
      <c r="W5539" s="47"/>
      <c r="Y5539" s="80"/>
    </row>
    <row r="5540" spans="6:25">
      <c r="F5540" s="91"/>
      <c r="G5540" s="50"/>
      <c r="N5540" s="91"/>
      <c r="U5540" s="91"/>
      <c r="W5540" s="47"/>
      <c r="Y5540" s="80"/>
    </row>
    <row r="5541" spans="6:25">
      <c r="F5541" s="91"/>
      <c r="G5541" s="50"/>
      <c r="U5541" s="91"/>
      <c r="W5541" s="47"/>
      <c r="Y5541" s="80"/>
    </row>
    <row r="5542" spans="6:25">
      <c r="F5542" s="91"/>
      <c r="G5542" s="50"/>
      <c r="N5542" s="91"/>
      <c r="U5542" s="91"/>
      <c r="W5542" s="47"/>
      <c r="Y5542" s="80"/>
    </row>
    <row r="5543" spans="6:25">
      <c r="F5543" s="91"/>
      <c r="G5543" s="50"/>
      <c r="U5543" s="91"/>
      <c r="W5543" s="47"/>
      <c r="Y5543" s="80"/>
    </row>
    <row r="5544" spans="6:25">
      <c r="F5544" s="91"/>
      <c r="G5544" s="50"/>
      <c r="N5544" s="91"/>
      <c r="U5544" s="91"/>
      <c r="W5544" s="47"/>
      <c r="Y5544" s="80"/>
    </row>
    <row r="5545" spans="6:25">
      <c r="F5545" s="91"/>
      <c r="G5545" s="50"/>
      <c r="N5545" s="91"/>
      <c r="U5545" s="91"/>
      <c r="W5545" s="47"/>
      <c r="Y5545" s="80"/>
    </row>
    <row r="5546" spans="6:25">
      <c r="F5546" s="91"/>
      <c r="G5546" s="50"/>
      <c r="N5546" s="91"/>
      <c r="U5546" s="91"/>
      <c r="W5546" s="47"/>
      <c r="Y5546" s="80"/>
    </row>
    <row r="5547" spans="6:25">
      <c r="F5547" s="91"/>
      <c r="G5547" s="50"/>
      <c r="N5547" s="91"/>
      <c r="U5547" s="91"/>
      <c r="W5547" s="47"/>
      <c r="Y5547" s="80"/>
    </row>
    <row r="5548" spans="6:25">
      <c r="F5548" s="91"/>
      <c r="G5548" s="50"/>
      <c r="N5548" s="91"/>
      <c r="U5548" s="91"/>
      <c r="W5548" s="47"/>
      <c r="Y5548" s="80"/>
    </row>
    <row r="5549" spans="6:25">
      <c r="F5549" s="91"/>
      <c r="G5549" s="50"/>
      <c r="N5549" s="91"/>
      <c r="U5549" s="91"/>
      <c r="W5549" s="47"/>
      <c r="Y5549" s="80"/>
    </row>
    <row r="5550" spans="6:25">
      <c r="F5550" s="91"/>
      <c r="G5550" s="50"/>
      <c r="N5550" s="91"/>
      <c r="U5550" s="91"/>
      <c r="W5550" s="47"/>
      <c r="Y5550" s="80"/>
    </row>
    <row r="5551" spans="6:25">
      <c r="F5551" s="91"/>
      <c r="G5551" s="50"/>
      <c r="N5551" s="91"/>
      <c r="U5551" s="91"/>
      <c r="W5551" s="47"/>
      <c r="Y5551" s="80"/>
    </row>
    <row r="5552" spans="6:25">
      <c r="F5552" s="91"/>
      <c r="G5552" s="50"/>
      <c r="N5552" s="91"/>
      <c r="U5552" s="91"/>
      <c r="W5552" s="47"/>
      <c r="Y5552" s="80"/>
    </row>
    <row r="5553" spans="6:25">
      <c r="F5553" s="91"/>
      <c r="G5553" s="50"/>
      <c r="N5553" s="91"/>
      <c r="U5553" s="91"/>
      <c r="W5553" s="47"/>
      <c r="Y5553" s="80"/>
    </row>
    <row r="5554" spans="6:25">
      <c r="F5554" s="91"/>
      <c r="G5554" s="50"/>
      <c r="N5554" s="91"/>
      <c r="U5554" s="91"/>
      <c r="W5554" s="47"/>
      <c r="Y5554" s="80"/>
    </row>
    <row r="5555" spans="6:25">
      <c r="F5555" s="91"/>
      <c r="G5555" s="50"/>
      <c r="N5555" s="91"/>
      <c r="U5555" s="91"/>
      <c r="W5555" s="47"/>
      <c r="Y5555" s="80"/>
    </row>
    <row r="5556" spans="6:25">
      <c r="F5556" s="91"/>
      <c r="G5556" s="50"/>
      <c r="N5556" s="91"/>
      <c r="U5556" s="91"/>
      <c r="W5556" s="47"/>
      <c r="Y5556" s="80"/>
    </row>
    <row r="5557" spans="6:25">
      <c r="F5557" s="91"/>
      <c r="G5557" s="50"/>
      <c r="U5557" s="91"/>
      <c r="W5557" s="47"/>
      <c r="Y5557" s="80"/>
    </row>
    <row r="5558" spans="6:25">
      <c r="F5558" s="91"/>
      <c r="G5558" s="50"/>
      <c r="N5558" s="91"/>
      <c r="U5558" s="91"/>
      <c r="W5558" s="47"/>
      <c r="Y5558" s="80"/>
    </row>
    <row r="5559" spans="6:25">
      <c r="F5559" s="91"/>
      <c r="G5559" s="50"/>
      <c r="U5559" s="91"/>
      <c r="W5559" s="47"/>
      <c r="Y5559" s="80"/>
    </row>
    <row r="5560" spans="6:25">
      <c r="F5560" s="91"/>
      <c r="G5560" s="50"/>
      <c r="N5560" s="91"/>
      <c r="U5560" s="91"/>
      <c r="W5560" s="47"/>
      <c r="Y5560" s="80"/>
    </row>
    <row r="5561" spans="6:25">
      <c r="F5561" s="91"/>
      <c r="G5561" s="50"/>
      <c r="N5561" s="91"/>
      <c r="U5561" s="91"/>
      <c r="W5561" s="47"/>
      <c r="Y5561" s="80"/>
    </row>
    <row r="5562" spans="6:25">
      <c r="F5562" s="91"/>
      <c r="G5562" s="50"/>
      <c r="N5562" s="91"/>
      <c r="U5562" s="91"/>
      <c r="W5562" s="47"/>
      <c r="Y5562" s="80"/>
    </row>
    <row r="5563" spans="6:25">
      <c r="F5563" s="91"/>
      <c r="G5563" s="50"/>
      <c r="N5563" s="91"/>
      <c r="U5563" s="91"/>
      <c r="W5563" s="47"/>
      <c r="Y5563" s="80"/>
    </row>
    <row r="5564" spans="6:25">
      <c r="F5564" s="91"/>
      <c r="G5564" s="50"/>
      <c r="N5564" s="91"/>
      <c r="U5564" s="91"/>
      <c r="W5564" s="47"/>
      <c r="Y5564" s="80"/>
    </row>
    <row r="5565" spans="6:25">
      <c r="F5565" s="91"/>
      <c r="G5565" s="50"/>
      <c r="N5565" s="91"/>
      <c r="U5565" s="91"/>
      <c r="W5565" s="47"/>
      <c r="Y5565" s="80"/>
    </row>
    <row r="5566" spans="6:25">
      <c r="F5566" s="91"/>
      <c r="G5566" s="50"/>
      <c r="N5566" s="91"/>
      <c r="U5566" s="91"/>
      <c r="W5566" s="47"/>
      <c r="Y5566" s="80"/>
    </row>
    <row r="5567" spans="6:25">
      <c r="F5567" s="91"/>
      <c r="G5567" s="50"/>
      <c r="N5567" s="91"/>
      <c r="U5567" s="91"/>
      <c r="W5567" s="47"/>
      <c r="Y5567" s="80"/>
    </row>
    <row r="5568" spans="6:25">
      <c r="F5568" s="91"/>
      <c r="G5568" s="50"/>
      <c r="U5568" s="91"/>
      <c r="W5568" s="47"/>
      <c r="Y5568" s="80"/>
    </row>
    <row r="5569" spans="6:25">
      <c r="F5569" s="91"/>
      <c r="G5569" s="50"/>
      <c r="N5569" s="91"/>
      <c r="U5569" s="91"/>
      <c r="W5569" s="47"/>
      <c r="Y5569" s="80"/>
    </row>
    <row r="5570" spans="6:25">
      <c r="F5570" s="91"/>
      <c r="G5570" s="50"/>
      <c r="N5570" s="91"/>
      <c r="U5570" s="91"/>
      <c r="W5570" s="47"/>
      <c r="Y5570" s="80"/>
    </row>
    <row r="5571" spans="6:25">
      <c r="F5571" s="91"/>
      <c r="G5571" s="50"/>
      <c r="N5571" s="91"/>
      <c r="U5571" s="91"/>
      <c r="W5571" s="47"/>
      <c r="Y5571" s="80"/>
    </row>
    <row r="5572" spans="6:25">
      <c r="F5572" s="91"/>
      <c r="G5572" s="50"/>
      <c r="N5572" s="91"/>
      <c r="U5572" s="91"/>
      <c r="W5572" s="47"/>
      <c r="Y5572" s="80"/>
    </row>
    <row r="5573" spans="6:25">
      <c r="F5573" s="91"/>
      <c r="G5573" s="50"/>
      <c r="N5573" s="91"/>
      <c r="U5573" s="91"/>
      <c r="W5573" s="47"/>
      <c r="Y5573" s="80"/>
    </row>
    <row r="5574" spans="6:25">
      <c r="F5574" s="91"/>
      <c r="G5574" s="50"/>
      <c r="N5574" s="91"/>
      <c r="U5574" s="91"/>
      <c r="W5574" s="47"/>
      <c r="Y5574" s="80"/>
    </row>
    <row r="5575" spans="6:25">
      <c r="F5575" s="91"/>
      <c r="G5575" s="50"/>
      <c r="N5575" s="91"/>
      <c r="U5575" s="91"/>
      <c r="W5575" s="47"/>
      <c r="Y5575" s="80"/>
    </row>
    <row r="5576" spans="6:25">
      <c r="F5576" s="91"/>
      <c r="G5576" s="50"/>
      <c r="N5576" s="91"/>
      <c r="U5576" s="91"/>
      <c r="W5576" s="47"/>
      <c r="Y5576" s="80"/>
    </row>
    <row r="5577" spans="6:25">
      <c r="F5577" s="91"/>
      <c r="G5577" s="50"/>
      <c r="N5577" s="91"/>
      <c r="U5577" s="91"/>
      <c r="W5577" s="47"/>
      <c r="Y5577" s="80"/>
    </row>
    <row r="5578" spans="6:25">
      <c r="F5578" s="91"/>
      <c r="G5578" s="50"/>
      <c r="N5578" s="91"/>
      <c r="U5578" s="91"/>
      <c r="W5578" s="47"/>
      <c r="Y5578" s="80"/>
    </row>
    <row r="5579" spans="6:25">
      <c r="F5579" s="91"/>
      <c r="G5579" s="50"/>
      <c r="N5579" s="91"/>
      <c r="U5579" s="91"/>
      <c r="W5579" s="47"/>
      <c r="Y5579" s="80"/>
    </row>
    <row r="5580" spans="6:25">
      <c r="F5580" s="91"/>
      <c r="G5580" s="50"/>
      <c r="N5580" s="91"/>
      <c r="U5580" s="91"/>
      <c r="W5580" s="47"/>
      <c r="Y5580" s="80"/>
    </row>
    <row r="5581" spans="6:25">
      <c r="F5581" s="91"/>
      <c r="G5581" s="50"/>
      <c r="N5581" s="91"/>
      <c r="U5581" s="91"/>
      <c r="W5581" s="47"/>
      <c r="Y5581" s="80"/>
    </row>
    <row r="5582" spans="6:25">
      <c r="F5582" s="91"/>
      <c r="G5582" s="50"/>
      <c r="N5582" s="91"/>
      <c r="U5582" s="91"/>
      <c r="W5582" s="47"/>
      <c r="Y5582" s="80"/>
    </row>
    <row r="5583" spans="6:25">
      <c r="F5583" s="91"/>
      <c r="G5583" s="50"/>
      <c r="N5583" s="91"/>
      <c r="U5583" s="91"/>
      <c r="W5583" s="47"/>
      <c r="Y5583" s="80"/>
    </row>
    <row r="5584" spans="6:25">
      <c r="F5584" s="91"/>
      <c r="G5584" s="50"/>
      <c r="N5584" s="91"/>
      <c r="U5584" s="91"/>
      <c r="W5584" s="47"/>
      <c r="Y5584" s="80"/>
    </row>
    <row r="5585" spans="6:25">
      <c r="F5585" s="91"/>
      <c r="G5585" s="50"/>
      <c r="N5585" s="91"/>
      <c r="U5585" s="91"/>
      <c r="W5585" s="47"/>
      <c r="Y5585" s="80"/>
    </row>
    <row r="5586" spans="6:25">
      <c r="F5586" s="91"/>
      <c r="G5586" s="50"/>
      <c r="N5586" s="91"/>
      <c r="U5586" s="91"/>
      <c r="W5586" s="47"/>
      <c r="Y5586" s="80"/>
    </row>
    <row r="5587" spans="6:25">
      <c r="F5587" s="91"/>
      <c r="G5587" s="50"/>
      <c r="N5587" s="91"/>
      <c r="U5587" s="91"/>
      <c r="W5587" s="47"/>
      <c r="Y5587" s="80"/>
    </row>
    <row r="5588" spans="6:25">
      <c r="F5588" s="91"/>
      <c r="G5588" s="50"/>
      <c r="N5588" s="91"/>
      <c r="U5588" s="91"/>
      <c r="W5588" s="47"/>
      <c r="Y5588" s="80"/>
    </row>
    <row r="5589" spans="6:25">
      <c r="F5589" s="91"/>
      <c r="G5589" s="50"/>
      <c r="N5589" s="91"/>
      <c r="U5589" s="91"/>
      <c r="W5589" s="47"/>
      <c r="Y5589" s="80"/>
    </row>
    <row r="5591" spans="6:25">
      <c r="F5591" s="91"/>
      <c r="G5591" s="50"/>
      <c r="N5591" s="33"/>
      <c r="U5591" s="91"/>
      <c r="W5591" s="47"/>
      <c r="Y5591" s="80"/>
    </row>
    <row r="5592" spans="6:25">
      <c r="F5592" s="91"/>
      <c r="G5592" s="50"/>
      <c r="N5592" s="33"/>
      <c r="U5592" s="91"/>
      <c r="W5592" s="47"/>
      <c r="Y5592" s="80"/>
    </row>
    <row r="5594" spans="6:25">
      <c r="F5594" s="91"/>
      <c r="G5594" s="46"/>
      <c r="N5594" s="91"/>
      <c r="U5594" s="91"/>
      <c r="W5594" s="47"/>
      <c r="Y5594" s="80"/>
    </row>
    <row r="5595" spans="6:25">
      <c r="F5595" s="91"/>
      <c r="G5595" s="46"/>
      <c r="U5595" s="91"/>
      <c r="W5595" s="47"/>
      <c r="Y5595" s="80"/>
    </row>
    <row r="5596" spans="6:25">
      <c r="F5596" s="91"/>
      <c r="G5596" s="46"/>
      <c r="U5596" s="91"/>
      <c r="W5596" s="47"/>
      <c r="Y5596" s="80"/>
    </row>
    <row r="5597" spans="6:25">
      <c r="F5597" s="91"/>
      <c r="G5597" s="46"/>
      <c r="U5597" s="91"/>
      <c r="W5597" s="47"/>
      <c r="Y5597" s="80"/>
    </row>
    <row r="5598" spans="6:25">
      <c r="F5598" s="91"/>
      <c r="G5598" s="46"/>
      <c r="U5598" s="91"/>
      <c r="W5598" s="47"/>
      <c r="Y5598" s="80"/>
    </row>
    <row r="5599" spans="6:25">
      <c r="F5599" s="91"/>
      <c r="G5599" s="46"/>
      <c r="U5599" s="91"/>
      <c r="W5599" s="47"/>
      <c r="Y5599" s="80"/>
    </row>
    <row r="5600" spans="6:25">
      <c r="F5600" s="91"/>
      <c r="G5600" s="46"/>
      <c r="U5600" s="91"/>
      <c r="W5600" s="47"/>
      <c r="Y5600" s="80"/>
    </row>
    <row r="5601" spans="6:25">
      <c r="F5601" s="91"/>
      <c r="G5601" s="46"/>
      <c r="U5601" s="91"/>
      <c r="W5601" s="47"/>
      <c r="Y5601" s="80"/>
    </row>
    <row r="5602" spans="6:25">
      <c r="F5602" s="91"/>
      <c r="G5602" s="46"/>
      <c r="U5602" s="91"/>
      <c r="W5602" s="47"/>
      <c r="Y5602" s="80"/>
    </row>
    <row r="5603" spans="6:25">
      <c r="F5603" s="91"/>
      <c r="G5603" s="46"/>
      <c r="U5603" s="91"/>
      <c r="W5603" s="47"/>
      <c r="Y5603" s="80"/>
    </row>
    <row r="5604" spans="6:25">
      <c r="F5604" s="91"/>
      <c r="G5604" s="46"/>
      <c r="U5604" s="91"/>
      <c r="W5604" s="47"/>
      <c r="Y5604" s="80"/>
    </row>
    <row r="5605" spans="6:25">
      <c r="F5605" s="91"/>
      <c r="G5605" s="46"/>
      <c r="U5605" s="91"/>
      <c r="W5605" s="47"/>
      <c r="Y5605" s="80"/>
    </row>
    <row r="5606" spans="6:25">
      <c r="F5606" s="91"/>
      <c r="G5606" s="46"/>
      <c r="U5606" s="91"/>
      <c r="W5606" s="47"/>
      <c r="Y5606" s="80"/>
    </row>
    <row r="5607" spans="6:25">
      <c r="F5607" s="91"/>
      <c r="G5607" s="46"/>
      <c r="U5607" s="91"/>
      <c r="W5607" s="47"/>
      <c r="Y5607" s="80"/>
    </row>
    <row r="5608" spans="6:25">
      <c r="F5608" s="91"/>
      <c r="G5608" s="46"/>
      <c r="U5608" s="91"/>
      <c r="W5608" s="47"/>
      <c r="Y5608" s="80"/>
    </row>
    <row r="5609" spans="6:25">
      <c r="F5609" s="91"/>
      <c r="G5609" s="46"/>
      <c r="U5609" s="91"/>
      <c r="W5609" s="47"/>
      <c r="Y5609" s="80"/>
    </row>
    <row r="5610" spans="6:25">
      <c r="F5610" s="91"/>
      <c r="G5610" s="46"/>
      <c r="U5610" s="91"/>
      <c r="W5610" s="47"/>
      <c r="Y5610" s="80"/>
    </row>
    <row r="5611" spans="6:25">
      <c r="F5611" s="91"/>
      <c r="G5611" s="46"/>
      <c r="U5611" s="91"/>
      <c r="W5611" s="47"/>
      <c r="Y5611" s="80"/>
    </row>
    <row r="5612" spans="6:25">
      <c r="F5612" s="91"/>
      <c r="G5612" s="46"/>
      <c r="U5612" s="91"/>
      <c r="W5612" s="47"/>
      <c r="Y5612" s="80"/>
    </row>
    <row r="5613" spans="6:25">
      <c r="F5613" s="91"/>
      <c r="G5613" s="46"/>
      <c r="U5613" s="91"/>
      <c r="W5613" s="47"/>
      <c r="Y5613" s="80"/>
    </row>
    <row r="5614" spans="6:25">
      <c r="F5614" s="91"/>
      <c r="G5614" s="46"/>
      <c r="U5614" s="91"/>
      <c r="W5614" s="47"/>
      <c r="Y5614" s="80"/>
    </row>
    <row r="5615" spans="6:25">
      <c r="F5615" s="91"/>
      <c r="G5615" s="46"/>
      <c r="N5615" s="66"/>
      <c r="U5615" s="91"/>
      <c r="W5615" s="47"/>
      <c r="Y5615" s="80"/>
    </row>
    <row r="5616" spans="6:25">
      <c r="F5616" s="91"/>
      <c r="G5616" s="46"/>
      <c r="N5616" s="67"/>
      <c r="U5616" s="91"/>
      <c r="W5616" s="47"/>
      <c r="Y5616" s="80"/>
    </row>
    <row r="5617" spans="6:25">
      <c r="F5617" s="91"/>
      <c r="G5617" s="46"/>
      <c r="N5617" s="65"/>
      <c r="U5617" s="91"/>
      <c r="W5617" s="47"/>
      <c r="Y5617" s="80"/>
    </row>
    <row r="5618" spans="6:25">
      <c r="F5618" s="91"/>
      <c r="G5618" s="46"/>
      <c r="N5618" s="64"/>
      <c r="U5618" s="91"/>
      <c r="W5618" s="47"/>
      <c r="Y5618" s="80"/>
    </row>
    <row r="5619" spans="6:25">
      <c r="F5619" s="91"/>
      <c r="G5619" s="46"/>
      <c r="N5619" s="66"/>
      <c r="U5619" s="91"/>
      <c r="W5619" s="47"/>
      <c r="Y5619" s="80"/>
    </row>
    <row r="5620" spans="6:25">
      <c r="F5620" s="91"/>
      <c r="G5620" s="46"/>
      <c r="N5620" s="67"/>
      <c r="U5620" s="91"/>
      <c r="W5620" s="47"/>
      <c r="Y5620" s="80"/>
    </row>
    <row r="5621" spans="6:25">
      <c r="F5621" s="91"/>
      <c r="G5621" s="46"/>
      <c r="N5621" s="68"/>
      <c r="U5621" s="91"/>
      <c r="W5621" s="47"/>
      <c r="Y5621" s="80"/>
    </row>
    <row r="5622" spans="6:25">
      <c r="F5622" s="91"/>
      <c r="G5622" s="46"/>
      <c r="N5622" s="91"/>
      <c r="U5622" s="91"/>
      <c r="W5622" s="47"/>
      <c r="Y5622" s="80"/>
    </row>
    <row r="5623" spans="6:25">
      <c r="F5623" s="91"/>
      <c r="G5623" s="46"/>
      <c r="N5623" s="69"/>
      <c r="U5623" s="91"/>
      <c r="W5623" s="47"/>
      <c r="Y5623" s="80"/>
    </row>
    <row r="5624" spans="6:25">
      <c r="F5624" s="91"/>
      <c r="G5624" s="46"/>
      <c r="N5624" s="65"/>
      <c r="U5624" s="91"/>
      <c r="W5624" s="47"/>
      <c r="Y5624" s="80"/>
    </row>
    <row r="5625" spans="6:25">
      <c r="F5625" s="91"/>
      <c r="G5625" s="46"/>
      <c r="N5625" s="65"/>
      <c r="U5625" s="91"/>
      <c r="W5625" s="47"/>
      <c r="Y5625" s="80"/>
    </row>
    <row r="5626" spans="6:25">
      <c r="F5626" s="91"/>
      <c r="G5626" s="46"/>
      <c r="N5626" s="64"/>
      <c r="U5626" s="91"/>
      <c r="W5626" s="47"/>
      <c r="Y5626" s="80"/>
    </row>
    <row r="5627" spans="6:25">
      <c r="F5627" s="91"/>
      <c r="G5627" s="46"/>
      <c r="N5627" s="91"/>
      <c r="U5627" s="91"/>
      <c r="W5627" s="47"/>
      <c r="Y5627" s="80"/>
    </row>
    <row r="5628" spans="6:25">
      <c r="F5628" s="91"/>
      <c r="G5628" s="46"/>
      <c r="N5628" s="91"/>
      <c r="U5628" s="91"/>
      <c r="W5628" s="47"/>
      <c r="Y5628" s="80"/>
    </row>
    <row r="5629" spans="6:25">
      <c r="F5629" s="91"/>
      <c r="G5629" s="46"/>
      <c r="N5629" s="91"/>
      <c r="U5629" s="91"/>
      <c r="W5629" s="47"/>
      <c r="Y5629" s="80"/>
    </row>
    <row r="5630" spans="6:25">
      <c r="F5630" s="91"/>
      <c r="G5630" s="46"/>
      <c r="N5630" s="91"/>
      <c r="U5630" s="91"/>
      <c r="W5630" s="47"/>
      <c r="Y5630" s="80"/>
    </row>
    <row r="5631" spans="6:25">
      <c r="F5631" s="91"/>
      <c r="G5631" s="46"/>
      <c r="N5631" s="91"/>
      <c r="U5631" s="91"/>
      <c r="W5631" s="47"/>
      <c r="Y5631" s="80"/>
    </row>
    <row r="5632" spans="6:25">
      <c r="F5632" s="91"/>
      <c r="G5632" s="46"/>
      <c r="N5632" s="91"/>
      <c r="U5632" s="91"/>
      <c r="W5632" s="47"/>
      <c r="Y5632" s="80"/>
    </row>
    <row r="5633" spans="6:25">
      <c r="F5633" s="91"/>
      <c r="G5633" s="46"/>
      <c r="N5633" s="91"/>
      <c r="U5633" s="91"/>
      <c r="W5633" s="47"/>
      <c r="Y5633" s="80"/>
    </row>
    <row r="5634" spans="6:25">
      <c r="F5634" s="91"/>
      <c r="G5634" s="46"/>
      <c r="N5634" s="91"/>
      <c r="U5634" s="91"/>
      <c r="W5634" s="47"/>
      <c r="Y5634" s="80"/>
    </row>
    <row r="5635" spans="6:25">
      <c r="F5635" s="91"/>
      <c r="G5635" s="46"/>
      <c r="N5635" s="91"/>
      <c r="U5635" s="91"/>
      <c r="W5635" s="47"/>
      <c r="Y5635" s="80"/>
    </row>
    <row r="5636" spans="6:25">
      <c r="F5636" s="91"/>
      <c r="G5636" s="46"/>
      <c r="N5636" s="91"/>
      <c r="U5636" s="91"/>
      <c r="W5636" s="47"/>
      <c r="Y5636" s="80"/>
    </row>
    <row r="5637" spans="6:25">
      <c r="F5637" s="91"/>
      <c r="G5637" s="46"/>
      <c r="N5637" s="91"/>
      <c r="U5637" s="91"/>
      <c r="W5637" s="47"/>
      <c r="Y5637" s="80"/>
    </row>
    <row r="5638" spans="6:25">
      <c r="F5638" s="91"/>
      <c r="G5638" s="46"/>
      <c r="N5638" s="91"/>
      <c r="U5638" s="91"/>
      <c r="W5638" s="47"/>
      <c r="Y5638" s="80"/>
    </row>
    <row r="5639" spans="6:25">
      <c r="F5639" s="91"/>
      <c r="G5639" s="46"/>
      <c r="N5639" s="91"/>
      <c r="U5639" s="91"/>
      <c r="W5639" s="47"/>
      <c r="Y5639" s="80"/>
    </row>
    <row r="5640" spans="6:25">
      <c r="F5640" s="91"/>
      <c r="G5640" s="46"/>
      <c r="N5640" s="91"/>
      <c r="U5640" s="91"/>
      <c r="W5640" s="47"/>
      <c r="Y5640" s="80"/>
    </row>
    <row r="5641" spans="6:25">
      <c r="F5641" s="91"/>
      <c r="G5641" s="46"/>
      <c r="N5641" s="91"/>
      <c r="U5641" s="91"/>
      <c r="W5641" s="47"/>
      <c r="Y5641" s="80"/>
    </row>
    <row r="5642" spans="6:25">
      <c r="F5642" s="91"/>
      <c r="G5642" s="46"/>
      <c r="N5642" s="91"/>
      <c r="U5642" s="91"/>
      <c r="W5642" s="47"/>
      <c r="Y5642" s="80"/>
    </row>
    <row r="5643" spans="6:25">
      <c r="F5643" s="91"/>
      <c r="G5643" s="46"/>
      <c r="N5643" s="91"/>
      <c r="U5643" s="91"/>
      <c r="W5643" s="47"/>
      <c r="Y5643" s="80"/>
    </row>
    <row r="5644" spans="6:25">
      <c r="F5644" s="91"/>
      <c r="G5644" s="46"/>
      <c r="U5644" s="91"/>
      <c r="W5644" s="47"/>
      <c r="Y5644" s="80"/>
    </row>
    <row r="5645" spans="6:25">
      <c r="F5645" s="91"/>
      <c r="G5645" s="46"/>
      <c r="N5645" s="91"/>
      <c r="U5645" s="91"/>
      <c r="W5645" s="47"/>
      <c r="Y5645" s="80"/>
    </row>
    <row r="5646" spans="6:25">
      <c r="F5646" s="91"/>
      <c r="G5646" s="46"/>
      <c r="U5646" s="91"/>
      <c r="W5646" s="47"/>
      <c r="Y5646" s="80"/>
    </row>
    <row r="5647" spans="6:25">
      <c r="F5647" s="91"/>
      <c r="G5647" s="46"/>
      <c r="N5647" s="91"/>
      <c r="U5647" s="91"/>
      <c r="W5647" s="47"/>
      <c r="Y5647" s="80"/>
    </row>
    <row r="5648" spans="6:25">
      <c r="F5648" s="91"/>
      <c r="G5648" s="46"/>
      <c r="N5648" s="91"/>
      <c r="U5648" s="91"/>
      <c r="W5648" s="47"/>
      <c r="Y5648" s="80"/>
    </row>
    <row r="5649" spans="6:25">
      <c r="F5649" s="91"/>
      <c r="G5649" s="46"/>
      <c r="N5649" s="91"/>
      <c r="U5649" s="91"/>
      <c r="W5649" s="47"/>
      <c r="Y5649" s="80"/>
    </row>
    <row r="5650" spans="6:25">
      <c r="F5650" s="91"/>
      <c r="G5650" s="46"/>
      <c r="N5650" s="91"/>
      <c r="U5650" s="91"/>
      <c r="W5650" s="47"/>
      <c r="Y5650" s="80"/>
    </row>
    <row r="5651" spans="6:25">
      <c r="F5651" s="91"/>
      <c r="G5651" s="46"/>
      <c r="N5651" s="91"/>
      <c r="U5651" s="91"/>
      <c r="W5651" s="47"/>
      <c r="Y5651" s="80"/>
    </row>
    <row r="5652" spans="6:25">
      <c r="F5652" s="91"/>
      <c r="G5652" s="46"/>
      <c r="N5652" s="91"/>
      <c r="U5652" s="91"/>
      <c r="W5652" s="47"/>
      <c r="Y5652" s="80"/>
    </row>
    <row r="5653" spans="6:25">
      <c r="F5653" s="91"/>
      <c r="G5653" s="46"/>
      <c r="N5653" s="91"/>
      <c r="U5653" s="91"/>
      <c r="W5653" s="47"/>
      <c r="Y5653" s="80"/>
    </row>
    <row r="5654" spans="6:25">
      <c r="F5654" s="91"/>
      <c r="G5654" s="46"/>
      <c r="N5654" s="91"/>
      <c r="U5654" s="91"/>
      <c r="W5654" s="47"/>
      <c r="Y5654" s="80"/>
    </row>
    <row r="5655" spans="6:25">
      <c r="F5655" s="91"/>
      <c r="G5655" s="46"/>
      <c r="N5655" s="91"/>
      <c r="U5655" s="91"/>
      <c r="W5655" s="47"/>
      <c r="Y5655" s="80"/>
    </row>
    <row r="5656" spans="6:25">
      <c r="F5656" s="91"/>
      <c r="G5656" s="46"/>
      <c r="N5656" s="91"/>
      <c r="U5656" s="91"/>
      <c r="W5656" s="47"/>
      <c r="Y5656" s="80"/>
    </row>
    <row r="5657" spans="6:25">
      <c r="F5657" s="91"/>
      <c r="G5657" s="46"/>
      <c r="N5657" s="91"/>
      <c r="U5657" s="91"/>
      <c r="W5657" s="47"/>
      <c r="Y5657" s="80"/>
    </row>
    <row r="5658" spans="6:25">
      <c r="F5658" s="91"/>
      <c r="G5658" s="46"/>
      <c r="N5658" s="91"/>
      <c r="U5658" s="91"/>
      <c r="W5658" s="47"/>
      <c r="Y5658" s="80"/>
    </row>
    <row r="5659" spans="6:25">
      <c r="F5659" s="91"/>
      <c r="G5659" s="46"/>
      <c r="N5659" s="91"/>
      <c r="U5659" s="91"/>
      <c r="W5659" s="47"/>
      <c r="Y5659" s="80"/>
    </row>
    <row r="5660" spans="6:25">
      <c r="F5660" s="91"/>
      <c r="G5660" s="46"/>
      <c r="U5660" s="91"/>
      <c r="W5660" s="47"/>
      <c r="Y5660" s="80"/>
    </row>
    <row r="5661" spans="6:25">
      <c r="F5661" s="91"/>
      <c r="G5661" s="46"/>
      <c r="N5661" s="91"/>
      <c r="U5661" s="91"/>
      <c r="W5661" s="47"/>
      <c r="Y5661" s="80"/>
    </row>
    <row r="5662" spans="6:25">
      <c r="F5662" s="91"/>
      <c r="G5662" s="46"/>
      <c r="U5662" s="91"/>
      <c r="W5662" s="47"/>
      <c r="Y5662" s="80"/>
    </row>
    <row r="5663" spans="6:25">
      <c r="F5663" s="91"/>
      <c r="G5663" s="46"/>
      <c r="N5663" s="91"/>
      <c r="U5663" s="91"/>
      <c r="W5663" s="47"/>
      <c r="Y5663" s="80"/>
    </row>
    <row r="5664" spans="6:25">
      <c r="F5664" s="91"/>
      <c r="G5664" s="46"/>
      <c r="N5664" s="91"/>
      <c r="U5664" s="91"/>
      <c r="W5664" s="47"/>
      <c r="Y5664" s="80"/>
    </row>
    <row r="5665" spans="6:25">
      <c r="F5665" s="91"/>
      <c r="G5665" s="46"/>
      <c r="N5665" s="91"/>
      <c r="U5665" s="91"/>
      <c r="W5665" s="47"/>
      <c r="Y5665" s="80"/>
    </row>
    <row r="5666" spans="6:25">
      <c r="F5666" s="91"/>
      <c r="G5666" s="46"/>
      <c r="N5666" s="91"/>
      <c r="U5666" s="91"/>
      <c r="W5666" s="47"/>
      <c r="Y5666" s="80"/>
    </row>
    <row r="5667" spans="6:25">
      <c r="F5667" s="91"/>
      <c r="G5667" s="46"/>
      <c r="N5667" s="91"/>
      <c r="U5667" s="91"/>
      <c r="W5667" s="47"/>
      <c r="Y5667" s="80"/>
    </row>
    <row r="5668" spans="6:25">
      <c r="F5668" s="91"/>
      <c r="G5668" s="46"/>
      <c r="N5668" s="91"/>
      <c r="U5668" s="91"/>
      <c r="W5668" s="47"/>
      <c r="Y5668" s="80"/>
    </row>
    <row r="5669" spans="6:25">
      <c r="F5669" s="91"/>
      <c r="G5669" s="46"/>
      <c r="N5669" s="91"/>
      <c r="U5669" s="91"/>
      <c r="W5669" s="47"/>
      <c r="Y5669" s="80"/>
    </row>
    <row r="5670" spans="6:25">
      <c r="F5670" s="91"/>
      <c r="G5670" s="46"/>
      <c r="N5670" s="91"/>
      <c r="U5670" s="91"/>
      <c r="W5670" s="47"/>
      <c r="Y5670" s="80"/>
    </row>
    <row r="5671" spans="6:25">
      <c r="F5671" s="91"/>
      <c r="G5671" s="46"/>
      <c r="U5671" s="91"/>
      <c r="W5671" s="47"/>
      <c r="Y5671" s="80"/>
    </row>
    <row r="5672" spans="6:25">
      <c r="F5672" s="91"/>
      <c r="G5672" s="46"/>
      <c r="N5672" s="91"/>
      <c r="U5672" s="91"/>
      <c r="W5672" s="47"/>
      <c r="Y5672" s="80"/>
    </row>
    <row r="5673" spans="6:25">
      <c r="F5673" s="91"/>
      <c r="G5673" s="46"/>
      <c r="N5673" s="91"/>
      <c r="U5673" s="91"/>
      <c r="W5673" s="47"/>
      <c r="Y5673" s="80"/>
    </row>
    <row r="5674" spans="6:25">
      <c r="F5674" s="91"/>
      <c r="G5674" s="46"/>
      <c r="N5674" s="91"/>
      <c r="U5674" s="91"/>
      <c r="W5674" s="47"/>
      <c r="Y5674" s="80"/>
    </row>
    <row r="5675" spans="6:25">
      <c r="F5675" s="91"/>
      <c r="G5675" s="46"/>
      <c r="N5675" s="91"/>
      <c r="U5675" s="91"/>
      <c r="W5675" s="47"/>
      <c r="Y5675" s="80"/>
    </row>
    <row r="5676" spans="6:25">
      <c r="F5676" s="91"/>
      <c r="G5676" s="46"/>
      <c r="N5676" s="91"/>
      <c r="U5676" s="91"/>
      <c r="W5676" s="47"/>
      <c r="Y5676" s="80"/>
    </row>
    <row r="5677" spans="6:25">
      <c r="F5677" s="91"/>
      <c r="G5677" s="46"/>
      <c r="N5677" s="91"/>
      <c r="U5677" s="91"/>
      <c r="W5677" s="47"/>
      <c r="Y5677" s="80"/>
    </row>
    <row r="5678" spans="6:25">
      <c r="F5678" s="91"/>
      <c r="G5678" s="46"/>
      <c r="N5678" s="91"/>
      <c r="U5678" s="91"/>
      <c r="W5678" s="47"/>
      <c r="Y5678" s="80"/>
    </row>
    <row r="5679" spans="6:25">
      <c r="F5679" s="91"/>
      <c r="G5679" s="46"/>
      <c r="N5679" s="91"/>
      <c r="U5679" s="91"/>
      <c r="W5679" s="47"/>
      <c r="Y5679" s="80"/>
    </row>
    <row r="5680" spans="6:25">
      <c r="F5680" s="91"/>
      <c r="G5680" s="46"/>
      <c r="N5680" s="91"/>
      <c r="U5680" s="91"/>
      <c r="W5680" s="47"/>
      <c r="Y5680" s="80"/>
    </row>
    <row r="5681" spans="6:25">
      <c r="F5681" s="91"/>
      <c r="G5681" s="46"/>
      <c r="N5681" s="91"/>
      <c r="U5681" s="91"/>
      <c r="W5681" s="47"/>
      <c r="Y5681" s="80"/>
    </row>
    <row r="5682" spans="6:25">
      <c r="F5682" s="91"/>
      <c r="G5682" s="46"/>
      <c r="N5682" s="91"/>
      <c r="U5682" s="91"/>
      <c r="W5682" s="47"/>
      <c r="Y5682" s="80"/>
    </row>
    <row r="5683" spans="6:25">
      <c r="F5683" s="91"/>
      <c r="G5683" s="46"/>
      <c r="N5683" s="91"/>
      <c r="U5683" s="91"/>
      <c r="W5683" s="47"/>
      <c r="Y5683" s="80"/>
    </row>
    <row r="5684" spans="6:25">
      <c r="F5684" s="91"/>
      <c r="G5684" s="46"/>
      <c r="N5684" s="91"/>
      <c r="U5684" s="91"/>
      <c r="W5684" s="47"/>
      <c r="Y5684" s="80"/>
    </row>
    <row r="5685" spans="6:25">
      <c r="F5685" s="91"/>
      <c r="G5685" s="46"/>
      <c r="N5685" s="91"/>
      <c r="U5685" s="91"/>
      <c r="W5685" s="47"/>
      <c r="Y5685" s="80"/>
    </row>
    <row r="5686" spans="6:25">
      <c r="F5686" s="91"/>
      <c r="G5686" s="46"/>
      <c r="N5686" s="91"/>
      <c r="U5686" s="91"/>
      <c r="W5686" s="47"/>
      <c r="Y5686" s="80"/>
    </row>
    <row r="5687" spans="6:25">
      <c r="F5687" s="91"/>
      <c r="G5687" s="46"/>
      <c r="N5687" s="91"/>
      <c r="U5687" s="91"/>
      <c r="W5687" s="47"/>
      <c r="Y5687" s="80"/>
    </row>
    <row r="5688" spans="6:25">
      <c r="F5688" s="91"/>
      <c r="G5688" s="46"/>
      <c r="N5688" s="91"/>
      <c r="U5688" s="91"/>
      <c r="W5688" s="47"/>
      <c r="Y5688" s="80"/>
    </row>
    <row r="5689" spans="6:25">
      <c r="F5689" s="91"/>
      <c r="G5689" s="46"/>
      <c r="N5689" s="91"/>
      <c r="U5689" s="91"/>
      <c r="W5689" s="47"/>
      <c r="Y5689" s="80"/>
    </row>
    <row r="5690" spans="6:25">
      <c r="F5690" s="91"/>
      <c r="G5690" s="46"/>
      <c r="N5690" s="91"/>
      <c r="U5690" s="91"/>
      <c r="W5690" s="47"/>
      <c r="Y5690" s="80"/>
    </row>
    <row r="5691" spans="6:25">
      <c r="F5691" s="91"/>
      <c r="G5691" s="46"/>
      <c r="N5691" s="91"/>
      <c r="U5691" s="91"/>
      <c r="W5691" s="47"/>
      <c r="Y5691" s="80"/>
    </row>
    <row r="5692" spans="6:25">
      <c r="F5692" s="91"/>
      <c r="G5692" s="46"/>
      <c r="N5692" s="91"/>
      <c r="U5692" s="91"/>
      <c r="W5692" s="47"/>
      <c r="Y5692" s="80"/>
    </row>
    <row r="5693" spans="6:25">
      <c r="F5693" s="91"/>
      <c r="G5693" s="46"/>
      <c r="N5693" s="91"/>
      <c r="U5693" s="91"/>
      <c r="W5693" s="47"/>
      <c r="Y5693" s="80"/>
    </row>
    <row r="5694" spans="6:25">
      <c r="F5694" s="91"/>
      <c r="G5694" s="46"/>
      <c r="U5694" s="91"/>
      <c r="W5694" s="47"/>
      <c r="Y5694" s="80"/>
    </row>
    <row r="5695" spans="6:25">
      <c r="F5695" s="91"/>
      <c r="G5695" s="46"/>
      <c r="U5695" s="91"/>
      <c r="W5695" s="47"/>
      <c r="Y5695" s="80"/>
    </row>
    <row r="5696" spans="6:25">
      <c r="F5696" s="91"/>
      <c r="G5696" s="46"/>
      <c r="U5696" s="91"/>
      <c r="W5696" s="47"/>
      <c r="Y5696" s="80"/>
    </row>
    <row r="5697" spans="6:25">
      <c r="F5697" s="91"/>
      <c r="G5697" s="46"/>
      <c r="U5697" s="91"/>
      <c r="W5697" s="47"/>
      <c r="Y5697" s="80"/>
    </row>
    <row r="5698" spans="6:25">
      <c r="F5698" s="91"/>
      <c r="G5698" s="46"/>
      <c r="U5698" s="91"/>
      <c r="W5698" s="47"/>
      <c r="Y5698" s="80"/>
    </row>
    <row r="5699" spans="6:25">
      <c r="F5699" s="91"/>
      <c r="G5699" s="46"/>
      <c r="U5699" s="91"/>
      <c r="W5699" s="47"/>
      <c r="Y5699" s="80"/>
    </row>
    <row r="5700" spans="6:25">
      <c r="F5700" s="91"/>
      <c r="G5700" s="46"/>
      <c r="U5700" s="91"/>
      <c r="W5700" s="47"/>
      <c r="Y5700" s="80"/>
    </row>
    <row r="5701" spans="6:25">
      <c r="F5701" s="91"/>
      <c r="G5701" s="46"/>
      <c r="U5701" s="91"/>
      <c r="W5701" s="47"/>
      <c r="Y5701" s="80"/>
    </row>
    <row r="5702" spans="6:25">
      <c r="F5702" s="91"/>
      <c r="G5702" s="46"/>
      <c r="U5702" s="91"/>
      <c r="W5702" s="47"/>
      <c r="Y5702" s="80"/>
    </row>
    <row r="5703" spans="6:25">
      <c r="F5703" s="91"/>
      <c r="G5703" s="46"/>
      <c r="U5703" s="91"/>
      <c r="W5703" s="47"/>
      <c r="Y5703" s="80"/>
    </row>
    <row r="5704" spans="6:25">
      <c r="F5704" s="91"/>
      <c r="G5704" s="46"/>
      <c r="U5704" s="91"/>
      <c r="W5704" s="47"/>
      <c r="Y5704" s="80"/>
    </row>
    <row r="5705" spans="6:25">
      <c r="F5705" s="91"/>
      <c r="G5705" s="46"/>
      <c r="U5705" s="91"/>
      <c r="W5705" s="47"/>
      <c r="Y5705" s="80"/>
    </row>
    <row r="5706" spans="6:25">
      <c r="F5706" s="91"/>
      <c r="G5706" s="46"/>
      <c r="U5706" s="91"/>
      <c r="W5706" s="47"/>
      <c r="Y5706" s="80"/>
    </row>
    <row r="5707" spans="6:25">
      <c r="F5707" s="91"/>
      <c r="G5707" s="46"/>
      <c r="U5707" s="91"/>
      <c r="W5707" s="47"/>
      <c r="Y5707" s="80"/>
    </row>
    <row r="5708" spans="6:25">
      <c r="F5708" s="91"/>
      <c r="G5708" s="46"/>
      <c r="U5708" s="91"/>
      <c r="W5708" s="47"/>
      <c r="Y5708" s="80"/>
    </row>
    <row r="5709" spans="6:25">
      <c r="F5709" s="91"/>
      <c r="G5709" s="46"/>
      <c r="U5709" s="91"/>
      <c r="W5709" s="47"/>
      <c r="Y5709" s="80"/>
    </row>
    <row r="5710" spans="6:25">
      <c r="F5710" s="91"/>
      <c r="G5710" s="46"/>
      <c r="U5710" s="91"/>
      <c r="W5710" s="47"/>
      <c r="Y5710" s="80"/>
    </row>
    <row r="5711" spans="6:25">
      <c r="F5711" s="91"/>
      <c r="G5711" s="46"/>
      <c r="U5711" s="91"/>
      <c r="W5711" s="47"/>
      <c r="Y5711" s="80"/>
    </row>
    <row r="5712" spans="6:25">
      <c r="F5712" s="91"/>
      <c r="G5712" s="46"/>
      <c r="U5712" s="91"/>
      <c r="W5712" s="47"/>
      <c r="Y5712" s="80"/>
    </row>
    <row r="5713" spans="6:25">
      <c r="F5713" s="91"/>
      <c r="G5713" s="46"/>
      <c r="U5713" s="91"/>
      <c r="W5713" s="47"/>
      <c r="Y5713" s="80"/>
    </row>
    <row r="5714" spans="6:25">
      <c r="F5714" s="91"/>
      <c r="G5714" s="46"/>
      <c r="N5714" s="66"/>
      <c r="U5714" s="91"/>
      <c r="W5714" s="47"/>
      <c r="Y5714" s="80"/>
    </row>
    <row r="5715" spans="6:25">
      <c r="F5715" s="91"/>
      <c r="G5715" s="46"/>
      <c r="N5715" s="67"/>
      <c r="U5715" s="91"/>
      <c r="W5715" s="47"/>
      <c r="Y5715" s="80"/>
    </row>
    <row r="5716" spans="6:25">
      <c r="F5716" s="91"/>
      <c r="G5716" s="46"/>
      <c r="N5716" s="65"/>
      <c r="U5716" s="91"/>
      <c r="W5716" s="47"/>
      <c r="Y5716" s="80"/>
    </row>
    <row r="5717" spans="6:25">
      <c r="F5717" s="91"/>
      <c r="G5717" s="46"/>
      <c r="N5717" s="64"/>
      <c r="U5717" s="91"/>
      <c r="W5717" s="47"/>
      <c r="Y5717" s="80"/>
    </row>
    <row r="5718" spans="6:25">
      <c r="F5718" s="91"/>
      <c r="G5718" s="46"/>
      <c r="N5718" s="66"/>
      <c r="U5718" s="91"/>
      <c r="W5718" s="47"/>
      <c r="Y5718" s="80"/>
    </row>
    <row r="5719" spans="6:25">
      <c r="F5719" s="91"/>
      <c r="G5719" s="46"/>
      <c r="N5719" s="67"/>
      <c r="U5719" s="91"/>
      <c r="W5719" s="47"/>
      <c r="Y5719" s="80"/>
    </row>
    <row r="5720" spans="6:25">
      <c r="F5720" s="91"/>
      <c r="G5720" s="46"/>
      <c r="N5720" s="68"/>
      <c r="U5720" s="91"/>
      <c r="W5720" s="47"/>
      <c r="Y5720" s="80"/>
    </row>
    <row r="5721" spans="6:25">
      <c r="F5721" s="91"/>
      <c r="G5721" s="46"/>
      <c r="N5721" s="91"/>
      <c r="U5721" s="91"/>
      <c r="W5721" s="47"/>
      <c r="Y5721" s="80"/>
    </row>
    <row r="5722" spans="6:25">
      <c r="F5722" s="91"/>
      <c r="G5722" s="46"/>
      <c r="N5722" s="69"/>
      <c r="U5722" s="91"/>
      <c r="W5722" s="47"/>
      <c r="Y5722" s="80"/>
    </row>
    <row r="5723" spans="6:25">
      <c r="F5723" s="91"/>
      <c r="G5723" s="46"/>
      <c r="N5723" s="65"/>
      <c r="U5723" s="91"/>
      <c r="W5723" s="47"/>
      <c r="Y5723" s="80"/>
    </row>
    <row r="5724" spans="6:25">
      <c r="F5724" s="91"/>
      <c r="G5724" s="46"/>
      <c r="N5724" s="65"/>
      <c r="U5724" s="91"/>
      <c r="W5724" s="47"/>
      <c r="Y5724" s="80"/>
    </row>
    <row r="5725" spans="6:25">
      <c r="F5725" s="91"/>
      <c r="G5725" s="46"/>
      <c r="N5725" s="64"/>
      <c r="U5725" s="91"/>
      <c r="W5725" s="47"/>
      <c r="Y5725" s="80"/>
    </row>
    <row r="5726" spans="6:25">
      <c r="F5726" s="91"/>
      <c r="G5726" s="46"/>
      <c r="N5726" s="91"/>
      <c r="U5726" s="91"/>
      <c r="W5726" s="47"/>
      <c r="Y5726" s="80"/>
    </row>
    <row r="5727" spans="6:25">
      <c r="F5727" s="91"/>
      <c r="G5727" s="46"/>
      <c r="N5727" s="91"/>
      <c r="U5727" s="91"/>
      <c r="W5727" s="47"/>
      <c r="Y5727" s="80"/>
    </row>
    <row r="5728" spans="6:25">
      <c r="F5728" s="91"/>
      <c r="G5728" s="46"/>
      <c r="N5728" s="91"/>
      <c r="U5728" s="91"/>
      <c r="W5728" s="47"/>
      <c r="Y5728" s="80"/>
    </row>
    <row r="5729" spans="6:25">
      <c r="F5729" s="91"/>
      <c r="G5729" s="46"/>
      <c r="N5729" s="91"/>
      <c r="U5729" s="91"/>
      <c r="W5729" s="47"/>
      <c r="Y5729" s="80"/>
    </row>
    <row r="5730" spans="6:25">
      <c r="F5730" s="91"/>
      <c r="G5730" s="46"/>
      <c r="N5730" s="91"/>
      <c r="U5730" s="91"/>
      <c r="W5730" s="47"/>
      <c r="Y5730" s="80"/>
    </row>
    <row r="5731" spans="6:25">
      <c r="F5731" s="91"/>
      <c r="G5731" s="46"/>
      <c r="N5731" s="91"/>
      <c r="U5731" s="91"/>
      <c r="W5731" s="47"/>
      <c r="Y5731" s="80"/>
    </row>
    <row r="5732" spans="6:25">
      <c r="F5732" s="91"/>
      <c r="G5732" s="46"/>
      <c r="N5732" s="91"/>
      <c r="U5732" s="91"/>
      <c r="W5732" s="47"/>
      <c r="Y5732" s="80"/>
    </row>
    <row r="5733" spans="6:25">
      <c r="F5733" s="91"/>
      <c r="G5733" s="46"/>
      <c r="N5733" s="91"/>
      <c r="U5733" s="91"/>
      <c r="W5733" s="47"/>
      <c r="Y5733" s="80"/>
    </row>
    <row r="5734" spans="6:25">
      <c r="F5734" s="91"/>
      <c r="G5734" s="46"/>
      <c r="N5734" s="91"/>
      <c r="U5734" s="91"/>
      <c r="W5734" s="47"/>
      <c r="Y5734" s="80"/>
    </row>
    <row r="5735" spans="6:25">
      <c r="F5735" s="91"/>
      <c r="G5735" s="46"/>
      <c r="N5735" s="91"/>
      <c r="U5735" s="91"/>
      <c r="W5735" s="47"/>
      <c r="Y5735" s="80"/>
    </row>
    <row r="5736" spans="6:25">
      <c r="F5736" s="91"/>
      <c r="G5736" s="46"/>
      <c r="N5736" s="91"/>
      <c r="U5736" s="91"/>
      <c r="W5736" s="47"/>
      <c r="Y5736" s="80"/>
    </row>
    <row r="5737" spans="6:25">
      <c r="F5737" s="91"/>
      <c r="G5737" s="46"/>
      <c r="N5737" s="91"/>
      <c r="U5737" s="91"/>
      <c r="W5737" s="47"/>
      <c r="Y5737" s="80"/>
    </row>
    <row r="5738" spans="6:25">
      <c r="F5738" s="91"/>
      <c r="G5738" s="46"/>
      <c r="N5738" s="91"/>
      <c r="U5738" s="91"/>
      <c r="W5738" s="47"/>
      <c r="Y5738" s="80"/>
    </row>
    <row r="5739" spans="6:25">
      <c r="F5739" s="91"/>
      <c r="G5739" s="46"/>
      <c r="N5739" s="91"/>
      <c r="U5739" s="91"/>
      <c r="W5739" s="47"/>
      <c r="Y5739" s="80"/>
    </row>
    <row r="5740" spans="6:25">
      <c r="F5740" s="91"/>
      <c r="G5740" s="46"/>
      <c r="N5740" s="91"/>
      <c r="U5740" s="91"/>
      <c r="W5740" s="47"/>
      <c r="Y5740" s="80"/>
    </row>
    <row r="5741" spans="6:25">
      <c r="F5741" s="91"/>
      <c r="G5741" s="46"/>
      <c r="N5741" s="91"/>
      <c r="U5741" s="91"/>
      <c r="W5741" s="47"/>
      <c r="Y5741" s="80"/>
    </row>
    <row r="5742" spans="6:25">
      <c r="F5742" s="91"/>
      <c r="G5742" s="46"/>
      <c r="N5742" s="91"/>
      <c r="U5742" s="91"/>
      <c r="W5742" s="47"/>
      <c r="Y5742" s="80"/>
    </row>
    <row r="5743" spans="6:25">
      <c r="F5743" s="91"/>
      <c r="G5743" s="46"/>
      <c r="U5743" s="91"/>
      <c r="W5743" s="47"/>
      <c r="Y5743" s="80"/>
    </row>
    <row r="5744" spans="6:25">
      <c r="F5744" s="91"/>
      <c r="G5744" s="46"/>
      <c r="N5744" s="91"/>
      <c r="U5744" s="91"/>
      <c r="W5744" s="47"/>
      <c r="Y5744" s="80"/>
    </row>
    <row r="5745" spans="6:25">
      <c r="F5745" s="91"/>
      <c r="G5745" s="46"/>
      <c r="U5745" s="91"/>
      <c r="W5745" s="47"/>
      <c r="Y5745" s="80"/>
    </row>
    <row r="5746" spans="6:25">
      <c r="F5746" s="91"/>
      <c r="G5746" s="46"/>
      <c r="N5746" s="91"/>
      <c r="U5746" s="91"/>
      <c r="W5746" s="47"/>
      <c r="Y5746" s="80"/>
    </row>
    <row r="5747" spans="6:25">
      <c r="F5747" s="91"/>
      <c r="G5747" s="46"/>
      <c r="N5747" s="91"/>
      <c r="U5747" s="91"/>
      <c r="W5747" s="47"/>
      <c r="Y5747" s="80"/>
    </row>
    <row r="5748" spans="6:25">
      <c r="F5748" s="91"/>
      <c r="G5748" s="46"/>
      <c r="N5748" s="91"/>
      <c r="U5748" s="91"/>
      <c r="W5748" s="47"/>
      <c r="Y5748" s="80"/>
    </row>
    <row r="5749" spans="6:25">
      <c r="F5749" s="91"/>
      <c r="G5749" s="46"/>
      <c r="N5749" s="91"/>
      <c r="U5749" s="91"/>
      <c r="W5749" s="47"/>
      <c r="Y5749" s="80"/>
    </row>
    <row r="5750" spans="6:25">
      <c r="F5750" s="91"/>
      <c r="G5750" s="46"/>
      <c r="N5750" s="91"/>
      <c r="U5750" s="91"/>
      <c r="W5750" s="47"/>
      <c r="Y5750" s="80"/>
    </row>
    <row r="5751" spans="6:25">
      <c r="F5751" s="91"/>
      <c r="G5751" s="46"/>
      <c r="N5751" s="91"/>
      <c r="U5751" s="91"/>
      <c r="W5751" s="47"/>
      <c r="Y5751" s="80"/>
    </row>
    <row r="5752" spans="6:25">
      <c r="F5752" s="91"/>
      <c r="G5752" s="46"/>
      <c r="N5752" s="91"/>
      <c r="U5752" s="91"/>
      <c r="W5752" s="47"/>
      <c r="Y5752" s="80"/>
    </row>
    <row r="5753" spans="6:25">
      <c r="F5753" s="91"/>
      <c r="G5753" s="46"/>
      <c r="N5753" s="91"/>
      <c r="U5753" s="91"/>
      <c r="W5753" s="47"/>
      <c r="Y5753" s="80"/>
    </row>
    <row r="5754" spans="6:25">
      <c r="F5754" s="91"/>
      <c r="G5754" s="46"/>
      <c r="N5754" s="91"/>
      <c r="U5754" s="91"/>
      <c r="W5754" s="47"/>
      <c r="Y5754" s="80"/>
    </row>
    <row r="5755" spans="6:25">
      <c r="F5755" s="91"/>
      <c r="G5755" s="46"/>
      <c r="N5755" s="91"/>
      <c r="U5755" s="91"/>
      <c r="W5755" s="47"/>
      <c r="Y5755" s="80"/>
    </row>
    <row r="5756" spans="6:25">
      <c r="F5756" s="91"/>
      <c r="G5756" s="46"/>
      <c r="N5756" s="91"/>
      <c r="U5756" s="91"/>
      <c r="W5756" s="47"/>
      <c r="Y5756" s="80"/>
    </row>
    <row r="5757" spans="6:25">
      <c r="F5757" s="91"/>
      <c r="G5757" s="46"/>
      <c r="N5757" s="91"/>
      <c r="U5757" s="91"/>
      <c r="W5757" s="47"/>
      <c r="Y5757" s="80"/>
    </row>
    <row r="5758" spans="6:25">
      <c r="F5758" s="91"/>
      <c r="G5758" s="46"/>
      <c r="N5758" s="91"/>
      <c r="U5758" s="91"/>
      <c r="W5758" s="47"/>
      <c r="Y5758" s="80"/>
    </row>
    <row r="5759" spans="6:25">
      <c r="F5759" s="91"/>
      <c r="G5759" s="46"/>
      <c r="U5759" s="91"/>
      <c r="W5759" s="47"/>
      <c r="Y5759" s="80"/>
    </row>
    <row r="5760" spans="6:25">
      <c r="F5760" s="91"/>
      <c r="G5760" s="46"/>
      <c r="N5760" s="91"/>
      <c r="U5760" s="91"/>
      <c r="W5760" s="47"/>
      <c r="Y5760" s="80"/>
    </row>
    <row r="5761" spans="6:25">
      <c r="F5761" s="91"/>
      <c r="G5761" s="46"/>
      <c r="U5761" s="91"/>
      <c r="W5761" s="47"/>
      <c r="Y5761" s="80"/>
    </row>
    <row r="5762" spans="6:25">
      <c r="F5762" s="91"/>
      <c r="G5762" s="46"/>
      <c r="N5762" s="91"/>
      <c r="U5762" s="91"/>
      <c r="W5762" s="47"/>
      <c r="Y5762" s="80"/>
    </row>
    <row r="5763" spans="6:25">
      <c r="F5763" s="91"/>
      <c r="G5763" s="46"/>
      <c r="N5763" s="91"/>
      <c r="U5763" s="91"/>
      <c r="W5763" s="47"/>
      <c r="Y5763" s="80"/>
    </row>
    <row r="5764" spans="6:25">
      <c r="F5764" s="91"/>
      <c r="G5764" s="46"/>
      <c r="N5764" s="91"/>
      <c r="U5764" s="91"/>
      <c r="W5764" s="47"/>
      <c r="Y5764" s="80"/>
    </row>
    <row r="5765" spans="6:25">
      <c r="F5765" s="91"/>
      <c r="G5765" s="46"/>
      <c r="N5765" s="91"/>
      <c r="U5765" s="91"/>
      <c r="W5765" s="47"/>
      <c r="Y5765" s="80"/>
    </row>
    <row r="5766" spans="6:25">
      <c r="F5766" s="91"/>
      <c r="G5766" s="46"/>
      <c r="N5766" s="91"/>
      <c r="U5766" s="91"/>
      <c r="W5766" s="47"/>
      <c r="Y5766" s="80"/>
    </row>
    <row r="5767" spans="6:25">
      <c r="F5767" s="91"/>
      <c r="G5767" s="46"/>
      <c r="N5767" s="91"/>
      <c r="U5767" s="91"/>
      <c r="W5767" s="47"/>
      <c r="Y5767" s="80"/>
    </row>
    <row r="5768" spans="6:25">
      <c r="F5768" s="91"/>
      <c r="G5768" s="46"/>
      <c r="N5768" s="91"/>
      <c r="U5768" s="91"/>
      <c r="W5768" s="47"/>
      <c r="Y5768" s="80"/>
    </row>
    <row r="5769" spans="6:25">
      <c r="F5769" s="91"/>
      <c r="G5769" s="46"/>
      <c r="N5769" s="91"/>
      <c r="U5769" s="91"/>
      <c r="W5769" s="47"/>
      <c r="Y5769" s="80"/>
    </row>
    <row r="5770" spans="6:25">
      <c r="F5770" s="91"/>
      <c r="G5770" s="46"/>
      <c r="U5770" s="91"/>
      <c r="W5770" s="47"/>
      <c r="Y5770" s="80"/>
    </row>
    <row r="5771" spans="6:25">
      <c r="F5771" s="91"/>
      <c r="G5771" s="46"/>
      <c r="N5771" s="91"/>
      <c r="U5771" s="91"/>
      <c r="W5771" s="47"/>
      <c r="Y5771" s="80"/>
    </row>
    <row r="5772" spans="6:25">
      <c r="F5772" s="91"/>
      <c r="G5772" s="46"/>
      <c r="N5772" s="91"/>
      <c r="U5772" s="91"/>
      <c r="W5772" s="47"/>
      <c r="Y5772" s="80"/>
    </row>
    <row r="5773" spans="6:25">
      <c r="F5773" s="91"/>
      <c r="G5773" s="46"/>
      <c r="N5773" s="91"/>
      <c r="U5773" s="91"/>
      <c r="W5773" s="47"/>
      <c r="Y5773" s="80"/>
    </row>
    <row r="5774" spans="6:25">
      <c r="F5774" s="91"/>
      <c r="G5774" s="46"/>
      <c r="N5774" s="91"/>
      <c r="U5774" s="91"/>
      <c r="W5774" s="47"/>
      <c r="Y5774" s="80"/>
    </row>
    <row r="5775" spans="6:25">
      <c r="F5775" s="91"/>
      <c r="G5775" s="46"/>
      <c r="N5775" s="91"/>
      <c r="U5775" s="91"/>
      <c r="W5775" s="47"/>
      <c r="Y5775" s="80"/>
    </row>
    <row r="5776" spans="6:25">
      <c r="F5776" s="91"/>
      <c r="G5776" s="46"/>
      <c r="N5776" s="91"/>
      <c r="U5776" s="91"/>
      <c r="W5776" s="47"/>
      <c r="Y5776" s="80"/>
    </row>
    <row r="5777" spans="6:25">
      <c r="F5777" s="91"/>
      <c r="G5777" s="46"/>
      <c r="N5777" s="91"/>
      <c r="U5777" s="91"/>
      <c r="W5777" s="47"/>
      <c r="Y5777" s="80"/>
    </row>
    <row r="5778" spans="6:25">
      <c r="F5778" s="91"/>
      <c r="G5778" s="46"/>
      <c r="N5778" s="91"/>
      <c r="U5778" s="91"/>
      <c r="W5778" s="47"/>
      <c r="Y5778" s="80"/>
    </row>
    <row r="5779" spans="6:25">
      <c r="F5779" s="91"/>
      <c r="G5779" s="46"/>
      <c r="N5779" s="91"/>
      <c r="U5779" s="91"/>
      <c r="W5779" s="47"/>
      <c r="Y5779" s="80"/>
    </row>
    <row r="5780" spans="6:25">
      <c r="F5780" s="91"/>
      <c r="G5780" s="46"/>
      <c r="N5780" s="91"/>
      <c r="U5780" s="91"/>
      <c r="W5780" s="47"/>
      <c r="Y5780" s="80"/>
    </row>
    <row r="5781" spans="6:25">
      <c r="F5781" s="91"/>
      <c r="G5781" s="46"/>
      <c r="N5781" s="91"/>
      <c r="U5781" s="91"/>
      <c r="W5781" s="47"/>
      <c r="Y5781" s="80"/>
    </row>
    <row r="5782" spans="6:25">
      <c r="F5782" s="91"/>
      <c r="G5782" s="46"/>
      <c r="N5782" s="91"/>
      <c r="U5782" s="91"/>
      <c r="W5782" s="47"/>
      <c r="Y5782" s="80"/>
    </row>
    <row r="5783" spans="6:25">
      <c r="F5783" s="91"/>
      <c r="G5783" s="46"/>
      <c r="N5783" s="91"/>
      <c r="U5783" s="91"/>
      <c r="W5783" s="47"/>
      <c r="Y5783" s="80"/>
    </row>
    <row r="5784" spans="6:25">
      <c r="F5784" s="91"/>
      <c r="G5784" s="46"/>
      <c r="N5784" s="91"/>
      <c r="U5784" s="91"/>
      <c r="W5784" s="47"/>
      <c r="Y5784" s="80"/>
    </row>
    <row r="5785" spans="6:25">
      <c r="F5785" s="91"/>
      <c r="G5785" s="46"/>
      <c r="N5785" s="91"/>
      <c r="U5785" s="91"/>
      <c r="W5785" s="47"/>
      <c r="Y5785" s="80"/>
    </row>
    <row r="5786" spans="6:25">
      <c r="F5786" s="91"/>
      <c r="G5786" s="46"/>
      <c r="N5786" s="91"/>
      <c r="U5786" s="91"/>
      <c r="W5786" s="47"/>
      <c r="Y5786" s="80"/>
    </row>
    <row r="5787" spans="6:25">
      <c r="F5787" s="91"/>
      <c r="G5787" s="46"/>
      <c r="N5787" s="91"/>
      <c r="U5787" s="91"/>
      <c r="W5787" s="47"/>
      <c r="Y5787" s="80"/>
    </row>
    <row r="5788" spans="6:25">
      <c r="F5788" s="91"/>
      <c r="G5788" s="46"/>
      <c r="N5788" s="91"/>
      <c r="U5788" s="91"/>
      <c r="W5788" s="47"/>
      <c r="Y5788" s="80"/>
    </row>
    <row r="5789" spans="6:25">
      <c r="F5789" s="91"/>
      <c r="G5789" s="46"/>
      <c r="N5789" s="91"/>
      <c r="U5789" s="91"/>
      <c r="W5789" s="47"/>
      <c r="Y5789" s="80"/>
    </row>
    <row r="5790" spans="6:25">
      <c r="F5790" s="91"/>
      <c r="G5790" s="46"/>
      <c r="N5790" s="91"/>
      <c r="U5790" s="91"/>
      <c r="W5790" s="47"/>
      <c r="Y5790" s="80"/>
    </row>
    <row r="5791" spans="6:25">
      <c r="F5791" s="91"/>
      <c r="G5791" s="46"/>
      <c r="N5791" s="91"/>
      <c r="U5791" s="91"/>
      <c r="W5791" s="47"/>
      <c r="Y5791" s="80"/>
    </row>
    <row r="5792" spans="6:25">
      <c r="F5792" s="91"/>
      <c r="G5792" s="46"/>
      <c r="N5792" s="91"/>
      <c r="U5792" s="91"/>
      <c r="W5792" s="47"/>
      <c r="Y5792" s="80"/>
    </row>
    <row r="5793" spans="6:25">
      <c r="F5793" s="91"/>
      <c r="G5793" s="46"/>
      <c r="U5793" s="91"/>
      <c r="W5793" s="47"/>
      <c r="Y5793" s="80"/>
    </row>
    <row r="5794" spans="6:25">
      <c r="F5794" s="91"/>
      <c r="G5794" s="46"/>
      <c r="U5794" s="91"/>
      <c r="W5794" s="47"/>
      <c r="Y5794" s="80"/>
    </row>
    <row r="5795" spans="6:25">
      <c r="F5795" s="91"/>
      <c r="G5795" s="46"/>
      <c r="U5795" s="91"/>
      <c r="W5795" s="47"/>
      <c r="Y5795" s="80"/>
    </row>
    <row r="5796" spans="6:25">
      <c r="F5796" s="91"/>
      <c r="G5796" s="46"/>
      <c r="U5796" s="91"/>
      <c r="W5796" s="47"/>
      <c r="Y5796" s="80"/>
    </row>
    <row r="5797" spans="6:25">
      <c r="F5797" s="91"/>
      <c r="G5797" s="46"/>
      <c r="U5797" s="91"/>
      <c r="W5797" s="47"/>
      <c r="Y5797" s="80"/>
    </row>
    <row r="5798" spans="6:25">
      <c r="F5798" s="91"/>
      <c r="G5798" s="46"/>
      <c r="U5798" s="91"/>
      <c r="W5798" s="47"/>
      <c r="Y5798" s="80"/>
    </row>
    <row r="5799" spans="6:25">
      <c r="F5799" s="91"/>
      <c r="G5799" s="46"/>
      <c r="U5799" s="91"/>
      <c r="W5799" s="47"/>
      <c r="Y5799" s="80"/>
    </row>
    <row r="5800" spans="6:25">
      <c r="F5800" s="91"/>
      <c r="G5800" s="46"/>
      <c r="U5800" s="91"/>
      <c r="W5800" s="47"/>
      <c r="Y5800" s="80"/>
    </row>
    <row r="5801" spans="6:25">
      <c r="F5801" s="91"/>
      <c r="G5801" s="46"/>
      <c r="U5801" s="91"/>
      <c r="W5801" s="47"/>
      <c r="Y5801" s="80"/>
    </row>
    <row r="5802" spans="6:25">
      <c r="F5802" s="91"/>
      <c r="G5802" s="46"/>
      <c r="U5802" s="91"/>
      <c r="W5802" s="47"/>
      <c r="Y5802" s="80"/>
    </row>
    <row r="5803" spans="6:25">
      <c r="F5803" s="91"/>
      <c r="G5803" s="46"/>
      <c r="U5803" s="91"/>
      <c r="W5803" s="47"/>
      <c r="Y5803" s="80"/>
    </row>
    <row r="5804" spans="6:25">
      <c r="F5804" s="91"/>
      <c r="G5804" s="46"/>
      <c r="U5804" s="91"/>
      <c r="W5804" s="47"/>
      <c r="Y5804" s="80"/>
    </row>
    <row r="5805" spans="6:25">
      <c r="F5805" s="91"/>
      <c r="G5805" s="46"/>
      <c r="U5805" s="91"/>
      <c r="W5805" s="47"/>
      <c r="Y5805" s="80"/>
    </row>
    <row r="5806" spans="6:25">
      <c r="F5806" s="91"/>
      <c r="G5806" s="46"/>
      <c r="U5806" s="91"/>
      <c r="W5806" s="47"/>
      <c r="Y5806" s="80"/>
    </row>
    <row r="5807" spans="6:25">
      <c r="F5807" s="91"/>
      <c r="G5807" s="46"/>
      <c r="U5807" s="91"/>
      <c r="W5807" s="47"/>
      <c r="Y5807" s="80"/>
    </row>
    <row r="5808" spans="6:25">
      <c r="F5808" s="91"/>
      <c r="G5808" s="46"/>
      <c r="U5808" s="91"/>
      <c r="W5808" s="47"/>
      <c r="Y5808" s="80"/>
    </row>
    <row r="5809" spans="6:25">
      <c r="F5809" s="91"/>
      <c r="G5809" s="46"/>
      <c r="U5809" s="91"/>
      <c r="W5809" s="47"/>
      <c r="Y5809" s="80"/>
    </row>
    <row r="5810" spans="6:25">
      <c r="F5810" s="91"/>
      <c r="G5810" s="46"/>
      <c r="U5810" s="91"/>
      <c r="W5810" s="47"/>
      <c r="Y5810" s="80"/>
    </row>
    <row r="5811" spans="6:25">
      <c r="F5811" s="91"/>
      <c r="G5811" s="46"/>
      <c r="U5811" s="91"/>
      <c r="W5811" s="47"/>
      <c r="Y5811" s="80"/>
    </row>
    <row r="5812" spans="6:25">
      <c r="F5812" s="91"/>
      <c r="G5812" s="46"/>
      <c r="U5812" s="91"/>
      <c r="W5812" s="47"/>
      <c r="Y5812" s="80"/>
    </row>
    <row r="5813" spans="6:25">
      <c r="F5813" s="91"/>
      <c r="G5813" s="46"/>
      <c r="N5813" s="66"/>
      <c r="U5813" s="91"/>
      <c r="W5813" s="47"/>
      <c r="Y5813" s="80"/>
    </row>
    <row r="5814" spans="6:25">
      <c r="F5814" s="91"/>
      <c r="G5814" s="46"/>
      <c r="N5814" s="67"/>
      <c r="U5814" s="91"/>
      <c r="W5814" s="47"/>
      <c r="Y5814" s="80"/>
    </row>
    <row r="5815" spans="6:25">
      <c r="F5815" s="91"/>
      <c r="G5815" s="46"/>
      <c r="N5815" s="65"/>
      <c r="U5815" s="91"/>
      <c r="W5815" s="47"/>
      <c r="Y5815" s="80"/>
    </row>
    <row r="5816" spans="6:25">
      <c r="F5816" s="91"/>
      <c r="G5816" s="46"/>
      <c r="N5816" s="64"/>
      <c r="U5816" s="91"/>
      <c r="W5816" s="47"/>
      <c r="Y5816" s="80"/>
    </row>
    <row r="5817" spans="6:25">
      <c r="F5817" s="91"/>
      <c r="G5817" s="46"/>
      <c r="N5817" s="66"/>
      <c r="U5817" s="91"/>
      <c r="W5817" s="47"/>
      <c r="Y5817" s="80"/>
    </row>
    <row r="5818" spans="6:25">
      <c r="F5818" s="91"/>
      <c r="G5818" s="46"/>
      <c r="N5818" s="67"/>
      <c r="U5818" s="91"/>
      <c r="W5818" s="47"/>
      <c r="Y5818" s="80"/>
    </row>
    <row r="5819" spans="6:25">
      <c r="F5819" s="91"/>
      <c r="G5819" s="46"/>
      <c r="N5819" s="68"/>
      <c r="U5819" s="91"/>
      <c r="W5819" s="47"/>
      <c r="Y5819" s="80"/>
    </row>
    <row r="5820" spans="6:25">
      <c r="F5820" s="91"/>
      <c r="G5820" s="46"/>
      <c r="N5820" s="91"/>
      <c r="U5820" s="91"/>
      <c r="W5820" s="47"/>
      <c r="Y5820" s="80"/>
    </row>
    <row r="5821" spans="6:25">
      <c r="F5821" s="91"/>
      <c r="G5821" s="46"/>
      <c r="N5821" s="69"/>
      <c r="U5821" s="91"/>
      <c r="W5821" s="47"/>
      <c r="Y5821" s="80"/>
    </row>
    <row r="5822" spans="6:25">
      <c r="F5822" s="91"/>
      <c r="G5822" s="46"/>
      <c r="N5822" s="65"/>
      <c r="U5822" s="91"/>
      <c r="W5822" s="47"/>
      <c r="Y5822" s="80"/>
    </row>
    <row r="5823" spans="6:25">
      <c r="F5823" s="91"/>
      <c r="G5823" s="46"/>
      <c r="N5823" s="65"/>
      <c r="U5823" s="91"/>
      <c r="W5823" s="47"/>
      <c r="Y5823" s="80"/>
    </row>
    <row r="5824" spans="6:25">
      <c r="F5824" s="91"/>
      <c r="G5824" s="46"/>
      <c r="N5824" s="64"/>
      <c r="U5824" s="91"/>
      <c r="W5824" s="47"/>
      <c r="Y5824" s="80"/>
    </row>
    <row r="5825" spans="6:25">
      <c r="F5825" s="91"/>
      <c r="G5825" s="46"/>
      <c r="N5825" s="91"/>
      <c r="U5825" s="91"/>
      <c r="W5825" s="47"/>
      <c r="Y5825" s="80"/>
    </row>
    <row r="5826" spans="6:25">
      <c r="F5826" s="91"/>
      <c r="G5826" s="46"/>
      <c r="N5826" s="91"/>
      <c r="U5826" s="91"/>
      <c r="W5826" s="47"/>
      <c r="Y5826" s="80"/>
    </row>
    <row r="5827" spans="6:25">
      <c r="F5827" s="91"/>
      <c r="G5827" s="46"/>
      <c r="N5827" s="91"/>
      <c r="U5827" s="91"/>
      <c r="W5827" s="47"/>
      <c r="Y5827" s="80"/>
    </row>
    <row r="5828" spans="6:25">
      <c r="F5828" s="91"/>
      <c r="G5828" s="46"/>
      <c r="N5828" s="91"/>
      <c r="U5828" s="91"/>
      <c r="W5828" s="47"/>
      <c r="Y5828" s="80"/>
    </row>
    <row r="5829" spans="6:25">
      <c r="F5829" s="91"/>
      <c r="G5829" s="46"/>
      <c r="N5829" s="91"/>
      <c r="U5829" s="91"/>
      <c r="W5829" s="47"/>
      <c r="Y5829" s="80"/>
    </row>
    <row r="5830" spans="6:25">
      <c r="F5830" s="91"/>
      <c r="G5830" s="46"/>
      <c r="N5830" s="91"/>
      <c r="U5830" s="91"/>
      <c r="W5830" s="47"/>
      <c r="Y5830" s="80"/>
    </row>
    <row r="5831" spans="6:25">
      <c r="F5831" s="91"/>
      <c r="G5831" s="46"/>
      <c r="N5831" s="91"/>
      <c r="U5831" s="91"/>
      <c r="W5831" s="47"/>
      <c r="Y5831" s="80"/>
    </row>
    <row r="5832" spans="6:25">
      <c r="F5832" s="91"/>
      <c r="G5832" s="46"/>
      <c r="N5832" s="91"/>
      <c r="U5832" s="91"/>
      <c r="W5832" s="47"/>
      <c r="Y5832" s="80"/>
    </row>
    <row r="5833" spans="6:25">
      <c r="F5833" s="91"/>
      <c r="G5833" s="46"/>
      <c r="N5833" s="91"/>
      <c r="U5833" s="91"/>
      <c r="W5833" s="47"/>
      <c r="Y5833" s="80"/>
    </row>
    <row r="5834" spans="6:25">
      <c r="F5834" s="91"/>
      <c r="G5834" s="46"/>
      <c r="N5834" s="91"/>
      <c r="U5834" s="91"/>
      <c r="W5834" s="47"/>
      <c r="Y5834" s="80"/>
    </row>
    <row r="5835" spans="6:25">
      <c r="F5835" s="91"/>
      <c r="G5835" s="46"/>
      <c r="N5835" s="91"/>
      <c r="U5835" s="91"/>
      <c r="W5835" s="47"/>
      <c r="Y5835" s="80"/>
    </row>
    <row r="5836" spans="6:25">
      <c r="F5836" s="91"/>
      <c r="G5836" s="46"/>
      <c r="N5836" s="91"/>
      <c r="U5836" s="91"/>
      <c r="W5836" s="47"/>
      <c r="Y5836" s="80"/>
    </row>
    <row r="5837" spans="6:25">
      <c r="F5837" s="91"/>
      <c r="G5837" s="46"/>
      <c r="N5837" s="91"/>
      <c r="U5837" s="91"/>
      <c r="W5837" s="47"/>
      <c r="Y5837" s="80"/>
    </row>
    <row r="5838" spans="6:25">
      <c r="F5838" s="91"/>
      <c r="G5838" s="46"/>
      <c r="N5838" s="91"/>
      <c r="U5838" s="91"/>
      <c r="W5838" s="47"/>
      <c r="Y5838" s="80"/>
    </row>
    <row r="5839" spans="6:25">
      <c r="F5839" s="91"/>
      <c r="G5839" s="46"/>
      <c r="N5839" s="91"/>
      <c r="U5839" s="91"/>
      <c r="W5839" s="47"/>
      <c r="Y5839" s="80"/>
    </row>
    <row r="5840" spans="6:25">
      <c r="F5840" s="91"/>
      <c r="G5840" s="46"/>
      <c r="N5840" s="91"/>
      <c r="U5840" s="91"/>
      <c r="W5840" s="47"/>
      <c r="Y5840" s="80"/>
    </row>
    <row r="5841" spans="6:25">
      <c r="F5841" s="91"/>
      <c r="G5841" s="46"/>
      <c r="N5841" s="91"/>
      <c r="U5841" s="91"/>
      <c r="W5841" s="47"/>
      <c r="Y5841" s="80"/>
    </row>
    <row r="5842" spans="6:25">
      <c r="F5842" s="91"/>
      <c r="G5842" s="46"/>
      <c r="U5842" s="91"/>
      <c r="W5842" s="47"/>
      <c r="Y5842" s="80"/>
    </row>
    <row r="5843" spans="6:25">
      <c r="F5843" s="91"/>
      <c r="G5843" s="46"/>
      <c r="N5843" s="91"/>
      <c r="U5843" s="91"/>
      <c r="W5843" s="47"/>
      <c r="Y5843" s="80"/>
    </row>
    <row r="5844" spans="6:25">
      <c r="F5844" s="91"/>
      <c r="G5844" s="46"/>
      <c r="U5844" s="91"/>
      <c r="W5844" s="47"/>
      <c r="Y5844" s="80"/>
    </row>
    <row r="5845" spans="6:25">
      <c r="F5845" s="91"/>
      <c r="G5845" s="46"/>
      <c r="N5845" s="91"/>
      <c r="U5845" s="91"/>
      <c r="W5845" s="47"/>
      <c r="Y5845" s="80"/>
    </row>
    <row r="5846" spans="6:25">
      <c r="F5846" s="91"/>
      <c r="G5846" s="46"/>
      <c r="N5846" s="91"/>
      <c r="U5846" s="91"/>
      <c r="W5846" s="47"/>
      <c r="Y5846" s="80"/>
    </row>
    <row r="5847" spans="6:25">
      <c r="F5847" s="91"/>
      <c r="G5847" s="46"/>
      <c r="N5847" s="91"/>
      <c r="U5847" s="91"/>
      <c r="W5847" s="47"/>
      <c r="Y5847" s="80"/>
    </row>
    <row r="5848" spans="6:25">
      <c r="F5848" s="91"/>
      <c r="G5848" s="46"/>
      <c r="N5848" s="91"/>
      <c r="U5848" s="91"/>
      <c r="W5848" s="47"/>
      <c r="Y5848" s="80"/>
    </row>
    <row r="5849" spans="6:25">
      <c r="F5849" s="91"/>
      <c r="G5849" s="46"/>
      <c r="N5849" s="91"/>
      <c r="U5849" s="91"/>
      <c r="W5849" s="47"/>
      <c r="Y5849" s="80"/>
    </row>
    <row r="5850" spans="6:25">
      <c r="F5850" s="91"/>
      <c r="G5850" s="46"/>
      <c r="N5850" s="91"/>
      <c r="U5850" s="91"/>
      <c r="W5850" s="47"/>
      <c r="Y5850" s="80"/>
    </row>
    <row r="5851" spans="6:25">
      <c r="F5851" s="91"/>
      <c r="G5851" s="46"/>
      <c r="N5851" s="91"/>
      <c r="U5851" s="91"/>
      <c r="W5851" s="47"/>
      <c r="Y5851" s="80"/>
    </row>
    <row r="5852" spans="6:25">
      <c r="F5852" s="91"/>
      <c r="G5852" s="46"/>
      <c r="N5852" s="91"/>
      <c r="U5852" s="91"/>
      <c r="W5852" s="47"/>
      <c r="Y5852" s="80"/>
    </row>
    <row r="5853" spans="6:25">
      <c r="F5853" s="91"/>
      <c r="G5853" s="46"/>
      <c r="N5853" s="91"/>
      <c r="U5853" s="91"/>
      <c r="W5853" s="47"/>
      <c r="Y5853" s="80"/>
    </row>
    <row r="5854" spans="6:25">
      <c r="F5854" s="91"/>
      <c r="G5854" s="46"/>
      <c r="N5854" s="91"/>
      <c r="U5854" s="91"/>
      <c r="W5854" s="47"/>
      <c r="Y5854" s="80"/>
    </row>
    <row r="5855" spans="6:25">
      <c r="F5855" s="91"/>
      <c r="G5855" s="46"/>
      <c r="N5855" s="91"/>
      <c r="U5855" s="91"/>
      <c r="W5855" s="47"/>
      <c r="Y5855" s="80"/>
    </row>
    <row r="5856" spans="6:25">
      <c r="F5856" s="91"/>
      <c r="G5856" s="46"/>
      <c r="N5856" s="91"/>
      <c r="U5856" s="91"/>
      <c r="W5856" s="47"/>
      <c r="Y5856" s="80"/>
    </row>
    <row r="5857" spans="6:25">
      <c r="F5857" s="91"/>
      <c r="G5857" s="46"/>
      <c r="N5857" s="91"/>
      <c r="U5857" s="91"/>
      <c r="W5857" s="47"/>
      <c r="Y5857" s="80"/>
    </row>
    <row r="5858" spans="6:25">
      <c r="F5858" s="91"/>
      <c r="G5858" s="46"/>
      <c r="U5858" s="91"/>
      <c r="W5858" s="47"/>
      <c r="Y5858" s="80"/>
    </row>
    <row r="5859" spans="6:25">
      <c r="F5859" s="91"/>
      <c r="G5859" s="46"/>
      <c r="N5859" s="91"/>
      <c r="U5859" s="91"/>
      <c r="W5859" s="47"/>
      <c r="Y5859" s="80"/>
    </row>
    <row r="5860" spans="6:25">
      <c r="F5860" s="91"/>
      <c r="G5860" s="46"/>
      <c r="U5860" s="91"/>
      <c r="W5860" s="47"/>
      <c r="Y5860" s="80"/>
    </row>
    <row r="5861" spans="6:25">
      <c r="F5861" s="91"/>
      <c r="G5861" s="46"/>
      <c r="N5861" s="91"/>
      <c r="U5861" s="91"/>
      <c r="W5861" s="47"/>
      <c r="Y5861" s="80"/>
    </row>
    <row r="5862" spans="6:25">
      <c r="F5862" s="91"/>
      <c r="G5862" s="46"/>
      <c r="N5862" s="91"/>
      <c r="U5862" s="91"/>
      <c r="W5862" s="47"/>
      <c r="Y5862" s="80"/>
    </row>
    <row r="5863" spans="6:25">
      <c r="F5863" s="91"/>
      <c r="G5863" s="46"/>
      <c r="N5863" s="91"/>
      <c r="U5863" s="91"/>
      <c r="W5863" s="47"/>
      <c r="Y5863" s="80"/>
    </row>
    <row r="5864" spans="6:25">
      <c r="F5864" s="91"/>
      <c r="G5864" s="46"/>
      <c r="N5864" s="91"/>
      <c r="U5864" s="91"/>
      <c r="W5864" s="47"/>
      <c r="Y5864" s="80"/>
    </row>
    <row r="5865" spans="6:25">
      <c r="F5865" s="91"/>
      <c r="G5865" s="46"/>
      <c r="N5865" s="91"/>
      <c r="U5865" s="91"/>
      <c r="W5865" s="47"/>
      <c r="Y5865" s="80"/>
    </row>
    <row r="5866" spans="6:25">
      <c r="F5866" s="91"/>
      <c r="G5866" s="46"/>
      <c r="N5866" s="91"/>
      <c r="U5866" s="91"/>
      <c r="W5866" s="47"/>
      <c r="Y5866" s="80"/>
    </row>
    <row r="5867" spans="6:25">
      <c r="F5867" s="91"/>
      <c r="G5867" s="46"/>
      <c r="N5867" s="91"/>
      <c r="U5867" s="91"/>
      <c r="W5867" s="47"/>
      <c r="Y5867" s="80"/>
    </row>
    <row r="5868" spans="6:25">
      <c r="F5868" s="91"/>
      <c r="G5868" s="46"/>
      <c r="N5868" s="91"/>
      <c r="U5868" s="91"/>
      <c r="W5868" s="47"/>
      <c r="Y5868" s="80"/>
    </row>
    <row r="5869" spans="6:25">
      <c r="F5869" s="91"/>
      <c r="G5869" s="46"/>
      <c r="U5869" s="91"/>
      <c r="W5869" s="47"/>
      <c r="Y5869" s="80"/>
    </row>
    <row r="5870" spans="6:25">
      <c r="F5870" s="91"/>
      <c r="G5870" s="46"/>
      <c r="N5870" s="91"/>
      <c r="U5870" s="91"/>
      <c r="W5870" s="47"/>
      <c r="Y5870" s="80"/>
    </row>
    <row r="5871" spans="6:25">
      <c r="F5871" s="91"/>
      <c r="G5871" s="46"/>
      <c r="N5871" s="91"/>
      <c r="U5871" s="91"/>
      <c r="W5871" s="47"/>
      <c r="Y5871" s="80"/>
    </row>
    <row r="5872" spans="6:25">
      <c r="F5872" s="91"/>
      <c r="G5872" s="46"/>
      <c r="N5872" s="91"/>
      <c r="U5872" s="91"/>
      <c r="W5872" s="47"/>
      <c r="Y5872" s="80"/>
    </row>
    <row r="5873" spans="6:25">
      <c r="F5873" s="91"/>
      <c r="G5873" s="46"/>
      <c r="N5873" s="91"/>
      <c r="U5873" s="91"/>
      <c r="W5873" s="47"/>
      <c r="Y5873" s="80"/>
    </row>
    <row r="5874" spans="6:25">
      <c r="F5874" s="91"/>
      <c r="G5874" s="46"/>
      <c r="N5874" s="91"/>
      <c r="U5874" s="91"/>
      <c r="W5874" s="47"/>
      <c r="Y5874" s="80"/>
    </row>
    <row r="5875" spans="6:25">
      <c r="F5875" s="91"/>
      <c r="G5875" s="46"/>
      <c r="N5875" s="91"/>
      <c r="U5875" s="91"/>
      <c r="W5875" s="47"/>
      <c r="Y5875" s="80"/>
    </row>
    <row r="5876" spans="6:25">
      <c r="F5876" s="91"/>
      <c r="G5876" s="46"/>
      <c r="N5876" s="91"/>
      <c r="U5876" s="91"/>
      <c r="W5876" s="47"/>
      <c r="Y5876" s="80"/>
    </row>
    <row r="5877" spans="6:25">
      <c r="F5877" s="91"/>
      <c r="G5877" s="46"/>
      <c r="N5877" s="91"/>
      <c r="U5877" s="91"/>
      <c r="W5877" s="47"/>
      <c r="Y5877" s="80"/>
    </row>
    <row r="5878" spans="6:25">
      <c r="F5878" s="91"/>
      <c r="G5878" s="46"/>
      <c r="N5878" s="91"/>
      <c r="U5878" s="91"/>
      <c r="W5878" s="47"/>
      <c r="Y5878" s="80"/>
    </row>
    <row r="5879" spans="6:25">
      <c r="F5879" s="91"/>
      <c r="G5879" s="46"/>
      <c r="N5879" s="91"/>
      <c r="U5879" s="91"/>
      <c r="W5879" s="47"/>
      <c r="Y5879" s="80"/>
    </row>
    <row r="5880" spans="6:25">
      <c r="F5880" s="91"/>
      <c r="G5880" s="46"/>
      <c r="N5880" s="91"/>
      <c r="U5880" s="91"/>
      <c r="W5880" s="47"/>
      <c r="Y5880" s="80"/>
    </row>
    <row r="5881" spans="6:25">
      <c r="F5881" s="91"/>
      <c r="G5881" s="46"/>
      <c r="N5881" s="91"/>
      <c r="U5881" s="91"/>
      <c r="W5881" s="47"/>
      <c r="Y5881" s="80"/>
    </row>
    <row r="5882" spans="6:25">
      <c r="F5882" s="91"/>
      <c r="G5882" s="46"/>
      <c r="N5882" s="91"/>
      <c r="U5882" s="91"/>
      <c r="W5882" s="47"/>
      <c r="Y5882" s="80"/>
    </row>
    <row r="5883" spans="6:25">
      <c r="F5883" s="91"/>
      <c r="G5883" s="46"/>
      <c r="N5883" s="91"/>
      <c r="U5883" s="91"/>
      <c r="W5883" s="47"/>
      <c r="Y5883" s="80"/>
    </row>
    <row r="5884" spans="6:25">
      <c r="F5884" s="91"/>
      <c r="G5884" s="46"/>
      <c r="N5884" s="91"/>
      <c r="U5884" s="91"/>
      <c r="W5884" s="47"/>
      <c r="Y5884" s="80"/>
    </row>
    <row r="5885" spans="6:25">
      <c r="F5885" s="91"/>
      <c r="G5885" s="46"/>
      <c r="N5885" s="91"/>
      <c r="U5885" s="91"/>
      <c r="W5885" s="47"/>
      <c r="Y5885" s="80"/>
    </row>
    <row r="5886" spans="6:25">
      <c r="F5886" s="91"/>
      <c r="G5886" s="46"/>
      <c r="N5886" s="91"/>
      <c r="U5886" s="91"/>
      <c r="W5886" s="47"/>
      <c r="Y5886" s="80"/>
    </row>
    <row r="5887" spans="6:25">
      <c r="F5887" s="91"/>
      <c r="G5887" s="46"/>
      <c r="N5887" s="91"/>
      <c r="U5887" s="91"/>
      <c r="W5887" s="47"/>
      <c r="Y5887" s="80"/>
    </row>
    <row r="5888" spans="6:25">
      <c r="F5888" s="91"/>
      <c r="G5888" s="46"/>
      <c r="N5888" s="91"/>
      <c r="U5888" s="91"/>
      <c r="W5888" s="47"/>
      <c r="Y5888" s="80"/>
    </row>
    <row r="5889" spans="6:25">
      <c r="F5889" s="91"/>
      <c r="G5889" s="46"/>
      <c r="N5889" s="91"/>
      <c r="U5889" s="91"/>
      <c r="W5889" s="47"/>
      <c r="Y5889" s="80"/>
    </row>
    <row r="5890" spans="6:25">
      <c r="F5890" s="91"/>
      <c r="G5890" s="46"/>
      <c r="N5890" s="91"/>
      <c r="U5890" s="91"/>
      <c r="W5890" s="47"/>
      <c r="Y5890" s="80"/>
    </row>
    <row r="5891" spans="6:25">
      <c r="F5891" s="91"/>
      <c r="G5891" s="46"/>
      <c r="N5891" s="91"/>
      <c r="U5891" s="91"/>
      <c r="W5891" s="47"/>
      <c r="Y5891" s="80"/>
    </row>
    <row r="5892" spans="6:25">
      <c r="F5892" s="91"/>
      <c r="G5892" s="46"/>
      <c r="U5892" s="91"/>
      <c r="W5892" s="47"/>
      <c r="Y5892" s="80"/>
    </row>
    <row r="5893" spans="6:25">
      <c r="F5893" s="91"/>
      <c r="G5893" s="46"/>
      <c r="U5893" s="91"/>
      <c r="W5893" s="47"/>
      <c r="Y5893" s="80"/>
    </row>
    <row r="5894" spans="6:25">
      <c r="F5894" s="91"/>
      <c r="G5894" s="46"/>
      <c r="U5894" s="91"/>
      <c r="W5894" s="47"/>
      <c r="Y5894" s="80"/>
    </row>
    <row r="5895" spans="6:25">
      <c r="F5895" s="91"/>
      <c r="G5895" s="46"/>
      <c r="U5895" s="91"/>
      <c r="W5895" s="47"/>
      <c r="Y5895" s="80"/>
    </row>
    <row r="5896" spans="6:25">
      <c r="F5896" s="91"/>
      <c r="G5896" s="46"/>
      <c r="U5896" s="91"/>
      <c r="W5896" s="47"/>
      <c r="Y5896" s="80"/>
    </row>
    <row r="5897" spans="6:25">
      <c r="F5897" s="91"/>
      <c r="G5897" s="46"/>
      <c r="U5897" s="91"/>
      <c r="W5897" s="47"/>
      <c r="Y5897" s="80"/>
    </row>
    <row r="5898" spans="6:25">
      <c r="F5898" s="91"/>
      <c r="G5898" s="46"/>
      <c r="U5898" s="91"/>
      <c r="W5898" s="47"/>
      <c r="Y5898" s="80"/>
    </row>
    <row r="5899" spans="6:25">
      <c r="F5899" s="91"/>
      <c r="G5899" s="46"/>
      <c r="U5899" s="91"/>
      <c r="W5899" s="47"/>
      <c r="Y5899" s="80"/>
    </row>
    <row r="5900" spans="6:25">
      <c r="F5900" s="91"/>
      <c r="G5900" s="46"/>
      <c r="U5900" s="91"/>
      <c r="W5900" s="47"/>
      <c r="Y5900" s="80"/>
    </row>
    <row r="5901" spans="6:25">
      <c r="F5901" s="91"/>
      <c r="G5901" s="46"/>
      <c r="U5901" s="91"/>
      <c r="W5901" s="47"/>
      <c r="Y5901" s="80"/>
    </row>
    <row r="5902" spans="6:25">
      <c r="F5902" s="91"/>
      <c r="G5902" s="46"/>
      <c r="U5902" s="91"/>
      <c r="W5902" s="47"/>
      <c r="Y5902" s="80"/>
    </row>
    <row r="5903" spans="6:25">
      <c r="F5903" s="91"/>
      <c r="G5903" s="46"/>
      <c r="U5903" s="91"/>
      <c r="W5903" s="47"/>
      <c r="Y5903" s="80"/>
    </row>
    <row r="5904" spans="6:25">
      <c r="F5904" s="91"/>
      <c r="G5904" s="46"/>
      <c r="U5904" s="91"/>
      <c r="W5904" s="47"/>
      <c r="Y5904" s="80"/>
    </row>
    <row r="5905" spans="6:25">
      <c r="F5905" s="91"/>
      <c r="G5905" s="46"/>
      <c r="U5905" s="91"/>
      <c r="W5905" s="47"/>
      <c r="Y5905" s="80"/>
    </row>
    <row r="5906" spans="6:25">
      <c r="F5906" s="91"/>
      <c r="G5906" s="46"/>
      <c r="U5906" s="91"/>
      <c r="W5906" s="47"/>
      <c r="Y5906" s="80"/>
    </row>
    <row r="5907" spans="6:25">
      <c r="F5907" s="91"/>
      <c r="G5907" s="46"/>
      <c r="U5907" s="91"/>
      <c r="W5907" s="47"/>
      <c r="Y5907" s="80"/>
    </row>
    <row r="5908" spans="6:25">
      <c r="F5908" s="91"/>
      <c r="G5908" s="46"/>
      <c r="U5908" s="91"/>
      <c r="W5908" s="47"/>
      <c r="Y5908" s="80"/>
    </row>
    <row r="5909" spans="6:25">
      <c r="F5909" s="91"/>
      <c r="G5909" s="46"/>
      <c r="U5909" s="91"/>
      <c r="W5909" s="47"/>
      <c r="Y5909" s="80"/>
    </row>
    <row r="5910" spans="6:25">
      <c r="F5910" s="91"/>
      <c r="G5910" s="46"/>
      <c r="U5910" s="91"/>
      <c r="W5910" s="47"/>
      <c r="Y5910" s="80"/>
    </row>
    <row r="5911" spans="6:25">
      <c r="F5911" s="91"/>
      <c r="G5911" s="46"/>
      <c r="U5911" s="91"/>
      <c r="W5911" s="47"/>
      <c r="Y5911" s="80"/>
    </row>
    <row r="5912" spans="6:25">
      <c r="F5912" s="91"/>
      <c r="G5912" s="46"/>
      <c r="N5912" s="66"/>
      <c r="U5912" s="91"/>
      <c r="W5912" s="47"/>
      <c r="Y5912" s="80"/>
    </row>
    <row r="5913" spans="6:25">
      <c r="F5913" s="91"/>
      <c r="G5913" s="46"/>
      <c r="N5913" s="67"/>
      <c r="U5913" s="91"/>
      <c r="W5913" s="47"/>
      <c r="Y5913" s="80"/>
    </row>
    <row r="5914" spans="6:25">
      <c r="F5914" s="91"/>
      <c r="G5914" s="46"/>
      <c r="N5914" s="65"/>
      <c r="U5914" s="91"/>
      <c r="W5914" s="47"/>
      <c r="Y5914" s="80"/>
    </row>
    <row r="5915" spans="6:25">
      <c r="F5915" s="91"/>
      <c r="G5915" s="46"/>
      <c r="N5915" s="64"/>
      <c r="U5915" s="91"/>
      <c r="W5915" s="47"/>
      <c r="Y5915" s="80"/>
    </row>
    <row r="5916" spans="6:25">
      <c r="F5916" s="91"/>
      <c r="G5916" s="46"/>
      <c r="N5916" s="66"/>
      <c r="U5916" s="91"/>
      <c r="W5916" s="47"/>
      <c r="Y5916" s="80"/>
    </row>
    <row r="5917" spans="6:25">
      <c r="F5917" s="91"/>
      <c r="G5917" s="46"/>
      <c r="N5917" s="67"/>
      <c r="U5917" s="91"/>
      <c r="W5917" s="47"/>
      <c r="Y5917" s="80"/>
    </row>
    <row r="5918" spans="6:25">
      <c r="F5918" s="91"/>
      <c r="G5918" s="46"/>
      <c r="N5918" s="68"/>
      <c r="U5918" s="91"/>
      <c r="W5918" s="47"/>
      <c r="Y5918" s="80"/>
    </row>
    <row r="5919" spans="6:25">
      <c r="F5919" s="91"/>
      <c r="G5919" s="46"/>
      <c r="N5919" s="91"/>
      <c r="U5919" s="91"/>
      <c r="W5919" s="47"/>
      <c r="Y5919" s="80"/>
    </row>
    <row r="5920" spans="6:25">
      <c r="F5920" s="91"/>
      <c r="G5920" s="46"/>
      <c r="N5920" s="69"/>
      <c r="U5920" s="91"/>
      <c r="W5920" s="47"/>
      <c r="Y5920" s="80"/>
    </row>
    <row r="5921" spans="6:25">
      <c r="F5921" s="91"/>
      <c r="G5921" s="46"/>
      <c r="N5921" s="65"/>
      <c r="U5921" s="91"/>
      <c r="W5921" s="47"/>
      <c r="Y5921" s="80"/>
    </row>
    <row r="5922" spans="6:25">
      <c r="F5922" s="91"/>
      <c r="G5922" s="46"/>
      <c r="N5922" s="65"/>
      <c r="U5922" s="91"/>
      <c r="W5922" s="47"/>
      <c r="Y5922" s="80"/>
    </row>
    <row r="5923" spans="6:25">
      <c r="F5923" s="91"/>
      <c r="G5923" s="46"/>
      <c r="N5923" s="64"/>
      <c r="U5923" s="91"/>
      <c r="W5923" s="47"/>
      <c r="Y5923" s="80"/>
    </row>
    <row r="5924" spans="6:25">
      <c r="F5924" s="91"/>
      <c r="G5924" s="46"/>
      <c r="N5924" s="91"/>
      <c r="U5924" s="91"/>
      <c r="W5924" s="47"/>
      <c r="Y5924" s="80"/>
    </row>
    <row r="5925" spans="6:25">
      <c r="F5925" s="91"/>
      <c r="G5925" s="46"/>
      <c r="N5925" s="91"/>
      <c r="U5925" s="91"/>
      <c r="W5925" s="47"/>
      <c r="Y5925" s="80"/>
    </row>
    <row r="5926" spans="6:25">
      <c r="F5926" s="91"/>
      <c r="G5926" s="46"/>
      <c r="N5926" s="91"/>
      <c r="U5926" s="91"/>
      <c r="W5926" s="47"/>
      <c r="Y5926" s="80"/>
    </row>
    <row r="5927" spans="6:25">
      <c r="F5927" s="91"/>
      <c r="G5927" s="46"/>
      <c r="N5927" s="91"/>
      <c r="U5927" s="91"/>
      <c r="W5927" s="47"/>
      <c r="Y5927" s="80"/>
    </row>
    <row r="5928" spans="6:25">
      <c r="F5928" s="91"/>
      <c r="G5928" s="46"/>
      <c r="N5928" s="91"/>
      <c r="U5928" s="91"/>
      <c r="W5928" s="47"/>
      <c r="Y5928" s="80"/>
    </row>
    <row r="5929" spans="6:25">
      <c r="F5929" s="91"/>
      <c r="G5929" s="46"/>
      <c r="N5929" s="91"/>
      <c r="U5929" s="91"/>
      <c r="W5929" s="47"/>
      <c r="Y5929" s="80"/>
    </row>
    <row r="5930" spans="6:25">
      <c r="F5930" s="91"/>
      <c r="G5930" s="46"/>
      <c r="N5930" s="91"/>
      <c r="U5930" s="91"/>
      <c r="W5930" s="47"/>
      <c r="Y5930" s="80"/>
    </row>
    <row r="5931" spans="6:25">
      <c r="F5931" s="91"/>
      <c r="G5931" s="46"/>
      <c r="N5931" s="91"/>
      <c r="U5931" s="91"/>
      <c r="W5931" s="47"/>
      <c r="Y5931" s="80"/>
    </row>
    <row r="5932" spans="6:25">
      <c r="F5932" s="91"/>
      <c r="G5932" s="46"/>
      <c r="N5932" s="91"/>
      <c r="U5932" s="91"/>
      <c r="W5932" s="47"/>
      <c r="Y5932" s="80"/>
    </row>
    <row r="5933" spans="6:25">
      <c r="F5933" s="91"/>
      <c r="G5933" s="46"/>
      <c r="N5933" s="91"/>
      <c r="U5933" s="91"/>
      <c r="W5933" s="47"/>
      <c r="Y5933" s="80"/>
    </row>
    <row r="5934" spans="6:25">
      <c r="F5934" s="91"/>
      <c r="G5934" s="46"/>
      <c r="N5934" s="91"/>
      <c r="U5934" s="91"/>
      <c r="W5934" s="47"/>
      <c r="Y5934" s="80"/>
    </row>
    <row r="5935" spans="6:25">
      <c r="F5935" s="91"/>
      <c r="G5935" s="46"/>
      <c r="N5935" s="91"/>
      <c r="U5935" s="91"/>
      <c r="W5935" s="47"/>
      <c r="Y5935" s="80"/>
    </row>
    <row r="5936" spans="6:25">
      <c r="F5936" s="91"/>
      <c r="G5936" s="46"/>
      <c r="N5936" s="91"/>
      <c r="U5936" s="91"/>
      <c r="W5936" s="47"/>
      <c r="Y5936" s="80"/>
    </row>
    <row r="5937" spans="6:25">
      <c r="F5937" s="91"/>
      <c r="G5937" s="46"/>
      <c r="N5937" s="91"/>
      <c r="U5937" s="91"/>
      <c r="W5937" s="47"/>
      <c r="Y5937" s="80"/>
    </row>
    <row r="5938" spans="6:25">
      <c r="F5938" s="91"/>
      <c r="G5938" s="46"/>
      <c r="N5938" s="91"/>
      <c r="U5938" s="91"/>
      <c r="W5938" s="47"/>
      <c r="Y5938" s="80"/>
    </row>
    <row r="5939" spans="6:25">
      <c r="F5939" s="91"/>
      <c r="G5939" s="46"/>
      <c r="N5939" s="91"/>
      <c r="U5939" s="91"/>
      <c r="W5939" s="47"/>
      <c r="Y5939" s="80"/>
    </row>
    <row r="5940" spans="6:25">
      <c r="F5940" s="91"/>
      <c r="G5940" s="46"/>
      <c r="N5940" s="91"/>
      <c r="U5940" s="91"/>
      <c r="W5940" s="47"/>
      <c r="Y5940" s="80"/>
    </row>
    <row r="5941" spans="6:25">
      <c r="F5941" s="91"/>
      <c r="G5941" s="46"/>
      <c r="U5941" s="91"/>
      <c r="W5941" s="47"/>
      <c r="Y5941" s="80"/>
    </row>
    <row r="5942" spans="6:25">
      <c r="F5942" s="91"/>
      <c r="G5942" s="46"/>
      <c r="N5942" s="91"/>
      <c r="U5942" s="91"/>
      <c r="W5942" s="47"/>
      <c r="Y5942" s="80"/>
    </row>
    <row r="5943" spans="6:25">
      <c r="F5943" s="91"/>
      <c r="G5943" s="46"/>
      <c r="U5943" s="91"/>
      <c r="W5943" s="47"/>
      <c r="Y5943" s="80"/>
    </row>
    <row r="5944" spans="6:25">
      <c r="F5944" s="91"/>
      <c r="G5944" s="46"/>
      <c r="N5944" s="91"/>
      <c r="U5944" s="91"/>
      <c r="W5944" s="47"/>
      <c r="Y5944" s="80"/>
    </row>
    <row r="5945" spans="6:25">
      <c r="F5945" s="91"/>
      <c r="G5945" s="46"/>
      <c r="N5945" s="91"/>
      <c r="U5945" s="91"/>
      <c r="W5945" s="47"/>
      <c r="Y5945" s="80"/>
    </row>
    <row r="5946" spans="6:25">
      <c r="F5946" s="91"/>
      <c r="G5946" s="46"/>
      <c r="N5946" s="91"/>
      <c r="U5946" s="91"/>
      <c r="W5946" s="47"/>
      <c r="Y5946" s="80"/>
    </row>
    <row r="5947" spans="6:25">
      <c r="F5947" s="91"/>
      <c r="G5947" s="46"/>
      <c r="N5947" s="91"/>
      <c r="U5947" s="91"/>
      <c r="W5947" s="47"/>
      <c r="Y5947" s="80"/>
    </row>
    <row r="5948" spans="6:25">
      <c r="F5948" s="91"/>
      <c r="G5948" s="46"/>
      <c r="N5948" s="91"/>
      <c r="U5948" s="91"/>
      <c r="W5948" s="47"/>
      <c r="Y5948" s="80"/>
    </row>
    <row r="5949" spans="6:25">
      <c r="F5949" s="91"/>
      <c r="G5949" s="46"/>
      <c r="N5949" s="91"/>
      <c r="U5949" s="91"/>
      <c r="W5949" s="47"/>
      <c r="Y5949" s="80"/>
    </row>
    <row r="5950" spans="6:25">
      <c r="F5950" s="91"/>
      <c r="G5950" s="46"/>
      <c r="N5950" s="91"/>
      <c r="U5950" s="91"/>
      <c r="W5950" s="47"/>
      <c r="Y5950" s="80"/>
    </row>
    <row r="5951" spans="6:25">
      <c r="F5951" s="91"/>
      <c r="G5951" s="46"/>
      <c r="N5951" s="91"/>
      <c r="U5951" s="91"/>
      <c r="W5951" s="47"/>
      <c r="Y5951" s="80"/>
    </row>
    <row r="5952" spans="6:25">
      <c r="F5952" s="91"/>
      <c r="G5952" s="46"/>
      <c r="N5952" s="91"/>
      <c r="U5952" s="91"/>
      <c r="W5952" s="47"/>
      <c r="Y5952" s="80"/>
    </row>
    <row r="5953" spans="6:25">
      <c r="F5953" s="91"/>
      <c r="G5953" s="46"/>
      <c r="N5953" s="91"/>
      <c r="U5953" s="91"/>
      <c r="W5953" s="47"/>
      <c r="Y5953" s="80"/>
    </row>
    <row r="5954" spans="6:25">
      <c r="F5954" s="91"/>
      <c r="G5954" s="46"/>
      <c r="N5954" s="91"/>
      <c r="U5954" s="91"/>
      <c r="W5954" s="47"/>
      <c r="Y5954" s="80"/>
    </row>
    <row r="5955" spans="6:25">
      <c r="F5955" s="91"/>
      <c r="G5955" s="46"/>
      <c r="N5955" s="91"/>
      <c r="U5955" s="91"/>
      <c r="W5955" s="47"/>
      <c r="Y5955" s="80"/>
    </row>
    <row r="5956" spans="6:25">
      <c r="F5956" s="91"/>
      <c r="G5956" s="46"/>
      <c r="N5956" s="91"/>
      <c r="U5956" s="91"/>
      <c r="W5956" s="47"/>
      <c r="Y5956" s="80"/>
    </row>
    <row r="5957" spans="6:25">
      <c r="F5957" s="91"/>
      <c r="G5957" s="46"/>
      <c r="U5957" s="91"/>
      <c r="W5957" s="47"/>
      <c r="Y5957" s="80"/>
    </row>
    <row r="5958" spans="6:25">
      <c r="F5958" s="91"/>
      <c r="G5958" s="46"/>
      <c r="N5958" s="91"/>
      <c r="U5958" s="91"/>
      <c r="W5958" s="47"/>
      <c r="Y5958" s="80"/>
    </row>
    <row r="5959" spans="6:25">
      <c r="F5959" s="91"/>
      <c r="G5959" s="46"/>
      <c r="U5959" s="91"/>
      <c r="W5959" s="47"/>
      <c r="Y5959" s="80"/>
    </row>
    <row r="5960" spans="6:25">
      <c r="F5960" s="91"/>
      <c r="G5960" s="46"/>
      <c r="N5960" s="91"/>
      <c r="U5960" s="91"/>
      <c r="W5960" s="47"/>
      <c r="Y5960" s="80"/>
    </row>
    <row r="5961" spans="6:25">
      <c r="F5961" s="91"/>
      <c r="G5961" s="46"/>
      <c r="N5961" s="91"/>
      <c r="U5961" s="91"/>
      <c r="W5961" s="47"/>
      <c r="Y5961" s="80"/>
    </row>
    <row r="5962" spans="6:25">
      <c r="F5962" s="91"/>
      <c r="G5962" s="46"/>
      <c r="N5962" s="91"/>
      <c r="U5962" s="91"/>
      <c r="W5962" s="47"/>
      <c r="Y5962" s="80"/>
    </row>
    <row r="5963" spans="6:25">
      <c r="F5963" s="91"/>
      <c r="G5963" s="46"/>
      <c r="N5963" s="91"/>
      <c r="U5963" s="91"/>
      <c r="W5963" s="47"/>
      <c r="Y5963" s="80"/>
    </row>
    <row r="5964" spans="6:25">
      <c r="F5964" s="91"/>
      <c r="G5964" s="46"/>
      <c r="N5964" s="91"/>
      <c r="U5964" s="91"/>
      <c r="W5964" s="47"/>
      <c r="Y5964" s="80"/>
    </row>
    <row r="5965" spans="6:25">
      <c r="F5965" s="91"/>
      <c r="G5965" s="46"/>
      <c r="N5965" s="91"/>
      <c r="U5965" s="91"/>
      <c r="W5965" s="47"/>
      <c r="Y5965" s="80"/>
    </row>
    <row r="5966" spans="6:25">
      <c r="F5966" s="91"/>
      <c r="G5966" s="46"/>
      <c r="N5966" s="91"/>
      <c r="U5966" s="91"/>
      <c r="W5966" s="47"/>
      <c r="Y5966" s="80"/>
    </row>
    <row r="5967" spans="6:25">
      <c r="F5967" s="91"/>
      <c r="G5967" s="46"/>
      <c r="N5967" s="91"/>
      <c r="U5967" s="91"/>
      <c r="W5967" s="47"/>
      <c r="Y5967" s="80"/>
    </row>
    <row r="5968" spans="6:25">
      <c r="F5968" s="91"/>
      <c r="G5968" s="46"/>
      <c r="U5968" s="91"/>
      <c r="W5968" s="47"/>
      <c r="Y5968" s="80"/>
    </row>
    <row r="5969" spans="6:25">
      <c r="F5969" s="91"/>
      <c r="G5969" s="46"/>
      <c r="N5969" s="91"/>
      <c r="U5969" s="91"/>
      <c r="W5969" s="47"/>
      <c r="Y5969" s="80"/>
    </row>
    <row r="5970" spans="6:25">
      <c r="F5970" s="91"/>
      <c r="G5970" s="46"/>
      <c r="N5970" s="91"/>
      <c r="U5970" s="91"/>
      <c r="W5970" s="47"/>
      <c r="Y5970" s="80"/>
    </row>
    <row r="5971" spans="6:25">
      <c r="F5971" s="91"/>
      <c r="G5971" s="46"/>
      <c r="N5971" s="91"/>
      <c r="U5971" s="91"/>
      <c r="W5971" s="47"/>
      <c r="Y5971" s="80"/>
    </row>
    <row r="5972" spans="6:25">
      <c r="F5972" s="91"/>
      <c r="G5972" s="46"/>
      <c r="N5972" s="91"/>
      <c r="U5972" s="91"/>
      <c r="W5972" s="47"/>
      <c r="Y5972" s="80"/>
    </row>
    <row r="5973" spans="6:25">
      <c r="F5973" s="91"/>
      <c r="G5973" s="46"/>
      <c r="N5973" s="91"/>
      <c r="U5973" s="91"/>
      <c r="W5973" s="47"/>
      <c r="Y5973" s="80"/>
    </row>
    <row r="5974" spans="6:25">
      <c r="F5974" s="91"/>
      <c r="G5974" s="46"/>
      <c r="N5974" s="91"/>
      <c r="U5974" s="91"/>
      <c r="W5974" s="47"/>
      <c r="Y5974" s="80"/>
    </row>
    <row r="5975" spans="6:25">
      <c r="F5975" s="91"/>
      <c r="G5975" s="46"/>
      <c r="N5975" s="91"/>
      <c r="U5975" s="91"/>
      <c r="W5975" s="47"/>
      <c r="Y5975" s="80"/>
    </row>
    <row r="5976" spans="6:25">
      <c r="F5976" s="91"/>
      <c r="G5976" s="46"/>
      <c r="N5976" s="91"/>
      <c r="U5976" s="91"/>
      <c r="W5976" s="47"/>
      <c r="Y5976" s="80"/>
    </row>
    <row r="5977" spans="6:25">
      <c r="F5977" s="91"/>
      <c r="G5977" s="46"/>
      <c r="N5977" s="91"/>
      <c r="U5977" s="91"/>
      <c r="W5977" s="47"/>
      <c r="Y5977" s="80"/>
    </row>
    <row r="5978" spans="6:25">
      <c r="F5978" s="91"/>
      <c r="G5978" s="46"/>
      <c r="N5978" s="91"/>
      <c r="U5978" s="91"/>
      <c r="W5978" s="47"/>
      <c r="Y5978" s="80"/>
    </row>
    <row r="5979" spans="6:25">
      <c r="F5979" s="91"/>
      <c r="G5979" s="46"/>
      <c r="N5979" s="91"/>
      <c r="U5979" s="91"/>
      <c r="W5979" s="47"/>
      <c r="Y5979" s="80"/>
    </row>
    <row r="5980" spans="6:25">
      <c r="F5980" s="91"/>
      <c r="G5980" s="46"/>
      <c r="N5980" s="91"/>
      <c r="U5980" s="91"/>
      <c r="W5980" s="47"/>
      <c r="Y5980" s="80"/>
    </row>
    <row r="5981" spans="6:25">
      <c r="F5981" s="91"/>
      <c r="G5981" s="46"/>
      <c r="N5981" s="91"/>
      <c r="U5981" s="91"/>
      <c r="W5981" s="47"/>
      <c r="Y5981" s="80"/>
    </row>
    <row r="5982" spans="6:25">
      <c r="F5982" s="91"/>
      <c r="G5982" s="46"/>
      <c r="N5982" s="91"/>
      <c r="U5982" s="91"/>
      <c r="W5982" s="47"/>
      <c r="Y5982" s="80"/>
    </row>
    <row r="5983" spans="6:25">
      <c r="F5983" s="91"/>
      <c r="G5983" s="46"/>
      <c r="N5983" s="91"/>
      <c r="U5983" s="91"/>
      <c r="W5983" s="47"/>
      <c r="Y5983" s="80"/>
    </row>
    <row r="5984" spans="6:25">
      <c r="F5984" s="91"/>
      <c r="G5984" s="46"/>
      <c r="N5984" s="91"/>
      <c r="U5984" s="91"/>
      <c r="W5984" s="47"/>
      <c r="Y5984" s="80"/>
    </row>
    <row r="5985" spans="6:25">
      <c r="F5985" s="91"/>
      <c r="G5985" s="46"/>
      <c r="N5985" s="91"/>
      <c r="U5985" s="91"/>
      <c r="W5985" s="47"/>
      <c r="Y5985" s="80"/>
    </row>
    <row r="5986" spans="6:25">
      <c r="F5986" s="91"/>
      <c r="G5986" s="46"/>
      <c r="N5986" s="91"/>
      <c r="U5986" s="91"/>
      <c r="W5986" s="47"/>
      <c r="Y5986" s="80"/>
    </row>
    <row r="5987" spans="6:25">
      <c r="F5987" s="91"/>
      <c r="G5987" s="46"/>
      <c r="N5987" s="91"/>
      <c r="U5987" s="91"/>
      <c r="W5987" s="47"/>
      <c r="Y5987" s="80"/>
    </row>
    <row r="5988" spans="6:25">
      <c r="F5988" s="91"/>
      <c r="G5988" s="46"/>
      <c r="N5988" s="91"/>
      <c r="U5988" s="91"/>
      <c r="W5988" s="47"/>
      <c r="Y5988" s="80"/>
    </row>
    <row r="5989" spans="6:25">
      <c r="F5989" s="91"/>
      <c r="G5989" s="46"/>
      <c r="N5989" s="91"/>
      <c r="U5989" s="91"/>
      <c r="W5989" s="47"/>
      <c r="Y5989" s="80"/>
    </row>
    <row r="6006" spans="6:25">
      <c r="F6006" s="91"/>
      <c r="G6006" s="46"/>
      <c r="U6006" s="91"/>
      <c r="W6006" s="47"/>
      <c r="Y6006" s="80"/>
    </row>
    <row r="6007" spans="6:25">
      <c r="F6007" s="91"/>
      <c r="G6007" s="46"/>
      <c r="U6007" s="91"/>
      <c r="W6007" s="47"/>
      <c r="Y6007" s="80"/>
    </row>
    <row r="6008" spans="6:25">
      <c r="F6008" s="91"/>
      <c r="G6008" s="46"/>
      <c r="U6008" s="91"/>
      <c r="W6008" s="47"/>
      <c r="Y6008" s="80"/>
    </row>
    <row r="6009" spans="6:25">
      <c r="F6009" s="91"/>
      <c r="G6009" s="46"/>
      <c r="U6009" s="91"/>
      <c r="W6009" s="47"/>
      <c r="Y6009" s="80"/>
    </row>
    <row r="6010" spans="6:25">
      <c r="F6010" s="91"/>
      <c r="G6010" s="46"/>
      <c r="U6010" s="91"/>
      <c r="W6010" s="47"/>
      <c r="Y6010" s="80"/>
    </row>
    <row r="6011" spans="6:25">
      <c r="F6011" s="91"/>
      <c r="G6011" s="46"/>
      <c r="U6011" s="91"/>
      <c r="W6011" s="47"/>
      <c r="Y6011" s="80"/>
    </row>
    <row r="6012" spans="6:25">
      <c r="F6012" s="91"/>
      <c r="G6012" s="46"/>
      <c r="N6012" s="66"/>
      <c r="U6012" s="91"/>
      <c r="W6012" s="47"/>
      <c r="Y6012" s="80"/>
    </row>
    <row r="6013" spans="6:25">
      <c r="F6013" s="91"/>
      <c r="G6013" s="46"/>
      <c r="N6013" s="67"/>
      <c r="U6013" s="91"/>
      <c r="W6013" s="47"/>
      <c r="Y6013" s="80"/>
    </row>
    <row r="6014" spans="6:25">
      <c r="F6014" s="91"/>
      <c r="G6014" s="46"/>
      <c r="N6014" s="65"/>
      <c r="U6014" s="91"/>
      <c r="W6014" s="47"/>
      <c r="Y6014" s="80"/>
    </row>
    <row r="6015" spans="6:25">
      <c r="F6015" s="91"/>
      <c r="G6015" s="46"/>
      <c r="N6015" s="64"/>
      <c r="U6015" s="91"/>
      <c r="W6015" s="47"/>
      <c r="Y6015" s="80"/>
    </row>
    <row r="6016" spans="6:25">
      <c r="F6016" s="91"/>
      <c r="G6016" s="46"/>
      <c r="N6016" s="66"/>
      <c r="U6016" s="91"/>
      <c r="W6016" s="47"/>
      <c r="Y6016" s="80"/>
    </row>
    <row r="6017" spans="6:25">
      <c r="F6017" s="91"/>
      <c r="G6017" s="46"/>
      <c r="N6017" s="67"/>
      <c r="U6017" s="91"/>
      <c r="W6017" s="47"/>
      <c r="Y6017" s="80"/>
    </row>
    <row r="6018" spans="6:25">
      <c r="F6018" s="91"/>
      <c r="G6018" s="46"/>
      <c r="N6018" s="68"/>
      <c r="U6018" s="91"/>
      <c r="W6018" s="47"/>
      <c r="Y6018" s="80"/>
    </row>
    <row r="6019" spans="6:25">
      <c r="F6019" s="91"/>
      <c r="G6019" s="46"/>
      <c r="N6019" s="91"/>
      <c r="U6019" s="91"/>
      <c r="W6019" s="47"/>
      <c r="Y6019" s="80"/>
    </row>
    <row r="6020" spans="6:25">
      <c r="F6020" s="91"/>
      <c r="G6020" s="46"/>
      <c r="N6020" s="69"/>
      <c r="U6020" s="91"/>
      <c r="W6020" s="47"/>
      <c r="Y6020" s="80"/>
    </row>
    <row r="6021" spans="6:25">
      <c r="F6021" s="91"/>
      <c r="G6021" s="46"/>
      <c r="N6021" s="65"/>
      <c r="U6021" s="91"/>
      <c r="W6021" s="47"/>
      <c r="Y6021" s="80"/>
    </row>
    <row r="6022" spans="6:25">
      <c r="F6022" s="91"/>
      <c r="G6022" s="46"/>
      <c r="N6022" s="65"/>
      <c r="U6022" s="91"/>
      <c r="W6022" s="47"/>
      <c r="Y6022" s="80"/>
    </row>
    <row r="6023" spans="6:25">
      <c r="F6023" s="91"/>
      <c r="G6023" s="46"/>
      <c r="N6023" s="64"/>
      <c r="U6023" s="91"/>
      <c r="W6023" s="47"/>
      <c r="Y6023" s="80"/>
    </row>
    <row r="6024" spans="6:25">
      <c r="F6024" s="91"/>
      <c r="G6024" s="46"/>
      <c r="N6024" s="91"/>
      <c r="U6024" s="91"/>
      <c r="W6024" s="47"/>
      <c r="Y6024" s="80"/>
    </row>
    <row r="6025" spans="6:25">
      <c r="F6025" s="91"/>
      <c r="G6025" s="46"/>
      <c r="N6025" s="91"/>
      <c r="U6025" s="91"/>
      <c r="W6025" s="47"/>
      <c r="Y6025" s="80"/>
    </row>
    <row r="6026" spans="6:25">
      <c r="F6026" s="91"/>
      <c r="G6026" s="46"/>
      <c r="N6026" s="91"/>
      <c r="U6026" s="91"/>
      <c r="W6026" s="47"/>
      <c r="Y6026" s="80"/>
    </row>
    <row r="6027" spans="6:25">
      <c r="F6027" s="91"/>
      <c r="G6027" s="46"/>
      <c r="N6027" s="91"/>
      <c r="U6027" s="91"/>
      <c r="W6027" s="47"/>
      <c r="Y6027" s="80"/>
    </row>
    <row r="6028" spans="6:25">
      <c r="F6028" s="91"/>
      <c r="G6028" s="46"/>
      <c r="N6028" s="91"/>
      <c r="U6028" s="91"/>
      <c r="W6028" s="47"/>
      <c r="Y6028" s="80"/>
    </row>
    <row r="6029" spans="6:25">
      <c r="F6029" s="91"/>
      <c r="G6029" s="46"/>
      <c r="N6029" s="91"/>
      <c r="U6029" s="91"/>
      <c r="W6029" s="47"/>
      <c r="Y6029" s="80"/>
    </row>
    <row r="6030" spans="6:25">
      <c r="F6030" s="91"/>
      <c r="G6030" s="46"/>
      <c r="N6030" s="91"/>
      <c r="U6030" s="91"/>
      <c r="W6030" s="47"/>
      <c r="Y6030" s="80"/>
    </row>
    <row r="6031" spans="6:25">
      <c r="F6031" s="91"/>
      <c r="G6031" s="46"/>
      <c r="N6031" s="91"/>
      <c r="U6031" s="91"/>
      <c r="W6031" s="47"/>
      <c r="Y6031" s="80"/>
    </row>
    <row r="6032" spans="6:25">
      <c r="F6032" s="91"/>
      <c r="G6032" s="46"/>
      <c r="N6032" s="91"/>
      <c r="U6032" s="91"/>
      <c r="W6032" s="47"/>
      <c r="Y6032" s="80"/>
    </row>
    <row r="6033" spans="6:25">
      <c r="F6033" s="91"/>
      <c r="G6033" s="46"/>
      <c r="N6033" s="91"/>
      <c r="U6033" s="91"/>
      <c r="W6033" s="47"/>
      <c r="Y6033" s="80"/>
    </row>
    <row r="6034" spans="6:25">
      <c r="F6034" s="91"/>
      <c r="G6034" s="46"/>
      <c r="N6034" s="91"/>
      <c r="U6034" s="91"/>
      <c r="W6034" s="47"/>
      <c r="Y6034" s="80"/>
    </row>
    <row r="6035" spans="6:25">
      <c r="F6035" s="91"/>
      <c r="G6035" s="46"/>
      <c r="N6035" s="91"/>
      <c r="U6035" s="91"/>
      <c r="W6035" s="47"/>
      <c r="Y6035" s="80"/>
    </row>
    <row r="6036" spans="6:25">
      <c r="F6036" s="91"/>
      <c r="G6036" s="46"/>
      <c r="N6036" s="91"/>
      <c r="U6036" s="91"/>
      <c r="W6036" s="47"/>
      <c r="Y6036" s="80"/>
    </row>
    <row r="6037" spans="6:25">
      <c r="F6037" s="91"/>
      <c r="G6037" s="46"/>
      <c r="N6037" s="91"/>
      <c r="U6037" s="91"/>
      <c r="W6037" s="47"/>
      <c r="Y6037" s="80"/>
    </row>
    <row r="6038" spans="6:25">
      <c r="F6038" s="91"/>
      <c r="G6038" s="46"/>
      <c r="N6038" s="91"/>
      <c r="U6038" s="91"/>
      <c r="W6038" s="47"/>
      <c r="Y6038" s="80"/>
    </row>
    <row r="6039" spans="6:25">
      <c r="F6039" s="91"/>
      <c r="G6039" s="46"/>
      <c r="N6039" s="91"/>
      <c r="U6039" s="91"/>
      <c r="W6039" s="47"/>
      <c r="Y6039" s="80"/>
    </row>
    <row r="6040" spans="6:25">
      <c r="F6040" s="91"/>
      <c r="G6040" s="46"/>
      <c r="N6040" s="91"/>
      <c r="U6040" s="91"/>
      <c r="W6040" s="47"/>
      <c r="Y6040" s="80"/>
    </row>
    <row r="6041" spans="6:25">
      <c r="F6041" s="91"/>
      <c r="G6041" s="46"/>
      <c r="U6041" s="91"/>
      <c r="W6041" s="47"/>
      <c r="Y6041" s="80"/>
    </row>
    <row r="6042" spans="6:25">
      <c r="F6042" s="91"/>
      <c r="G6042" s="46"/>
      <c r="N6042" s="91"/>
      <c r="U6042" s="91"/>
      <c r="W6042" s="47"/>
      <c r="Y6042" s="80"/>
    </row>
    <row r="6043" spans="6:25">
      <c r="F6043" s="91"/>
      <c r="G6043" s="46"/>
      <c r="U6043" s="91"/>
      <c r="W6043" s="47"/>
      <c r="Y6043" s="80"/>
    </row>
    <row r="6044" spans="6:25">
      <c r="F6044" s="91"/>
      <c r="G6044" s="46"/>
      <c r="N6044" s="91"/>
      <c r="U6044" s="91"/>
      <c r="W6044" s="47"/>
      <c r="Y6044" s="80"/>
    </row>
    <row r="6045" spans="6:25">
      <c r="F6045" s="91"/>
      <c r="G6045" s="46"/>
      <c r="N6045" s="91"/>
      <c r="U6045" s="91"/>
      <c r="W6045" s="47"/>
      <c r="Y6045" s="80"/>
    </row>
    <row r="6046" spans="6:25">
      <c r="F6046" s="91"/>
      <c r="G6046" s="46"/>
      <c r="N6046" s="91"/>
      <c r="U6046" s="91"/>
      <c r="W6046" s="47"/>
      <c r="Y6046" s="80"/>
    </row>
    <row r="6047" spans="6:25">
      <c r="F6047" s="91"/>
      <c r="G6047" s="46"/>
      <c r="N6047" s="91"/>
      <c r="U6047" s="91"/>
      <c r="W6047" s="47"/>
      <c r="Y6047" s="80"/>
    </row>
    <row r="6048" spans="6:25">
      <c r="F6048" s="91"/>
      <c r="G6048" s="46"/>
      <c r="N6048" s="91"/>
      <c r="U6048" s="91"/>
      <c r="W6048" s="47"/>
      <c r="Y6048" s="80"/>
    </row>
    <row r="6049" spans="6:25">
      <c r="F6049" s="91"/>
      <c r="G6049" s="46"/>
      <c r="N6049" s="91"/>
      <c r="U6049" s="91"/>
      <c r="W6049" s="47"/>
      <c r="Y6049" s="80"/>
    </row>
    <row r="6050" spans="6:25">
      <c r="F6050" s="91"/>
      <c r="G6050" s="46"/>
      <c r="N6050" s="91"/>
      <c r="U6050" s="91"/>
      <c r="W6050" s="47"/>
      <c r="Y6050" s="80"/>
    </row>
    <row r="6051" spans="6:25">
      <c r="F6051" s="91"/>
      <c r="G6051" s="46"/>
      <c r="N6051" s="91"/>
      <c r="U6051" s="91"/>
      <c r="W6051" s="47"/>
      <c r="Y6051" s="80"/>
    </row>
    <row r="6052" spans="6:25">
      <c r="F6052" s="91"/>
      <c r="G6052" s="46"/>
      <c r="N6052" s="91"/>
      <c r="U6052" s="91"/>
      <c r="W6052" s="47"/>
      <c r="Y6052" s="80"/>
    </row>
    <row r="6053" spans="6:25">
      <c r="F6053" s="91"/>
      <c r="G6053" s="46"/>
      <c r="N6053" s="91"/>
      <c r="U6053" s="91"/>
      <c r="W6053" s="47"/>
      <c r="Y6053" s="80"/>
    </row>
    <row r="6054" spans="6:25">
      <c r="F6054" s="91"/>
      <c r="G6054" s="46"/>
      <c r="N6054" s="91"/>
      <c r="U6054" s="91"/>
      <c r="W6054" s="47"/>
      <c r="Y6054" s="80"/>
    </row>
    <row r="6055" spans="6:25">
      <c r="F6055" s="91"/>
      <c r="G6055" s="46"/>
      <c r="N6055" s="91"/>
      <c r="U6055" s="91"/>
      <c r="W6055" s="47"/>
      <c r="Y6055" s="80"/>
    </row>
    <row r="6056" spans="6:25">
      <c r="F6056" s="91"/>
      <c r="G6056" s="46"/>
      <c r="N6056" s="91"/>
      <c r="U6056" s="91"/>
      <c r="W6056" s="47"/>
      <c r="Y6056" s="80"/>
    </row>
    <row r="6057" spans="6:25">
      <c r="F6057" s="91"/>
      <c r="G6057" s="46"/>
      <c r="U6057" s="91"/>
      <c r="W6057" s="47"/>
      <c r="Y6057" s="80"/>
    </row>
    <row r="6058" spans="6:25">
      <c r="F6058" s="91"/>
      <c r="G6058" s="46"/>
      <c r="N6058" s="91"/>
      <c r="U6058" s="91"/>
      <c r="W6058" s="47"/>
      <c r="Y6058" s="80"/>
    </row>
    <row r="6059" spans="6:25">
      <c r="F6059" s="91"/>
      <c r="G6059" s="46"/>
      <c r="U6059" s="91"/>
      <c r="W6059" s="47"/>
      <c r="Y6059" s="80"/>
    </row>
    <row r="6060" spans="6:25">
      <c r="F6060" s="91"/>
      <c r="G6060" s="46"/>
      <c r="N6060" s="91"/>
      <c r="U6060" s="91"/>
      <c r="W6060" s="47"/>
      <c r="Y6060" s="80"/>
    </row>
    <row r="6061" spans="6:25">
      <c r="F6061" s="91"/>
      <c r="G6061" s="46"/>
      <c r="N6061" s="91"/>
      <c r="U6061" s="91"/>
      <c r="W6061" s="47"/>
      <c r="Y6061" s="80"/>
    </row>
    <row r="6062" spans="6:25">
      <c r="F6062" s="91"/>
      <c r="G6062" s="46"/>
      <c r="N6062" s="91"/>
      <c r="U6062" s="91"/>
      <c r="W6062" s="47"/>
      <c r="Y6062" s="80"/>
    </row>
    <row r="6063" spans="6:25">
      <c r="F6063" s="91"/>
      <c r="G6063" s="46"/>
      <c r="N6063" s="91"/>
      <c r="U6063" s="91"/>
      <c r="W6063" s="47"/>
      <c r="Y6063" s="80"/>
    </row>
    <row r="6064" spans="6:25">
      <c r="F6064" s="91"/>
      <c r="G6064" s="46"/>
      <c r="N6064" s="91"/>
      <c r="U6064" s="91"/>
      <c r="W6064" s="47"/>
      <c r="Y6064" s="80"/>
    </row>
    <row r="6065" spans="6:25">
      <c r="F6065" s="91"/>
      <c r="G6065" s="46"/>
      <c r="N6065" s="91"/>
      <c r="U6065" s="91"/>
      <c r="W6065" s="47"/>
      <c r="Y6065" s="80"/>
    </row>
    <row r="6066" spans="6:25">
      <c r="F6066" s="91"/>
      <c r="G6066" s="46"/>
      <c r="N6066" s="91"/>
      <c r="U6066" s="91"/>
      <c r="W6066" s="47"/>
      <c r="Y6066" s="80"/>
    </row>
    <row r="6067" spans="6:25">
      <c r="F6067" s="91"/>
      <c r="G6067" s="46"/>
      <c r="N6067" s="91"/>
      <c r="U6067" s="91"/>
      <c r="W6067" s="47"/>
      <c r="Y6067" s="80"/>
    </row>
    <row r="6068" spans="6:25">
      <c r="F6068" s="91"/>
      <c r="G6068" s="46"/>
      <c r="U6068" s="91"/>
      <c r="W6068" s="47"/>
      <c r="Y6068" s="80"/>
    </row>
    <row r="6069" spans="6:25">
      <c r="F6069" s="91"/>
      <c r="G6069" s="46"/>
      <c r="N6069" s="91"/>
      <c r="U6069" s="91"/>
      <c r="W6069" s="47"/>
      <c r="Y6069" s="80"/>
    </row>
    <row r="6070" spans="6:25">
      <c r="F6070" s="91"/>
      <c r="G6070" s="46"/>
      <c r="N6070" s="91"/>
      <c r="U6070" s="91"/>
      <c r="W6070" s="47"/>
      <c r="Y6070" s="80"/>
    </row>
    <row r="6071" spans="6:25">
      <c r="F6071" s="91"/>
      <c r="G6071" s="46"/>
      <c r="N6071" s="91"/>
      <c r="U6071" s="91"/>
      <c r="W6071" s="47"/>
      <c r="Y6071" s="80"/>
    </row>
    <row r="6072" spans="6:25">
      <c r="F6072" s="91"/>
      <c r="G6072" s="46"/>
      <c r="N6072" s="91"/>
      <c r="U6072" s="91"/>
      <c r="W6072" s="47"/>
      <c r="Y6072" s="80"/>
    </row>
    <row r="6073" spans="6:25">
      <c r="F6073" s="91"/>
      <c r="G6073" s="46"/>
      <c r="N6073" s="91"/>
      <c r="U6073" s="91"/>
      <c r="W6073" s="47"/>
      <c r="Y6073" s="80"/>
    </row>
    <row r="6074" spans="6:25">
      <c r="F6074" s="91"/>
      <c r="G6074" s="46"/>
      <c r="N6074" s="91"/>
      <c r="U6074" s="91"/>
      <c r="W6074" s="47"/>
      <c r="Y6074" s="80"/>
    </row>
    <row r="6075" spans="6:25">
      <c r="F6075" s="91"/>
      <c r="G6075" s="46"/>
      <c r="N6075" s="91"/>
      <c r="U6075" s="91"/>
      <c r="W6075" s="47"/>
      <c r="Y6075" s="80"/>
    </row>
    <row r="6076" spans="6:25">
      <c r="F6076" s="91"/>
      <c r="G6076" s="46"/>
      <c r="N6076" s="91"/>
      <c r="U6076" s="91"/>
      <c r="W6076" s="47"/>
      <c r="Y6076" s="80"/>
    </row>
    <row r="6077" spans="6:25">
      <c r="F6077" s="91"/>
      <c r="G6077" s="46"/>
      <c r="N6077" s="91"/>
      <c r="U6077" s="91"/>
      <c r="W6077" s="47"/>
      <c r="Y6077" s="80"/>
    </row>
    <row r="6078" spans="6:25">
      <c r="F6078" s="91"/>
      <c r="G6078" s="46"/>
      <c r="N6078" s="91"/>
      <c r="U6078" s="91"/>
      <c r="W6078" s="47"/>
      <c r="Y6078" s="80"/>
    </row>
    <row r="6079" spans="6:25">
      <c r="F6079" s="91"/>
      <c r="G6079" s="46"/>
      <c r="N6079" s="91"/>
      <c r="U6079" s="91"/>
      <c r="W6079" s="47"/>
      <c r="Y6079" s="80"/>
    </row>
    <row r="6080" spans="6:25">
      <c r="F6080" s="91"/>
      <c r="G6080" s="46"/>
      <c r="N6080" s="91"/>
      <c r="U6080" s="91"/>
      <c r="W6080" s="47"/>
      <c r="Y6080" s="80"/>
    </row>
    <row r="6081" spans="6:25">
      <c r="F6081" s="91"/>
      <c r="G6081" s="46"/>
      <c r="N6081" s="91"/>
      <c r="U6081" s="91"/>
      <c r="W6081" s="47"/>
      <c r="Y6081" s="80"/>
    </row>
    <row r="6082" spans="6:25">
      <c r="F6082" s="91"/>
      <c r="G6082" s="46"/>
      <c r="N6082" s="91"/>
      <c r="U6082" s="91"/>
      <c r="W6082" s="47"/>
      <c r="Y6082" s="80"/>
    </row>
    <row r="6083" spans="6:25">
      <c r="F6083" s="91"/>
      <c r="G6083" s="46"/>
      <c r="N6083" s="91"/>
      <c r="U6083" s="91"/>
      <c r="W6083" s="47"/>
      <c r="Y6083" s="80"/>
    </row>
    <row r="6084" spans="6:25">
      <c r="F6084" s="91"/>
      <c r="G6084" s="46"/>
      <c r="N6084" s="91"/>
      <c r="U6084" s="91"/>
      <c r="W6084" s="47"/>
      <c r="Y6084" s="80"/>
    </row>
    <row r="6085" spans="6:25">
      <c r="F6085" s="91"/>
      <c r="G6085" s="46"/>
      <c r="N6085" s="91"/>
      <c r="U6085" s="91"/>
      <c r="W6085" s="47"/>
      <c r="Y6085" s="80"/>
    </row>
    <row r="6086" spans="6:25">
      <c r="F6086" s="91"/>
      <c r="G6086" s="46"/>
      <c r="N6086" s="91"/>
      <c r="U6086" s="91"/>
      <c r="W6086" s="47"/>
      <c r="Y6086" s="80"/>
    </row>
    <row r="6087" spans="6:25">
      <c r="F6087" s="91"/>
      <c r="G6087" s="46"/>
      <c r="N6087" s="91"/>
      <c r="U6087" s="91"/>
      <c r="W6087" s="47"/>
      <c r="Y6087" s="80"/>
    </row>
    <row r="6088" spans="6:25">
      <c r="F6088" s="91"/>
      <c r="G6088" s="46"/>
      <c r="N6088" s="91"/>
      <c r="U6088" s="91"/>
      <c r="W6088" s="47"/>
      <c r="Y6088" s="80"/>
    </row>
    <row r="6089" spans="6:25">
      <c r="F6089" s="91"/>
      <c r="G6089" s="46"/>
      <c r="N6089" s="91"/>
      <c r="U6089" s="91"/>
      <c r="W6089" s="47"/>
      <c r="Y6089" s="80"/>
    </row>
    <row r="6090" spans="6:25">
      <c r="F6090" s="91"/>
      <c r="G6090" s="46"/>
      <c r="N6090" s="91"/>
      <c r="U6090" s="91"/>
      <c r="W6090" s="47"/>
      <c r="Y6090" s="80"/>
    </row>
    <row r="6091" spans="6:25">
      <c r="F6091" s="91"/>
      <c r="G6091" s="46"/>
      <c r="U6091" s="91"/>
      <c r="W6091" s="47"/>
      <c r="Y6091" s="80"/>
    </row>
    <row r="6092" spans="6:25">
      <c r="F6092" s="91"/>
      <c r="G6092" s="46"/>
      <c r="U6092" s="91"/>
      <c r="W6092" s="47"/>
      <c r="Y6092" s="80"/>
    </row>
    <row r="6093" spans="6:25">
      <c r="F6093" s="91"/>
      <c r="G6093" s="46"/>
      <c r="U6093" s="91"/>
      <c r="W6093" s="47"/>
      <c r="Y6093" s="80"/>
    </row>
    <row r="6094" spans="6:25">
      <c r="F6094" s="91"/>
      <c r="G6094" s="46"/>
      <c r="U6094" s="91"/>
      <c r="W6094" s="47"/>
      <c r="Y6094" s="80"/>
    </row>
    <row r="6095" spans="6:25">
      <c r="F6095" s="91"/>
      <c r="G6095" s="46"/>
      <c r="U6095" s="91"/>
      <c r="W6095" s="47"/>
      <c r="Y6095" s="80"/>
    </row>
    <row r="6096" spans="6:25">
      <c r="F6096" s="91"/>
      <c r="G6096" s="46"/>
      <c r="U6096" s="91"/>
      <c r="W6096" s="47"/>
      <c r="Y6096" s="80"/>
    </row>
    <row r="6097" spans="6:25">
      <c r="F6097" s="91"/>
      <c r="G6097" s="46"/>
      <c r="U6097" s="91"/>
      <c r="W6097" s="47"/>
      <c r="Y6097" s="80"/>
    </row>
    <row r="6098" spans="6:25">
      <c r="F6098" s="91"/>
      <c r="G6098" s="46"/>
      <c r="U6098" s="91"/>
      <c r="W6098" s="47"/>
      <c r="Y6098" s="80"/>
    </row>
    <row r="6099" spans="6:25">
      <c r="F6099" s="91"/>
      <c r="G6099" s="46"/>
      <c r="U6099" s="91"/>
      <c r="W6099" s="47"/>
      <c r="Y6099" s="80"/>
    </row>
    <row r="6100" spans="6:25">
      <c r="F6100" s="91"/>
      <c r="G6100" s="46"/>
      <c r="U6100" s="91"/>
      <c r="W6100" s="47"/>
      <c r="Y6100" s="80"/>
    </row>
    <row r="6101" spans="6:25">
      <c r="F6101" s="91"/>
      <c r="G6101" s="46"/>
      <c r="U6101" s="91"/>
      <c r="W6101" s="47"/>
      <c r="Y6101" s="80"/>
    </row>
    <row r="6102" spans="6:25">
      <c r="F6102" s="91"/>
      <c r="G6102" s="46"/>
      <c r="U6102" s="91"/>
      <c r="W6102" s="47"/>
      <c r="Y6102" s="80"/>
    </row>
    <row r="6103" spans="6:25">
      <c r="F6103" s="91"/>
      <c r="G6103" s="46"/>
      <c r="U6103" s="91"/>
      <c r="W6103" s="47"/>
      <c r="Y6103" s="80"/>
    </row>
    <row r="6104" spans="6:25">
      <c r="F6104" s="91"/>
      <c r="G6104" s="46"/>
      <c r="U6104" s="91"/>
      <c r="W6104" s="47"/>
      <c r="Y6104" s="80"/>
    </row>
    <row r="6105" spans="6:25">
      <c r="F6105" s="91"/>
      <c r="G6105" s="46"/>
      <c r="U6105" s="91"/>
      <c r="W6105" s="47"/>
      <c r="Y6105" s="80"/>
    </row>
    <row r="6106" spans="6:25">
      <c r="F6106" s="91"/>
      <c r="G6106" s="46"/>
      <c r="U6106" s="91"/>
      <c r="W6106" s="47"/>
      <c r="Y6106" s="80"/>
    </row>
    <row r="6107" spans="6:25">
      <c r="F6107" s="91"/>
      <c r="G6107" s="46"/>
      <c r="U6107" s="91"/>
      <c r="W6107" s="47"/>
      <c r="Y6107" s="80"/>
    </row>
    <row r="6108" spans="6:25">
      <c r="F6108" s="91"/>
      <c r="G6108" s="46"/>
      <c r="U6108" s="91"/>
      <c r="W6108" s="47"/>
      <c r="Y6108" s="80"/>
    </row>
    <row r="6109" spans="6:25">
      <c r="F6109" s="91"/>
      <c r="G6109" s="46"/>
      <c r="U6109" s="91"/>
      <c r="W6109" s="47"/>
      <c r="Y6109" s="80"/>
    </row>
    <row r="6110" spans="6:25">
      <c r="F6110" s="91"/>
      <c r="G6110" s="46"/>
      <c r="U6110" s="91"/>
      <c r="W6110" s="47"/>
      <c r="Y6110" s="80"/>
    </row>
    <row r="6111" spans="6:25">
      <c r="F6111" s="91"/>
      <c r="G6111" s="46"/>
      <c r="N6111" s="66"/>
      <c r="U6111" s="91"/>
      <c r="W6111" s="47"/>
      <c r="Y6111" s="80"/>
    </row>
    <row r="6112" spans="6:25">
      <c r="F6112" s="91"/>
      <c r="G6112" s="46"/>
      <c r="N6112" s="67"/>
      <c r="U6112" s="91"/>
      <c r="W6112" s="47"/>
      <c r="Y6112" s="80"/>
    </row>
    <row r="6113" spans="6:25">
      <c r="F6113" s="91"/>
      <c r="G6113" s="46"/>
      <c r="N6113" s="65"/>
      <c r="U6113" s="91"/>
      <c r="W6113" s="47"/>
      <c r="Y6113" s="80"/>
    </row>
    <row r="6114" spans="6:25">
      <c r="F6114" s="91"/>
      <c r="G6114" s="46"/>
      <c r="N6114" s="64"/>
      <c r="U6114" s="91"/>
      <c r="W6114" s="47"/>
      <c r="Y6114" s="80"/>
    </row>
    <row r="6115" spans="6:25">
      <c r="F6115" s="91"/>
      <c r="G6115" s="46"/>
      <c r="N6115" s="66"/>
      <c r="U6115" s="91"/>
      <c r="W6115" s="47"/>
      <c r="Y6115" s="80"/>
    </row>
    <row r="6116" spans="6:25">
      <c r="F6116" s="91"/>
      <c r="G6116" s="46"/>
      <c r="N6116" s="67"/>
      <c r="U6116" s="91"/>
      <c r="W6116" s="47"/>
      <c r="Y6116" s="80"/>
    </row>
    <row r="6117" spans="6:25">
      <c r="F6117" s="91"/>
      <c r="G6117" s="46"/>
      <c r="N6117" s="68"/>
      <c r="U6117" s="91"/>
      <c r="W6117" s="47"/>
      <c r="Y6117" s="80"/>
    </row>
    <row r="6118" spans="6:25">
      <c r="F6118" s="91"/>
      <c r="G6118" s="46"/>
      <c r="N6118" s="91"/>
      <c r="U6118" s="91"/>
      <c r="W6118" s="47"/>
      <c r="Y6118" s="80"/>
    </row>
    <row r="6119" spans="6:25">
      <c r="F6119" s="91"/>
      <c r="G6119" s="46"/>
      <c r="N6119" s="69"/>
      <c r="U6119" s="91"/>
      <c r="W6119" s="47"/>
      <c r="Y6119" s="80"/>
    </row>
    <row r="6120" spans="6:25">
      <c r="F6120" s="91"/>
      <c r="G6120" s="46"/>
      <c r="N6120" s="65"/>
      <c r="U6120" s="91"/>
      <c r="W6120" s="47"/>
      <c r="Y6120" s="80"/>
    </row>
    <row r="6121" spans="6:25">
      <c r="F6121" s="91"/>
      <c r="G6121" s="46"/>
      <c r="N6121" s="65"/>
      <c r="U6121" s="91"/>
      <c r="W6121" s="47"/>
      <c r="Y6121" s="80"/>
    </row>
    <row r="6122" spans="6:25">
      <c r="F6122" s="91"/>
      <c r="G6122" s="46"/>
      <c r="N6122" s="64"/>
      <c r="U6122" s="91"/>
      <c r="W6122" s="47"/>
      <c r="Y6122" s="80"/>
    </row>
    <row r="6123" spans="6:25">
      <c r="F6123" s="91"/>
      <c r="G6123" s="46"/>
      <c r="N6123" s="91"/>
      <c r="U6123" s="91"/>
      <c r="W6123" s="47"/>
      <c r="Y6123" s="80"/>
    </row>
    <row r="6124" spans="6:25">
      <c r="F6124" s="91"/>
      <c r="G6124" s="46"/>
      <c r="N6124" s="91"/>
      <c r="U6124" s="91"/>
      <c r="W6124" s="47"/>
      <c r="Y6124" s="80"/>
    </row>
    <row r="6125" spans="6:25">
      <c r="F6125" s="91"/>
      <c r="G6125" s="46"/>
      <c r="N6125" s="91"/>
      <c r="U6125" s="91"/>
      <c r="W6125" s="47"/>
      <c r="Y6125" s="80"/>
    </row>
    <row r="6126" spans="6:25">
      <c r="F6126" s="91"/>
      <c r="G6126" s="46"/>
      <c r="N6126" s="91"/>
      <c r="U6126" s="91"/>
      <c r="W6126" s="47"/>
      <c r="Y6126" s="80"/>
    </row>
    <row r="6127" spans="6:25">
      <c r="F6127" s="91"/>
      <c r="G6127" s="46"/>
      <c r="N6127" s="91"/>
      <c r="U6127" s="91"/>
      <c r="W6127" s="47"/>
      <c r="Y6127" s="80"/>
    </row>
    <row r="6128" spans="6:25">
      <c r="F6128" s="91"/>
      <c r="G6128" s="46"/>
      <c r="N6128" s="91"/>
      <c r="U6128" s="91"/>
      <c r="W6128" s="47"/>
      <c r="Y6128" s="80"/>
    </row>
    <row r="6129" spans="6:25">
      <c r="F6129" s="91"/>
      <c r="G6129" s="46"/>
      <c r="N6129" s="91"/>
      <c r="U6129" s="91"/>
      <c r="W6129" s="47"/>
      <c r="Y6129" s="80"/>
    </row>
    <row r="6130" spans="6:25">
      <c r="F6130" s="91"/>
      <c r="G6130" s="46"/>
      <c r="N6130" s="91"/>
      <c r="U6130" s="91"/>
      <c r="W6130" s="47"/>
      <c r="Y6130" s="80"/>
    </row>
    <row r="6131" spans="6:25">
      <c r="F6131" s="91"/>
      <c r="G6131" s="46"/>
      <c r="N6131" s="91"/>
      <c r="U6131" s="91"/>
      <c r="W6131" s="47"/>
      <c r="Y6131" s="80"/>
    </row>
    <row r="6132" spans="6:25">
      <c r="F6132" s="91"/>
      <c r="G6132" s="46"/>
      <c r="N6132" s="91"/>
      <c r="U6132" s="91"/>
      <c r="W6132" s="47"/>
      <c r="Y6132" s="80"/>
    </row>
    <row r="6133" spans="6:25">
      <c r="F6133" s="91"/>
      <c r="G6133" s="46"/>
      <c r="N6133" s="91"/>
      <c r="U6133" s="91"/>
      <c r="W6133" s="47"/>
      <c r="Y6133" s="80"/>
    </row>
    <row r="6134" spans="6:25">
      <c r="F6134" s="91"/>
      <c r="G6134" s="46"/>
      <c r="N6134" s="91"/>
      <c r="U6134" s="91"/>
      <c r="W6134" s="47"/>
      <c r="Y6134" s="80"/>
    </row>
    <row r="6135" spans="6:25">
      <c r="F6135" s="91"/>
      <c r="G6135" s="46"/>
      <c r="N6135" s="91"/>
      <c r="U6135" s="91"/>
      <c r="W6135" s="47"/>
      <c r="Y6135" s="80"/>
    </row>
    <row r="6136" spans="6:25">
      <c r="F6136" s="91"/>
      <c r="G6136" s="46"/>
      <c r="N6136" s="91"/>
      <c r="U6136" s="91"/>
      <c r="W6136" s="47"/>
      <c r="Y6136" s="80"/>
    </row>
    <row r="6137" spans="6:25">
      <c r="F6137" s="91"/>
      <c r="G6137" s="46"/>
      <c r="N6137" s="91"/>
      <c r="U6137" s="91"/>
      <c r="W6137" s="47"/>
      <c r="Y6137" s="80"/>
    </row>
    <row r="6138" spans="6:25">
      <c r="F6138" s="91"/>
      <c r="G6138" s="46"/>
      <c r="N6138" s="91"/>
      <c r="U6138" s="91"/>
      <c r="W6138" s="47"/>
      <c r="Y6138" s="80"/>
    </row>
    <row r="6139" spans="6:25">
      <c r="F6139" s="91"/>
      <c r="G6139" s="46"/>
      <c r="N6139" s="91"/>
      <c r="U6139" s="91"/>
      <c r="W6139" s="47"/>
      <c r="Y6139" s="80"/>
    </row>
    <row r="6140" spans="6:25">
      <c r="F6140" s="91"/>
      <c r="G6140" s="46"/>
      <c r="U6140" s="91"/>
      <c r="W6140" s="47"/>
      <c r="Y6140" s="80"/>
    </row>
    <row r="6141" spans="6:25">
      <c r="F6141" s="91"/>
      <c r="G6141" s="46"/>
      <c r="N6141" s="91"/>
      <c r="U6141" s="91"/>
      <c r="W6141" s="47"/>
      <c r="Y6141" s="80"/>
    </row>
    <row r="6142" spans="6:25">
      <c r="F6142" s="91"/>
      <c r="G6142" s="46"/>
      <c r="U6142" s="91"/>
      <c r="W6142" s="47"/>
      <c r="Y6142" s="80"/>
    </row>
    <row r="6143" spans="6:25">
      <c r="F6143" s="91"/>
      <c r="G6143" s="46"/>
      <c r="N6143" s="91"/>
      <c r="U6143" s="91"/>
      <c r="W6143" s="47"/>
      <c r="Y6143" s="80"/>
    </row>
    <row r="6144" spans="6:25">
      <c r="F6144" s="91"/>
      <c r="G6144" s="46"/>
      <c r="N6144" s="91"/>
      <c r="U6144" s="91"/>
      <c r="W6144" s="47"/>
      <c r="Y6144" s="80"/>
    </row>
    <row r="6145" spans="6:25">
      <c r="F6145" s="91"/>
      <c r="G6145" s="46"/>
      <c r="N6145" s="91"/>
      <c r="U6145" s="91"/>
      <c r="W6145" s="47"/>
      <c r="Y6145" s="80"/>
    </row>
    <row r="6146" spans="6:25">
      <c r="F6146" s="91"/>
      <c r="G6146" s="46"/>
      <c r="N6146" s="91"/>
      <c r="U6146" s="91"/>
      <c r="W6146" s="47"/>
      <c r="Y6146" s="80"/>
    </row>
    <row r="6147" spans="6:25">
      <c r="F6147" s="91"/>
      <c r="G6147" s="46"/>
      <c r="N6147" s="91"/>
      <c r="U6147" s="91"/>
      <c r="W6147" s="47"/>
      <c r="Y6147" s="80"/>
    </row>
    <row r="6148" spans="6:25">
      <c r="F6148" s="91"/>
      <c r="G6148" s="46"/>
      <c r="N6148" s="91"/>
      <c r="U6148" s="91"/>
      <c r="W6148" s="47"/>
      <c r="Y6148" s="80"/>
    </row>
    <row r="6149" spans="6:25">
      <c r="F6149" s="91"/>
      <c r="G6149" s="46"/>
      <c r="N6149" s="91"/>
      <c r="U6149" s="91"/>
      <c r="W6149" s="47"/>
      <c r="Y6149" s="80"/>
    </row>
    <row r="6150" spans="6:25">
      <c r="F6150" s="91"/>
      <c r="G6150" s="46"/>
      <c r="N6150" s="91"/>
      <c r="U6150" s="91"/>
      <c r="W6150" s="47"/>
      <c r="Y6150" s="80"/>
    </row>
    <row r="6151" spans="6:25">
      <c r="F6151" s="91"/>
      <c r="G6151" s="46"/>
      <c r="N6151" s="91"/>
      <c r="U6151" s="91"/>
      <c r="W6151" s="47"/>
      <c r="Y6151" s="80"/>
    </row>
    <row r="6152" spans="6:25">
      <c r="F6152" s="91"/>
      <c r="G6152" s="46"/>
      <c r="N6152" s="91"/>
      <c r="U6152" s="91"/>
      <c r="W6152" s="47"/>
      <c r="Y6152" s="80"/>
    </row>
    <row r="6153" spans="6:25">
      <c r="F6153" s="91"/>
      <c r="G6153" s="46"/>
      <c r="N6153" s="91"/>
      <c r="U6153" s="91"/>
      <c r="W6153" s="47"/>
      <c r="Y6153" s="80"/>
    </row>
    <row r="6154" spans="6:25">
      <c r="F6154" s="91"/>
      <c r="G6154" s="46"/>
      <c r="N6154" s="91"/>
      <c r="U6154" s="91"/>
      <c r="W6154" s="47"/>
      <c r="Y6154" s="80"/>
    </row>
    <row r="6155" spans="6:25">
      <c r="F6155" s="91"/>
      <c r="G6155" s="46"/>
      <c r="N6155" s="91"/>
      <c r="U6155" s="91"/>
      <c r="W6155" s="47"/>
      <c r="Y6155" s="80"/>
    </row>
    <row r="6156" spans="6:25">
      <c r="F6156" s="91"/>
      <c r="G6156" s="46"/>
      <c r="U6156" s="91"/>
      <c r="W6156" s="47"/>
      <c r="Y6156" s="80"/>
    </row>
    <row r="6157" spans="6:25">
      <c r="F6157" s="91"/>
      <c r="G6157" s="46"/>
      <c r="N6157" s="91"/>
      <c r="U6157" s="91"/>
      <c r="W6157" s="47"/>
      <c r="Y6157" s="80"/>
    </row>
    <row r="6158" spans="6:25">
      <c r="F6158" s="91"/>
      <c r="G6158" s="46"/>
      <c r="U6158" s="91"/>
      <c r="W6158" s="47"/>
      <c r="Y6158" s="80"/>
    </row>
    <row r="6159" spans="6:25">
      <c r="F6159" s="91"/>
      <c r="G6159" s="46"/>
      <c r="N6159" s="91"/>
      <c r="U6159" s="91"/>
      <c r="W6159" s="47"/>
      <c r="Y6159" s="80"/>
    </row>
    <row r="6160" spans="6:25">
      <c r="F6160" s="91"/>
      <c r="G6160" s="46"/>
      <c r="N6160" s="91"/>
      <c r="U6160" s="91"/>
      <c r="W6160" s="47"/>
      <c r="Y6160" s="80"/>
    </row>
    <row r="6161" spans="6:25">
      <c r="F6161" s="91"/>
      <c r="G6161" s="46"/>
      <c r="N6161" s="91"/>
      <c r="U6161" s="91"/>
      <c r="W6161" s="47"/>
      <c r="Y6161" s="80"/>
    </row>
    <row r="6162" spans="6:25">
      <c r="F6162" s="91"/>
      <c r="G6162" s="46"/>
      <c r="N6162" s="91"/>
      <c r="U6162" s="91"/>
      <c r="W6162" s="47"/>
      <c r="Y6162" s="80"/>
    </row>
    <row r="6163" spans="6:25">
      <c r="F6163" s="91"/>
      <c r="G6163" s="46"/>
      <c r="N6163" s="91"/>
      <c r="U6163" s="91"/>
      <c r="W6163" s="47"/>
      <c r="Y6163" s="80"/>
    </row>
    <row r="6164" spans="6:25">
      <c r="F6164" s="91"/>
      <c r="G6164" s="46"/>
      <c r="N6164" s="91"/>
      <c r="U6164" s="91"/>
      <c r="W6164" s="47"/>
      <c r="Y6164" s="80"/>
    </row>
    <row r="6165" spans="6:25">
      <c r="F6165" s="91"/>
      <c r="G6165" s="46"/>
      <c r="N6165" s="91"/>
      <c r="U6165" s="91"/>
      <c r="W6165" s="47"/>
      <c r="Y6165" s="80"/>
    </row>
    <row r="6166" spans="6:25">
      <c r="F6166" s="91"/>
      <c r="G6166" s="46"/>
      <c r="N6166" s="91"/>
      <c r="U6166" s="91"/>
      <c r="W6166" s="47"/>
      <c r="Y6166" s="80"/>
    </row>
    <row r="6167" spans="6:25">
      <c r="F6167" s="91"/>
      <c r="G6167" s="46"/>
      <c r="U6167" s="91"/>
      <c r="W6167" s="47"/>
      <c r="Y6167" s="80"/>
    </row>
    <row r="6168" spans="6:25">
      <c r="F6168" s="91"/>
      <c r="G6168" s="46"/>
      <c r="N6168" s="91"/>
      <c r="U6168" s="91"/>
      <c r="W6168" s="47"/>
      <c r="Y6168" s="80"/>
    </row>
    <row r="6169" spans="6:25">
      <c r="F6169" s="91"/>
      <c r="G6169" s="46"/>
      <c r="N6169" s="91"/>
      <c r="U6169" s="91"/>
      <c r="W6169" s="47"/>
      <c r="Y6169" s="80"/>
    </row>
    <row r="6170" spans="6:25">
      <c r="F6170" s="91"/>
      <c r="G6170" s="46"/>
      <c r="N6170" s="91"/>
      <c r="U6170" s="91"/>
      <c r="W6170" s="47"/>
      <c r="Y6170" s="80"/>
    </row>
    <row r="6171" spans="6:25">
      <c r="F6171" s="91"/>
      <c r="G6171" s="46"/>
      <c r="N6171" s="91"/>
      <c r="U6171" s="91"/>
      <c r="W6171" s="47"/>
      <c r="Y6171" s="80"/>
    </row>
    <row r="6172" spans="6:25">
      <c r="F6172" s="91"/>
      <c r="G6172" s="46"/>
      <c r="N6172" s="91"/>
      <c r="U6172" s="91"/>
      <c r="W6172" s="47"/>
      <c r="Y6172" s="80"/>
    </row>
    <row r="6173" spans="6:25">
      <c r="F6173" s="91"/>
      <c r="G6173" s="46"/>
      <c r="N6173" s="91"/>
      <c r="U6173" s="91"/>
      <c r="W6173" s="47"/>
      <c r="Y6173" s="80"/>
    </row>
    <row r="6174" spans="6:25">
      <c r="F6174" s="91"/>
      <c r="G6174" s="46"/>
      <c r="N6174" s="91"/>
      <c r="U6174" s="91"/>
      <c r="W6174" s="47"/>
      <c r="Y6174" s="80"/>
    </row>
    <row r="6175" spans="6:25">
      <c r="F6175" s="91"/>
      <c r="G6175" s="46"/>
      <c r="N6175" s="91"/>
      <c r="U6175" s="91"/>
      <c r="W6175" s="47"/>
      <c r="Y6175" s="80"/>
    </row>
    <row r="6176" spans="6:25">
      <c r="F6176" s="91"/>
      <c r="G6176" s="46"/>
      <c r="N6176" s="91"/>
      <c r="U6176" s="91"/>
      <c r="W6176" s="47"/>
      <c r="Y6176" s="80"/>
    </row>
    <row r="6177" spans="6:25">
      <c r="F6177" s="91"/>
      <c r="G6177" s="46"/>
      <c r="N6177" s="91"/>
      <c r="U6177" s="91"/>
      <c r="W6177" s="47"/>
      <c r="Y6177" s="80"/>
    </row>
    <row r="6178" spans="6:25">
      <c r="F6178" s="91"/>
      <c r="G6178" s="46"/>
      <c r="N6178" s="91"/>
      <c r="U6178" s="91"/>
      <c r="W6178" s="47"/>
      <c r="Y6178" s="80"/>
    </row>
    <row r="6179" spans="6:25">
      <c r="F6179" s="91"/>
      <c r="G6179" s="46"/>
      <c r="N6179" s="91"/>
      <c r="U6179" s="91"/>
      <c r="W6179" s="47"/>
      <c r="Y6179" s="80"/>
    </row>
    <row r="6180" spans="6:25">
      <c r="F6180" s="91"/>
      <c r="G6180" s="46"/>
      <c r="N6180" s="91"/>
      <c r="U6180" s="91"/>
      <c r="W6180" s="47"/>
      <c r="Y6180" s="80"/>
    </row>
    <row r="6181" spans="6:25">
      <c r="F6181" s="91"/>
      <c r="G6181" s="46"/>
      <c r="N6181" s="91"/>
      <c r="U6181" s="91"/>
      <c r="W6181" s="47"/>
      <c r="Y6181" s="80"/>
    </row>
    <row r="6182" spans="6:25">
      <c r="F6182" s="91"/>
      <c r="G6182" s="46"/>
      <c r="N6182" s="91"/>
      <c r="U6182" s="91"/>
      <c r="W6182" s="47"/>
      <c r="Y6182" s="80"/>
    </row>
    <row r="6183" spans="6:25">
      <c r="F6183" s="91"/>
      <c r="G6183" s="46"/>
      <c r="N6183" s="91"/>
      <c r="U6183" s="91"/>
      <c r="W6183" s="47"/>
      <c r="Y6183" s="80"/>
    </row>
    <row r="6184" spans="6:25">
      <c r="F6184" s="91"/>
      <c r="G6184" s="46"/>
      <c r="N6184" s="91"/>
      <c r="U6184" s="91"/>
      <c r="W6184" s="47"/>
      <c r="Y6184" s="80"/>
    </row>
    <row r="6185" spans="6:25">
      <c r="F6185" s="91"/>
      <c r="G6185" s="46"/>
      <c r="N6185" s="91"/>
      <c r="U6185" s="91"/>
      <c r="W6185" s="47"/>
      <c r="Y6185" s="80"/>
    </row>
    <row r="6186" spans="6:25">
      <c r="F6186" s="91"/>
      <c r="G6186" s="46"/>
      <c r="N6186" s="91"/>
      <c r="U6186" s="91"/>
      <c r="W6186" s="47"/>
      <c r="Y6186" s="80"/>
    </row>
    <row r="6187" spans="6:25">
      <c r="F6187" s="91"/>
      <c r="G6187" s="46"/>
      <c r="N6187" s="91"/>
      <c r="U6187" s="91"/>
      <c r="W6187" s="47"/>
      <c r="Y6187" s="80"/>
    </row>
    <row r="6188" spans="6:25">
      <c r="F6188" s="91"/>
      <c r="G6188" s="46"/>
      <c r="N6188" s="91"/>
      <c r="U6188" s="91"/>
      <c r="W6188" s="47"/>
      <c r="Y6188" s="80"/>
    </row>
    <row r="6189" spans="6:25">
      <c r="F6189" s="91"/>
      <c r="G6189" s="46"/>
      <c r="N6189" s="91"/>
      <c r="U6189" s="91"/>
      <c r="W6189" s="47"/>
      <c r="Y6189" s="80"/>
    </row>
    <row r="6190" spans="6:25">
      <c r="F6190" s="91"/>
      <c r="G6190" s="46"/>
      <c r="U6190" s="91"/>
      <c r="W6190" s="47"/>
      <c r="Y6190" s="80"/>
    </row>
    <row r="6191" spans="6:25">
      <c r="F6191" s="91"/>
      <c r="G6191" s="46"/>
      <c r="U6191" s="91"/>
      <c r="W6191" s="47"/>
      <c r="Y6191" s="80"/>
    </row>
    <row r="6192" spans="6:25">
      <c r="F6192" s="91"/>
      <c r="G6192" s="46"/>
      <c r="U6192" s="91"/>
      <c r="W6192" s="47"/>
      <c r="Y6192" s="80"/>
    </row>
    <row r="6193" spans="6:25">
      <c r="F6193" s="91"/>
      <c r="G6193" s="46"/>
      <c r="U6193" s="91"/>
      <c r="W6193" s="47"/>
      <c r="Y6193" s="80"/>
    </row>
    <row r="6194" spans="6:25">
      <c r="F6194" s="91"/>
      <c r="G6194" s="46"/>
      <c r="U6194" s="91"/>
      <c r="W6194" s="47"/>
      <c r="Y6194" s="80"/>
    </row>
    <row r="6195" spans="6:25">
      <c r="F6195" s="91"/>
      <c r="G6195" s="46"/>
      <c r="U6195" s="91"/>
      <c r="W6195" s="47"/>
      <c r="Y6195" s="80"/>
    </row>
    <row r="6196" spans="6:25">
      <c r="F6196" s="91"/>
      <c r="G6196" s="46"/>
      <c r="U6196" s="91"/>
      <c r="W6196" s="47"/>
      <c r="Y6196" s="80"/>
    </row>
    <row r="6197" spans="6:25">
      <c r="F6197" s="91"/>
      <c r="G6197" s="46"/>
      <c r="U6197" s="91"/>
      <c r="W6197" s="47"/>
      <c r="Y6197" s="80"/>
    </row>
    <row r="6198" spans="6:25">
      <c r="F6198" s="91"/>
      <c r="G6198" s="46"/>
      <c r="U6198" s="91"/>
      <c r="W6198" s="47"/>
      <c r="Y6198" s="80"/>
    </row>
    <row r="6199" spans="6:25">
      <c r="F6199" s="91"/>
      <c r="G6199" s="46"/>
      <c r="U6199" s="91"/>
      <c r="W6199" s="47"/>
      <c r="Y6199" s="80"/>
    </row>
    <row r="6200" spans="6:25">
      <c r="F6200" s="91"/>
      <c r="G6200" s="46"/>
      <c r="U6200" s="91"/>
      <c r="W6200" s="47"/>
      <c r="Y6200" s="80"/>
    </row>
    <row r="6201" spans="6:25">
      <c r="F6201" s="91"/>
      <c r="G6201" s="46"/>
      <c r="U6201" s="91"/>
      <c r="W6201" s="47"/>
      <c r="Y6201" s="80"/>
    </row>
    <row r="6202" spans="6:25">
      <c r="F6202" s="91"/>
      <c r="G6202" s="46"/>
      <c r="U6202" s="91"/>
      <c r="W6202" s="47"/>
      <c r="Y6202" s="80"/>
    </row>
    <row r="6203" spans="6:25">
      <c r="F6203" s="91"/>
      <c r="G6203" s="46"/>
      <c r="U6203" s="91"/>
      <c r="W6203" s="47"/>
      <c r="Y6203" s="80"/>
    </row>
    <row r="6204" spans="6:25">
      <c r="F6204" s="91"/>
      <c r="G6204" s="46"/>
      <c r="U6204" s="91"/>
      <c r="W6204" s="47"/>
      <c r="Y6204" s="80"/>
    </row>
    <row r="6205" spans="6:25">
      <c r="F6205" s="91"/>
      <c r="G6205" s="46"/>
      <c r="U6205" s="91"/>
      <c r="W6205" s="47"/>
      <c r="Y6205" s="80"/>
    </row>
    <row r="6206" spans="6:25">
      <c r="F6206" s="91"/>
      <c r="G6206" s="46"/>
      <c r="U6206" s="91"/>
      <c r="W6206" s="47"/>
      <c r="Y6206" s="80"/>
    </row>
    <row r="6207" spans="6:25">
      <c r="F6207" s="91"/>
      <c r="G6207" s="46"/>
      <c r="U6207" s="91"/>
      <c r="W6207" s="47"/>
      <c r="Y6207" s="80"/>
    </row>
    <row r="6208" spans="6:25">
      <c r="F6208" s="91"/>
      <c r="G6208" s="46"/>
      <c r="U6208" s="91"/>
      <c r="W6208" s="47"/>
      <c r="Y6208" s="80"/>
    </row>
    <row r="6209" spans="6:25">
      <c r="F6209" s="91"/>
      <c r="G6209" s="46"/>
      <c r="U6209" s="91"/>
      <c r="W6209" s="47"/>
      <c r="Y6209" s="80"/>
    </row>
    <row r="6210" spans="6:25">
      <c r="F6210" s="91"/>
      <c r="G6210" s="46"/>
      <c r="N6210" s="66"/>
      <c r="U6210" s="91"/>
      <c r="W6210" s="47"/>
      <c r="Y6210" s="80"/>
    </row>
    <row r="6211" spans="6:25">
      <c r="F6211" s="91"/>
      <c r="G6211" s="46"/>
      <c r="N6211" s="67"/>
      <c r="U6211" s="91"/>
      <c r="W6211" s="47"/>
      <c r="Y6211" s="80"/>
    </row>
    <row r="6212" spans="6:25">
      <c r="F6212" s="91"/>
      <c r="G6212" s="46"/>
      <c r="N6212" s="65"/>
      <c r="U6212" s="91"/>
      <c r="W6212" s="47"/>
      <c r="Y6212" s="80"/>
    </row>
    <row r="6213" spans="6:25">
      <c r="F6213" s="91"/>
      <c r="G6213" s="46"/>
      <c r="N6213" s="64"/>
      <c r="U6213" s="91"/>
      <c r="W6213" s="47"/>
      <c r="Y6213" s="80"/>
    </row>
    <row r="6214" spans="6:25">
      <c r="F6214" s="91"/>
      <c r="G6214" s="46"/>
      <c r="N6214" s="66"/>
      <c r="U6214" s="91"/>
      <c r="W6214" s="47"/>
      <c r="Y6214" s="80"/>
    </row>
    <row r="6215" spans="6:25">
      <c r="F6215" s="91"/>
      <c r="G6215" s="46"/>
      <c r="N6215" s="67"/>
      <c r="U6215" s="91"/>
      <c r="W6215" s="47"/>
      <c r="Y6215" s="80"/>
    </row>
    <row r="6216" spans="6:25">
      <c r="F6216" s="91"/>
      <c r="G6216" s="46"/>
      <c r="N6216" s="68"/>
      <c r="U6216" s="91"/>
      <c r="W6216" s="47"/>
      <c r="Y6216" s="80"/>
    </row>
    <row r="6217" spans="6:25">
      <c r="F6217" s="91"/>
      <c r="G6217" s="46"/>
      <c r="N6217" s="91"/>
      <c r="U6217" s="91"/>
      <c r="W6217" s="47"/>
      <c r="Y6217" s="80"/>
    </row>
    <row r="6218" spans="6:25">
      <c r="F6218" s="91"/>
      <c r="G6218" s="46"/>
      <c r="N6218" s="69"/>
      <c r="U6218" s="91"/>
      <c r="W6218" s="47"/>
      <c r="Y6218" s="80"/>
    </row>
    <row r="6219" spans="6:25">
      <c r="F6219" s="91"/>
      <c r="G6219" s="46"/>
      <c r="N6219" s="65"/>
      <c r="U6219" s="91"/>
      <c r="W6219" s="47"/>
      <c r="Y6219" s="80"/>
    </row>
    <row r="6220" spans="6:25">
      <c r="F6220" s="91"/>
      <c r="G6220" s="46"/>
      <c r="N6220" s="65"/>
      <c r="U6220" s="91"/>
      <c r="W6220" s="47"/>
      <c r="Y6220" s="80"/>
    </row>
    <row r="6221" spans="6:25">
      <c r="F6221" s="91"/>
      <c r="G6221" s="46"/>
      <c r="N6221" s="64"/>
      <c r="U6221" s="91"/>
      <c r="W6221" s="47"/>
      <c r="Y6221" s="80"/>
    </row>
    <row r="6222" spans="6:25">
      <c r="F6222" s="91"/>
      <c r="G6222" s="46"/>
      <c r="N6222" s="91"/>
      <c r="U6222" s="91"/>
      <c r="W6222" s="47"/>
      <c r="Y6222" s="80"/>
    </row>
    <row r="6223" spans="6:25">
      <c r="F6223" s="91"/>
      <c r="G6223" s="46"/>
      <c r="N6223" s="91"/>
      <c r="U6223" s="91"/>
      <c r="W6223" s="47"/>
      <c r="Y6223" s="80"/>
    </row>
    <row r="6224" spans="6:25">
      <c r="F6224" s="91"/>
      <c r="G6224" s="46"/>
      <c r="N6224" s="91"/>
      <c r="U6224" s="91"/>
      <c r="W6224" s="47"/>
      <c r="Y6224" s="80"/>
    </row>
    <row r="6225" spans="6:25">
      <c r="F6225" s="91"/>
      <c r="G6225" s="46"/>
      <c r="N6225" s="91"/>
      <c r="U6225" s="91"/>
      <c r="W6225" s="47"/>
      <c r="Y6225" s="80"/>
    </row>
    <row r="6226" spans="6:25">
      <c r="F6226" s="91"/>
      <c r="G6226" s="46"/>
      <c r="N6226" s="91"/>
      <c r="U6226" s="91"/>
      <c r="W6226" s="47"/>
      <c r="Y6226" s="80"/>
    </row>
    <row r="6227" spans="6:25">
      <c r="F6227" s="91"/>
      <c r="G6227" s="46"/>
      <c r="N6227" s="91"/>
      <c r="U6227" s="91"/>
      <c r="W6227" s="47"/>
      <c r="Y6227" s="80"/>
    </row>
    <row r="6228" spans="6:25">
      <c r="F6228" s="91"/>
      <c r="G6228" s="46"/>
      <c r="N6228" s="91"/>
      <c r="U6228" s="91"/>
      <c r="W6228" s="47"/>
      <c r="Y6228" s="80"/>
    </row>
    <row r="6229" spans="6:25">
      <c r="F6229" s="91"/>
      <c r="G6229" s="46"/>
      <c r="N6229" s="91"/>
      <c r="U6229" s="91"/>
      <c r="W6229" s="47"/>
      <c r="Y6229" s="80"/>
    </row>
    <row r="6230" spans="6:25">
      <c r="F6230" s="91"/>
      <c r="G6230" s="46"/>
      <c r="N6230" s="91"/>
      <c r="U6230" s="91"/>
      <c r="W6230" s="47"/>
      <c r="Y6230" s="80"/>
    </row>
    <row r="6231" spans="6:25">
      <c r="F6231" s="91"/>
      <c r="G6231" s="46"/>
      <c r="N6231" s="91"/>
      <c r="U6231" s="91"/>
      <c r="W6231" s="47"/>
      <c r="Y6231" s="80"/>
    </row>
    <row r="6232" spans="6:25">
      <c r="F6232" s="91"/>
      <c r="G6232" s="46"/>
      <c r="N6232" s="91"/>
      <c r="U6232" s="91"/>
      <c r="W6232" s="47"/>
      <c r="Y6232" s="80"/>
    </row>
    <row r="6233" spans="6:25">
      <c r="F6233" s="91"/>
      <c r="G6233" s="46"/>
      <c r="N6233" s="91"/>
      <c r="U6233" s="91"/>
      <c r="W6233" s="47"/>
      <c r="Y6233" s="80"/>
    </row>
    <row r="6234" spans="6:25">
      <c r="F6234" s="91"/>
      <c r="G6234" s="46"/>
      <c r="N6234" s="91"/>
      <c r="U6234" s="91"/>
      <c r="W6234" s="47"/>
      <c r="Y6234" s="80"/>
    </row>
    <row r="6235" spans="6:25">
      <c r="F6235" s="91"/>
      <c r="G6235" s="46"/>
      <c r="N6235" s="91"/>
      <c r="U6235" s="91"/>
      <c r="W6235" s="47"/>
      <c r="Y6235" s="80"/>
    </row>
    <row r="6236" spans="6:25">
      <c r="F6236" s="91"/>
      <c r="G6236" s="46"/>
      <c r="N6236" s="91"/>
      <c r="U6236" s="91"/>
      <c r="W6236" s="47"/>
      <c r="Y6236" s="80"/>
    </row>
    <row r="6237" spans="6:25">
      <c r="F6237" s="91"/>
      <c r="G6237" s="46"/>
      <c r="N6237" s="91"/>
      <c r="U6237" s="91"/>
      <c r="W6237" s="47"/>
      <c r="Y6237" s="80"/>
    </row>
    <row r="6238" spans="6:25">
      <c r="F6238" s="91"/>
      <c r="G6238" s="46"/>
      <c r="N6238" s="91"/>
      <c r="U6238" s="91"/>
      <c r="W6238" s="47"/>
      <c r="Y6238" s="80"/>
    </row>
    <row r="6239" spans="6:25">
      <c r="F6239" s="91"/>
      <c r="G6239" s="46"/>
      <c r="U6239" s="91"/>
      <c r="W6239" s="47"/>
      <c r="Y6239" s="80"/>
    </row>
    <row r="6240" spans="6:25">
      <c r="F6240" s="91"/>
      <c r="G6240" s="46"/>
      <c r="N6240" s="91"/>
      <c r="U6240" s="91"/>
      <c r="W6240" s="47"/>
      <c r="Y6240" s="80"/>
    </row>
    <row r="6241" spans="6:25">
      <c r="F6241" s="91"/>
      <c r="G6241" s="46"/>
      <c r="U6241" s="91"/>
      <c r="W6241" s="47"/>
      <c r="Y6241" s="80"/>
    </row>
    <row r="6242" spans="6:25">
      <c r="F6242" s="91"/>
      <c r="G6242" s="46"/>
      <c r="N6242" s="91"/>
      <c r="U6242" s="91"/>
      <c r="W6242" s="47"/>
      <c r="Y6242" s="80"/>
    </row>
    <row r="6243" spans="6:25">
      <c r="F6243" s="91"/>
      <c r="G6243" s="46"/>
      <c r="N6243" s="91"/>
      <c r="U6243" s="91"/>
      <c r="W6243" s="47"/>
      <c r="Y6243" s="80"/>
    </row>
    <row r="6244" spans="6:25">
      <c r="F6244" s="91"/>
      <c r="G6244" s="46"/>
      <c r="N6244" s="91"/>
      <c r="U6244" s="91"/>
      <c r="W6244" s="47"/>
      <c r="Y6244" s="80"/>
    </row>
    <row r="6245" spans="6:25">
      <c r="F6245" s="91"/>
      <c r="G6245" s="46"/>
      <c r="N6245" s="91"/>
      <c r="U6245" s="91"/>
      <c r="W6245" s="47"/>
      <c r="Y6245" s="80"/>
    </row>
    <row r="6246" spans="6:25">
      <c r="F6246" s="91"/>
      <c r="G6246" s="46"/>
      <c r="N6246" s="91"/>
      <c r="U6246" s="91"/>
      <c r="W6246" s="47"/>
      <c r="Y6246" s="80"/>
    </row>
    <row r="6247" spans="6:25">
      <c r="F6247" s="91"/>
      <c r="G6247" s="46"/>
      <c r="N6247" s="91"/>
      <c r="U6247" s="91"/>
      <c r="W6247" s="47"/>
      <c r="Y6247" s="80"/>
    </row>
    <row r="6248" spans="6:25">
      <c r="F6248" s="91"/>
      <c r="G6248" s="46"/>
      <c r="N6248" s="91"/>
      <c r="U6248" s="91"/>
      <c r="W6248" s="47"/>
      <c r="Y6248" s="80"/>
    </row>
    <row r="6249" spans="6:25">
      <c r="F6249" s="91"/>
      <c r="G6249" s="46"/>
      <c r="N6249" s="91"/>
      <c r="U6249" s="91"/>
      <c r="W6249" s="47"/>
      <c r="Y6249" s="80"/>
    </row>
    <row r="6250" spans="6:25">
      <c r="F6250" s="91"/>
      <c r="G6250" s="46"/>
      <c r="N6250" s="91"/>
      <c r="U6250" s="91"/>
      <c r="W6250" s="47"/>
      <c r="Y6250" s="80"/>
    </row>
    <row r="6251" spans="6:25">
      <c r="F6251" s="91"/>
      <c r="G6251" s="46"/>
      <c r="N6251" s="91"/>
      <c r="U6251" s="91"/>
      <c r="W6251" s="47"/>
      <c r="Y6251" s="80"/>
    </row>
    <row r="6252" spans="6:25">
      <c r="F6252" s="91"/>
      <c r="G6252" s="46"/>
      <c r="N6252" s="91"/>
      <c r="U6252" s="91"/>
      <c r="W6252" s="47"/>
      <c r="Y6252" s="80"/>
    </row>
    <row r="6253" spans="6:25">
      <c r="F6253" s="91"/>
      <c r="G6253" s="46"/>
      <c r="N6253" s="91"/>
      <c r="U6253" s="91"/>
      <c r="W6253" s="47"/>
      <c r="Y6253" s="80"/>
    </row>
    <row r="6254" spans="6:25">
      <c r="F6254" s="91"/>
      <c r="G6254" s="46"/>
      <c r="N6254" s="91"/>
      <c r="U6254" s="91"/>
      <c r="W6254" s="47"/>
      <c r="Y6254" s="80"/>
    </row>
    <row r="6255" spans="6:25">
      <c r="F6255" s="91"/>
      <c r="G6255" s="46"/>
      <c r="U6255" s="91"/>
      <c r="W6255" s="47"/>
      <c r="Y6255" s="80"/>
    </row>
    <row r="6256" spans="6:25">
      <c r="F6256" s="91"/>
      <c r="G6256" s="46"/>
      <c r="N6256" s="91"/>
      <c r="U6256" s="91"/>
      <c r="W6256" s="47"/>
      <c r="Y6256" s="80"/>
    </row>
    <row r="6257" spans="6:25">
      <c r="F6257" s="91"/>
      <c r="G6257" s="46"/>
      <c r="U6257" s="91"/>
      <c r="W6257" s="47"/>
      <c r="Y6257" s="80"/>
    </row>
    <row r="6258" spans="6:25">
      <c r="F6258" s="91"/>
      <c r="G6258" s="46"/>
      <c r="N6258" s="91"/>
      <c r="U6258" s="91"/>
      <c r="W6258" s="47"/>
      <c r="Y6258" s="80"/>
    </row>
    <row r="6259" spans="6:25">
      <c r="F6259" s="91"/>
      <c r="G6259" s="46"/>
      <c r="N6259" s="91"/>
      <c r="U6259" s="91"/>
      <c r="W6259" s="47"/>
      <c r="Y6259" s="80"/>
    </row>
    <row r="6260" spans="6:25">
      <c r="F6260" s="91"/>
      <c r="G6260" s="46"/>
      <c r="N6260" s="91"/>
      <c r="U6260" s="91"/>
      <c r="W6260" s="47"/>
      <c r="Y6260" s="80"/>
    </row>
    <row r="6261" spans="6:25">
      <c r="F6261" s="91"/>
      <c r="G6261" s="46"/>
      <c r="N6261" s="91"/>
      <c r="U6261" s="91"/>
      <c r="W6261" s="47"/>
      <c r="Y6261" s="80"/>
    </row>
    <row r="6262" spans="6:25">
      <c r="F6262" s="91"/>
      <c r="G6262" s="46"/>
      <c r="N6262" s="91"/>
      <c r="U6262" s="91"/>
      <c r="W6262" s="47"/>
      <c r="Y6262" s="80"/>
    </row>
    <row r="6263" spans="6:25">
      <c r="F6263" s="91"/>
      <c r="G6263" s="46"/>
      <c r="N6263" s="91"/>
      <c r="U6263" s="91"/>
      <c r="W6263" s="47"/>
      <c r="Y6263" s="80"/>
    </row>
    <row r="6264" spans="6:25">
      <c r="F6264" s="91"/>
      <c r="G6264" s="46"/>
      <c r="N6264" s="91"/>
      <c r="U6264" s="91"/>
      <c r="W6264" s="47"/>
      <c r="Y6264" s="80"/>
    </row>
    <row r="6265" spans="6:25">
      <c r="F6265" s="91"/>
      <c r="G6265" s="46"/>
      <c r="N6265" s="91"/>
      <c r="U6265" s="91"/>
      <c r="W6265" s="47"/>
      <c r="Y6265" s="80"/>
    </row>
    <row r="6266" spans="6:25">
      <c r="F6266" s="91"/>
      <c r="G6266" s="46"/>
      <c r="U6266" s="91"/>
      <c r="W6266" s="47"/>
      <c r="Y6266" s="80"/>
    </row>
    <row r="6267" spans="6:25">
      <c r="F6267" s="91"/>
      <c r="G6267" s="46"/>
      <c r="N6267" s="91"/>
      <c r="U6267" s="91"/>
      <c r="W6267" s="47"/>
      <c r="Y6267" s="80"/>
    </row>
    <row r="6268" spans="6:25">
      <c r="F6268" s="91"/>
      <c r="G6268" s="46"/>
      <c r="N6268" s="91"/>
      <c r="U6268" s="91"/>
      <c r="W6268" s="47"/>
      <c r="Y6268" s="80"/>
    </row>
    <row r="6269" spans="6:25">
      <c r="F6269" s="91"/>
      <c r="G6269" s="46"/>
      <c r="N6269" s="91"/>
      <c r="U6269" s="91"/>
      <c r="W6269" s="47"/>
      <c r="Y6269" s="80"/>
    </row>
    <row r="6270" spans="6:25">
      <c r="F6270" s="91"/>
      <c r="G6270" s="46"/>
      <c r="N6270" s="91"/>
      <c r="U6270" s="91"/>
      <c r="W6270" s="47"/>
      <c r="Y6270" s="80"/>
    </row>
    <row r="6271" spans="6:25">
      <c r="F6271" s="91"/>
      <c r="G6271" s="46"/>
      <c r="N6271" s="91"/>
      <c r="U6271" s="91"/>
      <c r="W6271" s="47"/>
      <c r="Y6271" s="80"/>
    </row>
    <row r="6272" spans="6:25">
      <c r="F6272" s="91"/>
      <c r="G6272" s="46"/>
      <c r="N6272" s="91"/>
      <c r="U6272" s="91"/>
      <c r="W6272" s="47"/>
      <c r="Y6272" s="80"/>
    </row>
    <row r="6273" spans="6:25">
      <c r="F6273" s="91"/>
      <c r="G6273" s="46"/>
      <c r="N6273" s="91"/>
      <c r="U6273" s="91"/>
      <c r="W6273" s="47"/>
      <c r="Y6273" s="80"/>
    </row>
    <row r="6274" spans="6:25">
      <c r="F6274" s="91"/>
      <c r="G6274" s="46"/>
      <c r="N6274" s="91"/>
      <c r="U6274" s="91"/>
      <c r="W6274" s="47"/>
      <c r="Y6274" s="80"/>
    </row>
    <row r="6275" spans="6:25">
      <c r="F6275" s="91"/>
      <c r="G6275" s="46"/>
      <c r="N6275" s="91"/>
      <c r="U6275" s="91"/>
      <c r="W6275" s="47"/>
      <c r="Y6275" s="80"/>
    </row>
    <row r="6276" spans="6:25">
      <c r="F6276" s="91"/>
      <c r="G6276" s="46"/>
      <c r="N6276" s="91"/>
      <c r="U6276" s="91"/>
      <c r="W6276" s="47"/>
      <c r="Y6276" s="80"/>
    </row>
    <row r="6277" spans="6:25">
      <c r="F6277" s="91"/>
      <c r="G6277" s="46"/>
      <c r="N6277" s="91"/>
      <c r="U6277" s="91"/>
      <c r="W6277" s="47"/>
      <c r="Y6277" s="80"/>
    </row>
    <row r="6278" spans="6:25">
      <c r="F6278" s="91"/>
      <c r="G6278" s="46"/>
      <c r="N6278" s="91"/>
      <c r="U6278" s="91"/>
      <c r="W6278" s="47"/>
      <c r="Y6278" s="80"/>
    </row>
    <row r="6279" spans="6:25">
      <c r="F6279" s="91"/>
      <c r="G6279" s="46"/>
      <c r="N6279" s="91"/>
      <c r="U6279" s="91"/>
      <c r="W6279" s="47"/>
      <c r="Y6279" s="80"/>
    </row>
    <row r="6280" spans="6:25">
      <c r="F6280" s="91"/>
      <c r="G6280" s="46"/>
      <c r="N6280" s="91"/>
      <c r="U6280" s="91"/>
      <c r="W6280" s="47"/>
      <c r="Y6280" s="80"/>
    </row>
    <row r="6281" spans="6:25">
      <c r="F6281" s="91"/>
      <c r="G6281" s="46"/>
      <c r="N6281" s="91"/>
      <c r="U6281" s="91"/>
      <c r="W6281" s="47"/>
      <c r="Y6281" s="80"/>
    </row>
    <row r="6282" spans="6:25">
      <c r="F6282" s="91"/>
      <c r="G6282" s="46"/>
      <c r="N6282" s="91"/>
      <c r="U6282" s="91"/>
      <c r="W6282" s="47"/>
      <c r="Y6282" s="80"/>
    </row>
    <row r="6283" spans="6:25">
      <c r="F6283" s="91"/>
      <c r="G6283" s="46"/>
      <c r="N6283" s="91"/>
      <c r="U6283" s="91"/>
      <c r="W6283" s="47"/>
      <c r="Y6283" s="80"/>
    </row>
    <row r="6284" spans="6:25">
      <c r="F6284" s="91"/>
      <c r="G6284" s="46"/>
      <c r="N6284" s="91"/>
      <c r="U6284" s="91"/>
      <c r="W6284" s="47"/>
      <c r="Y6284" s="80"/>
    </row>
    <row r="6285" spans="6:25">
      <c r="F6285" s="91"/>
      <c r="G6285" s="46"/>
      <c r="N6285" s="91"/>
      <c r="U6285" s="91"/>
      <c r="W6285" s="47"/>
      <c r="Y6285" s="80"/>
    </row>
    <row r="6286" spans="6:25">
      <c r="F6286" s="91"/>
      <c r="G6286" s="46"/>
      <c r="N6286" s="91"/>
      <c r="U6286" s="91"/>
      <c r="W6286" s="47"/>
      <c r="Y6286" s="80"/>
    </row>
    <row r="6287" spans="6:25">
      <c r="F6287" s="91"/>
      <c r="G6287" s="46"/>
      <c r="N6287" s="91"/>
      <c r="U6287" s="91"/>
      <c r="W6287" s="47"/>
      <c r="Y6287" s="80"/>
    </row>
    <row r="6288" spans="6:25">
      <c r="F6288" s="91"/>
      <c r="G6288" s="46"/>
      <c r="N6288" s="91"/>
      <c r="U6288" s="91"/>
      <c r="W6288" s="47"/>
      <c r="Y6288" s="80"/>
    </row>
    <row r="6289" spans="6:25">
      <c r="F6289" s="91"/>
      <c r="G6289" s="46"/>
      <c r="U6289" s="91"/>
      <c r="W6289" s="47"/>
      <c r="Y6289" s="80"/>
    </row>
    <row r="6290" spans="6:25">
      <c r="F6290" s="91"/>
      <c r="G6290" s="46"/>
      <c r="U6290" s="91"/>
      <c r="W6290" s="47"/>
      <c r="Y6290" s="80"/>
    </row>
    <row r="6291" spans="6:25">
      <c r="F6291" s="91"/>
      <c r="G6291" s="46"/>
      <c r="U6291" s="91"/>
      <c r="W6291" s="47"/>
      <c r="Y6291" s="80"/>
    </row>
    <row r="6292" spans="6:25">
      <c r="F6292" s="91"/>
      <c r="G6292" s="46"/>
      <c r="U6292" s="91"/>
      <c r="W6292" s="47"/>
      <c r="Y6292" s="80"/>
    </row>
    <row r="6293" spans="6:25">
      <c r="F6293" s="91"/>
      <c r="G6293" s="46"/>
      <c r="U6293" s="91"/>
      <c r="W6293" s="47"/>
      <c r="Y6293" s="80"/>
    </row>
    <row r="6294" spans="6:25">
      <c r="F6294" s="91"/>
      <c r="G6294" s="46"/>
      <c r="U6294" s="91"/>
      <c r="W6294" s="47"/>
      <c r="Y6294" s="80"/>
    </row>
    <row r="6295" spans="6:25">
      <c r="F6295" s="91"/>
      <c r="G6295" s="46"/>
      <c r="U6295" s="91"/>
      <c r="W6295" s="47"/>
      <c r="Y6295" s="80"/>
    </row>
    <row r="6296" spans="6:25">
      <c r="F6296" s="91"/>
      <c r="G6296" s="46"/>
      <c r="U6296" s="91"/>
      <c r="W6296" s="47"/>
      <c r="Y6296" s="80"/>
    </row>
    <row r="6297" spans="6:25">
      <c r="F6297" s="91"/>
      <c r="G6297" s="46"/>
      <c r="U6297" s="91"/>
      <c r="W6297" s="47"/>
      <c r="Y6297" s="80"/>
    </row>
    <row r="6298" spans="6:25">
      <c r="F6298" s="91"/>
      <c r="G6298" s="46"/>
      <c r="U6298" s="91"/>
      <c r="W6298" s="47"/>
      <c r="Y6298" s="80"/>
    </row>
    <row r="6299" spans="6:25">
      <c r="F6299" s="91"/>
      <c r="G6299" s="46"/>
      <c r="U6299" s="91"/>
      <c r="W6299" s="47"/>
      <c r="Y6299" s="80"/>
    </row>
    <row r="6300" spans="6:25">
      <c r="F6300" s="91"/>
      <c r="G6300" s="46"/>
      <c r="U6300" s="91"/>
      <c r="W6300" s="47"/>
      <c r="Y6300" s="80"/>
    </row>
    <row r="6301" spans="6:25">
      <c r="F6301" s="91"/>
      <c r="G6301" s="46"/>
      <c r="U6301" s="91"/>
      <c r="W6301" s="47"/>
      <c r="Y6301" s="80"/>
    </row>
    <row r="6302" spans="6:25">
      <c r="F6302" s="91"/>
      <c r="G6302" s="46"/>
      <c r="U6302" s="91"/>
      <c r="W6302" s="47"/>
      <c r="Y6302" s="80"/>
    </row>
    <row r="6303" spans="6:25">
      <c r="F6303" s="91"/>
      <c r="G6303" s="46"/>
      <c r="U6303" s="91"/>
      <c r="W6303" s="47"/>
      <c r="Y6303" s="80"/>
    </row>
    <row r="6304" spans="6:25">
      <c r="F6304" s="91"/>
      <c r="G6304" s="46"/>
      <c r="U6304" s="91"/>
      <c r="W6304" s="47"/>
      <c r="Y6304" s="80"/>
    </row>
    <row r="6305" spans="6:25">
      <c r="F6305" s="91"/>
      <c r="G6305" s="46"/>
      <c r="U6305" s="91"/>
      <c r="W6305" s="47"/>
      <c r="Y6305" s="80"/>
    </row>
    <row r="6306" spans="6:25">
      <c r="F6306" s="91"/>
      <c r="G6306" s="46"/>
      <c r="U6306" s="91"/>
      <c r="W6306" s="47"/>
      <c r="Y6306" s="80"/>
    </row>
    <row r="6307" spans="6:25">
      <c r="F6307" s="91"/>
      <c r="G6307" s="46"/>
      <c r="U6307" s="91"/>
      <c r="W6307" s="47"/>
      <c r="Y6307" s="80"/>
    </row>
    <row r="6308" spans="6:25">
      <c r="F6308" s="91"/>
      <c r="G6308" s="46"/>
      <c r="U6308" s="91"/>
      <c r="W6308" s="47"/>
      <c r="Y6308" s="80"/>
    </row>
    <row r="6309" spans="6:25">
      <c r="F6309" s="91"/>
      <c r="G6309" s="46"/>
      <c r="N6309" s="66"/>
      <c r="U6309" s="91"/>
      <c r="W6309" s="47"/>
      <c r="Y6309" s="80"/>
    </row>
    <row r="6310" spans="6:25">
      <c r="F6310" s="91"/>
      <c r="G6310" s="46"/>
      <c r="N6310" s="67"/>
      <c r="U6310" s="91"/>
      <c r="W6310" s="47"/>
      <c r="Y6310" s="80"/>
    </row>
    <row r="6311" spans="6:25">
      <c r="F6311" s="91"/>
      <c r="G6311" s="46"/>
      <c r="N6311" s="65"/>
      <c r="U6311" s="91"/>
      <c r="W6311" s="47"/>
      <c r="Y6311" s="80"/>
    </row>
    <row r="6312" spans="6:25">
      <c r="F6312" s="91"/>
      <c r="G6312" s="46"/>
      <c r="N6312" s="64"/>
      <c r="U6312" s="91"/>
      <c r="W6312" s="47"/>
      <c r="Y6312" s="80"/>
    </row>
    <row r="6313" spans="6:25">
      <c r="F6313" s="91"/>
      <c r="G6313" s="46"/>
      <c r="N6313" s="66"/>
      <c r="U6313" s="91"/>
      <c r="W6313" s="47"/>
      <c r="Y6313" s="80"/>
    </row>
    <row r="6314" spans="6:25">
      <c r="F6314" s="91"/>
      <c r="G6314" s="46"/>
      <c r="N6314" s="67"/>
      <c r="U6314" s="91"/>
      <c r="W6314" s="47"/>
      <c r="Y6314" s="80"/>
    </row>
    <row r="6315" spans="6:25">
      <c r="F6315" s="91"/>
      <c r="G6315" s="46"/>
      <c r="N6315" s="68"/>
      <c r="U6315" s="91"/>
      <c r="W6315" s="47"/>
      <c r="Y6315" s="80"/>
    </row>
    <row r="6316" spans="6:25">
      <c r="F6316" s="91"/>
      <c r="G6316" s="46"/>
      <c r="N6316" s="91"/>
      <c r="U6316" s="91"/>
      <c r="W6316" s="47"/>
      <c r="Y6316" s="80"/>
    </row>
    <row r="6317" spans="6:25">
      <c r="F6317" s="91"/>
      <c r="G6317" s="46"/>
      <c r="N6317" s="69"/>
      <c r="U6317" s="91"/>
      <c r="W6317" s="47"/>
      <c r="Y6317" s="80"/>
    </row>
    <row r="6318" spans="6:25">
      <c r="F6318" s="91"/>
      <c r="G6318" s="46"/>
      <c r="N6318" s="65"/>
      <c r="U6318" s="91"/>
      <c r="W6318" s="47"/>
      <c r="Y6318" s="80"/>
    </row>
    <row r="6319" spans="6:25">
      <c r="F6319" s="91"/>
      <c r="G6319" s="46"/>
      <c r="N6319" s="65"/>
      <c r="U6319" s="91"/>
      <c r="W6319" s="47"/>
      <c r="Y6319" s="80"/>
    </row>
    <row r="6320" spans="6:25">
      <c r="F6320" s="91"/>
      <c r="G6320" s="46"/>
      <c r="N6320" s="64"/>
      <c r="U6320" s="91"/>
      <c r="W6320" s="47"/>
      <c r="Y6320" s="80"/>
    </row>
    <row r="6321" spans="6:25">
      <c r="F6321" s="91"/>
      <c r="G6321" s="46"/>
      <c r="N6321" s="91"/>
      <c r="U6321" s="91"/>
      <c r="W6321" s="47"/>
      <c r="Y6321" s="80"/>
    </row>
    <row r="6322" spans="6:25">
      <c r="F6322" s="91"/>
      <c r="G6322" s="46"/>
      <c r="N6322" s="91"/>
      <c r="U6322" s="91"/>
      <c r="W6322" s="47"/>
      <c r="Y6322" s="80"/>
    </row>
    <row r="6323" spans="6:25">
      <c r="F6323" s="91"/>
      <c r="G6323" s="46"/>
      <c r="N6323" s="91"/>
      <c r="U6323" s="91"/>
      <c r="W6323" s="47"/>
      <c r="Y6323" s="80"/>
    </row>
    <row r="6324" spans="6:25">
      <c r="F6324" s="91"/>
      <c r="G6324" s="46"/>
      <c r="N6324" s="91"/>
      <c r="U6324" s="91"/>
      <c r="W6324" s="47"/>
      <c r="Y6324" s="80"/>
    </row>
    <row r="6325" spans="6:25">
      <c r="F6325" s="91"/>
      <c r="G6325" s="46"/>
      <c r="N6325" s="91"/>
      <c r="U6325" s="91"/>
      <c r="W6325" s="47"/>
      <c r="Y6325" s="80"/>
    </row>
    <row r="6326" spans="6:25">
      <c r="F6326" s="91"/>
      <c r="G6326" s="46"/>
      <c r="N6326" s="91"/>
      <c r="U6326" s="91"/>
      <c r="W6326" s="47"/>
      <c r="Y6326" s="80"/>
    </row>
    <row r="6327" spans="6:25">
      <c r="F6327" s="91"/>
      <c r="G6327" s="46"/>
      <c r="N6327" s="91"/>
      <c r="U6327" s="91"/>
      <c r="W6327" s="47"/>
      <c r="Y6327" s="80"/>
    </row>
    <row r="6328" spans="6:25">
      <c r="F6328" s="91"/>
      <c r="G6328" s="46"/>
      <c r="N6328" s="91"/>
      <c r="U6328" s="91"/>
      <c r="W6328" s="47"/>
      <c r="Y6328" s="80"/>
    </row>
    <row r="6329" spans="6:25">
      <c r="F6329" s="91"/>
      <c r="G6329" s="46"/>
      <c r="N6329" s="91"/>
      <c r="U6329" s="91"/>
      <c r="W6329" s="47"/>
      <c r="Y6329" s="80"/>
    </row>
    <row r="6330" spans="6:25">
      <c r="F6330" s="91"/>
      <c r="G6330" s="46"/>
      <c r="N6330" s="91"/>
      <c r="U6330" s="91"/>
      <c r="W6330" s="47"/>
      <c r="Y6330" s="80"/>
    </row>
    <row r="6331" spans="6:25">
      <c r="F6331" s="91"/>
      <c r="G6331" s="46"/>
      <c r="N6331" s="91"/>
      <c r="U6331" s="91"/>
      <c r="W6331" s="47"/>
      <c r="Y6331" s="80"/>
    </row>
    <row r="6332" spans="6:25">
      <c r="F6332" s="91"/>
      <c r="G6332" s="46"/>
      <c r="N6332" s="91"/>
      <c r="U6332" s="91"/>
      <c r="W6332" s="47"/>
      <c r="Y6332" s="80"/>
    </row>
    <row r="6333" spans="6:25">
      <c r="F6333" s="91"/>
      <c r="G6333" s="46"/>
      <c r="N6333" s="91"/>
      <c r="U6333" s="91"/>
      <c r="W6333" s="47"/>
      <c r="Y6333" s="80"/>
    </row>
    <row r="6334" spans="6:25">
      <c r="F6334" s="91"/>
      <c r="G6334" s="46"/>
      <c r="N6334" s="91"/>
      <c r="U6334" s="91"/>
      <c r="W6334" s="47"/>
      <c r="Y6334" s="80"/>
    </row>
    <row r="6335" spans="6:25">
      <c r="F6335" s="91"/>
      <c r="G6335" s="46"/>
      <c r="N6335" s="91"/>
      <c r="U6335" s="91"/>
      <c r="W6335" s="47"/>
      <c r="Y6335" s="80"/>
    </row>
    <row r="6336" spans="6:25">
      <c r="F6336" s="91"/>
      <c r="G6336" s="46"/>
      <c r="N6336" s="91"/>
      <c r="U6336" s="91"/>
      <c r="W6336" s="47"/>
      <c r="Y6336" s="80"/>
    </row>
    <row r="6337" spans="6:25">
      <c r="F6337" s="91"/>
      <c r="G6337" s="46"/>
      <c r="N6337" s="91"/>
      <c r="U6337" s="91"/>
      <c r="W6337" s="47"/>
      <c r="Y6337" s="80"/>
    </row>
    <row r="6338" spans="6:25">
      <c r="F6338" s="91"/>
      <c r="G6338" s="46"/>
      <c r="U6338" s="91"/>
      <c r="W6338" s="47"/>
      <c r="Y6338" s="80"/>
    </row>
    <row r="6339" spans="6:25">
      <c r="F6339" s="91"/>
      <c r="G6339" s="46"/>
      <c r="N6339" s="91"/>
      <c r="U6339" s="91"/>
      <c r="W6339" s="47"/>
      <c r="Y6339" s="80"/>
    </row>
    <row r="6340" spans="6:25">
      <c r="F6340" s="91"/>
      <c r="G6340" s="46"/>
      <c r="U6340" s="91"/>
      <c r="W6340" s="47"/>
      <c r="Y6340" s="80"/>
    </row>
    <row r="6341" spans="6:25">
      <c r="F6341" s="91"/>
      <c r="G6341" s="46"/>
      <c r="N6341" s="91"/>
      <c r="U6341" s="91"/>
      <c r="W6341" s="47"/>
      <c r="Y6341" s="80"/>
    </row>
    <row r="6342" spans="6:25">
      <c r="F6342" s="91"/>
      <c r="G6342" s="46"/>
      <c r="N6342" s="91"/>
      <c r="U6342" s="91"/>
      <c r="W6342" s="47"/>
      <c r="Y6342" s="80"/>
    </row>
    <row r="6343" spans="6:25">
      <c r="F6343" s="91"/>
      <c r="G6343" s="46"/>
      <c r="N6343" s="91"/>
      <c r="U6343" s="91"/>
      <c r="W6343" s="47"/>
      <c r="Y6343" s="80"/>
    </row>
    <row r="6344" spans="6:25">
      <c r="F6344" s="91"/>
      <c r="G6344" s="46"/>
      <c r="N6344" s="91"/>
      <c r="U6344" s="91"/>
      <c r="W6344" s="47"/>
      <c r="Y6344" s="80"/>
    </row>
    <row r="6345" spans="6:25">
      <c r="F6345" s="91"/>
      <c r="G6345" s="46"/>
      <c r="N6345" s="91"/>
      <c r="U6345" s="91"/>
      <c r="W6345" s="47"/>
      <c r="Y6345" s="80"/>
    </row>
    <row r="6346" spans="6:25">
      <c r="F6346" s="91"/>
      <c r="G6346" s="46"/>
      <c r="N6346" s="91"/>
      <c r="U6346" s="91"/>
      <c r="W6346" s="47"/>
      <c r="Y6346" s="80"/>
    </row>
    <row r="6347" spans="6:25">
      <c r="F6347" s="91"/>
      <c r="G6347" s="46"/>
      <c r="N6347" s="91"/>
      <c r="U6347" s="91"/>
      <c r="W6347" s="47"/>
      <c r="Y6347" s="80"/>
    </row>
    <row r="6348" spans="6:25">
      <c r="F6348" s="91"/>
      <c r="G6348" s="46"/>
      <c r="N6348" s="91"/>
      <c r="U6348" s="91"/>
      <c r="W6348" s="47"/>
      <c r="Y6348" s="80"/>
    </row>
    <row r="6349" spans="6:25">
      <c r="F6349" s="91"/>
      <c r="G6349" s="46"/>
      <c r="N6349" s="91"/>
      <c r="U6349" s="91"/>
      <c r="W6349" s="47"/>
      <c r="Y6349" s="80"/>
    </row>
    <row r="6350" spans="6:25">
      <c r="F6350" s="91"/>
      <c r="G6350" s="46"/>
      <c r="N6350" s="91"/>
      <c r="U6350" s="91"/>
      <c r="W6350" s="47"/>
      <c r="Y6350" s="80"/>
    </row>
    <row r="6351" spans="6:25">
      <c r="F6351" s="91"/>
      <c r="G6351" s="46"/>
      <c r="N6351" s="91"/>
      <c r="U6351" s="91"/>
      <c r="W6351" s="47"/>
      <c r="Y6351" s="80"/>
    </row>
    <row r="6352" spans="6:25">
      <c r="F6352" s="91"/>
      <c r="G6352" s="46"/>
      <c r="N6352" s="91"/>
      <c r="U6352" s="91"/>
      <c r="W6352" s="47"/>
      <c r="Y6352" s="80"/>
    </row>
    <row r="6353" spans="6:25">
      <c r="F6353" s="91"/>
      <c r="G6353" s="46"/>
      <c r="N6353" s="91"/>
      <c r="U6353" s="91"/>
      <c r="W6353" s="47"/>
      <c r="Y6353" s="80"/>
    </row>
    <row r="6354" spans="6:25">
      <c r="F6354" s="91"/>
      <c r="G6354" s="46"/>
      <c r="U6354" s="91"/>
      <c r="W6354" s="47"/>
      <c r="Y6354" s="80"/>
    </row>
    <row r="6355" spans="6:25">
      <c r="F6355" s="91"/>
      <c r="G6355" s="46"/>
      <c r="N6355" s="91"/>
      <c r="U6355" s="91"/>
      <c r="W6355" s="47"/>
      <c r="Y6355" s="80"/>
    </row>
    <row r="6356" spans="6:25">
      <c r="F6356" s="91"/>
      <c r="G6356" s="46"/>
      <c r="U6356" s="91"/>
      <c r="W6356" s="47"/>
      <c r="Y6356" s="80"/>
    </row>
    <row r="6357" spans="6:25">
      <c r="F6357" s="91"/>
      <c r="G6357" s="46"/>
      <c r="N6357" s="91"/>
      <c r="U6357" s="91"/>
      <c r="W6357" s="47"/>
      <c r="Y6357" s="80"/>
    </row>
    <row r="6358" spans="6:25">
      <c r="F6358" s="91"/>
      <c r="G6358" s="46"/>
      <c r="N6358" s="91"/>
      <c r="U6358" s="91"/>
      <c r="W6358" s="47"/>
      <c r="Y6358" s="80"/>
    </row>
    <row r="6359" spans="6:25">
      <c r="F6359" s="91"/>
      <c r="G6359" s="46"/>
      <c r="N6359" s="91"/>
      <c r="U6359" s="91"/>
      <c r="W6359" s="47"/>
      <c r="Y6359" s="80"/>
    </row>
    <row r="6360" spans="6:25">
      <c r="F6360" s="91"/>
      <c r="G6360" s="46"/>
      <c r="N6360" s="91"/>
      <c r="U6360" s="91"/>
      <c r="W6360" s="47"/>
      <c r="Y6360" s="80"/>
    </row>
    <row r="6361" spans="6:25">
      <c r="F6361" s="91"/>
      <c r="G6361" s="46"/>
      <c r="N6361" s="91"/>
      <c r="U6361" s="91"/>
      <c r="W6361" s="47"/>
      <c r="Y6361" s="80"/>
    </row>
    <row r="6362" spans="6:25">
      <c r="F6362" s="91"/>
      <c r="G6362" s="46"/>
      <c r="N6362" s="91"/>
      <c r="U6362" s="91"/>
      <c r="W6362" s="47"/>
      <c r="Y6362" s="80"/>
    </row>
    <row r="6363" spans="6:25">
      <c r="F6363" s="91"/>
      <c r="G6363" s="46"/>
      <c r="N6363" s="91"/>
      <c r="U6363" s="91"/>
      <c r="W6363" s="47"/>
      <c r="Y6363" s="80"/>
    </row>
    <row r="6364" spans="6:25">
      <c r="F6364" s="91"/>
      <c r="G6364" s="46"/>
      <c r="N6364" s="91"/>
      <c r="U6364" s="91"/>
      <c r="W6364" s="47"/>
      <c r="Y6364" s="80"/>
    </row>
    <row r="6365" spans="6:25">
      <c r="F6365" s="91"/>
      <c r="G6365" s="46"/>
      <c r="U6365" s="91"/>
      <c r="W6365" s="47"/>
      <c r="Y6365" s="80"/>
    </row>
    <row r="6366" spans="6:25">
      <c r="F6366" s="91"/>
      <c r="G6366" s="46"/>
      <c r="N6366" s="91"/>
      <c r="U6366" s="91"/>
      <c r="W6366" s="47"/>
      <c r="Y6366" s="80"/>
    </row>
    <row r="6367" spans="6:25">
      <c r="F6367" s="91"/>
      <c r="G6367" s="46"/>
      <c r="N6367" s="91"/>
      <c r="U6367" s="91"/>
      <c r="W6367" s="47"/>
      <c r="Y6367" s="80"/>
    </row>
    <row r="6368" spans="6:25">
      <c r="F6368" s="91"/>
      <c r="G6368" s="46"/>
      <c r="N6368" s="91"/>
      <c r="U6368" s="91"/>
      <c r="W6368" s="47"/>
      <c r="Y6368" s="80"/>
    </row>
    <row r="6369" spans="6:25">
      <c r="F6369" s="91"/>
      <c r="G6369" s="46"/>
      <c r="N6369" s="91"/>
      <c r="U6369" s="91"/>
      <c r="W6369" s="47"/>
      <c r="Y6369" s="80"/>
    </row>
    <row r="6370" spans="6:25">
      <c r="F6370" s="91"/>
      <c r="G6370" s="46"/>
      <c r="N6370" s="91"/>
      <c r="U6370" s="91"/>
      <c r="W6370" s="47"/>
      <c r="Y6370" s="80"/>
    </row>
    <row r="6371" spans="6:25">
      <c r="F6371" s="91"/>
      <c r="G6371" s="46"/>
      <c r="N6371" s="91"/>
      <c r="U6371" s="91"/>
      <c r="W6371" s="47"/>
      <c r="Y6371" s="80"/>
    </row>
    <row r="6372" spans="6:25">
      <c r="F6372" s="91"/>
      <c r="G6372" s="46"/>
      <c r="N6372" s="91"/>
      <c r="U6372" s="91"/>
      <c r="W6372" s="47"/>
      <c r="Y6372" s="80"/>
    </row>
    <row r="6373" spans="6:25">
      <c r="F6373" s="91"/>
      <c r="G6373" s="46"/>
      <c r="N6373" s="91"/>
      <c r="U6373" s="91"/>
      <c r="W6373" s="47"/>
      <c r="Y6373" s="80"/>
    </row>
    <row r="6374" spans="6:25">
      <c r="F6374" s="91"/>
      <c r="G6374" s="46"/>
      <c r="N6374" s="91"/>
      <c r="U6374" s="91"/>
      <c r="W6374" s="47"/>
      <c r="Y6374" s="80"/>
    </row>
    <row r="6375" spans="6:25">
      <c r="F6375" s="91"/>
      <c r="G6375" s="46"/>
      <c r="N6375" s="91"/>
      <c r="U6375" s="91"/>
      <c r="W6375" s="47"/>
      <c r="Y6375" s="80"/>
    </row>
    <row r="6376" spans="6:25">
      <c r="F6376" s="91"/>
      <c r="G6376" s="46"/>
      <c r="N6376" s="91"/>
      <c r="U6376" s="91"/>
      <c r="W6376" s="47"/>
      <c r="Y6376" s="80"/>
    </row>
    <row r="6377" spans="6:25">
      <c r="F6377" s="91"/>
      <c r="G6377" s="46"/>
      <c r="N6377" s="91"/>
      <c r="U6377" s="91"/>
      <c r="W6377" s="47"/>
      <c r="Y6377" s="80"/>
    </row>
    <row r="6378" spans="6:25">
      <c r="F6378" s="91"/>
      <c r="G6378" s="46"/>
      <c r="N6378" s="91"/>
      <c r="U6378" s="91"/>
      <c r="W6378" s="47"/>
      <c r="Y6378" s="80"/>
    </row>
    <row r="6379" spans="6:25">
      <c r="F6379" s="91"/>
      <c r="G6379" s="46"/>
      <c r="N6379" s="91"/>
      <c r="U6379" s="91"/>
      <c r="W6379" s="47"/>
      <c r="Y6379" s="80"/>
    </row>
    <row r="6380" spans="6:25">
      <c r="F6380" s="91"/>
      <c r="G6380" s="46"/>
      <c r="N6380" s="91"/>
      <c r="U6380" s="91"/>
      <c r="W6380" s="47"/>
      <c r="Y6380" s="80"/>
    </row>
    <row r="6381" spans="6:25">
      <c r="F6381" s="91"/>
      <c r="G6381" s="46"/>
      <c r="N6381" s="91"/>
      <c r="U6381" s="91"/>
      <c r="W6381" s="47"/>
      <c r="Y6381" s="80"/>
    </row>
    <row r="6382" spans="6:25">
      <c r="F6382" s="91"/>
      <c r="G6382" s="46"/>
      <c r="N6382" s="91"/>
      <c r="U6382" s="91"/>
      <c r="W6382" s="47"/>
      <c r="Y6382" s="80"/>
    </row>
    <row r="6383" spans="6:25">
      <c r="F6383" s="91"/>
      <c r="G6383" s="46"/>
      <c r="N6383" s="91"/>
      <c r="U6383" s="91"/>
      <c r="W6383" s="47"/>
      <c r="Y6383" s="80"/>
    </row>
    <row r="6384" spans="6:25">
      <c r="F6384" s="91"/>
      <c r="G6384" s="46"/>
      <c r="N6384" s="91"/>
      <c r="U6384" s="91"/>
      <c r="W6384" s="47"/>
      <c r="Y6384" s="80"/>
    </row>
    <row r="6385" spans="6:25">
      <c r="F6385" s="91"/>
      <c r="G6385" s="46"/>
      <c r="N6385" s="91"/>
      <c r="U6385" s="91"/>
      <c r="W6385" s="47"/>
      <c r="Y6385" s="80"/>
    </row>
    <row r="6386" spans="6:25">
      <c r="F6386" s="91"/>
      <c r="G6386" s="46"/>
      <c r="N6386" s="91"/>
      <c r="U6386" s="91"/>
      <c r="W6386" s="47"/>
      <c r="Y6386" s="80"/>
    </row>
    <row r="6388" spans="6:25">
      <c r="F6388" s="91"/>
      <c r="G6388" s="46"/>
      <c r="N6388" s="91"/>
      <c r="U6388" s="91"/>
      <c r="W6388" s="47"/>
      <c r="Y6388" s="80"/>
    </row>
    <row r="6389" spans="6:25">
      <c r="F6389" s="91"/>
      <c r="G6389" s="46"/>
      <c r="N6389" s="91"/>
      <c r="U6389" s="91"/>
      <c r="W6389" s="47"/>
      <c r="Y6389" s="80"/>
    </row>
    <row r="6390" spans="6:25">
      <c r="F6390" s="91"/>
      <c r="G6390" s="46"/>
      <c r="N6390" s="91"/>
      <c r="U6390" s="91"/>
      <c r="W6390" s="47"/>
      <c r="Y6390" s="80"/>
    </row>
    <row r="6391" spans="6:25">
      <c r="F6391" s="91"/>
      <c r="G6391" s="46"/>
      <c r="N6391" s="91"/>
      <c r="U6391" s="91"/>
      <c r="W6391" s="47"/>
      <c r="Y6391" s="80"/>
    </row>
    <row r="6392" spans="6:25">
      <c r="F6392" s="91"/>
      <c r="G6392" s="46"/>
      <c r="N6392" s="91"/>
      <c r="U6392" s="91"/>
      <c r="W6392" s="47"/>
      <c r="Y6392" s="80"/>
    </row>
    <row r="6393" spans="6:25">
      <c r="F6393" s="91"/>
      <c r="G6393" s="46"/>
      <c r="N6393" s="91"/>
      <c r="U6393" s="91"/>
      <c r="W6393" s="47"/>
      <c r="Y6393" s="80"/>
    </row>
    <row r="6394" spans="6:25">
      <c r="F6394" s="91"/>
      <c r="G6394" s="46"/>
      <c r="N6394" s="91"/>
      <c r="U6394" s="91"/>
      <c r="W6394" s="47"/>
      <c r="Y6394" s="80"/>
    </row>
    <row r="6395" spans="6:25">
      <c r="F6395" s="91"/>
      <c r="G6395" s="46"/>
      <c r="N6395" s="91"/>
      <c r="U6395" s="91"/>
      <c r="W6395" s="47"/>
      <c r="Y6395" s="80"/>
    </row>
    <row r="6396" spans="6:25">
      <c r="F6396" s="91"/>
      <c r="G6396" s="46"/>
      <c r="N6396" s="91"/>
      <c r="U6396" s="91"/>
      <c r="W6396" s="47"/>
      <c r="Y6396" s="80"/>
    </row>
    <row r="6397" spans="6:25">
      <c r="F6397" s="91"/>
      <c r="G6397" s="46"/>
      <c r="N6397" s="91"/>
      <c r="U6397" s="91"/>
      <c r="W6397" s="47"/>
      <c r="Y6397" s="80"/>
    </row>
    <row r="6398" spans="6:25">
      <c r="F6398" s="91"/>
      <c r="G6398" s="46"/>
      <c r="N6398" s="91"/>
      <c r="U6398" s="91"/>
      <c r="W6398" s="47"/>
      <c r="Y6398" s="80"/>
    </row>
    <row r="6399" spans="6:25">
      <c r="F6399" s="91"/>
      <c r="G6399" s="46"/>
      <c r="N6399" s="91"/>
      <c r="U6399" s="91"/>
      <c r="W6399" s="47"/>
      <c r="Y6399" s="80"/>
    </row>
    <row r="6400" spans="6:25">
      <c r="F6400" s="91"/>
      <c r="G6400" s="46"/>
      <c r="N6400" s="91"/>
      <c r="U6400" s="91"/>
      <c r="W6400" s="47"/>
      <c r="Y6400" s="80"/>
    </row>
    <row r="6401" spans="6:25">
      <c r="F6401" s="91"/>
      <c r="G6401" s="46"/>
      <c r="N6401" s="91"/>
      <c r="U6401" s="91"/>
      <c r="W6401" s="47"/>
      <c r="Y6401" s="80"/>
    </row>
    <row r="6402" spans="6:25">
      <c r="F6402" s="91"/>
      <c r="G6402" s="46"/>
      <c r="N6402" s="91"/>
      <c r="U6402" s="91"/>
      <c r="W6402" s="47"/>
      <c r="Y6402" s="80"/>
    </row>
    <row r="6403" spans="6:25">
      <c r="F6403" s="91"/>
      <c r="G6403" s="46"/>
      <c r="N6403" s="91"/>
      <c r="U6403" s="91"/>
      <c r="W6403" s="47"/>
      <c r="Y6403" s="80"/>
    </row>
    <row r="6404" spans="6:25">
      <c r="F6404" s="91"/>
      <c r="G6404" s="46"/>
      <c r="N6404" s="91"/>
      <c r="U6404" s="91"/>
      <c r="W6404" s="47"/>
      <c r="Y6404" s="80"/>
    </row>
    <row r="6405" spans="6:25">
      <c r="F6405" s="91"/>
      <c r="G6405" s="46"/>
      <c r="N6405" s="91"/>
      <c r="U6405" s="91"/>
      <c r="W6405" s="47"/>
      <c r="Y6405" s="80"/>
    </row>
    <row r="6406" spans="6:25">
      <c r="F6406" s="91"/>
      <c r="G6406" s="46"/>
      <c r="N6406" s="91"/>
      <c r="U6406" s="91"/>
      <c r="W6406" s="47"/>
      <c r="Y6406" s="80"/>
    </row>
    <row r="6407" spans="6:25">
      <c r="F6407" s="91"/>
      <c r="G6407" s="46"/>
      <c r="N6407" s="91"/>
      <c r="U6407" s="91"/>
      <c r="W6407" s="47"/>
      <c r="Y6407" s="80"/>
    </row>
    <row r="6408" spans="6:25">
      <c r="F6408" s="91"/>
      <c r="G6408" s="46"/>
      <c r="N6408" s="91"/>
      <c r="U6408" s="91"/>
      <c r="W6408" s="47"/>
      <c r="Y6408" s="80"/>
    </row>
    <row r="6409" spans="6:25">
      <c r="F6409" s="91"/>
      <c r="G6409" s="46"/>
      <c r="N6409" s="91"/>
      <c r="U6409" s="91"/>
      <c r="W6409" s="47"/>
      <c r="Y6409" s="80"/>
    </row>
    <row r="6410" spans="6:25">
      <c r="F6410" s="91"/>
      <c r="G6410" s="46"/>
      <c r="N6410" s="91"/>
      <c r="U6410" s="91"/>
      <c r="W6410" s="47"/>
      <c r="Y6410" s="80"/>
    </row>
    <row r="6411" spans="6:25">
      <c r="F6411" s="91"/>
      <c r="G6411" s="46"/>
      <c r="N6411" s="91"/>
      <c r="U6411" s="91"/>
      <c r="W6411" s="47"/>
      <c r="Y6411" s="80"/>
    </row>
    <row r="6413" spans="6:25">
      <c r="F6413" s="91"/>
      <c r="G6413" s="46"/>
      <c r="N6413" s="91"/>
      <c r="U6413" s="91"/>
      <c r="W6413" s="47"/>
      <c r="Y6413" s="80"/>
    </row>
    <row r="6414" spans="6:25">
      <c r="F6414" s="91"/>
      <c r="G6414" s="46"/>
      <c r="N6414" s="91"/>
      <c r="U6414" s="91"/>
      <c r="W6414" s="47"/>
      <c r="Y6414" s="80"/>
    </row>
    <row r="6415" spans="6:25">
      <c r="F6415" s="91"/>
      <c r="G6415" s="46"/>
      <c r="N6415" s="91"/>
      <c r="U6415" s="91"/>
      <c r="W6415" s="47"/>
      <c r="Y6415" s="80"/>
    </row>
    <row r="6416" spans="6:25">
      <c r="F6416" s="91"/>
      <c r="G6416" s="46"/>
      <c r="N6416" s="91"/>
      <c r="U6416" s="91"/>
      <c r="W6416" s="47"/>
      <c r="Y6416" s="80"/>
    </row>
    <row r="6419" spans="6:25">
      <c r="F6419" s="91"/>
      <c r="G6419" s="46"/>
      <c r="N6419" s="91"/>
      <c r="U6419" s="91"/>
      <c r="W6419" s="47"/>
      <c r="Y6419" s="80"/>
    </row>
    <row r="6420" spans="6:25">
      <c r="F6420" s="91"/>
      <c r="G6420" s="46"/>
      <c r="N6420" s="91"/>
      <c r="U6420" s="91"/>
      <c r="W6420" s="47"/>
      <c r="Y6420" s="80"/>
    </row>
    <row r="6421" spans="6:25">
      <c r="F6421" s="91"/>
      <c r="G6421" s="46"/>
      <c r="N6421" s="91"/>
      <c r="U6421" s="91"/>
      <c r="W6421" s="47"/>
      <c r="Y6421" s="80"/>
    </row>
    <row r="6422" spans="6:25">
      <c r="F6422" s="91"/>
      <c r="G6422" s="46"/>
      <c r="N6422" s="91"/>
      <c r="U6422" s="91"/>
      <c r="W6422" s="47"/>
      <c r="Y6422" s="80"/>
    </row>
    <row r="6423" spans="6:25">
      <c r="F6423" s="91"/>
      <c r="G6423" s="46"/>
      <c r="U6423" s="91"/>
      <c r="W6423" s="47"/>
      <c r="Y6423" s="80"/>
    </row>
    <row r="6424" spans="6:25">
      <c r="F6424" s="91"/>
      <c r="G6424" s="46"/>
      <c r="N6424" s="91"/>
      <c r="U6424" s="91"/>
      <c r="W6424" s="47"/>
      <c r="Y6424" s="80"/>
    </row>
    <row r="6425" spans="6:25">
      <c r="F6425" s="91"/>
      <c r="G6425" s="46"/>
      <c r="U6425" s="91"/>
      <c r="W6425" s="47"/>
      <c r="Y6425" s="80"/>
    </row>
    <row r="6426" spans="6:25">
      <c r="F6426" s="91"/>
      <c r="G6426" s="46"/>
      <c r="N6426" s="91"/>
      <c r="U6426" s="91"/>
      <c r="W6426" s="47"/>
      <c r="Y6426" s="80"/>
    </row>
    <row r="6427" spans="6:25">
      <c r="F6427" s="91"/>
      <c r="G6427" s="46"/>
      <c r="N6427" s="91"/>
      <c r="U6427" s="91"/>
      <c r="W6427" s="47"/>
      <c r="Y6427" s="80"/>
    </row>
    <row r="6428" spans="6:25">
      <c r="F6428" s="91"/>
      <c r="G6428" s="46"/>
      <c r="N6428" s="91"/>
      <c r="U6428" s="91"/>
      <c r="W6428" s="47"/>
      <c r="Y6428" s="80"/>
    </row>
    <row r="6429" spans="6:25">
      <c r="F6429" s="91"/>
      <c r="G6429" s="46"/>
      <c r="U6429" s="91"/>
      <c r="W6429" s="47"/>
      <c r="Y6429" s="80"/>
    </row>
    <row r="6430" spans="6:25">
      <c r="F6430" s="91"/>
      <c r="G6430" s="46"/>
      <c r="N6430" s="91"/>
      <c r="U6430" s="91"/>
      <c r="W6430" s="47"/>
      <c r="Y6430" s="80"/>
    </row>
    <row r="6431" spans="6:25">
      <c r="F6431" s="91"/>
      <c r="G6431" s="46"/>
      <c r="U6431" s="91"/>
      <c r="W6431" s="47"/>
      <c r="Y6431" s="80"/>
    </row>
    <row r="6432" spans="6:25">
      <c r="F6432" s="91"/>
      <c r="G6432" s="46"/>
      <c r="N6432" s="91"/>
      <c r="U6432" s="91"/>
      <c r="W6432" s="47"/>
      <c r="Y6432" s="80"/>
    </row>
    <row r="6433" spans="6:25">
      <c r="F6433" s="91"/>
      <c r="G6433" s="46"/>
      <c r="N6433" s="91"/>
      <c r="U6433" s="91"/>
      <c r="W6433" s="47"/>
      <c r="Y6433" s="80"/>
    </row>
    <row r="6434" spans="6:25">
      <c r="F6434" s="91"/>
      <c r="G6434" s="46"/>
      <c r="N6434" s="91"/>
      <c r="U6434" s="91"/>
      <c r="W6434" s="47"/>
      <c r="Y6434" s="80"/>
    </row>
    <row r="6435" spans="6:25">
      <c r="F6435" s="91"/>
      <c r="G6435" s="46"/>
      <c r="N6435" s="91"/>
      <c r="U6435" s="91"/>
      <c r="W6435" s="47"/>
      <c r="Y6435" s="80"/>
    </row>
    <row r="6436" spans="6:25">
      <c r="F6436" s="91"/>
      <c r="G6436" s="46"/>
      <c r="U6436" s="91"/>
      <c r="W6436" s="47"/>
      <c r="Y6436" s="80"/>
    </row>
    <row r="6437" spans="6:25">
      <c r="F6437" s="91"/>
      <c r="G6437" s="46"/>
      <c r="N6437" s="91"/>
      <c r="U6437" s="91"/>
      <c r="W6437" s="47"/>
      <c r="Y6437" s="80"/>
    </row>
    <row r="6438" spans="6:25">
      <c r="F6438" s="91"/>
      <c r="G6438" s="46"/>
      <c r="N6438" s="91"/>
      <c r="U6438" s="91"/>
      <c r="W6438" s="47"/>
      <c r="Y6438" s="80"/>
    </row>
    <row r="6439" spans="6:25">
      <c r="F6439" s="91"/>
      <c r="G6439" s="46"/>
      <c r="N6439" s="91"/>
      <c r="U6439" s="91"/>
      <c r="W6439" s="47"/>
      <c r="Y6439" s="80"/>
    </row>
    <row r="6440" spans="6:25">
      <c r="F6440" s="91"/>
      <c r="G6440" s="46"/>
      <c r="N6440" s="91"/>
      <c r="U6440" s="91"/>
      <c r="W6440" s="47"/>
      <c r="Y6440" s="80"/>
    </row>
    <row r="6441" spans="6:25">
      <c r="F6441" s="91"/>
      <c r="G6441" s="46"/>
      <c r="N6441" s="91"/>
      <c r="U6441" s="91"/>
      <c r="W6441" s="47"/>
      <c r="Y6441" s="80"/>
    </row>
    <row r="6442" spans="6:25">
      <c r="F6442" s="91"/>
      <c r="G6442" s="46"/>
      <c r="N6442" s="91"/>
      <c r="U6442" s="91"/>
      <c r="W6442" s="47"/>
      <c r="Y6442" s="80"/>
    </row>
    <row r="6443" spans="6:25">
      <c r="F6443" s="91"/>
      <c r="G6443" s="46"/>
      <c r="N6443" s="91"/>
      <c r="U6443" s="91"/>
      <c r="W6443" s="47"/>
      <c r="Y6443" s="80"/>
    </row>
    <row r="6444" spans="6:25">
      <c r="F6444" s="91"/>
      <c r="G6444" s="46"/>
      <c r="N6444" s="91"/>
      <c r="U6444" s="91"/>
      <c r="W6444" s="47"/>
      <c r="Y6444" s="80"/>
    </row>
    <row r="6445" spans="6:25">
      <c r="F6445" s="91"/>
      <c r="G6445" s="46"/>
      <c r="N6445" s="91"/>
      <c r="U6445" s="91"/>
      <c r="W6445" s="47"/>
      <c r="Y6445" s="80"/>
    </row>
    <row r="6446" spans="6:25">
      <c r="F6446" s="91"/>
      <c r="G6446" s="46"/>
      <c r="N6446" s="91"/>
      <c r="U6446" s="91"/>
      <c r="W6446" s="47"/>
      <c r="Y6446" s="80"/>
    </row>
    <row r="6447" spans="6:25">
      <c r="F6447" s="91"/>
      <c r="G6447" s="46"/>
      <c r="N6447" s="91"/>
      <c r="U6447" s="91"/>
      <c r="W6447" s="47"/>
      <c r="Y6447" s="80"/>
    </row>
    <row r="6448" spans="6:25">
      <c r="F6448" s="91"/>
      <c r="G6448" s="46"/>
      <c r="N6448" s="91"/>
      <c r="U6448" s="91"/>
      <c r="W6448" s="47"/>
      <c r="Y6448" s="80"/>
    </row>
    <row r="6449" spans="6:25">
      <c r="F6449" s="91"/>
      <c r="G6449" s="46"/>
      <c r="N6449" s="91"/>
      <c r="U6449" s="91"/>
      <c r="W6449" s="47"/>
      <c r="Y6449" s="80"/>
    </row>
    <row r="6450" spans="6:25">
      <c r="F6450" s="91"/>
      <c r="G6450" s="46"/>
      <c r="U6450" s="91"/>
      <c r="W6450" s="47"/>
      <c r="Y6450" s="80"/>
    </row>
    <row r="6451" spans="6:25">
      <c r="F6451" s="91"/>
      <c r="G6451" s="46"/>
      <c r="N6451" s="91"/>
      <c r="U6451" s="91"/>
      <c r="W6451" s="47"/>
      <c r="Y6451" s="80"/>
    </row>
    <row r="6452" spans="6:25">
      <c r="F6452" s="91"/>
      <c r="G6452" s="46"/>
      <c r="U6452" s="91"/>
      <c r="W6452" s="47"/>
      <c r="Y6452" s="80"/>
    </row>
    <row r="6453" spans="6:25">
      <c r="F6453" s="91"/>
      <c r="G6453" s="46"/>
      <c r="N6453" s="91"/>
      <c r="U6453" s="91"/>
      <c r="W6453" s="47"/>
      <c r="Y6453" s="80"/>
    </row>
    <row r="6454" spans="6:25">
      <c r="F6454" s="91"/>
      <c r="G6454" s="46"/>
      <c r="N6454" s="91"/>
      <c r="U6454" s="91"/>
      <c r="W6454" s="47"/>
      <c r="Y6454" s="80"/>
    </row>
    <row r="6455" spans="6:25">
      <c r="F6455" s="91"/>
      <c r="G6455" s="46"/>
      <c r="N6455" s="91"/>
      <c r="U6455" s="91"/>
      <c r="W6455" s="47"/>
      <c r="Y6455" s="80"/>
    </row>
    <row r="6456" spans="6:25">
      <c r="F6456" s="91"/>
      <c r="G6456" s="46"/>
      <c r="U6456" s="91"/>
      <c r="W6456" s="47"/>
      <c r="Y6456" s="80"/>
    </row>
    <row r="6457" spans="6:25">
      <c r="F6457" s="91"/>
      <c r="G6457" s="46"/>
      <c r="N6457" s="91"/>
      <c r="U6457" s="91"/>
      <c r="W6457" s="47"/>
      <c r="Y6457" s="80"/>
    </row>
    <row r="6458" spans="6:25">
      <c r="F6458" s="91"/>
      <c r="G6458" s="46"/>
      <c r="U6458" s="91"/>
      <c r="W6458" s="47"/>
      <c r="Y6458" s="80"/>
    </row>
    <row r="6459" spans="6:25">
      <c r="F6459" s="91"/>
      <c r="G6459" s="46"/>
      <c r="N6459" s="91"/>
      <c r="U6459" s="91"/>
      <c r="W6459" s="47"/>
      <c r="Y6459" s="80"/>
    </row>
    <row r="6460" spans="6:25">
      <c r="F6460" s="91"/>
      <c r="G6460" s="46"/>
      <c r="N6460" s="91"/>
      <c r="U6460" s="91"/>
      <c r="W6460" s="47"/>
      <c r="Y6460" s="80"/>
    </row>
    <row r="6461" spans="6:25">
      <c r="F6461" s="91"/>
      <c r="G6461" s="46"/>
      <c r="N6461" s="91"/>
      <c r="U6461" s="91"/>
      <c r="W6461" s="47"/>
      <c r="Y6461" s="80"/>
    </row>
    <row r="6462" spans="6:25">
      <c r="F6462" s="91"/>
      <c r="G6462" s="46"/>
      <c r="N6462" s="91"/>
      <c r="U6462" s="91"/>
      <c r="W6462" s="47"/>
      <c r="Y6462" s="80"/>
    </row>
    <row r="6463" spans="6:25">
      <c r="F6463" s="91"/>
      <c r="G6463" s="46"/>
      <c r="U6463" s="91"/>
      <c r="W6463" s="47"/>
      <c r="Y6463" s="80"/>
    </row>
    <row r="6464" spans="6:25">
      <c r="F6464" s="91"/>
      <c r="G6464" s="46"/>
      <c r="N6464" s="91"/>
      <c r="U6464" s="91"/>
      <c r="W6464" s="47"/>
      <c r="Y6464" s="80"/>
    </row>
    <row r="6465" spans="6:25">
      <c r="F6465" s="91"/>
      <c r="G6465" s="46"/>
      <c r="N6465" s="91"/>
      <c r="U6465" s="91"/>
      <c r="W6465" s="47"/>
      <c r="Y6465" s="80"/>
    </row>
    <row r="6466" spans="6:25">
      <c r="F6466" s="91"/>
      <c r="G6466" s="46"/>
      <c r="N6466" s="91"/>
      <c r="U6466" s="91"/>
      <c r="W6466" s="47"/>
      <c r="Y6466" s="80"/>
    </row>
    <row r="6467" spans="6:25">
      <c r="F6467" s="91"/>
      <c r="G6467" s="46"/>
      <c r="N6467" s="91"/>
      <c r="U6467" s="91"/>
      <c r="W6467" s="47"/>
      <c r="Y6467" s="80"/>
    </row>
    <row r="6468" spans="6:25">
      <c r="F6468" s="91"/>
      <c r="G6468" s="46"/>
      <c r="N6468" s="91"/>
      <c r="U6468" s="91"/>
      <c r="W6468" s="47"/>
      <c r="Y6468" s="80"/>
    </row>
    <row r="6469" spans="6:25">
      <c r="F6469" s="91"/>
      <c r="G6469" s="46"/>
      <c r="N6469" s="91"/>
      <c r="U6469" s="91"/>
      <c r="W6469" s="47"/>
      <c r="Y6469" s="80"/>
    </row>
    <row r="6470" spans="6:25">
      <c r="F6470" s="91"/>
      <c r="G6470" s="46"/>
      <c r="N6470" s="91"/>
      <c r="U6470" s="91"/>
      <c r="W6470" s="47"/>
      <c r="Y6470" s="80"/>
    </row>
    <row r="6471" spans="6:25">
      <c r="F6471" s="91"/>
      <c r="G6471" s="46"/>
      <c r="N6471" s="91"/>
      <c r="U6471" s="91"/>
      <c r="W6471" s="47"/>
      <c r="Y6471" s="80"/>
    </row>
    <row r="6472" spans="6:25">
      <c r="F6472" s="91"/>
      <c r="G6472" s="46"/>
      <c r="N6472" s="91"/>
      <c r="U6472" s="91"/>
      <c r="W6472" s="47"/>
      <c r="Y6472" s="80"/>
    </row>
    <row r="6473" spans="6:25">
      <c r="F6473" s="91"/>
      <c r="G6473" s="46"/>
      <c r="N6473" s="91"/>
      <c r="U6473" s="91"/>
      <c r="W6473" s="47"/>
      <c r="Y6473" s="80"/>
    </row>
    <row r="6474" spans="6:25">
      <c r="F6474" s="91"/>
      <c r="G6474" s="46"/>
      <c r="N6474" s="91"/>
      <c r="U6474" s="91"/>
      <c r="W6474" s="47"/>
      <c r="Y6474" s="80"/>
    </row>
    <row r="6475" spans="6:25">
      <c r="F6475" s="91"/>
      <c r="G6475" s="46"/>
      <c r="N6475" s="91"/>
      <c r="U6475" s="91"/>
      <c r="W6475" s="47"/>
      <c r="Y6475" s="80"/>
    </row>
    <row r="6476" spans="6:25">
      <c r="F6476" s="91"/>
      <c r="G6476" s="46"/>
      <c r="N6476" s="91"/>
      <c r="U6476" s="91"/>
      <c r="W6476" s="47"/>
      <c r="Y6476" s="80"/>
    </row>
    <row r="6477" spans="6:25">
      <c r="F6477" s="91"/>
      <c r="G6477" s="46"/>
      <c r="U6477" s="91"/>
      <c r="W6477" s="47"/>
      <c r="Y6477" s="80"/>
    </row>
    <row r="6478" spans="6:25">
      <c r="F6478" s="91"/>
      <c r="G6478" s="46"/>
      <c r="N6478" s="91"/>
      <c r="U6478" s="91"/>
      <c r="W6478" s="47"/>
      <c r="Y6478" s="80"/>
    </row>
    <row r="6479" spans="6:25">
      <c r="F6479" s="91"/>
      <c r="G6479" s="46"/>
      <c r="U6479" s="91"/>
      <c r="W6479" s="47"/>
      <c r="Y6479" s="80"/>
    </row>
    <row r="6480" spans="6:25">
      <c r="F6480" s="91"/>
      <c r="G6480" s="46"/>
      <c r="N6480" s="91"/>
      <c r="U6480" s="91"/>
      <c r="W6480" s="47"/>
      <c r="Y6480" s="80"/>
    </row>
    <row r="6481" spans="6:25">
      <c r="F6481" s="91"/>
      <c r="G6481" s="46"/>
      <c r="N6481" s="91"/>
      <c r="U6481" s="91"/>
      <c r="W6481" s="47"/>
      <c r="Y6481" s="80"/>
    </row>
    <row r="6482" spans="6:25">
      <c r="F6482" s="91"/>
      <c r="G6482" s="46"/>
      <c r="N6482" s="91"/>
      <c r="U6482" s="91"/>
      <c r="W6482" s="47"/>
      <c r="Y6482" s="80"/>
    </row>
    <row r="6483" spans="6:25">
      <c r="F6483" s="91"/>
      <c r="G6483" s="46"/>
      <c r="U6483" s="91"/>
      <c r="W6483" s="47"/>
      <c r="Y6483" s="80"/>
    </row>
    <row r="6484" spans="6:25">
      <c r="F6484" s="91"/>
      <c r="G6484" s="46"/>
      <c r="N6484" s="91"/>
      <c r="U6484" s="91"/>
      <c r="W6484" s="47"/>
      <c r="Y6484" s="80"/>
    </row>
    <row r="6485" spans="6:25">
      <c r="F6485" s="91"/>
      <c r="G6485" s="46"/>
      <c r="U6485" s="91"/>
      <c r="W6485" s="47"/>
      <c r="Y6485" s="80"/>
    </row>
    <row r="6486" spans="6:25">
      <c r="F6486" s="91"/>
      <c r="G6486" s="46"/>
      <c r="N6486" s="91"/>
      <c r="U6486" s="91"/>
      <c r="W6486" s="47"/>
      <c r="Y6486" s="80"/>
    </row>
    <row r="6487" spans="6:25">
      <c r="F6487" s="91"/>
      <c r="G6487" s="46"/>
      <c r="N6487" s="91"/>
      <c r="U6487" s="91"/>
      <c r="W6487" s="47"/>
      <c r="Y6487" s="80"/>
    </row>
    <row r="6488" spans="6:25">
      <c r="F6488" s="91"/>
      <c r="G6488" s="46"/>
      <c r="N6488" s="91"/>
      <c r="U6488" s="91"/>
      <c r="W6488" s="47"/>
      <c r="Y6488" s="80"/>
    </row>
    <row r="6489" spans="6:25">
      <c r="F6489" s="91"/>
      <c r="G6489" s="46"/>
      <c r="N6489" s="91"/>
      <c r="U6489" s="91"/>
      <c r="W6489" s="47"/>
      <c r="Y6489" s="80"/>
    </row>
    <row r="6490" spans="6:25">
      <c r="F6490" s="91"/>
      <c r="G6490" s="46"/>
      <c r="U6490" s="91"/>
      <c r="W6490" s="47"/>
      <c r="Y6490" s="80"/>
    </row>
    <row r="6491" spans="6:25">
      <c r="F6491" s="91"/>
      <c r="G6491" s="46"/>
      <c r="N6491" s="91"/>
      <c r="U6491" s="91"/>
      <c r="W6491" s="47"/>
      <c r="Y6491" s="80"/>
    </row>
    <row r="6492" spans="6:25">
      <c r="F6492" s="91"/>
      <c r="G6492" s="46"/>
      <c r="N6492" s="91"/>
      <c r="U6492" s="91"/>
      <c r="W6492" s="47"/>
      <c r="Y6492" s="80"/>
    </row>
    <row r="6493" spans="6:25">
      <c r="F6493" s="91"/>
      <c r="G6493" s="46"/>
      <c r="N6493" s="91"/>
      <c r="U6493" s="91"/>
      <c r="W6493" s="47"/>
      <c r="Y6493" s="80"/>
    </row>
    <row r="6494" spans="6:25">
      <c r="F6494" s="91"/>
      <c r="G6494" s="46"/>
      <c r="N6494" s="91"/>
      <c r="U6494" s="91"/>
      <c r="W6494" s="47"/>
      <c r="Y6494" s="80"/>
    </row>
    <row r="6495" spans="6:25">
      <c r="F6495" s="91"/>
      <c r="G6495" s="46"/>
      <c r="N6495" s="91"/>
      <c r="U6495" s="91"/>
      <c r="W6495" s="47"/>
      <c r="Y6495" s="80"/>
    </row>
    <row r="6496" spans="6:25">
      <c r="F6496" s="91"/>
      <c r="G6496" s="46"/>
      <c r="N6496" s="91"/>
      <c r="U6496" s="91"/>
      <c r="W6496" s="47"/>
      <c r="Y6496" s="80"/>
    </row>
    <row r="6497" spans="1:25">
      <c r="F6497" s="91"/>
      <c r="G6497" s="46"/>
      <c r="N6497" s="91"/>
      <c r="U6497" s="91"/>
      <c r="W6497" s="47"/>
      <c r="Y6497" s="80"/>
    </row>
    <row r="6498" spans="1:25">
      <c r="F6498" s="91"/>
      <c r="G6498" s="46"/>
      <c r="N6498" s="91"/>
      <c r="U6498" s="91"/>
      <c r="W6498" s="47"/>
      <c r="Y6498" s="80"/>
    </row>
    <row r="6499" spans="1:25">
      <c r="F6499" s="91"/>
      <c r="G6499" s="46"/>
      <c r="N6499" s="91"/>
      <c r="U6499" s="91"/>
      <c r="W6499" s="47"/>
      <c r="Y6499" s="80"/>
    </row>
    <row r="6500" spans="1:25">
      <c r="A6500" s="89"/>
      <c r="F6500" s="91"/>
      <c r="G6500" s="46"/>
      <c r="N6500" s="91"/>
      <c r="U6500" s="91"/>
      <c r="W6500" s="47"/>
      <c r="Y6500" s="80"/>
    </row>
    <row r="6501" spans="1:25">
      <c r="F6501" s="91"/>
      <c r="G6501" s="46"/>
      <c r="N6501" s="91"/>
      <c r="U6501" s="91"/>
      <c r="W6501" s="47"/>
      <c r="Y6501" s="80"/>
    </row>
    <row r="6502" spans="1:25">
      <c r="F6502" s="91"/>
      <c r="G6502" s="46"/>
      <c r="N6502" s="91"/>
      <c r="U6502" s="91"/>
      <c r="W6502" s="47"/>
      <c r="Y6502" s="80"/>
    </row>
    <row r="6503" spans="1:25">
      <c r="F6503" s="91"/>
      <c r="G6503" s="46"/>
      <c r="N6503" s="91"/>
      <c r="U6503" s="91"/>
      <c r="W6503" s="47"/>
      <c r="Y6503" s="80"/>
    </row>
    <row r="6504" spans="1:25">
      <c r="F6504" s="91"/>
      <c r="G6504" s="46"/>
      <c r="U6504" s="91"/>
      <c r="W6504" s="47"/>
      <c r="Y6504" s="80"/>
    </row>
    <row r="6505" spans="1:25">
      <c r="F6505" s="91"/>
      <c r="G6505" s="46"/>
      <c r="N6505" s="91"/>
      <c r="U6505" s="91"/>
      <c r="W6505" s="47"/>
      <c r="Y6505" s="80"/>
    </row>
    <row r="6506" spans="1:25">
      <c r="F6506" s="91"/>
      <c r="G6506" s="46"/>
      <c r="U6506" s="91"/>
      <c r="W6506" s="47"/>
      <c r="Y6506" s="80"/>
    </row>
    <row r="6507" spans="1:25">
      <c r="F6507" s="91"/>
      <c r="G6507" s="46"/>
      <c r="N6507" s="91"/>
      <c r="U6507" s="91"/>
      <c r="W6507" s="47"/>
      <c r="Y6507" s="80"/>
    </row>
    <row r="6508" spans="1:25">
      <c r="F6508" s="91"/>
      <c r="G6508" s="46"/>
      <c r="N6508" s="91"/>
      <c r="U6508" s="91"/>
      <c r="W6508" s="47"/>
      <c r="Y6508" s="80"/>
    </row>
    <row r="6509" spans="1:25">
      <c r="F6509" s="91"/>
      <c r="G6509" s="46"/>
      <c r="N6509" s="91"/>
      <c r="U6509" s="91"/>
      <c r="W6509" s="47"/>
      <c r="Y6509" s="80"/>
    </row>
    <row r="6510" spans="1:25">
      <c r="F6510" s="91"/>
      <c r="G6510" s="46"/>
      <c r="U6510" s="91"/>
      <c r="W6510" s="47"/>
      <c r="Y6510" s="80"/>
    </row>
    <row r="6511" spans="1:25">
      <c r="F6511" s="91"/>
      <c r="G6511" s="46"/>
      <c r="N6511" s="91"/>
      <c r="U6511" s="91"/>
      <c r="W6511" s="47"/>
      <c r="Y6511" s="80"/>
    </row>
    <row r="6512" spans="1:25">
      <c r="F6512" s="91"/>
      <c r="G6512" s="46"/>
      <c r="U6512" s="91"/>
      <c r="W6512" s="47"/>
      <c r="Y6512" s="80"/>
    </row>
    <row r="6513" spans="6:25">
      <c r="F6513" s="91"/>
      <c r="G6513" s="46"/>
      <c r="N6513" s="91"/>
      <c r="U6513" s="91"/>
      <c r="W6513" s="47"/>
      <c r="Y6513" s="80"/>
    </row>
    <row r="6514" spans="6:25">
      <c r="F6514" s="91"/>
      <c r="G6514" s="46"/>
      <c r="N6514" s="91"/>
      <c r="U6514" s="91"/>
      <c r="W6514" s="47"/>
      <c r="Y6514" s="80"/>
    </row>
    <row r="6515" spans="6:25">
      <c r="F6515" s="91"/>
      <c r="G6515" s="46"/>
      <c r="N6515" s="91"/>
      <c r="U6515" s="91"/>
      <c r="W6515" s="47"/>
      <c r="Y6515" s="80"/>
    </row>
    <row r="6516" spans="6:25">
      <c r="F6516" s="91"/>
      <c r="G6516" s="46"/>
      <c r="N6516" s="91"/>
      <c r="U6516" s="91"/>
      <c r="W6516" s="47"/>
      <c r="Y6516" s="80"/>
    </row>
    <row r="6517" spans="6:25">
      <c r="F6517" s="91"/>
      <c r="G6517" s="46"/>
      <c r="U6517" s="91"/>
      <c r="W6517" s="47"/>
      <c r="Y6517" s="80"/>
    </row>
    <row r="6518" spans="6:25">
      <c r="F6518" s="91"/>
      <c r="G6518" s="46"/>
      <c r="N6518" s="91"/>
      <c r="U6518" s="91"/>
      <c r="W6518" s="47"/>
      <c r="Y6518" s="80"/>
    </row>
    <row r="6519" spans="6:25">
      <c r="F6519" s="91"/>
      <c r="G6519" s="46"/>
      <c r="N6519" s="91"/>
      <c r="U6519" s="91"/>
      <c r="W6519" s="47"/>
      <c r="Y6519" s="80"/>
    </row>
    <row r="6520" spans="6:25">
      <c r="F6520" s="91"/>
      <c r="G6520" s="46"/>
      <c r="N6520" s="91"/>
      <c r="U6520" s="91"/>
      <c r="W6520" s="47"/>
      <c r="Y6520" s="80"/>
    </row>
    <row r="6521" spans="6:25">
      <c r="F6521" s="91"/>
      <c r="G6521" s="46"/>
      <c r="N6521" s="91"/>
      <c r="U6521" s="91"/>
      <c r="W6521" s="47"/>
      <c r="Y6521" s="80"/>
    </row>
    <row r="6522" spans="6:25">
      <c r="F6522" s="91"/>
      <c r="G6522" s="46"/>
      <c r="N6522" s="91"/>
      <c r="U6522" s="91"/>
      <c r="W6522" s="47"/>
      <c r="Y6522" s="80"/>
    </row>
    <row r="6523" spans="6:25">
      <c r="F6523" s="91"/>
      <c r="G6523" s="46"/>
      <c r="N6523" s="91"/>
      <c r="U6523" s="91"/>
      <c r="W6523" s="47"/>
      <c r="Y6523" s="80"/>
    </row>
    <row r="6524" spans="6:25">
      <c r="F6524" s="91"/>
      <c r="G6524" s="46"/>
      <c r="N6524" s="91"/>
      <c r="U6524" s="91"/>
      <c r="W6524" s="47"/>
      <c r="Y6524" s="80"/>
    </row>
    <row r="6525" spans="6:25">
      <c r="F6525" s="91"/>
      <c r="G6525" s="46"/>
      <c r="N6525" s="91"/>
      <c r="U6525" s="91"/>
      <c r="W6525" s="47"/>
      <c r="Y6525" s="80"/>
    </row>
    <row r="6526" spans="6:25">
      <c r="F6526" s="91"/>
      <c r="G6526" s="46"/>
      <c r="N6526" s="91"/>
      <c r="U6526" s="91"/>
      <c r="W6526" s="47"/>
      <c r="Y6526" s="80"/>
    </row>
    <row r="6527" spans="6:25">
      <c r="F6527" s="91"/>
      <c r="G6527" s="46"/>
      <c r="N6527" s="91"/>
      <c r="U6527" s="91"/>
      <c r="W6527" s="47"/>
      <c r="Y6527" s="80"/>
    </row>
    <row r="6528" spans="6:25">
      <c r="F6528" s="91"/>
      <c r="G6528" s="46"/>
      <c r="N6528" s="91"/>
      <c r="U6528" s="91"/>
      <c r="W6528" s="47"/>
      <c r="Y6528" s="80"/>
    </row>
    <row r="6529" spans="6:25">
      <c r="F6529" s="91"/>
      <c r="G6529" s="46"/>
      <c r="N6529" s="91"/>
      <c r="U6529" s="91"/>
      <c r="W6529" s="47"/>
      <c r="Y6529" s="80"/>
    </row>
    <row r="6530" spans="6:25">
      <c r="F6530" s="91"/>
      <c r="G6530" s="46"/>
      <c r="N6530" s="91"/>
      <c r="U6530" s="91"/>
      <c r="W6530" s="47"/>
      <c r="Y6530" s="80"/>
    </row>
    <row r="6531" spans="6:25">
      <c r="F6531" s="91"/>
      <c r="G6531" s="46"/>
      <c r="U6531" s="91"/>
      <c r="W6531" s="47"/>
      <c r="Y6531" s="80"/>
    </row>
    <row r="6532" spans="6:25">
      <c r="F6532" s="91"/>
      <c r="G6532" s="46"/>
      <c r="N6532" s="91"/>
      <c r="U6532" s="91"/>
      <c r="W6532" s="47"/>
      <c r="Y6532" s="80"/>
    </row>
    <row r="6533" spans="6:25">
      <c r="F6533" s="91"/>
      <c r="G6533" s="46"/>
      <c r="U6533" s="91"/>
      <c r="W6533" s="47"/>
      <c r="Y6533" s="80"/>
    </row>
    <row r="6534" spans="6:25">
      <c r="F6534" s="91"/>
      <c r="G6534" s="46"/>
      <c r="N6534" s="91"/>
      <c r="U6534" s="91"/>
      <c r="W6534" s="47"/>
      <c r="Y6534" s="80"/>
    </row>
    <row r="6535" spans="6:25">
      <c r="F6535" s="91"/>
      <c r="G6535" s="46"/>
      <c r="N6535" s="91"/>
      <c r="U6535" s="91"/>
      <c r="W6535" s="47"/>
      <c r="Y6535" s="80"/>
    </row>
    <row r="6536" spans="6:25">
      <c r="F6536" s="91"/>
      <c r="G6536" s="46"/>
      <c r="N6536" s="91"/>
      <c r="U6536" s="91"/>
      <c r="W6536" s="47"/>
      <c r="Y6536" s="80"/>
    </row>
    <row r="6537" spans="6:25">
      <c r="F6537" s="91"/>
      <c r="G6537" s="46"/>
      <c r="U6537" s="91"/>
      <c r="W6537" s="47"/>
      <c r="Y6537" s="80"/>
    </row>
    <row r="6538" spans="6:25">
      <c r="F6538" s="91"/>
      <c r="G6538" s="46"/>
      <c r="N6538" s="91"/>
      <c r="U6538" s="91"/>
      <c r="W6538" s="47"/>
      <c r="Y6538" s="80"/>
    </row>
    <row r="6539" spans="6:25">
      <c r="F6539" s="91"/>
      <c r="G6539" s="46"/>
      <c r="U6539" s="91"/>
      <c r="W6539" s="47"/>
      <c r="Y6539" s="80"/>
    </row>
    <row r="6540" spans="6:25">
      <c r="F6540" s="91"/>
      <c r="G6540" s="46"/>
      <c r="N6540" s="91"/>
      <c r="U6540" s="91"/>
      <c r="W6540" s="47"/>
      <c r="Y6540" s="80"/>
    </row>
    <row r="6541" spans="6:25">
      <c r="F6541" s="91"/>
      <c r="G6541" s="46"/>
      <c r="N6541" s="91"/>
      <c r="U6541" s="91"/>
      <c r="W6541" s="47"/>
      <c r="Y6541" s="80"/>
    </row>
    <row r="6542" spans="6:25">
      <c r="F6542" s="91"/>
      <c r="G6542" s="46"/>
      <c r="N6542" s="91"/>
      <c r="U6542" s="91"/>
      <c r="W6542" s="47"/>
      <c r="Y6542" s="80"/>
    </row>
    <row r="6543" spans="6:25">
      <c r="F6543" s="91"/>
      <c r="G6543" s="46"/>
      <c r="N6543" s="91"/>
      <c r="U6543" s="91"/>
      <c r="W6543" s="47"/>
      <c r="Y6543" s="80"/>
    </row>
    <row r="6544" spans="6:25">
      <c r="F6544" s="91"/>
      <c r="G6544" s="46"/>
      <c r="U6544" s="91"/>
      <c r="W6544" s="47"/>
      <c r="Y6544" s="80"/>
    </row>
    <row r="6545" spans="6:25">
      <c r="F6545" s="91"/>
      <c r="G6545" s="46"/>
      <c r="N6545" s="91"/>
      <c r="U6545" s="91"/>
      <c r="W6545" s="47"/>
      <c r="Y6545" s="80"/>
    </row>
    <row r="6546" spans="6:25">
      <c r="F6546" s="91"/>
      <c r="G6546" s="46"/>
      <c r="N6546" s="91"/>
      <c r="U6546" s="91"/>
      <c r="W6546" s="47"/>
      <c r="Y6546" s="80"/>
    </row>
    <row r="6547" spans="6:25">
      <c r="F6547" s="91"/>
      <c r="G6547" s="46"/>
      <c r="N6547" s="91"/>
      <c r="U6547" s="91"/>
      <c r="W6547" s="47"/>
      <c r="Y6547" s="80"/>
    </row>
    <row r="6548" spans="6:25">
      <c r="F6548" s="91"/>
      <c r="G6548" s="46"/>
      <c r="N6548" s="91"/>
      <c r="U6548" s="91"/>
      <c r="W6548" s="47"/>
      <c r="Y6548" s="80"/>
    </row>
    <row r="6549" spans="6:25">
      <c r="F6549" s="91"/>
      <c r="G6549" s="46"/>
      <c r="N6549" s="91"/>
      <c r="U6549" s="91"/>
      <c r="W6549" s="47"/>
      <c r="Y6549" s="80"/>
    </row>
    <row r="6550" spans="6:25">
      <c r="F6550" s="91"/>
      <c r="G6550" s="46"/>
      <c r="N6550" s="91"/>
      <c r="U6550" s="91"/>
      <c r="W6550" s="47"/>
      <c r="Y6550" s="80"/>
    </row>
    <row r="6551" spans="6:25">
      <c r="F6551" s="91"/>
      <c r="G6551" s="46"/>
      <c r="N6551" s="91"/>
      <c r="U6551" s="91"/>
      <c r="W6551" s="47"/>
      <c r="Y6551" s="80"/>
    </row>
    <row r="6552" spans="6:25">
      <c r="F6552" s="91"/>
      <c r="G6552" s="46"/>
      <c r="N6552" s="91"/>
      <c r="U6552" s="91"/>
      <c r="W6552" s="47"/>
      <c r="Y6552" s="80"/>
    </row>
    <row r="6553" spans="6:25">
      <c r="F6553" s="91"/>
      <c r="G6553" s="46"/>
      <c r="N6553" s="91"/>
      <c r="U6553" s="91"/>
      <c r="W6553" s="47"/>
      <c r="Y6553" s="80"/>
    </row>
    <row r="6554" spans="6:25">
      <c r="F6554" s="91"/>
      <c r="G6554" s="46"/>
      <c r="N6554" s="91"/>
      <c r="U6554" s="91"/>
      <c r="W6554" s="47"/>
      <c r="Y6554" s="80"/>
    </row>
    <row r="6555" spans="6:25">
      <c r="F6555" s="91"/>
      <c r="G6555" s="46"/>
      <c r="N6555" s="91"/>
      <c r="U6555" s="91"/>
      <c r="W6555" s="47"/>
      <c r="Y6555" s="80"/>
    </row>
    <row r="6556" spans="6:25">
      <c r="F6556" s="91"/>
      <c r="G6556" s="46"/>
      <c r="N6556" s="91"/>
      <c r="U6556" s="91"/>
      <c r="W6556" s="47"/>
      <c r="Y6556" s="80"/>
    </row>
    <row r="6557" spans="6:25">
      <c r="F6557" s="91"/>
      <c r="G6557" s="46"/>
      <c r="N6557" s="91"/>
      <c r="U6557" s="91"/>
      <c r="W6557" s="47"/>
      <c r="Y6557" s="80"/>
    </row>
    <row r="6558" spans="6:25">
      <c r="F6558" s="91"/>
      <c r="G6558" s="46"/>
      <c r="U6558" s="91"/>
      <c r="W6558" s="47"/>
      <c r="Y6558" s="80"/>
    </row>
    <row r="6559" spans="6:25">
      <c r="F6559" s="91"/>
      <c r="G6559" s="46"/>
      <c r="N6559" s="91"/>
      <c r="U6559" s="91"/>
      <c r="W6559" s="47"/>
      <c r="Y6559" s="80"/>
    </row>
    <row r="6560" spans="6:25">
      <c r="F6560" s="91"/>
      <c r="G6560" s="46"/>
      <c r="U6560" s="91"/>
      <c r="W6560" s="47"/>
      <c r="Y6560" s="80"/>
    </row>
    <row r="6561" spans="6:25">
      <c r="F6561" s="91"/>
      <c r="G6561" s="46"/>
      <c r="N6561" s="91"/>
      <c r="U6561" s="91"/>
      <c r="W6561" s="47"/>
      <c r="Y6561" s="80"/>
    </row>
    <row r="6562" spans="6:25">
      <c r="F6562" s="91"/>
      <c r="G6562" s="46"/>
      <c r="N6562" s="91"/>
      <c r="U6562" s="91"/>
      <c r="W6562" s="47"/>
      <c r="Y6562" s="80"/>
    </row>
    <row r="6563" spans="6:25">
      <c r="F6563" s="91"/>
      <c r="G6563" s="46"/>
      <c r="N6563" s="91"/>
      <c r="U6563" s="91"/>
      <c r="W6563" s="47"/>
      <c r="Y6563" s="80"/>
    </row>
    <row r="6564" spans="6:25">
      <c r="F6564" s="91"/>
      <c r="G6564" s="46"/>
      <c r="U6564" s="91"/>
      <c r="W6564" s="47"/>
      <c r="Y6564" s="80"/>
    </row>
    <row r="6565" spans="6:25">
      <c r="F6565" s="91"/>
      <c r="G6565" s="46"/>
      <c r="N6565" s="91"/>
      <c r="U6565" s="91"/>
      <c r="W6565" s="47"/>
      <c r="Y6565" s="80"/>
    </row>
    <row r="6566" spans="6:25">
      <c r="F6566" s="91"/>
      <c r="G6566" s="46"/>
      <c r="U6566" s="91"/>
      <c r="W6566" s="47"/>
      <c r="Y6566" s="80"/>
    </row>
    <row r="6567" spans="6:25">
      <c r="F6567" s="91"/>
      <c r="G6567" s="46"/>
      <c r="N6567" s="91"/>
      <c r="U6567" s="91"/>
      <c r="W6567" s="47"/>
      <c r="Y6567" s="80"/>
    </row>
    <row r="6568" spans="6:25">
      <c r="F6568" s="91"/>
      <c r="G6568" s="46"/>
      <c r="N6568" s="91"/>
      <c r="U6568" s="91"/>
      <c r="W6568" s="47"/>
      <c r="Y6568" s="80"/>
    </row>
    <row r="6569" spans="6:25">
      <c r="F6569" s="91"/>
      <c r="G6569" s="46"/>
      <c r="N6569" s="91"/>
      <c r="U6569" s="91"/>
      <c r="W6569" s="47"/>
      <c r="Y6569" s="80"/>
    </row>
    <row r="6570" spans="6:25">
      <c r="F6570" s="91"/>
      <c r="G6570" s="46"/>
      <c r="N6570" s="91"/>
      <c r="U6570" s="91"/>
      <c r="W6570" s="47"/>
      <c r="Y6570" s="80"/>
    </row>
    <row r="6571" spans="6:25">
      <c r="F6571" s="91"/>
      <c r="G6571" s="46"/>
      <c r="U6571" s="91"/>
      <c r="W6571" s="47"/>
      <c r="Y6571" s="80"/>
    </row>
    <row r="6572" spans="6:25">
      <c r="F6572" s="91"/>
      <c r="G6572" s="46"/>
      <c r="N6572" s="91"/>
      <c r="U6572" s="91"/>
      <c r="W6572" s="47"/>
      <c r="Y6572" s="80"/>
    </row>
    <row r="6573" spans="6:25">
      <c r="F6573" s="91"/>
      <c r="G6573" s="46"/>
      <c r="N6573" s="91"/>
      <c r="U6573" s="91"/>
      <c r="W6573" s="47"/>
      <c r="Y6573" s="80"/>
    </row>
    <row r="6574" spans="6:25">
      <c r="F6574" s="91"/>
      <c r="G6574" s="46"/>
      <c r="N6574" s="91"/>
      <c r="U6574" s="91"/>
      <c r="W6574" s="47"/>
      <c r="Y6574" s="80"/>
    </row>
    <row r="6575" spans="6:25">
      <c r="F6575" s="91"/>
      <c r="G6575" s="46"/>
      <c r="N6575" s="91"/>
      <c r="U6575" s="91"/>
      <c r="W6575" s="47"/>
      <c r="Y6575" s="80"/>
    </row>
    <row r="6576" spans="6:25">
      <c r="F6576" s="91"/>
      <c r="G6576" s="46"/>
      <c r="N6576" s="91"/>
      <c r="U6576" s="91"/>
      <c r="W6576" s="47"/>
      <c r="Y6576" s="80"/>
    </row>
    <row r="6577" spans="6:25">
      <c r="F6577" s="91"/>
      <c r="G6577" s="46"/>
      <c r="N6577" s="91"/>
      <c r="U6577" s="91"/>
      <c r="W6577" s="47"/>
      <c r="Y6577" s="80"/>
    </row>
    <row r="6578" spans="6:25">
      <c r="F6578" s="91"/>
      <c r="G6578" s="46"/>
      <c r="N6578" s="91"/>
      <c r="U6578" s="91"/>
      <c r="W6578" s="47"/>
      <c r="Y6578" s="80"/>
    </row>
    <row r="6579" spans="6:25">
      <c r="F6579" s="91"/>
      <c r="G6579" s="46"/>
      <c r="N6579" s="91"/>
      <c r="U6579" s="91"/>
      <c r="W6579" s="47"/>
      <c r="Y6579" s="80"/>
    </row>
    <row r="6580" spans="6:25">
      <c r="F6580" s="91"/>
      <c r="G6580" s="46"/>
      <c r="N6580" s="91"/>
      <c r="U6580" s="91"/>
      <c r="W6580" s="47"/>
      <c r="Y6580" s="80"/>
    </row>
    <row r="6581" spans="6:25">
      <c r="F6581" s="91"/>
      <c r="G6581" s="46"/>
      <c r="N6581" s="91"/>
      <c r="U6581" s="91"/>
      <c r="W6581" s="47"/>
      <c r="Y6581" s="80"/>
    </row>
    <row r="6582" spans="6:25">
      <c r="F6582" s="91"/>
      <c r="G6582" s="46"/>
      <c r="N6582" s="91"/>
      <c r="U6582" s="91"/>
      <c r="W6582" s="47"/>
      <c r="Y6582" s="80"/>
    </row>
    <row r="6583" spans="6:25">
      <c r="F6583" s="91"/>
      <c r="G6583" s="46"/>
      <c r="N6583" s="91"/>
      <c r="U6583" s="91"/>
      <c r="W6583" s="47"/>
      <c r="Y6583" s="80"/>
    </row>
    <row r="6584" spans="6:25">
      <c r="F6584" s="91"/>
      <c r="G6584" s="46"/>
      <c r="N6584" s="91"/>
      <c r="U6584" s="91"/>
      <c r="W6584" s="47"/>
      <c r="Y6584" s="80"/>
    </row>
    <row r="6585" spans="6:25">
      <c r="F6585" s="91"/>
      <c r="G6585" s="46"/>
      <c r="U6585" s="91"/>
      <c r="W6585" s="47"/>
      <c r="Y6585" s="80"/>
    </row>
    <row r="6586" spans="6:25">
      <c r="F6586" s="91"/>
      <c r="G6586" s="46"/>
      <c r="N6586" s="91"/>
      <c r="U6586" s="91"/>
      <c r="W6586" s="47"/>
      <c r="Y6586" s="80"/>
    </row>
    <row r="6587" spans="6:25">
      <c r="F6587" s="91"/>
      <c r="G6587" s="46"/>
      <c r="U6587" s="91"/>
      <c r="W6587" s="47"/>
      <c r="Y6587" s="80"/>
    </row>
    <row r="6588" spans="6:25">
      <c r="F6588" s="91"/>
      <c r="G6588" s="46"/>
      <c r="N6588" s="91"/>
      <c r="U6588" s="91"/>
      <c r="W6588" s="47"/>
      <c r="Y6588" s="80"/>
    </row>
    <row r="6589" spans="6:25">
      <c r="F6589" s="91"/>
      <c r="G6589" s="46"/>
      <c r="N6589" s="91"/>
      <c r="U6589" s="91"/>
      <c r="W6589" s="47"/>
      <c r="Y6589" s="80"/>
    </row>
    <row r="6590" spans="6:25">
      <c r="F6590" s="91"/>
      <c r="G6590" s="46"/>
      <c r="N6590" s="91"/>
      <c r="U6590" s="91"/>
      <c r="W6590" s="47"/>
      <c r="Y6590" s="80"/>
    </row>
    <row r="6591" spans="6:25">
      <c r="F6591" s="91"/>
      <c r="G6591" s="46"/>
      <c r="U6591" s="91"/>
      <c r="W6591" s="47"/>
      <c r="Y6591" s="80"/>
    </row>
    <row r="6592" spans="6:25">
      <c r="F6592" s="91"/>
      <c r="G6592" s="46"/>
      <c r="N6592" s="91"/>
      <c r="U6592" s="91"/>
      <c r="W6592" s="47"/>
      <c r="Y6592" s="80"/>
    </row>
    <row r="6593" spans="6:25">
      <c r="F6593" s="91"/>
      <c r="G6593" s="46"/>
      <c r="U6593" s="91"/>
      <c r="W6593" s="47"/>
      <c r="Y6593" s="80"/>
    </row>
    <row r="6594" spans="6:25">
      <c r="F6594" s="91"/>
      <c r="G6594" s="46"/>
      <c r="N6594" s="91"/>
      <c r="U6594" s="91"/>
      <c r="W6594" s="47"/>
      <c r="Y6594" s="80"/>
    </row>
    <row r="6595" spans="6:25">
      <c r="F6595" s="91"/>
      <c r="G6595" s="46"/>
      <c r="N6595" s="91"/>
      <c r="U6595" s="91"/>
      <c r="W6595" s="47"/>
      <c r="Y6595" s="80"/>
    </row>
    <row r="6596" spans="6:25">
      <c r="F6596" s="91"/>
      <c r="G6596" s="46"/>
      <c r="N6596" s="91"/>
      <c r="U6596" s="91"/>
      <c r="W6596" s="47"/>
      <c r="Y6596" s="80"/>
    </row>
    <row r="6597" spans="6:25">
      <c r="F6597" s="91"/>
      <c r="G6597" s="46"/>
      <c r="N6597" s="91"/>
      <c r="U6597" s="91"/>
      <c r="W6597" s="47"/>
      <c r="Y6597" s="80"/>
    </row>
    <row r="6598" spans="6:25">
      <c r="F6598" s="91"/>
      <c r="G6598" s="46"/>
      <c r="U6598" s="91"/>
      <c r="W6598" s="47"/>
      <c r="Y6598" s="80"/>
    </row>
    <row r="6599" spans="6:25">
      <c r="F6599" s="91"/>
      <c r="G6599" s="46"/>
      <c r="N6599" s="91"/>
      <c r="U6599" s="91"/>
      <c r="W6599" s="47"/>
      <c r="Y6599" s="80"/>
    </row>
    <row r="6600" spans="6:25">
      <c r="F6600" s="91"/>
      <c r="G6600" s="46"/>
      <c r="N6600" s="91"/>
      <c r="U6600" s="91"/>
      <c r="W6600" s="47"/>
      <c r="Y6600" s="80"/>
    </row>
    <row r="6601" spans="6:25">
      <c r="F6601" s="91"/>
      <c r="G6601" s="46"/>
      <c r="N6601" s="91"/>
      <c r="U6601" s="91"/>
      <c r="W6601" s="47"/>
      <c r="Y6601" s="80"/>
    </row>
    <row r="6602" spans="6:25">
      <c r="F6602" s="91"/>
      <c r="G6602" s="46"/>
      <c r="N6602" s="91"/>
      <c r="U6602" s="91"/>
      <c r="W6602" s="47"/>
      <c r="Y6602" s="80"/>
    </row>
    <row r="6603" spans="6:25">
      <c r="F6603" s="91"/>
      <c r="G6603" s="46"/>
      <c r="N6603" s="91"/>
      <c r="U6603" s="91"/>
      <c r="W6603" s="47"/>
      <c r="Y6603" s="80"/>
    </row>
    <row r="6604" spans="6:25">
      <c r="F6604" s="91"/>
      <c r="G6604" s="46"/>
      <c r="N6604" s="91"/>
      <c r="U6604" s="91"/>
      <c r="W6604" s="47"/>
      <c r="Y6604" s="80"/>
    </row>
    <row r="6605" spans="6:25">
      <c r="F6605" s="91"/>
      <c r="G6605" s="46"/>
      <c r="N6605" s="91"/>
      <c r="U6605" s="91"/>
      <c r="W6605" s="47"/>
      <c r="Y6605" s="80"/>
    </row>
    <row r="6606" spans="6:25">
      <c r="F6606" s="91"/>
      <c r="G6606" s="46"/>
      <c r="N6606" s="91"/>
      <c r="U6606" s="91"/>
      <c r="W6606" s="47"/>
      <c r="Y6606" s="80"/>
    </row>
    <row r="6607" spans="6:25">
      <c r="F6607" s="91"/>
      <c r="G6607" s="46"/>
      <c r="N6607" s="91"/>
      <c r="U6607" s="91"/>
      <c r="W6607" s="47"/>
      <c r="Y6607" s="80"/>
    </row>
    <row r="6609" spans="6:26">
      <c r="F6609" s="91"/>
      <c r="G6609" s="46"/>
      <c r="U6609" s="91"/>
      <c r="Y6609" s="80"/>
    </row>
    <row r="6610" spans="6:26">
      <c r="F6610" s="91"/>
      <c r="G6610" s="46"/>
      <c r="U6610" s="91"/>
      <c r="Y6610" s="80"/>
    </row>
    <row r="6611" spans="6:26">
      <c r="F6611" s="91"/>
      <c r="G6611" s="46"/>
      <c r="U6611" s="91"/>
      <c r="Y6611" s="80"/>
    </row>
    <row r="6612" spans="6:26">
      <c r="F6612" s="91"/>
      <c r="G6612" s="46"/>
      <c r="N6612" s="91"/>
      <c r="U6612" s="91"/>
      <c r="W6612" s="47"/>
      <c r="Y6612" s="80"/>
      <c r="Z6612" s="49"/>
    </row>
    <row r="6613" spans="6:26">
      <c r="F6613" s="91"/>
      <c r="G6613" s="46"/>
      <c r="N6613" s="91"/>
      <c r="U6613" s="91"/>
      <c r="W6613" s="47"/>
      <c r="Y6613" s="80"/>
      <c r="Z6613" s="49"/>
    </row>
    <row r="6614" spans="6:26">
      <c r="F6614" s="91"/>
      <c r="G6614" s="46"/>
      <c r="N6614" s="91"/>
      <c r="U6614" s="91"/>
      <c r="W6614" s="47"/>
      <c r="Y6614" s="80"/>
      <c r="Z6614" s="49"/>
    </row>
    <row r="6615" spans="6:26">
      <c r="F6615" s="91"/>
      <c r="G6615" s="46"/>
      <c r="N6615" s="91"/>
      <c r="U6615" s="91"/>
      <c r="W6615" s="47"/>
      <c r="Y6615" s="80"/>
      <c r="Z6615" s="49"/>
    </row>
    <row r="6616" spans="6:26">
      <c r="F6616" s="91"/>
      <c r="G6616" s="46"/>
      <c r="N6616" s="91"/>
      <c r="U6616" s="91"/>
      <c r="W6616" s="47"/>
      <c r="Y6616" s="80"/>
      <c r="Z6616" s="49"/>
    </row>
    <row r="6617" spans="6:26">
      <c r="F6617" s="91"/>
      <c r="G6617" s="46"/>
      <c r="N6617" s="91"/>
      <c r="U6617" s="91"/>
      <c r="W6617" s="47"/>
      <c r="Y6617" s="80"/>
      <c r="Z6617" s="49"/>
    </row>
    <row r="6618" spans="6:26">
      <c r="F6618" s="91"/>
      <c r="G6618" s="46"/>
      <c r="N6618" s="91"/>
      <c r="U6618" s="91"/>
      <c r="W6618" s="47"/>
      <c r="Y6618" s="80"/>
      <c r="Z6618" s="49"/>
    </row>
    <row r="6619" spans="6:26">
      <c r="F6619" s="91"/>
      <c r="G6619" s="46"/>
      <c r="N6619" s="91"/>
      <c r="U6619" s="91"/>
      <c r="W6619" s="47"/>
      <c r="Y6619" s="80"/>
      <c r="Z6619" s="49"/>
    </row>
    <row r="6620" spans="6:26">
      <c r="F6620" s="91"/>
      <c r="G6620" s="46"/>
      <c r="N6620" s="91"/>
      <c r="U6620" s="91"/>
      <c r="W6620" s="47"/>
      <c r="Y6620" s="80"/>
      <c r="Z6620" s="49"/>
    </row>
    <row r="6621" spans="6:26">
      <c r="F6621" s="91"/>
      <c r="G6621" s="46"/>
      <c r="N6621" s="91"/>
      <c r="U6621" s="91"/>
      <c r="W6621" s="47"/>
      <c r="Y6621" s="80"/>
      <c r="Z6621" s="49"/>
    </row>
    <row r="6622" spans="6:26">
      <c r="F6622" s="91"/>
      <c r="G6622" s="46"/>
      <c r="N6622" s="91"/>
      <c r="U6622" s="91"/>
      <c r="W6622" s="47"/>
      <c r="Y6622" s="80"/>
      <c r="Z6622" s="49"/>
    </row>
    <row r="6623" spans="6:26">
      <c r="F6623" s="91"/>
      <c r="G6623" s="46"/>
      <c r="N6623" s="91"/>
      <c r="U6623" s="91"/>
      <c r="W6623" s="47"/>
      <c r="Y6623" s="80"/>
      <c r="Z6623" s="49"/>
    </row>
    <row r="6624" spans="6:26">
      <c r="F6624" s="91"/>
      <c r="G6624" s="46"/>
      <c r="N6624" s="91"/>
      <c r="U6624" s="91"/>
      <c r="W6624" s="47"/>
      <c r="Y6624" s="80"/>
      <c r="Z6624" s="49"/>
    </row>
    <row r="6625" spans="6:26">
      <c r="F6625" s="91"/>
      <c r="G6625" s="46"/>
      <c r="N6625" s="91"/>
      <c r="U6625" s="91"/>
      <c r="W6625" s="47"/>
      <c r="Y6625" s="80"/>
      <c r="Z6625" s="49"/>
    </row>
    <row r="6626" spans="6:26">
      <c r="F6626" s="91"/>
      <c r="G6626" s="46"/>
      <c r="N6626" s="91"/>
      <c r="U6626" s="91"/>
      <c r="W6626" s="47"/>
      <c r="Y6626" s="80"/>
      <c r="Z6626" s="49"/>
    </row>
    <row r="6627" spans="6:26">
      <c r="F6627" s="91"/>
      <c r="G6627" s="46"/>
      <c r="N6627" s="91"/>
      <c r="U6627" s="91"/>
      <c r="W6627" s="47"/>
      <c r="Y6627" s="80"/>
      <c r="Z6627" s="49"/>
    </row>
    <row r="6630" spans="6:26">
      <c r="F6630" s="91"/>
      <c r="G6630" s="46"/>
      <c r="N6630" s="91"/>
      <c r="U6630" s="91"/>
      <c r="W6630" s="47"/>
      <c r="Y6630" s="80"/>
      <c r="Z6630" s="49"/>
    </row>
    <row r="6631" spans="6:26">
      <c r="F6631" s="91"/>
      <c r="G6631" s="46"/>
      <c r="N6631" s="91"/>
      <c r="U6631" s="91"/>
      <c r="W6631" s="47"/>
      <c r="Y6631" s="80"/>
      <c r="Z6631" s="49"/>
    </row>
    <row r="6632" spans="6:26">
      <c r="F6632" s="91"/>
      <c r="G6632" s="46"/>
      <c r="N6632" s="91"/>
      <c r="U6632" s="91"/>
      <c r="W6632" s="47"/>
      <c r="Y6632" s="80"/>
      <c r="Z6632" s="49"/>
    </row>
    <row r="6633" spans="6:26">
      <c r="F6633" s="91"/>
      <c r="G6633" s="46"/>
      <c r="N6633" s="91"/>
      <c r="U6633" s="91"/>
      <c r="W6633" s="47"/>
      <c r="Y6633" s="80"/>
      <c r="Z6633" s="49"/>
    </row>
    <row r="6634" spans="6:26">
      <c r="F6634" s="91"/>
      <c r="G6634" s="46"/>
      <c r="N6634" s="91"/>
      <c r="U6634" s="91"/>
      <c r="W6634" s="47"/>
      <c r="Y6634" s="80"/>
    </row>
    <row r="6635" spans="6:26">
      <c r="F6635" s="91"/>
      <c r="G6635" s="46"/>
      <c r="N6635" s="91"/>
      <c r="U6635" s="91"/>
      <c r="W6635" s="47"/>
      <c r="Y6635" s="80"/>
    </row>
    <row r="6636" spans="6:26">
      <c r="F6636" s="91"/>
      <c r="G6636" s="46"/>
      <c r="N6636" s="91"/>
      <c r="U6636" s="91"/>
      <c r="W6636" s="47"/>
      <c r="Y6636" s="80"/>
    </row>
    <row r="6637" spans="6:26">
      <c r="F6637" s="91"/>
      <c r="G6637" s="46"/>
      <c r="N6637" s="91"/>
      <c r="U6637" s="91"/>
      <c r="W6637" s="47"/>
      <c r="Y6637" s="80"/>
    </row>
    <row r="6638" spans="6:26">
      <c r="F6638" s="91"/>
      <c r="G6638" s="46"/>
      <c r="U6638" s="91"/>
      <c r="W6638" s="47"/>
      <c r="Y6638" s="80"/>
    </row>
    <row r="6639" spans="6:26">
      <c r="F6639" s="91"/>
      <c r="G6639" s="46"/>
      <c r="N6639" s="91"/>
      <c r="U6639" s="91"/>
      <c r="W6639" s="47"/>
      <c r="Y6639" s="80"/>
    </row>
    <row r="6640" spans="6:26">
      <c r="F6640" s="91"/>
      <c r="G6640" s="46"/>
      <c r="U6640" s="91"/>
      <c r="W6640" s="47"/>
      <c r="Y6640" s="80"/>
    </row>
    <row r="6641" spans="6:25">
      <c r="F6641" s="91"/>
      <c r="G6641" s="46"/>
      <c r="N6641" s="91"/>
      <c r="U6641" s="91"/>
      <c r="W6641" s="47"/>
      <c r="Y6641" s="80"/>
    </row>
    <row r="6642" spans="6:25">
      <c r="F6642" s="91"/>
      <c r="G6642" s="46"/>
      <c r="N6642" s="91"/>
      <c r="U6642" s="91"/>
      <c r="W6642" s="47"/>
      <c r="Y6642" s="80"/>
    </row>
    <row r="6643" spans="6:25">
      <c r="F6643" s="91"/>
      <c r="G6643" s="46"/>
      <c r="N6643" s="91"/>
      <c r="U6643" s="91"/>
      <c r="W6643" s="47"/>
      <c r="Y6643" s="80"/>
    </row>
    <row r="6644" spans="6:25">
      <c r="F6644" s="91"/>
      <c r="G6644" s="46"/>
      <c r="U6644" s="91"/>
      <c r="W6644" s="47"/>
      <c r="Y6644" s="80"/>
    </row>
    <row r="6645" spans="6:25">
      <c r="F6645" s="91"/>
      <c r="G6645" s="46"/>
      <c r="N6645" s="91"/>
      <c r="U6645" s="91"/>
      <c r="W6645" s="47"/>
      <c r="Y6645" s="80"/>
    </row>
    <row r="6646" spans="6:25">
      <c r="F6646" s="91"/>
      <c r="G6646" s="46"/>
      <c r="U6646" s="91"/>
      <c r="W6646" s="47"/>
      <c r="Y6646" s="80"/>
    </row>
    <row r="6647" spans="6:25">
      <c r="F6647" s="91"/>
      <c r="G6647" s="46"/>
      <c r="N6647" s="91"/>
      <c r="U6647" s="91"/>
      <c r="W6647" s="47"/>
      <c r="Y6647" s="80"/>
    </row>
    <row r="6648" spans="6:25">
      <c r="F6648" s="91"/>
      <c r="G6648" s="46"/>
      <c r="N6648" s="91"/>
      <c r="U6648" s="91"/>
      <c r="W6648" s="47"/>
      <c r="Y6648" s="80"/>
    </row>
    <row r="6649" spans="6:25">
      <c r="F6649" s="91"/>
      <c r="G6649" s="46"/>
      <c r="N6649" s="91"/>
      <c r="U6649" s="91"/>
      <c r="W6649" s="47"/>
      <c r="Y6649" s="80"/>
    </row>
    <row r="6650" spans="6:25">
      <c r="F6650" s="91"/>
      <c r="G6650" s="46"/>
      <c r="N6650" s="91"/>
      <c r="U6650" s="91"/>
      <c r="W6650" s="47"/>
      <c r="Y6650" s="80"/>
    </row>
    <row r="6651" spans="6:25">
      <c r="F6651" s="91"/>
      <c r="G6651" s="46"/>
      <c r="U6651" s="91"/>
      <c r="W6651" s="47"/>
      <c r="Y6651" s="80"/>
    </row>
    <row r="6652" spans="6:25">
      <c r="F6652" s="91"/>
      <c r="G6652" s="46"/>
      <c r="N6652" s="91"/>
      <c r="U6652" s="91"/>
      <c r="W6652" s="47"/>
      <c r="Y6652" s="80"/>
    </row>
    <row r="6653" spans="6:25">
      <c r="F6653" s="91"/>
      <c r="G6653" s="46"/>
      <c r="N6653" s="91"/>
      <c r="U6653" s="91"/>
      <c r="W6653" s="47"/>
      <c r="Y6653" s="80"/>
    </row>
    <row r="6654" spans="6:25">
      <c r="F6654" s="91"/>
      <c r="G6654" s="46"/>
      <c r="N6654" s="91"/>
      <c r="U6654" s="91"/>
      <c r="W6654" s="47"/>
      <c r="Y6654" s="80"/>
    </row>
    <row r="6655" spans="6:25">
      <c r="F6655" s="91"/>
      <c r="G6655" s="46"/>
      <c r="N6655" s="91"/>
      <c r="U6655" s="91"/>
      <c r="W6655" s="47"/>
      <c r="Y6655" s="80"/>
    </row>
    <row r="6656" spans="6:25">
      <c r="F6656" s="91"/>
      <c r="G6656" s="46"/>
      <c r="N6656" s="91"/>
      <c r="U6656" s="91"/>
      <c r="W6656" s="47"/>
      <c r="Y6656" s="80"/>
    </row>
    <row r="6657" spans="6:25">
      <c r="F6657" s="91"/>
      <c r="G6657" s="46"/>
      <c r="N6657" s="91"/>
      <c r="U6657" s="91"/>
      <c r="W6657" s="47"/>
      <c r="Y6657" s="80"/>
    </row>
    <row r="6658" spans="6:25">
      <c r="F6658" s="91"/>
      <c r="G6658" s="46"/>
      <c r="N6658" s="91"/>
      <c r="U6658" s="91"/>
      <c r="W6658" s="47"/>
      <c r="Y6658" s="80"/>
    </row>
    <row r="6659" spans="6:25">
      <c r="F6659" s="91"/>
      <c r="G6659" s="46"/>
      <c r="N6659" s="91"/>
      <c r="U6659" s="91"/>
      <c r="W6659" s="47"/>
      <c r="Y6659" s="80"/>
    </row>
    <row r="6661" spans="6:25">
      <c r="F6661" s="91"/>
      <c r="G6661" s="46"/>
      <c r="N6661" s="33"/>
      <c r="U6661" s="91"/>
      <c r="W6661" s="47"/>
      <c r="Y6661" s="80"/>
    </row>
    <row r="6662" spans="6:25">
      <c r="F6662" s="91"/>
      <c r="G6662" s="46"/>
      <c r="N6662" s="33"/>
      <c r="U6662" s="91"/>
      <c r="W6662" s="47"/>
      <c r="Y6662" s="80"/>
    </row>
    <row r="6663" spans="6:25">
      <c r="F6663" s="91"/>
      <c r="G6663" s="46"/>
      <c r="N6663" s="33"/>
      <c r="U6663" s="91"/>
      <c r="W6663" s="47"/>
      <c r="Y6663" s="80"/>
    </row>
    <row r="6664" spans="6:25">
      <c r="F6664" s="91"/>
      <c r="G6664" s="46"/>
      <c r="N6664" s="33"/>
      <c r="U6664" s="91"/>
      <c r="W6664" s="47"/>
      <c r="Y6664" s="80"/>
    </row>
    <row r="6665" spans="6:25">
      <c r="F6665" s="91"/>
      <c r="G6665" s="46"/>
      <c r="N6665" s="33"/>
      <c r="U6665" s="91"/>
      <c r="W6665" s="47"/>
      <c r="Y6665" s="80"/>
    </row>
    <row r="6666" spans="6:25">
      <c r="F6666" s="91"/>
      <c r="G6666" s="46"/>
      <c r="N6666" s="33"/>
      <c r="U6666" s="91"/>
      <c r="W6666" s="47"/>
      <c r="Y6666" s="80"/>
    </row>
    <row r="6667" spans="6:25">
      <c r="F6667" s="91"/>
      <c r="G6667" s="46"/>
      <c r="N6667" s="33"/>
      <c r="U6667" s="91"/>
      <c r="W6667" s="47"/>
      <c r="Y6667" s="80"/>
    </row>
    <row r="6668" spans="6:25">
      <c r="F6668" s="91"/>
      <c r="G6668" s="46"/>
      <c r="N6668" s="33"/>
      <c r="U6668" s="91"/>
      <c r="W6668" s="47"/>
      <c r="Y6668" s="80"/>
    </row>
    <row r="6669" spans="6:25">
      <c r="F6669" s="91"/>
      <c r="G6669" s="46"/>
      <c r="N6669" s="33"/>
      <c r="U6669" s="91"/>
      <c r="W6669" s="47"/>
      <c r="Y6669" s="80"/>
    </row>
    <row r="6670" spans="6:25">
      <c r="F6670" s="91"/>
      <c r="G6670" s="46"/>
      <c r="N6670" s="33"/>
      <c r="U6670" s="91"/>
      <c r="W6670" s="47"/>
      <c r="Y6670" s="80"/>
    </row>
    <row r="6671" spans="6:25">
      <c r="F6671" s="91"/>
      <c r="G6671" s="46"/>
      <c r="N6671" s="33"/>
      <c r="U6671" s="91"/>
      <c r="W6671" s="47"/>
      <c r="Y6671" s="80"/>
    </row>
    <row r="6672" spans="6:25">
      <c r="F6672" s="91"/>
      <c r="G6672" s="46"/>
      <c r="N6672" s="33"/>
      <c r="U6672" s="91"/>
      <c r="W6672" s="47"/>
      <c r="Y6672" s="80"/>
    </row>
    <row r="6673" spans="6:25">
      <c r="F6673" s="91"/>
      <c r="G6673" s="46"/>
      <c r="N6673" s="33"/>
      <c r="U6673" s="91"/>
      <c r="W6673" s="47"/>
      <c r="Y6673" s="80"/>
    </row>
    <row r="6674" spans="6:25">
      <c r="F6674" s="91"/>
      <c r="G6674" s="46"/>
      <c r="N6674" s="33"/>
      <c r="U6674" s="91"/>
      <c r="W6674" s="47"/>
      <c r="Y6674" s="80"/>
    </row>
    <row r="6675" spans="6:25">
      <c r="F6675" s="91"/>
      <c r="G6675" s="46"/>
      <c r="N6675" s="33"/>
      <c r="U6675" s="91"/>
      <c r="W6675" s="47"/>
      <c r="Y6675" s="80"/>
    </row>
    <row r="6676" spans="6:25">
      <c r="F6676" s="91"/>
      <c r="G6676" s="46"/>
      <c r="N6676" s="33"/>
      <c r="U6676" s="91"/>
      <c r="W6676" s="47"/>
      <c r="Y6676" s="80"/>
    </row>
  </sheetData>
  <autoFilter ref="A1:Y6005"/>
  <phoneticPr fontId="15"/>
  <pageMargins left="0.7" right="0.7" top="0.75" bottom="0.75" header="0.3" footer="0.3"/>
  <pageSetup paperSize="9" orientation="portrait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1:Z6676"/>
  <sheetViews>
    <sheetView zoomScaleNormal="100" workbookViewId="0">
      <pane ySplit="1" topLeftCell="A41" activePane="bottomLeft" state="frozen"/>
      <selection activeCell="C14" sqref="C14"/>
      <selection pane="bottomLeft" activeCell="A4" sqref="A4"/>
    </sheetView>
  </sheetViews>
  <sheetFormatPr defaultRowHeight="14.25"/>
  <cols>
    <col min="1" max="1" width="6.75" style="93" customWidth="1"/>
    <col min="2" max="2" width="4.25" style="93" customWidth="1"/>
    <col min="3" max="3" width="39.75" style="93" customWidth="1"/>
    <col min="4" max="4" width="8.625" style="93" customWidth="1"/>
    <col min="5" max="5" width="9" style="93"/>
    <col min="6" max="6" width="9.875" style="93" customWidth="1"/>
    <col min="7" max="7" width="10.125" style="93" customWidth="1"/>
    <col min="8" max="8" width="3.75" style="93" customWidth="1"/>
    <col min="9" max="9" width="7.875" style="93" customWidth="1"/>
    <col min="10" max="10" width="12.625" style="91" customWidth="1"/>
    <col min="11" max="11" width="7.375" style="91" customWidth="1"/>
    <col min="12" max="12" width="8" style="93" customWidth="1"/>
    <col min="13" max="13" width="7.25" style="93" customWidth="1"/>
    <col min="14" max="14" width="16.125" style="93" customWidth="1"/>
    <col min="15" max="20" width="3.375" style="93" customWidth="1"/>
    <col min="21" max="21" width="3.875" style="93" customWidth="1"/>
    <col min="22" max="22" width="6.75" style="93" customWidth="1"/>
    <col min="23" max="23" width="5.625" style="93" customWidth="1"/>
    <col min="24" max="24" width="10.25" style="91" customWidth="1"/>
    <col min="25" max="25" width="8.375" style="93" customWidth="1"/>
    <col min="26" max="26" width="6.75" style="93" customWidth="1"/>
    <col min="27" max="16384" width="9" style="93"/>
  </cols>
  <sheetData>
    <row r="1" spans="1:26" s="5" customFormat="1" ht="26.25" customHeight="1">
      <c r="A1" s="5" t="s">
        <v>13</v>
      </c>
      <c r="B1" s="5" t="s">
        <v>34</v>
      </c>
      <c r="C1" s="5" t="s">
        <v>14</v>
      </c>
      <c r="D1" s="5" t="s">
        <v>618</v>
      </c>
      <c r="E1" s="5" t="s">
        <v>458</v>
      </c>
      <c r="F1" s="5" t="s">
        <v>3</v>
      </c>
      <c r="G1" s="5" t="s">
        <v>4</v>
      </c>
      <c r="H1" s="5" t="s">
        <v>9</v>
      </c>
      <c r="I1" s="5" t="s">
        <v>5</v>
      </c>
      <c r="J1" s="79" t="s">
        <v>15</v>
      </c>
      <c r="K1" s="79" t="s">
        <v>689</v>
      </c>
      <c r="L1" s="5" t="s">
        <v>24</v>
      </c>
      <c r="M1" s="5" t="s">
        <v>30</v>
      </c>
      <c r="N1" s="5" t="s">
        <v>8</v>
      </c>
      <c r="O1" s="5" t="s">
        <v>25</v>
      </c>
      <c r="P1" s="5" t="s">
        <v>45</v>
      </c>
      <c r="Q1" s="5" t="s">
        <v>32</v>
      </c>
      <c r="R1" s="5" t="s">
        <v>28</v>
      </c>
      <c r="S1" s="5" t="s">
        <v>27</v>
      </c>
      <c r="T1" s="5" t="s">
        <v>26</v>
      </c>
      <c r="U1" s="5" t="s">
        <v>31</v>
      </c>
      <c r="V1" s="5" t="s">
        <v>16</v>
      </c>
      <c r="W1" s="5" t="s">
        <v>17</v>
      </c>
      <c r="X1" s="79" t="s">
        <v>453</v>
      </c>
      <c r="Y1" s="5" t="s">
        <v>7</v>
      </c>
      <c r="Z1" s="5" t="s">
        <v>6</v>
      </c>
    </row>
    <row r="2" spans="1:26">
      <c r="A2" s="3" t="s">
        <v>466</v>
      </c>
      <c r="E2" s="93" t="s">
        <v>23</v>
      </c>
    </row>
    <row r="3" spans="1:26">
      <c r="A3" s="93" t="s">
        <v>663</v>
      </c>
      <c r="F3" s="91"/>
      <c r="G3" s="91"/>
      <c r="N3" s="33"/>
      <c r="U3" s="91"/>
      <c r="Y3" s="80"/>
    </row>
    <row r="4" spans="1:26">
      <c r="A4" s="89">
        <v>1</v>
      </c>
      <c r="B4" s="93">
        <v>1</v>
      </c>
      <c r="C4" s="93" t="s">
        <v>654</v>
      </c>
      <c r="D4" s="93">
        <v>90100</v>
      </c>
      <c r="E4" s="93" t="s">
        <v>655</v>
      </c>
      <c r="F4" s="91" t="s">
        <v>451</v>
      </c>
      <c r="G4" s="91" t="s">
        <v>651</v>
      </c>
      <c r="H4" s="93">
        <v>3</v>
      </c>
      <c r="I4" s="93" t="s">
        <v>33</v>
      </c>
      <c r="J4" s="91" t="s">
        <v>656</v>
      </c>
      <c r="K4" s="91" t="s">
        <v>690</v>
      </c>
      <c r="L4" s="93" t="s">
        <v>10</v>
      </c>
      <c r="M4" s="93" t="s">
        <v>445</v>
      </c>
      <c r="N4" s="91" t="s">
        <v>650</v>
      </c>
      <c r="O4" s="93" t="s">
        <v>23</v>
      </c>
      <c r="P4" s="93" t="s">
        <v>23</v>
      </c>
      <c r="Q4" s="93" t="s">
        <v>23</v>
      </c>
      <c r="R4" s="93" t="s">
        <v>23</v>
      </c>
      <c r="S4" s="93" t="s">
        <v>23</v>
      </c>
      <c r="T4" s="93" t="s">
        <v>23</v>
      </c>
      <c r="U4" s="91" t="s">
        <v>23</v>
      </c>
      <c r="V4" s="93">
        <v>0</v>
      </c>
      <c r="W4" s="93">
        <v>0</v>
      </c>
      <c r="X4" s="91" t="s">
        <v>469</v>
      </c>
      <c r="Y4" s="80" t="s">
        <v>20</v>
      </c>
      <c r="Z4" s="93" t="s">
        <v>652</v>
      </c>
    </row>
    <row r="5" spans="1:26">
      <c r="A5" s="93">
        <f t="shared" ref="A5:A27" si="0">A4+1</f>
        <v>2</v>
      </c>
      <c r="B5" s="93">
        <v>11</v>
      </c>
      <c r="C5" s="93" t="s">
        <v>654</v>
      </c>
      <c r="D5" s="93">
        <v>90100</v>
      </c>
      <c r="E5" s="93" t="s">
        <v>655</v>
      </c>
      <c r="F5" s="91" t="s">
        <v>451</v>
      </c>
      <c r="G5" s="91" t="s">
        <v>651</v>
      </c>
      <c r="H5" s="93">
        <v>3</v>
      </c>
      <c r="I5" s="93" t="s">
        <v>33</v>
      </c>
      <c r="J5" s="91" t="s">
        <v>656</v>
      </c>
      <c r="K5" s="91" t="s">
        <v>690</v>
      </c>
      <c r="L5" s="93" t="s">
        <v>10</v>
      </c>
      <c r="M5" s="93" t="s">
        <v>445</v>
      </c>
      <c r="N5" s="91" t="s">
        <v>650</v>
      </c>
      <c r="O5" s="93" t="s">
        <v>23</v>
      </c>
      <c r="P5" s="93" t="s">
        <v>23</v>
      </c>
      <c r="Q5" s="93" t="s">
        <v>23</v>
      </c>
      <c r="R5" s="93" t="s">
        <v>23</v>
      </c>
      <c r="S5" s="93" t="s">
        <v>23</v>
      </c>
      <c r="T5" s="93" t="s">
        <v>23</v>
      </c>
      <c r="U5" s="91" t="s">
        <v>23</v>
      </c>
      <c r="V5" s="93">
        <v>0</v>
      </c>
      <c r="W5" s="93">
        <v>0</v>
      </c>
      <c r="X5" s="91" t="s">
        <v>469</v>
      </c>
      <c r="Y5" s="80" t="s">
        <v>450</v>
      </c>
      <c r="Z5" s="93" t="s">
        <v>652</v>
      </c>
    </row>
    <row r="6" spans="1:26">
      <c r="A6" s="93">
        <f t="shared" si="0"/>
        <v>3</v>
      </c>
      <c r="B6" s="93">
        <v>1</v>
      </c>
      <c r="C6" s="93" t="s">
        <v>654</v>
      </c>
      <c r="D6" s="93">
        <v>90100</v>
      </c>
      <c r="E6" s="93" t="s">
        <v>655</v>
      </c>
      <c r="F6" s="91" t="s">
        <v>451</v>
      </c>
      <c r="G6" s="91" t="s">
        <v>651</v>
      </c>
      <c r="H6" s="93">
        <v>3</v>
      </c>
      <c r="I6" s="93" t="s">
        <v>33</v>
      </c>
      <c r="J6" s="91" t="s">
        <v>656</v>
      </c>
      <c r="K6" s="91" t="s">
        <v>690</v>
      </c>
      <c r="L6" s="93" t="s">
        <v>10</v>
      </c>
      <c r="M6" s="93" t="s">
        <v>445</v>
      </c>
      <c r="N6" s="33" t="s">
        <v>657</v>
      </c>
      <c r="O6" s="93" t="s">
        <v>23</v>
      </c>
      <c r="P6" s="93" t="s">
        <v>23</v>
      </c>
      <c r="Q6" s="93" t="s">
        <v>23</v>
      </c>
      <c r="R6" s="93" t="s">
        <v>23</v>
      </c>
      <c r="S6" s="93" t="s">
        <v>23</v>
      </c>
      <c r="T6" s="93" t="s">
        <v>23</v>
      </c>
      <c r="U6" s="91" t="s">
        <v>23</v>
      </c>
      <c r="V6" s="93">
        <v>0</v>
      </c>
      <c r="W6" s="93">
        <v>0</v>
      </c>
      <c r="X6" s="91" t="s">
        <v>469</v>
      </c>
      <c r="Y6" s="80" t="s">
        <v>20</v>
      </c>
      <c r="Z6" s="93" t="s">
        <v>652</v>
      </c>
    </row>
    <row r="7" spans="1:26">
      <c r="A7" s="93">
        <f t="shared" si="0"/>
        <v>4</v>
      </c>
      <c r="B7" s="93">
        <v>11</v>
      </c>
      <c r="C7" s="93" t="s">
        <v>654</v>
      </c>
      <c r="D7" s="93">
        <v>90100</v>
      </c>
      <c r="E7" s="93" t="s">
        <v>655</v>
      </c>
      <c r="F7" s="91" t="s">
        <v>451</v>
      </c>
      <c r="G7" s="91" t="s">
        <v>651</v>
      </c>
      <c r="H7" s="93">
        <v>3</v>
      </c>
      <c r="I7" s="93" t="s">
        <v>33</v>
      </c>
      <c r="J7" s="91" t="s">
        <v>656</v>
      </c>
      <c r="K7" s="91" t="s">
        <v>690</v>
      </c>
      <c r="L7" s="93" t="s">
        <v>10</v>
      </c>
      <c r="M7" s="93" t="s">
        <v>445</v>
      </c>
      <c r="N7" s="33" t="s">
        <v>657</v>
      </c>
      <c r="O7" s="93" t="s">
        <v>23</v>
      </c>
      <c r="P7" s="93" t="s">
        <v>23</v>
      </c>
      <c r="Q7" s="93" t="s">
        <v>23</v>
      </c>
      <c r="R7" s="93" t="s">
        <v>23</v>
      </c>
      <c r="S7" s="93" t="s">
        <v>23</v>
      </c>
      <c r="T7" s="93" t="s">
        <v>23</v>
      </c>
      <c r="U7" s="91" t="s">
        <v>23</v>
      </c>
      <c r="V7" s="93">
        <v>0</v>
      </c>
      <c r="W7" s="93">
        <v>0</v>
      </c>
      <c r="X7" s="91" t="s">
        <v>469</v>
      </c>
      <c r="Y7" s="80" t="s">
        <v>450</v>
      </c>
      <c r="Z7" s="93" t="s">
        <v>652</v>
      </c>
    </row>
    <row r="8" spans="1:26">
      <c r="A8" s="93">
        <f t="shared" si="0"/>
        <v>5</v>
      </c>
      <c r="B8" s="93">
        <v>1</v>
      </c>
      <c r="C8" s="93" t="s">
        <v>654</v>
      </c>
      <c r="D8" s="93">
        <v>99100</v>
      </c>
      <c r="E8" s="93" t="s">
        <v>655</v>
      </c>
      <c r="F8" s="91" t="s">
        <v>451</v>
      </c>
      <c r="G8" s="91" t="s">
        <v>651</v>
      </c>
      <c r="H8" s="93">
        <v>3</v>
      </c>
      <c r="I8" s="93" t="s">
        <v>33</v>
      </c>
      <c r="J8" s="91" t="s">
        <v>656</v>
      </c>
      <c r="K8" s="91" t="s">
        <v>690</v>
      </c>
      <c r="L8" s="93" t="s">
        <v>10</v>
      </c>
      <c r="M8" s="93" t="s">
        <v>445</v>
      </c>
      <c r="N8" s="91" t="s">
        <v>650</v>
      </c>
      <c r="O8" s="93" t="s">
        <v>23</v>
      </c>
      <c r="P8" s="93" t="s">
        <v>23</v>
      </c>
      <c r="Q8" s="93" t="s">
        <v>23</v>
      </c>
      <c r="R8" s="93" t="s">
        <v>23</v>
      </c>
      <c r="S8" s="93" t="s">
        <v>23</v>
      </c>
      <c r="T8" s="93" t="s">
        <v>23</v>
      </c>
      <c r="U8" s="91" t="s">
        <v>23</v>
      </c>
      <c r="V8" s="93">
        <v>0</v>
      </c>
      <c r="W8" s="93">
        <v>0</v>
      </c>
      <c r="X8" s="91" t="s">
        <v>469</v>
      </c>
      <c r="Y8" s="80" t="s">
        <v>20</v>
      </c>
      <c r="Z8" s="93" t="s">
        <v>652</v>
      </c>
    </row>
    <row r="9" spans="1:26">
      <c r="A9" s="93">
        <f t="shared" si="0"/>
        <v>6</v>
      </c>
      <c r="B9" s="93">
        <v>11</v>
      </c>
      <c r="C9" s="93" t="s">
        <v>654</v>
      </c>
      <c r="D9" s="93">
        <v>99100</v>
      </c>
      <c r="E9" s="93" t="s">
        <v>655</v>
      </c>
      <c r="F9" s="91" t="s">
        <v>451</v>
      </c>
      <c r="G9" s="91" t="s">
        <v>651</v>
      </c>
      <c r="H9" s="93">
        <v>3</v>
      </c>
      <c r="I9" s="93" t="s">
        <v>33</v>
      </c>
      <c r="J9" s="91" t="s">
        <v>656</v>
      </c>
      <c r="K9" s="91" t="s">
        <v>690</v>
      </c>
      <c r="L9" s="93" t="s">
        <v>10</v>
      </c>
      <c r="M9" s="93" t="s">
        <v>445</v>
      </c>
      <c r="N9" s="91" t="s">
        <v>650</v>
      </c>
      <c r="O9" s="93" t="s">
        <v>23</v>
      </c>
      <c r="P9" s="93" t="s">
        <v>23</v>
      </c>
      <c r="Q9" s="93" t="s">
        <v>23</v>
      </c>
      <c r="R9" s="93" t="s">
        <v>23</v>
      </c>
      <c r="S9" s="93" t="s">
        <v>23</v>
      </c>
      <c r="T9" s="93" t="s">
        <v>23</v>
      </c>
      <c r="U9" s="91" t="s">
        <v>23</v>
      </c>
      <c r="V9" s="93">
        <v>0</v>
      </c>
      <c r="W9" s="93">
        <v>0</v>
      </c>
      <c r="X9" s="91" t="s">
        <v>469</v>
      </c>
      <c r="Y9" s="80" t="s">
        <v>450</v>
      </c>
      <c r="Z9" s="93" t="s">
        <v>652</v>
      </c>
    </row>
    <row r="10" spans="1:26">
      <c r="A10" s="93">
        <f t="shared" si="0"/>
        <v>7</v>
      </c>
      <c r="B10" s="93">
        <v>1</v>
      </c>
      <c r="C10" s="93" t="s">
        <v>654</v>
      </c>
      <c r="D10" s="93">
        <v>99100</v>
      </c>
      <c r="E10" s="93" t="s">
        <v>655</v>
      </c>
      <c r="F10" s="91" t="s">
        <v>451</v>
      </c>
      <c r="G10" s="91" t="s">
        <v>651</v>
      </c>
      <c r="H10" s="93">
        <v>3</v>
      </c>
      <c r="I10" s="93" t="s">
        <v>33</v>
      </c>
      <c r="J10" s="91" t="s">
        <v>656</v>
      </c>
      <c r="K10" s="91" t="s">
        <v>690</v>
      </c>
      <c r="L10" s="93" t="s">
        <v>10</v>
      </c>
      <c r="M10" s="93" t="s">
        <v>445</v>
      </c>
      <c r="N10" s="33" t="s">
        <v>657</v>
      </c>
      <c r="O10" s="93" t="s">
        <v>23</v>
      </c>
      <c r="P10" s="93" t="s">
        <v>23</v>
      </c>
      <c r="Q10" s="93" t="s">
        <v>23</v>
      </c>
      <c r="R10" s="93" t="s">
        <v>23</v>
      </c>
      <c r="S10" s="93" t="s">
        <v>23</v>
      </c>
      <c r="T10" s="93" t="s">
        <v>23</v>
      </c>
      <c r="U10" s="91" t="s">
        <v>23</v>
      </c>
      <c r="V10" s="93">
        <v>0</v>
      </c>
      <c r="W10" s="93">
        <v>0</v>
      </c>
      <c r="X10" s="91" t="s">
        <v>469</v>
      </c>
      <c r="Y10" s="80" t="s">
        <v>20</v>
      </c>
      <c r="Z10" s="93" t="s">
        <v>652</v>
      </c>
    </row>
    <row r="11" spans="1:26">
      <c r="A11" s="93">
        <f t="shared" si="0"/>
        <v>8</v>
      </c>
      <c r="B11" s="93">
        <v>11</v>
      </c>
      <c r="C11" s="93" t="s">
        <v>654</v>
      </c>
      <c r="D11" s="93">
        <v>99100</v>
      </c>
      <c r="E11" s="93" t="s">
        <v>655</v>
      </c>
      <c r="F11" s="91" t="s">
        <v>451</v>
      </c>
      <c r="G11" s="91" t="s">
        <v>651</v>
      </c>
      <c r="H11" s="93">
        <v>3</v>
      </c>
      <c r="I11" s="93" t="s">
        <v>33</v>
      </c>
      <c r="J11" s="91" t="s">
        <v>656</v>
      </c>
      <c r="K11" s="91" t="s">
        <v>690</v>
      </c>
      <c r="L11" s="93" t="s">
        <v>10</v>
      </c>
      <c r="M11" s="93" t="s">
        <v>445</v>
      </c>
      <c r="N11" s="33" t="s">
        <v>657</v>
      </c>
      <c r="O11" s="93" t="s">
        <v>23</v>
      </c>
      <c r="P11" s="93" t="s">
        <v>23</v>
      </c>
      <c r="Q11" s="93" t="s">
        <v>23</v>
      </c>
      <c r="R11" s="93" t="s">
        <v>23</v>
      </c>
      <c r="S11" s="93" t="s">
        <v>23</v>
      </c>
      <c r="T11" s="93" t="s">
        <v>23</v>
      </c>
      <c r="U11" s="91" t="s">
        <v>23</v>
      </c>
      <c r="V11" s="93">
        <v>0</v>
      </c>
      <c r="W11" s="93">
        <v>0</v>
      </c>
      <c r="X11" s="91" t="s">
        <v>469</v>
      </c>
      <c r="Y11" s="80" t="s">
        <v>450</v>
      </c>
      <c r="Z11" s="93" t="s">
        <v>652</v>
      </c>
    </row>
    <row r="12" spans="1:26">
      <c r="A12" s="93">
        <f t="shared" si="0"/>
        <v>9</v>
      </c>
      <c r="B12" s="93">
        <v>1</v>
      </c>
      <c r="C12" s="93" t="s">
        <v>654</v>
      </c>
      <c r="D12" s="93">
        <v>70101</v>
      </c>
      <c r="E12" s="93" t="s">
        <v>655</v>
      </c>
      <c r="F12" s="91" t="s">
        <v>451</v>
      </c>
      <c r="G12" s="91" t="s">
        <v>651</v>
      </c>
      <c r="H12" s="93">
        <v>3</v>
      </c>
      <c r="I12" s="93" t="s">
        <v>33</v>
      </c>
      <c r="J12" s="91" t="s">
        <v>656</v>
      </c>
      <c r="K12" s="91" t="s">
        <v>690</v>
      </c>
      <c r="L12" s="93" t="s">
        <v>10</v>
      </c>
      <c r="M12" s="93" t="s">
        <v>445</v>
      </c>
      <c r="N12" s="91" t="s">
        <v>650</v>
      </c>
      <c r="O12" s="93" t="s">
        <v>23</v>
      </c>
      <c r="P12" s="93" t="s">
        <v>23</v>
      </c>
      <c r="Q12" s="93" t="s">
        <v>23</v>
      </c>
      <c r="R12" s="93" t="s">
        <v>23</v>
      </c>
      <c r="S12" s="93" t="s">
        <v>23</v>
      </c>
      <c r="T12" s="93" t="s">
        <v>23</v>
      </c>
      <c r="U12" s="91" t="s">
        <v>23</v>
      </c>
      <c r="V12" s="93">
        <v>0</v>
      </c>
      <c r="W12" s="93">
        <v>0</v>
      </c>
      <c r="X12" s="91" t="s">
        <v>469</v>
      </c>
      <c r="Y12" s="80" t="s">
        <v>20</v>
      </c>
      <c r="Z12" s="93" t="s">
        <v>652</v>
      </c>
    </row>
    <row r="13" spans="1:26">
      <c r="A13" s="93">
        <f t="shared" si="0"/>
        <v>10</v>
      </c>
      <c r="B13" s="93">
        <v>11</v>
      </c>
      <c r="C13" s="93" t="s">
        <v>654</v>
      </c>
      <c r="D13" s="93">
        <v>70101</v>
      </c>
      <c r="E13" s="93" t="s">
        <v>655</v>
      </c>
      <c r="F13" s="91" t="s">
        <v>451</v>
      </c>
      <c r="G13" s="91" t="s">
        <v>651</v>
      </c>
      <c r="H13" s="93">
        <v>3</v>
      </c>
      <c r="I13" s="93" t="s">
        <v>33</v>
      </c>
      <c r="J13" s="91" t="s">
        <v>656</v>
      </c>
      <c r="K13" s="91" t="s">
        <v>690</v>
      </c>
      <c r="L13" s="93" t="s">
        <v>10</v>
      </c>
      <c r="M13" s="93" t="s">
        <v>445</v>
      </c>
      <c r="N13" s="91" t="s">
        <v>650</v>
      </c>
      <c r="O13" s="93" t="s">
        <v>23</v>
      </c>
      <c r="P13" s="93" t="s">
        <v>23</v>
      </c>
      <c r="Q13" s="93" t="s">
        <v>23</v>
      </c>
      <c r="R13" s="93" t="s">
        <v>23</v>
      </c>
      <c r="S13" s="93" t="s">
        <v>23</v>
      </c>
      <c r="T13" s="93" t="s">
        <v>23</v>
      </c>
      <c r="U13" s="91" t="s">
        <v>23</v>
      </c>
      <c r="V13" s="93">
        <v>0</v>
      </c>
      <c r="W13" s="93">
        <v>0</v>
      </c>
      <c r="X13" s="91" t="s">
        <v>469</v>
      </c>
      <c r="Y13" s="80" t="s">
        <v>450</v>
      </c>
      <c r="Z13" s="93" t="s">
        <v>652</v>
      </c>
    </row>
    <row r="14" spans="1:26">
      <c r="A14" s="93">
        <f t="shared" si="0"/>
        <v>11</v>
      </c>
      <c r="B14" s="93">
        <v>1</v>
      </c>
      <c r="C14" s="93" t="s">
        <v>654</v>
      </c>
      <c r="D14" s="93">
        <v>70101</v>
      </c>
      <c r="E14" s="93" t="s">
        <v>655</v>
      </c>
      <c r="F14" s="91" t="s">
        <v>451</v>
      </c>
      <c r="G14" s="91" t="s">
        <v>651</v>
      </c>
      <c r="H14" s="93">
        <v>3</v>
      </c>
      <c r="I14" s="93" t="s">
        <v>33</v>
      </c>
      <c r="J14" s="91" t="s">
        <v>656</v>
      </c>
      <c r="K14" s="91" t="s">
        <v>690</v>
      </c>
      <c r="L14" s="93" t="s">
        <v>10</v>
      </c>
      <c r="M14" s="93" t="s">
        <v>445</v>
      </c>
      <c r="N14" s="33" t="s">
        <v>657</v>
      </c>
      <c r="O14" s="93" t="s">
        <v>23</v>
      </c>
      <c r="P14" s="93" t="s">
        <v>23</v>
      </c>
      <c r="Q14" s="93" t="s">
        <v>23</v>
      </c>
      <c r="R14" s="93" t="s">
        <v>23</v>
      </c>
      <c r="S14" s="93" t="s">
        <v>23</v>
      </c>
      <c r="T14" s="93" t="s">
        <v>23</v>
      </c>
      <c r="U14" s="91" t="s">
        <v>23</v>
      </c>
      <c r="V14" s="93">
        <v>0</v>
      </c>
      <c r="W14" s="93">
        <v>0</v>
      </c>
      <c r="X14" s="91" t="s">
        <v>469</v>
      </c>
      <c r="Y14" s="80" t="s">
        <v>20</v>
      </c>
      <c r="Z14" s="93" t="s">
        <v>652</v>
      </c>
    </row>
    <row r="15" spans="1:26">
      <c r="A15" s="93">
        <f t="shared" si="0"/>
        <v>12</v>
      </c>
      <c r="B15" s="93">
        <v>11</v>
      </c>
      <c r="C15" s="93" t="s">
        <v>654</v>
      </c>
      <c r="D15" s="93">
        <v>70101</v>
      </c>
      <c r="E15" s="93" t="s">
        <v>655</v>
      </c>
      <c r="F15" s="91" t="s">
        <v>451</v>
      </c>
      <c r="G15" s="91" t="s">
        <v>651</v>
      </c>
      <c r="H15" s="93">
        <v>3</v>
      </c>
      <c r="I15" s="93" t="s">
        <v>33</v>
      </c>
      <c r="J15" s="91" t="s">
        <v>656</v>
      </c>
      <c r="K15" s="91" t="s">
        <v>690</v>
      </c>
      <c r="L15" s="93" t="s">
        <v>10</v>
      </c>
      <c r="M15" s="93" t="s">
        <v>445</v>
      </c>
      <c r="N15" s="33" t="s">
        <v>657</v>
      </c>
      <c r="O15" s="93" t="s">
        <v>23</v>
      </c>
      <c r="P15" s="93" t="s">
        <v>23</v>
      </c>
      <c r="Q15" s="93" t="s">
        <v>23</v>
      </c>
      <c r="R15" s="93" t="s">
        <v>23</v>
      </c>
      <c r="S15" s="93" t="s">
        <v>23</v>
      </c>
      <c r="T15" s="93" t="s">
        <v>23</v>
      </c>
      <c r="U15" s="91" t="s">
        <v>23</v>
      </c>
      <c r="V15" s="93">
        <v>0</v>
      </c>
      <c r="W15" s="93">
        <v>0</v>
      </c>
      <c r="X15" s="91" t="s">
        <v>469</v>
      </c>
      <c r="Y15" s="80" t="s">
        <v>450</v>
      </c>
      <c r="Z15" s="93" t="s">
        <v>652</v>
      </c>
    </row>
    <row r="16" spans="1:26">
      <c r="A16" s="93">
        <f t="shared" si="0"/>
        <v>13</v>
      </c>
      <c r="B16" s="93">
        <v>1</v>
      </c>
      <c r="C16" s="93" t="s">
        <v>654</v>
      </c>
      <c r="D16" s="93">
        <v>79101</v>
      </c>
      <c r="E16" s="93" t="s">
        <v>655</v>
      </c>
      <c r="F16" s="91" t="s">
        <v>451</v>
      </c>
      <c r="G16" s="91" t="s">
        <v>651</v>
      </c>
      <c r="H16" s="93">
        <v>3</v>
      </c>
      <c r="I16" s="93" t="s">
        <v>33</v>
      </c>
      <c r="J16" s="91" t="s">
        <v>656</v>
      </c>
      <c r="K16" s="91" t="s">
        <v>690</v>
      </c>
      <c r="L16" s="93" t="s">
        <v>10</v>
      </c>
      <c r="M16" s="93" t="s">
        <v>445</v>
      </c>
      <c r="N16" s="91" t="s">
        <v>650</v>
      </c>
      <c r="O16" s="93" t="s">
        <v>23</v>
      </c>
      <c r="P16" s="93" t="s">
        <v>23</v>
      </c>
      <c r="Q16" s="93" t="s">
        <v>23</v>
      </c>
      <c r="R16" s="93" t="s">
        <v>23</v>
      </c>
      <c r="S16" s="93" t="s">
        <v>23</v>
      </c>
      <c r="T16" s="93" t="s">
        <v>23</v>
      </c>
      <c r="U16" s="91" t="s">
        <v>23</v>
      </c>
      <c r="V16" s="93">
        <v>0</v>
      </c>
      <c r="W16" s="93">
        <v>0</v>
      </c>
      <c r="X16" s="91" t="s">
        <v>469</v>
      </c>
      <c r="Y16" s="80" t="s">
        <v>20</v>
      </c>
      <c r="Z16" s="93" t="s">
        <v>652</v>
      </c>
    </row>
    <row r="17" spans="1:26">
      <c r="A17" s="93">
        <f t="shared" si="0"/>
        <v>14</v>
      </c>
      <c r="B17" s="93">
        <v>11</v>
      </c>
      <c r="C17" s="93" t="s">
        <v>654</v>
      </c>
      <c r="D17" s="93">
        <v>79101</v>
      </c>
      <c r="E17" s="93" t="s">
        <v>655</v>
      </c>
      <c r="F17" s="91" t="s">
        <v>451</v>
      </c>
      <c r="G17" s="91" t="s">
        <v>651</v>
      </c>
      <c r="H17" s="93">
        <v>3</v>
      </c>
      <c r="I17" s="93" t="s">
        <v>33</v>
      </c>
      <c r="J17" s="91" t="s">
        <v>656</v>
      </c>
      <c r="K17" s="91" t="s">
        <v>690</v>
      </c>
      <c r="L17" s="93" t="s">
        <v>10</v>
      </c>
      <c r="M17" s="93" t="s">
        <v>445</v>
      </c>
      <c r="N17" s="91" t="s">
        <v>650</v>
      </c>
      <c r="O17" s="93" t="s">
        <v>23</v>
      </c>
      <c r="P17" s="93" t="s">
        <v>23</v>
      </c>
      <c r="Q17" s="93" t="s">
        <v>23</v>
      </c>
      <c r="R17" s="93" t="s">
        <v>23</v>
      </c>
      <c r="S17" s="93" t="s">
        <v>23</v>
      </c>
      <c r="T17" s="93" t="s">
        <v>23</v>
      </c>
      <c r="U17" s="91" t="s">
        <v>23</v>
      </c>
      <c r="V17" s="93">
        <v>0</v>
      </c>
      <c r="W17" s="93">
        <v>0</v>
      </c>
      <c r="X17" s="91" t="s">
        <v>469</v>
      </c>
      <c r="Y17" s="80" t="s">
        <v>450</v>
      </c>
      <c r="Z17" s="93" t="s">
        <v>652</v>
      </c>
    </row>
    <row r="18" spans="1:26">
      <c r="A18" s="93">
        <f t="shared" si="0"/>
        <v>15</v>
      </c>
      <c r="B18" s="93">
        <v>1</v>
      </c>
      <c r="C18" s="93" t="s">
        <v>654</v>
      </c>
      <c r="D18" s="93">
        <v>79101</v>
      </c>
      <c r="E18" s="93" t="s">
        <v>655</v>
      </c>
      <c r="F18" s="91" t="s">
        <v>451</v>
      </c>
      <c r="G18" s="91" t="s">
        <v>651</v>
      </c>
      <c r="H18" s="93">
        <v>3</v>
      </c>
      <c r="I18" s="93" t="s">
        <v>33</v>
      </c>
      <c r="J18" s="91" t="s">
        <v>656</v>
      </c>
      <c r="K18" s="91" t="s">
        <v>690</v>
      </c>
      <c r="L18" s="93" t="s">
        <v>10</v>
      </c>
      <c r="M18" s="93" t="s">
        <v>445</v>
      </c>
      <c r="N18" s="33" t="s">
        <v>657</v>
      </c>
      <c r="O18" s="93" t="s">
        <v>23</v>
      </c>
      <c r="P18" s="93" t="s">
        <v>23</v>
      </c>
      <c r="Q18" s="93" t="s">
        <v>23</v>
      </c>
      <c r="R18" s="93" t="s">
        <v>23</v>
      </c>
      <c r="S18" s="93" t="s">
        <v>23</v>
      </c>
      <c r="T18" s="93" t="s">
        <v>23</v>
      </c>
      <c r="U18" s="91" t="s">
        <v>23</v>
      </c>
      <c r="V18" s="93">
        <v>0</v>
      </c>
      <c r="W18" s="93">
        <v>0</v>
      </c>
      <c r="X18" s="91" t="s">
        <v>469</v>
      </c>
      <c r="Y18" s="80" t="s">
        <v>20</v>
      </c>
      <c r="Z18" s="93" t="s">
        <v>652</v>
      </c>
    </row>
    <row r="19" spans="1:26">
      <c r="A19" s="93">
        <f t="shared" si="0"/>
        <v>16</v>
      </c>
      <c r="B19" s="93">
        <v>11</v>
      </c>
      <c r="C19" s="93" t="s">
        <v>654</v>
      </c>
      <c r="D19" s="93">
        <v>79101</v>
      </c>
      <c r="E19" s="93" t="s">
        <v>655</v>
      </c>
      <c r="F19" s="91" t="s">
        <v>451</v>
      </c>
      <c r="G19" s="91" t="s">
        <v>651</v>
      </c>
      <c r="H19" s="93">
        <v>3</v>
      </c>
      <c r="I19" s="93" t="s">
        <v>33</v>
      </c>
      <c r="J19" s="91" t="s">
        <v>656</v>
      </c>
      <c r="K19" s="91" t="s">
        <v>690</v>
      </c>
      <c r="L19" s="93" t="s">
        <v>10</v>
      </c>
      <c r="M19" s="93" t="s">
        <v>445</v>
      </c>
      <c r="N19" s="33" t="s">
        <v>657</v>
      </c>
      <c r="O19" s="93" t="s">
        <v>23</v>
      </c>
      <c r="P19" s="93" t="s">
        <v>23</v>
      </c>
      <c r="Q19" s="93" t="s">
        <v>23</v>
      </c>
      <c r="R19" s="93" t="s">
        <v>23</v>
      </c>
      <c r="S19" s="93" t="s">
        <v>23</v>
      </c>
      <c r="T19" s="93" t="s">
        <v>23</v>
      </c>
      <c r="U19" s="91" t="s">
        <v>23</v>
      </c>
      <c r="V19" s="93">
        <v>0</v>
      </c>
      <c r="W19" s="93">
        <v>0</v>
      </c>
      <c r="X19" s="91" t="s">
        <v>469</v>
      </c>
      <c r="Y19" s="80" t="s">
        <v>450</v>
      </c>
      <c r="Z19" s="93" t="s">
        <v>652</v>
      </c>
    </row>
    <row r="20" spans="1:26">
      <c r="A20" s="93">
        <f t="shared" si="0"/>
        <v>17</v>
      </c>
      <c r="B20" s="93">
        <v>1</v>
      </c>
      <c r="C20" s="93" t="s">
        <v>658</v>
      </c>
      <c r="D20" s="93">
        <v>90102</v>
      </c>
      <c r="E20" s="93" t="s">
        <v>655</v>
      </c>
      <c r="F20" s="91" t="s">
        <v>451</v>
      </c>
      <c r="G20" s="91" t="s">
        <v>651</v>
      </c>
      <c r="H20" s="93">
        <v>3</v>
      </c>
      <c r="I20" s="93" t="s">
        <v>33</v>
      </c>
      <c r="J20" s="91" t="s">
        <v>656</v>
      </c>
      <c r="K20" s="91" t="s">
        <v>690</v>
      </c>
      <c r="L20" s="93" t="s">
        <v>10</v>
      </c>
      <c r="M20" s="93" t="s">
        <v>131</v>
      </c>
      <c r="N20" s="91" t="s">
        <v>650</v>
      </c>
      <c r="O20" s="93" t="s">
        <v>23</v>
      </c>
      <c r="P20" s="93" t="s">
        <v>23</v>
      </c>
      <c r="Q20" s="93" t="s">
        <v>23</v>
      </c>
      <c r="R20" s="93" t="s">
        <v>23</v>
      </c>
      <c r="S20" s="93" t="s">
        <v>23</v>
      </c>
      <c r="T20" s="93" t="s">
        <v>23</v>
      </c>
      <c r="U20" s="91" t="s">
        <v>23</v>
      </c>
      <c r="V20" s="93">
        <v>0</v>
      </c>
      <c r="W20" s="93">
        <v>0</v>
      </c>
      <c r="X20" s="91" t="s">
        <v>469</v>
      </c>
      <c r="Y20" s="80" t="s">
        <v>20</v>
      </c>
      <c r="Z20" s="93" t="s">
        <v>652</v>
      </c>
    </row>
    <row r="21" spans="1:26">
      <c r="A21" s="93">
        <f t="shared" si="0"/>
        <v>18</v>
      </c>
      <c r="B21" s="93">
        <v>11</v>
      </c>
      <c r="C21" s="93" t="s">
        <v>658</v>
      </c>
      <c r="D21" s="93">
        <v>90102</v>
      </c>
      <c r="E21" s="93" t="s">
        <v>655</v>
      </c>
      <c r="F21" s="91" t="s">
        <v>451</v>
      </c>
      <c r="G21" s="91" t="s">
        <v>651</v>
      </c>
      <c r="H21" s="93">
        <v>3</v>
      </c>
      <c r="I21" s="93" t="s">
        <v>33</v>
      </c>
      <c r="J21" s="91" t="s">
        <v>656</v>
      </c>
      <c r="K21" s="91" t="s">
        <v>690</v>
      </c>
      <c r="L21" s="93" t="s">
        <v>10</v>
      </c>
      <c r="M21" s="93" t="s">
        <v>131</v>
      </c>
      <c r="N21" s="91" t="s">
        <v>650</v>
      </c>
      <c r="O21" s="93" t="s">
        <v>23</v>
      </c>
      <c r="P21" s="93" t="s">
        <v>23</v>
      </c>
      <c r="Q21" s="93" t="s">
        <v>23</v>
      </c>
      <c r="R21" s="93" t="s">
        <v>23</v>
      </c>
      <c r="S21" s="93" t="s">
        <v>23</v>
      </c>
      <c r="T21" s="93" t="s">
        <v>23</v>
      </c>
      <c r="U21" s="91" t="s">
        <v>23</v>
      </c>
      <c r="V21" s="93">
        <v>0</v>
      </c>
      <c r="W21" s="93">
        <v>0</v>
      </c>
      <c r="X21" s="91" t="s">
        <v>469</v>
      </c>
      <c r="Y21" s="80" t="s">
        <v>450</v>
      </c>
      <c r="Z21" s="93" t="s">
        <v>652</v>
      </c>
    </row>
    <row r="22" spans="1:26">
      <c r="A22" s="93">
        <f t="shared" si="0"/>
        <v>19</v>
      </c>
      <c r="B22" s="93">
        <v>1</v>
      </c>
      <c r="C22" s="93" t="s">
        <v>658</v>
      </c>
      <c r="D22" s="93">
        <v>90102</v>
      </c>
      <c r="E22" s="93" t="s">
        <v>655</v>
      </c>
      <c r="F22" s="91" t="s">
        <v>451</v>
      </c>
      <c r="G22" s="91" t="s">
        <v>651</v>
      </c>
      <c r="H22" s="93">
        <v>3</v>
      </c>
      <c r="I22" s="93" t="s">
        <v>33</v>
      </c>
      <c r="J22" s="91" t="s">
        <v>656</v>
      </c>
      <c r="K22" s="91" t="s">
        <v>690</v>
      </c>
      <c r="L22" s="93" t="s">
        <v>10</v>
      </c>
      <c r="M22" s="93" t="s">
        <v>131</v>
      </c>
      <c r="N22" s="33" t="s">
        <v>657</v>
      </c>
      <c r="O22" s="93" t="s">
        <v>23</v>
      </c>
      <c r="P22" s="93" t="s">
        <v>23</v>
      </c>
      <c r="Q22" s="93" t="s">
        <v>23</v>
      </c>
      <c r="R22" s="93" t="s">
        <v>23</v>
      </c>
      <c r="S22" s="93" t="s">
        <v>23</v>
      </c>
      <c r="T22" s="93" t="s">
        <v>23</v>
      </c>
      <c r="U22" s="91" t="s">
        <v>23</v>
      </c>
      <c r="V22" s="93">
        <v>0</v>
      </c>
      <c r="W22" s="93">
        <v>0</v>
      </c>
      <c r="X22" s="91" t="s">
        <v>469</v>
      </c>
      <c r="Y22" s="80" t="s">
        <v>20</v>
      </c>
      <c r="Z22" s="93" t="s">
        <v>652</v>
      </c>
    </row>
    <row r="23" spans="1:26">
      <c r="A23" s="93">
        <f t="shared" si="0"/>
        <v>20</v>
      </c>
      <c r="B23" s="93">
        <v>11</v>
      </c>
      <c r="C23" s="93" t="s">
        <v>658</v>
      </c>
      <c r="D23" s="93">
        <v>90102</v>
      </c>
      <c r="E23" s="93" t="s">
        <v>655</v>
      </c>
      <c r="F23" s="91" t="s">
        <v>451</v>
      </c>
      <c r="G23" s="91" t="s">
        <v>651</v>
      </c>
      <c r="H23" s="93">
        <v>3</v>
      </c>
      <c r="I23" s="93" t="s">
        <v>33</v>
      </c>
      <c r="J23" s="91" t="s">
        <v>656</v>
      </c>
      <c r="K23" s="91" t="s">
        <v>690</v>
      </c>
      <c r="L23" s="93" t="s">
        <v>10</v>
      </c>
      <c r="M23" s="93" t="s">
        <v>131</v>
      </c>
      <c r="N23" s="33" t="s">
        <v>657</v>
      </c>
      <c r="O23" s="93" t="s">
        <v>23</v>
      </c>
      <c r="P23" s="93" t="s">
        <v>23</v>
      </c>
      <c r="Q23" s="93" t="s">
        <v>23</v>
      </c>
      <c r="R23" s="93" t="s">
        <v>23</v>
      </c>
      <c r="S23" s="93" t="s">
        <v>23</v>
      </c>
      <c r="T23" s="93" t="s">
        <v>23</v>
      </c>
      <c r="U23" s="91" t="s">
        <v>23</v>
      </c>
      <c r="V23" s="93">
        <v>0</v>
      </c>
      <c r="W23" s="93">
        <v>0</v>
      </c>
      <c r="X23" s="91" t="s">
        <v>469</v>
      </c>
      <c r="Y23" s="80" t="s">
        <v>450</v>
      </c>
      <c r="Z23" s="93" t="s">
        <v>652</v>
      </c>
    </row>
    <row r="24" spans="1:26">
      <c r="A24" s="93">
        <f t="shared" si="0"/>
        <v>21</v>
      </c>
      <c r="B24" s="93">
        <v>1</v>
      </c>
      <c r="C24" s="93" t="s">
        <v>654</v>
      </c>
      <c r="D24" s="93">
        <v>90103</v>
      </c>
      <c r="E24" s="93" t="s">
        <v>655</v>
      </c>
      <c r="F24" s="91" t="s">
        <v>451</v>
      </c>
      <c r="G24" s="91" t="s">
        <v>651</v>
      </c>
      <c r="H24" s="93">
        <v>3</v>
      </c>
      <c r="I24" s="93" t="s">
        <v>33</v>
      </c>
      <c r="J24" s="91" t="s">
        <v>656</v>
      </c>
      <c r="K24" s="91" t="s">
        <v>690</v>
      </c>
      <c r="L24" s="93" t="s">
        <v>10</v>
      </c>
      <c r="M24" s="93" t="s">
        <v>131</v>
      </c>
      <c r="N24" s="91" t="s">
        <v>650</v>
      </c>
      <c r="O24" s="93" t="s">
        <v>23</v>
      </c>
      <c r="P24" s="93" t="s">
        <v>23</v>
      </c>
      <c r="Q24" s="93" t="s">
        <v>23</v>
      </c>
      <c r="R24" s="93" t="s">
        <v>23</v>
      </c>
      <c r="S24" s="93" t="s">
        <v>23</v>
      </c>
      <c r="T24" s="93" t="s">
        <v>23</v>
      </c>
      <c r="U24" s="91" t="s">
        <v>23</v>
      </c>
      <c r="V24" s="93">
        <v>0</v>
      </c>
      <c r="W24" s="93">
        <v>0</v>
      </c>
      <c r="X24" s="91" t="s">
        <v>469</v>
      </c>
      <c r="Y24" s="80" t="s">
        <v>20</v>
      </c>
      <c r="Z24" s="93" t="s">
        <v>652</v>
      </c>
    </row>
    <row r="25" spans="1:26">
      <c r="A25" s="93">
        <f t="shared" si="0"/>
        <v>22</v>
      </c>
      <c r="B25" s="93">
        <v>11</v>
      </c>
      <c r="C25" s="93" t="s">
        <v>654</v>
      </c>
      <c r="D25" s="93">
        <v>90103</v>
      </c>
      <c r="E25" s="93" t="s">
        <v>655</v>
      </c>
      <c r="F25" s="91" t="s">
        <v>451</v>
      </c>
      <c r="G25" s="91" t="s">
        <v>651</v>
      </c>
      <c r="H25" s="93">
        <v>3</v>
      </c>
      <c r="I25" s="93" t="s">
        <v>33</v>
      </c>
      <c r="J25" s="91" t="s">
        <v>656</v>
      </c>
      <c r="K25" s="91" t="s">
        <v>690</v>
      </c>
      <c r="L25" s="93" t="s">
        <v>10</v>
      </c>
      <c r="M25" s="93" t="s">
        <v>131</v>
      </c>
      <c r="N25" s="91" t="s">
        <v>650</v>
      </c>
      <c r="O25" s="93" t="s">
        <v>23</v>
      </c>
      <c r="P25" s="93" t="s">
        <v>23</v>
      </c>
      <c r="Q25" s="93" t="s">
        <v>23</v>
      </c>
      <c r="R25" s="93" t="s">
        <v>23</v>
      </c>
      <c r="S25" s="93" t="s">
        <v>23</v>
      </c>
      <c r="T25" s="93" t="s">
        <v>23</v>
      </c>
      <c r="U25" s="91" t="s">
        <v>23</v>
      </c>
      <c r="V25" s="93">
        <v>0</v>
      </c>
      <c r="W25" s="93">
        <v>0</v>
      </c>
      <c r="X25" s="91" t="s">
        <v>469</v>
      </c>
      <c r="Y25" s="80" t="s">
        <v>450</v>
      </c>
      <c r="Z25" s="93" t="s">
        <v>652</v>
      </c>
    </row>
    <row r="26" spans="1:26">
      <c r="A26" s="93">
        <f t="shared" si="0"/>
        <v>23</v>
      </c>
      <c r="B26" s="93">
        <v>1</v>
      </c>
      <c r="C26" s="93" t="s">
        <v>654</v>
      </c>
      <c r="D26" s="93">
        <v>90103</v>
      </c>
      <c r="E26" s="93" t="s">
        <v>655</v>
      </c>
      <c r="F26" s="91" t="s">
        <v>451</v>
      </c>
      <c r="G26" s="91" t="s">
        <v>651</v>
      </c>
      <c r="H26" s="93">
        <v>3</v>
      </c>
      <c r="I26" s="93" t="s">
        <v>33</v>
      </c>
      <c r="J26" s="91" t="s">
        <v>656</v>
      </c>
      <c r="K26" s="91" t="s">
        <v>690</v>
      </c>
      <c r="L26" s="93" t="s">
        <v>10</v>
      </c>
      <c r="M26" s="93" t="s">
        <v>131</v>
      </c>
      <c r="N26" s="33" t="s">
        <v>657</v>
      </c>
      <c r="O26" s="93" t="s">
        <v>23</v>
      </c>
      <c r="P26" s="93" t="s">
        <v>23</v>
      </c>
      <c r="Q26" s="93" t="s">
        <v>23</v>
      </c>
      <c r="R26" s="93" t="s">
        <v>23</v>
      </c>
      <c r="S26" s="93" t="s">
        <v>23</v>
      </c>
      <c r="T26" s="93" t="s">
        <v>23</v>
      </c>
      <c r="U26" s="91" t="s">
        <v>23</v>
      </c>
      <c r="V26" s="93">
        <v>0</v>
      </c>
      <c r="W26" s="93">
        <v>0</v>
      </c>
      <c r="X26" s="91" t="s">
        <v>469</v>
      </c>
      <c r="Y26" s="80" t="s">
        <v>20</v>
      </c>
      <c r="Z26" s="93" t="s">
        <v>652</v>
      </c>
    </row>
    <row r="27" spans="1:26">
      <c r="A27" s="93">
        <f t="shared" si="0"/>
        <v>24</v>
      </c>
      <c r="B27" s="93">
        <v>11</v>
      </c>
      <c r="C27" s="93" t="s">
        <v>654</v>
      </c>
      <c r="D27" s="93">
        <v>90103</v>
      </c>
      <c r="E27" s="93" t="s">
        <v>655</v>
      </c>
      <c r="F27" s="91" t="s">
        <v>451</v>
      </c>
      <c r="G27" s="91" t="s">
        <v>651</v>
      </c>
      <c r="H27" s="93">
        <v>3</v>
      </c>
      <c r="I27" s="93" t="s">
        <v>33</v>
      </c>
      <c r="J27" s="91" t="s">
        <v>656</v>
      </c>
      <c r="K27" s="91" t="s">
        <v>690</v>
      </c>
      <c r="L27" s="93" t="s">
        <v>10</v>
      </c>
      <c r="M27" s="93" t="s">
        <v>131</v>
      </c>
      <c r="N27" s="33" t="s">
        <v>657</v>
      </c>
      <c r="O27" s="93" t="s">
        <v>23</v>
      </c>
      <c r="P27" s="93" t="s">
        <v>23</v>
      </c>
      <c r="Q27" s="93" t="s">
        <v>23</v>
      </c>
      <c r="R27" s="93" t="s">
        <v>23</v>
      </c>
      <c r="S27" s="93" t="s">
        <v>23</v>
      </c>
      <c r="T27" s="93" t="s">
        <v>23</v>
      </c>
      <c r="U27" s="91" t="s">
        <v>23</v>
      </c>
      <c r="V27" s="93">
        <v>0</v>
      </c>
      <c r="W27" s="93">
        <v>0</v>
      </c>
      <c r="X27" s="91" t="s">
        <v>469</v>
      </c>
      <c r="Y27" s="80" t="s">
        <v>450</v>
      </c>
      <c r="Z27" s="93" t="s">
        <v>652</v>
      </c>
    </row>
    <row r="28" spans="1:26">
      <c r="A28" s="93" t="s">
        <v>659</v>
      </c>
      <c r="F28" s="91"/>
      <c r="G28" s="91"/>
      <c r="N28" s="33"/>
      <c r="U28" s="91"/>
      <c r="Y28" s="80"/>
    </row>
    <row r="29" spans="1:26">
      <c r="A29" s="89">
        <v>25</v>
      </c>
      <c r="B29" s="93">
        <v>1</v>
      </c>
      <c r="C29" s="93" t="s">
        <v>654</v>
      </c>
      <c r="D29" s="93">
        <v>90100</v>
      </c>
      <c r="E29" s="93" t="s">
        <v>660</v>
      </c>
      <c r="F29" s="91" t="s">
        <v>451</v>
      </c>
      <c r="G29" s="91" t="s">
        <v>460</v>
      </c>
      <c r="H29" s="93">
        <v>3</v>
      </c>
      <c r="I29" s="93" t="s">
        <v>33</v>
      </c>
      <c r="J29" s="91" t="s">
        <v>656</v>
      </c>
      <c r="K29" s="91" t="s">
        <v>690</v>
      </c>
      <c r="L29" s="93" t="s">
        <v>10</v>
      </c>
      <c r="M29" s="93" t="s">
        <v>445</v>
      </c>
      <c r="N29" s="91" t="s">
        <v>650</v>
      </c>
      <c r="O29" s="93" t="s">
        <v>23</v>
      </c>
      <c r="P29" s="93" t="s">
        <v>23</v>
      </c>
      <c r="Q29" s="93" t="s">
        <v>23</v>
      </c>
      <c r="R29" s="93" t="s">
        <v>23</v>
      </c>
      <c r="S29" s="93" t="s">
        <v>23</v>
      </c>
      <c r="T29" s="93" t="s">
        <v>23</v>
      </c>
      <c r="U29" s="91" t="s">
        <v>23</v>
      </c>
      <c r="V29" s="93">
        <v>0</v>
      </c>
      <c r="W29" s="93">
        <v>0</v>
      </c>
      <c r="X29" s="91" t="s">
        <v>469</v>
      </c>
      <c r="Y29" s="80" t="s">
        <v>20</v>
      </c>
      <c r="Z29" s="93" t="s">
        <v>652</v>
      </c>
    </row>
    <row r="30" spans="1:26">
      <c r="A30" s="93">
        <f t="shared" ref="A30:A53" si="1">A29+1</f>
        <v>26</v>
      </c>
      <c r="B30" s="93">
        <v>11</v>
      </c>
      <c r="C30" s="93" t="s">
        <v>654</v>
      </c>
      <c r="D30" s="93">
        <v>90100</v>
      </c>
      <c r="E30" s="93" t="s">
        <v>660</v>
      </c>
      <c r="F30" s="91" t="s">
        <v>451</v>
      </c>
      <c r="G30" s="91" t="s">
        <v>460</v>
      </c>
      <c r="H30" s="93">
        <v>3</v>
      </c>
      <c r="I30" s="93" t="s">
        <v>33</v>
      </c>
      <c r="J30" s="91" t="s">
        <v>656</v>
      </c>
      <c r="K30" s="91" t="s">
        <v>690</v>
      </c>
      <c r="L30" s="93" t="s">
        <v>10</v>
      </c>
      <c r="M30" s="93" t="s">
        <v>445</v>
      </c>
      <c r="N30" s="91" t="s">
        <v>650</v>
      </c>
      <c r="O30" s="93" t="s">
        <v>23</v>
      </c>
      <c r="P30" s="93" t="s">
        <v>23</v>
      </c>
      <c r="Q30" s="93" t="s">
        <v>23</v>
      </c>
      <c r="R30" s="93" t="s">
        <v>23</v>
      </c>
      <c r="S30" s="93" t="s">
        <v>23</v>
      </c>
      <c r="T30" s="93" t="s">
        <v>23</v>
      </c>
      <c r="U30" s="91" t="s">
        <v>23</v>
      </c>
      <c r="V30" s="93">
        <v>0</v>
      </c>
      <c r="W30" s="93">
        <v>0</v>
      </c>
      <c r="X30" s="91" t="s">
        <v>469</v>
      </c>
      <c r="Y30" s="80" t="s">
        <v>450</v>
      </c>
      <c r="Z30" s="93" t="s">
        <v>652</v>
      </c>
    </row>
    <row r="31" spans="1:26">
      <c r="A31" s="93">
        <f t="shared" si="1"/>
        <v>27</v>
      </c>
      <c r="B31" s="93">
        <v>1</v>
      </c>
      <c r="C31" s="93" t="s">
        <v>654</v>
      </c>
      <c r="D31" s="93">
        <v>90100</v>
      </c>
      <c r="E31" s="93" t="s">
        <v>660</v>
      </c>
      <c r="F31" s="91" t="s">
        <v>451</v>
      </c>
      <c r="G31" s="91" t="s">
        <v>460</v>
      </c>
      <c r="H31" s="93">
        <v>3</v>
      </c>
      <c r="I31" s="93" t="s">
        <v>33</v>
      </c>
      <c r="J31" s="91" t="s">
        <v>656</v>
      </c>
      <c r="K31" s="91" t="s">
        <v>690</v>
      </c>
      <c r="L31" s="93" t="s">
        <v>10</v>
      </c>
      <c r="M31" s="93" t="s">
        <v>445</v>
      </c>
      <c r="N31" s="33" t="s">
        <v>657</v>
      </c>
      <c r="O31" s="93" t="s">
        <v>23</v>
      </c>
      <c r="P31" s="93" t="s">
        <v>23</v>
      </c>
      <c r="Q31" s="93" t="s">
        <v>23</v>
      </c>
      <c r="R31" s="93" t="s">
        <v>23</v>
      </c>
      <c r="S31" s="93" t="s">
        <v>23</v>
      </c>
      <c r="T31" s="93" t="s">
        <v>23</v>
      </c>
      <c r="U31" s="91" t="s">
        <v>23</v>
      </c>
      <c r="V31" s="93">
        <v>0</v>
      </c>
      <c r="W31" s="93">
        <v>0</v>
      </c>
      <c r="X31" s="91" t="s">
        <v>469</v>
      </c>
      <c r="Y31" s="80" t="s">
        <v>20</v>
      </c>
      <c r="Z31" s="93" t="s">
        <v>652</v>
      </c>
    </row>
    <row r="32" spans="1:26">
      <c r="A32" s="93">
        <f t="shared" si="1"/>
        <v>28</v>
      </c>
      <c r="B32" s="93">
        <v>11</v>
      </c>
      <c r="C32" s="93" t="s">
        <v>654</v>
      </c>
      <c r="D32" s="93">
        <v>90100</v>
      </c>
      <c r="E32" s="93" t="s">
        <v>660</v>
      </c>
      <c r="F32" s="91" t="s">
        <v>451</v>
      </c>
      <c r="G32" s="91" t="s">
        <v>460</v>
      </c>
      <c r="H32" s="93">
        <v>3</v>
      </c>
      <c r="I32" s="93" t="s">
        <v>33</v>
      </c>
      <c r="J32" s="91" t="s">
        <v>656</v>
      </c>
      <c r="K32" s="91" t="s">
        <v>690</v>
      </c>
      <c r="L32" s="93" t="s">
        <v>10</v>
      </c>
      <c r="M32" s="93" t="s">
        <v>445</v>
      </c>
      <c r="N32" s="33" t="s">
        <v>657</v>
      </c>
      <c r="O32" s="93" t="s">
        <v>23</v>
      </c>
      <c r="P32" s="93" t="s">
        <v>23</v>
      </c>
      <c r="Q32" s="93" t="s">
        <v>23</v>
      </c>
      <c r="R32" s="93" t="s">
        <v>23</v>
      </c>
      <c r="S32" s="93" t="s">
        <v>23</v>
      </c>
      <c r="T32" s="93" t="s">
        <v>23</v>
      </c>
      <c r="U32" s="91" t="s">
        <v>23</v>
      </c>
      <c r="V32" s="93">
        <v>0</v>
      </c>
      <c r="W32" s="93">
        <v>0</v>
      </c>
      <c r="X32" s="91" t="s">
        <v>469</v>
      </c>
      <c r="Y32" s="80" t="s">
        <v>450</v>
      </c>
      <c r="Z32" s="93" t="s">
        <v>652</v>
      </c>
    </row>
    <row r="33" spans="1:26">
      <c r="A33" s="93">
        <f t="shared" si="1"/>
        <v>29</v>
      </c>
      <c r="B33" s="93">
        <v>1</v>
      </c>
      <c r="C33" s="93" t="s">
        <v>654</v>
      </c>
      <c r="D33" s="93">
        <v>99100</v>
      </c>
      <c r="E33" s="93" t="s">
        <v>660</v>
      </c>
      <c r="F33" s="91" t="s">
        <v>451</v>
      </c>
      <c r="G33" s="91" t="s">
        <v>460</v>
      </c>
      <c r="H33" s="93">
        <v>3</v>
      </c>
      <c r="I33" s="93" t="s">
        <v>33</v>
      </c>
      <c r="J33" s="91" t="s">
        <v>656</v>
      </c>
      <c r="K33" s="91" t="s">
        <v>690</v>
      </c>
      <c r="L33" s="93" t="s">
        <v>10</v>
      </c>
      <c r="M33" s="93" t="s">
        <v>445</v>
      </c>
      <c r="N33" s="91" t="s">
        <v>650</v>
      </c>
      <c r="O33" s="93" t="s">
        <v>23</v>
      </c>
      <c r="P33" s="93" t="s">
        <v>23</v>
      </c>
      <c r="Q33" s="93" t="s">
        <v>23</v>
      </c>
      <c r="R33" s="93" t="s">
        <v>23</v>
      </c>
      <c r="S33" s="93" t="s">
        <v>23</v>
      </c>
      <c r="T33" s="93" t="s">
        <v>23</v>
      </c>
      <c r="U33" s="91" t="s">
        <v>23</v>
      </c>
      <c r="V33" s="93">
        <v>0</v>
      </c>
      <c r="W33" s="93">
        <v>0</v>
      </c>
      <c r="X33" s="91" t="s">
        <v>469</v>
      </c>
      <c r="Y33" s="80" t="s">
        <v>20</v>
      </c>
      <c r="Z33" s="93" t="s">
        <v>652</v>
      </c>
    </row>
    <row r="34" spans="1:26">
      <c r="A34" s="93">
        <f t="shared" si="1"/>
        <v>30</v>
      </c>
      <c r="B34" s="93">
        <v>11</v>
      </c>
      <c r="C34" s="93" t="s">
        <v>654</v>
      </c>
      <c r="D34" s="93">
        <v>99100</v>
      </c>
      <c r="E34" s="93" t="s">
        <v>660</v>
      </c>
      <c r="F34" s="91" t="s">
        <v>451</v>
      </c>
      <c r="G34" s="91" t="s">
        <v>460</v>
      </c>
      <c r="H34" s="93">
        <v>3</v>
      </c>
      <c r="I34" s="93" t="s">
        <v>33</v>
      </c>
      <c r="J34" s="91" t="s">
        <v>656</v>
      </c>
      <c r="K34" s="91" t="s">
        <v>690</v>
      </c>
      <c r="L34" s="93" t="s">
        <v>10</v>
      </c>
      <c r="M34" s="93" t="s">
        <v>445</v>
      </c>
      <c r="N34" s="91" t="s">
        <v>650</v>
      </c>
      <c r="O34" s="93" t="s">
        <v>23</v>
      </c>
      <c r="P34" s="93" t="s">
        <v>23</v>
      </c>
      <c r="Q34" s="93" t="s">
        <v>23</v>
      </c>
      <c r="R34" s="93" t="s">
        <v>23</v>
      </c>
      <c r="S34" s="93" t="s">
        <v>23</v>
      </c>
      <c r="T34" s="93" t="s">
        <v>23</v>
      </c>
      <c r="U34" s="91" t="s">
        <v>23</v>
      </c>
      <c r="V34" s="93">
        <v>0</v>
      </c>
      <c r="W34" s="93">
        <v>0</v>
      </c>
      <c r="X34" s="91" t="s">
        <v>469</v>
      </c>
      <c r="Y34" s="80" t="s">
        <v>450</v>
      </c>
      <c r="Z34" s="93" t="s">
        <v>652</v>
      </c>
    </row>
    <row r="35" spans="1:26">
      <c r="A35" s="93">
        <f t="shared" si="1"/>
        <v>31</v>
      </c>
      <c r="B35" s="93">
        <v>1</v>
      </c>
      <c r="C35" s="93" t="s">
        <v>654</v>
      </c>
      <c r="D35" s="93">
        <v>99100</v>
      </c>
      <c r="E35" s="93" t="s">
        <v>660</v>
      </c>
      <c r="F35" s="91" t="s">
        <v>451</v>
      </c>
      <c r="G35" s="91" t="s">
        <v>460</v>
      </c>
      <c r="H35" s="93">
        <v>3</v>
      </c>
      <c r="I35" s="93" t="s">
        <v>33</v>
      </c>
      <c r="J35" s="91" t="s">
        <v>656</v>
      </c>
      <c r="K35" s="91" t="s">
        <v>690</v>
      </c>
      <c r="L35" s="93" t="s">
        <v>10</v>
      </c>
      <c r="M35" s="93" t="s">
        <v>445</v>
      </c>
      <c r="N35" s="33" t="s">
        <v>657</v>
      </c>
      <c r="O35" s="93" t="s">
        <v>23</v>
      </c>
      <c r="P35" s="93" t="s">
        <v>23</v>
      </c>
      <c r="Q35" s="93" t="s">
        <v>23</v>
      </c>
      <c r="R35" s="93" t="s">
        <v>23</v>
      </c>
      <c r="S35" s="93" t="s">
        <v>23</v>
      </c>
      <c r="T35" s="93" t="s">
        <v>23</v>
      </c>
      <c r="U35" s="91" t="s">
        <v>23</v>
      </c>
      <c r="V35" s="93">
        <v>0</v>
      </c>
      <c r="W35" s="93">
        <v>0</v>
      </c>
      <c r="X35" s="91" t="s">
        <v>469</v>
      </c>
      <c r="Y35" s="80" t="s">
        <v>20</v>
      </c>
      <c r="Z35" s="93" t="s">
        <v>652</v>
      </c>
    </row>
    <row r="36" spans="1:26">
      <c r="A36" s="93">
        <f t="shared" si="1"/>
        <v>32</v>
      </c>
      <c r="B36" s="93">
        <v>11</v>
      </c>
      <c r="C36" s="93" t="s">
        <v>654</v>
      </c>
      <c r="D36" s="93">
        <v>99100</v>
      </c>
      <c r="E36" s="93" t="s">
        <v>660</v>
      </c>
      <c r="F36" s="91" t="s">
        <v>451</v>
      </c>
      <c r="G36" s="91" t="s">
        <v>460</v>
      </c>
      <c r="H36" s="93">
        <v>3</v>
      </c>
      <c r="I36" s="93" t="s">
        <v>33</v>
      </c>
      <c r="J36" s="91" t="s">
        <v>656</v>
      </c>
      <c r="K36" s="91" t="s">
        <v>690</v>
      </c>
      <c r="L36" s="93" t="s">
        <v>10</v>
      </c>
      <c r="M36" s="93" t="s">
        <v>445</v>
      </c>
      <c r="N36" s="33" t="s">
        <v>657</v>
      </c>
      <c r="O36" s="93" t="s">
        <v>23</v>
      </c>
      <c r="P36" s="93" t="s">
        <v>23</v>
      </c>
      <c r="Q36" s="93" t="s">
        <v>23</v>
      </c>
      <c r="R36" s="93" t="s">
        <v>23</v>
      </c>
      <c r="S36" s="93" t="s">
        <v>23</v>
      </c>
      <c r="T36" s="93" t="s">
        <v>23</v>
      </c>
      <c r="U36" s="91" t="s">
        <v>23</v>
      </c>
      <c r="V36" s="93">
        <v>0</v>
      </c>
      <c r="W36" s="93">
        <v>0</v>
      </c>
      <c r="X36" s="91" t="s">
        <v>469</v>
      </c>
      <c r="Y36" s="80" t="s">
        <v>450</v>
      </c>
      <c r="Z36" s="93" t="s">
        <v>652</v>
      </c>
    </row>
    <row r="37" spans="1:26">
      <c r="A37" s="93">
        <f t="shared" si="1"/>
        <v>33</v>
      </c>
      <c r="B37" s="93">
        <v>1</v>
      </c>
      <c r="C37" s="93" t="s">
        <v>654</v>
      </c>
      <c r="D37" s="93">
        <v>70101</v>
      </c>
      <c r="E37" s="93" t="s">
        <v>660</v>
      </c>
      <c r="F37" s="91" t="s">
        <v>451</v>
      </c>
      <c r="G37" s="91" t="s">
        <v>460</v>
      </c>
      <c r="H37" s="93">
        <v>3</v>
      </c>
      <c r="I37" s="93" t="s">
        <v>33</v>
      </c>
      <c r="J37" s="91" t="s">
        <v>656</v>
      </c>
      <c r="K37" s="91" t="s">
        <v>690</v>
      </c>
      <c r="L37" s="93" t="s">
        <v>10</v>
      </c>
      <c r="M37" s="93" t="s">
        <v>445</v>
      </c>
      <c r="N37" s="91" t="s">
        <v>650</v>
      </c>
      <c r="O37" s="93" t="s">
        <v>23</v>
      </c>
      <c r="P37" s="93" t="s">
        <v>23</v>
      </c>
      <c r="Q37" s="93" t="s">
        <v>23</v>
      </c>
      <c r="R37" s="93" t="s">
        <v>23</v>
      </c>
      <c r="S37" s="93" t="s">
        <v>23</v>
      </c>
      <c r="T37" s="93" t="s">
        <v>23</v>
      </c>
      <c r="U37" s="91" t="s">
        <v>23</v>
      </c>
      <c r="V37" s="93">
        <v>0</v>
      </c>
      <c r="W37" s="93">
        <v>0</v>
      </c>
      <c r="X37" s="91" t="s">
        <v>469</v>
      </c>
      <c r="Y37" s="80" t="s">
        <v>20</v>
      </c>
      <c r="Z37" s="93" t="s">
        <v>652</v>
      </c>
    </row>
    <row r="38" spans="1:26">
      <c r="A38" s="93">
        <f t="shared" si="1"/>
        <v>34</v>
      </c>
      <c r="B38" s="93">
        <v>11</v>
      </c>
      <c r="C38" s="93" t="s">
        <v>654</v>
      </c>
      <c r="D38" s="93">
        <v>70101</v>
      </c>
      <c r="E38" s="93" t="s">
        <v>660</v>
      </c>
      <c r="F38" s="91" t="s">
        <v>451</v>
      </c>
      <c r="G38" s="91" t="s">
        <v>460</v>
      </c>
      <c r="H38" s="93">
        <v>3</v>
      </c>
      <c r="I38" s="93" t="s">
        <v>33</v>
      </c>
      <c r="J38" s="91" t="s">
        <v>656</v>
      </c>
      <c r="K38" s="91" t="s">
        <v>690</v>
      </c>
      <c r="L38" s="93" t="s">
        <v>10</v>
      </c>
      <c r="M38" s="93" t="s">
        <v>445</v>
      </c>
      <c r="N38" s="91" t="s">
        <v>650</v>
      </c>
      <c r="O38" s="93" t="s">
        <v>23</v>
      </c>
      <c r="P38" s="93" t="s">
        <v>23</v>
      </c>
      <c r="Q38" s="93" t="s">
        <v>23</v>
      </c>
      <c r="R38" s="93" t="s">
        <v>23</v>
      </c>
      <c r="S38" s="93" t="s">
        <v>23</v>
      </c>
      <c r="T38" s="93" t="s">
        <v>23</v>
      </c>
      <c r="U38" s="91" t="s">
        <v>23</v>
      </c>
      <c r="V38" s="93">
        <v>0</v>
      </c>
      <c r="W38" s="93">
        <v>0</v>
      </c>
      <c r="X38" s="91" t="s">
        <v>469</v>
      </c>
      <c r="Y38" s="80" t="s">
        <v>450</v>
      </c>
      <c r="Z38" s="93" t="s">
        <v>652</v>
      </c>
    </row>
    <row r="39" spans="1:26">
      <c r="A39" s="93">
        <f t="shared" si="1"/>
        <v>35</v>
      </c>
      <c r="B39" s="93">
        <v>1</v>
      </c>
      <c r="C39" s="93" t="s">
        <v>654</v>
      </c>
      <c r="D39" s="93">
        <v>70101</v>
      </c>
      <c r="E39" s="93" t="s">
        <v>660</v>
      </c>
      <c r="F39" s="91" t="s">
        <v>451</v>
      </c>
      <c r="G39" s="91" t="s">
        <v>460</v>
      </c>
      <c r="H39" s="93">
        <v>3</v>
      </c>
      <c r="I39" s="93" t="s">
        <v>33</v>
      </c>
      <c r="J39" s="91" t="s">
        <v>656</v>
      </c>
      <c r="K39" s="91" t="s">
        <v>690</v>
      </c>
      <c r="L39" s="93" t="s">
        <v>10</v>
      </c>
      <c r="M39" s="93" t="s">
        <v>445</v>
      </c>
      <c r="N39" s="33" t="s">
        <v>657</v>
      </c>
      <c r="O39" s="93" t="s">
        <v>23</v>
      </c>
      <c r="P39" s="93" t="s">
        <v>23</v>
      </c>
      <c r="Q39" s="93" t="s">
        <v>23</v>
      </c>
      <c r="R39" s="93" t="s">
        <v>23</v>
      </c>
      <c r="S39" s="93" t="s">
        <v>23</v>
      </c>
      <c r="T39" s="93" t="s">
        <v>23</v>
      </c>
      <c r="U39" s="91" t="s">
        <v>23</v>
      </c>
      <c r="V39" s="93">
        <v>0</v>
      </c>
      <c r="W39" s="93">
        <v>0</v>
      </c>
      <c r="X39" s="91" t="s">
        <v>469</v>
      </c>
      <c r="Y39" s="80" t="s">
        <v>20</v>
      </c>
      <c r="Z39" s="93" t="s">
        <v>652</v>
      </c>
    </row>
    <row r="40" spans="1:26">
      <c r="A40" s="93">
        <f t="shared" si="1"/>
        <v>36</v>
      </c>
      <c r="B40" s="93">
        <v>11</v>
      </c>
      <c r="C40" s="93" t="s">
        <v>654</v>
      </c>
      <c r="D40" s="93">
        <v>70101</v>
      </c>
      <c r="E40" s="93" t="s">
        <v>660</v>
      </c>
      <c r="F40" s="91" t="s">
        <v>451</v>
      </c>
      <c r="G40" s="91" t="s">
        <v>460</v>
      </c>
      <c r="H40" s="93">
        <v>3</v>
      </c>
      <c r="I40" s="93" t="s">
        <v>33</v>
      </c>
      <c r="J40" s="91" t="s">
        <v>656</v>
      </c>
      <c r="K40" s="91" t="s">
        <v>690</v>
      </c>
      <c r="L40" s="93" t="s">
        <v>10</v>
      </c>
      <c r="M40" s="93" t="s">
        <v>445</v>
      </c>
      <c r="N40" s="33" t="s">
        <v>657</v>
      </c>
      <c r="O40" s="93" t="s">
        <v>23</v>
      </c>
      <c r="P40" s="93" t="s">
        <v>23</v>
      </c>
      <c r="Q40" s="93" t="s">
        <v>23</v>
      </c>
      <c r="R40" s="93" t="s">
        <v>23</v>
      </c>
      <c r="S40" s="93" t="s">
        <v>23</v>
      </c>
      <c r="T40" s="93" t="s">
        <v>23</v>
      </c>
      <c r="U40" s="91" t="s">
        <v>23</v>
      </c>
      <c r="V40" s="93">
        <v>0</v>
      </c>
      <c r="W40" s="93">
        <v>0</v>
      </c>
      <c r="X40" s="91" t="s">
        <v>469</v>
      </c>
      <c r="Y40" s="80" t="s">
        <v>450</v>
      </c>
      <c r="Z40" s="93" t="s">
        <v>652</v>
      </c>
    </row>
    <row r="41" spans="1:26">
      <c r="A41" s="93">
        <f t="shared" si="1"/>
        <v>37</v>
      </c>
      <c r="B41" s="93">
        <v>1</v>
      </c>
      <c r="C41" s="93" t="s">
        <v>654</v>
      </c>
      <c r="D41" s="93">
        <v>79101</v>
      </c>
      <c r="E41" s="93" t="s">
        <v>660</v>
      </c>
      <c r="F41" s="91" t="s">
        <v>451</v>
      </c>
      <c r="G41" s="91" t="s">
        <v>460</v>
      </c>
      <c r="H41" s="93">
        <v>3</v>
      </c>
      <c r="I41" s="93" t="s">
        <v>33</v>
      </c>
      <c r="J41" s="91" t="s">
        <v>656</v>
      </c>
      <c r="K41" s="91" t="s">
        <v>690</v>
      </c>
      <c r="L41" s="93" t="s">
        <v>10</v>
      </c>
      <c r="M41" s="93" t="s">
        <v>445</v>
      </c>
      <c r="N41" s="91" t="s">
        <v>650</v>
      </c>
      <c r="O41" s="93" t="s">
        <v>23</v>
      </c>
      <c r="P41" s="93" t="s">
        <v>23</v>
      </c>
      <c r="Q41" s="93" t="s">
        <v>23</v>
      </c>
      <c r="R41" s="93" t="s">
        <v>23</v>
      </c>
      <c r="S41" s="93" t="s">
        <v>23</v>
      </c>
      <c r="T41" s="93" t="s">
        <v>23</v>
      </c>
      <c r="U41" s="91" t="s">
        <v>23</v>
      </c>
      <c r="V41" s="93">
        <v>0</v>
      </c>
      <c r="W41" s="93">
        <v>0</v>
      </c>
      <c r="X41" s="91" t="s">
        <v>469</v>
      </c>
      <c r="Y41" s="80" t="s">
        <v>20</v>
      </c>
      <c r="Z41" s="93" t="s">
        <v>652</v>
      </c>
    </row>
    <row r="42" spans="1:26">
      <c r="A42" s="93">
        <f t="shared" si="1"/>
        <v>38</v>
      </c>
      <c r="B42" s="93">
        <v>11</v>
      </c>
      <c r="C42" s="93" t="s">
        <v>654</v>
      </c>
      <c r="D42" s="93">
        <v>79101</v>
      </c>
      <c r="E42" s="93" t="s">
        <v>660</v>
      </c>
      <c r="F42" s="91" t="s">
        <v>451</v>
      </c>
      <c r="G42" s="91" t="s">
        <v>460</v>
      </c>
      <c r="H42" s="93">
        <v>3</v>
      </c>
      <c r="I42" s="93" t="s">
        <v>33</v>
      </c>
      <c r="J42" s="91" t="s">
        <v>656</v>
      </c>
      <c r="K42" s="91" t="s">
        <v>690</v>
      </c>
      <c r="L42" s="93" t="s">
        <v>10</v>
      </c>
      <c r="M42" s="93" t="s">
        <v>445</v>
      </c>
      <c r="N42" s="91" t="s">
        <v>650</v>
      </c>
      <c r="O42" s="93" t="s">
        <v>23</v>
      </c>
      <c r="P42" s="93" t="s">
        <v>23</v>
      </c>
      <c r="Q42" s="93" t="s">
        <v>23</v>
      </c>
      <c r="R42" s="93" t="s">
        <v>23</v>
      </c>
      <c r="S42" s="93" t="s">
        <v>23</v>
      </c>
      <c r="T42" s="93" t="s">
        <v>23</v>
      </c>
      <c r="U42" s="91" t="s">
        <v>23</v>
      </c>
      <c r="V42" s="93">
        <v>0</v>
      </c>
      <c r="W42" s="93">
        <v>0</v>
      </c>
      <c r="X42" s="91" t="s">
        <v>469</v>
      </c>
      <c r="Y42" s="80" t="s">
        <v>450</v>
      </c>
      <c r="Z42" s="93" t="s">
        <v>652</v>
      </c>
    </row>
    <row r="43" spans="1:26">
      <c r="A43" s="93">
        <f t="shared" si="1"/>
        <v>39</v>
      </c>
      <c r="B43" s="93">
        <v>1</v>
      </c>
      <c r="C43" s="93" t="s">
        <v>654</v>
      </c>
      <c r="D43" s="93">
        <v>79101</v>
      </c>
      <c r="E43" s="93" t="s">
        <v>660</v>
      </c>
      <c r="F43" s="91" t="s">
        <v>451</v>
      </c>
      <c r="G43" s="91" t="s">
        <v>460</v>
      </c>
      <c r="H43" s="93">
        <v>3</v>
      </c>
      <c r="I43" s="93" t="s">
        <v>33</v>
      </c>
      <c r="J43" s="91" t="s">
        <v>656</v>
      </c>
      <c r="K43" s="91" t="s">
        <v>690</v>
      </c>
      <c r="L43" s="93" t="s">
        <v>10</v>
      </c>
      <c r="M43" s="93" t="s">
        <v>445</v>
      </c>
      <c r="N43" s="33" t="s">
        <v>657</v>
      </c>
      <c r="O43" s="93" t="s">
        <v>23</v>
      </c>
      <c r="P43" s="93" t="s">
        <v>23</v>
      </c>
      <c r="Q43" s="93" t="s">
        <v>23</v>
      </c>
      <c r="R43" s="93" t="s">
        <v>23</v>
      </c>
      <c r="S43" s="93" t="s">
        <v>23</v>
      </c>
      <c r="T43" s="93" t="s">
        <v>23</v>
      </c>
      <c r="U43" s="91" t="s">
        <v>23</v>
      </c>
      <c r="V43" s="93">
        <v>0</v>
      </c>
      <c r="W43" s="93">
        <v>0</v>
      </c>
      <c r="X43" s="91" t="s">
        <v>469</v>
      </c>
      <c r="Y43" s="80" t="s">
        <v>20</v>
      </c>
      <c r="Z43" s="93" t="s">
        <v>652</v>
      </c>
    </row>
    <row r="44" spans="1:26">
      <c r="A44" s="93">
        <f t="shared" si="1"/>
        <v>40</v>
      </c>
      <c r="B44" s="93">
        <v>11</v>
      </c>
      <c r="C44" s="93" t="s">
        <v>654</v>
      </c>
      <c r="D44" s="93">
        <v>79101</v>
      </c>
      <c r="E44" s="93" t="s">
        <v>660</v>
      </c>
      <c r="F44" s="91" t="s">
        <v>451</v>
      </c>
      <c r="G44" s="91" t="s">
        <v>460</v>
      </c>
      <c r="H44" s="93">
        <v>3</v>
      </c>
      <c r="I44" s="93" t="s">
        <v>33</v>
      </c>
      <c r="J44" s="91" t="s">
        <v>656</v>
      </c>
      <c r="K44" s="91" t="s">
        <v>690</v>
      </c>
      <c r="L44" s="93" t="s">
        <v>10</v>
      </c>
      <c r="M44" s="93" t="s">
        <v>445</v>
      </c>
      <c r="N44" s="33" t="s">
        <v>657</v>
      </c>
      <c r="O44" s="93" t="s">
        <v>23</v>
      </c>
      <c r="P44" s="93" t="s">
        <v>23</v>
      </c>
      <c r="Q44" s="93" t="s">
        <v>23</v>
      </c>
      <c r="R44" s="93" t="s">
        <v>23</v>
      </c>
      <c r="S44" s="93" t="s">
        <v>23</v>
      </c>
      <c r="T44" s="93" t="s">
        <v>23</v>
      </c>
      <c r="U44" s="91" t="s">
        <v>23</v>
      </c>
      <c r="V44" s="93">
        <v>0</v>
      </c>
      <c r="W44" s="93">
        <v>0</v>
      </c>
      <c r="X44" s="91" t="s">
        <v>469</v>
      </c>
      <c r="Y44" s="80" t="s">
        <v>450</v>
      </c>
      <c r="Z44" s="93" t="s">
        <v>652</v>
      </c>
    </row>
    <row r="45" spans="1:26">
      <c r="A45" s="93">
        <f t="shared" si="1"/>
        <v>41</v>
      </c>
      <c r="B45" s="93">
        <v>1</v>
      </c>
      <c r="C45" s="93" t="s">
        <v>658</v>
      </c>
      <c r="D45" s="93">
        <v>90102</v>
      </c>
      <c r="E45" s="93" t="s">
        <v>660</v>
      </c>
      <c r="F45" s="91" t="s">
        <v>451</v>
      </c>
      <c r="G45" s="91" t="s">
        <v>460</v>
      </c>
      <c r="H45" s="93">
        <v>3</v>
      </c>
      <c r="I45" s="93" t="s">
        <v>33</v>
      </c>
      <c r="J45" s="91" t="s">
        <v>656</v>
      </c>
      <c r="K45" s="91" t="s">
        <v>690</v>
      </c>
      <c r="L45" s="93" t="s">
        <v>10</v>
      </c>
      <c r="M45" s="93" t="s">
        <v>131</v>
      </c>
      <c r="N45" s="91" t="s">
        <v>650</v>
      </c>
      <c r="O45" s="93" t="s">
        <v>23</v>
      </c>
      <c r="P45" s="93" t="s">
        <v>23</v>
      </c>
      <c r="Q45" s="93" t="s">
        <v>23</v>
      </c>
      <c r="R45" s="93" t="s">
        <v>23</v>
      </c>
      <c r="S45" s="93" t="s">
        <v>23</v>
      </c>
      <c r="T45" s="93" t="s">
        <v>23</v>
      </c>
      <c r="U45" s="91" t="s">
        <v>23</v>
      </c>
      <c r="V45" s="93">
        <v>0</v>
      </c>
      <c r="W45" s="93">
        <v>0</v>
      </c>
      <c r="X45" s="91" t="s">
        <v>469</v>
      </c>
      <c r="Y45" s="80" t="s">
        <v>20</v>
      </c>
      <c r="Z45" s="93" t="s">
        <v>652</v>
      </c>
    </row>
    <row r="46" spans="1:26">
      <c r="A46" s="93">
        <f t="shared" si="1"/>
        <v>42</v>
      </c>
      <c r="B46" s="93">
        <v>11</v>
      </c>
      <c r="C46" s="93" t="s">
        <v>658</v>
      </c>
      <c r="D46" s="93">
        <v>90102</v>
      </c>
      <c r="E46" s="93" t="s">
        <v>660</v>
      </c>
      <c r="F46" s="91" t="s">
        <v>451</v>
      </c>
      <c r="G46" s="91" t="s">
        <v>460</v>
      </c>
      <c r="H46" s="93">
        <v>3</v>
      </c>
      <c r="I46" s="93" t="s">
        <v>33</v>
      </c>
      <c r="J46" s="91" t="s">
        <v>656</v>
      </c>
      <c r="K46" s="91" t="s">
        <v>690</v>
      </c>
      <c r="L46" s="93" t="s">
        <v>10</v>
      </c>
      <c r="M46" s="93" t="s">
        <v>131</v>
      </c>
      <c r="N46" s="91" t="s">
        <v>650</v>
      </c>
      <c r="O46" s="93" t="s">
        <v>23</v>
      </c>
      <c r="P46" s="93" t="s">
        <v>23</v>
      </c>
      <c r="Q46" s="93" t="s">
        <v>23</v>
      </c>
      <c r="R46" s="93" t="s">
        <v>23</v>
      </c>
      <c r="S46" s="93" t="s">
        <v>23</v>
      </c>
      <c r="T46" s="93" t="s">
        <v>23</v>
      </c>
      <c r="U46" s="91" t="s">
        <v>23</v>
      </c>
      <c r="V46" s="93">
        <v>0</v>
      </c>
      <c r="W46" s="93">
        <v>0</v>
      </c>
      <c r="X46" s="91" t="s">
        <v>469</v>
      </c>
      <c r="Y46" s="80" t="s">
        <v>450</v>
      </c>
      <c r="Z46" s="93" t="s">
        <v>652</v>
      </c>
    </row>
    <row r="47" spans="1:26">
      <c r="A47" s="93">
        <f t="shared" si="1"/>
        <v>43</v>
      </c>
      <c r="B47" s="93">
        <v>1</v>
      </c>
      <c r="C47" s="93" t="s">
        <v>658</v>
      </c>
      <c r="D47" s="93">
        <v>90102</v>
      </c>
      <c r="E47" s="93" t="s">
        <v>660</v>
      </c>
      <c r="F47" s="91" t="s">
        <v>451</v>
      </c>
      <c r="G47" s="91" t="s">
        <v>460</v>
      </c>
      <c r="H47" s="93">
        <v>3</v>
      </c>
      <c r="I47" s="93" t="s">
        <v>33</v>
      </c>
      <c r="J47" s="91" t="s">
        <v>656</v>
      </c>
      <c r="K47" s="91" t="s">
        <v>690</v>
      </c>
      <c r="L47" s="93" t="s">
        <v>10</v>
      </c>
      <c r="M47" s="93" t="s">
        <v>131</v>
      </c>
      <c r="N47" s="33" t="s">
        <v>657</v>
      </c>
      <c r="O47" s="93" t="s">
        <v>23</v>
      </c>
      <c r="P47" s="93" t="s">
        <v>23</v>
      </c>
      <c r="Q47" s="93" t="s">
        <v>23</v>
      </c>
      <c r="R47" s="93" t="s">
        <v>23</v>
      </c>
      <c r="S47" s="93" t="s">
        <v>23</v>
      </c>
      <c r="T47" s="93" t="s">
        <v>23</v>
      </c>
      <c r="U47" s="91" t="s">
        <v>23</v>
      </c>
      <c r="V47" s="93">
        <v>0</v>
      </c>
      <c r="W47" s="93">
        <v>0</v>
      </c>
      <c r="X47" s="91" t="s">
        <v>469</v>
      </c>
      <c r="Y47" s="80" t="s">
        <v>20</v>
      </c>
      <c r="Z47" s="93" t="s">
        <v>652</v>
      </c>
    </row>
    <row r="48" spans="1:26">
      <c r="A48" s="93">
        <f t="shared" si="1"/>
        <v>44</v>
      </c>
      <c r="B48" s="93">
        <v>11</v>
      </c>
      <c r="C48" s="93" t="s">
        <v>658</v>
      </c>
      <c r="D48" s="93">
        <v>90102</v>
      </c>
      <c r="E48" s="93" t="s">
        <v>660</v>
      </c>
      <c r="F48" s="91" t="s">
        <v>451</v>
      </c>
      <c r="G48" s="91" t="s">
        <v>460</v>
      </c>
      <c r="H48" s="93">
        <v>3</v>
      </c>
      <c r="I48" s="93" t="s">
        <v>33</v>
      </c>
      <c r="J48" s="91" t="s">
        <v>656</v>
      </c>
      <c r="K48" s="91" t="s">
        <v>690</v>
      </c>
      <c r="L48" s="93" t="s">
        <v>10</v>
      </c>
      <c r="M48" s="93" t="s">
        <v>131</v>
      </c>
      <c r="N48" s="33" t="s">
        <v>657</v>
      </c>
      <c r="O48" s="93" t="s">
        <v>23</v>
      </c>
      <c r="P48" s="93" t="s">
        <v>23</v>
      </c>
      <c r="Q48" s="93" t="s">
        <v>23</v>
      </c>
      <c r="R48" s="93" t="s">
        <v>23</v>
      </c>
      <c r="S48" s="93" t="s">
        <v>23</v>
      </c>
      <c r="T48" s="93" t="s">
        <v>23</v>
      </c>
      <c r="U48" s="91" t="s">
        <v>23</v>
      </c>
      <c r="V48" s="93">
        <v>0</v>
      </c>
      <c r="W48" s="93">
        <v>0</v>
      </c>
      <c r="X48" s="91" t="s">
        <v>469</v>
      </c>
      <c r="Y48" s="80" t="s">
        <v>450</v>
      </c>
      <c r="Z48" s="93" t="s">
        <v>652</v>
      </c>
    </row>
    <row r="49" spans="1:26">
      <c r="A49" s="93">
        <f t="shared" si="1"/>
        <v>45</v>
      </c>
      <c r="B49" s="93">
        <v>1</v>
      </c>
      <c r="C49" s="93" t="s">
        <v>654</v>
      </c>
      <c r="D49" s="93">
        <v>90103</v>
      </c>
      <c r="E49" s="93" t="s">
        <v>660</v>
      </c>
      <c r="F49" s="91" t="s">
        <v>451</v>
      </c>
      <c r="G49" s="91" t="s">
        <v>460</v>
      </c>
      <c r="H49" s="93">
        <v>3</v>
      </c>
      <c r="I49" s="93" t="s">
        <v>33</v>
      </c>
      <c r="J49" s="91" t="s">
        <v>656</v>
      </c>
      <c r="K49" s="91" t="s">
        <v>690</v>
      </c>
      <c r="L49" s="93" t="s">
        <v>10</v>
      </c>
      <c r="M49" s="93" t="s">
        <v>131</v>
      </c>
      <c r="N49" s="91" t="s">
        <v>650</v>
      </c>
      <c r="O49" s="93" t="s">
        <v>23</v>
      </c>
      <c r="P49" s="93" t="s">
        <v>23</v>
      </c>
      <c r="Q49" s="93" t="s">
        <v>23</v>
      </c>
      <c r="R49" s="93" t="s">
        <v>23</v>
      </c>
      <c r="S49" s="93" t="s">
        <v>23</v>
      </c>
      <c r="T49" s="93" t="s">
        <v>23</v>
      </c>
      <c r="U49" s="91" t="s">
        <v>23</v>
      </c>
      <c r="V49" s="93">
        <v>0</v>
      </c>
      <c r="W49" s="93">
        <v>0</v>
      </c>
      <c r="X49" s="91" t="s">
        <v>469</v>
      </c>
      <c r="Y49" s="80" t="s">
        <v>20</v>
      </c>
      <c r="Z49" s="93" t="s">
        <v>652</v>
      </c>
    </row>
    <row r="50" spans="1:26">
      <c r="A50" s="93">
        <f t="shared" si="1"/>
        <v>46</v>
      </c>
      <c r="B50" s="93">
        <v>11</v>
      </c>
      <c r="C50" s="93" t="s">
        <v>654</v>
      </c>
      <c r="D50" s="93">
        <v>90103</v>
      </c>
      <c r="E50" s="93" t="s">
        <v>660</v>
      </c>
      <c r="F50" s="91" t="s">
        <v>451</v>
      </c>
      <c r="G50" s="91" t="s">
        <v>460</v>
      </c>
      <c r="H50" s="93">
        <v>3</v>
      </c>
      <c r="I50" s="93" t="s">
        <v>33</v>
      </c>
      <c r="J50" s="91" t="s">
        <v>656</v>
      </c>
      <c r="K50" s="91" t="s">
        <v>690</v>
      </c>
      <c r="L50" s="93" t="s">
        <v>10</v>
      </c>
      <c r="M50" s="93" t="s">
        <v>131</v>
      </c>
      <c r="N50" s="91" t="s">
        <v>650</v>
      </c>
      <c r="O50" s="93" t="s">
        <v>23</v>
      </c>
      <c r="P50" s="93" t="s">
        <v>23</v>
      </c>
      <c r="Q50" s="93" t="s">
        <v>23</v>
      </c>
      <c r="R50" s="93" t="s">
        <v>23</v>
      </c>
      <c r="S50" s="93" t="s">
        <v>23</v>
      </c>
      <c r="T50" s="93" t="s">
        <v>23</v>
      </c>
      <c r="U50" s="91" t="s">
        <v>23</v>
      </c>
      <c r="V50" s="93">
        <v>0</v>
      </c>
      <c r="W50" s="93">
        <v>0</v>
      </c>
      <c r="X50" s="91" t="s">
        <v>469</v>
      </c>
      <c r="Y50" s="80" t="s">
        <v>450</v>
      </c>
      <c r="Z50" s="93" t="s">
        <v>652</v>
      </c>
    </row>
    <row r="51" spans="1:26">
      <c r="A51" s="93">
        <f t="shared" si="1"/>
        <v>47</v>
      </c>
      <c r="B51" s="93">
        <v>1</v>
      </c>
      <c r="C51" s="93" t="s">
        <v>654</v>
      </c>
      <c r="D51" s="93">
        <v>90103</v>
      </c>
      <c r="E51" s="93" t="s">
        <v>660</v>
      </c>
      <c r="F51" s="91" t="s">
        <v>451</v>
      </c>
      <c r="G51" s="91" t="s">
        <v>460</v>
      </c>
      <c r="H51" s="93">
        <v>3</v>
      </c>
      <c r="I51" s="93" t="s">
        <v>33</v>
      </c>
      <c r="J51" s="91" t="s">
        <v>656</v>
      </c>
      <c r="K51" s="91" t="s">
        <v>690</v>
      </c>
      <c r="L51" s="93" t="s">
        <v>10</v>
      </c>
      <c r="M51" s="93" t="s">
        <v>131</v>
      </c>
      <c r="N51" s="33" t="s">
        <v>657</v>
      </c>
      <c r="O51" s="93" t="s">
        <v>23</v>
      </c>
      <c r="P51" s="93" t="s">
        <v>23</v>
      </c>
      <c r="Q51" s="93" t="s">
        <v>23</v>
      </c>
      <c r="R51" s="93" t="s">
        <v>23</v>
      </c>
      <c r="S51" s="93" t="s">
        <v>23</v>
      </c>
      <c r="T51" s="93" t="s">
        <v>23</v>
      </c>
      <c r="U51" s="91" t="s">
        <v>23</v>
      </c>
      <c r="V51" s="93">
        <v>0</v>
      </c>
      <c r="W51" s="93">
        <v>0</v>
      </c>
      <c r="X51" s="91" t="s">
        <v>469</v>
      </c>
      <c r="Y51" s="80" t="s">
        <v>20</v>
      </c>
      <c r="Z51" s="93" t="s">
        <v>652</v>
      </c>
    </row>
    <row r="52" spans="1:26">
      <c r="A52" s="93">
        <f t="shared" si="1"/>
        <v>48</v>
      </c>
      <c r="B52" s="93">
        <v>11</v>
      </c>
      <c r="C52" s="93" t="s">
        <v>654</v>
      </c>
      <c r="D52" s="93">
        <v>90103</v>
      </c>
      <c r="E52" s="93" t="s">
        <v>660</v>
      </c>
      <c r="F52" s="91" t="s">
        <v>451</v>
      </c>
      <c r="G52" s="91" t="s">
        <v>460</v>
      </c>
      <c r="H52" s="93">
        <v>3</v>
      </c>
      <c r="I52" s="93" t="s">
        <v>33</v>
      </c>
      <c r="J52" s="91" t="s">
        <v>656</v>
      </c>
      <c r="K52" s="91" t="s">
        <v>690</v>
      </c>
      <c r="L52" s="93" t="s">
        <v>10</v>
      </c>
      <c r="M52" s="93" t="s">
        <v>131</v>
      </c>
      <c r="N52" s="33" t="s">
        <v>657</v>
      </c>
      <c r="O52" s="93" t="s">
        <v>23</v>
      </c>
      <c r="P52" s="93" t="s">
        <v>23</v>
      </c>
      <c r="Q52" s="93" t="s">
        <v>23</v>
      </c>
      <c r="R52" s="93" t="s">
        <v>23</v>
      </c>
      <c r="S52" s="93" t="s">
        <v>23</v>
      </c>
      <c r="T52" s="93" t="s">
        <v>23</v>
      </c>
      <c r="U52" s="91" t="s">
        <v>23</v>
      </c>
      <c r="V52" s="93">
        <v>0</v>
      </c>
      <c r="W52" s="93">
        <v>0</v>
      </c>
      <c r="X52" s="91" t="s">
        <v>469</v>
      </c>
      <c r="Y52" s="80" t="s">
        <v>450</v>
      </c>
      <c r="Z52" s="93" t="s">
        <v>652</v>
      </c>
    </row>
    <row r="53" spans="1:26">
      <c r="A53" s="93">
        <f t="shared" si="1"/>
        <v>49</v>
      </c>
      <c r="B53" s="93">
        <v>1</v>
      </c>
      <c r="C53" s="93" t="s">
        <v>654</v>
      </c>
      <c r="D53" s="93">
        <v>90100</v>
      </c>
      <c r="E53" s="93" t="s">
        <v>662</v>
      </c>
      <c r="F53" s="91" t="s">
        <v>661</v>
      </c>
      <c r="G53" s="91" t="s">
        <v>651</v>
      </c>
      <c r="H53" s="93">
        <v>3</v>
      </c>
      <c r="I53" s="93" t="s">
        <v>33</v>
      </c>
      <c r="J53" s="91" t="s">
        <v>656</v>
      </c>
      <c r="K53" s="91" t="s">
        <v>690</v>
      </c>
      <c r="L53" s="93" t="s">
        <v>10</v>
      </c>
      <c r="M53" s="93" t="s">
        <v>445</v>
      </c>
      <c r="N53" s="91" t="s">
        <v>650</v>
      </c>
      <c r="O53" s="93" t="s">
        <v>23</v>
      </c>
      <c r="P53" s="93" t="s">
        <v>23</v>
      </c>
      <c r="Q53" s="93" t="s">
        <v>23</v>
      </c>
      <c r="R53" s="93" t="s">
        <v>23</v>
      </c>
      <c r="S53" s="93" t="s">
        <v>23</v>
      </c>
      <c r="T53" s="93" t="s">
        <v>23</v>
      </c>
      <c r="U53" s="91" t="s">
        <v>23</v>
      </c>
      <c r="V53" s="93">
        <v>0</v>
      </c>
      <c r="W53" s="93">
        <v>0</v>
      </c>
      <c r="X53" s="91" t="s">
        <v>469</v>
      </c>
      <c r="Y53" s="80" t="s">
        <v>20</v>
      </c>
      <c r="Z53" s="93" t="s">
        <v>652</v>
      </c>
    </row>
    <row r="54" spans="1:26">
      <c r="A54" s="93">
        <f t="shared" ref="A54:A76" si="2">A53+1</f>
        <v>50</v>
      </c>
      <c r="B54" s="93">
        <v>11</v>
      </c>
      <c r="C54" s="93" t="s">
        <v>654</v>
      </c>
      <c r="D54" s="93">
        <v>90100</v>
      </c>
      <c r="E54" s="93" t="s">
        <v>662</v>
      </c>
      <c r="F54" s="91" t="s">
        <v>661</v>
      </c>
      <c r="G54" s="91" t="s">
        <v>651</v>
      </c>
      <c r="H54" s="93">
        <v>3</v>
      </c>
      <c r="I54" s="93" t="s">
        <v>33</v>
      </c>
      <c r="J54" s="91" t="s">
        <v>656</v>
      </c>
      <c r="K54" s="91" t="s">
        <v>690</v>
      </c>
      <c r="L54" s="93" t="s">
        <v>10</v>
      </c>
      <c r="M54" s="93" t="s">
        <v>445</v>
      </c>
      <c r="N54" s="91" t="s">
        <v>650</v>
      </c>
      <c r="O54" s="93" t="s">
        <v>23</v>
      </c>
      <c r="P54" s="93" t="s">
        <v>23</v>
      </c>
      <c r="Q54" s="93" t="s">
        <v>23</v>
      </c>
      <c r="R54" s="93" t="s">
        <v>23</v>
      </c>
      <c r="S54" s="93" t="s">
        <v>23</v>
      </c>
      <c r="T54" s="93" t="s">
        <v>23</v>
      </c>
      <c r="U54" s="91" t="s">
        <v>23</v>
      </c>
      <c r="V54" s="93">
        <v>0</v>
      </c>
      <c r="W54" s="93">
        <v>0</v>
      </c>
      <c r="X54" s="91" t="s">
        <v>469</v>
      </c>
      <c r="Y54" s="80" t="s">
        <v>450</v>
      </c>
      <c r="Z54" s="93" t="s">
        <v>652</v>
      </c>
    </row>
    <row r="55" spans="1:26">
      <c r="A55" s="93">
        <f t="shared" si="2"/>
        <v>51</v>
      </c>
      <c r="B55" s="93">
        <v>1</v>
      </c>
      <c r="C55" s="93" t="s">
        <v>654</v>
      </c>
      <c r="D55" s="93">
        <v>90100</v>
      </c>
      <c r="E55" s="93" t="s">
        <v>662</v>
      </c>
      <c r="F55" s="91" t="s">
        <v>661</v>
      </c>
      <c r="G55" s="91" t="s">
        <v>651</v>
      </c>
      <c r="H55" s="93">
        <v>3</v>
      </c>
      <c r="I55" s="93" t="s">
        <v>33</v>
      </c>
      <c r="J55" s="91" t="s">
        <v>656</v>
      </c>
      <c r="K55" s="91" t="s">
        <v>690</v>
      </c>
      <c r="L55" s="93" t="s">
        <v>10</v>
      </c>
      <c r="M55" s="93" t="s">
        <v>445</v>
      </c>
      <c r="N55" s="33" t="s">
        <v>657</v>
      </c>
      <c r="O55" s="93" t="s">
        <v>23</v>
      </c>
      <c r="P55" s="93" t="s">
        <v>23</v>
      </c>
      <c r="Q55" s="93" t="s">
        <v>23</v>
      </c>
      <c r="R55" s="93" t="s">
        <v>23</v>
      </c>
      <c r="S55" s="93" t="s">
        <v>23</v>
      </c>
      <c r="T55" s="93" t="s">
        <v>23</v>
      </c>
      <c r="U55" s="91" t="s">
        <v>23</v>
      </c>
      <c r="V55" s="93">
        <v>0</v>
      </c>
      <c r="W55" s="93">
        <v>0</v>
      </c>
      <c r="X55" s="91" t="s">
        <v>469</v>
      </c>
      <c r="Y55" s="80" t="s">
        <v>20</v>
      </c>
      <c r="Z55" s="93" t="s">
        <v>652</v>
      </c>
    </row>
    <row r="56" spans="1:26">
      <c r="A56" s="93">
        <f t="shared" si="2"/>
        <v>52</v>
      </c>
      <c r="B56" s="93">
        <v>11</v>
      </c>
      <c r="C56" s="93" t="s">
        <v>654</v>
      </c>
      <c r="D56" s="93">
        <v>90100</v>
      </c>
      <c r="E56" s="93" t="s">
        <v>662</v>
      </c>
      <c r="F56" s="91" t="s">
        <v>661</v>
      </c>
      <c r="G56" s="91" t="s">
        <v>651</v>
      </c>
      <c r="H56" s="93">
        <v>3</v>
      </c>
      <c r="I56" s="93" t="s">
        <v>33</v>
      </c>
      <c r="J56" s="91" t="s">
        <v>656</v>
      </c>
      <c r="K56" s="91" t="s">
        <v>690</v>
      </c>
      <c r="L56" s="93" t="s">
        <v>10</v>
      </c>
      <c r="M56" s="93" t="s">
        <v>445</v>
      </c>
      <c r="N56" s="33" t="s">
        <v>657</v>
      </c>
      <c r="O56" s="93" t="s">
        <v>23</v>
      </c>
      <c r="P56" s="93" t="s">
        <v>23</v>
      </c>
      <c r="Q56" s="93" t="s">
        <v>23</v>
      </c>
      <c r="R56" s="93" t="s">
        <v>23</v>
      </c>
      <c r="S56" s="93" t="s">
        <v>23</v>
      </c>
      <c r="T56" s="93" t="s">
        <v>23</v>
      </c>
      <c r="U56" s="91" t="s">
        <v>23</v>
      </c>
      <c r="V56" s="93">
        <v>0</v>
      </c>
      <c r="W56" s="93">
        <v>0</v>
      </c>
      <c r="X56" s="91" t="s">
        <v>469</v>
      </c>
      <c r="Y56" s="80" t="s">
        <v>450</v>
      </c>
      <c r="Z56" s="93" t="s">
        <v>652</v>
      </c>
    </row>
    <row r="57" spans="1:26">
      <c r="A57" s="93">
        <f t="shared" si="2"/>
        <v>53</v>
      </c>
      <c r="B57" s="93">
        <v>1</v>
      </c>
      <c r="C57" s="93" t="s">
        <v>654</v>
      </c>
      <c r="D57" s="93">
        <v>99100</v>
      </c>
      <c r="E57" s="93" t="s">
        <v>662</v>
      </c>
      <c r="F57" s="91" t="s">
        <v>661</v>
      </c>
      <c r="G57" s="91" t="s">
        <v>651</v>
      </c>
      <c r="H57" s="93">
        <v>3</v>
      </c>
      <c r="I57" s="93" t="s">
        <v>33</v>
      </c>
      <c r="J57" s="91" t="s">
        <v>656</v>
      </c>
      <c r="K57" s="91" t="s">
        <v>690</v>
      </c>
      <c r="L57" s="93" t="s">
        <v>10</v>
      </c>
      <c r="M57" s="93" t="s">
        <v>445</v>
      </c>
      <c r="N57" s="91" t="s">
        <v>650</v>
      </c>
      <c r="O57" s="93" t="s">
        <v>23</v>
      </c>
      <c r="P57" s="93" t="s">
        <v>23</v>
      </c>
      <c r="Q57" s="93" t="s">
        <v>23</v>
      </c>
      <c r="R57" s="93" t="s">
        <v>23</v>
      </c>
      <c r="S57" s="93" t="s">
        <v>23</v>
      </c>
      <c r="T57" s="93" t="s">
        <v>23</v>
      </c>
      <c r="U57" s="91" t="s">
        <v>23</v>
      </c>
      <c r="V57" s="93">
        <v>0</v>
      </c>
      <c r="W57" s="93">
        <v>0</v>
      </c>
      <c r="X57" s="91" t="s">
        <v>469</v>
      </c>
      <c r="Y57" s="80" t="s">
        <v>20</v>
      </c>
      <c r="Z57" s="93" t="s">
        <v>652</v>
      </c>
    </row>
    <row r="58" spans="1:26">
      <c r="A58" s="93">
        <f t="shared" si="2"/>
        <v>54</v>
      </c>
      <c r="B58" s="93">
        <v>11</v>
      </c>
      <c r="C58" s="93" t="s">
        <v>654</v>
      </c>
      <c r="D58" s="93">
        <v>99100</v>
      </c>
      <c r="E58" s="93" t="s">
        <v>662</v>
      </c>
      <c r="F58" s="91" t="s">
        <v>661</v>
      </c>
      <c r="G58" s="91" t="s">
        <v>651</v>
      </c>
      <c r="H58" s="93">
        <v>3</v>
      </c>
      <c r="I58" s="93" t="s">
        <v>33</v>
      </c>
      <c r="J58" s="91" t="s">
        <v>656</v>
      </c>
      <c r="K58" s="91" t="s">
        <v>690</v>
      </c>
      <c r="L58" s="93" t="s">
        <v>10</v>
      </c>
      <c r="M58" s="93" t="s">
        <v>445</v>
      </c>
      <c r="N58" s="91" t="s">
        <v>650</v>
      </c>
      <c r="O58" s="93" t="s">
        <v>23</v>
      </c>
      <c r="P58" s="93" t="s">
        <v>23</v>
      </c>
      <c r="Q58" s="93" t="s">
        <v>23</v>
      </c>
      <c r="R58" s="93" t="s">
        <v>23</v>
      </c>
      <c r="S58" s="93" t="s">
        <v>23</v>
      </c>
      <c r="T58" s="93" t="s">
        <v>23</v>
      </c>
      <c r="U58" s="91" t="s">
        <v>23</v>
      </c>
      <c r="V58" s="93">
        <v>0</v>
      </c>
      <c r="W58" s="93">
        <v>0</v>
      </c>
      <c r="X58" s="91" t="s">
        <v>469</v>
      </c>
      <c r="Y58" s="80" t="s">
        <v>450</v>
      </c>
      <c r="Z58" s="93" t="s">
        <v>652</v>
      </c>
    </row>
    <row r="59" spans="1:26">
      <c r="A59" s="93">
        <f t="shared" si="2"/>
        <v>55</v>
      </c>
      <c r="B59" s="93">
        <v>1</v>
      </c>
      <c r="C59" s="93" t="s">
        <v>654</v>
      </c>
      <c r="D59" s="93">
        <v>99100</v>
      </c>
      <c r="E59" s="93" t="s">
        <v>662</v>
      </c>
      <c r="F59" s="91" t="s">
        <v>661</v>
      </c>
      <c r="G59" s="91" t="s">
        <v>651</v>
      </c>
      <c r="H59" s="93">
        <v>3</v>
      </c>
      <c r="I59" s="93" t="s">
        <v>33</v>
      </c>
      <c r="J59" s="91" t="s">
        <v>656</v>
      </c>
      <c r="K59" s="91" t="s">
        <v>690</v>
      </c>
      <c r="L59" s="93" t="s">
        <v>10</v>
      </c>
      <c r="M59" s="93" t="s">
        <v>445</v>
      </c>
      <c r="N59" s="33" t="s">
        <v>657</v>
      </c>
      <c r="O59" s="93" t="s">
        <v>23</v>
      </c>
      <c r="P59" s="93" t="s">
        <v>23</v>
      </c>
      <c r="Q59" s="93" t="s">
        <v>23</v>
      </c>
      <c r="R59" s="93" t="s">
        <v>23</v>
      </c>
      <c r="S59" s="93" t="s">
        <v>23</v>
      </c>
      <c r="T59" s="93" t="s">
        <v>23</v>
      </c>
      <c r="U59" s="91" t="s">
        <v>23</v>
      </c>
      <c r="V59" s="93">
        <v>0</v>
      </c>
      <c r="W59" s="93">
        <v>0</v>
      </c>
      <c r="X59" s="91" t="s">
        <v>469</v>
      </c>
      <c r="Y59" s="80" t="s">
        <v>20</v>
      </c>
      <c r="Z59" s="93" t="s">
        <v>652</v>
      </c>
    </row>
    <row r="60" spans="1:26">
      <c r="A60" s="93">
        <f t="shared" si="2"/>
        <v>56</v>
      </c>
      <c r="B60" s="93">
        <v>11</v>
      </c>
      <c r="C60" s="93" t="s">
        <v>654</v>
      </c>
      <c r="D60" s="93">
        <v>99100</v>
      </c>
      <c r="E60" s="93" t="s">
        <v>662</v>
      </c>
      <c r="F60" s="91" t="s">
        <v>661</v>
      </c>
      <c r="G60" s="91" t="s">
        <v>651</v>
      </c>
      <c r="H60" s="93">
        <v>3</v>
      </c>
      <c r="I60" s="93" t="s">
        <v>33</v>
      </c>
      <c r="J60" s="91" t="s">
        <v>656</v>
      </c>
      <c r="K60" s="91" t="s">
        <v>690</v>
      </c>
      <c r="L60" s="93" t="s">
        <v>10</v>
      </c>
      <c r="M60" s="93" t="s">
        <v>445</v>
      </c>
      <c r="N60" s="33" t="s">
        <v>657</v>
      </c>
      <c r="O60" s="93" t="s">
        <v>23</v>
      </c>
      <c r="P60" s="93" t="s">
        <v>23</v>
      </c>
      <c r="Q60" s="93" t="s">
        <v>23</v>
      </c>
      <c r="R60" s="93" t="s">
        <v>23</v>
      </c>
      <c r="S60" s="93" t="s">
        <v>23</v>
      </c>
      <c r="T60" s="93" t="s">
        <v>23</v>
      </c>
      <c r="U60" s="91" t="s">
        <v>23</v>
      </c>
      <c r="V60" s="93">
        <v>0</v>
      </c>
      <c r="W60" s="93">
        <v>0</v>
      </c>
      <c r="X60" s="91" t="s">
        <v>469</v>
      </c>
      <c r="Y60" s="80" t="s">
        <v>450</v>
      </c>
      <c r="Z60" s="93" t="s">
        <v>652</v>
      </c>
    </row>
    <row r="61" spans="1:26">
      <c r="A61" s="93">
        <f t="shared" si="2"/>
        <v>57</v>
      </c>
      <c r="B61" s="93">
        <v>1</v>
      </c>
      <c r="C61" s="93" t="s">
        <v>654</v>
      </c>
      <c r="D61" s="93">
        <v>70101</v>
      </c>
      <c r="E61" s="93" t="s">
        <v>662</v>
      </c>
      <c r="F61" s="91" t="s">
        <v>661</v>
      </c>
      <c r="G61" s="91" t="s">
        <v>651</v>
      </c>
      <c r="H61" s="93">
        <v>3</v>
      </c>
      <c r="I61" s="93" t="s">
        <v>33</v>
      </c>
      <c r="J61" s="91" t="s">
        <v>656</v>
      </c>
      <c r="K61" s="91" t="s">
        <v>690</v>
      </c>
      <c r="L61" s="93" t="s">
        <v>10</v>
      </c>
      <c r="M61" s="93" t="s">
        <v>445</v>
      </c>
      <c r="N61" s="91" t="s">
        <v>650</v>
      </c>
      <c r="O61" s="93" t="s">
        <v>23</v>
      </c>
      <c r="P61" s="93" t="s">
        <v>23</v>
      </c>
      <c r="Q61" s="93" t="s">
        <v>23</v>
      </c>
      <c r="R61" s="93" t="s">
        <v>23</v>
      </c>
      <c r="S61" s="93" t="s">
        <v>23</v>
      </c>
      <c r="T61" s="93" t="s">
        <v>23</v>
      </c>
      <c r="U61" s="91" t="s">
        <v>23</v>
      </c>
      <c r="V61" s="93">
        <v>0</v>
      </c>
      <c r="W61" s="93">
        <v>0</v>
      </c>
      <c r="X61" s="91" t="s">
        <v>469</v>
      </c>
      <c r="Y61" s="80" t="s">
        <v>20</v>
      </c>
      <c r="Z61" s="93" t="s">
        <v>652</v>
      </c>
    </row>
    <row r="62" spans="1:26">
      <c r="A62" s="93">
        <f t="shared" si="2"/>
        <v>58</v>
      </c>
      <c r="B62" s="93">
        <v>11</v>
      </c>
      <c r="C62" s="93" t="s">
        <v>654</v>
      </c>
      <c r="D62" s="93">
        <v>70101</v>
      </c>
      <c r="E62" s="93" t="s">
        <v>662</v>
      </c>
      <c r="F62" s="91" t="s">
        <v>661</v>
      </c>
      <c r="G62" s="91" t="s">
        <v>651</v>
      </c>
      <c r="H62" s="93">
        <v>3</v>
      </c>
      <c r="I62" s="93" t="s">
        <v>33</v>
      </c>
      <c r="J62" s="91" t="s">
        <v>656</v>
      </c>
      <c r="K62" s="91" t="s">
        <v>690</v>
      </c>
      <c r="L62" s="93" t="s">
        <v>10</v>
      </c>
      <c r="M62" s="93" t="s">
        <v>445</v>
      </c>
      <c r="N62" s="91" t="s">
        <v>650</v>
      </c>
      <c r="O62" s="93" t="s">
        <v>23</v>
      </c>
      <c r="P62" s="93" t="s">
        <v>23</v>
      </c>
      <c r="Q62" s="93" t="s">
        <v>23</v>
      </c>
      <c r="R62" s="93" t="s">
        <v>23</v>
      </c>
      <c r="S62" s="93" t="s">
        <v>23</v>
      </c>
      <c r="T62" s="93" t="s">
        <v>23</v>
      </c>
      <c r="U62" s="91" t="s">
        <v>23</v>
      </c>
      <c r="V62" s="93">
        <v>0</v>
      </c>
      <c r="W62" s="93">
        <v>0</v>
      </c>
      <c r="X62" s="91" t="s">
        <v>469</v>
      </c>
      <c r="Y62" s="80" t="s">
        <v>450</v>
      </c>
      <c r="Z62" s="93" t="s">
        <v>652</v>
      </c>
    </row>
    <row r="63" spans="1:26">
      <c r="A63" s="93">
        <f t="shared" si="2"/>
        <v>59</v>
      </c>
      <c r="B63" s="93">
        <v>1</v>
      </c>
      <c r="C63" s="93" t="s">
        <v>654</v>
      </c>
      <c r="D63" s="93">
        <v>70101</v>
      </c>
      <c r="E63" s="93" t="s">
        <v>662</v>
      </c>
      <c r="F63" s="91" t="s">
        <v>661</v>
      </c>
      <c r="G63" s="91" t="s">
        <v>651</v>
      </c>
      <c r="H63" s="93">
        <v>3</v>
      </c>
      <c r="I63" s="93" t="s">
        <v>33</v>
      </c>
      <c r="J63" s="91" t="s">
        <v>656</v>
      </c>
      <c r="K63" s="91" t="s">
        <v>690</v>
      </c>
      <c r="L63" s="93" t="s">
        <v>10</v>
      </c>
      <c r="M63" s="93" t="s">
        <v>445</v>
      </c>
      <c r="N63" s="33" t="s">
        <v>657</v>
      </c>
      <c r="O63" s="93" t="s">
        <v>23</v>
      </c>
      <c r="P63" s="93" t="s">
        <v>23</v>
      </c>
      <c r="Q63" s="93" t="s">
        <v>23</v>
      </c>
      <c r="R63" s="93" t="s">
        <v>23</v>
      </c>
      <c r="S63" s="93" t="s">
        <v>23</v>
      </c>
      <c r="T63" s="93" t="s">
        <v>23</v>
      </c>
      <c r="U63" s="91" t="s">
        <v>23</v>
      </c>
      <c r="V63" s="93">
        <v>0</v>
      </c>
      <c r="W63" s="93">
        <v>0</v>
      </c>
      <c r="X63" s="91" t="s">
        <v>469</v>
      </c>
      <c r="Y63" s="80" t="s">
        <v>20</v>
      </c>
      <c r="Z63" s="93" t="s">
        <v>652</v>
      </c>
    </row>
    <row r="64" spans="1:26">
      <c r="A64" s="93">
        <f t="shared" si="2"/>
        <v>60</v>
      </c>
      <c r="B64" s="93">
        <v>11</v>
      </c>
      <c r="C64" s="93" t="s">
        <v>654</v>
      </c>
      <c r="D64" s="93">
        <v>70101</v>
      </c>
      <c r="E64" s="93" t="s">
        <v>662</v>
      </c>
      <c r="F64" s="91" t="s">
        <v>661</v>
      </c>
      <c r="G64" s="91" t="s">
        <v>651</v>
      </c>
      <c r="H64" s="93">
        <v>3</v>
      </c>
      <c r="I64" s="93" t="s">
        <v>33</v>
      </c>
      <c r="J64" s="91" t="s">
        <v>656</v>
      </c>
      <c r="K64" s="91" t="s">
        <v>690</v>
      </c>
      <c r="L64" s="93" t="s">
        <v>10</v>
      </c>
      <c r="M64" s="93" t="s">
        <v>445</v>
      </c>
      <c r="N64" s="33" t="s">
        <v>657</v>
      </c>
      <c r="O64" s="93" t="s">
        <v>23</v>
      </c>
      <c r="P64" s="93" t="s">
        <v>23</v>
      </c>
      <c r="Q64" s="93" t="s">
        <v>23</v>
      </c>
      <c r="R64" s="93" t="s">
        <v>23</v>
      </c>
      <c r="S64" s="93" t="s">
        <v>23</v>
      </c>
      <c r="T64" s="93" t="s">
        <v>23</v>
      </c>
      <c r="U64" s="91" t="s">
        <v>23</v>
      </c>
      <c r="V64" s="93">
        <v>0</v>
      </c>
      <c r="W64" s="93">
        <v>0</v>
      </c>
      <c r="X64" s="91" t="s">
        <v>469</v>
      </c>
      <c r="Y64" s="80" t="s">
        <v>450</v>
      </c>
      <c r="Z64" s="93" t="s">
        <v>652</v>
      </c>
    </row>
    <row r="65" spans="1:26">
      <c r="A65" s="93">
        <f t="shared" si="2"/>
        <v>61</v>
      </c>
      <c r="B65" s="93">
        <v>1</v>
      </c>
      <c r="C65" s="93" t="s">
        <v>654</v>
      </c>
      <c r="D65" s="93">
        <v>79101</v>
      </c>
      <c r="E65" s="93" t="s">
        <v>662</v>
      </c>
      <c r="F65" s="91" t="s">
        <v>661</v>
      </c>
      <c r="G65" s="91" t="s">
        <v>651</v>
      </c>
      <c r="H65" s="93">
        <v>3</v>
      </c>
      <c r="I65" s="93" t="s">
        <v>33</v>
      </c>
      <c r="J65" s="91" t="s">
        <v>656</v>
      </c>
      <c r="K65" s="91" t="s">
        <v>690</v>
      </c>
      <c r="L65" s="93" t="s">
        <v>10</v>
      </c>
      <c r="M65" s="93" t="s">
        <v>445</v>
      </c>
      <c r="N65" s="91" t="s">
        <v>650</v>
      </c>
      <c r="O65" s="93" t="s">
        <v>23</v>
      </c>
      <c r="P65" s="93" t="s">
        <v>23</v>
      </c>
      <c r="Q65" s="93" t="s">
        <v>23</v>
      </c>
      <c r="R65" s="93" t="s">
        <v>23</v>
      </c>
      <c r="S65" s="93" t="s">
        <v>23</v>
      </c>
      <c r="T65" s="93" t="s">
        <v>23</v>
      </c>
      <c r="U65" s="91" t="s">
        <v>23</v>
      </c>
      <c r="V65" s="93">
        <v>0</v>
      </c>
      <c r="W65" s="93">
        <v>0</v>
      </c>
      <c r="X65" s="91" t="s">
        <v>469</v>
      </c>
      <c r="Y65" s="80" t="s">
        <v>20</v>
      </c>
      <c r="Z65" s="93" t="s">
        <v>652</v>
      </c>
    </row>
    <row r="66" spans="1:26">
      <c r="A66" s="93">
        <f t="shared" si="2"/>
        <v>62</v>
      </c>
      <c r="B66" s="93">
        <v>11</v>
      </c>
      <c r="C66" s="93" t="s">
        <v>654</v>
      </c>
      <c r="D66" s="93">
        <v>79101</v>
      </c>
      <c r="E66" s="93" t="s">
        <v>662</v>
      </c>
      <c r="F66" s="91" t="s">
        <v>661</v>
      </c>
      <c r="G66" s="91" t="s">
        <v>651</v>
      </c>
      <c r="H66" s="93">
        <v>3</v>
      </c>
      <c r="I66" s="93" t="s">
        <v>33</v>
      </c>
      <c r="J66" s="91" t="s">
        <v>656</v>
      </c>
      <c r="K66" s="91" t="s">
        <v>690</v>
      </c>
      <c r="L66" s="93" t="s">
        <v>10</v>
      </c>
      <c r="M66" s="93" t="s">
        <v>445</v>
      </c>
      <c r="N66" s="91" t="s">
        <v>650</v>
      </c>
      <c r="O66" s="93" t="s">
        <v>23</v>
      </c>
      <c r="P66" s="93" t="s">
        <v>23</v>
      </c>
      <c r="Q66" s="93" t="s">
        <v>23</v>
      </c>
      <c r="R66" s="93" t="s">
        <v>23</v>
      </c>
      <c r="S66" s="93" t="s">
        <v>23</v>
      </c>
      <c r="T66" s="93" t="s">
        <v>23</v>
      </c>
      <c r="U66" s="91" t="s">
        <v>23</v>
      </c>
      <c r="V66" s="93">
        <v>0</v>
      </c>
      <c r="W66" s="93">
        <v>0</v>
      </c>
      <c r="X66" s="91" t="s">
        <v>469</v>
      </c>
      <c r="Y66" s="80" t="s">
        <v>450</v>
      </c>
      <c r="Z66" s="93" t="s">
        <v>652</v>
      </c>
    </row>
    <row r="67" spans="1:26">
      <c r="A67" s="93">
        <f t="shared" si="2"/>
        <v>63</v>
      </c>
      <c r="B67" s="93">
        <v>1</v>
      </c>
      <c r="C67" s="93" t="s">
        <v>654</v>
      </c>
      <c r="D67" s="93">
        <v>79101</v>
      </c>
      <c r="E67" s="93" t="s">
        <v>662</v>
      </c>
      <c r="F67" s="91" t="s">
        <v>661</v>
      </c>
      <c r="G67" s="91" t="s">
        <v>651</v>
      </c>
      <c r="H67" s="93">
        <v>3</v>
      </c>
      <c r="I67" s="93" t="s">
        <v>33</v>
      </c>
      <c r="J67" s="91" t="s">
        <v>656</v>
      </c>
      <c r="K67" s="91" t="s">
        <v>690</v>
      </c>
      <c r="L67" s="93" t="s">
        <v>10</v>
      </c>
      <c r="M67" s="93" t="s">
        <v>445</v>
      </c>
      <c r="N67" s="33" t="s">
        <v>657</v>
      </c>
      <c r="O67" s="93" t="s">
        <v>23</v>
      </c>
      <c r="P67" s="93" t="s">
        <v>23</v>
      </c>
      <c r="Q67" s="93" t="s">
        <v>23</v>
      </c>
      <c r="R67" s="93" t="s">
        <v>23</v>
      </c>
      <c r="S67" s="93" t="s">
        <v>23</v>
      </c>
      <c r="T67" s="93" t="s">
        <v>23</v>
      </c>
      <c r="U67" s="91" t="s">
        <v>23</v>
      </c>
      <c r="V67" s="93">
        <v>0</v>
      </c>
      <c r="W67" s="93">
        <v>0</v>
      </c>
      <c r="X67" s="91" t="s">
        <v>469</v>
      </c>
      <c r="Y67" s="80" t="s">
        <v>20</v>
      </c>
      <c r="Z67" s="93" t="s">
        <v>652</v>
      </c>
    </row>
    <row r="68" spans="1:26">
      <c r="A68" s="93">
        <f t="shared" si="2"/>
        <v>64</v>
      </c>
      <c r="B68" s="93">
        <v>11</v>
      </c>
      <c r="C68" s="93" t="s">
        <v>654</v>
      </c>
      <c r="D68" s="93">
        <v>79101</v>
      </c>
      <c r="E68" s="93" t="s">
        <v>662</v>
      </c>
      <c r="F68" s="91" t="s">
        <v>661</v>
      </c>
      <c r="G68" s="91" t="s">
        <v>651</v>
      </c>
      <c r="H68" s="93">
        <v>3</v>
      </c>
      <c r="I68" s="93" t="s">
        <v>33</v>
      </c>
      <c r="J68" s="91" t="s">
        <v>656</v>
      </c>
      <c r="K68" s="91" t="s">
        <v>690</v>
      </c>
      <c r="L68" s="93" t="s">
        <v>10</v>
      </c>
      <c r="M68" s="93" t="s">
        <v>445</v>
      </c>
      <c r="N68" s="33" t="s">
        <v>657</v>
      </c>
      <c r="O68" s="93" t="s">
        <v>23</v>
      </c>
      <c r="P68" s="93" t="s">
        <v>23</v>
      </c>
      <c r="Q68" s="93" t="s">
        <v>23</v>
      </c>
      <c r="R68" s="93" t="s">
        <v>23</v>
      </c>
      <c r="S68" s="93" t="s">
        <v>23</v>
      </c>
      <c r="T68" s="93" t="s">
        <v>23</v>
      </c>
      <c r="U68" s="91" t="s">
        <v>23</v>
      </c>
      <c r="V68" s="93">
        <v>0</v>
      </c>
      <c r="W68" s="93">
        <v>0</v>
      </c>
      <c r="X68" s="91" t="s">
        <v>469</v>
      </c>
      <c r="Y68" s="80" t="s">
        <v>450</v>
      </c>
      <c r="Z68" s="93" t="s">
        <v>652</v>
      </c>
    </row>
    <row r="69" spans="1:26">
      <c r="A69" s="93">
        <f t="shared" si="2"/>
        <v>65</v>
      </c>
      <c r="B69" s="93">
        <v>1</v>
      </c>
      <c r="C69" s="93" t="s">
        <v>658</v>
      </c>
      <c r="D69" s="93">
        <v>90102</v>
      </c>
      <c r="E69" s="93" t="s">
        <v>662</v>
      </c>
      <c r="F69" s="91" t="s">
        <v>661</v>
      </c>
      <c r="G69" s="91" t="s">
        <v>651</v>
      </c>
      <c r="H69" s="93">
        <v>3</v>
      </c>
      <c r="I69" s="93" t="s">
        <v>33</v>
      </c>
      <c r="J69" s="91" t="s">
        <v>656</v>
      </c>
      <c r="K69" s="91" t="s">
        <v>690</v>
      </c>
      <c r="L69" s="93" t="s">
        <v>10</v>
      </c>
      <c r="M69" s="93" t="s">
        <v>131</v>
      </c>
      <c r="N69" s="91" t="s">
        <v>650</v>
      </c>
      <c r="O69" s="93" t="s">
        <v>23</v>
      </c>
      <c r="P69" s="93" t="s">
        <v>23</v>
      </c>
      <c r="Q69" s="93" t="s">
        <v>23</v>
      </c>
      <c r="R69" s="93" t="s">
        <v>23</v>
      </c>
      <c r="S69" s="93" t="s">
        <v>23</v>
      </c>
      <c r="T69" s="93" t="s">
        <v>23</v>
      </c>
      <c r="U69" s="91" t="s">
        <v>23</v>
      </c>
      <c r="V69" s="93">
        <v>0</v>
      </c>
      <c r="W69" s="93">
        <v>0</v>
      </c>
      <c r="X69" s="91" t="s">
        <v>469</v>
      </c>
      <c r="Y69" s="80" t="s">
        <v>20</v>
      </c>
      <c r="Z69" s="93" t="s">
        <v>652</v>
      </c>
    </row>
    <row r="70" spans="1:26">
      <c r="A70" s="93">
        <f t="shared" si="2"/>
        <v>66</v>
      </c>
      <c r="B70" s="93">
        <v>11</v>
      </c>
      <c r="C70" s="93" t="s">
        <v>658</v>
      </c>
      <c r="D70" s="93">
        <v>90102</v>
      </c>
      <c r="E70" s="93" t="s">
        <v>662</v>
      </c>
      <c r="F70" s="91" t="s">
        <v>661</v>
      </c>
      <c r="G70" s="91" t="s">
        <v>651</v>
      </c>
      <c r="H70" s="93">
        <v>3</v>
      </c>
      <c r="I70" s="93" t="s">
        <v>33</v>
      </c>
      <c r="J70" s="91" t="s">
        <v>656</v>
      </c>
      <c r="K70" s="91" t="s">
        <v>690</v>
      </c>
      <c r="L70" s="93" t="s">
        <v>10</v>
      </c>
      <c r="M70" s="93" t="s">
        <v>131</v>
      </c>
      <c r="N70" s="91" t="s">
        <v>650</v>
      </c>
      <c r="O70" s="93" t="s">
        <v>23</v>
      </c>
      <c r="P70" s="93" t="s">
        <v>23</v>
      </c>
      <c r="Q70" s="93" t="s">
        <v>23</v>
      </c>
      <c r="R70" s="93" t="s">
        <v>23</v>
      </c>
      <c r="S70" s="93" t="s">
        <v>23</v>
      </c>
      <c r="T70" s="93" t="s">
        <v>23</v>
      </c>
      <c r="U70" s="91" t="s">
        <v>23</v>
      </c>
      <c r="V70" s="93">
        <v>0</v>
      </c>
      <c r="W70" s="93">
        <v>0</v>
      </c>
      <c r="X70" s="91" t="s">
        <v>469</v>
      </c>
      <c r="Y70" s="80" t="s">
        <v>450</v>
      </c>
      <c r="Z70" s="93" t="s">
        <v>652</v>
      </c>
    </row>
    <row r="71" spans="1:26">
      <c r="A71" s="93">
        <f t="shared" si="2"/>
        <v>67</v>
      </c>
      <c r="B71" s="93">
        <v>1</v>
      </c>
      <c r="C71" s="93" t="s">
        <v>658</v>
      </c>
      <c r="D71" s="93">
        <v>90102</v>
      </c>
      <c r="E71" s="93" t="s">
        <v>662</v>
      </c>
      <c r="F71" s="91" t="s">
        <v>661</v>
      </c>
      <c r="G71" s="91" t="s">
        <v>651</v>
      </c>
      <c r="H71" s="93">
        <v>3</v>
      </c>
      <c r="I71" s="93" t="s">
        <v>33</v>
      </c>
      <c r="J71" s="91" t="s">
        <v>656</v>
      </c>
      <c r="K71" s="91" t="s">
        <v>690</v>
      </c>
      <c r="L71" s="93" t="s">
        <v>10</v>
      </c>
      <c r="M71" s="93" t="s">
        <v>131</v>
      </c>
      <c r="N71" s="33" t="s">
        <v>657</v>
      </c>
      <c r="O71" s="93" t="s">
        <v>23</v>
      </c>
      <c r="P71" s="93" t="s">
        <v>23</v>
      </c>
      <c r="Q71" s="93" t="s">
        <v>23</v>
      </c>
      <c r="R71" s="93" t="s">
        <v>23</v>
      </c>
      <c r="S71" s="93" t="s">
        <v>23</v>
      </c>
      <c r="T71" s="93" t="s">
        <v>23</v>
      </c>
      <c r="U71" s="91" t="s">
        <v>23</v>
      </c>
      <c r="V71" s="93">
        <v>0</v>
      </c>
      <c r="W71" s="93">
        <v>0</v>
      </c>
      <c r="X71" s="91" t="s">
        <v>469</v>
      </c>
      <c r="Y71" s="80" t="s">
        <v>20</v>
      </c>
      <c r="Z71" s="93" t="s">
        <v>652</v>
      </c>
    </row>
    <row r="72" spans="1:26">
      <c r="A72" s="93">
        <f t="shared" si="2"/>
        <v>68</v>
      </c>
      <c r="B72" s="93">
        <v>11</v>
      </c>
      <c r="C72" s="93" t="s">
        <v>658</v>
      </c>
      <c r="D72" s="93">
        <v>90102</v>
      </c>
      <c r="E72" s="93" t="s">
        <v>662</v>
      </c>
      <c r="F72" s="91" t="s">
        <v>661</v>
      </c>
      <c r="G72" s="91" t="s">
        <v>651</v>
      </c>
      <c r="H72" s="93">
        <v>3</v>
      </c>
      <c r="I72" s="93" t="s">
        <v>33</v>
      </c>
      <c r="J72" s="91" t="s">
        <v>656</v>
      </c>
      <c r="K72" s="91" t="s">
        <v>690</v>
      </c>
      <c r="L72" s="93" t="s">
        <v>10</v>
      </c>
      <c r="M72" s="93" t="s">
        <v>131</v>
      </c>
      <c r="N72" s="33" t="s">
        <v>657</v>
      </c>
      <c r="O72" s="93" t="s">
        <v>23</v>
      </c>
      <c r="P72" s="93" t="s">
        <v>23</v>
      </c>
      <c r="Q72" s="93" t="s">
        <v>23</v>
      </c>
      <c r="R72" s="93" t="s">
        <v>23</v>
      </c>
      <c r="S72" s="93" t="s">
        <v>23</v>
      </c>
      <c r="T72" s="93" t="s">
        <v>23</v>
      </c>
      <c r="U72" s="91" t="s">
        <v>23</v>
      </c>
      <c r="V72" s="93">
        <v>0</v>
      </c>
      <c r="W72" s="93">
        <v>0</v>
      </c>
      <c r="X72" s="91" t="s">
        <v>469</v>
      </c>
      <c r="Y72" s="80" t="s">
        <v>450</v>
      </c>
      <c r="Z72" s="93" t="s">
        <v>652</v>
      </c>
    </row>
    <row r="73" spans="1:26">
      <c r="A73" s="93">
        <f t="shared" si="2"/>
        <v>69</v>
      </c>
      <c r="B73" s="93">
        <v>1</v>
      </c>
      <c r="C73" s="93" t="s">
        <v>654</v>
      </c>
      <c r="D73" s="93">
        <v>90103</v>
      </c>
      <c r="E73" s="93" t="s">
        <v>662</v>
      </c>
      <c r="F73" s="91" t="s">
        <v>661</v>
      </c>
      <c r="G73" s="91" t="s">
        <v>651</v>
      </c>
      <c r="H73" s="93">
        <v>3</v>
      </c>
      <c r="I73" s="93" t="s">
        <v>33</v>
      </c>
      <c r="J73" s="91" t="s">
        <v>656</v>
      </c>
      <c r="K73" s="91" t="s">
        <v>690</v>
      </c>
      <c r="L73" s="93" t="s">
        <v>10</v>
      </c>
      <c r="M73" s="93" t="s">
        <v>131</v>
      </c>
      <c r="N73" s="91" t="s">
        <v>650</v>
      </c>
      <c r="O73" s="93" t="s">
        <v>23</v>
      </c>
      <c r="P73" s="93" t="s">
        <v>23</v>
      </c>
      <c r="Q73" s="93" t="s">
        <v>23</v>
      </c>
      <c r="R73" s="93" t="s">
        <v>23</v>
      </c>
      <c r="S73" s="93" t="s">
        <v>23</v>
      </c>
      <c r="T73" s="93" t="s">
        <v>23</v>
      </c>
      <c r="U73" s="91" t="s">
        <v>23</v>
      </c>
      <c r="V73" s="93">
        <v>0</v>
      </c>
      <c r="W73" s="93">
        <v>0</v>
      </c>
      <c r="X73" s="91" t="s">
        <v>469</v>
      </c>
      <c r="Y73" s="80" t="s">
        <v>20</v>
      </c>
      <c r="Z73" s="93" t="s">
        <v>652</v>
      </c>
    </row>
    <row r="74" spans="1:26">
      <c r="A74" s="93">
        <f t="shared" si="2"/>
        <v>70</v>
      </c>
      <c r="B74" s="93">
        <v>11</v>
      </c>
      <c r="C74" s="93" t="s">
        <v>654</v>
      </c>
      <c r="D74" s="93">
        <v>90103</v>
      </c>
      <c r="E74" s="93" t="s">
        <v>662</v>
      </c>
      <c r="F74" s="91" t="s">
        <v>661</v>
      </c>
      <c r="G74" s="91" t="s">
        <v>651</v>
      </c>
      <c r="H74" s="93">
        <v>3</v>
      </c>
      <c r="I74" s="93" t="s">
        <v>33</v>
      </c>
      <c r="J74" s="91" t="s">
        <v>656</v>
      </c>
      <c r="K74" s="91" t="s">
        <v>690</v>
      </c>
      <c r="L74" s="93" t="s">
        <v>10</v>
      </c>
      <c r="M74" s="93" t="s">
        <v>131</v>
      </c>
      <c r="N74" s="91" t="s">
        <v>650</v>
      </c>
      <c r="O74" s="93" t="s">
        <v>23</v>
      </c>
      <c r="P74" s="93" t="s">
        <v>23</v>
      </c>
      <c r="Q74" s="93" t="s">
        <v>23</v>
      </c>
      <c r="R74" s="93" t="s">
        <v>23</v>
      </c>
      <c r="S74" s="93" t="s">
        <v>23</v>
      </c>
      <c r="T74" s="93" t="s">
        <v>23</v>
      </c>
      <c r="U74" s="91" t="s">
        <v>23</v>
      </c>
      <c r="V74" s="93">
        <v>0</v>
      </c>
      <c r="W74" s="93">
        <v>0</v>
      </c>
      <c r="X74" s="91" t="s">
        <v>469</v>
      </c>
      <c r="Y74" s="80" t="s">
        <v>450</v>
      </c>
      <c r="Z74" s="93" t="s">
        <v>652</v>
      </c>
    </row>
    <row r="75" spans="1:26">
      <c r="A75" s="93">
        <f t="shared" si="2"/>
        <v>71</v>
      </c>
      <c r="B75" s="93">
        <v>1</v>
      </c>
      <c r="C75" s="93" t="s">
        <v>654</v>
      </c>
      <c r="D75" s="93">
        <v>90103</v>
      </c>
      <c r="E75" s="93" t="s">
        <v>662</v>
      </c>
      <c r="F75" s="91" t="s">
        <v>661</v>
      </c>
      <c r="G75" s="91" t="s">
        <v>651</v>
      </c>
      <c r="H75" s="93">
        <v>3</v>
      </c>
      <c r="I75" s="93" t="s">
        <v>33</v>
      </c>
      <c r="J75" s="91" t="s">
        <v>656</v>
      </c>
      <c r="K75" s="91" t="s">
        <v>690</v>
      </c>
      <c r="L75" s="93" t="s">
        <v>10</v>
      </c>
      <c r="M75" s="93" t="s">
        <v>131</v>
      </c>
      <c r="N75" s="33" t="s">
        <v>657</v>
      </c>
      <c r="O75" s="93" t="s">
        <v>23</v>
      </c>
      <c r="P75" s="93" t="s">
        <v>23</v>
      </c>
      <c r="Q75" s="93" t="s">
        <v>23</v>
      </c>
      <c r="R75" s="93" t="s">
        <v>23</v>
      </c>
      <c r="S75" s="93" t="s">
        <v>23</v>
      </c>
      <c r="T75" s="93" t="s">
        <v>23</v>
      </c>
      <c r="U75" s="91" t="s">
        <v>23</v>
      </c>
      <c r="V75" s="93">
        <v>0</v>
      </c>
      <c r="W75" s="93">
        <v>0</v>
      </c>
      <c r="X75" s="91" t="s">
        <v>469</v>
      </c>
      <c r="Y75" s="80" t="s">
        <v>20</v>
      </c>
      <c r="Z75" s="93" t="s">
        <v>652</v>
      </c>
    </row>
    <row r="76" spans="1:26">
      <c r="A76" s="93">
        <f t="shared" si="2"/>
        <v>72</v>
      </c>
      <c r="B76" s="93">
        <v>11</v>
      </c>
      <c r="C76" s="93" t="s">
        <v>654</v>
      </c>
      <c r="D76" s="93">
        <v>90103</v>
      </c>
      <c r="E76" s="93" t="s">
        <v>662</v>
      </c>
      <c r="F76" s="91" t="s">
        <v>661</v>
      </c>
      <c r="G76" s="91" t="s">
        <v>651</v>
      </c>
      <c r="H76" s="93">
        <v>3</v>
      </c>
      <c r="I76" s="93" t="s">
        <v>33</v>
      </c>
      <c r="J76" s="91" t="s">
        <v>656</v>
      </c>
      <c r="K76" s="91" t="s">
        <v>690</v>
      </c>
      <c r="L76" s="93" t="s">
        <v>10</v>
      </c>
      <c r="M76" s="93" t="s">
        <v>131</v>
      </c>
      <c r="N76" s="33" t="s">
        <v>657</v>
      </c>
      <c r="O76" s="93" t="s">
        <v>23</v>
      </c>
      <c r="P76" s="93" t="s">
        <v>23</v>
      </c>
      <c r="Q76" s="93" t="s">
        <v>23</v>
      </c>
      <c r="R76" s="93" t="s">
        <v>23</v>
      </c>
      <c r="S76" s="93" t="s">
        <v>23</v>
      </c>
      <c r="T76" s="93" t="s">
        <v>23</v>
      </c>
      <c r="U76" s="91" t="s">
        <v>23</v>
      </c>
      <c r="V76" s="93">
        <v>0</v>
      </c>
      <c r="W76" s="93">
        <v>0</v>
      </c>
      <c r="X76" s="91" t="s">
        <v>469</v>
      </c>
      <c r="Y76" s="80" t="s">
        <v>450</v>
      </c>
      <c r="Z76" s="93" t="s">
        <v>652</v>
      </c>
    </row>
    <row r="77" spans="1:26">
      <c r="A77" s="3" t="s">
        <v>664</v>
      </c>
    </row>
    <row r="78" spans="1:26">
      <c r="A78" s="93">
        <v>73</v>
      </c>
      <c r="B78" s="93">
        <v>1</v>
      </c>
      <c r="C78" s="93" t="s">
        <v>654</v>
      </c>
      <c r="D78" s="93">
        <v>70103</v>
      </c>
      <c r="E78" s="93" t="s">
        <v>655</v>
      </c>
      <c r="F78" s="91" t="s">
        <v>451</v>
      </c>
      <c r="G78" s="91" t="s">
        <v>651</v>
      </c>
      <c r="H78" s="93">
        <v>3</v>
      </c>
      <c r="I78" s="93" t="s">
        <v>33</v>
      </c>
      <c r="J78" s="91" t="s">
        <v>656</v>
      </c>
      <c r="K78" s="91" t="s">
        <v>690</v>
      </c>
      <c r="L78" s="93" t="s">
        <v>10</v>
      </c>
      <c r="M78" s="93" t="s">
        <v>131</v>
      </c>
      <c r="N78" s="91" t="s">
        <v>650</v>
      </c>
      <c r="O78" s="93" t="s">
        <v>23</v>
      </c>
      <c r="P78" s="93" t="s">
        <v>23</v>
      </c>
      <c r="Q78" s="93" t="s">
        <v>23</v>
      </c>
      <c r="R78" s="93" t="s">
        <v>23</v>
      </c>
      <c r="S78" s="93" t="s">
        <v>23</v>
      </c>
      <c r="T78" s="93" t="s">
        <v>23</v>
      </c>
      <c r="U78" s="91" t="s">
        <v>23</v>
      </c>
      <c r="V78" s="93">
        <v>0</v>
      </c>
      <c r="W78" s="93">
        <v>0</v>
      </c>
      <c r="X78" s="91" t="s">
        <v>469</v>
      </c>
      <c r="Y78" s="80" t="s">
        <v>20</v>
      </c>
      <c r="Z78" s="93" t="s">
        <v>652</v>
      </c>
    </row>
    <row r="79" spans="1:26">
      <c r="A79" s="93">
        <f t="shared" ref="A79:A85" si="3">A78+1</f>
        <v>74</v>
      </c>
      <c r="B79" s="93">
        <v>11</v>
      </c>
      <c r="C79" s="93" t="s">
        <v>654</v>
      </c>
      <c r="D79" s="93">
        <v>70103</v>
      </c>
      <c r="E79" s="93" t="s">
        <v>655</v>
      </c>
      <c r="F79" s="91" t="s">
        <v>451</v>
      </c>
      <c r="G79" s="91" t="s">
        <v>651</v>
      </c>
      <c r="H79" s="93">
        <v>3</v>
      </c>
      <c r="I79" s="93" t="s">
        <v>33</v>
      </c>
      <c r="J79" s="91" t="s">
        <v>656</v>
      </c>
      <c r="K79" s="91" t="s">
        <v>690</v>
      </c>
      <c r="L79" s="93" t="s">
        <v>10</v>
      </c>
      <c r="M79" s="93" t="s">
        <v>131</v>
      </c>
      <c r="N79" s="91" t="s">
        <v>650</v>
      </c>
      <c r="O79" s="93" t="s">
        <v>23</v>
      </c>
      <c r="P79" s="93" t="s">
        <v>23</v>
      </c>
      <c r="Q79" s="93" t="s">
        <v>23</v>
      </c>
      <c r="R79" s="93" t="s">
        <v>23</v>
      </c>
      <c r="S79" s="93" t="s">
        <v>23</v>
      </c>
      <c r="T79" s="93" t="s">
        <v>23</v>
      </c>
      <c r="U79" s="91" t="s">
        <v>23</v>
      </c>
      <c r="V79" s="93">
        <v>0</v>
      </c>
      <c r="W79" s="93">
        <v>0</v>
      </c>
      <c r="X79" s="91" t="s">
        <v>469</v>
      </c>
      <c r="Y79" s="80" t="s">
        <v>450</v>
      </c>
      <c r="Z79" s="93" t="s">
        <v>652</v>
      </c>
    </row>
    <row r="80" spans="1:26">
      <c r="A80" s="93">
        <f t="shared" si="3"/>
        <v>75</v>
      </c>
      <c r="B80" s="93">
        <v>1</v>
      </c>
      <c r="C80" s="93" t="s">
        <v>654</v>
      </c>
      <c r="D80" s="93">
        <v>70103</v>
      </c>
      <c r="E80" s="93" t="s">
        <v>655</v>
      </c>
      <c r="F80" s="91" t="s">
        <v>451</v>
      </c>
      <c r="G80" s="91" t="s">
        <v>651</v>
      </c>
      <c r="H80" s="93">
        <v>3</v>
      </c>
      <c r="I80" s="93" t="s">
        <v>33</v>
      </c>
      <c r="J80" s="91" t="s">
        <v>656</v>
      </c>
      <c r="K80" s="91" t="s">
        <v>690</v>
      </c>
      <c r="L80" s="93" t="s">
        <v>10</v>
      </c>
      <c r="M80" s="93" t="s">
        <v>131</v>
      </c>
      <c r="N80" s="33" t="s">
        <v>657</v>
      </c>
      <c r="O80" s="93" t="s">
        <v>23</v>
      </c>
      <c r="P80" s="93" t="s">
        <v>23</v>
      </c>
      <c r="Q80" s="93" t="s">
        <v>23</v>
      </c>
      <c r="R80" s="93" t="s">
        <v>23</v>
      </c>
      <c r="S80" s="93" t="s">
        <v>23</v>
      </c>
      <c r="T80" s="93" t="s">
        <v>23</v>
      </c>
      <c r="U80" s="91" t="s">
        <v>23</v>
      </c>
      <c r="V80" s="93">
        <v>0</v>
      </c>
      <c r="W80" s="93">
        <v>0</v>
      </c>
      <c r="X80" s="91" t="s">
        <v>469</v>
      </c>
      <c r="Y80" s="80" t="s">
        <v>20</v>
      </c>
      <c r="Z80" s="93" t="s">
        <v>652</v>
      </c>
    </row>
    <row r="81" spans="1:26">
      <c r="A81" s="93">
        <f t="shared" si="3"/>
        <v>76</v>
      </c>
      <c r="B81" s="93">
        <v>11</v>
      </c>
      <c r="C81" s="93" t="s">
        <v>654</v>
      </c>
      <c r="D81" s="93">
        <v>70103</v>
      </c>
      <c r="E81" s="93" t="s">
        <v>655</v>
      </c>
      <c r="F81" s="91" t="s">
        <v>451</v>
      </c>
      <c r="G81" s="91" t="s">
        <v>651</v>
      </c>
      <c r="H81" s="93">
        <v>3</v>
      </c>
      <c r="I81" s="93" t="s">
        <v>33</v>
      </c>
      <c r="J81" s="91" t="s">
        <v>656</v>
      </c>
      <c r="K81" s="91" t="s">
        <v>690</v>
      </c>
      <c r="L81" s="93" t="s">
        <v>10</v>
      </c>
      <c r="M81" s="93" t="s">
        <v>131</v>
      </c>
      <c r="N81" s="33" t="s">
        <v>657</v>
      </c>
      <c r="O81" s="93" t="s">
        <v>23</v>
      </c>
      <c r="P81" s="93" t="s">
        <v>23</v>
      </c>
      <c r="Q81" s="93" t="s">
        <v>23</v>
      </c>
      <c r="R81" s="93" t="s">
        <v>23</v>
      </c>
      <c r="S81" s="93" t="s">
        <v>23</v>
      </c>
      <c r="T81" s="93" t="s">
        <v>23</v>
      </c>
      <c r="U81" s="91" t="s">
        <v>23</v>
      </c>
      <c r="V81" s="93">
        <v>0</v>
      </c>
      <c r="W81" s="93">
        <v>0</v>
      </c>
      <c r="X81" s="91" t="s">
        <v>469</v>
      </c>
      <c r="Y81" s="80" t="s">
        <v>450</v>
      </c>
      <c r="Z81" s="93" t="s">
        <v>652</v>
      </c>
    </row>
    <row r="82" spans="1:26">
      <c r="A82" s="89">
        <f t="shared" si="3"/>
        <v>77</v>
      </c>
      <c r="B82" s="93">
        <v>1</v>
      </c>
      <c r="C82" s="93" t="s">
        <v>654</v>
      </c>
      <c r="D82" s="93">
        <v>70103</v>
      </c>
      <c r="E82" s="93" t="s">
        <v>660</v>
      </c>
      <c r="F82" s="91" t="s">
        <v>451</v>
      </c>
      <c r="G82" s="91" t="s">
        <v>460</v>
      </c>
      <c r="H82" s="93">
        <v>3</v>
      </c>
      <c r="I82" s="93" t="s">
        <v>33</v>
      </c>
      <c r="J82" s="91" t="s">
        <v>656</v>
      </c>
      <c r="K82" s="91" t="s">
        <v>690</v>
      </c>
      <c r="L82" s="93" t="s">
        <v>10</v>
      </c>
      <c r="M82" s="93" t="s">
        <v>131</v>
      </c>
      <c r="N82" s="91" t="s">
        <v>650</v>
      </c>
      <c r="O82" s="93" t="s">
        <v>23</v>
      </c>
      <c r="P82" s="93" t="s">
        <v>23</v>
      </c>
      <c r="Q82" s="93" t="s">
        <v>23</v>
      </c>
      <c r="R82" s="93" t="s">
        <v>23</v>
      </c>
      <c r="S82" s="93" t="s">
        <v>23</v>
      </c>
      <c r="T82" s="93" t="s">
        <v>23</v>
      </c>
      <c r="U82" s="91" t="s">
        <v>23</v>
      </c>
      <c r="V82" s="93">
        <v>0</v>
      </c>
      <c r="W82" s="93">
        <v>0</v>
      </c>
      <c r="X82" s="91" t="s">
        <v>469</v>
      </c>
      <c r="Y82" s="80" t="s">
        <v>20</v>
      </c>
      <c r="Z82" s="93" t="s">
        <v>652</v>
      </c>
    </row>
    <row r="83" spans="1:26">
      <c r="A83" s="93">
        <f t="shared" si="3"/>
        <v>78</v>
      </c>
      <c r="B83" s="93">
        <v>11</v>
      </c>
      <c r="C83" s="93" t="s">
        <v>654</v>
      </c>
      <c r="D83" s="93">
        <v>70103</v>
      </c>
      <c r="E83" s="93" t="s">
        <v>660</v>
      </c>
      <c r="F83" s="91" t="s">
        <v>451</v>
      </c>
      <c r="G83" s="91" t="s">
        <v>460</v>
      </c>
      <c r="H83" s="93">
        <v>3</v>
      </c>
      <c r="I83" s="93" t="s">
        <v>33</v>
      </c>
      <c r="J83" s="91" t="s">
        <v>656</v>
      </c>
      <c r="K83" s="91" t="s">
        <v>690</v>
      </c>
      <c r="L83" s="93" t="s">
        <v>10</v>
      </c>
      <c r="M83" s="93" t="s">
        <v>131</v>
      </c>
      <c r="N83" s="91" t="s">
        <v>650</v>
      </c>
      <c r="O83" s="93" t="s">
        <v>23</v>
      </c>
      <c r="P83" s="93" t="s">
        <v>23</v>
      </c>
      <c r="Q83" s="93" t="s">
        <v>23</v>
      </c>
      <c r="R83" s="93" t="s">
        <v>23</v>
      </c>
      <c r="S83" s="93" t="s">
        <v>23</v>
      </c>
      <c r="T83" s="93" t="s">
        <v>23</v>
      </c>
      <c r="U83" s="91" t="s">
        <v>23</v>
      </c>
      <c r="V83" s="93">
        <v>0</v>
      </c>
      <c r="W83" s="93">
        <v>0</v>
      </c>
      <c r="X83" s="91" t="s">
        <v>469</v>
      </c>
      <c r="Y83" s="80" t="s">
        <v>450</v>
      </c>
      <c r="Z83" s="93" t="s">
        <v>652</v>
      </c>
    </row>
    <row r="84" spans="1:26">
      <c r="A84" s="93">
        <f t="shared" si="3"/>
        <v>79</v>
      </c>
      <c r="B84" s="93">
        <v>1</v>
      </c>
      <c r="C84" s="93" t="s">
        <v>654</v>
      </c>
      <c r="D84" s="93">
        <v>70103</v>
      </c>
      <c r="E84" s="93" t="s">
        <v>660</v>
      </c>
      <c r="F84" s="91" t="s">
        <v>451</v>
      </c>
      <c r="G84" s="91" t="s">
        <v>460</v>
      </c>
      <c r="H84" s="93">
        <v>3</v>
      </c>
      <c r="I84" s="93" t="s">
        <v>33</v>
      </c>
      <c r="J84" s="91" t="s">
        <v>656</v>
      </c>
      <c r="K84" s="91" t="s">
        <v>690</v>
      </c>
      <c r="L84" s="93" t="s">
        <v>10</v>
      </c>
      <c r="M84" s="93" t="s">
        <v>131</v>
      </c>
      <c r="N84" s="33" t="s">
        <v>657</v>
      </c>
      <c r="O84" s="93" t="s">
        <v>23</v>
      </c>
      <c r="P84" s="93" t="s">
        <v>23</v>
      </c>
      <c r="Q84" s="93" t="s">
        <v>23</v>
      </c>
      <c r="R84" s="93" t="s">
        <v>23</v>
      </c>
      <c r="S84" s="93" t="s">
        <v>23</v>
      </c>
      <c r="T84" s="93" t="s">
        <v>23</v>
      </c>
      <c r="U84" s="91" t="s">
        <v>23</v>
      </c>
      <c r="V84" s="93">
        <v>0</v>
      </c>
      <c r="W84" s="93">
        <v>0</v>
      </c>
      <c r="X84" s="91" t="s">
        <v>469</v>
      </c>
      <c r="Y84" s="80" t="s">
        <v>20</v>
      </c>
      <c r="Z84" s="93" t="s">
        <v>652</v>
      </c>
    </row>
    <row r="85" spans="1:26">
      <c r="A85" s="93">
        <f t="shared" si="3"/>
        <v>80</v>
      </c>
      <c r="B85" s="93">
        <v>11</v>
      </c>
      <c r="C85" s="93" t="s">
        <v>654</v>
      </c>
      <c r="D85" s="93">
        <v>70103</v>
      </c>
      <c r="E85" s="93" t="s">
        <v>660</v>
      </c>
      <c r="F85" s="91" t="s">
        <v>451</v>
      </c>
      <c r="G85" s="91" t="s">
        <v>460</v>
      </c>
      <c r="H85" s="93">
        <v>3</v>
      </c>
      <c r="I85" s="93" t="s">
        <v>33</v>
      </c>
      <c r="J85" s="91" t="s">
        <v>656</v>
      </c>
      <c r="K85" s="91" t="s">
        <v>690</v>
      </c>
      <c r="L85" s="93" t="s">
        <v>10</v>
      </c>
      <c r="M85" s="93" t="s">
        <v>131</v>
      </c>
      <c r="N85" s="33" t="s">
        <v>657</v>
      </c>
      <c r="O85" s="93" t="s">
        <v>23</v>
      </c>
      <c r="P85" s="93" t="s">
        <v>23</v>
      </c>
      <c r="Q85" s="93" t="s">
        <v>23</v>
      </c>
      <c r="R85" s="93" t="s">
        <v>23</v>
      </c>
      <c r="S85" s="93" t="s">
        <v>23</v>
      </c>
      <c r="T85" s="93" t="s">
        <v>23</v>
      </c>
      <c r="U85" s="91" t="s">
        <v>23</v>
      </c>
      <c r="V85" s="93">
        <v>0</v>
      </c>
      <c r="W85" s="93">
        <v>0</v>
      </c>
      <c r="X85" s="91" t="s">
        <v>469</v>
      </c>
      <c r="Y85" s="80" t="s">
        <v>450</v>
      </c>
      <c r="Z85" s="93" t="s">
        <v>652</v>
      </c>
    </row>
    <row r="86" spans="1:26">
      <c r="A86" s="89">
        <f t="shared" ref="A86:A89" si="4">A85+1</f>
        <v>81</v>
      </c>
      <c r="B86" s="93">
        <v>1</v>
      </c>
      <c r="C86" s="93" t="s">
        <v>654</v>
      </c>
      <c r="D86" s="93">
        <v>70103</v>
      </c>
      <c r="E86" s="93" t="s">
        <v>665</v>
      </c>
      <c r="F86" s="91" t="s">
        <v>661</v>
      </c>
      <c r="G86" s="91" t="s">
        <v>651</v>
      </c>
      <c r="H86" s="93">
        <v>3</v>
      </c>
      <c r="I86" s="93" t="s">
        <v>33</v>
      </c>
      <c r="J86" s="91" t="s">
        <v>656</v>
      </c>
      <c r="K86" s="91" t="s">
        <v>690</v>
      </c>
      <c r="L86" s="93" t="s">
        <v>10</v>
      </c>
      <c r="M86" s="93" t="s">
        <v>131</v>
      </c>
      <c r="N86" s="91" t="s">
        <v>650</v>
      </c>
      <c r="O86" s="93" t="s">
        <v>23</v>
      </c>
      <c r="P86" s="93" t="s">
        <v>23</v>
      </c>
      <c r="Q86" s="93" t="s">
        <v>23</v>
      </c>
      <c r="R86" s="93" t="s">
        <v>23</v>
      </c>
      <c r="S86" s="93" t="s">
        <v>23</v>
      </c>
      <c r="T86" s="93" t="s">
        <v>23</v>
      </c>
      <c r="U86" s="91" t="s">
        <v>23</v>
      </c>
      <c r="V86" s="93">
        <v>0</v>
      </c>
      <c r="W86" s="93">
        <v>0</v>
      </c>
      <c r="X86" s="91" t="s">
        <v>469</v>
      </c>
      <c r="Y86" s="80" t="s">
        <v>20</v>
      </c>
      <c r="Z86" s="93" t="s">
        <v>652</v>
      </c>
    </row>
    <row r="87" spans="1:26">
      <c r="A87" s="93">
        <f t="shared" si="4"/>
        <v>82</v>
      </c>
      <c r="B87" s="93">
        <v>11</v>
      </c>
      <c r="C87" s="93" t="s">
        <v>654</v>
      </c>
      <c r="D87" s="93">
        <v>70103</v>
      </c>
      <c r="E87" s="93" t="s">
        <v>665</v>
      </c>
      <c r="F87" s="91" t="s">
        <v>661</v>
      </c>
      <c r="G87" s="91" t="s">
        <v>651</v>
      </c>
      <c r="H87" s="93">
        <v>3</v>
      </c>
      <c r="I87" s="93" t="s">
        <v>33</v>
      </c>
      <c r="J87" s="91" t="s">
        <v>656</v>
      </c>
      <c r="K87" s="91" t="s">
        <v>690</v>
      </c>
      <c r="L87" s="93" t="s">
        <v>10</v>
      </c>
      <c r="M87" s="93" t="s">
        <v>131</v>
      </c>
      <c r="N87" s="91" t="s">
        <v>650</v>
      </c>
      <c r="O87" s="93" t="s">
        <v>23</v>
      </c>
      <c r="P87" s="93" t="s">
        <v>23</v>
      </c>
      <c r="Q87" s="93" t="s">
        <v>23</v>
      </c>
      <c r="R87" s="93" t="s">
        <v>23</v>
      </c>
      <c r="S87" s="93" t="s">
        <v>23</v>
      </c>
      <c r="T87" s="93" t="s">
        <v>23</v>
      </c>
      <c r="U87" s="91" t="s">
        <v>23</v>
      </c>
      <c r="V87" s="93">
        <v>0</v>
      </c>
      <c r="W87" s="93">
        <v>0</v>
      </c>
      <c r="X87" s="91" t="s">
        <v>469</v>
      </c>
      <c r="Y87" s="80" t="s">
        <v>450</v>
      </c>
      <c r="Z87" s="93" t="s">
        <v>652</v>
      </c>
    </row>
    <row r="88" spans="1:26">
      <c r="A88" s="93">
        <f t="shared" si="4"/>
        <v>83</v>
      </c>
      <c r="B88" s="93">
        <v>1</v>
      </c>
      <c r="C88" s="93" t="s">
        <v>654</v>
      </c>
      <c r="D88" s="93">
        <v>70103</v>
      </c>
      <c r="E88" s="93" t="s">
        <v>665</v>
      </c>
      <c r="F88" s="91" t="s">
        <v>661</v>
      </c>
      <c r="G88" s="91" t="s">
        <v>651</v>
      </c>
      <c r="H88" s="93">
        <v>3</v>
      </c>
      <c r="I88" s="93" t="s">
        <v>33</v>
      </c>
      <c r="J88" s="91" t="s">
        <v>656</v>
      </c>
      <c r="K88" s="91" t="s">
        <v>690</v>
      </c>
      <c r="L88" s="93" t="s">
        <v>10</v>
      </c>
      <c r="M88" s="93" t="s">
        <v>131</v>
      </c>
      <c r="N88" s="33" t="s">
        <v>657</v>
      </c>
      <c r="O88" s="93" t="s">
        <v>23</v>
      </c>
      <c r="P88" s="93" t="s">
        <v>23</v>
      </c>
      <c r="Q88" s="93" t="s">
        <v>23</v>
      </c>
      <c r="R88" s="93" t="s">
        <v>23</v>
      </c>
      <c r="S88" s="93" t="s">
        <v>23</v>
      </c>
      <c r="T88" s="93" t="s">
        <v>23</v>
      </c>
      <c r="U88" s="91" t="s">
        <v>23</v>
      </c>
      <c r="V88" s="93">
        <v>0</v>
      </c>
      <c r="W88" s="93">
        <v>0</v>
      </c>
      <c r="X88" s="91" t="s">
        <v>469</v>
      </c>
      <c r="Y88" s="80" t="s">
        <v>20</v>
      </c>
      <c r="Z88" s="93" t="s">
        <v>652</v>
      </c>
    </row>
    <row r="89" spans="1:26">
      <c r="A89" s="93">
        <f t="shared" si="4"/>
        <v>84</v>
      </c>
      <c r="B89" s="93">
        <v>11</v>
      </c>
      <c r="C89" s="93" t="s">
        <v>654</v>
      </c>
      <c r="D89" s="93">
        <v>70103</v>
      </c>
      <c r="E89" s="93" t="s">
        <v>665</v>
      </c>
      <c r="F89" s="91" t="s">
        <v>661</v>
      </c>
      <c r="G89" s="91" t="s">
        <v>651</v>
      </c>
      <c r="H89" s="93">
        <v>3</v>
      </c>
      <c r="I89" s="93" t="s">
        <v>33</v>
      </c>
      <c r="J89" s="91" t="s">
        <v>656</v>
      </c>
      <c r="K89" s="91" t="s">
        <v>690</v>
      </c>
      <c r="L89" s="93" t="s">
        <v>10</v>
      </c>
      <c r="M89" s="93" t="s">
        <v>131</v>
      </c>
      <c r="N89" s="33" t="s">
        <v>657</v>
      </c>
      <c r="O89" s="93" t="s">
        <v>23</v>
      </c>
      <c r="P89" s="93" t="s">
        <v>23</v>
      </c>
      <c r="Q89" s="93" t="s">
        <v>23</v>
      </c>
      <c r="R89" s="93" t="s">
        <v>23</v>
      </c>
      <c r="S89" s="93" t="s">
        <v>23</v>
      </c>
      <c r="T89" s="93" t="s">
        <v>23</v>
      </c>
      <c r="U89" s="91" t="s">
        <v>23</v>
      </c>
      <c r="V89" s="93">
        <v>0</v>
      </c>
      <c r="W89" s="93">
        <v>0</v>
      </c>
      <c r="X89" s="91" t="s">
        <v>469</v>
      </c>
      <c r="Y89" s="80" t="s">
        <v>450</v>
      </c>
      <c r="Z89" s="93" t="s">
        <v>652</v>
      </c>
    </row>
    <row r="90" spans="1:26">
      <c r="A90" s="93" t="s">
        <v>666</v>
      </c>
      <c r="F90" s="91"/>
      <c r="G90" s="91"/>
      <c r="N90" s="91"/>
      <c r="U90" s="91"/>
      <c r="Y90" s="80"/>
    </row>
    <row r="91" spans="1:26">
      <c r="A91" s="93">
        <v>85</v>
      </c>
      <c r="B91" s="93">
        <v>1</v>
      </c>
      <c r="C91" s="93" t="s">
        <v>619</v>
      </c>
      <c r="D91" s="93">
        <v>79101</v>
      </c>
      <c r="E91" s="93" t="s">
        <v>583</v>
      </c>
      <c r="F91" s="91" t="s">
        <v>468</v>
      </c>
      <c r="G91" s="91" t="s">
        <v>584</v>
      </c>
      <c r="H91" s="93">
        <v>3</v>
      </c>
      <c r="I91" s="93" t="s">
        <v>33</v>
      </c>
      <c r="J91" s="91" t="s">
        <v>656</v>
      </c>
      <c r="K91" s="91" t="s">
        <v>690</v>
      </c>
      <c r="L91" s="93" t="s">
        <v>10</v>
      </c>
      <c r="M91" s="93" t="s">
        <v>445</v>
      </c>
      <c r="N91" s="91" t="s">
        <v>588</v>
      </c>
      <c r="O91" s="93" t="s">
        <v>23</v>
      </c>
      <c r="P91" s="93" t="s">
        <v>23</v>
      </c>
      <c r="Q91" s="93" t="s">
        <v>23</v>
      </c>
      <c r="R91" s="93" t="s">
        <v>23</v>
      </c>
      <c r="S91" s="93" t="s">
        <v>23</v>
      </c>
      <c r="T91" s="93" t="s">
        <v>23</v>
      </c>
      <c r="U91" s="91" t="s">
        <v>23</v>
      </c>
      <c r="V91" s="93">
        <v>0</v>
      </c>
      <c r="W91" s="93">
        <v>0</v>
      </c>
      <c r="X91" s="91" t="s">
        <v>469</v>
      </c>
      <c r="Y91" s="80" t="s">
        <v>20</v>
      </c>
      <c r="Z91" s="93" t="s">
        <v>1</v>
      </c>
    </row>
    <row r="92" spans="1:26">
      <c r="A92" s="93">
        <f>A91+1</f>
        <v>86</v>
      </c>
      <c r="B92" s="93">
        <v>1</v>
      </c>
      <c r="C92" s="93" t="s">
        <v>619</v>
      </c>
      <c r="D92" s="93">
        <v>79101</v>
      </c>
      <c r="E92" s="93" t="s">
        <v>595</v>
      </c>
      <c r="F92" s="91" t="s">
        <v>585</v>
      </c>
      <c r="G92" s="91" t="s">
        <v>586</v>
      </c>
      <c r="H92" s="93">
        <v>3</v>
      </c>
      <c r="I92" s="93" t="s">
        <v>33</v>
      </c>
      <c r="J92" s="91" t="s">
        <v>656</v>
      </c>
      <c r="K92" s="91" t="s">
        <v>690</v>
      </c>
      <c r="L92" s="93" t="s">
        <v>10</v>
      </c>
      <c r="M92" s="93" t="s">
        <v>445</v>
      </c>
      <c r="N92" s="91" t="s">
        <v>588</v>
      </c>
      <c r="O92" s="93" t="s">
        <v>23</v>
      </c>
      <c r="P92" s="93" t="s">
        <v>23</v>
      </c>
      <c r="Q92" s="93" t="s">
        <v>23</v>
      </c>
      <c r="R92" s="93" t="s">
        <v>23</v>
      </c>
      <c r="S92" s="93" t="s">
        <v>23</v>
      </c>
      <c r="T92" s="93" t="s">
        <v>23</v>
      </c>
      <c r="U92" s="91" t="s">
        <v>23</v>
      </c>
      <c r="V92" s="93">
        <v>0</v>
      </c>
      <c r="W92" s="93">
        <v>0</v>
      </c>
      <c r="X92" s="91" t="s">
        <v>469</v>
      </c>
      <c r="Y92" s="80" t="s">
        <v>20</v>
      </c>
      <c r="Z92" s="93" t="s">
        <v>1</v>
      </c>
    </row>
    <row r="93" spans="1:26">
      <c r="A93" s="93">
        <f t="shared" ref="A93:A156" si="5">A92+1</f>
        <v>87</v>
      </c>
      <c r="B93" s="93">
        <v>1</v>
      </c>
      <c r="C93" s="93" t="s">
        <v>619</v>
      </c>
      <c r="D93" s="93">
        <v>79101</v>
      </c>
      <c r="E93" s="93" t="s">
        <v>600</v>
      </c>
      <c r="F93" s="91" t="s">
        <v>587</v>
      </c>
      <c r="G93" s="91" t="s">
        <v>474</v>
      </c>
      <c r="H93" s="93">
        <v>3</v>
      </c>
      <c r="I93" s="93" t="s">
        <v>33</v>
      </c>
      <c r="J93" s="91" t="s">
        <v>656</v>
      </c>
      <c r="K93" s="91" t="s">
        <v>690</v>
      </c>
      <c r="L93" s="93" t="s">
        <v>10</v>
      </c>
      <c r="M93" s="93" t="s">
        <v>445</v>
      </c>
      <c r="N93" s="91" t="s">
        <v>588</v>
      </c>
      <c r="O93" s="93" t="s">
        <v>23</v>
      </c>
      <c r="P93" s="93" t="s">
        <v>23</v>
      </c>
      <c r="Q93" s="93" t="s">
        <v>23</v>
      </c>
      <c r="R93" s="93" t="s">
        <v>23</v>
      </c>
      <c r="S93" s="93" t="s">
        <v>23</v>
      </c>
      <c r="T93" s="93" t="s">
        <v>23</v>
      </c>
      <c r="U93" s="91" t="s">
        <v>23</v>
      </c>
      <c r="V93" s="93">
        <v>0</v>
      </c>
      <c r="W93" s="93">
        <v>0</v>
      </c>
      <c r="X93" s="91" t="s">
        <v>469</v>
      </c>
      <c r="Y93" s="80" t="s">
        <v>20</v>
      </c>
      <c r="Z93" s="93" t="s">
        <v>1</v>
      </c>
    </row>
    <row r="94" spans="1:26">
      <c r="A94" s="93">
        <f t="shared" si="5"/>
        <v>88</v>
      </c>
      <c r="B94" s="93">
        <v>11</v>
      </c>
      <c r="C94" s="93" t="s">
        <v>619</v>
      </c>
      <c r="D94" s="93">
        <v>79101</v>
      </c>
      <c r="E94" s="93" t="s">
        <v>583</v>
      </c>
      <c r="F94" s="91" t="s">
        <v>468</v>
      </c>
      <c r="G94" s="91" t="s">
        <v>584</v>
      </c>
      <c r="H94" s="93">
        <v>3</v>
      </c>
      <c r="I94" s="93" t="s">
        <v>33</v>
      </c>
      <c r="J94" s="91" t="s">
        <v>656</v>
      </c>
      <c r="K94" s="91" t="s">
        <v>690</v>
      </c>
      <c r="L94" s="93" t="s">
        <v>10</v>
      </c>
      <c r="M94" s="93" t="s">
        <v>445</v>
      </c>
      <c r="N94" s="91" t="s">
        <v>588</v>
      </c>
      <c r="O94" s="93" t="s">
        <v>23</v>
      </c>
      <c r="P94" s="93" t="s">
        <v>23</v>
      </c>
      <c r="Q94" s="93" t="s">
        <v>23</v>
      </c>
      <c r="R94" s="93" t="s">
        <v>23</v>
      </c>
      <c r="S94" s="93" t="s">
        <v>23</v>
      </c>
      <c r="T94" s="93" t="s">
        <v>23</v>
      </c>
      <c r="U94" s="91" t="s">
        <v>23</v>
      </c>
      <c r="V94" s="93">
        <v>0</v>
      </c>
      <c r="W94" s="93">
        <v>0</v>
      </c>
      <c r="X94" s="91" t="s">
        <v>469</v>
      </c>
      <c r="Y94" s="80" t="s">
        <v>450</v>
      </c>
      <c r="Z94" s="93" t="s">
        <v>1</v>
      </c>
    </row>
    <row r="95" spans="1:26">
      <c r="A95" s="93">
        <f t="shared" si="5"/>
        <v>89</v>
      </c>
      <c r="B95" s="93">
        <v>11</v>
      </c>
      <c r="C95" s="93" t="s">
        <v>619</v>
      </c>
      <c r="D95" s="93">
        <v>79101</v>
      </c>
      <c r="E95" s="93" t="s">
        <v>595</v>
      </c>
      <c r="F95" s="91" t="s">
        <v>585</v>
      </c>
      <c r="G95" s="91" t="s">
        <v>586</v>
      </c>
      <c r="H95" s="93">
        <v>3</v>
      </c>
      <c r="I95" s="93" t="s">
        <v>33</v>
      </c>
      <c r="J95" s="91" t="s">
        <v>656</v>
      </c>
      <c r="K95" s="91" t="s">
        <v>690</v>
      </c>
      <c r="L95" s="93" t="s">
        <v>10</v>
      </c>
      <c r="M95" s="93" t="s">
        <v>445</v>
      </c>
      <c r="N95" s="91" t="s">
        <v>588</v>
      </c>
      <c r="O95" s="93" t="s">
        <v>23</v>
      </c>
      <c r="P95" s="93" t="s">
        <v>23</v>
      </c>
      <c r="Q95" s="93" t="s">
        <v>23</v>
      </c>
      <c r="R95" s="93" t="s">
        <v>23</v>
      </c>
      <c r="S95" s="93" t="s">
        <v>23</v>
      </c>
      <c r="T95" s="93" t="s">
        <v>23</v>
      </c>
      <c r="U95" s="91" t="s">
        <v>23</v>
      </c>
      <c r="V95" s="93">
        <v>0</v>
      </c>
      <c r="W95" s="93">
        <v>0</v>
      </c>
      <c r="X95" s="91" t="s">
        <v>469</v>
      </c>
      <c r="Y95" s="80" t="s">
        <v>450</v>
      </c>
      <c r="Z95" s="93" t="s">
        <v>1</v>
      </c>
    </row>
    <row r="96" spans="1:26">
      <c r="A96" s="93">
        <f t="shared" si="5"/>
        <v>90</v>
      </c>
      <c r="B96" s="93">
        <v>11</v>
      </c>
      <c r="C96" s="93" t="s">
        <v>619</v>
      </c>
      <c r="D96" s="93">
        <v>79101</v>
      </c>
      <c r="E96" s="93" t="s">
        <v>600</v>
      </c>
      <c r="F96" s="91" t="s">
        <v>587</v>
      </c>
      <c r="G96" s="91" t="s">
        <v>474</v>
      </c>
      <c r="H96" s="93">
        <v>3</v>
      </c>
      <c r="I96" s="93" t="s">
        <v>33</v>
      </c>
      <c r="J96" s="91" t="s">
        <v>656</v>
      </c>
      <c r="K96" s="91" t="s">
        <v>690</v>
      </c>
      <c r="L96" s="93" t="s">
        <v>10</v>
      </c>
      <c r="M96" s="93" t="s">
        <v>445</v>
      </c>
      <c r="N96" s="91" t="s">
        <v>588</v>
      </c>
      <c r="O96" s="93" t="s">
        <v>23</v>
      </c>
      <c r="P96" s="93" t="s">
        <v>23</v>
      </c>
      <c r="Q96" s="93" t="s">
        <v>23</v>
      </c>
      <c r="R96" s="93" t="s">
        <v>23</v>
      </c>
      <c r="S96" s="93" t="s">
        <v>23</v>
      </c>
      <c r="T96" s="93" t="s">
        <v>23</v>
      </c>
      <c r="U96" s="91" t="s">
        <v>23</v>
      </c>
      <c r="V96" s="93">
        <v>0</v>
      </c>
      <c r="W96" s="93">
        <v>0</v>
      </c>
      <c r="X96" s="91" t="s">
        <v>469</v>
      </c>
      <c r="Y96" s="80" t="s">
        <v>450</v>
      </c>
      <c r="Z96" s="93" t="s">
        <v>1</v>
      </c>
    </row>
    <row r="97" spans="1:26">
      <c r="A97" s="93">
        <f t="shared" si="5"/>
        <v>91</v>
      </c>
      <c r="B97" s="93">
        <v>1</v>
      </c>
      <c r="C97" s="93" t="s">
        <v>619</v>
      </c>
      <c r="D97" s="93">
        <v>70103</v>
      </c>
      <c r="E97" s="93" t="s">
        <v>583</v>
      </c>
      <c r="F97" s="91" t="s">
        <v>468</v>
      </c>
      <c r="G97" s="91" t="s">
        <v>584</v>
      </c>
      <c r="H97" s="93">
        <v>3</v>
      </c>
      <c r="I97" s="93" t="s">
        <v>33</v>
      </c>
      <c r="J97" s="91" t="s">
        <v>656</v>
      </c>
      <c r="K97" s="91" t="s">
        <v>690</v>
      </c>
      <c r="L97" s="93" t="s">
        <v>10</v>
      </c>
      <c r="M97" s="93" t="s">
        <v>667</v>
      </c>
      <c r="N97" s="91" t="s">
        <v>588</v>
      </c>
      <c r="O97" s="93" t="s">
        <v>23</v>
      </c>
      <c r="P97" s="93" t="s">
        <v>23</v>
      </c>
      <c r="Q97" s="93" t="s">
        <v>23</v>
      </c>
      <c r="R97" s="93" t="s">
        <v>23</v>
      </c>
      <c r="S97" s="93" t="s">
        <v>23</v>
      </c>
      <c r="T97" s="93" t="s">
        <v>23</v>
      </c>
      <c r="U97" s="91" t="s">
        <v>23</v>
      </c>
      <c r="V97" s="93">
        <v>0</v>
      </c>
      <c r="W97" s="93">
        <v>0</v>
      </c>
      <c r="X97" s="91" t="s">
        <v>469</v>
      </c>
      <c r="Y97" s="80" t="s">
        <v>20</v>
      </c>
      <c r="Z97" s="93" t="s">
        <v>1</v>
      </c>
    </row>
    <row r="98" spans="1:26">
      <c r="A98" s="93">
        <f t="shared" si="5"/>
        <v>92</v>
      </c>
      <c r="B98" s="93">
        <v>1</v>
      </c>
      <c r="C98" s="93" t="s">
        <v>619</v>
      </c>
      <c r="D98" s="93">
        <v>70103</v>
      </c>
      <c r="E98" s="93" t="s">
        <v>595</v>
      </c>
      <c r="F98" s="91" t="s">
        <v>585</v>
      </c>
      <c r="G98" s="91" t="s">
        <v>586</v>
      </c>
      <c r="H98" s="93">
        <v>3</v>
      </c>
      <c r="I98" s="93" t="s">
        <v>33</v>
      </c>
      <c r="J98" s="91" t="s">
        <v>656</v>
      </c>
      <c r="K98" s="91" t="s">
        <v>690</v>
      </c>
      <c r="L98" s="93" t="s">
        <v>10</v>
      </c>
      <c r="M98" s="93" t="s">
        <v>667</v>
      </c>
      <c r="N98" s="91" t="s">
        <v>588</v>
      </c>
      <c r="O98" s="93" t="s">
        <v>23</v>
      </c>
      <c r="P98" s="93" t="s">
        <v>23</v>
      </c>
      <c r="Q98" s="93" t="s">
        <v>23</v>
      </c>
      <c r="R98" s="93" t="s">
        <v>23</v>
      </c>
      <c r="S98" s="93" t="s">
        <v>23</v>
      </c>
      <c r="T98" s="93" t="s">
        <v>23</v>
      </c>
      <c r="U98" s="91" t="s">
        <v>23</v>
      </c>
      <c r="V98" s="93">
        <v>0</v>
      </c>
      <c r="W98" s="93">
        <v>0</v>
      </c>
      <c r="X98" s="91" t="s">
        <v>469</v>
      </c>
      <c r="Y98" s="80" t="s">
        <v>20</v>
      </c>
      <c r="Z98" s="93" t="s">
        <v>1</v>
      </c>
    </row>
    <row r="99" spans="1:26">
      <c r="A99" s="93">
        <f t="shared" si="5"/>
        <v>93</v>
      </c>
      <c r="B99" s="93">
        <v>1</v>
      </c>
      <c r="C99" s="93" t="s">
        <v>619</v>
      </c>
      <c r="D99" s="93">
        <v>70103</v>
      </c>
      <c r="E99" s="93" t="s">
        <v>600</v>
      </c>
      <c r="F99" s="91" t="s">
        <v>587</v>
      </c>
      <c r="G99" s="91" t="s">
        <v>474</v>
      </c>
      <c r="H99" s="93">
        <v>3</v>
      </c>
      <c r="I99" s="93" t="s">
        <v>33</v>
      </c>
      <c r="J99" s="91" t="s">
        <v>656</v>
      </c>
      <c r="K99" s="91" t="s">
        <v>690</v>
      </c>
      <c r="L99" s="93" t="s">
        <v>10</v>
      </c>
      <c r="M99" s="93" t="s">
        <v>667</v>
      </c>
      <c r="N99" s="91" t="s">
        <v>588</v>
      </c>
      <c r="O99" s="93" t="s">
        <v>23</v>
      </c>
      <c r="P99" s="93" t="s">
        <v>23</v>
      </c>
      <c r="Q99" s="93" t="s">
        <v>23</v>
      </c>
      <c r="R99" s="93" t="s">
        <v>23</v>
      </c>
      <c r="S99" s="93" t="s">
        <v>23</v>
      </c>
      <c r="T99" s="93" t="s">
        <v>23</v>
      </c>
      <c r="U99" s="91" t="s">
        <v>23</v>
      </c>
      <c r="V99" s="93">
        <v>0</v>
      </c>
      <c r="W99" s="93">
        <v>0</v>
      </c>
      <c r="X99" s="91" t="s">
        <v>469</v>
      </c>
      <c r="Y99" s="80" t="s">
        <v>20</v>
      </c>
      <c r="Z99" s="93" t="s">
        <v>1</v>
      </c>
    </row>
    <row r="100" spans="1:26">
      <c r="A100" s="93">
        <f t="shared" si="5"/>
        <v>94</v>
      </c>
      <c r="B100" s="93">
        <v>11</v>
      </c>
      <c r="C100" s="93" t="s">
        <v>619</v>
      </c>
      <c r="D100" s="93">
        <v>70103</v>
      </c>
      <c r="E100" s="93" t="s">
        <v>583</v>
      </c>
      <c r="F100" s="91" t="s">
        <v>468</v>
      </c>
      <c r="G100" s="91" t="s">
        <v>584</v>
      </c>
      <c r="H100" s="93">
        <v>3</v>
      </c>
      <c r="I100" s="93" t="s">
        <v>33</v>
      </c>
      <c r="J100" s="91" t="s">
        <v>656</v>
      </c>
      <c r="K100" s="91" t="s">
        <v>690</v>
      </c>
      <c r="L100" s="93" t="s">
        <v>10</v>
      </c>
      <c r="M100" s="93" t="s">
        <v>667</v>
      </c>
      <c r="N100" s="91" t="s">
        <v>588</v>
      </c>
      <c r="O100" s="93" t="s">
        <v>23</v>
      </c>
      <c r="P100" s="93" t="s">
        <v>23</v>
      </c>
      <c r="Q100" s="93" t="s">
        <v>23</v>
      </c>
      <c r="R100" s="93" t="s">
        <v>23</v>
      </c>
      <c r="S100" s="93" t="s">
        <v>23</v>
      </c>
      <c r="T100" s="93" t="s">
        <v>23</v>
      </c>
      <c r="U100" s="91" t="s">
        <v>23</v>
      </c>
      <c r="V100" s="93">
        <v>0</v>
      </c>
      <c r="W100" s="93">
        <v>0</v>
      </c>
      <c r="X100" s="91" t="s">
        <v>469</v>
      </c>
      <c r="Y100" s="80" t="s">
        <v>450</v>
      </c>
      <c r="Z100" s="93" t="s">
        <v>1</v>
      </c>
    </row>
    <row r="101" spans="1:26">
      <c r="A101" s="93">
        <f t="shared" si="5"/>
        <v>95</v>
      </c>
      <c r="B101" s="93">
        <v>11</v>
      </c>
      <c r="C101" s="93" t="s">
        <v>619</v>
      </c>
      <c r="D101" s="93">
        <v>70103</v>
      </c>
      <c r="E101" s="93" t="s">
        <v>595</v>
      </c>
      <c r="F101" s="91" t="s">
        <v>585</v>
      </c>
      <c r="G101" s="91" t="s">
        <v>586</v>
      </c>
      <c r="H101" s="93">
        <v>3</v>
      </c>
      <c r="I101" s="93" t="s">
        <v>33</v>
      </c>
      <c r="J101" s="91" t="s">
        <v>656</v>
      </c>
      <c r="K101" s="91" t="s">
        <v>690</v>
      </c>
      <c r="L101" s="93" t="s">
        <v>10</v>
      </c>
      <c r="M101" s="93" t="s">
        <v>667</v>
      </c>
      <c r="N101" s="91" t="s">
        <v>588</v>
      </c>
      <c r="O101" s="93" t="s">
        <v>23</v>
      </c>
      <c r="P101" s="93" t="s">
        <v>23</v>
      </c>
      <c r="Q101" s="93" t="s">
        <v>23</v>
      </c>
      <c r="R101" s="93" t="s">
        <v>23</v>
      </c>
      <c r="S101" s="93" t="s">
        <v>23</v>
      </c>
      <c r="T101" s="93" t="s">
        <v>23</v>
      </c>
      <c r="U101" s="91" t="s">
        <v>23</v>
      </c>
      <c r="V101" s="93">
        <v>0</v>
      </c>
      <c r="W101" s="93">
        <v>0</v>
      </c>
      <c r="X101" s="91" t="s">
        <v>469</v>
      </c>
      <c r="Y101" s="80" t="s">
        <v>450</v>
      </c>
      <c r="Z101" s="93" t="s">
        <v>1</v>
      </c>
    </row>
    <row r="102" spans="1:26">
      <c r="A102" s="93">
        <f t="shared" si="5"/>
        <v>96</v>
      </c>
      <c r="B102" s="93">
        <v>11</v>
      </c>
      <c r="C102" s="93" t="s">
        <v>619</v>
      </c>
      <c r="D102" s="93">
        <v>70103</v>
      </c>
      <c r="E102" s="93" t="s">
        <v>600</v>
      </c>
      <c r="F102" s="91" t="s">
        <v>587</v>
      </c>
      <c r="G102" s="91" t="s">
        <v>474</v>
      </c>
      <c r="H102" s="93">
        <v>3</v>
      </c>
      <c r="I102" s="93" t="s">
        <v>33</v>
      </c>
      <c r="J102" s="91" t="s">
        <v>656</v>
      </c>
      <c r="K102" s="91" t="s">
        <v>690</v>
      </c>
      <c r="L102" s="93" t="s">
        <v>10</v>
      </c>
      <c r="M102" s="93" t="s">
        <v>667</v>
      </c>
      <c r="N102" s="91" t="s">
        <v>588</v>
      </c>
      <c r="O102" s="93" t="s">
        <v>23</v>
      </c>
      <c r="P102" s="93" t="s">
        <v>23</v>
      </c>
      <c r="Q102" s="93" t="s">
        <v>23</v>
      </c>
      <c r="R102" s="93" t="s">
        <v>23</v>
      </c>
      <c r="S102" s="93" t="s">
        <v>23</v>
      </c>
      <c r="T102" s="93" t="s">
        <v>23</v>
      </c>
      <c r="U102" s="91" t="s">
        <v>23</v>
      </c>
      <c r="V102" s="93">
        <v>0</v>
      </c>
      <c r="W102" s="93">
        <v>0</v>
      </c>
      <c r="X102" s="91" t="s">
        <v>469</v>
      </c>
      <c r="Y102" s="80" t="s">
        <v>450</v>
      </c>
      <c r="Z102" s="93" t="s">
        <v>1</v>
      </c>
    </row>
    <row r="103" spans="1:26">
      <c r="A103" s="93">
        <f t="shared" si="5"/>
        <v>97</v>
      </c>
      <c r="B103" s="93">
        <v>1</v>
      </c>
      <c r="C103" s="93" t="s">
        <v>619</v>
      </c>
      <c r="D103" s="93">
        <v>79101</v>
      </c>
      <c r="E103" s="93" t="s">
        <v>583</v>
      </c>
      <c r="F103" s="91" t="s">
        <v>468</v>
      </c>
      <c r="G103" s="91" t="s">
        <v>584</v>
      </c>
      <c r="H103" s="93">
        <v>3</v>
      </c>
      <c r="I103" s="93" t="s">
        <v>33</v>
      </c>
      <c r="J103" s="91" t="s">
        <v>656</v>
      </c>
      <c r="K103" s="91" t="s">
        <v>690</v>
      </c>
      <c r="L103" s="93" t="s">
        <v>10</v>
      </c>
      <c r="M103" s="93" t="s">
        <v>445</v>
      </c>
      <c r="N103" s="91" t="s">
        <v>64</v>
      </c>
      <c r="O103" s="93" t="s">
        <v>23</v>
      </c>
      <c r="P103" s="93" t="s">
        <v>23</v>
      </c>
      <c r="Q103" s="93" t="s">
        <v>23</v>
      </c>
      <c r="R103" s="93" t="s">
        <v>23</v>
      </c>
      <c r="S103" s="93" t="s">
        <v>23</v>
      </c>
      <c r="T103" s="93" t="s">
        <v>23</v>
      </c>
      <c r="U103" s="91" t="s">
        <v>23</v>
      </c>
      <c r="V103" s="93">
        <v>0</v>
      </c>
      <c r="W103" s="93">
        <v>0</v>
      </c>
      <c r="X103" s="91" t="s">
        <v>469</v>
      </c>
      <c r="Y103" s="80" t="s">
        <v>20</v>
      </c>
      <c r="Z103" s="93" t="s">
        <v>1</v>
      </c>
    </row>
    <row r="104" spans="1:26">
      <c r="A104" s="93">
        <f t="shared" si="5"/>
        <v>98</v>
      </c>
      <c r="B104" s="93">
        <v>1</v>
      </c>
      <c r="C104" s="93" t="s">
        <v>619</v>
      </c>
      <c r="D104" s="93">
        <v>79101</v>
      </c>
      <c r="E104" s="93" t="s">
        <v>595</v>
      </c>
      <c r="F104" s="91" t="s">
        <v>585</v>
      </c>
      <c r="G104" s="91" t="s">
        <v>586</v>
      </c>
      <c r="H104" s="93">
        <v>3</v>
      </c>
      <c r="I104" s="93" t="s">
        <v>33</v>
      </c>
      <c r="J104" s="91" t="s">
        <v>656</v>
      </c>
      <c r="K104" s="91" t="s">
        <v>690</v>
      </c>
      <c r="L104" s="93" t="s">
        <v>10</v>
      </c>
      <c r="M104" s="93" t="s">
        <v>445</v>
      </c>
      <c r="N104" s="91" t="s">
        <v>64</v>
      </c>
      <c r="O104" s="93" t="s">
        <v>23</v>
      </c>
      <c r="P104" s="93" t="s">
        <v>23</v>
      </c>
      <c r="Q104" s="93" t="s">
        <v>23</v>
      </c>
      <c r="R104" s="93" t="s">
        <v>23</v>
      </c>
      <c r="S104" s="93" t="s">
        <v>23</v>
      </c>
      <c r="T104" s="93" t="s">
        <v>23</v>
      </c>
      <c r="U104" s="91" t="s">
        <v>23</v>
      </c>
      <c r="V104" s="93">
        <v>0</v>
      </c>
      <c r="W104" s="93">
        <v>0</v>
      </c>
      <c r="X104" s="91" t="s">
        <v>469</v>
      </c>
      <c r="Y104" s="80" t="s">
        <v>20</v>
      </c>
      <c r="Z104" s="93" t="s">
        <v>1</v>
      </c>
    </row>
    <row r="105" spans="1:26">
      <c r="A105" s="93">
        <f t="shared" si="5"/>
        <v>99</v>
      </c>
      <c r="B105" s="93">
        <v>1</v>
      </c>
      <c r="C105" s="93" t="s">
        <v>619</v>
      </c>
      <c r="D105" s="93">
        <v>79101</v>
      </c>
      <c r="E105" s="93" t="s">
        <v>600</v>
      </c>
      <c r="F105" s="91" t="s">
        <v>587</v>
      </c>
      <c r="G105" s="91" t="s">
        <v>474</v>
      </c>
      <c r="H105" s="93">
        <v>3</v>
      </c>
      <c r="I105" s="93" t="s">
        <v>33</v>
      </c>
      <c r="J105" s="91" t="s">
        <v>656</v>
      </c>
      <c r="K105" s="91" t="s">
        <v>690</v>
      </c>
      <c r="L105" s="93" t="s">
        <v>10</v>
      </c>
      <c r="M105" s="93" t="s">
        <v>445</v>
      </c>
      <c r="N105" s="91" t="s">
        <v>64</v>
      </c>
      <c r="O105" s="93" t="s">
        <v>23</v>
      </c>
      <c r="P105" s="93" t="s">
        <v>23</v>
      </c>
      <c r="Q105" s="93" t="s">
        <v>23</v>
      </c>
      <c r="R105" s="93" t="s">
        <v>23</v>
      </c>
      <c r="S105" s="93" t="s">
        <v>23</v>
      </c>
      <c r="T105" s="93" t="s">
        <v>23</v>
      </c>
      <c r="U105" s="91" t="s">
        <v>23</v>
      </c>
      <c r="V105" s="93">
        <v>0</v>
      </c>
      <c r="W105" s="93">
        <v>0</v>
      </c>
      <c r="X105" s="91" t="s">
        <v>469</v>
      </c>
      <c r="Y105" s="80" t="s">
        <v>20</v>
      </c>
      <c r="Z105" s="93" t="s">
        <v>1</v>
      </c>
    </row>
    <row r="106" spans="1:26">
      <c r="A106" s="93">
        <f t="shared" si="5"/>
        <v>100</v>
      </c>
      <c r="B106" s="93">
        <v>11</v>
      </c>
      <c r="C106" s="93" t="s">
        <v>619</v>
      </c>
      <c r="D106" s="93">
        <v>79101</v>
      </c>
      <c r="E106" s="93" t="s">
        <v>583</v>
      </c>
      <c r="F106" s="91" t="s">
        <v>468</v>
      </c>
      <c r="G106" s="91" t="s">
        <v>584</v>
      </c>
      <c r="H106" s="93">
        <v>3</v>
      </c>
      <c r="I106" s="93" t="s">
        <v>33</v>
      </c>
      <c r="J106" s="91" t="s">
        <v>656</v>
      </c>
      <c r="K106" s="91" t="s">
        <v>690</v>
      </c>
      <c r="L106" s="93" t="s">
        <v>10</v>
      </c>
      <c r="M106" s="93" t="s">
        <v>445</v>
      </c>
      <c r="N106" s="91" t="s">
        <v>64</v>
      </c>
      <c r="O106" s="93" t="s">
        <v>23</v>
      </c>
      <c r="P106" s="93" t="s">
        <v>23</v>
      </c>
      <c r="Q106" s="93" t="s">
        <v>23</v>
      </c>
      <c r="R106" s="93" t="s">
        <v>23</v>
      </c>
      <c r="S106" s="93" t="s">
        <v>23</v>
      </c>
      <c r="T106" s="93" t="s">
        <v>23</v>
      </c>
      <c r="U106" s="91" t="s">
        <v>23</v>
      </c>
      <c r="V106" s="93">
        <v>0</v>
      </c>
      <c r="W106" s="93">
        <v>0</v>
      </c>
      <c r="X106" s="91" t="s">
        <v>469</v>
      </c>
      <c r="Y106" s="80" t="s">
        <v>450</v>
      </c>
      <c r="Z106" s="93" t="s">
        <v>1</v>
      </c>
    </row>
    <row r="107" spans="1:26">
      <c r="A107" s="93">
        <f t="shared" si="5"/>
        <v>101</v>
      </c>
      <c r="B107" s="93">
        <v>11</v>
      </c>
      <c r="C107" s="93" t="s">
        <v>619</v>
      </c>
      <c r="D107" s="93">
        <v>79101</v>
      </c>
      <c r="E107" s="93" t="s">
        <v>595</v>
      </c>
      <c r="F107" s="91" t="s">
        <v>585</v>
      </c>
      <c r="G107" s="91" t="s">
        <v>586</v>
      </c>
      <c r="H107" s="93">
        <v>3</v>
      </c>
      <c r="I107" s="93" t="s">
        <v>33</v>
      </c>
      <c r="J107" s="91" t="s">
        <v>656</v>
      </c>
      <c r="K107" s="91" t="s">
        <v>690</v>
      </c>
      <c r="L107" s="93" t="s">
        <v>10</v>
      </c>
      <c r="M107" s="93" t="s">
        <v>445</v>
      </c>
      <c r="N107" s="91" t="s">
        <v>64</v>
      </c>
      <c r="O107" s="93" t="s">
        <v>23</v>
      </c>
      <c r="P107" s="93" t="s">
        <v>23</v>
      </c>
      <c r="Q107" s="93" t="s">
        <v>23</v>
      </c>
      <c r="R107" s="93" t="s">
        <v>23</v>
      </c>
      <c r="S107" s="93" t="s">
        <v>23</v>
      </c>
      <c r="T107" s="93" t="s">
        <v>23</v>
      </c>
      <c r="U107" s="91" t="s">
        <v>23</v>
      </c>
      <c r="V107" s="93">
        <v>0</v>
      </c>
      <c r="W107" s="93">
        <v>0</v>
      </c>
      <c r="X107" s="91" t="s">
        <v>469</v>
      </c>
      <c r="Y107" s="80" t="s">
        <v>450</v>
      </c>
      <c r="Z107" s="93" t="s">
        <v>1</v>
      </c>
    </row>
    <row r="108" spans="1:26">
      <c r="A108" s="93">
        <f t="shared" si="5"/>
        <v>102</v>
      </c>
      <c r="B108" s="93">
        <v>11</v>
      </c>
      <c r="C108" s="93" t="s">
        <v>619</v>
      </c>
      <c r="D108" s="93">
        <v>79101</v>
      </c>
      <c r="E108" s="93" t="s">
        <v>600</v>
      </c>
      <c r="F108" s="91" t="s">
        <v>587</v>
      </c>
      <c r="G108" s="91" t="s">
        <v>474</v>
      </c>
      <c r="H108" s="93">
        <v>3</v>
      </c>
      <c r="I108" s="93" t="s">
        <v>33</v>
      </c>
      <c r="J108" s="91" t="s">
        <v>656</v>
      </c>
      <c r="K108" s="91" t="s">
        <v>690</v>
      </c>
      <c r="L108" s="93" t="s">
        <v>10</v>
      </c>
      <c r="M108" s="93" t="s">
        <v>445</v>
      </c>
      <c r="N108" s="91" t="s">
        <v>64</v>
      </c>
      <c r="O108" s="93" t="s">
        <v>23</v>
      </c>
      <c r="P108" s="93" t="s">
        <v>23</v>
      </c>
      <c r="Q108" s="93" t="s">
        <v>23</v>
      </c>
      <c r="R108" s="93" t="s">
        <v>23</v>
      </c>
      <c r="S108" s="93" t="s">
        <v>23</v>
      </c>
      <c r="T108" s="93" t="s">
        <v>23</v>
      </c>
      <c r="U108" s="91" t="s">
        <v>23</v>
      </c>
      <c r="V108" s="93">
        <v>0</v>
      </c>
      <c r="W108" s="93">
        <v>0</v>
      </c>
      <c r="X108" s="91" t="s">
        <v>469</v>
      </c>
      <c r="Y108" s="80" t="s">
        <v>450</v>
      </c>
      <c r="Z108" s="93" t="s">
        <v>1</v>
      </c>
    </row>
    <row r="109" spans="1:26">
      <c r="A109" s="93">
        <f t="shared" si="5"/>
        <v>103</v>
      </c>
      <c r="B109" s="93">
        <v>1</v>
      </c>
      <c r="C109" s="93" t="s">
        <v>619</v>
      </c>
      <c r="D109" s="93">
        <v>70103</v>
      </c>
      <c r="E109" s="93" t="s">
        <v>583</v>
      </c>
      <c r="F109" s="91" t="s">
        <v>468</v>
      </c>
      <c r="G109" s="91" t="s">
        <v>584</v>
      </c>
      <c r="H109" s="93">
        <v>3</v>
      </c>
      <c r="I109" s="93" t="s">
        <v>33</v>
      </c>
      <c r="J109" s="91" t="s">
        <v>656</v>
      </c>
      <c r="K109" s="91" t="s">
        <v>690</v>
      </c>
      <c r="L109" s="93" t="s">
        <v>10</v>
      </c>
      <c r="M109" s="93" t="s">
        <v>667</v>
      </c>
      <c r="N109" s="91" t="s">
        <v>64</v>
      </c>
      <c r="O109" s="93" t="s">
        <v>23</v>
      </c>
      <c r="P109" s="93" t="s">
        <v>23</v>
      </c>
      <c r="Q109" s="93" t="s">
        <v>23</v>
      </c>
      <c r="R109" s="93" t="s">
        <v>23</v>
      </c>
      <c r="S109" s="93" t="s">
        <v>23</v>
      </c>
      <c r="T109" s="93" t="s">
        <v>23</v>
      </c>
      <c r="U109" s="91" t="s">
        <v>23</v>
      </c>
      <c r="V109" s="93">
        <v>0</v>
      </c>
      <c r="W109" s="93">
        <v>0</v>
      </c>
      <c r="X109" s="91" t="s">
        <v>469</v>
      </c>
      <c r="Y109" s="80" t="s">
        <v>20</v>
      </c>
      <c r="Z109" s="93" t="s">
        <v>1</v>
      </c>
    </row>
    <row r="110" spans="1:26">
      <c r="A110" s="93">
        <f t="shared" si="5"/>
        <v>104</v>
      </c>
      <c r="B110" s="93">
        <v>1</v>
      </c>
      <c r="C110" s="93" t="s">
        <v>619</v>
      </c>
      <c r="D110" s="93">
        <v>70103</v>
      </c>
      <c r="E110" s="93" t="s">
        <v>595</v>
      </c>
      <c r="F110" s="91" t="s">
        <v>585</v>
      </c>
      <c r="G110" s="91" t="s">
        <v>586</v>
      </c>
      <c r="H110" s="93">
        <v>3</v>
      </c>
      <c r="I110" s="93" t="s">
        <v>33</v>
      </c>
      <c r="J110" s="91" t="s">
        <v>656</v>
      </c>
      <c r="K110" s="91" t="s">
        <v>690</v>
      </c>
      <c r="L110" s="93" t="s">
        <v>10</v>
      </c>
      <c r="M110" s="93" t="s">
        <v>667</v>
      </c>
      <c r="N110" s="91" t="s">
        <v>64</v>
      </c>
      <c r="O110" s="93" t="s">
        <v>23</v>
      </c>
      <c r="P110" s="93" t="s">
        <v>23</v>
      </c>
      <c r="Q110" s="93" t="s">
        <v>23</v>
      </c>
      <c r="R110" s="93" t="s">
        <v>23</v>
      </c>
      <c r="S110" s="93" t="s">
        <v>23</v>
      </c>
      <c r="T110" s="93" t="s">
        <v>23</v>
      </c>
      <c r="U110" s="91" t="s">
        <v>23</v>
      </c>
      <c r="V110" s="93">
        <v>0</v>
      </c>
      <c r="W110" s="93">
        <v>0</v>
      </c>
      <c r="X110" s="91" t="s">
        <v>469</v>
      </c>
      <c r="Y110" s="80" t="s">
        <v>20</v>
      </c>
      <c r="Z110" s="93" t="s">
        <v>1</v>
      </c>
    </row>
    <row r="111" spans="1:26">
      <c r="A111" s="93">
        <f t="shared" si="5"/>
        <v>105</v>
      </c>
      <c r="B111" s="93">
        <v>1</v>
      </c>
      <c r="C111" s="93" t="s">
        <v>619</v>
      </c>
      <c r="D111" s="93">
        <v>70103</v>
      </c>
      <c r="E111" s="93" t="s">
        <v>600</v>
      </c>
      <c r="F111" s="91" t="s">
        <v>587</v>
      </c>
      <c r="G111" s="91" t="s">
        <v>474</v>
      </c>
      <c r="H111" s="93">
        <v>3</v>
      </c>
      <c r="I111" s="93" t="s">
        <v>33</v>
      </c>
      <c r="J111" s="91" t="s">
        <v>656</v>
      </c>
      <c r="K111" s="91" t="s">
        <v>690</v>
      </c>
      <c r="L111" s="93" t="s">
        <v>10</v>
      </c>
      <c r="M111" s="93" t="s">
        <v>667</v>
      </c>
      <c r="N111" s="91" t="s">
        <v>64</v>
      </c>
      <c r="O111" s="93" t="s">
        <v>23</v>
      </c>
      <c r="P111" s="93" t="s">
        <v>23</v>
      </c>
      <c r="Q111" s="93" t="s">
        <v>23</v>
      </c>
      <c r="R111" s="93" t="s">
        <v>23</v>
      </c>
      <c r="S111" s="93" t="s">
        <v>23</v>
      </c>
      <c r="T111" s="93" t="s">
        <v>23</v>
      </c>
      <c r="U111" s="91" t="s">
        <v>23</v>
      </c>
      <c r="V111" s="93">
        <v>0</v>
      </c>
      <c r="W111" s="93">
        <v>0</v>
      </c>
      <c r="X111" s="91" t="s">
        <v>469</v>
      </c>
      <c r="Y111" s="80" t="s">
        <v>20</v>
      </c>
      <c r="Z111" s="93" t="s">
        <v>1</v>
      </c>
    </row>
    <row r="112" spans="1:26">
      <c r="A112" s="93">
        <f t="shared" si="5"/>
        <v>106</v>
      </c>
      <c r="B112" s="93">
        <v>11</v>
      </c>
      <c r="C112" s="93" t="s">
        <v>619</v>
      </c>
      <c r="D112" s="93">
        <v>70103</v>
      </c>
      <c r="E112" s="93" t="s">
        <v>583</v>
      </c>
      <c r="F112" s="91" t="s">
        <v>468</v>
      </c>
      <c r="G112" s="91" t="s">
        <v>584</v>
      </c>
      <c r="H112" s="93">
        <v>3</v>
      </c>
      <c r="I112" s="93" t="s">
        <v>33</v>
      </c>
      <c r="J112" s="91" t="s">
        <v>656</v>
      </c>
      <c r="K112" s="91" t="s">
        <v>690</v>
      </c>
      <c r="L112" s="93" t="s">
        <v>10</v>
      </c>
      <c r="M112" s="93" t="s">
        <v>667</v>
      </c>
      <c r="N112" s="91" t="s">
        <v>64</v>
      </c>
      <c r="O112" s="93" t="s">
        <v>23</v>
      </c>
      <c r="P112" s="93" t="s">
        <v>23</v>
      </c>
      <c r="Q112" s="93" t="s">
        <v>23</v>
      </c>
      <c r="R112" s="93" t="s">
        <v>23</v>
      </c>
      <c r="S112" s="93" t="s">
        <v>23</v>
      </c>
      <c r="T112" s="93" t="s">
        <v>23</v>
      </c>
      <c r="U112" s="91" t="s">
        <v>23</v>
      </c>
      <c r="V112" s="93">
        <v>0</v>
      </c>
      <c r="W112" s="93">
        <v>0</v>
      </c>
      <c r="X112" s="91" t="s">
        <v>469</v>
      </c>
      <c r="Y112" s="80" t="s">
        <v>450</v>
      </c>
      <c r="Z112" s="93" t="s">
        <v>1</v>
      </c>
    </row>
    <row r="113" spans="1:26">
      <c r="A113" s="93">
        <f t="shared" si="5"/>
        <v>107</v>
      </c>
      <c r="B113" s="93">
        <v>11</v>
      </c>
      <c r="C113" s="93" t="s">
        <v>619</v>
      </c>
      <c r="D113" s="93">
        <v>70103</v>
      </c>
      <c r="E113" s="93" t="s">
        <v>595</v>
      </c>
      <c r="F113" s="91" t="s">
        <v>585</v>
      </c>
      <c r="G113" s="91" t="s">
        <v>586</v>
      </c>
      <c r="H113" s="93">
        <v>3</v>
      </c>
      <c r="I113" s="93" t="s">
        <v>33</v>
      </c>
      <c r="J113" s="91" t="s">
        <v>656</v>
      </c>
      <c r="K113" s="91" t="s">
        <v>690</v>
      </c>
      <c r="L113" s="93" t="s">
        <v>10</v>
      </c>
      <c r="M113" s="93" t="s">
        <v>667</v>
      </c>
      <c r="N113" s="91" t="s">
        <v>64</v>
      </c>
      <c r="O113" s="93" t="s">
        <v>23</v>
      </c>
      <c r="P113" s="93" t="s">
        <v>23</v>
      </c>
      <c r="Q113" s="93" t="s">
        <v>23</v>
      </c>
      <c r="R113" s="93" t="s">
        <v>23</v>
      </c>
      <c r="S113" s="93" t="s">
        <v>23</v>
      </c>
      <c r="T113" s="93" t="s">
        <v>23</v>
      </c>
      <c r="U113" s="91" t="s">
        <v>23</v>
      </c>
      <c r="V113" s="93">
        <v>0</v>
      </c>
      <c r="W113" s="93">
        <v>0</v>
      </c>
      <c r="X113" s="91" t="s">
        <v>469</v>
      </c>
      <c r="Y113" s="80" t="s">
        <v>450</v>
      </c>
      <c r="Z113" s="93" t="s">
        <v>1</v>
      </c>
    </row>
    <row r="114" spans="1:26">
      <c r="A114" s="93">
        <f t="shared" si="5"/>
        <v>108</v>
      </c>
      <c r="B114" s="93">
        <v>11</v>
      </c>
      <c r="C114" s="93" t="s">
        <v>619</v>
      </c>
      <c r="D114" s="93">
        <v>70103</v>
      </c>
      <c r="E114" s="93" t="s">
        <v>600</v>
      </c>
      <c r="F114" s="91" t="s">
        <v>587</v>
      </c>
      <c r="G114" s="91" t="s">
        <v>474</v>
      </c>
      <c r="H114" s="93">
        <v>3</v>
      </c>
      <c r="I114" s="93" t="s">
        <v>33</v>
      </c>
      <c r="J114" s="91" t="s">
        <v>656</v>
      </c>
      <c r="K114" s="91" t="s">
        <v>690</v>
      </c>
      <c r="L114" s="93" t="s">
        <v>10</v>
      </c>
      <c r="M114" s="93" t="s">
        <v>667</v>
      </c>
      <c r="N114" s="91" t="s">
        <v>64</v>
      </c>
      <c r="O114" s="93" t="s">
        <v>23</v>
      </c>
      <c r="P114" s="93" t="s">
        <v>23</v>
      </c>
      <c r="Q114" s="93" t="s">
        <v>23</v>
      </c>
      <c r="R114" s="93" t="s">
        <v>23</v>
      </c>
      <c r="S114" s="93" t="s">
        <v>23</v>
      </c>
      <c r="T114" s="93" t="s">
        <v>23</v>
      </c>
      <c r="U114" s="91" t="s">
        <v>23</v>
      </c>
      <c r="V114" s="93">
        <v>0</v>
      </c>
      <c r="W114" s="93">
        <v>0</v>
      </c>
      <c r="X114" s="91" t="s">
        <v>469</v>
      </c>
      <c r="Y114" s="80" t="s">
        <v>450</v>
      </c>
      <c r="Z114" s="93" t="s">
        <v>1</v>
      </c>
    </row>
    <row r="115" spans="1:26">
      <c r="A115" s="93">
        <f t="shared" si="5"/>
        <v>109</v>
      </c>
      <c r="B115" s="93">
        <v>1</v>
      </c>
      <c r="C115" s="93" t="s">
        <v>619</v>
      </c>
      <c r="D115" s="93">
        <v>79101</v>
      </c>
      <c r="E115" s="93" t="s">
        <v>583</v>
      </c>
      <c r="F115" s="91" t="s">
        <v>468</v>
      </c>
      <c r="G115" s="91" t="s">
        <v>584</v>
      </c>
      <c r="H115" s="93">
        <v>3</v>
      </c>
      <c r="I115" s="93" t="s">
        <v>33</v>
      </c>
      <c r="J115" s="91" t="s">
        <v>656</v>
      </c>
      <c r="K115" s="91" t="s">
        <v>690</v>
      </c>
      <c r="L115" s="93" t="s">
        <v>10</v>
      </c>
      <c r="M115" s="93" t="s">
        <v>445</v>
      </c>
      <c r="N115" s="91" t="s">
        <v>589</v>
      </c>
      <c r="O115" s="93" t="s">
        <v>23</v>
      </c>
      <c r="P115" s="93" t="s">
        <v>23</v>
      </c>
      <c r="Q115" s="93" t="s">
        <v>23</v>
      </c>
      <c r="R115" s="93" t="s">
        <v>23</v>
      </c>
      <c r="S115" s="93" t="s">
        <v>23</v>
      </c>
      <c r="T115" s="93" t="s">
        <v>23</v>
      </c>
      <c r="U115" s="91" t="s">
        <v>23</v>
      </c>
      <c r="V115" s="93">
        <v>0</v>
      </c>
      <c r="W115" s="93">
        <v>0</v>
      </c>
      <c r="X115" s="91" t="s">
        <v>469</v>
      </c>
      <c r="Y115" s="80" t="s">
        <v>20</v>
      </c>
      <c r="Z115" s="93" t="s">
        <v>1</v>
      </c>
    </row>
    <row r="116" spans="1:26">
      <c r="A116" s="93">
        <f t="shared" si="5"/>
        <v>110</v>
      </c>
      <c r="B116" s="93">
        <v>1</v>
      </c>
      <c r="C116" s="93" t="s">
        <v>619</v>
      </c>
      <c r="D116" s="93">
        <v>79101</v>
      </c>
      <c r="E116" s="93" t="s">
        <v>595</v>
      </c>
      <c r="F116" s="91" t="s">
        <v>585</v>
      </c>
      <c r="G116" s="91" t="s">
        <v>586</v>
      </c>
      <c r="H116" s="93">
        <v>3</v>
      </c>
      <c r="I116" s="93" t="s">
        <v>33</v>
      </c>
      <c r="J116" s="91" t="s">
        <v>656</v>
      </c>
      <c r="K116" s="91" t="s">
        <v>690</v>
      </c>
      <c r="L116" s="93" t="s">
        <v>10</v>
      </c>
      <c r="M116" s="93" t="s">
        <v>445</v>
      </c>
      <c r="N116" s="91" t="s">
        <v>589</v>
      </c>
      <c r="O116" s="93" t="s">
        <v>23</v>
      </c>
      <c r="P116" s="93" t="s">
        <v>23</v>
      </c>
      <c r="Q116" s="93" t="s">
        <v>23</v>
      </c>
      <c r="R116" s="93" t="s">
        <v>23</v>
      </c>
      <c r="S116" s="93" t="s">
        <v>23</v>
      </c>
      <c r="T116" s="93" t="s">
        <v>23</v>
      </c>
      <c r="U116" s="91" t="s">
        <v>23</v>
      </c>
      <c r="V116" s="93">
        <v>0</v>
      </c>
      <c r="W116" s="93">
        <v>0</v>
      </c>
      <c r="X116" s="91" t="s">
        <v>469</v>
      </c>
      <c r="Y116" s="80" t="s">
        <v>20</v>
      </c>
      <c r="Z116" s="93" t="s">
        <v>1</v>
      </c>
    </row>
    <row r="117" spans="1:26">
      <c r="A117" s="93">
        <f t="shared" si="5"/>
        <v>111</v>
      </c>
      <c r="B117" s="93">
        <v>1</v>
      </c>
      <c r="C117" s="93" t="s">
        <v>619</v>
      </c>
      <c r="D117" s="93">
        <v>79101</v>
      </c>
      <c r="E117" s="93" t="s">
        <v>600</v>
      </c>
      <c r="F117" s="91" t="s">
        <v>587</v>
      </c>
      <c r="G117" s="91" t="s">
        <v>474</v>
      </c>
      <c r="H117" s="93">
        <v>3</v>
      </c>
      <c r="I117" s="93" t="s">
        <v>33</v>
      </c>
      <c r="J117" s="91" t="s">
        <v>656</v>
      </c>
      <c r="K117" s="91" t="s">
        <v>690</v>
      </c>
      <c r="L117" s="93" t="s">
        <v>10</v>
      </c>
      <c r="M117" s="93" t="s">
        <v>445</v>
      </c>
      <c r="N117" s="91" t="s">
        <v>589</v>
      </c>
      <c r="O117" s="93" t="s">
        <v>23</v>
      </c>
      <c r="P117" s="93" t="s">
        <v>23</v>
      </c>
      <c r="Q117" s="93" t="s">
        <v>23</v>
      </c>
      <c r="R117" s="93" t="s">
        <v>23</v>
      </c>
      <c r="S117" s="93" t="s">
        <v>23</v>
      </c>
      <c r="T117" s="93" t="s">
        <v>23</v>
      </c>
      <c r="U117" s="91" t="s">
        <v>23</v>
      </c>
      <c r="V117" s="93">
        <v>0</v>
      </c>
      <c r="W117" s="93">
        <v>0</v>
      </c>
      <c r="X117" s="91" t="s">
        <v>469</v>
      </c>
      <c r="Y117" s="80" t="s">
        <v>20</v>
      </c>
      <c r="Z117" s="93" t="s">
        <v>1</v>
      </c>
    </row>
    <row r="118" spans="1:26">
      <c r="A118" s="93">
        <f t="shared" si="5"/>
        <v>112</v>
      </c>
      <c r="B118" s="93">
        <v>11</v>
      </c>
      <c r="C118" s="93" t="s">
        <v>619</v>
      </c>
      <c r="D118" s="93">
        <v>79101</v>
      </c>
      <c r="E118" s="93" t="s">
        <v>583</v>
      </c>
      <c r="F118" s="91" t="s">
        <v>468</v>
      </c>
      <c r="G118" s="91" t="s">
        <v>584</v>
      </c>
      <c r="H118" s="93">
        <v>3</v>
      </c>
      <c r="I118" s="93" t="s">
        <v>33</v>
      </c>
      <c r="J118" s="91" t="s">
        <v>656</v>
      </c>
      <c r="K118" s="91" t="s">
        <v>690</v>
      </c>
      <c r="L118" s="93" t="s">
        <v>10</v>
      </c>
      <c r="M118" s="93" t="s">
        <v>445</v>
      </c>
      <c r="N118" s="91" t="s">
        <v>589</v>
      </c>
      <c r="O118" s="93" t="s">
        <v>23</v>
      </c>
      <c r="P118" s="93" t="s">
        <v>23</v>
      </c>
      <c r="Q118" s="93" t="s">
        <v>23</v>
      </c>
      <c r="R118" s="93" t="s">
        <v>23</v>
      </c>
      <c r="S118" s="93" t="s">
        <v>23</v>
      </c>
      <c r="T118" s="93" t="s">
        <v>23</v>
      </c>
      <c r="U118" s="91" t="s">
        <v>23</v>
      </c>
      <c r="V118" s="93">
        <v>0</v>
      </c>
      <c r="W118" s="93">
        <v>0</v>
      </c>
      <c r="X118" s="91" t="s">
        <v>469</v>
      </c>
      <c r="Y118" s="80" t="s">
        <v>450</v>
      </c>
      <c r="Z118" s="93" t="s">
        <v>1</v>
      </c>
    </row>
    <row r="119" spans="1:26">
      <c r="A119" s="93">
        <f t="shared" si="5"/>
        <v>113</v>
      </c>
      <c r="B119" s="93">
        <v>11</v>
      </c>
      <c r="C119" s="93" t="s">
        <v>619</v>
      </c>
      <c r="D119" s="93">
        <v>79101</v>
      </c>
      <c r="E119" s="93" t="s">
        <v>595</v>
      </c>
      <c r="F119" s="91" t="s">
        <v>585</v>
      </c>
      <c r="G119" s="91" t="s">
        <v>586</v>
      </c>
      <c r="H119" s="93">
        <v>3</v>
      </c>
      <c r="I119" s="93" t="s">
        <v>33</v>
      </c>
      <c r="J119" s="91" t="s">
        <v>656</v>
      </c>
      <c r="K119" s="91" t="s">
        <v>690</v>
      </c>
      <c r="L119" s="93" t="s">
        <v>10</v>
      </c>
      <c r="M119" s="93" t="s">
        <v>445</v>
      </c>
      <c r="N119" s="91" t="s">
        <v>589</v>
      </c>
      <c r="O119" s="93" t="s">
        <v>23</v>
      </c>
      <c r="P119" s="93" t="s">
        <v>23</v>
      </c>
      <c r="Q119" s="93" t="s">
        <v>23</v>
      </c>
      <c r="R119" s="93" t="s">
        <v>23</v>
      </c>
      <c r="S119" s="93" t="s">
        <v>23</v>
      </c>
      <c r="T119" s="93" t="s">
        <v>23</v>
      </c>
      <c r="U119" s="91" t="s">
        <v>23</v>
      </c>
      <c r="V119" s="93">
        <v>0</v>
      </c>
      <c r="W119" s="93">
        <v>0</v>
      </c>
      <c r="X119" s="91" t="s">
        <v>469</v>
      </c>
      <c r="Y119" s="80" t="s">
        <v>450</v>
      </c>
      <c r="Z119" s="93" t="s">
        <v>1</v>
      </c>
    </row>
    <row r="120" spans="1:26">
      <c r="A120" s="93">
        <f t="shared" si="5"/>
        <v>114</v>
      </c>
      <c r="B120" s="93">
        <v>11</v>
      </c>
      <c r="C120" s="93" t="s">
        <v>619</v>
      </c>
      <c r="D120" s="93">
        <v>79101</v>
      </c>
      <c r="E120" s="93" t="s">
        <v>600</v>
      </c>
      <c r="F120" s="91" t="s">
        <v>587</v>
      </c>
      <c r="G120" s="91" t="s">
        <v>474</v>
      </c>
      <c r="H120" s="93">
        <v>3</v>
      </c>
      <c r="I120" s="93" t="s">
        <v>33</v>
      </c>
      <c r="J120" s="91" t="s">
        <v>656</v>
      </c>
      <c r="K120" s="91" t="s">
        <v>690</v>
      </c>
      <c r="L120" s="93" t="s">
        <v>10</v>
      </c>
      <c r="M120" s="93" t="s">
        <v>445</v>
      </c>
      <c r="N120" s="91" t="s">
        <v>589</v>
      </c>
      <c r="O120" s="93" t="s">
        <v>23</v>
      </c>
      <c r="P120" s="93" t="s">
        <v>23</v>
      </c>
      <c r="Q120" s="93" t="s">
        <v>23</v>
      </c>
      <c r="R120" s="93" t="s">
        <v>23</v>
      </c>
      <c r="S120" s="93" t="s">
        <v>23</v>
      </c>
      <c r="T120" s="93" t="s">
        <v>23</v>
      </c>
      <c r="U120" s="91" t="s">
        <v>23</v>
      </c>
      <c r="V120" s="93">
        <v>0</v>
      </c>
      <c r="W120" s="93">
        <v>0</v>
      </c>
      <c r="X120" s="91" t="s">
        <v>469</v>
      </c>
      <c r="Y120" s="80" t="s">
        <v>450</v>
      </c>
      <c r="Z120" s="93" t="s">
        <v>1</v>
      </c>
    </row>
    <row r="121" spans="1:26">
      <c r="A121" s="93">
        <f t="shared" si="5"/>
        <v>115</v>
      </c>
      <c r="B121" s="93">
        <v>1</v>
      </c>
      <c r="C121" s="93" t="s">
        <v>619</v>
      </c>
      <c r="D121" s="93">
        <v>70103</v>
      </c>
      <c r="E121" s="93" t="s">
        <v>583</v>
      </c>
      <c r="F121" s="91" t="s">
        <v>468</v>
      </c>
      <c r="G121" s="91" t="s">
        <v>584</v>
      </c>
      <c r="H121" s="93">
        <v>3</v>
      </c>
      <c r="I121" s="93" t="s">
        <v>33</v>
      </c>
      <c r="J121" s="91" t="s">
        <v>656</v>
      </c>
      <c r="K121" s="91" t="s">
        <v>690</v>
      </c>
      <c r="L121" s="93" t="s">
        <v>10</v>
      </c>
      <c r="M121" s="93" t="s">
        <v>667</v>
      </c>
      <c r="N121" s="91" t="s">
        <v>589</v>
      </c>
      <c r="O121" s="93" t="s">
        <v>23</v>
      </c>
      <c r="P121" s="93" t="s">
        <v>23</v>
      </c>
      <c r="Q121" s="93" t="s">
        <v>23</v>
      </c>
      <c r="R121" s="93" t="s">
        <v>23</v>
      </c>
      <c r="S121" s="93" t="s">
        <v>23</v>
      </c>
      <c r="T121" s="93" t="s">
        <v>23</v>
      </c>
      <c r="U121" s="91" t="s">
        <v>23</v>
      </c>
      <c r="V121" s="93">
        <v>0</v>
      </c>
      <c r="W121" s="93">
        <v>0</v>
      </c>
      <c r="X121" s="91" t="s">
        <v>469</v>
      </c>
      <c r="Y121" s="80" t="s">
        <v>20</v>
      </c>
      <c r="Z121" s="93" t="s">
        <v>1</v>
      </c>
    </row>
    <row r="122" spans="1:26">
      <c r="A122" s="93">
        <f t="shared" si="5"/>
        <v>116</v>
      </c>
      <c r="B122" s="93">
        <v>1</v>
      </c>
      <c r="C122" s="93" t="s">
        <v>619</v>
      </c>
      <c r="D122" s="93">
        <v>70103</v>
      </c>
      <c r="E122" s="93" t="s">
        <v>595</v>
      </c>
      <c r="F122" s="91" t="s">
        <v>585</v>
      </c>
      <c r="G122" s="91" t="s">
        <v>586</v>
      </c>
      <c r="H122" s="93">
        <v>3</v>
      </c>
      <c r="I122" s="93" t="s">
        <v>33</v>
      </c>
      <c r="J122" s="91" t="s">
        <v>656</v>
      </c>
      <c r="K122" s="91" t="s">
        <v>690</v>
      </c>
      <c r="L122" s="93" t="s">
        <v>10</v>
      </c>
      <c r="M122" s="93" t="s">
        <v>667</v>
      </c>
      <c r="N122" s="91" t="s">
        <v>589</v>
      </c>
      <c r="O122" s="93" t="s">
        <v>23</v>
      </c>
      <c r="P122" s="93" t="s">
        <v>23</v>
      </c>
      <c r="Q122" s="93" t="s">
        <v>23</v>
      </c>
      <c r="R122" s="93" t="s">
        <v>23</v>
      </c>
      <c r="S122" s="93" t="s">
        <v>23</v>
      </c>
      <c r="T122" s="93" t="s">
        <v>23</v>
      </c>
      <c r="U122" s="91" t="s">
        <v>23</v>
      </c>
      <c r="V122" s="93">
        <v>0</v>
      </c>
      <c r="W122" s="93">
        <v>0</v>
      </c>
      <c r="X122" s="91" t="s">
        <v>469</v>
      </c>
      <c r="Y122" s="80" t="s">
        <v>20</v>
      </c>
      <c r="Z122" s="93" t="s">
        <v>1</v>
      </c>
    </row>
    <row r="123" spans="1:26">
      <c r="A123" s="93">
        <f t="shared" si="5"/>
        <v>117</v>
      </c>
      <c r="B123" s="93">
        <v>1</v>
      </c>
      <c r="C123" s="93" t="s">
        <v>619</v>
      </c>
      <c r="D123" s="93">
        <v>70103</v>
      </c>
      <c r="E123" s="93" t="s">
        <v>600</v>
      </c>
      <c r="F123" s="91" t="s">
        <v>587</v>
      </c>
      <c r="G123" s="91" t="s">
        <v>474</v>
      </c>
      <c r="H123" s="93">
        <v>3</v>
      </c>
      <c r="I123" s="93" t="s">
        <v>33</v>
      </c>
      <c r="J123" s="91" t="s">
        <v>656</v>
      </c>
      <c r="K123" s="91" t="s">
        <v>690</v>
      </c>
      <c r="L123" s="93" t="s">
        <v>10</v>
      </c>
      <c r="M123" s="93" t="s">
        <v>667</v>
      </c>
      <c r="N123" s="91" t="s">
        <v>589</v>
      </c>
      <c r="O123" s="93" t="s">
        <v>23</v>
      </c>
      <c r="P123" s="93" t="s">
        <v>23</v>
      </c>
      <c r="Q123" s="93" t="s">
        <v>23</v>
      </c>
      <c r="R123" s="93" t="s">
        <v>23</v>
      </c>
      <c r="S123" s="93" t="s">
        <v>23</v>
      </c>
      <c r="T123" s="93" t="s">
        <v>23</v>
      </c>
      <c r="U123" s="91" t="s">
        <v>23</v>
      </c>
      <c r="V123" s="93">
        <v>0</v>
      </c>
      <c r="W123" s="93">
        <v>0</v>
      </c>
      <c r="X123" s="91" t="s">
        <v>469</v>
      </c>
      <c r="Y123" s="80" t="s">
        <v>20</v>
      </c>
      <c r="Z123" s="93" t="s">
        <v>1</v>
      </c>
    </row>
    <row r="124" spans="1:26">
      <c r="A124" s="93">
        <f t="shared" si="5"/>
        <v>118</v>
      </c>
      <c r="B124" s="93">
        <v>11</v>
      </c>
      <c r="C124" s="93" t="s">
        <v>619</v>
      </c>
      <c r="D124" s="93">
        <v>70103</v>
      </c>
      <c r="E124" s="93" t="s">
        <v>583</v>
      </c>
      <c r="F124" s="91" t="s">
        <v>468</v>
      </c>
      <c r="G124" s="91" t="s">
        <v>584</v>
      </c>
      <c r="H124" s="93">
        <v>3</v>
      </c>
      <c r="I124" s="93" t="s">
        <v>33</v>
      </c>
      <c r="J124" s="91" t="s">
        <v>656</v>
      </c>
      <c r="K124" s="91" t="s">
        <v>690</v>
      </c>
      <c r="L124" s="93" t="s">
        <v>10</v>
      </c>
      <c r="M124" s="93" t="s">
        <v>667</v>
      </c>
      <c r="N124" s="91" t="s">
        <v>589</v>
      </c>
      <c r="O124" s="93" t="s">
        <v>23</v>
      </c>
      <c r="P124" s="93" t="s">
        <v>23</v>
      </c>
      <c r="Q124" s="93" t="s">
        <v>23</v>
      </c>
      <c r="R124" s="93" t="s">
        <v>23</v>
      </c>
      <c r="S124" s="93" t="s">
        <v>23</v>
      </c>
      <c r="T124" s="93" t="s">
        <v>23</v>
      </c>
      <c r="U124" s="91" t="s">
        <v>23</v>
      </c>
      <c r="V124" s="93">
        <v>0</v>
      </c>
      <c r="W124" s="93">
        <v>0</v>
      </c>
      <c r="X124" s="91" t="s">
        <v>469</v>
      </c>
      <c r="Y124" s="80" t="s">
        <v>450</v>
      </c>
      <c r="Z124" s="93" t="s">
        <v>1</v>
      </c>
    </row>
    <row r="125" spans="1:26">
      <c r="A125" s="93">
        <f t="shared" si="5"/>
        <v>119</v>
      </c>
      <c r="B125" s="93">
        <v>11</v>
      </c>
      <c r="C125" s="93" t="s">
        <v>619</v>
      </c>
      <c r="D125" s="93">
        <v>70103</v>
      </c>
      <c r="E125" s="93" t="s">
        <v>595</v>
      </c>
      <c r="F125" s="91" t="s">
        <v>585</v>
      </c>
      <c r="G125" s="91" t="s">
        <v>586</v>
      </c>
      <c r="H125" s="93">
        <v>3</v>
      </c>
      <c r="I125" s="93" t="s">
        <v>33</v>
      </c>
      <c r="J125" s="91" t="s">
        <v>656</v>
      </c>
      <c r="K125" s="91" t="s">
        <v>690</v>
      </c>
      <c r="L125" s="93" t="s">
        <v>10</v>
      </c>
      <c r="M125" s="93" t="s">
        <v>667</v>
      </c>
      <c r="N125" s="91" t="s">
        <v>589</v>
      </c>
      <c r="O125" s="93" t="s">
        <v>23</v>
      </c>
      <c r="P125" s="93" t="s">
        <v>23</v>
      </c>
      <c r="Q125" s="93" t="s">
        <v>23</v>
      </c>
      <c r="R125" s="93" t="s">
        <v>23</v>
      </c>
      <c r="S125" s="93" t="s">
        <v>23</v>
      </c>
      <c r="T125" s="93" t="s">
        <v>23</v>
      </c>
      <c r="U125" s="91" t="s">
        <v>23</v>
      </c>
      <c r="V125" s="93">
        <v>0</v>
      </c>
      <c r="W125" s="93">
        <v>0</v>
      </c>
      <c r="X125" s="91" t="s">
        <v>469</v>
      </c>
      <c r="Y125" s="80" t="s">
        <v>450</v>
      </c>
      <c r="Z125" s="93" t="s">
        <v>1</v>
      </c>
    </row>
    <row r="126" spans="1:26">
      <c r="A126" s="93">
        <f t="shared" si="5"/>
        <v>120</v>
      </c>
      <c r="B126" s="93">
        <v>11</v>
      </c>
      <c r="C126" s="93" t="s">
        <v>619</v>
      </c>
      <c r="D126" s="93">
        <v>70103</v>
      </c>
      <c r="E126" s="93" t="s">
        <v>600</v>
      </c>
      <c r="F126" s="91" t="s">
        <v>587</v>
      </c>
      <c r="G126" s="91" t="s">
        <v>474</v>
      </c>
      <c r="H126" s="93">
        <v>3</v>
      </c>
      <c r="I126" s="93" t="s">
        <v>33</v>
      </c>
      <c r="J126" s="91" t="s">
        <v>656</v>
      </c>
      <c r="K126" s="91" t="s">
        <v>690</v>
      </c>
      <c r="L126" s="93" t="s">
        <v>10</v>
      </c>
      <c r="M126" s="93" t="s">
        <v>667</v>
      </c>
      <c r="N126" s="91" t="s">
        <v>589</v>
      </c>
      <c r="O126" s="93" t="s">
        <v>23</v>
      </c>
      <c r="P126" s="93" t="s">
        <v>23</v>
      </c>
      <c r="Q126" s="93" t="s">
        <v>23</v>
      </c>
      <c r="R126" s="93" t="s">
        <v>23</v>
      </c>
      <c r="S126" s="93" t="s">
        <v>23</v>
      </c>
      <c r="T126" s="93" t="s">
        <v>23</v>
      </c>
      <c r="U126" s="91" t="s">
        <v>23</v>
      </c>
      <c r="V126" s="93">
        <v>0</v>
      </c>
      <c r="W126" s="93">
        <v>0</v>
      </c>
      <c r="X126" s="91" t="s">
        <v>469</v>
      </c>
      <c r="Y126" s="80" t="s">
        <v>450</v>
      </c>
      <c r="Z126" s="93" t="s">
        <v>1</v>
      </c>
    </row>
    <row r="127" spans="1:26">
      <c r="A127" s="93">
        <f t="shared" si="5"/>
        <v>121</v>
      </c>
      <c r="B127" s="93">
        <v>1</v>
      </c>
      <c r="C127" s="93" t="s">
        <v>619</v>
      </c>
      <c r="D127" s="93">
        <v>79101</v>
      </c>
      <c r="E127" s="93" t="s">
        <v>583</v>
      </c>
      <c r="F127" s="91" t="s">
        <v>468</v>
      </c>
      <c r="G127" s="91" t="s">
        <v>584</v>
      </c>
      <c r="H127" s="93">
        <v>3</v>
      </c>
      <c r="I127" s="93" t="s">
        <v>33</v>
      </c>
      <c r="J127" s="91" t="s">
        <v>656</v>
      </c>
      <c r="K127" s="91" t="s">
        <v>690</v>
      </c>
      <c r="L127" s="93" t="s">
        <v>10</v>
      </c>
      <c r="M127" s="93" t="s">
        <v>445</v>
      </c>
      <c r="N127" s="91" t="s">
        <v>452</v>
      </c>
      <c r="O127" s="93" t="s">
        <v>23</v>
      </c>
      <c r="P127" s="93" t="s">
        <v>23</v>
      </c>
      <c r="Q127" s="93" t="s">
        <v>23</v>
      </c>
      <c r="R127" s="93" t="s">
        <v>23</v>
      </c>
      <c r="S127" s="93" t="s">
        <v>23</v>
      </c>
      <c r="T127" s="93" t="s">
        <v>23</v>
      </c>
      <c r="U127" s="91" t="s">
        <v>23</v>
      </c>
      <c r="V127" s="93">
        <v>0</v>
      </c>
      <c r="W127" s="93">
        <v>0</v>
      </c>
      <c r="X127" s="91" t="s">
        <v>469</v>
      </c>
      <c r="Y127" s="80" t="s">
        <v>20</v>
      </c>
      <c r="Z127" s="93" t="s">
        <v>1</v>
      </c>
    </row>
    <row r="128" spans="1:26">
      <c r="A128" s="93">
        <f t="shared" si="5"/>
        <v>122</v>
      </c>
      <c r="B128" s="93">
        <v>1</v>
      </c>
      <c r="C128" s="93" t="s">
        <v>619</v>
      </c>
      <c r="D128" s="93">
        <v>79101</v>
      </c>
      <c r="E128" s="93" t="s">
        <v>595</v>
      </c>
      <c r="F128" s="91" t="s">
        <v>585</v>
      </c>
      <c r="G128" s="91" t="s">
        <v>586</v>
      </c>
      <c r="H128" s="93">
        <v>3</v>
      </c>
      <c r="I128" s="93" t="s">
        <v>33</v>
      </c>
      <c r="J128" s="91" t="s">
        <v>656</v>
      </c>
      <c r="K128" s="91" t="s">
        <v>690</v>
      </c>
      <c r="L128" s="93" t="s">
        <v>10</v>
      </c>
      <c r="M128" s="93" t="s">
        <v>445</v>
      </c>
      <c r="N128" s="91" t="s">
        <v>452</v>
      </c>
      <c r="O128" s="93" t="s">
        <v>23</v>
      </c>
      <c r="P128" s="93" t="s">
        <v>23</v>
      </c>
      <c r="Q128" s="93" t="s">
        <v>23</v>
      </c>
      <c r="R128" s="93" t="s">
        <v>23</v>
      </c>
      <c r="S128" s="93" t="s">
        <v>23</v>
      </c>
      <c r="T128" s="93" t="s">
        <v>23</v>
      </c>
      <c r="U128" s="91" t="s">
        <v>23</v>
      </c>
      <c r="V128" s="93">
        <v>0</v>
      </c>
      <c r="W128" s="93">
        <v>0</v>
      </c>
      <c r="X128" s="91" t="s">
        <v>469</v>
      </c>
      <c r="Y128" s="80" t="s">
        <v>20</v>
      </c>
      <c r="Z128" s="93" t="s">
        <v>1</v>
      </c>
    </row>
    <row r="129" spans="1:26">
      <c r="A129" s="93">
        <f t="shared" si="5"/>
        <v>123</v>
      </c>
      <c r="B129" s="93">
        <v>1</v>
      </c>
      <c r="C129" s="93" t="s">
        <v>619</v>
      </c>
      <c r="D129" s="93">
        <v>79101</v>
      </c>
      <c r="E129" s="93" t="s">
        <v>600</v>
      </c>
      <c r="F129" s="91" t="s">
        <v>587</v>
      </c>
      <c r="G129" s="91" t="s">
        <v>474</v>
      </c>
      <c r="H129" s="93">
        <v>3</v>
      </c>
      <c r="I129" s="93" t="s">
        <v>33</v>
      </c>
      <c r="J129" s="91" t="s">
        <v>656</v>
      </c>
      <c r="K129" s="91" t="s">
        <v>690</v>
      </c>
      <c r="L129" s="93" t="s">
        <v>10</v>
      </c>
      <c r="M129" s="93" t="s">
        <v>445</v>
      </c>
      <c r="N129" s="91" t="s">
        <v>452</v>
      </c>
      <c r="O129" s="93" t="s">
        <v>23</v>
      </c>
      <c r="P129" s="93" t="s">
        <v>23</v>
      </c>
      <c r="Q129" s="93" t="s">
        <v>23</v>
      </c>
      <c r="R129" s="93" t="s">
        <v>23</v>
      </c>
      <c r="S129" s="93" t="s">
        <v>23</v>
      </c>
      <c r="T129" s="93" t="s">
        <v>23</v>
      </c>
      <c r="U129" s="91" t="s">
        <v>23</v>
      </c>
      <c r="V129" s="93">
        <v>0</v>
      </c>
      <c r="W129" s="93">
        <v>0</v>
      </c>
      <c r="X129" s="91" t="s">
        <v>469</v>
      </c>
      <c r="Y129" s="80" t="s">
        <v>20</v>
      </c>
      <c r="Z129" s="93" t="s">
        <v>1</v>
      </c>
    </row>
    <row r="130" spans="1:26">
      <c r="A130" s="93">
        <f t="shared" si="5"/>
        <v>124</v>
      </c>
      <c r="B130" s="93">
        <v>11</v>
      </c>
      <c r="C130" s="93" t="s">
        <v>619</v>
      </c>
      <c r="D130" s="93">
        <v>79101</v>
      </c>
      <c r="E130" s="93" t="s">
        <v>583</v>
      </c>
      <c r="F130" s="91" t="s">
        <v>468</v>
      </c>
      <c r="G130" s="91" t="s">
        <v>584</v>
      </c>
      <c r="H130" s="93">
        <v>3</v>
      </c>
      <c r="I130" s="93" t="s">
        <v>33</v>
      </c>
      <c r="J130" s="91" t="s">
        <v>656</v>
      </c>
      <c r="K130" s="91" t="s">
        <v>690</v>
      </c>
      <c r="L130" s="93" t="s">
        <v>10</v>
      </c>
      <c r="M130" s="93" t="s">
        <v>445</v>
      </c>
      <c r="N130" s="91" t="s">
        <v>452</v>
      </c>
      <c r="O130" s="93" t="s">
        <v>23</v>
      </c>
      <c r="P130" s="93" t="s">
        <v>23</v>
      </c>
      <c r="Q130" s="93" t="s">
        <v>23</v>
      </c>
      <c r="R130" s="93" t="s">
        <v>23</v>
      </c>
      <c r="S130" s="93" t="s">
        <v>23</v>
      </c>
      <c r="T130" s="93" t="s">
        <v>23</v>
      </c>
      <c r="U130" s="91" t="s">
        <v>23</v>
      </c>
      <c r="V130" s="93">
        <v>0</v>
      </c>
      <c r="W130" s="93">
        <v>0</v>
      </c>
      <c r="X130" s="91" t="s">
        <v>469</v>
      </c>
      <c r="Y130" s="80" t="s">
        <v>450</v>
      </c>
      <c r="Z130" s="93" t="s">
        <v>1</v>
      </c>
    </row>
    <row r="131" spans="1:26">
      <c r="A131" s="93">
        <f t="shared" si="5"/>
        <v>125</v>
      </c>
      <c r="B131" s="93">
        <v>11</v>
      </c>
      <c r="C131" s="93" t="s">
        <v>619</v>
      </c>
      <c r="D131" s="93">
        <v>79101</v>
      </c>
      <c r="E131" s="93" t="s">
        <v>595</v>
      </c>
      <c r="F131" s="91" t="s">
        <v>585</v>
      </c>
      <c r="G131" s="91" t="s">
        <v>586</v>
      </c>
      <c r="H131" s="93">
        <v>3</v>
      </c>
      <c r="I131" s="93" t="s">
        <v>33</v>
      </c>
      <c r="J131" s="91" t="s">
        <v>656</v>
      </c>
      <c r="K131" s="91" t="s">
        <v>690</v>
      </c>
      <c r="L131" s="93" t="s">
        <v>10</v>
      </c>
      <c r="M131" s="93" t="s">
        <v>445</v>
      </c>
      <c r="N131" s="91" t="s">
        <v>452</v>
      </c>
      <c r="O131" s="93" t="s">
        <v>23</v>
      </c>
      <c r="P131" s="93" t="s">
        <v>23</v>
      </c>
      <c r="Q131" s="93" t="s">
        <v>23</v>
      </c>
      <c r="R131" s="93" t="s">
        <v>23</v>
      </c>
      <c r="S131" s="93" t="s">
        <v>23</v>
      </c>
      <c r="T131" s="93" t="s">
        <v>23</v>
      </c>
      <c r="U131" s="91" t="s">
        <v>23</v>
      </c>
      <c r="V131" s="93">
        <v>0</v>
      </c>
      <c r="W131" s="93">
        <v>0</v>
      </c>
      <c r="X131" s="91" t="s">
        <v>469</v>
      </c>
      <c r="Y131" s="80" t="s">
        <v>450</v>
      </c>
      <c r="Z131" s="93" t="s">
        <v>1</v>
      </c>
    </row>
    <row r="132" spans="1:26">
      <c r="A132" s="93">
        <f t="shared" si="5"/>
        <v>126</v>
      </c>
      <c r="B132" s="93">
        <v>11</v>
      </c>
      <c r="C132" s="93" t="s">
        <v>619</v>
      </c>
      <c r="D132" s="93">
        <v>79101</v>
      </c>
      <c r="E132" s="93" t="s">
        <v>600</v>
      </c>
      <c r="F132" s="91" t="s">
        <v>587</v>
      </c>
      <c r="G132" s="91" t="s">
        <v>474</v>
      </c>
      <c r="H132" s="93">
        <v>3</v>
      </c>
      <c r="I132" s="93" t="s">
        <v>33</v>
      </c>
      <c r="J132" s="91" t="s">
        <v>656</v>
      </c>
      <c r="K132" s="91" t="s">
        <v>690</v>
      </c>
      <c r="L132" s="93" t="s">
        <v>10</v>
      </c>
      <c r="M132" s="93" t="s">
        <v>445</v>
      </c>
      <c r="N132" s="91" t="s">
        <v>452</v>
      </c>
      <c r="O132" s="93" t="s">
        <v>23</v>
      </c>
      <c r="P132" s="93" t="s">
        <v>23</v>
      </c>
      <c r="Q132" s="93" t="s">
        <v>23</v>
      </c>
      <c r="R132" s="93" t="s">
        <v>23</v>
      </c>
      <c r="S132" s="93" t="s">
        <v>23</v>
      </c>
      <c r="T132" s="93" t="s">
        <v>23</v>
      </c>
      <c r="U132" s="91" t="s">
        <v>23</v>
      </c>
      <c r="V132" s="93">
        <v>0</v>
      </c>
      <c r="W132" s="93">
        <v>0</v>
      </c>
      <c r="X132" s="91" t="s">
        <v>469</v>
      </c>
      <c r="Y132" s="80" t="s">
        <v>450</v>
      </c>
      <c r="Z132" s="93" t="s">
        <v>1</v>
      </c>
    </row>
    <row r="133" spans="1:26">
      <c r="A133" s="93">
        <f t="shared" si="5"/>
        <v>127</v>
      </c>
      <c r="B133" s="93">
        <v>1</v>
      </c>
      <c r="C133" s="93" t="s">
        <v>619</v>
      </c>
      <c r="D133" s="93">
        <v>70103</v>
      </c>
      <c r="E133" s="93" t="s">
        <v>583</v>
      </c>
      <c r="F133" s="91" t="s">
        <v>468</v>
      </c>
      <c r="G133" s="91" t="s">
        <v>584</v>
      </c>
      <c r="H133" s="93">
        <v>3</v>
      </c>
      <c r="I133" s="93" t="s">
        <v>33</v>
      </c>
      <c r="J133" s="91" t="s">
        <v>656</v>
      </c>
      <c r="K133" s="91" t="s">
        <v>690</v>
      </c>
      <c r="L133" s="93" t="s">
        <v>10</v>
      </c>
      <c r="M133" s="93" t="s">
        <v>667</v>
      </c>
      <c r="N133" s="91" t="s">
        <v>452</v>
      </c>
      <c r="O133" s="93" t="s">
        <v>23</v>
      </c>
      <c r="P133" s="93" t="s">
        <v>23</v>
      </c>
      <c r="Q133" s="93" t="s">
        <v>23</v>
      </c>
      <c r="R133" s="93" t="s">
        <v>23</v>
      </c>
      <c r="S133" s="93" t="s">
        <v>23</v>
      </c>
      <c r="T133" s="93" t="s">
        <v>23</v>
      </c>
      <c r="U133" s="91" t="s">
        <v>23</v>
      </c>
      <c r="V133" s="93">
        <v>0</v>
      </c>
      <c r="W133" s="93">
        <v>0</v>
      </c>
      <c r="X133" s="91" t="s">
        <v>469</v>
      </c>
      <c r="Y133" s="80" t="s">
        <v>20</v>
      </c>
      <c r="Z133" s="93" t="s">
        <v>1</v>
      </c>
    </row>
    <row r="134" spans="1:26">
      <c r="A134" s="93">
        <f t="shared" si="5"/>
        <v>128</v>
      </c>
      <c r="B134" s="93">
        <v>1</v>
      </c>
      <c r="C134" s="93" t="s">
        <v>619</v>
      </c>
      <c r="D134" s="93">
        <v>70103</v>
      </c>
      <c r="E134" s="93" t="s">
        <v>595</v>
      </c>
      <c r="F134" s="91" t="s">
        <v>585</v>
      </c>
      <c r="G134" s="91" t="s">
        <v>586</v>
      </c>
      <c r="H134" s="93">
        <v>3</v>
      </c>
      <c r="I134" s="93" t="s">
        <v>33</v>
      </c>
      <c r="J134" s="91" t="s">
        <v>656</v>
      </c>
      <c r="K134" s="91" t="s">
        <v>690</v>
      </c>
      <c r="L134" s="93" t="s">
        <v>10</v>
      </c>
      <c r="M134" s="93" t="s">
        <v>667</v>
      </c>
      <c r="N134" s="91" t="s">
        <v>452</v>
      </c>
      <c r="O134" s="93" t="s">
        <v>23</v>
      </c>
      <c r="P134" s="93" t="s">
        <v>23</v>
      </c>
      <c r="Q134" s="93" t="s">
        <v>23</v>
      </c>
      <c r="R134" s="93" t="s">
        <v>23</v>
      </c>
      <c r="S134" s="93" t="s">
        <v>23</v>
      </c>
      <c r="T134" s="93" t="s">
        <v>23</v>
      </c>
      <c r="U134" s="91" t="s">
        <v>23</v>
      </c>
      <c r="V134" s="93">
        <v>0</v>
      </c>
      <c r="W134" s="93">
        <v>0</v>
      </c>
      <c r="X134" s="91" t="s">
        <v>469</v>
      </c>
      <c r="Y134" s="80" t="s">
        <v>20</v>
      </c>
      <c r="Z134" s="93" t="s">
        <v>1</v>
      </c>
    </row>
    <row r="135" spans="1:26">
      <c r="A135" s="93">
        <f t="shared" si="5"/>
        <v>129</v>
      </c>
      <c r="B135" s="93">
        <v>1</v>
      </c>
      <c r="C135" s="93" t="s">
        <v>619</v>
      </c>
      <c r="D135" s="93">
        <v>70103</v>
      </c>
      <c r="E135" s="93" t="s">
        <v>600</v>
      </c>
      <c r="F135" s="91" t="s">
        <v>587</v>
      </c>
      <c r="G135" s="91" t="s">
        <v>474</v>
      </c>
      <c r="H135" s="93">
        <v>3</v>
      </c>
      <c r="I135" s="93" t="s">
        <v>33</v>
      </c>
      <c r="J135" s="91" t="s">
        <v>656</v>
      </c>
      <c r="K135" s="91" t="s">
        <v>690</v>
      </c>
      <c r="L135" s="93" t="s">
        <v>10</v>
      </c>
      <c r="M135" s="93" t="s">
        <v>667</v>
      </c>
      <c r="N135" s="91" t="s">
        <v>452</v>
      </c>
      <c r="O135" s="93" t="s">
        <v>23</v>
      </c>
      <c r="P135" s="93" t="s">
        <v>23</v>
      </c>
      <c r="Q135" s="93" t="s">
        <v>23</v>
      </c>
      <c r="R135" s="93" t="s">
        <v>23</v>
      </c>
      <c r="S135" s="93" t="s">
        <v>23</v>
      </c>
      <c r="T135" s="93" t="s">
        <v>23</v>
      </c>
      <c r="U135" s="91" t="s">
        <v>23</v>
      </c>
      <c r="V135" s="93">
        <v>0</v>
      </c>
      <c r="W135" s="93">
        <v>0</v>
      </c>
      <c r="X135" s="91" t="s">
        <v>469</v>
      </c>
      <c r="Y135" s="80" t="s">
        <v>20</v>
      </c>
      <c r="Z135" s="93" t="s">
        <v>1</v>
      </c>
    </row>
    <row r="136" spans="1:26">
      <c r="A136" s="93">
        <f t="shared" si="5"/>
        <v>130</v>
      </c>
      <c r="B136" s="93">
        <v>11</v>
      </c>
      <c r="C136" s="93" t="s">
        <v>619</v>
      </c>
      <c r="D136" s="93">
        <v>70103</v>
      </c>
      <c r="E136" s="93" t="s">
        <v>583</v>
      </c>
      <c r="F136" s="91" t="s">
        <v>468</v>
      </c>
      <c r="G136" s="91" t="s">
        <v>584</v>
      </c>
      <c r="H136" s="93">
        <v>3</v>
      </c>
      <c r="I136" s="93" t="s">
        <v>33</v>
      </c>
      <c r="J136" s="91" t="s">
        <v>656</v>
      </c>
      <c r="K136" s="91" t="s">
        <v>690</v>
      </c>
      <c r="L136" s="93" t="s">
        <v>10</v>
      </c>
      <c r="M136" s="93" t="s">
        <v>667</v>
      </c>
      <c r="N136" s="91" t="s">
        <v>452</v>
      </c>
      <c r="O136" s="93" t="s">
        <v>23</v>
      </c>
      <c r="P136" s="93" t="s">
        <v>23</v>
      </c>
      <c r="Q136" s="93" t="s">
        <v>23</v>
      </c>
      <c r="R136" s="93" t="s">
        <v>23</v>
      </c>
      <c r="S136" s="93" t="s">
        <v>23</v>
      </c>
      <c r="T136" s="93" t="s">
        <v>23</v>
      </c>
      <c r="U136" s="91" t="s">
        <v>23</v>
      </c>
      <c r="V136" s="93">
        <v>0</v>
      </c>
      <c r="W136" s="93">
        <v>0</v>
      </c>
      <c r="X136" s="91" t="s">
        <v>469</v>
      </c>
      <c r="Y136" s="80" t="s">
        <v>450</v>
      </c>
      <c r="Z136" s="93" t="s">
        <v>1</v>
      </c>
    </row>
    <row r="137" spans="1:26">
      <c r="A137" s="93">
        <f t="shared" si="5"/>
        <v>131</v>
      </c>
      <c r="B137" s="93">
        <v>11</v>
      </c>
      <c r="C137" s="93" t="s">
        <v>619</v>
      </c>
      <c r="D137" s="93">
        <v>70103</v>
      </c>
      <c r="E137" s="93" t="s">
        <v>595</v>
      </c>
      <c r="F137" s="91" t="s">
        <v>585</v>
      </c>
      <c r="G137" s="91" t="s">
        <v>586</v>
      </c>
      <c r="H137" s="93">
        <v>3</v>
      </c>
      <c r="I137" s="93" t="s">
        <v>33</v>
      </c>
      <c r="J137" s="91" t="s">
        <v>656</v>
      </c>
      <c r="K137" s="91" t="s">
        <v>690</v>
      </c>
      <c r="L137" s="93" t="s">
        <v>10</v>
      </c>
      <c r="M137" s="93" t="s">
        <v>667</v>
      </c>
      <c r="N137" s="91" t="s">
        <v>452</v>
      </c>
      <c r="O137" s="93" t="s">
        <v>23</v>
      </c>
      <c r="P137" s="93" t="s">
        <v>23</v>
      </c>
      <c r="Q137" s="93" t="s">
        <v>23</v>
      </c>
      <c r="R137" s="93" t="s">
        <v>23</v>
      </c>
      <c r="S137" s="93" t="s">
        <v>23</v>
      </c>
      <c r="T137" s="93" t="s">
        <v>23</v>
      </c>
      <c r="U137" s="91" t="s">
        <v>23</v>
      </c>
      <c r="V137" s="93">
        <v>0</v>
      </c>
      <c r="W137" s="93">
        <v>0</v>
      </c>
      <c r="X137" s="91" t="s">
        <v>469</v>
      </c>
      <c r="Y137" s="80" t="s">
        <v>450</v>
      </c>
      <c r="Z137" s="93" t="s">
        <v>1</v>
      </c>
    </row>
    <row r="138" spans="1:26">
      <c r="A138" s="93">
        <f t="shared" si="5"/>
        <v>132</v>
      </c>
      <c r="B138" s="93">
        <v>11</v>
      </c>
      <c r="C138" s="93" t="s">
        <v>619</v>
      </c>
      <c r="D138" s="93">
        <v>70103</v>
      </c>
      <c r="E138" s="93" t="s">
        <v>600</v>
      </c>
      <c r="F138" s="91" t="s">
        <v>587</v>
      </c>
      <c r="G138" s="91" t="s">
        <v>474</v>
      </c>
      <c r="H138" s="93">
        <v>3</v>
      </c>
      <c r="I138" s="93" t="s">
        <v>33</v>
      </c>
      <c r="J138" s="91" t="s">
        <v>656</v>
      </c>
      <c r="K138" s="91" t="s">
        <v>690</v>
      </c>
      <c r="L138" s="93" t="s">
        <v>10</v>
      </c>
      <c r="M138" s="93" t="s">
        <v>667</v>
      </c>
      <c r="N138" s="91" t="s">
        <v>452</v>
      </c>
      <c r="O138" s="93" t="s">
        <v>23</v>
      </c>
      <c r="P138" s="93" t="s">
        <v>23</v>
      </c>
      <c r="Q138" s="93" t="s">
        <v>23</v>
      </c>
      <c r="R138" s="93" t="s">
        <v>23</v>
      </c>
      <c r="S138" s="93" t="s">
        <v>23</v>
      </c>
      <c r="T138" s="93" t="s">
        <v>23</v>
      </c>
      <c r="U138" s="91" t="s">
        <v>23</v>
      </c>
      <c r="V138" s="93">
        <v>0</v>
      </c>
      <c r="W138" s="93">
        <v>0</v>
      </c>
      <c r="X138" s="91" t="s">
        <v>469</v>
      </c>
      <c r="Y138" s="80" t="s">
        <v>450</v>
      </c>
      <c r="Z138" s="93" t="s">
        <v>1</v>
      </c>
    </row>
    <row r="139" spans="1:26">
      <c r="A139" s="93">
        <f t="shared" si="5"/>
        <v>133</v>
      </c>
      <c r="B139" s="93">
        <v>1</v>
      </c>
      <c r="C139" s="93" t="s">
        <v>619</v>
      </c>
      <c r="D139" s="93">
        <v>79101</v>
      </c>
      <c r="E139" s="93" t="s">
        <v>583</v>
      </c>
      <c r="F139" s="91" t="s">
        <v>468</v>
      </c>
      <c r="G139" s="91" t="s">
        <v>584</v>
      </c>
      <c r="H139" s="93">
        <v>3</v>
      </c>
      <c r="I139" s="93" t="s">
        <v>33</v>
      </c>
      <c r="J139" s="91" t="s">
        <v>656</v>
      </c>
      <c r="K139" s="91" t="s">
        <v>690</v>
      </c>
      <c r="L139" s="93" t="s">
        <v>10</v>
      </c>
      <c r="M139" s="93" t="s">
        <v>445</v>
      </c>
      <c r="N139" s="91" t="s">
        <v>592</v>
      </c>
      <c r="O139" s="93" t="s">
        <v>23</v>
      </c>
      <c r="P139" s="93" t="s">
        <v>23</v>
      </c>
      <c r="Q139" s="93" t="s">
        <v>23</v>
      </c>
      <c r="R139" s="93" t="s">
        <v>23</v>
      </c>
      <c r="S139" s="93" t="s">
        <v>23</v>
      </c>
      <c r="T139" s="93" t="s">
        <v>23</v>
      </c>
      <c r="U139" s="91" t="s">
        <v>23</v>
      </c>
      <c r="V139" s="93">
        <v>0</v>
      </c>
      <c r="W139" s="93">
        <v>0</v>
      </c>
      <c r="X139" s="91" t="s">
        <v>469</v>
      </c>
      <c r="Y139" s="80" t="s">
        <v>20</v>
      </c>
      <c r="Z139" s="93" t="s">
        <v>1</v>
      </c>
    </row>
    <row r="140" spans="1:26">
      <c r="A140" s="93">
        <f t="shared" si="5"/>
        <v>134</v>
      </c>
      <c r="B140" s="93">
        <v>1</v>
      </c>
      <c r="C140" s="93" t="s">
        <v>619</v>
      </c>
      <c r="D140" s="93">
        <v>79101</v>
      </c>
      <c r="E140" s="93" t="s">
        <v>595</v>
      </c>
      <c r="F140" s="91" t="s">
        <v>585</v>
      </c>
      <c r="G140" s="91" t="s">
        <v>586</v>
      </c>
      <c r="H140" s="93">
        <v>3</v>
      </c>
      <c r="I140" s="93" t="s">
        <v>33</v>
      </c>
      <c r="J140" s="91" t="s">
        <v>656</v>
      </c>
      <c r="K140" s="91" t="s">
        <v>690</v>
      </c>
      <c r="L140" s="93" t="s">
        <v>10</v>
      </c>
      <c r="M140" s="93" t="s">
        <v>445</v>
      </c>
      <c r="N140" s="91" t="s">
        <v>592</v>
      </c>
      <c r="O140" s="93" t="s">
        <v>23</v>
      </c>
      <c r="P140" s="93" t="s">
        <v>23</v>
      </c>
      <c r="Q140" s="93" t="s">
        <v>23</v>
      </c>
      <c r="R140" s="93" t="s">
        <v>23</v>
      </c>
      <c r="S140" s="93" t="s">
        <v>23</v>
      </c>
      <c r="T140" s="93" t="s">
        <v>23</v>
      </c>
      <c r="U140" s="91" t="s">
        <v>23</v>
      </c>
      <c r="V140" s="93">
        <v>0</v>
      </c>
      <c r="W140" s="93">
        <v>0</v>
      </c>
      <c r="X140" s="91" t="s">
        <v>469</v>
      </c>
      <c r="Y140" s="80" t="s">
        <v>20</v>
      </c>
      <c r="Z140" s="93" t="s">
        <v>1</v>
      </c>
    </row>
    <row r="141" spans="1:26">
      <c r="A141" s="93">
        <f t="shared" si="5"/>
        <v>135</v>
      </c>
      <c r="B141" s="93">
        <v>1</v>
      </c>
      <c r="C141" s="93" t="s">
        <v>619</v>
      </c>
      <c r="D141" s="93">
        <v>79101</v>
      </c>
      <c r="E141" s="93" t="s">
        <v>600</v>
      </c>
      <c r="F141" s="91" t="s">
        <v>587</v>
      </c>
      <c r="G141" s="91" t="s">
        <v>474</v>
      </c>
      <c r="H141" s="93">
        <v>3</v>
      </c>
      <c r="I141" s="93" t="s">
        <v>33</v>
      </c>
      <c r="J141" s="91" t="s">
        <v>656</v>
      </c>
      <c r="K141" s="91" t="s">
        <v>690</v>
      </c>
      <c r="L141" s="93" t="s">
        <v>10</v>
      </c>
      <c r="M141" s="93" t="s">
        <v>445</v>
      </c>
      <c r="N141" s="91" t="s">
        <v>592</v>
      </c>
      <c r="O141" s="93" t="s">
        <v>23</v>
      </c>
      <c r="P141" s="93" t="s">
        <v>23</v>
      </c>
      <c r="Q141" s="93" t="s">
        <v>23</v>
      </c>
      <c r="R141" s="93" t="s">
        <v>23</v>
      </c>
      <c r="S141" s="93" t="s">
        <v>23</v>
      </c>
      <c r="T141" s="93" t="s">
        <v>23</v>
      </c>
      <c r="U141" s="91" t="s">
        <v>23</v>
      </c>
      <c r="V141" s="93">
        <v>0</v>
      </c>
      <c r="W141" s="93">
        <v>0</v>
      </c>
      <c r="X141" s="91" t="s">
        <v>469</v>
      </c>
      <c r="Y141" s="80" t="s">
        <v>20</v>
      </c>
      <c r="Z141" s="93" t="s">
        <v>1</v>
      </c>
    </row>
    <row r="142" spans="1:26">
      <c r="A142" s="93">
        <f t="shared" si="5"/>
        <v>136</v>
      </c>
      <c r="B142" s="93">
        <v>11</v>
      </c>
      <c r="C142" s="93" t="s">
        <v>619</v>
      </c>
      <c r="D142" s="93">
        <v>79101</v>
      </c>
      <c r="E142" s="93" t="s">
        <v>583</v>
      </c>
      <c r="F142" s="91" t="s">
        <v>468</v>
      </c>
      <c r="G142" s="91" t="s">
        <v>584</v>
      </c>
      <c r="H142" s="93">
        <v>3</v>
      </c>
      <c r="I142" s="93" t="s">
        <v>33</v>
      </c>
      <c r="J142" s="91" t="s">
        <v>656</v>
      </c>
      <c r="K142" s="91" t="s">
        <v>690</v>
      </c>
      <c r="L142" s="93" t="s">
        <v>10</v>
      </c>
      <c r="M142" s="93" t="s">
        <v>445</v>
      </c>
      <c r="N142" s="91" t="s">
        <v>592</v>
      </c>
      <c r="O142" s="93" t="s">
        <v>23</v>
      </c>
      <c r="P142" s="93" t="s">
        <v>23</v>
      </c>
      <c r="Q142" s="93" t="s">
        <v>23</v>
      </c>
      <c r="R142" s="93" t="s">
        <v>23</v>
      </c>
      <c r="S142" s="93" t="s">
        <v>23</v>
      </c>
      <c r="T142" s="93" t="s">
        <v>23</v>
      </c>
      <c r="U142" s="91" t="s">
        <v>23</v>
      </c>
      <c r="V142" s="93">
        <v>0</v>
      </c>
      <c r="W142" s="93">
        <v>0</v>
      </c>
      <c r="X142" s="91" t="s">
        <v>469</v>
      </c>
      <c r="Y142" s="80" t="s">
        <v>450</v>
      </c>
      <c r="Z142" s="93" t="s">
        <v>1</v>
      </c>
    </row>
    <row r="143" spans="1:26">
      <c r="A143" s="93">
        <f t="shared" si="5"/>
        <v>137</v>
      </c>
      <c r="B143" s="93">
        <v>11</v>
      </c>
      <c r="C143" s="93" t="s">
        <v>619</v>
      </c>
      <c r="D143" s="93">
        <v>79101</v>
      </c>
      <c r="E143" s="93" t="s">
        <v>595</v>
      </c>
      <c r="F143" s="91" t="s">
        <v>585</v>
      </c>
      <c r="G143" s="91" t="s">
        <v>586</v>
      </c>
      <c r="H143" s="93">
        <v>3</v>
      </c>
      <c r="I143" s="93" t="s">
        <v>33</v>
      </c>
      <c r="J143" s="91" t="s">
        <v>656</v>
      </c>
      <c r="K143" s="91" t="s">
        <v>690</v>
      </c>
      <c r="L143" s="93" t="s">
        <v>10</v>
      </c>
      <c r="M143" s="93" t="s">
        <v>445</v>
      </c>
      <c r="N143" s="91" t="s">
        <v>592</v>
      </c>
      <c r="O143" s="93" t="s">
        <v>23</v>
      </c>
      <c r="P143" s="93" t="s">
        <v>23</v>
      </c>
      <c r="Q143" s="93" t="s">
        <v>23</v>
      </c>
      <c r="R143" s="93" t="s">
        <v>23</v>
      </c>
      <c r="S143" s="93" t="s">
        <v>23</v>
      </c>
      <c r="T143" s="93" t="s">
        <v>23</v>
      </c>
      <c r="U143" s="91" t="s">
        <v>23</v>
      </c>
      <c r="V143" s="93">
        <v>0</v>
      </c>
      <c r="W143" s="93">
        <v>0</v>
      </c>
      <c r="X143" s="91" t="s">
        <v>469</v>
      </c>
      <c r="Y143" s="80" t="s">
        <v>450</v>
      </c>
      <c r="Z143" s="93" t="s">
        <v>1</v>
      </c>
    </row>
    <row r="144" spans="1:26">
      <c r="A144" s="93">
        <f t="shared" si="5"/>
        <v>138</v>
      </c>
      <c r="B144" s="93">
        <v>11</v>
      </c>
      <c r="C144" s="93" t="s">
        <v>619</v>
      </c>
      <c r="D144" s="93">
        <v>79101</v>
      </c>
      <c r="E144" s="93" t="s">
        <v>600</v>
      </c>
      <c r="F144" s="91" t="s">
        <v>587</v>
      </c>
      <c r="G144" s="91" t="s">
        <v>474</v>
      </c>
      <c r="H144" s="93">
        <v>3</v>
      </c>
      <c r="I144" s="93" t="s">
        <v>33</v>
      </c>
      <c r="J144" s="91" t="s">
        <v>656</v>
      </c>
      <c r="K144" s="91" t="s">
        <v>690</v>
      </c>
      <c r="L144" s="93" t="s">
        <v>10</v>
      </c>
      <c r="M144" s="93" t="s">
        <v>445</v>
      </c>
      <c r="N144" s="91" t="s">
        <v>592</v>
      </c>
      <c r="O144" s="93" t="s">
        <v>23</v>
      </c>
      <c r="P144" s="93" t="s">
        <v>23</v>
      </c>
      <c r="Q144" s="93" t="s">
        <v>23</v>
      </c>
      <c r="R144" s="93" t="s">
        <v>23</v>
      </c>
      <c r="S144" s="93" t="s">
        <v>23</v>
      </c>
      <c r="T144" s="93" t="s">
        <v>23</v>
      </c>
      <c r="U144" s="91" t="s">
        <v>23</v>
      </c>
      <c r="V144" s="93">
        <v>0</v>
      </c>
      <c r="W144" s="93">
        <v>0</v>
      </c>
      <c r="X144" s="91" t="s">
        <v>469</v>
      </c>
      <c r="Y144" s="80" t="s">
        <v>450</v>
      </c>
      <c r="Z144" s="93" t="s">
        <v>1</v>
      </c>
    </row>
    <row r="145" spans="1:26">
      <c r="A145" s="93">
        <f t="shared" si="5"/>
        <v>139</v>
      </c>
      <c r="B145" s="93">
        <v>1</v>
      </c>
      <c r="C145" s="93" t="s">
        <v>619</v>
      </c>
      <c r="D145" s="93">
        <v>70103</v>
      </c>
      <c r="E145" s="93" t="s">
        <v>583</v>
      </c>
      <c r="F145" s="91" t="s">
        <v>468</v>
      </c>
      <c r="G145" s="91" t="s">
        <v>584</v>
      </c>
      <c r="H145" s="93">
        <v>3</v>
      </c>
      <c r="I145" s="93" t="s">
        <v>33</v>
      </c>
      <c r="J145" s="91" t="s">
        <v>656</v>
      </c>
      <c r="K145" s="91" t="s">
        <v>690</v>
      </c>
      <c r="L145" s="93" t="s">
        <v>10</v>
      </c>
      <c r="M145" s="93" t="s">
        <v>667</v>
      </c>
      <c r="N145" s="91" t="s">
        <v>592</v>
      </c>
      <c r="O145" s="93" t="s">
        <v>23</v>
      </c>
      <c r="P145" s="93" t="s">
        <v>23</v>
      </c>
      <c r="Q145" s="93" t="s">
        <v>23</v>
      </c>
      <c r="R145" s="93" t="s">
        <v>23</v>
      </c>
      <c r="S145" s="93" t="s">
        <v>23</v>
      </c>
      <c r="T145" s="93" t="s">
        <v>23</v>
      </c>
      <c r="U145" s="91" t="s">
        <v>23</v>
      </c>
      <c r="V145" s="93">
        <v>0</v>
      </c>
      <c r="W145" s="93">
        <v>0</v>
      </c>
      <c r="X145" s="91" t="s">
        <v>469</v>
      </c>
      <c r="Y145" s="80" t="s">
        <v>20</v>
      </c>
      <c r="Z145" s="93" t="s">
        <v>1</v>
      </c>
    </row>
    <row r="146" spans="1:26">
      <c r="A146" s="93">
        <f t="shared" si="5"/>
        <v>140</v>
      </c>
      <c r="B146" s="93">
        <v>1</v>
      </c>
      <c r="C146" s="93" t="s">
        <v>619</v>
      </c>
      <c r="D146" s="93">
        <v>70103</v>
      </c>
      <c r="E146" s="93" t="s">
        <v>595</v>
      </c>
      <c r="F146" s="91" t="s">
        <v>585</v>
      </c>
      <c r="G146" s="91" t="s">
        <v>586</v>
      </c>
      <c r="H146" s="93">
        <v>3</v>
      </c>
      <c r="I146" s="93" t="s">
        <v>33</v>
      </c>
      <c r="J146" s="91" t="s">
        <v>656</v>
      </c>
      <c r="K146" s="91" t="s">
        <v>690</v>
      </c>
      <c r="L146" s="93" t="s">
        <v>10</v>
      </c>
      <c r="M146" s="93" t="s">
        <v>667</v>
      </c>
      <c r="N146" s="91" t="s">
        <v>592</v>
      </c>
      <c r="O146" s="93" t="s">
        <v>23</v>
      </c>
      <c r="P146" s="93" t="s">
        <v>23</v>
      </c>
      <c r="Q146" s="93" t="s">
        <v>23</v>
      </c>
      <c r="R146" s="93" t="s">
        <v>23</v>
      </c>
      <c r="S146" s="93" t="s">
        <v>23</v>
      </c>
      <c r="T146" s="93" t="s">
        <v>23</v>
      </c>
      <c r="U146" s="91" t="s">
        <v>23</v>
      </c>
      <c r="V146" s="93">
        <v>0</v>
      </c>
      <c r="W146" s="93">
        <v>0</v>
      </c>
      <c r="X146" s="91" t="s">
        <v>469</v>
      </c>
      <c r="Y146" s="80" t="s">
        <v>20</v>
      </c>
      <c r="Z146" s="93" t="s">
        <v>1</v>
      </c>
    </row>
    <row r="147" spans="1:26">
      <c r="A147" s="93">
        <f t="shared" si="5"/>
        <v>141</v>
      </c>
      <c r="B147" s="93">
        <v>1</v>
      </c>
      <c r="C147" s="93" t="s">
        <v>619</v>
      </c>
      <c r="D147" s="93">
        <v>70103</v>
      </c>
      <c r="E147" s="93" t="s">
        <v>600</v>
      </c>
      <c r="F147" s="91" t="s">
        <v>587</v>
      </c>
      <c r="G147" s="91" t="s">
        <v>474</v>
      </c>
      <c r="H147" s="93">
        <v>3</v>
      </c>
      <c r="I147" s="93" t="s">
        <v>33</v>
      </c>
      <c r="J147" s="91" t="s">
        <v>656</v>
      </c>
      <c r="K147" s="91" t="s">
        <v>690</v>
      </c>
      <c r="L147" s="93" t="s">
        <v>10</v>
      </c>
      <c r="M147" s="93" t="s">
        <v>667</v>
      </c>
      <c r="N147" s="91" t="s">
        <v>592</v>
      </c>
      <c r="O147" s="93" t="s">
        <v>23</v>
      </c>
      <c r="P147" s="93" t="s">
        <v>23</v>
      </c>
      <c r="Q147" s="93" t="s">
        <v>23</v>
      </c>
      <c r="R147" s="93" t="s">
        <v>23</v>
      </c>
      <c r="S147" s="93" t="s">
        <v>23</v>
      </c>
      <c r="T147" s="93" t="s">
        <v>23</v>
      </c>
      <c r="U147" s="91" t="s">
        <v>23</v>
      </c>
      <c r="V147" s="93">
        <v>0</v>
      </c>
      <c r="W147" s="93">
        <v>0</v>
      </c>
      <c r="X147" s="91" t="s">
        <v>469</v>
      </c>
      <c r="Y147" s="80" t="s">
        <v>20</v>
      </c>
      <c r="Z147" s="93" t="s">
        <v>1</v>
      </c>
    </row>
    <row r="148" spans="1:26">
      <c r="A148" s="93">
        <f t="shared" si="5"/>
        <v>142</v>
      </c>
      <c r="B148" s="93">
        <v>11</v>
      </c>
      <c r="C148" s="93" t="s">
        <v>619</v>
      </c>
      <c r="D148" s="93">
        <v>70103</v>
      </c>
      <c r="E148" s="93" t="s">
        <v>583</v>
      </c>
      <c r="F148" s="91" t="s">
        <v>468</v>
      </c>
      <c r="G148" s="91" t="s">
        <v>584</v>
      </c>
      <c r="H148" s="93">
        <v>3</v>
      </c>
      <c r="I148" s="93" t="s">
        <v>33</v>
      </c>
      <c r="J148" s="91" t="s">
        <v>656</v>
      </c>
      <c r="K148" s="91" t="s">
        <v>690</v>
      </c>
      <c r="L148" s="93" t="s">
        <v>10</v>
      </c>
      <c r="M148" s="93" t="s">
        <v>667</v>
      </c>
      <c r="N148" s="91" t="s">
        <v>592</v>
      </c>
      <c r="O148" s="93" t="s">
        <v>23</v>
      </c>
      <c r="P148" s="93" t="s">
        <v>23</v>
      </c>
      <c r="Q148" s="93" t="s">
        <v>23</v>
      </c>
      <c r="R148" s="93" t="s">
        <v>23</v>
      </c>
      <c r="S148" s="93" t="s">
        <v>23</v>
      </c>
      <c r="T148" s="93" t="s">
        <v>23</v>
      </c>
      <c r="U148" s="91" t="s">
        <v>23</v>
      </c>
      <c r="V148" s="93">
        <v>0</v>
      </c>
      <c r="W148" s="93">
        <v>0</v>
      </c>
      <c r="X148" s="91" t="s">
        <v>469</v>
      </c>
      <c r="Y148" s="80" t="s">
        <v>450</v>
      </c>
      <c r="Z148" s="93" t="s">
        <v>1</v>
      </c>
    </row>
    <row r="149" spans="1:26">
      <c r="A149" s="93">
        <f t="shared" si="5"/>
        <v>143</v>
      </c>
      <c r="B149" s="93">
        <v>11</v>
      </c>
      <c r="C149" s="93" t="s">
        <v>619</v>
      </c>
      <c r="D149" s="93">
        <v>70103</v>
      </c>
      <c r="E149" s="93" t="s">
        <v>595</v>
      </c>
      <c r="F149" s="91" t="s">
        <v>585</v>
      </c>
      <c r="G149" s="91" t="s">
        <v>586</v>
      </c>
      <c r="H149" s="93">
        <v>3</v>
      </c>
      <c r="I149" s="93" t="s">
        <v>33</v>
      </c>
      <c r="J149" s="91" t="s">
        <v>656</v>
      </c>
      <c r="K149" s="91" t="s">
        <v>690</v>
      </c>
      <c r="L149" s="93" t="s">
        <v>10</v>
      </c>
      <c r="M149" s="93" t="s">
        <v>667</v>
      </c>
      <c r="N149" s="91" t="s">
        <v>592</v>
      </c>
      <c r="O149" s="93" t="s">
        <v>23</v>
      </c>
      <c r="P149" s="93" t="s">
        <v>23</v>
      </c>
      <c r="Q149" s="93" t="s">
        <v>23</v>
      </c>
      <c r="R149" s="93" t="s">
        <v>23</v>
      </c>
      <c r="S149" s="93" t="s">
        <v>23</v>
      </c>
      <c r="T149" s="93" t="s">
        <v>23</v>
      </c>
      <c r="U149" s="91" t="s">
        <v>23</v>
      </c>
      <c r="V149" s="93">
        <v>0</v>
      </c>
      <c r="W149" s="93">
        <v>0</v>
      </c>
      <c r="X149" s="91" t="s">
        <v>469</v>
      </c>
      <c r="Y149" s="80" t="s">
        <v>450</v>
      </c>
      <c r="Z149" s="93" t="s">
        <v>1</v>
      </c>
    </row>
    <row r="150" spans="1:26">
      <c r="A150" s="93">
        <f t="shared" si="5"/>
        <v>144</v>
      </c>
      <c r="B150" s="93">
        <v>11</v>
      </c>
      <c r="C150" s="93" t="s">
        <v>619</v>
      </c>
      <c r="D150" s="93">
        <v>70103</v>
      </c>
      <c r="E150" s="93" t="s">
        <v>600</v>
      </c>
      <c r="F150" s="91" t="s">
        <v>587</v>
      </c>
      <c r="G150" s="91" t="s">
        <v>474</v>
      </c>
      <c r="H150" s="93">
        <v>3</v>
      </c>
      <c r="I150" s="93" t="s">
        <v>33</v>
      </c>
      <c r="J150" s="91" t="s">
        <v>656</v>
      </c>
      <c r="K150" s="91" t="s">
        <v>690</v>
      </c>
      <c r="L150" s="93" t="s">
        <v>10</v>
      </c>
      <c r="M150" s="93" t="s">
        <v>667</v>
      </c>
      <c r="N150" s="91" t="s">
        <v>592</v>
      </c>
      <c r="O150" s="93" t="s">
        <v>23</v>
      </c>
      <c r="P150" s="93" t="s">
        <v>23</v>
      </c>
      <c r="Q150" s="93" t="s">
        <v>23</v>
      </c>
      <c r="R150" s="93" t="s">
        <v>23</v>
      </c>
      <c r="S150" s="93" t="s">
        <v>23</v>
      </c>
      <c r="T150" s="93" t="s">
        <v>23</v>
      </c>
      <c r="U150" s="91" t="s">
        <v>23</v>
      </c>
      <c r="V150" s="93">
        <v>0</v>
      </c>
      <c r="W150" s="93">
        <v>0</v>
      </c>
      <c r="X150" s="91" t="s">
        <v>469</v>
      </c>
      <c r="Y150" s="80" t="s">
        <v>450</v>
      </c>
      <c r="Z150" s="93" t="s">
        <v>1</v>
      </c>
    </row>
    <row r="151" spans="1:26">
      <c r="A151" s="93">
        <f t="shared" si="5"/>
        <v>145</v>
      </c>
      <c r="B151" s="93">
        <v>1</v>
      </c>
      <c r="C151" s="93" t="s">
        <v>619</v>
      </c>
      <c r="D151" s="93">
        <v>79101</v>
      </c>
      <c r="E151" s="93" t="s">
        <v>583</v>
      </c>
      <c r="F151" s="91" t="s">
        <v>468</v>
      </c>
      <c r="G151" s="91" t="s">
        <v>584</v>
      </c>
      <c r="H151" s="93">
        <v>3</v>
      </c>
      <c r="I151" s="93" t="s">
        <v>33</v>
      </c>
      <c r="J151" s="91" t="s">
        <v>656</v>
      </c>
      <c r="K151" s="91" t="s">
        <v>690</v>
      </c>
      <c r="L151" s="93" t="s">
        <v>10</v>
      </c>
      <c r="M151" s="93" t="s">
        <v>445</v>
      </c>
      <c r="N151" s="91" t="s">
        <v>591</v>
      </c>
      <c r="O151" s="93" t="s">
        <v>23</v>
      </c>
      <c r="P151" s="93" t="s">
        <v>23</v>
      </c>
      <c r="Q151" s="93" t="s">
        <v>23</v>
      </c>
      <c r="R151" s="93" t="s">
        <v>23</v>
      </c>
      <c r="S151" s="93" t="s">
        <v>23</v>
      </c>
      <c r="T151" s="93" t="s">
        <v>23</v>
      </c>
      <c r="U151" s="91" t="s">
        <v>23</v>
      </c>
      <c r="V151" s="93">
        <v>0</v>
      </c>
      <c r="W151" s="93">
        <v>0</v>
      </c>
      <c r="X151" s="91" t="s">
        <v>469</v>
      </c>
      <c r="Y151" s="80" t="s">
        <v>20</v>
      </c>
      <c r="Z151" s="93" t="s">
        <v>1</v>
      </c>
    </row>
    <row r="152" spans="1:26">
      <c r="A152" s="93">
        <f t="shared" si="5"/>
        <v>146</v>
      </c>
      <c r="B152" s="93">
        <v>1</v>
      </c>
      <c r="C152" s="93" t="s">
        <v>619</v>
      </c>
      <c r="D152" s="93">
        <v>79101</v>
      </c>
      <c r="E152" s="93" t="s">
        <v>595</v>
      </c>
      <c r="F152" s="91" t="s">
        <v>585</v>
      </c>
      <c r="G152" s="91" t="s">
        <v>586</v>
      </c>
      <c r="H152" s="93">
        <v>3</v>
      </c>
      <c r="I152" s="93" t="s">
        <v>33</v>
      </c>
      <c r="J152" s="91" t="s">
        <v>656</v>
      </c>
      <c r="K152" s="91" t="s">
        <v>690</v>
      </c>
      <c r="L152" s="93" t="s">
        <v>10</v>
      </c>
      <c r="M152" s="93" t="s">
        <v>445</v>
      </c>
      <c r="N152" s="91" t="s">
        <v>591</v>
      </c>
      <c r="O152" s="93" t="s">
        <v>23</v>
      </c>
      <c r="P152" s="93" t="s">
        <v>23</v>
      </c>
      <c r="Q152" s="93" t="s">
        <v>23</v>
      </c>
      <c r="R152" s="93" t="s">
        <v>23</v>
      </c>
      <c r="S152" s="93" t="s">
        <v>23</v>
      </c>
      <c r="T152" s="93" t="s">
        <v>23</v>
      </c>
      <c r="U152" s="91" t="s">
        <v>23</v>
      </c>
      <c r="V152" s="93">
        <v>0</v>
      </c>
      <c r="W152" s="93">
        <v>0</v>
      </c>
      <c r="X152" s="91" t="s">
        <v>469</v>
      </c>
      <c r="Y152" s="80" t="s">
        <v>20</v>
      </c>
      <c r="Z152" s="93" t="s">
        <v>1</v>
      </c>
    </row>
    <row r="153" spans="1:26">
      <c r="A153" s="93">
        <f t="shared" si="5"/>
        <v>147</v>
      </c>
      <c r="B153" s="93">
        <v>1</v>
      </c>
      <c r="C153" s="93" t="s">
        <v>619</v>
      </c>
      <c r="D153" s="93">
        <v>79101</v>
      </c>
      <c r="E153" s="93" t="s">
        <v>600</v>
      </c>
      <c r="F153" s="91" t="s">
        <v>587</v>
      </c>
      <c r="G153" s="91" t="s">
        <v>474</v>
      </c>
      <c r="H153" s="93">
        <v>3</v>
      </c>
      <c r="I153" s="93" t="s">
        <v>33</v>
      </c>
      <c r="J153" s="91" t="s">
        <v>656</v>
      </c>
      <c r="K153" s="91" t="s">
        <v>690</v>
      </c>
      <c r="L153" s="93" t="s">
        <v>10</v>
      </c>
      <c r="M153" s="93" t="s">
        <v>445</v>
      </c>
      <c r="N153" s="91" t="s">
        <v>591</v>
      </c>
      <c r="O153" s="93" t="s">
        <v>23</v>
      </c>
      <c r="P153" s="93" t="s">
        <v>23</v>
      </c>
      <c r="Q153" s="93" t="s">
        <v>23</v>
      </c>
      <c r="R153" s="93" t="s">
        <v>23</v>
      </c>
      <c r="S153" s="93" t="s">
        <v>23</v>
      </c>
      <c r="T153" s="93" t="s">
        <v>23</v>
      </c>
      <c r="U153" s="91" t="s">
        <v>23</v>
      </c>
      <c r="V153" s="93">
        <v>0</v>
      </c>
      <c r="W153" s="93">
        <v>0</v>
      </c>
      <c r="X153" s="91" t="s">
        <v>469</v>
      </c>
      <c r="Y153" s="80" t="s">
        <v>20</v>
      </c>
      <c r="Z153" s="93" t="s">
        <v>1</v>
      </c>
    </row>
    <row r="154" spans="1:26">
      <c r="A154" s="93">
        <f t="shared" si="5"/>
        <v>148</v>
      </c>
      <c r="B154" s="93">
        <v>11</v>
      </c>
      <c r="C154" s="93" t="s">
        <v>619</v>
      </c>
      <c r="D154" s="93">
        <v>79101</v>
      </c>
      <c r="E154" s="93" t="s">
        <v>583</v>
      </c>
      <c r="F154" s="91" t="s">
        <v>468</v>
      </c>
      <c r="G154" s="91" t="s">
        <v>584</v>
      </c>
      <c r="H154" s="93">
        <v>3</v>
      </c>
      <c r="I154" s="93" t="s">
        <v>33</v>
      </c>
      <c r="J154" s="91" t="s">
        <v>656</v>
      </c>
      <c r="K154" s="91" t="s">
        <v>690</v>
      </c>
      <c r="L154" s="93" t="s">
        <v>10</v>
      </c>
      <c r="M154" s="93" t="s">
        <v>445</v>
      </c>
      <c r="N154" s="91" t="s">
        <v>591</v>
      </c>
      <c r="O154" s="93" t="s">
        <v>23</v>
      </c>
      <c r="P154" s="93" t="s">
        <v>23</v>
      </c>
      <c r="Q154" s="93" t="s">
        <v>23</v>
      </c>
      <c r="R154" s="93" t="s">
        <v>23</v>
      </c>
      <c r="S154" s="93" t="s">
        <v>23</v>
      </c>
      <c r="T154" s="93" t="s">
        <v>23</v>
      </c>
      <c r="U154" s="91" t="s">
        <v>23</v>
      </c>
      <c r="V154" s="93">
        <v>0</v>
      </c>
      <c r="W154" s="93">
        <v>0</v>
      </c>
      <c r="X154" s="91" t="s">
        <v>469</v>
      </c>
      <c r="Y154" s="80" t="s">
        <v>450</v>
      </c>
      <c r="Z154" s="93" t="s">
        <v>1</v>
      </c>
    </row>
    <row r="155" spans="1:26">
      <c r="A155" s="93">
        <f t="shared" si="5"/>
        <v>149</v>
      </c>
      <c r="B155" s="93">
        <v>11</v>
      </c>
      <c r="C155" s="93" t="s">
        <v>619</v>
      </c>
      <c r="D155" s="93">
        <v>79101</v>
      </c>
      <c r="E155" s="93" t="s">
        <v>595</v>
      </c>
      <c r="F155" s="91" t="s">
        <v>585</v>
      </c>
      <c r="G155" s="91" t="s">
        <v>586</v>
      </c>
      <c r="H155" s="93">
        <v>3</v>
      </c>
      <c r="I155" s="93" t="s">
        <v>33</v>
      </c>
      <c r="J155" s="91" t="s">
        <v>656</v>
      </c>
      <c r="K155" s="91" t="s">
        <v>690</v>
      </c>
      <c r="L155" s="93" t="s">
        <v>10</v>
      </c>
      <c r="M155" s="93" t="s">
        <v>445</v>
      </c>
      <c r="N155" s="91" t="s">
        <v>591</v>
      </c>
      <c r="O155" s="93" t="s">
        <v>23</v>
      </c>
      <c r="P155" s="93" t="s">
        <v>23</v>
      </c>
      <c r="Q155" s="93" t="s">
        <v>23</v>
      </c>
      <c r="R155" s="93" t="s">
        <v>23</v>
      </c>
      <c r="S155" s="93" t="s">
        <v>23</v>
      </c>
      <c r="T155" s="93" t="s">
        <v>23</v>
      </c>
      <c r="U155" s="91" t="s">
        <v>23</v>
      </c>
      <c r="V155" s="93">
        <v>0</v>
      </c>
      <c r="W155" s="93">
        <v>0</v>
      </c>
      <c r="X155" s="91" t="s">
        <v>469</v>
      </c>
      <c r="Y155" s="80" t="s">
        <v>450</v>
      </c>
      <c r="Z155" s="93" t="s">
        <v>1</v>
      </c>
    </row>
    <row r="156" spans="1:26">
      <c r="A156" s="93">
        <f t="shared" si="5"/>
        <v>150</v>
      </c>
      <c r="B156" s="93">
        <v>11</v>
      </c>
      <c r="C156" s="93" t="s">
        <v>619</v>
      </c>
      <c r="D156" s="93">
        <v>79101</v>
      </c>
      <c r="E156" s="93" t="s">
        <v>600</v>
      </c>
      <c r="F156" s="91" t="s">
        <v>587</v>
      </c>
      <c r="G156" s="91" t="s">
        <v>474</v>
      </c>
      <c r="H156" s="93">
        <v>3</v>
      </c>
      <c r="I156" s="93" t="s">
        <v>33</v>
      </c>
      <c r="J156" s="91" t="s">
        <v>656</v>
      </c>
      <c r="K156" s="91" t="s">
        <v>690</v>
      </c>
      <c r="L156" s="93" t="s">
        <v>10</v>
      </c>
      <c r="M156" s="93" t="s">
        <v>445</v>
      </c>
      <c r="N156" s="91" t="s">
        <v>591</v>
      </c>
      <c r="O156" s="93" t="s">
        <v>23</v>
      </c>
      <c r="P156" s="93" t="s">
        <v>23</v>
      </c>
      <c r="Q156" s="93" t="s">
        <v>23</v>
      </c>
      <c r="R156" s="93" t="s">
        <v>23</v>
      </c>
      <c r="S156" s="93" t="s">
        <v>23</v>
      </c>
      <c r="T156" s="93" t="s">
        <v>23</v>
      </c>
      <c r="U156" s="91" t="s">
        <v>23</v>
      </c>
      <c r="V156" s="93">
        <v>0</v>
      </c>
      <c r="W156" s="93">
        <v>0</v>
      </c>
      <c r="X156" s="91" t="s">
        <v>469</v>
      </c>
      <c r="Y156" s="80" t="s">
        <v>450</v>
      </c>
      <c r="Z156" s="93" t="s">
        <v>1</v>
      </c>
    </row>
    <row r="157" spans="1:26">
      <c r="A157" s="93">
        <f t="shared" ref="A157:A210" si="6">A156+1</f>
        <v>151</v>
      </c>
      <c r="B157" s="93">
        <v>1</v>
      </c>
      <c r="C157" s="93" t="s">
        <v>619</v>
      </c>
      <c r="D157" s="93">
        <v>70103</v>
      </c>
      <c r="E157" s="93" t="s">
        <v>583</v>
      </c>
      <c r="F157" s="91" t="s">
        <v>468</v>
      </c>
      <c r="G157" s="91" t="s">
        <v>584</v>
      </c>
      <c r="H157" s="93">
        <v>3</v>
      </c>
      <c r="I157" s="93" t="s">
        <v>33</v>
      </c>
      <c r="J157" s="91" t="s">
        <v>656</v>
      </c>
      <c r="K157" s="91" t="s">
        <v>690</v>
      </c>
      <c r="L157" s="93" t="s">
        <v>10</v>
      </c>
      <c r="M157" s="93" t="s">
        <v>667</v>
      </c>
      <c r="N157" s="91" t="s">
        <v>591</v>
      </c>
      <c r="O157" s="93" t="s">
        <v>23</v>
      </c>
      <c r="P157" s="93" t="s">
        <v>23</v>
      </c>
      <c r="Q157" s="93" t="s">
        <v>23</v>
      </c>
      <c r="R157" s="93" t="s">
        <v>23</v>
      </c>
      <c r="S157" s="93" t="s">
        <v>23</v>
      </c>
      <c r="T157" s="93" t="s">
        <v>23</v>
      </c>
      <c r="U157" s="91" t="s">
        <v>23</v>
      </c>
      <c r="V157" s="93">
        <v>0</v>
      </c>
      <c r="W157" s="93">
        <v>0</v>
      </c>
      <c r="X157" s="91" t="s">
        <v>469</v>
      </c>
      <c r="Y157" s="80" t="s">
        <v>20</v>
      </c>
      <c r="Z157" s="93" t="s">
        <v>1</v>
      </c>
    </row>
    <row r="158" spans="1:26">
      <c r="A158" s="93">
        <f t="shared" si="6"/>
        <v>152</v>
      </c>
      <c r="B158" s="93">
        <v>1</v>
      </c>
      <c r="C158" s="93" t="s">
        <v>619</v>
      </c>
      <c r="D158" s="93">
        <v>70103</v>
      </c>
      <c r="E158" s="93" t="s">
        <v>595</v>
      </c>
      <c r="F158" s="91" t="s">
        <v>585</v>
      </c>
      <c r="G158" s="91" t="s">
        <v>586</v>
      </c>
      <c r="H158" s="93">
        <v>3</v>
      </c>
      <c r="I158" s="93" t="s">
        <v>33</v>
      </c>
      <c r="J158" s="91" t="s">
        <v>656</v>
      </c>
      <c r="K158" s="91" t="s">
        <v>690</v>
      </c>
      <c r="L158" s="93" t="s">
        <v>10</v>
      </c>
      <c r="M158" s="93" t="s">
        <v>667</v>
      </c>
      <c r="N158" s="91" t="s">
        <v>591</v>
      </c>
      <c r="O158" s="93" t="s">
        <v>23</v>
      </c>
      <c r="P158" s="93" t="s">
        <v>23</v>
      </c>
      <c r="Q158" s="93" t="s">
        <v>23</v>
      </c>
      <c r="R158" s="93" t="s">
        <v>23</v>
      </c>
      <c r="S158" s="93" t="s">
        <v>23</v>
      </c>
      <c r="T158" s="93" t="s">
        <v>23</v>
      </c>
      <c r="U158" s="91" t="s">
        <v>23</v>
      </c>
      <c r="V158" s="93">
        <v>0</v>
      </c>
      <c r="W158" s="93">
        <v>0</v>
      </c>
      <c r="X158" s="91" t="s">
        <v>469</v>
      </c>
      <c r="Y158" s="80" t="s">
        <v>20</v>
      </c>
      <c r="Z158" s="93" t="s">
        <v>1</v>
      </c>
    </row>
    <row r="159" spans="1:26">
      <c r="A159" s="93">
        <f t="shared" si="6"/>
        <v>153</v>
      </c>
      <c r="B159" s="93">
        <v>1</v>
      </c>
      <c r="C159" s="93" t="s">
        <v>619</v>
      </c>
      <c r="D159" s="93">
        <v>70103</v>
      </c>
      <c r="E159" s="93" t="s">
        <v>600</v>
      </c>
      <c r="F159" s="91" t="s">
        <v>587</v>
      </c>
      <c r="G159" s="91" t="s">
        <v>474</v>
      </c>
      <c r="H159" s="93">
        <v>3</v>
      </c>
      <c r="I159" s="93" t="s">
        <v>33</v>
      </c>
      <c r="J159" s="91" t="s">
        <v>656</v>
      </c>
      <c r="K159" s="91" t="s">
        <v>690</v>
      </c>
      <c r="L159" s="93" t="s">
        <v>10</v>
      </c>
      <c r="M159" s="93" t="s">
        <v>667</v>
      </c>
      <c r="N159" s="91" t="s">
        <v>591</v>
      </c>
      <c r="O159" s="93" t="s">
        <v>23</v>
      </c>
      <c r="P159" s="93" t="s">
        <v>23</v>
      </c>
      <c r="Q159" s="93" t="s">
        <v>23</v>
      </c>
      <c r="R159" s="93" t="s">
        <v>23</v>
      </c>
      <c r="S159" s="93" t="s">
        <v>23</v>
      </c>
      <c r="T159" s="93" t="s">
        <v>23</v>
      </c>
      <c r="U159" s="91" t="s">
        <v>23</v>
      </c>
      <c r="V159" s="93">
        <v>0</v>
      </c>
      <c r="W159" s="93">
        <v>0</v>
      </c>
      <c r="X159" s="91" t="s">
        <v>469</v>
      </c>
      <c r="Y159" s="80" t="s">
        <v>20</v>
      </c>
      <c r="Z159" s="93" t="s">
        <v>1</v>
      </c>
    </row>
    <row r="160" spans="1:26">
      <c r="A160" s="93">
        <f t="shared" si="6"/>
        <v>154</v>
      </c>
      <c r="B160" s="93">
        <v>11</v>
      </c>
      <c r="C160" s="93" t="s">
        <v>619</v>
      </c>
      <c r="D160" s="93">
        <v>70103</v>
      </c>
      <c r="E160" s="93" t="s">
        <v>583</v>
      </c>
      <c r="F160" s="91" t="s">
        <v>468</v>
      </c>
      <c r="G160" s="91" t="s">
        <v>584</v>
      </c>
      <c r="H160" s="93">
        <v>3</v>
      </c>
      <c r="I160" s="93" t="s">
        <v>33</v>
      </c>
      <c r="J160" s="91" t="s">
        <v>656</v>
      </c>
      <c r="K160" s="91" t="s">
        <v>690</v>
      </c>
      <c r="L160" s="93" t="s">
        <v>10</v>
      </c>
      <c r="M160" s="93" t="s">
        <v>667</v>
      </c>
      <c r="N160" s="91" t="s">
        <v>591</v>
      </c>
      <c r="O160" s="93" t="s">
        <v>23</v>
      </c>
      <c r="P160" s="93" t="s">
        <v>23</v>
      </c>
      <c r="Q160" s="93" t="s">
        <v>23</v>
      </c>
      <c r="R160" s="93" t="s">
        <v>23</v>
      </c>
      <c r="S160" s="93" t="s">
        <v>23</v>
      </c>
      <c r="T160" s="93" t="s">
        <v>23</v>
      </c>
      <c r="U160" s="91" t="s">
        <v>23</v>
      </c>
      <c r="V160" s="93">
        <v>0</v>
      </c>
      <c r="W160" s="93">
        <v>0</v>
      </c>
      <c r="X160" s="91" t="s">
        <v>469</v>
      </c>
      <c r="Y160" s="80" t="s">
        <v>450</v>
      </c>
      <c r="Z160" s="93" t="s">
        <v>1</v>
      </c>
    </row>
    <row r="161" spans="1:26">
      <c r="A161" s="93">
        <f t="shared" si="6"/>
        <v>155</v>
      </c>
      <c r="B161" s="93">
        <v>11</v>
      </c>
      <c r="C161" s="93" t="s">
        <v>619</v>
      </c>
      <c r="D161" s="93">
        <v>70103</v>
      </c>
      <c r="E161" s="93" t="s">
        <v>595</v>
      </c>
      <c r="F161" s="91" t="s">
        <v>585</v>
      </c>
      <c r="G161" s="91" t="s">
        <v>586</v>
      </c>
      <c r="H161" s="93">
        <v>3</v>
      </c>
      <c r="I161" s="93" t="s">
        <v>33</v>
      </c>
      <c r="J161" s="91" t="s">
        <v>656</v>
      </c>
      <c r="K161" s="91" t="s">
        <v>690</v>
      </c>
      <c r="L161" s="93" t="s">
        <v>10</v>
      </c>
      <c r="M161" s="93" t="s">
        <v>667</v>
      </c>
      <c r="N161" s="91" t="s">
        <v>591</v>
      </c>
      <c r="O161" s="93" t="s">
        <v>23</v>
      </c>
      <c r="P161" s="93" t="s">
        <v>23</v>
      </c>
      <c r="Q161" s="93" t="s">
        <v>23</v>
      </c>
      <c r="R161" s="93" t="s">
        <v>23</v>
      </c>
      <c r="S161" s="93" t="s">
        <v>23</v>
      </c>
      <c r="T161" s="93" t="s">
        <v>23</v>
      </c>
      <c r="U161" s="91" t="s">
        <v>23</v>
      </c>
      <c r="V161" s="93">
        <v>0</v>
      </c>
      <c r="W161" s="93">
        <v>0</v>
      </c>
      <c r="X161" s="91" t="s">
        <v>469</v>
      </c>
      <c r="Y161" s="80" t="s">
        <v>450</v>
      </c>
      <c r="Z161" s="93" t="s">
        <v>1</v>
      </c>
    </row>
    <row r="162" spans="1:26">
      <c r="A162" s="93">
        <f t="shared" si="6"/>
        <v>156</v>
      </c>
      <c r="B162" s="93">
        <v>11</v>
      </c>
      <c r="C162" s="93" t="s">
        <v>619</v>
      </c>
      <c r="D162" s="93">
        <v>70103</v>
      </c>
      <c r="E162" s="93" t="s">
        <v>600</v>
      </c>
      <c r="F162" s="91" t="s">
        <v>587</v>
      </c>
      <c r="G162" s="91" t="s">
        <v>474</v>
      </c>
      <c r="H162" s="93">
        <v>3</v>
      </c>
      <c r="I162" s="93" t="s">
        <v>33</v>
      </c>
      <c r="J162" s="91" t="s">
        <v>656</v>
      </c>
      <c r="K162" s="91" t="s">
        <v>690</v>
      </c>
      <c r="L162" s="93" t="s">
        <v>10</v>
      </c>
      <c r="M162" s="93" t="s">
        <v>667</v>
      </c>
      <c r="N162" s="91" t="s">
        <v>591</v>
      </c>
      <c r="O162" s="93" t="s">
        <v>23</v>
      </c>
      <c r="P162" s="93" t="s">
        <v>23</v>
      </c>
      <c r="Q162" s="93" t="s">
        <v>23</v>
      </c>
      <c r="R162" s="93" t="s">
        <v>23</v>
      </c>
      <c r="S162" s="93" t="s">
        <v>23</v>
      </c>
      <c r="T162" s="93" t="s">
        <v>23</v>
      </c>
      <c r="U162" s="91" t="s">
        <v>23</v>
      </c>
      <c r="V162" s="93">
        <v>0</v>
      </c>
      <c r="W162" s="93">
        <v>0</v>
      </c>
      <c r="X162" s="91" t="s">
        <v>469</v>
      </c>
      <c r="Y162" s="80" t="s">
        <v>450</v>
      </c>
      <c r="Z162" s="93" t="s">
        <v>1</v>
      </c>
    </row>
    <row r="163" spans="1:26">
      <c r="A163" s="93">
        <f t="shared" si="6"/>
        <v>157</v>
      </c>
      <c r="B163" s="93">
        <v>1</v>
      </c>
      <c r="C163" s="93" t="s">
        <v>619</v>
      </c>
      <c r="D163" s="93">
        <v>79101</v>
      </c>
      <c r="E163" s="93" t="s">
        <v>583</v>
      </c>
      <c r="F163" s="91" t="s">
        <v>468</v>
      </c>
      <c r="G163" s="91" t="s">
        <v>584</v>
      </c>
      <c r="H163" s="93">
        <v>3</v>
      </c>
      <c r="I163" s="93" t="s">
        <v>33</v>
      </c>
      <c r="J163" s="91" t="s">
        <v>656</v>
      </c>
      <c r="K163" s="91" t="s">
        <v>690</v>
      </c>
      <c r="L163" s="93" t="s">
        <v>10</v>
      </c>
      <c r="M163" s="93" t="s">
        <v>445</v>
      </c>
      <c r="N163" s="91" t="s">
        <v>593</v>
      </c>
      <c r="O163" s="93" t="s">
        <v>23</v>
      </c>
      <c r="P163" s="93" t="s">
        <v>23</v>
      </c>
      <c r="Q163" s="93" t="s">
        <v>23</v>
      </c>
      <c r="R163" s="93" t="s">
        <v>23</v>
      </c>
      <c r="S163" s="93" t="s">
        <v>23</v>
      </c>
      <c r="T163" s="93" t="s">
        <v>23</v>
      </c>
      <c r="U163" s="91" t="s">
        <v>23</v>
      </c>
      <c r="V163" s="93">
        <v>0</v>
      </c>
      <c r="W163" s="93">
        <v>0</v>
      </c>
      <c r="X163" s="91" t="s">
        <v>469</v>
      </c>
      <c r="Y163" s="80" t="s">
        <v>20</v>
      </c>
      <c r="Z163" s="93" t="s">
        <v>1</v>
      </c>
    </row>
    <row r="164" spans="1:26">
      <c r="A164" s="93">
        <f t="shared" si="6"/>
        <v>158</v>
      </c>
      <c r="B164" s="93">
        <v>1</v>
      </c>
      <c r="C164" s="93" t="s">
        <v>619</v>
      </c>
      <c r="D164" s="93">
        <v>79101</v>
      </c>
      <c r="E164" s="93" t="s">
        <v>595</v>
      </c>
      <c r="F164" s="91" t="s">
        <v>585</v>
      </c>
      <c r="G164" s="91" t="s">
        <v>586</v>
      </c>
      <c r="H164" s="93">
        <v>3</v>
      </c>
      <c r="I164" s="93" t="s">
        <v>33</v>
      </c>
      <c r="J164" s="91" t="s">
        <v>656</v>
      </c>
      <c r="K164" s="91" t="s">
        <v>690</v>
      </c>
      <c r="L164" s="93" t="s">
        <v>10</v>
      </c>
      <c r="M164" s="93" t="s">
        <v>445</v>
      </c>
      <c r="N164" s="91" t="s">
        <v>593</v>
      </c>
      <c r="O164" s="93" t="s">
        <v>23</v>
      </c>
      <c r="P164" s="93" t="s">
        <v>23</v>
      </c>
      <c r="Q164" s="93" t="s">
        <v>23</v>
      </c>
      <c r="R164" s="93" t="s">
        <v>23</v>
      </c>
      <c r="S164" s="93" t="s">
        <v>23</v>
      </c>
      <c r="T164" s="93" t="s">
        <v>23</v>
      </c>
      <c r="U164" s="91" t="s">
        <v>23</v>
      </c>
      <c r="V164" s="93">
        <v>0</v>
      </c>
      <c r="W164" s="93">
        <v>0</v>
      </c>
      <c r="X164" s="91" t="s">
        <v>469</v>
      </c>
      <c r="Y164" s="80" t="s">
        <v>20</v>
      </c>
      <c r="Z164" s="93" t="s">
        <v>1</v>
      </c>
    </row>
    <row r="165" spans="1:26">
      <c r="A165" s="93">
        <f t="shared" si="6"/>
        <v>159</v>
      </c>
      <c r="B165" s="93">
        <v>1</v>
      </c>
      <c r="C165" s="93" t="s">
        <v>619</v>
      </c>
      <c r="D165" s="93">
        <v>79101</v>
      </c>
      <c r="E165" s="93" t="s">
        <v>600</v>
      </c>
      <c r="F165" s="91" t="s">
        <v>587</v>
      </c>
      <c r="G165" s="91" t="s">
        <v>474</v>
      </c>
      <c r="H165" s="93">
        <v>3</v>
      </c>
      <c r="I165" s="93" t="s">
        <v>33</v>
      </c>
      <c r="J165" s="91" t="s">
        <v>656</v>
      </c>
      <c r="K165" s="91" t="s">
        <v>690</v>
      </c>
      <c r="L165" s="93" t="s">
        <v>10</v>
      </c>
      <c r="M165" s="93" t="s">
        <v>445</v>
      </c>
      <c r="N165" s="91" t="s">
        <v>593</v>
      </c>
      <c r="O165" s="93" t="s">
        <v>23</v>
      </c>
      <c r="P165" s="93" t="s">
        <v>23</v>
      </c>
      <c r="Q165" s="93" t="s">
        <v>23</v>
      </c>
      <c r="R165" s="93" t="s">
        <v>23</v>
      </c>
      <c r="S165" s="93" t="s">
        <v>23</v>
      </c>
      <c r="T165" s="93" t="s">
        <v>23</v>
      </c>
      <c r="U165" s="91" t="s">
        <v>23</v>
      </c>
      <c r="V165" s="93">
        <v>0</v>
      </c>
      <c r="W165" s="93">
        <v>0</v>
      </c>
      <c r="X165" s="91" t="s">
        <v>469</v>
      </c>
      <c r="Y165" s="80" t="s">
        <v>20</v>
      </c>
      <c r="Z165" s="93" t="s">
        <v>1</v>
      </c>
    </row>
    <row r="166" spans="1:26">
      <c r="A166" s="93">
        <f t="shared" si="6"/>
        <v>160</v>
      </c>
      <c r="B166" s="93">
        <v>11</v>
      </c>
      <c r="C166" s="93" t="s">
        <v>619</v>
      </c>
      <c r="D166" s="93">
        <v>79101</v>
      </c>
      <c r="E166" s="93" t="s">
        <v>583</v>
      </c>
      <c r="F166" s="91" t="s">
        <v>468</v>
      </c>
      <c r="G166" s="91" t="s">
        <v>584</v>
      </c>
      <c r="H166" s="93">
        <v>3</v>
      </c>
      <c r="I166" s="93" t="s">
        <v>33</v>
      </c>
      <c r="J166" s="91" t="s">
        <v>656</v>
      </c>
      <c r="K166" s="91" t="s">
        <v>690</v>
      </c>
      <c r="L166" s="93" t="s">
        <v>10</v>
      </c>
      <c r="M166" s="93" t="s">
        <v>445</v>
      </c>
      <c r="N166" s="91" t="s">
        <v>593</v>
      </c>
      <c r="O166" s="93" t="s">
        <v>23</v>
      </c>
      <c r="P166" s="93" t="s">
        <v>23</v>
      </c>
      <c r="Q166" s="93" t="s">
        <v>23</v>
      </c>
      <c r="R166" s="93" t="s">
        <v>23</v>
      </c>
      <c r="S166" s="93" t="s">
        <v>23</v>
      </c>
      <c r="T166" s="93" t="s">
        <v>23</v>
      </c>
      <c r="U166" s="91" t="s">
        <v>23</v>
      </c>
      <c r="V166" s="93">
        <v>0</v>
      </c>
      <c r="W166" s="93">
        <v>0</v>
      </c>
      <c r="X166" s="91" t="s">
        <v>469</v>
      </c>
      <c r="Y166" s="80" t="s">
        <v>450</v>
      </c>
      <c r="Z166" s="93" t="s">
        <v>1</v>
      </c>
    </row>
    <row r="167" spans="1:26">
      <c r="A167" s="93">
        <f t="shared" si="6"/>
        <v>161</v>
      </c>
      <c r="B167" s="93">
        <v>11</v>
      </c>
      <c r="C167" s="93" t="s">
        <v>619</v>
      </c>
      <c r="D167" s="93">
        <v>79101</v>
      </c>
      <c r="E167" s="93" t="s">
        <v>595</v>
      </c>
      <c r="F167" s="91" t="s">
        <v>585</v>
      </c>
      <c r="G167" s="91" t="s">
        <v>586</v>
      </c>
      <c r="H167" s="93">
        <v>3</v>
      </c>
      <c r="I167" s="93" t="s">
        <v>33</v>
      </c>
      <c r="J167" s="91" t="s">
        <v>656</v>
      </c>
      <c r="K167" s="91" t="s">
        <v>690</v>
      </c>
      <c r="L167" s="93" t="s">
        <v>10</v>
      </c>
      <c r="M167" s="93" t="s">
        <v>445</v>
      </c>
      <c r="N167" s="91" t="s">
        <v>593</v>
      </c>
      <c r="O167" s="93" t="s">
        <v>23</v>
      </c>
      <c r="P167" s="93" t="s">
        <v>23</v>
      </c>
      <c r="Q167" s="93" t="s">
        <v>23</v>
      </c>
      <c r="R167" s="93" t="s">
        <v>23</v>
      </c>
      <c r="S167" s="93" t="s">
        <v>23</v>
      </c>
      <c r="T167" s="93" t="s">
        <v>23</v>
      </c>
      <c r="U167" s="91" t="s">
        <v>23</v>
      </c>
      <c r="V167" s="93">
        <v>0</v>
      </c>
      <c r="W167" s="93">
        <v>0</v>
      </c>
      <c r="X167" s="91" t="s">
        <v>469</v>
      </c>
      <c r="Y167" s="80" t="s">
        <v>450</v>
      </c>
      <c r="Z167" s="93" t="s">
        <v>1</v>
      </c>
    </row>
    <row r="168" spans="1:26">
      <c r="A168" s="93">
        <f t="shared" si="6"/>
        <v>162</v>
      </c>
      <c r="B168" s="93">
        <v>11</v>
      </c>
      <c r="C168" s="93" t="s">
        <v>619</v>
      </c>
      <c r="D168" s="93">
        <v>79101</v>
      </c>
      <c r="E168" s="93" t="s">
        <v>600</v>
      </c>
      <c r="F168" s="91" t="s">
        <v>587</v>
      </c>
      <c r="G168" s="91" t="s">
        <v>474</v>
      </c>
      <c r="H168" s="93">
        <v>3</v>
      </c>
      <c r="I168" s="93" t="s">
        <v>33</v>
      </c>
      <c r="J168" s="91" t="s">
        <v>656</v>
      </c>
      <c r="K168" s="91" t="s">
        <v>690</v>
      </c>
      <c r="L168" s="93" t="s">
        <v>10</v>
      </c>
      <c r="M168" s="93" t="s">
        <v>445</v>
      </c>
      <c r="N168" s="91" t="s">
        <v>593</v>
      </c>
      <c r="O168" s="93" t="s">
        <v>23</v>
      </c>
      <c r="P168" s="93" t="s">
        <v>23</v>
      </c>
      <c r="Q168" s="93" t="s">
        <v>23</v>
      </c>
      <c r="R168" s="93" t="s">
        <v>23</v>
      </c>
      <c r="S168" s="93" t="s">
        <v>23</v>
      </c>
      <c r="T168" s="93" t="s">
        <v>23</v>
      </c>
      <c r="U168" s="91" t="s">
        <v>23</v>
      </c>
      <c r="V168" s="93">
        <v>0</v>
      </c>
      <c r="W168" s="93">
        <v>0</v>
      </c>
      <c r="X168" s="91" t="s">
        <v>469</v>
      </c>
      <c r="Y168" s="80" t="s">
        <v>450</v>
      </c>
      <c r="Z168" s="93" t="s">
        <v>1</v>
      </c>
    </row>
    <row r="169" spans="1:26">
      <c r="A169" s="93">
        <f t="shared" si="6"/>
        <v>163</v>
      </c>
      <c r="B169" s="93">
        <v>1</v>
      </c>
      <c r="C169" s="93" t="s">
        <v>619</v>
      </c>
      <c r="D169" s="93">
        <v>70103</v>
      </c>
      <c r="E169" s="93" t="s">
        <v>583</v>
      </c>
      <c r="F169" s="91" t="s">
        <v>468</v>
      </c>
      <c r="G169" s="91" t="s">
        <v>584</v>
      </c>
      <c r="H169" s="93">
        <v>3</v>
      </c>
      <c r="I169" s="93" t="s">
        <v>33</v>
      </c>
      <c r="J169" s="91" t="s">
        <v>656</v>
      </c>
      <c r="K169" s="91" t="s">
        <v>690</v>
      </c>
      <c r="L169" s="93" t="s">
        <v>10</v>
      </c>
      <c r="M169" s="93" t="s">
        <v>667</v>
      </c>
      <c r="N169" s="91" t="s">
        <v>593</v>
      </c>
      <c r="O169" s="93" t="s">
        <v>23</v>
      </c>
      <c r="P169" s="93" t="s">
        <v>23</v>
      </c>
      <c r="Q169" s="93" t="s">
        <v>23</v>
      </c>
      <c r="R169" s="93" t="s">
        <v>23</v>
      </c>
      <c r="S169" s="93" t="s">
        <v>23</v>
      </c>
      <c r="T169" s="93" t="s">
        <v>23</v>
      </c>
      <c r="U169" s="91" t="s">
        <v>23</v>
      </c>
      <c r="V169" s="93">
        <v>0</v>
      </c>
      <c r="W169" s="93">
        <v>0</v>
      </c>
      <c r="X169" s="91" t="s">
        <v>469</v>
      </c>
      <c r="Y169" s="80" t="s">
        <v>20</v>
      </c>
      <c r="Z169" s="93" t="s">
        <v>1</v>
      </c>
    </row>
    <row r="170" spans="1:26">
      <c r="A170" s="93">
        <f t="shared" si="6"/>
        <v>164</v>
      </c>
      <c r="B170" s="93">
        <v>1</v>
      </c>
      <c r="C170" s="93" t="s">
        <v>619</v>
      </c>
      <c r="D170" s="93">
        <v>70103</v>
      </c>
      <c r="E170" s="93" t="s">
        <v>595</v>
      </c>
      <c r="F170" s="91" t="s">
        <v>585</v>
      </c>
      <c r="G170" s="91" t="s">
        <v>586</v>
      </c>
      <c r="H170" s="93">
        <v>3</v>
      </c>
      <c r="I170" s="93" t="s">
        <v>33</v>
      </c>
      <c r="J170" s="91" t="s">
        <v>656</v>
      </c>
      <c r="K170" s="91" t="s">
        <v>690</v>
      </c>
      <c r="L170" s="93" t="s">
        <v>10</v>
      </c>
      <c r="M170" s="93" t="s">
        <v>667</v>
      </c>
      <c r="N170" s="91" t="s">
        <v>593</v>
      </c>
      <c r="O170" s="93" t="s">
        <v>23</v>
      </c>
      <c r="P170" s="93" t="s">
        <v>23</v>
      </c>
      <c r="Q170" s="93" t="s">
        <v>23</v>
      </c>
      <c r="R170" s="93" t="s">
        <v>23</v>
      </c>
      <c r="S170" s="93" t="s">
        <v>23</v>
      </c>
      <c r="T170" s="93" t="s">
        <v>23</v>
      </c>
      <c r="U170" s="91" t="s">
        <v>23</v>
      </c>
      <c r="V170" s="93">
        <v>0</v>
      </c>
      <c r="W170" s="93">
        <v>0</v>
      </c>
      <c r="X170" s="91" t="s">
        <v>469</v>
      </c>
      <c r="Y170" s="80" t="s">
        <v>20</v>
      </c>
      <c r="Z170" s="93" t="s">
        <v>1</v>
      </c>
    </row>
    <row r="171" spans="1:26">
      <c r="A171" s="93">
        <f t="shared" si="6"/>
        <v>165</v>
      </c>
      <c r="B171" s="93">
        <v>1</v>
      </c>
      <c r="C171" s="93" t="s">
        <v>619</v>
      </c>
      <c r="D171" s="93">
        <v>70103</v>
      </c>
      <c r="E171" s="93" t="s">
        <v>600</v>
      </c>
      <c r="F171" s="91" t="s">
        <v>587</v>
      </c>
      <c r="G171" s="91" t="s">
        <v>474</v>
      </c>
      <c r="H171" s="93">
        <v>3</v>
      </c>
      <c r="I171" s="93" t="s">
        <v>33</v>
      </c>
      <c r="J171" s="91" t="s">
        <v>656</v>
      </c>
      <c r="K171" s="91" t="s">
        <v>690</v>
      </c>
      <c r="L171" s="93" t="s">
        <v>10</v>
      </c>
      <c r="M171" s="93" t="s">
        <v>667</v>
      </c>
      <c r="N171" s="91" t="s">
        <v>593</v>
      </c>
      <c r="O171" s="93" t="s">
        <v>23</v>
      </c>
      <c r="P171" s="93" t="s">
        <v>23</v>
      </c>
      <c r="Q171" s="93" t="s">
        <v>23</v>
      </c>
      <c r="R171" s="93" t="s">
        <v>23</v>
      </c>
      <c r="S171" s="93" t="s">
        <v>23</v>
      </c>
      <c r="T171" s="93" t="s">
        <v>23</v>
      </c>
      <c r="U171" s="91" t="s">
        <v>23</v>
      </c>
      <c r="V171" s="93">
        <v>0</v>
      </c>
      <c r="W171" s="93">
        <v>0</v>
      </c>
      <c r="X171" s="91" t="s">
        <v>469</v>
      </c>
      <c r="Y171" s="80" t="s">
        <v>20</v>
      </c>
      <c r="Z171" s="93" t="s">
        <v>1</v>
      </c>
    </row>
    <row r="172" spans="1:26">
      <c r="A172" s="93">
        <f t="shared" si="6"/>
        <v>166</v>
      </c>
      <c r="B172" s="93">
        <v>11</v>
      </c>
      <c r="C172" s="93" t="s">
        <v>619</v>
      </c>
      <c r="D172" s="93">
        <v>70103</v>
      </c>
      <c r="E172" s="93" t="s">
        <v>583</v>
      </c>
      <c r="F172" s="91" t="s">
        <v>468</v>
      </c>
      <c r="G172" s="91" t="s">
        <v>584</v>
      </c>
      <c r="H172" s="93">
        <v>3</v>
      </c>
      <c r="I172" s="93" t="s">
        <v>33</v>
      </c>
      <c r="J172" s="91" t="s">
        <v>656</v>
      </c>
      <c r="K172" s="91" t="s">
        <v>690</v>
      </c>
      <c r="L172" s="93" t="s">
        <v>10</v>
      </c>
      <c r="M172" s="93" t="s">
        <v>667</v>
      </c>
      <c r="N172" s="91" t="s">
        <v>593</v>
      </c>
      <c r="O172" s="93" t="s">
        <v>23</v>
      </c>
      <c r="P172" s="93" t="s">
        <v>23</v>
      </c>
      <c r="Q172" s="93" t="s">
        <v>23</v>
      </c>
      <c r="R172" s="93" t="s">
        <v>23</v>
      </c>
      <c r="S172" s="93" t="s">
        <v>23</v>
      </c>
      <c r="T172" s="93" t="s">
        <v>23</v>
      </c>
      <c r="U172" s="91" t="s">
        <v>23</v>
      </c>
      <c r="V172" s="93">
        <v>0</v>
      </c>
      <c r="W172" s="93">
        <v>0</v>
      </c>
      <c r="X172" s="91" t="s">
        <v>469</v>
      </c>
      <c r="Y172" s="80" t="s">
        <v>450</v>
      </c>
      <c r="Z172" s="93" t="s">
        <v>1</v>
      </c>
    </row>
    <row r="173" spans="1:26">
      <c r="A173" s="93">
        <f t="shared" si="6"/>
        <v>167</v>
      </c>
      <c r="B173" s="93">
        <v>11</v>
      </c>
      <c r="C173" s="93" t="s">
        <v>619</v>
      </c>
      <c r="D173" s="93">
        <v>70103</v>
      </c>
      <c r="E173" s="93" t="s">
        <v>595</v>
      </c>
      <c r="F173" s="91" t="s">
        <v>585</v>
      </c>
      <c r="G173" s="91" t="s">
        <v>586</v>
      </c>
      <c r="H173" s="93">
        <v>3</v>
      </c>
      <c r="I173" s="93" t="s">
        <v>33</v>
      </c>
      <c r="J173" s="91" t="s">
        <v>656</v>
      </c>
      <c r="K173" s="91" t="s">
        <v>690</v>
      </c>
      <c r="L173" s="93" t="s">
        <v>10</v>
      </c>
      <c r="M173" s="93" t="s">
        <v>667</v>
      </c>
      <c r="N173" s="91" t="s">
        <v>593</v>
      </c>
      <c r="O173" s="93" t="s">
        <v>23</v>
      </c>
      <c r="P173" s="93" t="s">
        <v>23</v>
      </c>
      <c r="Q173" s="93" t="s">
        <v>23</v>
      </c>
      <c r="R173" s="93" t="s">
        <v>23</v>
      </c>
      <c r="S173" s="93" t="s">
        <v>23</v>
      </c>
      <c r="T173" s="93" t="s">
        <v>23</v>
      </c>
      <c r="U173" s="91" t="s">
        <v>23</v>
      </c>
      <c r="V173" s="93">
        <v>0</v>
      </c>
      <c r="W173" s="93">
        <v>0</v>
      </c>
      <c r="X173" s="91" t="s">
        <v>469</v>
      </c>
      <c r="Y173" s="80" t="s">
        <v>450</v>
      </c>
      <c r="Z173" s="93" t="s">
        <v>1</v>
      </c>
    </row>
    <row r="174" spans="1:26">
      <c r="A174" s="93">
        <f t="shared" si="6"/>
        <v>168</v>
      </c>
      <c r="B174" s="93">
        <v>11</v>
      </c>
      <c r="C174" s="93" t="s">
        <v>619</v>
      </c>
      <c r="D174" s="93">
        <v>70103</v>
      </c>
      <c r="E174" s="93" t="s">
        <v>600</v>
      </c>
      <c r="F174" s="91" t="s">
        <v>587</v>
      </c>
      <c r="G174" s="91" t="s">
        <v>474</v>
      </c>
      <c r="H174" s="93">
        <v>3</v>
      </c>
      <c r="I174" s="93" t="s">
        <v>33</v>
      </c>
      <c r="J174" s="91" t="s">
        <v>656</v>
      </c>
      <c r="K174" s="91" t="s">
        <v>690</v>
      </c>
      <c r="L174" s="93" t="s">
        <v>10</v>
      </c>
      <c r="M174" s="93" t="s">
        <v>667</v>
      </c>
      <c r="N174" s="91" t="s">
        <v>593</v>
      </c>
      <c r="O174" s="93" t="s">
        <v>23</v>
      </c>
      <c r="P174" s="93" t="s">
        <v>23</v>
      </c>
      <c r="Q174" s="93" t="s">
        <v>23</v>
      </c>
      <c r="R174" s="93" t="s">
        <v>23</v>
      </c>
      <c r="S174" s="93" t="s">
        <v>23</v>
      </c>
      <c r="T174" s="93" t="s">
        <v>23</v>
      </c>
      <c r="U174" s="91" t="s">
        <v>23</v>
      </c>
      <c r="V174" s="93">
        <v>0</v>
      </c>
      <c r="W174" s="93">
        <v>0</v>
      </c>
      <c r="X174" s="91" t="s">
        <v>469</v>
      </c>
      <c r="Y174" s="80" t="s">
        <v>450</v>
      </c>
      <c r="Z174" s="93" t="s">
        <v>1</v>
      </c>
    </row>
    <row r="175" spans="1:26">
      <c r="A175" s="93">
        <f t="shared" si="6"/>
        <v>169</v>
      </c>
      <c r="B175" s="93">
        <v>1</v>
      </c>
      <c r="C175" s="93" t="s">
        <v>619</v>
      </c>
      <c r="D175" s="93">
        <v>79101</v>
      </c>
      <c r="E175" s="93" t="s">
        <v>583</v>
      </c>
      <c r="F175" s="91" t="s">
        <v>468</v>
      </c>
      <c r="G175" s="91" t="s">
        <v>584</v>
      </c>
      <c r="H175" s="93">
        <v>3</v>
      </c>
      <c r="I175" s="93" t="s">
        <v>33</v>
      </c>
      <c r="J175" s="91" t="s">
        <v>656</v>
      </c>
      <c r="K175" s="91" t="s">
        <v>690</v>
      </c>
      <c r="L175" s="93" t="s">
        <v>10</v>
      </c>
      <c r="M175" s="93" t="s">
        <v>445</v>
      </c>
      <c r="N175" s="90" t="s">
        <v>602</v>
      </c>
      <c r="O175" s="93" t="s">
        <v>23</v>
      </c>
      <c r="P175" s="93" t="s">
        <v>23</v>
      </c>
      <c r="Q175" s="93" t="s">
        <v>23</v>
      </c>
      <c r="R175" s="93" t="s">
        <v>23</v>
      </c>
      <c r="S175" s="93" t="s">
        <v>23</v>
      </c>
      <c r="T175" s="93" t="s">
        <v>23</v>
      </c>
      <c r="U175" s="91" t="s">
        <v>23</v>
      </c>
      <c r="V175" s="93">
        <v>0</v>
      </c>
      <c r="W175" s="93">
        <v>0</v>
      </c>
      <c r="X175" s="91" t="s">
        <v>469</v>
      </c>
      <c r="Y175" s="80" t="s">
        <v>20</v>
      </c>
      <c r="Z175" s="93" t="s">
        <v>1</v>
      </c>
    </row>
    <row r="176" spans="1:26">
      <c r="A176" s="93">
        <f t="shared" si="6"/>
        <v>170</v>
      </c>
      <c r="B176" s="93">
        <v>1</v>
      </c>
      <c r="C176" s="93" t="s">
        <v>619</v>
      </c>
      <c r="D176" s="93">
        <v>79101</v>
      </c>
      <c r="E176" s="93" t="s">
        <v>595</v>
      </c>
      <c r="F176" s="91" t="s">
        <v>585</v>
      </c>
      <c r="G176" s="91" t="s">
        <v>586</v>
      </c>
      <c r="H176" s="93">
        <v>3</v>
      </c>
      <c r="I176" s="93" t="s">
        <v>33</v>
      </c>
      <c r="J176" s="91" t="s">
        <v>656</v>
      </c>
      <c r="K176" s="91" t="s">
        <v>690</v>
      </c>
      <c r="L176" s="93" t="s">
        <v>10</v>
      </c>
      <c r="M176" s="93" t="s">
        <v>445</v>
      </c>
      <c r="N176" s="90" t="s">
        <v>602</v>
      </c>
      <c r="O176" s="93" t="s">
        <v>23</v>
      </c>
      <c r="P176" s="93" t="s">
        <v>23</v>
      </c>
      <c r="Q176" s="93" t="s">
        <v>23</v>
      </c>
      <c r="R176" s="93" t="s">
        <v>23</v>
      </c>
      <c r="S176" s="93" t="s">
        <v>23</v>
      </c>
      <c r="T176" s="93" t="s">
        <v>23</v>
      </c>
      <c r="U176" s="91" t="s">
        <v>23</v>
      </c>
      <c r="V176" s="93">
        <v>0</v>
      </c>
      <c r="W176" s="93">
        <v>0</v>
      </c>
      <c r="X176" s="91" t="s">
        <v>469</v>
      </c>
      <c r="Y176" s="80" t="s">
        <v>20</v>
      </c>
      <c r="Z176" s="93" t="s">
        <v>1</v>
      </c>
    </row>
    <row r="177" spans="1:26">
      <c r="A177" s="93">
        <f t="shared" si="6"/>
        <v>171</v>
      </c>
      <c r="B177" s="93">
        <v>1</v>
      </c>
      <c r="C177" s="93" t="s">
        <v>619</v>
      </c>
      <c r="D177" s="93">
        <v>79101</v>
      </c>
      <c r="E177" s="93" t="s">
        <v>600</v>
      </c>
      <c r="F177" s="91" t="s">
        <v>587</v>
      </c>
      <c r="G177" s="91" t="s">
        <v>474</v>
      </c>
      <c r="H177" s="93">
        <v>3</v>
      </c>
      <c r="I177" s="93" t="s">
        <v>33</v>
      </c>
      <c r="J177" s="91" t="s">
        <v>656</v>
      </c>
      <c r="K177" s="91" t="s">
        <v>690</v>
      </c>
      <c r="L177" s="93" t="s">
        <v>10</v>
      </c>
      <c r="M177" s="93" t="s">
        <v>445</v>
      </c>
      <c r="N177" s="90" t="s">
        <v>602</v>
      </c>
      <c r="O177" s="93" t="s">
        <v>23</v>
      </c>
      <c r="P177" s="93" t="s">
        <v>23</v>
      </c>
      <c r="Q177" s="93" t="s">
        <v>23</v>
      </c>
      <c r="R177" s="93" t="s">
        <v>23</v>
      </c>
      <c r="S177" s="93" t="s">
        <v>23</v>
      </c>
      <c r="T177" s="93" t="s">
        <v>23</v>
      </c>
      <c r="U177" s="91" t="s">
        <v>23</v>
      </c>
      <c r="V177" s="93">
        <v>0</v>
      </c>
      <c r="W177" s="93">
        <v>0</v>
      </c>
      <c r="X177" s="91" t="s">
        <v>469</v>
      </c>
      <c r="Y177" s="80" t="s">
        <v>20</v>
      </c>
      <c r="Z177" s="93" t="s">
        <v>1</v>
      </c>
    </row>
    <row r="178" spans="1:26">
      <c r="A178" s="93">
        <f t="shared" si="6"/>
        <v>172</v>
      </c>
      <c r="B178" s="93">
        <v>11</v>
      </c>
      <c r="C178" s="93" t="s">
        <v>619</v>
      </c>
      <c r="D178" s="93">
        <v>79101</v>
      </c>
      <c r="E178" s="93" t="s">
        <v>583</v>
      </c>
      <c r="F178" s="91" t="s">
        <v>468</v>
      </c>
      <c r="G178" s="91" t="s">
        <v>584</v>
      </c>
      <c r="H178" s="93">
        <v>3</v>
      </c>
      <c r="I178" s="93" t="s">
        <v>33</v>
      </c>
      <c r="J178" s="91" t="s">
        <v>656</v>
      </c>
      <c r="K178" s="91" t="s">
        <v>690</v>
      </c>
      <c r="L178" s="93" t="s">
        <v>10</v>
      </c>
      <c r="M178" s="93" t="s">
        <v>445</v>
      </c>
      <c r="N178" s="90" t="s">
        <v>602</v>
      </c>
      <c r="O178" s="93" t="s">
        <v>23</v>
      </c>
      <c r="P178" s="93" t="s">
        <v>23</v>
      </c>
      <c r="Q178" s="93" t="s">
        <v>23</v>
      </c>
      <c r="R178" s="93" t="s">
        <v>23</v>
      </c>
      <c r="S178" s="93" t="s">
        <v>23</v>
      </c>
      <c r="T178" s="93" t="s">
        <v>23</v>
      </c>
      <c r="U178" s="91" t="s">
        <v>23</v>
      </c>
      <c r="V178" s="93">
        <v>0</v>
      </c>
      <c r="W178" s="93">
        <v>0</v>
      </c>
      <c r="X178" s="91" t="s">
        <v>469</v>
      </c>
      <c r="Y178" s="80" t="s">
        <v>450</v>
      </c>
      <c r="Z178" s="93" t="s">
        <v>1</v>
      </c>
    </row>
    <row r="179" spans="1:26">
      <c r="A179" s="93">
        <f t="shared" si="6"/>
        <v>173</v>
      </c>
      <c r="B179" s="93">
        <v>11</v>
      </c>
      <c r="C179" s="93" t="s">
        <v>619</v>
      </c>
      <c r="D179" s="93">
        <v>79101</v>
      </c>
      <c r="E179" s="93" t="s">
        <v>595</v>
      </c>
      <c r="F179" s="91" t="s">
        <v>585</v>
      </c>
      <c r="G179" s="91" t="s">
        <v>586</v>
      </c>
      <c r="H179" s="93">
        <v>3</v>
      </c>
      <c r="I179" s="93" t="s">
        <v>33</v>
      </c>
      <c r="J179" s="91" t="s">
        <v>656</v>
      </c>
      <c r="K179" s="91" t="s">
        <v>690</v>
      </c>
      <c r="L179" s="93" t="s">
        <v>10</v>
      </c>
      <c r="M179" s="93" t="s">
        <v>445</v>
      </c>
      <c r="N179" s="90" t="s">
        <v>602</v>
      </c>
      <c r="O179" s="93" t="s">
        <v>23</v>
      </c>
      <c r="P179" s="93" t="s">
        <v>23</v>
      </c>
      <c r="Q179" s="93" t="s">
        <v>23</v>
      </c>
      <c r="R179" s="93" t="s">
        <v>23</v>
      </c>
      <c r="S179" s="93" t="s">
        <v>23</v>
      </c>
      <c r="T179" s="93" t="s">
        <v>23</v>
      </c>
      <c r="U179" s="91" t="s">
        <v>23</v>
      </c>
      <c r="V179" s="93">
        <v>0</v>
      </c>
      <c r="W179" s="93">
        <v>0</v>
      </c>
      <c r="X179" s="91" t="s">
        <v>469</v>
      </c>
      <c r="Y179" s="80" t="s">
        <v>450</v>
      </c>
      <c r="Z179" s="93" t="s">
        <v>1</v>
      </c>
    </row>
    <row r="180" spans="1:26">
      <c r="A180" s="93">
        <f t="shared" si="6"/>
        <v>174</v>
      </c>
      <c r="B180" s="93">
        <v>11</v>
      </c>
      <c r="C180" s="93" t="s">
        <v>619</v>
      </c>
      <c r="D180" s="93">
        <v>79101</v>
      </c>
      <c r="E180" s="93" t="s">
        <v>600</v>
      </c>
      <c r="F180" s="91" t="s">
        <v>587</v>
      </c>
      <c r="G180" s="91" t="s">
        <v>474</v>
      </c>
      <c r="H180" s="93">
        <v>3</v>
      </c>
      <c r="I180" s="93" t="s">
        <v>33</v>
      </c>
      <c r="J180" s="91" t="s">
        <v>656</v>
      </c>
      <c r="K180" s="91" t="s">
        <v>690</v>
      </c>
      <c r="L180" s="93" t="s">
        <v>10</v>
      </c>
      <c r="M180" s="93" t="s">
        <v>445</v>
      </c>
      <c r="N180" s="90" t="s">
        <v>602</v>
      </c>
      <c r="O180" s="93" t="s">
        <v>23</v>
      </c>
      <c r="P180" s="93" t="s">
        <v>23</v>
      </c>
      <c r="Q180" s="93" t="s">
        <v>23</v>
      </c>
      <c r="R180" s="93" t="s">
        <v>23</v>
      </c>
      <c r="S180" s="93" t="s">
        <v>23</v>
      </c>
      <c r="T180" s="93" t="s">
        <v>23</v>
      </c>
      <c r="U180" s="91" t="s">
        <v>23</v>
      </c>
      <c r="V180" s="93">
        <v>0</v>
      </c>
      <c r="W180" s="93">
        <v>0</v>
      </c>
      <c r="X180" s="91" t="s">
        <v>469</v>
      </c>
      <c r="Y180" s="80" t="s">
        <v>450</v>
      </c>
      <c r="Z180" s="93" t="s">
        <v>1</v>
      </c>
    </row>
    <row r="181" spans="1:26">
      <c r="A181" s="93">
        <f t="shared" si="6"/>
        <v>175</v>
      </c>
      <c r="B181" s="93">
        <v>1</v>
      </c>
      <c r="C181" s="93" t="s">
        <v>619</v>
      </c>
      <c r="D181" s="93">
        <v>79101</v>
      </c>
      <c r="E181" s="93" t="s">
        <v>583</v>
      </c>
      <c r="F181" s="91" t="s">
        <v>468</v>
      </c>
      <c r="G181" s="91" t="s">
        <v>584</v>
      </c>
      <c r="H181" s="93">
        <v>3</v>
      </c>
      <c r="I181" s="93" t="s">
        <v>33</v>
      </c>
      <c r="J181" s="91" t="s">
        <v>656</v>
      </c>
      <c r="K181" s="91" t="s">
        <v>690</v>
      </c>
      <c r="L181" s="93" t="s">
        <v>10</v>
      </c>
      <c r="M181" s="93" t="s">
        <v>445</v>
      </c>
      <c r="N181" s="90" t="s">
        <v>603</v>
      </c>
      <c r="O181" s="93" t="s">
        <v>23</v>
      </c>
      <c r="P181" s="93" t="s">
        <v>23</v>
      </c>
      <c r="Q181" s="93" t="s">
        <v>23</v>
      </c>
      <c r="R181" s="93" t="s">
        <v>23</v>
      </c>
      <c r="S181" s="93" t="s">
        <v>23</v>
      </c>
      <c r="T181" s="93" t="s">
        <v>23</v>
      </c>
      <c r="U181" s="91" t="s">
        <v>23</v>
      </c>
      <c r="V181" s="93">
        <v>0</v>
      </c>
      <c r="W181" s="93">
        <v>0</v>
      </c>
      <c r="X181" s="91" t="s">
        <v>469</v>
      </c>
      <c r="Y181" s="80" t="s">
        <v>20</v>
      </c>
      <c r="Z181" s="93" t="s">
        <v>1</v>
      </c>
    </row>
    <row r="182" spans="1:26">
      <c r="A182" s="93">
        <f t="shared" si="6"/>
        <v>176</v>
      </c>
      <c r="B182" s="93">
        <v>1</v>
      </c>
      <c r="C182" s="93" t="s">
        <v>619</v>
      </c>
      <c r="D182" s="93">
        <v>79101</v>
      </c>
      <c r="E182" s="93" t="s">
        <v>595</v>
      </c>
      <c r="F182" s="91" t="s">
        <v>585</v>
      </c>
      <c r="G182" s="91" t="s">
        <v>586</v>
      </c>
      <c r="H182" s="93">
        <v>3</v>
      </c>
      <c r="I182" s="93" t="s">
        <v>33</v>
      </c>
      <c r="J182" s="91" t="s">
        <v>656</v>
      </c>
      <c r="K182" s="91" t="s">
        <v>690</v>
      </c>
      <c r="L182" s="93" t="s">
        <v>10</v>
      </c>
      <c r="M182" s="93" t="s">
        <v>445</v>
      </c>
      <c r="N182" s="90" t="s">
        <v>603</v>
      </c>
      <c r="O182" s="93" t="s">
        <v>23</v>
      </c>
      <c r="P182" s="93" t="s">
        <v>23</v>
      </c>
      <c r="Q182" s="93" t="s">
        <v>23</v>
      </c>
      <c r="R182" s="93" t="s">
        <v>23</v>
      </c>
      <c r="S182" s="93" t="s">
        <v>23</v>
      </c>
      <c r="T182" s="93" t="s">
        <v>23</v>
      </c>
      <c r="U182" s="91" t="s">
        <v>23</v>
      </c>
      <c r="V182" s="93">
        <v>0</v>
      </c>
      <c r="W182" s="93">
        <v>0</v>
      </c>
      <c r="X182" s="91" t="s">
        <v>469</v>
      </c>
      <c r="Y182" s="80" t="s">
        <v>20</v>
      </c>
      <c r="Z182" s="93" t="s">
        <v>1</v>
      </c>
    </row>
    <row r="183" spans="1:26">
      <c r="A183" s="93">
        <f t="shared" si="6"/>
        <v>177</v>
      </c>
      <c r="B183" s="93">
        <v>1</v>
      </c>
      <c r="C183" s="93" t="s">
        <v>619</v>
      </c>
      <c r="D183" s="93">
        <v>79101</v>
      </c>
      <c r="E183" s="93" t="s">
        <v>600</v>
      </c>
      <c r="F183" s="91" t="s">
        <v>587</v>
      </c>
      <c r="G183" s="91" t="s">
        <v>474</v>
      </c>
      <c r="H183" s="93">
        <v>3</v>
      </c>
      <c r="I183" s="93" t="s">
        <v>33</v>
      </c>
      <c r="J183" s="91" t="s">
        <v>656</v>
      </c>
      <c r="K183" s="91" t="s">
        <v>690</v>
      </c>
      <c r="L183" s="93" t="s">
        <v>10</v>
      </c>
      <c r="M183" s="93" t="s">
        <v>445</v>
      </c>
      <c r="N183" s="90" t="s">
        <v>603</v>
      </c>
      <c r="O183" s="93" t="s">
        <v>23</v>
      </c>
      <c r="P183" s="93" t="s">
        <v>23</v>
      </c>
      <c r="Q183" s="93" t="s">
        <v>23</v>
      </c>
      <c r="R183" s="93" t="s">
        <v>23</v>
      </c>
      <c r="S183" s="93" t="s">
        <v>23</v>
      </c>
      <c r="T183" s="93" t="s">
        <v>23</v>
      </c>
      <c r="U183" s="91" t="s">
        <v>23</v>
      </c>
      <c r="V183" s="93">
        <v>0</v>
      </c>
      <c r="W183" s="93">
        <v>0</v>
      </c>
      <c r="X183" s="91" t="s">
        <v>469</v>
      </c>
      <c r="Y183" s="80" t="s">
        <v>20</v>
      </c>
      <c r="Z183" s="93" t="s">
        <v>1</v>
      </c>
    </row>
    <row r="184" spans="1:26">
      <c r="A184" s="93">
        <f t="shared" si="6"/>
        <v>178</v>
      </c>
      <c r="B184" s="93">
        <v>11</v>
      </c>
      <c r="C184" s="93" t="s">
        <v>619</v>
      </c>
      <c r="D184" s="93">
        <v>79101</v>
      </c>
      <c r="E184" s="93" t="s">
        <v>583</v>
      </c>
      <c r="F184" s="91" t="s">
        <v>468</v>
      </c>
      <c r="G184" s="91" t="s">
        <v>584</v>
      </c>
      <c r="H184" s="93">
        <v>3</v>
      </c>
      <c r="I184" s="93" t="s">
        <v>33</v>
      </c>
      <c r="J184" s="91" t="s">
        <v>656</v>
      </c>
      <c r="K184" s="91" t="s">
        <v>690</v>
      </c>
      <c r="L184" s="93" t="s">
        <v>10</v>
      </c>
      <c r="M184" s="93" t="s">
        <v>445</v>
      </c>
      <c r="N184" s="90" t="s">
        <v>603</v>
      </c>
      <c r="O184" s="93" t="s">
        <v>23</v>
      </c>
      <c r="P184" s="93" t="s">
        <v>23</v>
      </c>
      <c r="Q184" s="93" t="s">
        <v>23</v>
      </c>
      <c r="R184" s="93" t="s">
        <v>23</v>
      </c>
      <c r="S184" s="93" t="s">
        <v>23</v>
      </c>
      <c r="T184" s="93" t="s">
        <v>23</v>
      </c>
      <c r="U184" s="91" t="s">
        <v>23</v>
      </c>
      <c r="V184" s="93">
        <v>0</v>
      </c>
      <c r="W184" s="93">
        <v>0</v>
      </c>
      <c r="X184" s="91" t="s">
        <v>469</v>
      </c>
      <c r="Y184" s="80" t="s">
        <v>450</v>
      </c>
      <c r="Z184" s="93" t="s">
        <v>1</v>
      </c>
    </row>
    <row r="185" spans="1:26">
      <c r="A185" s="93">
        <f t="shared" si="6"/>
        <v>179</v>
      </c>
      <c r="B185" s="93">
        <v>11</v>
      </c>
      <c r="C185" s="93" t="s">
        <v>619</v>
      </c>
      <c r="D185" s="93">
        <v>79101</v>
      </c>
      <c r="E185" s="93" t="s">
        <v>595</v>
      </c>
      <c r="F185" s="91" t="s">
        <v>585</v>
      </c>
      <c r="G185" s="91" t="s">
        <v>586</v>
      </c>
      <c r="H185" s="93">
        <v>3</v>
      </c>
      <c r="I185" s="93" t="s">
        <v>33</v>
      </c>
      <c r="J185" s="91" t="s">
        <v>656</v>
      </c>
      <c r="K185" s="91" t="s">
        <v>690</v>
      </c>
      <c r="L185" s="93" t="s">
        <v>10</v>
      </c>
      <c r="M185" s="93" t="s">
        <v>445</v>
      </c>
      <c r="N185" s="90" t="s">
        <v>603</v>
      </c>
      <c r="O185" s="93" t="s">
        <v>23</v>
      </c>
      <c r="P185" s="93" t="s">
        <v>23</v>
      </c>
      <c r="Q185" s="93" t="s">
        <v>23</v>
      </c>
      <c r="R185" s="93" t="s">
        <v>23</v>
      </c>
      <c r="S185" s="93" t="s">
        <v>23</v>
      </c>
      <c r="T185" s="93" t="s">
        <v>23</v>
      </c>
      <c r="U185" s="91" t="s">
        <v>23</v>
      </c>
      <c r="V185" s="93">
        <v>0</v>
      </c>
      <c r="W185" s="93">
        <v>0</v>
      </c>
      <c r="X185" s="91" t="s">
        <v>469</v>
      </c>
      <c r="Y185" s="80" t="s">
        <v>450</v>
      </c>
      <c r="Z185" s="93" t="s">
        <v>1</v>
      </c>
    </row>
    <row r="186" spans="1:26">
      <c r="A186" s="93">
        <f t="shared" si="6"/>
        <v>180</v>
      </c>
      <c r="B186" s="93">
        <v>11</v>
      </c>
      <c r="C186" s="93" t="s">
        <v>619</v>
      </c>
      <c r="D186" s="93">
        <v>79101</v>
      </c>
      <c r="E186" s="93" t="s">
        <v>600</v>
      </c>
      <c r="F186" s="91" t="s">
        <v>587</v>
      </c>
      <c r="G186" s="91" t="s">
        <v>474</v>
      </c>
      <c r="H186" s="93">
        <v>3</v>
      </c>
      <c r="I186" s="93" t="s">
        <v>33</v>
      </c>
      <c r="J186" s="91" t="s">
        <v>656</v>
      </c>
      <c r="K186" s="91" t="s">
        <v>690</v>
      </c>
      <c r="L186" s="93" t="s">
        <v>10</v>
      </c>
      <c r="M186" s="93" t="s">
        <v>445</v>
      </c>
      <c r="N186" s="90" t="s">
        <v>603</v>
      </c>
      <c r="O186" s="93" t="s">
        <v>23</v>
      </c>
      <c r="P186" s="93" t="s">
        <v>23</v>
      </c>
      <c r="Q186" s="93" t="s">
        <v>23</v>
      </c>
      <c r="R186" s="93" t="s">
        <v>23</v>
      </c>
      <c r="S186" s="93" t="s">
        <v>23</v>
      </c>
      <c r="T186" s="93" t="s">
        <v>23</v>
      </c>
      <c r="U186" s="91" t="s">
        <v>23</v>
      </c>
      <c r="V186" s="93">
        <v>0</v>
      </c>
      <c r="W186" s="93">
        <v>0</v>
      </c>
      <c r="X186" s="91" t="s">
        <v>469</v>
      </c>
      <c r="Y186" s="80" t="s">
        <v>450</v>
      </c>
      <c r="Z186" s="93" t="s">
        <v>1</v>
      </c>
    </row>
    <row r="187" spans="1:26">
      <c r="A187" s="93">
        <f t="shared" si="6"/>
        <v>181</v>
      </c>
      <c r="B187" s="93">
        <v>1</v>
      </c>
      <c r="C187" s="93" t="s">
        <v>619</v>
      </c>
      <c r="D187" s="93">
        <v>70103</v>
      </c>
      <c r="E187" s="93" t="s">
        <v>583</v>
      </c>
      <c r="F187" s="91" t="s">
        <v>468</v>
      </c>
      <c r="G187" s="91" t="s">
        <v>584</v>
      </c>
      <c r="H187" s="93">
        <v>3</v>
      </c>
      <c r="I187" s="93" t="s">
        <v>33</v>
      </c>
      <c r="J187" s="91" t="s">
        <v>656</v>
      </c>
      <c r="K187" s="91" t="s">
        <v>690</v>
      </c>
      <c r="L187" s="93" t="s">
        <v>10</v>
      </c>
      <c r="M187" s="93" t="s">
        <v>667</v>
      </c>
      <c r="N187" s="90" t="s">
        <v>603</v>
      </c>
      <c r="O187" s="93" t="s">
        <v>23</v>
      </c>
      <c r="P187" s="93" t="s">
        <v>23</v>
      </c>
      <c r="Q187" s="93" t="s">
        <v>23</v>
      </c>
      <c r="R187" s="93" t="s">
        <v>23</v>
      </c>
      <c r="S187" s="93" t="s">
        <v>23</v>
      </c>
      <c r="T187" s="93" t="s">
        <v>23</v>
      </c>
      <c r="U187" s="91" t="s">
        <v>23</v>
      </c>
      <c r="V187" s="93">
        <v>0</v>
      </c>
      <c r="W187" s="93">
        <v>0</v>
      </c>
      <c r="X187" s="91" t="s">
        <v>469</v>
      </c>
      <c r="Y187" s="80" t="s">
        <v>20</v>
      </c>
      <c r="Z187" s="93" t="s">
        <v>1</v>
      </c>
    </row>
    <row r="188" spans="1:26">
      <c r="A188" s="93">
        <f t="shared" si="6"/>
        <v>182</v>
      </c>
      <c r="B188" s="93">
        <v>1</v>
      </c>
      <c r="C188" s="93" t="s">
        <v>619</v>
      </c>
      <c r="D188" s="93">
        <v>70103</v>
      </c>
      <c r="E188" s="93" t="s">
        <v>595</v>
      </c>
      <c r="F188" s="91" t="s">
        <v>585</v>
      </c>
      <c r="G188" s="91" t="s">
        <v>586</v>
      </c>
      <c r="H188" s="93">
        <v>3</v>
      </c>
      <c r="I188" s="93" t="s">
        <v>33</v>
      </c>
      <c r="J188" s="91" t="s">
        <v>656</v>
      </c>
      <c r="K188" s="91" t="s">
        <v>690</v>
      </c>
      <c r="L188" s="93" t="s">
        <v>10</v>
      </c>
      <c r="M188" s="93" t="s">
        <v>667</v>
      </c>
      <c r="N188" s="90" t="s">
        <v>603</v>
      </c>
      <c r="O188" s="93" t="s">
        <v>23</v>
      </c>
      <c r="P188" s="93" t="s">
        <v>23</v>
      </c>
      <c r="Q188" s="93" t="s">
        <v>23</v>
      </c>
      <c r="R188" s="93" t="s">
        <v>23</v>
      </c>
      <c r="S188" s="93" t="s">
        <v>23</v>
      </c>
      <c r="T188" s="93" t="s">
        <v>23</v>
      </c>
      <c r="U188" s="91" t="s">
        <v>23</v>
      </c>
      <c r="V188" s="93">
        <v>0</v>
      </c>
      <c r="W188" s="93">
        <v>0</v>
      </c>
      <c r="X188" s="91" t="s">
        <v>469</v>
      </c>
      <c r="Y188" s="80" t="s">
        <v>20</v>
      </c>
      <c r="Z188" s="93" t="s">
        <v>1</v>
      </c>
    </row>
    <row r="189" spans="1:26">
      <c r="A189" s="93">
        <f t="shared" si="6"/>
        <v>183</v>
      </c>
      <c r="B189" s="93">
        <v>1</v>
      </c>
      <c r="C189" s="93" t="s">
        <v>619</v>
      </c>
      <c r="D189" s="93">
        <v>70103</v>
      </c>
      <c r="E189" s="93" t="s">
        <v>600</v>
      </c>
      <c r="F189" s="91" t="s">
        <v>587</v>
      </c>
      <c r="G189" s="91" t="s">
        <v>474</v>
      </c>
      <c r="H189" s="93">
        <v>3</v>
      </c>
      <c r="I189" s="93" t="s">
        <v>33</v>
      </c>
      <c r="J189" s="91" t="s">
        <v>656</v>
      </c>
      <c r="K189" s="91" t="s">
        <v>690</v>
      </c>
      <c r="L189" s="93" t="s">
        <v>10</v>
      </c>
      <c r="M189" s="93" t="s">
        <v>667</v>
      </c>
      <c r="N189" s="90" t="s">
        <v>603</v>
      </c>
      <c r="O189" s="93" t="s">
        <v>23</v>
      </c>
      <c r="P189" s="93" t="s">
        <v>23</v>
      </c>
      <c r="Q189" s="93" t="s">
        <v>23</v>
      </c>
      <c r="R189" s="93" t="s">
        <v>23</v>
      </c>
      <c r="S189" s="93" t="s">
        <v>23</v>
      </c>
      <c r="T189" s="93" t="s">
        <v>23</v>
      </c>
      <c r="U189" s="91" t="s">
        <v>23</v>
      </c>
      <c r="V189" s="93">
        <v>0</v>
      </c>
      <c r="W189" s="93">
        <v>0</v>
      </c>
      <c r="X189" s="91" t="s">
        <v>469</v>
      </c>
      <c r="Y189" s="80" t="s">
        <v>20</v>
      </c>
      <c r="Z189" s="93" t="s">
        <v>1</v>
      </c>
    </row>
    <row r="190" spans="1:26">
      <c r="A190" s="93">
        <f t="shared" si="6"/>
        <v>184</v>
      </c>
      <c r="B190" s="93">
        <v>11</v>
      </c>
      <c r="C190" s="93" t="s">
        <v>619</v>
      </c>
      <c r="D190" s="93">
        <v>70103</v>
      </c>
      <c r="E190" s="93" t="s">
        <v>583</v>
      </c>
      <c r="F190" s="91" t="s">
        <v>468</v>
      </c>
      <c r="G190" s="91" t="s">
        <v>584</v>
      </c>
      <c r="H190" s="93">
        <v>3</v>
      </c>
      <c r="I190" s="93" t="s">
        <v>33</v>
      </c>
      <c r="J190" s="91" t="s">
        <v>656</v>
      </c>
      <c r="K190" s="91" t="s">
        <v>690</v>
      </c>
      <c r="L190" s="93" t="s">
        <v>10</v>
      </c>
      <c r="M190" s="93" t="s">
        <v>667</v>
      </c>
      <c r="N190" s="90" t="s">
        <v>603</v>
      </c>
      <c r="O190" s="93" t="s">
        <v>23</v>
      </c>
      <c r="P190" s="93" t="s">
        <v>23</v>
      </c>
      <c r="Q190" s="93" t="s">
        <v>23</v>
      </c>
      <c r="R190" s="93" t="s">
        <v>23</v>
      </c>
      <c r="S190" s="93" t="s">
        <v>23</v>
      </c>
      <c r="T190" s="93" t="s">
        <v>23</v>
      </c>
      <c r="U190" s="91" t="s">
        <v>23</v>
      </c>
      <c r="V190" s="93">
        <v>0</v>
      </c>
      <c r="W190" s="93">
        <v>0</v>
      </c>
      <c r="X190" s="91" t="s">
        <v>469</v>
      </c>
      <c r="Y190" s="80" t="s">
        <v>450</v>
      </c>
      <c r="Z190" s="93" t="s">
        <v>1</v>
      </c>
    </row>
    <row r="191" spans="1:26">
      <c r="A191" s="93">
        <f t="shared" si="6"/>
        <v>185</v>
      </c>
      <c r="B191" s="93">
        <v>11</v>
      </c>
      <c r="C191" s="93" t="s">
        <v>619</v>
      </c>
      <c r="D191" s="93">
        <v>70103</v>
      </c>
      <c r="E191" s="93" t="s">
        <v>595</v>
      </c>
      <c r="F191" s="91" t="s">
        <v>585</v>
      </c>
      <c r="G191" s="91" t="s">
        <v>586</v>
      </c>
      <c r="H191" s="93">
        <v>3</v>
      </c>
      <c r="I191" s="93" t="s">
        <v>33</v>
      </c>
      <c r="J191" s="91" t="s">
        <v>656</v>
      </c>
      <c r="K191" s="91" t="s">
        <v>690</v>
      </c>
      <c r="L191" s="93" t="s">
        <v>10</v>
      </c>
      <c r="M191" s="93" t="s">
        <v>667</v>
      </c>
      <c r="N191" s="90" t="s">
        <v>603</v>
      </c>
      <c r="O191" s="93" t="s">
        <v>23</v>
      </c>
      <c r="P191" s="93" t="s">
        <v>23</v>
      </c>
      <c r="Q191" s="93" t="s">
        <v>23</v>
      </c>
      <c r="R191" s="93" t="s">
        <v>23</v>
      </c>
      <c r="S191" s="93" t="s">
        <v>23</v>
      </c>
      <c r="T191" s="93" t="s">
        <v>23</v>
      </c>
      <c r="U191" s="91" t="s">
        <v>23</v>
      </c>
      <c r="V191" s="93">
        <v>0</v>
      </c>
      <c r="W191" s="93">
        <v>0</v>
      </c>
      <c r="X191" s="91" t="s">
        <v>469</v>
      </c>
      <c r="Y191" s="80" t="s">
        <v>450</v>
      </c>
      <c r="Z191" s="93" t="s">
        <v>1</v>
      </c>
    </row>
    <row r="192" spans="1:26">
      <c r="A192" s="93">
        <f t="shared" si="6"/>
        <v>186</v>
      </c>
      <c r="B192" s="93">
        <v>11</v>
      </c>
      <c r="C192" s="93" t="s">
        <v>619</v>
      </c>
      <c r="D192" s="93">
        <v>70103</v>
      </c>
      <c r="E192" s="93" t="s">
        <v>600</v>
      </c>
      <c r="F192" s="91" t="s">
        <v>587</v>
      </c>
      <c r="G192" s="91" t="s">
        <v>474</v>
      </c>
      <c r="H192" s="93">
        <v>3</v>
      </c>
      <c r="I192" s="93" t="s">
        <v>33</v>
      </c>
      <c r="J192" s="91" t="s">
        <v>656</v>
      </c>
      <c r="K192" s="91" t="s">
        <v>690</v>
      </c>
      <c r="L192" s="93" t="s">
        <v>10</v>
      </c>
      <c r="M192" s="93" t="s">
        <v>667</v>
      </c>
      <c r="N192" s="90" t="s">
        <v>603</v>
      </c>
      <c r="O192" s="93" t="s">
        <v>23</v>
      </c>
      <c r="P192" s="93" t="s">
        <v>23</v>
      </c>
      <c r="Q192" s="93" t="s">
        <v>23</v>
      </c>
      <c r="R192" s="93" t="s">
        <v>23</v>
      </c>
      <c r="S192" s="93" t="s">
        <v>23</v>
      </c>
      <c r="T192" s="93" t="s">
        <v>23</v>
      </c>
      <c r="U192" s="91" t="s">
        <v>23</v>
      </c>
      <c r="V192" s="93">
        <v>0</v>
      </c>
      <c r="W192" s="93">
        <v>0</v>
      </c>
      <c r="X192" s="91" t="s">
        <v>469</v>
      </c>
      <c r="Y192" s="80" t="s">
        <v>450</v>
      </c>
      <c r="Z192" s="93" t="s">
        <v>1</v>
      </c>
    </row>
    <row r="193" spans="1:26">
      <c r="A193" s="93">
        <f t="shared" si="6"/>
        <v>187</v>
      </c>
      <c r="B193" s="93">
        <v>1</v>
      </c>
      <c r="C193" s="93" t="s">
        <v>619</v>
      </c>
      <c r="D193" s="93">
        <v>79101</v>
      </c>
      <c r="E193" s="93" t="s">
        <v>583</v>
      </c>
      <c r="F193" s="91" t="s">
        <v>468</v>
      </c>
      <c r="G193" s="91" t="s">
        <v>584</v>
      </c>
      <c r="H193" s="93">
        <v>3</v>
      </c>
      <c r="I193" s="93" t="s">
        <v>33</v>
      </c>
      <c r="J193" s="91" t="s">
        <v>656</v>
      </c>
      <c r="K193" s="91" t="s">
        <v>690</v>
      </c>
      <c r="L193" s="93" t="s">
        <v>10</v>
      </c>
      <c r="M193" s="93" t="s">
        <v>445</v>
      </c>
      <c r="N193" s="90" t="s">
        <v>604</v>
      </c>
      <c r="O193" s="93" t="s">
        <v>23</v>
      </c>
      <c r="P193" s="93" t="s">
        <v>23</v>
      </c>
      <c r="Q193" s="93" t="s">
        <v>23</v>
      </c>
      <c r="R193" s="93" t="s">
        <v>23</v>
      </c>
      <c r="S193" s="93" t="s">
        <v>23</v>
      </c>
      <c r="T193" s="93" t="s">
        <v>23</v>
      </c>
      <c r="U193" s="91" t="s">
        <v>23</v>
      </c>
      <c r="V193" s="93">
        <v>0</v>
      </c>
      <c r="W193" s="93">
        <v>0</v>
      </c>
      <c r="X193" s="91" t="s">
        <v>469</v>
      </c>
      <c r="Y193" s="80" t="s">
        <v>20</v>
      </c>
      <c r="Z193" s="93" t="s">
        <v>1</v>
      </c>
    </row>
    <row r="194" spans="1:26">
      <c r="A194" s="93">
        <f t="shared" si="6"/>
        <v>188</v>
      </c>
      <c r="B194" s="93">
        <v>1</v>
      </c>
      <c r="C194" s="93" t="s">
        <v>619</v>
      </c>
      <c r="D194" s="93">
        <v>79101</v>
      </c>
      <c r="E194" s="93" t="s">
        <v>595</v>
      </c>
      <c r="F194" s="91" t="s">
        <v>585</v>
      </c>
      <c r="G194" s="91" t="s">
        <v>586</v>
      </c>
      <c r="H194" s="93">
        <v>3</v>
      </c>
      <c r="I194" s="93" t="s">
        <v>33</v>
      </c>
      <c r="J194" s="91" t="s">
        <v>656</v>
      </c>
      <c r="K194" s="91" t="s">
        <v>690</v>
      </c>
      <c r="L194" s="93" t="s">
        <v>10</v>
      </c>
      <c r="M194" s="93" t="s">
        <v>445</v>
      </c>
      <c r="N194" s="90" t="s">
        <v>604</v>
      </c>
      <c r="O194" s="93" t="s">
        <v>23</v>
      </c>
      <c r="P194" s="93" t="s">
        <v>23</v>
      </c>
      <c r="Q194" s="93" t="s">
        <v>23</v>
      </c>
      <c r="R194" s="93" t="s">
        <v>23</v>
      </c>
      <c r="S194" s="93" t="s">
        <v>23</v>
      </c>
      <c r="T194" s="93" t="s">
        <v>23</v>
      </c>
      <c r="U194" s="91" t="s">
        <v>23</v>
      </c>
      <c r="V194" s="93">
        <v>0</v>
      </c>
      <c r="W194" s="93">
        <v>0</v>
      </c>
      <c r="X194" s="91" t="s">
        <v>469</v>
      </c>
      <c r="Y194" s="80" t="s">
        <v>20</v>
      </c>
      <c r="Z194" s="93" t="s">
        <v>1</v>
      </c>
    </row>
    <row r="195" spans="1:26">
      <c r="A195" s="93">
        <f t="shared" si="6"/>
        <v>189</v>
      </c>
      <c r="B195" s="93">
        <v>1</v>
      </c>
      <c r="C195" s="93" t="s">
        <v>619</v>
      </c>
      <c r="D195" s="93">
        <v>79101</v>
      </c>
      <c r="E195" s="93" t="s">
        <v>600</v>
      </c>
      <c r="F195" s="91" t="s">
        <v>587</v>
      </c>
      <c r="G195" s="91" t="s">
        <v>474</v>
      </c>
      <c r="H195" s="93">
        <v>3</v>
      </c>
      <c r="I195" s="93" t="s">
        <v>33</v>
      </c>
      <c r="J195" s="91" t="s">
        <v>656</v>
      </c>
      <c r="K195" s="91" t="s">
        <v>690</v>
      </c>
      <c r="L195" s="93" t="s">
        <v>10</v>
      </c>
      <c r="M195" s="93" t="s">
        <v>445</v>
      </c>
      <c r="N195" s="90" t="s">
        <v>604</v>
      </c>
      <c r="O195" s="93" t="s">
        <v>23</v>
      </c>
      <c r="P195" s="93" t="s">
        <v>23</v>
      </c>
      <c r="Q195" s="93" t="s">
        <v>23</v>
      </c>
      <c r="R195" s="93" t="s">
        <v>23</v>
      </c>
      <c r="S195" s="93" t="s">
        <v>23</v>
      </c>
      <c r="T195" s="93" t="s">
        <v>23</v>
      </c>
      <c r="U195" s="91" t="s">
        <v>23</v>
      </c>
      <c r="V195" s="93">
        <v>0</v>
      </c>
      <c r="W195" s="93">
        <v>0</v>
      </c>
      <c r="X195" s="91" t="s">
        <v>469</v>
      </c>
      <c r="Y195" s="80" t="s">
        <v>20</v>
      </c>
      <c r="Z195" s="93" t="s">
        <v>1</v>
      </c>
    </row>
    <row r="196" spans="1:26">
      <c r="A196" s="93">
        <f t="shared" si="6"/>
        <v>190</v>
      </c>
      <c r="B196" s="93">
        <v>11</v>
      </c>
      <c r="C196" s="93" t="s">
        <v>619</v>
      </c>
      <c r="D196" s="93">
        <v>79101</v>
      </c>
      <c r="E196" s="93" t="s">
        <v>583</v>
      </c>
      <c r="F196" s="91" t="s">
        <v>468</v>
      </c>
      <c r="G196" s="91" t="s">
        <v>584</v>
      </c>
      <c r="H196" s="93">
        <v>3</v>
      </c>
      <c r="I196" s="93" t="s">
        <v>33</v>
      </c>
      <c r="J196" s="91" t="s">
        <v>656</v>
      </c>
      <c r="K196" s="91" t="s">
        <v>690</v>
      </c>
      <c r="L196" s="93" t="s">
        <v>10</v>
      </c>
      <c r="M196" s="93" t="s">
        <v>445</v>
      </c>
      <c r="N196" s="90" t="s">
        <v>604</v>
      </c>
      <c r="O196" s="93" t="s">
        <v>23</v>
      </c>
      <c r="P196" s="93" t="s">
        <v>23</v>
      </c>
      <c r="Q196" s="93" t="s">
        <v>23</v>
      </c>
      <c r="R196" s="93" t="s">
        <v>23</v>
      </c>
      <c r="S196" s="93" t="s">
        <v>23</v>
      </c>
      <c r="T196" s="93" t="s">
        <v>23</v>
      </c>
      <c r="U196" s="91" t="s">
        <v>23</v>
      </c>
      <c r="V196" s="93">
        <v>0</v>
      </c>
      <c r="W196" s="93">
        <v>0</v>
      </c>
      <c r="X196" s="91" t="s">
        <v>469</v>
      </c>
      <c r="Y196" s="80" t="s">
        <v>450</v>
      </c>
      <c r="Z196" s="93" t="s">
        <v>1</v>
      </c>
    </row>
    <row r="197" spans="1:26">
      <c r="A197" s="93">
        <f t="shared" si="6"/>
        <v>191</v>
      </c>
      <c r="B197" s="93">
        <v>11</v>
      </c>
      <c r="C197" s="93" t="s">
        <v>619</v>
      </c>
      <c r="D197" s="93">
        <v>79101</v>
      </c>
      <c r="E197" s="93" t="s">
        <v>595</v>
      </c>
      <c r="F197" s="91" t="s">
        <v>585</v>
      </c>
      <c r="G197" s="91" t="s">
        <v>586</v>
      </c>
      <c r="H197" s="93">
        <v>3</v>
      </c>
      <c r="I197" s="93" t="s">
        <v>33</v>
      </c>
      <c r="J197" s="91" t="s">
        <v>656</v>
      </c>
      <c r="K197" s="91" t="s">
        <v>690</v>
      </c>
      <c r="L197" s="93" t="s">
        <v>10</v>
      </c>
      <c r="M197" s="93" t="s">
        <v>445</v>
      </c>
      <c r="N197" s="90" t="s">
        <v>604</v>
      </c>
      <c r="O197" s="93" t="s">
        <v>23</v>
      </c>
      <c r="P197" s="93" t="s">
        <v>23</v>
      </c>
      <c r="Q197" s="93" t="s">
        <v>23</v>
      </c>
      <c r="R197" s="93" t="s">
        <v>23</v>
      </c>
      <c r="S197" s="93" t="s">
        <v>23</v>
      </c>
      <c r="T197" s="93" t="s">
        <v>23</v>
      </c>
      <c r="U197" s="91" t="s">
        <v>23</v>
      </c>
      <c r="V197" s="93">
        <v>0</v>
      </c>
      <c r="W197" s="93">
        <v>0</v>
      </c>
      <c r="X197" s="91" t="s">
        <v>469</v>
      </c>
      <c r="Y197" s="80" t="s">
        <v>450</v>
      </c>
      <c r="Z197" s="93" t="s">
        <v>1</v>
      </c>
    </row>
    <row r="198" spans="1:26">
      <c r="A198" s="93">
        <f t="shared" si="6"/>
        <v>192</v>
      </c>
      <c r="B198" s="93">
        <v>11</v>
      </c>
      <c r="C198" s="93" t="s">
        <v>619</v>
      </c>
      <c r="D198" s="93">
        <v>79101</v>
      </c>
      <c r="E198" s="93" t="s">
        <v>600</v>
      </c>
      <c r="F198" s="91" t="s">
        <v>587</v>
      </c>
      <c r="G198" s="91" t="s">
        <v>474</v>
      </c>
      <c r="H198" s="93">
        <v>3</v>
      </c>
      <c r="I198" s="93" t="s">
        <v>33</v>
      </c>
      <c r="J198" s="91" t="s">
        <v>656</v>
      </c>
      <c r="K198" s="91" t="s">
        <v>690</v>
      </c>
      <c r="L198" s="93" t="s">
        <v>10</v>
      </c>
      <c r="M198" s="93" t="s">
        <v>445</v>
      </c>
      <c r="N198" s="90" t="s">
        <v>604</v>
      </c>
      <c r="O198" s="93" t="s">
        <v>23</v>
      </c>
      <c r="P198" s="93" t="s">
        <v>23</v>
      </c>
      <c r="Q198" s="93" t="s">
        <v>23</v>
      </c>
      <c r="R198" s="93" t="s">
        <v>23</v>
      </c>
      <c r="S198" s="93" t="s">
        <v>23</v>
      </c>
      <c r="T198" s="93" t="s">
        <v>23</v>
      </c>
      <c r="U198" s="91" t="s">
        <v>23</v>
      </c>
      <c r="V198" s="93">
        <v>0</v>
      </c>
      <c r="W198" s="93">
        <v>0</v>
      </c>
      <c r="X198" s="91" t="s">
        <v>469</v>
      </c>
      <c r="Y198" s="80" t="s">
        <v>450</v>
      </c>
      <c r="Z198" s="93" t="s">
        <v>1</v>
      </c>
    </row>
    <row r="199" spans="1:26">
      <c r="A199" s="93">
        <f t="shared" si="6"/>
        <v>193</v>
      </c>
      <c r="B199" s="93">
        <v>1</v>
      </c>
      <c r="C199" s="93" t="s">
        <v>619</v>
      </c>
      <c r="D199" s="93">
        <v>70103</v>
      </c>
      <c r="E199" s="93" t="s">
        <v>583</v>
      </c>
      <c r="F199" s="91" t="s">
        <v>468</v>
      </c>
      <c r="G199" s="91" t="s">
        <v>584</v>
      </c>
      <c r="H199" s="93">
        <v>3</v>
      </c>
      <c r="I199" s="93" t="s">
        <v>33</v>
      </c>
      <c r="J199" s="91" t="s">
        <v>656</v>
      </c>
      <c r="K199" s="91" t="s">
        <v>690</v>
      </c>
      <c r="L199" s="93" t="s">
        <v>10</v>
      </c>
      <c r="M199" s="93" t="s">
        <v>667</v>
      </c>
      <c r="N199" s="90" t="s">
        <v>604</v>
      </c>
      <c r="O199" s="93" t="s">
        <v>23</v>
      </c>
      <c r="P199" s="93" t="s">
        <v>23</v>
      </c>
      <c r="Q199" s="93" t="s">
        <v>23</v>
      </c>
      <c r="R199" s="93" t="s">
        <v>23</v>
      </c>
      <c r="S199" s="93" t="s">
        <v>23</v>
      </c>
      <c r="T199" s="93" t="s">
        <v>23</v>
      </c>
      <c r="U199" s="91" t="s">
        <v>23</v>
      </c>
      <c r="V199" s="93">
        <v>0</v>
      </c>
      <c r="W199" s="93">
        <v>0</v>
      </c>
      <c r="X199" s="91" t="s">
        <v>469</v>
      </c>
      <c r="Y199" s="80" t="s">
        <v>20</v>
      </c>
      <c r="Z199" s="93" t="s">
        <v>1</v>
      </c>
    </row>
    <row r="200" spans="1:26">
      <c r="A200" s="93">
        <f t="shared" si="6"/>
        <v>194</v>
      </c>
      <c r="B200" s="93">
        <v>1</v>
      </c>
      <c r="C200" s="93" t="s">
        <v>619</v>
      </c>
      <c r="D200" s="93">
        <v>70103</v>
      </c>
      <c r="E200" s="93" t="s">
        <v>595</v>
      </c>
      <c r="F200" s="91" t="s">
        <v>585</v>
      </c>
      <c r="G200" s="91" t="s">
        <v>586</v>
      </c>
      <c r="H200" s="93">
        <v>3</v>
      </c>
      <c r="I200" s="93" t="s">
        <v>33</v>
      </c>
      <c r="J200" s="91" t="s">
        <v>656</v>
      </c>
      <c r="K200" s="91" t="s">
        <v>690</v>
      </c>
      <c r="L200" s="93" t="s">
        <v>10</v>
      </c>
      <c r="M200" s="93" t="s">
        <v>667</v>
      </c>
      <c r="N200" s="90" t="s">
        <v>604</v>
      </c>
      <c r="O200" s="93" t="s">
        <v>23</v>
      </c>
      <c r="P200" s="93" t="s">
        <v>23</v>
      </c>
      <c r="Q200" s="93" t="s">
        <v>23</v>
      </c>
      <c r="R200" s="93" t="s">
        <v>23</v>
      </c>
      <c r="S200" s="93" t="s">
        <v>23</v>
      </c>
      <c r="T200" s="93" t="s">
        <v>23</v>
      </c>
      <c r="U200" s="91" t="s">
        <v>23</v>
      </c>
      <c r="V200" s="93">
        <v>0</v>
      </c>
      <c r="W200" s="93">
        <v>0</v>
      </c>
      <c r="X200" s="91" t="s">
        <v>469</v>
      </c>
      <c r="Y200" s="80" t="s">
        <v>20</v>
      </c>
      <c r="Z200" s="93" t="s">
        <v>1</v>
      </c>
    </row>
    <row r="201" spans="1:26">
      <c r="A201" s="93">
        <f t="shared" si="6"/>
        <v>195</v>
      </c>
      <c r="B201" s="93">
        <v>1</v>
      </c>
      <c r="C201" s="93" t="s">
        <v>619</v>
      </c>
      <c r="D201" s="93">
        <v>70103</v>
      </c>
      <c r="E201" s="93" t="s">
        <v>600</v>
      </c>
      <c r="F201" s="91" t="s">
        <v>587</v>
      </c>
      <c r="G201" s="91" t="s">
        <v>474</v>
      </c>
      <c r="H201" s="93">
        <v>3</v>
      </c>
      <c r="I201" s="93" t="s">
        <v>33</v>
      </c>
      <c r="J201" s="91" t="s">
        <v>656</v>
      </c>
      <c r="K201" s="91" t="s">
        <v>690</v>
      </c>
      <c r="L201" s="93" t="s">
        <v>10</v>
      </c>
      <c r="M201" s="93" t="s">
        <v>667</v>
      </c>
      <c r="N201" s="90" t="s">
        <v>604</v>
      </c>
      <c r="O201" s="93" t="s">
        <v>23</v>
      </c>
      <c r="P201" s="93" t="s">
        <v>23</v>
      </c>
      <c r="Q201" s="93" t="s">
        <v>23</v>
      </c>
      <c r="R201" s="93" t="s">
        <v>23</v>
      </c>
      <c r="S201" s="93" t="s">
        <v>23</v>
      </c>
      <c r="T201" s="93" t="s">
        <v>23</v>
      </c>
      <c r="U201" s="91" t="s">
        <v>23</v>
      </c>
      <c r="V201" s="93">
        <v>0</v>
      </c>
      <c r="W201" s="93">
        <v>0</v>
      </c>
      <c r="X201" s="91" t="s">
        <v>469</v>
      </c>
      <c r="Y201" s="80" t="s">
        <v>20</v>
      </c>
      <c r="Z201" s="93" t="s">
        <v>1</v>
      </c>
    </row>
    <row r="202" spans="1:26">
      <c r="A202" s="93">
        <f t="shared" si="6"/>
        <v>196</v>
      </c>
      <c r="B202" s="93">
        <v>11</v>
      </c>
      <c r="C202" s="93" t="s">
        <v>619</v>
      </c>
      <c r="D202" s="93">
        <v>70103</v>
      </c>
      <c r="E202" s="93" t="s">
        <v>583</v>
      </c>
      <c r="F202" s="91" t="s">
        <v>468</v>
      </c>
      <c r="G202" s="91" t="s">
        <v>584</v>
      </c>
      <c r="H202" s="93">
        <v>3</v>
      </c>
      <c r="I202" s="93" t="s">
        <v>33</v>
      </c>
      <c r="J202" s="91" t="s">
        <v>656</v>
      </c>
      <c r="K202" s="91" t="s">
        <v>690</v>
      </c>
      <c r="L202" s="93" t="s">
        <v>10</v>
      </c>
      <c r="M202" s="93" t="s">
        <v>667</v>
      </c>
      <c r="N202" s="90" t="s">
        <v>604</v>
      </c>
      <c r="O202" s="93" t="s">
        <v>23</v>
      </c>
      <c r="P202" s="93" t="s">
        <v>23</v>
      </c>
      <c r="Q202" s="93" t="s">
        <v>23</v>
      </c>
      <c r="R202" s="93" t="s">
        <v>23</v>
      </c>
      <c r="S202" s="93" t="s">
        <v>23</v>
      </c>
      <c r="T202" s="93" t="s">
        <v>23</v>
      </c>
      <c r="U202" s="91" t="s">
        <v>23</v>
      </c>
      <c r="V202" s="93">
        <v>0</v>
      </c>
      <c r="W202" s="93">
        <v>0</v>
      </c>
      <c r="X202" s="91" t="s">
        <v>469</v>
      </c>
      <c r="Y202" s="80" t="s">
        <v>450</v>
      </c>
      <c r="Z202" s="93" t="s">
        <v>1</v>
      </c>
    </row>
    <row r="203" spans="1:26">
      <c r="A203" s="93">
        <f t="shared" si="6"/>
        <v>197</v>
      </c>
      <c r="B203" s="93">
        <v>11</v>
      </c>
      <c r="C203" s="93" t="s">
        <v>619</v>
      </c>
      <c r="D203" s="93">
        <v>70103</v>
      </c>
      <c r="E203" s="93" t="s">
        <v>595</v>
      </c>
      <c r="F203" s="91" t="s">
        <v>585</v>
      </c>
      <c r="G203" s="91" t="s">
        <v>586</v>
      </c>
      <c r="H203" s="93">
        <v>3</v>
      </c>
      <c r="I203" s="93" t="s">
        <v>33</v>
      </c>
      <c r="J203" s="91" t="s">
        <v>656</v>
      </c>
      <c r="K203" s="91" t="s">
        <v>690</v>
      </c>
      <c r="L203" s="93" t="s">
        <v>10</v>
      </c>
      <c r="M203" s="93" t="s">
        <v>667</v>
      </c>
      <c r="N203" s="90" t="s">
        <v>604</v>
      </c>
      <c r="O203" s="93" t="s">
        <v>23</v>
      </c>
      <c r="P203" s="93" t="s">
        <v>23</v>
      </c>
      <c r="Q203" s="93" t="s">
        <v>23</v>
      </c>
      <c r="R203" s="93" t="s">
        <v>23</v>
      </c>
      <c r="S203" s="93" t="s">
        <v>23</v>
      </c>
      <c r="T203" s="93" t="s">
        <v>23</v>
      </c>
      <c r="U203" s="91" t="s">
        <v>23</v>
      </c>
      <c r="V203" s="93">
        <v>0</v>
      </c>
      <c r="W203" s="93">
        <v>0</v>
      </c>
      <c r="X203" s="91" t="s">
        <v>469</v>
      </c>
      <c r="Y203" s="80" t="s">
        <v>450</v>
      </c>
      <c r="Z203" s="93" t="s">
        <v>1</v>
      </c>
    </row>
    <row r="204" spans="1:26">
      <c r="A204" s="93">
        <f t="shared" si="6"/>
        <v>198</v>
      </c>
      <c r="B204" s="93">
        <v>11</v>
      </c>
      <c r="C204" s="93" t="s">
        <v>619</v>
      </c>
      <c r="D204" s="93">
        <v>70103</v>
      </c>
      <c r="E204" s="93" t="s">
        <v>600</v>
      </c>
      <c r="F204" s="91" t="s">
        <v>587</v>
      </c>
      <c r="G204" s="91" t="s">
        <v>474</v>
      </c>
      <c r="H204" s="93">
        <v>3</v>
      </c>
      <c r="I204" s="93" t="s">
        <v>33</v>
      </c>
      <c r="J204" s="91" t="s">
        <v>656</v>
      </c>
      <c r="K204" s="91" t="s">
        <v>690</v>
      </c>
      <c r="L204" s="93" t="s">
        <v>10</v>
      </c>
      <c r="M204" s="93" t="s">
        <v>667</v>
      </c>
      <c r="N204" s="90" t="s">
        <v>604</v>
      </c>
      <c r="O204" s="93" t="s">
        <v>23</v>
      </c>
      <c r="P204" s="93" t="s">
        <v>23</v>
      </c>
      <c r="Q204" s="93" t="s">
        <v>23</v>
      </c>
      <c r="R204" s="93" t="s">
        <v>23</v>
      </c>
      <c r="S204" s="93" t="s">
        <v>23</v>
      </c>
      <c r="T204" s="93" t="s">
        <v>23</v>
      </c>
      <c r="U204" s="91" t="s">
        <v>23</v>
      </c>
      <c r="V204" s="93">
        <v>0</v>
      </c>
      <c r="W204" s="93">
        <v>0</v>
      </c>
      <c r="X204" s="91" t="s">
        <v>469</v>
      </c>
      <c r="Y204" s="80" t="s">
        <v>450</v>
      </c>
      <c r="Z204" s="93" t="s">
        <v>1</v>
      </c>
    </row>
    <row r="205" spans="1:26">
      <c r="A205" s="93">
        <f t="shared" si="6"/>
        <v>199</v>
      </c>
      <c r="B205" s="93">
        <v>1</v>
      </c>
      <c r="C205" s="93" t="s">
        <v>619</v>
      </c>
      <c r="D205" s="93">
        <v>79101</v>
      </c>
      <c r="E205" s="93" t="s">
        <v>583</v>
      </c>
      <c r="F205" s="91" t="s">
        <v>468</v>
      </c>
      <c r="G205" s="91" t="s">
        <v>584</v>
      </c>
      <c r="H205" s="93">
        <v>3</v>
      </c>
      <c r="I205" s="93" t="s">
        <v>33</v>
      </c>
      <c r="J205" s="91" t="s">
        <v>656</v>
      </c>
      <c r="K205" s="91" t="s">
        <v>690</v>
      </c>
      <c r="L205" s="93" t="s">
        <v>10</v>
      </c>
      <c r="M205" s="93" t="s">
        <v>445</v>
      </c>
      <c r="N205" s="90" t="s">
        <v>620</v>
      </c>
      <c r="O205" s="93" t="s">
        <v>23</v>
      </c>
      <c r="P205" s="93" t="s">
        <v>23</v>
      </c>
      <c r="Q205" s="93" t="s">
        <v>23</v>
      </c>
      <c r="R205" s="93" t="s">
        <v>23</v>
      </c>
      <c r="S205" s="93" t="s">
        <v>23</v>
      </c>
      <c r="T205" s="93" t="s">
        <v>23</v>
      </c>
      <c r="U205" s="91" t="s">
        <v>23</v>
      </c>
      <c r="V205" s="93">
        <v>0</v>
      </c>
      <c r="W205" s="93">
        <v>0</v>
      </c>
      <c r="X205" s="91" t="s">
        <v>469</v>
      </c>
      <c r="Y205" s="80" t="s">
        <v>20</v>
      </c>
      <c r="Z205" s="93" t="s">
        <v>1</v>
      </c>
    </row>
    <row r="206" spans="1:26">
      <c r="A206" s="93">
        <f t="shared" si="6"/>
        <v>200</v>
      </c>
      <c r="B206" s="93">
        <v>1</v>
      </c>
      <c r="C206" s="93" t="s">
        <v>619</v>
      </c>
      <c r="D206" s="93">
        <v>79101</v>
      </c>
      <c r="E206" s="93" t="s">
        <v>595</v>
      </c>
      <c r="F206" s="91" t="s">
        <v>585</v>
      </c>
      <c r="G206" s="91" t="s">
        <v>586</v>
      </c>
      <c r="H206" s="93">
        <v>3</v>
      </c>
      <c r="I206" s="93" t="s">
        <v>33</v>
      </c>
      <c r="J206" s="91" t="s">
        <v>656</v>
      </c>
      <c r="K206" s="91" t="s">
        <v>690</v>
      </c>
      <c r="L206" s="93" t="s">
        <v>10</v>
      </c>
      <c r="M206" s="93" t="s">
        <v>445</v>
      </c>
      <c r="N206" s="90" t="s">
        <v>620</v>
      </c>
      <c r="O206" s="93" t="s">
        <v>23</v>
      </c>
      <c r="P206" s="93" t="s">
        <v>23</v>
      </c>
      <c r="Q206" s="93" t="s">
        <v>23</v>
      </c>
      <c r="R206" s="93" t="s">
        <v>23</v>
      </c>
      <c r="S206" s="93" t="s">
        <v>23</v>
      </c>
      <c r="T206" s="93" t="s">
        <v>23</v>
      </c>
      <c r="U206" s="91" t="s">
        <v>23</v>
      </c>
      <c r="V206" s="93">
        <v>0</v>
      </c>
      <c r="W206" s="93">
        <v>0</v>
      </c>
      <c r="X206" s="91" t="s">
        <v>469</v>
      </c>
      <c r="Y206" s="80" t="s">
        <v>20</v>
      </c>
      <c r="Z206" s="93" t="s">
        <v>1</v>
      </c>
    </row>
    <row r="207" spans="1:26">
      <c r="A207" s="93">
        <f t="shared" si="6"/>
        <v>201</v>
      </c>
      <c r="B207" s="93">
        <v>1</v>
      </c>
      <c r="C207" s="93" t="s">
        <v>619</v>
      </c>
      <c r="D207" s="93">
        <v>79101</v>
      </c>
      <c r="E207" s="93" t="s">
        <v>600</v>
      </c>
      <c r="F207" s="91" t="s">
        <v>587</v>
      </c>
      <c r="G207" s="91" t="s">
        <v>474</v>
      </c>
      <c r="H207" s="93">
        <v>3</v>
      </c>
      <c r="I207" s="93" t="s">
        <v>33</v>
      </c>
      <c r="J207" s="91" t="s">
        <v>656</v>
      </c>
      <c r="K207" s="91" t="s">
        <v>690</v>
      </c>
      <c r="L207" s="93" t="s">
        <v>10</v>
      </c>
      <c r="M207" s="93" t="s">
        <v>445</v>
      </c>
      <c r="N207" s="90" t="s">
        <v>620</v>
      </c>
      <c r="O207" s="93" t="s">
        <v>23</v>
      </c>
      <c r="P207" s="93" t="s">
        <v>23</v>
      </c>
      <c r="Q207" s="93" t="s">
        <v>23</v>
      </c>
      <c r="R207" s="93" t="s">
        <v>23</v>
      </c>
      <c r="S207" s="93" t="s">
        <v>23</v>
      </c>
      <c r="T207" s="93" t="s">
        <v>23</v>
      </c>
      <c r="U207" s="91" t="s">
        <v>23</v>
      </c>
      <c r="V207" s="93">
        <v>0</v>
      </c>
      <c r="W207" s="93">
        <v>0</v>
      </c>
      <c r="X207" s="91" t="s">
        <v>469</v>
      </c>
      <c r="Y207" s="80" t="s">
        <v>20</v>
      </c>
      <c r="Z207" s="93" t="s">
        <v>1</v>
      </c>
    </row>
    <row r="208" spans="1:26">
      <c r="A208" s="93">
        <f t="shared" si="6"/>
        <v>202</v>
      </c>
      <c r="B208" s="93">
        <v>11</v>
      </c>
      <c r="C208" s="93" t="s">
        <v>619</v>
      </c>
      <c r="D208" s="93">
        <v>79101</v>
      </c>
      <c r="E208" s="93" t="s">
        <v>583</v>
      </c>
      <c r="F208" s="91" t="s">
        <v>468</v>
      </c>
      <c r="G208" s="91" t="s">
        <v>584</v>
      </c>
      <c r="H208" s="93">
        <v>3</v>
      </c>
      <c r="I208" s="93" t="s">
        <v>33</v>
      </c>
      <c r="J208" s="91" t="s">
        <v>656</v>
      </c>
      <c r="K208" s="91" t="s">
        <v>690</v>
      </c>
      <c r="L208" s="93" t="s">
        <v>10</v>
      </c>
      <c r="M208" s="93" t="s">
        <v>445</v>
      </c>
      <c r="N208" s="90" t="s">
        <v>620</v>
      </c>
      <c r="O208" s="93" t="s">
        <v>23</v>
      </c>
      <c r="P208" s="93" t="s">
        <v>23</v>
      </c>
      <c r="Q208" s="93" t="s">
        <v>23</v>
      </c>
      <c r="R208" s="93" t="s">
        <v>23</v>
      </c>
      <c r="S208" s="93" t="s">
        <v>23</v>
      </c>
      <c r="T208" s="93" t="s">
        <v>23</v>
      </c>
      <c r="U208" s="91" t="s">
        <v>23</v>
      </c>
      <c r="V208" s="93">
        <v>0</v>
      </c>
      <c r="W208" s="93">
        <v>0</v>
      </c>
      <c r="X208" s="91" t="s">
        <v>469</v>
      </c>
      <c r="Y208" s="80" t="s">
        <v>450</v>
      </c>
      <c r="Z208" s="93" t="s">
        <v>1</v>
      </c>
    </row>
    <row r="209" spans="1:26">
      <c r="A209" s="93">
        <f t="shared" si="6"/>
        <v>203</v>
      </c>
      <c r="B209" s="93">
        <v>11</v>
      </c>
      <c r="C209" s="93" t="s">
        <v>619</v>
      </c>
      <c r="D209" s="93">
        <v>79101</v>
      </c>
      <c r="E209" s="93" t="s">
        <v>595</v>
      </c>
      <c r="F209" s="91" t="s">
        <v>585</v>
      </c>
      <c r="G209" s="91" t="s">
        <v>586</v>
      </c>
      <c r="H209" s="93">
        <v>3</v>
      </c>
      <c r="I209" s="93" t="s">
        <v>33</v>
      </c>
      <c r="J209" s="91" t="s">
        <v>656</v>
      </c>
      <c r="K209" s="91" t="s">
        <v>690</v>
      </c>
      <c r="L209" s="93" t="s">
        <v>10</v>
      </c>
      <c r="M209" s="93" t="s">
        <v>445</v>
      </c>
      <c r="N209" s="90" t="s">
        <v>620</v>
      </c>
      <c r="O209" s="93" t="s">
        <v>23</v>
      </c>
      <c r="P209" s="93" t="s">
        <v>23</v>
      </c>
      <c r="Q209" s="93" t="s">
        <v>23</v>
      </c>
      <c r="R209" s="93" t="s">
        <v>23</v>
      </c>
      <c r="S209" s="93" t="s">
        <v>23</v>
      </c>
      <c r="T209" s="93" t="s">
        <v>23</v>
      </c>
      <c r="U209" s="91" t="s">
        <v>23</v>
      </c>
      <c r="V209" s="93">
        <v>0</v>
      </c>
      <c r="W209" s="93">
        <v>0</v>
      </c>
      <c r="X209" s="91" t="s">
        <v>469</v>
      </c>
      <c r="Y209" s="80" t="s">
        <v>450</v>
      </c>
      <c r="Z209" s="93" t="s">
        <v>1</v>
      </c>
    </row>
    <row r="210" spans="1:26">
      <c r="A210" s="93">
        <f t="shared" si="6"/>
        <v>204</v>
      </c>
      <c r="B210" s="93">
        <v>11</v>
      </c>
      <c r="C210" s="93" t="s">
        <v>619</v>
      </c>
      <c r="D210" s="93">
        <v>79101</v>
      </c>
      <c r="E210" s="93" t="s">
        <v>600</v>
      </c>
      <c r="F210" s="91" t="s">
        <v>587</v>
      </c>
      <c r="G210" s="91" t="s">
        <v>474</v>
      </c>
      <c r="H210" s="93">
        <v>3</v>
      </c>
      <c r="I210" s="93" t="s">
        <v>33</v>
      </c>
      <c r="J210" s="91" t="s">
        <v>656</v>
      </c>
      <c r="K210" s="91" t="s">
        <v>690</v>
      </c>
      <c r="L210" s="93" t="s">
        <v>10</v>
      </c>
      <c r="M210" s="93" t="s">
        <v>445</v>
      </c>
      <c r="N210" s="90" t="s">
        <v>620</v>
      </c>
      <c r="O210" s="93" t="s">
        <v>23</v>
      </c>
      <c r="P210" s="93" t="s">
        <v>23</v>
      </c>
      <c r="Q210" s="93" t="s">
        <v>23</v>
      </c>
      <c r="R210" s="93" t="s">
        <v>23</v>
      </c>
      <c r="S210" s="93" t="s">
        <v>23</v>
      </c>
      <c r="T210" s="93" t="s">
        <v>23</v>
      </c>
      <c r="U210" s="91" t="s">
        <v>23</v>
      </c>
      <c r="V210" s="93">
        <v>0</v>
      </c>
      <c r="W210" s="93">
        <v>0</v>
      </c>
      <c r="X210" s="91" t="s">
        <v>469</v>
      </c>
      <c r="Y210" s="80" t="s">
        <v>450</v>
      </c>
      <c r="Z210" s="93" t="s">
        <v>1</v>
      </c>
    </row>
    <row r="211" spans="1:26">
      <c r="A211" s="93" t="s">
        <v>669</v>
      </c>
      <c r="F211" s="91"/>
      <c r="G211" s="91"/>
      <c r="N211" s="91"/>
      <c r="U211" s="91"/>
      <c r="Y211" s="80"/>
    </row>
    <row r="212" spans="1:26">
      <c r="A212" s="89">
        <v>205</v>
      </c>
      <c r="B212" s="93">
        <v>1</v>
      </c>
      <c r="C212" s="93" t="s">
        <v>654</v>
      </c>
      <c r="D212" s="93">
        <v>79201</v>
      </c>
      <c r="E212" s="93" t="s">
        <v>655</v>
      </c>
      <c r="F212" s="91" t="s">
        <v>670</v>
      </c>
      <c r="G212" s="91" t="s">
        <v>671</v>
      </c>
      <c r="H212" s="93">
        <v>3</v>
      </c>
      <c r="I212" s="93" t="s">
        <v>33</v>
      </c>
      <c r="J212" s="60" t="s">
        <v>35</v>
      </c>
      <c r="K212" s="91" t="s">
        <v>690</v>
      </c>
      <c r="L212" s="93" t="s">
        <v>10</v>
      </c>
      <c r="M212" s="93" t="s">
        <v>445</v>
      </c>
      <c r="N212" s="91" t="s">
        <v>650</v>
      </c>
      <c r="O212" s="93" t="s">
        <v>23</v>
      </c>
      <c r="P212" s="93" t="s">
        <v>23</v>
      </c>
      <c r="Q212" s="93" t="s">
        <v>23</v>
      </c>
      <c r="R212" s="93" t="s">
        <v>23</v>
      </c>
      <c r="S212" s="93" t="s">
        <v>23</v>
      </c>
      <c r="T212" s="93" t="s">
        <v>23</v>
      </c>
      <c r="U212" s="91" t="s">
        <v>23</v>
      </c>
      <c r="V212" s="93">
        <v>0</v>
      </c>
      <c r="W212" s="93">
        <v>0</v>
      </c>
      <c r="X212" s="91" t="s">
        <v>469</v>
      </c>
      <c r="Y212" s="80" t="s">
        <v>20</v>
      </c>
      <c r="Z212" s="93" t="s">
        <v>652</v>
      </c>
    </row>
    <row r="213" spans="1:26">
      <c r="A213" s="93">
        <f t="shared" ref="A213:A215" si="7">A212+1</f>
        <v>206</v>
      </c>
      <c r="B213" s="93">
        <v>11</v>
      </c>
      <c r="C213" s="93" t="s">
        <v>654</v>
      </c>
      <c r="D213" s="93">
        <v>79201</v>
      </c>
      <c r="E213" s="93" t="s">
        <v>655</v>
      </c>
      <c r="F213" s="91" t="s">
        <v>670</v>
      </c>
      <c r="G213" s="91" t="s">
        <v>671</v>
      </c>
      <c r="H213" s="93">
        <v>3</v>
      </c>
      <c r="I213" s="93" t="s">
        <v>33</v>
      </c>
      <c r="J213" s="60" t="s">
        <v>35</v>
      </c>
      <c r="K213" s="91" t="s">
        <v>690</v>
      </c>
      <c r="L213" s="93" t="s">
        <v>10</v>
      </c>
      <c r="M213" s="93" t="s">
        <v>445</v>
      </c>
      <c r="N213" s="91" t="s">
        <v>650</v>
      </c>
      <c r="O213" s="93" t="s">
        <v>23</v>
      </c>
      <c r="P213" s="93" t="s">
        <v>23</v>
      </c>
      <c r="Q213" s="93" t="s">
        <v>23</v>
      </c>
      <c r="R213" s="93" t="s">
        <v>23</v>
      </c>
      <c r="S213" s="93" t="s">
        <v>23</v>
      </c>
      <c r="T213" s="93" t="s">
        <v>23</v>
      </c>
      <c r="U213" s="91" t="s">
        <v>23</v>
      </c>
      <c r="V213" s="93">
        <v>0</v>
      </c>
      <c r="W213" s="93">
        <v>0</v>
      </c>
      <c r="X213" s="91" t="s">
        <v>469</v>
      </c>
      <c r="Y213" s="80" t="s">
        <v>450</v>
      </c>
      <c r="Z213" s="93" t="s">
        <v>652</v>
      </c>
    </row>
    <row r="214" spans="1:26">
      <c r="A214" s="93">
        <f t="shared" si="7"/>
        <v>207</v>
      </c>
      <c r="B214" s="93">
        <v>1</v>
      </c>
      <c r="C214" s="93" t="s">
        <v>654</v>
      </c>
      <c r="D214" s="93">
        <v>79201</v>
      </c>
      <c r="E214" s="93" t="s">
        <v>655</v>
      </c>
      <c r="F214" s="91" t="s">
        <v>670</v>
      </c>
      <c r="G214" s="91" t="s">
        <v>671</v>
      </c>
      <c r="H214" s="93">
        <v>3</v>
      </c>
      <c r="I214" s="93" t="s">
        <v>33</v>
      </c>
      <c r="J214" s="60" t="s">
        <v>35</v>
      </c>
      <c r="K214" s="91" t="s">
        <v>690</v>
      </c>
      <c r="L214" s="93" t="s">
        <v>10</v>
      </c>
      <c r="M214" s="93" t="s">
        <v>445</v>
      </c>
      <c r="N214" s="33" t="s">
        <v>657</v>
      </c>
      <c r="O214" s="93" t="s">
        <v>23</v>
      </c>
      <c r="P214" s="93" t="s">
        <v>23</v>
      </c>
      <c r="Q214" s="93" t="s">
        <v>23</v>
      </c>
      <c r="R214" s="93" t="s">
        <v>23</v>
      </c>
      <c r="S214" s="93" t="s">
        <v>23</v>
      </c>
      <c r="T214" s="93" t="s">
        <v>23</v>
      </c>
      <c r="U214" s="91" t="s">
        <v>23</v>
      </c>
      <c r="V214" s="93">
        <v>0</v>
      </c>
      <c r="W214" s="93">
        <v>0</v>
      </c>
      <c r="X214" s="91" t="s">
        <v>469</v>
      </c>
      <c r="Y214" s="80" t="s">
        <v>20</v>
      </c>
      <c r="Z214" s="93" t="s">
        <v>652</v>
      </c>
    </row>
    <row r="215" spans="1:26">
      <c r="A215" s="93">
        <f t="shared" si="7"/>
        <v>208</v>
      </c>
      <c r="B215" s="93">
        <v>11</v>
      </c>
      <c r="C215" s="93" t="s">
        <v>654</v>
      </c>
      <c r="D215" s="93">
        <v>79201</v>
      </c>
      <c r="E215" s="93" t="s">
        <v>655</v>
      </c>
      <c r="F215" s="91" t="s">
        <v>670</v>
      </c>
      <c r="G215" s="91" t="s">
        <v>671</v>
      </c>
      <c r="H215" s="93">
        <v>3</v>
      </c>
      <c r="I215" s="93" t="s">
        <v>33</v>
      </c>
      <c r="J215" s="60" t="s">
        <v>35</v>
      </c>
      <c r="K215" s="91" t="s">
        <v>690</v>
      </c>
      <c r="L215" s="93" t="s">
        <v>10</v>
      </c>
      <c r="M215" s="93" t="s">
        <v>445</v>
      </c>
      <c r="N215" s="33" t="s">
        <v>657</v>
      </c>
      <c r="O215" s="93" t="s">
        <v>23</v>
      </c>
      <c r="P215" s="93" t="s">
        <v>23</v>
      </c>
      <c r="Q215" s="93" t="s">
        <v>23</v>
      </c>
      <c r="R215" s="93" t="s">
        <v>23</v>
      </c>
      <c r="S215" s="93" t="s">
        <v>23</v>
      </c>
      <c r="T215" s="93" t="s">
        <v>23</v>
      </c>
      <c r="U215" s="91" t="s">
        <v>23</v>
      </c>
      <c r="V215" s="93">
        <v>0</v>
      </c>
      <c r="W215" s="93">
        <v>0</v>
      </c>
      <c r="X215" s="91" t="s">
        <v>469</v>
      </c>
      <c r="Y215" s="80" t="s">
        <v>450</v>
      </c>
      <c r="Z215" s="93" t="s">
        <v>652</v>
      </c>
    </row>
    <row r="216" spans="1:26">
      <c r="A216" s="93" t="s">
        <v>672</v>
      </c>
      <c r="F216" s="91"/>
      <c r="G216" s="91"/>
      <c r="N216" s="90"/>
      <c r="U216" s="91"/>
      <c r="Y216" s="80"/>
    </row>
    <row r="217" spans="1:26">
      <c r="A217" s="89">
        <v>209</v>
      </c>
      <c r="B217" s="93">
        <v>1</v>
      </c>
      <c r="C217" s="93" t="s">
        <v>654</v>
      </c>
      <c r="D217" s="93">
        <v>11200</v>
      </c>
      <c r="E217" s="93" t="s">
        <v>655</v>
      </c>
      <c r="F217" s="91" t="s">
        <v>451</v>
      </c>
      <c r="G217" s="91" t="s">
        <v>651</v>
      </c>
      <c r="H217" s="93">
        <v>3</v>
      </c>
      <c r="I217" s="93" t="s">
        <v>33</v>
      </c>
      <c r="J217" s="91" t="s">
        <v>673</v>
      </c>
      <c r="K217" s="91" t="s">
        <v>690</v>
      </c>
      <c r="L217" s="93" t="s">
        <v>10</v>
      </c>
      <c r="M217" s="93" t="s">
        <v>445</v>
      </c>
      <c r="N217" s="91" t="s">
        <v>650</v>
      </c>
      <c r="O217" s="93" t="s">
        <v>23</v>
      </c>
      <c r="P217" s="93" t="s">
        <v>23</v>
      </c>
      <c r="Q217" s="93" t="s">
        <v>23</v>
      </c>
      <c r="R217" s="93" t="s">
        <v>23</v>
      </c>
      <c r="S217" s="93" t="s">
        <v>23</v>
      </c>
      <c r="T217" s="93" t="s">
        <v>23</v>
      </c>
      <c r="U217" s="91" t="s">
        <v>23</v>
      </c>
      <c r="V217" s="93">
        <v>0</v>
      </c>
      <c r="W217" s="93">
        <v>0</v>
      </c>
      <c r="X217" s="91" t="s">
        <v>469</v>
      </c>
      <c r="Y217" s="80" t="s">
        <v>20</v>
      </c>
      <c r="Z217" s="93" t="s">
        <v>652</v>
      </c>
    </row>
    <row r="218" spans="1:26">
      <c r="A218" s="93">
        <f t="shared" ref="A218:A228" si="8">A217+1</f>
        <v>210</v>
      </c>
      <c r="B218" s="93">
        <v>11</v>
      </c>
      <c r="C218" s="93" t="s">
        <v>654</v>
      </c>
      <c r="D218" s="93">
        <v>11200</v>
      </c>
      <c r="E218" s="93" t="s">
        <v>655</v>
      </c>
      <c r="F218" s="91" t="s">
        <v>451</v>
      </c>
      <c r="G218" s="91" t="s">
        <v>651</v>
      </c>
      <c r="H218" s="93">
        <v>3</v>
      </c>
      <c r="I218" s="93" t="s">
        <v>33</v>
      </c>
      <c r="J218" s="91" t="s">
        <v>673</v>
      </c>
      <c r="K218" s="91" t="s">
        <v>690</v>
      </c>
      <c r="L218" s="93" t="s">
        <v>10</v>
      </c>
      <c r="M218" s="93" t="s">
        <v>445</v>
      </c>
      <c r="N218" s="91" t="s">
        <v>650</v>
      </c>
      <c r="O218" s="93" t="s">
        <v>23</v>
      </c>
      <c r="P218" s="93" t="s">
        <v>23</v>
      </c>
      <c r="Q218" s="93" t="s">
        <v>23</v>
      </c>
      <c r="R218" s="93" t="s">
        <v>23</v>
      </c>
      <c r="S218" s="93" t="s">
        <v>23</v>
      </c>
      <c r="T218" s="93" t="s">
        <v>23</v>
      </c>
      <c r="U218" s="91" t="s">
        <v>23</v>
      </c>
      <c r="V218" s="93">
        <v>0</v>
      </c>
      <c r="W218" s="93">
        <v>0</v>
      </c>
      <c r="X218" s="91" t="s">
        <v>469</v>
      </c>
      <c r="Y218" s="80" t="s">
        <v>450</v>
      </c>
      <c r="Z218" s="93" t="s">
        <v>652</v>
      </c>
    </row>
    <row r="219" spans="1:26">
      <c r="A219" s="93">
        <f t="shared" si="8"/>
        <v>211</v>
      </c>
      <c r="B219" s="93">
        <v>1</v>
      </c>
      <c r="C219" s="93" t="s">
        <v>654</v>
      </c>
      <c r="D219" s="93">
        <v>11200</v>
      </c>
      <c r="E219" s="93" t="s">
        <v>655</v>
      </c>
      <c r="F219" s="91" t="s">
        <v>451</v>
      </c>
      <c r="G219" s="91" t="s">
        <v>651</v>
      </c>
      <c r="H219" s="93">
        <v>3</v>
      </c>
      <c r="I219" s="93" t="s">
        <v>33</v>
      </c>
      <c r="J219" s="91" t="s">
        <v>673</v>
      </c>
      <c r="K219" s="91" t="s">
        <v>690</v>
      </c>
      <c r="L219" s="93" t="s">
        <v>10</v>
      </c>
      <c r="M219" s="93" t="s">
        <v>445</v>
      </c>
      <c r="N219" s="33" t="s">
        <v>657</v>
      </c>
      <c r="O219" s="93" t="s">
        <v>23</v>
      </c>
      <c r="P219" s="93" t="s">
        <v>23</v>
      </c>
      <c r="Q219" s="93" t="s">
        <v>23</v>
      </c>
      <c r="R219" s="93" t="s">
        <v>23</v>
      </c>
      <c r="S219" s="93" t="s">
        <v>23</v>
      </c>
      <c r="T219" s="93" t="s">
        <v>23</v>
      </c>
      <c r="U219" s="91" t="s">
        <v>23</v>
      </c>
      <c r="V219" s="93">
        <v>0</v>
      </c>
      <c r="W219" s="93">
        <v>0</v>
      </c>
      <c r="X219" s="91" t="s">
        <v>469</v>
      </c>
      <c r="Y219" s="80" t="s">
        <v>20</v>
      </c>
      <c r="Z219" s="93" t="s">
        <v>652</v>
      </c>
    </row>
    <row r="220" spans="1:26">
      <c r="A220" s="93">
        <f t="shared" si="8"/>
        <v>212</v>
      </c>
      <c r="B220" s="93">
        <v>11</v>
      </c>
      <c r="C220" s="93" t="s">
        <v>654</v>
      </c>
      <c r="D220" s="93">
        <v>11200</v>
      </c>
      <c r="E220" s="93" t="s">
        <v>655</v>
      </c>
      <c r="F220" s="91" t="s">
        <v>451</v>
      </c>
      <c r="G220" s="91" t="s">
        <v>651</v>
      </c>
      <c r="H220" s="93">
        <v>3</v>
      </c>
      <c r="I220" s="93" t="s">
        <v>33</v>
      </c>
      <c r="J220" s="91" t="s">
        <v>673</v>
      </c>
      <c r="K220" s="91" t="s">
        <v>690</v>
      </c>
      <c r="L220" s="93" t="s">
        <v>10</v>
      </c>
      <c r="M220" s="93" t="s">
        <v>445</v>
      </c>
      <c r="N220" s="33" t="s">
        <v>657</v>
      </c>
      <c r="O220" s="93" t="s">
        <v>23</v>
      </c>
      <c r="P220" s="93" t="s">
        <v>23</v>
      </c>
      <c r="Q220" s="93" t="s">
        <v>23</v>
      </c>
      <c r="R220" s="93" t="s">
        <v>23</v>
      </c>
      <c r="S220" s="93" t="s">
        <v>23</v>
      </c>
      <c r="T220" s="93" t="s">
        <v>23</v>
      </c>
      <c r="U220" s="91" t="s">
        <v>23</v>
      </c>
      <c r="V220" s="93">
        <v>0</v>
      </c>
      <c r="W220" s="93">
        <v>0</v>
      </c>
      <c r="X220" s="91" t="s">
        <v>469</v>
      </c>
      <c r="Y220" s="80" t="s">
        <v>450</v>
      </c>
      <c r="Z220" s="93" t="s">
        <v>652</v>
      </c>
    </row>
    <row r="221" spans="1:26">
      <c r="A221" s="93">
        <f t="shared" si="8"/>
        <v>213</v>
      </c>
      <c r="B221" s="93">
        <v>1</v>
      </c>
      <c r="C221" s="93" t="s">
        <v>654</v>
      </c>
      <c r="D221" s="93">
        <v>13200</v>
      </c>
      <c r="E221" s="93" t="s">
        <v>655</v>
      </c>
      <c r="F221" s="91" t="s">
        <v>451</v>
      </c>
      <c r="G221" s="91" t="s">
        <v>651</v>
      </c>
      <c r="H221" s="93">
        <v>3</v>
      </c>
      <c r="I221" s="93" t="s">
        <v>33</v>
      </c>
      <c r="J221" s="91" t="s">
        <v>673</v>
      </c>
      <c r="K221" s="91" t="s">
        <v>690</v>
      </c>
      <c r="L221" s="93" t="s">
        <v>10</v>
      </c>
      <c r="M221" s="93" t="s">
        <v>131</v>
      </c>
      <c r="N221" s="91" t="s">
        <v>650</v>
      </c>
      <c r="O221" s="93" t="s">
        <v>23</v>
      </c>
      <c r="P221" s="93" t="s">
        <v>23</v>
      </c>
      <c r="Q221" s="93" t="s">
        <v>23</v>
      </c>
      <c r="R221" s="93" t="s">
        <v>23</v>
      </c>
      <c r="S221" s="93" t="s">
        <v>23</v>
      </c>
      <c r="T221" s="93" t="s">
        <v>23</v>
      </c>
      <c r="U221" s="91" t="s">
        <v>23</v>
      </c>
      <c r="V221" s="93">
        <v>0</v>
      </c>
      <c r="W221" s="93">
        <v>0</v>
      </c>
      <c r="X221" s="91" t="s">
        <v>469</v>
      </c>
      <c r="Y221" s="80" t="s">
        <v>20</v>
      </c>
      <c r="Z221" s="93" t="s">
        <v>652</v>
      </c>
    </row>
    <row r="222" spans="1:26">
      <c r="A222" s="93">
        <f t="shared" si="8"/>
        <v>214</v>
      </c>
      <c r="B222" s="93">
        <v>11</v>
      </c>
      <c r="C222" s="93" t="s">
        <v>654</v>
      </c>
      <c r="D222" s="93">
        <v>13200</v>
      </c>
      <c r="E222" s="93" t="s">
        <v>655</v>
      </c>
      <c r="F222" s="91" t="s">
        <v>451</v>
      </c>
      <c r="G222" s="91" t="s">
        <v>651</v>
      </c>
      <c r="H222" s="93">
        <v>3</v>
      </c>
      <c r="I222" s="93" t="s">
        <v>33</v>
      </c>
      <c r="J222" s="91" t="s">
        <v>673</v>
      </c>
      <c r="K222" s="91" t="s">
        <v>690</v>
      </c>
      <c r="L222" s="93" t="s">
        <v>10</v>
      </c>
      <c r="M222" s="93" t="s">
        <v>131</v>
      </c>
      <c r="N222" s="91" t="s">
        <v>650</v>
      </c>
      <c r="O222" s="93" t="s">
        <v>23</v>
      </c>
      <c r="P222" s="93" t="s">
        <v>23</v>
      </c>
      <c r="Q222" s="93" t="s">
        <v>23</v>
      </c>
      <c r="R222" s="93" t="s">
        <v>23</v>
      </c>
      <c r="S222" s="93" t="s">
        <v>23</v>
      </c>
      <c r="T222" s="93" t="s">
        <v>23</v>
      </c>
      <c r="U222" s="91" t="s">
        <v>23</v>
      </c>
      <c r="V222" s="93">
        <v>0</v>
      </c>
      <c r="W222" s="93">
        <v>0</v>
      </c>
      <c r="X222" s="91" t="s">
        <v>469</v>
      </c>
      <c r="Y222" s="80" t="s">
        <v>450</v>
      </c>
      <c r="Z222" s="93" t="s">
        <v>652</v>
      </c>
    </row>
    <row r="223" spans="1:26">
      <c r="A223" s="93">
        <f t="shared" si="8"/>
        <v>215</v>
      </c>
      <c r="B223" s="93">
        <v>1</v>
      </c>
      <c r="C223" s="93" t="s">
        <v>654</v>
      </c>
      <c r="D223" s="93">
        <v>13200</v>
      </c>
      <c r="E223" s="93" t="s">
        <v>655</v>
      </c>
      <c r="F223" s="91" t="s">
        <v>451</v>
      </c>
      <c r="G223" s="91" t="s">
        <v>651</v>
      </c>
      <c r="H223" s="93">
        <v>3</v>
      </c>
      <c r="I223" s="93" t="s">
        <v>33</v>
      </c>
      <c r="J223" s="91" t="s">
        <v>673</v>
      </c>
      <c r="K223" s="91" t="s">
        <v>690</v>
      </c>
      <c r="L223" s="93" t="s">
        <v>10</v>
      </c>
      <c r="M223" s="93" t="s">
        <v>131</v>
      </c>
      <c r="N223" s="33" t="s">
        <v>657</v>
      </c>
      <c r="O223" s="93" t="s">
        <v>23</v>
      </c>
      <c r="P223" s="93" t="s">
        <v>23</v>
      </c>
      <c r="Q223" s="93" t="s">
        <v>23</v>
      </c>
      <c r="R223" s="93" t="s">
        <v>23</v>
      </c>
      <c r="S223" s="93" t="s">
        <v>23</v>
      </c>
      <c r="T223" s="93" t="s">
        <v>23</v>
      </c>
      <c r="U223" s="91" t="s">
        <v>23</v>
      </c>
      <c r="V223" s="93">
        <v>0</v>
      </c>
      <c r="W223" s="93">
        <v>0</v>
      </c>
      <c r="X223" s="91" t="s">
        <v>469</v>
      </c>
      <c r="Y223" s="80" t="s">
        <v>20</v>
      </c>
      <c r="Z223" s="93" t="s">
        <v>652</v>
      </c>
    </row>
    <row r="224" spans="1:26">
      <c r="A224" s="93">
        <f t="shared" si="8"/>
        <v>216</v>
      </c>
      <c r="B224" s="93">
        <v>11</v>
      </c>
      <c r="C224" s="93" t="s">
        <v>654</v>
      </c>
      <c r="D224" s="93">
        <v>13200</v>
      </c>
      <c r="E224" s="93" t="s">
        <v>655</v>
      </c>
      <c r="F224" s="91" t="s">
        <v>451</v>
      </c>
      <c r="G224" s="91" t="s">
        <v>651</v>
      </c>
      <c r="H224" s="93">
        <v>3</v>
      </c>
      <c r="I224" s="93" t="s">
        <v>33</v>
      </c>
      <c r="J224" s="91" t="s">
        <v>673</v>
      </c>
      <c r="K224" s="91" t="s">
        <v>690</v>
      </c>
      <c r="L224" s="93" t="s">
        <v>10</v>
      </c>
      <c r="M224" s="93" t="s">
        <v>131</v>
      </c>
      <c r="N224" s="33" t="s">
        <v>657</v>
      </c>
      <c r="O224" s="93" t="s">
        <v>23</v>
      </c>
      <c r="P224" s="93" t="s">
        <v>23</v>
      </c>
      <c r="Q224" s="93" t="s">
        <v>23</v>
      </c>
      <c r="R224" s="93" t="s">
        <v>23</v>
      </c>
      <c r="S224" s="93" t="s">
        <v>23</v>
      </c>
      <c r="T224" s="93" t="s">
        <v>23</v>
      </c>
      <c r="U224" s="91" t="s">
        <v>23</v>
      </c>
      <c r="V224" s="93">
        <v>0</v>
      </c>
      <c r="W224" s="93">
        <v>0</v>
      </c>
      <c r="X224" s="91" t="s">
        <v>469</v>
      </c>
      <c r="Y224" s="80" t="s">
        <v>450</v>
      </c>
      <c r="Z224" s="93" t="s">
        <v>652</v>
      </c>
    </row>
    <row r="225" spans="1:26">
      <c r="A225" s="93">
        <f t="shared" si="8"/>
        <v>217</v>
      </c>
      <c r="B225" s="93">
        <v>1</v>
      </c>
      <c r="C225" s="93" t="s">
        <v>654</v>
      </c>
      <c r="D225" s="93">
        <v>11200</v>
      </c>
      <c r="E225" s="93" t="s">
        <v>655</v>
      </c>
      <c r="F225" s="91" t="s">
        <v>451</v>
      </c>
      <c r="G225" s="91" t="s">
        <v>651</v>
      </c>
      <c r="H225" s="93">
        <v>3</v>
      </c>
      <c r="I225" s="93" t="s">
        <v>33</v>
      </c>
      <c r="J225" s="91" t="s">
        <v>673</v>
      </c>
      <c r="K225" s="91" t="s">
        <v>690</v>
      </c>
      <c r="L225" s="93" t="s">
        <v>10</v>
      </c>
      <c r="M225" s="93" t="s">
        <v>445</v>
      </c>
      <c r="N225" s="33" t="s">
        <v>674</v>
      </c>
      <c r="O225" s="93" t="s">
        <v>23</v>
      </c>
      <c r="P225" s="93" t="s">
        <v>23</v>
      </c>
      <c r="Q225" s="93" t="s">
        <v>23</v>
      </c>
      <c r="R225" s="93" t="s">
        <v>23</v>
      </c>
      <c r="S225" s="93" t="s">
        <v>23</v>
      </c>
      <c r="T225" s="93" t="s">
        <v>23</v>
      </c>
      <c r="U225" s="91" t="s">
        <v>23</v>
      </c>
      <c r="V225" s="93">
        <v>0</v>
      </c>
      <c r="W225" s="93">
        <v>0</v>
      </c>
      <c r="X225" s="91" t="s">
        <v>469</v>
      </c>
      <c r="Y225" s="80" t="s">
        <v>20</v>
      </c>
      <c r="Z225" s="93" t="s">
        <v>652</v>
      </c>
    </row>
    <row r="226" spans="1:26">
      <c r="A226" s="93">
        <f t="shared" si="8"/>
        <v>218</v>
      </c>
      <c r="B226" s="93">
        <v>11</v>
      </c>
      <c r="C226" s="93" t="s">
        <v>654</v>
      </c>
      <c r="D226" s="93">
        <v>11200</v>
      </c>
      <c r="E226" s="93" t="s">
        <v>655</v>
      </c>
      <c r="F226" s="91" t="s">
        <v>451</v>
      </c>
      <c r="G226" s="91" t="s">
        <v>651</v>
      </c>
      <c r="H226" s="93">
        <v>3</v>
      </c>
      <c r="I226" s="93" t="s">
        <v>33</v>
      </c>
      <c r="J226" s="91" t="s">
        <v>673</v>
      </c>
      <c r="K226" s="91" t="s">
        <v>690</v>
      </c>
      <c r="L226" s="93" t="s">
        <v>10</v>
      </c>
      <c r="M226" s="93" t="s">
        <v>445</v>
      </c>
      <c r="N226" s="33" t="s">
        <v>674</v>
      </c>
      <c r="O226" s="93" t="s">
        <v>23</v>
      </c>
      <c r="P226" s="93" t="s">
        <v>23</v>
      </c>
      <c r="Q226" s="93" t="s">
        <v>23</v>
      </c>
      <c r="R226" s="93" t="s">
        <v>23</v>
      </c>
      <c r="S226" s="93" t="s">
        <v>23</v>
      </c>
      <c r="T226" s="93" t="s">
        <v>23</v>
      </c>
      <c r="U226" s="91" t="s">
        <v>23</v>
      </c>
      <c r="V226" s="93">
        <v>0</v>
      </c>
      <c r="W226" s="93">
        <v>0</v>
      </c>
      <c r="X226" s="91" t="s">
        <v>469</v>
      </c>
      <c r="Y226" s="80" t="s">
        <v>450</v>
      </c>
      <c r="Z226" s="93" t="s">
        <v>652</v>
      </c>
    </row>
    <row r="227" spans="1:26">
      <c r="A227" s="93">
        <f t="shared" si="8"/>
        <v>219</v>
      </c>
      <c r="B227" s="93">
        <v>1</v>
      </c>
      <c r="C227" s="93" t="s">
        <v>654</v>
      </c>
      <c r="D227" s="93">
        <v>13200</v>
      </c>
      <c r="E227" s="93" t="s">
        <v>655</v>
      </c>
      <c r="F227" s="91" t="s">
        <v>451</v>
      </c>
      <c r="G227" s="91" t="s">
        <v>651</v>
      </c>
      <c r="H227" s="93">
        <v>3</v>
      </c>
      <c r="I227" s="93" t="s">
        <v>33</v>
      </c>
      <c r="J227" s="91" t="s">
        <v>673</v>
      </c>
      <c r="K227" s="91" t="s">
        <v>690</v>
      </c>
      <c r="L227" s="93" t="s">
        <v>10</v>
      </c>
      <c r="M227" s="93" t="s">
        <v>131</v>
      </c>
      <c r="N227" s="33" t="s">
        <v>674</v>
      </c>
      <c r="O227" s="93" t="s">
        <v>23</v>
      </c>
      <c r="P227" s="93" t="s">
        <v>23</v>
      </c>
      <c r="Q227" s="93" t="s">
        <v>23</v>
      </c>
      <c r="R227" s="93" t="s">
        <v>23</v>
      </c>
      <c r="S227" s="93" t="s">
        <v>23</v>
      </c>
      <c r="T227" s="93" t="s">
        <v>23</v>
      </c>
      <c r="U227" s="91" t="s">
        <v>23</v>
      </c>
      <c r="V227" s="93">
        <v>0</v>
      </c>
      <c r="W227" s="93">
        <v>0</v>
      </c>
      <c r="X227" s="91" t="s">
        <v>469</v>
      </c>
      <c r="Y227" s="80" t="s">
        <v>20</v>
      </c>
      <c r="Z227" s="93" t="s">
        <v>652</v>
      </c>
    </row>
    <row r="228" spans="1:26">
      <c r="A228" s="93">
        <f t="shared" si="8"/>
        <v>220</v>
      </c>
      <c r="B228" s="93">
        <v>11</v>
      </c>
      <c r="C228" s="93" t="s">
        <v>654</v>
      </c>
      <c r="D228" s="93">
        <v>13200</v>
      </c>
      <c r="E228" s="93" t="s">
        <v>655</v>
      </c>
      <c r="F228" s="91" t="s">
        <v>451</v>
      </c>
      <c r="G228" s="91" t="s">
        <v>651</v>
      </c>
      <c r="H228" s="93">
        <v>3</v>
      </c>
      <c r="I228" s="93" t="s">
        <v>33</v>
      </c>
      <c r="J228" s="91" t="s">
        <v>673</v>
      </c>
      <c r="K228" s="91" t="s">
        <v>690</v>
      </c>
      <c r="L228" s="93" t="s">
        <v>10</v>
      </c>
      <c r="M228" s="93" t="s">
        <v>131</v>
      </c>
      <c r="N228" s="33" t="s">
        <v>674</v>
      </c>
      <c r="O228" s="93" t="s">
        <v>23</v>
      </c>
      <c r="P228" s="93" t="s">
        <v>23</v>
      </c>
      <c r="Q228" s="93" t="s">
        <v>23</v>
      </c>
      <c r="R228" s="93" t="s">
        <v>23</v>
      </c>
      <c r="S228" s="93" t="s">
        <v>23</v>
      </c>
      <c r="T228" s="93" t="s">
        <v>23</v>
      </c>
      <c r="U228" s="91" t="s">
        <v>23</v>
      </c>
      <c r="V228" s="93">
        <v>0</v>
      </c>
      <c r="W228" s="93">
        <v>0</v>
      </c>
      <c r="X228" s="91" t="s">
        <v>469</v>
      </c>
      <c r="Y228" s="80" t="s">
        <v>450</v>
      </c>
      <c r="Z228" s="93" t="s">
        <v>652</v>
      </c>
    </row>
    <row r="229" spans="1:26">
      <c r="A229" s="93" t="s">
        <v>675</v>
      </c>
      <c r="F229" s="91"/>
      <c r="G229" s="91"/>
      <c r="N229" s="90"/>
      <c r="U229" s="91"/>
      <c r="Y229" s="80"/>
    </row>
    <row r="230" spans="1:26">
      <c r="A230" s="89">
        <v>221</v>
      </c>
      <c r="B230" s="93">
        <v>1</v>
      </c>
      <c r="C230" s="93" t="s">
        <v>654</v>
      </c>
      <c r="D230" s="93">
        <v>11402</v>
      </c>
      <c r="E230" s="93" t="s">
        <v>655</v>
      </c>
      <c r="F230" s="91" t="s">
        <v>451</v>
      </c>
      <c r="G230" s="91" t="s">
        <v>651</v>
      </c>
      <c r="H230" s="93">
        <v>3</v>
      </c>
      <c r="I230" s="93" t="s">
        <v>33</v>
      </c>
      <c r="J230" s="91" t="s">
        <v>656</v>
      </c>
      <c r="K230" s="91" t="s">
        <v>690</v>
      </c>
      <c r="L230" s="93" t="s">
        <v>10</v>
      </c>
      <c r="M230" s="93" t="s">
        <v>445</v>
      </c>
      <c r="N230" s="91" t="s">
        <v>650</v>
      </c>
      <c r="O230" s="93" t="s">
        <v>23</v>
      </c>
      <c r="P230" s="93" t="s">
        <v>23</v>
      </c>
      <c r="Q230" s="93" t="s">
        <v>23</v>
      </c>
      <c r="R230" s="93" t="s">
        <v>23</v>
      </c>
      <c r="S230" s="93" t="s">
        <v>23</v>
      </c>
      <c r="T230" s="93" t="s">
        <v>23</v>
      </c>
      <c r="U230" s="91" t="s">
        <v>23</v>
      </c>
      <c r="V230" s="93">
        <v>0</v>
      </c>
      <c r="W230" s="93">
        <v>0</v>
      </c>
      <c r="X230" s="91" t="s">
        <v>469</v>
      </c>
      <c r="Y230" s="80" t="s">
        <v>20</v>
      </c>
      <c r="Z230" s="93" t="s">
        <v>652</v>
      </c>
    </row>
    <row r="231" spans="1:26">
      <c r="A231" s="93">
        <f t="shared" ref="A231:A237" si="9">A230+1</f>
        <v>222</v>
      </c>
      <c r="B231" s="93">
        <v>11</v>
      </c>
      <c r="C231" s="93" t="s">
        <v>654</v>
      </c>
      <c r="D231" s="93">
        <v>11402</v>
      </c>
      <c r="E231" s="93" t="s">
        <v>655</v>
      </c>
      <c r="F231" s="91" t="s">
        <v>451</v>
      </c>
      <c r="G231" s="91" t="s">
        <v>651</v>
      </c>
      <c r="H231" s="93">
        <v>3</v>
      </c>
      <c r="I231" s="93" t="s">
        <v>33</v>
      </c>
      <c r="J231" s="91" t="s">
        <v>656</v>
      </c>
      <c r="K231" s="91" t="s">
        <v>690</v>
      </c>
      <c r="L231" s="93" t="s">
        <v>10</v>
      </c>
      <c r="M231" s="93" t="s">
        <v>445</v>
      </c>
      <c r="N231" s="91" t="s">
        <v>650</v>
      </c>
      <c r="O231" s="93" t="s">
        <v>23</v>
      </c>
      <c r="P231" s="93" t="s">
        <v>23</v>
      </c>
      <c r="Q231" s="93" t="s">
        <v>23</v>
      </c>
      <c r="R231" s="93" t="s">
        <v>23</v>
      </c>
      <c r="S231" s="93" t="s">
        <v>23</v>
      </c>
      <c r="T231" s="93" t="s">
        <v>23</v>
      </c>
      <c r="U231" s="91" t="s">
        <v>23</v>
      </c>
      <c r="V231" s="93">
        <v>0</v>
      </c>
      <c r="W231" s="93">
        <v>0</v>
      </c>
      <c r="X231" s="91" t="s">
        <v>469</v>
      </c>
      <c r="Y231" s="80" t="s">
        <v>450</v>
      </c>
      <c r="Z231" s="93" t="s">
        <v>652</v>
      </c>
    </row>
    <row r="232" spans="1:26">
      <c r="A232" s="93">
        <f t="shared" si="9"/>
        <v>223</v>
      </c>
      <c r="B232" s="93">
        <v>1</v>
      </c>
      <c r="C232" s="93" t="s">
        <v>654</v>
      </c>
      <c r="D232" s="93">
        <v>11402</v>
      </c>
      <c r="E232" s="93" t="s">
        <v>655</v>
      </c>
      <c r="F232" s="91" t="s">
        <v>451</v>
      </c>
      <c r="G232" s="91" t="s">
        <v>651</v>
      </c>
      <c r="H232" s="93">
        <v>3</v>
      </c>
      <c r="I232" s="93" t="s">
        <v>33</v>
      </c>
      <c r="J232" s="91" t="s">
        <v>656</v>
      </c>
      <c r="K232" s="91" t="s">
        <v>690</v>
      </c>
      <c r="L232" s="93" t="s">
        <v>10</v>
      </c>
      <c r="M232" s="93" t="s">
        <v>445</v>
      </c>
      <c r="N232" s="33" t="s">
        <v>657</v>
      </c>
      <c r="O232" s="93" t="s">
        <v>23</v>
      </c>
      <c r="P232" s="93" t="s">
        <v>23</v>
      </c>
      <c r="Q232" s="93" t="s">
        <v>23</v>
      </c>
      <c r="R232" s="93" t="s">
        <v>23</v>
      </c>
      <c r="S232" s="93" t="s">
        <v>23</v>
      </c>
      <c r="T232" s="93" t="s">
        <v>23</v>
      </c>
      <c r="U232" s="91" t="s">
        <v>23</v>
      </c>
      <c r="V232" s="93">
        <v>0</v>
      </c>
      <c r="W232" s="93">
        <v>0</v>
      </c>
      <c r="X232" s="91" t="s">
        <v>469</v>
      </c>
      <c r="Y232" s="80" t="s">
        <v>20</v>
      </c>
      <c r="Z232" s="93" t="s">
        <v>652</v>
      </c>
    </row>
    <row r="233" spans="1:26">
      <c r="A233" s="93">
        <f t="shared" si="9"/>
        <v>224</v>
      </c>
      <c r="B233" s="93">
        <v>11</v>
      </c>
      <c r="C233" s="93" t="s">
        <v>654</v>
      </c>
      <c r="D233" s="93">
        <v>11402</v>
      </c>
      <c r="E233" s="93" t="s">
        <v>655</v>
      </c>
      <c r="F233" s="91" t="s">
        <v>451</v>
      </c>
      <c r="G233" s="91" t="s">
        <v>651</v>
      </c>
      <c r="H233" s="93">
        <v>3</v>
      </c>
      <c r="I233" s="93" t="s">
        <v>33</v>
      </c>
      <c r="J233" s="91" t="s">
        <v>656</v>
      </c>
      <c r="K233" s="91" t="s">
        <v>690</v>
      </c>
      <c r="L233" s="93" t="s">
        <v>10</v>
      </c>
      <c r="M233" s="93" t="s">
        <v>445</v>
      </c>
      <c r="N233" s="33" t="s">
        <v>657</v>
      </c>
      <c r="O233" s="93" t="s">
        <v>23</v>
      </c>
      <c r="P233" s="93" t="s">
        <v>23</v>
      </c>
      <c r="Q233" s="93" t="s">
        <v>23</v>
      </c>
      <c r="R233" s="93" t="s">
        <v>23</v>
      </c>
      <c r="S233" s="93" t="s">
        <v>23</v>
      </c>
      <c r="T233" s="93" t="s">
        <v>23</v>
      </c>
      <c r="U233" s="91" t="s">
        <v>23</v>
      </c>
      <c r="V233" s="93">
        <v>0</v>
      </c>
      <c r="W233" s="93">
        <v>0</v>
      </c>
      <c r="X233" s="91" t="s">
        <v>469</v>
      </c>
      <c r="Y233" s="80" t="s">
        <v>450</v>
      </c>
      <c r="Z233" s="93" t="s">
        <v>652</v>
      </c>
    </row>
    <row r="234" spans="1:26">
      <c r="A234" s="93">
        <f t="shared" si="9"/>
        <v>225</v>
      </c>
      <c r="B234" s="93">
        <v>1</v>
      </c>
      <c r="C234" s="93" t="s">
        <v>654</v>
      </c>
      <c r="D234" s="93">
        <v>13402</v>
      </c>
      <c r="E234" s="93" t="s">
        <v>655</v>
      </c>
      <c r="F234" s="91" t="s">
        <v>451</v>
      </c>
      <c r="G234" s="91" t="s">
        <v>651</v>
      </c>
      <c r="H234" s="93">
        <v>3</v>
      </c>
      <c r="I234" s="93" t="s">
        <v>33</v>
      </c>
      <c r="J234" s="91" t="s">
        <v>656</v>
      </c>
      <c r="K234" s="91" t="s">
        <v>690</v>
      </c>
      <c r="L234" s="93" t="s">
        <v>10</v>
      </c>
      <c r="M234" s="93" t="s">
        <v>676</v>
      </c>
      <c r="N234" s="91" t="s">
        <v>650</v>
      </c>
      <c r="O234" s="93" t="s">
        <v>23</v>
      </c>
      <c r="P234" s="93" t="s">
        <v>23</v>
      </c>
      <c r="Q234" s="93" t="s">
        <v>23</v>
      </c>
      <c r="R234" s="93" t="s">
        <v>23</v>
      </c>
      <c r="S234" s="93" t="s">
        <v>23</v>
      </c>
      <c r="T234" s="93" t="s">
        <v>23</v>
      </c>
      <c r="U234" s="91" t="s">
        <v>23</v>
      </c>
      <c r="V234" s="93">
        <v>0</v>
      </c>
      <c r="W234" s="93">
        <v>0</v>
      </c>
      <c r="X234" s="91" t="s">
        <v>469</v>
      </c>
      <c r="Y234" s="80" t="s">
        <v>20</v>
      </c>
      <c r="Z234" s="93" t="s">
        <v>652</v>
      </c>
    </row>
    <row r="235" spans="1:26">
      <c r="A235" s="93">
        <f t="shared" si="9"/>
        <v>226</v>
      </c>
      <c r="B235" s="93">
        <v>11</v>
      </c>
      <c r="C235" s="93" t="s">
        <v>654</v>
      </c>
      <c r="D235" s="93">
        <v>13402</v>
      </c>
      <c r="E235" s="93" t="s">
        <v>655</v>
      </c>
      <c r="F235" s="91" t="s">
        <v>451</v>
      </c>
      <c r="G235" s="91" t="s">
        <v>651</v>
      </c>
      <c r="H235" s="93">
        <v>3</v>
      </c>
      <c r="I235" s="93" t="s">
        <v>33</v>
      </c>
      <c r="J235" s="91" t="s">
        <v>656</v>
      </c>
      <c r="K235" s="91" t="s">
        <v>690</v>
      </c>
      <c r="L235" s="93" t="s">
        <v>10</v>
      </c>
      <c r="M235" s="93" t="s">
        <v>676</v>
      </c>
      <c r="N235" s="91" t="s">
        <v>650</v>
      </c>
      <c r="O235" s="93" t="s">
        <v>23</v>
      </c>
      <c r="P235" s="93" t="s">
        <v>23</v>
      </c>
      <c r="Q235" s="93" t="s">
        <v>23</v>
      </c>
      <c r="R235" s="93" t="s">
        <v>23</v>
      </c>
      <c r="S235" s="93" t="s">
        <v>23</v>
      </c>
      <c r="T235" s="93" t="s">
        <v>23</v>
      </c>
      <c r="U235" s="91" t="s">
        <v>23</v>
      </c>
      <c r="V235" s="93">
        <v>0</v>
      </c>
      <c r="W235" s="93">
        <v>0</v>
      </c>
      <c r="X235" s="91" t="s">
        <v>469</v>
      </c>
      <c r="Y235" s="80" t="s">
        <v>450</v>
      </c>
      <c r="Z235" s="93" t="s">
        <v>652</v>
      </c>
    </row>
    <row r="236" spans="1:26">
      <c r="A236" s="93">
        <f t="shared" si="9"/>
        <v>227</v>
      </c>
      <c r="B236" s="93">
        <v>1</v>
      </c>
      <c r="C236" s="93" t="s">
        <v>654</v>
      </c>
      <c r="D236" s="93">
        <v>13402</v>
      </c>
      <c r="E236" s="93" t="s">
        <v>655</v>
      </c>
      <c r="F236" s="91" t="s">
        <v>451</v>
      </c>
      <c r="G236" s="91" t="s">
        <v>651</v>
      </c>
      <c r="H236" s="93">
        <v>3</v>
      </c>
      <c r="I236" s="93" t="s">
        <v>33</v>
      </c>
      <c r="J236" s="91" t="s">
        <v>656</v>
      </c>
      <c r="K236" s="91" t="s">
        <v>690</v>
      </c>
      <c r="L236" s="93" t="s">
        <v>10</v>
      </c>
      <c r="M236" s="93" t="s">
        <v>676</v>
      </c>
      <c r="N236" s="33" t="s">
        <v>657</v>
      </c>
      <c r="O236" s="93" t="s">
        <v>23</v>
      </c>
      <c r="P236" s="93" t="s">
        <v>23</v>
      </c>
      <c r="Q236" s="93" t="s">
        <v>23</v>
      </c>
      <c r="R236" s="93" t="s">
        <v>23</v>
      </c>
      <c r="S236" s="93" t="s">
        <v>23</v>
      </c>
      <c r="T236" s="93" t="s">
        <v>23</v>
      </c>
      <c r="U236" s="91" t="s">
        <v>23</v>
      </c>
      <c r="V236" s="93">
        <v>0</v>
      </c>
      <c r="W236" s="93">
        <v>0</v>
      </c>
      <c r="X236" s="91" t="s">
        <v>469</v>
      </c>
      <c r="Y236" s="80" t="s">
        <v>20</v>
      </c>
      <c r="Z236" s="93" t="s">
        <v>652</v>
      </c>
    </row>
    <row r="237" spans="1:26">
      <c r="A237" s="93">
        <f t="shared" si="9"/>
        <v>228</v>
      </c>
      <c r="B237" s="93">
        <v>11</v>
      </c>
      <c r="C237" s="93" t="s">
        <v>654</v>
      </c>
      <c r="D237" s="93">
        <v>13402</v>
      </c>
      <c r="E237" s="93" t="s">
        <v>655</v>
      </c>
      <c r="F237" s="91" t="s">
        <v>451</v>
      </c>
      <c r="G237" s="91" t="s">
        <v>651</v>
      </c>
      <c r="H237" s="93">
        <v>3</v>
      </c>
      <c r="I237" s="93" t="s">
        <v>33</v>
      </c>
      <c r="J237" s="91" t="s">
        <v>656</v>
      </c>
      <c r="K237" s="91" t="s">
        <v>690</v>
      </c>
      <c r="L237" s="93" t="s">
        <v>10</v>
      </c>
      <c r="M237" s="93" t="s">
        <v>676</v>
      </c>
      <c r="N237" s="33" t="s">
        <v>657</v>
      </c>
      <c r="O237" s="93" t="s">
        <v>23</v>
      </c>
      <c r="P237" s="93" t="s">
        <v>23</v>
      </c>
      <c r="Q237" s="93" t="s">
        <v>23</v>
      </c>
      <c r="R237" s="93" t="s">
        <v>23</v>
      </c>
      <c r="S237" s="93" t="s">
        <v>23</v>
      </c>
      <c r="T237" s="93" t="s">
        <v>23</v>
      </c>
      <c r="U237" s="91" t="s">
        <v>23</v>
      </c>
      <c r="V237" s="93">
        <v>0</v>
      </c>
      <c r="W237" s="93">
        <v>0</v>
      </c>
      <c r="X237" s="91" t="s">
        <v>469</v>
      </c>
      <c r="Y237" s="80" t="s">
        <v>450</v>
      </c>
      <c r="Z237" s="93" t="s">
        <v>652</v>
      </c>
    </row>
    <row r="238" spans="1:26">
      <c r="A238" s="93" t="s">
        <v>677</v>
      </c>
      <c r="F238" s="91"/>
      <c r="G238" s="91"/>
      <c r="N238" s="90"/>
      <c r="U238" s="91"/>
      <c r="Y238" s="80"/>
    </row>
    <row r="239" spans="1:26">
      <c r="A239" s="89">
        <v>229</v>
      </c>
      <c r="B239" s="93">
        <v>1</v>
      </c>
      <c r="C239" s="93" t="s">
        <v>654</v>
      </c>
      <c r="D239" s="93">
        <v>11605</v>
      </c>
      <c r="E239" s="93" t="s">
        <v>655</v>
      </c>
      <c r="F239" s="91" t="s">
        <v>451</v>
      </c>
      <c r="G239" s="91" t="s">
        <v>651</v>
      </c>
      <c r="H239" s="93">
        <v>3</v>
      </c>
      <c r="I239" s="93" t="s">
        <v>33</v>
      </c>
      <c r="J239" s="91" t="s">
        <v>35</v>
      </c>
      <c r="K239" s="91" t="s">
        <v>690</v>
      </c>
      <c r="L239" s="93" t="s">
        <v>10</v>
      </c>
      <c r="M239" s="93" t="s">
        <v>445</v>
      </c>
      <c r="N239" s="91" t="s">
        <v>650</v>
      </c>
      <c r="O239" s="93" t="s">
        <v>23</v>
      </c>
      <c r="P239" s="93" t="s">
        <v>23</v>
      </c>
      <c r="Q239" s="93" t="s">
        <v>23</v>
      </c>
      <c r="R239" s="93" t="s">
        <v>23</v>
      </c>
      <c r="S239" s="93" t="s">
        <v>23</v>
      </c>
      <c r="T239" s="93" t="s">
        <v>23</v>
      </c>
      <c r="U239" s="91" t="s">
        <v>23</v>
      </c>
      <c r="V239" s="93">
        <v>0</v>
      </c>
      <c r="W239" s="93">
        <v>0</v>
      </c>
      <c r="X239" s="91" t="s">
        <v>469</v>
      </c>
      <c r="Y239" s="80" t="s">
        <v>20</v>
      </c>
      <c r="Z239" s="93" t="s">
        <v>652</v>
      </c>
    </row>
    <row r="240" spans="1:26">
      <c r="A240" s="93">
        <f t="shared" ref="A240:A254" si="10">A239+1</f>
        <v>230</v>
      </c>
      <c r="B240" s="93">
        <v>11</v>
      </c>
      <c r="C240" s="93" t="s">
        <v>654</v>
      </c>
      <c r="D240" s="93">
        <v>11605</v>
      </c>
      <c r="E240" s="93" t="s">
        <v>655</v>
      </c>
      <c r="F240" s="91" t="s">
        <v>451</v>
      </c>
      <c r="G240" s="91" t="s">
        <v>651</v>
      </c>
      <c r="H240" s="93">
        <v>3</v>
      </c>
      <c r="I240" s="93" t="s">
        <v>33</v>
      </c>
      <c r="J240" s="91" t="s">
        <v>35</v>
      </c>
      <c r="K240" s="91" t="s">
        <v>690</v>
      </c>
      <c r="L240" s="93" t="s">
        <v>10</v>
      </c>
      <c r="M240" s="93" t="s">
        <v>445</v>
      </c>
      <c r="N240" s="91" t="s">
        <v>650</v>
      </c>
      <c r="O240" s="93" t="s">
        <v>23</v>
      </c>
      <c r="P240" s="93" t="s">
        <v>23</v>
      </c>
      <c r="Q240" s="93" t="s">
        <v>23</v>
      </c>
      <c r="R240" s="93" t="s">
        <v>23</v>
      </c>
      <c r="S240" s="93" t="s">
        <v>23</v>
      </c>
      <c r="T240" s="93" t="s">
        <v>23</v>
      </c>
      <c r="U240" s="91" t="s">
        <v>23</v>
      </c>
      <c r="V240" s="93">
        <v>0</v>
      </c>
      <c r="W240" s="93">
        <v>0</v>
      </c>
      <c r="X240" s="91" t="s">
        <v>469</v>
      </c>
      <c r="Y240" s="80" t="s">
        <v>450</v>
      </c>
      <c r="Z240" s="93" t="s">
        <v>652</v>
      </c>
    </row>
    <row r="241" spans="1:26">
      <c r="A241" s="93">
        <f t="shared" si="10"/>
        <v>231</v>
      </c>
      <c r="B241" s="93">
        <v>1</v>
      </c>
      <c r="C241" s="93" t="s">
        <v>654</v>
      </c>
      <c r="D241" s="93">
        <v>11605</v>
      </c>
      <c r="E241" s="93" t="s">
        <v>655</v>
      </c>
      <c r="F241" s="91" t="s">
        <v>451</v>
      </c>
      <c r="G241" s="91" t="s">
        <v>651</v>
      </c>
      <c r="H241" s="93">
        <v>3</v>
      </c>
      <c r="I241" s="93" t="s">
        <v>33</v>
      </c>
      <c r="J241" s="91" t="s">
        <v>35</v>
      </c>
      <c r="K241" s="91" t="s">
        <v>690</v>
      </c>
      <c r="L241" s="93" t="s">
        <v>10</v>
      </c>
      <c r="M241" s="93" t="s">
        <v>445</v>
      </c>
      <c r="N241" s="33" t="s">
        <v>657</v>
      </c>
      <c r="O241" s="93" t="s">
        <v>23</v>
      </c>
      <c r="P241" s="93" t="s">
        <v>23</v>
      </c>
      <c r="Q241" s="93" t="s">
        <v>23</v>
      </c>
      <c r="R241" s="93" t="s">
        <v>23</v>
      </c>
      <c r="S241" s="93" t="s">
        <v>23</v>
      </c>
      <c r="T241" s="93" t="s">
        <v>23</v>
      </c>
      <c r="U241" s="91" t="s">
        <v>23</v>
      </c>
      <c r="V241" s="93">
        <v>0</v>
      </c>
      <c r="W241" s="93">
        <v>0</v>
      </c>
      <c r="X241" s="91" t="s">
        <v>469</v>
      </c>
      <c r="Y241" s="80" t="s">
        <v>20</v>
      </c>
      <c r="Z241" s="93" t="s">
        <v>652</v>
      </c>
    </row>
    <row r="242" spans="1:26">
      <c r="A242" s="93">
        <f t="shared" si="10"/>
        <v>232</v>
      </c>
      <c r="B242" s="93">
        <v>11</v>
      </c>
      <c r="C242" s="93" t="s">
        <v>654</v>
      </c>
      <c r="D242" s="93">
        <v>11605</v>
      </c>
      <c r="E242" s="93" t="s">
        <v>655</v>
      </c>
      <c r="F242" s="91" t="s">
        <v>451</v>
      </c>
      <c r="G242" s="91" t="s">
        <v>651</v>
      </c>
      <c r="H242" s="93">
        <v>3</v>
      </c>
      <c r="I242" s="93" t="s">
        <v>33</v>
      </c>
      <c r="J242" s="91" t="s">
        <v>35</v>
      </c>
      <c r="K242" s="91" t="s">
        <v>690</v>
      </c>
      <c r="L242" s="93" t="s">
        <v>10</v>
      </c>
      <c r="M242" s="93" t="s">
        <v>445</v>
      </c>
      <c r="N242" s="33" t="s">
        <v>657</v>
      </c>
      <c r="O242" s="93" t="s">
        <v>23</v>
      </c>
      <c r="P242" s="93" t="s">
        <v>23</v>
      </c>
      <c r="Q242" s="93" t="s">
        <v>23</v>
      </c>
      <c r="R242" s="93" t="s">
        <v>23</v>
      </c>
      <c r="S242" s="93" t="s">
        <v>23</v>
      </c>
      <c r="T242" s="93" t="s">
        <v>23</v>
      </c>
      <c r="U242" s="91" t="s">
        <v>23</v>
      </c>
      <c r="V242" s="93">
        <v>0</v>
      </c>
      <c r="W242" s="93">
        <v>0</v>
      </c>
      <c r="X242" s="91" t="s">
        <v>469</v>
      </c>
      <c r="Y242" s="80" t="s">
        <v>450</v>
      </c>
      <c r="Z242" s="93" t="s">
        <v>652</v>
      </c>
    </row>
    <row r="243" spans="1:26">
      <c r="A243" s="93">
        <f t="shared" si="10"/>
        <v>233</v>
      </c>
      <c r="B243" s="93">
        <v>1</v>
      </c>
      <c r="C243" s="93" t="s">
        <v>654</v>
      </c>
      <c r="D243" s="93">
        <v>11606</v>
      </c>
      <c r="E243" s="93" t="s">
        <v>655</v>
      </c>
      <c r="F243" s="91" t="s">
        <v>451</v>
      </c>
      <c r="G243" s="91" t="s">
        <v>651</v>
      </c>
      <c r="H243" s="93">
        <v>3</v>
      </c>
      <c r="I243" s="93" t="s">
        <v>33</v>
      </c>
      <c r="J243" s="91" t="s">
        <v>35</v>
      </c>
      <c r="K243" s="91" t="s">
        <v>690</v>
      </c>
      <c r="L243" s="93" t="s">
        <v>10</v>
      </c>
      <c r="M243" s="93" t="s">
        <v>445</v>
      </c>
      <c r="N243" s="91" t="s">
        <v>650</v>
      </c>
      <c r="O243" s="93" t="s">
        <v>23</v>
      </c>
      <c r="P243" s="93" t="s">
        <v>23</v>
      </c>
      <c r="Q243" s="93" t="s">
        <v>23</v>
      </c>
      <c r="R243" s="93" t="s">
        <v>23</v>
      </c>
      <c r="S243" s="93" t="s">
        <v>23</v>
      </c>
      <c r="T243" s="93" t="s">
        <v>23</v>
      </c>
      <c r="U243" s="91" t="s">
        <v>23</v>
      </c>
      <c r="V243" s="93">
        <v>0</v>
      </c>
      <c r="W243" s="93">
        <v>0</v>
      </c>
      <c r="X243" s="91" t="s">
        <v>469</v>
      </c>
      <c r="Y243" s="80" t="s">
        <v>20</v>
      </c>
      <c r="Z243" s="93" t="s">
        <v>652</v>
      </c>
    </row>
    <row r="244" spans="1:26">
      <c r="A244" s="93">
        <f t="shared" si="10"/>
        <v>234</v>
      </c>
      <c r="B244" s="93">
        <v>11</v>
      </c>
      <c r="C244" s="93" t="s">
        <v>654</v>
      </c>
      <c r="D244" s="93">
        <v>11606</v>
      </c>
      <c r="E244" s="93" t="s">
        <v>655</v>
      </c>
      <c r="F244" s="91" t="s">
        <v>451</v>
      </c>
      <c r="G244" s="91" t="s">
        <v>651</v>
      </c>
      <c r="H244" s="93">
        <v>3</v>
      </c>
      <c r="I244" s="93" t="s">
        <v>33</v>
      </c>
      <c r="J244" s="91" t="s">
        <v>35</v>
      </c>
      <c r="K244" s="91" t="s">
        <v>690</v>
      </c>
      <c r="L244" s="93" t="s">
        <v>10</v>
      </c>
      <c r="M244" s="93" t="s">
        <v>445</v>
      </c>
      <c r="N244" s="91" t="s">
        <v>650</v>
      </c>
      <c r="O244" s="93" t="s">
        <v>23</v>
      </c>
      <c r="P244" s="93" t="s">
        <v>23</v>
      </c>
      <c r="Q244" s="93" t="s">
        <v>23</v>
      </c>
      <c r="R244" s="93" t="s">
        <v>23</v>
      </c>
      <c r="S244" s="93" t="s">
        <v>23</v>
      </c>
      <c r="T244" s="93" t="s">
        <v>23</v>
      </c>
      <c r="U244" s="91" t="s">
        <v>23</v>
      </c>
      <c r="V244" s="93">
        <v>0</v>
      </c>
      <c r="W244" s="93">
        <v>0</v>
      </c>
      <c r="X244" s="91" t="s">
        <v>469</v>
      </c>
      <c r="Y244" s="80" t="s">
        <v>450</v>
      </c>
      <c r="Z244" s="93" t="s">
        <v>652</v>
      </c>
    </row>
    <row r="245" spans="1:26">
      <c r="A245" s="93">
        <f t="shared" si="10"/>
        <v>235</v>
      </c>
      <c r="B245" s="93">
        <v>1</v>
      </c>
      <c r="C245" s="93" t="s">
        <v>654</v>
      </c>
      <c r="D245" s="93">
        <v>11606</v>
      </c>
      <c r="E245" s="93" t="s">
        <v>655</v>
      </c>
      <c r="F245" s="91" t="s">
        <v>451</v>
      </c>
      <c r="G245" s="91" t="s">
        <v>651</v>
      </c>
      <c r="H245" s="93">
        <v>3</v>
      </c>
      <c r="I245" s="93" t="s">
        <v>33</v>
      </c>
      <c r="J245" s="91" t="s">
        <v>35</v>
      </c>
      <c r="K245" s="91" t="s">
        <v>690</v>
      </c>
      <c r="L245" s="93" t="s">
        <v>10</v>
      </c>
      <c r="M245" s="93" t="s">
        <v>445</v>
      </c>
      <c r="N245" s="33" t="s">
        <v>657</v>
      </c>
      <c r="O245" s="93" t="s">
        <v>23</v>
      </c>
      <c r="P245" s="93" t="s">
        <v>23</v>
      </c>
      <c r="Q245" s="93" t="s">
        <v>23</v>
      </c>
      <c r="R245" s="93" t="s">
        <v>23</v>
      </c>
      <c r="S245" s="93" t="s">
        <v>23</v>
      </c>
      <c r="T245" s="93" t="s">
        <v>23</v>
      </c>
      <c r="U245" s="91" t="s">
        <v>23</v>
      </c>
      <c r="V245" s="93">
        <v>0</v>
      </c>
      <c r="W245" s="93">
        <v>0</v>
      </c>
      <c r="X245" s="91" t="s">
        <v>469</v>
      </c>
      <c r="Y245" s="80" t="s">
        <v>20</v>
      </c>
      <c r="Z245" s="93" t="s">
        <v>652</v>
      </c>
    </row>
    <row r="246" spans="1:26">
      <c r="A246" s="93">
        <f t="shared" si="10"/>
        <v>236</v>
      </c>
      <c r="B246" s="93">
        <v>11</v>
      </c>
      <c r="C246" s="93" t="s">
        <v>654</v>
      </c>
      <c r="D246" s="93">
        <v>11606</v>
      </c>
      <c r="E246" s="93" t="s">
        <v>655</v>
      </c>
      <c r="F246" s="91" t="s">
        <v>451</v>
      </c>
      <c r="G246" s="91" t="s">
        <v>651</v>
      </c>
      <c r="H246" s="93">
        <v>3</v>
      </c>
      <c r="I246" s="93" t="s">
        <v>33</v>
      </c>
      <c r="J246" s="91" t="s">
        <v>35</v>
      </c>
      <c r="K246" s="91" t="s">
        <v>690</v>
      </c>
      <c r="L246" s="93" t="s">
        <v>10</v>
      </c>
      <c r="M246" s="93" t="s">
        <v>445</v>
      </c>
      <c r="N246" s="33" t="s">
        <v>657</v>
      </c>
      <c r="O246" s="93" t="s">
        <v>23</v>
      </c>
      <c r="P246" s="93" t="s">
        <v>23</v>
      </c>
      <c r="Q246" s="93" t="s">
        <v>23</v>
      </c>
      <c r="R246" s="93" t="s">
        <v>23</v>
      </c>
      <c r="S246" s="93" t="s">
        <v>23</v>
      </c>
      <c r="T246" s="93" t="s">
        <v>23</v>
      </c>
      <c r="U246" s="91" t="s">
        <v>23</v>
      </c>
      <c r="V246" s="93">
        <v>0</v>
      </c>
      <c r="W246" s="93">
        <v>0</v>
      </c>
      <c r="X246" s="91" t="s">
        <v>469</v>
      </c>
      <c r="Y246" s="80" t="s">
        <v>450</v>
      </c>
      <c r="Z246" s="93" t="s">
        <v>652</v>
      </c>
    </row>
    <row r="247" spans="1:26">
      <c r="A247" s="93">
        <f t="shared" si="10"/>
        <v>237</v>
      </c>
      <c r="B247" s="93">
        <v>1</v>
      </c>
      <c r="C247" s="93" t="s">
        <v>654</v>
      </c>
      <c r="D247" s="93">
        <v>11607</v>
      </c>
      <c r="E247" s="93" t="s">
        <v>655</v>
      </c>
      <c r="F247" s="91" t="s">
        <v>451</v>
      </c>
      <c r="G247" s="91" t="s">
        <v>651</v>
      </c>
      <c r="H247" s="93">
        <v>3</v>
      </c>
      <c r="I247" s="93" t="s">
        <v>33</v>
      </c>
      <c r="J247" s="91" t="s">
        <v>35</v>
      </c>
      <c r="K247" s="91" t="s">
        <v>690</v>
      </c>
      <c r="L247" s="93" t="s">
        <v>10</v>
      </c>
      <c r="M247" s="93" t="s">
        <v>445</v>
      </c>
      <c r="N247" s="91" t="s">
        <v>650</v>
      </c>
      <c r="O247" s="93" t="s">
        <v>23</v>
      </c>
      <c r="P247" s="93" t="s">
        <v>23</v>
      </c>
      <c r="Q247" s="93" t="s">
        <v>23</v>
      </c>
      <c r="R247" s="93" t="s">
        <v>23</v>
      </c>
      <c r="S247" s="93" t="s">
        <v>23</v>
      </c>
      <c r="T247" s="93" t="s">
        <v>23</v>
      </c>
      <c r="U247" s="91" t="s">
        <v>23</v>
      </c>
      <c r="V247" s="93">
        <v>0</v>
      </c>
      <c r="W247" s="93">
        <v>0</v>
      </c>
      <c r="X247" s="91" t="s">
        <v>469</v>
      </c>
      <c r="Y247" s="80" t="s">
        <v>20</v>
      </c>
      <c r="Z247" s="93" t="s">
        <v>652</v>
      </c>
    </row>
    <row r="248" spans="1:26">
      <c r="A248" s="93">
        <f t="shared" si="10"/>
        <v>238</v>
      </c>
      <c r="B248" s="93">
        <v>11</v>
      </c>
      <c r="C248" s="93" t="s">
        <v>654</v>
      </c>
      <c r="D248" s="93">
        <v>11607</v>
      </c>
      <c r="E248" s="93" t="s">
        <v>655</v>
      </c>
      <c r="F248" s="91" t="s">
        <v>451</v>
      </c>
      <c r="G248" s="91" t="s">
        <v>651</v>
      </c>
      <c r="H248" s="93">
        <v>3</v>
      </c>
      <c r="I248" s="93" t="s">
        <v>33</v>
      </c>
      <c r="J248" s="91" t="s">
        <v>35</v>
      </c>
      <c r="K248" s="91" t="s">
        <v>690</v>
      </c>
      <c r="L248" s="93" t="s">
        <v>10</v>
      </c>
      <c r="M248" s="93" t="s">
        <v>445</v>
      </c>
      <c r="N248" s="91" t="s">
        <v>650</v>
      </c>
      <c r="O248" s="93" t="s">
        <v>23</v>
      </c>
      <c r="P248" s="93" t="s">
        <v>23</v>
      </c>
      <c r="Q248" s="93" t="s">
        <v>23</v>
      </c>
      <c r="R248" s="93" t="s">
        <v>23</v>
      </c>
      <c r="S248" s="93" t="s">
        <v>23</v>
      </c>
      <c r="T248" s="93" t="s">
        <v>23</v>
      </c>
      <c r="U248" s="91" t="s">
        <v>23</v>
      </c>
      <c r="V248" s="93">
        <v>0</v>
      </c>
      <c r="W248" s="93">
        <v>0</v>
      </c>
      <c r="X248" s="91" t="s">
        <v>469</v>
      </c>
      <c r="Y248" s="80" t="s">
        <v>450</v>
      </c>
      <c r="Z248" s="93" t="s">
        <v>652</v>
      </c>
    </row>
    <row r="249" spans="1:26">
      <c r="A249" s="93">
        <f t="shared" si="10"/>
        <v>239</v>
      </c>
      <c r="B249" s="93">
        <v>1</v>
      </c>
      <c r="C249" s="93" t="s">
        <v>654</v>
      </c>
      <c r="D249" s="93">
        <v>11607</v>
      </c>
      <c r="E249" s="93" t="s">
        <v>655</v>
      </c>
      <c r="F249" s="91" t="s">
        <v>451</v>
      </c>
      <c r="G249" s="91" t="s">
        <v>651</v>
      </c>
      <c r="H249" s="93">
        <v>3</v>
      </c>
      <c r="I249" s="93" t="s">
        <v>33</v>
      </c>
      <c r="J249" s="91" t="s">
        <v>35</v>
      </c>
      <c r="K249" s="91" t="s">
        <v>690</v>
      </c>
      <c r="L249" s="93" t="s">
        <v>10</v>
      </c>
      <c r="M249" s="93" t="s">
        <v>445</v>
      </c>
      <c r="N249" s="33" t="s">
        <v>657</v>
      </c>
      <c r="O249" s="93" t="s">
        <v>23</v>
      </c>
      <c r="P249" s="93" t="s">
        <v>23</v>
      </c>
      <c r="Q249" s="93" t="s">
        <v>23</v>
      </c>
      <c r="R249" s="93" t="s">
        <v>23</v>
      </c>
      <c r="S249" s="93" t="s">
        <v>23</v>
      </c>
      <c r="T249" s="93" t="s">
        <v>23</v>
      </c>
      <c r="U249" s="91" t="s">
        <v>23</v>
      </c>
      <c r="V249" s="93">
        <v>0</v>
      </c>
      <c r="W249" s="93">
        <v>0</v>
      </c>
      <c r="X249" s="91" t="s">
        <v>469</v>
      </c>
      <c r="Y249" s="80" t="s">
        <v>20</v>
      </c>
      <c r="Z249" s="93" t="s">
        <v>652</v>
      </c>
    </row>
    <row r="250" spans="1:26">
      <c r="A250" s="93">
        <f t="shared" si="10"/>
        <v>240</v>
      </c>
      <c r="B250" s="93">
        <v>11</v>
      </c>
      <c r="C250" s="93" t="s">
        <v>654</v>
      </c>
      <c r="D250" s="93">
        <v>11607</v>
      </c>
      <c r="E250" s="93" t="s">
        <v>655</v>
      </c>
      <c r="F250" s="91" t="s">
        <v>451</v>
      </c>
      <c r="G250" s="91" t="s">
        <v>651</v>
      </c>
      <c r="H250" s="93">
        <v>3</v>
      </c>
      <c r="I250" s="93" t="s">
        <v>33</v>
      </c>
      <c r="J250" s="91" t="s">
        <v>35</v>
      </c>
      <c r="K250" s="91" t="s">
        <v>690</v>
      </c>
      <c r="L250" s="93" t="s">
        <v>10</v>
      </c>
      <c r="M250" s="93" t="s">
        <v>445</v>
      </c>
      <c r="N250" s="33" t="s">
        <v>657</v>
      </c>
      <c r="O250" s="93" t="s">
        <v>23</v>
      </c>
      <c r="P250" s="93" t="s">
        <v>23</v>
      </c>
      <c r="Q250" s="93" t="s">
        <v>23</v>
      </c>
      <c r="R250" s="93" t="s">
        <v>23</v>
      </c>
      <c r="S250" s="93" t="s">
        <v>23</v>
      </c>
      <c r="T250" s="93" t="s">
        <v>23</v>
      </c>
      <c r="U250" s="91" t="s">
        <v>23</v>
      </c>
      <c r="V250" s="93">
        <v>0</v>
      </c>
      <c r="W250" s="93">
        <v>0</v>
      </c>
      <c r="X250" s="91" t="s">
        <v>469</v>
      </c>
      <c r="Y250" s="80" t="s">
        <v>450</v>
      </c>
      <c r="Z250" s="93" t="s">
        <v>652</v>
      </c>
    </row>
    <row r="251" spans="1:26">
      <c r="A251" s="93">
        <f t="shared" si="10"/>
        <v>241</v>
      </c>
      <c r="B251" s="93">
        <v>1</v>
      </c>
      <c r="C251" s="93" t="s">
        <v>654</v>
      </c>
      <c r="D251" s="93">
        <v>11608</v>
      </c>
      <c r="E251" s="93" t="s">
        <v>655</v>
      </c>
      <c r="F251" s="91" t="s">
        <v>451</v>
      </c>
      <c r="G251" s="91" t="s">
        <v>651</v>
      </c>
      <c r="H251" s="93">
        <v>3</v>
      </c>
      <c r="I251" s="93" t="s">
        <v>33</v>
      </c>
      <c r="J251" s="91" t="s">
        <v>35</v>
      </c>
      <c r="K251" s="91" t="s">
        <v>690</v>
      </c>
      <c r="L251" s="93" t="s">
        <v>10</v>
      </c>
      <c r="M251" s="93" t="s">
        <v>445</v>
      </c>
      <c r="N251" s="91" t="s">
        <v>650</v>
      </c>
      <c r="O251" s="93" t="s">
        <v>23</v>
      </c>
      <c r="P251" s="93" t="s">
        <v>23</v>
      </c>
      <c r="Q251" s="93" t="s">
        <v>23</v>
      </c>
      <c r="R251" s="93" t="s">
        <v>23</v>
      </c>
      <c r="S251" s="93" t="s">
        <v>23</v>
      </c>
      <c r="T251" s="93" t="s">
        <v>23</v>
      </c>
      <c r="U251" s="91" t="s">
        <v>23</v>
      </c>
      <c r="V251" s="93">
        <v>0</v>
      </c>
      <c r="W251" s="93">
        <v>0</v>
      </c>
      <c r="X251" s="91" t="s">
        <v>469</v>
      </c>
      <c r="Y251" s="80" t="s">
        <v>20</v>
      </c>
      <c r="Z251" s="93" t="s">
        <v>652</v>
      </c>
    </row>
    <row r="252" spans="1:26">
      <c r="A252" s="93">
        <f t="shared" si="10"/>
        <v>242</v>
      </c>
      <c r="B252" s="93">
        <v>11</v>
      </c>
      <c r="C252" s="93" t="s">
        <v>654</v>
      </c>
      <c r="D252" s="93">
        <v>11608</v>
      </c>
      <c r="E252" s="93" t="s">
        <v>655</v>
      </c>
      <c r="F252" s="91" t="s">
        <v>451</v>
      </c>
      <c r="G252" s="91" t="s">
        <v>651</v>
      </c>
      <c r="H252" s="93">
        <v>3</v>
      </c>
      <c r="I252" s="93" t="s">
        <v>33</v>
      </c>
      <c r="J252" s="91" t="s">
        <v>35</v>
      </c>
      <c r="K252" s="91" t="s">
        <v>690</v>
      </c>
      <c r="L252" s="93" t="s">
        <v>10</v>
      </c>
      <c r="M252" s="93" t="s">
        <v>445</v>
      </c>
      <c r="N252" s="91" t="s">
        <v>650</v>
      </c>
      <c r="O252" s="93" t="s">
        <v>23</v>
      </c>
      <c r="P252" s="93" t="s">
        <v>23</v>
      </c>
      <c r="Q252" s="93" t="s">
        <v>23</v>
      </c>
      <c r="R252" s="93" t="s">
        <v>23</v>
      </c>
      <c r="S252" s="93" t="s">
        <v>23</v>
      </c>
      <c r="T252" s="93" t="s">
        <v>23</v>
      </c>
      <c r="U252" s="91" t="s">
        <v>23</v>
      </c>
      <c r="V252" s="93">
        <v>0</v>
      </c>
      <c r="W252" s="93">
        <v>0</v>
      </c>
      <c r="X252" s="91" t="s">
        <v>469</v>
      </c>
      <c r="Y252" s="80" t="s">
        <v>450</v>
      </c>
      <c r="Z252" s="93" t="s">
        <v>652</v>
      </c>
    </row>
    <row r="253" spans="1:26">
      <c r="A253" s="93">
        <f t="shared" si="10"/>
        <v>243</v>
      </c>
      <c r="B253" s="93">
        <v>1</v>
      </c>
      <c r="C253" s="93" t="s">
        <v>654</v>
      </c>
      <c r="D253" s="93">
        <v>11608</v>
      </c>
      <c r="E253" s="93" t="s">
        <v>655</v>
      </c>
      <c r="F253" s="91" t="s">
        <v>451</v>
      </c>
      <c r="G253" s="91" t="s">
        <v>651</v>
      </c>
      <c r="H253" s="93">
        <v>3</v>
      </c>
      <c r="I253" s="93" t="s">
        <v>33</v>
      </c>
      <c r="J253" s="91" t="s">
        <v>35</v>
      </c>
      <c r="K253" s="91" t="s">
        <v>690</v>
      </c>
      <c r="L253" s="93" t="s">
        <v>10</v>
      </c>
      <c r="M253" s="93" t="s">
        <v>445</v>
      </c>
      <c r="N253" s="33" t="s">
        <v>657</v>
      </c>
      <c r="O253" s="93" t="s">
        <v>23</v>
      </c>
      <c r="P253" s="93" t="s">
        <v>23</v>
      </c>
      <c r="Q253" s="93" t="s">
        <v>23</v>
      </c>
      <c r="R253" s="93" t="s">
        <v>23</v>
      </c>
      <c r="S253" s="93" t="s">
        <v>23</v>
      </c>
      <c r="T253" s="93" t="s">
        <v>23</v>
      </c>
      <c r="U253" s="91" t="s">
        <v>23</v>
      </c>
      <c r="V253" s="93">
        <v>0</v>
      </c>
      <c r="W253" s="93">
        <v>0</v>
      </c>
      <c r="X253" s="91" t="s">
        <v>469</v>
      </c>
      <c r="Y253" s="80" t="s">
        <v>20</v>
      </c>
      <c r="Z253" s="93" t="s">
        <v>652</v>
      </c>
    </row>
    <row r="254" spans="1:26">
      <c r="A254" s="93">
        <f t="shared" si="10"/>
        <v>244</v>
      </c>
      <c r="B254" s="93">
        <v>11</v>
      </c>
      <c r="C254" s="93" t="s">
        <v>654</v>
      </c>
      <c r="D254" s="93">
        <v>11608</v>
      </c>
      <c r="E254" s="93" t="s">
        <v>655</v>
      </c>
      <c r="F254" s="91" t="s">
        <v>451</v>
      </c>
      <c r="G254" s="91" t="s">
        <v>651</v>
      </c>
      <c r="H254" s="93">
        <v>3</v>
      </c>
      <c r="I254" s="93" t="s">
        <v>33</v>
      </c>
      <c r="J254" s="91" t="s">
        <v>35</v>
      </c>
      <c r="K254" s="91" t="s">
        <v>690</v>
      </c>
      <c r="L254" s="93" t="s">
        <v>10</v>
      </c>
      <c r="M254" s="93" t="s">
        <v>445</v>
      </c>
      <c r="N254" s="33" t="s">
        <v>657</v>
      </c>
      <c r="O254" s="93" t="s">
        <v>23</v>
      </c>
      <c r="P254" s="93" t="s">
        <v>23</v>
      </c>
      <c r="Q254" s="93" t="s">
        <v>23</v>
      </c>
      <c r="R254" s="93" t="s">
        <v>23</v>
      </c>
      <c r="S254" s="93" t="s">
        <v>23</v>
      </c>
      <c r="T254" s="93" t="s">
        <v>23</v>
      </c>
      <c r="U254" s="91" t="s">
        <v>23</v>
      </c>
      <c r="V254" s="93">
        <v>0</v>
      </c>
      <c r="W254" s="93">
        <v>0</v>
      </c>
      <c r="X254" s="91" t="s">
        <v>469</v>
      </c>
      <c r="Y254" s="80" t="s">
        <v>450</v>
      </c>
      <c r="Z254" s="93" t="s">
        <v>652</v>
      </c>
    </row>
    <row r="255" spans="1:26">
      <c r="A255" s="93" t="s">
        <v>678</v>
      </c>
      <c r="F255" s="91"/>
      <c r="G255" s="91"/>
      <c r="N255" s="90"/>
      <c r="U255" s="91"/>
      <c r="Y255" s="80"/>
    </row>
    <row r="256" spans="1:26">
      <c r="A256" s="89">
        <v>245</v>
      </c>
      <c r="B256" s="93">
        <v>1</v>
      </c>
      <c r="C256" s="93" t="s">
        <v>654</v>
      </c>
      <c r="D256" s="93">
        <v>11609</v>
      </c>
      <c r="E256" s="93" t="s">
        <v>655</v>
      </c>
      <c r="F256" s="91" t="s">
        <v>451</v>
      </c>
      <c r="G256" s="91" t="s">
        <v>651</v>
      </c>
      <c r="H256" s="93">
        <v>3</v>
      </c>
      <c r="I256" s="93" t="s">
        <v>33</v>
      </c>
      <c r="J256" s="91" t="s">
        <v>35</v>
      </c>
      <c r="K256" s="91" t="s">
        <v>690</v>
      </c>
      <c r="L256" s="93" t="s">
        <v>10</v>
      </c>
      <c r="M256" s="93" t="s">
        <v>445</v>
      </c>
      <c r="N256" s="91" t="s">
        <v>650</v>
      </c>
      <c r="O256" s="93" t="s">
        <v>23</v>
      </c>
      <c r="P256" s="93" t="s">
        <v>23</v>
      </c>
      <c r="Q256" s="93" t="s">
        <v>23</v>
      </c>
      <c r="R256" s="93" t="s">
        <v>23</v>
      </c>
      <c r="S256" s="93" t="s">
        <v>23</v>
      </c>
      <c r="T256" s="93" t="s">
        <v>23</v>
      </c>
      <c r="U256" s="91" t="s">
        <v>23</v>
      </c>
      <c r="V256" s="93">
        <v>0</v>
      </c>
      <c r="W256" s="93">
        <v>0</v>
      </c>
      <c r="X256" s="91" t="s">
        <v>469</v>
      </c>
      <c r="Y256" s="80" t="s">
        <v>20</v>
      </c>
      <c r="Z256" s="93" t="s">
        <v>652</v>
      </c>
    </row>
    <row r="257" spans="1:26">
      <c r="A257" s="93">
        <f t="shared" ref="A257:A263" si="11">A256+1</f>
        <v>246</v>
      </c>
      <c r="B257" s="93">
        <v>11</v>
      </c>
      <c r="C257" s="93" t="s">
        <v>654</v>
      </c>
      <c r="D257" s="93">
        <v>11609</v>
      </c>
      <c r="E257" s="93" t="s">
        <v>655</v>
      </c>
      <c r="F257" s="91" t="s">
        <v>451</v>
      </c>
      <c r="G257" s="91" t="s">
        <v>651</v>
      </c>
      <c r="H257" s="93">
        <v>3</v>
      </c>
      <c r="I257" s="93" t="s">
        <v>33</v>
      </c>
      <c r="J257" s="91" t="s">
        <v>35</v>
      </c>
      <c r="K257" s="91" t="s">
        <v>690</v>
      </c>
      <c r="L257" s="93" t="s">
        <v>10</v>
      </c>
      <c r="M257" s="93" t="s">
        <v>445</v>
      </c>
      <c r="N257" s="91" t="s">
        <v>650</v>
      </c>
      <c r="O257" s="93" t="s">
        <v>23</v>
      </c>
      <c r="P257" s="93" t="s">
        <v>23</v>
      </c>
      <c r="Q257" s="93" t="s">
        <v>23</v>
      </c>
      <c r="R257" s="93" t="s">
        <v>23</v>
      </c>
      <c r="S257" s="93" t="s">
        <v>23</v>
      </c>
      <c r="T257" s="93" t="s">
        <v>23</v>
      </c>
      <c r="U257" s="91" t="s">
        <v>23</v>
      </c>
      <c r="V257" s="93">
        <v>0</v>
      </c>
      <c r="W257" s="93">
        <v>0</v>
      </c>
      <c r="X257" s="91" t="s">
        <v>469</v>
      </c>
      <c r="Y257" s="80" t="s">
        <v>450</v>
      </c>
      <c r="Z257" s="93" t="s">
        <v>652</v>
      </c>
    </row>
    <row r="258" spans="1:26">
      <c r="A258" s="93">
        <f t="shared" si="11"/>
        <v>247</v>
      </c>
      <c r="B258" s="93">
        <v>1</v>
      </c>
      <c r="C258" s="93" t="s">
        <v>654</v>
      </c>
      <c r="D258" s="93">
        <v>11609</v>
      </c>
      <c r="E258" s="93" t="s">
        <v>655</v>
      </c>
      <c r="F258" s="91" t="s">
        <v>451</v>
      </c>
      <c r="G258" s="91" t="s">
        <v>651</v>
      </c>
      <c r="H258" s="93">
        <v>3</v>
      </c>
      <c r="I258" s="93" t="s">
        <v>33</v>
      </c>
      <c r="J258" s="91" t="s">
        <v>35</v>
      </c>
      <c r="K258" s="91" t="s">
        <v>690</v>
      </c>
      <c r="L258" s="93" t="s">
        <v>10</v>
      </c>
      <c r="M258" s="93" t="s">
        <v>445</v>
      </c>
      <c r="N258" s="33" t="s">
        <v>657</v>
      </c>
      <c r="O258" s="93" t="s">
        <v>23</v>
      </c>
      <c r="P258" s="93" t="s">
        <v>23</v>
      </c>
      <c r="Q258" s="93" t="s">
        <v>23</v>
      </c>
      <c r="R258" s="93" t="s">
        <v>23</v>
      </c>
      <c r="S258" s="93" t="s">
        <v>23</v>
      </c>
      <c r="T258" s="93" t="s">
        <v>23</v>
      </c>
      <c r="U258" s="91" t="s">
        <v>23</v>
      </c>
      <c r="V258" s="93">
        <v>0</v>
      </c>
      <c r="W258" s="93">
        <v>0</v>
      </c>
      <c r="X258" s="91" t="s">
        <v>469</v>
      </c>
      <c r="Y258" s="80" t="s">
        <v>20</v>
      </c>
      <c r="Z258" s="93" t="s">
        <v>652</v>
      </c>
    </row>
    <row r="259" spans="1:26">
      <c r="A259" s="93">
        <f t="shared" si="11"/>
        <v>248</v>
      </c>
      <c r="B259" s="93">
        <v>11</v>
      </c>
      <c r="C259" s="93" t="s">
        <v>654</v>
      </c>
      <c r="D259" s="93">
        <v>11609</v>
      </c>
      <c r="E259" s="93" t="s">
        <v>655</v>
      </c>
      <c r="F259" s="91" t="s">
        <v>451</v>
      </c>
      <c r="G259" s="91" t="s">
        <v>651</v>
      </c>
      <c r="H259" s="93">
        <v>3</v>
      </c>
      <c r="I259" s="93" t="s">
        <v>33</v>
      </c>
      <c r="J259" s="91" t="s">
        <v>35</v>
      </c>
      <c r="K259" s="91" t="s">
        <v>690</v>
      </c>
      <c r="L259" s="93" t="s">
        <v>10</v>
      </c>
      <c r="M259" s="93" t="s">
        <v>445</v>
      </c>
      <c r="N259" s="33" t="s">
        <v>657</v>
      </c>
      <c r="O259" s="93" t="s">
        <v>23</v>
      </c>
      <c r="P259" s="93" t="s">
        <v>23</v>
      </c>
      <c r="Q259" s="93" t="s">
        <v>23</v>
      </c>
      <c r="R259" s="93" t="s">
        <v>23</v>
      </c>
      <c r="S259" s="93" t="s">
        <v>23</v>
      </c>
      <c r="T259" s="93" t="s">
        <v>23</v>
      </c>
      <c r="U259" s="91" t="s">
        <v>23</v>
      </c>
      <c r="V259" s="93">
        <v>0</v>
      </c>
      <c r="W259" s="93">
        <v>0</v>
      </c>
      <c r="X259" s="91" t="s">
        <v>469</v>
      </c>
      <c r="Y259" s="80" t="s">
        <v>450</v>
      </c>
      <c r="Z259" s="93" t="s">
        <v>652</v>
      </c>
    </row>
    <row r="260" spans="1:26">
      <c r="A260" s="93">
        <f t="shared" si="11"/>
        <v>249</v>
      </c>
      <c r="B260" s="93">
        <v>1</v>
      </c>
      <c r="C260" s="93" t="s">
        <v>654</v>
      </c>
      <c r="D260" s="93">
        <v>13609</v>
      </c>
      <c r="E260" s="93" t="s">
        <v>655</v>
      </c>
      <c r="F260" s="91" t="s">
        <v>451</v>
      </c>
      <c r="G260" s="91" t="s">
        <v>651</v>
      </c>
      <c r="H260" s="93">
        <v>3</v>
      </c>
      <c r="I260" s="93" t="s">
        <v>33</v>
      </c>
      <c r="J260" s="91" t="s">
        <v>35</v>
      </c>
      <c r="K260" s="91" t="s">
        <v>690</v>
      </c>
      <c r="L260" s="93" t="s">
        <v>10</v>
      </c>
      <c r="M260" s="93" t="s">
        <v>131</v>
      </c>
      <c r="N260" s="91" t="s">
        <v>650</v>
      </c>
      <c r="O260" s="93" t="s">
        <v>23</v>
      </c>
      <c r="P260" s="93" t="s">
        <v>23</v>
      </c>
      <c r="Q260" s="93" t="s">
        <v>23</v>
      </c>
      <c r="R260" s="93" t="s">
        <v>23</v>
      </c>
      <c r="S260" s="93" t="s">
        <v>23</v>
      </c>
      <c r="T260" s="93" t="s">
        <v>23</v>
      </c>
      <c r="U260" s="91" t="s">
        <v>23</v>
      </c>
      <c r="V260" s="93">
        <v>0</v>
      </c>
      <c r="W260" s="93">
        <v>0</v>
      </c>
      <c r="X260" s="91" t="s">
        <v>469</v>
      </c>
      <c r="Y260" s="80" t="s">
        <v>20</v>
      </c>
      <c r="Z260" s="93" t="s">
        <v>652</v>
      </c>
    </row>
    <row r="261" spans="1:26">
      <c r="A261" s="93">
        <f t="shared" si="11"/>
        <v>250</v>
      </c>
      <c r="B261" s="93">
        <v>11</v>
      </c>
      <c r="C261" s="93" t="s">
        <v>654</v>
      </c>
      <c r="D261" s="93">
        <v>13609</v>
      </c>
      <c r="E261" s="93" t="s">
        <v>655</v>
      </c>
      <c r="F261" s="91" t="s">
        <v>451</v>
      </c>
      <c r="G261" s="91" t="s">
        <v>651</v>
      </c>
      <c r="H261" s="93">
        <v>3</v>
      </c>
      <c r="I261" s="93" t="s">
        <v>33</v>
      </c>
      <c r="J261" s="91" t="s">
        <v>35</v>
      </c>
      <c r="K261" s="91" t="s">
        <v>690</v>
      </c>
      <c r="L261" s="93" t="s">
        <v>10</v>
      </c>
      <c r="M261" s="93" t="s">
        <v>131</v>
      </c>
      <c r="N261" s="91" t="s">
        <v>650</v>
      </c>
      <c r="O261" s="93" t="s">
        <v>23</v>
      </c>
      <c r="P261" s="93" t="s">
        <v>23</v>
      </c>
      <c r="Q261" s="93" t="s">
        <v>23</v>
      </c>
      <c r="R261" s="93" t="s">
        <v>23</v>
      </c>
      <c r="S261" s="93" t="s">
        <v>23</v>
      </c>
      <c r="T261" s="93" t="s">
        <v>23</v>
      </c>
      <c r="U261" s="91" t="s">
        <v>23</v>
      </c>
      <c r="V261" s="93">
        <v>0</v>
      </c>
      <c r="W261" s="93">
        <v>0</v>
      </c>
      <c r="X261" s="91" t="s">
        <v>469</v>
      </c>
      <c r="Y261" s="80" t="s">
        <v>450</v>
      </c>
      <c r="Z261" s="93" t="s">
        <v>652</v>
      </c>
    </row>
    <row r="262" spans="1:26">
      <c r="A262" s="93">
        <f t="shared" si="11"/>
        <v>251</v>
      </c>
      <c r="B262" s="93">
        <v>1</v>
      </c>
      <c r="C262" s="93" t="s">
        <v>654</v>
      </c>
      <c r="D262" s="93">
        <v>13609</v>
      </c>
      <c r="E262" s="93" t="s">
        <v>655</v>
      </c>
      <c r="F262" s="91" t="s">
        <v>451</v>
      </c>
      <c r="G262" s="91" t="s">
        <v>651</v>
      </c>
      <c r="H262" s="93">
        <v>3</v>
      </c>
      <c r="I262" s="93" t="s">
        <v>33</v>
      </c>
      <c r="J262" s="91" t="s">
        <v>35</v>
      </c>
      <c r="K262" s="91" t="s">
        <v>690</v>
      </c>
      <c r="L262" s="93" t="s">
        <v>10</v>
      </c>
      <c r="M262" s="93" t="s">
        <v>131</v>
      </c>
      <c r="N262" s="33" t="s">
        <v>657</v>
      </c>
      <c r="O262" s="93" t="s">
        <v>23</v>
      </c>
      <c r="P262" s="93" t="s">
        <v>23</v>
      </c>
      <c r="Q262" s="93" t="s">
        <v>23</v>
      </c>
      <c r="R262" s="93" t="s">
        <v>23</v>
      </c>
      <c r="S262" s="93" t="s">
        <v>23</v>
      </c>
      <c r="T262" s="93" t="s">
        <v>23</v>
      </c>
      <c r="U262" s="91" t="s">
        <v>23</v>
      </c>
      <c r="V262" s="93">
        <v>0</v>
      </c>
      <c r="W262" s="93">
        <v>0</v>
      </c>
      <c r="X262" s="91" t="s">
        <v>469</v>
      </c>
      <c r="Y262" s="80" t="s">
        <v>20</v>
      </c>
      <c r="Z262" s="93" t="s">
        <v>652</v>
      </c>
    </row>
    <row r="263" spans="1:26">
      <c r="A263" s="93">
        <f t="shared" si="11"/>
        <v>252</v>
      </c>
      <c r="B263" s="93">
        <v>11</v>
      </c>
      <c r="C263" s="93" t="s">
        <v>654</v>
      </c>
      <c r="D263" s="93">
        <v>13609</v>
      </c>
      <c r="E263" s="93" t="s">
        <v>655</v>
      </c>
      <c r="F263" s="91" t="s">
        <v>451</v>
      </c>
      <c r="G263" s="91" t="s">
        <v>651</v>
      </c>
      <c r="H263" s="93">
        <v>3</v>
      </c>
      <c r="I263" s="93" t="s">
        <v>33</v>
      </c>
      <c r="J263" s="91" t="s">
        <v>35</v>
      </c>
      <c r="K263" s="91" t="s">
        <v>690</v>
      </c>
      <c r="L263" s="93" t="s">
        <v>10</v>
      </c>
      <c r="M263" s="93" t="s">
        <v>131</v>
      </c>
      <c r="N263" s="33" t="s">
        <v>657</v>
      </c>
      <c r="O263" s="93" t="s">
        <v>23</v>
      </c>
      <c r="P263" s="93" t="s">
        <v>23</v>
      </c>
      <c r="Q263" s="93" t="s">
        <v>23</v>
      </c>
      <c r="R263" s="93" t="s">
        <v>23</v>
      </c>
      <c r="S263" s="93" t="s">
        <v>23</v>
      </c>
      <c r="T263" s="93" t="s">
        <v>23</v>
      </c>
      <c r="U263" s="91" t="s">
        <v>23</v>
      </c>
      <c r="V263" s="93">
        <v>0</v>
      </c>
      <c r="W263" s="93">
        <v>0</v>
      </c>
      <c r="X263" s="91" t="s">
        <v>469</v>
      </c>
      <c r="Y263" s="80" t="s">
        <v>450</v>
      </c>
      <c r="Z263" s="93" t="s">
        <v>652</v>
      </c>
    </row>
    <row r="264" spans="1:26">
      <c r="A264" s="93" t="s">
        <v>679</v>
      </c>
      <c r="F264" s="91"/>
      <c r="G264" s="91"/>
      <c r="N264" s="90"/>
      <c r="U264" s="91"/>
      <c r="Y264" s="80"/>
    </row>
    <row r="265" spans="1:26">
      <c r="A265" s="89">
        <v>253</v>
      </c>
      <c r="B265" s="93">
        <v>1</v>
      </c>
      <c r="C265" s="93" t="s">
        <v>654</v>
      </c>
      <c r="D265" s="93">
        <v>31609</v>
      </c>
      <c r="E265" s="93" t="s">
        <v>655</v>
      </c>
      <c r="F265" s="91" t="s">
        <v>670</v>
      </c>
      <c r="G265" s="91" t="s">
        <v>671</v>
      </c>
      <c r="H265" s="93">
        <v>3</v>
      </c>
      <c r="I265" s="93" t="s">
        <v>33</v>
      </c>
      <c r="J265" s="91" t="s">
        <v>35</v>
      </c>
      <c r="K265" s="91" t="s">
        <v>690</v>
      </c>
      <c r="L265" s="93" t="s">
        <v>10</v>
      </c>
      <c r="M265" s="93" t="s">
        <v>445</v>
      </c>
      <c r="N265" s="91" t="s">
        <v>650</v>
      </c>
      <c r="O265" s="93" t="s">
        <v>23</v>
      </c>
      <c r="P265" s="93" t="s">
        <v>23</v>
      </c>
      <c r="Q265" s="93" t="s">
        <v>23</v>
      </c>
      <c r="R265" s="93" t="s">
        <v>23</v>
      </c>
      <c r="S265" s="93" t="s">
        <v>23</v>
      </c>
      <c r="T265" s="93" t="s">
        <v>23</v>
      </c>
      <c r="U265" s="91" t="s">
        <v>23</v>
      </c>
      <c r="V265" s="93">
        <v>0</v>
      </c>
      <c r="W265" s="93">
        <v>0</v>
      </c>
      <c r="X265" s="91" t="s">
        <v>469</v>
      </c>
      <c r="Y265" s="80" t="s">
        <v>20</v>
      </c>
      <c r="Z265" s="93" t="s">
        <v>652</v>
      </c>
    </row>
    <row r="266" spans="1:26">
      <c r="A266" s="93">
        <f t="shared" ref="A266:A272" si="12">A265+1</f>
        <v>254</v>
      </c>
      <c r="B266" s="93">
        <v>11</v>
      </c>
      <c r="C266" s="93" t="s">
        <v>654</v>
      </c>
      <c r="D266" s="93">
        <v>31609</v>
      </c>
      <c r="E266" s="93" t="s">
        <v>655</v>
      </c>
      <c r="F266" s="91" t="s">
        <v>670</v>
      </c>
      <c r="G266" s="91" t="s">
        <v>671</v>
      </c>
      <c r="H266" s="93">
        <v>3</v>
      </c>
      <c r="I266" s="93" t="s">
        <v>33</v>
      </c>
      <c r="J266" s="91" t="s">
        <v>35</v>
      </c>
      <c r="K266" s="91" t="s">
        <v>690</v>
      </c>
      <c r="L266" s="93" t="s">
        <v>10</v>
      </c>
      <c r="M266" s="93" t="s">
        <v>445</v>
      </c>
      <c r="N266" s="91" t="s">
        <v>650</v>
      </c>
      <c r="O266" s="93" t="s">
        <v>23</v>
      </c>
      <c r="P266" s="93" t="s">
        <v>23</v>
      </c>
      <c r="Q266" s="93" t="s">
        <v>23</v>
      </c>
      <c r="R266" s="93" t="s">
        <v>23</v>
      </c>
      <c r="S266" s="93" t="s">
        <v>23</v>
      </c>
      <c r="T266" s="93" t="s">
        <v>23</v>
      </c>
      <c r="U266" s="91" t="s">
        <v>23</v>
      </c>
      <c r="V266" s="93">
        <v>0</v>
      </c>
      <c r="W266" s="93">
        <v>0</v>
      </c>
      <c r="X266" s="91" t="s">
        <v>469</v>
      </c>
      <c r="Y266" s="80" t="s">
        <v>450</v>
      </c>
      <c r="Z266" s="93" t="s">
        <v>652</v>
      </c>
    </row>
    <row r="267" spans="1:26">
      <c r="A267" s="93">
        <f t="shared" si="12"/>
        <v>255</v>
      </c>
      <c r="B267" s="93">
        <v>1</v>
      </c>
      <c r="C267" s="93" t="s">
        <v>654</v>
      </c>
      <c r="D267" s="93">
        <v>31609</v>
      </c>
      <c r="E267" s="93" t="s">
        <v>655</v>
      </c>
      <c r="F267" s="91" t="s">
        <v>670</v>
      </c>
      <c r="G267" s="91" t="s">
        <v>671</v>
      </c>
      <c r="H267" s="93">
        <v>3</v>
      </c>
      <c r="I267" s="93" t="s">
        <v>33</v>
      </c>
      <c r="J267" s="91" t="s">
        <v>35</v>
      </c>
      <c r="K267" s="91" t="s">
        <v>690</v>
      </c>
      <c r="L267" s="93" t="s">
        <v>10</v>
      </c>
      <c r="M267" s="93" t="s">
        <v>445</v>
      </c>
      <c r="N267" s="33" t="s">
        <v>657</v>
      </c>
      <c r="O267" s="93" t="s">
        <v>23</v>
      </c>
      <c r="P267" s="93" t="s">
        <v>23</v>
      </c>
      <c r="Q267" s="93" t="s">
        <v>23</v>
      </c>
      <c r="R267" s="93" t="s">
        <v>23</v>
      </c>
      <c r="S267" s="93" t="s">
        <v>23</v>
      </c>
      <c r="T267" s="93" t="s">
        <v>23</v>
      </c>
      <c r="U267" s="91" t="s">
        <v>23</v>
      </c>
      <c r="V267" s="93">
        <v>0</v>
      </c>
      <c r="W267" s="93">
        <v>0</v>
      </c>
      <c r="X267" s="91" t="s">
        <v>469</v>
      </c>
      <c r="Y267" s="80" t="s">
        <v>20</v>
      </c>
      <c r="Z267" s="93" t="s">
        <v>652</v>
      </c>
    </row>
    <row r="268" spans="1:26">
      <c r="A268" s="93">
        <f t="shared" si="12"/>
        <v>256</v>
      </c>
      <c r="B268" s="93">
        <v>11</v>
      </c>
      <c r="C268" s="93" t="s">
        <v>654</v>
      </c>
      <c r="D268" s="93">
        <v>31609</v>
      </c>
      <c r="E268" s="93" t="s">
        <v>655</v>
      </c>
      <c r="F268" s="91" t="s">
        <v>670</v>
      </c>
      <c r="G268" s="91" t="s">
        <v>671</v>
      </c>
      <c r="H268" s="93">
        <v>3</v>
      </c>
      <c r="I268" s="93" t="s">
        <v>33</v>
      </c>
      <c r="J268" s="91" t="s">
        <v>35</v>
      </c>
      <c r="K268" s="91" t="s">
        <v>690</v>
      </c>
      <c r="L268" s="93" t="s">
        <v>10</v>
      </c>
      <c r="M268" s="93" t="s">
        <v>445</v>
      </c>
      <c r="N268" s="33" t="s">
        <v>657</v>
      </c>
      <c r="O268" s="93" t="s">
        <v>23</v>
      </c>
      <c r="P268" s="93" t="s">
        <v>23</v>
      </c>
      <c r="Q268" s="93" t="s">
        <v>23</v>
      </c>
      <c r="R268" s="93" t="s">
        <v>23</v>
      </c>
      <c r="S268" s="93" t="s">
        <v>23</v>
      </c>
      <c r="T268" s="93" t="s">
        <v>23</v>
      </c>
      <c r="U268" s="91" t="s">
        <v>23</v>
      </c>
      <c r="V268" s="93">
        <v>0</v>
      </c>
      <c r="W268" s="93">
        <v>0</v>
      </c>
      <c r="X268" s="91" t="s">
        <v>469</v>
      </c>
      <c r="Y268" s="80" t="s">
        <v>450</v>
      </c>
      <c r="Z268" s="93" t="s">
        <v>652</v>
      </c>
    </row>
    <row r="269" spans="1:26">
      <c r="A269" s="93">
        <f t="shared" si="12"/>
        <v>257</v>
      </c>
      <c r="B269" s="93">
        <v>1</v>
      </c>
      <c r="C269" s="93" t="s">
        <v>654</v>
      </c>
      <c r="D269" s="93">
        <v>33609</v>
      </c>
      <c r="E269" s="93" t="s">
        <v>655</v>
      </c>
      <c r="F269" s="91" t="s">
        <v>670</v>
      </c>
      <c r="G269" s="91" t="s">
        <v>671</v>
      </c>
      <c r="H269" s="93">
        <v>3</v>
      </c>
      <c r="I269" s="93" t="s">
        <v>33</v>
      </c>
      <c r="J269" s="91" t="s">
        <v>35</v>
      </c>
      <c r="K269" s="91" t="s">
        <v>690</v>
      </c>
      <c r="L269" s="93" t="s">
        <v>10</v>
      </c>
      <c r="M269" s="93" t="s">
        <v>131</v>
      </c>
      <c r="N269" s="91" t="s">
        <v>650</v>
      </c>
      <c r="O269" s="93" t="s">
        <v>23</v>
      </c>
      <c r="P269" s="93" t="s">
        <v>23</v>
      </c>
      <c r="Q269" s="93" t="s">
        <v>23</v>
      </c>
      <c r="R269" s="93" t="s">
        <v>23</v>
      </c>
      <c r="S269" s="93" t="s">
        <v>23</v>
      </c>
      <c r="T269" s="93" t="s">
        <v>23</v>
      </c>
      <c r="U269" s="91" t="s">
        <v>23</v>
      </c>
      <c r="V269" s="93">
        <v>0</v>
      </c>
      <c r="W269" s="93">
        <v>0</v>
      </c>
      <c r="X269" s="91" t="s">
        <v>469</v>
      </c>
      <c r="Y269" s="80" t="s">
        <v>20</v>
      </c>
      <c r="Z269" s="93" t="s">
        <v>652</v>
      </c>
    </row>
    <row r="270" spans="1:26">
      <c r="A270" s="93">
        <f t="shared" si="12"/>
        <v>258</v>
      </c>
      <c r="B270" s="93">
        <v>11</v>
      </c>
      <c r="C270" s="93" t="s">
        <v>654</v>
      </c>
      <c r="D270" s="93">
        <v>33609</v>
      </c>
      <c r="E270" s="93" t="s">
        <v>655</v>
      </c>
      <c r="F270" s="91" t="s">
        <v>670</v>
      </c>
      <c r="G270" s="91" t="s">
        <v>671</v>
      </c>
      <c r="H270" s="93">
        <v>3</v>
      </c>
      <c r="I270" s="93" t="s">
        <v>33</v>
      </c>
      <c r="J270" s="91" t="s">
        <v>35</v>
      </c>
      <c r="K270" s="91" t="s">
        <v>690</v>
      </c>
      <c r="L270" s="93" t="s">
        <v>10</v>
      </c>
      <c r="M270" s="93" t="s">
        <v>131</v>
      </c>
      <c r="N270" s="91" t="s">
        <v>650</v>
      </c>
      <c r="O270" s="93" t="s">
        <v>23</v>
      </c>
      <c r="P270" s="93" t="s">
        <v>23</v>
      </c>
      <c r="Q270" s="93" t="s">
        <v>23</v>
      </c>
      <c r="R270" s="93" t="s">
        <v>23</v>
      </c>
      <c r="S270" s="93" t="s">
        <v>23</v>
      </c>
      <c r="T270" s="93" t="s">
        <v>23</v>
      </c>
      <c r="U270" s="91" t="s">
        <v>23</v>
      </c>
      <c r="V270" s="93">
        <v>0</v>
      </c>
      <c r="W270" s="93">
        <v>0</v>
      </c>
      <c r="X270" s="91" t="s">
        <v>469</v>
      </c>
      <c r="Y270" s="80" t="s">
        <v>450</v>
      </c>
      <c r="Z270" s="93" t="s">
        <v>652</v>
      </c>
    </row>
    <row r="271" spans="1:26">
      <c r="A271" s="93">
        <f t="shared" si="12"/>
        <v>259</v>
      </c>
      <c r="B271" s="93">
        <v>1</v>
      </c>
      <c r="C271" s="93" t="s">
        <v>654</v>
      </c>
      <c r="D271" s="93">
        <v>33609</v>
      </c>
      <c r="E271" s="93" t="s">
        <v>655</v>
      </c>
      <c r="F271" s="91" t="s">
        <v>670</v>
      </c>
      <c r="G271" s="91" t="s">
        <v>671</v>
      </c>
      <c r="H271" s="93">
        <v>3</v>
      </c>
      <c r="I271" s="93" t="s">
        <v>33</v>
      </c>
      <c r="J271" s="91" t="s">
        <v>35</v>
      </c>
      <c r="K271" s="91" t="s">
        <v>690</v>
      </c>
      <c r="L271" s="93" t="s">
        <v>10</v>
      </c>
      <c r="M271" s="93" t="s">
        <v>131</v>
      </c>
      <c r="N271" s="33" t="s">
        <v>657</v>
      </c>
      <c r="O271" s="93" t="s">
        <v>23</v>
      </c>
      <c r="P271" s="93" t="s">
        <v>23</v>
      </c>
      <c r="Q271" s="93" t="s">
        <v>23</v>
      </c>
      <c r="R271" s="93" t="s">
        <v>23</v>
      </c>
      <c r="S271" s="93" t="s">
        <v>23</v>
      </c>
      <c r="T271" s="93" t="s">
        <v>23</v>
      </c>
      <c r="U271" s="91" t="s">
        <v>23</v>
      </c>
      <c r="V271" s="93">
        <v>0</v>
      </c>
      <c r="W271" s="93">
        <v>0</v>
      </c>
      <c r="X271" s="91" t="s">
        <v>469</v>
      </c>
      <c r="Y271" s="80" t="s">
        <v>20</v>
      </c>
      <c r="Z271" s="93" t="s">
        <v>652</v>
      </c>
    </row>
    <row r="272" spans="1:26">
      <c r="A272" s="93">
        <f t="shared" si="12"/>
        <v>260</v>
      </c>
      <c r="B272" s="93">
        <v>11</v>
      </c>
      <c r="C272" s="93" t="s">
        <v>654</v>
      </c>
      <c r="D272" s="93">
        <v>33609</v>
      </c>
      <c r="E272" s="93" t="s">
        <v>655</v>
      </c>
      <c r="F272" s="91" t="s">
        <v>670</v>
      </c>
      <c r="G272" s="91" t="s">
        <v>671</v>
      </c>
      <c r="H272" s="93">
        <v>3</v>
      </c>
      <c r="I272" s="93" t="s">
        <v>33</v>
      </c>
      <c r="J272" s="91" t="s">
        <v>35</v>
      </c>
      <c r="K272" s="91" t="s">
        <v>690</v>
      </c>
      <c r="L272" s="93" t="s">
        <v>10</v>
      </c>
      <c r="M272" s="93" t="s">
        <v>131</v>
      </c>
      <c r="N272" s="33" t="s">
        <v>657</v>
      </c>
      <c r="O272" s="93" t="s">
        <v>23</v>
      </c>
      <c r="P272" s="93" t="s">
        <v>23</v>
      </c>
      <c r="Q272" s="93" t="s">
        <v>23</v>
      </c>
      <c r="R272" s="93" t="s">
        <v>23</v>
      </c>
      <c r="S272" s="93" t="s">
        <v>23</v>
      </c>
      <c r="T272" s="93" t="s">
        <v>23</v>
      </c>
      <c r="U272" s="91" t="s">
        <v>23</v>
      </c>
      <c r="V272" s="93">
        <v>0</v>
      </c>
      <c r="W272" s="93">
        <v>0</v>
      </c>
      <c r="X272" s="91" t="s">
        <v>469</v>
      </c>
      <c r="Y272" s="80" t="s">
        <v>450</v>
      </c>
      <c r="Z272" s="93" t="s">
        <v>652</v>
      </c>
    </row>
    <row r="273" spans="1:26">
      <c r="A273" s="54" t="s">
        <v>680</v>
      </c>
      <c r="F273" s="91"/>
      <c r="G273" s="91"/>
      <c r="N273" s="90"/>
      <c r="U273" s="91"/>
      <c r="Y273" s="80"/>
    </row>
    <row r="274" spans="1:26">
      <c r="A274" s="89">
        <v>261</v>
      </c>
      <c r="B274" s="93">
        <v>1</v>
      </c>
      <c r="C274" s="93" t="s">
        <v>654</v>
      </c>
      <c r="D274" s="93">
        <v>11609</v>
      </c>
      <c r="E274" s="93" t="s">
        <v>655</v>
      </c>
      <c r="F274" s="91" t="s">
        <v>670</v>
      </c>
      <c r="G274" s="91" t="s">
        <v>671</v>
      </c>
      <c r="H274" s="93">
        <v>3</v>
      </c>
      <c r="I274" s="93" t="s">
        <v>33</v>
      </c>
      <c r="J274" s="91" t="s">
        <v>35</v>
      </c>
      <c r="K274" s="91" t="s">
        <v>690</v>
      </c>
      <c r="L274" s="93" t="s">
        <v>10</v>
      </c>
      <c r="M274" s="93" t="s">
        <v>445</v>
      </c>
      <c r="N274" s="91" t="s">
        <v>650</v>
      </c>
      <c r="O274" s="93" t="s">
        <v>23</v>
      </c>
      <c r="P274" s="93" t="s">
        <v>23</v>
      </c>
      <c r="Q274" s="93" t="s">
        <v>23</v>
      </c>
      <c r="R274" s="93" t="s">
        <v>23</v>
      </c>
      <c r="S274" s="93" t="s">
        <v>23</v>
      </c>
      <c r="T274" s="93" t="s">
        <v>23</v>
      </c>
      <c r="U274" s="91" t="s">
        <v>23</v>
      </c>
      <c r="V274" s="93">
        <v>0</v>
      </c>
      <c r="W274" s="93">
        <v>0</v>
      </c>
      <c r="X274" s="91" t="s">
        <v>469</v>
      </c>
      <c r="Y274" s="80" t="s">
        <v>20</v>
      </c>
      <c r="Z274" s="93" t="s">
        <v>652</v>
      </c>
    </row>
    <row r="275" spans="1:26">
      <c r="A275" s="93">
        <f t="shared" ref="A275:A288" si="13">A274+1</f>
        <v>262</v>
      </c>
      <c r="B275" s="93">
        <v>11</v>
      </c>
      <c r="C275" s="93" t="s">
        <v>654</v>
      </c>
      <c r="D275" s="93">
        <v>11609</v>
      </c>
      <c r="E275" s="93" t="s">
        <v>655</v>
      </c>
      <c r="F275" s="91" t="s">
        <v>670</v>
      </c>
      <c r="G275" s="91" t="s">
        <v>671</v>
      </c>
      <c r="H275" s="93">
        <v>3</v>
      </c>
      <c r="I275" s="93" t="s">
        <v>33</v>
      </c>
      <c r="J275" s="91" t="s">
        <v>35</v>
      </c>
      <c r="K275" s="91" t="s">
        <v>690</v>
      </c>
      <c r="L275" s="93" t="s">
        <v>10</v>
      </c>
      <c r="M275" s="93" t="s">
        <v>445</v>
      </c>
      <c r="N275" s="91" t="s">
        <v>650</v>
      </c>
      <c r="O275" s="93" t="s">
        <v>23</v>
      </c>
      <c r="P275" s="93" t="s">
        <v>23</v>
      </c>
      <c r="Q275" s="93" t="s">
        <v>23</v>
      </c>
      <c r="R275" s="93" t="s">
        <v>23</v>
      </c>
      <c r="S275" s="93" t="s">
        <v>23</v>
      </c>
      <c r="T275" s="93" t="s">
        <v>23</v>
      </c>
      <c r="U275" s="91" t="s">
        <v>23</v>
      </c>
      <c r="V275" s="93">
        <v>0</v>
      </c>
      <c r="W275" s="93">
        <v>0</v>
      </c>
      <c r="X275" s="91" t="s">
        <v>469</v>
      </c>
      <c r="Y275" s="80" t="s">
        <v>450</v>
      </c>
      <c r="Z275" s="93" t="s">
        <v>652</v>
      </c>
    </row>
    <row r="276" spans="1:26">
      <c r="A276" s="93">
        <f t="shared" si="13"/>
        <v>263</v>
      </c>
      <c r="B276" s="93">
        <v>1</v>
      </c>
      <c r="C276" s="93" t="s">
        <v>654</v>
      </c>
      <c r="D276" s="93">
        <v>11609</v>
      </c>
      <c r="E276" s="93" t="s">
        <v>655</v>
      </c>
      <c r="F276" s="91" t="s">
        <v>670</v>
      </c>
      <c r="G276" s="91" t="s">
        <v>671</v>
      </c>
      <c r="H276" s="93">
        <v>3</v>
      </c>
      <c r="I276" s="93" t="s">
        <v>33</v>
      </c>
      <c r="J276" s="91" t="s">
        <v>35</v>
      </c>
      <c r="K276" s="91" t="s">
        <v>690</v>
      </c>
      <c r="L276" s="93" t="s">
        <v>10</v>
      </c>
      <c r="M276" s="93" t="s">
        <v>445</v>
      </c>
      <c r="N276" s="33" t="s">
        <v>657</v>
      </c>
      <c r="O276" s="93" t="s">
        <v>23</v>
      </c>
      <c r="P276" s="93" t="s">
        <v>23</v>
      </c>
      <c r="Q276" s="93" t="s">
        <v>23</v>
      </c>
      <c r="R276" s="93" t="s">
        <v>23</v>
      </c>
      <c r="S276" s="93" t="s">
        <v>23</v>
      </c>
      <c r="T276" s="93" t="s">
        <v>23</v>
      </c>
      <c r="U276" s="91" t="s">
        <v>23</v>
      </c>
      <c r="V276" s="93">
        <v>0</v>
      </c>
      <c r="W276" s="93">
        <v>0</v>
      </c>
      <c r="X276" s="91" t="s">
        <v>469</v>
      </c>
      <c r="Y276" s="80" t="s">
        <v>20</v>
      </c>
      <c r="Z276" s="93" t="s">
        <v>652</v>
      </c>
    </row>
    <row r="277" spans="1:26">
      <c r="A277" s="93">
        <f t="shared" si="13"/>
        <v>264</v>
      </c>
      <c r="B277" s="93">
        <v>11</v>
      </c>
      <c r="C277" s="93" t="s">
        <v>654</v>
      </c>
      <c r="D277" s="93">
        <v>11609</v>
      </c>
      <c r="E277" s="93" t="s">
        <v>655</v>
      </c>
      <c r="F277" s="91" t="s">
        <v>670</v>
      </c>
      <c r="G277" s="91" t="s">
        <v>671</v>
      </c>
      <c r="H277" s="93">
        <v>3</v>
      </c>
      <c r="I277" s="93" t="s">
        <v>33</v>
      </c>
      <c r="J277" s="91" t="s">
        <v>35</v>
      </c>
      <c r="K277" s="91" t="s">
        <v>690</v>
      </c>
      <c r="L277" s="93" t="s">
        <v>10</v>
      </c>
      <c r="M277" s="93" t="s">
        <v>445</v>
      </c>
      <c r="N277" s="33" t="s">
        <v>657</v>
      </c>
      <c r="O277" s="93" t="s">
        <v>23</v>
      </c>
      <c r="P277" s="93" t="s">
        <v>23</v>
      </c>
      <c r="Q277" s="93" t="s">
        <v>23</v>
      </c>
      <c r="R277" s="93" t="s">
        <v>23</v>
      </c>
      <c r="S277" s="93" t="s">
        <v>23</v>
      </c>
      <c r="T277" s="93" t="s">
        <v>23</v>
      </c>
      <c r="U277" s="91" t="s">
        <v>23</v>
      </c>
      <c r="V277" s="93">
        <v>0</v>
      </c>
      <c r="W277" s="93">
        <v>0</v>
      </c>
      <c r="X277" s="91" t="s">
        <v>469</v>
      </c>
      <c r="Y277" s="80" t="s">
        <v>450</v>
      </c>
      <c r="Z277" s="93" t="s">
        <v>652</v>
      </c>
    </row>
    <row r="278" spans="1:26">
      <c r="A278" s="93">
        <f t="shared" si="13"/>
        <v>265</v>
      </c>
      <c r="B278" s="93">
        <v>1</v>
      </c>
      <c r="C278" s="93" t="s">
        <v>654</v>
      </c>
      <c r="D278" s="93">
        <v>21609</v>
      </c>
      <c r="E278" s="93" t="s">
        <v>655</v>
      </c>
      <c r="F278" s="91" t="s">
        <v>670</v>
      </c>
      <c r="G278" s="91" t="s">
        <v>671</v>
      </c>
      <c r="H278" s="93">
        <v>3</v>
      </c>
      <c r="I278" s="93" t="s">
        <v>33</v>
      </c>
      <c r="J278" s="91" t="s">
        <v>35</v>
      </c>
      <c r="K278" s="91" t="s">
        <v>690</v>
      </c>
      <c r="L278" s="93" t="s">
        <v>10</v>
      </c>
      <c r="M278" s="93" t="s">
        <v>445</v>
      </c>
      <c r="N278" s="91" t="s">
        <v>650</v>
      </c>
      <c r="O278" s="93" t="s">
        <v>23</v>
      </c>
      <c r="P278" s="93" t="s">
        <v>23</v>
      </c>
      <c r="Q278" s="93" t="s">
        <v>23</v>
      </c>
      <c r="R278" s="93" t="s">
        <v>23</v>
      </c>
      <c r="S278" s="93" t="s">
        <v>23</v>
      </c>
      <c r="T278" s="93" t="s">
        <v>23</v>
      </c>
      <c r="U278" s="91" t="s">
        <v>23</v>
      </c>
      <c r="V278" s="93">
        <v>0</v>
      </c>
      <c r="W278" s="93">
        <v>0</v>
      </c>
      <c r="X278" s="91" t="s">
        <v>469</v>
      </c>
      <c r="Y278" s="80" t="s">
        <v>20</v>
      </c>
      <c r="Z278" s="93" t="s">
        <v>652</v>
      </c>
    </row>
    <row r="279" spans="1:26">
      <c r="A279" s="93">
        <f t="shared" si="13"/>
        <v>266</v>
      </c>
      <c r="B279" s="93">
        <v>11</v>
      </c>
      <c r="C279" s="93" t="s">
        <v>654</v>
      </c>
      <c r="D279" s="93">
        <v>21609</v>
      </c>
      <c r="E279" s="93" t="s">
        <v>655</v>
      </c>
      <c r="F279" s="91" t="s">
        <v>670</v>
      </c>
      <c r="G279" s="91" t="s">
        <v>671</v>
      </c>
      <c r="H279" s="93">
        <v>3</v>
      </c>
      <c r="I279" s="93" t="s">
        <v>33</v>
      </c>
      <c r="J279" s="91" t="s">
        <v>35</v>
      </c>
      <c r="K279" s="91" t="s">
        <v>690</v>
      </c>
      <c r="L279" s="93" t="s">
        <v>10</v>
      </c>
      <c r="M279" s="93" t="s">
        <v>445</v>
      </c>
      <c r="N279" s="91" t="s">
        <v>650</v>
      </c>
      <c r="O279" s="93" t="s">
        <v>23</v>
      </c>
      <c r="P279" s="93" t="s">
        <v>23</v>
      </c>
      <c r="Q279" s="93" t="s">
        <v>23</v>
      </c>
      <c r="R279" s="93" t="s">
        <v>23</v>
      </c>
      <c r="S279" s="93" t="s">
        <v>23</v>
      </c>
      <c r="T279" s="93" t="s">
        <v>23</v>
      </c>
      <c r="U279" s="91" t="s">
        <v>23</v>
      </c>
      <c r="V279" s="93">
        <v>0</v>
      </c>
      <c r="W279" s="93">
        <v>0</v>
      </c>
      <c r="X279" s="91" t="s">
        <v>469</v>
      </c>
      <c r="Y279" s="80" t="s">
        <v>450</v>
      </c>
      <c r="Z279" s="93" t="s">
        <v>652</v>
      </c>
    </row>
    <row r="280" spans="1:26">
      <c r="A280" s="93">
        <f t="shared" si="13"/>
        <v>267</v>
      </c>
      <c r="B280" s="93">
        <v>1</v>
      </c>
      <c r="C280" s="93" t="s">
        <v>654</v>
      </c>
      <c r="D280" s="93">
        <v>21609</v>
      </c>
      <c r="E280" s="93" t="s">
        <v>655</v>
      </c>
      <c r="F280" s="91" t="s">
        <v>670</v>
      </c>
      <c r="G280" s="91" t="s">
        <v>671</v>
      </c>
      <c r="H280" s="93">
        <v>3</v>
      </c>
      <c r="I280" s="93" t="s">
        <v>33</v>
      </c>
      <c r="J280" s="91" t="s">
        <v>35</v>
      </c>
      <c r="K280" s="91" t="s">
        <v>690</v>
      </c>
      <c r="L280" s="93" t="s">
        <v>10</v>
      </c>
      <c r="M280" s="93" t="s">
        <v>445</v>
      </c>
      <c r="N280" s="33" t="s">
        <v>657</v>
      </c>
      <c r="O280" s="93" t="s">
        <v>23</v>
      </c>
      <c r="P280" s="93" t="s">
        <v>23</v>
      </c>
      <c r="Q280" s="93" t="s">
        <v>23</v>
      </c>
      <c r="R280" s="93" t="s">
        <v>23</v>
      </c>
      <c r="S280" s="93" t="s">
        <v>23</v>
      </c>
      <c r="T280" s="93" t="s">
        <v>23</v>
      </c>
      <c r="U280" s="91" t="s">
        <v>23</v>
      </c>
      <c r="V280" s="93">
        <v>0</v>
      </c>
      <c r="W280" s="93">
        <v>0</v>
      </c>
      <c r="X280" s="91" t="s">
        <v>469</v>
      </c>
      <c r="Y280" s="80" t="s">
        <v>20</v>
      </c>
      <c r="Z280" s="93" t="s">
        <v>652</v>
      </c>
    </row>
    <row r="281" spans="1:26">
      <c r="A281" s="93">
        <f t="shared" si="13"/>
        <v>268</v>
      </c>
      <c r="B281" s="93">
        <v>11</v>
      </c>
      <c r="C281" s="93" t="s">
        <v>654</v>
      </c>
      <c r="D281" s="93">
        <v>21609</v>
      </c>
      <c r="E281" s="93" t="s">
        <v>655</v>
      </c>
      <c r="F281" s="91" t="s">
        <v>670</v>
      </c>
      <c r="G281" s="91" t="s">
        <v>671</v>
      </c>
      <c r="H281" s="93">
        <v>3</v>
      </c>
      <c r="I281" s="93" t="s">
        <v>33</v>
      </c>
      <c r="J281" s="91" t="s">
        <v>35</v>
      </c>
      <c r="K281" s="91" t="s">
        <v>690</v>
      </c>
      <c r="L281" s="93" t="s">
        <v>10</v>
      </c>
      <c r="M281" s="93" t="s">
        <v>445</v>
      </c>
      <c r="N281" s="33" t="s">
        <v>657</v>
      </c>
      <c r="O281" s="93" t="s">
        <v>23</v>
      </c>
      <c r="P281" s="93" t="s">
        <v>23</v>
      </c>
      <c r="Q281" s="93" t="s">
        <v>23</v>
      </c>
      <c r="R281" s="93" t="s">
        <v>23</v>
      </c>
      <c r="S281" s="93" t="s">
        <v>23</v>
      </c>
      <c r="T281" s="93" t="s">
        <v>23</v>
      </c>
      <c r="U281" s="91" t="s">
        <v>23</v>
      </c>
      <c r="V281" s="93">
        <v>0</v>
      </c>
      <c r="W281" s="93">
        <v>0</v>
      </c>
      <c r="X281" s="91" t="s">
        <v>469</v>
      </c>
      <c r="Y281" s="80" t="s">
        <v>450</v>
      </c>
      <c r="Z281" s="93" t="s">
        <v>652</v>
      </c>
    </row>
    <row r="282" spans="1:26">
      <c r="A282" s="93">
        <f t="shared" si="13"/>
        <v>269</v>
      </c>
      <c r="B282" s="93">
        <v>1</v>
      </c>
      <c r="C282" s="93" t="s">
        <v>654</v>
      </c>
      <c r="D282" s="93">
        <v>31609</v>
      </c>
      <c r="E282" s="93" t="s">
        <v>655</v>
      </c>
      <c r="F282" s="91" t="s">
        <v>670</v>
      </c>
      <c r="G282" s="91" t="s">
        <v>671</v>
      </c>
      <c r="H282" s="93">
        <v>3</v>
      </c>
      <c r="I282" s="93" t="s">
        <v>33</v>
      </c>
      <c r="J282" s="91" t="s">
        <v>35</v>
      </c>
      <c r="K282" s="91" t="s">
        <v>690</v>
      </c>
      <c r="L282" s="93" t="s">
        <v>10</v>
      </c>
      <c r="M282" s="93" t="s">
        <v>445</v>
      </c>
      <c r="N282" s="91" t="s">
        <v>650</v>
      </c>
      <c r="O282" s="93" t="s">
        <v>23</v>
      </c>
      <c r="P282" s="93" t="s">
        <v>23</v>
      </c>
      <c r="Q282" s="93" t="s">
        <v>23</v>
      </c>
      <c r="R282" s="93" t="s">
        <v>23</v>
      </c>
      <c r="S282" s="93" t="s">
        <v>23</v>
      </c>
      <c r="T282" s="93" t="s">
        <v>23</v>
      </c>
      <c r="U282" s="91" t="s">
        <v>23</v>
      </c>
      <c r="V282" s="93">
        <v>0</v>
      </c>
      <c r="W282" s="93">
        <v>0</v>
      </c>
      <c r="X282" s="91" t="s">
        <v>469</v>
      </c>
      <c r="Y282" s="80" t="s">
        <v>20</v>
      </c>
      <c r="Z282" s="93" t="s">
        <v>652</v>
      </c>
    </row>
    <row r="283" spans="1:26">
      <c r="A283" s="93">
        <f t="shared" si="13"/>
        <v>270</v>
      </c>
      <c r="B283" s="93">
        <v>11</v>
      </c>
      <c r="C283" s="93" t="s">
        <v>654</v>
      </c>
      <c r="D283" s="93">
        <v>31609</v>
      </c>
      <c r="E283" s="93" t="s">
        <v>655</v>
      </c>
      <c r="F283" s="91" t="s">
        <v>670</v>
      </c>
      <c r="G283" s="91" t="s">
        <v>671</v>
      </c>
      <c r="H283" s="93">
        <v>3</v>
      </c>
      <c r="I283" s="93" t="s">
        <v>33</v>
      </c>
      <c r="J283" s="91" t="s">
        <v>35</v>
      </c>
      <c r="K283" s="91" t="s">
        <v>690</v>
      </c>
      <c r="L283" s="93" t="s">
        <v>10</v>
      </c>
      <c r="M283" s="93" t="s">
        <v>445</v>
      </c>
      <c r="N283" s="91" t="s">
        <v>650</v>
      </c>
      <c r="O283" s="93" t="s">
        <v>23</v>
      </c>
      <c r="P283" s="93" t="s">
        <v>23</v>
      </c>
      <c r="Q283" s="93" t="s">
        <v>23</v>
      </c>
      <c r="R283" s="93" t="s">
        <v>23</v>
      </c>
      <c r="S283" s="93" t="s">
        <v>23</v>
      </c>
      <c r="T283" s="93" t="s">
        <v>23</v>
      </c>
      <c r="U283" s="91" t="s">
        <v>23</v>
      </c>
      <c r="V283" s="93">
        <v>0</v>
      </c>
      <c r="W283" s="93">
        <v>0</v>
      </c>
      <c r="X283" s="91" t="s">
        <v>469</v>
      </c>
      <c r="Y283" s="80" t="s">
        <v>450</v>
      </c>
      <c r="Z283" s="93" t="s">
        <v>652</v>
      </c>
    </row>
    <row r="284" spans="1:26">
      <c r="A284" s="93">
        <f t="shared" si="13"/>
        <v>271</v>
      </c>
      <c r="B284" s="93">
        <v>1</v>
      </c>
      <c r="C284" s="93" t="s">
        <v>654</v>
      </c>
      <c r="D284" s="93">
        <v>31609</v>
      </c>
      <c r="E284" s="93" t="s">
        <v>655</v>
      </c>
      <c r="F284" s="91" t="s">
        <v>670</v>
      </c>
      <c r="G284" s="91" t="s">
        <v>671</v>
      </c>
      <c r="H284" s="93">
        <v>3</v>
      </c>
      <c r="I284" s="93" t="s">
        <v>33</v>
      </c>
      <c r="J284" s="91" t="s">
        <v>35</v>
      </c>
      <c r="K284" s="91" t="s">
        <v>690</v>
      </c>
      <c r="L284" s="93" t="s">
        <v>10</v>
      </c>
      <c r="M284" s="93" t="s">
        <v>445</v>
      </c>
      <c r="N284" s="33" t="s">
        <v>657</v>
      </c>
      <c r="O284" s="93" t="s">
        <v>23</v>
      </c>
      <c r="P284" s="93" t="s">
        <v>23</v>
      </c>
      <c r="Q284" s="93" t="s">
        <v>23</v>
      </c>
      <c r="R284" s="93" t="s">
        <v>23</v>
      </c>
      <c r="S284" s="93" t="s">
        <v>23</v>
      </c>
      <c r="T284" s="93" t="s">
        <v>23</v>
      </c>
      <c r="U284" s="91" t="s">
        <v>23</v>
      </c>
      <c r="V284" s="93">
        <v>0</v>
      </c>
      <c r="W284" s="93">
        <v>0</v>
      </c>
      <c r="X284" s="91" t="s">
        <v>469</v>
      </c>
      <c r="Y284" s="80" t="s">
        <v>20</v>
      </c>
      <c r="Z284" s="93" t="s">
        <v>652</v>
      </c>
    </row>
    <row r="285" spans="1:26">
      <c r="A285" s="93">
        <f t="shared" si="13"/>
        <v>272</v>
      </c>
      <c r="B285" s="93">
        <v>11</v>
      </c>
      <c r="C285" s="93" t="s">
        <v>654</v>
      </c>
      <c r="D285" s="93">
        <v>31609</v>
      </c>
      <c r="E285" s="93" t="s">
        <v>655</v>
      </c>
      <c r="F285" s="91" t="s">
        <v>670</v>
      </c>
      <c r="G285" s="91" t="s">
        <v>671</v>
      </c>
      <c r="H285" s="93">
        <v>3</v>
      </c>
      <c r="I285" s="93" t="s">
        <v>33</v>
      </c>
      <c r="J285" s="91" t="s">
        <v>35</v>
      </c>
      <c r="K285" s="91" t="s">
        <v>690</v>
      </c>
      <c r="L285" s="93" t="s">
        <v>10</v>
      </c>
      <c r="M285" s="93" t="s">
        <v>445</v>
      </c>
      <c r="N285" s="33" t="s">
        <v>657</v>
      </c>
      <c r="O285" s="93" t="s">
        <v>23</v>
      </c>
      <c r="P285" s="93" t="s">
        <v>23</v>
      </c>
      <c r="Q285" s="93" t="s">
        <v>23</v>
      </c>
      <c r="R285" s="93" t="s">
        <v>23</v>
      </c>
      <c r="S285" s="93" t="s">
        <v>23</v>
      </c>
      <c r="T285" s="93" t="s">
        <v>23</v>
      </c>
      <c r="U285" s="91" t="s">
        <v>23</v>
      </c>
      <c r="V285" s="93">
        <v>0</v>
      </c>
      <c r="W285" s="93">
        <v>0</v>
      </c>
      <c r="X285" s="91" t="s">
        <v>469</v>
      </c>
      <c r="Y285" s="80" t="s">
        <v>450</v>
      </c>
      <c r="Z285" s="93" t="s">
        <v>652</v>
      </c>
    </row>
    <row r="286" spans="1:26">
      <c r="A286" s="93">
        <f t="shared" si="13"/>
        <v>273</v>
      </c>
      <c r="B286" s="93">
        <v>1</v>
      </c>
      <c r="C286" s="93" t="s">
        <v>654</v>
      </c>
      <c r="D286" s="93">
        <v>31610</v>
      </c>
      <c r="E286" s="93" t="s">
        <v>655</v>
      </c>
      <c r="F286" s="91" t="s">
        <v>670</v>
      </c>
      <c r="G286" s="91" t="s">
        <v>671</v>
      </c>
      <c r="H286" s="93">
        <v>3</v>
      </c>
      <c r="I286" s="93" t="s">
        <v>33</v>
      </c>
      <c r="J286" s="91" t="s">
        <v>35</v>
      </c>
      <c r="K286" s="91" t="s">
        <v>690</v>
      </c>
      <c r="L286" s="93" t="s">
        <v>10</v>
      </c>
      <c r="M286" s="93" t="s">
        <v>445</v>
      </c>
      <c r="N286" s="91" t="s">
        <v>650</v>
      </c>
      <c r="O286" s="93" t="s">
        <v>23</v>
      </c>
      <c r="P286" s="93" t="s">
        <v>23</v>
      </c>
      <c r="Q286" s="93" t="s">
        <v>23</v>
      </c>
      <c r="R286" s="93" t="s">
        <v>23</v>
      </c>
      <c r="S286" s="93" t="s">
        <v>23</v>
      </c>
      <c r="T286" s="93" t="s">
        <v>23</v>
      </c>
      <c r="U286" s="91" t="s">
        <v>23</v>
      </c>
      <c r="V286" s="93">
        <v>0</v>
      </c>
      <c r="W286" s="93">
        <v>0</v>
      </c>
      <c r="X286" s="91" t="s">
        <v>469</v>
      </c>
      <c r="Y286" s="80" t="s">
        <v>20</v>
      </c>
      <c r="Z286" s="93" t="s">
        <v>652</v>
      </c>
    </row>
    <row r="287" spans="1:26">
      <c r="A287" s="93">
        <f t="shared" si="13"/>
        <v>274</v>
      </c>
      <c r="B287" s="93">
        <v>11</v>
      </c>
      <c r="C287" s="93" t="s">
        <v>654</v>
      </c>
      <c r="D287" s="93">
        <v>31610</v>
      </c>
      <c r="E287" s="93" t="s">
        <v>655</v>
      </c>
      <c r="F287" s="91" t="s">
        <v>670</v>
      </c>
      <c r="G287" s="91" t="s">
        <v>671</v>
      </c>
      <c r="H287" s="93">
        <v>3</v>
      </c>
      <c r="I287" s="93" t="s">
        <v>33</v>
      </c>
      <c r="J287" s="91" t="s">
        <v>35</v>
      </c>
      <c r="K287" s="91" t="s">
        <v>690</v>
      </c>
      <c r="L287" s="93" t="s">
        <v>10</v>
      </c>
      <c r="M287" s="93" t="s">
        <v>445</v>
      </c>
      <c r="N287" s="91" t="s">
        <v>650</v>
      </c>
      <c r="O287" s="93" t="s">
        <v>23</v>
      </c>
      <c r="P287" s="93" t="s">
        <v>23</v>
      </c>
      <c r="Q287" s="93" t="s">
        <v>23</v>
      </c>
      <c r="R287" s="93" t="s">
        <v>23</v>
      </c>
      <c r="S287" s="93" t="s">
        <v>23</v>
      </c>
      <c r="T287" s="93" t="s">
        <v>23</v>
      </c>
      <c r="U287" s="91" t="s">
        <v>23</v>
      </c>
      <c r="V287" s="93">
        <v>0</v>
      </c>
      <c r="W287" s="93">
        <v>0</v>
      </c>
      <c r="X287" s="91" t="s">
        <v>469</v>
      </c>
      <c r="Y287" s="80" t="s">
        <v>450</v>
      </c>
      <c r="Z287" s="93" t="s">
        <v>652</v>
      </c>
    </row>
    <row r="288" spans="1:26">
      <c r="A288" s="93">
        <f t="shared" si="13"/>
        <v>275</v>
      </c>
      <c r="B288" s="93">
        <v>1</v>
      </c>
      <c r="C288" s="93" t="s">
        <v>654</v>
      </c>
      <c r="D288" s="93">
        <v>31610</v>
      </c>
      <c r="E288" s="93" t="s">
        <v>655</v>
      </c>
      <c r="F288" s="91" t="s">
        <v>670</v>
      </c>
      <c r="G288" s="91" t="s">
        <v>671</v>
      </c>
      <c r="H288" s="93">
        <v>3</v>
      </c>
      <c r="I288" s="93" t="s">
        <v>33</v>
      </c>
      <c r="J288" s="91" t="s">
        <v>35</v>
      </c>
      <c r="K288" s="91" t="s">
        <v>690</v>
      </c>
      <c r="L288" s="93" t="s">
        <v>10</v>
      </c>
      <c r="M288" s="93" t="s">
        <v>445</v>
      </c>
      <c r="N288" s="33" t="s">
        <v>657</v>
      </c>
      <c r="O288" s="93" t="s">
        <v>23</v>
      </c>
      <c r="P288" s="93" t="s">
        <v>23</v>
      </c>
      <c r="Q288" s="93" t="s">
        <v>23</v>
      </c>
      <c r="R288" s="93" t="s">
        <v>23</v>
      </c>
      <c r="S288" s="93" t="s">
        <v>23</v>
      </c>
      <c r="T288" s="93" t="s">
        <v>23</v>
      </c>
      <c r="U288" s="91" t="s">
        <v>23</v>
      </c>
      <c r="V288" s="93">
        <v>0</v>
      </c>
      <c r="W288" s="93">
        <v>0</v>
      </c>
      <c r="X288" s="91" t="s">
        <v>469</v>
      </c>
      <c r="Y288" s="80" t="s">
        <v>20</v>
      </c>
      <c r="Z288" s="93" t="s">
        <v>652</v>
      </c>
    </row>
    <row r="289" spans="1:26">
      <c r="A289" s="93">
        <f>A288+1</f>
        <v>276</v>
      </c>
      <c r="B289" s="93">
        <v>11</v>
      </c>
      <c r="C289" s="93" t="s">
        <v>654</v>
      </c>
      <c r="D289" s="93">
        <v>31610</v>
      </c>
      <c r="E289" s="93" t="s">
        <v>655</v>
      </c>
      <c r="F289" s="91" t="s">
        <v>670</v>
      </c>
      <c r="G289" s="91" t="s">
        <v>671</v>
      </c>
      <c r="H289" s="93">
        <v>3</v>
      </c>
      <c r="I289" s="93" t="s">
        <v>33</v>
      </c>
      <c r="J289" s="91" t="s">
        <v>35</v>
      </c>
      <c r="K289" s="91" t="s">
        <v>690</v>
      </c>
      <c r="L289" s="93" t="s">
        <v>10</v>
      </c>
      <c r="M289" s="93" t="s">
        <v>445</v>
      </c>
      <c r="N289" s="33" t="s">
        <v>657</v>
      </c>
      <c r="O289" s="93" t="s">
        <v>23</v>
      </c>
      <c r="P289" s="93" t="s">
        <v>23</v>
      </c>
      <c r="Q289" s="93" t="s">
        <v>23</v>
      </c>
      <c r="R289" s="93" t="s">
        <v>23</v>
      </c>
      <c r="S289" s="93" t="s">
        <v>23</v>
      </c>
      <c r="T289" s="93" t="s">
        <v>23</v>
      </c>
      <c r="U289" s="91" t="s">
        <v>23</v>
      </c>
      <c r="V289" s="93">
        <v>0</v>
      </c>
      <c r="W289" s="93">
        <v>0</v>
      </c>
      <c r="X289" s="91" t="s">
        <v>469</v>
      </c>
      <c r="Y289" s="80" t="s">
        <v>450</v>
      </c>
      <c r="Z289" s="93" t="s">
        <v>652</v>
      </c>
    </row>
    <row r="290" spans="1:26">
      <c r="A290" s="54" t="s">
        <v>681</v>
      </c>
      <c r="F290" s="91"/>
      <c r="G290" s="91"/>
      <c r="N290" s="90"/>
      <c r="U290" s="91"/>
      <c r="Y290" s="80"/>
    </row>
    <row r="291" spans="1:26">
      <c r="A291" s="89">
        <v>277</v>
      </c>
      <c r="B291" s="93">
        <v>1</v>
      </c>
      <c r="C291" s="93" t="s">
        <v>654</v>
      </c>
      <c r="D291" s="93">
        <v>11609</v>
      </c>
      <c r="E291" s="93" t="s">
        <v>682</v>
      </c>
      <c r="F291" s="91" t="s">
        <v>670</v>
      </c>
      <c r="G291" s="91" t="s">
        <v>683</v>
      </c>
      <c r="H291" s="93">
        <v>3</v>
      </c>
      <c r="I291" s="93" t="s">
        <v>33</v>
      </c>
      <c r="J291" s="91" t="s">
        <v>35</v>
      </c>
      <c r="K291" s="91" t="s">
        <v>690</v>
      </c>
      <c r="L291" s="93" t="s">
        <v>10</v>
      </c>
      <c r="M291" s="93" t="s">
        <v>445</v>
      </c>
      <c r="N291" s="91" t="s">
        <v>650</v>
      </c>
      <c r="O291" s="93" t="s">
        <v>23</v>
      </c>
      <c r="P291" s="93" t="s">
        <v>23</v>
      </c>
      <c r="Q291" s="93" t="s">
        <v>23</v>
      </c>
      <c r="R291" s="93" t="s">
        <v>23</v>
      </c>
      <c r="S291" s="93" t="s">
        <v>23</v>
      </c>
      <c r="T291" s="93" t="s">
        <v>23</v>
      </c>
      <c r="U291" s="91" t="s">
        <v>23</v>
      </c>
      <c r="V291" s="93">
        <v>0</v>
      </c>
      <c r="W291" s="93">
        <v>0</v>
      </c>
      <c r="X291" s="91" t="s">
        <v>469</v>
      </c>
      <c r="Y291" s="80" t="s">
        <v>20</v>
      </c>
      <c r="Z291" s="93" t="s">
        <v>652</v>
      </c>
    </row>
    <row r="292" spans="1:26">
      <c r="A292" s="93">
        <f t="shared" ref="A292:A322" si="14">A291+1</f>
        <v>278</v>
      </c>
      <c r="B292" s="93">
        <v>11</v>
      </c>
      <c r="C292" s="93" t="s">
        <v>654</v>
      </c>
      <c r="D292" s="93">
        <v>11609</v>
      </c>
      <c r="E292" s="93" t="s">
        <v>682</v>
      </c>
      <c r="F292" s="91" t="s">
        <v>670</v>
      </c>
      <c r="G292" s="91" t="s">
        <v>683</v>
      </c>
      <c r="H292" s="93">
        <v>3</v>
      </c>
      <c r="I292" s="93" t="s">
        <v>33</v>
      </c>
      <c r="J292" s="91" t="s">
        <v>35</v>
      </c>
      <c r="K292" s="91" t="s">
        <v>690</v>
      </c>
      <c r="L292" s="93" t="s">
        <v>10</v>
      </c>
      <c r="M292" s="93" t="s">
        <v>445</v>
      </c>
      <c r="N292" s="91" t="s">
        <v>650</v>
      </c>
      <c r="O292" s="93" t="s">
        <v>23</v>
      </c>
      <c r="P292" s="93" t="s">
        <v>23</v>
      </c>
      <c r="Q292" s="93" t="s">
        <v>23</v>
      </c>
      <c r="R292" s="93" t="s">
        <v>23</v>
      </c>
      <c r="S292" s="93" t="s">
        <v>23</v>
      </c>
      <c r="T292" s="93" t="s">
        <v>23</v>
      </c>
      <c r="U292" s="91" t="s">
        <v>23</v>
      </c>
      <c r="V292" s="93">
        <v>0</v>
      </c>
      <c r="W292" s="93">
        <v>0</v>
      </c>
      <c r="X292" s="91" t="s">
        <v>469</v>
      </c>
      <c r="Y292" s="80" t="s">
        <v>450</v>
      </c>
      <c r="Z292" s="93" t="s">
        <v>652</v>
      </c>
    </row>
    <row r="293" spans="1:26">
      <c r="A293" s="93">
        <f t="shared" si="14"/>
        <v>279</v>
      </c>
      <c r="B293" s="93">
        <v>1</v>
      </c>
      <c r="C293" s="93" t="s">
        <v>654</v>
      </c>
      <c r="D293" s="93">
        <v>11609</v>
      </c>
      <c r="E293" s="93" t="s">
        <v>682</v>
      </c>
      <c r="F293" s="91" t="s">
        <v>670</v>
      </c>
      <c r="G293" s="91" t="s">
        <v>683</v>
      </c>
      <c r="H293" s="93">
        <v>3</v>
      </c>
      <c r="I293" s="93" t="s">
        <v>33</v>
      </c>
      <c r="J293" s="91" t="s">
        <v>35</v>
      </c>
      <c r="K293" s="91" t="s">
        <v>690</v>
      </c>
      <c r="L293" s="93" t="s">
        <v>10</v>
      </c>
      <c r="M293" s="93" t="s">
        <v>445</v>
      </c>
      <c r="N293" s="33" t="s">
        <v>657</v>
      </c>
      <c r="O293" s="93" t="s">
        <v>23</v>
      </c>
      <c r="P293" s="93" t="s">
        <v>23</v>
      </c>
      <c r="Q293" s="93" t="s">
        <v>23</v>
      </c>
      <c r="R293" s="93" t="s">
        <v>23</v>
      </c>
      <c r="S293" s="93" t="s">
        <v>23</v>
      </c>
      <c r="T293" s="93" t="s">
        <v>23</v>
      </c>
      <c r="U293" s="91" t="s">
        <v>23</v>
      </c>
      <c r="V293" s="93">
        <v>0</v>
      </c>
      <c r="W293" s="93">
        <v>0</v>
      </c>
      <c r="X293" s="91" t="s">
        <v>469</v>
      </c>
      <c r="Y293" s="80" t="s">
        <v>20</v>
      </c>
      <c r="Z293" s="93" t="s">
        <v>652</v>
      </c>
    </row>
    <row r="294" spans="1:26">
      <c r="A294" s="93">
        <f t="shared" si="14"/>
        <v>280</v>
      </c>
      <c r="B294" s="93">
        <v>11</v>
      </c>
      <c r="C294" s="93" t="s">
        <v>654</v>
      </c>
      <c r="D294" s="93">
        <v>11609</v>
      </c>
      <c r="E294" s="93" t="s">
        <v>682</v>
      </c>
      <c r="F294" s="91" t="s">
        <v>670</v>
      </c>
      <c r="G294" s="91" t="s">
        <v>683</v>
      </c>
      <c r="H294" s="93">
        <v>3</v>
      </c>
      <c r="I294" s="93" t="s">
        <v>33</v>
      </c>
      <c r="J294" s="91" t="s">
        <v>35</v>
      </c>
      <c r="K294" s="91" t="s">
        <v>690</v>
      </c>
      <c r="L294" s="93" t="s">
        <v>10</v>
      </c>
      <c r="M294" s="93" t="s">
        <v>445</v>
      </c>
      <c r="N294" s="33" t="s">
        <v>657</v>
      </c>
      <c r="O294" s="93" t="s">
        <v>23</v>
      </c>
      <c r="P294" s="93" t="s">
        <v>23</v>
      </c>
      <c r="Q294" s="93" t="s">
        <v>23</v>
      </c>
      <c r="R294" s="93" t="s">
        <v>23</v>
      </c>
      <c r="S294" s="93" t="s">
        <v>23</v>
      </c>
      <c r="T294" s="93" t="s">
        <v>23</v>
      </c>
      <c r="U294" s="91" t="s">
        <v>23</v>
      </c>
      <c r="V294" s="93">
        <v>0</v>
      </c>
      <c r="W294" s="93">
        <v>0</v>
      </c>
      <c r="X294" s="91" t="s">
        <v>469</v>
      </c>
      <c r="Y294" s="80" t="s">
        <v>450</v>
      </c>
      <c r="Z294" s="93" t="s">
        <v>652</v>
      </c>
    </row>
    <row r="295" spans="1:26">
      <c r="A295" s="93">
        <f t="shared" si="14"/>
        <v>281</v>
      </c>
      <c r="B295" s="93">
        <v>1</v>
      </c>
      <c r="C295" s="93" t="s">
        <v>654</v>
      </c>
      <c r="D295" s="93">
        <v>21609</v>
      </c>
      <c r="E295" s="93" t="s">
        <v>682</v>
      </c>
      <c r="F295" s="91" t="s">
        <v>670</v>
      </c>
      <c r="G295" s="91" t="s">
        <v>683</v>
      </c>
      <c r="H295" s="93">
        <v>3</v>
      </c>
      <c r="I295" s="93" t="s">
        <v>33</v>
      </c>
      <c r="J295" s="91" t="s">
        <v>35</v>
      </c>
      <c r="K295" s="91" t="s">
        <v>690</v>
      </c>
      <c r="L295" s="93" t="s">
        <v>10</v>
      </c>
      <c r="M295" s="93" t="s">
        <v>445</v>
      </c>
      <c r="N295" s="91" t="s">
        <v>650</v>
      </c>
      <c r="O295" s="93" t="s">
        <v>23</v>
      </c>
      <c r="P295" s="93" t="s">
        <v>23</v>
      </c>
      <c r="Q295" s="93" t="s">
        <v>23</v>
      </c>
      <c r="R295" s="93" t="s">
        <v>23</v>
      </c>
      <c r="S295" s="93" t="s">
        <v>23</v>
      </c>
      <c r="T295" s="93" t="s">
        <v>23</v>
      </c>
      <c r="U295" s="91" t="s">
        <v>23</v>
      </c>
      <c r="V295" s="93">
        <v>0</v>
      </c>
      <c r="W295" s="93">
        <v>0</v>
      </c>
      <c r="X295" s="91" t="s">
        <v>469</v>
      </c>
      <c r="Y295" s="80" t="s">
        <v>20</v>
      </c>
      <c r="Z295" s="93" t="s">
        <v>652</v>
      </c>
    </row>
    <row r="296" spans="1:26">
      <c r="A296" s="93">
        <f t="shared" si="14"/>
        <v>282</v>
      </c>
      <c r="B296" s="93">
        <v>11</v>
      </c>
      <c r="C296" s="93" t="s">
        <v>654</v>
      </c>
      <c r="D296" s="93">
        <v>21609</v>
      </c>
      <c r="E296" s="93" t="s">
        <v>682</v>
      </c>
      <c r="F296" s="91" t="s">
        <v>670</v>
      </c>
      <c r="G296" s="91" t="s">
        <v>683</v>
      </c>
      <c r="H296" s="93">
        <v>3</v>
      </c>
      <c r="I296" s="93" t="s">
        <v>33</v>
      </c>
      <c r="J296" s="91" t="s">
        <v>35</v>
      </c>
      <c r="K296" s="91" t="s">
        <v>690</v>
      </c>
      <c r="L296" s="93" t="s">
        <v>10</v>
      </c>
      <c r="M296" s="93" t="s">
        <v>445</v>
      </c>
      <c r="N296" s="91" t="s">
        <v>650</v>
      </c>
      <c r="O296" s="93" t="s">
        <v>23</v>
      </c>
      <c r="P296" s="93" t="s">
        <v>23</v>
      </c>
      <c r="Q296" s="93" t="s">
        <v>23</v>
      </c>
      <c r="R296" s="93" t="s">
        <v>23</v>
      </c>
      <c r="S296" s="93" t="s">
        <v>23</v>
      </c>
      <c r="T296" s="93" t="s">
        <v>23</v>
      </c>
      <c r="U296" s="91" t="s">
        <v>23</v>
      </c>
      <c r="V296" s="93">
        <v>0</v>
      </c>
      <c r="W296" s="93">
        <v>0</v>
      </c>
      <c r="X296" s="91" t="s">
        <v>469</v>
      </c>
      <c r="Y296" s="80" t="s">
        <v>450</v>
      </c>
      <c r="Z296" s="93" t="s">
        <v>652</v>
      </c>
    </row>
    <row r="297" spans="1:26">
      <c r="A297" s="93">
        <f t="shared" si="14"/>
        <v>283</v>
      </c>
      <c r="B297" s="93">
        <v>1</v>
      </c>
      <c r="C297" s="93" t="s">
        <v>654</v>
      </c>
      <c r="D297" s="93">
        <v>21609</v>
      </c>
      <c r="E297" s="93" t="s">
        <v>682</v>
      </c>
      <c r="F297" s="91" t="s">
        <v>670</v>
      </c>
      <c r="G297" s="91" t="s">
        <v>683</v>
      </c>
      <c r="H297" s="93">
        <v>3</v>
      </c>
      <c r="I297" s="93" t="s">
        <v>33</v>
      </c>
      <c r="J297" s="91" t="s">
        <v>35</v>
      </c>
      <c r="K297" s="91" t="s">
        <v>690</v>
      </c>
      <c r="L297" s="93" t="s">
        <v>10</v>
      </c>
      <c r="M297" s="93" t="s">
        <v>445</v>
      </c>
      <c r="N297" s="33" t="s">
        <v>657</v>
      </c>
      <c r="O297" s="93" t="s">
        <v>23</v>
      </c>
      <c r="P297" s="93" t="s">
        <v>23</v>
      </c>
      <c r="Q297" s="93" t="s">
        <v>23</v>
      </c>
      <c r="R297" s="93" t="s">
        <v>23</v>
      </c>
      <c r="S297" s="93" t="s">
        <v>23</v>
      </c>
      <c r="T297" s="93" t="s">
        <v>23</v>
      </c>
      <c r="U297" s="91" t="s">
        <v>23</v>
      </c>
      <c r="V297" s="93">
        <v>0</v>
      </c>
      <c r="W297" s="93">
        <v>0</v>
      </c>
      <c r="X297" s="91" t="s">
        <v>469</v>
      </c>
      <c r="Y297" s="80" t="s">
        <v>20</v>
      </c>
      <c r="Z297" s="93" t="s">
        <v>652</v>
      </c>
    </row>
    <row r="298" spans="1:26">
      <c r="A298" s="93">
        <f t="shared" si="14"/>
        <v>284</v>
      </c>
      <c r="B298" s="93">
        <v>11</v>
      </c>
      <c r="C298" s="93" t="s">
        <v>654</v>
      </c>
      <c r="D298" s="93">
        <v>21609</v>
      </c>
      <c r="E298" s="93" t="s">
        <v>682</v>
      </c>
      <c r="F298" s="91" t="s">
        <v>670</v>
      </c>
      <c r="G298" s="91" t="s">
        <v>683</v>
      </c>
      <c r="H298" s="93">
        <v>3</v>
      </c>
      <c r="I298" s="93" t="s">
        <v>33</v>
      </c>
      <c r="J298" s="91" t="s">
        <v>35</v>
      </c>
      <c r="K298" s="91" t="s">
        <v>690</v>
      </c>
      <c r="L298" s="93" t="s">
        <v>10</v>
      </c>
      <c r="M298" s="93" t="s">
        <v>445</v>
      </c>
      <c r="N298" s="33" t="s">
        <v>657</v>
      </c>
      <c r="O298" s="93" t="s">
        <v>23</v>
      </c>
      <c r="P298" s="93" t="s">
        <v>23</v>
      </c>
      <c r="Q298" s="93" t="s">
        <v>23</v>
      </c>
      <c r="R298" s="93" t="s">
        <v>23</v>
      </c>
      <c r="S298" s="93" t="s">
        <v>23</v>
      </c>
      <c r="T298" s="93" t="s">
        <v>23</v>
      </c>
      <c r="U298" s="91" t="s">
        <v>23</v>
      </c>
      <c r="V298" s="93">
        <v>0</v>
      </c>
      <c r="W298" s="93">
        <v>0</v>
      </c>
      <c r="X298" s="91" t="s">
        <v>469</v>
      </c>
      <c r="Y298" s="80" t="s">
        <v>450</v>
      </c>
      <c r="Z298" s="93" t="s">
        <v>652</v>
      </c>
    </row>
    <row r="299" spans="1:26">
      <c r="A299" s="93">
        <f t="shared" si="14"/>
        <v>285</v>
      </c>
      <c r="B299" s="93">
        <v>1</v>
      </c>
      <c r="C299" s="93" t="s">
        <v>654</v>
      </c>
      <c r="D299" s="93">
        <v>31609</v>
      </c>
      <c r="E299" s="93" t="s">
        <v>682</v>
      </c>
      <c r="F299" s="91" t="s">
        <v>670</v>
      </c>
      <c r="G299" s="91" t="s">
        <v>683</v>
      </c>
      <c r="H299" s="93">
        <v>3</v>
      </c>
      <c r="I299" s="93" t="s">
        <v>33</v>
      </c>
      <c r="J299" s="91" t="s">
        <v>35</v>
      </c>
      <c r="K299" s="91" t="s">
        <v>690</v>
      </c>
      <c r="L299" s="93" t="s">
        <v>10</v>
      </c>
      <c r="M299" s="93" t="s">
        <v>445</v>
      </c>
      <c r="N299" s="91" t="s">
        <v>650</v>
      </c>
      <c r="O299" s="93" t="s">
        <v>23</v>
      </c>
      <c r="P299" s="93" t="s">
        <v>23</v>
      </c>
      <c r="Q299" s="93" t="s">
        <v>23</v>
      </c>
      <c r="R299" s="93" t="s">
        <v>23</v>
      </c>
      <c r="S299" s="93" t="s">
        <v>23</v>
      </c>
      <c r="T299" s="93" t="s">
        <v>23</v>
      </c>
      <c r="U299" s="91" t="s">
        <v>23</v>
      </c>
      <c r="V299" s="93">
        <v>0</v>
      </c>
      <c r="W299" s="93">
        <v>0</v>
      </c>
      <c r="X299" s="91" t="s">
        <v>469</v>
      </c>
      <c r="Y299" s="80" t="s">
        <v>20</v>
      </c>
      <c r="Z299" s="93" t="s">
        <v>652</v>
      </c>
    </row>
    <row r="300" spans="1:26">
      <c r="A300" s="93">
        <f t="shared" si="14"/>
        <v>286</v>
      </c>
      <c r="B300" s="93">
        <v>11</v>
      </c>
      <c r="C300" s="93" t="s">
        <v>654</v>
      </c>
      <c r="D300" s="93">
        <v>31609</v>
      </c>
      <c r="E300" s="93" t="s">
        <v>682</v>
      </c>
      <c r="F300" s="91" t="s">
        <v>670</v>
      </c>
      <c r="G300" s="91" t="s">
        <v>683</v>
      </c>
      <c r="H300" s="93">
        <v>3</v>
      </c>
      <c r="I300" s="93" t="s">
        <v>33</v>
      </c>
      <c r="J300" s="91" t="s">
        <v>35</v>
      </c>
      <c r="K300" s="91" t="s">
        <v>690</v>
      </c>
      <c r="L300" s="93" t="s">
        <v>10</v>
      </c>
      <c r="M300" s="93" t="s">
        <v>445</v>
      </c>
      <c r="N300" s="91" t="s">
        <v>650</v>
      </c>
      <c r="O300" s="93" t="s">
        <v>23</v>
      </c>
      <c r="P300" s="93" t="s">
        <v>23</v>
      </c>
      <c r="Q300" s="93" t="s">
        <v>23</v>
      </c>
      <c r="R300" s="93" t="s">
        <v>23</v>
      </c>
      <c r="S300" s="93" t="s">
        <v>23</v>
      </c>
      <c r="T300" s="93" t="s">
        <v>23</v>
      </c>
      <c r="U300" s="91" t="s">
        <v>23</v>
      </c>
      <c r="V300" s="93">
        <v>0</v>
      </c>
      <c r="W300" s="93">
        <v>0</v>
      </c>
      <c r="X300" s="91" t="s">
        <v>469</v>
      </c>
      <c r="Y300" s="80" t="s">
        <v>450</v>
      </c>
      <c r="Z300" s="93" t="s">
        <v>652</v>
      </c>
    </row>
    <row r="301" spans="1:26">
      <c r="A301" s="93">
        <f t="shared" si="14"/>
        <v>287</v>
      </c>
      <c r="B301" s="93">
        <v>1</v>
      </c>
      <c r="C301" s="93" t="s">
        <v>654</v>
      </c>
      <c r="D301" s="93">
        <v>31609</v>
      </c>
      <c r="E301" s="93" t="s">
        <v>682</v>
      </c>
      <c r="F301" s="91" t="s">
        <v>670</v>
      </c>
      <c r="G301" s="91" t="s">
        <v>683</v>
      </c>
      <c r="H301" s="93">
        <v>3</v>
      </c>
      <c r="I301" s="93" t="s">
        <v>33</v>
      </c>
      <c r="J301" s="91" t="s">
        <v>35</v>
      </c>
      <c r="K301" s="91" t="s">
        <v>690</v>
      </c>
      <c r="L301" s="93" t="s">
        <v>10</v>
      </c>
      <c r="M301" s="93" t="s">
        <v>445</v>
      </c>
      <c r="N301" s="33" t="s">
        <v>657</v>
      </c>
      <c r="O301" s="93" t="s">
        <v>23</v>
      </c>
      <c r="P301" s="93" t="s">
        <v>23</v>
      </c>
      <c r="Q301" s="93" t="s">
        <v>23</v>
      </c>
      <c r="R301" s="93" t="s">
        <v>23</v>
      </c>
      <c r="S301" s="93" t="s">
        <v>23</v>
      </c>
      <c r="T301" s="93" t="s">
        <v>23</v>
      </c>
      <c r="U301" s="91" t="s">
        <v>23</v>
      </c>
      <c r="V301" s="93">
        <v>0</v>
      </c>
      <c r="W301" s="93">
        <v>0</v>
      </c>
      <c r="X301" s="91" t="s">
        <v>469</v>
      </c>
      <c r="Y301" s="80" t="s">
        <v>20</v>
      </c>
      <c r="Z301" s="93" t="s">
        <v>652</v>
      </c>
    </row>
    <row r="302" spans="1:26">
      <c r="A302" s="93">
        <f t="shared" si="14"/>
        <v>288</v>
      </c>
      <c r="B302" s="93">
        <v>11</v>
      </c>
      <c r="C302" s="93" t="s">
        <v>654</v>
      </c>
      <c r="D302" s="93">
        <v>31609</v>
      </c>
      <c r="E302" s="93" t="s">
        <v>682</v>
      </c>
      <c r="F302" s="91" t="s">
        <v>670</v>
      </c>
      <c r="G302" s="91" t="s">
        <v>683</v>
      </c>
      <c r="H302" s="93">
        <v>3</v>
      </c>
      <c r="I302" s="93" t="s">
        <v>33</v>
      </c>
      <c r="J302" s="91" t="s">
        <v>35</v>
      </c>
      <c r="K302" s="91" t="s">
        <v>690</v>
      </c>
      <c r="L302" s="93" t="s">
        <v>10</v>
      </c>
      <c r="M302" s="93" t="s">
        <v>445</v>
      </c>
      <c r="N302" s="33" t="s">
        <v>657</v>
      </c>
      <c r="O302" s="93" t="s">
        <v>23</v>
      </c>
      <c r="P302" s="93" t="s">
        <v>23</v>
      </c>
      <c r="Q302" s="93" t="s">
        <v>23</v>
      </c>
      <c r="R302" s="93" t="s">
        <v>23</v>
      </c>
      <c r="S302" s="93" t="s">
        <v>23</v>
      </c>
      <c r="T302" s="93" t="s">
        <v>23</v>
      </c>
      <c r="U302" s="91" t="s">
        <v>23</v>
      </c>
      <c r="V302" s="93">
        <v>0</v>
      </c>
      <c r="W302" s="93">
        <v>0</v>
      </c>
      <c r="X302" s="91" t="s">
        <v>469</v>
      </c>
      <c r="Y302" s="80" t="s">
        <v>450</v>
      </c>
      <c r="Z302" s="93" t="s">
        <v>652</v>
      </c>
    </row>
    <row r="303" spans="1:26">
      <c r="A303" s="93">
        <f t="shared" si="14"/>
        <v>289</v>
      </c>
      <c r="B303" s="93">
        <v>1</v>
      </c>
      <c r="C303" s="93" t="s">
        <v>654</v>
      </c>
      <c r="D303" s="93">
        <v>31610</v>
      </c>
      <c r="E303" s="93" t="s">
        <v>682</v>
      </c>
      <c r="F303" s="91" t="s">
        <v>670</v>
      </c>
      <c r="G303" s="91" t="s">
        <v>683</v>
      </c>
      <c r="H303" s="93">
        <v>3</v>
      </c>
      <c r="I303" s="93" t="s">
        <v>33</v>
      </c>
      <c r="J303" s="91" t="s">
        <v>35</v>
      </c>
      <c r="K303" s="91" t="s">
        <v>690</v>
      </c>
      <c r="L303" s="93" t="s">
        <v>10</v>
      </c>
      <c r="M303" s="93" t="s">
        <v>445</v>
      </c>
      <c r="N303" s="91" t="s">
        <v>650</v>
      </c>
      <c r="O303" s="93" t="s">
        <v>23</v>
      </c>
      <c r="P303" s="93" t="s">
        <v>23</v>
      </c>
      <c r="Q303" s="93" t="s">
        <v>23</v>
      </c>
      <c r="R303" s="93" t="s">
        <v>23</v>
      </c>
      <c r="S303" s="93" t="s">
        <v>23</v>
      </c>
      <c r="T303" s="93" t="s">
        <v>23</v>
      </c>
      <c r="U303" s="91" t="s">
        <v>23</v>
      </c>
      <c r="V303" s="93">
        <v>0</v>
      </c>
      <c r="W303" s="93">
        <v>0</v>
      </c>
      <c r="X303" s="91" t="s">
        <v>469</v>
      </c>
      <c r="Y303" s="80" t="s">
        <v>20</v>
      </c>
      <c r="Z303" s="93" t="s">
        <v>652</v>
      </c>
    </row>
    <row r="304" spans="1:26">
      <c r="A304" s="93">
        <f t="shared" si="14"/>
        <v>290</v>
      </c>
      <c r="B304" s="93">
        <v>11</v>
      </c>
      <c r="C304" s="93" t="s">
        <v>654</v>
      </c>
      <c r="D304" s="93">
        <v>31610</v>
      </c>
      <c r="E304" s="93" t="s">
        <v>682</v>
      </c>
      <c r="F304" s="91" t="s">
        <v>670</v>
      </c>
      <c r="G304" s="91" t="s">
        <v>683</v>
      </c>
      <c r="H304" s="93">
        <v>3</v>
      </c>
      <c r="I304" s="93" t="s">
        <v>33</v>
      </c>
      <c r="J304" s="91" t="s">
        <v>35</v>
      </c>
      <c r="K304" s="91" t="s">
        <v>690</v>
      </c>
      <c r="L304" s="93" t="s">
        <v>10</v>
      </c>
      <c r="M304" s="93" t="s">
        <v>445</v>
      </c>
      <c r="N304" s="91" t="s">
        <v>650</v>
      </c>
      <c r="O304" s="93" t="s">
        <v>23</v>
      </c>
      <c r="P304" s="93" t="s">
        <v>23</v>
      </c>
      <c r="Q304" s="93" t="s">
        <v>23</v>
      </c>
      <c r="R304" s="93" t="s">
        <v>23</v>
      </c>
      <c r="S304" s="93" t="s">
        <v>23</v>
      </c>
      <c r="T304" s="93" t="s">
        <v>23</v>
      </c>
      <c r="U304" s="91" t="s">
        <v>23</v>
      </c>
      <c r="V304" s="93">
        <v>0</v>
      </c>
      <c r="W304" s="93">
        <v>0</v>
      </c>
      <c r="X304" s="91" t="s">
        <v>469</v>
      </c>
      <c r="Y304" s="80" t="s">
        <v>450</v>
      </c>
      <c r="Z304" s="93" t="s">
        <v>652</v>
      </c>
    </row>
    <row r="305" spans="1:26">
      <c r="A305" s="93">
        <f t="shared" si="14"/>
        <v>291</v>
      </c>
      <c r="B305" s="93">
        <v>1</v>
      </c>
      <c r="C305" s="93" t="s">
        <v>654</v>
      </c>
      <c r="D305" s="93">
        <v>31610</v>
      </c>
      <c r="E305" s="93" t="s">
        <v>682</v>
      </c>
      <c r="F305" s="91" t="s">
        <v>670</v>
      </c>
      <c r="G305" s="91" t="s">
        <v>683</v>
      </c>
      <c r="H305" s="93">
        <v>3</v>
      </c>
      <c r="I305" s="93" t="s">
        <v>33</v>
      </c>
      <c r="J305" s="91" t="s">
        <v>35</v>
      </c>
      <c r="K305" s="91" t="s">
        <v>690</v>
      </c>
      <c r="L305" s="93" t="s">
        <v>10</v>
      </c>
      <c r="M305" s="93" t="s">
        <v>445</v>
      </c>
      <c r="N305" s="33" t="s">
        <v>657</v>
      </c>
      <c r="O305" s="93" t="s">
        <v>23</v>
      </c>
      <c r="P305" s="93" t="s">
        <v>23</v>
      </c>
      <c r="Q305" s="93" t="s">
        <v>23</v>
      </c>
      <c r="R305" s="93" t="s">
        <v>23</v>
      </c>
      <c r="S305" s="93" t="s">
        <v>23</v>
      </c>
      <c r="T305" s="93" t="s">
        <v>23</v>
      </c>
      <c r="U305" s="91" t="s">
        <v>23</v>
      </c>
      <c r="V305" s="93">
        <v>0</v>
      </c>
      <c r="W305" s="93">
        <v>0</v>
      </c>
      <c r="X305" s="91" t="s">
        <v>469</v>
      </c>
      <c r="Y305" s="80" t="s">
        <v>20</v>
      </c>
      <c r="Z305" s="93" t="s">
        <v>652</v>
      </c>
    </row>
    <row r="306" spans="1:26">
      <c r="A306" s="93">
        <f t="shared" si="14"/>
        <v>292</v>
      </c>
      <c r="B306" s="93">
        <v>11</v>
      </c>
      <c r="C306" s="93" t="s">
        <v>654</v>
      </c>
      <c r="D306" s="93">
        <v>31610</v>
      </c>
      <c r="E306" s="93" t="s">
        <v>682</v>
      </c>
      <c r="F306" s="91" t="s">
        <v>670</v>
      </c>
      <c r="G306" s="91" t="s">
        <v>683</v>
      </c>
      <c r="H306" s="93">
        <v>3</v>
      </c>
      <c r="I306" s="93" t="s">
        <v>33</v>
      </c>
      <c r="J306" s="91" t="s">
        <v>35</v>
      </c>
      <c r="K306" s="91" t="s">
        <v>690</v>
      </c>
      <c r="L306" s="93" t="s">
        <v>10</v>
      </c>
      <c r="M306" s="93" t="s">
        <v>445</v>
      </c>
      <c r="N306" s="33" t="s">
        <v>657</v>
      </c>
      <c r="O306" s="93" t="s">
        <v>23</v>
      </c>
      <c r="P306" s="93" t="s">
        <v>23</v>
      </c>
      <c r="Q306" s="93" t="s">
        <v>23</v>
      </c>
      <c r="R306" s="93" t="s">
        <v>23</v>
      </c>
      <c r="S306" s="93" t="s">
        <v>23</v>
      </c>
      <c r="T306" s="93" t="s">
        <v>23</v>
      </c>
      <c r="U306" s="91" t="s">
        <v>23</v>
      </c>
      <c r="V306" s="93">
        <v>0</v>
      </c>
      <c r="W306" s="93">
        <v>0</v>
      </c>
      <c r="X306" s="91" t="s">
        <v>469</v>
      </c>
      <c r="Y306" s="80" t="s">
        <v>450</v>
      </c>
      <c r="Z306" s="93" t="s">
        <v>652</v>
      </c>
    </row>
    <row r="307" spans="1:26">
      <c r="A307" s="93">
        <f t="shared" si="14"/>
        <v>293</v>
      </c>
      <c r="B307" s="93">
        <v>1</v>
      </c>
      <c r="C307" s="93" t="s">
        <v>654</v>
      </c>
      <c r="D307" s="93">
        <v>11609</v>
      </c>
      <c r="E307" s="93" t="s">
        <v>684</v>
      </c>
      <c r="F307" s="91" t="s">
        <v>685</v>
      </c>
      <c r="G307" s="91" t="s">
        <v>671</v>
      </c>
      <c r="H307" s="93">
        <v>3</v>
      </c>
      <c r="I307" s="93" t="s">
        <v>33</v>
      </c>
      <c r="J307" s="91" t="s">
        <v>35</v>
      </c>
      <c r="K307" s="91" t="s">
        <v>690</v>
      </c>
      <c r="L307" s="93" t="s">
        <v>10</v>
      </c>
      <c r="M307" s="93" t="s">
        <v>445</v>
      </c>
      <c r="N307" s="91" t="s">
        <v>650</v>
      </c>
      <c r="O307" s="93" t="s">
        <v>23</v>
      </c>
      <c r="P307" s="93" t="s">
        <v>23</v>
      </c>
      <c r="Q307" s="93" t="s">
        <v>23</v>
      </c>
      <c r="R307" s="93" t="s">
        <v>23</v>
      </c>
      <c r="S307" s="93" t="s">
        <v>23</v>
      </c>
      <c r="T307" s="93" t="s">
        <v>23</v>
      </c>
      <c r="U307" s="91" t="s">
        <v>23</v>
      </c>
      <c r="V307" s="93">
        <v>0</v>
      </c>
      <c r="W307" s="93">
        <v>0</v>
      </c>
      <c r="X307" s="91" t="s">
        <v>469</v>
      </c>
      <c r="Y307" s="80" t="s">
        <v>20</v>
      </c>
      <c r="Z307" s="93" t="s">
        <v>652</v>
      </c>
    </row>
    <row r="308" spans="1:26">
      <c r="A308" s="93">
        <f t="shared" si="14"/>
        <v>294</v>
      </c>
      <c r="B308" s="93">
        <v>11</v>
      </c>
      <c r="C308" s="93" t="s">
        <v>654</v>
      </c>
      <c r="D308" s="93">
        <v>11609</v>
      </c>
      <c r="E308" s="93" t="s">
        <v>684</v>
      </c>
      <c r="F308" s="91" t="s">
        <v>685</v>
      </c>
      <c r="G308" s="91" t="s">
        <v>671</v>
      </c>
      <c r="H308" s="93">
        <v>3</v>
      </c>
      <c r="I308" s="93" t="s">
        <v>33</v>
      </c>
      <c r="J308" s="91" t="s">
        <v>35</v>
      </c>
      <c r="K308" s="91" t="s">
        <v>690</v>
      </c>
      <c r="L308" s="93" t="s">
        <v>10</v>
      </c>
      <c r="M308" s="93" t="s">
        <v>445</v>
      </c>
      <c r="N308" s="91" t="s">
        <v>650</v>
      </c>
      <c r="O308" s="93" t="s">
        <v>23</v>
      </c>
      <c r="P308" s="93" t="s">
        <v>23</v>
      </c>
      <c r="Q308" s="93" t="s">
        <v>23</v>
      </c>
      <c r="R308" s="93" t="s">
        <v>23</v>
      </c>
      <c r="S308" s="93" t="s">
        <v>23</v>
      </c>
      <c r="T308" s="93" t="s">
        <v>23</v>
      </c>
      <c r="U308" s="91" t="s">
        <v>23</v>
      </c>
      <c r="V308" s="93">
        <v>0</v>
      </c>
      <c r="W308" s="93">
        <v>0</v>
      </c>
      <c r="X308" s="91" t="s">
        <v>469</v>
      </c>
      <c r="Y308" s="80" t="s">
        <v>450</v>
      </c>
      <c r="Z308" s="93" t="s">
        <v>652</v>
      </c>
    </row>
    <row r="309" spans="1:26">
      <c r="A309" s="93">
        <f t="shared" si="14"/>
        <v>295</v>
      </c>
      <c r="B309" s="93">
        <v>1</v>
      </c>
      <c r="C309" s="93" t="s">
        <v>654</v>
      </c>
      <c r="D309" s="93">
        <v>11609</v>
      </c>
      <c r="E309" s="93" t="s">
        <v>684</v>
      </c>
      <c r="F309" s="91" t="s">
        <v>685</v>
      </c>
      <c r="G309" s="91" t="s">
        <v>671</v>
      </c>
      <c r="H309" s="93">
        <v>3</v>
      </c>
      <c r="I309" s="93" t="s">
        <v>33</v>
      </c>
      <c r="J309" s="91" t="s">
        <v>35</v>
      </c>
      <c r="K309" s="91" t="s">
        <v>690</v>
      </c>
      <c r="L309" s="93" t="s">
        <v>10</v>
      </c>
      <c r="M309" s="93" t="s">
        <v>445</v>
      </c>
      <c r="N309" s="33" t="s">
        <v>657</v>
      </c>
      <c r="O309" s="93" t="s">
        <v>23</v>
      </c>
      <c r="P309" s="93" t="s">
        <v>23</v>
      </c>
      <c r="Q309" s="93" t="s">
        <v>23</v>
      </c>
      <c r="R309" s="93" t="s">
        <v>23</v>
      </c>
      <c r="S309" s="93" t="s">
        <v>23</v>
      </c>
      <c r="T309" s="93" t="s">
        <v>23</v>
      </c>
      <c r="U309" s="91" t="s">
        <v>23</v>
      </c>
      <c r="V309" s="93">
        <v>0</v>
      </c>
      <c r="W309" s="93">
        <v>0</v>
      </c>
      <c r="X309" s="91" t="s">
        <v>469</v>
      </c>
      <c r="Y309" s="80" t="s">
        <v>20</v>
      </c>
      <c r="Z309" s="93" t="s">
        <v>652</v>
      </c>
    </row>
    <row r="310" spans="1:26">
      <c r="A310" s="93">
        <f t="shared" si="14"/>
        <v>296</v>
      </c>
      <c r="B310" s="93">
        <v>11</v>
      </c>
      <c r="C310" s="93" t="s">
        <v>654</v>
      </c>
      <c r="D310" s="93">
        <v>11609</v>
      </c>
      <c r="E310" s="93" t="s">
        <v>684</v>
      </c>
      <c r="F310" s="91" t="s">
        <v>685</v>
      </c>
      <c r="G310" s="91" t="s">
        <v>671</v>
      </c>
      <c r="H310" s="93">
        <v>3</v>
      </c>
      <c r="I310" s="93" t="s">
        <v>33</v>
      </c>
      <c r="J310" s="91" t="s">
        <v>35</v>
      </c>
      <c r="K310" s="91" t="s">
        <v>690</v>
      </c>
      <c r="L310" s="93" t="s">
        <v>10</v>
      </c>
      <c r="M310" s="93" t="s">
        <v>445</v>
      </c>
      <c r="N310" s="33" t="s">
        <v>657</v>
      </c>
      <c r="O310" s="93" t="s">
        <v>23</v>
      </c>
      <c r="P310" s="93" t="s">
        <v>23</v>
      </c>
      <c r="Q310" s="93" t="s">
        <v>23</v>
      </c>
      <c r="R310" s="93" t="s">
        <v>23</v>
      </c>
      <c r="S310" s="93" t="s">
        <v>23</v>
      </c>
      <c r="T310" s="93" t="s">
        <v>23</v>
      </c>
      <c r="U310" s="91" t="s">
        <v>23</v>
      </c>
      <c r="V310" s="93">
        <v>0</v>
      </c>
      <c r="W310" s="93">
        <v>0</v>
      </c>
      <c r="X310" s="91" t="s">
        <v>469</v>
      </c>
      <c r="Y310" s="80" t="s">
        <v>450</v>
      </c>
      <c r="Z310" s="93" t="s">
        <v>652</v>
      </c>
    </row>
    <row r="311" spans="1:26">
      <c r="A311" s="93">
        <f t="shared" si="14"/>
        <v>297</v>
      </c>
      <c r="B311" s="93">
        <v>1</v>
      </c>
      <c r="C311" s="93" t="s">
        <v>654</v>
      </c>
      <c r="D311" s="93">
        <v>21609</v>
      </c>
      <c r="E311" s="93" t="s">
        <v>684</v>
      </c>
      <c r="F311" s="91" t="s">
        <v>685</v>
      </c>
      <c r="G311" s="91" t="s">
        <v>671</v>
      </c>
      <c r="H311" s="93">
        <v>3</v>
      </c>
      <c r="I311" s="93" t="s">
        <v>33</v>
      </c>
      <c r="J311" s="91" t="s">
        <v>35</v>
      </c>
      <c r="K311" s="91" t="s">
        <v>690</v>
      </c>
      <c r="L311" s="93" t="s">
        <v>10</v>
      </c>
      <c r="M311" s="93" t="s">
        <v>445</v>
      </c>
      <c r="N311" s="91" t="s">
        <v>650</v>
      </c>
      <c r="O311" s="93" t="s">
        <v>23</v>
      </c>
      <c r="P311" s="93" t="s">
        <v>23</v>
      </c>
      <c r="Q311" s="93" t="s">
        <v>23</v>
      </c>
      <c r="R311" s="93" t="s">
        <v>23</v>
      </c>
      <c r="S311" s="93" t="s">
        <v>23</v>
      </c>
      <c r="T311" s="93" t="s">
        <v>23</v>
      </c>
      <c r="U311" s="91" t="s">
        <v>23</v>
      </c>
      <c r="V311" s="93">
        <v>0</v>
      </c>
      <c r="W311" s="93">
        <v>0</v>
      </c>
      <c r="X311" s="91" t="s">
        <v>469</v>
      </c>
      <c r="Y311" s="80" t="s">
        <v>20</v>
      </c>
      <c r="Z311" s="93" t="s">
        <v>652</v>
      </c>
    </row>
    <row r="312" spans="1:26">
      <c r="A312" s="93">
        <f t="shared" si="14"/>
        <v>298</v>
      </c>
      <c r="B312" s="93">
        <v>11</v>
      </c>
      <c r="C312" s="93" t="s">
        <v>654</v>
      </c>
      <c r="D312" s="93">
        <v>21609</v>
      </c>
      <c r="E312" s="93" t="s">
        <v>684</v>
      </c>
      <c r="F312" s="91" t="s">
        <v>685</v>
      </c>
      <c r="G312" s="91" t="s">
        <v>671</v>
      </c>
      <c r="H312" s="93">
        <v>3</v>
      </c>
      <c r="I312" s="93" t="s">
        <v>33</v>
      </c>
      <c r="J312" s="91" t="s">
        <v>35</v>
      </c>
      <c r="K312" s="91" t="s">
        <v>690</v>
      </c>
      <c r="L312" s="93" t="s">
        <v>10</v>
      </c>
      <c r="M312" s="93" t="s">
        <v>445</v>
      </c>
      <c r="N312" s="91" t="s">
        <v>650</v>
      </c>
      <c r="O312" s="93" t="s">
        <v>23</v>
      </c>
      <c r="P312" s="93" t="s">
        <v>23</v>
      </c>
      <c r="Q312" s="93" t="s">
        <v>23</v>
      </c>
      <c r="R312" s="93" t="s">
        <v>23</v>
      </c>
      <c r="S312" s="93" t="s">
        <v>23</v>
      </c>
      <c r="T312" s="93" t="s">
        <v>23</v>
      </c>
      <c r="U312" s="91" t="s">
        <v>23</v>
      </c>
      <c r="V312" s="93">
        <v>0</v>
      </c>
      <c r="W312" s="93">
        <v>0</v>
      </c>
      <c r="X312" s="91" t="s">
        <v>469</v>
      </c>
      <c r="Y312" s="80" t="s">
        <v>450</v>
      </c>
      <c r="Z312" s="93" t="s">
        <v>652</v>
      </c>
    </row>
    <row r="313" spans="1:26">
      <c r="A313" s="93">
        <f t="shared" si="14"/>
        <v>299</v>
      </c>
      <c r="B313" s="93">
        <v>1</v>
      </c>
      <c r="C313" s="93" t="s">
        <v>654</v>
      </c>
      <c r="D313" s="93">
        <v>21609</v>
      </c>
      <c r="E313" s="93" t="s">
        <v>684</v>
      </c>
      <c r="F313" s="91" t="s">
        <v>685</v>
      </c>
      <c r="G313" s="91" t="s">
        <v>671</v>
      </c>
      <c r="H313" s="93">
        <v>3</v>
      </c>
      <c r="I313" s="93" t="s">
        <v>33</v>
      </c>
      <c r="J313" s="91" t="s">
        <v>35</v>
      </c>
      <c r="K313" s="91" t="s">
        <v>690</v>
      </c>
      <c r="L313" s="93" t="s">
        <v>10</v>
      </c>
      <c r="M313" s="93" t="s">
        <v>445</v>
      </c>
      <c r="N313" s="33" t="s">
        <v>657</v>
      </c>
      <c r="O313" s="93" t="s">
        <v>23</v>
      </c>
      <c r="P313" s="93" t="s">
        <v>23</v>
      </c>
      <c r="Q313" s="93" t="s">
        <v>23</v>
      </c>
      <c r="R313" s="93" t="s">
        <v>23</v>
      </c>
      <c r="S313" s="93" t="s">
        <v>23</v>
      </c>
      <c r="T313" s="93" t="s">
        <v>23</v>
      </c>
      <c r="U313" s="91" t="s">
        <v>23</v>
      </c>
      <c r="V313" s="93">
        <v>0</v>
      </c>
      <c r="W313" s="93">
        <v>0</v>
      </c>
      <c r="X313" s="91" t="s">
        <v>469</v>
      </c>
      <c r="Y313" s="80" t="s">
        <v>20</v>
      </c>
      <c r="Z313" s="93" t="s">
        <v>652</v>
      </c>
    </row>
    <row r="314" spans="1:26">
      <c r="A314" s="93">
        <f t="shared" si="14"/>
        <v>300</v>
      </c>
      <c r="B314" s="93">
        <v>11</v>
      </c>
      <c r="C314" s="93" t="s">
        <v>654</v>
      </c>
      <c r="D314" s="93">
        <v>21609</v>
      </c>
      <c r="E314" s="93" t="s">
        <v>684</v>
      </c>
      <c r="F314" s="91" t="s">
        <v>685</v>
      </c>
      <c r="G314" s="91" t="s">
        <v>671</v>
      </c>
      <c r="H314" s="93">
        <v>3</v>
      </c>
      <c r="I314" s="93" t="s">
        <v>33</v>
      </c>
      <c r="J314" s="91" t="s">
        <v>35</v>
      </c>
      <c r="K314" s="91" t="s">
        <v>690</v>
      </c>
      <c r="L314" s="93" t="s">
        <v>10</v>
      </c>
      <c r="M314" s="93" t="s">
        <v>445</v>
      </c>
      <c r="N314" s="33" t="s">
        <v>657</v>
      </c>
      <c r="O314" s="93" t="s">
        <v>23</v>
      </c>
      <c r="P314" s="93" t="s">
        <v>23</v>
      </c>
      <c r="Q314" s="93" t="s">
        <v>23</v>
      </c>
      <c r="R314" s="93" t="s">
        <v>23</v>
      </c>
      <c r="S314" s="93" t="s">
        <v>23</v>
      </c>
      <c r="T314" s="93" t="s">
        <v>23</v>
      </c>
      <c r="U314" s="91" t="s">
        <v>23</v>
      </c>
      <c r="V314" s="93">
        <v>0</v>
      </c>
      <c r="W314" s="93">
        <v>0</v>
      </c>
      <c r="X314" s="91" t="s">
        <v>469</v>
      </c>
      <c r="Y314" s="80" t="s">
        <v>450</v>
      </c>
      <c r="Z314" s="93" t="s">
        <v>652</v>
      </c>
    </row>
    <row r="315" spans="1:26">
      <c r="A315" s="93">
        <f t="shared" si="14"/>
        <v>301</v>
      </c>
      <c r="B315" s="93">
        <v>1</v>
      </c>
      <c r="C315" s="93" t="s">
        <v>654</v>
      </c>
      <c r="D315" s="93">
        <v>31609</v>
      </c>
      <c r="E315" s="93" t="s">
        <v>684</v>
      </c>
      <c r="F315" s="91" t="s">
        <v>685</v>
      </c>
      <c r="G315" s="91" t="s">
        <v>671</v>
      </c>
      <c r="H315" s="93">
        <v>3</v>
      </c>
      <c r="I315" s="93" t="s">
        <v>33</v>
      </c>
      <c r="J315" s="91" t="s">
        <v>35</v>
      </c>
      <c r="K315" s="91" t="s">
        <v>690</v>
      </c>
      <c r="L315" s="93" t="s">
        <v>10</v>
      </c>
      <c r="M315" s="93" t="s">
        <v>445</v>
      </c>
      <c r="N315" s="91" t="s">
        <v>650</v>
      </c>
      <c r="O315" s="93" t="s">
        <v>23</v>
      </c>
      <c r="P315" s="93" t="s">
        <v>23</v>
      </c>
      <c r="Q315" s="93" t="s">
        <v>23</v>
      </c>
      <c r="R315" s="93" t="s">
        <v>23</v>
      </c>
      <c r="S315" s="93" t="s">
        <v>23</v>
      </c>
      <c r="T315" s="93" t="s">
        <v>23</v>
      </c>
      <c r="U315" s="91" t="s">
        <v>23</v>
      </c>
      <c r="V315" s="93">
        <v>0</v>
      </c>
      <c r="W315" s="93">
        <v>0</v>
      </c>
      <c r="X315" s="91" t="s">
        <v>469</v>
      </c>
      <c r="Y315" s="80" t="s">
        <v>20</v>
      </c>
      <c r="Z315" s="93" t="s">
        <v>652</v>
      </c>
    </row>
    <row r="316" spans="1:26">
      <c r="A316" s="93">
        <f t="shared" si="14"/>
        <v>302</v>
      </c>
      <c r="B316" s="93">
        <v>11</v>
      </c>
      <c r="C316" s="93" t="s">
        <v>654</v>
      </c>
      <c r="D316" s="93">
        <v>31609</v>
      </c>
      <c r="E316" s="93" t="s">
        <v>684</v>
      </c>
      <c r="F316" s="91" t="s">
        <v>685</v>
      </c>
      <c r="G316" s="91" t="s">
        <v>671</v>
      </c>
      <c r="H316" s="93">
        <v>3</v>
      </c>
      <c r="I316" s="93" t="s">
        <v>33</v>
      </c>
      <c r="J316" s="91" t="s">
        <v>35</v>
      </c>
      <c r="K316" s="91" t="s">
        <v>690</v>
      </c>
      <c r="L316" s="93" t="s">
        <v>10</v>
      </c>
      <c r="M316" s="93" t="s">
        <v>445</v>
      </c>
      <c r="N316" s="91" t="s">
        <v>650</v>
      </c>
      <c r="O316" s="93" t="s">
        <v>23</v>
      </c>
      <c r="P316" s="93" t="s">
        <v>23</v>
      </c>
      <c r="Q316" s="93" t="s">
        <v>23</v>
      </c>
      <c r="R316" s="93" t="s">
        <v>23</v>
      </c>
      <c r="S316" s="93" t="s">
        <v>23</v>
      </c>
      <c r="T316" s="93" t="s">
        <v>23</v>
      </c>
      <c r="U316" s="91" t="s">
        <v>23</v>
      </c>
      <c r="V316" s="93">
        <v>0</v>
      </c>
      <c r="W316" s="93">
        <v>0</v>
      </c>
      <c r="X316" s="91" t="s">
        <v>469</v>
      </c>
      <c r="Y316" s="80" t="s">
        <v>450</v>
      </c>
      <c r="Z316" s="93" t="s">
        <v>652</v>
      </c>
    </row>
    <row r="317" spans="1:26">
      <c r="A317" s="93">
        <f t="shared" si="14"/>
        <v>303</v>
      </c>
      <c r="B317" s="93">
        <v>1</v>
      </c>
      <c r="C317" s="93" t="s">
        <v>654</v>
      </c>
      <c r="D317" s="93">
        <v>31609</v>
      </c>
      <c r="E317" s="93" t="s">
        <v>684</v>
      </c>
      <c r="F317" s="91" t="s">
        <v>685</v>
      </c>
      <c r="G317" s="91" t="s">
        <v>671</v>
      </c>
      <c r="H317" s="93">
        <v>3</v>
      </c>
      <c r="I317" s="93" t="s">
        <v>33</v>
      </c>
      <c r="J317" s="91" t="s">
        <v>35</v>
      </c>
      <c r="K317" s="91" t="s">
        <v>690</v>
      </c>
      <c r="L317" s="93" t="s">
        <v>10</v>
      </c>
      <c r="M317" s="93" t="s">
        <v>445</v>
      </c>
      <c r="N317" s="33" t="s">
        <v>657</v>
      </c>
      <c r="O317" s="93" t="s">
        <v>23</v>
      </c>
      <c r="P317" s="93" t="s">
        <v>23</v>
      </c>
      <c r="Q317" s="93" t="s">
        <v>23</v>
      </c>
      <c r="R317" s="93" t="s">
        <v>23</v>
      </c>
      <c r="S317" s="93" t="s">
        <v>23</v>
      </c>
      <c r="T317" s="93" t="s">
        <v>23</v>
      </c>
      <c r="U317" s="91" t="s">
        <v>23</v>
      </c>
      <c r="V317" s="93">
        <v>0</v>
      </c>
      <c r="W317" s="93">
        <v>0</v>
      </c>
      <c r="X317" s="91" t="s">
        <v>469</v>
      </c>
      <c r="Y317" s="80" t="s">
        <v>20</v>
      </c>
      <c r="Z317" s="93" t="s">
        <v>652</v>
      </c>
    </row>
    <row r="318" spans="1:26">
      <c r="A318" s="93">
        <f t="shared" si="14"/>
        <v>304</v>
      </c>
      <c r="B318" s="93">
        <v>11</v>
      </c>
      <c r="C318" s="93" t="s">
        <v>654</v>
      </c>
      <c r="D318" s="93">
        <v>31609</v>
      </c>
      <c r="E318" s="93" t="s">
        <v>684</v>
      </c>
      <c r="F318" s="91" t="s">
        <v>685</v>
      </c>
      <c r="G318" s="91" t="s">
        <v>671</v>
      </c>
      <c r="H318" s="93">
        <v>3</v>
      </c>
      <c r="I318" s="93" t="s">
        <v>33</v>
      </c>
      <c r="J318" s="91" t="s">
        <v>35</v>
      </c>
      <c r="K318" s="91" t="s">
        <v>690</v>
      </c>
      <c r="L318" s="93" t="s">
        <v>10</v>
      </c>
      <c r="M318" s="93" t="s">
        <v>445</v>
      </c>
      <c r="N318" s="33" t="s">
        <v>657</v>
      </c>
      <c r="O318" s="93" t="s">
        <v>23</v>
      </c>
      <c r="P318" s="93" t="s">
        <v>23</v>
      </c>
      <c r="Q318" s="93" t="s">
        <v>23</v>
      </c>
      <c r="R318" s="93" t="s">
        <v>23</v>
      </c>
      <c r="S318" s="93" t="s">
        <v>23</v>
      </c>
      <c r="T318" s="93" t="s">
        <v>23</v>
      </c>
      <c r="U318" s="91" t="s">
        <v>23</v>
      </c>
      <c r="V318" s="93">
        <v>0</v>
      </c>
      <c r="W318" s="93">
        <v>0</v>
      </c>
      <c r="X318" s="91" t="s">
        <v>469</v>
      </c>
      <c r="Y318" s="80" t="s">
        <v>450</v>
      </c>
      <c r="Z318" s="93" t="s">
        <v>652</v>
      </c>
    </row>
    <row r="319" spans="1:26">
      <c r="A319" s="93">
        <f t="shared" si="14"/>
        <v>305</v>
      </c>
      <c r="B319" s="93">
        <v>1</v>
      </c>
      <c r="C319" s="93" t="s">
        <v>654</v>
      </c>
      <c r="D319" s="93">
        <v>31610</v>
      </c>
      <c r="E319" s="93" t="s">
        <v>684</v>
      </c>
      <c r="F319" s="91" t="s">
        <v>685</v>
      </c>
      <c r="G319" s="91" t="s">
        <v>671</v>
      </c>
      <c r="H319" s="93">
        <v>3</v>
      </c>
      <c r="I319" s="93" t="s">
        <v>33</v>
      </c>
      <c r="J319" s="91" t="s">
        <v>35</v>
      </c>
      <c r="K319" s="91" t="s">
        <v>690</v>
      </c>
      <c r="L319" s="93" t="s">
        <v>10</v>
      </c>
      <c r="M319" s="93" t="s">
        <v>445</v>
      </c>
      <c r="N319" s="91" t="s">
        <v>650</v>
      </c>
      <c r="O319" s="93" t="s">
        <v>23</v>
      </c>
      <c r="P319" s="93" t="s">
        <v>23</v>
      </c>
      <c r="Q319" s="93" t="s">
        <v>23</v>
      </c>
      <c r="R319" s="93" t="s">
        <v>23</v>
      </c>
      <c r="S319" s="93" t="s">
        <v>23</v>
      </c>
      <c r="T319" s="93" t="s">
        <v>23</v>
      </c>
      <c r="U319" s="91" t="s">
        <v>23</v>
      </c>
      <c r="V319" s="93">
        <v>0</v>
      </c>
      <c r="W319" s="93">
        <v>0</v>
      </c>
      <c r="X319" s="91" t="s">
        <v>469</v>
      </c>
      <c r="Y319" s="80" t="s">
        <v>20</v>
      </c>
      <c r="Z319" s="93" t="s">
        <v>652</v>
      </c>
    </row>
    <row r="320" spans="1:26">
      <c r="A320" s="93">
        <f t="shared" si="14"/>
        <v>306</v>
      </c>
      <c r="B320" s="93">
        <v>11</v>
      </c>
      <c r="C320" s="93" t="s">
        <v>654</v>
      </c>
      <c r="D320" s="93">
        <v>31610</v>
      </c>
      <c r="E320" s="93" t="s">
        <v>684</v>
      </c>
      <c r="F320" s="91" t="s">
        <v>685</v>
      </c>
      <c r="G320" s="91" t="s">
        <v>671</v>
      </c>
      <c r="H320" s="93">
        <v>3</v>
      </c>
      <c r="I320" s="93" t="s">
        <v>33</v>
      </c>
      <c r="J320" s="91" t="s">
        <v>35</v>
      </c>
      <c r="K320" s="91" t="s">
        <v>690</v>
      </c>
      <c r="L320" s="93" t="s">
        <v>10</v>
      </c>
      <c r="M320" s="93" t="s">
        <v>445</v>
      </c>
      <c r="N320" s="91" t="s">
        <v>650</v>
      </c>
      <c r="O320" s="93" t="s">
        <v>23</v>
      </c>
      <c r="P320" s="93" t="s">
        <v>23</v>
      </c>
      <c r="Q320" s="93" t="s">
        <v>23</v>
      </c>
      <c r="R320" s="93" t="s">
        <v>23</v>
      </c>
      <c r="S320" s="93" t="s">
        <v>23</v>
      </c>
      <c r="T320" s="93" t="s">
        <v>23</v>
      </c>
      <c r="U320" s="91" t="s">
        <v>23</v>
      </c>
      <c r="V320" s="93">
        <v>0</v>
      </c>
      <c r="W320" s="93">
        <v>0</v>
      </c>
      <c r="X320" s="91" t="s">
        <v>469</v>
      </c>
      <c r="Y320" s="80" t="s">
        <v>450</v>
      </c>
      <c r="Z320" s="93" t="s">
        <v>652</v>
      </c>
    </row>
    <row r="321" spans="1:26">
      <c r="A321" s="93">
        <f t="shared" si="14"/>
        <v>307</v>
      </c>
      <c r="B321" s="93">
        <v>1</v>
      </c>
      <c r="C321" s="93" t="s">
        <v>654</v>
      </c>
      <c r="D321" s="93">
        <v>31610</v>
      </c>
      <c r="E321" s="93" t="s">
        <v>684</v>
      </c>
      <c r="F321" s="91" t="s">
        <v>685</v>
      </c>
      <c r="G321" s="91" t="s">
        <v>671</v>
      </c>
      <c r="H321" s="93">
        <v>3</v>
      </c>
      <c r="I321" s="93" t="s">
        <v>33</v>
      </c>
      <c r="J321" s="91" t="s">
        <v>35</v>
      </c>
      <c r="K321" s="91" t="s">
        <v>690</v>
      </c>
      <c r="L321" s="93" t="s">
        <v>10</v>
      </c>
      <c r="M321" s="93" t="s">
        <v>445</v>
      </c>
      <c r="N321" s="33" t="s">
        <v>657</v>
      </c>
      <c r="O321" s="93" t="s">
        <v>23</v>
      </c>
      <c r="P321" s="93" t="s">
        <v>23</v>
      </c>
      <c r="Q321" s="93" t="s">
        <v>23</v>
      </c>
      <c r="R321" s="93" t="s">
        <v>23</v>
      </c>
      <c r="S321" s="93" t="s">
        <v>23</v>
      </c>
      <c r="T321" s="93" t="s">
        <v>23</v>
      </c>
      <c r="U321" s="91" t="s">
        <v>23</v>
      </c>
      <c r="V321" s="93">
        <v>0</v>
      </c>
      <c r="W321" s="93">
        <v>0</v>
      </c>
      <c r="X321" s="91" t="s">
        <v>469</v>
      </c>
      <c r="Y321" s="80" t="s">
        <v>20</v>
      </c>
      <c r="Z321" s="93" t="s">
        <v>652</v>
      </c>
    </row>
    <row r="322" spans="1:26">
      <c r="A322" s="93">
        <f t="shared" si="14"/>
        <v>308</v>
      </c>
      <c r="B322" s="93">
        <v>11</v>
      </c>
      <c r="C322" s="93" t="s">
        <v>654</v>
      </c>
      <c r="D322" s="93">
        <v>31610</v>
      </c>
      <c r="E322" s="93" t="s">
        <v>684</v>
      </c>
      <c r="F322" s="91" t="s">
        <v>685</v>
      </c>
      <c r="G322" s="91" t="s">
        <v>671</v>
      </c>
      <c r="H322" s="93">
        <v>3</v>
      </c>
      <c r="I322" s="93" t="s">
        <v>33</v>
      </c>
      <c r="J322" s="91" t="s">
        <v>35</v>
      </c>
      <c r="K322" s="91" t="s">
        <v>690</v>
      </c>
      <c r="L322" s="93" t="s">
        <v>10</v>
      </c>
      <c r="M322" s="93" t="s">
        <v>445</v>
      </c>
      <c r="N322" s="33" t="s">
        <v>657</v>
      </c>
      <c r="O322" s="93" t="s">
        <v>23</v>
      </c>
      <c r="P322" s="93" t="s">
        <v>23</v>
      </c>
      <c r="Q322" s="93" t="s">
        <v>23</v>
      </c>
      <c r="R322" s="93" t="s">
        <v>23</v>
      </c>
      <c r="S322" s="93" t="s">
        <v>23</v>
      </c>
      <c r="T322" s="93" t="s">
        <v>23</v>
      </c>
      <c r="U322" s="91" t="s">
        <v>23</v>
      </c>
      <c r="V322" s="93">
        <v>0</v>
      </c>
      <c r="W322" s="93">
        <v>0</v>
      </c>
      <c r="X322" s="91" t="s">
        <v>469</v>
      </c>
      <c r="Y322" s="80" t="s">
        <v>450</v>
      </c>
      <c r="Z322" s="93" t="s">
        <v>652</v>
      </c>
    </row>
    <row r="323" spans="1:26">
      <c r="A323" s="93">
        <f t="shared" ref="A323:A338" si="15">A322+1</f>
        <v>309</v>
      </c>
      <c r="B323" s="93">
        <v>1</v>
      </c>
      <c r="C323" s="93" t="s">
        <v>654</v>
      </c>
      <c r="D323" s="93">
        <v>11609</v>
      </c>
      <c r="E323" s="93" t="s">
        <v>684</v>
      </c>
      <c r="F323" s="91" t="s">
        <v>686</v>
      </c>
      <c r="G323" s="91" t="s">
        <v>687</v>
      </c>
      <c r="H323" s="93">
        <v>3</v>
      </c>
      <c r="I323" s="93" t="s">
        <v>33</v>
      </c>
      <c r="J323" s="91" t="s">
        <v>35</v>
      </c>
      <c r="K323" s="91" t="s">
        <v>690</v>
      </c>
      <c r="L323" s="93" t="s">
        <v>10</v>
      </c>
      <c r="M323" s="93" t="s">
        <v>445</v>
      </c>
      <c r="N323" s="91" t="s">
        <v>650</v>
      </c>
      <c r="O323" s="93" t="s">
        <v>23</v>
      </c>
      <c r="P323" s="93" t="s">
        <v>23</v>
      </c>
      <c r="Q323" s="93" t="s">
        <v>23</v>
      </c>
      <c r="R323" s="93" t="s">
        <v>23</v>
      </c>
      <c r="S323" s="93" t="s">
        <v>23</v>
      </c>
      <c r="T323" s="93" t="s">
        <v>23</v>
      </c>
      <c r="U323" s="91" t="s">
        <v>23</v>
      </c>
      <c r="V323" s="93">
        <v>0</v>
      </c>
      <c r="W323" s="93">
        <v>0</v>
      </c>
      <c r="X323" s="91" t="s">
        <v>469</v>
      </c>
      <c r="Y323" s="80" t="s">
        <v>20</v>
      </c>
      <c r="Z323" s="93" t="s">
        <v>652</v>
      </c>
    </row>
    <row r="324" spans="1:26">
      <c r="A324" s="93">
        <f t="shared" si="15"/>
        <v>310</v>
      </c>
      <c r="B324" s="93">
        <v>11</v>
      </c>
      <c r="C324" s="93" t="s">
        <v>654</v>
      </c>
      <c r="D324" s="93">
        <v>11609</v>
      </c>
      <c r="E324" s="93" t="s">
        <v>684</v>
      </c>
      <c r="F324" s="91" t="s">
        <v>686</v>
      </c>
      <c r="G324" s="91" t="s">
        <v>687</v>
      </c>
      <c r="H324" s="93">
        <v>3</v>
      </c>
      <c r="I324" s="93" t="s">
        <v>33</v>
      </c>
      <c r="J324" s="91" t="s">
        <v>35</v>
      </c>
      <c r="K324" s="91" t="s">
        <v>690</v>
      </c>
      <c r="L324" s="93" t="s">
        <v>10</v>
      </c>
      <c r="M324" s="93" t="s">
        <v>445</v>
      </c>
      <c r="N324" s="91" t="s">
        <v>650</v>
      </c>
      <c r="O324" s="93" t="s">
        <v>23</v>
      </c>
      <c r="P324" s="93" t="s">
        <v>23</v>
      </c>
      <c r="Q324" s="93" t="s">
        <v>23</v>
      </c>
      <c r="R324" s="93" t="s">
        <v>23</v>
      </c>
      <c r="S324" s="93" t="s">
        <v>23</v>
      </c>
      <c r="T324" s="93" t="s">
        <v>23</v>
      </c>
      <c r="U324" s="91" t="s">
        <v>23</v>
      </c>
      <c r="V324" s="93">
        <v>0</v>
      </c>
      <c r="W324" s="93">
        <v>0</v>
      </c>
      <c r="X324" s="91" t="s">
        <v>469</v>
      </c>
      <c r="Y324" s="80" t="s">
        <v>450</v>
      </c>
      <c r="Z324" s="93" t="s">
        <v>652</v>
      </c>
    </row>
    <row r="325" spans="1:26">
      <c r="A325" s="93">
        <f t="shared" si="15"/>
        <v>311</v>
      </c>
      <c r="B325" s="93">
        <v>1</v>
      </c>
      <c r="C325" s="93" t="s">
        <v>654</v>
      </c>
      <c r="D325" s="93">
        <v>11609</v>
      </c>
      <c r="E325" s="93" t="s">
        <v>684</v>
      </c>
      <c r="F325" s="91" t="s">
        <v>686</v>
      </c>
      <c r="G325" s="91" t="s">
        <v>687</v>
      </c>
      <c r="H325" s="93">
        <v>3</v>
      </c>
      <c r="I325" s="93" t="s">
        <v>33</v>
      </c>
      <c r="J325" s="91" t="s">
        <v>35</v>
      </c>
      <c r="K325" s="91" t="s">
        <v>690</v>
      </c>
      <c r="L325" s="93" t="s">
        <v>10</v>
      </c>
      <c r="M325" s="93" t="s">
        <v>445</v>
      </c>
      <c r="N325" s="33" t="s">
        <v>657</v>
      </c>
      <c r="O325" s="93" t="s">
        <v>23</v>
      </c>
      <c r="P325" s="93" t="s">
        <v>23</v>
      </c>
      <c r="Q325" s="93" t="s">
        <v>23</v>
      </c>
      <c r="R325" s="93" t="s">
        <v>23</v>
      </c>
      <c r="S325" s="93" t="s">
        <v>23</v>
      </c>
      <c r="T325" s="93" t="s">
        <v>23</v>
      </c>
      <c r="U325" s="91" t="s">
        <v>23</v>
      </c>
      <c r="V325" s="93">
        <v>0</v>
      </c>
      <c r="W325" s="93">
        <v>0</v>
      </c>
      <c r="X325" s="91" t="s">
        <v>469</v>
      </c>
      <c r="Y325" s="80" t="s">
        <v>20</v>
      </c>
      <c r="Z325" s="93" t="s">
        <v>652</v>
      </c>
    </row>
    <row r="326" spans="1:26">
      <c r="A326" s="93">
        <f t="shared" si="15"/>
        <v>312</v>
      </c>
      <c r="B326" s="93">
        <v>11</v>
      </c>
      <c r="C326" s="93" t="s">
        <v>654</v>
      </c>
      <c r="D326" s="93">
        <v>11609</v>
      </c>
      <c r="E326" s="93" t="s">
        <v>684</v>
      </c>
      <c r="F326" s="91" t="s">
        <v>686</v>
      </c>
      <c r="G326" s="91" t="s">
        <v>687</v>
      </c>
      <c r="H326" s="93">
        <v>3</v>
      </c>
      <c r="I326" s="93" t="s">
        <v>33</v>
      </c>
      <c r="J326" s="91" t="s">
        <v>35</v>
      </c>
      <c r="K326" s="91" t="s">
        <v>690</v>
      </c>
      <c r="L326" s="93" t="s">
        <v>10</v>
      </c>
      <c r="M326" s="93" t="s">
        <v>445</v>
      </c>
      <c r="N326" s="33" t="s">
        <v>657</v>
      </c>
      <c r="O326" s="93" t="s">
        <v>23</v>
      </c>
      <c r="P326" s="93" t="s">
        <v>23</v>
      </c>
      <c r="Q326" s="93" t="s">
        <v>23</v>
      </c>
      <c r="R326" s="93" t="s">
        <v>23</v>
      </c>
      <c r="S326" s="93" t="s">
        <v>23</v>
      </c>
      <c r="T326" s="93" t="s">
        <v>23</v>
      </c>
      <c r="U326" s="91" t="s">
        <v>23</v>
      </c>
      <c r="V326" s="93">
        <v>0</v>
      </c>
      <c r="W326" s="93">
        <v>0</v>
      </c>
      <c r="X326" s="91" t="s">
        <v>469</v>
      </c>
      <c r="Y326" s="80" t="s">
        <v>450</v>
      </c>
      <c r="Z326" s="93" t="s">
        <v>652</v>
      </c>
    </row>
    <row r="327" spans="1:26">
      <c r="A327" s="93">
        <f t="shared" si="15"/>
        <v>313</v>
      </c>
      <c r="B327" s="93">
        <v>1</v>
      </c>
      <c r="C327" s="93" t="s">
        <v>654</v>
      </c>
      <c r="D327" s="93">
        <v>21609</v>
      </c>
      <c r="E327" s="93" t="s">
        <v>684</v>
      </c>
      <c r="F327" s="91" t="s">
        <v>686</v>
      </c>
      <c r="G327" s="91" t="s">
        <v>687</v>
      </c>
      <c r="H327" s="93">
        <v>3</v>
      </c>
      <c r="I327" s="93" t="s">
        <v>33</v>
      </c>
      <c r="J327" s="91" t="s">
        <v>35</v>
      </c>
      <c r="K327" s="91" t="s">
        <v>690</v>
      </c>
      <c r="L327" s="93" t="s">
        <v>10</v>
      </c>
      <c r="M327" s="93" t="s">
        <v>445</v>
      </c>
      <c r="N327" s="91" t="s">
        <v>650</v>
      </c>
      <c r="O327" s="93" t="s">
        <v>23</v>
      </c>
      <c r="P327" s="93" t="s">
        <v>23</v>
      </c>
      <c r="Q327" s="93" t="s">
        <v>23</v>
      </c>
      <c r="R327" s="93" t="s">
        <v>23</v>
      </c>
      <c r="S327" s="93" t="s">
        <v>23</v>
      </c>
      <c r="T327" s="93" t="s">
        <v>23</v>
      </c>
      <c r="U327" s="91" t="s">
        <v>23</v>
      </c>
      <c r="V327" s="93">
        <v>0</v>
      </c>
      <c r="W327" s="93">
        <v>0</v>
      </c>
      <c r="X327" s="91" t="s">
        <v>469</v>
      </c>
      <c r="Y327" s="80" t="s">
        <v>20</v>
      </c>
      <c r="Z327" s="93" t="s">
        <v>652</v>
      </c>
    </row>
    <row r="328" spans="1:26">
      <c r="A328" s="93">
        <f t="shared" si="15"/>
        <v>314</v>
      </c>
      <c r="B328" s="93">
        <v>11</v>
      </c>
      <c r="C328" s="93" t="s">
        <v>654</v>
      </c>
      <c r="D328" s="93">
        <v>21609</v>
      </c>
      <c r="E328" s="93" t="s">
        <v>684</v>
      </c>
      <c r="F328" s="91" t="s">
        <v>686</v>
      </c>
      <c r="G328" s="91" t="s">
        <v>687</v>
      </c>
      <c r="H328" s="93">
        <v>3</v>
      </c>
      <c r="I328" s="93" t="s">
        <v>33</v>
      </c>
      <c r="J328" s="91" t="s">
        <v>35</v>
      </c>
      <c r="K328" s="91" t="s">
        <v>690</v>
      </c>
      <c r="L328" s="93" t="s">
        <v>10</v>
      </c>
      <c r="M328" s="93" t="s">
        <v>445</v>
      </c>
      <c r="N328" s="91" t="s">
        <v>650</v>
      </c>
      <c r="O328" s="93" t="s">
        <v>23</v>
      </c>
      <c r="P328" s="93" t="s">
        <v>23</v>
      </c>
      <c r="Q328" s="93" t="s">
        <v>23</v>
      </c>
      <c r="R328" s="93" t="s">
        <v>23</v>
      </c>
      <c r="S328" s="93" t="s">
        <v>23</v>
      </c>
      <c r="T328" s="93" t="s">
        <v>23</v>
      </c>
      <c r="U328" s="91" t="s">
        <v>23</v>
      </c>
      <c r="V328" s="93">
        <v>0</v>
      </c>
      <c r="W328" s="93">
        <v>0</v>
      </c>
      <c r="X328" s="91" t="s">
        <v>469</v>
      </c>
      <c r="Y328" s="80" t="s">
        <v>450</v>
      </c>
      <c r="Z328" s="93" t="s">
        <v>652</v>
      </c>
    </row>
    <row r="329" spans="1:26">
      <c r="A329" s="93">
        <f t="shared" si="15"/>
        <v>315</v>
      </c>
      <c r="B329" s="93">
        <v>1</v>
      </c>
      <c r="C329" s="93" t="s">
        <v>654</v>
      </c>
      <c r="D329" s="93">
        <v>21609</v>
      </c>
      <c r="E329" s="93" t="s">
        <v>684</v>
      </c>
      <c r="F329" s="91" t="s">
        <v>686</v>
      </c>
      <c r="G329" s="91" t="s">
        <v>687</v>
      </c>
      <c r="H329" s="93">
        <v>3</v>
      </c>
      <c r="I329" s="93" t="s">
        <v>33</v>
      </c>
      <c r="J329" s="91" t="s">
        <v>35</v>
      </c>
      <c r="K329" s="91" t="s">
        <v>690</v>
      </c>
      <c r="L329" s="93" t="s">
        <v>10</v>
      </c>
      <c r="M329" s="93" t="s">
        <v>445</v>
      </c>
      <c r="N329" s="33" t="s">
        <v>657</v>
      </c>
      <c r="O329" s="93" t="s">
        <v>23</v>
      </c>
      <c r="P329" s="93" t="s">
        <v>23</v>
      </c>
      <c r="Q329" s="93" t="s">
        <v>23</v>
      </c>
      <c r="R329" s="93" t="s">
        <v>23</v>
      </c>
      <c r="S329" s="93" t="s">
        <v>23</v>
      </c>
      <c r="T329" s="93" t="s">
        <v>23</v>
      </c>
      <c r="U329" s="91" t="s">
        <v>23</v>
      </c>
      <c r="V329" s="93">
        <v>0</v>
      </c>
      <c r="W329" s="93">
        <v>0</v>
      </c>
      <c r="X329" s="91" t="s">
        <v>469</v>
      </c>
      <c r="Y329" s="80" t="s">
        <v>20</v>
      </c>
      <c r="Z329" s="93" t="s">
        <v>652</v>
      </c>
    </row>
    <row r="330" spans="1:26">
      <c r="A330" s="93">
        <f t="shared" si="15"/>
        <v>316</v>
      </c>
      <c r="B330" s="93">
        <v>11</v>
      </c>
      <c r="C330" s="93" t="s">
        <v>654</v>
      </c>
      <c r="D330" s="93">
        <v>21609</v>
      </c>
      <c r="E330" s="93" t="s">
        <v>684</v>
      </c>
      <c r="F330" s="91" t="s">
        <v>686</v>
      </c>
      <c r="G330" s="91" t="s">
        <v>687</v>
      </c>
      <c r="H330" s="93">
        <v>3</v>
      </c>
      <c r="I330" s="93" t="s">
        <v>33</v>
      </c>
      <c r="J330" s="91" t="s">
        <v>35</v>
      </c>
      <c r="K330" s="91" t="s">
        <v>690</v>
      </c>
      <c r="L330" s="93" t="s">
        <v>10</v>
      </c>
      <c r="M330" s="93" t="s">
        <v>445</v>
      </c>
      <c r="N330" s="33" t="s">
        <v>657</v>
      </c>
      <c r="O330" s="93" t="s">
        <v>23</v>
      </c>
      <c r="P330" s="93" t="s">
        <v>23</v>
      </c>
      <c r="Q330" s="93" t="s">
        <v>23</v>
      </c>
      <c r="R330" s="93" t="s">
        <v>23</v>
      </c>
      <c r="S330" s="93" t="s">
        <v>23</v>
      </c>
      <c r="T330" s="93" t="s">
        <v>23</v>
      </c>
      <c r="U330" s="91" t="s">
        <v>23</v>
      </c>
      <c r="V330" s="93">
        <v>0</v>
      </c>
      <c r="W330" s="93">
        <v>0</v>
      </c>
      <c r="X330" s="91" t="s">
        <v>469</v>
      </c>
      <c r="Y330" s="80" t="s">
        <v>450</v>
      </c>
      <c r="Z330" s="93" t="s">
        <v>652</v>
      </c>
    </row>
    <row r="331" spans="1:26">
      <c r="A331" s="93">
        <f t="shared" si="15"/>
        <v>317</v>
      </c>
      <c r="B331" s="93">
        <v>1</v>
      </c>
      <c r="C331" s="93" t="s">
        <v>654</v>
      </c>
      <c r="D331" s="93">
        <v>31609</v>
      </c>
      <c r="E331" s="93" t="s">
        <v>684</v>
      </c>
      <c r="F331" s="91" t="s">
        <v>686</v>
      </c>
      <c r="G331" s="91" t="s">
        <v>687</v>
      </c>
      <c r="H331" s="93">
        <v>3</v>
      </c>
      <c r="I331" s="93" t="s">
        <v>33</v>
      </c>
      <c r="J331" s="91" t="s">
        <v>35</v>
      </c>
      <c r="K331" s="91" t="s">
        <v>690</v>
      </c>
      <c r="L331" s="93" t="s">
        <v>10</v>
      </c>
      <c r="M331" s="93" t="s">
        <v>445</v>
      </c>
      <c r="N331" s="91" t="s">
        <v>650</v>
      </c>
      <c r="O331" s="93" t="s">
        <v>23</v>
      </c>
      <c r="P331" s="93" t="s">
        <v>23</v>
      </c>
      <c r="Q331" s="93" t="s">
        <v>23</v>
      </c>
      <c r="R331" s="93" t="s">
        <v>23</v>
      </c>
      <c r="S331" s="93" t="s">
        <v>23</v>
      </c>
      <c r="T331" s="93" t="s">
        <v>23</v>
      </c>
      <c r="U331" s="91" t="s">
        <v>23</v>
      </c>
      <c r="V331" s="93">
        <v>0</v>
      </c>
      <c r="W331" s="93">
        <v>0</v>
      </c>
      <c r="X331" s="91" t="s">
        <v>469</v>
      </c>
      <c r="Y331" s="80" t="s">
        <v>20</v>
      </c>
      <c r="Z331" s="93" t="s">
        <v>652</v>
      </c>
    </row>
    <row r="332" spans="1:26">
      <c r="A332" s="93">
        <f t="shared" si="15"/>
        <v>318</v>
      </c>
      <c r="B332" s="93">
        <v>11</v>
      </c>
      <c r="C332" s="93" t="s">
        <v>654</v>
      </c>
      <c r="D332" s="93">
        <v>31609</v>
      </c>
      <c r="E332" s="93" t="s">
        <v>684</v>
      </c>
      <c r="F332" s="91" t="s">
        <v>686</v>
      </c>
      <c r="G332" s="91" t="s">
        <v>687</v>
      </c>
      <c r="H332" s="93">
        <v>3</v>
      </c>
      <c r="I332" s="93" t="s">
        <v>33</v>
      </c>
      <c r="J332" s="91" t="s">
        <v>35</v>
      </c>
      <c r="K332" s="91" t="s">
        <v>690</v>
      </c>
      <c r="L332" s="93" t="s">
        <v>10</v>
      </c>
      <c r="M332" s="93" t="s">
        <v>445</v>
      </c>
      <c r="N332" s="91" t="s">
        <v>650</v>
      </c>
      <c r="O332" s="93" t="s">
        <v>23</v>
      </c>
      <c r="P332" s="93" t="s">
        <v>23</v>
      </c>
      <c r="Q332" s="93" t="s">
        <v>23</v>
      </c>
      <c r="R332" s="93" t="s">
        <v>23</v>
      </c>
      <c r="S332" s="93" t="s">
        <v>23</v>
      </c>
      <c r="T332" s="93" t="s">
        <v>23</v>
      </c>
      <c r="U332" s="91" t="s">
        <v>23</v>
      </c>
      <c r="V332" s="93">
        <v>0</v>
      </c>
      <c r="W332" s="93">
        <v>0</v>
      </c>
      <c r="X332" s="91" t="s">
        <v>469</v>
      </c>
      <c r="Y332" s="80" t="s">
        <v>450</v>
      </c>
      <c r="Z332" s="93" t="s">
        <v>652</v>
      </c>
    </row>
    <row r="333" spans="1:26">
      <c r="A333" s="93">
        <f t="shared" si="15"/>
        <v>319</v>
      </c>
      <c r="B333" s="93">
        <v>1</v>
      </c>
      <c r="C333" s="93" t="s">
        <v>654</v>
      </c>
      <c r="D333" s="93">
        <v>31609</v>
      </c>
      <c r="E333" s="93" t="s">
        <v>684</v>
      </c>
      <c r="F333" s="91" t="s">
        <v>686</v>
      </c>
      <c r="G333" s="91" t="s">
        <v>687</v>
      </c>
      <c r="H333" s="93">
        <v>3</v>
      </c>
      <c r="I333" s="93" t="s">
        <v>33</v>
      </c>
      <c r="J333" s="91" t="s">
        <v>35</v>
      </c>
      <c r="K333" s="91" t="s">
        <v>690</v>
      </c>
      <c r="L333" s="93" t="s">
        <v>10</v>
      </c>
      <c r="M333" s="93" t="s">
        <v>445</v>
      </c>
      <c r="N333" s="33" t="s">
        <v>657</v>
      </c>
      <c r="O333" s="93" t="s">
        <v>23</v>
      </c>
      <c r="P333" s="93" t="s">
        <v>23</v>
      </c>
      <c r="Q333" s="93" t="s">
        <v>23</v>
      </c>
      <c r="R333" s="93" t="s">
        <v>23</v>
      </c>
      <c r="S333" s="93" t="s">
        <v>23</v>
      </c>
      <c r="T333" s="93" t="s">
        <v>23</v>
      </c>
      <c r="U333" s="91" t="s">
        <v>23</v>
      </c>
      <c r="V333" s="93">
        <v>0</v>
      </c>
      <c r="W333" s="93">
        <v>0</v>
      </c>
      <c r="X333" s="91" t="s">
        <v>469</v>
      </c>
      <c r="Y333" s="80" t="s">
        <v>20</v>
      </c>
      <c r="Z333" s="93" t="s">
        <v>652</v>
      </c>
    </row>
    <row r="334" spans="1:26">
      <c r="A334" s="93">
        <f t="shared" si="15"/>
        <v>320</v>
      </c>
      <c r="B334" s="93">
        <v>11</v>
      </c>
      <c r="C334" s="93" t="s">
        <v>654</v>
      </c>
      <c r="D334" s="93">
        <v>31609</v>
      </c>
      <c r="E334" s="93" t="s">
        <v>684</v>
      </c>
      <c r="F334" s="91" t="s">
        <v>686</v>
      </c>
      <c r="G334" s="91" t="s">
        <v>687</v>
      </c>
      <c r="H334" s="93">
        <v>3</v>
      </c>
      <c r="I334" s="93" t="s">
        <v>33</v>
      </c>
      <c r="J334" s="91" t="s">
        <v>35</v>
      </c>
      <c r="K334" s="91" t="s">
        <v>690</v>
      </c>
      <c r="L334" s="93" t="s">
        <v>10</v>
      </c>
      <c r="M334" s="93" t="s">
        <v>445</v>
      </c>
      <c r="N334" s="33" t="s">
        <v>657</v>
      </c>
      <c r="O334" s="93" t="s">
        <v>23</v>
      </c>
      <c r="P334" s="93" t="s">
        <v>23</v>
      </c>
      <c r="Q334" s="93" t="s">
        <v>23</v>
      </c>
      <c r="R334" s="93" t="s">
        <v>23</v>
      </c>
      <c r="S334" s="93" t="s">
        <v>23</v>
      </c>
      <c r="T334" s="93" t="s">
        <v>23</v>
      </c>
      <c r="U334" s="91" t="s">
        <v>23</v>
      </c>
      <c r="V334" s="93">
        <v>0</v>
      </c>
      <c r="W334" s="93">
        <v>0</v>
      </c>
      <c r="X334" s="91" t="s">
        <v>469</v>
      </c>
      <c r="Y334" s="80" t="s">
        <v>450</v>
      </c>
      <c r="Z334" s="93" t="s">
        <v>652</v>
      </c>
    </row>
    <row r="335" spans="1:26">
      <c r="A335" s="93">
        <f t="shared" si="15"/>
        <v>321</v>
      </c>
      <c r="B335" s="93">
        <v>1</v>
      </c>
      <c r="C335" s="93" t="s">
        <v>654</v>
      </c>
      <c r="D335" s="93">
        <v>31610</v>
      </c>
      <c r="E335" s="93" t="s">
        <v>684</v>
      </c>
      <c r="F335" s="91" t="s">
        <v>686</v>
      </c>
      <c r="G335" s="91" t="s">
        <v>687</v>
      </c>
      <c r="H335" s="93">
        <v>3</v>
      </c>
      <c r="I335" s="93" t="s">
        <v>33</v>
      </c>
      <c r="J335" s="91" t="s">
        <v>35</v>
      </c>
      <c r="K335" s="91" t="s">
        <v>690</v>
      </c>
      <c r="L335" s="93" t="s">
        <v>10</v>
      </c>
      <c r="M335" s="93" t="s">
        <v>445</v>
      </c>
      <c r="N335" s="91" t="s">
        <v>650</v>
      </c>
      <c r="O335" s="93" t="s">
        <v>23</v>
      </c>
      <c r="P335" s="93" t="s">
        <v>23</v>
      </c>
      <c r="Q335" s="93" t="s">
        <v>23</v>
      </c>
      <c r="R335" s="93" t="s">
        <v>23</v>
      </c>
      <c r="S335" s="93" t="s">
        <v>23</v>
      </c>
      <c r="T335" s="93" t="s">
        <v>23</v>
      </c>
      <c r="U335" s="91" t="s">
        <v>23</v>
      </c>
      <c r="V335" s="93">
        <v>0</v>
      </c>
      <c r="W335" s="93">
        <v>0</v>
      </c>
      <c r="X335" s="91" t="s">
        <v>469</v>
      </c>
      <c r="Y335" s="80" t="s">
        <v>20</v>
      </c>
      <c r="Z335" s="93" t="s">
        <v>652</v>
      </c>
    </row>
    <row r="336" spans="1:26">
      <c r="A336" s="93">
        <f t="shared" si="15"/>
        <v>322</v>
      </c>
      <c r="B336" s="93">
        <v>11</v>
      </c>
      <c r="C336" s="93" t="s">
        <v>654</v>
      </c>
      <c r="D336" s="93">
        <v>31610</v>
      </c>
      <c r="E336" s="93" t="s">
        <v>684</v>
      </c>
      <c r="F336" s="91" t="s">
        <v>686</v>
      </c>
      <c r="G336" s="91" t="s">
        <v>687</v>
      </c>
      <c r="H336" s="93">
        <v>3</v>
      </c>
      <c r="I336" s="93" t="s">
        <v>33</v>
      </c>
      <c r="J336" s="91" t="s">
        <v>35</v>
      </c>
      <c r="K336" s="91" t="s">
        <v>690</v>
      </c>
      <c r="L336" s="93" t="s">
        <v>10</v>
      </c>
      <c r="M336" s="93" t="s">
        <v>445</v>
      </c>
      <c r="N336" s="91" t="s">
        <v>650</v>
      </c>
      <c r="O336" s="93" t="s">
        <v>23</v>
      </c>
      <c r="P336" s="93" t="s">
        <v>23</v>
      </c>
      <c r="Q336" s="93" t="s">
        <v>23</v>
      </c>
      <c r="R336" s="93" t="s">
        <v>23</v>
      </c>
      <c r="S336" s="93" t="s">
        <v>23</v>
      </c>
      <c r="T336" s="93" t="s">
        <v>23</v>
      </c>
      <c r="U336" s="91" t="s">
        <v>23</v>
      </c>
      <c r="V336" s="93">
        <v>0</v>
      </c>
      <c r="W336" s="93">
        <v>0</v>
      </c>
      <c r="X336" s="91" t="s">
        <v>469</v>
      </c>
      <c r="Y336" s="80" t="s">
        <v>450</v>
      </c>
      <c r="Z336" s="93" t="s">
        <v>652</v>
      </c>
    </row>
    <row r="337" spans="1:26">
      <c r="A337" s="93">
        <f t="shared" si="15"/>
        <v>323</v>
      </c>
      <c r="B337" s="93">
        <v>1</v>
      </c>
      <c r="C337" s="93" t="s">
        <v>654</v>
      </c>
      <c r="D337" s="93">
        <v>31610</v>
      </c>
      <c r="E337" s="93" t="s">
        <v>684</v>
      </c>
      <c r="F337" s="91" t="s">
        <v>686</v>
      </c>
      <c r="G337" s="91" t="s">
        <v>687</v>
      </c>
      <c r="H337" s="93">
        <v>3</v>
      </c>
      <c r="I337" s="93" t="s">
        <v>33</v>
      </c>
      <c r="J337" s="91" t="s">
        <v>35</v>
      </c>
      <c r="K337" s="91" t="s">
        <v>690</v>
      </c>
      <c r="L337" s="93" t="s">
        <v>10</v>
      </c>
      <c r="M337" s="93" t="s">
        <v>445</v>
      </c>
      <c r="N337" s="33" t="s">
        <v>657</v>
      </c>
      <c r="O337" s="93" t="s">
        <v>23</v>
      </c>
      <c r="P337" s="93" t="s">
        <v>23</v>
      </c>
      <c r="Q337" s="93" t="s">
        <v>23</v>
      </c>
      <c r="R337" s="93" t="s">
        <v>23</v>
      </c>
      <c r="S337" s="93" t="s">
        <v>23</v>
      </c>
      <c r="T337" s="93" t="s">
        <v>23</v>
      </c>
      <c r="U337" s="91" t="s">
        <v>23</v>
      </c>
      <c r="V337" s="93">
        <v>0</v>
      </c>
      <c r="W337" s="93">
        <v>0</v>
      </c>
      <c r="X337" s="91" t="s">
        <v>469</v>
      </c>
      <c r="Y337" s="80" t="s">
        <v>20</v>
      </c>
      <c r="Z337" s="93" t="s">
        <v>652</v>
      </c>
    </row>
    <row r="338" spans="1:26">
      <c r="A338" s="93">
        <f t="shared" si="15"/>
        <v>324</v>
      </c>
      <c r="B338" s="93">
        <v>11</v>
      </c>
      <c r="C338" s="93" t="s">
        <v>654</v>
      </c>
      <c r="D338" s="93">
        <v>31610</v>
      </c>
      <c r="E338" s="93" t="s">
        <v>684</v>
      </c>
      <c r="F338" s="91" t="s">
        <v>686</v>
      </c>
      <c r="G338" s="91" t="s">
        <v>687</v>
      </c>
      <c r="H338" s="93">
        <v>3</v>
      </c>
      <c r="I338" s="93" t="s">
        <v>33</v>
      </c>
      <c r="J338" s="91" t="s">
        <v>35</v>
      </c>
      <c r="K338" s="91" t="s">
        <v>690</v>
      </c>
      <c r="L338" s="93" t="s">
        <v>10</v>
      </c>
      <c r="M338" s="93" t="s">
        <v>445</v>
      </c>
      <c r="N338" s="33" t="s">
        <v>657</v>
      </c>
      <c r="O338" s="93" t="s">
        <v>23</v>
      </c>
      <c r="P338" s="93" t="s">
        <v>23</v>
      </c>
      <c r="Q338" s="93" t="s">
        <v>23</v>
      </c>
      <c r="R338" s="93" t="s">
        <v>23</v>
      </c>
      <c r="S338" s="93" t="s">
        <v>23</v>
      </c>
      <c r="T338" s="93" t="s">
        <v>23</v>
      </c>
      <c r="U338" s="91" t="s">
        <v>23</v>
      </c>
      <c r="V338" s="93">
        <v>0</v>
      </c>
      <c r="W338" s="93">
        <v>0</v>
      </c>
      <c r="X338" s="91" t="s">
        <v>469</v>
      </c>
      <c r="Y338" s="80" t="s">
        <v>450</v>
      </c>
      <c r="Z338" s="93" t="s">
        <v>652</v>
      </c>
    </row>
    <row r="339" spans="1:26">
      <c r="A339" s="54" t="s">
        <v>693</v>
      </c>
      <c r="F339" s="91"/>
      <c r="G339" s="91"/>
      <c r="N339" s="90"/>
      <c r="U339" s="91"/>
      <c r="Y339" s="80"/>
    </row>
    <row r="340" spans="1:26">
      <c r="A340" s="89">
        <v>325</v>
      </c>
      <c r="B340" s="93">
        <v>1</v>
      </c>
      <c r="C340" s="93" t="s">
        <v>654</v>
      </c>
      <c r="D340" s="93">
        <v>11100</v>
      </c>
      <c r="E340" s="93" t="s">
        <v>655</v>
      </c>
      <c r="F340" s="91" t="s">
        <v>688</v>
      </c>
      <c r="G340" s="91" t="s">
        <v>651</v>
      </c>
      <c r="H340" s="93">
        <v>3</v>
      </c>
      <c r="I340" s="93" t="s">
        <v>33</v>
      </c>
      <c r="J340" s="91" t="s">
        <v>691</v>
      </c>
      <c r="K340" s="91" t="s">
        <v>690</v>
      </c>
      <c r="L340" s="93" t="s">
        <v>10</v>
      </c>
      <c r="M340" s="93" t="s">
        <v>445</v>
      </c>
      <c r="N340" s="91" t="s">
        <v>650</v>
      </c>
      <c r="O340" s="93" t="s">
        <v>23</v>
      </c>
      <c r="P340" s="93" t="s">
        <v>23</v>
      </c>
      <c r="Q340" s="93" t="s">
        <v>23</v>
      </c>
      <c r="R340" s="93" t="s">
        <v>23</v>
      </c>
      <c r="S340" s="93" t="s">
        <v>23</v>
      </c>
      <c r="T340" s="93" t="s">
        <v>23</v>
      </c>
      <c r="U340" s="91" t="s">
        <v>23</v>
      </c>
      <c r="V340" s="93">
        <v>0</v>
      </c>
      <c r="W340" s="93">
        <v>0</v>
      </c>
      <c r="X340" s="91" t="s">
        <v>469</v>
      </c>
      <c r="Y340" s="80" t="s">
        <v>20</v>
      </c>
      <c r="Z340" s="93" t="s">
        <v>652</v>
      </c>
    </row>
    <row r="341" spans="1:26">
      <c r="A341" s="93">
        <f t="shared" ref="A341:A355" si="16">A340+1</f>
        <v>326</v>
      </c>
      <c r="B341" s="93">
        <v>11</v>
      </c>
      <c r="C341" s="93" t="s">
        <v>654</v>
      </c>
      <c r="D341" s="93">
        <v>11100</v>
      </c>
      <c r="E341" s="93" t="s">
        <v>655</v>
      </c>
      <c r="F341" s="91" t="s">
        <v>688</v>
      </c>
      <c r="G341" s="91" t="s">
        <v>651</v>
      </c>
      <c r="H341" s="93">
        <v>3</v>
      </c>
      <c r="I341" s="93" t="s">
        <v>33</v>
      </c>
      <c r="J341" s="91" t="s">
        <v>691</v>
      </c>
      <c r="K341" s="91" t="s">
        <v>690</v>
      </c>
      <c r="L341" s="93" t="s">
        <v>10</v>
      </c>
      <c r="M341" s="93" t="s">
        <v>445</v>
      </c>
      <c r="N341" s="91" t="s">
        <v>650</v>
      </c>
      <c r="O341" s="93" t="s">
        <v>23</v>
      </c>
      <c r="P341" s="93" t="s">
        <v>23</v>
      </c>
      <c r="Q341" s="93" t="s">
        <v>23</v>
      </c>
      <c r="R341" s="93" t="s">
        <v>23</v>
      </c>
      <c r="S341" s="93" t="s">
        <v>23</v>
      </c>
      <c r="T341" s="93" t="s">
        <v>23</v>
      </c>
      <c r="U341" s="91" t="s">
        <v>23</v>
      </c>
      <c r="V341" s="93">
        <v>0</v>
      </c>
      <c r="W341" s="93">
        <v>0</v>
      </c>
      <c r="X341" s="91" t="s">
        <v>469</v>
      </c>
      <c r="Y341" s="80" t="s">
        <v>450</v>
      </c>
      <c r="Z341" s="93" t="s">
        <v>652</v>
      </c>
    </row>
    <row r="342" spans="1:26">
      <c r="A342" s="93">
        <f t="shared" si="16"/>
        <v>327</v>
      </c>
      <c r="B342" s="93">
        <v>1</v>
      </c>
      <c r="C342" s="93" t="s">
        <v>654</v>
      </c>
      <c r="D342" s="93">
        <v>11100</v>
      </c>
      <c r="E342" s="93" t="s">
        <v>655</v>
      </c>
      <c r="F342" s="91" t="s">
        <v>688</v>
      </c>
      <c r="G342" s="91" t="s">
        <v>651</v>
      </c>
      <c r="H342" s="93">
        <v>3</v>
      </c>
      <c r="I342" s="93" t="s">
        <v>33</v>
      </c>
      <c r="J342" s="91" t="s">
        <v>691</v>
      </c>
      <c r="K342" s="91" t="s">
        <v>690</v>
      </c>
      <c r="L342" s="93" t="s">
        <v>10</v>
      </c>
      <c r="M342" s="93" t="s">
        <v>445</v>
      </c>
      <c r="N342" s="33" t="s">
        <v>657</v>
      </c>
      <c r="O342" s="93" t="s">
        <v>23</v>
      </c>
      <c r="P342" s="93" t="s">
        <v>23</v>
      </c>
      <c r="Q342" s="93" t="s">
        <v>23</v>
      </c>
      <c r="R342" s="93" t="s">
        <v>23</v>
      </c>
      <c r="S342" s="93" t="s">
        <v>23</v>
      </c>
      <c r="T342" s="93" t="s">
        <v>23</v>
      </c>
      <c r="U342" s="91" t="s">
        <v>23</v>
      </c>
      <c r="V342" s="93">
        <v>0</v>
      </c>
      <c r="W342" s="93">
        <v>0</v>
      </c>
      <c r="X342" s="91" t="s">
        <v>469</v>
      </c>
      <c r="Y342" s="80" t="s">
        <v>20</v>
      </c>
      <c r="Z342" s="93" t="s">
        <v>652</v>
      </c>
    </row>
    <row r="343" spans="1:26">
      <c r="A343" s="93">
        <f t="shared" si="16"/>
        <v>328</v>
      </c>
      <c r="B343" s="93">
        <v>11</v>
      </c>
      <c r="C343" s="93" t="s">
        <v>654</v>
      </c>
      <c r="D343" s="93">
        <v>11100</v>
      </c>
      <c r="E343" s="93" t="s">
        <v>655</v>
      </c>
      <c r="F343" s="91" t="s">
        <v>688</v>
      </c>
      <c r="G343" s="91" t="s">
        <v>651</v>
      </c>
      <c r="H343" s="93">
        <v>3</v>
      </c>
      <c r="I343" s="93" t="s">
        <v>33</v>
      </c>
      <c r="J343" s="91" t="s">
        <v>691</v>
      </c>
      <c r="K343" s="91" t="s">
        <v>690</v>
      </c>
      <c r="L343" s="93" t="s">
        <v>10</v>
      </c>
      <c r="M343" s="93" t="s">
        <v>445</v>
      </c>
      <c r="N343" s="33" t="s">
        <v>657</v>
      </c>
      <c r="O343" s="93" t="s">
        <v>23</v>
      </c>
      <c r="P343" s="93" t="s">
        <v>23</v>
      </c>
      <c r="Q343" s="93" t="s">
        <v>23</v>
      </c>
      <c r="R343" s="93" t="s">
        <v>23</v>
      </c>
      <c r="S343" s="93" t="s">
        <v>23</v>
      </c>
      <c r="T343" s="93" t="s">
        <v>23</v>
      </c>
      <c r="U343" s="91" t="s">
        <v>23</v>
      </c>
      <c r="V343" s="93">
        <v>0</v>
      </c>
      <c r="W343" s="93">
        <v>0</v>
      </c>
      <c r="X343" s="91" t="s">
        <v>469</v>
      </c>
      <c r="Y343" s="80" t="s">
        <v>450</v>
      </c>
      <c r="Z343" s="93" t="s">
        <v>652</v>
      </c>
    </row>
    <row r="344" spans="1:26">
      <c r="A344" s="93">
        <f t="shared" si="16"/>
        <v>329</v>
      </c>
      <c r="B344" s="93">
        <v>1</v>
      </c>
      <c r="C344" s="93" t="s">
        <v>654</v>
      </c>
      <c r="D344" s="93">
        <v>11101</v>
      </c>
      <c r="E344" s="93" t="s">
        <v>655</v>
      </c>
      <c r="F344" s="91" t="s">
        <v>688</v>
      </c>
      <c r="G344" s="91" t="s">
        <v>651</v>
      </c>
      <c r="H344" s="93">
        <v>3</v>
      </c>
      <c r="I344" s="93" t="s">
        <v>33</v>
      </c>
      <c r="J344" s="91" t="s">
        <v>692</v>
      </c>
      <c r="K344" s="91" t="s">
        <v>690</v>
      </c>
      <c r="L344" s="93" t="s">
        <v>10</v>
      </c>
      <c r="M344" s="93" t="s">
        <v>445</v>
      </c>
      <c r="N344" s="91" t="s">
        <v>650</v>
      </c>
      <c r="O344" s="93" t="s">
        <v>23</v>
      </c>
      <c r="P344" s="93" t="s">
        <v>23</v>
      </c>
      <c r="Q344" s="93" t="s">
        <v>23</v>
      </c>
      <c r="R344" s="93" t="s">
        <v>23</v>
      </c>
      <c r="S344" s="93" t="s">
        <v>23</v>
      </c>
      <c r="T344" s="93" t="s">
        <v>23</v>
      </c>
      <c r="U344" s="91" t="s">
        <v>23</v>
      </c>
      <c r="V344" s="93">
        <v>0</v>
      </c>
      <c r="W344" s="93">
        <v>0</v>
      </c>
      <c r="X344" s="91" t="s">
        <v>469</v>
      </c>
      <c r="Y344" s="80" t="s">
        <v>20</v>
      </c>
      <c r="Z344" s="93" t="s">
        <v>652</v>
      </c>
    </row>
    <row r="345" spans="1:26">
      <c r="A345" s="93">
        <f t="shared" si="16"/>
        <v>330</v>
      </c>
      <c r="B345" s="93">
        <v>11</v>
      </c>
      <c r="C345" s="93" t="s">
        <v>654</v>
      </c>
      <c r="D345" s="93">
        <v>11101</v>
      </c>
      <c r="E345" s="93" t="s">
        <v>655</v>
      </c>
      <c r="F345" s="91" t="s">
        <v>688</v>
      </c>
      <c r="G345" s="91" t="s">
        <v>651</v>
      </c>
      <c r="H345" s="93">
        <v>3</v>
      </c>
      <c r="I345" s="93" t="s">
        <v>33</v>
      </c>
      <c r="J345" s="91" t="s">
        <v>692</v>
      </c>
      <c r="K345" s="91" t="s">
        <v>690</v>
      </c>
      <c r="L345" s="93" t="s">
        <v>10</v>
      </c>
      <c r="M345" s="93" t="s">
        <v>445</v>
      </c>
      <c r="N345" s="91" t="s">
        <v>650</v>
      </c>
      <c r="O345" s="93" t="s">
        <v>23</v>
      </c>
      <c r="P345" s="93" t="s">
        <v>23</v>
      </c>
      <c r="Q345" s="93" t="s">
        <v>23</v>
      </c>
      <c r="R345" s="93" t="s">
        <v>23</v>
      </c>
      <c r="S345" s="93" t="s">
        <v>23</v>
      </c>
      <c r="T345" s="93" t="s">
        <v>23</v>
      </c>
      <c r="U345" s="91" t="s">
        <v>23</v>
      </c>
      <c r="V345" s="93">
        <v>0</v>
      </c>
      <c r="W345" s="93">
        <v>0</v>
      </c>
      <c r="X345" s="91" t="s">
        <v>469</v>
      </c>
      <c r="Y345" s="80" t="s">
        <v>450</v>
      </c>
      <c r="Z345" s="93" t="s">
        <v>652</v>
      </c>
    </row>
    <row r="346" spans="1:26">
      <c r="A346" s="93">
        <f t="shared" si="16"/>
        <v>331</v>
      </c>
      <c r="B346" s="93">
        <v>1</v>
      </c>
      <c r="C346" s="93" t="s">
        <v>654</v>
      </c>
      <c r="D346" s="93">
        <v>11101</v>
      </c>
      <c r="E346" s="93" t="s">
        <v>655</v>
      </c>
      <c r="F346" s="91" t="s">
        <v>688</v>
      </c>
      <c r="G346" s="91" t="s">
        <v>651</v>
      </c>
      <c r="H346" s="93">
        <v>3</v>
      </c>
      <c r="I346" s="93" t="s">
        <v>33</v>
      </c>
      <c r="J346" s="91" t="s">
        <v>692</v>
      </c>
      <c r="K346" s="91" t="s">
        <v>690</v>
      </c>
      <c r="L346" s="93" t="s">
        <v>10</v>
      </c>
      <c r="M346" s="93" t="s">
        <v>445</v>
      </c>
      <c r="N346" s="33" t="s">
        <v>657</v>
      </c>
      <c r="O346" s="93" t="s">
        <v>23</v>
      </c>
      <c r="P346" s="93" t="s">
        <v>23</v>
      </c>
      <c r="Q346" s="93" t="s">
        <v>23</v>
      </c>
      <c r="R346" s="93" t="s">
        <v>23</v>
      </c>
      <c r="S346" s="93" t="s">
        <v>23</v>
      </c>
      <c r="T346" s="93" t="s">
        <v>23</v>
      </c>
      <c r="U346" s="91" t="s">
        <v>23</v>
      </c>
      <c r="V346" s="93">
        <v>0</v>
      </c>
      <c r="W346" s="93">
        <v>0</v>
      </c>
      <c r="X346" s="91" t="s">
        <v>469</v>
      </c>
      <c r="Y346" s="80" t="s">
        <v>20</v>
      </c>
      <c r="Z346" s="93" t="s">
        <v>652</v>
      </c>
    </row>
    <row r="347" spans="1:26">
      <c r="A347" s="93">
        <f t="shared" si="16"/>
        <v>332</v>
      </c>
      <c r="B347" s="93">
        <v>11</v>
      </c>
      <c r="C347" s="93" t="s">
        <v>654</v>
      </c>
      <c r="D347" s="93">
        <v>11101</v>
      </c>
      <c r="E347" s="93" t="s">
        <v>655</v>
      </c>
      <c r="F347" s="91" t="s">
        <v>688</v>
      </c>
      <c r="G347" s="91" t="s">
        <v>651</v>
      </c>
      <c r="H347" s="93">
        <v>3</v>
      </c>
      <c r="I347" s="93" t="s">
        <v>33</v>
      </c>
      <c r="J347" s="91" t="s">
        <v>692</v>
      </c>
      <c r="K347" s="91" t="s">
        <v>690</v>
      </c>
      <c r="L347" s="93" t="s">
        <v>10</v>
      </c>
      <c r="M347" s="93" t="s">
        <v>445</v>
      </c>
      <c r="N347" s="33" t="s">
        <v>657</v>
      </c>
      <c r="O347" s="93" t="s">
        <v>23</v>
      </c>
      <c r="P347" s="93" t="s">
        <v>23</v>
      </c>
      <c r="Q347" s="93" t="s">
        <v>23</v>
      </c>
      <c r="R347" s="93" t="s">
        <v>23</v>
      </c>
      <c r="S347" s="93" t="s">
        <v>23</v>
      </c>
      <c r="T347" s="93" t="s">
        <v>23</v>
      </c>
      <c r="U347" s="91" t="s">
        <v>23</v>
      </c>
      <c r="V347" s="93">
        <v>0</v>
      </c>
      <c r="W347" s="93">
        <v>0</v>
      </c>
      <c r="X347" s="91" t="s">
        <v>469</v>
      </c>
      <c r="Y347" s="80" t="s">
        <v>450</v>
      </c>
      <c r="Z347" s="93" t="s">
        <v>652</v>
      </c>
    </row>
    <row r="348" spans="1:26">
      <c r="A348" s="93">
        <f t="shared" si="16"/>
        <v>333</v>
      </c>
      <c r="B348" s="93">
        <v>1</v>
      </c>
      <c r="C348" s="93" t="s">
        <v>654</v>
      </c>
      <c r="D348" s="93">
        <v>11102</v>
      </c>
      <c r="E348" s="93" t="s">
        <v>655</v>
      </c>
      <c r="F348" s="91" t="s">
        <v>688</v>
      </c>
      <c r="G348" s="91" t="s">
        <v>651</v>
      </c>
      <c r="H348" s="93">
        <v>3</v>
      </c>
      <c r="I348" s="93" t="s">
        <v>33</v>
      </c>
      <c r="J348" s="91" t="s">
        <v>691</v>
      </c>
      <c r="K348" s="91" t="s">
        <v>690</v>
      </c>
      <c r="L348" s="93" t="s">
        <v>10</v>
      </c>
      <c r="M348" s="93" t="s">
        <v>445</v>
      </c>
      <c r="N348" s="91" t="s">
        <v>650</v>
      </c>
      <c r="O348" s="93" t="s">
        <v>23</v>
      </c>
      <c r="P348" s="93" t="s">
        <v>23</v>
      </c>
      <c r="Q348" s="93" t="s">
        <v>23</v>
      </c>
      <c r="R348" s="93" t="s">
        <v>23</v>
      </c>
      <c r="S348" s="93" t="s">
        <v>23</v>
      </c>
      <c r="T348" s="93" t="s">
        <v>23</v>
      </c>
      <c r="U348" s="91" t="s">
        <v>23</v>
      </c>
      <c r="V348" s="93">
        <v>0</v>
      </c>
      <c r="W348" s="93">
        <v>0</v>
      </c>
      <c r="X348" s="91" t="s">
        <v>469</v>
      </c>
      <c r="Y348" s="80" t="s">
        <v>20</v>
      </c>
      <c r="Z348" s="93" t="s">
        <v>652</v>
      </c>
    </row>
    <row r="349" spans="1:26">
      <c r="A349" s="93">
        <f t="shared" si="16"/>
        <v>334</v>
      </c>
      <c r="B349" s="93">
        <v>11</v>
      </c>
      <c r="C349" s="93" t="s">
        <v>654</v>
      </c>
      <c r="D349" s="93">
        <v>11102</v>
      </c>
      <c r="E349" s="93" t="s">
        <v>655</v>
      </c>
      <c r="F349" s="91" t="s">
        <v>688</v>
      </c>
      <c r="G349" s="91" t="s">
        <v>651</v>
      </c>
      <c r="H349" s="93">
        <v>3</v>
      </c>
      <c r="I349" s="93" t="s">
        <v>33</v>
      </c>
      <c r="J349" s="91" t="s">
        <v>691</v>
      </c>
      <c r="K349" s="91" t="s">
        <v>690</v>
      </c>
      <c r="L349" s="93" t="s">
        <v>10</v>
      </c>
      <c r="M349" s="93" t="s">
        <v>445</v>
      </c>
      <c r="N349" s="91" t="s">
        <v>650</v>
      </c>
      <c r="O349" s="93" t="s">
        <v>23</v>
      </c>
      <c r="P349" s="93" t="s">
        <v>23</v>
      </c>
      <c r="Q349" s="93" t="s">
        <v>23</v>
      </c>
      <c r="R349" s="93" t="s">
        <v>23</v>
      </c>
      <c r="S349" s="93" t="s">
        <v>23</v>
      </c>
      <c r="T349" s="93" t="s">
        <v>23</v>
      </c>
      <c r="U349" s="91" t="s">
        <v>23</v>
      </c>
      <c r="V349" s="93">
        <v>0</v>
      </c>
      <c r="W349" s="93">
        <v>0</v>
      </c>
      <c r="X349" s="91" t="s">
        <v>469</v>
      </c>
      <c r="Y349" s="80" t="s">
        <v>450</v>
      </c>
      <c r="Z349" s="93" t="s">
        <v>652</v>
      </c>
    </row>
    <row r="350" spans="1:26">
      <c r="A350" s="93">
        <f t="shared" si="16"/>
        <v>335</v>
      </c>
      <c r="B350" s="93">
        <v>1</v>
      </c>
      <c r="C350" s="93" t="s">
        <v>654</v>
      </c>
      <c r="D350" s="93">
        <v>11102</v>
      </c>
      <c r="E350" s="93" t="s">
        <v>655</v>
      </c>
      <c r="F350" s="91" t="s">
        <v>688</v>
      </c>
      <c r="G350" s="91" t="s">
        <v>651</v>
      </c>
      <c r="H350" s="93">
        <v>3</v>
      </c>
      <c r="I350" s="93" t="s">
        <v>33</v>
      </c>
      <c r="J350" s="91" t="s">
        <v>691</v>
      </c>
      <c r="K350" s="91" t="s">
        <v>690</v>
      </c>
      <c r="L350" s="93" t="s">
        <v>10</v>
      </c>
      <c r="M350" s="93" t="s">
        <v>445</v>
      </c>
      <c r="N350" s="33" t="s">
        <v>657</v>
      </c>
      <c r="O350" s="93" t="s">
        <v>23</v>
      </c>
      <c r="P350" s="93" t="s">
        <v>23</v>
      </c>
      <c r="Q350" s="93" t="s">
        <v>23</v>
      </c>
      <c r="R350" s="93" t="s">
        <v>23</v>
      </c>
      <c r="S350" s="93" t="s">
        <v>23</v>
      </c>
      <c r="T350" s="93" t="s">
        <v>23</v>
      </c>
      <c r="U350" s="91" t="s">
        <v>23</v>
      </c>
      <c r="V350" s="93">
        <v>0</v>
      </c>
      <c r="W350" s="93">
        <v>0</v>
      </c>
      <c r="X350" s="91" t="s">
        <v>469</v>
      </c>
      <c r="Y350" s="80" t="s">
        <v>20</v>
      </c>
      <c r="Z350" s="93" t="s">
        <v>652</v>
      </c>
    </row>
    <row r="351" spans="1:26">
      <c r="A351" s="93">
        <f t="shared" si="16"/>
        <v>336</v>
      </c>
      <c r="B351" s="93">
        <v>11</v>
      </c>
      <c r="C351" s="93" t="s">
        <v>654</v>
      </c>
      <c r="D351" s="93">
        <v>11102</v>
      </c>
      <c r="E351" s="93" t="s">
        <v>655</v>
      </c>
      <c r="F351" s="91" t="s">
        <v>688</v>
      </c>
      <c r="G351" s="91" t="s">
        <v>651</v>
      </c>
      <c r="H351" s="93">
        <v>3</v>
      </c>
      <c r="I351" s="93" t="s">
        <v>33</v>
      </c>
      <c r="J351" s="91" t="s">
        <v>691</v>
      </c>
      <c r="K351" s="91" t="s">
        <v>690</v>
      </c>
      <c r="L351" s="93" t="s">
        <v>10</v>
      </c>
      <c r="M351" s="93" t="s">
        <v>445</v>
      </c>
      <c r="N351" s="33" t="s">
        <v>657</v>
      </c>
      <c r="O351" s="93" t="s">
        <v>23</v>
      </c>
      <c r="P351" s="93" t="s">
        <v>23</v>
      </c>
      <c r="Q351" s="93" t="s">
        <v>23</v>
      </c>
      <c r="R351" s="93" t="s">
        <v>23</v>
      </c>
      <c r="S351" s="93" t="s">
        <v>23</v>
      </c>
      <c r="T351" s="93" t="s">
        <v>23</v>
      </c>
      <c r="U351" s="91" t="s">
        <v>23</v>
      </c>
      <c r="V351" s="93">
        <v>0</v>
      </c>
      <c r="W351" s="93">
        <v>0</v>
      </c>
      <c r="X351" s="91" t="s">
        <v>469</v>
      </c>
      <c r="Y351" s="80" t="s">
        <v>450</v>
      </c>
      <c r="Z351" s="93" t="s">
        <v>652</v>
      </c>
    </row>
    <row r="352" spans="1:26">
      <c r="A352" s="93">
        <f t="shared" si="16"/>
        <v>337</v>
      </c>
      <c r="B352" s="93">
        <v>1</v>
      </c>
      <c r="C352" s="93" t="s">
        <v>654</v>
      </c>
      <c r="D352" s="93">
        <v>11103</v>
      </c>
      <c r="E352" s="93" t="s">
        <v>655</v>
      </c>
      <c r="F352" s="91" t="s">
        <v>688</v>
      </c>
      <c r="G352" s="91" t="s">
        <v>651</v>
      </c>
      <c r="H352" s="93">
        <v>3</v>
      </c>
      <c r="I352" s="93" t="s">
        <v>33</v>
      </c>
      <c r="J352" s="91" t="s">
        <v>692</v>
      </c>
      <c r="K352" s="91" t="s">
        <v>690</v>
      </c>
      <c r="L352" s="93" t="s">
        <v>10</v>
      </c>
      <c r="M352" s="93" t="s">
        <v>445</v>
      </c>
      <c r="N352" s="91" t="s">
        <v>650</v>
      </c>
      <c r="O352" s="93" t="s">
        <v>23</v>
      </c>
      <c r="P352" s="93" t="s">
        <v>23</v>
      </c>
      <c r="Q352" s="93" t="s">
        <v>23</v>
      </c>
      <c r="R352" s="93" t="s">
        <v>23</v>
      </c>
      <c r="S352" s="93" t="s">
        <v>23</v>
      </c>
      <c r="T352" s="93" t="s">
        <v>23</v>
      </c>
      <c r="U352" s="91" t="s">
        <v>23</v>
      </c>
      <c r="V352" s="93">
        <v>0</v>
      </c>
      <c r="W352" s="93">
        <v>0</v>
      </c>
      <c r="X352" s="91" t="s">
        <v>469</v>
      </c>
      <c r="Y352" s="80" t="s">
        <v>20</v>
      </c>
      <c r="Z352" s="93" t="s">
        <v>652</v>
      </c>
    </row>
    <row r="353" spans="1:26">
      <c r="A353" s="93">
        <f t="shared" si="16"/>
        <v>338</v>
      </c>
      <c r="B353" s="93">
        <v>11</v>
      </c>
      <c r="C353" s="93" t="s">
        <v>654</v>
      </c>
      <c r="D353" s="93">
        <v>11103</v>
      </c>
      <c r="E353" s="93" t="s">
        <v>655</v>
      </c>
      <c r="F353" s="91" t="s">
        <v>688</v>
      </c>
      <c r="G353" s="91" t="s">
        <v>651</v>
      </c>
      <c r="H353" s="93">
        <v>3</v>
      </c>
      <c r="I353" s="93" t="s">
        <v>33</v>
      </c>
      <c r="J353" s="91" t="s">
        <v>692</v>
      </c>
      <c r="K353" s="91" t="s">
        <v>690</v>
      </c>
      <c r="L353" s="93" t="s">
        <v>10</v>
      </c>
      <c r="M353" s="93" t="s">
        <v>445</v>
      </c>
      <c r="N353" s="91" t="s">
        <v>650</v>
      </c>
      <c r="O353" s="93" t="s">
        <v>23</v>
      </c>
      <c r="P353" s="93" t="s">
        <v>23</v>
      </c>
      <c r="Q353" s="93" t="s">
        <v>23</v>
      </c>
      <c r="R353" s="93" t="s">
        <v>23</v>
      </c>
      <c r="S353" s="93" t="s">
        <v>23</v>
      </c>
      <c r="T353" s="93" t="s">
        <v>23</v>
      </c>
      <c r="U353" s="91" t="s">
        <v>23</v>
      </c>
      <c r="V353" s="93">
        <v>0</v>
      </c>
      <c r="W353" s="93">
        <v>0</v>
      </c>
      <c r="X353" s="91" t="s">
        <v>469</v>
      </c>
      <c r="Y353" s="80" t="s">
        <v>450</v>
      </c>
      <c r="Z353" s="93" t="s">
        <v>652</v>
      </c>
    </row>
    <row r="354" spans="1:26">
      <c r="A354" s="93">
        <f t="shared" si="16"/>
        <v>339</v>
      </c>
      <c r="B354" s="93">
        <v>1</v>
      </c>
      <c r="C354" s="93" t="s">
        <v>654</v>
      </c>
      <c r="D354" s="93">
        <v>11103</v>
      </c>
      <c r="E354" s="93" t="s">
        <v>655</v>
      </c>
      <c r="F354" s="91" t="s">
        <v>688</v>
      </c>
      <c r="G354" s="91" t="s">
        <v>651</v>
      </c>
      <c r="H354" s="93">
        <v>3</v>
      </c>
      <c r="I354" s="93" t="s">
        <v>33</v>
      </c>
      <c r="J354" s="91" t="s">
        <v>692</v>
      </c>
      <c r="K354" s="91" t="s">
        <v>690</v>
      </c>
      <c r="L354" s="93" t="s">
        <v>10</v>
      </c>
      <c r="M354" s="93" t="s">
        <v>445</v>
      </c>
      <c r="N354" s="33" t="s">
        <v>657</v>
      </c>
      <c r="O354" s="93" t="s">
        <v>23</v>
      </c>
      <c r="P354" s="93" t="s">
        <v>23</v>
      </c>
      <c r="Q354" s="93" t="s">
        <v>23</v>
      </c>
      <c r="R354" s="93" t="s">
        <v>23</v>
      </c>
      <c r="S354" s="93" t="s">
        <v>23</v>
      </c>
      <c r="T354" s="93" t="s">
        <v>23</v>
      </c>
      <c r="U354" s="91" t="s">
        <v>23</v>
      </c>
      <c r="V354" s="93">
        <v>0</v>
      </c>
      <c r="W354" s="93">
        <v>0</v>
      </c>
      <c r="X354" s="91" t="s">
        <v>469</v>
      </c>
      <c r="Y354" s="80" t="s">
        <v>20</v>
      </c>
      <c r="Z354" s="93" t="s">
        <v>652</v>
      </c>
    </row>
    <row r="355" spans="1:26">
      <c r="A355" s="93">
        <f t="shared" si="16"/>
        <v>340</v>
      </c>
      <c r="B355" s="93">
        <v>11</v>
      </c>
      <c r="C355" s="93" t="s">
        <v>654</v>
      </c>
      <c r="D355" s="93">
        <v>11103</v>
      </c>
      <c r="E355" s="93" t="s">
        <v>655</v>
      </c>
      <c r="F355" s="91" t="s">
        <v>688</v>
      </c>
      <c r="G355" s="91" t="s">
        <v>651</v>
      </c>
      <c r="H355" s="93">
        <v>3</v>
      </c>
      <c r="I355" s="93" t="s">
        <v>33</v>
      </c>
      <c r="J355" s="91" t="s">
        <v>692</v>
      </c>
      <c r="K355" s="91" t="s">
        <v>690</v>
      </c>
      <c r="L355" s="93" t="s">
        <v>10</v>
      </c>
      <c r="M355" s="93" t="s">
        <v>445</v>
      </c>
      <c r="N355" s="33" t="s">
        <v>657</v>
      </c>
      <c r="O355" s="93" t="s">
        <v>23</v>
      </c>
      <c r="P355" s="93" t="s">
        <v>23</v>
      </c>
      <c r="Q355" s="93" t="s">
        <v>23</v>
      </c>
      <c r="R355" s="93" t="s">
        <v>23</v>
      </c>
      <c r="S355" s="93" t="s">
        <v>23</v>
      </c>
      <c r="T355" s="93" t="s">
        <v>23</v>
      </c>
      <c r="U355" s="91" t="s">
        <v>23</v>
      </c>
      <c r="V355" s="93">
        <v>0</v>
      </c>
      <c r="W355" s="93">
        <v>0</v>
      </c>
      <c r="X355" s="91" t="s">
        <v>469</v>
      </c>
      <c r="Y355" s="80" t="s">
        <v>450</v>
      </c>
      <c r="Z355" s="93" t="s">
        <v>652</v>
      </c>
    </row>
    <row r="356" spans="1:26">
      <c r="A356" s="54" t="s">
        <v>694</v>
      </c>
      <c r="F356" s="91"/>
      <c r="G356" s="91"/>
      <c r="N356" s="90"/>
      <c r="U356" s="91"/>
      <c r="Y356" s="80"/>
    </row>
    <row r="357" spans="1:26">
      <c r="A357" s="89">
        <v>341</v>
      </c>
      <c r="B357" s="93">
        <v>1</v>
      </c>
      <c r="C357" s="93" t="s">
        <v>654</v>
      </c>
      <c r="D357" s="93">
        <v>11100</v>
      </c>
      <c r="E357" s="93" t="s">
        <v>655</v>
      </c>
      <c r="F357" s="91" t="s">
        <v>688</v>
      </c>
      <c r="G357" s="91" t="s">
        <v>651</v>
      </c>
      <c r="H357" s="93">
        <v>3</v>
      </c>
      <c r="I357" s="93" t="s">
        <v>33</v>
      </c>
      <c r="J357" s="91" t="s">
        <v>691</v>
      </c>
      <c r="K357" s="60" t="s">
        <v>695</v>
      </c>
      <c r="L357" s="93" t="s">
        <v>10</v>
      </c>
      <c r="M357" s="93" t="s">
        <v>445</v>
      </c>
      <c r="N357" s="91" t="s">
        <v>650</v>
      </c>
      <c r="O357" s="93" t="s">
        <v>23</v>
      </c>
      <c r="P357" s="93" t="s">
        <v>23</v>
      </c>
      <c r="Q357" s="93" t="s">
        <v>23</v>
      </c>
      <c r="R357" s="93" t="s">
        <v>23</v>
      </c>
      <c r="S357" s="93" t="s">
        <v>23</v>
      </c>
      <c r="T357" s="93" t="s">
        <v>23</v>
      </c>
      <c r="U357" s="91" t="s">
        <v>23</v>
      </c>
      <c r="V357" s="93">
        <v>0</v>
      </c>
      <c r="W357" s="93">
        <v>0</v>
      </c>
      <c r="X357" s="91" t="s">
        <v>469</v>
      </c>
      <c r="Y357" s="80" t="s">
        <v>20</v>
      </c>
      <c r="Z357" s="93" t="s">
        <v>652</v>
      </c>
    </row>
    <row r="358" spans="1:26">
      <c r="A358" s="93">
        <f t="shared" ref="A358:A372" si="17">A357+1</f>
        <v>342</v>
      </c>
      <c r="B358" s="93">
        <v>11</v>
      </c>
      <c r="C358" s="93" t="s">
        <v>654</v>
      </c>
      <c r="D358" s="93">
        <v>11100</v>
      </c>
      <c r="E358" s="93" t="s">
        <v>655</v>
      </c>
      <c r="F358" s="91" t="s">
        <v>688</v>
      </c>
      <c r="G358" s="91" t="s">
        <v>651</v>
      </c>
      <c r="H358" s="93">
        <v>3</v>
      </c>
      <c r="I358" s="93" t="s">
        <v>33</v>
      </c>
      <c r="J358" s="91" t="s">
        <v>691</v>
      </c>
      <c r="K358" s="60" t="s">
        <v>695</v>
      </c>
      <c r="L358" s="93" t="s">
        <v>10</v>
      </c>
      <c r="M358" s="93" t="s">
        <v>445</v>
      </c>
      <c r="N358" s="91" t="s">
        <v>650</v>
      </c>
      <c r="O358" s="93" t="s">
        <v>23</v>
      </c>
      <c r="P358" s="93" t="s">
        <v>23</v>
      </c>
      <c r="Q358" s="93" t="s">
        <v>23</v>
      </c>
      <c r="R358" s="93" t="s">
        <v>23</v>
      </c>
      <c r="S358" s="93" t="s">
        <v>23</v>
      </c>
      <c r="T358" s="93" t="s">
        <v>23</v>
      </c>
      <c r="U358" s="91" t="s">
        <v>23</v>
      </c>
      <c r="V358" s="93">
        <v>0</v>
      </c>
      <c r="W358" s="93">
        <v>0</v>
      </c>
      <c r="X358" s="91" t="s">
        <v>469</v>
      </c>
      <c r="Y358" s="80" t="s">
        <v>450</v>
      </c>
      <c r="Z358" s="93" t="s">
        <v>652</v>
      </c>
    </row>
    <row r="359" spans="1:26">
      <c r="A359" s="93">
        <f t="shared" si="17"/>
        <v>343</v>
      </c>
      <c r="B359" s="93">
        <v>1</v>
      </c>
      <c r="C359" s="93" t="s">
        <v>654</v>
      </c>
      <c r="D359" s="93">
        <v>11100</v>
      </c>
      <c r="E359" s="93" t="s">
        <v>655</v>
      </c>
      <c r="F359" s="91" t="s">
        <v>688</v>
      </c>
      <c r="G359" s="91" t="s">
        <v>651</v>
      </c>
      <c r="H359" s="93">
        <v>3</v>
      </c>
      <c r="I359" s="93" t="s">
        <v>33</v>
      </c>
      <c r="J359" s="91" t="s">
        <v>691</v>
      </c>
      <c r="K359" s="60" t="s">
        <v>695</v>
      </c>
      <c r="L359" s="93" t="s">
        <v>10</v>
      </c>
      <c r="M359" s="93" t="s">
        <v>445</v>
      </c>
      <c r="N359" s="33" t="s">
        <v>657</v>
      </c>
      <c r="O359" s="93" t="s">
        <v>23</v>
      </c>
      <c r="P359" s="93" t="s">
        <v>23</v>
      </c>
      <c r="Q359" s="93" t="s">
        <v>23</v>
      </c>
      <c r="R359" s="93" t="s">
        <v>23</v>
      </c>
      <c r="S359" s="93" t="s">
        <v>23</v>
      </c>
      <c r="T359" s="93" t="s">
        <v>23</v>
      </c>
      <c r="U359" s="91" t="s">
        <v>23</v>
      </c>
      <c r="V359" s="93">
        <v>0</v>
      </c>
      <c r="W359" s="93">
        <v>0</v>
      </c>
      <c r="X359" s="91" t="s">
        <v>469</v>
      </c>
      <c r="Y359" s="80" t="s">
        <v>20</v>
      </c>
      <c r="Z359" s="93" t="s">
        <v>652</v>
      </c>
    </row>
    <row r="360" spans="1:26">
      <c r="A360" s="93">
        <f t="shared" si="17"/>
        <v>344</v>
      </c>
      <c r="B360" s="93">
        <v>11</v>
      </c>
      <c r="C360" s="93" t="s">
        <v>654</v>
      </c>
      <c r="D360" s="93">
        <v>11100</v>
      </c>
      <c r="E360" s="93" t="s">
        <v>655</v>
      </c>
      <c r="F360" s="91" t="s">
        <v>688</v>
      </c>
      <c r="G360" s="91" t="s">
        <v>651</v>
      </c>
      <c r="H360" s="93">
        <v>3</v>
      </c>
      <c r="I360" s="93" t="s">
        <v>33</v>
      </c>
      <c r="J360" s="91" t="s">
        <v>691</v>
      </c>
      <c r="K360" s="60" t="s">
        <v>695</v>
      </c>
      <c r="L360" s="93" t="s">
        <v>10</v>
      </c>
      <c r="M360" s="93" t="s">
        <v>445</v>
      </c>
      <c r="N360" s="33" t="s">
        <v>657</v>
      </c>
      <c r="O360" s="93" t="s">
        <v>23</v>
      </c>
      <c r="P360" s="93" t="s">
        <v>23</v>
      </c>
      <c r="Q360" s="93" t="s">
        <v>23</v>
      </c>
      <c r="R360" s="93" t="s">
        <v>23</v>
      </c>
      <c r="S360" s="93" t="s">
        <v>23</v>
      </c>
      <c r="T360" s="93" t="s">
        <v>23</v>
      </c>
      <c r="U360" s="91" t="s">
        <v>23</v>
      </c>
      <c r="V360" s="93">
        <v>0</v>
      </c>
      <c r="W360" s="93">
        <v>0</v>
      </c>
      <c r="X360" s="91" t="s">
        <v>469</v>
      </c>
      <c r="Y360" s="80" t="s">
        <v>450</v>
      </c>
      <c r="Z360" s="93" t="s">
        <v>652</v>
      </c>
    </row>
    <row r="361" spans="1:26">
      <c r="A361" s="93">
        <f t="shared" si="17"/>
        <v>345</v>
      </c>
      <c r="B361" s="93">
        <v>1</v>
      </c>
      <c r="C361" s="93" t="s">
        <v>654</v>
      </c>
      <c r="D361" s="93">
        <v>11101</v>
      </c>
      <c r="E361" s="93" t="s">
        <v>655</v>
      </c>
      <c r="F361" s="91" t="s">
        <v>688</v>
      </c>
      <c r="G361" s="91" t="s">
        <v>651</v>
      </c>
      <c r="H361" s="93">
        <v>3</v>
      </c>
      <c r="I361" s="93" t="s">
        <v>33</v>
      </c>
      <c r="J361" s="91" t="s">
        <v>692</v>
      </c>
      <c r="K361" s="60" t="s">
        <v>695</v>
      </c>
      <c r="L361" s="93" t="s">
        <v>10</v>
      </c>
      <c r="M361" s="93" t="s">
        <v>445</v>
      </c>
      <c r="N361" s="91" t="s">
        <v>650</v>
      </c>
      <c r="O361" s="93" t="s">
        <v>23</v>
      </c>
      <c r="P361" s="93" t="s">
        <v>23</v>
      </c>
      <c r="Q361" s="93" t="s">
        <v>23</v>
      </c>
      <c r="R361" s="93" t="s">
        <v>23</v>
      </c>
      <c r="S361" s="93" t="s">
        <v>23</v>
      </c>
      <c r="T361" s="93" t="s">
        <v>23</v>
      </c>
      <c r="U361" s="91" t="s">
        <v>23</v>
      </c>
      <c r="V361" s="93">
        <v>0</v>
      </c>
      <c r="W361" s="93">
        <v>0</v>
      </c>
      <c r="X361" s="91" t="s">
        <v>469</v>
      </c>
      <c r="Y361" s="80" t="s">
        <v>20</v>
      </c>
      <c r="Z361" s="93" t="s">
        <v>652</v>
      </c>
    </row>
    <row r="362" spans="1:26">
      <c r="A362" s="93">
        <f t="shared" si="17"/>
        <v>346</v>
      </c>
      <c r="B362" s="93">
        <v>11</v>
      </c>
      <c r="C362" s="93" t="s">
        <v>654</v>
      </c>
      <c r="D362" s="93">
        <v>11101</v>
      </c>
      <c r="E362" s="93" t="s">
        <v>655</v>
      </c>
      <c r="F362" s="91" t="s">
        <v>688</v>
      </c>
      <c r="G362" s="91" t="s">
        <v>651</v>
      </c>
      <c r="H362" s="93">
        <v>3</v>
      </c>
      <c r="I362" s="93" t="s">
        <v>33</v>
      </c>
      <c r="J362" s="91" t="s">
        <v>692</v>
      </c>
      <c r="K362" s="60" t="s">
        <v>695</v>
      </c>
      <c r="L362" s="93" t="s">
        <v>10</v>
      </c>
      <c r="M362" s="93" t="s">
        <v>445</v>
      </c>
      <c r="N362" s="91" t="s">
        <v>650</v>
      </c>
      <c r="O362" s="93" t="s">
        <v>23</v>
      </c>
      <c r="P362" s="93" t="s">
        <v>23</v>
      </c>
      <c r="Q362" s="93" t="s">
        <v>23</v>
      </c>
      <c r="R362" s="93" t="s">
        <v>23</v>
      </c>
      <c r="S362" s="93" t="s">
        <v>23</v>
      </c>
      <c r="T362" s="93" t="s">
        <v>23</v>
      </c>
      <c r="U362" s="91" t="s">
        <v>23</v>
      </c>
      <c r="V362" s="93">
        <v>0</v>
      </c>
      <c r="W362" s="93">
        <v>0</v>
      </c>
      <c r="X362" s="91" t="s">
        <v>469</v>
      </c>
      <c r="Y362" s="80" t="s">
        <v>450</v>
      </c>
      <c r="Z362" s="93" t="s">
        <v>652</v>
      </c>
    </row>
    <row r="363" spans="1:26">
      <c r="A363" s="93">
        <f t="shared" si="17"/>
        <v>347</v>
      </c>
      <c r="B363" s="93">
        <v>1</v>
      </c>
      <c r="C363" s="93" t="s">
        <v>654</v>
      </c>
      <c r="D363" s="93">
        <v>11101</v>
      </c>
      <c r="E363" s="93" t="s">
        <v>655</v>
      </c>
      <c r="F363" s="91" t="s">
        <v>688</v>
      </c>
      <c r="G363" s="91" t="s">
        <v>651</v>
      </c>
      <c r="H363" s="93">
        <v>3</v>
      </c>
      <c r="I363" s="93" t="s">
        <v>33</v>
      </c>
      <c r="J363" s="91" t="s">
        <v>692</v>
      </c>
      <c r="K363" s="60" t="s">
        <v>695</v>
      </c>
      <c r="L363" s="93" t="s">
        <v>10</v>
      </c>
      <c r="M363" s="93" t="s">
        <v>445</v>
      </c>
      <c r="N363" s="33" t="s">
        <v>657</v>
      </c>
      <c r="O363" s="93" t="s">
        <v>23</v>
      </c>
      <c r="P363" s="93" t="s">
        <v>23</v>
      </c>
      <c r="Q363" s="93" t="s">
        <v>23</v>
      </c>
      <c r="R363" s="93" t="s">
        <v>23</v>
      </c>
      <c r="S363" s="93" t="s">
        <v>23</v>
      </c>
      <c r="T363" s="93" t="s">
        <v>23</v>
      </c>
      <c r="U363" s="91" t="s">
        <v>23</v>
      </c>
      <c r="V363" s="93">
        <v>0</v>
      </c>
      <c r="W363" s="93">
        <v>0</v>
      </c>
      <c r="X363" s="91" t="s">
        <v>469</v>
      </c>
      <c r="Y363" s="80" t="s">
        <v>20</v>
      </c>
      <c r="Z363" s="93" t="s">
        <v>652</v>
      </c>
    </row>
    <row r="364" spans="1:26">
      <c r="A364" s="93">
        <f t="shared" si="17"/>
        <v>348</v>
      </c>
      <c r="B364" s="93">
        <v>11</v>
      </c>
      <c r="C364" s="93" t="s">
        <v>654</v>
      </c>
      <c r="D364" s="93">
        <v>11101</v>
      </c>
      <c r="E364" s="93" t="s">
        <v>655</v>
      </c>
      <c r="F364" s="91" t="s">
        <v>688</v>
      </c>
      <c r="G364" s="91" t="s">
        <v>651</v>
      </c>
      <c r="H364" s="93">
        <v>3</v>
      </c>
      <c r="I364" s="93" t="s">
        <v>33</v>
      </c>
      <c r="J364" s="91" t="s">
        <v>692</v>
      </c>
      <c r="K364" s="60" t="s">
        <v>695</v>
      </c>
      <c r="L364" s="93" t="s">
        <v>10</v>
      </c>
      <c r="M364" s="93" t="s">
        <v>445</v>
      </c>
      <c r="N364" s="33" t="s">
        <v>657</v>
      </c>
      <c r="O364" s="93" t="s">
        <v>23</v>
      </c>
      <c r="P364" s="93" t="s">
        <v>23</v>
      </c>
      <c r="Q364" s="93" t="s">
        <v>23</v>
      </c>
      <c r="R364" s="93" t="s">
        <v>23</v>
      </c>
      <c r="S364" s="93" t="s">
        <v>23</v>
      </c>
      <c r="T364" s="93" t="s">
        <v>23</v>
      </c>
      <c r="U364" s="91" t="s">
        <v>23</v>
      </c>
      <c r="V364" s="93">
        <v>0</v>
      </c>
      <c r="W364" s="93">
        <v>0</v>
      </c>
      <c r="X364" s="91" t="s">
        <v>469</v>
      </c>
      <c r="Y364" s="80" t="s">
        <v>450</v>
      </c>
      <c r="Z364" s="93" t="s">
        <v>652</v>
      </c>
    </row>
    <row r="365" spans="1:26">
      <c r="A365" s="93">
        <f t="shared" si="17"/>
        <v>349</v>
      </c>
      <c r="B365" s="93">
        <v>1</v>
      </c>
      <c r="C365" s="93" t="s">
        <v>654</v>
      </c>
      <c r="D365" s="93">
        <v>11102</v>
      </c>
      <c r="E365" s="93" t="s">
        <v>655</v>
      </c>
      <c r="F365" s="91" t="s">
        <v>688</v>
      </c>
      <c r="G365" s="91" t="s">
        <v>651</v>
      </c>
      <c r="H365" s="93">
        <v>3</v>
      </c>
      <c r="I365" s="93" t="s">
        <v>33</v>
      </c>
      <c r="J365" s="91" t="s">
        <v>691</v>
      </c>
      <c r="K365" s="60" t="s">
        <v>695</v>
      </c>
      <c r="L365" s="93" t="s">
        <v>10</v>
      </c>
      <c r="M365" s="93" t="s">
        <v>445</v>
      </c>
      <c r="N365" s="91" t="s">
        <v>650</v>
      </c>
      <c r="O365" s="93" t="s">
        <v>23</v>
      </c>
      <c r="P365" s="93" t="s">
        <v>23</v>
      </c>
      <c r="Q365" s="93" t="s">
        <v>23</v>
      </c>
      <c r="R365" s="93" t="s">
        <v>23</v>
      </c>
      <c r="S365" s="93" t="s">
        <v>23</v>
      </c>
      <c r="T365" s="93" t="s">
        <v>23</v>
      </c>
      <c r="U365" s="91" t="s">
        <v>23</v>
      </c>
      <c r="V365" s="93">
        <v>0</v>
      </c>
      <c r="W365" s="93">
        <v>0</v>
      </c>
      <c r="X365" s="91" t="s">
        <v>469</v>
      </c>
      <c r="Y365" s="80" t="s">
        <v>20</v>
      </c>
      <c r="Z365" s="93" t="s">
        <v>652</v>
      </c>
    </row>
    <row r="366" spans="1:26">
      <c r="A366" s="93">
        <f t="shared" si="17"/>
        <v>350</v>
      </c>
      <c r="B366" s="93">
        <v>11</v>
      </c>
      <c r="C366" s="93" t="s">
        <v>654</v>
      </c>
      <c r="D366" s="93">
        <v>11102</v>
      </c>
      <c r="E366" s="93" t="s">
        <v>655</v>
      </c>
      <c r="F366" s="91" t="s">
        <v>688</v>
      </c>
      <c r="G366" s="91" t="s">
        <v>651</v>
      </c>
      <c r="H366" s="93">
        <v>3</v>
      </c>
      <c r="I366" s="93" t="s">
        <v>33</v>
      </c>
      <c r="J366" s="91" t="s">
        <v>691</v>
      </c>
      <c r="K366" s="60" t="s">
        <v>695</v>
      </c>
      <c r="L366" s="93" t="s">
        <v>10</v>
      </c>
      <c r="M366" s="93" t="s">
        <v>445</v>
      </c>
      <c r="N366" s="91" t="s">
        <v>650</v>
      </c>
      <c r="O366" s="93" t="s">
        <v>23</v>
      </c>
      <c r="P366" s="93" t="s">
        <v>23</v>
      </c>
      <c r="Q366" s="93" t="s">
        <v>23</v>
      </c>
      <c r="R366" s="93" t="s">
        <v>23</v>
      </c>
      <c r="S366" s="93" t="s">
        <v>23</v>
      </c>
      <c r="T366" s="93" t="s">
        <v>23</v>
      </c>
      <c r="U366" s="91" t="s">
        <v>23</v>
      </c>
      <c r="V366" s="93">
        <v>0</v>
      </c>
      <c r="W366" s="93">
        <v>0</v>
      </c>
      <c r="X366" s="91" t="s">
        <v>469</v>
      </c>
      <c r="Y366" s="80" t="s">
        <v>450</v>
      </c>
      <c r="Z366" s="93" t="s">
        <v>652</v>
      </c>
    </row>
    <row r="367" spans="1:26">
      <c r="A367" s="93">
        <f t="shared" si="17"/>
        <v>351</v>
      </c>
      <c r="B367" s="93">
        <v>1</v>
      </c>
      <c r="C367" s="93" t="s">
        <v>654</v>
      </c>
      <c r="D367" s="93">
        <v>11102</v>
      </c>
      <c r="E367" s="93" t="s">
        <v>655</v>
      </c>
      <c r="F367" s="91" t="s">
        <v>688</v>
      </c>
      <c r="G367" s="91" t="s">
        <v>651</v>
      </c>
      <c r="H367" s="93">
        <v>3</v>
      </c>
      <c r="I367" s="93" t="s">
        <v>33</v>
      </c>
      <c r="J367" s="91" t="s">
        <v>691</v>
      </c>
      <c r="K367" s="60" t="s">
        <v>695</v>
      </c>
      <c r="L367" s="93" t="s">
        <v>10</v>
      </c>
      <c r="M367" s="93" t="s">
        <v>445</v>
      </c>
      <c r="N367" s="33" t="s">
        <v>657</v>
      </c>
      <c r="O367" s="93" t="s">
        <v>23</v>
      </c>
      <c r="P367" s="93" t="s">
        <v>23</v>
      </c>
      <c r="Q367" s="93" t="s">
        <v>23</v>
      </c>
      <c r="R367" s="93" t="s">
        <v>23</v>
      </c>
      <c r="S367" s="93" t="s">
        <v>23</v>
      </c>
      <c r="T367" s="93" t="s">
        <v>23</v>
      </c>
      <c r="U367" s="91" t="s">
        <v>23</v>
      </c>
      <c r="V367" s="93">
        <v>0</v>
      </c>
      <c r="W367" s="93">
        <v>0</v>
      </c>
      <c r="X367" s="91" t="s">
        <v>469</v>
      </c>
      <c r="Y367" s="80" t="s">
        <v>20</v>
      </c>
      <c r="Z367" s="93" t="s">
        <v>652</v>
      </c>
    </row>
    <row r="368" spans="1:26">
      <c r="A368" s="93">
        <f t="shared" si="17"/>
        <v>352</v>
      </c>
      <c r="B368" s="93">
        <v>11</v>
      </c>
      <c r="C368" s="93" t="s">
        <v>654</v>
      </c>
      <c r="D368" s="93">
        <v>11102</v>
      </c>
      <c r="E368" s="93" t="s">
        <v>655</v>
      </c>
      <c r="F368" s="91" t="s">
        <v>688</v>
      </c>
      <c r="G368" s="91" t="s">
        <v>651</v>
      </c>
      <c r="H368" s="93">
        <v>3</v>
      </c>
      <c r="I368" s="93" t="s">
        <v>33</v>
      </c>
      <c r="J368" s="91" t="s">
        <v>691</v>
      </c>
      <c r="K368" s="60" t="s">
        <v>695</v>
      </c>
      <c r="L368" s="93" t="s">
        <v>10</v>
      </c>
      <c r="M368" s="93" t="s">
        <v>445</v>
      </c>
      <c r="N368" s="33" t="s">
        <v>657</v>
      </c>
      <c r="O368" s="93" t="s">
        <v>23</v>
      </c>
      <c r="P368" s="93" t="s">
        <v>23</v>
      </c>
      <c r="Q368" s="93" t="s">
        <v>23</v>
      </c>
      <c r="R368" s="93" t="s">
        <v>23</v>
      </c>
      <c r="S368" s="93" t="s">
        <v>23</v>
      </c>
      <c r="T368" s="93" t="s">
        <v>23</v>
      </c>
      <c r="U368" s="91" t="s">
        <v>23</v>
      </c>
      <c r="V368" s="93">
        <v>0</v>
      </c>
      <c r="W368" s="93">
        <v>0</v>
      </c>
      <c r="X368" s="91" t="s">
        <v>469</v>
      </c>
      <c r="Y368" s="80" t="s">
        <v>450</v>
      </c>
      <c r="Z368" s="93" t="s">
        <v>652</v>
      </c>
    </row>
    <row r="369" spans="1:26">
      <c r="A369" s="93">
        <f t="shared" si="17"/>
        <v>353</v>
      </c>
      <c r="B369" s="93">
        <v>1</v>
      </c>
      <c r="C369" s="93" t="s">
        <v>654</v>
      </c>
      <c r="D369" s="93">
        <v>11103</v>
      </c>
      <c r="E369" s="93" t="s">
        <v>655</v>
      </c>
      <c r="F369" s="91" t="s">
        <v>688</v>
      </c>
      <c r="G369" s="91" t="s">
        <v>651</v>
      </c>
      <c r="H369" s="93">
        <v>3</v>
      </c>
      <c r="I369" s="93" t="s">
        <v>33</v>
      </c>
      <c r="J369" s="91" t="s">
        <v>692</v>
      </c>
      <c r="K369" s="60" t="s">
        <v>695</v>
      </c>
      <c r="L369" s="93" t="s">
        <v>10</v>
      </c>
      <c r="M369" s="93" t="s">
        <v>445</v>
      </c>
      <c r="N369" s="91" t="s">
        <v>650</v>
      </c>
      <c r="O369" s="93" t="s">
        <v>23</v>
      </c>
      <c r="P369" s="93" t="s">
        <v>23</v>
      </c>
      <c r="Q369" s="93" t="s">
        <v>23</v>
      </c>
      <c r="R369" s="93" t="s">
        <v>23</v>
      </c>
      <c r="S369" s="93" t="s">
        <v>23</v>
      </c>
      <c r="T369" s="93" t="s">
        <v>23</v>
      </c>
      <c r="U369" s="91" t="s">
        <v>23</v>
      </c>
      <c r="V369" s="93">
        <v>0</v>
      </c>
      <c r="W369" s="93">
        <v>0</v>
      </c>
      <c r="X369" s="91" t="s">
        <v>469</v>
      </c>
      <c r="Y369" s="80" t="s">
        <v>20</v>
      </c>
      <c r="Z369" s="93" t="s">
        <v>652</v>
      </c>
    </row>
    <row r="370" spans="1:26">
      <c r="A370" s="93">
        <f t="shared" si="17"/>
        <v>354</v>
      </c>
      <c r="B370" s="93">
        <v>11</v>
      </c>
      <c r="C370" s="93" t="s">
        <v>654</v>
      </c>
      <c r="D370" s="93">
        <v>11103</v>
      </c>
      <c r="E370" s="93" t="s">
        <v>655</v>
      </c>
      <c r="F370" s="91" t="s">
        <v>688</v>
      </c>
      <c r="G370" s="91" t="s">
        <v>651</v>
      </c>
      <c r="H370" s="93">
        <v>3</v>
      </c>
      <c r="I370" s="93" t="s">
        <v>33</v>
      </c>
      <c r="J370" s="91" t="s">
        <v>692</v>
      </c>
      <c r="K370" s="60" t="s">
        <v>695</v>
      </c>
      <c r="L370" s="93" t="s">
        <v>10</v>
      </c>
      <c r="M370" s="93" t="s">
        <v>445</v>
      </c>
      <c r="N370" s="91" t="s">
        <v>650</v>
      </c>
      <c r="O370" s="93" t="s">
        <v>23</v>
      </c>
      <c r="P370" s="93" t="s">
        <v>23</v>
      </c>
      <c r="Q370" s="93" t="s">
        <v>23</v>
      </c>
      <c r="R370" s="93" t="s">
        <v>23</v>
      </c>
      <c r="S370" s="93" t="s">
        <v>23</v>
      </c>
      <c r="T370" s="93" t="s">
        <v>23</v>
      </c>
      <c r="U370" s="91" t="s">
        <v>23</v>
      </c>
      <c r="V370" s="93">
        <v>0</v>
      </c>
      <c r="W370" s="93">
        <v>0</v>
      </c>
      <c r="X370" s="91" t="s">
        <v>469</v>
      </c>
      <c r="Y370" s="80" t="s">
        <v>450</v>
      </c>
      <c r="Z370" s="93" t="s">
        <v>652</v>
      </c>
    </row>
    <row r="371" spans="1:26">
      <c r="A371" s="93">
        <f t="shared" si="17"/>
        <v>355</v>
      </c>
      <c r="B371" s="93">
        <v>1</v>
      </c>
      <c r="C371" s="93" t="s">
        <v>654</v>
      </c>
      <c r="D371" s="93">
        <v>11103</v>
      </c>
      <c r="E371" s="93" t="s">
        <v>655</v>
      </c>
      <c r="F371" s="91" t="s">
        <v>688</v>
      </c>
      <c r="G371" s="91" t="s">
        <v>651</v>
      </c>
      <c r="H371" s="93">
        <v>3</v>
      </c>
      <c r="I371" s="93" t="s">
        <v>33</v>
      </c>
      <c r="J371" s="91" t="s">
        <v>692</v>
      </c>
      <c r="K371" s="60" t="s">
        <v>695</v>
      </c>
      <c r="L371" s="93" t="s">
        <v>10</v>
      </c>
      <c r="M371" s="93" t="s">
        <v>445</v>
      </c>
      <c r="N371" s="33" t="s">
        <v>657</v>
      </c>
      <c r="O371" s="93" t="s">
        <v>23</v>
      </c>
      <c r="P371" s="93" t="s">
        <v>23</v>
      </c>
      <c r="Q371" s="93" t="s">
        <v>23</v>
      </c>
      <c r="R371" s="93" t="s">
        <v>23</v>
      </c>
      <c r="S371" s="93" t="s">
        <v>23</v>
      </c>
      <c r="T371" s="93" t="s">
        <v>23</v>
      </c>
      <c r="U371" s="91" t="s">
        <v>23</v>
      </c>
      <c r="V371" s="93">
        <v>0</v>
      </c>
      <c r="W371" s="93">
        <v>0</v>
      </c>
      <c r="X371" s="91" t="s">
        <v>469</v>
      </c>
      <c r="Y371" s="80" t="s">
        <v>20</v>
      </c>
      <c r="Z371" s="93" t="s">
        <v>652</v>
      </c>
    </row>
    <row r="372" spans="1:26">
      <c r="A372" s="93">
        <f t="shared" si="17"/>
        <v>356</v>
      </c>
      <c r="B372" s="93">
        <v>11</v>
      </c>
      <c r="C372" s="93" t="s">
        <v>654</v>
      </c>
      <c r="D372" s="93">
        <v>11103</v>
      </c>
      <c r="E372" s="93" t="s">
        <v>655</v>
      </c>
      <c r="F372" s="91" t="s">
        <v>688</v>
      </c>
      <c r="G372" s="91" t="s">
        <v>651</v>
      </c>
      <c r="H372" s="93">
        <v>3</v>
      </c>
      <c r="I372" s="93" t="s">
        <v>33</v>
      </c>
      <c r="J372" s="91" t="s">
        <v>692</v>
      </c>
      <c r="K372" s="60" t="s">
        <v>695</v>
      </c>
      <c r="L372" s="93" t="s">
        <v>10</v>
      </c>
      <c r="M372" s="93" t="s">
        <v>445</v>
      </c>
      <c r="N372" s="33" t="s">
        <v>657</v>
      </c>
      <c r="O372" s="93" t="s">
        <v>23</v>
      </c>
      <c r="P372" s="93" t="s">
        <v>23</v>
      </c>
      <c r="Q372" s="93" t="s">
        <v>23</v>
      </c>
      <c r="R372" s="93" t="s">
        <v>23</v>
      </c>
      <c r="S372" s="93" t="s">
        <v>23</v>
      </c>
      <c r="T372" s="93" t="s">
        <v>23</v>
      </c>
      <c r="U372" s="91" t="s">
        <v>23</v>
      </c>
      <c r="V372" s="93">
        <v>0</v>
      </c>
      <c r="W372" s="93">
        <v>0</v>
      </c>
      <c r="X372" s="91" t="s">
        <v>469</v>
      </c>
      <c r="Y372" s="80" t="s">
        <v>450</v>
      </c>
      <c r="Z372" s="93" t="s">
        <v>652</v>
      </c>
    </row>
    <row r="373" spans="1:26">
      <c r="A373" s="54" t="s">
        <v>696</v>
      </c>
      <c r="F373" s="91"/>
      <c r="G373" s="91"/>
      <c r="M373" s="91"/>
      <c r="N373" s="91"/>
      <c r="O373" s="91"/>
      <c r="P373" s="91"/>
      <c r="Q373" s="91"/>
      <c r="R373" s="91"/>
      <c r="S373" s="91"/>
      <c r="T373" s="91"/>
      <c r="U373" s="91"/>
      <c r="Y373" s="80"/>
    </row>
    <row r="374" spans="1:26">
      <c r="A374" s="89">
        <v>357</v>
      </c>
      <c r="B374" s="93">
        <v>1</v>
      </c>
      <c r="C374" s="93" t="s">
        <v>654</v>
      </c>
      <c r="D374" s="93">
        <v>11104</v>
      </c>
      <c r="E374" s="93" t="s">
        <v>655</v>
      </c>
      <c r="F374" s="91" t="s">
        <v>688</v>
      </c>
      <c r="G374" s="91" t="s">
        <v>651</v>
      </c>
      <c r="H374" s="93">
        <v>3</v>
      </c>
      <c r="I374" s="93" t="s">
        <v>33</v>
      </c>
      <c r="J374" s="91" t="s">
        <v>692</v>
      </c>
      <c r="K374" s="91" t="s">
        <v>690</v>
      </c>
      <c r="L374" s="93" t="s">
        <v>10</v>
      </c>
      <c r="M374" s="93" t="s">
        <v>445</v>
      </c>
      <c r="N374" s="91" t="s">
        <v>650</v>
      </c>
      <c r="O374" s="93" t="s">
        <v>23</v>
      </c>
      <c r="P374" s="93" t="s">
        <v>23</v>
      </c>
      <c r="Q374" s="93" t="s">
        <v>23</v>
      </c>
      <c r="R374" s="93" t="s">
        <v>23</v>
      </c>
      <c r="S374" s="93" t="s">
        <v>23</v>
      </c>
      <c r="T374" s="93" t="s">
        <v>23</v>
      </c>
      <c r="U374" s="91" t="s">
        <v>23</v>
      </c>
      <c r="V374" s="93">
        <v>0</v>
      </c>
      <c r="W374" s="93">
        <v>0</v>
      </c>
      <c r="X374" s="91" t="s">
        <v>469</v>
      </c>
      <c r="Y374" s="80" t="s">
        <v>20</v>
      </c>
      <c r="Z374" s="93" t="s">
        <v>652</v>
      </c>
    </row>
    <row r="375" spans="1:26">
      <c r="A375" s="93">
        <f t="shared" ref="A375:A381" si="18">A374+1</f>
        <v>358</v>
      </c>
      <c r="B375" s="93">
        <v>11</v>
      </c>
      <c r="C375" s="93" t="s">
        <v>654</v>
      </c>
      <c r="D375" s="93">
        <v>11104</v>
      </c>
      <c r="E375" s="93" t="s">
        <v>655</v>
      </c>
      <c r="F375" s="91" t="s">
        <v>688</v>
      </c>
      <c r="G375" s="91" t="s">
        <v>651</v>
      </c>
      <c r="H375" s="93">
        <v>3</v>
      </c>
      <c r="I375" s="93" t="s">
        <v>33</v>
      </c>
      <c r="J375" s="91" t="s">
        <v>692</v>
      </c>
      <c r="K375" s="91" t="s">
        <v>690</v>
      </c>
      <c r="L375" s="93" t="s">
        <v>10</v>
      </c>
      <c r="M375" s="93" t="s">
        <v>445</v>
      </c>
      <c r="N375" s="91" t="s">
        <v>650</v>
      </c>
      <c r="O375" s="93" t="s">
        <v>23</v>
      </c>
      <c r="P375" s="93" t="s">
        <v>23</v>
      </c>
      <c r="Q375" s="93" t="s">
        <v>23</v>
      </c>
      <c r="R375" s="93" t="s">
        <v>23</v>
      </c>
      <c r="S375" s="93" t="s">
        <v>23</v>
      </c>
      <c r="T375" s="93" t="s">
        <v>23</v>
      </c>
      <c r="U375" s="91" t="s">
        <v>23</v>
      </c>
      <c r="V375" s="93">
        <v>0</v>
      </c>
      <c r="W375" s="93">
        <v>0</v>
      </c>
      <c r="X375" s="91" t="s">
        <v>469</v>
      </c>
      <c r="Y375" s="80" t="s">
        <v>450</v>
      </c>
      <c r="Z375" s="93" t="s">
        <v>652</v>
      </c>
    </row>
    <row r="376" spans="1:26">
      <c r="A376" s="93">
        <f t="shared" si="18"/>
        <v>359</v>
      </c>
      <c r="B376" s="93">
        <v>1</v>
      </c>
      <c r="C376" s="93" t="s">
        <v>654</v>
      </c>
      <c r="D376" s="93">
        <v>11104</v>
      </c>
      <c r="E376" s="93" t="s">
        <v>655</v>
      </c>
      <c r="F376" s="91" t="s">
        <v>688</v>
      </c>
      <c r="G376" s="91" t="s">
        <v>651</v>
      </c>
      <c r="H376" s="93">
        <v>3</v>
      </c>
      <c r="I376" s="93" t="s">
        <v>33</v>
      </c>
      <c r="J376" s="91" t="s">
        <v>692</v>
      </c>
      <c r="K376" s="91" t="s">
        <v>690</v>
      </c>
      <c r="L376" s="93" t="s">
        <v>10</v>
      </c>
      <c r="M376" s="93" t="s">
        <v>445</v>
      </c>
      <c r="N376" s="33" t="s">
        <v>657</v>
      </c>
      <c r="O376" s="93" t="s">
        <v>23</v>
      </c>
      <c r="P376" s="93" t="s">
        <v>23</v>
      </c>
      <c r="Q376" s="93" t="s">
        <v>23</v>
      </c>
      <c r="R376" s="93" t="s">
        <v>23</v>
      </c>
      <c r="S376" s="93" t="s">
        <v>23</v>
      </c>
      <c r="T376" s="93" t="s">
        <v>23</v>
      </c>
      <c r="U376" s="91" t="s">
        <v>23</v>
      </c>
      <c r="V376" s="93">
        <v>0</v>
      </c>
      <c r="W376" s="93">
        <v>0</v>
      </c>
      <c r="X376" s="91" t="s">
        <v>469</v>
      </c>
      <c r="Y376" s="80" t="s">
        <v>20</v>
      </c>
      <c r="Z376" s="93" t="s">
        <v>652</v>
      </c>
    </row>
    <row r="377" spans="1:26">
      <c r="A377" s="93">
        <f t="shared" si="18"/>
        <v>360</v>
      </c>
      <c r="B377" s="93">
        <v>11</v>
      </c>
      <c r="C377" s="93" t="s">
        <v>654</v>
      </c>
      <c r="D377" s="93">
        <v>11104</v>
      </c>
      <c r="E377" s="93" t="s">
        <v>655</v>
      </c>
      <c r="F377" s="91" t="s">
        <v>688</v>
      </c>
      <c r="G377" s="91" t="s">
        <v>651</v>
      </c>
      <c r="H377" s="93">
        <v>3</v>
      </c>
      <c r="I377" s="93" t="s">
        <v>33</v>
      </c>
      <c r="J377" s="91" t="s">
        <v>692</v>
      </c>
      <c r="K377" s="91" t="s">
        <v>690</v>
      </c>
      <c r="L377" s="93" t="s">
        <v>10</v>
      </c>
      <c r="M377" s="93" t="s">
        <v>445</v>
      </c>
      <c r="N377" s="33" t="s">
        <v>657</v>
      </c>
      <c r="O377" s="93" t="s">
        <v>23</v>
      </c>
      <c r="P377" s="93" t="s">
        <v>23</v>
      </c>
      <c r="Q377" s="93" t="s">
        <v>23</v>
      </c>
      <c r="R377" s="93" t="s">
        <v>23</v>
      </c>
      <c r="S377" s="93" t="s">
        <v>23</v>
      </c>
      <c r="T377" s="93" t="s">
        <v>23</v>
      </c>
      <c r="U377" s="91" t="s">
        <v>23</v>
      </c>
      <c r="V377" s="93">
        <v>0</v>
      </c>
      <c r="W377" s="93">
        <v>0</v>
      </c>
      <c r="X377" s="91" t="s">
        <v>469</v>
      </c>
      <c r="Y377" s="80" t="s">
        <v>450</v>
      </c>
      <c r="Z377" s="93" t="s">
        <v>652</v>
      </c>
    </row>
    <row r="378" spans="1:26">
      <c r="A378" s="93">
        <f t="shared" si="18"/>
        <v>361</v>
      </c>
      <c r="B378" s="93">
        <v>1</v>
      </c>
      <c r="C378" s="93" t="s">
        <v>654</v>
      </c>
      <c r="D378" s="93">
        <v>11104</v>
      </c>
      <c r="E378" s="93" t="s">
        <v>655</v>
      </c>
      <c r="F378" s="91" t="s">
        <v>688</v>
      </c>
      <c r="G378" s="91" t="s">
        <v>651</v>
      </c>
      <c r="H378" s="93">
        <v>3</v>
      </c>
      <c r="I378" s="93" t="s">
        <v>33</v>
      </c>
      <c r="J378" s="91" t="s">
        <v>692</v>
      </c>
      <c r="K378" s="60" t="s">
        <v>695</v>
      </c>
      <c r="L378" s="93" t="s">
        <v>10</v>
      </c>
      <c r="M378" s="93" t="s">
        <v>445</v>
      </c>
      <c r="N378" s="91" t="s">
        <v>650</v>
      </c>
      <c r="O378" s="93" t="s">
        <v>23</v>
      </c>
      <c r="P378" s="93" t="s">
        <v>23</v>
      </c>
      <c r="Q378" s="93" t="s">
        <v>23</v>
      </c>
      <c r="R378" s="93" t="s">
        <v>23</v>
      </c>
      <c r="S378" s="93" t="s">
        <v>23</v>
      </c>
      <c r="T378" s="93" t="s">
        <v>23</v>
      </c>
      <c r="U378" s="91" t="s">
        <v>23</v>
      </c>
      <c r="V378" s="93">
        <v>0</v>
      </c>
      <c r="W378" s="93">
        <v>0</v>
      </c>
      <c r="X378" s="91" t="s">
        <v>469</v>
      </c>
      <c r="Y378" s="80" t="s">
        <v>20</v>
      </c>
      <c r="Z378" s="93" t="s">
        <v>652</v>
      </c>
    </row>
    <row r="379" spans="1:26">
      <c r="A379" s="93">
        <f t="shared" si="18"/>
        <v>362</v>
      </c>
      <c r="B379" s="93">
        <v>11</v>
      </c>
      <c r="C379" s="93" t="s">
        <v>654</v>
      </c>
      <c r="D379" s="93">
        <v>11104</v>
      </c>
      <c r="E379" s="93" t="s">
        <v>655</v>
      </c>
      <c r="F379" s="91" t="s">
        <v>688</v>
      </c>
      <c r="G379" s="91" t="s">
        <v>651</v>
      </c>
      <c r="H379" s="93">
        <v>3</v>
      </c>
      <c r="I379" s="93" t="s">
        <v>33</v>
      </c>
      <c r="J379" s="91" t="s">
        <v>692</v>
      </c>
      <c r="K379" s="60" t="s">
        <v>695</v>
      </c>
      <c r="L379" s="93" t="s">
        <v>10</v>
      </c>
      <c r="M379" s="93" t="s">
        <v>445</v>
      </c>
      <c r="N379" s="91" t="s">
        <v>650</v>
      </c>
      <c r="O379" s="93" t="s">
        <v>23</v>
      </c>
      <c r="P379" s="93" t="s">
        <v>23</v>
      </c>
      <c r="Q379" s="93" t="s">
        <v>23</v>
      </c>
      <c r="R379" s="93" t="s">
        <v>23</v>
      </c>
      <c r="S379" s="93" t="s">
        <v>23</v>
      </c>
      <c r="T379" s="93" t="s">
        <v>23</v>
      </c>
      <c r="U379" s="91" t="s">
        <v>23</v>
      </c>
      <c r="V379" s="93">
        <v>0</v>
      </c>
      <c r="W379" s="93">
        <v>0</v>
      </c>
      <c r="X379" s="91" t="s">
        <v>469</v>
      </c>
      <c r="Y379" s="80" t="s">
        <v>450</v>
      </c>
      <c r="Z379" s="93" t="s">
        <v>652</v>
      </c>
    </row>
    <row r="380" spans="1:26">
      <c r="A380" s="93">
        <f t="shared" si="18"/>
        <v>363</v>
      </c>
      <c r="B380" s="93">
        <v>1</v>
      </c>
      <c r="C380" s="93" t="s">
        <v>654</v>
      </c>
      <c r="D380" s="93">
        <v>11104</v>
      </c>
      <c r="E380" s="93" t="s">
        <v>655</v>
      </c>
      <c r="F380" s="91" t="s">
        <v>688</v>
      </c>
      <c r="G380" s="91" t="s">
        <v>651</v>
      </c>
      <c r="H380" s="93">
        <v>3</v>
      </c>
      <c r="I380" s="93" t="s">
        <v>33</v>
      </c>
      <c r="J380" s="91" t="s">
        <v>692</v>
      </c>
      <c r="K380" s="60" t="s">
        <v>695</v>
      </c>
      <c r="L380" s="93" t="s">
        <v>10</v>
      </c>
      <c r="M380" s="93" t="s">
        <v>445</v>
      </c>
      <c r="N380" s="33" t="s">
        <v>657</v>
      </c>
      <c r="O380" s="93" t="s">
        <v>23</v>
      </c>
      <c r="P380" s="93" t="s">
        <v>23</v>
      </c>
      <c r="Q380" s="93" t="s">
        <v>23</v>
      </c>
      <c r="R380" s="93" t="s">
        <v>23</v>
      </c>
      <c r="S380" s="93" t="s">
        <v>23</v>
      </c>
      <c r="T380" s="93" t="s">
        <v>23</v>
      </c>
      <c r="U380" s="91" t="s">
        <v>23</v>
      </c>
      <c r="V380" s="93">
        <v>0</v>
      </c>
      <c r="W380" s="93">
        <v>0</v>
      </c>
      <c r="X380" s="91" t="s">
        <v>469</v>
      </c>
      <c r="Y380" s="80" t="s">
        <v>20</v>
      </c>
      <c r="Z380" s="93" t="s">
        <v>652</v>
      </c>
    </row>
    <row r="381" spans="1:26">
      <c r="A381" s="93">
        <f t="shared" si="18"/>
        <v>364</v>
      </c>
      <c r="B381" s="93">
        <v>11</v>
      </c>
      <c r="C381" s="93" t="s">
        <v>654</v>
      </c>
      <c r="D381" s="93">
        <v>11104</v>
      </c>
      <c r="E381" s="93" t="s">
        <v>655</v>
      </c>
      <c r="F381" s="91" t="s">
        <v>688</v>
      </c>
      <c r="G381" s="91" t="s">
        <v>651</v>
      </c>
      <c r="H381" s="93">
        <v>3</v>
      </c>
      <c r="I381" s="93" t="s">
        <v>33</v>
      </c>
      <c r="J381" s="91" t="s">
        <v>692</v>
      </c>
      <c r="K381" s="60" t="s">
        <v>695</v>
      </c>
      <c r="L381" s="93" t="s">
        <v>10</v>
      </c>
      <c r="M381" s="93" t="s">
        <v>445</v>
      </c>
      <c r="N381" s="33" t="s">
        <v>657</v>
      </c>
      <c r="O381" s="93" t="s">
        <v>23</v>
      </c>
      <c r="P381" s="93" t="s">
        <v>23</v>
      </c>
      <c r="Q381" s="93" t="s">
        <v>23</v>
      </c>
      <c r="R381" s="93" t="s">
        <v>23</v>
      </c>
      <c r="S381" s="93" t="s">
        <v>23</v>
      </c>
      <c r="T381" s="93" t="s">
        <v>23</v>
      </c>
      <c r="U381" s="91" t="s">
        <v>23</v>
      </c>
      <c r="V381" s="93">
        <v>0</v>
      </c>
      <c r="W381" s="93">
        <v>0</v>
      </c>
      <c r="X381" s="91" t="s">
        <v>469</v>
      </c>
      <c r="Y381" s="80" t="s">
        <v>450</v>
      </c>
      <c r="Z381" s="93" t="s">
        <v>652</v>
      </c>
    </row>
    <row r="382" spans="1:26">
      <c r="A382" s="54" t="s">
        <v>697</v>
      </c>
      <c r="F382" s="91"/>
      <c r="G382" s="91"/>
      <c r="N382" s="91"/>
      <c r="U382" s="91"/>
      <c r="Y382" s="80"/>
    </row>
    <row r="383" spans="1:26">
      <c r="A383" s="93">
        <v>365</v>
      </c>
      <c r="B383" s="93">
        <v>1</v>
      </c>
      <c r="C383" s="93" t="s">
        <v>654</v>
      </c>
      <c r="D383" s="93">
        <v>11609</v>
      </c>
      <c r="E383" s="93" t="s">
        <v>698</v>
      </c>
      <c r="F383" s="91" t="s">
        <v>451</v>
      </c>
      <c r="G383" s="91" t="s">
        <v>699</v>
      </c>
      <c r="H383" s="93">
        <v>3</v>
      </c>
      <c r="I383" s="93" t="s">
        <v>33</v>
      </c>
      <c r="J383" s="91" t="s">
        <v>656</v>
      </c>
      <c r="K383" s="60" t="s">
        <v>652</v>
      </c>
      <c r="L383" s="93" t="s">
        <v>10</v>
      </c>
      <c r="M383" s="93" t="s">
        <v>445</v>
      </c>
      <c r="N383" s="91" t="s">
        <v>650</v>
      </c>
      <c r="O383" s="93" t="s">
        <v>23</v>
      </c>
      <c r="P383" s="93" t="s">
        <v>23</v>
      </c>
      <c r="Q383" s="93" t="s">
        <v>23</v>
      </c>
      <c r="R383" s="93" t="s">
        <v>23</v>
      </c>
      <c r="S383" s="93" t="s">
        <v>23</v>
      </c>
      <c r="T383" s="93" t="s">
        <v>23</v>
      </c>
      <c r="U383" s="91" t="s">
        <v>23</v>
      </c>
      <c r="V383" s="93">
        <v>0</v>
      </c>
      <c r="W383" s="93">
        <v>0</v>
      </c>
      <c r="X383" s="91" t="s">
        <v>469</v>
      </c>
      <c r="Y383" s="80" t="s">
        <v>20</v>
      </c>
      <c r="Z383" s="93" t="s">
        <v>652</v>
      </c>
    </row>
    <row r="384" spans="1:26">
      <c r="A384" s="93">
        <f t="shared" ref="A384:A406" si="19">A383+1</f>
        <v>366</v>
      </c>
      <c r="B384" s="93">
        <v>11</v>
      </c>
      <c r="C384" s="93" t="s">
        <v>654</v>
      </c>
      <c r="D384" s="93">
        <v>11609</v>
      </c>
      <c r="E384" s="93" t="s">
        <v>698</v>
      </c>
      <c r="F384" s="91" t="s">
        <v>451</v>
      </c>
      <c r="G384" s="91" t="s">
        <v>699</v>
      </c>
      <c r="H384" s="93">
        <v>3</v>
      </c>
      <c r="I384" s="93" t="s">
        <v>33</v>
      </c>
      <c r="J384" s="91" t="s">
        <v>656</v>
      </c>
      <c r="K384" s="60" t="s">
        <v>652</v>
      </c>
      <c r="L384" s="93" t="s">
        <v>10</v>
      </c>
      <c r="M384" s="93" t="s">
        <v>445</v>
      </c>
      <c r="N384" s="91" t="s">
        <v>650</v>
      </c>
      <c r="O384" s="93" t="s">
        <v>23</v>
      </c>
      <c r="P384" s="93" t="s">
        <v>23</v>
      </c>
      <c r="Q384" s="93" t="s">
        <v>23</v>
      </c>
      <c r="R384" s="93" t="s">
        <v>23</v>
      </c>
      <c r="S384" s="93" t="s">
        <v>23</v>
      </c>
      <c r="T384" s="93" t="s">
        <v>23</v>
      </c>
      <c r="U384" s="91" t="s">
        <v>23</v>
      </c>
      <c r="V384" s="93">
        <v>0</v>
      </c>
      <c r="W384" s="93">
        <v>0</v>
      </c>
      <c r="X384" s="91" t="s">
        <v>469</v>
      </c>
      <c r="Y384" s="80" t="s">
        <v>450</v>
      </c>
      <c r="Z384" s="93" t="s">
        <v>652</v>
      </c>
    </row>
    <row r="385" spans="1:26">
      <c r="A385" s="93">
        <f t="shared" si="19"/>
        <v>367</v>
      </c>
      <c r="B385" s="93">
        <v>1</v>
      </c>
      <c r="C385" s="93" t="s">
        <v>654</v>
      </c>
      <c r="D385" s="93">
        <v>11609</v>
      </c>
      <c r="E385" s="93" t="s">
        <v>698</v>
      </c>
      <c r="F385" s="91" t="s">
        <v>451</v>
      </c>
      <c r="G385" s="91" t="s">
        <v>699</v>
      </c>
      <c r="H385" s="93">
        <v>3</v>
      </c>
      <c r="I385" s="93" t="s">
        <v>33</v>
      </c>
      <c r="J385" s="91" t="s">
        <v>656</v>
      </c>
      <c r="K385" s="60" t="s">
        <v>652</v>
      </c>
      <c r="L385" s="93" t="s">
        <v>10</v>
      </c>
      <c r="M385" s="93" t="s">
        <v>445</v>
      </c>
      <c r="N385" s="33" t="s">
        <v>657</v>
      </c>
      <c r="O385" s="93" t="s">
        <v>23</v>
      </c>
      <c r="P385" s="93" t="s">
        <v>23</v>
      </c>
      <c r="Q385" s="93" t="s">
        <v>23</v>
      </c>
      <c r="R385" s="93" t="s">
        <v>23</v>
      </c>
      <c r="S385" s="93" t="s">
        <v>23</v>
      </c>
      <c r="T385" s="93" t="s">
        <v>23</v>
      </c>
      <c r="U385" s="91" t="s">
        <v>23</v>
      </c>
      <c r="V385" s="93">
        <v>0</v>
      </c>
      <c r="W385" s="93">
        <v>0</v>
      </c>
      <c r="X385" s="91" t="s">
        <v>469</v>
      </c>
      <c r="Y385" s="80" t="s">
        <v>20</v>
      </c>
      <c r="Z385" s="93" t="s">
        <v>652</v>
      </c>
    </row>
    <row r="386" spans="1:26">
      <c r="A386" s="93">
        <f t="shared" si="19"/>
        <v>368</v>
      </c>
      <c r="B386" s="93">
        <v>11</v>
      </c>
      <c r="C386" s="93" t="s">
        <v>654</v>
      </c>
      <c r="D386" s="93">
        <v>11609</v>
      </c>
      <c r="E386" s="93" t="s">
        <v>698</v>
      </c>
      <c r="F386" s="91" t="s">
        <v>451</v>
      </c>
      <c r="G386" s="91" t="s">
        <v>699</v>
      </c>
      <c r="H386" s="93">
        <v>3</v>
      </c>
      <c r="I386" s="93" t="s">
        <v>33</v>
      </c>
      <c r="J386" s="91" t="s">
        <v>656</v>
      </c>
      <c r="K386" s="60" t="s">
        <v>652</v>
      </c>
      <c r="L386" s="93" t="s">
        <v>10</v>
      </c>
      <c r="M386" s="93" t="s">
        <v>445</v>
      </c>
      <c r="N386" s="33" t="s">
        <v>657</v>
      </c>
      <c r="O386" s="93" t="s">
        <v>23</v>
      </c>
      <c r="P386" s="93" t="s">
        <v>23</v>
      </c>
      <c r="Q386" s="93" t="s">
        <v>23</v>
      </c>
      <c r="R386" s="93" t="s">
        <v>23</v>
      </c>
      <c r="S386" s="93" t="s">
        <v>23</v>
      </c>
      <c r="T386" s="93" t="s">
        <v>23</v>
      </c>
      <c r="U386" s="91" t="s">
        <v>23</v>
      </c>
      <c r="V386" s="93">
        <v>0</v>
      </c>
      <c r="W386" s="93">
        <v>0</v>
      </c>
      <c r="X386" s="91" t="s">
        <v>469</v>
      </c>
      <c r="Y386" s="80" t="s">
        <v>450</v>
      </c>
      <c r="Z386" s="93" t="s">
        <v>652</v>
      </c>
    </row>
    <row r="387" spans="1:26">
      <c r="A387" s="93">
        <f t="shared" si="19"/>
        <v>369</v>
      </c>
      <c r="B387" s="93">
        <v>1</v>
      </c>
      <c r="C387" s="93" t="s">
        <v>654</v>
      </c>
      <c r="D387" s="93">
        <v>21609</v>
      </c>
      <c r="E387" s="93" t="s">
        <v>698</v>
      </c>
      <c r="F387" s="91" t="s">
        <v>451</v>
      </c>
      <c r="G387" s="91" t="s">
        <v>699</v>
      </c>
      <c r="H387" s="93">
        <v>3</v>
      </c>
      <c r="I387" s="93" t="s">
        <v>33</v>
      </c>
      <c r="J387" s="91" t="s">
        <v>656</v>
      </c>
      <c r="K387" s="60" t="s">
        <v>652</v>
      </c>
      <c r="L387" s="93" t="s">
        <v>10</v>
      </c>
      <c r="M387" s="93" t="s">
        <v>445</v>
      </c>
      <c r="N387" s="91" t="s">
        <v>650</v>
      </c>
      <c r="O387" s="93" t="s">
        <v>23</v>
      </c>
      <c r="P387" s="93" t="s">
        <v>23</v>
      </c>
      <c r="Q387" s="93" t="s">
        <v>23</v>
      </c>
      <c r="R387" s="93" t="s">
        <v>23</v>
      </c>
      <c r="S387" s="93" t="s">
        <v>23</v>
      </c>
      <c r="T387" s="93" t="s">
        <v>23</v>
      </c>
      <c r="U387" s="91" t="s">
        <v>23</v>
      </c>
      <c r="V387" s="93">
        <v>0</v>
      </c>
      <c r="W387" s="93">
        <v>0</v>
      </c>
      <c r="X387" s="91" t="s">
        <v>469</v>
      </c>
      <c r="Y387" s="80" t="s">
        <v>20</v>
      </c>
      <c r="Z387" s="93" t="s">
        <v>652</v>
      </c>
    </row>
    <row r="388" spans="1:26">
      <c r="A388" s="93">
        <f t="shared" si="19"/>
        <v>370</v>
      </c>
      <c r="B388" s="93">
        <v>11</v>
      </c>
      <c r="C388" s="93" t="s">
        <v>654</v>
      </c>
      <c r="D388" s="93">
        <v>21609</v>
      </c>
      <c r="E388" s="93" t="s">
        <v>698</v>
      </c>
      <c r="F388" s="91" t="s">
        <v>451</v>
      </c>
      <c r="G388" s="91" t="s">
        <v>699</v>
      </c>
      <c r="H388" s="93">
        <v>3</v>
      </c>
      <c r="I388" s="93" t="s">
        <v>33</v>
      </c>
      <c r="J388" s="91" t="s">
        <v>656</v>
      </c>
      <c r="K388" s="60" t="s">
        <v>652</v>
      </c>
      <c r="L388" s="93" t="s">
        <v>10</v>
      </c>
      <c r="M388" s="93" t="s">
        <v>445</v>
      </c>
      <c r="N388" s="91" t="s">
        <v>650</v>
      </c>
      <c r="O388" s="93" t="s">
        <v>23</v>
      </c>
      <c r="P388" s="93" t="s">
        <v>23</v>
      </c>
      <c r="Q388" s="93" t="s">
        <v>23</v>
      </c>
      <c r="R388" s="93" t="s">
        <v>23</v>
      </c>
      <c r="S388" s="93" t="s">
        <v>23</v>
      </c>
      <c r="T388" s="93" t="s">
        <v>23</v>
      </c>
      <c r="U388" s="91" t="s">
        <v>23</v>
      </c>
      <c r="V388" s="93">
        <v>0</v>
      </c>
      <c r="W388" s="93">
        <v>0</v>
      </c>
      <c r="X388" s="91" t="s">
        <v>469</v>
      </c>
      <c r="Y388" s="80" t="s">
        <v>450</v>
      </c>
      <c r="Z388" s="93" t="s">
        <v>652</v>
      </c>
    </row>
    <row r="389" spans="1:26">
      <c r="A389" s="93">
        <f t="shared" si="19"/>
        <v>371</v>
      </c>
      <c r="B389" s="93">
        <v>1</v>
      </c>
      <c r="C389" s="93" t="s">
        <v>654</v>
      </c>
      <c r="D389" s="93">
        <v>21609</v>
      </c>
      <c r="E389" s="93" t="s">
        <v>698</v>
      </c>
      <c r="F389" s="91" t="s">
        <v>451</v>
      </c>
      <c r="G389" s="91" t="s">
        <v>699</v>
      </c>
      <c r="H389" s="93">
        <v>3</v>
      </c>
      <c r="I389" s="93" t="s">
        <v>33</v>
      </c>
      <c r="J389" s="91" t="s">
        <v>656</v>
      </c>
      <c r="K389" s="60" t="s">
        <v>652</v>
      </c>
      <c r="L389" s="93" t="s">
        <v>10</v>
      </c>
      <c r="M389" s="93" t="s">
        <v>445</v>
      </c>
      <c r="N389" s="33" t="s">
        <v>657</v>
      </c>
      <c r="O389" s="93" t="s">
        <v>23</v>
      </c>
      <c r="P389" s="93" t="s">
        <v>23</v>
      </c>
      <c r="Q389" s="93" t="s">
        <v>23</v>
      </c>
      <c r="R389" s="93" t="s">
        <v>23</v>
      </c>
      <c r="S389" s="93" t="s">
        <v>23</v>
      </c>
      <c r="T389" s="93" t="s">
        <v>23</v>
      </c>
      <c r="U389" s="91" t="s">
        <v>23</v>
      </c>
      <c r="V389" s="93">
        <v>0</v>
      </c>
      <c r="W389" s="93">
        <v>0</v>
      </c>
      <c r="X389" s="91" t="s">
        <v>469</v>
      </c>
      <c r="Y389" s="80" t="s">
        <v>20</v>
      </c>
      <c r="Z389" s="93" t="s">
        <v>652</v>
      </c>
    </row>
    <row r="390" spans="1:26">
      <c r="A390" s="93">
        <f t="shared" si="19"/>
        <v>372</v>
      </c>
      <c r="B390" s="93">
        <v>11</v>
      </c>
      <c r="C390" s="93" t="s">
        <v>654</v>
      </c>
      <c r="D390" s="93">
        <v>21609</v>
      </c>
      <c r="E390" s="93" t="s">
        <v>698</v>
      </c>
      <c r="F390" s="91" t="s">
        <v>451</v>
      </c>
      <c r="G390" s="91" t="s">
        <v>699</v>
      </c>
      <c r="H390" s="93">
        <v>3</v>
      </c>
      <c r="I390" s="93" t="s">
        <v>33</v>
      </c>
      <c r="J390" s="91" t="s">
        <v>656</v>
      </c>
      <c r="K390" s="60" t="s">
        <v>652</v>
      </c>
      <c r="L390" s="93" t="s">
        <v>10</v>
      </c>
      <c r="M390" s="93" t="s">
        <v>445</v>
      </c>
      <c r="N390" s="33" t="s">
        <v>657</v>
      </c>
      <c r="O390" s="93" t="s">
        <v>23</v>
      </c>
      <c r="P390" s="93" t="s">
        <v>23</v>
      </c>
      <c r="Q390" s="93" t="s">
        <v>23</v>
      </c>
      <c r="R390" s="93" t="s">
        <v>23</v>
      </c>
      <c r="S390" s="93" t="s">
        <v>23</v>
      </c>
      <c r="T390" s="93" t="s">
        <v>23</v>
      </c>
      <c r="U390" s="91" t="s">
        <v>23</v>
      </c>
      <c r="V390" s="93">
        <v>0</v>
      </c>
      <c r="W390" s="93">
        <v>0</v>
      </c>
      <c r="X390" s="91" t="s">
        <v>469</v>
      </c>
      <c r="Y390" s="80" t="s">
        <v>450</v>
      </c>
      <c r="Z390" s="93" t="s">
        <v>652</v>
      </c>
    </row>
    <row r="391" spans="1:26">
      <c r="A391" s="93">
        <f t="shared" si="19"/>
        <v>373</v>
      </c>
      <c r="B391" s="93">
        <v>1</v>
      </c>
      <c r="C391" s="93" t="s">
        <v>654</v>
      </c>
      <c r="D391" s="93">
        <v>11609</v>
      </c>
      <c r="E391" s="93" t="s">
        <v>702</v>
      </c>
      <c r="F391" s="91" t="s">
        <v>700</v>
      </c>
      <c r="G391" s="91" t="s">
        <v>701</v>
      </c>
      <c r="H391" s="93">
        <v>3</v>
      </c>
      <c r="I391" s="93" t="s">
        <v>33</v>
      </c>
      <c r="J391" s="91" t="s">
        <v>656</v>
      </c>
      <c r="K391" s="60" t="s">
        <v>652</v>
      </c>
      <c r="L391" s="93" t="s">
        <v>10</v>
      </c>
      <c r="M391" s="93" t="s">
        <v>445</v>
      </c>
      <c r="N391" s="91" t="s">
        <v>650</v>
      </c>
      <c r="O391" s="93" t="s">
        <v>23</v>
      </c>
      <c r="P391" s="93" t="s">
        <v>23</v>
      </c>
      <c r="Q391" s="93" t="s">
        <v>23</v>
      </c>
      <c r="R391" s="93" t="s">
        <v>23</v>
      </c>
      <c r="S391" s="93" t="s">
        <v>23</v>
      </c>
      <c r="T391" s="93" t="s">
        <v>23</v>
      </c>
      <c r="U391" s="91" t="s">
        <v>23</v>
      </c>
      <c r="V391" s="93">
        <v>0</v>
      </c>
      <c r="W391" s="93">
        <v>0</v>
      </c>
      <c r="X391" s="91" t="s">
        <v>469</v>
      </c>
      <c r="Y391" s="80" t="s">
        <v>20</v>
      </c>
      <c r="Z391" s="93" t="s">
        <v>652</v>
      </c>
    </row>
    <row r="392" spans="1:26">
      <c r="A392" s="93">
        <f t="shared" si="19"/>
        <v>374</v>
      </c>
      <c r="B392" s="93">
        <v>11</v>
      </c>
      <c r="C392" s="93" t="s">
        <v>654</v>
      </c>
      <c r="D392" s="93">
        <v>11609</v>
      </c>
      <c r="E392" s="93" t="s">
        <v>702</v>
      </c>
      <c r="F392" s="91" t="s">
        <v>700</v>
      </c>
      <c r="G392" s="91" t="s">
        <v>701</v>
      </c>
      <c r="H392" s="93">
        <v>3</v>
      </c>
      <c r="I392" s="93" t="s">
        <v>33</v>
      </c>
      <c r="J392" s="91" t="s">
        <v>656</v>
      </c>
      <c r="K392" s="60" t="s">
        <v>652</v>
      </c>
      <c r="L392" s="93" t="s">
        <v>10</v>
      </c>
      <c r="M392" s="93" t="s">
        <v>445</v>
      </c>
      <c r="N392" s="91" t="s">
        <v>650</v>
      </c>
      <c r="O392" s="93" t="s">
        <v>23</v>
      </c>
      <c r="P392" s="93" t="s">
        <v>23</v>
      </c>
      <c r="Q392" s="93" t="s">
        <v>23</v>
      </c>
      <c r="R392" s="93" t="s">
        <v>23</v>
      </c>
      <c r="S392" s="93" t="s">
        <v>23</v>
      </c>
      <c r="T392" s="93" t="s">
        <v>23</v>
      </c>
      <c r="U392" s="91" t="s">
        <v>23</v>
      </c>
      <c r="V392" s="93">
        <v>0</v>
      </c>
      <c r="W392" s="93">
        <v>0</v>
      </c>
      <c r="X392" s="91" t="s">
        <v>469</v>
      </c>
      <c r="Y392" s="80" t="s">
        <v>450</v>
      </c>
      <c r="Z392" s="93" t="s">
        <v>652</v>
      </c>
    </row>
    <row r="393" spans="1:26">
      <c r="A393" s="93">
        <f t="shared" si="19"/>
        <v>375</v>
      </c>
      <c r="B393" s="93">
        <v>1</v>
      </c>
      <c r="C393" s="93" t="s">
        <v>654</v>
      </c>
      <c r="D393" s="93">
        <v>11609</v>
      </c>
      <c r="E393" s="93" t="s">
        <v>702</v>
      </c>
      <c r="F393" s="91" t="s">
        <v>700</v>
      </c>
      <c r="G393" s="91" t="s">
        <v>701</v>
      </c>
      <c r="H393" s="93">
        <v>3</v>
      </c>
      <c r="I393" s="93" t="s">
        <v>33</v>
      </c>
      <c r="J393" s="91" t="s">
        <v>656</v>
      </c>
      <c r="K393" s="60" t="s">
        <v>652</v>
      </c>
      <c r="L393" s="93" t="s">
        <v>10</v>
      </c>
      <c r="M393" s="93" t="s">
        <v>445</v>
      </c>
      <c r="N393" s="33" t="s">
        <v>657</v>
      </c>
      <c r="O393" s="93" t="s">
        <v>23</v>
      </c>
      <c r="P393" s="93" t="s">
        <v>23</v>
      </c>
      <c r="Q393" s="93" t="s">
        <v>23</v>
      </c>
      <c r="R393" s="93" t="s">
        <v>23</v>
      </c>
      <c r="S393" s="93" t="s">
        <v>23</v>
      </c>
      <c r="T393" s="93" t="s">
        <v>23</v>
      </c>
      <c r="U393" s="91" t="s">
        <v>23</v>
      </c>
      <c r="V393" s="93">
        <v>0</v>
      </c>
      <c r="W393" s="93">
        <v>0</v>
      </c>
      <c r="X393" s="91" t="s">
        <v>469</v>
      </c>
      <c r="Y393" s="80" t="s">
        <v>20</v>
      </c>
      <c r="Z393" s="93" t="s">
        <v>652</v>
      </c>
    </row>
    <row r="394" spans="1:26">
      <c r="A394" s="93">
        <f t="shared" si="19"/>
        <v>376</v>
      </c>
      <c r="B394" s="93">
        <v>11</v>
      </c>
      <c r="C394" s="93" t="s">
        <v>654</v>
      </c>
      <c r="D394" s="93">
        <v>11609</v>
      </c>
      <c r="E394" s="93" t="s">
        <v>702</v>
      </c>
      <c r="F394" s="91" t="s">
        <v>700</v>
      </c>
      <c r="G394" s="91" t="s">
        <v>701</v>
      </c>
      <c r="H394" s="93">
        <v>3</v>
      </c>
      <c r="I394" s="93" t="s">
        <v>33</v>
      </c>
      <c r="J394" s="91" t="s">
        <v>656</v>
      </c>
      <c r="K394" s="60" t="s">
        <v>652</v>
      </c>
      <c r="L394" s="93" t="s">
        <v>10</v>
      </c>
      <c r="M394" s="93" t="s">
        <v>445</v>
      </c>
      <c r="N394" s="33" t="s">
        <v>657</v>
      </c>
      <c r="O394" s="93" t="s">
        <v>23</v>
      </c>
      <c r="P394" s="93" t="s">
        <v>23</v>
      </c>
      <c r="Q394" s="93" t="s">
        <v>23</v>
      </c>
      <c r="R394" s="93" t="s">
        <v>23</v>
      </c>
      <c r="S394" s="93" t="s">
        <v>23</v>
      </c>
      <c r="T394" s="93" t="s">
        <v>23</v>
      </c>
      <c r="U394" s="91" t="s">
        <v>23</v>
      </c>
      <c r="V394" s="93">
        <v>0</v>
      </c>
      <c r="W394" s="93">
        <v>0</v>
      </c>
      <c r="X394" s="91" t="s">
        <v>469</v>
      </c>
      <c r="Y394" s="80" t="s">
        <v>450</v>
      </c>
      <c r="Z394" s="93" t="s">
        <v>652</v>
      </c>
    </row>
    <row r="395" spans="1:26">
      <c r="A395" s="93">
        <f t="shared" si="19"/>
        <v>377</v>
      </c>
      <c r="B395" s="93">
        <v>1</v>
      </c>
      <c r="C395" s="93" t="s">
        <v>654</v>
      </c>
      <c r="D395" s="93">
        <v>21609</v>
      </c>
      <c r="E395" s="93" t="s">
        <v>702</v>
      </c>
      <c r="F395" s="91" t="s">
        <v>700</v>
      </c>
      <c r="G395" s="91" t="s">
        <v>701</v>
      </c>
      <c r="H395" s="93">
        <v>3</v>
      </c>
      <c r="I395" s="93" t="s">
        <v>33</v>
      </c>
      <c r="J395" s="91" t="s">
        <v>656</v>
      </c>
      <c r="K395" s="60" t="s">
        <v>652</v>
      </c>
      <c r="L395" s="93" t="s">
        <v>10</v>
      </c>
      <c r="M395" s="93" t="s">
        <v>445</v>
      </c>
      <c r="N395" s="91" t="s">
        <v>650</v>
      </c>
      <c r="O395" s="93" t="s">
        <v>23</v>
      </c>
      <c r="P395" s="93" t="s">
        <v>23</v>
      </c>
      <c r="Q395" s="93" t="s">
        <v>23</v>
      </c>
      <c r="R395" s="93" t="s">
        <v>23</v>
      </c>
      <c r="S395" s="93" t="s">
        <v>23</v>
      </c>
      <c r="T395" s="93" t="s">
        <v>23</v>
      </c>
      <c r="U395" s="91" t="s">
        <v>23</v>
      </c>
      <c r="V395" s="93">
        <v>0</v>
      </c>
      <c r="W395" s="93">
        <v>0</v>
      </c>
      <c r="X395" s="91" t="s">
        <v>469</v>
      </c>
      <c r="Y395" s="80" t="s">
        <v>20</v>
      </c>
      <c r="Z395" s="93" t="s">
        <v>652</v>
      </c>
    </row>
    <row r="396" spans="1:26">
      <c r="A396" s="93">
        <f t="shared" si="19"/>
        <v>378</v>
      </c>
      <c r="B396" s="93">
        <v>11</v>
      </c>
      <c r="C396" s="93" t="s">
        <v>654</v>
      </c>
      <c r="D396" s="93">
        <v>21609</v>
      </c>
      <c r="E396" s="93" t="s">
        <v>702</v>
      </c>
      <c r="F396" s="91" t="s">
        <v>700</v>
      </c>
      <c r="G396" s="91" t="s">
        <v>701</v>
      </c>
      <c r="H396" s="93">
        <v>3</v>
      </c>
      <c r="I396" s="93" t="s">
        <v>33</v>
      </c>
      <c r="J396" s="91" t="s">
        <v>656</v>
      </c>
      <c r="K396" s="60" t="s">
        <v>652</v>
      </c>
      <c r="L396" s="93" t="s">
        <v>10</v>
      </c>
      <c r="M396" s="93" t="s">
        <v>445</v>
      </c>
      <c r="N396" s="91" t="s">
        <v>650</v>
      </c>
      <c r="O396" s="93" t="s">
        <v>23</v>
      </c>
      <c r="P396" s="93" t="s">
        <v>23</v>
      </c>
      <c r="Q396" s="93" t="s">
        <v>23</v>
      </c>
      <c r="R396" s="93" t="s">
        <v>23</v>
      </c>
      <c r="S396" s="93" t="s">
        <v>23</v>
      </c>
      <c r="T396" s="93" t="s">
        <v>23</v>
      </c>
      <c r="U396" s="91" t="s">
        <v>23</v>
      </c>
      <c r="V396" s="93">
        <v>0</v>
      </c>
      <c r="W396" s="93">
        <v>0</v>
      </c>
      <c r="X396" s="91" t="s">
        <v>469</v>
      </c>
      <c r="Y396" s="80" t="s">
        <v>450</v>
      </c>
      <c r="Z396" s="93" t="s">
        <v>652</v>
      </c>
    </row>
    <row r="397" spans="1:26">
      <c r="A397" s="93">
        <f t="shared" si="19"/>
        <v>379</v>
      </c>
      <c r="B397" s="93">
        <v>1</v>
      </c>
      <c r="C397" s="93" t="s">
        <v>654</v>
      </c>
      <c r="D397" s="93">
        <v>21609</v>
      </c>
      <c r="E397" s="93" t="s">
        <v>702</v>
      </c>
      <c r="F397" s="91" t="s">
        <v>700</v>
      </c>
      <c r="G397" s="91" t="s">
        <v>701</v>
      </c>
      <c r="H397" s="93">
        <v>3</v>
      </c>
      <c r="I397" s="93" t="s">
        <v>33</v>
      </c>
      <c r="J397" s="91" t="s">
        <v>656</v>
      </c>
      <c r="K397" s="60" t="s">
        <v>652</v>
      </c>
      <c r="L397" s="93" t="s">
        <v>10</v>
      </c>
      <c r="M397" s="93" t="s">
        <v>445</v>
      </c>
      <c r="N397" s="33" t="s">
        <v>657</v>
      </c>
      <c r="O397" s="93" t="s">
        <v>23</v>
      </c>
      <c r="P397" s="93" t="s">
        <v>23</v>
      </c>
      <c r="Q397" s="93" t="s">
        <v>23</v>
      </c>
      <c r="R397" s="93" t="s">
        <v>23</v>
      </c>
      <c r="S397" s="93" t="s">
        <v>23</v>
      </c>
      <c r="T397" s="93" t="s">
        <v>23</v>
      </c>
      <c r="U397" s="91" t="s">
        <v>23</v>
      </c>
      <c r="V397" s="93">
        <v>0</v>
      </c>
      <c r="W397" s="93">
        <v>0</v>
      </c>
      <c r="X397" s="91" t="s">
        <v>469</v>
      </c>
      <c r="Y397" s="80" t="s">
        <v>20</v>
      </c>
      <c r="Z397" s="93" t="s">
        <v>652</v>
      </c>
    </row>
    <row r="398" spans="1:26">
      <c r="A398" s="93">
        <f t="shared" si="19"/>
        <v>380</v>
      </c>
      <c r="B398" s="93">
        <v>11</v>
      </c>
      <c r="C398" s="93" t="s">
        <v>654</v>
      </c>
      <c r="D398" s="93">
        <v>21609</v>
      </c>
      <c r="E398" s="93" t="s">
        <v>702</v>
      </c>
      <c r="F398" s="91" t="s">
        <v>700</v>
      </c>
      <c r="G398" s="91" t="s">
        <v>701</v>
      </c>
      <c r="H398" s="93">
        <v>3</v>
      </c>
      <c r="I398" s="93" t="s">
        <v>33</v>
      </c>
      <c r="J398" s="91" t="s">
        <v>656</v>
      </c>
      <c r="K398" s="60" t="s">
        <v>652</v>
      </c>
      <c r="L398" s="93" t="s">
        <v>10</v>
      </c>
      <c r="M398" s="93" t="s">
        <v>445</v>
      </c>
      <c r="N398" s="33" t="s">
        <v>657</v>
      </c>
      <c r="O398" s="93" t="s">
        <v>23</v>
      </c>
      <c r="P398" s="93" t="s">
        <v>23</v>
      </c>
      <c r="Q398" s="93" t="s">
        <v>23</v>
      </c>
      <c r="R398" s="93" t="s">
        <v>23</v>
      </c>
      <c r="S398" s="93" t="s">
        <v>23</v>
      </c>
      <c r="T398" s="93" t="s">
        <v>23</v>
      </c>
      <c r="U398" s="91" t="s">
        <v>23</v>
      </c>
      <c r="V398" s="93">
        <v>0</v>
      </c>
      <c r="W398" s="93">
        <v>0</v>
      </c>
      <c r="X398" s="91" t="s">
        <v>469</v>
      </c>
      <c r="Y398" s="80" t="s">
        <v>450</v>
      </c>
      <c r="Z398" s="93" t="s">
        <v>652</v>
      </c>
    </row>
    <row r="399" spans="1:26">
      <c r="A399" s="93">
        <f t="shared" si="19"/>
        <v>381</v>
      </c>
      <c r="B399" s="93">
        <v>1</v>
      </c>
      <c r="C399" s="93" t="s">
        <v>654</v>
      </c>
      <c r="D399" s="93">
        <v>11609</v>
      </c>
      <c r="E399" s="93" t="s">
        <v>705</v>
      </c>
      <c r="F399" s="91" t="s">
        <v>703</v>
      </c>
      <c r="G399" s="91" t="s">
        <v>704</v>
      </c>
      <c r="H399" s="93">
        <v>3</v>
      </c>
      <c r="I399" s="93" t="s">
        <v>33</v>
      </c>
      <c r="J399" s="91" t="s">
        <v>656</v>
      </c>
      <c r="K399" s="60" t="s">
        <v>652</v>
      </c>
      <c r="L399" s="93" t="s">
        <v>10</v>
      </c>
      <c r="M399" s="93" t="s">
        <v>445</v>
      </c>
      <c r="N399" s="91" t="s">
        <v>650</v>
      </c>
      <c r="O399" s="93" t="s">
        <v>23</v>
      </c>
      <c r="P399" s="93" t="s">
        <v>23</v>
      </c>
      <c r="Q399" s="93" t="s">
        <v>23</v>
      </c>
      <c r="R399" s="93" t="s">
        <v>23</v>
      </c>
      <c r="S399" s="93" t="s">
        <v>23</v>
      </c>
      <c r="T399" s="93" t="s">
        <v>23</v>
      </c>
      <c r="U399" s="91" t="s">
        <v>23</v>
      </c>
      <c r="V399" s="93">
        <v>0</v>
      </c>
      <c r="W399" s="93">
        <v>0</v>
      </c>
      <c r="X399" s="91" t="s">
        <v>469</v>
      </c>
      <c r="Y399" s="80" t="s">
        <v>20</v>
      </c>
      <c r="Z399" s="93" t="s">
        <v>652</v>
      </c>
    </row>
    <row r="400" spans="1:26">
      <c r="A400" s="93">
        <f t="shared" si="19"/>
        <v>382</v>
      </c>
      <c r="B400" s="93">
        <v>11</v>
      </c>
      <c r="C400" s="93" t="s">
        <v>654</v>
      </c>
      <c r="D400" s="93">
        <v>11609</v>
      </c>
      <c r="E400" s="93" t="s">
        <v>705</v>
      </c>
      <c r="F400" s="91" t="s">
        <v>703</v>
      </c>
      <c r="G400" s="91" t="s">
        <v>704</v>
      </c>
      <c r="H400" s="93">
        <v>3</v>
      </c>
      <c r="I400" s="93" t="s">
        <v>33</v>
      </c>
      <c r="J400" s="91" t="s">
        <v>656</v>
      </c>
      <c r="K400" s="60" t="s">
        <v>652</v>
      </c>
      <c r="L400" s="93" t="s">
        <v>10</v>
      </c>
      <c r="M400" s="93" t="s">
        <v>445</v>
      </c>
      <c r="N400" s="91" t="s">
        <v>650</v>
      </c>
      <c r="O400" s="93" t="s">
        <v>23</v>
      </c>
      <c r="P400" s="93" t="s">
        <v>23</v>
      </c>
      <c r="Q400" s="93" t="s">
        <v>23</v>
      </c>
      <c r="R400" s="93" t="s">
        <v>23</v>
      </c>
      <c r="S400" s="93" t="s">
        <v>23</v>
      </c>
      <c r="T400" s="93" t="s">
        <v>23</v>
      </c>
      <c r="U400" s="91" t="s">
        <v>23</v>
      </c>
      <c r="V400" s="93">
        <v>0</v>
      </c>
      <c r="W400" s="93">
        <v>0</v>
      </c>
      <c r="X400" s="91" t="s">
        <v>469</v>
      </c>
      <c r="Y400" s="80" t="s">
        <v>450</v>
      </c>
      <c r="Z400" s="93" t="s">
        <v>652</v>
      </c>
    </row>
    <row r="401" spans="1:26">
      <c r="A401" s="93">
        <f t="shared" si="19"/>
        <v>383</v>
      </c>
      <c r="B401" s="93">
        <v>1</v>
      </c>
      <c r="C401" s="93" t="s">
        <v>654</v>
      </c>
      <c r="D401" s="93">
        <v>11609</v>
      </c>
      <c r="E401" s="93" t="s">
        <v>705</v>
      </c>
      <c r="F401" s="91" t="s">
        <v>703</v>
      </c>
      <c r="G401" s="91" t="s">
        <v>704</v>
      </c>
      <c r="H401" s="93">
        <v>3</v>
      </c>
      <c r="I401" s="93" t="s">
        <v>33</v>
      </c>
      <c r="J401" s="91" t="s">
        <v>656</v>
      </c>
      <c r="K401" s="60" t="s">
        <v>652</v>
      </c>
      <c r="L401" s="93" t="s">
        <v>10</v>
      </c>
      <c r="M401" s="93" t="s">
        <v>445</v>
      </c>
      <c r="N401" s="33" t="s">
        <v>657</v>
      </c>
      <c r="O401" s="93" t="s">
        <v>23</v>
      </c>
      <c r="P401" s="93" t="s">
        <v>23</v>
      </c>
      <c r="Q401" s="93" t="s">
        <v>23</v>
      </c>
      <c r="R401" s="93" t="s">
        <v>23</v>
      </c>
      <c r="S401" s="93" t="s">
        <v>23</v>
      </c>
      <c r="T401" s="93" t="s">
        <v>23</v>
      </c>
      <c r="U401" s="91" t="s">
        <v>23</v>
      </c>
      <c r="V401" s="93">
        <v>0</v>
      </c>
      <c r="W401" s="93">
        <v>0</v>
      </c>
      <c r="X401" s="91" t="s">
        <v>469</v>
      </c>
      <c r="Y401" s="80" t="s">
        <v>20</v>
      </c>
      <c r="Z401" s="93" t="s">
        <v>652</v>
      </c>
    </row>
    <row r="402" spans="1:26">
      <c r="A402" s="93">
        <f t="shared" si="19"/>
        <v>384</v>
      </c>
      <c r="B402" s="93">
        <v>11</v>
      </c>
      <c r="C402" s="93" t="s">
        <v>654</v>
      </c>
      <c r="D402" s="93">
        <v>11609</v>
      </c>
      <c r="E402" s="93" t="s">
        <v>705</v>
      </c>
      <c r="F402" s="91" t="s">
        <v>703</v>
      </c>
      <c r="G402" s="91" t="s">
        <v>704</v>
      </c>
      <c r="H402" s="93">
        <v>3</v>
      </c>
      <c r="I402" s="93" t="s">
        <v>33</v>
      </c>
      <c r="J402" s="91" t="s">
        <v>656</v>
      </c>
      <c r="K402" s="60" t="s">
        <v>652</v>
      </c>
      <c r="L402" s="93" t="s">
        <v>10</v>
      </c>
      <c r="M402" s="93" t="s">
        <v>445</v>
      </c>
      <c r="N402" s="33" t="s">
        <v>657</v>
      </c>
      <c r="O402" s="93" t="s">
        <v>23</v>
      </c>
      <c r="P402" s="93" t="s">
        <v>23</v>
      </c>
      <c r="Q402" s="93" t="s">
        <v>23</v>
      </c>
      <c r="R402" s="93" t="s">
        <v>23</v>
      </c>
      <c r="S402" s="93" t="s">
        <v>23</v>
      </c>
      <c r="T402" s="93" t="s">
        <v>23</v>
      </c>
      <c r="U402" s="91" t="s">
        <v>23</v>
      </c>
      <c r="V402" s="93">
        <v>0</v>
      </c>
      <c r="W402" s="93">
        <v>0</v>
      </c>
      <c r="X402" s="91" t="s">
        <v>469</v>
      </c>
      <c r="Y402" s="80" t="s">
        <v>450</v>
      </c>
      <c r="Z402" s="93" t="s">
        <v>652</v>
      </c>
    </row>
    <row r="403" spans="1:26">
      <c r="A403" s="93">
        <f t="shared" si="19"/>
        <v>385</v>
      </c>
      <c r="B403" s="93">
        <v>1</v>
      </c>
      <c r="C403" s="93" t="s">
        <v>654</v>
      </c>
      <c r="D403" s="93">
        <v>21609</v>
      </c>
      <c r="E403" s="93" t="s">
        <v>705</v>
      </c>
      <c r="F403" s="91" t="s">
        <v>703</v>
      </c>
      <c r="G403" s="91" t="s">
        <v>704</v>
      </c>
      <c r="H403" s="93">
        <v>3</v>
      </c>
      <c r="I403" s="93" t="s">
        <v>33</v>
      </c>
      <c r="J403" s="91" t="s">
        <v>656</v>
      </c>
      <c r="K403" s="60" t="s">
        <v>652</v>
      </c>
      <c r="L403" s="93" t="s">
        <v>10</v>
      </c>
      <c r="M403" s="93" t="s">
        <v>445</v>
      </c>
      <c r="N403" s="91" t="s">
        <v>650</v>
      </c>
      <c r="O403" s="93" t="s">
        <v>23</v>
      </c>
      <c r="P403" s="93" t="s">
        <v>23</v>
      </c>
      <c r="Q403" s="93" t="s">
        <v>23</v>
      </c>
      <c r="R403" s="93" t="s">
        <v>23</v>
      </c>
      <c r="S403" s="93" t="s">
        <v>23</v>
      </c>
      <c r="T403" s="93" t="s">
        <v>23</v>
      </c>
      <c r="U403" s="91" t="s">
        <v>23</v>
      </c>
      <c r="V403" s="93">
        <v>0</v>
      </c>
      <c r="W403" s="93">
        <v>0</v>
      </c>
      <c r="X403" s="91" t="s">
        <v>469</v>
      </c>
      <c r="Y403" s="80" t="s">
        <v>20</v>
      </c>
      <c r="Z403" s="93" t="s">
        <v>652</v>
      </c>
    </row>
    <row r="404" spans="1:26">
      <c r="A404" s="93">
        <f t="shared" si="19"/>
        <v>386</v>
      </c>
      <c r="B404" s="93">
        <v>11</v>
      </c>
      <c r="C404" s="93" t="s">
        <v>654</v>
      </c>
      <c r="D404" s="93">
        <v>21609</v>
      </c>
      <c r="E404" s="93" t="s">
        <v>705</v>
      </c>
      <c r="F404" s="91" t="s">
        <v>703</v>
      </c>
      <c r="G404" s="91" t="s">
        <v>704</v>
      </c>
      <c r="H404" s="93">
        <v>3</v>
      </c>
      <c r="I404" s="93" t="s">
        <v>33</v>
      </c>
      <c r="J404" s="91" t="s">
        <v>656</v>
      </c>
      <c r="K404" s="60" t="s">
        <v>652</v>
      </c>
      <c r="L404" s="93" t="s">
        <v>10</v>
      </c>
      <c r="M404" s="93" t="s">
        <v>445</v>
      </c>
      <c r="N404" s="91" t="s">
        <v>650</v>
      </c>
      <c r="O404" s="93" t="s">
        <v>23</v>
      </c>
      <c r="P404" s="93" t="s">
        <v>23</v>
      </c>
      <c r="Q404" s="93" t="s">
        <v>23</v>
      </c>
      <c r="R404" s="93" t="s">
        <v>23</v>
      </c>
      <c r="S404" s="93" t="s">
        <v>23</v>
      </c>
      <c r="T404" s="93" t="s">
        <v>23</v>
      </c>
      <c r="U404" s="91" t="s">
        <v>23</v>
      </c>
      <c r="V404" s="93">
        <v>0</v>
      </c>
      <c r="W404" s="93">
        <v>0</v>
      </c>
      <c r="X404" s="91" t="s">
        <v>469</v>
      </c>
      <c r="Y404" s="80" t="s">
        <v>450</v>
      </c>
      <c r="Z404" s="93" t="s">
        <v>652</v>
      </c>
    </row>
    <row r="405" spans="1:26">
      <c r="A405" s="93">
        <f t="shared" si="19"/>
        <v>387</v>
      </c>
      <c r="B405" s="93">
        <v>1</v>
      </c>
      <c r="C405" s="93" t="s">
        <v>654</v>
      </c>
      <c r="D405" s="93">
        <v>21609</v>
      </c>
      <c r="E405" s="93" t="s">
        <v>705</v>
      </c>
      <c r="F405" s="91" t="s">
        <v>703</v>
      </c>
      <c r="G405" s="91" t="s">
        <v>704</v>
      </c>
      <c r="H405" s="93">
        <v>3</v>
      </c>
      <c r="I405" s="93" t="s">
        <v>33</v>
      </c>
      <c r="J405" s="91" t="s">
        <v>656</v>
      </c>
      <c r="K405" s="60" t="s">
        <v>652</v>
      </c>
      <c r="L405" s="93" t="s">
        <v>10</v>
      </c>
      <c r="M405" s="93" t="s">
        <v>445</v>
      </c>
      <c r="N405" s="33" t="s">
        <v>657</v>
      </c>
      <c r="O405" s="93" t="s">
        <v>23</v>
      </c>
      <c r="P405" s="93" t="s">
        <v>23</v>
      </c>
      <c r="Q405" s="93" t="s">
        <v>23</v>
      </c>
      <c r="R405" s="93" t="s">
        <v>23</v>
      </c>
      <c r="S405" s="93" t="s">
        <v>23</v>
      </c>
      <c r="T405" s="93" t="s">
        <v>23</v>
      </c>
      <c r="U405" s="91" t="s">
        <v>23</v>
      </c>
      <c r="V405" s="93">
        <v>0</v>
      </c>
      <c r="W405" s="93">
        <v>0</v>
      </c>
      <c r="X405" s="91" t="s">
        <v>469</v>
      </c>
      <c r="Y405" s="80" t="s">
        <v>20</v>
      </c>
      <c r="Z405" s="93" t="s">
        <v>652</v>
      </c>
    </row>
    <row r="406" spans="1:26">
      <c r="A406" s="93">
        <f t="shared" si="19"/>
        <v>388</v>
      </c>
      <c r="B406" s="93">
        <v>11</v>
      </c>
      <c r="C406" s="93" t="s">
        <v>654</v>
      </c>
      <c r="D406" s="93">
        <v>21609</v>
      </c>
      <c r="E406" s="93" t="s">
        <v>705</v>
      </c>
      <c r="F406" s="91" t="s">
        <v>703</v>
      </c>
      <c r="G406" s="91" t="s">
        <v>704</v>
      </c>
      <c r="H406" s="93">
        <v>3</v>
      </c>
      <c r="I406" s="93" t="s">
        <v>33</v>
      </c>
      <c r="J406" s="91" t="s">
        <v>656</v>
      </c>
      <c r="K406" s="60" t="s">
        <v>652</v>
      </c>
      <c r="L406" s="93" t="s">
        <v>10</v>
      </c>
      <c r="M406" s="93" t="s">
        <v>445</v>
      </c>
      <c r="N406" s="33" t="s">
        <v>657</v>
      </c>
      <c r="O406" s="93" t="s">
        <v>23</v>
      </c>
      <c r="P406" s="93" t="s">
        <v>23</v>
      </c>
      <c r="Q406" s="93" t="s">
        <v>23</v>
      </c>
      <c r="R406" s="93" t="s">
        <v>23</v>
      </c>
      <c r="S406" s="93" t="s">
        <v>23</v>
      </c>
      <c r="T406" s="93" t="s">
        <v>23</v>
      </c>
      <c r="U406" s="91" t="s">
        <v>23</v>
      </c>
      <c r="V406" s="93">
        <v>0</v>
      </c>
      <c r="W406" s="93">
        <v>0</v>
      </c>
      <c r="X406" s="91" t="s">
        <v>469</v>
      </c>
      <c r="Y406" s="80" t="s">
        <v>450</v>
      </c>
      <c r="Z406" s="93" t="s">
        <v>652</v>
      </c>
    </row>
    <row r="407" spans="1:26">
      <c r="A407" s="54" t="s">
        <v>706</v>
      </c>
      <c r="F407" s="91"/>
      <c r="G407" s="91"/>
      <c r="U407" s="91"/>
      <c r="Y407" s="80"/>
    </row>
    <row r="408" spans="1:26">
      <c r="A408" s="93">
        <v>389</v>
      </c>
      <c r="B408" s="93">
        <v>1</v>
      </c>
      <c r="C408" s="93" t="s">
        <v>714</v>
      </c>
      <c r="D408" s="93">
        <v>11609</v>
      </c>
      <c r="E408" s="93" t="s">
        <v>698</v>
      </c>
      <c r="F408" s="91" t="s">
        <v>451</v>
      </c>
      <c r="G408" s="91" t="s">
        <v>699</v>
      </c>
      <c r="H408" s="93">
        <v>3</v>
      </c>
      <c r="I408" s="93" t="s">
        <v>33</v>
      </c>
      <c r="J408" s="91" t="s">
        <v>656</v>
      </c>
      <c r="K408" s="60" t="s">
        <v>652</v>
      </c>
      <c r="L408" s="93" t="s">
        <v>10</v>
      </c>
      <c r="M408" s="93" t="s">
        <v>445</v>
      </c>
      <c r="N408" s="91" t="s">
        <v>707</v>
      </c>
      <c r="O408" s="93" t="s">
        <v>23</v>
      </c>
      <c r="P408" s="93" t="s">
        <v>23</v>
      </c>
      <c r="Q408" s="93" t="s">
        <v>23</v>
      </c>
      <c r="R408" s="93" t="s">
        <v>23</v>
      </c>
      <c r="S408" s="93" t="s">
        <v>23</v>
      </c>
      <c r="T408" s="93" t="s">
        <v>23</v>
      </c>
      <c r="U408" s="91" t="s">
        <v>23</v>
      </c>
      <c r="V408" s="93">
        <v>0</v>
      </c>
      <c r="W408" s="93">
        <v>0</v>
      </c>
      <c r="X408" s="91" t="s">
        <v>469</v>
      </c>
      <c r="Y408" s="80" t="s">
        <v>20</v>
      </c>
      <c r="Z408" s="93" t="s">
        <v>652</v>
      </c>
    </row>
    <row r="409" spans="1:26">
      <c r="A409" s="93">
        <f t="shared" ref="A409:A450" si="20">A408+1</f>
        <v>390</v>
      </c>
      <c r="B409" s="93">
        <v>11</v>
      </c>
      <c r="C409" s="93" t="s">
        <v>654</v>
      </c>
      <c r="D409" s="93">
        <v>11609</v>
      </c>
      <c r="E409" s="93" t="s">
        <v>698</v>
      </c>
      <c r="F409" s="91" t="s">
        <v>451</v>
      </c>
      <c r="G409" s="91" t="s">
        <v>699</v>
      </c>
      <c r="H409" s="93">
        <v>3</v>
      </c>
      <c r="I409" s="93" t="s">
        <v>33</v>
      </c>
      <c r="J409" s="91" t="s">
        <v>656</v>
      </c>
      <c r="K409" s="60" t="s">
        <v>652</v>
      </c>
      <c r="L409" s="93" t="s">
        <v>10</v>
      </c>
      <c r="M409" s="93" t="s">
        <v>445</v>
      </c>
      <c r="N409" s="91" t="s">
        <v>707</v>
      </c>
      <c r="O409" s="93" t="s">
        <v>23</v>
      </c>
      <c r="P409" s="93" t="s">
        <v>23</v>
      </c>
      <c r="Q409" s="93" t="s">
        <v>23</v>
      </c>
      <c r="R409" s="93" t="s">
        <v>23</v>
      </c>
      <c r="S409" s="93" t="s">
        <v>23</v>
      </c>
      <c r="T409" s="93" t="s">
        <v>23</v>
      </c>
      <c r="U409" s="91" t="s">
        <v>23</v>
      </c>
      <c r="V409" s="93">
        <v>0</v>
      </c>
      <c r="W409" s="93">
        <v>0</v>
      </c>
      <c r="X409" s="91" t="s">
        <v>469</v>
      </c>
      <c r="Y409" s="80" t="s">
        <v>450</v>
      </c>
      <c r="Z409" s="93" t="s">
        <v>652</v>
      </c>
    </row>
    <row r="410" spans="1:26">
      <c r="A410" s="93">
        <f t="shared" si="20"/>
        <v>391</v>
      </c>
      <c r="B410" s="93">
        <v>1</v>
      </c>
      <c r="C410" s="93" t="s">
        <v>654</v>
      </c>
      <c r="D410" s="93">
        <v>11609</v>
      </c>
      <c r="E410" s="93" t="s">
        <v>708</v>
      </c>
      <c r="F410" s="91" t="s">
        <v>700</v>
      </c>
      <c r="G410" s="91" t="s">
        <v>701</v>
      </c>
      <c r="H410" s="93">
        <v>3</v>
      </c>
      <c r="I410" s="93" t="s">
        <v>33</v>
      </c>
      <c r="J410" s="91" t="s">
        <v>656</v>
      </c>
      <c r="K410" s="60" t="s">
        <v>652</v>
      </c>
      <c r="L410" s="93" t="s">
        <v>10</v>
      </c>
      <c r="M410" s="93" t="s">
        <v>445</v>
      </c>
      <c r="N410" s="91" t="s">
        <v>707</v>
      </c>
      <c r="O410" s="93" t="s">
        <v>23</v>
      </c>
      <c r="P410" s="93" t="s">
        <v>23</v>
      </c>
      <c r="Q410" s="93" t="s">
        <v>23</v>
      </c>
      <c r="R410" s="93" t="s">
        <v>23</v>
      </c>
      <c r="S410" s="93" t="s">
        <v>23</v>
      </c>
      <c r="T410" s="93" t="s">
        <v>23</v>
      </c>
      <c r="U410" s="91" t="s">
        <v>23</v>
      </c>
      <c r="V410" s="93">
        <v>0</v>
      </c>
      <c r="W410" s="93">
        <v>0</v>
      </c>
      <c r="X410" s="91" t="s">
        <v>469</v>
      </c>
      <c r="Y410" s="80" t="s">
        <v>20</v>
      </c>
      <c r="Z410" s="93" t="s">
        <v>652</v>
      </c>
    </row>
    <row r="411" spans="1:26">
      <c r="A411" s="93">
        <f t="shared" si="20"/>
        <v>392</v>
      </c>
      <c r="B411" s="93">
        <v>11</v>
      </c>
      <c r="C411" s="93" t="s">
        <v>654</v>
      </c>
      <c r="D411" s="93">
        <v>11609</v>
      </c>
      <c r="E411" s="93" t="s">
        <v>708</v>
      </c>
      <c r="F411" s="91" t="s">
        <v>700</v>
      </c>
      <c r="G411" s="91" t="s">
        <v>701</v>
      </c>
      <c r="H411" s="93">
        <v>3</v>
      </c>
      <c r="I411" s="93" t="s">
        <v>33</v>
      </c>
      <c r="J411" s="91" t="s">
        <v>656</v>
      </c>
      <c r="K411" s="60" t="s">
        <v>652</v>
      </c>
      <c r="L411" s="93" t="s">
        <v>10</v>
      </c>
      <c r="M411" s="93" t="s">
        <v>445</v>
      </c>
      <c r="N411" s="91" t="s">
        <v>707</v>
      </c>
      <c r="O411" s="93" t="s">
        <v>23</v>
      </c>
      <c r="P411" s="93" t="s">
        <v>23</v>
      </c>
      <c r="Q411" s="93" t="s">
        <v>23</v>
      </c>
      <c r="R411" s="93" t="s">
        <v>23</v>
      </c>
      <c r="S411" s="93" t="s">
        <v>23</v>
      </c>
      <c r="T411" s="93" t="s">
        <v>23</v>
      </c>
      <c r="U411" s="91" t="s">
        <v>23</v>
      </c>
      <c r="V411" s="93">
        <v>0</v>
      </c>
      <c r="W411" s="93">
        <v>0</v>
      </c>
      <c r="X411" s="91" t="s">
        <v>469</v>
      </c>
      <c r="Y411" s="80" t="s">
        <v>450</v>
      </c>
      <c r="Z411" s="93" t="s">
        <v>652</v>
      </c>
    </row>
    <row r="412" spans="1:26">
      <c r="A412" s="93">
        <f t="shared" si="20"/>
        <v>393</v>
      </c>
      <c r="B412" s="93">
        <v>1</v>
      </c>
      <c r="C412" s="93" t="s">
        <v>654</v>
      </c>
      <c r="D412" s="93">
        <v>11609</v>
      </c>
      <c r="E412" s="93" t="s">
        <v>705</v>
      </c>
      <c r="F412" s="91" t="s">
        <v>703</v>
      </c>
      <c r="G412" s="91" t="s">
        <v>704</v>
      </c>
      <c r="H412" s="93">
        <v>3</v>
      </c>
      <c r="I412" s="93" t="s">
        <v>33</v>
      </c>
      <c r="J412" s="91" t="s">
        <v>656</v>
      </c>
      <c r="K412" s="60" t="s">
        <v>652</v>
      </c>
      <c r="L412" s="93" t="s">
        <v>10</v>
      </c>
      <c r="M412" s="93" t="s">
        <v>445</v>
      </c>
      <c r="N412" s="91" t="s">
        <v>707</v>
      </c>
      <c r="O412" s="93" t="s">
        <v>23</v>
      </c>
      <c r="P412" s="93" t="s">
        <v>23</v>
      </c>
      <c r="Q412" s="93" t="s">
        <v>23</v>
      </c>
      <c r="R412" s="93" t="s">
        <v>23</v>
      </c>
      <c r="S412" s="93" t="s">
        <v>23</v>
      </c>
      <c r="T412" s="93" t="s">
        <v>23</v>
      </c>
      <c r="U412" s="91" t="s">
        <v>23</v>
      </c>
      <c r="V412" s="93">
        <v>0</v>
      </c>
      <c r="W412" s="93">
        <v>0</v>
      </c>
      <c r="X412" s="91" t="s">
        <v>469</v>
      </c>
      <c r="Y412" s="80" t="s">
        <v>20</v>
      </c>
      <c r="Z412" s="93" t="s">
        <v>652</v>
      </c>
    </row>
    <row r="413" spans="1:26">
      <c r="A413" s="93">
        <f t="shared" si="20"/>
        <v>394</v>
      </c>
      <c r="B413" s="93">
        <v>11</v>
      </c>
      <c r="C413" s="93" t="s">
        <v>654</v>
      </c>
      <c r="D413" s="93">
        <v>11609</v>
      </c>
      <c r="E413" s="93" t="s">
        <v>705</v>
      </c>
      <c r="F413" s="91" t="s">
        <v>703</v>
      </c>
      <c r="G413" s="91" t="s">
        <v>704</v>
      </c>
      <c r="H413" s="93">
        <v>3</v>
      </c>
      <c r="I413" s="93" t="s">
        <v>33</v>
      </c>
      <c r="J413" s="91" t="s">
        <v>656</v>
      </c>
      <c r="K413" s="60" t="s">
        <v>652</v>
      </c>
      <c r="L413" s="93" t="s">
        <v>10</v>
      </c>
      <c r="M413" s="93" t="s">
        <v>445</v>
      </c>
      <c r="N413" s="91" t="s">
        <v>707</v>
      </c>
      <c r="O413" s="93" t="s">
        <v>23</v>
      </c>
      <c r="P413" s="93" t="s">
        <v>23</v>
      </c>
      <c r="Q413" s="93" t="s">
        <v>23</v>
      </c>
      <c r="R413" s="93" t="s">
        <v>23</v>
      </c>
      <c r="S413" s="93" t="s">
        <v>23</v>
      </c>
      <c r="T413" s="93" t="s">
        <v>23</v>
      </c>
      <c r="U413" s="91" t="s">
        <v>23</v>
      </c>
      <c r="V413" s="93">
        <v>0</v>
      </c>
      <c r="W413" s="93">
        <v>0</v>
      </c>
      <c r="X413" s="91" t="s">
        <v>469</v>
      </c>
      <c r="Y413" s="80" t="s">
        <v>450</v>
      </c>
      <c r="Z413" s="93" t="s">
        <v>652</v>
      </c>
    </row>
    <row r="414" spans="1:26">
      <c r="A414" s="93">
        <f t="shared" si="20"/>
        <v>395</v>
      </c>
      <c r="B414" s="93">
        <v>1</v>
      </c>
      <c r="C414" s="93" t="s">
        <v>654</v>
      </c>
      <c r="D414" s="93">
        <v>21609</v>
      </c>
      <c r="E414" s="93" t="s">
        <v>698</v>
      </c>
      <c r="F414" s="91" t="s">
        <v>451</v>
      </c>
      <c r="G414" s="91" t="s">
        <v>699</v>
      </c>
      <c r="H414" s="93">
        <v>3</v>
      </c>
      <c r="I414" s="93" t="s">
        <v>33</v>
      </c>
      <c r="J414" s="91" t="s">
        <v>656</v>
      </c>
      <c r="K414" s="60" t="s">
        <v>652</v>
      </c>
      <c r="L414" s="93" t="s">
        <v>10</v>
      </c>
      <c r="M414" s="93" t="s">
        <v>445</v>
      </c>
      <c r="N414" s="91" t="s">
        <v>707</v>
      </c>
      <c r="O414" s="93" t="s">
        <v>23</v>
      </c>
      <c r="P414" s="93" t="s">
        <v>23</v>
      </c>
      <c r="Q414" s="93" t="s">
        <v>23</v>
      </c>
      <c r="R414" s="93" t="s">
        <v>23</v>
      </c>
      <c r="S414" s="93" t="s">
        <v>23</v>
      </c>
      <c r="T414" s="93" t="s">
        <v>23</v>
      </c>
      <c r="U414" s="91" t="s">
        <v>23</v>
      </c>
      <c r="V414" s="93">
        <v>0</v>
      </c>
      <c r="W414" s="93">
        <v>0</v>
      </c>
      <c r="X414" s="91" t="s">
        <v>469</v>
      </c>
      <c r="Y414" s="80" t="s">
        <v>20</v>
      </c>
      <c r="Z414" s="93" t="s">
        <v>652</v>
      </c>
    </row>
    <row r="415" spans="1:26">
      <c r="A415" s="93">
        <f t="shared" si="20"/>
        <v>396</v>
      </c>
      <c r="B415" s="93">
        <v>11</v>
      </c>
      <c r="C415" s="93" t="s">
        <v>654</v>
      </c>
      <c r="D415" s="93">
        <v>21609</v>
      </c>
      <c r="E415" s="93" t="s">
        <v>698</v>
      </c>
      <c r="F415" s="91" t="s">
        <v>451</v>
      </c>
      <c r="G415" s="91" t="s">
        <v>699</v>
      </c>
      <c r="H415" s="93">
        <v>3</v>
      </c>
      <c r="I415" s="93" t="s">
        <v>33</v>
      </c>
      <c r="J415" s="91" t="s">
        <v>656</v>
      </c>
      <c r="K415" s="60" t="s">
        <v>652</v>
      </c>
      <c r="L415" s="93" t="s">
        <v>10</v>
      </c>
      <c r="M415" s="93" t="s">
        <v>445</v>
      </c>
      <c r="N415" s="91" t="s">
        <v>707</v>
      </c>
      <c r="O415" s="93" t="s">
        <v>23</v>
      </c>
      <c r="P415" s="93" t="s">
        <v>23</v>
      </c>
      <c r="Q415" s="93" t="s">
        <v>23</v>
      </c>
      <c r="R415" s="93" t="s">
        <v>23</v>
      </c>
      <c r="S415" s="93" t="s">
        <v>23</v>
      </c>
      <c r="T415" s="93" t="s">
        <v>23</v>
      </c>
      <c r="U415" s="91" t="s">
        <v>23</v>
      </c>
      <c r="V415" s="93">
        <v>0</v>
      </c>
      <c r="W415" s="93">
        <v>0</v>
      </c>
      <c r="X415" s="91" t="s">
        <v>469</v>
      </c>
      <c r="Y415" s="80" t="s">
        <v>450</v>
      </c>
      <c r="Z415" s="93" t="s">
        <v>652</v>
      </c>
    </row>
    <row r="416" spans="1:26">
      <c r="A416" s="93">
        <f t="shared" si="20"/>
        <v>397</v>
      </c>
      <c r="B416" s="93">
        <v>1</v>
      </c>
      <c r="C416" s="93" t="s">
        <v>654</v>
      </c>
      <c r="D416" s="93">
        <v>21609</v>
      </c>
      <c r="E416" s="93" t="s">
        <v>708</v>
      </c>
      <c r="F416" s="91" t="s">
        <v>700</v>
      </c>
      <c r="G416" s="91" t="s">
        <v>701</v>
      </c>
      <c r="H416" s="93">
        <v>3</v>
      </c>
      <c r="I416" s="93" t="s">
        <v>33</v>
      </c>
      <c r="J416" s="91" t="s">
        <v>656</v>
      </c>
      <c r="K416" s="60" t="s">
        <v>652</v>
      </c>
      <c r="L416" s="93" t="s">
        <v>10</v>
      </c>
      <c r="M416" s="93" t="s">
        <v>445</v>
      </c>
      <c r="N416" s="91" t="s">
        <v>707</v>
      </c>
      <c r="O416" s="93" t="s">
        <v>23</v>
      </c>
      <c r="P416" s="93" t="s">
        <v>23</v>
      </c>
      <c r="Q416" s="93" t="s">
        <v>23</v>
      </c>
      <c r="R416" s="93" t="s">
        <v>23</v>
      </c>
      <c r="S416" s="93" t="s">
        <v>23</v>
      </c>
      <c r="T416" s="93" t="s">
        <v>23</v>
      </c>
      <c r="U416" s="91" t="s">
        <v>23</v>
      </c>
      <c r="V416" s="93">
        <v>0</v>
      </c>
      <c r="W416" s="93">
        <v>0</v>
      </c>
      <c r="X416" s="91" t="s">
        <v>469</v>
      </c>
      <c r="Y416" s="80" t="s">
        <v>20</v>
      </c>
      <c r="Z416" s="93" t="s">
        <v>652</v>
      </c>
    </row>
    <row r="417" spans="1:26">
      <c r="A417" s="93">
        <f t="shared" si="20"/>
        <v>398</v>
      </c>
      <c r="B417" s="93">
        <v>11</v>
      </c>
      <c r="C417" s="93" t="s">
        <v>654</v>
      </c>
      <c r="D417" s="93">
        <v>21609</v>
      </c>
      <c r="E417" s="93" t="s">
        <v>708</v>
      </c>
      <c r="F417" s="91" t="s">
        <v>700</v>
      </c>
      <c r="G417" s="91" t="s">
        <v>701</v>
      </c>
      <c r="H417" s="93">
        <v>3</v>
      </c>
      <c r="I417" s="93" t="s">
        <v>33</v>
      </c>
      <c r="J417" s="91" t="s">
        <v>656</v>
      </c>
      <c r="K417" s="60" t="s">
        <v>652</v>
      </c>
      <c r="L417" s="93" t="s">
        <v>10</v>
      </c>
      <c r="M417" s="93" t="s">
        <v>445</v>
      </c>
      <c r="N417" s="91" t="s">
        <v>707</v>
      </c>
      <c r="O417" s="93" t="s">
        <v>23</v>
      </c>
      <c r="P417" s="93" t="s">
        <v>23</v>
      </c>
      <c r="Q417" s="93" t="s">
        <v>23</v>
      </c>
      <c r="R417" s="93" t="s">
        <v>23</v>
      </c>
      <c r="S417" s="93" t="s">
        <v>23</v>
      </c>
      <c r="T417" s="93" t="s">
        <v>23</v>
      </c>
      <c r="U417" s="91" t="s">
        <v>23</v>
      </c>
      <c r="V417" s="93">
        <v>0</v>
      </c>
      <c r="W417" s="93">
        <v>0</v>
      </c>
      <c r="X417" s="91" t="s">
        <v>469</v>
      </c>
      <c r="Y417" s="80" t="s">
        <v>450</v>
      </c>
      <c r="Z417" s="93" t="s">
        <v>652</v>
      </c>
    </row>
    <row r="418" spans="1:26">
      <c r="A418" s="93">
        <f t="shared" si="20"/>
        <v>399</v>
      </c>
      <c r="B418" s="93">
        <v>1</v>
      </c>
      <c r="C418" s="93" t="s">
        <v>654</v>
      </c>
      <c r="D418" s="93">
        <v>21609</v>
      </c>
      <c r="E418" s="93" t="s">
        <v>705</v>
      </c>
      <c r="F418" s="91" t="s">
        <v>703</v>
      </c>
      <c r="G418" s="91" t="s">
        <v>704</v>
      </c>
      <c r="H418" s="93">
        <v>3</v>
      </c>
      <c r="I418" s="93" t="s">
        <v>33</v>
      </c>
      <c r="J418" s="91" t="s">
        <v>656</v>
      </c>
      <c r="K418" s="60" t="s">
        <v>652</v>
      </c>
      <c r="L418" s="93" t="s">
        <v>10</v>
      </c>
      <c r="M418" s="93" t="s">
        <v>445</v>
      </c>
      <c r="N418" s="91" t="s">
        <v>707</v>
      </c>
      <c r="O418" s="93" t="s">
        <v>23</v>
      </c>
      <c r="P418" s="93" t="s">
        <v>23</v>
      </c>
      <c r="Q418" s="93" t="s">
        <v>23</v>
      </c>
      <c r="R418" s="93" t="s">
        <v>23</v>
      </c>
      <c r="S418" s="93" t="s">
        <v>23</v>
      </c>
      <c r="T418" s="93" t="s">
        <v>23</v>
      </c>
      <c r="U418" s="91" t="s">
        <v>23</v>
      </c>
      <c r="V418" s="93">
        <v>0</v>
      </c>
      <c r="W418" s="93">
        <v>0</v>
      </c>
      <c r="X418" s="91" t="s">
        <v>469</v>
      </c>
      <c r="Y418" s="80" t="s">
        <v>20</v>
      </c>
      <c r="Z418" s="93" t="s">
        <v>652</v>
      </c>
    </row>
    <row r="419" spans="1:26">
      <c r="A419" s="93">
        <f t="shared" si="20"/>
        <v>400</v>
      </c>
      <c r="B419" s="93">
        <v>11</v>
      </c>
      <c r="C419" s="93" t="s">
        <v>654</v>
      </c>
      <c r="D419" s="93">
        <v>21609</v>
      </c>
      <c r="E419" s="93" t="s">
        <v>705</v>
      </c>
      <c r="F419" s="91" t="s">
        <v>703</v>
      </c>
      <c r="G419" s="91" t="s">
        <v>704</v>
      </c>
      <c r="H419" s="93">
        <v>3</v>
      </c>
      <c r="I419" s="93" t="s">
        <v>33</v>
      </c>
      <c r="J419" s="91" t="s">
        <v>656</v>
      </c>
      <c r="K419" s="60" t="s">
        <v>652</v>
      </c>
      <c r="L419" s="93" t="s">
        <v>10</v>
      </c>
      <c r="M419" s="93" t="s">
        <v>445</v>
      </c>
      <c r="N419" s="91" t="s">
        <v>707</v>
      </c>
      <c r="O419" s="93" t="s">
        <v>23</v>
      </c>
      <c r="P419" s="93" t="s">
        <v>23</v>
      </c>
      <c r="Q419" s="93" t="s">
        <v>23</v>
      </c>
      <c r="R419" s="93" t="s">
        <v>23</v>
      </c>
      <c r="S419" s="93" t="s">
        <v>23</v>
      </c>
      <c r="T419" s="93" t="s">
        <v>23</v>
      </c>
      <c r="U419" s="91" t="s">
        <v>23</v>
      </c>
      <c r="V419" s="93">
        <v>0</v>
      </c>
      <c r="W419" s="93">
        <v>0</v>
      </c>
      <c r="X419" s="91" t="s">
        <v>469</v>
      </c>
      <c r="Y419" s="80" t="s">
        <v>450</v>
      </c>
      <c r="Z419" s="93" t="s">
        <v>652</v>
      </c>
    </row>
    <row r="420" spans="1:26">
      <c r="A420" s="93">
        <f t="shared" si="20"/>
        <v>401</v>
      </c>
      <c r="B420" s="93">
        <v>1</v>
      </c>
      <c r="C420" s="93" t="s">
        <v>654</v>
      </c>
      <c r="D420" s="93">
        <v>11609</v>
      </c>
      <c r="E420" s="93" t="s">
        <v>698</v>
      </c>
      <c r="F420" s="91" t="s">
        <v>451</v>
      </c>
      <c r="G420" s="91" t="s">
        <v>699</v>
      </c>
      <c r="H420" s="93">
        <v>3</v>
      </c>
      <c r="I420" s="93" t="s">
        <v>33</v>
      </c>
      <c r="J420" s="91" t="s">
        <v>656</v>
      </c>
      <c r="K420" s="60" t="s">
        <v>652</v>
      </c>
      <c r="L420" s="93" t="s">
        <v>10</v>
      </c>
      <c r="M420" s="93" t="s">
        <v>445</v>
      </c>
      <c r="N420" s="91" t="s">
        <v>709</v>
      </c>
      <c r="O420" s="93" t="s">
        <v>23</v>
      </c>
      <c r="P420" s="93" t="s">
        <v>23</v>
      </c>
      <c r="Q420" s="93" t="s">
        <v>23</v>
      </c>
      <c r="R420" s="93" t="s">
        <v>23</v>
      </c>
      <c r="S420" s="93" t="s">
        <v>23</v>
      </c>
      <c r="T420" s="93" t="s">
        <v>23</v>
      </c>
      <c r="U420" s="91" t="s">
        <v>23</v>
      </c>
      <c r="V420" s="93">
        <v>0</v>
      </c>
      <c r="W420" s="93">
        <v>0</v>
      </c>
      <c r="X420" s="91" t="s">
        <v>469</v>
      </c>
      <c r="Y420" s="80" t="s">
        <v>20</v>
      </c>
      <c r="Z420" s="93" t="s">
        <v>652</v>
      </c>
    </row>
    <row r="421" spans="1:26">
      <c r="A421" s="93">
        <f t="shared" si="20"/>
        <v>402</v>
      </c>
      <c r="B421" s="93">
        <v>11</v>
      </c>
      <c r="C421" s="93" t="s">
        <v>654</v>
      </c>
      <c r="D421" s="93">
        <v>11609</v>
      </c>
      <c r="E421" s="93" t="s">
        <v>698</v>
      </c>
      <c r="F421" s="91" t="s">
        <v>451</v>
      </c>
      <c r="G421" s="91" t="s">
        <v>699</v>
      </c>
      <c r="H421" s="93">
        <v>3</v>
      </c>
      <c r="I421" s="93" t="s">
        <v>33</v>
      </c>
      <c r="J421" s="91" t="s">
        <v>656</v>
      </c>
      <c r="K421" s="60" t="s">
        <v>652</v>
      </c>
      <c r="L421" s="93" t="s">
        <v>10</v>
      </c>
      <c r="M421" s="93" t="s">
        <v>445</v>
      </c>
      <c r="N421" s="91" t="s">
        <v>709</v>
      </c>
      <c r="O421" s="93" t="s">
        <v>23</v>
      </c>
      <c r="P421" s="93" t="s">
        <v>23</v>
      </c>
      <c r="Q421" s="93" t="s">
        <v>23</v>
      </c>
      <c r="R421" s="93" t="s">
        <v>23</v>
      </c>
      <c r="S421" s="93" t="s">
        <v>23</v>
      </c>
      <c r="T421" s="93" t="s">
        <v>23</v>
      </c>
      <c r="U421" s="91" t="s">
        <v>23</v>
      </c>
      <c r="V421" s="93">
        <v>0</v>
      </c>
      <c r="W421" s="93">
        <v>0</v>
      </c>
      <c r="X421" s="91" t="s">
        <v>469</v>
      </c>
      <c r="Y421" s="80" t="s">
        <v>450</v>
      </c>
      <c r="Z421" s="93" t="s">
        <v>652</v>
      </c>
    </row>
    <row r="422" spans="1:26">
      <c r="A422" s="93">
        <f t="shared" si="20"/>
        <v>403</v>
      </c>
      <c r="B422" s="93">
        <v>1</v>
      </c>
      <c r="C422" s="93" t="s">
        <v>654</v>
      </c>
      <c r="D422" s="93">
        <v>11609</v>
      </c>
      <c r="E422" s="93" t="s">
        <v>708</v>
      </c>
      <c r="F422" s="91" t="s">
        <v>700</v>
      </c>
      <c r="G422" s="91" t="s">
        <v>701</v>
      </c>
      <c r="H422" s="93">
        <v>3</v>
      </c>
      <c r="I422" s="93" t="s">
        <v>33</v>
      </c>
      <c r="J422" s="91" t="s">
        <v>656</v>
      </c>
      <c r="K422" s="60" t="s">
        <v>652</v>
      </c>
      <c r="L422" s="93" t="s">
        <v>10</v>
      </c>
      <c r="M422" s="93" t="s">
        <v>445</v>
      </c>
      <c r="N422" s="91" t="s">
        <v>709</v>
      </c>
      <c r="O422" s="93" t="s">
        <v>23</v>
      </c>
      <c r="P422" s="93" t="s">
        <v>23</v>
      </c>
      <c r="Q422" s="93" t="s">
        <v>23</v>
      </c>
      <c r="R422" s="93" t="s">
        <v>23</v>
      </c>
      <c r="S422" s="93" t="s">
        <v>23</v>
      </c>
      <c r="T422" s="93" t="s">
        <v>23</v>
      </c>
      <c r="U422" s="91" t="s">
        <v>23</v>
      </c>
      <c r="V422" s="93">
        <v>0</v>
      </c>
      <c r="W422" s="93">
        <v>0</v>
      </c>
      <c r="X422" s="91" t="s">
        <v>469</v>
      </c>
      <c r="Y422" s="80" t="s">
        <v>20</v>
      </c>
      <c r="Z422" s="93" t="s">
        <v>652</v>
      </c>
    </row>
    <row r="423" spans="1:26">
      <c r="A423" s="93">
        <f t="shared" si="20"/>
        <v>404</v>
      </c>
      <c r="B423" s="93">
        <v>11</v>
      </c>
      <c r="C423" s="93" t="s">
        <v>654</v>
      </c>
      <c r="D423" s="93">
        <v>11609</v>
      </c>
      <c r="E423" s="93" t="s">
        <v>708</v>
      </c>
      <c r="F423" s="91" t="s">
        <v>700</v>
      </c>
      <c r="G423" s="91" t="s">
        <v>701</v>
      </c>
      <c r="H423" s="93">
        <v>3</v>
      </c>
      <c r="I423" s="93" t="s">
        <v>33</v>
      </c>
      <c r="J423" s="91" t="s">
        <v>656</v>
      </c>
      <c r="K423" s="60" t="s">
        <v>652</v>
      </c>
      <c r="L423" s="93" t="s">
        <v>10</v>
      </c>
      <c r="M423" s="93" t="s">
        <v>445</v>
      </c>
      <c r="N423" s="91" t="s">
        <v>709</v>
      </c>
      <c r="O423" s="93" t="s">
        <v>23</v>
      </c>
      <c r="P423" s="93" t="s">
        <v>23</v>
      </c>
      <c r="Q423" s="93" t="s">
        <v>23</v>
      </c>
      <c r="R423" s="93" t="s">
        <v>23</v>
      </c>
      <c r="S423" s="93" t="s">
        <v>23</v>
      </c>
      <c r="T423" s="93" t="s">
        <v>23</v>
      </c>
      <c r="U423" s="91" t="s">
        <v>23</v>
      </c>
      <c r="V423" s="93">
        <v>0</v>
      </c>
      <c r="W423" s="93">
        <v>0</v>
      </c>
      <c r="X423" s="91" t="s">
        <v>469</v>
      </c>
      <c r="Y423" s="80" t="s">
        <v>450</v>
      </c>
      <c r="Z423" s="93" t="s">
        <v>652</v>
      </c>
    </row>
    <row r="424" spans="1:26">
      <c r="A424" s="93">
        <f t="shared" si="20"/>
        <v>405</v>
      </c>
      <c r="B424" s="93">
        <v>1</v>
      </c>
      <c r="C424" s="93" t="s">
        <v>654</v>
      </c>
      <c r="D424" s="93">
        <v>11609</v>
      </c>
      <c r="E424" s="93" t="s">
        <v>705</v>
      </c>
      <c r="F424" s="91" t="s">
        <v>703</v>
      </c>
      <c r="G424" s="91" t="s">
        <v>704</v>
      </c>
      <c r="H424" s="93">
        <v>3</v>
      </c>
      <c r="I424" s="93" t="s">
        <v>33</v>
      </c>
      <c r="J424" s="91" t="s">
        <v>656</v>
      </c>
      <c r="K424" s="60" t="s">
        <v>652</v>
      </c>
      <c r="L424" s="93" t="s">
        <v>10</v>
      </c>
      <c r="M424" s="93" t="s">
        <v>445</v>
      </c>
      <c r="N424" s="91" t="s">
        <v>709</v>
      </c>
      <c r="O424" s="93" t="s">
        <v>23</v>
      </c>
      <c r="P424" s="93" t="s">
        <v>23</v>
      </c>
      <c r="Q424" s="93" t="s">
        <v>23</v>
      </c>
      <c r="R424" s="93" t="s">
        <v>23</v>
      </c>
      <c r="S424" s="93" t="s">
        <v>23</v>
      </c>
      <c r="T424" s="93" t="s">
        <v>23</v>
      </c>
      <c r="U424" s="91" t="s">
        <v>23</v>
      </c>
      <c r="V424" s="93">
        <v>0</v>
      </c>
      <c r="W424" s="93">
        <v>0</v>
      </c>
      <c r="X424" s="91" t="s">
        <v>469</v>
      </c>
      <c r="Y424" s="80" t="s">
        <v>20</v>
      </c>
      <c r="Z424" s="93" t="s">
        <v>652</v>
      </c>
    </row>
    <row r="425" spans="1:26">
      <c r="A425" s="93">
        <f t="shared" si="20"/>
        <v>406</v>
      </c>
      <c r="B425" s="93">
        <v>11</v>
      </c>
      <c r="C425" s="93" t="s">
        <v>654</v>
      </c>
      <c r="D425" s="93">
        <v>11609</v>
      </c>
      <c r="E425" s="93" t="s">
        <v>705</v>
      </c>
      <c r="F425" s="91" t="s">
        <v>703</v>
      </c>
      <c r="G425" s="91" t="s">
        <v>704</v>
      </c>
      <c r="H425" s="93">
        <v>3</v>
      </c>
      <c r="I425" s="93" t="s">
        <v>33</v>
      </c>
      <c r="J425" s="91" t="s">
        <v>656</v>
      </c>
      <c r="K425" s="60" t="s">
        <v>652</v>
      </c>
      <c r="L425" s="93" t="s">
        <v>10</v>
      </c>
      <c r="M425" s="93" t="s">
        <v>445</v>
      </c>
      <c r="N425" s="91" t="s">
        <v>709</v>
      </c>
      <c r="O425" s="93" t="s">
        <v>23</v>
      </c>
      <c r="P425" s="93" t="s">
        <v>23</v>
      </c>
      <c r="Q425" s="93" t="s">
        <v>23</v>
      </c>
      <c r="R425" s="93" t="s">
        <v>23</v>
      </c>
      <c r="S425" s="93" t="s">
        <v>23</v>
      </c>
      <c r="T425" s="93" t="s">
        <v>23</v>
      </c>
      <c r="U425" s="91" t="s">
        <v>23</v>
      </c>
      <c r="V425" s="93">
        <v>0</v>
      </c>
      <c r="W425" s="93">
        <v>0</v>
      </c>
      <c r="X425" s="91" t="s">
        <v>469</v>
      </c>
      <c r="Y425" s="80" t="s">
        <v>450</v>
      </c>
      <c r="Z425" s="93" t="s">
        <v>652</v>
      </c>
    </row>
    <row r="426" spans="1:26">
      <c r="A426" s="93">
        <f t="shared" si="20"/>
        <v>407</v>
      </c>
      <c r="B426" s="93">
        <v>1</v>
      </c>
      <c r="C426" s="93" t="s">
        <v>654</v>
      </c>
      <c r="D426" s="93">
        <v>21609</v>
      </c>
      <c r="E426" s="93" t="s">
        <v>698</v>
      </c>
      <c r="F426" s="91" t="s">
        <v>451</v>
      </c>
      <c r="G426" s="91" t="s">
        <v>699</v>
      </c>
      <c r="H426" s="93">
        <v>3</v>
      </c>
      <c r="I426" s="93" t="s">
        <v>33</v>
      </c>
      <c r="J426" s="91" t="s">
        <v>656</v>
      </c>
      <c r="K426" s="60" t="s">
        <v>652</v>
      </c>
      <c r="L426" s="93" t="s">
        <v>10</v>
      </c>
      <c r="M426" s="93" t="s">
        <v>445</v>
      </c>
      <c r="N426" s="91" t="s">
        <v>709</v>
      </c>
      <c r="O426" s="93" t="s">
        <v>23</v>
      </c>
      <c r="P426" s="93" t="s">
        <v>23</v>
      </c>
      <c r="Q426" s="93" t="s">
        <v>23</v>
      </c>
      <c r="R426" s="93" t="s">
        <v>23</v>
      </c>
      <c r="S426" s="93" t="s">
        <v>23</v>
      </c>
      <c r="T426" s="93" t="s">
        <v>23</v>
      </c>
      <c r="U426" s="91" t="s">
        <v>23</v>
      </c>
      <c r="V426" s="93">
        <v>0</v>
      </c>
      <c r="W426" s="93">
        <v>0</v>
      </c>
      <c r="X426" s="91" t="s">
        <v>469</v>
      </c>
      <c r="Y426" s="80" t="s">
        <v>20</v>
      </c>
      <c r="Z426" s="93" t="s">
        <v>652</v>
      </c>
    </row>
    <row r="427" spans="1:26">
      <c r="A427" s="93">
        <f t="shared" si="20"/>
        <v>408</v>
      </c>
      <c r="B427" s="93">
        <v>11</v>
      </c>
      <c r="C427" s="93" t="s">
        <v>654</v>
      </c>
      <c r="D427" s="93">
        <v>21609</v>
      </c>
      <c r="E427" s="93" t="s">
        <v>698</v>
      </c>
      <c r="F427" s="91" t="s">
        <v>451</v>
      </c>
      <c r="G427" s="91" t="s">
        <v>699</v>
      </c>
      <c r="H427" s="93">
        <v>3</v>
      </c>
      <c r="I427" s="93" t="s">
        <v>33</v>
      </c>
      <c r="J427" s="91" t="s">
        <v>656</v>
      </c>
      <c r="K427" s="60" t="s">
        <v>652</v>
      </c>
      <c r="L427" s="93" t="s">
        <v>10</v>
      </c>
      <c r="M427" s="93" t="s">
        <v>445</v>
      </c>
      <c r="N427" s="91" t="s">
        <v>709</v>
      </c>
      <c r="O427" s="93" t="s">
        <v>23</v>
      </c>
      <c r="P427" s="93" t="s">
        <v>23</v>
      </c>
      <c r="Q427" s="93" t="s">
        <v>23</v>
      </c>
      <c r="R427" s="93" t="s">
        <v>23</v>
      </c>
      <c r="S427" s="93" t="s">
        <v>23</v>
      </c>
      <c r="T427" s="93" t="s">
        <v>23</v>
      </c>
      <c r="U427" s="91" t="s">
        <v>23</v>
      </c>
      <c r="V427" s="93">
        <v>0</v>
      </c>
      <c r="W427" s="93">
        <v>0</v>
      </c>
      <c r="X427" s="91" t="s">
        <v>469</v>
      </c>
      <c r="Y427" s="80" t="s">
        <v>450</v>
      </c>
      <c r="Z427" s="93" t="s">
        <v>652</v>
      </c>
    </row>
    <row r="428" spans="1:26">
      <c r="A428" s="93">
        <f t="shared" si="20"/>
        <v>409</v>
      </c>
      <c r="B428" s="93">
        <v>1</v>
      </c>
      <c r="C428" s="93" t="s">
        <v>654</v>
      </c>
      <c r="D428" s="93">
        <v>21609</v>
      </c>
      <c r="E428" s="93" t="s">
        <v>708</v>
      </c>
      <c r="F428" s="91" t="s">
        <v>700</v>
      </c>
      <c r="G428" s="91" t="s">
        <v>701</v>
      </c>
      <c r="H428" s="93">
        <v>3</v>
      </c>
      <c r="I428" s="93" t="s">
        <v>33</v>
      </c>
      <c r="J428" s="91" t="s">
        <v>656</v>
      </c>
      <c r="K428" s="60" t="s">
        <v>652</v>
      </c>
      <c r="L428" s="93" t="s">
        <v>10</v>
      </c>
      <c r="M428" s="93" t="s">
        <v>445</v>
      </c>
      <c r="N428" s="91" t="s">
        <v>709</v>
      </c>
      <c r="O428" s="93" t="s">
        <v>23</v>
      </c>
      <c r="P428" s="93" t="s">
        <v>23</v>
      </c>
      <c r="Q428" s="93" t="s">
        <v>23</v>
      </c>
      <c r="R428" s="93" t="s">
        <v>23</v>
      </c>
      <c r="S428" s="93" t="s">
        <v>23</v>
      </c>
      <c r="T428" s="93" t="s">
        <v>23</v>
      </c>
      <c r="U428" s="91" t="s">
        <v>23</v>
      </c>
      <c r="V428" s="93">
        <v>0</v>
      </c>
      <c r="W428" s="93">
        <v>0</v>
      </c>
      <c r="X428" s="91" t="s">
        <v>469</v>
      </c>
      <c r="Y428" s="80" t="s">
        <v>20</v>
      </c>
      <c r="Z428" s="93" t="s">
        <v>652</v>
      </c>
    </row>
    <row r="429" spans="1:26">
      <c r="A429" s="93">
        <f t="shared" si="20"/>
        <v>410</v>
      </c>
      <c r="B429" s="93">
        <v>11</v>
      </c>
      <c r="C429" s="93" t="s">
        <v>654</v>
      </c>
      <c r="D429" s="93">
        <v>21609</v>
      </c>
      <c r="E429" s="93" t="s">
        <v>708</v>
      </c>
      <c r="F429" s="91" t="s">
        <v>700</v>
      </c>
      <c r="G429" s="91" t="s">
        <v>701</v>
      </c>
      <c r="H429" s="93">
        <v>3</v>
      </c>
      <c r="I429" s="93" t="s">
        <v>33</v>
      </c>
      <c r="J429" s="91" t="s">
        <v>656</v>
      </c>
      <c r="K429" s="60" t="s">
        <v>652</v>
      </c>
      <c r="L429" s="93" t="s">
        <v>10</v>
      </c>
      <c r="M429" s="93" t="s">
        <v>445</v>
      </c>
      <c r="N429" s="91" t="s">
        <v>709</v>
      </c>
      <c r="O429" s="93" t="s">
        <v>23</v>
      </c>
      <c r="P429" s="93" t="s">
        <v>23</v>
      </c>
      <c r="Q429" s="93" t="s">
        <v>23</v>
      </c>
      <c r="R429" s="93" t="s">
        <v>23</v>
      </c>
      <c r="S429" s="93" t="s">
        <v>23</v>
      </c>
      <c r="T429" s="93" t="s">
        <v>23</v>
      </c>
      <c r="U429" s="91" t="s">
        <v>23</v>
      </c>
      <c r="V429" s="93">
        <v>0</v>
      </c>
      <c r="W429" s="93">
        <v>0</v>
      </c>
      <c r="X429" s="91" t="s">
        <v>469</v>
      </c>
      <c r="Y429" s="80" t="s">
        <v>450</v>
      </c>
      <c r="Z429" s="93" t="s">
        <v>652</v>
      </c>
    </row>
    <row r="430" spans="1:26">
      <c r="A430" s="93">
        <f t="shared" si="20"/>
        <v>411</v>
      </c>
      <c r="B430" s="93">
        <v>1</v>
      </c>
      <c r="C430" s="93" t="s">
        <v>654</v>
      </c>
      <c r="D430" s="93">
        <v>21609</v>
      </c>
      <c r="E430" s="93" t="s">
        <v>705</v>
      </c>
      <c r="F430" s="91" t="s">
        <v>703</v>
      </c>
      <c r="G430" s="91" t="s">
        <v>704</v>
      </c>
      <c r="H430" s="93">
        <v>3</v>
      </c>
      <c r="I430" s="93" t="s">
        <v>33</v>
      </c>
      <c r="J430" s="91" t="s">
        <v>656</v>
      </c>
      <c r="K430" s="60" t="s">
        <v>652</v>
      </c>
      <c r="L430" s="93" t="s">
        <v>10</v>
      </c>
      <c r="M430" s="93" t="s">
        <v>445</v>
      </c>
      <c r="N430" s="91" t="s">
        <v>709</v>
      </c>
      <c r="O430" s="93" t="s">
        <v>23</v>
      </c>
      <c r="P430" s="93" t="s">
        <v>23</v>
      </c>
      <c r="Q430" s="93" t="s">
        <v>23</v>
      </c>
      <c r="R430" s="93" t="s">
        <v>23</v>
      </c>
      <c r="S430" s="93" t="s">
        <v>23</v>
      </c>
      <c r="T430" s="93" t="s">
        <v>23</v>
      </c>
      <c r="U430" s="91" t="s">
        <v>23</v>
      </c>
      <c r="V430" s="93">
        <v>0</v>
      </c>
      <c r="W430" s="93">
        <v>0</v>
      </c>
      <c r="X430" s="91" t="s">
        <v>469</v>
      </c>
      <c r="Y430" s="80" t="s">
        <v>20</v>
      </c>
      <c r="Z430" s="93" t="s">
        <v>652</v>
      </c>
    </row>
    <row r="431" spans="1:26">
      <c r="A431" s="93">
        <f t="shared" si="20"/>
        <v>412</v>
      </c>
      <c r="B431" s="93">
        <v>11</v>
      </c>
      <c r="C431" s="93" t="s">
        <v>654</v>
      </c>
      <c r="D431" s="93">
        <v>21609</v>
      </c>
      <c r="E431" s="93" t="s">
        <v>705</v>
      </c>
      <c r="F431" s="91" t="s">
        <v>703</v>
      </c>
      <c r="G431" s="91" t="s">
        <v>704</v>
      </c>
      <c r="H431" s="93">
        <v>3</v>
      </c>
      <c r="I431" s="93" t="s">
        <v>33</v>
      </c>
      <c r="J431" s="91" t="s">
        <v>656</v>
      </c>
      <c r="K431" s="60" t="s">
        <v>652</v>
      </c>
      <c r="L431" s="93" t="s">
        <v>10</v>
      </c>
      <c r="M431" s="93" t="s">
        <v>445</v>
      </c>
      <c r="N431" s="91" t="s">
        <v>709</v>
      </c>
      <c r="O431" s="93" t="s">
        <v>23</v>
      </c>
      <c r="P431" s="93" t="s">
        <v>23</v>
      </c>
      <c r="Q431" s="93" t="s">
        <v>23</v>
      </c>
      <c r="R431" s="93" t="s">
        <v>23</v>
      </c>
      <c r="S431" s="93" t="s">
        <v>23</v>
      </c>
      <c r="T431" s="93" t="s">
        <v>23</v>
      </c>
      <c r="U431" s="91" t="s">
        <v>23</v>
      </c>
      <c r="V431" s="93">
        <v>0</v>
      </c>
      <c r="W431" s="93">
        <v>0</v>
      </c>
      <c r="X431" s="91" t="s">
        <v>469</v>
      </c>
      <c r="Y431" s="80" t="s">
        <v>450</v>
      </c>
      <c r="Z431" s="93" t="s">
        <v>652</v>
      </c>
    </row>
    <row r="432" spans="1:26">
      <c r="A432" s="93">
        <f t="shared" si="20"/>
        <v>413</v>
      </c>
      <c r="B432" s="93">
        <v>1</v>
      </c>
      <c r="C432" s="93" t="s">
        <v>654</v>
      </c>
      <c r="D432" s="93">
        <v>11609</v>
      </c>
      <c r="E432" s="93" t="s">
        <v>698</v>
      </c>
      <c r="F432" s="91" t="s">
        <v>451</v>
      </c>
      <c r="G432" s="91" t="s">
        <v>699</v>
      </c>
      <c r="H432" s="93">
        <v>3</v>
      </c>
      <c r="I432" s="93" t="s">
        <v>33</v>
      </c>
      <c r="J432" s="91" t="s">
        <v>656</v>
      </c>
      <c r="K432" s="60" t="s">
        <v>652</v>
      </c>
      <c r="L432" s="93" t="s">
        <v>10</v>
      </c>
      <c r="M432" s="93" t="s">
        <v>445</v>
      </c>
      <c r="N432" s="91" t="s">
        <v>710</v>
      </c>
      <c r="O432" s="93" t="s">
        <v>23</v>
      </c>
      <c r="P432" s="93" t="s">
        <v>23</v>
      </c>
      <c r="Q432" s="93" t="s">
        <v>23</v>
      </c>
      <c r="R432" s="93" t="s">
        <v>23</v>
      </c>
      <c r="S432" s="93" t="s">
        <v>23</v>
      </c>
      <c r="T432" s="93" t="s">
        <v>23</v>
      </c>
      <c r="U432" s="91" t="s">
        <v>23</v>
      </c>
      <c r="V432" s="93">
        <v>0</v>
      </c>
      <c r="W432" s="93">
        <v>0</v>
      </c>
      <c r="X432" s="91" t="s">
        <v>469</v>
      </c>
      <c r="Y432" s="80" t="s">
        <v>20</v>
      </c>
      <c r="Z432" s="93" t="s">
        <v>652</v>
      </c>
    </row>
    <row r="433" spans="1:26">
      <c r="A433" s="93">
        <f t="shared" si="20"/>
        <v>414</v>
      </c>
      <c r="B433" s="93">
        <v>11</v>
      </c>
      <c r="C433" s="93" t="s">
        <v>654</v>
      </c>
      <c r="D433" s="93">
        <v>11609</v>
      </c>
      <c r="E433" s="93" t="s">
        <v>698</v>
      </c>
      <c r="F433" s="91" t="s">
        <v>451</v>
      </c>
      <c r="G433" s="91" t="s">
        <v>699</v>
      </c>
      <c r="H433" s="93">
        <v>3</v>
      </c>
      <c r="I433" s="93" t="s">
        <v>33</v>
      </c>
      <c r="J433" s="91" t="s">
        <v>656</v>
      </c>
      <c r="K433" s="60" t="s">
        <v>652</v>
      </c>
      <c r="L433" s="93" t="s">
        <v>10</v>
      </c>
      <c r="M433" s="93" t="s">
        <v>445</v>
      </c>
      <c r="N433" s="91" t="s">
        <v>710</v>
      </c>
      <c r="O433" s="93" t="s">
        <v>23</v>
      </c>
      <c r="P433" s="93" t="s">
        <v>23</v>
      </c>
      <c r="Q433" s="93" t="s">
        <v>23</v>
      </c>
      <c r="R433" s="93" t="s">
        <v>23</v>
      </c>
      <c r="S433" s="93" t="s">
        <v>23</v>
      </c>
      <c r="T433" s="93" t="s">
        <v>23</v>
      </c>
      <c r="U433" s="91" t="s">
        <v>23</v>
      </c>
      <c r="V433" s="93">
        <v>0</v>
      </c>
      <c r="W433" s="93">
        <v>0</v>
      </c>
      <c r="X433" s="91" t="s">
        <v>469</v>
      </c>
      <c r="Y433" s="80" t="s">
        <v>450</v>
      </c>
      <c r="Z433" s="93" t="s">
        <v>652</v>
      </c>
    </row>
    <row r="434" spans="1:26">
      <c r="A434" s="93">
        <f t="shared" si="20"/>
        <v>415</v>
      </c>
      <c r="B434" s="93">
        <v>1</v>
      </c>
      <c r="C434" s="93" t="s">
        <v>654</v>
      </c>
      <c r="D434" s="93">
        <v>11609</v>
      </c>
      <c r="E434" s="93" t="s">
        <v>708</v>
      </c>
      <c r="F434" s="91" t="s">
        <v>700</v>
      </c>
      <c r="G434" s="91" t="s">
        <v>701</v>
      </c>
      <c r="H434" s="93">
        <v>3</v>
      </c>
      <c r="I434" s="93" t="s">
        <v>33</v>
      </c>
      <c r="J434" s="91" t="s">
        <v>656</v>
      </c>
      <c r="K434" s="60" t="s">
        <v>652</v>
      </c>
      <c r="L434" s="93" t="s">
        <v>10</v>
      </c>
      <c r="M434" s="93" t="s">
        <v>445</v>
      </c>
      <c r="N434" s="91" t="s">
        <v>710</v>
      </c>
      <c r="O434" s="93" t="s">
        <v>23</v>
      </c>
      <c r="P434" s="93" t="s">
        <v>23</v>
      </c>
      <c r="Q434" s="93" t="s">
        <v>23</v>
      </c>
      <c r="R434" s="93" t="s">
        <v>23</v>
      </c>
      <c r="S434" s="93" t="s">
        <v>23</v>
      </c>
      <c r="T434" s="93" t="s">
        <v>23</v>
      </c>
      <c r="U434" s="91" t="s">
        <v>23</v>
      </c>
      <c r="V434" s="93">
        <v>0</v>
      </c>
      <c r="W434" s="93">
        <v>0</v>
      </c>
      <c r="X434" s="91" t="s">
        <v>469</v>
      </c>
      <c r="Y434" s="80" t="s">
        <v>20</v>
      </c>
      <c r="Z434" s="93" t="s">
        <v>652</v>
      </c>
    </row>
    <row r="435" spans="1:26">
      <c r="A435" s="93">
        <f t="shared" si="20"/>
        <v>416</v>
      </c>
      <c r="B435" s="93">
        <v>11</v>
      </c>
      <c r="C435" s="93" t="s">
        <v>654</v>
      </c>
      <c r="D435" s="93">
        <v>11609</v>
      </c>
      <c r="E435" s="93" t="s">
        <v>708</v>
      </c>
      <c r="F435" s="91" t="s">
        <v>700</v>
      </c>
      <c r="G435" s="91" t="s">
        <v>701</v>
      </c>
      <c r="H435" s="93">
        <v>3</v>
      </c>
      <c r="I435" s="93" t="s">
        <v>33</v>
      </c>
      <c r="J435" s="91" t="s">
        <v>656</v>
      </c>
      <c r="K435" s="60" t="s">
        <v>652</v>
      </c>
      <c r="L435" s="93" t="s">
        <v>10</v>
      </c>
      <c r="M435" s="93" t="s">
        <v>445</v>
      </c>
      <c r="N435" s="91" t="s">
        <v>710</v>
      </c>
      <c r="O435" s="93" t="s">
        <v>23</v>
      </c>
      <c r="P435" s="93" t="s">
        <v>23</v>
      </c>
      <c r="Q435" s="93" t="s">
        <v>23</v>
      </c>
      <c r="R435" s="93" t="s">
        <v>23</v>
      </c>
      <c r="S435" s="93" t="s">
        <v>23</v>
      </c>
      <c r="T435" s="93" t="s">
        <v>23</v>
      </c>
      <c r="U435" s="91" t="s">
        <v>23</v>
      </c>
      <c r="V435" s="93">
        <v>0</v>
      </c>
      <c r="W435" s="93">
        <v>0</v>
      </c>
      <c r="X435" s="91" t="s">
        <v>469</v>
      </c>
      <c r="Y435" s="80" t="s">
        <v>450</v>
      </c>
      <c r="Z435" s="93" t="s">
        <v>652</v>
      </c>
    </row>
    <row r="436" spans="1:26">
      <c r="A436" s="93">
        <f t="shared" si="20"/>
        <v>417</v>
      </c>
      <c r="B436" s="93">
        <v>1</v>
      </c>
      <c r="C436" s="93" t="s">
        <v>654</v>
      </c>
      <c r="D436" s="93">
        <v>11609</v>
      </c>
      <c r="E436" s="93" t="s">
        <v>705</v>
      </c>
      <c r="F436" s="91" t="s">
        <v>703</v>
      </c>
      <c r="G436" s="91" t="s">
        <v>704</v>
      </c>
      <c r="H436" s="93">
        <v>3</v>
      </c>
      <c r="I436" s="93" t="s">
        <v>33</v>
      </c>
      <c r="J436" s="91" t="s">
        <v>656</v>
      </c>
      <c r="K436" s="60" t="s">
        <v>652</v>
      </c>
      <c r="L436" s="93" t="s">
        <v>10</v>
      </c>
      <c r="M436" s="93" t="s">
        <v>445</v>
      </c>
      <c r="N436" s="91" t="s">
        <v>710</v>
      </c>
      <c r="O436" s="93" t="s">
        <v>23</v>
      </c>
      <c r="P436" s="93" t="s">
        <v>23</v>
      </c>
      <c r="Q436" s="93" t="s">
        <v>23</v>
      </c>
      <c r="R436" s="93" t="s">
        <v>23</v>
      </c>
      <c r="S436" s="93" t="s">
        <v>23</v>
      </c>
      <c r="T436" s="93" t="s">
        <v>23</v>
      </c>
      <c r="U436" s="91" t="s">
        <v>23</v>
      </c>
      <c r="V436" s="93">
        <v>0</v>
      </c>
      <c r="W436" s="93">
        <v>0</v>
      </c>
      <c r="X436" s="91" t="s">
        <v>469</v>
      </c>
      <c r="Y436" s="80" t="s">
        <v>20</v>
      </c>
      <c r="Z436" s="93" t="s">
        <v>652</v>
      </c>
    </row>
    <row r="437" spans="1:26">
      <c r="A437" s="93">
        <f t="shared" si="20"/>
        <v>418</v>
      </c>
      <c r="B437" s="93">
        <v>11</v>
      </c>
      <c r="C437" s="93" t="s">
        <v>654</v>
      </c>
      <c r="D437" s="93">
        <v>11609</v>
      </c>
      <c r="E437" s="93" t="s">
        <v>705</v>
      </c>
      <c r="F437" s="91" t="s">
        <v>703</v>
      </c>
      <c r="G437" s="91" t="s">
        <v>704</v>
      </c>
      <c r="H437" s="93">
        <v>3</v>
      </c>
      <c r="I437" s="93" t="s">
        <v>33</v>
      </c>
      <c r="J437" s="91" t="s">
        <v>656</v>
      </c>
      <c r="K437" s="60" t="s">
        <v>652</v>
      </c>
      <c r="L437" s="93" t="s">
        <v>10</v>
      </c>
      <c r="M437" s="93" t="s">
        <v>445</v>
      </c>
      <c r="N437" s="91" t="s">
        <v>710</v>
      </c>
      <c r="O437" s="93" t="s">
        <v>23</v>
      </c>
      <c r="P437" s="93" t="s">
        <v>23</v>
      </c>
      <c r="Q437" s="93" t="s">
        <v>23</v>
      </c>
      <c r="R437" s="93" t="s">
        <v>23</v>
      </c>
      <c r="S437" s="93" t="s">
        <v>23</v>
      </c>
      <c r="T437" s="93" t="s">
        <v>23</v>
      </c>
      <c r="U437" s="91" t="s">
        <v>23</v>
      </c>
      <c r="V437" s="93">
        <v>0</v>
      </c>
      <c r="W437" s="93">
        <v>0</v>
      </c>
      <c r="X437" s="91" t="s">
        <v>469</v>
      </c>
      <c r="Y437" s="80" t="s">
        <v>450</v>
      </c>
      <c r="Z437" s="93" t="s">
        <v>652</v>
      </c>
    </row>
    <row r="438" spans="1:26">
      <c r="A438" s="93">
        <f t="shared" si="20"/>
        <v>419</v>
      </c>
      <c r="B438" s="93">
        <v>1</v>
      </c>
      <c r="C438" s="93" t="s">
        <v>654</v>
      </c>
      <c r="D438" s="93">
        <v>21609</v>
      </c>
      <c r="E438" s="93" t="s">
        <v>698</v>
      </c>
      <c r="F438" s="91" t="s">
        <v>451</v>
      </c>
      <c r="G438" s="91" t="s">
        <v>699</v>
      </c>
      <c r="H438" s="93">
        <v>3</v>
      </c>
      <c r="I438" s="93" t="s">
        <v>33</v>
      </c>
      <c r="J438" s="91" t="s">
        <v>656</v>
      </c>
      <c r="K438" s="60" t="s">
        <v>652</v>
      </c>
      <c r="L438" s="93" t="s">
        <v>10</v>
      </c>
      <c r="M438" s="93" t="s">
        <v>445</v>
      </c>
      <c r="N438" s="91" t="s">
        <v>710</v>
      </c>
      <c r="O438" s="93" t="s">
        <v>23</v>
      </c>
      <c r="P438" s="93" t="s">
        <v>23</v>
      </c>
      <c r="Q438" s="93" t="s">
        <v>23</v>
      </c>
      <c r="R438" s="93" t="s">
        <v>23</v>
      </c>
      <c r="S438" s="93" t="s">
        <v>23</v>
      </c>
      <c r="T438" s="93" t="s">
        <v>23</v>
      </c>
      <c r="U438" s="91" t="s">
        <v>23</v>
      </c>
      <c r="V438" s="93">
        <v>0</v>
      </c>
      <c r="W438" s="93">
        <v>0</v>
      </c>
      <c r="X438" s="91" t="s">
        <v>469</v>
      </c>
      <c r="Y438" s="80" t="s">
        <v>20</v>
      </c>
      <c r="Z438" s="93" t="s">
        <v>652</v>
      </c>
    </row>
    <row r="439" spans="1:26">
      <c r="A439" s="93">
        <f t="shared" si="20"/>
        <v>420</v>
      </c>
      <c r="B439" s="93">
        <v>11</v>
      </c>
      <c r="C439" s="93" t="s">
        <v>654</v>
      </c>
      <c r="D439" s="93">
        <v>21609</v>
      </c>
      <c r="E439" s="93" t="s">
        <v>698</v>
      </c>
      <c r="F439" s="91" t="s">
        <v>451</v>
      </c>
      <c r="G439" s="91" t="s">
        <v>699</v>
      </c>
      <c r="H439" s="93">
        <v>3</v>
      </c>
      <c r="I439" s="93" t="s">
        <v>33</v>
      </c>
      <c r="J439" s="91" t="s">
        <v>656</v>
      </c>
      <c r="K439" s="60" t="s">
        <v>652</v>
      </c>
      <c r="L439" s="93" t="s">
        <v>10</v>
      </c>
      <c r="M439" s="93" t="s">
        <v>445</v>
      </c>
      <c r="N439" s="91" t="s">
        <v>710</v>
      </c>
      <c r="O439" s="93" t="s">
        <v>23</v>
      </c>
      <c r="P439" s="93" t="s">
        <v>23</v>
      </c>
      <c r="Q439" s="93" t="s">
        <v>23</v>
      </c>
      <c r="R439" s="93" t="s">
        <v>23</v>
      </c>
      <c r="S439" s="93" t="s">
        <v>23</v>
      </c>
      <c r="T439" s="93" t="s">
        <v>23</v>
      </c>
      <c r="U439" s="91" t="s">
        <v>23</v>
      </c>
      <c r="V439" s="93">
        <v>0</v>
      </c>
      <c r="W439" s="93">
        <v>0</v>
      </c>
      <c r="X439" s="91" t="s">
        <v>469</v>
      </c>
      <c r="Y439" s="80" t="s">
        <v>450</v>
      </c>
      <c r="Z439" s="93" t="s">
        <v>652</v>
      </c>
    </row>
    <row r="440" spans="1:26">
      <c r="A440" s="93">
        <f t="shared" si="20"/>
        <v>421</v>
      </c>
      <c r="B440" s="93">
        <v>1</v>
      </c>
      <c r="C440" s="93" t="s">
        <v>654</v>
      </c>
      <c r="D440" s="93">
        <v>21609</v>
      </c>
      <c r="E440" s="93" t="s">
        <v>708</v>
      </c>
      <c r="F440" s="91" t="s">
        <v>700</v>
      </c>
      <c r="G440" s="91" t="s">
        <v>701</v>
      </c>
      <c r="H440" s="93">
        <v>3</v>
      </c>
      <c r="I440" s="93" t="s">
        <v>33</v>
      </c>
      <c r="J440" s="91" t="s">
        <v>656</v>
      </c>
      <c r="K440" s="60" t="s">
        <v>652</v>
      </c>
      <c r="L440" s="93" t="s">
        <v>10</v>
      </c>
      <c r="M440" s="93" t="s">
        <v>445</v>
      </c>
      <c r="N440" s="91" t="s">
        <v>710</v>
      </c>
      <c r="O440" s="93" t="s">
        <v>23</v>
      </c>
      <c r="P440" s="93" t="s">
        <v>23</v>
      </c>
      <c r="Q440" s="93" t="s">
        <v>23</v>
      </c>
      <c r="R440" s="93" t="s">
        <v>23</v>
      </c>
      <c r="S440" s="93" t="s">
        <v>23</v>
      </c>
      <c r="T440" s="93" t="s">
        <v>23</v>
      </c>
      <c r="U440" s="91" t="s">
        <v>23</v>
      </c>
      <c r="V440" s="93">
        <v>0</v>
      </c>
      <c r="W440" s="93">
        <v>0</v>
      </c>
      <c r="X440" s="91" t="s">
        <v>469</v>
      </c>
      <c r="Y440" s="80" t="s">
        <v>20</v>
      </c>
      <c r="Z440" s="93" t="s">
        <v>652</v>
      </c>
    </row>
    <row r="441" spans="1:26">
      <c r="A441" s="93">
        <f t="shared" si="20"/>
        <v>422</v>
      </c>
      <c r="B441" s="93">
        <v>11</v>
      </c>
      <c r="C441" s="93" t="s">
        <v>654</v>
      </c>
      <c r="D441" s="93">
        <v>21609</v>
      </c>
      <c r="E441" s="93" t="s">
        <v>708</v>
      </c>
      <c r="F441" s="91" t="s">
        <v>700</v>
      </c>
      <c r="G441" s="91" t="s">
        <v>701</v>
      </c>
      <c r="H441" s="93">
        <v>3</v>
      </c>
      <c r="I441" s="93" t="s">
        <v>33</v>
      </c>
      <c r="J441" s="91" t="s">
        <v>656</v>
      </c>
      <c r="K441" s="60" t="s">
        <v>652</v>
      </c>
      <c r="L441" s="93" t="s">
        <v>10</v>
      </c>
      <c r="M441" s="93" t="s">
        <v>445</v>
      </c>
      <c r="N441" s="91" t="s">
        <v>710</v>
      </c>
      <c r="O441" s="93" t="s">
        <v>23</v>
      </c>
      <c r="P441" s="93" t="s">
        <v>23</v>
      </c>
      <c r="Q441" s="93" t="s">
        <v>23</v>
      </c>
      <c r="R441" s="93" t="s">
        <v>23</v>
      </c>
      <c r="S441" s="93" t="s">
        <v>23</v>
      </c>
      <c r="T441" s="93" t="s">
        <v>23</v>
      </c>
      <c r="U441" s="91" t="s">
        <v>23</v>
      </c>
      <c r="V441" s="93">
        <v>0</v>
      </c>
      <c r="W441" s="93">
        <v>0</v>
      </c>
      <c r="X441" s="91" t="s">
        <v>469</v>
      </c>
      <c r="Y441" s="80" t="s">
        <v>450</v>
      </c>
      <c r="Z441" s="93" t="s">
        <v>652</v>
      </c>
    </row>
    <row r="442" spans="1:26">
      <c r="A442" s="93">
        <f t="shared" si="20"/>
        <v>423</v>
      </c>
      <c r="B442" s="93">
        <v>1</v>
      </c>
      <c r="C442" s="93" t="s">
        <v>654</v>
      </c>
      <c r="D442" s="93">
        <v>21609</v>
      </c>
      <c r="E442" s="93" t="s">
        <v>705</v>
      </c>
      <c r="F442" s="91" t="s">
        <v>703</v>
      </c>
      <c r="G442" s="91" t="s">
        <v>704</v>
      </c>
      <c r="H442" s="93">
        <v>3</v>
      </c>
      <c r="I442" s="93" t="s">
        <v>33</v>
      </c>
      <c r="J442" s="91" t="s">
        <v>656</v>
      </c>
      <c r="K442" s="60" t="s">
        <v>652</v>
      </c>
      <c r="L442" s="93" t="s">
        <v>10</v>
      </c>
      <c r="M442" s="93" t="s">
        <v>445</v>
      </c>
      <c r="N442" s="91" t="s">
        <v>710</v>
      </c>
      <c r="O442" s="93" t="s">
        <v>23</v>
      </c>
      <c r="P442" s="93" t="s">
        <v>23</v>
      </c>
      <c r="Q442" s="93" t="s">
        <v>23</v>
      </c>
      <c r="R442" s="93" t="s">
        <v>23</v>
      </c>
      <c r="S442" s="93" t="s">
        <v>23</v>
      </c>
      <c r="T442" s="93" t="s">
        <v>23</v>
      </c>
      <c r="U442" s="91" t="s">
        <v>23</v>
      </c>
      <c r="V442" s="93">
        <v>0</v>
      </c>
      <c r="W442" s="93">
        <v>0</v>
      </c>
      <c r="X442" s="91" t="s">
        <v>469</v>
      </c>
      <c r="Y442" s="80" t="s">
        <v>20</v>
      </c>
      <c r="Z442" s="93" t="s">
        <v>652</v>
      </c>
    </row>
    <row r="443" spans="1:26">
      <c r="A443" s="93">
        <f t="shared" si="20"/>
        <v>424</v>
      </c>
      <c r="B443" s="93">
        <v>11</v>
      </c>
      <c r="C443" s="93" t="s">
        <v>654</v>
      </c>
      <c r="D443" s="93">
        <v>21609</v>
      </c>
      <c r="E443" s="93" t="s">
        <v>705</v>
      </c>
      <c r="F443" s="91" t="s">
        <v>703</v>
      </c>
      <c r="G443" s="91" t="s">
        <v>704</v>
      </c>
      <c r="H443" s="93">
        <v>3</v>
      </c>
      <c r="I443" s="93" t="s">
        <v>33</v>
      </c>
      <c r="J443" s="91" t="s">
        <v>656</v>
      </c>
      <c r="K443" s="60" t="s">
        <v>652</v>
      </c>
      <c r="L443" s="93" t="s">
        <v>10</v>
      </c>
      <c r="M443" s="93" t="s">
        <v>445</v>
      </c>
      <c r="N443" s="91" t="s">
        <v>710</v>
      </c>
      <c r="O443" s="93" t="s">
        <v>23</v>
      </c>
      <c r="P443" s="93" t="s">
        <v>23</v>
      </c>
      <c r="Q443" s="93" t="s">
        <v>23</v>
      </c>
      <c r="R443" s="93" t="s">
        <v>23</v>
      </c>
      <c r="S443" s="93" t="s">
        <v>23</v>
      </c>
      <c r="T443" s="93" t="s">
        <v>23</v>
      </c>
      <c r="U443" s="91" t="s">
        <v>23</v>
      </c>
      <c r="V443" s="93">
        <v>0</v>
      </c>
      <c r="W443" s="93">
        <v>0</v>
      </c>
      <c r="X443" s="91" t="s">
        <v>469</v>
      </c>
      <c r="Y443" s="80" t="s">
        <v>450</v>
      </c>
      <c r="Z443" s="93" t="s">
        <v>652</v>
      </c>
    </row>
    <row r="444" spans="1:26">
      <c r="A444" s="93" t="s">
        <v>713</v>
      </c>
      <c r="F444" s="91"/>
      <c r="G444" s="91"/>
      <c r="U444" s="91"/>
      <c r="Y444" s="80"/>
    </row>
    <row r="445" spans="1:26">
      <c r="A445" s="93">
        <v>3001</v>
      </c>
      <c r="B445" s="93">
        <v>1</v>
      </c>
      <c r="C445" s="93" t="s">
        <v>654</v>
      </c>
      <c r="D445" s="93">
        <v>31601</v>
      </c>
      <c r="E445" s="93" t="s">
        <v>698</v>
      </c>
      <c r="F445" s="91" t="s">
        <v>451</v>
      </c>
      <c r="G445" s="91" t="s">
        <v>699</v>
      </c>
      <c r="H445" s="93">
        <v>3</v>
      </c>
      <c r="I445" s="93" t="s">
        <v>33</v>
      </c>
      <c r="J445" s="91" t="s">
        <v>656</v>
      </c>
      <c r="K445" s="60" t="s">
        <v>652</v>
      </c>
      <c r="L445" s="93" t="s">
        <v>10</v>
      </c>
      <c r="M445" s="93" t="s">
        <v>445</v>
      </c>
      <c r="N445" s="33" t="s">
        <v>650</v>
      </c>
      <c r="O445" s="93" t="s">
        <v>23</v>
      </c>
      <c r="P445" s="93" t="s">
        <v>23</v>
      </c>
      <c r="Q445" s="93" t="s">
        <v>23</v>
      </c>
      <c r="R445" s="93" t="s">
        <v>23</v>
      </c>
      <c r="S445" s="93" t="s">
        <v>23</v>
      </c>
      <c r="T445" s="93" t="s">
        <v>23</v>
      </c>
      <c r="U445" s="91" t="s">
        <v>23</v>
      </c>
      <c r="V445" s="93">
        <v>0</v>
      </c>
      <c r="W445" s="93">
        <v>0</v>
      </c>
      <c r="X445" s="91" t="s">
        <v>469</v>
      </c>
      <c r="Y445" s="80" t="s">
        <v>20</v>
      </c>
      <c r="Z445" s="93" t="s">
        <v>652</v>
      </c>
    </row>
    <row r="446" spans="1:26">
      <c r="A446" s="93">
        <f t="shared" si="20"/>
        <v>3002</v>
      </c>
      <c r="B446" s="93">
        <v>11</v>
      </c>
      <c r="C446" s="93" t="s">
        <v>654</v>
      </c>
      <c r="D446" s="93">
        <v>31601</v>
      </c>
      <c r="E446" s="93" t="s">
        <v>698</v>
      </c>
      <c r="F446" s="91" t="s">
        <v>451</v>
      </c>
      <c r="G446" s="91" t="s">
        <v>699</v>
      </c>
      <c r="H446" s="93">
        <v>3</v>
      </c>
      <c r="I446" s="93" t="s">
        <v>33</v>
      </c>
      <c r="J446" s="91" t="s">
        <v>656</v>
      </c>
      <c r="K446" s="60" t="s">
        <v>652</v>
      </c>
      <c r="L446" s="93" t="s">
        <v>10</v>
      </c>
      <c r="M446" s="93" t="s">
        <v>445</v>
      </c>
      <c r="N446" s="33" t="s">
        <v>650</v>
      </c>
      <c r="O446" s="93" t="s">
        <v>23</v>
      </c>
      <c r="P446" s="93" t="s">
        <v>23</v>
      </c>
      <c r="Q446" s="93" t="s">
        <v>23</v>
      </c>
      <c r="R446" s="93" t="s">
        <v>23</v>
      </c>
      <c r="S446" s="93" t="s">
        <v>23</v>
      </c>
      <c r="T446" s="93" t="s">
        <v>23</v>
      </c>
      <c r="U446" s="91" t="s">
        <v>23</v>
      </c>
      <c r="V446" s="93">
        <v>0</v>
      </c>
      <c r="W446" s="93">
        <v>0</v>
      </c>
      <c r="X446" s="91" t="s">
        <v>469</v>
      </c>
      <c r="Y446" s="80" t="s">
        <v>450</v>
      </c>
      <c r="Z446" s="93" t="s">
        <v>652</v>
      </c>
    </row>
    <row r="447" spans="1:26">
      <c r="A447" s="93">
        <f t="shared" si="20"/>
        <v>3003</v>
      </c>
      <c r="B447" s="93">
        <v>1</v>
      </c>
      <c r="C447" s="93" t="s">
        <v>654</v>
      </c>
      <c r="D447" s="93">
        <v>31601</v>
      </c>
      <c r="E447" s="93" t="s">
        <v>702</v>
      </c>
      <c r="F447" s="91" t="s">
        <v>700</v>
      </c>
      <c r="G447" s="91" t="s">
        <v>701</v>
      </c>
      <c r="H447" s="93">
        <v>3</v>
      </c>
      <c r="I447" s="93" t="s">
        <v>33</v>
      </c>
      <c r="J447" s="91" t="s">
        <v>656</v>
      </c>
      <c r="K447" s="60" t="s">
        <v>652</v>
      </c>
      <c r="L447" s="93" t="s">
        <v>10</v>
      </c>
      <c r="M447" s="93" t="s">
        <v>445</v>
      </c>
      <c r="N447" s="33" t="s">
        <v>650</v>
      </c>
      <c r="O447" s="93" t="s">
        <v>23</v>
      </c>
      <c r="P447" s="93" t="s">
        <v>23</v>
      </c>
      <c r="Q447" s="93" t="s">
        <v>23</v>
      </c>
      <c r="R447" s="93" t="s">
        <v>23</v>
      </c>
      <c r="S447" s="93" t="s">
        <v>23</v>
      </c>
      <c r="T447" s="93" t="s">
        <v>23</v>
      </c>
      <c r="U447" s="91" t="s">
        <v>23</v>
      </c>
      <c r="V447" s="93">
        <v>0</v>
      </c>
      <c r="W447" s="93">
        <v>0</v>
      </c>
      <c r="X447" s="91" t="s">
        <v>469</v>
      </c>
      <c r="Y447" s="80" t="s">
        <v>20</v>
      </c>
      <c r="Z447" s="93" t="s">
        <v>652</v>
      </c>
    </row>
    <row r="448" spans="1:26">
      <c r="A448" s="93">
        <f t="shared" si="20"/>
        <v>3004</v>
      </c>
      <c r="B448" s="93">
        <v>11</v>
      </c>
      <c r="C448" s="93" t="s">
        <v>654</v>
      </c>
      <c r="D448" s="93">
        <v>31601</v>
      </c>
      <c r="E448" s="93" t="s">
        <v>702</v>
      </c>
      <c r="F448" s="91" t="s">
        <v>700</v>
      </c>
      <c r="G448" s="91" t="s">
        <v>701</v>
      </c>
      <c r="H448" s="93">
        <v>3</v>
      </c>
      <c r="I448" s="93" t="s">
        <v>33</v>
      </c>
      <c r="J448" s="91" t="s">
        <v>656</v>
      </c>
      <c r="K448" s="60" t="s">
        <v>652</v>
      </c>
      <c r="L448" s="93" t="s">
        <v>10</v>
      </c>
      <c r="M448" s="93" t="s">
        <v>445</v>
      </c>
      <c r="N448" s="33" t="s">
        <v>650</v>
      </c>
      <c r="O448" s="93" t="s">
        <v>23</v>
      </c>
      <c r="P448" s="93" t="s">
        <v>23</v>
      </c>
      <c r="Q448" s="93" t="s">
        <v>23</v>
      </c>
      <c r="R448" s="93" t="s">
        <v>23</v>
      </c>
      <c r="S448" s="93" t="s">
        <v>23</v>
      </c>
      <c r="T448" s="93" t="s">
        <v>23</v>
      </c>
      <c r="U448" s="91" t="s">
        <v>23</v>
      </c>
      <c r="V448" s="93">
        <v>0</v>
      </c>
      <c r="W448" s="93">
        <v>0</v>
      </c>
      <c r="X448" s="91" t="s">
        <v>469</v>
      </c>
      <c r="Y448" s="80" t="s">
        <v>450</v>
      </c>
      <c r="Z448" s="93" t="s">
        <v>652</v>
      </c>
    </row>
    <row r="449" spans="1:26">
      <c r="A449" s="93">
        <f t="shared" si="20"/>
        <v>3005</v>
      </c>
      <c r="B449" s="93">
        <v>1</v>
      </c>
      <c r="C449" s="93" t="s">
        <v>654</v>
      </c>
      <c r="D449" s="93">
        <v>31601</v>
      </c>
      <c r="E449" s="93" t="s">
        <v>705</v>
      </c>
      <c r="F449" s="91" t="s">
        <v>703</v>
      </c>
      <c r="G449" s="91" t="s">
        <v>704</v>
      </c>
      <c r="H449" s="93">
        <v>3</v>
      </c>
      <c r="I449" s="93" t="s">
        <v>33</v>
      </c>
      <c r="J449" s="91" t="s">
        <v>656</v>
      </c>
      <c r="K449" s="60" t="s">
        <v>652</v>
      </c>
      <c r="L449" s="93" t="s">
        <v>10</v>
      </c>
      <c r="M449" s="93" t="s">
        <v>445</v>
      </c>
      <c r="N449" s="33" t="s">
        <v>650</v>
      </c>
      <c r="O449" s="93" t="s">
        <v>23</v>
      </c>
      <c r="P449" s="93" t="s">
        <v>23</v>
      </c>
      <c r="Q449" s="93" t="s">
        <v>23</v>
      </c>
      <c r="R449" s="93" t="s">
        <v>23</v>
      </c>
      <c r="S449" s="93" t="s">
        <v>23</v>
      </c>
      <c r="T449" s="93" t="s">
        <v>23</v>
      </c>
      <c r="U449" s="91" t="s">
        <v>23</v>
      </c>
      <c r="V449" s="93">
        <v>0</v>
      </c>
      <c r="W449" s="93">
        <v>0</v>
      </c>
      <c r="X449" s="91" t="s">
        <v>469</v>
      </c>
      <c r="Y449" s="80" t="s">
        <v>20</v>
      </c>
      <c r="Z449" s="93" t="s">
        <v>652</v>
      </c>
    </row>
    <row r="450" spans="1:26">
      <c r="A450" s="93">
        <f t="shared" si="20"/>
        <v>3006</v>
      </c>
      <c r="B450" s="93">
        <v>11</v>
      </c>
      <c r="C450" s="93" t="s">
        <v>654</v>
      </c>
      <c r="D450" s="93">
        <v>31601</v>
      </c>
      <c r="E450" s="93" t="s">
        <v>705</v>
      </c>
      <c r="F450" s="91" t="s">
        <v>703</v>
      </c>
      <c r="G450" s="91" t="s">
        <v>704</v>
      </c>
      <c r="H450" s="93">
        <v>3</v>
      </c>
      <c r="I450" s="93" t="s">
        <v>33</v>
      </c>
      <c r="J450" s="91" t="s">
        <v>656</v>
      </c>
      <c r="K450" s="60" t="s">
        <v>652</v>
      </c>
      <c r="L450" s="93" t="s">
        <v>10</v>
      </c>
      <c r="M450" s="93" t="s">
        <v>445</v>
      </c>
      <c r="N450" s="33" t="s">
        <v>650</v>
      </c>
      <c r="O450" s="93" t="s">
        <v>23</v>
      </c>
      <c r="P450" s="93" t="s">
        <v>23</v>
      </c>
      <c r="Q450" s="93" t="s">
        <v>23</v>
      </c>
      <c r="R450" s="93" t="s">
        <v>23</v>
      </c>
      <c r="S450" s="93" t="s">
        <v>23</v>
      </c>
      <c r="T450" s="93" t="s">
        <v>23</v>
      </c>
      <c r="U450" s="91" t="s">
        <v>23</v>
      </c>
      <c r="V450" s="93">
        <v>0</v>
      </c>
      <c r="W450" s="93">
        <v>0</v>
      </c>
      <c r="X450" s="91" t="s">
        <v>469</v>
      </c>
      <c r="Y450" s="80" t="s">
        <v>450</v>
      </c>
      <c r="Z450" s="93" t="s">
        <v>652</v>
      </c>
    </row>
    <row r="451" spans="1:26">
      <c r="F451" s="91"/>
      <c r="G451" s="91"/>
      <c r="U451" s="91"/>
      <c r="Y451" s="80"/>
    </row>
    <row r="452" spans="1:26">
      <c r="F452" s="91"/>
      <c r="G452" s="91"/>
      <c r="U452" s="91"/>
      <c r="Y452" s="80"/>
    </row>
    <row r="453" spans="1:26">
      <c r="F453" s="91"/>
      <c r="G453" s="91"/>
      <c r="U453" s="91"/>
      <c r="Y453" s="80"/>
    </row>
    <row r="454" spans="1:26">
      <c r="F454" s="91"/>
      <c r="G454" s="91"/>
      <c r="U454" s="91"/>
      <c r="Y454" s="80"/>
    </row>
    <row r="455" spans="1:26">
      <c r="F455" s="91"/>
      <c r="G455" s="91"/>
      <c r="U455" s="91"/>
      <c r="Y455" s="80"/>
    </row>
    <row r="456" spans="1:26">
      <c r="F456" s="91"/>
      <c r="G456" s="91"/>
      <c r="U456" s="91"/>
      <c r="Y456" s="80"/>
    </row>
    <row r="457" spans="1:26">
      <c r="F457" s="91"/>
      <c r="G457" s="91"/>
      <c r="U457" s="91"/>
      <c r="Y457" s="80"/>
    </row>
    <row r="458" spans="1:26">
      <c r="F458" s="91"/>
      <c r="G458" s="91"/>
      <c r="U458" s="91"/>
      <c r="Y458" s="80"/>
    </row>
    <row r="459" spans="1:26">
      <c r="F459" s="91"/>
      <c r="G459" s="91"/>
      <c r="U459" s="91"/>
      <c r="Y459" s="80"/>
    </row>
    <row r="460" spans="1:26">
      <c r="F460" s="91"/>
      <c r="G460" s="91"/>
      <c r="U460" s="91"/>
      <c r="Y460" s="80"/>
    </row>
    <row r="461" spans="1:26">
      <c r="F461" s="91"/>
      <c r="G461" s="91"/>
      <c r="N461" s="66"/>
      <c r="U461" s="91"/>
      <c r="Y461" s="80"/>
    </row>
    <row r="462" spans="1:26">
      <c r="F462" s="91"/>
      <c r="G462" s="91"/>
      <c r="N462" s="67"/>
      <c r="U462" s="91"/>
      <c r="Y462" s="80"/>
    </row>
    <row r="463" spans="1:26">
      <c r="F463" s="91"/>
      <c r="G463" s="91"/>
      <c r="N463" s="65"/>
      <c r="U463" s="91"/>
      <c r="Y463" s="80"/>
    </row>
    <row r="464" spans="1:26">
      <c r="F464" s="91"/>
      <c r="G464" s="91"/>
      <c r="N464" s="64"/>
      <c r="U464" s="91"/>
      <c r="Y464" s="80"/>
    </row>
    <row r="465" spans="6:25">
      <c r="F465" s="91"/>
      <c r="G465" s="91"/>
      <c r="N465" s="66"/>
      <c r="U465" s="91"/>
      <c r="Y465" s="80"/>
    </row>
    <row r="466" spans="6:25">
      <c r="F466" s="91"/>
      <c r="G466" s="91"/>
      <c r="N466" s="67"/>
      <c r="U466" s="91"/>
      <c r="Y466" s="80"/>
    </row>
    <row r="467" spans="6:25">
      <c r="F467" s="91"/>
      <c r="G467" s="91"/>
      <c r="N467" s="68"/>
      <c r="U467" s="91"/>
      <c r="Y467" s="80"/>
    </row>
    <row r="468" spans="6:25">
      <c r="F468" s="91"/>
      <c r="G468" s="91"/>
      <c r="N468" s="69"/>
      <c r="U468" s="91"/>
      <c r="Y468" s="80"/>
    </row>
    <row r="469" spans="6:25">
      <c r="F469" s="91"/>
      <c r="G469" s="91"/>
      <c r="N469" s="65"/>
      <c r="U469" s="91"/>
      <c r="Y469" s="80"/>
    </row>
    <row r="470" spans="6:25">
      <c r="F470" s="91"/>
      <c r="G470" s="91"/>
      <c r="N470" s="65"/>
      <c r="U470" s="91"/>
      <c r="Y470" s="80"/>
    </row>
    <row r="471" spans="6:25">
      <c r="F471" s="91"/>
      <c r="G471" s="91"/>
      <c r="N471" s="64"/>
      <c r="U471" s="91"/>
      <c r="Y471" s="80"/>
    </row>
    <row r="472" spans="6:25">
      <c r="F472" s="91"/>
      <c r="G472" s="91"/>
      <c r="N472" s="91"/>
      <c r="U472" s="91"/>
      <c r="Y472" s="80"/>
    </row>
    <row r="473" spans="6:25">
      <c r="F473" s="91"/>
      <c r="G473" s="91"/>
      <c r="N473" s="91"/>
      <c r="U473" s="91"/>
      <c r="Y473" s="80"/>
    </row>
    <row r="474" spans="6:25">
      <c r="F474" s="91"/>
      <c r="G474" s="91"/>
      <c r="N474" s="91"/>
      <c r="U474" s="91"/>
      <c r="Y474" s="80"/>
    </row>
    <row r="475" spans="6:25">
      <c r="F475" s="91"/>
      <c r="G475" s="91"/>
      <c r="N475" s="91"/>
      <c r="U475" s="91"/>
      <c r="Y475" s="80"/>
    </row>
    <row r="476" spans="6:25">
      <c r="F476" s="91"/>
      <c r="G476" s="91"/>
      <c r="N476" s="91"/>
      <c r="U476" s="91"/>
      <c r="Y476" s="80"/>
    </row>
    <row r="477" spans="6:25">
      <c r="F477" s="91"/>
      <c r="G477" s="91"/>
      <c r="N477" s="91"/>
      <c r="U477" s="91"/>
      <c r="Y477" s="80"/>
    </row>
    <row r="478" spans="6:25">
      <c r="F478" s="91"/>
      <c r="G478" s="91"/>
      <c r="N478" s="91"/>
      <c r="U478" s="91"/>
      <c r="Y478" s="80"/>
    </row>
    <row r="479" spans="6:25">
      <c r="F479" s="91"/>
      <c r="G479" s="91"/>
      <c r="N479" s="91"/>
      <c r="U479" s="91"/>
      <c r="Y479" s="80"/>
    </row>
    <row r="480" spans="6:25">
      <c r="F480" s="91"/>
      <c r="G480" s="91"/>
      <c r="N480" s="91"/>
      <c r="U480" s="91"/>
      <c r="Y480" s="80"/>
    </row>
    <row r="481" spans="6:25">
      <c r="F481" s="91"/>
      <c r="G481" s="91"/>
      <c r="N481" s="91"/>
      <c r="U481" s="91"/>
      <c r="Y481" s="80"/>
    </row>
    <row r="482" spans="6:25">
      <c r="F482" s="91"/>
      <c r="G482" s="91"/>
      <c r="N482" s="91"/>
      <c r="U482" s="91"/>
      <c r="Y482" s="80"/>
    </row>
    <row r="483" spans="6:25">
      <c r="F483" s="91"/>
      <c r="G483" s="91"/>
      <c r="N483" s="91"/>
      <c r="U483" s="91"/>
      <c r="Y483" s="80"/>
    </row>
    <row r="484" spans="6:25">
      <c r="F484" s="91"/>
      <c r="G484" s="91"/>
      <c r="N484" s="91"/>
      <c r="U484" s="91"/>
      <c r="Y484" s="80"/>
    </row>
    <row r="485" spans="6:25">
      <c r="F485" s="91"/>
      <c r="G485" s="91"/>
      <c r="N485" s="91"/>
      <c r="U485" s="91"/>
      <c r="Y485" s="80"/>
    </row>
    <row r="486" spans="6:25">
      <c r="F486" s="91"/>
      <c r="G486" s="91"/>
      <c r="N486" s="91"/>
      <c r="U486" s="91"/>
      <c r="Y486" s="80"/>
    </row>
    <row r="487" spans="6:25">
      <c r="F487" s="91"/>
      <c r="G487" s="91"/>
      <c r="N487" s="91"/>
      <c r="U487" s="91"/>
      <c r="Y487" s="80"/>
    </row>
    <row r="488" spans="6:25">
      <c r="F488" s="91"/>
      <c r="G488" s="91"/>
      <c r="N488" s="91"/>
      <c r="U488" s="91"/>
      <c r="Y488" s="80"/>
    </row>
    <row r="489" spans="6:25">
      <c r="F489" s="91"/>
      <c r="G489" s="91"/>
      <c r="U489" s="91"/>
      <c r="Y489" s="80"/>
    </row>
    <row r="490" spans="6:25">
      <c r="F490" s="91"/>
      <c r="G490" s="91"/>
      <c r="N490" s="91"/>
      <c r="U490" s="91"/>
      <c r="Y490" s="80"/>
    </row>
    <row r="491" spans="6:25">
      <c r="F491" s="91"/>
      <c r="G491" s="91"/>
      <c r="U491" s="91"/>
      <c r="Y491" s="80"/>
    </row>
    <row r="492" spans="6:25">
      <c r="F492" s="91"/>
      <c r="G492" s="91"/>
      <c r="N492" s="91"/>
      <c r="U492" s="91"/>
      <c r="Y492" s="80"/>
    </row>
    <row r="493" spans="6:25">
      <c r="F493" s="91"/>
      <c r="G493" s="91"/>
      <c r="N493" s="91"/>
      <c r="U493" s="91"/>
      <c r="Y493" s="80"/>
    </row>
    <row r="494" spans="6:25">
      <c r="F494" s="91"/>
      <c r="G494" s="91"/>
      <c r="N494" s="91"/>
      <c r="U494" s="91"/>
      <c r="Y494" s="80"/>
    </row>
    <row r="495" spans="6:25">
      <c r="F495" s="91"/>
      <c r="G495" s="91"/>
      <c r="N495" s="91"/>
      <c r="U495" s="91"/>
      <c r="Y495" s="80"/>
    </row>
    <row r="496" spans="6:25">
      <c r="F496" s="91"/>
      <c r="G496" s="91"/>
      <c r="N496" s="91"/>
      <c r="U496" s="91"/>
      <c r="Y496" s="80"/>
    </row>
    <row r="497" spans="6:25">
      <c r="F497" s="91"/>
      <c r="G497" s="91"/>
      <c r="N497" s="91"/>
      <c r="U497" s="91"/>
      <c r="Y497" s="80"/>
    </row>
    <row r="498" spans="6:25">
      <c r="F498" s="91"/>
      <c r="G498" s="91"/>
      <c r="N498" s="91"/>
      <c r="U498" s="91"/>
      <c r="Y498" s="80"/>
    </row>
    <row r="499" spans="6:25">
      <c r="F499" s="91"/>
      <c r="G499" s="91"/>
      <c r="N499" s="91"/>
      <c r="U499" s="91"/>
      <c r="Y499" s="80"/>
    </row>
    <row r="500" spans="6:25">
      <c r="F500" s="91"/>
      <c r="G500" s="91"/>
      <c r="N500" s="91"/>
      <c r="U500" s="91"/>
      <c r="Y500" s="80"/>
    </row>
    <row r="501" spans="6:25">
      <c r="F501" s="91"/>
      <c r="G501" s="91"/>
      <c r="N501" s="91"/>
      <c r="U501" s="91"/>
      <c r="Y501" s="80"/>
    </row>
    <row r="502" spans="6:25">
      <c r="F502" s="91"/>
      <c r="G502" s="91"/>
      <c r="N502" s="91"/>
      <c r="U502" s="91"/>
      <c r="Y502" s="80"/>
    </row>
    <row r="503" spans="6:25">
      <c r="F503" s="91"/>
      <c r="G503" s="91"/>
      <c r="N503" s="91"/>
      <c r="U503" s="91"/>
      <c r="Y503" s="80"/>
    </row>
    <row r="504" spans="6:25">
      <c r="F504" s="91"/>
      <c r="G504" s="91"/>
      <c r="N504" s="91"/>
      <c r="U504" s="91"/>
      <c r="Y504" s="80"/>
    </row>
    <row r="505" spans="6:25">
      <c r="F505" s="91"/>
      <c r="G505" s="91"/>
      <c r="U505" s="91"/>
      <c r="Y505" s="80"/>
    </row>
    <row r="506" spans="6:25">
      <c r="F506" s="91"/>
      <c r="G506" s="91"/>
      <c r="N506" s="91"/>
      <c r="U506" s="91"/>
      <c r="Y506" s="80"/>
    </row>
    <row r="507" spans="6:25">
      <c r="F507" s="91"/>
      <c r="G507" s="91"/>
      <c r="U507" s="91"/>
      <c r="Y507" s="80"/>
    </row>
    <row r="508" spans="6:25">
      <c r="F508" s="91"/>
      <c r="G508" s="91"/>
      <c r="N508" s="91"/>
      <c r="U508" s="91"/>
      <c r="Y508" s="80"/>
    </row>
    <row r="509" spans="6:25">
      <c r="F509" s="91"/>
      <c r="G509" s="91"/>
      <c r="N509" s="91"/>
      <c r="U509" s="91"/>
      <c r="Y509" s="80"/>
    </row>
    <row r="510" spans="6:25">
      <c r="F510" s="91"/>
      <c r="G510" s="91"/>
      <c r="N510" s="91"/>
      <c r="U510" s="91"/>
      <c r="Y510" s="80"/>
    </row>
    <row r="511" spans="6:25">
      <c r="F511" s="91"/>
      <c r="G511" s="91"/>
      <c r="N511" s="91"/>
      <c r="U511" s="91"/>
      <c r="Y511" s="80"/>
    </row>
    <row r="512" spans="6:25">
      <c r="F512" s="91"/>
      <c r="G512" s="91"/>
      <c r="N512" s="91"/>
      <c r="U512" s="91"/>
      <c r="Y512" s="80"/>
    </row>
    <row r="513" spans="6:25">
      <c r="F513" s="91"/>
      <c r="G513" s="91"/>
      <c r="N513" s="91"/>
      <c r="U513" s="91"/>
      <c r="Y513" s="80"/>
    </row>
    <row r="514" spans="6:25">
      <c r="F514" s="91"/>
      <c r="G514" s="91"/>
      <c r="N514" s="91"/>
      <c r="U514" s="91"/>
      <c r="Y514" s="80"/>
    </row>
    <row r="515" spans="6:25">
      <c r="F515" s="91"/>
      <c r="G515" s="91"/>
      <c r="N515" s="91"/>
      <c r="U515" s="91"/>
      <c r="Y515" s="80"/>
    </row>
    <row r="516" spans="6:25">
      <c r="F516" s="91"/>
      <c r="G516" s="91"/>
      <c r="U516" s="91"/>
      <c r="Y516" s="80"/>
    </row>
    <row r="517" spans="6:25">
      <c r="F517" s="91"/>
      <c r="G517" s="91"/>
      <c r="N517" s="91"/>
      <c r="U517" s="91"/>
      <c r="Y517" s="80"/>
    </row>
    <row r="518" spans="6:25">
      <c r="F518" s="91"/>
      <c r="G518" s="91"/>
      <c r="N518" s="91"/>
      <c r="U518" s="91"/>
      <c r="Y518" s="80"/>
    </row>
    <row r="519" spans="6:25">
      <c r="F519" s="91"/>
      <c r="G519" s="91"/>
      <c r="N519" s="91"/>
      <c r="U519" s="91"/>
      <c r="Y519" s="80"/>
    </row>
    <row r="520" spans="6:25">
      <c r="F520" s="91"/>
      <c r="G520" s="91"/>
      <c r="N520" s="91"/>
      <c r="U520" s="91"/>
      <c r="Y520" s="80"/>
    </row>
    <row r="521" spans="6:25">
      <c r="F521" s="91"/>
      <c r="G521" s="91"/>
      <c r="N521" s="91"/>
      <c r="U521" s="91"/>
      <c r="Y521" s="80"/>
    </row>
    <row r="522" spans="6:25">
      <c r="F522" s="91"/>
      <c r="G522" s="91"/>
      <c r="N522" s="91"/>
      <c r="U522" s="91"/>
      <c r="Y522" s="80"/>
    </row>
    <row r="523" spans="6:25">
      <c r="F523" s="91"/>
      <c r="G523" s="91"/>
      <c r="N523" s="91"/>
      <c r="U523" s="91"/>
      <c r="Y523" s="80"/>
    </row>
    <row r="524" spans="6:25">
      <c r="F524" s="91"/>
      <c r="G524" s="91"/>
      <c r="N524" s="91"/>
      <c r="U524" s="91"/>
      <c r="Y524" s="80"/>
    </row>
    <row r="525" spans="6:25">
      <c r="F525" s="91"/>
      <c r="G525" s="91"/>
      <c r="N525" s="91"/>
      <c r="U525" s="91"/>
      <c r="Y525" s="80"/>
    </row>
    <row r="526" spans="6:25">
      <c r="F526" s="91"/>
      <c r="G526" s="91"/>
      <c r="N526" s="91"/>
      <c r="U526" s="91"/>
      <c r="Y526" s="80"/>
    </row>
    <row r="527" spans="6:25">
      <c r="F527" s="91"/>
      <c r="G527" s="91"/>
      <c r="N527" s="91"/>
      <c r="U527" s="91"/>
      <c r="Y527" s="80"/>
    </row>
    <row r="528" spans="6:25">
      <c r="F528" s="91"/>
      <c r="G528" s="91"/>
      <c r="N528" s="91"/>
      <c r="U528" s="91"/>
      <c r="Y528" s="80"/>
    </row>
    <row r="529" spans="2:25">
      <c r="F529" s="91"/>
      <c r="G529" s="91"/>
      <c r="N529" s="91"/>
      <c r="U529" s="91"/>
      <c r="Y529" s="80"/>
    </row>
    <row r="530" spans="2:25">
      <c r="F530" s="91"/>
      <c r="G530" s="91"/>
      <c r="N530" s="91"/>
      <c r="U530" s="91"/>
      <c r="Y530" s="80"/>
    </row>
    <row r="531" spans="2:25">
      <c r="F531" s="91"/>
      <c r="G531" s="91"/>
      <c r="N531" s="91"/>
      <c r="U531" s="91"/>
      <c r="Y531" s="80"/>
    </row>
    <row r="532" spans="2:25">
      <c r="F532" s="91"/>
      <c r="G532" s="91"/>
      <c r="N532" s="91"/>
      <c r="U532" s="91"/>
      <c r="Y532" s="80"/>
    </row>
    <row r="533" spans="2:25">
      <c r="F533" s="91"/>
      <c r="G533" s="91"/>
      <c r="N533" s="91"/>
      <c r="U533" s="91"/>
      <c r="Y533" s="80"/>
    </row>
    <row r="534" spans="2:25">
      <c r="F534" s="91"/>
      <c r="G534" s="91"/>
      <c r="N534" s="91"/>
      <c r="U534" s="91"/>
      <c r="Y534" s="80"/>
    </row>
    <row r="535" spans="2:25">
      <c r="F535" s="91"/>
      <c r="G535" s="91"/>
      <c r="N535" s="91"/>
      <c r="U535" s="91"/>
      <c r="Y535" s="80"/>
    </row>
    <row r="536" spans="2:25">
      <c r="F536" s="91"/>
      <c r="G536" s="91"/>
      <c r="N536" s="91"/>
      <c r="U536" s="91"/>
      <c r="Y536" s="80"/>
    </row>
    <row r="537" spans="2:25">
      <c r="F537" s="91"/>
      <c r="G537" s="91"/>
      <c r="N537" s="91"/>
      <c r="U537" s="91"/>
      <c r="Y537" s="80"/>
    </row>
    <row r="538" spans="2:25">
      <c r="B538" s="19"/>
      <c r="F538" s="82"/>
      <c r="G538" s="82"/>
      <c r="H538" s="19"/>
      <c r="I538" s="19"/>
      <c r="J538" s="82"/>
      <c r="K538" s="82"/>
      <c r="L538" s="19"/>
      <c r="M538" s="19"/>
      <c r="N538" s="21"/>
      <c r="O538" s="19"/>
      <c r="P538" s="19"/>
      <c r="Q538" s="19"/>
      <c r="R538" s="19"/>
      <c r="S538" s="19"/>
      <c r="T538" s="19"/>
      <c r="U538" s="82"/>
      <c r="V538" s="19"/>
      <c r="W538" s="19"/>
      <c r="Y538" s="22"/>
    </row>
    <row r="539" spans="2:25">
      <c r="F539" s="91"/>
      <c r="G539" s="91"/>
      <c r="N539" s="91"/>
      <c r="U539" s="91"/>
      <c r="Y539" s="80"/>
    </row>
    <row r="540" spans="2:25">
      <c r="F540" s="91"/>
      <c r="G540" s="91"/>
      <c r="U540" s="91"/>
      <c r="Y540" s="80"/>
    </row>
    <row r="541" spans="2:25">
      <c r="F541" s="91"/>
      <c r="G541" s="91"/>
      <c r="U541" s="91"/>
      <c r="Y541" s="80"/>
    </row>
    <row r="542" spans="2:25">
      <c r="F542" s="91"/>
      <c r="G542" s="91"/>
      <c r="U542" s="91"/>
      <c r="Y542" s="80"/>
    </row>
    <row r="543" spans="2:25">
      <c r="F543" s="91"/>
      <c r="G543" s="91"/>
      <c r="U543" s="91"/>
      <c r="Y543" s="80"/>
    </row>
    <row r="544" spans="2:25">
      <c r="F544" s="91"/>
      <c r="G544" s="91"/>
      <c r="U544" s="91"/>
      <c r="Y544" s="80"/>
    </row>
    <row r="545" spans="6:25">
      <c r="F545" s="91"/>
      <c r="G545" s="91"/>
      <c r="U545" s="91"/>
      <c r="Y545" s="80"/>
    </row>
    <row r="546" spans="6:25">
      <c r="F546" s="91"/>
      <c r="G546" s="91"/>
      <c r="U546" s="91"/>
      <c r="Y546" s="80"/>
    </row>
    <row r="547" spans="6:25">
      <c r="F547" s="91"/>
      <c r="G547" s="91"/>
      <c r="U547" s="91"/>
      <c r="Y547" s="80"/>
    </row>
    <row r="548" spans="6:25">
      <c r="F548" s="91"/>
      <c r="G548" s="91"/>
      <c r="U548" s="91"/>
      <c r="Y548" s="80"/>
    </row>
    <row r="549" spans="6:25">
      <c r="F549" s="91"/>
      <c r="G549" s="91"/>
      <c r="U549" s="91"/>
      <c r="Y549" s="80"/>
    </row>
    <row r="550" spans="6:25">
      <c r="F550" s="91"/>
      <c r="G550" s="91"/>
      <c r="U550" s="91"/>
      <c r="Y550" s="80"/>
    </row>
    <row r="551" spans="6:25">
      <c r="F551" s="91"/>
      <c r="G551" s="91"/>
      <c r="U551" s="91"/>
      <c r="Y551" s="80"/>
    </row>
    <row r="552" spans="6:25">
      <c r="F552" s="91"/>
      <c r="G552" s="91"/>
      <c r="U552" s="91"/>
      <c r="Y552" s="80"/>
    </row>
    <row r="553" spans="6:25">
      <c r="F553" s="91"/>
      <c r="G553" s="91"/>
      <c r="U553" s="91"/>
      <c r="Y553" s="80"/>
    </row>
    <row r="554" spans="6:25">
      <c r="F554" s="91"/>
      <c r="G554" s="91"/>
      <c r="U554" s="91"/>
      <c r="Y554" s="80"/>
    </row>
    <row r="555" spans="6:25">
      <c r="F555" s="91"/>
      <c r="G555" s="91"/>
      <c r="U555" s="91"/>
      <c r="Y555" s="80"/>
    </row>
    <row r="556" spans="6:25">
      <c r="F556" s="91"/>
      <c r="G556" s="91"/>
      <c r="U556" s="91"/>
      <c r="Y556" s="80"/>
    </row>
    <row r="557" spans="6:25">
      <c r="F557" s="91"/>
      <c r="G557" s="91"/>
      <c r="U557" s="91"/>
      <c r="Y557" s="80"/>
    </row>
    <row r="558" spans="6:25">
      <c r="F558" s="91"/>
      <c r="G558" s="91"/>
      <c r="U558" s="91"/>
      <c r="Y558" s="80"/>
    </row>
    <row r="559" spans="6:25">
      <c r="F559" s="91"/>
      <c r="G559" s="91"/>
      <c r="U559" s="91"/>
      <c r="Y559" s="80"/>
    </row>
    <row r="560" spans="6:25">
      <c r="F560" s="91"/>
      <c r="G560" s="91"/>
      <c r="N560" s="66"/>
      <c r="U560" s="91"/>
      <c r="Y560" s="80"/>
    </row>
    <row r="561" spans="6:25">
      <c r="F561" s="91"/>
      <c r="G561" s="91"/>
      <c r="N561" s="67"/>
      <c r="U561" s="91"/>
      <c r="Y561" s="80"/>
    </row>
    <row r="562" spans="6:25">
      <c r="F562" s="91"/>
      <c r="G562" s="91"/>
      <c r="N562" s="65"/>
      <c r="U562" s="91"/>
      <c r="Y562" s="80"/>
    </row>
    <row r="563" spans="6:25">
      <c r="F563" s="91"/>
      <c r="G563" s="91"/>
      <c r="N563" s="64"/>
      <c r="U563" s="91"/>
      <c r="Y563" s="80"/>
    </row>
    <row r="564" spans="6:25">
      <c r="F564" s="91"/>
      <c r="G564" s="91"/>
      <c r="N564" s="66"/>
      <c r="U564" s="91"/>
      <c r="Y564" s="80"/>
    </row>
    <row r="565" spans="6:25">
      <c r="F565" s="91"/>
      <c r="G565" s="91"/>
      <c r="N565" s="67"/>
      <c r="U565" s="91"/>
      <c r="Y565" s="80"/>
    </row>
    <row r="566" spans="6:25">
      <c r="F566" s="91"/>
      <c r="G566" s="91"/>
      <c r="N566" s="68"/>
      <c r="U566" s="91"/>
      <c r="Y566" s="80"/>
    </row>
    <row r="567" spans="6:25">
      <c r="F567" s="91"/>
      <c r="G567" s="91"/>
      <c r="N567" s="69"/>
      <c r="U567" s="91"/>
      <c r="Y567" s="80"/>
    </row>
    <row r="568" spans="6:25">
      <c r="F568" s="91"/>
      <c r="G568" s="91"/>
      <c r="N568" s="65"/>
      <c r="U568" s="91"/>
      <c r="Y568" s="80"/>
    </row>
    <row r="569" spans="6:25">
      <c r="F569" s="91"/>
      <c r="G569" s="91"/>
      <c r="N569" s="65"/>
      <c r="U569" s="91"/>
      <c r="Y569" s="80"/>
    </row>
    <row r="570" spans="6:25">
      <c r="F570" s="91"/>
      <c r="G570" s="91"/>
      <c r="N570" s="64"/>
      <c r="U570" s="91"/>
      <c r="Y570" s="80"/>
    </row>
    <row r="571" spans="6:25">
      <c r="F571" s="91"/>
      <c r="G571" s="91"/>
      <c r="N571" s="91"/>
      <c r="U571" s="91"/>
      <c r="Y571" s="80"/>
    </row>
    <row r="572" spans="6:25">
      <c r="F572" s="91"/>
      <c r="G572" s="91"/>
      <c r="N572" s="91"/>
      <c r="U572" s="91"/>
      <c r="Y572" s="80"/>
    </row>
    <row r="573" spans="6:25">
      <c r="F573" s="91"/>
      <c r="G573" s="91"/>
      <c r="N573" s="91"/>
      <c r="U573" s="91"/>
      <c r="Y573" s="80"/>
    </row>
    <row r="574" spans="6:25">
      <c r="F574" s="91"/>
      <c r="G574" s="91"/>
      <c r="N574" s="91"/>
      <c r="U574" s="91"/>
      <c r="Y574" s="80"/>
    </row>
    <row r="575" spans="6:25">
      <c r="F575" s="91"/>
      <c r="G575" s="91"/>
      <c r="N575" s="91"/>
      <c r="U575" s="91"/>
      <c r="Y575" s="80"/>
    </row>
    <row r="576" spans="6:25">
      <c r="F576" s="91"/>
      <c r="G576" s="91"/>
      <c r="N576" s="91"/>
      <c r="U576" s="91"/>
      <c r="Y576" s="80"/>
    </row>
    <row r="577" spans="6:25">
      <c r="F577" s="91"/>
      <c r="G577" s="91"/>
      <c r="N577" s="91"/>
      <c r="U577" s="91"/>
      <c r="Y577" s="80"/>
    </row>
    <row r="578" spans="6:25">
      <c r="F578" s="91"/>
      <c r="G578" s="91"/>
      <c r="N578" s="91"/>
      <c r="U578" s="91"/>
      <c r="Y578" s="80"/>
    </row>
    <row r="579" spans="6:25">
      <c r="F579" s="91"/>
      <c r="G579" s="91"/>
      <c r="N579" s="91"/>
      <c r="U579" s="91"/>
      <c r="Y579" s="80"/>
    </row>
    <row r="580" spans="6:25">
      <c r="F580" s="91"/>
      <c r="G580" s="91"/>
      <c r="N580" s="91"/>
      <c r="U580" s="91"/>
      <c r="Y580" s="80"/>
    </row>
    <row r="581" spans="6:25">
      <c r="F581" s="91"/>
      <c r="G581" s="91"/>
      <c r="N581" s="91"/>
      <c r="U581" s="91"/>
      <c r="Y581" s="80"/>
    </row>
    <row r="582" spans="6:25">
      <c r="F582" s="91"/>
      <c r="G582" s="91"/>
      <c r="N582" s="91"/>
      <c r="U582" s="91"/>
      <c r="Y582" s="80"/>
    </row>
    <row r="583" spans="6:25">
      <c r="F583" s="91"/>
      <c r="G583" s="91"/>
      <c r="N583" s="91"/>
      <c r="U583" s="91"/>
      <c r="Y583" s="80"/>
    </row>
    <row r="584" spans="6:25">
      <c r="F584" s="91"/>
      <c r="G584" s="91"/>
      <c r="N584" s="91"/>
      <c r="U584" s="91"/>
      <c r="Y584" s="80"/>
    </row>
    <row r="585" spans="6:25">
      <c r="F585" s="91"/>
      <c r="G585" s="91"/>
      <c r="N585" s="91"/>
      <c r="U585" s="91"/>
      <c r="Y585" s="80"/>
    </row>
    <row r="586" spans="6:25">
      <c r="F586" s="91"/>
      <c r="G586" s="91"/>
      <c r="N586" s="91"/>
      <c r="U586" s="91"/>
      <c r="Y586" s="80"/>
    </row>
    <row r="587" spans="6:25">
      <c r="F587" s="91"/>
      <c r="G587" s="91"/>
      <c r="N587" s="91"/>
      <c r="U587" s="91"/>
      <c r="Y587" s="80"/>
    </row>
    <row r="588" spans="6:25">
      <c r="F588" s="91"/>
      <c r="G588" s="91"/>
      <c r="U588" s="91"/>
      <c r="Y588" s="80"/>
    </row>
    <row r="589" spans="6:25">
      <c r="F589" s="91"/>
      <c r="G589" s="91"/>
      <c r="N589" s="91"/>
      <c r="U589" s="91"/>
      <c r="Y589" s="80"/>
    </row>
    <row r="590" spans="6:25">
      <c r="F590" s="91"/>
      <c r="G590" s="91"/>
      <c r="U590" s="91"/>
      <c r="Y590" s="80"/>
    </row>
    <row r="591" spans="6:25">
      <c r="F591" s="91"/>
      <c r="G591" s="91"/>
      <c r="N591" s="91"/>
      <c r="U591" s="91"/>
      <c r="Y591" s="80"/>
    </row>
    <row r="592" spans="6:25">
      <c r="F592" s="91"/>
      <c r="G592" s="91"/>
      <c r="N592" s="91"/>
      <c r="U592" s="91"/>
      <c r="Y592" s="80"/>
    </row>
    <row r="593" spans="6:25">
      <c r="F593" s="91"/>
      <c r="G593" s="91"/>
      <c r="N593" s="91"/>
      <c r="U593" s="91"/>
      <c r="Y593" s="80"/>
    </row>
    <row r="594" spans="6:25">
      <c r="F594" s="91"/>
      <c r="G594" s="91"/>
      <c r="N594" s="91"/>
      <c r="U594" s="91"/>
      <c r="Y594" s="80"/>
    </row>
    <row r="595" spans="6:25">
      <c r="F595" s="91"/>
      <c r="G595" s="91"/>
      <c r="N595" s="91"/>
      <c r="U595" s="91"/>
      <c r="Y595" s="80"/>
    </row>
    <row r="596" spans="6:25">
      <c r="F596" s="91"/>
      <c r="G596" s="91"/>
      <c r="N596" s="91"/>
      <c r="U596" s="91"/>
      <c r="Y596" s="80"/>
    </row>
    <row r="597" spans="6:25">
      <c r="F597" s="91"/>
      <c r="G597" s="91"/>
      <c r="N597" s="91"/>
      <c r="U597" s="91"/>
      <c r="Y597" s="80"/>
    </row>
    <row r="598" spans="6:25">
      <c r="F598" s="91"/>
      <c r="G598" s="91"/>
      <c r="N598" s="91"/>
      <c r="U598" s="91"/>
      <c r="Y598" s="80"/>
    </row>
    <row r="599" spans="6:25">
      <c r="F599" s="91"/>
      <c r="G599" s="91"/>
      <c r="N599" s="91"/>
      <c r="U599" s="91"/>
      <c r="Y599" s="80"/>
    </row>
    <row r="600" spans="6:25">
      <c r="F600" s="91"/>
      <c r="G600" s="91"/>
      <c r="N600" s="91"/>
      <c r="U600" s="91"/>
      <c r="Y600" s="80"/>
    </row>
    <row r="601" spans="6:25">
      <c r="F601" s="91"/>
      <c r="G601" s="91"/>
      <c r="N601" s="91"/>
      <c r="U601" s="91"/>
      <c r="Y601" s="80"/>
    </row>
    <row r="602" spans="6:25">
      <c r="F602" s="91"/>
      <c r="G602" s="91"/>
      <c r="N602" s="91"/>
      <c r="U602" s="91"/>
      <c r="Y602" s="80"/>
    </row>
    <row r="603" spans="6:25">
      <c r="F603" s="91"/>
      <c r="G603" s="91"/>
      <c r="N603" s="91"/>
      <c r="U603" s="91"/>
      <c r="Y603" s="80"/>
    </row>
    <row r="604" spans="6:25">
      <c r="F604" s="91"/>
      <c r="G604" s="91"/>
      <c r="U604" s="91"/>
      <c r="Y604" s="80"/>
    </row>
    <row r="605" spans="6:25">
      <c r="F605" s="91"/>
      <c r="G605" s="91"/>
      <c r="N605" s="91"/>
      <c r="U605" s="91"/>
      <c r="Y605" s="80"/>
    </row>
    <row r="606" spans="6:25">
      <c r="F606" s="91"/>
      <c r="G606" s="91"/>
      <c r="U606" s="91"/>
      <c r="Y606" s="80"/>
    </row>
    <row r="607" spans="6:25">
      <c r="F607" s="91"/>
      <c r="G607" s="91"/>
      <c r="N607" s="91"/>
      <c r="U607" s="91"/>
      <c r="Y607" s="80"/>
    </row>
    <row r="608" spans="6:25">
      <c r="F608" s="91"/>
      <c r="G608" s="91"/>
      <c r="N608" s="91"/>
      <c r="U608" s="91"/>
      <c r="Y608" s="80"/>
    </row>
    <row r="609" spans="6:25">
      <c r="F609" s="91"/>
      <c r="G609" s="91"/>
      <c r="N609" s="91"/>
      <c r="U609" s="91"/>
      <c r="Y609" s="80"/>
    </row>
    <row r="610" spans="6:25">
      <c r="F610" s="91"/>
      <c r="G610" s="91"/>
      <c r="N610" s="91"/>
      <c r="U610" s="91"/>
      <c r="Y610" s="80"/>
    </row>
    <row r="611" spans="6:25">
      <c r="F611" s="91"/>
      <c r="G611" s="91"/>
      <c r="N611" s="91"/>
      <c r="U611" s="91"/>
      <c r="Y611" s="80"/>
    </row>
    <row r="612" spans="6:25">
      <c r="F612" s="91"/>
      <c r="G612" s="91"/>
      <c r="N612" s="91"/>
      <c r="U612" s="91"/>
      <c r="Y612" s="80"/>
    </row>
    <row r="613" spans="6:25">
      <c r="F613" s="91"/>
      <c r="G613" s="91"/>
      <c r="N613" s="91"/>
      <c r="U613" s="91"/>
      <c r="Y613" s="80"/>
    </row>
    <row r="614" spans="6:25">
      <c r="F614" s="91"/>
      <c r="G614" s="91"/>
      <c r="N614" s="91"/>
      <c r="U614" s="91"/>
      <c r="Y614" s="80"/>
    </row>
    <row r="615" spans="6:25">
      <c r="F615" s="91"/>
      <c r="G615" s="91"/>
      <c r="U615" s="91"/>
      <c r="Y615" s="80"/>
    </row>
    <row r="616" spans="6:25">
      <c r="F616" s="91"/>
      <c r="G616" s="91"/>
      <c r="N616" s="91"/>
      <c r="U616" s="91"/>
      <c r="Y616" s="80"/>
    </row>
    <row r="617" spans="6:25">
      <c r="F617" s="91"/>
      <c r="G617" s="91"/>
      <c r="N617" s="91"/>
      <c r="U617" s="91"/>
      <c r="Y617" s="80"/>
    </row>
    <row r="618" spans="6:25">
      <c r="F618" s="91"/>
      <c r="G618" s="91"/>
      <c r="N618" s="91"/>
      <c r="U618" s="91"/>
      <c r="Y618" s="80"/>
    </row>
    <row r="619" spans="6:25">
      <c r="F619" s="91"/>
      <c r="G619" s="91"/>
      <c r="N619" s="91"/>
      <c r="U619" s="91"/>
      <c r="Y619" s="80"/>
    </row>
    <row r="620" spans="6:25">
      <c r="F620" s="91"/>
      <c r="G620" s="91"/>
      <c r="N620" s="91"/>
      <c r="U620" s="91"/>
      <c r="Y620" s="80"/>
    </row>
    <row r="621" spans="6:25">
      <c r="F621" s="91"/>
      <c r="G621" s="91"/>
      <c r="N621" s="91"/>
      <c r="U621" s="91"/>
      <c r="Y621" s="80"/>
    </row>
    <row r="622" spans="6:25">
      <c r="F622" s="91"/>
      <c r="G622" s="91"/>
      <c r="N622" s="91"/>
      <c r="U622" s="91"/>
      <c r="Y622" s="80"/>
    </row>
    <row r="623" spans="6:25">
      <c r="F623" s="91"/>
      <c r="G623" s="91"/>
      <c r="N623" s="91"/>
      <c r="U623" s="91"/>
      <c r="Y623" s="80"/>
    </row>
    <row r="624" spans="6:25">
      <c r="F624" s="91"/>
      <c r="G624" s="91"/>
      <c r="N624" s="91"/>
      <c r="U624" s="91"/>
      <c r="Y624" s="80"/>
    </row>
    <row r="625" spans="6:25">
      <c r="F625" s="91"/>
      <c r="G625" s="91"/>
      <c r="N625" s="91"/>
      <c r="U625" s="91"/>
      <c r="Y625" s="80"/>
    </row>
    <row r="626" spans="6:25">
      <c r="F626" s="91"/>
      <c r="G626" s="91"/>
      <c r="N626" s="91"/>
      <c r="U626" s="91"/>
      <c r="Y626" s="80"/>
    </row>
    <row r="627" spans="6:25">
      <c r="F627" s="91"/>
      <c r="G627" s="91"/>
      <c r="N627" s="91"/>
      <c r="U627" s="91"/>
      <c r="Y627" s="80"/>
    </row>
    <row r="628" spans="6:25">
      <c r="F628" s="91"/>
      <c r="G628" s="91"/>
      <c r="N628" s="91"/>
      <c r="U628" s="91"/>
      <c r="Y628" s="80"/>
    </row>
    <row r="629" spans="6:25">
      <c r="F629" s="91"/>
      <c r="G629" s="91"/>
      <c r="N629" s="91"/>
      <c r="U629" s="91"/>
      <c r="Y629" s="80"/>
    </row>
    <row r="630" spans="6:25">
      <c r="F630" s="91"/>
      <c r="G630" s="91"/>
      <c r="N630" s="91"/>
      <c r="U630" s="91"/>
      <c r="Y630" s="80"/>
    </row>
    <row r="631" spans="6:25">
      <c r="F631" s="91"/>
      <c r="G631" s="91"/>
      <c r="N631" s="91"/>
      <c r="U631" s="91"/>
      <c r="Y631" s="80"/>
    </row>
    <row r="632" spans="6:25">
      <c r="F632" s="91"/>
      <c r="G632" s="91"/>
      <c r="N632" s="91"/>
      <c r="U632" s="91"/>
      <c r="Y632" s="80"/>
    </row>
    <row r="633" spans="6:25">
      <c r="F633" s="91"/>
      <c r="G633" s="91"/>
      <c r="N633" s="91"/>
      <c r="U633" s="91"/>
      <c r="Y633" s="80"/>
    </row>
    <row r="634" spans="6:25">
      <c r="F634" s="91"/>
      <c r="G634" s="91"/>
      <c r="N634" s="91"/>
      <c r="U634" s="91"/>
      <c r="Y634" s="80"/>
    </row>
    <row r="635" spans="6:25">
      <c r="F635" s="91"/>
      <c r="G635" s="91"/>
      <c r="N635" s="91"/>
      <c r="U635" s="91"/>
      <c r="Y635" s="80"/>
    </row>
    <row r="636" spans="6:25">
      <c r="F636" s="91"/>
      <c r="G636" s="91"/>
      <c r="N636" s="91"/>
      <c r="U636" s="91"/>
      <c r="Y636" s="80"/>
    </row>
    <row r="637" spans="6:25">
      <c r="F637" s="91"/>
      <c r="G637" s="91"/>
      <c r="N637" s="91"/>
      <c r="U637" s="91"/>
      <c r="Y637" s="80"/>
    </row>
    <row r="638" spans="6:25">
      <c r="F638" s="91"/>
      <c r="G638" s="91"/>
      <c r="U638" s="91"/>
      <c r="Y638" s="80"/>
    </row>
    <row r="639" spans="6:25">
      <c r="F639" s="91"/>
      <c r="G639" s="91"/>
      <c r="U639" s="91"/>
      <c r="Y639" s="80"/>
    </row>
    <row r="640" spans="6:25">
      <c r="F640" s="91"/>
      <c r="G640" s="91"/>
      <c r="U640" s="91"/>
      <c r="Y640" s="80"/>
    </row>
    <row r="641" spans="6:25">
      <c r="F641" s="91"/>
      <c r="G641" s="91"/>
      <c r="U641" s="91"/>
      <c r="Y641" s="80"/>
    </row>
    <row r="642" spans="6:25">
      <c r="F642" s="91"/>
      <c r="G642" s="91"/>
      <c r="U642" s="91"/>
      <c r="Y642" s="80"/>
    </row>
    <row r="643" spans="6:25">
      <c r="F643" s="91"/>
      <c r="G643" s="91"/>
      <c r="U643" s="91"/>
      <c r="Y643" s="80"/>
    </row>
    <row r="644" spans="6:25">
      <c r="F644" s="91"/>
      <c r="G644" s="91"/>
      <c r="U644" s="91"/>
      <c r="Y644" s="80"/>
    </row>
    <row r="645" spans="6:25">
      <c r="F645" s="91"/>
      <c r="G645" s="91"/>
      <c r="U645" s="91"/>
      <c r="Y645" s="80"/>
    </row>
    <row r="646" spans="6:25">
      <c r="F646" s="91"/>
      <c r="G646" s="91"/>
      <c r="U646" s="91"/>
      <c r="Y646" s="80"/>
    </row>
    <row r="647" spans="6:25">
      <c r="F647" s="91"/>
      <c r="G647" s="91"/>
      <c r="U647" s="91"/>
      <c r="Y647" s="80"/>
    </row>
    <row r="648" spans="6:25">
      <c r="F648" s="91"/>
      <c r="G648" s="91"/>
      <c r="U648" s="91"/>
      <c r="Y648" s="80"/>
    </row>
    <row r="649" spans="6:25">
      <c r="F649" s="91"/>
      <c r="G649" s="91"/>
      <c r="U649" s="91"/>
      <c r="Y649" s="80"/>
    </row>
    <row r="650" spans="6:25">
      <c r="F650" s="91"/>
      <c r="G650" s="91"/>
      <c r="U650" s="91"/>
      <c r="Y650" s="80"/>
    </row>
    <row r="651" spans="6:25">
      <c r="F651" s="91"/>
      <c r="G651" s="91"/>
      <c r="U651" s="91"/>
      <c r="Y651" s="80"/>
    </row>
    <row r="652" spans="6:25">
      <c r="F652" s="91"/>
      <c r="G652" s="91"/>
      <c r="U652" s="91"/>
      <c r="Y652" s="80"/>
    </row>
    <row r="653" spans="6:25">
      <c r="F653" s="91"/>
      <c r="G653" s="91"/>
      <c r="U653" s="91"/>
      <c r="Y653" s="80"/>
    </row>
    <row r="654" spans="6:25">
      <c r="F654" s="91"/>
      <c r="G654" s="91"/>
      <c r="U654" s="91"/>
      <c r="Y654" s="80"/>
    </row>
    <row r="655" spans="6:25">
      <c r="F655" s="91"/>
      <c r="G655" s="91"/>
      <c r="U655" s="91"/>
      <c r="Y655" s="80"/>
    </row>
    <row r="656" spans="6:25">
      <c r="F656" s="91"/>
      <c r="G656" s="91"/>
      <c r="U656" s="91"/>
      <c r="Y656" s="80"/>
    </row>
    <row r="657" spans="6:25">
      <c r="F657" s="91"/>
      <c r="G657" s="91"/>
      <c r="U657" s="91"/>
      <c r="Y657" s="80"/>
    </row>
    <row r="658" spans="6:25">
      <c r="F658" s="91"/>
      <c r="G658" s="91"/>
      <c r="N658" s="66"/>
      <c r="U658" s="91"/>
      <c r="Y658" s="80"/>
    </row>
    <row r="659" spans="6:25">
      <c r="F659" s="91"/>
      <c r="G659" s="91"/>
      <c r="N659" s="67"/>
      <c r="U659" s="91"/>
      <c r="Y659" s="80"/>
    </row>
    <row r="660" spans="6:25">
      <c r="F660" s="91"/>
      <c r="G660" s="91"/>
      <c r="N660" s="65"/>
      <c r="U660" s="91"/>
      <c r="Y660" s="80"/>
    </row>
    <row r="661" spans="6:25">
      <c r="F661" s="91"/>
      <c r="G661" s="91"/>
      <c r="N661" s="64"/>
      <c r="U661" s="91"/>
      <c r="Y661" s="80"/>
    </row>
    <row r="662" spans="6:25">
      <c r="F662" s="91"/>
      <c r="G662" s="91"/>
      <c r="N662" s="66"/>
      <c r="U662" s="91"/>
      <c r="Y662" s="80"/>
    </row>
    <row r="663" spans="6:25">
      <c r="F663" s="91"/>
      <c r="G663" s="91"/>
      <c r="N663" s="67"/>
      <c r="U663" s="91"/>
      <c r="Y663" s="80"/>
    </row>
    <row r="664" spans="6:25">
      <c r="F664" s="91"/>
      <c r="G664" s="91"/>
      <c r="N664" s="68"/>
      <c r="U664" s="91"/>
      <c r="Y664" s="80"/>
    </row>
    <row r="665" spans="6:25">
      <c r="F665" s="91"/>
      <c r="G665" s="91"/>
      <c r="N665" s="69"/>
      <c r="U665" s="91"/>
      <c r="Y665" s="80"/>
    </row>
    <row r="666" spans="6:25">
      <c r="F666" s="91"/>
      <c r="G666" s="91"/>
      <c r="N666" s="65"/>
      <c r="U666" s="91"/>
      <c r="Y666" s="80"/>
    </row>
    <row r="667" spans="6:25">
      <c r="F667" s="91"/>
      <c r="G667" s="91"/>
      <c r="N667" s="65"/>
      <c r="U667" s="91"/>
      <c r="Y667" s="80"/>
    </row>
    <row r="668" spans="6:25">
      <c r="F668" s="91"/>
      <c r="G668" s="91"/>
      <c r="N668" s="64"/>
      <c r="U668" s="91"/>
      <c r="Y668" s="80"/>
    </row>
    <row r="669" spans="6:25">
      <c r="F669" s="91"/>
      <c r="G669" s="91"/>
      <c r="N669" s="91"/>
      <c r="U669" s="91"/>
      <c r="Y669" s="80"/>
    </row>
    <row r="670" spans="6:25">
      <c r="F670" s="91"/>
      <c r="G670" s="91"/>
      <c r="N670" s="91"/>
      <c r="U670" s="91"/>
      <c r="Y670" s="80"/>
    </row>
    <row r="671" spans="6:25">
      <c r="F671" s="91"/>
      <c r="G671" s="91"/>
      <c r="N671" s="91"/>
      <c r="U671" s="91"/>
      <c r="Y671" s="80"/>
    </row>
    <row r="672" spans="6:25">
      <c r="F672" s="91"/>
      <c r="G672" s="91"/>
      <c r="N672" s="91"/>
      <c r="U672" s="91"/>
      <c r="Y672" s="80"/>
    </row>
    <row r="673" spans="6:25">
      <c r="F673" s="91"/>
      <c r="G673" s="91"/>
      <c r="N673" s="91"/>
      <c r="U673" s="91"/>
      <c r="Y673" s="80"/>
    </row>
    <row r="674" spans="6:25">
      <c r="F674" s="91"/>
      <c r="G674" s="91"/>
      <c r="N674" s="91"/>
      <c r="U674" s="91"/>
      <c r="Y674" s="80"/>
    </row>
    <row r="675" spans="6:25">
      <c r="F675" s="91"/>
      <c r="G675" s="91"/>
      <c r="N675" s="91"/>
      <c r="U675" s="91"/>
      <c r="Y675" s="80"/>
    </row>
    <row r="676" spans="6:25">
      <c r="F676" s="91"/>
      <c r="G676" s="91"/>
      <c r="N676" s="91"/>
      <c r="U676" s="91"/>
      <c r="Y676" s="80"/>
    </row>
    <row r="677" spans="6:25">
      <c r="F677" s="91"/>
      <c r="G677" s="91"/>
      <c r="N677" s="91"/>
      <c r="U677" s="91"/>
      <c r="Y677" s="80"/>
    </row>
    <row r="678" spans="6:25">
      <c r="F678" s="91"/>
      <c r="G678" s="91"/>
      <c r="N678" s="91"/>
      <c r="U678" s="91"/>
      <c r="Y678" s="80"/>
    </row>
    <row r="679" spans="6:25">
      <c r="F679" s="91"/>
      <c r="G679" s="91"/>
      <c r="N679" s="91"/>
      <c r="U679" s="91"/>
      <c r="Y679" s="80"/>
    </row>
    <row r="680" spans="6:25">
      <c r="F680" s="91"/>
      <c r="G680" s="91"/>
      <c r="N680" s="91"/>
      <c r="U680" s="91"/>
      <c r="Y680" s="80"/>
    </row>
    <row r="681" spans="6:25">
      <c r="F681" s="91"/>
      <c r="G681" s="91"/>
      <c r="N681" s="91"/>
      <c r="U681" s="91"/>
      <c r="Y681" s="80"/>
    </row>
    <row r="682" spans="6:25">
      <c r="F682" s="91"/>
      <c r="G682" s="91"/>
      <c r="N682" s="91"/>
      <c r="U682" s="91"/>
      <c r="Y682" s="80"/>
    </row>
    <row r="683" spans="6:25">
      <c r="F683" s="91"/>
      <c r="G683" s="91"/>
      <c r="N683" s="91"/>
      <c r="U683" s="91"/>
      <c r="Y683" s="80"/>
    </row>
    <row r="684" spans="6:25">
      <c r="F684" s="91"/>
      <c r="G684" s="91"/>
      <c r="N684" s="91"/>
      <c r="U684" s="91"/>
      <c r="Y684" s="80"/>
    </row>
    <row r="685" spans="6:25">
      <c r="F685" s="91"/>
      <c r="G685" s="91"/>
      <c r="N685" s="91"/>
      <c r="U685" s="91"/>
      <c r="Y685" s="80"/>
    </row>
    <row r="686" spans="6:25">
      <c r="F686" s="91"/>
      <c r="G686" s="91"/>
      <c r="U686" s="91"/>
      <c r="Y686" s="80"/>
    </row>
    <row r="687" spans="6:25">
      <c r="F687" s="91"/>
      <c r="G687" s="91"/>
      <c r="N687" s="91"/>
      <c r="U687" s="91"/>
      <c r="Y687" s="80"/>
    </row>
    <row r="688" spans="6:25">
      <c r="F688" s="91"/>
      <c r="G688" s="91"/>
      <c r="U688" s="91"/>
      <c r="Y688" s="80"/>
    </row>
    <row r="689" spans="6:25">
      <c r="F689" s="91"/>
      <c r="G689" s="91"/>
      <c r="N689" s="91"/>
      <c r="U689" s="91"/>
      <c r="Y689" s="80"/>
    </row>
    <row r="690" spans="6:25">
      <c r="F690" s="91"/>
      <c r="G690" s="91"/>
      <c r="N690" s="91"/>
      <c r="U690" s="91"/>
      <c r="Y690" s="80"/>
    </row>
    <row r="691" spans="6:25">
      <c r="F691" s="91"/>
      <c r="G691" s="91"/>
      <c r="N691" s="91"/>
      <c r="U691" s="91"/>
      <c r="Y691" s="80"/>
    </row>
    <row r="692" spans="6:25">
      <c r="F692" s="91"/>
      <c r="G692" s="91"/>
      <c r="N692" s="91"/>
      <c r="U692" s="91"/>
      <c r="Y692" s="80"/>
    </row>
    <row r="693" spans="6:25">
      <c r="F693" s="91"/>
      <c r="G693" s="91"/>
      <c r="N693" s="91"/>
      <c r="U693" s="91"/>
      <c r="Y693" s="80"/>
    </row>
    <row r="694" spans="6:25">
      <c r="F694" s="91"/>
      <c r="G694" s="91"/>
      <c r="N694" s="91"/>
      <c r="U694" s="91"/>
      <c r="Y694" s="80"/>
    </row>
    <row r="695" spans="6:25">
      <c r="F695" s="91"/>
      <c r="G695" s="91"/>
      <c r="N695" s="91"/>
      <c r="U695" s="91"/>
      <c r="Y695" s="80"/>
    </row>
    <row r="696" spans="6:25">
      <c r="F696" s="91"/>
      <c r="G696" s="91"/>
      <c r="N696" s="91"/>
      <c r="U696" s="91"/>
      <c r="Y696" s="80"/>
    </row>
    <row r="697" spans="6:25">
      <c r="F697" s="91"/>
      <c r="G697" s="91"/>
      <c r="N697" s="91"/>
      <c r="U697" s="91"/>
      <c r="Y697" s="80"/>
    </row>
    <row r="698" spans="6:25">
      <c r="F698" s="91"/>
      <c r="G698" s="91"/>
      <c r="N698" s="91"/>
      <c r="U698" s="91"/>
      <c r="Y698" s="80"/>
    </row>
    <row r="699" spans="6:25">
      <c r="F699" s="91"/>
      <c r="G699" s="91"/>
      <c r="N699" s="91"/>
      <c r="U699" s="91"/>
      <c r="Y699" s="80"/>
    </row>
    <row r="700" spans="6:25">
      <c r="F700" s="91"/>
      <c r="G700" s="91"/>
      <c r="N700" s="91"/>
      <c r="U700" s="91"/>
      <c r="Y700" s="80"/>
    </row>
    <row r="701" spans="6:25">
      <c r="F701" s="91"/>
      <c r="G701" s="91"/>
      <c r="N701" s="91"/>
      <c r="U701" s="91"/>
      <c r="Y701" s="80"/>
    </row>
    <row r="702" spans="6:25">
      <c r="F702" s="91"/>
      <c r="G702" s="91"/>
      <c r="U702" s="91"/>
      <c r="Y702" s="80"/>
    </row>
    <row r="703" spans="6:25">
      <c r="F703" s="91"/>
      <c r="G703" s="91"/>
      <c r="N703" s="91"/>
      <c r="U703" s="91"/>
      <c r="Y703" s="80"/>
    </row>
    <row r="704" spans="6:25">
      <c r="F704" s="91"/>
      <c r="G704" s="91"/>
      <c r="U704" s="91"/>
      <c r="Y704" s="80"/>
    </row>
    <row r="705" spans="6:25">
      <c r="F705" s="91"/>
      <c r="G705" s="91"/>
      <c r="N705" s="91"/>
      <c r="U705" s="91"/>
      <c r="Y705" s="80"/>
    </row>
    <row r="706" spans="6:25">
      <c r="F706" s="91"/>
      <c r="G706" s="91"/>
      <c r="N706" s="91"/>
      <c r="U706" s="91"/>
      <c r="Y706" s="80"/>
    </row>
    <row r="707" spans="6:25">
      <c r="F707" s="91"/>
      <c r="G707" s="91"/>
      <c r="N707" s="91"/>
      <c r="U707" s="91"/>
      <c r="Y707" s="80"/>
    </row>
    <row r="708" spans="6:25">
      <c r="F708" s="91"/>
      <c r="G708" s="91"/>
      <c r="N708" s="91"/>
      <c r="U708" s="91"/>
      <c r="Y708" s="80"/>
    </row>
    <row r="709" spans="6:25">
      <c r="F709" s="91"/>
      <c r="G709" s="91"/>
      <c r="N709" s="91"/>
      <c r="U709" s="91"/>
      <c r="Y709" s="80"/>
    </row>
    <row r="710" spans="6:25">
      <c r="F710" s="91"/>
      <c r="G710" s="91"/>
      <c r="N710" s="91"/>
      <c r="U710" s="91"/>
      <c r="Y710" s="80"/>
    </row>
    <row r="711" spans="6:25">
      <c r="F711" s="91"/>
      <c r="G711" s="91"/>
      <c r="N711" s="91"/>
      <c r="U711" s="91"/>
      <c r="Y711" s="80"/>
    </row>
    <row r="712" spans="6:25">
      <c r="F712" s="91"/>
      <c r="G712" s="91"/>
      <c r="N712" s="91"/>
      <c r="U712" s="91"/>
      <c r="Y712" s="80"/>
    </row>
    <row r="713" spans="6:25">
      <c r="F713" s="91"/>
      <c r="G713" s="91"/>
      <c r="U713" s="91"/>
      <c r="Y713" s="80"/>
    </row>
    <row r="714" spans="6:25">
      <c r="F714" s="91"/>
      <c r="G714" s="91"/>
      <c r="N714" s="91"/>
      <c r="U714" s="91"/>
      <c r="Y714" s="80"/>
    </row>
    <row r="715" spans="6:25">
      <c r="F715" s="91"/>
      <c r="G715" s="91"/>
      <c r="N715" s="91"/>
      <c r="U715" s="91"/>
      <c r="Y715" s="80"/>
    </row>
    <row r="716" spans="6:25">
      <c r="F716" s="91"/>
      <c r="G716" s="91"/>
      <c r="N716" s="91"/>
      <c r="U716" s="91"/>
      <c r="Y716" s="80"/>
    </row>
    <row r="717" spans="6:25">
      <c r="F717" s="91"/>
      <c r="G717" s="91"/>
      <c r="N717" s="91"/>
      <c r="U717" s="91"/>
      <c r="Y717" s="80"/>
    </row>
    <row r="718" spans="6:25">
      <c r="F718" s="91"/>
      <c r="G718" s="91"/>
      <c r="N718" s="91"/>
      <c r="U718" s="91"/>
      <c r="Y718" s="80"/>
    </row>
    <row r="719" spans="6:25">
      <c r="F719" s="91"/>
      <c r="G719" s="91"/>
      <c r="N719" s="91"/>
      <c r="U719" s="91"/>
      <c r="Y719" s="80"/>
    </row>
    <row r="720" spans="6:25">
      <c r="F720" s="91"/>
      <c r="G720" s="91"/>
      <c r="N720" s="91"/>
      <c r="U720" s="91"/>
      <c r="Y720" s="80"/>
    </row>
    <row r="721" spans="1:26">
      <c r="F721" s="91"/>
      <c r="G721" s="91"/>
      <c r="N721" s="91"/>
      <c r="U721" s="91"/>
      <c r="Y721" s="80"/>
    </row>
    <row r="722" spans="1:26">
      <c r="F722" s="91"/>
      <c r="G722" s="91"/>
      <c r="N722" s="91"/>
      <c r="U722" s="91"/>
      <c r="Y722" s="80"/>
    </row>
    <row r="723" spans="1:26">
      <c r="F723" s="91"/>
      <c r="G723" s="91"/>
      <c r="N723" s="91"/>
      <c r="U723" s="91"/>
      <c r="Y723" s="80"/>
    </row>
    <row r="724" spans="1:26">
      <c r="F724" s="91"/>
      <c r="G724" s="91"/>
      <c r="N724" s="91"/>
      <c r="U724" s="91"/>
      <c r="Y724" s="80"/>
    </row>
    <row r="725" spans="1:26">
      <c r="F725" s="91"/>
      <c r="G725" s="91"/>
      <c r="N725" s="91"/>
      <c r="U725" s="91"/>
      <c r="Y725" s="80"/>
    </row>
    <row r="726" spans="1:26">
      <c r="F726" s="91"/>
      <c r="G726" s="91"/>
      <c r="N726" s="91"/>
      <c r="U726" s="91"/>
      <c r="Y726" s="80"/>
    </row>
    <row r="727" spans="1:26">
      <c r="F727" s="91"/>
      <c r="G727" s="91"/>
      <c r="N727" s="91"/>
      <c r="U727" s="91"/>
      <c r="Y727" s="80"/>
    </row>
    <row r="728" spans="1:26">
      <c r="F728" s="91"/>
      <c r="G728" s="91"/>
      <c r="N728" s="91"/>
      <c r="U728" s="91"/>
      <c r="Y728" s="80"/>
    </row>
    <row r="729" spans="1:26">
      <c r="F729" s="91"/>
      <c r="G729" s="91"/>
      <c r="N729" s="91"/>
      <c r="U729" s="91"/>
      <c r="Y729" s="80"/>
    </row>
    <row r="730" spans="1:26">
      <c r="F730" s="91"/>
      <c r="G730" s="91"/>
      <c r="N730" s="91"/>
      <c r="U730" s="91"/>
      <c r="Y730" s="80"/>
    </row>
    <row r="731" spans="1:26">
      <c r="F731" s="91"/>
      <c r="G731" s="91"/>
      <c r="N731" s="91"/>
      <c r="U731" s="91"/>
      <c r="Y731" s="80"/>
    </row>
    <row r="732" spans="1:26">
      <c r="F732" s="91"/>
      <c r="G732" s="91"/>
      <c r="N732" s="91"/>
      <c r="U732" s="91"/>
      <c r="Y732" s="80"/>
    </row>
    <row r="733" spans="1:26">
      <c r="F733" s="91"/>
      <c r="G733" s="91"/>
      <c r="N733" s="91"/>
      <c r="U733" s="91"/>
      <c r="Y733" s="80"/>
    </row>
    <row r="734" spans="1:26">
      <c r="F734" s="91"/>
      <c r="G734" s="91"/>
      <c r="N734" s="91"/>
      <c r="U734" s="91"/>
      <c r="Y734" s="80"/>
    </row>
    <row r="735" spans="1:26">
      <c r="A735" s="23"/>
      <c r="B735" s="24"/>
      <c r="C735" s="23"/>
      <c r="D735" s="23"/>
      <c r="F735" s="25"/>
      <c r="G735" s="25"/>
      <c r="H735" s="24"/>
      <c r="I735" s="24"/>
      <c r="J735" s="25"/>
      <c r="K735" s="25"/>
      <c r="L735" s="24"/>
      <c r="M735" s="24"/>
      <c r="N735" s="21"/>
      <c r="O735" s="24"/>
      <c r="P735" s="24"/>
      <c r="Q735" s="24"/>
      <c r="R735" s="24"/>
      <c r="S735" s="24"/>
      <c r="T735" s="24"/>
      <c r="U735" s="25"/>
      <c r="V735" s="24"/>
      <c r="W735" s="24"/>
      <c r="Y735" s="26"/>
      <c r="Z735" s="23"/>
    </row>
    <row r="736" spans="1:26">
      <c r="A736" s="89"/>
      <c r="F736" s="91"/>
      <c r="G736" s="91"/>
      <c r="N736" s="91"/>
      <c r="U736" s="91"/>
      <c r="Y736" s="80"/>
    </row>
    <row r="737" spans="6:25">
      <c r="F737" s="91"/>
      <c r="G737" s="91"/>
      <c r="U737" s="91"/>
      <c r="Y737" s="80"/>
    </row>
    <row r="738" spans="6:25">
      <c r="F738" s="91"/>
      <c r="G738" s="91"/>
      <c r="U738" s="91"/>
      <c r="Y738" s="80"/>
    </row>
    <row r="739" spans="6:25">
      <c r="F739" s="91"/>
      <c r="G739" s="91"/>
      <c r="U739" s="91"/>
      <c r="Y739" s="80"/>
    </row>
    <row r="740" spans="6:25">
      <c r="F740" s="91"/>
      <c r="G740" s="91"/>
      <c r="U740" s="91"/>
      <c r="Y740" s="80"/>
    </row>
    <row r="741" spans="6:25">
      <c r="F741" s="91"/>
      <c r="G741" s="91"/>
      <c r="U741" s="91"/>
      <c r="Y741" s="80"/>
    </row>
    <row r="742" spans="6:25">
      <c r="F742" s="91"/>
      <c r="G742" s="91"/>
      <c r="U742" s="91"/>
      <c r="Y742" s="80"/>
    </row>
    <row r="743" spans="6:25">
      <c r="F743" s="91"/>
      <c r="G743" s="91"/>
      <c r="U743" s="91"/>
      <c r="Y743" s="80"/>
    </row>
    <row r="744" spans="6:25">
      <c r="F744" s="91"/>
      <c r="G744" s="91"/>
      <c r="U744" s="91"/>
      <c r="Y744" s="80"/>
    </row>
    <row r="745" spans="6:25">
      <c r="F745" s="91"/>
      <c r="G745" s="91"/>
      <c r="U745" s="91"/>
      <c r="Y745" s="80"/>
    </row>
    <row r="746" spans="6:25">
      <c r="F746" s="91"/>
      <c r="G746" s="91"/>
      <c r="U746" s="91"/>
      <c r="Y746" s="80"/>
    </row>
    <row r="747" spans="6:25">
      <c r="F747" s="91"/>
      <c r="G747" s="91"/>
      <c r="U747" s="91"/>
      <c r="Y747" s="80"/>
    </row>
    <row r="748" spans="6:25">
      <c r="F748" s="91"/>
      <c r="G748" s="91"/>
      <c r="U748" s="91"/>
      <c r="Y748" s="80"/>
    </row>
    <row r="749" spans="6:25">
      <c r="F749" s="91"/>
      <c r="G749" s="91"/>
      <c r="U749" s="91"/>
      <c r="Y749" s="80"/>
    </row>
    <row r="750" spans="6:25">
      <c r="F750" s="91"/>
      <c r="G750" s="91"/>
      <c r="U750" s="91"/>
      <c r="Y750" s="80"/>
    </row>
    <row r="751" spans="6:25">
      <c r="F751" s="91"/>
      <c r="G751" s="91"/>
      <c r="U751" s="91"/>
      <c r="Y751" s="80"/>
    </row>
    <row r="752" spans="6:25">
      <c r="F752" s="91"/>
      <c r="G752" s="91"/>
      <c r="U752" s="91"/>
      <c r="Y752" s="80"/>
    </row>
    <row r="753" spans="6:25">
      <c r="F753" s="91"/>
      <c r="G753" s="91"/>
      <c r="U753" s="91"/>
      <c r="Y753" s="80"/>
    </row>
    <row r="754" spans="6:25">
      <c r="F754" s="91"/>
      <c r="G754" s="91"/>
      <c r="U754" s="91"/>
      <c r="Y754" s="80"/>
    </row>
    <row r="755" spans="6:25">
      <c r="F755" s="91"/>
      <c r="G755" s="91"/>
      <c r="U755" s="91"/>
      <c r="Y755" s="80"/>
    </row>
    <row r="756" spans="6:25">
      <c r="F756" s="91"/>
      <c r="G756" s="91"/>
      <c r="U756" s="91"/>
      <c r="Y756" s="80"/>
    </row>
    <row r="757" spans="6:25">
      <c r="F757" s="91"/>
      <c r="G757" s="91"/>
      <c r="N757" s="66"/>
      <c r="U757" s="91"/>
      <c r="Y757" s="80"/>
    </row>
    <row r="758" spans="6:25">
      <c r="F758" s="91"/>
      <c r="G758" s="91"/>
      <c r="N758" s="67"/>
      <c r="U758" s="91"/>
      <c r="Y758" s="80"/>
    </row>
    <row r="759" spans="6:25">
      <c r="F759" s="91"/>
      <c r="G759" s="91"/>
      <c r="N759" s="65"/>
      <c r="U759" s="91"/>
      <c r="Y759" s="80"/>
    </row>
    <row r="760" spans="6:25">
      <c r="F760" s="91"/>
      <c r="G760" s="91"/>
      <c r="N760" s="64"/>
      <c r="U760" s="91"/>
      <c r="Y760" s="80"/>
    </row>
    <row r="761" spans="6:25">
      <c r="F761" s="91"/>
      <c r="G761" s="91"/>
      <c r="N761" s="66"/>
      <c r="U761" s="91"/>
      <c r="Y761" s="80"/>
    </row>
    <row r="762" spans="6:25">
      <c r="F762" s="91"/>
      <c r="G762" s="91"/>
      <c r="N762" s="67"/>
      <c r="U762" s="91"/>
      <c r="Y762" s="80"/>
    </row>
    <row r="763" spans="6:25">
      <c r="F763" s="91"/>
      <c r="G763" s="91"/>
      <c r="N763" s="68"/>
      <c r="U763" s="91"/>
      <c r="Y763" s="80"/>
    </row>
    <row r="764" spans="6:25">
      <c r="F764" s="91"/>
      <c r="G764" s="91"/>
      <c r="N764" s="69"/>
      <c r="U764" s="91"/>
      <c r="Y764" s="80"/>
    </row>
    <row r="765" spans="6:25">
      <c r="F765" s="91"/>
      <c r="G765" s="91"/>
      <c r="N765" s="65"/>
      <c r="U765" s="91"/>
      <c r="Y765" s="80"/>
    </row>
    <row r="766" spans="6:25">
      <c r="F766" s="91"/>
      <c r="G766" s="91"/>
      <c r="N766" s="65"/>
      <c r="U766" s="91"/>
      <c r="Y766" s="80"/>
    </row>
    <row r="767" spans="6:25">
      <c r="F767" s="91"/>
      <c r="G767" s="91"/>
      <c r="N767" s="64"/>
      <c r="U767" s="91"/>
      <c r="Y767" s="80"/>
    </row>
    <row r="768" spans="6:25">
      <c r="F768" s="91"/>
      <c r="G768" s="91"/>
      <c r="N768" s="91"/>
      <c r="U768" s="91"/>
      <c r="Y768" s="80"/>
    </row>
    <row r="769" spans="6:25">
      <c r="F769" s="91"/>
      <c r="G769" s="91"/>
      <c r="N769" s="91"/>
      <c r="U769" s="91"/>
      <c r="Y769" s="80"/>
    </row>
    <row r="770" spans="6:25">
      <c r="F770" s="91"/>
      <c r="G770" s="91"/>
      <c r="N770" s="91"/>
      <c r="U770" s="91"/>
      <c r="Y770" s="80"/>
    </row>
    <row r="771" spans="6:25">
      <c r="F771" s="91"/>
      <c r="G771" s="91"/>
      <c r="N771" s="91"/>
      <c r="U771" s="91"/>
      <c r="Y771" s="80"/>
    </row>
    <row r="772" spans="6:25">
      <c r="F772" s="91"/>
      <c r="G772" s="91"/>
      <c r="N772" s="91"/>
      <c r="U772" s="91"/>
      <c r="Y772" s="80"/>
    </row>
    <row r="773" spans="6:25">
      <c r="F773" s="91"/>
      <c r="G773" s="91"/>
      <c r="N773" s="91"/>
      <c r="U773" s="91"/>
      <c r="Y773" s="80"/>
    </row>
    <row r="774" spans="6:25">
      <c r="F774" s="91"/>
      <c r="G774" s="91"/>
      <c r="N774" s="91"/>
      <c r="U774" s="91"/>
      <c r="Y774" s="80"/>
    </row>
    <row r="775" spans="6:25">
      <c r="F775" s="91"/>
      <c r="G775" s="91"/>
      <c r="N775" s="91"/>
      <c r="U775" s="91"/>
      <c r="Y775" s="80"/>
    </row>
    <row r="776" spans="6:25">
      <c r="F776" s="91"/>
      <c r="G776" s="91"/>
      <c r="N776" s="91"/>
      <c r="U776" s="91"/>
      <c r="Y776" s="80"/>
    </row>
    <row r="777" spans="6:25">
      <c r="F777" s="91"/>
      <c r="G777" s="91"/>
      <c r="N777" s="91"/>
      <c r="U777" s="91"/>
      <c r="Y777" s="80"/>
    </row>
    <row r="778" spans="6:25">
      <c r="F778" s="91"/>
      <c r="G778" s="91"/>
      <c r="N778" s="91"/>
      <c r="U778" s="91"/>
      <c r="Y778" s="80"/>
    </row>
    <row r="779" spans="6:25">
      <c r="F779" s="91"/>
      <c r="G779" s="91"/>
      <c r="N779" s="91"/>
      <c r="U779" s="91"/>
      <c r="Y779" s="80"/>
    </row>
    <row r="780" spans="6:25">
      <c r="F780" s="91"/>
      <c r="G780" s="91"/>
      <c r="N780" s="91"/>
      <c r="U780" s="91"/>
      <c r="Y780" s="80"/>
    </row>
    <row r="781" spans="6:25">
      <c r="F781" s="91"/>
      <c r="G781" s="91"/>
      <c r="N781" s="91"/>
      <c r="U781" s="91"/>
      <c r="Y781" s="80"/>
    </row>
    <row r="782" spans="6:25">
      <c r="F782" s="91"/>
      <c r="G782" s="91"/>
      <c r="N782" s="91"/>
      <c r="U782" s="91"/>
      <c r="Y782" s="80"/>
    </row>
    <row r="783" spans="6:25">
      <c r="F783" s="91"/>
      <c r="G783" s="91"/>
      <c r="N783" s="91"/>
      <c r="U783" s="91"/>
      <c r="Y783" s="80"/>
    </row>
    <row r="784" spans="6:25">
      <c r="F784" s="91"/>
      <c r="G784" s="91"/>
      <c r="N784" s="91"/>
      <c r="U784" s="91"/>
      <c r="Y784" s="80"/>
    </row>
    <row r="785" spans="6:25">
      <c r="F785" s="91"/>
      <c r="G785" s="91"/>
      <c r="U785" s="91"/>
      <c r="Y785" s="80"/>
    </row>
    <row r="786" spans="6:25">
      <c r="F786" s="91"/>
      <c r="G786" s="91"/>
      <c r="N786" s="91"/>
      <c r="U786" s="91"/>
      <c r="Y786" s="80"/>
    </row>
    <row r="787" spans="6:25">
      <c r="F787" s="91"/>
      <c r="G787" s="91"/>
      <c r="U787" s="91"/>
      <c r="Y787" s="80"/>
    </row>
    <row r="788" spans="6:25">
      <c r="F788" s="91"/>
      <c r="G788" s="91"/>
      <c r="N788" s="91"/>
      <c r="U788" s="91"/>
      <c r="Y788" s="80"/>
    </row>
    <row r="789" spans="6:25">
      <c r="F789" s="91"/>
      <c r="G789" s="91"/>
      <c r="N789" s="91"/>
      <c r="U789" s="91"/>
      <c r="Y789" s="80"/>
    </row>
    <row r="790" spans="6:25">
      <c r="F790" s="91"/>
      <c r="G790" s="91"/>
      <c r="N790" s="91"/>
      <c r="U790" s="91"/>
      <c r="Y790" s="80"/>
    </row>
    <row r="791" spans="6:25">
      <c r="F791" s="91"/>
      <c r="G791" s="91"/>
      <c r="N791" s="91"/>
      <c r="U791" s="91"/>
      <c r="Y791" s="80"/>
    </row>
    <row r="792" spans="6:25">
      <c r="F792" s="91"/>
      <c r="G792" s="91"/>
      <c r="N792" s="91"/>
      <c r="U792" s="91"/>
      <c r="Y792" s="80"/>
    </row>
    <row r="793" spans="6:25">
      <c r="F793" s="91"/>
      <c r="G793" s="91"/>
      <c r="N793" s="91"/>
      <c r="U793" s="91"/>
      <c r="Y793" s="80"/>
    </row>
    <row r="794" spans="6:25">
      <c r="F794" s="91"/>
      <c r="G794" s="91"/>
      <c r="N794" s="91"/>
      <c r="U794" s="91"/>
      <c r="Y794" s="80"/>
    </row>
    <row r="795" spans="6:25">
      <c r="F795" s="91"/>
      <c r="G795" s="91"/>
      <c r="N795" s="91"/>
      <c r="U795" s="91"/>
      <c r="Y795" s="80"/>
    </row>
    <row r="796" spans="6:25">
      <c r="F796" s="91"/>
      <c r="G796" s="91"/>
      <c r="N796" s="91"/>
      <c r="U796" s="91"/>
      <c r="Y796" s="80"/>
    </row>
    <row r="797" spans="6:25">
      <c r="F797" s="91"/>
      <c r="G797" s="91"/>
      <c r="N797" s="91"/>
      <c r="U797" s="91"/>
      <c r="Y797" s="80"/>
    </row>
    <row r="798" spans="6:25">
      <c r="F798" s="91"/>
      <c r="G798" s="91"/>
      <c r="N798" s="91"/>
      <c r="U798" s="91"/>
      <c r="Y798" s="80"/>
    </row>
    <row r="799" spans="6:25">
      <c r="F799" s="91"/>
      <c r="G799" s="91"/>
      <c r="N799" s="91"/>
      <c r="U799" s="91"/>
      <c r="Y799" s="80"/>
    </row>
    <row r="800" spans="6:25">
      <c r="F800" s="91"/>
      <c r="G800" s="91"/>
      <c r="N800" s="91"/>
      <c r="U800" s="91"/>
      <c r="Y800" s="80"/>
    </row>
    <row r="801" spans="6:25">
      <c r="F801" s="91"/>
      <c r="G801" s="91"/>
      <c r="U801" s="91"/>
      <c r="Y801" s="80"/>
    </row>
    <row r="802" spans="6:25">
      <c r="F802" s="91"/>
      <c r="G802" s="91"/>
      <c r="N802" s="91"/>
      <c r="U802" s="91"/>
      <c r="Y802" s="80"/>
    </row>
    <row r="803" spans="6:25">
      <c r="F803" s="91"/>
      <c r="G803" s="91"/>
      <c r="U803" s="91"/>
      <c r="Y803" s="80"/>
    </row>
    <row r="804" spans="6:25">
      <c r="F804" s="91"/>
      <c r="G804" s="91"/>
      <c r="N804" s="91"/>
      <c r="U804" s="91"/>
      <c r="Y804" s="80"/>
    </row>
    <row r="805" spans="6:25">
      <c r="F805" s="91"/>
      <c r="G805" s="91"/>
      <c r="N805" s="91"/>
      <c r="U805" s="91"/>
      <c r="Y805" s="80"/>
    </row>
    <row r="806" spans="6:25">
      <c r="F806" s="91"/>
      <c r="G806" s="91"/>
      <c r="N806" s="91"/>
      <c r="U806" s="91"/>
      <c r="Y806" s="80"/>
    </row>
    <row r="807" spans="6:25">
      <c r="F807" s="91"/>
      <c r="G807" s="91"/>
      <c r="N807" s="91"/>
      <c r="U807" s="91"/>
      <c r="Y807" s="80"/>
    </row>
    <row r="808" spans="6:25">
      <c r="F808" s="91"/>
      <c r="G808" s="91"/>
      <c r="N808" s="91"/>
      <c r="U808" s="91"/>
      <c r="Y808" s="80"/>
    </row>
    <row r="809" spans="6:25">
      <c r="F809" s="91"/>
      <c r="G809" s="91"/>
      <c r="N809" s="91"/>
      <c r="U809" s="91"/>
      <c r="Y809" s="80"/>
    </row>
    <row r="810" spans="6:25">
      <c r="F810" s="91"/>
      <c r="G810" s="91"/>
      <c r="N810" s="91"/>
      <c r="U810" s="91"/>
      <c r="Y810" s="80"/>
    </row>
    <row r="811" spans="6:25">
      <c r="F811" s="91"/>
      <c r="G811" s="91"/>
      <c r="N811" s="91"/>
      <c r="U811" s="91"/>
      <c r="Y811" s="80"/>
    </row>
    <row r="812" spans="6:25">
      <c r="F812" s="91"/>
      <c r="G812" s="91"/>
      <c r="U812" s="91"/>
      <c r="Y812" s="80"/>
    </row>
    <row r="813" spans="6:25">
      <c r="F813" s="91"/>
      <c r="G813" s="91"/>
      <c r="N813" s="91"/>
      <c r="U813" s="91"/>
      <c r="Y813" s="80"/>
    </row>
    <row r="814" spans="6:25">
      <c r="F814" s="91"/>
      <c r="G814" s="91"/>
      <c r="N814" s="91"/>
      <c r="U814" s="91"/>
      <c r="Y814" s="80"/>
    </row>
    <row r="815" spans="6:25">
      <c r="F815" s="91"/>
      <c r="G815" s="91"/>
      <c r="N815" s="91"/>
      <c r="U815" s="91"/>
      <c r="Y815" s="80"/>
    </row>
    <row r="816" spans="6:25">
      <c r="F816" s="91"/>
      <c r="G816" s="91"/>
      <c r="N816" s="91"/>
      <c r="U816" s="91"/>
      <c r="Y816" s="80"/>
    </row>
    <row r="817" spans="6:25">
      <c r="F817" s="91"/>
      <c r="G817" s="91"/>
      <c r="N817" s="91"/>
      <c r="U817" s="91"/>
      <c r="Y817" s="80"/>
    </row>
    <row r="818" spans="6:25">
      <c r="F818" s="91"/>
      <c r="G818" s="91"/>
      <c r="N818" s="91"/>
      <c r="U818" s="91"/>
      <c r="Y818" s="80"/>
    </row>
    <row r="819" spans="6:25">
      <c r="F819" s="91"/>
      <c r="G819" s="91"/>
      <c r="N819" s="91"/>
      <c r="U819" s="91"/>
      <c r="Y819" s="80"/>
    </row>
    <row r="820" spans="6:25">
      <c r="F820" s="91"/>
      <c r="G820" s="91"/>
      <c r="N820" s="91"/>
      <c r="U820" s="91"/>
      <c r="Y820" s="80"/>
    </row>
    <row r="821" spans="6:25">
      <c r="F821" s="91"/>
      <c r="G821" s="91"/>
      <c r="N821" s="91"/>
      <c r="U821" s="91"/>
      <c r="Y821" s="80"/>
    </row>
    <row r="822" spans="6:25">
      <c r="F822" s="91"/>
      <c r="G822" s="91"/>
      <c r="N822" s="91"/>
      <c r="U822" s="91"/>
      <c r="Y822" s="80"/>
    </row>
    <row r="823" spans="6:25">
      <c r="F823" s="91"/>
      <c r="G823" s="91"/>
      <c r="N823" s="91"/>
      <c r="U823" s="91"/>
      <c r="Y823" s="80"/>
    </row>
    <row r="824" spans="6:25">
      <c r="F824" s="91"/>
      <c r="G824" s="91"/>
      <c r="N824" s="91"/>
      <c r="U824" s="91"/>
      <c r="Y824" s="80"/>
    </row>
    <row r="825" spans="6:25">
      <c r="F825" s="91"/>
      <c r="G825" s="91"/>
      <c r="N825" s="91"/>
      <c r="U825" s="91"/>
      <c r="Y825" s="80"/>
    </row>
    <row r="826" spans="6:25">
      <c r="F826" s="91"/>
      <c r="G826" s="91"/>
      <c r="N826" s="91"/>
      <c r="U826" s="91"/>
      <c r="Y826" s="80"/>
    </row>
    <row r="827" spans="6:25">
      <c r="F827" s="91"/>
      <c r="G827" s="91"/>
      <c r="N827" s="91"/>
      <c r="U827" s="91"/>
      <c r="Y827" s="80"/>
    </row>
    <row r="828" spans="6:25">
      <c r="F828" s="91"/>
      <c r="G828" s="91"/>
      <c r="N828" s="91"/>
      <c r="U828" s="91"/>
      <c r="Y828" s="80"/>
    </row>
    <row r="829" spans="6:25">
      <c r="F829" s="91"/>
      <c r="G829" s="91"/>
      <c r="N829" s="91"/>
      <c r="U829" s="91"/>
      <c r="Y829" s="80"/>
    </row>
    <row r="830" spans="6:25">
      <c r="F830" s="91"/>
      <c r="G830" s="91"/>
      <c r="N830" s="91"/>
      <c r="U830" s="91"/>
      <c r="Y830" s="80"/>
    </row>
    <row r="831" spans="6:25">
      <c r="F831" s="91"/>
      <c r="G831" s="91"/>
      <c r="N831" s="91"/>
      <c r="U831" s="91"/>
      <c r="Y831" s="80"/>
    </row>
    <row r="832" spans="6:25">
      <c r="F832" s="91"/>
      <c r="G832" s="91"/>
      <c r="N832" s="91"/>
      <c r="U832" s="91"/>
      <c r="Y832" s="80"/>
    </row>
    <row r="833" spans="6:25">
      <c r="F833" s="91"/>
      <c r="G833" s="91"/>
      <c r="N833" s="91"/>
      <c r="U833" s="91"/>
      <c r="Y833" s="80"/>
    </row>
    <row r="834" spans="6:25">
      <c r="F834" s="91"/>
      <c r="G834" s="91"/>
      <c r="N834" s="91"/>
      <c r="U834" s="91"/>
      <c r="Y834" s="80"/>
    </row>
    <row r="835" spans="6:25">
      <c r="F835" s="91"/>
      <c r="G835" s="91"/>
      <c r="N835" s="91"/>
      <c r="U835" s="91"/>
      <c r="Y835" s="80"/>
    </row>
    <row r="836" spans="6:25">
      <c r="F836" s="91"/>
      <c r="G836" s="91"/>
      <c r="U836" s="91"/>
      <c r="Y836" s="80"/>
    </row>
    <row r="837" spans="6:25">
      <c r="F837" s="91"/>
      <c r="G837" s="91"/>
      <c r="U837" s="91"/>
      <c r="Y837" s="80"/>
    </row>
    <row r="838" spans="6:25">
      <c r="F838" s="91"/>
      <c r="G838" s="91"/>
      <c r="U838" s="91"/>
      <c r="Y838" s="80"/>
    </row>
    <row r="839" spans="6:25">
      <c r="F839" s="91"/>
      <c r="G839" s="91"/>
      <c r="U839" s="91"/>
      <c r="Y839" s="80"/>
    </row>
    <row r="840" spans="6:25">
      <c r="F840" s="91"/>
      <c r="G840" s="91"/>
      <c r="U840" s="91"/>
      <c r="Y840" s="80"/>
    </row>
    <row r="841" spans="6:25">
      <c r="F841" s="91"/>
      <c r="G841" s="91"/>
      <c r="U841" s="91"/>
      <c r="Y841" s="80"/>
    </row>
    <row r="842" spans="6:25">
      <c r="F842" s="91"/>
      <c r="G842" s="91"/>
      <c r="U842" s="91"/>
      <c r="Y842" s="80"/>
    </row>
    <row r="843" spans="6:25">
      <c r="F843" s="91"/>
      <c r="G843" s="91"/>
      <c r="U843" s="91"/>
      <c r="Y843" s="80"/>
    </row>
    <row r="844" spans="6:25">
      <c r="F844" s="91"/>
      <c r="G844" s="91"/>
      <c r="U844" s="91"/>
      <c r="Y844" s="80"/>
    </row>
    <row r="845" spans="6:25">
      <c r="F845" s="91"/>
      <c r="G845" s="91"/>
      <c r="U845" s="91"/>
      <c r="Y845" s="80"/>
    </row>
    <row r="846" spans="6:25">
      <c r="F846" s="91"/>
      <c r="G846" s="91"/>
      <c r="U846" s="91"/>
      <c r="Y846" s="80"/>
    </row>
    <row r="847" spans="6:25">
      <c r="F847" s="91"/>
      <c r="G847" s="91"/>
      <c r="U847" s="91"/>
      <c r="Y847" s="80"/>
    </row>
    <row r="848" spans="6:25">
      <c r="F848" s="91"/>
      <c r="G848" s="91"/>
      <c r="U848" s="91"/>
      <c r="Y848" s="80"/>
    </row>
    <row r="849" spans="6:25">
      <c r="F849" s="91"/>
      <c r="G849" s="91"/>
      <c r="U849" s="91"/>
      <c r="Y849" s="80"/>
    </row>
    <row r="850" spans="6:25">
      <c r="F850" s="91"/>
      <c r="G850" s="91"/>
      <c r="U850" s="91"/>
      <c r="Y850" s="80"/>
    </row>
    <row r="851" spans="6:25">
      <c r="F851" s="91"/>
      <c r="G851" s="91"/>
      <c r="U851" s="91"/>
      <c r="Y851" s="80"/>
    </row>
    <row r="852" spans="6:25">
      <c r="F852" s="91"/>
      <c r="G852" s="91"/>
      <c r="U852" s="91"/>
      <c r="Y852" s="80"/>
    </row>
    <row r="853" spans="6:25">
      <c r="F853" s="91"/>
      <c r="G853" s="91"/>
      <c r="U853" s="91"/>
      <c r="Y853" s="80"/>
    </row>
    <row r="854" spans="6:25">
      <c r="F854" s="91"/>
      <c r="G854" s="91"/>
      <c r="U854" s="91"/>
      <c r="Y854" s="80"/>
    </row>
    <row r="855" spans="6:25">
      <c r="F855" s="91"/>
      <c r="G855" s="91"/>
      <c r="U855" s="91"/>
      <c r="Y855" s="80"/>
    </row>
    <row r="856" spans="6:25">
      <c r="F856" s="91"/>
      <c r="G856" s="91"/>
      <c r="N856" s="66"/>
      <c r="U856" s="91"/>
      <c r="Y856" s="80"/>
    </row>
    <row r="857" spans="6:25">
      <c r="F857" s="91"/>
      <c r="G857" s="91"/>
      <c r="N857" s="67"/>
      <c r="U857" s="91"/>
      <c r="Y857" s="80"/>
    </row>
    <row r="858" spans="6:25">
      <c r="F858" s="91"/>
      <c r="G858" s="91"/>
      <c r="N858" s="65"/>
      <c r="U858" s="91"/>
      <c r="Y858" s="80"/>
    </row>
    <row r="859" spans="6:25">
      <c r="F859" s="91"/>
      <c r="G859" s="91"/>
      <c r="N859" s="64"/>
      <c r="U859" s="91"/>
      <c r="Y859" s="80"/>
    </row>
    <row r="860" spans="6:25">
      <c r="F860" s="91"/>
      <c r="G860" s="91"/>
      <c r="N860" s="66"/>
      <c r="U860" s="91"/>
      <c r="Y860" s="80"/>
    </row>
    <row r="861" spans="6:25">
      <c r="F861" s="91"/>
      <c r="G861" s="91"/>
      <c r="N861" s="67"/>
      <c r="U861" s="91"/>
      <c r="Y861" s="80"/>
    </row>
    <row r="862" spans="6:25">
      <c r="F862" s="91"/>
      <c r="G862" s="91"/>
      <c r="N862" s="68"/>
      <c r="U862" s="91"/>
      <c r="Y862" s="80"/>
    </row>
    <row r="863" spans="6:25">
      <c r="F863" s="91"/>
      <c r="G863" s="91"/>
      <c r="N863" s="69"/>
      <c r="U863" s="91"/>
      <c r="Y863" s="80"/>
    </row>
    <row r="864" spans="6:25">
      <c r="F864" s="91"/>
      <c r="G864" s="91"/>
      <c r="N864" s="65"/>
      <c r="U864" s="91"/>
      <c r="Y864" s="80"/>
    </row>
    <row r="865" spans="6:25">
      <c r="F865" s="91"/>
      <c r="G865" s="91"/>
      <c r="N865" s="65"/>
      <c r="U865" s="91"/>
      <c r="Y865" s="80"/>
    </row>
    <row r="866" spans="6:25">
      <c r="F866" s="91"/>
      <c r="G866" s="91"/>
      <c r="N866" s="64"/>
      <c r="U866" s="91"/>
      <c r="Y866" s="80"/>
    </row>
    <row r="867" spans="6:25">
      <c r="F867" s="91"/>
      <c r="G867" s="91"/>
      <c r="N867" s="91"/>
      <c r="U867" s="91"/>
      <c r="Y867" s="80"/>
    </row>
    <row r="868" spans="6:25">
      <c r="F868" s="91"/>
      <c r="G868" s="91"/>
      <c r="N868" s="91"/>
      <c r="U868" s="91"/>
      <c r="Y868" s="80"/>
    </row>
    <row r="869" spans="6:25">
      <c r="F869" s="91"/>
      <c r="G869" s="91"/>
      <c r="N869" s="91"/>
      <c r="U869" s="91"/>
      <c r="Y869" s="80"/>
    </row>
    <row r="870" spans="6:25">
      <c r="F870" s="91"/>
      <c r="G870" s="91"/>
      <c r="N870" s="91"/>
      <c r="U870" s="91"/>
      <c r="Y870" s="80"/>
    </row>
    <row r="871" spans="6:25">
      <c r="F871" s="91"/>
      <c r="G871" s="91"/>
      <c r="N871" s="91"/>
      <c r="U871" s="91"/>
      <c r="Y871" s="80"/>
    </row>
    <row r="872" spans="6:25">
      <c r="F872" s="91"/>
      <c r="G872" s="91"/>
      <c r="N872" s="91"/>
      <c r="U872" s="91"/>
      <c r="Y872" s="80"/>
    </row>
    <row r="873" spans="6:25">
      <c r="F873" s="91"/>
      <c r="G873" s="91"/>
      <c r="N873" s="91"/>
      <c r="U873" s="91"/>
      <c r="Y873" s="80"/>
    </row>
    <row r="874" spans="6:25">
      <c r="F874" s="91"/>
      <c r="G874" s="91"/>
      <c r="N874" s="91"/>
      <c r="U874" s="91"/>
      <c r="Y874" s="80"/>
    </row>
    <row r="875" spans="6:25">
      <c r="F875" s="91"/>
      <c r="G875" s="91"/>
      <c r="N875" s="91"/>
      <c r="U875" s="91"/>
      <c r="Y875" s="80"/>
    </row>
    <row r="876" spans="6:25">
      <c r="F876" s="91"/>
      <c r="G876" s="91"/>
      <c r="N876" s="91"/>
      <c r="U876" s="91"/>
      <c r="Y876" s="80"/>
    </row>
    <row r="877" spans="6:25">
      <c r="F877" s="91"/>
      <c r="G877" s="91"/>
      <c r="N877" s="91"/>
      <c r="U877" s="91"/>
      <c r="Y877" s="80"/>
    </row>
    <row r="878" spans="6:25">
      <c r="F878" s="91"/>
      <c r="G878" s="91"/>
      <c r="N878" s="91"/>
      <c r="U878" s="91"/>
      <c r="Y878" s="80"/>
    </row>
    <row r="879" spans="6:25">
      <c r="F879" s="91"/>
      <c r="G879" s="91"/>
      <c r="N879" s="91"/>
      <c r="U879" s="91"/>
      <c r="Y879" s="80"/>
    </row>
    <row r="880" spans="6:25">
      <c r="F880" s="91"/>
      <c r="G880" s="91"/>
      <c r="N880" s="91"/>
      <c r="U880" s="91"/>
      <c r="Y880" s="80"/>
    </row>
    <row r="881" spans="6:25">
      <c r="F881" s="91"/>
      <c r="G881" s="91"/>
      <c r="N881" s="91"/>
      <c r="U881" s="91"/>
      <c r="Y881" s="80"/>
    </row>
    <row r="882" spans="6:25">
      <c r="F882" s="91"/>
      <c r="G882" s="91"/>
      <c r="N882" s="91"/>
      <c r="U882" s="91"/>
      <c r="Y882" s="80"/>
    </row>
    <row r="883" spans="6:25">
      <c r="F883" s="91"/>
      <c r="G883" s="91"/>
      <c r="N883" s="91"/>
      <c r="U883" s="91"/>
      <c r="Y883" s="80"/>
    </row>
    <row r="884" spans="6:25">
      <c r="F884" s="91"/>
      <c r="G884" s="91"/>
      <c r="U884" s="91"/>
      <c r="Y884" s="80"/>
    </row>
    <row r="885" spans="6:25">
      <c r="F885" s="91"/>
      <c r="G885" s="91"/>
      <c r="N885" s="91"/>
      <c r="U885" s="91"/>
      <c r="Y885" s="80"/>
    </row>
    <row r="886" spans="6:25">
      <c r="F886" s="91"/>
      <c r="G886" s="91"/>
      <c r="U886" s="91"/>
      <c r="Y886" s="80"/>
    </row>
    <row r="887" spans="6:25">
      <c r="F887" s="91"/>
      <c r="G887" s="91"/>
      <c r="N887" s="91"/>
      <c r="U887" s="91"/>
      <c r="Y887" s="80"/>
    </row>
    <row r="888" spans="6:25">
      <c r="F888" s="91"/>
      <c r="G888" s="91"/>
      <c r="N888" s="91"/>
      <c r="U888" s="91"/>
      <c r="Y888" s="80"/>
    </row>
    <row r="889" spans="6:25">
      <c r="F889" s="91"/>
      <c r="G889" s="91"/>
      <c r="N889" s="91"/>
      <c r="U889" s="91"/>
      <c r="Y889" s="80"/>
    </row>
    <row r="890" spans="6:25">
      <c r="F890" s="91"/>
      <c r="G890" s="91"/>
      <c r="N890" s="91"/>
      <c r="U890" s="91"/>
      <c r="Y890" s="80"/>
    </row>
    <row r="891" spans="6:25">
      <c r="F891" s="91"/>
      <c r="G891" s="91"/>
      <c r="N891" s="91"/>
      <c r="U891" s="91"/>
      <c r="Y891" s="80"/>
    </row>
    <row r="892" spans="6:25">
      <c r="F892" s="91"/>
      <c r="G892" s="91"/>
      <c r="N892" s="91"/>
      <c r="U892" s="91"/>
      <c r="Y892" s="80"/>
    </row>
    <row r="893" spans="6:25">
      <c r="F893" s="91"/>
      <c r="G893" s="91"/>
      <c r="N893" s="91"/>
      <c r="U893" s="91"/>
      <c r="Y893" s="80"/>
    </row>
    <row r="894" spans="6:25">
      <c r="F894" s="91"/>
      <c r="G894" s="91"/>
      <c r="N894" s="91"/>
      <c r="U894" s="91"/>
      <c r="Y894" s="80"/>
    </row>
    <row r="895" spans="6:25">
      <c r="F895" s="91"/>
      <c r="G895" s="91"/>
      <c r="N895" s="91"/>
      <c r="U895" s="91"/>
      <c r="Y895" s="80"/>
    </row>
    <row r="896" spans="6:25">
      <c r="F896" s="91"/>
      <c r="G896" s="91"/>
      <c r="N896" s="91"/>
      <c r="U896" s="91"/>
      <c r="Y896" s="80"/>
    </row>
    <row r="897" spans="6:25">
      <c r="F897" s="91"/>
      <c r="G897" s="91"/>
      <c r="N897" s="91"/>
      <c r="U897" s="91"/>
      <c r="Y897" s="80"/>
    </row>
    <row r="898" spans="6:25">
      <c r="F898" s="91"/>
      <c r="G898" s="91"/>
      <c r="N898" s="91"/>
      <c r="U898" s="91"/>
      <c r="Y898" s="80"/>
    </row>
    <row r="899" spans="6:25">
      <c r="F899" s="91"/>
      <c r="G899" s="91"/>
      <c r="N899" s="91"/>
      <c r="U899" s="91"/>
      <c r="Y899" s="80"/>
    </row>
    <row r="900" spans="6:25">
      <c r="F900" s="91"/>
      <c r="G900" s="91"/>
      <c r="U900" s="91"/>
      <c r="Y900" s="80"/>
    </row>
    <row r="901" spans="6:25">
      <c r="F901" s="91"/>
      <c r="G901" s="91"/>
      <c r="N901" s="91"/>
      <c r="U901" s="91"/>
      <c r="Y901" s="80"/>
    </row>
    <row r="902" spans="6:25">
      <c r="F902" s="91"/>
      <c r="G902" s="91"/>
      <c r="U902" s="91"/>
      <c r="Y902" s="80"/>
    </row>
    <row r="903" spans="6:25">
      <c r="F903" s="91"/>
      <c r="G903" s="91"/>
      <c r="N903" s="91"/>
      <c r="U903" s="91"/>
      <c r="Y903" s="80"/>
    </row>
    <row r="904" spans="6:25">
      <c r="F904" s="91"/>
      <c r="G904" s="91"/>
      <c r="N904" s="91"/>
      <c r="U904" s="91"/>
      <c r="Y904" s="80"/>
    </row>
    <row r="905" spans="6:25">
      <c r="F905" s="91"/>
      <c r="G905" s="91"/>
      <c r="N905" s="91"/>
      <c r="U905" s="91"/>
      <c r="Y905" s="80"/>
    </row>
    <row r="906" spans="6:25">
      <c r="F906" s="91"/>
      <c r="G906" s="91"/>
      <c r="N906" s="91"/>
      <c r="U906" s="91"/>
      <c r="Y906" s="80"/>
    </row>
    <row r="907" spans="6:25">
      <c r="F907" s="91"/>
      <c r="G907" s="91"/>
      <c r="N907" s="91"/>
      <c r="U907" s="91"/>
      <c r="Y907" s="80"/>
    </row>
    <row r="908" spans="6:25">
      <c r="F908" s="91"/>
      <c r="G908" s="91"/>
      <c r="N908" s="91"/>
      <c r="U908" s="91"/>
      <c r="Y908" s="80"/>
    </row>
    <row r="909" spans="6:25">
      <c r="F909" s="91"/>
      <c r="G909" s="91"/>
      <c r="N909" s="91"/>
      <c r="U909" s="91"/>
      <c r="Y909" s="80"/>
    </row>
    <row r="910" spans="6:25">
      <c r="F910" s="91"/>
      <c r="G910" s="91"/>
      <c r="N910" s="91"/>
      <c r="U910" s="91"/>
      <c r="Y910" s="80"/>
    </row>
    <row r="911" spans="6:25">
      <c r="F911" s="91"/>
      <c r="G911" s="91"/>
      <c r="U911" s="91"/>
      <c r="Y911" s="80"/>
    </row>
    <row r="912" spans="6:25">
      <c r="F912" s="91"/>
      <c r="G912" s="91"/>
      <c r="N912" s="91"/>
      <c r="U912" s="91"/>
      <c r="Y912" s="80"/>
    </row>
    <row r="913" spans="6:25">
      <c r="F913" s="91"/>
      <c r="G913" s="91"/>
      <c r="N913" s="91"/>
      <c r="U913" s="91"/>
      <c r="Y913" s="80"/>
    </row>
    <row r="914" spans="6:25">
      <c r="F914" s="91"/>
      <c r="G914" s="91"/>
      <c r="N914" s="91"/>
      <c r="U914" s="91"/>
      <c r="Y914" s="80"/>
    </row>
    <row r="915" spans="6:25">
      <c r="F915" s="91"/>
      <c r="G915" s="91"/>
      <c r="N915" s="91"/>
      <c r="U915" s="91"/>
      <c r="Y915" s="80"/>
    </row>
    <row r="916" spans="6:25">
      <c r="F916" s="91"/>
      <c r="G916" s="91"/>
      <c r="N916" s="91"/>
      <c r="U916" s="91"/>
      <c r="Y916" s="80"/>
    </row>
    <row r="917" spans="6:25">
      <c r="F917" s="91"/>
      <c r="G917" s="91"/>
      <c r="N917" s="91"/>
      <c r="U917" s="91"/>
      <c r="Y917" s="80"/>
    </row>
    <row r="918" spans="6:25">
      <c r="F918" s="91"/>
      <c r="G918" s="91"/>
      <c r="N918" s="91"/>
      <c r="U918" s="91"/>
      <c r="Y918" s="80"/>
    </row>
    <row r="919" spans="6:25">
      <c r="F919" s="91"/>
      <c r="G919" s="91"/>
      <c r="N919" s="91"/>
      <c r="U919" s="91"/>
      <c r="Y919" s="80"/>
    </row>
    <row r="920" spans="6:25">
      <c r="F920" s="91"/>
      <c r="G920" s="91"/>
      <c r="N920" s="91"/>
      <c r="U920" s="91"/>
      <c r="Y920" s="80"/>
    </row>
    <row r="921" spans="6:25">
      <c r="F921" s="91"/>
      <c r="G921" s="91"/>
      <c r="N921" s="91"/>
      <c r="U921" s="91"/>
      <c r="Y921" s="80"/>
    </row>
    <row r="922" spans="6:25">
      <c r="F922" s="91"/>
      <c r="G922" s="91"/>
      <c r="N922" s="91"/>
      <c r="U922" s="91"/>
      <c r="Y922" s="80"/>
    </row>
    <row r="923" spans="6:25">
      <c r="F923" s="91"/>
      <c r="G923" s="91"/>
      <c r="N923" s="91"/>
      <c r="U923" s="91"/>
      <c r="Y923" s="80"/>
    </row>
    <row r="924" spans="6:25">
      <c r="F924" s="91"/>
      <c r="G924" s="91"/>
      <c r="N924" s="91"/>
      <c r="U924" s="91"/>
      <c r="Y924" s="80"/>
    </row>
    <row r="925" spans="6:25">
      <c r="F925" s="91"/>
      <c r="G925" s="91"/>
      <c r="N925" s="91"/>
      <c r="U925" s="91"/>
      <c r="Y925" s="80"/>
    </row>
    <row r="926" spans="6:25">
      <c r="F926" s="91"/>
      <c r="G926" s="91"/>
      <c r="N926" s="91"/>
      <c r="U926" s="91"/>
      <c r="Y926" s="80"/>
    </row>
    <row r="927" spans="6:25">
      <c r="F927" s="91"/>
      <c r="G927" s="91"/>
      <c r="N927" s="91"/>
      <c r="U927" s="91"/>
      <c r="Y927" s="80"/>
    </row>
    <row r="928" spans="6:25">
      <c r="F928" s="91"/>
      <c r="G928" s="91"/>
      <c r="N928" s="91"/>
      <c r="U928" s="91"/>
      <c r="Y928" s="80"/>
    </row>
    <row r="929" spans="1:26">
      <c r="F929" s="91"/>
      <c r="G929" s="91"/>
      <c r="N929" s="91"/>
      <c r="U929" s="91"/>
      <c r="Y929" s="80"/>
    </row>
    <row r="930" spans="1:26">
      <c r="F930" s="91"/>
      <c r="G930" s="91"/>
      <c r="N930" s="91"/>
      <c r="U930" s="91"/>
      <c r="Y930" s="80"/>
    </row>
    <row r="931" spans="1:26">
      <c r="F931" s="91"/>
      <c r="G931" s="91"/>
      <c r="N931" s="91"/>
      <c r="U931" s="91"/>
      <c r="Y931" s="80"/>
    </row>
    <row r="932" spans="1:26">
      <c r="F932" s="91"/>
      <c r="G932" s="91"/>
      <c r="N932" s="91"/>
      <c r="U932" s="91"/>
      <c r="Y932" s="80"/>
    </row>
    <row r="933" spans="1:26">
      <c r="A933" s="23"/>
      <c r="B933" s="23"/>
      <c r="D933" s="23"/>
      <c r="F933" s="92"/>
      <c r="G933" s="92"/>
      <c r="H933" s="23"/>
      <c r="I933" s="23"/>
      <c r="J933" s="92"/>
      <c r="K933" s="92"/>
      <c r="L933" s="23"/>
      <c r="M933" s="23"/>
      <c r="N933" s="92"/>
      <c r="O933" s="23"/>
      <c r="P933" s="23"/>
      <c r="Q933" s="23"/>
      <c r="R933" s="23"/>
      <c r="S933" s="23"/>
      <c r="T933" s="23"/>
      <c r="U933" s="92"/>
      <c r="V933" s="23"/>
      <c r="W933" s="23"/>
      <c r="Y933" s="28"/>
      <c r="Z933" s="23"/>
    </row>
    <row r="934" spans="1:26">
      <c r="F934" s="91"/>
      <c r="G934" s="91"/>
      <c r="N934" s="91"/>
      <c r="U934" s="91"/>
      <c r="Y934" s="80"/>
    </row>
    <row r="935" spans="1:26">
      <c r="F935" s="91"/>
      <c r="G935" s="91"/>
      <c r="U935" s="91"/>
      <c r="Y935" s="80"/>
    </row>
    <row r="936" spans="1:26">
      <c r="F936" s="91"/>
      <c r="G936" s="91"/>
      <c r="U936" s="91"/>
      <c r="Y936" s="80"/>
    </row>
    <row r="937" spans="1:26">
      <c r="F937" s="91"/>
      <c r="G937" s="91"/>
      <c r="U937" s="91"/>
      <c r="Y937" s="80"/>
    </row>
    <row r="938" spans="1:26">
      <c r="F938" s="91"/>
      <c r="G938" s="91"/>
      <c r="U938" s="91"/>
      <c r="Y938" s="80"/>
    </row>
    <row r="939" spans="1:26">
      <c r="F939" s="91"/>
      <c r="G939" s="91"/>
      <c r="U939" s="91"/>
      <c r="Y939" s="80"/>
    </row>
    <row r="940" spans="1:26">
      <c r="F940" s="91"/>
      <c r="G940" s="91"/>
      <c r="U940" s="91"/>
      <c r="Y940" s="80"/>
    </row>
    <row r="941" spans="1:26">
      <c r="F941" s="91"/>
      <c r="G941" s="91"/>
      <c r="U941" s="91"/>
      <c r="Y941" s="80"/>
    </row>
    <row r="942" spans="1:26">
      <c r="F942" s="91"/>
      <c r="G942" s="91"/>
      <c r="U942" s="91"/>
      <c r="Y942" s="80"/>
    </row>
    <row r="943" spans="1:26">
      <c r="F943" s="91"/>
      <c r="G943" s="91"/>
      <c r="U943" s="91"/>
      <c r="Y943" s="80"/>
    </row>
    <row r="944" spans="1:26">
      <c r="F944" s="91"/>
      <c r="G944" s="91"/>
      <c r="U944" s="91"/>
      <c r="Y944" s="80"/>
    </row>
    <row r="945" spans="6:25">
      <c r="F945" s="91"/>
      <c r="G945" s="91"/>
      <c r="U945" s="91"/>
      <c r="Y945" s="80"/>
    </row>
    <row r="946" spans="6:25">
      <c r="F946" s="91"/>
      <c r="G946" s="91"/>
      <c r="U946" s="91"/>
      <c r="Y946" s="80"/>
    </row>
    <row r="947" spans="6:25">
      <c r="F947" s="91"/>
      <c r="G947" s="91"/>
      <c r="U947" s="91"/>
      <c r="Y947" s="80"/>
    </row>
    <row r="948" spans="6:25">
      <c r="F948" s="91"/>
      <c r="G948" s="91"/>
      <c r="U948" s="91"/>
      <c r="Y948" s="80"/>
    </row>
    <row r="949" spans="6:25">
      <c r="F949" s="91"/>
      <c r="G949" s="91"/>
      <c r="U949" s="91"/>
      <c r="Y949" s="80"/>
    </row>
    <row r="950" spans="6:25">
      <c r="F950" s="91"/>
      <c r="G950" s="91"/>
      <c r="U950" s="91"/>
      <c r="Y950" s="80"/>
    </row>
    <row r="951" spans="6:25">
      <c r="F951" s="91"/>
      <c r="G951" s="91"/>
      <c r="U951" s="91"/>
      <c r="Y951" s="80"/>
    </row>
    <row r="952" spans="6:25">
      <c r="F952" s="91"/>
      <c r="G952" s="91"/>
      <c r="U952" s="91"/>
      <c r="Y952" s="80"/>
    </row>
    <row r="953" spans="6:25">
      <c r="F953" s="91"/>
      <c r="G953" s="91"/>
      <c r="U953" s="91"/>
      <c r="Y953" s="80"/>
    </row>
    <row r="954" spans="6:25">
      <c r="F954" s="91"/>
      <c r="G954" s="91"/>
      <c r="U954" s="91"/>
      <c r="Y954" s="80"/>
    </row>
    <row r="955" spans="6:25">
      <c r="F955" s="91"/>
      <c r="G955" s="91"/>
      <c r="N955" s="66"/>
      <c r="U955" s="91"/>
      <c r="Y955" s="80"/>
    </row>
    <row r="956" spans="6:25">
      <c r="F956" s="91"/>
      <c r="G956" s="91"/>
      <c r="N956" s="67"/>
      <c r="U956" s="91"/>
      <c r="Y956" s="80"/>
    </row>
    <row r="957" spans="6:25">
      <c r="F957" s="91"/>
      <c r="G957" s="91"/>
      <c r="N957" s="65"/>
      <c r="U957" s="91"/>
      <c r="Y957" s="80"/>
    </row>
    <row r="958" spans="6:25">
      <c r="F958" s="91"/>
      <c r="G958" s="91"/>
      <c r="N958" s="64"/>
      <c r="U958" s="91"/>
      <c r="Y958" s="80"/>
    </row>
    <row r="959" spans="6:25">
      <c r="F959" s="91"/>
      <c r="G959" s="91"/>
      <c r="N959" s="66"/>
      <c r="U959" s="91"/>
      <c r="Y959" s="80"/>
    </row>
    <row r="960" spans="6:25">
      <c r="F960" s="91"/>
      <c r="G960" s="91"/>
      <c r="N960" s="67"/>
      <c r="U960" s="91"/>
      <c r="Y960" s="80"/>
    </row>
    <row r="961" spans="6:25">
      <c r="F961" s="91"/>
      <c r="G961" s="91"/>
      <c r="N961" s="68"/>
      <c r="U961" s="91"/>
      <c r="Y961" s="80"/>
    </row>
    <row r="962" spans="6:25">
      <c r="F962" s="91"/>
      <c r="G962" s="91"/>
      <c r="N962" s="69"/>
      <c r="U962" s="91"/>
      <c r="Y962" s="80"/>
    </row>
    <row r="963" spans="6:25">
      <c r="F963" s="91"/>
      <c r="G963" s="91"/>
      <c r="N963" s="65"/>
      <c r="U963" s="91"/>
      <c r="Y963" s="80"/>
    </row>
    <row r="964" spans="6:25">
      <c r="F964" s="91"/>
      <c r="G964" s="91"/>
      <c r="N964" s="65"/>
      <c r="U964" s="91"/>
      <c r="Y964" s="80"/>
    </row>
    <row r="965" spans="6:25">
      <c r="F965" s="91"/>
      <c r="G965" s="91"/>
      <c r="N965" s="64"/>
      <c r="U965" s="91"/>
      <c r="Y965" s="80"/>
    </row>
    <row r="966" spans="6:25">
      <c r="F966" s="91"/>
      <c r="G966" s="91"/>
      <c r="N966" s="91"/>
      <c r="U966" s="91"/>
      <c r="Y966" s="80"/>
    </row>
    <row r="967" spans="6:25">
      <c r="F967" s="91"/>
      <c r="G967" s="91"/>
      <c r="N967" s="91"/>
      <c r="U967" s="91"/>
      <c r="Y967" s="80"/>
    </row>
    <row r="968" spans="6:25">
      <c r="F968" s="91"/>
      <c r="G968" s="91"/>
      <c r="N968" s="91"/>
      <c r="U968" s="91"/>
      <c r="Y968" s="80"/>
    </row>
    <row r="969" spans="6:25">
      <c r="F969" s="91"/>
      <c r="G969" s="91"/>
      <c r="N969" s="91"/>
      <c r="U969" s="91"/>
      <c r="Y969" s="80"/>
    </row>
    <row r="970" spans="6:25">
      <c r="F970" s="91"/>
      <c r="G970" s="91"/>
      <c r="N970" s="91"/>
      <c r="U970" s="91"/>
      <c r="Y970" s="80"/>
    </row>
    <row r="971" spans="6:25">
      <c r="F971" s="91"/>
      <c r="G971" s="91"/>
      <c r="N971" s="91"/>
      <c r="U971" s="91"/>
      <c r="Y971" s="80"/>
    </row>
    <row r="972" spans="6:25">
      <c r="F972" s="91"/>
      <c r="G972" s="91"/>
      <c r="N972" s="91"/>
      <c r="U972" s="91"/>
      <c r="Y972" s="80"/>
    </row>
    <row r="973" spans="6:25">
      <c r="F973" s="91"/>
      <c r="G973" s="91"/>
      <c r="N973" s="91"/>
      <c r="U973" s="91"/>
      <c r="Y973" s="80"/>
    </row>
    <row r="974" spans="6:25">
      <c r="F974" s="91"/>
      <c r="G974" s="91"/>
      <c r="N974" s="91"/>
      <c r="U974" s="91"/>
      <c r="Y974" s="80"/>
    </row>
    <row r="975" spans="6:25">
      <c r="F975" s="91"/>
      <c r="G975" s="91"/>
      <c r="N975" s="91"/>
      <c r="U975" s="91"/>
      <c r="Y975" s="80"/>
    </row>
    <row r="976" spans="6:25">
      <c r="F976" s="91"/>
      <c r="G976" s="91"/>
      <c r="N976" s="91"/>
      <c r="U976" s="91"/>
      <c r="Y976" s="80"/>
    </row>
    <row r="977" spans="6:25">
      <c r="F977" s="91"/>
      <c r="G977" s="91"/>
      <c r="N977" s="91"/>
      <c r="U977" s="91"/>
      <c r="Y977" s="80"/>
    </row>
    <row r="978" spans="6:25">
      <c r="F978" s="91"/>
      <c r="G978" s="91"/>
      <c r="N978" s="91"/>
      <c r="U978" s="91"/>
      <c r="Y978" s="80"/>
    </row>
    <row r="979" spans="6:25">
      <c r="F979" s="91"/>
      <c r="G979" s="91"/>
      <c r="N979" s="91"/>
      <c r="U979" s="91"/>
      <c r="Y979" s="80"/>
    </row>
    <row r="980" spans="6:25">
      <c r="F980" s="91"/>
      <c r="G980" s="91"/>
      <c r="N980" s="91"/>
      <c r="U980" s="91"/>
      <c r="Y980" s="80"/>
    </row>
    <row r="981" spans="6:25">
      <c r="F981" s="91"/>
      <c r="G981" s="91"/>
      <c r="N981" s="91"/>
      <c r="U981" s="91"/>
      <c r="Y981" s="80"/>
    </row>
    <row r="982" spans="6:25">
      <c r="F982" s="91"/>
      <c r="G982" s="91"/>
      <c r="N982" s="91"/>
      <c r="U982" s="91"/>
      <c r="Y982" s="80"/>
    </row>
    <row r="983" spans="6:25">
      <c r="F983" s="91"/>
      <c r="G983" s="91"/>
      <c r="U983" s="91"/>
      <c r="Y983" s="80"/>
    </row>
    <row r="984" spans="6:25">
      <c r="F984" s="91"/>
      <c r="G984" s="91"/>
      <c r="N984" s="91"/>
      <c r="U984" s="91"/>
      <c r="Y984" s="80"/>
    </row>
    <row r="985" spans="6:25">
      <c r="F985" s="91"/>
      <c r="G985" s="91"/>
      <c r="U985" s="91"/>
      <c r="Y985" s="80"/>
    </row>
    <row r="986" spans="6:25">
      <c r="F986" s="91"/>
      <c r="G986" s="91"/>
      <c r="N986" s="91"/>
      <c r="U986" s="91"/>
      <c r="Y986" s="80"/>
    </row>
    <row r="987" spans="6:25">
      <c r="F987" s="91"/>
      <c r="G987" s="91"/>
      <c r="N987" s="91"/>
      <c r="U987" s="91"/>
      <c r="Y987" s="80"/>
    </row>
    <row r="988" spans="6:25">
      <c r="F988" s="91"/>
      <c r="G988" s="91"/>
      <c r="N988" s="91"/>
      <c r="U988" s="91"/>
      <c r="Y988" s="80"/>
    </row>
    <row r="989" spans="6:25">
      <c r="F989" s="91"/>
      <c r="G989" s="91"/>
      <c r="N989" s="91"/>
      <c r="U989" s="91"/>
      <c r="Y989" s="80"/>
    </row>
    <row r="990" spans="6:25">
      <c r="F990" s="91"/>
      <c r="G990" s="91"/>
      <c r="N990" s="91"/>
      <c r="U990" s="91"/>
      <c r="Y990" s="80"/>
    </row>
    <row r="991" spans="6:25">
      <c r="F991" s="91"/>
      <c r="G991" s="91"/>
      <c r="N991" s="91"/>
      <c r="U991" s="91"/>
      <c r="Y991" s="80"/>
    </row>
    <row r="992" spans="6:25">
      <c r="F992" s="91"/>
      <c r="G992" s="91"/>
      <c r="N992" s="91"/>
      <c r="U992" s="91"/>
      <c r="Y992" s="80"/>
    </row>
    <row r="993" spans="6:25">
      <c r="F993" s="91"/>
      <c r="G993" s="91"/>
      <c r="N993" s="91"/>
      <c r="U993" s="91"/>
      <c r="Y993" s="80"/>
    </row>
    <row r="994" spans="6:25">
      <c r="F994" s="91"/>
      <c r="G994" s="91"/>
      <c r="N994" s="91"/>
      <c r="U994" s="91"/>
      <c r="Y994" s="80"/>
    </row>
    <row r="995" spans="6:25">
      <c r="F995" s="91"/>
      <c r="G995" s="91"/>
      <c r="N995" s="91"/>
      <c r="U995" s="91"/>
      <c r="Y995" s="80"/>
    </row>
    <row r="996" spans="6:25">
      <c r="F996" s="91"/>
      <c r="G996" s="91"/>
      <c r="N996" s="91"/>
      <c r="U996" s="91"/>
      <c r="Y996" s="80"/>
    </row>
    <row r="997" spans="6:25">
      <c r="F997" s="91"/>
      <c r="G997" s="91"/>
      <c r="N997" s="91"/>
      <c r="U997" s="91"/>
      <c r="Y997" s="80"/>
    </row>
    <row r="998" spans="6:25">
      <c r="F998" s="91"/>
      <c r="G998" s="91"/>
      <c r="N998" s="91"/>
      <c r="U998" s="91"/>
      <c r="Y998" s="80"/>
    </row>
    <row r="999" spans="6:25">
      <c r="F999" s="91"/>
      <c r="G999" s="91"/>
      <c r="U999" s="91"/>
      <c r="Y999" s="80"/>
    </row>
    <row r="1000" spans="6:25">
      <c r="F1000" s="91"/>
      <c r="G1000" s="91"/>
      <c r="N1000" s="91"/>
      <c r="U1000" s="91"/>
      <c r="Y1000" s="80"/>
    </row>
    <row r="1001" spans="6:25">
      <c r="F1001" s="91"/>
      <c r="G1001" s="91"/>
      <c r="U1001" s="91"/>
      <c r="Y1001" s="80"/>
    </row>
    <row r="1002" spans="6:25">
      <c r="F1002" s="91"/>
      <c r="G1002" s="91"/>
      <c r="N1002" s="91"/>
      <c r="U1002" s="91"/>
      <c r="Y1002" s="80"/>
    </row>
    <row r="1003" spans="6:25">
      <c r="F1003" s="91"/>
      <c r="G1003" s="91"/>
      <c r="N1003" s="91"/>
      <c r="U1003" s="91"/>
      <c r="Y1003" s="80"/>
    </row>
    <row r="1004" spans="6:25">
      <c r="F1004" s="91"/>
      <c r="G1004" s="91"/>
      <c r="N1004" s="91"/>
      <c r="U1004" s="91"/>
      <c r="Y1004" s="80"/>
    </row>
    <row r="1005" spans="6:25">
      <c r="F1005" s="91"/>
      <c r="G1005" s="91"/>
      <c r="N1005" s="91"/>
      <c r="U1005" s="91"/>
      <c r="Y1005" s="80"/>
    </row>
    <row r="1006" spans="6:25">
      <c r="F1006" s="91"/>
      <c r="G1006" s="91"/>
      <c r="N1006" s="91"/>
      <c r="U1006" s="91"/>
      <c r="Y1006" s="80"/>
    </row>
    <row r="1007" spans="6:25">
      <c r="F1007" s="91"/>
      <c r="G1007" s="91"/>
      <c r="N1007" s="91"/>
      <c r="U1007" s="91"/>
      <c r="Y1007" s="80"/>
    </row>
    <row r="1008" spans="6:25">
      <c r="F1008" s="91"/>
      <c r="G1008" s="91"/>
      <c r="N1008" s="91"/>
      <c r="U1008" s="91"/>
      <c r="Y1008" s="80"/>
    </row>
    <row r="1009" spans="6:25">
      <c r="F1009" s="91"/>
      <c r="G1009" s="91"/>
      <c r="N1009" s="91"/>
      <c r="U1009" s="91"/>
      <c r="Y1009" s="80"/>
    </row>
    <row r="1010" spans="6:25">
      <c r="F1010" s="91"/>
      <c r="G1010" s="91"/>
      <c r="U1010" s="91"/>
      <c r="Y1010" s="80"/>
    </row>
    <row r="1011" spans="6:25">
      <c r="F1011" s="91"/>
      <c r="G1011" s="91"/>
      <c r="N1011" s="91"/>
      <c r="U1011" s="91"/>
      <c r="Y1011" s="80"/>
    </row>
    <row r="1012" spans="6:25">
      <c r="F1012" s="91"/>
      <c r="G1012" s="91"/>
      <c r="N1012" s="91"/>
      <c r="U1012" s="91"/>
      <c r="Y1012" s="80"/>
    </row>
    <row r="1013" spans="6:25">
      <c r="F1013" s="91"/>
      <c r="G1013" s="91"/>
      <c r="N1013" s="91"/>
      <c r="U1013" s="91"/>
      <c r="Y1013" s="80"/>
    </row>
    <row r="1014" spans="6:25">
      <c r="F1014" s="91"/>
      <c r="G1014" s="91"/>
      <c r="N1014" s="91"/>
      <c r="U1014" s="91"/>
      <c r="Y1014" s="80"/>
    </row>
    <row r="1015" spans="6:25">
      <c r="F1015" s="91"/>
      <c r="G1015" s="91"/>
      <c r="N1015" s="91"/>
      <c r="U1015" s="91"/>
      <c r="Y1015" s="80"/>
    </row>
    <row r="1016" spans="6:25">
      <c r="F1016" s="91"/>
      <c r="G1016" s="91"/>
      <c r="N1016" s="91"/>
      <c r="U1016" s="91"/>
      <c r="Y1016" s="80"/>
    </row>
    <row r="1017" spans="6:25">
      <c r="F1017" s="91"/>
      <c r="G1017" s="91"/>
      <c r="N1017" s="91"/>
      <c r="U1017" s="91"/>
      <c r="Y1017" s="80"/>
    </row>
    <row r="1018" spans="6:25">
      <c r="F1018" s="91"/>
      <c r="G1018" s="91"/>
      <c r="N1018" s="91"/>
      <c r="U1018" s="91"/>
      <c r="Y1018" s="80"/>
    </row>
    <row r="1019" spans="6:25">
      <c r="F1019" s="91"/>
      <c r="G1019" s="91"/>
      <c r="N1019" s="91"/>
      <c r="U1019" s="91"/>
      <c r="Y1019" s="80"/>
    </row>
    <row r="1020" spans="6:25">
      <c r="F1020" s="91"/>
      <c r="G1020" s="91"/>
      <c r="N1020" s="91"/>
      <c r="U1020" s="91"/>
      <c r="Y1020" s="80"/>
    </row>
    <row r="1021" spans="6:25">
      <c r="F1021" s="91"/>
      <c r="G1021" s="91"/>
      <c r="N1021" s="91"/>
      <c r="U1021" s="91"/>
      <c r="Y1021" s="80"/>
    </row>
    <row r="1022" spans="6:25">
      <c r="F1022" s="91"/>
      <c r="G1022" s="91"/>
      <c r="N1022" s="91"/>
      <c r="U1022" s="91"/>
      <c r="Y1022" s="80"/>
    </row>
    <row r="1023" spans="6:25">
      <c r="F1023" s="91"/>
      <c r="G1023" s="91"/>
      <c r="N1023" s="91"/>
      <c r="U1023" s="91"/>
      <c r="Y1023" s="80"/>
    </row>
    <row r="1024" spans="6:25">
      <c r="F1024" s="91"/>
      <c r="G1024" s="91"/>
      <c r="N1024" s="91"/>
      <c r="U1024" s="91"/>
      <c r="Y1024" s="80"/>
    </row>
    <row r="1025" spans="6:25">
      <c r="F1025" s="91"/>
      <c r="G1025" s="91"/>
      <c r="N1025" s="91"/>
      <c r="U1025" s="91"/>
      <c r="Y1025" s="80"/>
    </row>
    <row r="1026" spans="6:25">
      <c r="F1026" s="91"/>
      <c r="G1026" s="91"/>
      <c r="N1026" s="91"/>
      <c r="U1026" s="91"/>
      <c r="Y1026" s="80"/>
    </row>
    <row r="1027" spans="6:25">
      <c r="F1027" s="91"/>
      <c r="G1027" s="91"/>
      <c r="N1027" s="91"/>
      <c r="U1027" s="91"/>
      <c r="Y1027" s="80"/>
    </row>
    <row r="1028" spans="6:25">
      <c r="F1028" s="91"/>
      <c r="G1028" s="91"/>
      <c r="N1028" s="91"/>
      <c r="U1028" s="91"/>
      <c r="Y1028" s="80"/>
    </row>
    <row r="1029" spans="6:25">
      <c r="F1029" s="91"/>
      <c r="G1029" s="91"/>
      <c r="N1029" s="91"/>
      <c r="U1029" s="91"/>
      <c r="Y1029" s="80"/>
    </row>
    <row r="1030" spans="6:25">
      <c r="F1030" s="91"/>
      <c r="G1030" s="91"/>
      <c r="N1030" s="91"/>
      <c r="U1030" s="91"/>
      <c r="Y1030" s="80"/>
    </row>
    <row r="1031" spans="6:25">
      <c r="F1031" s="91"/>
      <c r="G1031" s="91"/>
      <c r="N1031" s="91"/>
      <c r="U1031" s="91"/>
      <c r="Y1031" s="80"/>
    </row>
    <row r="1032" spans="6:25">
      <c r="F1032" s="91"/>
      <c r="G1032" s="91"/>
      <c r="N1032" s="91"/>
      <c r="U1032" s="91"/>
      <c r="Y1032" s="80"/>
    </row>
    <row r="1033" spans="6:25">
      <c r="F1033" s="91"/>
      <c r="G1033" s="91"/>
      <c r="N1033" s="91"/>
      <c r="U1033" s="91"/>
      <c r="Y1033" s="80"/>
    </row>
    <row r="1034" spans="6:25">
      <c r="F1034" s="91"/>
      <c r="G1034" s="91"/>
      <c r="U1034" s="91"/>
      <c r="Y1034" s="80"/>
    </row>
    <row r="1035" spans="6:25">
      <c r="F1035" s="91"/>
      <c r="G1035" s="91"/>
      <c r="U1035" s="91"/>
      <c r="Y1035" s="80"/>
    </row>
    <row r="1036" spans="6:25">
      <c r="F1036" s="91"/>
      <c r="G1036" s="91"/>
      <c r="U1036" s="91"/>
      <c r="Y1036" s="80"/>
    </row>
    <row r="1037" spans="6:25">
      <c r="F1037" s="91"/>
      <c r="G1037" s="91"/>
      <c r="U1037" s="91"/>
      <c r="Y1037" s="80"/>
    </row>
    <row r="1038" spans="6:25">
      <c r="F1038" s="91"/>
      <c r="G1038" s="91"/>
      <c r="U1038" s="91"/>
      <c r="Y1038" s="80"/>
    </row>
    <row r="1039" spans="6:25">
      <c r="F1039" s="91"/>
      <c r="G1039" s="91"/>
      <c r="U1039" s="91"/>
      <c r="Y1039" s="80"/>
    </row>
    <row r="1040" spans="6:25">
      <c r="F1040" s="91"/>
      <c r="G1040" s="91"/>
      <c r="U1040" s="91"/>
      <c r="Y1040" s="80"/>
    </row>
    <row r="1041" spans="6:25">
      <c r="F1041" s="91"/>
      <c r="G1041" s="91"/>
      <c r="U1041" s="91"/>
      <c r="Y1041" s="80"/>
    </row>
    <row r="1042" spans="6:25">
      <c r="F1042" s="91"/>
      <c r="G1042" s="91"/>
      <c r="U1042" s="91"/>
      <c r="Y1042" s="80"/>
    </row>
    <row r="1043" spans="6:25">
      <c r="F1043" s="91"/>
      <c r="G1043" s="91"/>
      <c r="U1043" s="91"/>
      <c r="Y1043" s="80"/>
    </row>
    <row r="1044" spans="6:25">
      <c r="F1044" s="91"/>
      <c r="G1044" s="91"/>
      <c r="U1044" s="91"/>
      <c r="Y1044" s="80"/>
    </row>
    <row r="1045" spans="6:25">
      <c r="F1045" s="91"/>
      <c r="G1045" s="91"/>
      <c r="U1045" s="91"/>
      <c r="Y1045" s="80"/>
    </row>
    <row r="1046" spans="6:25">
      <c r="F1046" s="91"/>
      <c r="G1046" s="91"/>
      <c r="U1046" s="91"/>
      <c r="Y1046" s="80"/>
    </row>
    <row r="1047" spans="6:25">
      <c r="F1047" s="91"/>
      <c r="G1047" s="91"/>
      <c r="U1047" s="91"/>
      <c r="Y1047" s="80"/>
    </row>
    <row r="1048" spans="6:25">
      <c r="F1048" s="91"/>
      <c r="G1048" s="91"/>
      <c r="U1048" s="91"/>
      <c r="Y1048" s="80"/>
    </row>
    <row r="1049" spans="6:25">
      <c r="F1049" s="91"/>
      <c r="G1049" s="91"/>
      <c r="U1049" s="91"/>
      <c r="Y1049" s="80"/>
    </row>
    <row r="1050" spans="6:25">
      <c r="F1050" s="91"/>
      <c r="G1050" s="91"/>
      <c r="U1050" s="91"/>
      <c r="Y1050" s="80"/>
    </row>
    <row r="1051" spans="6:25">
      <c r="F1051" s="91"/>
      <c r="G1051" s="91"/>
      <c r="U1051" s="91"/>
      <c r="Y1051" s="80"/>
    </row>
    <row r="1052" spans="6:25">
      <c r="F1052" s="91"/>
      <c r="G1052" s="91"/>
      <c r="U1052" s="91"/>
      <c r="Y1052" s="80"/>
    </row>
    <row r="1053" spans="6:25">
      <c r="F1053" s="91"/>
      <c r="G1053" s="91"/>
      <c r="U1053" s="91"/>
      <c r="Y1053" s="80"/>
    </row>
    <row r="1054" spans="6:25">
      <c r="F1054" s="91"/>
      <c r="G1054" s="91"/>
      <c r="N1054" s="66"/>
      <c r="U1054" s="91"/>
      <c r="Y1054" s="80"/>
    </row>
    <row r="1055" spans="6:25">
      <c r="F1055" s="91"/>
      <c r="G1055" s="91"/>
      <c r="N1055" s="67"/>
      <c r="U1055" s="91"/>
      <c r="Y1055" s="80"/>
    </row>
    <row r="1056" spans="6:25">
      <c r="F1056" s="91"/>
      <c r="G1056" s="91"/>
      <c r="N1056" s="65"/>
      <c r="U1056" s="91"/>
      <c r="Y1056" s="80"/>
    </row>
    <row r="1057" spans="6:25">
      <c r="F1057" s="91"/>
      <c r="G1057" s="91"/>
      <c r="N1057" s="64"/>
      <c r="U1057" s="91"/>
      <c r="Y1057" s="80"/>
    </row>
    <row r="1058" spans="6:25">
      <c r="F1058" s="91"/>
      <c r="G1058" s="91"/>
      <c r="N1058" s="66"/>
      <c r="U1058" s="91"/>
      <c r="Y1058" s="80"/>
    </row>
    <row r="1059" spans="6:25">
      <c r="F1059" s="91"/>
      <c r="G1059" s="91"/>
      <c r="N1059" s="67"/>
      <c r="U1059" s="91"/>
      <c r="Y1059" s="80"/>
    </row>
    <row r="1060" spans="6:25">
      <c r="F1060" s="91"/>
      <c r="G1060" s="91"/>
      <c r="N1060" s="68"/>
      <c r="U1060" s="91"/>
      <c r="Y1060" s="80"/>
    </row>
    <row r="1061" spans="6:25">
      <c r="F1061" s="91"/>
      <c r="G1061" s="91"/>
      <c r="N1061" s="69"/>
      <c r="U1061" s="91"/>
      <c r="Y1061" s="80"/>
    </row>
    <row r="1062" spans="6:25">
      <c r="F1062" s="91"/>
      <c r="G1062" s="91"/>
      <c r="N1062" s="65"/>
      <c r="U1062" s="91"/>
      <c r="Y1062" s="80"/>
    </row>
    <row r="1063" spans="6:25">
      <c r="F1063" s="91"/>
      <c r="G1063" s="91"/>
      <c r="N1063" s="65"/>
      <c r="U1063" s="91"/>
      <c r="Y1063" s="80"/>
    </row>
    <row r="1064" spans="6:25">
      <c r="F1064" s="91"/>
      <c r="G1064" s="91"/>
      <c r="N1064" s="64"/>
      <c r="U1064" s="91"/>
      <c r="Y1064" s="80"/>
    </row>
    <row r="1065" spans="6:25">
      <c r="F1065" s="91"/>
      <c r="G1065" s="91"/>
      <c r="N1065" s="91"/>
      <c r="U1065" s="91"/>
      <c r="Y1065" s="80"/>
    </row>
    <row r="1066" spans="6:25">
      <c r="F1066" s="91"/>
      <c r="G1066" s="91"/>
      <c r="N1066" s="91"/>
      <c r="U1066" s="91"/>
      <c r="Y1066" s="80"/>
    </row>
    <row r="1067" spans="6:25">
      <c r="F1067" s="91"/>
      <c r="G1067" s="91"/>
      <c r="N1067" s="91"/>
      <c r="U1067" s="91"/>
      <c r="Y1067" s="80"/>
    </row>
    <row r="1068" spans="6:25">
      <c r="F1068" s="91"/>
      <c r="G1068" s="91"/>
      <c r="N1068" s="91"/>
      <c r="U1068" s="91"/>
      <c r="Y1068" s="80"/>
    </row>
    <row r="1069" spans="6:25">
      <c r="F1069" s="91"/>
      <c r="G1069" s="91"/>
      <c r="N1069" s="91"/>
      <c r="U1069" s="91"/>
      <c r="Y1069" s="80"/>
    </row>
    <row r="1070" spans="6:25">
      <c r="F1070" s="91"/>
      <c r="G1070" s="91"/>
      <c r="N1070" s="91"/>
      <c r="U1070" s="91"/>
      <c r="Y1070" s="80"/>
    </row>
    <row r="1071" spans="6:25">
      <c r="F1071" s="91"/>
      <c r="G1071" s="91"/>
      <c r="N1071" s="91"/>
      <c r="U1071" s="91"/>
      <c r="Y1071" s="80"/>
    </row>
    <row r="1072" spans="6:25">
      <c r="F1072" s="91"/>
      <c r="G1072" s="91"/>
      <c r="N1072" s="91"/>
      <c r="U1072" s="91"/>
      <c r="Y1072" s="80"/>
    </row>
    <row r="1073" spans="6:25">
      <c r="F1073" s="91"/>
      <c r="G1073" s="91"/>
      <c r="N1073" s="91"/>
      <c r="U1073" s="91"/>
      <c r="Y1073" s="80"/>
    </row>
    <row r="1074" spans="6:25">
      <c r="F1074" s="91"/>
      <c r="G1074" s="91"/>
      <c r="N1074" s="91"/>
      <c r="U1074" s="91"/>
      <c r="Y1074" s="80"/>
    </row>
    <row r="1075" spans="6:25">
      <c r="F1075" s="91"/>
      <c r="G1075" s="91"/>
      <c r="N1075" s="91"/>
      <c r="U1075" s="91"/>
      <c r="Y1075" s="80"/>
    </row>
    <row r="1076" spans="6:25">
      <c r="F1076" s="91"/>
      <c r="G1076" s="91"/>
      <c r="N1076" s="91"/>
      <c r="U1076" s="91"/>
      <c r="Y1076" s="80"/>
    </row>
    <row r="1077" spans="6:25">
      <c r="F1077" s="91"/>
      <c r="G1077" s="91"/>
      <c r="N1077" s="91"/>
      <c r="U1077" s="91"/>
      <c r="Y1077" s="80"/>
    </row>
    <row r="1078" spans="6:25">
      <c r="F1078" s="91"/>
      <c r="G1078" s="91"/>
      <c r="N1078" s="91"/>
      <c r="U1078" s="91"/>
      <c r="Y1078" s="80"/>
    </row>
    <row r="1079" spans="6:25">
      <c r="F1079" s="91"/>
      <c r="G1079" s="91"/>
      <c r="N1079" s="91"/>
      <c r="U1079" s="91"/>
      <c r="Y1079" s="80"/>
    </row>
    <row r="1080" spans="6:25">
      <c r="F1080" s="91"/>
      <c r="G1080" s="91"/>
      <c r="N1080" s="91"/>
      <c r="U1080" s="91"/>
      <c r="Y1080" s="80"/>
    </row>
    <row r="1081" spans="6:25">
      <c r="F1081" s="91"/>
      <c r="G1081" s="91"/>
      <c r="N1081" s="91"/>
      <c r="U1081" s="91"/>
      <c r="Y1081" s="80"/>
    </row>
    <row r="1082" spans="6:25">
      <c r="F1082" s="91"/>
      <c r="G1082" s="91"/>
      <c r="U1082" s="91"/>
      <c r="Y1082" s="80"/>
    </row>
    <row r="1083" spans="6:25">
      <c r="F1083" s="91"/>
      <c r="G1083" s="91"/>
      <c r="N1083" s="91"/>
      <c r="U1083" s="91"/>
      <c r="Y1083" s="80"/>
    </row>
    <row r="1084" spans="6:25">
      <c r="F1084" s="91"/>
      <c r="G1084" s="91"/>
      <c r="U1084" s="91"/>
      <c r="Y1084" s="80"/>
    </row>
    <row r="1085" spans="6:25">
      <c r="F1085" s="91"/>
      <c r="G1085" s="91"/>
      <c r="N1085" s="91"/>
      <c r="U1085" s="91"/>
      <c r="Y1085" s="80"/>
    </row>
    <row r="1086" spans="6:25">
      <c r="F1086" s="91"/>
      <c r="G1086" s="91"/>
      <c r="N1086" s="91"/>
      <c r="U1086" s="91"/>
      <c r="Y1086" s="80"/>
    </row>
    <row r="1087" spans="6:25">
      <c r="F1087" s="91"/>
      <c r="G1087" s="91"/>
      <c r="N1087" s="91"/>
      <c r="U1087" s="91"/>
      <c r="Y1087" s="80"/>
    </row>
    <row r="1088" spans="6:25">
      <c r="F1088" s="91"/>
      <c r="G1088" s="91"/>
      <c r="N1088" s="91"/>
      <c r="U1088" s="91"/>
      <c r="Y1088" s="80"/>
    </row>
    <row r="1089" spans="6:25">
      <c r="F1089" s="91"/>
      <c r="G1089" s="91"/>
      <c r="N1089" s="91"/>
      <c r="U1089" s="91"/>
      <c r="Y1089" s="80"/>
    </row>
    <row r="1090" spans="6:25">
      <c r="F1090" s="91"/>
      <c r="G1090" s="91"/>
      <c r="N1090" s="91"/>
      <c r="U1090" s="91"/>
      <c r="Y1090" s="80"/>
    </row>
    <row r="1091" spans="6:25">
      <c r="F1091" s="91"/>
      <c r="G1091" s="91"/>
      <c r="N1091" s="91"/>
      <c r="U1091" s="91"/>
      <c r="Y1091" s="80"/>
    </row>
    <row r="1092" spans="6:25">
      <c r="F1092" s="91"/>
      <c r="G1092" s="91"/>
      <c r="N1092" s="91"/>
      <c r="U1092" s="91"/>
      <c r="Y1092" s="80"/>
    </row>
    <row r="1093" spans="6:25">
      <c r="F1093" s="91"/>
      <c r="G1093" s="91"/>
      <c r="N1093" s="91"/>
      <c r="U1093" s="91"/>
      <c r="Y1093" s="80"/>
    </row>
    <row r="1094" spans="6:25">
      <c r="F1094" s="91"/>
      <c r="G1094" s="91"/>
      <c r="N1094" s="91"/>
      <c r="U1094" s="91"/>
      <c r="Y1094" s="80"/>
    </row>
    <row r="1095" spans="6:25">
      <c r="F1095" s="91"/>
      <c r="G1095" s="91"/>
      <c r="N1095" s="91"/>
      <c r="U1095" s="91"/>
      <c r="Y1095" s="80"/>
    </row>
    <row r="1096" spans="6:25">
      <c r="F1096" s="91"/>
      <c r="G1096" s="91"/>
      <c r="N1096" s="91"/>
      <c r="U1096" s="91"/>
      <c r="Y1096" s="80"/>
    </row>
    <row r="1097" spans="6:25">
      <c r="F1097" s="91"/>
      <c r="G1097" s="91"/>
      <c r="N1097" s="91"/>
      <c r="U1097" s="91"/>
      <c r="Y1097" s="80"/>
    </row>
    <row r="1098" spans="6:25">
      <c r="F1098" s="91"/>
      <c r="G1098" s="91"/>
      <c r="U1098" s="91"/>
      <c r="Y1098" s="80"/>
    </row>
    <row r="1099" spans="6:25">
      <c r="F1099" s="91"/>
      <c r="G1099" s="91"/>
      <c r="N1099" s="91"/>
      <c r="U1099" s="91"/>
      <c r="Y1099" s="80"/>
    </row>
    <row r="1100" spans="6:25">
      <c r="F1100" s="91"/>
      <c r="G1100" s="91"/>
      <c r="U1100" s="91"/>
      <c r="Y1100" s="80"/>
    </row>
    <row r="1101" spans="6:25">
      <c r="F1101" s="91"/>
      <c r="G1101" s="91"/>
      <c r="N1101" s="91"/>
      <c r="U1101" s="91"/>
      <c r="Y1101" s="80"/>
    </row>
    <row r="1102" spans="6:25">
      <c r="F1102" s="91"/>
      <c r="G1102" s="91"/>
      <c r="N1102" s="91"/>
      <c r="U1102" s="91"/>
      <c r="Y1102" s="80"/>
    </row>
    <row r="1103" spans="6:25">
      <c r="F1103" s="91"/>
      <c r="G1103" s="91"/>
      <c r="N1103" s="91"/>
      <c r="U1103" s="91"/>
      <c r="Y1103" s="80"/>
    </row>
    <row r="1104" spans="6:25">
      <c r="F1104" s="91"/>
      <c r="G1104" s="91"/>
      <c r="N1104" s="91"/>
      <c r="U1104" s="91"/>
      <c r="Y1104" s="80"/>
    </row>
    <row r="1105" spans="6:25">
      <c r="F1105" s="91"/>
      <c r="G1105" s="91"/>
      <c r="N1105" s="91"/>
      <c r="U1105" s="91"/>
      <c r="Y1105" s="80"/>
    </row>
    <row r="1106" spans="6:25">
      <c r="F1106" s="91"/>
      <c r="G1106" s="91"/>
      <c r="N1106" s="91"/>
      <c r="U1106" s="91"/>
      <c r="Y1106" s="80"/>
    </row>
    <row r="1107" spans="6:25">
      <c r="F1107" s="91"/>
      <c r="G1107" s="91"/>
      <c r="N1107" s="91"/>
      <c r="U1107" s="91"/>
      <c r="Y1107" s="80"/>
    </row>
    <row r="1108" spans="6:25">
      <c r="F1108" s="91"/>
      <c r="G1108" s="91"/>
      <c r="N1108" s="91"/>
      <c r="U1108" s="91"/>
      <c r="Y1108" s="80"/>
    </row>
    <row r="1109" spans="6:25">
      <c r="F1109" s="91"/>
      <c r="G1109" s="91"/>
      <c r="U1109" s="91"/>
      <c r="Y1109" s="80"/>
    </row>
    <row r="1110" spans="6:25">
      <c r="F1110" s="91"/>
      <c r="G1110" s="91"/>
      <c r="N1110" s="91"/>
      <c r="U1110" s="91"/>
      <c r="Y1110" s="80"/>
    </row>
    <row r="1111" spans="6:25">
      <c r="F1111" s="91"/>
      <c r="G1111" s="91"/>
      <c r="N1111" s="91"/>
      <c r="U1111" s="91"/>
      <c r="Y1111" s="80"/>
    </row>
    <row r="1112" spans="6:25">
      <c r="F1112" s="91"/>
      <c r="G1112" s="91"/>
      <c r="N1112" s="91"/>
      <c r="U1112" s="91"/>
      <c r="Y1112" s="80"/>
    </row>
    <row r="1113" spans="6:25">
      <c r="F1113" s="91"/>
      <c r="G1113" s="91"/>
      <c r="N1113" s="91"/>
      <c r="U1113" s="91"/>
      <c r="Y1113" s="80"/>
    </row>
    <row r="1114" spans="6:25">
      <c r="F1114" s="91"/>
      <c r="G1114" s="91"/>
      <c r="N1114" s="91"/>
      <c r="U1114" s="91"/>
      <c r="Y1114" s="80"/>
    </row>
    <row r="1115" spans="6:25">
      <c r="F1115" s="91"/>
      <c r="G1115" s="91"/>
      <c r="N1115" s="91"/>
      <c r="U1115" s="91"/>
      <c r="Y1115" s="80"/>
    </row>
    <row r="1116" spans="6:25">
      <c r="F1116" s="91"/>
      <c r="G1116" s="91"/>
      <c r="N1116" s="91"/>
      <c r="U1116" s="91"/>
      <c r="Y1116" s="80"/>
    </row>
    <row r="1117" spans="6:25">
      <c r="F1117" s="91"/>
      <c r="G1117" s="91"/>
      <c r="N1117" s="91"/>
      <c r="U1117" s="91"/>
      <c r="Y1117" s="80"/>
    </row>
    <row r="1118" spans="6:25">
      <c r="F1118" s="91"/>
      <c r="G1118" s="91"/>
      <c r="N1118" s="91"/>
      <c r="U1118" s="91"/>
      <c r="Y1118" s="80"/>
    </row>
    <row r="1119" spans="6:25">
      <c r="F1119" s="91"/>
      <c r="G1119" s="91"/>
      <c r="N1119" s="91"/>
      <c r="U1119" s="91"/>
      <c r="Y1119" s="80"/>
    </row>
    <row r="1120" spans="6:25">
      <c r="F1120" s="91"/>
      <c r="G1120" s="91"/>
      <c r="N1120" s="91"/>
      <c r="U1120" s="91"/>
      <c r="Y1120" s="80"/>
    </row>
    <row r="1121" spans="1:26">
      <c r="F1121" s="91"/>
      <c r="G1121" s="91"/>
      <c r="N1121" s="91"/>
      <c r="U1121" s="91"/>
      <c r="Y1121" s="80"/>
    </row>
    <row r="1122" spans="1:26">
      <c r="F1122" s="91"/>
      <c r="G1122" s="91"/>
      <c r="N1122" s="91"/>
      <c r="U1122" s="91"/>
      <c r="Y1122" s="80"/>
    </row>
    <row r="1123" spans="1:26">
      <c r="F1123" s="91"/>
      <c r="G1123" s="91"/>
      <c r="N1123" s="91"/>
      <c r="U1123" s="91"/>
      <c r="Y1123" s="80"/>
    </row>
    <row r="1124" spans="1:26">
      <c r="F1124" s="91"/>
      <c r="G1124" s="91"/>
      <c r="N1124" s="91"/>
      <c r="U1124" s="91"/>
      <c r="Y1124" s="80"/>
    </row>
    <row r="1125" spans="1:26">
      <c r="F1125" s="91"/>
      <c r="G1125" s="91"/>
      <c r="N1125" s="91"/>
      <c r="U1125" s="91"/>
      <c r="Y1125" s="80"/>
    </row>
    <row r="1126" spans="1:26">
      <c r="F1126" s="91"/>
      <c r="G1126" s="91"/>
      <c r="N1126" s="91"/>
      <c r="U1126" s="91"/>
      <c r="Y1126" s="80"/>
    </row>
    <row r="1127" spans="1:26">
      <c r="F1127" s="91"/>
      <c r="G1127" s="91"/>
      <c r="N1127" s="91"/>
      <c r="U1127" s="91"/>
      <c r="Y1127" s="80"/>
    </row>
    <row r="1128" spans="1:26">
      <c r="F1128" s="91"/>
      <c r="G1128" s="91"/>
      <c r="N1128" s="91"/>
      <c r="U1128" s="91"/>
      <c r="Y1128" s="80"/>
    </row>
    <row r="1129" spans="1:26">
      <c r="F1129" s="91"/>
      <c r="G1129" s="91"/>
      <c r="N1129" s="91"/>
      <c r="U1129" s="91"/>
      <c r="Y1129" s="80"/>
    </row>
    <row r="1130" spans="1:26">
      <c r="F1130" s="91"/>
      <c r="G1130" s="91"/>
      <c r="N1130" s="91"/>
      <c r="U1130" s="91"/>
      <c r="Y1130" s="80"/>
    </row>
    <row r="1131" spans="1:26">
      <c r="A1131" s="23"/>
      <c r="B1131" s="23"/>
      <c r="C1131" s="23"/>
      <c r="D1131" s="23"/>
      <c r="F1131" s="92"/>
      <c r="G1131" s="92"/>
      <c r="H1131" s="23"/>
      <c r="I1131" s="23"/>
      <c r="J1131" s="92"/>
      <c r="K1131" s="92"/>
      <c r="L1131" s="23"/>
      <c r="M1131" s="23"/>
      <c r="N1131" s="92"/>
      <c r="O1131" s="23"/>
      <c r="P1131" s="23"/>
      <c r="Q1131" s="23"/>
      <c r="R1131" s="23"/>
      <c r="S1131" s="23"/>
      <c r="T1131" s="23"/>
      <c r="U1131" s="92"/>
      <c r="V1131" s="23"/>
      <c r="W1131" s="23"/>
      <c r="Y1131" s="28"/>
      <c r="Z1131" s="23"/>
    </row>
    <row r="1132" spans="1:26">
      <c r="A1132" s="89"/>
      <c r="F1132" s="91"/>
      <c r="G1132" s="91"/>
      <c r="N1132" s="91"/>
      <c r="U1132" s="91"/>
      <c r="Y1132" s="80"/>
    </row>
    <row r="1133" spans="1:26">
      <c r="F1133" s="91"/>
      <c r="G1133" s="91"/>
      <c r="U1133" s="91"/>
      <c r="Y1133" s="80"/>
    </row>
    <row r="1134" spans="1:26">
      <c r="F1134" s="91"/>
      <c r="G1134" s="91"/>
      <c r="U1134" s="91"/>
      <c r="Y1134" s="80"/>
    </row>
    <row r="1135" spans="1:26">
      <c r="F1135" s="91"/>
      <c r="G1135" s="91"/>
      <c r="U1135" s="91"/>
      <c r="Y1135" s="80"/>
    </row>
    <row r="1136" spans="1:26">
      <c r="F1136" s="91"/>
      <c r="G1136" s="91"/>
      <c r="U1136" s="91"/>
      <c r="Y1136" s="80"/>
    </row>
    <row r="1137" spans="6:25">
      <c r="F1137" s="91"/>
      <c r="G1137" s="91"/>
      <c r="U1137" s="91"/>
      <c r="Y1137" s="80"/>
    </row>
    <row r="1138" spans="6:25">
      <c r="F1138" s="91"/>
      <c r="G1138" s="91"/>
      <c r="U1138" s="91"/>
      <c r="Y1138" s="80"/>
    </row>
    <row r="1139" spans="6:25">
      <c r="F1139" s="91"/>
      <c r="G1139" s="91"/>
      <c r="U1139" s="91"/>
      <c r="Y1139" s="80"/>
    </row>
    <row r="1140" spans="6:25">
      <c r="F1140" s="91"/>
      <c r="G1140" s="91"/>
      <c r="U1140" s="91"/>
      <c r="Y1140" s="80"/>
    </row>
    <row r="1141" spans="6:25">
      <c r="F1141" s="91"/>
      <c r="G1141" s="91"/>
      <c r="U1141" s="91"/>
      <c r="Y1141" s="80"/>
    </row>
    <row r="1142" spans="6:25">
      <c r="F1142" s="91"/>
      <c r="G1142" s="91"/>
      <c r="U1142" s="91"/>
      <c r="Y1142" s="80"/>
    </row>
    <row r="1143" spans="6:25">
      <c r="F1143" s="91"/>
      <c r="G1143" s="91"/>
      <c r="U1143" s="91"/>
      <c r="Y1143" s="80"/>
    </row>
    <row r="1144" spans="6:25">
      <c r="F1144" s="91"/>
      <c r="G1144" s="91"/>
      <c r="U1144" s="91"/>
      <c r="Y1144" s="80"/>
    </row>
    <row r="1145" spans="6:25">
      <c r="F1145" s="91"/>
      <c r="G1145" s="91"/>
      <c r="U1145" s="91"/>
      <c r="Y1145" s="80"/>
    </row>
    <row r="1146" spans="6:25">
      <c r="F1146" s="91"/>
      <c r="G1146" s="91"/>
      <c r="U1146" s="91"/>
      <c r="Y1146" s="80"/>
    </row>
    <row r="1147" spans="6:25">
      <c r="F1147" s="91"/>
      <c r="G1147" s="91"/>
      <c r="U1147" s="91"/>
      <c r="Y1147" s="80"/>
    </row>
    <row r="1148" spans="6:25">
      <c r="F1148" s="91"/>
      <c r="G1148" s="91"/>
      <c r="U1148" s="91"/>
      <c r="Y1148" s="80"/>
    </row>
    <row r="1149" spans="6:25">
      <c r="F1149" s="91"/>
      <c r="G1149" s="91"/>
      <c r="U1149" s="91"/>
      <c r="Y1149" s="80"/>
    </row>
    <row r="1150" spans="6:25">
      <c r="F1150" s="91"/>
      <c r="G1150" s="91"/>
      <c r="U1150" s="91"/>
      <c r="Y1150" s="80"/>
    </row>
    <row r="1151" spans="6:25">
      <c r="F1151" s="91"/>
      <c r="G1151" s="91"/>
      <c r="U1151" s="91"/>
      <c r="Y1151" s="80"/>
    </row>
    <row r="1152" spans="6:25">
      <c r="F1152" s="91"/>
      <c r="G1152" s="91"/>
      <c r="U1152" s="91"/>
      <c r="Y1152" s="80"/>
    </row>
    <row r="1153" spans="6:25">
      <c r="F1153" s="91"/>
      <c r="G1153" s="91"/>
      <c r="N1153" s="66"/>
      <c r="U1153" s="91"/>
      <c r="Y1153" s="80"/>
    </row>
    <row r="1154" spans="6:25">
      <c r="F1154" s="91"/>
      <c r="G1154" s="91"/>
      <c r="N1154" s="67"/>
      <c r="U1154" s="91"/>
      <c r="Y1154" s="80"/>
    </row>
    <row r="1155" spans="6:25">
      <c r="F1155" s="91"/>
      <c r="G1155" s="91"/>
      <c r="N1155" s="65"/>
      <c r="U1155" s="91"/>
      <c r="Y1155" s="80"/>
    </row>
    <row r="1156" spans="6:25">
      <c r="F1156" s="91"/>
      <c r="G1156" s="91"/>
      <c r="N1156" s="64"/>
      <c r="U1156" s="91"/>
      <c r="Y1156" s="80"/>
    </row>
    <row r="1157" spans="6:25">
      <c r="F1157" s="91"/>
      <c r="G1157" s="91"/>
      <c r="N1157" s="66"/>
      <c r="U1157" s="91"/>
      <c r="Y1157" s="80"/>
    </row>
    <row r="1158" spans="6:25">
      <c r="F1158" s="91"/>
      <c r="G1158" s="91"/>
      <c r="N1158" s="67"/>
      <c r="U1158" s="91"/>
      <c r="Y1158" s="80"/>
    </row>
    <row r="1159" spans="6:25">
      <c r="F1159" s="91"/>
      <c r="G1159" s="91"/>
      <c r="N1159" s="68"/>
      <c r="U1159" s="91"/>
      <c r="Y1159" s="80"/>
    </row>
    <row r="1160" spans="6:25">
      <c r="F1160" s="91"/>
      <c r="G1160" s="91"/>
      <c r="N1160" s="69"/>
      <c r="U1160" s="91"/>
      <c r="Y1160" s="80"/>
    </row>
    <row r="1161" spans="6:25">
      <c r="F1161" s="91"/>
      <c r="G1161" s="91"/>
      <c r="N1161" s="65"/>
      <c r="U1161" s="91"/>
      <c r="Y1161" s="80"/>
    </row>
    <row r="1162" spans="6:25">
      <c r="F1162" s="91"/>
      <c r="G1162" s="91"/>
      <c r="N1162" s="65"/>
      <c r="U1162" s="91"/>
      <c r="Y1162" s="80"/>
    </row>
    <row r="1163" spans="6:25">
      <c r="F1163" s="91"/>
      <c r="G1163" s="91"/>
      <c r="N1163" s="64"/>
      <c r="U1163" s="91"/>
      <c r="Y1163" s="80"/>
    </row>
    <row r="1164" spans="6:25">
      <c r="F1164" s="91"/>
      <c r="G1164" s="91"/>
      <c r="N1164" s="91"/>
      <c r="U1164" s="91"/>
      <c r="Y1164" s="80"/>
    </row>
    <row r="1165" spans="6:25">
      <c r="F1165" s="91"/>
      <c r="G1165" s="91"/>
      <c r="N1165" s="91"/>
      <c r="U1165" s="91"/>
      <c r="Y1165" s="80"/>
    </row>
    <row r="1166" spans="6:25">
      <c r="F1166" s="91"/>
      <c r="G1166" s="91"/>
      <c r="N1166" s="91"/>
      <c r="U1166" s="91"/>
      <c r="Y1166" s="80"/>
    </row>
    <row r="1167" spans="6:25">
      <c r="F1167" s="91"/>
      <c r="G1167" s="91"/>
      <c r="N1167" s="91"/>
      <c r="U1167" s="91"/>
      <c r="Y1167" s="80"/>
    </row>
    <row r="1168" spans="6:25">
      <c r="F1168" s="91"/>
      <c r="G1168" s="91"/>
      <c r="N1168" s="91"/>
      <c r="U1168" s="91"/>
      <c r="Y1168" s="80"/>
    </row>
    <row r="1169" spans="6:25">
      <c r="F1169" s="91"/>
      <c r="G1169" s="91"/>
      <c r="N1169" s="91"/>
      <c r="U1169" s="91"/>
      <c r="Y1169" s="80"/>
    </row>
    <row r="1170" spans="6:25">
      <c r="F1170" s="91"/>
      <c r="G1170" s="91"/>
      <c r="N1170" s="91"/>
      <c r="U1170" s="91"/>
      <c r="Y1170" s="80"/>
    </row>
    <row r="1171" spans="6:25">
      <c r="F1171" s="91"/>
      <c r="G1171" s="91"/>
      <c r="N1171" s="91"/>
      <c r="U1171" s="91"/>
      <c r="Y1171" s="80"/>
    </row>
    <row r="1172" spans="6:25">
      <c r="F1172" s="91"/>
      <c r="G1172" s="91"/>
      <c r="N1172" s="91"/>
      <c r="U1172" s="91"/>
      <c r="Y1172" s="80"/>
    </row>
    <row r="1173" spans="6:25">
      <c r="F1173" s="91"/>
      <c r="G1173" s="91"/>
      <c r="N1173" s="91"/>
      <c r="U1173" s="91"/>
      <c r="Y1173" s="80"/>
    </row>
    <row r="1174" spans="6:25">
      <c r="F1174" s="91"/>
      <c r="G1174" s="91"/>
      <c r="N1174" s="91"/>
      <c r="U1174" s="91"/>
      <c r="Y1174" s="80"/>
    </row>
    <row r="1175" spans="6:25">
      <c r="F1175" s="91"/>
      <c r="G1175" s="91"/>
      <c r="N1175" s="91"/>
      <c r="U1175" s="91"/>
      <c r="Y1175" s="80"/>
    </row>
    <row r="1176" spans="6:25">
      <c r="F1176" s="91"/>
      <c r="G1176" s="91"/>
      <c r="N1176" s="91"/>
      <c r="U1176" s="91"/>
      <c r="Y1176" s="80"/>
    </row>
    <row r="1177" spans="6:25">
      <c r="F1177" s="91"/>
      <c r="G1177" s="91"/>
      <c r="N1177" s="91"/>
      <c r="U1177" s="91"/>
      <c r="Y1177" s="80"/>
    </row>
    <row r="1178" spans="6:25">
      <c r="F1178" s="91"/>
      <c r="G1178" s="91"/>
      <c r="N1178" s="91"/>
      <c r="U1178" s="91"/>
      <c r="Y1178" s="80"/>
    </row>
    <row r="1179" spans="6:25">
      <c r="F1179" s="91"/>
      <c r="G1179" s="91"/>
      <c r="N1179" s="91"/>
      <c r="U1179" s="91"/>
      <c r="Y1179" s="80"/>
    </row>
    <row r="1180" spans="6:25">
      <c r="F1180" s="91"/>
      <c r="G1180" s="91"/>
      <c r="N1180" s="91"/>
      <c r="U1180" s="91"/>
      <c r="Y1180" s="80"/>
    </row>
    <row r="1181" spans="6:25">
      <c r="F1181" s="91"/>
      <c r="G1181" s="91"/>
      <c r="U1181" s="91"/>
      <c r="Y1181" s="80"/>
    </row>
    <row r="1182" spans="6:25">
      <c r="F1182" s="91"/>
      <c r="G1182" s="91"/>
      <c r="N1182" s="91"/>
      <c r="U1182" s="91"/>
      <c r="Y1182" s="80"/>
    </row>
    <row r="1183" spans="6:25">
      <c r="F1183" s="91"/>
      <c r="G1183" s="91"/>
      <c r="U1183" s="91"/>
      <c r="Y1183" s="80"/>
    </row>
    <row r="1184" spans="6:25">
      <c r="F1184" s="91"/>
      <c r="G1184" s="91"/>
      <c r="N1184" s="91"/>
      <c r="U1184" s="91"/>
      <c r="Y1184" s="80"/>
    </row>
    <row r="1185" spans="6:25">
      <c r="F1185" s="91"/>
      <c r="G1185" s="91"/>
      <c r="N1185" s="91"/>
      <c r="U1185" s="91"/>
      <c r="Y1185" s="80"/>
    </row>
    <row r="1186" spans="6:25">
      <c r="F1186" s="91"/>
      <c r="G1186" s="91"/>
      <c r="N1186" s="91"/>
      <c r="U1186" s="91"/>
      <c r="Y1186" s="80"/>
    </row>
    <row r="1187" spans="6:25">
      <c r="F1187" s="91"/>
      <c r="G1187" s="91"/>
      <c r="N1187" s="91"/>
      <c r="U1187" s="91"/>
      <c r="Y1187" s="80"/>
    </row>
    <row r="1188" spans="6:25">
      <c r="F1188" s="91"/>
      <c r="G1188" s="91"/>
      <c r="N1188" s="91"/>
      <c r="U1188" s="91"/>
      <c r="Y1188" s="80"/>
    </row>
    <row r="1189" spans="6:25">
      <c r="F1189" s="91"/>
      <c r="G1189" s="91"/>
      <c r="N1189" s="91"/>
      <c r="U1189" s="91"/>
      <c r="Y1189" s="80"/>
    </row>
    <row r="1190" spans="6:25">
      <c r="F1190" s="91"/>
      <c r="G1190" s="91"/>
      <c r="N1190" s="91"/>
      <c r="U1190" s="91"/>
      <c r="Y1190" s="80"/>
    </row>
    <row r="1191" spans="6:25">
      <c r="F1191" s="91"/>
      <c r="G1191" s="91"/>
      <c r="N1191" s="91"/>
      <c r="U1191" s="91"/>
      <c r="Y1191" s="80"/>
    </row>
    <row r="1192" spans="6:25">
      <c r="F1192" s="91"/>
      <c r="G1192" s="91"/>
      <c r="N1192" s="91"/>
      <c r="U1192" s="91"/>
      <c r="Y1192" s="80"/>
    </row>
    <row r="1193" spans="6:25">
      <c r="F1193" s="91"/>
      <c r="G1193" s="91"/>
      <c r="N1193" s="91"/>
      <c r="U1193" s="91"/>
      <c r="Y1193" s="80"/>
    </row>
    <row r="1194" spans="6:25">
      <c r="F1194" s="91"/>
      <c r="G1194" s="91"/>
      <c r="N1194" s="91"/>
      <c r="U1194" s="91"/>
      <c r="Y1194" s="80"/>
    </row>
    <row r="1195" spans="6:25">
      <c r="F1195" s="91"/>
      <c r="G1195" s="91"/>
      <c r="N1195" s="91"/>
      <c r="U1195" s="91"/>
      <c r="Y1195" s="80"/>
    </row>
    <row r="1196" spans="6:25">
      <c r="F1196" s="91"/>
      <c r="G1196" s="91"/>
      <c r="N1196" s="91"/>
      <c r="U1196" s="91"/>
      <c r="Y1196" s="80"/>
    </row>
    <row r="1197" spans="6:25">
      <c r="F1197" s="91"/>
      <c r="G1197" s="91"/>
      <c r="U1197" s="91"/>
      <c r="Y1197" s="80"/>
    </row>
    <row r="1198" spans="6:25">
      <c r="F1198" s="91"/>
      <c r="G1198" s="91"/>
      <c r="N1198" s="91"/>
      <c r="U1198" s="91"/>
      <c r="Y1198" s="80"/>
    </row>
    <row r="1199" spans="6:25">
      <c r="F1199" s="91"/>
      <c r="G1199" s="91"/>
      <c r="U1199" s="91"/>
      <c r="Y1199" s="80"/>
    </row>
    <row r="1200" spans="6:25">
      <c r="F1200" s="91"/>
      <c r="G1200" s="91"/>
      <c r="N1200" s="91"/>
      <c r="U1200" s="91"/>
      <c r="Y1200" s="80"/>
    </row>
    <row r="1201" spans="6:25">
      <c r="F1201" s="91"/>
      <c r="G1201" s="91"/>
      <c r="N1201" s="91"/>
      <c r="U1201" s="91"/>
      <c r="Y1201" s="80"/>
    </row>
    <row r="1202" spans="6:25">
      <c r="F1202" s="91"/>
      <c r="G1202" s="91"/>
      <c r="N1202" s="91"/>
      <c r="U1202" s="91"/>
      <c r="Y1202" s="80"/>
    </row>
    <row r="1203" spans="6:25">
      <c r="F1203" s="91"/>
      <c r="G1203" s="91"/>
      <c r="N1203" s="91"/>
      <c r="U1203" s="91"/>
      <c r="Y1203" s="80"/>
    </row>
    <row r="1204" spans="6:25">
      <c r="F1204" s="91"/>
      <c r="G1204" s="91"/>
      <c r="N1204" s="91"/>
      <c r="U1204" s="91"/>
      <c r="Y1204" s="80"/>
    </row>
    <row r="1205" spans="6:25">
      <c r="F1205" s="91"/>
      <c r="G1205" s="91"/>
      <c r="N1205" s="91"/>
      <c r="U1205" s="91"/>
      <c r="Y1205" s="80"/>
    </row>
    <row r="1206" spans="6:25">
      <c r="F1206" s="91"/>
      <c r="G1206" s="91"/>
      <c r="N1206" s="91"/>
      <c r="U1206" s="91"/>
      <c r="Y1206" s="80"/>
    </row>
    <row r="1207" spans="6:25">
      <c r="F1207" s="91"/>
      <c r="G1207" s="91"/>
      <c r="N1207" s="91"/>
      <c r="U1207" s="91"/>
      <c r="Y1207" s="80"/>
    </row>
    <row r="1208" spans="6:25">
      <c r="F1208" s="91"/>
      <c r="G1208" s="91"/>
      <c r="U1208" s="91"/>
      <c r="Y1208" s="80"/>
    </row>
    <row r="1209" spans="6:25">
      <c r="F1209" s="91"/>
      <c r="G1209" s="91"/>
      <c r="N1209" s="91"/>
      <c r="U1209" s="91"/>
      <c r="Y1209" s="80"/>
    </row>
    <row r="1210" spans="6:25">
      <c r="F1210" s="91"/>
      <c r="G1210" s="91"/>
      <c r="N1210" s="91"/>
      <c r="U1210" s="91"/>
      <c r="Y1210" s="80"/>
    </row>
    <row r="1211" spans="6:25">
      <c r="F1211" s="91"/>
      <c r="G1211" s="91"/>
      <c r="N1211" s="91"/>
      <c r="U1211" s="91"/>
      <c r="Y1211" s="80"/>
    </row>
    <row r="1212" spans="6:25">
      <c r="F1212" s="91"/>
      <c r="G1212" s="91"/>
      <c r="N1212" s="91"/>
      <c r="U1212" s="91"/>
      <c r="Y1212" s="80"/>
    </row>
    <row r="1213" spans="6:25">
      <c r="F1213" s="91"/>
      <c r="G1213" s="91"/>
      <c r="N1213" s="91"/>
      <c r="U1213" s="91"/>
      <c r="Y1213" s="80"/>
    </row>
    <row r="1214" spans="6:25">
      <c r="F1214" s="91"/>
      <c r="G1214" s="91"/>
      <c r="N1214" s="91"/>
      <c r="U1214" s="91"/>
      <c r="Y1214" s="80"/>
    </row>
    <row r="1215" spans="6:25">
      <c r="F1215" s="91"/>
      <c r="G1215" s="91"/>
      <c r="N1215" s="91"/>
      <c r="U1215" s="91"/>
      <c r="Y1215" s="80"/>
    </row>
    <row r="1216" spans="6:25">
      <c r="F1216" s="91"/>
      <c r="G1216" s="91"/>
      <c r="N1216" s="91"/>
      <c r="U1216" s="91"/>
      <c r="Y1216" s="80"/>
    </row>
    <row r="1217" spans="6:25">
      <c r="F1217" s="91"/>
      <c r="G1217" s="91"/>
      <c r="N1217" s="91"/>
      <c r="U1217" s="91"/>
      <c r="Y1217" s="80"/>
    </row>
    <row r="1218" spans="6:25">
      <c r="F1218" s="91"/>
      <c r="G1218" s="91"/>
      <c r="N1218" s="91"/>
      <c r="U1218" s="91"/>
      <c r="Y1218" s="80"/>
    </row>
    <row r="1219" spans="6:25">
      <c r="F1219" s="91"/>
      <c r="G1219" s="91"/>
      <c r="N1219" s="91"/>
      <c r="U1219" s="91"/>
      <c r="Y1219" s="80"/>
    </row>
    <row r="1220" spans="6:25">
      <c r="F1220" s="91"/>
      <c r="G1220" s="91"/>
      <c r="N1220" s="91"/>
      <c r="U1220" s="91"/>
      <c r="Y1220" s="80"/>
    </row>
    <row r="1221" spans="6:25">
      <c r="F1221" s="91"/>
      <c r="G1221" s="91"/>
      <c r="N1221" s="91"/>
      <c r="U1221" s="91"/>
      <c r="Y1221" s="80"/>
    </row>
    <row r="1222" spans="6:25">
      <c r="F1222" s="91"/>
      <c r="G1222" s="91"/>
      <c r="N1222" s="91"/>
      <c r="U1222" s="91"/>
      <c r="Y1222" s="80"/>
    </row>
    <row r="1223" spans="6:25">
      <c r="F1223" s="91"/>
      <c r="G1223" s="91"/>
      <c r="N1223" s="91"/>
      <c r="U1223" s="91"/>
      <c r="Y1223" s="80"/>
    </row>
    <row r="1224" spans="6:25">
      <c r="F1224" s="91"/>
      <c r="G1224" s="91"/>
      <c r="N1224" s="91"/>
      <c r="U1224" s="91"/>
      <c r="Y1224" s="80"/>
    </row>
    <row r="1225" spans="6:25">
      <c r="F1225" s="91"/>
      <c r="G1225" s="91"/>
      <c r="N1225" s="91"/>
      <c r="U1225" s="91"/>
      <c r="Y1225" s="80"/>
    </row>
    <row r="1226" spans="6:25">
      <c r="F1226" s="91"/>
      <c r="G1226" s="91"/>
      <c r="N1226" s="91"/>
      <c r="U1226" s="91"/>
      <c r="Y1226" s="80"/>
    </row>
    <row r="1227" spans="6:25">
      <c r="F1227" s="91"/>
      <c r="G1227" s="91"/>
      <c r="N1227" s="91"/>
      <c r="U1227" s="91"/>
      <c r="Y1227" s="80"/>
    </row>
    <row r="1228" spans="6:25">
      <c r="F1228" s="91"/>
      <c r="G1228" s="91"/>
      <c r="N1228" s="91"/>
      <c r="U1228" s="91"/>
      <c r="Y1228" s="80"/>
    </row>
    <row r="1229" spans="6:25">
      <c r="F1229" s="91"/>
      <c r="G1229" s="91"/>
      <c r="N1229" s="91"/>
      <c r="U1229" s="91"/>
      <c r="Y1229" s="80"/>
    </row>
    <row r="1230" spans="6:25">
      <c r="F1230" s="91"/>
      <c r="G1230" s="91"/>
      <c r="N1230" s="91"/>
      <c r="U1230" s="91"/>
      <c r="Y1230" s="80"/>
    </row>
    <row r="1231" spans="6:25">
      <c r="F1231" s="91"/>
      <c r="G1231" s="91"/>
      <c r="N1231" s="91"/>
      <c r="U1231" s="91"/>
      <c r="Y1231" s="80"/>
    </row>
    <row r="1232" spans="6:25">
      <c r="F1232" s="91"/>
      <c r="G1232" s="91"/>
      <c r="U1232" s="91"/>
      <c r="Y1232" s="80"/>
    </row>
    <row r="1233" spans="6:25">
      <c r="F1233" s="91"/>
      <c r="G1233" s="91"/>
      <c r="U1233" s="91"/>
      <c r="Y1233" s="80"/>
    </row>
    <row r="1234" spans="6:25">
      <c r="F1234" s="91"/>
      <c r="G1234" s="91"/>
      <c r="U1234" s="91"/>
      <c r="Y1234" s="80"/>
    </row>
    <row r="1235" spans="6:25">
      <c r="F1235" s="91"/>
      <c r="G1235" s="91"/>
      <c r="U1235" s="91"/>
      <c r="Y1235" s="80"/>
    </row>
    <row r="1236" spans="6:25">
      <c r="F1236" s="91"/>
      <c r="G1236" s="91"/>
      <c r="U1236" s="91"/>
      <c r="Y1236" s="80"/>
    </row>
    <row r="1237" spans="6:25">
      <c r="F1237" s="91"/>
      <c r="G1237" s="91"/>
      <c r="U1237" s="91"/>
      <c r="Y1237" s="80"/>
    </row>
    <row r="1238" spans="6:25">
      <c r="F1238" s="91"/>
      <c r="G1238" s="91"/>
      <c r="U1238" s="91"/>
      <c r="Y1238" s="80"/>
    </row>
    <row r="1239" spans="6:25">
      <c r="F1239" s="91"/>
      <c r="G1239" s="91"/>
      <c r="U1239" s="91"/>
      <c r="Y1239" s="80"/>
    </row>
    <row r="1240" spans="6:25">
      <c r="F1240" s="91"/>
      <c r="G1240" s="91"/>
      <c r="U1240" s="91"/>
      <c r="Y1240" s="80"/>
    </row>
    <row r="1241" spans="6:25">
      <c r="F1241" s="91"/>
      <c r="G1241" s="91"/>
      <c r="U1241" s="91"/>
      <c r="Y1241" s="80"/>
    </row>
    <row r="1242" spans="6:25">
      <c r="F1242" s="91"/>
      <c r="G1242" s="91"/>
      <c r="U1242" s="91"/>
      <c r="Y1242" s="80"/>
    </row>
    <row r="1243" spans="6:25">
      <c r="F1243" s="91"/>
      <c r="G1243" s="91"/>
      <c r="U1243" s="91"/>
      <c r="Y1243" s="80"/>
    </row>
    <row r="1244" spans="6:25">
      <c r="F1244" s="91"/>
      <c r="G1244" s="91"/>
      <c r="U1244" s="91"/>
      <c r="Y1244" s="80"/>
    </row>
    <row r="1245" spans="6:25">
      <c r="F1245" s="91"/>
      <c r="G1245" s="91"/>
      <c r="U1245" s="91"/>
      <c r="Y1245" s="80"/>
    </row>
    <row r="1246" spans="6:25">
      <c r="F1246" s="91"/>
      <c r="G1246" s="91"/>
      <c r="U1246" s="91"/>
      <c r="Y1246" s="80"/>
    </row>
    <row r="1247" spans="6:25">
      <c r="F1247" s="91"/>
      <c r="G1247" s="91"/>
      <c r="U1247" s="91"/>
      <c r="Y1247" s="80"/>
    </row>
    <row r="1248" spans="6:25">
      <c r="F1248" s="91"/>
      <c r="G1248" s="91"/>
      <c r="U1248" s="91"/>
      <c r="Y1248" s="80"/>
    </row>
    <row r="1249" spans="6:25">
      <c r="F1249" s="91"/>
      <c r="G1249" s="91"/>
      <c r="U1249" s="91"/>
      <c r="Y1249" s="80"/>
    </row>
    <row r="1250" spans="6:25">
      <c r="F1250" s="91"/>
      <c r="G1250" s="91"/>
      <c r="U1250" s="91"/>
      <c r="Y1250" s="80"/>
    </row>
    <row r="1251" spans="6:25">
      <c r="F1251" s="91"/>
      <c r="G1251" s="91"/>
      <c r="U1251" s="91"/>
      <c r="Y1251" s="80"/>
    </row>
    <row r="1252" spans="6:25">
      <c r="F1252" s="91"/>
      <c r="G1252" s="91"/>
      <c r="N1252" s="66"/>
      <c r="U1252" s="91"/>
      <c r="Y1252" s="80"/>
    </row>
    <row r="1253" spans="6:25">
      <c r="F1253" s="91"/>
      <c r="G1253" s="91"/>
      <c r="N1253" s="67"/>
      <c r="U1253" s="91"/>
      <c r="Y1253" s="80"/>
    </row>
    <row r="1254" spans="6:25">
      <c r="F1254" s="91"/>
      <c r="G1254" s="91"/>
      <c r="N1254" s="65"/>
      <c r="U1254" s="91"/>
      <c r="Y1254" s="80"/>
    </row>
    <row r="1255" spans="6:25">
      <c r="F1255" s="91"/>
      <c r="G1255" s="91"/>
      <c r="N1255" s="64"/>
      <c r="U1255" s="91"/>
      <c r="Y1255" s="80"/>
    </row>
    <row r="1256" spans="6:25">
      <c r="F1256" s="91"/>
      <c r="G1256" s="91"/>
      <c r="N1256" s="66"/>
      <c r="U1256" s="91"/>
      <c r="Y1256" s="80"/>
    </row>
    <row r="1257" spans="6:25">
      <c r="F1257" s="91"/>
      <c r="G1257" s="91"/>
      <c r="N1257" s="67"/>
      <c r="U1257" s="91"/>
      <c r="Y1257" s="80"/>
    </row>
    <row r="1258" spans="6:25">
      <c r="F1258" s="91"/>
      <c r="G1258" s="91"/>
      <c r="N1258" s="68"/>
      <c r="U1258" s="91"/>
      <c r="Y1258" s="80"/>
    </row>
    <row r="1259" spans="6:25">
      <c r="F1259" s="91"/>
      <c r="G1259" s="91"/>
      <c r="N1259" s="69"/>
      <c r="U1259" s="91"/>
      <c r="Y1259" s="80"/>
    </row>
    <row r="1260" spans="6:25">
      <c r="F1260" s="91"/>
      <c r="G1260" s="91"/>
      <c r="N1260" s="65"/>
      <c r="U1260" s="91"/>
      <c r="Y1260" s="80"/>
    </row>
    <row r="1261" spans="6:25">
      <c r="F1261" s="91"/>
      <c r="G1261" s="91"/>
      <c r="N1261" s="65"/>
      <c r="U1261" s="91"/>
      <c r="Y1261" s="80"/>
    </row>
    <row r="1262" spans="6:25">
      <c r="F1262" s="91"/>
      <c r="G1262" s="91"/>
      <c r="N1262" s="64"/>
      <c r="U1262" s="91"/>
      <c r="Y1262" s="80"/>
    </row>
    <row r="1263" spans="6:25">
      <c r="F1263" s="91"/>
      <c r="G1263" s="91"/>
      <c r="N1263" s="91"/>
      <c r="U1263" s="91"/>
      <c r="Y1263" s="80"/>
    </row>
    <row r="1264" spans="6:25">
      <c r="F1264" s="91"/>
      <c r="G1264" s="91"/>
      <c r="N1264" s="91"/>
      <c r="U1264" s="91"/>
      <c r="Y1264" s="80"/>
    </row>
    <row r="1265" spans="6:25">
      <c r="F1265" s="91"/>
      <c r="G1265" s="91"/>
      <c r="N1265" s="91"/>
      <c r="U1265" s="91"/>
      <c r="Y1265" s="80"/>
    </row>
    <row r="1266" spans="6:25">
      <c r="F1266" s="91"/>
      <c r="G1266" s="91"/>
      <c r="N1266" s="91"/>
      <c r="U1266" s="91"/>
      <c r="Y1266" s="80"/>
    </row>
    <row r="1267" spans="6:25">
      <c r="F1267" s="91"/>
      <c r="G1267" s="91"/>
      <c r="N1267" s="91"/>
      <c r="U1267" s="91"/>
      <c r="Y1267" s="80"/>
    </row>
    <row r="1268" spans="6:25">
      <c r="F1268" s="91"/>
      <c r="G1268" s="91"/>
      <c r="N1268" s="91"/>
      <c r="U1268" s="91"/>
      <c r="Y1268" s="80"/>
    </row>
    <row r="1269" spans="6:25">
      <c r="F1269" s="91"/>
      <c r="G1269" s="91"/>
      <c r="N1269" s="91"/>
      <c r="U1269" s="91"/>
      <c r="Y1269" s="80"/>
    </row>
    <row r="1270" spans="6:25">
      <c r="F1270" s="91"/>
      <c r="G1270" s="91"/>
      <c r="N1270" s="91"/>
      <c r="U1270" s="91"/>
      <c r="Y1270" s="80"/>
    </row>
    <row r="1271" spans="6:25">
      <c r="F1271" s="91"/>
      <c r="G1271" s="91"/>
      <c r="N1271" s="91"/>
      <c r="U1271" s="91"/>
      <c r="Y1271" s="80"/>
    </row>
    <row r="1272" spans="6:25">
      <c r="F1272" s="91"/>
      <c r="G1272" s="91"/>
      <c r="N1272" s="91"/>
      <c r="U1272" s="91"/>
      <c r="Y1272" s="80"/>
    </row>
    <row r="1273" spans="6:25">
      <c r="F1273" s="91"/>
      <c r="G1273" s="91"/>
      <c r="N1273" s="91"/>
      <c r="U1273" s="91"/>
      <c r="Y1273" s="80"/>
    </row>
    <row r="1274" spans="6:25">
      <c r="F1274" s="91"/>
      <c r="G1274" s="91"/>
      <c r="N1274" s="91"/>
      <c r="U1274" s="91"/>
      <c r="Y1274" s="80"/>
    </row>
    <row r="1275" spans="6:25">
      <c r="F1275" s="91"/>
      <c r="G1275" s="91"/>
      <c r="N1275" s="91"/>
      <c r="U1275" s="91"/>
      <c r="Y1275" s="80"/>
    </row>
    <row r="1276" spans="6:25">
      <c r="F1276" s="91"/>
      <c r="G1276" s="91"/>
      <c r="N1276" s="91"/>
      <c r="U1276" s="91"/>
      <c r="Y1276" s="80"/>
    </row>
    <row r="1277" spans="6:25">
      <c r="F1277" s="91"/>
      <c r="G1277" s="91"/>
      <c r="N1277" s="91"/>
      <c r="U1277" s="91"/>
      <c r="Y1277" s="80"/>
    </row>
    <row r="1278" spans="6:25">
      <c r="F1278" s="91"/>
      <c r="G1278" s="91"/>
      <c r="N1278" s="91"/>
      <c r="U1278" s="91"/>
      <c r="Y1278" s="80"/>
    </row>
    <row r="1279" spans="6:25">
      <c r="F1279" s="91"/>
      <c r="G1279" s="91"/>
      <c r="N1279" s="91"/>
      <c r="U1279" s="91"/>
      <c r="Y1279" s="80"/>
    </row>
    <row r="1280" spans="6:25">
      <c r="F1280" s="91"/>
      <c r="G1280" s="91"/>
      <c r="U1280" s="91"/>
      <c r="Y1280" s="80"/>
    </row>
    <row r="1281" spans="6:25">
      <c r="F1281" s="91"/>
      <c r="G1281" s="91"/>
      <c r="N1281" s="91"/>
      <c r="U1281" s="91"/>
      <c r="Y1281" s="80"/>
    </row>
    <row r="1282" spans="6:25">
      <c r="F1282" s="91"/>
      <c r="G1282" s="91"/>
      <c r="U1282" s="91"/>
      <c r="Y1282" s="80"/>
    </row>
    <row r="1283" spans="6:25">
      <c r="F1283" s="91"/>
      <c r="G1283" s="91"/>
      <c r="N1283" s="91"/>
      <c r="U1283" s="91"/>
      <c r="Y1283" s="80"/>
    </row>
    <row r="1284" spans="6:25">
      <c r="F1284" s="91"/>
      <c r="G1284" s="91"/>
      <c r="N1284" s="91"/>
      <c r="U1284" s="91"/>
      <c r="Y1284" s="80"/>
    </row>
    <row r="1285" spans="6:25">
      <c r="F1285" s="91"/>
      <c r="G1285" s="91"/>
      <c r="N1285" s="91"/>
      <c r="U1285" s="91"/>
      <c r="Y1285" s="80"/>
    </row>
    <row r="1286" spans="6:25">
      <c r="F1286" s="91"/>
      <c r="G1286" s="91"/>
      <c r="N1286" s="91"/>
      <c r="U1286" s="91"/>
      <c r="Y1286" s="80"/>
    </row>
    <row r="1287" spans="6:25">
      <c r="F1287" s="91"/>
      <c r="G1287" s="91"/>
      <c r="N1287" s="91"/>
      <c r="U1287" s="91"/>
      <c r="Y1287" s="80"/>
    </row>
    <row r="1288" spans="6:25">
      <c r="F1288" s="91"/>
      <c r="G1288" s="91"/>
      <c r="N1288" s="91"/>
      <c r="U1288" s="91"/>
      <c r="Y1288" s="80"/>
    </row>
    <row r="1289" spans="6:25">
      <c r="F1289" s="91"/>
      <c r="G1289" s="91"/>
      <c r="N1289" s="91"/>
      <c r="U1289" s="91"/>
      <c r="Y1289" s="80"/>
    </row>
    <row r="1290" spans="6:25">
      <c r="F1290" s="91"/>
      <c r="G1290" s="91"/>
      <c r="N1290" s="91"/>
      <c r="U1290" s="91"/>
      <c r="Y1290" s="80"/>
    </row>
    <row r="1291" spans="6:25">
      <c r="F1291" s="91"/>
      <c r="G1291" s="91"/>
      <c r="N1291" s="91"/>
      <c r="U1291" s="91"/>
      <c r="Y1291" s="80"/>
    </row>
    <row r="1292" spans="6:25">
      <c r="F1292" s="91"/>
      <c r="G1292" s="91"/>
      <c r="N1292" s="91"/>
      <c r="U1292" s="91"/>
      <c r="Y1292" s="80"/>
    </row>
    <row r="1293" spans="6:25">
      <c r="F1293" s="91"/>
      <c r="G1293" s="91"/>
      <c r="N1293" s="91"/>
      <c r="U1293" s="91"/>
      <c r="Y1293" s="80"/>
    </row>
    <row r="1294" spans="6:25">
      <c r="F1294" s="91"/>
      <c r="G1294" s="91"/>
      <c r="N1294" s="91"/>
      <c r="U1294" s="91"/>
      <c r="Y1294" s="80"/>
    </row>
    <row r="1295" spans="6:25">
      <c r="F1295" s="91"/>
      <c r="G1295" s="91"/>
      <c r="N1295" s="91"/>
      <c r="U1295" s="91"/>
      <c r="Y1295" s="80"/>
    </row>
    <row r="1296" spans="6:25">
      <c r="F1296" s="91"/>
      <c r="G1296" s="91"/>
      <c r="U1296" s="91"/>
      <c r="Y1296" s="80"/>
    </row>
    <row r="1297" spans="6:25">
      <c r="F1297" s="91"/>
      <c r="G1297" s="91"/>
      <c r="N1297" s="91"/>
      <c r="U1297" s="91"/>
      <c r="Y1297" s="80"/>
    </row>
    <row r="1298" spans="6:25">
      <c r="F1298" s="91"/>
      <c r="G1298" s="91"/>
      <c r="U1298" s="91"/>
      <c r="Y1298" s="80"/>
    </row>
    <row r="1299" spans="6:25">
      <c r="F1299" s="91"/>
      <c r="G1299" s="91"/>
      <c r="N1299" s="91"/>
      <c r="U1299" s="91"/>
      <c r="Y1299" s="80"/>
    </row>
    <row r="1300" spans="6:25">
      <c r="F1300" s="91"/>
      <c r="G1300" s="91"/>
      <c r="N1300" s="91"/>
      <c r="U1300" s="91"/>
      <c r="Y1300" s="80"/>
    </row>
    <row r="1301" spans="6:25">
      <c r="F1301" s="91"/>
      <c r="G1301" s="91"/>
      <c r="N1301" s="91"/>
      <c r="U1301" s="91"/>
      <c r="Y1301" s="80"/>
    </row>
    <row r="1302" spans="6:25">
      <c r="F1302" s="91"/>
      <c r="G1302" s="91"/>
      <c r="N1302" s="91"/>
      <c r="U1302" s="91"/>
      <c r="Y1302" s="80"/>
    </row>
    <row r="1303" spans="6:25">
      <c r="F1303" s="91"/>
      <c r="G1303" s="91"/>
      <c r="N1303" s="91"/>
      <c r="U1303" s="91"/>
      <c r="Y1303" s="80"/>
    </row>
    <row r="1304" spans="6:25">
      <c r="F1304" s="91"/>
      <c r="G1304" s="91"/>
      <c r="N1304" s="91"/>
      <c r="U1304" s="91"/>
      <c r="Y1304" s="80"/>
    </row>
    <row r="1305" spans="6:25">
      <c r="F1305" s="91"/>
      <c r="G1305" s="91"/>
      <c r="N1305" s="91"/>
      <c r="U1305" s="91"/>
      <c r="Y1305" s="80"/>
    </row>
    <row r="1306" spans="6:25">
      <c r="F1306" s="91"/>
      <c r="G1306" s="91"/>
      <c r="N1306" s="91"/>
      <c r="U1306" s="91"/>
      <c r="Y1306" s="80"/>
    </row>
    <row r="1307" spans="6:25">
      <c r="F1307" s="91"/>
      <c r="G1307" s="91"/>
      <c r="U1307" s="91"/>
      <c r="Y1307" s="80"/>
    </row>
    <row r="1308" spans="6:25">
      <c r="F1308" s="91"/>
      <c r="G1308" s="91"/>
      <c r="N1308" s="91"/>
      <c r="U1308" s="91"/>
      <c r="Y1308" s="80"/>
    </row>
    <row r="1309" spans="6:25">
      <c r="F1309" s="91"/>
      <c r="G1309" s="91"/>
      <c r="N1309" s="91"/>
      <c r="U1309" s="91"/>
      <c r="Y1309" s="80"/>
    </row>
    <row r="1310" spans="6:25">
      <c r="F1310" s="91"/>
      <c r="G1310" s="91"/>
      <c r="N1310" s="91"/>
      <c r="U1310" s="91"/>
      <c r="Y1310" s="80"/>
    </row>
    <row r="1311" spans="6:25">
      <c r="F1311" s="91"/>
      <c r="G1311" s="91"/>
      <c r="N1311" s="91"/>
      <c r="U1311" s="91"/>
      <c r="Y1311" s="80"/>
    </row>
    <row r="1312" spans="6:25">
      <c r="F1312" s="91"/>
      <c r="G1312" s="91"/>
      <c r="N1312" s="91"/>
      <c r="U1312" s="91"/>
      <c r="Y1312" s="80"/>
    </row>
    <row r="1313" spans="6:25">
      <c r="F1313" s="91"/>
      <c r="G1313" s="91"/>
      <c r="N1313" s="91"/>
      <c r="U1313" s="91"/>
      <c r="Y1313" s="80"/>
    </row>
    <row r="1314" spans="6:25">
      <c r="F1314" s="91"/>
      <c r="G1314" s="91"/>
      <c r="N1314" s="91"/>
      <c r="U1314" s="91"/>
      <c r="Y1314" s="80"/>
    </row>
    <row r="1315" spans="6:25">
      <c r="F1315" s="91"/>
      <c r="G1315" s="91"/>
      <c r="N1315" s="91"/>
      <c r="U1315" s="91"/>
      <c r="Y1315" s="80"/>
    </row>
    <row r="1316" spans="6:25">
      <c r="F1316" s="91"/>
      <c r="G1316" s="91"/>
      <c r="N1316" s="91"/>
      <c r="U1316" s="91"/>
      <c r="Y1316" s="80"/>
    </row>
    <row r="1317" spans="6:25">
      <c r="F1317" s="91"/>
      <c r="G1317" s="91"/>
      <c r="N1317" s="91"/>
      <c r="U1317" s="91"/>
      <c r="Y1317" s="80"/>
    </row>
    <row r="1318" spans="6:25">
      <c r="F1318" s="91"/>
      <c r="G1318" s="91"/>
      <c r="N1318" s="91"/>
      <c r="U1318" s="91"/>
      <c r="Y1318" s="80"/>
    </row>
    <row r="1319" spans="6:25">
      <c r="F1319" s="91"/>
      <c r="G1319" s="91"/>
      <c r="N1319" s="91"/>
      <c r="U1319" s="91"/>
      <c r="Y1319" s="80"/>
    </row>
    <row r="1320" spans="6:25">
      <c r="F1320" s="91"/>
      <c r="G1320" s="91"/>
      <c r="N1320" s="91"/>
      <c r="U1320" s="91"/>
      <c r="Y1320" s="80"/>
    </row>
    <row r="1321" spans="6:25">
      <c r="F1321" s="91"/>
      <c r="G1321" s="91"/>
      <c r="N1321" s="91"/>
      <c r="U1321" s="91"/>
      <c r="Y1321" s="80"/>
    </row>
    <row r="1322" spans="6:25">
      <c r="F1322" s="91"/>
      <c r="G1322" s="91"/>
      <c r="N1322" s="91"/>
      <c r="U1322" s="91"/>
      <c r="Y1322" s="80"/>
    </row>
    <row r="1323" spans="6:25">
      <c r="F1323" s="91"/>
      <c r="G1323" s="91"/>
      <c r="N1323" s="91"/>
      <c r="U1323" s="91"/>
      <c r="Y1323" s="80"/>
    </row>
    <row r="1324" spans="6:25">
      <c r="F1324" s="91"/>
      <c r="G1324" s="91"/>
      <c r="N1324" s="91"/>
      <c r="U1324" s="91"/>
      <c r="Y1324" s="80"/>
    </row>
    <row r="1325" spans="6:25">
      <c r="F1325" s="91"/>
      <c r="G1325" s="91"/>
      <c r="N1325" s="91"/>
      <c r="U1325" s="91"/>
      <c r="Y1325" s="80"/>
    </row>
    <row r="1326" spans="6:25">
      <c r="F1326" s="91"/>
      <c r="G1326" s="91"/>
      <c r="N1326" s="91"/>
      <c r="U1326" s="91"/>
      <c r="Y1326" s="80"/>
    </row>
    <row r="1327" spans="6:25">
      <c r="F1327" s="91"/>
      <c r="G1327" s="91"/>
      <c r="N1327" s="91"/>
      <c r="U1327" s="91"/>
      <c r="Y1327" s="80"/>
    </row>
    <row r="1328" spans="6:25">
      <c r="F1328" s="91"/>
      <c r="G1328" s="91"/>
      <c r="N1328" s="91"/>
      <c r="U1328" s="91"/>
      <c r="Y1328" s="80"/>
    </row>
    <row r="1329" spans="1:26">
      <c r="A1329" s="23"/>
      <c r="B1329" s="23"/>
      <c r="F1329" s="92"/>
      <c r="G1329" s="92"/>
      <c r="H1329" s="23"/>
      <c r="I1329" s="23"/>
      <c r="J1329" s="92"/>
      <c r="K1329" s="92"/>
      <c r="L1329" s="23"/>
      <c r="M1329" s="23"/>
      <c r="N1329" s="92"/>
      <c r="O1329" s="23"/>
      <c r="P1329" s="23"/>
      <c r="Q1329" s="23"/>
      <c r="R1329" s="23"/>
      <c r="S1329" s="23"/>
      <c r="T1329" s="23"/>
      <c r="U1329" s="92"/>
      <c r="V1329" s="23"/>
      <c r="W1329" s="23"/>
      <c r="Y1329" s="28"/>
      <c r="Z1329" s="23"/>
    </row>
    <row r="1330" spans="1:26">
      <c r="F1330" s="91"/>
      <c r="G1330" s="91"/>
      <c r="N1330" s="91"/>
      <c r="U1330" s="91"/>
      <c r="Y1330" s="80"/>
    </row>
    <row r="1331" spans="1:26">
      <c r="F1331" s="91"/>
      <c r="G1331" s="91"/>
      <c r="U1331" s="91"/>
      <c r="Y1331" s="80"/>
    </row>
    <row r="1332" spans="1:26">
      <c r="F1332" s="91"/>
      <c r="G1332" s="91"/>
      <c r="U1332" s="91"/>
      <c r="Y1332" s="80"/>
    </row>
    <row r="1333" spans="1:26">
      <c r="F1333" s="91"/>
      <c r="G1333" s="91"/>
      <c r="U1333" s="91"/>
      <c r="Y1333" s="80"/>
    </row>
    <row r="1334" spans="1:26">
      <c r="F1334" s="91"/>
      <c r="G1334" s="91"/>
      <c r="U1334" s="91"/>
      <c r="Y1334" s="80"/>
    </row>
    <row r="1335" spans="1:26">
      <c r="F1335" s="91"/>
      <c r="G1335" s="91"/>
      <c r="U1335" s="91"/>
      <c r="Y1335" s="80"/>
    </row>
    <row r="1336" spans="1:26">
      <c r="F1336" s="91"/>
      <c r="G1336" s="91"/>
      <c r="U1336" s="91"/>
      <c r="Y1336" s="80"/>
    </row>
    <row r="1337" spans="1:26">
      <c r="F1337" s="91"/>
      <c r="G1337" s="91"/>
      <c r="U1337" s="91"/>
      <c r="Y1337" s="80"/>
    </row>
    <row r="1338" spans="1:26">
      <c r="F1338" s="91"/>
      <c r="G1338" s="91"/>
      <c r="U1338" s="91"/>
      <c r="Y1338" s="80"/>
    </row>
    <row r="1339" spans="1:26">
      <c r="F1339" s="91"/>
      <c r="G1339" s="91"/>
      <c r="U1339" s="91"/>
      <c r="Y1339" s="80"/>
    </row>
    <row r="1340" spans="1:26">
      <c r="F1340" s="91"/>
      <c r="G1340" s="91"/>
      <c r="U1340" s="91"/>
      <c r="Y1340" s="80"/>
    </row>
    <row r="1341" spans="1:26">
      <c r="F1341" s="91"/>
      <c r="G1341" s="91"/>
      <c r="U1341" s="91"/>
      <c r="Y1341" s="80"/>
    </row>
    <row r="1342" spans="1:26">
      <c r="F1342" s="91"/>
      <c r="G1342" s="91"/>
      <c r="U1342" s="91"/>
      <c r="Y1342" s="80"/>
    </row>
    <row r="1343" spans="1:26">
      <c r="F1343" s="91"/>
      <c r="G1343" s="91"/>
      <c r="U1343" s="91"/>
      <c r="Y1343" s="80"/>
    </row>
    <row r="1344" spans="1:26">
      <c r="F1344" s="91"/>
      <c r="G1344" s="91"/>
      <c r="U1344" s="91"/>
      <c r="Y1344" s="80"/>
    </row>
    <row r="1345" spans="6:25">
      <c r="F1345" s="91"/>
      <c r="G1345" s="91"/>
      <c r="U1345" s="91"/>
      <c r="Y1345" s="80"/>
    </row>
    <row r="1346" spans="6:25">
      <c r="F1346" s="91"/>
      <c r="G1346" s="91"/>
      <c r="U1346" s="91"/>
      <c r="Y1346" s="80"/>
    </row>
    <row r="1347" spans="6:25">
      <c r="F1347" s="91"/>
      <c r="G1347" s="91"/>
      <c r="U1347" s="91"/>
      <c r="Y1347" s="80"/>
    </row>
    <row r="1348" spans="6:25">
      <c r="F1348" s="91"/>
      <c r="G1348" s="91"/>
      <c r="U1348" s="91"/>
      <c r="Y1348" s="80"/>
    </row>
    <row r="1349" spans="6:25">
      <c r="F1349" s="91"/>
      <c r="G1349" s="91"/>
      <c r="U1349" s="91"/>
      <c r="Y1349" s="80"/>
    </row>
    <row r="1350" spans="6:25">
      <c r="F1350" s="91"/>
      <c r="G1350" s="91"/>
      <c r="U1350" s="91"/>
      <c r="Y1350" s="80"/>
    </row>
    <row r="1351" spans="6:25">
      <c r="F1351" s="91"/>
      <c r="G1351" s="91"/>
      <c r="N1351" s="66"/>
      <c r="U1351" s="91"/>
      <c r="Y1351" s="80"/>
    </row>
    <row r="1352" spans="6:25">
      <c r="F1352" s="91"/>
      <c r="G1352" s="91"/>
      <c r="N1352" s="67"/>
      <c r="U1352" s="91"/>
      <c r="Y1352" s="80"/>
    </row>
    <row r="1353" spans="6:25">
      <c r="F1353" s="91"/>
      <c r="G1353" s="91"/>
      <c r="N1353" s="65"/>
      <c r="U1353" s="91"/>
      <c r="Y1353" s="80"/>
    </row>
    <row r="1354" spans="6:25">
      <c r="F1354" s="91"/>
      <c r="G1354" s="91"/>
      <c r="N1354" s="64"/>
      <c r="U1354" s="91"/>
      <c r="Y1354" s="80"/>
    </row>
    <row r="1355" spans="6:25">
      <c r="F1355" s="91"/>
      <c r="G1355" s="91"/>
      <c r="N1355" s="66"/>
      <c r="U1355" s="91"/>
      <c r="Y1355" s="80"/>
    </row>
    <row r="1356" spans="6:25">
      <c r="F1356" s="91"/>
      <c r="G1356" s="91"/>
      <c r="N1356" s="67"/>
      <c r="U1356" s="91"/>
      <c r="Y1356" s="80"/>
    </row>
    <row r="1357" spans="6:25">
      <c r="F1357" s="91"/>
      <c r="G1357" s="91"/>
      <c r="N1357" s="68"/>
      <c r="U1357" s="91"/>
      <c r="Y1357" s="80"/>
    </row>
    <row r="1358" spans="6:25">
      <c r="F1358" s="91"/>
      <c r="G1358" s="91"/>
      <c r="N1358" s="69"/>
      <c r="U1358" s="91"/>
      <c r="Y1358" s="80"/>
    </row>
    <row r="1359" spans="6:25">
      <c r="F1359" s="91"/>
      <c r="G1359" s="91"/>
      <c r="N1359" s="65"/>
      <c r="U1359" s="91"/>
      <c r="Y1359" s="80"/>
    </row>
    <row r="1360" spans="6:25">
      <c r="F1360" s="91"/>
      <c r="G1360" s="91"/>
      <c r="N1360" s="65"/>
      <c r="U1360" s="91"/>
      <c r="Y1360" s="80"/>
    </row>
    <row r="1361" spans="6:25">
      <c r="F1361" s="91"/>
      <c r="G1361" s="91"/>
      <c r="N1361" s="64"/>
      <c r="U1361" s="91"/>
      <c r="Y1361" s="80"/>
    </row>
    <row r="1362" spans="6:25">
      <c r="F1362" s="91"/>
      <c r="G1362" s="91"/>
      <c r="N1362" s="91"/>
      <c r="U1362" s="91"/>
      <c r="Y1362" s="80"/>
    </row>
    <row r="1363" spans="6:25">
      <c r="F1363" s="91"/>
      <c r="G1363" s="91"/>
      <c r="N1363" s="91"/>
      <c r="U1363" s="91"/>
      <c r="Y1363" s="80"/>
    </row>
    <row r="1364" spans="6:25">
      <c r="F1364" s="91"/>
      <c r="G1364" s="91"/>
      <c r="N1364" s="91"/>
      <c r="U1364" s="91"/>
      <c r="Y1364" s="80"/>
    </row>
    <row r="1365" spans="6:25">
      <c r="F1365" s="91"/>
      <c r="G1365" s="91"/>
      <c r="N1365" s="91"/>
      <c r="U1365" s="91"/>
      <c r="Y1365" s="80"/>
    </row>
    <row r="1366" spans="6:25">
      <c r="F1366" s="91"/>
      <c r="G1366" s="91"/>
      <c r="N1366" s="91"/>
      <c r="U1366" s="91"/>
      <c r="Y1366" s="80"/>
    </row>
    <row r="1367" spans="6:25">
      <c r="F1367" s="91"/>
      <c r="G1367" s="91"/>
      <c r="N1367" s="91"/>
      <c r="U1367" s="91"/>
      <c r="Y1367" s="80"/>
    </row>
    <row r="1368" spans="6:25">
      <c r="F1368" s="91"/>
      <c r="G1368" s="91"/>
      <c r="N1368" s="91"/>
      <c r="U1368" s="91"/>
      <c r="Y1368" s="80"/>
    </row>
    <row r="1369" spans="6:25">
      <c r="F1369" s="91"/>
      <c r="G1369" s="91"/>
      <c r="N1369" s="91"/>
      <c r="U1369" s="91"/>
      <c r="Y1369" s="80"/>
    </row>
    <row r="1370" spans="6:25">
      <c r="F1370" s="91"/>
      <c r="G1370" s="91"/>
      <c r="N1370" s="91"/>
      <c r="U1370" s="91"/>
      <c r="Y1370" s="80"/>
    </row>
    <row r="1371" spans="6:25">
      <c r="F1371" s="91"/>
      <c r="G1371" s="91"/>
      <c r="N1371" s="91"/>
      <c r="U1371" s="91"/>
      <c r="Y1371" s="80"/>
    </row>
    <row r="1372" spans="6:25">
      <c r="F1372" s="91"/>
      <c r="G1372" s="91"/>
      <c r="N1372" s="91"/>
      <c r="U1372" s="91"/>
      <c r="Y1372" s="80"/>
    </row>
    <row r="1373" spans="6:25">
      <c r="F1373" s="91"/>
      <c r="G1373" s="91"/>
      <c r="N1373" s="91"/>
      <c r="U1373" s="91"/>
      <c r="Y1373" s="80"/>
    </row>
    <row r="1374" spans="6:25">
      <c r="F1374" s="91"/>
      <c r="G1374" s="91"/>
      <c r="N1374" s="91"/>
      <c r="U1374" s="91"/>
      <c r="Y1374" s="80"/>
    </row>
    <row r="1375" spans="6:25">
      <c r="F1375" s="91"/>
      <c r="G1375" s="91"/>
      <c r="N1375" s="91"/>
      <c r="U1375" s="91"/>
      <c r="Y1375" s="80"/>
    </row>
    <row r="1376" spans="6:25">
      <c r="F1376" s="91"/>
      <c r="G1376" s="91"/>
      <c r="N1376" s="91"/>
      <c r="U1376" s="91"/>
      <c r="Y1376" s="80"/>
    </row>
    <row r="1377" spans="6:25">
      <c r="F1377" s="91"/>
      <c r="G1377" s="91"/>
      <c r="N1377" s="91"/>
      <c r="U1377" s="91"/>
      <c r="Y1377" s="80"/>
    </row>
    <row r="1378" spans="6:25">
      <c r="F1378" s="91"/>
      <c r="G1378" s="91"/>
      <c r="N1378" s="91"/>
      <c r="U1378" s="91"/>
      <c r="Y1378" s="80"/>
    </row>
    <row r="1379" spans="6:25">
      <c r="F1379" s="91"/>
      <c r="G1379" s="91"/>
      <c r="U1379" s="91"/>
      <c r="Y1379" s="80"/>
    </row>
    <row r="1380" spans="6:25">
      <c r="F1380" s="91"/>
      <c r="G1380" s="91"/>
      <c r="N1380" s="91"/>
      <c r="U1380" s="91"/>
      <c r="Y1380" s="80"/>
    </row>
    <row r="1381" spans="6:25">
      <c r="F1381" s="91"/>
      <c r="G1381" s="91"/>
      <c r="U1381" s="91"/>
      <c r="Y1381" s="80"/>
    </row>
    <row r="1382" spans="6:25">
      <c r="F1382" s="91"/>
      <c r="G1382" s="91"/>
      <c r="N1382" s="91"/>
      <c r="U1382" s="91"/>
      <c r="Y1382" s="80"/>
    </row>
    <row r="1383" spans="6:25">
      <c r="F1383" s="91"/>
      <c r="G1383" s="91"/>
      <c r="N1383" s="91"/>
      <c r="U1383" s="91"/>
      <c r="Y1383" s="80"/>
    </row>
    <row r="1384" spans="6:25">
      <c r="F1384" s="91"/>
      <c r="G1384" s="91"/>
      <c r="N1384" s="91"/>
      <c r="U1384" s="91"/>
      <c r="Y1384" s="80"/>
    </row>
    <row r="1385" spans="6:25">
      <c r="F1385" s="91"/>
      <c r="G1385" s="91"/>
      <c r="N1385" s="91"/>
      <c r="U1385" s="91"/>
      <c r="Y1385" s="80"/>
    </row>
    <row r="1386" spans="6:25">
      <c r="F1386" s="91"/>
      <c r="G1386" s="91"/>
      <c r="N1386" s="91"/>
      <c r="U1386" s="91"/>
      <c r="Y1386" s="80"/>
    </row>
    <row r="1387" spans="6:25">
      <c r="F1387" s="91"/>
      <c r="G1387" s="91"/>
      <c r="N1387" s="91"/>
      <c r="U1387" s="91"/>
      <c r="Y1387" s="80"/>
    </row>
    <row r="1388" spans="6:25">
      <c r="F1388" s="91"/>
      <c r="G1388" s="91"/>
      <c r="N1388" s="91"/>
      <c r="U1388" s="91"/>
      <c r="Y1388" s="80"/>
    </row>
    <row r="1389" spans="6:25">
      <c r="F1389" s="91"/>
      <c r="G1389" s="91"/>
      <c r="N1389" s="91"/>
      <c r="U1389" s="91"/>
      <c r="Y1389" s="80"/>
    </row>
    <row r="1390" spans="6:25">
      <c r="F1390" s="91"/>
      <c r="G1390" s="91"/>
      <c r="N1390" s="91"/>
      <c r="U1390" s="91"/>
      <c r="Y1390" s="80"/>
    </row>
    <row r="1391" spans="6:25">
      <c r="F1391" s="91"/>
      <c r="G1391" s="91"/>
      <c r="N1391" s="91"/>
      <c r="U1391" s="91"/>
      <c r="Y1391" s="80"/>
    </row>
    <row r="1392" spans="6:25">
      <c r="F1392" s="91"/>
      <c r="G1392" s="91"/>
      <c r="N1392" s="91"/>
      <c r="U1392" s="91"/>
      <c r="Y1392" s="80"/>
    </row>
    <row r="1393" spans="6:25">
      <c r="F1393" s="91"/>
      <c r="G1393" s="91"/>
      <c r="N1393" s="91"/>
      <c r="U1393" s="91"/>
      <c r="Y1393" s="80"/>
    </row>
    <row r="1394" spans="6:25">
      <c r="F1394" s="91"/>
      <c r="G1394" s="91"/>
      <c r="N1394" s="91"/>
      <c r="U1394" s="91"/>
      <c r="Y1394" s="80"/>
    </row>
    <row r="1395" spans="6:25">
      <c r="F1395" s="91"/>
      <c r="G1395" s="91"/>
      <c r="U1395" s="91"/>
      <c r="Y1395" s="80"/>
    </row>
    <row r="1396" spans="6:25">
      <c r="F1396" s="91"/>
      <c r="G1396" s="91"/>
      <c r="N1396" s="91"/>
      <c r="U1396" s="91"/>
      <c r="Y1396" s="80"/>
    </row>
    <row r="1397" spans="6:25">
      <c r="F1397" s="91"/>
      <c r="G1397" s="91"/>
      <c r="U1397" s="91"/>
      <c r="Y1397" s="80"/>
    </row>
    <row r="1398" spans="6:25">
      <c r="F1398" s="91"/>
      <c r="G1398" s="91"/>
      <c r="N1398" s="91"/>
      <c r="U1398" s="91"/>
      <c r="Y1398" s="80"/>
    </row>
    <row r="1399" spans="6:25">
      <c r="F1399" s="91"/>
      <c r="G1399" s="91"/>
      <c r="N1399" s="91"/>
      <c r="U1399" s="91"/>
      <c r="Y1399" s="80"/>
    </row>
    <row r="1400" spans="6:25">
      <c r="F1400" s="91"/>
      <c r="G1400" s="91"/>
      <c r="N1400" s="91"/>
      <c r="U1400" s="91"/>
      <c r="Y1400" s="80"/>
    </row>
    <row r="1401" spans="6:25">
      <c r="F1401" s="91"/>
      <c r="G1401" s="91"/>
      <c r="N1401" s="91"/>
      <c r="U1401" s="91"/>
      <c r="Y1401" s="80"/>
    </row>
    <row r="1402" spans="6:25">
      <c r="F1402" s="91"/>
      <c r="G1402" s="91"/>
      <c r="N1402" s="91"/>
      <c r="U1402" s="91"/>
      <c r="Y1402" s="80"/>
    </row>
    <row r="1403" spans="6:25">
      <c r="F1403" s="91"/>
      <c r="G1403" s="91"/>
      <c r="N1403" s="91"/>
      <c r="U1403" s="91"/>
      <c r="Y1403" s="80"/>
    </row>
    <row r="1404" spans="6:25">
      <c r="F1404" s="91"/>
      <c r="G1404" s="91"/>
      <c r="N1404" s="91"/>
      <c r="U1404" s="91"/>
      <c r="Y1404" s="80"/>
    </row>
    <row r="1405" spans="6:25">
      <c r="F1405" s="91"/>
      <c r="G1405" s="91"/>
      <c r="N1405" s="91"/>
      <c r="U1405" s="91"/>
      <c r="Y1405" s="80"/>
    </row>
    <row r="1406" spans="6:25">
      <c r="F1406" s="91"/>
      <c r="G1406" s="91"/>
      <c r="U1406" s="91"/>
      <c r="Y1406" s="80"/>
    </row>
    <row r="1407" spans="6:25">
      <c r="F1407" s="91"/>
      <c r="G1407" s="91"/>
      <c r="N1407" s="91"/>
      <c r="U1407" s="91"/>
      <c r="Y1407" s="80"/>
    </row>
    <row r="1408" spans="6:25">
      <c r="F1408" s="91"/>
      <c r="G1408" s="91"/>
      <c r="N1408" s="91"/>
      <c r="U1408" s="91"/>
      <c r="Y1408" s="80"/>
    </row>
    <row r="1409" spans="6:25">
      <c r="F1409" s="91"/>
      <c r="G1409" s="91"/>
      <c r="N1409" s="91"/>
      <c r="U1409" s="91"/>
      <c r="Y1409" s="80"/>
    </row>
    <row r="1410" spans="6:25">
      <c r="F1410" s="91"/>
      <c r="G1410" s="91"/>
      <c r="N1410" s="91"/>
      <c r="U1410" s="91"/>
      <c r="Y1410" s="80"/>
    </row>
    <row r="1411" spans="6:25">
      <c r="F1411" s="91"/>
      <c r="G1411" s="91"/>
      <c r="N1411" s="91"/>
      <c r="U1411" s="91"/>
      <c r="Y1411" s="80"/>
    </row>
    <row r="1412" spans="6:25">
      <c r="F1412" s="91"/>
      <c r="G1412" s="91"/>
      <c r="N1412" s="91"/>
      <c r="U1412" s="91"/>
      <c r="Y1412" s="80"/>
    </row>
    <row r="1413" spans="6:25">
      <c r="F1413" s="91"/>
      <c r="G1413" s="91"/>
      <c r="N1413" s="91"/>
      <c r="U1413" s="91"/>
      <c r="Y1413" s="80"/>
    </row>
    <row r="1414" spans="6:25">
      <c r="F1414" s="91"/>
      <c r="G1414" s="91"/>
      <c r="N1414" s="91"/>
      <c r="U1414" s="91"/>
      <c r="Y1414" s="80"/>
    </row>
    <row r="1415" spans="6:25">
      <c r="F1415" s="91"/>
      <c r="G1415" s="91"/>
      <c r="N1415" s="91"/>
      <c r="U1415" s="91"/>
      <c r="Y1415" s="80"/>
    </row>
    <row r="1416" spans="6:25">
      <c r="F1416" s="91"/>
      <c r="G1416" s="91"/>
      <c r="N1416" s="91"/>
      <c r="U1416" s="91"/>
      <c r="Y1416" s="80"/>
    </row>
    <row r="1417" spans="6:25">
      <c r="F1417" s="91"/>
      <c r="G1417" s="91"/>
      <c r="N1417" s="91"/>
      <c r="U1417" s="91"/>
      <c r="Y1417" s="80"/>
    </row>
    <row r="1418" spans="6:25">
      <c r="F1418" s="91"/>
      <c r="G1418" s="91"/>
      <c r="N1418" s="91"/>
      <c r="U1418" s="91"/>
      <c r="Y1418" s="80"/>
    </row>
    <row r="1419" spans="6:25">
      <c r="F1419" s="91"/>
      <c r="G1419" s="91"/>
      <c r="N1419" s="91"/>
      <c r="U1419" s="91"/>
      <c r="Y1419" s="80"/>
    </row>
    <row r="1420" spans="6:25">
      <c r="F1420" s="91"/>
      <c r="G1420" s="91"/>
      <c r="N1420" s="91"/>
      <c r="U1420" s="91"/>
      <c r="Y1420" s="80"/>
    </row>
    <row r="1421" spans="6:25">
      <c r="F1421" s="91"/>
      <c r="G1421" s="91"/>
      <c r="N1421" s="91"/>
      <c r="U1421" s="91"/>
      <c r="Y1421" s="80"/>
    </row>
    <row r="1422" spans="6:25">
      <c r="F1422" s="91"/>
      <c r="G1422" s="91"/>
      <c r="N1422" s="91"/>
      <c r="U1422" s="91"/>
      <c r="Y1422" s="80"/>
    </row>
    <row r="1423" spans="6:25">
      <c r="F1423" s="91"/>
      <c r="G1423" s="91"/>
      <c r="N1423" s="91"/>
      <c r="U1423" s="91"/>
      <c r="Y1423" s="80"/>
    </row>
    <row r="1424" spans="6:25">
      <c r="F1424" s="91"/>
      <c r="G1424" s="91"/>
      <c r="N1424" s="91"/>
      <c r="U1424" s="91"/>
      <c r="Y1424" s="80"/>
    </row>
    <row r="1425" spans="6:25">
      <c r="F1425" s="91"/>
      <c r="G1425" s="91"/>
      <c r="N1425" s="91"/>
      <c r="U1425" s="91"/>
      <c r="Y1425" s="80"/>
    </row>
    <row r="1426" spans="6:25">
      <c r="F1426" s="91"/>
      <c r="G1426" s="91"/>
      <c r="N1426" s="91"/>
      <c r="U1426" s="91"/>
      <c r="Y1426" s="80"/>
    </row>
    <row r="1427" spans="6:25">
      <c r="F1427" s="91"/>
      <c r="G1427" s="91"/>
      <c r="N1427" s="91"/>
      <c r="U1427" s="91"/>
      <c r="Y1427" s="80"/>
    </row>
    <row r="1428" spans="6:25">
      <c r="F1428" s="91"/>
      <c r="G1428" s="91"/>
      <c r="N1428" s="91"/>
      <c r="U1428" s="91"/>
      <c r="Y1428" s="80"/>
    </row>
    <row r="1429" spans="6:25">
      <c r="F1429" s="91"/>
      <c r="G1429" s="91"/>
      <c r="N1429" s="91"/>
      <c r="U1429" s="91"/>
      <c r="Y1429" s="80"/>
    </row>
    <row r="1430" spans="6:25">
      <c r="F1430" s="91"/>
      <c r="G1430" s="91"/>
      <c r="U1430" s="91"/>
      <c r="Y1430" s="80"/>
    </row>
    <row r="1431" spans="6:25">
      <c r="F1431" s="91"/>
      <c r="G1431" s="91"/>
      <c r="U1431" s="91"/>
      <c r="Y1431" s="80"/>
    </row>
    <row r="1432" spans="6:25">
      <c r="F1432" s="91"/>
      <c r="G1432" s="91"/>
      <c r="U1432" s="91"/>
      <c r="Y1432" s="80"/>
    </row>
    <row r="1433" spans="6:25">
      <c r="F1433" s="91"/>
      <c r="G1433" s="91"/>
      <c r="U1433" s="91"/>
      <c r="Y1433" s="80"/>
    </row>
    <row r="1434" spans="6:25">
      <c r="F1434" s="91"/>
      <c r="G1434" s="91"/>
      <c r="U1434" s="91"/>
      <c r="Y1434" s="80"/>
    </row>
    <row r="1435" spans="6:25">
      <c r="F1435" s="91"/>
      <c r="G1435" s="91"/>
      <c r="U1435" s="91"/>
      <c r="Y1435" s="80"/>
    </row>
    <row r="1436" spans="6:25">
      <c r="F1436" s="91"/>
      <c r="G1436" s="91"/>
      <c r="U1436" s="91"/>
      <c r="Y1436" s="80"/>
    </row>
    <row r="1437" spans="6:25">
      <c r="F1437" s="91"/>
      <c r="G1437" s="91"/>
      <c r="U1437" s="91"/>
      <c r="Y1437" s="80"/>
    </row>
    <row r="1438" spans="6:25">
      <c r="F1438" s="91"/>
      <c r="G1438" s="91"/>
      <c r="U1438" s="91"/>
      <c r="Y1438" s="80"/>
    </row>
    <row r="1439" spans="6:25">
      <c r="F1439" s="91"/>
      <c r="G1439" s="91"/>
      <c r="U1439" s="91"/>
      <c r="Y1439" s="80"/>
    </row>
    <row r="1440" spans="6:25">
      <c r="F1440" s="91"/>
      <c r="G1440" s="91"/>
      <c r="U1440" s="91"/>
      <c r="Y1440" s="80"/>
    </row>
    <row r="1441" spans="6:25">
      <c r="F1441" s="91"/>
      <c r="G1441" s="91"/>
      <c r="U1441" s="91"/>
      <c r="Y1441" s="80"/>
    </row>
    <row r="1442" spans="6:25">
      <c r="F1442" s="91"/>
      <c r="G1442" s="91"/>
      <c r="U1442" s="91"/>
      <c r="Y1442" s="80"/>
    </row>
    <row r="1443" spans="6:25">
      <c r="F1443" s="91"/>
      <c r="G1443" s="91"/>
      <c r="U1443" s="91"/>
      <c r="Y1443" s="80"/>
    </row>
    <row r="1444" spans="6:25">
      <c r="F1444" s="91"/>
      <c r="G1444" s="91"/>
      <c r="U1444" s="91"/>
      <c r="Y1444" s="80"/>
    </row>
    <row r="1445" spans="6:25">
      <c r="F1445" s="91"/>
      <c r="G1445" s="91"/>
      <c r="U1445" s="91"/>
      <c r="Y1445" s="80"/>
    </row>
    <row r="1446" spans="6:25">
      <c r="F1446" s="91"/>
      <c r="G1446" s="91"/>
      <c r="U1446" s="91"/>
      <c r="Y1446" s="80"/>
    </row>
    <row r="1447" spans="6:25">
      <c r="F1447" s="91"/>
      <c r="G1447" s="91"/>
      <c r="U1447" s="91"/>
      <c r="Y1447" s="80"/>
    </row>
    <row r="1448" spans="6:25">
      <c r="F1448" s="91"/>
      <c r="G1448" s="91"/>
      <c r="U1448" s="91"/>
      <c r="Y1448" s="80"/>
    </row>
    <row r="1449" spans="6:25">
      <c r="F1449" s="91"/>
      <c r="G1449" s="91"/>
      <c r="U1449" s="91"/>
      <c r="Y1449" s="80"/>
    </row>
    <row r="1450" spans="6:25">
      <c r="F1450" s="91"/>
      <c r="G1450" s="91"/>
      <c r="N1450" s="66"/>
      <c r="U1450" s="91"/>
      <c r="Y1450" s="80"/>
    </row>
    <row r="1451" spans="6:25">
      <c r="F1451" s="91"/>
      <c r="G1451" s="91"/>
      <c r="N1451" s="67"/>
      <c r="U1451" s="91"/>
      <c r="Y1451" s="80"/>
    </row>
    <row r="1452" spans="6:25">
      <c r="F1452" s="91"/>
      <c r="G1452" s="91"/>
      <c r="N1452" s="65"/>
      <c r="U1452" s="91"/>
      <c r="Y1452" s="80"/>
    </row>
    <row r="1453" spans="6:25">
      <c r="F1453" s="91"/>
      <c r="G1453" s="91"/>
      <c r="N1453" s="64"/>
      <c r="U1453" s="91"/>
      <c r="Y1453" s="80"/>
    </row>
    <row r="1454" spans="6:25">
      <c r="F1454" s="91"/>
      <c r="G1454" s="91"/>
      <c r="N1454" s="66"/>
      <c r="U1454" s="91"/>
      <c r="Y1454" s="80"/>
    </row>
    <row r="1455" spans="6:25">
      <c r="F1455" s="91"/>
      <c r="G1455" s="91"/>
      <c r="N1455" s="67"/>
      <c r="U1455" s="91"/>
      <c r="Y1455" s="80"/>
    </row>
    <row r="1456" spans="6:25">
      <c r="F1456" s="91"/>
      <c r="G1456" s="91"/>
      <c r="N1456" s="68"/>
      <c r="U1456" s="91"/>
      <c r="Y1456" s="80"/>
    </row>
    <row r="1457" spans="6:25">
      <c r="F1457" s="91"/>
      <c r="G1457" s="91"/>
      <c r="N1457" s="69"/>
      <c r="U1457" s="91"/>
      <c r="Y1457" s="80"/>
    </row>
    <row r="1458" spans="6:25">
      <c r="F1458" s="91"/>
      <c r="G1458" s="91"/>
      <c r="N1458" s="65"/>
      <c r="U1458" s="91"/>
      <c r="Y1458" s="80"/>
    </row>
    <row r="1459" spans="6:25">
      <c r="F1459" s="91"/>
      <c r="G1459" s="91"/>
      <c r="N1459" s="65"/>
      <c r="U1459" s="91"/>
      <c r="Y1459" s="80"/>
    </row>
    <row r="1460" spans="6:25">
      <c r="F1460" s="91"/>
      <c r="G1460" s="91"/>
      <c r="N1460" s="64"/>
      <c r="U1460" s="91"/>
      <c r="Y1460" s="80"/>
    </row>
    <row r="1461" spans="6:25">
      <c r="F1461" s="91"/>
      <c r="G1461" s="91"/>
      <c r="N1461" s="91"/>
      <c r="U1461" s="91"/>
      <c r="Y1461" s="80"/>
    </row>
    <row r="1462" spans="6:25">
      <c r="F1462" s="91"/>
      <c r="G1462" s="91"/>
      <c r="N1462" s="91"/>
      <c r="U1462" s="91"/>
      <c r="Y1462" s="80"/>
    </row>
    <row r="1463" spans="6:25">
      <c r="F1463" s="91"/>
      <c r="G1463" s="91"/>
      <c r="N1463" s="91"/>
      <c r="U1463" s="91"/>
      <c r="Y1463" s="80"/>
    </row>
    <row r="1464" spans="6:25">
      <c r="F1464" s="91"/>
      <c r="G1464" s="91"/>
      <c r="N1464" s="91"/>
      <c r="U1464" s="91"/>
      <c r="Y1464" s="80"/>
    </row>
    <row r="1465" spans="6:25">
      <c r="F1465" s="91"/>
      <c r="G1465" s="91"/>
      <c r="N1465" s="91"/>
      <c r="U1465" s="91"/>
      <c r="Y1465" s="80"/>
    </row>
    <row r="1466" spans="6:25">
      <c r="F1466" s="91"/>
      <c r="G1466" s="91"/>
      <c r="N1466" s="91"/>
      <c r="U1466" s="91"/>
      <c r="Y1466" s="80"/>
    </row>
    <row r="1467" spans="6:25">
      <c r="F1467" s="91"/>
      <c r="G1467" s="91"/>
      <c r="N1467" s="91"/>
      <c r="U1467" s="91"/>
      <c r="Y1467" s="80"/>
    </row>
    <row r="1468" spans="6:25">
      <c r="F1468" s="91"/>
      <c r="G1468" s="91"/>
      <c r="N1468" s="91"/>
      <c r="U1468" s="91"/>
      <c r="Y1468" s="80"/>
    </row>
    <row r="1469" spans="6:25">
      <c r="F1469" s="91"/>
      <c r="G1469" s="91"/>
      <c r="N1469" s="91"/>
      <c r="U1469" s="91"/>
      <c r="Y1469" s="80"/>
    </row>
    <row r="1470" spans="6:25">
      <c r="F1470" s="91"/>
      <c r="G1470" s="91"/>
      <c r="N1470" s="91"/>
      <c r="U1470" s="91"/>
      <c r="Y1470" s="80"/>
    </row>
    <row r="1471" spans="6:25">
      <c r="F1471" s="91"/>
      <c r="G1471" s="91"/>
      <c r="N1471" s="91"/>
      <c r="U1471" s="91"/>
      <c r="Y1471" s="80"/>
    </row>
    <row r="1472" spans="6:25">
      <c r="F1472" s="91"/>
      <c r="G1472" s="91"/>
      <c r="N1472" s="91"/>
      <c r="U1472" s="91"/>
      <c r="Y1472" s="80"/>
    </row>
    <row r="1473" spans="6:25">
      <c r="F1473" s="91"/>
      <c r="G1473" s="91"/>
      <c r="N1473" s="91"/>
      <c r="U1473" s="91"/>
      <c r="Y1473" s="80"/>
    </row>
    <row r="1474" spans="6:25">
      <c r="F1474" s="91"/>
      <c r="G1474" s="91"/>
      <c r="N1474" s="91"/>
      <c r="U1474" s="91"/>
      <c r="Y1474" s="80"/>
    </row>
    <row r="1475" spans="6:25">
      <c r="F1475" s="91"/>
      <c r="G1475" s="91"/>
      <c r="N1475" s="91"/>
      <c r="U1475" s="91"/>
      <c r="Y1475" s="80"/>
    </row>
    <row r="1476" spans="6:25">
      <c r="F1476" s="91"/>
      <c r="G1476" s="91"/>
      <c r="N1476" s="91"/>
      <c r="U1476" s="91"/>
      <c r="Y1476" s="80"/>
    </row>
    <row r="1477" spans="6:25">
      <c r="F1477" s="91"/>
      <c r="G1477" s="91"/>
      <c r="N1477" s="91"/>
      <c r="U1477" s="91"/>
      <c r="Y1477" s="80"/>
    </row>
    <row r="1478" spans="6:25">
      <c r="F1478" s="91"/>
      <c r="G1478" s="91"/>
      <c r="U1478" s="91"/>
      <c r="Y1478" s="80"/>
    </row>
    <row r="1479" spans="6:25">
      <c r="F1479" s="91"/>
      <c r="G1479" s="91"/>
      <c r="N1479" s="91"/>
      <c r="U1479" s="91"/>
      <c r="Y1479" s="80"/>
    </row>
    <row r="1480" spans="6:25">
      <c r="F1480" s="91"/>
      <c r="G1480" s="91"/>
      <c r="U1480" s="91"/>
      <c r="Y1480" s="80"/>
    </row>
    <row r="1481" spans="6:25">
      <c r="F1481" s="91"/>
      <c r="G1481" s="91"/>
      <c r="N1481" s="91"/>
      <c r="U1481" s="91"/>
      <c r="Y1481" s="80"/>
    </row>
    <row r="1482" spans="6:25">
      <c r="F1482" s="91"/>
      <c r="G1482" s="91"/>
      <c r="N1482" s="91"/>
      <c r="U1482" s="91"/>
      <c r="Y1482" s="80"/>
    </row>
    <row r="1483" spans="6:25">
      <c r="F1483" s="91"/>
      <c r="G1483" s="91"/>
      <c r="N1483" s="91"/>
      <c r="U1483" s="91"/>
      <c r="Y1483" s="80"/>
    </row>
    <row r="1484" spans="6:25">
      <c r="F1484" s="91"/>
      <c r="G1484" s="91"/>
      <c r="N1484" s="91"/>
      <c r="U1484" s="91"/>
      <c r="Y1484" s="80"/>
    </row>
    <row r="1485" spans="6:25">
      <c r="F1485" s="91"/>
      <c r="G1485" s="91"/>
      <c r="N1485" s="91"/>
      <c r="U1485" s="91"/>
      <c r="Y1485" s="80"/>
    </row>
    <row r="1486" spans="6:25">
      <c r="F1486" s="91"/>
      <c r="G1486" s="91"/>
      <c r="N1486" s="91"/>
      <c r="U1486" s="91"/>
      <c r="Y1486" s="80"/>
    </row>
    <row r="1487" spans="6:25">
      <c r="F1487" s="91"/>
      <c r="G1487" s="91"/>
      <c r="N1487" s="91"/>
      <c r="U1487" s="91"/>
      <c r="Y1487" s="80"/>
    </row>
    <row r="1488" spans="6:25">
      <c r="F1488" s="91"/>
      <c r="G1488" s="91"/>
      <c r="N1488" s="91"/>
      <c r="U1488" s="91"/>
      <c r="Y1488" s="80"/>
    </row>
    <row r="1489" spans="6:25">
      <c r="F1489" s="91"/>
      <c r="G1489" s="91"/>
      <c r="N1489" s="91"/>
      <c r="U1489" s="91"/>
      <c r="Y1489" s="80"/>
    </row>
    <row r="1490" spans="6:25">
      <c r="F1490" s="91"/>
      <c r="G1490" s="91"/>
      <c r="N1490" s="91"/>
      <c r="U1490" s="91"/>
      <c r="Y1490" s="80"/>
    </row>
    <row r="1491" spans="6:25">
      <c r="F1491" s="91"/>
      <c r="G1491" s="91"/>
      <c r="N1491" s="91"/>
      <c r="U1491" s="91"/>
      <c r="Y1491" s="80"/>
    </row>
    <row r="1492" spans="6:25">
      <c r="F1492" s="91"/>
      <c r="G1492" s="91"/>
      <c r="N1492" s="91"/>
      <c r="U1492" s="91"/>
      <c r="Y1492" s="80"/>
    </row>
    <row r="1493" spans="6:25">
      <c r="F1493" s="91"/>
      <c r="G1493" s="91"/>
      <c r="N1493" s="91"/>
      <c r="U1493" s="91"/>
      <c r="Y1493" s="80"/>
    </row>
    <row r="1494" spans="6:25">
      <c r="F1494" s="91"/>
      <c r="G1494" s="91"/>
      <c r="U1494" s="91"/>
      <c r="Y1494" s="80"/>
    </row>
    <row r="1495" spans="6:25">
      <c r="F1495" s="91"/>
      <c r="G1495" s="91"/>
      <c r="N1495" s="91"/>
      <c r="U1495" s="91"/>
      <c r="Y1495" s="80"/>
    </row>
    <row r="1496" spans="6:25">
      <c r="F1496" s="91"/>
      <c r="G1496" s="91"/>
      <c r="U1496" s="91"/>
      <c r="Y1496" s="80"/>
    </row>
    <row r="1497" spans="6:25">
      <c r="F1497" s="91"/>
      <c r="G1497" s="91"/>
      <c r="N1497" s="91"/>
      <c r="U1497" s="91"/>
      <c r="Y1497" s="80"/>
    </row>
    <row r="1498" spans="6:25">
      <c r="F1498" s="91"/>
      <c r="G1498" s="91"/>
      <c r="N1498" s="91"/>
      <c r="U1498" s="91"/>
      <c r="Y1498" s="80"/>
    </row>
    <row r="1499" spans="6:25">
      <c r="F1499" s="91"/>
      <c r="G1499" s="91"/>
      <c r="N1499" s="91"/>
      <c r="U1499" s="91"/>
      <c r="Y1499" s="80"/>
    </row>
    <row r="1500" spans="6:25">
      <c r="F1500" s="91"/>
      <c r="G1500" s="91"/>
      <c r="N1500" s="91"/>
      <c r="U1500" s="91"/>
      <c r="Y1500" s="80"/>
    </row>
    <row r="1501" spans="6:25">
      <c r="F1501" s="91"/>
      <c r="G1501" s="91"/>
      <c r="N1501" s="91"/>
      <c r="U1501" s="91"/>
      <c r="Y1501" s="80"/>
    </row>
    <row r="1502" spans="6:25">
      <c r="F1502" s="91"/>
      <c r="G1502" s="91"/>
      <c r="N1502" s="91"/>
      <c r="U1502" s="91"/>
      <c r="Y1502" s="80"/>
    </row>
    <row r="1503" spans="6:25">
      <c r="F1503" s="91"/>
      <c r="G1503" s="91"/>
      <c r="N1503" s="91"/>
      <c r="U1503" s="91"/>
      <c r="Y1503" s="80"/>
    </row>
    <row r="1504" spans="6:25">
      <c r="F1504" s="91"/>
      <c r="G1504" s="91"/>
      <c r="N1504" s="91"/>
      <c r="U1504" s="91"/>
      <c r="Y1504" s="80"/>
    </row>
    <row r="1505" spans="6:25">
      <c r="F1505" s="91"/>
      <c r="G1505" s="91"/>
      <c r="U1505" s="91"/>
      <c r="Y1505" s="80"/>
    </row>
    <row r="1506" spans="6:25">
      <c r="F1506" s="91"/>
      <c r="G1506" s="91"/>
      <c r="N1506" s="91"/>
      <c r="U1506" s="91"/>
      <c r="Y1506" s="80"/>
    </row>
    <row r="1507" spans="6:25">
      <c r="F1507" s="91"/>
      <c r="G1507" s="91"/>
      <c r="N1507" s="91"/>
      <c r="U1507" s="91"/>
      <c r="Y1507" s="80"/>
    </row>
    <row r="1508" spans="6:25">
      <c r="F1508" s="91"/>
      <c r="G1508" s="91"/>
      <c r="N1508" s="91"/>
      <c r="U1508" s="91"/>
      <c r="Y1508" s="80"/>
    </row>
    <row r="1509" spans="6:25">
      <c r="F1509" s="91"/>
      <c r="G1509" s="91"/>
      <c r="N1509" s="91"/>
      <c r="U1509" s="91"/>
      <c r="Y1509" s="80"/>
    </row>
    <row r="1510" spans="6:25">
      <c r="F1510" s="91"/>
      <c r="G1510" s="91"/>
      <c r="N1510" s="91"/>
      <c r="U1510" s="91"/>
      <c r="Y1510" s="80"/>
    </row>
    <row r="1511" spans="6:25">
      <c r="F1511" s="91"/>
      <c r="G1511" s="91"/>
      <c r="N1511" s="91"/>
      <c r="U1511" s="91"/>
      <c r="Y1511" s="80"/>
    </row>
    <row r="1512" spans="6:25">
      <c r="F1512" s="91"/>
      <c r="G1512" s="91"/>
      <c r="N1512" s="91"/>
      <c r="U1512" s="91"/>
      <c r="Y1512" s="80"/>
    </row>
    <row r="1513" spans="6:25">
      <c r="F1513" s="91"/>
      <c r="G1513" s="91"/>
      <c r="N1513" s="91"/>
      <c r="U1513" s="91"/>
      <c r="Y1513" s="80"/>
    </row>
    <row r="1514" spans="6:25">
      <c r="F1514" s="91"/>
      <c r="G1514" s="91"/>
      <c r="N1514" s="91"/>
      <c r="U1514" s="91"/>
      <c r="Y1514" s="80"/>
    </row>
    <row r="1515" spans="6:25">
      <c r="F1515" s="91"/>
      <c r="G1515" s="91"/>
      <c r="N1515" s="91"/>
      <c r="U1515" s="91"/>
      <c r="Y1515" s="80"/>
    </row>
    <row r="1516" spans="6:25">
      <c r="F1516" s="91"/>
      <c r="G1516" s="91"/>
      <c r="N1516" s="91"/>
      <c r="U1516" s="91"/>
      <c r="Y1516" s="80"/>
    </row>
    <row r="1517" spans="6:25">
      <c r="F1517" s="91"/>
      <c r="G1517" s="91"/>
      <c r="N1517" s="91"/>
      <c r="U1517" s="91"/>
      <c r="Y1517" s="80"/>
    </row>
    <row r="1518" spans="6:25">
      <c r="F1518" s="91"/>
      <c r="G1518" s="91"/>
      <c r="N1518" s="91"/>
      <c r="U1518" s="91"/>
      <c r="Y1518" s="80"/>
    </row>
    <row r="1519" spans="6:25">
      <c r="F1519" s="91"/>
      <c r="G1519" s="91"/>
      <c r="N1519" s="91"/>
      <c r="U1519" s="91"/>
      <c r="Y1519" s="80"/>
    </row>
    <row r="1520" spans="6:25">
      <c r="F1520" s="91"/>
      <c r="G1520" s="91"/>
      <c r="N1520" s="91"/>
      <c r="U1520" s="91"/>
      <c r="Y1520" s="80"/>
    </row>
    <row r="1521" spans="1:26">
      <c r="F1521" s="91"/>
      <c r="G1521" s="91"/>
      <c r="N1521" s="91"/>
      <c r="U1521" s="91"/>
      <c r="Y1521" s="80"/>
    </row>
    <row r="1522" spans="1:26">
      <c r="F1522" s="91"/>
      <c r="G1522" s="91"/>
      <c r="N1522" s="91"/>
      <c r="U1522" s="91"/>
      <c r="Y1522" s="80"/>
    </row>
    <row r="1523" spans="1:26">
      <c r="F1523" s="91"/>
      <c r="G1523" s="91"/>
      <c r="N1523" s="91"/>
      <c r="U1523" s="91"/>
      <c r="Y1523" s="80"/>
    </row>
    <row r="1524" spans="1:26">
      <c r="F1524" s="91"/>
      <c r="G1524" s="91"/>
      <c r="N1524" s="91"/>
      <c r="U1524" s="91"/>
      <c r="Y1524" s="80"/>
    </row>
    <row r="1525" spans="1:26">
      <c r="F1525" s="91"/>
      <c r="G1525" s="91"/>
      <c r="N1525" s="91"/>
      <c r="U1525" s="91"/>
      <c r="Y1525" s="80"/>
    </row>
    <row r="1526" spans="1:26">
      <c r="F1526" s="91"/>
      <c r="G1526" s="91"/>
      <c r="N1526" s="91"/>
      <c r="U1526" s="91"/>
      <c r="Y1526" s="80"/>
    </row>
    <row r="1527" spans="1:26">
      <c r="A1527" s="23"/>
      <c r="B1527" s="23"/>
      <c r="C1527" s="23"/>
      <c r="D1527" s="23"/>
      <c r="F1527" s="92"/>
      <c r="G1527" s="92"/>
      <c r="H1527" s="23"/>
      <c r="I1527" s="23"/>
      <c r="J1527" s="92"/>
      <c r="K1527" s="92"/>
      <c r="L1527" s="23"/>
      <c r="M1527" s="23"/>
      <c r="N1527" s="92"/>
      <c r="O1527" s="23"/>
      <c r="P1527" s="23"/>
      <c r="Q1527" s="23"/>
      <c r="R1527" s="23"/>
      <c r="S1527" s="23"/>
      <c r="T1527" s="23"/>
      <c r="U1527" s="92"/>
      <c r="V1527" s="23"/>
      <c r="W1527" s="23"/>
      <c r="Y1527" s="28"/>
      <c r="Z1527" s="23"/>
    </row>
    <row r="1528" spans="1:26">
      <c r="A1528" s="89"/>
      <c r="F1528" s="91"/>
      <c r="G1528" s="91"/>
      <c r="N1528" s="91"/>
      <c r="U1528" s="91"/>
      <c r="Y1528" s="80"/>
    </row>
    <row r="1529" spans="1:26">
      <c r="A1529" s="89"/>
      <c r="F1529" s="91"/>
      <c r="G1529" s="91"/>
      <c r="N1529" s="91"/>
      <c r="U1529" s="91"/>
      <c r="Y1529" s="80"/>
    </row>
    <row r="1530" spans="1:26">
      <c r="A1530" s="89"/>
      <c r="F1530" s="91"/>
      <c r="G1530" s="91"/>
      <c r="N1530" s="91"/>
      <c r="U1530" s="91"/>
      <c r="Y1530" s="80"/>
    </row>
    <row r="1531" spans="1:26">
      <c r="A1531" s="89"/>
      <c r="F1531" s="91"/>
      <c r="G1531" s="91"/>
      <c r="N1531" s="91"/>
      <c r="U1531" s="91"/>
      <c r="Y1531" s="80"/>
    </row>
    <row r="1532" spans="1:26">
      <c r="A1532" s="89"/>
      <c r="F1532" s="91"/>
      <c r="G1532" s="91"/>
      <c r="N1532" s="91"/>
      <c r="U1532" s="91"/>
      <c r="Y1532" s="80"/>
    </row>
    <row r="1533" spans="1:26">
      <c r="A1533" s="89"/>
      <c r="F1533" s="91"/>
      <c r="G1533" s="91"/>
      <c r="N1533" s="91"/>
      <c r="U1533" s="91"/>
      <c r="Y1533" s="80"/>
    </row>
    <row r="1534" spans="1:26">
      <c r="A1534" s="29"/>
      <c r="C1534" s="29"/>
      <c r="F1534" s="91"/>
      <c r="G1534" s="30"/>
      <c r="M1534" s="29"/>
      <c r="N1534" s="91"/>
      <c r="U1534" s="91"/>
      <c r="W1534" s="29"/>
      <c r="Y1534" s="80"/>
    </row>
    <row r="1535" spans="1:26">
      <c r="F1535" s="91"/>
      <c r="G1535" s="30"/>
      <c r="U1535" s="91"/>
      <c r="Y1535" s="80"/>
    </row>
    <row r="1536" spans="1:26">
      <c r="F1536" s="91"/>
      <c r="G1536" s="30"/>
      <c r="U1536" s="91"/>
      <c r="Y1536" s="80"/>
    </row>
    <row r="1537" spans="1:25">
      <c r="F1537" s="91"/>
      <c r="G1537" s="30"/>
      <c r="U1537" s="91"/>
      <c r="Y1537" s="80"/>
    </row>
    <row r="1538" spans="1:25">
      <c r="F1538" s="91"/>
      <c r="G1538" s="30"/>
      <c r="U1538" s="91"/>
      <c r="Y1538" s="80"/>
    </row>
    <row r="1539" spans="1:25">
      <c r="F1539" s="91"/>
      <c r="G1539" s="30"/>
      <c r="U1539" s="91"/>
      <c r="Y1539" s="80"/>
    </row>
    <row r="1540" spans="1:25">
      <c r="A1540" s="29"/>
      <c r="F1540" s="91"/>
      <c r="G1540" s="30"/>
      <c r="U1540" s="91"/>
      <c r="Y1540" s="80"/>
    </row>
    <row r="1541" spans="1:25">
      <c r="F1541" s="91"/>
      <c r="G1541" s="30"/>
      <c r="U1541" s="91"/>
      <c r="Y1541" s="80"/>
    </row>
    <row r="1542" spans="1:25">
      <c r="F1542" s="91"/>
      <c r="G1542" s="30"/>
      <c r="U1542" s="91"/>
      <c r="Y1542" s="80"/>
    </row>
    <row r="1543" spans="1:25">
      <c r="F1543" s="91"/>
      <c r="G1543" s="30"/>
      <c r="U1543" s="91"/>
      <c r="Y1543" s="80"/>
    </row>
    <row r="1544" spans="1:25">
      <c r="F1544" s="91"/>
      <c r="G1544" s="30"/>
      <c r="U1544" s="91"/>
      <c r="Y1544" s="80"/>
    </row>
    <row r="1545" spans="1:25">
      <c r="F1545" s="91"/>
      <c r="G1545" s="30"/>
      <c r="U1545" s="91"/>
      <c r="Y1545" s="80"/>
    </row>
    <row r="1546" spans="1:25">
      <c r="F1546" s="91"/>
      <c r="G1546" s="30"/>
      <c r="U1546" s="91"/>
      <c r="Y1546" s="80"/>
    </row>
    <row r="1547" spans="1:25">
      <c r="F1547" s="91"/>
      <c r="G1547" s="30"/>
      <c r="U1547" s="91"/>
      <c r="Y1547" s="80"/>
    </row>
    <row r="1548" spans="1:25">
      <c r="F1548" s="91"/>
      <c r="G1548" s="30"/>
      <c r="U1548" s="91"/>
      <c r="Y1548" s="80"/>
    </row>
    <row r="1549" spans="1:25">
      <c r="F1549" s="91"/>
      <c r="G1549" s="30"/>
      <c r="U1549" s="91"/>
      <c r="Y1549" s="80"/>
    </row>
    <row r="1550" spans="1:25">
      <c r="F1550" s="91"/>
      <c r="G1550" s="30"/>
      <c r="U1550" s="91"/>
      <c r="Y1550" s="80"/>
    </row>
    <row r="1551" spans="1:25">
      <c r="F1551" s="91"/>
      <c r="G1551" s="30"/>
      <c r="U1551" s="91"/>
      <c r="Y1551" s="80"/>
    </row>
    <row r="1552" spans="1:25">
      <c r="F1552" s="91"/>
      <c r="G1552" s="30"/>
      <c r="U1552" s="91"/>
      <c r="Y1552" s="80"/>
    </row>
    <row r="1553" spans="1:25">
      <c r="F1553" s="91"/>
      <c r="G1553" s="30"/>
      <c r="U1553" s="91"/>
      <c r="Y1553" s="80"/>
    </row>
    <row r="1554" spans="1:25">
      <c r="F1554" s="91"/>
      <c r="G1554" s="30"/>
      <c r="U1554" s="91"/>
      <c r="Y1554" s="80"/>
    </row>
    <row r="1555" spans="1:25">
      <c r="F1555" s="91"/>
      <c r="G1555" s="30"/>
      <c r="N1555" s="66"/>
      <c r="U1555" s="91"/>
      <c r="Y1555" s="80"/>
    </row>
    <row r="1556" spans="1:25">
      <c r="F1556" s="91"/>
      <c r="G1556" s="30"/>
      <c r="N1556" s="67"/>
      <c r="U1556" s="91"/>
      <c r="Y1556" s="80"/>
    </row>
    <row r="1557" spans="1:25">
      <c r="A1557" s="29"/>
      <c r="F1557" s="91"/>
      <c r="G1557" s="30"/>
      <c r="N1557" s="65"/>
      <c r="U1557" s="91"/>
      <c r="Y1557" s="80"/>
    </row>
    <row r="1558" spans="1:25">
      <c r="F1558" s="91"/>
      <c r="G1558" s="30"/>
      <c r="N1558" s="64"/>
      <c r="U1558" s="91"/>
      <c r="Y1558" s="80"/>
    </row>
    <row r="1559" spans="1:25">
      <c r="F1559" s="91"/>
      <c r="G1559" s="30"/>
      <c r="N1559" s="66"/>
      <c r="U1559" s="91"/>
      <c r="Y1559" s="80"/>
    </row>
    <row r="1560" spans="1:25">
      <c r="A1560" s="29"/>
      <c r="F1560" s="91"/>
      <c r="G1560" s="30"/>
      <c r="N1560" s="67"/>
      <c r="U1560" s="91"/>
      <c r="Y1560" s="80"/>
    </row>
    <row r="1561" spans="1:25">
      <c r="F1561" s="91"/>
      <c r="G1561" s="30"/>
      <c r="N1561" s="68"/>
      <c r="U1561" s="91"/>
      <c r="Y1561" s="80"/>
    </row>
    <row r="1562" spans="1:25">
      <c r="F1562" s="91"/>
      <c r="G1562" s="30"/>
      <c r="N1562" s="91"/>
      <c r="U1562" s="91"/>
      <c r="Y1562" s="80"/>
    </row>
    <row r="1563" spans="1:25">
      <c r="F1563" s="91"/>
      <c r="G1563" s="30"/>
      <c r="N1563" s="69"/>
      <c r="U1563" s="91"/>
      <c r="Y1563" s="80"/>
    </row>
    <row r="1564" spans="1:25">
      <c r="F1564" s="91"/>
      <c r="G1564" s="30"/>
      <c r="N1564" s="65"/>
      <c r="U1564" s="91"/>
      <c r="Y1564" s="80"/>
    </row>
    <row r="1565" spans="1:25">
      <c r="F1565" s="91"/>
      <c r="G1565" s="30"/>
      <c r="N1565" s="65"/>
      <c r="U1565" s="91"/>
      <c r="Y1565" s="80"/>
    </row>
    <row r="1566" spans="1:25">
      <c r="F1566" s="91"/>
      <c r="G1566" s="30"/>
      <c r="N1566" s="64"/>
      <c r="U1566" s="91"/>
      <c r="Y1566" s="80"/>
    </row>
    <row r="1567" spans="1:25">
      <c r="F1567" s="91"/>
      <c r="G1567" s="30"/>
      <c r="N1567" s="91"/>
      <c r="U1567" s="91"/>
      <c r="Y1567" s="80"/>
    </row>
    <row r="1568" spans="1:25">
      <c r="F1568" s="91"/>
      <c r="G1568" s="30"/>
      <c r="N1568" s="91"/>
      <c r="U1568" s="91"/>
      <c r="Y1568" s="80"/>
    </row>
    <row r="1569" spans="6:25">
      <c r="F1569" s="91"/>
      <c r="G1569" s="30"/>
      <c r="N1569" s="91"/>
      <c r="U1569" s="91"/>
      <c r="Y1569" s="80"/>
    </row>
    <row r="1570" spans="6:25">
      <c r="F1570" s="91"/>
      <c r="G1570" s="30"/>
      <c r="N1570" s="91"/>
      <c r="U1570" s="91"/>
      <c r="Y1570" s="80"/>
    </row>
    <row r="1571" spans="6:25">
      <c r="F1571" s="91"/>
      <c r="G1571" s="30"/>
      <c r="N1571" s="91"/>
      <c r="U1571" s="91"/>
      <c r="Y1571" s="80"/>
    </row>
    <row r="1572" spans="6:25">
      <c r="F1572" s="91"/>
      <c r="G1572" s="30"/>
      <c r="N1572" s="91"/>
      <c r="U1572" s="91"/>
      <c r="Y1572" s="80"/>
    </row>
    <row r="1573" spans="6:25">
      <c r="F1573" s="91"/>
      <c r="G1573" s="30"/>
      <c r="N1573" s="91"/>
      <c r="U1573" s="91"/>
      <c r="Y1573" s="80"/>
    </row>
    <row r="1574" spans="6:25">
      <c r="F1574" s="91"/>
      <c r="G1574" s="30"/>
      <c r="N1574" s="91"/>
      <c r="U1574" s="91"/>
      <c r="Y1574" s="80"/>
    </row>
    <row r="1575" spans="6:25">
      <c r="F1575" s="91"/>
      <c r="G1575" s="30"/>
      <c r="N1575" s="91"/>
      <c r="U1575" s="91"/>
      <c r="Y1575" s="80"/>
    </row>
    <row r="1576" spans="6:25">
      <c r="F1576" s="91"/>
      <c r="G1576" s="30"/>
      <c r="N1576" s="91"/>
      <c r="U1576" s="91"/>
      <c r="Y1576" s="80"/>
    </row>
    <row r="1577" spans="6:25">
      <c r="F1577" s="91"/>
      <c r="G1577" s="30"/>
      <c r="N1577" s="91"/>
      <c r="U1577" s="91"/>
      <c r="Y1577" s="80"/>
    </row>
    <row r="1578" spans="6:25">
      <c r="F1578" s="91"/>
      <c r="G1578" s="30"/>
      <c r="N1578" s="91"/>
      <c r="U1578" s="91"/>
      <c r="Y1578" s="80"/>
    </row>
    <row r="1579" spans="6:25">
      <c r="F1579" s="91"/>
      <c r="G1579" s="30"/>
      <c r="N1579" s="91"/>
      <c r="U1579" s="91"/>
      <c r="Y1579" s="80"/>
    </row>
    <row r="1580" spans="6:25">
      <c r="F1580" s="91"/>
      <c r="G1580" s="30"/>
      <c r="N1580" s="91"/>
      <c r="U1580" s="91"/>
      <c r="Y1580" s="80"/>
    </row>
    <row r="1581" spans="6:25">
      <c r="F1581" s="91"/>
      <c r="G1581" s="30"/>
      <c r="N1581" s="91"/>
      <c r="U1581" s="91"/>
      <c r="Y1581" s="80"/>
    </row>
    <row r="1582" spans="6:25">
      <c r="F1582" s="91"/>
      <c r="G1582" s="30"/>
      <c r="N1582" s="91"/>
      <c r="U1582" s="91"/>
      <c r="Y1582" s="80"/>
    </row>
    <row r="1583" spans="6:25">
      <c r="F1583" s="91"/>
      <c r="G1583" s="30"/>
      <c r="N1583" s="91"/>
      <c r="U1583" s="91"/>
      <c r="Y1583" s="80"/>
    </row>
    <row r="1584" spans="6:25">
      <c r="F1584" s="91"/>
      <c r="G1584" s="30"/>
      <c r="U1584" s="91"/>
      <c r="Y1584" s="80"/>
    </row>
    <row r="1585" spans="6:25">
      <c r="F1585" s="91"/>
      <c r="G1585" s="30"/>
      <c r="N1585" s="91"/>
      <c r="U1585" s="91"/>
      <c r="Y1585" s="80"/>
    </row>
    <row r="1586" spans="6:25">
      <c r="F1586" s="91"/>
      <c r="G1586" s="30"/>
      <c r="U1586" s="91"/>
      <c r="Y1586" s="80"/>
    </row>
    <row r="1587" spans="6:25">
      <c r="F1587" s="91"/>
      <c r="G1587" s="30"/>
      <c r="N1587" s="91"/>
      <c r="U1587" s="91"/>
      <c r="Y1587" s="80"/>
    </row>
    <row r="1588" spans="6:25">
      <c r="F1588" s="91"/>
      <c r="G1588" s="30"/>
      <c r="N1588" s="91"/>
      <c r="U1588" s="91"/>
      <c r="Y1588" s="80"/>
    </row>
    <row r="1589" spans="6:25">
      <c r="F1589" s="91"/>
      <c r="G1589" s="30"/>
      <c r="N1589" s="91"/>
      <c r="U1589" s="91"/>
      <c r="Y1589" s="80"/>
    </row>
    <row r="1590" spans="6:25">
      <c r="F1590" s="91"/>
      <c r="G1590" s="30"/>
      <c r="N1590" s="91"/>
      <c r="U1590" s="91"/>
      <c r="Y1590" s="80"/>
    </row>
    <row r="1591" spans="6:25">
      <c r="F1591" s="91"/>
      <c r="G1591" s="30"/>
      <c r="N1591" s="91"/>
      <c r="U1591" s="91"/>
      <c r="Y1591" s="80"/>
    </row>
    <row r="1592" spans="6:25">
      <c r="F1592" s="91"/>
      <c r="G1592" s="30"/>
      <c r="N1592" s="91"/>
      <c r="U1592" s="91"/>
      <c r="Y1592" s="80"/>
    </row>
    <row r="1593" spans="6:25">
      <c r="F1593" s="91"/>
      <c r="G1593" s="30"/>
      <c r="N1593" s="91"/>
      <c r="U1593" s="91"/>
      <c r="Y1593" s="80"/>
    </row>
    <row r="1594" spans="6:25">
      <c r="F1594" s="91"/>
      <c r="G1594" s="30"/>
      <c r="N1594" s="91"/>
      <c r="U1594" s="91"/>
      <c r="Y1594" s="80"/>
    </row>
    <row r="1595" spans="6:25">
      <c r="F1595" s="91"/>
      <c r="G1595" s="30"/>
      <c r="N1595" s="91"/>
      <c r="U1595" s="91"/>
      <c r="Y1595" s="80"/>
    </row>
    <row r="1596" spans="6:25">
      <c r="F1596" s="91"/>
      <c r="G1596" s="30"/>
      <c r="N1596" s="91"/>
      <c r="U1596" s="91"/>
      <c r="Y1596" s="80"/>
    </row>
    <row r="1597" spans="6:25">
      <c r="F1597" s="91"/>
      <c r="G1597" s="30"/>
      <c r="N1597" s="91"/>
      <c r="U1597" s="91"/>
      <c r="Y1597" s="80"/>
    </row>
    <row r="1598" spans="6:25">
      <c r="F1598" s="91"/>
      <c r="G1598" s="30"/>
      <c r="N1598" s="91"/>
      <c r="U1598" s="91"/>
      <c r="Y1598" s="80"/>
    </row>
    <row r="1599" spans="6:25">
      <c r="F1599" s="91"/>
      <c r="G1599" s="30"/>
      <c r="N1599" s="91"/>
      <c r="U1599" s="91"/>
      <c r="Y1599" s="80"/>
    </row>
    <row r="1600" spans="6:25">
      <c r="F1600" s="91"/>
      <c r="G1600" s="30"/>
      <c r="U1600" s="91"/>
      <c r="Y1600" s="80"/>
    </row>
    <row r="1601" spans="6:25">
      <c r="F1601" s="91"/>
      <c r="G1601" s="30"/>
      <c r="N1601" s="91"/>
      <c r="U1601" s="91"/>
      <c r="Y1601" s="80"/>
    </row>
    <row r="1602" spans="6:25">
      <c r="F1602" s="91"/>
      <c r="G1602" s="30"/>
      <c r="U1602" s="91"/>
      <c r="Y1602" s="80"/>
    </row>
    <row r="1603" spans="6:25">
      <c r="F1603" s="91"/>
      <c r="G1603" s="30"/>
      <c r="N1603" s="91"/>
      <c r="U1603" s="91"/>
      <c r="Y1603" s="80"/>
    </row>
    <row r="1604" spans="6:25">
      <c r="F1604" s="91"/>
      <c r="G1604" s="30"/>
      <c r="N1604" s="91"/>
      <c r="U1604" s="91"/>
      <c r="Y1604" s="80"/>
    </row>
    <row r="1605" spans="6:25">
      <c r="F1605" s="91"/>
      <c r="G1605" s="30"/>
      <c r="N1605" s="91"/>
      <c r="U1605" s="91"/>
      <c r="Y1605" s="80"/>
    </row>
    <row r="1606" spans="6:25">
      <c r="F1606" s="91"/>
      <c r="G1606" s="30"/>
      <c r="N1606" s="91"/>
      <c r="U1606" s="91"/>
      <c r="Y1606" s="80"/>
    </row>
    <row r="1607" spans="6:25">
      <c r="F1607" s="91"/>
      <c r="G1607" s="30"/>
      <c r="N1607" s="91"/>
      <c r="U1607" s="91"/>
      <c r="Y1607" s="80"/>
    </row>
    <row r="1608" spans="6:25">
      <c r="F1608" s="91"/>
      <c r="G1608" s="30"/>
      <c r="N1608" s="91"/>
      <c r="U1608" s="91"/>
      <c r="Y1608" s="80"/>
    </row>
    <row r="1609" spans="6:25">
      <c r="F1609" s="91"/>
      <c r="G1609" s="30"/>
      <c r="N1609" s="91"/>
      <c r="U1609" s="91"/>
      <c r="Y1609" s="80"/>
    </row>
    <row r="1610" spans="6:25">
      <c r="F1610" s="91"/>
      <c r="G1610" s="30"/>
      <c r="N1610" s="91"/>
      <c r="U1610" s="91"/>
      <c r="Y1610" s="80"/>
    </row>
    <row r="1611" spans="6:25">
      <c r="F1611" s="91"/>
      <c r="G1611" s="30"/>
      <c r="U1611" s="91"/>
      <c r="Y1611" s="80"/>
    </row>
    <row r="1612" spans="6:25">
      <c r="F1612" s="91"/>
      <c r="G1612" s="30"/>
      <c r="N1612" s="91"/>
      <c r="U1612" s="91"/>
      <c r="Y1612" s="80"/>
    </row>
    <row r="1613" spans="6:25">
      <c r="F1613" s="91"/>
      <c r="G1613" s="30"/>
      <c r="N1613" s="91"/>
      <c r="U1613" s="91"/>
      <c r="Y1613" s="80"/>
    </row>
    <row r="1614" spans="6:25">
      <c r="F1614" s="91"/>
      <c r="G1614" s="30"/>
      <c r="N1614" s="91"/>
      <c r="U1614" s="91"/>
      <c r="Y1614" s="80"/>
    </row>
    <row r="1615" spans="6:25">
      <c r="F1615" s="91"/>
      <c r="G1615" s="30"/>
      <c r="N1615" s="91"/>
      <c r="U1615" s="91"/>
      <c r="Y1615" s="80"/>
    </row>
    <row r="1616" spans="6:25">
      <c r="F1616" s="91"/>
      <c r="G1616" s="30"/>
      <c r="N1616" s="91"/>
      <c r="U1616" s="91"/>
      <c r="Y1616" s="80"/>
    </row>
    <row r="1617" spans="6:25">
      <c r="F1617" s="91"/>
      <c r="G1617" s="30"/>
      <c r="N1617" s="91"/>
      <c r="U1617" s="91"/>
      <c r="Y1617" s="80"/>
    </row>
    <row r="1618" spans="6:25">
      <c r="F1618" s="91"/>
      <c r="G1618" s="30"/>
      <c r="N1618" s="91"/>
      <c r="U1618" s="91"/>
      <c r="Y1618" s="80"/>
    </row>
    <row r="1619" spans="6:25">
      <c r="F1619" s="91"/>
      <c r="G1619" s="30"/>
      <c r="N1619" s="91"/>
      <c r="U1619" s="91"/>
      <c r="Y1619" s="80"/>
    </row>
    <row r="1620" spans="6:25">
      <c r="F1620" s="91"/>
      <c r="G1620" s="30"/>
      <c r="N1620" s="91"/>
      <c r="U1620" s="91"/>
      <c r="Y1620" s="80"/>
    </row>
    <row r="1621" spans="6:25">
      <c r="F1621" s="91"/>
      <c r="G1621" s="30"/>
      <c r="N1621" s="91"/>
      <c r="U1621" s="91"/>
      <c r="Y1621" s="80"/>
    </row>
    <row r="1622" spans="6:25">
      <c r="F1622" s="91"/>
      <c r="G1622" s="30"/>
      <c r="N1622" s="91"/>
      <c r="U1622" s="91"/>
      <c r="Y1622" s="80"/>
    </row>
    <row r="1623" spans="6:25">
      <c r="F1623" s="91"/>
      <c r="G1623" s="30"/>
      <c r="N1623" s="91"/>
      <c r="U1623" s="91"/>
      <c r="Y1623" s="80"/>
    </row>
    <row r="1624" spans="6:25">
      <c r="F1624" s="91"/>
      <c r="G1624" s="30"/>
      <c r="N1624" s="91"/>
      <c r="U1624" s="91"/>
      <c r="Y1624" s="80"/>
    </row>
    <row r="1625" spans="6:25">
      <c r="F1625" s="91"/>
      <c r="G1625" s="30"/>
      <c r="N1625" s="91"/>
      <c r="U1625" s="91"/>
      <c r="Y1625" s="80"/>
    </row>
    <row r="1626" spans="6:25">
      <c r="F1626" s="91"/>
      <c r="G1626" s="30"/>
      <c r="N1626" s="91"/>
      <c r="U1626" s="91"/>
      <c r="Y1626" s="80"/>
    </row>
    <row r="1627" spans="6:25">
      <c r="F1627" s="91"/>
      <c r="G1627" s="30"/>
      <c r="N1627" s="91"/>
      <c r="U1627" s="91"/>
      <c r="Y1627" s="80"/>
    </row>
    <row r="1628" spans="6:25">
      <c r="F1628" s="91"/>
      <c r="G1628" s="30"/>
      <c r="N1628" s="91"/>
      <c r="U1628" s="91"/>
      <c r="Y1628" s="80"/>
    </row>
    <row r="1629" spans="6:25">
      <c r="F1629" s="91"/>
      <c r="G1629" s="30"/>
      <c r="N1629" s="91"/>
      <c r="U1629" s="91"/>
      <c r="Y1629" s="80"/>
    </row>
    <row r="1630" spans="6:25">
      <c r="F1630" s="91"/>
      <c r="G1630" s="30"/>
      <c r="N1630" s="91"/>
      <c r="U1630" s="91"/>
      <c r="Y1630" s="80"/>
    </row>
    <row r="1631" spans="6:25">
      <c r="F1631" s="91"/>
      <c r="G1631" s="30"/>
      <c r="N1631" s="91"/>
      <c r="U1631" s="91"/>
      <c r="Y1631" s="80"/>
    </row>
    <row r="1632" spans="6:25">
      <c r="F1632" s="91"/>
      <c r="G1632" s="30"/>
      <c r="N1632" s="91"/>
      <c r="U1632" s="91"/>
      <c r="Y1632" s="80"/>
    </row>
    <row r="1633" spans="6:25">
      <c r="F1633" s="91"/>
      <c r="G1633" s="30"/>
      <c r="N1633" s="91"/>
      <c r="U1633" s="91"/>
      <c r="Y1633" s="80"/>
    </row>
    <row r="1634" spans="6:25">
      <c r="F1634" s="91"/>
      <c r="G1634" s="30"/>
      <c r="U1634" s="91"/>
      <c r="Y1634" s="80"/>
    </row>
    <row r="1635" spans="6:25">
      <c r="F1635" s="91"/>
      <c r="G1635" s="30"/>
      <c r="U1635" s="91"/>
      <c r="Y1635" s="80"/>
    </row>
    <row r="1636" spans="6:25">
      <c r="F1636" s="91"/>
      <c r="G1636" s="30"/>
      <c r="U1636" s="91"/>
      <c r="Y1636" s="80"/>
    </row>
    <row r="1637" spans="6:25">
      <c r="F1637" s="91"/>
      <c r="G1637" s="30"/>
      <c r="U1637" s="91"/>
      <c r="Y1637" s="80"/>
    </row>
    <row r="1638" spans="6:25">
      <c r="F1638" s="91"/>
      <c r="G1638" s="30"/>
      <c r="U1638" s="91"/>
      <c r="Y1638" s="80"/>
    </row>
    <row r="1639" spans="6:25">
      <c r="F1639" s="91"/>
      <c r="G1639" s="30"/>
      <c r="U1639" s="91"/>
      <c r="Y1639" s="80"/>
    </row>
    <row r="1640" spans="6:25">
      <c r="F1640" s="91"/>
      <c r="G1640" s="30"/>
      <c r="U1640" s="91"/>
      <c r="Y1640" s="80"/>
    </row>
    <row r="1641" spans="6:25">
      <c r="F1641" s="91"/>
      <c r="G1641" s="30"/>
      <c r="U1641" s="91"/>
      <c r="Y1641" s="80"/>
    </row>
    <row r="1642" spans="6:25">
      <c r="F1642" s="91"/>
      <c r="G1642" s="30"/>
      <c r="U1642" s="91"/>
      <c r="Y1642" s="80"/>
    </row>
    <row r="1643" spans="6:25">
      <c r="F1643" s="91"/>
      <c r="G1643" s="30"/>
      <c r="U1643" s="91"/>
      <c r="Y1643" s="80"/>
    </row>
    <row r="1644" spans="6:25">
      <c r="F1644" s="91"/>
      <c r="G1644" s="30"/>
      <c r="U1644" s="91"/>
      <c r="Y1644" s="80"/>
    </row>
    <row r="1645" spans="6:25">
      <c r="F1645" s="91"/>
      <c r="G1645" s="30"/>
      <c r="U1645" s="91"/>
      <c r="Y1645" s="80"/>
    </row>
    <row r="1646" spans="6:25">
      <c r="F1646" s="91"/>
      <c r="G1646" s="30"/>
      <c r="U1646" s="91"/>
      <c r="Y1646" s="80"/>
    </row>
    <row r="1647" spans="6:25">
      <c r="F1647" s="91"/>
      <c r="G1647" s="30"/>
      <c r="U1647" s="91"/>
      <c r="Y1647" s="80"/>
    </row>
    <row r="1648" spans="6:25">
      <c r="F1648" s="91"/>
      <c r="G1648" s="30"/>
      <c r="U1648" s="91"/>
      <c r="Y1648" s="80"/>
    </row>
    <row r="1649" spans="6:25">
      <c r="F1649" s="91"/>
      <c r="G1649" s="30"/>
      <c r="U1649" s="91"/>
      <c r="Y1649" s="80"/>
    </row>
    <row r="1650" spans="6:25">
      <c r="F1650" s="91"/>
      <c r="G1650" s="30"/>
      <c r="U1650" s="91"/>
      <c r="Y1650" s="80"/>
    </row>
    <row r="1651" spans="6:25">
      <c r="F1651" s="91"/>
      <c r="G1651" s="30"/>
      <c r="U1651" s="91"/>
      <c r="Y1651" s="80"/>
    </row>
    <row r="1652" spans="6:25">
      <c r="F1652" s="91"/>
      <c r="G1652" s="30"/>
      <c r="U1652" s="91"/>
      <c r="Y1652" s="80"/>
    </row>
    <row r="1653" spans="6:25">
      <c r="F1653" s="91"/>
      <c r="G1653" s="30"/>
      <c r="U1653" s="91"/>
      <c r="Y1653" s="80"/>
    </row>
    <row r="1654" spans="6:25">
      <c r="F1654" s="91"/>
      <c r="G1654" s="30"/>
      <c r="N1654" s="66"/>
      <c r="U1654" s="91"/>
      <c r="Y1654" s="80"/>
    </row>
    <row r="1655" spans="6:25">
      <c r="F1655" s="91"/>
      <c r="G1655" s="30"/>
      <c r="N1655" s="67"/>
      <c r="U1655" s="91"/>
      <c r="Y1655" s="80"/>
    </row>
    <row r="1656" spans="6:25">
      <c r="F1656" s="91"/>
      <c r="G1656" s="30"/>
      <c r="N1656" s="65"/>
      <c r="U1656" s="91"/>
      <c r="Y1656" s="80"/>
    </row>
    <row r="1657" spans="6:25">
      <c r="F1657" s="91"/>
      <c r="G1657" s="30"/>
      <c r="N1657" s="64"/>
      <c r="U1657" s="91"/>
      <c r="Y1657" s="80"/>
    </row>
    <row r="1658" spans="6:25">
      <c r="F1658" s="91"/>
      <c r="G1658" s="30"/>
      <c r="N1658" s="66"/>
      <c r="U1658" s="91"/>
      <c r="Y1658" s="80"/>
    </row>
    <row r="1659" spans="6:25">
      <c r="F1659" s="91"/>
      <c r="G1659" s="30"/>
      <c r="N1659" s="67"/>
      <c r="U1659" s="91"/>
      <c r="Y1659" s="80"/>
    </row>
    <row r="1660" spans="6:25">
      <c r="F1660" s="91"/>
      <c r="G1660" s="30"/>
      <c r="N1660" s="68"/>
      <c r="U1660" s="91"/>
      <c r="Y1660" s="80"/>
    </row>
    <row r="1661" spans="6:25">
      <c r="F1661" s="91"/>
      <c r="G1661" s="30"/>
      <c r="N1661" s="91"/>
      <c r="U1661" s="91"/>
      <c r="Y1661" s="80"/>
    </row>
    <row r="1662" spans="6:25">
      <c r="F1662" s="91"/>
      <c r="G1662" s="30"/>
      <c r="N1662" s="69"/>
      <c r="U1662" s="91"/>
      <c r="Y1662" s="80"/>
    </row>
    <row r="1663" spans="6:25">
      <c r="F1663" s="91"/>
      <c r="G1663" s="30"/>
      <c r="N1663" s="65"/>
      <c r="U1663" s="91"/>
      <c r="Y1663" s="80"/>
    </row>
    <row r="1664" spans="6:25">
      <c r="F1664" s="91"/>
      <c r="G1664" s="30"/>
      <c r="N1664" s="65"/>
      <c r="U1664" s="91"/>
      <c r="Y1664" s="80"/>
    </row>
    <row r="1665" spans="6:25">
      <c r="F1665" s="91"/>
      <c r="G1665" s="30"/>
      <c r="N1665" s="64"/>
      <c r="U1665" s="91"/>
      <c r="Y1665" s="80"/>
    </row>
    <row r="1666" spans="6:25">
      <c r="F1666" s="91"/>
      <c r="G1666" s="30"/>
      <c r="N1666" s="91"/>
      <c r="U1666" s="91"/>
      <c r="Y1666" s="80"/>
    </row>
    <row r="1667" spans="6:25">
      <c r="F1667" s="91"/>
      <c r="G1667" s="30"/>
      <c r="N1667" s="91"/>
      <c r="U1667" s="91"/>
      <c r="Y1667" s="80"/>
    </row>
    <row r="1668" spans="6:25">
      <c r="F1668" s="91"/>
      <c r="G1668" s="30"/>
      <c r="N1668" s="91"/>
      <c r="U1668" s="91"/>
      <c r="Y1668" s="80"/>
    </row>
    <row r="1669" spans="6:25">
      <c r="F1669" s="91"/>
      <c r="G1669" s="30"/>
      <c r="N1669" s="91"/>
      <c r="U1669" s="91"/>
      <c r="Y1669" s="80"/>
    </row>
    <row r="1670" spans="6:25">
      <c r="F1670" s="91"/>
      <c r="G1670" s="30"/>
      <c r="N1670" s="91"/>
      <c r="U1670" s="91"/>
      <c r="Y1670" s="80"/>
    </row>
    <row r="1671" spans="6:25">
      <c r="F1671" s="91"/>
      <c r="G1671" s="30"/>
      <c r="N1671" s="91"/>
      <c r="U1671" s="91"/>
      <c r="Y1671" s="80"/>
    </row>
    <row r="1672" spans="6:25">
      <c r="F1672" s="91"/>
      <c r="G1672" s="30"/>
      <c r="N1672" s="91"/>
      <c r="U1672" s="91"/>
      <c r="Y1672" s="80"/>
    </row>
    <row r="1673" spans="6:25">
      <c r="F1673" s="91"/>
      <c r="G1673" s="30"/>
      <c r="N1673" s="91"/>
      <c r="U1673" s="91"/>
      <c r="Y1673" s="80"/>
    </row>
    <row r="1674" spans="6:25">
      <c r="F1674" s="91"/>
      <c r="G1674" s="30"/>
      <c r="N1674" s="91"/>
      <c r="U1674" s="91"/>
      <c r="Y1674" s="80"/>
    </row>
    <row r="1675" spans="6:25">
      <c r="F1675" s="91"/>
      <c r="G1675" s="30"/>
      <c r="N1675" s="91"/>
      <c r="U1675" s="91"/>
      <c r="Y1675" s="80"/>
    </row>
    <row r="1676" spans="6:25">
      <c r="F1676" s="91"/>
      <c r="G1676" s="30"/>
      <c r="N1676" s="91"/>
      <c r="U1676" s="91"/>
      <c r="Y1676" s="80"/>
    </row>
    <row r="1677" spans="6:25">
      <c r="F1677" s="91"/>
      <c r="G1677" s="30"/>
      <c r="N1677" s="91"/>
      <c r="U1677" s="91"/>
      <c r="Y1677" s="80"/>
    </row>
    <row r="1678" spans="6:25">
      <c r="F1678" s="91"/>
      <c r="G1678" s="30"/>
      <c r="N1678" s="91"/>
      <c r="U1678" s="91"/>
      <c r="Y1678" s="80"/>
    </row>
    <row r="1679" spans="6:25">
      <c r="F1679" s="91"/>
      <c r="G1679" s="30"/>
      <c r="N1679" s="91"/>
      <c r="U1679" s="91"/>
      <c r="Y1679" s="80"/>
    </row>
    <row r="1680" spans="6:25">
      <c r="F1680" s="91"/>
      <c r="G1680" s="30"/>
      <c r="N1680" s="91"/>
      <c r="U1680" s="91"/>
      <c r="Y1680" s="80"/>
    </row>
    <row r="1681" spans="6:25">
      <c r="F1681" s="91"/>
      <c r="G1681" s="30"/>
      <c r="N1681" s="91"/>
      <c r="U1681" s="91"/>
      <c r="Y1681" s="80"/>
    </row>
    <row r="1682" spans="6:25">
      <c r="F1682" s="91"/>
      <c r="G1682" s="30"/>
      <c r="N1682" s="91"/>
      <c r="U1682" s="91"/>
      <c r="Y1682" s="80"/>
    </row>
    <row r="1683" spans="6:25">
      <c r="F1683" s="91"/>
      <c r="G1683" s="30"/>
      <c r="U1683" s="91"/>
      <c r="Y1683" s="80"/>
    </row>
    <row r="1684" spans="6:25">
      <c r="F1684" s="91"/>
      <c r="G1684" s="30"/>
      <c r="N1684" s="91"/>
      <c r="U1684" s="91"/>
      <c r="Y1684" s="80"/>
    </row>
    <row r="1685" spans="6:25">
      <c r="F1685" s="91"/>
      <c r="G1685" s="30"/>
      <c r="U1685" s="91"/>
      <c r="Y1685" s="80"/>
    </row>
    <row r="1686" spans="6:25">
      <c r="F1686" s="91"/>
      <c r="G1686" s="30"/>
      <c r="N1686" s="91"/>
      <c r="U1686" s="91"/>
      <c r="Y1686" s="80"/>
    </row>
    <row r="1687" spans="6:25">
      <c r="F1687" s="91"/>
      <c r="G1687" s="30"/>
      <c r="N1687" s="91"/>
      <c r="U1687" s="91"/>
      <c r="Y1687" s="80"/>
    </row>
    <row r="1688" spans="6:25">
      <c r="F1688" s="91"/>
      <c r="G1688" s="30"/>
      <c r="N1688" s="91"/>
      <c r="U1688" s="91"/>
      <c r="Y1688" s="80"/>
    </row>
    <row r="1689" spans="6:25">
      <c r="F1689" s="91"/>
      <c r="G1689" s="30"/>
      <c r="N1689" s="91"/>
      <c r="U1689" s="91"/>
      <c r="Y1689" s="80"/>
    </row>
    <row r="1690" spans="6:25">
      <c r="F1690" s="91"/>
      <c r="G1690" s="30"/>
      <c r="N1690" s="91"/>
      <c r="U1690" s="91"/>
      <c r="Y1690" s="80"/>
    </row>
    <row r="1691" spans="6:25">
      <c r="F1691" s="91"/>
      <c r="G1691" s="30"/>
      <c r="N1691" s="91"/>
      <c r="U1691" s="91"/>
      <c r="Y1691" s="80"/>
    </row>
    <row r="1692" spans="6:25">
      <c r="F1692" s="91"/>
      <c r="G1692" s="30"/>
      <c r="N1692" s="91"/>
      <c r="U1692" s="91"/>
      <c r="Y1692" s="80"/>
    </row>
    <row r="1693" spans="6:25">
      <c r="F1693" s="91"/>
      <c r="G1693" s="30"/>
      <c r="N1693" s="91"/>
      <c r="U1693" s="91"/>
      <c r="Y1693" s="80"/>
    </row>
    <row r="1694" spans="6:25">
      <c r="F1694" s="91"/>
      <c r="G1694" s="30"/>
      <c r="N1694" s="91"/>
      <c r="U1694" s="91"/>
      <c r="Y1694" s="80"/>
    </row>
    <row r="1695" spans="6:25">
      <c r="F1695" s="91"/>
      <c r="G1695" s="30"/>
      <c r="N1695" s="91"/>
      <c r="U1695" s="91"/>
      <c r="Y1695" s="80"/>
    </row>
    <row r="1696" spans="6:25">
      <c r="F1696" s="91"/>
      <c r="G1696" s="30"/>
      <c r="N1696" s="91"/>
      <c r="U1696" s="91"/>
      <c r="Y1696" s="80"/>
    </row>
    <row r="1697" spans="6:25">
      <c r="F1697" s="91"/>
      <c r="G1697" s="30"/>
      <c r="N1697" s="91"/>
      <c r="U1697" s="91"/>
      <c r="Y1697" s="80"/>
    </row>
    <row r="1698" spans="6:25">
      <c r="F1698" s="91"/>
      <c r="G1698" s="30"/>
      <c r="N1698" s="91"/>
      <c r="U1698" s="91"/>
      <c r="Y1698" s="80"/>
    </row>
    <row r="1699" spans="6:25">
      <c r="F1699" s="91"/>
      <c r="G1699" s="30"/>
      <c r="U1699" s="91"/>
      <c r="Y1699" s="80"/>
    </row>
    <row r="1700" spans="6:25">
      <c r="F1700" s="91"/>
      <c r="G1700" s="30"/>
      <c r="N1700" s="91"/>
      <c r="U1700" s="91"/>
      <c r="Y1700" s="80"/>
    </row>
    <row r="1701" spans="6:25">
      <c r="F1701" s="91"/>
      <c r="G1701" s="30"/>
      <c r="U1701" s="91"/>
      <c r="Y1701" s="80"/>
    </row>
    <row r="1702" spans="6:25">
      <c r="F1702" s="91"/>
      <c r="G1702" s="30"/>
      <c r="N1702" s="91"/>
      <c r="U1702" s="91"/>
      <c r="Y1702" s="80"/>
    </row>
    <row r="1703" spans="6:25">
      <c r="F1703" s="91"/>
      <c r="G1703" s="30"/>
      <c r="N1703" s="91"/>
      <c r="U1703" s="91"/>
      <c r="Y1703" s="80"/>
    </row>
    <row r="1704" spans="6:25">
      <c r="F1704" s="91"/>
      <c r="G1704" s="30"/>
      <c r="N1704" s="91"/>
      <c r="U1704" s="91"/>
      <c r="Y1704" s="80"/>
    </row>
    <row r="1705" spans="6:25">
      <c r="F1705" s="91"/>
      <c r="G1705" s="30"/>
      <c r="N1705" s="91"/>
      <c r="U1705" s="91"/>
      <c r="Y1705" s="80"/>
    </row>
    <row r="1706" spans="6:25">
      <c r="F1706" s="91"/>
      <c r="G1706" s="30"/>
      <c r="N1706" s="91"/>
      <c r="U1706" s="91"/>
      <c r="Y1706" s="80"/>
    </row>
    <row r="1707" spans="6:25">
      <c r="F1707" s="91"/>
      <c r="G1707" s="30"/>
      <c r="N1707" s="91"/>
      <c r="U1707" s="91"/>
      <c r="Y1707" s="80"/>
    </row>
    <row r="1708" spans="6:25">
      <c r="F1708" s="91"/>
      <c r="G1708" s="30"/>
      <c r="N1708" s="91"/>
      <c r="U1708" s="91"/>
      <c r="Y1708" s="80"/>
    </row>
    <row r="1709" spans="6:25">
      <c r="F1709" s="91"/>
      <c r="G1709" s="30"/>
      <c r="N1709" s="91"/>
      <c r="U1709" s="91"/>
      <c r="Y1709" s="80"/>
    </row>
    <row r="1710" spans="6:25">
      <c r="F1710" s="91"/>
      <c r="G1710" s="30"/>
      <c r="U1710" s="91"/>
      <c r="Y1710" s="80"/>
    </row>
    <row r="1711" spans="6:25">
      <c r="F1711" s="91"/>
      <c r="G1711" s="30"/>
      <c r="N1711" s="91"/>
      <c r="U1711" s="91"/>
      <c r="Y1711" s="80"/>
    </row>
    <row r="1712" spans="6:25">
      <c r="F1712" s="91"/>
      <c r="G1712" s="30"/>
      <c r="N1712" s="91"/>
      <c r="U1712" s="91"/>
      <c r="Y1712" s="80"/>
    </row>
    <row r="1713" spans="6:25">
      <c r="F1713" s="91"/>
      <c r="G1713" s="30"/>
      <c r="N1713" s="91"/>
      <c r="U1713" s="91"/>
      <c r="Y1713" s="80"/>
    </row>
    <row r="1714" spans="6:25">
      <c r="F1714" s="91"/>
      <c r="G1714" s="30"/>
      <c r="N1714" s="91"/>
      <c r="U1714" s="91"/>
      <c r="Y1714" s="80"/>
    </row>
    <row r="1715" spans="6:25">
      <c r="F1715" s="91"/>
      <c r="G1715" s="30"/>
      <c r="N1715" s="91"/>
      <c r="U1715" s="91"/>
      <c r="Y1715" s="80"/>
    </row>
    <row r="1716" spans="6:25">
      <c r="F1716" s="91"/>
      <c r="G1716" s="30"/>
      <c r="N1716" s="91"/>
      <c r="U1716" s="91"/>
      <c r="Y1716" s="80"/>
    </row>
    <row r="1717" spans="6:25">
      <c r="F1717" s="91"/>
      <c r="G1717" s="30"/>
      <c r="N1717" s="91"/>
      <c r="U1717" s="91"/>
      <c r="Y1717" s="80"/>
    </row>
    <row r="1718" spans="6:25">
      <c r="F1718" s="91"/>
      <c r="G1718" s="30"/>
      <c r="N1718" s="91"/>
      <c r="U1718" s="91"/>
      <c r="Y1718" s="80"/>
    </row>
    <row r="1719" spans="6:25">
      <c r="F1719" s="91"/>
      <c r="G1719" s="30"/>
      <c r="N1719" s="91"/>
      <c r="U1719" s="91"/>
      <c r="Y1719" s="80"/>
    </row>
    <row r="1720" spans="6:25">
      <c r="F1720" s="91"/>
      <c r="G1720" s="30"/>
      <c r="N1720" s="91"/>
      <c r="U1720" s="91"/>
      <c r="Y1720" s="80"/>
    </row>
    <row r="1721" spans="6:25">
      <c r="F1721" s="91"/>
      <c r="G1721" s="30"/>
      <c r="N1721" s="91"/>
      <c r="U1721" s="91"/>
      <c r="Y1721" s="80"/>
    </row>
    <row r="1722" spans="6:25">
      <c r="F1722" s="91"/>
      <c r="G1722" s="30"/>
      <c r="N1722" s="91"/>
      <c r="U1722" s="91"/>
      <c r="Y1722" s="80"/>
    </row>
    <row r="1723" spans="6:25">
      <c r="F1723" s="91"/>
      <c r="G1723" s="30"/>
      <c r="N1723" s="91"/>
      <c r="U1723" s="91"/>
      <c r="Y1723" s="80"/>
    </row>
    <row r="1724" spans="6:25">
      <c r="F1724" s="91"/>
      <c r="G1724" s="30"/>
      <c r="N1724" s="91"/>
      <c r="U1724" s="91"/>
      <c r="Y1724" s="80"/>
    </row>
    <row r="1725" spans="6:25">
      <c r="F1725" s="91"/>
      <c r="G1725" s="30"/>
      <c r="N1725" s="91"/>
      <c r="U1725" s="91"/>
      <c r="Y1725" s="80"/>
    </row>
    <row r="1726" spans="6:25">
      <c r="F1726" s="91"/>
      <c r="G1726" s="30"/>
      <c r="N1726" s="91"/>
      <c r="U1726" s="91"/>
      <c r="Y1726" s="80"/>
    </row>
    <row r="1727" spans="6:25">
      <c r="F1727" s="91"/>
      <c r="G1727" s="30"/>
      <c r="N1727" s="91"/>
      <c r="U1727" s="91"/>
      <c r="Y1727" s="80"/>
    </row>
    <row r="1728" spans="6:25">
      <c r="F1728" s="91"/>
      <c r="G1728" s="30"/>
      <c r="N1728" s="91"/>
      <c r="U1728" s="91"/>
      <c r="Y1728" s="80"/>
    </row>
    <row r="1729" spans="1:26">
      <c r="F1729" s="91"/>
      <c r="G1729" s="30"/>
      <c r="N1729" s="91"/>
      <c r="U1729" s="91"/>
      <c r="Y1729" s="80"/>
    </row>
    <row r="1730" spans="1:26">
      <c r="F1730" s="91"/>
      <c r="G1730" s="30"/>
      <c r="N1730" s="91"/>
      <c r="U1730" s="91"/>
      <c r="Y1730" s="80"/>
    </row>
    <row r="1731" spans="1:26">
      <c r="A1731" s="23"/>
      <c r="B1731" s="23"/>
      <c r="C1731" s="23"/>
      <c r="D1731" s="23"/>
      <c r="F1731" s="92"/>
      <c r="G1731" s="31"/>
      <c r="H1731" s="23"/>
      <c r="I1731" s="23"/>
      <c r="J1731" s="92"/>
      <c r="K1731" s="92"/>
      <c r="L1731" s="23"/>
      <c r="M1731" s="23"/>
      <c r="N1731" s="92"/>
      <c r="O1731" s="23"/>
      <c r="P1731" s="23"/>
      <c r="Q1731" s="23"/>
      <c r="R1731" s="23"/>
      <c r="S1731" s="23"/>
      <c r="T1731" s="23"/>
      <c r="U1731" s="92"/>
      <c r="V1731" s="23"/>
      <c r="W1731" s="23"/>
      <c r="Y1731" s="28"/>
      <c r="Z1731" s="23"/>
    </row>
    <row r="1732" spans="1:26">
      <c r="C1732" s="29"/>
      <c r="F1732" s="91"/>
      <c r="G1732" s="30"/>
      <c r="M1732" s="29"/>
      <c r="N1732" s="91"/>
      <c r="U1732" s="91"/>
      <c r="W1732" s="29"/>
      <c r="Y1732" s="80"/>
    </row>
    <row r="1733" spans="1:26">
      <c r="F1733" s="91"/>
      <c r="G1733" s="30"/>
      <c r="U1733" s="91"/>
      <c r="Y1733" s="80"/>
    </row>
    <row r="1734" spans="1:26">
      <c r="F1734" s="91"/>
      <c r="G1734" s="30"/>
      <c r="U1734" s="91"/>
      <c r="Y1734" s="80"/>
    </row>
    <row r="1735" spans="1:26">
      <c r="F1735" s="91"/>
      <c r="G1735" s="30"/>
      <c r="U1735" s="91"/>
      <c r="Y1735" s="80"/>
    </row>
    <row r="1736" spans="1:26">
      <c r="F1736" s="91"/>
      <c r="G1736" s="30"/>
      <c r="U1736" s="91"/>
      <c r="Y1736" s="80"/>
    </row>
    <row r="1737" spans="1:26">
      <c r="F1737" s="91"/>
      <c r="G1737" s="30"/>
      <c r="U1737" s="91"/>
      <c r="Y1737" s="80"/>
    </row>
    <row r="1738" spans="1:26">
      <c r="A1738" s="29"/>
      <c r="F1738" s="91"/>
      <c r="G1738" s="30"/>
      <c r="U1738" s="91"/>
      <c r="Y1738" s="80"/>
    </row>
    <row r="1739" spans="1:26">
      <c r="F1739" s="91"/>
      <c r="G1739" s="30"/>
      <c r="U1739" s="91"/>
      <c r="Y1739" s="80"/>
    </row>
    <row r="1740" spans="1:26">
      <c r="F1740" s="91"/>
      <c r="G1740" s="30"/>
      <c r="U1740" s="91"/>
      <c r="Y1740" s="80"/>
    </row>
    <row r="1741" spans="1:26">
      <c r="F1741" s="91"/>
      <c r="G1741" s="30"/>
      <c r="U1741" s="91"/>
      <c r="Y1741" s="80"/>
    </row>
    <row r="1742" spans="1:26">
      <c r="F1742" s="91"/>
      <c r="G1742" s="30"/>
      <c r="U1742" s="91"/>
      <c r="Y1742" s="80"/>
    </row>
    <row r="1743" spans="1:26">
      <c r="F1743" s="91"/>
      <c r="G1743" s="30"/>
      <c r="U1743" s="91"/>
      <c r="Y1743" s="80"/>
    </row>
    <row r="1744" spans="1:26">
      <c r="F1744" s="91"/>
      <c r="G1744" s="30"/>
      <c r="U1744" s="91"/>
      <c r="Y1744" s="80"/>
    </row>
    <row r="1745" spans="1:25">
      <c r="F1745" s="91"/>
      <c r="G1745" s="30"/>
      <c r="U1745" s="91"/>
      <c r="Y1745" s="80"/>
    </row>
    <row r="1746" spans="1:25">
      <c r="F1746" s="91"/>
      <c r="G1746" s="30"/>
      <c r="U1746" s="91"/>
      <c r="Y1746" s="80"/>
    </row>
    <row r="1747" spans="1:25">
      <c r="F1747" s="91"/>
      <c r="G1747" s="30"/>
      <c r="U1747" s="91"/>
      <c r="Y1747" s="80"/>
    </row>
    <row r="1748" spans="1:25">
      <c r="F1748" s="91"/>
      <c r="G1748" s="30"/>
      <c r="U1748" s="91"/>
      <c r="Y1748" s="80"/>
    </row>
    <row r="1749" spans="1:25">
      <c r="F1749" s="91"/>
      <c r="G1749" s="30"/>
      <c r="U1749" s="91"/>
      <c r="Y1749" s="80"/>
    </row>
    <row r="1750" spans="1:25">
      <c r="F1750" s="91"/>
      <c r="G1750" s="30"/>
      <c r="U1750" s="91"/>
      <c r="Y1750" s="80"/>
    </row>
    <row r="1751" spans="1:25">
      <c r="F1751" s="91"/>
      <c r="G1751" s="30"/>
      <c r="U1751" s="91"/>
      <c r="Y1751" s="80"/>
    </row>
    <row r="1752" spans="1:25">
      <c r="F1752" s="91"/>
      <c r="G1752" s="30"/>
      <c r="U1752" s="91"/>
      <c r="Y1752" s="80"/>
    </row>
    <row r="1753" spans="1:25">
      <c r="F1753" s="91"/>
      <c r="G1753" s="30"/>
      <c r="N1753" s="66"/>
      <c r="U1753" s="91"/>
      <c r="Y1753" s="80"/>
    </row>
    <row r="1754" spans="1:25">
      <c r="F1754" s="91"/>
      <c r="G1754" s="30"/>
      <c r="N1754" s="67"/>
      <c r="U1754" s="91"/>
      <c r="Y1754" s="80"/>
    </row>
    <row r="1755" spans="1:25">
      <c r="A1755" s="29"/>
      <c r="F1755" s="91"/>
      <c r="G1755" s="30"/>
      <c r="N1755" s="65"/>
      <c r="U1755" s="91"/>
      <c r="Y1755" s="80"/>
    </row>
    <row r="1756" spans="1:25">
      <c r="F1756" s="91"/>
      <c r="G1756" s="30"/>
      <c r="N1756" s="64"/>
      <c r="U1756" s="91"/>
      <c r="Y1756" s="80"/>
    </row>
    <row r="1757" spans="1:25">
      <c r="F1757" s="91"/>
      <c r="G1757" s="30"/>
      <c r="N1757" s="66"/>
      <c r="U1757" s="91"/>
      <c r="Y1757" s="80"/>
    </row>
    <row r="1758" spans="1:25">
      <c r="A1758" s="29"/>
      <c r="F1758" s="91"/>
      <c r="G1758" s="30"/>
      <c r="N1758" s="67"/>
      <c r="U1758" s="91"/>
      <c r="Y1758" s="80"/>
    </row>
    <row r="1759" spans="1:25">
      <c r="F1759" s="91"/>
      <c r="G1759" s="30"/>
      <c r="N1759" s="68"/>
      <c r="U1759" s="91"/>
      <c r="Y1759" s="80"/>
    </row>
    <row r="1760" spans="1:25">
      <c r="F1760" s="91"/>
      <c r="G1760" s="30"/>
      <c r="N1760" s="91"/>
      <c r="U1760" s="91"/>
      <c r="Y1760" s="80"/>
    </row>
    <row r="1761" spans="6:25">
      <c r="F1761" s="91"/>
      <c r="G1761" s="30"/>
      <c r="N1761" s="69"/>
      <c r="U1761" s="91"/>
      <c r="Y1761" s="80"/>
    </row>
    <row r="1762" spans="6:25">
      <c r="F1762" s="91"/>
      <c r="G1762" s="30"/>
      <c r="N1762" s="65"/>
      <c r="U1762" s="91"/>
      <c r="Y1762" s="80"/>
    </row>
    <row r="1763" spans="6:25">
      <c r="F1763" s="91"/>
      <c r="G1763" s="30"/>
      <c r="N1763" s="65"/>
      <c r="U1763" s="91"/>
      <c r="Y1763" s="80"/>
    </row>
    <row r="1764" spans="6:25">
      <c r="F1764" s="91"/>
      <c r="G1764" s="30"/>
      <c r="N1764" s="64"/>
      <c r="U1764" s="91"/>
      <c r="Y1764" s="80"/>
    </row>
    <row r="1765" spans="6:25">
      <c r="F1765" s="91"/>
      <c r="G1765" s="30"/>
      <c r="N1765" s="91"/>
      <c r="U1765" s="91"/>
      <c r="Y1765" s="80"/>
    </row>
    <row r="1766" spans="6:25">
      <c r="F1766" s="91"/>
      <c r="G1766" s="30"/>
      <c r="N1766" s="91"/>
      <c r="U1766" s="91"/>
      <c r="Y1766" s="80"/>
    </row>
    <row r="1767" spans="6:25">
      <c r="F1767" s="91"/>
      <c r="G1767" s="30"/>
      <c r="N1767" s="91"/>
      <c r="U1767" s="91"/>
      <c r="Y1767" s="80"/>
    </row>
    <row r="1768" spans="6:25">
      <c r="F1768" s="91"/>
      <c r="G1768" s="30"/>
      <c r="N1768" s="91"/>
      <c r="U1768" s="91"/>
      <c r="Y1768" s="80"/>
    </row>
    <row r="1769" spans="6:25">
      <c r="F1769" s="91"/>
      <c r="G1769" s="30"/>
      <c r="N1769" s="91"/>
      <c r="U1769" s="91"/>
      <c r="Y1769" s="80"/>
    </row>
    <row r="1770" spans="6:25">
      <c r="F1770" s="91"/>
      <c r="G1770" s="30"/>
      <c r="N1770" s="91"/>
      <c r="U1770" s="91"/>
      <c r="Y1770" s="80"/>
    </row>
    <row r="1771" spans="6:25">
      <c r="F1771" s="91"/>
      <c r="G1771" s="30"/>
      <c r="N1771" s="91"/>
      <c r="U1771" s="91"/>
      <c r="Y1771" s="80"/>
    </row>
    <row r="1772" spans="6:25">
      <c r="F1772" s="91"/>
      <c r="G1772" s="30"/>
      <c r="N1772" s="91"/>
      <c r="U1772" s="91"/>
      <c r="Y1772" s="80"/>
    </row>
    <row r="1773" spans="6:25">
      <c r="F1773" s="91"/>
      <c r="G1773" s="30"/>
      <c r="N1773" s="91"/>
      <c r="U1773" s="91"/>
      <c r="Y1773" s="80"/>
    </row>
    <row r="1774" spans="6:25">
      <c r="F1774" s="91"/>
      <c r="G1774" s="30"/>
      <c r="N1774" s="91"/>
      <c r="U1774" s="91"/>
      <c r="Y1774" s="80"/>
    </row>
    <row r="1775" spans="6:25">
      <c r="F1775" s="91"/>
      <c r="G1775" s="30"/>
      <c r="N1775" s="91"/>
      <c r="U1775" s="91"/>
      <c r="Y1775" s="80"/>
    </row>
    <row r="1776" spans="6:25">
      <c r="F1776" s="91"/>
      <c r="G1776" s="30"/>
      <c r="N1776" s="91"/>
      <c r="U1776" s="91"/>
      <c r="Y1776" s="80"/>
    </row>
    <row r="1777" spans="6:25">
      <c r="F1777" s="91"/>
      <c r="G1777" s="30"/>
      <c r="N1777" s="91"/>
      <c r="U1777" s="91"/>
      <c r="Y1777" s="80"/>
    </row>
    <row r="1778" spans="6:25">
      <c r="F1778" s="91"/>
      <c r="G1778" s="30"/>
      <c r="N1778" s="91"/>
      <c r="U1778" s="91"/>
      <c r="Y1778" s="80"/>
    </row>
    <row r="1779" spans="6:25">
      <c r="F1779" s="91"/>
      <c r="G1779" s="30"/>
      <c r="N1779" s="91"/>
      <c r="U1779" s="91"/>
      <c r="Y1779" s="80"/>
    </row>
    <row r="1780" spans="6:25">
      <c r="F1780" s="91"/>
      <c r="G1780" s="30"/>
      <c r="N1780" s="91"/>
      <c r="U1780" s="91"/>
      <c r="Y1780" s="80"/>
    </row>
    <row r="1781" spans="6:25">
      <c r="F1781" s="91"/>
      <c r="G1781" s="30"/>
      <c r="N1781" s="91"/>
      <c r="U1781" s="91"/>
      <c r="Y1781" s="80"/>
    </row>
    <row r="1782" spans="6:25">
      <c r="F1782" s="91"/>
      <c r="G1782" s="30"/>
      <c r="U1782" s="91"/>
      <c r="Y1782" s="80"/>
    </row>
    <row r="1783" spans="6:25">
      <c r="F1783" s="91"/>
      <c r="G1783" s="30"/>
      <c r="N1783" s="91"/>
      <c r="U1783" s="91"/>
      <c r="Y1783" s="80"/>
    </row>
    <row r="1784" spans="6:25">
      <c r="F1784" s="91"/>
      <c r="G1784" s="30"/>
      <c r="U1784" s="91"/>
      <c r="Y1784" s="80"/>
    </row>
    <row r="1785" spans="6:25">
      <c r="F1785" s="91"/>
      <c r="G1785" s="30"/>
      <c r="N1785" s="91"/>
      <c r="U1785" s="91"/>
      <c r="Y1785" s="80"/>
    </row>
    <row r="1786" spans="6:25">
      <c r="F1786" s="91"/>
      <c r="G1786" s="30"/>
      <c r="N1786" s="91"/>
      <c r="U1786" s="91"/>
      <c r="Y1786" s="80"/>
    </row>
    <row r="1787" spans="6:25">
      <c r="F1787" s="91"/>
      <c r="G1787" s="30"/>
      <c r="N1787" s="91"/>
      <c r="U1787" s="91"/>
      <c r="Y1787" s="80"/>
    </row>
    <row r="1788" spans="6:25">
      <c r="F1788" s="91"/>
      <c r="G1788" s="30"/>
      <c r="N1788" s="91"/>
      <c r="U1788" s="91"/>
      <c r="Y1788" s="80"/>
    </row>
    <row r="1789" spans="6:25">
      <c r="F1789" s="91"/>
      <c r="G1789" s="30"/>
      <c r="N1789" s="91"/>
      <c r="U1789" s="91"/>
      <c r="Y1789" s="80"/>
    </row>
    <row r="1790" spans="6:25">
      <c r="F1790" s="91"/>
      <c r="G1790" s="30"/>
      <c r="N1790" s="91"/>
      <c r="U1790" s="91"/>
      <c r="Y1790" s="80"/>
    </row>
    <row r="1791" spans="6:25">
      <c r="F1791" s="91"/>
      <c r="G1791" s="30"/>
      <c r="N1791" s="91"/>
      <c r="U1791" s="91"/>
      <c r="Y1791" s="80"/>
    </row>
    <row r="1792" spans="6:25">
      <c r="F1792" s="91"/>
      <c r="G1792" s="30"/>
      <c r="N1792" s="91"/>
      <c r="U1792" s="91"/>
      <c r="Y1792" s="80"/>
    </row>
    <row r="1793" spans="6:25">
      <c r="F1793" s="91"/>
      <c r="G1793" s="30"/>
      <c r="N1793" s="91"/>
      <c r="U1793" s="91"/>
      <c r="Y1793" s="80"/>
    </row>
    <row r="1794" spans="6:25">
      <c r="F1794" s="91"/>
      <c r="G1794" s="30"/>
      <c r="N1794" s="91"/>
      <c r="U1794" s="91"/>
      <c r="Y1794" s="80"/>
    </row>
    <row r="1795" spans="6:25">
      <c r="F1795" s="91"/>
      <c r="G1795" s="30"/>
      <c r="N1795" s="91"/>
      <c r="U1795" s="91"/>
      <c r="Y1795" s="80"/>
    </row>
    <row r="1796" spans="6:25">
      <c r="F1796" s="91"/>
      <c r="G1796" s="30"/>
      <c r="N1796" s="91"/>
      <c r="U1796" s="91"/>
      <c r="Y1796" s="80"/>
    </row>
    <row r="1797" spans="6:25">
      <c r="F1797" s="91"/>
      <c r="G1797" s="30"/>
      <c r="N1797" s="91"/>
      <c r="U1797" s="91"/>
      <c r="Y1797" s="80"/>
    </row>
    <row r="1798" spans="6:25">
      <c r="F1798" s="91"/>
      <c r="G1798" s="30"/>
      <c r="U1798" s="91"/>
      <c r="Y1798" s="80"/>
    </row>
    <row r="1799" spans="6:25">
      <c r="F1799" s="91"/>
      <c r="G1799" s="30"/>
      <c r="N1799" s="91"/>
      <c r="U1799" s="91"/>
      <c r="Y1799" s="80"/>
    </row>
    <row r="1800" spans="6:25">
      <c r="F1800" s="91"/>
      <c r="G1800" s="30"/>
      <c r="U1800" s="91"/>
      <c r="Y1800" s="80"/>
    </row>
    <row r="1801" spans="6:25">
      <c r="F1801" s="91"/>
      <c r="G1801" s="30"/>
      <c r="N1801" s="91"/>
      <c r="U1801" s="91"/>
      <c r="Y1801" s="80"/>
    </row>
    <row r="1802" spans="6:25">
      <c r="F1802" s="91"/>
      <c r="G1802" s="30"/>
      <c r="N1802" s="91"/>
      <c r="U1802" s="91"/>
      <c r="Y1802" s="80"/>
    </row>
    <row r="1803" spans="6:25">
      <c r="F1803" s="91"/>
      <c r="G1803" s="30"/>
      <c r="N1803" s="91"/>
      <c r="U1803" s="91"/>
      <c r="Y1803" s="80"/>
    </row>
    <row r="1804" spans="6:25">
      <c r="F1804" s="91"/>
      <c r="G1804" s="30"/>
      <c r="N1804" s="91"/>
      <c r="U1804" s="91"/>
      <c r="Y1804" s="80"/>
    </row>
    <row r="1805" spans="6:25">
      <c r="F1805" s="91"/>
      <c r="G1805" s="30"/>
      <c r="N1805" s="91"/>
      <c r="U1805" s="91"/>
      <c r="Y1805" s="80"/>
    </row>
    <row r="1806" spans="6:25">
      <c r="F1806" s="91"/>
      <c r="G1806" s="30"/>
      <c r="N1806" s="91"/>
      <c r="U1806" s="91"/>
      <c r="Y1806" s="80"/>
    </row>
    <row r="1807" spans="6:25">
      <c r="F1807" s="91"/>
      <c r="G1807" s="30"/>
      <c r="N1807" s="91"/>
      <c r="U1807" s="91"/>
      <c r="Y1807" s="80"/>
    </row>
    <row r="1808" spans="6:25">
      <c r="F1808" s="91"/>
      <c r="G1808" s="30"/>
      <c r="N1808" s="91"/>
      <c r="U1808" s="91"/>
      <c r="Y1808" s="80"/>
    </row>
    <row r="1809" spans="6:25">
      <c r="F1809" s="91"/>
      <c r="G1809" s="30"/>
      <c r="U1809" s="91"/>
      <c r="Y1809" s="80"/>
    </row>
    <row r="1810" spans="6:25">
      <c r="F1810" s="91"/>
      <c r="G1810" s="30"/>
      <c r="N1810" s="91"/>
      <c r="U1810" s="91"/>
      <c r="Y1810" s="80"/>
    </row>
    <row r="1811" spans="6:25">
      <c r="F1811" s="91"/>
      <c r="G1811" s="30"/>
      <c r="N1811" s="91"/>
      <c r="U1811" s="91"/>
      <c r="Y1811" s="80"/>
    </row>
    <row r="1812" spans="6:25">
      <c r="F1812" s="91"/>
      <c r="G1812" s="30"/>
      <c r="N1812" s="91"/>
      <c r="U1812" s="91"/>
      <c r="Y1812" s="80"/>
    </row>
    <row r="1813" spans="6:25">
      <c r="F1813" s="91"/>
      <c r="G1813" s="30"/>
      <c r="N1813" s="91"/>
      <c r="U1813" s="91"/>
      <c r="Y1813" s="80"/>
    </row>
    <row r="1814" spans="6:25">
      <c r="F1814" s="91"/>
      <c r="G1814" s="30"/>
      <c r="N1814" s="91"/>
      <c r="U1814" s="91"/>
      <c r="Y1814" s="80"/>
    </row>
    <row r="1815" spans="6:25">
      <c r="F1815" s="91"/>
      <c r="G1815" s="30"/>
      <c r="N1815" s="91"/>
      <c r="U1815" s="91"/>
      <c r="Y1815" s="80"/>
    </row>
    <row r="1816" spans="6:25">
      <c r="F1816" s="91"/>
      <c r="G1816" s="30"/>
      <c r="N1816" s="91"/>
      <c r="U1816" s="91"/>
      <c r="Y1816" s="80"/>
    </row>
    <row r="1817" spans="6:25">
      <c r="F1817" s="91"/>
      <c r="G1817" s="30"/>
      <c r="N1817" s="91"/>
      <c r="U1817" s="91"/>
      <c r="Y1817" s="80"/>
    </row>
    <row r="1818" spans="6:25">
      <c r="F1818" s="91"/>
      <c r="G1818" s="30"/>
      <c r="N1818" s="91"/>
      <c r="U1818" s="91"/>
      <c r="Y1818" s="80"/>
    </row>
    <row r="1819" spans="6:25">
      <c r="F1819" s="91"/>
      <c r="G1819" s="30"/>
      <c r="N1819" s="91"/>
      <c r="U1819" s="91"/>
      <c r="Y1819" s="80"/>
    </row>
    <row r="1820" spans="6:25">
      <c r="F1820" s="91"/>
      <c r="G1820" s="30"/>
      <c r="N1820" s="91"/>
      <c r="U1820" s="91"/>
      <c r="Y1820" s="80"/>
    </row>
    <row r="1821" spans="6:25">
      <c r="F1821" s="91"/>
      <c r="G1821" s="30"/>
      <c r="N1821" s="91"/>
      <c r="U1821" s="91"/>
      <c r="Y1821" s="80"/>
    </row>
    <row r="1822" spans="6:25">
      <c r="F1822" s="91"/>
      <c r="G1822" s="30"/>
      <c r="N1822" s="91"/>
      <c r="U1822" s="91"/>
      <c r="Y1822" s="80"/>
    </row>
    <row r="1823" spans="6:25">
      <c r="F1823" s="91"/>
      <c r="G1823" s="30"/>
      <c r="N1823" s="91"/>
      <c r="U1823" s="91"/>
      <c r="Y1823" s="80"/>
    </row>
    <row r="1824" spans="6:25">
      <c r="F1824" s="91"/>
      <c r="G1824" s="30"/>
      <c r="N1824" s="91"/>
      <c r="U1824" s="91"/>
      <c r="Y1824" s="80"/>
    </row>
    <row r="1825" spans="6:25">
      <c r="F1825" s="91"/>
      <c r="G1825" s="30"/>
      <c r="N1825" s="91"/>
      <c r="U1825" s="91"/>
      <c r="Y1825" s="80"/>
    </row>
    <row r="1826" spans="6:25">
      <c r="F1826" s="91"/>
      <c r="G1826" s="30"/>
      <c r="N1826" s="91"/>
      <c r="U1826" s="91"/>
      <c r="Y1826" s="80"/>
    </row>
    <row r="1827" spans="6:25">
      <c r="F1827" s="91"/>
      <c r="G1827" s="30"/>
      <c r="N1827" s="91"/>
      <c r="U1827" s="91"/>
      <c r="Y1827" s="80"/>
    </row>
    <row r="1828" spans="6:25">
      <c r="F1828" s="91"/>
      <c r="G1828" s="30"/>
      <c r="N1828" s="91"/>
      <c r="U1828" s="91"/>
      <c r="Y1828" s="80"/>
    </row>
    <row r="1829" spans="6:25">
      <c r="F1829" s="91"/>
      <c r="G1829" s="30"/>
      <c r="N1829" s="91"/>
      <c r="U1829" s="91"/>
      <c r="Y1829" s="80"/>
    </row>
    <row r="1830" spans="6:25">
      <c r="F1830" s="91"/>
      <c r="G1830" s="30"/>
      <c r="N1830" s="91"/>
      <c r="U1830" s="91"/>
      <c r="Y1830" s="80"/>
    </row>
    <row r="1831" spans="6:25">
      <c r="F1831" s="91"/>
      <c r="G1831" s="30"/>
      <c r="N1831" s="91"/>
      <c r="U1831" s="91"/>
      <c r="Y1831" s="80"/>
    </row>
    <row r="1832" spans="6:25">
      <c r="F1832" s="91"/>
      <c r="G1832" s="30"/>
      <c r="U1832" s="91"/>
      <c r="Y1832" s="80"/>
    </row>
    <row r="1833" spans="6:25">
      <c r="F1833" s="91"/>
      <c r="G1833" s="30"/>
      <c r="U1833" s="91"/>
      <c r="Y1833" s="80"/>
    </row>
    <row r="1834" spans="6:25">
      <c r="F1834" s="91"/>
      <c r="G1834" s="30"/>
      <c r="U1834" s="91"/>
      <c r="Y1834" s="80"/>
    </row>
    <row r="1835" spans="6:25">
      <c r="F1835" s="91"/>
      <c r="G1835" s="30"/>
      <c r="U1835" s="91"/>
      <c r="Y1835" s="80"/>
    </row>
    <row r="1836" spans="6:25">
      <c r="F1836" s="91"/>
      <c r="G1836" s="30"/>
      <c r="U1836" s="91"/>
      <c r="Y1836" s="80"/>
    </row>
    <row r="1837" spans="6:25">
      <c r="F1837" s="91"/>
      <c r="G1837" s="30"/>
      <c r="U1837" s="91"/>
      <c r="Y1837" s="80"/>
    </row>
    <row r="1838" spans="6:25">
      <c r="F1838" s="91"/>
      <c r="G1838" s="30"/>
      <c r="U1838" s="91"/>
      <c r="Y1838" s="80"/>
    </row>
    <row r="1839" spans="6:25">
      <c r="F1839" s="91"/>
      <c r="G1839" s="30"/>
      <c r="U1839" s="91"/>
      <c r="Y1839" s="80"/>
    </row>
    <row r="1840" spans="6:25">
      <c r="F1840" s="91"/>
      <c r="G1840" s="30"/>
      <c r="U1840" s="91"/>
      <c r="Y1840" s="80"/>
    </row>
    <row r="1841" spans="6:25">
      <c r="F1841" s="91"/>
      <c r="G1841" s="30"/>
      <c r="U1841" s="91"/>
      <c r="Y1841" s="80"/>
    </row>
    <row r="1842" spans="6:25">
      <c r="F1842" s="91"/>
      <c r="G1842" s="30"/>
      <c r="U1842" s="91"/>
      <c r="Y1842" s="80"/>
    </row>
    <row r="1843" spans="6:25">
      <c r="F1843" s="91"/>
      <c r="G1843" s="30"/>
      <c r="U1843" s="91"/>
      <c r="Y1843" s="80"/>
    </row>
    <row r="1844" spans="6:25">
      <c r="F1844" s="91"/>
      <c r="G1844" s="30"/>
      <c r="U1844" s="91"/>
      <c r="Y1844" s="80"/>
    </row>
    <row r="1845" spans="6:25">
      <c r="F1845" s="91"/>
      <c r="G1845" s="30"/>
      <c r="U1845" s="91"/>
      <c r="Y1845" s="80"/>
    </row>
    <row r="1846" spans="6:25">
      <c r="F1846" s="91"/>
      <c r="G1846" s="30"/>
      <c r="U1846" s="91"/>
      <c r="Y1846" s="80"/>
    </row>
    <row r="1847" spans="6:25">
      <c r="F1847" s="91"/>
      <c r="G1847" s="30"/>
      <c r="U1847" s="91"/>
      <c r="Y1847" s="80"/>
    </row>
    <row r="1848" spans="6:25">
      <c r="F1848" s="91"/>
      <c r="G1848" s="30"/>
      <c r="U1848" s="91"/>
      <c r="Y1848" s="80"/>
    </row>
    <row r="1849" spans="6:25">
      <c r="F1849" s="91"/>
      <c r="G1849" s="30"/>
      <c r="U1849" s="91"/>
      <c r="Y1849" s="80"/>
    </row>
    <row r="1850" spans="6:25">
      <c r="F1850" s="91"/>
      <c r="G1850" s="30"/>
      <c r="U1850" s="91"/>
      <c r="Y1850" s="80"/>
    </row>
    <row r="1851" spans="6:25">
      <c r="F1851" s="91"/>
      <c r="G1851" s="30"/>
      <c r="U1851" s="91"/>
      <c r="Y1851" s="80"/>
    </row>
    <row r="1852" spans="6:25">
      <c r="F1852" s="91"/>
      <c r="G1852" s="30"/>
      <c r="N1852" s="66"/>
      <c r="U1852" s="91"/>
      <c r="Y1852" s="80"/>
    </row>
    <row r="1853" spans="6:25">
      <c r="F1853" s="91"/>
      <c r="G1853" s="30"/>
      <c r="N1853" s="67"/>
      <c r="U1853" s="91"/>
      <c r="Y1853" s="80"/>
    </row>
    <row r="1854" spans="6:25">
      <c r="F1854" s="91"/>
      <c r="G1854" s="30"/>
      <c r="N1854" s="65"/>
      <c r="U1854" s="91"/>
      <c r="Y1854" s="80"/>
    </row>
    <row r="1855" spans="6:25">
      <c r="F1855" s="91"/>
      <c r="G1855" s="30"/>
      <c r="N1855" s="64"/>
      <c r="U1855" s="91"/>
      <c r="Y1855" s="80"/>
    </row>
    <row r="1856" spans="6:25">
      <c r="F1856" s="91"/>
      <c r="G1856" s="30"/>
      <c r="N1856" s="66"/>
      <c r="U1856" s="91"/>
      <c r="Y1856" s="80"/>
    </row>
    <row r="1857" spans="6:25">
      <c r="F1857" s="91"/>
      <c r="G1857" s="30"/>
      <c r="N1857" s="67"/>
      <c r="U1857" s="91"/>
      <c r="Y1857" s="80"/>
    </row>
    <row r="1858" spans="6:25">
      <c r="F1858" s="91"/>
      <c r="G1858" s="30"/>
      <c r="N1858" s="68"/>
      <c r="U1858" s="91"/>
      <c r="Y1858" s="80"/>
    </row>
    <row r="1859" spans="6:25">
      <c r="F1859" s="91"/>
      <c r="G1859" s="30"/>
      <c r="N1859" s="91"/>
      <c r="U1859" s="91"/>
      <c r="Y1859" s="80"/>
    </row>
    <row r="1860" spans="6:25">
      <c r="F1860" s="91"/>
      <c r="G1860" s="30"/>
      <c r="N1860" s="69"/>
      <c r="U1860" s="91"/>
      <c r="Y1860" s="80"/>
    </row>
    <row r="1861" spans="6:25">
      <c r="F1861" s="91"/>
      <c r="G1861" s="30"/>
      <c r="N1861" s="65"/>
      <c r="U1861" s="91"/>
      <c r="Y1861" s="80"/>
    </row>
    <row r="1862" spans="6:25">
      <c r="F1862" s="91"/>
      <c r="G1862" s="30"/>
      <c r="N1862" s="65"/>
      <c r="U1862" s="91"/>
      <c r="Y1862" s="80"/>
    </row>
    <row r="1863" spans="6:25">
      <c r="F1863" s="91"/>
      <c r="G1863" s="30"/>
      <c r="N1863" s="64"/>
      <c r="U1863" s="91"/>
      <c r="Y1863" s="80"/>
    </row>
    <row r="1864" spans="6:25">
      <c r="F1864" s="91"/>
      <c r="G1864" s="30"/>
      <c r="N1864" s="91"/>
      <c r="U1864" s="91"/>
      <c r="Y1864" s="80"/>
    </row>
    <row r="1865" spans="6:25">
      <c r="F1865" s="91"/>
      <c r="G1865" s="30"/>
      <c r="N1865" s="91"/>
      <c r="U1865" s="91"/>
      <c r="Y1865" s="80"/>
    </row>
    <row r="1866" spans="6:25">
      <c r="F1866" s="91"/>
      <c r="G1866" s="30"/>
      <c r="N1866" s="91"/>
      <c r="U1866" s="91"/>
      <c r="Y1866" s="80"/>
    </row>
    <row r="1867" spans="6:25">
      <c r="F1867" s="91"/>
      <c r="G1867" s="30"/>
      <c r="N1867" s="91"/>
      <c r="U1867" s="91"/>
      <c r="Y1867" s="80"/>
    </row>
    <row r="1868" spans="6:25">
      <c r="F1868" s="91"/>
      <c r="G1868" s="30"/>
      <c r="N1868" s="91"/>
      <c r="U1868" s="91"/>
      <c r="Y1868" s="80"/>
    </row>
    <row r="1869" spans="6:25">
      <c r="F1869" s="91"/>
      <c r="G1869" s="30"/>
      <c r="N1869" s="91"/>
      <c r="U1869" s="91"/>
      <c r="Y1869" s="80"/>
    </row>
    <row r="1870" spans="6:25">
      <c r="F1870" s="91"/>
      <c r="G1870" s="30"/>
      <c r="N1870" s="91"/>
      <c r="U1870" s="91"/>
      <c r="Y1870" s="80"/>
    </row>
    <row r="1871" spans="6:25">
      <c r="F1871" s="91"/>
      <c r="G1871" s="30"/>
      <c r="N1871" s="91"/>
      <c r="U1871" s="91"/>
      <c r="Y1871" s="80"/>
    </row>
    <row r="1872" spans="6:25">
      <c r="F1872" s="91"/>
      <c r="G1872" s="30"/>
      <c r="N1872" s="91"/>
      <c r="U1872" s="91"/>
      <c r="Y1872" s="80"/>
    </row>
    <row r="1873" spans="6:25">
      <c r="F1873" s="91"/>
      <c r="G1873" s="30"/>
      <c r="N1873" s="91"/>
      <c r="U1873" s="91"/>
      <c r="Y1873" s="80"/>
    </row>
    <row r="1874" spans="6:25">
      <c r="F1874" s="91"/>
      <c r="G1874" s="30"/>
      <c r="N1874" s="91"/>
      <c r="U1874" s="91"/>
      <c r="Y1874" s="80"/>
    </row>
    <row r="1875" spans="6:25">
      <c r="F1875" s="91"/>
      <c r="G1875" s="30"/>
      <c r="N1875" s="91"/>
      <c r="U1875" s="91"/>
      <c r="Y1875" s="80"/>
    </row>
    <row r="1876" spans="6:25">
      <c r="F1876" s="91"/>
      <c r="G1876" s="30"/>
      <c r="N1876" s="91"/>
      <c r="U1876" s="91"/>
      <c r="Y1876" s="80"/>
    </row>
    <row r="1877" spans="6:25">
      <c r="F1877" s="91"/>
      <c r="G1877" s="30"/>
      <c r="N1877" s="91"/>
      <c r="U1877" s="91"/>
      <c r="Y1877" s="80"/>
    </row>
    <row r="1878" spans="6:25">
      <c r="F1878" s="91"/>
      <c r="G1878" s="30"/>
      <c r="N1878" s="91"/>
      <c r="U1878" s="91"/>
      <c r="Y1878" s="80"/>
    </row>
    <row r="1879" spans="6:25">
      <c r="F1879" s="91"/>
      <c r="G1879" s="30"/>
      <c r="N1879" s="91"/>
      <c r="U1879" s="91"/>
      <c r="Y1879" s="80"/>
    </row>
    <row r="1880" spans="6:25">
      <c r="F1880" s="91"/>
      <c r="G1880" s="30"/>
      <c r="N1880" s="91"/>
      <c r="U1880" s="91"/>
      <c r="Y1880" s="80"/>
    </row>
    <row r="1881" spans="6:25">
      <c r="F1881" s="91"/>
      <c r="G1881" s="30"/>
      <c r="U1881" s="91"/>
      <c r="Y1881" s="80"/>
    </row>
    <row r="1882" spans="6:25">
      <c r="F1882" s="91"/>
      <c r="G1882" s="30"/>
      <c r="N1882" s="91"/>
      <c r="U1882" s="91"/>
      <c r="Y1882" s="80"/>
    </row>
    <row r="1883" spans="6:25">
      <c r="F1883" s="91"/>
      <c r="G1883" s="30"/>
      <c r="U1883" s="91"/>
      <c r="Y1883" s="80"/>
    </row>
    <row r="1884" spans="6:25">
      <c r="F1884" s="91"/>
      <c r="G1884" s="30"/>
      <c r="N1884" s="91"/>
      <c r="U1884" s="91"/>
      <c r="Y1884" s="80"/>
    </row>
    <row r="1885" spans="6:25">
      <c r="F1885" s="91"/>
      <c r="G1885" s="30"/>
      <c r="N1885" s="91"/>
      <c r="U1885" s="91"/>
      <c r="Y1885" s="80"/>
    </row>
    <row r="1886" spans="6:25">
      <c r="F1886" s="91"/>
      <c r="G1886" s="30"/>
      <c r="N1886" s="91"/>
      <c r="U1886" s="91"/>
      <c r="Y1886" s="80"/>
    </row>
    <row r="1887" spans="6:25">
      <c r="F1887" s="91"/>
      <c r="G1887" s="30"/>
      <c r="N1887" s="91"/>
      <c r="U1887" s="91"/>
      <c r="Y1887" s="80"/>
    </row>
    <row r="1888" spans="6:25">
      <c r="F1888" s="91"/>
      <c r="G1888" s="30"/>
      <c r="N1888" s="91"/>
      <c r="U1888" s="91"/>
      <c r="Y1888" s="80"/>
    </row>
    <row r="1889" spans="6:25">
      <c r="F1889" s="91"/>
      <c r="G1889" s="30"/>
      <c r="N1889" s="91"/>
      <c r="U1889" s="91"/>
      <c r="Y1889" s="80"/>
    </row>
    <row r="1890" spans="6:25">
      <c r="F1890" s="91"/>
      <c r="G1890" s="30"/>
      <c r="N1890" s="91"/>
      <c r="U1890" s="91"/>
      <c r="Y1890" s="80"/>
    </row>
    <row r="1891" spans="6:25">
      <c r="F1891" s="91"/>
      <c r="G1891" s="30"/>
      <c r="N1891" s="91"/>
      <c r="U1891" s="91"/>
      <c r="Y1891" s="80"/>
    </row>
    <row r="1892" spans="6:25">
      <c r="F1892" s="91"/>
      <c r="G1892" s="30"/>
      <c r="N1892" s="91"/>
      <c r="U1892" s="91"/>
      <c r="Y1892" s="80"/>
    </row>
    <row r="1893" spans="6:25">
      <c r="F1893" s="91"/>
      <c r="G1893" s="30"/>
      <c r="N1893" s="91"/>
      <c r="U1893" s="91"/>
      <c r="Y1893" s="80"/>
    </row>
    <row r="1894" spans="6:25">
      <c r="F1894" s="91"/>
      <c r="G1894" s="30"/>
      <c r="N1894" s="91"/>
      <c r="U1894" s="91"/>
      <c r="Y1894" s="80"/>
    </row>
    <row r="1895" spans="6:25">
      <c r="F1895" s="91"/>
      <c r="G1895" s="30"/>
      <c r="N1895" s="91"/>
      <c r="U1895" s="91"/>
      <c r="Y1895" s="80"/>
    </row>
    <row r="1896" spans="6:25">
      <c r="F1896" s="91"/>
      <c r="G1896" s="30"/>
      <c r="N1896" s="91"/>
      <c r="U1896" s="91"/>
      <c r="Y1896" s="80"/>
    </row>
    <row r="1897" spans="6:25">
      <c r="F1897" s="91"/>
      <c r="G1897" s="30"/>
      <c r="U1897" s="91"/>
      <c r="Y1897" s="80"/>
    </row>
    <row r="1898" spans="6:25">
      <c r="F1898" s="91"/>
      <c r="G1898" s="30"/>
      <c r="N1898" s="91"/>
      <c r="U1898" s="91"/>
      <c r="Y1898" s="80"/>
    </row>
    <row r="1899" spans="6:25">
      <c r="F1899" s="91"/>
      <c r="G1899" s="30"/>
      <c r="U1899" s="91"/>
      <c r="Y1899" s="80"/>
    </row>
    <row r="1900" spans="6:25">
      <c r="F1900" s="91"/>
      <c r="G1900" s="30"/>
      <c r="N1900" s="91"/>
      <c r="U1900" s="91"/>
      <c r="Y1900" s="80"/>
    </row>
    <row r="1901" spans="6:25">
      <c r="F1901" s="91"/>
      <c r="G1901" s="30"/>
      <c r="N1901" s="91"/>
      <c r="U1901" s="91"/>
      <c r="Y1901" s="80"/>
    </row>
    <row r="1902" spans="6:25">
      <c r="F1902" s="91"/>
      <c r="G1902" s="30"/>
      <c r="N1902" s="91"/>
      <c r="U1902" s="91"/>
      <c r="Y1902" s="80"/>
    </row>
    <row r="1903" spans="6:25">
      <c r="F1903" s="91"/>
      <c r="G1903" s="30"/>
      <c r="N1903" s="91"/>
      <c r="U1903" s="91"/>
      <c r="Y1903" s="80"/>
    </row>
    <row r="1904" spans="6:25">
      <c r="F1904" s="91"/>
      <c r="G1904" s="30"/>
      <c r="N1904" s="91"/>
      <c r="U1904" s="91"/>
      <c r="Y1904" s="80"/>
    </row>
    <row r="1905" spans="6:25">
      <c r="F1905" s="91"/>
      <c r="G1905" s="30"/>
      <c r="N1905" s="91"/>
      <c r="U1905" s="91"/>
      <c r="Y1905" s="80"/>
    </row>
    <row r="1906" spans="6:25">
      <c r="F1906" s="91"/>
      <c r="G1906" s="30"/>
      <c r="N1906" s="91"/>
      <c r="U1906" s="91"/>
      <c r="Y1906" s="80"/>
    </row>
    <row r="1907" spans="6:25">
      <c r="F1907" s="91"/>
      <c r="G1907" s="30"/>
      <c r="N1907" s="91"/>
      <c r="U1907" s="91"/>
      <c r="Y1907" s="80"/>
    </row>
    <row r="1908" spans="6:25">
      <c r="F1908" s="91"/>
      <c r="G1908" s="30"/>
      <c r="U1908" s="91"/>
      <c r="Y1908" s="80"/>
    </row>
    <row r="1909" spans="6:25">
      <c r="F1909" s="91"/>
      <c r="G1909" s="30"/>
      <c r="N1909" s="91"/>
      <c r="U1909" s="91"/>
      <c r="Y1909" s="80"/>
    </row>
    <row r="1910" spans="6:25">
      <c r="F1910" s="91"/>
      <c r="G1910" s="30"/>
      <c r="N1910" s="91"/>
      <c r="U1910" s="91"/>
      <c r="Y1910" s="80"/>
    </row>
    <row r="1911" spans="6:25">
      <c r="F1911" s="91"/>
      <c r="G1911" s="30"/>
      <c r="N1911" s="91"/>
      <c r="U1911" s="91"/>
      <c r="Y1911" s="80"/>
    </row>
    <row r="1912" spans="6:25">
      <c r="F1912" s="91"/>
      <c r="G1912" s="30"/>
      <c r="N1912" s="91"/>
      <c r="U1912" s="91"/>
      <c r="Y1912" s="80"/>
    </row>
    <row r="1913" spans="6:25">
      <c r="F1913" s="91"/>
      <c r="G1913" s="30"/>
      <c r="N1913" s="91"/>
      <c r="U1913" s="91"/>
      <c r="Y1913" s="80"/>
    </row>
    <row r="1914" spans="6:25">
      <c r="F1914" s="91"/>
      <c r="G1914" s="30"/>
      <c r="N1914" s="91"/>
      <c r="U1914" s="91"/>
      <c r="Y1914" s="80"/>
    </row>
    <row r="1915" spans="6:25">
      <c r="F1915" s="91"/>
      <c r="G1915" s="30"/>
      <c r="N1915" s="91"/>
      <c r="U1915" s="91"/>
      <c r="Y1915" s="80"/>
    </row>
    <row r="1916" spans="6:25">
      <c r="F1916" s="91"/>
      <c r="G1916" s="30"/>
      <c r="N1916" s="91"/>
      <c r="U1916" s="91"/>
      <c r="Y1916" s="80"/>
    </row>
    <row r="1917" spans="6:25">
      <c r="F1917" s="91"/>
      <c r="G1917" s="30"/>
      <c r="N1917" s="91"/>
      <c r="U1917" s="91"/>
      <c r="Y1917" s="80"/>
    </row>
    <row r="1918" spans="6:25">
      <c r="F1918" s="91"/>
      <c r="G1918" s="30"/>
      <c r="N1918" s="91"/>
      <c r="U1918" s="91"/>
      <c r="Y1918" s="80"/>
    </row>
    <row r="1919" spans="6:25">
      <c r="F1919" s="91"/>
      <c r="G1919" s="30"/>
      <c r="N1919" s="91"/>
      <c r="U1919" s="91"/>
      <c r="Y1919" s="80"/>
    </row>
    <row r="1920" spans="6:25">
      <c r="F1920" s="91"/>
      <c r="G1920" s="30"/>
      <c r="N1920" s="91"/>
      <c r="U1920" s="91"/>
      <c r="Y1920" s="80"/>
    </row>
    <row r="1921" spans="1:25">
      <c r="F1921" s="91"/>
      <c r="G1921" s="30"/>
      <c r="N1921" s="91"/>
      <c r="U1921" s="91"/>
      <c r="Y1921" s="80"/>
    </row>
    <row r="1922" spans="1:25">
      <c r="F1922" s="91"/>
      <c r="G1922" s="30"/>
      <c r="N1922" s="91"/>
      <c r="U1922" s="91"/>
      <c r="Y1922" s="80"/>
    </row>
    <row r="1923" spans="1:25">
      <c r="F1923" s="91"/>
      <c r="G1923" s="30"/>
      <c r="N1923" s="91"/>
      <c r="U1923" s="91"/>
      <c r="Y1923" s="80"/>
    </row>
    <row r="1924" spans="1:25">
      <c r="F1924" s="91"/>
      <c r="G1924" s="30"/>
      <c r="N1924" s="91"/>
      <c r="U1924" s="91"/>
      <c r="Y1924" s="80"/>
    </row>
    <row r="1925" spans="1:25">
      <c r="F1925" s="91"/>
      <c r="G1925" s="30"/>
      <c r="N1925" s="91"/>
      <c r="U1925" s="91"/>
      <c r="Y1925" s="80"/>
    </row>
    <row r="1926" spans="1:25">
      <c r="F1926" s="91"/>
      <c r="G1926" s="30"/>
      <c r="N1926" s="91"/>
      <c r="U1926" s="91"/>
      <c r="Y1926" s="80"/>
    </row>
    <row r="1927" spans="1:25">
      <c r="F1927" s="91"/>
      <c r="G1927" s="30"/>
      <c r="N1927" s="91"/>
      <c r="U1927" s="91"/>
      <c r="Y1927" s="80"/>
    </row>
    <row r="1928" spans="1:25">
      <c r="F1928" s="91"/>
      <c r="G1928" s="30"/>
      <c r="N1928" s="91"/>
      <c r="U1928" s="91"/>
      <c r="Y1928" s="80"/>
    </row>
    <row r="1929" spans="1:25">
      <c r="F1929" s="91"/>
      <c r="G1929" s="30"/>
      <c r="N1929" s="91"/>
      <c r="U1929" s="91"/>
      <c r="Y1929" s="80"/>
    </row>
    <row r="1930" spans="1:25">
      <c r="A1930" s="29"/>
    </row>
    <row r="1931" spans="1:25">
      <c r="F1931" s="91"/>
      <c r="G1931" s="32"/>
      <c r="N1931" s="91"/>
      <c r="U1931" s="91"/>
      <c r="Y1931" s="80"/>
    </row>
    <row r="1932" spans="1:25">
      <c r="F1932" s="91"/>
      <c r="G1932" s="32"/>
      <c r="N1932" s="91"/>
      <c r="U1932" s="91"/>
      <c r="Y1932" s="80"/>
    </row>
    <row r="1933" spans="1:25">
      <c r="F1933" s="91"/>
      <c r="G1933" s="32"/>
      <c r="N1933" s="91"/>
      <c r="U1933" s="91"/>
      <c r="Y1933" s="80"/>
    </row>
    <row r="1934" spans="1:25">
      <c r="F1934" s="91"/>
      <c r="G1934" s="32"/>
      <c r="N1934" s="91"/>
      <c r="U1934" s="91"/>
      <c r="Y1934" s="80"/>
    </row>
    <row r="1935" spans="1:25">
      <c r="F1935" s="91"/>
      <c r="G1935" s="32"/>
      <c r="N1935" s="91"/>
      <c r="U1935" s="91"/>
      <c r="Y1935" s="80"/>
    </row>
    <row r="1936" spans="1:25">
      <c r="F1936" s="91"/>
      <c r="G1936" s="32"/>
      <c r="N1936" s="91"/>
      <c r="U1936" s="91"/>
      <c r="Y1936" s="80"/>
    </row>
    <row r="1937" spans="1:25">
      <c r="F1937" s="91"/>
      <c r="G1937" s="32"/>
      <c r="N1937" s="91"/>
      <c r="U1937" s="91"/>
      <c r="Y1937" s="80"/>
    </row>
    <row r="1938" spans="1:25">
      <c r="F1938" s="91"/>
      <c r="G1938" s="32"/>
      <c r="N1938" s="91"/>
      <c r="U1938" s="91"/>
      <c r="Y1938" s="80"/>
    </row>
    <row r="1939" spans="1:25">
      <c r="F1939" s="91"/>
      <c r="G1939" s="32"/>
      <c r="N1939" s="91"/>
      <c r="U1939" s="91"/>
      <c r="Y1939" s="80"/>
    </row>
    <row r="1940" spans="1:25">
      <c r="F1940" s="91"/>
      <c r="G1940" s="32"/>
      <c r="N1940" s="91"/>
      <c r="U1940" s="91"/>
      <c r="Y1940" s="80"/>
    </row>
    <row r="1941" spans="1:25">
      <c r="F1941" s="91"/>
      <c r="G1941" s="32"/>
      <c r="N1941" s="91"/>
      <c r="U1941" s="91"/>
      <c r="Y1941" s="80"/>
    </row>
    <row r="1942" spans="1:25">
      <c r="A1942" s="29"/>
      <c r="F1942" s="91"/>
      <c r="G1942" s="32"/>
      <c r="N1942" s="91"/>
      <c r="U1942" s="91"/>
      <c r="Y1942" s="80"/>
    </row>
    <row r="1943" spans="1:25">
      <c r="F1943" s="91"/>
      <c r="G1943" s="32"/>
      <c r="N1943" s="33"/>
      <c r="U1943" s="91"/>
      <c r="Y1943" s="80"/>
    </row>
    <row r="1944" spans="1:25">
      <c r="F1944" s="91"/>
      <c r="G1944" s="32"/>
      <c r="N1944" s="33"/>
      <c r="U1944" s="91"/>
      <c r="Y1944" s="80"/>
    </row>
    <row r="1945" spans="1:25">
      <c r="F1945" s="91"/>
      <c r="G1945" s="32"/>
      <c r="N1945" s="33"/>
      <c r="U1945" s="91"/>
      <c r="Y1945" s="80"/>
    </row>
    <row r="1946" spans="1:25">
      <c r="F1946" s="91"/>
      <c r="G1946" s="32"/>
      <c r="N1946" s="33"/>
      <c r="U1946" s="91"/>
      <c r="Y1946" s="80"/>
    </row>
    <row r="1947" spans="1:25">
      <c r="F1947" s="91"/>
      <c r="G1947" s="32"/>
      <c r="N1947" s="33"/>
      <c r="U1947" s="91"/>
      <c r="Y1947" s="80"/>
    </row>
    <row r="1948" spans="1:25">
      <c r="F1948" s="91"/>
      <c r="G1948" s="32"/>
      <c r="N1948" s="33"/>
      <c r="U1948" s="91"/>
      <c r="Y1948" s="80"/>
    </row>
    <row r="1949" spans="1:25">
      <c r="A1949" s="29"/>
      <c r="F1949" s="91"/>
      <c r="G1949" s="32"/>
      <c r="N1949" s="33"/>
      <c r="U1949" s="91"/>
      <c r="Y1949" s="80"/>
    </row>
    <row r="1950" spans="1:25">
      <c r="F1950" s="91"/>
      <c r="G1950" s="32"/>
      <c r="N1950" s="33"/>
      <c r="U1950" s="91"/>
      <c r="Y1950" s="80"/>
    </row>
    <row r="1951" spans="1:25">
      <c r="F1951" s="91"/>
      <c r="G1951" s="32"/>
      <c r="N1951" s="33"/>
      <c r="U1951" s="91"/>
      <c r="Y1951" s="80"/>
    </row>
    <row r="1952" spans="1:25">
      <c r="F1952" s="91"/>
      <c r="G1952" s="32"/>
      <c r="N1952" s="33"/>
      <c r="U1952" s="91"/>
      <c r="Y1952" s="80"/>
    </row>
    <row r="1953" spans="6:25">
      <c r="F1953" s="91"/>
      <c r="G1953" s="32"/>
      <c r="N1953" s="33"/>
      <c r="U1953" s="91"/>
      <c r="Y1953" s="80"/>
    </row>
    <row r="1954" spans="6:25">
      <c r="F1954" s="91"/>
      <c r="G1954" s="32"/>
      <c r="N1954" s="33"/>
      <c r="U1954" s="91"/>
      <c r="Y1954" s="80"/>
    </row>
    <row r="1955" spans="6:25">
      <c r="F1955" s="91"/>
      <c r="G1955" s="32"/>
      <c r="N1955" s="33"/>
      <c r="U1955" s="91"/>
      <c r="Y1955" s="80"/>
    </row>
    <row r="1956" spans="6:25">
      <c r="F1956" s="91"/>
      <c r="G1956" s="32"/>
      <c r="N1956" s="33"/>
      <c r="U1956" s="91"/>
      <c r="Y1956" s="80"/>
    </row>
    <row r="1957" spans="6:25">
      <c r="F1957" s="91"/>
      <c r="G1957" s="32"/>
      <c r="N1957" s="33"/>
      <c r="U1957" s="91"/>
      <c r="Y1957" s="80"/>
    </row>
    <row r="1958" spans="6:25">
      <c r="F1958" s="91"/>
      <c r="G1958" s="32"/>
      <c r="N1958" s="33"/>
      <c r="U1958" s="91"/>
      <c r="Y1958" s="80"/>
    </row>
    <row r="1959" spans="6:25">
      <c r="F1959" s="91"/>
      <c r="G1959" s="32"/>
      <c r="N1959" s="33"/>
      <c r="U1959" s="91"/>
      <c r="Y1959" s="80"/>
    </row>
    <row r="1960" spans="6:25">
      <c r="F1960" s="91"/>
      <c r="G1960" s="32"/>
      <c r="N1960" s="33"/>
      <c r="U1960" s="91"/>
      <c r="Y1960" s="80"/>
    </row>
    <row r="1961" spans="6:25">
      <c r="F1961" s="91"/>
      <c r="G1961" s="32"/>
      <c r="N1961" s="33"/>
      <c r="U1961" s="91"/>
      <c r="Y1961" s="80"/>
    </row>
    <row r="1962" spans="6:25">
      <c r="F1962" s="91"/>
      <c r="G1962" s="32"/>
      <c r="N1962" s="33"/>
      <c r="U1962" s="91"/>
      <c r="Y1962" s="80"/>
    </row>
    <row r="1963" spans="6:25">
      <c r="F1963" s="91"/>
      <c r="G1963" s="32"/>
      <c r="N1963" s="33"/>
      <c r="U1963" s="91"/>
      <c r="Y1963" s="80"/>
    </row>
    <row r="1964" spans="6:25">
      <c r="F1964" s="91"/>
      <c r="G1964" s="32"/>
      <c r="N1964" s="33"/>
      <c r="U1964" s="91"/>
      <c r="Y1964" s="80"/>
    </row>
    <row r="1965" spans="6:25">
      <c r="F1965" s="91"/>
      <c r="G1965" s="32"/>
      <c r="N1965" s="33"/>
      <c r="U1965" s="91"/>
      <c r="Y1965" s="80"/>
    </row>
    <row r="1966" spans="6:25">
      <c r="F1966" s="91"/>
      <c r="G1966" s="32"/>
      <c r="N1966" s="33"/>
      <c r="U1966" s="91"/>
      <c r="Y1966" s="80"/>
    </row>
    <row r="1967" spans="6:25">
      <c r="F1967" s="91"/>
      <c r="G1967" s="32"/>
      <c r="N1967" s="33"/>
      <c r="U1967" s="91"/>
      <c r="Y1967" s="80"/>
    </row>
    <row r="1968" spans="6:25">
      <c r="F1968" s="91"/>
      <c r="G1968" s="32"/>
      <c r="N1968" s="33"/>
      <c r="U1968" s="91"/>
      <c r="Y1968" s="80"/>
    </row>
    <row r="1969" spans="6:25">
      <c r="F1969" s="91"/>
      <c r="G1969" s="32"/>
      <c r="N1969" s="33"/>
      <c r="U1969" s="91"/>
      <c r="Y1969" s="80"/>
    </row>
    <row r="1970" spans="6:25">
      <c r="F1970" s="91"/>
      <c r="G1970" s="32"/>
      <c r="N1970" s="33"/>
      <c r="U1970" s="91"/>
      <c r="Y1970" s="80"/>
    </row>
    <row r="1971" spans="6:25">
      <c r="F1971" s="91"/>
      <c r="G1971" s="32"/>
      <c r="N1971" s="33"/>
      <c r="U1971" s="91"/>
      <c r="Y1971" s="80"/>
    </row>
    <row r="1972" spans="6:25">
      <c r="F1972" s="91"/>
      <c r="G1972" s="32"/>
      <c r="N1972" s="33"/>
      <c r="U1972" s="91"/>
      <c r="Y1972" s="80"/>
    </row>
    <row r="1973" spans="6:25">
      <c r="F1973" s="91"/>
      <c r="G1973" s="32"/>
      <c r="N1973" s="33"/>
      <c r="U1973" s="91"/>
      <c r="Y1973" s="80"/>
    </row>
    <row r="1974" spans="6:25">
      <c r="F1974" s="91"/>
      <c r="G1974" s="32"/>
      <c r="N1974" s="33"/>
      <c r="U1974" s="91"/>
      <c r="Y1974" s="80"/>
    </row>
    <row r="1975" spans="6:25">
      <c r="F1975" s="91"/>
      <c r="G1975" s="32"/>
      <c r="N1975" s="33"/>
      <c r="U1975" s="91"/>
      <c r="Y1975" s="80"/>
    </row>
    <row r="1976" spans="6:25">
      <c r="F1976" s="91"/>
      <c r="G1976" s="32"/>
      <c r="N1976" s="33"/>
      <c r="U1976" s="91"/>
      <c r="Y1976" s="80"/>
    </row>
    <row r="1977" spans="6:25">
      <c r="F1977" s="91"/>
      <c r="G1977" s="32"/>
      <c r="N1977" s="33"/>
      <c r="U1977" s="91"/>
      <c r="Y1977" s="80"/>
    </row>
    <row r="1978" spans="6:25">
      <c r="F1978" s="91"/>
      <c r="G1978" s="32"/>
      <c r="N1978" s="33"/>
      <c r="U1978" s="91"/>
      <c r="Y1978" s="80"/>
    </row>
    <row r="1979" spans="6:25">
      <c r="F1979" s="91"/>
      <c r="G1979" s="32"/>
      <c r="N1979" s="33"/>
      <c r="U1979" s="91"/>
      <c r="Y1979" s="80"/>
    </row>
    <row r="1980" spans="6:25">
      <c r="F1980" s="91"/>
      <c r="G1980" s="32"/>
      <c r="N1980" s="33"/>
      <c r="U1980" s="91"/>
      <c r="Y1980" s="80"/>
    </row>
    <row r="1981" spans="6:25">
      <c r="F1981" s="91"/>
      <c r="G1981" s="32"/>
      <c r="N1981" s="33"/>
      <c r="U1981" s="91"/>
      <c r="Y1981" s="80"/>
    </row>
    <row r="1982" spans="6:25">
      <c r="F1982" s="91"/>
      <c r="G1982" s="32"/>
      <c r="N1982" s="33"/>
      <c r="U1982" s="91"/>
      <c r="Y1982" s="80"/>
    </row>
    <row r="1983" spans="6:25">
      <c r="F1983" s="91"/>
      <c r="G1983" s="32"/>
      <c r="N1983" s="33"/>
      <c r="U1983" s="91"/>
      <c r="Y1983" s="80"/>
    </row>
    <row r="1984" spans="6:25">
      <c r="F1984" s="91"/>
      <c r="G1984" s="32"/>
      <c r="N1984" s="33"/>
      <c r="U1984" s="91"/>
      <c r="Y1984" s="80"/>
    </row>
    <row r="1985" spans="6:25">
      <c r="F1985" s="91"/>
      <c r="G1985" s="32"/>
      <c r="N1985" s="33"/>
      <c r="U1985" s="91"/>
      <c r="Y1985" s="80"/>
    </row>
    <row r="1986" spans="6:25">
      <c r="F1986" s="91"/>
      <c r="G1986" s="32"/>
      <c r="N1986" s="33"/>
      <c r="U1986" s="91"/>
      <c r="Y1986" s="80"/>
    </row>
    <row r="1987" spans="6:25">
      <c r="F1987" s="91"/>
      <c r="G1987" s="32"/>
      <c r="N1987" s="33"/>
      <c r="U1987" s="91"/>
      <c r="Y1987" s="80"/>
    </row>
    <row r="1988" spans="6:25">
      <c r="F1988" s="91"/>
      <c r="G1988" s="32"/>
      <c r="N1988" s="33"/>
      <c r="U1988" s="91"/>
      <c r="Y1988" s="80"/>
    </row>
    <row r="1989" spans="6:25">
      <c r="F1989" s="91"/>
      <c r="G1989" s="32"/>
      <c r="N1989" s="33"/>
      <c r="U1989" s="91"/>
      <c r="Y1989" s="80"/>
    </row>
    <row r="1990" spans="6:25">
      <c r="F1990" s="91"/>
      <c r="G1990" s="32"/>
      <c r="N1990" s="33"/>
      <c r="U1990" s="91"/>
      <c r="Y1990" s="80"/>
    </row>
    <row r="1991" spans="6:25">
      <c r="F1991" s="91"/>
      <c r="G1991" s="32"/>
      <c r="N1991" s="33"/>
      <c r="U1991" s="91"/>
      <c r="Y1991" s="80"/>
    </row>
    <row r="1992" spans="6:25">
      <c r="F1992" s="91"/>
      <c r="G1992" s="32"/>
      <c r="N1992" s="33"/>
      <c r="U1992" s="91"/>
      <c r="Y1992" s="80"/>
    </row>
    <row r="1993" spans="6:25">
      <c r="F1993" s="91"/>
      <c r="G1993" s="32"/>
      <c r="N1993" s="33"/>
      <c r="U1993" s="91"/>
      <c r="Y1993" s="80"/>
    </row>
    <row r="1994" spans="6:25">
      <c r="F1994" s="91"/>
      <c r="G1994" s="32"/>
      <c r="N1994" s="33"/>
      <c r="U1994" s="91"/>
      <c r="Y1994" s="80"/>
    </row>
    <row r="1995" spans="6:25">
      <c r="F1995" s="91"/>
      <c r="G1995" s="32"/>
      <c r="N1995" s="33"/>
      <c r="U1995" s="91"/>
      <c r="Y1995" s="80"/>
    </row>
    <row r="1996" spans="6:25">
      <c r="F1996" s="91"/>
      <c r="G1996" s="32"/>
      <c r="N1996" s="33"/>
      <c r="U1996" s="91"/>
      <c r="Y1996" s="80"/>
    </row>
    <row r="1997" spans="6:25">
      <c r="F1997" s="91"/>
      <c r="G1997" s="32"/>
      <c r="N1997" s="33"/>
      <c r="U1997" s="91"/>
      <c r="Y1997" s="80"/>
    </row>
    <row r="1998" spans="6:25">
      <c r="F1998" s="91"/>
      <c r="G1998" s="32"/>
      <c r="N1998" s="33"/>
      <c r="U1998" s="91"/>
      <c r="Y1998" s="80"/>
    </row>
    <row r="2000" spans="6:25">
      <c r="F2000" s="91"/>
      <c r="G2000" s="32"/>
      <c r="N2000" s="33"/>
      <c r="U2000" s="91"/>
      <c r="Y2000" s="80"/>
    </row>
    <row r="2001" spans="6:25">
      <c r="F2001" s="91"/>
      <c r="G2001" s="32"/>
      <c r="N2001" s="33"/>
      <c r="U2001" s="91"/>
      <c r="Y2001" s="80"/>
    </row>
    <row r="2002" spans="6:25">
      <c r="F2002" s="91"/>
      <c r="G2002" s="32"/>
      <c r="N2002" s="33"/>
      <c r="U2002" s="91"/>
      <c r="Y2002" s="80"/>
    </row>
    <row r="2003" spans="6:25">
      <c r="F2003" s="91"/>
      <c r="G2003" s="32"/>
      <c r="N2003" s="33"/>
      <c r="U2003" s="91"/>
      <c r="Y2003" s="80"/>
    </row>
    <row r="2004" spans="6:25">
      <c r="F2004" s="91"/>
      <c r="G2004" s="32"/>
      <c r="N2004" s="33"/>
      <c r="U2004" s="91"/>
      <c r="Y2004" s="80"/>
    </row>
    <row r="2005" spans="6:25">
      <c r="F2005" s="91"/>
      <c r="G2005" s="32"/>
      <c r="N2005" s="33"/>
      <c r="U2005" s="91"/>
      <c r="Y2005" s="80"/>
    </row>
    <row r="2006" spans="6:25">
      <c r="F2006" s="91"/>
      <c r="G2006" s="32"/>
      <c r="N2006" s="33"/>
      <c r="U2006" s="91"/>
      <c r="Y2006" s="80"/>
    </row>
    <row r="2007" spans="6:25">
      <c r="F2007" s="91"/>
      <c r="G2007" s="32"/>
      <c r="N2007" s="33"/>
      <c r="U2007" s="91"/>
      <c r="Y2007" s="80"/>
    </row>
    <row r="2008" spans="6:25">
      <c r="F2008" s="91"/>
      <c r="G2008" s="32"/>
      <c r="N2008" s="33"/>
      <c r="U2008" s="91"/>
      <c r="Y2008" s="80"/>
    </row>
    <row r="2009" spans="6:25">
      <c r="F2009" s="91"/>
      <c r="G2009" s="32"/>
      <c r="N2009" s="33"/>
      <c r="U2009" s="91"/>
      <c r="Y2009" s="80"/>
    </row>
    <row r="2010" spans="6:25">
      <c r="F2010" s="91"/>
      <c r="G2010" s="32"/>
      <c r="N2010" s="33"/>
      <c r="U2010" s="91"/>
      <c r="Y2010" s="80"/>
    </row>
    <row r="2011" spans="6:25">
      <c r="F2011" s="91"/>
      <c r="G2011" s="32"/>
      <c r="N2011" s="33"/>
      <c r="U2011" s="91"/>
      <c r="Y2011" s="80"/>
    </row>
    <row r="2012" spans="6:25">
      <c r="F2012" s="91"/>
      <c r="G2012" s="32"/>
      <c r="N2012" s="33"/>
      <c r="U2012" s="91"/>
      <c r="Y2012" s="80"/>
    </row>
    <row r="2013" spans="6:25">
      <c r="F2013" s="91"/>
      <c r="G2013" s="32"/>
      <c r="N2013" s="33"/>
      <c r="U2013" s="91"/>
      <c r="Y2013" s="80"/>
    </row>
    <row r="2014" spans="6:25">
      <c r="F2014" s="91"/>
      <c r="G2014" s="32"/>
      <c r="N2014" s="33"/>
      <c r="U2014" s="91"/>
      <c r="Y2014" s="80"/>
    </row>
    <row r="2015" spans="6:25">
      <c r="F2015" s="91"/>
      <c r="G2015" s="32"/>
      <c r="N2015" s="33"/>
      <c r="U2015" s="91"/>
      <c r="Y2015" s="80"/>
    </row>
    <row r="2016" spans="6:25">
      <c r="F2016" s="91"/>
      <c r="G2016" s="32"/>
      <c r="N2016" s="33"/>
      <c r="U2016" s="91"/>
      <c r="Y2016" s="80"/>
    </row>
    <row r="2017" spans="6:25">
      <c r="F2017" s="91"/>
      <c r="G2017" s="32"/>
      <c r="N2017" s="33"/>
      <c r="U2017" s="91"/>
      <c r="Y2017" s="80"/>
    </row>
    <row r="2018" spans="6:25">
      <c r="F2018" s="91"/>
      <c r="G2018" s="32"/>
      <c r="N2018" s="33"/>
      <c r="U2018" s="91"/>
      <c r="Y2018" s="80"/>
    </row>
    <row r="2019" spans="6:25">
      <c r="F2019" s="91"/>
      <c r="G2019" s="32"/>
      <c r="N2019" s="33"/>
      <c r="U2019" s="91"/>
      <c r="Y2019" s="80"/>
    </row>
    <row r="2020" spans="6:25">
      <c r="F2020" s="91"/>
      <c r="G2020" s="32"/>
      <c r="N2020" s="33"/>
      <c r="U2020" s="91"/>
      <c r="Y2020" s="80"/>
    </row>
    <row r="2021" spans="6:25">
      <c r="F2021" s="91"/>
      <c r="G2021" s="32"/>
      <c r="N2021" s="33"/>
      <c r="U2021" s="91"/>
      <c r="Y2021" s="80"/>
    </row>
    <row r="2022" spans="6:25">
      <c r="F2022" s="91"/>
      <c r="G2022" s="32"/>
      <c r="N2022" s="33"/>
      <c r="U2022" s="91"/>
      <c r="Y2022" s="80"/>
    </row>
    <row r="2023" spans="6:25">
      <c r="F2023" s="91"/>
      <c r="G2023" s="32"/>
      <c r="N2023" s="33"/>
      <c r="U2023" s="91"/>
      <c r="Y2023" s="80"/>
    </row>
    <row r="2024" spans="6:25">
      <c r="F2024" s="91"/>
      <c r="G2024" s="32"/>
      <c r="N2024" s="33"/>
      <c r="U2024" s="91"/>
      <c r="Y2024" s="80"/>
    </row>
    <row r="2025" spans="6:25">
      <c r="F2025" s="91"/>
      <c r="G2025" s="32"/>
      <c r="N2025" s="33"/>
      <c r="U2025" s="91"/>
      <c r="Y2025" s="80"/>
    </row>
    <row r="2026" spans="6:25">
      <c r="F2026" s="91"/>
      <c r="G2026" s="32"/>
      <c r="N2026" s="33"/>
      <c r="U2026" s="91"/>
      <c r="Y2026" s="80"/>
    </row>
    <row r="2027" spans="6:25">
      <c r="F2027" s="91"/>
      <c r="G2027" s="32"/>
      <c r="N2027" s="33"/>
      <c r="U2027" s="91"/>
      <c r="Y2027" s="80"/>
    </row>
    <row r="2028" spans="6:25">
      <c r="F2028" s="91"/>
      <c r="G2028" s="32"/>
      <c r="N2028" s="33"/>
      <c r="U2028" s="91"/>
      <c r="Y2028" s="80"/>
    </row>
    <row r="2029" spans="6:25">
      <c r="F2029" s="91"/>
      <c r="G2029" s="32"/>
      <c r="N2029" s="33"/>
      <c r="U2029" s="91"/>
      <c r="Y2029" s="80"/>
    </row>
    <row r="2030" spans="6:25">
      <c r="F2030" s="91"/>
      <c r="G2030" s="32"/>
      <c r="N2030" s="33"/>
      <c r="U2030" s="91"/>
      <c r="Y2030" s="80"/>
    </row>
    <row r="2031" spans="6:25">
      <c r="F2031" s="91"/>
      <c r="G2031" s="32"/>
      <c r="N2031" s="33"/>
      <c r="U2031" s="91"/>
      <c r="Y2031" s="80"/>
    </row>
    <row r="2033" spans="1:25">
      <c r="F2033" s="91"/>
      <c r="G2033" s="34"/>
      <c r="N2033" s="33"/>
      <c r="U2033" s="91"/>
      <c r="Y2033" s="80"/>
    </row>
    <row r="2034" spans="1:25">
      <c r="F2034" s="91"/>
      <c r="G2034" s="34"/>
      <c r="N2034" s="33"/>
      <c r="U2034" s="91"/>
      <c r="Y2034" s="80"/>
    </row>
    <row r="2035" spans="1:25">
      <c r="F2035" s="91"/>
      <c r="G2035" s="34"/>
      <c r="N2035" s="33"/>
      <c r="U2035" s="91"/>
      <c r="Y2035" s="80"/>
    </row>
    <row r="2036" spans="1:25">
      <c r="A2036" s="35"/>
    </row>
    <row r="2037" spans="1:25">
      <c r="F2037" s="91"/>
      <c r="G2037" s="91"/>
      <c r="N2037" s="91"/>
      <c r="U2037" s="91"/>
      <c r="Y2037" s="80"/>
    </row>
    <row r="2038" spans="1:25">
      <c r="F2038" s="91"/>
      <c r="G2038" s="91"/>
      <c r="U2038" s="91"/>
      <c r="Y2038" s="80"/>
    </row>
    <row r="2039" spans="1:25">
      <c r="F2039" s="91"/>
      <c r="G2039" s="91"/>
      <c r="U2039" s="91"/>
      <c r="Y2039" s="80"/>
    </row>
    <row r="2040" spans="1:25">
      <c r="F2040" s="91"/>
      <c r="G2040" s="91"/>
      <c r="U2040" s="91"/>
      <c r="Y2040" s="80"/>
    </row>
    <row r="2041" spans="1:25">
      <c r="F2041" s="91"/>
      <c r="G2041" s="91"/>
      <c r="U2041" s="91"/>
      <c r="Y2041" s="80"/>
    </row>
    <row r="2042" spans="1:25">
      <c r="F2042" s="91"/>
      <c r="G2042" s="91"/>
      <c r="U2042" s="91"/>
      <c r="Y2042" s="80"/>
    </row>
    <row r="2043" spans="1:25">
      <c r="F2043" s="91"/>
      <c r="G2043" s="91"/>
      <c r="U2043" s="91"/>
      <c r="Y2043" s="80"/>
    </row>
    <row r="2044" spans="1:25">
      <c r="F2044" s="91"/>
      <c r="G2044" s="91"/>
      <c r="U2044" s="91"/>
      <c r="Y2044" s="80"/>
    </row>
    <row r="2045" spans="1:25">
      <c r="F2045" s="91"/>
      <c r="G2045" s="91"/>
      <c r="U2045" s="91"/>
      <c r="Y2045" s="80"/>
    </row>
    <row r="2046" spans="1:25">
      <c r="F2046" s="91"/>
      <c r="G2046" s="91"/>
      <c r="U2046" s="91"/>
      <c r="Y2046" s="80"/>
    </row>
    <row r="2047" spans="1:25">
      <c r="F2047" s="91"/>
      <c r="G2047" s="91"/>
      <c r="U2047" s="91"/>
      <c r="Y2047" s="80"/>
    </row>
    <row r="2048" spans="1:25">
      <c r="F2048" s="91"/>
      <c r="G2048" s="91"/>
      <c r="U2048" s="91"/>
      <c r="Y2048" s="80"/>
    </row>
    <row r="2049" spans="6:25">
      <c r="F2049" s="91"/>
      <c r="G2049" s="91"/>
      <c r="N2049" s="91"/>
      <c r="U2049" s="91"/>
      <c r="Y2049" s="80"/>
    </row>
    <row r="2050" spans="6:25">
      <c r="F2050" s="91"/>
      <c r="G2050" s="91"/>
      <c r="N2050" s="91"/>
      <c r="U2050" s="91"/>
      <c r="Y2050" s="80"/>
    </row>
    <row r="2051" spans="6:25">
      <c r="F2051" s="91"/>
      <c r="G2051" s="91"/>
      <c r="U2051" s="91"/>
      <c r="Y2051" s="80"/>
    </row>
    <row r="2052" spans="6:25">
      <c r="F2052" s="91"/>
      <c r="G2052" s="91"/>
      <c r="U2052" s="91"/>
      <c r="Y2052" s="80"/>
    </row>
    <row r="2053" spans="6:25">
      <c r="F2053" s="91"/>
      <c r="G2053" s="91"/>
      <c r="U2053" s="91"/>
      <c r="Y2053" s="80"/>
    </row>
    <row r="2054" spans="6:25">
      <c r="F2054" s="91"/>
      <c r="G2054" s="91"/>
      <c r="U2054" s="91"/>
      <c r="Y2054" s="80"/>
    </row>
    <row r="2055" spans="6:25">
      <c r="F2055" s="91"/>
      <c r="G2055" s="91"/>
      <c r="U2055" s="91"/>
      <c r="Y2055" s="80"/>
    </row>
    <row r="2056" spans="6:25">
      <c r="F2056" s="91"/>
      <c r="G2056" s="91"/>
      <c r="U2056" s="91"/>
      <c r="Y2056" s="80"/>
    </row>
    <row r="2057" spans="6:25">
      <c r="F2057" s="91"/>
      <c r="G2057" s="91"/>
      <c r="U2057" s="91"/>
      <c r="Y2057" s="80"/>
    </row>
    <row r="2058" spans="6:25">
      <c r="F2058" s="91"/>
      <c r="G2058" s="91"/>
      <c r="U2058" s="91"/>
      <c r="Y2058" s="80"/>
    </row>
    <row r="2059" spans="6:25">
      <c r="F2059" s="91"/>
      <c r="G2059" s="91"/>
      <c r="U2059" s="91"/>
      <c r="Y2059" s="80"/>
    </row>
    <row r="2060" spans="6:25">
      <c r="F2060" s="91"/>
      <c r="G2060" s="91"/>
      <c r="U2060" s="91"/>
      <c r="Y2060" s="80"/>
    </row>
    <row r="2061" spans="6:25">
      <c r="F2061" s="91"/>
      <c r="G2061" s="91"/>
      <c r="U2061" s="91"/>
      <c r="Y2061" s="80"/>
    </row>
    <row r="2062" spans="6:25">
      <c r="F2062" s="91"/>
      <c r="G2062" s="91"/>
      <c r="N2062" s="91"/>
      <c r="U2062" s="91"/>
      <c r="Y2062" s="80"/>
    </row>
    <row r="2063" spans="6:25">
      <c r="F2063" s="91"/>
      <c r="G2063" s="91"/>
      <c r="N2063" s="91"/>
      <c r="U2063" s="91"/>
      <c r="Y2063" s="80"/>
    </row>
    <row r="2064" spans="6:25">
      <c r="F2064" s="91"/>
      <c r="G2064" s="91"/>
      <c r="U2064" s="91"/>
      <c r="Y2064" s="80"/>
    </row>
    <row r="2065" spans="6:25">
      <c r="F2065" s="91"/>
      <c r="G2065" s="91"/>
      <c r="U2065" s="91"/>
      <c r="Y2065" s="80"/>
    </row>
    <row r="2066" spans="6:25">
      <c r="F2066" s="91"/>
      <c r="G2066" s="91"/>
      <c r="U2066" s="91"/>
      <c r="Y2066" s="80"/>
    </row>
    <row r="2067" spans="6:25">
      <c r="F2067" s="91"/>
      <c r="G2067" s="91"/>
      <c r="U2067" s="91"/>
      <c r="Y2067" s="80"/>
    </row>
    <row r="2068" spans="6:25">
      <c r="F2068" s="91"/>
      <c r="G2068" s="91"/>
      <c r="U2068" s="91"/>
      <c r="Y2068" s="80"/>
    </row>
    <row r="2069" spans="6:25">
      <c r="F2069" s="91"/>
      <c r="G2069" s="91"/>
      <c r="U2069" s="91"/>
      <c r="Y2069" s="80"/>
    </row>
    <row r="2070" spans="6:25">
      <c r="F2070" s="91"/>
      <c r="G2070" s="91"/>
      <c r="U2070" s="91"/>
      <c r="Y2070" s="80"/>
    </row>
    <row r="2071" spans="6:25">
      <c r="F2071" s="91"/>
      <c r="G2071" s="91"/>
      <c r="U2071" s="91"/>
      <c r="Y2071" s="80"/>
    </row>
    <row r="2072" spans="6:25">
      <c r="F2072" s="91"/>
      <c r="G2072" s="91"/>
      <c r="U2072" s="91"/>
      <c r="Y2072" s="80"/>
    </row>
    <row r="2073" spans="6:25">
      <c r="F2073" s="91"/>
      <c r="G2073" s="91"/>
      <c r="U2073" s="91"/>
      <c r="Y2073" s="80"/>
    </row>
    <row r="2074" spans="6:25">
      <c r="F2074" s="91"/>
      <c r="G2074" s="91"/>
      <c r="U2074" s="91"/>
      <c r="Y2074" s="80"/>
    </row>
    <row r="2075" spans="6:25">
      <c r="F2075" s="91"/>
      <c r="G2075" s="91"/>
      <c r="N2075" s="91"/>
      <c r="U2075" s="91"/>
      <c r="Y2075" s="80"/>
    </row>
    <row r="2076" spans="6:25">
      <c r="F2076" s="91"/>
      <c r="G2076" s="91"/>
      <c r="N2076" s="91"/>
      <c r="U2076" s="91"/>
      <c r="Y2076" s="80"/>
    </row>
    <row r="2077" spans="6:25">
      <c r="F2077" s="91"/>
      <c r="G2077" s="91"/>
      <c r="U2077" s="91"/>
      <c r="Y2077" s="80"/>
    </row>
    <row r="2078" spans="6:25">
      <c r="F2078" s="91"/>
      <c r="G2078" s="91"/>
      <c r="U2078" s="91"/>
      <c r="Y2078" s="80"/>
    </row>
    <row r="2079" spans="6:25">
      <c r="F2079" s="91"/>
      <c r="G2079" s="91"/>
      <c r="U2079" s="91"/>
      <c r="Y2079" s="80"/>
    </row>
    <row r="2080" spans="6:25">
      <c r="F2080" s="91"/>
      <c r="G2080" s="91"/>
      <c r="U2080" s="91"/>
      <c r="Y2080" s="80"/>
    </row>
    <row r="2081" spans="6:25">
      <c r="F2081" s="91"/>
      <c r="G2081" s="91"/>
      <c r="U2081" s="91"/>
      <c r="Y2081" s="80"/>
    </row>
    <row r="2082" spans="6:25">
      <c r="F2082" s="91"/>
      <c r="G2082" s="91"/>
      <c r="U2082" s="91"/>
      <c r="Y2082" s="80"/>
    </row>
    <row r="2083" spans="6:25">
      <c r="F2083" s="91"/>
      <c r="G2083" s="91"/>
      <c r="U2083" s="91"/>
      <c r="Y2083" s="80"/>
    </row>
    <row r="2084" spans="6:25">
      <c r="F2084" s="91"/>
      <c r="G2084" s="91"/>
      <c r="U2084" s="91"/>
      <c r="Y2084" s="80"/>
    </row>
    <row r="2085" spans="6:25">
      <c r="F2085" s="91"/>
      <c r="G2085" s="91"/>
      <c r="U2085" s="91"/>
      <c r="Y2085" s="80"/>
    </row>
    <row r="2086" spans="6:25">
      <c r="F2086" s="91"/>
      <c r="G2086" s="91"/>
      <c r="U2086" s="91"/>
      <c r="Y2086" s="80"/>
    </row>
    <row r="2087" spans="6:25">
      <c r="F2087" s="91"/>
      <c r="G2087" s="91"/>
      <c r="U2087" s="91"/>
      <c r="Y2087" s="80"/>
    </row>
    <row r="2088" spans="6:25">
      <c r="F2088" s="91"/>
      <c r="G2088" s="91"/>
      <c r="N2088" s="91"/>
      <c r="U2088" s="91"/>
      <c r="Y2088" s="80"/>
    </row>
    <row r="2089" spans="6:25">
      <c r="F2089" s="91"/>
      <c r="G2089" s="91"/>
      <c r="N2089" s="91"/>
      <c r="U2089" s="91"/>
      <c r="Y2089" s="80"/>
    </row>
    <row r="2090" spans="6:25">
      <c r="F2090" s="91"/>
      <c r="G2090" s="91"/>
      <c r="U2090" s="91"/>
      <c r="Y2090" s="80"/>
    </row>
    <row r="2091" spans="6:25">
      <c r="F2091" s="91"/>
      <c r="G2091" s="91"/>
      <c r="U2091" s="91"/>
      <c r="Y2091" s="80"/>
    </row>
    <row r="2092" spans="6:25">
      <c r="F2092" s="91"/>
      <c r="G2092" s="91"/>
      <c r="U2092" s="91"/>
      <c r="Y2092" s="80"/>
    </row>
    <row r="2093" spans="6:25">
      <c r="F2093" s="91"/>
      <c r="G2093" s="91"/>
      <c r="U2093" s="91"/>
      <c r="Y2093" s="80"/>
    </row>
    <row r="2094" spans="6:25">
      <c r="F2094" s="91"/>
      <c r="G2094" s="91"/>
      <c r="U2094" s="91"/>
      <c r="Y2094" s="80"/>
    </row>
    <row r="2095" spans="6:25">
      <c r="F2095" s="91"/>
      <c r="G2095" s="91"/>
      <c r="U2095" s="91"/>
      <c r="Y2095" s="80"/>
    </row>
    <row r="2096" spans="6:25">
      <c r="F2096" s="91"/>
      <c r="G2096" s="91"/>
      <c r="U2096" s="91"/>
      <c r="Y2096" s="80"/>
    </row>
    <row r="2097" spans="6:25">
      <c r="F2097" s="91"/>
      <c r="G2097" s="91"/>
      <c r="U2097" s="91"/>
      <c r="Y2097" s="80"/>
    </row>
    <row r="2098" spans="6:25">
      <c r="F2098" s="91"/>
      <c r="G2098" s="91"/>
      <c r="U2098" s="91"/>
      <c r="Y2098" s="80"/>
    </row>
    <row r="2099" spans="6:25">
      <c r="F2099" s="91"/>
      <c r="G2099" s="91"/>
      <c r="U2099" s="91"/>
      <c r="Y2099" s="80"/>
    </row>
    <row r="2100" spans="6:25">
      <c r="F2100" s="91"/>
      <c r="G2100" s="91"/>
      <c r="U2100" s="91"/>
      <c r="Y2100" s="80"/>
    </row>
    <row r="2101" spans="6:25">
      <c r="F2101" s="91"/>
      <c r="G2101" s="91"/>
      <c r="N2101" s="91"/>
      <c r="U2101" s="91"/>
      <c r="Y2101" s="80"/>
    </row>
    <row r="2102" spans="6:25">
      <c r="F2102" s="91"/>
      <c r="G2102" s="91"/>
      <c r="N2102" s="91"/>
      <c r="U2102" s="91"/>
      <c r="Y2102" s="80"/>
    </row>
    <row r="2103" spans="6:25">
      <c r="F2103" s="91"/>
      <c r="G2103" s="91"/>
      <c r="U2103" s="91"/>
      <c r="Y2103" s="80"/>
    </row>
    <row r="2104" spans="6:25">
      <c r="F2104" s="91"/>
      <c r="G2104" s="91"/>
      <c r="U2104" s="91"/>
      <c r="Y2104" s="80"/>
    </row>
    <row r="2105" spans="6:25">
      <c r="F2105" s="91"/>
      <c r="G2105" s="91"/>
      <c r="U2105" s="91"/>
      <c r="Y2105" s="80"/>
    </row>
    <row r="2106" spans="6:25">
      <c r="F2106" s="91"/>
      <c r="G2106" s="91"/>
      <c r="U2106" s="91"/>
      <c r="Y2106" s="80"/>
    </row>
    <row r="2107" spans="6:25">
      <c r="F2107" s="91"/>
      <c r="G2107" s="91"/>
      <c r="U2107" s="91"/>
      <c r="Y2107" s="80"/>
    </row>
    <row r="2108" spans="6:25">
      <c r="F2108" s="91"/>
      <c r="G2108" s="91"/>
      <c r="U2108" s="91"/>
      <c r="Y2108" s="80"/>
    </row>
    <row r="2109" spans="6:25">
      <c r="F2109" s="91"/>
      <c r="G2109" s="91"/>
      <c r="U2109" s="91"/>
      <c r="Y2109" s="80"/>
    </row>
    <row r="2110" spans="6:25">
      <c r="F2110" s="91"/>
      <c r="G2110" s="91"/>
      <c r="U2110" s="91"/>
      <c r="Y2110" s="80"/>
    </row>
    <row r="2111" spans="6:25">
      <c r="F2111" s="91"/>
      <c r="G2111" s="91"/>
      <c r="U2111" s="91"/>
      <c r="Y2111" s="80"/>
    </row>
    <row r="2112" spans="6:25">
      <c r="F2112" s="91"/>
      <c r="G2112" s="91"/>
      <c r="U2112" s="91"/>
      <c r="Y2112" s="80"/>
    </row>
    <row r="2113" spans="6:25">
      <c r="F2113" s="91"/>
      <c r="G2113" s="91"/>
      <c r="U2113" s="91"/>
      <c r="Y2113" s="80"/>
    </row>
    <row r="2114" spans="6:25">
      <c r="F2114" s="91"/>
      <c r="G2114" s="91"/>
      <c r="N2114" s="91"/>
      <c r="U2114" s="91"/>
      <c r="Y2114" s="80"/>
    </row>
    <row r="2115" spans="6:25">
      <c r="F2115" s="91"/>
      <c r="G2115" s="91"/>
      <c r="N2115" s="91"/>
      <c r="U2115" s="91"/>
      <c r="Y2115" s="80"/>
    </row>
    <row r="2116" spans="6:25">
      <c r="F2116" s="91"/>
      <c r="G2116" s="91"/>
      <c r="U2116" s="91"/>
      <c r="Y2116" s="80"/>
    </row>
    <row r="2117" spans="6:25">
      <c r="F2117" s="91"/>
      <c r="G2117" s="91"/>
      <c r="U2117" s="91"/>
      <c r="Y2117" s="80"/>
    </row>
    <row r="2118" spans="6:25">
      <c r="F2118" s="91"/>
      <c r="G2118" s="91"/>
      <c r="U2118" s="91"/>
      <c r="Y2118" s="80"/>
    </row>
    <row r="2119" spans="6:25">
      <c r="F2119" s="91"/>
      <c r="G2119" s="91"/>
      <c r="U2119" s="91"/>
      <c r="Y2119" s="80"/>
    </row>
    <row r="2120" spans="6:25">
      <c r="F2120" s="91"/>
      <c r="G2120" s="91"/>
      <c r="U2120" s="91"/>
      <c r="Y2120" s="80"/>
    </row>
    <row r="2121" spans="6:25">
      <c r="F2121" s="91"/>
      <c r="G2121" s="91"/>
      <c r="U2121" s="91"/>
      <c r="Y2121" s="80"/>
    </row>
    <row r="2122" spans="6:25">
      <c r="F2122" s="91"/>
      <c r="G2122" s="91"/>
      <c r="U2122" s="91"/>
      <c r="Y2122" s="80"/>
    </row>
    <row r="2123" spans="6:25">
      <c r="F2123" s="91"/>
      <c r="G2123" s="91"/>
      <c r="U2123" s="91"/>
      <c r="Y2123" s="80"/>
    </row>
    <row r="2124" spans="6:25">
      <c r="F2124" s="91"/>
      <c r="G2124" s="91"/>
      <c r="U2124" s="91"/>
      <c r="Y2124" s="80"/>
    </row>
    <row r="2125" spans="6:25">
      <c r="F2125" s="91"/>
      <c r="G2125" s="91"/>
      <c r="U2125" s="91"/>
      <c r="Y2125" s="80"/>
    </row>
    <row r="2126" spans="6:25">
      <c r="F2126" s="91"/>
      <c r="G2126" s="91"/>
      <c r="U2126" s="91"/>
      <c r="Y2126" s="80"/>
    </row>
    <row r="2127" spans="6:25">
      <c r="F2127" s="91"/>
      <c r="G2127" s="91"/>
      <c r="N2127" s="91"/>
      <c r="U2127" s="91"/>
      <c r="Y2127" s="80"/>
    </row>
    <row r="2128" spans="6:25">
      <c r="F2128" s="91"/>
      <c r="G2128" s="91"/>
      <c r="N2128" s="91"/>
      <c r="U2128" s="91"/>
      <c r="Y2128" s="80"/>
    </row>
    <row r="2129" spans="6:25">
      <c r="F2129" s="91"/>
      <c r="G2129" s="91"/>
      <c r="U2129" s="91"/>
      <c r="Y2129" s="80"/>
    </row>
    <row r="2130" spans="6:25">
      <c r="F2130" s="91"/>
      <c r="G2130" s="91"/>
      <c r="U2130" s="91"/>
      <c r="Y2130" s="80"/>
    </row>
    <row r="2131" spans="6:25">
      <c r="F2131" s="91"/>
      <c r="G2131" s="91"/>
      <c r="U2131" s="91"/>
      <c r="Y2131" s="80"/>
    </row>
    <row r="2132" spans="6:25">
      <c r="F2132" s="91"/>
      <c r="G2132" s="91"/>
      <c r="U2132" s="91"/>
      <c r="Y2132" s="80"/>
    </row>
    <row r="2133" spans="6:25">
      <c r="F2133" s="91"/>
      <c r="G2133" s="91"/>
      <c r="U2133" s="91"/>
      <c r="Y2133" s="80"/>
    </row>
    <row r="2134" spans="6:25">
      <c r="F2134" s="91"/>
      <c r="G2134" s="91"/>
      <c r="U2134" s="91"/>
      <c r="Y2134" s="80"/>
    </row>
    <row r="2135" spans="6:25">
      <c r="F2135" s="91"/>
      <c r="G2135" s="91"/>
      <c r="U2135" s="91"/>
      <c r="Y2135" s="80"/>
    </row>
    <row r="2136" spans="6:25">
      <c r="F2136" s="91"/>
      <c r="G2136" s="91"/>
      <c r="U2136" s="91"/>
      <c r="Y2136" s="80"/>
    </row>
    <row r="2137" spans="6:25">
      <c r="F2137" s="91"/>
      <c r="G2137" s="91"/>
      <c r="U2137" s="91"/>
      <c r="Y2137" s="80"/>
    </row>
    <row r="2138" spans="6:25">
      <c r="F2138" s="91"/>
      <c r="G2138" s="91"/>
      <c r="U2138" s="91"/>
      <c r="Y2138" s="80"/>
    </row>
    <row r="2139" spans="6:25">
      <c r="F2139" s="91"/>
      <c r="G2139" s="91"/>
      <c r="U2139" s="91"/>
      <c r="Y2139" s="80"/>
    </row>
    <row r="2140" spans="6:25">
      <c r="F2140" s="91"/>
      <c r="G2140" s="91"/>
      <c r="N2140" s="91"/>
      <c r="U2140" s="91"/>
      <c r="Y2140" s="80"/>
    </row>
    <row r="2141" spans="6:25">
      <c r="F2141" s="91"/>
      <c r="G2141" s="91"/>
      <c r="N2141" s="91"/>
      <c r="U2141" s="91"/>
      <c r="Y2141" s="80"/>
    </row>
    <row r="2142" spans="6:25">
      <c r="F2142" s="91"/>
      <c r="G2142" s="91"/>
      <c r="U2142" s="91"/>
      <c r="Y2142" s="80"/>
    </row>
    <row r="2143" spans="6:25">
      <c r="F2143" s="91"/>
      <c r="G2143" s="91"/>
      <c r="U2143" s="91"/>
      <c r="Y2143" s="80"/>
    </row>
    <row r="2144" spans="6:25">
      <c r="F2144" s="91"/>
      <c r="G2144" s="91"/>
      <c r="U2144" s="91"/>
      <c r="Y2144" s="80"/>
    </row>
    <row r="2145" spans="6:25">
      <c r="F2145" s="91"/>
      <c r="G2145" s="91"/>
      <c r="U2145" s="91"/>
      <c r="Y2145" s="80"/>
    </row>
    <row r="2146" spans="6:25">
      <c r="F2146" s="91"/>
      <c r="G2146" s="91"/>
      <c r="U2146" s="91"/>
      <c r="Y2146" s="80"/>
    </row>
    <row r="2147" spans="6:25">
      <c r="F2147" s="91"/>
      <c r="G2147" s="91"/>
      <c r="U2147" s="91"/>
      <c r="Y2147" s="80"/>
    </row>
    <row r="2148" spans="6:25">
      <c r="F2148" s="91"/>
      <c r="G2148" s="91"/>
      <c r="U2148" s="91"/>
      <c r="Y2148" s="80"/>
    </row>
    <row r="2149" spans="6:25">
      <c r="F2149" s="91"/>
      <c r="G2149" s="91"/>
      <c r="U2149" s="91"/>
      <c r="Y2149" s="80"/>
    </row>
    <row r="2150" spans="6:25">
      <c r="F2150" s="91"/>
      <c r="G2150" s="91"/>
      <c r="U2150" s="91"/>
      <c r="Y2150" s="80"/>
    </row>
    <row r="2151" spans="6:25">
      <c r="F2151" s="91"/>
      <c r="G2151" s="91"/>
      <c r="U2151" s="91"/>
      <c r="Y2151" s="80"/>
    </row>
    <row r="2152" spans="6:25">
      <c r="F2152" s="91"/>
      <c r="G2152" s="91"/>
      <c r="U2152" s="91"/>
      <c r="Y2152" s="80"/>
    </row>
    <row r="2153" spans="6:25">
      <c r="F2153" s="91"/>
      <c r="G2153" s="91"/>
      <c r="N2153" s="91"/>
      <c r="U2153" s="91"/>
      <c r="Y2153" s="80"/>
    </row>
    <row r="2154" spans="6:25">
      <c r="F2154" s="91"/>
      <c r="G2154" s="91"/>
      <c r="N2154" s="91"/>
      <c r="U2154" s="91"/>
      <c r="Y2154" s="80"/>
    </row>
    <row r="2155" spans="6:25">
      <c r="F2155" s="91"/>
      <c r="G2155" s="91"/>
      <c r="U2155" s="91"/>
      <c r="Y2155" s="80"/>
    </row>
    <row r="2156" spans="6:25">
      <c r="F2156" s="91"/>
      <c r="G2156" s="91"/>
      <c r="U2156" s="91"/>
      <c r="Y2156" s="80"/>
    </row>
    <row r="2157" spans="6:25">
      <c r="F2157" s="91"/>
      <c r="G2157" s="91"/>
      <c r="U2157" s="91"/>
      <c r="Y2157" s="80"/>
    </row>
    <row r="2158" spans="6:25">
      <c r="F2158" s="91"/>
      <c r="G2158" s="91"/>
      <c r="U2158" s="91"/>
      <c r="Y2158" s="80"/>
    </row>
    <row r="2159" spans="6:25">
      <c r="F2159" s="91"/>
      <c r="G2159" s="91"/>
      <c r="U2159" s="91"/>
      <c r="Y2159" s="80"/>
    </row>
    <row r="2160" spans="6:25">
      <c r="F2160" s="91"/>
      <c r="G2160" s="91"/>
      <c r="U2160" s="91"/>
      <c r="Y2160" s="80"/>
    </row>
    <row r="2161" spans="6:25">
      <c r="F2161" s="91"/>
      <c r="G2161" s="91"/>
      <c r="U2161" s="91"/>
      <c r="Y2161" s="80"/>
    </row>
    <row r="2162" spans="6:25">
      <c r="F2162" s="91"/>
      <c r="G2162" s="91"/>
      <c r="U2162" s="91"/>
      <c r="Y2162" s="80"/>
    </row>
    <row r="2163" spans="6:25">
      <c r="F2163" s="91"/>
      <c r="G2163" s="91"/>
      <c r="U2163" s="91"/>
      <c r="Y2163" s="80"/>
    </row>
    <row r="2164" spans="6:25">
      <c r="F2164" s="91"/>
      <c r="G2164" s="91"/>
      <c r="U2164" s="91"/>
      <c r="Y2164" s="80"/>
    </row>
    <row r="2165" spans="6:25">
      <c r="F2165" s="91"/>
      <c r="G2165" s="91"/>
      <c r="U2165" s="91"/>
      <c r="Y2165" s="80"/>
    </row>
    <row r="2166" spans="6:25">
      <c r="F2166" s="91"/>
      <c r="G2166" s="91"/>
      <c r="N2166" s="91"/>
      <c r="U2166" s="91"/>
      <c r="Y2166" s="80"/>
    </row>
    <row r="2167" spans="6:25">
      <c r="F2167" s="91"/>
      <c r="G2167" s="91"/>
      <c r="N2167" s="91"/>
      <c r="U2167" s="91"/>
      <c r="Y2167" s="80"/>
    </row>
    <row r="2168" spans="6:25">
      <c r="F2168" s="91"/>
      <c r="G2168" s="91"/>
      <c r="U2168" s="91"/>
      <c r="Y2168" s="80"/>
    </row>
    <row r="2169" spans="6:25">
      <c r="F2169" s="91"/>
      <c r="G2169" s="91"/>
      <c r="U2169" s="91"/>
      <c r="Y2169" s="80"/>
    </row>
    <row r="2170" spans="6:25">
      <c r="F2170" s="91"/>
      <c r="G2170" s="91"/>
      <c r="U2170" s="91"/>
      <c r="Y2170" s="80"/>
    </row>
    <row r="2171" spans="6:25">
      <c r="F2171" s="91"/>
      <c r="G2171" s="91"/>
      <c r="U2171" s="91"/>
      <c r="Y2171" s="80"/>
    </row>
    <row r="2172" spans="6:25">
      <c r="F2172" s="91"/>
      <c r="G2172" s="91"/>
      <c r="U2172" s="91"/>
      <c r="Y2172" s="80"/>
    </row>
    <row r="2173" spans="6:25">
      <c r="F2173" s="91"/>
      <c r="G2173" s="91"/>
      <c r="U2173" s="91"/>
      <c r="Y2173" s="80"/>
    </row>
    <row r="2174" spans="6:25">
      <c r="F2174" s="91"/>
      <c r="G2174" s="91"/>
      <c r="U2174" s="91"/>
      <c r="Y2174" s="80"/>
    </row>
    <row r="2175" spans="6:25">
      <c r="F2175" s="91"/>
      <c r="G2175" s="91"/>
      <c r="U2175" s="91"/>
      <c r="Y2175" s="80"/>
    </row>
    <row r="2176" spans="6:25">
      <c r="F2176" s="91"/>
      <c r="G2176" s="91"/>
      <c r="U2176" s="91"/>
      <c r="Y2176" s="80"/>
    </row>
    <row r="2177" spans="6:25">
      <c r="F2177" s="91"/>
      <c r="G2177" s="91"/>
      <c r="U2177" s="91"/>
      <c r="Y2177" s="80"/>
    </row>
    <row r="2178" spans="6:25">
      <c r="F2178" s="91"/>
      <c r="G2178" s="91"/>
      <c r="U2178" s="91"/>
      <c r="Y2178" s="80"/>
    </row>
    <row r="2179" spans="6:25">
      <c r="F2179" s="91"/>
      <c r="G2179" s="91"/>
      <c r="N2179" s="91"/>
      <c r="U2179" s="91"/>
      <c r="Y2179" s="80"/>
    </row>
    <row r="2180" spans="6:25">
      <c r="F2180" s="91"/>
      <c r="G2180" s="91"/>
      <c r="N2180" s="91"/>
      <c r="U2180" s="91"/>
      <c r="Y2180" s="80"/>
    </row>
    <row r="2181" spans="6:25">
      <c r="F2181" s="91"/>
      <c r="G2181" s="91"/>
      <c r="U2181" s="91"/>
      <c r="Y2181" s="80"/>
    </row>
    <row r="2182" spans="6:25">
      <c r="F2182" s="91"/>
      <c r="G2182" s="91"/>
      <c r="U2182" s="91"/>
      <c r="Y2182" s="80"/>
    </row>
    <row r="2183" spans="6:25">
      <c r="F2183" s="91"/>
      <c r="G2183" s="91"/>
      <c r="U2183" s="91"/>
      <c r="Y2183" s="80"/>
    </row>
    <row r="2184" spans="6:25">
      <c r="F2184" s="91"/>
      <c r="G2184" s="91"/>
      <c r="U2184" s="91"/>
      <c r="Y2184" s="80"/>
    </row>
    <row r="2185" spans="6:25">
      <c r="F2185" s="91"/>
      <c r="G2185" s="91"/>
      <c r="U2185" s="91"/>
      <c r="Y2185" s="80"/>
    </row>
    <row r="2186" spans="6:25">
      <c r="F2186" s="91"/>
      <c r="G2186" s="91"/>
      <c r="U2186" s="91"/>
      <c r="Y2186" s="80"/>
    </row>
    <row r="2187" spans="6:25">
      <c r="F2187" s="91"/>
      <c r="G2187" s="91"/>
      <c r="U2187" s="91"/>
      <c r="Y2187" s="80"/>
    </row>
    <row r="2188" spans="6:25">
      <c r="F2188" s="91"/>
      <c r="G2188" s="91"/>
      <c r="U2188" s="91"/>
      <c r="Y2188" s="80"/>
    </row>
    <row r="2189" spans="6:25">
      <c r="F2189" s="91"/>
      <c r="G2189" s="91"/>
      <c r="U2189" s="91"/>
      <c r="Y2189" s="80"/>
    </row>
    <row r="2190" spans="6:25">
      <c r="F2190" s="91"/>
      <c r="G2190" s="91"/>
      <c r="U2190" s="91"/>
      <c r="Y2190" s="80"/>
    </row>
    <row r="2191" spans="6:25">
      <c r="F2191" s="91"/>
      <c r="G2191" s="91"/>
      <c r="U2191" s="91"/>
      <c r="Y2191" s="80"/>
    </row>
    <row r="2192" spans="6:25">
      <c r="F2192" s="91"/>
      <c r="G2192" s="91"/>
      <c r="N2192" s="91"/>
      <c r="U2192" s="91"/>
      <c r="Y2192" s="80"/>
    </row>
    <row r="2193" spans="6:25">
      <c r="F2193" s="91"/>
      <c r="G2193" s="91"/>
      <c r="N2193" s="91"/>
      <c r="U2193" s="91"/>
      <c r="Y2193" s="80"/>
    </row>
    <row r="2194" spans="6:25">
      <c r="F2194" s="91"/>
      <c r="G2194" s="91"/>
      <c r="U2194" s="91"/>
      <c r="Y2194" s="80"/>
    </row>
    <row r="2195" spans="6:25">
      <c r="F2195" s="91"/>
      <c r="G2195" s="91"/>
      <c r="U2195" s="91"/>
      <c r="Y2195" s="80"/>
    </row>
    <row r="2196" spans="6:25">
      <c r="F2196" s="91"/>
      <c r="G2196" s="91"/>
      <c r="U2196" s="91"/>
      <c r="Y2196" s="80"/>
    </row>
    <row r="2197" spans="6:25">
      <c r="F2197" s="91"/>
      <c r="G2197" s="91"/>
      <c r="U2197" s="91"/>
      <c r="Y2197" s="80"/>
    </row>
    <row r="2198" spans="6:25">
      <c r="F2198" s="91"/>
      <c r="G2198" s="91"/>
      <c r="U2198" s="91"/>
      <c r="Y2198" s="80"/>
    </row>
    <row r="2199" spans="6:25">
      <c r="F2199" s="91"/>
      <c r="G2199" s="91"/>
      <c r="U2199" s="91"/>
      <c r="Y2199" s="80"/>
    </row>
    <row r="2200" spans="6:25">
      <c r="F2200" s="91"/>
      <c r="G2200" s="91"/>
      <c r="U2200" s="91"/>
      <c r="Y2200" s="80"/>
    </row>
    <row r="2201" spans="6:25">
      <c r="F2201" s="91"/>
      <c r="G2201" s="91"/>
      <c r="U2201" s="91"/>
      <c r="Y2201" s="80"/>
    </row>
    <row r="2202" spans="6:25">
      <c r="F2202" s="91"/>
      <c r="G2202" s="91"/>
      <c r="U2202" s="91"/>
      <c r="Y2202" s="80"/>
    </row>
    <row r="2203" spans="6:25">
      <c r="F2203" s="91"/>
      <c r="G2203" s="91"/>
      <c r="U2203" s="91"/>
      <c r="Y2203" s="80"/>
    </row>
    <row r="2204" spans="6:25">
      <c r="F2204" s="91"/>
      <c r="G2204" s="91"/>
      <c r="U2204" s="91"/>
      <c r="Y2204" s="80"/>
    </row>
    <row r="2205" spans="6:25">
      <c r="F2205" s="91"/>
      <c r="G2205" s="91"/>
      <c r="N2205" s="91"/>
      <c r="U2205" s="91"/>
      <c r="Y2205" s="80"/>
    </row>
    <row r="2206" spans="6:25">
      <c r="F2206" s="91"/>
      <c r="G2206" s="91"/>
      <c r="N2206" s="91"/>
      <c r="U2206" s="91"/>
      <c r="Y2206" s="80"/>
    </row>
    <row r="2207" spans="6:25">
      <c r="F2207" s="91"/>
      <c r="G2207" s="91"/>
      <c r="U2207" s="91"/>
      <c r="Y2207" s="80"/>
    </row>
    <row r="2208" spans="6:25">
      <c r="F2208" s="91"/>
      <c r="G2208" s="91"/>
      <c r="U2208" s="91"/>
      <c r="Y2208" s="80"/>
    </row>
    <row r="2209" spans="6:25">
      <c r="F2209" s="91"/>
      <c r="G2209" s="91"/>
      <c r="U2209" s="91"/>
      <c r="Y2209" s="80"/>
    </row>
    <row r="2210" spans="6:25">
      <c r="F2210" s="91"/>
      <c r="G2210" s="91"/>
      <c r="U2210" s="91"/>
      <c r="Y2210" s="80"/>
    </row>
    <row r="2211" spans="6:25">
      <c r="F2211" s="91"/>
      <c r="G2211" s="91"/>
      <c r="U2211" s="91"/>
      <c r="Y2211" s="80"/>
    </row>
    <row r="2212" spans="6:25">
      <c r="F2212" s="91"/>
      <c r="G2212" s="91"/>
      <c r="U2212" s="91"/>
      <c r="Y2212" s="80"/>
    </row>
    <row r="2213" spans="6:25">
      <c r="F2213" s="91"/>
      <c r="G2213" s="91"/>
      <c r="U2213" s="91"/>
      <c r="Y2213" s="80"/>
    </row>
    <row r="2214" spans="6:25">
      <c r="F2214" s="91"/>
      <c r="G2214" s="91"/>
      <c r="U2214" s="91"/>
      <c r="Y2214" s="80"/>
    </row>
    <row r="2215" spans="6:25">
      <c r="F2215" s="91"/>
      <c r="G2215" s="91"/>
      <c r="U2215" s="91"/>
      <c r="Y2215" s="80"/>
    </row>
    <row r="2216" spans="6:25">
      <c r="F2216" s="91"/>
      <c r="G2216" s="91"/>
      <c r="U2216" s="91"/>
      <c r="Y2216" s="80"/>
    </row>
    <row r="2217" spans="6:25">
      <c r="F2217" s="91"/>
      <c r="G2217" s="91"/>
      <c r="U2217" s="91"/>
      <c r="Y2217" s="80"/>
    </row>
    <row r="2218" spans="6:25">
      <c r="F2218" s="91"/>
      <c r="G2218" s="91"/>
      <c r="N2218" s="91"/>
      <c r="U2218" s="91"/>
      <c r="Y2218" s="80"/>
    </row>
    <row r="2219" spans="6:25">
      <c r="F2219" s="91"/>
      <c r="G2219" s="91"/>
      <c r="N2219" s="91"/>
      <c r="U2219" s="91"/>
      <c r="Y2219" s="80"/>
    </row>
    <row r="2220" spans="6:25">
      <c r="F2220" s="91"/>
      <c r="G2220" s="91"/>
      <c r="U2220" s="91"/>
      <c r="Y2220" s="80"/>
    </row>
    <row r="2221" spans="6:25">
      <c r="F2221" s="91"/>
      <c r="G2221" s="91"/>
      <c r="U2221" s="91"/>
      <c r="Y2221" s="80"/>
    </row>
    <row r="2222" spans="6:25">
      <c r="F2222" s="91"/>
      <c r="G2222" s="91"/>
      <c r="U2222" s="91"/>
      <c r="Y2222" s="80"/>
    </row>
    <row r="2223" spans="6:25">
      <c r="F2223" s="91"/>
      <c r="G2223" s="91"/>
      <c r="U2223" s="91"/>
      <c r="Y2223" s="80"/>
    </row>
    <row r="2224" spans="6:25">
      <c r="F2224" s="91"/>
      <c r="G2224" s="91"/>
      <c r="U2224" s="91"/>
      <c r="Y2224" s="80"/>
    </row>
    <row r="2225" spans="6:25">
      <c r="F2225" s="91"/>
      <c r="G2225" s="91"/>
      <c r="U2225" s="91"/>
      <c r="Y2225" s="80"/>
    </row>
    <row r="2226" spans="6:25">
      <c r="F2226" s="91"/>
      <c r="G2226" s="91"/>
      <c r="U2226" s="91"/>
      <c r="Y2226" s="80"/>
    </row>
    <row r="2227" spans="6:25">
      <c r="F2227" s="91"/>
      <c r="G2227" s="91"/>
      <c r="U2227" s="91"/>
      <c r="Y2227" s="80"/>
    </row>
    <row r="2228" spans="6:25">
      <c r="F2228" s="91"/>
      <c r="G2228" s="91"/>
      <c r="U2228" s="91"/>
      <c r="Y2228" s="80"/>
    </row>
    <row r="2229" spans="6:25">
      <c r="F2229" s="91"/>
      <c r="G2229" s="91"/>
      <c r="U2229" s="91"/>
      <c r="Y2229" s="80"/>
    </row>
    <row r="2230" spans="6:25">
      <c r="F2230" s="91"/>
      <c r="G2230" s="91"/>
      <c r="U2230" s="91"/>
      <c r="Y2230" s="80"/>
    </row>
    <row r="2231" spans="6:25">
      <c r="F2231" s="91"/>
      <c r="G2231" s="91"/>
      <c r="N2231" s="91"/>
      <c r="U2231" s="91"/>
      <c r="Y2231" s="80"/>
    </row>
    <row r="2232" spans="6:25">
      <c r="F2232" s="91"/>
      <c r="G2232" s="91"/>
      <c r="N2232" s="91"/>
      <c r="U2232" s="91"/>
      <c r="Y2232" s="80"/>
    </row>
    <row r="2233" spans="6:25">
      <c r="F2233" s="91"/>
      <c r="G2233" s="91"/>
      <c r="U2233" s="91"/>
      <c r="Y2233" s="80"/>
    </row>
    <row r="2234" spans="6:25">
      <c r="F2234" s="91"/>
      <c r="G2234" s="91"/>
      <c r="U2234" s="91"/>
      <c r="Y2234" s="80"/>
    </row>
    <row r="2235" spans="6:25">
      <c r="F2235" s="91"/>
      <c r="G2235" s="91"/>
      <c r="U2235" s="91"/>
      <c r="Y2235" s="80"/>
    </row>
    <row r="2236" spans="6:25">
      <c r="F2236" s="91"/>
      <c r="G2236" s="91"/>
      <c r="U2236" s="91"/>
      <c r="Y2236" s="80"/>
    </row>
    <row r="2237" spans="6:25">
      <c r="F2237" s="91"/>
      <c r="G2237" s="91"/>
      <c r="U2237" s="91"/>
      <c r="Y2237" s="80"/>
    </row>
    <row r="2238" spans="6:25">
      <c r="F2238" s="91"/>
      <c r="G2238" s="91"/>
      <c r="U2238" s="91"/>
      <c r="Y2238" s="80"/>
    </row>
    <row r="2239" spans="6:25">
      <c r="F2239" s="91"/>
      <c r="G2239" s="91"/>
      <c r="U2239" s="91"/>
      <c r="Y2239" s="80"/>
    </row>
    <row r="2240" spans="6:25">
      <c r="F2240" s="91"/>
      <c r="G2240" s="91"/>
      <c r="U2240" s="91"/>
      <c r="Y2240" s="80"/>
    </row>
    <row r="2241" spans="6:25">
      <c r="F2241" s="91"/>
      <c r="G2241" s="91"/>
      <c r="U2241" s="91"/>
      <c r="Y2241" s="80"/>
    </row>
    <row r="2242" spans="6:25">
      <c r="F2242" s="91"/>
      <c r="G2242" s="91"/>
      <c r="U2242" s="91"/>
      <c r="Y2242" s="80"/>
    </row>
    <row r="2243" spans="6:25">
      <c r="F2243" s="91"/>
      <c r="G2243" s="91"/>
      <c r="U2243" s="91"/>
      <c r="Y2243" s="80"/>
    </row>
    <row r="2244" spans="6:25">
      <c r="F2244" s="91"/>
      <c r="G2244" s="91"/>
      <c r="N2244" s="91"/>
      <c r="U2244" s="91"/>
      <c r="Y2244" s="80"/>
    </row>
    <row r="2245" spans="6:25">
      <c r="F2245" s="91"/>
      <c r="G2245" s="91"/>
      <c r="N2245" s="91"/>
      <c r="U2245" s="91"/>
      <c r="Y2245" s="80"/>
    </row>
    <row r="2246" spans="6:25">
      <c r="F2246" s="91"/>
      <c r="G2246" s="91"/>
      <c r="U2246" s="91"/>
      <c r="Y2246" s="80"/>
    </row>
    <row r="2247" spans="6:25">
      <c r="F2247" s="91"/>
      <c r="G2247" s="91"/>
      <c r="U2247" s="91"/>
      <c r="Y2247" s="80"/>
    </row>
    <row r="2248" spans="6:25">
      <c r="F2248" s="91"/>
      <c r="G2248" s="91"/>
      <c r="U2248" s="91"/>
      <c r="Y2248" s="80"/>
    </row>
    <row r="2249" spans="6:25">
      <c r="F2249" s="91"/>
      <c r="G2249" s="91"/>
      <c r="U2249" s="91"/>
      <c r="Y2249" s="80"/>
    </row>
    <row r="2250" spans="6:25">
      <c r="F2250" s="91"/>
      <c r="G2250" s="91"/>
      <c r="U2250" s="91"/>
      <c r="Y2250" s="80"/>
    </row>
    <row r="2251" spans="6:25">
      <c r="F2251" s="91"/>
      <c r="G2251" s="91"/>
      <c r="U2251" s="91"/>
      <c r="Y2251" s="80"/>
    </row>
    <row r="2252" spans="6:25">
      <c r="F2252" s="91"/>
      <c r="G2252" s="91"/>
      <c r="U2252" s="91"/>
      <c r="Y2252" s="80"/>
    </row>
    <row r="2253" spans="6:25">
      <c r="F2253" s="91"/>
      <c r="G2253" s="91"/>
      <c r="U2253" s="91"/>
      <c r="Y2253" s="80"/>
    </row>
    <row r="2254" spans="6:25">
      <c r="F2254" s="91"/>
      <c r="G2254" s="91"/>
      <c r="U2254" s="91"/>
      <c r="Y2254" s="80"/>
    </row>
    <row r="2255" spans="6:25">
      <c r="F2255" s="91"/>
      <c r="G2255" s="91"/>
      <c r="U2255" s="91"/>
      <c r="Y2255" s="80"/>
    </row>
    <row r="2256" spans="6:25">
      <c r="F2256" s="91"/>
      <c r="G2256" s="91"/>
      <c r="U2256" s="91"/>
      <c r="Y2256" s="80"/>
    </row>
    <row r="2257" spans="6:25">
      <c r="F2257" s="91"/>
      <c r="G2257" s="91"/>
      <c r="N2257" s="91"/>
      <c r="U2257" s="91"/>
      <c r="Y2257" s="80"/>
    </row>
    <row r="2258" spans="6:25">
      <c r="F2258" s="91"/>
      <c r="G2258" s="91"/>
      <c r="N2258" s="91"/>
      <c r="U2258" s="91"/>
      <c r="Y2258" s="80"/>
    </row>
    <row r="2259" spans="6:25">
      <c r="F2259" s="91"/>
      <c r="G2259" s="91"/>
      <c r="U2259" s="91"/>
      <c r="Y2259" s="80"/>
    </row>
    <row r="2260" spans="6:25">
      <c r="F2260" s="91"/>
      <c r="G2260" s="91"/>
      <c r="U2260" s="91"/>
      <c r="Y2260" s="80"/>
    </row>
    <row r="2261" spans="6:25">
      <c r="F2261" s="91"/>
      <c r="G2261" s="91"/>
      <c r="U2261" s="91"/>
      <c r="Y2261" s="80"/>
    </row>
    <row r="2262" spans="6:25">
      <c r="F2262" s="91"/>
      <c r="G2262" s="91"/>
      <c r="U2262" s="91"/>
      <c r="Y2262" s="80"/>
    </row>
    <row r="2263" spans="6:25">
      <c r="F2263" s="91"/>
      <c r="G2263" s="91"/>
      <c r="U2263" s="91"/>
      <c r="Y2263" s="80"/>
    </row>
    <row r="2264" spans="6:25">
      <c r="F2264" s="91"/>
      <c r="G2264" s="91"/>
      <c r="U2264" s="91"/>
      <c r="Y2264" s="80"/>
    </row>
    <row r="2265" spans="6:25">
      <c r="F2265" s="91"/>
      <c r="G2265" s="91"/>
      <c r="U2265" s="91"/>
      <c r="Y2265" s="80"/>
    </row>
    <row r="2266" spans="6:25">
      <c r="F2266" s="91"/>
      <c r="G2266" s="91"/>
      <c r="U2266" s="91"/>
      <c r="Y2266" s="80"/>
    </row>
    <row r="2267" spans="6:25">
      <c r="F2267" s="91"/>
      <c r="G2267" s="91"/>
      <c r="U2267" s="91"/>
      <c r="Y2267" s="80"/>
    </row>
    <row r="2268" spans="6:25">
      <c r="F2268" s="91"/>
      <c r="G2268" s="91"/>
      <c r="U2268" s="91"/>
      <c r="Y2268" s="80"/>
    </row>
    <row r="2269" spans="6:25">
      <c r="F2269" s="91"/>
      <c r="G2269" s="91"/>
      <c r="U2269" s="91"/>
      <c r="Y2269" s="80"/>
    </row>
    <row r="2270" spans="6:25">
      <c r="F2270" s="91"/>
      <c r="G2270" s="91"/>
      <c r="N2270" s="91"/>
      <c r="U2270" s="91"/>
      <c r="Y2270" s="80"/>
    </row>
    <row r="2271" spans="6:25">
      <c r="F2271" s="91"/>
      <c r="G2271" s="91"/>
      <c r="N2271" s="91"/>
      <c r="U2271" s="91"/>
      <c r="Y2271" s="80"/>
    </row>
    <row r="2272" spans="6:25">
      <c r="F2272" s="91"/>
      <c r="G2272" s="91"/>
      <c r="U2272" s="91"/>
      <c r="Y2272" s="80"/>
    </row>
    <row r="2273" spans="6:25">
      <c r="F2273" s="91"/>
      <c r="G2273" s="91"/>
      <c r="U2273" s="91"/>
      <c r="Y2273" s="80"/>
    </row>
    <row r="2274" spans="6:25">
      <c r="F2274" s="91"/>
      <c r="G2274" s="91"/>
      <c r="U2274" s="91"/>
      <c r="Y2274" s="80"/>
    </row>
    <row r="2275" spans="6:25">
      <c r="F2275" s="91"/>
      <c r="G2275" s="91"/>
      <c r="U2275" s="91"/>
      <c r="Y2275" s="80"/>
    </row>
    <row r="2276" spans="6:25">
      <c r="F2276" s="91"/>
      <c r="G2276" s="91"/>
      <c r="U2276" s="91"/>
      <c r="Y2276" s="80"/>
    </row>
    <row r="2277" spans="6:25">
      <c r="F2277" s="91"/>
      <c r="G2277" s="91"/>
      <c r="U2277" s="91"/>
      <c r="Y2277" s="80"/>
    </row>
    <row r="2278" spans="6:25">
      <c r="F2278" s="91"/>
      <c r="G2278" s="91"/>
      <c r="U2278" s="91"/>
      <c r="Y2278" s="80"/>
    </row>
    <row r="2279" spans="6:25">
      <c r="F2279" s="91"/>
      <c r="G2279" s="91"/>
      <c r="U2279" s="91"/>
      <c r="Y2279" s="80"/>
    </row>
    <row r="2280" spans="6:25">
      <c r="F2280" s="91"/>
      <c r="G2280" s="91"/>
      <c r="U2280" s="91"/>
      <c r="Y2280" s="80"/>
    </row>
    <row r="2281" spans="6:25">
      <c r="F2281" s="91"/>
      <c r="G2281" s="91"/>
      <c r="U2281" s="91"/>
      <c r="Y2281" s="80"/>
    </row>
    <row r="2282" spans="6:25">
      <c r="F2282" s="91"/>
      <c r="G2282" s="91"/>
      <c r="U2282" s="91"/>
      <c r="Y2282" s="80"/>
    </row>
    <row r="2283" spans="6:25">
      <c r="F2283" s="91"/>
      <c r="G2283" s="91"/>
      <c r="N2283" s="91"/>
      <c r="U2283" s="91"/>
      <c r="Y2283" s="80"/>
    </row>
    <row r="2284" spans="6:25">
      <c r="F2284" s="91"/>
      <c r="G2284" s="91"/>
      <c r="N2284" s="91"/>
      <c r="U2284" s="91"/>
      <c r="Y2284" s="80"/>
    </row>
    <row r="2285" spans="6:25">
      <c r="F2285" s="91"/>
      <c r="G2285" s="91"/>
      <c r="U2285" s="91"/>
      <c r="Y2285" s="80"/>
    </row>
    <row r="2286" spans="6:25">
      <c r="F2286" s="91"/>
      <c r="G2286" s="91"/>
      <c r="U2286" s="91"/>
      <c r="Y2286" s="80"/>
    </row>
    <row r="2287" spans="6:25">
      <c r="F2287" s="91"/>
      <c r="G2287" s="91"/>
      <c r="U2287" s="91"/>
      <c r="Y2287" s="80"/>
    </row>
    <row r="2288" spans="6:25">
      <c r="F2288" s="91"/>
      <c r="G2288" s="91"/>
      <c r="U2288" s="91"/>
      <c r="Y2288" s="80"/>
    </row>
    <row r="2289" spans="6:25">
      <c r="F2289" s="91"/>
      <c r="G2289" s="91"/>
      <c r="U2289" s="91"/>
      <c r="Y2289" s="80"/>
    </row>
    <row r="2290" spans="6:25">
      <c r="F2290" s="91"/>
      <c r="G2290" s="91"/>
      <c r="U2290" s="91"/>
      <c r="Y2290" s="80"/>
    </row>
    <row r="2291" spans="6:25">
      <c r="F2291" s="91"/>
      <c r="G2291" s="91"/>
      <c r="U2291" s="91"/>
      <c r="Y2291" s="80"/>
    </row>
    <row r="2292" spans="6:25">
      <c r="F2292" s="91"/>
      <c r="G2292" s="91"/>
      <c r="U2292" s="91"/>
      <c r="Y2292" s="80"/>
    </row>
    <row r="2293" spans="6:25">
      <c r="F2293" s="91"/>
      <c r="G2293" s="91"/>
      <c r="U2293" s="91"/>
      <c r="Y2293" s="80"/>
    </row>
    <row r="2294" spans="6:25">
      <c r="F2294" s="91"/>
      <c r="G2294" s="91"/>
      <c r="U2294" s="91"/>
      <c r="Y2294" s="80"/>
    </row>
    <row r="2295" spans="6:25">
      <c r="F2295" s="91"/>
      <c r="G2295" s="91"/>
      <c r="U2295" s="91"/>
      <c r="Y2295" s="80"/>
    </row>
    <row r="2296" spans="6:25">
      <c r="F2296" s="91"/>
      <c r="G2296" s="91"/>
      <c r="N2296" s="91"/>
      <c r="U2296" s="91"/>
      <c r="Y2296" s="80"/>
    </row>
    <row r="2298" spans="6:25">
      <c r="F2298" s="91"/>
      <c r="G2298" s="91"/>
      <c r="N2298" s="91"/>
      <c r="U2298" s="91"/>
      <c r="Y2298" s="80"/>
    </row>
    <row r="2299" spans="6:25">
      <c r="F2299" s="91"/>
      <c r="G2299" s="91"/>
      <c r="U2299" s="91"/>
      <c r="Y2299" s="80"/>
    </row>
    <row r="2300" spans="6:25">
      <c r="F2300" s="91"/>
      <c r="G2300" s="91"/>
      <c r="U2300" s="91"/>
      <c r="Y2300" s="80"/>
    </row>
    <row r="2301" spans="6:25">
      <c r="F2301" s="91"/>
      <c r="G2301" s="91"/>
      <c r="U2301" s="91"/>
      <c r="Y2301" s="80"/>
    </row>
    <row r="2302" spans="6:25">
      <c r="F2302" s="91"/>
      <c r="G2302" s="91"/>
      <c r="U2302" s="91"/>
      <c r="Y2302" s="80"/>
    </row>
    <row r="2303" spans="6:25">
      <c r="F2303" s="91"/>
      <c r="G2303" s="91"/>
      <c r="U2303" s="91"/>
      <c r="Y2303" s="80"/>
    </row>
    <row r="2304" spans="6:25">
      <c r="F2304" s="91"/>
      <c r="G2304" s="91"/>
      <c r="U2304" s="91"/>
      <c r="Y2304" s="80"/>
    </row>
    <row r="2305" spans="6:25">
      <c r="F2305" s="91"/>
      <c r="G2305" s="91"/>
      <c r="U2305" s="91"/>
      <c r="Y2305" s="80"/>
    </row>
    <row r="2306" spans="6:25">
      <c r="F2306" s="91"/>
      <c r="G2306" s="91"/>
      <c r="U2306" s="91"/>
      <c r="Y2306" s="80"/>
    </row>
    <row r="2307" spans="6:25">
      <c r="F2307" s="91"/>
      <c r="G2307" s="91"/>
      <c r="U2307" s="91"/>
      <c r="Y2307" s="80"/>
    </row>
    <row r="2308" spans="6:25">
      <c r="F2308" s="91"/>
      <c r="G2308" s="91"/>
      <c r="U2308" s="91"/>
      <c r="Y2308" s="80"/>
    </row>
    <row r="2309" spans="6:25">
      <c r="F2309" s="91"/>
      <c r="G2309" s="91"/>
      <c r="U2309" s="91"/>
      <c r="Y2309" s="80"/>
    </row>
    <row r="2310" spans="6:25">
      <c r="F2310" s="91"/>
      <c r="G2310" s="91"/>
      <c r="N2310" s="91"/>
      <c r="U2310" s="91"/>
      <c r="Y2310" s="80"/>
    </row>
    <row r="2311" spans="6:25">
      <c r="F2311" s="91"/>
      <c r="G2311" s="91"/>
      <c r="N2311" s="91"/>
      <c r="U2311" s="91"/>
      <c r="Y2311" s="80"/>
    </row>
    <row r="2312" spans="6:25">
      <c r="F2312" s="91"/>
      <c r="G2312" s="91"/>
      <c r="U2312" s="91"/>
      <c r="Y2312" s="80"/>
    </row>
    <row r="2313" spans="6:25">
      <c r="F2313" s="91"/>
      <c r="G2313" s="91"/>
      <c r="U2313" s="91"/>
      <c r="Y2313" s="80"/>
    </row>
    <row r="2314" spans="6:25">
      <c r="F2314" s="91"/>
      <c r="G2314" s="91"/>
      <c r="U2314" s="91"/>
      <c r="Y2314" s="80"/>
    </row>
    <row r="2315" spans="6:25">
      <c r="F2315" s="91"/>
      <c r="G2315" s="91"/>
      <c r="U2315" s="91"/>
      <c r="Y2315" s="80"/>
    </row>
    <row r="2316" spans="6:25">
      <c r="F2316" s="91"/>
      <c r="G2316" s="91"/>
      <c r="U2316" s="91"/>
      <c r="Y2316" s="80"/>
    </row>
    <row r="2317" spans="6:25">
      <c r="F2317" s="91"/>
      <c r="G2317" s="91"/>
      <c r="U2317" s="91"/>
      <c r="Y2317" s="80"/>
    </row>
    <row r="2318" spans="6:25">
      <c r="F2318" s="91"/>
      <c r="G2318" s="91"/>
      <c r="U2318" s="91"/>
      <c r="Y2318" s="80"/>
    </row>
    <row r="2319" spans="6:25">
      <c r="F2319" s="91"/>
      <c r="G2319" s="91"/>
      <c r="U2319" s="91"/>
      <c r="Y2319" s="80"/>
    </row>
    <row r="2320" spans="6:25">
      <c r="F2320" s="91"/>
      <c r="G2320" s="91"/>
      <c r="U2320" s="91"/>
      <c r="Y2320" s="80"/>
    </row>
    <row r="2321" spans="6:25">
      <c r="F2321" s="91"/>
      <c r="G2321" s="91"/>
      <c r="U2321" s="91"/>
      <c r="Y2321" s="80"/>
    </row>
    <row r="2322" spans="6:25">
      <c r="F2322" s="91"/>
      <c r="G2322" s="91"/>
      <c r="U2322" s="91"/>
      <c r="Y2322" s="80"/>
    </row>
    <row r="2323" spans="6:25">
      <c r="F2323" s="91"/>
      <c r="G2323" s="91"/>
      <c r="N2323" s="91"/>
      <c r="U2323" s="91"/>
      <c r="Y2323" s="80"/>
    </row>
    <row r="2324" spans="6:25">
      <c r="F2324" s="91"/>
      <c r="G2324" s="91"/>
      <c r="N2324" s="91"/>
      <c r="U2324" s="91"/>
      <c r="Y2324" s="80"/>
    </row>
    <row r="2325" spans="6:25">
      <c r="F2325" s="91"/>
      <c r="G2325" s="91"/>
      <c r="U2325" s="91"/>
      <c r="Y2325" s="80"/>
    </row>
    <row r="2326" spans="6:25">
      <c r="F2326" s="91"/>
      <c r="G2326" s="91"/>
      <c r="U2326" s="91"/>
      <c r="Y2326" s="80"/>
    </row>
    <row r="2327" spans="6:25">
      <c r="F2327" s="91"/>
      <c r="G2327" s="91"/>
      <c r="U2327" s="91"/>
      <c r="Y2327" s="80"/>
    </row>
    <row r="2328" spans="6:25">
      <c r="F2328" s="91"/>
      <c r="G2328" s="91"/>
      <c r="U2328" s="91"/>
      <c r="Y2328" s="80"/>
    </row>
    <row r="2329" spans="6:25">
      <c r="F2329" s="91"/>
      <c r="G2329" s="91"/>
      <c r="U2329" s="91"/>
      <c r="Y2329" s="80"/>
    </row>
    <row r="2330" spans="6:25">
      <c r="F2330" s="91"/>
      <c r="G2330" s="91"/>
      <c r="U2330" s="91"/>
      <c r="Y2330" s="80"/>
    </row>
    <row r="2331" spans="6:25">
      <c r="F2331" s="91"/>
      <c r="G2331" s="91"/>
      <c r="U2331" s="91"/>
      <c r="Y2331" s="80"/>
    </row>
    <row r="2332" spans="6:25">
      <c r="F2332" s="91"/>
      <c r="G2332" s="91"/>
      <c r="U2332" s="91"/>
      <c r="Y2332" s="80"/>
    </row>
    <row r="2333" spans="6:25">
      <c r="F2333" s="91"/>
      <c r="G2333" s="91"/>
      <c r="U2333" s="91"/>
      <c r="Y2333" s="80"/>
    </row>
    <row r="2334" spans="6:25">
      <c r="F2334" s="91"/>
      <c r="G2334" s="91"/>
      <c r="U2334" s="91"/>
      <c r="Y2334" s="80"/>
    </row>
    <row r="2335" spans="6:25">
      <c r="F2335" s="91"/>
      <c r="G2335" s="91"/>
      <c r="U2335" s="91"/>
      <c r="Y2335" s="80"/>
    </row>
    <row r="2336" spans="6:25">
      <c r="F2336" s="91"/>
      <c r="G2336" s="91"/>
      <c r="N2336" s="91"/>
      <c r="U2336" s="91"/>
      <c r="Y2336" s="80"/>
    </row>
    <row r="2337" spans="6:25">
      <c r="F2337" s="91"/>
      <c r="G2337" s="91"/>
      <c r="N2337" s="91"/>
      <c r="U2337" s="91"/>
      <c r="Y2337" s="80"/>
    </row>
    <row r="2338" spans="6:25">
      <c r="F2338" s="91"/>
      <c r="G2338" s="91"/>
      <c r="U2338" s="91"/>
      <c r="Y2338" s="80"/>
    </row>
    <row r="2339" spans="6:25">
      <c r="F2339" s="91"/>
      <c r="G2339" s="91"/>
      <c r="U2339" s="91"/>
      <c r="Y2339" s="80"/>
    </row>
    <row r="2340" spans="6:25">
      <c r="F2340" s="91"/>
      <c r="G2340" s="91"/>
      <c r="U2340" s="91"/>
      <c r="Y2340" s="80"/>
    </row>
    <row r="2341" spans="6:25">
      <c r="F2341" s="91"/>
      <c r="G2341" s="91"/>
      <c r="U2341" s="91"/>
      <c r="Y2341" s="80"/>
    </row>
    <row r="2342" spans="6:25">
      <c r="F2342" s="91"/>
      <c r="G2342" s="91"/>
      <c r="U2342" s="91"/>
      <c r="Y2342" s="80"/>
    </row>
    <row r="2343" spans="6:25">
      <c r="F2343" s="91"/>
      <c r="G2343" s="91"/>
      <c r="U2343" s="91"/>
      <c r="Y2343" s="80"/>
    </row>
    <row r="2344" spans="6:25">
      <c r="F2344" s="91"/>
      <c r="G2344" s="91"/>
      <c r="U2344" s="91"/>
      <c r="Y2344" s="80"/>
    </row>
    <row r="2345" spans="6:25">
      <c r="F2345" s="91"/>
      <c r="G2345" s="91"/>
      <c r="U2345" s="91"/>
      <c r="Y2345" s="80"/>
    </row>
    <row r="2346" spans="6:25">
      <c r="F2346" s="91"/>
      <c r="G2346" s="91"/>
      <c r="U2346" s="91"/>
      <c r="Y2346" s="80"/>
    </row>
    <row r="2347" spans="6:25">
      <c r="F2347" s="91"/>
      <c r="G2347" s="91"/>
      <c r="U2347" s="91"/>
      <c r="Y2347" s="80"/>
    </row>
    <row r="2348" spans="6:25">
      <c r="F2348" s="91"/>
      <c r="G2348" s="91"/>
      <c r="U2348" s="91"/>
      <c r="Y2348" s="80"/>
    </row>
    <row r="2349" spans="6:25">
      <c r="F2349" s="91"/>
      <c r="G2349" s="91"/>
      <c r="N2349" s="91"/>
      <c r="U2349" s="91"/>
      <c r="Y2349" s="80"/>
    </row>
    <row r="2350" spans="6:25">
      <c r="F2350" s="91"/>
      <c r="G2350" s="91"/>
      <c r="N2350" s="91"/>
      <c r="U2350" s="91"/>
      <c r="Y2350" s="80"/>
    </row>
    <row r="2351" spans="6:25">
      <c r="F2351" s="91"/>
      <c r="G2351" s="91"/>
      <c r="U2351" s="91"/>
      <c r="Y2351" s="80"/>
    </row>
    <row r="2352" spans="6:25">
      <c r="F2352" s="91"/>
      <c r="G2352" s="91"/>
      <c r="U2352" s="91"/>
      <c r="Y2352" s="80"/>
    </row>
    <row r="2353" spans="6:25">
      <c r="F2353" s="91"/>
      <c r="G2353" s="91"/>
      <c r="U2353" s="91"/>
      <c r="Y2353" s="80"/>
    </row>
    <row r="2354" spans="6:25">
      <c r="F2354" s="91"/>
      <c r="G2354" s="91"/>
      <c r="U2354" s="91"/>
      <c r="Y2354" s="80"/>
    </row>
    <row r="2355" spans="6:25">
      <c r="F2355" s="91"/>
      <c r="G2355" s="91"/>
      <c r="U2355" s="91"/>
      <c r="Y2355" s="80"/>
    </row>
    <row r="2356" spans="6:25">
      <c r="F2356" s="91"/>
      <c r="G2356" s="91"/>
      <c r="U2356" s="91"/>
      <c r="Y2356" s="80"/>
    </row>
    <row r="2357" spans="6:25">
      <c r="F2357" s="91"/>
      <c r="G2357" s="91"/>
      <c r="U2357" s="91"/>
      <c r="Y2357" s="80"/>
    </row>
    <row r="2358" spans="6:25">
      <c r="F2358" s="91"/>
      <c r="G2358" s="91"/>
      <c r="U2358" s="91"/>
      <c r="Y2358" s="80"/>
    </row>
    <row r="2359" spans="6:25">
      <c r="F2359" s="91"/>
      <c r="G2359" s="91"/>
      <c r="U2359" s="91"/>
      <c r="Y2359" s="80"/>
    </row>
    <row r="2360" spans="6:25">
      <c r="F2360" s="91"/>
      <c r="G2360" s="91"/>
      <c r="U2360" s="91"/>
      <c r="Y2360" s="80"/>
    </row>
    <row r="2361" spans="6:25">
      <c r="F2361" s="91"/>
      <c r="G2361" s="91"/>
      <c r="U2361" s="91"/>
      <c r="Y2361" s="80"/>
    </row>
    <row r="2362" spans="6:25">
      <c r="F2362" s="91"/>
      <c r="G2362" s="91"/>
      <c r="N2362" s="91"/>
      <c r="U2362" s="91"/>
      <c r="Y2362" s="80"/>
    </row>
    <row r="2363" spans="6:25">
      <c r="F2363" s="91"/>
      <c r="G2363" s="91"/>
      <c r="N2363" s="91"/>
      <c r="U2363" s="91"/>
      <c r="Y2363" s="80"/>
    </row>
    <row r="2364" spans="6:25">
      <c r="F2364" s="91"/>
      <c r="G2364" s="91"/>
      <c r="U2364" s="91"/>
      <c r="Y2364" s="80"/>
    </row>
    <row r="2365" spans="6:25">
      <c r="F2365" s="91"/>
      <c r="G2365" s="91"/>
      <c r="U2365" s="91"/>
      <c r="Y2365" s="80"/>
    </row>
    <row r="2366" spans="6:25">
      <c r="F2366" s="91"/>
      <c r="G2366" s="91"/>
      <c r="U2366" s="91"/>
      <c r="Y2366" s="80"/>
    </row>
    <row r="2367" spans="6:25">
      <c r="F2367" s="91"/>
      <c r="G2367" s="91"/>
      <c r="U2367" s="91"/>
      <c r="Y2367" s="80"/>
    </row>
    <row r="2368" spans="6:25">
      <c r="F2368" s="91"/>
      <c r="G2368" s="91"/>
      <c r="U2368" s="91"/>
      <c r="Y2368" s="80"/>
    </row>
    <row r="2369" spans="6:25">
      <c r="F2369" s="91"/>
      <c r="G2369" s="91"/>
      <c r="U2369" s="91"/>
      <c r="Y2369" s="80"/>
    </row>
    <row r="2370" spans="6:25">
      <c r="F2370" s="91"/>
      <c r="G2370" s="91"/>
      <c r="U2370" s="91"/>
      <c r="Y2370" s="80"/>
    </row>
    <row r="2371" spans="6:25">
      <c r="F2371" s="91"/>
      <c r="G2371" s="91"/>
      <c r="U2371" s="91"/>
      <c r="Y2371" s="80"/>
    </row>
    <row r="2372" spans="6:25">
      <c r="F2372" s="91"/>
      <c r="G2372" s="91"/>
      <c r="U2372" s="91"/>
      <c r="Y2372" s="80"/>
    </row>
    <row r="2373" spans="6:25">
      <c r="F2373" s="91"/>
      <c r="G2373" s="91"/>
      <c r="U2373" s="91"/>
      <c r="Y2373" s="80"/>
    </row>
    <row r="2374" spans="6:25">
      <c r="F2374" s="91"/>
      <c r="G2374" s="91"/>
      <c r="U2374" s="91"/>
      <c r="Y2374" s="80"/>
    </row>
    <row r="2375" spans="6:25">
      <c r="F2375" s="91"/>
      <c r="G2375" s="91"/>
      <c r="N2375" s="91"/>
      <c r="U2375" s="91"/>
      <c r="Y2375" s="80"/>
    </row>
    <row r="2376" spans="6:25">
      <c r="F2376" s="91"/>
      <c r="G2376" s="91"/>
      <c r="N2376" s="91"/>
      <c r="U2376" s="91"/>
      <c r="Y2376" s="80"/>
    </row>
    <row r="2377" spans="6:25">
      <c r="F2377" s="91"/>
      <c r="G2377" s="91"/>
      <c r="U2377" s="91"/>
      <c r="Y2377" s="80"/>
    </row>
    <row r="2378" spans="6:25">
      <c r="F2378" s="91"/>
      <c r="G2378" s="91"/>
      <c r="U2378" s="91"/>
      <c r="Y2378" s="80"/>
    </row>
    <row r="2379" spans="6:25">
      <c r="F2379" s="91"/>
      <c r="G2379" s="91"/>
      <c r="U2379" s="91"/>
      <c r="Y2379" s="80"/>
    </row>
    <row r="2380" spans="6:25">
      <c r="F2380" s="91"/>
      <c r="G2380" s="91"/>
      <c r="U2380" s="91"/>
      <c r="Y2380" s="80"/>
    </row>
    <row r="2381" spans="6:25">
      <c r="F2381" s="91"/>
      <c r="G2381" s="91"/>
      <c r="U2381" s="91"/>
      <c r="Y2381" s="80"/>
    </row>
    <row r="2382" spans="6:25">
      <c r="F2382" s="91"/>
      <c r="G2382" s="91"/>
      <c r="U2382" s="91"/>
      <c r="Y2382" s="80"/>
    </row>
    <row r="2383" spans="6:25">
      <c r="F2383" s="91"/>
      <c r="G2383" s="91"/>
      <c r="U2383" s="91"/>
      <c r="Y2383" s="80"/>
    </row>
    <row r="2384" spans="6:25">
      <c r="F2384" s="91"/>
      <c r="G2384" s="91"/>
      <c r="U2384" s="91"/>
      <c r="Y2384" s="80"/>
    </row>
    <row r="2385" spans="6:25">
      <c r="F2385" s="91"/>
      <c r="G2385" s="91"/>
      <c r="U2385" s="91"/>
      <c r="Y2385" s="80"/>
    </row>
    <row r="2386" spans="6:25">
      <c r="F2386" s="91"/>
      <c r="G2386" s="91"/>
      <c r="U2386" s="91"/>
      <c r="Y2386" s="80"/>
    </row>
    <row r="2387" spans="6:25">
      <c r="F2387" s="91"/>
      <c r="G2387" s="91"/>
      <c r="U2387" s="91"/>
      <c r="Y2387" s="80"/>
    </row>
    <row r="2388" spans="6:25">
      <c r="F2388" s="91"/>
      <c r="G2388" s="91"/>
      <c r="N2388" s="91"/>
      <c r="U2388" s="91"/>
      <c r="Y2388" s="80"/>
    </row>
    <row r="2389" spans="6:25">
      <c r="F2389" s="91"/>
      <c r="G2389" s="91"/>
      <c r="N2389" s="91"/>
      <c r="U2389" s="91"/>
      <c r="Y2389" s="80"/>
    </row>
    <row r="2390" spans="6:25">
      <c r="F2390" s="91"/>
      <c r="G2390" s="91"/>
      <c r="U2390" s="91"/>
      <c r="Y2390" s="80"/>
    </row>
    <row r="2391" spans="6:25">
      <c r="F2391" s="91"/>
      <c r="G2391" s="91"/>
      <c r="U2391" s="91"/>
      <c r="Y2391" s="80"/>
    </row>
    <row r="2392" spans="6:25">
      <c r="F2392" s="91"/>
      <c r="G2392" s="91"/>
      <c r="U2392" s="91"/>
      <c r="Y2392" s="80"/>
    </row>
    <row r="2393" spans="6:25">
      <c r="F2393" s="91"/>
      <c r="G2393" s="91"/>
      <c r="U2393" s="91"/>
      <c r="Y2393" s="80"/>
    </row>
    <row r="2394" spans="6:25">
      <c r="F2394" s="91"/>
      <c r="G2394" s="91"/>
      <c r="U2394" s="91"/>
      <c r="Y2394" s="80"/>
    </row>
    <row r="2395" spans="6:25">
      <c r="F2395" s="91"/>
      <c r="G2395" s="91"/>
      <c r="U2395" s="91"/>
      <c r="Y2395" s="80"/>
    </row>
    <row r="2396" spans="6:25">
      <c r="F2396" s="91"/>
      <c r="G2396" s="91"/>
      <c r="U2396" s="91"/>
      <c r="Y2396" s="80"/>
    </row>
    <row r="2397" spans="6:25">
      <c r="F2397" s="91"/>
      <c r="G2397" s="91"/>
      <c r="U2397" s="91"/>
      <c r="Y2397" s="80"/>
    </row>
    <row r="2398" spans="6:25">
      <c r="F2398" s="91"/>
      <c r="G2398" s="91"/>
      <c r="U2398" s="91"/>
      <c r="Y2398" s="80"/>
    </row>
    <row r="2399" spans="6:25">
      <c r="F2399" s="91"/>
      <c r="G2399" s="91"/>
      <c r="U2399" s="91"/>
      <c r="Y2399" s="80"/>
    </row>
    <row r="2400" spans="6:25">
      <c r="F2400" s="91"/>
      <c r="G2400" s="91"/>
      <c r="U2400" s="91"/>
      <c r="Y2400" s="80"/>
    </row>
    <row r="2401" spans="6:25">
      <c r="F2401" s="91"/>
      <c r="G2401" s="91"/>
      <c r="N2401" s="91"/>
      <c r="U2401" s="91"/>
      <c r="Y2401" s="80"/>
    </row>
    <row r="2402" spans="6:25">
      <c r="F2402" s="91"/>
      <c r="G2402" s="91"/>
      <c r="N2402" s="91"/>
      <c r="U2402" s="91"/>
      <c r="Y2402" s="80"/>
    </row>
    <row r="2403" spans="6:25">
      <c r="F2403" s="91"/>
      <c r="G2403" s="91"/>
      <c r="U2403" s="91"/>
      <c r="Y2403" s="80"/>
    </row>
    <row r="2404" spans="6:25">
      <c r="F2404" s="91"/>
      <c r="G2404" s="91"/>
      <c r="U2404" s="91"/>
      <c r="Y2404" s="80"/>
    </row>
    <row r="2405" spans="6:25">
      <c r="F2405" s="91"/>
      <c r="G2405" s="91"/>
      <c r="U2405" s="91"/>
      <c r="Y2405" s="80"/>
    </row>
    <row r="2406" spans="6:25">
      <c r="F2406" s="91"/>
      <c r="G2406" s="91"/>
      <c r="U2406" s="91"/>
      <c r="Y2406" s="80"/>
    </row>
    <row r="2407" spans="6:25">
      <c r="F2407" s="91"/>
      <c r="G2407" s="91"/>
      <c r="U2407" s="91"/>
      <c r="Y2407" s="80"/>
    </row>
    <row r="2408" spans="6:25">
      <c r="F2408" s="91"/>
      <c r="G2408" s="91"/>
      <c r="U2408" s="91"/>
      <c r="Y2408" s="80"/>
    </row>
    <row r="2409" spans="6:25">
      <c r="F2409" s="91"/>
      <c r="G2409" s="91"/>
      <c r="U2409" s="91"/>
      <c r="Y2409" s="80"/>
    </row>
    <row r="2410" spans="6:25">
      <c r="F2410" s="91"/>
      <c r="G2410" s="91"/>
      <c r="U2410" s="91"/>
      <c r="Y2410" s="80"/>
    </row>
    <row r="2411" spans="6:25">
      <c r="F2411" s="91"/>
      <c r="G2411" s="91"/>
      <c r="U2411" s="91"/>
      <c r="Y2411" s="80"/>
    </row>
    <row r="2412" spans="6:25">
      <c r="F2412" s="91"/>
      <c r="G2412" s="91"/>
      <c r="U2412" s="91"/>
      <c r="Y2412" s="80"/>
    </row>
    <row r="2413" spans="6:25">
      <c r="F2413" s="91"/>
      <c r="G2413" s="91"/>
      <c r="U2413" s="91"/>
      <c r="Y2413" s="80"/>
    </row>
    <row r="2414" spans="6:25">
      <c r="F2414" s="91"/>
      <c r="G2414" s="91"/>
      <c r="N2414" s="91"/>
      <c r="U2414" s="91"/>
      <c r="Y2414" s="80"/>
    </row>
    <row r="2415" spans="6:25">
      <c r="F2415" s="91"/>
      <c r="G2415" s="91"/>
      <c r="N2415" s="91"/>
      <c r="U2415" s="91"/>
      <c r="Y2415" s="80"/>
    </row>
    <row r="2416" spans="6:25">
      <c r="F2416" s="91"/>
      <c r="G2416" s="91"/>
      <c r="U2416" s="91"/>
      <c r="Y2416" s="80"/>
    </row>
    <row r="2417" spans="6:25">
      <c r="F2417" s="91"/>
      <c r="G2417" s="91"/>
      <c r="U2417" s="91"/>
      <c r="Y2417" s="80"/>
    </row>
    <row r="2418" spans="6:25">
      <c r="F2418" s="91"/>
      <c r="G2418" s="91"/>
      <c r="U2418" s="91"/>
      <c r="Y2418" s="80"/>
    </row>
    <row r="2419" spans="6:25">
      <c r="F2419" s="91"/>
      <c r="G2419" s="91"/>
      <c r="U2419" s="91"/>
      <c r="Y2419" s="80"/>
    </row>
    <row r="2420" spans="6:25">
      <c r="F2420" s="91"/>
      <c r="G2420" s="91"/>
      <c r="U2420" s="91"/>
      <c r="Y2420" s="80"/>
    </row>
    <row r="2421" spans="6:25">
      <c r="F2421" s="91"/>
      <c r="G2421" s="91"/>
      <c r="U2421" s="91"/>
      <c r="Y2421" s="80"/>
    </row>
    <row r="2422" spans="6:25">
      <c r="F2422" s="91"/>
      <c r="G2422" s="91"/>
      <c r="U2422" s="91"/>
      <c r="Y2422" s="80"/>
    </row>
    <row r="2423" spans="6:25">
      <c r="F2423" s="91"/>
      <c r="G2423" s="91"/>
      <c r="U2423" s="91"/>
      <c r="Y2423" s="80"/>
    </row>
    <row r="2424" spans="6:25">
      <c r="F2424" s="91"/>
      <c r="G2424" s="91"/>
      <c r="U2424" s="91"/>
      <c r="Y2424" s="80"/>
    </row>
    <row r="2425" spans="6:25">
      <c r="F2425" s="91"/>
      <c r="G2425" s="91"/>
      <c r="U2425" s="91"/>
      <c r="Y2425" s="80"/>
    </row>
    <row r="2426" spans="6:25">
      <c r="F2426" s="91"/>
      <c r="G2426" s="91"/>
      <c r="U2426" s="91"/>
      <c r="Y2426" s="80"/>
    </row>
    <row r="2427" spans="6:25">
      <c r="F2427" s="91"/>
      <c r="G2427" s="91"/>
      <c r="N2427" s="91"/>
      <c r="U2427" s="91"/>
      <c r="Y2427" s="80"/>
    </row>
    <row r="2428" spans="6:25">
      <c r="F2428" s="91"/>
      <c r="G2428" s="91"/>
      <c r="N2428" s="91"/>
      <c r="U2428" s="91"/>
      <c r="Y2428" s="80"/>
    </row>
    <row r="2429" spans="6:25">
      <c r="F2429" s="91"/>
      <c r="G2429" s="91"/>
      <c r="U2429" s="91"/>
      <c r="Y2429" s="80"/>
    </row>
    <row r="2430" spans="6:25">
      <c r="F2430" s="91"/>
      <c r="G2430" s="91"/>
      <c r="U2430" s="91"/>
      <c r="Y2430" s="80"/>
    </row>
    <row r="2431" spans="6:25">
      <c r="F2431" s="91"/>
      <c r="G2431" s="91"/>
      <c r="U2431" s="91"/>
      <c r="Y2431" s="80"/>
    </row>
    <row r="2432" spans="6:25">
      <c r="F2432" s="91"/>
      <c r="G2432" s="91"/>
      <c r="U2432" s="91"/>
      <c r="Y2432" s="80"/>
    </row>
    <row r="2433" spans="6:25">
      <c r="F2433" s="91"/>
      <c r="G2433" s="91"/>
      <c r="U2433" s="91"/>
      <c r="Y2433" s="80"/>
    </row>
    <row r="2434" spans="6:25">
      <c r="F2434" s="91"/>
      <c r="G2434" s="91"/>
      <c r="U2434" s="91"/>
      <c r="Y2434" s="80"/>
    </row>
    <row r="2435" spans="6:25">
      <c r="F2435" s="91"/>
      <c r="G2435" s="91"/>
      <c r="U2435" s="91"/>
      <c r="Y2435" s="80"/>
    </row>
    <row r="2436" spans="6:25">
      <c r="F2436" s="91"/>
      <c r="G2436" s="91"/>
      <c r="U2436" s="91"/>
      <c r="Y2436" s="80"/>
    </row>
    <row r="2437" spans="6:25">
      <c r="F2437" s="91"/>
      <c r="G2437" s="91"/>
      <c r="U2437" s="91"/>
      <c r="Y2437" s="80"/>
    </row>
    <row r="2438" spans="6:25">
      <c r="F2438" s="91"/>
      <c r="G2438" s="91"/>
      <c r="U2438" s="91"/>
      <c r="Y2438" s="80"/>
    </row>
    <row r="2439" spans="6:25">
      <c r="F2439" s="91"/>
      <c r="G2439" s="91"/>
      <c r="U2439" s="91"/>
      <c r="Y2439" s="80"/>
    </row>
    <row r="2440" spans="6:25">
      <c r="F2440" s="91"/>
      <c r="G2440" s="91"/>
      <c r="N2440" s="91"/>
      <c r="U2440" s="91"/>
      <c r="Y2440" s="80"/>
    </row>
    <row r="2441" spans="6:25">
      <c r="F2441" s="91"/>
      <c r="G2441" s="91"/>
      <c r="N2441" s="91"/>
      <c r="U2441" s="91"/>
      <c r="Y2441" s="80"/>
    </row>
    <row r="2442" spans="6:25">
      <c r="F2442" s="91"/>
      <c r="G2442" s="91"/>
      <c r="U2442" s="91"/>
      <c r="Y2442" s="80"/>
    </row>
    <row r="2443" spans="6:25">
      <c r="F2443" s="91"/>
      <c r="G2443" s="91"/>
      <c r="U2443" s="91"/>
      <c r="Y2443" s="80"/>
    </row>
    <row r="2444" spans="6:25">
      <c r="F2444" s="91"/>
      <c r="G2444" s="91"/>
      <c r="U2444" s="91"/>
      <c r="Y2444" s="80"/>
    </row>
    <row r="2445" spans="6:25">
      <c r="F2445" s="91"/>
      <c r="G2445" s="91"/>
      <c r="U2445" s="91"/>
      <c r="Y2445" s="80"/>
    </row>
    <row r="2446" spans="6:25">
      <c r="F2446" s="91"/>
      <c r="G2446" s="91"/>
      <c r="U2446" s="91"/>
      <c r="Y2446" s="80"/>
    </row>
    <row r="2447" spans="6:25">
      <c r="F2447" s="91"/>
      <c r="G2447" s="91"/>
      <c r="U2447" s="91"/>
      <c r="Y2447" s="80"/>
    </row>
    <row r="2448" spans="6:25">
      <c r="F2448" s="91"/>
      <c r="G2448" s="91"/>
      <c r="U2448" s="91"/>
      <c r="Y2448" s="80"/>
    </row>
    <row r="2449" spans="6:25">
      <c r="F2449" s="91"/>
      <c r="G2449" s="91"/>
      <c r="U2449" s="91"/>
      <c r="Y2449" s="80"/>
    </row>
    <row r="2450" spans="6:25">
      <c r="F2450" s="91"/>
      <c r="G2450" s="91"/>
      <c r="U2450" s="91"/>
      <c r="Y2450" s="80"/>
    </row>
    <row r="2451" spans="6:25">
      <c r="F2451" s="91"/>
      <c r="G2451" s="91"/>
      <c r="U2451" s="91"/>
      <c r="Y2451" s="80"/>
    </row>
    <row r="2452" spans="6:25">
      <c r="F2452" s="91"/>
      <c r="G2452" s="91"/>
      <c r="U2452" s="91"/>
      <c r="Y2452" s="80"/>
    </row>
    <row r="2453" spans="6:25">
      <c r="F2453" s="91"/>
      <c r="G2453" s="91"/>
      <c r="N2453" s="91"/>
      <c r="U2453" s="91"/>
      <c r="Y2453" s="80"/>
    </row>
    <row r="2454" spans="6:25">
      <c r="F2454" s="91"/>
      <c r="G2454" s="91"/>
      <c r="N2454" s="91"/>
      <c r="U2454" s="91"/>
      <c r="Y2454" s="80"/>
    </row>
    <row r="2455" spans="6:25">
      <c r="F2455" s="91"/>
      <c r="G2455" s="91"/>
      <c r="U2455" s="91"/>
      <c r="Y2455" s="80"/>
    </row>
    <row r="2456" spans="6:25">
      <c r="F2456" s="91"/>
      <c r="G2456" s="91"/>
      <c r="U2456" s="91"/>
      <c r="Y2456" s="80"/>
    </row>
    <row r="2457" spans="6:25">
      <c r="F2457" s="91"/>
      <c r="G2457" s="91"/>
      <c r="U2457" s="91"/>
      <c r="Y2457" s="80"/>
    </row>
    <row r="2458" spans="6:25">
      <c r="F2458" s="91"/>
      <c r="G2458" s="91"/>
      <c r="U2458" s="91"/>
      <c r="Y2458" s="80"/>
    </row>
    <row r="2459" spans="6:25">
      <c r="F2459" s="91"/>
      <c r="G2459" s="91"/>
      <c r="U2459" s="91"/>
      <c r="Y2459" s="80"/>
    </row>
    <row r="2460" spans="6:25">
      <c r="F2460" s="91"/>
      <c r="G2460" s="91"/>
      <c r="U2460" s="91"/>
      <c r="Y2460" s="80"/>
    </row>
    <row r="2461" spans="6:25">
      <c r="F2461" s="91"/>
      <c r="G2461" s="91"/>
      <c r="U2461" s="91"/>
      <c r="Y2461" s="80"/>
    </row>
    <row r="2462" spans="6:25">
      <c r="F2462" s="91"/>
      <c r="G2462" s="91"/>
      <c r="U2462" s="91"/>
      <c r="Y2462" s="80"/>
    </row>
    <row r="2463" spans="6:25">
      <c r="F2463" s="91"/>
      <c r="G2463" s="91"/>
      <c r="U2463" s="91"/>
      <c r="Y2463" s="80"/>
    </row>
    <row r="2464" spans="6:25">
      <c r="F2464" s="91"/>
      <c r="G2464" s="91"/>
      <c r="U2464" s="91"/>
      <c r="Y2464" s="80"/>
    </row>
    <row r="2465" spans="6:25">
      <c r="F2465" s="91"/>
      <c r="G2465" s="91"/>
      <c r="U2465" s="91"/>
      <c r="Y2465" s="80"/>
    </row>
    <row r="2466" spans="6:25">
      <c r="F2466" s="91"/>
      <c r="G2466" s="91"/>
      <c r="N2466" s="91"/>
      <c r="U2466" s="91"/>
      <c r="Y2466" s="80"/>
    </row>
    <row r="2467" spans="6:25">
      <c r="F2467" s="91"/>
      <c r="G2467" s="91"/>
      <c r="N2467" s="91"/>
      <c r="U2467" s="91"/>
      <c r="Y2467" s="80"/>
    </row>
    <row r="2468" spans="6:25">
      <c r="F2468" s="91"/>
      <c r="G2468" s="91"/>
      <c r="U2468" s="91"/>
      <c r="Y2468" s="80"/>
    </row>
    <row r="2469" spans="6:25">
      <c r="F2469" s="91"/>
      <c r="G2469" s="91"/>
      <c r="U2469" s="91"/>
      <c r="Y2469" s="80"/>
    </row>
    <row r="2470" spans="6:25">
      <c r="F2470" s="91"/>
      <c r="G2470" s="91"/>
      <c r="U2470" s="91"/>
      <c r="Y2470" s="80"/>
    </row>
    <row r="2471" spans="6:25">
      <c r="F2471" s="91"/>
      <c r="G2471" s="91"/>
      <c r="U2471" s="91"/>
      <c r="Y2471" s="80"/>
    </row>
    <row r="2472" spans="6:25">
      <c r="F2472" s="91"/>
      <c r="G2472" s="91"/>
      <c r="U2472" s="91"/>
      <c r="Y2472" s="80"/>
    </row>
    <row r="2473" spans="6:25">
      <c r="F2473" s="91"/>
      <c r="G2473" s="91"/>
      <c r="U2473" s="91"/>
      <c r="Y2473" s="80"/>
    </row>
    <row r="2474" spans="6:25">
      <c r="F2474" s="91"/>
      <c r="G2474" s="91"/>
      <c r="U2474" s="91"/>
      <c r="Y2474" s="80"/>
    </row>
    <row r="2475" spans="6:25">
      <c r="F2475" s="91"/>
      <c r="G2475" s="91"/>
      <c r="U2475" s="91"/>
      <c r="Y2475" s="80"/>
    </row>
    <row r="2476" spans="6:25">
      <c r="F2476" s="91"/>
      <c r="G2476" s="91"/>
      <c r="U2476" s="91"/>
      <c r="Y2476" s="80"/>
    </row>
    <row r="2477" spans="6:25">
      <c r="F2477" s="91"/>
      <c r="G2477" s="91"/>
      <c r="U2477" s="91"/>
      <c r="Y2477" s="80"/>
    </row>
    <row r="2478" spans="6:25">
      <c r="F2478" s="91"/>
      <c r="G2478" s="91"/>
      <c r="U2478" s="91"/>
      <c r="Y2478" s="80"/>
    </row>
    <row r="2479" spans="6:25">
      <c r="F2479" s="91"/>
      <c r="G2479" s="91"/>
      <c r="N2479" s="91"/>
      <c r="U2479" s="91"/>
      <c r="Y2479" s="80"/>
    </row>
    <row r="2480" spans="6:25">
      <c r="F2480" s="91"/>
      <c r="G2480" s="91"/>
      <c r="N2480" s="91"/>
      <c r="U2480" s="91"/>
      <c r="Y2480" s="80"/>
    </row>
    <row r="2481" spans="6:25">
      <c r="F2481" s="91"/>
      <c r="G2481" s="91"/>
      <c r="U2481" s="91"/>
      <c r="Y2481" s="80"/>
    </row>
    <row r="2482" spans="6:25">
      <c r="F2482" s="91"/>
      <c r="G2482" s="91"/>
      <c r="U2482" s="91"/>
      <c r="Y2482" s="80"/>
    </row>
    <row r="2483" spans="6:25">
      <c r="F2483" s="91"/>
      <c r="G2483" s="91"/>
      <c r="U2483" s="91"/>
      <c r="Y2483" s="80"/>
    </row>
    <row r="2484" spans="6:25">
      <c r="F2484" s="91"/>
      <c r="G2484" s="91"/>
      <c r="U2484" s="91"/>
      <c r="Y2484" s="80"/>
    </row>
    <row r="2485" spans="6:25">
      <c r="F2485" s="91"/>
      <c r="G2485" s="91"/>
      <c r="U2485" s="91"/>
      <c r="Y2485" s="80"/>
    </row>
    <row r="2486" spans="6:25">
      <c r="F2486" s="91"/>
      <c r="G2486" s="91"/>
      <c r="U2486" s="91"/>
      <c r="Y2486" s="80"/>
    </row>
    <row r="2487" spans="6:25">
      <c r="F2487" s="91"/>
      <c r="G2487" s="91"/>
      <c r="U2487" s="91"/>
      <c r="Y2487" s="80"/>
    </row>
    <row r="2488" spans="6:25">
      <c r="F2488" s="91"/>
      <c r="G2488" s="91"/>
      <c r="U2488" s="91"/>
      <c r="Y2488" s="80"/>
    </row>
    <row r="2489" spans="6:25">
      <c r="F2489" s="91"/>
      <c r="G2489" s="91"/>
      <c r="U2489" s="91"/>
      <c r="Y2489" s="80"/>
    </row>
    <row r="2490" spans="6:25">
      <c r="F2490" s="91"/>
      <c r="G2490" s="91"/>
      <c r="U2490" s="91"/>
      <c r="Y2490" s="80"/>
    </row>
    <row r="2491" spans="6:25">
      <c r="F2491" s="91"/>
      <c r="G2491" s="91"/>
      <c r="U2491" s="91"/>
      <c r="Y2491" s="80"/>
    </row>
    <row r="2492" spans="6:25">
      <c r="F2492" s="91"/>
      <c r="G2492" s="91"/>
      <c r="N2492" s="91"/>
      <c r="U2492" s="91"/>
      <c r="Y2492" s="80"/>
    </row>
    <row r="2493" spans="6:25">
      <c r="F2493" s="91"/>
      <c r="G2493" s="91"/>
      <c r="N2493" s="91"/>
      <c r="U2493" s="91"/>
      <c r="Y2493" s="80"/>
    </row>
    <row r="2494" spans="6:25">
      <c r="F2494" s="91"/>
      <c r="G2494" s="91"/>
      <c r="U2494" s="91"/>
      <c r="Y2494" s="80"/>
    </row>
    <row r="2495" spans="6:25">
      <c r="F2495" s="91"/>
      <c r="G2495" s="91"/>
      <c r="U2495" s="91"/>
      <c r="Y2495" s="80"/>
    </row>
    <row r="2496" spans="6:25">
      <c r="F2496" s="91"/>
      <c r="G2496" s="91"/>
      <c r="U2496" s="91"/>
      <c r="Y2496" s="80"/>
    </row>
    <row r="2497" spans="6:25">
      <c r="F2497" s="91"/>
      <c r="G2497" s="91"/>
      <c r="U2497" s="91"/>
      <c r="Y2497" s="80"/>
    </row>
    <row r="2498" spans="6:25">
      <c r="F2498" s="91"/>
      <c r="G2498" s="91"/>
      <c r="U2498" s="91"/>
      <c r="Y2498" s="80"/>
    </row>
    <row r="2499" spans="6:25">
      <c r="F2499" s="91"/>
      <c r="G2499" s="91"/>
      <c r="U2499" s="91"/>
      <c r="Y2499" s="80"/>
    </row>
    <row r="2500" spans="6:25">
      <c r="F2500" s="91"/>
      <c r="G2500" s="91"/>
      <c r="U2500" s="91"/>
      <c r="Y2500" s="80"/>
    </row>
    <row r="2501" spans="6:25">
      <c r="F2501" s="91"/>
      <c r="G2501" s="91"/>
      <c r="U2501" s="91"/>
      <c r="Y2501" s="80"/>
    </row>
    <row r="2502" spans="6:25">
      <c r="F2502" s="91"/>
      <c r="G2502" s="91"/>
      <c r="U2502" s="91"/>
      <c r="Y2502" s="80"/>
    </row>
    <row r="2503" spans="6:25">
      <c r="F2503" s="91"/>
      <c r="G2503" s="91"/>
      <c r="U2503" s="91"/>
      <c r="Y2503" s="80"/>
    </row>
    <row r="2504" spans="6:25">
      <c r="F2504" s="91"/>
      <c r="G2504" s="91"/>
      <c r="U2504" s="91"/>
      <c r="Y2504" s="80"/>
    </row>
    <row r="2505" spans="6:25">
      <c r="F2505" s="91"/>
      <c r="G2505" s="91"/>
      <c r="N2505" s="91"/>
      <c r="U2505" s="91"/>
      <c r="Y2505" s="80"/>
    </row>
    <row r="2506" spans="6:25">
      <c r="F2506" s="91"/>
      <c r="G2506" s="91"/>
      <c r="N2506" s="91"/>
      <c r="U2506" s="91"/>
      <c r="Y2506" s="80"/>
    </row>
    <row r="2507" spans="6:25">
      <c r="F2507" s="91"/>
      <c r="G2507" s="91"/>
      <c r="U2507" s="91"/>
      <c r="Y2507" s="80"/>
    </row>
    <row r="2508" spans="6:25">
      <c r="F2508" s="91"/>
      <c r="G2508" s="91"/>
      <c r="U2508" s="91"/>
      <c r="Y2508" s="80"/>
    </row>
    <row r="2509" spans="6:25">
      <c r="F2509" s="91"/>
      <c r="G2509" s="91"/>
      <c r="U2509" s="91"/>
      <c r="Y2509" s="80"/>
    </row>
    <row r="2510" spans="6:25">
      <c r="F2510" s="91"/>
      <c r="G2510" s="91"/>
      <c r="U2510" s="91"/>
      <c r="Y2510" s="80"/>
    </row>
    <row r="2511" spans="6:25">
      <c r="F2511" s="91"/>
      <c r="G2511" s="91"/>
      <c r="U2511" s="91"/>
      <c r="Y2511" s="80"/>
    </row>
    <row r="2512" spans="6:25">
      <c r="F2512" s="91"/>
      <c r="G2512" s="91"/>
      <c r="U2512" s="91"/>
      <c r="Y2512" s="80"/>
    </row>
    <row r="2513" spans="6:25">
      <c r="F2513" s="91"/>
      <c r="G2513" s="91"/>
      <c r="U2513" s="91"/>
      <c r="Y2513" s="80"/>
    </row>
    <row r="2514" spans="6:25">
      <c r="F2514" s="91"/>
      <c r="G2514" s="91"/>
      <c r="U2514" s="91"/>
      <c r="Y2514" s="80"/>
    </row>
    <row r="2515" spans="6:25">
      <c r="F2515" s="91"/>
      <c r="G2515" s="91"/>
      <c r="U2515" s="91"/>
      <c r="Y2515" s="80"/>
    </row>
    <row r="2516" spans="6:25">
      <c r="F2516" s="91"/>
      <c r="G2516" s="91"/>
      <c r="U2516" s="91"/>
      <c r="Y2516" s="80"/>
    </row>
    <row r="2517" spans="6:25">
      <c r="F2517" s="91"/>
      <c r="G2517" s="91"/>
      <c r="U2517" s="91"/>
      <c r="Y2517" s="80"/>
    </row>
    <row r="2518" spans="6:25">
      <c r="F2518" s="91"/>
      <c r="G2518" s="91"/>
      <c r="N2518" s="91"/>
      <c r="U2518" s="91"/>
      <c r="Y2518" s="80"/>
    </row>
    <row r="2519" spans="6:25">
      <c r="F2519" s="91"/>
      <c r="G2519" s="91"/>
      <c r="N2519" s="91"/>
      <c r="U2519" s="91"/>
      <c r="Y2519" s="80"/>
    </row>
    <row r="2520" spans="6:25">
      <c r="F2520" s="91"/>
      <c r="G2520" s="91"/>
      <c r="U2520" s="91"/>
      <c r="Y2520" s="80"/>
    </row>
    <row r="2521" spans="6:25">
      <c r="F2521" s="91"/>
      <c r="G2521" s="91"/>
      <c r="U2521" s="91"/>
      <c r="Y2521" s="80"/>
    </row>
    <row r="2522" spans="6:25">
      <c r="F2522" s="91"/>
      <c r="G2522" s="91"/>
      <c r="U2522" s="91"/>
      <c r="Y2522" s="80"/>
    </row>
    <row r="2523" spans="6:25">
      <c r="F2523" s="91"/>
      <c r="G2523" s="91"/>
      <c r="U2523" s="91"/>
      <c r="Y2523" s="80"/>
    </row>
    <row r="2524" spans="6:25">
      <c r="F2524" s="91"/>
      <c r="G2524" s="91"/>
      <c r="U2524" s="91"/>
      <c r="Y2524" s="80"/>
    </row>
    <row r="2525" spans="6:25">
      <c r="F2525" s="91"/>
      <c r="G2525" s="91"/>
      <c r="U2525" s="91"/>
      <c r="Y2525" s="80"/>
    </row>
    <row r="2526" spans="6:25">
      <c r="F2526" s="91"/>
      <c r="G2526" s="91"/>
      <c r="U2526" s="91"/>
      <c r="Y2526" s="80"/>
    </row>
    <row r="2527" spans="6:25">
      <c r="F2527" s="91"/>
      <c r="G2527" s="91"/>
      <c r="U2527" s="91"/>
      <c r="Y2527" s="80"/>
    </row>
    <row r="2528" spans="6:25">
      <c r="F2528" s="91"/>
      <c r="G2528" s="91"/>
      <c r="U2528" s="91"/>
      <c r="Y2528" s="80"/>
    </row>
    <row r="2529" spans="6:25">
      <c r="F2529" s="91"/>
      <c r="G2529" s="91"/>
      <c r="U2529" s="91"/>
      <c r="Y2529" s="80"/>
    </row>
    <row r="2530" spans="6:25">
      <c r="F2530" s="91"/>
      <c r="G2530" s="91"/>
      <c r="U2530" s="91"/>
      <c r="Y2530" s="80"/>
    </row>
    <row r="2531" spans="6:25">
      <c r="F2531" s="91"/>
      <c r="G2531" s="91"/>
      <c r="N2531" s="91"/>
      <c r="U2531" s="91"/>
      <c r="Y2531" s="80"/>
    </row>
    <row r="2532" spans="6:25">
      <c r="F2532" s="91"/>
      <c r="G2532" s="91"/>
      <c r="N2532" s="91"/>
      <c r="U2532" s="91"/>
      <c r="Y2532" s="80"/>
    </row>
    <row r="2533" spans="6:25">
      <c r="F2533" s="91"/>
      <c r="G2533" s="91"/>
      <c r="U2533" s="91"/>
      <c r="Y2533" s="80"/>
    </row>
    <row r="2534" spans="6:25">
      <c r="F2534" s="91"/>
      <c r="G2534" s="91"/>
      <c r="U2534" s="91"/>
      <c r="Y2534" s="80"/>
    </row>
    <row r="2535" spans="6:25">
      <c r="F2535" s="91"/>
      <c r="G2535" s="91"/>
      <c r="U2535" s="91"/>
      <c r="Y2535" s="80"/>
    </row>
    <row r="2536" spans="6:25">
      <c r="F2536" s="91"/>
      <c r="G2536" s="91"/>
      <c r="U2536" s="91"/>
      <c r="Y2536" s="80"/>
    </row>
    <row r="2537" spans="6:25">
      <c r="F2537" s="91"/>
      <c r="G2537" s="91"/>
      <c r="U2537" s="91"/>
      <c r="Y2537" s="80"/>
    </row>
    <row r="2538" spans="6:25">
      <c r="F2538" s="91"/>
      <c r="G2538" s="91"/>
      <c r="U2538" s="91"/>
      <c r="Y2538" s="80"/>
    </row>
    <row r="2539" spans="6:25">
      <c r="F2539" s="91"/>
      <c r="G2539" s="91"/>
      <c r="U2539" s="91"/>
      <c r="Y2539" s="80"/>
    </row>
    <row r="2540" spans="6:25">
      <c r="F2540" s="91"/>
      <c r="G2540" s="91"/>
      <c r="U2540" s="91"/>
      <c r="Y2540" s="80"/>
    </row>
    <row r="2541" spans="6:25">
      <c r="F2541" s="91"/>
      <c r="G2541" s="91"/>
      <c r="U2541" s="91"/>
      <c r="Y2541" s="80"/>
    </row>
    <row r="2542" spans="6:25">
      <c r="F2542" s="91"/>
      <c r="G2542" s="91"/>
      <c r="U2542" s="91"/>
      <c r="Y2542" s="80"/>
    </row>
    <row r="2543" spans="6:25">
      <c r="F2543" s="91"/>
      <c r="G2543" s="91"/>
      <c r="U2543" s="91"/>
      <c r="Y2543" s="80"/>
    </row>
    <row r="2544" spans="6:25">
      <c r="F2544" s="91"/>
      <c r="G2544" s="91"/>
      <c r="N2544" s="91"/>
      <c r="U2544" s="91"/>
      <c r="Y2544" s="80"/>
    </row>
    <row r="2545" spans="1:26">
      <c r="F2545" s="91"/>
      <c r="G2545" s="91"/>
      <c r="N2545" s="91"/>
      <c r="U2545" s="91"/>
      <c r="Y2545" s="80"/>
    </row>
    <row r="2546" spans="1:26">
      <c r="F2546" s="91"/>
      <c r="G2546" s="91"/>
      <c r="U2546" s="91"/>
      <c r="Y2546" s="80"/>
    </row>
    <row r="2547" spans="1:26">
      <c r="F2547" s="91"/>
      <c r="G2547" s="91"/>
      <c r="U2547" s="91"/>
      <c r="Y2547" s="80"/>
    </row>
    <row r="2548" spans="1:26">
      <c r="F2548" s="91"/>
      <c r="G2548" s="91"/>
      <c r="U2548" s="91"/>
      <c r="Y2548" s="80"/>
    </row>
    <row r="2549" spans="1:26">
      <c r="F2549" s="91"/>
      <c r="G2549" s="91"/>
      <c r="U2549" s="91"/>
      <c r="Y2549" s="80"/>
    </row>
    <row r="2550" spans="1:26">
      <c r="F2550" s="91"/>
      <c r="G2550" s="91"/>
      <c r="U2550" s="91"/>
      <c r="Y2550" s="80"/>
    </row>
    <row r="2551" spans="1:26">
      <c r="F2551" s="91"/>
      <c r="G2551" s="91"/>
      <c r="U2551" s="91"/>
      <c r="Y2551" s="80"/>
    </row>
    <row r="2552" spans="1:26">
      <c r="F2552" s="91"/>
      <c r="G2552" s="91"/>
      <c r="U2552" s="91"/>
      <c r="Y2552" s="80"/>
    </row>
    <row r="2553" spans="1:26">
      <c r="F2553" s="91"/>
      <c r="G2553" s="91"/>
      <c r="U2553" s="91"/>
      <c r="Y2553" s="80"/>
    </row>
    <row r="2554" spans="1:26">
      <c r="F2554" s="91"/>
      <c r="G2554" s="91"/>
      <c r="U2554" s="91"/>
      <c r="Y2554" s="80"/>
    </row>
    <row r="2555" spans="1:26">
      <c r="F2555" s="91"/>
      <c r="G2555" s="91"/>
      <c r="U2555" s="91"/>
      <c r="Y2555" s="80"/>
    </row>
    <row r="2556" spans="1:26">
      <c r="F2556" s="91"/>
      <c r="G2556" s="91"/>
      <c r="U2556" s="91"/>
      <c r="Y2556" s="80"/>
    </row>
    <row r="2557" spans="1:26">
      <c r="F2557" s="91"/>
      <c r="G2557" s="91"/>
      <c r="N2557" s="91"/>
      <c r="U2557" s="91"/>
      <c r="Y2557" s="80"/>
    </row>
    <row r="2559" spans="1:26" ht="17.25">
      <c r="A2559" s="16"/>
      <c r="B2559" s="16"/>
      <c r="C2559" s="16"/>
      <c r="D2559" s="16"/>
      <c r="F2559" s="37"/>
      <c r="G2559" s="37"/>
      <c r="H2559" s="16"/>
      <c r="I2559" s="16"/>
      <c r="J2559" s="81"/>
      <c r="K2559" s="81"/>
      <c r="L2559" s="16"/>
      <c r="M2559" s="16"/>
      <c r="N2559" s="81"/>
      <c r="O2559" s="16"/>
      <c r="P2559" s="16"/>
      <c r="Q2559" s="16"/>
      <c r="R2559" s="16"/>
      <c r="S2559" s="16"/>
      <c r="T2559" s="16"/>
      <c r="U2559" s="81"/>
      <c r="V2559" s="16"/>
      <c r="W2559" s="16"/>
      <c r="X2559" s="81"/>
      <c r="Y2559" s="18"/>
      <c r="Z2559" s="16"/>
    </row>
    <row r="2560" spans="1:26" ht="17.25">
      <c r="A2560" s="16"/>
      <c r="B2560" s="16"/>
      <c r="C2560" s="16"/>
      <c r="D2560" s="16"/>
      <c r="F2560" s="37"/>
      <c r="G2560" s="37"/>
      <c r="H2560" s="16"/>
      <c r="I2560" s="16"/>
      <c r="J2560" s="81"/>
      <c r="K2560" s="81"/>
      <c r="L2560" s="16"/>
      <c r="M2560" s="16"/>
      <c r="N2560" s="16"/>
      <c r="O2560" s="16"/>
      <c r="P2560" s="16"/>
      <c r="Q2560" s="16"/>
      <c r="R2560" s="16"/>
      <c r="S2560" s="16"/>
      <c r="T2560" s="16"/>
      <c r="U2560" s="81"/>
      <c r="V2560" s="16"/>
      <c r="W2560" s="16"/>
      <c r="X2560" s="81"/>
      <c r="Y2560" s="18"/>
      <c r="Z2560" s="16"/>
    </row>
    <row r="2561" spans="1:26" ht="17.25">
      <c r="A2561" s="16"/>
      <c r="B2561" s="16"/>
      <c r="C2561" s="16"/>
      <c r="D2561" s="16"/>
      <c r="F2561" s="37"/>
      <c r="G2561" s="37"/>
      <c r="H2561" s="16"/>
      <c r="I2561" s="16"/>
      <c r="J2561" s="81"/>
      <c r="K2561" s="81"/>
      <c r="L2561" s="16"/>
      <c r="M2561" s="16"/>
      <c r="N2561" s="16"/>
      <c r="O2561" s="16"/>
      <c r="P2561" s="16"/>
      <c r="Q2561" s="16"/>
      <c r="R2561" s="16"/>
      <c r="S2561" s="16"/>
      <c r="T2561" s="16"/>
      <c r="U2561" s="81"/>
      <c r="V2561" s="16"/>
      <c r="W2561" s="16"/>
      <c r="X2561" s="81"/>
      <c r="Y2561" s="18"/>
      <c r="Z2561" s="16"/>
    </row>
    <row r="2562" spans="1:26" ht="17.25">
      <c r="A2562" s="16"/>
      <c r="B2562" s="16"/>
      <c r="C2562" s="16"/>
      <c r="D2562" s="16"/>
      <c r="F2562" s="37"/>
      <c r="G2562" s="37"/>
      <c r="H2562" s="16"/>
      <c r="I2562" s="16"/>
      <c r="J2562" s="81"/>
      <c r="K2562" s="81"/>
      <c r="L2562" s="16"/>
      <c r="M2562" s="16"/>
      <c r="N2562" s="16"/>
      <c r="O2562" s="16"/>
      <c r="P2562" s="16"/>
      <c r="Q2562" s="16"/>
      <c r="R2562" s="16"/>
      <c r="S2562" s="16"/>
      <c r="T2562" s="16"/>
      <c r="U2562" s="81"/>
      <c r="V2562" s="16"/>
      <c r="W2562" s="16"/>
      <c r="X2562" s="81"/>
      <c r="Y2562" s="18"/>
      <c r="Z2562" s="16"/>
    </row>
    <row r="2563" spans="1:26" ht="17.25">
      <c r="A2563" s="16"/>
      <c r="B2563" s="16"/>
      <c r="C2563" s="16"/>
      <c r="D2563" s="16"/>
      <c r="F2563" s="37"/>
      <c r="G2563" s="37"/>
      <c r="H2563" s="16"/>
      <c r="I2563" s="16"/>
      <c r="J2563" s="81"/>
      <c r="K2563" s="81"/>
      <c r="L2563" s="16"/>
      <c r="M2563" s="16"/>
      <c r="N2563" s="16"/>
      <c r="O2563" s="16"/>
      <c r="P2563" s="16"/>
      <c r="Q2563" s="16"/>
      <c r="R2563" s="16"/>
      <c r="S2563" s="16"/>
      <c r="T2563" s="16"/>
      <c r="U2563" s="81"/>
      <c r="V2563" s="16"/>
      <c r="W2563" s="16"/>
      <c r="X2563" s="81"/>
      <c r="Y2563" s="18"/>
      <c r="Z2563" s="16"/>
    </row>
    <row r="2564" spans="1:26" ht="17.25">
      <c r="A2564" s="16"/>
      <c r="B2564" s="16"/>
      <c r="C2564" s="16"/>
      <c r="D2564" s="16"/>
      <c r="F2564" s="37"/>
      <c r="G2564" s="37"/>
      <c r="H2564" s="16"/>
      <c r="I2564" s="16"/>
      <c r="J2564" s="81"/>
      <c r="K2564" s="81"/>
      <c r="L2564" s="16"/>
      <c r="M2564" s="16"/>
      <c r="N2564" s="16"/>
      <c r="O2564" s="16"/>
      <c r="P2564" s="16"/>
      <c r="Q2564" s="16"/>
      <c r="R2564" s="16"/>
      <c r="S2564" s="16"/>
      <c r="T2564" s="16"/>
      <c r="U2564" s="81"/>
      <c r="V2564" s="16"/>
      <c r="W2564" s="16"/>
      <c r="X2564" s="81"/>
      <c r="Y2564" s="18"/>
      <c r="Z2564" s="16"/>
    </row>
    <row r="2565" spans="1:26" ht="17.25">
      <c r="A2565" s="16"/>
      <c r="B2565" s="16"/>
      <c r="C2565" s="16"/>
      <c r="D2565" s="16"/>
      <c r="F2565" s="37"/>
      <c r="G2565" s="37"/>
      <c r="H2565" s="16"/>
      <c r="I2565" s="16"/>
      <c r="J2565" s="81"/>
      <c r="K2565" s="81"/>
      <c r="L2565" s="16"/>
      <c r="M2565" s="16"/>
      <c r="N2565" s="16"/>
      <c r="O2565" s="16"/>
      <c r="P2565" s="16"/>
      <c r="Q2565" s="16"/>
      <c r="R2565" s="16"/>
      <c r="S2565" s="16"/>
      <c r="T2565" s="16"/>
      <c r="U2565" s="81"/>
      <c r="V2565" s="16"/>
      <c r="W2565" s="16"/>
      <c r="X2565" s="81"/>
      <c r="Y2565" s="18"/>
      <c r="Z2565" s="16"/>
    </row>
    <row r="2566" spans="1:26" ht="17.25">
      <c r="A2566" s="16"/>
      <c r="B2566" s="16"/>
      <c r="C2566" s="16"/>
      <c r="D2566" s="16"/>
      <c r="F2566" s="37"/>
      <c r="G2566" s="37"/>
      <c r="H2566" s="16"/>
      <c r="I2566" s="16"/>
      <c r="J2566" s="81"/>
      <c r="K2566" s="81"/>
      <c r="L2566" s="16"/>
      <c r="M2566" s="16"/>
      <c r="N2566" s="16"/>
      <c r="O2566" s="16"/>
      <c r="P2566" s="16"/>
      <c r="Q2566" s="16"/>
      <c r="R2566" s="16"/>
      <c r="S2566" s="16"/>
      <c r="T2566" s="16"/>
      <c r="U2566" s="81"/>
      <c r="V2566" s="16"/>
      <c r="W2566" s="16"/>
      <c r="X2566" s="81"/>
      <c r="Y2566" s="18"/>
      <c r="Z2566" s="16"/>
    </row>
    <row r="2567" spans="1:26" ht="17.25">
      <c r="A2567" s="16"/>
      <c r="B2567" s="16"/>
      <c r="C2567" s="16"/>
      <c r="D2567" s="16"/>
      <c r="F2567" s="37"/>
      <c r="G2567" s="37"/>
      <c r="H2567" s="16"/>
      <c r="I2567" s="16"/>
      <c r="J2567" s="81"/>
      <c r="K2567" s="81"/>
      <c r="L2567" s="16"/>
      <c r="M2567" s="16"/>
      <c r="N2567" s="16"/>
      <c r="O2567" s="16"/>
      <c r="P2567" s="16"/>
      <c r="Q2567" s="16"/>
      <c r="R2567" s="16"/>
      <c r="S2567" s="16"/>
      <c r="T2567" s="16"/>
      <c r="U2567" s="81"/>
      <c r="V2567" s="16"/>
      <c r="W2567" s="16"/>
      <c r="X2567" s="81"/>
      <c r="Y2567" s="18"/>
      <c r="Z2567" s="16"/>
    </row>
    <row r="2568" spans="1:26" ht="17.25">
      <c r="A2568" s="16"/>
      <c r="B2568" s="16"/>
      <c r="C2568" s="16"/>
      <c r="D2568" s="16"/>
      <c r="F2568" s="37"/>
      <c r="G2568" s="37"/>
      <c r="H2568" s="16"/>
      <c r="I2568" s="16"/>
      <c r="J2568" s="81"/>
      <c r="K2568" s="81"/>
      <c r="L2568" s="16"/>
      <c r="M2568" s="16"/>
      <c r="N2568" s="16"/>
      <c r="O2568" s="16"/>
      <c r="P2568" s="16"/>
      <c r="Q2568" s="16"/>
      <c r="R2568" s="16"/>
      <c r="S2568" s="16"/>
      <c r="T2568" s="16"/>
      <c r="U2568" s="81"/>
      <c r="V2568" s="16"/>
      <c r="W2568" s="16"/>
      <c r="X2568" s="81"/>
      <c r="Y2568" s="18"/>
      <c r="Z2568" s="16"/>
    </row>
    <row r="2569" spans="1:26" ht="17.25">
      <c r="A2569" s="16"/>
      <c r="B2569" s="16"/>
      <c r="C2569" s="16"/>
      <c r="D2569" s="16"/>
      <c r="F2569" s="37"/>
      <c r="G2569" s="37"/>
      <c r="H2569" s="16"/>
      <c r="I2569" s="16"/>
      <c r="J2569" s="81"/>
      <c r="K2569" s="81"/>
      <c r="L2569" s="16"/>
      <c r="M2569" s="16"/>
      <c r="N2569" s="16"/>
      <c r="O2569" s="16"/>
      <c r="P2569" s="16"/>
      <c r="Q2569" s="16"/>
      <c r="R2569" s="16"/>
      <c r="S2569" s="16"/>
      <c r="T2569" s="16"/>
      <c r="U2569" s="81"/>
      <c r="V2569" s="16"/>
      <c r="W2569" s="16"/>
      <c r="X2569" s="81"/>
      <c r="Y2569" s="18"/>
      <c r="Z2569" s="16"/>
    </row>
    <row r="2570" spans="1:26" ht="17.25">
      <c r="A2570" s="16"/>
      <c r="B2570" s="16"/>
      <c r="C2570" s="16"/>
      <c r="D2570" s="16"/>
      <c r="F2570" s="37"/>
      <c r="G2570" s="37"/>
      <c r="H2570" s="16"/>
      <c r="I2570" s="16"/>
      <c r="J2570" s="81"/>
      <c r="K2570" s="81"/>
      <c r="L2570" s="16"/>
      <c r="M2570" s="16"/>
      <c r="N2570" s="16"/>
      <c r="O2570" s="16"/>
      <c r="P2570" s="16"/>
      <c r="Q2570" s="16"/>
      <c r="R2570" s="16"/>
      <c r="S2570" s="16"/>
      <c r="T2570" s="16"/>
      <c r="U2570" s="81"/>
      <c r="V2570" s="16"/>
      <c r="W2570" s="16"/>
      <c r="X2570" s="81"/>
      <c r="Y2570" s="18"/>
      <c r="Z2570" s="16"/>
    </row>
    <row r="2571" spans="1:26" ht="17.25">
      <c r="A2571" s="16"/>
      <c r="B2571" s="16"/>
      <c r="C2571" s="16"/>
      <c r="D2571" s="16"/>
      <c r="F2571" s="37"/>
      <c r="G2571" s="37"/>
      <c r="H2571" s="16"/>
      <c r="I2571" s="16"/>
      <c r="J2571" s="81"/>
      <c r="K2571" s="81"/>
      <c r="L2571" s="16"/>
      <c r="M2571" s="16"/>
      <c r="N2571" s="81"/>
      <c r="O2571" s="16"/>
      <c r="P2571" s="16"/>
      <c r="Q2571" s="16"/>
      <c r="R2571" s="16"/>
      <c r="S2571" s="16"/>
      <c r="T2571" s="16"/>
      <c r="U2571" s="81"/>
      <c r="V2571" s="16"/>
      <c r="W2571" s="16"/>
      <c r="X2571" s="81"/>
      <c r="Y2571" s="18"/>
      <c r="Z2571" s="16"/>
    </row>
    <row r="2572" spans="1:26" ht="17.25">
      <c r="A2572" s="16"/>
      <c r="B2572" s="16"/>
      <c r="C2572" s="16"/>
      <c r="D2572" s="16"/>
      <c r="F2572" s="37"/>
      <c r="G2572" s="37"/>
      <c r="H2572" s="16"/>
      <c r="I2572" s="16"/>
      <c r="J2572" s="81"/>
      <c r="K2572" s="81"/>
      <c r="L2572" s="16"/>
      <c r="M2572" s="16"/>
      <c r="N2572" s="81"/>
      <c r="O2572" s="16"/>
      <c r="P2572" s="16"/>
      <c r="Q2572" s="16"/>
      <c r="R2572" s="16"/>
      <c r="S2572" s="16"/>
      <c r="T2572" s="16"/>
      <c r="U2572" s="81"/>
      <c r="V2572" s="16"/>
      <c r="W2572" s="16"/>
      <c r="X2572" s="81"/>
      <c r="Y2572" s="18"/>
      <c r="Z2572" s="16"/>
    </row>
    <row r="2573" spans="1:26" ht="17.25">
      <c r="A2573" s="16"/>
      <c r="B2573" s="16"/>
      <c r="C2573" s="16"/>
      <c r="D2573" s="16"/>
      <c r="F2573" s="37"/>
      <c r="G2573" s="37"/>
      <c r="H2573" s="16"/>
      <c r="I2573" s="16"/>
      <c r="J2573" s="81"/>
      <c r="K2573" s="81"/>
      <c r="L2573" s="16"/>
      <c r="M2573" s="16"/>
      <c r="N2573" s="16"/>
      <c r="O2573" s="16"/>
      <c r="P2573" s="16"/>
      <c r="Q2573" s="16"/>
      <c r="R2573" s="16"/>
      <c r="S2573" s="16"/>
      <c r="T2573" s="16"/>
      <c r="U2573" s="81"/>
      <c r="V2573" s="16"/>
      <c r="W2573" s="16"/>
      <c r="X2573" s="81"/>
      <c r="Y2573" s="18"/>
      <c r="Z2573" s="16"/>
    </row>
    <row r="2574" spans="1:26" ht="17.25">
      <c r="A2574" s="16"/>
      <c r="B2574" s="16"/>
      <c r="C2574" s="16"/>
      <c r="D2574" s="16"/>
      <c r="F2574" s="37"/>
      <c r="G2574" s="37"/>
      <c r="H2574" s="16"/>
      <c r="I2574" s="16"/>
      <c r="J2574" s="81"/>
      <c r="K2574" s="81"/>
      <c r="L2574" s="16"/>
      <c r="M2574" s="16"/>
      <c r="N2574" s="16"/>
      <c r="O2574" s="16"/>
      <c r="P2574" s="16"/>
      <c r="Q2574" s="16"/>
      <c r="R2574" s="16"/>
      <c r="S2574" s="16"/>
      <c r="T2574" s="16"/>
      <c r="U2574" s="81"/>
      <c r="V2574" s="16"/>
      <c r="W2574" s="16"/>
      <c r="X2574" s="81"/>
      <c r="Y2574" s="18"/>
      <c r="Z2574" s="16"/>
    </row>
    <row r="2575" spans="1:26" ht="17.25">
      <c r="A2575" s="16"/>
      <c r="B2575" s="16"/>
      <c r="C2575" s="16"/>
      <c r="D2575" s="16"/>
      <c r="F2575" s="37"/>
      <c r="G2575" s="37"/>
      <c r="H2575" s="16"/>
      <c r="I2575" s="16"/>
      <c r="J2575" s="81"/>
      <c r="K2575" s="81"/>
      <c r="L2575" s="16"/>
      <c r="M2575" s="16"/>
      <c r="N2575" s="16"/>
      <c r="O2575" s="16"/>
      <c r="P2575" s="16"/>
      <c r="Q2575" s="16"/>
      <c r="R2575" s="16"/>
      <c r="S2575" s="16"/>
      <c r="T2575" s="16"/>
      <c r="U2575" s="81"/>
      <c r="V2575" s="16"/>
      <c r="W2575" s="16"/>
      <c r="X2575" s="81"/>
      <c r="Y2575" s="18"/>
      <c r="Z2575" s="16"/>
    </row>
    <row r="2576" spans="1:26" ht="17.25">
      <c r="A2576" s="16"/>
      <c r="B2576" s="16"/>
      <c r="C2576" s="16"/>
      <c r="D2576" s="16"/>
      <c r="F2576" s="37"/>
      <c r="G2576" s="37"/>
      <c r="H2576" s="16"/>
      <c r="I2576" s="16"/>
      <c r="J2576" s="81"/>
      <c r="K2576" s="81"/>
      <c r="L2576" s="16"/>
      <c r="M2576" s="16"/>
      <c r="N2576" s="16"/>
      <c r="O2576" s="16"/>
      <c r="P2576" s="16"/>
      <c r="Q2576" s="16"/>
      <c r="R2576" s="16"/>
      <c r="S2576" s="16"/>
      <c r="T2576" s="16"/>
      <c r="U2576" s="81"/>
      <c r="V2576" s="16"/>
      <c r="W2576" s="16"/>
      <c r="X2576" s="81"/>
      <c r="Y2576" s="18"/>
      <c r="Z2576" s="16"/>
    </row>
    <row r="2577" spans="1:26" ht="17.25">
      <c r="A2577" s="16"/>
      <c r="B2577" s="16"/>
      <c r="C2577" s="16"/>
      <c r="D2577" s="16"/>
      <c r="F2577" s="37"/>
      <c r="G2577" s="37"/>
      <c r="H2577" s="16"/>
      <c r="I2577" s="16"/>
      <c r="J2577" s="81"/>
      <c r="K2577" s="81"/>
      <c r="L2577" s="16"/>
      <c r="M2577" s="16"/>
      <c r="N2577" s="16"/>
      <c r="O2577" s="16"/>
      <c r="P2577" s="16"/>
      <c r="Q2577" s="16"/>
      <c r="R2577" s="16"/>
      <c r="S2577" s="16"/>
      <c r="T2577" s="16"/>
      <c r="U2577" s="81"/>
      <c r="V2577" s="16"/>
      <c r="W2577" s="16"/>
      <c r="X2577" s="81"/>
      <c r="Y2577" s="18"/>
      <c r="Z2577" s="16"/>
    </row>
    <row r="2578" spans="1:26" ht="17.25">
      <c r="A2578" s="16"/>
      <c r="B2578" s="16"/>
      <c r="C2578" s="16"/>
      <c r="D2578" s="16"/>
      <c r="F2578" s="37"/>
      <c r="G2578" s="37"/>
      <c r="H2578" s="16"/>
      <c r="I2578" s="16"/>
      <c r="J2578" s="81"/>
      <c r="K2578" s="81"/>
      <c r="L2578" s="16"/>
      <c r="M2578" s="16"/>
      <c r="N2578" s="16"/>
      <c r="O2578" s="16"/>
      <c r="P2578" s="16"/>
      <c r="Q2578" s="16"/>
      <c r="R2578" s="16"/>
      <c r="S2578" s="16"/>
      <c r="T2578" s="16"/>
      <c r="U2578" s="81"/>
      <c r="V2578" s="16"/>
      <c r="W2578" s="16"/>
      <c r="X2578" s="81"/>
      <c r="Y2578" s="18"/>
      <c r="Z2578" s="16"/>
    </row>
    <row r="2579" spans="1:26" ht="17.25">
      <c r="A2579" s="16"/>
      <c r="B2579" s="16"/>
      <c r="C2579" s="16"/>
      <c r="D2579" s="16"/>
      <c r="F2579" s="37"/>
      <c r="G2579" s="37"/>
      <c r="H2579" s="16"/>
      <c r="I2579" s="16"/>
      <c r="J2579" s="81"/>
      <c r="K2579" s="81"/>
      <c r="L2579" s="16"/>
      <c r="M2579" s="16"/>
      <c r="N2579" s="16"/>
      <c r="O2579" s="16"/>
      <c r="P2579" s="16"/>
      <c r="Q2579" s="16"/>
      <c r="R2579" s="16"/>
      <c r="S2579" s="16"/>
      <c r="T2579" s="16"/>
      <c r="U2579" s="81"/>
      <c r="V2579" s="16"/>
      <c r="W2579" s="16"/>
      <c r="X2579" s="81"/>
      <c r="Y2579" s="18"/>
      <c r="Z2579" s="16"/>
    </row>
    <row r="2580" spans="1:26" ht="17.25">
      <c r="A2580" s="16"/>
      <c r="B2580" s="16"/>
      <c r="C2580" s="16"/>
      <c r="D2580" s="16"/>
      <c r="F2580" s="37"/>
      <c r="G2580" s="37"/>
      <c r="H2580" s="16"/>
      <c r="I2580" s="16"/>
      <c r="J2580" s="81"/>
      <c r="K2580" s="81"/>
      <c r="L2580" s="16"/>
      <c r="M2580" s="16"/>
      <c r="N2580" s="16"/>
      <c r="O2580" s="16"/>
      <c r="P2580" s="16"/>
      <c r="Q2580" s="16"/>
      <c r="R2580" s="16"/>
      <c r="S2580" s="16"/>
      <c r="T2580" s="16"/>
      <c r="U2580" s="81"/>
      <c r="V2580" s="16"/>
      <c r="W2580" s="16"/>
      <c r="X2580" s="81"/>
      <c r="Y2580" s="18"/>
      <c r="Z2580" s="16"/>
    </row>
    <row r="2581" spans="1:26" ht="17.25">
      <c r="A2581" s="16"/>
      <c r="B2581" s="16"/>
      <c r="C2581" s="16"/>
      <c r="D2581" s="16"/>
      <c r="F2581" s="37"/>
      <c r="G2581" s="37"/>
      <c r="H2581" s="16"/>
      <c r="I2581" s="16"/>
      <c r="J2581" s="81"/>
      <c r="K2581" s="81"/>
      <c r="L2581" s="16"/>
      <c r="M2581" s="16"/>
      <c r="N2581" s="16"/>
      <c r="O2581" s="16"/>
      <c r="P2581" s="16"/>
      <c r="Q2581" s="16"/>
      <c r="R2581" s="16"/>
      <c r="S2581" s="16"/>
      <c r="T2581" s="16"/>
      <c r="U2581" s="81"/>
      <c r="V2581" s="16"/>
      <c r="W2581" s="16"/>
      <c r="X2581" s="81"/>
      <c r="Y2581" s="18"/>
      <c r="Z2581" s="16"/>
    </row>
    <row r="2582" spans="1:26" ht="17.25">
      <c r="A2582" s="16"/>
      <c r="B2582" s="16"/>
      <c r="C2582" s="16"/>
      <c r="D2582" s="16"/>
      <c r="F2582" s="37"/>
      <c r="G2582" s="37"/>
      <c r="H2582" s="16"/>
      <c r="I2582" s="16"/>
      <c r="J2582" s="81"/>
      <c r="K2582" s="81"/>
      <c r="L2582" s="16"/>
      <c r="M2582" s="16"/>
      <c r="N2582" s="16"/>
      <c r="O2582" s="16"/>
      <c r="P2582" s="16"/>
      <c r="Q2582" s="16"/>
      <c r="R2582" s="16"/>
      <c r="S2582" s="16"/>
      <c r="T2582" s="16"/>
      <c r="U2582" s="81"/>
      <c r="V2582" s="16"/>
      <c r="W2582" s="16"/>
      <c r="X2582" s="81"/>
      <c r="Y2582" s="18"/>
      <c r="Z2582" s="16"/>
    </row>
    <row r="2583" spans="1:26" ht="17.25">
      <c r="A2583" s="16"/>
      <c r="B2583" s="16"/>
      <c r="C2583" s="16"/>
      <c r="D2583" s="16"/>
      <c r="F2583" s="37"/>
      <c r="G2583" s="37"/>
      <c r="H2583" s="16"/>
      <c r="I2583" s="16"/>
      <c r="J2583" s="81"/>
      <c r="K2583" s="81"/>
      <c r="L2583" s="16"/>
      <c r="M2583" s="16"/>
      <c r="N2583" s="16"/>
      <c r="O2583" s="16"/>
      <c r="P2583" s="16"/>
      <c r="Q2583" s="16"/>
      <c r="R2583" s="16"/>
      <c r="S2583" s="16"/>
      <c r="T2583" s="16"/>
      <c r="U2583" s="81"/>
      <c r="V2583" s="16"/>
      <c r="W2583" s="16"/>
      <c r="X2583" s="81"/>
      <c r="Y2583" s="18"/>
      <c r="Z2583" s="16"/>
    </row>
    <row r="2584" spans="1:26" ht="17.25">
      <c r="A2584" s="16"/>
      <c r="B2584" s="16"/>
      <c r="C2584" s="16"/>
      <c r="D2584" s="16"/>
      <c r="F2584" s="37"/>
      <c r="G2584" s="37"/>
      <c r="H2584" s="16"/>
      <c r="I2584" s="16"/>
      <c r="J2584" s="81"/>
      <c r="K2584" s="81"/>
      <c r="L2584" s="16"/>
      <c r="M2584" s="16"/>
      <c r="N2584" s="81"/>
      <c r="O2584" s="16"/>
      <c r="P2584" s="16"/>
      <c r="Q2584" s="16"/>
      <c r="R2584" s="16"/>
      <c r="S2584" s="16"/>
      <c r="T2584" s="16"/>
      <c r="U2584" s="81"/>
      <c r="V2584" s="16"/>
      <c r="W2584" s="16"/>
      <c r="X2584" s="81"/>
      <c r="Y2584" s="18"/>
      <c r="Z2584" s="16"/>
    </row>
    <row r="2585" spans="1:26" ht="17.25">
      <c r="A2585" s="16"/>
      <c r="B2585" s="16"/>
      <c r="C2585" s="16"/>
      <c r="D2585" s="16"/>
      <c r="F2585" s="37"/>
      <c r="G2585" s="37"/>
      <c r="H2585" s="16"/>
      <c r="I2585" s="16"/>
      <c r="J2585" s="81"/>
      <c r="K2585" s="81"/>
      <c r="L2585" s="16"/>
      <c r="M2585" s="16"/>
      <c r="N2585" s="81"/>
      <c r="O2585" s="16"/>
      <c r="P2585" s="16"/>
      <c r="Q2585" s="16"/>
      <c r="R2585" s="16"/>
      <c r="S2585" s="16"/>
      <c r="T2585" s="16"/>
      <c r="U2585" s="81"/>
      <c r="V2585" s="16"/>
      <c r="W2585" s="16"/>
      <c r="X2585" s="81"/>
      <c r="Y2585" s="18"/>
      <c r="Z2585" s="16"/>
    </row>
    <row r="2586" spans="1:26" ht="17.25">
      <c r="A2586" s="16"/>
      <c r="B2586" s="16"/>
      <c r="C2586" s="16"/>
      <c r="D2586" s="16"/>
      <c r="F2586" s="37"/>
      <c r="G2586" s="37"/>
      <c r="H2586" s="16"/>
      <c r="I2586" s="16"/>
      <c r="J2586" s="81"/>
      <c r="K2586" s="81"/>
      <c r="L2586" s="16"/>
      <c r="M2586" s="16"/>
      <c r="N2586" s="16"/>
      <c r="O2586" s="16"/>
      <c r="P2586" s="16"/>
      <c r="Q2586" s="16"/>
      <c r="R2586" s="16"/>
      <c r="S2586" s="16"/>
      <c r="T2586" s="16"/>
      <c r="U2586" s="81"/>
      <c r="V2586" s="16"/>
      <c r="W2586" s="16"/>
      <c r="X2586" s="81"/>
      <c r="Y2586" s="18"/>
      <c r="Z2586" s="16"/>
    </row>
    <row r="2587" spans="1:26" ht="17.25">
      <c r="A2587" s="16"/>
      <c r="B2587" s="16"/>
      <c r="C2587" s="16"/>
      <c r="D2587" s="16"/>
      <c r="F2587" s="37"/>
      <c r="G2587" s="37"/>
      <c r="H2587" s="16"/>
      <c r="I2587" s="16"/>
      <c r="J2587" s="81"/>
      <c r="K2587" s="81"/>
      <c r="L2587" s="16"/>
      <c r="M2587" s="16"/>
      <c r="N2587" s="16"/>
      <c r="O2587" s="16"/>
      <c r="P2587" s="16"/>
      <c r="Q2587" s="16"/>
      <c r="R2587" s="16"/>
      <c r="S2587" s="16"/>
      <c r="T2587" s="16"/>
      <c r="U2587" s="81"/>
      <c r="V2587" s="16"/>
      <c r="W2587" s="16"/>
      <c r="X2587" s="81"/>
      <c r="Y2587" s="18"/>
      <c r="Z2587" s="16"/>
    </row>
    <row r="2588" spans="1:26" ht="17.25">
      <c r="A2588" s="16"/>
      <c r="B2588" s="16"/>
      <c r="C2588" s="16"/>
      <c r="D2588" s="16"/>
      <c r="F2588" s="37"/>
      <c r="G2588" s="37"/>
      <c r="H2588" s="16"/>
      <c r="I2588" s="16"/>
      <c r="J2588" s="81"/>
      <c r="K2588" s="81"/>
      <c r="L2588" s="16"/>
      <c r="M2588" s="16"/>
      <c r="N2588" s="16"/>
      <c r="O2588" s="16"/>
      <c r="P2588" s="16"/>
      <c r="Q2588" s="16"/>
      <c r="R2588" s="16"/>
      <c r="S2588" s="16"/>
      <c r="T2588" s="16"/>
      <c r="U2588" s="81"/>
      <c r="V2588" s="16"/>
      <c r="W2588" s="16"/>
      <c r="X2588" s="81"/>
      <c r="Y2588" s="18"/>
      <c r="Z2588" s="16"/>
    </row>
    <row r="2589" spans="1:26" ht="17.25">
      <c r="A2589" s="16"/>
      <c r="B2589" s="16"/>
      <c r="C2589" s="16"/>
      <c r="D2589" s="16"/>
      <c r="F2589" s="37"/>
      <c r="G2589" s="37"/>
      <c r="H2589" s="16"/>
      <c r="I2589" s="16"/>
      <c r="J2589" s="81"/>
      <c r="K2589" s="81"/>
      <c r="L2589" s="16"/>
      <c r="M2589" s="16"/>
      <c r="N2589" s="16"/>
      <c r="O2589" s="16"/>
      <c r="P2589" s="16"/>
      <c r="Q2589" s="16"/>
      <c r="R2589" s="16"/>
      <c r="S2589" s="16"/>
      <c r="T2589" s="16"/>
      <c r="U2589" s="81"/>
      <c r="V2589" s="16"/>
      <c r="W2589" s="16"/>
      <c r="X2589" s="81"/>
      <c r="Y2589" s="18"/>
      <c r="Z2589" s="16"/>
    </row>
    <row r="2590" spans="1:26" ht="17.25">
      <c r="A2590" s="16"/>
      <c r="B2590" s="16"/>
      <c r="C2590" s="16"/>
      <c r="D2590" s="16"/>
      <c r="F2590" s="37"/>
      <c r="G2590" s="37"/>
      <c r="H2590" s="16"/>
      <c r="I2590" s="16"/>
      <c r="J2590" s="81"/>
      <c r="K2590" s="81"/>
      <c r="L2590" s="16"/>
      <c r="M2590" s="16"/>
      <c r="N2590" s="16"/>
      <c r="O2590" s="16"/>
      <c r="P2590" s="16"/>
      <c r="Q2590" s="16"/>
      <c r="R2590" s="16"/>
      <c r="S2590" s="16"/>
      <c r="T2590" s="16"/>
      <c r="U2590" s="81"/>
      <c r="V2590" s="16"/>
      <c r="W2590" s="16"/>
      <c r="X2590" s="81"/>
      <c r="Y2590" s="18"/>
      <c r="Z2590" s="16"/>
    </row>
    <row r="2591" spans="1:26" ht="17.25">
      <c r="A2591" s="16"/>
      <c r="B2591" s="16"/>
      <c r="C2591" s="16"/>
      <c r="D2591" s="16"/>
      <c r="F2591" s="37"/>
      <c r="G2591" s="37"/>
      <c r="H2591" s="16"/>
      <c r="I2591" s="16"/>
      <c r="J2591" s="81"/>
      <c r="K2591" s="81"/>
      <c r="L2591" s="16"/>
      <c r="M2591" s="16"/>
      <c r="N2591" s="16"/>
      <c r="O2591" s="16"/>
      <c r="P2591" s="16"/>
      <c r="Q2591" s="16"/>
      <c r="R2591" s="16"/>
      <c r="S2591" s="16"/>
      <c r="T2591" s="16"/>
      <c r="U2591" s="81"/>
      <c r="V2591" s="16"/>
      <c r="W2591" s="16"/>
      <c r="X2591" s="81"/>
      <c r="Y2591" s="18"/>
      <c r="Z2591" s="16"/>
    </row>
    <row r="2592" spans="1:26" ht="17.25">
      <c r="A2592" s="16"/>
      <c r="B2592" s="16"/>
      <c r="C2592" s="16"/>
      <c r="D2592" s="16"/>
      <c r="F2592" s="37"/>
      <c r="G2592" s="37"/>
      <c r="H2592" s="16"/>
      <c r="I2592" s="16"/>
      <c r="J2592" s="81"/>
      <c r="K2592" s="81"/>
      <c r="L2592" s="16"/>
      <c r="M2592" s="16"/>
      <c r="N2592" s="16"/>
      <c r="O2592" s="16"/>
      <c r="P2592" s="16"/>
      <c r="Q2592" s="16"/>
      <c r="R2592" s="16"/>
      <c r="S2592" s="16"/>
      <c r="T2592" s="16"/>
      <c r="U2592" s="81"/>
      <c r="V2592" s="16"/>
      <c r="W2592" s="16"/>
      <c r="X2592" s="81"/>
      <c r="Y2592" s="18"/>
      <c r="Z2592" s="16"/>
    </row>
    <row r="2593" spans="1:26" ht="17.25">
      <c r="A2593" s="16"/>
      <c r="B2593" s="16"/>
      <c r="C2593" s="16"/>
      <c r="D2593" s="16"/>
      <c r="F2593" s="37"/>
      <c r="G2593" s="37"/>
      <c r="H2593" s="16"/>
      <c r="I2593" s="16"/>
      <c r="J2593" s="81"/>
      <c r="K2593" s="81"/>
      <c r="L2593" s="16"/>
      <c r="M2593" s="16"/>
      <c r="N2593" s="16"/>
      <c r="O2593" s="16"/>
      <c r="P2593" s="16"/>
      <c r="Q2593" s="16"/>
      <c r="R2593" s="16"/>
      <c r="S2593" s="16"/>
      <c r="T2593" s="16"/>
      <c r="U2593" s="81"/>
      <c r="V2593" s="16"/>
      <c r="W2593" s="16"/>
      <c r="X2593" s="81"/>
      <c r="Y2593" s="18"/>
      <c r="Z2593" s="16"/>
    </row>
    <row r="2594" spans="1:26" ht="17.25">
      <c r="A2594" s="16"/>
      <c r="B2594" s="16"/>
      <c r="C2594" s="16"/>
      <c r="D2594" s="16"/>
      <c r="F2594" s="37"/>
      <c r="G2594" s="37"/>
      <c r="H2594" s="16"/>
      <c r="I2594" s="16"/>
      <c r="J2594" s="81"/>
      <c r="K2594" s="81"/>
      <c r="L2594" s="16"/>
      <c r="M2594" s="16"/>
      <c r="N2594" s="16"/>
      <c r="O2594" s="16"/>
      <c r="P2594" s="16"/>
      <c r="Q2594" s="16"/>
      <c r="R2594" s="16"/>
      <c r="S2594" s="16"/>
      <c r="T2594" s="16"/>
      <c r="U2594" s="81"/>
      <c r="V2594" s="16"/>
      <c r="W2594" s="16"/>
      <c r="X2594" s="81"/>
      <c r="Y2594" s="18"/>
      <c r="Z2594" s="16"/>
    </row>
    <row r="2595" spans="1:26" ht="17.25">
      <c r="A2595" s="16"/>
      <c r="B2595" s="16"/>
      <c r="C2595" s="16"/>
      <c r="D2595" s="16"/>
      <c r="F2595" s="37"/>
      <c r="G2595" s="37"/>
      <c r="H2595" s="16"/>
      <c r="I2595" s="16"/>
      <c r="J2595" s="81"/>
      <c r="K2595" s="81"/>
      <c r="L2595" s="16"/>
      <c r="M2595" s="16"/>
      <c r="N2595" s="16"/>
      <c r="O2595" s="16"/>
      <c r="P2595" s="16"/>
      <c r="Q2595" s="16"/>
      <c r="R2595" s="16"/>
      <c r="S2595" s="16"/>
      <c r="T2595" s="16"/>
      <c r="U2595" s="81"/>
      <c r="V2595" s="16"/>
      <c r="W2595" s="16"/>
      <c r="X2595" s="81"/>
      <c r="Y2595" s="18"/>
      <c r="Z2595" s="16"/>
    </row>
    <row r="2596" spans="1:26" ht="17.25">
      <c r="A2596" s="16"/>
      <c r="B2596" s="16"/>
      <c r="C2596" s="16"/>
      <c r="D2596" s="16"/>
      <c r="F2596" s="37"/>
      <c r="G2596" s="37"/>
      <c r="H2596" s="16"/>
      <c r="I2596" s="16"/>
      <c r="J2596" s="81"/>
      <c r="K2596" s="81"/>
      <c r="L2596" s="16"/>
      <c r="M2596" s="16"/>
      <c r="N2596" s="16"/>
      <c r="O2596" s="16"/>
      <c r="P2596" s="16"/>
      <c r="Q2596" s="16"/>
      <c r="R2596" s="16"/>
      <c r="S2596" s="16"/>
      <c r="T2596" s="16"/>
      <c r="U2596" s="81"/>
      <c r="V2596" s="16"/>
      <c r="W2596" s="16"/>
      <c r="X2596" s="81"/>
      <c r="Y2596" s="18"/>
      <c r="Z2596" s="16"/>
    </row>
    <row r="2597" spans="1:26" ht="17.25">
      <c r="A2597" s="16"/>
      <c r="B2597" s="16"/>
      <c r="C2597" s="16"/>
      <c r="D2597" s="16"/>
      <c r="F2597" s="37"/>
      <c r="G2597" s="37"/>
      <c r="H2597" s="16"/>
      <c r="I2597" s="16"/>
      <c r="J2597" s="81"/>
      <c r="K2597" s="81"/>
      <c r="L2597" s="16"/>
      <c r="M2597" s="16"/>
      <c r="N2597" s="81"/>
      <c r="O2597" s="16"/>
      <c r="P2597" s="16"/>
      <c r="Q2597" s="16"/>
      <c r="R2597" s="16"/>
      <c r="S2597" s="16"/>
      <c r="T2597" s="16"/>
      <c r="U2597" s="81"/>
      <c r="V2597" s="16"/>
      <c r="W2597" s="16"/>
      <c r="X2597" s="81"/>
      <c r="Y2597" s="18"/>
      <c r="Z2597" s="16"/>
    </row>
    <row r="2598" spans="1:26" ht="17.25">
      <c r="A2598" s="16"/>
      <c r="B2598" s="16"/>
      <c r="C2598" s="16"/>
      <c r="D2598" s="16"/>
      <c r="F2598" s="37"/>
      <c r="G2598" s="37"/>
      <c r="H2598" s="16"/>
      <c r="I2598" s="16"/>
      <c r="J2598" s="81"/>
      <c r="K2598" s="81"/>
      <c r="L2598" s="16"/>
      <c r="M2598" s="16"/>
      <c r="N2598" s="81"/>
      <c r="O2598" s="16"/>
      <c r="P2598" s="16"/>
      <c r="Q2598" s="16"/>
      <c r="R2598" s="16"/>
      <c r="S2598" s="16"/>
      <c r="T2598" s="16"/>
      <c r="U2598" s="81"/>
      <c r="V2598" s="16"/>
      <c r="W2598" s="16"/>
      <c r="X2598" s="81"/>
      <c r="Y2598" s="18"/>
      <c r="Z2598" s="16"/>
    </row>
    <row r="2599" spans="1:26" ht="17.25">
      <c r="A2599" s="16"/>
      <c r="B2599" s="16"/>
      <c r="C2599" s="16"/>
      <c r="D2599" s="16"/>
      <c r="F2599" s="37"/>
      <c r="G2599" s="37"/>
      <c r="H2599" s="16"/>
      <c r="I2599" s="16"/>
      <c r="J2599" s="81"/>
      <c r="K2599" s="81"/>
      <c r="L2599" s="16"/>
      <c r="M2599" s="16"/>
      <c r="N2599" s="16"/>
      <c r="O2599" s="16"/>
      <c r="P2599" s="16"/>
      <c r="Q2599" s="16"/>
      <c r="R2599" s="16"/>
      <c r="S2599" s="16"/>
      <c r="T2599" s="16"/>
      <c r="U2599" s="81"/>
      <c r="V2599" s="16"/>
      <c r="W2599" s="16"/>
      <c r="X2599" s="81"/>
      <c r="Y2599" s="18"/>
      <c r="Z2599" s="16"/>
    </row>
    <row r="2600" spans="1:26" ht="17.25">
      <c r="A2600" s="16"/>
      <c r="B2600" s="16"/>
      <c r="C2600" s="16"/>
      <c r="D2600" s="16"/>
      <c r="F2600" s="37"/>
      <c r="G2600" s="37"/>
      <c r="H2600" s="16"/>
      <c r="I2600" s="16"/>
      <c r="J2600" s="81"/>
      <c r="K2600" s="81"/>
      <c r="L2600" s="16"/>
      <c r="M2600" s="16"/>
      <c r="N2600" s="16"/>
      <c r="O2600" s="16"/>
      <c r="P2600" s="16"/>
      <c r="Q2600" s="16"/>
      <c r="R2600" s="16"/>
      <c r="S2600" s="16"/>
      <c r="T2600" s="16"/>
      <c r="U2600" s="81"/>
      <c r="V2600" s="16"/>
      <c r="W2600" s="16"/>
      <c r="X2600" s="81"/>
      <c r="Y2600" s="18"/>
      <c r="Z2600" s="16"/>
    </row>
    <row r="2601" spans="1:26" ht="17.25">
      <c r="A2601" s="16"/>
      <c r="B2601" s="16"/>
      <c r="C2601" s="16"/>
      <c r="D2601" s="16"/>
      <c r="F2601" s="37"/>
      <c r="G2601" s="37"/>
      <c r="H2601" s="16"/>
      <c r="I2601" s="16"/>
      <c r="J2601" s="81"/>
      <c r="K2601" s="81"/>
      <c r="L2601" s="16"/>
      <c r="M2601" s="16"/>
      <c r="N2601" s="16"/>
      <c r="O2601" s="16"/>
      <c r="P2601" s="16"/>
      <c r="Q2601" s="16"/>
      <c r="R2601" s="16"/>
      <c r="S2601" s="16"/>
      <c r="T2601" s="16"/>
      <c r="U2601" s="81"/>
      <c r="V2601" s="16"/>
      <c r="W2601" s="16"/>
      <c r="X2601" s="81"/>
      <c r="Y2601" s="18"/>
      <c r="Z2601" s="16"/>
    </row>
    <row r="2602" spans="1:26" ht="17.25">
      <c r="A2602" s="16"/>
      <c r="B2602" s="16"/>
      <c r="C2602" s="16"/>
      <c r="D2602" s="16"/>
      <c r="F2602" s="37"/>
      <c r="G2602" s="37"/>
      <c r="H2602" s="16"/>
      <c r="I2602" s="16"/>
      <c r="J2602" s="81"/>
      <c r="K2602" s="81"/>
      <c r="L2602" s="16"/>
      <c r="M2602" s="16"/>
      <c r="N2602" s="16"/>
      <c r="O2602" s="16"/>
      <c r="P2602" s="16"/>
      <c r="Q2602" s="16"/>
      <c r="R2602" s="16"/>
      <c r="S2602" s="16"/>
      <c r="T2602" s="16"/>
      <c r="U2602" s="81"/>
      <c r="V2602" s="16"/>
      <c r="W2602" s="16"/>
      <c r="X2602" s="81"/>
      <c r="Y2602" s="18"/>
      <c r="Z2602" s="16"/>
    </row>
    <row r="2603" spans="1:26" ht="17.25">
      <c r="A2603" s="16"/>
      <c r="B2603" s="16"/>
      <c r="C2603" s="16"/>
      <c r="D2603" s="16"/>
      <c r="F2603" s="37"/>
      <c r="G2603" s="37"/>
      <c r="H2603" s="16"/>
      <c r="I2603" s="16"/>
      <c r="J2603" s="81"/>
      <c r="K2603" s="81"/>
      <c r="L2603" s="16"/>
      <c r="M2603" s="16"/>
      <c r="N2603" s="16"/>
      <c r="O2603" s="16"/>
      <c r="P2603" s="16"/>
      <c r="Q2603" s="16"/>
      <c r="R2603" s="16"/>
      <c r="S2603" s="16"/>
      <c r="T2603" s="16"/>
      <c r="U2603" s="81"/>
      <c r="V2603" s="16"/>
      <c r="W2603" s="16"/>
      <c r="X2603" s="81"/>
      <c r="Y2603" s="18"/>
      <c r="Z2603" s="16"/>
    </row>
    <row r="2604" spans="1:26" ht="17.25">
      <c r="A2604" s="16"/>
      <c r="B2604" s="16"/>
      <c r="C2604" s="16"/>
      <c r="D2604" s="16"/>
      <c r="F2604" s="37"/>
      <c r="G2604" s="37"/>
      <c r="H2604" s="16"/>
      <c r="I2604" s="16"/>
      <c r="J2604" s="81"/>
      <c r="K2604" s="81"/>
      <c r="L2604" s="16"/>
      <c r="M2604" s="16"/>
      <c r="N2604" s="16"/>
      <c r="O2604" s="16"/>
      <c r="P2604" s="16"/>
      <c r="Q2604" s="16"/>
      <c r="R2604" s="16"/>
      <c r="S2604" s="16"/>
      <c r="T2604" s="16"/>
      <c r="U2604" s="81"/>
      <c r="V2604" s="16"/>
      <c r="W2604" s="16"/>
      <c r="X2604" s="81"/>
      <c r="Y2604" s="18"/>
      <c r="Z2604" s="16"/>
    </row>
    <row r="2605" spans="1:26" ht="17.25">
      <c r="A2605" s="16"/>
      <c r="B2605" s="16"/>
      <c r="C2605" s="16"/>
      <c r="D2605" s="16"/>
      <c r="F2605" s="37"/>
      <c r="G2605" s="37"/>
      <c r="H2605" s="16"/>
      <c r="I2605" s="16"/>
      <c r="J2605" s="81"/>
      <c r="K2605" s="81"/>
      <c r="L2605" s="16"/>
      <c r="M2605" s="16"/>
      <c r="N2605" s="16"/>
      <c r="O2605" s="16"/>
      <c r="P2605" s="16"/>
      <c r="Q2605" s="16"/>
      <c r="R2605" s="16"/>
      <c r="S2605" s="16"/>
      <c r="T2605" s="16"/>
      <c r="U2605" s="81"/>
      <c r="V2605" s="16"/>
      <c r="W2605" s="16"/>
      <c r="X2605" s="81"/>
      <c r="Y2605" s="18"/>
      <c r="Z2605" s="16"/>
    </row>
    <row r="2606" spans="1:26" ht="17.25">
      <c r="A2606" s="16"/>
      <c r="B2606" s="16"/>
      <c r="C2606" s="16"/>
      <c r="D2606" s="16"/>
      <c r="F2606" s="37"/>
      <c r="G2606" s="37"/>
      <c r="H2606" s="16"/>
      <c r="I2606" s="16"/>
      <c r="J2606" s="81"/>
      <c r="K2606" s="81"/>
      <c r="L2606" s="16"/>
      <c r="M2606" s="16"/>
      <c r="N2606" s="16"/>
      <c r="O2606" s="16"/>
      <c r="P2606" s="16"/>
      <c r="Q2606" s="16"/>
      <c r="R2606" s="16"/>
      <c r="S2606" s="16"/>
      <c r="T2606" s="16"/>
      <c r="U2606" s="81"/>
      <c r="V2606" s="16"/>
      <c r="W2606" s="16"/>
      <c r="X2606" s="81"/>
      <c r="Y2606" s="18"/>
      <c r="Z2606" s="16"/>
    </row>
    <row r="2607" spans="1:26" ht="17.25">
      <c r="A2607" s="16"/>
      <c r="B2607" s="16"/>
      <c r="C2607" s="16"/>
      <c r="D2607" s="16"/>
      <c r="F2607" s="37"/>
      <c r="G2607" s="37"/>
      <c r="H2607" s="16"/>
      <c r="I2607" s="16"/>
      <c r="J2607" s="81"/>
      <c r="K2607" s="81"/>
      <c r="L2607" s="16"/>
      <c r="M2607" s="16"/>
      <c r="N2607" s="16"/>
      <c r="O2607" s="16"/>
      <c r="P2607" s="16"/>
      <c r="Q2607" s="16"/>
      <c r="R2607" s="16"/>
      <c r="S2607" s="16"/>
      <c r="T2607" s="16"/>
      <c r="U2607" s="81"/>
      <c r="V2607" s="16"/>
      <c r="W2607" s="16"/>
      <c r="X2607" s="81"/>
      <c r="Y2607" s="18"/>
      <c r="Z2607" s="16"/>
    </row>
    <row r="2608" spans="1:26" ht="17.25">
      <c r="A2608" s="16"/>
      <c r="B2608" s="16"/>
      <c r="C2608" s="16"/>
      <c r="D2608" s="16"/>
      <c r="F2608" s="37"/>
      <c r="G2608" s="37"/>
      <c r="H2608" s="16"/>
      <c r="I2608" s="16"/>
      <c r="J2608" s="81"/>
      <c r="K2608" s="81"/>
      <c r="L2608" s="16"/>
      <c r="M2608" s="16"/>
      <c r="N2608" s="16"/>
      <c r="O2608" s="16"/>
      <c r="P2608" s="16"/>
      <c r="Q2608" s="16"/>
      <c r="R2608" s="16"/>
      <c r="S2608" s="16"/>
      <c r="T2608" s="16"/>
      <c r="U2608" s="81"/>
      <c r="V2608" s="16"/>
      <c r="W2608" s="16"/>
      <c r="X2608" s="81"/>
      <c r="Y2608" s="18"/>
      <c r="Z2608" s="16"/>
    </row>
    <row r="2609" spans="1:26" ht="17.25">
      <c r="A2609" s="16"/>
      <c r="B2609" s="16"/>
      <c r="C2609" s="16"/>
      <c r="D2609" s="16"/>
      <c r="F2609" s="37"/>
      <c r="G2609" s="37"/>
      <c r="H2609" s="16"/>
      <c r="I2609" s="16"/>
      <c r="J2609" s="81"/>
      <c r="K2609" s="81"/>
      <c r="L2609" s="16"/>
      <c r="M2609" s="16"/>
      <c r="N2609" s="16"/>
      <c r="O2609" s="16"/>
      <c r="P2609" s="16"/>
      <c r="Q2609" s="16"/>
      <c r="R2609" s="16"/>
      <c r="S2609" s="16"/>
      <c r="T2609" s="16"/>
      <c r="U2609" s="81"/>
      <c r="V2609" s="16"/>
      <c r="W2609" s="16"/>
      <c r="X2609" s="81"/>
      <c r="Y2609" s="18"/>
      <c r="Z2609" s="16"/>
    </row>
    <row r="2610" spans="1:26" ht="17.25">
      <c r="A2610" s="16"/>
      <c r="B2610" s="16"/>
      <c r="C2610" s="16"/>
      <c r="D2610" s="16"/>
      <c r="F2610" s="37"/>
      <c r="G2610" s="37"/>
      <c r="H2610" s="16"/>
      <c r="I2610" s="16"/>
      <c r="J2610" s="81"/>
      <c r="K2610" s="81"/>
      <c r="L2610" s="16"/>
      <c r="M2610" s="16"/>
      <c r="N2610" s="81"/>
      <c r="O2610" s="16"/>
      <c r="P2610" s="16"/>
      <c r="Q2610" s="16"/>
      <c r="R2610" s="16"/>
      <c r="S2610" s="16"/>
      <c r="T2610" s="16"/>
      <c r="U2610" s="81"/>
      <c r="V2610" s="16"/>
      <c r="W2610" s="16"/>
      <c r="X2610" s="81"/>
      <c r="Y2610" s="18"/>
      <c r="Z2610" s="16"/>
    </row>
    <row r="2611" spans="1:26" ht="17.25">
      <c r="A2611" s="16"/>
      <c r="B2611" s="16"/>
      <c r="C2611" s="16"/>
      <c r="D2611" s="16"/>
      <c r="F2611" s="37"/>
      <c r="G2611" s="37"/>
      <c r="H2611" s="16"/>
      <c r="I2611" s="16"/>
      <c r="J2611" s="81"/>
      <c r="K2611" s="81"/>
      <c r="L2611" s="16"/>
      <c r="M2611" s="16"/>
      <c r="N2611" s="81"/>
      <c r="O2611" s="16"/>
      <c r="P2611" s="16"/>
      <c r="Q2611" s="16"/>
      <c r="R2611" s="16"/>
      <c r="S2611" s="16"/>
      <c r="T2611" s="16"/>
      <c r="U2611" s="81"/>
      <c r="V2611" s="16"/>
      <c r="W2611" s="16"/>
      <c r="X2611" s="81"/>
      <c r="Y2611" s="18"/>
      <c r="Z2611" s="16"/>
    </row>
    <row r="2612" spans="1:26" ht="17.25">
      <c r="A2612" s="16"/>
      <c r="B2612" s="16"/>
      <c r="C2612" s="16"/>
      <c r="D2612" s="16"/>
      <c r="F2612" s="37"/>
      <c r="G2612" s="37"/>
      <c r="H2612" s="16"/>
      <c r="I2612" s="16"/>
      <c r="J2612" s="81"/>
      <c r="K2612" s="81"/>
      <c r="L2612" s="16"/>
      <c r="M2612" s="16"/>
      <c r="N2612" s="16"/>
      <c r="O2612" s="16"/>
      <c r="P2612" s="16"/>
      <c r="Q2612" s="16"/>
      <c r="R2612" s="16"/>
      <c r="S2612" s="16"/>
      <c r="T2612" s="16"/>
      <c r="U2612" s="81"/>
      <c r="V2612" s="16"/>
      <c r="W2612" s="16"/>
      <c r="X2612" s="81"/>
      <c r="Y2612" s="18"/>
      <c r="Z2612" s="16"/>
    </row>
    <row r="2613" spans="1:26" ht="17.25">
      <c r="A2613" s="16"/>
      <c r="B2613" s="16"/>
      <c r="C2613" s="16"/>
      <c r="D2613" s="16"/>
      <c r="F2613" s="37"/>
      <c r="G2613" s="37"/>
      <c r="H2613" s="16"/>
      <c r="I2613" s="16"/>
      <c r="J2613" s="81"/>
      <c r="K2613" s="81"/>
      <c r="L2613" s="16"/>
      <c r="M2613" s="16"/>
      <c r="N2613" s="16"/>
      <c r="O2613" s="16"/>
      <c r="P2613" s="16"/>
      <c r="Q2613" s="16"/>
      <c r="R2613" s="16"/>
      <c r="S2613" s="16"/>
      <c r="T2613" s="16"/>
      <c r="U2613" s="81"/>
      <c r="V2613" s="16"/>
      <c r="W2613" s="16"/>
      <c r="X2613" s="81"/>
      <c r="Y2613" s="18"/>
      <c r="Z2613" s="16"/>
    </row>
    <row r="2614" spans="1:26" ht="17.25">
      <c r="A2614" s="16"/>
      <c r="B2614" s="16"/>
      <c r="C2614" s="16"/>
      <c r="D2614" s="16"/>
      <c r="F2614" s="37"/>
      <c r="G2614" s="37"/>
      <c r="H2614" s="16"/>
      <c r="I2614" s="16"/>
      <c r="J2614" s="81"/>
      <c r="K2614" s="81"/>
      <c r="L2614" s="16"/>
      <c r="M2614" s="16"/>
      <c r="N2614" s="16"/>
      <c r="O2614" s="16"/>
      <c r="P2614" s="16"/>
      <c r="Q2614" s="16"/>
      <c r="R2614" s="16"/>
      <c r="S2614" s="16"/>
      <c r="T2614" s="16"/>
      <c r="U2614" s="81"/>
      <c r="V2614" s="16"/>
      <c r="W2614" s="16"/>
      <c r="X2614" s="81"/>
      <c r="Y2614" s="18"/>
      <c r="Z2614" s="16"/>
    </row>
    <row r="2615" spans="1:26" ht="17.25">
      <c r="A2615" s="16"/>
      <c r="B2615" s="16"/>
      <c r="C2615" s="16"/>
      <c r="D2615" s="16"/>
      <c r="F2615" s="37"/>
      <c r="G2615" s="37"/>
      <c r="H2615" s="16"/>
      <c r="I2615" s="16"/>
      <c r="J2615" s="81"/>
      <c r="K2615" s="81"/>
      <c r="L2615" s="16"/>
      <c r="M2615" s="16"/>
      <c r="N2615" s="16"/>
      <c r="O2615" s="16"/>
      <c r="P2615" s="16"/>
      <c r="Q2615" s="16"/>
      <c r="R2615" s="16"/>
      <c r="S2615" s="16"/>
      <c r="T2615" s="16"/>
      <c r="U2615" s="81"/>
      <c r="V2615" s="16"/>
      <c r="W2615" s="16"/>
      <c r="X2615" s="81"/>
      <c r="Y2615" s="18"/>
      <c r="Z2615" s="16"/>
    </row>
    <row r="2616" spans="1:26" ht="17.25">
      <c r="A2616" s="16"/>
      <c r="B2616" s="16"/>
      <c r="C2616" s="16"/>
      <c r="D2616" s="16"/>
      <c r="F2616" s="37"/>
      <c r="G2616" s="37"/>
      <c r="H2616" s="16"/>
      <c r="I2616" s="16"/>
      <c r="J2616" s="81"/>
      <c r="K2616" s="81"/>
      <c r="L2616" s="16"/>
      <c r="M2616" s="16"/>
      <c r="N2616" s="16"/>
      <c r="O2616" s="16"/>
      <c r="P2616" s="16"/>
      <c r="Q2616" s="16"/>
      <c r="R2616" s="16"/>
      <c r="S2616" s="16"/>
      <c r="T2616" s="16"/>
      <c r="U2616" s="81"/>
      <c r="V2616" s="16"/>
      <c r="W2616" s="16"/>
      <c r="X2616" s="81"/>
      <c r="Y2616" s="18"/>
      <c r="Z2616" s="16"/>
    </row>
    <row r="2617" spans="1:26" ht="17.25">
      <c r="A2617" s="16"/>
      <c r="B2617" s="16"/>
      <c r="C2617" s="16"/>
      <c r="D2617" s="16"/>
      <c r="F2617" s="37"/>
      <c r="G2617" s="37"/>
      <c r="H2617" s="16"/>
      <c r="I2617" s="16"/>
      <c r="J2617" s="81"/>
      <c r="K2617" s="81"/>
      <c r="L2617" s="16"/>
      <c r="M2617" s="16"/>
      <c r="N2617" s="16"/>
      <c r="O2617" s="16"/>
      <c r="P2617" s="16"/>
      <c r="Q2617" s="16"/>
      <c r="R2617" s="16"/>
      <c r="S2617" s="16"/>
      <c r="T2617" s="16"/>
      <c r="U2617" s="81"/>
      <c r="V2617" s="16"/>
      <c r="W2617" s="16"/>
      <c r="X2617" s="81"/>
      <c r="Y2617" s="18"/>
      <c r="Z2617" s="16"/>
    </row>
    <row r="2618" spans="1:26" ht="17.25">
      <c r="A2618" s="16"/>
      <c r="B2618" s="16"/>
      <c r="C2618" s="16"/>
      <c r="D2618" s="16"/>
      <c r="F2618" s="37"/>
      <c r="G2618" s="37"/>
      <c r="H2618" s="16"/>
      <c r="I2618" s="16"/>
      <c r="J2618" s="81"/>
      <c r="K2618" s="81"/>
      <c r="L2618" s="16"/>
      <c r="M2618" s="16"/>
      <c r="N2618" s="16"/>
      <c r="O2618" s="16"/>
      <c r="P2618" s="16"/>
      <c r="Q2618" s="16"/>
      <c r="R2618" s="16"/>
      <c r="S2618" s="16"/>
      <c r="T2618" s="16"/>
      <c r="U2618" s="81"/>
      <c r="V2618" s="16"/>
      <c r="W2618" s="16"/>
      <c r="X2618" s="81"/>
      <c r="Y2618" s="18"/>
      <c r="Z2618" s="16"/>
    </row>
    <row r="2619" spans="1:26" ht="17.25">
      <c r="A2619" s="16"/>
      <c r="B2619" s="16"/>
      <c r="C2619" s="16"/>
      <c r="D2619" s="16"/>
      <c r="F2619" s="37"/>
      <c r="G2619" s="37"/>
      <c r="H2619" s="16"/>
      <c r="I2619" s="16"/>
      <c r="J2619" s="81"/>
      <c r="K2619" s="81"/>
      <c r="L2619" s="16"/>
      <c r="M2619" s="16"/>
      <c r="N2619" s="16"/>
      <c r="O2619" s="16"/>
      <c r="P2619" s="16"/>
      <c r="Q2619" s="16"/>
      <c r="R2619" s="16"/>
      <c r="S2619" s="16"/>
      <c r="T2619" s="16"/>
      <c r="U2619" s="81"/>
      <c r="V2619" s="16"/>
      <c r="W2619" s="16"/>
      <c r="X2619" s="81"/>
      <c r="Y2619" s="18"/>
      <c r="Z2619" s="16"/>
    </row>
    <row r="2620" spans="1:26" ht="17.25">
      <c r="A2620" s="16"/>
      <c r="B2620" s="16"/>
      <c r="C2620" s="16"/>
      <c r="D2620" s="16"/>
      <c r="F2620" s="37"/>
      <c r="G2620" s="37"/>
      <c r="H2620" s="16"/>
      <c r="I2620" s="16"/>
      <c r="J2620" s="81"/>
      <c r="K2620" s="81"/>
      <c r="L2620" s="16"/>
      <c r="M2620" s="16"/>
      <c r="N2620" s="16"/>
      <c r="O2620" s="16"/>
      <c r="P2620" s="16"/>
      <c r="Q2620" s="16"/>
      <c r="R2620" s="16"/>
      <c r="S2620" s="16"/>
      <c r="T2620" s="16"/>
      <c r="U2620" s="81"/>
      <c r="V2620" s="16"/>
      <c r="W2620" s="16"/>
      <c r="X2620" s="81"/>
      <c r="Y2620" s="18"/>
      <c r="Z2620" s="16"/>
    </row>
    <row r="2621" spans="1:26" ht="17.25">
      <c r="A2621" s="16"/>
      <c r="B2621" s="16"/>
      <c r="C2621" s="16"/>
      <c r="D2621" s="16"/>
      <c r="F2621" s="37"/>
      <c r="G2621" s="37"/>
      <c r="H2621" s="16"/>
      <c r="I2621" s="16"/>
      <c r="J2621" s="81"/>
      <c r="K2621" s="81"/>
      <c r="L2621" s="16"/>
      <c r="M2621" s="16"/>
      <c r="N2621" s="16"/>
      <c r="O2621" s="16"/>
      <c r="P2621" s="16"/>
      <c r="Q2621" s="16"/>
      <c r="R2621" s="16"/>
      <c r="S2621" s="16"/>
      <c r="T2621" s="16"/>
      <c r="U2621" s="81"/>
      <c r="V2621" s="16"/>
      <c r="W2621" s="16"/>
      <c r="X2621" s="81"/>
      <c r="Y2621" s="18"/>
      <c r="Z2621" s="16"/>
    </row>
    <row r="2622" spans="1:26" ht="17.25">
      <c r="A2622" s="16"/>
      <c r="B2622" s="16"/>
      <c r="C2622" s="16"/>
      <c r="D2622" s="16"/>
      <c r="F2622" s="37"/>
      <c r="G2622" s="37"/>
      <c r="H2622" s="16"/>
      <c r="I2622" s="16"/>
      <c r="J2622" s="81"/>
      <c r="K2622" s="81"/>
      <c r="L2622" s="16"/>
      <c r="M2622" s="16"/>
      <c r="N2622" s="16"/>
      <c r="O2622" s="16"/>
      <c r="P2622" s="16"/>
      <c r="Q2622" s="16"/>
      <c r="R2622" s="16"/>
      <c r="S2622" s="16"/>
      <c r="T2622" s="16"/>
      <c r="U2622" s="81"/>
      <c r="V2622" s="16"/>
      <c r="W2622" s="16"/>
      <c r="X2622" s="81"/>
      <c r="Y2622" s="18"/>
      <c r="Z2622" s="16"/>
    </row>
    <row r="2623" spans="1:26" ht="17.25">
      <c r="A2623" s="16"/>
      <c r="B2623" s="16"/>
      <c r="C2623" s="16"/>
      <c r="D2623" s="16"/>
      <c r="F2623" s="37"/>
      <c r="G2623" s="37"/>
      <c r="H2623" s="16"/>
      <c r="I2623" s="16"/>
      <c r="J2623" s="81"/>
      <c r="K2623" s="81"/>
      <c r="L2623" s="16"/>
      <c r="M2623" s="16"/>
      <c r="N2623" s="81"/>
      <c r="O2623" s="16"/>
      <c r="P2623" s="16"/>
      <c r="Q2623" s="16"/>
      <c r="R2623" s="16"/>
      <c r="S2623" s="16"/>
      <c r="T2623" s="16"/>
      <c r="U2623" s="81"/>
      <c r="V2623" s="16"/>
      <c r="W2623" s="16"/>
      <c r="X2623" s="81"/>
      <c r="Y2623" s="18"/>
      <c r="Z2623" s="16"/>
    </row>
    <row r="2625" spans="6:25" ht="17.25">
      <c r="F2625" s="36"/>
      <c r="G2625" s="36"/>
      <c r="N2625" s="91"/>
      <c r="U2625" s="91"/>
      <c r="Y2625" s="80"/>
    </row>
    <row r="2626" spans="6:25" ht="17.25">
      <c r="F2626" s="36"/>
      <c r="G2626" s="36"/>
      <c r="U2626" s="91"/>
      <c r="Y2626" s="80"/>
    </row>
    <row r="2627" spans="6:25" ht="17.25">
      <c r="F2627" s="36"/>
      <c r="G2627" s="36"/>
      <c r="U2627" s="91"/>
      <c r="Y2627" s="80"/>
    </row>
    <row r="2628" spans="6:25" ht="17.25">
      <c r="F2628" s="36"/>
      <c r="G2628" s="36"/>
      <c r="U2628" s="91"/>
      <c r="Y2628" s="80"/>
    </row>
    <row r="2629" spans="6:25" ht="17.25">
      <c r="F2629" s="36"/>
      <c r="G2629" s="36"/>
      <c r="U2629" s="91"/>
      <c r="Y2629" s="80"/>
    </row>
    <row r="2630" spans="6:25" ht="17.25">
      <c r="F2630" s="36"/>
      <c r="G2630" s="36"/>
      <c r="U2630" s="91"/>
      <c r="Y2630" s="80"/>
    </row>
    <row r="2631" spans="6:25" ht="17.25">
      <c r="F2631" s="36"/>
      <c r="G2631" s="36"/>
      <c r="U2631" s="91"/>
      <c r="Y2631" s="80"/>
    </row>
    <row r="2632" spans="6:25" ht="17.25">
      <c r="F2632" s="36"/>
      <c r="G2632" s="36"/>
      <c r="U2632" s="91"/>
      <c r="Y2632" s="80"/>
    </row>
    <row r="2633" spans="6:25" ht="17.25">
      <c r="F2633" s="36"/>
      <c r="G2633" s="36"/>
      <c r="U2633" s="91"/>
      <c r="Y2633" s="80"/>
    </row>
    <row r="2634" spans="6:25" ht="17.25">
      <c r="F2634" s="36"/>
      <c r="G2634" s="36"/>
      <c r="U2634" s="91"/>
      <c r="Y2634" s="80"/>
    </row>
    <row r="2635" spans="6:25" ht="17.25">
      <c r="F2635" s="36"/>
      <c r="G2635" s="36"/>
      <c r="U2635" s="91"/>
      <c r="Y2635" s="80"/>
    </row>
    <row r="2636" spans="6:25" ht="17.25">
      <c r="F2636" s="36"/>
      <c r="G2636" s="36"/>
      <c r="U2636" s="91"/>
      <c r="Y2636" s="80"/>
    </row>
    <row r="2637" spans="6:25" ht="17.25">
      <c r="F2637" s="36"/>
      <c r="G2637" s="36"/>
      <c r="N2637" s="91"/>
      <c r="U2637" s="91"/>
      <c r="Y2637" s="80"/>
    </row>
    <row r="2638" spans="6:25" ht="17.25">
      <c r="F2638" s="36"/>
      <c r="G2638" s="36"/>
      <c r="N2638" s="91"/>
      <c r="U2638" s="91"/>
      <c r="Y2638" s="80"/>
    </row>
    <row r="2639" spans="6:25" ht="17.25">
      <c r="F2639" s="36"/>
      <c r="G2639" s="36"/>
      <c r="U2639" s="91"/>
      <c r="Y2639" s="80"/>
    </row>
    <row r="2640" spans="6:25" ht="17.25">
      <c r="F2640" s="36"/>
      <c r="G2640" s="36"/>
      <c r="N2640" s="91"/>
      <c r="U2640" s="91"/>
      <c r="Y2640" s="80"/>
    </row>
    <row r="2641" spans="6:25" ht="17.25">
      <c r="F2641" s="36"/>
      <c r="G2641" s="36"/>
      <c r="U2641" s="91"/>
      <c r="Y2641" s="80"/>
    </row>
    <row r="2642" spans="6:25" ht="17.25">
      <c r="F2642" s="36"/>
      <c r="G2642" s="36"/>
      <c r="N2642" s="91"/>
      <c r="U2642" s="91"/>
      <c r="Y2642" s="80"/>
    </row>
    <row r="2643" spans="6:25" ht="17.25">
      <c r="F2643" s="36"/>
      <c r="G2643" s="36"/>
      <c r="N2643" s="91"/>
      <c r="U2643" s="91"/>
      <c r="Y2643" s="80"/>
    </row>
    <row r="2644" spans="6:25" ht="17.25">
      <c r="F2644" s="36"/>
      <c r="G2644" s="36"/>
      <c r="N2644" s="91"/>
      <c r="U2644" s="91"/>
      <c r="Y2644" s="80"/>
    </row>
    <row r="2645" spans="6:25" ht="17.25">
      <c r="F2645" s="36"/>
      <c r="G2645" s="36"/>
      <c r="N2645" s="91"/>
      <c r="U2645" s="91"/>
      <c r="Y2645" s="80"/>
    </row>
    <row r="2646" spans="6:25" ht="17.25">
      <c r="F2646" s="36"/>
      <c r="G2646" s="36"/>
      <c r="U2646" s="91"/>
      <c r="Y2646" s="80"/>
    </row>
    <row r="2647" spans="6:25" ht="17.25">
      <c r="F2647" s="36"/>
      <c r="G2647" s="36"/>
      <c r="U2647" s="91"/>
      <c r="Y2647" s="80"/>
    </row>
    <row r="2648" spans="6:25" ht="17.25">
      <c r="F2648" s="36"/>
      <c r="G2648" s="36"/>
      <c r="U2648" s="91"/>
      <c r="Y2648" s="80"/>
    </row>
    <row r="2649" spans="6:25" ht="17.25">
      <c r="F2649" s="36"/>
      <c r="G2649" s="36"/>
      <c r="U2649" s="91"/>
      <c r="Y2649" s="80"/>
    </row>
    <row r="2650" spans="6:25" ht="17.25">
      <c r="F2650" s="36"/>
      <c r="G2650" s="36"/>
      <c r="U2650" s="91"/>
      <c r="Y2650" s="80"/>
    </row>
    <row r="2651" spans="6:25" ht="17.25">
      <c r="F2651" s="36"/>
      <c r="G2651" s="36"/>
      <c r="U2651" s="91"/>
      <c r="Y2651" s="80"/>
    </row>
    <row r="2652" spans="6:25" ht="17.25">
      <c r="F2652" s="36"/>
      <c r="G2652" s="36"/>
      <c r="U2652" s="91"/>
      <c r="Y2652" s="80"/>
    </row>
    <row r="2653" spans="6:25" ht="17.25">
      <c r="F2653" s="36"/>
      <c r="G2653" s="36"/>
      <c r="U2653" s="91"/>
      <c r="Y2653" s="80"/>
    </row>
    <row r="2654" spans="6:25" ht="17.25">
      <c r="F2654" s="36"/>
      <c r="G2654" s="36"/>
      <c r="U2654" s="91"/>
      <c r="Y2654" s="80"/>
    </row>
    <row r="2655" spans="6:25" ht="17.25">
      <c r="F2655" s="36"/>
      <c r="G2655" s="36"/>
      <c r="U2655" s="91"/>
      <c r="Y2655" s="80"/>
    </row>
    <row r="2656" spans="6:25" ht="17.25">
      <c r="F2656" s="36"/>
      <c r="G2656" s="36"/>
      <c r="U2656" s="91"/>
      <c r="Y2656" s="80"/>
    </row>
    <row r="2657" spans="6:25" ht="17.25">
      <c r="F2657" s="36"/>
      <c r="G2657" s="36"/>
      <c r="N2657" s="91"/>
      <c r="U2657" s="91"/>
      <c r="Y2657" s="80"/>
    </row>
    <row r="2658" spans="6:25" ht="17.25">
      <c r="F2658" s="36"/>
      <c r="G2658" s="36"/>
      <c r="N2658" s="91"/>
      <c r="U2658" s="91"/>
      <c r="Y2658" s="80"/>
    </row>
    <row r="2659" spans="6:25" ht="17.25">
      <c r="F2659" s="36"/>
      <c r="G2659" s="36"/>
      <c r="U2659" s="91"/>
      <c r="Y2659" s="80"/>
    </row>
    <row r="2660" spans="6:25" ht="17.25">
      <c r="F2660" s="36"/>
      <c r="G2660" s="36"/>
      <c r="N2660" s="91"/>
      <c r="U2660" s="91"/>
      <c r="Y2660" s="80"/>
    </row>
    <row r="2661" spans="6:25" ht="17.25">
      <c r="F2661" s="36"/>
      <c r="G2661" s="36"/>
      <c r="U2661" s="91"/>
      <c r="Y2661" s="80"/>
    </row>
    <row r="2662" spans="6:25" ht="17.25">
      <c r="F2662" s="36"/>
      <c r="G2662" s="36"/>
      <c r="N2662" s="91"/>
      <c r="U2662" s="91"/>
      <c r="Y2662" s="80"/>
    </row>
    <row r="2663" spans="6:25" ht="17.25">
      <c r="F2663" s="36"/>
      <c r="G2663" s="36"/>
      <c r="N2663" s="91"/>
      <c r="U2663" s="91"/>
      <c r="Y2663" s="80"/>
    </row>
    <row r="2664" spans="6:25" ht="17.25">
      <c r="F2664" s="36"/>
      <c r="G2664" s="36"/>
      <c r="N2664" s="91"/>
      <c r="U2664" s="91"/>
      <c r="Y2664" s="80"/>
    </row>
    <row r="2665" spans="6:25" ht="17.25">
      <c r="F2665" s="36"/>
      <c r="G2665" s="36"/>
      <c r="N2665" s="91"/>
      <c r="U2665" s="91"/>
      <c r="Y2665" s="80"/>
    </row>
    <row r="2666" spans="6:25" ht="17.25">
      <c r="F2666" s="36"/>
      <c r="G2666" s="36"/>
      <c r="U2666" s="91"/>
      <c r="Y2666" s="80"/>
    </row>
    <row r="2667" spans="6:25" ht="17.25">
      <c r="F2667" s="36"/>
      <c r="G2667" s="36"/>
      <c r="U2667" s="91"/>
      <c r="Y2667" s="80"/>
    </row>
    <row r="2668" spans="6:25" ht="17.25">
      <c r="F2668" s="36"/>
      <c r="G2668" s="36"/>
      <c r="U2668" s="91"/>
      <c r="Y2668" s="80"/>
    </row>
    <row r="2669" spans="6:25" ht="17.25">
      <c r="F2669" s="36"/>
      <c r="G2669" s="36"/>
      <c r="U2669" s="91"/>
      <c r="Y2669" s="80"/>
    </row>
    <row r="2670" spans="6:25" ht="17.25">
      <c r="F2670" s="36"/>
      <c r="G2670" s="36"/>
      <c r="U2670" s="91"/>
      <c r="Y2670" s="80"/>
    </row>
    <row r="2671" spans="6:25" ht="17.25">
      <c r="F2671" s="36"/>
      <c r="G2671" s="36"/>
      <c r="U2671" s="91"/>
      <c r="Y2671" s="80"/>
    </row>
    <row r="2672" spans="6:25" ht="17.25">
      <c r="F2672" s="36"/>
      <c r="G2672" s="36"/>
      <c r="U2672" s="91"/>
      <c r="Y2672" s="80"/>
    </row>
    <row r="2673" spans="6:25" ht="17.25">
      <c r="F2673" s="36"/>
      <c r="G2673" s="36"/>
      <c r="U2673" s="91"/>
      <c r="Y2673" s="80"/>
    </row>
    <row r="2674" spans="6:25" ht="17.25">
      <c r="F2674" s="36"/>
      <c r="G2674" s="36"/>
      <c r="U2674" s="91"/>
      <c r="Y2674" s="80"/>
    </row>
    <row r="2675" spans="6:25" ht="17.25">
      <c r="F2675" s="36"/>
      <c r="G2675" s="36"/>
      <c r="U2675" s="91"/>
      <c r="Y2675" s="80"/>
    </row>
    <row r="2676" spans="6:25" ht="17.25">
      <c r="F2676" s="36"/>
      <c r="G2676" s="36"/>
      <c r="U2676" s="91"/>
      <c r="Y2676" s="80"/>
    </row>
    <row r="2677" spans="6:25" ht="17.25">
      <c r="F2677" s="36"/>
      <c r="G2677" s="36"/>
      <c r="N2677" s="91"/>
      <c r="U2677" s="91"/>
      <c r="Y2677" s="80"/>
    </row>
    <row r="2678" spans="6:25" ht="17.25">
      <c r="F2678" s="36"/>
      <c r="G2678" s="36"/>
      <c r="N2678" s="91"/>
      <c r="U2678" s="91"/>
      <c r="Y2678" s="80"/>
    </row>
    <row r="2679" spans="6:25" ht="17.25">
      <c r="F2679" s="36"/>
      <c r="G2679" s="36"/>
      <c r="U2679" s="91"/>
      <c r="Y2679" s="80"/>
    </row>
    <row r="2680" spans="6:25" ht="17.25">
      <c r="F2680" s="36"/>
      <c r="G2680" s="36"/>
      <c r="N2680" s="91"/>
      <c r="U2680" s="91"/>
      <c r="Y2680" s="80"/>
    </row>
    <row r="2681" spans="6:25" ht="17.25">
      <c r="F2681" s="36"/>
      <c r="G2681" s="36"/>
      <c r="U2681" s="91"/>
      <c r="Y2681" s="80"/>
    </row>
    <row r="2682" spans="6:25" ht="17.25">
      <c r="F2682" s="36"/>
      <c r="G2682" s="36"/>
      <c r="N2682" s="91"/>
      <c r="U2682" s="91"/>
      <c r="Y2682" s="80"/>
    </row>
    <row r="2683" spans="6:25" ht="17.25">
      <c r="F2683" s="36"/>
      <c r="G2683" s="36"/>
      <c r="N2683" s="91"/>
      <c r="U2683" s="91"/>
      <c r="Y2683" s="80"/>
    </row>
    <row r="2684" spans="6:25" ht="17.25">
      <c r="F2684" s="36"/>
      <c r="G2684" s="36"/>
      <c r="N2684" s="91"/>
      <c r="U2684" s="91"/>
      <c r="Y2684" s="80"/>
    </row>
    <row r="2685" spans="6:25" ht="17.25">
      <c r="F2685" s="36"/>
      <c r="G2685" s="36"/>
      <c r="N2685" s="91"/>
      <c r="U2685" s="91"/>
      <c r="Y2685" s="80"/>
    </row>
    <row r="2686" spans="6:25" ht="17.25">
      <c r="F2686" s="36"/>
      <c r="G2686" s="36"/>
      <c r="U2686" s="91"/>
      <c r="Y2686" s="80"/>
    </row>
    <row r="2687" spans="6:25" ht="17.25">
      <c r="F2687" s="36"/>
      <c r="G2687" s="36"/>
      <c r="U2687" s="91"/>
      <c r="Y2687" s="80"/>
    </row>
    <row r="2688" spans="6:25" ht="17.25">
      <c r="F2688" s="36"/>
      <c r="G2688" s="36"/>
      <c r="U2688" s="91"/>
      <c r="Y2688" s="80"/>
    </row>
    <row r="2689" spans="6:25" ht="17.25">
      <c r="F2689" s="36"/>
      <c r="G2689" s="36"/>
      <c r="U2689" s="91"/>
      <c r="Y2689" s="80"/>
    </row>
    <row r="2690" spans="6:25" ht="17.25">
      <c r="F2690" s="36"/>
      <c r="G2690" s="36"/>
      <c r="U2690" s="91"/>
      <c r="Y2690" s="80"/>
    </row>
    <row r="2691" spans="6:25" ht="17.25">
      <c r="F2691" s="36"/>
      <c r="G2691" s="36"/>
      <c r="U2691" s="91"/>
      <c r="Y2691" s="80"/>
    </row>
    <row r="2692" spans="6:25" ht="17.25">
      <c r="F2692" s="36"/>
      <c r="G2692" s="36"/>
      <c r="U2692" s="91"/>
      <c r="Y2692" s="80"/>
    </row>
    <row r="2693" spans="6:25" ht="17.25">
      <c r="F2693" s="36"/>
      <c r="G2693" s="36"/>
      <c r="U2693" s="91"/>
      <c r="Y2693" s="80"/>
    </row>
    <row r="2694" spans="6:25" ht="17.25">
      <c r="F2694" s="36"/>
      <c r="G2694" s="36"/>
      <c r="U2694" s="91"/>
      <c r="Y2694" s="80"/>
    </row>
    <row r="2695" spans="6:25" ht="17.25">
      <c r="F2695" s="36"/>
      <c r="G2695" s="36"/>
      <c r="U2695" s="91"/>
      <c r="Y2695" s="80"/>
    </row>
    <row r="2696" spans="6:25" ht="17.25">
      <c r="F2696" s="36"/>
      <c r="G2696" s="36"/>
      <c r="U2696" s="91"/>
      <c r="Y2696" s="80"/>
    </row>
    <row r="2697" spans="6:25" ht="17.25">
      <c r="F2697" s="36"/>
      <c r="G2697" s="36"/>
      <c r="N2697" s="91"/>
      <c r="U2697" s="91"/>
      <c r="Y2697" s="80"/>
    </row>
    <row r="2698" spans="6:25" ht="17.25">
      <c r="F2698" s="36"/>
      <c r="G2698" s="36"/>
      <c r="N2698" s="91"/>
      <c r="U2698" s="91"/>
      <c r="Y2698" s="80"/>
    </row>
    <row r="2699" spans="6:25" ht="17.25">
      <c r="F2699" s="36"/>
      <c r="G2699" s="36"/>
      <c r="U2699" s="91"/>
      <c r="Y2699" s="80"/>
    </row>
    <row r="2700" spans="6:25" ht="17.25">
      <c r="F2700" s="36"/>
      <c r="G2700" s="36"/>
      <c r="N2700" s="91"/>
      <c r="U2700" s="91"/>
      <c r="Y2700" s="80"/>
    </row>
    <row r="2701" spans="6:25" ht="17.25">
      <c r="F2701" s="36"/>
      <c r="G2701" s="36"/>
      <c r="U2701" s="91"/>
      <c r="Y2701" s="80"/>
    </row>
    <row r="2702" spans="6:25" ht="17.25">
      <c r="F2702" s="36"/>
      <c r="G2702" s="36"/>
      <c r="N2702" s="91"/>
      <c r="U2702" s="91"/>
      <c r="Y2702" s="80"/>
    </row>
    <row r="2703" spans="6:25" ht="17.25">
      <c r="F2703" s="36"/>
      <c r="G2703" s="36"/>
      <c r="N2703" s="91"/>
      <c r="U2703" s="91"/>
      <c r="Y2703" s="80"/>
    </row>
    <row r="2704" spans="6:25" ht="17.25">
      <c r="F2704" s="36"/>
      <c r="G2704" s="36"/>
      <c r="N2704" s="91"/>
      <c r="U2704" s="91"/>
      <c r="Y2704" s="80"/>
    </row>
    <row r="2705" spans="6:25" ht="17.25">
      <c r="F2705" s="36"/>
      <c r="G2705" s="36"/>
      <c r="N2705" s="91"/>
      <c r="U2705" s="91"/>
      <c r="Y2705" s="80"/>
    </row>
    <row r="2706" spans="6:25" ht="17.25">
      <c r="F2706" s="36"/>
      <c r="G2706" s="36"/>
      <c r="U2706" s="91"/>
      <c r="Y2706" s="80"/>
    </row>
    <row r="2707" spans="6:25" ht="17.25">
      <c r="F2707" s="36"/>
      <c r="G2707" s="36"/>
      <c r="U2707" s="91"/>
      <c r="Y2707" s="80"/>
    </row>
    <row r="2708" spans="6:25" ht="17.25">
      <c r="F2708" s="36"/>
      <c r="G2708" s="36"/>
      <c r="U2708" s="91"/>
      <c r="Y2708" s="80"/>
    </row>
    <row r="2709" spans="6:25" ht="17.25">
      <c r="F2709" s="36"/>
      <c r="G2709" s="36"/>
      <c r="U2709" s="91"/>
      <c r="Y2709" s="80"/>
    </row>
    <row r="2710" spans="6:25" ht="17.25">
      <c r="F2710" s="36"/>
      <c r="G2710" s="36"/>
      <c r="U2710" s="91"/>
      <c r="Y2710" s="80"/>
    </row>
    <row r="2711" spans="6:25" ht="17.25">
      <c r="F2711" s="36"/>
      <c r="G2711" s="36"/>
      <c r="U2711" s="91"/>
      <c r="Y2711" s="80"/>
    </row>
    <row r="2712" spans="6:25" ht="17.25">
      <c r="F2712" s="36"/>
      <c r="G2712" s="36"/>
      <c r="U2712" s="91"/>
      <c r="Y2712" s="80"/>
    </row>
    <row r="2713" spans="6:25" ht="17.25">
      <c r="F2713" s="36"/>
      <c r="G2713" s="36"/>
      <c r="U2713" s="91"/>
      <c r="Y2713" s="80"/>
    </row>
    <row r="2714" spans="6:25" ht="17.25">
      <c r="F2714" s="36"/>
      <c r="G2714" s="36"/>
      <c r="U2714" s="91"/>
      <c r="Y2714" s="80"/>
    </row>
    <row r="2715" spans="6:25" ht="17.25">
      <c r="F2715" s="36"/>
      <c r="G2715" s="36"/>
      <c r="U2715" s="91"/>
      <c r="Y2715" s="80"/>
    </row>
    <row r="2716" spans="6:25" ht="17.25">
      <c r="F2716" s="36"/>
      <c r="G2716" s="36"/>
      <c r="U2716" s="91"/>
      <c r="Y2716" s="80"/>
    </row>
    <row r="2717" spans="6:25" ht="17.25">
      <c r="F2717" s="36"/>
      <c r="G2717" s="36"/>
      <c r="N2717" s="91"/>
      <c r="U2717" s="91"/>
      <c r="Y2717" s="80"/>
    </row>
    <row r="2718" spans="6:25" ht="17.25">
      <c r="F2718" s="36"/>
      <c r="G2718" s="36"/>
      <c r="N2718" s="91"/>
      <c r="U2718" s="91"/>
      <c r="Y2718" s="80"/>
    </row>
    <row r="2719" spans="6:25" ht="17.25">
      <c r="F2719" s="36"/>
      <c r="G2719" s="36"/>
      <c r="U2719" s="91"/>
      <c r="Y2719" s="80"/>
    </row>
    <row r="2720" spans="6:25" ht="17.25">
      <c r="F2720" s="36"/>
      <c r="G2720" s="36"/>
      <c r="N2720" s="91"/>
      <c r="U2720" s="91"/>
      <c r="Y2720" s="80"/>
    </row>
    <row r="2721" spans="6:25" ht="17.25">
      <c r="F2721" s="36"/>
      <c r="G2721" s="36"/>
      <c r="U2721" s="91"/>
      <c r="Y2721" s="80"/>
    </row>
    <row r="2722" spans="6:25" ht="17.25">
      <c r="F2722" s="36"/>
      <c r="G2722" s="36"/>
      <c r="N2722" s="91"/>
      <c r="U2722" s="91"/>
      <c r="Y2722" s="80"/>
    </row>
    <row r="2723" spans="6:25" ht="17.25">
      <c r="F2723" s="36"/>
      <c r="G2723" s="36"/>
      <c r="N2723" s="91"/>
      <c r="U2723" s="91"/>
      <c r="Y2723" s="80"/>
    </row>
    <row r="2724" spans="6:25" ht="17.25">
      <c r="F2724" s="36"/>
      <c r="G2724" s="36"/>
      <c r="N2724" s="91"/>
      <c r="U2724" s="91"/>
      <c r="Y2724" s="80"/>
    </row>
    <row r="2725" spans="6:25" ht="17.25">
      <c r="F2725" s="36"/>
      <c r="G2725" s="36"/>
      <c r="N2725" s="91"/>
      <c r="U2725" s="91"/>
      <c r="Y2725" s="80"/>
    </row>
    <row r="2726" spans="6:25" ht="17.25">
      <c r="F2726" s="36"/>
      <c r="G2726" s="36"/>
      <c r="U2726" s="91"/>
      <c r="Y2726" s="80"/>
    </row>
    <row r="2727" spans="6:25" ht="17.25">
      <c r="F2727" s="36"/>
      <c r="G2727" s="36"/>
      <c r="U2727" s="91"/>
      <c r="Y2727" s="80"/>
    </row>
    <row r="2728" spans="6:25" ht="17.25">
      <c r="F2728" s="36"/>
      <c r="G2728" s="36"/>
      <c r="U2728" s="91"/>
      <c r="Y2728" s="80"/>
    </row>
    <row r="2729" spans="6:25" ht="17.25">
      <c r="F2729" s="36"/>
      <c r="G2729" s="36"/>
      <c r="U2729" s="91"/>
      <c r="Y2729" s="80"/>
    </row>
    <row r="2730" spans="6:25" ht="17.25">
      <c r="F2730" s="36"/>
      <c r="G2730" s="36"/>
      <c r="U2730" s="91"/>
      <c r="Y2730" s="80"/>
    </row>
    <row r="2731" spans="6:25" ht="17.25">
      <c r="F2731" s="36"/>
      <c r="G2731" s="36"/>
      <c r="U2731" s="91"/>
      <c r="Y2731" s="80"/>
    </row>
    <row r="2732" spans="6:25" ht="17.25">
      <c r="F2732" s="36"/>
      <c r="G2732" s="36"/>
      <c r="U2732" s="91"/>
      <c r="Y2732" s="80"/>
    </row>
    <row r="2733" spans="6:25" ht="17.25">
      <c r="F2733" s="36"/>
      <c r="G2733" s="36"/>
      <c r="U2733" s="91"/>
      <c r="Y2733" s="80"/>
    </row>
    <row r="2734" spans="6:25" ht="17.25">
      <c r="F2734" s="36"/>
      <c r="G2734" s="36"/>
      <c r="U2734" s="91"/>
      <c r="Y2734" s="80"/>
    </row>
    <row r="2735" spans="6:25" ht="17.25">
      <c r="F2735" s="36"/>
      <c r="G2735" s="36"/>
      <c r="U2735" s="91"/>
      <c r="Y2735" s="80"/>
    </row>
    <row r="2736" spans="6:25" ht="17.25">
      <c r="F2736" s="36"/>
      <c r="G2736" s="36"/>
      <c r="U2736" s="91"/>
      <c r="Y2736" s="80"/>
    </row>
    <row r="2737" spans="6:25" ht="17.25">
      <c r="F2737" s="36"/>
      <c r="G2737" s="36"/>
      <c r="N2737" s="91"/>
      <c r="U2737" s="91"/>
      <c r="Y2737" s="80"/>
    </row>
    <row r="2738" spans="6:25" ht="17.25">
      <c r="F2738" s="36"/>
      <c r="G2738" s="36"/>
      <c r="N2738" s="91"/>
      <c r="U2738" s="91"/>
      <c r="Y2738" s="80"/>
    </row>
    <row r="2739" spans="6:25" ht="17.25">
      <c r="F2739" s="36"/>
      <c r="G2739" s="36"/>
      <c r="U2739" s="91"/>
      <c r="Y2739" s="80"/>
    </row>
    <row r="2740" spans="6:25" ht="17.25">
      <c r="F2740" s="36"/>
      <c r="G2740" s="36"/>
      <c r="N2740" s="91"/>
      <c r="U2740" s="91"/>
      <c r="Y2740" s="80"/>
    </row>
    <row r="2741" spans="6:25" ht="17.25">
      <c r="F2741" s="36"/>
      <c r="G2741" s="36"/>
      <c r="U2741" s="91"/>
      <c r="Y2741" s="80"/>
    </row>
    <row r="2742" spans="6:25" ht="17.25">
      <c r="F2742" s="36"/>
      <c r="G2742" s="36"/>
      <c r="N2742" s="91"/>
      <c r="U2742" s="91"/>
      <c r="Y2742" s="80"/>
    </row>
    <row r="2743" spans="6:25" ht="17.25">
      <c r="F2743" s="36"/>
      <c r="G2743" s="36"/>
      <c r="N2743" s="91"/>
      <c r="U2743" s="91"/>
      <c r="Y2743" s="80"/>
    </row>
    <row r="2744" spans="6:25" ht="17.25">
      <c r="F2744" s="36"/>
      <c r="G2744" s="36"/>
      <c r="N2744" s="91"/>
      <c r="U2744" s="91"/>
      <c r="Y2744" s="80"/>
    </row>
    <row r="2745" spans="6:25" ht="17.25">
      <c r="F2745" s="36"/>
      <c r="G2745" s="36"/>
      <c r="N2745" s="91"/>
      <c r="U2745" s="91"/>
      <c r="Y2745" s="80"/>
    </row>
    <row r="2746" spans="6:25" ht="17.25">
      <c r="F2746" s="36"/>
      <c r="G2746" s="36"/>
      <c r="U2746" s="91"/>
      <c r="Y2746" s="80"/>
    </row>
    <row r="2747" spans="6:25" ht="17.25">
      <c r="F2747" s="36"/>
      <c r="G2747" s="36"/>
      <c r="U2747" s="91"/>
      <c r="Y2747" s="80"/>
    </row>
    <row r="2748" spans="6:25" ht="17.25">
      <c r="F2748" s="36"/>
      <c r="G2748" s="36"/>
      <c r="U2748" s="91"/>
      <c r="Y2748" s="80"/>
    </row>
    <row r="2749" spans="6:25" ht="17.25">
      <c r="F2749" s="36"/>
      <c r="G2749" s="36"/>
      <c r="U2749" s="91"/>
      <c r="Y2749" s="80"/>
    </row>
    <row r="2750" spans="6:25" ht="17.25">
      <c r="F2750" s="36"/>
      <c r="G2750" s="36"/>
      <c r="U2750" s="91"/>
      <c r="Y2750" s="80"/>
    </row>
    <row r="2751" spans="6:25" ht="17.25">
      <c r="F2751" s="36"/>
      <c r="G2751" s="36"/>
      <c r="U2751" s="91"/>
      <c r="Y2751" s="80"/>
    </row>
    <row r="2752" spans="6:25" ht="17.25">
      <c r="F2752" s="36"/>
      <c r="G2752" s="36"/>
      <c r="U2752" s="91"/>
      <c r="Y2752" s="80"/>
    </row>
    <row r="2753" spans="6:25" ht="17.25">
      <c r="F2753" s="36"/>
      <c r="G2753" s="36"/>
      <c r="U2753" s="91"/>
      <c r="Y2753" s="80"/>
    </row>
    <row r="2754" spans="6:25" ht="17.25">
      <c r="F2754" s="36"/>
      <c r="G2754" s="36"/>
      <c r="U2754" s="91"/>
      <c r="Y2754" s="80"/>
    </row>
    <row r="2755" spans="6:25" ht="17.25">
      <c r="F2755" s="36"/>
      <c r="G2755" s="36"/>
      <c r="U2755" s="91"/>
      <c r="Y2755" s="80"/>
    </row>
    <row r="2756" spans="6:25" ht="17.25">
      <c r="F2756" s="36"/>
      <c r="G2756" s="36"/>
      <c r="U2756" s="91"/>
      <c r="Y2756" s="80"/>
    </row>
    <row r="2757" spans="6:25" ht="17.25">
      <c r="F2757" s="36"/>
      <c r="G2757" s="36"/>
      <c r="N2757" s="91"/>
      <c r="U2757" s="91"/>
      <c r="Y2757" s="80"/>
    </row>
    <row r="2758" spans="6:25" ht="17.25">
      <c r="F2758" s="36"/>
      <c r="G2758" s="36"/>
      <c r="N2758" s="91"/>
      <c r="U2758" s="91"/>
      <c r="Y2758" s="80"/>
    </row>
    <row r="2759" spans="6:25" ht="17.25">
      <c r="F2759" s="36"/>
      <c r="G2759" s="36"/>
      <c r="U2759" s="91"/>
      <c r="Y2759" s="80"/>
    </row>
    <row r="2760" spans="6:25" ht="17.25">
      <c r="F2760" s="36"/>
      <c r="G2760" s="36"/>
      <c r="N2760" s="91"/>
      <c r="U2760" s="91"/>
      <c r="Y2760" s="80"/>
    </row>
    <row r="2761" spans="6:25" ht="17.25">
      <c r="F2761" s="36"/>
      <c r="G2761" s="36"/>
      <c r="U2761" s="91"/>
      <c r="Y2761" s="80"/>
    </row>
    <row r="2762" spans="6:25" ht="17.25">
      <c r="F2762" s="36"/>
      <c r="G2762" s="36"/>
      <c r="N2762" s="91"/>
      <c r="U2762" s="91"/>
      <c r="Y2762" s="80"/>
    </row>
    <row r="2763" spans="6:25" ht="17.25">
      <c r="F2763" s="36"/>
      <c r="G2763" s="36"/>
      <c r="N2763" s="91"/>
      <c r="U2763" s="91"/>
      <c r="Y2763" s="80"/>
    </row>
    <row r="2764" spans="6:25" ht="17.25">
      <c r="F2764" s="36"/>
      <c r="G2764" s="36"/>
      <c r="N2764" s="91"/>
      <c r="U2764" s="91"/>
      <c r="Y2764" s="80"/>
    </row>
    <row r="2765" spans="6:25" ht="17.25">
      <c r="F2765" s="36"/>
      <c r="G2765" s="36"/>
      <c r="N2765" s="91"/>
      <c r="U2765" s="91"/>
      <c r="Y2765" s="80"/>
    </row>
    <row r="2766" spans="6:25" ht="17.25">
      <c r="F2766" s="36"/>
      <c r="G2766" s="36"/>
      <c r="U2766" s="91"/>
      <c r="Y2766" s="80"/>
    </row>
    <row r="2767" spans="6:25" ht="17.25">
      <c r="F2767" s="36"/>
      <c r="G2767" s="36"/>
      <c r="U2767" s="91"/>
      <c r="Y2767" s="80"/>
    </row>
    <row r="2768" spans="6:25" ht="17.25">
      <c r="F2768" s="36"/>
      <c r="G2768" s="36"/>
      <c r="U2768" s="91"/>
      <c r="Y2768" s="80"/>
    </row>
    <row r="2769" spans="6:25" ht="17.25">
      <c r="F2769" s="36"/>
      <c r="G2769" s="36"/>
      <c r="U2769" s="91"/>
      <c r="Y2769" s="80"/>
    </row>
    <row r="2770" spans="6:25" ht="17.25">
      <c r="F2770" s="36"/>
      <c r="G2770" s="36"/>
      <c r="U2770" s="91"/>
      <c r="Y2770" s="80"/>
    </row>
    <row r="2771" spans="6:25" ht="17.25">
      <c r="F2771" s="36"/>
      <c r="G2771" s="36"/>
      <c r="U2771" s="91"/>
      <c r="Y2771" s="80"/>
    </row>
    <row r="2772" spans="6:25" ht="17.25">
      <c r="F2772" s="36"/>
      <c r="G2772" s="36"/>
      <c r="U2772" s="91"/>
      <c r="Y2772" s="80"/>
    </row>
    <row r="2773" spans="6:25" ht="17.25">
      <c r="F2773" s="36"/>
      <c r="G2773" s="36"/>
      <c r="U2773" s="91"/>
      <c r="Y2773" s="80"/>
    </row>
    <row r="2774" spans="6:25" ht="17.25">
      <c r="F2774" s="36"/>
      <c r="G2774" s="36"/>
      <c r="U2774" s="91"/>
      <c r="Y2774" s="80"/>
    </row>
    <row r="2775" spans="6:25" ht="17.25">
      <c r="F2775" s="36"/>
      <c r="G2775" s="36"/>
      <c r="U2775" s="91"/>
      <c r="Y2775" s="80"/>
    </row>
    <row r="2776" spans="6:25" ht="17.25">
      <c r="F2776" s="36"/>
      <c r="G2776" s="36"/>
      <c r="U2776" s="91"/>
      <c r="Y2776" s="80"/>
    </row>
    <row r="2777" spans="6:25" ht="17.25">
      <c r="F2777" s="36"/>
      <c r="G2777" s="36"/>
      <c r="N2777" s="91"/>
      <c r="U2777" s="91"/>
      <c r="Y2777" s="80"/>
    </row>
    <row r="2778" spans="6:25" ht="17.25">
      <c r="F2778" s="36"/>
      <c r="G2778" s="36"/>
      <c r="N2778" s="91"/>
      <c r="U2778" s="91"/>
      <c r="Y2778" s="80"/>
    </row>
    <row r="2779" spans="6:25" ht="17.25">
      <c r="F2779" s="36"/>
      <c r="G2779" s="36"/>
      <c r="U2779" s="91"/>
      <c r="Y2779" s="80"/>
    </row>
    <row r="2780" spans="6:25" ht="17.25">
      <c r="F2780" s="36"/>
      <c r="G2780" s="36"/>
      <c r="N2780" s="91"/>
      <c r="U2780" s="91"/>
      <c r="Y2780" s="80"/>
    </row>
    <row r="2781" spans="6:25" ht="17.25">
      <c r="F2781" s="36"/>
      <c r="G2781" s="36"/>
      <c r="U2781" s="91"/>
      <c r="Y2781" s="80"/>
    </row>
    <row r="2782" spans="6:25" ht="17.25">
      <c r="F2782" s="36"/>
      <c r="G2782" s="36"/>
      <c r="N2782" s="91"/>
      <c r="U2782" s="91"/>
      <c r="Y2782" s="80"/>
    </row>
    <row r="2783" spans="6:25" ht="17.25">
      <c r="F2783" s="36"/>
      <c r="G2783" s="36"/>
      <c r="N2783" s="91"/>
      <c r="U2783" s="91"/>
      <c r="Y2783" s="80"/>
    </row>
    <row r="2784" spans="6:25" ht="17.25">
      <c r="F2784" s="36"/>
      <c r="G2784" s="36"/>
      <c r="N2784" s="91"/>
      <c r="U2784" s="91"/>
      <c r="Y2784" s="80"/>
    </row>
    <row r="2785" spans="6:25" ht="17.25">
      <c r="F2785" s="36"/>
      <c r="G2785" s="36"/>
      <c r="N2785" s="91"/>
      <c r="U2785" s="91"/>
      <c r="Y2785" s="80"/>
    </row>
    <row r="2786" spans="6:25" ht="17.25">
      <c r="F2786" s="36"/>
      <c r="G2786" s="36"/>
      <c r="U2786" s="91"/>
      <c r="Y2786" s="80"/>
    </row>
    <row r="2787" spans="6:25" ht="17.25">
      <c r="F2787" s="36"/>
      <c r="G2787" s="36"/>
      <c r="U2787" s="91"/>
      <c r="Y2787" s="80"/>
    </row>
    <row r="2788" spans="6:25" ht="17.25">
      <c r="F2788" s="36"/>
      <c r="G2788" s="36"/>
      <c r="U2788" s="91"/>
      <c r="Y2788" s="80"/>
    </row>
    <row r="2789" spans="6:25" ht="17.25">
      <c r="F2789" s="36"/>
      <c r="G2789" s="36"/>
      <c r="U2789" s="91"/>
      <c r="Y2789" s="80"/>
    </row>
    <row r="2790" spans="6:25" ht="17.25">
      <c r="F2790" s="36"/>
      <c r="G2790" s="36"/>
      <c r="U2790" s="91"/>
      <c r="Y2790" s="80"/>
    </row>
    <row r="2791" spans="6:25" ht="17.25">
      <c r="F2791" s="36"/>
      <c r="G2791" s="36"/>
      <c r="U2791" s="91"/>
      <c r="Y2791" s="80"/>
    </row>
    <row r="2792" spans="6:25" ht="17.25">
      <c r="F2792" s="36"/>
      <c r="G2792" s="36"/>
      <c r="U2792" s="91"/>
      <c r="Y2792" s="80"/>
    </row>
    <row r="2793" spans="6:25" ht="17.25">
      <c r="F2793" s="36"/>
      <c r="G2793" s="36"/>
      <c r="U2793" s="91"/>
      <c r="Y2793" s="80"/>
    </row>
    <row r="2794" spans="6:25" ht="17.25">
      <c r="F2794" s="36"/>
      <c r="G2794" s="36"/>
      <c r="U2794" s="91"/>
      <c r="Y2794" s="80"/>
    </row>
    <row r="2795" spans="6:25" ht="17.25">
      <c r="F2795" s="36"/>
      <c r="G2795" s="36"/>
      <c r="U2795" s="91"/>
      <c r="Y2795" s="80"/>
    </row>
    <row r="2796" spans="6:25" ht="17.25">
      <c r="F2796" s="36"/>
      <c r="G2796" s="36"/>
      <c r="U2796" s="91"/>
      <c r="Y2796" s="80"/>
    </row>
    <row r="2797" spans="6:25" ht="17.25">
      <c r="F2797" s="36"/>
      <c r="G2797" s="36"/>
      <c r="N2797" s="91"/>
      <c r="U2797" s="91"/>
      <c r="Y2797" s="80"/>
    </row>
    <row r="2798" spans="6:25" ht="17.25">
      <c r="F2798" s="36"/>
      <c r="G2798" s="36"/>
      <c r="N2798" s="91"/>
      <c r="U2798" s="91"/>
      <c r="Y2798" s="80"/>
    </row>
    <row r="2799" spans="6:25" ht="17.25">
      <c r="F2799" s="36"/>
      <c r="G2799" s="36"/>
      <c r="U2799" s="91"/>
      <c r="Y2799" s="80"/>
    </row>
    <row r="2800" spans="6:25" ht="17.25">
      <c r="F2800" s="36"/>
      <c r="G2800" s="36"/>
      <c r="N2800" s="91"/>
      <c r="U2800" s="91"/>
      <c r="Y2800" s="80"/>
    </row>
    <row r="2801" spans="6:25" ht="17.25">
      <c r="F2801" s="36"/>
      <c r="G2801" s="36"/>
      <c r="U2801" s="91"/>
      <c r="Y2801" s="80"/>
    </row>
    <row r="2802" spans="6:25" ht="17.25">
      <c r="F2802" s="36"/>
      <c r="G2802" s="36"/>
      <c r="N2802" s="91"/>
      <c r="U2802" s="91"/>
      <c r="Y2802" s="80"/>
    </row>
    <row r="2803" spans="6:25" ht="17.25">
      <c r="F2803" s="36"/>
      <c r="G2803" s="36"/>
      <c r="N2803" s="91"/>
      <c r="U2803" s="91"/>
      <c r="Y2803" s="80"/>
    </row>
    <row r="2804" spans="6:25" ht="17.25">
      <c r="F2804" s="36"/>
      <c r="G2804" s="36"/>
      <c r="N2804" s="91"/>
      <c r="U2804" s="91"/>
      <c r="Y2804" s="80"/>
    </row>
    <row r="2805" spans="6:25" ht="17.25">
      <c r="F2805" s="36"/>
      <c r="G2805" s="36"/>
      <c r="N2805" s="91"/>
      <c r="U2805" s="91"/>
      <c r="Y2805" s="80"/>
    </row>
    <row r="2806" spans="6:25" ht="17.25">
      <c r="F2806" s="36"/>
      <c r="G2806" s="36"/>
      <c r="U2806" s="91"/>
      <c r="Y2806" s="80"/>
    </row>
    <row r="2807" spans="6:25" ht="17.25">
      <c r="F2807" s="36"/>
      <c r="G2807" s="36"/>
      <c r="U2807" s="91"/>
      <c r="Y2807" s="80"/>
    </row>
    <row r="2808" spans="6:25" ht="17.25">
      <c r="F2808" s="36"/>
      <c r="G2808" s="36"/>
      <c r="U2808" s="91"/>
      <c r="Y2808" s="80"/>
    </row>
    <row r="2809" spans="6:25" ht="17.25">
      <c r="F2809" s="36"/>
      <c r="G2809" s="36"/>
      <c r="U2809" s="91"/>
      <c r="Y2809" s="80"/>
    </row>
    <row r="2810" spans="6:25" ht="17.25">
      <c r="F2810" s="36"/>
      <c r="G2810" s="36"/>
      <c r="U2810" s="91"/>
      <c r="Y2810" s="80"/>
    </row>
    <row r="2811" spans="6:25" ht="17.25">
      <c r="F2811" s="36"/>
      <c r="G2811" s="36"/>
      <c r="U2811" s="91"/>
      <c r="Y2811" s="80"/>
    </row>
    <row r="2812" spans="6:25" ht="17.25">
      <c r="F2812" s="36"/>
      <c r="G2812" s="36"/>
      <c r="U2812" s="91"/>
      <c r="Y2812" s="80"/>
    </row>
    <row r="2813" spans="6:25" ht="17.25">
      <c r="F2813" s="36"/>
      <c r="G2813" s="36"/>
      <c r="U2813" s="91"/>
      <c r="Y2813" s="80"/>
    </row>
    <row r="2814" spans="6:25" ht="17.25">
      <c r="F2814" s="36"/>
      <c r="G2814" s="36"/>
      <c r="U2814" s="91"/>
      <c r="Y2814" s="80"/>
    </row>
    <row r="2815" spans="6:25" ht="17.25">
      <c r="F2815" s="36"/>
      <c r="G2815" s="36"/>
      <c r="U2815" s="91"/>
      <c r="Y2815" s="80"/>
    </row>
    <row r="2816" spans="6:25" ht="17.25">
      <c r="F2816" s="36"/>
      <c r="G2816" s="36"/>
      <c r="U2816" s="91"/>
      <c r="Y2816" s="80"/>
    </row>
    <row r="2817" spans="6:25" ht="17.25">
      <c r="F2817" s="36"/>
      <c r="G2817" s="36"/>
      <c r="N2817" s="91"/>
      <c r="U2817" s="91"/>
      <c r="Y2817" s="80"/>
    </row>
    <row r="2818" spans="6:25" ht="17.25">
      <c r="F2818" s="36"/>
      <c r="G2818" s="36"/>
      <c r="N2818" s="91"/>
      <c r="U2818" s="91"/>
      <c r="Y2818" s="80"/>
    </row>
    <row r="2819" spans="6:25" ht="17.25">
      <c r="F2819" s="36"/>
      <c r="G2819" s="36"/>
      <c r="U2819" s="91"/>
      <c r="Y2819" s="80"/>
    </row>
    <row r="2820" spans="6:25" ht="17.25">
      <c r="F2820" s="36"/>
      <c r="G2820" s="36"/>
      <c r="N2820" s="91"/>
      <c r="U2820" s="91"/>
      <c r="Y2820" s="80"/>
    </row>
    <row r="2821" spans="6:25" ht="17.25">
      <c r="F2821" s="36"/>
      <c r="G2821" s="36"/>
      <c r="U2821" s="91"/>
      <c r="Y2821" s="80"/>
    </row>
    <row r="2822" spans="6:25" ht="17.25">
      <c r="F2822" s="36"/>
      <c r="G2822" s="36"/>
      <c r="N2822" s="91"/>
      <c r="U2822" s="91"/>
      <c r="Y2822" s="80"/>
    </row>
    <row r="2823" spans="6:25" ht="17.25">
      <c r="F2823" s="36"/>
      <c r="G2823" s="36"/>
      <c r="N2823" s="91"/>
      <c r="U2823" s="91"/>
      <c r="Y2823" s="80"/>
    </row>
    <row r="2824" spans="6:25" ht="17.25">
      <c r="F2824" s="36"/>
      <c r="G2824" s="36"/>
      <c r="N2824" s="91"/>
      <c r="U2824" s="91"/>
      <c r="Y2824" s="80"/>
    </row>
    <row r="2826" spans="6:25" ht="17.25">
      <c r="F2826" s="36"/>
      <c r="G2826" s="36"/>
      <c r="N2826" s="91"/>
      <c r="U2826" s="91"/>
      <c r="Y2826" s="80"/>
    </row>
    <row r="2827" spans="6:25" ht="17.25">
      <c r="F2827" s="36"/>
      <c r="G2827" s="36"/>
      <c r="U2827" s="91"/>
      <c r="Y2827" s="80"/>
    </row>
    <row r="2828" spans="6:25" ht="17.25">
      <c r="F2828" s="36"/>
      <c r="G2828" s="36"/>
      <c r="U2828" s="91"/>
      <c r="Y2828" s="80"/>
    </row>
    <row r="2829" spans="6:25" ht="17.25">
      <c r="F2829" s="36"/>
      <c r="G2829" s="36"/>
      <c r="U2829" s="91"/>
      <c r="Y2829" s="80"/>
    </row>
    <row r="2830" spans="6:25" ht="17.25">
      <c r="F2830" s="36"/>
      <c r="G2830" s="36"/>
      <c r="U2830" s="91"/>
      <c r="Y2830" s="80"/>
    </row>
    <row r="2831" spans="6:25" ht="17.25">
      <c r="F2831" s="36"/>
      <c r="G2831" s="36"/>
      <c r="U2831" s="91"/>
      <c r="Y2831" s="80"/>
    </row>
    <row r="2832" spans="6:25" ht="17.25">
      <c r="F2832" s="36"/>
      <c r="G2832" s="36"/>
      <c r="U2832" s="91"/>
      <c r="Y2832" s="80"/>
    </row>
    <row r="2833" spans="6:25" ht="17.25">
      <c r="F2833" s="36"/>
      <c r="G2833" s="36"/>
      <c r="U2833" s="91"/>
      <c r="Y2833" s="80"/>
    </row>
    <row r="2834" spans="6:25" ht="17.25">
      <c r="F2834" s="36"/>
      <c r="G2834" s="36"/>
      <c r="U2834" s="91"/>
      <c r="Y2834" s="80"/>
    </row>
    <row r="2835" spans="6:25" ht="17.25">
      <c r="F2835" s="36"/>
      <c r="G2835" s="36"/>
      <c r="U2835" s="91"/>
      <c r="Y2835" s="80"/>
    </row>
    <row r="2836" spans="6:25" ht="17.25">
      <c r="F2836" s="36"/>
      <c r="G2836" s="36"/>
      <c r="U2836" s="91"/>
      <c r="Y2836" s="80"/>
    </row>
    <row r="2837" spans="6:25" ht="17.25">
      <c r="F2837" s="36"/>
      <c r="G2837" s="36"/>
      <c r="U2837" s="91"/>
      <c r="Y2837" s="80"/>
    </row>
    <row r="2838" spans="6:25" ht="17.25">
      <c r="F2838" s="36"/>
      <c r="G2838" s="36"/>
      <c r="N2838" s="91"/>
      <c r="U2838" s="91"/>
      <c r="Y2838" s="80"/>
    </row>
    <row r="2839" spans="6:25" ht="17.25">
      <c r="F2839" s="36"/>
      <c r="G2839" s="36"/>
      <c r="N2839" s="91"/>
      <c r="U2839" s="91"/>
      <c r="Y2839" s="80"/>
    </row>
    <row r="2840" spans="6:25" ht="17.25">
      <c r="F2840" s="36"/>
      <c r="G2840" s="36"/>
      <c r="U2840" s="91"/>
      <c r="Y2840" s="80"/>
    </row>
    <row r="2841" spans="6:25" ht="17.25">
      <c r="F2841" s="36"/>
      <c r="G2841" s="36"/>
      <c r="N2841" s="91"/>
      <c r="U2841" s="91"/>
      <c r="Y2841" s="80"/>
    </row>
    <row r="2842" spans="6:25" ht="17.25">
      <c r="F2842" s="36"/>
      <c r="G2842" s="36"/>
      <c r="U2842" s="91"/>
      <c r="Y2842" s="80"/>
    </row>
    <row r="2843" spans="6:25" ht="17.25">
      <c r="F2843" s="36"/>
      <c r="G2843" s="36"/>
      <c r="N2843" s="91"/>
      <c r="U2843" s="91"/>
      <c r="Y2843" s="80"/>
    </row>
    <row r="2844" spans="6:25" ht="17.25">
      <c r="F2844" s="36"/>
      <c r="G2844" s="36"/>
      <c r="N2844" s="91"/>
      <c r="U2844" s="91"/>
      <c r="Y2844" s="80"/>
    </row>
    <row r="2845" spans="6:25" ht="17.25">
      <c r="F2845" s="36"/>
      <c r="G2845" s="36"/>
      <c r="N2845" s="91"/>
      <c r="U2845" s="91"/>
      <c r="Y2845" s="80"/>
    </row>
    <row r="2846" spans="6:25" ht="17.25">
      <c r="F2846" s="36"/>
      <c r="G2846" s="36"/>
      <c r="N2846" s="91"/>
      <c r="U2846" s="91"/>
      <c r="Y2846" s="80"/>
    </row>
    <row r="2847" spans="6:25" ht="17.25">
      <c r="F2847" s="36"/>
      <c r="G2847" s="36"/>
      <c r="U2847" s="91"/>
      <c r="Y2847" s="80"/>
    </row>
    <row r="2848" spans="6:25" ht="17.25">
      <c r="F2848" s="36"/>
      <c r="G2848" s="36"/>
      <c r="U2848" s="91"/>
      <c r="Y2848" s="80"/>
    </row>
    <row r="2849" spans="6:25" ht="17.25">
      <c r="F2849" s="36"/>
      <c r="G2849" s="36"/>
      <c r="U2849" s="91"/>
      <c r="Y2849" s="80"/>
    </row>
    <row r="2850" spans="6:25" ht="17.25">
      <c r="F2850" s="36"/>
      <c r="G2850" s="36"/>
      <c r="U2850" s="91"/>
      <c r="Y2850" s="80"/>
    </row>
    <row r="2851" spans="6:25" ht="17.25">
      <c r="F2851" s="36"/>
      <c r="G2851" s="36"/>
      <c r="U2851" s="91"/>
      <c r="Y2851" s="80"/>
    </row>
    <row r="2852" spans="6:25" ht="17.25">
      <c r="F2852" s="36"/>
      <c r="G2852" s="36"/>
      <c r="U2852" s="91"/>
      <c r="Y2852" s="80"/>
    </row>
    <row r="2853" spans="6:25" ht="17.25">
      <c r="F2853" s="36"/>
      <c r="G2853" s="36"/>
      <c r="U2853" s="91"/>
      <c r="Y2853" s="80"/>
    </row>
    <row r="2854" spans="6:25" ht="17.25">
      <c r="F2854" s="36"/>
      <c r="G2854" s="36"/>
      <c r="U2854" s="91"/>
      <c r="Y2854" s="80"/>
    </row>
    <row r="2855" spans="6:25" ht="17.25">
      <c r="F2855" s="36"/>
      <c r="G2855" s="36"/>
      <c r="U2855" s="91"/>
      <c r="Y2855" s="80"/>
    </row>
    <row r="2856" spans="6:25" ht="17.25">
      <c r="F2856" s="36"/>
      <c r="G2856" s="36"/>
      <c r="U2856" s="91"/>
      <c r="Y2856" s="80"/>
    </row>
    <row r="2857" spans="6:25" ht="17.25">
      <c r="F2857" s="36"/>
      <c r="G2857" s="36"/>
      <c r="U2857" s="91"/>
      <c r="Y2857" s="80"/>
    </row>
    <row r="2858" spans="6:25" ht="17.25">
      <c r="F2858" s="36"/>
      <c r="G2858" s="36"/>
      <c r="N2858" s="91"/>
      <c r="U2858" s="91"/>
      <c r="Y2858" s="80"/>
    </row>
    <row r="2859" spans="6:25" ht="17.25">
      <c r="F2859" s="36"/>
      <c r="G2859" s="36"/>
      <c r="N2859" s="91"/>
      <c r="U2859" s="91"/>
      <c r="Y2859" s="80"/>
    </row>
    <row r="2860" spans="6:25" ht="17.25">
      <c r="F2860" s="36"/>
      <c r="G2860" s="36"/>
      <c r="U2860" s="91"/>
      <c r="Y2860" s="80"/>
    </row>
    <row r="2861" spans="6:25" ht="17.25">
      <c r="F2861" s="36"/>
      <c r="G2861" s="36"/>
      <c r="N2861" s="91"/>
      <c r="U2861" s="91"/>
      <c r="Y2861" s="80"/>
    </row>
    <row r="2862" spans="6:25" ht="17.25">
      <c r="F2862" s="36"/>
      <c r="G2862" s="36"/>
      <c r="U2862" s="91"/>
      <c r="Y2862" s="80"/>
    </row>
    <row r="2863" spans="6:25" ht="17.25">
      <c r="F2863" s="36"/>
      <c r="G2863" s="36"/>
      <c r="N2863" s="91"/>
      <c r="U2863" s="91"/>
      <c r="Y2863" s="80"/>
    </row>
    <row r="2864" spans="6:25" ht="17.25">
      <c r="F2864" s="36"/>
      <c r="G2864" s="36"/>
      <c r="N2864" s="91"/>
      <c r="U2864" s="91"/>
      <c r="Y2864" s="80"/>
    </row>
    <row r="2865" spans="6:25" ht="17.25">
      <c r="F2865" s="36"/>
      <c r="G2865" s="36"/>
      <c r="N2865" s="91"/>
      <c r="U2865" s="91"/>
      <c r="Y2865" s="80"/>
    </row>
    <row r="2866" spans="6:25" ht="17.25">
      <c r="F2866" s="36"/>
      <c r="G2866" s="36"/>
      <c r="N2866" s="91"/>
      <c r="U2866" s="91"/>
      <c r="Y2866" s="80"/>
    </row>
    <row r="2867" spans="6:25" ht="17.25">
      <c r="F2867" s="36"/>
      <c r="G2867" s="36"/>
      <c r="U2867" s="91"/>
      <c r="Y2867" s="80"/>
    </row>
    <row r="2868" spans="6:25" ht="17.25">
      <c r="F2868" s="36"/>
      <c r="G2868" s="36"/>
      <c r="U2868" s="91"/>
      <c r="Y2868" s="80"/>
    </row>
    <row r="2869" spans="6:25" ht="17.25">
      <c r="F2869" s="36"/>
      <c r="G2869" s="36"/>
      <c r="U2869" s="91"/>
      <c r="Y2869" s="80"/>
    </row>
    <row r="2870" spans="6:25" ht="17.25">
      <c r="F2870" s="36"/>
      <c r="G2870" s="36"/>
      <c r="U2870" s="91"/>
      <c r="Y2870" s="80"/>
    </row>
    <row r="2871" spans="6:25" ht="17.25">
      <c r="F2871" s="36"/>
      <c r="G2871" s="36"/>
      <c r="U2871" s="91"/>
      <c r="Y2871" s="80"/>
    </row>
    <row r="2872" spans="6:25" ht="17.25">
      <c r="F2872" s="36"/>
      <c r="G2872" s="36"/>
      <c r="U2872" s="91"/>
      <c r="Y2872" s="80"/>
    </row>
    <row r="2873" spans="6:25" ht="17.25">
      <c r="F2873" s="36"/>
      <c r="G2873" s="36"/>
      <c r="U2873" s="91"/>
      <c r="Y2873" s="80"/>
    </row>
    <row r="2874" spans="6:25" ht="17.25">
      <c r="F2874" s="36"/>
      <c r="G2874" s="36"/>
      <c r="U2874" s="91"/>
      <c r="Y2874" s="80"/>
    </row>
    <row r="2875" spans="6:25" ht="17.25">
      <c r="F2875" s="36"/>
      <c r="G2875" s="36"/>
      <c r="U2875" s="91"/>
      <c r="Y2875" s="80"/>
    </row>
    <row r="2876" spans="6:25" ht="17.25">
      <c r="F2876" s="36"/>
      <c r="G2876" s="36"/>
      <c r="U2876" s="91"/>
      <c r="Y2876" s="80"/>
    </row>
    <row r="2877" spans="6:25" ht="17.25">
      <c r="F2877" s="36"/>
      <c r="G2877" s="36"/>
      <c r="U2877" s="91"/>
      <c r="Y2877" s="80"/>
    </row>
    <row r="2878" spans="6:25" ht="17.25">
      <c r="F2878" s="36"/>
      <c r="G2878" s="36"/>
      <c r="N2878" s="91"/>
      <c r="U2878" s="91"/>
      <c r="Y2878" s="80"/>
    </row>
    <row r="2879" spans="6:25" ht="17.25">
      <c r="F2879" s="36"/>
      <c r="G2879" s="36"/>
      <c r="N2879" s="91"/>
      <c r="U2879" s="91"/>
      <c r="Y2879" s="80"/>
    </row>
    <row r="2880" spans="6:25" ht="17.25">
      <c r="F2880" s="36"/>
      <c r="G2880" s="36"/>
      <c r="U2880" s="91"/>
      <c r="Y2880" s="80"/>
    </row>
    <row r="2881" spans="6:25" ht="17.25">
      <c r="F2881" s="36"/>
      <c r="G2881" s="36"/>
      <c r="N2881" s="91"/>
      <c r="U2881" s="91"/>
      <c r="Y2881" s="80"/>
    </row>
    <row r="2882" spans="6:25" ht="17.25">
      <c r="F2882" s="36"/>
      <c r="G2882" s="36"/>
      <c r="U2882" s="91"/>
      <c r="Y2882" s="80"/>
    </row>
    <row r="2883" spans="6:25" ht="17.25">
      <c r="F2883" s="36"/>
      <c r="G2883" s="36"/>
      <c r="N2883" s="91"/>
      <c r="U2883" s="91"/>
      <c r="Y2883" s="80"/>
    </row>
    <row r="2884" spans="6:25" ht="17.25">
      <c r="F2884" s="36"/>
      <c r="G2884" s="36"/>
      <c r="N2884" s="91"/>
      <c r="U2884" s="91"/>
      <c r="Y2884" s="80"/>
    </row>
    <row r="2885" spans="6:25" ht="17.25">
      <c r="F2885" s="36"/>
      <c r="G2885" s="36"/>
      <c r="N2885" s="91"/>
      <c r="U2885" s="91"/>
      <c r="Y2885" s="80"/>
    </row>
    <row r="2886" spans="6:25" ht="17.25">
      <c r="F2886" s="36"/>
      <c r="G2886" s="36"/>
      <c r="N2886" s="91"/>
      <c r="U2886" s="91"/>
      <c r="Y2886" s="80"/>
    </row>
    <row r="2887" spans="6:25" ht="17.25">
      <c r="F2887" s="36"/>
      <c r="G2887" s="36"/>
      <c r="U2887" s="91"/>
      <c r="Y2887" s="80"/>
    </row>
    <row r="2888" spans="6:25" ht="17.25">
      <c r="F2888" s="36"/>
      <c r="G2888" s="36"/>
      <c r="U2888" s="91"/>
      <c r="Y2888" s="80"/>
    </row>
    <row r="2889" spans="6:25" ht="17.25">
      <c r="F2889" s="36"/>
      <c r="G2889" s="36"/>
      <c r="U2889" s="91"/>
      <c r="Y2889" s="80"/>
    </row>
    <row r="2890" spans="6:25" ht="17.25">
      <c r="F2890" s="36"/>
      <c r="G2890" s="36"/>
      <c r="U2890" s="91"/>
      <c r="Y2890" s="80"/>
    </row>
    <row r="2891" spans="6:25" ht="17.25">
      <c r="F2891" s="36"/>
      <c r="G2891" s="36"/>
      <c r="U2891" s="91"/>
      <c r="Y2891" s="80"/>
    </row>
    <row r="2892" spans="6:25" ht="17.25">
      <c r="F2892" s="36"/>
      <c r="G2892" s="36"/>
      <c r="U2892" s="91"/>
      <c r="Y2892" s="80"/>
    </row>
    <row r="2893" spans="6:25" ht="17.25">
      <c r="F2893" s="36"/>
      <c r="G2893" s="36"/>
      <c r="U2893" s="91"/>
      <c r="Y2893" s="80"/>
    </row>
    <row r="2894" spans="6:25" ht="17.25">
      <c r="F2894" s="36"/>
      <c r="G2894" s="36"/>
      <c r="U2894" s="91"/>
      <c r="Y2894" s="80"/>
    </row>
    <row r="2895" spans="6:25" ht="17.25">
      <c r="F2895" s="36"/>
      <c r="G2895" s="36"/>
      <c r="U2895" s="91"/>
      <c r="Y2895" s="80"/>
    </row>
    <row r="2896" spans="6:25" ht="17.25">
      <c r="F2896" s="36"/>
      <c r="G2896" s="36"/>
      <c r="U2896" s="91"/>
      <c r="Y2896" s="80"/>
    </row>
    <row r="2897" spans="6:25" ht="17.25">
      <c r="F2897" s="36"/>
      <c r="G2897" s="36"/>
      <c r="U2897" s="91"/>
      <c r="Y2897" s="80"/>
    </row>
    <row r="2898" spans="6:25" ht="17.25">
      <c r="F2898" s="36"/>
      <c r="G2898" s="36"/>
      <c r="N2898" s="91"/>
      <c r="U2898" s="91"/>
      <c r="Y2898" s="80"/>
    </row>
    <row r="2899" spans="6:25" ht="17.25">
      <c r="F2899" s="36"/>
      <c r="G2899" s="36"/>
      <c r="N2899" s="91"/>
      <c r="U2899" s="91"/>
      <c r="Y2899" s="80"/>
    </row>
    <row r="2900" spans="6:25" ht="17.25">
      <c r="F2900" s="36"/>
      <c r="G2900" s="36"/>
      <c r="U2900" s="91"/>
      <c r="Y2900" s="80"/>
    </row>
    <row r="2901" spans="6:25" ht="17.25">
      <c r="F2901" s="36"/>
      <c r="G2901" s="36"/>
      <c r="N2901" s="91"/>
      <c r="U2901" s="91"/>
      <c r="Y2901" s="80"/>
    </row>
    <row r="2902" spans="6:25" ht="17.25">
      <c r="F2902" s="36"/>
      <c r="G2902" s="36"/>
      <c r="U2902" s="91"/>
      <c r="Y2902" s="80"/>
    </row>
    <row r="2903" spans="6:25" ht="17.25">
      <c r="F2903" s="36"/>
      <c r="G2903" s="36"/>
      <c r="N2903" s="91"/>
      <c r="U2903" s="91"/>
      <c r="Y2903" s="80"/>
    </row>
    <row r="2904" spans="6:25" ht="17.25">
      <c r="F2904" s="36"/>
      <c r="G2904" s="36"/>
      <c r="N2904" s="91"/>
      <c r="U2904" s="91"/>
      <c r="Y2904" s="80"/>
    </row>
    <row r="2905" spans="6:25" ht="17.25">
      <c r="F2905" s="36"/>
      <c r="G2905" s="36"/>
      <c r="N2905" s="91"/>
      <c r="U2905" s="91"/>
      <c r="Y2905" s="80"/>
    </row>
    <row r="2906" spans="6:25" ht="17.25">
      <c r="F2906" s="36"/>
      <c r="G2906" s="36"/>
      <c r="N2906" s="91"/>
      <c r="U2906" s="91"/>
      <c r="Y2906" s="80"/>
    </row>
    <row r="2907" spans="6:25" ht="17.25">
      <c r="F2907" s="36"/>
      <c r="G2907" s="36"/>
      <c r="U2907" s="91"/>
      <c r="Y2907" s="80"/>
    </row>
    <row r="2908" spans="6:25" ht="17.25">
      <c r="F2908" s="36"/>
      <c r="G2908" s="36"/>
      <c r="U2908" s="91"/>
      <c r="Y2908" s="80"/>
    </row>
    <row r="2909" spans="6:25" ht="17.25">
      <c r="F2909" s="36"/>
      <c r="G2909" s="36"/>
      <c r="U2909" s="91"/>
      <c r="Y2909" s="80"/>
    </row>
    <row r="2910" spans="6:25" ht="17.25">
      <c r="F2910" s="36"/>
      <c r="G2910" s="36"/>
      <c r="U2910" s="91"/>
      <c r="Y2910" s="80"/>
    </row>
    <row r="2911" spans="6:25" ht="17.25">
      <c r="F2911" s="36"/>
      <c r="G2911" s="36"/>
      <c r="U2911" s="91"/>
      <c r="Y2911" s="80"/>
    </row>
    <row r="2912" spans="6:25" ht="17.25">
      <c r="F2912" s="36"/>
      <c r="G2912" s="36"/>
      <c r="U2912" s="91"/>
      <c r="Y2912" s="80"/>
    </row>
    <row r="2913" spans="6:25" ht="17.25">
      <c r="F2913" s="36"/>
      <c r="G2913" s="36"/>
      <c r="U2913" s="91"/>
      <c r="Y2913" s="80"/>
    </row>
    <row r="2914" spans="6:25" ht="17.25">
      <c r="F2914" s="36"/>
      <c r="G2914" s="36"/>
      <c r="U2914" s="91"/>
      <c r="Y2914" s="80"/>
    </row>
    <row r="2915" spans="6:25" ht="17.25">
      <c r="F2915" s="36"/>
      <c r="G2915" s="36"/>
      <c r="U2915" s="91"/>
      <c r="Y2915" s="80"/>
    </row>
    <row r="2916" spans="6:25" ht="17.25">
      <c r="F2916" s="36"/>
      <c r="G2916" s="36"/>
      <c r="U2916" s="91"/>
      <c r="Y2916" s="80"/>
    </row>
    <row r="2917" spans="6:25" ht="17.25">
      <c r="F2917" s="36"/>
      <c r="G2917" s="36"/>
      <c r="U2917" s="91"/>
      <c r="Y2917" s="80"/>
    </row>
    <row r="2918" spans="6:25" ht="17.25">
      <c r="F2918" s="36"/>
      <c r="G2918" s="36"/>
      <c r="N2918" s="91"/>
      <c r="U2918" s="91"/>
      <c r="Y2918" s="80"/>
    </row>
    <row r="2919" spans="6:25" ht="17.25">
      <c r="F2919" s="36"/>
      <c r="G2919" s="36"/>
      <c r="N2919" s="91"/>
      <c r="U2919" s="91"/>
      <c r="Y2919" s="80"/>
    </row>
    <row r="2920" spans="6:25" ht="17.25">
      <c r="F2920" s="36"/>
      <c r="G2920" s="36"/>
      <c r="U2920" s="91"/>
      <c r="Y2920" s="80"/>
    </row>
    <row r="2921" spans="6:25" ht="17.25">
      <c r="F2921" s="36"/>
      <c r="G2921" s="36"/>
      <c r="N2921" s="91"/>
      <c r="U2921" s="91"/>
      <c r="Y2921" s="80"/>
    </row>
    <row r="2922" spans="6:25" ht="17.25">
      <c r="F2922" s="36"/>
      <c r="G2922" s="36"/>
      <c r="U2922" s="91"/>
      <c r="Y2922" s="80"/>
    </row>
    <row r="2923" spans="6:25" ht="17.25">
      <c r="F2923" s="36"/>
      <c r="G2923" s="36"/>
      <c r="N2923" s="91"/>
      <c r="U2923" s="91"/>
      <c r="Y2923" s="80"/>
    </row>
    <row r="2924" spans="6:25" ht="17.25">
      <c r="F2924" s="36"/>
      <c r="G2924" s="36"/>
      <c r="N2924" s="91"/>
      <c r="U2924" s="91"/>
      <c r="Y2924" s="80"/>
    </row>
    <row r="2925" spans="6:25" ht="17.25">
      <c r="F2925" s="36"/>
      <c r="G2925" s="36"/>
      <c r="N2925" s="91"/>
      <c r="U2925" s="91"/>
      <c r="Y2925" s="80"/>
    </row>
    <row r="2926" spans="6:25" ht="17.25">
      <c r="F2926" s="36"/>
      <c r="G2926" s="36"/>
      <c r="N2926" s="91"/>
      <c r="U2926" s="91"/>
      <c r="Y2926" s="80"/>
    </row>
    <row r="2927" spans="6:25" ht="17.25">
      <c r="F2927" s="36"/>
      <c r="G2927" s="36"/>
      <c r="U2927" s="91"/>
      <c r="Y2927" s="80"/>
    </row>
    <row r="2928" spans="6:25" ht="17.25">
      <c r="F2928" s="36"/>
      <c r="G2928" s="36"/>
      <c r="U2928" s="91"/>
      <c r="Y2928" s="80"/>
    </row>
    <row r="2929" spans="6:25" ht="17.25">
      <c r="F2929" s="36"/>
      <c r="G2929" s="36"/>
      <c r="U2929" s="91"/>
      <c r="Y2929" s="80"/>
    </row>
    <row r="2930" spans="6:25" ht="17.25">
      <c r="F2930" s="36"/>
      <c r="G2930" s="36"/>
      <c r="U2930" s="91"/>
      <c r="Y2930" s="80"/>
    </row>
    <row r="2931" spans="6:25" ht="17.25">
      <c r="F2931" s="36"/>
      <c r="G2931" s="36"/>
      <c r="U2931" s="91"/>
      <c r="Y2931" s="80"/>
    </row>
    <row r="2932" spans="6:25" ht="17.25">
      <c r="F2932" s="36"/>
      <c r="G2932" s="36"/>
      <c r="U2932" s="91"/>
      <c r="Y2932" s="80"/>
    </row>
    <row r="2933" spans="6:25" ht="17.25">
      <c r="F2933" s="36"/>
      <c r="G2933" s="36"/>
      <c r="U2933" s="91"/>
      <c r="Y2933" s="80"/>
    </row>
    <row r="2934" spans="6:25" ht="17.25">
      <c r="F2934" s="36"/>
      <c r="G2934" s="36"/>
      <c r="U2934" s="91"/>
      <c r="Y2934" s="80"/>
    </row>
    <row r="2935" spans="6:25" ht="17.25">
      <c r="F2935" s="36"/>
      <c r="G2935" s="36"/>
      <c r="U2935" s="91"/>
      <c r="Y2935" s="80"/>
    </row>
    <row r="2936" spans="6:25" ht="17.25">
      <c r="F2936" s="36"/>
      <c r="G2936" s="36"/>
      <c r="U2936" s="91"/>
      <c r="Y2936" s="80"/>
    </row>
    <row r="2937" spans="6:25" ht="17.25">
      <c r="F2937" s="36"/>
      <c r="G2937" s="36"/>
      <c r="U2937" s="91"/>
      <c r="Y2937" s="80"/>
    </row>
    <row r="2938" spans="6:25" ht="17.25">
      <c r="F2938" s="36"/>
      <c r="G2938" s="36"/>
      <c r="N2938" s="91"/>
      <c r="U2938" s="91"/>
      <c r="Y2938" s="80"/>
    </row>
    <row r="2939" spans="6:25" ht="17.25">
      <c r="F2939" s="36"/>
      <c r="G2939" s="36"/>
      <c r="N2939" s="91"/>
      <c r="U2939" s="91"/>
      <c r="Y2939" s="80"/>
    </row>
    <row r="2940" spans="6:25" ht="17.25">
      <c r="F2940" s="36"/>
      <c r="G2940" s="36"/>
      <c r="U2940" s="91"/>
      <c r="Y2940" s="80"/>
    </row>
    <row r="2941" spans="6:25" ht="17.25">
      <c r="F2941" s="36"/>
      <c r="G2941" s="36"/>
      <c r="N2941" s="91"/>
      <c r="U2941" s="91"/>
      <c r="Y2941" s="80"/>
    </row>
    <row r="2942" spans="6:25" ht="17.25">
      <c r="F2942" s="36"/>
      <c r="G2942" s="36"/>
      <c r="U2942" s="91"/>
      <c r="Y2942" s="80"/>
    </row>
    <row r="2943" spans="6:25" ht="17.25">
      <c r="F2943" s="36"/>
      <c r="G2943" s="36"/>
      <c r="N2943" s="91"/>
      <c r="U2943" s="91"/>
      <c r="Y2943" s="80"/>
    </row>
    <row r="2944" spans="6:25" ht="17.25">
      <c r="F2944" s="36"/>
      <c r="G2944" s="36"/>
      <c r="N2944" s="91"/>
      <c r="U2944" s="91"/>
      <c r="Y2944" s="80"/>
    </row>
    <row r="2945" spans="6:25" ht="17.25">
      <c r="F2945" s="36"/>
      <c r="G2945" s="36"/>
      <c r="N2945" s="91"/>
      <c r="U2945" s="91"/>
      <c r="Y2945" s="80"/>
    </row>
    <row r="2946" spans="6:25" ht="17.25">
      <c r="F2946" s="36"/>
      <c r="G2946" s="36"/>
      <c r="N2946" s="91"/>
      <c r="U2946" s="91"/>
      <c r="Y2946" s="80"/>
    </row>
    <row r="2947" spans="6:25" ht="17.25">
      <c r="F2947" s="36"/>
      <c r="G2947" s="36"/>
      <c r="U2947" s="91"/>
      <c r="Y2947" s="80"/>
    </row>
    <row r="2948" spans="6:25" ht="17.25">
      <c r="F2948" s="36"/>
      <c r="G2948" s="36"/>
      <c r="U2948" s="91"/>
      <c r="Y2948" s="80"/>
    </row>
    <row r="2949" spans="6:25" ht="17.25">
      <c r="F2949" s="36"/>
      <c r="G2949" s="36"/>
      <c r="U2949" s="91"/>
      <c r="Y2949" s="80"/>
    </row>
    <row r="2950" spans="6:25" ht="17.25">
      <c r="F2950" s="36"/>
      <c r="G2950" s="36"/>
      <c r="U2950" s="91"/>
      <c r="Y2950" s="80"/>
    </row>
    <row r="2951" spans="6:25" ht="17.25">
      <c r="F2951" s="36"/>
      <c r="G2951" s="36"/>
      <c r="U2951" s="91"/>
      <c r="Y2951" s="80"/>
    </row>
    <row r="2952" spans="6:25" ht="17.25">
      <c r="F2952" s="36"/>
      <c r="G2952" s="36"/>
      <c r="U2952" s="91"/>
      <c r="Y2952" s="80"/>
    </row>
    <row r="2953" spans="6:25" ht="17.25">
      <c r="F2953" s="36"/>
      <c r="G2953" s="36"/>
      <c r="U2953" s="91"/>
      <c r="Y2953" s="80"/>
    </row>
    <row r="2954" spans="6:25" ht="17.25">
      <c r="F2954" s="36"/>
      <c r="G2954" s="36"/>
      <c r="U2954" s="91"/>
      <c r="Y2954" s="80"/>
    </row>
    <row r="2955" spans="6:25" ht="17.25">
      <c r="F2955" s="36"/>
      <c r="G2955" s="36"/>
      <c r="U2955" s="91"/>
      <c r="Y2955" s="80"/>
    </row>
    <row r="2956" spans="6:25" ht="17.25">
      <c r="F2956" s="36"/>
      <c r="G2956" s="36"/>
      <c r="U2956" s="91"/>
      <c r="Y2956" s="80"/>
    </row>
    <row r="2957" spans="6:25" ht="17.25">
      <c r="F2957" s="36"/>
      <c r="G2957" s="36"/>
      <c r="U2957" s="91"/>
      <c r="Y2957" s="80"/>
    </row>
    <row r="2958" spans="6:25" ht="17.25">
      <c r="F2958" s="36"/>
      <c r="G2958" s="36"/>
      <c r="N2958" s="91"/>
      <c r="U2958" s="91"/>
      <c r="Y2958" s="80"/>
    </row>
    <row r="2959" spans="6:25" ht="17.25">
      <c r="F2959" s="36"/>
      <c r="G2959" s="36"/>
      <c r="N2959" s="91"/>
      <c r="U2959" s="91"/>
      <c r="Y2959" s="80"/>
    </row>
    <row r="2960" spans="6:25" ht="17.25">
      <c r="F2960" s="36"/>
      <c r="G2960" s="36"/>
      <c r="U2960" s="91"/>
      <c r="Y2960" s="80"/>
    </row>
    <row r="2961" spans="6:25" ht="17.25">
      <c r="F2961" s="36"/>
      <c r="G2961" s="36"/>
      <c r="N2961" s="91"/>
      <c r="U2961" s="91"/>
      <c r="Y2961" s="80"/>
    </row>
    <row r="2962" spans="6:25" ht="17.25">
      <c r="F2962" s="36"/>
      <c r="G2962" s="36"/>
      <c r="U2962" s="91"/>
      <c r="Y2962" s="80"/>
    </row>
    <row r="2963" spans="6:25" ht="17.25">
      <c r="F2963" s="36"/>
      <c r="G2963" s="36"/>
      <c r="N2963" s="91"/>
      <c r="U2963" s="91"/>
      <c r="Y2963" s="80"/>
    </row>
    <row r="2964" spans="6:25" ht="17.25">
      <c r="F2964" s="36"/>
      <c r="G2964" s="36"/>
      <c r="N2964" s="91"/>
      <c r="U2964" s="91"/>
      <c r="Y2964" s="80"/>
    </row>
    <row r="2965" spans="6:25" ht="17.25">
      <c r="F2965" s="36"/>
      <c r="G2965" s="36"/>
      <c r="N2965" s="91"/>
      <c r="U2965" s="91"/>
      <c r="Y2965" s="80"/>
    </row>
    <row r="2966" spans="6:25" ht="17.25">
      <c r="F2966" s="36"/>
      <c r="G2966" s="36"/>
      <c r="N2966" s="91"/>
      <c r="U2966" s="91"/>
      <c r="Y2966" s="80"/>
    </row>
    <row r="2967" spans="6:25" ht="17.25">
      <c r="F2967" s="36"/>
      <c r="G2967" s="36"/>
      <c r="U2967" s="91"/>
      <c r="Y2967" s="80"/>
    </row>
    <row r="2968" spans="6:25" ht="17.25">
      <c r="F2968" s="36"/>
      <c r="G2968" s="36"/>
      <c r="U2968" s="91"/>
      <c r="Y2968" s="80"/>
    </row>
    <row r="2969" spans="6:25" ht="17.25">
      <c r="F2969" s="36"/>
      <c r="G2969" s="36"/>
      <c r="U2969" s="91"/>
      <c r="Y2969" s="80"/>
    </row>
    <row r="2970" spans="6:25" ht="17.25">
      <c r="F2970" s="36"/>
      <c r="G2970" s="36"/>
      <c r="U2970" s="91"/>
      <c r="Y2970" s="80"/>
    </row>
    <row r="2971" spans="6:25" ht="17.25">
      <c r="F2971" s="36"/>
      <c r="G2971" s="36"/>
      <c r="U2971" s="91"/>
      <c r="Y2971" s="80"/>
    </row>
    <row r="2972" spans="6:25" ht="17.25">
      <c r="F2972" s="36"/>
      <c r="G2972" s="36"/>
      <c r="U2972" s="91"/>
      <c r="Y2972" s="80"/>
    </row>
    <row r="2973" spans="6:25" ht="17.25">
      <c r="F2973" s="36"/>
      <c r="G2973" s="36"/>
      <c r="U2973" s="91"/>
      <c r="Y2973" s="80"/>
    </row>
    <row r="2974" spans="6:25" ht="17.25">
      <c r="F2974" s="36"/>
      <c r="G2974" s="36"/>
      <c r="U2974" s="91"/>
      <c r="Y2974" s="80"/>
    </row>
    <row r="2975" spans="6:25" ht="17.25">
      <c r="F2975" s="36"/>
      <c r="G2975" s="36"/>
      <c r="U2975" s="91"/>
      <c r="Y2975" s="80"/>
    </row>
    <row r="2976" spans="6:25" ht="17.25">
      <c r="F2976" s="36"/>
      <c r="G2976" s="36"/>
      <c r="U2976" s="91"/>
      <c r="Y2976" s="80"/>
    </row>
    <row r="2977" spans="6:25" ht="17.25">
      <c r="F2977" s="36"/>
      <c r="G2977" s="36"/>
      <c r="U2977" s="91"/>
      <c r="Y2977" s="80"/>
    </row>
    <row r="2978" spans="6:25" ht="17.25">
      <c r="F2978" s="36"/>
      <c r="G2978" s="36"/>
      <c r="N2978" s="91"/>
      <c r="U2978" s="91"/>
      <c r="Y2978" s="80"/>
    </row>
    <row r="2979" spans="6:25" ht="17.25">
      <c r="F2979" s="36"/>
      <c r="G2979" s="36"/>
      <c r="N2979" s="91"/>
      <c r="U2979" s="91"/>
      <c r="Y2979" s="80"/>
    </row>
    <row r="2980" spans="6:25" ht="17.25">
      <c r="F2980" s="36"/>
      <c r="G2980" s="36"/>
      <c r="U2980" s="91"/>
      <c r="Y2980" s="80"/>
    </row>
    <row r="2981" spans="6:25" ht="17.25">
      <c r="F2981" s="36"/>
      <c r="G2981" s="36"/>
      <c r="N2981" s="91"/>
      <c r="U2981" s="91"/>
      <c r="Y2981" s="80"/>
    </row>
    <row r="2982" spans="6:25" ht="17.25">
      <c r="F2982" s="36"/>
      <c r="G2982" s="36"/>
      <c r="U2982" s="91"/>
      <c r="Y2982" s="80"/>
    </row>
    <row r="2983" spans="6:25" ht="17.25">
      <c r="F2983" s="36"/>
      <c r="G2983" s="36"/>
      <c r="N2983" s="91"/>
      <c r="U2983" s="91"/>
      <c r="Y2983" s="80"/>
    </row>
    <row r="2984" spans="6:25" ht="17.25">
      <c r="F2984" s="36"/>
      <c r="G2984" s="36"/>
      <c r="N2984" s="91"/>
      <c r="U2984" s="91"/>
      <c r="Y2984" s="80"/>
    </row>
    <row r="2985" spans="6:25" ht="17.25">
      <c r="F2985" s="36"/>
      <c r="G2985" s="36"/>
      <c r="N2985" s="91"/>
      <c r="U2985" s="91"/>
      <c r="Y2985" s="80"/>
    </row>
    <row r="2986" spans="6:25" ht="17.25">
      <c r="F2986" s="36"/>
      <c r="G2986" s="36"/>
      <c r="N2986" s="91"/>
      <c r="U2986" s="91"/>
      <c r="Y2986" s="80"/>
    </row>
    <row r="2987" spans="6:25" ht="17.25">
      <c r="F2987" s="36"/>
      <c r="G2987" s="36"/>
      <c r="U2987" s="91"/>
      <c r="Y2987" s="80"/>
    </row>
    <row r="2988" spans="6:25" ht="17.25">
      <c r="F2988" s="36"/>
      <c r="G2988" s="36"/>
      <c r="U2988" s="91"/>
      <c r="Y2988" s="80"/>
    </row>
    <row r="2989" spans="6:25" ht="17.25">
      <c r="F2989" s="36"/>
      <c r="G2989" s="36"/>
      <c r="U2989" s="91"/>
      <c r="Y2989" s="80"/>
    </row>
    <row r="2990" spans="6:25" ht="17.25">
      <c r="F2990" s="36"/>
      <c r="G2990" s="36"/>
      <c r="U2990" s="91"/>
      <c r="Y2990" s="80"/>
    </row>
    <row r="2991" spans="6:25" ht="17.25">
      <c r="F2991" s="36"/>
      <c r="G2991" s="36"/>
      <c r="U2991" s="91"/>
      <c r="Y2991" s="80"/>
    </row>
    <row r="2992" spans="6:25" ht="17.25">
      <c r="F2992" s="36"/>
      <c r="G2992" s="36"/>
      <c r="U2992" s="91"/>
      <c r="Y2992" s="80"/>
    </row>
    <row r="2993" spans="6:25" ht="17.25">
      <c r="F2993" s="36"/>
      <c r="G2993" s="36"/>
      <c r="U2993" s="91"/>
      <c r="Y2993" s="80"/>
    </row>
    <row r="2994" spans="6:25" ht="17.25">
      <c r="F2994" s="36"/>
      <c r="G2994" s="36"/>
      <c r="U2994" s="91"/>
      <c r="Y2994" s="80"/>
    </row>
    <row r="2995" spans="6:25" ht="17.25">
      <c r="F2995" s="36"/>
      <c r="G2995" s="36"/>
      <c r="U2995" s="91"/>
      <c r="Y2995" s="80"/>
    </row>
    <row r="2996" spans="6:25" ht="17.25">
      <c r="F2996" s="36"/>
      <c r="G2996" s="36"/>
      <c r="U2996" s="91"/>
      <c r="Y2996" s="80"/>
    </row>
    <row r="2997" spans="6:25" ht="17.25">
      <c r="F2997" s="36"/>
      <c r="G2997" s="36"/>
      <c r="U2997" s="91"/>
      <c r="Y2997" s="80"/>
    </row>
    <row r="2998" spans="6:25" ht="17.25">
      <c r="F2998" s="36"/>
      <c r="G2998" s="36"/>
      <c r="N2998" s="91"/>
      <c r="U2998" s="91"/>
      <c r="Y2998" s="80"/>
    </row>
    <row r="2999" spans="6:25" ht="17.25">
      <c r="F2999" s="36"/>
      <c r="G2999" s="36"/>
      <c r="N2999" s="91"/>
      <c r="U2999" s="91"/>
      <c r="Y2999" s="80"/>
    </row>
    <row r="3000" spans="6:25" ht="17.25">
      <c r="F3000" s="36"/>
      <c r="G3000" s="36"/>
      <c r="U3000" s="91"/>
      <c r="Y3000" s="80"/>
    </row>
    <row r="3001" spans="6:25" ht="17.25">
      <c r="F3001" s="36"/>
      <c r="G3001" s="36"/>
      <c r="N3001" s="91"/>
      <c r="U3001" s="91"/>
      <c r="Y3001" s="80"/>
    </row>
    <row r="3002" spans="6:25" ht="17.25">
      <c r="F3002" s="36"/>
      <c r="G3002" s="36"/>
      <c r="U3002" s="91"/>
      <c r="Y3002" s="80"/>
    </row>
    <row r="3003" spans="6:25" ht="17.25">
      <c r="F3003" s="36"/>
      <c r="G3003" s="36"/>
      <c r="N3003" s="91"/>
      <c r="U3003" s="91"/>
      <c r="Y3003" s="80"/>
    </row>
    <row r="3004" spans="6:25" ht="17.25">
      <c r="F3004" s="36"/>
      <c r="G3004" s="36"/>
      <c r="N3004" s="91"/>
      <c r="U3004" s="91"/>
      <c r="Y3004" s="80"/>
    </row>
    <row r="3005" spans="6:25" ht="17.25">
      <c r="F3005" s="36"/>
      <c r="G3005" s="36"/>
      <c r="N3005" s="91"/>
      <c r="U3005" s="91"/>
      <c r="Y3005" s="80"/>
    </row>
    <row r="3006" spans="6:25" ht="17.25">
      <c r="F3006" s="36"/>
      <c r="G3006" s="36"/>
      <c r="N3006" s="91"/>
      <c r="U3006" s="91"/>
      <c r="Y3006" s="80"/>
    </row>
    <row r="3007" spans="6:25" ht="17.25">
      <c r="F3007" s="36"/>
      <c r="G3007" s="36"/>
      <c r="U3007" s="91"/>
      <c r="Y3007" s="80"/>
    </row>
    <row r="3008" spans="6:25" ht="17.25">
      <c r="F3008" s="36"/>
      <c r="G3008" s="36"/>
      <c r="U3008" s="91"/>
      <c r="Y3008" s="80"/>
    </row>
    <row r="3009" spans="6:25" ht="17.25">
      <c r="F3009" s="36"/>
      <c r="G3009" s="36"/>
      <c r="U3009" s="91"/>
      <c r="Y3009" s="80"/>
    </row>
    <row r="3010" spans="6:25" ht="17.25">
      <c r="F3010" s="36"/>
      <c r="G3010" s="36"/>
      <c r="U3010" s="91"/>
      <c r="Y3010" s="80"/>
    </row>
    <row r="3011" spans="6:25" ht="17.25">
      <c r="F3011" s="36"/>
      <c r="G3011" s="36"/>
      <c r="U3011" s="91"/>
      <c r="Y3011" s="80"/>
    </row>
    <row r="3012" spans="6:25" ht="17.25">
      <c r="F3012" s="36"/>
      <c r="G3012" s="36"/>
      <c r="U3012" s="91"/>
      <c r="Y3012" s="80"/>
    </row>
    <row r="3013" spans="6:25" ht="17.25">
      <c r="F3013" s="36"/>
      <c r="G3013" s="36"/>
      <c r="U3013" s="91"/>
      <c r="Y3013" s="80"/>
    </row>
    <row r="3014" spans="6:25" ht="17.25">
      <c r="F3014" s="36"/>
      <c r="G3014" s="36"/>
      <c r="U3014" s="91"/>
      <c r="Y3014" s="80"/>
    </row>
    <row r="3015" spans="6:25" ht="17.25">
      <c r="F3015" s="36"/>
      <c r="G3015" s="36"/>
      <c r="U3015" s="91"/>
      <c r="Y3015" s="80"/>
    </row>
    <row r="3016" spans="6:25" ht="17.25">
      <c r="F3016" s="36"/>
      <c r="G3016" s="36"/>
      <c r="U3016" s="91"/>
      <c r="Y3016" s="80"/>
    </row>
    <row r="3017" spans="6:25" ht="17.25">
      <c r="F3017" s="36"/>
      <c r="G3017" s="36"/>
      <c r="U3017" s="91"/>
      <c r="Y3017" s="80"/>
    </row>
    <row r="3018" spans="6:25" ht="17.25">
      <c r="F3018" s="36"/>
      <c r="G3018" s="36"/>
      <c r="N3018" s="91"/>
      <c r="U3018" s="91"/>
      <c r="Y3018" s="80"/>
    </row>
    <row r="3019" spans="6:25" ht="17.25">
      <c r="F3019" s="36"/>
      <c r="G3019" s="36"/>
      <c r="N3019" s="91"/>
      <c r="U3019" s="91"/>
      <c r="Y3019" s="80"/>
    </row>
    <row r="3020" spans="6:25" ht="17.25">
      <c r="F3020" s="36"/>
      <c r="G3020" s="36"/>
      <c r="U3020" s="91"/>
      <c r="Y3020" s="80"/>
    </row>
    <row r="3021" spans="6:25" ht="17.25">
      <c r="F3021" s="36"/>
      <c r="G3021" s="36"/>
      <c r="N3021" s="91"/>
      <c r="U3021" s="91"/>
      <c r="Y3021" s="80"/>
    </row>
    <row r="3022" spans="6:25" ht="17.25">
      <c r="F3022" s="36"/>
      <c r="G3022" s="36"/>
      <c r="U3022" s="91"/>
      <c r="Y3022" s="80"/>
    </row>
    <row r="3023" spans="6:25" ht="17.25">
      <c r="F3023" s="36"/>
      <c r="G3023" s="36"/>
      <c r="N3023" s="91"/>
      <c r="U3023" s="91"/>
      <c r="Y3023" s="80"/>
    </row>
    <row r="3024" spans="6:25" ht="17.25">
      <c r="F3024" s="36"/>
      <c r="G3024" s="36"/>
      <c r="N3024" s="91"/>
      <c r="U3024" s="91"/>
      <c r="Y3024" s="80"/>
    </row>
    <row r="3025" spans="6:25" ht="17.25">
      <c r="F3025" s="36"/>
      <c r="G3025" s="36"/>
      <c r="N3025" s="91"/>
      <c r="U3025" s="91"/>
      <c r="Y3025" s="80"/>
    </row>
    <row r="3027" spans="6:25" ht="17.25">
      <c r="F3027" s="36"/>
      <c r="G3027" s="36"/>
      <c r="N3027" s="91"/>
      <c r="U3027" s="91"/>
      <c r="Y3027" s="80"/>
    </row>
    <row r="3028" spans="6:25" ht="17.25">
      <c r="F3028" s="36"/>
      <c r="G3028" s="36"/>
      <c r="U3028" s="91"/>
      <c r="Y3028" s="80"/>
    </row>
    <row r="3029" spans="6:25" ht="17.25">
      <c r="F3029" s="36"/>
      <c r="G3029" s="36"/>
      <c r="U3029" s="91"/>
      <c r="Y3029" s="80"/>
    </row>
    <row r="3030" spans="6:25" ht="17.25">
      <c r="F3030" s="36"/>
      <c r="G3030" s="36"/>
      <c r="U3030" s="91"/>
      <c r="Y3030" s="80"/>
    </row>
    <row r="3031" spans="6:25" ht="17.25">
      <c r="F3031" s="36"/>
      <c r="G3031" s="36"/>
      <c r="U3031" s="91"/>
      <c r="Y3031" s="80"/>
    </row>
    <row r="3032" spans="6:25" ht="17.25">
      <c r="F3032" s="36"/>
      <c r="G3032" s="36"/>
      <c r="U3032" s="91"/>
      <c r="Y3032" s="80"/>
    </row>
    <row r="3033" spans="6:25" ht="17.25">
      <c r="F3033" s="36"/>
      <c r="G3033" s="36"/>
      <c r="U3033" s="91"/>
      <c r="Y3033" s="80"/>
    </row>
    <row r="3034" spans="6:25" ht="17.25">
      <c r="F3034" s="36"/>
      <c r="G3034" s="36"/>
      <c r="U3034" s="91"/>
      <c r="Y3034" s="80"/>
    </row>
    <row r="3035" spans="6:25" ht="17.25">
      <c r="F3035" s="36"/>
      <c r="G3035" s="36"/>
      <c r="U3035" s="91"/>
      <c r="Y3035" s="80"/>
    </row>
    <row r="3036" spans="6:25" ht="17.25">
      <c r="F3036" s="36"/>
      <c r="G3036" s="36"/>
      <c r="U3036" s="91"/>
      <c r="Y3036" s="80"/>
    </row>
    <row r="3037" spans="6:25" ht="17.25">
      <c r="F3037" s="36"/>
      <c r="G3037" s="36"/>
      <c r="U3037" s="91"/>
      <c r="Y3037" s="80"/>
    </row>
    <row r="3038" spans="6:25" ht="17.25">
      <c r="F3038" s="36"/>
      <c r="G3038" s="36"/>
      <c r="U3038" s="91"/>
      <c r="Y3038" s="80"/>
    </row>
    <row r="3039" spans="6:25" ht="17.25">
      <c r="F3039" s="36"/>
      <c r="G3039" s="36"/>
      <c r="N3039" s="91"/>
      <c r="U3039" s="91"/>
      <c r="Y3039" s="80"/>
    </row>
    <row r="3040" spans="6:25" ht="17.25">
      <c r="F3040" s="36"/>
      <c r="G3040" s="36"/>
      <c r="N3040" s="91"/>
      <c r="U3040" s="91"/>
      <c r="Y3040" s="80"/>
    </row>
    <row r="3041" spans="6:25" ht="17.25">
      <c r="F3041" s="36"/>
      <c r="G3041" s="36"/>
      <c r="U3041" s="91"/>
      <c r="Y3041" s="80"/>
    </row>
    <row r="3042" spans="6:25" ht="17.25">
      <c r="F3042" s="36"/>
      <c r="G3042" s="36"/>
      <c r="N3042" s="91"/>
      <c r="U3042" s="91"/>
      <c r="Y3042" s="80"/>
    </row>
    <row r="3043" spans="6:25" ht="17.25">
      <c r="F3043" s="36"/>
      <c r="G3043" s="36"/>
      <c r="U3043" s="91"/>
      <c r="Y3043" s="80"/>
    </row>
    <row r="3044" spans="6:25" ht="17.25">
      <c r="F3044" s="36"/>
      <c r="G3044" s="36"/>
      <c r="N3044" s="91"/>
      <c r="U3044" s="91"/>
      <c r="Y3044" s="80"/>
    </row>
    <row r="3045" spans="6:25" ht="17.25">
      <c r="F3045" s="36"/>
      <c r="G3045" s="36"/>
      <c r="N3045" s="91"/>
      <c r="U3045" s="91"/>
      <c r="Y3045" s="80"/>
    </row>
    <row r="3046" spans="6:25" ht="17.25">
      <c r="F3046" s="36"/>
      <c r="G3046" s="36"/>
      <c r="N3046" s="91"/>
      <c r="U3046" s="91"/>
      <c r="Y3046" s="80"/>
    </row>
    <row r="3047" spans="6:25" ht="17.25">
      <c r="F3047" s="36"/>
      <c r="G3047" s="36"/>
      <c r="N3047" s="91"/>
      <c r="U3047" s="91"/>
      <c r="Y3047" s="80"/>
    </row>
    <row r="3048" spans="6:25" ht="17.25">
      <c r="F3048" s="36"/>
      <c r="G3048" s="36"/>
      <c r="U3048" s="91"/>
      <c r="Y3048" s="80"/>
    </row>
    <row r="3049" spans="6:25" ht="17.25">
      <c r="F3049" s="36"/>
      <c r="G3049" s="36"/>
      <c r="U3049" s="91"/>
      <c r="Y3049" s="80"/>
    </row>
    <row r="3050" spans="6:25" ht="17.25">
      <c r="F3050" s="36"/>
      <c r="G3050" s="36"/>
      <c r="U3050" s="91"/>
      <c r="Y3050" s="80"/>
    </row>
    <row r="3051" spans="6:25" ht="17.25">
      <c r="F3051" s="36"/>
      <c r="G3051" s="36"/>
      <c r="U3051" s="91"/>
      <c r="Y3051" s="80"/>
    </row>
    <row r="3052" spans="6:25" ht="17.25">
      <c r="F3052" s="36"/>
      <c r="G3052" s="36"/>
      <c r="U3052" s="91"/>
      <c r="Y3052" s="80"/>
    </row>
    <row r="3053" spans="6:25" ht="17.25">
      <c r="F3053" s="36"/>
      <c r="G3053" s="36"/>
      <c r="U3053" s="91"/>
      <c r="Y3053" s="80"/>
    </row>
    <row r="3054" spans="6:25" ht="17.25">
      <c r="F3054" s="36"/>
      <c r="G3054" s="36"/>
      <c r="U3054" s="91"/>
      <c r="Y3054" s="80"/>
    </row>
    <row r="3055" spans="6:25" ht="17.25">
      <c r="F3055" s="36"/>
      <c r="G3055" s="36"/>
      <c r="U3055" s="91"/>
      <c r="Y3055" s="80"/>
    </row>
    <row r="3056" spans="6:25" ht="17.25">
      <c r="F3056" s="36"/>
      <c r="G3056" s="36"/>
      <c r="U3056" s="91"/>
      <c r="Y3056" s="80"/>
    </row>
    <row r="3057" spans="6:25" ht="17.25">
      <c r="F3057" s="36"/>
      <c r="G3057" s="36"/>
      <c r="U3057" s="91"/>
      <c r="Y3057" s="80"/>
    </row>
    <row r="3058" spans="6:25" ht="17.25">
      <c r="F3058" s="36"/>
      <c r="G3058" s="36"/>
      <c r="U3058" s="91"/>
      <c r="Y3058" s="80"/>
    </row>
    <row r="3059" spans="6:25" ht="17.25">
      <c r="F3059" s="36"/>
      <c r="G3059" s="36"/>
      <c r="N3059" s="91"/>
      <c r="U3059" s="91"/>
      <c r="Y3059" s="80"/>
    </row>
    <row r="3060" spans="6:25" ht="17.25">
      <c r="F3060" s="36"/>
      <c r="G3060" s="36"/>
      <c r="N3060" s="91"/>
      <c r="U3060" s="91"/>
      <c r="Y3060" s="80"/>
    </row>
    <row r="3061" spans="6:25" ht="17.25">
      <c r="F3061" s="36"/>
      <c r="G3061" s="36"/>
      <c r="U3061" s="91"/>
      <c r="Y3061" s="80"/>
    </row>
    <row r="3062" spans="6:25" ht="17.25">
      <c r="F3062" s="36"/>
      <c r="G3062" s="36"/>
      <c r="N3062" s="91"/>
      <c r="U3062" s="91"/>
      <c r="Y3062" s="80"/>
    </row>
    <row r="3063" spans="6:25" ht="17.25">
      <c r="F3063" s="36"/>
      <c r="G3063" s="36"/>
      <c r="U3063" s="91"/>
      <c r="Y3063" s="80"/>
    </row>
    <row r="3064" spans="6:25" ht="17.25">
      <c r="F3064" s="36"/>
      <c r="G3064" s="36"/>
      <c r="N3064" s="91"/>
      <c r="U3064" s="91"/>
      <c r="Y3064" s="80"/>
    </row>
    <row r="3065" spans="6:25" ht="17.25">
      <c r="F3065" s="36"/>
      <c r="G3065" s="36"/>
      <c r="N3065" s="91"/>
      <c r="U3065" s="91"/>
      <c r="Y3065" s="80"/>
    </row>
    <row r="3066" spans="6:25" ht="17.25">
      <c r="F3066" s="36"/>
      <c r="G3066" s="36"/>
      <c r="N3066" s="91"/>
      <c r="U3066" s="91"/>
      <c r="Y3066" s="80"/>
    </row>
    <row r="3067" spans="6:25" ht="17.25">
      <c r="F3067" s="36"/>
      <c r="G3067" s="36"/>
      <c r="N3067" s="91"/>
      <c r="U3067" s="91"/>
      <c r="Y3067" s="80"/>
    </row>
    <row r="3068" spans="6:25" ht="17.25">
      <c r="F3068" s="36"/>
      <c r="G3068" s="36"/>
      <c r="U3068" s="91"/>
      <c r="Y3068" s="80"/>
    </row>
    <row r="3069" spans="6:25" ht="17.25">
      <c r="F3069" s="36"/>
      <c r="G3069" s="36"/>
      <c r="U3069" s="91"/>
      <c r="Y3069" s="80"/>
    </row>
    <row r="3070" spans="6:25" ht="17.25">
      <c r="F3070" s="36"/>
      <c r="G3070" s="36"/>
      <c r="U3070" s="91"/>
      <c r="Y3070" s="80"/>
    </row>
    <row r="3071" spans="6:25" ht="17.25">
      <c r="F3071" s="36"/>
      <c r="G3071" s="36"/>
      <c r="U3071" s="91"/>
      <c r="Y3071" s="80"/>
    </row>
    <row r="3072" spans="6:25" ht="17.25">
      <c r="F3072" s="36"/>
      <c r="G3072" s="36"/>
      <c r="U3072" s="91"/>
      <c r="Y3072" s="80"/>
    </row>
    <row r="3073" spans="6:25" ht="17.25">
      <c r="F3073" s="36"/>
      <c r="G3073" s="36"/>
      <c r="U3073" s="91"/>
      <c r="Y3073" s="80"/>
    </row>
    <row r="3074" spans="6:25" ht="17.25">
      <c r="F3074" s="36"/>
      <c r="G3074" s="36"/>
      <c r="U3074" s="91"/>
      <c r="Y3074" s="80"/>
    </row>
    <row r="3075" spans="6:25" ht="17.25">
      <c r="F3075" s="36"/>
      <c r="G3075" s="36"/>
      <c r="U3075" s="91"/>
      <c r="Y3075" s="80"/>
    </row>
    <row r="3076" spans="6:25" ht="17.25">
      <c r="F3076" s="36"/>
      <c r="G3076" s="36"/>
      <c r="U3076" s="91"/>
      <c r="Y3076" s="80"/>
    </row>
    <row r="3077" spans="6:25" ht="17.25">
      <c r="F3077" s="36"/>
      <c r="G3077" s="36"/>
      <c r="U3077" s="91"/>
      <c r="Y3077" s="80"/>
    </row>
    <row r="3078" spans="6:25" ht="17.25">
      <c r="F3078" s="36"/>
      <c r="G3078" s="36"/>
      <c r="U3078" s="91"/>
      <c r="Y3078" s="80"/>
    </row>
    <row r="3079" spans="6:25" ht="17.25">
      <c r="F3079" s="36"/>
      <c r="G3079" s="36"/>
      <c r="N3079" s="91"/>
      <c r="U3079" s="91"/>
      <c r="Y3079" s="80"/>
    </row>
    <row r="3080" spans="6:25" ht="17.25">
      <c r="F3080" s="36"/>
      <c r="G3080" s="36"/>
      <c r="N3080" s="91"/>
      <c r="U3080" s="91"/>
      <c r="Y3080" s="80"/>
    </row>
    <row r="3081" spans="6:25" ht="17.25">
      <c r="F3081" s="36"/>
      <c r="G3081" s="36"/>
      <c r="U3081" s="91"/>
      <c r="Y3081" s="80"/>
    </row>
    <row r="3082" spans="6:25" ht="17.25">
      <c r="F3082" s="36"/>
      <c r="G3082" s="36"/>
      <c r="N3082" s="91"/>
      <c r="U3082" s="91"/>
      <c r="Y3082" s="80"/>
    </row>
    <row r="3083" spans="6:25" ht="17.25">
      <c r="F3083" s="36"/>
      <c r="G3083" s="36"/>
      <c r="U3083" s="91"/>
      <c r="Y3083" s="80"/>
    </row>
    <row r="3084" spans="6:25" ht="17.25">
      <c r="F3084" s="36"/>
      <c r="G3084" s="36"/>
      <c r="N3084" s="91"/>
      <c r="U3084" s="91"/>
      <c r="Y3084" s="80"/>
    </row>
    <row r="3085" spans="6:25" ht="17.25">
      <c r="F3085" s="36"/>
      <c r="G3085" s="36"/>
      <c r="N3085" s="91"/>
      <c r="U3085" s="91"/>
      <c r="Y3085" s="80"/>
    </row>
    <row r="3086" spans="6:25" ht="17.25">
      <c r="F3086" s="36"/>
      <c r="G3086" s="36"/>
      <c r="N3086" s="91"/>
      <c r="U3086" s="91"/>
      <c r="Y3086" s="80"/>
    </row>
    <row r="3087" spans="6:25" ht="17.25">
      <c r="F3087" s="36"/>
      <c r="G3087" s="36"/>
      <c r="N3087" s="91"/>
      <c r="U3087" s="91"/>
      <c r="Y3087" s="80"/>
    </row>
    <row r="3088" spans="6:25" ht="17.25">
      <c r="F3088" s="36"/>
      <c r="G3088" s="36"/>
      <c r="U3088" s="91"/>
      <c r="Y3088" s="80"/>
    </row>
    <row r="3089" spans="6:25" ht="17.25">
      <c r="F3089" s="36"/>
      <c r="G3089" s="36"/>
      <c r="U3089" s="91"/>
      <c r="Y3089" s="80"/>
    </row>
    <row r="3090" spans="6:25" ht="17.25">
      <c r="F3090" s="36"/>
      <c r="G3090" s="36"/>
      <c r="U3090" s="91"/>
      <c r="Y3090" s="80"/>
    </row>
    <row r="3091" spans="6:25" ht="17.25">
      <c r="F3091" s="36"/>
      <c r="G3091" s="36"/>
      <c r="U3091" s="91"/>
      <c r="Y3091" s="80"/>
    </row>
    <row r="3092" spans="6:25" ht="17.25">
      <c r="F3092" s="36"/>
      <c r="G3092" s="36"/>
      <c r="U3092" s="91"/>
      <c r="Y3092" s="80"/>
    </row>
    <row r="3093" spans="6:25" ht="17.25">
      <c r="F3093" s="36"/>
      <c r="G3093" s="36"/>
      <c r="U3093" s="91"/>
      <c r="Y3093" s="80"/>
    </row>
    <row r="3094" spans="6:25" ht="17.25">
      <c r="F3094" s="36"/>
      <c r="G3094" s="36"/>
      <c r="U3094" s="91"/>
      <c r="Y3094" s="80"/>
    </row>
    <row r="3095" spans="6:25" ht="17.25">
      <c r="F3095" s="36"/>
      <c r="G3095" s="36"/>
      <c r="U3095" s="91"/>
      <c r="Y3095" s="80"/>
    </row>
    <row r="3096" spans="6:25" ht="17.25">
      <c r="F3096" s="36"/>
      <c r="G3096" s="36"/>
      <c r="U3096" s="91"/>
      <c r="Y3096" s="80"/>
    </row>
    <row r="3097" spans="6:25" ht="17.25">
      <c r="F3097" s="36"/>
      <c r="G3097" s="36"/>
      <c r="U3097" s="91"/>
      <c r="Y3097" s="80"/>
    </row>
    <row r="3098" spans="6:25" ht="17.25">
      <c r="F3098" s="36"/>
      <c r="G3098" s="36"/>
      <c r="U3098" s="91"/>
      <c r="Y3098" s="80"/>
    </row>
    <row r="3099" spans="6:25" ht="17.25">
      <c r="F3099" s="36"/>
      <c r="G3099" s="36"/>
      <c r="N3099" s="91"/>
      <c r="U3099" s="91"/>
      <c r="Y3099" s="80"/>
    </row>
    <row r="3100" spans="6:25" ht="17.25">
      <c r="F3100" s="36"/>
      <c r="G3100" s="36"/>
      <c r="N3100" s="91"/>
      <c r="U3100" s="91"/>
      <c r="Y3100" s="80"/>
    </row>
    <row r="3101" spans="6:25" ht="17.25">
      <c r="F3101" s="36"/>
      <c r="G3101" s="36"/>
      <c r="U3101" s="91"/>
      <c r="Y3101" s="80"/>
    </row>
    <row r="3102" spans="6:25" ht="17.25">
      <c r="F3102" s="36"/>
      <c r="G3102" s="36"/>
      <c r="N3102" s="91"/>
      <c r="U3102" s="91"/>
      <c r="Y3102" s="80"/>
    </row>
    <row r="3103" spans="6:25" ht="17.25">
      <c r="F3103" s="36"/>
      <c r="G3103" s="36"/>
      <c r="U3103" s="91"/>
      <c r="Y3103" s="80"/>
    </row>
    <row r="3104" spans="6:25" ht="17.25">
      <c r="F3104" s="36"/>
      <c r="G3104" s="36"/>
      <c r="N3104" s="91"/>
      <c r="U3104" s="91"/>
      <c r="Y3104" s="80"/>
    </row>
    <row r="3105" spans="6:25" ht="17.25">
      <c r="F3105" s="36"/>
      <c r="G3105" s="36"/>
      <c r="N3105" s="91"/>
      <c r="U3105" s="91"/>
      <c r="Y3105" s="80"/>
    </row>
    <row r="3106" spans="6:25" ht="17.25">
      <c r="F3106" s="36"/>
      <c r="G3106" s="36"/>
      <c r="N3106" s="91"/>
      <c r="U3106" s="91"/>
      <c r="Y3106" s="80"/>
    </row>
    <row r="3107" spans="6:25" ht="17.25">
      <c r="F3107" s="36"/>
      <c r="G3107" s="36"/>
      <c r="N3107" s="91"/>
      <c r="U3107" s="91"/>
      <c r="Y3107" s="80"/>
    </row>
    <row r="3108" spans="6:25" ht="17.25">
      <c r="F3108" s="36"/>
      <c r="G3108" s="36"/>
      <c r="U3108" s="91"/>
      <c r="Y3108" s="80"/>
    </row>
    <row r="3109" spans="6:25" ht="17.25">
      <c r="F3109" s="36"/>
      <c r="G3109" s="36"/>
      <c r="U3109" s="91"/>
      <c r="Y3109" s="80"/>
    </row>
    <row r="3110" spans="6:25" ht="17.25">
      <c r="F3110" s="36"/>
      <c r="G3110" s="36"/>
      <c r="U3110" s="91"/>
      <c r="Y3110" s="80"/>
    </row>
    <row r="3111" spans="6:25" ht="17.25">
      <c r="F3111" s="36"/>
      <c r="G3111" s="36"/>
      <c r="U3111" s="91"/>
      <c r="Y3111" s="80"/>
    </row>
    <row r="3112" spans="6:25" ht="17.25">
      <c r="F3112" s="36"/>
      <c r="G3112" s="36"/>
      <c r="U3112" s="91"/>
      <c r="Y3112" s="80"/>
    </row>
    <row r="3113" spans="6:25" ht="17.25">
      <c r="F3113" s="36"/>
      <c r="G3113" s="36"/>
      <c r="U3113" s="91"/>
      <c r="Y3113" s="80"/>
    </row>
    <row r="3114" spans="6:25" ht="17.25">
      <c r="F3114" s="36"/>
      <c r="G3114" s="36"/>
      <c r="U3114" s="91"/>
      <c r="Y3114" s="80"/>
    </row>
    <row r="3115" spans="6:25" ht="17.25">
      <c r="F3115" s="36"/>
      <c r="G3115" s="36"/>
      <c r="U3115" s="91"/>
      <c r="Y3115" s="80"/>
    </row>
    <row r="3116" spans="6:25" ht="17.25">
      <c r="F3116" s="36"/>
      <c r="G3116" s="36"/>
      <c r="U3116" s="91"/>
      <c r="Y3116" s="80"/>
    </row>
    <row r="3117" spans="6:25" ht="17.25">
      <c r="F3117" s="36"/>
      <c r="G3117" s="36"/>
      <c r="U3117" s="91"/>
      <c r="Y3117" s="80"/>
    </row>
    <row r="3118" spans="6:25" ht="17.25">
      <c r="F3118" s="36"/>
      <c r="G3118" s="36"/>
      <c r="U3118" s="91"/>
      <c r="Y3118" s="80"/>
    </row>
    <row r="3119" spans="6:25" ht="17.25">
      <c r="F3119" s="36"/>
      <c r="G3119" s="36"/>
      <c r="N3119" s="91"/>
      <c r="U3119" s="91"/>
      <c r="Y3119" s="80"/>
    </row>
    <row r="3120" spans="6:25" ht="17.25">
      <c r="F3120" s="36"/>
      <c r="G3120" s="36"/>
      <c r="N3120" s="91"/>
      <c r="U3120" s="91"/>
      <c r="Y3120" s="80"/>
    </row>
    <row r="3121" spans="6:25" ht="17.25">
      <c r="F3121" s="36"/>
      <c r="G3121" s="36"/>
      <c r="U3121" s="91"/>
      <c r="Y3121" s="80"/>
    </row>
    <row r="3122" spans="6:25" ht="17.25">
      <c r="F3122" s="36"/>
      <c r="G3122" s="36"/>
      <c r="N3122" s="91"/>
      <c r="U3122" s="91"/>
      <c r="Y3122" s="80"/>
    </row>
    <row r="3123" spans="6:25" ht="17.25">
      <c r="F3123" s="36"/>
      <c r="G3123" s="36"/>
      <c r="U3123" s="91"/>
      <c r="Y3123" s="80"/>
    </row>
    <row r="3124" spans="6:25" ht="17.25">
      <c r="F3124" s="36"/>
      <c r="G3124" s="36"/>
      <c r="N3124" s="91"/>
      <c r="U3124" s="91"/>
      <c r="Y3124" s="80"/>
    </row>
    <row r="3125" spans="6:25" ht="17.25">
      <c r="F3125" s="36"/>
      <c r="G3125" s="36"/>
      <c r="N3125" s="91"/>
      <c r="U3125" s="91"/>
      <c r="Y3125" s="80"/>
    </row>
    <row r="3126" spans="6:25" ht="17.25">
      <c r="F3126" s="36"/>
      <c r="G3126" s="36"/>
      <c r="N3126" s="91"/>
      <c r="U3126" s="91"/>
      <c r="Y3126" s="80"/>
    </row>
    <row r="3127" spans="6:25" ht="17.25">
      <c r="F3127" s="36"/>
      <c r="G3127" s="36"/>
      <c r="N3127" s="91"/>
      <c r="U3127" s="91"/>
      <c r="Y3127" s="80"/>
    </row>
    <row r="3128" spans="6:25" ht="17.25">
      <c r="F3128" s="36"/>
      <c r="G3128" s="36"/>
      <c r="U3128" s="91"/>
      <c r="Y3128" s="80"/>
    </row>
    <row r="3129" spans="6:25" ht="17.25">
      <c r="F3129" s="36"/>
      <c r="G3129" s="36"/>
      <c r="U3129" s="91"/>
      <c r="Y3129" s="80"/>
    </row>
    <row r="3130" spans="6:25" ht="17.25">
      <c r="F3130" s="36"/>
      <c r="G3130" s="36"/>
      <c r="U3130" s="91"/>
      <c r="Y3130" s="80"/>
    </row>
    <row r="3131" spans="6:25" ht="17.25">
      <c r="F3131" s="36"/>
      <c r="G3131" s="36"/>
      <c r="U3131" s="91"/>
      <c r="Y3131" s="80"/>
    </row>
    <row r="3132" spans="6:25" ht="17.25">
      <c r="F3132" s="36"/>
      <c r="G3132" s="36"/>
      <c r="U3132" s="91"/>
      <c r="Y3132" s="80"/>
    </row>
    <row r="3133" spans="6:25" ht="17.25">
      <c r="F3133" s="36"/>
      <c r="G3133" s="36"/>
      <c r="U3133" s="91"/>
      <c r="Y3133" s="80"/>
    </row>
    <row r="3134" spans="6:25" ht="17.25">
      <c r="F3134" s="36"/>
      <c r="G3134" s="36"/>
      <c r="U3134" s="91"/>
      <c r="Y3134" s="80"/>
    </row>
    <row r="3135" spans="6:25" ht="17.25">
      <c r="F3135" s="36"/>
      <c r="G3135" s="36"/>
      <c r="U3135" s="91"/>
      <c r="Y3135" s="80"/>
    </row>
    <row r="3136" spans="6:25" ht="17.25">
      <c r="F3136" s="36"/>
      <c r="G3136" s="36"/>
      <c r="U3136" s="91"/>
      <c r="Y3136" s="80"/>
    </row>
    <row r="3137" spans="6:25" ht="17.25">
      <c r="F3137" s="36"/>
      <c r="G3137" s="36"/>
      <c r="U3137" s="91"/>
      <c r="Y3137" s="80"/>
    </row>
    <row r="3138" spans="6:25" ht="17.25">
      <c r="F3138" s="36"/>
      <c r="G3138" s="36"/>
      <c r="U3138" s="91"/>
      <c r="Y3138" s="80"/>
    </row>
    <row r="3139" spans="6:25" ht="17.25">
      <c r="F3139" s="36"/>
      <c r="G3139" s="36"/>
      <c r="N3139" s="91"/>
      <c r="U3139" s="91"/>
      <c r="Y3139" s="80"/>
    </row>
    <row r="3140" spans="6:25" ht="17.25">
      <c r="F3140" s="36"/>
      <c r="G3140" s="36"/>
      <c r="N3140" s="91"/>
      <c r="U3140" s="91"/>
      <c r="Y3140" s="80"/>
    </row>
    <row r="3141" spans="6:25" ht="17.25">
      <c r="F3141" s="36"/>
      <c r="G3141" s="36"/>
      <c r="U3141" s="91"/>
      <c r="Y3141" s="80"/>
    </row>
    <row r="3142" spans="6:25" ht="17.25">
      <c r="F3142" s="36"/>
      <c r="G3142" s="36"/>
      <c r="N3142" s="91"/>
      <c r="U3142" s="91"/>
      <c r="Y3142" s="80"/>
    </row>
    <row r="3143" spans="6:25" ht="17.25">
      <c r="F3143" s="36"/>
      <c r="G3143" s="36"/>
      <c r="U3143" s="91"/>
      <c r="Y3143" s="80"/>
    </row>
    <row r="3144" spans="6:25" ht="17.25">
      <c r="F3144" s="36"/>
      <c r="G3144" s="36"/>
      <c r="N3144" s="91"/>
      <c r="U3144" s="91"/>
      <c r="Y3144" s="80"/>
    </row>
    <row r="3145" spans="6:25" ht="17.25">
      <c r="F3145" s="36"/>
      <c r="G3145" s="36"/>
      <c r="N3145" s="91"/>
      <c r="U3145" s="91"/>
      <c r="Y3145" s="80"/>
    </row>
    <row r="3146" spans="6:25" ht="17.25">
      <c r="F3146" s="36"/>
      <c r="G3146" s="36"/>
      <c r="N3146" s="91"/>
      <c r="U3146" s="91"/>
      <c r="Y3146" s="80"/>
    </row>
    <row r="3147" spans="6:25" ht="17.25">
      <c r="F3147" s="36"/>
      <c r="G3147" s="36"/>
      <c r="N3147" s="91"/>
      <c r="U3147" s="91"/>
      <c r="Y3147" s="80"/>
    </row>
    <row r="3148" spans="6:25" ht="17.25">
      <c r="F3148" s="36"/>
      <c r="G3148" s="36"/>
      <c r="U3148" s="91"/>
      <c r="Y3148" s="80"/>
    </row>
    <row r="3149" spans="6:25" ht="17.25">
      <c r="F3149" s="36"/>
      <c r="G3149" s="36"/>
      <c r="U3149" s="91"/>
      <c r="Y3149" s="80"/>
    </row>
    <row r="3150" spans="6:25" ht="17.25">
      <c r="F3150" s="36"/>
      <c r="G3150" s="36"/>
      <c r="U3150" s="91"/>
      <c r="Y3150" s="80"/>
    </row>
    <row r="3151" spans="6:25" ht="17.25">
      <c r="F3151" s="36"/>
      <c r="G3151" s="36"/>
      <c r="U3151" s="91"/>
      <c r="Y3151" s="80"/>
    </row>
    <row r="3152" spans="6:25" ht="17.25">
      <c r="F3152" s="36"/>
      <c r="G3152" s="36"/>
      <c r="U3152" s="91"/>
      <c r="Y3152" s="80"/>
    </row>
    <row r="3153" spans="6:25" ht="17.25">
      <c r="F3153" s="36"/>
      <c r="G3153" s="36"/>
      <c r="U3153" s="91"/>
      <c r="Y3153" s="80"/>
    </row>
    <row r="3154" spans="6:25" ht="17.25">
      <c r="F3154" s="36"/>
      <c r="G3154" s="36"/>
      <c r="U3154" s="91"/>
      <c r="Y3154" s="80"/>
    </row>
    <row r="3155" spans="6:25" ht="17.25">
      <c r="F3155" s="36"/>
      <c r="G3155" s="36"/>
      <c r="U3155" s="91"/>
      <c r="Y3155" s="80"/>
    </row>
    <row r="3156" spans="6:25" ht="17.25">
      <c r="F3156" s="36"/>
      <c r="G3156" s="36"/>
      <c r="U3156" s="91"/>
      <c r="Y3156" s="80"/>
    </row>
    <row r="3157" spans="6:25" ht="17.25">
      <c r="F3157" s="36"/>
      <c r="G3157" s="36"/>
      <c r="U3157" s="91"/>
      <c r="Y3157" s="80"/>
    </row>
    <row r="3158" spans="6:25" ht="17.25">
      <c r="F3158" s="36"/>
      <c r="G3158" s="36"/>
      <c r="U3158" s="91"/>
      <c r="Y3158" s="80"/>
    </row>
    <row r="3159" spans="6:25" ht="17.25">
      <c r="F3159" s="36"/>
      <c r="G3159" s="36"/>
      <c r="N3159" s="91"/>
      <c r="U3159" s="91"/>
      <c r="Y3159" s="80"/>
    </row>
    <row r="3160" spans="6:25" ht="17.25">
      <c r="F3160" s="36"/>
      <c r="G3160" s="36"/>
      <c r="N3160" s="91"/>
      <c r="U3160" s="91"/>
      <c r="Y3160" s="80"/>
    </row>
    <row r="3161" spans="6:25" ht="17.25">
      <c r="F3161" s="36"/>
      <c r="G3161" s="36"/>
      <c r="U3161" s="91"/>
      <c r="Y3161" s="80"/>
    </row>
    <row r="3162" spans="6:25" ht="17.25">
      <c r="F3162" s="36"/>
      <c r="G3162" s="36"/>
      <c r="N3162" s="91"/>
      <c r="U3162" s="91"/>
      <c r="Y3162" s="80"/>
    </row>
    <row r="3163" spans="6:25" ht="17.25">
      <c r="F3163" s="36"/>
      <c r="G3163" s="36"/>
      <c r="U3163" s="91"/>
      <c r="Y3163" s="80"/>
    </row>
    <row r="3164" spans="6:25" ht="17.25">
      <c r="F3164" s="36"/>
      <c r="G3164" s="36"/>
      <c r="N3164" s="91"/>
      <c r="U3164" s="91"/>
      <c r="Y3164" s="80"/>
    </row>
    <row r="3165" spans="6:25" ht="17.25">
      <c r="F3165" s="36"/>
      <c r="G3165" s="36"/>
      <c r="N3165" s="91"/>
      <c r="U3165" s="91"/>
      <c r="Y3165" s="80"/>
    </row>
    <row r="3166" spans="6:25" ht="17.25">
      <c r="F3166" s="36"/>
      <c r="G3166" s="36"/>
      <c r="N3166" s="91"/>
      <c r="U3166" s="91"/>
      <c r="Y3166" s="80"/>
    </row>
    <row r="3167" spans="6:25" ht="17.25">
      <c r="F3167" s="36"/>
      <c r="G3167" s="36"/>
      <c r="N3167" s="91"/>
      <c r="U3167" s="91"/>
      <c r="Y3167" s="80"/>
    </row>
    <row r="3168" spans="6:25" ht="17.25">
      <c r="F3168" s="36"/>
      <c r="G3168" s="36"/>
      <c r="U3168" s="91"/>
      <c r="Y3168" s="80"/>
    </row>
    <row r="3169" spans="6:25" ht="17.25">
      <c r="F3169" s="36"/>
      <c r="G3169" s="36"/>
      <c r="U3169" s="91"/>
      <c r="Y3169" s="80"/>
    </row>
    <row r="3170" spans="6:25" ht="17.25">
      <c r="F3170" s="36"/>
      <c r="G3170" s="36"/>
      <c r="U3170" s="91"/>
      <c r="Y3170" s="80"/>
    </row>
    <row r="3171" spans="6:25" ht="17.25">
      <c r="F3171" s="36"/>
      <c r="G3171" s="36"/>
      <c r="U3171" s="91"/>
      <c r="Y3171" s="80"/>
    </row>
    <row r="3172" spans="6:25" ht="17.25">
      <c r="F3172" s="36"/>
      <c r="G3172" s="36"/>
      <c r="U3172" s="91"/>
      <c r="Y3172" s="80"/>
    </row>
    <row r="3173" spans="6:25" ht="17.25">
      <c r="F3173" s="36"/>
      <c r="G3173" s="36"/>
      <c r="U3173" s="91"/>
      <c r="Y3173" s="80"/>
    </row>
    <row r="3174" spans="6:25" ht="17.25">
      <c r="F3174" s="36"/>
      <c r="G3174" s="36"/>
      <c r="U3174" s="91"/>
      <c r="Y3174" s="80"/>
    </row>
    <row r="3175" spans="6:25" ht="17.25">
      <c r="F3175" s="36"/>
      <c r="G3175" s="36"/>
      <c r="U3175" s="91"/>
      <c r="Y3175" s="80"/>
    </row>
    <row r="3176" spans="6:25" ht="17.25">
      <c r="F3176" s="36"/>
      <c r="G3176" s="36"/>
      <c r="U3176" s="91"/>
      <c r="Y3176" s="80"/>
    </row>
    <row r="3177" spans="6:25" ht="17.25">
      <c r="F3177" s="36"/>
      <c r="G3177" s="36"/>
      <c r="U3177" s="91"/>
      <c r="Y3177" s="80"/>
    </row>
    <row r="3178" spans="6:25" ht="17.25">
      <c r="F3178" s="36"/>
      <c r="G3178" s="36"/>
      <c r="U3178" s="91"/>
      <c r="Y3178" s="80"/>
    </row>
    <row r="3179" spans="6:25" ht="17.25">
      <c r="F3179" s="36"/>
      <c r="G3179" s="36"/>
      <c r="N3179" s="91"/>
      <c r="U3179" s="91"/>
      <c r="Y3179" s="80"/>
    </row>
    <row r="3180" spans="6:25" ht="17.25">
      <c r="F3180" s="36"/>
      <c r="G3180" s="36"/>
      <c r="N3180" s="91"/>
      <c r="U3180" s="91"/>
      <c r="Y3180" s="80"/>
    </row>
    <row r="3181" spans="6:25" ht="17.25">
      <c r="F3181" s="36"/>
      <c r="G3181" s="36"/>
      <c r="U3181" s="91"/>
      <c r="Y3181" s="80"/>
    </row>
    <row r="3182" spans="6:25" ht="17.25">
      <c r="F3182" s="36"/>
      <c r="G3182" s="36"/>
      <c r="N3182" s="91"/>
      <c r="U3182" s="91"/>
      <c r="Y3182" s="80"/>
    </row>
    <row r="3183" spans="6:25" ht="17.25">
      <c r="F3183" s="36"/>
      <c r="G3183" s="36"/>
      <c r="U3183" s="91"/>
      <c r="Y3183" s="80"/>
    </row>
    <row r="3184" spans="6:25" ht="17.25">
      <c r="F3184" s="36"/>
      <c r="G3184" s="36"/>
      <c r="N3184" s="91"/>
      <c r="U3184" s="91"/>
      <c r="Y3184" s="80"/>
    </row>
    <row r="3185" spans="6:25" ht="17.25">
      <c r="F3185" s="36"/>
      <c r="G3185" s="36"/>
      <c r="N3185" s="91"/>
      <c r="U3185" s="91"/>
      <c r="Y3185" s="80"/>
    </row>
    <row r="3186" spans="6:25" ht="17.25">
      <c r="F3186" s="36"/>
      <c r="G3186" s="36"/>
      <c r="N3186" s="91"/>
      <c r="U3186" s="91"/>
      <c r="Y3186" s="80"/>
    </row>
    <row r="3187" spans="6:25" ht="17.25">
      <c r="F3187" s="36"/>
      <c r="G3187" s="36"/>
      <c r="N3187" s="91"/>
      <c r="U3187" s="91"/>
      <c r="Y3187" s="80"/>
    </row>
    <row r="3188" spans="6:25" ht="17.25">
      <c r="F3188" s="36"/>
      <c r="G3188" s="36"/>
      <c r="U3188" s="91"/>
      <c r="Y3188" s="80"/>
    </row>
    <row r="3189" spans="6:25" ht="17.25">
      <c r="F3189" s="36"/>
      <c r="G3189" s="36"/>
      <c r="U3189" s="91"/>
      <c r="Y3189" s="80"/>
    </row>
    <row r="3190" spans="6:25" ht="17.25">
      <c r="F3190" s="36"/>
      <c r="G3190" s="36"/>
      <c r="U3190" s="91"/>
      <c r="Y3190" s="80"/>
    </row>
    <row r="3191" spans="6:25" ht="17.25">
      <c r="F3191" s="36"/>
      <c r="G3191" s="36"/>
      <c r="U3191" s="91"/>
      <c r="Y3191" s="80"/>
    </row>
    <row r="3192" spans="6:25" ht="17.25">
      <c r="F3192" s="36"/>
      <c r="G3192" s="36"/>
      <c r="U3192" s="91"/>
      <c r="Y3192" s="80"/>
    </row>
    <row r="3193" spans="6:25" ht="17.25">
      <c r="F3193" s="36"/>
      <c r="G3193" s="36"/>
      <c r="U3193" s="91"/>
      <c r="Y3193" s="80"/>
    </row>
    <row r="3194" spans="6:25" ht="17.25">
      <c r="F3194" s="36"/>
      <c r="G3194" s="36"/>
      <c r="U3194" s="91"/>
      <c r="Y3194" s="80"/>
    </row>
    <row r="3195" spans="6:25" ht="17.25">
      <c r="F3195" s="36"/>
      <c r="G3195" s="36"/>
      <c r="U3195" s="91"/>
      <c r="Y3195" s="80"/>
    </row>
    <row r="3196" spans="6:25" ht="17.25">
      <c r="F3196" s="36"/>
      <c r="G3196" s="36"/>
      <c r="U3196" s="91"/>
      <c r="Y3196" s="80"/>
    </row>
    <row r="3197" spans="6:25" ht="17.25">
      <c r="F3197" s="36"/>
      <c r="G3197" s="36"/>
      <c r="U3197" s="91"/>
      <c r="Y3197" s="80"/>
    </row>
    <row r="3198" spans="6:25" ht="17.25">
      <c r="F3198" s="36"/>
      <c r="G3198" s="36"/>
      <c r="U3198" s="91"/>
      <c r="Y3198" s="80"/>
    </row>
    <row r="3199" spans="6:25" ht="17.25">
      <c r="F3199" s="36"/>
      <c r="G3199" s="36"/>
      <c r="N3199" s="91"/>
      <c r="U3199" s="91"/>
      <c r="Y3199" s="80"/>
    </row>
    <row r="3200" spans="6:25" ht="17.25">
      <c r="F3200" s="36"/>
      <c r="G3200" s="36"/>
      <c r="N3200" s="91"/>
      <c r="U3200" s="91"/>
      <c r="Y3200" s="80"/>
    </row>
    <row r="3201" spans="6:25" ht="17.25">
      <c r="F3201" s="36"/>
      <c r="G3201" s="36"/>
      <c r="U3201" s="91"/>
      <c r="Y3201" s="80"/>
    </row>
    <row r="3202" spans="6:25" ht="17.25">
      <c r="F3202" s="36"/>
      <c r="G3202" s="36"/>
      <c r="N3202" s="91"/>
      <c r="U3202" s="91"/>
      <c r="Y3202" s="80"/>
    </row>
    <row r="3203" spans="6:25" ht="17.25">
      <c r="F3203" s="36"/>
      <c r="G3203" s="36"/>
      <c r="U3203" s="91"/>
      <c r="Y3203" s="80"/>
    </row>
    <row r="3204" spans="6:25" ht="17.25">
      <c r="F3204" s="36"/>
      <c r="G3204" s="36"/>
      <c r="N3204" s="91"/>
      <c r="U3204" s="91"/>
      <c r="Y3204" s="80"/>
    </row>
    <row r="3205" spans="6:25" ht="17.25">
      <c r="F3205" s="36"/>
      <c r="G3205" s="36"/>
      <c r="N3205" s="91"/>
      <c r="U3205" s="91"/>
      <c r="Y3205" s="80"/>
    </row>
    <row r="3206" spans="6:25" ht="17.25">
      <c r="F3206" s="36"/>
      <c r="G3206" s="36"/>
      <c r="N3206" s="91"/>
      <c r="U3206" s="91"/>
      <c r="Y3206" s="80"/>
    </row>
    <row r="3207" spans="6:25" ht="17.25">
      <c r="F3207" s="36"/>
      <c r="G3207" s="36"/>
      <c r="N3207" s="91"/>
      <c r="U3207" s="91"/>
      <c r="Y3207" s="80"/>
    </row>
    <row r="3208" spans="6:25" ht="17.25">
      <c r="F3208" s="36"/>
      <c r="G3208" s="36"/>
      <c r="U3208" s="91"/>
      <c r="Y3208" s="80"/>
    </row>
    <row r="3209" spans="6:25" ht="17.25">
      <c r="F3209" s="36"/>
      <c r="G3209" s="36"/>
      <c r="U3209" s="91"/>
      <c r="Y3209" s="80"/>
    </row>
    <row r="3210" spans="6:25" ht="17.25">
      <c r="F3210" s="36"/>
      <c r="G3210" s="36"/>
      <c r="U3210" s="91"/>
      <c r="Y3210" s="80"/>
    </row>
    <row r="3211" spans="6:25" ht="17.25">
      <c r="F3211" s="36"/>
      <c r="G3211" s="36"/>
      <c r="U3211" s="91"/>
      <c r="Y3211" s="80"/>
    </row>
    <row r="3212" spans="6:25" ht="17.25">
      <c r="F3212" s="36"/>
      <c r="G3212" s="36"/>
      <c r="U3212" s="91"/>
      <c r="Y3212" s="80"/>
    </row>
    <row r="3213" spans="6:25" ht="17.25">
      <c r="F3213" s="36"/>
      <c r="G3213" s="36"/>
      <c r="U3213" s="91"/>
      <c r="Y3213" s="80"/>
    </row>
    <row r="3214" spans="6:25" ht="17.25">
      <c r="F3214" s="36"/>
      <c r="G3214" s="36"/>
      <c r="U3214" s="91"/>
      <c r="Y3214" s="80"/>
    </row>
    <row r="3215" spans="6:25" ht="17.25">
      <c r="F3215" s="36"/>
      <c r="G3215" s="36"/>
      <c r="U3215" s="91"/>
      <c r="Y3215" s="80"/>
    </row>
    <row r="3216" spans="6:25" ht="17.25">
      <c r="F3216" s="36"/>
      <c r="G3216" s="36"/>
      <c r="U3216" s="91"/>
      <c r="Y3216" s="80"/>
    </row>
    <row r="3217" spans="1:26" ht="17.25">
      <c r="F3217" s="36"/>
      <c r="G3217" s="36"/>
      <c r="U3217" s="91"/>
      <c r="Y3217" s="80"/>
    </row>
    <row r="3218" spans="1:26" ht="17.25">
      <c r="F3218" s="36"/>
      <c r="G3218" s="36"/>
      <c r="U3218" s="91"/>
      <c r="Y3218" s="80"/>
    </row>
    <row r="3219" spans="1:26" ht="17.25">
      <c r="F3219" s="36"/>
      <c r="G3219" s="36"/>
      <c r="N3219" s="91"/>
      <c r="U3219" s="91"/>
      <c r="Y3219" s="80"/>
    </row>
    <row r="3220" spans="1:26" ht="17.25">
      <c r="F3220" s="36"/>
      <c r="G3220" s="36"/>
      <c r="N3220" s="91"/>
      <c r="U3220" s="91"/>
      <c r="Y3220" s="80"/>
    </row>
    <row r="3221" spans="1:26" ht="17.25">
      <c r="F3221" s="36"/>
      <c r="G3221" s="36"/>
      <c r="U3221" s="91"/>
      <c r="Y3221" s="80"/>
    </row>
    <row r="3222" spans="1:26" ht="17.25">
      <c r="F3222" s="36"/>
      <c r="G3222" s="36"/>
      <c r="N3222" s="91"/>
      <c r="U3222" s="91"/>
      <c r="Y3222" s="80"/>
    </row>
    <row r="3223" spans="1:26" ht="17.25">
      <c r="F3223" s="36"/>
      <c r="G3223" s="36"/>
      <c r="U3223" s="91"/>
      <c r="Y3223" s="80"/>
    </row>
    <row r="3224" spans="1:26" ht="17.25">
      <c r="F3224" s="36"/>
      <c r="G3224" s="36"/>
      <c r="N3224" s="91"/>
      <c r="U3224" s="91"/>
      <c r="Y3224" s="80"/>
    </row>
    <row r="3225" spans="1:26" ht="17.25">
      <c r="F3225" s="36"/>
      <c r="G3225" s="36"/>
      <c r="N3225" s="91"/>
      <c r="U3225" s="91"/>
      <c r="Y3225" s="80"/>
    </row>
    <row r="3226" spans="1:26" ht="17.25">
      <c r="F3226" s="36"/>
      <c r="G3226" s="36"/>
      <c r="N3226" s="91"/>
      <c r="U3226" s="91"/>
      <c r="Y3226" s="80"/>
    </row>
    <row r="3227" spans="1:26" ht="17.25">
      <c r="B3227" s="42"/>
      <c r="C3227" s="42"/>
      <c r="D3227" s="42"/>
      <c r="F3227" s="44"/>
      <c r="G3227" s="44"/>
      <c r="H3227" s="42"/>
      <c r="I3227" s="42"/>
      <c r="J3227" s="95"/>
      <c r="K3227" s="95"/>
      <c r="L3227" s="42"/>
      <c r="M3227" s="42"/>
      <c r="N3227" s="95"/>
      <c r="O3227" s="42"/>
      <c r="P3227" s="42"/>
      <c r="Q3227" s="42"/>
      <c r="R3227" s="42"/>
      <c r="S3227" s="42"/>
      <c r="T3227" s="42"/>
      <c r="U3227" s="95"/>
      <c r="V3227" s="42"/>
      <c r="W3227" s="42"/>
      <c r="X3227" s="95"/>
      <c r="Y3227" s="62"/>
      <c r="Z3227" s="42"/>
    </row>
    <row r="3228" spans="1:26" ht="17.25">
      <c r="A3228" s="42"/>
      <c r="B3228" s="42"/>
      <c r="C3228" s="42"/>
      <c r="D3228" s="42"/>
      <c r="F3228" s="44"/>
      <c r="G3228" s="44"/>
      <c r="H3228" s="42"/>
      <c r="I3228" s="42"/>
      <c r="J3228" s="95"/>
      <c r="K3228" s="95"/>
      <c r="L3228" s="42"/>
      <c r="M3228" s="42"/>
      <c r="N3228" s="42"/>
      <c r="O3228" s="42"/>
      <c r="P3228" s="42"/>
      <c r="Q3228" s="42"/>
      <c r="R3228" s="42"/>
      <c r="S3228" s="42"/>
      <c r="T3228" s="42"/>
      <c r="U3228" s="95"/>
      <c r="V3228" s="42"/>
      <c r="W3228" s="42"/>
      <c r="X3228" s="95"/>
      <c r="Y3228" s="62"/>
      <c r="Z3228" s="42"/>
    </row>
    <row r="3229" spans="1:26" ht="17.25">
      <c r="A3229" s="42"/>
      <c r="B3229" s="42"/>
      <c r="C3229" s="42"/>
      <c r="D3229" s="42"/>
      <c r="F3229" s="44"/>
      <c r="G3229" s="44"/>
      <c r="H3229" s="42"/>
      <c r="I3229" s="42"/>
      <c r="J3229" s="95"/>
      <c r="K3229" s="95"/>
      <c r="L3229" s="42"/>
      <c r="M3229" s="42"/>
      <c r="N3229" s="42"/>
      <c r="O3229" s="42"/>
      <c r="P3229" s="42"/>
      <c r="Q3229" s="42"/>
      <c r="R3229" s="42"/>
      <c r="S3229" s="42"/>
      <c r="T3229" s="42"/>
      <c r="U3229" s="95"/>
      <c r="V3229" s="42"/>
      <c r="W3229" s="42"/>
      <c r="X3229" s="95"/>
      <c r="Y3229" s="62"/>
      <c r="Z3229" s="42"/>
    </row>
    <row r="3230" spans="1:26" ht="17.25">
      <c r="A3230" s="42"/>
      <c r="B3230" s="42"/>
      <c r="C3230" s="42"/>
      <c r="D3230" s="42"/>
      <c r="F3230" s="44"/>
      <c r="G3230" s="44"/>
      <c r="H3230" s="42"/>
      <c r="I3230" s="42"/>
      <c r="J3230" s="95"/>
      <c r="K3230" s="95"/>
      <c r="L3230" s="42"/>
      <c r="M3230" s="42"/>
      <c r="N3230" s="42"/>
      <c r="O3230" s="42"/>
      <c r="P3230" s="42"/>
      <c r="Q3230" s="42"/>
      <c r="R3230" s="42"/>
      <c r="S3230" s="42"/>
      <c r="T3230" s="42"/>
      <c r="U3230" s="95"/>
      <c r="V3230" s="42"/>
      <c r="W3230" s="42"/>
      <c r="X3230" s="95"/>
      <c r="Y3230" s="62"/>
      <c r="Z3230" s="42"/>
    </row>
    <row r="3231" spans="1:26" ht="17.25">
      <c r="A3231" s="42"/>
      <c r="B3231" s="42"/>
      <c r="C3231" s="42"/>
      <c r="D3231" s="42"/>
      <c r="F3231" s="44"/>
      <c r="G3231" s="44"/>
      <c r="H3231" s="42"/>
      <c r="I3231" s="42"/>
      <c r="J3231" s="95"/>
      <c r="K3231" s="95"/>
      <c r="L3231" s="42"/>
      <c r="M3231" s="42"/>
      <c r="N3231" s="42"/>
      <c r="O3231" s="42"/>
      <c r="P3231" s="42"/>
      <c r="Q3231" s="42"/>
      <c r="R3231" s="42"/>
      <c r="S3231" s="42"/>
      <c r="T3231" s="42"/>
      <c r="U3231" s="95"/>
      <c r="V3231" s="42"/>
      <c r="W3231" s="42"/>
      <c r="X3231" s="95"/>
      <c r="Y3231" s="62"/>
      <c r="Z3231" s="42"/>
    </row>
    <row r="3232" spans="1:26" ht="17.25">
      <c r="A3232" s="42"/>
      <c r="B3232" s="42"/>
      <c r="C3232" s="42"/>
      <c r="D3232" s="42"/>
      <c r="F3232" s="44"/>
      <c r="G3232" s="44"/>
      <c r="H3232" s="42"/>
      <c r="I3232" s="42"/>
      <c r="J3232" s="95"/>
      <c r="K3232" s="95"/>
      <c r="L3232" s="42"/>
      <c r="M3232" s="42"/>
      <c r="N3232" s="42"/>
      <c r="O3232" s="42"/>
      <c r="P3232" s="42"/>
      <c r="Q3232" s="42"/>
      <c r="R3232" s="42"/>
      <c r="S3232" s="42"/>
      <c r="T3232" s="42"/>
      <c r="U3232" s="95"/>
      <c r="V3232" s="42"/>
      <c r="W3232" s="42"/>
      <c r="X3232" s="95"/>
      <c r="Y3232" s="62"/>
      <c r="Z3232" s="42"/>
    </row>
    <row r="3233" spans="1:26" ht="17.25">
      <c r="A3233" s="42"/>
      <c r="B3233" s="42"/>
      <c r="C3233" s="42"/>
      <c r="D3233" s="42"/>
      <c r="F3233" s="44"/>
      <c r="G3233" s="44"/>
      <c r="H3233" s="42"/>
      <c r="I3233" s="42"/>
      <c r="J3233" s="95"/>
      <c r="K3233" s="95"/>
      <c r="L3233" s="42"/>
      <c r="M3233" s="42"/>
      <c r="N3233" s="42"/>
      <c r="O3233" s="42"/>
      <c r="P3233" s="42"/>
      <c r="Q3233" s="42"/>
      <c r="R3233" s="42"/>
      <c r="S3233" s="42"/>
      <c r="T3233" s="42"/>
      <c r="U3233" s="95"/>
      <c r="V3233" s="42"/>
      <c r="W3233" s="42"/>
      <c r="X3233" s="95"/>
      <c r="Y3233" s="62"/>
      <c r="Z3233" s="42"/>
    </row>
    <row r="3234" spans="1:26" ht="17.25">
      <c r="A3234" s="42"/>
      <c r="B3234" s="42"/>
      <c r="C3234" s="42"/>
      <c r="D3234" s="42"/>
      <c r="F3234" s="44"/>
      <c r="G3234" s="44"/>
      <c r="H3234" s="42"/>
      <c r="I3234" s="42"/>
      <c r="J3234" s="95"/>
      <c r="K3234" s="95"/>
      <c r="L3234" s="42"/>
      <c r="M3234" s="42"/>
      <c r="N3234" s="42"/>
      <c r="O3234" s="42"/>
      <c r="P3234" s="42"/>
      <c r="Q3234" s="42"/>
      <c r="R3234" s="42"/>
      <c r="S3234" s="42"/>
      <c r="T3234" s="42"/>
      <c r="U3234" s="95"/>
      <c r="V3234" s="42"/>
      <c r="W3234" s="42"/>
      <c r="X3234" s="95"/>
      <c r="Y3234" s="62"/>
      <c r="Z3234" s="42"/>
    </row>
    <row r="3235" spans="1:26" ht="17.25">
      <c r="A3235" s="42"/>
      <c r="B3235" s="42"/>
      <c r="C3235" s="42"/>
      <c r="D3235" s="42"/>
      <c r="F3235" s="44"/>
      <c r="G3235" s="44"/>
      <c r="H3235" s="42"/>
      <c r="I3235" s="42"/>
      <c r="J3235" s="95"/>
      <c r="K3235" s="95"/>
      <c r="L3235" s="42"/>
      <c r="M3235" s="42"/>
      <c r="N3235" s="42"/>
      <c r="O3235" s="42"/>
      <c r="P3235" s="42"/>
      <c r="Q3235" s="42"/>
      <c r="R3235" s="42"/>
      <c r="S3235" s="42"/>
      <c r="T3235" s="42"/>
      <c r="U3235" s="95"/>
      <c r="V3235" s="42"/>
      <c r="W3235" s="42"/>
      <c r="X3235" s="95"/>
      <c r="Y3235" s="62"/>
      <c r="Z3235" s="42"/>
    </row>
    <row r="3236" spans="1:26" ht="17.25">
      <c r="A3236" s="42"/>
      <c r="B3236" s="42"/>
      <c r="C3236" s="42"/>
      <c r="D3236" s="42"/>
      <c r="F3236" s="44"/>
      <c r="G3236" s="44"/>
      <c r="H3236" s="42"/>
      <c r="I3236" s="42"/>
      <c r="J3236" s="95"/>
      <c r="K3236" s="95"/>
      <c r="L3236" s="42"/>
      <c r="M3236" s="42"/>
      <c r="N3236" s="42"/>
      <c r="O3236" s="42"/>
      <c r="P3236" s="42"/>
      <c r="Q3236" s="42"/>
      <c r="R3236" s="42"/>
      <c r="S3236" s="42"/>
      <c r="T3236" s="42"/>
      <c r="U3236" s="95"/>
      <c r="V3236" s="42"/>
      <c r="W3236" s="42"/>
      <c r="X3236" s="95"/>
      <c r="Y3236" s="62"/>
      <c r="Z3236" s="42"/>
    </row>
    <row r="3237" spans="1:26" ht="17.25">
      <c r="A3237" s="42"/>
      <c r="B3237" s="42"/>
      <c r="C3237" s="42"/>
      <c r="D3237" s="42"/>
      <c r="F3237" s="44"/>
      <c r="G3237" s="44"/>
      <c r="H3237" s="42"/>
      <c r="I3237" s="42"/>
      <c r="J3237" s="95"/>
      <c r="K3237" s="95"/>
      <c r="L3237" s="42"/>
      <c r="M3237" s="42"/>
      <c r="N3237" s="42"/>
      <c r="O3237" s="42"/>
      <c r="P3237" s="42"/>
      <c r="Q3237" s="42"/>
      <c r="R3237" s="42"/>
      <c r="S3237" s="42"/>
      <c r="T3237" s="42"/>
      <c r="U3237" s="95"/>
      <c r="V3237" s="42"/>
      <c r="W3237" s="42"/>
      <c r="X3237" s="95"/>
      <c r="Y3237" s="62"/>
      <c r="Z3237" s="42"/>
    </row>
    <row r="3238" spans="1:26" ht="17.25">
      <c r="A3238" s="42"/>
      <c r="B3238" s="42"/>
      <c r="C3238" s="42"/>
      <c r="D3238" s="42"/>
      <c r="F3238" s="44"/>
      <c r="G3238" s="44"/>
      <c r="H3238" s="42"/>
      <c r="I3238" s="42"/>
      <c r="J3238" s="95"/>
      <c r="K3238" s="95"/>
      <c r="L3238" s="42"/>
      <c r="M3238" s="42"/>
      <c r="N3238" s="42"/>
      <c r="O3238" s="42"/>
      <c r="P3238" s="42"/>
      <c r="Q3238" s="42"/>
      <c r="R3238" s="42"/>
      <c r="S3238" s="42"/>
      <c r="T3238" s="42"/>
      <c r="U3238" s="95"/>
      <c r="V3238" s="42"/>
      <c r="W3238" s="42"/>
      <c r="X3238" s="95"/>
      <c r="Y3238" s="62"/>
      <c r="Z3238" s="42"/>
    </row>
    <row r="3239" spans="1:26" ht="17.25">
      <c r="A3239" s="42"/>
      <c r="B3239" s="42"/>
      <c r="C3239" s="42"/>
      <c r="D3239" s="42"/>
      <c r="F3239" s="44"/>
      <c r="G3239" s="44"/>
      <c r="H3239" s="42"/>
      <c r="I3239" s="42"/>
      <c r="J3239" s="95"/>
      <c r="K3239" s="95"/>
      <c r="L3239" s="42"/>
      <c r="M3239" s="42"/>
      <c r="N3239" s="95"/>
      <c r="O3239" s="42"/>
      <c r="P3239" s="42"/>
      <c r="Q3239" s="42"/>
      <c r="R3239" s="42"/>
      <c r="S3239" s="42"/>
      <c r="T3239" s="42"/>
      <c r="U3239" s="95"/>
      <c r="V3239" s="42"/>
      <c r="W3239" s="42"/>
      <c r="X3239" s="95"/>
      <c r="Y3239" s="62"/>
      <c r="Z3239" s="42"/>
    </row>
    <row r="3240" spans="1:26" ht="17.25">
      <c r="A3240" s="42"/>
      <c r="B3240" s="42"/>
      <c r="C3240" s="42"/>
      <c r="D3240" s="42"/>
      <c r="F3240" s="44"/>
      <c r="G3240" s="44"/>
      <c r="H3240" s="42"/>
      <c r="I3240" s="42"/>
      <c r="J3240" s="95"/>
      <c r="K3240" s="95"/>
      <c r="L3240" s="42"/>
      <c r="M3240" s="42"/>
      <c r="N3240" s="95"/>
      <c r="O3240" s="42"/>
      <c r="P3240" s="42"/>
      <c r="Q3240" s="42"/>
      <c r="R3240" s="42"/>
      <c r="S3240" s="42"/>
      <c r="T3240" s="42"/>
      <c r="U3240" s="95"/>
      <c r="V3240" s="42"/>
      <c r="W3240" s="42"/>
      <c r="X3240" s="95"/>
      <c r="Y3240" s="62"/>
      <c r="Z3240" s="42"/>
    </row>
    <row r="3241" spans="1:26" ht="17.25">
      <c r="A3241" s="42"/>
      <c r="B3241" s="42"/>
      <c r="C3241" s="42"/>
      <c r="D3241" s="42"/>
      <c r="F3241" s="44"/>
      <c r="G3241" s="44"/>
      <c r="H3241" s="42"/>
      <c r="I3241" s="42"/>
      <c r="J3241" s="95"/>
      <c r="K3241" s="95"/>
      <c r="L3241" s="42"/>
      <c r="M3241" s="42"/>
      <c r="O3241" s="42"/>
      <c r="P3241" s="42"/>
      <c r="Q3241" s="42"/>
      <c r="R3241" s="42"/>
      <c r="S3241" s="42"/>
      <c r="T3241" s="42"/>
      <c r="U3241" s="95"/>
      <c r="V3241" s="42"/>
      <c r="W3241" s="42"/>
      <c r="X3241" s="95"/>
      <c r="Y3241" s="62"/>
      <c r="Z3241" s="42"/>
    </row>
    <row r="3242" spans="1:26" ht="17.25">
      <c r="A3242" s="42"/>
      <c r="B3242" s="42"/>
      <c r="C3242" s="42"/>
      <c r="D3242" s="42"/>
      <c r="F3242" s="44"/>
      <c r="G3242" s="44"/>
      <c r="H3242" s="42"/>
      <c r="I3242" s="42"/>
      <c r="J3242" s="95"/>
      <c r="K3242" s="95"/>
      <c r="L3242" s="42"/>
      <c r="M3242" s="42"/>
      <c r="N3242" s="91"/>
      <c r="O3242" s="42"/>
      <c r="P3242" s="42"/>
      <c r="Q3242" s="42"/>
      <c r="R3242" s="42"/>
      <c r="S3242" s="42"/>
      <c r="T3242" s="42"/>
      <c r="U3242" s="95"/>
      <c r="V3242" s="42"/>
      <c r="W3242" s="42"/>
      <c r="X3242" s="95"/>
      <c r="Y3242" s="62"/>
      <c r="Z3242" s="42"/>
    </row>
    <row r="3243" spans="1:26" ht="17.25">
      <c r="A3243" s="42"/>
      <c r="B3243" s="42"/>
      <c r="C3243" s="42"/>
      <c r="D3243" s="42"/>
      <c r="F3243" s="44"/>
      <c r="G3243" s="44"/>
      <c r="H3243" s="42"/>
      <c r="I3243" s="42"/>
      <c r="J3243" s="95"/>
      <c r="K3243" s="95"/>
      <c r="L3243" s="42"/>
      <c r="M3243" s="42"/>
      <c r="O3243" s="42"/>
      <c r="P3243" s="42"/>
      <c r="Q3243" s="42"/>
      <c r="R3243" s="42"/>
      <c r="S3243" s="42"/>
      <c r="T3243" s="42"/>
      <c r="U3243" s="95"/>
      <c r="V3243" s="42"/>
      <c r="W3243" s="42"/>
      <c r="X3243" s="95"/>
      <c r="Y3243" s="62"/>
      <c r="Z3243" s="42"/>
    </row>
    <row r="3244" spans="1:26" ht="17.25">
      <c r="A3244" s="42"/>
      <c r="B3244" s="42"/>
      <c r="C3244" s="42"/>
      <c r="D3244" s="42"/>
      <c r="F3244" s="44"/>
      <c r="G3244" s="44"/>
      <c r="H3244" s="42"/>
      <c r="I3244" s="42"/>
      <c r="J3244" s="95"/>
      <c r="K3244" s="95"/>
      <c r="L3244" s="42"/>
      <c r="M3244" s="42"/>
      <c r="N3244" s="91"/>
      <c r="O3244" s="42"/>
      <c r="P3244" s="42"/>
      <c r="Q3244" s="42"/>
      <c r="R3244" s="42"/>
      <c r="S3244" s="42"/>
      <c r="T3244" s="42"/>
      <c r="U3244" s="95"/>
      <c r="V3244" s="42"/>
      <c r="W3244" s="42"/>
      <c r="X3244" s="95"/>
      <c r="Y3244" s="62"/>
      <c r="Z3244" s="42"/>
    </row>
    <row r="3245" spans="1:26" ht="17.25">
      <c r="A3245" s="42"/>
      <c r="B3245" s="42"/>
      <c r="C3245" s="42"/>
      <c r="D3245" s="42"/>
      <c r="F3245" s="44"/>
      <c r="G3245" s="44"/>
      <c r="H3245" s="42"/>
      <c r="I3245" s="42"/>
      <c r="J3245" s="95"/>
      <c r="K3245" s="95"/>
      <c r="L3245" s="42"/>
      <c r="M3245" s="42"/>
      <c r="N3245" s="91"/>
      <c r="O3245" s="42"/>
      <c r="P3245" s="42"/>
      <c r="Q3245" s="42"/>
      <c r="R3245" s="42"/>
      <c r="S3245" s="42"/>
      <c r="T3245" s="42"/>
      <c r="U3245" s="95"/>
      <c r="V3245" s="42"/>
      <c r="W3245" s="42"/>
      <c r="X3245" s="95"/>
      <c r="Y3245" s="62"/>
      <c r="Z3245" s="42"/>
    </row>
    <row r="3246" spans="1:26" ht="17.25">
      <c r="A3246" s="42"/>
      <c r="B3246" s="42"/>
      <c r="C3246" s="42"/>
      <c r="D3246" s="42"/>
      <c r="F3246" s="44"/>
      <c r="G3246" s="44"/>
      <c r="H3246" s="42"/>
      <c r="I3246" s="42"/>
      <c r="J3246" s="95"/>
      <c r="K3246" s="95"/>
      <c r="L3246" s="42"/>
      <c r="M3246" s="42"/>
      <c r="N3246" s="91"/>
      <c r="O3246" s="42"/>
      <c r="P3246" s="42"/>
      <c r="Q3246" s="42"/>
      <c r="R3246" s="42"/>
      <c r="S3246" s="42"/>
      <c r="T3246" s="42"/>
      <c r="U3246" s="95"/>
      <c r="V3246" s="42"/>
      <c r="W3246" s="42"/>
      <c r="X3246" s="95"/>
      <c r="Y3246" s="62"/>
      <c r="Z3246" s="42"/>
    </row>
    <row r="3247" spans="1:26" ht="17.25">
      <c r="A3247" s="42"/>
      <c r="B3247" s="42"/>
      <c r="C3247" s="42"/>
      <c r="D3247" s="42"/>
      <c r="F3247" s="44"/>
      <c r="G3247" s="44"/>
      <c r="H3247" s="42"/>
      <c r="I3247" s="42"/>
      <c r="J3247" s="95"/>
      <c r="K3247" s="95"/>
      <c r="L3247" s="42"/>
      <c r="M3247" s="42"/>
      <c r="N3247" s="95"/>
      <c r="O3247" s="42"/>
      <c r="P3247" s="42"/>
      <c r="Q3247" s="42"/>
      <c r="R3247" s="42"/>
      <c r="S3247" s="42"/>
      <c r="T3247" s="42"/>
      <c r="U3247" s="95"/>
      <c r="V3247" s="42"/>
      <c r="W3247" s="42"/>
      <c r="X3247" s="95"/>
      <c r="Y3247" s="62"/>
      <c r="Z3247" s="42"/>
    </row>
    <row r="3248" spans="1:26" ht="17.25">
      <c r="A3248" s="42"/>
      <c r="B3248" s="42"/>
      <c r="C3248" s="42"/>
      <c r="D3248" s="42"/>
      <c r="F3248" s="44"/>
      <c r="G3248" s="44"/>
      <c r="H3248" s="42"/>
      <c r="I3248" s="42"/>
      <c r="J3248" s="95"/>
      <c r="K3248" s="95"/>
      <c r="L3248" s="42"/>
      <c r="M3248" s="42"/>
      <c r="N3248" s="42"/>
      <c r="O3248" s="42"/>
      <c r="P3248" s="42"/>
      <c r="Q3248" s="42"/>
      <c r="R3248" s="42"/>
      <c r="S3248" s="42"/>
      <c r="T3248" s="42"/>
      <c r="U3248" s="95"/>
      <c r="V3248" s="42"/>
      <c r="W3248" s="42"/>
      <c r="X3248" s="95"/>
      <c r="Y3248" s="62"/>
      <c r="Z3248" s="42"/>
    </row>
    <row r="3249" spans="1:26" ht="17.25">
      <c r="A3249" s="42"/>
      <c r="B3249" s="42"/>
      <c r="C3249" s="42"/>
      <c r="D3249" s="42"/>
      <c r="F3249" s="44"/>
      <c r="G3249" s="44"/>
      <c r="H3249" s="42"/>
      <c r="I3249" s="42"/>
      <c r="J3249" s="95"/>
      <c r="K3249" s="95"/>
      <c r="L3249" s="42"/>
      <c r="M3249" s="42"/>
      <c r="N3249" s="42"/>
      <c r="O3249" s="42"/>
      <c r="P3249" s="42"/>
      <c r="Q3249" s="42"/>
      <c r="R3249" s="42"/>
      <c r="S3249" s="42"/>
      <c r="T3249" s="42"/>
      <c r="U3249" s="95"/>
      <c r="V3249" s="42"/>
      <c r="W3249" s="42"/>
      <c r="X3249" s="95"/>
      <c r="Y3249" s="62"/>
      <c r="Z3249" s="42"/>
    </row>
    <row r="3250" spans="1:26" ht="17.25">
      <c r="A3250" s="42"/>
      <c r="B3250" s="42"/>
      <c r="C3250" s="42"/>
      <c r="D3250" s="42"/>
      <c r="F3250" s="44"/>
      <c r="G3250" s="44"/>
      <c r="H3250" s="42"/>
      <c r="I3250" s="42"/>
      <c r="J3250" s="95"/>
      <c r="K3250" s="95"/>
      <c r="L3250" s="42"/>
      <c r="M3250" s="42"/>
      <c r="N3250" s="42"/>
      <c r="O3250" s="42"/>
      <c r="P3250" s="42"/>
      <c r="Q3250" s="42"/>
      <c r="R3250" s="42"/>
      <c r="S3250" s="42"/>
      <c r="T3250" s="42"/>
      <c r="U3250" s="95"/>
      <c r="V3250" s="42"/>
      <c r="W3250" s="42"/>
      <c r="X3250" s="95"/>
      <c r="Y3250" s="62"/>
      <c r="Z3250" s="42"/>
    </row>
    <row r="3251" spans="1:26" ht="17.25">
      <c r="A3251" s="42"/>
      <c r="B3251" s="42"/>
      <c r="C3251" s="42"/>
      <c r="D3251" s="42"/>
      <c r="F3251" s="44"/>
      <c r="G3251" s="44"/>
      <c r="H3251" s="42"/>
      <c r="I3251" s="42"/>
      <c r="J3251" s="95"/>
      <c r="K3251" s="95"/>
      <c r="L3251" s="42"/>
      <c r="M3251" s="42"/>
      <c r="N3251" s="42"/>
      <c r="O3251" s="42"/>
      <c r="P3251" s="42"/>
      <c r="Q3251" s="42"/>
      <c r="R3251" s="42"/>
      <c r="S3251" s="42"/>
      <c r="T3251" s="42"/>
      <c r="U3251" s="95"/>
      <c r="V3251" s="42"/>
      <c r="W3251" s="42"/>
      <c r="X3251" s="95"/>
      <c r="Y3251" s="62"/>
      <c r="Z3251" s="42"/>
    </row>
    <row r="3252" spans="1:26" ht="17.25">
      <c r="A3252" s="42"/>
      <c r="B3252" s="42"/>
      <c r="C3252" s="42"/>
      <c r="D3252" s="42"/>
      <c r="F3252" s="44"/>
      <c r="G3252" s="44"/>
      <c r="H3252" s="42"/>
      <c r="I3252" s="42"/>
      <c r="J3252" s="95"/>
      <c r="K3252" s="95"/>
      <c r="L3252" s="42"/>
      <c r="M3252" s="42"/>
      <c r="N3252" s="42"/>
      <c r="O3252" s="42"/>
      <c r="P3252" s="42"/>
      <c r="Q3252" s="42"/>
      <c r="R3252" s="42"/>
      <c r="S3252" s="42"/>
      <c r="T3252" s="42"/>
      <c r="U3252" s="95"/>
      <c r="V3252" s="42"/>
      <c r="W3252" s="42"/>
      <c r="X3252" s="95"/>
      <c r="Y3252" s="62"/>
      <c r="Z3252" s="42"/>
    </row>
    <row r="3253" spans="1:26" ht="17.25">
      <c r="A3253" s="42"/>
      <c r="B3253" s="42"/>
      <c r="C3253" s="42"/>
      <c r="D3253" s="42"/>
      <c r="F3253" s="44"/>
      <c r="G3253" s="44"/>
      <c r="H3253" s="42"/>
      <c r="I3253" s="42"/>
      <c r="J3253" s="95"/>
      <c r="K3253" s="95"/>
      <c r="L3253" s="42"/>
      <c r="M3253" s="42"/>
      <c r="N3253" s="42"/>
      <c r="O3253" s="42"/>
      <c r="P3253" s="42"/>
      <c r="Q3253" s="42"/>
      <c r="R3253" s="42"/>
      <c r="S3253" s="42"/>
      <c r="T3253" s="42"/>
      <c r="U3253" s="95"/>
      <c r="V3253" s="42"/>
      <c r="W3253" s="42"/>
      <c r="X3253" s="95"/>
      <c r="Y3253" s="62"/>
      <c r="Z3253" s="42"/>
    </row>
    <row r="3254" spans="1:26" ht="17.25">
      <c r="A3254" s="42"/>
      <c r="B3254" s="42"/>
      <c r="C3254" s="42"/>
      <c r="D3254" s="42"/>
      <c r="F3254" s="44"/>
      <c r="G3254" s="44"/>
      <c r="H3254" s="42"/>
      <c r="I3254" s="42"/>
      <c r="J3254" s="95"/>
      <c r="K3254" s="95"/>
      <c r="L3254" s="42"/>
      <c r="M3254" s="42"/>
      <c r="N3254" s="42"/>
      <c r="O3254" s="42"/>
      <c r="P3254" s="42"/>
      <c r="Q3254" s="42"/>
      <c r="R3254" s="42"/>
      <c r="S3254" s="42"/>
      <c r="T3254" s="42"/>
      <c r="U3254" s="95"/>
      <c r="V3254" s="42"/>
      <c r="W3254" s="42"/>
      <c r="X3254" s="95"/>
      <c r="Y3254" s="62"/>
      <c r="Z3254" s="42"/>
    </row>
    <row r="3255" spans="1:26" ht="17.25">
      <c r="A3255" s="42"/>
      <c r="B3255" s="42"/>
      <c r="C3255" s="42"/>
      <c r="D3255" s="42"/>
      <c r="F3255" s="44"/>
      <c r="G3255" s="44"/>
      <c r="H3255" s="42"/>
      <c r="I3255" s="42"/>
      <c r="J3255" s="95"/>
      <c r="K3255" s="95"/>
      <c r="L3255" s="42"/>
      <c r="M3255" s="42"/>
      <c r="N3255" s="42"/>
      <c r="O3255" s="42"/>
      <c r="P3255" s="42"/>
      <c r="Q3255" s="42"/>
      <c r="R3255" s="42"/>
      <c r="S3255" s="42"/>
      <c r="T3255" s="42"/>
      <c r="U3255" s="95"/>
      <c r="V3255" s="42"/>
      <c r="W3255" s="42"/>
      <c r="X3255" s="95"/>
      <c r="Y3255" s="62"/>
      <c r="Z3255" s="42"/>
    </row>
    <row r="3256" spans="1:26" ht="17.25">
      <c r="A3256" s="42"/>
      <c r="B3256" s="42"/>
      <c r="C3256" s="42"/>
      <c r="D3256" s="42"/>
      <c r="F3256" s="44"/>
      <c r="G3256" s="44"/>
      <c r="H3256" s="42"/>
      <c r="I3256" s="42"/>
      <c r="J3256" s="95"/>
      <c r="K3256" s="95"/>
      <c r="L3256" s="42"/>
      <c r="M3256" s="42"/>
      <c r="N3256" s="42"/>
      <c r="O3256" s="42"/>
      <c r="P3256" s="42"/>
      <c r="Q3256" s="42"/>
      <c r="R3256" s="42"/>
      <c r="S3256" s="42"/>
      <c r="T3256" s="42"/>
      <c r="U3256" s="95"/>
      <c r="V3256" s="42"/>
      <c r="W3256" s="42"/>
      <c r="X3256" s="95"/>
      <c r="Y3256" s="62"/>
      <c r="Z3256" s="42"/>
    </row>
    <row r="3257" spans="1:26" ht="17.25">
      <c r="A3257" s="42"/>
      <c r="B3257" s="42"/>
      <c r="C3257" s="42"/>
      <c r="D3257" s="42"/>
      <c r="F3257" s="44"/>
      <c r="G3257" s="44"/>
      <c r="H3257" s="42"/>
      <c r="I3257" s="42"/>
      <c r="J3257" s="95"/>
      <c r="K3257" s="95"/>
      <c r="L3257" s="42"/>
      <c r="M3257" s="42"/>
      <c r="N3257" s="42"/>
      <c r="O3257" s="42"/>
      <c r="P3257" s="42"/>
      <c r="Q3257" s="42"/>
      <c r="R3257" s="42"/>
      <c r="S3257" s="42"/>
      <c r="T3257" s="42"/>
      <c r="U3257" s="95"/>
      <c r="V3257" s="42"/>
      <c r="W3257" s="42"/>
      <c r="X3257" s="95"/>
      <c r="Y3257" s="62"/>
      <c r="Z3257" s="42"/>
    </row>
    <row r="3258" spans="1:26" ht="17.25">
      <c r="A3258" s="42"/>
      <c r="B3258" s="42"/>
      <c r="C3258" s="42"/>
      <c r="D3258" s="42"/>
      <c r="F3258" s="44"/>
      <c r="G3258" s="44"/>
      <c r="H3258" s="42"/>
      <c r="I3258" s="42"/>
      <c r="J3258" s="95"/>
      <c r="K3258" s="95"/>
      <c r="L3258" s="42"/>
      <c r="M3258" s="42"/>
      <c r="N3258" s="42"/>
      <c r="O3258" s="42"/>
      <c r="P3258" s="42"/>
      <c r="Q3258" s="42"/>
      <c r="R3258" s="42"/>
      <c r="S3258" s="42"/>
      <c r="T3258" s="42"/>
      <c r="U3258" s="95"/>
      <c r="V3258" s="42"/>
      <c r="W3258" s="42"/>
      <c r="X3258" s="95"/>
      <c r="Y3258" s="62"/>
      <c r="Z3258" s="42"/>
    </row>
    <row r="3259" spans="1:26" ht="17.25">
      <c r="A3259" s="42"/>
      <c r="B3259" s="42"/>
      <c r="C3259" s="42"/>
      <c r="D3259" s="42"/>
      <c r="F3259" s="44"/>
      <c r="G3259" s="44"/>
      <c r="H3259" s="42"/>
      <c r="I3259" s="42"/>
      <c r="J3259" s="95"/>
      <c r="K3259" s="95"/>
      <c r="L3259" s="42"/>
      <c r="M3259" s="42"/>
      <c r="N3259" s="95"/>
      <c r="O3259" s="42"/>
      <c r="P3259" s="42"/>
      <c r="Q3259" s="42"/>
      <c r="R3259" s="42"/>
      <c r="S3259" s="42"/>
      <c r="T3259" s="42"/>
      <c r="U3259" s="95"/>
      <c r="V3259" s="42"/>
      <c r="W3259" s="42"/>
      <c r="X3259" s="95"/>
      <c r="Y3259" s="62"/>
      <c r="Z3259" s="42"/>
    </row>
    <row r="3260" spans="1:26" ht="17.25">
      <c r="A3260" s="42"/>
      <c r="B3260" s="42"/>
      <c r="C3260" s="42"/>
      <c r="D3260" s="42"/>
      <c r="F3260" s="44"/>
      <c r="G3260" s="44"/>
      <c r="H3260" s="42"/>
      <c r="I3260" s="42"/>
      <c r="J3260" s="95"/>
      <c r="K3260" s="95"/>
      <c r="L3260" s="42"/>
      <c r="M3260" s="42"/>
      <c r="N3260" s="95"/>
      <c r="O3260" s="42"/>
      <c r="P3260" s="42"/>
      <c r="Q3260" s="42"/>
      <c r="R3260" s="42"/>
      <c r="S3260" s="42"/>
      <c r="T3260" s="42"/>
      <c r="U3260" s="95"/>
      <c r="V3260" s="42"/>
      <c r="W3260" s="42"/>
      <c r="X3260" s="95"/>
      <c r="Y3260" s="62"/>
      <c r="Z3260" s="42"/>
    </row>
    <row r="3261" spans="1:26" ht="17.25">
      <c r="A3261" s="42"/>
      <c r="B3261" s="42"/>
      <c r="C3261" s="42"/>
      <c r="D3261" s="42"/>
      <c r="F3261" s="44"/>
      <c r="G3261" s="44"/>
      <c r="H3261" s="42"/>
      <c r="I3261" s="42"/>
      <c r="J3261" s="95"/>
      <c r="K3261" s="95"/>
      <c r="L3261" s="42"/>
      <c r="M3261" s="42"/>
      <c r="O3261" s="42"/>
      <c r="P3261" s="42"/>
      <c r="Q3261" s="42"/>
      <c r="R3261" s="42"/>
      <c r="S3261" s="42"/>
      <c r="T3261" s="42"/>
      <c r="U3261" s="95"/>
      <c r="V3261" s="42"/>
      <c r="W3261" s="42"/>
      <c r="X3261" s="95"/>
      <c r="Y3261" s="62"/>
      <c r="Z3261" s="42"/>
    </row>
    <row r="3262" spans="1:26" ht="17.25">
      <c r="A3262" s="42"/>
      <c r="B3262" s="42"/>
      <c r="C3262" s="42"/>
      <c r="D3262" s="42"/>
      <c r="F3262" s="44"/>
      <c r="G3262" s="44"/>
      <c r="H3262" s="42"/>
      <c r="I3262" s="42"/>
      <c r="J3262" s="95"/>
      <c r="K3262" s="95"/>
      <c r="L3262" s="42"/>
      <c r="M3262" s="42"/>
      <c r="N3262" s="91"/>
      <c r="O3262" s="42"/>
      <c r="P3262" s="42"/>
      <c r="Q3262" s="42"/>
      <c r="R3262" s="42"/>
      <c r="S3262" s="42"/>
      <c r="T3262" s="42"/>
      <c r="U3262" s="95"/>
      <c r="V3262" s="42"/>
      <c r="W3262" s="42"/>
      <c r="X3262" s="95"/>
      <c r="Y3262" s="62"/>
      <c r="Z3262" s="42"/>
    </row>
    <row r="3263" spans="1:26" ht="17.25">
      <c r="A3263" s="42"/>
      <c r="B3263" s="42"/>
      <c r="C3263" s="42"/>
      <c r="D3263" s="42"/>
      <c r="F3263" s="44"/>
      <c r="G3263" s="44"/>
      <c r="H3263" s="42"/>
      <c r="I3263" s="42"/>
      <c r="J3263" s="95"/>
      <c r="K3263" s="95"/>
      <c r="L3263" s="42"/>
      <c r="M3263" s="42"/>
      <c r="O3263" s="42"/>
      <c r="P3263" s="42"/>
      <c r="Q3263" s="42"/>
      <c r="R3263" s="42"/>
      <c r="S3263" s="42"/>
      <c r="T3263" s="42"/>
      <c r="U3263" s="95"/>
      <c r="V3263" s="42"/>
      <c r="W3263" s="42"/>
      <c r="X3263" s="95"/>
      <c r="Y3263" s="62"/>
      <c r="Z3263" s="42"/>
    </row>
    <row r="3264" spans="1:26" ht="17.25">
      <c r="A3264" s="42"/>
      <c r="B3264" s="42"/>
      <c r="C3264" s="42"/>
      <c r="D3264" s="42"/>
      <c r="F3264" s="44"/>
      <c r="G3264" s="44"/>
      <c r="H3264" s="42"/>
      <c r="I3264" s="42"/>
      <c r="J3264" s="95"/>
      <c r="K3264" s="95"/>
      <c r="L3264" s="42"/>
      <c r="M3264" s="42"/>
      <c r="N3264" s="91"/>
      <c r="O3264" s="42"/>
      <c r="P3264" s="42"/>
      <c r="Q3264" s="42"/>
      <c r="R3264" s="42"/>
      <c r="S3264" s="42"/>
      <c r="T3264" s="42"/>
      <c r="U3264" s="95"/>
      <c r="V3264" s="42"/>
      <c r="W3264" s="42"/>
      <c r="X3264" s="95"/>
      <c r="Y3264" s="62"/>
      <c r="Z3264" s="42"/>
    </row>
    <row r="3265" spans="1:26" ht="17.25">
      <c r="A3265" s="42"/>
      <c r="B3265" s="42"/>
      <c r="C3265" s="42"/>
      <c r="D3265" s="42"/>
      <c r="F3265" s="44"/>
      <c r="G3265" s="44"/>
      <c r="H3265" s="42"/>
      <c r="I3265" s="42"/>
      <c r="J3265" s="95"/>
      <c r="K3265" s="95"/>
      <c r="L3265" s="42"/>
      <c r="M3265" s="42"/>
      <c r="N3265" s="91"/>
      <c r="O3265" s="42"/>
      <c r="P3265" s="42"/>
      <c r="Q3265" s="42"/>
      <c r="R3265" s="42"/>
      <c r="S3265" s="42"/>
      <c r="T3265" s="42"/>
      <c r="U3265" s="95"/>
      <c r="V3265" s="42"/>
      <c r="W3265" s="42"/>
      <c r="X3265" s="95"/>
      <c r="Y3265" s="62"/>
      <c r="Z3265" s="42"/>
    </row>
    <row r="3266" spans="1:26" ht="17.25">
      <c r="A3266" s="42"/>
      <c r="B3266" s="42"/>
      <c r="C3266" s="42"/>
      <c r="D3266" s="42"/>
      <c r="F3266" s="44"/>
      <c r="G3266" s="44"/>
      <c r="H3266" s="42"/>
      <c r="I3266" s="42"/>
      <c r="J3266" s="95"/>
      <c r="K3266" s="95"/>
      <c r="L3266" s="42"/>
      <c r="M3266" s="42"/>
      <c r="N3266" s="91"/>
      <c r="O3266" s="42"/>
      <c r="P3266" s="42"/>
      <c r="Q3266" s="42"/>
      <c r="R3266" s="42"/>
      <c r="S3266" s="42"/>
      <c r="T3266" s="42"/>
      <c r="U3266" s="95"/>
      <c r="V3266" s="42"/>
      <c r="W3266" s="42"/>
      <c r="X3266" s="95"/>
      <c r="Y3266" s="62"/>
      <c r="Z3266" s="42"/>
    </row>
    <row r="3267" spans="1:26" ht="17.25">
      <c r="A3267" s="42"/>
      <c r="B3267" s="42"/>
      <c r="C3267" s="42"/>
      <c r="D3267" s="42"/>
      <c r="F3267" s="44"/>
      <c r="G3267" s="44"/>
      <c r="H3267" s="42"/>
      <c r="I3267" s="42"/>
      <c r="J3267" s="95"/>
      <c r="K3267" s="95"/>
      <c r="L3267" s="42"/>
      <c r="M3267" s="42"/>
      <c r="N3267" s="95"/>
      <c r="O3267" s="42"/>
      <c r="P3267" s="42"/>
      <c r="Q3267" s="42"/>
      <c r="R3267" s="42"/>
      <c r="S3267" s="42"/>
      <c r="T3267" s="42"/>
      <c r="U3267" s="95"/>
      <c r="V3267" s="42"/>
      <c r="W3267" s="42"/>
      <c r="X3267" s="95"/>
      <c r="Y3267" s="62"/>
      <c r="Z3267" s="42"/>
    </row>
    <row r="3268" spans="1:26" ht="17.25">
      <c r="A3268" s="42"/>
      <c r="B3268" s="42"/>
      <c r="C3268" s="42"/>
      <c r="D3268" s="42"/>
      <c r="F3268" s="44"/>
      <c r="G3268" s="44"/>
      <c r="H3268" s="42"/>
      <c r="I3268" s="42"/>
      <c r="J3268" s="95"/>
      <c r="K3268" s="95"/>
      <c r="L3268" s="42"/>
      <c r="M3268" s="42"/>
      <c r="N3268" s="42"/>
      <c r="O3268" s="42"/>
      <c r="P3268" s="42"/>
      <c r="Q3268" s="42"/>
      <c r="R3268" s="42"/>
      <c r="S3268" s="42"/>
      <c r="T3268" s="42"/>
      <c r="U3268" s="95"/>
      <c r="V3268" s="42"/>
      <c r="W3268" s="42"/>
      <c r="X3268" s="95"/>
      <c r="Y3268" s="62"/>
      <c r="Z3268" s="42"/>
    </row>
    <row r="3269" spans="1:26" ht="17.25">
      <c r="A3269" s="42"/>
      <c r="B3269" s="42"/>
      <c r="C3269" s="42"/>
      <c r="D3269" s="42"/>
      <c r="F3269" s="44"/>
      <c r="G3269" s="44"/>
      <c r="H3269" s="42"/>
      <c r="I3269" s="42"/>
      <c r="J3269" s="95"/>
      <c r="K3269" s="95"/>
      <c r="L3269" s="42"/>
      <c r="M3269" s="42"/>
      <c r="N3269" s="42"/>
      <c r="O3269" s="42"/>
      <c r="P3269" s="42"/>
      <c r="Q3269" s="42"/>
      <c r="R3269" s="42"/>
      <c r="S3269" s="42"/>
      <c r="T3269" s="42"/>
      <c r="U3269" s="95"/>
      <c r="V3269" s="42"/>
      <c r="W3269" s="42"/>
      <c r="X3269" s="95"/>
      <c r="Y3269" s="62"/>
      <c r="Z3269" s="42"/>
    </row>
    <row r="3270" spans="1:26" ht="17.25">
      <c r="A3270" s="42"/>
      <c r="B3270" s="42"/>
      <c r="C3270" s="42"/>
      <c r="D3270" s="42"/>
      <c r="F3270" s="44"/>
      <c r="G3270" s="44"/>
      <c r="H3270" s="42"/>
      <c r="I3270" s="42"/>
      <c r="J3270" s="95"/>
      <c r="K3270" s="95"/>
      <c r="L3270" s="42"/>
      <c r="M3270" s="42"/>
      <c r="N3270" s="42"/>
      <c r="O3270" s="42"/>
      <c r="P3270" s="42"/>
      <c r="Q3270" s="42"/>
      <c r="R3270" s="42"/>
      <c r="S3270" s="42"/>
      <c r="T3270" s="42"/>
      <c r="U3270" s="95"/>
      <c r="V3270" s="42"/>
      <c r="W3270" s="42"/>
      <c r="X3270" s="95"/>
      <c r="Y3270" s="62"/>
      <c r="Z3270" s="42"/>
    </row>
    <row r="3271" spans="1:26" ht="17.25">
      <c r="A3271" s="42"/>
      <c r="B3271" s="42"/>
      <c r="C3271" s="42"/>
      <c r="D3271" s="42"/>
      <c r="F3271" s="44"/>
      <c r="G3271" s="44"/>
      <c r="H3271" s="42"/>
      <c r="I3271" s="42"/>
      <c r="J3271" s="95"/>
      <c r="K3271" s="95"/>
      <c r="L3271" s="42"/>
      <c r="M3271" s="42"/>
      <c r="N3271" s="42"/>
      <c r="O3271" s="42"/>
      <c r="P3271" s="42"/>
      <c r="Q3271" s="42"/>
      <c r="R3271" s="42"/>
      <c r="S3271" s="42"/>
      <c r="T3271" s="42"/>
      <c r="U3271" s="95"/>
      <c r="V3271" s="42"/>
      <c r="W3271" s="42"/>
      <c r="X3271" s="95"/>
      <c r="Y3271" s="62"/>
      <c r="Z3271" s="42"/>
    </row>
    <row r="3272" spans="1:26" ht="17.25">
      <c r="A3272" s="42"/>
      <c r="B3272" s="42"/>
      <c r="C3272" s="42"/>
      <c r="D3272" s="42"/>
      <c r="F3272" s="44"/>
      <c r="G3272" s="44"/>
      <c r="H3272" s="42"/>
      <c r="I3272" s="42"/>
      <c r="J3272" s="95"/>
      <c r="K3272" s="95"/>
      <c r="L3272" s="42"/>
      <c r="M3272" s="42"/>
      <c r="N3272" s="42"/>
      <c r="O3272" s="42"/>
      <c r="P3272" s="42"/>
      <c r="Q3272" s="42"/>
      <c r="R3272" s="42"/>
      <c r="S3272" s="42"/>
      <c r="T3272" s="42"/>
      <c r="U3272" s="95"/>
      <c r="V3272" s="42"/>
      <c r="W3272" s="42"/>
      <c r="X3272" s="95"/>
      <c r="Y3272" s="62"/>
      <c r="Z3272" s="42"/>
    </row>
    <row r="3273" spans="1:26" ht="17.25">
      <c r="A3273" s="42"/>
      <c r="B3273" s="42"/>
      <c r="C3273" s="42"/>
      <c r="D3273" s="42"/>
      <c r="F3273" s="44"/>
      <c r="G3273" s="44"/>
      <c r="H3273" s="42"/>
      <c r="I3273" s="42"/>
      <c r="J3273" s="95"/>
      <c r="K3273" s="95"/>
      <c r="L3273" s="42"/>
      <c r="M3273" s="42"/>
      <c r="N3273" s="42"/>
      <c r="O3273" s="42"/>
      <c r="P3273" s="42"/>
      <c r="Q3273" s="42"/>
      <c r="R3273" s="42"/>
      <c r="S3273" s="42"/>
      <c r="T3273" s="42"/>
      <c r="U3273" s="95"/>
      <c r="V3273" s="42"/>
      <c r="W3273" s="42"/>
      <c r="X3273" s="95"/>
      <c r="Y3273" s="62"/>
      <c r="Z3273" s="42"/>
    </row>
    <row r="3274" spans="1:26" ht="17.25">
      <c r="A3274" s="42"/>
      <c r="B3274" s="42"/>
      <c r="C3274" s="42"/>
      <c r="D3274" s="42"/>
      <c r="F3274" s="44"/>
      <c r="G3274" s="44"/>
      <c r="H3274" s="42"/>
      <c r="I3274" s="42"/>
      <c r="J3274" s="95"/>
      <c r="K3274" s="95"/>
      <c r="L3274" s="42"/>
      <c r="M3274" s="42"/>
      <c r="N3274" s="42"/>
      <c r="O3274" s="42"/>
      <c r="P3274" s="42"/>
      <c r="Q3274" s="42"/>
      <c r="R3274" s="42"/>
      <c r="S3274" s="42"/>
      <c r="T3274" s="42"/>
      <c r="U3274" s="95"/>
      <c r="V3274" s="42"/>
      <c r="W3274" s="42"/>
      <c r="X3274" s="95"/>
      <c r="Y3274" s="62"/>
      <c r="Z3274" s="42"/>
    </row>
    <row r="3275" spans="1:26" ht="17.25">
      <c r="A3275" s="42"/>
      <c r="B3275" s="42"/>
      <c r="C3275" s="42"/>
      <c r="D3275" s="42"/>
      <c r="F3275" s="44"/>
      <c r="G3275" s="44"/>
      <c r="H3275" s="42"/>
      <c r="I3275" s="42"/>
      <c r="J3275" s="95"/>
      <c r="K3275" s="95"/>
      <c r="L3275" s="42"/>
      <c r="M3275" s="42"/>
      <c r="N3275" s="42"/>
      <c r="O3275" s="42"/>
      <c r="P3275" s="42"/>
      <c r="Q3275" s="42"/>
      <c r="R3275" s="42"/>
      <c r="S3275" s="42"/>
      <c r="T3275" s="42"/>
      <c r="U3275" s="95"/>
      <c r="V3275" s="42"/>
      <c r="W3275" s="42"/>
      <c r="X3275" s="95"/>
      <c r="Y3275" s="62"/>
      <c r="Z3275" s="42"/>
    </row>
    <row r="3276" spans="1:26" ht="17.25">
      <c r="A3276" s="42"/>
      <c r="B3276" s="42"/>
      <c r="C3276" s="42"/>
      <c r="D3276" s="42"/>
      <c r="F3276" s="44"/>
      <c r="G3276" s="44"/>
      <c r="H3276" s="42"/>
      <c r="I3276" s="42"/>
      <c r="J3276" s="95"/>
      <c r="K3276" s="95"/>
      <c r="L3276" s="42"/>
      <c r="M3276" s="42"/>
      <c r="N3276" s="42"/>
      <c r="O3276" s="42"/>
      <c r="P3276" s="42"/>
      <c r="Q3276" s="42"/>
      <c r="R3276" s="42"/>
      <c r="S3276" s="42"/>
      <c r="T3276" s="42"/>
      <c r="U3276" s="95"/>
      <c r="V3276" s="42"/>
      <c r="W3276" s="42"/>
      <c r="X3276" s="95"/>
      <c r="Y3276" s="62"/>
      <c r="Z3276" s="42"/>
    </row>
    <row r="3277" spans="1:26" ht="17.25">
      <c r="A3277" s="42"/>
      <c r="B3277" s="42"/>
      <c r="C3277" s="42"/>
      <c r="D3277" s="42"/>
      <c r="F3277" s="44"/>
      <c r="G3277" s="44"/>
      <c r="H3277" s="42"/>
      <c r="I3277" s="42"/>
      <c r="J3277" s="95"/>
      <c r="K3277" s="95"/>
      <c r="L3277" s="42"/>
      <c r="M3277" s="42"/>
      <c r="N3277" s="42"/>
      <c r="O3277" s="42"/>
      <c r="P3277" s="42"/>
      <c r="Q3277" s="42"/>
      <c r="R3277" s="42"/>
      <c r="S3277" s="42"/>
      <c r="T3277" s="42"/>
      <c r="U3277" s="95"/>
      <c r="V3277" s="42"/>
      <c r="W3277" s="42"/>
      <c r="X3277" s="95"/>
      <c r="Y3277" s="62"/>
      <c r="Z3277" s="42"/>
    </row>
    <row r="3278" spans="1:26" ht="17.25">
      <c r="A3278" s="42"/>
      <c r="B3278" s="42"/>
      <c r="C3278" s="42"/>
      <c r="D3278" s="42"/>
      <c r="F3278" s="44"/>
      <c r="G3278" s="44"/>
      <c r="H3278" s="42"/>
      <c r="I3278" s="42"/>
      <c r="J3278" s="95"/>
      <c r="K3278" s="95"/>
      <c r="L3278" s="42"/>
      <c r="M3278" s="42"/>
      <c r="N3278" s="42"/>
      <c r="O3278" s="42"/>
      <c r="P3278" s="42"/>
      <c r="Q3278" s="42"/>
      <c r="R3278" s="42"/>
      <c r="S3278" s="42"/>
      <c r="T3278" s="42"/>
      <c r="U3278" s="95"/>
      <c r="V3278" s="42"/>
      <c r="W3278" s="42"/>
      <c r="X3278" s="95"/>
      <c r="Y3278" s="62"/>
      <c r="Z3278" s="42"/>
    </row>
    <row r="3279" spans="1:26" ht="17.25">
      <c r="A3279" s="42"/>
      <c r="B3279" s="42"/>
      <c r="C3279" s="42"/>
      <c r="D3279" s="42"/>
      <c r="F3279" s="44"/>
      <c r="G3279" s="44"/>
      <c r="H3279" s="42"/>
      <c r="I3279" s="42"/>
      <c r="J3279" s="95"/>
      <c r="K3279" s="95"/>
      <c r="L3279" s="42"/>
      <c r="M3279" s="42"/>
      <c r="N3279" s="95"/>
      <c r="O3279" s="42"/>
      <c r="P3279" s="42"/>
      <c r="Q3279" s="42"/>
      <c r="R3279" s="42"/>
      <c r="S3279" s="42"/>
      <c r="T3279" s="42"/>
      <c r="U3279" s="95"/>
      <c r="V3279" s="42"/>
      <c r="W3279" s="42"/>
      <c r="X3279" s="95"/>
      <c r="Y3279" s="62"/>
      <c r="Z3279" s="42"/>
    </row>
    <row r="3280" spans="1:26" ht="17.25">
      <c r="A3280" s="42"/>
      <c r="B3280" s="42"/>
      <c r="C3280" s="42"/>
      <c r="D3280" s="42"/>
      <c r="F3280" s="44"/>
      <c r="G3280" s="44"/>
      <c r="H3280" s="42"/>
      <c r="I3280" s="42"/>
      <c r="J3280" s="95"/>
      <c r="K3280" s="95"/>
      <c r="L3280" s="42"/>
      <c r="M3280" s="42"/>
      <c r="N3280" s="95"/>
      <c r="O3280" s="42"/>
      <c r="P3280" s="42"/>
      <c r="Q3280" s="42"/>
      <c r="R3280" s="42"/>
      <c r="S3280" s="42"/>
      <c r="T3280" s="42"/>
      <c r="U3280" s="95"/>
      <c r="V3280" s="42"/>
      <c r="W3280" s="42"/>
      <c r="X3280" s="95"/>
      <c r="Y3280" s="62"/>
      <c r="Z3280" s="42"/>
    </row>
    <row r="3281" spans="1:26" ht="17.25">
      <c r="A3281" s="42"/>
      <c r="B3281" s="42"/>
      <c r="C3281" s="42"/>
      <c r="D3281" s="42"/>
      <c r="F3281" s="44"/>
      <c r="G3281" s="44"/>
      <c r="H3281" s="42"/>
      <c r="I3281" s="42"/>
      <c r="J3281" s="95"/>
      <c r="K3281" s="95"/>
      <c r="L3281" s="42"/>
      <c r="M3281" s="42"/>
      <c r="O3281" s="42"/>
      <c r="P3281" s="42"/>
      <c r="Q3281" s="42"/>
      <c r="R3281" s="42"/>
      <c r="S3281" s="42"/>
      <c r="T3281" s="42"/>
      <c r="U3281" s="95"/>
      <c r="V3281" s="42"/>
      <c r="W3281" s="42"/>
      <c r="X3281" s="95"/>
      <c r="Y3281" s="62"/>
      <c r="Z3281" s="42"/>
    </row>
    <row r="3282" spans="1:26" ht="17.25">
      <c r="A3282" s="42"/>
      <c r="B3282" s="42"/>
      <c r="C3282" s="42"/>
      <c r="D3282" s="42"/>
      <c r="F3282" s="44"/>
      <c r="G3282" s="44"/>
      <c r="H3282" s="42"/>
      <c r="I3282" s="42"/>
      <c r="J3282" s="95"/>
      <c r="K3282" s="95"/>
      <c r="L3282" s="42"/>
      <c r="M3282" s="42"/>
      <c r="N3282" s="91"/>
      <c r="O3282" s="42"/>
      <c r="P3282" s="42"/>
      <c r="Q3282" s="42"/>
      <c r="R3282" s="42"/>
      <c r="S3282" s="42"/>
      <c r="T3282" s="42"/>
      <c r="U3282" s="95"/>
      <c r="V3282" s="42"/>
      <c r="W3282" s="42"/>
      <c r="X3282" s="95"/>
      <c r="Y3282" s="62"/>
      <c r="Z3282" s="42"/>
    </row>
    <row r="3283" spans="1:26" ht="17.25">
      <c r="A3283" s="42"/>
      <c r="B3283" s="42"/>
      <c r="C3283" s="42"/>
      <c r="D3283" s="42"/>
      <c r="F3283" s="44"/>
      <c r="G3283" s="44"/>
      <c r="H3283" s="42"/>
      <c r="I3283" s="42"/>
      <c r="J3283" s="95"/>
      <c r="K3283" s="95"/>
      <c r="L3283" s="42"/>
      <c r="M3283" s="42"/>
      <c r="O3283" s="42"/>
      <c r="P3283" s="42"/>
      <c r="Q3283" s="42"/>
      <c r="R3283" s="42"/>
      <c r="S3283" s="42"/>
      <c r="T3283" s="42"/>
      <c r="U3283" s="95"/>
      <c r="V3283" s="42"/>
      <c r="W3283" s="42"/>
      <c r="X3283" s="95"/>
      <c r="Y3283" s="62"/>
      <c r="Z3283" s="42"/>
    </row>
    <row r="3284" spans="1:26" ht="17.25">
      <c r="A3284" s="42"/>
      <c r="B3284" s="42"/>
      <c r="C3284" s="42"/>
      <c r="D3284" s="42"/>
      <c r="F3284" s="44"/>
      <c r="G3284" s="44"/>
      <c r="H3284" s="42"/>
      <c r="I3284" s="42"/>
      <c r="J3284" s="95"/>
      <c r="K3284" s="95"/>
      <c r="L3284" s="42"/>
      <c r="M3284" s="42"/>
      <c r="N3284" s="91"/>
      <c r="O3284" s="42"/>
      <c r="P3284" s="42"/>
      <c r="Q3284" s="42"/>
      <c r="R3284" s="42"/>
      <c r="S3284" s="42"/>
      <c r="T3284" s="42"/>
      <c r="U3284" s="95"/>
      <c r="V3284" s="42"/>
      <c r="W3284" s="42"/>
      <c r="X3284" s="95"/>
      <c r="Y3284" s="62"/>
      <c r="Z3284" s="42"/>
    </row>
    <row r="3285" spans="1:26" ht="17.25">
      <c r="A3285" s="42"/>
      <c r="B3285" s="42"/>
      <c r="C3285" s="42"/>
      <c r="D3285" s="42"/>
      <c r="F3285" s="44"/>
      <c r="G3285" s="44"/>
      <c r="H3285" s="42"/>
      <c r="I3285" s="42"/>
      <c r="J3285" s="95"/>
      <c r="K3285" s="95"/>
      <c r="L3285" s="42"/>
      <c r="M3285" s="42"/>
      <c r="N3285" s="91"/>
      <c r="O3285" s="42"/>
      <c r="P3285" s="42"/>
      <c r="Q3285" s="42"/>
      <c r="R3285" s="42"/>
      <c r="S3285" s="42"/>
      <c r="T3285" s="42"/>
      <c r="U3285" s="95"/>
      <c r="V3285" s="42"/>
      <c r="W3285" s="42"/>
      <c r="X3285" s="95"/>
      <c r="Y3285" s="62"/>
      <c r="Z3285" s="42"/>
    </row>
    <row r="3286" spans="1:26" ht="17.25">
      <c r="A3286" s="42"/>
      <c r="B3286" s="42"/>
      <c r="C3286" s="42"/>
      <c r="D3286" s="42"/>
      <c r="F3286" s="44"/>
      <c r="G3286" s="44"/>
      <c r="H3286" s="42"/>
      <c r="I3286" s="42"/>
      <c r="J3286" s="95"/>
      <c r="K3286" s="95"/>
      <c r="L3286" s="42"/>
      <c r="M3286" s="42"/>
      <c r="N3286" s="91"/>
      <c r="O3286" s="42"/>
      <c r="P3286" s="42"/>
      <c r="Q3286" s="42"/>
      <c r="R3286" s="42"/>
      <c r="S3286" s="42"/>
      <c r="T3286" s="42"/>
      <c r="U3286" s="95"/>
      <c r="V3286" s="42"/>
      <c r="W3286" s="42"/>
      <c r="X3286" s="95"/>
      <c r="Y3286" s="62"/>
      <c r="Z3286" s="42"/>
    </row>
    <row r="3287" spans="1:26" ht="17.25">
      <c r="A3287" s="42"/>
      <c r="B3287" s="42"/>
      <c r="C3287" s="42"/>
      <c r="D3287" s="42"/>
      <c r="F3287" s="44"/>
      <c r="G3287" s="44"/>
      <c r="H3287" s="42"/>
      <c r="I3287" s="42"/>
      <c r="J3287" s="95"/>
      <c r="K3287" s="95"/>
      <c r="L3287" s="42"/>
      <c r="M3287" s="42"/>
      <c r="N3287" s="95"/>
      <c r="O3287" s="42"/>
      <c r="P3287" s="42"/>
      <c r="Q3287" s="42"/>
      <c r="R3287" s="42"/>
      <c r="S3287" s="42"/>
      <c r="T3287" s="42"/>
      <c r="U3287" s="95"/>
      <c r="V3287" s="42"/>
      <c r="W3287" s="42"/>
      <c r="X3287" s="95"/>
      <c r="Y3287" s="62"/>
      <c r="Z3287" s="42"/>
    </row>
    <row r="3288" spans="1:26" ht="17.25">
      <c r="A3288" s="42"/>
      <c r="B3288" s="42"/>
      <c r="C3288" s="42"/>
      <c r="D3288" s="42"/>
      <c r="F3288" s="44"/>
      <c r="G3288" s="44"/>
      <c r="H3288" s="42"/>
      <c r="I3288" s="42"/>
      <c r="J3288" s="95"/>
      <c r="K3288" s="95"/>
      <c r="L3288" s="42"/>
      <c r="M3288" s="42"/>
      <c r="N3288" s="42"/>
      <c r="O3288" s="42"/>
      <c r="P3288" s="42"/>
      <c r="Q3288" s="42"/>
      <c r="R3288" s="42"/>
      <c r="S3288" s="42"/>
      <c r="T3288" s="42"/>
      <c r="U3288" s="95"/>
      <c r="V3288" s="42"/>
      <c r="W3288" s="42"/>
      <c r="X3288" s="95"/>
      <c r="Y3288" s="62"/>
      <c r="Z3288" s="42"/>
    </row>
    <row r="3289" spans="1:26" ht="17.25">
      <c r="A3289" s="42"/>
      <c r="B3289" s="42"/>
      <c r="C3289" s="42"/>
      <c r="D3289" s="42"/>
      <c r="F3289" s="44"/>
      <c r="G3289" s="44"/>
      <c r="H3289" s="42"/>
      <c r="I3289" s="42"/>
      <c r="J3289" s="95"/>
      <c r="K3289" s="95"/>
      <c r="L3289" s="42"/>
      <c r="M3289" s="42"/>
      <c r="N3289" s="42"/>
      <c r="O3289" s="42"/>
      <c r="P3289" s="42"/>
      <c r="Q3289" s="42"/>
      <c r="R3289" s="42"/>
      <c r="S3289" s="42"/>
      <c r="T3289" s="42"/>
      <c r="U3289" s="95"/>
      <c r="V3289" s="42"/>
      <c r="W3289" s="42"/>
      <c r="X3289" s="95"/>
      <c r="Y3289" s="62"/>
      <c r="Z3289" s="42"/>
    </row>
    <row r="3290" spans="1:26" ht="17.25">
      <c r="A3290" s="42"/>
      <c r="B3290" s="42"/>
      <c r="C3290" s="42"/>
      <c r="D3290" s="42"/>
      <c r="F3290" s="44"/>
      <c r="G3290" s="44"/>
      <c r="H3290" s="42"/>
      <c r="I3290" s="42"/>
      <c r="J3290" s="95"/>
      <c r="K3290" s="95"/>
      <c r="L3290" s="42"/>
      <c r="M3290" s="42"/>
      <c r="N3290" s="42"/>
      <c r="O3290" s="42"/>
      <c r="P3290" s="42"/>
      <c r="Q3290" s="42"/>
      <c r="R3290" s="42"/>
      <c r="S3290" s="42"/>
      <c r="T3290" s="42"/>
      <c r="U3290" s="95"/>
      <c r="V3290" s="42"/>
      <c r="W3290" s="42"/>
      <c r="X3290" s="95"/>
      <c r="Y3290" s="62"/>
      <c r="Z3290" s="42"/>
    </row>
    <row r="3291" spans="1:26" ht="17.25">
      <c r="A3291" s="42"/>
      <c r="B3291" s="42"/>
      <c r="C3291" s="42"/>
      <c r="D3291" s="42"/>
      <c r="F3291" s="44"/>
      <c r="G3291" s="44"/>
      <c r="H3291" s="42"/>
      <c r="I3291" s="42"/>
      <c r="J3291" s="95"/>
      <c r="K3291" s="95"/>
      <c r="L3291" s="42"/>
      <c r="M3291" s="42"/>
      <c r="N3291" s="42"/>
      <c r="O3291" s="42"/>
      <c r="P3291" s="42"/>
      <c r="Q3291" s="42"/>
      <c r="R3291" s="42"/>
      <c r="S3291" s="42"/>
      <c r="T3291" s="42"/>
      <c r="U3291" s="95"/>
      <c r="V3291" s="42"/>
      <c r="W3291" s="42"/>
      <c r="X3291" s="95"/>
      <c r="Y3291" s="62"/>
      <c r="Z3291" s="42"/>
    </row>
    <row r="3292" spans="1:26" ht="17.25">
      <c r="A3292" s="42"/>
      <c r="B3292" s="42"/>
      <c r="C3292" s="42"/>
      <c r="D3292" s="42"/>
      <c r="F3292" s="44"/>
      <c r="G3292" s="44"/>
      <c r="H3292" s="42"/>
      <c r="I3292" s="42"/>
      <c r="J3292" s="95"/>
      <c r="K3292" s="95"/>
      <c r="L3292" s="42"/>
      <c r="M3292" s="42"/>
      <c r="N3292" s="42"/>
      <c r="O3292" s="42"/>
      <c r="P3292" s="42"/>
      <c r="Q3292" s="42"/>
      <c r="R3292" s="42"/>
      <c r="S3292" s="42"/>
      <c r="T3292" s="42"/>
      <c r="U3292" s="95"/>
      <c r="V3292" s="42"/>
      <c r="W3292" s="42"/>
      <c r="X3292" s="95"/>
      <c r="Y3292" s="62"/>
      <c r="Z3292" s="42"/>
    </row>
    <row r="3293" spans="1:26" ht="17.25">
      <c r="A3293" s="42"/>
      <c r="B3293" s="42"/>
      <c r="C3293" s="42"/>
      <c r="D3293" s="42"/>
      <c r="F3293" s="44"/>
      <c r="G3293" s="44"/>
      <c r="H3293" s="42"/>
      <c r="I3293" s="42"/>
      <c r="J3293" s="95"/>
      <c r="K3293" s="95"/>
      <c r="L3293" s="42"/>
      <c r="M3293" s="42"/>
      <c r="N3293" s="42"/>
      <c r="O3293" s="42"/>
      <c r="P3293" s="42"/>
      <c r="Q3293" s="42"/>
      <c r="R3293" s="42"/>
      <c r="S3293" s="42"/>
      <c r="T3293" s="42"/>
      <c r="U3293" s="95"/>
      <c r="V3293" s="42"/>
      <c r="W3293" s="42"/>
      <c r="X3293" s="95"/>
      <c r="Y3293" s="62"/>
      <c r="Z3293" s="42"/>
    </row>
    <row r="3294" spans="1:26" ht="17.25">
      <c r="A3294" s="42"/>
      <c r="B3294" s="42"/>
      <c r="C3294" s="42"/>
      <c r="D3294" s="42"/>
      <c r="F3294" s="44"/>
      <c r="G3294" s="44"/>
      <c r="H3294" s="42"/>
      <c r="I3294" s="42"/>
      <c r="J3294" s="95"/>
      <c r="K3294" s="95"/>
      <c r="L3294" s="42"/>
      <c r="M3294" s="42"/>
      <c r="N3294" s="42"/>
      <c r="O3294" s="42"/>
      <c r="P3294" s="42"/>
      <c r="Q3294" s="42"/>
      <c r="R3294" s="42"/>
      <c r="S3294" s="42"/>
      <c r="T3294" s="42"/>
      <c r="U3294" s="95"/>
      <c r="V3294" s="42"/>
      <c r="W3294" s="42"/>
      <c r="X3294" s="95"/>
      <c r="Y3294" s="62"/>
      <c r="Z3294" s="42"/>
    </row>
    <row r="3295" spans="1:26" ht="17.25">
      <c r="A3295" s="42"/>
      <c r="B3295" s="42"/>
      <c r="C3295" s="42"/>
      <c r="D3295" s="42"/>
      <c r="F3295" s="44"/>
      <c r="G3295" s="44"/>
      <c r="H3295" s="42"/>
      <c r="I3295" s="42"/>
      <c r="J3295" s="95"/>
      <c r="K3295" s="95"/>
      <c r="L3295" s="42"/>
      <c r="M3295" s="42"/>
      <c r="N3295" s="42"/>
      <c r="O3295" s="42"/>
      <c r="P3295" s="42"/>
      <c r="Q3295" s="42"/>
      <c r="R3295" s="42"/>
      <c r="S3295" s="42"/>
      <c r="T3295" s="42"/>
      <c r="U3295" s="95"/>
      <c r="V3295" s="42"/>
      <c r="W3295" s="42"/>
      <c r="X3295" s="95"/>
      <c r="Y3295" s="62"/>
      <c r="Z3295" s="42"/>
    </row>
    <row r="3296" spans="1:26" ht="17.25">
      <c r="A3296" s="42"/>
      <c r="B3296" s="42"/>
      <c r="C3296" s="42"/>
      <c r="D3296" s="42"/>
      <c r="F3296" s="44"/>
      <c r="G3296" s="44"/>
      <c r="H3296" s="42"/>
      <c r="I3296" s="42"/>
      <c r="J3296" s="95"/>
      <c r="K3296" s="95"/>
      <c r="L3296" s="42"/>
      <c r="M3296" s="42"/>
      <c r="N3296" s="42"/>
      <c r="O3296" s="42"/>
      <c r="P3296" s="42"/>
      <c r="Q3296" s="42"/>
      <c r="R3296" s="42"/>
      <c r="S3296" s="42"/>
      <c r="T3296" s="42"/>
      <c r="U3296" s="95"/>
      <c r="V3296" s="42"/>
      <c r="W3296" s="42"/>
      <c r="X3296" s="95"/>
      <c r="Y3296" s="62"/>
      <c r="Z3296" s="42"/>
    </row>
    <row r="3297" spans="1:26" ht="17.25">
      <c r="A3297" s="42"/>
      <c r="B3297" s="42"/>
      <c r="C3297" s="42"/>
      <c r="D3297" s="42"/>
      <c r="F3297" s="44"/>
      <c r="G3297" s="44"/>
      <c r="H3297" s="42"/>
      <c r="I3297" s="42"/>
      <c r="J3297" s="95"/>
      <c r="K3297" s="95"/>
      <c r="L3297" s="42"/>
      <c r="M3297" s="42"/>
      <c r="N3297" s="42"/>
      <c r="O3297" s="42"/>
      <c r="P3297" s="42"/>
      <c r="Q3297" s="42"/>
      <c r="R3297" s="42"/>
      <c r="S3297" s="42"/>
      <c r="T3297" s="42"/>
      <c r="U3297" s="95"/>
      <c r="V3297" s="42"/>
      <c r="W3297" s="42"/>
      <c r="X3297" s="95"/>
      <c r="Y3297" s="62"/>
      <c r="Z3297" s="42"/>
    </row>
    <row r="3298" spans="1:26" ht="17.25">
      <c r="A3298" s="42"/>
      <c r="B3298" s="42"/>
      <c r="C3298" s="42"/>
      <c r="D3298" s="42"/>
      <c r="F3298" s="44"/>
      <c r="G3298" s="44"/>
      <c r="H3298" s="42"/>
      <c r="I3298" s="42"/>
      <c r="J3298" s="95"/>
      <c r="K3298" s="95"/>
      <c r="L3298" s="42"/>
      <c r="M3298" s="42"/>
      <c r="N3298" s="42"/>
      <c r="O3298" s="42"/>
      <c r="P3298" s="42"/>
      <c r="Q3298" s="42"/>
      <c r="R3298" s="42"/>
      <c r="S3298" s="42"/>
      <c r="T3298" s="42"/>
      <c r="U3298" s="95"/>
      <c r="V3298" s="42"/>
      <c r="W3298" s="42"/>
      <c r="X3298" s="95"/>
      <c r="Y3298" s="62"/>
      <c r="Z3298" s="42"/>
    </row>
    <row r="3299" spans="1:26" ht="17.25">
      <c r="A3299" s="42"/>
      <c r="B3299" s="42"/>
      <c r="C3299" s="42"/>
      <c r="D3299" s="42"/>
      <c r="F3299" s="44"/>
      <c r="G3299" s="44"/>
      <c r="H3299" s="42"/>
      <c r="I3299" s="42"/>
      <c r="J3299" s="95"/>
      <c r="K3299" s="95"/>
      <c r="L3299" s="42"/>
      <c r="M3299" s="42"/>
      <c r="N3299" s="95"/>
      <c r="O3299" s="42"/>
      <c r="P3299" s="42"/>
      <c r="Q3299" s="42"/>
      <c r="R3299" s="42"/>
      <c r="S3299" s="42"/>
      <c r="T3299" s="42"/>
      <c r="U3299" s="95"/>
      <c r="V3299" s="42"/>
      <c r="W3299" s="42"/>
      <c r="X3299" s="95"/>
      <c r="Y3299" s="62"/>
      <c r="Z3299" s="42"/>
    </row>
    <row r="3300" spans="1:26" ht="17.25">
      <c r="A3300" s="42"/>
      <c r="B3300" s="42"/>
      <c r="C3300" s="42"/>
      <c r="D3300" s="42"/>
      <c r="F3300" s="44"/>
      <c r="G3300" s="44"/>
      <c r="H3300" s="42"/>
      <c r="I3300" s="42"/>
      <c r="J3300" s="95"/>
      <c r="K3300" s="95"/>
      <c r="L3300" s="42"/>
      <c r="M3300" s="42"/>
      <c r="N3300" s="95"/>
      <c r="O3300" s="42"/>
      <c r="P3300" s="42"/>
      <c r="Q3300" s="42"/>
      <c r="R3300" s="42"/>
      <c r="S3300" s="42"/>
      <c r="T3300" s="42"/>
      <c r="U3300" s="95"/>
      <c r="V3300" s="42"/>
      <c r="W3300" s="42"/>
      <c r="X3300" s="95"/>
      <c r="Y3300" s="62"/>
      <c r="Z3300" s="42"/>
    </row>
    <row r="3301" spans="1:26" ht="17.25">
      <c r="A3301" s="42"/>
      <c r="B3301" s="42"/>
      <c r="C3301" s="42"/>
      <c r="D3301" s="42"/>
      <c r="F3301" s="44"/>
      <c r="G3301" s="44"/>
      <c r="H3301" s="42"/>
      <c r="I3301" s="42"/>
      <c r="J3301" s="95"/>
      <c r="K3301" s="95"/>
      <c r="L3301" s="42"/>
      <c r="M3301" s="42"/>
      <c r="O3301" s="42"/>
      <c r="P3301" s="42"/>
      <c r="Q3301" s="42"/>
      <c r="R3301" s="42"/>
      <c r="S3301" s="42"/>
      <c r="T3301" s="42"/>
      <c r="U3301" s="95"/>
      <c r="V3301" s="42"/>
      <c r="W3301" s="42"/>
      <c r="X3301" s="95"/>
      <c r="Y3301" s="62"/>
      <c r="Z3301" s="42"/>
    </row>
    <row r="3302" spans="1:26" ht="17.25">
      <c r="A3302" s="42"/>
      <c r="B3302" s="42"/>
      <c r="C3302" s="42"/>
      <c r="D3302" s="42"/>
      <c r="F3302" s="44"/>
      <c r="G3302" s="44"/>
      <c r="H3302" s="42"/>
      <c r="I3302" s="42"/>
      <c r="J3302" s="95"/>
      <c r="K3302" s="95"/>
      <c r="L3302" s="42"/>
      <c r="M3302" s="42"/>
      <c r="N3302" s="91"/>
      <c r="O3302" s="42"/>
      <c r="P3302" s="42"/>
      <c r="Q3302" s="42"/>
      <c r="R3302" s="42"/>
      <c r="S3302" s="42"/>
      <c r="T3302" s="42"/>
      <c r="U3302" s="95"/>
      <c r="V3302" s="42"/>
      <c r="W3302" s="42"/>
      <c r="X3302" s="95"/>
      <c r="Y3302" s="62"/>
      <c r="Z3302" s="42"/>
    </row>
    <row r="3303" spans="1:26" ht="17.25">
      <c r="A3303" s="42"/>
      <c r="B3303" s="42"/>
      <c r="C3303" s="42"/>
      <c r="D3303" s="42"/>
      <c r="F3303" s="44"/>
      <c r="G3303" s="44"/>
      <c r="H3303" s="42"/>
      <c r="I3303" s="42"/>
      <c r="J3303" s="95"/>
      <c r="K3303" s="95"/>
      <c r="L3303" s="42"/>
      <c r="M3303" s="42"/>
      <c r="O3303" s="42"/>
      <c r="P3303" s="42"/>
      <c r="Q3303" s="42"/>
      <c r="R3303" s="42"/>
      <c r="S3303" s="42"/>
      <c r="T3303" s="42"/>
      <c r="U3303" s="95"/>
      <c r="V3303" s="42"/>
      <c r="W3303" s="42"/>
      <c r="X3303" s="95"/>
      <c r="Y3303" s="62"/>
      <c r="Z3303" s="42"/>
    </row>
    <row r="3304" spans="1:26" ht="17.25">
      <c r="A3304" s="42"/>
      <c r="B3304" s="42"/>
      <c r="C3304" s="42"/>
      <c r="D3304" s="42"/>
      <c r="F3304" s="44"/>
      <c r="G3304" s="44"/>
      <c r="H3304" s="42"/>
      <c r="I3304" s="42"/>
      <c r="J3304" s="95"/>
      <c r="K3304" s="95"/>
      <c r="L3304" s="42"/>
      <c r="M3304" s="42"/>
      <c r="N3304" s="91"/>
      <c r="O3304" s="42"/>
      <c r="P3304" s="42"/>
      <c r="Q3304" s="42"/>
      <c r="R3304" s="42"/>
      <c r="S3304" s="42"/>
      <c r="T3304" s="42"/>
      <c r="U3304" s="95"/>
      <c r="V3304" s="42"/>
      <c r="W3304" s="42"/>
      <c r="X3304" s="95"/>
      <c r="Y3304" s="62"/>
      <c r="Z3304" s="42"/>
    </row>
    <row r="3305" spans="1:26" ht="17.25">
      <c r="A3305" s="42"/>
      <c r="B3305" s="42"/>
      <c r="C3305" s="42"/>
      <c r="D3305" s="42"/>
      <c r="F3305" s="44"/>
      <c r="G3305" s="44"/>
      <c r="H3305" s="42"/>
      <c r="I3305" s="42"/>
      <c r="J3305" s="95"/>
      <c r="K3305" s="95"/>
      <c r="L3305" s="42"/>
      <c r="M3305" s="42"/>
      <c r="N3305" s="91"/>
      <c r="O3305" s="42"/>
      <c r="P3305" s="42"/>
      <c r="Q3305" s="42"/>
      <c r="R3305" s="42"/>
      <c r="S3305" s="42"/>
      <c r="T3305" s="42"/>
      <c r="U3305" s="95"/>
      <c r="V3305" s="42"/>
      <c r="W3305" s="42"/>
      <c r="X3305" s="95"/>
      <c r="Y3305" s="62"/>
      <c r="Z3305" s="42"/>
    </row>
    <row r="3306" spans="1:26" ht="17.25">
      <c r="A3306" s="42"/>
      <c r="B3306" s="42"/>
      <c r="C3306" s="42"/>
      <c r="D3306" s="42"/>
      <c r="F3306" s="44"/>
      <c r="G3306" s="44"/>
      <c r="H3306" s="42"/>
      <c r="I3306" s="42"/>
      <c r="J3306" s="95"/>
      <c r="K3306" s="95"/>
      <c r="L3306" s="42"/>
      <c r="M3306" s="42"/>
      <c r="N3306" s="91"/>
      <c r="O3306" s="42"/>
      <c r="P3306" s="42"/>
      <c r="Q3306" s="42"/>
      <c r="R3306" s="42"/>
      <c r="S3306" s="42"/>
      <c r="T3306" s="42"/>
      <c r="U3306" s="95"/>
      <c r="V3306" s="42"/>
      <c r="W3306" s="42"/>
      <c r="X3306" s="95"/>
      <c r="Y3306" s="62"/>
      <c r="Z3306" s="42"/>
    </row>
    <row r="3307" spans="1:26" ht="17.25">
      <c r="A3307" s="42"/>
      <c r="B3307" s="42"/>
      <c r="C3307" s="42"/>
      <c r="D3307" s="42"/>
      <c r="F3307" s="44"/>
      <c r="G3307" s="44"/>
      <c r="H3307" s="42"/>
      <c r="I3307" s="42"/>
      <c r="J3307" s="95"/>
      <c r="K3307" s="95"/>
      <c r="L3307" s="42"/>
      <c r="M3307" s="42"/>
      <c r="N3307" s="95"/>
      <c r="O3307" s="42"/>
      <c r="P3307" s="42"/>
      <c r="Q3307" s="42"/>
      <c r="R3307" s="42"/>
      <c r="S3307" s="42"/>
      <c r="T3307" s="42"/>
      <c r="U3307" s="95"/>
      <c r="V3307" s="42"/>
      <c r="W3307" s="42"/>
      <c r="X3307" s="95"/>
      <c r="Y3307" s="62"/>
      <c r="Z3307" s="42"/>
    </row>
    <row r="3308" spans="1:26" ht="17.25">
      <c r="A3308" s="42"/>
      <c r="B3308" s="42"/>
      <c r="C3308" s="42"/>
      <c r="D3308" s="42"/>
      <c r="F3308" s="44"/>
      <c r="G3308" s="44"/>
      <c r="H3308" s="42"/>
      <c r="I3308" s="42"/>
      <c r="J3308" s="95"/>
      <c r="K3308" s="95"/>
      <c r="L3308" s="42"/>
      <c r="M3308" s="42"/>
      <c r="N3308" s="42"/>
      <c r="O3308" s="42"/>
      <c r="P3308" s="42"/>
      <c r="Q3308" s="42"/>
      <c r="R3308" s="42"/>
      <c r="S3308" s="42"/>
      <c r="T3308" s="42"/>
      <c r="U3308" s="95"/>
      <c r="V3308" s="42"/>
      <c r="W3308" s="42"/>
      <c r="X3308" s="95"/>
      <c r="Y3308" s="62"/>
      <c r="Z3308" s="42"/>
    </row>
    <row r="3309" spans="1:26" ht="17.25">
      <c r="A3309" s="42"/>
      <c r="B3309" s="42"/>
      <c r="C3309" s="42"/>
      <c r="D3309" s="42"/>
      <c r="F3309" s="44"/>
      <c r="G3309" s="44"/>
      <c r="H3309" s="42"/>
      <c r="I3309" s="42"/>
      <c r="J3309" s="95"/>
      <c r="K3309" s="95"/>
      <c r="L3309" s="42"/>
      <c r="M3309" s="42"/>
      <c r="N3309" s="42"/>
      <c r="O3309" s="42"/>
      <c r="P3309" s="42"/>
      <c r="Q3309" s="42"/>
      <c r="R3309" s="42"/>
      <c r="S3309" s="42"/>
      <c r="T3309" s="42"/>
      <c r="U3309" s="95"/>
      <c r="V3309" s="42"/>
      <c r="W3309" s="42"/>
      <c r="X3309" s="95"/>
      <c r="Y3309" s="62"/>
      <c r="Z3309" s="42"/>
    </row>
    <row r="3310" spans="1:26" ht="17.25">
      <c r="A3310" s="42"/>
      <c r="B3310" s="42"/>
      <c r="C3310" s="42"/>
      <c r="D3310" s="42"/>
      <c r="F3310" s="44"/>
      <c r="G3310" s="44"/>
      <c r="H3310" s="42"/>
      <c r="I3310" s="42"/>
      <c r="J3310" s="95"/>
      <c r="K3310" s="95"/>
      <c r="L3310" s="42"/>
      <c r="M3310" s="42"/>
      <c r="N3310" s="42"/>
      <c r="O3310" s="42"/>
      <c r="P3310" s="42"/>
      <c r="Q3310" s="42"/>
      <c r="R3310" s="42"/>
      <c r="S3310" s="42"/>
      <c r="T3310" s="42"/>
      <c r="U3310" s="95"/>
      <c r="V3310" s="42"/>
      <c r="W3310" s="42"/>
      <c r="X3310" s="95"/>
      <c r="Y3310" s="62"/>
      <c r="Z3310" s="42"/>
    </row>
    <row r="3311" spans="1:26" ht="17.25">
      <c r="A3311" s="42"/>
      <c r="B3311" s="42"/>
      <c r="C3311" s="42"/>
      <c r="D3311" s="42"/>
      <c r="F3311" s="44"/>
      <c r="G3311" s="44"/>
      <c r="H3311" s="42"/>
      <c r="I3311" s="42"/>
      <c r="J3311" s="95"/>
      <c r="K3311" s="95"/>
      <c r="L3311" s="42"/>
      <c r="M3311" s="42"/>
      <c r="N3311" s="42"/>
      <c r="O3311" s="42"/>
      <c r="P3311" s="42"/>
      <c r="Q3311" s="42"/>
      <c r="R3311" s="42"/>
      <c r="S3311" s="42"/>
      <c r="T3311" s="42"/>
      <c r="U3311" s="95"/>
      <c r="V3311" s="42"/>
      <c r="W3311" s="42"/>
      <c r="X3311" s="95"/>
      <c r="Y3311" s="62"/>
      <c r="Z3311" s="42"/>
    </row>
    <row r="3312" spans="1:26" ht="17.25">
      <c r="A3312" s="42"/>
      <c r="B3312" s="42"/>
      <c r="C3312" s="42"/>
      <c r="D3312" s="42"/>
      <c r="F3312" s="44"/>
      <c r="G3312" s="44"/>
      <c r="H3312" s="42"/>
      <c r="I3312" s="42"/>
      <c r="J3312" s="95"/>
      <c r="K3312" s="95"/>
      <c r="L3312" s="42"/>
      <c r="M3312" s="42"/>
      <c r="N3312" s="42"/>
      <c r="O3312" s="42"/>
      <c r="P3312" s="42"/>
      <c r="Q3312" s="42"/>
      <c r="R3312" s="42"/>
      <c r="S3312" s="42"/>
      <c r="T3312" s="42"/>
      <c r="U3312" s="95"/>
      <c r="V3312" s="42"/>
      <c r="W3312" s="42"/>
      <c r="X3312" s="95"/>
      <c r="Y3312" s="62"/>
      <c r="Z3312" s="42"/>
    </row>
    <row r="3313" spans="1:26" ht="17.25">
      <c r="A3313" s="42"/>
      <c r="B3313" s="42"/>
      <c r="C3313" s="42"/>
      <c r="D3313" s="42"/>
      <c r="F3313" s="44"/>
      <c r="G3313" s="44"/>
      <c r="H3313" s="42"/>
      <c r="I3313" s="42"/>
      <c r="J3313" s="95"/>
      <c r="K3313" s="95"/>
      <c r="L3313" s="42"/>
      <c r="M3313" s="42"/>
      <c r="N3313" s="42"/>
      <c r="O3313" s="42"/>
      <c r="P3313" s="42"/>
      <c r="Q3313" s="42"/>
      <c r="R3313" s="42"/>
      <c r="S3313" s="42"/>
      <c r="T3313" s="42"/>
      <c r="U3313" s="95"/>
      <c r="V3313" s="42"/>
      <c r="W3313" s="42"/>
      <c r="X3313" s="95"/>
      <c r="Y3313" s="62"/>
      <c r="Z3313" s="42"/>
    </row>
    <row r="3314" spans="1:26" ht="17.25">
      <c r="A3314" s="42"/>
      <c r="B3314" s="42"/>
      <c r="C3314" s="42"/>
      <c r="D3314" s="42"/>
      <c r="F3314" s="44"/>
      <c r="G3314" s="44"/>
      <c r="H3314" s="42"/>
      <c r="I3314" s="42"/>
      <c r="J3314" s="95"/>
      <c r="K3314" s="95"/>
      <c r="L3314" s="42"/>
      <c r="M3314" s="42"/>
      <c r="N3314" s="42"/>
      <c r="O3314" s="42"/>
      <c r="P3314" s="42"/>
      <c r="Q3314" s="42"/>
      <c r="R3314" s="42"/>
      <c r="S3314" s="42"/>
      <c r="T3314" s="42"/>
      <c r="U3314" s="95"/>
      <c r="V3314" s="42"/>
      <c r="W3314" s="42"/>
      <c r="X3314" s="95"/>
      <c r="Y3314" s="62"/>
      <c r="Z3314" s="42"/>
    </row>
    <row r="3315" spans="1:26" ht="17.25">
      <c r="A3315" s="42"/>
      <c r="B3315" s="42"/>
      <c r="C3315" s="42"/>
      <c r="D3315" s="42"/>
      <c r="F3315" s="44"/>
      <c r="G3315" s="44"/>
      <c r="H3315" s="42"/>
      <c r="I3315" s="42"/>
      <c r="J3315" s="95"/>
      <c r="K3315" s="95"/>
      <c r="L3315" s="42"/>
      <c r="M3315" s="42"/>
      <c r="N3315" s="42"/>
      <c r="O3315" s="42"/>
      <c r="P3315" s="42"/>
      <c r="Q3315" s="42"/>
      <c r="R3315" s="42"/>
      <c r="S3315" s="42"/>
      <c r="T3315" s="42"/>
      <c r="U3315" s="95"/>
      <c r="V3315" s="42"/>
      <c r="W3315" s="42"/>
      <c r="X3315" s="95"/>
      <c r="Y3315" s="62"/>
      <c r="Z3315" s="42"/>
    </row>
    <row r="3316" spans="1:26" ht="17.25">
      <c r="A3316" s="42"/>
      <c r="B3316" s="42"/>
      <c r="C3316" s="42"/>
      <c r="D3316" s="42"/>
      <c r="F3316" s="44"/>
      <c r="G3316" s="44"/>
      <c r="H3316" s="42"/>
      <c r="I3316" s="42"/>
      <c r="J3316" s="95"/>
      <c r="K3316" s="95"/>
      <c r="L3316" s="42"/>
      <c r="M3316" s="42"/>
      <c r="N3316" s="42"/>
      <c r="O3316" s="42"/>
      <c r="P3316" s="42"/>
      <c r="Q3316" s="42"/>
      <c r="R3316" s="42"/>
      <c r="S3316" s="42"/>
      <c r="T3316" s="42"/>
      <c r="U3316" s="95"/>
      <c r="V3316" s="42"/>
      <c r="W3316" s="42"/>
      <c r="X3316" s="95"/>
      <c r="Y3316" s="62"/>
      <c r="Z3316" s="42"/>
    </row>
    <row r="3317" spans="1:26" ht="17.25">
      <c r="A3317" s="42"/>
      <c r="B3317" s="42"/>
      <c r="C3317" s="42"/>
      <c r="D3317" s="42"/>
      <c r="F3317" s="44"/>
      <c r="G3317" s="44"/>
      <c r="H3317" s="42"/>
      <c r="I3317" s="42"/>
      <c r="J3317" s="95"/>
      <c r="K3317" s="95"/>
      <c r="L3317" s="42"/>
      <c r="M3317" s="42"/>
      <c r="N3317" s="42"/>
      <c r="O3317" s="42"/>
      <c r="P3317" s="42"/>
      <c r="Q3317" s="42"/>
      <c r="R3317" s="42"/>
      <c r="S3317" s="42"/>
      <c r="T3317" s="42"/>
      <c r="U3317" s="95"/>
      <c r="V3317" s="42"/>
      <c r="W3317" s="42"/>
      <c r="X3317" s="95"/>
      <c r="Y3317" s="62"/>
      <c r="Z3317" s="42"/>
    </row>
    <row r="3318" spans="1:26" ht="17.25">
      <c r="A3318" s="42"/>
      <c r="B3318" s="42"/>
      <c r="C3318" s="42"/>
      <c r="D3318" s="42"/>
      <c r="F3318" s="44"/>
      <c r="G3318" s="44"/>
      <c r="H3318" s="42"/>
      <c r="I3318" s="42"/>
      <c r="J3318" s="95"/>
      <c r="K3318" s="95"/>
      <c r="L3318" s="42"/>
      <c r="M3318" s="42"/>
      <c r="N3318" s="42"/>
      <c r="O3318" s="42"/>
      <c r="P3318" s="42"/>
      <c r="Q3318" s="42"/>
      <c r="R3318" s="42"/>
      <c r="S3318" s="42"/>
      <c r="T3318" s="42"/>
      <c r="U3318" s="95"/>
      <c r="V3318" s="42"/>
      <c r="W3318" s="42"/>
      <c r="X3318" s="95"/>
      <c r="Y3318" s="62"/>
      <c r="Z3318" s="42"/>
    </row>
    <row r="3319" spans="1:26" ht="17.25">
      <c r="A3319" s="42"/>
      <c r="B3319" s="42"/>
      <c r="C3319" s="42"/>
      <c r="D3319" s="42"/>
      <c r="F3319" s="44"/>
      <c r="G3319" s="44"/>
      <c r="H3319" s="42"/>
      <c r="I3319" s="42"/>
      <c r="J3319" s="95"/>
      <c r="K3319" s="95"/>
      <c r="L3319" s="42"/>
      <c r="M3319" s="42"/>
      <c r="N3319" s="95"/>
      <c r="O3319" s="42"/>
      <c r="P3319" s="42"/>
      <c r="Q3319" s="42"/>
      <c r="R3319" s="42"/>
      <c r="S3319" s="42"/>
      <c r="T3319" s="42"/>
      <c r="U3319" s="95"/>
      <c r="V3319" s="42"/>
      <c r="W3319" s="42"/>
      <c r="X3319" s="95"/>
      <c r="Y3319" s="62"/>
      <c r="Z3319" s="42"/>
    </row>
    <row r="3320" spans="1:26" ht="17.25">
      <c r="A3320" s="42"/>
      <c r="B3320" s="42"/>
      <c r="C3320" s="42"/>
      <c r="D3320" s="42"/>
      <c r="F3320" s="44"/>
      <c r="G3320" s="44"/>
      <c r="H3320" s="42"/>
      <c r="I3320" s="42"/>
      <c r="J3320" s="95"/>
      <c r="K3320" s="95"/>
      <c r="L3320" s="42"/>
      <c r="M3320" s="42"/>
      <c r="N3320" s="95"/>
      <c r="O3320" s="42"/>
      <c r="P3320" s="42"/>
      <c r="Q3320" s="42"/>
      <c r="R3320" s="42"/>
      <c r="S3320" s="42"/>
      <c r="T3320" s="42"/>
      <c r="U3320" s="95"/>
      <c r="V3320" s="42"/>
      <c r="W3320" s="42"/>
      <c r="X3320" s="95"/>
      <c r="Y3320" s="62"/>
      <c r="Z3320" s="42"/>
    </row>
    <row r="3321" spans="1:26" ht="17.25">
      <c r="A3321" s="42"/>
      <c r="B3321" s="42"/>
      <c r="C3321" s="42"/>
      <c r="D3321" s="42"/>
      <c r="F3321" s="44"/>
      <c r="G3321" s="44"/>
      <c r="H3321" s="42"/>
      <c r="I3321" s="42"/>
      <c r="J3321" s="95"/>
      <c r="K3321" s="95"/>
      <c r="L3321" s="42"/>
      <c r="M3321" s="42"/>
      <c r="O3321" s="42"/>
      <c r="P3321" s="42"/>
      <c r="Q3321" s="42"/>
      <c r="R3321" s="42"/>
      <c r="S3321" s="42"/>
      <c r="T3321" s="42"/>
      <c r="U3321" s="95"/>
      <c r="V3321" s="42"/>
      <c r="W3321" s="42"/>
      <c r="X3321" s="95"/>
      <c r="Y3321" s="62"/>
      <c r="Z3321" s="42"/>
    </row>
    <row r="3322" spans="1:26" ht="17.25">
      <c r="A3322" s="42"/>
      <c r="B3322" s="42"/>
      <c r="C3322" s="42"/>
      <c r="D3322" s="42"/>
      <c r="F3322" s="44"/>
      <c r="G3322" s="44"/>
      <c r="H3322" s="42"/>
      <c r="I3322" s="42"/>
      <c r="J3322" s="95"/>
      <c r="K3322" s="95"/>
      <c r="L3322" s="42"/>
      <c r="M3322" s="42"/>
      <c r="N3322" s="91"/>
      <c r="O3322" s="42"/>
      <c r="P3322" s="42"/>
      <c r="Q3322" s="42"/>
      <c r="R3322" s="42"/>
      <c r="S3322" s="42"/>
      <c r="T3322" s="42"/>
      <c r="U3322" s="95"/>
      <c r="V3322" s="42"/>
      <c r="W3322" s="42"/>
      <c r="X3322" s="95"/>
      <c r="Y3322" s="62"/>
      <c r="Z3322" s="42"/>
    </row>
    <row r="3323" spans="1:26" ht="17.25">
      <c r="A3323" s="42"/>
      <c r="B3323" s="42"/>
      <c r="C3323" s="42"/>
      <c r="D3323" s="42"/>
      <c r="F3323" s="44"/>
      <c r="G3323" s="44"/>
      <c r="H3323" s="42"/>
      <c r="I3323" s="42"/>
      <c r="J3323" s="95"/>
      <c r="K3323" s="95"/>
      <c r="L3323" s="42"/>
      <c r="M3323" s="42"/>
      <c r="O3323" s="42"/>
      <c r="P3323" s="42"/>
      <c r="Q3323" s="42"/>
      <c r="R3323" s="42"/>
      <c r="S3323" s="42"/>
      <c r="T3323" s="42"/>
      <c r="U3323" s="95"/>
      <c r="V3323" s="42"/>
      <c r="W3323" s="42"/>
      <c r="X3323" s="95"/>
      <c r="Y3323" s="62"/>
      <c r="Z3323" s="42"/>
    </row>
    <row r="3324" spans="1:26" ht="17.25">
      <c r="A3324" s="42"/>
      <c r="B3324" s="42"/>
      <c r="C3324" s="42"/>
      <c r="D3324" s="42"/>
      <c r="F3324" s="44"/>
      <c r="G3324" s="44"/>
      <c r="H3324" s="42"/>
      <c r="I3324" s="42"/>
      <c r="J3324" s="95"/>
      <c r="K3324" s="95"/>
      <c r="L3324" s="42"/>
      <c r="M3324" s="42"/>
      <c r="N3324" s="91"/>
      <c r="O3324" s="42"/>
      <c r="P3324" s="42"/>
      <c r="Q3324" s="42"/>
      <c r="R3324" s="42"/>
      <c r="S3324" s="42"/>
      <c r="T3324" s="42"/>
      <c r="U3324" s="95"/>
      <c r="V3324" s="42"/>
      <c r="W3324" s="42"/>
      <c r="X3324" s="95"/>
      <c r="Y3324" s="62"/>
      <c r="Z3324" s="42"/>
    </row>
    <row r="3325" spans="1:26" ht="17.25">
      <c r="A3325" s="42"/>
      <c r="B3325" s="42"/>
      <c r="C3325" s="42"/>
      <c r="D3325" s="42"/>
      <c r="F3325" s="44"/>
      <c r="G3325" s="44"/>
      <c r="H3325" s="42"/>
      <c r="I3325" s="42"/>
      <c r="J3325" s="95"/>
      <c r="K3325" s="95"/>
      <c r="L3325" s="42"/>
      <c r="M3325" s="42"/>
      <c r="N3325" s="91"/>
      <c r="O3325" s="42"/>
      <c r="P3325" s="42"/>
      <c r="Q3325" s="42"/>
      <c r="R3325" s="42"/>
      <c r="S3325" s="42"/>
      <c r="T3325" s="42"/>
      <c r="U3325" s="95"/>
      <c r="V3325" s="42"/>
      <c r="W3325" s="42"/>
      <c r="X3325" s="95"/>
      <c r="Y3325" s="62"/>
      <c r="Z3325" s="42"/>
    </row>
    <row r="3326" spans="1:26" ht="17.25">
      <c r="A3326" s="42"/>
      <c r="B3326" s="42"/>
      <c r="C3326" s="42"/>
      <c r="D3326" s="42"/>
      <c r="F3326" s="44"/>
      <c r="G3326" s="44"/>
      <c r="H3326" s="42"/>
      <c r="I3326" s="42"/>
      <c r="J3326" s="95"/>
      <c r="K3326" s="95"/>
      <c r="L3326" s="42"/>
      <c r="M3326" s="42"/>
      <c r="N3326" s="91"/>
      <c r="O3326" s="42"/>
      <c r="P3326" s="42"/>
      <c r="Q3326" s="42"/>
      <c r="R3326" s="42"/>
      <c r="S3326" s="42"/>
      <c r="T3326" s="42"/>
      <c r="U3326" s="95"/>
      <c r="V3326" s="42"/>
      <c r="W3326" s="42"/>
      <c r="X3326" s="95"/>
      <c r="Y3326" s="62"/>
      <c r="Z3326" s="42"/>
    </row>
    <row r="3327" spans="1:26" ht="17.25">
      <c r="A3327" s="42"/>
      <c r="B3327" s="42"/>
      <c r="C3327" s="42"/>
      <c r="D3327" s="42"/>
      <c r="F3327" s="44"/>
      <c r="G3327" s="44"/>
      <c r="H3327" s="42"/>
      <c r="I3327" s="42"/>
      <c r="J3327" s="95"/>
      <c r="K3327" s="95"/>
      <c r="L3327" s="42"/>
      <c r="M3327" s="42"/>
      <c r="N3327" s="95"/>
      <c r="O3327" s="42"/>
      <c r="P3327" s="42"/>
      <c r="Q3327" s="42"/>
      <c r="R3327" s="42"/>
      <c r="S3327" s="42"/>
      <c r="T3327" s="42"/>
      <c r="U3327" s="95"/>
      <c r="V3327" s="42"/>
      <c r="W3327" s="42"/>
      <c r="X3327" s="95"/>
      <c r="Y3327" s="62"/>
      <c r="Z3327" s="42"/>
    </row>
    <row r="3328" spans="1:26" ht="17.25">
      <c r="A3328" s="42"/>
      <c r="B3328" s="42"/>
      <c r="C3328" s="42"/>
      <c r="D3328" s="42"/>
      <c r="F3328" s="44"/>
      <c r="G3328" s="44"/>
      <c r="H3328" s="42"/>
      <c r="I3328" s="42"/>
      <c r="J3328" s="95"/>
      <c r="K3328" s="95"/>
      <c r="L3328" s="42"/>
      <c r="M3328" s="42"/>
      <c r="N3328" s="42"/>
      <c r="O3328" s="42"/>
      <c r="P3328" s="42"/>
      <c r="Q3328" s="42"/>
      <c r="R3328" s="42"/>
      <c r="S3328" s="42"/>
      <c r="T3328" s="42"/>
      <c r="U3328" s="95"/>
      <c r="V3328" s="42"/>
      <c r="W3328" s="42"/>
      <c r="X3328" s="95"/>
      <c r="Y3328" s="62"/>
      <c r="Z3328" s="42"/>
    </row>
    <row r="3329" spans="1:26" ht="17.25">
      <c r="A3329" s="42"/>
      <c r="B3329" s="42"/>
      <c r="C3329" s="42"/>
      <c r="D3329" s="42"/>
      <c r="F3329" s="44"/>
      <c r="G3329" s="44"/>
      <c r="H3329" s="42"/>
      <c r="I3329" s="42"/>
      <c r="J3329" s="95"/>
      <c r="K3329" s="95"/>
      <c r="L3329" s="42"/>
      <c r="M3329" s="42"/>
      <c r="N3329" s="42"/>
      <c r="O3329" s="42"/>
      <c r="P3329" s="42"/>
      <c r="Q3329" s="42"/>
      <c r="R3329" s="42"/>
      <c r="S3329" s="42"/>
      <c r="T3329" s="42"/>
      <c r="U3329" s="95"/>
      <c r="V3329" s="42"/>
      <c r="W3329" s="42"/>
      <c r="X3329" s="95"/>
      <c r="Y3329" s="62"/>
      <c r="Z3329" s="42"/>
    </row>
    <row r="3330" spans="1:26" ht="17.25">
      <c r="A3330" s="42"/>
      <c r="B3330" s="42"/>
      <c r="C3330" s="42"/>
      <c r="D3330" s="42"/>
      <c r="F3330" s="44"/>
      <c r="G3330" s="44"/>
      <c r="H3330" s="42"/>
      <c r="I3330" s="42"/>
      <c r="J3330" s="95"/>
      <c r="K3330" s="95"/>
      <c r="L3330" s="42"/>
      <c r="M3330" s="42"/>
      <c r="N3330" s="42"/>
      <c r="O3330" s="42"/>
      <c r="P3330" s="42"/>
      <c r="Q3330" s="42"/>
      <c r="R3330" s="42"/>
      <c r="S3330" s="42"/>
      <c r="T3330" s="42"/>
      <c r="U3330" s="95"/>
      <c r="V3330" s="42"/>
      <c r="W3330" s="42"/>
      <c r="X3330" s="95"/>
      <c r="Y3330" s="62"/>
      <c r="Z3330" s="42"/>
    </row>
    <row r="3331" spans="1:26" ht="17.25">
      <c r="A3331" s="42"/>
      <c r="B3331" s="42"/>
      <c r="C3331" s="42"/>
      <c r="D3331" s="42"/>
      <c r="F3331" s="44"/>
      <c r="G3331" s="44"/>
      <c r="H3331" s="42"/>
      <c r="I3331" s="42"/>
      <c r="J3331" s="95"/>
      <c r="K3331" s="95"/>
      <c r="L3331" s="42"/>
      <c r="M3331" s="42"/>
      <c r="N3331" s="42"/>
      <c r="O3331" s="42"/>
      <c r="P3331" s="42"/>
      <c r="Q3331" s="42"/>
      <c r="R3331" s="42"/>
      <c r="S3331" s="42"/>
      <c r="T3331" s="42"/>
      <c r="U3331" s="95"/>
      <c r="V3331" s="42"/>
      <c r="W3331" s="42"/>
      <c r="X3331" s="95"/>
      <c r="Y3331" s="62"/>
      <c r="Z3331" s="42"/>
    </row>
    <row r="3332" spans="1:26" ht="17.25">
      <c r="A3332" s="42"/>
      <c r="B3332" s="42"/>
      <c r="C3332" s="42"/>
      <c r="D3332" s="42"/>
      <c r="F3332" s="44"/>
      <c r="G3332" s="44"/>
      <c r="H3332" s="42"/>
      <c r="I3332" s="42"/>
      <c r="J3332" s="95"/>
      <c r="K3332" s="95"/>
      <c r="L3332" s="42"/>
      <c r="M3332" s="42"/>
      <c r="N3332" s="42"/>
      <c r="O3332" s="42"/>
      <c r="P3332" s="42"/>
      <c r="Q3332" s="42"/>
      <c r="R3332" s="42"/>
      <c r="S3332" s="42"/>
      <c r="T3332" s="42"/>
      <c r="U3332" s="95"/>
      <c r="V3332" s="42"/>
      <c r="W3332" s="42"/>
      <c r="X3332" s="95"/>
      <c r="Y3332" s="62"/>
      <c r="Z3332" s="42"/>
    </row>
    <row r="3333" spans="1:26" ht="17.25">
      <c r="A3333" s="42"/>
      <c r="B3333" s="42"/>
      <c r="C3333" s="42"/>
      <c r="D3333" s="42"/>
      <c r="F3333" s="44"/>
      <c r="G3333" s="44"/>
      <c r="H3333" s="42"/>
      <c r="I3333" s="42"/>
      <c r="J3333" s="95"/>
      <c r="K3333" s="95"/>
      <c r="L3333" s="42"/>
      <c r="M3333" s="42"/>
      <c r="N3333" s="42"/>
      <c r="O3333" s="42"/>
      <c r="P3333" s="42"/>
      <c r="Q3333" s="42"/>
      <c r="R3333" s="42"/>
      <c r="S3333" s="42"/>
      <c r="T3333" s="42"/>
      <c r="U3333" s="95"/>
      <c r="V3333" s="42"/>
      <c r="W3333" s="42"/>
      <c r="X3333" s="95"/>
      <c r="Y3333" s="62"/>
      <c r="Z3333" s="42"/>
    </row>
    <row r="3334" spans="1:26" ht="17.25">
      <c r="A3334" s="42"/>
      <c r="B3334" s="42"/>
      <c r="C3334" s="42"/>
      <c r="D3334" s="42"/>
      <c r="F3334" s="44"/>
      <c r="G3334" s="44"/>
      <c r="H3334" s="42"/>
      <c r="I3334" s="42"/>
      <c r="J3334" s="95"/>
      <c r="K3334" s="95"/>
      <c r="L3334" s="42"/>
      <c r="M3334" s="42"/>
      <c r="N3334" s="42"/>
      <c r="O3334" s="42"/>
      <c r="P3334" s="42"/>
      <c r="Q3334" s="42"/>
      <c r="R3334" s="42"/>
      <c r="S3334" s="42"/>
      <c r="T3334" s="42"/>
      <c r="U3334" s="95"/>
      <c r="V3334" s="42"/>
      <c r="W3334" s="42"/>
      <c r="X3334" s="95"/>
      <c r="Y3334" s="62"/>
      <c r="Z3334" s="42"/>
    </row>
    <row r="3335" spans="1:26" ht="17.25">
      <c r="A3335" s="42"/>
      <c r="B3335" s="42"/>
      <c r="C3335" s="42"/>
      <c r="D3335" s="42"/>
      <c r="F3335" s="44"/>
      <c r="G3335" s="44"/>
      <c r="H3335" s="42"/>
      <c r="I3335" s="42"/>
      <c r="J3335" s="95"/>
      <c r="K3335" s="95"/>
      <c r="L3335" s="42"/>
      <c r="M3335" s="42"/>
      <c r="N3335" s="42"/>
      <c r="O3335" s="42"/>
      <c r="P3335" s="42"/>
      <c r="Q3335" s="42"/>
      <c r="R3335" s="42"/>
      <c r="S3335" s="42"/>
      <c r="T3335" s="42"/>
      <c r="U3335" s="95"/>
      <c r="V3335" s="42"/>
      <c r="W3335" s="42"/>
      <c r="X3335" s="95"/>
      <c r="Y3335" s="62"/>
      <c r="Z3335" s="42"/>
    </row>
    <row r="3336" spans="1:26" ht="17.25">
      <c r="A3336" s="42"/>
      <c r="B3336" s="42"/>
      <c r="C3336" s="42"/>
      <c r="D3336" s="42"/>
      <c r="F3336" s="44"/>
      <c r="G3336" s="44"/>
      <c r="H3336" s="42"/>
      <c r="I3336" s="42"/>
      <c r="J3336" s="95"/>
      <c r="K3336" s="95"/>
      <c r="L3336" s="42"/>
      <c r="M3336" s="42"/>
      <c r="N3336" s="42"/>
      <c r="O3336" s="42"/>
      <c r="P3336" s="42"/>
      <c r="Q3336" s="42"/>
      <c r="R3336" s="42"/>
      <c r="S3336" s="42"/>
      <c r="T3336" s="42"/>
      <c r="U3336" s="95"/>
      <c r="V3336" s="42"/>
      <c r="W3336" s="42"/>
      <c r="X3336" s="95"/>
      <c r="Y3336" s="62"/>
      <c r="Z3336" s="42"/>
    </row>
    <row r="3337" spans="1:26" ht="17.25">
      <c r="A3337" s="42"/>
      <c r="B3337" s="42"/>
      <c r="C3337" s="42"/>
      <c r="D3337" s="42"/>
      <c r="F3337" s="44"/>
      <c r="G3337" s="44"/>
      <c r="H3337" s="42"/>
      <c r="I3337" s="42"/>
      <c r="J3337" s="95"/>
      <c r="K3337" s="95"/>
      <c r="L3337" s="42"/>
      <c r="M3337" s="42"/>
      <c r="N3337" s="42"/>
      <c r="O3337" s="42"/>
      <c r="P3337" s="42"/>
      <c r="Q3337" s="42"/>
      <c r="R3337" s="42"/>
      <c r="S3337" s="42"/>
      <c r="T3337" s="42"/>
      <c r="U3337" s="95"/>
      <c r="V3337" s="42"/>
      <c r="W3337" s="42"/>
      <c r="X3337" s="95"/>
      <c r="Y3337" s="62"/>
      <c r="Z3337" s="42"/>
    </row>
    <row r="3338" spans="1:26" ht="17.25">
      <c r="A3338" s="42"/>
      <c r="B3338" s="42"/>
      <c r="C3338" s="42"/>
      <c r="D3338" s="42"/>
      <c r="F3338" s="44"/>
      <c r="G3338" s="44"/>
      <c r="H3338" s="42"/>
      <c r="I3338" s="42"/>
      <c r="J3338" s="95"/>
      <c r="K3338" s="95"/>
      <c r="L3338" s="42"/>
      <c r="M3338" s="42"/>
      <c r="N3338" s="42"/>
      <c r="O3338" s="42"/>
      <c r="P3338" s="42"/>
      <c r="Q3338" s="42"/>
      <c r="R3338" s="42"/>
      <c r="S3338" s="42"/>
      <c r="T3338" s="42"/>
      <c r="U3338" s="95"/>
      <c r="V3338" s="42"/>
      <c r="W3338" s="42"/>
      <c r="X3338" s="95"/>
      <c r="Y3338" s="62"/>
      <c r="Z3338" s="42"/>
    </row>
    <row r="3339" spans="1:26" ht="17.25">
      <c r="A3339" s="42"/>
      <c r="B3339" s="42"/>
      <c r="C3339" s="42"/>
      <c r="D3339" s="42"/>
      <c r="F3339" s="44"/>
      <c r="G3339" s="44"/>
      <c r="H3339" s="42"/>
      <c r="I3339" s="42"/>
      <c r="J3339" s="95"/>
      <c r="K3339" s="95"/>
      <c r="L3339" s="42"/>
      <c r="M3339" s="42"/>
      <c r="N3339" s="95"/>
      <c r="O3339" s="42"/>
      <c r="P3339" s="42"/>
      <c r="Q3339" s="42"/>
      <c r="R3339" s="42"/>
      <c r="S3339" s="42"/>
      <c r="T3339" s="42"/>
      <c r="U3339" s="95"/>
      <c r="V3339" s="42"/>
      <c r="W3339" s="42"/>
      <c r="X3339" s="95"/>
      <c r="Y3339" s="62"/>
      <c r="Z3339" s="42"/>
    </row>
    <row r="3340" spans="1:26" ht="17.25">
      <c r="A3340" s="42"/>
      <c r="B3340" s="42"/>
      <c r="C3340" s="42"/>
      <c r="D3340" s="42"/>
      <c r="F3340" s="44"/>
      <c r="G3340" s="44"/>
      <c r="H3340" s="42"/>
      <c r="I3340" s="42"/>
      <c r="J3340" s="95"/>
      <c r="K3340" s="95"/>
      <c r="L3340" s="42"/>
      <c r="M3340" s="42"/>
      <c r="N3340" s="95"/>
      <c r="O3340" s="42"/>
      <c r="P3340" s="42"/>
      <c r="Q3340" s="42"/>
      <c r="R3340" s="42"/>
      <c r="S3340" s="42"/>
      <c r="T3340" s="42"/>
      <c r="U3340" s="95"/>
      <c r="V3340" s="42"/>
      <c r="W3340" s="42"/>
      <c r="X3340" s="95"/>
      <c r="Y3340" s="62"/>
      <c r="Z3340" s="42"/>
    </row>
    <row r="3341" spans="1:26" ht="17.25">
      <c r="A3341" s="42"/>
      <c r="B3341" s="42"/>
      <c r="C3341" s="42"/>
      <c r="D3341" s="42"/>
      <c r="F3341" s="44"/>
      <c r="G3341" s="44"/>
      <c r="H3341" s="42"/>
      <c r="I3341" s="42"/>
      <c r="J3341" s="95"/>
      <c r="K3341" s="95"/>
      <c r="L3341" s="42"/>
      <c r="M3341" s="42"/>
      <c r="O3341" s="42"/>
      <c r="P3341" s="42"/>
      <c r="Q3341" s="42"/>
      <c r="R3341" s="42"/>
      <c r="S3341" s="42"/>
      <c r="T3341" s="42"/>
      <c r="U3341" s="95"/>
      <c r="V3341" s="42"/>
      <c r="W3341" s="42"/>
      <c r="X3341" s="95"/>
      <c r="Y3341" s="62"/>
      <c r="Z3341" s="42"/>
    </row>
    <row r="3342" spans="1:26" ht="17.25">
      <c r="A3342" s="42"/>
      <c r="B3342" s="42"/>
      <c r="C3342" s="42"/>
      <c r="D3342" s="42"/>
      <c r="F3342" s="44"/>
      <c r="G3342" s="44"/>
      <c r="H3342" s="42"/>
      <c r="I3342" s="42"/>
      <c r="J3342" s="95"/>
      <c r="K3342" s="95"/>
      <c r="L3342" s="42"/>
      <c r="M3342" s="42"/>
      <c r="N3342" s="91"/>
      <c r="O3342" s="42"/>
      <c r="P3342" s="42"/>
      <c r="Q3342" s="42"/>
      <c r="R3342" s="42"/>
      <c r="S3342" s="42"/>
      <c r="T3342" s="42"/>
      <c r="U3342" s="95"/>
      <c r="V3342" s="42"/>
      <c r="W3342" s="42"/>
      <c r="X3342" s="95"/>
      <c r="Y3342" s="62"/>
      <c r="Z3342" s="42"/>
    </row>
    <row r="3343" spans="1:26" ht="17.25">
      <c r="A3343" s="42"/>
      <c r="B3343" s="42"/>
      <c r="C3343" s="42"/>
      <c r="D3343" s="42"/>
      <c r="F3343" s="44"/>
      <c r="G3343" s="44"/>
      <c r="H3343" s="42"/>
      <c r="I3343" s="42"/>
      <c r="J3343" s="95"/>
      <c r="K3343" s="95"/>
      <c r="L3343" s="42"/>
      <c r="M3343" s="42"/>
      <c r="O3343" s="42"/>
      <c r="P3343" s="42"/>
      <c r="Q3343" s="42"/>
      <c r="R3343" s="42"/>
      <c r="S3343" s="42"/>
      <c r="T3343" s="42"/>
      <c r="U3343" s="95"/>
      <c r="V3343" s="42"/>
      <c r="W3343" s="42"/>
      <c r="X3343" s="95"/>
      <c r="Y3343" s="62"/>
      <c r="Z3343" s="42"/>
    </row>
    <row r="3344" spans="1:26" ht="17.25">
      <c r="A3344" s="42"/>
      <c r="B3344" s="42"/>
      <c r="C3344" s="42"/>
      <c r="D3344" s="42"/>
      <c r="F3344" s="44"/>
      <c r="G3344" s="44"/>
      <c r="H3344" s="42"/>
      <c r="I3344" s="42"/>
      <c r="J3344" s="95"/>
      <c r="K3344" s="95"/>
      <c r="L3344" s="42"/>
      <c r="M3344" s="42"/>
      <c r="N3344" s="91"/>
      <c r="O3344" s="42"/>
      <c r="P3344" s="42"/>
      <c r="Q3344" s="42"/>
      <c r="R3344" s="42"/>
      <c r="S3344" s="42"/>
      <c r="T3344" s="42"/>
      <c r="U3344" s="95"/>
      <c r="V3344" s="42"/>
      <c r="W3344" s="42"/>
      <c r="X3344" s="95"/>
      <c r="Y3344" s="62"/>
      <c r="Z3344" s="42"/>
    </row>
    <row r="3345" spans="1:26" ht="17.25">
      <c r="A3345" s="42"/>
      <c r="B3345" s="42"/>
      <c r="C3345" s="42"/>
      <c r="D3345" s="42"/>
      <c r="F3345" s="44"/>
      <c r="G3345" s="44"/>
      <c r="H3345" s="42"/>
      <c r="I3345" s="42"/>
      <c r="J3345" s="95"/>
      <c r="K3345" s="95"/>
      <c r="L3345" s="42"/>
      <c r="M3345" s="42"/>
      <c r="N3345" s="91"/>
      <c r="O3345" s="42"/>
      <c r="P3345" s="42"/>
      <c r="Q3345" s="42"/>
      <c r="R3345" s="42"/>
      <c r="S3345" s="42"/>
      <c r="T3345" s="42"/>
      <c r="U3345" s="95"/>
      <c r="V3345" s="42"/>
      <c r="W3345" s="42"/>
      <c r="X3345" s="95"/>
      <c r="Y3345" s="62"/>
      <c r="Z3345" s="42"/>
    </row>
    <row r="3346" spans="1:26" ht="17.25">
      <c r="A3346" s="42"/>
      <c r="B3346" s="42"/>
      <c r="C3346" s="42"/>
      <c r="D3346" s="42"/>
      <c r="F3346" s="44"/>
      <c r="G3346" s="44"/>
      <c r="H3346" s="42"/>
      <c r="I3346" s="42"/>
      <c r="J3346" s="95"/>
      <c r="K3346" s="95"/>
      <c r="L3346" s="42"/>
      <c r="M3346" s="42"/>
      <c r="N3346" s="91"/>
      <c r="O3346" s="42"/>
      <c r="P3346" s="42"/>
      <c r="Q3346" s="42"/>
      <c r="R3346" s="42"/>
      <c r="S3346" s="42"/>
      <c r="T3346" s="42"/>
      <c r="U3346" s="95"/>
      <c r="V3346" s="42"/>
      <c r="W3346" s="42"/>
      <c r="X3346" s="95"/>
      <c r="Y3346" s="62"/>
      <c r="Z3346" s="42"/>
    </row>
    <row r="3347" spans="1:26" ht="17.25">
      <c r="A3347" s="42"/>
      <c r="B3347" s="42"/>
      <c r="C3347" s="42"/>
      <c r="D3347" s="42"/>
      <c r="F3347" s="44"/>
      <c r="G3347" s="44"/>
      <c r="H3347" s="42"/>
      <c r="I3347" s="42"/>
      <c r="J3347" s="95"/>
      <c r="K3347" s="95"/>
      <c r="L3347" s="42"/>
      <c r="M3347" s="42"/>
      <c r="N3347" s="95"/>
      <c r="O3347" s="42"/>
      <c r="P3347" s="42"/>
      <c r="Q3347" s="42"/>
      <c r="R3347" s="42"/>
      <c r="S3347" s="42"/>
      <c r="T3347" s="42"/>
      <c r="U3347" s="95"/>
      <c r="V3347" s="42"/>
      <c r="W3347" s="42"/>
      <c r="X3347" s="95"/>
      <c r="Y3347" s="62"/>
      <c r="Z3347" s="42"/>
    </row>
    <row r="3348" spans="1:26" ht="17.25">
      <c r="A3348" s="42"/>
      <c r="B3348" s="42"/>
      <c r="C3348" s="42"/>
      <c r="D3348" s="42"/>
      <c r="F3348" s="44"/>
      <c r="G3348" s="44"/>
      <c r="H3348" s="42"/>
      <c r="I3348" s="42"/>
      <c r="J3348" s="95"/>
      <c r="K3348" s="95"/>
      <c r="L3348" s="42"/>
      <c r="M3348" s="42"/>
      <c r="N3348" s="42"/>
      <c r="O3348" s="42"/>
      <c r="P3348" s="42"/>
      <c r="Q3348" s="42"/>
      <c r="R3348" s="42"/>
      <c r="S3348" s="42"/>
      <c r="T3348" s="42"/>
      <c r="U3348" s="95"/>
      <c r="V3348" s="42"/>
      <c r="W3348" s="42"/>
      <c r="X3348" s="95"/>
      <c r="Y3348" s="62"/>
      <c r="Z3348" s="42"/>
    </row>
    <row r="3349" spans="1:26" ht="17.25">
      <c r="A3349" s="42"/>
      <c r="B3349" s="42"/>
      <c r="C3349" s="42"/>
      <c r="D3349" s="42"/>
      <c r="F3349" s="44"/>
      <c r="G3349" s="44"/>
      <c r="H3349" s="42"/>
      <c r="I3349" s="42"/>
      <c r="J3349" s="95"/>
      <c r="K3349" s="95"/>
      <c r="L3349" s="42"/>
      <c r="M3349" s="42"/>
      <c r="N3349" s="42"/>
      <c r="O3349" s="42"/>
      <c r="P3349" s="42"/>
      <c r="Q3349" s="42"/>
      <c r="R3349" s="42"/>
      <c r="S3349" s="42"/>
      <c r="T3349" s="42"/>
      <c r="U3349" s="95"/>
      <c r="V3349" s="42"/>
      <c r="W3349" s="42"/>
      <c r="X3349" s="95"/>
      <c r="Y3349" s="62"/>
      <c r="Z3349" s="42"/>
    </row>
    <row r="3350" spans="1:26" ht="17.25">
      <c r="A3350" s="42"/>
      <c r="B3350" s="42"/>
      <c r="C3350" s="42"/>
      <c r="D3350" s="42"/>
      <c r="F3350" s="44"/>
      <c r="G3350" s="44"/>
      <c r="H3350" s="42"/>
      <c r="I3350" s="42"/>
      <c r="J3350" s="95"/>
      <c r="K3350" s="95"/>
      <c r="L3350" s="42"/>
      <c r="M3350" s="42"/>
      <c r="N3350" s="42"/>
      <c r="O3350" s="42"/>
      <c r="P3350" s="42"/>
      <c r="Q3350" s="42"/>
      <c r="R3350" s="42"/>
      <c r="S3350" s="42"/>
      <c r="T3350" s="42"/>
      <c r="U3350" s="95"/>
      <c r="V3350" s="42"/>
      <c r="W3350" s="42"/>
      <c r="X3350" s="95"/>
      <c r="Y3350" s="62"/>
      <c r="Z3350" s="42"/>
    </row>
    <row r="3351" spans="1:26" ht="17.25">
      <c r="A3351" s="42"/>
      <c r="B3351" s="42"/>
      <c r="C3351" s="42"/>
      <c r="D3351" s="42"/>
      <c r="F3351" s="44"/>
      <c r="G3351" s="44"/>
      <c r="H3351" s="42"/>
      <c r="I3351" s="42"/>
      <c r="J3351" s="95"/>
      <c r="K3351" s="95"/>
      <c r="L3351" s="42"/>
      <c r="M3351" s="42"/>
      <c r="N3351" s="42"/>
      <c r="O3351" s="42"/>
      <c r="P3351" s="42"/>
      <c r="Q3351" s="42"/>
      <c r="R3351" s="42"/>
      <c r="S3351" s="42"/>
      <c r="T3351" s="42"/>
      <c r="U3351" s="95"/>
      <c r="V3351" s="42"/>
      <c r="W3351" s="42"/>
      <c r="X3351" s="95"/>
      <c r="Y3351" s="62"/>
      <c r="Z3351" s="42"/>
    </row>
    <row r="3352" spans="1:26" ht="17.25">
      <c r="A3352" s="42"/>
      <c r="B3352" s="42"/>
      <c r="C3352" s="42"/>
      <c r="D3352" s="42"/>
      <c r="F3352" s="44"/>
      <c r="G3352" s="44"/>
      <c r="H3352" s="42"/>
      <c r="I3352" s="42"/>
      <c r="J3352" s="95"/>
      <c r="K3352" s="95"/>
      <c r="L3352" s="42"/>
      <c r="M3352" s="42"/>
      <c r="N3352" s="42"/>
      <c r="O3352" s="42"/>
      <c r="P3352" s="42"/>
      <c r="Q3352" s="42"/>
      <c r="R3352" s="42"/>
      <c r="S3352" s="42"/>
      <c r="T3352" s="42"/>
      <c r="U3352" s="95"/>
      <c r="V3352" s="42"/>
      <c r="W3352" s="42"/>
      <c r="X3352" s="95"/>
      <c r="Y3352" s="62"/>
      <c r="Z3352" s="42"/>
    </row>
    <row r="3353" spans="1:26" ht="17.25">
      <c r="A3353" s="42"/>
      <c r="B3353" s="42"/>
      <c r="C3353" s="42"/>
      <c r="D3353" s="42"/>
      <c r="F3353" s="44"/>
      <c r="G3353" s="44"/>
      <c r="H3353" s="42"/>
      <c r="I3353" s="42"/>
      <c r="J3353" s="95"/>
      <c r="K3353" s="95"/>
      <c r="L3353" s="42"/>
      <c r="M3353" s="42"/>
      <c r="N3353" s="42"/>
      <c r="O3353" s="42"/>
      <c r="P3353" s="42"/>
      <c r="Q3353" s="42"/>
      <c r="R3353" s="42"/>
      <c r="S3353" s="42"/>
      <c r="T3353" s="42"/>
      <c r="U3353" s="95"/>
      <c r="V3353" s="42"/>
      <c r="W3353" s="42"/>
      <c r="X3353" s="95"/>
      <c r="Y3353" s="62"/>
      <c r="Z3353" s="42"/>
    </row>
    <row r="3354" spans="1:26" ht="17.25">
      <c r="A3354" s="42"/>
      <c r="B3354" s="42"/>
      <c r="C3354" s="42"/>
      <c r="D3354" s="42"/>
      <c r="F3354" s="44"/>
      <c r="G3354" s="44"/>
      <c r="H3354" s="42"/>
      <c r="I3354" s="42"/>
      <c r="J3354" s="95"/>
      <c r="K3354" s="95"/>
      <c r="L3354" s="42"/>
      <c r="M3354" s="42"/>
      <c r="N3354" s="42"/>
      <c r="O3354" s="42"/>
      <c r="P3354" s="42"/>
      <c r="Q3354" s="42"/>
      <c r="R3354" s="42"/>
      <c r="S3354" s="42"/>
      <c r="T3354" s="42"/>
      <c r="U3354" s="95"/>
      <c r="V3354" s="42"/>
      <c r="W3354" s="42"/>
      <c r="X3354" s="95"/>
      <c r="Y3354" s="62"/>
      <c r="Z3354" s="42"/>
    </row>
    <row r="3355" spans="1:26" ht="17.25">
      <c r="A3355" s="42"/>
      <c r="B3355" s="42"/>
      <c r="C3355" s="42"/>
      <c r="D3355" s="42"/>
      <c r="F3355" s="44"/>
      <c r="G3355" s="44"/>
      <c r="H3355" s="42"/>
      <c r="I3355" s="42"/>
      <c r="J3355" s="95"/>
      <c r="K3355" s="95"/>
      <c r="L3355" s="42"/>
      <c r="M3355" s="42"/>
      <c r="N3355" s="42"/>
      <c r="O3355" s="42"/>
      <c r="P3355" s="42"/>
      <c r="Q3355" s="42"/>
      <c r="R3355" s="42"/>
      <c r="S3355" s="42"/>
      <c r="T3355" s="42"/>
      <c r="U3355" s="95"/>
      <c r="V3355" s="42"/>
      <c r="W3355" s="42"/>
      <c r="X3355" s="95"/>
      <c r="Y3355" s="62"/>
      <c r="Z3355" s="42"/>
    </row>
    <row r="3356" spans="1:26" ht="17.25">
      <c r="A3356" s="42"/>
      <c r="B3356" s="42"/>
      <c r="C3356" s="42"/>
      <c r="D3356" s="42"/>
      <c r="F3356" s="44"/>
      <c r="G3356" s="44"/>
      <c r="H3356" s="42"/>
      <c r="I3356" s="42"/>
      <c r="J3356" s="95"/>
      <c r="K3356" s="95"/>
      <c r="L3356" s="42"/>
      <c r="M3356" s="42"/>
      <c r="N3356" s="42"/>
      <c r="O3356" s="42"/>
      <c r="P3356" s="42"/>
      <c r="Q3356" s="42"/>
      <c r="R3356" s="42"/>
      <c r="S3356" s="42"/>
      <c r="T3356" s="42"/>
      <c r="U3356" s="95"/>
      <c r="V3356" s="42"/>
      <c r="W3356" s="42"/>
      <c r="X3356" s="95"/>
      <c r="Y3356" s="62"/>
      <c r="Z3356" s="42"/>
    </row>
    <row r="3357" spans="1:26" ht="17.25">
      <c r="A3357" s="42"/>
      <c r="B3357" s="42"/>
      <c r="C3357" s="42"/>
      <c r="D3357" s="42"/>
      <c r="F3357" s="44"/>
      <c r="G3357" s="44"/>
      <c r="H3357" s="42"/>
      <c r="I3357" s="42"/>
      <c r="J3357" s="95"/>
      <c r="K3357" s="95"/>
      <c r="L3357" s="42"/>
      <c r="M3357" s="42"/>
      <c r="N3357" s="42"/>
      <c r="O3357" s="42"/>
      <c r="P3357" s="42"/>
      <c r="Q3357" s="42"/>
      <c r="R3357" s="42"/>
      <c r="S3357" s="42"/>
      <c r="T3357" s="42"/>
      <c r="U3357" s="95"/>
      <c r="V3357" s="42"/>
      <c r="W3357" s="42"/>
      <c r="X3357" s="95"/>
      <c r="Y3357" s="62"/>
      <c r="Z3357" s="42"/>
    </row>
    <row r="3358" spans="1:26" ht="17.25">
      <c r="A3358" s="42"/>
      <c r="B3358" s="42"/>
      <c r="C3358" s="42"/>
      <c r="D3358" s="42"/>
      <c r="F3358" s="44"/>
      <c r="G3358" s="44"/>
      <c r="H3358" s="42"/>
      <c r="I3358" s="42"/>
      <c r="J3358" s="95"/>
      <c r="K3358" s="95"/>
      <c r="L3358" s="42"/>
      <c r="M3358" s="42"/>
      <c r="N3358" s="42"/>
      <c r="O3358" s="42"/>
      <c r="P3358" s="42"/>
      <c r="Q3358" s="42"/>
      <c r="R3358" s="42"/>
      <c r="S3358" s="42"/>
      <c r="T3358" s="42"/>
      <c r="U3358" s="95"/>
      <c r="V3358" s="42"/>
      <c r="W3358" s="42"/>
      <c r="X3358" s="95"/>
      <c r="Y3358" s="62"/>
      <c r="Z3358" s="42"/>
    </row>
    <row r="3359" spans="1:26" ht="17.25">
      <c r="A3359" s="42"/>
      <c r="B3359" s="42"/>
      <c r="C3359" s="42"/>
      <c r="D3359" s="42"/>
      <c r="F3359" s="44"/>
      <c r="G3359" s="44"/>
      <c r="H3359" s="42"/>
      <c r="I3359" s="42"/>
      <c r="J3359" s="95"/>
      <c r="K3359" s="95"/>
      <c r="L3359" s="42"/>
      <c r="M3359" s="42"/>
      <c r="N3359" s="95"/>
      <c r="O3359" s="42"/>
      <c r="P3359" s="42"/>
      <c r="Q3359" s="42"/>
      <c r="R3359" s="42"/>
      <c r="S3359" s="42"/>
      <c r="T3359" s="42"/>
      <c r="U3359" s="95"/>
      <c r="V3359" s="42"/>
      <c r="W3359" s="42"/>
      <c r="X3359" s="95"/>
      <c r="Y3359" s="62"/>
      <c r="Z3359" s="42"/>
    </row>
    <row r="3360" spans="1:26" ht="17.25">
      <c r="A3360" s="42"/>
      <c r="B3360" s="42"/>
      <c r="C3360" s="42"/>
      <c r="D3360" s="42"/>
      <c r="F3360" s="44"/>
      <c r="G3360" s="44"/>
      <c r="H3360" s="42"/>
      <c r="I3360" s="42"/>
      <c r="J3360" s="95"/>
      <c r="K3360" s="95"/>
      <c r="L3360" s="42"/>
      <c r="M3360" s="42"/>
      <c r="N3360" s="95"/>
      <c r="O3360" s="42"/>
      <c r="P3360" s="42"/>
      <c r="Q3360" s="42"/>
      <c r="R3360" s="42"/>
      <c r="S3360" s="42"/>
      <c r="T3360" s="42"/>
      <c r="U3360" s="95"/>
      <c r="V3360" s="42"/>
      <c r="W3360" s="42"/>
      <c r="X3360" s="95"/>
      <c r="Y3360" s="62"/>
      <c r="Z3360" s="42"/>
    </row>
    <row r="3361" spans="1:26" ht="17.25">
      <c r="A3361" s="42"/>
      <c r="B3361" s="42"/>
      <c r="C3361" s="42"/>
      <c r="D3361" s="42"/>
      <c r="F3361" s="44"/>
      <c r="G3361" s="44"/>
      <c r="H3361" s="42"/>
      <c r="I3361" s="42"/>
      <c r="J3361" s="95"/>
      <c r="K3361" s="95"/>
      <c r="L3361" s="42"/>
      <c r="M3361" s="42"/>
      <c r="O3361" s="42"/>
      <c r="P3361" s="42"/>
      <c r="Q3361" s="42"/>
      <c r="R3361" s="42"/>
      <c r="S3361" s="42"/>
      <c r="T3361" s="42"/>
      <c r="U3361" s="95"/>
      <c r="V3361" s="42"/>
      <c r="W3361" s="42"/>
      <c r="X3361" s="95"/>
      <c r="Y3361" s="62"/>
      <c r="Z3361" s="42"/>
    </row>
    <row r="3362" spans="1:26" ht="17.25">
      <c r="A3362" s="42"/>
      <c r="B3362" s="42"/>
      <c r="C3362" s="42"/>
      <c r="D3362" s="42"/>
      <c r="F3362" s="44"/>
      <c r="G3362" s="44"/>
      <c r="H3362" s="42"/>
      <c r="I3362" s="42"/>
      <c r="J3362" s="95"/>
      <c r="K3362" s="95"/>
      <c r="L3362" s="42"/>
      <c r="M3362" s="42"/>
      <c r="N3362" s="91"/>
      <c r="O3362" s="42"/>
      <c r="P3362" s="42"/>
      <c r="Q3362" s="42"/>
      <c r="R3362" s="42"/>
      <c r="S3362" s="42"/>
      <c r="T3362" s="42"/>
      <c r="U3362" s="95"/>
      <c r="V3362" s="42"/>
      <c r="W3362" s="42"/>
      <c r="X3362" s="95"/>
      <c r="Y3362" s="62"/>
      <c r="Z3362" s="42"/>
    </row>
    <row r="3363" spans="1:26" ht="17.25">
      <c r="A3363" s="42"/>
      <c r="B3363" s="42"/>
      <c r="C3363" s="42"/>
      <c r="D3363" s="42"/>
      <c r="F3363" s="44"/>
      <c r="G3363" s="44"/>
      <c r="H3363" s="42"/>
      <c r="I3363" s="42"/>
      <c r="J3363" s="95"/>
      <c r="K3363" s="95"/>
      <c r="L3363" s="42"/>
      <c r="M3363" s="42"/>
      <c r="O3363" s="42"/>
      <c r="P3363" s="42"/>
      <c r="Q3363" s="42"/>
      <c r="R3363" s="42"/>
      <c r="S3363" s="42"/>
      <c r="T3363" s="42"/>
      <c r="U3363" s="95"/>
      <c r="V3363" s="42"/>
      <c r="W3363" s="42"/>
      <c r="X3363" s="95"/>
      <c r="Y3363" s="62"/>
      <c r="Z3363" s="42"/>
    </row>
    <row r="3364" spans="1:26" ht="17.25">
      <c r="A3364" s="42"/>
      <c r="B3364" s="42"/>
      <c r="C3364" s="42"/>
      <c r="D3364" s="42"/>
      <c r="F3364" s="44"/>
      <c r="G3364" s="44"/>
      <c r="H3364" s="42"/>
      <c r="I3364" s="42"/>
      <c r="J3364" s="95"/>
      <c r="K3364" s="95"/>
      <c r="L3364" s="42"/>
      <c r="M3364" s="42"/>
      <c r="N3364" s="91"/>
      <c r="O3364" s="42"/>
      <c r="P3364" s="42"/>
      <c r="Q3364" s="42"/>
      <c r="R3364" s="42"/>
      <c r="S3364" s="42"/>
      <c r="T3364" s="42"/>
      <c r="U3364" s="95"/>
      <c r="V3364" s="42"/>
      <c r="W3364" s="42"/>
      <c r="X3364" s="95"/>
      <c r="Y3364" s="62"/>
      <c r="Z3364" s="42"/>
    </row>
    <row r="3365" spans="1:26" ht="17.25">
      <c r="A3365" s="42"/>
      <c r="B3365" s="42"/>
      <c r="C3365" s="42"/>
      <c r="D3365" s="42"/>
      <c r="F3365" s="44"/>
      <c r="G3365" s="44"/>
      <c r="H3365" s="42"/>
      <c r="I3365" s="42"/>
      <c r="J3365" s="95"/>
      <c r="K3365" s="95"/>
      <c r="L3365" s="42"/>
      <c r="M3365" s="42"/>
      <c r="N3365" s="91"/>
      <c r="O3365" s="42"/>
      <c r="P3365" s="42"/>
      <c r="Q3365" s="42"/>
      <c r="R3365" s="42"/>
      <c r="S3365" s="42"/>
      <c r="T3365" s="42"/>
      <c r="U3365" s="95"/>
      <c r="V3365" s="42"/>
      <c r="W3365" s="42"/>
      <c r="X3365" s="95"/>
      <c r="Y3365" s="62"/>
      <c r="Z3365" s="42"/>
    </row>
    <row r="3366" spans="1:26" ht="17.25">
      <c r="A3366" s="42"/>
      <c r="B3366" s="42"/>
      <c r="C3366" s="42"/>
      <c r="D3366" s="42"/>
      <c r="F3366" s="44"/>
      <c r="G3366" s="44"/>
      <c r="H3366" s="42"/>
      <c r="I3366" s="42"/>
      <c r="J3366" s="95"/>
      <c r="K3366" s="95"/>
      <c r="L3366" s="42"/>
      <c r="M3366" s="42"/>
      <c r="N3366" s="91"/>
      <c r="O3366" s="42"/>
      <c r="P3366" s="42"/>
      <c r="Q3366" s="42"/>
      <c r="R3366" s="42"/>
      <c r="S3366" s="42"/>
      <c r="T3366" s="42"/>
      <c r="U3366" s="95"/>
      <c r="V3366" s="42"/>
      <c r="W3366" s="42"/>
      <c r="X3366" s="95"/>
      <c r="Y3366" s="62"/>
      <c r="Z3366" s="42"/>
    </row>
    <row r="3367" spans="1:26" ht="17.25">
      <c r="A3367" s="42"/>
      <c r="B3367" s="42"/>
      <c r="C3367" s="42"/>
      <c r="D3367" s="42"/>
      <c r="F3367" s="44"/>
      <c r="G3367" s="44"/>
      <c r="H3367" s="42"/>
      <c r="I3367" s="42"/>
      <c r="J3367" s="95"/>
      <c r="K3367" s="95"/>
      <c r="L3367" s="42"/>
      <c r="M3367" s="42"/>
      <c r="N3367" s="95"/>
      <c r="O3367" s="42"/>
      <c r="P3367" s="42"/>
      <c r="Q3367" s="42"/>
      <c r="R3367" s="42"/>
      <c r="S3367" s="42"/>
      <c r="T3367" s="42"/>
      <c r="U3367" s="95"/>
      <c r="V3367" s="42"/>
      <c r="W3367" s="42"/>
      <c r="X3367" s="95"/>
      <c r="Y3367" s="62"/>
      <c r="Z3367" s="42"/>
    </row>
    <row r="3368" spans="1:26" ht="17.25">
      <c r="A3368" s="42"/>
      <c r="B3368" s="42"/>
      <c r="C3368" s="42"/>
      <c r="D3368" s="42"/>
      <c r="F3368" s="44"/>
      <c r="G3368" s="44"/>
      <c r="H3368" s="42"/>
      <c r="I3368" s="42"/>
      <c r="J3368" s="95"/>
      <c r="K3368" s="95"/>
      <c r="L3368" s="42"/>
      <c r="M3368" s="42"/>
      <c r="N3368" s="42"/>
      <c r="O3368" s="42"/>
      <c r="P3368" s="42"/>
      <c r="Q3368" s="42"/>
      <c r="R3368" s="42"/>
      <c r="S3368" s="42"/>
      <c r="T3368" s="42"/>
      <c r="U3368" s="95"/>
      <c r="V3368" s="42"/>
      <c r="W3368" s="42"/>
      <c r="X3368" s="95"/>
      <c r="Y3368" s="62"/>
      <c r="Z3368" s="42"/>
    </row>
    <row r="3369" spans="1:26" ht="17.25">
      <c r="A3369" s="42"/>
      <c r="B3369" s="42"/>
      <c r="C3369" s="42"/>
      <c r="D3369" s="42"/>
      <c r="F3369" s="44"/>
      <c r="G3369" s="44"/>
      <c r="H3369" s="42"/>
      <c r="I3369" s="42"/>
      <c r="J3369" s="95"/>
      <c r="K3369" s="95"/>
      <c r="L3369" s="42"/>
      <c r="M3369" s="42"/>
      <c r="N3369" s="42"/>
      <c r="O3369" s="42"/>
      <c r="P3369" s="42"/>
      <c r="Q3369" s="42"/>
      <c r="R3369" s="42"/>
      <c r="S3369" s="42"/>
      <c r="T3369" s="42"/>
      <c r="U3369" s="95"/>
      <c r="V3369" s="42"/>
      <c r="W3369" s="42"/>
      <c r="X3369" s="95"/>
      <c r="Y3369" s="62"/>
      <c r="Z3369" s="42"/>
    </row>
    <row r="3370" spans="1:26" ht="17.25">
      <c r="A3370" s="42"/>
      <c r="B3370" s="42"/>
      <c r="C3370" s="42"/>
      <c r="D3370" s="42"/>
      <c r="F3370" s="44"/>
      <c r="G3370" s="44"/>
      <c r="H3370" s="42"/>
      <c r="I3370" s="42"/>
      <c r="J3370" s="95"/>
      <c r="K3370" s="95"/>
      <c r="L3370" s="42"/>
      <c r="M3370" s="42"/>
      <c r="N3370" s="42"/>
      <c r="O3370" s="42"/>
      <c r="P3370" s="42"/>
      <c r="Q3370" s="42"/>
      <c r="R3370" s="42"/>
      <c r="S3370" s="42"/>
      <c r="T3370" s="42"/>
      <c r="U3370" s="95"/>
      <c r="V3370" s="42"/>
      <c r="W3370" s="42"/>
      <c r="X3370" s="95"/>
      <c r="Y3370" s="62"/>
      <c r="Z3370" s="42"/>
    </row>
    <row r="3371" spans="1:26" ht="17.25">
      <c r="A3371" s="42"/>
      <c r="B3371" s="42"/>
      <c r="C3371" s="42"/>
      <c r="D3371" s="42"/>
      <c r="F3371" s="44"/>
      <c r="G3371" s="44"/>
      <c r="H3371" s="42"/>
      <c r="I3371" s="42"/>
      <c r="J3371" s="95"/>
      <c r="K3371" s="95"/>
      <c r="L3371" s="42"/>
      <c r="M3371" s="42"/>
      <c r="N3371" s="42"/>
      <c r="O3371" s="42"/>
      <c r="P3371" s="42"/>
      <c r="Q3371" s="42"/>
      <c r="R3371" s="42"/>
      <c r="S3371" s="42"/>
      <c r="T3371" s="42"/>
      <c r="U3371" s="95"/>
      <c r="V3371" s="42"/>
      <c r="W3371" s="42"/>
      <c r="X3371" s="95"/>
      <c r="Y3371" s="62"/>
      <c r="Z3371" s="42"/>
    </row>
    <row r="3372" spans="1:26" ht="17.25">
      <c r="A3372" s="42"/>
      <c r="B3372" s="42"/>
      <c r="C3372" s="42"/>
      <c r="D3372" s="42"/>
      <c r="F3372" s="44"/>
      <c r="G3372" s="44"/>
      <c r="H3372" s="42"/>
      <c r="I3372" s="42"/>
      <c r="J3372" s="95"/>
      <c r="K3372" s="95"/>
      <c r="L3372" s="42"/>
      <c r="M3372" s="42"/>
      <c r="N3372" s="42"/>
      <c r="O3372" s="42"/>
      <c r="P3372" s="42"/>
      <c r="Q3372" s="42"/>
      <c r="R3372" s="42"/>
      <c r="S3372" s="42"/>
      <c r="T3372" s="42"/>
      <c r="U3372" s="95"/>
      <c r="V3372" s="42"/>
      <c r="W3372" s="42"/>
      <c r="X3372" s="95"/>
      <c r="Y3372" s="62"/>
      <c r="Z3372" s="42"/>
    </row>
    <row r="3373" spans="1:26" ht="17.25">
      <c r="A3373" s="42"/>
      <c r="B3373" s="42"/>
      <c r="C3373" s="42"/>
      <c r="D3373" s="42"/>
      <c r="F3373" s="44"/>
      <c r="G3373" s="44"/>
      <c r="H3373" s="42"/>
      <c r="I3373" s="42"/>
      <c r="J3373" s="95"/>
      <c r="K3373" s="95"/>
      <c r="L3373" s="42"/>
      <c r="M3373" s="42"/>
      <c r="N3373" s="42"/>
      <c r="O3373" s="42"/>
      <c r="P3373" s="42"/>
      <c r="Q3373" s="42"/>
      <c r="R3373" s="42"/>
      <c r="S3373" s="42"/>
      <c r="T3373" s="42"/>
      <c r="U3373" s="95"/>
      <c r="V3373" s="42"/>
      <c r="W3373" s="42"/>
      <c r="X3373" s="95"/>
      <c r="Y3373" s="62"/>
      <c r="Z3373" s="42"/>
    </row>
    <row r="3374" spans="1:26" ht="17.25">
      <c r="A3374" s="42"/>
      <c r="B3374" s="42"/>
      <c r="C3374" s="42"/>
      <c r="D3374" s="42"/>
      <c r="F3374" s="44"/>
      <c r="G3374" s="44"/>
      <c r="H3374" s="42"/>
      <c r="I3374" s="42"/>
      <c r="J3374" s="95"/>
      <c r="K3374" s="95"/>
      <c r="L3374" s="42"/>
      <c r="M3374" s="42"/>
      <c r="N3374" s="42"/>
      <c r="O3374" s="42"/>
      <c r="P3374" s="42"/>
      <c r="Q3374" s="42"/>
      <c r="R3374" s="42"/>
      <c r="S3374" s="42"/>
      <c r="T3374" s="42"/>
      <c r="U3374" s="95"/>
      <c r="V3374" s="42"/>
      <c r="W3374" s="42"/>
      <c r="X3374" s="95"/>
      <c r="Y3374" s="62"/>
      <c r="Z3374" s="42"/>
    </row>
    <row r="3375" spans="1:26" ht="17.25">
      <c r="A3375" s="42"/>
      <c r="B3375" s="42"/>
      <c r="C3375" s="42"/>
      <c r="D3375" s="42"/>
      <c r="F3375" s="44"/>
      <c r="G3375" s="44"/>
      <c r="H3375" s="42"/>
      <c r="I3375" s="42"/>
      <c r="J3375" s="95"/>
      <c r="K3375" s="95"/>
      <c r="L3375" s="42"/>
      <c r="M3375" s="42"/>
      <c r="N3375" s="42"/>
      <c r="O3375" s="42"/>
      <c r="P3375" s="42"/>
      <c r="Q3375" s="42"/>
      <c r="R3375" s="42"/>
      <c r="S3375" s="42"/>
      <c r="T3375" s="42"/>
      <c r="U3375" s="95"/>
      <c r="V3375" s="42"/>
      <c r="W3375" s="42"/>
      <c r="X3375" s="95"/>
      <c r="Y3375" s="62"/>
      <c r="Z3375" s="42"/>
    </row>
    <row r="3376" spans="1:26" ht="17.25">
      <c r="A3376" s="42"/>
      <c r="B3376" s="42"/>
      <c r="C3376" s="42"/>
      <c r="D3376" s="42"/>
      <c r="F3376" s="44"/>
      <c r="G3376" s="44"/>
      <c r="H3376" s="42"/>
      <c r="I3376" s="42"/>
      <c r="J3376" s="95"/>
      <c r="K3376" s="95"/>
      <c r="L3376" s="42"/>
      <c r="M3376" s="42"/>
      <c r="N3376" s="42"/>
      <c r="O3376" s="42"/>
      <c r="P3376" s="42"/>
      <c r="Q3376" s="42"/>
      <c r="R3376" s="42"/>
      <c r="S3376" s="42"/>
      <c r="T3376" s="42"/>
      <c r="U3376" s="95"/>
      <c r="V3376" s="42"/>
      <c r="W3376" s="42"/>
      <c r="X3376" s="95"/>
      <c r="Y3376" s="62"/>
      <c r="Z3376" s="42"/>
    </row>
    <row r="3377" spans="1:26" ht="17.25">
      <c r="A3377" s="42"/>
      <c r="B3377" s="42"/>
      <c r="C3377" s="42"/>
      <c r="D3377" s="42"/>
      <c r="F3377" s="44"/>
      <c r="G3377" s="44"/>
      <c r="H3377" s="42"/>
      <c r="I3377" s="42"/>
      <c r="J3377" s="95"/>
      <c r="K3377" s="95"/>
      <c r="L3377" s="42"/>
      <c r="M3377" s="42"/>
      <c r="N3377" s="42"/>
      <c r="O3377" s="42"/>
      <c r="P3377" s="42"/>
      <c r="Q3377" s="42"/>
      <c r="R3377" s="42"/>
      <c r="S3377" s="42"/>
      <c r="T3377" s="42"/>
      <c r="U3377" s="95"/>
      <c r="V3377" s="42"/>
      <c r="W3377" s="42"/>
      <c r="X3377" s="95"/>
      <c r="Y3377" s="62"/>
      <c r="Z3377" s="42"/>
    </row>
    <row r="3378" spans="1:26" ht="17.25">
      <c r="A3378" s="42"/>
      <c r="B3378" s="42"/>
      <c r="C3378" s="42"/>
      <c r="D3378" s="42"/>
      <c r="F3378" s="44"/>
      <c r="G3378" s="44"/>
      <c r="H3378" s="42"/>
      <c r="I3378" s="42"/>
      <c r="J3378" s="95"/>
      <c r="K3378" s="95"/>
      <c r="L3378" s="42"/>
      <c r="M3378" s="42"/>
      <c r="N3378" s="42"/>
      <c r="O3378" s="42"/>
      <c r="P3378" s="42"/>
      <c r="Q3378" s="42"/>
      <c r="R3378" s="42"/>
      <c r="S3378" s="42"/>
      <c r="T3378" s="42"/>
      <c r="U3378" s="95"/>
      <c r="V3378" s="42"/>
      <c r="W3378" s="42"/>
      <c r="X3378" s="95"/>
      <c r="Y3378" s="62"/>
      <c r="Z3378" s="42"/>
    </row>
    <row r="3379" spans="1:26" ht="17.25">
      <c r="A3379" s="42"/>
      <c r="B3379" s="42"/>
      <c r="C3379" s="42"/>
      <c r="D3379" s="42"/>
      <c r="F3379" s="44"/>
      <c r="G3379" s="44"/>
      <c r="H3379" s="42"/>
      <c r="I3379" s="42"/>
      <c r="J3379" s="95"/>
      <c r="K3379" s="95"/>
      <c r="L3379" s="42"/>
      <c r="M3379" s="42"/>
      <c r="N3379" s="95"/>
      <c r="O3379" s="42"/>
      <c r="P3379" s="42"/>
      <c r="Q3379" s="42"/>
      <c r="R3379" s="42"/>
      <c r="S3379" s="42"/>
      <c r="T3379" s="42"/>
      <c r="U3379" s="95"/>
      <c r="V3379" s="42"/>
      <c r="W3379" s="42"/>
      <c r="X3379" s="95"/>
      <c r="Y3379" s="62"/>
      <c r="Z3379" s="42"/>
    </row>
    <row r="3380" spans="1:26" ht="17.25">
      <c r="A3380" s="42"/>
      <c r="B3380" s="42"/>
      <c r="C3380" s="42"/>
      <c r="D3380" s="42"/>
      <c r="F3380" s="44"/>
      <c r="G3380" s="44"/>
      <c r="H3380" s="42"/>
      <c r="I3380" s="42"/>
      <c r="J3380" s="95"/>
      <c r="K3380" s="95"/>
      <c r="L3380" s="42"/>
      <c r="M3380" s="42"/>
      <c r="N3380" s="95"/>
      <c r="O3380" s="42"/>
      <c r="P3380" s="42"/>
      <c r="Q3380" s="42"/>
      <c r="R3380" s="42"/>
      <c r="S3380" s="42"/>
      <c r="T3380" s="42"/>
      <c r="U3380" s="95"/>
      <c r="V3380" s="42"/>
      <c r="W3380" s="42"/>
      <c r="X3380" s="95"/>
      <c r="Y3380" s="62"/>
      <c r="Z3380" s="42"/>
    </row>
    <row r="3381" spans="1:26" ht="17.25">
      <c r="A3381" s="42"/>
      <c r="B3381" s="42"/>
      <c r="C3381" s="42"/>
      <c r="D3381" s="42"/>
      <c r="F3381" s="44"/>
      <c r="G3381" s="44"/>
      <c r="H3381" s="42"/>
      <c r="I3381" s="42"/>
      <c r="J3381" s="95"/>
      <c r="K3381" s="95"/>
      <c r="L3381" s="42"/>
      <c r="M3381" s="42"/>
      <c r="O3381" s="42"/>
      <c r="P3381" s="42"/>
      <c r="Q3381" s="42"/>
      <c r="R3381" s="42"/>
      <c r="S3381" s="42"/>
      <c r="T3381" s="42"/>
      <c r="U3381" s="95"/>
      <c r="V3381" s="42"/>
      <c r="W3381" s="42"/>
      <c r="X3381" s="95"/>
      <c r="Y3381" s="62"/>
      <c r="Z3381" s="42"/>
    </row>
    <row r="3382" spans="1:26" ht="17.25">
      <c r="A3382" s="42"/>
      <c r="B3382" s="42"/>
      <c r="C3382" s="42"/>
      <c r="D3382" s="42"/>
      <c r="F3382" s="44"/>
      <c r="G3382" s="44"/>
      <c r="H3382" s="42"/>
      <c r="I3382" s="42"/>
      <c r="J3382" s="95"/>
      <c r="K3382" s="95"/>
      <c r="L3382" s="42"/>
      <c r="M3382" s="42"/>
      <c r="N3382" s="91"/>
      <c r="O3382" s="42"/>
      <c r="P3382" s="42"/>
      <c r="Q3382" s="42"/>
      <c r="R3382" s="42"/>
      <c r="S3382" s="42"/>
      <c r="T3382" s="42"/>
      <c r="U3382" s="95"/>
      <c r="V3382" s="42"/>
      <c r="W3382" s="42"/>
      <c r="X3382" s="95"/>
      <c r="Y3382" s="62"/>
      <c r="Z3382" s="42"/>
    </row>
    <row r="3383" spans="1:26" ht="17.25">
      <c r="A3383" s="42"/>
      <c r="B3383" s="42"/>
      <c r="C3383" s="42"/>
      <c r="D3383" s="42"/>
      <c r="F3383" s="44"/>
      <c r="G3383" s="44"/>
      <c r="H3383" s="42"/>
      <c r="I3383" s="42"/>
      <c r="J3383" s="95"/>
      <c r="K3383" s="95"/>
      <c r="L3383" s="42"/>
      <c r="M3383" s="42"/>
      <c r="O3383" s="42"/>
      <c r="P3383" s="42"/>
      <c r="Q3383" s="42"/>
      <c r="R3383" s="42"/>
      <c r="S3383" s="42"/>
      <c r="T3383" s="42"/>
      <c r="U3383" s="95"/>
      <c r="V3383" s="42"/>
      <c r="W3383" s="42"/>
      <c r="X3383" s="95"/>
      <c r="Y3383" s="62"/>
      <c r="Z3383" s="42"/>
    </row>
    <row r="3384" spans="1:26" ht="17.25">
      <c r="A3384" s="42"/>
      <c r="B3384" s="42"/>
      <c r="C3384" s="42"/>
      <c r="D3384" s="42"/>
      <c r="F3384" s="44"/>
      <c r="G3384" s="44"/>
      <c r="H3384" s="42"/>
      <c r="I3384" s="42"/>
      <c r="J3384" s="95"/>
      <c r="K3384" s="95"/>
      <c r="L3384" s="42"/>
      <c r="M3384" s="42"/>
      <c r="N3384" s="91"/>
      <c r="O3384" s="42"/>
      <c r="P3384" s="42"/>
      <c r="Q3384" s="42"/>
      <c r="R3384" s="42"/>
      <c r="S3384" s="42"/>
      <c r="T3384" s="42"/>
      <c r="U3384" s="95"/>
      <c r="V3384" s="42"/>
      <c r="W3384" s="42"/>
      <c r="X3384" s="95"/>
      <c r="Y3384" s="62"/>
      <c r="Z3384" s="42"/>
    </row>
    <row r="3385" spans="1:26" ht="17.25">
      <c r="A3385" s="42"/>
      <c r="B3385" s="42"/>
      <c r="C3385" s="42"/>
      <c r="D3385" s="42"/>
      <c r="F3385" s="44"/>
      <c r="G3385" s="44"/>
      <c r="H3385" s="42"/>
      <c r="I3385" s="42"/>
      <c r="J3385" s="95"/>
      <c r="K3385" s="95"/>
      <c r="L3385" s="42"/>
      <c r="M3385" s="42"/>
      <c r="N3385" s="91"/>
      <c r="O3385" s="42"/>
      <c r="P3385" s="42"/>
      <c r="Q3385" s="42"/>
      <c r="R3385" s="42"/>
      <c r="S3385" s="42"/>
      <c r="T3385" s="42"/>
      <c r="U3385" s="95"/>
      <c r="V3385" s="42"/>
      <c r="W3385" s="42"/>
      <c r="X3385" s="95"/>
      <c r="Y3385" s="62"/>
      <c r="Z3385" s="42"/>
    </row>
    <row r="3386" spans="1:26" ht="17.25">
      <c r="A3386" s="42"/>
      <c r="B3386" s="42"/>
      <c r="C3386" s="42"/>
      <c r="D3386" s="42"/>
      <c r="F3386" s="44"/>
      <c r="G3386" s="44"/>
      <c r="H3386" s="42"/>
      <c r="I3386" s="42"/>
      <c r="J3386" s="95"/>
      <c r="K3386" s="95"/>
      <c r="L3386" s="42"/>
      <c r="M3386" s="42"/>
      <c r="N3386" s="91"/>
      <c r="O3386" s="42"/>
      <c r="P3386" s="42"/>
      <c r="Q3386" s="42"/>
      <c r="R3386" s="42"/>
      <c r="S3386" s="42"/>
      <c r="T3386" s="42"/>
      <c r="U3386" s="95"/>
      <c r="V3386" s="42"/>
      <c r="W3386" s="42"/>
      <c r="X3386" s="95"/>
      <c r="Y3386" s="62"/>
      <c r="Z3386" s="42"/>
    </row>
    <row r="3387" spans="1:26" ht="17.25">
      <c r="A3387" s="42"/>
      <c r="B3387" s="42"/>
      <c r="C3387" s="42"/>
      <c r="D3387" s="42"/>
      <c r="F3387" s="44"/>
      <c r="G3387" s="44"/>
      <c r="H3387" s="42"/>
      <c r="I3387" s="42"/>
      <c r="J3387" s="95"/>
      <c r="K3387" s="95"/>
      <c r="L3387" s="42"/>
      <c r="M3387" s="42"/>
      <c r="N3387" s="95"/>
      <c r="O3387" s="42"/>
      <c r="P3387" s="42"/>
      <c r="Q3387" s="42"/>
      <c r="R3387" s="42"/>
      <c r="S3387" s="42"/>
      <c r="T3387" s="42"/>
      <c r="U3387" s="95"/>
      <c r="V3387" s="42"/>
      <c r="W3387" s="42"/>
      <c r="X3387" s="95"/>
      <c r="Y3387" s="62"/>
      <c r="Z3387" s="42"/>
    </row>
    <row r="3388" spans="1:26" ht="17.25">
      <c r="A3388" s="42"/>
      <c r="B3388" s="42"/>
      <c r="C3388" s="42"/>
      <c r="D3388" s="42"/>
      <c r="F3388" s="44"/>
      <c r="G3388" s="44"/>
      <c r="H3388" s="42"/>
      <c r="I3388" s="42"/>
      <c r="J3388" s="95"/>
      <c r="K3388" s="95"/>
      <c r="L3388" s="42"/>
      <c r="M3388" s="42"/>
      <c r="N3388" s="42"/>
      <c r="O3388" s="42"/>
      <c r="P3388" s="42"/>
      <c r="Q3388" s="42"/>
      <c r="R3388" s="42"/>
      <c r="S3388" s="42"/>
      <c r="T3388" s="42"/>
      <c r="U3388" s="95"/>
      <c r="V3388" s="42"/>
      <c r="W3388" s="42"/>
      <c r="X3388" s="95"/>
      <c r="Y3388" s="62"/>
      <c r="Z3388" s="42"/>
    </row>
    <row r="3389" spans="1:26" ht="17.25">
      <c r="A3389" s="42"/>
      <c r="B3389" s="42"/>
      <c r="C3389" s="42"/>
      <c r="D3389" s="42"/>
      <c r="F3389" s="44"/>
      <c r="G3389" s="44"/>
      <c r="H3389" s="42"/>
      <c r="I3389" s="42"/>
      <c r="J3389" s="95"/>
      <c r="K3389" s="95"/>
      <c r="L3389" s="42"/>
      <c r="M3389" s="42"/>
      <c r="N3389" s="42"/>
      <c r="O3389" s="42"/>
      <c r="P3389" s="42"/>
      <c r="Q3389" s="42"/>
      <c r="R3389" s="42"/>
      <c r="S3389" s="42"/>
      <c r="T3389" s="42"/>
      <c r="U3389" s="95"/>
      <c r="V3389" s="42"/>
      <c r="W3389" s="42"/>
      <c r="X3389" s="95"/>
      <c r="Y3389" s="62"/>
      <c r="Z3389" s="42"/>
    </row>
    <row r="3390" spans="1:26" ht="17.25">
      <c r="A3390" s="42"/>
      <c r="B3390" s="42"/>
      <c r="C3390" s="42"/>
      <c r="D3390" s="42"/>
      <c r="F3390" s="44"/>
      <c r="G3390" s="44"/>
      <c r="H3390" s="42"/>
      <c r="I3390" s="42"/>
      <c r="J3390" s="95"/>
      <c r="K3390" s="95"/>
      <c r="L3390" s="42"/>
      <c r="M3390" s="42"/>
      <c r="N3390" s="42"/>
      <c r="O3390" s="42"/>
      <c r="P3390" s="42"/>
      <c r="Q3390" s="42"/>
      <c r="R3390" s="42"/>
      <c r="S3390" s="42"/>
      <c r="T3390" s="42"/>
      <c r="U3390" s="95"/>
      <c r="V3390" s="42"/>
      <c r="W3390" s="42"/>
      <c r="X3390" s="95"/>
      <c r="Y3390" s="62"/>
      <c r="Z3390" s="42"/>
    </row>
    <row r="3391" spans="1:26" ht="17.25">
      <c r="A3391" s="42"/>
      <c r="B3391" s="42"/>
      <c r="C3391" s="42"/>
      <c r="D3391" s="42"/>
      <c r="F3391" s="44"/>
      <c r="G3391" s="44"/>
      <c r="H3391" s="42"/>
      <c r="I3391" s="42"/>
      <c r="J3391" s="95"/>
      <c r="K3391" s="95"/>
      <c r="L3391" s="42"/>
      <c r="M3391" s="42"/>
      <c r="N3391" s="42"/>
      <c r="O3391" s="42"/>
      <c r="P3391" s="42"/>
      <c r="Q3391" s="42"/>
      <c r="R3391" s="42"/>
      <c r="S3391" s="42"/>
      <c r="T3391" s="42"/>
      <c r="U3391" s="95"/>
      <c r="V3391" s="42"/>
      <c r="W3391" s="42"/>
      <c r="X3391" s="95"/>
      <c r="Y3391" s="62"/>
      <c r="Z3391" s="42"/>
    </row>
    <row r="3392" spans="1:26" ht="17.25">
      <c r="A3392" s="42"/>
      <c r="B3392" s="42"/>
      <c r="C3392" s="42"/>
      <c r="D3392" s="42"/>
      <c r="F3392" s="44"/>
      <c r="G3392" s="44"/>
      <c r="H3392" s="42"/>
      <c r="I3392" s="42"/>
      <c r="J3392" s="95"/>
      <c r="K3392" s="95"/>
      <c r="L3392" s="42"/>
      <c r="M3392" s="42"/>
      <c r="N3392" s="42"/>
      <c r="O3392" s="42"/>
      <c r="P3392" s="42"/>
      <c r="Q3392" s="42"/>
      <c r="R3392" s="42"/>
      <c r="S3392" s="42"/>
      <c r="T3392" s="42"/>
      <c r="U3392" s="95"/>
      <c r="V3392" s="42"/>
      <c r="W3392" s="42"/>
      <c r="X3392" s="95"/>
      <c r="Y3392" s="62"/>
      <c r="Z3392" s="42"/>
    </row>
    <row r="3393" spans="1:26" ht="17.25">
      <c r="A3393" s="42"/>
      <c r="B3393" s="42"/>
      <c r="C3393" s="42"/>
      <c r="D3393" s="42"/>
      <c r="F3393" s="44"/>
      <c r="G3393" s="44"/>
      <c r="H3393" s="42"/>
      <c r="I3393" s="42"/>
      <c r="J3393" s="95"/>
      <c r="K3393" s="95"/>
      <c r="L3393" s="42"/>
      <c r="M3393" s="42"/>
      <c r="N3393" s="42"/>
      <c r="O3393" s="42"/>
      <c r="P3393" s="42"/>
      <c r="Q3393" s="42"/>
      <c r="R3393" s="42"/>
      <c r="S3393" s="42"/>
      <c r="T3393" s="42"/>
      <c r="U3393" s="95"/>
      <c r="V3393" s="42"/>
      <c r="W3393" s="42"/>
      <c r="X3393" s="95"/>
      <c r="Y3393" s="62"/>
      <c r="Z3393" s="42"/>
    </row>
    <row r="3394" spans="1:26" ht="17.25">
      <c r="A3394" s="42"/>
      <c r="B3394" s="42"/>
      <c r="C3394" s="42"/>
      <c r="D3394" s="42"/>
      <c r="F3394" s="44"/>
      <c r="G3394" s="44"/>
      <c r="H3394" s="42"/>
      <c r="I3394" s="42"/>
      <c r="J3394" s="95"/>
      <c r="K3394" s="95"/>
      <c r="L3394" s="42"/>
      <c r="M3394" s="42"/>
      <c r="N3394" s="42"/>
      <c r="O3394" s="42"/>
      <c r="P3394" s="42"/>
      <c r="Q3394" s="42"/>
      <c r="R3394" s="42"/>
      <c r="S3394" s="42"/>
      <c r="T3394" s="42"/>
      <c r="U3394" s="95"/>
      <c r="V3394" s="42"/>
      <c r="W3394" s="42"/>
      <c r="X3394" s="95"/>
      <c r="Y3394" s="62"/>
      <c r="Z3394" s="42"/>
    </row>
    <row r="3395" spans="1:26" ht="17.25">
      <c r="A3395" s="42"/>
      <c r="B3395" s="42"/>
      <c r="C3395" s="42"/>
      <c r="D3395" s="42"/>
      <c r="F3395" s="44"/>
      <c r="G3395" s="44"/>
      <c r="H3395" s="42"/>
      <c r="I3395" s="42"/>
      <c r="J3395" s="95"/>
      <c r="K3395" s="95"/>
      <c r="L3395" s="42"/>
      <c r="M3395" s="42"/>
      <c r="N3395" s="42"/>
      <c r="O3395" s="42"/>
      <c r="P3395" s="42"/>
      <c r="Q3395" s="42"/>
      <c r="R3395" s="42"/>
      <c r="S3395" s="42"/>
      <c r="T3395" s="42"/>
      <c r="U3395" s="95"/>
      <c r="V3395" s="42"/>
      <c r="W3395" s="42"/>
      <c r="X3395" s="95"/>
      <c r="Y3395" s="62"/>
      <c r="Z3395" s="42"/>
    </row>
    <row r="3396" spans="1:26" ht="17.25">
      <c r="A3396" s="42"/>
      <c r="B3396" s="42"/>
      <c r="C3396" s="42"/>
      <c r="D3396" s="42"/>
      <c r="F3396" s="44"/>
      <c r="G3396" s="44"/>
      <c r="H3396" s="42"/>
      <c r="I3396" s="42"/>
      <c r="J3396" s="95"/>
      <c r="K3396" s="95"/>
      <c r="L3396" s="42"/>
      <c r="M3396" s="42"/>
      <c r="N3396" s="42"/>
      <c r="O3396" s="42"/>
      <c r="P3396" s="42"/>
      <c r="Q3396" s="42"/>
      <c r="R3396" s="42"/>
      <c r="S3396" s="42"/>
      <c r="T3396" s="42"/>
      <c r="U3396" s="95"/>
      <c r="V3396" s="42"/>
      <c r="W3396" s="42"/>
      <c r="X3396" s="95"/>
      <c r="Y3396" s="62"/>
      <c r="Z3396" s="42"/>
    </row>
    <row r="3397" spans="1:26" ht="17.25">
      <c r="A3397" s="42"/>
      <c r="B3397" s="42"/>
      <c r="C3397" s="42"/>
      <c r="D3397" s="42"/>
      <c r="F3397" s="44"/>
      <c r="G3397" s="44"/>
      <c r="H3397" s="42"/>
      <c r="I3397" s="42"/>
      <c r="J3397" s="95"/>
      <c r="K3397" s="95"/>
      <c r="L3397" s="42"/>
      <c r="M3397" s="42"/>
      <c r="N3397" s="42"/>
      <c r="O3397" s="42"/>
      <c r="P3397" s="42"/>
      <c r="Q3397" s="42"/>
      <c r="R3397" s="42"/>
      <c r="S3397" s="42"/>
      <c r="T3397" s="42"/>
      <c r="U3397" s="95"/>
      <c r="V3397" s="42"/>
      <c r="W3397" s="42"/>
      <c r="X3397" s="95"/>
      <c r="Y3397" s="62"/>
      <c r="Z3397" s="42"/>
    </row>
    <row r="3398" spans="1:26" ht="17.25">
      <c r="A3398" s="42"/>
      <c r="B3398" s="42"/>
      <c r="C3398" s="42"/>
      <c r="D3398" s="42"/>
      <c r="F3398" s="44"/>
      <c r="G3398" s="44"/>
      <c r="H3398" s="42"/>
      <c r="I3398" s="42"/>
      <c r="J3398" s="95"/>
      <c r="K3398" s="95"/>
      <c r="L3398" s="42"/>
      <c r="M3398" s="42"/>
      <c r="N3398" s="42"/>
      <c r="O3398" s="42"/>
      <c r="P3398" s="42"/>
      <c r="Q3398" s="42"/>
      <c r="R3398" s="42"/>
      <c r="S3398" s="42"/>
      <c r="T3398" s="42"/>
      <c r="U3398" s="95"/>
      <c r="V3398" s="42"/>
      <c r="W3398" s="42"/>
      <c r="X3398" s="95"/>
      <c r="Y3398" s="62"/>
      <c r="Z3398" s="42"/>
    </row>
    <row r="3399" spans="1:26" ht="17.25">
      <c r="A3399" s="42"/>
      <c r="B3399" s="42"/>
      <c r="C3399" s="42"/>
      <c r="D3399" s="42"/>
      <c r="F3399" s="44"/>
      <c r="G3399" s="44"/>
      <c r="H3399" s="42"/>
      <c r="I3399" s="42"/>
      <c r="J3399" s="95"/>
      <c r="K3399" s="95"/>
      <c r="L3399" s="42"/>
      <c r="M3399" s="42"/>
      <c r="N3399" s="95"/>
      <c r="O3399" s="42"/>
      <c r="P3399" s="42"/>
      <c r="Q3399" s="42"/>
      <c r="R3399" s="42"/>
      <c r="S3399" s="42"/>
      <c r="T3399" s="42"/>
      <c r="U3399" s="95"/>
      <c r="V3399" s="42"/>
      <c r="W3399" s="42"/>
      <c r="X3399" s="95"/>
      <c r="Y3399" s="62"/>
      <c r="Z3399" s="42"/>
    </row>
    <row r="3400" spans="1:26" ht="17.25">
      <c r="A3400" s="42"/>
      <c r="B3400" s="42"/>
      <c r="C3400" s="42"/>
      <c r="D3400" s="42"/>
      <c r="F3400" s="44"/>
      <c r="G3400" s="44"/>
      <c r="H3400" s="42"/>
      <c r="I3400" s="42"/>
      <c r="J3400" s="95"/>
      <c r="K3400" s="95"/>
      <c r="L3400" s="42"/>
      <c r="M3400" s="42"/>
      <c r="N3400" s="95"/>
      <c r="O3400" s="42"/>
      <c r="P3400" s="42"/>
      <c r="Q3400" s="42"/>
      <c r="R3400" s="42"/>
      <c r="S3400" s="42"/>
      <c r="T3400" s="42"/>
      <c r="U3400" s="95"/>
      <c r="V3400" s="42"/>
      <c r="W3400" s="42"/>
      <c r="X3400" s="95"/>
      <c r="Y3400" s="62"/>
      <c r="Z3400" s="42"/>
    </row>
    <row r="3401" spans="1:26" ht="17.25">
      <c r="A3401" s="42"/>
      <c r="B3401" s="42"/>
      <c r="C3401" s="42"/>
      <c r="D3401" s="42"/>
      <c r="F3401" s="44"/>
      <c r="G3401" s="44"/>
      <c r="H3401" s="42"/>
      <c r="I3401" s="42"/>
      <c r="J3401" s="95"/>
      <c r="K3401" s="95"/>
      <c r="L3401" s="42"/>
      <c r="M3401" s="42"/>
      <c r="O3401" s="42"/>
      <c r="P3401" s="42"/>
      <c r="Q3401" s="42"/>
      <c r="R3401" s="42"/>
      <c r="S3401" s="42"/>
      <c r="T3401" s="42"/>
      <c r="U3401" s="95"/>
      <c r="V3401" s="42"/>
      <c r="W3401" s="42"/>
      <c r="X3401" s="95"/>
      <c r="Y3401" s="62"/>
      <c r="Z3401" s="42"/>
    </row>
    <row r="3402" spans="1:26" ht="17.25">
      <c r="A3402" s="42"/>
      <c r="B3402" s="42"/>
      <c r="C3402" s="42"/>
      <c r="D3402" s="42"/>
      <c r="F3402" s="44"/>
      <c r="G3402" s="44"/>
      <c r="H3402" s="42"/>
      <c r="I3402" s="42"/>
      <c r="J3402" s="95"/>
      <c r="K3402" s="95"/>
      <c r="L3402" s="42"/>
      <c r="M3402" s="42"/>
      <c r="N3402" s="91"/>
      <c r="O3402" s="42"/>
      <c r="P3402" s="42"/>
      <c r="Q3402" s="42"/>
      <c r="R3402" s="42"/>
      <c r="S3402" s="42"/>
      <c r="T3402" s="42"/>
      <c r="U3402" s="95"/>
      <c r="V3402" s="42"/>
      <c r="W3402" s="42"/>
      <c r="X3402" s="95"/>
      <c r="Y3402" s="62"/>
      <c r="Z3402" s="42"/>
    </row>
    <row r="3403" spans="1:26" ht="17.25">
      <c r="A3403" s="42"/>
      <c r="B3403" s="42"/>
      <c r="C3403" s="42"/>
      <c r="D3403" s="42"/>
      <c r="F3403" s="44"/>
      <c r="G3403" s="44"/>
      <c r="H3403" s="42"/>
      <c r="I3403" s="42"/>
      <c r="J3403" s="95"/>
      <c r="K3403" s="95"/>
      <c r="L3403" s="42"/>
      <c r="M3403" s="42"/>
      <c r="O3403" s="42"/>
      <c r="P3403" s="42"/>
      <c r="Q3403" s="42"/>
      <c r="R3403" s="42"/>
      <c r="S3403" s="42"/>
      <c r="T3403" s="42"/>
      <c r="U3403" s="95"/>
      <c r="V3403" s="42"/>
      <c r="W3403" s="42"/>
      <c r="X3403" s="95"/>
      <c r="Y3403" s="62"/>
      <c r="Z3403" s="42"/>
    </row>
    <row r="3404" spans="1:26" ht="17.25">
      <c r="A3404" s="42"/>
      <c r="B3404" s="42"/>
      <c r="C3404" s="42"/>
      <c r="D3404" s="42"/>
      <c r="F3404" s="44"/>
      <c r="G3404" s="44"/>
      <c r="H3404" s="42"/>
      <c r="I3404" s="42"/>
      <c r="J3404" s="95"/>
      <c r="K3404" s="95"/>
      <c r="L3404" s="42"/>
      <c r="M3404" s="42"/>
      <c r="N3404" s="91"/>
      <c r="O3404" s="42"/>
      <c r="P3404" s="42"/>
      <c r="Q3404" s="42"/>
      <c r="R3404" s="42"/>
      <c r="S3404" s="42"/>
      <c r="T3404" s="42"/>
      <c r="U3404" s="95"/>
      <c r="V3404" s="42"/>
      <c r="W3404" s="42"/>
      <c r="X3404" s="95"/>
      <c r="Y3404" s="62"/>
      <c r="Z3404" s="42"/>
    </row>
    <row r="3405" spans="1:26" ht="17.25">
      <c r="A3405" s="42"/>
      <c r="B3405" s="42"/>
      <c r="C3405" s="42"/>
      <c r="D3405" s="42"/>
      <c r="F3405" s="44"/>
      <c r="G3405" s="44"/>
      <c r="H3405" s="42"/>
      <c r="I3405" s="42"/>
      <c r="J3405" s="95"/>
      <c r="K3405" s="95"/>
      <c r="L3405" s="42"/>
      <c r="M3405" s="42"/>
      <c r="N3405" s="91"/>
      <c r="O3405" s="42"/>
      <c r="P3405" s="42"/>
      <c r="Q3405" s="42"/>
      <c r="R3405" s="42"/>
      <c r="S3405" s="42"/>
      <c r="T3405" s="42"/>
      <c r="U3405" s="95"/>
      <c r="V3405" s="42"/>
      <c r="W3405" s="42"/>
      <c r="X3405" s="95"/>
      <c r="Y3405" s="62"/>
      <c r="Z3405" s="42"/>
    </row>
    <row r="3406" spans="1:26" ht="17.25">
      <c r="A3406" s="42"/>
      <c r="B3406" s="42"/>
      <c r="C3406" s="42"/>
      <c r="D3406" s="42"/>
      <c r="F3406" s="44"/>
      <c r="G3406" s="44"/>
      <c r="H3406" s="42"/>
      <c r="I3406" s="42"/>
      <c r="J3406" s="95"/>
      <c r="K3406" s="95"/>
      <c r="L3406" s="42"/>
      <c r="M3406" s="42"/>
      <c r="N3406" s="91"/>
      <c r="O3406" s="42"/>
      <c r="P3406" s="42"/>
      <c r="Q3406" s="42"/>
      <c r="R3406" s="42"/>
      <c r="S3406" s="42"/>
      <c r="T3406" s="42"/>
      <c r="U3406" s="95"/>
      <c r="V3406" s="42"/>
      <c r="W3406" s="42"/>
      <c r="X3406" s="95"/>
      <c r="Y3406" s="62"/>
      <c r="Z3406" s="42"/>
    </row>
    <row r="3407" spans="1:26" ht="17.25">
      <c r="A3407" s="42"/>
      <c r="B3407" s="42"/>
      <c r="C3407" s="42"/>
      <c r="D3407" s="42"/>
      <c r="F3407" s="44"/>
      <c r="G3407" s="44"/>
      <c r="H3407" s="42"/>
      <c r="I3407" s="42"/>
      <c r="J3407" s="95"/>
      <c r="K3407" s="95"/>
      <c r="L3407" s="42"/>
      <c r="M3407" s="42"/>
      <c r="N3407" s="95"/>
      <c r="O3407" s="42"/>
      <c r="P3407" s="42"/>
      <c r="Q3407" s="42"/>
      <c r="R3407" s="42"/>
      <c r="S3407" s="42"/>
      <c r="T3407" s="42"/>
      <c r="U3407" s="95"/>
      <c r="V3407" s="42"/>
      <c r="W3407" s="42"/>
      <c r="X3407" s="95"/>
      <c r="Y3407" s="62"/>
      <c r="Z3407" s="42"/>
    </row>
    <row r="3408" spans="1:26" ht="17.25">
      <c r="A3408" s="42"/>
      <c r="B3408" s="42"/>
      <c r="C3408" s="42"/>
      <c r="D3408" s="42"/>
      <c r="F3408" s="44"/>
      <c r="G3408" s="44"/>
      <c r="H3408" s="42"/>
      <c r="I3408" s="42"/>
      <c r="J3408" s="95"/>
      <c r="K3408" s="95"/>
      <c r="L3408" s="42"/>
      <c r="M3408" s="42"/>
      <c r="N3408" s="42"/>
      <c r="O3408" s="42"/>
      <c r="P3408" s="42"/>
      <c r="Q3408" s="42"/>
      <c r="R3408" s="42"/>
      <c r="S3408" s="42"/>
      <c r="T3408" s="42"/>
      <c r="U3408" s="95"/>
      <c r="V3408" s="42"/>
      <c r="W3408" s="42"/>
      <c r="X3408" s="95"/>
      <c r="Y3408" s="62"/>
      <c r="Z3408" s="42"/>
    </row>
    <row r="3409" spans="1:26" ht="17.25">
      <c r="A3409" s="42"/>
      <c r="B3409" s="42"/>
      <c r="C3409" s="42"/>
      <c r="D3409" s="42"/>
      <c r="F3409" s="44"/>
      <c r="G3409" s="44"/>
      <c r="H3409" s="42"/>
      <c r="I3409" s="42"/>
      <c r="J3409" s="95"/>
      <c r="K3409" s="95"/>
      <c r="L3409" s="42"/>
      <c r="M3409" s="42"/>
      <c r="N3409" s="42"/>
      <c r="O3409" s="42"/>
      <c r="P3409" s="42"/>
      <c r="Q3409" s="42"/>
      <c r="R3409" s="42"/>
      <c r="S3409" s="42"/>
      <c r="T3409" s="42"/>
      <c r="U3409" s="95"/>
      <c r="V3409" s="42"/>
      <c r="W3409" s="42"/>
      <c r="X3409" s="95"/>
      <c r="Y3409" s="62"/>
      <c r="Z3409" s="42"/>
    </row>
    <row r="3410" spans="1:26" ht="17.25">
      <c r="A3410" s="42"/>
      <c r="B3410" s="42"/>
      <c r="C3410" s="42"/>
      <c r="D3410" s="42"/>
      <c r="F3410" s="44"/>
      <c r="G3410" s="44"/>
      <c r="H3410" s="42"/>
      <c r="I3410" s="42"/>
      <c r="J3410" s="95"/>
      <c r="K3410" s="95"/>
      <c r="L3410" s="42"/>
      <c r="M3410" s="42"/>
      <c r="N3410" s="42"/>
      <c r="O3410" s="42"/>
      <c r="P3410" s="42"/>
      <c r="Q3410" s="42"/>
      <c r="R3410" s="42"/>
      <c r="S3410" s="42"/>
      <c r="T3410" s="42"/>
      <c r="U3410" s="95"/>
      <c r="V3410" s="42"/>
      <c r="W3410" s="42"/>
      <c r="X3410" s="95"/>
      <c r="Y3410" s="62"/>
      <c r="Z3410" s="42"/>
    </row>
    <row r="3411" spans="1:26" ht="17.25">
      <c r="A3411" s="42"/>
      <c r="B3411" s="42"/>
      <c r="C3411" s="42"/>
      <c r="D3411" s="42"/>
      <c r="F3411" s="44"/>
      <c r="G3411" s="44"/>
      <c r="H3411" s="42"/>
      <c r="I3411" s="42"/>
      <c r="J3411" s="95"/>
      <c r="K3411" s="95"/>
      <c r="L3411" s="42"/>
      <c r="M3411" s="42"/>
      <c r="N3411" s="42"/>
      <c r="O3411" s="42"/>
      <c r="P3411" s="42"/>
      <c r="Q3411" s="42"/>
      <c r="R3411" s="42"/>
      <c r="S3411" s="42"/>
      <c r="T3411" s="42"/>
      <c r="U3411" s="95"/>
      <c r="V3411" s="42"/>
      <c r="W3411" s="42"/>
      <c r="X3411" s="95"/>
      <c r="Y3411" s="62"/>
      <c r="Z3411" s="42"/>
    </row>
    <row r="3412" spans="1:26" ht="17.25">
      <c r="A3412" s="42"/>
      <c r="B3412" s="42"/>
      <c r="C3412" s="42"/>
      <c r="D3412" s="42"/>
      <c r="F3412" s="44"/>
      <c r="G3412" s="44"/>
      <c r="H3412" s="42"/>
      <c r="I3412" s="42"/>
      <c r="J3412" s="95"/>
      <c r="K3412" s="95"/>
      <c r="L3412" s="42"/>
      <c r="M3412" s="42"/>
      <c r="N3412" s="42"/>
      <c r="O3412" s="42"/>
      <c r="P3412" s="42"/>
      <c r="Q3412" s="42"/>
      <c r="R3412" s="42"/>
      <c r="S3412" s="42"/>
      <c r="T3412" s="42"/>
      <c r="U3412" s="95"/>
      <c r="V3412" s="42"/>
      <c r="W3412" s="42"/>
      <c r="X3412" s="95"/>
      <c r="Y3412" s="62"/>
      <c r="Z3412" s="42"/>
    </row>
    <row r="3413" spans="1:26" ht="17.25">
      <c r="A3413" s="42"/>
      <c r="B3413" s="42"/>
      <c r="C3413" s="42"/>
      <c r="D3413" s="42"/>
      <c r="F3413" s="44"/>
      <c r="G3413" s="44"/>
      <c r="H3413" s="42"/>
      <c r="I3413" s="42"/>
      <c r="J3413" s="95"/>
      <c r="K3413" s="95"/>
      <c r="L3413" s="42"/>
      <c r="M3413" s="42"/>
      <c r="N3413" s="42"/>
      <c r="O3413" s="42"/>
      <c r="P3413" s="42"/>
      <c r="Q3413" s="42"/>
      <c r="R3413" s="42"/>
      <c r="S3413" s="42"/>
      <c r="T3413" s="42"/>
      <c r="U3413" s="95"/>
      <c r="V3413" s="42"/>
      <c r="W3413" s="42"/>
      <c r="X3413" s="95"/>
      <c r="Y3413" s="62"/>
      <c r="Z3413" s="42"/>
    </row>
    <row r="3414" spans="1:26" ht="17.25">
      <c r="A3414" s="42"/>
      <c r="B3414" s="42"/>
      <c r="C3414" s="42"/>
      <c r="D3414" s="42"/>
      <c r="F3414" s="44"/>
      <c r="G3414" s="44"/>
      <c r="H3414" s="42"/>
      <c r="I3414" s="42"/>
      <c r="J3414" s="95"/>
      <c r="K3414" s="95"/>
      <c r="L3414" s="42"/>
      <c r="M3414" s="42"/>
      <c r="N3414" s="42"/>
      <c r="O3414" s="42"/>
      <c r="P3414" s="42"/>
      <c r="Q3414" s="42"/>
      <c r="R3414" s="42"/>
      <c r="S3414" s="42"/>
      <c r="T3414" s="42"/>
      <c r="U3414" s="95"/>
      <c r="V3414" s="42"/>
      <c r="W3414" s="42"/>
      <c r="X3414" s="95"/>
      <c r="Y3414" s="62"/>
      <c r="Z3414" s="42"/>
    </row>
    <row r="3415" spans="1:26" ht="17.25">
      <c r="A3415" s="42"/>
      <c r="B3415" s="42"/>
      <c r="C3415" s="42"/>
      <c r="D3415" s="42"/>
      <c r="F3415" s="44"/>
      <c r="G3415" s="44"/>
      <c r="H3415" s="42"/>
      <c r="I3415" s="42"/>
      <c r="J3415" s="95"/>
      <c r="K3415" s="95"/>
      <c r="L3415" s="42"/>
      <c r="M3415" s="42"/>
      <c r="N3415" s="42"/>
      <c r="O3415" s="42"/>
      <c r="P3415" s="42"/>
      <c r="Q3415" s="42"/>
      <c r="R3415" s="42"/>
      <c r="S3415" s="42"/>
      <c r="T3415" s="42"/>
      <c r="U3415" s="95"/>
      <c r="V3415" s="42"/>
      <c r="W3415" s="42"/>
      <c r="X3415" s="95"/>
      <c r="Y3415" s="62"/>
      <c r="Z3415" s="42"/>
    </row>
    <row r="3416" spans="1:26" ht="17.25">
      <c r="A3416" s="42"/>
      <c r="B3416" s="42"/>
      <c r="C3416" s="42"/>
      <c r="D3416" s="42"/>
      <c r="F3416" s="44"/>
      <c r="G3416" s="44"/>
      <c r="H3416" s="42"/>
      <c r="I3416" s="42"/>
      <c r="J3416" s="95"/>
      <c r="K3416" s="95"/>
      <c r="L3416" s="42"/>
      <c r="M3416" s="42"/>
      <c r="N3416" s="42"/>
      <c r="O3416" s="42"/>
      <c r="P3416" s="42"/>
      <c r="Q3416" s="42"/>
      <c r="R3416" s="42"/>
      <c r="S3416" s="42"/>
      <c r="T3416" s="42"/>
      <c r="U3416" s="95"/>
      <c r="V3416" s="42"/>
      <c r="W3416" s="42"/>
      <c r="X3416" s="95"/>
      <c r="Y3416" s="62"/>
      <c r="Z3416" s="42"/>
    </row>
    <row r="3417" spans="1:26" ht="17.25">
      <c r="A3417" s="42"/>
      <c r="B3417" s="42"/>
      <c r="C3417" s="42"/>
      <c r="D3417" s="42"/>
      <c r="F3417" s="44"/>
      <c r="G3417" s="44"/>
      <c r="H3417" s="42"/>
      <c r="I3417" s="42"/>
      <c r="J3417" s="95"/>
      <c r="K3417" s="95"/>
      <c r="L3417" s="42"/>
      <c r="M3417" s="42"/>
      <c r="N3417" s="42"/>
      <c r="O3417" s="42"/>
      <c r="P3417" s="42"/>
      <c r="Q3417" s="42"/>
      <c r="R3417" s="42"/>
      <c r="S3417" s="42"/>
      <c r="T3417" s="42"/>
      <c r="U3417" s="95"/>
      <c r="V3417" s="42"/>
      <c r="W3417" s="42"/>
      <c r="X3417" s="95"/>
      <c r="Y3417" s="62"/>
      <c r="Z3417" s="42"/>
    </row>
    <row r="3418" spans="1:26" ht="17.25">
      <c r="A3418" s="42"/>
      <c r="B3418" s="42"/>
      <c r="C3418" s="42"/>
      <c r="D3418" s="42"/>
      <c r="F3418" s="44"/>
      <c r="G3418" s="44"/>
      <c r="H3418" s="42"/>
      <c r="I3418" s="42"/>
      <c r="J3418" s="95"/>
      <c r="K3418" s="95"/>
      <c r="L3418" s="42"/>
      <c r="M3418" s="42"/>
      <c r="N3418" s="42"/>
      <c r="O3418" s="42"/>
      <c r="P3418" s="42"/>
      <c r="Q3418" s="42"/>
      <c r="R3418" s="42"/>
      <c r="S3418" s="42"/>
      <c r="T3418" s="42"/>
      <c r="U3418" s="95"/>
      <c r="V3418" s="42"/>
      <c r="W3418" s="42"/>
      <c r="X3418" s="95"/>
      <c r="Y3418" s="62"/>
      <c r="Z3418" s="42"/>
    </row>
    <row r="3419" spans="1:26" ht="17.25">
      <c r="A3419" s="42"/>
      <c r="B3419" s="42"/>
      <c r="C3419" s="42"/>
      <c r="D3419" s="42"/>
      <c r="F3419" s="44"/>
      <c r="G3419" s="44"/>
      <c r="H3419" s="42"/>
      <c r="I3419" s="42"/>
      <c r="J3419" s="95"/>
      <c r="K3419" s="95"/>
      <c r="L3419" s="42"/>
      <c r="M3419" s="42"/>
      <c r="N3419" s="95"/>
      <c r="O3419" s="42"/>
      <c r="P3419" s="42"/>
      <c r="Q3419" s="42"/>
      <c r="R3419" s="42"/>
      <c r="S3419" s="42"/>
      <c r="T3419" s="42"/>
      <c r="U3419" s="95"/>
      <c r="V3419" s="42"/>
      <c r="W3419" s="42"/>
      <c r="X3419" s="95"/>
      <c r="Y3419" s="62"/>
      <c r="Z3419" s="42"/>
    </row>
    <row r="3420" spans="1:26" ht="17.25">
      <c r="A3420" s="42"/>
      <c r="B3420" s="42"/>
      <c r="C3420" s="42"/>
      <c r="D3420" s="42"/>
      <c r="F3420" s="44"/>
      <c r="G3420" s="44"/>
      <c r="H3420" s="42"/>
      <c r="I3420" s="42"/>
      <c r="J3420" s="95"/>
      <c r="K3420" s="95"/>
      <c r="L3420" s="42"/>
      <c r="M3420" s="42"/>
      <c r="N3420" s="95"/>
      <c r="O3420" s="42"/>
      <c r="P3420" s="42"/>
      <c r="Q3420" s="42"/>
      <c r="R3420" s="42"/>
      <c r="S3420" s="42"/>
      <c r="T3420" s="42"/>
      <c r="U3420" s="95"/>
      <c r="V3420" s="42"/>
      <c r="W3420" s="42"/>
      <c r="X3420" s="95"/>
      <c r="Y3420" s="62"/>
      <c r="Z3420" s="42"/>
    </row>
    <row r="3421" spans="1:26" ht="17.25">
      <c r="A3421" s="42"/>
      <c r="B3421" s="42"/>
      <c r="C3421" s="42"/>
      <c r="D3421" s="42"/>
      <c r="F3421" s="44"/>
      <c r="G3421" s="44"/>
      <c r="H3421" s="42"/>
      <c r="I3421" s="42"/>
      <c r="J3421" s="95"/>
      <c r="K3421" s="95"/>
      <c r="L3421" s="42"/>
      <c r="M3421" s="42"/>
      <c r="O3421" s="42"/>
      <c r="P3421" s="42"/>
      <c r="Q3421" s="42"/>
      <c r="R3421" s="42"/>
      <c r="S3421" s="42"/>
      <c r="T3421" s="42"/>
      <c r="U3421" s="95"/>
      <c r="V3421" s="42"/>
      <c r="W3421" s="42"/>
      <c r="X3421" s="95"/>
      <c r="Y3421" s="62"/>
      <c r="Z3421" s="42"/>
    </row>
    <row r="3422" spans="1:26" ht="17.25">
      <c r="A3422" s="42"/>
      <c r="B3422" s="42"/>
      <c r="C3422" s="42"/>
      <c r="D3422" s="42"/>
      <c r="F3422" s="44"/>
      <c r="G3422" s="44"/>
      <c r="H3422" s="42"/>
      <c r="I3422" s="42"/>
      <c r="J3422" s="95"/>
      <c r="K3422" s="95"/>
      <c r="L3422" s="42"/>
      <c r="M3422" s="42"/>
      <c r="N3422" s="91"/>
      <c r="O3422" s="42"/>
      <c r="P3422" s="42"/>
      <c r="Q3422" s="42"/>
      <c r="R3422" s="42"/>
      <c r="S3422" s="42"/>
      <c r="T3422" s="42"/>
      <c r="U3422" s="95"/>
      <c r="V3422" s="42"/>
      <c r="W3422" s="42"/>
      <c r="X3422" s="95"/>
      <c r="Y3422" s="62"/>
      <c r="Z3422" s="42"/>
    </row>
    <row r="3423" spans="1:26" ht="17.25">
      <c r="A3423" s="42"/>
      <c r="B3423" s="42"/>
      <c r="C3423" s="42"/>
      <c r="D3423" s="42"/>
      <c r="F3423" s="44"/>
      <c r="G3423" s="44"/>
      <c r="H3423" s="42"/>
      <c r="I3423" s="42"/>
      <c r="J3423" s="95"/>
      <c r="K3423" s="95"/>
      <c r="L3423" s="42"/>
      <c r="M3423" s="42"/>
      <c r="O3423" s="42"/>
      <c r="P3423" s="42"/>
      <c r="Q3423" s="42"/>
      <c r="R3423" s="42"/>
      <c r="S3423" s="42"/>
      <c r="T3423" s="42"/>
      <c r="U3423" s="95"/>
      <c r="V3423" s="42"/>
      <c r="W3423" s="42"/>
      <c r="X3423" s="95"/>
      <c r="Y3423" s="62"/>
      <c r="Z3423" s="42"/>
    </row>
    <row r="3424" spans="1:26" ht="17.25">
      <c r="A3424" s="42"/>
      <c r="B3424" s="42"/>
      <c r="C3424" s="42"/>
      <c r="D3424" s="42"/>
      <c r="F3424" s="44"/>
      <c r="G3424" s="44"/>
      <c r="H3424" s="42"/>
      <c r="I3424" s="42"/>
      <c r="J3424" s="95"/>
      <c r="K3424" s="95"/>
      <c r="L3424" s="42"/>
      <c r="M3424" s="42"/>
      <c r="N3424" s="91"/>
      <c r="O3424" s="42"/>
      <c r="P3424" s="42"/>
      <c r="Q3424" s="42"/>
      <c r="R3424" s="42"/>
      <c r="S3424" s="42"/>
      <c r="T3424" s="42"/>
      <c r="U3424" s="95"/>
      <c r="V3424" s="42"/>
      <c r="W3424" s="42"/>
      <c r="X3424" s="95"/>
      <c r="Y3424" s="62"/>
      <c r="Z3424" s="42"/>
    </row>
    <row r="3425" spans="1:26" ht="17.25">
      <c r="A3425" s="42"/>
      <c r="B3425" s="42"/>
      <c r="C3425" s="42"/>
      <c r="D3425" s="42"/>
      <c r="F3425" s="44"/>
      <c r="G3425" s="44"/>
      <c r="H3425" s="42"/>
      <c r="I3425" s="42"/>
      <c r="J3425" s="95"/>
      <c r="K3425" s="95"/>
      <c r="L3425" s="42"/>
      <c r="M3425" s="42"/>
      <c r="N3425" s="91"/>
      <c r="O3425" s="42"/>
      <c r="P3425" s="42"/>
      <c r="Q3425" s="42"/>
      <c r="R3425" s="42"/>
      <c r="S3425" s="42"/>
      <c r="T3425" s="42"/>
      <c r="U3425" s="95"/>
      <c r="V3425" s="42"/>
      <c r="W3425" s="42"/>
      <c r="X3425" s="95"/>
      <c r="Y3425" s="62"/>
      <c r="Z3425" s="42"/>
    </row>
    <row r="3426" spans="1:26" ht="17.25">
      <c r="A3426" s="42"/>
      <c r="B3426" s="42"/>
      <c r="C3426" s="42"/>
      <c r="D3426" s="42"/>
      <c r="F3426" s="44"/>
      <c r="G3426" s="44"/>
      <c r="H3426" s="42"/>
      <c r="I3426" s="42"/>
      <c r="J3426" s="95"/>
      <c r="K3426" s="95"/>
      <c r="L3426" s="42"/>
      <c r="M3426" s="42"/>
      <c r="N3426" s="91"/>
      <c r="O3426" s="42"/>
      <c r="P3426" s="42"/>
      <c r="Q3426" s="42"/>
      <c r="R3426" s="42"/>
      <c r="S3426" s="42"/>
      <c r="T3426" s="42"/>
      <c r="U3426" s="95"/>
      <c r="V3426" s="42"/>
      <c r="W3426" s="42"/>
      <c r="X3426" s="95"/>
      <c r="Y3426" s="62"/>
      <c r="Z3426" s="42"/>
    </row>
    <row r="3427" spans="1:26">
      <c r="A3427" s="83"/>
      <c r="B3427" s="83"/>
      <c r="C3427" s="83"/>
      <c r="D3427" s="83"/>
      <c r="F3427" s="83"/>
      <c r="G3427" s="83"/>
      <c r="H3427" s="83"/>
      <c r="I3427" s="83"/>
      <c r="J3427" s="84"/>
      <c r="K3427" s="84"/>
      <c r="L3427" s="83"/>
      <c r="M3427" s="83"/>
      <c r="N3427" s="83"/>
      <c r="O3427" s="83"/>
      <c r="P3427" s="83"/>
      <c r="Q3427" s="83"/>
      <c r="R3427" s="83"/>
      <c r="S3427" s="83"/>
      <c r="T3427" s="83"/>
      <c r="U3427" s="83"/>
      <c r="V3427" s="83"/>
      <c r="W3427" s="83"/>
      <c r="X3427" s="84"/>
      <c r="Y3427" s="83"/>
      <c r="Z3427" s="83"/>
    </row>
    <row r="3428" spans="1:26" ht="17.25">
      <c r="A3428" s="83"/>
      <c r="B3428" s="83"/>
      <c r="C3428" s="83"/>
      <c r="D3428" s="83"/>
      <c r="F3428" s="40"/>
      <c r="G3428" s="40"/>
      <c r="H3428" s="83"/>
      <c r="I3428" s="83"/>
      <c r="J3428" s="84"/>
      <c r="K3428" s="84"/>
      <c r="L3428" s="83"/>
      <c r="M3428" s="83"/>
      <c r="N3428" s="84"/>
      <c r="O3428" s="83"/>
      <c r="P3428" s="83"/>
      <c r="Q3428" s="83"/>
      <c r="R3428" s="83"/>
      <c r="S3428" s="83"/>
      <c r="T3428" s="83"/>
      <c r="U3428" s="84"/>
      <c r="V3428" s="83"/>
      <c r="W3428" s="83"/>
      <c r="X3428" s="84"/>
      <c r="Y3428" s="85"/>
      <c r="Z3428" s="83"/>
    </row>
    <row r="3429" spans="1:26" ht="17.25">
      <c r="A3429" s="83"/>
      <c r="B3429" s="83"/>
      <c r="C3429" s="83"/>
      <c r="D3429" s="83"/>
      <c r="F3429" s="40"/>
      <c r="G3429" s="40"/>
      <c r="H3429" s="83"/>
      <c r="I3429" s="83"/>
      <c r="J3429" s="84"/>
      <c r="K3429" s="84"/>
      <c r="L3429" s="83"/>
      <c r="M3429" s="83"/>
      <c r="N3429" s="83"/>
      <c r="O3429" s="83"/>
      <c r="P3429" s="83"/>
      <c r="Q3429" s="83"/>
      <c r="R3429" s="83"/>
      <c r="S3429" s="83"/>
      <c r="T3429" s="83"/>
      <c r="U3429" s="84"/>
      <c r="V3429" s="83"/>
      <c r="W3429" s="83"/>
      <c r="X3429" s="84"/>
      <c r="Y3429" s="85"/>
      <c r="Z3429" s="83"/>
    </row>
    <row r="3430" spans="1:26" ht="17.25">
      <c r="A3430" s="83"/>
      <c r="B3430" s="83"/>
      <c r="C3430" s="83"/>
      <c r="D3430" s="83"/>
      <c r="F3430" s="40"/>
      <c r="G3430" s="40"/>
      <c r="H3430" s="83"/>
      <c r="I3430" s="83"/>
      <c r="J3430" s="84"/>
      <c r="K3430" s="84"/>
      <c r="L3430" s="83"/>
      <c r="M3430" s="83"/>
      <c r="N3430" s="83"/>
      <c r="O3430" s="83"/>
      <c r="P3430" s="83"/>
      <c r="Q3430" s="83"/>
      <c r="R3430" s="83"/>
      <c r="S3430" s="83"/>
      <c r="T3430" s="83"/>
      <c r="U3430" s="84"/>
      <c r="V3430" s="83"/>
      <c r="W3430" s="83"/>
      <c r="X3430" s="84"/>
      <c r="Y3430" s="85"/>
      <c r="Z3430" s="83"/>
    </row>
    <row r="3431" spans="1:26" ht="17.25">
      <c r="A3431" s="83"/>
      <c r="B3431" s="83"/>
      <c r="C3431" s="83"/>
      <c r="D3431" s="83"/>
      <c r="F3431" s="40"/>
      <c r="G3431" s="40"/>
      <c r="H3431" s="83"/>
      <c r="I3431" s="83"/>
      <c r="J3431" s="84"/>
      <c r="K3431" s="84"/>
      <c r="L3431" s="83"/>
      <c r="M3431" s="83"/>
      <c r="N3431" s="83"/>
      <c r="O3431" s="83"/>
      <c r="P3431" s="83"/>
      <c r="Q3431" s="83"/>
      <c r="R3431" s="83"/>
      <c r="S3431" s="83"/>
      <c r="T3431" s="83"/>
      <c r="U3431" s="84"/>
      <c r="V3431" s="83"/>
      <c r="W3431" s="83"/>
      <c r="X3431" s="84"/>
      <c r="Y3431" s="85"/>
      <c r="Z3431" s="83"/>
    </row>
    <row r="3432" spans="1:26" ht="17.25">
      <c r="A3432" s="83"/>
      <c r="B3432" s="83"/>
      <c r="C3432" s="83"/>
      <c r="D3432" s="83"/>
      <c r="F3432" s="40"/>
      <c r="G3432" s="40"/>
      <c r="H3432" s="83"/>
      <c r="I3432" s="83"/>
      <c r="J3432" s="84"/>
      <c r="K3432" s="84"/>
      <c r="L3432" s="83"/>
      <c r="M3432" s="83"/>
      <c r="N3432" s="83"/>
      <c r="O3432" s="83"/>
      <c r="P3432" s="83"/>
      <c r="Q3432" s="83"/>
      <c r="R3432" s="83"/>
      <c r="S3432" s="83"/>
      <c r="T3432" s="83"/>
      <c r="U3432" s="84"/>
      <c r="V3432" s="83"/>
      <c r="W3432" s="83"/>
      <c r="X3432" s="84"/>
      <c r="Y3432" s="85"/>
      <c r="Z3432" s="83"/>
    </row>
    <row r="3433" spans="1:26" ht="17.25">
      <c r="A3433" s="83"/>
      <c r="B3433" s="83"/>
      <c r="C3433" s="83"/>
      <c r="D3433" s="83"/>
      <c r="F3433" s="40"/>
      <c r="G3433" s="40"/>
      <c r="H3433" s="83"/>
      <c r="I3433" s="83"/>
      <c r="J3433" s="84"/>
      <c r="K3433" s="84"/>
      <c r="L3433" s="83"/>
      <c r="M3433" s="83"/>
      <c r="N3433" s="83"/>
      <c r="O3433" s="83"/>
      <c r="P3433" s="83"/>
      <c r="Q3433" s="83"/>
      <c r="R3433" s="83"/>
      <c r="S3433" s="83"/>
      <c r="T3433" s="83"/>
      <c r="U3433" s="84"/>
      <c r="V3433" s="83"/>
      <c r="W3433" s="83"/>
      <c r="X3433" s="84"/>
      <c r="Y3433" s="85"/>
      <c r="Z3433" s="83"/>
    </row>
    <row r="3434" spans="1:26" ht="17.25">
      <c r="A3434" s="83"/>
      <c r="B3434" s="83"/>
      <c r="C3434" s="83"/>
      <c r="D3434" s="83"/>
      <c r="F3434" s="40"/>
      <c r="G3434" s="40"/>
      <c r="H3434" s="83"/>
      <c r="I3434" s="83"/>
      <c r="J3434" s="84"/>
      <c r="K3434" s="84"/>
      <c r="L3434" s="83"/>
      <c r="M3434" s="83"/>
      <c r="N3434" s="83"/>
      <c r="O3434" s="83"/>
      <c r="P3434" s="83"/>
      <c r="Q3434" s="83"/>
      <c r="R3434" s="83"/>
      <c r="S3434" s="83"/>
      <c r="T3434" s="83"/>
      <c r="U3434" s="84"/>
      <c r="V3434" s="83"/>
      <c r="W3434" s="83"/>
      <c r="X3434" s="84"/>
      <c r="Y3434" s="85"/>
      <c r="Z3434" s="83"/>
    </row>
    <row r="3435" spans="1:26" ht="17.25">
      <c r="A3435" s="83"/>
      <c r="B3435" s="83"/>
      <c r="C3435" s="83"/>
      <c r="D3435" s="83"/>
      <c r="F3435" s="40"/>
      <c r="G3435" s="40"/>
      <c r="H3435" s="83"/>
      <c r="I3435" s="83"/>
      <c r="J3435" s="84"/>
      <c r="K3435" s="84"/>
      <c r="L3435" s="83"/>
      <c r="M3435" s="83"/>
      <c r="N3435" s="83"/>
      <c r="O3435" s="83"/>
      <c r="P3435" s="83"/>
      <c r="Q3435" s="83"/>
      <c r="R3435" s="83"/>
      <c r="S3435" s="83"/>
      <c r="T3435" s="83"/>
      <c r="U3435" s="84"/>
      <c r="V3435" s="83"/>
      <c r="W3435" s="83"/>
      <c r="X3435" s="84"/>
      <c r="Y3435" s="85"/>
      <c r="Z3435" s="83"/>
    </row>
    <row r="3436" spans="1:26" ht="17.25">
      <c r="A3436" s="83"/>
      <c r="B3436" s="83"/>
      <c r="C3436" s="83"/>
      <c r="D3436" s="83"/>
      <c r="F3436" s="40"/>
      <c r="G3436" s="40"/>
      <c r="H3436" s="83"/>
      <c r="I3436" s="83"/>
      <c r="J3436" s="84"/>
      <c r="K3436" s="84"/>
      <c r="L3436" s="83"/>
      <c r="M3436" s="83"/>
      <c r="N3436" s="83"/>
      <c r="O3436" s="83"/>
      <c r="P3436" s="83"/>
      <c r="Q3436" s="83"/>
      <c r="R3436" s="83"/>
      <c r="S3436" s="83"/>
      <c r="T3436" s="83"/>
      <c r="U3436" s="84"/>
      <c r="V3436" s="83"/>
      <c r="W3436" s="83"/>
      <c r="X3436" s="84"/>
      <c r="Y3436" s="85"/>
      <c r="Z3436" s="83"/>
    </row>
    <row r="3437" spans="1:26" ht="17.25">
      <c r="A3437" s="83"/>
      <c r="B3437" s="83"/>
      <c r="C3437" s="83"/>
      <c r="D3437" s="83"/>
      <c r="F3437" s="40"/>
      <c r="G3437" s="40"/>
      <c r="H3437" s="83"/>
      <c r="I3437" s="83"/>
      <c r="J3437" s="84"/>
      <c r="K3437" s="84"/>
      <c r="L3437" s="83"/>
      <c r="M3437" s="83"/>
      <c r="N3437" s="83"/>
      <c r="O3437" s="83"/>
      <c r="P3437" s="83"/>
      <c r="Q3437" s="83"/>
      <c r="R3437" s="83"/>
      <c r="S3437" s="83"/>
      <c r="T3437" s="83"/>
      <c r="U3437" s="84"/>
      <c r="V3437" s="83"/>
      <c r="W3437" s="83"/>
      <c r="X3437" s="84"/>
      <c r="Y3437" s="85"/>
      <c r="Z3437" s="83"/>
    </row>
    <row r="3438" spans="1:26" ht="17.25">
      <c r="A3438" s="83"/>
      <c r="B3438" s="83"/>
      <c r="C3438" s="83"/>
      <c r="D3438" s="83"/>
      <c r="F3438" s="40"/>
      <c r="G3438" s="40"/>
      <c r="H3438" s="83"/>
      <c r="I3438" s="83"/>
      <c r="J3438" s="84"/>
      <c r="K3438" s="84"/>
      <c r="L3438" s="83"/>
      <c r="M3438" s="83"/>
      <c r="N3438" s="83"/>
      <c r="O3438" s="83"/>
      <c r="P3438" s="83"/>
      <c r="Q3438" s="83"/>
      <c r="R3438" s="83"/>
      <c r="S3438" s="83"/>
      <c r="T3438" s="83"/>
      <c r="U3438" s="84"/>
      <c r="V3438" s="83"/>
      <c r="W3438" s="83"/>
      <c r="X3438" s="84"/>
      <c r="Y3438" s="85"/>
      <c r="Z3438" s="83"/>
    </row>
    <row r="3439" spans="1:26" ht="17.25">
      <c r="A3439" s="83"/>
      <c r="B3439" s="83"/>
      <c r="C3439" s="83"/>
      <c r="D3439" s="83"/>
      <c r="F3439" s="40"/>
      <c r="G3439" s="40"/>
      <c r="H3439" s="83"/>
      <c r="I3439" s="83"/>
      <c r="J3439" s="84"/>
      <c r="K3439" s="84"/>
      <c r="L3439" s="83"/>
      <c r="M3439" s="83"/>
      <c r="N3439" s="83"/>
      <c r="O3439" s="83"/>
      <c r="P3439" s="83"/>
      <c r="Q3439" s="83"/>
      <c r="R3439" s="83"/>
      <c r="S3439" s="83"/>
      <c r="T3439" s="83"/>
      <c r="U3439" s="84"/>
      <c r="V3439" s="83"/>
      <c r="W3439" s="83"/>
      <c r="X3439" s="84"/>
      <c r="Y3439" s="85"/>
      <c r="Z3439" s="83"/>
    </row>
    <row r="3440" spans="1:26" ht="17.25">
      <c r="A3440" s="83"/>
      <c r="B3440" s="83"/>
      <c r="C3440" s="83"/>
      <c r="D3440" s="83"/>
      <c r="F3440" s="40"/>
      <c r="G3440" s="40"/>
      <c r="H3440" s="83"/>
      <c r="I3440" s="83"/>
      <c r="J3440" s="84"/>
      <c r="K3440" s="84"/>
      <c r="L3440" s="83"/>
      <c r="M3440" s="83"/>
      <c r="N3440" s="84"/>
      <c r="O3440" s="83"/>
      <c r="P3440" s="83"/>
      <c r="Q3440" s="83"/>
      <c r="R3440" s="83"/>
      <c r="S3440" s="83"/>
      <c r="T3440" s="83"/>
      <c r="U3440" s="84"/>
      <c r="V3440" s="83"/>
      <c r="W3440" s="83"/>
      <c r="X3440" s="84"/>
      <c r="Y3440" s="85"/>
      <c r="Z3440" s="83"/>
    </row>
    <row r="3441" spans="1:26" ht="17.25">
      <c r="A3441" s="83"/>
      <c r="B3441" s="83"/>
      <c r="C3441" s="83"/>
      <c r="D3441" s="83"/>
      <c r="F3441" s="40"/>
      <c r="G3441" s="40"/>
      <c r="H3441" s="83"/>
      <c r="I3441" s="83"/>
      <c r="J3441" s="84"/>
      <c r="K3441" s="84"/>
      <c r="L3441" s="83"/>
      <c r="M3441" s="83"/>
      <c r="N3441" s="84"/>
      <c r="O3441" s="83"/>
      <c r="P3441" s="83"/>
      <c r="Q3441" s="83"/>
      <c r="R3441" s="83"/>
      <c r="S3441" s="83"/>
      <c r="T3441" s="83"/>
      <c r="U3441" s="84"/>
      <c r="V3441" s="83"/>
      <c r="W3441" s="83"/>
      <c r="X3441" s="84"/>
      <c r="Y3441" s="85"/>
      <c r="Z3441" s="83"/>
    </row>
    <row r="3442" spans="1:26" ht="17.25">
      <c r="A3442" s="83"/>
      <c r="B3442" s="83"/>
      <c r="C3442" s="83"/>
      <c r="D3442" s="83"/>
      <c r="F3442" s="40"/>
      <c r="G3442" s="40"/>
      <c r="H3442" s="83"/>
      <c r="I3442" s="83"/>
      <c r="J3442" s="84"/>
      <c r="K3442" s="84"/>
      <c r="L3442" s="83"/>
      <c r="M3442" s="83"/>
      <c r="N3442" s="83"/>
      <c r="O3442" s="83"/>
      <c r="P3442" s="83"/>
      <c r="Q3442" s="83"/>
      <c r="R3442" s="83"/>
      <c r="S3442" s="83"/>
      <c r="T3442" s="83"/>
      <c r="U3442" s="84"/>
      <c r="V3442" s="83"/>
      <c r="W3442" s="83"/>
      <c r="X3442" s="84"/>
      <c r="Y3442" s="85"/>
      <c r="Z3442" s="83"/>
    </row>
    <row r="3443" spans="1:26" ht="17.25">
      <c r="A3443" s="83"/>
      <c r="B3443" s="83"/>
      <c r="C3443" s="83"/>
      <c r="D3443" s="83"/>
      <c r="F3443" s="40"/>
      <c r="G3443" s="40"/>
      <c r="H3443" s="83"/>
      <c r="I3443" s="83"/>
      <c r="J3443" s="84"/>
      <c r="K3443" s="84"/>
      <c r="L3443" s="83"/>
      <c r="M3443" s="83"/>
      <c r="N3443" s="84"/>
      <c r="O3443" s="83"/>
      <c r="P3443" s="83"/>
      <c r="Q3443" s="83"/>
      <c r="R3443" s="83"/>
      <c r="S3443" s="83"/>
      <c r="T3443" s="83"/>
      <c r="U3443" s="84"/>
      <c r="V3443" s="83"/>
      <c r="W3443" s="83"/>
      <c r="X3443" s="84"/>
      <c r="Y3443" s="85"/>
      <c r="Z3443" s="83"/>
    </row>
    <row r="3444" spans="1:26" ht="17.25">
      <c r="A3444" s="83"/>
      <c r="B3444" s="83"/>
      <c r="C3444" s="83"/>
      <c r="D3444" s="83"/>
      <c r="F3444" s="40"/>
      <c r="G3444" s="40"/>
      <c r="H3444" s="83"/>
      <c r="I3444" s="83"/>
      <c r="J3444" s="84"/>
      <c r="K3444" s="84"/>
      <c r="L3444" s="83"/>
      <c r="M3444" s="83"/>
      <c r="N3444" s="83"/>
      <c r="O3444" s="83"/>
      <c r="P3444" s="83"/>
      <c r="Q3444" s="83"/>
      <c r="R3444" s="83"/>
      <c r="S3444" s="83"/>
      <c r="T3444" s="83"/>
      <c r="U3444" s="84"/>
      <c r="V3444" s="83"/>
      <c r="W3444" s="83"/>
      <c r="X3444" s="84"/>
      <c r="Y3444" s="85"/>
      <c r="Z3444" s="83"/>
    </row>
    <row r="3445" spans="1:26" ht="17.25">
      <c r="A3445" s="83"/>
      <c r="B3445" s="83"/>
      <c r="C3445" s="83"/>
      <c r="D3445" s="83"/>
      <c r="F3445" s="40"/>
      <c r="G3445" s="40"/>
      <c r="H3445" s="83"/>
      <c r="I3445" s="83"/>
      <c r="J3445" s="84"/>
      <c r="K3445" s="84"/>
      <c r="L3445" s="83"/>
      <c r="M3445" s="83"/>
      <c r="N3445" s="84"/>
      <c r="O3445" s="83"/>
      <c r="P3445" s="83"/>
      <c r="Q3445" s="83"/>
      <c r="R3445" s="83"/>
      <c r="S3445" s="83"/>
      <c r="T3445" s="83"/>
      <c r="U3445" s="84"/>
      <c r="V3445" s="83"/>
      <c r="W3445" s="83"/>
      <c r="X3445" s="84"/>
      <c r="Y3445" s="85"/>
      <c r="Z3445" s="83"/>
    </row>
    <row r="3446" spans="1:26" ht="17.25">
      <c r="A3446" s="83"/>
      <c r="B3446" s="83"/>
      <c r="C3446" s="83"/>
      <c r="D3446" s="83"/>
      <c r="F3446" s="40"/>
      <c r="G3446" s="40"/>
      <c r="H3446" s="83"/>
      <c r="I3446" s="83"/>
      <c r="J3446" s="84"/>
      <c r="K3446" s="84"/>
      <c r="L3446" s="83"/>
      <c r="M3446" s="83"/>
      <c r="N3446" s="84"/>
      <c r="O3446" s="83"/>
      <c r="P3446" s="83"/>
      <c r="Q3446" s="83"/>
      <c r="R3446" s="83"/>
      <c r="S3446" s="83"/>
      <c r="T3446" s="83"/>
      <c r="U3446" s="84"/>
      <c r="V3446" s="83"/>
      <c r="W3446" s="83"/>
      <c r="X3446" s="84"/>
      <c r="Y3446" s="85"/>
      <c r="Z3446" s="83"/>
    </row>
    <row r="3447" spans="1:26" ht="17.25">
      <c r="A3447" s="83"/>
      <c r="B3447" s="83"/>
      <c r="C3447" s="83"/>
      <c r="D3447" s="83"/>
      <c r="F3447" s="40"/>
      <c r="G3447" s="40"/>
      <c r="H3447" s="83"/>
      <c r="I3447" s="83"/>
      <c r="J3447" s="84"/>
      <c r="K3447" s="84"/>
      <c r="L3447" s="83"/>
      <c r="M3447" s="83"/>
      <c r="N3447" s="84"/>
      <c r="O3447" s="83"/>
      <c r="P3447" s="83"/>
      <c r="Q3447" s="83"/>
      <c r="R3447" s="83"/>
      <c r="S3447" s="83"/>
      <c r="T3447" s="83"/>
      <c r="U3447" s="84"/>
      <c r="V3447" s="83"/>
      <c r="W3447" s="83"/>
      <c r="X3447" s="84"/>
      <c r="Y3447" s="85"/>
      <c r="Z3447" s="83"/>
    </row>
    <row r="3448" spans="1:26" ht="17.25">
      <c r="A3448" s="83"/>
      <c r="B3448" s="83"/>
      <c r="C3448" s="83"/>
      <c r="D3448" s="83"/>
      <c r="F3448" s="40"/>
      <c r="G3448" s="40"/>
      <c r="H3448" s="83"/>
      <c r="I3448" s="83"/>
      <c r="J3448" s="84"/>
      <c r="K3448" s="84"/>
      <c r="L3448" s="83"/>
      <c r="M3448" s="83"/>
      <c r="N3448" s="84"/>
      <c r="O3448" s="83"/>
      <c r="P3448" s="83"/>
      <c r="Q3448" s="83"/>
      <c r="R3448" s="83"/>
      <c r="S3448" s="83"/>
      <c r="T3448" s="83"/>
      <c r="U3448" s="84"/>
      <c r="V3448" s="83"/>
      <c r="W3448" s="83"/>
      <c r="X3448" s="84"/>
      <c r="Y3448" s="85"/>
      <c r="Z3448" s="83"/>
    </row>
    <row r="3449" spans="1:26" ht="17.25">
      <c r="A3449" s="83"/>
      <c r="B3449" s="83"/>
      <c r="C3449" s="83"/>
      <c r="D3449" s="83"/>
      <c r="F3449" s="40"/>
      <c r="G3449" s="40"/>
      <c r="H3449" s="83"/>
      <c r="I3449" s="83"/>
      <c r="J3449" s="84"/>
      <c r="K3449" s="84"/>
      <c r="L3449" s="83"/>
      <c r="M3449" s="83"/>
      <c r="N3449" s="83"/>
      <c r="O3449" s="83"/>
      <c r="P3449" s="83"/>
      <c r="Q3449" s="83"/>
      <c r="R3449" s="83"/>
      <c r="S3449" s="83"/>
      <c r="T3449" s="83"/>
      <c r="U3449" s="84"/>
      <c r="V3449" s="83"/>
      <c r="W3449" s="83"/>
      <c r="X3449" s="84"/>
      <c r="Y3449" s="85"/>
      <c r="Z3449" s="83"/>
    </row>
    <row r="3450" spans="1:26" ht="17.25">
      <c r="A3450" s="83"/>
      <c r="B3450" s="83"/>
      <c r="C3450" s="83"/>
      <c r="D3450" s="83"/>
      <c r="F3450" s="40"/>
      <c r="G3450" s="40"/>
      <c r="H3450" s="83"/>
      <c r="I3450" s="83"/>
      <c r="J3450" s="84"/>
      <c r="K3450" s="84"/>
      <c r="L3450" s="83"/>
      <c r="M3450" s="83"/>
      <c r="N3450" s="83"/>
      <c r="O3450" s="83"/>
      <c r="P3450" s="83"/>
      <c r="Q3450" s="83"/>
      <c r="R3450" s="83"/>
      <c r="S3450" s="83"/>
      <c r="T3450" s="83"/>
      <c r="U3450" s="84"/>
      <c r="V3450" s="83"/>
      <c r="W3450" s="83"/>
      <c r="X3450" s="84"/>
      <c r="Y3450" s="85"/>
      <c r="Z3450" s="83"/>
    </row>
    <row r="3451" spans="1:26" ht="17.25">
      <c r="A3451" s="83"/>
      <c r="B3451" s="83"/>
      <c r="C3451" s="83"/>
      <c r="D3451" s="83"/>
      <c r="F3451" s="40"/>
      <c r="G3451" s="40"/>
      <c r="H3451" s="83"/>
      <c r="I3451" s="83"/>
      <c r="J3451" s="84"/>
      <c r="K3451" s="84"/>
      <c r="L3451" s="83"/>
      <c r="M3451" s="83"/>
      <c r="N3451" s="83"/>
      <c r="O3451" s="83"/>
      <c r="P3451" s="83"/>
      <c r="Q3451" s="83"/>
      <c r="R3451" s="83"/>
      <c r="S3451" s="83"/>
      <c r="T3451" s="83"/>
      <c r="U3451" s="84"/>
      <c r="V3451" s="83"/>
      <c r="W3451" s="83"/>
      <c r="X3451" s="84"/>
      <c r="Y3451" s="85"/>
      <c r="Z3451" s="83"/>
    </row>
    <row r="3452" spans="1:26" ht="17.25">
      <c r="A3452" s="83"/>
      <c r="B3452" s="83"/>
      <c r="C3452" s="83"/>
      <c r="D3452" s="83"/>
      <c r="F3452" s="40"/>
      <c r="G3452" s="40"/>
      <c r="H3452" s="83"/>
      <c r="I3452" s="83"/>
      <c r="J3452" s="84"/>
      <c r="K3452" s="84"/>
      <c r="L3452" s="83"/>
      <c r="M3452" s="83"/>
      <c r="N3452" s="83"/>
      <c r="O3452" s="83"/>
      <c r="P3452" s="83"/>
      <c r="Q3452" s="83"/>
      <c r="R3452" s="83"/>
      <c r="S3452" s="83"/>
      <c r="T3452" s="83"/>
      <c r="U3452" s="84"/>
      <c r="V3452" s="83"/>
      <c r="W3452" s="83"/>
      <c r="X3452" s="84"/>
      <c r="Y3452" s="85"/>
      <c r="Z3452" s="83"/>
    </row>
    <row r="3453" spans="1:26" ht="17.25">
      <c r="A3453" s="83"/>
      <c r="B3453" s="83"/>
      <c r="C3453" s="83"/>
      <c r="D3453" s="83"/>
      <c r="F3453" s="40"/>
      <c r="G3453" s="40"/>
      <c r="H3453" s="83"/>
      <c r="I3453" s="83"/>
      <c r="J3453" s="84"/>
      <c r="K3453" s="84"/>
      <c r="L3453" s="83"/>
      <c r="M3453" s="83"/>
      <c r="N3453" s="83"/>
      <c r="O3453" s="83"/>
      <c r="P3453" s="83"/>
      <c r="Q3453" s="83"/>
      <c r="R3453" s="83"/>
      <c r="S3453" s="83"/>
      <c r="T3453" s="83"/>
      <c r="U3453" s="84"/>
      <c r="V3453" s="83"/>
      <c r="W3453" s="83"/>
      <c r="X3453" s="84"/>
      <c r="Y3453" s="85"/>
      <c r="Z3453" s="83"/>
    </row>
    <row r="3454" spans="1:26" ht="17.25">
      <c r="A3454" s="83"/>
      <c r="B3454" s="83"/>
      <c r="C3454" s="83"/>
      <c r="D3454" s="83"/>
      <c r="F3454" s="40"/>
      <c r="G3454" s="40"/>
      <c r="H3454" s="83"/>
      <c r="I3454" s="83"/>
      <c r="J3454" s="84"/>
      <c r="K3454" s="84"/>
      <c r="L3454" s="83"/>
      <c r="M3454" s="83"/>
      <c r="N3454" s="83"/>
      <c r="O3454" s="83"/>
      <c r="P3454" s="83"/>
      <c r="Q3454" s="83"/>
      <c r="R3454" s="83"/>
      <c r="S3454" s="83"/>
      <c r="T3454" s="83"/>
      <c r="U3454" s="84"/>
      <c r="V3454" s="83"/>
      <c r="W3454" s="83"/>
      <c r="X3454" s="84"/>
      <c r="Y3454" s="85"/>
      <c r="Z3454" s="83"/>
    </row>
    <row r="3455" spans="1:26" ht="17.25">
      <c r="A3455" s="83"/>
      <c r="B3455" s="83"/>
      <c r="C3455" s="83"/>
      <c r="D3455" s="83"/>
      <c r="F3455" s="40"/>
      <c r="G3455" s="40"/>
      <c r="H3455" s="83"/>
      <c r="I3455" s="83"/>
      <c r="J3455" s="84"/>
      <c r="K3455" s="84"/>
      <c r="L3455" s="83"/>
      <c r="M3455" s="83"/>
      <c r="N3455" s="83"/>
      <c r="O3455" s="83"/>
      <c r="P3455" s="83"/>
      <c r="Q3455" s="83"/>
      <c r="R3455" s="83"/>
      <c r="S3455" s="83"/>
      <c r="T3455" s="83"/>
      <c r="U3455" s="84"/>
      <c r="V3455" s="83"/>
      <c r="W3455" s="83"/>
      <c r="X3455" s="84"/>
      <c r="Y3455" s="85"/>
      <c r="Z3455" s="83"/>
    </row>
    <row r="3456" spans="1:26" ht="17.25">
      <c r="A3456" s="83"/>
      <c r="B3456" s="83"/>
      <c r="C3456" s="83"/>
      <c r="D3456" s="83"/>
      <c r="F3456" s="40"/>
      <c r="G3456" s="40"/>
      <c r="H3456" s="83"/>
      <c r="I3456" s="83"/>
      <c r="J3456" s="84"/>
      <c r="K3456" s="84"/>
      <c r="L3456" s="83"/>
      <c r="M3456" s="83"/>
      <c r="N3456" s="83"/>
      <c r="O3456" s="83"/>
      <c r="P3456" s="83"/>
      <c r="Q3456" s="83"/>
      <c r="R3456" s="83"/>
      <c r="S3456" s="83"/>
      <c r="T3456" s="83"/>
      <c r="U3456" s="84"/>
      <c r="V3456" s="83"/>
      <c r="W3456" s="83"/>
      <c r="X3456" s="84"/>
      <c r="Y3456" s="85"/>
      <c r="Z3456" s="83"/>
    </row>
    <row r="3457" spans="1:26" ht="17.25">
      <c r="A3457" s="83"/>
      <c r="B3457" s="83"/>
      <c r="C3457" s="83"/>
      <c r="D3457" s="83"/>
      <c r="F3457" s="40"/>
      <c r="G3457" s="40"/>
      <c r="H3457" s="83"/>
      <c r="I3457" s="83"/>
      <c r="J3457" s="84"/>
      <c r="K3457" s="84"/>
      <c r="L3457" s="83"/>
      <c r="M3457" s="83"/>
      <c r="N3457" s="83"/>
      <c r="O3457" s="83"/>
      <c r="P3457" s="83"/>
      <c r="Q3457" s="83"/>
      <c r="R3457" s="83"/>
      <c r="S3457" s="83"/>
      <c r="T3457" s="83"/>
      <c r="U3457" s="84"/>
      <c r="V3457" s="83"/>
      <c r="W3457" s="83"/>
      <c r="X3457" s="84"/>
      <c r="Y3457" s="85"/>
      <c r="Z3457" s="83"/>
    </row>
    <row r="3458" spans="1:26" ht="17.25">
      <c r="A3458" s="83"/>
      <c r="B3458" s="83"/>
      <c r="C3458" s="83"/>
      <c r="D3458" s="83"/>
      <c r="F3458" s="40"/>
      <c r="G3458" s="40"/>
      <c r="H3458" s="83"/>
      <c r="I3458" s="83"/>
      <c r="J3458" s="84"/>
      <c r="K3458" s="84"/>
      <c r="L3458" s="83"/>
      <c r="M3458" s="83"/>
      <c r="N3458" s="83"/>
      <c r="O3458" s="83"/>
      <c r="P3458" s="83"/>
      <c r="Q3458" s="83"/>
      <c r="R3458" s="83"/>
      <c r="S3458" s="83"/>
      <c r="T3458" s="83"/>
      <c r="U3458" s="84"/>
      <c r="V3458" s="83"/>
      <c r="W3458" s="83"/>
      <c r="X3458" s="84"/>
      <c r="Y3458" s="85"/>
      <c r="Z3458" s="83"/>
    </row>
    <row r="3459" spans="1:26" ht="17.25">
      <c r="A3459" s="83"/>
      <c r="B3459" s="83"/>
      <c r="C3459" s="83"/>
      <c r="D3459" s="83"/>
      <c r="F3459" s="40"/>
      <c r="G3459" s="40"/>
      <c r="H3459" s="83"/>
      <c r="I3459" s="83"/>
      <c r="J3459" s="84"/>
      <c r="K3459" s="84"/>
      <c r="L3459" s="83"/>
      <c r="M3459" s="83"/>
      <c r="N3459" s="83"/>
      <c r="O3459" s="83"/>
      <c r="P3459" s="83"/>
      <c r="Q3459" s="83"/>
      <c r="R3459" s="83"/>
      <c r="S3459" s="83"/>
      <c r="T3459" s="83"/>
      <c r="U3459" s="84"/>
      <c r="V3459" s="83"/>
      <c r="W3459" s="83"/>
      <c r="X3459" s="84"/>
      <c r="Y3459" s="85"/>
      <c r="Z3459" s="83"/>
    </row>
    <row r="3460" spans="1:26" ht="17.25">
      <c r="A3460" s="83"/>
      <c r="B3460" s="83"/>
      <c r="C3460" s="83"/>
      <c r="D3460" s="83"/>
      <c r="F3460" s="40"/>
      <c r="G3460" s="40"/>
      <c r="H3460" s="83"/>
      <c r="I3460" s="83"/>
      <c r="J3460" s="84"/>
      <c r="K3460" s="84"/>
      <c r="L3460" s="83"/>
      <c r="M3460" s="83"/>
      <c r="N3460" s="84"/>
      <c r="O3460" s="83"/>
      <c r="P3460" s="83"/>
      <c r="Q3460" s="83"/>
      <c r="R3460" s="83"/>
      <c r="S3460" s="83"/>
      <c r="T3460" s="83"/>
      <c r="U3460" s="84"/>
      <c r="V3460" s="83"/>
      <c r="W3460" s="83"/>
      <c r="X3460" s="84"/>
      <c r="Y3460" s="85"/>
      <c r="Z3460" s="83"/>
    </row>
    <row r="3461" spans="1:26" ht="17.25">
      <c r="A3461" s="83"/>
      <c r="B3461" s="83"/>
      <c r="C3461" s="83"/>
      <c r="D3461" s="83"/>
      <c r="F3461" s="40"/>
      <c r="G3461" s="40"/>
      <c r="H3461" s="83"/>
      <c r="I3461" s="83"/>
      <c r="J3461" s="84"/>
      <c r="K3461" s="84"/>
      <c r="L3461" s="83"/>
      <c r="M3461" s="83"/>
      <c r="N3461" s="84"/>
      <c r="O3461" s="83"/>
      <c r="P3461" s="83"/>
      <c r="Q3461" s="83"/>
      <c r="R3461" s="83"/>
      <c r="S3461" s="83"/>
      <c r="T3461" s="83"/>
      <c r="U3461" s="84"/>
      <c r="V3461" s="83"/>
      <c r="W3461" s="83"/>
      <c r="X3461" s="84"/>
      <c r="Y3461" s="85"/>
      <c r="Z3461" s="83"/>
    </row>
    <row r="3462" spans="1:26" ht="17.25">
      <c r="A3462" s="83"/>
      <c r="B3462" s="83"/>
      <c r="C3462" s="83"/>
      <c r="D3462" s="83"/>
      <c r="F3462" s="40"/>
      <c r="G3462" s="40"/>
      <c r="H3462" s="83"/>
      <c r="I3462" s="83"/>
      <c r="J3462" s="84"/>
      <c r="K3462" s="84"/>
      <c r="L3462" s="83"/>
      <c r="M3462" s="83"/>
      <c r="N3462" s="83"/>
      <c r="O3462" s="83"/>
      <c r="P3462" s="83"/>
      <c r="Q3462" s="83"/>
      <c r="R3462" s="83"/>
      <c r="S3462" s="83"/>
      <c r="T3462" s="83"/>
      <c r="U3462" s="84"/>
      <c r="V3462" s="83"/>
      <c r="W3462" s="83"/>
      <c r="X3462" s="84"/>
      <c r="Y3462" s="85"/>
      <c r="Z3462" s="83"/>
    </row>
    <row r="3463" spans="1:26" ht="17.25">
      <c r="A3463" s="83"/>
      <c r="B3463" s="83"/>
      <c r="C3463" s="83"/>
      <c r="D3463" s="83"/>
      <c r="F3463" s="40"/>
      <c r="G3463" s="40"/>
      <c r="H3463" s="83"/>
      <c r="I3463" s="83"/>
      <c r="J3463" s="84"/>
      <c r="K3463" s="84"/>
      <c r="L3463" s="83"/>
      <c r="M3463" s="83"/>
      <c r="N3463" s="84"/>
      <c r="O3463" s="83"/>
      <c r="P3463" s="83"/>
      <c r="Q3463" s="83"/>
      <c r="R3463" s="83"/>
      <c r="S3463" s="83"/>
      <c r="T3463" s="83"/>
      <c r="U3463" s="84"/>
      <c r="V3463" s="83"/>
      <c r="W3463" s="83"/>
      <c r="X3463" s="84"/>
      <c r="Y3463" s="85"/>
      <c r="Z3463" s="83"/>
    </row>
    <row r="3464" spans="1:26" ht="17.25">
      <c r="A3464" s="83"/>
      <c r="B3464" s="83"/>
      <c r="C3464" s="83"/>
      <c r="D3464" s="83"/>
      <c r="F3464" s="40"/>
      <c r="G3464" s="40"/>
      <c r="H3464" s="83"/>
      <c r="I3464" s="83"/>
      <c r="J3464" s="84"/>
      <c r="K3464" s="84"/>
      <c r="L3464" s="83"/>
      <c r="M3464" s="83"/>
      <c r="N3464" s="83"/>
      <c r="O3464" s="83"/>
      <c r="P3464" s="83"/>
      <c r="Q3464" s="83"/>
      <c r="R3464" s="83"/>
      <c r="S3464" s="83"/>
      <c r="T3464" s="83"/>
      <c r="U3464" s="84"/>
      <c r="V3464" s="83"/>
      <c r="W3464" s="83"/>
      <c r="X3464" s="84"/>
      <c r="Y3464" s="85"/>
      <c r="Z3464" s="83"/>
    </row>
    <row r="3465" spans="1:26" ht="17.25">
      <c r="A3465" s="83"/>
      <c r="B3465" s="83"/>
      <c r="C3465" s="83"/>
      <c r="D3465" s="83"/>
      <c r="F3465" s="40"/>
      <c r="G3465" s="40"/>
      <c r="H3465" s="83"/>
      <c r="I3465" s="83"/>
      <c r="J3465" s="84"/>
      <c r="K3465" s="84"/>
      <c r="L3465" s="83"/>
      <c r="M3465" s="83"/>
      <c r="N3465" s="84"/>
      <c r="O3465" s="83"/>
      <c r="P3465" s="83"/>
      <c r="Q3465" s="83"/>
      <c r="R3465" s="83"/>
      <c r="S3465" s="83"/>
      <c r="T3465" s="83"/>
      <c r="U3465" s="84"/>
      <c r="V3465" s="83"/>
      <c r="W3465" s="83"/>
      <c r="X3465" s="84"/>
      <c r="Y3465" s="85"/>
      <c r="Z3465" s="83"/>
    </row>
    <row r="3466" spans="1:26" ht="17.25">
      <c r="A3466" s="83"/>
      <c r="B3466" s="83"/>
      <c r="C3466" s="83"/>
      <c r="D3466" s="83"/>
      <c r="F3466" s="40"/>
      <c r="G3466" s="40"/>
      <c r="H3466" s="83"/>
      <c r="I3466" s="83"/>
      <c r="J3466" s="84"/>
      <c r="K3466" s="84"/>
      <c r="L3466" s="83"/>
      <c r="M3466" s="83"/>
      <c r="N3466" s="84"/>
      <c r="O3466" s="83"/>
      <c r="P3466" s="83"/>
      <c r="Q3466" s="83"/>
      <c r="R3466" s="83"/>
      <c r="S3466" s="83"/>
      <c r="T3466" s="83"/>
      <c r="U3466" s="84"/>
      <c r="V3466" s="83"/>
      <c r="W3466" s="83"/>
      <c r="X3466" s="84"/>
      <c r="Y3466" s="85"/>
      <c r="Z3466" s="83"/>
    </row>
    <row r="3467" spans="1:26" ht="17.25">
      <c r="A3467" s="83"/>
      <c r="B3467" s="83"/>
      <c r="C3467" s="83"/>
      <c r="D3467" s="83"/>
      <c r="F3467" s="40"/>
      <c r="G3467" s="40"/>
      <c r="H3467" s="83"/>
      <c r="I3467" s="83"/>
      <c r="J3467" s="84"/>
      <c r="K3467" s="84"/>
      <c r="L3467" s="83"/>
      <c r="M3467" s="83"/>
      <c r="N3467" s="84"/>
      <c r="O3467" s="83"/>
      <c r="P3467" s="83"/>
      <c r="Q3467" s="83"/>
      <c r="R3467" s="83"/>
      <c r="S3467" s="83"/>
      <c r="T3467" s="83"/>
      <c r="U3467" s="84"/>
      <c r="V3467" s="83"/>
      <c r="W3467" s="83"/>
      <c r="X3467" s="84"/>
      <c r="Y3467" s="85"/>
      <c r="Z3467" s="83"/>
    </row>
    <row r="3468" spans="1:26" ht="17.25">
      <c r="A3468" s="83"/>
      <c r="B3468" s="83"/>
      <c r="C3468" s="83"/>
      <c r="D3468" s="83"/>
      <c r="F3468" s="40"/>
      <c r="G3468" s="40"/>
      <c r="H3468" s="83"/>
      <c r="I3468" s="83"/>
      <c r="J3468" s="84"/>
      <c r="K3468" s="84"/>
      <c r="L3468" s="83"/>
      <c r="M3468" s="83"/>
      <c r="N3468" s="84"/>
      <c r="O3468" s="83"/>
      <c r="P3468" s="83"/>
      <c r="Q3468" s="83"/>
      <c r="R3468" s="83"/>
      <c r="S3468" s="83"/>
      <c r="T3468" s="83"/>
      <c r="U3468" s="84"/>
      <c r="V3468" s="83"/>
      <c r="W3468" s="83"/>
      <c r="X3468" s="84"/>
      <c r="Y3468" s="85"/>
      <c r="Z3468" s="83"/>
    </row>
    <row r="3469" spans="1:26" ht="17.25">
      <c r="A3469" s="83"/>
      <c r="B3469" s="83"/>
      <c r="C3469" s="83"/>
      <c r="D3469" s="83"/>
      <c r="F3469" s="40"/>
      <c r="G3469" s="40"/>
      <c r="H3469" s="83"/>
      <c r="I3469" s="83"/>
      <c r="J3469" s="84"/>
      <c r="K3469" s="84"/>
      <c r="L3469" s="83"/>
      <c r="M3469" s="83"/>
      <c r="N3469" s="83"/>
      <c r="O3469" s="83"/>
      <c r="P3469" s="83"/>
      <c r="Q3469" s="83"/>
      <c r="R3469" s="83"/>
      <c r="S3469" s="83"/>
      <c r="T3469" s="83"/>
      <c r="U3469" s="84"/>
      <c r="V3469" s="83"/>
      <c r="W3469" s="83"/>
      <c r="X3469" s="84"/>
      <c r="Y3469" s="85"/>
      <c r="Z3469" s="83"/>
    </row>
    <row r="3470" spans="1:26" ht="17.25">
      <c r="A3470" s="83"/>
      <c r="B3470" s="83"/>
      <c r="C3470" s="83"/>
      <c r="D3470" s="83"/>
      <c r="F3470" s="40"/>
      <c r="G3470" s="40"/>
      <c r="H3470" s="83"/>
      <c r="I3470" s="83"/>
      <c r="J3470" s="84"/>
      <c r="K3470" s="84"/>
      <c r="L3470" s="83"/>
      <c r="M3470" s="83"/>
      <c r="N3470" s="83"/>
      <c r="O3470" s="83"/>
      <c r="P3470" s="83"/>
      <c r="Q3470" s="83"/>
      <c r="R3470" s="83"/>
      <c r="S3470" s="83"/>
      <c r="T3470" s="83"/>
      <c r="U3470" s="84"/>
      <c r="V3470" s="83"/>
      <c r="W3470" s="83"/>
      <c r="X3470" s="84"/>
      <c r="Y3470" s="85"/>
      <c r="Z3470" s="83"/>
    </row>
    <row r="3471" spans="1:26" ht="17.25">
      <c r="A3471" s="83"/>
      <c r="B3471" s="83"/>
      <c r="C3471" s="83"/>
      <c r="D3471" s="83"/>
      <c r="F3471" s="40"/>
      <c r="G3471" s="40"/>
      <c r="H3471" s="83"/>
      <c r="I3471" s="83"/>
      <c r="J3471" s="84"/>
      <c r="K3471" s="84"/>
      <c r="L3471" s="83"/>
      <c r="M3471" s="83"/>
      <c r="N3471" s="83"/>
      <c r="O3471" s="83"/>
      <c r="P3471" s="83"/>
      <c r="Q3471" s="83"/>
      <c r="R3471" s="83"/>
      <c r="S3471" s="83"/>
      <c r="T3471" s="83"/>
      <c r="U3471" s="84"/>
      <c r="V3471" s="83"/>
      <c r="W3471" s="83"/>
      <c r="X3471" s="84"/>
      <c r="Y3471" s="85"/>
      <c r="Z3471" s="83"/>
    </row>
    <row r="3472" spans="1:26" ht="17.25">
      <c r="A3472" s="83"/>
      <c r="B3472" s="83"/>
      <c r="C3472" s="83"/>
      <c r="D3472" s="83"/>
      <c r="F3472" s="40"/>
      <c r="G3472" s="40"/>
      <c r="H3472" s="83"/>
      <c r="I3472" s="83"/>
      <c r="J3472" s="84"/>
      <c r="K3472" s="84"/>
      <c r="L3472" s="83"/>
      <c r="M3472" s="83"/>
      <c r="N3472" s="83"/>
      <c r="O3472" s="83"/>
      <c r="P3472" s="83"/>
      <c r="Q3472" s="83"/>
      <c r="R3472" s="83"/>
      <c r="S3472" s="83"/>
      <c r="T3472" s="83"/>
      <c r="U3472" s="84"/>
      <c r="V3472" s="83"/>
      <c r="W3472" s="83"/>
      <c r="X3472" s="84"/>
      <c r="Y3472" s="85"/>
      <c r="Z3472" s="83"/>
    </row>
    <row r="3473" spans="1:26" ht="17.25">
      <c r="A3473" s="83"/>
      <c r="B3473" s="83"/>
      <c r="C3473" s="83"/>
      <c r="D3473" s="83"/>
      <c r="F3473" s="40"/>
      <c r="G3473" s="40"/>
      <c r="H3473" s="83"/>
      <c r="I3473" s="83"/>
      <c r="J3473" s="84"/>
      <c r="K3473" s="84"/>
      <c r="L3473" s="83"/>
      <c r="M3473" s="83"/>
      <c r="N3473" s="83"/>
      <c r="O3473" s="83"/>
      <c r="P3473" s="83"/>
      <c r="Q3473" s="83"/>
      <c r="R3473" s="83"/>
      <c r="S3473" s="83"/>
      <c r="T3473" s="83"/>
      <c r="U3473" s="84"/>
      <c r="V3473" s="83"/>
      <c r="W3473" s="83"/>
      <c r="X3473" s="84"/>
      <c r="Y3473" s="85"/>
      <c r="Z3473" s="83"/>
    </row>
    <row r="3474" spans="1:26" ht="17.25">
      <c r="A3474" s="83"/>
      <c r="B3474" s="83"/>
      <c r="C3474" s="83"/>
      <c r="D3474" s="83"/>
      <c r="F3474" s="40"/>
      <c r="G3474" s="40"/>
      <c r="H3474" s="83"/>
      <c r="I3474" s="83"/>
      <c r="J3474" s="84"/>
      <c r="K3474" s="84"/>
      <c r="L3474" s="83"/>
      <c r="M3474" s="83"/>
      <c r="N3474" s="83"/>
      <c r="O3474" s="83"/>
      <c r="P3474" s="83"/>
      <c r="Q3474" s="83"/>
      <c r="R3474" s="83"/>
      <c r="S3474" s="83"/>
      <c r="T3474" s="83"/>
      <c r="U3474" s="84"/>
      <c r="V3474" s="83"/>
      <c r="W3474" s="83"/>
      <c r="X3474" s="84"/>
      <c r="Y3474" s="85"/>
      <c r="Z3474" s="83"/>
    </row>
    <row r="3475" spans="1:26" ht="17.25">
      <c r="A3475" s="83"/>
      <c r="B3475" s="83"/>
      <c r="C3475" s="83"/>
      <c r="D3475" s="83"/>
      <c r="F3475" s="40"/>
      <c r="G3475" s="40"/>
      <c r="H3475" s="83"/>
      <c r="I3475" s="83"/>
      <c r="J3475" s="84"/>
      <c r="K3475" s="84"/>
      <c r="L3475" s="83"/>
      <c r="M3475" s="83"/>
      <c r="N3475" s="83"/>
      <c r="O3475" s="83"/>
      <c r="P3475" s="83"/>
      <c r="Q3475" s="83"/>
      <c r="R3475" s="83"/>
      <c r="S3475" s="83"/>
      <c r="T3475" s="83"/>
      <c r="U3475" s="84"/>
      <c r="V3475" s="83"/>
      <c r="W3475" s="83"/>
      <c r="X3475" s="84"/>
      <c r="Y3475" s="85"/>
      <c r="Z3475" s="83"/>
    </row>
    <row r="3476" spans="1:26" ht="17.25">
      <c r="A3476" s="83"/>
      <c r="B3476" s="83"/>
      <c r="C3476" s="83"/>
      <c r="D3476" s="83"/>
      <c r="F3476" s="40"/>
      <c r="G3476" s="40"/>
      <c r="H3476" s="83"/>
      <c r="I3476" s="83"/>
      <c r="J3476" s="84"/>
      <c r="K3476" s="84"/>
      <c r="L3476" s="83"/>
      <c r="M3476" s="83"/>
      <c r="N3476" s="83"/>
      <c r="O3476" s="83"/>
      <c r="P3476" s="83"/>
      <c r="Q3476" s="83"/>
      <c r="R3476" s="83"/>
      <c r="S3476" s="83"/>
      <c r="T3476" s="83"/>
      <c r="U3476" s="84"/>
      <c r="V3476" s="83"/>
      <c r="W3476" s="83"/>
      <c r="X3476" s="84"/>
      <c r="Y3476" s="85"/>
      <c r="Z3476" s="83"/>
    </row>
    <row r="3477" spans="1:26" ht="17.25">
      <c r="A3477" s="83"/>
      <c r="B3477" s="83"/>
      <c r="C3477" s="83"/>
      <c r="D3477" s="83"/>
      <c r="F3477" s="40"/>
      <c r="G3477" s="40"/>
      <c r="H3477" s="83"/>
      <c r="I3477" s="83"/>
      <c r="J3477" s="84"/>
      <c r="K3477" s="84"/>
      <c r="L3477" s="83"/>
      <c r="M3477" s="83"/>
      <c r="N3477" s="83"/>
      <c r="O3477" s="83"/>
      <c r="P3477" s="83"/>
      <c r="Q3477" s="83"/>
      <c r="R3477" s="83"/>
      <c r="S3477" s="83"/>
      <c r="T3477" s="83"/>
      <c r="U3477" s="84"/>
      <c r="V3477" s="83"/>
      <c r="W3477" s="83"/>
      <c r="X3477" s="84"/>
      <c r="Y3477" s="85"/>
      <c r="Z3477" s="83"/>
    </row>
    <row r="3478" spans="1:26" ht="17.25">
      <c r="A3478" s="83"/>
      <c r="B3478" s="83"/>
      <c r="C3478" s="83"/>
      <c r="D3478" s="83"/>
      <c r="F3478" s="40"/>
      <c r="G3478" s="40"/>
      <c r="H3478" s="83"/>
      <c r="I3478" s="83"/>
      <c r="J3478" s="84"/>
      <c r="K3478" s="84"/>
      <c r="L3478" s="83"/>
      <c r="M3478" s="83"/>
      <c r="N3478" s="83"/>
      <c r="O3478" s="83"/>
      <c r="P3478" s="83"/>
      <c r="Q3478" s="83"/>
      <c r="R3478" s="83"/>
      <c r="S3478" s="83"/>
      <c r="T3478" s="83"/>
      <c r="U3478" s="84"/>
      <c r="V3478" s="83"/>
      <c r="W3478" s="83"/>
      <c r="X3478" s="84"/>
      <c r="Y3478" s="85"/>
      <c r="Z3478" s="83"/>
    </row>
    <row r="3479" spans="1:26" ht="17.25">
      <c r="A3479" s="83"/>
      <c r="B3479" s="83"/>
      <c r="C3479" s="83"/>
      <c r="D3479" s="83"/>
      <c r="F3479" s="40"/>
      <c r="G3479" s="40"/>
      <c r="H3479" s="83"/>
      <c r="I3479" s="83"/>
      <c r="J3479" s="84"/>
      <c r="K3479" s="84"/>
      <c r="L3479" s="83"/>
      <c r="M3479" s="83"/>
      <c r="N3479" s="83"/>
      <c r="O3479" s="83"/>
      <c r="P3479" s="83"/>
      <c r="Q3479" s="83"/>
      <c r="R3479" s="83"/>
      <c r="S3479" s="83"/>
      <c r="T3479" s="83"/>
      <c r="U3479" s="84"/>
      <c r="V3479" s="83"/>
      <c r="W3479" s="83"/>
      <c r="X3479" s="84"/>
      <c r="Y3479" s="85"/>
      <c r="Z3479" s="83"/>
    </row>
    <row r="3480" spans="1:26" ht="17.25">
      <c r="A3480" s="83"/>
      <c r="B3480" s="83"/>
      <c r="C3480" s="83"/>
      <c r="D3480" s="83"/>
      <c r="F3480" s="40"/>
      <c r="G3480" s="40"/>
      <c r="H3480" s="83"/>
      <c r="I3480" s="83"/>
      <c r="J3480" s="84"/>
      <c r="K3480" s="84"/>
      <c r="L3480" s="83"/>
      <c r="M3480" s="83"/>
      <c r="N3480" s="84"/>
      <c r="O3480" s="83"/>
      <c r="P3480" s="83"/>
      <c r="Q3480" s="83"/>
      <c r="R3480" s="83"/>
      <c r="S3480" s="83"/>
      <c r="T3480" s="83"/>
      <c r="U3480" s="84"/>
      <c r="V3480" s="83"/>
      <c r="W3480" s="83"/>
      <c r="X3480" s="84"/>
      <c r="Y3480" s="85"/>
      <c r="Z3480" s="83"/>
    </row>
    <row r="3481" spans="1:26" ht="17.25">
      <c r="A3481" s="83"/>
      <c r="B3481" s="83"/>
      <c r="C3481" s="83"/>
      <c r="D3481" s="83"/>
      <c r="F3481" s="40"/>
      <c r="G3481" s="40"/>
      <c r="H3481" s="83"/>
      <c r="I3481" s="83"/>
      <c r="J3481" s="84"/>
      <c r="K3481" s="84"/>
      <c r="L3481" s="83"/>
      <c r="M3481" s="83"/>
      <c r="N3481" s="84"/>
      <c r="O3481" s="83"/>
      <c r="P3481" s="83"/>
      <c r="Q3481" s="83"/>
      <c r="R3481" s="83"/>
      <c r="S3481" s="83"/>
      <c r="T3481" s="83"/>
      <c r="U3481" s="84"/>
      <c r="V3481" s="83"/>
      <c r="W3481" s="83"/>
      <c r="X3481" s="84"/>
      <c r="Y3481" s="85"/>
      <c r="Z3481" s="83"/>
    </row>
    <row r="3482" spans="1:26" ht="17.25">
      <c r="A3482" s="83"/>
      <c r="B3482" s="83"/>
      <c r="C3482" s="83"/>
      <c r="D3482" s="83"/>
      <c r="F3482" s="40"/>
      <c r="G3482" s="40"/>
      <c r="H3482" s="83"/>
      <c r="I3482" s="83"/>
      <c r="J3482" s="84"/>
      <c r="K3482" s="84"/>
      <c r="L3482" s="83"/>
      <c r="M3482" s="83"/>
      <c r="N3482" s="83"/>
      <c r="O3482" s="83"/>
      <c r="P3482" s="83"/>
      <c r="Q3482" s="83"/>
      <c r="R3482" s="83"/>
      <c r="S3482" s="83"/>
      <c r="T3482" s="83"/>
      <c r="U3482" s="84"/>
      <c r="V3482" s="83"/>
      <c r="W3482" s="83"/>
      <c r="X3482" s="84"/>
      <c r="Y3482" s="85"/>
      <c r="Z3482" s="83"/>
    </row>
    <row r="3483" spans="1:26" ht="17.25">
      <c r="A3483" s="83"/>
      <c r="B3483" s="83"/>
      <c r="C3483" s="83"/>
      <c r="D3483" s="83"/>
      <c r="F3483" s="40"/>
      <c r="G3483" s="40"/>
      <c r="H3483" s="83"/>
      <c r="I3483" s="83"/>
      <c r="J3483" s="84"/>
      <c r="K3483" s="84"/>
      <c r="L3483" s="83"/>
      <c r="M3483" s="83"/>
      <c r="N3483" s="84"/>
      <c r="O3483" s="83"/>
      <c r="P3483" s="83"/>
      <c r="Q3483" s="83"/>
      <c r="R3483" s="83"/>
      <c r="S3483" s="83"/>
      <c r="T3483" s="83"/>
      <c r="U3483" s="84"/>
      <c r="V3483" s="83"/>
      <c r="W3483" s="83"/>
      <c r="X3483" s="84"/>
      <c r="Y3483" s="85"/>
      <c r="Z3483" s="83"/>
    </row>
    <row r="3484" spans="1:26" ht="17.25">
      <c r="A3484" s="83"/>
      <c r="B3484" s="83"/>
      <c r="C3484" s="83"/>
      <c r="D3484" s="83"/>
      <c r="F3484" s="40"/>
      <c r="G3484" s="40"/>
      <c r="H3484" s="83"/>
      <c r="I3484" s="83"/>
      <c r="J3484" s="84"/>
      <c r="K3484" s="84"/>
      <c r="L3484" s="83"/>
      <c r="M3484" s="83"/>
      <c r="N3484" s="83"/>
      <c r="O3484" s="83"/>
      <c r="P3484" s="83"/>
      <c r="Q3484" s="83"/>
      <c r="R3484" s="83"/>
      <c r="S3484" s="83"/>
      <c r="T3484" s="83"/>
      <c r="U3484" s="84"/>
      <c r="V3484" s="83"/>
      <c r="W3484" s="83"/>
      <c r="X3484" s="84"/>
      <c r="Y3484" s="85"/>
      <c r="Z3484" s="83"/>
    </row>
    <row r="3485" spans="1:26" ht="17.25">
      <c r="A3485" s="83"/>
      <c r="B3485" s="83"/>
      <c r="C3485" s="83"/>
      <c r="D3485" s="83"/>
      <c r="F3485" s="40"/>
      <c r="G3485" s="40"/>
      <c r="H3485" s="83"/>
      <c r="I3485" s="83"/>
      <c r="J3485" s="84"/>
      <c r="K3485" s="84"/>
      <c r="L3485" s="83"/>
      <c r="M3485" s="83"/>
      <c r="N3485" s="84"/>
      <c r="O3485" s="83"/>
      <c r="P3485" s="83"/>
      <c r="Q3485" s="83"/>
      <c r="R3485" s="83"/>
      <c r="S3485" s="83"/>
      <c r="T3485" s="83"/>
      <c r="U3485" s="84"/>
      <c r="V3485" s="83"/>
      <c r="W3485" s="83"/>
      <c r="X3485" s="84"/>
      <c r="Y3485" s="85"/>
      <c r="Z3485" s="83"/>
    </row>
    <row r="3486" spans="1:26" ht="17.25">
      <c r="A3486" s="83"/>
      <c r="B3486" s="83"/>
      <c r="C3486" s="83"/>
      <c r="D3486" s="83"/>
      <c r="F3486" s="40"/>
      <c r="G3486" s="40"/>
      <c r="H3486" s="83"/>
      <c r="I3486" s="83"/>
      <c r="J3486" s="84"/>
      <c r="K3486" s="84"/>
      <c r="L3486" s="83"/>
      <c r="M3486" s="83"/>
      <c r="N3486" s="84"/>
      <c r="O3486" s="83"/>
      <c r="P3486" s="83"/>
      <c r="Q3486" s="83"/>
      <c r="R3486" s="83"/>
      <c r="S3486" s="83"/>
      <c r="T3486" s="83"/>
      <c r="U3486" s="84"/>
      <c r="V3486" s="83"/>
      <c r="W3486" s="83"/>
      <c r="X3486" s="84"/>
      <c r="Y3486" s="85"/>
      <c r="Z3486" s="83"/>
    </row>
    <row r="3487" spans="1:26" ht="17.25">
      <c r="A3487" s="83"/>
      <c r="B3487" s="83"/>
      <c r="C3487" s="83"/>
      <c r="D3487" s="83"/>
      <c r="F3487" s="40"/>
      <c r="G3487" s="40"/>
      <c r="H3487" s="83"/>
      <c r="I3487" s="83"/>
      <c r="J3487" s="84"/>
      <c r="K3487" s="84"/>
      <c r="L3487" s="83"/>
      <c r="M3487" s="83"/>
      <c r="N3487" s="84"/>
      <c r="O3487" s="83"/>
      <c r="P3487" s="83"/>
      <c r="Q3487" s="83"/>
      <c r="R3487" s="83"/>
      <c r="S3487" s="83"/>
      <c r="T3487" s="83"/>
      <c r="U3487" s="84"/>
      <c r="V3487" s="83"/>
      <c r="W3487" s="83"/>
      <c r="X3487" s="84"/>
      <c r="Y3487" s="85"/>
      <c r="Z3487" s="83"/>
    </row>
    <row r="3488" spans="1:26" ht="17.25">
      <c r="A3488" s="83"/>
      <c r="B3488" s="83"/>
      <c r="C3488" s="83"/>
      <c r="D3488" s="83"/>
      <c r="F3488" s="40"/>
      <c r="G3488" s="40"/>
      <c r="H3488" s="83"/>
      <c r="I3488" s="83"/>
      <c r="J3488" s="84"/>
      <c r="K3488" s="84"/>
      <c r="L3488" s="83"/>
      <c r="M3488" s="83"/>
      <c r="N3488" s="84"/>
      <c r="O3488" s="83"/>
      <c r="P3488" s="83"/>
      <c r="Q3488" s="83"/>
      <c r="R3488" s="83"/>
      <c r="S3488" s="83"/>
      <c r="T3488" s="83"/>
      <c r="U3488" s="84"/>
      <c r="V3488" s="83"/>
      <c r="W3488" s="83"/>
      <c r="X3488" s="84"/>
      <c r="Y3488" s="85"/>
      <c r="Z3488" s="83"/>
    </row>
    <row r="3489" spans="1:26" ht="17.25">
      <c r="A3489" s="83"/>
      <c r="B3489" s="83"/>
      <c r="C3489" s="83"/>
      <c r="D3489" s="83"/>
      <c r="F3489" s="40"/>
      <c r="G3489" s="40"/>
      <c r="H3489" s="83"/>
      <c r="I3489" s="83"/>
      <c r="J3489" s="84"/>
      <c r="K3489" s="84"/>
      <c r="L3489" s="83"/>
      <c r="M3489" s="83"/>
      <c r="N3489" s="83"/>
      <c r="O3489" s="83"/>
      <c r="P3489" s="83"/>
      <c r="Q3489" s="83"/>
      <c r="R3489" s="83"/>
      <c r="S3489" s="83"/>
      <c r="T3489" s="83"/>
      <c r="U3489" s="84"/>
      <c r="V3489" s="83"/>
      <c r="W3489" s="83"/>
      <c r="X3489" s="84"/>
      <c r="Y3489" s="85"/>
      <c r="Z3489" s="83"/>
    </row>
    <row r="3490" spans="1:26" ht="17.25">
      <c r="A3490" s="83"/>
      <c r="B3490" s="83"/>
      <c r="C3490" s="83"/>
      <c r="D3490" s="83"/>
      <c r="F3490" s="40"/>
      <c r="G3490" s="40"/>
      <c r="H3490" s="83"/>
      <c r="I3490" s="83"/>
      <c r="J3490" s="84"/>
      <c r="K3490" s="84"/>
      <c r="L3490" s="83"/>
      <c r="M3490" s="83"/>
      <c r="N3490" s="83"/>
      <c r="O3490" s="83"/>
      <c r="P3490" s="83"/>
      <c r="Q3490" s="83"/>
      <c r="R3490" s="83"/>
      <c r="S3490" s="83"/>
      <c r="T3490" s="83"/>
      <c r="U3490" s="84"/>
      <c r="V3490" s="83"/>
      <c r="W3490" s="83"/>
      <c r="X3490" s="84"/>
      <c r="Y3490" s="85"/>
      <c r="Z3490" s="83"/>
    </row>
    <row r="3491" spans="1:26" ht="17.25">
      <c r="A3491" s="83"/>
      <c r="B3491" s="83"/>
      <c r="C3491" s="83"/>
      <c r="D3491" s="83"/>
      <c r="F3491" s="40"/>
      <c r="G3491" s="40"/>
      <c r="H3491" s="83"/>
      <c r="I3491" s="83"/>
      <c r="J3491" s="84"/>
      <c r="K3491" s="84"/>
      <c r="L3491" s="83"/>
      <c r="M3491" s="83"/>
      <c r="N3491" s="83"/>
      <c r="O3491" s="83"/>
      <c r="P3491" s="83"/>
      <c r="Q3491" s="83"/>
      <c r="R3491" s="83"/>
      <c r="S3491" s="83"/>
      <c r="T3491" s="83"/>
      <c r="U3491" s="84"/>
      <c r="V3491" s="83"/>
      <c r="W3491" s="83"/>
      <c r="X3491" s="84"/>
      <c r="Y3491" s="85"/>
      <c r="Z3491" s="83"/>
    </row>
    <row r="3492" spans="1:26" ht="17.25">
      <c r="A3492" s="83"/>
      <c r="B3492" s="83"/>
      <c r="C3492" s="83"/>
      <c r="D3492" s="83"/>
      <c r="F3492" s="40"/>
      <c r="G3492" s="40"/>
      <c r="H3492" s="83"/>
      <c r="I3492" s="83"/>
      <c r="J3492" s="84"/>
      <c r="K3492" s="84"/>
      <c r="L3492" s="83"/>
      <c r="M3492" s="83"/>
      <c r="N3492" s="83"/>
      <c r="O3492" s="83"/>
      <c r="P3492" s="83"/>
      <c r="Q3492" s="83"/>
      <c r="R3492" s="83"/>
      <c r="S3492" s="83"/>
      <c r="T3492" s="83"/>
      <c r="U3492" s="84"/>
      <c r="V3492" s="83"/>
      <c r="W3492" s="83"/>
      <c r="X3492" s="84"/>
      <c r="Y3492" s="85"/>
      <c r="Z3492" s="83"/>
    </row>
    <row r="3493" spans="1:26" ht="17.25">
      <c r="A3493" s="83"/>
      <c r="B3493" s="83"/>
      <c r="C3493" s="83"/>
      <c r="D3493" s="83"/>
      <c r="F3493" s="40"/>
      <c r="G3493" s="40"/>
      <c r="H3493" s="83"/>
      <c r="I3493" s="83"/>
      <c r="J3493" s="84"/>
      <c r="K3493" s="84"/>
      <c r="L3493" s="83"/>
      <c r="M3493" s="83"/>
      <c r="N3493" s="83"/>
      <c r="O3493" s="83"/>
      <c r="P3493" s="83"/>
      <c r="Q3493" s="83"/>
      <c r="R3493" s="83"/>
      <c r="S3493" s="83"/>
      <c r="T3493" s="83"/>
      <c r="U3493" s="84"/>
      <c r="V3493" s="83"/>
      <c r="W3493" s="83"/>
      <c r="X3493" s="84"/>
      <c r="Y3493" s="85"/>
      <c r="Z3493" s="83"/>
    </row>
    <row r="3494" spans="1:26" ht="17.25">
      <c r="A3494" s="83"/>
      <c r="B3494" s="83"/>
      <c r="C3494" s="83"/>
      <c r="D3494" s="83"/>
      <c r="F3494" s="40"/>
      <c r="G3494" s="40"/>
      <c r="H3494" s="83"/>
      <c r="I3494" s="83"/>
      <c r="J3494" s="84"/>
      <c r="K3494" s="84"/>
      <c r="L3494" s="83"/>
      <c r="M3494" s="83"/>
      <c r="N3494" s="83"/>
      <c r="O3494" s="83"/>
      <c r="P3494" s="83"/>
      <c r="Q3494" s="83"/>
      <c r="R3494" s="83"/>
      <c r="S3494" s="83"/>
      <c r="T3494" s="83"/>
      <c r="U3494" s="84"/>
      <c r="V3494" s="83"/>
      <c r="W3494" s="83"/>
      <c r="X3494" s="84"/>
      <c r="Y3494" s="85"/>
      <c r="Z3494" s="83"/>
    </row>
    <row r="3495" spans="1:26" ht="17.25">
      <c r="A3495" s="83"/>
      <c r="B3495" s="83"/>
      <c r="C3495" s="83"/>
      <c r="D3495" s="83"/>
      <c r="F3495" s="40"/>
      <c r="G3495" s="40"/>
      <c r="H3495" s="83"/>
      <c r="I3495" s="83"/>
      <c r="J3495" s="84"/>
      <c r="K3495" s="84"/>
      <c r="L3495" s="83"/>
      <c r="M3495" s="83"/>
      <c r="N3495" s="83"/>
      <c r="O3495" s="83"/>
      <c r="P3495" s="83"/>
      <c r="Q3495" s="83"/>
      <c r="R3495" s="83"/>
      <c r="S3495" s="83"/>
      <c r="T3495" s="83"/>
      <c r="U3495" s="84"/>
      <c r="V3495" s="83"/>
      <c r="W3495" s="83"/>
      <c r="X3495" s="84"/>
      <c r="Y3495" s="85"/>
      <c r="Z3495" s="83"/>
    </row>
    <row r="3496" spans="1:26" ht="17.25">
      <c r="A3496" s="83"/>
      <c r="B3496" s="83"/>
      <c r="C3496" s="83"/>
      <c r="D3496" s="83"/>
      <c r="F3496" s="40"/>
      <c r="G3496" s="40"/>
      <c r="H3496" s="83"/>
      <c r="I3496" s="83"/>
      <c r="J3496" s="84"/>
      <c r="K3496" s="84"/>
      <c r="L3496" s="83"/>
      <c r="M3496" s="83"/>
      <c r="N3496" s="83"/>
      <c r="O3496" s="83"/>
      <c r="P3496" s="83"/>
      <c r="Q3496" s="83"/>
      <c r="R3496" s="83"/>
      <c r="S3496" s="83"/>
      <c r="T3496" s="83"/>
      <c r="U3496" s="84"/>
      <c r="V3496" s="83"/>
      <c r="W3496" s="83"/>
      <c r="X3496" s="84"/>
      <c r="Y3496" s="85"/>
      <c r="Z3496" s="83"/>
    </row>
    <row r="3497" spans="1:26" ht="17.25">
      <c r="A3497" s="83"/>
      <c r="B3497" s="83"/>
      <c r="C3497" s="83"/>
      <c r="D3497" s="83"/>
      <c r="F3497" s="40"/>
      <c r="G3497" s="40"/>
      <c r="H3497" s="83"/>
      <c r="I3497" s="83"/>
      <c r="J3497" s="84"/>
      <c r="K3497" s="84"/>
      <c r="L3497" s="83"/>
      <c r="M3497" s="83"/>
      <c r="N3497" s="83"/>
      <c r="O3497" s="83"/>
      <c r="P3497" s="83"/>
      <c r="Q3497" s="83"/>
      <c r="R3497" s="83"/>
      <c r="S3497" s="83"/>
      <c r="T3497" s="83"/>
      <c r="U3497" s="84"/>
      <c r="V3497" s="83"/>
      <c r="W3497" s="83"/>
      <c r="X3497" s="84"/>
      <c r="Y3497" s="85"/>
      <c r="Z3497" s="83"/>
    </row>
    <row r="3498" spans="1:26" ht="17.25">
      <c r="A3498" s="83"/>
      <c r="B3498" s="83"/>
      <c r="C3498" s="83"/>
      <c r="D3498" s="83"/>
      <c r="F3498" s="40"/>
      <c r="G3498" s="40"/>
      <c r="H3498" s="83"/>
      <c r="I3498" s="83"/>
      <c r="J3498" s="84"/>
      <c r="K3498" s="84"/>
      <c r="L3498" s="83"/>
      <c r="M3498" s="83"/>
      <c r="N3498" s="83"/>
      <c r="O3498" s="83"/>
      <c r="P3498" s="83"/>
      <c r="Q3498" s="83"/>
      <c r="R3498" s="83"/>
      <c r="S3498" s="83"/>
      <c r="T3498" s="83"/>
      <c r="U3498" s="84"/>
      <c r="V3498" s="83"/>
      <c r="W3498" s="83"/>
      <c r="X3498" s="84"/>
      <c r="Y3498" s="85"/>
      <c r="Z3498" s="83"/>
    </row>
    <row r="3499" spans="1:26" ht="17.25">
      <c r="A3499" s="83"/>
      <c r="B3499" s="83"/>
      <c r="C3499" s="83"/>
      <c r="D3499" s="83"/>
      <c r="F3499" s="40"/>
      <c r="G3499" s="40"/>
      <c r="H3499" s="83"/>
      <c r="I3499" s="83"/>
      <c r="J3499" s="84"/>
      <c r="K3499" s="84"/>
      <c r="L3499" s="83"/>
      <c r="M3499" s="83"/>
      <c r="N3499" s="83"/>
      <c r="O3499" s="83"/>
      <c r="P3499" s="83"/>
      <c r="Q3499" s="83"/>
      <c r="R3499" s="83"/>
      <c r="S3499" s="83"/>
      <c r="T3499" s="83"/>
      <c r="U3499" s="84"/>
      <c r="V3499" s="83"/>
      <c r="W3499" s="83"/>
      <c r="X3499" s="84"/>
      <c r="Y3499" s="85"/>
      <c r="Z3499" s="83"/>
    </row>
    <row r="3500" spans="1:26" ht="17.25">
      <c r="A3500" s="83"/>
      <c r="B3500" s="83"/>
      <c r="C3500" s="83"/>
      <c r="D3500" s="83"/>
      <c r="F3500" s="40"/>
      <c r="G3500" s="40"/>
      <c r="H3500" s="83"/>
      <c r="I3500" s="83"/>
      <c r="J3500" s="84"/>
      <c r="K3500" s="84"/>
      <c r="L3500" s="83"/>
      <c r="M3500" s="83"/>
      <c r="N3500" s="84"/>
      <c r="O3500" s="83"/>
      <c r="P3500" s="83"/>
      <c r="Q3500" s="83"/>
      <c r="R3500" s="83"/>
      <c r="S3500" s="83"/>
      <c r="T3500" s="83"/>
      <c r="U3500" s="84"/>
      <c r="V3500" s="83"/>
      <c r="W3500" s="83"/>
      <c r="X3500" s="84"/>
      <c r="Y3500" s="85"/>
      <c r="Z3500" s="83"/>
    </row>
    <row r="3501" spans="1:26" ht="17.25">
      <c r="A3501" s="83"/>
      <c r="B3501" s="83"/>
      <c r="C3501" s="83"/>
      <c r="D3501" s="83"/>
      <c r="F3501" s="40"/>
      <c r="G3501" s="40"/>
      <c r="H3501" s="83"/>
      <c r="I3501" s="83"/>
      <c r="J3501" s="84"/>
      <c r="K3501" s="84"/>
      <c r="L3501" s="83"/>
      <c r="M3501" s="83"/>
      <c r="N3501" s="84"/>
      <c r="O3501" s="83"/>
      <c r="P3501" s="83"/>
      <c r="Q3501" s="83"/>
      <c r="R3501" s="83"/>
      <c r="S3501" s="83"/>
      <c r="T3501" s="83"/>
      <c r="U3501" s="84"/>
      <c r="V3501" s="83"/>
      <c r="W3501" s="83"/>
      <c r="X3501" s="84"/>
      <c r="Y3501" s="85"/>
      <c r="Z3501" s="83"/>
    </row>
    <row r="3502" spans="1:26" ht="17.25">
      <c r="A3502" s="83"/>
      <c r="B3502" s="83"/>
      <c r="C3502" s="83"/>
      <c r="D3502" s="83"/>
      <c r="F3502" s="40"/>
      <c r="G3502" s="40"/>
      <c r="H3502" s="83"/>
      <c r="I3502" s="83"/>
      <c r="J3502" s="84"/>
      <c r="K3502" s="84"/>
      <c r="L3502" s="83"/>
      <c r="M3502" s="83"/>
      <c r="N3502" s="83"/>
      <c r="O3502" s="83"/>
      <c r="P3502" s="83"/>
      <c r="Q3502" s="83"/>
      <c r="R3502" s="83"/>
      <c r="S3502" s="83"/>
      <c r="T3502" s="83"/>
      <c r="U3502" s="84"/>
      <c r="V3502" s="83"/>
      <c r="W3502" s="83"/>
      <c r="X3502" s="84"/>
      <c r="Y3502" s="85"/>
      <c r="Z3502" s="83"/>
    </row>
    <row r="3503" spans="1:26" ht="17.25">
      <c r="A3503" s="83"/>
      <c r="B3503" s="83"/>
      <c r="C3503" s="83"/>
      <c r="D3503" s="83"/>
      <c r="F3503" s="40"/>
      <c r="G3503" s="40"/>
      <c r="H3503" s="83"/>
      <c r="I3503" s="83"/>
      <c r="J3503" s="84"/>
      <c r="K3503" s="84"/>
      <c r="L3503" s="83"/>
      <c r="M3503" s="83"/>
      <c r="N3503" s="84"/>
      <c r="O3503" s="83"/>
      <c r="P3503" s="83"/>
      <c r="Q3503" s="83"/>
      <c r="R3503" s="83"/>
      <c r="S3503" s="83"/>
      <c r="T3503" s="83"/>
      <c r="U3503" s="84"/>
      <c r="V3503" s="83"/>
      <c r="W3503" s="83"/>
      <c r="X3503" s="84"/>
      <c r="Y3503" s="85"/>
      <c r="Z3503" s="83"/>
    </row>
    <row r="3504" spans="1:26" ht="17.25">
      <c r="A3504" s="83"/>
      <c r="B3504" s="83"/>
      <c r="C3504" s="83"/>
      <c r="D3504" s="83"/>
      <c r="F3504" s="40"/>
      <c r="G3504" s="40"/>
      <c r="H3504" s="83"/>
      <c r="I3504" s="83"/>
      <c r="J3504" s="84"/>
      <c r="K3504" s="84"/>
      <c r="L3504" s="83"/>
      <c r="M3504" s="83"/>
      <c r="N3504" s="83"/>
      <c r="O3504" s="83"/>
      <c r="P3504" s="83"/>
      <c r="Q3504" s="83"/>
      <c r="R3504" s="83"/>
      <c r="S3504" s="83"/>
      <c r="T3504" s="83"/>
      <c r="U3504" s="84"/>
      <c r="V3504" s="83"/>
      <c r="W3504" s="83"/>
      <c r="X3504" s="84"/>
      <c r="Y3504" s="85"/>
      <c r="Z3504" s="83"/>
    </row>
    <row r="3505" spans="1:26" ht="17.25">
      <c r="A3505" s="83"/>
      <c r="B3505" s="83"/>
      <c r="C3505" s="83"/>
      <c r="D3505" s="83"/>
      <c r="F3505" s="40"/>
      <c r="G3505" s="40"/>
      <c r="H3505" s="83"/>
      <c r="I3505" s="83"/>
      <c r="J3505" s="84"/>
      <c r="K3505" s="84"/>
      <c r="L3505" s="83"/>
      <c r="M3505" s="83"/>
      <c r="N3505" s="84"/>
      <c r="O3505" s="83"/>
      <c r="P3505" s="83"/>
      <c r="Q3505" s="83"/>
      <c r="R3505" s="83"/>
      <c r="S3505" s="83"/>
      <c r="T3505" s="83"/>
      <c r="U3505" s="84"/>
      <c r="V3505" s="83"/>
      <c r="W3505" s="83"/>
      <c r="X3505" s="84"/>
      <c r="Y3505" s="85"/>
      <c r="Z3505" s="83"/>
    </row>
    <row r="3506" spans="1:26" ht="17.25">
      <c r="A3506" s="83"/>
      <c r="B3506" s="83"/>
      <c r="C3506" s="83"/>
      <c r="D3506" s="83"/>
      <c r="F3506" s="40"/>
      <c r="G3506" s="40"/>
      <c r="H3506" s="83"/>
      <c r="I3506" s="83"/>
      <c r="J3506" s="84"/>
      <c r="K3506" s="84"/>
      <c r="L3506" s="83"/>
      <c r="M3506" s="83"/>
      <c r="N3506" s="84"/>
      <c r="O3506" s="83"/>
      <c r="P3506" s="83"/>
      <c r="Q3506" s="83"/>
      <c r="R3506" s="83"/>
      <c r="S3506" s="83"/>
      <c r="T3506" s="83"/>
      <c r="U3506" s="84"/>
      <c r="V3506" s="83"/>
      <c r="W3506" s="83"/>
      <c r="X3506" s="84"/>
      <c r="Y3506" s="85"/>
      <c r="Z3506" s="83"/>
    </row>
    <row r="3507" spans="1:26" ht="17.25">
      <c r="A3507" s="83"/>
      <c r="B3507" s="83"/>
      <c r="C3507" s="83"/>
      <c r="D3507" s="83"/>
      <c r="F3507" s="40"/>
      <c r="G3507" s="40"/>
      <c r="H3507" s="83"/>
      <c r="I3507" s="83"/>
      <c r="J3507" s="84"/>
      <c r="K3507" s="84"/>
      <c r="L3507" s="83"/>
      <c r="M3507" s="83"/>
      <c r="N3507" s="84"/>
      <c r="O3507" s="83"/>
      <c r="P3507" s="83"/>
      <c r="Q3507" s="83"/>
      <c r="R3507" s="83"/>
      <c r="S3507" s="83"/>
      <c r="T3507" s="83"/>
      <c r="U3507" s="84"/>
      <c r="V3507" s="83"/>
      <c r="W3507" s="83"/>
      <c r="X3507" s="84"/>
      <c r="Y3507" s="85"/>
      <c r="Z3507" s="83"/>
    </row>
    <row r="3508" spans="1:26" ht="17.25">
      <c r="A3508" s="83"/>
      <c r="B3508" s="83"/>
      <c r="C3508" s="83"/>
      <c r="D3508" s="83"/>
      <c r="F3508" s="40"/>
      <c r="G3508" s="40"/>
      <c r="H3508" s="83"/>
      <c r="I3508" s="83"/>
      <c r="J3508" s="84"/>
      <c r="K3508" s="84"/>
      <c r="L3508" s="83"/>
      <c r="M3508" s="83"/>
      <c r="N3508" s="84"/>
      <c r="O3508" s="83"/>
      <c r="P3508" s="83"/>
      <c r="Q3508" s="83"/>
      <c r="R3508" s="83"/>
      <c r="S3508" s="83"/>
      <c r="T3508" s="83"/>
      <c r="U3508" s="84"/>
      <c r="V3508" s="83"/>
      <c r="W3508" s="83"/>
      <c r="X3508" s="84"/>
      <c r="Y3508" s="85"/>
      <c r="Z3508" s="83"/>
    </row>
    <row r="3509" spans="1:26" ht="17.25">
      <c r="A3509" s="83"/>
      <c r="B3509" s="83"/>
      <c r="C3509" s="83"/>
      <c r="D3509" s="83"/>
      <c r="F3509" s="40"/>
      <c r="G3509" s="40"/>
      <c r="H3509" s="83"/>
      <c r="I3509" s="83"/>
      <c r="J3509" s="84"/>
      <c r="K3509" s="84"/>
      <c r="L3509" s="83"/>
      <c r="M3509" s="83"/>
      <c r="N3509" s="83"/>
      <c r="O3509" s="83"/>
      <c r="P3509" s="83"/>
      <c r="Q3509" s="83"/>
      <c r="R3509" s="83"/>
      <c r="S3509" s="83"/>
      <c r="T3509" s="83"/>
      <c r="U3509" s="84"/>
      <c r="V3509" s="83"/>
      <c r="W3509" s="83"/>
      <c r="X3509" s="84"/>
      <c r="Y3509" s="85"/>
      <c r="Z3509" s="83"/>
    </row>
    <row r="3510" spans="1:26" ht="17.25">
      <c r="A3510" s="83"/>
      <c r="B3510" s="83"/>
      <c r="C3510" s="83"/>
      <c r="D3510" s="83"/>
      <c r="F3510" s="40"/>
      <c r="G3510" s="40"/>
      <c r="H3510" s="83"/>
      <c r="I3510" s="83"/>
      <c r="J3510" s="84"/>
      <c r="K3510" s="84"/>
      <c r="L3510" s="83"/>
      <c r="M3510" s="83"/>
      <c r="N3510" s="83"/>
      <c r="O3510" s="83"/>
      <c r="P3510" s="83"/>
      <c r="Q3510" s="83"/>
      <c r="R3510" s="83"/>
      <c r="S3510" s="83"/>
      <c r="T3510" s="83"/>
      <c r="U3510" s="84"/>
      <c r="V3510" s="83"/>
      <c r="W3510" s="83"/>
      <c r="X3510" s="84"/>
      <c r="Y3510" s="85"/>
      <c r="Z3510" s="83"/>
    </row>
    <row r="3511" spans="1:26" ht="17.25">
      <c r="A3511" s="83"/>
      <c r="B3511" s="83"/>
      <c r="C3511" s="83"/>
      <c r="D3511" s="83"/>
      <c r="F3511" s="40"/>
      <c r="G3511" s="40"/>
      <c r="H3511" s="83"/>
      <c r="I3511" s="83"/>
      <c r="J3511" s="84"/>
      <c r="K3511" s="84"/>
      <c r="L3511" s="83"/>
      <c r="M3511" s="83"/>
      <c r="N3511" s="83"/>
      <c r="O3511" s="83"/>
      <c r="P3511" s="83"/>
      <c r="Q3511" s="83"/>
      <c r="R3511" s="83"/>
      <c r="S3511" s="83"/>
      <c r="T3511" s="83"/>
      <c r="U3511" s="84"/>
      <c r="V3511" s="83"/>
      <c r="W3511" s="83"/>
      <c r="X3511" s="84"/>
      <c r="Y3511" s="85"/>
      <c r="Z3511" s="83"/>
    </row>
    <row r="3512" spans="1:26" ht="17.25">
      <c r="A3512" s="83"/>
      <c r="B3512" s="83"/>
      <c r="C3512" s="83"/>
      <c r="D3512" s="83"/>
      <c r="F3512" s="40"/>
      <c r="G3512" s="40"/>
      <c r="H3512" s="83"/>
      <c r="I3512" s="83"/>
      <c r="J3512" s="84"/>
      <c r="K3512" s="84"/>
      <c r="L3512" s="83"/>
      <c r="M3512" s="83"/>
      <c r="N3512" s="83"/>
      <c r="O3512" s="83"/>
      <c r="P3512" s="83"/>
      <c r="Q3512" s="83"/>
      <c r="R3512" s="83"/>
      <c r="S3512" s="83"/>
      <c r="T3512" s="83"/>
      <c r="U3512" s="84"/>
      <c r="V3512" s="83"/>
      <c r="W3512" s="83"/>
      <c r="X3512" s="84"/>
      <c r="Y3512" s="85"/>
      <c r="Z3512" s="83"/>
    </row>
    <row r="3513" spans="1:26" ht="17.25">
      <c r="A3513" s="83"/>
      <c r="B3513" s="83"/>
      <c r="C3513" s="83"/>
      <c r="D3513" s="83"/>
      <c r="F3513" s="40"/>
      <c r="G3513" s="40"/>
      <c r="H3513" s="83"/>
      <c r="I3513" s="83"/>
      <c r="J3513" s="84"/>
      <c r="K3513" s="84"/>
      <c r="L3513" s="83"/>
      <c r="M3513" s="83"/>
      <c r="N3513" s="83"/>
      <c r="O3513" s="83"/>
      <c r="P3513" s="83"/>
      <c r="Q3513" s="83"/>
      <c r="R3513" s="83"/>
      <c r="S3513" s="83"/>
      <c r="T3513" s="83"/>
      <c r="U3513" s="84"/>
      <c r="V3513" s="83"/>
      <c r="W3513" s="83"/>
      <c r="X3513" s="84"/>
      <c r="Y3513" s="85"/>
      <c r="Z3513" s="83"/>
    </row>
    <row r="3514" spans="1:26" ht="17.25">
      <c r="A3514" s="83"/>
      <c r="B3514" s="83"/>
      <c r="C3514" s="83"/>
      <c r="D3514" s="83"/>
      <c r="F3514" s="40"/>
      <c r="G3514" s="40"/>
      <c r="H3514" s="83"/>
      <c r="I3514" s="83"/>
      <c r="J3514" s="84"/>
      <c r="K3514" s="84"/>
      <c r="L3514" s="83"/>
      <c r="M3514" s="83"/>
      <c r="N3514" s="83"/>
      <c r="O3514" s="83"/>
      <c r="P3514" s="83"/>
      <c r="Q3514" s="83"/>
      <c r="R3514" s="83"/>
      <c r="S3514" s="83"/>
      <c r="T3514" s="83"/>
      <c r="U3514" s="84"/>
      <c r="V3514" s="83"/>
      <c r="W3514" s="83"/>
      <c r="X3514" s="84"/>
      <c r="Y3514" s="85"/>
      <c r="Z3514" s="83"/>
    </row>
    <row r="3515" spans="1:26" ht="17.25">
      <c r="A3515" s="83"/>
      <c r="B3515" s="83"/>
      <c r="C3515" s="83"/>
      <c r="D3515" s="83"/>
      <c r="F3515" s="40"/>
      <c r="G3515" s="40"/>
      <c r="H3515" s="83"/>
      <c r="I3515" s="83"/>
      <c r="J3515" s="84"/>
      <c r="K3515" s="84"/>
      <c r="L3515" s="83"/>
      <c r="M3515" s="83"/>
      <c r="N3515" s="83"/>
      <c r="O3515" s="83"/>
      <c r="P3515" s="83"/>
      <c r="Q3515" s="83"/>
      <c r="R3515" s="83"/>
      <c r="S3515" s="83"/>
      <c r="T3515" s="83"/>
      <c r="U3515" s="84"/>
      <c r="V3515" s="83"/>
      <c r="W3515" s="83"/>
      <c r="X3515" s="84"/>
      <c r="Y3515" s="85"/>
      <c r="Z3515" s="83"/>
    </row>
    <row r="3516" spans="1:26" ht="17.25">
      <c r="A3516" s="83"/>
      <c r="B3516" s="83"/>
      <c r="C3516" s="83"/>
      <c r="D3516" s="83"/>
      <c r="F3516" s="40"/>
      <c r="G3516" s="40"/>
      <c r="H3516" s="83"/>
      <c r="I3516" s="83"/>
      <c r="J3516" s="84"/>
      <c r="K3516" s="84"/>
      <c r="L3516" s="83"/>
      <c r="M3516" s="83"/>
      <c r="N3516" s="83"/>
      <c r="O3516" s="83"/>
      <c r="P3516" s="83"/>
      <c r="Q3516" s="83"/>
      <c r="R3516" s="83"/>
      <c r="S3516" s="83"/>
      <c r="T3516" s="83"/>
      <c r="U3516" s="84"/>
      <c r="V3516" s="83"/>
      <c r="W3516" s="83"/>
      <c r="X3516" s="84"/>
      <c r="Y3516" s="85"/>
      <c r="Z3516" s="83"/>
    </row>
    <row r="3517" spans="1:26" ht="17.25">
      <c r="A3517" s="83"/>
      <c r="B3517" s="83"/>
      <c r="C3517" s="83"/>
      <c r="D3517" s="83"/>
      <c r="F3517" s="40"/>
      <c r="G3517" s="40"/>
      <c r="H3517" s="83"/>
      <c r="I3517" s="83"/>
      <c r="J3517" s="84"/>
      <c r="K3517" s="84"/>
      <c r="L3517" s="83"/>
      <c r="M3517" s="83"/>
      <c r="N3517" s="83"/>
      <c r="O3517" s="83"/>
      <c r="P3517" s="83"/>
      <c r="Q3517" s="83"/>
      <c r="R3517" s="83"/>
      <c r="S3517" s="83"/>
      <c r="T3517" s="83"/>
      <c r="U3517" s="84"/>
      <c r="V3517" s="83"/>
      <c r="W3517" s="83"/>
      <c r="X3517" s="84"/>
      <c r="Y3517" s="85"/>
      <c r="Z3517" s="83"/>
    </row>
    <row r="3518" spans="1:26" ht="17.25">
      <c r="A3518" s="83"/>
      <c r="B3518" s="83"/>
      <c r="C3518" s="83"/>
      <c r="D3518" s="83"/>
      <c r="F3518" s="40"/>
      <c r="G3518" s="40"/>
      <c r="H3518" s="83"/>
      <c r="I3518" s="83"/>
      <c r="J3518" s="84"/>
      <c r="K3518" s="84"/>
      <c r="L3518" s="83"/>
      <c r="M3518" s="83"/>
      <c r="N3518" s="83"/>
      <c r="O3518" s="83"/>
      <c r="P3518" s="83"/>
      <c r="Q3518" s="83"/>
      <c r="R3518" s="83"/>
      <c r="S3518" s="83"/>
      <c r="T3518" s="83"/>
      <c r="U3518" s="84"/>
      <c r="V3518" s="83"/>
      <c r="W3518" s="83"/>
      <c r="X3518" s="84"/>
      <c r="Y3518" s="85"/>
      <c r="Z3518" s="83"/>
    </row>
    <row r="3519" spans="1:26" ht="17.25">
      <c r="A3519" s="83"/>
      <c r="B3519" s="83"/>
      <c r="C3519" s="83"/>
      <c r="D3519" s="83"/>
      <c r="F3519" s="40"/>
      <c r="G3519" s="40"/>
      <c r="H3519" s="83"/>
      <c r="I3519" s="83"/>
      <c r="J3519" s="84"/>
      <c r="K3519" s="84"/>
      <c r="L3519" s="83"/>
      <c r="M3519" s="83"/>
      <c r="N3519" s="83"/>
      <c r="O3519" s="83"/>
      <c r="P3519" s="83"/>
      <c r="Q3519" s="83"/>
      <c r="R3519" s="83"/>
      <c r="S3519" s="83"/>
      <c r="T3519" s="83"/>
      <c r="U3519" s="84"/>
      <c r="V3519" s="83"/>
      <c r="W3519" s="83"/>
      <c r="X3519" s="84"/>
      <c r="Y3519" s="85"/>
      <c r="Z3519" s="83"/>
    </row>
    <row r="3520" spans="1:26" ht="17.25">
      <c r="A3520" s="83"/>
      <c r="B3520" s="83"/>
      <c r="C3520" s="83"/>
      <c r="D3520" s="83"/>
      <c r="F3520" s="40"/>
      <c r="G3520" s="40"/>
      <c r="H3520" s="83"/>
      <c r="I3520" s="83"/>
      <c r="J3520" s="84"/>
      <c r="K3520" s="84"/>
      <c r="L3520" s="83"/>
      <c r="M3520" s="83"/>
      <c r="N3520" s="84"/>
      <c r="O3520" s="83"/>
      <c r="P3520" s="83"/>
      <c r="Q3520" s="83"/>
      <c r="R3520" s="83"/>
      <c r="S3520" s="83"/>
      <c r="T3520" s="83"/>
      <c r="U3520" s="84"/>
      <c r="V3520" s="83"/>
      <c r="W3520" s="83"/>
      <c r="X3520" s="84"/>
      <c r="Y3520" s="85"/>
      <c r="Z3520" s="83"/>
    </row>
    <row r="3521" spans="1:26" ht="17.25">
      <c r="A3521" s="83"/>
      <c r="B3521" s="83"/>
      <c r="C3521" s="83"/>
      <c r="D3521" s="83"/>
      <c r="F3521" s="40"/>
      <c r="G3521" s="40"/>
      <c r="H3521" s="83"/>
      <c r="I3521" s="83"/>
      <c r="J3521" s="84"/>
      <c r="K3521" s="84"/>
      <c r="L3521" s="83"/>
      <c r="M3521" s="83"/>
      <c r="N3521" s="84"/>
      <c r="O3521" s="83"/>
      <c r="P3521" s="83"/>
      <c r="Q3521" s="83"/>
      <c r="R3521" s="83"/>
      <c r="S3521" s="83"/>
      <c r="T3521" s="83"/>
      <c r="U3521" s="84"/>
      <c r="V3521" s="83"/>
      <c r="W3521" s="83"/>
      <c r="X3521" s="84"/>
      <c r="Y3521" s="85"/>
      <c r="Z3521" s="83"/>
    </row>
    <row r="3522" spans="1:26" ht="17.25">
      <c r="A3522" s="83"/>
      <c r="B3522" s="83"/>
      <c r="C3522" s="83"/>
      <c r="D3522" s="83"/>
      <c r="F3522" s="40"/>
      <c r="G3522" s="40"/>
      <c r="H3522" s="83"/>
      <c r="I3522" s="83"/>
      <c r="J3522" s="84"/>
      <c r="K3522" s="84"/>
      <c r="L3522" s="83"/>
      <c r="M3522" s="83"/>
      <c r="N3522" s="83"/>
      <c r="O3522" s="83"/>
      <c r="P3522" s="83"/>
      <c r="Q3522" s="83"/>
      <c r="R3522" s="83"/>
      <c r="S3522" s="83"/>
      <c r="T3522" s="83"/>
      <c r="U3522" s="84"/>
      <c r="V3522" s="83"/>
      <c r="W3522" s="83"/>
      <c r="X3522" s="84"/>
      <c r="Y3522" s="85"/>
      <c r="Z3522" s="83"/>
    </row>
    <row r="3523" spans="1:26" ht="17.25">
      <c r="A3523" s="83"/>
      <c r="B3523" s="83"/>
      <c r="C3523" s="83"/>
      <c r="D3523" s="83"/>
      <c r="F3523" s="40"/>
      <c r="G3523" s="40"/>
      <c r="H3523" s="83"/>
      <c r="I3523" s="83"/>
      <c r="J3523" s="84"/>
      <c r="K3523" s="84"/>
      <c r="L3523" s="83"/>
      <c r="M3523" s="83"/>
      <c r="N3523" s="84"/>
      <c r="O3523" s="83"/>
      <c r="P3523" s="83"/>
      <c r="Q3523" s="83"/>
      <c r="R3523" s="83"/>
      <c r="S3523" s="83"/>
      <c r="T3523" s="83"/>
      <c r="U3523" s="84"/>
      <c r="V3523" s="83"/>
      <c r="W3523" s="83"/>
      <c r="X3523" s="84"/>
      <c r="Y3523" s="85"/>
      <c r="Z3523" s="83"/>
    </row>
    <row r="3524" spans="1:26" ht="17.25">
      <c r="A3524" s="83"/>
      <c r="B3524" s="83"/>
      <c r="C3524" s="83"/>
      <c r="D3524" s="83"/>
      <c r="F3524" s="40"/>
      <c r="G3524" s="40"/>
      <c r="H3524" s="83"/>
      <c r="I3524" s="83"/>
      <c r="J3524" s="84"/>
      <c r="K3524" s="84"/>
      <c r="L3524" s="83"/>
      <c r="M3524" s="83"/>
      <c r="N3524" s="83"/>
      <c r="O3524" s="83"/>
      <c r="P3524" s="83"/>
      <c r="Q3524" s="83"/>
      <c r="R3524" s="83"/>
      <c r="S3524" s="83"/>
      <c r="T3524" s="83"/>
      <c r="U3524" s="84"/>
      <c r="V3524" s="83"/>
      <c r="W3524" s="83"/>
      <c r="X3524" s="84"/>
      <c r="Y3524" s="85"/>
      <c r="Z3524" s="83"/>
    </row>
    <row r="3525" spans="1:26" ht="17.25">
      <c r="A3525" s="83"/>
      <c r="B3525" s="83"/>
      <c r="C3525" s="83"/>
      <c r="D3525" s="83"/>
      <c r="F3525" s="40"/>
      <c r="G3525" s="40"/>
      <c r="H3525" s="83"/>
      <c r="I3525" s="83"/>
      <c r="J3525" s="84"/>
      <c r="K3525" s="84"/>
      <c r="L3525" s="83"/>
      <c r="M3525" s="83"/>
      <c r="N3525" s="84"/>
      <c r="O3525" s="83"/>
      <c r="P3525" s="83"/>
      <c r="Q3525" s="83"/>
      <c r="R3525" s="83"/>
      <c r="S3525" s="83"/>
      <c r="T3525" s="83"/>
      <c r="U3525" s="84"/>
      <c r="V3525" s="83"/>
      <c r="W3525" s="83"/>
      <c r="X3525" s="84"/>
      <c r="Y3525" s="85"/>
      <c r="Z3525" s="83"/>
    </row>
    <row r="3526" spans="1:26" ht="17.25">
      <c r="A3526" s="83"/>
      <c r="B3526" s="83"/>
      <c r="C3526" s="83"/>
      <c r="D3526" s="83"/>
      <c r="F3526" s="40"/>
      <c r="G3526" s="40"/>
      <c r="H3526" s="83"/>
      <c r="I3526" s="83"/>
      <c r="J3526" s="84"/>
      <c r="K3526" s="84"/>
      <c r="L3526" s="83"/>
      <c r="M3526" s="83"/>
      <c r="N3526" s="84"/>
      <c r="O3526" s="83"/>
      <c r="P3526" s="83"/>
      <c r="Q3526" s="83"/>
      <c r="R3526" s="83"/>
      <c r="S3526" s="83"/>
      <c r="T3526" s="83"/>
      <c r="U3526" s="84"/>
      <c r="V3526" s="83"/>
      <c r="W3526" s="83"/>
      <c r="X3526" s="84"/>
      <c r="Y3526" s="85"/>
      <c r="Z3526" s="83"/>
    </row>
    <row r="3527" spans="1:26" ht="17.25">
      <c r="A3527" s="83"/>
      <c r="B3527" s="83"/>
      <c r="C3527" s="83"/>
      <c r="D3527" s="83"/>
      <c r="F3527" s="40"/>
      <c r="G3527" s="40"/>
      <c r="H3527" s="83"/>
      <c r="I3527" s="83"/>
      <c r="J3527" s="84"/>
      <c r="K3527" s="84"/>
      <c r="L3527" s="83"/>
      <c r="M3527" s="83"/>
      <c r="N3527" s="84"/>
      <c r="O3527" s="83"/>
      <c r="P3527" s="83"/>
      <c r="Q3527" s="83"/>
      <c r="R3527" s="83"/>
      <c r="S3527" s="83"/>
      <c r="T3527" s="83"/>
      <c r="U3527" s="84"/>
      <c r="V3527" s="83"/>
      <c r="W3527" s="83"/>
      <c r="X3527" s="84"/>
      <c r="Y3527" s="85"/>
      <c r="Z3527" s="83"/>
    </row>
    <row r="3528" spans="1:26" ht="17.25">
      <c r="A3528" s="83"/>
      <c r="B3528" s="83"/>
      <c r="C3528" s="83"/>
      <c r="D3528" s="83"/>
      <c r="F3528" s="40"/>
      <c r="G3528" s="40"/>
      <c r="H3528" s="83"/>
      <c r="I3528" s="83"/>
      <c r="J3528" s="84"/>
      <c r="K3528" s="84"/>
      <c r="L3528" s="83"/>
      <c r="M3528" s="83"/>
      <c r="N3528" s="84"/>
      <c r="O3528" s="83"/>
      <c r="P3528" s="83"/>
      <c r="Q3528" s="83"/>
      <c r="R3528" s="83"/>
      <c r="S3528" s="83"/>
      <c r="T3528" s="83"/>
      <c r="U3528" s="84"/>
      <c r="V3528" s="83"/>
      <c r="W3528" s="83"/>
      <c r="X3528" s="84"/>
      <c r="Y3528" s="85"/>
      <c r="Z3528" s="83"/>
    </row>
    <row r="3529" spans="1:26" ht="17.25">
      <c r="A3529" s="83"/>
      <c r="B3529" s="83"/>
      <c r="C3529" s="83"/>
      <c r="D3529" s="83"/>
      <c r="F3529" s="40"/>
      <c r="G3529" s="40"/>
      <c r="H3529" s="83"/>
      <c r="I3529" s="83"/>
      <c r="J3529" s="84"/>
      <c r="K3529" s="84"/>
      <c r="L3529" s="83"/>
      <c r="M3529" s="83"/>
      <c r="N3529" s="83"/>
      <c r="O3529" s="83"/>
      <c r="P3529" s="83"/>
      <c r="Q3529" s="83"/>
      <c r="R3529" s="83"/>
      <c r="S3529" s="83"/>
      <c r="T3529" s="83"/>
      <c r="U3529" s="84"/>
      <c r="V3529" s="83"/>
      <c r="W3529" s="83"/>
      <c r="X3529" s="84"/>
      <c r="Y3529" s="85"/>
      <c r="Z3529" s="83"/>
    </row>
    <row r="3530" spans="1:26" ht="17.25">
      <c r="A3530" s="83"/>
      <c r="B3530" s="83"/>
      <c r="C3530" s="83"/>
      <c r="D3530" s="83"/>
      <c r="F3530" s="40"/>
      <c r="G3530" s="40"/>
      <c r="H3530" s="83"/>
      <c r="I3530" s="83"/>
      <c r="J3530" s="84"/>
      <c r="K3530" s="84"/>
      <c r="L3530" s="83"/>
      <c r="M3530" s="83"/>
      <c r="N3530" s="83"/>
      <c r="O3530" s="83"/>
      <c r="P3530" s="83"/>
      <c r="Q3530" s="83"/>
      <c r="R3530" s="83"/>
      <c r="S3530" s="83"/>
      <c r="T3530" s="83"/>
      <c r="U3530" s="84"/>
      <c r="V3530" s="83"/>
      <c r="W3530" s="83"/>
      <c r="X3530" s="84"/>
      <c r="Y3530" s="85"/>
      <c r="Z3530" s="83"/>
    </row>
    <row r="3531" spans="1:26" ht="17.25">
      <c r="A3531" s="83"/>
      <c r="B3531" s="83"/>
      <c r="C3531" s="83"/>
      <c r="D3531" s="83"/>
      <c r="F3531" s="40"/>
      <c r="G3531" s="40"/>
      <c r="H3531" s="83"/>
      <c r="I3531" s="83"/>
      <c r="J3531" s="84"/>
      <c r="K3531" s="84"/>
      <c r="L3531" s="83"/>
      <c r="M3531" s="83"/>
      <c r="N3531" s="83"/>
      <c r="O3531" s="83"/>
      <c r="P3531" s="83"/>
      <c r="Q3531" s="83"/>
      <c r="R3531" s="83"/>
      <c r="S3531" s="83"/>
      <c r="T3531" s="83"/>
      <c r="U3531" s="84"/>
      <c r="V3531" s="83"/>
      <c r="W3531" s="83"/>
      <c r="X3531" s="84"/>
      <c r="Y3531" s="85"/>
      <c r="Z3531" s="83"/>
    </row>
    <row r="3532" spans="1:26" ht="17.25">
      <c r="A3532" s="83"/>
      <c r="B3532" s="83"/>
      <c r="C3532" s="83"/>
      <c r="D3532" s="83"/>
      <c r="F3532" s="40"/>
      <c r="G3532" s="40"/>
      <c r="H3532" s="83"/>
      <c r="I3532" s="83"/>
      <c r="J3532" s="84"/>
      <c r="K3532" s="84"/>
      <c r="L3532" s="83"/>
      <c r="M3532" s="83"/>
      <c r="N3532" s="83"/>
      <c r="O3532" s="83"/>
      <c r="P3532" s="83"/>
      <c r="Q3532" s="83"/>
      <c r="R3532" s="83"/>
      <c r="S3532" s="83"/>
      <c r="T3532" s="83"/>
      <c r="U3532" s="84"/>
      <c r="V3532" s="83"/>
      <c r="W3532" s="83"/>
      <c r="X3532" s="84"/>
      <c r="Y3532" s="85"/>
      <c r="Z3532" s="83"/>
    </row>
    <row r="3533" spans="1:26" ht="17.25">
      <c r="A3533" s="83"/>
      <c r="B3533" s="83"/>
      <c r="C3533" s="83"/>
      <c r="D3533" s="83"/>
      <c r="F3533" s="40"/>
      <c r="G3533" s="40"/>
      <c r="H3533" s="83"/>
      <c r="I3533" s="83"/>
      <c r="J3533" s="84"/>
      <c r="K3533" s="84"/>
      <c r="L3533" s="83"/>
      <c r="M3533" s="83"/>
      <c r="N3533" s="83"/>
      <c r="O3533" s="83"/>
      <c r="P3533" s="83"/>
      <c r="Q3533" s="83"/>
      <c r="R3533" s="83"/>
      <c r="S3533" s="83"/>
      <c r="T3533" s="83"/>
      <c r="U3533" s="84"/>
      <c r="V3533" s="83"/>
      <c r="W3533" s="83"/>
      <c r="X3533" s="84"/>
      <c r="Y3533" s="85"/>
      <c r="Z3533" s="83"/>
    </row>
    <row r="3534" spans="1:26" ht="17.25">
      <c r="A3534" s="83"/>
      <c r="B3534" s="83"/>
      <c r="C3534" s="83"/>
      <c r="D3534" s="83"/>
      <c r="F3534" s="40"/>
      <c r="G3534" s="40"/>
      <c r="H3534" s="83"/>
      <c r="I3534" s="83"/>
      <c r="J3534" s="84"/>
      <c r="K3534" s="84"/>
      <c r="L3534" s="83"/>
      <c r="M3534" s="83"/>
      <c r="N3534" s="83"/>
      <c r="O3534" s="83"/>
      <c r="P3534" s="83"/>
      <c r="Q3534" s="83"/>
      <c r="R3534" s="83"/>
      <c r="S3534" s="83"/>
      <c r="T3534" s="83"/>
      <c r="U3534" s="84"/>
      <c r="V3534" s="83"/>
      <c r="W3534" s="83"/>
      <c r="X3534" s="84"/>
      <c r="Y3534" s="85"/>
      <c r="Z3534" s="83"/>
    </row>
    <row r="3535" spans="1:26" ht="17.25">
      <c r="A3535" s="83"/>
      <c r="B3535" s="83"/>
      <c r="C3535" s="83"/>
      <c r="D3535" s="83"/>
      <c r="F3535" s="40"/>
      <c r="G3535" s="40"/>
      <c r="H3535" s="83"/>
      <c r="I3535" s="83"/>
      <c r="J3535" s="84"/>
      <c r="K3535" s="84"/>
      <c r="L3535" s="83"/>
      <c r="M3535" s="83"/>
      <c r="N3535" s="83"/>
      <c r="O3535" s="83"/>
      <c r="P3535" s="83"/>
      <c r="Q3535" s="83"/>
      <c r="R3535" s="83"/>
      <c r="S3535" s="83"/>
      <c r="T3535" s="83"/>
      <c r="U3535" s="84"/>
      <c r="V3535" s="83"/>
      <c r="W3535" s="83"/>
      <c r="X3535" s="84"/>
      <c r="Y3535" s="85"/>
      <c r="Z3535" s="83"/>
    </row>
    <row r="3536" spans="1:26" ht="17.25">
      <c r="A3536" s="83"/>
      <c r="B3536" s="83"/>
      <c r="C3536" s="83"/>
      <c r="D3536" s="83"/>
      <c r="F3536" s="40"/>
      <c r="G3536" s="40"/>
      <c r="H3536" s="83"/>
      <c r="I3536" s="83"/>
      <c r="J3536" s="84"/>
      <c r="K3536" s="84"/>
      <c r="L3536" s="83"/>
      <c r="M3536" s="83"/>
      <c r="N3536" s="83"/>
      <c r="O3536" s="83"/>
      <c r="P3536" s="83"/>
      <c r="Q3536" s="83"/>
      <c r="R3536" s="83"/>
      <c r="S3536" s="83"/>
      <c r="T3536" s="83"/>
      <c r="U3536" s="84"/>
      <c r="V3536" s="83"/>
      <c r="W3536" s="83"/>
      <c r="X3536" s="84"/>
      <c r="Y3536" s="85"/>
      <c r="Z3536" s="83"/>
    </row>
    <row r="3537" spans="1:26" ht="17.25">
      <c r="A3537" s="83"/>
      <c r="B3537" s="83"/>
      <c r="C3537" s="83"/>
      <c r="D3537" s="83"/>
      <c r="F3537" s="40"/>
      <c r="G3537" s="40"/>
      <c r="H3537" s="83"/>
      <c r="I3537" s="83"/>
      <c r="J3537" s="84"/>
      <c r="K3537" s="84"/>
      <c r="L3537" s="83"/>
      <c r="M3537" s="83"/>
      <c r="N3537" s="83"/>
      <c r="O3537" s="83"/>
      <c r="P3537" s="83"/>
      <c r="Q3537" s="83"/>
      <c r="R3537" s="83"/>
      <c r="S3537" s="83"/>
      <c r="T3537" s="83"/>
      <c r="U3537" s="84"/>
      <c r="V3537" s="83"/>
      <c r="W3537" s="83"/>
      <c r="X3537" s="84"/>
      <c r="Y3537" s="85"/>
      <c r="Z3537" s="83"/>
    </row>
    <row r="3538" spans="1:26" ht="17.25">
      <c r="A3538" s="83"/>
      <c r="B3538" s="83"/>
      <c r="C3538" s="83"/>
      <c r="D3538" s="83"/>
      <c r="F3538" s="40"/>
      <c r="G3538" s="40"/>
      <c r="H3538" s="83"/>
      <c r="I3538" s="83"/>
      <c r="J3538" s="84"/>
      <c r="K3538" s="84"/>
      <c r="L3538" s="83"/>
      <c r="M3538" s="83"/>
      <c r="N3538" s="83"/>
      <c r="O3538" s="83"/>
      <c r="P3538" s="83"/>
      <c r="Q3538" s="83"/>
      <c r="R3538" s="83"/>
      <c r="S3538" s="83"/>
      <c r="T3538" s="83"/>
      <c r="U3538" s="84"/>
      <c r="V3538" s="83"/>
      <c r="W3538" s="83"/>
      <c r="X3538" s="84"/>
      <c r="Y3538" s="85"/>
      <c r="Z3538" s="83"/>
    </row>
    <row r="3539" spans="1:26" ht="17.25">
      <c r="A3539" s="83"/>
      <c r="B3539" s="83"/>
      <c r="C3539" s="83"/>
      <c r="D3539" s="83"/>
      <c r="F3539" s="40"/>
      <c r="G3539" s="40"/>
      <c r="H3539" s="83"/>
      <c r="I3539" s="83"/>
      <c r="J3539" s="84"/>
      <c r="K3539" s="84"/>
      <c r="L3539" s="83"/>
      <c r="M3539" s="83"/>
      <c r="N3539" s="83"/>
      <c r="O3539" s="83"/>
      <c r="P3539" s="83"/>
      <c r="Q3539" s="83"/>
      <c r="R3539" s="83"/>
      <c r="S3539" s="83"/>
      <c r="T3539" s="83"/>
      <c r="U3539" s="84"/>
      <c r="V3539" s="83"/>
      <c r="W3539" s="83"/>
      <c r="X3539" s="84"/>
      <c r="Y3539" s="85"/>
      <c r="Z3539" s="83"/>
    </row>
    <row r="3540" spans="1:26" ht="17.25">
      <c r="A3540" s="83"/>
      <c r="B3540" s="83"/>
      <c r="C3540" s="83"/>
      <c r="D3540" s="83"/>
      <c r="F3540" s="40"/>
      <c r="G3540" s="40"/>
      <c r="H3540" s="83"/>
      <c r="I3540" s="83"/>
      <c r="J3540" s="84"/>
      <c r="K3540" s="84"/>
      <c r="L3540" s="83"/>
      <c r="M3540" s="83"/>
      <c r="N3540" s="84"/>
      <c r="O3540" s="83"/>
      <c r="P3540" s="83"/>
      <c r="Q3540" s="83"/>
      <c r="R3540" s="83"/>
      <c r="S3540" s="83"/>
      <c r="T3540" s="83"/>
      <c r="U3540" s="84"/>
      <c r="V3540" s="83"/>
      <c r="W3540" s="83"/>
      <c r="X3540" s="84"/>
      <c r="Y3540" s="85"/>
      <c r="Z3540" s="83"/>
    </row>
    <row r="3541" spans="1:26" ht="17.25">
      <c r="A3541" s="83"/>
      <c r="B3541" s="83"/>
      <c r="C3541" s="83"/>
      <c r="D3541" s="83"/>
      <c r="F3541" s="40"/>
      <c r="G3541" s="40"/>
      <c r="H3541" s="83"/>
      <c r="I3541" s="83"/>
      <c r="J3541" s="84"/>
      <c r="K3541" s="84"/>
      <c r="L3541" s="83"/>
      <c r="M3541" s="83"/>
      <c r="N3541" s="84"/>
      <c r="O3541" s="83"/>
      <c r="P3541" s="83"/>
      <c r="Q3541" s="83"/>
      <c r="R3541" s="83"/>
      <c r="S3541" s="83"/>
      <c r="T3541" s="83"/>
      <c r="U3541" s="84"/>
      <c r="V3541" s="83"/>
      <c r="W3541" s="83"/>
      <c r="X3541" s="84"/>
      <c r="Y3541" s="85"/>
      <c r="Z3541" s="83"/>
    </row>
    <row r="3542" spans="1:26" ht="17.25">
      <c r="A3542" s="83"/>
      <c r="B3542" s="83"/>
      <c r="C3542" s="83"/>
      <c r="D3542" s="83"/>
      <c r="F3542" s="40"/>
      <c r="G3542" s="40"/>
      <c r="H3542" s="83"/>
      <c r="I3542" s="83"/>
      <c r="J3542" s="84"/>
      <c r="K3542" s="84"/>
      <c r="L3542" s="83"/>
      <c r="M3542" s="83"/>
      <c r="N3542" s="83"/>
      <c r="O3542" s="83"/>
      <c r="P3542" s="83"/>
      <c r="Q3542" s="83"/>
      <c r="R3542" s="83"/>
      <c r="S3542" s="83"/>
      <c r="T3542" s="83"/>
      <c r="U3542" s="84"/>
      <c r="V3542" s="83"/>
      <c r="W3542" s="83"/>
      <c r="X3542" s="84"/>
      <c r="Y3542" s="85"/>
      <c r="Z3542" s="83"/>
    </row>
    <row r="3543" spans="1:26" ht="17.25">
      <c r="A3543" s="83"/>
      <c r="B3543" s="83"/>
      <c r="C3543" s="83"/>
      <c r="D3543" s="83"/>
      <c r="F3543" s="40"/>
      <c r="G3543" s="40"/>
      <c r="H3543" s="83"/>
      <c r="I3543" s="83"/>
      <c r="J3543" s="84"/>
      <c r="K3543" s="84"/>
      <c r="L3543" s="83"/>
      <c r="M3543" s="83"/>
      <c r="N3543" s="84"/>
      <c r="O3543" s="83"/>
      <c r="P3543" s="83"/>
      <c r="Q3543" s="83"/>
      <c r="R3543" s="83"/>
      <c r="S3543" s="83"/>
      <c r="T3543" s="83"/>
      <c r="U3543" s="84"/>
      <c r="V3543" s="83"/>
      <c r="W3543" s="83"/>
      <c r="X3543" s="84"/>
      <c r="Y3543" s="85"/>
      <c r="Z3543" s="83"/>
    </row>
    <row r="3544" spans="1:26" ht="17.25">
      <c r="A3544" s="83"/>
      <c r="B3544" s="83"/>
      <c r="C3544" s="83"/>
      <c r="D3544" s="83"/>
      <c r="F3544" s="40"/>
      <c r="G3544" s="40"/>
      <c r="H3544" s="83"/>
      <c r="I3544" s="83"/>
      <c r="J3544" s="84"/>
      <c r="K3544" s="84"/>
      <c r="L3544" s="83"/>
      <c r="M3544" s="83"/>
      <c r="N3544" s="83"/>
      <c r="O3544" s="83"/>
      <c r="P3544" s="83"/>
      <c r="Q3544" s="83"/>
      <c r="R3544" s="83"/>
      <c r="S3544" s="83"/>
      <c r="T3544" s="83"/>
      <c r="U3544" s="84"/>
      <c r="V3544" s="83"/>
      <c r="W3544" s="83"/>
      <c r="X3544" s="84"/>
      <c r="Y3544" s="85"/>
      <c r="Z3544" s="83"/>
    </row>
    <row r="3545" spans="1:26" ht="17.25">
      <c r="A3545" s="83"/>
      <c r="B3545" s="83"/>
      <c r="C3545" s="83"/>
      <c r="D3545" s="83"/>
      <c r="F3545" s="40"/>
      <c r="G3545" s="40"/>
      <c r="H3545" s="83"/>
      <c r="I3545" s="83"/>
      <c r="J3545" s="84"/>
      <c r="K3545" s="84"/>
      <c r="L3545" s="83"/>
      <c r="M3545" s="83"/>
      <c r="N3545" s="84"/>
      <c r="O3545" s="83"/>
      <c r="P3545" s="83"/>
      <c r="Q3545" s="83"/>
      <c r="R3545" s="83"/>
      <c r="S3545" s="83"/>
      <c r="T3545" s="83"/>
      <c r="U3545" s="84"/>
      <c r="V3545" s="83"/>
      <c r="W3545" s="83"/>
      <c r="X3545" s="84"/>
      <c r="Y3545" s="85"/>
      <c r="Z3545" s="83"/>
    </row>
    <row r="3546" spans="1:26" ht="17.25">
      <c r="A3546" s="83"/>
      <c r="B3546" s="83"/>
      <c r="C3546" s="83"/>
      <c r="D3546" s="83"/>
      <c r="F3546" s="40"/>
      <c r="G3546" s="40"/>
      <c r="H3546" s="83"/>
      <c r="I3546" s="83"/>
      <c r="J3546" s="84"/>
      <c r="K3546" s="84"/>
      <c r="L3546" s="83"/>
      <c r="M3546" s="83"/>
      <c r="N3546" s="84"/>
      <c r="O3546" s="83"/>
      <c r="P3546" s="83"/>
      <c r="Q3546" s="83"/>
      <c r="R3546" s="83"/>
      <c r="S3546" s="83"/>
      <c r="T3546" s="83"/>
      <c r="U3546" s="84"/>
      <c r="V3546" s="83"/>
      <c r="W3546" s="83"/>
      <c r="X3546" s="84"/>
      <c r="Y3546" s="85"/>
      <c r="Z3546" s="83"/>
    </row>
    <row r="3547" spans="1:26" ht="17.25">
      <c r="A3547" s="83"/>
      <c r="B3547" s="83"/>
      <c r="C3547" s="83"/>
      <c r="D3547" s="83"/>
      <c r="F3547" s="40"/>
      <c r="G3547" s="40"/>
      <c r="H3547" s="83"/>
      <c r="I3547" s="83"/>
      <c r="J3547" s="84"/>
      <c r="K3547" s="84"/>
      <c r="L3547" s="83"/>
      <c r="M3547" s="83"/>
      <c r="N3547" s="84"/>
      <c r="O3547" s="83"/>
      <c r="P3547" s="83"/>
      <c r="Q3547" s="83"/>
      <c r="R3547" s="83"/>
      <c r="S3547" s="83"/>
      <c r="T3547" s="83"/>
      <c r="U3547" s="84"/>
      <c r="V3547" s="83"/>
      <c r="W3547" s="83"/>
      <c r="X3547" s="84"/>
      <c r="Y3547" s="85"/>
      <c r="Z3547" s="83"/>
    </row>
    <row r="3548" spans="1:26" ht="17.25">
      <c r="A3548" s="83"/>
      <c r="B3548" s="83"/>
      <c r="C3548" s="83"/>
      <c r="D3548" s="83"/>
      <c r="F3548" s="40"/>
      <c r="G3548" s="40"/>
      <c r="H3548" s="83"/>
      <c r="I3548" s="83"/>
      <c r="J3548" s="84"/>
      <c r="K3548" s="84"/>
      <c r="L3548" s="83"/>
      <c r="M3548" s="83"/>
      <c r="N3548" s="84"/>
      <c r="O3548" s="83"/>
      <c r="P3548" s="83"/>
      <c r="Q3548" s="83"/>
      <c r="R3548" s="83"/>
      <c r="S3548" s="83"/>
      <c r="T3548" s="83"/>
      <c r="U3548" s="84"/>
      <c r="V3548" s="83"/>
      <c r="W3548" s="83"/>
      <c r="X3548" s="84"/>
      <c r="Y3548" s="85"/>
      <c r="Z3548" s="83"/>
    </row>
    <row r="3549" spans="1:26" ht="17.25">
      <c r="A3549" s="83"/>
      <c r="B3549" s="83"/>
      <c r="C3549" s="83"/>
      <c r="D3549" s="83"/>
      <c r="F3549" s="40"/>
      <c r="G3549" s="40"/>
      <c r="H3549" s="83"/>
      <c r="I3549" s="83"/>
      <c r="J3549" s="84"/>
      <c r="K3549" s="84"/>
      <c r="L3549" s="83"/>
      <c r="M3549" s="83"/>
      <c r="N3549" s="83"/>
      <c r="O3549" s="83"/>
      <c r="P3549" s="83"/>
      <c r="Q3549" s="83"/>
      <c r="R3549" s="83"/>
      <c r="S3549" s="83"/>
      <c r="T3549" s="83"/>
      <c r="U3549" s="84"/>
      <c r="V3549" s="83"/>
      <c r="W3549" s="83"/>
      <c r="X3549" s="84"/>
      <c r="Y3549" s="85"/>
      <c r="Z3549" s="83"/>
    </row>
    <row r="3550" spans="1:26" ht="17.25">
      <c r="A3550" s="83"/>
      <c r="B3550" s="83"/>
      <c r="C3550" s="83"/>
      <c r="D3550" s="83"/>
      <c r="F3550" s="40"/>
      <c r="G3550" s="40"/>
      <c r="H3550" s="83"/>
      <c r="I3550" s="83"/>
      <c r="J3550" s="84"/>
      <c r="K3550" s="84"/>
      <c r="L3550" s="83"/>
      <c r="M3550" s="83"/>
      <c r="N3550" s="83"/>
      <c r="O3550" s="83"/>
      <c r="P3550" s="83"/>
      <c r="Q3550" s="83"/>
      <c r="R3550" s="83"/>
      <c r="S3550" s="83"/>
      <c r="T3550" s="83"/>
      <c r="U3550" s="84"/>
      <c r="V3550" s="83"/>
      <c r="W3550" s="83"/>
      <c r="X3550" s="84"/>
      <c r="Y3550" s="85"/>
      <c r="Z3550" s="83"/>
    </row>
    <row r="3551" spans="1:26" ht="17.25">
      <c r="A3551" s="83"/>
      <c r="B3551" s="83"/>
      <c r="C3551" s="83"/>
      <c r="D3551" s="83"/>
      <c r="F3551" s="40"/>
      <c r="G3551" s="40"/>
      <c r="H3551" s="83"/>
      <c r="I3551" s="83"/>
      <c r="J3551" s="84"/>
      <c r="K3551" s="84"/>
      <c r="L3551" s="83"/>
      <c r="M3551" s="83"/>
      <c r="N3551" s="83"/>
      <c r="O3551" s="83"/>
      <c r="P3551" s="83"/>
      <c r="Q3551" s="83"/>
      <c r="R3551" s="83"/>
      <c r="S3551" s="83"/>
      <c r="T3551" s="83"/>
      <c r="U3551" s="84"/>
      <c r="V3551" s="83"/>
      <c r="W3551" s="83"/>
      <c r="X3551" s="84"/>
      <c r="Y3551" s="85"/>
      <c r="Z3551" s="83"/>
    </row>
    <row r="3552" spans="1:26" ht="17.25">
      <c r="A3552" s="83"/>
      <c r="B3552" s="83"/>
      <c r="C3552" s="83"/>
      <c r="D3552" s="83"/>
      <c r="F3552" s="40"/>
      <c r="G3552" s="40"/>
      <c r="H3552" s="83"/>
      <c r="I3552" s="83"/>
      <c r="J3552" s="84"/>
      <c r="K3552" s="84"/>
      <c r="L3552" s="83"/>
      <c r="M3552" s="83"/>
      <c r="N3552" s="83"/>
      <c r="O3552" s="83"/>
      <c r="P3552" s="83"/>
      <c r="Q3552" s="83"/>
      <c r="R3552" s="83"/>
      <c r="S3552" s="83"/>
      <c r="T3552" s="83"/>
      <c r="U3552" s="84"/>
      <c r="V3552" s="83"/>
      <c r="W3552" s="83"/>
      <c r="X3552" s="84"/>
      <c r="Y3552" s="85"/>
      <c r="Z3552" s="83"/>
    </row>
    <row r="3553" spans="1:26" ht="17.25">
      <c r="A3553" s="83"/>
      <c r="B3553" s="83"/>
      <c r="C3553" s="83"/>
      <c r="D3553" s="83"/>
      <c r="F3553" s="40"/>
      <c r="G3553" s="40"/>
      <c r="H3553" s="83"/>
      <c r="I3553" s="83"/>
      <c r="J3553" s="84"/>
      <c r="K3553" s="84"/>
      <c r="L3553" s="83"/>
      <c r="M3553" s="83"/>
      <c r="N3553" s="83"/>
      <c r="O3553" s="83"/>
      <c r="P3553" s="83"/>
      <c r="Q3553" s="83"/>
      <c r="R3553" s="83"/>
      <c r="S3553" s="83"/>
      <c r="T3553" s="83"/>
      <c r="U3553" s="84"/>
      <c r="V3553" s="83"/>
      <c r="W3553" s="83"/>
      <c r="X3553" s="84"/>
      <c r="Y3553" s="85"/>
      <c r="Z3553" s="83"/>
    </row>
    <row r="3554" spans="1:26" ht="17.25">
      <c r="A3554" s="83"/>
      <c r="B3554" s="83"/>
      <c r="C3554" s="83"/>
      <c r="D3554" s="83"/>
      <c r="F3554" s="40"/>
      <c r="G3554" s="40"/>
      <c r="H3554" s="83"/>
      <c r="I3554" s="83"/>
      <c r="J3554" s="84"/>
      <c r="K3554" s="84"/>
      <c r="L3554" s="83"/>
      <c r="M3554" s="83"/>
      <c r="N3554" s="83"/>
      <c r="O3554" s="83"/>
      <c r="P3554" s="83"/>
      <c r="Q3554" s="83"/>
      <c r="R3554" s="83"/>
      <c r="S3554" s="83"/>
      <c r="T3554" s="83"/>
      <c r="U3554" s="84"/>
      <c r="V3554" s="83"/>
      <c r="W3554" s="83"/>
      <c r="X3554" s="84"/>
      <c r="Y3554" s="85"/>
      <c r="Z3554" s="83"/>
    </row>
    <row r="3555" spans="1:26" ht="17.25">
      <c r="A3555" s="83"/>
      <c r="B3555" s="83"/>
      <c r="C3555" s="83"/>
      <c r="D3555" s="83"/>
      <c r="F3555" s="40"/>
      <c r="G3555" s="40"/>
      <c r="H3555" s="83"/>
      <c r="I3555" s="83"/>
      <c r="J3555" s="84"/>
      <c r="K3555" s="84"/>
      <c r="L3555" s="83"/>
      <c r="M3555" s="83"/>
      <c r="N3555" s="83"/>
      <c r="O3555" s="83"/>
      <c r="P3555" s="83"/>
      <c r="Q3555" s="83"/>
      <c r="R3555" s="83"/>
      <c r="S3555" s="83"/>
      <c r="T3555" s="83"/>
      <c r="U3555" s="84"/>
      <c r="V3555" s="83"/>
      <c r="W3555" s="83"/>
      <c r="X3555" s="84"/>
      <c r="Y3555" s="85"/>
      <c r="Z3555" s="83"/>
    </row>
    <row r="3556" spans="1:26" ht="17.25">
      <c r="A3556" s="83"/>
      <c r="B3556" s="83"/>
      <c r="C3556" s="83"/>
      <c r="D3556" s="83"/>
      <c r="F3556" s="40"/>
      <c r="G3556" s="40"/>
      <c r="H3556" s="83"/>
      <c r="I3556" s="83"/>
      <c r="J3556" s="84"/>
      <c r="K3556" s="84"/>
      <c r="L3556" s="83"/>
      <c r="M3556" s="83"/>
      <c r="N3556" s="83"/>
      <c r="O3556" s="83"/>
      <c r="P3556" s="83"/>
      <c r="Q3556" s="83"/>
      <c r="R3556" s="83"/>
      <c r="S3556" s="83"/>
      <c r="T3556" s="83"/>
      <c r="U3556" s="84"/>
      <c r="V3556" s="83"/>
      <c r="W3556" s="83"/>
      <c r="X3556" s="84"/>
      <c r="Y3556" s="85"/>
      <c r="Z3556" s="83"/>
    </row>
    <row r="3557" spans="1:26" ht="17.25">
      <c r="A3557" s="83"/>
      <c r="B3557" s="83"/>
      <c r="C3557" s="83"/>
      <c r="D3557" s="83"/>
      <c r="F3557" s="40"/>
      <c r="G3557" s="40"/>
      <c r="H3557" s="83"/>
      <c r="I3557" s="83"/>
      <c r="J3557" s="84"/>
      <c r="K3557" s="84"/>
      <c r="L3557" s="83"/>
      <c r="M3557" s="83"/>
      <c r="N3557" s="83"/>
      <c r="O3557" s="83"/>
      <c r="P3557" s="83"/>
      <c r="Q3557" s="83"/>
      <c r="R3557" s="83"/>
      <c r="S3557" s="83"/>
      <c r="T3557" s="83"/>
      <c r="U3557" s="84"/>
      <c r="V3557" s="83"/>
      <c r="W3557" s="83"/>
      <c r="X3557" s="84"/>
      <c r="Y3557" s="85"/>
      <c r="Z3557" s="83"/>
    </row>
    <row r="3558" spans="1:26" ht="17.25">
      <c r="A3558" s="83"/>
      <c r="B3558" s="83"/>
      <c r="C3558" s="83"/>
      <c r="D3558" s="83"/>
      <c r="F3558" s="40"/>
      <c r="G3558" s="40"/>
      <c r="H3558" s="83"/>
      <c r="I3558" s="83"/>
      <c r="J3558" s="84"/>
      <c r="K3558" s="84"/>
      <c r="L3558" s="83"/>
      <c r="M3558" s="83"/>
      <c r="N3558" s="83"/>
      <c r="O3558" s="83"/>
      <c r="P3558" s="83"/>
      <c r="Q3558" s="83"/>
      <c r="R3558" s="83"/>
      <c r="S3558" s="83"/>
      <c r="T3558" s="83"/>
      <c r="U3558" s="84"/>
      <c r="V3558" s="83"/>
      <c r="W3558" s="83"/>
      <c r="X3558" s="84"/>
      <c r="Y3558" s="85"/>
      <c r="Z3558" s="83"/>
    </row>
    <row r="3559" spans="1:26" ht="17.25">
      <c r="A3559" s="83"/>
      <c r="B3559" s="83"/>
      <c r="C3559" s="83"/>
      <c r="D3559" s="83"/>
      <c r="F3559" s="40"/>
      <c r="G3559" s="40"/>
      <c r="H3559" s="83"/>
      <c r="I3559" s="83"/>
      <c r="J3559" s="84"/>
      <c r="K3559" s="84"/>
      <c r="L3559" s="83"/>
      <c r="M3559" s="83"/>
      <c r="N3559" s="83"/>
      <c r="O3559" s="83"/>
      <c r="P3559" s="83"/>
      <c r="Q3559" s="83"/>
      <c r="R3559" s="83"/>
      <c r="S3559" s="83"/>
      <c r="T3559" s="83"/>
      <c r="U3559" s="84"/>
      <c r="V3559" s="83"/>
      <c r="W3559" s="83"/>
      <c r="X3559" s="84"/>
      <c r="Y3559" s="85"/>
      <c r="Z3559" s="83"/>
    </row>
    <row r="3560" spans="1:26" ht="17.25">
      <c r="A3560" s="83"/>
      <c r="B3560" s="83"/>
      <c r="C3560" s="83"/>
      <c r="D3560" s="83"/>
      <c r="F3560" s="40"/>
      <c r="G3560" s="40"/>
      <c r="H3560" s="83"/>
      <c r="I3560" s="83"/>
      <c r="J3560" s="84"/>
      <c r="K3560" s="84"/>
      <c r="L3560" s="83"/>
      <c r="M3560" s="83"/>
      <c r="N3560" s="84"/>
      <c r="O3560" s="83"/>
      <c r="P3560" s="83"/>
      <c r="Q3560" s="83"/>
      <c r="R3560" s="83"/>
      <c r="S3560" s="83"/>
      <c r="T3560" s="83"/>
      <c r="U3560" s="84"/>
      <c r="V3560" s="83"/>
      <c r="W3560" s="83"/>
      <c r="X3560" s="84"/>
      <c r="Y3560" s="85"/>
      <c r="Z3560" s="83"/>
    </row>
    <row r="3561" spans="1:26" ht="17.25">
      <c r="A3561" s="83"/>
      <c r="B3561" s="83"/>
      <c r="C3561" s="83"/>
      <c r="D3561" s="83"/>
      <c r="F3561" s="40"/>
      <c r="G3561" s="40"/>
      <c r="H3561" s="83"/>
      <c r="I3561" s="83"/>
      <c r="J3561" s="84"/>
      <c r="K3561" s="84"/>
      <c r="L3561" s="83"/>
      <c r="M3561" s="83"/>
      <c r="N3561" s="84"/>
      <c r="O3561" s="83"/>
      <c r="P3561" s="83"/>
      <c r="Q3561" s="83"/>
      <c r="R3561" s="83"/>
      <c r="S3561" s="83"/>
      <c r="T3561" s="83"/>
      <c r="U3561" s="84"/>
      <c r="V3561" s="83"/>
      <c r="W3561" s="83"/>
      <c r="X3561" s="84"/>
      <c r="Y3561" s="85"/>
      <c r="Z3561" s="83"/>
    </row>
    <row r="3562" spans="1:26" ht="17.25">
      <c r="A3562" s="83"/>
      <c r="B3562" s="83"/>
      <c r="C3562" s="83"/>
      <c r="D3562" s="83"/>
      <c r="F3562" s="40"/>
      <c r="G3562" s="40"/>
      <c r="H3562" s="83"/>
      <c r="I3562" s="83"/>
      <c r="J3562" s="84"/>
      <c r="K3562" s="84"/>
      <c r="L3562" s="83"/>
      <c r="M3562" s="83"/>
      <c r="N3562" s="83"/>
      <c r="O3562" s="83"/>
      <c r="P3562" s="83"/>
      <c r="Q3562" s="83"/>
      <c r="R3562" s="83"/>
      <c r="S3562" s="83"/>
      <c r="T3562" s="83"/>
      <c r="U3562" s="84"/>
      <c r="V3562" s="83"/>
      <c r="W3562" s="83"/>
      <c r="X3562" s="84"/>
      <c r="Y3562" s="85"/>
      <c r="Z3562" s="83"/>
    </row>
    <row r="3563" spans="1:26" ht="17.25">
      <c r="A3563" s="83"/>
      <c r="B3563" s="83"/>
      <c r="C3563" s="83"/>
      <c r="D3563" s="83"/>
      <c r="F3563" s="40"/>
      <c r="G3563" s="40"/>
      <c r="H3563" s="83"/>
      <c r="I3563" s="83"/>
      <c r="J3563" s="84"/>
      <c r="K3563" s="84"/>
      <c r="L3563" s="83"/>
      <c r="M3563" s="83"/>
      <c r="N3563" s="84"/>
      <c r="O3563" s="83"/>
      <c r="P3563" s="83"/>
      <c r="Q3563" s="83"/>
      <c r="R3563" s="83"/>
      <c r="S3563" s="83"/>
      <c r="T3563" s="83"/>
      <c r="U3563" s="84"/>
      <c r="V3563" s="83"/>
      <c r="W3563" s="83"/>
      <c r="X3563" s="84"/>
      <c r="Y3563" s="85"/>
      <c r="Z3563" s="83"/>
    </row>
    <row r="3564" spans="1:26" ht="17.25">
      <c r="A3564" s="83"/>
      <c r="B3564" s="83"/>
      <c r="C3564" s="83"/>
      <c r="D3564" s="83"/>
      <c r="F3564" s="40"/>
      <c r="G3564" s="40"/>
      <c r="H3564" s="83"/>
      <c r="I3564" s="83"/>
      <c r="J3564" s="84"/>
      <c r="K3564" s="84"/>
      <c r="L3564" s="83"/>
      <c r="M3564" s="83"/>
      <c r="N3564" s="83"/>
      <c r="O3564" s="83"/>
      <c r="P3564" s="83"/>
      <c r="Q3564" s="83"/>
      <c r="R3564" s="83"/>
      <c r="S3564" s="83"/>
      <c r="T3564" s="83"/>
      <c r="U3564" s="84"/>
      <c r="V3564" s="83"/>
      <c r="W3564" s="83"/>
      <c r="X3564" s="84"/>
      <c r="Y3564" s="85"/>
      <c r="Z3564" s="83"/>
    </row>
    <row r="3565" spans="1:26" ht="17.25">
      <c r="A3565" s="83"/>
      <c r="B3565" s="83"/>
      <c r="C3565" s="83"/>
      <c r="D3565" s="83"/>
      <c r="F3565" s="40"/>
      <c r="G3565" s="40"/>
      <c r="H3565" s="83"/>
      <c r="I3565" s="83"/>
      <c r="J3565" s="84"/>
      <c r="K3565" s="84"/>
      <c r="L3565" s="83"/>
      <c r="M3565" s="83"/>
      <c r="N3565" s="84"/>
      <c r="O3565" s="83"/>
      <c r="P3565" s="83"/>
      <c r="Q3565" s="83"/>
      <c r="R3565" s="83"/>
      <c r="S3565" s="83"/>
      <c r="T3565" s="83"/>
      <c r="U3565" s="84"/>
      <c r="V3565" s="83"/>
      <c r="W3565" s="83"/>
      <c r="X3565" s="84"/>
      <c r="Y3565" s="85"/>
      <c r="Z3565" s="83"/>
    </row>
    <row r="3566" spans="1:26" ht="17.25">
      <c r="A3566" s="83"/>
      <c r="B3566" s="83"/>
      <c r="C3566" s="83"/>
      <c r="D3566" s="83"/>
      <c r="F3566" s="40"/>
      <c r="G3566" s="40"/>
      <c r="H3566" s="83"/>
      <c r="I3566" s="83"/>
      <c r="J3566" s="84"/>
      <c r="K3566" s="84"/>
      <c r="L3566" s="83"/>
      <c r="M3566" s="83"/>
      <c r="N3566" s="84"/>
      <c r="O3566" s="83"/>
      <c r="P3566" s="83"/>
      <c r="Q3566" s="83"/>
      <c r="R3566" s="83"/>
      <c r="S3566" s="83"/>
      <c r="T3566" s="83"/>
      <c r="U3566" s="84"/>
      <c r="V3566" s="83"/>
      <c r="W3566" s="83"/>
      <c r="X3566" s="84"/>
      <c r="Y3566" s="85"/>
      <c r="Z3566" s="83"/>
    </row>
    <row r="3567" spans="1:26" ht="17.25">
      <c r="A3567" s="83"/>
      <c r="B3567" s="83"/>
      <c r="C3567" s="83"/>
      <c r="D3567" s="83"/>
      <c r="F3567" s="40"/>
      <c r="G3567" s="40"/>
      <c r="H3567" s="83"/>
      <c r="I3567" s="83"/>
      <c r="J3567" s="84"/>
      <c r="K3567" s="84"/>
      <c r="L3567" s="83"/>
      <c r="M3567" s="83"/>
      <c r="N3567" s="84"/>
      <c r="O3567" s="83"/>
      <c r="P3567" s="83"/>
      <c r="Q3567" s="83"/>
      <c r="R3567" s="83"/>
      <c r="S3567" s="83"/>
      <c r="T3567" s="83"/>
      <c r="U3567" s="84"/>
      <c r="V3567" s="83"/>
      <c r="W3567" s="83"/>
      <c r="X3567" s="84"/>
      <c r="Y3567" s="85"/>
      <c r="Z3567" s="83"/>
    </row>
    <row r="3568" spans="1:26" ht="17.25">
      <c r="A3568" s="83"/>
      <c r="B3568" s="83"/>
      <c r="C3568" s="83"/>
      <c r="D3568" s="83"/>
      <c r="F3568" s="40"/>
      <c r="G3568" s="40"/>
      <c r="H3568" s="83"/>
      <c r="I3568" s="83"/>
      <c r="J3568" s="84"/>
      <c r="K3568" s="84"/>
      <c r="L3568" s="83"/>
      <c r="M3568" s="83"/>
      <c r="N3568" s="84"/>
      <c r="O3568" s="83"/>
      <c r="P3568" s="83"/>
      <c r="Q3568" s="83"/>
      <c r="R3568" s="83"/>
      <c r="S3568" s="83"/>
      <c r="T3568" s="83"/>
      <c r="U3568" s="84"/>
      <c r="V3568" s="83"/>
      <c r="W3568" s="83"/>
      <c r="X3568" s="84"/>
      <c r="Y3568" s="85"/>
      <c r="Z3568" s="83"/>
    </row>
    <row r="3569" spans="1:26" ht="17.25">
      <c r="A3569" s="83"/>
      <c r="B3569" s="83"/>
      <c r="C3569" s="83"/>
      <c r="D3569" s="83"/>
      <c r="F3569" s="40"/>
      <c r="G3569" s="40"/>
      <c r="H3569" s="83"/>
      <c r="I3569" s="83"/>
      <c r="J3569" s="84"/>
      <c r="K3569" s="84"/>
      <c r="L3569" s="83"/>
      <c r="M3569" s="83"/>
      <c r="N3569" s="83"/>
      <c r="O3569" s="83"/>
      <c r="P3569" s="83"/>
      <c r="Q3569" s="83"/>
      <c r="R3569" s="83"/>
      <c r="S3569" s="83"/>
      <c r="T3569" s="83"/>
      <c r="U3569" s="84"/>
      <c r="V3569" s="83"/>
      <c r="W3569" s="83"/>
      <c r="X3569" s="84"/>
      <c r="Y3569" s="85"/>
      <c r="Z3569" s="83"/>
    </row>
    <row r="3570" spans="1:26" ht="17.25">
      <c r="A3570" s="83"/>
      <c r="B3570" s="83"/>
      <c r="C3570" s="83"/>
      <c r="D3570" s="83"/>
      <c r="F3570" s="40"/>
      <c r="G3570" s="40"/>
      <c r="H3570" s="83"/>
      <c r="I3570" s="83"/>
      <c r="J3570" s="84"/>
      <c r="K3570" s="84"/>
      <c r="L3570" s="83"/>
      <c r="M3570" s="83"/>
      <c r="N3570" s="83"/>
      <c r="O3570" s="83"/>
      <c r="P3570" s="83"/>
      <c r="Q3570" s="83"/>
      <c r="R3570" s="83"/>
      <c r="S3570" s="83"/>
      <c r="T3570" s="83"/>
      <c r="U3570" s="84"/>
      <c r="V3570" s="83"/>
      <c r="W3570" s="83"/>
      <c r="X3570" s="84"/>
      <c r="Y3570" s="85"/>
      <c r="Z3570" s="83"/>
    </row>
    <row r="3571" spans="1:26" ht="17.25">
      <c r="A3571" s="83"/>
      <c r="B3571" s="83"/>
      <c r="C3571" s="83"/>
      <c r="D3571" s="83"/>
      <c r="F3571" s="40"/>
      <c r="G3571" s="40"/>
      <c r="H3571" s="83"/>
      <c r="I3571" s="83"/>
      <c r="J3571" s="84"/>
      <c r="K3571" s="84"/>
      <c r="L3571" s="83"/>
      <c r="M3571" s="83"/>
      <c r="N3571" s="83"/>
      <c r="O3571" s="83"/>
      <c r="P3571" s="83"/>
      <c r="Q3571" s="83"/>
      <c r="R3571" s="83"/>
      <c r="S3571" s="83"/>
      <c r="T3571" s="83"/>
      <c r="U3571" s="84"/>
      <c r="V3571" s="83"/>
      <c r="W3571" s="83"/>
      <c r="X3571" s="84"/>
      <c r="Y3571" s="85"/>
      <c r="Z3571" s="83"/>
    </row>
    <row r="3572" spans="1:26" ht="17.25">
      <c r="A3572" s="83"/>
      <c r="B3572" s="83"/>
      <c r="C3572" s="83"/>
      <c r="D3572" s="83"/>
      <c r="F3572" s="40"/>
      <c r="G3572" s="40"/>
      <c r="H3572" s="83"/>
      <c r="I3572" s="83"/>
      <c r="J3572" s="84"/>
      <c r="K3572" s="84"/>
      <c r="L3572" s="83"/>
      <c r="M3572" s="83"/>
      <c r="N3572" s="83"/>
      <c r="O3572" s="83"/>
      <c r="P3572" s="83"/>
      <c r="Q3572" s="83"/>
      <c r="R3572" s="83"/>
      <c r="S3572" s="83"/>
      <c r="T3572" s="83"/>
      <c r="U3572" s="84"/>
      <c r="V3572" s="83"/>
      <c r="W3572" s="83"/>
      <c r="X3572" s="84"/>
      <c r="Y3572" s="85"/>
      <c r="Z3572" s="83"/>
    </row>
    <row r="3573" spans="1:26" ht="17.25">
      <c r="A3573" s="83"/>
      <c r="B3573" s="83"/>
      <c r="C3573" s="83"/>
      <c r="D3573" s="83"/>
      <c r="F3573" s="40"/>
      <c r="G3573" s="40"/>
      <c r="H3573" s="83"/>
      <c r="I3573" s="83"/>
      <c r="J3573" s="84"/>
      <c r="K3573" s="84"/>
      <c r="L3573" s="83"/>
      <c r="M3573" s="83"/>
      <c r="N3573" s="83"/>
      <c r="O3573" s="83"/>
      <c r="P3573" s="83"/>
      <c r="Q3573" s="83"/>
      <c r="R3573" s="83"/>
      <c r="S3573" s="83"/>
      <c r="T3573" s="83"/>
      <c r="U3573" s="84"/>
      <c r="V3573" s="83"/>
      <c r="W3573" s="83"/>
      <c r="X3573" s="84"/>
      <c r="Y3573" s="85"/>
      <c r="Z3573" s="83"/>
    </row>
    <row r="3574" spans="1:26" ht="17.25">
      <c r="A3574" s="83"/>
      <c r="B3574" s="83"/>
      <c r="C3574" s="83"/>
      <c r="D3574" s="83"/>
      <c r="F3574" s="40"/>
      <c r="G3574" s="40"/>
      <c r="H3574" s="83"/>
      <c r="I3574" s="83"/>
      <c r="J3574" s="84"/>
      <c r="K3574" s="84"/>
      <c r="L3574" s="83"/>
      <c r="M3574" s="83"/>
      <c r="N3574" s="83"/>
      <c r="O3574" s="83"/>
      <c r="P3574" s="83"/>
      <c r="Q3574" s="83"/>
      <c r="R3574" s="83"/>
      <c r="S3574" s="83"/>
      <c r="T3574" s="83"/>
      <c r="U3574" s="84"/>
      <c r="V3574" s="83"/>
      <c r="W3574" s="83"/>
      <c r="X3574" s="84"/>
      <c r="Y3574" s="85"/>
      <c r="Z3574" s="83"/>
    </row>
    <row r="3575" spans="1:26" ht="17.25">
      <c r="A3575" s="83"/>
      <c r="B3575" s="83"/>
      <c r="C3575" s="83"/>
      <c r="D3575" s="83"/>
      <c r="F3575" s="40"/>
      <c r="G3575" s="40"/>
      <c r="H3575" s="83"/>
      <c r="I3575" s="83"/>
      <c r="J3575" s="84"/>
      <c r="K3575" s="84"/>
      <c r="L3575" s="83"/>
      <c r="M3575" s="83"/>
      <c r="N3575" s="83"/>
      <c r="O3575" s="83"/>
      <c r="P3575" s="83"/>
      <c r="Q3575" s="83"/>
      <c r="R3575" s="83"/>
      <c r="S3575" s="83"/>
      <c r="T3575" s="83"/>
      <c r="U3575" s="84"/>
      <c r="V3575" s="83"/>
      <c r="W3575" s="83"/>
      <c r="X3575" s="84"/>
      <c r="Y3575" s="85"/>
      <c r="Z3575" s="83"/>
    </row>
    <row r="3576" spans="1:26" ht="17.25">
      <c r="A3576" s="83"/>
      <c r="B3576" s="83"/>
      <c r="C3576" s="83"/>
      <c r="D3576" s="83"/>
      <c r="F3576" s="40"/>
      <c r="G3576" s="40"/>
      <c r="H3576" s="83"/>
      <c r="I3576" s="83"/>
      <c r="J3576" s="84"/>
      <c r="K3576" s="84"/>
      <c r="L3576" s="83"/>
      <c r="M3576" s="83"/>
      <c r="N3576" s="83"/>
      <c r="O3576" s="83"/>
      <c r="P3576" s="83"/>
      <c r="Q3576" s="83"/>
      <c r="R3576" s="83"/>
      <c r="S3576" s="83"/>
      <c r="T3576" s="83"/>
      <c r="U3576" s="84"/>
      <c r="V3576" s="83"/>
      <c r="W3576" s="83"/>
      <c r="X3576" s="84"/>
      <c r="Y3576" s="85"/>
      <c r="Z3576" s="83"/>
    </row>
    <row r="3577" spans="1:26" ht="17.25">
      <c r="A3577" s="83"/>
      <c r="B3577" s="83"/>
      <c r="C3577" s="83"/>
      <c r="D3577" s="83"/>
      <c r="F3577" s="40"/>
      <c r="G3577" s="40"/>
      <c r="H3577" s="83"/>
      <c r="I3577" s="83"/>
      <c r="J3577" s="84"/>
      <c r="K3577" s="84"/>
      <c r="L3577" s="83"/>
      <c r="M3577" s="83"/>
      <c r="N3577" s="83"/>
      <c r="O3577" s="83"/>
      <c r="P3577" s="83"/>
      <c r="Q3577" s="83"/>
      <c r="R3577" s="83"/>
      <c r="S3577" s="83"/>
      <c r="T3577" s="83"/>
      <c r="U3577" s="84"/>
      <c r="V3577" s="83"/>
      <c r="W3577" s="83"/>
      <c r="X3577" s="84"/>
      <c r="Y3577" s="85"/>
      <c r="Z3577" s="83"/>
    </row>
    <row r="3578" spans="1:26" ht="17.25">
      <c r="A3578" s="83"/>
      <c r="B3578" s="83"/>
      <c r="C3578" s="83"/>
      <c r="D3578" s="83"/>
      <c r="F3578" s="40"/>
      <c r="G3578" s="40"/>
      <c r="H3578" s="83"/>
      <c r="I3578" s="83"/>
      <c r="J3578" s="84"/>
      <c r="K3578" s="84"/>
      <c r="L3578" s="83"/>
      <c r="M3578" s="83"/>
      <c r="N3578" s="83"/>
      <c r="O3578" s="83"/>
      <c r="P3578" s="83"/>
      <c r="Q3578" s="83"/>
      <c r="R3578" s="83"/>
      <c r="S3578" s="83"/>
      <c r="T3578" s="83"/>
      <c r="U3578" s="84"/>
      <c r="V3578" s="83"/>
      <c r="W3578" s="83"/>
      <c r="X3578" s="84"/>
      <c r="Y3578" s="85"/>
      <c r="Z3578" s="83"/>
    </row>
    <row r="3579" spans="1:26" ht="17.25">
      <c r="A3579" s="83"/>
      <c r="B3579" s="83"/>
      <c r="C3579" s="83"/>
      <c r="D3579" s="83"/>
      <c r="F3579" s="40"/>
      <c r="G3579" s="40"/>
      <c r="H3579" s="83"/>
      <c r="I3579" s="83"/>
      <c r="J3579" s="84"/>
      <c r="K3579" s="84"/>
      <c r="L3579" s="83"/>
      <c r="M3579" s="83"/>
      <c r="N3579" s="83"/>
      <c r="O3579" s="83"/>
      <c r="P3579" s="83"/>
      <c r="Q3579" s="83"/>
      <c r="R3579" s="83"/>
      <c r="S3579" s="83"/>
      <c r="T3579" s="83"/>
      <c r="U3579" s="84"/>
      <c r="V3579" s="83"/>
      <c r="W3579" s="83"/>
      <c r="X3579" s="84"/>
      <c r="Y3579" s="85"/>
      <c r="Z3579" s="83"/>
    </row>
    <row r="3580" spans="1:26" ht="17.25">
      <c r="A3580" s="83"/>
      <c r="B3580" s="83"/>
      <c r="C3580" s="83"/>
      <c r="D3580" s="83"/>
      <c r="F3580" s="40"/>
      <c r="G3580" s="40"/>
      <c r="H3580" s="83"/>
      <c r="I3580" s="83"/>
      <c r="J3580" s="84"/>
      <c r="K3580" s="84"/>
      <c r="L3580" s="83"/>
      <c r="M3580" s="83"/>
      <c r="N3580" s="84"/>
      <c r="O3580" s="83"/>
      <c r="P3580" s="83"/>
      <c r="Q3580" s="83"/>
      <c r="R3580" s="83"/>
      <c r="S3580" s="83"/>
      <c r="T3580" s="83"/>
      <c r="U3580" s="84"/>
      <c r="V3580" s="83"/>
      <c r="W3580" s="83"/>
      <c r="X3580" s="84"/>
      <c r="Y3580" s="85"/>
      <c r="Z3580" s="83"/>
    </row>
    <row r="3581" spans="1:26" ht="17.25">
      <c r="A3581" s="83"/>
      <c r="B3581" s="83"/>
      <c r="C3581" s="83"/>
      <c r="D3581" s="83"/>
      <c r="F3581" s="40"/>
      <c r="G3581" s="40"/>
      <c r="H3581" s="83"/>
      <c r="I3581" s="83"/>
      <c r="J3581" s="84"/>
      <c r="K3581" s="84"/>
      <c r="L3581" s="83"/>
      <c r="M3581" s="83"/>
      <c r="N3581" s="84"/>
      <c r="O3581" s="83"/>
      <c r="P3581" s="83"/>
      <c r="Q3581" s="83"/>
      <c r="R3581" s="83"/>
      <c r="S3581" s="83"/>
      <c r="T3581" s="83"/>
      <c r="U3581" s="84"/>
      <c r="V3581" s="83"/>
      <c r="W3581" s="83"/>
      <c r="X3581" s="84"/>
      <c r="Y3581" s="85"/>
      <c r="Z3581" s="83"/>
    </row>
    <row r="3582" spans="1:26" ht="17.25">
      <c r="A3582" s="83"/>
      <c r="B3582" s="83"/>
      <c r="C3582" s="83"/>
      <c r="D3582" s="83"/>
      <c r="F3582" s="40"/>
      <c r="G3582" s="40"/>
      <c r="H3582" s="83"/>
      <c r="I3582" s="83"/>
      <c r="J3582" s="84"/>
      <c r="K3582" s="84"/>
      <c r="L3582" s="83"/>
      <c r="M3582" s="83"/>
      <c r="N3582" s="83"/>
      <c r="O3582" s="83"/>
      <c r="P3582" s="83"/>
      <c r="Q3582" s="83"/>
      <c r="R3582" s="83"/>
      <c r="S3582" s="83"/>
      <c r="T3582" s="83"/>
      <c r="U3582" s="84"/>
      <c r="V3582" s="83"/>
      <c r="W3582" s="83"/>
      <c r="X3582" s="84"/>
      <c r="Y3582" s="85"/>
      <c r="Z3582" s="83"/>
    </row>
    <row r="3583" spans="1:26" ht="17.25">
      <c r="A3583" s="83"/>
      <c r="B3583" s="83"/>
      <c r="C3583" s="83"/>
      <c r="D3583" s="83"/>
      <c r="F3583" s="40"/>
      <c r="G3583" s="40"/>
      <c r="H3583" s="83"/>
      <c r="I3583" s="83"/>
      <c r="J3583" s="84"/>
      <c r="K3583" s="84"/>
      <c r="L3583" s="83"/>
      <c r="M3583" s="83"/>
      <c r="N3583" s="84"/>
      <c r="O3583" s="83"/>
      <c r="P3583" s="83"/>
      <c r="Q3583" s="83"/>
      <c r="R3583" s="83"/>
      <c r="S3583" s="83"/>
      <c r="T3583" s="83"/>
      <c r="U3583" s="84"/>
      <c r="V3583" s="83"/>
      <c r="W3583" s="83"/>
      <c r="X3583" s="84"/>
      <c r="Y3583" s="85"/>
      <c r="Z3583" s="83"/>
    </row>
    <row r="3584" spans="1:26" ht="17.25">
      <c r="A3584" s="83"/>
      <c r="B3584" s="83"/>
      <c r="C3584" s="83"/>
      <c r="D3584" s="83"/>
      <c r="F3584" s="40"/>
      <c r="G3584" s="40"/>
      <c r="H3584" s="83"/>
      <c r="I3584" s="83"/>
      <c r="J3584" s="84"/>
      <c r="K3584" s="84"/>
      <c r="L3584" s="83"/>
      <c r="M3584" s="83"/>
      <c r="N3584" s="83"/>
      <c r="O3584" s="83"/>
      <c r="P3584" s="83"/>
      <c r="Q3584" s="83"/>
      <c r="R3584" s="83"/>
      <c r="S3584" s="83"/>
      <c r="T3584" s="83"/>
      <c r="U3584" s="84"/>
      <c r="V3584" s="83"/>
      <c r="W3584" s="83"/>
      <c r="X3584" s="84"/>
      <c r="Y3584" s="85"/>
      <c r="Z3584" s="83"/>
    </row>
    <row r="3585" spans="1:26" ht="17.25">
      <c r="A3585" s="83"/>
      <c r="B3585" s="83"/>
      <c r="C3585" s="83"/>
      <c r="D3585" s="83"/>
      <c r="F3585" s="40"/>
      <c r="G3585" s="40"/>
      <c r="H3585" s="83"/>
      <c r="I3585" s="83"/>
      <c r="J3585" s="84"/>
      <c r="K3585" s="84"/>
      <c r="L3585" s="83"/>
      <c r="M3585" s="83"/>
      <c r="N3585" s="84"/>
      <c r="O3585" s="83"/>
      <c r="P3585" s="83"/>
      <c r="Q3585" s="83"/>
      <c r="R3585" s="83"/>
      <c r="S3585" s="83"/>
      <c r="T3585" s="83"/>
      <c r="U3585" s="84"/>
      <c r="V3585" s="83"/>
      <c r="W3585" s="83"/>
      <c r="X3585" s="84"/>
      <c r="Y3585" s="85"/>
      <c r="Z3585" s="83"/>
    </row>
    <row r="3586" spans="1:26" ht="17.25">
      <c r="A3586" s="83"/>
      <c r="B3586" s="83"/>
      <c r="C3586" s="83"/>
      <c r="D3586" s="83"/>
      <c r="F3586" s="40"/>
      <c r="G3586" s="40"/>
      <c r="H3586" s="83"/>
      <c r="I3586" s="83"/>
      <c r="J3586" s="84"/>
      <c r="K3586" s="84"/>
      <c r="L3586" s="83"/>
      <c r="M3586" s="83"/>
      <c r="N3586" s="84"/>
      <c r="O3586" s="83"/>
      <c r="P3586" s="83"/>
      <c r="Q3586" s="83"/>
      <c r="R3586" s="83"/>
      <c r="S3586" s="83"/>
      <c r="T3586" s="83"/>
      <c r="U3586" s="84"/>
      <c r="V3586" s="83"/>
      <c r="W3586" s="83"/>
      <c r="X3586" s="84"/>
      <c r="Y3586" s="85"/>
      <c r="Z3586" s="83"/>
    </row>
    <row r="3587" spans="1:26" ht="17.25">
      <c r="A3587" s="83"/>
      <c r="B3587" s="83"/>
      <c r="C3587" s="83"/>
      <c r="D3587" s="83"/>
      <c r="F3587" s="40"/>
      <c r="G3587" s="40"/>
      <c r="H3587" s="83"/>
      <c r="I3587" s="83"/>
      <c r="J3587" s="84"/>
      <c r="K3587" s="84"/>
      <c r="L3587" s="83"/>
      <c r="M3587" s="83"/>
      <c r="N3587" s="84"/>
      <c r="O3587" s="83"/>
      <c r="P3587" s="83"/>
      <c r="Q3587" s="83"/>
      <c r="R3587" s="83"/>
      <c r="S3587" s="83"/>
      <c r="T3587" s="83"/>
      <c r="U3587" s="84"/>
      <c r="V3587" s="83"/>
      <c r="W3587" s="83"/>
      <c r="X3587" s="84"/>
      <c r="Y3587" s="85"/>
      <c r="Z3587" s="83"/>
    </row>
    <row r="3588" spans="1:26" ht="17.25">
      <c r="A3588" s="83"/>
      <c r="B3588" s="83"/>
      <c r="C3588" s="83"/>
      <c r="D3588" s="83"/>
      <c r="F3588" s="40"/>
      <c r="G3588" s="40"/>
      <c r="H3588" s="83"/>
      <c r="I3588" s="83"/>
      <c r="J3588" s="84"/>
      <c r="K3588" s="84"/>
      <c r="L3588" s="83"/>
      <c r="M3588" s="83"/>
      <c r="N3588" s="84"/>
      <c r="O3588" s="83"/>
      <c r="P3588" s="83"/>
      <c r="Q3588" s="83"/>
      <c r="R3588" s="83"/>
      <c r="S3588" s="83"/>
      <c r="T3588" s="83"/>
      <c r="U3588" s="84"/>
      <c r="V3588" s="83"/>
      <c r="W3588" s="83"/>
      <c r="X3588" s="84"/>
      <c r="Y3588" s="85"/>
      <c r="Z3588" s="83"/>
    </row>
    <row r="3589" spans="1:26" ht="17.25">
      <c r="A3589" s="83"/>
      <c r="B3589" s="83"/>
      <c r="C3589" s="83"/>
      <c r="D3589" s="83"/>
      <c r="F3589" s="40"/>
      <c r="G3589" s="40"/>
      <c r="H3589" s="83"/>
      <c r="I3589" s="83"/>
      <c r="J3589" s="84"/>
      <c r="K3589" s="84"/>
      <c r="L3589" s="83"/>
      <c r="M3589" s="83"/>
      <c r="N3589" s="83"/>
      <c r="O3589" s="83"/>
      <c r="P3589" s="83"/>
      <c r="Q3589" s="83"/>
      <c r="R3589" s="83"/>
      <c r="S3589" s="83"/>
      <c r="T3589" s="83"/>
      <c r="U3589" s="84"/>
      <c r="V3589" s="83"/>
      <c r="W3589" s="83"/>
      <c r="X3589" s="84"/>
      <c r="Y3589" s="85"/>
      <c r="Z3589" s="83"/>
    </row>
    <row r="3590" spans="1:26" ht="17.25">
      <c r="A3590" s="83"/>
      <c r="B3590" s="83"/>
      <c r="C3590" s="83"/>
      <c r="D3590" s="83"/>
      <c r="F3590" s="40"/>
      <c r="G3590" s="40"/>
      <c r="H3590" s="83"/>
      <c r="I3590" s="83"/>
      <c r="J3590" s="84"/>
      <c r="K3590" s="84"/>
      <c r="L3590" s="83"/>
      <c r="M3590" s="83"/>
      <c r="N3590" s="83"/>
      <c r="O3590" s="83"/>
      <c r="P3590" s="83"/>
      <c r="Q3590" s="83"/>
      <c r="R3590" s="83"/>
      <c r="S3590" s="83"/>
      <c r="T3590" s="83"/>
      <c r="U3590" s="84"/>
      <c r="V3590" s="83"/>
      <c r="W3590" s="83"/>
      <c r="X3590" s="84"/>
      <c r="Y3590" s="85"/>
      <c r="Z3590" s="83"/>
    </row>
    <row r="3591" spans="1:26" ht="17.25">
      <c r="A3591" s="83"/>
      <c r="B3591" s="83"/>
      <c r="C3591" s="83"/>
      <c r="D3591" s="83"/>
      <c r="F3591" s="40"/>
      <c r="G3591" s="40"/>
      <c r="H3591" s="83"/>
      <c r="I3591" s="83"/>
      <c r="J3591" s="84"/>
      <c r="K3591" s="84"/>
      <c r="L3591" s="83"/>
      <c r="M3591" s="83"/>
      <c r="N3591" s="83"/>
      <c r="O3591" s="83"/>
      <c r="P3591" s="83"/>
      <c r="Q3591" s="83"/>
      <c r="R3591" s="83"/>
      <c r="S3591" s="83"/>
      <c r="T3591" s="83"/>
      <c r="U3591" s="84"/>
      <c r="V3591" s="83"/>
      <c r="W3591" s="83"/>
      <c r="X3591" s="84"/>
      <c r="Y3591" s="85"/>
      <c r="Z3591" s="83"/>
    </row>
    <row r="3592" spans="1:26" ht="17.25">
      <c r="A3592" s="83"/>
      <c r="B3592" s="83"/>
      <c r="C3592" s="83"/>
      <c r="D3592" s="83"/>
      <c r="F3592" s="40"/>
      <c r="G3592" s="40"/>
      <c r="H3592" s="83"/>
      <c r="I3592" s="83"/>
      <c r="J3592" s="84"/>
      <c r="K3592" s="84"/>
      <c r="L3592" s="83"/>
      <c r="M3592" s="83"/>
      <c r="N3592" s="83"/>
      <c r="O3592" s="83"/>
      <c r="P3592" s="83"/>
      <c r="Q3592" s="83"/>
      <c r="R3592" s="83"/>
      <c r="S3592" s="83"/>
      <c r="T3592" s="83"/>
      <c r="U3592" s="84"/>
      <c r="V3592" s="83"/>
      <c r="W3592" s="83"/>
      <c r="X3592" s="84"/>
      <c r="Y3592" s="85"/>
      <c r="Z3592" s="83"/>
    </row>
    <row r="3593" spans="1:26" ht="17.25">
      <c r="A3593" s="83"/>
      <c r="B3593" s="83"/>
      <c r="C3593" s="83"/>
      <c r="D3593" s="83"/>
      <c r="F3593" s="40"/>
      <c r="G3593" s="40"/>
      <c r="H3593" s="83"/>
      <c r="I3593" s="83"/>
      <c r="J3593" s="84"/>
      <c r="K3593" s="84"/>
      <c r="L3593" s="83"/>
      <c r="M3593" s="83"/>
      <c r="N3593" s="83"/>
      <c r="O3593" s="83"/>
      <c r="P3593" s="83"/>
      <c r="Q3593" s="83"/>
      <c r="R3593" s="83"/>
      <c r="S3593" s="83"/>
      <c r="T3593" s="83"/>
      <c r="U3593" s="84"/>
      <c r="V3593" s="83"/>
      <c r="W3593" s="83"/>
      <c r="X3593" s="84"/>
      <c r="Y3593" s="85"/>
      <c r="Z3593" s="83"/>
    </row>
    <row r="3594" spans="1:26" ht="17.25">
      <c r="A3594" s="83"/>
      <c r="B3594" s="83"/>
      <c r="C3594" s="83"/>
      <c r="D3594" s="83"/>
      <c r="F3594" s="40"/>
      <c r="G3594" s="40"/>
      <c r="H3594" s="83"/>
      <c r="I3594" s="83"/>
      <c r="J3594" s="84"/>
      <c r="K3594" s="84"/>
      <c r="L3594" s="83"/>
      <c r="M3594" s="83"/>
      <c r="N3594" s="83"/>
      <c r="O3594" s="83"/>
      <c r="P3594" s="83"/>
      <c r="Q3594" s="83"/>
      <c r="R3594" s="83"/>
      <c r="S3594" s="83"/>
      <c r="T3594" s="83"/>
      <c r="U3594" s="84"/>
      <c r="V3594" s="83"/>
      <c r="W3594" s="83"/>
      <c r="X3594" s="84"/>
      <c r="Y3594" s="85"/>
      <c r="Z3594" s="83"/>
    </row>
    <row r="3595" spans="1:26" ht="17.25">
      <c r="A3595" s="83"/>
      <c r="B3595" s="83"/>
      <c r="C3595" s="83"/>
      <c r="D3595" s="83"/>
      <c r="F3595" s="40"/>
      <c r="G3595" s="40"/>
      <c r="H3595" s="83"/>
      <c r="I3595" s="83"/>
      <c r="J3595" s="84"/>
      <c r="K3595" s="84"/>
      <c r="L3595" s="83"/>
      <c r="M3595" s="83"/>
      <c r="N3595" s="83"/>
      <c r="O3595" s="83"/>
      <c r="P3595" s="83"/>
      <c r="Q3595" s="83"/>
      <c r="R3595" s="83"/>
      <c r="S3595" s="83"/>
      <c r="T3595" s="83"/>
      <c r="U3595" s="84"/>
      <c r="V3595" s="83"/>
      <c r="W3595" s="83"/>
      <c r="X3595" s="84"/>
      <c r="Y3595" s="85"/>
      <c r="Z3595" s="83"/>
    </row>
    <row r="3596" spans="1:26" ht="17.25">
      <c r="A3596" s="83"/>
      <c r="B3596" s="83"/>
      <c r="C3596" s="83"/>
      <c r="D3596" s="83"/>
      <c r="F3596" s="40"/>
      <c r="G3596" s="40"/>
      <c r="H3596" s="83"/>
      <c r="I3596" s="83"/>
      <c r="J3596" s="84"/>
      <c r="K3596" s="84"/>
      <c r="L3596" s="83"/>
      <c r="M3596" s="83"/>
      <c r="N3596" s="83"/>
      <c r="O3596" s="83"/>
      <c r="P3596" s="83"/>
      <c r="Q3596" s="83"/>
      <c r="R3596" s="83"/>
      <c r="S3596" s="83"/>
      <c r="T3596" s="83"/>
      <c r="U3596" s="84"/>
      <c r="V3596" s="83"/>
      <c r="W3596" s="83"/>
      <c r="X3596" s="84"/>
      <c r="Y3596" s="85"/>
      <c r="Z3596" s="83"/>
    </row>
    <row r="3597" spans="1:26" ht="17.25">
      <c r="A3597" s="83"/>
      <c r="B3597" s="83"/>
      <c r="C3597" s="83"/>
      <c r="D3597" s="83"/>
      <c r="F3597" s="40"/>
      <c r="G3597" s="40"/>
      <c r="H3597" s="83"/>
      <c r="I3597" s="83"/>
      <c r="J3597" s="84"/>
      <c r="K3597" s="84"/>
      <c r="L3597" s="83"/>
      <c r="M3597" s="83"/>
      <c r="N3597" s="83"/>
      <c r="O3597" s="83"/>
      <c r="P3597" s="83"/>
      <c r="Q3597" s="83"/>
      <c r="R3597" s="83"/>
      <c r="S3597" s="83"/>
      <c r="T3597" s="83"/>
      <c r="U3597" s="84"/>
      <c r="V3597" s="83"/>
      <c r="W3597" s="83"/>
      <c r="X3597" s="84"/>
      <c r="Y3597" s="85"/>
      <c r="Z3597" s="83"/>
    </row>
    <row r="3598" spans="1:26" ht="17.25">
      <c r="A3598" s="83"/>
      <c r="B3598" s="83"/>
      <c r="C3598" s="83"/>
      <c r="D3598" s="83"/>
      <c r="F3598" s="40"/>
      <c r="G3598" s="40"/>
      <c r="H3598" s="83"/>
      <c r="I3598" s="83"/>
      <c r="J3598" s="84"/>
      <c r="K3598" s="84"/>
      <c r="L3598" s="83"/>
      <c r="M3598" s="83"/>
      <c r="N3598" s="83"/>
      <c r="O3598" s="83"/>
      <c r="P3598" s="83"/>
      <c r="Q3598" s="83"/>
      <c r="R3598" s="83"/>
      <c r="S3598" s="83"/>
      <c r="T3598" s="83"/>
      <c r="U3598" s="84"/>
      <c r="V3598" s="83"/>
      <c r="W3598" s="83"/>
      <c r="X3598" s="84"/>
      <c r="Y3598" s="85"/>
      <c r="Z3598" s="83"/>
    </row>
    <row r="3599" spans="1:26" ht="17.25">
      <c r="A3599" s="83"/>
      <c r="B3599" s="83"/>
      <c r="C3599" s="83"/>
      <c r="D3599" s="83"/>
      <c r="F3599" s="40"/>
      <c r="G3599" s="40"/>
      <c r="H3599" s="83"/>
      <c r="I3599" s="83"/>
      <c r="J3599" s="84"/>
      <c r="K3599" s="84"/>
      <c r="L3599" s="83"/>
      <c r="M3599" s="83"/>
      <c r="N3599" s="83"/>
      <c r="O3599" s="83"/>
      <c r="P3599" s="83"/>
      <c r="Q3599" s="83"/>
      <c r="R3599" s="83"/>
      <c r="S3599" s="83"/>
      <c r="T3599" s="83"/>
      <c r="U3599" s="84"/>
      <c r="V3599" s="83"/>
      <c r="W3599" s="83"/>
      <c r="X3599" s="84"/>
      <c r="Y3599" s="85"/>
      <c r="Z3599" s="83"/>
    </row>
    <row r="3600" spans="1:26" ht="17.25">
      <c r="A3600" s="83"/>
      <c r="B3600" s="83"/>
      <c r="C3600" s="83"/>
      <c r="D3600" s="83"/>
      <c r="F3600" s="40"/>
      <c r="G3600" s="40"/>
      <c r="H3600" s="83"/>
      <c r="I3600" s="83"/>
      <c r="J3600" s="84"/>
      <c r="K3600" s="84"/>
      <c r="L3600" s="83"/>
      <c r="M3600" s="83"/>
      <c r="N3600" s="84"/>
      <c r="O3600" s="83"/>
      <c r="P3600" s="83"/>
      <c r="Q3600" s="83"/>
      <c r="R3600" s="83"/>
      <c r="S3600" s="83"/>
      <c r="T3600" s="83"/>
      <c r="U3600" s="84"/>
      <c r="V3600" s="83"/>
      <c r="W3600" s="83"/>
      <c r="X3600" s="84"/>
      <c r="Y3600" s="85"/>
      <c r="Z3600" s="83"/>
    </row>
    <row r="3601" spans="1:26" ht="17.25">
      <c r="A3601" s="83"/>
      <c r="B3601" s="83"/>
      <c r="C3601" s="83"/>
      <c r="D3601" s="83"/>
      <c r="F3601" s="40"/>
      <c r="G3601" s="40"/>
      <c r="H3601" s="83"/>
      <c r="I3601" s="83"/>
      <c r="J3601" s="84"/>
      <c r="K3601" s="84"/>
      <c r="L3601" s="83"/>
      <c r="M3601" s="83"/>
      <c r="N3601" s="84"/>
      <c r="O3601" s="83"/>
      <c r="P3601" s="83"/>
      <c r="Q3601" s="83"/>
      <c r="R3601" s="83"/>
      <c r="S3601" s="83"/>
      <c r="T3601" s="83"/>
      <c r="U3601" s="84"/>
      <c r="V3601" s="83"/>
      <c r="W3601" s="83"/>
      <c r="X3601" s="84"/>
      <c r="Y3601" s="85"/>
      <c r="Z3601" s="83"/>
    </row>
    <row r="3602" spans="1:26" ht="17.25">
      <c r="A3602" s="83"/>
      <c r="B3602" s="83"/>
      <c r="C3602" s="83"/>
      <c r="D3602" s="83"/>
      <c r="F3602" s="40"/>
      <c r="G3602" s="40"/>
      <c r="H3602" s="83"/>
      <c r="I3602" s="83"/>
      <c r="J3602" s="84"/>
      <c r="K3602" s="84"/>
      <c r="L3602" s="83"/>
      <c r="M3602" s="83"/>
      <c r="N3602" s="83"/>
      <c r="O3602" s="83"/>
      <c r="P3602" s="83"/>
      <c r="Q3602" s="83"/>
      <c r="R3602" s="83"/>
      <c r="S3602" s="83"/>
      <c r="T3602" s="83"/>
      <c r="U3602" s="84"/>
      <c r="V3602" s="83"/>
      <c r="W3602" s="83"/>
      <c r="X3602" s="84"/>
      <c r="Y3602" s="85"/>
      <c r="Z3602" s="83"/>
    </row>
    <row r="3603" spans="1:26" ht="17.25">
      <c r="A3603" s="83"/>
      <c r="B3603" s="83"/>
      <c r="C3603" s="83"/>
      <c r="D3603" s="83"/>
      <c r="F3603" s="40"/>
      <c r="G3603" s="40"/>
      <c r="H3603" s="83"/>
      <c r="I3603" s="83"/>
      <c r="J3603" s="84"/>
      <c r="K3603" s="84"/>
      <c r="L3603" s="83"/>
      <c r="M3603" s="83"/>
      <c r="N3603" s="84"/>
      <c r="O3603" s="83"/>
      <c r="P3603" s="83"/>
      <c r="Q3603" s="83"/>
      <c r="R3603" s="83"/>
      <c r="S3603" s="83"/>
      <c r="T3603" s="83"/>
      <c r="U3603" s="84"/>
      <c r="V3603" s="83"/>
      <c r="W3603" s="83"/>
      <c r="X3603" s="84"/>
      <c r="Y3603" s="85"/>
      <c r="Z3603" s="83"/>
    </row>
    <row r="3604" spans="1:26" ht="17.25">
      <c r="A3604" s="83"/>
      <c r="B3604" s="83"/>
      <c r="C3604" s="83"/>
      <c r="D3604" s="83"/>
      <c r="F3604" s="40"/>
      <c r="G3604" s="40"/>
      <c r="H3604" s="83"/>
      <c r="I3604" s="83"/>
      <c r="J3604" s="84"/>
      <c r="K3604" s="84"/>
      <c r="L3604" s="83"/>
      <c r="M3604" s="83"/>
      <c r="N3604" s="83"/>
      <c r="O3604" s="83"/>
      <c r="P3604" s="83"/>
      <c r="Q3604" s="83"/>
      <c r="R3604" s="83"/>
      <c r="S3604" s="83"/>
      <c r="T3604" s="83"/>
      <c r="U3604" s="84"/>
      <c r="V3604" s="83"/>
      <c r="W3604" s="83"/>
      <c r="X3604" s="84"/>
      <c r="Y3604" s="85"/>
      <c r="Z3604" s="83"/>
    </row>
    <row r="3605" spans="1:26" ht="17.25">
      <c r="A3605" s="83"/>
      <c r="B3605" s="83"/>
      <c r="C3605" s="83"/>
      <c r="D3605" s="83"/>
      <c r="F3605" s="40"/>
      <c r="G3605" s="40"/>
      <c r="H3605" s="83"/>
      <c r="I3605" s="83"/>
      <c r="J3605" s="84"/>
      <c r="K3605" s="84"/>
      <c r="L3605" s="83"/>
      <c r="M3605" s="83"/>
      <c r="N3605" s="84"/>
      <c r="O3605" s="83"/>
      <c r="P3605" s="83"/>
      <c r="Q3605" s="83"/>
      <c r="R3605" s="83"/>
      <c r="S3605" s="83"/>
      <c r="T3605" s="83"/>
      <c r="U3605" s="84"/>
      <c r="V3605" s="83"/>
      <c r="W3605" s="83"/>
      <c r="X3605" s="84"/>
      <c r="Y3605" s="85"/>
      <c r="Z3605" s="83"/>
    </row>
    <row r="3606" spans="1:26" ht="17.25">
      <c r="A3606" s="83"/>
      <c r="B3606" s="83"/>
      <c r="C3606" s="83"/>
      <c r="D3606" s="83"/>
      <c r="F3606" s="40"/>
      <c r="G3606" s="40"/>
      <c r="H3606" s="83"/>
      <c r="I3606" s="83"/>
      <c r="J3606" s="84"/>
      <c r="K3606" s="84"/>
      <c r="L3606" s="83"/>
      <c r="M3606" s="83"/>
      <c r="N3606" s="84"/>
      <c r="O3606" s="83"/>
      <c r="P3606" s="83"/>
      <c r="Q3606" s="83"/>
      <c r="R3606" s="83"/>
      <c r="S3606" s="83"/>
      <c r="T3606" s="83"/>
      <c r="U3606" s="84"/>
      <c r="V3606" s="83"/>
      <c r="W3606" s="83"/>
      <c r="X3606" s="84"/>
      <c r="Y3606" s="85"/>
      <c r="Z3606" s="83"/>
    </row>
    <row r="3607" spans="1:26" ht="17.25">
      <c r="A3607" s="83"/>
      <c r="B3607" s="83"/>
      <c r="C3607" s="83"/>
      <c r="D3607" s="83"/>
      <c r="F3607" s="40"/>
      <c r="G3607" s="40"/>
      <c r="H3607" s="83"/>
      <c r="I3607" s="83"/>
      <c r="J3607" s="84"/>
      <c r="K3607" s="84"/>
      <c r="L3607" s="83"/>
      <c r="M3607" s="83"/>
      <c r="N3607" s="84"/>
      <c r="O3607" s="83"/>
      <c r="P3607" s="83"/>
      <c r="Q3607" s="83"/>
      <c r="R3607" s="83"/>
      <c r="S3607" s="83"/>
      <c r="T3607" s="83"/>
      <c r="U3607" s="84"/>
      <c r="V3607" s="83"/>
      <c r="W3607" s="83"/>
      <c r="X3607" s="84"/>
      <c r="Y3607" s="85"/>
      <c r="Z3607" s="83"/>
    </row>
    <row r="3608" spans="1:26" ht="17.25">
      <c r="A3608" s="83"/>
      <c r="B3608" s="83"/>
      <c r="C3608" s="83"/>
      <c r="D3608" s="83"/>
      <c r="F3608" s="40"/>
      <c r="G3608" s="40"/>
      <c r="H3608" s="83"/>
      <c r="I3608" s="83"/>
      <c r="J3608" s="84"/>
      <c r="K3608" s="84"/>
      <c r="L3608" s="83"/>
      <c r="M3608" s="83"/>
      <c r="N3608" s="84"/>
      <c r="O3608" s="83"/>
      <c r="P3608" s="83"/>
      <c r="Q3608" s="83"/>
      <c r="R3608" s="83"/>
      <c r="S3608" s="83"/>
      <c r="T3608" s="83"/>
      <c r="U3608" s="84"/>
      <c r="V3608" s="83"/>
      <c r="W3608" s="83"/>
      <c r="X3608" s="84"/>
      <c r="Y3608" s="85"/>
      <c r="Z3608" s="83"/>
    </row>
    <row r="3609" spans="1:26" ht="17.25">
      <c r="A3609" s="83"/>
      <c r="B3609" s="83"/>
      <c r="C3609" s="83"/>
      <c r="D3609" s="83"/>
      <c r="F3609" s="40"/>
      <c r="G3609" s="40"/>
      <c r="H3609" s="83"/>
      <c r="I3609" s="83"/>
      <c r="J3609" s="84"/>
      <c r="K3609" s="84"/>
      <c r="L3609" s="83"/>
      <c r="M3609" s="83"/>
      <c r="N3609" s="83"/>
      <c r="O3609" s="83"/>
      <c r="P3609" s="83"/>
      <c r="Q3609" s="83"/>
      <c r="R3609" s="83"/>
      <c r="S3609" s="83"/>
      <c r="T3609" s="83"/>
      <c r="U3609" s="84"/>
      <c r="V3609" s="83"/>
      <c r="W3609" s="83"/>
      <c r="X3609" s="84"/>
      <c r="Y3609" s="85"/>
      <c r="Z3609" s="83"/>
    </row>
    <row r="3610" spans="1:26" ht="17.25">
      <c r="A3610" s="83"/>
      <c r="B3610" s="83"/>
      <c r="C3610" s="83"/>
      <c r="D3610" s="83"/>
      <c r="F3610" s="40"/>
      <c r="G3610" s="40"/>
      <c r="H3610" s="83"/>
      <c r="I3610" s="83"/>
      <c r="J3610" s="84"/>
      <c r="K3610" s="84"/>
      <c r="L3610" s="83"/>
      <c r="M3610" s="83"/>
      <c r="N3610" s="83"/>
      <c r="O3610" s="83"/>
      <c r="P3610" s="83"/>
      <c r="Q3610" s="83"/>
      <c r="R3610" s="83"/>
      <c r="S3610" s="83"/>
      <c r="T3610" s="83"/>
      <c r="U3610" s="84"/>
      <c r="V3610" s="83"/>
      <c r="W3610" s="83"/>
      <c r="X3610" s="84"/>
      <c r="Y3610" s="85"/>
      <c r="Z3610" s="83"/>
    </row>
    <row r="3611" spans="1:26" ht="17.25">
      <c r="A3611" s="83"/>
      <c r="B3611" s="83"/>
      <c r="C3611" s="83"/>
      <c r="D3611" s="83"/>
      <c r="F3611" s="40"/>
      <c r="G3611" s="40"/>
      <c r="H3611" s="83"/>
      <c r="I3611" s="83"/>
      <c r="J3611" s="84"/>
      <c r="K3611" s="84"/>
      <c r="L3611" s="83"/>
      <c r="M3611" s="83"/>
      <c r="N3611" s="83"/>
      <c r="O3611" s="83"/>
      <c r="P3611" s="83"/>
      <c r="Q3611" s="83"/>
      <c r="R3611" s="83"/>
      <c r="S3611" s="83"/>
      <c r="T3611" s="83"/>
      <c r="U3611" s="84"/>
      <c r="V3611" s="83"/>
      <c r="W3611" s="83"/>
      <c r="X3611" s="84"/>
      <c r="Y3611" s="85"/>
      <c r="Z3611" s="83"/>
    </row>
    <row r="3612" spans="1:26" ht="17.25">
      <c r="A3612" s="83"/>
      <c r="B3612" s="83"/>
      <c r="C3612" s="83"/>
      <c r="D3612" s="83"/>
      <c r="F3612" s="40"/>
      <c r="G3612" s="40"/>
      <c r="H3612" s="83"/>
      <c r="I3612" s="83"/>
      <c r="J3612" s="84"/>
      <c r="K3612" s="84"/>
      <c r="L3612" s="83"/>
      <c r="M3612" s="83"/>
      <c r="N3612" s="83"/>
      <c r="O3612" s="83"/>
      <c r="P3612" s="83"/>
      <c r="Q3612" s="83"/>
      <c r="R3612" s="83"/>
      <c r="S3612" s="83"/>
      <c r="T3612" s="83"/>
      <c r="U3612" s="84"/>
      <c r="V3612" s="83"/>
      <c r="W3612" s="83"/>
      <c r="X3612" s="84"/>
      <c r="Y3612" s="85"/>
      <c r="Z3612" s="83"/>
    </row>
    <row r="3613" spans="1:26" ht="17.25">
      <c r="A3613" s="83"/>
      <c r="B3613" s="83"/>
      <c r="C3613" s="83"/>
      <c r="D3613" s="83"/>
      <c r="F3613" s="40"/>
      <c r="G3613" s="40"/>
      <c r="H3613" s="83"/>
      <c r="I3613" s="83"/>
      <c r="J3613" s="84"/>
      <c r="K3613" s="84"/>
      <c r="L3613" s="83"/>
      <c r="M3613" s="83"/>
      <c r="N3613" s="83"/>
      <c r="O3613" s="83"/>
      <c r="P3613" s="83"/>
      <c r="Q3613" s="83"/>
      <c r="R3613" s="83"/>
      <c r="S3613" s="83"/>
      <c r="T3613" s="83"/>
      <c r="U3613" s="84"/>
      <c r="V3613" s="83"/>
      <c r="W3613" s="83"/>
      <c r="X3613" s="84"/>
      <c r="Y3613" s="85"/>
      <c r="Z3613" s="83"/>
    </row>
    <row r="3614" spans="1:26" ht="17.25">
      <c r="A3614" s="83"/>
      <c r="B3614" s="83"/>
      <c r="C3614" s="83"/>
      <c r="D3614" s="83"/>
      <c r="F3614" s="40"/>
      <c r="G3614" s="40"/>
      <c r="H3614" s="83"/>
      <c r="I3614" s="83"/>
      <c r="J3614" s="84"/>
      <c r="K3614" s="84"/>
      <c r="L3614" s="83"/>
      <c r="M3614" s="83"/>
      <c r="N3614" s="83"/>
      <c r="O3614" s="83"/>
      <c r="P3614" s="83"/>
      <c r="Q3614" s="83"/>
      <c r="R3614" s="83"/>
      <c r="S3614" s="83"/>
      <c r="T3614" s="83"/>
      <c r="U3614" s="84"/>
      <c r="V3614" s="83"/>
      <c r="W3614" s="83"/>
      <c r="X3614" s="84"/>
      <c r="Y3614" s="85"/>
      <c r="Z3614" s="83"/>
    </row>
    <row r="3615" spans="1:26" ht="17.25">
      <c r="A3615" s="83"/>
      <c r="B3615" s="83"/>
      <c r="C3615" s="83"/>
      <c r="D3615" s="83"/>
      <c r="F3615" s="40"/>
      <c r="G3615" s="40"/>
      <c r="H3615" s="83"/>
      <c r="I3615" s="83"/>
      <c r="J3615" s="84"/>
      <c r="K3615" s="84"/>
      <c r="L3615" s="83"/>
      <c r="M3615" s="83"/>
      <c r="N3615" s="83"/>
      <c r="O3615" s="83"/>
      <c r="P3615" s="83"/>
      <c r="Q3615" s="83"/>
      <c r="R3615" s="83"/>
      <c r="S3615" s="83"/>
      <c r="T3615" s="83"/>
      <c r="U3615" s="84"/>
      <c r="V3615" s="83"/>
      <c r="W3615" s="83"/>
      <c r="X3615" s="84"/>
      <c r="Y3615" s="85"/>
      <c r="Z3615" s="83"/>
    </row>
    <row r="3616" spans="1:26" ht="17.25">
      <c r="A3616" s="83"/>
      <c r="B3616" s="83"/>
      <c r="C3616" s="83"/>
      <c r="D3616" s="83"/>
      <c r="F3616" s="40"/>
      <c r="G3616" s="40"/>
      <c r="H3616" s="83"/>
      <c r="I3616" s="83"/>
      <c r="J3616" s="84"/>
      <c r="K3616" s="84"/>
      <c r="L3616" s="83"/>
      <c r="M3616" s="83"/>
      <c r="N3616" s="83"/>
      <c r="O3616" s="83"/>
      <c r="P3616" s="83"/>
      <c r="Q3616" s="83"/>
      <c r="R3616" s="83"/>
      <c r="S3616" s="83"/>
      <c r="T3616" s="83"/>
      <c r="U3616" s="84"/>
      <c r="V3616" s="83"/>
      <c r="W3616" s="83"/>
      <c r="X3616" s="84"/>
      <c r="Y3616" s="85"/>
      <c r="Z3616" s="83"/>
    </row>
    <row r="3617" spans="1:26" ht="17.25">
      <c r="A3617" s="83"/>
      <c r="B3617" s="83"/>
      <c r="C3617" s="83"/>
      <c r="D3617" s="83"/>
      <c r="F3617" s="40"/>
      <c r="G3617" s="40"/>
      <c r="H3617" s="83"/>
      <c r="I3617" s="83"/>
      <c r="J3617" s="84"/>
      <c r="K3617" s="84"/>
      <c r="L3617" s="83"/>
      <c r="M3617" s="83"/>
      <c r="N3617" s="83"/>
      <c r="O3617" s="83"/>
      <c r="P3617" s="83"/>
      <c r="Q3617" s="83"/>
      <c r="R3617" s="83"/>
      <c r="S3617" s="83"/>
      <c r="T3617" s="83"/>
      <c r="U3617" s="84"/>
      <c r="V3617" s="83"/>
      <c r="W3617" s="83"/>
      <c r="X3617" s="84"/>
      <c r="Y3617" s="85"/>
      <c r="Z3617" s="83"/>
    </row>
    <row r="3618" spans="1:26" ht="17.25">
      <c r="A3618" s="83"/>
      <c r="B3618" s="83"/>
      <c r="C3618" s="83"/>
      <c r="D3618" s="83"/>
      <c r="F3618" s="40"/>
      <c r="G3618" s="40"/>
      <c r="H3618" s="83"/>
      <c r="I3618" s="83"/>
      <c r="J3618" s="84"/>
      <c r="K3618" s="84"/>
      <c r="L3618" s="83"/>
      <c r="M3618" s="83"/>
      <c r="N3618" s="83"/>
      <c r="O3618" s="83"/>
      <c r="P3618" s="83"/>
      <c r="Q3618" s="83"/>
      <c r="R3618" s="83"/>
      <c r="S3618" s="83"/>
      <c r="T3618" s="83"/>
      <c r="U3618" s="84"/>
      <c r="V3618" s="83"/>
      <c r="W3618" s="83"/>
      <c r="X3618" s="84"/>
      <c r="Y3618" s="85"/>
      <c r="Z3618" s="83"/>
    </row>
    <row r="3619" spans="1:26" ht="17.25">
      <c r="A3619" s="83"/>
      <c r="B3619" s="83"/>
      <c r="C3619" s="83"/>
      <c r="D3619" s="83"/>
      <c r="F3619" s="40"/>
      <c r="G3619" s="40"/>
      <c r="H3619" s="83"/>
      <c r="I3619" s="83"/>
      <c r="J3619" s="84"/>
      <c r="K3619" s="84"/>
      <c r="L3619" s="83"/>
      <c r="M3619" s="83"/>
      <c r="N3619" s="83"/>
      <c r="O3619" s="83"/>
      <c r="P3619" s="83"/>
      <c r="Q3619" s="83"/>
      <c r="R3619" s="83"/>
      <c r="S3619" s="83"/>
      <c r="T3619" s="83"/>
      <c r="U3619" s="84"/>
      <c r="V3619" s="83"/>
      <c r="W3619" s="83"/>
      <c r="X3619" s="84"/>
      <c r="Y3619" s="85"/>
      <c r="Z3619" s="83"/>
    </row>
    <row r="3620" spans="1:26" ht="17.25">
      <c r="A3620" s="83"/>
      <c r="B3620" s="83"/>
      <c r="C3620" s="83"/>
      <c r="D3620" s="83"/>
      <c r="F3620" s="40"/>
      <c r="G3620" s="40"/>
      <c r="H3620" s="83"/>
      <c r="I3620" s="83"/>
      <c r="J3620" s="84"/>
      <c r="K3620" s="84"/>
      <c r="L3620" s="83"/>
      <c r="M3620" s="83"/>
      <c r="N3620" s="84"/>
      <c r="O3620" s="83"/>
      <c r="P3620" s="83"/>
      <c r="Q3620" s="83"/>
      <c r="R3620" s="83"/>
      <c r="S3620" s="83"/>
      <c r="T3620" s="83"/>
      <c r="U3620" s="84"/>
      <c r="V3620" s="83"/>
      <c r="W3620" s="83"/>
      <c r="X3620" s="84"/>
      <c r="Y3620" s="85"/>
      <c r="Z3620" s="83"/>
    </row>
    <row r="3621" spans="1:26" ht="17.25">
      <c r="A3621" s="83"/>
      <c r="B3621" s="83"/>
      <c r="C3621" s="83"/>
      <c r="D3621" s="83"/>
      <c r="F3621" s="40"/>
      <c r="G3621" s="40"/>
      <c r="H3621" s="83"/>
      <c r="I3621" s="83"/>
      <c r="J3621" s="84"/>
      <c r="K3621" s="84"/>
      <c r="L3621" s="83"/>
      <c r="M3621" s="83"/>
      <c r="N3621" s="84"/>
      <c r="O3621" s="83"/>
      <c r="P3621" s="83"/>
      <c r="Q3621" s="83"/>
      <c r="R3621" s="83"/>
      <c r="S3621" s="83"/>
      <c r="T3621" s="83"/>
      <c r="U3621" s="84"/>
      <c r="V3621" s="83"/>
      <c r="W3621" s="83"/>
      <c r="X3621" s="84"/>
      <c r="Y3621" s="85"/>
      <c r="Z3621" s="83"/>
    </row>
    <row r="3622" spans="1:26" ht="17.25">
      <c r="A3622" s="83"/>
      <c r="B3622" s="83"/>
      <c r="C3622" s="83"/>
      <c r="D3622" s="83"/>
      <c r="F3622" s="40"/>
      <c r="G3622" s="40"/>
      <c r="H3622" s="83"/>
      <c r="I3622" s="83"/>
      <c r="J3622" s="84"/>
      <c r="K3622" s="84"/>
      <c r="L3622" s="83"/>
      <c r="M3622" s="83"/>
      <c r="N3622" s="83"/>
      <c r="O3622" s="83"/>
      <c r="P3622" s="83"/>
      <c r="Q3622" s="83"/>
      <c r="R3622" s="83"/>
      <c r="S3622" s="83"/>
      <c r="T3622" s="83"/>
      <c r="U3622" s="84"/>
      <c r="V3622" s="83"/>
      <c r="W3622" s="83"/>
      <c r="X3622" s="84"/>
      <c r="Y3622" s="85"/>
      <c r="Z3622" s="83"/>
    </row>
    <row r="3623" spans="1:26" ht="17.25">
      <c r="A3623" s="83"/>
      <c r="B3623" s="83"/>
      <c r="C3623" s="83"/>
      <c r="D3623" s="83"/>
      <c r="F3623" s="40"/>
      <c r="G3623" s="40"/>
      <c r="H3623" s="83"/>
      <c r="I3623" s="83"/>
      <c r="J3623" s="84"/>
      <c r="K3623" s="84"/>
      <c r="L3623" s="83"/>
      <c r="M3623" s="83"/>
      <c r="N3623" s="84"/>
      <c r="O3623" s="83"/>
      <c r="P3623" s="83"/>
      <c r="Q3623" s="83"/>
      <c r="R3623" s="83"/>
      <c r="S3623" s="83"/>
      <c r="T3623" s="83"/>
      <c r="U3623" s="84"/>
      <c r="V3623" s="83"/>
      <c r="W3623" s="83"/>
      <c r="X3623" s="84"/>
      <c r="Y3623" s="85"/>
      <c r="Z3623" s="83"/>
    </row>
    <row r="3624" spans="1:26" ht="17.25">
      <c r="A3624" s="83"/>
      <c r="B3624" s="83"/>
      <c r="C3624" s="83"/>
      <c r="D3624" s="83"/>
      <c r="F3624" s="40"/>
      <c r="G3624" s="40"/>
      <c r="H3624" s="83"/>
      <c r="I3624" s="83"/>
      <c r="J3624" s="84"/>
      <c r="K3624" s="84"/>
      <c r="L3624" s="83"/>
      <c r="M3624" s="83"/>
      <c r="N3624" s="83"/>
      <c r="O3624" s="83"/>
      <c r="P3624" s="83"/>
      <c r="Q3624" s="83"/>
      <c r="R3624" s="83"/>
      <c r="S3624" s="83"/>
      <c r="T3624" s="83"/>
      <c r="U3624" s="84"/>
      <c r="V3624" s="83"/>
      <c r="W3624" s="83"/>
      <c r="X3624" s="84"/>
      <c r="Y3624" s="85"/>
      <c r="Z3624" s="83"/>
    </row>
    <row r="3625" spans="1:26" ht="17.25">
      <c r="A3625" s="83"/>
      <c r="B3625" s="83"/>
      <c r="C3625" s="83"/>
      <c r="D3625" s="83"/>
      <c r="F3625" s="40"/>
      <c r="G3625" s="40"/>
      <c r="H3625" s="83"/>
      <c r="I3625" s="83"/>
      <c r="J3625" s="84"/>
      <c r="K3625" s="84"/>
      <c r="L3625" s="83"/>
      <c r="M3625" s="83"/>
      <c r="N3625" s="84"/>
      <c r="O3625" s="83"/>
      <c r="P3625" s="83"/>
      <c r="Q3625" s="83"/>
      <c r="R3625" s="83"/>
      <c r="S3625" s="83"/>
      <c r="T3625" s="83"/>
      <c r="U3625" s="84"/>
      <c r="V3625" s="83"/>
      <c r="W3625" s="83"/>
      <c r="X3625" s="84"/>
      <c r="Y3625" s="85"/>
      <c r="Z3625" s="83"/>
    </row>
    <row r="3626" spans="1:26" ht="17.25">
      <c r="A3626" s="83"/>
      <c r="B3626" s="83"/>
      <c r="C3626" s="83"/>
      <c r="D3626" s="83"/>
      <c r="F3626" s="40"/>
      <c r="G3626" s="40"/>
      <c r="H3626" s="83"/>
      <c r="I3626" s="83"/>
      <c r="J3626" s="84"/>
      <c r="K3626" s="84"/>
      <c r="L3626" s="83"/>
      <c r="M3626" s="83"/>
      <c r="N3626" s="84"/>
      <c r="O3626" s="83"/>
      <c r="P3626" s="83"/>
      <c r="Q3626" s="83"/>
      <c r="R3626" s="83"/>
      <c r="S3626" s="83"/>
      <c r="T3626" s="83"/>
      <c r="U3626" s="84"/>
      <c r="V3626" s="83"/>
      <c r="W3626" s="83"/>
      <c r="X3626" s="84"/>
      <c r="Y3626" s="85"/>
      <c r="Z3626" s="83"/>
    </row>
    <row r="3627" spans="1:26" ht="17.25">
      <c r="A3627" s="83"/>
      <c r="B3627" s="83"/>
      <c r="C3627" s="83"/>
      <c r="D3627" s="83"/>
      <c r="F3627" s="40"/>
      <c r="G3627" s="40"/>
      <c r="H3627" s="83"/>
      <c r="I3627" s="83"/>
      <c r="J3627" s="84"/>
      <c r="K3627" s="84"/>
      <c r="L3627" s="83"/>
      <c r="M3627" s="83"/>
      <c r="N3627" s="84"/>
      <c r="O3627" s="83"/>
      <c r="P3627" s="83"/>
      <c r="Q3627" s="83"/>
      <c r="R3627" s="83"/>
      <c r="S3627" s="83"/>
      <c r="T3627" s="83"/>
      <c r="U3627" s="84"/>
      <c r="V3627" s="83"/>
      <c r="W3627" s="83"/>
      <c r="X3627" s="84"/>
      <c r="Y3627" s="85"/>
      <c r="Z3627" s="83"/>
    </row>
    <row r="3628" spans="1:26">
      <c r="A3628" s="83"/>
      <c r="B3628" s="83"/>
      <c r="C3628" s="83"/>
      <c r="D3628" s="83"/>
      <c r="F3628" s="83"/>
      <c r="G3628" s="83"/>
      <c r="H3628" s="83"/>
      <c r="I3628" s="83"/>
      <c r="J3628" s="84"/>
      <c r="K3628" s="84"/>
      <c r="L3628" s="83"/>
      <c r="M3628" s="83"/>
      <c r="N3628" s="83"/>
      <c r="O3628" s="83"/>
      <c r="P3628" s="83"/>
      <c r="Q3628" s="83"/>
      <c r="R3628" s="83"/>
      <c r="S3628" s="83"/>
      <c r="T3628" s="83"/>
      <c r="U3628" s="83"/>
      <c r="V3628" s="83"/>
      <c r="W3628" s="83"/>
      <c r="X3628" s="84"/>
      <c r="Y3628" s="83"/>
      <c r="Z3628" s="83"/>
    </row>
    <row r="3629" spans="1:26" ht="17.25">
      <c r="A3629" s="83"/>
      <c r="B3629" s="83"/>
      <c r="C3629" s="83"/>
      <c r="D3629" s="83"/>
      <c r="F3629" s="40"/>
      <c r="G3629" s="40"/>
      <c r="H3629" s="83"/>
      <c r="I3629" s="83"/>
      <c r="J3629" s="84"/>
      <c r="K3629" s="84"/>
      <c r="L3629" s="83"/>
      <c r="M3629" s="83"/>
      <c r="N3629" s="84"/>
      <c r="O3629" s="83"/>
      <c r="P3629" s="83"/>
      <c r="Q3629" s="83"/>
      <c r="R3629" s="83"/>
      <c r="S3629" s="83"/>
      <c r="T3629" s="83"/>
      <c r="U3629" s="84"/>
      <c r="V3629" s="83"/>
      <c r="W3629" s="83"/>
      <c r="X3629" s="84"/>
      <c r="Y3629" s="85"/>
      <c r="Z3629" s="83"/>
    </row>
    <row r="3630" spans="1:26" ht="17.25">
      <c r="A3630" s="83"/>
      <c r="B3630" s="83"/>
      <c r="C3630" s="83"/>
      <c r="D3630" s="83"/>
      <c r="F3630" s="40"/>
      <c r="G3630" s="40"/>
      <c r="H3630" s="83"/>
      <c r="I3630" s="83"/>
      <c r="J3630" s="84"/>
      <c r="K3630" s="84"/>
      <c r="L3630" s="83"/>
      <c r="M3630" s="83"/>
      <c r="N3630" s="83"/>
      <c r="O3630" s="83"/>
      <c r="P3630" s="83"/>
      <c r="Q3630" s="83"/>
      <c r="R3630" s="83"/>
      <c r="S3630" s="83"/>
      <c r="T3630" s="83"/>
      <c r="U3630" s="84"/>
      <c r="V3630" s="83"/>
      <c r="W3630" s="83"/>
      <c r="X3630" s="84"/>
      <c r="Y3630" s="85"/>
      <c r="Z3630" s="83"/>
    </row>
    <row r="3631" spans="1:26" ht="17.25">
      <c r="A3631" s="83"/>
      <c r="B3631" s="83"/>
      <c r="C3631" s="83"/>
      <c r="D3631" s="83"/>
      <c r="F3631" s="40"/>
      <c r="G3631" s="40"/>
      <c r="H3631" s="83"/>
      <c r="I3631" s="83"/>
      <c r="J3631" s="84"/>
      <c r="K3631" s="84"/>
      <c r="L3631" s="83"/>
      <c r="M3631" s="83"/>
      <c r="N3631" s="83"/>
      <c r="O3631" s="83"/>
      <c r="P3631" s="83"/>
      <c r="Q3631" s="83"/>
      <c r="R3631" s="83"/>
      <c r="S3631" s="83"/>
      <c r="T3631" s="83"/>
      <c r="U3631" s="84"/>
      <c r="V3631" s="83"/>
      <c r="W3631" s="83"/>
      <c r="X3631" s="84"/>
      <c r="Y3631" s="85"/>
      <c r="Z3631" s="83"/>
    </row>
    <row r="3632" spans="1:26" ht="17.25">
      <c r="A3632" s="83"/>
      <c r="B3632" s="83"/>
      <c r="C3632" s="83"/>
      <c r="D3632" s="83"/>
      <c r="F3632" s="40"/>
      <c r="G3632" s="40"/>
      <c r="H3632" s="83"/>
      <c r="I3632" s="83"/>
      <c r="J3632" s="84"/>
      <c r="K3632" s="84"/>
      <c r="L3632" s="83"/>
      <c r="M3632" s="83"/>
      <c r="N3632" s="83"/>
      <c r="O3632" s="83"/>
      <c r="P3632" s="83"/>
      <c r="Q3632" s="83"/>
      <c r="R3632" s="83"/>
      <c r="S3632" s="83"/>
      <c r="T3632" s="83"/>
      <c r="U3632" s="84"/>
      <c r="V3632" s="83"/>
      <c r="W3632" s="83"/>
      <c r="X3632" s="84"/>
      <c r="Y3632" s="85"/>
      <c r="Z3632" s="83"/>
    </row>
    <row r="3633" spans="1:26" ht="17.25">
      <c r="A3633" s="83"/>
      <c r="B3633" s="83"/>
      <c r="C3633" s="83"/>
      <c r="D3633" s="83"/>
      <c r="F3633" s="40"/>
      <c r="G3633" s="40"/>
      <c r="H3633" s="83"/>
      <c r="I3633" s="83"/>
      <c r="J3633" s="84"/>
      <c r="K3633" s="84"/>
      <c r="L3633" s="83"/>
      <c r="M3633" s="83"/>
      <c r="N3633" s="83"/>
      <c r="O3633" s="83"/>
      <c r="P3633" s="83"/>
      <c r="Q3633" s="83"/>
      <c r="R3633" s="83"/>
      <c r="S3633" s="83"/>
      <c r="T3633" s="83"/>
      <c r="U3633" s="84"/>
      <c r="V3633" s="83"/>
      <c r="W3633" s="83"/>
      <c r="X3633" s="84"/>
      <c r="Y3633" s="85"/>
      <c r="Z3633" s="83"/>
    </row>
    <row r="3634" spans="1:26" ht="17.25">
      <c r="A3634" s="83"/>
      <c r="B3634" s="83"/>
      <c r="C3634" s="83"/>
      <c r="D3634" s="83"/>
      <c r="F3634" s="40"/>
      <c r="G3634" s="40"/>
      <c r="H3634" s="83"/>
      <c r="I3634" s="83"/>
      <c r="J3634" s="84"/>
      <c r="K3634" s="84"/>
      <c r="L3634" s="83"/>
      <c r="M3634" s="83"/>
      <c r="N3634" s="83"/>
      <c r="O3634" s="83"/>
      <c r="P3634" s="83"/>
      <c r="Q3634" s="83"/>
      <c r="R3634" s="83"/>
      <c r="S3634" s="83"/>
      <c r="T3634" s="83"/>
      <c r="U3634" s="84"/>
      <c r="V3634" s="83"/>
      <c r="W3634" s="83"/>
      <c r="X3634" s="84"/>
      <c r="Y3634" s="85"/>
      <c r="Z3634" s="83"/>
    </row>
    <row r="3635" spans="1:26" ht="17.25">
      <c r="A3635" s="83"/>
      <c r="B3635" s="83"/>
      <c r="C3635" s="83"/>
      <c r="D3635" s="83"/>
      <c r="F3635" s="40"/>
      <c r="G3635" s="40"/>
      <c r="H3635" s="83"/>
      <c r="I3635" s="83"/>
      <c r="J3635" s="84"/>
      <c r="K3635" s="84"/>
      <c r="L3635" s="83"/>
      <c r="M3635" s="83"/>
      <c r="N3635" s="83"/>
      <c r="O3635" s="83"/>
      <c r="P3635" s="83"/>
      <c r="Q3635" s="83"/>
      <c r="R3635" s="83"/>
      <c r="S3635" s="83"/>
      <c r="T3635" s="83"/>
      <c r="U3635" s="84"/>
      <c r="V3635" s="83"/>
      <c r="W3635" s="83"/>
      <c r="X3635" s="84"/>
      <c r="Y3635" s="85"/>
      <c r="Z3635" s="83"/>
    </row>
    <row r="3636" spans="1:26" ht="17.25">
      <c r="A3636" s="83"/>
      <c r="B3636" s="83"/>
      <c r="C3636" s="83"/>
      <c r="D3636" s="83"/>
      <c r="F3636" s="40"/>
      <c r="G3636" s="40"/>
      <c r="H3636" s="83"/>
      <c r="I3636" s="83"/>
      <c r="J3636" s="84"/>
      <c r="K3636" s="84"/>
      <c r="L3636" s="83"/>
      <c r="M3636" s="83"/>
      <c r="N3636" s="83"/>
      <c r="O3636" s="83"/>
      <c r="P3636" s="83"/>
      <c r="Q3636" s="83"/>
      <c r="R3636" s="83"/>
      <c r="S3636" s="83"/>
      <c r="T3636" s="83"/>
      <c r="U3636" s="84"/>
      <c r="V3636" s="83"/>
      <c r="W3636" s="83"/>
      <c r="X3636" s="84"/>
      <c r="Y3636" s="85"/>
      <c r="Z3636" s="83"/>
    </row>
    <row r="3637" spans="1:26" ht="17.25">
      <c r="A3637" s="83"/>
      <c r="B3637" s="83"/>
      <c r="C3637" s="83"/>
      <c r="D3637" s="83"/>
      <c r="F3637" s="40"/>
      <c r="G3637" s="40"/>
      <c r="H3637" s="83"/>
      <c r="I3637" s="83"/>
      <c r="J3637" s="84"/>
      <c r="K3637" s="84"/>
      <c r="L3637" s="83"/>
      <c r="M3637" s="83"/>
      <c r="N3637" s="83"/>
      <c r="O3637" s="83"/>
      <c r="P3637" s="83"/>
      <c r="Q3637" s="83"/>
      <c r="R3637" s="83"/>
      <c r="S3637" s="83"/>
      <c r="T3637" s="83"/>
      <c r="U3637" s="84"/>
      <c r="V3637" s="83"/>
      <c r="W3637" s="83"/>
      <c r="X3637" s="84"/>
      <c r="Y3637" s="85"/>
      <c r="Z3637" s="83"/>
    </row>
    <row r="3638" spans="1:26" ht="17.25">
      <c r="A3638" s="83"/>
      <c r="B3638" s="83"/>
      <c r="C3638" s="83"/>
      <c r="D3638" s="83"/>
      <c r="F3638" s="40"/>
      <c r="G3638" s="40"/>
      <c r="H3638" s="83"/>
      <c r="I3638" s="83"/>
      <c r="J3638" s="84"/>
      <c r="K3638" s="84"/>
      <c r="L3638" s="83"/>
      <c r="M3638" s="83"/>
      <c r="N3638" s="83"/>
      <c r="O3638" s="83"/>
      <c r="P3638" s="83"/>
      <c r="Q3638" s="83"/>
      <c r="R3638" s="83"/>
      <c r="S3638" s="83"/>
      <c r="T3638" s="83"/>
      <c r="U3638" s="84"/>
      <c r="V3638" s="83"/>
      <c r="W3638" s="83"/>
      <c r="X3638" s="84"/>
      <c r="Y3638" s="85"/>
      <c r="Z3638" s="83"/>
    </row>
    <row r="3639" spans="1:26" ht="17.25">
      <c r="A3639" s="83"/>
      <c r="B3639" s="83"/>
      <c r="C3639" s="83"/>
      <c r="D3639" s="83"/>
      <c r="F3639" s="40"/>
      <c r="G3639" s="40"/>
      <c r="H3639" s="83"/>
      <c r="I3639" s="83"/>
      <c r="J3639" s="84"/>
      <c r="K3639" s="84"/>
      <c r="L3639" s="83"/>
      <c r="M3639" s="83"/>
      <c r="N3639" s="83"/>
      <c r="O3639" s="83"/>
      <c r="P3639" s="83"/>
      <c r="Q3639" s="83"/>
      <c r="R3639" s="83"/>
      <c r="S3639" s="83"/>
      <c r="T3639" s="83"/>
      <c r="U3639" s="84"/>
      <c r="V3639" s="83"/>
      <c r="W3639" s="83"/>
      <c r="X3639" s="84"/>
      <c r="Y3639" s="85"/>
      <c r="Z3639" s="83"/>
    </row>
    <row r="3640" spans="1:26" ht="17.25">
      <c r="A3640" s="83"/>
      <c r="B3640" s="83"/>
      <c r="C3640" s="83"/>
      <c r="D3640" s="83"/>
      <c r="F3640" s="40"/>
      <c r="G3640" s="40"/>
      <c r="H3640" s="83"/>
      <c r="I3640" s="83"/>
      <c r="J3640" s="84"/>
      <c r="K3640" s="84"/>
      <c r="L3640" s="83"/>
      <c r="M3640" s="83"/>
      <c r="N3640" s="83"/>
      <c r="O3640" s="83"/>
      <c r="P3640" s="83"/>
      <c r="Q3640" s="83"/>
      <c r="R3640" s="83"/>
      <c r="S3640" s="83"/>
      <c r="T3640" s="83"/>
      <c r="U3640" s="84"/>
      <c r="V3640" s="83"/>
      <c r="W3640" s="83"/>
      <c r="X3640" s="84"/>
      <c r="Y3640" s="85"/>
      <c r="Z3640" s="83"/>
    </row>
    <row r="3641" spans="1:26" ht="17.25">
      <c r="A3641" s="83"/>
      <c r="B3641" s="83"/>
      <c r="C3641" s="83"/>
      <c r="D3641" s="83"/>
      <c r="F3641" s="40"/>
      <c r="G3641" s="40"/>
      <c r="H3641" s="83"/>
      <c r="I3641" s="83"/>
      <c r="J3641" s="84"/>
      <c r="K3641" s="84"/>
      <c r="L3641" s="83"/>
      <c r="M3641" s="83"/>
      <c r="N3641" s="84"/>
      <c r="O3641" s="83"/>
      <c r="P3641" s="83"/>
      <c r="Q3641" s="83"/>
      <c r="R3641" s="83"/>
      <c r="S3641" s="83"/>
      <c r="T3641" s="83"/>
      <c r="U3641" s="84"/>
      <c r="V3641" s="83"/>
      <c r="W3641" s="83"/>
      <c r="X3641" s="84"/>
      <c r="Y3641" s="85"/>
      <c r="Z3641" s="83"/>
    </row>
    <row r="3642" spans="1:26" ht="17.25">
      <c r="A3642" s="83"/>
      <c r="B3642" s="83"/>
      <c r="C3642" s="83"/>
      <c r="D3642" s="83"/>
      <c r="F3642" s="40"/>
      <c r="G3642" s="40"/>
      <c r="H3642" s="83"/>
      <c r="I3642" s="83"/>
      <c r="J3642" s="84"/>
      <c r="K3642" s="84"/>
      <c r="L3642" s="83"/>
      <c r="M3642" s="83"/>
      <c r="N3642" s="84"/>
      <c r="O3642" s="83"/>
      <c r="P3642" s="83"/>
      <c r="Q3642" s="83"/>
      <c r="R3642" s="83"/>
      <c r="S3642" s="83"/>
      <c r="T3642" s="83"/>
      <c r="U3642" s="84"/>
      <c r="V3642" s="83"/>
      <c r="W3642" s="83"/>
      <c r="X3642" s="84"/>
      <c r="Y3642" s="85"/>
      <c r="Z3642" s="83"/>
    </row>
    <row r="3643" spans="1:26" ht="17.25">
      <c r="A3643" s="83"/>
      <c r="B3643" s="83"/>
      <c r="C3643" s="83"/>
      <c r="D3643" s="83"/>
      <c r="F3643" s="40"/>
      <c r="G3643" s="40"/>
      <c r="H3643" s="83"/>
      <c r="I3643" s="83"/>
      <c r="J3643" s="84"/>
      <c r="K3643" s="84"/>
      <c r="L3643" s="83"/>
      <c r="M3643" s="83"/>
      <c r="N3643" s="83"/>
      <c r="O3643" s="83"/>
      <c r="P3643" s="83"/>
      <c r="Q3643" s="83"/>
      <c r="R3643" s="83"/>
      <c r="S3643" s="83"/>
      <c r="T3643" s="83"/>
      <c r="U3643" s="84"/>
      <c r="V3643" s="83"/>
      <c r="W3643" s="83"/>
      <c r="X3643" s="84"/>
      <c r="Y3643" s="85"/>
      <c r="Z3643" s="83"/>
    </row>
    <row r="3644" spans="1:26" ht="17.25">
      <c r="A3644" s="83"/>
      <c r="B3644" s="83"/>
      <c r="C3644" s="83"/>
      <c r="D3644" s="83"/>
      <c r="F3644" s="40"/>
      <c r="G3644" s="40"/>
      <c r="H3644" s="83"/>
      <c r="I3644" s="83"/>
      <c r="J3644" s="84"/>
      <c r="K3644" s="84"/>
      <c r="L3644" s="83"/>
      <c r="M3644" s="83"/>
      <c r="N3644" s="84"/>
      <c r="O3644" s="83"/>
      <c r="P3644" s="83"/>
      <c r="Q3644" s="83"/>
      <c r="R3644" s="83"/>
      <c r="S3644" s="83"/>
      <c r="T3644" s="83"/>
      <c r="U3644" s="84"/>
      <c r="V3644" s="83"/>
      <c r="W3644" s="83"/>
      <c r="X3644" s="84"/>
      <c r="Y3644" s="85"/>
      <c r="Z3644" s="83"/>
    </row>
    <row r="3645" spans="1:26" ht="17.25">
      <c r="A3645" s="83"/>
      <c r="B3645" s="83"/>
      <c r="C3645" s="83"/>
      <c r="D3645" s="83"/>
      <c r="F3645" s="40"/>
      <c r="G3645" s="40"/>
      <c r="H3645" s="83"/>
      <c r="I3645" s="83"/>
      <c r="J3645" s="84"/>
      <c r="K3645" s="84"/>
      <c r="L3645" s="83"/>
      <c r="M3645" s="83"/>
      <c r="N3645" s="83"/>
      <c r="O3645" s="83"/>
      <c r="P3645" s="83"/>
      <c r="Q3645" s="83"/>
      <c r="R3645" s="83"/>
      <c r="S3645" s="83"/>
      <c r="T3645" s="83"/>
      <c r="U3645" s="84"/>
      <c r="V3645" s="83"/>
      <c r="W3645" s="83"/>
      <c r="X3645" s="84"/>
      <c r="Y3645" s="85"/>
      <c r="Z3645" s="83"/>
    </row>
    <row r="3646" spans="1:26" ht="17.25">
      <c r="A3646" s="83"/>
      <c r="B3646" s="83"/>
      <c r="C3646" s="83"/>
      <c r="D3646" s="83"/>
      <c r="F3646" s="40"/>
      <c r="G3646" s="40"/>
      <c r="H3646" s="83"/>
      <c r="I3646" s="83"/>
      <c r="J3646" s="84"/>
      <c r="K3646" s="84"/>
      <c r="L3646" s="83"/>
      <c r="M3646" s="83"/>
      <c r="N3646" s="84"/>
      <c r="O3646" s="83"/>
      <c r="P3646" s="83"/>
      <c r="Q3646" s="83"/>
      <c r="R3646" s="83"/>
      <c r="S3646" s="83"/>
      <c r="T3646" s="83"/>
      <c r="U3646" s="84"/>
      <c r="V3646" s="83"/>
      <c r="W3646" s="83"/>
      <c r="X3646" s="84"/>
      <c r="Y3646" s="85"/>
      <c r="Z3646" s="83"/>
    </row>
    <row r="3647" spans="1:26" ht="17.25">
      <c r="A3647" s="83"/>
      <c r="B3647" s="83"/>
      <c r="C3647" s="83"/>
      <c r="D3647" s="83"/>
      <c r="F3647" s="40"/>
      <c r="G3647" s="40"/>
      <c r="H3647" s="83"/>
      <c r="I3647" s="83"/>
      <c r="J3647" s="84"/>
      <c r="K3647" s="84"/>
      <c r="L3647" s="83"/>
      <c r="M3647" s="83"/>
      <c r="N3647" s="84"/>
      <c r="O3647" s="83"/>
      <c r="P3647" s="83"/>
      <c r="Q3647" s="83"/>
      <c r="R3647" s="83"/>
      <c r="S3647" s="83"/>
      <c r="T3647" s="83"/>
      <c r="U3647" s="84"/>
      <c r="V3647" s="83"/>
      <c r="W3647" s="83"/>
      <c r="X3647" s="84"/>
      <c r="Y3647" s="85"/>
      <c r="Z3647" s="83"/>
    </row>
    <row r="3648" spans="1:26" ht="17.25">
      <c r="A3648" s="83"/>
      <c r="B3648" s="83"/>
      <c r="C3648" s="83"/>
      <c r="D3648" s="83"/>
      <c r="F3648" s="40"/>
      <c r="G3648" s="40"/>
      <c r="H3648" s="83"/>
      <c r="I3648" s="83"/>
      <c r="J3648" s="84"/>
      <c r="K3648" s="84"/>
      <c r="L3648" s="83"/>
      <c r="M3648" s="83"/>
      <c r="N3648" s="84"/>
      <c r="O3648" s="83"/>
      <c r="P3648" s="83"/>
      <c r="Q3648" s="83"/>
      <c r="R3648" s="83"/>
      <c r="S3648" s="83"/>
      <c r="T3648" s="83"/>
      <c r="U3648" s="84"/>
      <c r="V3648" s="83"/>
      <c r="W3648" s="83"/>
      <c r="X3648" s="84"/>
      <c r="Y3648" s="85"/>
      <c r="Z3648" s="83"/>
    </row>
    <row r="3649" spans="1:26" ht="17.25">
      <c r="A3649" s="83"/>
      <c r="B3649" s="83"/>
      <c r="C3649" s="83"/>
      <c r="D3649" s="83"/>
      <c r="F3649" s="40"/>
      <c r="G3649" s="40"/>
      <c r="H3649" s="83"/>
      <c r="I3649" s="83"/>
      <c r="J3649" s="84"/>
      <c r="K3649" s="84"/>
      <c r="L3649" s="83"/>
      <c r="M3649" s="83"/>
      <c r="N3649" s="84"/>
      <c r="O3649" s="83"/>
      <c r="P3649" s="83"/>
      <c r="Q3649" s="83"/>
      <c r="R3649" s="83"/>
      <c r="S3649" s="83"/>
      <c r="T3649" s="83"/>
      <c r="U3649" s="84"/>
      <c r="V3649" s="83"/>
      <c r="W3649" s="83"/>
      <c r="X3649" s="84"/>
      <c r="Y3649" s="85"/>
      <c r="Z3649" s="83"/>
    </row>
    <row r="3650" spans="1:26" ht="17.25">
      <c r="A3650" s="83"/>
      <c r="B3650" s="83"/>
      <c r="C3650" s="83"/>
      <c r="D3650" s="83"/>
      <c r="F3650" s="40"/>
      <c r="G3650" s="40"/>
      <c r="H3650" s="83"/>
      <c r="I3650" s="83"/>
      <c r="J3650" s="84"/>
      <c r="K3650" s="84"/>
      <c r="L3650" s="83"/>
      <c r="M3650" s="83"/>
      <c r="N3650" s="83"/>
      <c r="O3650" s="83"/>
      <c r="P3650" s="83"/>
      <c r="Q3650" s="83"/>
      <c r="R3650" s="83"/>
      <c r="S3650" s="83"/>
      <c r="T3650" s="83"/>
      <c r="U3650" s="84"/>
      <c r="V3650" s="83"/>
      <c r="W3650" s="83"/>
      <c r="X3650" s="84"/>
      <c r="Y3650" s="85"/>
      <c r="Z3650" s="83"/>
    </row>
    <row r="3651" spans="1:26" ht="17.25">
      <c r="A3651" s="83"/>
      <c r="B3651" s="83"/>
      <c r="C3651" s="83"/>
      <c r="D3651" s="83"/>
      <c r="F3651" s="40"/>
      <c r="G3651" s="40"/>
      <c r="H3651" s="83"/>
      <c r="I3651" s="83"/>
      <c r="J3651" s="84"/>
      <c r="K3651" s="84"/>
      <c r="L3651" s="83"/>
      <c r="M3651" s="83"/>
      <c r="N3651" s="83"/>
      <c r="O3651" s="83"/>
      <c r="P3651" s="83"/>
      <c r="Q3651" s="83"/>
      <c r="R3651" s="83"/>
      <c r="S3651" s="83"/>
      <c r="T3651" s="83"/>
      <c r="U3651" s="84"/>
      <c r="V3651" s="83"/>
      <c r="W3651" s="83"/>
      <c r="X3651" s="84"/>
      <c r="Y3651" s="85"/>
      <c r="Z3651" s="83"/>
    </row>
    <row r="3652" spans="1:26" ht="17.25">
      <c r="A3652" s="83"/>
      <c r="B3652" s="83"/>
      <c r="C3652" s="83"/>
      <c r="D3652" s="83"/>
      <c r="F3652" s="40"/>
      <c r="G3652" s="40"/>
      <c r="H3652" s="83"/>
      <c r="I3652" s="83"/>
      <c r="J3652" s="84"/>
      <c r="K3652" s="84"/>
      <c r="L3652" s="83"/>
      <c r="M3652" s="83"/>
      <c r="N3652" s="83"/>
      <c r="O3652" s="83"/>
      <c r="P3652" s="83"/>
      <c r="Q3652" s="83"/>
      <c r="R3652" s="83"/>
      <c r="S3652" s="83"/>
      <c r="T3652" s="83"/>
      <c r="U3652" s="84"/>
      <c r="V3652" s="83"/>
      <c r="W3652" s="83"/>
      <c r="X3652" s="84"/>
      <c r="Y3652" s="85"/>
      <c r="Z3652" s="83"/>
    </row>
    <row r="3653" spans="1:26" ht="17.25">
      <c r="A3653" s="83"/>
      <c r="B3653" s="83"/>
      <c r="C3653" s="83"/>
      <c r="D3653" s="83"/>
      <c r="F3653" s="40"/>
      <c r="G3653" s="40"/>
      <c r="H3653" s="83"/>
      <c r="I3653" s="83"/>
      <c r="J3653" s="84"/>
      <c r="K3653" s="84"/>
      <c r="L3653" s="83"/>
      <c r="M3653" s="83"/>
      <c r="N3653" s="83"/>
      <c r="O3653" s="83"/>
      <c r="P3653" s="83"/>
      <c r="Q3653" s="83"/>
      <c r="R3653" s="83"/>
      <c r="S3653" s="83"/>
      <c r="T3653" s="83"/>
      <c r="U3653" s="84"/>
      <c r="V3653" s="83"/>
      <c r="W3653" s="83"/>
      <c r="X3653" s="84"/>
      <c r="Y3653" s="85"/>
      <c r="Z3653" s="83"/>
    </row>
    <row r="3654" spans="1:26" ht="17.25">
      <c r="A3654" s="83"/>
      <c r="B3654" s="83"/>
      <c r="C3654" s="83"/>
      <c r="D3654" s="83"/>
      <c r="F3654" s="40"/>
      <c r="G3654" s="40"/>
      <c r="H3654" s="83"/>
      <c r="I3654" s="83"/>
      <c r="J3654" s="84"/>
      <c r="K3654" s="84"/>
      <c r="L3654" s="83"/>
      <c r="M3654" s="83"/>
      <c r="N3654" s="83"/>
      <c r="O3654" s="83"/>
      <c r="P3654" s="83"/>
      <c r="Q3654" s="83"/>
      <c r="R3654" s="83"/>
      <c r="S3654" s="83"/>
      <c r="T3654" s="83"/>
      <c r="U3654" s="84"/>
      <c r="V3654" s="83"/>
      <c r="W3654" s="83"/>
      <c r="X3654" s="84"/>
      <c r="Y3654" s="85"/>
      <c r="Z3654" s="83"/>
    </row>
    <row r="3655" spans="1:26" ht="17.25">
      <c r="A3655" s="83"/>
      <c r="B3655" s="83"/>
      <c r="C3655" s="83"/>
      <c r="D3655" s="83"/>
      <c r="F3655" s="40"/>
      <c r="G3655" s="40"/>
      <c r="H3655" s="83"/>
      <c r="I3655" s="83"/>
      <c r="J3655" s="84"/>
      <c r="K3655" s="84"/>
      <c r="L3655" s="83"/>
      <c r="M3655" s="83"/>
      <c r="N3655" s="83"/>
      <c r="O3655" s="83"/>
      <c r="P3655" s="83"/>
      <c r="Q3655" s="83"/>
      <c r="R3655" s="83"/>
      <c r="S3655" s="83"/>
      <c r="T3655" s="83"/>
      <c r="U3655" s="84"/>
      <c r="V3655" s="83"/>
      <c r="W3655" s="83"/>
      <c r="X3655" s="84"/>
      <c r="Y3655" s="85"/>
      <c r="Z3655" s="83"/>
    </row>
    <row r="3656" spans="1:26" ht="17.25">
      <c r="A3656" s="83"/>
      <c r="B3656" s="83"/>
      <c r="C3656" s="83"/>
      <c r="D3656" s="83"/>
      <c r="F3656" s="40"/>
      <c r="G3656" s="40"/>
      <c r="H3656" s="83"/>
      <c r="I3656" s="83"/>
      <c r="J3656" s="84"/>
      <c r="K3656" s="84"/>
      <c r="L3656" s="83"/>
      <c r="M3656" s="83"/>
      <c r="N3656" s="83"/>
      <c r="O3656" s="83"/>
      <c r="P3656" s="83"/>
      <c r="Q3656" s="83"/>
      <c r="R3656" s="83"/>
      <c r="S3656" s="83"/>
      <c r="T3656" s="83"/>
      <c r="U3656" s="84"/>
      <c r="V3656" s="83"/>
      <c r="W3656" s="83"/>
      <c r="X3656" s="84"/>
      <c r="Y3656" s="85"/>
      <c r="Z3656" s="83"/>
    </row>
    <row r="3657" spans="1:26" ht="17.25">
      <c r="A3657" s="83"/>
      <c r="B3657" s="83"/>
      <c r="C3657" s="83"/>
      <c r="D3657" s="83"/>
      <c r="F3657" s="40"/>
      <c r="G3657" s="40"/>
      <c r="H3657" s="83"/>
      <c r="I3657" s="83"/>
      <c r="J3657" s="84"/>
      <c r="K3657" s="84"/>
      <c r="L3657" s="83"/>
      <c r="M3657" s="83"/>
      <c r="N3657" s="83"/>
      <c r="O3657" s="83"/>
      <c r="P3657" s="83"/>
      <c r="Q3657" s="83"/>
      <c r="R3657" s="83"/>
      <c r="S3657" s="83"/>
      <c r="T3657" s="83"/>
      <c r="U3657" s="84"/>
      <c r="V3657" s="83"/>
      <c r="W3657" s="83"/>
      <c r="X3657" s="84"/>
      <c r="Y3657" s="85"/>
      <c r="Z3657" s="83"/>
    </row>
    <row r="3658" spans="1:26" ht="17.25">
      <c r="A3658" s="83"/>
      <c r="B3658" s="83"/>
      <c r="C3658" s="83"/>
      <c r="D3658" s="83"/>
      <c r="F3658" s="40"/>
      <c r="G3658" s="40"/>
      <c r="H3658" s="83"/>
      <c r="I3658" s="83"/>
      <c r="J3658" s="84"/>
      <c r="K3658" s="84"/>
      <c r="L3658" s="83"/>
      <c r="M3658" s="83"/>
      <c r="N3658" s="83"/>
      <c r="O3658" s="83"/>
      <c r="P3658" s="83"/>
      <c r="Q3658" s="83"/>
      <c r="R3658" s="83"/>
      <c r="S3658" s="83"/>
      <c r="T3658" s="83"/>
      <c r="U3658" s="84"/>
      <c r="V3658" s="83"/>
      <c r="W3658" s="83"/>
      <c r="X3658" s="84"/>
      <c r="Y3658" s="85"/>
      <c r="Z3658" s="83"/>
    </row>
    <row r="3659" spans="1:26" ht="17.25">
      <c r="A3659" s="83"/>
      <c r="B3659" s="83"/>
      <c r="C3659" s="83"/>
      <c r="D3659" s="83"/>
      <c r="F3659" s="40"/>
      <c r="G3659" s="40"/>
      <c r="H3659" s="83"/>
      <c r="I3659" s="83"/>
      <c r="J3659" s="84"/>
      <c r="K3659" s="84"/>
      <c r="L3659" s="83"/>
      <c r="M3659" s="83"/>
      <c r="N3659" s="83"/>
      <c r="O3659" s="83"/>
      <c r="P3659" s="83"/>
      <c r="Q3659" s="83"/>
      <c r="R3659" s="83"/>
      <c r="S3659" s="83"/>
      <c r="T3659" s="83"/>
      <c r="U3659" s="84"/>
      <c r="V3659" s="83"/>
      <c r="W3659" s="83"/>
      <c r="X3659" s="84"/>
      <c r="Y3659" s="85"/>
      <c r="Z3659" s="83"/>
    </row>
    <row r="3660" spans="1:26" ht="17.25">
      <c r="A3660" s="83"/>
      <c r="B3660" s="83"/>
      <c r="C3660" s="83"/>
      <c r="D3660" s="83"/>
      <c r="F3660" s="40"/>
      <c r="G3660" s="40"/>
      <c r="H3660" s="83"/>
      <c r="I3660" s="83"/>
      <c r="J3660" s="84"/>
      <c r="K3660" s="84"/>
      <c r="L3660" s="83"/>
      <c r="M3660" s="83"/>
      <c r="N3660" s="83"/>
      <c r="O3660" s="83"/>
      <c r="P3660" s="83"/>
      <c r="Q3660" s="83"/>
      <c r="R3660" s="83"/>
      <c r="S3660" s="83"/>
      <c r="T3660" s="83"/>
      <c r="U3660" s="84"/>
      <c r="V3660" s="83"/>
      <c r="W3660" s="83"/>
      <c r="X3660" s="84"/>
      <c r="Y3660" s="85"/>
      <c r="Z3660" s="83"/>
    </row>
    <row r="3661" spans="1:26" ht="17.25">
      <c r="A3661" s="83"/>
      <c r="B3661" s="83"/>
      <c r="C3661" s="83"/>
      <c r="D3661" s="83"/>
      <c r="F3661" s="40"/>
      <c r="G3661" s="40"/>
      <c r="H3661" s="83"/>
      <c r="I3661" s="83"/>
      <c r="J3661" s="84"/>
      <c r="K3661" s="84"/>
      <c r="L3661" s="83"/>
      <c r="M3661" s="83"/>
      <c r="N3661" s="84"/>
      <c r="O3661" s="83"/>
      <c r="P3661" s="83"/>
      <c r="Q3661" s="83"/>
      <c r="R3661" s="83"/>
      <c r="S3661" s="83"/>
      <c r="T3661" s="83"/>
      <c r="U3661" s="84"/>
      <c r="V3661" s="83"/>
      <c r="W3661" s="83"/>
      <c r="X3661" s="84"/>
      <c r="Y3661" s="85"/>
      <c r="Z3661" s="83"/>
    </row>
    <row r="3662" spans="1:26" ht="17.25">
      <c r="A3662" s="83"/>
      <c r="B3662" s="83"/>
      <c r="C3662" s="83"/>
      <c r="D3662" s="83"/>
      <c r="F3662" s="40"/>
      <c r="G3662" s="40"/>
      <c r="H3662" s="83"/>
      <c r="I3662" s="83"/>
      <c r="J3662" s="84"/>
      <c r="K3662" s="84"/>
      <c r="L3662" s="83"/>
      <c r="M3662" s="83"/>
      <c r="N3662" s="84"/>
      <c r="O3662" s="83"/>
      <c r="P3662" s="83"/>
      <c r="Q3662" s="83"/>
      <c r="R3662" s="83"/>
      <c r="S3662" s="83"/>
      <c r="T3662" s="83"/>
      <c r="U3662" s="84"/>
      <c r="V3662" s="83"/>
      <c r="W3662" s="83"/>
      <c r="X3662" s="84"/>
      <c r="Y3662" s="85"/>
      <c r="Z3662" s="83"/>
    </row>
    <row r="3663" spans="1:26" ht="17.25">
      <c r="A3663" s="83"/>
      <c r="B3663" s="83"/>
      <c r="C3663" s="83"/>
      <c r="D3663" s="83"/>
      <c r="F3663" s="40"/>
      <c r="G3663" s="40"/>
      <c r="H3663" s="83"/>
      <c r="I3663" s="83"/>
      <c r="J3663" s="84"/>
      <c r="K3663" s="84"/>
      <c r="L3663" s="83"/>
      <c r="M3663" s="83"/>
      <c r="N3663" s="83"/>
      <c r="O3663" s="83"/>
      <c r="P3663" s="83"/>
      <c r="Q3663" s="83"/>
      <c r="R3663" s="83"/>
      <c r="S3663" s="83"/>
      <c r="T3663" s="83"/>
      <c r="U3663" s="84"/>
      <c r="V3663" s="83"/>
      <c r="W3663" s="83"/>
      <c r="X3663" s="84"/>
      <c r="Y3663" s="85"/>
      <c r="Z3663" s="83"/>
    </row>
    <row r="3664" spans="1:26" ht="17.25">
      <c r="A3664" s="83"/>
      <c r="B3664" s="83"/>
      <c r="C3664" s="83"/>
      <c r="D3664" s="83"/>
      <c r="F3664" s="40"/>
      <c r="G3664" s="40"/>
      <c r="H3664" s="83"/>
      <c r="I3664" s="83"/>
      <c r="J3664" s="84"/>
      <c r="K3664" s="84"/>
      <c r="L3664" s="83"/>
      <c r="M3664" s="83"/>
      <c r="N3664" s="84"/>
      <c r="O3664" s="83"/>
      <c r="P3664" s="83"/>
      <c r="Q3664" s="83"/>
      <c r="R3664" s="83"/>
      <c r="S3664" s="83"/>
      <c r="T3664" s="83"/>
      <c r="U3664" s="84"/>
      <c r="V3664" s="83"/>
      <c r="W3664" s="83"/>
      <c r="X3664" s="84"/>
      <c r="Y3664" s="85"/>
      <c r="Z3664" s="83"/>
    </row>
    <row r="3665" spans="1:26" ht="17.25">
      <c r="A3665" s="83"/>
      <c r="B3665" s="83"/>
      <c r="C3665" s="83"/>
      <c r="D3665" s="83"/>
      <c r="F3665" s="40"/>
      <c r="G3665" s="40"/>
      <c r="H3665" s="83"/>
      <c r="I3665" s="83"/>
      <c r="J3665" s="84"/>
      <c r="K3665" s="84"/>
      <c r="L3665" s="83"/>
      <c r="M3665" s="83"/>
      <c r="N3665" s="83"/>
      <c r="O3665" s="83"/>
      <c r="P3665" s="83"/>
      <c r="Q3665" s="83"/>
      <c r="R3665" s="83"/>
      <c r="S3665" s="83"/>
      <c r="T3665" s="83"/>
      <c r="U3665" s="84"/>
      <c r="V3665" s="83"/>
      <c r="W3665" s="83"/>
      <c r="X3665" s="84"/>
      <c r="Y3665" s="85"/>
      <c r="Z3665" s="83"/>
    </row>
    <row r="3666" spans="1:26" ht="17.25">
      <c r="A3666" s="83"/>
      <c r="B3666" s="83"/>
      <c r="C3666" s="83"/>
      <c r="D3666" s="83"/>
      <c r="F3666" s="40"/>
      <c r="G3666" s="40"/>
      <c r="H3666" s="83"/>
      <c r="I3666" s="83"/>
      <c r="J3666" s="84"/>
      <c r="K3666" s="84"/>
      <c r="L3666" s="83"/>
      <c r="M3666" s="83"/>
      <c r="N3666" s="84"/>
      <c r="O3666" s="83"/>
      <c r="P3666" s="83"/>
      <c r="Q3666" s="83"/>
      <c r="R3666" s="83"/>
      <c r="S3666" s="83"/>
      <c r="T3666" s="83"/>
      <c r="U3666" s="84"/>
      <c r="V3666" s="83"/>
      <c r="W3666" s="83"/>
      <c r="X3666" s="84"/>
      <c r="Y3666" s="85"/>
      <c r="Z3666" s="83"/>
    </row>
    <row r="3667" spans="1:26" ht="17.25">
      <c r="A3667" s="83"/>
      <c r="B3667" s="83"/>
      <c r="C3667" s="83"/>
      <c r="D3667" s="83"/>
      <c r="F3667" s="40"/>
      <c r="G3667" s="40"/>
      <c r="H3667" s="83"/>
      <c r="I3667" s="83"/>
      <c r="J3667" s="84"/>
      <c r="K3667" s="84"/>
      <c r="L3667" s="83"/>
      <c r="M3667" s="83"/>
      <c r="N3667" s="84"/>
      <c r="O3667" s="83"/>
      <c r="P3667" s="83"/>
      <c r="Q3667" s="83"/>
      <c r="R3667" s="83"/>
      <c r="S3667" s="83"/>
      <c r="T3667" s="83"/>
      <c r="U3667" s="84"/>
      <c r="V3667" s="83"/>
      <c r="W3667" s="83"/>
      <c r="X3667" s="84"/>
      <c r="Y3667" s="85"/>
      <c r="Z3667" s="83"/>
    </row>
    <row r="3668" spans="1:26" ht="17.25">
      <c r="A3668" s="83"/>
      <c r="B3668" s="83"/>
      <c r="C3668" s="83"/>
      <c r="D3668" s="83"/>
      <c r="F3668" s="40"/>
      <c r="G3668" s="40"/>
      <c r="H3668" s="83"/>
      <c r="I3668" s="83"/>
      <c r="J3668" s="84"/>
      <c r="K3668" s="84"/>
      <c r="L3668" s="83"/>
      <c r="M3668" s="83"/>
      <c r="N3668" s="84"/>
      <c r="O3668" s="83"/>
      <c r="P3668" s="83"/>
      <c r="Q3668" s="83"/>
      <c r="R3668" s="83"/>
      <c r="S3668" s="83"/>
      <c r="T3668" s="83"/>
      <c r="U3668" s="84"/>
      <c r="V3668" s="83"/>
      <c r="W3668" s="83"/>
      <c r="X3668" s="84"/>
      <c r="Y3668" s="85"/>
      <c r="Z3668" s="83"/>
    </row>
    <row r="3669" spans="1:26" ht="17.25">
      <c r="A3669" s="83"/>
      <c r="B3669" s="83"/>
      <c r="C3669" s="83"/>
      <c r="D3669" s="83"/>
      <c r="F3669" s="40"/>
      <c r="G3669" s="40"/>
      <c r="H3669" s="83"/>
      <c r="I3669" s="83"/>
      <c r="J3669" s="84"/>
      <c r="K3669" s="84"/>
      <c r="L3669" s="83"/>
      <c r="M3669" s="83"/>
      <c r="N3669" s="84"/>
      <c r="O3669" s="83"/>
      <c r="P3669" s="83"/>
      <c r="Q3669" s="83"/>
      <c r="R3669" s="83"/>
      <c r="S3669" s="83"/>
      <c r="T3669" s="83"/>
      <c r="U3669" s="84"/>
      <c r="V3669" s="83"/>
      <c r="W3669" s="83"/>
      <c r="X3669" s="84"/>
      <c r="Y3669" s="85"/>
      <c r="Z3669" s="83"/>
    </row>
    <row r="3670" spans="1:26" ht="17.25">
      <c r="A3670" s="83"/>
      <c r="B3670" s="83"/>
      <c r="C3670" s="83"/>
      <c r="D3670" s="83"/>
      <c r="F3670" s="40"/>
      <c r="G3670" s="40"/>
      <c r="H3670" s="83"/>
      <c r="I3670" s="83"/>
      <c r="J3670" s="84"/>
      <c r="K3670" s="84"/>
      <c r="L3670" s="83"/>
      <c r="M3670" s="83"/>
      <c r="N3670" s="83"/>
      <c r="O3670" s="83"/>
      <c r="P3670" s="83"/>
      <c r="Q3670" s="83"/>
      <c r="R3670" s="83"/>
      <c r="S3670" s="83"/>
      <c r="T3670" s="83"/>
      <c r="U3670" s="84"/>
      <c r="V3670" s="83"/>
      <c r="W3670" s="83"/>
      <c r="X3670" s="84"/>
      <c r="Y3670" s="85"/>
      <c r="Z3670" s="83"/>
    </row>
    <row r="3671" spans="1:26" ht="17.25">
      <c r="A3671" s="83"/>
      <c r="B3671" s="83"/>
      <c r="C3671" s="83"/>
      <c r="D3671" s="83"/>
      <c r="F3671" s="40"/>
      <c r="G3671" s="40"/>
      <c r="H3671" s="83"/>
      <c r="I3671" s="83"/>
      <c r="J3671" s="84"/>
      <c r="K3671" s="84"/>
      <c r="L3671" s="83"/>
      <c r="M3671" s="83"/>
      <c r="N3671" s="83"/>
      <c r="O3671" s="83"/>
      <c r="P3671" s="83"/>
      <c r="Q3671" s="83"/>
      <c r="R3671" s="83"/>
      <c r="S3671" s="83"/>
      <c r="T3671" s="83"/>
      <c r="U3671" s="84"/>
      <c r="V3671" s="83"/>
      <c r="W3671" s="83"/>
      <c r="X3671" s="84"/>
      <c r="Y3671" s="85"/>
      <c r="Z3671" s="83"/>
    </row>
    <row r="3672" spans="1:26" ht="17.25">
      <c r="A3672" s="83"/>
      <c r="B3672" s="83"/>
      <c r="C3672" s="83"/>
      <c r="D3672" s="83"/>
      <c r="F3672" s="40"/>
      <c r="G3672" s="40"/>
      <c r="H3672" s="83"/>
      <c r="I3672" s="83"/>
      <c r="J3672" s="84"/>
      <c r="K3672" s="84"/>
      <c r="L3672" s="83"/>
      <c r="M3672" s="83"/>
      <c r="N3672" s="83"/>
      <c r="O3672" s="83"/>
      <c r="P3672" s="83"/>
      <c r="Q3672" s="83"/>
      <c r="R3672" s="83"/>
      <c r="S3672" s="83"/>
      <c r="T3672" s="83"/>
      <c r="U3672" s="84"/>
      <c r="V3672" s="83"/>
      <c r="W3672" s="83"/>
      <c r="X3672" s="84"/>
      <c r="Y3672" s="85"/>
      <c r="Z3672" s="83"/>
    </row>
    <row r="3673" spans="1:26" ht="17.25">
      <c r="A3673" s="83"/>
      <c r="B3673" s="83"/>
      <c r="C3673" s="83"/>
      <c r="D3673" s="83"/>
      <c r="F3673" s="40"/>
      <c r="G3673" s="40"/>
      <c r="H3673" s="83"/>
      <c r="I3673" s="83"/>
      <c r="J3673" s="84"/>
      <c r="K3673" s="84"/>
      <c r="L3673" s="83"/>
      <c r="M3673" s="83"/>
      <c r="N3673" s="83"/>
      <c r="O3673" s="83"/>
      <c r="P3673" s="83"/>
      <c r="Q3673" s="83"/>
      <c r="R3673" s="83"/>
      <c r="S3673" s="83"/>
      <c r="T3673" s="83"/>
      <c r="U3673" s="84"/>
      <c r="V3673" s="83"/>
      <c r="W3673" s="83"/>
      <c r="X3673" s="84"/>
      <c r="Y3673" s="85"/>
      <c r="Z3673" s="83"/>
    </row>
    <row r="3674" spans="1:26" ht="17.25">
      <c r="A3674" s="83"/>
      <c r="B3674" s="83"/>
      <c r="C3674" s="83"/>
      <c r="D3674" s="83"/>
      <c r="F3674" s="40"/>
      <c r="G3674" s="40"/>
      <c r="H3674" s="83"/>
      <c r="I3674" s="83"/>
      <c r="J3674" s="84"/>
      <c r="K3674" s="84"/>
      <c r="L3674" s="83"/>
      <c r="M3674" s="83"/>
      <c r="N3674" s="83"/>
      <c r="O3674" s="83"/>
      <c r="P3674" s="83"/>
      <c r="Q3674" s="83"/>
      <c r="R3674" s="83"/>
      <c r="S3674" s="83"/>
      <c r="T3674" s="83"/>
      <c r="U3674" s="84"/>
      <c r="V3674" s="83"/>
      <c r="W3674" s="83"/>
      <c r="X3674" s="84"/>
      <c r="Y3674" s="85"/>
      <c r="Z3674" s="83"/>
    </row>
    <row r="3675" spans="1:26" ht="17.25">
      <c r="A3675" s="83"/>
      <c r="B3675" s="83"/>
      <c r="C3675" s="83"/>
      <c r="D3675" s="83"/>
      <c r="F3675" s="40"/>
      <c r="G3675" s="40"/>
      <c r="H3675" s="83"/>
      <c r="I3675" s="83"/>
      <c r="J3675" s="84"/>
      <c r="K3675" s="84"/>
      <c r="L3675" s="83"/>
      <c r="M3675" s="83"/>
      <c r="N3675" s="83"/>
      <c r="O3675" s="83"/>
      <c r="P3675" s="83"/>
      <c r="Q3675" s="83"/>
      <c r="R3675" s="83"/>
      <c r="S3675" s="83"/>
      <c r="T3675" s="83"/>
      <c r="U3675" s="84"/>
      <c r="V3675" s="83"/>
      <c r="W3675" s="83"/>
      <c r="X3675" s="84"/>
      <c r="Y3675" s="85"/>
      <c r="Z3675" s="83"/>
    </row>
    <row r="3676" spans="1:26" ht="17.25">
      <c r="A3676" s="83"/>
      <c r="B3676" s="83"/>
      <c r="C3676" s="83"/>
      <c r="D3676" s="83"/>
      <c r="F3676" s="40"/>
      <c r="G3676" s="40"/>
      <c r="H3676" s="83"/>
      <c r="I3676" s="83"/>
      <c r="J3676" s="84"/>
      <c r="K3676" s="84"/>
      <c r="L3676" s="83"/>
      <c r="M3676" s="83"/>
      <c r="N3676" s="83"/>
      <c r="O3676" s="83"/>
      <c r="P3676" s="83"/>
      <c r="Q3676" s="83"/>
      <c r="R3676" s="83"/>
      <c r="S3676" s="83"/>
      <c r="T3676" s="83"/>
      <c r="U3676" s="84"/>
      <c r="V3676" s="83"/>
      <c r="W3676" s="83"/>
      <c r="X3676" s="84"/>
      <c r="Y3676" s="85"/>
      <c r="Z3676" s="83"/>
    </row>
    <row r="3677" spans="1:26" ht="17.25">
      <c r="A3677" s="83"/>
      <c r="B3677" s="83"/>
      <c r="C3677" s="83"/>
      <c r="D3677" s="83"/>
      <c r="F3677" s="40"/>
      <c r="G3677" s="40"/>
      <c r="H3677" s="83"/>
      <c r="I3677" s="83"/>
      <c r="J3677" s="84"/>
      <c r="K3677" s="84"/>
      <c r="L3677" s="83"/>
      <c r="M3677" s="83"/>
      <c r="N3677" s="83"/>
      <c r="O3677" s="83"/>
      <c r="P3677" s="83"/>
      <c r="Q3677" s="83"/>
      <c r="R3677" s="83"/>
      <c r="S3677" s="83"/>
      <c r="T3677" s="83"/>
      <c r="U3677" s="84"/>
      <c r="V3677" s="83"/>
      <c r="W3677" s="83"/>
      <c r="X3677" s="84"/>
      <c r="Y3677" s="85"/>
      <c r="Z3677" s="83"/>
    </row>
    <row r="3678" spans="1:26" ht="17.25">
      <c r="A3678" s="83"/>
      <c r="B3678" s="83"/>
      <c r="C3678" s="83"/>
      <c r="D3678" s="83"/>
      <c r="F3678" s="40"/>
      <c r="G3678" s="40"/>
      <c r="H3678" s="83"/>
      <c r="I3678" s="83"/>
      <c r="J3678" s="84"/>
      <c r="K3678" s="84"/>
      <c r="L3678" s="83"/>
      <c r="M3678" s="83"/>
      <c r="N3678" s="83"/>
      <c r="O3678" s="83"/>
      <c r="P3678" s="83"/>
      <c r="Q3678" s="83"/>
      <c r="R3678" s="83"/>
      <c r="S3678" s="83"/>
      <c r="T3678" s="83"/>
      <c r="U3678" s="84"/>
      <c r="V3678" s="83"/>
      <c r="W3678" s="83"/>
      <c r="X3678" s="84"/>
      <c r="Y3678" s="85"/>
      <c r="Z3678" s="83"/>
    </row>
    <row r="3679" spans="1:26" ht="17.25">
      <c r="A3679" s="83"/>
      <c r="B3679" s="83"/>
      <c r="C3679" s="83"/>
      <c r="D3679" s="83"/>
      <c r="F3679" s="40"/>
      <c r="G3679" s="40"/>
      <c r="H3679" s="83"/>
      <c r="I3679" s="83"/>
      <c r="J3679" s="84"/>
      <c r="K3679" s="84"/>
      <c r="L3679" s="83"/>
      <c r="M3679" s="83"/>
      <c r="N3679" s="83"/>
      <c r="O3679" s="83"/>
      <c r="P3679" s="83"/>
      <c r="Q3679" s="83"/>
      <c r="R3679" s="83"/>
      <c r="S3679" s="83"/>
      <c r="T3679" s="83"/>
      <c r="U3679" s="84"/>
      <c r="V3679" s="83"/>
      <c r="W3679" s="83"/>
      <c r="X3679" s="84"/>
      <c r="Y3679" s="85"/>
      <c r="Z3679" s="83"/>
    </row>
    <row r="3680" spans="1:26" ht="17.25">
      <c r="A3680" s="83"/>
      <c r="B3680" s="83"/>
      <c r="C3680" s="83"/>
      <c r="D3680" s="83"/>
      <c r="F3680" s="40"/>
      <c r="G3680" s="40"/>
      <c r="H3680" s="83"/>
      <c r="I3680" s="83"/>
      <c r="J3680" s="84"/>
      <c r="K3680" s="84"/>
      <c r="L3680" s="83"/>
      <c r="M3680" s="83"/>
      <c r="N3680" s="83"/>
      <c r="O3680" s="83"/>
      <c r="P3680" s="83"/>
      <c r="Q3680" s="83"/>
      <c r="R3680" s="83"/>
      <c r="S3680" s="83"/>
      <c r="T3680" s="83"/>
      <c r="U3680" s="84"/>
      <c r="V3680" s="83"/>
      <c r="W3680" s="83"/>
      <c r="X3680" s="84"/>
      <c r="Y3680" s="85"/>
      <c r="Z3680" s="83"/>
    </row>
    <row r="3681" spans="1:26" ht="17.25">
      <c r="A3681" s="83"/>
      <c r="B3681" s="83"/>
      <c r="C3681" s="83"/>
      <c r="D3681" s="83"/>
      <c r="F3681" s="40"/>
      <c r="G3681" s="40"/>
      <c r="H3681" s="83"/>
      <c r="I3681" s="83"/>
      <c r="J3681" s="84"/>
      <c r="K3681" s="84"/>
      <c r="L3681" s="83"/>
      <c r="M3681" s="83"/>
      <c r="N3681" s="84"/>
      <c r="O3681" s="83"/>
      <c r="P3681" s="83"/>
      <c r="Q3681" s="83"/>
      <c r="R3681" s="83"/>
      <c r="S3681" s="83"/>
      <c r="T3681" s="83"/>
      <c r="U3681" s="84"/>
      <c r="V3681" s="83"/>
      <c r="W3681" s="83"/>
      <c r="X3681" s="84"/>
      <c r="Y3681" s="85"/>
      <c r="Z3681" s="83"/>
    </row>
    <row r="3682" spans="1:26" ht="17.25">
      <c r="A3682" s="83"/>
      <c r="B3682" s="83"/>
      <c r="C3682" s="83"/>
      <c r="D3682" s="83"/>
      <c r="F3682" s="40"/>
      <c r="G3682" s="40"/>
      <c r="H3682" s="83"/>
      <c r="I3682" s="83"/>
      <c r="J3682" s="84"/>
      <c r="K3682" s="84"/>
      <c r="L3682" s="83"/>
      <c r="M3682" s="83"/>
      <c r="N3682" s="84"/>
      <c r="O3682" s="83"/>
      <c r="P3682" s="83"/>
      <c r="Q3682" s="83"/>
      <c r="R3682" s="83"/>
      <c r="S3682" s="83"/>
      <c r="T3682" s="83"/>
      <c r="U3682" s="84"/>
      <c r="V3682" s="83"/>
      <c r="W3682" s="83"/>
      <c r="X3682" s="84"/>
      <c r="Y3682" s="85"/>
      <c r="Z3682" s="83"/>
    </row>
    <row r="3683" spans="1:26" ht="17.25">
      <c r="A3683" s="83"/>
      <c r="B3683" s="83"/>
      <c r="C3683" s="83"/>
      <c r="D3683" s="83"/>
      <c r="F3683" s="40"/>
      <c r="G3683" s="40"/>
      <c r="H3683" s="83"/>
      <c r="I3683" s="83"/>
      <c r="J3683" s="84"/>
      <c r="K3683" s="84"/>
      <c r="L3683" s="83"/>
      <c r="M3683" s="83"/>
      <c r="N3683" s="83"/>
      <c r="O3683" s="83"/>
      <c r="P3683" s="83"/>
      <c r="Q3683" s="83"/>
      <c r="R3683" s="83"/>
      <c r="S3683" s="83"/>
      <c r="T3683" s="83"/>
      <c r="U3683" s="84"/>
      <c r="V3683" s="83"/>
      <c r="W3683" s="83"/>
      <c r="X3683" s="84"/>
      <c r="Y3683" s="85"/>
      <c r="Z3683" s="83"/>
    </row>
    <row r="3684" spans="1:26" ht="17.25">
      <c r="A3684" s="83"/>
      <c r="B3684" s="83"/>
      <c r="C3684" s="83"/>
      <c r="D3684" s="83"/>
      <c r="F3684" s="40"/>
      <c r="G3684" s="40"/>
      <c r="H3684" s="83"/>
      <c r="I3684" s="83"/>
      <c r="J3684" s="84"/>
      <c r="K3684" s="84"/>
      <c r="L3684" s="83"/>
      <c r="M3684" s="83"/>
      <c r="N3684" s="84"/>
      <c r="O3684" s="83"/>
      <c r="P3684" s="83"/>
      <c r="Q3684" s="83"/>
      <c r="R3684" s="83"/>
      <c r="S3684" s="83"/>
      <c r="T3684" s="83"/>
      <c r="U3684" s="84"/>
      <c r="V3684" s="83"/>
      <c r="W3684" s="83"/>
      <c r="X3684" s="84"/>
      <c r="Y3684" s="85"/>
      <c r="Z3684" s="83"/>
    </row>
    <row r="3685" spans="1:26" ht="17.25">
      <c r="A3685" s="83"/>
      <c r="B3685" s="83"/>
      <c r="C3685" s="83"/>
      <c r="D3685" s="83"/>
      <c r="F3685" s="40"/>
      <c r="G3685" s="40"/>
      <c r="H3685" s="83"/>
      <c r="I3685" s="83"/>
      <c r="J3685" s="84"/>
      <c r="K3685" s="84"/>
      <c r="L3685" s="83"/>
      <c r="M3685" s="83"/>
      <c r="N3685" s="83"/>
      <c r="O3685" s="83"/>
      <c r="P3685" s="83"/>
      <c r="Q3685" s="83"/>
      <c r="R3685" s="83"/>
      <c r="S3685" s="83"/>
      <c r="T3685" s="83"/>
      <c r="U3685" s="84"/>
      <c r="V3685" s="83"/>
      <c r="W3685" s="83"/>
      <c r="X3685" s="84"/>
      <c r="Y3685" s="85"/>
      <c r="Z3685" s="83"/>
    </row>
    <row r="3686" spans="1:26" ht="17.25">
      <c r="A3686" s="83"/>
      <c r="B3686" s="83"/>
      <c r="C3686" s="83"/>
      <c r="D3686" s="83"/>
      <c r="F3686" s="40"/>
      <c r="G3686" s="40"/>
      <c r="H3686" s="83"/>
      <c r="I3686" s="83"/>
      <c r="J3686" s="84"/>
      <c r="K3686" s="84"/>
      <c r="L3686" s="83"/>
      <c r="M3686" s="83"/>
      <c r="N3686" s="84"/>
      <c r="O3686" s="83"/>
      <c r="P3686" s="83"/>
      <c r="Q3686" s="83"/>
      <c r="R3686" s="83"/>
      <c r="S3686" s="83"/>
      <c r="T3686" s="83"/>
      <c r="U3686" s="84"/>
      <c r="V3686" s="83"/>
      <c r="W3686" s="83"/>
      <c r="X3686" s="84"/>
      <c r="Y3686" s="85"/>
      <c r="Z3686" s="83"/>
    </row>
    <row r="3687" spans="1:26" ht="17.25">
      <c r="A3687" s="83"/>
      <c r="B3687" s="83"/>
      <c r="C3687" s="83"/>
      <c r="D3687" s="83"/>
      <c r="F3687" s="40"/>
      <c r="G3687" s="40"/>
      <c r="H3687" s="83"/>
      <c r="I3687" s="83"/>
      <c r="J3687" s="84"/>
      <c r="K3687" s="84"/>
      <c r="L3687" s="83"/>
      <c r="M3687" s="83"/>
      <c r="N3687" s="84"/>
      <c r="O3687" s="83"/>
      <c r="P3687" s="83"/>
      <c r="Q3687" s="83"/>
      <c r="R3687" s="83"/>
      <c r="S3687" s="83"/>
      <c r="T3687" s="83"/>
      <c r="U3687" s="84"/>
      <c r="V3687" s="83"/>
      <c r="W3687" s="83"/>
      <c r="X3687" s="84"/>
      <c r="Y3687" s="85"/>
      <c r="Z3687" s="83"/>
    </row>
    <row r="3688" spans="1:26" ht="17.25">
      <c r="A3688" s="83"/>
      <c r="B3688" s="83"/>
      <c r="C3688" s="83"/>
      <c r="D3688" s="83"/>
      <c r="F3688" s="40"/>
      <c r="G3688" s="40"/>
      <c r="H3688" s="83"/>
      <c r="I3688" s="83"/>
      <c r="J3688" s="84"/>
      <c r="K3688" s="84"/>
      <c r="L3688" s="83"/>
      <c r="M3688" s="83"/>
      <c r="N3688" s="84"/>
      <c r="O3688" s="83"/>
      <c r="P3688" s="83"/>
      <c r="Q3688" s="83"/>
      <c r="R3688" s="83"/>
      <c r="S3688" s="83"/>
      <c r="T3688" s="83"/>
      <c r="U3688" s="84"/>
      <c r="V3688" s="83"/>
      <c r="W3688" s="83"/>
      <c r="X3688" s="84"/>
      <c r="Y3688" s="85"/>
      <c r="Z3688" s="83"/>
    </row>
    <row r="3689" spans="1:26" ht="17.25">
      <c r="A3689" s="83"/>
      <c r="B3689" s="83"/>
      <c r="C3689" s="83"/>
      <c r="D3689" s="83"/>
      <c r="F3689" s="40"/>
      <c r="G3689" s="40"/>
      <c r="H3689" s="83"/>
      <c r="I3689" s="83"/>
      <c r="J3689" s="84"/>
      <c r="K3689" s="84"/>
      <c r="L3689" s="83"/>
      <c r="M3689" s="83"/>
      <c r="N3689" s="84"/>
      <c r="O3689" s="83"/>
      <c r="P3689" s="83"/>
      <c r="Q3689" s="83"/>
      <c r="R3689" s="83"/>
      <c r="S3689" s="83"/>
      <c r="T3689" s="83"/>
      <c r="U3689" s="84"/>
      <c r="V3689" s="83"/>
      <c r="W3689" s="83"/>
      <c r="X3689" s="84"/>
      <c r="Y3689" s="85"/>
      <c r="Z3689" s="83"/>
    </row>
    <row r="3690" spans="1:26" ht="17.25">
      <c r="A3690" s="83"/>
      <c r="B3690" s="83"/>
      <c r="C3690" s="83"/>
      <c r="D3690" s="83"/>
      <c r="F3690" s="40"/>
      <c r="G3690" s="40"/>
      <c r="H3690" s="83"/>
      <c r="I3690" s="83"/>
      <c r="J3690" s="84"/>
      <c r="K3690" s="84"/>
      <c r="L3690" s="83"/>
      <c r="M3690" s="83"/>
      <c r="N3690" s="83"/>
      <c r="O3690" s="83"/>
      <c r="P3690" s="83"/>
      <c r="Q3690" s="83"/>
      <c r="R3690" s="83"/>
      <c r="S3690" s="83"/>
      <c r="T3690" s="83"/>
      <c r="U3690" s="84"/>
      <c r="V3690" s="83"/>
      <c r="W3690" s="83"/>
      <c r="X3690" s="84"/>
      <c r="Y3690" s="85"/>
      <c r="Z3690" s="83"/>
    </row>
    <row r="3691" spans="1:26" ht="17.25">
      <c r="A3691" s="83"/>
      <c r="B3691" s="83"/>
      <c r="C3691" s="83"/>
      <c r="D3691" s="83"/>
      <c r="F3691" s="40"/>
      <c r="G3691" s="40"/>
      <c r="H3691" s="83"/>
      <c r="I3691" s="83"/>
      <c r="J3691" s="84"/>
      <c r="K3691" s="84"/>
      <c r="L3691" s="83"/>
      <c r="M3691" s="83"/>
      <c r="N3691" s="83"/>
      <c r="O3691" s="83"/>
      <c r="P3691" s="83"/>
      <c r="Q3691" s="83"/>
      <c r="R3691" s="83"/>
      <c r="S3691" s="83"/>
      <c r="T3691" s="83"/>
      <c r="U3691" s="84"/>
      <c r="V3691" s="83"/>
      <c r="W3691" s="83"/>
      <c r="X3691" s="84"/>
      <c r="Y3691" s="85"/>
      <c r="Z3691" s="83"/>
    </row>
    <row r="3692" spans="1:26" ht="17.25">
      <c r="A3692" s="83"/>
      <c r="B3692" s="83"/>
      <c r="C3692" s="83"/>
      <c r="D3692" s="83"/>
      <c r="F3692" s="40"/>
      <c r="G3692" s="40"/>
      <c r="H3692" s="83"/>
      <c r="I3692" s="83"/>
      <c r="J3692" s="84"/>
      <c r="K3692" s="84"/>
      <c r="L3692" s="83"/>
      <c r="M3692" s="83"/>
      <c r="N3692" s="83"/>
      <c r="O3692" s="83"/>
      <c r="P3692" s="83"/>
      <c r="Q3692" s="83"/>
      <c r="R3692" s="83"/>
      <c r="S3692" s="83"/>
      <c r="T3692" s="83"/>
      <c r="U3692" s="84"/>
      <c r="V3692" s="83"/>
      <c r="W3692" s="83"/>
      <c r="X3692" s="84"/>
      <c r="Y3692" s="85"/>
      <c r="Z3692" s="83"/>
    </row>
    <row r="3693" spans="1:26" ht="17.25">
      <c r="A3693" s="83"/>
      <c r="B3693" s="83"/>
      <c r="C3693" s="83"/>
      <c r="D3693" s="83"/>
      <c r="F3693" s="40"/>
      <c r="G3693" s="40"/>
      <c r="H3693" s="83"/>
      <c r="I3693" s="83"/>
      <c r="J3693" s="84"/>
      <c r="K3693" s="84"/>
      <c r="L3693" s="83"/>
      <c r="M3693" s="83"/>
      <c r="N3693" s="83"/>
      <c r="O3693" s="83"/>
      <c r="P3693" s="83"/>
      <c r="Q3693" s="83"/>
      <c r="R3693" s="83"/>
      <c r="S3693" s="83"/>
      <c r="T3693" s="83"/>
      <c r="U3693" s="84"/>
      <c r="V3693" s="83"/>
      <c r="W3693" s="83"/>
      <c r="X3693" s="84"/>
      <c r="Y3693" s="85"/>
      <c r="Z3693" s="83"/>
    </row>
    <row r="3694" spans="1:26" ht="17.25">
      <c r="A3694" s="83"/>
      <c r="B3694" s="83"/>
      <c r="C3694" s="83"/>
      <c r="D3694" s="83"/>
      <c r="F3694" s="40"/>
      <c r="G3694" s="40"/>
      <c r="H3694" s="83"/>
      <c r="I3694" s="83"/>
      <c r="J3694" s="84"/>
      <c r="K3694" s="84"/>
      <c r="L3694" s="83"/>
      <c r="M3694" s="83"/>
      <c r="N3694" s="83"/>
      <c r="O3694" s="83"/>
      <c r="P3694" s="83"/>
      <c r="Q3694" s="83"/>
      <c r="R3694" s="83"/>
      <c r="S3694" s="83"/>
      <c r="T3694" s="83"/>
      <c r="U3694" s="84"/>
      <c r="V3694" s="83"/>
      <c r="W3694" s="83"/>
      <c r="X3694" s="84"/>
      <c r="Y3694" s="85"/>
      <c r="Z3694" s="83"/>
    </row>
    <row r="3695" spans="1:26" ht="17.25">
      <c r="A3695" s="83"/>
      <c r="B3695" s="83"/>
      <c r="C3695" s="83"/>
      <c r="D3695" s="83"/>
      <c r="F3695" s="40"/>
      <c r="G3695" s="40"/>
      <c r="H3695" s="83"/>
      <c r="I3695" s="83"/>
      <c r="J3695" s="84"/>
      <c r="K3695" s="84"/>
      <c r="L3695" s="83"/>
      <c r="M3695" s="83"/>
      <c r="N3695" s="83"/>
      <c r="O3695" s="83"/>
      <c r="P3695" s="83"/>
      <c r="Q3695" s="83"/>
      <c r="R3695" s="83"/>
      <c r="S3695" s="83"/>
      <c r="T3695" s="83"/>
      <c r="U3695" s="84"/>
      <c r="V3695" s="83"/>
      <c r="W3695" s="83"/>
      <c r="X3695" s="84"/>
      <c r="Y3695" s="85"/>
      <c r="Z3695" s="83"/>
    </row>
    <row r="3696" spans="1:26" ht="17.25">
      <c r="A3696" s="83"/>
      <c r="B3696" s="83"/>
      <c r="C3696" s="83"/>
      <c r="D3696" s="83"/>
      <c r="F3696" s="40"/>
      <c r="G3696" s="40"/>
      <c r="H3696" s="83"/>
      <c r="I3696" s="83"/>
      <c r="J3696" s="84"/>
      <c r="K3696" s="84"/>
      <c r="L3696" s="83"/>
      <c r="M3696" s="83"/>
      <c r="N3696" s="83"/>
      <c r="O3696" s="83"/>
      <c r="P3696" s="83"/>
      <c r="Q3696" s="83"/>
      <c r="R3696" s="83"/>
      <c r="S3696" s="83"/>
      <c r="T3696" s="83"/>
      <c r="U3696" s="84"/>
      <c r="V3696" s="83"/>
      <c r="W3696" s="83"/>
      <c r="X3696" s="84"/>
      <c r="Y3696" s="85"/>
      <c r="Z3696" s="83"/>
    </row>
    <row r="3697" spans="1:26" ht="17.25">
      <c r="A3697" s="83"/>
      <c r="B3697" s="83"/>
      <c r="C3697" s="83"/>
      <c r="D3697" s="83"/>
      <c r="F3697" s="40"/>
      <c r="G3697" s="40"/>
      <c r="H3697" s="83"/>
      <c r="I3697" s="83"/>
      <c r="J3697" s="84"/>
      <c r="K3697" s="84"/>
      <c r="L3697" s="83"/>
      <c r="M3697" s="83"/>
      <c r="N3697" s="83"/>
      <c r="O3697" s="83"/>
      <c r="P3697" s="83"/>
      <c r="Q3697" s="83"/>
      <c r="R3697" s="83"/>
      <c r="S3697" s="83"/>
      <c r="T3697" s="83"/>
      <c r="U3697" s="84"/>
      <c r="V3697" s="83"/>
      <c r="W3697" s="83"/>
      <c r="X3697" s="84"/>
      <c r="Y3697" s="85"/>
      <c r="Z3697" s="83"/>
    </row>
    <row r="3698" spans="1:26" ht="17.25">
      <c r="A3698" s="83"/>
      <c r="B3698" s="83"/>
      <c r="C3698" s="83"/>
      <c r="D3698" s="83"/>
      <c r="F3698" s="40"/>
      <c r="G3698" s="40"/>
      <c r="H3698" s="83"/>
      <c r="I3698" s="83"/>
      <c r="J3698" s="84"/>
      <c r="K3698" s="84"/>
      <c r="L3698" s="83"/>
      <c r="M3698" s="83"/>
      <c r="N3698" s="83"/>
      <c r="O3698" s="83"/>
      <c r="P3698" s="83"/>
      <c r="Q3698" s="83"/>
      <c r="R3698" s="83"/>
      <c r="S3698" s="83"/>
      <c r="T3698" s="83"/>
      <c r="U3698" s="84"/>
      <c r="V3698" s="83"/>
      <c r="W3698" s="83"/>
      <c r="X3698" s="84"/>
      <c r="Y3698" s="85"/>
      <c r="Z3698" s="83"/>
    </row>
    <row r="3699" spans="1:26" ht="17.25">
      <c r="A3699" s="83"/>
      <c r="B3699" s="83"/>
      <c r="C3699" s="83"/>
      <c r="D3699" s="83"/>
      <c r="F3699" s="40"/>
      <c r="G3699" s="40"/>
      <c r="H3699" s="83"/>
      <c r="I3699" s="83"/>
      <c r="J3699" s="84"/>
      <c r="K3699" s="84"/>
      <c r="L3699" s="83"/>
      <c r="M3699" s="83"/>
      <c r="N3699" s="83"/>
      <c r="O3699" s="83"/>
      <c r="P3699" s="83"/>
      <c r="Q3699" s="83"/>
      <c r="R3699" s="83"/>
      <c r="S3699" s="83"/>
      <c r="T3699" s="83"/>
      <c r="U3699" s="84"/>
      <c r="V3699" s="83"/>
      <c r="W3699" s="83"/>
      <c r="X3699" s="84"/>
      <c r="Y3699" s="85"/>
      <c r="Z3699" s="83"/>
    </row>
    <row r="3700" spans="1:26" ht="17.25">
      <c r="A3700" s="83"/>
      <c r="B3700" s="83"/>
      <c r="C3700" s="83"/>
      <c r="D3700" s="83"/>
      <c r="F3700" s="40"/>
      <c r="G3700" s="40"/>
      <c r="H3700" s="83"/>
      <c r="I3700" s="83"/>
      <c r="J3700" s="84"/>
      <c r="K3700" s="84"/>
      <c r="L3700" s="83"/>
      <c r="M3700" s="83"/>
      <c r="N3700" s="83"/>
      <c r="O3700" s="83"/>
      <c r="P3700" s="83"/>
      <c r="Q3700" s="83"/>
      <c r="R3700" s="83"/>
      <c r="S3700" s="83"/>
      <c r="T3700" s="83"/>
      <c r="U3700" s="84"/>
      <c r="V3700" s="83"/>
      <c r="W3700" s="83"/>
      <c r="X3700" s="84"/>
      <c r="Y3700" s="85"/>
      <c r="Z3700" s="83"/>
    </row>
    <row r="3701" spans="1:26" ht="17.25">
      <c r="A3701" s="83"/>
      <c r="B3701" s="83"/>
      <c r="C3701" s="83"/>
      <c r="D3701" s="83"/>
      <c r="F3701" s="40"/>
      <c r="G3701" s="40"/>
      <c r="H3701" s="83"/>
      <c r="I3701" s="83"/>
      <c r="J3701" s="84"/>
      <c r="K3701" s="84"/>
      <c r="L3701" s="83"/>
      <c r="M3701" s="83"/>
      <c r="N3701" s="84"/>
      <c r="O3701" s="83"/>
      <c r="P3701" s="83"/>
      <c r="Q3701" s="83"/>
      <c r="R3701" s="83"/>
      <c r="S3701" s="83"/>
      <c r="T3701" s="83"/>
      <c r="U3701" s="84"/>
      <c r="V3701" s="83"/>
      <c r="W3701" s="83"/>
      <c r="X3701" s="84"/>
      <c r="Y3701" s="85"/>
      <c r="Z3701" s="83"/>
    </row>
    <row r="3702" spans="1:26" ht="17.25">
      <c r="A3702" s="83"/>
      <c r="B3702" s="83"/>
      <c r="C3702" s="83"/>
      <c r="D3702" s="83"/>
      <c r="F3702" s="40"/>
      <c r="G3702" s="40"/>
      <c r="H3702" s="83"/>
      <c r="I3702" s="83"/>
      <c r="J3702" s="84"/>
      <c r="K3702" s="84"/>
      <c r="L3702" s="83"/>
      <c r="M3702" s="83"/>
      <c r="N3702" s="84"/>
      <c r="O3702" s="83"/>
      <c r="P3702" s="83"/>
      <c r="Q3702" s="83"/>
      <c r="R3702" s="83"/>
      <c r="S3702" s="83"/>
      <c r="T3702" s="83"/>
      <c r="U3702" s="84"/>
      <c r="V3702" s="83"/>
      <c r="W3702" s="83"/>
      <c r="X3702" s="84"/>
      <c r="Y3702" s="85"/>
      <c r="Z3702" s="83"/>
    </row>
    <row r="3703" spans="1:26" ht="17.25">
      <c r="A3703" s="83"/>
      <c r="B3703" s="83"/>
      <c r="C3703" s="83"/>
      <c r="D3703" s="83"/>
      <c r="F3703" s="40"/>
      <c r="G3703" s="40"/>
      <c r="H3703" s="83"/>
      <c r="I3703" s="83"/>
      <c r="J3703" s="84"/>
      <c r="K3703" s="84"/>
      <c r="L3703" s="83"/>
      <c r="M3703" s="83"/>
      <c r="N3703" s="83"/>
      <c r="O3703" s="83"/>
      <c r="P3703" s="83"/>
      <c r="Q3703" s="83"/>
      <c r="R3703" s="83"/>
      <c r="S3703" s="83"/>
      <c r="T3703" s="83"/>
      <c r="U3703" s="84"/>
      <c r="V3703" s="83"/>
      <c r="W3703" s="83"/>
      <c r="X3703" s="84"/>
      <c r="Y3703" s="85"/>
      <c r="Z3703" s="83"/>
    </row>
    <row r="3704" spans="1:26" ht="17.25">
      <c r="A3704" s="83"/>
      <c r="B3704" s="83"/>
      <c r="C3704" s="83"/>
      <c r="D3704" s="83"/>
      <c r="F3704" s="40"/>
      <c r="G3704" s="40"/>
      <c r="H3704" s="83"/>
      <c r="I3704" s="83"/>
      <c r="J3704" s="84"/>
      <c r="K3704" s="84"/>
      <c r="L3704" s="83"/>
      <c r="M3704" s="83"/>
      <c r="N3704" s="84"/>
      <c r="O3704" s="83"/>
      <c r="P3704" s="83"/>
      <c r="Q3704" s="83"/>
      <c r="R3704" s="83"/>
      <c r="S3704" s="83"/>
      <c r="T3704" s="83"/>
      <c r="U3704" s="84"/>
      <c r="V3704" s="83"/>
      <c r="W3704" s="83"/>
      <c r="X3704" s="84"/>
      <c r="Y3704" s="85"/>
      <c r="Z3704" s="83"/>
    </row>
    <row r="3705" spans="1:26" ht="17.25">
      <c r="A3705" s="83"/>
      <c r="B3705" s="83"/>
      <c r="C3705" s="83"/>
      <c r="D3705" s="83"/>
      <c r="F3705" s="40"/>
      <c r="G3705" s="40"/>
      <c r="H3705" s="83"/>
      <c r="I3705" s="83"/>
      <c r="J3705" s="84"/>
      <c r="K3705" s="84"/>
      <c r="L3705" s="83"/>
      <c r="M3705" s="83"/>
      <c r="N3705" s="83"/>
      <c r="O3705" s="83"/>
      <c r="P3705" s="83"/>
      <c r="Q3705" s="83"/>
      <c r="R3705" s="83"/>
      <c r="S3705" s="83"/>
      <c r="T3705" s="83"/>
      <c r="U3705" s="84"/>
      <c r="V3705" s="83"/>
      <c r="W3705" s="83"/>
      <c r="X3705" s="84"/>
      <c r="Y3705" s="85"/>
      <c r="Z3705" s="83"/>
    </row>
    <row r="3706" spans="1:26" ht="17.25">
      <c r="A3706" s="83"/>
      <c r="B3706" s="83"/>
      <c r="C3706" s="83"/>
      <c r="D3706" s="83"/>
      <c r="F3706" s="40"/>
      <c r="G3706" s="40"/>
      <c r="H3706" s="83"/>
      <c r="I3706" s="83"/>
      <c r="J3706" s="84"/>
      <c r="K3706" s="84"/>
      <c r="L3706" s="83"/>
      <c r="M3706" s="83"/>
      <c r="N3706" s="84"/>
      <c r="O3706" s="83"/>
      <c r="P3706" s="83"/>
      <c r="Q3706" s="83"/>
      <c r="R3706" s="83"/>
      <c r="S3706" s="83"/>
      <c r="T3706" s="83"/>
      <c r="U3706" s="84"/>
      <c r="V3706" s="83"/>
      <c r="W3706" s="83"/>
      <c r="X3706" s="84"/>
      <c r="Y3706" s="85"/>
      <c r="Z3706" s="83"/>
    </row>
    <row r="3707" spans="1:26" ht="17.25">
      <c r="A3707" s="83"/>
      <c r="B3707" s="83"/>
      <c r="C3707" s="83"/>
      <c r="D3707" s="83"/>
      <c r="F3707" s="40"/>
      <c r="G3707" s="40"/>
      <c r="H3707" s="83"/>
      <c r="I3707" s="83"/>
      <c r="J3707" s="84"/>
      <c r="K3707" s="84"/>
      <c r="L3707" s="83"/>
      <c r="M3707" s="83"/>
      <c r="N3707" s="84"/>
      <c r="O3707" s="83"/>
      <c r="P3707" s="83"/>
      <c r="Q3707" s="83"/>
      <c r="R3707" s="83"/>
      <c r="S3707" s="83"/>
      <c r="T3707" s="83"/>
      <c r="U3707" s="84"/>
      <c r="V3707" s="83"/>
      <c r="W3707" s="83"/>
      <c r="X3707" s="84"/>
      <c r="Y3707" s="85"/>
      <c r="Z3707" s="83"/>
    </row>
    <row r="3708" spans="1:26" ht="17.25">
      <c r="A3708" s="83"/>
      <c r="B3708" s="83"/>
      <c r="C3708" s="83"/>
      <c r="D3708" s="83"/>
      <c r="F3708" s="40"/>
      <c r="G3708" s="40"/>
      <c r="H3708" s="83"/>
      <c r="I3708" s="83"/>
      <c r="J3708" s="84"/>
      <c r="K3708" s="84"/>
      <c r="L3708" s="83"/>
      <c r="M3708" s="83"/>
      <c r="N3708" s="84"/>
      <c r="O3708" s="83"/>
      <c r="P3708" s="83"/>
      <c r="Q3708" s="83"/>
      <c r="R3708" s="83"/>
      <c r="S3708" s="83"/>
      <c r="T3708" s="83"/>
      <c r="U3708" s="84"/>
      <c r="V3708" s="83"/>
      <c r="W3708" s="83"/>
      <c r="X3708" s="84"/>
      <c r="Y3708" s="85"/>
      <c r="Z3708" s="83"/>
    </row>
    <row r="3709" spans="1:26" ht="17.25">
      <c r="A3709" s="83"/>
      <c r="B3709" s="83"/>
      <c r="C3709" s="83"/>
      <c r="D3709" s="83"/>
      <c r="F3709" s="40"/>
      <c r="G3709" s="40"/>
      <c r="H3709" s="83"/>
      <c r="I3709" s="83"/>
      <c r="J3709" s="84"/>
      <c r="K3709" s="84"/>
      <c r="L3709" s="83"/>
      <c r="M3709" s="83"/>
      <c r="N3709" s="84"/>
      <c r="O3709" s="83"/>
      <c r="P3709" s="83"/>
      <c r="Q3709" s="83"/>
      <c r="R3709" s="83"/>
      <c r="S3709" s="83"/>
      <c r="T3709" s="83"/>
      <c r="U3709" s="84"/>
      <c r="V3709" s="83"/>
      <c r="W3709" s="83"/>
      <c r="X3709" s="84"/>
      <c r="Y3709" s="85"/>
      <c r="Z3709" s="83"/>
    </row>
    <row r="3710" spans="1:26" ht="17.25">
      <c r="A3710" s="83"/>
      <c r="B3710" s="83"/>
      <c r="C3710" s="83"/>
      <c r="D3710" s="83"/>
      <c r="F3710" s="40"/>
      <c r="G3710" s="40"/>
      <c r="H3710" s="83"/>
      <c r="I3710" s="83"/>
      <c r="J3710" s="84"/>
      <c r="K3710" s="84"/>
      <c r="L3710" s="83"/>
      <c r="M3710" s="83"/>
      <c r="N3710" s="83"/>
      <c r="O3710" s="83"/>
      <c r="P3710" s="83"/>
      <c r="Q3710" s="83"/>
      <c r="R3710" s="83"/>
      <c r="S3710" s="83"/>
      <c r="T3710" s="83"/>
      <c r="U3710" s="84"/>
      <c r="V3710" s="83"/>
      <c r="W3710" s="83"/>
      <c r="X3710" s="84"/>
      <c r="Y3710" s="85"/>
      <c r="Z3710" s="83"/>
    </row>
    <row r="3711" spans="1:26" ht="17.25">
      <c r="A3711" s="83"/>
      <c r="B3711" s="83"/>
      <c r="C3711" s="83"/>
      <c r="D3711" s="83"/>
      <c r="F3711" s="40"/>
      <c r="G3711" s="40"/>
      <c r="H3711" s="83"/>
      <c r="I3711" s="83"/>
      <c r="J3711" s="84"/>
      <c r="K3711" s="84"/>
      <c r="L3711" s="83"/>
      <c r="M3711" s="83"/>
      <c r="N3711" s="83"/>
      <c r="O3711" s="83"/>
      <c r="P3711" s="83"/>
      <c r="Q3711" s="83"/>
      <c r="R3711" s="83"/>
      <c r="S3711" s="83"/>
      <c r="T3711" s="83"/>
      <c r="U3711" s="84"/>
      <c r="V3711" s="83"/>
      <c r="W3711" s="83"/>
      <c r="X3711" s="84"/>
      <c r="Y3711" s="85"/>
      <c r="Z3711" s="83"/>
    </row>
    <row r="3712" spans="1:26" ht="17.25">
      <c r="A3712" s="83"/>
      <c r="B3712" s="83"/>
      <c r="C3712" s="83"/>
      <c r="D3712" s="83"/>
      <c r="F3712" s="40"/>
      <c r="G3712" s="40"/>
      <c r="H3712" s="83"/>
      <c r="I3712" s="83"/>
      <c r="J3712" s="84"/>
      <c r="K3712" s="84"/>
      <c r="L3712" s="83"/>
      <c r="M3712" s="83"/>
      <c r="N3712" s="83"/>
      <c r="O3712" s="83"/>
      <c r="P3712" s="83"/>
      <c r="Q3712" s="83"/>
      <c r="R3712" s="83"/>
      <c r="S3712" s="83"/>
      <c r="T3712" s="83"/>
      <c r="U3712" s="84"/>
      <c r="V3712" s="83"/>
      <c r="W3712" s="83"/>
      <c r="X3712" s="84"/>
      <c r="Y3712" s="85"/>
      <c r="Z3712" s="83"/>
    </row>
    <row r="3713" spans="1:26" ht="17.25">
      <c r="A3713" s="83"/>
      <c r="B3713" s="83"/>
      <c r="C3713" s="83"/>
      <c r="D3713" s="83"/>
      <c r="F3713" s="40"/>
      <c r="G3713" s="40"/>
      <c r="H3713" s="83"/>
      <c r="I3713" s="83"/>
      <c r="J3713" s="84"/>
      <c r="K3713" s="84"/>
      <c r="L3713" s="83"/>
      <c r="M3713" s="83"/>
      <c r="N3713" s="83"/>
      <c r="O3713" s="83"/>
      <c r="P3713" s="83"/>
      <c r="Q3713" s="83"/>
      <c r="R3713" s="83"/>
      <c r="S3713" s="83"/>
      <c r="T3713" s="83"/>
      <c r="U3713" s="84"/>
      <c r="V3713" s="83"/>
      <c r="W3713" s="83"/>
      <c r="X3713" s="84"/>
      <c r="Y3713" s="85"/>
      <c r="Z3713" s="83"/>
    </row>
    <row r="3714" spans="1:26" ht="17.25">
      <c r="A3714" s="83"/>
      <c r="B3714" s="83"/>
      <c r="C3714" s="83"/>
      <c r="D3714" s="83"/>
      <c r="F3714" s="40"/>
      <c r="G3714" s="40"/>
      <c r="H3714" s="83"/>
      <c r="I3714" s="83"/>
      <c r="J3714" s="84"/>
      <c r="K3714" s="84"/>
      <c r="L3714" s="83"/>
      <c r="M3714" s="83"/>
      <c r="N3714" s="83"/>
      <c r="O3714" s="83"/>
      <c r="P3714" s="83"/>
      <c r="Q3714" s="83"/>
      <c r="R3714" s="83"/>
      <c r="S3714" s="83"/>
      <c r="T3714" s="83"/>
      <c r="U3714" s="84"/>
      <c r="V3714" s="83"/>
      <c r="W3714" s="83"/>
      <c r="X3714" s="84"/>
      <c r="Y3714" s="85"/>
      <c r="Z3714" s="83"/>
    </row>
    <row r="3715" spans="1:26" ht="17.25">
      <c r="A3715" s="83"/>
      <c r="B3715" s="83"/>
      <c r="C3715" s="83"/>
      <c r="D3715" s="83"/>
      <c r="F3715" s="40"/>
      <c r="G3715" s="40"/>
      <c r="H3715" s="83"/>
      <c r="I3715" s="83"/>
      <c r="J3715" s="84"/>
      <c r="K3715" s="84"/>
      <c r="L3715" s="83"/>
      <c r="M3715" s="83"/>
      <c r="N3715" s="83"/>
      <c r="O3715" s="83"/>
      <c r="P3715" s="83"/>
      <c r="Q3715" s="83"/>
      <c r="R3715" s="83"/>
      <c r="S3715" s="83"/>
      <c r="T3715" s="83"/>
      <c r="U3715" s="84"/>
      <c r="V3715" s="83"/>
      <c r="W3715" s="83"/>
      <c r="X3715" s="84"/>
      <c r="Y3715" s="85"/>
      <c r="Z3715" s="83"/>
    </row>
    <row r="3716" spans="1:26" ht="17.25">
      <c r="A3716" s="83"/>
      <c r="B3716" s="83"/>
      <c r="C3716" s="83"/>
      <c r="D3716" s="83"/>
      <c r="F3716" s="40"/>
      <c r="G3716" s="40"/>
      <c r="H3716" s="83"/>
      <c r="I3716" s="83"/>
      <c r="J3716" s="84"/>
      <c r="K3716" s="84"/>
      <c r="L3716" s="83"/>
      <c r="M3716" s="83"/>
      <c r="N3716" s="83"/>
      <c r="O3716" s="83"/>
      <c r="P3716" s="83"/>
      <c r="Q3716" s="83"/>
      <c r="R3716" s="83"/>
      <c r="S3716" s="83"/>
      <c r="T3716" s="83"/>
      <c r="U3716" s="84"/>
      <c r="V3716" s="83"/>
      <c r="W3716" s="83"/>
      <c r="X3716" s="84"/>
      <c r="Y3716" s="85"/>
      <c r="Z3716" s="83"/>
    </row>
    <row r="3717" spans="1:26" ht="17.25">
      <c r="A3717" s="83"/>
      <c r="B3717" s="83"/>
      <c r="C3717" s="83"/>
      <c r="D3717" s="83"/>
      <c r="F3717" s="40"/>
      <c r="G3717" s="40"/>
      <c r="H3717" s="83"/>
      <c r="I3717" s="83"/>
      <c r="J3717" s="84"/>
      <c r="K3717" s="84"/>
      <c r="L3717" s="83"/>
      <c r="M3717" s="83"/>
      <c r="N3717" s="83"/>
      <c r="O3717" s="83"/>
      <c r="P3717" s="83"/>
      <c r="Q3717" s="83"/>
      <c r="R3717" s="83"/>
      <c r="S3717" s="83"/>
      <c r="T3717" s="83"/>
      <c r="U3717" s="84"/>
      <c r="V3717" s="83"/>
      <c r="W3717" s="83"/>
      <c r="X3717" s="84"/>
      <c r="Y3717" s="85"/>
      <c r="Z3717" s="83"/>
    </row>
    <row r="3718" spans="1:26" ht="17.25">
      <c r="A3718" s="83"/>
      <c r="B3718" s="83"/>
      <c r="C3718" s="83"/>
      <c r="D3718" s="83"/>
      <c r="F3718" s="40"/>
      <c r="G3718" s="40"/>
      <c r="H3718" s="83"/>
      <c r="I3718" s="83"/>
      <c r="J3718" s="84"/>
      <c r="K3718" s="84"/>
      <c r="L3718" s="83"/>
      <c r="M3718" s="83"/>
      <c r="N3718" s="83"/>
      <c r="O3718" s="83"/>
      <c r="P3718" s="83"/>
      <c r="Q3718" s="83"/>
      <c r="R3718" s="83"/>
      <c r="S3718" s="83"/>
      <c r="T3718" s="83"/>
      <c r="U3718" s="84"/>
      <c r="V3718" s="83"/>
      <c r="W3718" s="83"/>
      <c r="X3718" s="84"/>
      <c r="Y3718" s="85"/>
      <c r="Z3718" s="83"/>
    </row>
    <row r="3719" spans="1:26" ht="17.25">
      <c r="A3719" s="83"/>
      <c r="B3719" s="83"/>
      <c r="C3719" s="83"/>
      <c r="D3719" s="83"/>
      <c r="F3719" s="40"/>
      <c r="G3719" s="40"/>
      <c r="H3719" s="83"/>
      <c r="I3719" s="83"/>
      <c r="J3719" s="84"/>
      <c r="K3719" s="84"/>
      <c r="L3719" s="83"/>
      <c r="M3719" s="83"/>
      <c r="N3719" s="83"/>
      <c r="O3719" s="83"/>
      <c r="P3719" s="83"/>
      <c r="Q3719" s="83"/>
      <c r="R3719" s="83"/>
      <c r="S3719" s="83"/>
      <c r="T3719" s="83"/>
      <c r="U3719" s="84"/>
      <c r="V3719" s="83"/>
      <c r="W3719" s="83"/>
      <c r="X3719" s="84"/>
      <c r="Y3719" s="85"/>
      <c r="Z3719" s="83"/>
    </row>
    <row r="3720" spans="1:26" ht="17.25">
      <c r="A3720" s="83"/>
      <c r="B3720" s="83"/>
      <c r="C3720" s="83"/>
      <c r="D3720" s="83"/>
      <c r="F3720" s="40"/>
      <c r="G3720" s="40"/>
      <c r="H3720" s="83"/>
      <c r="I3720" s="83"/>
      <c r="J3720" s="84"/>
      <c r="K3720" s="84"/>
      <c r="L3720" s="83"/>
      <c r="M3720" s="83"/>
      <c r="N3720" s="83"/>
      <c r="O3720" s="83"/>
      <c r="P3720" s="83"/>
      <c r="Q3720" s="83"/>
      <c r="R3720" s="83"/>
      <c r="S3720" s="83"/>
      <c r="T3720" s="83"/>
      <c r="U3720" s="84"/>
      <c r="V3720" s="83"/>
      <c r="W3720" s="83"/>
      <c r="X3720" s="84"/>
      <c r="Y3720" s="85"/>
      <c r="Z3720" s="83"/>
    </row>
    <row r="3721" spans="1:26" ht="17.25">
      <c r="A3721" s="83"/>
      <c r="B3721" s="83"/>
      <c r="C3721" s="83"/>
      <c r="D3721" s="83"/>
      <c r="F3721" s="40"/>
      <c r="G3721" s="40"/>
      <c r="H3721" s="83"/>
      <c r="I3721" s="83"/>
      <c r="J3721" s="84"/>
      <c r="K3721" s="84"/>
      <c r="L3721" s="83"/>
      <c r="M3721" s="83"/>
      <c r="N3721" s="84"/>
      <c r="O3721" s="83"/>
      <c r="P3721" s="83"/>
      <c r="Q3721" s="83"/>
      <c r="R3721" s="83"/>
      <c r="S3721" s="83"/>
      <c r="T3721" s="83"/>
      <c r="U3721" s="84"/>
      <c r="V3721" s="83"/>
      <c r="W3721" s="83"/>
      <c r="X3721" s="84"/>
      <c r="Y3721" s="85"/>
      <c r="Z3721" s="83"/>
    </row>
    <row r="3722" spans="1:26" ht="17.25">
      <c r="A3722" s="83"/>
      <c r="B3722" s="83"/>
      <c r="C3722" s="83"/>
      <c r="D3722" s="83"/>
      <c r="F3722" s="40"/>
      <c r="G3722" s="40"/>
      <c r="H3722" s="83"/>
      <c r="I3722" s="83"/>
      <c r="J3722" s="84"/>
      <c r="K3722" s="84"/>
      <c r="L3722" s="83"/>
      <c r="M3722" s="83"/>
      <c r="N3722" s="84"/>
      <c r="O3722" s="83"/>
      <c r="P3722" s="83"/>
      <c r="Q3722" s="83"/>
      <c r="R3722" s="83"/>
      <c r="S3722" s="83"/>
      <c r="T3722" s="83"/>
      <c r="U3722" s="84"/>
      <c r="V3722" s="83"/>
      <c r="W3722" s="83"/>
      <c r="X3722" s="84"/>
      <c r="Y3722" s="85"/>
      <c r="Z3722" s="83"/>
    </row>
    <row r="3723" spans="1:26" ht="17.25">
      <c r="A3723" s="83"/>
      <c r="B3723" s="83"/>
      <c r="C3723" s="83"/>
      <c r="D3723" s="83"/>
      <c r="F3723" s="40"/>
      <c r="G3723" s="40"/>
      <c r="H3723" s="83"/>
      <c r="I3723" s="83"/>
      <c r="J3723" s="84"/>
      <c r="K3723" s="84"/>
      <c r="L3723" s="83"/>
      <c r="M3723" s="83"/>
      <c r="N3723" s="83"/>
      <c r="O3723" s="83"/>
      <c r="P3723" s="83"/>
      <c r="Q3723" s="83"/>
      <c r="R3723" s="83"/>
      <c r="S3723" s="83"/>
      <c r="T3723" s="83"/>
      <c r="U3723" s="84"/>
      <c r="V3723" s="83"/>
      <c r="W3723" s="83"/>
      <c r="X3723" s="84"/>
      <c r="Y3723" s="85"/>
      <c r="Z3723" s="83"/>
    </row>
    <row r="3724" spans="1:26" ht="17.25">
      <c r="A3724" s="83"/>
      <c r="B3724" s="83"/>
      <c r="C3724" s="83"/>
      <c r="D3724" s="83"/>
      <c r="F3724" s="40"/>
      <c r="G3724" s="40"/>
      <c r="H3724" s="83"/>
      <c r="I3724" s="83"/>
      <c r="J3724" s="84"/>
      <c r="K3724" s="84"/>
      <c r="L3724" s="83"/>
      <c r="M3724" s="83"/>
      <c r="N3724" s="84"/>
      <c r="O3724" s="83"/>
      <c r="P3724" s="83"/>
      <c r="Q3724" s="83"/>
      <c r="R3724" s="83"/>
      <c r="S3724" s="83"/>
      <c r="T3724" s="83"/>
      <c r="U3724" s="84"/>
      <c r="V3724" s="83"/>
      <c r="W3724" s="83"/>
      <c r="X3724" s="84"/>
      <c r="Y3724" s="85"/>
      <c r="Z3724" s="83"/>
    </row>
    <row r="3725" spans="1:26" ht="17.25">
      <c r="A3725" s="83"/>
      <c r="B3725" s="83"/>
      <c r="C3725" s="83"/>
      <c r="D3725" s="83"/>
      <c r="F3725" s="40"/>
      <c r="G3725" s="40"/>
      <c r="H3725" s="83"/>
      <c r="I3725" s="83"/>
      <c r="J3725" s="84"/>
      <c r="K3725" s="84"/>
      <c r="L3725" s="83"/>
      <c r="M3725" s="83"/>
      <c r="N3725" s="83"/>
      <c r="O3725" s="83"/>
      <c r="P3725" s="83"/>
      <c r="Q3725" s="83"/>
      <c r="R3725" s="83"/>
      <c r="S3725" s="83"/>
      <c r="T3725" s="83"/>
      <c r="U3725" s="84"/>
      <c r="V3725" s="83"/>
      <c r="W3725" s="83"/>
      <c r="X3725" s="84"/>
      <c r="Y3725" s="85"/>
      <c r="Z3725" s="83"/>
    </row>
    <row r="3726" spans="1:26" ht="17.25">
      <c r="A3726" s="83"/>
      <c r="B3726" s="83"/>
      <c r="C3726" s="83"/>
      <c r="D3726" s="83"/>
      <c r="F3726" s="40"/>
      <c r="G3726" s="40"/>
      <c r="H3726" s="83"/>
      <c r="I3726" s="83"/>
      <c r="J3726" s="84"/>
      <c r="K3726" s="84"/>
      <c r="L3726" s="83"/>
      <c r="M3726" s="83"/>
      <c r="N3726" s="84"/>
      <c r="O3726" s="83"/>
      <c r="P3726" s="83"/>
      <c r="Q3726" s="83"/>
      <c r="R3726" s="83"/>
      <c r="S3726" s="83"/>
      <c r="T3726" s="83"/>
      <c r="U3726" s="84"/>
      <c r="V3726" s="83"/>
      <c r="W3726" s="83"/>
      <c r="X3726" s="84"/>
      <c r="Y3726" s="85"/>
      <c r="Z3726" s="83"/>
    </row>
    <row r="3727" spans="1:26" ht="17.25">
      <c r="A3727" s="83"/>
      <c r="B3727" s="83"/>
      <c r="C3727" s="83"/>
      <c r="D3727" s="83"/>
      <c r="F3727" s="40"/>
      <c r="G3727" s="40"/>
      <c r="H3727" s="83"/>
      <c r="I3727" s="83"/>
      <c r="J3727" s="84"/>
      <c r="K3727" s="84"/>
      <c r="L3727" s="83"/>
      <c r="M3727" s="83"/>
      <c r="N3727" s="84"/>
      <c r="O3727" s="83"/>
      <c r="P3727" s="83"/>
      <c r="Q3727" s="83"/>
      <c r="R3727" s="83"/>
      <c r="S3727" s="83"/>
      <c r="T3727" s="83"/>
      <c r="U3727" s="84"/>
      <c r="V3727" s="83"/>
      <c r="W3727" s="83"/>
      <c r="X3727" s="84"/>
      <c r="Y3727" s="85"/>
      <c r="Z3727" s="83"/>
    </row>
    <row r="3728" spans="1:26" ht="17.25">
      <c r="A3728" s="83"/>
      <c r="B3728" s="83"/>
      <c r="C3728" s="83"/>
      <c r="D3728" s="83"/>
      <c r="F3728" s="40"/>
      <c r="G3728" s="40"/>
      <c r="H3728" s="83"/>
      <c r="I3728" s="83"/>
      <c r="J3728" s="84"/>
      <c r="K3728" s="84"/>
      <c r="L3728" s="83"/>
      <c r="M3728" s="83"/>
      <c r="N3728" s="84"/>
      <c r="O3728" s="83"/>
      <c r="P3728" s="83"/>
      <c r="Q3728" s="83"/>
      <c r="R3728" s="83"/>
      <c r="S3728" s="83"/>
      <c r="T3728" s="83"/>
      <c r="U3728" s="84"/>
      <c r="V3728" s="83"/>
      <c r="W3728" s="83"/>
      <c r="X3728" s="84"/>
      <c r="Y3728" s="85"/>
      <c r="Z3728" s="83"/>
    </row>
    <row r="3729" spans="1:26" ht="17.25">
      <c r="A3729" s="83"/>
      <c r="B3729" s="83"/>
      <c r="C3729" s="83"/>
      <c r="D3729" s="83"/>
      <c r="F3729" s="40"/>
      <c r="G3729" s="40"/>
      <c r="H3729" s="83"/>
      <c r="I3729" s="83"/>
      <c r="J3729" s="84"/>
      <c r="K3729" s="84"/>
      <c r="L3729" s="83"/>
      <c r="M3729" s="83"/>
      <c r="N3729" s="84"/>
      <c r="O3729" s="83"/>
      <c r="P3729" s="83"/>
      <c r="Q3729" s="83"/>
      <c r="R3729" s="83"/>
      <c r="S3729" s="83"/>
      <c r="T3729" s="83"/>
      <c r="U3729" s="84"/>
      <c r="V3729" s="83"/>
      <c r="W3729" s="83"/>
      <c r="X3729" s="84"/>
      <c r="Y3729" s="85"/>
      <c r="Z3729" s="83"/>
    </row>
    <row r="3730" spans="1:26" ht="17.25">
      <c r="A3730" s="83"/>
      <c r="B3730" s="83"/>
      <c r="C3730" s="83"/>
      <c r="D3730" s="83"/>
      <c r="F3730" s="40"/>
      <c r="G3730" s="40"/>
      <c r="H3730" s="83"/>
      <c r="I3730" s="83"/>
      <c r="J3730" s="84"/>
      <c r="K3730" s="84"/>
      <c r="L3730" s="83"/>
      <c r="M3730" s="83"/>
      <c r="N3730" s="83"/>
      <c r="O3730" s="83"/>
      <c r="P3730" s="83"/>
      <c r="Q3730" s="83"/>
      <c r="R3730" s="83"/>
      <c r="S3730" s="83"/>
      <c r="T3730" s="83"/>
      <c r="U3730" s="84"/>
      <c r="V3730" s="83"/>
      <c r="W3730" s="83"/>
      <c r="X3730" s="84"/>
      <c r="Y3730" s="85"/>
      <c r="Z3730" s="83"/>
    </row>
    <row r="3731" spans="1:26" ht="17.25">
      <c r="A3731" s="83"/>
      <c r="B3731" s="83"/>
      <c r="C3731" s="83"/>
      <c r="D3731" s="83"/>
      <c r="F3731" s="40"/>
      <c r="G3731" s="40"/>
      <c r="H3731" s="83"/>
      <c r="I3731" s="83"/>
      <c r="J3731" s="84"/>
      <c r="K3731" s="84"/>
      <c r="L3731" s="83"/>
      <c r="M3731" s="83"/>
      <c r="N3731" s="83"/>
      <c r="O3731" s="83"/>
      <c r="P3731" s="83"/>
      <c r="Q3731" s="83"/>
      <c r="R3731" s="83"/>
      <c r="S3731" s="83"/>
      <c r="T3731" s="83"/>
      <c r="U3731" s="84"/>
      <c r="V3731" s="83"/>
      <c r="W3731" s="83"/>
      <c r="X3731" s="84"/>
      <c r="Y3731" s="85"/>
      <c r="Z3731" s="83"/>
    </row>
    <row r="3732" spans="1:26" ht="17.25">
      <c r="A3732" s="83"/>
      <c r="B3732" s="83"/>
      <c r="C3732" s="83"/>
      <c r="D3732" s="83"/>
      <c r="F3732" s="40"/>
      <c r="G3732" s="40"/>
      <c r="H3732" s="83"/>
      <c r="I3732" s="83"/>
      <c r="J3732" s="84"/>
      <c r="K3732" s="84"/>
      <c r="L3732" s="83"/>
      <c r="M3732" s="83"/>
      <c r="N3732" s="83"/>
      <c r="O3732" s="83"/>
      <c r="P3732" s="83"/>
      <c r="Q3732" s="83"/>
      <c r="R3732" s="83"/>
      <c r="S3732" s="83"/>
      <c r="T3732" s="83"/>
      <c r="U3732" s="84"/>
      <c r="V3732" s="83"/>
      <c r="W3732" s="83"/>
      <c r="X3732" s="84"/>
      <c r="Y3732" s="85"/>
      <c r="Z3732" s="83"/>
    </row>
    <row r="3733" spans="1:26" ht="17.25">
      <c r="A3733" s="83"/>
      <c r="B3733" s="83"/>
      <c r="C3733" s="83"/>
      <c r="D3733" s="83"/>
      <c r="F3733" s="40"/>
      <c r="G3733" s="40"/>
      <c r="H3733" s="83"/>
      <c r="I3733" s="83"/>
      <c r="J3733" s="84"/>
      <c r="K3733" s="84"/>
      <c r="L3733" s="83"/>
      <c r="M3733" s="83"/>
      <c r="N3733" s="83"/>
      <c r="O3733" s="83"/>
      <c r="P3733" s="83"/>
      <c r="Q3733" s="83"/>
      <c r="R3733" s="83"/>
      <c r="S3733" s="83"/>
      <c r="T3733" s="83"/>
      <c r="U3733" s="84"/>
      <c r="V3733" s="83"/>
      <c r="W3733" s="83"/>
      <c r="X3733" s="84"/>
      <c r="Y3733" s="85"/>
      <c r="Z3733" s="83"/>
    </row>
    <row r="3734" spans="1:26" ht="17.25">
      <c r="A3734" s="83"/>
      <c r="B3734" s="83"/>
      <c r="C3734" s="83"/>
      <c r="D3734" s="83"/>
      <c r="F3734" s="40"/>
      <c r="G3734" s="40"/>
      <c r="H3734" s="83"/>
      <c r="I3734" s="83"/>
      <c r="J3734" s="84"/>
      <c r="K3734" s="84"/>
      <c r="L3734" s="83"/>
      <c r="M3734" s="83"/>
      <c r="N3734" s="83"/>
      <c r="O3734" s="83"/>
      <c r="P3734" s="83"/>
      <c r="Q3734" s="83"/>
      <c r="R3734" s="83"/>
      <c r="S3734" s="83"/>
      <c r="T3734" s="83"/>
      <c r="U3734" s="84"/>
      <c r="V3734" s="83"/>
      <c r="W3734" s="83"/>
      <c r="X3734" s="84"/>
      <c r="Y3734" s="85"/>
      <c r="Z3734" s="83"/>
    </row>
    <row r="3735" spans="1:26" ht="17.25">
      <c r="A3735" s="83"/>
      <c r="B3735" s="83"/>
      <c r="C3735" s="83"/>
      <c r="D3735" s="83"/>
      <c r="F3735" s="40"/>
      <c r="G3735" s="40"/>
      <c r="H3735" s="83"/>
      <c r="I3735" s="83"/>
      <c r="J3735" s="84"/>
      <c r="K3735" s="84"/>
      <c r="L3735" s="83"/>
      <c r="M3735" s="83"/>
      <c r="N3735" s="83"/>
      <c r="O3735" s="83"/>
      <c r="P3735" s="83"/>
      <c r="Q3735" s="83"/>
      <c r="R3735" s="83"/>
      <c r="S3735" s="83"/>
      <c r="T3735" s="83"/>
      <c r="U3735" s="84"/>
      <c r="V3735" s="83"/>
      <c r="W3735" s="83"/>
      <c r="X3735" s="84"/>
      <c r="Y3735" s="85"/>
      <c r="Z3735" s="83"/>
    </row>
    <row r="3736" spans="1:26" ht="17.25">
      <c r="A3736" s="83"/>
      <c r="B3736" s="83"/>
      <c r="C3736" s="83"/>
      <c r="D3736" s="83"/>
      <c r="F3736" s="40"/>
      <c r="G3736" s="40"/>
      <c r="H3736" s="83"/>
      <c r="I3736" s="83"/>
      <c r="J3736" s="84"/>
      <c r="K3736" s="84"/>
      <c r="L3736" s="83"/>
      <c r="M3736" s="83"/>
      <c r="N3736" s="83"/>
      <c r="O3736" s="83"/>
      <c r="P3736" s="83"/>
      <c r="Q3736" s="83"/>
      <c r="R3736" s="83"/>
      <c r="S3736" s="83"/>
      <c r="T3736" s="83"/>
      <c r="U3736" s="84"/>
      <c r="V3736" s="83"/>
      <c r="W3736" s="83"/>
      <c r="X3736" s="84"/>
      <c r="Y3736" s="85"/>
      <c r="Z3736" s="83"/>
    </row>
    <row r="3737" spans="1:26" ht="17.25">
      <c r="A3737" s="83"/>
      <c r="B3737" s="83"/>
      <c r="C3737" s="83"/>
      <c r="D3737" s="83"/>
      <c r="F3737" s="40"/>
      <c r="G3737" s="40"/>
      <c r="H3737" s="83"/>
      <c r="I3737" s="83"/>
      <c r="J3737" s="84"/>
      <c r="K3737" s="84"/>
      <c r="L3737" s="83"/>
      <c r="M3737" s="83"/>
      <c r="N3737" s="83"/>
      <c r="O3737" s="83"/>
      <c r="P3737" s="83"/>
      <c r="Q3737" s="83"/>
      <c r="R3737" s="83"/>
      <c r="S3737" s="83"/>
      <c r="T3737" s="83"/>
      <c r="U3737" s="84"/>
      <c r="V3737" s="83"/>
      <c r="W3737" s="83"/>
      <c r="X3737" s="84"/>
      <c r="Y3737" s="85"/>
      <c r="Z3737" s="83"/>
    </row>
    <row r="3738" spans="1:26" ht="17.25">
      <c r="A3738" s="83"/>
      <c r="B3738" s="83"/>
      <c r="C3738" s="83"/>
      <c r="D3738" s="83"/>
      <c r="F3738" s="40"/>
      <c r="G3738" s="40"/>
      <c r="H3738" s="83"/>
      <c r="I3738" s="83"/>
      <c r="J3738" s="84"/>
      <c r="K3738" s="84"/>
      <c r="L3738" s="83"/>
      <c r="M3738" s="83"/>
      <c r="N3738" s="83"/>
      <c r="O3738" s="83"/>
      <c r="P3738" s="83"/>
      <c r="Q3738" s="83"/>
      <c r="R3738" s="83"/>
      <c r="S3738" s="83"/>
      <c r="T3738" s="83"/>
      <c r="U3738" s="84"/>
      <c r="V3738" s="83"/>
      <c r="W3738" s="83"/>
      <c r="X3738" s="84"/>
      <c r="Y3738" s="85"/>
      <c r="Z3738" s="83"/>
    </row>
    <row r="3739" spans="1:26" ht="17.25">
      <c r="A3739" s="83"/>
      <c r="B3739" s="83"/>
      <c r="C3739" s="83"/>
      <c r="D3739" s="83"/>
      <c r="F3739" s="40"/>
      <c r="G3739" s="40"/>
      <c r="H3739" s="83"/>
      <c r="I3739" s="83"/>
      <c r="J3739" s="84"/>
      <c r="K3739" s="84"/>
      <c r="L3739" s="83"/>
      <c r="M3739" s="83"/>
      <c r="N3739" s="83"/>
      <c r="O3739" s="83"/>
      <c r="P3739" s="83"/>
      <c r="Q3739" s="83"/>
      <c r="R3739" s="83"/>
      <c r="S3739" s="83"/>
      <c r="T3739" s="83"/>
      <c r="U3739" s="84"/>
      <c r="V3739" s="83"/>
      <c r="W3739" s="83"/>
      <c r="X3739" s="84"/>
      <c r="Y3739" s="85"/>
      <c r="Z3739" s="83"/>
    </row>
    <row r="3740" spans="1:26" ht="17.25">
      <c r="A3740" s="83"/>
      <c r="B3740" s="83"/>
      <c r="C3740" s="83"/>
      <c r="D3740" s="83"/>
      <c r="F3740" s="40"/>
      <c r="G3740" s="40"/>
      <c r="H3740" s="83"/>
      <c r="I3740" s="83"/>
      <c r="J3740" s="84"/>
      <c r="K3740" s="84"/>
      <c r="L3740" s="83"/>
      <c r="M3740" s="83"/>
      <c r="N3740" s="83"/>
      <c r="O3740" s="83"/>
      <c r="P3740" s="83"/>
      <c r="Q3740" s="83"/>
      <c r="R3740" s="83"/>
      <c r="S3740" s="83"/>
      <c r="T3740" s="83"/>
      <c r="U3740" s="84"/>
      <c r="V3740" s="83"/>
      <c r="W3740" s="83"/>
      <c r="X3740" s="84"/>
      <c r="Y3740" s="85"/>
      <c r="Z3740" s="83"/>
    </row>
    <row r="3741" spans="1:26" ht="17.25">
      <c r="A3741" s="83"/>
      <c r="B3741" s="83"/>
      <c r="C3741" s="83"/>
      <c r="D3741" s="83"/>
      <c r="F3741" s="40"/>
      <c r="G3741" s="40"/>
      <c r="H3741" s="83"/>
      <c r="I3741" s="83"/>
      <c r="J3741" s="84"/>
      <c r="K3741" s="84"/>
      <c r="L3741" s="83"/>
      <c r="M3741" s="83"/>
      <c r="N3741" s="84"/>
      <c r="O3741" s="83"/>
      <c r="P3741" s="83"/>
      <c r="Q3741" s="83"/>
      <c r="R3741" s="83"/>
      <c r="S3741" s="83"/>
      <c r="T3741" s="83"/>
      <c r="U3741" s="84"/>
      <c r="V3741" s="83"/>
      <c r="W3741" s="83"/>
      <c r="X3741" s="84"/>
      <c r="Y3741" s="85"/>
      <c r="Z3741" s="83"/>
    </row>
    <row r="3742" spans="1:26" ht="17.25">
      <c r="A3742" s="83"/>
      <c r="B3742" s="83"/>
      <c r="C3742" s="83"/>
      <c r="D3742" s="83"/>
      <c r="F3742" s="40"/>
      <c r="G3742" s="40"/>
      <c r="H3742" s="83"/>
      <c r="I3742" s="83"/>
      <c r="J3742" s="84"/>
      <c r="K3742" s="84"/>
      <c r="L3742" s="83"/>
      <c r="M3742" s="83"/>
      <c r="N3742" s="84"/>
      <c r="O3742" s="83"/>
      <c r="P3742" s="83"/>
      <c r="Q3742" s="83"/>
      <c r="R3742" s="83"/>
      <c r="S3742" s="83"/>
      <c r="T3742" s="83"/>
      <c r="U3742" s="84"/>
      <c r="V3742" s="83"/>
      <c r="W3742" s="83"/>
      <c r="X3742" s="84"/>
      <c r="Y3742" s="85"/>
      <c r="Z3742" s="83"/>
    </row>
    <row r="3743" spans="1:26" ht="17.25">
      <c r="A3743" s="83"/>
      <c r="B3743" s="83"/>
      <c r="C3743" s="83"/>
      <c r="D3743" s="83"/>
      <c r="F3743" s="40"/>
      <c r="G3743" s="40"/>
      <c r="H3743" s="83"/>
      <c r="I3743" s="83"/>
      <c r="J3743" s="84"/>
      <c r="K3743" s="84"/>
      <c r="L3743" s="83"/>
      <c r="M3743" s="83"/>
      <c r="N3743" s="83"/>
      <c r="O3743" s="83"/>
      <c r="P3743" s="83"/>
      <c r="Q3743" s="83"/>
      <c r="R3743" s="83"/>
      <c r="S3743" s="83"/>
      <c r="T3743" s="83"/>
      <c r="U3743" s="84"/>
      <c r="V3743" s="83"/>
      <c r="W3743" s="83"/>
      <c r="X3743" s="84"/>
      <c r="Y3743" s="85"/>
      <c r="Z3743" s="83"/>
    </row>
    <row r="3744" spans="1:26" ht="17.25">
      <c r="A3744" s="83"/>
      <c r="B3744" s="83"/>
      <c r="C3744" s="83"/>
      <c r="D3744" s="83"/>
      <c r="F3744" s="40"/>
      <c r="G3744" s="40"/>
      <c r="H3744" s="83"/>
      <c r="I3744" s="83"/>
      <c r="J3744" s="84"/>
      <c r="K3744" s="84"/>
      <c r="L3744" s="83"/>
      <c r="M3744" s="83"/>
      <c r="N3744" s="84"/>
      <c r="O3744" s="83"/>
      <c r="P3744" s="83"/>
      <c r="Q3744" s="83"/>
      <c r="R3744" s="83"/>
      <c r="S3744" s="83"/>
      <c r="T3744" s="83"/>
      <c r="U3744" s="84"/>
      <c r="V3744" s="83"/>
      <c r="W3744" s="83"/>
      <c r="X3744" s="84"/>
      <c r="Y3744" s="85"/>
      <c r="Z3744" s="83"/>
    </row>
    <row r="3745" spans="1:26" ht="17.25">
      <c r="A3745" s="83"/>
      <c r="B3745" s="83"/>
      <c r="C3745" s="83"/>
      <c r="D3745" s="83"/>
      <c r="F3745" s="40"/>
      <c r="G3745" s="40"/>
      <c r="H3745" s="83"/>
      <c r="I3745" s="83"/>
      <c r="J3745" s="84"/>
      <c r="K3745" s="84"/>
      <c r="L3745" s="83"/>
      <c r="M3745" s="83"/>
      <c r="N3745" s="83"/>
      <c r="O3745" s="83"/>
      <c r="P3745" s="83"/>
      <c r="Q3745" s="83"/>
      <c r="R3745" s="83"/>
      <c r="S3745" s="83"/>
      <c r="T3745" s="83"/>
      <c r="U3745" s="84"/>
      <c r="V3745" s="83"/>
      <c r="W3745" s="83"/>
      <c r="X3745" s="84"/>
      <c r="Y3745" s="85"/>
      <c r="Z3745" s="83"/>
    </row>
    <row r="3746" spans="1:26" ht="17.25">
      <c r="A3746" s="83"/>
      <c r="B3746" s="83"/>
      <c r="C3746" s="83"/>
      <c r="D3746" s="83"/>
      <c r="F3746" s="40"/>
      <c r="G3746" s="40"/>
      <c r="H3746" s="83"/>
      <c r="I3746" s="83"/>
      <c r="J3746" s="84"/>
      <c r="K3746" s="84"/>
      <c r="L3746" s="83"/>
      <c r="M3746" s="83"/>
      <c r="N3746" s="84"/>
      <c r="O3746" s="83"/>
      <c r="P3746" s="83"/>
      <c r="Q3746" s="83"/>
      <c r="R3746" s="83"/>
      <c r="S3746" s="83"/>
      <c r="T3746" s="83"/>
      <c r="U3746" s="84"/>
      <c r="V3746" s="83"/>
      <c r="W3746" s="83"/>
      <c r="X3746" s="84"/>
      <c r="Y3746" s="85"/>
      <c r="Z3746" s="83"/>
    </row>
    <row r="3747" spans="1:26" ht="17.25">
      <c r="A3747" s="83"/>
      <c r="B3747" s="83"/>
      <c r="C3747" s="83"/>
      <c r="D3747" s="83"/>
      <c r="F3747" s="40"/>
      <c r="G3747" s="40"/>
      <c r="H3747" s="83"/>
      <c r="I3747" s="83"/>
      <c r="J3747" s="84"/>
      <c r="K3747" s="84"/>
      <c r="L3747" s="83"/>
      <c r="M3747" s="83"/>
      <c r="N3747" s="84"/>
      <c r="O3747" s="83"/>
      <c r="P3747" s="83"/>
      <c r="Q3747" s="83"/>
      <c r="R3747" s="83"/>
      <c r="S3747" s="83"/>
      <c r="T3747" s="83"/>
      <c r="U3747" s="84"/>
      <c r="V3747" s="83"/>
      <c r="W3747" s="83"/>
      <c r="X3747" s="84"/>
      <c r="Y3747" s="85"/>
      <c r="Z3747" s="83"/>
    </row>
    <row r="3748" spans="1:26" ht="17.25">
      <c r="A3748" s="83"/>
      <c r="B3748" s="83"/>
      <c r="C3748" s="83"/>
      <c r="D3748" s="83"/>
      <c r="F3748" s="40"/>
      <c r="G3748" s="40"/>
      <c r="H3748" s="83"/>
      <c r="I3748" s="83"/>
      <c r="J3748" s="84"/>
      <c r="K3748" s="84"/>
      <c r="L3748" s="83"/>
      <c r="M3748" s="83"/>
      <c r="N3748" s="84"/>
      <c r="O3748" s="83"/>
      <c r="P3748" s="83"/>
      <c r="Q3748" s="83"/>
      <c r="R3748" s="83"/>
      <c r="S3748" s="83"/>
      <c r="T3748" s="83"/>
      <c r="U3748" s="84"/>
      <c r="V3748" s="83"/>
      <c r="W3748" s="83"/>
      <c r="X3748" s="84"/>
      <c r="Y3748" s="85"/>
      <c r="Z3748" s="83"/>
    </row>
    <row r="3749" spans="1:26" ht="17.25">
      <c r="A3749" s="83"/>
      <c r="B3749" s="83"/>
      <c r="C3749" s="83"/>
      <c r="D3749" s="83"/>
      <c r="F3749" s="40"/>
      <c r="G3749" s="40"/>
      <c r="H3749" s="83"/>
      <c r="I3749" s="83"/>
      <c r="J3749" s="84"/>
      <c r="K3749" s="84"/>
      <c r="L3749" s="83"/>
      <c r="M3749" s="83"/>
      <c r="N3749" s="84"/>
      <c r="O3749" s="83"/>
      <c r="P3749" s="83"/>
      <c r="Q3749" s="83"/>
      <c r="R3749" s="83"/>
      <c r="S3749" s="83"/>
      <c r="T3749" s="83"/>
      <c r="U3749" s="84"/>
      <c r="V3749" s="83"/>
      <c r="W3749" s="83"/>
      <c r="X3749" s="84"/>
      <c r="Y3749" s="85"/>
      <c r="Z3749" s="83"/>
    </row>
    <row r="3750" spans="1:26" ht="17.25">
      <c r="A3750" s="83"/>
      <c r="B3750" s="83"/>
      <c r="C3750" s="83"/>
      <c r="D3750" s="83"/>
      <c r="F3750" s="40"/>
      <c r="G3750" s="40"/>
      <c r="H3750" s="83"/>
      <c r="I3750" s="83"/>
      <c r="J3750" s="84"/>
      <c r="K3750" s="84"/>
      <c r="L3750" s="83"/>
      <c r="M3750" s="83"/>
      <c r="N3750" s="83"/>
      <c r="O3750" s="83"/>
      <c r="P3750" s="83"/>
      <c r="Q3750" s="83"/>
      <c r="R3750" s="83"/>
      <c r="S3750" s="83"/>
      <c r="T3750" s="83"/>
      <c r="U3750" s="84"/>
      <c r="V3750" s="83"/>
      <c r="W3750" s="83"/>
      <c r="X3750" s="84"/>
      <c r="Y3750" s="85"/>
      <c r="Z3750" s="83"/>
    </row>
    <row r="3751" spans="1:26" ht="17.25">
      <c r="A3751" s="83"/>
      <c r="B3751" s="83"/>
      <c r="C3751" s="83"/>
      <c r="D3751" s="83"/>
      <c r="F3751" s="40"/>
      <c r="G3751" s="40"/>
      <c r="H3751" s="83"/>
      <c r="I3751" s="83"/>
      <c r="J3751" s="84"/>
      <c r="K3751" s="84"/>
      <c r="L3751" s="83"/>
      <c r="M3751" s="83"/>
      <c r="N3751" s="83"/>
      <c r="O3751" s="83"/>
      <c r="P3751" s="83"/>
      <c r="Q3751" s="83"/>
      <c r="R3751" s="83"/>
      <c r="S3751" s="83"/>
      <c r="T3751" s="83"/>
      <c r="U3751" s="84"/>
      <c r="V3751" s="83"/>
      <c r="W3751" s="83"/>
      <c r="X3751" s="84"/>
      <c r="Y3751" s="85"/>
      <c r="Z3751" s="83"/>
    </row>
    <row r="3752" spans="1:26" ht="17.25">
      <c r="A3752" s="83"/>
      <c r="B3752" s="83"/>
      <c r="C3752" s="83"/>
      <c r="D3752" s="83"/>
      <c r="F3752" s="40"/>
      <c r="G3752" s="40"/>
      <c r="H3752" s="83"/>
      <c r="I3752" s="83"/>
      <c r="J3752" s="84"/>
      <c r="K3752" s="84"/>
      <c r="L3752" s="83"/>
      <c r="M3752" s="83"/>
      <c r="N3752" s="83"/>
      <c r="O3752" s="83"/>
      <c r="P3752" s="83"/>
      <c r="Q3752" s="83"/>
      <c r="R3752" s="83"/>
      <c r="S3752" s="83"/>
      <c r="T3752" s="83"/>
      <c r="U3752" s="84"/>
      <c r="V3752" s="83"/>
      <c r="W3752" s="83"/>
      <c r="X3752" s="84"/>
      <c r="Y3752" s="85"/>
      <c r="Z3752" s="83"/>
    </row>
    <row r="3753" spans="1:26" ht="17.25">
      <c r="A3753" s="83"/>
      <c r="B3753" s="83"/>
      <c r="C3753" s="83"/>
      <c r="D3753" s="83"/>
      <c r="F3753" s="40"/>
      <c r="G3753" s="40"/>
      <c r="H3753" s="83"/>
      <c r="I3753" s="83"/>
      <c r="J3753" s="84"/>
      <c r="K3753" s="84"/>
      <c r="L3753" s="83"/>
      <c r="M3753" s="83"/>
      <c r="N3753" s="83"/>
      <c r="O3753" s="83"/>
      <c r="P3753" s="83"/>
      <c r="Q3753" s="83"/>
      <c r="R3753" s="83"/>
      <c r="S3753" s="83"/>
      <c r="T3753" s="83"/>
      <c r="U3753" s="84"/>
      <c r="V3753" s="83"/>
      <c r="W3753" s="83"/>
      <c r="X3753" s="84"/>
      <c r="Y3753" s="85"/>
      <c r="Z3753" s="83"/>
    </row>
    <row r="3754" spans="1:26" ht="17.25">
      <c r="A3754" s="83"/>
      <c r="B3754" s="83"/>
      <c r="C3754" s="83"/>
      <c r="D3754" s="83"/>
      <c r="F3754" s="40"/>
      <c r="G3754" s="40"/>
      <c r="H3754" s="83"/>
      <c r="I3754" s="83"/>
      <c r="J3754" s="84"/>
      <c r="K3754" s="84"/>
      <c r="L3754" s="83"/>
      <c r="M3754" s="83"/>
      <c r="N3754" s="83"/>
      <c r="O3754" s="83"/>
      <c r="P3754" s="83"/>
      <c r="Q3754" s="83"/>
      <c r="R3754" s="83"/>
      <c r="S3754" s="83"/>
      <c r="T3754" s="83"/>
      <c r="U3754" s="84"/>
      <c r="V3754" s="83"/>
      <c r="W3754" s="83"/>
      <c r="X3754" s="84"/>
      <c r="Y3754" s="85"/>
      <c r="Z3754" s="83"/>
    </row>
    <row r="3755" spans="1:26" ht="17.25">
      <c r="A3755" s="83"/>
      <c r="B3755" s="83"/>
      <c r="C3755" s="83"/>
      <c r="D3755" s="83"/>
      <c r="F3755" s="40"/>
      <c r="G3755" s="40"/>
      <c r="H3755" s="83"/>
      <c r="I3755" s="83"/>
      <c r="J3755" s="84"/>
      <c r="K3755" s="84"/>
      <c r="L3755" s="83"/>
      <c r="M3755" s="83"/>
      <c r="N3755" s="83"/>
      <c r="O3755" s="83"/>
      <c r="P3755" s="83"/>
      <c r="Q3755" s="83"/>
      <c r="R3755" s="83"/>
      <c r="S3755" s="83"/>
      <c r="T3755" s="83"/>
      <c r="U3755" s="84"/>
      <c r="V3755" s="83"/>
      <c r="W3755" s="83"/>
      <c r="X3755" s="84"/>
      <c r="Y3755" s="85"/>
      <c r="Z3755" s="83"/>
    </row>
    <row r="3756" spans="1:26" ht="17.25">
      <c r="A3756" s="83"/>
      <c r="B3756" s="83"/>
      <c r="C3756" s="83"/>
      <c r="D3756" s="83"/>
      <c r="F3756" s="40"/>
      <c r="G3756" s="40"/>
      <c r="H3756" s="83"/>
      <c r="I3756" s="83"/>
      <c r="J3756" s="84"/>
      <c r="K3756" s="84"/>
      <c r="L3756" s="83"/>
      <c r="M3756" s="83"/>
      <c r="N3756" s="83"/>
      <c r="O3756" s="83"/>
      <c r="P3756" s="83"/>
      <c r="Q3756" s="83"/>
      <c r="R3756" s="83"/>
      <c r="S3756" s="83"/>
      <c r="T3756" s="83"/>
      <c r="U3756" s="84"/>
      <c r="V3756" s="83"/>
      <c r="W3756" s="83"/>
      <c r="X3756" s="84"/>
      <c r="Y3756" s="85"/>
      <c r="Z3756" s="83"/>
    </row>
    <row r="3757" spans="1:26" ht="17.25">
      <c r="A3757" s="83"/>
      <c r="B3757" s="83"/>
      <c r="C3757" s="83"/>
      <c r="D3757" s="83"/>
      <c r="F3757" s="40"/>
      <c r="G3757" s="40"/>
      <c r="H3757" s="83"/>
      <c r="I3757" s="83"/>
      <c r="J3757" s="84"/>
      <c r="K3757" s="84"/>
      <c r="L3757" s="83"/>
      <c r="M3757" s="83"/>
      <c r="N3757" s="83"/>
      <c r="O3757" s="83"/>
      <c r="P3757" s="83"/>
      <c r="Q3757" s="83"/>
      <c r="R3757" s="83"/>
      <c r="S3757" s="83"/>
      <c r="T3757" s="83"/>
      <c r="U3757" s="84"/>
      <c r="V3757" s="83"/>
      <c r="W3757" s="83"/>
      <c r="X3757" s="84"/>
      <c r="Y3757" s="85"/>
      <c r="Z3757" s="83"/>
    </row>
    <row r="3758" spans="1:26" ht="17.25">
      <c r="A3758" s="83"/>
      <c r="B3758" s="83"/>
      <c r="C3758" s="83"/>
      <c r="D3758" s="83"/>
      <c r="F3758" s="40"/>
      <c r="G3758" s="40"/>
      <c r="H3758" s="83"/>
      <c r="I3758" s="83"/>
      <c r="J3758" s="84"/>
      <c r="K3758" s="84"/>
      <c r="L3758" s="83"/>
      <c r="M3758" s="83"/>
      <c r="N3758" s="83"/>
      <c r="O3758" s="83"/>
      <c r="P3758" s="83"/>
      <c r="Q3758" s="83"/>
      <c r="R3758" s="83"/>
      <c r="S3758" s="83"/>
      <c r="T3758" s="83"/>
      <c r="U3758" s="84"/>
      <c r="V3758" s="83"/>
      <c r="W3758" s="83"/>
      <c r="X3758" s="84"/>
      <c r="Y3758" s="85"/>
      <c r="Z3758" s="83"/>
    </row>
    <row r="3759" spans="1:26" ht="17.25">
      <c r="A3759" s="83"/>
      <c r="B3759" s="83"/>
      <c r="C3759" s="83"/>
      <c r="D3759" s="83"/>
      <c r="F3759" s="40"/>
      <c r="G3759" s="40"/>
      <c r="H3759" s="83"/>
      <c r="I3759" s="83"/>
      <c r="J3759" s="84"/>
      <c r="K3759" s="84"/>
      <c r="L3759" s="83"/>
      <c r="M3759" s="83"/>
      <c r="N3759" s="83"/>
      <c r="O3759" s="83"/>
      <c r="P3759" s="83"/>
      <c r="Q3759" s="83"/>
      <c r="R3759" s="83"/>
      <c r="S3759" s="83"/>
      <c r="T3759" s="83"/>
      <c r="U3759" s="84"/>
      <c r="V3759" s="83"/>
      <c r="W3759" s="83"/>
      <c r="X3759" s="84"/>
      <c r="Y3759" s="85"/>
      <c r="Z3759" s="83"/>
    </row>
    <row r="3760" spans="1:26" ht="17.25">
      <c r="A3760" s="83"/>
      <c r="B3760" s="83"/>
      <c r="C3760" s="83"/>
      <c r="D3760" s="83"/>
      <c r="F3760" s="40"/>
      <c r="G3760" s="40"/>
      <c r="H3760" s="83"/>
      <c r="I3760" s="83"/>
      <c r="J3760" s="84"/>
      <c r="K3760" s="84"/>
      <c r="L3760" s="83"/>
      <c r="M3760" s="83"/>
      <c r="N3760" s="83"/>
      <c r="O3760" s="83"/>
      <c r="P3760" s="83"/>
      <c r="Q3760" s="83"/>
      <c r="R3760" s="83"/>
      <c r="S3760" s="83"/>
      <c r="T3760" s="83"/>
      <c r="U3760" s="84"/>
      <c r="V3760" s="83"/>
      <c r="W3760" s="83"/>
      <c r="X3760" s="84"/>
      <c r="Y3760" s="85"/>
      <c r="Z3760" s="83"/>
    </row>
    <row r="3761" spans="1:26" ht="17.25">
      <c r="A3761" s="83"/>
      <c r="B3761" s="83"/>
      <c r="C3761" s="83"/>
      <c r="D3761" s="83"/>
      <c r="F3761" s="40"/>
      <c r="G3761" s="40"/>
      <c r="H3761" s="83"/>
      <c r="I3761" s="83"/>
      <c r="J3761" s="84"/>
      <c r="K3761" s="84"/>
      <c r="L3761" s="83"/>
      <c r="M3761" s="83"/>
      <c r="N3761" s="84"/>
      <c r="O3761" s="83"/>
      <c r="P3761" s="83"/>
      <c r="Q3761" s="83"/>
      <c r="R3761" s="83"/>
      <c r="S3761" s="83"/>
      <c r="T3761" s="83"/>
      <c r="U3761" s="84"/>
      <c r="V3761" s="83"/>
      <c r="W3761" s="83"/>
      <c r="X3761" s="84"/>
      <c r="Y3761" s="85"/>
      <c r="Z3761" s="83"/>
    </row>
    <row r="3762" spans="1:26" ht="17.25">
      <c r="A3762" s="83"/>
      <c r="B3762" s="83"/>
      <c r="C3762" s="83"/>
      <c r="D3762" s="83"/>
      <c r="F3762" s="40"/>
      <c r="G3762" s="40"/>
      <c r="H3762" s="83"/>
      <c r="I3762" s="83"/>
      <c r="J3762" s="84"/>
      <c r="K3762" s="84"/>
      <c r="L3762" s="83"/>
      <c r="M3762" s="83"/>
      <c r="N3762" s="84"/>
      <c r="O3762" s="83"/>
      <c r="P3762" s="83"/>
      <c r="Q3762" s="83"/>
      <c r="R3762" s="83"/>
      <c r="S3762" s="83"/>
      <c r="T3762" s="83"/>
      <c r="U3762" s="84"/>
      <c r="V3762" s="83"/>
      <c r="W3762" s="83"/>
      <c r="X3762" s="84"/>
      <c r="Y3762" s="85"/>
      <c r="Z3762" s="83"/>
    </row>
    <row r="3763" spans="1:26" ht="17.25">
      <c r="A3763" s="83"/>
      <c r="B3763" s="83"/>
      <c r="C3763" s="83"/>
      <c r="D3763" s="83"/>
      <c r="F3763" s="40"/>
      <c r="G3763" s="40"/>
      <c r="H3763" s="83"/>
      <c r="I3763" s="83"/>
      <c r="J3763" s="84"/>
      <c r="K3763" s="84"/>
      <c r="L3763" s="83"/>
      <c r="M3763" s="83"/>
      <c r="N3763" s="83"/>
      <c r="O3763" s="83"/>
      <c r="P3763" s="83"/>
      <c r="Q3763" s="83"/>
      <c r="R3763" s="83"/>
      <c r="S3763" s="83"/>
      <c r="T3763" s="83"/>
      <c r="U3763" s="84"/>
      <c r="V3763" s="83"/>
      <c r="W3763" s="83"/>
      <c r="X3763" s="84"/>
      <c r="Y3763" s="85"/>
      <c r="Z3763" s="83"/>
    </row>
    <row r="3764" spans="1:26" ht="17.25">
      <c r="A3764" s="83"/>
      <c r="B3764" s="83"/>
      <c r="C3764" s="83"/>
      <c r="D3764" s="83"/>
      <c r="F3764" s="40"/>
      <c r="G3764" s="40"/>
      <c r="H3764" s="83"/>
      <c r="I3764" s="83"/>
      <c r="J3764" s="84"/>
      <c r="K3764" s="84"/>
      <c r="L3764" s="83"/>
      <c r="M3764" s="83"/>
      <c r="N3764" s="84"/>
      <c r="O3764" s="83"/>
      <c r="P3764" s="83"/>
      <c r="Q3764" s="83"/>
      <c r="R3764" s="83"/>
      <c r="S3764" s="83"/>
      <c r="T3764" s="83"/>
      <c r="U3764" s="84"/>
      <c r="V3764" s="83"/>
      <c r="W3764" s="83"/>
      <c r="X3764" s="84"/>
      <c r="Y3764" s="85"/>
      <c r="Z3764" s="83"/>
    </row>
    <row r="3765" spans="1:26" ht="17.25">
      <c r="A3765" s="83"/>
      <c r="B3765" s="83"/>
      <c r="C3765" s="83"/>
      <c r="D3765" s="83"/>
      <c r="F3765" s="40"/>
      <c r="G3765" s="40"/>
      <c r="H3765" s="83"/>
      <c r="I3765" s="83"/>
      <c r="J3765" s="84"/>
      <c r="K3765" s="84"/>
      <c r="L3765" s="83"/>
      <c r="M3765" s="83"/>
      <c r="N3765" s="83"/>
      <c r="O3765" s="83"/>
      <c r="P3765" s="83"/>
      <c r="Q3765" s="83"/>
      <c r="R3765" s="83"/>
      <c r="S3765" s="83"/>
      <c r="T3765" s="83"/>
      <c r="U3765" s="84"/>
      <c r="V3765" s="83"/>
      <c r="W3765" s="83"/>
      <c r="X3765" s="84"/>
      <c r="Y3765" s="85"/>
      <c r="Z3765" s="83"/>
    </row>
    <row r="3766" spans="1:26" ht="17.25">
      <c r="A3766" s="83"/>
      <c r="B3766" s="83"/>
      <c r="C3766" s="83"/>
      <c r="D3766" s="83"/>
      <c r="F3766" s="40"/>
      <c r="G3766" s="40"/>
      <c r="H3766" s="83"/>
      <c r="I3766" s="83"/>
      <c r="J3766" s="84"/>
      <c r="K3766" s="84"/>
      <c r="L3766" s="83"/>
      <c r="M3766" s="83"/>
      <c r="N3766" s="84"/>
      <c r="O3766" s="83"/>
      <c r="P3766" s="83"/>
      <c r="Q3766" s="83"/>
      <c r="R3766" s="83"/>
      <c r="S3766" s="83"/>
      <c r="T3766" s="83"/>
      <c r="U3766" s="84"/>
      <c r="V3766" s="83"/>
      <c r="W3766" s="83"/>
      <c r="X3766" s="84"/>
      <c r="Y3766" s="85"/>
      <c r="Z3766" s="83"/>
    </row>
    <row r="3767" spans="1:26" ht="17.25">
      <c r="A3767" s="83"/>
      <c r="B3767" s="83"/>
      <c r="C3767" s="83"/>
      <c r="D3767" s="83"/>
      <c r="F3767" s="40"/>
      <c r="G3767" s="40"/>
      <c r="H3767" s="83"/>
      <c r="I3767" s="83"/>
      <c r="J3767" s="84"/>
      <c r="K3767" s="84"/>
      <c r="L3767" s="83"/>
      <c r="M3767" s="83"/>
      <c r="N3767" s="84"/>
      <c r="O3767" s="83"/>
      <c r="P3767" s="83"/>
      <c r="Q3767" s="83"/>
      <c r="R3767" s="83"/>
      <c r="S3767" s="83"/>
      <c r="T3767" s="83"/>
      <c r="U3767" s="84"/>
      <c r="V3767" s="83"/>
      <c r="W3767" s="83"/>
      <c r="X3767" s="84"/>
      <c r="Y3767" s="85"/>
      <c r="Z3767" s="83"/>
    </row>
    <row r="3768" spans="1:26" ht="17.25">
      <c r="A3768" s="83"/>
      <c r="B3768" s="83"/>
      <c r="C3768" s="83"/>
      <c r="D3768" s="83"/>
      <c r="F3768" s="40"/>
      <c r="G3768" s="40"/>
      <c r="H3768" s="83"/>
      <c r="I3768" s="83"/>
      <c r="J3768" s="84"/>
      <c r="K3768" s="84"/>
      <c r="L3768" s="83"/>
      <c r="M3768" s="83"/>
      <c r="N3768" s="84"/>
      <c r="O3768" s="83"/>
      <c r="P3768" s="83"/>
      <c r="Q3768" s="83"/>
      <c r="R3768" s="83"/>
      <c r="S3768" s="83"/>
      <c r="T3768" s="83"/>
      <c r="U3768" s="84"/>
      <c r="V3768" s="83"/>
      <c r="W3768" s="83"/>
      <c r="X3768" s="84"/>
      <c r="Y3768" s="85"/>
      <c r="Z3768" s="83"/>
    </row>
    <row r="3769" spans="1:26" ht="17.25">
      <c r="A3769" s="83"/>
      <c r="B3769" s="83"/>
      <c r="C3769" s="83"/>
      <c r="D3769" s="83"/>
      <c r="F3769" s="40"/>
      <c r="G3769" s="40"/>
      <c r="H3769" s="83"/>
      <c r="I3769" s="83"/>
      <c r="J3769" s="84"/>
      <c r="K3769" s="84"/>
      <c r="L3769" s="83"/>
      <c r="M3769" s="83"/>
      <c r="N3769" s="84"/>
      <c r="O3769" s="83"/>
      <c r="P3769" s="83"/>
      <c r="Q3769" s="83"/>
      <c r="R3769" s="83"/>
      <c r="S3769" s="83"/>
      <c r="T3769" s="83"/>
      <c r="U3769" s="84"/>
      <c r="V3769" s="83"/>
      <c r="W3769" s="83"/>
      <c r="X3769" s="84"/>
      <c r="Y3769" s="85"/>
      <c r="Z3769" s="83"/>
    </row>
    <row r="3770" spans="1:26" ht="17.25">
      <c r="A3770" s="83"/>
      <c r="B3770" s="83"/>
      <c r="C3770" s="83"/>
      <c r="D3770" s="83"/>
      <c r="F3770" s="40"/>
      <c r="G3770" s="40"/>
      <c r="H3770" s="83"/>
      <c r="I3770" s="83"/>
      <c r="J3770" s="84"/>
      <c r="K3770" s="84"/>
      <c r="L3770" s="83"/>
      <c r="M3770" s="83"/>
      <c r="N3770" s="83"/>
      <c r="O3770" s="83"/>
      <c r="P3770" s="83"/>
      <c r="Q3770" s="83"/>
      <c r="R3770" s="83"/>
      <c r="S3770" s="83"/>
      <c r="T3770" s="83"/>
      <c r="U3770" s="84"/>
      <c r="V3770" s="83"/>
      <c r="W3770" s="83"/>
      <c r="X3770" s="84"/>
      <c r="Y3770" s="85"/>
      <c r="Z3770" s="83"/>
    </row>
    <row r="3771" spans="1:26" ht="17.25">
      <c r="A3771" s="83"/>
      <c r="B3771" s="83"/>
      <c r="C3771" s="83"/>
      <c r="D3771" s="83"/>
      <c r="F3771" s="40"/>
      <c r="G3771" s="40"/>
      <c r="H3771" s="83"/>
      <c r="I3771" s="83"/>
      <c r="J3771" s="84"/>
      <c r="K3771" s="84"/>
      <c r="L3771" s="83"/>
      <c r="M3771" s="83"/>
      <c r="N3771" s="83"/>
      <c r="O3771" s="83"/>
      <c r="P3771" s="83"/>
      <c r="Q3771" s="83"/>
      <c r="R3771" s="83"/>
      <c r="S3771" s="83"/>
      <c r="T3771" s="83"/>
      <c r="U3771" s="84"/>
      <c r="V3771" s="83"/>
      <c r="W3771" s="83"/>
      <c r="X3771" s="84"/>
      <c r="Y3771" s="85"/>
      <c r="Z3771" s="83"/>
    </row>
    <row r="3772" spans="1:26" ht="17.25">
      <c r="A3772" s="83"/>
      <c r="B3772" s="83"/>
      <c r="C3772" s="83"/>
      <c r="D3772" s="83"/>
      <c r="F3772" s="40"/>
      <c r="G3772" s="40"/>
      <c r="H3772" s="83"/>
      <c r="I3772" s="83"/>
      <c r="J3772" s="84"/>
      <c r="K3772" s="84"/>
      <c r="L3772" s="83"/>
      <c r="M3772" s="83"/>
      <c r="N3772" s="83"/>
      <c r="O3772" s="83"/>
      <c r="P3772" s="83"/>
      <c r="Q3772" s="83"/>
      <c r="R3772" s="83"/>
      <c r="S3772" s="83"/>
      <c r="T3772" s="83"/>
      <c r="U3772" s="84"/>
      <c r="V3772" s="83"/>
      <c r="W3772" s="83"/>
      <c r="X3772" s="84"/>
      <c r="Y3772" s="85"/>
      <c r="Z3772" s="83"/>
    </row>
    <row r="3773" spans="1:26" ht="17.25">
      <c r="A3773" s="83"/>
      <c r="B3773" s="83"/>
      <c r="C3773" s="83"/>
      <c r="D3773" s="83"/>
      <c r="F3773" s="40"/>
      <c r="G3773" s="40"/>
      <c r="H3773" s="83"/>
      <c r="I3773" s="83"/>
      <c r="J3773" s="84"/>
      <c r="K3773" s="84"/>
      <c r="L3773" s="83"/>
      <c r="M3773" s="83"/>
      <c r="N3773" s="83"/>
      <c r="O3773" s="83"/>
      <c r="P3773" s="83"/>
      <c r="Q3773" s="83"/>
      <c r="R3773" s="83"/>
      <c r="S3773" s="83"/>
      <c r="T3773" s="83"/>
      <c r="U3773" s="84"/>
      <c r="V3773" s="83"/>
      <c r="W3773" s="83"/>
      <c r="X3773" s="84"/>
      <c r="Y3773" s="85"/>
      <c r="Z3773" s="83"/>
    </row>
    <row r="3774" spans="1:26" ht="17.25">
      <c r="A3774" s="83"/>
      <c r="B3774" s="83"/>
      <c r="C3774" s="83"/>
      <c r="D3774" s="83"/>
      <c r="F3774" s="40"/>
      <c r="G3774" s="40"/>
      <c r="H3774" s="83"/>
      <c r="I3774" s="83"/>
      <c r="J3774" s="84"/>
      <c r="K3774" s="84"/>
      <c r="L3774" s="83"/>
      <c r="M3774" s="83"/>
      <c r="N3774" s="83"/>
      <c r="O3774" s="83"/>
      <c r="P3774" s="83"/>
      <c r="Q3774" s="83"/>
      <c r="R3774" s="83"/>
      <c r="S3774" s="83"/>
      <c r="T3774" s="83"/>
      <c r="U3774" s="84"/>
      <c r="V3774" s="83"/>
      <c r="W3774" s="83"/>
      <c r="X3774" s="84"/>
      <c r="Y3774" s="85"/>
      <c r="Z3774" s="83"/>
    </row>
    <row r="3775" spans="1:26" ht="17.25">
      <c r="A3775" s="83"/>
      <c r="B3775" s="83"/>
      <c r="C3775" s="83"/>
      <c r="D3775" s="83"/>
      <c r="F3775" s="40"/>
      <c r="G3775" s="40"/>
      <c r="H3775" s="83"/>
      <c r="I3775" s="83"/>
      <c r="J3775" s="84"/>
      <c r="K3775" s="84"/>
      <c r="L3775" s="83"/>
      <c r="M3775" s="83"/>
      <c r="N3775" s="83"/>
      <c r="O3775" s="83"/>
      <c r="P3775" s="83"/>
      <c r="Q3775" s="83"/>
      <c r="R3775" s="83"/>
      <c r="S3775" s="83"/>
      <c r="T3775" s="83"/>
      <c r="U3775" s="84"/>
      <c r="V3775" s="83"/>
      <c r="W3775" s="83"/>
      <c r="X3775" s="84"/>
      <c r="Y3775" s="85"/>
      <c r="Z3775" s="83"/>
    </row>
    <row r="3776" spans="1:26" ht="17.25">
      <c r="A3776" s="83"/>
      <c r="B3776" s="83"/>
      <c r="C3776" s="83"/>
      <c r="D3776" s="83"/>
      <c r="F3776" s="40"/>
      <c r="G3776" s="40"/>
      <c r="H3776" s="83"/>
      <c r="I3776" s="83"/>
      <c r="J3776" s="84"/>
      <c r="K3776" s="84"/>
      <c r="L3776" s="83"/>
      <c r="M3776" s="83"/>
      <c r="N3776" s="83"/>
      <c r="O3776" s="83"/>
      <c r="P3776" s="83"/>
      <c r="Q3776" s="83"/>
      <c r="R3776" s="83"/>
      <c r="S3776" s="83"/>
      <c r="T3776" s="83"/>
      <c r="U3776" s="84"/>
      <c r="V3776" s="83"/>
      <c r="W3776" s="83"/>
      <c r="X3776" s="84"/>
      <c r="Y3776" s="85"/>
      <c r="Z3776" s="83"/>
    </row>
    <row r="3777" spans="1:26" ht="17.25">
      <c r="A3777" s="83"/>
      <c r="B3777" s="83"/>
      <c r="C3777" s="83"/>
      <c r="D3777" s="83"/>
      <c r="F3777" s="40"/>
      <c r="G3777" s="40"/>
      <c r="H3777" s="83"/>
      <c r="I3777" s="83"/>
      <c r="J3777" s="84"/>
      <c r="K3777" s="84"/>
      <c r="L3777" s="83"/>
      <c r="M3777" s="83"/>
      <c r="N3777" s="83"/>
      <c r="O3777" s="83"/>
      <c r="P3777" s="83"/>
      <c r="Q3777" s="83"/>
      <c r="R3777" s="83"/>
      <c r="S3777" s="83"/>
      <c r="T3777" s="83"/>
      <c r="U3777" s="84"/>
      <c r="V3777" s="83"/>
      <c r="W3777" s="83"/>
      <c r="X3777" s="84"/>
      <c r="Y3777" s="85"/>
      <c r="Z3777" s="83"/>
    </row>
    <row r="3778" spans="1:26" ht="17.25">
      <c r="A3778" s="83"/>
      <c r="B3778" s="83"/>
      <c r="C3778" s="83"/>
      <c r="D3778" s="83"/>
      <c r="F3778" s="40"/>
      <c r="G3778" s="40"/>
      <c r="H3778" s="83"/>
      <c r="I3778" s="83"/>
      <c r="J3778" s="84"/>
      <c r="K3778" s="84"/>
      <c r="L3778" s="83"/>
      <c r="M3778" s="83"/>
      <c r="N3778" s="83"/>
      <c r="O3778" s="83"/>
      <c r="P3778" s="83"/>
      <c r="Q3778" s="83"/>
      <c r="R3778" s="83"/>
      <c r="S3778" s="83"/>
      <c r="T3778" s="83"/>
      <c r="U3778" s="84"/>
      <c r="V3778" s="83"/>
      <c r="W3778" s="83"/>
      <c r="X3778" s="84"/>
      <c r="Y3778" s="85"/>
      <c r="Z3778" s="83"/>
    </row>
    <row r="3779" spans="1:26" ht="17.25">
      <c r="A3779" s="83"/>
      <c r="B3779" s="83"/>
      <c r="C3779" s="83"/>
      <c r="D3779" s="83"/>
      <c r="F3779" s="40"/>
      <c r="G3779" s="40"/>
      <c r="H3779" s="83"/>
      <c r="I3779" s="83"/>
      <c r="J3779" s="84"/>
      <c r="K3779" s="84"/>
      <c r="L3779" s="83"/>
      <c r="M3779" s="83"/>
      <c r="N3779" s="83"/>
      <c r="O3779" s="83"/>
      <c r="P3779" s="83"/>
      <c r="Q3779" s="83"/>
      <c r="R3779" s="83"/>
      <c r="S3779" s="83"/>
      <c r="T3779" s="83"/>
      <c r="U3779" s="84"/>
      <c r="V3779" s="83"/>
      <c r="W3779" s="83"/>
      <c r="X3779" s="84"/>
      <c r="Y3779" s="85"/>
      <c r="Z3779" s="83"/>
    </row>
    <row r="3780" spans="1:26" ht="17.25">
      <c r="A3780" s="83"/>
      <c r="B3780" s="83"/>
      <c r="C3780" s="83"/>
      <c r="D3780" s="83"/>
      <c r="F3780" s="40"/>
      <c r="G3780" s="40"/>
      <c r="H3780" s="83"/>
      <c r="I3780" s="83"/>
      <c r="J3780" s="84"/>
      <c r="K3780" s="84"/>
      <c r="L3780" s="83"/>
      <c r="M3780" s="83"/>
      <c r="N3780" s="83"/>
      <c r="O3780" s="83"/>
      <c r="P3780" s="83"/>
      <c r="Q3780" s="83"/>
      <c r="R3780" s="83"/>
      <c r="S3780" s="83"/>
      <c r="T3780" s="83"/>
      <c r="U3780" s="84"/>
      <c r="V3780" s="83"/>
      <c r="W3780" s="83"/>
      <c r="X3780" s="84"/>
      <c r="Y3780" s="85"/>
      <c r="Z3780" s="83"/>
    </row>
    <row r="3781" spans="1:26" ht="17.25">
      <c r="A3781" s="83"/>
      <c r="B3781" s="83"/>
      <c r="C3781" s="83"/>
      <c r="D3781" s="83"/>
      <c r="F3781" s="40"/>
      <c r="G3781" s="40"/>
      <c r="H3781" s="83"/>
      <c r="I3781" s="83"/>
      <c r="J3781" s="84"/>
      <c r="K3781" s="84"/>
      <c r="L3781" s="83"/>
      <c r="M3781" s="83"/>
      <c r="N3781" s="84"/>
      <c r="O3781" s="83"/>
      <c r="P3781" s="83"/>
      <c r="Q3781" s="83"/>
      <c r="R3781" s="83"/>
      <c r="S3781" s="83"/>
      <c r="T3781" s="83"/>
      <c r="U3781" s="84"/>
      <c r="V3781" s="83"/>
      <c r="W3781" s="83"/>
      <c r="X3781" s="84"/>
      <c r="Y3781" s="85"/>
      <c r="Z3781" s="83"/>
    </row>
    <row r="3782" spans="1:26" ht="17.25">
      <c r="A3782" s="83"/>
      <c r="B3782" s="83"/>
      <c r="C3782" s="83"/>
      <c r="D3782" s="83"/>
      <c r="F3782" s="40"/>
      <c r="G3782" s="40"/>
      <c r="H3782" s="83"/>
      <c r="I3782" s="83"/>
      <c r="J3782" s="84"/>
      <c r="K3782" s="84"/>
      <c r="L3782" s="83"/>
      <c r="M3782" s="83"/>
      <c r="N3782" s="84"/>
      <c r="O3782" s="83"/>
      <c r="P3782" s="83"/>
      <c r="Q3782" s="83"/>
      <c r="R3782" s="83"/>
      <c r="S3782" s="83"/>
      <c r="T3782" s="83"/>
      <c r="U3782" s="84"/>
      <c r="V3782" s="83"/>
      <c r="W3782" s="83"/>
      <c r="X3782" s="84"/>
      <c r="Y3782" s="85"/>
      <c r="Z3782" s="83"/>
    </row>
    <row r="3783" spans="1:26" ht="17.25">
      <c r="A3783" s="83"/>
      <c r="B3783" s="83"/>
      <c r="C3783" s="83"/>
      <c r="D3783" s="83"/>
      <c r="F3783" s="40"/>
      <c r="G3783" s="40"/>
      <c r="H3783" s="83"/>
      <c r="I3783" s="83"/>
      <c r="J3783" s="84"/>
      <c r="K3783" s="84"/>
      <c r="L3783" s="83"/>
      <c r="M3783" s="83"/>
      <c r="N3783" s="83"/>
      <c r="O3783" s="83"/>
      <c r="P3783" s="83"/>
      <c r="Q3783" s="83"/>
      <c r="R3783" s="83"/>
      <c r="S3783" s="83"/>
      <c r="T3783" s="83"/>
      <c r="U3783" s="84"/>
      <c r="V3783" s="83"/>
      <c r="W3783" s="83"/>
      <c r="X3783" s="84"/>
      <c r="Y3783" s="85"/>
      <c r="Z3783" s="83"/>
    </row>
    <row r="3784" spans="1:26" ht="17.25">
      <c r="A3784" s="83"/>
      <c r="B3784" s="83"/>
      <c r="C3784" s="83"/>
      <c r="D3784" s="83"/>
      <c r="F3784" s="40"/>
      <c r="G3784" s="40"/>
      <c r="H3784" s="83"/>
      <c r="I3784" s="83"/>
      <c r="J3784" s="84"/>
      <c r="K3784" s="84"/>
      <c r="L3784" s="83"/>
      <c r="M3784" s="83"/>
      <c r="N3784" s="84"/>
      <c r="O3784" s="83"/>
      <c r="P3784" s="83"/>
      <c r="Q3784" s="83"/>
      <c r="R3784" s="83"/>
      <c r="S3784" s="83"/>
      <c r="T3784" s="83"/>
      <c r="U3784" s="84"/>
      <c r="V3784" s="83"/>
      <c r="W3784" s="83"/>
      <c r="X3784" s="84"/>
      <c r="Y3784" s="85"/>
      <c r="Z3784" s="83"/>
    </row>
    <row r="3785" spans="1:26" ht="17.25">
      <c r="A3785" s="83"/>
      <c r="B3785" s="83"/>
      <c r="C3785" s="83"/>
      <c r="D3785" s="83"/>
      <c r="F3785" s="40"/>
      <c r="G3785" s="40"/>
      <c r="H3785" s="83"/>
      <c r="I3785" s="83"/>
      <c r="J3785" s="84"/>
      <c r="K3785" s="84"/>
      <c r="L3785" s="83"/>
      <c r="M3785" s="83"/>
      <c r="N3785" s="83"/>
      <c r="O3785" s="83"/>
      <c r="P3785" s="83"/>
      <c r="Q3785" s="83"/>
      <c r="R3785" s="83"/>
      <c r="S3785" s="83"/>
      <c r="T3785" s="83"/>
      <c r="U3785" s="84"/>
      <c r="V3785" s="83"/>
      <c r="W3785" s="83"/>
      <c r="X3785" s="84"/>
      <c r="Y3785" s="85"/>
      <c r="Z3785" s="83"/>
    </row>
    <row r="3786" spans="1:26" ht="17.25">
      <c r="A3786" s="83"/>
      <c r="B3786" s="83"/>
      <c r="C3786" s="83"/>
      <c r="D3786" s="83"/>
      <c r="F3786" s="40"/>
      <c r="G3786" s="40"/>
      <c r="H3786" s="83"/>
      <c r="I3786" s="83"/>
      <c r="J3786" s="84"/>
      <c r="K3786" s="84"/>
      <c r="L3786" s="83"/>
      <c r="M3786" s="83"/>
      <c r="N3786" s="84"/>
      <c r="O3786" s="83"/>
      <c r="P3786" s="83"/>
      <c r="Q3786" s="83"/>
      <c r="R3786" s="83"/>
      <c r="S3786" s="83"/>
      <c r="T3786" s="83"/>
      <c r="U3786" s="84"/>
      <c r="V3786" s="83"/>
      <c r="W3786" s="83"/>
      <c r="X3786" s="84"/>
      <c r="Y3786" s="85"/>
      <c r="Z3786" s="83"/>
    </row>
    <row r="3787" spans="1:26" ht="17.25">
      <c r="A3787" s="83"/>
      <c r="B3787" s="83"/>
      <c r="C3787" s="83"/>
      <c r="D3787" s="83"/>
      <c r="F3787" s="40"/>
      <c r="G3787" s="40"/>
      <c r="H3787" s="83"/>
      <c r="I3787" s="83"/>
      <c r="J3787" s="84"/>
      <c r="K3787" s="84"/>
      <c r="L3787" s="83"/>
      <c r="M3787" s="83"/>
      <c r="N3787" s="84"/>
      <c r="O3787" s="83"/>
      <c r="P3787" s="83"/>
      <c r="Q3787" s="83"/>
      <c r="R3787" s="83"/>
      <c r="S3787" s="83"/>
      <c r="T3787" s="83"/>
      <c r="U3787" s="84"/>
      <c r="V3787" s="83"/>
      <c r="W3787" s="83"/>
      <c r="X3787" s="84"/>
      <c r="Y3787" s="85"/>
      <c r="Z3787" s="83"/>
    </row>
    <row r="3788" spans="1:26" ht="17.25">
      <c r="A3788" s="83"/>
      <c r="B3788" s="83"/>
      <c r="C3788" s="83"/>
      <c r="D3788" s="83"/>
      <c r="F3788" s="40"/>
      <c r="G3788" s="40"/>
      <c r="H3788" s="83"/>
      <c r="I3788" s="83"/>
      <c r="J3788" s="84"/>
      <c r="K3788" s="84"/>
      <c r="L3788" s="83"/>
      <c r="M3788" s="83"/>
      <c r="N3788" s="84"/>
      <c r="O3788" s="83"/>
      <c r="P3788" s="83"/>
      <c r="Q3788" s="83"/>
      <c r="R3788" s="83"/>
      <c r="S3788" s="83"/>
      <c r="T3788" s="83"/>
      <c r="U3788" s="84"/>
      <c r="V3788" s="83"/>
      <c r="W3788" s="83"/>
      <c r="X3788" s="84"/>
      <c r="Y3788" s="85"/>
      <c r="Z3788" s="83"/>
    </row>
    <row r="3789" spans="1:26" ht="17.25">
      <c r="A3789" s="83"/>
      <c r="B3789" s="83"/>
      <c r="C3789" s="83"/>
      <c r="D3789" s="83"/>
      <c r="F3789" s="40"/>
      <c r="G3789" s="40"/>
      <c r="H3789" s="83"/>
      <c r="I3789" s="83"/>
      <c r="J3789" s="84"/>
      <c r="K3789" s="84"/>
      <c r="L3789" s="83"/>
      <c r="M3789" s="83"/>
      <c r="N3789" s="84"/>
      <c r="O3789" s="83"/>
      <c r="P3789" s="83"/>
      <c r="Q3789" s="83"/>
      <c r="R3789" s="83"/>
      <c r="S3789" s="83"/>
      <c r="T3789" s="83"/>
      <c r="U3789" s="84"/>
      <c r="V3789" s="83"/>
      <c r="W3789" s="83"/>
      <c r="X3789" s="84"/>
      <c r="Y3789" s="85"/>
      <c r="Z3789" s="83"/>
    </row>
    <row r="3790" spans="1:26" ht="17.25">
      <c r="A3790" s="83"/>
      <c r="B3790" s="83"/>
      <c r="C3790" s="83"/>
      <c r="D3790" s="83"/>
      <c r="F3790" s="40"/>
      <c r="G3790" s="40"/>
      <c r="H3790" s="83"/>
      <c r="I3790" s="83"/>
      <c r="J3790" s="84"/>
      <c r="K3790" s="84"/>
      <c r="L3790" s="83"/>
      <c r="M3790" s="83"/>
      <c r="N3790" s="83"/>
      <c r="O3790" s="83"/>
      <c r="P3790" s="83"/>
      <c r="Q3790" s="83"/>
      <c r="R3790" s="83"/>
      <c r="S3790" s="83"/>
      <c r="T3790" s="83"/>
      <c r="U3790" s="84"/>
      <c r="V3790" s="83"/>
      <c r="W3790" s="83"/>
      <c r="X3790" s="84"/>
      <c r="Y3790" s="85"/>
      <c r="Z3790" s="83"/>
    </row>
    <row r="3791" spans="1:26" ht="17.25">
      <c r="A3791" s="83"/>
      <c r="B3791" s="83"/>
      <c r="C3791" s="83"/>
      <c r="D3791" s="83"/>
      <c r="F3791" s="40"/>
      <c r="G3791" s="40"/>
      <c r="H3791" s="83"/>
      <c r="I3791" s="83"/>
      <c r="J3791" s="84"/>
      <c r="K3791" s="84"/>
      <c r="L3791" s="83"/>
      <c r="M3791" s="83"/>
      <c r="N3791" s="83"/>
      <c r="O3791" s="83"/>
      <c r="P3791" s="83"/>
      <c r="Q3791" s="83"/>
      <c r="R3791" s="83"/>
      <c r="S3791" s="83"/>
      <c r="T3791" s="83"/>
      <c r="U3791" s="84"/>
      <c r="V3791" s="83"/>
      <c r="W3791" s="83"/>
      <c r="X3791" s="84"/>
      <c r="Y3791" s="85"/>
      <c r="Z3791" s="83"/>
    </row>
    <row r="3792" spans="1:26" ht="17.25">
      <c r="A3792" s="83"/>
      <c r="B3792" s="83"/>
      <c r="C3792" s="83"/>
      <c r="D3792" s="83"/>
      <c r="F3792" s="40"/>
      <c r="G3792" s="40"/>
      <c r="H3792" s="83"/>
      <c r="I3792" s="83"/>
      <c r="J3792" s="84"/>
      <c r="K3792" s="84"/>
      <c r="L3792" s="83"/>
      <c r="M3792" s="83"/>
      <c r="N3792" s="83"/>
      <c r="O3792" s="83"/>
      <c r="P3792" s="83"/>
      <c r="Q3792" s="83"/>
      <c r="R3792" s="83"/>
      <c r="S3792" s="83"/>
      <c r="T3792" s="83"/>
      <c r="U3792" s="84"/>
      <c r="V3792" s="83"/>
      <c r="W3792" s="83"/>
      <c r="X3792" s="84"/>
      <c r="Y3792" s="85"/>
      <c r="Z3792" s="83"/>
    </row>
    <row r="3793" spans="1:26" ht="17.25">
      <c r="A3793" s="83"/>
      <c r="B3793" s="83"/>
      <c r="C3793" s="83"/>
      <c r="D3793" s="83"/>
      <c r="F3793" s="40"/>
      <c r="G3793" s="40"/>
      <c r="H3793" s="83"/>
      <c r="I3793" s="83"/>
      <c r="J3793" s="84"/>
      <c r="K3793" s="84"/>
      <c r="L3793" s="83"/>
      <c r="M3793" s="83"/>
      <c r="N3793" s="83"/>
      <c r="O3793" s="83"/>
      <c r="P3793" s="83"/>
      <c r="Q3793" s="83"/>
      <c r="R3793" s="83"/>
      <c r="S3793" s="83"/>
      <c r="T3793" s="83"/>
      <c r="U3793" s="84"/>
      <c r="V3793" s="83"/>
      <c r="W3793" s="83"/>
      <c r="X3793" s="84"/>
      <c r="Y3793" s="85"/>
      <c r="Z3793" s="83"/>
    </row>
    <row r="3794" spans="1:26" ht="17.25">
      <c r="A3794" s="83"/>
      <c r="B3794" s="83"/>
      <c r="C3794" s="83"/>
      <c r="D3794" s="83"/>
      <c r="F3794" s="40"/>
      <c r="G3794" s="40"/>
      <c r="H3794" s="83"/>
      <c r="I3794" s="83"/>
      <c r="J3794" s="84"/>
      <c r="K3794" s="84"/>
      <c r="L3794" s="83"/>
      <c r="M3794" s="83"/>
      <c r="N3794" s="83"/>
      <c r="O3794" s="83"/>
      <c r="P3794" s="83"/>
      <c r="Q3794" s="83"/>
      <c r="R3794" s="83"/>
      <c r="S3794" s="83"/>
      <c r="T3794" s="83"/>
      <c r="U3794" s="84"/>
      <c r="V3794" s="83"/>
      <c r="W3794" s="83"/>
      <c r="X3794" s="84"/>
      <c r="Y3794" s="85"/>
      <c r="Z3794" s="83"/>
    </row>
    <row r="3795" spans="1:26" ht="17.25">
      <c r="A3795" s="83"/>
      <c r="B3795" s="83"/>
      <c r="C3795" s="83"/>
      <c r="D3795" s="83"/>
      <c r="F3795" s="40"/>
      <c r="G3795" s="40"/>
      <c r="H3795" s="83"/>
      <c r="I3795" s="83"/>
      <c r="J3795" s="84"/>
      <c r="K3795" s="84"/>
      <c r="L3795" s="83"/>
      <c r="M3795" s="83"/>
      <c r="N3795" s="83"/>
      <c r="O3795" s="83"/>
      <c r="P3795" s="83"/>
      <c r="Q3795" s="83"/>
      <c r="R3795" s="83"/>
      <c r="S3795" s="83"/>
      <c r="T3795" s="83"/>
      <c r="U3795" s="84"/>
      <c r="V3795" s="83"/>
      <c r="W3795" s="83"/>
      <c r="X3795" s="84"/>
      <c r="Y3795" s="85"/>
      <c r="Z3795" s="83"/>
    </row>
    <row r="3796" spans="1:26" ht="17.25">
      <c r="A3796" s="83"/>
      <c r="B3796" s="83"/>
      <c r="C3796" s="83"/>
      <c r="D3796" s="83"/>
      <c r="F3796" s="40"/>
      <c r="G3796" s="40"/>
      <c r="H3796" s="83"/>
      <c r="I3796" s="83"/>
      <c r="J3796" s="84"/>
      <c r="K3796" s="84"/>
      <c r="L3796" s="83"/>
      <c r="M3796" s="83"/>
      <c r="N3796" s="83"/>
      <c r="O3796" s="83"/>
      <c r="P3796" s="83"/>
      <c r="Q3796" s="83"/>
      <c r="R3796" s="83"/>
      <c r="S3796" s="83"/>
      <c r="T3796" s="83"/>
      <c r="U3796" s="84"/>
      <c r="V3796" s="83"/>
      <c r="W3796" s="83"/>
      <c r="X3796" s="84"/>
      <c r="Y3796" s="85"/>
      <c r="Z3796" s="83"/>
    </row>
    <row r="3797" spans="1:26" ht="17.25">
      <c r="A3797" s="83"/>
      <c r="B3797" s="83"/>
      <c r="C3797" s="83"/>
      <c r="D3797" s="83"/>
      <c r="F3797" s="40"/>
      <c r="G3797" s="40"/>
      <c r="H3797" s="83"/>
      <c r="I3797" s="83"/>
      <c r="J3797" s="84"/>
      <c r="K3797" s="84"/>
      <c r="L3797" s="83"/>
      <c r="M3797" s="83"/>
      <c r="N3797" s="83"/>
      <c r="O3797" s="83"/>
      <c r="P3797" s="83"/>
      <c r="Q3797" s="83"/>
      <c r="R3797" s="83"/>
      <c r="S3797" s="83"/>
      <c r="T3797" s="83"/>
      <c r="U3797" s="84"/>
      <c r="V3797" s="83"/>
      <c r="W3797" s="83"/>
      <c r="X3797" s="84"/>
      <c r="Y3797" s="85"/>
      <c r="Z3797" s="83"/>
    </row>
    <row r="3798" spans="1:26" ht="17.25">
      <c r="A3798" s="83"/>
      <c r="B3798" s="83"/>
      <c r="C3798" s="83"/>
      <c r="D3798" s="83"/>
      <c r="F3798" s="40"/>
      <c r="G3798" s="40"/>
      <c r="H3798" s="83"/>
      <c r="I3798" s="83"/>
      <c r="J3798" s="84"/>
      <c r="K3798" s="84"/>
      <c r="L3798" s="83"/>
      <c r="M3798" s="83"/>
      <c r="N3798" s="83"/>
      <c r="O3798" s="83"/>
      <c r="P3798" s="83"/>
      <c r="Q3798" s="83"/>
      <c r="R3798" s="83"/>
      <c r="S3798" s="83"/>
      <c r="T3798" s="83"/>
      <c r="U3798" s="84"/>
      <c r="V3798" s="83"/>
      <c r="W3798" s="83"/>
      <c r="X3798" s="84"/>
      <c r="Y3798" s="85"/>
      <c r="Z3798" s="83"/>
    </row>
    <row r="3799" spans="1:26" ht="17.25">
      <c r="A3799" s="83"/>
      <c r="B3799" s="83"/>
      <c r="C3799" s="83"/>
      <c r="D3799" s="83"/>
      <c r="F3799" s="40"/>
      <c r="G3799" s="40"/>
      <c r="H3799" s="83"/>
      <c r="I3799" s="83"/>
      <c r="J3799" s="84"/>
      <c r="K3799" s="84"/>
      <c r="L3799" s="83"/>
      <c r="M3799" s="83"/>
      <c r="N3799" s="83"/>
      <c r="O3799" s="83"/>
      <c r="P3799" s="83"/>
      <c r="Q3799" s="83"/>
      <c r="R3799" s="83"/>
      <c r="S3799" s="83"/>
      <c r="T3799" s="83"/>
      <c r="U3799" s="84"/>
      <c r="V3799" s="83"/>
      <c r="W3799" s="83"/>
      <c r="X3799" s="84"/>
      <c r="Y3799" s="85"/>
      <c r="Z3799" s="83"/>
    </row>
    <row r="3800" spans="1:26" ht="17.25">
      <c r="A3800" s="83"/>
      <c r="B3800" s="83"/>
      <c r="C3800" s="83"/>
      <c r="D3800" s="83"/>
      <c r="F3800" s="40"/>
      <c r="G3800" s="40"/>
      <c r="H3800" s="83"/>
      <c r="I3800" s="83"/>
      <c r="J3800" s="84"/>
      <c r="K3800" s="84"/>
      <c r="L3800" s="83"/>
      <c r="M3800" s="83"/>
      <c r="N3800" s="83"/>
      <c r="O3800" s="83"/>
      <c r="P3800" s="83"/>
      <c r="Q3800" s="83"/>
      <c r="R3800" s="83"/>
      <c r="S3800" s="83"/>
      <c r="T3800" s="83"/>
      <c r="U3800" s="84"/>
      <c r="V3800" s="83"/>
      <c r="W3800" s="83"/>
      <c r="X3800" s="84"/>
      <c r="Y3800" s="85"/>
      <c r="Z3800" s="83"/>
    </row>
    <row r="3801" spans="1:26" ht="17.25">
      <c r="A3801" s="83"/>
      <c r="B3801" s="83"/>
      <c r="C3801" s="83"/>
      <c r="D3801" s="83"/>
      <c r="F3801" s="40"/>
      <c r="G3801" s="40"/>
      <c r="H3801" s="83"/>
      <c r="I3801" s="83"/>
      <c r="J3801" s="84"/>
      <c r="K3801" s="84"/>
      <c r="L3801" s="83"/>
      <c r="M3801" s="83"/>
      <c r="N3801" s="84"/>
      <c r="O3801" s="83"/>
      <c r="P3801" s="83"/>
      <c r="Q3801" s="83"/>
      <c r="R3801" s="83"/>
      <c r="S3801" s="83"/>
      <c r="T3801" s="83"/>
      <c r="U3801" s="84"/>
      <c r="V3801" s="83"/>
      <c r="W3801" s="83"/>
      <c r="X3801" s="84"/>
      <c r="Y3801" s="85"/>
      <c r="Z3801" s="83"/>
    </row>
    <row r="3802" spans="1:26" ht="17.25">
      <c r="A3802" s="83"/>
      <c r="B3802" s="83"/>
      <c r="C3802" s="83"/>
      <c r="D3802" s="83"/>
      <c r="F3802" s="40"/>
      <c r="G3802" s="40"/>
      <c r="H3802" s="83"/>
      <c r="I3802" s="83"/>
      <c r="J3802" s="84"/>
      <c r="K3802" s="84"/>
      <c r="L3802" s="83"/>
      <c r="M3802" s="83"/>
      <c r="N3802" s="84"/>
      <c r="O3802" s="83"/>
      <c r="P3802" s="83"/>
      <c r="Q3802" s="83"/>
      <c r="R3802" s="83"/>
      <c r="S3802" s="83"/>
      <c r="T3802" s="83"/>
      <c r="U3802" s="84"/>
      <c r="V3802" s="83"/>
      <c r="W3802" s="83"/>
      <c r="X3802" s="84"/>
      <c r="Y3802" s="85"/>
      <c r="Z3802" s="83"/>
    </row>
    <row r="3803" spans="1:26" ht="17.25">
      <c r="A3803" s="83"/>
      <c r="B3803" s="83"/>
      <c r="C3803" s="83"/>
      <c r="D3803" s="83"/>
      <c r="F3803" s="40"/>
      <c r="G3803" s="40"/>
      <c r="H3803" s="83"/>
      <c r="I3803" s="83"/>
      <c r="J3803" s="84"/>
      <c r="K3803" s="84"/>
      <c r="L3803" s="83"/>
      <c r="M3803" s="83"/>
      <c r="N3803" s="83"/>
      <c r="O3803" s="83"/>
      <c r="P3803" s="83"/>
      <c r="Q3803" s="83"/>
      <c r="R3803" s="83"/>
      <c r="S3803" s="83"/>
      <c r="T3803" s="83"/>
      <c r="U3803" s="84"/>
      <c r="V3803" s="83"/>
      <c r="W3803" s="83"/>
      <c r="X3803" s="84"/>
      <c r="Y3803" s="85"/>
      <c r="Z3803" s="83"/>
    </row>
    <row r="3804" spans="1:26" ht="17.25">
      <c r="A3804" s="83"/>
      <c r="B3804" s="83"/>
      <c r="C3804" s="83"/>
      <c r="D3804" s="83"/>
      <c r="F3804" s="40"/>
      <c r="G3804" s="40"/>
      <c r="H3804" s="83"/>
      <c r="I3804" s="83"/>
      <c r="J3804" s="84"/>
      <c r="K3804" s="84"/>
      <c r="L3804" s="83"/>
      <c r="M3804" s="83"/>
      <c r="N3804" s="84"/>
      <c r="O3804" s="83"/>
      <c r="P3804" s="83"/>
      <c r="Q3804" s="83"/>
      <c r="R3804" s="83"/>
      <c r="S3804" s="83"/>
      <c r="T3804" s="83"/>
      <c r="U3804" s="84"/>
      <c r="V3804" s="83"/>
      <c r="W3804" s="83"/>
      <c r="X3804" s="84"/>
      <c r="Y3804" s="85"/>
      <c r="Z3804" s="83"/>
    </row>
    <row r="3805" spans="1:26" ht="17.25">
      <c r="A3805" s="83"/>
      <c r="B3805" s="83"/>
      <c r="C3805" s="83"/>
      <c r="D3805" s="83"/>
      <c r="F3805" s="40"/>
      <c r="G3805" s="40"/>
      <c r="H3805" s="83"/>
      <c r="I3805" s="83"/>
      <c r="J3805" s="84"/>
      <c r="K3805" s="84"/>
      <c r="L3805" s="83"/>
      <c r="M3805" s="83"/>
      <c r="N3805" s="83"/>
      <c r="O3805" s="83"/>
      <c r="P3805" s="83"/>
      <c r="Q3805" s="83"/>
      <c r="R3805" s="83"/>
      <c r="S3805" s="83"/>
      <c r="T3805" s="83"/>
      <c r="U3805" s="84"/>
      <c r="V3805" s="83"/>
      <c r="W3805" s="83"/>
      <c r="X3805" s="84"/>
      <c r="Y3805" s="85"/>
      <c r="Z3805" s="83"/>
    </row>
    <row r="3806" spans="1:26" ht="17.25">
      <c r="A3806" s="83"/>
      <c r="B3806" s="83"/>
      <c r="C3806" s="83"/>
      <c r="D3806" s="83"/>
      <c r="F3806" s="40"/>
      <c r="G3806" s="40"/>
      <c r="H3806" s="83"/>
      <c r="I3806" s="83"/>
      <c r="J3806" s="84"/>
      <c r="K3806" s="84"/>
      <c r="L3806" s="83"/>
      <c r="M3806" s="83"/>
      <c r="N3806" s="84"/>
      <c r="O3806" s="83"/>
      <c r="P3806" s="83"/>
      <c r="Q3806" s="83"/>
      <c r="R3806" s="83"/>
      <c r="S3806" s="83"/>
      <c r="T3806" s="83"/>
      <c r="U3806" s="84"/>
      <c r="V3806" s="83"/>
      <c r="W3806" s="83"/>
      <c r="X3806" s="84"/>
      <c r="Y3806" s="85"/>
      <c r="Z3806" s="83"/>
    </row>
    <row r="3807" spans="1:26" ht="17.25">
      <c r="A3807" s="83"/>
      <c r="B3807" s="83"/>
      <c r="C3807" s="83"/>
      <c r="D3807" s="83"/>
      <c r="F3807" s="40"/>
      <c r="G3807" s="40"/>
      <c r="H3807" s="83"/>
      <c r="I3807" s="83"/>
      <c r="J3807" s="84"/>
      <c r="K3807" s="84"/>
      <c r="L3807" s="83"/>
      <c r="M3807" s="83"/>
      <c r="N3807" s="84"/>
      <c r="O3807" s="83"/>
      <c r="P3807" s="83"/>
      <c r="Q3807" s="83"/>
      <c r="R3807" s="83"/>
      <c r="S3807" s="83"/>
      <c r="T3807" s="83"/>
      <c r="U3807" s="84"/>
      <c r="V3807" s="83"/>
      <c r="W3807" s="83"/>
      <c r="X3807" s="84"/>
      <c r="Y3807" s="85"/>
      <c r="Z3807" s="83"/>
    </row>
    <row r="3808" spans="1:26" ht="17.25">
      <c r="A3808" s="83"/>
      <c r="B3808" s="83"/>
      <c r="C3808" s="83"/>
      <c r="D3808" s="83"/>
      <c r="F3808" s="40"/>
      <c r="G3808" s="40"/>
      <c r="H3808" s="83"/>
      <c r="I3808" s="83"/>
      <c r="J3808" s="84"/>
      <c r="K3808" s="84"/>
      <c r="L3808" s="83"/>
      <c r="M3808" s="83"/>
      <c r="N3808" s="84"/>
      <c r="O3808" s="83"/>
      <c r="P3808" s="83"/>
      <c r="Q3808" s="83"/>
      <c r="R3808" s="83"/>
      <c r="S3808" s="83"/>
      <c r="T3808" s="83"/>
      <c r="U3808" s="84"/>
      <c r="V3808" s="83"/>
      <c r="W3808" s="83"/>
      <c r="X3808" s="84"/>
      <c r="Y3808" s="85"/>
      <c r="Z3808" s="83"/>
    </row>
    <row r="3809" spans="1:26" ht="17.25">
      <c r="A3809" s="83"/>
      <c r="B3809" s="83"/>
      <c r="C3809" s="83"/>
      <c r="D3809" s="83"/>
      <c r="F3809" s="40"/>
      <c r="G3809" s="40"/>
      <c r="H3809" s="83"/>
      <c r="I3809" s="83"/>
      <c r="J3809" s="84"/>
      <c r="K3809" s="84"/>
      <c r="L3809" s="83"/>
      <c r="M3809" s="83"/>
      <c r="N3809" s="84"/>
      <c r="O3809" s="83"/>
      <c r="P3809" s="83"/>
      <c r="Q3809" s="83"/>
      <c r="R3809" s="83"/>
      <c r="S3809" s="83"/>
      <c r="T3809" s="83"/>
      <c r="U3809" s="84"/>
      <c r="V3809" s="83"/>
      <c r="W3809" s="83"/>
      <c r="X3809" s="84"/>
      <c r="Y3809" s="85"/>
      <c r="Z3809" s="83"/>
    </row>
    <row r="3810" spans="1:26" ht="17.25">
      <c r="A3810" s="83"/>
      <c r="B3810" s="83"/>
      <c r="C3810" s="83"/>
      <c r="D3810" s="83"/>
      <c r="F3810" s="40"/>
      <c r="G3810" s="40"/>
      <c r="H3810" s="83"/>
      <c r="I3810" s="83"/>
      <c r="J3810" s="84"/>
      <c r="K3810" s="84"/>
      <c r="L3810" s="83"/>
      <c r="M3810" s="83"/>
      <c r="N3810" s="83"/>
      <c r="O3810" s="83"/>
      <c r="P3810" s="83"/>
      <c r="Q3810" s="83"/>
      <c r="R3810" s="83"/>
      <c r="S3810" s="83"/>
      <c r="T3810" s="83"/>
      <c r="U3810" s="84"/>
      <c r="V3810" s="83"/>
      <c r="W3810" s="83"/>
      <c r="X3810" s="84"/>
      <c r="Y3810" s="85"/>
      <c r="Z3810" s="83"/>
    </row>
    <row r="3811" spans="1:26" ht="17.25">
      <c r="A3811" s="83"/>
      <c r="B3811" s="83"/>
      <c r="C3811" s="83"/>
      <c r="D3811" s="83"/>
      <c r="F3811" s="40"/>
      <c r="G3811" s="40"/>
      <c r="H3811" s="83"/>
      <c r="I3811" s="83"/>
      <c r="J3811" s="84"/>
      <c r="K3811" s="84"/>
      <c r="L3811" s="83"/>
      <c r="M3811" s="83"/>
      <c r="N3811" s="83"/>
      <c r="O3811" s="83"/>
      <c r="P3811" s="83"/>
      <c r="Q3811" s="83"/>
      <c r="R3811" s="83"/>
      <c r="S3811" s="83"/>
      <c r="T3811" s="83"/>
      <c r="U3811" s="84"/>
      <c r="V3811" s="83"/>
      <c r="W3811" s="83"/>
      <c r="X3811" s="84"/>
      <c r="Y3811" s="85"/>
      <c r="Z3811" s="83"/>
    </row>
    <row r="3812" spans="1:26" ht="17.25">
      <c r="A3812" s="83"/>
      <c r="B3812" s="83"/>
      <c r="C3812" s="83"/>
      <c r="D3812" s="83"/>
      <c r="F3812" s="40"/>
      <c r="G3812" s="40"/>
      <c r="H3812" s="83"/>
      <c r="I3812" s="83"/>
      <c r="J3812" s="84"/>
      <c r="K3812" s="84"/>
      <c r="L3812" s="83"/>
      <c r="M3812" s="83"/>
      <c r="N3812" s="83"/>
      <c r="O3812" s="83"/>
      <c r="P3812" s="83"/>
      <c r="Q3812" s="83"/>
      <c r="R3812" s="83"/>
      <c r="S3812" s="83"/>
      <c r="T3812" s="83"/>
      <c r="U3812" s="84"/>
      <c r="V3812" s="83"/>
      <c r="W3812" s="83"/>
      <c r="X3812" s="84"/>
      <c r="Y3812" s="85"/>
      <c r="Z3812" s="83"/>
    </row>
    <row r="3813" spans="1:26" ht="17.25">
      <c r="A3813" s="83"/>
      <c r="B3813" s="83"/>
      <c r="C3813" s="83"/>
      <c r="D3813" s="83"/>
      <c r="F3813" s="40"/>
      <c r="G3813" s="40"/>
      <c r="H3813" s="83"/>
      <c r="I3813" s="83"/>
      <c r="J3813" s="84"/>
      <c r="K3813" s="84"/>
      <c r="L3813" s="83"/>
      <c r="M3813" s="83"/>
      <c r="N3813" s="83"/>
      <c r="O3813" s="83"/>
      <c r="P3813" s="83"/>
      <c r="Q3813" s="83"/>
      <c r="R3813" s="83"/>
      <c r="S3813" s="83"/>
      <c r="T3813" s="83"/>
      <c r="U3813" s="84"/>
      <c r="V3813" s="83"/>
      <c r="W3813" s="83"/>
      <c r="X3813" s="84"/>
      <c r="Y3813" s="85"/>
      <c r="Z3813" s="83"/>
    </row>
    <row r="3814" spans="1:26" ht="17.25">
      <c r="A3814" s="83"/>
      <c r="B3814" s="83"/>
      <c r="C3814" s="83"/>
      <c r="D3814" s="83"/>
      <c r="F3814" s="40"/>
      <c r="G3814" s="40"/>
      <c r="H3814" s="83"/>
      <c r="I3814" s="83"/>
      <c r="J3814" s="84"/>
      <c r="K3814" s="84"/>
      <c r="L3814" s="83"/>
      <c r="M3814" s="83"/>
      <c r="N3814" s="83"/>
      <c r="O3814" s="83"/>
      <c r="P3814" s="83"/>
      <c r="Q3814" s="83"/>
      <c r="R3814" s="83"/>
      <c r="S3814" s="83"/>
      <c r="T3814" s="83"/>
      <c r="U3814" s="84"/>
      <c r="V3814" s="83"/>
      <c r="W3814" s="83"/>
      <c r="X3814" s="84"/>
      <c r="Y3814" s="85"/>
      <c r="Z3814" s="83"/>
    </row>
    <row r="3815" spans="1:26" ht="17.25">
      <c r="A3815" s="83"/>
      <c r="B3815" s="83"/>
      <c r="C3815" s="83"/>
      <c r="D3815" s="83"/>
      <c r="F3815" s="40"/>
      <c r="G3815" s="40"/>
      <c r="H3815" s="83"/>
      <c r="I3815" s="83"/>
      <c r="J3815" s="84"/>
      <c r="K3815" s="84"/>
      <c r="L3815" s="83"/>
      <c r="M3815" s="83"/>
      <c r="N3815" s="83"/>
      <c r="O3815" s="83"/>
      <c r="P3815" s="83"/>
      <c r="Q3815" s="83"/>
      <c r="R3815" s="83"/>
      <c r="S3815" s="83"/>
      <c r="T3815" s="83"/>
      <c r="U3815" s="84"/>
      <c r="V3815" s="83"/>
      <c r="W3815" s="83"/>
      <c r="X3815" s="84"/>
      <c r="Y3815" s="85"/>
      <c r="Z3815" s="83"/>
    </row>
    <row r="3816" spans="1:26" ht="17.25">
      <c r="A3816" s="83"/>
      <c r="B3816" s="83"/>
      <c r="C3816" s="83"/>
      <c r="D3816" s="83"/>
      <c r="F3816" s="40"/>
      <c r="G3816" s="40"/>
      <c r="H3816" s="83"/>
      <c r="I3816" s="83"/>
      <c r="J3816" s="84"/>
      <c r="K3816" s="84"/>
      <c r="L3816" s="83"/>
      <c r="M3816" s="83"/>
      <c r="N3816" s="83"/>
      <c r="O3816" s="83"/>
      <c r="P3816" s="83"/>
      <c r="Q3816" s="83"/>
      <c r="R3816" s="83"/>
      <c r="S3816" s="83"/>
      <c r="T3816" s="83"/>
      <c r="U3816" s="84"/>
      <c r="V3816" s="83"/>
      <c r="W3816" s="83"/>
      <c r="X3816" s="84"/>
      <c r="Y3816" s="85"/>
      <c r="Z3816" s="83"/>
    </row>
    <row r="3817" spans="1:26" ht="17.25">
      <c r="A3817" s="83"/>
      <c r="B3817" s="83"/>
      <c r="C3817" s="83"/>
      <c r="D3817" s="83"/>
      <c r="F3817" s="40"/>
      <c r="G3817" s="40"/>
      <c r="H3817" s="83"/>
      <c r="I3817" s="83"/>
      <c r="J3817" s="84"/>
      <c r="K3817" s="84"/>
      <c r="L3817" s="83"/>
      <c r="M3817" s="83"/>
      <c r="N3817" s="83"/>
      <c r="O3817" s="83"/>
      <c r="P3817" s="83"/>
      <c r="Q3817" s="83"/>
      <c r="R3817" s="83"/>
      <c r="S3817" s="83"/>
      <c r="T3817" s="83"/>
      <c r="U3817" s="84"/>
      <c r="V3817" s="83"/>
      <c r="W3817" s="83"/>
      <c r="X3817" s="84"/>
      <c r="Y3817" s="85"/>
      <c r="Z3817" s="83"/>
    </row>
    <row r="3818" spans="1:26" ht="17.25">
      <c r="A3818" s="83"/>
      <c r="B3818" s="83"/>
      <c r="C3818" s="83"/>
      <c r="D3818" s="83"/>
      <c r="F3818" s="40"/>
      <c r="G3818" s="40"/>
      <c r="H3818" s="83"/>
      <c r="I3818" s="83"/>
      <c r="J3818" s="84"/>
      <c r="K3818" s="84"/>
      <c r="L3818" s="83"/>
      <c r="M3818" s="83"/>
      <c r="N3818" s="83"/>
      <c r="O3818" s="83"/>
      <c r="P3818" s="83"/>
      <c r="Q3818" s="83"/>
      <c r="R3818" s="83"/>
      <c r="S3818" s="83"/>
      <c r="T3818" s="83"/>
      <c r="U3818" s="84"/>
      <c r="V3818" s="83"/>
      <c r="W3818" s="83"/>
      <c r="X3818" s="84"/>
      <c r="Y3818" s="85"/>
      <c r="Z3818" s="83"/>
    </row>
    <row r="3819" spans="1:26" ht="17.25">
      <c r="A3819" s="83"/>
      <c r="B3819" s="83"/>
      <c r="C3819" s="83"/>
      <c r="D3819" s="83"/>
      <c r="F3819" s="40"/>
      <c r="G3819" s="40"/>
      <c r="H3819" s="83"/>
      <c r="I3819" s="83"/>
      <c r="J3819" s="84"/>
      <c r="K3819" s="84"/>
      <c r="L3819" s="83"/>
      <c r="M3819" s="83"/>
      <c r="N3819" s="83"/>
      <c r="O3819" s="83"/>
      <c r="P3819" s="83"/>
      <c r="Q3819" s="83"/>
      <c r="R3819" s="83"/>
      <c r="S3819" s="83"/>
      <c r="T3819" s="83"/>
      <c r="U3819" s="84"/>
      <c r="V3819" s="83"/>
      <c r="W3819" s="83"/>
      <c r="X3819" s="84"/>
      <c r="Y3819" s="85"/>
      <c r="Z3819" s="83"/>
    </row>
    <row r="3820" spans="1:26" ht="17.25">
      <c r="A3820" s="83"/>
      <c r="B3820" s="83"/>
      <c r="C3820" s="83"/>
      <c r="D3820" s="83"/>
      <c r="F3820" s="40"/>
      <c r="G3820" s="40"/>
      <c r="H3820" s="83"/>
      <c r="I3820" s="83"/>
      <c r="J3820" s="84"/>
      <c r="K3820" s="84"/>
      <c r="L3820" s="83"/>
      <c r="M3820" s="83"/>
      <c r="N3820" s="83"/>
      <c r="O3820" s="83"/>
      <c r="P3820" s="83"/>
      <c r="Q3820" s="83"/>
      <c r="R3820" s="83"/>
      <c r="S3820" s="83"/>
      <c r="T3820" s="83"/>
      <c r="U3820" s="84"/>
      <c r="V3820" s="83"/>
      <c r="W3820" s="83"/>
      <c r="X3820" s="84"/>
      <c r="Y3820" s="85"/>
      <c r="Z3820" s="83"/>
    </row>
    <row r="3821" spans="1:26" ht="17.25">
      <c r="A3821" s="83"/>
      <c r="B3821" s="83"/>
      <c r="C3821" s="83"/>
      <c r="D3821" s="83"/>
      <c r="F3821" s="40"/>
      <c r="G3821" s="40"/>
      <c r="H3821" s="83"/>
      <c r="I3821" s="83"/>
      <c r="J3821" s="84"/>
      <c r="K3821" s="84"/>
      <c r="L3821" s="83"/>
      <c r="M3821" s="83"/>
      <c r="N3821" s="84"/>
      <c r="O3821" s="83"/>
      <c r="P3821" s="83"/>
      <c r="Q3821" s="83"/>
      <c r="R3821" s="83"/>
      <c r="S3821" s="83"/>
      <c r="T3821" s="83"/>
      <c r="U3821" s="84"/>
      <c r="V3821" s="83"/>
      <c r="W3821" s="83"/>
      <c r="X3821" s="84"/>
      <c r="Y3821" s="85"/>
      <c r="Z3821" s="83"/>
    </row>
    <row r="3822" spans="1:26" ht="17.25">
      <c r="A3822" s="83"/>
      <c r="B3822" s="83"/>
      <c r="C3822" s="83"/>
      <c r="D3822" s="83"/>
      <c r="F3822" s="40"/>
      <c r="G3822" s="40"/>
      <c r="H3822" s="83"/>
      <c r="I3822" s="83"/>
      <c r="J3822" s="84"/>
      <c r="K3822" s="84"/>
      <c r="L3822" s="83"/>
      <c r="M3822" s="83"/>
      <c r="N3822" s="84"/>
      <c r="O3822" s="83"/>
      <c r="P3822" s="83"/>
      <c r="Q3822" s="83"/>
      <c r="R3822" s="83"/>
      <c r="S3822" s="83"/>
      <c r="T3822" s="83"/>
      <c r="U3822" s="84"/>
      <c r="V3822" s="83"/>
      <c r="W3822" s="83"/>
      <c r="X3822" s="84"/>
      <c r="Y3822" s="85"/>
      <c r="Z3822" s="83"/>
    </row>
    <row r="3823" spans="1:26" ht="17.25">
      <c r="A3823" s="83"/>
      <c r="B3823" s="83"/>
      <c r="C3823" s="83"/>
      <c r="D3823" s="83"/>
      <c r="F3823" s="40"/>
      <c r="G3823" s="40"/>
      <c r="H3823" s="83"/>
      <c r="I3823" s="83"/>
      <c r="J3823" s="84"/>
      <c r="K3823" s="84"/>
      <c r="L3823" s="83"/>
      <c r="M3823" s="83"/>
      <c r="N3823" s="83"/>
      <c r="O3823" s="83"/>
      <c r="P3823" s="83"/>
      <c r="Q3823" s="83"/>
      <c r="R3823" s="83"/>
      <c r="S3823" s="83"/>
      <c r="T3823" s="83"/>
      <c r="U3823" s="84"/>
      <c r="V3823" s="83"/>
      <c r="W3823" s="83"/>
      <c r="X3823" s="84"/>
      <c r="Y3823" s="85"/>
      <c r="Z3823" s="83"/>
    </row>
    <row r="3824" spans="1:26" ht="17.25">
      <c r="A3824" s="83"/>
      <c r="B3824" s="83"/>
      <c r="C3824" s="83"/>
      <c r="D3824" s="83"/>
      <c r="F3824" s="40"/>
      <c r="G3824" s="40"/>
      <c r="H3824" s="83"/>
      <c r="I3824" s="83"/>
      <c r="J3824" s="84"/>
      <c r="K3824" s="84"/>
      <c r="L3824" s="83"/>
      <c r="M3824" s="83"/>
      <c r="N3824" s="84"/>
      <c r="O3824" s="83"/>
      <c r="P3824" s="83"/>
      <c r="Q3824" s="83"/>
      <c r="R3824" s="83"/>
      <c r="S3824" s="83"/>
      <c r="T3824" s="83"/>
      <c r="U3824" s="84"/>
      <c r="V3824" s="83"/>
      <c r="W3824" s="83"/>
      <c r="X3824" s="84"/>
      <c r="Y3824" s="85"/>
      <c r="Z3824" s="83"/>
    </row>
    <row r="3825" spans="1:26" ht="17.25">
      <c r="A3825" s="83"/>
      <c r="B3825" s="83"/>
      <c r="C3825" s="83"/>
      <c r="D3825" s="83"/>
      <c r="F3825" s="40"/>
      <c r="G3825" s="40"/>
      <c r="H3825" s="83"/>
      <c r="I3825" s="83"/>
      <c r="J3825" s="84"/>
      <c r="K3825" s="84"/>
      <c r="L3825" s="83"/>
      <c r="M3825" s="83"/>
      <c r="N3825" s="83"/>
      <c r="O3825" s="83"/>
      <c r="P3825" s="83"/>
      <c r="Q3825" s="83"/>
      <c r="R3825" s="83"/>
      <c r="S3825" s="83"/>
      <c r="T3825" s="83"/>
      <c r="U3825" s="84"/>
      <c r="V3825" s="83"/>
      <c r="W3825" s="83"/>
      <c r="X3825" s="84"/>
      <c r="Y3825" s="85"/>
      <c r="Z3825" s="83"/>
    </row>
    <row r="3826" spans="1:26" ht="17.25">
      <c r="A3826" s="83"/>
      <c r="B3826" s="83"/>
      <c r="C3826" s="83"/>
      <c r="D3826" s="83"/>
      <c r="F3826" s="40"/>
      <c r="G3826" s="40"/>
      <c r="H3826" s="83"/>
      <c r="I3826" s="83"/>
      <c r="J3826" s="84"/>
      <c r="K3826" s="84"/>
      <c r="L3826" s="83"/>
      <c r="M3826" s="83"/>
      <c r="N3826" s="84"/>
      <c r="O3826" s="83"/>
      <c r="P3826" s="83"/>
      <c r="Q3826" s="83"/>
      <c r="R3826" s="83"/>
      <c r="S3826" s="83"/>
      <c r="T3826" s="83"/>
      <c r="U3826" s="84"/>
      <c r="V3826" s="83"/>
      <c r="W3826" s="83"/>
      <c r="X3826" s="84"/>
      <c r="Y3826" s="85"/>
      <c r="Z3826" s="83"/>
    </row>
    <row r="3827" spans="1:26" ht="17.25">
      <c r="A3827" s="83"/>
      <c r="B3827" s="83"/>
      <c r="C3827" s="83"/>
      <c r="D3827" s="83"/>
      <c r="F3827" s="40"/>
      <c r="G3827" s="40"/>
      <c r="H3827" s="83"/>
      <c r="I3827" s="83"/>
      <c r="J3827" s="84"/>
      <c r="K3827" s="84"/>
      <c r="L3827" s="83"/>
      <c r="M3827" s="83"/>
      <c r="N3827" s="84"/>
      <c r="O3827" s="83"/>
      <c r="P3827" s="83"/>
      <c r="Q3827" s="83"/>
      <c r="R3827" s="83"/>
      <c r="S3827" s="83"/>
      <c r="T3827" s="83"/>
      <c r="U3827" s="84"/>
      <c r="V3827" s="83"/>
      <c r="W3827" s="83"/>
      <c r="X3827" s="84"/>
      <c r="Y3827" s="85"/>
      <c r="Z3827" s="83"/>
    </row>
    <row r="3828" spans="1:26" ht="17.25">
      <c r="A3828" s="83"/>
      <c r="B3828" s="83"/>
      <c r="C3828" s="83"/>
      <c r="D3828" s="83"/>
      <c r="F3828" s="40"/>
      <c r="G3828" s="40"/>
      <c r="H3828" s="83"/>
      <c r="I3828" s="83"/>
      <c r="J3828" s="84"/>
      <c r="K3828" s="84"/>
      <c r="L3828" s="83"/>
      <c r="M3828" s="83"/>
      <c r="N3828" s="84"/>
      <c r="O3828" s="83"/>
      <c r="P3828" s="83"/>
      <c r="Q3828" s="83"/>
      <c r="R3828" s="83"/>
      <c r="S3828" s="83"/>
      <c r="T3828" s="83"/>
      <c r="U3828" s="84"/>
      <c r="V3828" s="83"/>
      <c r="W3828" s="83"/>
      <c r="X3828" s="84"/>
      <c r="Y3828" s="85"/>
      <c r="Z3828" s="83"/>
    </row>
    <row r="3829" spans="1:26">
      <c r="F3829" s="91"/>
      <c r="G3829" s="91"/>
      <c r="N3829" s="91"/>
      <c r="U3829" s="91"/>
      <c r="Y3829" s="80"/>
    </row>
    <row r="3830" spans="1:26">
      <c r="F3830" s="91"/>
      <c r="G3830" s="91"/>
      <c r="N3830" s="91"/>
      <c r="U3830" s="91"/>
      <c r="Y3830" s="80"/>
    </row>
    <row r="3831" spans="1:26">
      <c r="F3831" s="91"/>
      <c r="G3831" s="91"/>
      <c r="N3831" s="91"/>
      <c r="U3831" s="91"/>
      <c r="Y3831" s="80"/>
    </row>
    <row r="3832" spans="1:26">
      <c r="F3832" s="91"/>
      <c r="G3832" s="91"/>
      <c r="U3832" s="91"/>
      <c r="Y3832" s="80"/>
    </row>
    <row r="3833" spans="1:26">
      <c r="F3833" s="91"/>
      <c r="G3833" s="91"/>
      <c r="U3833" s="91"/>
      <c r="Y3833" s="80"/>
    </row>
    <row r="3834" spans="1:26">
      <c r="F3834" s="91"/>
      <c r="G3834" s="91"/>
      <c r="U3834" s="91"/>
      <c r="Y3834" s="80"/>
    </row>
    <row r="3835" spans="1:26">
      <c r="F3835" s="91"/>
      <c r="G3835" s="91"/>
      <c r="U3835" s="91"/>
      <c r="Y3835" s="80"/>
    </row>
    <row r="3836" spans="1:26">
      <c r="F3836" s="91"/>
      <c r="G3836" s="91"/>
      <c r="U3836" s="91"/>
      <c r="Y3836" s="80"/>
    </row>
    <row r="3837" spans="1:26">
      <c r="F3837" s="91"/>
      <c r="G3837" s="91"/>
      <c r="U3837" s="91"/>
      <c r="Y3837" s="80"/>
    </row>
    <row r="3838" spans="1:26">
      <c r="F3838" s="91"/>
      <c r="G3838" s="91"/>
      <c r="U3838" s="91"/>
      <c r="Y3838" s="80"/>
    </row>
    <row r="3839" spans="1:26">
      <c r="F3839" s="91"/>
      <c r="G3839" s="91"/>
      <c r="U3839" s="91"/>
      <c r="Y3839" s="80"/>
    </row>
    <row r="3840" spans="1:26">
      <c r="F3840" s="91"/>
      <c r="G3840" s="91"/>
      <c r="U3840" s="91"/>
      <c r="Y3840" s="80"/>
    </row>
    <row r="3841" spans="6:25">
      <c r="F3841" s="91"/>
      <c r="G3841" s="91"/>
      <c r="U3841" s="91"/>
      <c r="Y3841" s="80"/>
    </row>
    <row r="3842" spans="6:25">
      <c r="F3842" s="91"/>
      <c r="G3842" s="91"/>
      <c r="U3842" s="91"/>
      <c r="Y3842" s="80"/>
    </row>
    <row r="3843" spans="6:25">
      <c r="F3843" s="91"/>
      <c r="G3843" s="91"/>
      <c r="U3843" s="91"/>
      <c r="Y3843" s="80"/>
    </row>
    <row r="3844" spans="6:25">
      <c r="F3844" s="91"/>
      <c r="G3844" s="91"/>
      <c r="U3844" s="91"/>
      <c r="Y3844" s="80"/>
    </row>
    <row r="3845" spans="6:25">
      <c r="F3845" s="91"/>
      <c r="G3845" s="91"/>
      <c r="U3845" s="91"/>
      <c r="Y3845" s="80"/>
    </row>
    <row r="3846" spans="6:25">
      <c r="F3846" s="91"/>
      <c r="G3846" s="91"/>
      <c r="U3846" s="91"/>
      <c r="Y3846" s="80"/>
    </row>
    <row r="3847" spans="6:25">
      <c r="F3847" s="91"/>
      <c r="G3847" s="91"/>
      <c r="U3847" s="91"/>
      <c r="Y3847" s="80"/>
    </row>
    <row r="3848" spans="6:25">
      <c r="F3848" s="91"/>
      <c r="G3848" s="91"/>
      <c r="U3848" s="91"/>
      <c r="Y3848" s="80"/>
    </row>
    <row r="3849" spans="6:25">
      <c r="F3849" s="91"/>
      <c r="G3849" s="91"/>
      <c r="U3849" s="91"/>
      <c r="Y3849" s="80"/>
    </row>
    <row r="3850" spans="6:25">
      <c r="F3850" s="91"/>
      <c r="G3850" s="91"/>
      <c r="U3850" s="91"/>
      <c r="Y3850" s="80"/>
    </row>
    <row r="3851" spans="6:25">
      <c r="F3851" s="91"/>
      <c r="G3851" s="91"/>
      <c r="U3851" s="91"/>
      <c r="Y3851" s="80"/>
    </row>
    <row r="3852" spans="6:25">
      <c r="F3852" s="91"/>
      <c r="G3852" s="91"/>
      <c r="N3852" s="66"/>
      <c r="U3852" s="91"/>
      <c r="Y3852" s="80"/>
    </row>
    <row r="3853" spans="6:25">
      <c r="F3853" s="91"/>
      <c r="G3853" s="91"/>
      <c r="N3853" s="67"/>
      <c r="U3853" s="91"/>
      <c r="Y3853" s="80"/>
    </row>
    <row r="3854" spans="6:25">
      <c r="F3854" s="91"/>
      <c r="G3854" s="91"/>
      <c r="N3854" s="65"/>
      <c r="U3854" s="91"/>
      <c r="Y3854" s="80"/>
    </row>
    <row r="3855" spans="6:25">
      <c r="F3855" s="91"/>
      <c r="G3855" s="91"/>
      <c r="N3855" s="64"/>
      <c r="U3855" s="91"/>
      <c r="Y3855" s="80"/>
    </row>
    <row r="3856" spans="6:25">
      <c r="F3856" s="91"/>
      <c r="G3856" s="91"/>
      <c r="N3856" s="66"/>
      <c r="U3856" s="91"/>
      <c r="Y3856" s="80"/>
    </row>
    <row r="3857" spans="6:25">
      <c r="F3857" s="91"/>
      <c r="G3857" s="91"/>
      <c r="N3857" s="67"/>
      <c r="U3857" s="91"/>
      <c r="Y3857" s="80"/>
    </row>
    <row r="3858" spans="6:25">
      <c r="F3858" s="91"/>
      <c r="G3858" s="91"/>
      <c r="N3858" s="68"/>
      <c r="U3858" s="91"/>
      <c r="Y3858" s="80"/>
    </row>
    <row r="3859" spans="6:25">
      <c r="F3859" s="91"/>
      <c r="G3859" s="91"/>
      <c r="N3859" s="69"/>
      <c r="U3859" s="91"/>
      <c r="Y3859" s="80"/>
    </row>
    <row r="3860" spans="6:25">
      <c r="F3860" s="91"/>
      <c r="G3860" s="91"/>
      <c r="N3860" s="65"/>
      <c r="U3860" s="91"/>
      <c r="Y3860" s="80"/>
    </row>
    <row r="3861" spans="6:25">
      <c r="F3861" s="91"/>
      <c r="G3861" s="91"/>
      <c r="N3861" s="65"/>
      <c r="U3861" s="91"/>
      <c r="Y3861" s="80"/>
    </row>
    <row r="3862" spans="6:25">
      <c r="F3862" s="91"/>
      <c r="G3862" s="91"/>
      <c r="N3862" s="64"/>
      <c r="U3862" s="91"/>
      <c r="Y3862" s="80"/>
    </row>
    <row r="3863" spans="6:25">
      <c r="F3863" s="91"/>
      <c r="G3863" s="91"/>
      <c r="N3863" s="91"/>
      <c r="U3863" s="91"/>
      <c r="Y3863" s="80"/>
    </row>
    <row r="3864" spans="6:25">
      <c r="F3864" s="91"/>
      <c r="G3864" s="91"/>
      <c r="N3864" s="91"/>
      <c r="U3864" s="91"/>
      <c r="Y3864" s="80"/>
    </row>
    <row r="3865" spans="6:25">
      <c r="F3865" s="91"/>
      <c r="G3865" s="91"/>
      <c r="N3865" s="91"/>
      <c r="U3865" s="91"/>
      <c r="Y3865" s="80"/>
    </row>
    <row r="3866" spans="6:25">
      <c r="F3866" s="91"/>
      <c r="G3866" s="91"/>
      <c r="N3866" s="91"/>
      <c r="U3866" s="91"/>
      <c r="Y3866" s="80"/>
    </row>
    <row r="3867" spans="6:25">
      <c r="F3867" s="91"/>
      <c r="G3867" s="91"/>
      <c r="N3867" s="91"/>
      <c r="U3867" s="91"/>
      <c r="Y3867" s="80"/>
    </row>
    <row r="3868" spans="6:25">
      <c r="F3868" s="91"/>
      <c r="G3868" s="91"/>
      <c r="N3868" s="91"/>
      <c r="U3868" s="91"/>
      <c r="Y3868" s="80"/>
    </row>
    <row r="3869" spans="6:25">
      <c r="F3869" s="91"/>
      <c r="G3869" s="91"/>
      <c r="N3869" s="91"/>
      <c r="U3869" s="91"/>
      <c r="Y3869" s="80"/>
    </row>
    <row r="3870" spans="6:25">
      <c r="F3870" s="91"/>
      <c r="G3870" s="91"/>
      <c r="N3870" s="91"/>
      <c r="U3870" s="91"/>
      <c r="Y3870" s="80"/>
    </row>
    <row r="3871" spans="6:25">
      <c r="F3871" s="91"/>
      <c r="G3871" s="91"/>
      <c r="N3871" s="91"/>
      <c r="U3871" s="91"/>
      <c r="Y3871" s="80"/>
    </row>
    <row r="3872" spans="6:25">
      <c r="F3872" s="91"/>
      <c r="G3872" s="91"/>
      <c r="N3872" s="91"/>
      <c r="U3872" s="91"/>
      <c r="Y3872" s="80"/>
    </row>
    <row r="3873" spans="6:25">
      <c r="F3873" s="91"/>
      <c r="G3873" s="91"/>
      <c r="N3873" s="91"/>
      <c r="U3873" s="91"/>
      <c r="Y3873" s="80"/>
    </row>
    <row r="3874" spans="6:25">
      <c r="F3874" s="91"/>
      <c r="G3874" s="91"/>
      <c r="N3874" s="91"/>
      <c r="U3874" s="91"/>
      <c r="Y3874" s="80"/>
    </row>
    <row r="3875" spans="6:25">
      <c r="F3875" s="91"/>
      <c r="G3875" s="91"/>
      <c r="N3875" s="91"/>
      <c r="U3875" s="91"/>
      <c r="Y3875" s="80"/>
    </row>
    <row r="3876" spans="6:25">
      <c r="F3876" s="91"/>
      <c r="G3876" s="91"/>
      <c r="N3876" s="91"/>
      <c r="U3876" s="91"/>
      <c r="Y3876" s="80"/>
    </row>
    <row r="3877" spans="6:25">
      <c r="F3877" s="91"/>
      <c r="G3877" s="91"/>
      <c r="N3877" s="91"/>
      <c r="U3877" s="91"/>
      <c r="Y3877" s="80"/>
    </row>
    <row r="3878" spans="6:25">
      <c r="F3878" s="91"/>
      <c r="G3878" s="91"/>
      <c r="N3878" s="91"/>
      <c r="U3878" s="91"/>
      <c r="Y3878" s="80"/>
    </row>
    <row r="3879" spans="6:25">
      <c r="F3879" s="91"/>
      <c r="G3879" s="91"/>
      <c r="N3879" s="91"/>
      <c r="U3879" s="91"/>
      <c r="Y3879" s="80"/>
    </row>
    <row r="3880" spans="6:25">
      <c r="F3880" s="91"/>
      <c r="G3880" s="91"/>
      <c r="U3880" s="91"/>
      <c r="Y3880" s="80"/>
    </row>
    <row r="3881" spans="6:25">
      <c r="F3881" s="91"/>
      <c r="G3881" s="91"/>
      <c r="N3881" s="91"/>
      <c r="U3881" s="91"/>
      <c r="Y3881" s="80"/>
    </row>
    <row r="3882" spans="6:25">
      <c r="F3882" s="91"/>
      <c r="G3882" s="91"/>
      <c r="U3882" s="91"/>
      <c r="Y3882" s="80"/>
    </row>
    <row r="3883" spans="6:25">
      <c r="F3883" s="91"/>
      <c r="G3883" s="91"/>
      <c r="N3883" s="91"/>
      <c r="U3883" s="91"/>
      <c r="Y3883" s="80"/>
    </row>
    <row r="3884" spans="6:25">
      <c r="F3884" s="91"/>
      <c r="G3884" s="91"/>
      <c r="N3884" s="91"/>
      <c r="U3884" s="91"/>
      <c r="Y3884" s="80"/>
    </row>
    <row r="3885" spans="6:25">
      <c r="F3885" s="91"/>
      <c r="G3885" s="91"/>
      <c r="N3885" s="91"/>
      <c r="U3885" s="91"/>
      <c r="Y3885" s="80"/>
    </row>
    <row r="3886" spans="6:25">
      <c r="F3886" s="91"/>
      <c r="G3886" s="91"/>
      <c r="N3886" s="91"/>
      <c r="U3886" s="91"/>
      <c r="Y3886" s="80"/>
    </row>
    <row r="3887" spans="6:25">
      <c r="F3887" s="91"/>
      <c r="G3887" s="91"/>
      <c r="N3887" s="91"/>
      <c r="U3887" s="91"/>
      <c r="Y3887" s="80"/>
    </row>
    <row r="3888" spans="6:25">
      <c r="F3888" s="91"/>
      <c r="G3888" s="91"/>
      <c r="N3888" s="91"/>
      <c r="U3888" s="91"/>
      <c r="Y3888" s="80"/>
    </row>
    <row r="3889" spans="6:25">
      <c r="F3889" s="91"/>
      <c r="G3889" s="91"/>
      <c r="N3889" s="91"/>
      <c r="U3889" s="91"/>
      <c r="Y3889" s="80"/>
    </row>
    <row r="3890" spans="6:25">
      <c r="F3890" s="91"/>
      <c r="G3890" s="91"/>
      <c r="N3890" s="91"/>
      <c r="U3890" s="91"/>
      <c r="Y3890" s="80"/>
    </row>
    <row r="3891" spans="6:25">
      <c r="F3891" s="91"/>
      <c r="G3891" s="91"/>
      <c r="N3891" s="91"/>
      <c r="U3891" s="91"/>
      <c r="Y3891" s="80"/>
    </row>
    <row r="3892" spans="6:25">
      <c r="F3892" s="91"/>
      <c r="G3892" s="91"/>
      <c r="N3892" s="91"/>
      <c r="U3892" s="91"/>
      <c r="Y3892" s="80"/>
    </row>
    <row r="3893" spans="6:25">
      <c r="F3893" s="91"/>
      <c r="G3893" s="91"/>
      <c r="N3893" s="91"/>
      <c r="U3893" s="91"/>
      <c r="Y3893" s="80"/>
    </row>
    <row r="3894" spans="6:25">
      <c r="F3894" s="91"/>
      <c r="G3894" s="91"/>
      <c r="N3894" s="91"/>
      <c r="U3894" s="91"/>
      <c r="Y3894" s="80"/>
    </row>
    <row r="3895" spans="6:25">
      <c r="F3895" s="91"/>
      <c r="G3895" s="91"/>
      <c r="N3895" s="91"/>
      <c r="U3895" s="91"/>
      <c r="Y3895" s="80"/>
    </row>
    <row r="3896" spans="6:25">
      <c r="F3896" s="91"/>
      <c r="G3896" s="91"/>
      <c r="U3896" s="91"/>
      <c r="Y3896" s="80"/>
    </row>
    <row r="3897" spans="6:25">
      <c r="F3897" s="91"/>
      <c r="G3897" s="91"/>
      <c r="N3897" s="91"/>
      <c r="U3897" s="91"/>
      <c r="Y3897" s="80"/>
    </row>
    <row r="3898" spans="6:25">
      <c r="F3898" s="91"/>
      <c r="G3898" s="91"/>
      <c r="U3898" s="91"/>
      <c r="Y3898" s="80"/>
    </row>
    <row r="3899" spans="6:25">
      <c r="F3899" s="91"/>
      <c r="G3899" s="91"/>
      <c r="N3899" s="91"/>
      <c r="U3899" s="91"/>
      <c r="Y3899" s="80"/>
    </row>
    <row r="3900" spans="6:25">
      <c r="F3900" s="91"/>
      <c r="G3900" s="91"/>
      <c r="N3900" s="91"/>
      <c r="U3900" s="91"/>
      <c r="Y3900" s="80"/>
    </row>
    <row r="3901" spans="6:25">
      <c r="F3901" s="91"/>
      <c r="G3901" s="91"/>
      <c r="N3901" s="91"/>
      <c r="U3901" s="91"/>
      <c r="Y3901" s="80"/>
    </row>
    <row r="3902" spans="6:25">
      <c r="F3902" s="91"/>
      <c r="G3902" s="91"/>
      <c r="N3902" s="91"/>
      <c r="U3902" s="91"/>
      <c r="Y3902" s="80"/>
    </row>
    <row r="3903" spans="6:25">
      <c r="F3903" s="91"/>
      <c r="G3903" s="91"/>
      <c r="N3903" s="91"/>
      <c r="U3903" s="91"/>
      <c r="Y3903" s="80"/>
    </row>
    <row r="3904" spans="6:25">
      <c r="F3904" s="91"/>
      <c r="G3904" s="91"/>
      <c r="N3904" s="91"/>
      <c r="U3904" s="91"/>
      <c r="Y3904" s="80"/>
    </row>
    <row r="3905" spans="6:25">
      <c r="F3905" s="91"/>
      <c r="G3905" s="91"/>
      <c r="N3905" s="91"/>
      <c r="U3905" s="91"/>
      <c r="Y3905" s="80"/>
    </row>
    <row r="3906" spans="6:25">
      <c r="F3906" s="91"/>
      <c r="G3906" s="91"/>
      <c r="N3906" s="91"/>
      <c r="U3906" s="91"/>
      <c r="Y3906" s="80"/>
    </row>
    <row r="3907" spans="6:25">
      <c r="F3907" s="91"/>
      <c r="G3907" s="91"/>
      <c r="U3907" s="91"/>
      <c r="Y3907" s="80"/>
    </row>
    <row r="3908" spans="6:25">
      <c r="F3908" s="91"/>
      <c r="G3908" s="91"/>
      <c r="N3908" s="91"/>
      <c r="U3908" s="91"/>
      <c r="Y3908" s="80"/>
    </row>
    <row r="3909" spans="6:25">
      <c r="F3909" s="91"/>
      <c r="G3909" s="91"/>
      <c r="N3909" s="91"/>
      <c r="U3909" s="91"/>
      <c r="Y3909" s="80"/>
    </row>
    <row r="3910" spans="6:25">
      <c r="F3910" s="91"/>
      <c r="G3910" s="91"/>
      <c r="N3910" s="91"/>
      <c r="U3910" s="91"/>
      <c r="Y3910" s="80"/>
    </row>
    <row r="3911" spans="6:25">
      <c r="F3911" s="91"/>
      <c r="G3911" s="91"/>
      <c r="N3911" s="91"/>
      <c r="U3911" s="91"/>
      <c r="Y3911" s="80"/>
    </row>
    <row r="3912" spans="6:25">
      <c r="F3912" s="91"/>
      <c r="G3912" s="91"/>
      <c r="N3912" s="91"/>
      <c r="U3912" s="91"/>
      <c r="Y3912" s="80"/>
    </row>
    <row r="3913" spans="6:25">
      <c r="F3913" s="91"/>
      <c r="G3913" s="91"/>
      <c r="N3913" s="91"/>
      <c r="U3913" s="91"/>
      <c r="Y3913" s="80"/>
    </row>
    <row r="3914" spans="6:25">
      <c r="F3914" s="91"/>
      <c r="G3914" s="91"/>
      <c r="N3914" s="91"/>
      <c r="U3914" s="91"/>
      <c r="Y3914" s="80"/>
    </row>
    <row r="3915" spans="6:25">
      <c r="F3915" s="91"/>
      <c r="G3915" s="91"/>
      <c r="N3915" s="91"/>
      <c r="U3915" s="91"/>
      <c r="Y3915" s="80"/>
    </row>
    <row r="3916" spans="6:25">
      <c r="F3916" s="91"/>
      <c r="G3916" s="91"/>
      <c r="N3916" s="91"/>
      <c r="U3916" s="91"/>
      <c r="Y3916" s="80"/>
    </row>
    <row r="3917" spans="6:25">
      <c r="F3917" s="91"/>
      <c r="G3917" s="91"/>
      <c r="N3917" s="91"/>
      <c r="U3917" s="91"/>
      <c r="Y3917" s="80"/>
    </row>
    <row r="3918" spans="6:25">
      <c r="F3918" s="91"/>
      <c r="G3918" s="91"/>
      <c r="N3918" s="91"/>
      <c r="U3918" s="91"/>
      <c r="Y3918" s="80"/>
    </row>
    <row r="3919" spans="6:25">
      <c r="F3919" s="91"/>
      <c r="G3919" s="91"/>
      <c r="N3919" s="91"/>
      <c r="U3919" s="91"/>
      <c r="Y3919" s="80"/>
    </row>
    <row r="3920" spans="6:25">
      <c r="F3920" s="91"/>
      <c r="G3920" s="91"/>
      <c r="N3920" s="91"/>
      <c r="U3920" s="91"/>
      <c r="Y3920" s="80"/>
    </row>
    <row r="3921" spans="6:25">
      <c r="F3921" s="91"/>
      <c r="G3921" s="91"/>
      <c r="N3921" s="91"/>
      <c r="U3921" s="91"/>
      <c r="Y3921" s="80"/>
    </row>
    <row r="3922" spans="6:25">
      <c r="F3922" s="91"/>
      <c r="G3922" s="91"/>
      <c r="N3922" s="91"/>
      <c r="U3922" s="91"/>
      <c r="Y3922" s="80"/>
    </row>
    <row r="3923" spans="6:25">
      <c r="F3923" s="91"/>
      <c r="G3923" s="91"/>
      <c r="N3923" s="91"/>
      <c r="U3923" s="91"/>
      <c r="Y3923" s="80"/>
    </row>
    <row r="3924" spans="6:25">
      <c r="F3924" s="91"/>
      <c r="G3924" s="91"/>
      <c r="N3924" s="91"/>
      <c r="U3924" s="91"/>
      <c r="Y3924" s="80"/>
    </row>
    <row r="3925" spans="6:25">
      <c r="F3925" s="91"/>
      <c r="G3925" s="91"/>
      <c r="N3925" s="91"/>
      <c r="U3925" s="91"/>
      <c r="Y3925" s="80"/>
    </row>
    <row r="3926" spans="6:25">
      <c r="F3926" s="91"/>
      <c r="G3926" s="91"/>
      <c r="N3926" s="91"/>
      <c r="U3926" s="91"/>
      <c r="Y3926" s="80"/>
    </row>
    <row r="3927" spans="6:25">
      <c r="F3927" s="91"/>
      <c r="G3927" s="91"/>
      <c r="N3927" s="91"/>
      <c r="U3927" s="91"/>
      <c r="Y3927" s="80"/>
    </row>
    <row r="3928" spans="6:25">
      <c r="F3928" s="91"/>
      <c r="G3928" s="91"/>
      <c r="N3928" s="91"/>
      <c r="U3928" s="91"/>
      <c r="Y3928" s="80"/>
    </row>
    <row r="3929" spans="6:25">
      <c r="F3929" s="91"/>
      <c r="G3929" s="91"/>
      <c r="N3929" s="91"/>
      <c r="U3929" s="91"/>
      <c r="Y3929" s="80"/>
    </row>
    <row r="3930" spans="6:25">
      <c r="F3930" s="91"/>
      <c r="G3930" s="91"/>
      <c r="U3930" s="91"/>
      <c r="Y3930" s="80"/>
    </row>
    <row r="3931" spans="6:25">
      <c r="F3931" s="91"/>
      <c r="G3931" s="91"/>
      <c r="U3931" s="91"/>
      <c r="Y3931" s="80"/>
    </row>
    <row r="3932" spans="6:25">
      <c r="F3932" s="91"/>
      <c r="G3932" s="91"/>
      <c r="U3932" s="91"/>
      <c r="Y3932" s="80"/>
    </row>
    <row r="3933" spans="6:25">
      <c r="F3933" s="91"/>
      <c r="G3933" s="91"/>
      <c r="U3933" s="91"/>
      <c r="Y3933" s="80"/>
    </row>
    <row r="3934" spans="6:25">
      <c r="F3934" s="91"/>
      <c r="G3934" s="91"/>
      <c r="U3934" s="91"/>
      <c r="Y3934" s="80"/>
    </row>
    <row r="3935" spans="6:25">
      <c r="F3935" s="91"/>
      <c r="G3935" s="91"/>
      <c r="U3935" s="91"/>
      <c r="Y3935" s="80"/>
    </row>
    <row r="3936" spans="6:25">
      <c r="F3936" s="91"/>
      <c r="G3936" s="91"/>
      <c r="U3936" s="91"/>
      <c r="Y3936" s="80"/>
    </row>
    <row r="3937" spans="6:25">
      <c r="F3937" s="91"/>
      <c r="G3937" s="91"/>
      <c r="U3937" s="91"/>
      <c r="Y3937" s="80"/>
    </row>
    <row r="3938" spans="6:25">
      <c r="F3938" s="91"/>
      <c r="G3938" s="91"/>
      <c r="U3938" s="91"/>
      <c r="Y3938" s="80"/>
    </row>
    <row r="3939" spans="6:25">
      <c r="F3939" s="91"/>
      <c r="G3939" s="91"/>
      <c r="U3939" s="91"/>
      <c r="Y3939" s="80"/>
    </row>
    <row r="3940" spans="6:25">
      <c r="F3940" s="91"/>
      <c r="G3940" s="91"/>
      <c r="U3940" s="91"/>
      <c r="Y3940" s="80"/>
    </row>
    <row r="3941" spans="6:25">
      <c r="F3941" s="91"/>
      <c r="G3941" s="91"/>
      <c r="U3941" s="91"/>
      <c r="Y3941" s="80"/>
    </row>
    <row r="3942" spans="6:25">
      <c r="F3942" s="91"/>
      <c r="G3942" s="91"/>
      <c r="U3942" s="91"/>
      <c r="Y3942" s="80"/>
    </row>
    <row r="3943" spans="6:25">
      <c r="F3943" s="91"/>
      <c r="G3943" s="91"/>
      <c r="U3943" s="91"/>
      <c r="Y3943" s="80"/>
    </row>
    <row r="3944" spans="6:25">
      <c r="F3944" s="91"/>
      <c r="G3944" s="91"/>
      <c r="U3944" s="91"/>
      <c r="Y3944" s="80"/>
    </row>
    <row r="3945" spans="6:25">
      <c r="F3945" s="91"/>
      <c r="G3945" s="91"/>
      <c r="U3945" s="91"/>
      <c r="Y3945" s="80"/>
    </row>
    <row r="3946" spans="6:25">
      <c r="F3946" s="91"/>
      <c r="G3946" s="91"/>
      <c r="U3946" s="91"/>
      <c r="Y3946" s="80"/>
    </row>
    <row r="3947" spans="6:25">
      <c r="F3947" s="91"/>
      <c r="G3947" s="91"/>
      <c r="U3947" s="91"/>
      <c r="Y3947" s="80"/>
    </row>
    <row r="3948" spans="6:25">
      <c r="F3948" s="91"/>
      <c r="G3948" s="91"/>
      <c r="U3948" s="91"/>
      <c r="Y3948" s="80"/>
    </row>
    <row r="3949" spans="6:25">
      <c r="F3949" s="91"/>
      <c r="G3949" s="91"/>
      <c r="U3949" s="91"/>
      <c r="Y3949" s="80"/>
    </row>
    <row r="3950" spans="6:25">
      <c r="F3950" s="91"/>
      <c r="G3950" s="91"/>
      <c r="N3950" s="66"/>
      <c r="U3950" s="91"/>
      <c r="Y3950" s="80"/>
    </row>
    <row r="3951" spans="6:25">
      <c r="F3951" s="91"/>
      <c r="G3951" s="91"/>
      <c r="N3951" s="67"/>
      <c r="U3951" s="91"/>
      <c r="Y3951" s="80"/>
    </row>
    <row r="3952" spans="6:25">
      <c r="F3952" s="91"/>
      <c r="G3952" s="91"/>
      <c r="N3952" s="65"/>
      <c r="U3952" s="91"/>
      <c r="Y3952" s="80"/>
    </row>
    <row r="3953" spans="6:25">
      <c r="F3953" s="91"/>
      <c r="G3953" s="91"/>
      <c r="N3953" s="64"/>
      <c r="U3953" s="91"/>
      <c r="Y3953" s="80"/>
    </row>
    <row r="3954" spans="6:25">
      <c r="F3954" s="91"/>
      <c r="G3954" s="91"/>
      <c r="N3954" s="66"/>
      <c r="U3954" s="91"/>
      <c r="Y3954" s="80"/>
    </row>
    <row r="3955" spans="6:25">
      <c r="F3955" s="91"/>
      <c r="G3955" s="91"/>
      <c r="N3955" s="67"/>
      <c r="U3955" s="91"/>
      <c r="Y3955" s="80"/>
    </row>
    <row r="3956" spans="6:25">
      <c r="F3956" s="91"/>
      <c r="G3956" s="91"/>
      <c r="N3956" s="68"/>
      <c r="U3956" s="91"/>
      <c r="Y3956" s="80"/>
    </row>
    <row r="3957" spans="6:25">
      <c r="F3957" s="91"/>
      <c r="G3957" s="91"/>
      <c r="N3957" s="69"/>
      <c r="U3957" s="91"/>
      <c r="Y3957" s="80"/>
    </row>
    <row r="3958" spans="6:25">
      <c r="F3958" s="91"/>
      <c r="G3958" s="91"/>
      <c r="N3958" s="65"/>
      <c r="U3958" s="91"/>
      <c r="Y3958" s="80"/>
    </row>
    <row r="3959" spans="6:25">
      <c r="F3959" s="91"/>
      <c r="G3959" s="91"/>
      <c r="N3959" s="65"/>
      <c r="U3959" s="91"/>
      <c r="Y3959" s="80"/>
    </row>
    <row r="3960" spans="6:25">
      <c r="F3960" s="91"/>
      <c r="G3960" s="91"/>
      <c r="N3960" s="64"/>
      <c r="U3960" s="91"/>
      <c r="Y3960" s="80"/>
    </row>
    <row r="3961" spans="6:25">
      <c r="F3961" s="91"/>
      <c r="G3961" s="91"/>
      <c r="N3961" s="91"/>
      <c r="U3961" s="91"/>
      <c r="Y3961" s="80"/>
    </row>
    <row r="3962" spans="6:25">
      <c r="F3962" s="91"/>
      <c r="G3962" s="91"/>
      <c r="N3962" s="91"/>
      <c r="U3962" s="91"/>
      <c r="Y3962" s="80"/>
    </row>
    <row r="3963" spans="6:25">
      <c r="F3963" s="91"/>
      <c r="G3963" s="91"/>
      <c r="N3963" s="91"/>
      <c r="U3963" s="91"/>
      <c r="Y3963" s="80"/>
    </row>
    <row r="3964" spans="6:25">
      <c r="F3964" s="91"/>
      <c r="G3964" s="91"/>
      <c r="N3964" s="91"/>
      <c r="U3964" s="91"/>
      <c r="Y3964" s="80"/>
    </row>
    <row r="3965" spans="6:25">
      <c r="F3965" s="91"/>
      <c r="G3965" s="91"/>
      <c r="N3965" s="91"/>
      <c r="U3965" s="91"/>
      <c r="Y3965" s="80"/>
    </row>
    <row r="3966" spans="6:25">
      <c r="F3966" s="91"/>
      <c r="G3966" s="91"/>
      <c r="N3966" s="91"/>
      <c r="U3966" s="91"/>
      <c r="Y3966" s="80"/>
    </row>
    <row r="3967" spans="6:25">
      <c r="F3967" s="91"/>
      <c r="G3967" s="91"/>
      <c r="N3967" s="91"/>
      <c r="U3967" s="91"/>
      <c r="Y3967" s="80"/>
    </row>
    <row r="3968" spans="6:25">
      <c r="F3968" s="91"/>
      <c r="G3968" s="91"/>
      <c r="N3968" s="91"/>
      <c r="U3968" s="91"/>
      <c r="Y3968" s="80"/>
    </row>
    <row r="3969" spans="6:25">
      <c r="F3969" s="91"/>
      <c r="G3969" s="91"/>
      <c r="N3969" s="91"/>
      <c r="U3969" s="91"/>
      <c r="Y3969" s="80"/>
    </row>
    <row r="3970" spans="6:25">
      <c r="F3970" s="91"/>
      <c r="G3970" s="91"/>
      <c r="N3970" s="91"/>
      <c r="U3970" s="91"/>
      <c r="Y3970" s="80"/>
    </row>
    <row r="3971" spans="6:25">
      <c r="F3971" s="91"/>
      <c r="G3971" s="91"/>
      <c r="N3971" s="91"/>
      <c r="U3971" s="91"/>
      <c r="Y3971" s="80"/>
    </row>
    <row r="3972" spans="6:25">
      <c r="F3972" s="91"/>
      <c r="G3972" s="91"/>
      <c r="N3972" s="91"/>
      <c r="U3972" s="91"/>
      <c r="Y3972" s="80"/>
    </row>
    <row r="3973" spans="6:25">
      <c r="F3973" s="91"/>
      <c r="G3973" s="91"/>
      <c r="N3973" s="91"/>
      <c r="U3973" s="91"/>
      <c r="Y3973" s="80"/>
    </row>
    <row r="3974" spans="6:25">
      <c r="F3974" s="91"/>
      <c r="G3974" s="91"/>
      <c r="N3974" s="91"/>
      <c r="U3974" s="91"/>
      <c r="Y3974" s="80"/>
    </row>
    <row r="3975" spans="6:25">
      <c r="F3975" s="91"/>
      <c r="G3975" s="91"/>
      <c r="N3975" s="91"/>
      <c r="U3975" s="91"/>
      <c r="Y3975" s="80"/>
    </row>
    <row r="3976" spans="6:25">
      <c r="F3976" s="91"/>
      <c r="G3976" s="91"/>
      <c r="N3976" s="91"/>
      <c r="U3976" s="91"/>
      <c r="Y3976" s="80"/>
    </row>
    <row r="3977" spans="6:25">
      <c r="F3977" s="91"/>
      <c r="G3977" s="91"/>
      <c r="N3977" s="91"/>
      <c r="U3977" s="91"/>
      <c r="Y3977" s="80"/>
    </row>
    <row r="3978" spans="6:25">
      <c r="F3978" s="91"/>
      <c r="G3978" s="91"/>
      <c r="U3978" s="91"/>
      <c r="Y3978" s="80"/>
    </row>
    <row r="3979" spans="6:25">
      <c r="F3979" s="91"/>
      <c r="G3979" s="91"/>
      <c r="N3979" s="91"/>
      <c r="U3979" s="91"/>
      <c r="Y3979" s="80"/>
    </row>
    <row r="3980" spans="6:25">
      <c r="F3980" s="91"/>
      <c r="G3980" s="91"/>
      <c r="U3980" s="91"/>
      <c r="Y3980" s="80"/>
    </row>
    <row r="3981" spans="6:25">
      <c r="F3981" s="91"/>
      <c r="G3981" s="91"/>
      <c r="N3981" s="91"/>
      <c r="U3981" s="91"/>
      <c r="Y3981" s="80"/>
    </row>
    <row r="3982" spans="6:25">
      <c r="F3982" s="91"/>
      <c r="G3982" s="91"/>
      <c r="N3982" s="91"/>
      <c r="U3982" s="91"/>
      <c r="Y3982" s="80"/>
    </row>
    <row r="3983" spans="6:25">
      <c r="F3983" s="91"/>
      <c r="G3983" s="91"/>
      <c r="N3983" s="91"/>
      <c r="U3983" s="91"/>
      <c r="Y3983" s="80"/>
    </row>
    <row r="3984" spans="6:25">
      <c r="F3984" s="91"/>
      <c r="G3984" s="91"/>
      <c r="N3984" s="91"/>
      <c r="U3984" s="91"/>
      <c r="Y3984" s="80"/>
    </row>
    <row r="3985" spans="6:25">
      <c r="F3985" s="91"/>
      <c r="G3985" s="91"/>
      <c r="N3985" s="91"/>
      <c r="U3985" s="91"/>
      <c r="Y3985" s="80"/>
    </row>
    <row r="3986" spans="6:25">
      <c r="F3986" s="91"/>
      <c r="G3986" s="91"/>
      <c r="N3986" s="91"/>
      <c r="U3986" s="91"/>
      <c r="Y3986" s="80"/>
    </row>
    <row r="3987" spans="6:25">
      <c r="F3987" s="91"/>
      <c r="G3987" s="91"/>
      <c r="N3987" s="91"/>
      <c r="U3987" s="91"/>
      <c r="Y3987" s="80"/>
    </row>
    <row r="3988" spans="6:25">
      <c r="F3988" s="91"/>
      <c r="G3988" s="91"/>
      <c r="N3988" s="91"/>
      <c r="U3988" s="91"/>
      <c r="Y3988" s="80"/>
    </row>
    <row r="3989" spans="6:25">
      <c r="F3989" s="91"/>
      <c r="G3989" s="91"/>
      <c r="N3989" s="91"/>
      <c r="U3989" s="91"/>
      <c r="Y3989" s="80"/>
    </row>
    <row r="3990" spans="6:25">
      <c r="F3990" s="91"/>
      <c r="G3990" s="91"/>
      <c r="N3990" s="91"/>
      <c r="U3990" s="91"/>
      <c r="Y3990" s="80"/>
    </row>
    <row r="3991" spans="6:25">
      <c r="F3991" s="91"/>
      <c r="G3991" s="91"/>
      <c r="N3991" s="91"/>
      <c r="U3991" s="91"/>
      <c r="Y3991" s="80"/>
    </row>
    <row r="3992" spans="6:25">
      <c r="F3992" s="91"/>
      <c r="G3992" s="91"/>
      <c r="N3992" s="91"/>
      <c r="U3992" s="91"/>
      <c r="Y3992" s="80"/>
    </row>
    <row r="3993" spans="6:25">
      <c r="F3993" s="91"/>
      <c r="G3993" s="91"/>
      <c r="N3993" s="91"/>
      <c r="U3993" s="91"/>
      <c r="Y3993" s="80"/>
    </row>
    <row r="3994" spans="6:25">
      <c r="F3994" s="91"/>
      <c r="G3994" s="91"/>
      <c r="U3994" s="91"/>
      <c r="Y3994" s="80"/>
    </row>
    <row r="3995" spans="6:25">
      <c r="F3995" s="91"/>
      <c r="G3995" s="91"/>
      <c r="N3995" s="91"/>
      <c r="U3995" s="91"/>
      <c r="Y3995" s="80"/>
    </row>
    <row r="3996" spans="6:25">
      <c r="F3996" s="91"/>
      <c r="G3996" s="91"/>
      <c r="U3996" s="91"/>
      <c r="Y3996" s="80"/>
    </row>
    <row r="3997" spans="6:25">
      <c r="F3997" s="91"/>
      <c r="G3997" s="91"/>
      <c r="N3997" s="91"/>
      <c r="U3997" s="91"/>
      <c r="Y3997" s="80"/>
    </row>
    <row r="3998" spans="6:25">
      <c r="F3998" s="91"/>
      <c r="G3998" s="91"/>
      <c r="N3998" s="91"/>
      <c r="U3998" s="91"/>
      <c r="Y3998" s="80"/>
    </row>
    <row r="3999" spans="6:25">
      <c r="F3999" s="91"/>
      <c r="G3999" s="91"/>
      <c r="N3999" s="91"/>
      <c r="U3999" s="91"/>
      <c r="Y3999" s="80"/>
    </row>
    <row r="4000" spans="6:25">
      <c r="F4000" s="91"/>
      <c r="G4000" s="91"/>
      <c r="N4000" s="91"/>
      <c r="U4000" s="91"/>
      <c r="Y4000" s="80"/>
    </row>
    <row r="4001" spans="6:25">
      <c r="F4001" s="91"/>
      <c r="G4001" s="91"/>
      <c r="N4001" s="91"/>
      <c r="U4001" s="91"/>
      <c r="Y4001" s="80"/>
    </row>
    <row r="4002" spans="6:25">
      <c r="F4002" s="91"/>
      <c r="G4002" s="91"/>
      <c r="N4002" s="91"/>
      <c r="U4002" s="91"/>
      <c r="Y4002" s="80"/>
    </row>
    <row r="4003" spans="6:25">
      <c r="F4003" s="91"/>
      <c r="G4003" s="91"/>
      <c r="N4003" s="91"/>
      <c r="U4003" s="91"/>
      <c r="Y4003" s="80"/>
    </row>
    <row r="4004" spans="6:25">
      <c r="F4004" s="91"/>
      <c r="G4004" s="91"/>
      <c r="N4004" s="91"/>
      <c r="U4004" s="91"/>
      <c r="Y4004" s="80"/>
    </row>
    <row r="4005" spans="6:25">
      <c r="F4005" s="91"/>
      <c r="G4005" s="91"/>
      <c r="U4005" s="91"/>
      <c r="Y4005" s="80"/>
    </row>
    <row r="4006" spans="6:25">
      <c r="F4006" s="91"/>
      <c r="G4006" s="91"/>
      <c r="N4006" s="91"/>
      <c r="U4006" s="91"/>
      <c r="Y4006" s="80"/>
    </row>
    <row r="4007" spans="6:25">
      <c r="F4007" s="91"/>
      <c r="G4007" s="91"/>
      <c r="N4007" s="91"/>
      <c r="U4007" s="91"/>
      <c r="Y4007" s="80"/>
    </row>
    <row r="4008" spans="6:25">
      <c r="F4008" s="91"/>
      <c r="G4008" s="91"/>
      <c r="N4008" s="91"/>
      <c r="U4008" s="91"/>
      <c r="Y4008" s="80"/>
    </row>
    <row r="4009" spans="6:25">
      <c r="F4009" s="91"/>
      <c r="G4009" s="91"/>
      <c r="N4009" s="91"/>
      <c r="U4009" s="91"/>
      <c r="Y4009" s="80"/>
    </row>
    <row r="4010" spans="6:25">
      <c r="F4010" s="91"/>
      <c r="G4010" s="91"/>
      <c r="N4010" s="91"/>
      <c r="U4010" s="91"/>
      <c r="Y4010" s="80"/>
    </row>
    <row r="4011" spans="6:25">
      <c r="F4011" s="91"/>
      <c r="G4011" s="91"/>
      <c r="N4011" s="91"/>
      <c r="U4011" s="91"/>
      <c r="Y4011" s="80"/>
    </row>
    <row r="4012" spans="6:25">
      <c r="F4012" s="91"/>
      <c r="G4012" s="91"/>
      <c r="N4012" s="91"/>
      <c r="U4012" s="91"/>
      <c r="Y4012" s="80"/>
    </row>
    <row r="4013" spans="6:25">
      <c r="F4013" s="91"/>
      <c r="G4013" s="91"/>
      <c r="N4013" s="91"/>
      <c r="U4013" s="91"/>
      <c r="Y4013" s="80"/>
    </row>
    <row r="4014" spans="6:25">
      <c r="F4014" s="91"/>
      <c r="G4014" s="91"/>
      <c r="N4014" s="91"/>
      <c r="U4014" s="91"/>
      <c r="Y4014" s="80"/>
    </row>
    <row r="4015" spans="6:25">
      <c r="F4015" s="91"/>
      <c r="G4015" s="91"/>
      <c r="N4015" s="91"/>
      <c r="U4015" s="91"/>
      <c r="Y4015" s="80"/>
    </row>
    <row r="4016" spans="6:25">
      <c r="F4016" s="91"/>
      <c r="G4016" s="91"/>
      <c r="N4016" s="91"/>
      <c r="U4016" s="91"/>
      <c r="Y4016" s="80"/>
    </row>
    <row r="4017" spans="6:25">
      <c r="F4017" s="91"/>
      <c r="G4017" s="91"/>
      <c r="N4017" s="91"/>
      <c r="U4017" s="91"/>
      <c r="Y4017" s="80"/>
    </row>
    <row r="4018" spans="6:25">
      <c r="F4018" s="91"/>
      <c r="G4018" s="91"/>
      <c r="N4018" s="91"/>
      <c r="U4018" s="91"/>
      <c r="Y4018" s="80"/>
    </row>
    <row r="4019" spans="6:25">
      <c r="F4019" s="91"/>
      <c r="G4019" s="91"/>
      <c r="N4019" s="91"/>
      <c r="U4019" s="91"/>
      <c r="Y4019" s="80"/>
    </row>
    <row r="4020" spans="6:25">
      <c r="F4020" s="91"/>
      <c r="G4020" s="91"/>
      <c r="N4020" s="91"/>
      <c r="U4020" s="91"/>
      <c r="Y4020" s="80"/>
    </row>
    <row r="4021" spans="6:25">
      <c r="F4021" s="91"/>
      <c r="G4021" s="91"/>
      <c r="N4021" s="91"/>
      <c r="U4021" s="91"/>
      <c r="Y4021" s="80"/>
    </row>
    <row r="4022" spans="6:25">
      <c r="F4022" s="91"/>
      <c r="G4022" s="91"/>
      <c r="N4022" s="91"/>
      <c r="U4022" s="91"/>
      <c r="Y4022" s="80"/>
    </row>
    <row r="4023" spans="6:25">
      <c r="F4023" s="91"/>
      <c r="G4023" s="91"/>
      <c r="N4023" s="91"/>
      <c r="U4023" s="91"/>
      <c r="Y4023" s="80"/>
    </row>
    <row r="4024" spans="6:25">
      <c r="F4024" s="91"/>
      <c r="G4024" s="91"/>
      <c r="N4024" s="91"/>
      <c r="U4024" s="91"/>
      <c r="Y4024" s="80"/>
    </row>
    <row r="4025" spans="6:25">
      <c r="F4025" s="91"/>
      <c r="G4025" s="91"/>
      <c r="N4025" s="91"/>
      <c r="U4025" s="91"/>
      <c r="Y4025" s="80"/>
    </row>
    <row r="4026" spans="6:25">
      <c r="F4026" s="91"/>
      <c r="G4026" s="91"/>
      <c r="N4026" s="91"/>
      <c r="U4026" s="91"/>
      <c r="Y4026" s="80"/>
    </row>
    <row r="4027" spans="6:25">
      <c r="F4027" s="91"/>
      <c r="G4027" s="91"/>
      <c r="N4027" s="91"/>
      <c r="U4027" s="91"/>
      <c r="Y4027" s="80"/>
    </row>
    <row r="4028" spans="6:25">
      <c r="F4028" s="91"/>
      <c r="G4028" s="91"/>
      <c r="U4028" s="91"/>
      <c r="Y4028" s="80"/>
    </row>
    <row r="4029" spans="6:25">
      <c r="F4029" s="91"/>
      <c r="G4029" s="91"/>
      <c r="U4029" s="91"/>
      <c r="Y4029" s="80"/>
    </row>
    <row r="4030" spans="6:25">
      <c r="F4030" s="91"/>
      <c r="G4030" s="91"/>
      <c r="U4030" s="91"/>
      <c r="Y4030" s="80"/>
    </row>
    <row r="4031" spans="6:25">
      <c r="F4031" s="91"/>
      <c r="G4031" s="91"/>
      <c r="U4031" s="91"/>
      <c r="Y4031" s="80"/>
    </row>
    <row r="4032" spans="6:25">
      <c r="F4032" s="91"/>
      <c r="G4032" s="91"/>
      <c r="U4032" s="91"/>
      <c r="Y4032" s="80"/>
    </row>
    <row r="4033" spans="6:25">
      <c r="F4033" s="91"/>
      <c r="G4033" s="91"/>
      <c r="U4033" s="91"/>
      <c r="Y4033" s="80"/>
    </row>
    <row r="4034" spans="6:25">
      <c r="F4034" s="91"/>
      <c r="G4034" s="91"/>
      <c r="U4034" s="91"/>
      <c r="Y4034" s="80"/>
    </row>
    <row r="4035" spans="6:25">
      <c r="F4035" s="91"/>
      <c r="G4035" s="91"/>
      <c r="U4035" s="91"/>
      <c r="Y4035" s="80"/>
    </row>
    <row r="4036" spans="6:25">
      <c r="F4036" s="91"/>
      <c r="G4036" s="91"/>
      <c r="U4036" s="91"/>
      <c r="Y4036" s="80"/>
    </row>
    <row r="4037" spans="6:25">
      <c r="F4037" s="91"/>
      <c r="G4037" s="91"/>
      <c r="U4037" s="91"/>
      <c r="Y4037" s="80"/>
    </row>
    <row r="4038" spans="6:25">
      <c r="F4038" s="91"/>
      <c r="G4038" s="91"/>
      <c r="U4038" s="91"/>
      <c r="Y4038" s="80"/>
    </row>
    <row r="4039" spans="6:25">
      <c r="F4039" s="91"/>
      <c r="G4039" s="91"/>
      <c r="U4039" s="91"/>
      <c r="Y4039" s="80"/>
    </row>
    <row r="4040" spans="6:25">
      <c r="F4040" s="91"/>
      <c r="G4040" s="91"/>
      <c r="U4040" s="91"/>
      <c r="Y4040" s="80"/>
    </row>
    <row r="4041" spans="6:25">
      <c r="F4041" s="91"/>
      <c r="G4041" s="91"/>
      <c r="U4041" s="91"/>
      <c r="Y4041" s="80"/>
    </row>
    <row r="4042" spans="6:25">
      <c r="F4042" s="91"/>
      <c r="G4042" s="91"/>
      <c r="U4042" s="91"/>
      <c r="Y4042" s="80"/>
    </row>
    <row r="4043" spans="6:25">
      <c r="F4043" s="91"/>
      <c r="G4043" s="91"/>
      <c r="U4043" s="91"/>
      <c r="Y4043" s="80"/>
    </row>
    <row r="4044" spans="6:25">
      <c r="F4044" s="91"/>
      <c r="G4044" s="91"/>
      <c r="U4044" s="91"/>
      <c r="Y4044" s="80"/>
    </row>
    <row r="4045" spans="6:25">
      <c r="F4045" s="91"/>
      <c r="G4045" s="91"/>
      <c r="U4045" s="91"/>
      <c r="Y4045" s="80"/>
    </row>
    <row r="4046" spans="6:25">
      <c r="F4046" s="91"/>
      <c r="G4046" s="91"/>
      <c r="U4046" s="91"/>
      <c r="Y4046" s="80"/>
    </row>
    <row r="4047" spans="6:25">
      <c r="F4047" s="91"/>
      <c r="G4047" s="91"/>
      <c r="U4047" s="91"/>
      <c r="Y4047" s="80"/>
    </row>
    <row r="4048" spans="6:25">
      <c r="F4048" s="91"/>
      <c r="G4048" s="91"/>
      <c r="N4048" s="66"/>
      <c r="U4048" s="91"/>
      <c r="Y4048" s="80"/>
    </row>
    <row r="4049" spans="6:25">
      <c r="F4049" s="91"/>
      <c r="G4049" s="91"/>
      <c r="N4049" s="67"/>
      <c r="U4049" s="91"/>
      <c r="Y4049" s="80"/>
    </row>
    <row r="4050" spans="6:25">
      <c r="F4050" s="91"/>
      <c r="G4050" s="91"/>
      <c r="N4050" s="65"/>
      <c r="U4050" s="91"/>
      <c r="Y4050" s="80"/>
    </row>
    <row r="4051" spans="6:25">
      <c r="F4051" s="91"/>
      <c r="G4051" s="91"/>
      <c r="N4051" s="64"/>
      <c r="U4051" s="91"/>
      <c r="Y4051" s="80"/>
    </row>
    <row r="4052" spans="6:25">
      <c r="F4052" s="91"/>
      <c r="G4052" s="91"/>
      <c r="N4052" s="66"/>
      <c r="U4052" s="91"/>
      <c r="Y4052" s="80"/>
    </row>
    <row r="4053" spans="6:25">
      <c r="F4053" s="91"/>
      <c r="G4053" s="91"/>
      <c r="N4053" s="67"/>
      <c r="U4053" s="91"/>
      <c r="Y4053" s="80"/>
    </row>
    <row r="4054" spans="6:25">
      <c r="F4054" s="91"/>
      <c r="G4054" s="91"/>
      <c r="N4054" s="68"/>
      <c r="U4054" s="91"/>
      <c r="Y4054" s="80"/>
    </row>
    <row r="4055" spans="6:25">
      <c r="F4055" s="91"/>
      <c r="G4055" s="91"/>
      <c r="N4055" s="69"/>
      <c r="U4055" s="91"/>
      <c r="Y4055" s="80"/>
    </row>
    <row r="4056" spans="6:25">
      <c r="F4056" s="91"/>
      <c r="G4056" s="91"/>
      <c r="N4056" s="65"/>
      <c r="U4056" s="91"/>
      <c r="Y4056" s="80"/>
    </row>
    <row r="4057" spans="6:25">
      <c r="F4057" s="91"/>
      <c r="G4057" s="91"/>
      <c r="N4057" s="65"/>
      <c r="U4057" s="91"/>
      <c r="Y4057" s="80"/>
    </row>
    <row r="4058" spans="6:25">
      <c r="F4058" s="91"/>
      <c r="G4058" s="91"/>
      <c r="N4058" s="64"/>
      <c r="U4058" s="91"/>
      <c r="Y4058" s="80"/>
    </row>
    <row r="4059" spans="6:25">
      <c r="F4059" s="91"/>
      <c r="G4059" s="91"/>
      <c r="N4059" s="91"/>
      <c r="U4059" s="91"/>
      <c r="Y4059" s="80"/>
    </row>
    <row r="4060" spans="6:25">
      <c r="F4060" s="91"/>
      <c r="G4060" s="91"/>
      <c r="N4060" s="91"/>
      <c r="U4060" s="91"/>
      <c r="Y4060" s="80"/>
    </row>
    <row r="4061" spans="6:25">
      <c r="F4061" s="91"/>
      <c r="G4061" s="91"/>
      <c r="N4061" s="91"/>
      <c r="U4061" s="91"/>
      <c r="Y4061" s="80"/>
    </row>
    <row r="4062" spans="6:25">
      <c r="F4062" s="91"/>
      <c r="G4062" s="91"/>
      <c r="N4062" s="91"/>
      <c r="U4062" s="91"/>
      <c r="Y4062" s="80"/>
    </row>
    <row r="4063" spans="6:25">
      <c r="F4063" s="91"/>
      <c r="G4063" s="91"/>
      <c r="N4063" s="91"/>
      <c r="U4063" s="91"/>
      <c r="Y4063" s="80"/>
    </row>
    <row r="4064" spans="6:25">
      <c r="F4064" s="91"/>
      <c r="G4064" s="91"/>
      <c r="N4064" s="91"/>
      <c r="U4064" s="91"/>
      <c r="Y4064" s="80"/>
    </row>
    <row r="4065" spans="6:25">
      <c r="F4065" s="91"/>
      <c r="G4065" s="91"/>
      <c r="N4065" s="91"/>
      <c r="U4065" s="91"/>
      <c r="Y4065" s="80"/>
    </row>
    <row r="4066" spans="6:25">
      <c r="F4066" s="91"/>
      <c r="G4066" s="91"/>
      <c r="N4066" s="91"/>
      <c r="U4066" s="91"/>
      <c r="Y4066" s="80"/>
    </row>
    <row r="4067" spans="6:25">
      <c r="F4067" s="91"/>
      <c r="G4067" s="91"/>
      <c r="N4067" s="91"/>
      <c r="U4067" s="91"/>
      <c r="Y4067" s="80"/>
    </row>
    <row r="4068" spans="6:25">
      <c r="F4068" s="91"/>
      <c r="G4068" s="91"/>
      <c r="N4068" s="91"/>
      <c r="U4068" s="91"/>
      <c r="Y4068" s="80"/>
    </row>
    <row r="4069" spans="6:25">
      <c r="F4069" s="91"/>
      <c r="G4069" s="91"/>
      <c r="N4069" s="91"/>
      <c r="U4069" s="91"/>
      <c r="Y4069" s="80"/>
    </row>
    <row r="4070" spans="6:25">
      <c r="F4070" s="91"/>
      <c r="G4070" s="91"/>
      <c r="N4070" s="91"/>
      <c r="U4070" s="91"/>
      <c r="Y4070" s="80"/>
    </row>
    <row r="4071" spans="6:25">
      <c r="F4071" s="91"/>
      <c r="G4071" s="91"/>
      <c r="N4071" s="91"/>
      <c r="U4071" s="91"/>
      <c r="Y4071" s="80"/>
    </row>
    <row r="4072" spans="6:25">
      <c r="F4072" s="91"/>
      <c r="G4072" s="91"/>
      <c r="N4072" s="91"/>
      <c r="U4072" s="91"/>
      <c r="Y4072" s="80"/>
    </row>
    <row r="4073" spans="6:25">
      <c r="F4073" s="91"/>
      <c r="G4073" s="91"/>
      <c r="N4073" s="91"/>
      <c r="U4073" s="91"/>
      <c r="Y4073" s="80"/>
    </row>
    <row r="4074" spans="6:25">
      <c r="F4074" s="91"/>
      <c r="G4074" s="91"/>
      <c r="N4074" s="91"/>
      <c r="U4074" s="91"/>
      <c r="Y4074" s="80"/>
    </row>
    <row r="4075" spans="6:25">
      <c r="F4075" s="91"/>
      <c r="G4075" s="91"/>
      <c r="N4075" s="91"/>
      <c r="U4075" s="91"/>
      <c r="Y4075" s="80"/>
    </row>
    <row r="4076" spans="6:25">
      <c r="F4076" s="91"/>
      <c r="G4076" s="91"/>
      <c r="U4076" s="91"/>
      <c r="Y4076" s="80"/>
    </row>
    <row r="4077" spans="6:25">
      <c r="F4077" s="91"/>
      <c r="G4077" s="91"/>
      <c r="N4077" s="91"/>
      <c r="U4077" s="91"/>
      <c r="Y4077" s="80"/>
    </row>
    <row r="4078" spans="6:25">
      <c r="F4078" s="91"/>
      <c r="G4078" s="91"/>
      <c r="U4078" s="91"/>
      <c r="Y4078" s="80"/>
    </row>
    <row r="4079" spans="6:25">
      <c r="F4079" s="91"/>
      <c r="G4079" s="91"/>
      <c r="N4079" s="91"/>
      <c r="U4079" s="91"/>
      <c r="Y4079" s="80"/>
    </row>
    <row r="4080" spans="6:25">
      <c r="F4080" s="91"/>
      <c r="G4080" s="91"/>
      <c r="N4080" s="91"/>
      <c r="U4080" s="91"/>
      <c r="Y4080" s="80"/>
    </row>
    <row r="4081" spans="6:25">
      <c r="F4081" s="91"/>
      <c r="G4081" s="91"/>
      <c r="N4081" s="91"/>
      <c r="U4081" s="91"/>
      <c r="Y4081" s="80"/>
    </row>
    <row r="4082" spans="6:25">
      <c r="F4082" s="91"/>
      <c r="G4082" s="91"/>
      <c r="N4082" s="91"/>
      <c r="U4082" s="91"/>
      <c r="Y4082" s="80"/>
    </row>
    <row r="4083" spans="6:25">
      <c r="F4083" s="91"/>
      <c r="G4083" s="91"/>
      <c r="N4083" s="91"/>
      <c r="U4083" s="91"/>
      <c r="Y4083" s="80"/>
    </row>
    <row r="4084" spans="6:25">
      <c r="F4084" s="91"/>
      <c r="G4084" s="91"/>
      <c r="N4084" s="91"/>
      <c r="U4084" s="91"/>
      <c r="Y4084" s="80"/>
    </row>
    <row r="4085" spans="6:25">
      <c r="F4085" s="91"/>
      <c r="G4085" s="91"/>
      <c r="N4085" s="91"/>
      <c r="U4085" s="91"/>
      <c r="Y4085" s="80"/>
    </row>
    <row r="4086" spans="6:25">
      <c r="F4086" s="91"/>
      <c r="G4086" s="91"/>
      <c r="N4086" s="91"/>
      <c r="U4086" s="91"/>
      <c r="Y4086" s="80"/>
    </row>
    <row r="4087" spans="6:25">
      <c r="F4087" s="91"/>
      <c r="G4087" s="91"/>
      <c r="N4087" s="91"/>
      <c r="U4087" s="91"/>
      <c r="Y4087" s="80"/>
    </row>
    <row r="4088" spans="6:25">
      <c r="F4088" s="91"/>
      <c r="G4088" s="91"/>
      <c r="N4088" s="91"/>
      <c r="U4088" s="91"/>
      <c r="Y4088" s="80"/>
    </row>
    <row r="4089" spans="6:25">
      <c r="F4089" s="91"/>
      <c r="G4089" s="91"/>
      <c r="N4089" s="91"/>
      <c r="U4089" s="91"/>
      <c r="Y4089" s="80"/>
    </row>
    <row r="4090" spans="6:25">
      <c r="F4090" s="91"/>
      <c r="G4090" s="91"/>
      <c r="N4090" s="91"/>
      <c r="U4090" s="91"/>
      <c r="Y4090" s="80"/>
    </row>
    <row r="4091" spans="6:25">
      <c r="F4091" s="91"/>
      <c r="G4091" s="91"/>
      <c r="N4091" s="91"/>
      <c r="U4091" s="91"/>
      <c r="Y4091" s="80"/>
    </row>
    <row r="4092" spans="6:25">
      <c r="F4092" s="91"/>
      <c r="G4092" s="91"/>
      <c r="U4092" s="91"/>
      <c r="Y4092" s="80"/>
    </row>
    <row r="4093" spans="6:25">
      <c r="F4093" s="91"/>
      <c r="G4093" s="91"/>
      <c r="N4093" s="91"/>
      <c r="U4093" s="91"/>
      <c r="Y4093" s="80"/>
    </row>
    <row r="4094" spans="6:25">
      <c r="F4094" s="91"/>
      <c r="G4094" s="91"/>
      <c r="U4094" s="91"/>
      <c r="Y4094" s="80"/>
    </row>
    <row r="4095" spans="6:25">
      <c r="F4095" s="91"/>
      <c r="G4095" s="91"/>
      <c r="N4095" s="91"/>
      <c r="U4095" s="91"/>
      <c r="Y4095" s="80"/>
    </row>
    <row r="4096" spans="6:25">
      <c r="F4096" s="91"/>
      <c r="G4096" s="91"/>
      <c r="N4096" s="91"/>
      <c r="U4096" s="91"/>
      <c r="Y4096" s="80"/>
    </row>
    <row r="4097" spans="6:25">
      <c r="F4097" s="91"/>
      <c r="G4097" s="91"/>
      <c r="N4097" s="91"/>
      <c r="U4097" s="91"/>
      <c r="Y4097" s="80"/>
    </row>
    <row r="4098" spans="6:25">
      <c r="F4098" s="91"/>
      <c r="G4098" s="91"/>
      <c r="N4098" s="91"/>
      <c r="U4098" s="91"/>
      <c r="Y4098" s="80"/>
    </row>
    <row r="4099" spans="6:25">
      <c r="F4099" s="91"/>
      <c r="G4099" s="91"/>
      <c r="N4099" s="91"/>
      <c r="U4099" s="91"/>
      <c r="Y4099" s="80"/>
    </row>
    <row r="4100" spans="6:25">
      <c r="F4100" s="91"/>
      <c r="G4100" s="91"/>
      <c r="N4100" s="91"/>
      <c r="U4100" s="91"/>
      <c r="Y4100" s="80"/>
    </row>
    <row r="4101" spans="6:25">
      <c r="F4101" s="91"/>
      <c r="G4101" s="91"/>
      <c r="N4101" s="91"/>
      <c r="U4101" s="91"/>
      <c r="Y4101" s="80"/>
    </row>
    <row r="4102" spans="6:25">
      <c r="F4102" s="91"/>
      <c r="G4102" s="91"/>
      <c r="N4102" s="91"/>
      <c r="U4102" s="91"/>
      <c r="Y4102" s="80"/>
    </row>
    <row r="4103" spans="6:25">
      <c r="F4103" s="91"/>
      <c r="G4103" s="91"/>
      <c r="U4103" s="91"/>
      <c r="Y4103" s="80"/>
    </row>
    <row r="4104" spans="6:25">
      <c r="F4104" s="91"/>
      <c r="G4104" s="91"/>
      <c r="N4104" s="91"/>
      <c r="U4104" s="91"/>
      <c r="Y4104" s="80"/>
    </row>
    <row r="4105" spans="6:25">
      <c r="F4105" s="91"/>
      <c r="G4105" s="91"/>
      <c r="N4105" s="91"/>
      <c r="U4105" s="91"/>
      <c r="Y4105" s="80"/>
    </row>
    <row r="4106" spans="6:25">
      <c r="F4106" s="91"/>
      <c r="G4106" s="91"/>
      <c r="N4106" s="91"/>
      <c r="U4106" s="91"/>
      <c r="Y4106" s="80"/>
    </row>
    <row r="4107" spans="6:25">
      <c r="F4107" s="91"/>
      <c r="G4107" s="91"/>
      <c r="N4107" s="91"/>
      <c r="U4107" s="91"/>
      <c r="Y4107" s="80"/>
    </row>
    <row r="4108" spans="6:25">
      <c r="F4108" s="91"/>
      <c r="G4108" s="91"/>
      <c r="N4108" s="91"/>
      <c r="U4108" s="91"/>
      <c r="Y4108" s="80"/>
    </row>
    <row r="4109" spans="6:25">
      <c r="F4109" s="91"/>
      <c r="G4109" s="91"/>
      <c r="N4109" s="91"/>
      <c r="U4109" s="91"/>
      <c r="Y4109" s="80"/>
    </row>
    <row r="4110" spans="6:25">
      <c r="F4110" s="91"/>
      <c r="G4110" s="91"/>
      <c r="N4110" s="91"/>
      <c r="U4110" s="91"/>
      <c r="Y4110" s="80"/>
    </row>
    <row r="4111" spans="6:25">
      <c r="F4111" s="91"/>
      <c r="G4111" s="91"/>
      <c r="N4111" s="91"/>
      <c r="U4111" s="91"/>
      <c r="Y4111" s="80"/>
    </row>
    <row r="4112" spans="6:25">
      <c r="F4112" s="91"/>
      <c r="G4112" s="91"/>
      <c r="N4112" s="91"/>
      <c r="U4112" s="91"/>
      <c r="Y4112" s="80"/>
    </row>
    <row r="4113" spans="6:25">
      <c r="F4113" s="91"/>
      <c r="G4113" s="91"/>
      <c r="N4113" s="91"/>
      <c r="U4113" s="91"/>
      <c r="Y4113" s="80"/>
    </row>
    <row r="4114" spans="6:25">
      <c r="F4114" s="91"/>
      <c r="G4114" s="91"/>
      <c r="N4114" s="91"/>
      <c r="U4114" s="91"/>
      <c r="Y4114" s="80"/>
    </row>
    <row r="4115" spans="6:25">
      <c r="F4115" s="91"/>
      <c r="G4115" s="91"/>
      <c r="N4115" s="91"/>
      <c r="U4115" s="91"/>
      <c r="Y4115" s="80"/>
    </row>
    <row r="4116" spans="6:25">
      <c r="F4116" s="91"/>
      <c r="G4116" s="91"/>
      <c r="N4116" s="91"/>
      <c r="U4116" s="91"/>
      <c r="Y4116" s="80"/>
    </row>
    <row r="4117" spans="6:25">
      <c r="F4117" s="91"/>
      <c r="G4117" s="91"/>
      <c r="N4117" s="91"/>
      <c r="U4117" s="91"/>
      <c r="Y4117" s="80"/>
    </row>
    <row r="4118" spans="6:25">
      <c r="F4118" s="91"/>
      <c r="G4118" s="91"/>
      <c r="N4118" s="91"/>
      <c r="U4118" s="91"/>
      <c r="Y4118" s="80"/>
    </row>
    <row r="4119" spans="6:25">
      <c r="F4119" s="91"/>
      <c r="G4119" s="91"/>
      <c r="N4119" s="91"/>
      <c r="U4119" s="91"/>
      <c r="Y4119" s="80"/>
    </row>
    <row r="4120" spans="6:25">
      <c r="F4120" s="91"/>
      <c r="G4120" s="91"/>
      <c r="N4120" s="91"/>
      <c r="U4120" s="91"/>
      <c r="Y4120" s="80"/>
    </row>
    <row r="4121" spans="6:25">
      <c r="F4121" s="91"/>
      <c r="G4121" s="91"/>
      <c r="N4121" s="91"/>
      <c r="U4121" s="91"/>
      <c r="Y4121" s="80"/>
    </row>
    <row r="4122" spans="6:25">
      <c r="F4122" s="91"/>
      <c r="G4122" s="91"/>
      <c r="N4122" s="91"/>
      <c r="U4122" s="91"/>
      <c r="Y4122" s="80"/>
    </row>
    <row r="4123" spans="6:25">
      <c r="F4123" s="91"/>
      <c r="G4123" s="91"/>
      <c r="N4123" s="91"/>
      <c r="U4123" s="91"/>
      <c r="Y4123" s="80"/>
    </row>
    <row r="4124" spans="6:25">
      <c r="F4124" s="91"/>
      <c r="G4124" s="91"/>
      <c r="N4124" s="91"/>
      <c r="U4124" s="91"/>
      <c r="Y4124" s="80"/>
    </row>
    <row r="4125" spans="6:25">
      <c r="F4125" s="91"/>
      <c r="G4125" s="91"/>
      <c r="N4125" s="91"/>
      <c r="U4125" s="91"/>
      <c r="Y4125" s="80"/>
    </row>
    <row r="4126" spans="6:25">
      <c r="F4126" s="91"/>
      <c r="G4126" s="91"/>
      <c r="U4126" s="91"/>
      <c r="Y4126" s="80"/>
    </row>
    <row r="4127" spans="6:25">
      <c r="F4127" s="91"/>
      <c r="G4127" s="91"/>
      <c r="U4127" s="91"/>
      <c r="Y4127" s="80"/>
    </row>
    <row r="4128" spans="6:25">
      <c r="F4128" s="91"/>
      <c r="G4128" s="91"/>
      <c r="U4128" s="91"/>
      <c r="Y4128" s="80"/>
    </row>
    <row r="4129" spans="6:25">
      <c r="F4129" s="91"/>
      <c r="G4129" s="91"/>
      <c r="U4129" s="91"/>
      <c r="Y4129" s="80"/>
    </row>
    <row r="4130" spans="6:25">
      <c r="F4130" s="91"/>
      <c r="G4130" s="91"/>
      <c r="U4130" s="91"/>
      <c r="Y4130" s="80"/>
    </row>
    <row r="4131" spans="6:25">
      <c r="F4131" s="91"/>
      <c r="G4131" s="91"/>
      <c r="U4131" s="91"/>
      <c r="Y4131" s="80"/>
    </row>
    <row r="4132" spans="6:25">
      <c r="F4132" s="91"/>
      <c r="G4132" s="91"/>
      <c r="U4132" s="91"/>
      <c r="Y4132" s="80"/>
    </row>
    <row r="4133" spans="6:25">
      <c r="F4133" s="91"/>
      <c r="G4133" s="91"/>
      <c r="U4133" s="91"/>
      <c r="Y4133" s="80"/>
    </row>
    <row r="4134" spans="6:25">
      <c r="F4134" s="91"/>
      <c r="G4134" s="91"/>
      <c r="U4134" s="91"/>
      <c r="Y4134" s="80"/>
    </row>
    <row r="4135" spans="6:25">
      <c r="F4135" s="91"/>
      <c r="G4135" s="91"/>
      <c r="U4135" s="91"/>
      <c r="Y4135" s="80"/>
    </row>
    <row r="4136" spans="6:25">
      <c r="F4136" s="91"/>
      <c r="G4136" s="91"/>
      <c r="U4136" s="91"/>
      <c r="Y4136" s="80"/>
    </row>
    <row r="4137" spans="6:25">
      <c r="F4137" s="91"/>
      <c r="G4137" s="91"/>
      <c r="U4137" s="91"/>
      <c r="Y4137" s="80"/>
    </row>
    <row r="4138" spans="6:25">
      <c r="F4138" s="91"/>
      <c r="G4138" s="91"/>
      <c r="U4138" s="91"/>
      <c r="Y4138" s="80"/>
    </row>
    <row r="4139" spans="6:25">
      <c r="F4139" s="91"/>
      <c r="G4139" s="91"/>
      <c r="U4139" s="91"/>
      <c r="Y4139" s="80"/>
    </row>
    <row r="4140" spans="6:25">
      <c r="F4140" s="91"/>
      <c r="G4140" s="91"/>
      <c r="U4140" s="91"/>
      <c r="Y4140" s="80"/>
    </row>
    <row r="4141" spans="6:25">
      <c r="F4141" s="91"/>
      <c r="G4141" s="91"/>
      <c r="U4141" s="91"/>
      <c r="Y4141" s="80"/>
    </row>
    <row r="4142" spans="6:25">
      <c r="F4142" s="91"/>
      <c r="G4142" s="91"/>
      <c r="U4142" s="91"/>
      <c r="Y4142" s="80"/>
    </row>
    <row r="4143" spans="6:25">
      <c r="F4143" s="91"/>
      <c r="G4143" s="91"/>
      <c r="U4143" s="91"/>
      <c r="Y4143" s="80"/>
    </row>
    <row r="4144" spans="6:25">
      <c r="F4144" s="91"/>
      <c r="G4144" s="91"/>
      <c r="U4144" s="91"/>
      <c r="Y4144" s="80"/>
    </row>
    <row r="4145" spans="6:25">
      <c r="F4145" s="91"/>
      <c r="G4145" s="91"/>
      <c r="U4145" s="91"/>
      <c r="Y4145" s="80"/>
    </row>
    <row r="4146" spans="6:25">
      <c r="F4146" s="91"/>
      <c r="G4146" s="91"/>
      <c r="N4146" s="66"/>
      <c r="U4146" s="91"/>
      <c r="Y4146" s="80"/>
    </row>
    <row r="4147" spans="6:25">
      <c r="F4147" s="91"/>
      <c r="G4147" s="91"/>
      <c r="N4147" s="67"/>
      <c r="U4147" s="91"/>
      <c r="Y4147" s="80"/>
    </row>
    <row r="4148" spans="6:25">
      <c r="F4148" s="91"/>
      <c r="G4148" s="91"/>
      <c r="N4148" s="65"/>
      <c r="U4148" s="91"/>
      <c r="Y4148" s="80"/>
    </row>
    <row r="4149" spans="6:25">
      <c r="F4149" s="91"/>
      <c r="G4149" s="91"/>
      <c r="N4149" s="64"/>
      <c r="U4149" s="91"/>
      <c r="Y4149" s="80"/>
    </row>
    <row r="4150" spans="6:25">
      <c r="F4150" s="91"/>
      <c r="G4150" s="91"/>
      <c r="N4150" s="66"/>
      <c r="U4150" s="91"/>
      <c r="Y4150" s="80"/>
    </row>
    <row r="4151" spans="6:25">
      <c r="F4151" s="91"/>
      <c r="G4151" s="91"/>
      <c r="N4151" s="67"/>
      <c r="U4151" s="91"/>
      <c r="Y4151" s="80"/>
    </row>
    <row r="4152" spans="6:25">
      <c r="F4152" s="91"/>
      <c r="G4152" s="91"/>
      <c r="N4152" s="68"/>
      <c r="U4152" s="91"/>
      <c r="Y4152" s="80"/>
    </row>
    <row r="4153" spans="6:25">
      <c r="F4153" s="91"/>
      <c r="G4153" s="91"/>
      <c r="N4153" s="69"/>
      <c r="U4153" s="91"/>
      <c r="Y4153" s="80"/>
    </row>
    <row r="4154" spans="6:25">
      <c r="F4154" s="91"/>
      <c r="G4154" s="91"/>
      <c r="N4154" s="65"/>
      <c r="U4154" s="91"/>
      <c r="Y4154" s="80"/>
    </row>
    <row r="4155" spans="6:25">
      <c r="F4155" s="91"/>
      <c r="G4155" s="91"/>
      <c r="N4155" s="65"/>
      <c r="U4155" s="91"/>
      <c r="Y4155" s="80"/>
    </row>
    <row r="4156" spans="6:25">
      <c r="F4156" s="91"/>
      <c r="G4156" s="91"/>
      <c r="N4156" s="64"/>
      <c r="U4156" s="91"/>
      <c r="Y4156" s="80"/>
    </row>
    <row r="4157" spans="6:25">
      <c r="F4157" s="91"/>
      <c r="G4157" s="91"/>
      <c r="N4157" s="91"/>
      <c r="U4157" s="91"/>
      <c r="Y4157" s="80"/>
    </row>
    <row r="4158" spans="6:25">
      <c r="F4158" s="91"/>
      <c r="G4158" s="91"/>
      <c r="N4158" s="91"/>
      <c r="U4158" s="91"/>
      <c r="Y4158" s="80"/>
    </row>
    <row r="4159" spans="6:25">
      <c r="F4159" s="91"/>
      <c r="G4159" s="91"/>
      <c r="N4159" s="91"/>
      <c r="U4159" s="91"/>
      <c r="Y4159" s="80"/>
    </row>
    <row r="4160" spans="6:25">
      <c r="F4160" s="91"/>
      <c r="G4160" s="91"/>
      <c r="N4160" s="91"/>
      <c r="U4160" s="91"/>
      <c r="Y4160" s="80"/>
    </row>
    <row r="4161" spans="6:25">
      <c r="F4161" s="91"/>
      <c r="G4161" s="91"/>
      <c r="N4161" s="91"/>
      <c r="U4161" s="91"/>
      <c r="Y4161" s="80"/>
    </row>
    <row r="4162" spans="6:25">
      <c r="F4162" s="91"/>
      <c r="G4162" s="91"/>
      <c r="N4162" s="91"/>
      <c r="U4162" s="91"/>
      <c r="Y4162" s="80"/>
    </row>
    <row r="4163" spans="6:25">
      <c r="F4163" s="91"/>
      <c r="G4163" s="91"/>
      <c r="N4163" s="91"/>
      <c r="U4163" s="91"/>
      <c r="Y4163" s="80"/>
    </row>
    <row r="4164" spans="6:25">
      <c r="F4164" s="91"/>
      <c r="G4164" s="91"/>
      <c r="N4164" s="91"/>
      <c r="U4164" s="91"/>
      <c r="Y4164" s="80"/>
    </row>
    <row r="4165" spans="6:25">
      <c r="F4165" s="91"/>
      <c r="G4165" s="91"/>
      <c r="N4165" s="91"/>
      <c r="U4165" s="91"/>
      <c r="Y4165" s="80"/>
    </row>
    <row r="4166" spans="6:25">
      <c r="F4166" s="91"/>
      <c r="G4166" s="91"/>
      <c r="N4166" s="91"/>
      <c r="U4166" s="91"/>
      <c r="Y4166" s="80"/>
    </row>
    <row r="4167" spans="6:25">
      <c r="F4167" s="91"/>
      <c r="G4167" s="91"/>
      <c r="N4167" s="91"/>
      <c r="U4167" s="91"/>
      <c r="Y4167" s="80"/>
    </row>
    <row r="4168" spans="6:25">
      <c r="F4168" s="91"/>
      <c r="G4168" s="91"/>
      <c r="N4168" s="91"/>
      <c r="U4168" s="91"/>
      <c r="Y4168" s="80"/>
    </row>
    <row r="4169" spans="6:25">
      <c r="F4169" s="91"/>
      <c r="G4169" s="91"/>
      <c r="N4169" s="91"/>
      <c r="U4169" s="91"/>
      <c r="Y4169" s="80"/>
    </row>
    <row r="4170" spans="6:25">
      <c r="F4170" s="91"/>
      <c r="G4170" s="91"/>
      <c r="N4170" s="91"/>
      <c r="U4170" s="91"/>
      <c r="Y4170" s="80"/>
    </row>
    <row r="4171" spans="6:25">
      <c r="F4171" s="91"/>
      <c r="G4171" s="91"/>
      <c r="N4171" s="91"/>
      <c r="U4171" s="91"/>
      <c r="Y4171" s="80"/>
    </row>
    <row r="4172" spans="6:25">
      <c r="F4172" s="91"/>
      <c r="G4172" s="91"/>
      <c r="N4172" s="91"/>
      <c r="U4172" s="91"/>
      <c r="Y4172" s="80"/>
    </row>
    <row r="4173" spans="6:25">
      <c r="F4173" s="91"/>
      <c r="G4173" s="91"/>
      <c r="N4173" s="91"/>
      <c r="U4173" s="91"/>
      <c r="Y4173" s="80"/>
    </row>
    <row r="4174" spans="6:25">
      <c r="F4174" s="91"/>
      <c r="G4174" s="91"/>
      <c r="U4174" s="91"/>
      <c r="Y4174" s="80"/>
    </row>
    <row r="4175" spans="6:25">
      <c r="F4175" s="91"/>
      <c r="G4175" s="91"/>
      <c r="N4175" s="91"/>
      <c r="U4175" s="91"/>
      <c r="Y4175" s="80"/>
    </row>
    <row r="4176" spans="6:25">
      <c r="F4176" s="91"/>
      <c r="G4176" s="91"/>
      <c r="U4176" s="91"/>
      <c r="Y4176" s="80"/>
    </row>
    <row r="4177" spans="6:25">
      <c r="F4177" s="91"/>
      <c r="G4177" s="91"/>
      <c r="N4177" s="91"/>
      <c r="U4177" s="91"/>
      <c r="Y4177" s="80"/>
    </row>
    <row r="4178" spans="6:25">
      <c r="F4178" s="91"/>
      <c r="G4178" s="91"/>
      <c r="N4178" s="91"/>
      <c r="U4178" s="91"/>
      <c r="Y4178" s="80"/>
    </row>
    <row r="4179" spans="6:25">
      <c r="F4179" s="91"/>
      <c r="G4179" s="91"/>
      <c r="N4179" s="91"/>
      <c r="U4179" s="91"/>
      <c r="Y4179" s="80"/>
    </row>
    <row r="4180" spans="6:25">
      <c r="F4180" s="91"/>
      <c r="G4180" s="91"/>
      <c r="N4180" s="91"/>
      <c r="U4180" s="91"/>
      <c r="Y4180" s="80"/>
    </row>
    <row r="4181" spans="6:25">
      <c r="F4181" s="91"/>
      <c r="G4181" s="91"/>
      <c r="N4181" s="91"/>
      <c r="U4181" s="91"/>
      <c r="Y4181" s="80"/>
    </row>
    <row r="4182" spans="6:25">
      <c r="F4182" s="91"/>
      <c r="G4182" s="91"/>
      <c r="N4182" s="91"/>
      <c r="U4182" s="91"/>
      <c r="Y4182" s="80"/>
    </row>
    <row r="4183" spans="6:25">
      <c r="F4183" s="91"/>
      <c r="G4183" s="91"/>
      <c r="N4183" s="91"/>
      <c r="U4183" s="91"/>
      <c r="Y4183" s="80"/>
    </row>
    <row r="4184" spans="6:25">
      <c r="F4184" s="91"/>
      <c r="G4184" s="91"/>
      <c r="N4184" s="91"/>
      <c r="U4184" s="91"/>
      <c r="Y4184" s="80"/>
    </row>
    <row r="4185" spans="6:25">
      <c r="F4185" s="91"/>
      <c r="G4185" s="91"/>
      <c r="N4185" s="91"/>
      <c r="U4185" s="91"/>
      <c r="Y4185" s="80"/>
    </row>
    <row r="4186" spans="6:25">
      <c r="F4186" s="91"/>
      <c r="G4186" s="91"/>
      <c r="N4186" s="91"/>
      <c r="U4186" s="91"/>
      <c r="Y4186" s="80"/>
    </row>
    <row r="4187" spans="6:25">
      <c r="F4187" s="91"/>
      <c r="G4187" s="91"/>
      <c r="N4187" s="91"/>
      <c r="U4187" s="91"/>
      <c r="Y4187" s="80"/>
    </row>
    <row r="4188" spans="6:25">
      <c r="F4188" s="91"/>
      <c r="G4188" s="91"/>
      <c r="N4188" s="91"/>
      <c r="U4188" s="91"/>
      <c r="Y4188" s="80"/>
    </row>
    <row r="4189" spans="6:25">
      <c r="F4189" s="91"/>
      <c r="G4189" s="91"/>
      <c r="N4189" s="91"/>
      <c r="U4189" s="91"/>
      <c r="Y4189" s="80"/>
    </row>
    <row r="4190" spans="6:25">
      <c r="F4190" s="91"/>
      <c r="G4190" s="91"/>
      <c r="U4190" s="91"/>
      <c r="Y4190" s="80"/>
    </row>
    <row r="4191" spans="6:25">
      <c r="F4191" s="91"/>
      <c r="G4191" s="91"/>
      <c r="N4191" s="91"/>
      <c r="U4191" s="91"/>
      <c r="Y4191" s="80"/>
    </row>
    <row r="4192" spans="6:25">
      <c r="F4192" s="91"/>
      <c r="G4192" s="91"/>
      <c r="U4192" s="91"/>
      <c r="Y4192" s="80"/>
    </row>
    <row r="4193" spans="6:25">
      <c r="F4193" s="91"/>
      <c r="G4193" s="91"/>
      <c r="N4193" s="91"/>
      <c r="U4193" s="91"/>
      <c r="Y4193" s="80"/>
    </row>
    <row r="4194" spans="6:25">
      <c r="F4194" s="91"/>
      <c r="G4194" s="91"/>
      <c r="N4194" s="91"/>
      <c r="U4194" s="91"/>
      <c r="Y4194" s="80"/>
    </row>
    <row r="4195" spans="6:25">
      <c r="F4195" s="91"/>
      <c r="G4195" s="91"/>
      <c r="N4195" s="91"/>
      <c r="U4195" s="91"/>
      <c r="Y4195" s="80"/>
    </row>
    <row r="4196" spans="6:25">
      <c r="F4196" s="91"/>
      <c r="G4196" s="91"/>
      <c r="N4196" s="91"/>
      <c r="U4196" s="91"/>
      <c r="Y4196" s="80"/>
    </row>
    <row r="4197" spans="6:25">
      <c r="F4197" s="91"/>
      <c r="G4197" s="91"/>
      <c r="N4197" s="91"/>
      <c r="U4197" s="91"/>
      <c r="Y4197" s="80"/>
    </row>
    <row r="4198" spans="6:25">
      <c r="F4198" s="91"/>
      <c r="G4198" s="91"/>
      <c r="N4198" s="91"/>
      <c r="U4198" s="91"/>
      <c r="Y4198" s="80"/>
    </row>
    <row r="4199" spans="6:25">
      <c r="F4199" s="91"/>
      <c r="G4199" s="91"/>
      <c r="N4199" s="91"/>
      <c r="U4199" s="91"/>
      <c r="Y4199" s="80"/>
    </row>
    <row r="4200" spans="6:25">
      <c r="F4200" s="91"/>
      <c r="G4200" s="91"/>
      <c r="N4200" s="91"/>
      <c r="U4200" s="91"/>
      <c r="Y4200" s="80"/>
    </row>
    <row r="4201" spans="6:25">
      <c r="F4201" s="91"/>
      <c r="G4201" s="91"/>
      <c r="U4201" s="91"/>
      <c r="Y4201" s="80"/>
    </row>
    <row r="4202" spans="6:25">
      <c r="F4202" s="91"/>
      <c r="G4202" s="91"/>
      <c r="N4202" s="91"/>
      <c r="U4202" s="91"/>
      <c r="Y4202" s="80"/>
    </row>
    <row r="4203" spans="6:25">
      <c r="F4203" s="91"/>
      <c r="G4203" s="91"/>
      <c r="N4203" s="91"/>
      <c r="U4203" s="91"/>
      <c r="Y4203" s="80"/>
    </row>
    <row r="4204" spans="6:25">
      <c r="F4204" s="91"/>
      <c r="G4204" s="91"/>
      <c r="N4204" s="91"/>
      <c r="U4204" s="91"/>
      <c r="Y4204" s="80"/>
    </row>
    <row r="4205" spans="6:25">
      <c r="F4205" s="91"/>
      <c r="G4205" s="91"/>
      <c r="N4205" s="91"/>
      <c r="U4205" s="91"/>
      <c r="Y4205" s="80"/>
    </row>
    <row r="4206" spans="6:25">
      <c r="F4206" s="91"/>
      <c r="G4206" s="91"/>
      <c r="N4206" s="91"/>
      <c r="U4206" s="91"/>
      <c r="Y4206" s="80"/>
    </row>
    <row r="4207" spans="6:25">
      <c r="F4207" s="91"/>
      <c r="G4207" s="91"/>
      <c r="N4207" s="91"/>
      <c r="U4207" s="91"/>
      <c r="Y4207" s="80"/>
    </row>
    <row r="4208" spans="6:25">
      <c r="F4208" s="91"/>
      <c r="G4208" s="91"/>
      <c r="N4208" s="91"/>
      <c r="U4208" s="91"/>
      <c r="Y4208" s="80"/>
    </row>
    <row r="4209" spans="6:25">
      <c r="F4209" s="91"/>
      <c r="G4209" s="91"/>
      <c r="N4209" s="91"/>
      <c r="U4209" s="91"/>
      <c r="Y4209" s="80"/>
    </row>
    <row r="4210" spans="6:25">
      <c r="F4210" s="91"/>
      <c r="G4210" s="91"/>
      <c r="N4210" s="91"/>
      <c r="U4210" s="91"/>
      <c r="Y4210" s="80"/>
    </row>
    <row r="4211" spans="6:25">
      <c r="F4211" s="91"/>
      <c r="G4211" s="91"/>
      <c r="N4211" s="91"/>
      <c r="U4211" s="91"/>
      <c r="Y4211" s="80"/>
    </row>
    <row r="4212" spans="6:25">
      <c r="F4212" s="91"/>
      <c r="G4212" s="91"/>
      <c r="N4212" s="91"/>
      <c r="U4212" s="91"/>
      <c r="Y4212" s="80"/>
    </row>
    <row r="4213" spans="6:25">
      <c r="F4213" s="91"/>
      <c r="G4213" s="91"/>
      <c r="N4213" s="91"/>
      <c r="U4213" s="91"/>
      <c r="Y4213" s="80"/>
    </row>
    <row r="4214" spans="6:25">
      <c r="F4214" s="91"/>
      <c r="G4214" s="91"/>
      <c r="N4214" s="91"/>
      <c r="U4214" s="91"/>
      <c r="Y4214" s="80"/>
    </row>
    <row r="4215" spans="6:25">
      <c r="F4215" s="91"/>
      <c r="G4215" s="91"/>
      <c r="N4215" s="91"/>
      <c r="U4215" s="91"/>
      <c r="Y4215" s="80"/>
    </row>
    <row r="4216" spans="6:25">
      <c r="F4216" s="91"/>
      <c r="G4216" s="91"/>
      <c r="N4216" s="91"/>
      <c r="U4216" s="91"/>
      <c r="Y4216" s="80"/>
    </row>
    <row r="4217" spans="6:25">
      <c r="F4217" s="91"/>
      <c r="G4217" s="91"/>
      <c r="N4217" s="91"/>
      <c r="U4217" s="91"/>
      <c r="Y4217" s="80"/>
    </row>
    <row r="4218" spans="6:25">
      <c r="F4218" s="91"/>
      <c r="G4218" s="91"/>
      <c r="N4218" s="91"/>
      <c r="U4218" s="91"/>
      <c r="Y4218" s="80"/>
    </row>
    <row r="4219" spans="6:25">
      <c r="F4219" s="91"/>
      <c r="G4219" s="91"/>
      <c r="N4219" s="91"/>
      <c r="U4219" s="91"/>
      <c r="Y4219" s="80"/>
    </row>
    <row r="4220" spans="6:25">
      <c r="F4220" s="91"/>
      <c r="G4220" s="91"/>
      <c r="N4220" s="91"/>
      <c r="U4220" s="91"/>
      <c r="Y4220" s="80"/>
    </row>
    <row r="4221" spans="6:25">
      <c r="F4221" s="91"/>
      <c r="G4221" s="91"/>
      <c r="N4221" s="91"/>
      <c r="U4221" s="91"/>
      <c r="Y4221" s="80"/>
    </row>
    <row r="4222" spans="6:25">
      <c r="F4222" s="91"/>
      <c r="G4222" s="91"/>
      <c r="N4222" s="91"/>
      <c r="U4222" s="91"/>
      <c r="Y4222" s="80"/>
    </row>
    <row r="4223" spans="6:25">
      <c r="F4223" s="91"/>
      <c r="G4223" s="91"/>
      <c r="N4223" s="91"/>
      <c r="U4223" s="91"/>
      <c r="Y4223" s="80"/>
    </row>
    <row r="4224" spans="6:25">
      <c r="F4224" s="91"/>
      <c r="G4224" s="91"/>
      <c r="N4224" s="91"/>
      <c r="U4224" s="91"/>
      <c r="Y4224" s="80"/>
    </row>
    <row r="4225" spans="6:25">
      <c r="F4225" s="91"/>
      <c r="G4225" s="91"/>
      <c r="N4225" s="91"/>
      <c r="U4225" s="91"/>
      <c r="Y4225" s="80"/>
    </row>
    <row r="4226" spans="6:25">
      <c r="F4226" s="91"/>
      <c r="G4226" s="91"/>
      <c r="U4226" s="91"/>
      <c r="Y4226" s="80"/>
    </row>
    <row r="4227" spans="6:25">
      <c r="F4227" s="91"/>
      <c r="G4227" s="91"/>
      <c r="U4227" s="91"/>
      <c r="Y4227" s="80"/>
    </row>
    <row r="4228" spans="6:25">
      <c r="F4228" s="91"/>
      <c r="G4228" s="91"/>
      <c r="U4228" s="91"/>
      <c r="Y4228" s="80"/>
    </row>
    <row r="4229" spans="6:25">
      <c r="F4229" s="91"/>
      <c r="G4229" s="91"/>
      <c r="U4229" s="91"/>
      <c r="Y4229" s="80"/>
    </row>
    <row r="4230" spans="6:25">
      <c r="F4230" s="91"/>
      <c r="G4230" s="91"/>
      <c r="U4230" s="91"/>
      <c r="Y4230" s="80"/>
    </row>
    <row r="4231" spans="6:25">
      <c r="F4231" s="91"/>
      <c r="G4231" s="91"/>
      <c r="U4231" s="91"/>
      <c r="Y4231" s="80"/>
    </row>
    <row r="4232" spans="6:25">
      <c r="F4232" s="91"/>
      <c r="G4232" s="91"/>
      <c r="U4232" s="91"/>
      <c r="Y4232" s="80"/>
    </row>
    <row r="4233" spans="6:25">
      <c r="F4233" s="91"/>
      <c r="G4233" s="91"/>
      <c r="U4233" s="91"/>
      <c r="Y4233" s="80"/>
    </row>
    <row r="4234" spans="6:25">
      <c r="F4234" s="91"/>
      <c r="G4234" s="91"/>
      <c r="U4234" s="91"/>
      <c r="Y4234" s="80"/>
    </row>
    <row r="4235" spans="6:25">
      <c r="F4235" s="91"/>
      <c r="G4235" s="91"/>
      <c r="U4235" s="91"/>
      <c r="Y4235" s="80"/>
    </row>
    <row r="4236" spans="6:25">
      <c r="F4236" s="91"/>
      <c r="G4236" s="91"/>
      <c r="U4236" s="91"/>
      <c r="Y4236" s="80"/>
    </row>
    <row r="4237" spans="6:25">
      <c r="F4237" s="91"/>
      <c r="G4237" s="91"/>
      <c r="U4237" s="91"/>
      <c r="Y4237" s="80"/>
    </row>
    <row r="4238" spans="6:25">
      <c r="F4238" s="91"/>
      <c r="G4238" s="91"/>
      <c r="U4238" s="91"/>
      <c r="Y4238" s="80"/>
    </row>
    <row r="4239" spans="6:25">
      <c r="F4239" s="91"/>
      <c r="G4239" s="91"/>
      <c r="U4239" s="91"/>
      <c r="Y4239" s="80"/>
    </row>
    <row r="4240" spans="6:25">
      <c r="F4240" s="91"/>
      <c r="G4240" s="91"/>
      <c r="U4240" s="91"/>
      <c r="Y4240" s="80"/>
    </row>
    <row r="4241" spans="6:25">
      <c r="F4241" s="91"/>
      <c r="G4241" s="91"/>
      <c r="U4241" s="91"/>
      <c r="Y4241" s="80"/>
    </row>
    <row r="4242" spans="6:25">
      <c r="F4242" s="91"/>
      <c r="G4242" s="91"/>
      <c r="U4242" s="91"/>
      <c r="Y4242" s="80"/>
    </row>
    <row r="4243" spans="6:25">
      <c r="F4243" s="91"/>
      <c r="G4243" s="91"/>
      <c r="U4243" s="91"/>
      <c r="Y4243" s="80"/>
    </row>
    <row r="4244" spans="6:25">
      <c r="F4244" s="91"/>
      <c r="G4244" s="91"/>
      <c r="U4244" s="91"/>
      <c r="Y4244" s="80"/>
    </row>
    <row r="4245" spans="6:25">
      <c r="F4245" s="91"/>
      <c r="G4245" s="91"/>
      <c r="U4245" s="91"/>
      <c r="Y4245" s="80"/>
    </row>
    <row r="4246" spans="6:25">
      <c r="F4246" s="91"/>
      <c r="G4246" s="91"/>
      <c r="N4246" s="66"/>
      <c r="U4246" s="91"/>
      <c r="Y4246" s="80"/>
    </row>
    <row r="4247" spans="6:25">
      <c r="F4247" s="91"/>
      <c r="G4247" s="91"/>
      <c r="N4247" s="67"/>
      <c r="U4247" s="91"/>
      <c r="Y4247" s="80"/>
    </row>
    <row r="4248" spans="6:25">
      <c r="F4248" s="91"/>
      <c r="G4248" s="91"/>
      <c r="N4248" s="65"/>
      <c r="U4248" s="91"/>
      <c r="Y4248" s="80"/>
    </row>
    <row r="4249" spans="6:25">
      <c r="F4249" s="91"/>
      <c r="G4249" s="91"/>
      <c r="N4249" s="64"/>
      <c r="U4249" s="91"/>
      <c r="Y4249" s="80"/>
    </row>
    <row r="4250" spans="6:25">
      <c r="F4250" s="91"/>
      <c r="G4250" s="91"/>
      <c r="N4250" s="66"/>
      <c r="U4250" s="91"/>
      <c r="Y4250" s="80"/>
    </row>
    <row r="4251" spans="6:25">
      <c r="F4251" s="91"/>
      <c r="G4251" s="91"/>
      <c r="N4251" s="67"/>
      <c r="U4251" s="91"/>
      <c r="Y4251" s="80"/>
    </row>
    <row r="4252" spans="6:25">
      <c r="F4252" s="91"/>
      <c r="G4252" s="91"/>
      <c r="N4252" s="68"/>
      <c r="U4252" s="91"/>
      <c r="Y4252" s="80"/>
    </row>
    <row r="4253" spans="6:25">
      <c r="F4253" s="91"/>
      <c r="G4253" s="91"/>
      <c r="N4253" s="69"/>
      <c r="U4253" s="91"/>
      <c r="Y4253" s="80"/>
    </row>
    <row r="4254" spans="6:25">
      <c r="F4254" s="91"/>
      <c r="G4254" s="91"/>
      <c r="N4254" s="65"/>
      <c r="U4254" s="91"/>
      <c r="Y4254" s="80"/>
    </row>
    <row r="4255" spans="6:25">
      <c r="F4255" s="91"/>
      <c r="G4255" s="91"/>
      <c r="N4255" s="65"/>
      <c r="U4255" s="91"/>
      <c r="Y4255" s="80"/>
    </row>
    <row r="4256" spans="6:25">
      <c r="F4256" s="91"/>
      <c r="G4256" s="91"/>
      <c r="N4256" s="64"/>
      <c r="U4256" s="91"/>
      <c r="Y4256" s="80"/>
    </row>
    <row r="4257" spans="6:25">
      <c r="F4257" s="91"/>
      <c r="G4257" s="91"/>
      <c r="N4257" s="91"/>
      <c r="U4257" s="91"/>
      <c r="Y4257" s="80"/>
    </row>
    <row r="4258" spans="6:25">
      <c r="F4258" s="91"/>
      <c r="G4258" s="91"/>
      <c r="N4258" s="91"/>
      <c r="U4258" s="91"/>
      <c r="Y4258" s="80"/>
    </row>
    <row r="4259" spans="6:25">
      <c r="F4259" s="91"/>
      <c r="G4259" s="91"/>
      <c r="N4259" s="91"/>
      <c r="U4259" s="91"/>
      <c r="Y4259" s="80"/>
    </row>
    <row r="4260" spans="6:25">
      <c r="F4260" s="91"/>
      <c r="G4260" s="91"/>
      <c r="N4260" s="91"/>
      <c r="U4260" s="91"/>
      <c r="Y4260" s="80"/>
    </row>
    <row r="4261" spans="6:25">
      <c r="F4261" s="91"/>
      <c r="G4261" s="91"/>
      <c r="N4261" s="91"/>
      <c r="U4261" s="91"/>
      <c r="Y4261" s="80"/>
    </row>
    <row r="4262" spans="6:25">
      <c r="F4262" s="91"/>
      <c r="G4262" s="91"/>
      <c r="N4262" s="91"/>
      <c r="U4262" s="91"/>
      <c r="Y4262" s="80"/>
    </row>
    <row r="4263" spans="6:25">
      <c r="F4263" s="91"/>
      <c r="G4263" s="91"/>
      <c r="N4263" s="91"/>
      <c r="U4263" s="91"/>
      <c r="Y4263" s="80"/>
    </row>
    <row r="4264" spans="6:25">
      <c r="F4264" s="91"/>
      <c r="G4264" s="91"/>
      <c r="N4264" s="91"/>
      <c r="U4264" s="91"/>
      <c r="Y4264" s="80"/>
    </row>
    <row r="4265" spans="6:25">
      <c r="F4265" s="91"/>
      <c r="G4265" s="91"/>
      <c r="N4265" s="91"/>
      <c r="U4265" s="91"/>
      <c r="Y4265" s="80"/>
    </row>
    <row r="4266" spans="6:25">
      <c r="F4266" s="91"/>
      <c r="G4266" s="91"/>
      <c r="N4266" s="91"/>
      <c r="U4266" s="91"/>
      <c r="Y4266" s="80"/>
    </row>
    <row r="4267" spans="6:25">
      <c r="F4267" s="91"/>
      <c r="G4267" s="91"/>
      <c r="N4267" s="91"/>
      <c r="U4267" s="91"/>
      <c r="Y4267" s="80"/>
    </row>
    <row r="4268" spans="6:25">
      <c r="F4268" s="91"/>
      <c r="G4268" s="91"/>
      <c r="N4268" s="91"/>
      <c r="U4268" s="91"/>
      <c r="Y4268" s="80"/>
    </row>
    <row r="4269" spans="6:25">
      <c r="F4269" s="91"/>
      <c r="G4269" s="91"/>
      <c r="N4269" s="91"/>
      <c r="U4269" s="91"/>
      <c r="Y4269" s="80"/>
    </row>
    <row r="4270" spans="6:25">
      <c r="F4270" s="91"/>
      <c r="G4270" s="91"/>
      <c r="N4270" s="91"/>
      <c r="U4270" s="91"/>
      <c r="Y4270" s="80"/>
    </row>
    <row r="4271" spans="6:25">
      <c r="F4271" s="91"/>
      <c r="G4271" s="91"/>
      <c r="N4271" s="91"/>
      <c r="U4271" s="91"/>
      <c r="Y4271" s="80"/>
    </row>
    <row r="4272" spans="6:25">
      <c r="F4272" s="91"/>
      <c r="G4272" s="91"/>
      <c r="N4272" s="91"/>
      <c r="U4272" s="91"/>
      <c r="Y4272" s="80"/>
    </row>
    <row r="4273" spans="6:25">
      <c r="F4273" s="91"/>
      <c r="G4273" s="91"/>
      <c r="N4273" s="91"/>
      <c r="U4273" s="91"/>
      <c r="Y4273" s="80"/>
    </row>
    <row r="4274" spans="6:25">
      <c r="F4274" s="91"/>
      <c r="G4274" s="91"/>
      <c r="U4274" s="91"/>
      <c r="Y4274" s="80"/>
    </row>
    <row r="4275" spans="6:25">
      <c r="F4275" s="91"/>
      <c r="G4275" s="91"/>
      <c r="N4275" s="91"/>
      <c r="U4275" s="91"/>
      <c r="Y4275" s="80"/>
    </row>
    <row r="4276" spans="6:25">
      <c r="F4276" s="91"/>
      <c r="G4276" s="91"/>
      <c r="U4276" s="91"/>
      <c r="Y4276" s="80"/>
    </row>
    <row r="4277" spans="6:25">
      <c r="F4277" s="91"/>
      <c r="G4277" s="91"/>
      <c r="N4277" s="91"/>
      <c r="U4277" s="91"/>
      <c r="Y4277" s="80"/>
    </row>
    <row r="4278" spans="6:25">
      <c r="F4278" s="91"/>
      <c r="G4278" s="91"/>
      <c r="N4278" s="91"/>
      <c r="U4278" s="91"/>
      <c r="Y4278" s="80"/>
    </row>
    <row r="4279" spans="6:25">
      <c r="F4279" s="91"/>
      <c r="G4279" s="91"/>
      <c r="N4279" s="91"/>
      <c r="U4279" s="91"/>
      <c r="Y4279" s="80"/>
    </row>
    <row r="4280" spans="6:25">
      <c r="F4280" s="91"/>
      <c r="G4280" s="91"/>
      <c r="N4280" s="91"/>
      <c r="U4280" s="91"/>
      <c r="Y4280" s="80"/>
    </row>
    <row r="4281" spans="6:25">
      <c r="F4281" s="91"/>
      <c r="G4281" s="91"/>
      <c r="N4281" s="91"/>
      <c r="U4281" s="91"/>
      <c r="Y4281" s="80"/>
    </row>
    <row r="4282" spans="6:25">
      <c r="F4282" s="91"/>
      <c r="G4282" s="91"/>
      <c r="N4282" s="91"/>
      <c r="U4282" s="91"/>
      <c r="Y4282" s="80"/>
    </row>
    <row r="4283" spans="6:25">
      <c r="F4283" s="91"/>
      <c r="G4283" s="91"/>
      <c r="N4283" s="91"/>
      <c r="U4283" s="91"/>
      <c r="Y4283" s="80"/>
    </row>
    <row r="4284" spans="6:25">
      <c r="F4284" s="91"/>
      <c r="G4284" s="91"/>
      <c r="N4284" s="91"/>
      <c r="U4284" s="91"/>
      <c r="Y4284" s="80"/>
    </row>
    <row r="4285" spans="6:25">
      <c r="F4285" s="91"/>
      <c r="G4285" s="91"/>
      <c r="N4285" s="91"/>
      <c r="U4285" s="91"/>
      <c r="Y4285" s="80"/>
    </row>
    <row r="4286" spans="6:25">
      <c r="F4286" s="91"/>
      <c r="G4286" s="91"/>
      <c r="N4286" s="91"/>
      <c r="U4286" s="91"/>
      <c r="Y4286" s="80"/>
    </row>
    <row r="4287" spans="6:25">
      <c r="F4287" s="91"/>
      <c r="G4287" s="91"/>
      <c r="N4287" s="91"/>
      <c r="U4287" s="91"/>
      <c r="Y4287" s="80"/>
    </row>
    <row r="4288" spans="6:25">
      <c r="F4288" s="91"/>
      <c r="G4288" s="91"/>
      <c r="N4288" s="91"/>
      <c r="U4288" s="91"/>
      <c r="Y4288" s="80"/>
    </row>
    <row r="4289" spans="6:25">
      <c r="F4289" s="91"/>
      <c r="G4289" s="91"/>
      <c r="N4289" s="91"/>
      <c r="U4289" s="91"/>
      <c r="Y4289" s="80"/>
    </row>
    <row r="4290" spans="6:25">
      <c r="F4290" s="91"/>
      <c r="G4290" s="91"/>
      <c r="U4290" s="91"/>
      <c r="Y4290" s="80"/>
    </row>
    <row r="4291" spans="6:25">
      <c r="F4291" s="91"/>
      <c r="G4291" s="91"/>
      <c r="N4291" s="91"/>
      <c r="U4291" s="91"/>
      <c r="Y4291" s="80"/>
    </row>
    <row r="4292" spans="6:25">
      <c r="F4292" s="91"/>
      <c r="G4292" s="91"/>
      <c r="U4292" s="91"/>
      <c r="Y4292" s="80"/>
    </row>
    <row r="4293" spans="6:25">
      <c r="F4293" s="91"/>
      <c r="G4293" s="91"/>
      <c r="N4293" s="91"/>
      <c r="U4293" s="91"/>
      <c r="Y4293" s="80"/>
    </row>
    <row r="4294" spans="6:25">
      <c r="F4294" s="91"/>
      <c r="G4294" s="91"/>
      <c r="N4294" s="91"/>
      <c r="U4294" s="91"/>
      <c r="Y4294" s="80"/>
    </row>
    <row r="4295" spans="6:25">
      <c r="F4295" s="91"/>
      <c r="G4295" s="91"/>
      <c r="N4295" s="91"/>
      <c r="U4295" s="91"/>
      <c r="Y4295" s="80"/>
    </row>
    <row r="4296" spans="6:25">
      <c r="F4296" s="91"/>
      <c r="G4296" s="91"/>
      <c r="N4296" s="91"/>
      <c r="U4296" s="91"/>
      <c r="Y4296" s="80"/>
    </row>
    <row r="4297" spans="6:25">
      <c r="F4297" s="91"/>
      <c r="G4297" s="91"/>
      <c r="N4297" s="91"/>
      <c r="U4297" s="91"/>
      <c r="Y4297" s="80"/>
    </row>
    <row r="4298" spans="6:25">
      <c r="F4298" s="91"/>
      <c r="G4298" s="91"/>
      <c r="N4298" s="91"/>
      <c r="U4298" s="91"/>
      <c r="Y4298" s="80"/>
    </row>
    <row r="4299" spans="6:25">
      <c r="F4299" s="91"/>
      <c r="G4299" s="91"/>
      <c r="N4299" s="91"/>
      <c r="U4299" s="91"/>
      <c r="Y4299" s="80"/>
    </row>
    <row r="4300" spans="6:25">
      <c r="F4300" s="91"/>
      <c r="G4300" s="91"/>
      <c r="N4300" s="91"/>
      <c r="U4300" s="91"/>
      <c r="Y4300" s="80"/>
    </row>
    <row r="4301" spans="6:25">
      <c r="F4301" s="91"/>
      <c r="G4301" s="91"/>
      <c r="U4301" s="91"/>
      <c r="Y4301" s="80"/>
    </row>
    <row r="4302" spans="6:25">
      <c r="F4302" s="91"/>
      <c r="G4302" s="91"/>
      <c r="N4302" s="91"/>
      <c r="U4302" s="91"/>
      <c r="Y4302" s="80"/>
    </row>
    <row r="4303" spans="6:25">
      <c r="F4303" s="91"/>
      <c r="G4303" s="91"/>
      <c r="N4303" s="91"/>
      <c r="U4303" s="91"/>
      <c r="Y4303" s="80"/>
    </row>
    <row r="4304" spans="6:25">
      <c r="F4304" s="91"/>
      <c r="G4304" s="91"/>
      <c r="N4304" s="91"/>
      <c r="U4304" s="91"/>
      <c r="Y4304" s="80"/>
    </row>
    <row r="4305" spans="6:25">
      <c r="F4305" s="91"/>
      <c r="G4305" s="91"/>
      <c r="N4305" s="91"/>
      <c r="U4305" s="91"/>
      <c r="Y4305" s="80"/>
    </row>
    <row r="4306" spans="6:25">
      <c r="F4306" s="91"/>
      <c r="G4306" s="91"/>
      <c r="N4306" s="91"/>
      <c r="U4306" s="91"/>
      <c r="Y4306" s="80"/>
    </row>
    <row r="4307" spans="6:25">
      <c r="F4307" s="91"/>
      <c r="G4307" s="91"/>
      <c r="N4307" s="91"/>
      <c r="U4307" s="91"/>
      <c r="Y4307" s="80"/>
    </row>
    <row r="4308" spans="6:25">
      <c r="F4308" s="91"/>
      <c r="G4308" s="91"/>
      <c r="N4308" s="91"/>
      <c r="U4308" s="91"/>
      <c r="Y4308" s="80"/>
    </row>
    <row r="4309" spans="6:25">
      <c r="F4309" s="91"/>
      <c r="G4309" s="91"/>
      <c r="N4309" s="91"/>
      <c r="U4309" s="91"/>
      <c r="Y4309" s="80"/>
    </row>
    <row r="4310" spans="6:25">
      <c r="F4310" s="91"/>
      <c r="G4310" s="91"/>
      <c r="N4310" s="91"/>
      <c r="U4310" s="91"/>
      <c r="Y4310" s="80"/>
    </row>
    <row r="4311" spans="6:25">
      <c r="F4311" s="91"/>
      <c r="G4311" s="91"/>
      <c r="N4311" s="91"/>
      <c r="U4311" s="91"/>
      <c r="Y4311" s="80"/>
    </row>
    <row r="4312" spans="6:25">
      <c r="F4312" s="91"/>
      <c r="G4312" s="91"/>
      <c r="N4312" s="91"/>
      <c r="U4312" s="91"/>
      <c r="Y4312" s="80"/>
    </row>
    <row r="4313" spans="6:25">
      <c r="F4313" s="91"/>
      <c r="G4313" s="91"/>
      <c r="N4313" s="91"/>
      <c r="U4313" s="91"/>
      <c r="Y4313" s="80"/>
    </row>
    <row r="4314" spans="6:25">
      <c r="F4314" s="91"/>
      <c r="G4314" s="91"/>
      <c r="N4314" s="91"/>
      <c r="U4314" s="91"/>
      <c r="Y4314" s="80"/>
    </row>
    <row r="4315" spans="6:25">
      <c r="F4315" s="91"/>
      <c r="G4315" s="91"/>
      <c r="N4315" s="91"/>
      <c r="U4315" s="91"/>
      <c r="Y4315" s="80"/>
    </row>
    <row r="4316" spans="6:25">
      <c r="F4316" s="91"/>
      <c r="G4316" s="91"/>
      <c r="N4316" s="91"/>
      <c r="U4316" s="91"/>
      <c r="Y4316" s="80"/>
    </row>
    <row r="4317" spans="6:25">
      <c r="F4317" s="91"/>
      <c r="G4317" s="91"/>
      <c r="N4317" s="91"/>
      <c r="U4317" s="91"/>
      <c r="Y4317" s="80"/>
    </row>
    <row r="4318" spans="6:25">
      <c r="F4318" s="91"/>
      <c r="G4318" s="91"/>
      <c r="N4318" s="91"/>
      <c r="U4318" s="91"/>
      <c r="Y4318" s="80"/>
    </row>
    <row r="4319" spans="6:25">
      <c r="F4319" s="91"/>
      <c r="G4319" s="91"/>
      <c r="N4319" s="91"/>
      <c r="U4319" s="91"/>
      <c r="Y4319" s="80"/>
    </row>
    <row r="4320" spans="6:25">
      <c r="F4320" s="91"/>
      <c r="G4320" s="91"/>
      <c r="N4320" s="91"/>
      <c r="U4320" s="91"/>
      <c r="Y4320" s="80"/>
    </row>
    <row r="4321" spans="6:25">
      <c r="F4321" s="91"/>
      <c r="G4321" s="91"/>
      <c r="N4321" s="91"/>
      <c r="U4321" s="91"/>
      <c r="Y4321" s="80"/>
    </row>
    <row r="4322" spans="6:25">
      <c r="F4322" s="91"/>
      <c r="G4322" s="91"/>
      <c r="N4322" s="91"/>
      <c r="U4322" s="91"/>
      <c r="Y4322" s="80"/>
    </row>
    <row r="4323" spans="6:25">
      <c r="F4323" s="91"/>
      <c r="G4323" s="91"/>
      <c r="N4323" s="91"/>
      <c r="U4323" s="91"/>
      <c r="Y4323" s="80"/>
    </row>
    <row r="4324" spans="6:25">
      <c r="F4324" s="91"/>
      <c r="G4324" s="91"/>
      <c r="U4324" s="91"/>
      <c r="Y4324" s="80"/>
    </row>
    <row r="4325" spans="6:25">
      <c r="F4325" s="91"/>
      <c r="G4325" s="91"/>
      <c r="U4325" s="91"/>
      <c r="Y4325" s="80"/>
    </row>
    <row r="4326" spans="6:25">
      <c r="F4326" s="91"/>
      <c r="G4326" s="91"/>
      <c r="U4326" s="91"/>
      <c r="Y4326" s="80"/>
    </row>
    <row r="4327" spans="6:25">
      <c r="F4327" s="91"/>
      <c r="G4327" s="91"/>
      <c r="U4327" s="91"/>
      <c r="Y4327" s="80"/>
    </row>
    <row r="4328" spans="6:25">
      <c r="F4328" s="91"/>
      <c r="G4328" s="91"/>
      <c r="U4328" s="91"/>
      <c r="Y4328" s="80"/>
    </row>
    <row r="4329" spans="6:25">
      <c r="F4329" s="91"/>
      <c r="G4329" s="91"/>
      <c r="U4329" s="91"/>
      <c r="Y4329" s="80"/>
    </row>
    <row r="4330" spans="6:25">
      <c r="F4330" s="91"/>
      <c r="G4330" s="91"/>
      <c r="U4330" s="91"/>
      <c r="Y4330" s="80"/>
    </row>
    <row r="4331" spans="6:25">
      <c r="F4331" s="91"/>
      <c r="G4331" s="91"/>
      <c r="U4331" s="91"/>
      <c r="Y4331" s="80"/>
    </row>
    <row r="4332" spans="6:25">
      <c r="F4332" s="91"/>
      <c r="G4332" s="91"/>
      <c r="U4332" s="91"/>
      <c r="Y4332" s="80"/>
    </row>
    <row r="4333" spans="6:25">
      <c r="F4333" s="91"/>
      <c r="G4333" s="91"/>
      <c r="U4333" s="91"/>
      <c r="Y4333" s="80"/>
    </row>
    <row r="4334" spans="6:25">
      <c r="F4334" s="91"/>
      <c r="G4334" s="91"/>
      <c r="U4334" s="91"/>
      <c r="Y4334" s="80"/>
    </row>
    <row r="4335" spans="6:25">
      <c r="F4335" s="91"/>
      <c r="G4335" s="91"/>
      <c r="U4335" s="91"/>
      <c r="Y4335" s="80"/>
    </row>
    <row r="4336" spans="6:25">
      <c r="F4336" s="91"/>
      <c r="G4336" s="91"/>
      <c r="U4336" s="91"/>
      <c r="Y4336" s="80"/>
    </row>
    <row r="4337" spans="6:25">
      <c r="F4337" s="91"/>
      <c r="G4337" s="91"/>
      <c r="U4337" s="91"/>
      <c r="Y4337" s="80"/>
    </row>
    <row r="4338" spans="6:25">
      <c r="F4338" s="91"/>
      <c r="G4338" s="91"/>
      <c r="U4338" s="91"/>
      <c r="Y4338" s="80"/>
    </row>
    <row r="4339" spans="6:25">
      <c r="F4339" s="91"/>
      <c r="G4339" s="91"/>
      <c r="U4339" s="91"/>
      <c r="Y4339" s="80"/>
    </row>
    <row r="4340" spans="6:25">
      <c r="F4340" s="91"/>
      <c r="G4340" s="91"/>
      <c r="U4340" s="91"/>
      <c r="Y4340" s="80"/>
    </row>
    <row r="4341" spans="6:25">
      <c r="F4341" s="91"/>
      <c r="G4341" s="91"/>
      <c r="U4341" s="91"/>
      <c r="Y4341" s="80"/>
    </row>
    <row r="4342" spans="6:25">
      <c r="F4342" s="91"/>
      <c r="G4342" s="91"/>
      <c r="U4342" s="91"/>
      <c r="Y4342" s="80"/>
    </row>
    <row r="4343" spans="6:25">
      <c r="F4343" s="91"/>
      <c r="G4343" s="91"/>
      <c r="U4343" s="91"/>
      <c r="Y4343" s="80"/>
    </row>
    <row r="4344" spans="6:25">
      <c r="F4344" s="91"/>
      <c r="G4344" s="91"/>
      <c r="N4344" s="66"/>
      <c r="U4344" s="91"/>
      <c r="Y4344" s="80"/>
    </row>
    <row r="4345" spans="6:25">
      <c r="F4345" s="91"/>
      <c r="G4345" s="91"/>
      <c r="N4345" s="67"/>
      <c r="U4345" s="91"/>
      <c r="Y4345" s="80"/>
    </row>
    <row r="4346" spans="6:25">
      <c r="F4346" s="91"/>
      <c r="G4346" s="91"/>
      <c r="N4346" s="65"/>
      <c r="U4346" s="91"/>
      <c r="Y4346" s="80"/>
    </row>
    <row r="4347" spans="6:25">
      <c r="F4347" s="91"/>
      <c r="G4347" s="91"/>
      <c r="N4347" s="64"/>
      <c r="U4347" s="91"/>
      <c r="Y4347" s="80"/>
    </row>
    <row r="4348" spans="6:25">
      <c r="F4348" s="91"/>
      <c r="G4348" s="91"/>
      <c r="N4348" s="66"/>
      <c r="U4348" s="91"/>
      <c r="Y4348" s="80"/>
    </row>
    <row r="4349" spans="6:25">
      <c r="F4349" s="91"/>
      <c r="G4349" s="91"/>
      <c r="N4349" s="67"/>
      <c r="U4349" s="91"/>
      <c r="Y4349" s="80"/>
    </row>
    <row r="4350" spans="6:25">
      <c r="F4350" s="91"/>
      <c r="G4350" s="91"/>
      <c r="N4350" s="68"/>
      <c r="U4350" s="91"/>
      <c r="Y4350" s="80"/>
    </row>
    <row r="4351" spans="6:25">
      <c r="F4351" s="91"/>
      <c r="G4351" s="91"/>
      <c r="N4351" s="69"/>
      <c r="U4351" s="91"/>
      <c r="Y4351" s="80"/>
    </row>
    <row r="4352" spans="6:25">
      <c r="F4352" s="91"/>
      <c r="G4352" s="91"/>
      <c r="N4352" s="65"/>
      <c r="U4352" s="91"/>
      <c r="Y4352" s="80"/>
    </row>
    <row r="4353" spans="6:25">
      <c r="F4353" s="91"/>
      <c r="G4353" s="91"/>
      <c r="N4353" s="65"/>
      <c r="U4353" s="91"/>
      <c r="Y4353" s="80"/>
    </row>
    <row r="4354" spans="6:25">
      <c r="F4354" s="91"/>
      <c r="G4354" s="91"/>
      <c r="N4354" s="64"/>
      <c r="U4354" s="91"/>
      <c r="Y4354" s="80"/>
    </row>
    <row r="4355" spans="6:25">
      <c r="F4355" s="91"/>
      <c r="G4355" s="91"/>
      <c r="N4355" s="91"/>
      <c r="U4355" s="91"/>
      <c r="Y4355" s="80"/>
    </row>
    <row r="4356" spans="6:25">
      <c r="F4356" s="91"/>
      <c r="G4356" s="91"/>
      <c r="N4356" s="91"/>
      <c r="U4356" s="91"/>
      <c r="Y4356" s="80"/>
    </row>
    <row r="4357" spans="6:25">
      <c r="F4357" s="91"/>
      <c r="G4357" s="91"/>
      <c r="N4357" s="91"/>
      <c r="U4357" s="91"/>
      <c r="Y4357" s="80"/>
    </row>
    <row r="4358" spans="6:25">
      <c r="F4358" s="91"/>
      <c r="G4358" s="91"/>
      <c r="N4358" s="91"/>
      <c r="U4358" s="91"/>
      <c r="Y4358" s="80"/>
    </row>
    <row r="4359" spans="6:25">
      <c r="F4359" s="91"/>
      <c r="G4359" s="91"/>
      <c r="N4359" s="91"/>
      <c r="U4359" s="91"/>
      <c r="Y4359" s="80"/>
    </row>
    <row r="4360" spans="6:25">
      <c r="F4360" s="91"/>
      <c r="G4360" s="91"/>
      <c r="N4360" s="91"/>
      <c r="U4360" s="91"/>
      <c r="Y4360" s="80"/>
    </row>
    <row r="4361" spans="6:25">
      <c r="F4361" s="91"/>
      <c r="G4361" s="91"/>
      <c r="N4361" s="91"/>
      <c r="U4361" s="91"/>
      <c r="Y4361" s="80"/>
    </row>
    <row r="4362" spans="6:25">
      <c r="F4362" s="91"/>
      <c r="G4362" s="91"/>
      <c r="N4362" s="91"/>
      <c r="U4362" s="91"/>
      <c r="Y4362" s="80"/>
    </row>
    <row r="4363" spans="6:25">
      <c r="F4363" s="91"/>
      <c r="G4363" s="91"/>
      <c r="N4363" s="91"/>
      <c r="U4363" s="91"/>
      <c r="Y4363" s="80"/>
    </row>
    <row r="4364" spans="6:25">
      <c r="F4364" s="91"/>
      <c r="G4364" s="91"/>
      <c r="N4364" s="91"/>
      <c r="U4364" s="91"/>
      <c r="Y4364" s="80"/>
    </row>
    <row r="4365" spans="6:25">
      <c r="F4365" s="91"/>
      <c r="G4365" s="91"/>
      <c r="N4365" s="91"/>
      <c r="U4365" s="91"/>
      <c r="Y4365" s="80"/>
    </row>
    <row r="4366" spans="6:25">
      <c r="F4366" s="91"/>
      <c r="G4366" s="91"/>
      <c r="N4366" s="91"/>
      <c r="U4366" s="91"/>
      <c r="Y4366" s="80"/>
    </row>
    <row r="4367" spans="6:25">
      <c r="F4367" s="91"/>
      <c r="G4367" s="91"/>
      <c r="N4367" s="91"/>
      <c r="U4367" s="91"/>
      <c r="Y4367" s="80"/>
    </row>
    <row r="4368" spans="6:25">
      <c r="F4368" s="91"/>
      <c r="G4368" s="91"/>
      <c r="N4368" s="91"/>
      <c r="U4368" s="91"/>
      <c r="Y4368" s="80"/>
    </row>
    <row r="4369" spans="6:25">
      <c r="F4369" s="91"/>
      <c r="G4369" s="91"/>
      <c r="N4369" s="91"/>
      <c r="U4369" s="91"/>
      <c r="Y4369" s="80"/>
    </row>
    <row r="4370" spans="6:25">
      <c r="F4370" s="91"/>
      <c r="G4370" s="91"/>
      <c r="N4370" s="91"/>
      <c r="U4370" s="91"/>
      <c r="Y4370" s="80"/>
    </row>
    <row r="4371" spans="6:25">
      <c r="F4371" s="91"/>
      <c r="G4371" s="91"/>
      <c r="N4371" s="91"/>
      <c r="U4371" s="91"/>
      <c r="Y4371" s="80"/>
    </row>
    <row r="4372" spans="6:25">
      <c r="F4372" s="91"/>
      <c r="G4372" s="91"/>
      <c r="U4372" s="91"/>
      <c r="Y4372" s="80"/>
    </row>
    <row r="4373" spans="6:25">
      <c r="F4373" s="91"/>
      <c r="G4373" s="91"/>
      <c r="N4373" s="91"/>
      <c r="U4373" s="91"/>
      <c r="Y4373" s="80"/>
    </row>
    <row r="4374" spans="6:25">
      <c r="F4374" s="91"/>
      <c r="G4374" s="91"/>
      <c r="U4374" s="91"/>
      <c r="Y4374" s="80"/>
    </row>
    <row r="4375" spans="6:25">
      <c r="F4375" s="91"/>
      <c r="G4375" s="91"/>
      <c r="N4375" s="91"/>
      <c r="U4375" s="91"/>
      <c r="Y4375" s="80"/>
    </row>
    <row r="4376" spans="6:25">
      <c r="F4376" s="91"/>
      <c r="G4376" s="91"/>
      <c r="N4376" s="91"/>
      <c r="U4376" s="91"/>
      <c r="Y4376" s="80"/>
    </row>
    <row r="4377" spans="6:25">
      <c r="F4377" s="91"/>
      <c r="G4377" s="91"/>
      <c r="N4377" s="91"/>
      <c r="U4377" s="91"/>
      <c r="Y4377" s="80"/>
    </row>
    <row r="4378" spans="6:25">
      <c r="F4378" s="91"/>
      <c r="G4378" s="91"/>
      <c r="N4378" s="91"/>
      <c r="U4378" s="91"/>
      <c r="Y4378" s="80"/>
    </row>
    <row r="4379" spans="6:25">
      <c r="F4379" s="91"/>
      <c r="G4379" s="91"/>
      <c r="N4379" s="91"/>
      <c r="U4379" s="91"/>
      <c r="Y4379" s="80"/>
    </row>
    <row r="4380" spans="6:25">
      <c r="F4380" s="91"/>
      <c r="G4380" s="91"/>
      <c r="N4380" s="91"/>
      <c r="U4380" s="91"/>
      <c r="Y4380" s="80"/>
    </row>
    <row r="4381" spans="6:25">
      <c r="F4381" s="91"/>
      <c r="G4381" s="91"/>
      <c r="N4381" s="91"/>
      <c r="U4381" s="91"/>
      <c r="Y4381" s="80"/>
    </row>
    <row r="4382" spans="6:25">
      <c r="F4382" s="91"/>
      <c r="G4382" s="91"/>
      <c r="N4382" s="91"/>
      <c r="U4382" s="91"/>
      <c r="Y4382" s="80"/>
    </row>
    <row r="4383" spans="6:25">
      <c r="F4383" s="91"/>
      <c r="G4383" s="91"/>
      <c r="N4383" s="91"/>
      <c r="U4383" s="91"/>
      <c r="Y4383" s="80"/>
    </row>
    <row r="4384" spans="6:25">
      <c r="F4384" s="91"/>
      <c r="G4384" s="91"/>
      <c r="N4384" s="91"/>
      <c r="U4384" s="91"/>
      <c r="Y4384" s="80"/>
    </row>
    <row r="4385" spans="6:25">
      <c r="F4385" s="91"/>
      <c r="G4385" s="91"/>
      <c r="N4385" s="91"/>
      <c r="U4385" s="91"/>
      <c r="Y4385" s="80"/>
    </row>
    <row r="4386" spans="6:25">
      <c r="F4386" s="91"/>
      <c r="G4386" s="91"/>
      <c r="N4386" s="91"/>
      <c r="U4386" s="91"/>
      <c r="Y4386" s="80"/>
    </row>
    <row r="4387" spans="6:25">
      <c r="F4387" s="91"/>
      <c r="G4387" s="91"/>
      <c r="N4387" s="91"/>
      <c r="U4387" s="91"/>
      <c r="Y4387" s="80"/>
    </row>
    <row r="4388" spans="6:25">
      <c r="F4388" s="91"/>
      <c r="G4388" s="91"/>
      <c r="U4388" s="91"/>
      <c r="Y4388" s="80"/>
    </row>
    <row r="4389" spans="6:25">
      <c r="F4389" s="91"/>
      <c r="G4389" s="91"/>
      <c r="N4389" s="91"/>
      <c r="U4389" s="91"/>
      <c r="Y4389" s="80"/>
    </row>
    <row r="4390" spans="6:25">
      <c r="F4390" s="91"/>
      <c r="G4390" s="91"/>
      <c r="U4390" s="91"/>
      <c r="Y4390" s="80"/>
    </row>
    <row r="4391" spans="6:25">
      <c r="F4391" s="91"/>
      <c r="G4391" s="91"/>
      <c r="N4391" s="91"/>
      <c r="U4391" s="91"/>
      <c r="Y4391" s="80"/>
    </row>
    <row r="4392" spans="6:25">
      <c r="F4392" s="91"/>
      <c r="G4392" s="91"/>
      <c r="N4392" s="91"/>
      <c r="U4392" s="91"/>
      <c r="Y4392" s="80"/>
    </row>
    <row r="4393" spans="6:25">
      <c r="F4393" s="91"/>
      <c r="G4393" s="91"/>
      <c r="N4393" s="91"/>
      <c r="U4393" s="91"/>
      <c r="Y4393" s="80"/>
    </row>
    <row r="4394" spans="6:25">
      <c r="F4394" s="91"/>
      <c r="G4394" s="91"/>
      <c r="N4394" s="91"/>
      <c r="U4394" s="91"/>
      <c r="Y4394" s="80"/>
    </row>
    <row r="4395" spans="6:25">
      <c r="F4395" s="91"/>
      <c r="G4395" s="91"/>
      <c r="N4395" s="91"/>
      <c r="U4395" s="91"/>
      <c r="Y4395" s="80"/>
    </row>
    <row r="4396" spans="6:25">
      <c r="F4396" s="91"/>
      <c r="G4396" s="91"/>
      <c r="N4396" s="91"/>
      <c r="U4396" s="91"/>
      <c r="Y4396" s="80"/>
    </row>
    <row r="4397" spans="6:25">
      <c r="F4397" s="91"/>
      <c r="G4397" s="91"/>
      <c r="N4397" s="91"/>
      <c r="U4397" s="91"/>
      <c r="Y4397" s="80"/>
    </row>
    <row r="4398" spans="6:25">
      <c r="F4398" s="91"/>
      <c r="G4398" s="91"/>
      <c r="N4398" s="91"/>
      <c r="U4398" s="91"/>
      <c r="Y4398" s="80"/>
    </row>
    <row r="4399" spans="6:25">
      <c r="F4399" s="91"/>
      <c r="G4399" s="91"/>
      <c r="U4399" s="91"/>
      <c r="Y4399" s="80"/>
    </row>
    <row r="4400" spans="6:25">
      <c r="F4400" s="91"/>
      <c r="G4400" s="91"/>
      <c r="N4400" s="91"/>
      <c r="U4400" s="91"/>
      <c r="Y4400" s="80"/>
    </row>
    <row r="4401" spans="6:25">
      <c r="F4401" s="91"/>
      <c r="G4401" s="91"/>
      <c r="N4401" s="91"/>
      <c r="U4401" s="91"/>
      <c r="Y4401" s="80"/>
    </row>
    <row r="4402" spans="6:25">
      <c r="F4402" s="91"/>
      <c r="G4402" s="91"/>
      <c r="N4402" s="91"/>
      <c r="U4402" s="91"/>
      <c r="Y4402" s="80"/>
    </row>
    <row r="4403" spans="6:25">
      <c r="F4403" s="91"/>
      <c r="G4403" s="91"/>
      <c r="N4403" s="91"/>
      <c r="U4403" s="91"/>
      <c r="Y4403" s="80"/>
    </row>
    <row r="4404" spans="6:25">
      <c r="F4404" s="91"/>
      <c r="G4404" s="91"/>
      <c r="N4404" s="91"/>
      <c r="U4404" s="91"/>
      <c r="Y4404" s="80"/>
    </row>
    <row r="4405" spans="6:25">
      <c r="F4405" s="91"/>
      <c r="G4405" s="91"/>
      <c r="N4405" s="91"/>
      <c r="U4405" s="91"/>
      <c r="Y4405" s="80"/>
    </row>
    <row r="4406" spans="6:25">
      <c r="F4406" s="91"/>
      <c r="G4406" s="91"/>
      <c r="N4406" s="91"/>
      <c r="U4406" s="91"/>
      <c r="Y4406" s="80"/>
    </row>
    <row r="4407" spans="6:25">
      <c r="F4407" s="91"/>
      <c r="G4407" s="91"/>
      <c r="N4407" s="91"/>
      <c r="U4407" s="91"/>
      <c r="Y4407" s="80"/>
    </row>
    <row r="4408" spans="6:25">
      <c r="F4408" s="91"/>
      <c r="G4408" s="91"/>
      <c r="N4408" s="91"/>
      <c r="U4408" s="91"/>
      <c r="Y4408" s="80"/>
    </row>
    <row r="4409" spans="6:25">
      <c r="F4409" s="91"/>
      <c r="G4409" s="91"/>
      <c r="N4409" s="91"/>
      <c r="U4409" s="91"/>
      <c r="Y4409" s="80"/>
    </row>
    <row r="4410" spans="6:25">
      <c r="F4410" s="91"/>
      <c r="G4410" s="91"/>
      <c r="N4410" s="91"/>
      <c r="U4410" s="91"/>
      <c r="Y4410" s="80"/>
    </row>
    <row r="4411" spans="6:25">
      <c r="F4411" s="91"/>
      <c r="G4411" s="91"/>
      <c r="N4411" s="91"/>
      <c r="U4411" s="91"/>
      <c r="Y4411" s="80"/>
    </row>
    <row r="4412" spans="6:25">
      <c r="F4412" s="91"/>
      <c r="G4412" s="91"/>
      <c r="N4412" s="91"/>
      <c r="U4412" s="91"/>
      <c r="Y4412" s="80"/>
    </row>
    <row r="4413" spans="6:25">
      <c r="F4413" s="91"/>
      <c r="G4413" s="91"/>
      <c r="N4413" s="91"/>
      <c r="U4413" s="91"/>
      <c r="Y4413" s="80"/>
    </row>
    <row r="4414" spans="6:25">
      <c r="F4414" s="91"/>
      <c r="G4414" s="91"/>
      <c r="N4414" s="91"/>
      <c r="U4414" s="91"/>
      <c r="Y4414" s="80"/>
    </row>
    <row r="4415" spans="6:25">
      <c r="F4415" s="91"/>
      <c r="G4415" s="91"/>
      <c r="N4415" s="91"/>
      <c r="U4415" s="91"/>
      <c r="Y4415" s="80"/>
    </row>
    <row r="4416" spans="6:25">
      <c r="F4416" s="91"/>
      <c r="G4416" s="91"/>
      <c r="N4416" s="91"/>
      <c r="U4416" s="91"/>
      <c r="Y4416" s="80"/>
    </row>
    <row r="4417" spans="6:25">
      <c r="F4417" s="91"/>
      <c r="G4417" s="91"/>
      <c r="N4417" s="91"/>
      <c r="U4417" s="91"/>
      <c r="Y4417" s="80"/>
    </row>
    <row r="4418" spans="6:25">
      <c r="F4418" s="91"/>
      <c r="G4418" s="91"/>
      <c r="N4418" s="91"/>
      <c r="U4418" s="91"/>
      <c r="Y4418" s="80"/>
    </row>
    <row r="4419" spans="6:25">
      <c r="F4419" s="91"/>
      <c r="G4419" s="91"/>
      <c r="N4419" s="91"/>
      <c r="U4419" s="91"/>
      <c r="Y4419" s="80"/>
    </row>
    <row r="4420" spans="6:25">
      <c r="F4420" s="91"/>
      <c r="G4420" s="91"/>
      <c r="N4420" s="91"/>
      <c r="U4420" s="91"/>
      <c r="Y4420" s="80"/>
    </row>
    <row r="4421" spans="6:25">
      <c r="F4421" s="91"/>
      <c r="G4421" s="91"/>
      <c r="N4421" s="91"/>
      <c r="U4421" s="91"/>
      <c r="Y4421" s="80"/>
    </row>
    <row r="4422" spans="6:25">
      <c r="F4422" s="91"/>
      <c r="G4422" s="91"/>
      <c r="U4422" s="91"/>
      <c r="Y4422" s="80"/>
    </row>
    <row r="4423" spans="6:25">
      <c r="F4423" s="91"/>
      <c r="G4423" s="91"/>
      <c r="U4423" s="91"/>
      <c r="Y4423" s="80"/>
    </row>
    <row r="4424" spans="6:25">
      <c r="F4424" s="91"/>
      <c r="G4424" s="91"/>
      <c r="U4424" s="91"/>
      <c r="Y4424" s="80"/>
    </row>
    <row r="4425" spans="6:25">
      <c r="F4425" s="91"/>
      <c r="G4425" s="91"/>
      <c r="U4425" s="91"/>
      <c r="Y4425" s="80"/>
    </row>
    <row r="4426" spans="6:25">
      <c r="F4426" s="91"/>
      <c r="G4426" s="91"/>
      <c r="U4426" s="91"/>
      <c r="Y4426" s="80"/>
    </row>
    <row r="4427" spans="6:25">
      <c r="F4427" s="91"/>
      <c r="G4427" s="91"/>
      <c r="U4427" s="91"/>
      <c r="Y4427" s="80"/>
    </row>
    <row r="4428" spans="6:25">
      <c r="F4428" s="91"/>
      <c r="G4428" s="91"/>
      <c r="U4428" s="91"/>
      <c r="Y4428" s="80"/>
    </row>
    <row r="4429" spans="6:25">
      <c r="F4429" s="91"/>
      <c r="G4429" s="91"/>
      <c r="U4429" s="91"/>
      <c r="Y4429" s="80"/>
    </row>
    <row r="4430" spans="6:25">
      <c r="F4430" s="91"/>
      <c r="G4430" s="91"/>
      <c r="U4430" s="91"/>
      <c r="Y4430" s="80"/>
    </row>
    <row r="4431" spans="6:25">
      <c r="F4431" s="91"/>
      <c r="G4431" s="91"/>
      <c r="U4431" s="91"/>
      <c r="Y4431" s="80"/>
    </row>
    <row r="4432" spans="6:25">
      <c r="F4432" s="91"/>
      <c r="G4432" s="91"/>
      <c r="U4432" s="91"/>
      <c r="Y4432" s="80"/>
    </row>
    <row r="4433" spans="6:25">
      <c r="F4433" s="91"/>
      <c r="G4433" s="91"/>
      <c r="U4433" s="91"/>
      <c r="Y4433" s="80"/>
    </row>
    <row r="4434" spans="6:25">
      <c r="F4434" s="91"/>
      <c r="G4434" s="91"/>
      <c r="U4434" s="91"/>
      <c r="Y4434" s="80"/>
    </row>
    <row r="4435" spans="6:25">
      <c r="F4435" s="91"/>
      <c r="G4435" s="91"/>
      <c r="U4435" s="91"/>
      <c r="Y4435" s="80"/>
    </row>
    <row r="4436" spans="6:25">
      <c r="F4436" s="91"/>
      <c r="G4436" s="91"/>
      <c r="U4436" s="91"/>
      <c r="Y4436" s="80"/>
    </row>
    <row r="4437" spans="6:25">
      <c r="F4437" s="91"/>
      <c r="G4437" s="91"/>
      <c r="U4437" s="91"/>
      <c r="Y4437" s="80"/>
    </row>
    <row r="4438" spans="6:25">
      <c r="F4438" s="91"/>
      <c r="G4438" s="91"/>
      <c r="U4438" s="91"/>
      <c r="Y4438" s="80"/>
    </row>
    <row r="4439" spans="6:25">
      <c r="F4439" s="91"/>
      <c r="G4439" s="91"/>
      <c r="U4439" s="91"/>
      <c r="Y4439" s="80"/>
    </row>
    <row r="4440" spans="6:25">
      <c r="F4440" s="91"/>
      <c r="G4440" s="91"/>
      <c r="U4440" s="91"/>
      <c r="Y4440" s="80"/>
    </row>
    <row r="4441" spans="6:25">
      <c r="F4441" s="91"/>
      <c r="G4441" s="91"/>
      <c r="U4441" s="91"/>
      <c r="Y4441" s="80"/>
    </row>
    <row r="4442" spans="6:25">
      <c r="F4442" s="91"/>
      <c r="G4442" s="91"/>
      <c r="N4442" s="66"/>
      <c r="U4442" s="91"/>
      <c r="Y4442" s="80"/>
    </row>
    <row r="4443" spans="6:25">
      <c r="F4443" s="91"/>
      <c r="G4443" s="91"/>
      <c r="N4443" s="67"/>
      <c r="U4443" s="91"/>
      <c r="Y4443" s="80"/>
    </row>
    <row r="4444" spans="6:25">
      <c r="F4444" s="91"/>
      <c r="G4444" s="91"/>
      <c r="N4444" s="65"/>
      <c r="U4444" s="91"/>
      <c r="Y4444" s="80"/>
    </row>
    <row r="4445" spans="6:25">
      <c r="F4445" s="91"/>
      <c r="G4445" s="91"/>
      <c r="N4445" s="64"/>
      <c r="U4445" s="91"/>
      <c r="Y4445" s="80"/>
    </row>
    <row r="4446" spans="6:25">
      <c r="F4446" s="91"/>
      <c r="G4446" s="91"/>
      <c r="N4446" s="66"/>
      <c r="U4446" s="91"/>
      <c r="Y4446" s="80"/>
    </row>
    <row r="4447" spans="6:25">
      <c r="F4447" s="91"/>
      <c r="G4447" s="91"/>
      <c r="N4447" s="67"/>
      <c r="U4447" s="91"/>
      <c r="Y4447" s="80"/>
    </row>
    <row r="4448" spans="6:25">
      <c r="F4448" s="91"/>
      <c r="G4448" s="91"/>
      <c r="N4448" s="68"/>
      <c r="U4448" s="91"/>
      <c r="Y4448" s="80"/>
    </row>
    <row r="4449" spans="6:25">
      <c r="F4449" s="91"/>
      <c r="G4449" s="91"/>
      <c r="N4449" s="69"/>
      <c r="U4449" s="91"/>
      <c r="Y4449" s="80"/>
    </row>
    <row r="4450" spans="6:25">
      <c r="F4450" s="91"/>
      <c r="G4450" s="91"/>
      <c r="N4450" s="65"/>
      <c r="U4450" s="91"/>
      <c r="Y4450" s="80"/>
    </row>
    <row r="4451" spans="6:25">
      <c r="F4451" s="91"/>
      <c r="G4451" s="91"/>
      <c r="N4451" s="65"/>
      <c r="U4451" s="91"/>
      <c r="Y4451" s="80"/>
    </row>
    <row r="4452" spans="6:25">
      <c r="F4452" s="91"/>
      <c r="G4452" s="91"/>
      <c r="N4452" s="64"/>
      <c r="U4452" s="91"/>
      <c r="Y4452" s="80"/>
    </row>
    <row r="4453" spans="6:25">
      <c r="F4453" s="91"/>
      <c r="G4453" s="91"/>
      <c r="N4453" s="91"/>
      <c r="U4453" s="91"/>
      <c r="Y4453" s="80"/>
    </row>
    <row r="4454" spans="6:25">
      <c r="F4454" s="91"/>
      <c r="G4454" s="91"/>
      <c r="N4454" s="91"/>
      <c r="U4454" s="91"/>
      <c r="Y4454" s="80"/>
    </row>
    <row r="4455" spans="6:25">
      <c r="F4455" s="91"/>
      <c r="G4455" s="91"/>
      <c r="N4455" s="91"/>
      <c r="U4455" s="91"/>
      <c r="Y4455" s="80"/>
    </row>
    <row r="4456" spans="6:25">
      <c r="F4456" s="91"/>
      <c r="G4456" s="91"/>
      <c r="N4456" s="91"/>
      <c r="U4456" s="91"/>
      <c r="Y4456" s="80"/>
    </row>
    <row r="4457" spans="6:25">
      <c r="F4457" s="91"/>
      <c r="G4457" s="91"/>
      <c r="N4457" s="91"/>
      <c r="U4457" s="91"/>
      <c r="Y4457" s="80"/>
    </row>
    <row r="4458" spans="6:25">
      <c r="F4458" s="91"/>
      <c r="G4458" s="91"/>
      <c r="N4458" s="91"/>
      <c r="U4458" s="91"/>
      <c r="Y4458" s="80"/>
    </row>
    <row r="4459" spans="6:25">
      <c r="F4459" s="91"/>
      <c r="G4459" s="91"/>
      <c r="N4459" s="91"/>
      <c r="U4459" s="91"/>
      <c r="Y4459" s="80"/>
    </row>
    <row r="4460" spans="6:25">
      <c r="F4460" s="91"/>
      <c r="G4460" s="91"/>
      <c r="N4460" s="91"/>
      <c r="U4460" s="91"/>
      <c r="Y4460" s="80"/>
    </row>
    <row r="4461" spans="6:25">
      <c r="F4461" s="91"/>
      <c r="G4461" s="91"/>
      <c r="N4461" s="91"/>
      <c r="U4461" s="91"/>
      <c r="Y4461" s="80"/>
    </row>
    <row r="4462" spans="6:25">
      <c r="F4462" s="91"/>
      <c r="G4462" s="91"/>
      <c r="N4462" s="91"/>
      <c r="U4462" s="91"/>
      <c r="Y4462" s="80"/>
    </row>
    <row r="4463" spans="6:25">
      <c r="F4463" s="91"/>
      <c r="G4463" s="91"/>
      <c r="N4463" s="91"/>
      <c r="U4463" s="91"/>
      <c r="Y4463" s="80"/>
    </row>
    <row r="4464" spans="6:25">
      <c r="F4464" s="91"/>
      <c r="G4464" s="91"/>
      <c r="N4464" s="91"/>
      <c r="U4464" s="91"/>
      <c r="Y4464" s="80"/>
    </row>
    <row r="4465" spans="6:25">
      <c r="F4465" s="91"/>
      <c r="G4465" s="91"/>
      <c r="N4465" s="91"/>
      <c r="U4465" s="91"/>
      <c r="Y4465" s="80"/>
    </row>
    <row r="4466" spans="6:25">
      <c r="F4466" s="91"/>
      <c r="G4466" s="91"/>
      <c r="N4466" s="91"/>
      <c r="U4466" s="91"/>
      <c r="Y4466" s="80"/>
    </row>
    <row r="4467" spans="6:25">
      <c r="F4467" s="91"/>
      <c r="G4467" s="91"/>
      <c r="N4467" s="91"/>
      <c r="U4467" s="91"/>
      <c r="Y4467" s="80"/>
    </row>
    <row r="4468" spans="6:25">
      <c r="F4468" s="91"/>
      <c r="G4468" s="91"/>
      <c r="N4468" s="91"/>
      <c r="U4468" s="91"/>
      <c r="Y4468" s="80"/>
    </row>
    <row r="4469" spans="6:25">
      <c r="F4469" s="91"/>
      <c r="G4469" s="91"/>
      <c r="N4469" s="91"/>
      <c r="U4469" s="91"/>
      <c r="Y4469" s="80"/>
    </row>
    <row r="4470" spans="6:25">
      <c r="F4470" s="91"/>
      <c r="G4470" s="91"/>
      <c r="U4470" s="91"/>
      <c r="Y4470" s="80"/>
    </row>
    <row r="4471" spans="6:25">
      <c r="F4471" s="91"/>
      <c r="G4471" s="91"/>
      <c r="N4471" s="91"/>
      <c r="U4471" s="91"/>
      <c r="Y4471" s="80"/>
    </row>
    <row r="4472" spans="6:25">
      <c r="F4472" s="91"/>
      <c r="G4472" s="91"/>
      <c r="U4472" s="91"/>
      <c r="Y4472" s="80"/>
    </row>
    <row r="4473" spans="6:25">
      <c r="F4473" s="91"/>
      <c r="G4473" s="91"/>
      <c r="N4473" s="91"/>
      <c r="U4473" s="91"/>
      <c r="Y4473" s="80"/>
    </row>
    <row r="4474" spans="6:25">
      <c r="F4474" s="91"/>
      <c r="G4474" s="91"/>
      <c r="N4474" s="91"/>
      <c r="U4474" s="91"/>
      <c r="Y4474" s="80"/>
    </row>
    <row r="4475" spans="6:25">
      <c r="F4475" s="91"/>
      <c r="G4475" s="91"/>
      <c r="N4475" s="91"/>
      <c r="U4475" s="91"/>
      <c r="Y4475" s="80"/>
    </row>
    <row r="4476" spans="6:25">
      <c r="F4476" s="91"/>
      <c r="G4476" s="91"/>
      <c r="N4476" s="91"/>
      <c r="U4476" s="91"/>
      <c r="Y4476" s="80"/>
    </row>
    <row r="4477" spans="6:25">
      <c r="F4477" s="91"/>
      <c r="G4477" s="91"/>
      <c r="N4477" s="91"/>
      <c r="U4477" s="91"/>
      <c r="Y4477" s="80"/>
    </row>
    <row r="4478" spans="6:25">
      <c r="F4478" s="91"/>
      <c r="G4478" s="91"/>
      <c r="N4478" s="91"/>
      <c r="U4478" s="91"/>
      <c r="Y4478" s="80"/>
    </row>
    <row r="4479" spans="6:25">
      <c r="F4479" s="91"/>
      <c r="G4479" s="91"/>
      <c r="N4479" s="91"/>
      <c r="U4479" s="91"/>
      <c r="Y4479" s="80"/>
    </row>
    <row r="4480" spans="6:25">
      <c r="F4480" s="91"/>
      <c r="G4480" s="91"/>
      <c r="N4480" s="91"/>
      <c r="U4480" s="91"/>
      <c r="Y4480" s="80"/>
    </row>
    <row r="4481" spans="6:25">
      <c r="F4481" s="91"/>
      <c r="G4481" s="91"/>
      <c r="N4481" s="91"/>
      <c r="U4481" s="91"/>
      <c r="Y4481" s="80"/>
    </row>
    <row r="4482" spans="6:25">
      <c r="F4482" s="91"/>
      <c r="G4482" s="91"/>
      <c r="N4482" s="91"/>
      <c r="U4482" s="91"/>
      <c r="Y4482" s="80"/>
    </row>
    <row r="4483" spans="6:25">
      <c r="F4483" s="91"/>
      <c r="G4483" s="91"/>
      <c r="N4483" s="91"/>
      <c r="U4483" s="91"/>
      <c r="Y4483" s="80"/>
    </row>
    <row r="4484" spans="6:25">
      <c r="F4484" s="91"/>
      <c r="G4484" s="91"/>
      <c r="N4484" s="91"/>
      <c r="U4484" s="91"/>
      <c r="Y4484" s="80"/>
    </row>
    <row r="4485" spans="6:25">
      <c r="F4485" s="91"/>
      <c r="G4485" s="91"/>
      <c r="N4485" s="91"/>
      <c r="U4485" s="91"/>
      <c r="Y4485" s="80"/>
    </row>
    <row r="4486" spans="6:25">
      <c r="F4486" s="91"/>
      <c r="G4486" s="91"/>
      <c r="U4486" s="91"/>
      <c r="Y4486" s="80"/>
    </row>
    <row r="4487" spans="6:25">
      <c r="F4487" s="91"/>
      <c r="G4487" s="91"/>
      <c r="N4487" s="91"/>
      <c r="U4487" s="91"/>
      <c r="Y4487" s="80"/>
    </row>
    <row r="4488" spans="6:25">
      <c r="F4488" s="91"/>
      <c r="G4488" s="91"/>
      <c r="U4488" s="91"/>
      <c r="Y4488" s="80"/>
    </row>
    <row r="4489" spans="6:25">
      <c r="F4489" s="91"/>
      <c r="G4489" s="91"/>
      <c r="N4489" s="91"/>
      <c r="U4489" s="91"/>
      <c r="Y4489" s="80"/>
    </row>
    <row r="4490" spans="6:25">
      <c r="F4490" s="91"/>
      <c r="G4490" s="91"/>
      <c r="N4490" s="91"/>
      <c r="U4490" s="91"/>
      <c r="Y4490" s="80"/>
    </row>
    <row r="4491" spans="6:25">
      <c r="F4491" s="91"/>
      <c r="G4491" s="91"/>
      <c r="N4491" s="91"/>
      <c r="U4491" s="91"/>
      <c r="Y4491" s="80"/>
    </row>
    <row r="4492" spans="6:25">
      <c r="F4492" s="91"/>
      <c r="G4492" s="91"/>
      <c r="N4492" s="91"/>
      <c r="U4492" s="91"/>
      <c r="Y4492" s="80"/>
    </row>
    <row r="4493" spans="6:25">
      <c r="F4493" s="91"/>
      <c r="G4493" s="91"/>
      <c r="N4493" s="91"/>
      <c r="U4493" s="91"/>
      <c r="Y4493" s="80"/>
    </row>
    <row r="4494" spans="6:25">
      <c r="F4494" s="91"/>
      <c r="G4494" s="91"/>
      <c r="N4494" s="91"/>
      <c r="U4494" s="91"/>
      <c r="Y4494" s="80"/>
    </row>
    <row r="4495" spans="6:25">
      <c r="F4495" s="91"/>
      <c r="G4495" s="91"/>
      <c r="N4495" s="91"/>
      <c r="U4495" s="91"/>
      <c r="Y4495" s="80"/>
    </row>
    <row r="4496" spans="6:25">
      <c r="F4496" s="91"/>
      <c r="G4496" s="91"/>
      <c r="N4496" s="91"/>
      <c r="U4496" s="91"/>
      <c r="Y4496" s="80"/>
    </row>
    <row r="4497" spans="6:25">
      <c r="F4497" s="91"/>
      <c r="G4497" s="91"/>
      <c r="U4497" s="91"/>
      <c r="Y4497" s="80"/>
    </row>
    <row r="4498" spans="6:25">
      <c r="F4498" s="91"/>
      <c r="G4498" s="91"/>
      <c r="N4498" s="91"/>
      <c r="U4498" s="91"/>
      <c r="Y4498" s="80"/>
    </row>
    <row r="4499" spans="6:25">
      <c r="F4499" s="91"/>
      <c r="G4499" s="91"/>
      <c r="N4499" s="91"/>
      <c r="U4499" s="91"/>
      <c r="Y4499" s="80"/>
    </row>
    <row r="4500" spans="6:25">
      <c r="F4500" s="91"/>
      <c r="G4500" s="91"/>
      <c r="N4500" s="91"/>
      <c r="U4500" s="91"/>
      <c r="Y4500" s="80"/>
    </row>
    <row r="4501" spans="6:25">
      <c r="F4501" s="91"/>
      <c r="G4501" s="91"/>
      <c r="N4501" s="91"/>
      <c r="U4501" s="91"/>
      <c r="Y4501" s="80"/>
    </row>
    <row r="4502" spans="6:25">
      <c r="F4502" s="91"/>
      <c r="G4502" s="91"/>
      <c r="N4502" s="91"/>
      <c r="U4502" s="91"/>
      <c r="Y4502" s="80"/>
    </row>
    <row r="4503" spans="6:25">
      <c r="F4503" s="91"/>
      <c r="G4503" s="91"/>
      <c r="N4503" s="91"/>
      <c r="U4503" s="91"/>
      <c r="Y4503" s="80"/>
    </row>
    <row r="4504" spans="6:25">
      <c r="F4504" s="91"/>
      <c r="G4504" s="91"/>
      <c r="N4504" s="91"/>
      <c r="U4504" s="91"/>
      <c r="Y4504" s="80"/>
    </row>
    <row r="4505" spans="6:25">
      <c r="F4505" s="91"/>
      <c r="G4505" s="91"/>
      <c r="N4505" s="91"/>
      <c r="U4505" s="91"/>
      <c r="Y4505" s="80"/>
    </row>
    <row r="4506" spans="6:25">
      <c r="F4506" s="91"/>
      <c r="G4506" s="91"/>
      <c r="N4506" s="91"/>
      <c r="U4506" s="91"/>
      <c r="Y4506" s="80"/>
    </row>
    <row r="4507" spans="6:25">
      <c r="F4507" s="91"/>
      <c r="G4507" s="91"/>
      <c r="N4507" s="91"/>
      <c r="U4507" s="91"/>
      <c r="Y4507" s="80"/>
    </row>
    <row r="4508" spans="6:25">
      <c r="F4508" s="91"/>
      <c r="G4508" s="91"/>
      <c r="N4508" s="91"/>
      <c r="U4508" s="91"/>
      <c r="Y4508" s="80"/>
    </row>
    <row r="4509" spans="6:25">
      <c r="F4509" s="91"/>
      <c r="G4509" s="91"/>
      <c r="N4509" s="91"/>
      <c r="U4509" s="91"/>
      <c r="Y4509" s="80"/>
    </row>
    <row r="4510" spans="6:25">
      <c r="F4510" s="91"/>
      <c r="G4510" s="91"/>
      <c r="N4510" s="91"/>
      <c r="U4510" s="91"/>
      <c r="Y4510" s="80"/>
    </row>
    <row r="4511" spans="6:25">
      <c r="F4511" s="91"/>
      <c r="G4511" s="91"/>
      <c r="N4511" s="91"/>
      <c r="U4511" s="91"/>
      <c r="Y4511" s="80"/>
    </row>
    <row r="4512" spans="6:25">
      <c r="F4512" s="91"/>
      <c r="G4512" s="91"/>
      <c r="N4512" s="91"/>
      <c r="U4512" s="91"/>
      <c r="Y4512" s="80"/>
    </row>
    <row r="4513" spans="6:25">
      <c r="F4513" s="91"/>
      <c r="G4513" s="91"/>
      <c r="N4513" s="91"/>
      <c r="U4513" s="91"/>
      <c r="Y4513" s="80"/>
    </row>
    <row r="4514" spans="6:25">
      <c r="F4514" s="91"/>
      <c r="G4514" s="91"/>
      <c r="N4514" s="91"/>
      <c r="U4514" s="91"/>
      <c r="Y4514" s="80"/>
    </row>
    <row r="4515" spans="6:25">
      <c r="F4515" s="91"/>
      <c r="G4515" s="91"/>
      <c r="N4515" s="91"/>
      <c r="U4515" s="91"/>
      <c r="Y4515" s="80"/>
    </row>
    <row r="4516" spans="6:25">
      <c r="F4516" s="91"/>
      <c r="G4516" s="91"/>
      <c r="N4516" s="91"/>
      <c r="U4516" s="91"/>
      <c r="Y4516" s="80"/>
    </row>
    <row r="4517" spans="6:25">
      <c r="F4517" s="91"/>
      <c r="G4517" s="91"/>
      <c r="N4517" s="91"/>
      <c r="U4517" s="91"/>
      <c r="Y4517" s="80"/>
    </row>
    <row r="4518" spans="6:25">
      <c r="F4518" s="91"/>
      <c r="G4518" s="91"/>
      <c r="N4518" s="91"/>
      <c r="U4518" s="91"/>
      <c r="Y4518" s="80"/>
    </row>
    <row r="4519" spans="6:25">
      <c r="F4519" s="91"/>
      <c r="G4519" s="91"/>
      <c r="N4519" s="91"/>
      <c r="U4519" s="91"/>
      <c r="Y4519" s="80"/>
    </row>
    <row r="4520" spans="6:25">
      <c r="F4520" s="91"/>
      <c r="G4520" s="91"/>
      <c r="U4520" s="91"/>
      <c r="Y4520" s="80"/>
    </row>
    <row r="4521" spans="6:25">
      <c r="F4521" s="91"/>
      <c r="G4521" s="91"/>
      <c r="U4521" s="91"/>
      <c r="Y4521" s="80"/>
    </row>
    <row r="4522" spans="6:25">
      <c r="F4522" s="91"/>
      <c r="G4522" s="91"/>
      <c r="U4522" s="91"/>
      <c r="Y4522" s="80"/>
    </row>
    <row r="4523" spans="6:25">
      <c r="F4523" s="91"/>
      <c r="G4523" s="91"/>
      <c r="U4523" s="91"/>
      <c r="Y4523" s="80"/>
    </row>
    <row r="4524" spans="6:25">
      <c r="F4524" s="91"/>
      <c r="G4524" s="91"/>
      <c r="U4524" s="91"/>
      <c r="Y4524" s="80"/>
    </row>
    <row r="4525" spans="6:25">
      <c r="F4525" s="91"/>
      <c r="G4525" s="91"/>
      <c r="U4525" s="91"/>
      <c r="Y4525" s="80"/>
    </row>
    <row r="4526" spans="6:25">
      <c r="F4526" s="91"/>
      <c r="G4526" s="91"/>
      <c r="U4526" s="91"/>
      <c r="Y4526" s="80"/>
    </row>
    <row r="4527" spans="6:25">
      <c r="F4527" s="91"/>
      <c r="G4527" s="91"/>
      <c r="U4527" s="91"/>
      <c r="Y4527" s="80"/>
    </row>
    <row r="4528" spans="6:25">
      <c r="F4528" s="91"/>
      <c r="G4528" s="91"/>
      <c r="U4528" s="91"/>
      <c r="Y4528" s="80"/>
    </row>
    <row r="4529" spans="6:25">
      <c r="F4529" s="91"/>
      <c r="G4529" s="91"/>
      <c r="U4529" s="91"/>
      <c r="Y4529" s="80"/>
    </row>
    <row r="4530" spans="6:25">
      <c r="F4530" s="91"/>
      <c r="G4530" s="91"/>
      <c r="U4530" s="91"/>
      <c r="Y4530" s="80"/>
    </row>
    <row r="4531" spans="6:25">
      <c r="F4531" s="91"/>
      <c r="G4531" s="91"/>
      <c r="U4531" s="91"/>
      <c r="Y4531" s="80"/>
    </row>
    <row r="4532" spans="6:25">
      <c r="F4532" s="91"/>
      <c r="G4532" s="91"/>
      <c r="U4532" s="91"/>
      <c r="Y4532" s="80"/>
    </row>
    <row r="4533" spans="6:25">
      <c r="F4533" s="91"/>
      <c r="G4533" s="91"/>
      <c r="U4533" s="91"/>
      <c r="Y4533" s="80"/>
    </row>
    <row r="4534" spans="6:25">
      <c r="F4534" s="91"/>
      <c r="G4534" s="91"/>
      <c r="U4534" s="91"/>
      <c r="Y4534" s="80"/>
    </row>
    <row r="4535" spans="6:25">
      <c r="F4535" s="91"/>
      <c r="G4535" s="91"/>
      <c r="U4535" s="91"/>
      <c r="Y4535" s="80"/>
    </row>
    <row r="4536" spans="6:25">
      <c r="F4536" s="91"/>
      <c r="G4536" s="91"/>
      <c r="U4536" s="91"/>
      <c r="Y4536" s="80"/>
    </row>
    <row r="4537" spans="6:25">
      <c r="F4537" s="91"/>
      <c r="G4537" s="91"/>
      <c r="U4537" s="91"/>
      <c r="Y4537" s="80"/>
    </row>
    <row r="4538" spans="6:25">
      <c r="F4538" s="91"/>
      <c r="G4538" s="91"/>
      <c r="U4538" s="91"/>
      <c r="Y4538" s="80"/>
    </row>
    <row r="4539" spans="6:25">
      <c r="F4539" s="91"/>
      <c r="G4539" s="91"/>
      <c r="U4539" s="91"/>
      <c r="Y4539" s="80"/>
    </row>
    <row r="4540" spans="6:25">
      <c r="F4540" s="91"/>
      <c r="G4540" s="91"/>
      <c r="N4540" s="66"/>
      <c r="U4540" s="91"/>
      <c r="Y4540" s="80"/>
    </row>
    <row r="4541" spans="6:25">
      <c r="F4541" s="91"/>
      <c r="G4541" s="91"/>
      <c r="N4541" s="67"/>
      <c r="U4541" s="91"/>
      <c r="Y4541" s="80"/>
    </row>
    <row r="4542" spans="6:25">
      <c r="F4542" s="91"/>
      <c r="G4542" s="91"/>
      <c r="N4542" s="65"/>
      <c r="U4542" s="91"/>
      <c r="Y4542" s="80"/>
    </row>
    <row r="4543" spans="6:25">
      <c r="F4543" s="91"/>
      <c r="G4543" s="91"/>
      <c r="N4543" s="64"/>
      <c r="U4543" s="91"/>
      <c r="Y4543" s="80"/>
    </row>
    <row r="4544" spans="6:25">
      <c r="F4544" s="91"/>
      <c r="G4544" s="91"/>
      <c r="N4544" s="66"/>
      <c r="U4544" s="91"/>
      <c r="Y4544" s="80"/>
    </row>
    <row r="4545" spans="6:25">
      <c r="F4545" s="91"/>
      <c r="G4545" s="91"/>
      <c r="N4545" s="67"/>
      <c r="U4545" s="91"/>
      <c r="Y4545" s="80"/>
    </row>
    <row r="4546" spans="6:25">
      <c r="F4546" s="91"/>
      <c r="G4546" s="91"/>
      <c r="N4546" s="68"/>
      <c r="U4546" s="91"/>
      <c r="Y4546" s="80"/>
    </row>
    <row r="4547" spans="6:25">
      <c r="F4547" s="91"/>
      <c r="G4547" s="91"/>
      <c r="N4547" s="69"/>
      <c r="U4547" s="91"/>
      <c r="Y4547" s="80"/>
    </row>
    <row r="4548" spans="6:25">
      <c r="F4548" s="91"/>
      <c r="G4548" s="91"/>
      <c r="N4548" s="65"/>
      <c r="U4548" s="91"/>
      <c r="Y4548" s="80"/>
    </row>
    <row r="4549" spans="6:25">
      <c r="F4549" s="91"/>
      <c r="G4549" s="91"/>
      <c r="N4549" s="65"/>
      <c r="U4549" s="91"/>
      <c r="Y4549" s="80"/>
    </row>
    <row r="4550" spans="6:25">
      <c r="F4550" s="91"/>
      <c r="G4550" s="91"/>
      <c r="N4550" s="64"/>
      <c r="U4550" s="91"/>
      <c r="Y4550" s="80"/>
    </row>
    <row r="4551" spans="6:25">
      <c r="F4551" s="91"/>
      <c r="G4551" s="91"/>
      <c r="N4551" s="91"/>
      <c r="U4551" s="91"/>
      <c r="Y4551" s="80"/>
    </row>
    <row r="4552" spans="6:25">
      <c r="F4552" s="91"/>
      <c r="G4552" s="91"/>
      <c r="N4552" s="91"/>
      <c r="U4552" s="91"/>
      <c r="Y4552" s="80"/>
    </row>
    <row r="4553" spans="6:25">
      <c r="F4553" s="91"/>
      <c r="G4553" s="91"/>
      <c r="N4553" s="91"/>
      <c r="U4553" s="91"/>
      <c r="Y4553" s="80"/>
    </row>
    <row r="4554" spans="6:25">
      <c r="F4554" s="91"/>
      <c r="G4554" s="91"/>
      <c r="N4554" s="91"/>
      <c r="U4554" s="91"/>
      <c r="Y4554" s="80"/>
    </row>
    <row r="4555" spans="6:25">
      <c r="F4555" s="91"/>
      <c r="G4555" s="91"/>
      <c r="N4555" s="91"/>
      <c r="U4555" s="91"/>
      <c r="Y4555" s="80"/>
    </row>
    <row r="4556" spans="6:25">
      <c r="F4556" s="91"/>
      <c r="G4556" s="91"/>
      <c r="N4556" s="91"/>
      <c r="U4556" s="91"/>
      <c r="Y4556" s="80"/>
    </row>
    <row r="4557" spans="6:25">
      <c r="F4557" s="91"/>
      <c r="G4557" s="91"/>
      <c r="N4557" s="91"/>
      <c r="U4557" s="91"/>
      <c r="Y4557" s="80"/>
    </row>
    <row r="4558" spans="6:25">
      <c r="F4558" s="91"/>
      <c r="G4558" s="91"/>
      <c r="N4558" s="91"/>
      <c r="U4558" s="91"/>
      <c r="Y4558" s="80"/>
    </row>
    <row r="4559" spans="6:25">
      <c r="F4559" s="91"/>
      <c r="G4559" s="91"/>
      <c r="N4559" s="91"/>
      <c r="U4559" s="91"/>
      <c r="Y4559" s="80"/>
    </row>
    <row r="4560" spans="6:25">
      <c r="F4560" s="91"/>
      <c r="G4560" s="91"/>
      <c r="N4560" s="91"/>
      <c r="U4560" s="91"/>
      <c r="Y4560" s="80"/>
    </row>
    <row r="4561" spans="6:25">
      <c r="F4561" s="91"/>
      <c r="G4561" s="91"/>
      <c r="N4561" s="91"/>
      <c r="U4561" s="91"/>
      <c r="Y4561" s="80"/>
    </row>
    <row r="4562" spans="6:25">
      <c r="F4562" s="91"/>
      <c r="G4562" s="91"/>
      <c r="N4562" s="91"/>
      <c r="U4562" s="91"/>
      <c r="Y4562" s="80"/>
    </row>
    <row r="4563" spans="6:25">
      <c r="F4563" s="91"/>
      <c r="G4563" s="91"/>
      <c r="N4563" s="91"/>
      <c r="U4563" s="91"/>
      <c r="Y4563" s="80"/>
    </row>
    <row r="4564" spans="6:25">
      <c r="F4564" s="91"/>
      <c r="G4564" s="91"/>
      <c r="N4564" s="91"/>
      <c r="U4564" s="91"/>
      <c r="Y4564" s="80"/>
    </row>
    <row r="4565" spans="6:25">
      <c r="F4565" s="91"/>
      <c r="G4565" s="91"/>
      <c r="N4565" s="91"/>
      <c r="U4565" s="91"/>
      <c r="Y4565" s="80"/>
    </row>
    <row r="4566" spans="6:25">
      <c r="F4566" s="91"/>
      <c r="G4566" s="91"/>
      <c r="N4566" s="91"/>
      <c r="U4566" s="91"/>
      <c r="Y4566" s="80"/>
    </row>
    <row r="4567" spans="6:25">
      <c r="F4567" s="91"/>
      <c r="G4567" s="91"/>
      <c r="N4567" s="91"/>
      <c r="U4567" s="91"/>
      <c r="Y4567" s="80"/>
    </row>
    <row r="4568" spans="6:25">
      <c r="F4568" s="91"/>
      <c r="G4568" s="91"/>
      <c r="U4568" s="91"/>
      <c r="Y4568" s="80"/>
    </row>
    <row r="4569" spans="6:25">
      <c r="F4569" s="91"/>
      <c r="G4569" s="91"/>
      <c r="N4569" s="91"/>
      <c r="U4569" s="91"/>
      <c r="Y4569" s="80"/>
    </row>
    <row r="4570" spans="6:25">
      <c r="F4570" s="91"/>
      <c r="G4570" s="91"/>
      <c r="U4570" s="91"/>
      <c r="Y4570" s="80"/>
    </row>
    <row r="4571" spans="6:25">
      <c r="F4571" s="91"/>
      <c r="G4571" s="91"/>
      <c r="N4571" s="91"/>
      <c r="U4571" s="91"/>
      <c r="Y4571" s="80"/>
    </row>
    <row r="4572" spans="6:25">
      <c r="F4572" s="91"/>
      <c r="G4572" s="91"/>
      <c r="N4572" s="91"/>
      <c r="U4572" s="91"/>
      <c r="Y4572" s="80"/>
    </row>
    <row r="4573" spans="6:25">
      <c r="F4573" s="91"/>
      <c r="G4573" s="91"/>
      <c r="N4573" s="91"/>
      <c r="U4573" s="91"/>
      <c r="Y4573" s="80"/>
    </row>
    <row r="4574" spans="6:25">
      <c r="F4574" s="91"/>
      <c r="G4574" s="91"/>
      <c r="N4574" s="91"/>
      <c r="U4574" s="91"/>
      <c r="Y4574" s="80"/>
    </row>
    <row r="4575" spans="6:25">
      <c r="F4575" s="91"/>
      <c r="G4575" s="91"/>
      <c r="N4575" s="91"/>
      <c r="U4575" s="91"/>
      <c r="Y4575" s="80"/>
    </row>
    <row r="4576" spans="6:25">
      <c r="F4576" s="91"/>
      <c r="G4576" s="91"/>
      <c r="N4576" s="91"/>
      <c r="U4576" s="91"/>
      <c r="Y4576" s="80"/>
    </row>
    <row r="4577" spans="6:25">
      <c r="F4577" s="91"/>
      <c r="G4577" s="91"/>
      <c r="N4577" s="91"/>
      <c r="U4577" s="91"/>
      <c r="Y4577" s="80"/>
    </row>
    <row r="4578" spans="6:25">
      <c r="F4578" s="91"/>
      <c r="G4578" s="91"/>
      <c r="N4578" s="91"/>
      <c r="U4578" s="91"/>
      <c r="Y4578" s="80"/>
    </row>
    <row r="4579" spans="6:25">
      <c r="F4579" s="91"/>
      <c r="G4579" s="91"/>
      <c r="N4579" s="91"/>
      <c r="U4579" s="91"/>
      <c r="Y4579" s="80"/>
    </row>
    <row r="4580" spans="6:25">
      <c r="F4580" s="91"/>
      <c r="G4580" s="91"/>
      <c r="N4580" s="91"/>
      <c r="U4580" s="91"/>
      <c r="Y4580" s="80"/>
    </row>
    <row r="4581" spans="6:25">
      <c r="F4581" s="91"/>
      <c r="G4581" s="91"/>
      <c r="N4581" s="91"/>
      <c r="U4581" s="91"/>
      <c r="Y4581" s="80"/>
    </row>
    <row r="4582" spans="6:25">
      <c r="F4582" s="91"/>
      <c r="G4582" s="91"/>
      <c r="N4582" s="91"/>
      <c r="U4582" s="91"/>
      <c r="Y4582" s="80"/>
    </row>
    <row r="4583" spans="6:25">
      <c r="F4583" s="91"/>
      <c r="G4583" s="91"/>
      <c r="N4583" s="91"/>
      <c r="U4583" s="91"/>
      <c r="Y4583" s="80"/>
    </row>
    <row r="4584" spans="6:25">
      <c r="F4584" s="91"/>
      <c r="G4584" s="91"/>
      <c r="U4584" s="91"/>
      <c r="Y4584" s="80"/>
    </row>
    <row r="4585" spans="6:25">
      <c r="F4585" s="91"/>
      <c r="G4585" s="91"/>
      <c r="N4585" s="91"/>
      <c r="U4585" s="91"/>
      <c r="Y4585" s="80"/>
    </row>
    <row r="4586" spans="6:25">
      <c r="F4586" s="91"/>
      <c r="G4586" s="91"/>
      <c r="U4586" s="91"/>
      <c r="Y4586" s="80"/>
    </row>
    <row r="4587" spans="6:25">
      <c r="F4587" s="91"/>
      <c r="G4587" s="91"/>
      <c r="N4587" s="91"/>
      <c r="U4587" s="91"/>
      <c r="Y4587" s="80"/>
    </row>
    <row r="4588" spans="6:25">
      <c r="F4588" s="91"/>
      <c r="G4588" s="91"/>
      <c r="N4588" s="91"/>
      <c r="U4588" s="91"/>
      <c r="Y4588" s="80"/>
    </row>
    <row r="4589" spans="6:25">
      <c r="F4589" s="91"/>
      <c r="G4589" s="91"/>
      <c r="N4589" s="91"/>
      <c r="U4589" s="91"/>
      <c r="Y4589" s="80"/>
    </row>
    <row r="4590" spans="6:25">
      <c r="F4590" s="91"/>
      <c r="G4590" s="91"/>
      <c r="N4590" s="91"/>
      <c r="U4590" s="91"/>
      <c r="Y4590" s="80"/>
    </row>
    <row r="4591" spans="6:25">
      <c r="F4591" s="91"/>
      <c r="G4591" s="91"/>
      <c r="N4591" s="91"/>
      <c r="U4591" s="91"/>
      <c r="Y4591" s="80"/>
    </row>
    <row r="4592" spans="6:25">
      <c r="F4592" s="91"/>
      <c r="G4592" s="91"/>
      <c r="N4592" s="91"/>
      <c r="U4592" s="91"/>
      <c r="Y4592" s="80"/>
    </row>
    <row r="4593" spans="6:25">
      <c r="F4593" s="91"/>
      <c r="G4593" s="91"/>
      <c r="N4593" s="91"/>
      <c r="U4593" s="91"/>
      <c r="Y4593" s="80"/>
    </row>
    <row r="4594" spans="6:25">
      <c r="F4594" s="91"/>
      <c r="G4594" s="91"/>
      <c r="N4594" s="91"/>
      <c r="U4594" s="91"/>
      <c r="Y4594" s="80"/>
    </row>
    <row r="4595" spans="6:25">
      <c r="F4595" s="91"/>
      <c r="G4595" s="91"/>
      <c r="U4595" s="91"/>
      <c r="Y4595" s="80"/>
    </row>
    <row r="4596" spans="6:25">
      <c r="F4596" s="91"/>
      <c r="G4596" s="91"/>
      <c r="N4596" s="91"/>
      <c r="U4596" s="91"/>
      <c r="Y4596" s="80"/>
    </row>
    <row r="4597" spans="6:25">
      <c r="F4597" s="91"/>
      <c r="G4597" s="91"/>
      <c r="N4597" s="91"/>
      <c r="U4597" s="91"/>
      <c r="Y4597" s="80"/>
    </row>
    <row r="4598" spans="6:25">
      <c r="F4598" s="91"/>
      <c r="G4598" s="91"/>
      <c r="N4598" s="91"/>
      <c r="U4598" s="91"/>
      <c r="Y4598" s="80"/>
    </row>
    <row r="4599" spans="6:25">
      <c r="F4599" s="91"/>
      <c r="G4599" s="91"/>
      <c r="N4599" s="91"/>
      <c r="U4599" s="91"/>
      <c r="Y4599" s="80"/>
    </row>
    <row r="4600" spans="6:25">
      <c r="F4600" s="91"/>
      <c r="G4600" s="91"/>
      <c r="N4600" s="91"/>
      <c r="U4600" s="91"/>
      <c r="Y4600" s="80"/>
    </row>
    <row r="4601" spans="6:25">
      <c r="F4601" s="91"/>
      <c r="G4601" s="91"/>
      <c r="N4601" s="91"/>
      <c r="U4601" s="91"/>
      <c r="Y4601" s="80"/>
    </row>
    <row r="4602" spans="6:25">
      <c r="F4602" s="91"/>
      <c r="G4602" s="91"/>
      <c r="N4602" s="91"/>
      <c r="U4602" s="91"/>
      <c r="Y4602" s="80"/>
    </row>
    <row r="4603" spans="6:25">
      <c r="F4603" s="91"/>
      <c r="G4603" s="91"/>
      <c r="N4603" s="91"/>
      <c r="U4603" s="91"/>
      <c r="Y4603" s="80"/>
    </row>
    <row r="4604" spans="6:25">
      <c r="F4604" s="91"/>
      <c r="G4604" s="91"/>
      <c r="N4604" s="91"/>
      <c r="U4604" s="91"/>
      <c r="Y4604" s="80"/>
    </row>
    <row r="4605" spans="6:25">
      <c r="F4605" s="91"/>
      <c r="G4605" s="91"/>
      <c r="N4605" s="91"/>
      <c r="U4605" s="91"/>
      <c r="Y4605" s="80"/>
    </row>
    <row r="4606" spans="6:25">
      <c r="F4606" s="91"/>
      <c r="G4606" s="91"/>
      <c r="N4606" s="91"/>
      <c r="U4606" s="91"/>
      <c r="Y4606" s="80"/>
    </row>
    <row r="4607" spans="6:25">
      <c r="F4607" s="91"/>
      <c r="G4607" s="91"/>
      <c r="N4607" s="91"/>
      <c r="U4607" s="91"/>
      <c r="Y4607" s="80"/>
    </row>
    <row r="4608" spans="6:25">
      <c r="F4608" s="91"/>
      <c r="G4608" s="91"/>
      <c r="N4608" s="91"/>
      <c r="U4608" s="91"/>
      <c r="Y4608" s="80"/>
    </row>
    <row r="4609" spans="6:25">
      <c r="F4609" s="91"/>
      <c r="G4609" s="91"/>
      <c r="N4609" s="91"/>
      <c r="U4609" s="91"/>
      <c r="Y4609" s="80"/>
    </row>
    <row r="4610" spans="6:25">
      <c r="F4610" s="91"/>
      <c r="G4610" s="91"/>
      <c r="N4610" s="91"/>
      <c r="U4610" s="91"/>
      <c r="Y4610" s="80"/>
    </row>
    <row r="4611" spans="6:25">
      <c r="F4611" s="91"/>
      <c r="G4611" s="91"/>
      <c r="N4611" s="91"/>
      <c r="U4611" s="91"/>
      <c r="Y4611" s="80"/>
    </row>
    <row r="4612" spans="6:25">
      <c r="F4612" s="91"/>
      <c r="G4612" s="91"/>
      <c r="N4612" s="91"/>
      <c r="U4612" s="91"/>
      <c r="Y4612" s="80"/>
    </row>
    <row r="4613" spans="6:25">
      <c r="F4613" s="91"/>
      <c r="G4613" s="91"/>
      <c r="N4613" s="91"/>
      <c r="U4613" s="91"/>
      <c r="Y4613" s="80"/>
    </row>
    <row r="4614" spans="6:25">
      <c r="F4614" s="91"/>
      <c r="G4614" s="91"/>
      <c r="N4614" s="91"/>
      <c r="U4614" s="91"/>
      <c r="Y4614" s="80"/>
    </row>
    <row r="4615" spans="6:25">
      <c r="F4615" s="91"/>
      <c r="G4615" s="91"/>
      <c r="N4615" s="91"/>
      <c r="U4615" s="91"/>
      <c r="Y4615" s="80"/>
    </row>
    <row r="4616" spans="6:25">
      <c r="F4616" s="91"/>
      <c r="G4616" s="91"/>
      <c r="N4616" s="91"/>
      <c r="U4616" s="91"/>
      <c r="Y4616" s="80"/>
    </row>
    <row r="4617" spans="6:25">
      <c r="F4617" s="91"/>
      <c r="G4617" s="91"/>
      <c r="N4617" s="91"/>
      <c r="U4617" s="91"/>
      <c r="Y4617" s="80"/>
    </row>
    <row r="4618" spans="6:25">
      <c r="F4618" s="91"/>
      <c r="G4618" s="91"/>
      <c r="N4618" s="91"/>
      <c r="U4618" s="91"/>
      <c r="Y4618" s="80"/>
    </row>
    <row r="4619" spans="6:25">
      <c r="F4619" s="91"/>
      <c r="G4619" s="91"/>
      <c r="N4619" s="91"/>
      <c r="U4619" s="91"/>
      <c r="Y4619" s="80"/>
    </row>
    <row r="4620" spans="6:25">
      <c r="F4620" s="91"/>
      <c r="G4620" s="91"/>
      <c r="N4620" s="91"/>
      <c r="U4620" s="91"/>
      <c r="Y4620" s="80"/>
    </row>
    <row r="4621" spans="6:25">
      <c r="F4621" s="91"/>
      <c r="G4621" s="91"/>
      <c r="N4621" s="91"/>
      <c r="U4621" s="91"/>
      <c r="Y4621" s="80"/>
    </row>
    <row r="4622" spans="6:25">
      <c r="F4622" s="91"/>
      <c r="G4622" s="91"/>
      <c r="N4622" s="91"/>
      <c r="U4622" s="91"/>
      <c r="Y4622" s="80"/>
    </row>
    <row r="4623" spans="6:25">
      <c r="F4623" s="91"/>
      <c r="G4623" s="91"/>
      <c r="N4623" s="91"/>
      <c r="U4623" s="91"/>
      <c r="Y4623" s="80"/>
    </row>
    <row r="4624" spans="6:25">
      <c r="F4624" s="91"/>
      <c r="G4624" s="91"/>
      <c r="N4624" s="91"/>
      <c r="U4624" s="91"/>
      <c r="Y4624" s="80"/>
    </row>
    <row r="4625" spans="6:25">
      <c r="F4625" s="91"/>
      <c r="G4625" s="91"/>
      <c r="N4625" s="91"/>
      <c r="U4625" s="91"/>
      <c r="Y4625" s="80"/>
    </row>
    <row r="4626" spans="6:25">
      <c r="F4626" s="91"/>
      <c r="G4626" s="91"/>
      <c r="N4626" s="33"/>
      <c r="U4626" s="91"/>
      <c r="Y4626" s="62"/>
    </row>
    <row r="4627" spans="6:25">
      <c r="F4627" s="91"/>
      <c r="G4627" s="91"/>
      <c r="N4627" s="33"/>
      <c r="U4627" s="91"/>
      <c r="Y4627" s="80"/>
    </row>
    <row r="4628" spans="6:25">
      <c r="F4628" s="91"/>
      <c r="G4628" s="91"/>
      <c r="N4628" s="33"/>
      <c r="U4628" s="91"/>
      <c r="Y4628" s="62"/>
    </row>
    <row r="4629" spans="6:25">
      <c r="F4629" s="91"/>
      <c r="G4629" s="91"/>
      <c r="N4629" s="33"/>
      <c r="U4629" s="91"/>
      <c r="Y4629" s="80"/>
    </row>
    <row r="4630" spans="6:25">
      <c r="F4630" s="91"/>
      <c r="G4630" s="91"/>
      <c r="N4630" s="33"/>
      <c r="U4630" s="91"/>
      <c r="Y4630" s="62"/>
    </row>
    <row r="4631" spans="6:25">
      <c r="F4631" s="91"/>
      <c r="G4631" s="91"/>
      <c r="N4631" s="33"/>
      <c r="U4631" s="91"/>
      <c r="Y4631" s="80"/>
    </row>
    <row r="4632" spans="6:25">
      <c r="F4632" s="91"/>
      <c r="G4632" s="91"/>
      <c r="N4632" s="33"/>
      <c r="U4632" s="91"/>
      <c r="Y4632" s="62"/>
    </row>
    <row r="4633" spans="6:25">
      <c r="F4633" s="91"/>
      <c r="G4633" s="91"/>
      <c r="N4633" s="33"/>
      <c r="U4633" s="91"/>
      <c r="Y4633" s="80"/>
    </row>
    <row r="4634" spans="6:25">
      <c r="F4634" s="91"/>
      <c r="G4634" s="91"/>
      <c r="N4634" s="33"/>
      <c r="U4634" s="91"/>
      <c r="Y4634" s="62"/>
    </row>
    <row r="4635" spans="6:25">
      <c r="F4635" s="91"/>
      <c r="G4635" s="91"/>
      <c r="N4635" s="33"/>
      <c r="U4635" s="91"/>
      <c r="Y4635" s="80"/>
    </row>
    <row r="4636" spans="6:25">
      <c r="F4636" s="91"/>
      <c r="G4636" s="91"/>
      <c r="N4636" s="33"/>
      <c r="U4636" s="91"/>
      <c r="Y4636" s="62"/>
    </row>
    <row r="4637" spans="6:25">
      <c r="F4637" s="91"/>
      <c r="G4637" s="91"/>
      <c r="N4637" s="33"/>
      <c r="U4637" s="91"/>
      <c r="Y4637" s="80"/>
    </row>
    <row r="4638" spans="6:25">
      <c r="F4638" s="91"/>
      <c r="G4638" s="91"/>
      <c r="N4638" s="33"/>
      <c r="U4638" s="91"/>
      <c r="Y4638" s="62"/>
    </row>
    <row r="4639" spans="6:25">
      <c r="F4639" s="91"/>
      <c r="G4639" s="91"/>
      <c r="N4639" s="33"/>
      <c r="U4639" s="91"/>
      <c r="Y4639" s="80"/>
    </row>
    <row r="4640" spans="6:25">
      <c r="F4640" s="91"/>
      <c r="G4640" s="91"/>
      <c r="N4640" s="33"/>
      <c r="U4640" s="91"/>
      <c r="Y4640" s="62"/>
    </row>
    <row r="4641" spans="6:25">
      <c r="F4641" s="91"/>
      <c r="G4641" s="91"/>
      <c r="N4641" s="33"/>
      <c r="U4641" s="91"/>
      <c r="Y4641" s="80"/>
    </row>
    <row r="4642" spans="6:25">
      <c r="F4642" s="91"/>
      <c r="G4642" s="91"/>
      <c r="N4642" s="33"/>
      <c r="U4642" s="91"/>
      <c r="Y4642" s="62"/>
    </row>
    <row r="4643" spans="6:25">
      <c r="F4643" s="91"/>
      <c r="G4643" s="91"/>
      <c r="N4643" s="33"/>
      <c r="U4643" s="91"/>
      <c r="Y4643" s="80"/>
    </row>
    <row r="4644" spans="6:25">
      <c r="F4644" s="91"/>
      <c r="G4644" s="91"/>
      <c r="N4644" s="33"/>
      <c r="U4644" s="91"/>
      <c r="Y4644" s="62"/>
    </row>
    <row r="4645" spans="6:25">
      <c r="F4645" s="91"/>
      <c r="G4645" s="91"/>
      <c r="N4645" s="33"/>
      <c r="U4645" s="91"/>
      <c r="Y4645" s="80"/>
    </row>
    <row r="4646" spans="6:25">
      <c r="F4646" s="91"/>
      <c r="G4646" s="91"/>
      <c r="N4646" s="33"/>
      <c r="U4646" s="91"/>
      <c r="Y4646" s="62"/>
    </row>
    <row r="4647" spans="6:25">
      <c r="F4647" s="91"/>
      <c r="G4647" s="91"/>
      <c r="N4647" s="33"/>
      <c r="U4647" s="91"/>
      <c r="Y4647" s="80"/>
    </row>
    <row r="4648" spans="6:25">
      <c r="F4648" s="91"/>
      <c r="G4648" s="91"/>
      <c r="N4648" s="33"/>
      <c r="U4648" s="91"/>
      <c r="Y4648" s="62"/>
    </row>
    <row r="4649" spans="6:25">
      <c r="F4649" s="91"/>
      <c r="G4649" s="91"/>
      <c r="N4649" s="33"/>
      <c r="U4649" s="91"/>
      <c r="Y4649" s="80"/>
    </row>
    <row r="4650" spans="6:25">
      <c r="F4650" s="91"/>
      <c r="G4650" s="91"/>
      <c r="N4650" s="33"/>
      <c r="U4650" s="91"/>
      <c r="Y4650" s="62"/>
    </row>
    <row r="4651" spans="6:25">
      <c r="F4651" s="91"/>
      <c r="G4651" s="91"/>
      <c r="N4651" s="33"/>
      <c r="U4651" s="91"/>
      <c r="Y4651" s="80"/>
    </row>
    <row r="4652" spans="6:25">
      <c r="F4652" s="91"/>
      <c r="G4652" s="91"/>
      <c r="N4652" s="33"/>
      <c r="U4652" s="91"/>
      <c r="Y4652" s="62"/>
    </row>
    <row r="4653" spans="6:25">
      <c r="F4653" s="91"/>
      <c r="G4653" s="91"/>
      <c r="N4653" s="33"/>
      <c r="U4653" s="91"/>
      <c r="Y4653" s="80"/>
    </row>
    <row r="4654" spans="6:25">
      <c r="F4654" s="91"/>
      <c r="G4654" s="91"/>
      <c r="N4654" s="33"/>
      <c r="U4654" s="91"/>
      <c r="Y4654" s="62"/>
    </row>
    <row r="4655" spans="6:25">
      <c r="F4655" s="91"/>
      <c r="G4655" s="91"/>
      <c r="N4655" s="33"/>
      <c r="U4655" s="91"/>
      <c r="Y4655" s="80"/>
    </row>
    <row r="4656" spans="6:25">
      <c r="F4656" s="91"/>
      <c r="G4656" s="91"/>
      <c r="N4656" s="33"/>
      <c r="U4656" s="91"/>
      <c r="Y4656" s="62"/>
    </row>
    <row r="4657" spans="6:25">
      <c r="F4657" s="91"/>
      <c r="G4657" s="91"/>
      <c r="N4657" s="33"/>
      <c r="U4657" s="91"/>
      <c r="Y4657" s="80"/>
    </row>
    <row r="4659" spans="6:25">
      <c r="F4659" s="91"/>
      <c r="G4659" s="91"/>
      <c r="N4659" s="33"/>
      <c r="U4659" s="91"/>
      <c r="Y4659" s="62"/>
    </row>
    <row r="4660" spans="6:25">
      <c r="F4660" s="91"/>
      <c r="G4660" s="91"/>
      <c r="N4660" s="33"/>
      <c r="U4660" s="91"/>
      <c r="Y4660" s="62"/>
    </row>
    <row r="4663" spans="6:25">
      <c r="F4663" s="91"/>
      <c r="G4663" s="91"/>
      <c r="N4663" s="33"/>
      <c r="U4663" s="91"/>
      <c r="Y4663" s="62"/>
    </row>
    <row r="4664" spans="6:25">
      <c r="F4664" s="91"/>
      <c r="G4664" s="91"/>
      <c r="N4664" s="33"/>
      <c r="U4664" s="91"/>
      <c r="Y4664" s="62"/>
    </row>
    <row r="4665" spans="6:25">
      <c r="F4665" s="91"/>
      <c r="G4665" s="91"/>
      <c r="N4665" s="33"/>
      <c r="U4665" s="91"/>
      <c r="Y4665" s="62"/>
    </row>
    <row r="4666" spans="6:25">
      <c r="F4666" s="91"/>
      <c r="G4666" s="91"/>
      <c r="N4666" s="33"/>
      <c r="U4666" s="91"/>
      <c r="Y4666" s="80"/>
    </row>
    <row r="4667" spans="6:25">
      <c r="F4667" s="91"/>
      <c r="G4667" s="91"/>
      <c r="N4667" s="33"/>
      <c r="U4667" s="91"/>
      <c r="Y4667" s="80"/>
    </row>
    <row r="4668" spans="6:25">
      <c r="F4668" s="91"/>
      <c r="G4668" s="91"/>
      <c r="N4668" s="33"/>
      <c r="U4668" s="91"/>
      <c r="Y4668" s="80"/>
    </row>
    <row r="4669" spans="6:25">
      <c r="F4669" s="91"/>
      <c r="G4669" s="91"/>
      <c r="N4669" s="33"/>
      <c r="U4669" s="91"/>
      <c r="Y4669" s="62"/>
    </row>
    <row r="4670" spans="6:25">
      <c r="F4670" s="91"/>
      <c r="G4670" s="91"/>
      <c r="N4670" s="33"/>
      <c r="U4670" s="91"/>
      <c r="Y4670" s="62"/>
    </row>
    <row r="4671" spans="6:25">
      <c r="F4671" s="91"/>
      <c r="G4671" s="91"/>
      <c r="N4671" s="33"/>
      <c r="U4671" s="91"/>
      <c r="Y4671" s="62"/>
    </row>
    <row r="4672" spans="6:25">
      <c r="F4672" s="91"/>
      <c r="G4672" s="91"/>
      <c r="N4672" s="33"/>
      <c r="U4672" s="91"/>
      <c r="Y4672" s="80"/>
    </row>
    <row r="4673" spans="6:25">
      <c r="F4673" s="91"/>
      <c r="G4673" s="91"/>
      <c r="N4673" s="33"/>
      <c r="U4673" s="91"/>
      <c r="Y4673" s="80"/>
    </row>
    <row r="4674" spans="6:25">
      <c r="F4674" s="91"/>
      <c r="G4674" s="91"/>
      <c r="N4674" s="33"/>
      <c r="U4674" s="91"/>
      <c r="Y4674" s="80"/>
    </row>
    <row r="4675" spans="6:25">
      <c r="F4675" s="91"/>
      <c r="G4675" s="91"/>
      <c r="N4675" s="33"/>
      <c r="U4675" s="91"/>
      <c r="Y4675" s="62"/>
    </row>
    <row r="4676" spans="6:25">
      <c r="F4676" s="91"/>
      <c r="G4676" s="91"/>
      <c r="N4676" s="33"/>
      <c r="U4676" s="91"/>
      <c r="Y4676" s="62"/>
    </row>
    <row r="4677" spans="6:25">
      <c r="F4677" s="91"/>
      <c r="G4677" s="91"/>
      <c r="N4677" s="33"/>
      <c r="U4677" s="91"/>
      <c r="Y4677" s="62"/>
    </row>
    <row r="4678" spans="6:25">
      <c r="F4678" s="91"/>
      <c r="G4678" s="91"/>
      <c r="N4678" s="33"/>
      <c r="U4678" s="91"/>
      <c r="Y4678" s="80"/>
    </row>
    <row r="4679" spans="6:25">
      <c r="F4679" s="91"/>
      <c r="G4679" s="91"/>
      <c r="N4679" s="33"/>
      <c r="U4679" s="91"/>
      <c r="Y4679" s="80"/>
    </row>
    <row r="4680" spans="6:25">
      <c r="F4680" s="91"/>
      <c r="G4680" s="91"/>
      <c r="N4680" s="33"/>
      <c r="U4680" s="91"/>
      <c r="Y4680" s="80"/>
    </row>
    <row r="4681" spans="6:25">
      <c r="F4681" s="91"/>
      <c r="G4681" s="91"/>
      <c r="N4681" s="33"/>
      <c r="U4681" s="91"/>
      <c r="Y4681" s="62"/>
    </row>
    <row r="4682" spans="6:25">
      <c r="F4682" s="91"/>
      <c r="G4682" s="91"/>
      <c r="N4682" s="33"/>
      <c r="U4682" s="91"/>
      <c r="Y4682" s="62"/>
    </row>
    <row r="4683" spans="6:25">
      <c r="F4683" s="91"/>
      <c r="G4683" s="91"/>
      <c r="N4683" s="33"/>
      <c r="U4683" s="91"/>
      <c r="Y4683" s="62"/>
    </row>
    <row r="4684" spans="6:25">
      <c r="F4684" s="91"/>
      <c r="G4684" s="91"/>
      <c r="N4684" s="33"/>
      <c r="U4684" s="91"/>
      <c r="Y4684" s="80"/>
    </row>
    <row r="4685" spans="6:25">
      <c r="F4685" s="91"/>
      <c r="G4685" s="91"/>
      <c r="N4685" s="33"/>
      <c r="U4685" s="91"/>
      <c r="Y4685" s="80"/>
    </row>
    <row r="4686" spans="6:25">
      <c r="F4686" s="91"/>
      <c r="G4686" s="91"/>
      <c r="N4686" s="33"/>
      <c r="U4686" s="91"/>
      <c r="Y4686" s="80"/>
    </row>
    <row r="4687" spans="6:25">
      <c r="F4687" s="91"/>
      <c r="G4687" s="91"/>
      <c r="N4687" s="33"/>
      <c r="U4687" s="91"/>
      <c r="Y4687" s="62"/>
    </row>
    <row r="4688" spans="6:25">
      <c r="F4688" s="91"/>
      <c r="G4688" s="91"/>
      <c r="N4688" s="33"/>
      <c r="U4688" s="91"/>
      <c r="Y4688" s="62"/>
    </row>
    <row r="4689" spans="6:25">
      <c r="F4689" s="91"/>
      <c r="G4689" s="91"/>
      <c r="N4689" s="33"/>
      <c r="U4689" s="91"/>
      <c r="Y4689" s="62"/>
    </row>
    <row r="4690" spans="6:25">
      <c r="F4690" s="91"/>
      <c r="G4690" s="91"/>
      <c r="N4690" s="33"/>
      <c r="U4690" s="91"/>
      <c r="Y4690" s="80"/>
    </row>
    <row r="4691" spans="6:25">
      <c r="F4691" s="91"/>
      <c r="G4691" s="91"/>
      <c r="N4691" s="33"/>
      <c r="U4691" s="91"/>
      <c r="Y4691" s="80"/>
    </row>
    <row r="4692" spans="6:25">
      <c r="F4692" s="91"/>
      <c r="G4692" s="91"/>
      <c r="N4692" s="33"/>
      <c r="U4692" s="91"/>
      <c r="Y4692" s="80"/>
    </row>
    <row r="4693" spans="6:25">
      <c r="F4693" s="91"/>
      <c r="G4693" s="91"/>
      <c r="N4693" s="33"/>
      <c r="U4693" s="91"/>
      <c r="Y4693" s="62"/>
    </row>
    <row r="4694" spans="6:25">
      <c r="F4694" s="91"/>
      <c r="G4694" s="91"/>
      <c r="N4694" s="33"/>
      <c r="U4694" s="91"/>
      <c r="Y4694" s="62"/>
    </row>
    <row r="4695" spans="6:25">
      <c r="F4695" s="91"/>
      <c r="G4695" s="91"/>
      <c r="N4695" s="33"/>
      <c r="U4695" s="91"/>
      <c r="Y4695" s="62"/>
    </row>
    <row r="4696" spans="6:25">
      <c r="F4696" s="91"/>
      <c r="G4696" s="91"/>
      <c r="N4696" s="33"/>
      <c r="U4696" s="91"/>
      <c r="Y4696" s="80"/>
    </row>
    <row r="4697" spans="6:25">
      <c r="F4697" s="91"/>
      <c r="G4697" s="91"/>
      <c r="N4697" s="33"/>
      <c r="U4697" s="91"/>
      <c r="Y4697" s="80"/>
    </row>
    <row r="4698" spans="6:25">
      <c r="F4698" s="91"/>
      <c r="G4698" s="91"/>
      <c r="N4698" s="33"/>
      <c r="U4698" s="91"/>
      <c r="Y4698" s="80"/>
    </row>
    <row r="4699" spans="6:25">
      <c r="F4699" s="91"/>
      <c r="G4699" s="91"/>
      <c r="N4699" s="33"/>
      <c r="U4699" s="91"/>
      <c r="Y4699" s="62"/>
    </row>
    <row r="4700" spans="6:25">
      <c r="F4700" s="91"/>
      <c r="G4700" s="91"/>
      <c r="N4700" s="33"/>
      <c r="U4700" s="91"/>
      <c r="Y4700" s="62"/>
    </row>
    <row r="4701" spans="6:25">
      <c r="F4701" s="91"/>
      <c r="G4701" s="91"/>
      <c r="N4701" s="33"/>
      <c r="U4701" s="91"/>
      <c r="Y4701" s="62"/>
    </row>
    <row r="4702" spans="6:25">
      <c r="F4702" s="91"/>
      <c r="G4702" s="91"/>
      <c r="N4702" s="33"/>
      <c r="U4702" s="91"/>
      <c r="Y4702" s="80"/>
    </row>
    <row r="4703" spans="6:25">
      <c r="F4703" s="91"/>
      <c r="G4703" s="91"/>
      <c r="N4703" s="33"/>
      <c r="U4703" s="91"/>
      <c r="Y4703" s="80"/>
    </row>
    <row r="4704" spans="6:25">
      <c r="F4704" s="91"/>
      <c r="G4704" s="91"/>
      <c r="N4704" s="33"/>
      <c r="U4704" s="91"/>
      <c r="Y4704" s="80"/>
    </row>
    <row r="4705" spans="6:25">
      <c r="F4705" s="91"/>
      <c r="G4705" s="91"/>
      <c r="N4705" s="33"/>
      <c r="U4705" s="91"/>
      <c r="Y4705" s="62"/>
    </row>
    <row r="4706" spans="6:25">
      <c r="F4706" s="91"/>
      <c r="G4706" s="91"/>
      <c r="N4706" s="33"/>
      <c r="U4706" s="91"/>
      <c r="Y4706" s="62"/>
    </row>
    <row r="4707" spans="6:25">
      <c r="F4707" s="91"/>
      <c r="G4707" s="91"/>
      <c r="N4707" s="33"/>
      <c r="U4707" s="91"/>
      <c r="Y4707" s="62"/>
    </row>
    <row r="4708" spans="6:25">
      <c r="F4708" s="91"/>
      <c r="G4708" s="91"/>
      <c r="N4708" s="33"/>
      <c r="U4708" s="91"/>
      <c r="Y4708" s="80"/>
    </row>
    <row r="4709" spans="6:25">
      <c r="F4709" s="91"/>
      <c r="G4709" s="91"/>
      <c r="N4709" s="33"/>
      <c r="U4709" s="91"/>
      <c r="Y4709" s="80"/>
    </row>
    <row r="4710" spans="6:25">
      <c r="F4710" s="91"/>
      <c r="G4710" s="91"/>
      <c r="N4710" s="33"/>
      <c r="U4710" s="91"/>
      <c r="Y4710" s="80"/>
    </row>
    <row r="4711" spans="6:25">
      <c r="F4711" s="91"/>
      <c r="G4711" s="91"/>
      <c r="N4711" s="33"/>
      <c r="U4711" s="91"/>
      <c r="Y4711" s="62"/>
    </row>
    <row r="4712" spans="6:25">
      <c r="F4712" s="91"/>
      <c r="G4712" s="91"/>
      <c r="N4712" s="33"/>
      <c r="U4712" s="91"/>
      <c r="Y4712" s="62"/>
    </row>
    <row r="4713" spans="6:25">
      <c r="F4713" s="91"/>
      <c r="G4713" s="91"/>
      <c r="N4713" s="33"/>
      <c r="U4713" s="91"/>
      <c r="Y4713" s="62"/>
    </row>
    <row r="4714" spans="6:25">
      <c r="F4714" s="91"/>
      <c r="G4714" s="91"/>
      <c r="N4714" s="33"/>
      <c r="U4714" s="91"/>
      <c r="Y4714" s="80"/>
    </row>
    <row r="4715" spans="6:25">
      <c r="F4715" s="91"/>
      <c r="G4715" s="91"/>
      <c r="N4715" s="33"/>
      <c r="U4715" s="91"/>
      <c r="Y4715" s="80"/>
    </row>
    <row r="4716" spans="6:25">
      <c r="F4716" s="91"/>
      <c r="G4716" s="91"/>
      <c r="N4716" s="33"/>
      <c r="U4716" s="91"/>
      <c r="Y4716" s="80"/>
    </row>
    <row r="4717" spans="6:25">
      <c r="F4717" s="91"/>
      <c r="G4717" s="91"/>
      <c r="N4717" s="33"/>
      <c r="U4717" s="91"/>
      <c r="Y4717" s="62"/>
    </row>
    <row r="4718" spans="6:25">
      <c r="F4718" s="91"/>
      <c r="G4718" s="91"/>
      <c r="N4718" s="33"/>
      <c r="U4718" s="91"/>
      <c r="Y4718" s="62"/>
    </row>
    <row r="4719" spans="6:25">
      <c r="F4719" s="91"/>
      <c r="G4719" s="91"/>
      <c r="N4719" s="33"/>
      <c r="U4719" s="91"/>
      <c r="Y4719" s="62"/>
    </row>
    <row r="4720" spans="6:25">
      <c r="F4720" s="91"/>
      <c r="G4720" s="91"/>
      <c r="N4720" s="33"/>
      <c r="U4720" s="91"/>
      <c r="Y4720" s="80"/>
    </row>
    <row r="4721" spans="6:25">
      <c r="F4721" s="91"/>
      <c r="G4721" s="91"/>
      <c r="N4721" s="33"/>
      <c r="U4721" s="91"/>
      <c r="Y4721" s="80"/>
    </row>
    <row r="4722" spans="6:25">
      <c r="F4722" s="91"/>
      <c r="G4722" s="91"/>
      <c r="N4722" s="33"/>
      <c r="U4722" s="91"/>
      <c r="Y4722" s="80"/>
    </row>
    <row r="4723" spans="6:25">
      <c r="F4723" s="91"/>
      <c r="G4723" s="91"/>
      <c r="N4723" s="33"/>
      <c r="U4723" s="91"/>
      <c r="Y4723" s="62"/>
    </row>
    <row r="4724" spans="6:25">
      <c r="F4724" s="91"/>
      <c r="G4724" s="91"/>
      <c r="N4724" s="33"/>
      <c r="U4724" s="91"/>
      <c r="Y4724" s="62"/>
    </row>
    <row r="4725" spans="6:25">
      <c r="F4725" s="91"/>
      <c r="G4725" s="91"/>
      <c r="N4725" s="33"/>
      <c r="U4725" s="91"/>
      <c r="Y4725" s="62"/>
    </row>
    <row r="4726" spans="6:25">
      <c r="F4726" s="91"/>
      <c r="G4726" s="91"/>
      <c r="N4726" s="33"/>
      <c r="U4726" s="91"/>
      <c r="Y4726" s="80"/>
    </row>
    <row r="4727" spans="6:25">
      <c r="F4727" s="91"/>
      <c r="G4727" s="91"/>
      <c r="N4727" s="33"/>
      <c r="U4727" s="91"/>
      <c r="Y4727" s="80"/>
    </row>
    <row r="4728" spans="6:25">
      <c r="F4728" s="91"/>
      <c r="G4728" s="91"/>
      <c r="N4728" s="33"/>
      <c r="U4728" s="91"/>
      <c r="Y4728" s="80"/>
    </row>
    <row r="4729" spans="6:25">
      <c r="F4729" s="91"/>
      <c r="G4729" s="91"/>
      <c r="N4729" s="33"/>
      <c r="U4729" s="91"/>
      <c r="Y4729" s="62"/>
    </row>
    <row r="4730" spans="6:25">
      <c r="F4730" s="91"/>
      <c r="G4730" s="91"/>
      <c r="N4730" s="33"/>
      <c r="U4730" s="91"/>
      <c r="Y4730" s="62"/>
    </row>
    <row r="4731" spans="6:25">
      <c r="F4731" s="91"/>
      <c r="G4731" s="91"/>
      <c r="N4731" s="33"/>
      <c r="U4731" s="91"/>
      <c r="Y4731" s="62"/>
    </row>
    <row r="4732" spans="6:25">
      <c r="F4732" s="91"/>
      <c r="G4732" s="91"/>
      <c r="N4732" s="33"/>
      <c r="U4732" s="91"/>
      <c r="Y4732" s="80"/>
    </row>
    <row r="4733" spans="6:25">
      <c r="F4733" s="91"/>
      <c r="G4733" s="91"/>
      <c r="N4733" s="33"/>
      <c r="U4733" s="91"/>
      <c r="Y4733" s="80"/>
    </row>
    <row r="4734" spans="6:25">
      <c r="F4734" s="91"/>
      <c r="G4734" s="91"/>
      <c r="N4734" s="33"/>
      <c r="U4734" s="91"/>
      <c r="Y4734" s="80"/>
    </row>
    <row r="4735" spans="6:25">
      <c r="F4735" s="91"/>
      <c r="G4735" s="91"/>
      <c r="N4735" s="33"/>
      <c r="U4735" s="91"/>
      <c r="Y4735" s="62"/>
    </row>
    <row r="4736" spans="6:25">
      <c r="F4736" s="91"/>
      <c r="G4736" s="91"/>
      <c r="N4736" s="33"/>
      <c r="U4736" s="91"/>
      <c r="Y4736" s="62"/>
    </row>
    <row r="4737" spans="6:25">
      <c r="F4737" s="91"/>
      <c r="G4737" s="91"/>
      <c r="N4737" s="33"/>
      <c r="U4737" s="91"/>
      <c r="Y4737" s="62"/>
    </row>
    <row r="4738" spans="6:25">
      <c r="F4738" s="91"/>
      <c r="G4738" s="91"/>
      <c r="N4738" s="33"/>
      <c r="U4738" s="91"/>
      <c r="Y4738" s="80"/>
    </row>
    <row r="4739" spans="6:25">
      <c r="F4739" s="91"/>
      <c r="G4739" s="91"/>
      <c r="N4739" s="33"/>
      <c r="U4739" s="91"/>
      <c r="Y4739" s="80"/>
    </row>
    <row r="4740" spans="6:25">
      <c r="F4740" s="91"/>
      <c r="G4740" s="91"/>
      <c r="N4740" s="33"/>
      <c r="U4740" s="91"/>
      <c r="Y4740" s="80"/>
    </row>
    <row r="4741" spans="6:25">
      <c r="F4741" s="91"/>
      <c r="G4741" s="91"/>
      <c r="N4741" s="33"/>
      <c r="U4741" s="91"/>
      <c r="Y4741" s="62"/>
    </row>
    <row r="4742" spans="6:25">
      <c r="F4742" s="91"/>
      <c r="G4742" s="91"/>
      <c r="N4742" s="33"/>
      <c r="U4742" s="91"/>
      <c r="Y4742" s="62"/>
    </row>
    <row r="4743" spans="6:25">
      <c r="F4743" s="91"/>
      <c r="G4743" s="91"/>
      <c r="N4743" s="33"/>
      <c r="U4743" s="91"/>
      <c r="Y4743" s="62"/>
    </row>
    <row r="4744" spans="6:25">
      <c r="F4744" s="91"/>
      <c r="G4744" s="91"/>
      <c r="N4744" s="33"/>
      <c r="U4744" s="91"/>
      <c r="Y4744" s="80"/>
    </row>
    <row r="4745" spans="6:25">
      <c r="F4745" s="91"/>
      <c r="G4745" s="91"/>
      <c r="N4745" s="33"/>
      <c r="U4745" s="91"/>
      <c r="Y4745" s="80"/>
    </row>
    <row r="4746" spans="6:25">
      <c r="F4746" s="91"/>
      <c r="G4746" s="91"/>
      <c r="N4746" s="33"/>
      <c r="U4746" s="91"/>
      <c r="Y4746" s="80"/>
    </row>
    <row r="4747" spans="6:25">
      <c r="F4747" s="91"/>
      <c r="G4747" s="91"/>
      <c r="N4747" s="33"/>
      <c r="U4747" s="91"/>
      <c r="Y4747" s="62"/>
    </row>
    <row r="4748" spans="6:25">
      <c r="F4748" s="91"/>
      <c r="G4748" s="91"/>
      <c r="N4748" s="33"/>
      <c r="U4748" s="91"/>
      <c r="Y4748" s="62"/>
    </row>
    <row r="4749" spans="6:25">
      <c r="F4749" s="91"/>
      <c r="G4749" s="91"/>
      <c r="N4749" s="33"/>
      <c r="U4749" s="91"/>
      <c r="Y4749" s="62"/>
    </row>
    <row r="4750" spans="6:25">
      <c r="F4750" s="91"/>
      <c r="G4750" s="91"/>
      <c r="N4750" s="33"/>
      <c r="U4750" s="91"/>
      <c r="Y4750" s="80"/>
    </row>
    <row r="4751" spans="6:25">
      <c r="F4751" s="91"/>
      <c r="G4751" s="91"/>
      <c r="N4751" s="33"/>
      <c r="U4751" s="91"/>
      <c r="Y4751" s="80"/>
    </row>
    <row r="4752" spans="6:25">
      <c r="F4752" s="91"/>
      <c r="G4752" s="91"/>
      <c r="N4752" s="33"/>
      <c r="U4752" s="91"/>
      <c r="Y4752" s="80"/>
    </row>
    <row r="4753" spans="6:25">
      <c r="F4753" s="91"/>
      <c r="G4753" s="91"/>
      <c r="N4753" s="33"/>
      <c r="U4753" s="91"/>
      <c r="Y4753" s="62"/>
    </row>
    <row r="4754" spans="6:25">
      <c r="F4754" s="91"/>
      <c r="G4754" s="91"/>
      <c r="N4754" s="33"/>
      <c r="U4754" s="91"/>
      <c r="Y4754" s="62"/>
    </row>
    <row r="4755" spans="6:25">
      <c r="F4755" s="91"/>
      <c r="G4755" s="91"/>
      <c r="N4755" s="33"/>
      <c r="U4755" s="91"/>
      <c r="Y4755" s="62"/>
    </row>
    <row r="4756" spans="6:25">
      <c r="F4756" s="91"/>
      <c r="G4756" s="91"/>
      <c r="N4756" s="33"/>
      <c r="U4756" s="91"/>
      <c r="Y4756" s="80"/>
    </row>
    <row r="4757" spans="6:25">
      <c r="F4757" s="91"/>
      <c r="G4757" s="91"/>
      <c r="N4757" s="33"/>
      <c r="U4757" s="91"/>
      <c r="Y4757" s="80"/>
    </row>
    <row r="4758" spans="6:25">
      <c r="F4758" s="91"/>
      <c r="G4758" s="91"/>
      <c r="N4758" s="33"/>
      <c r="U4758" s="91"/>
      <c r="Y4758" s="80"/>
    </row>
    <row r="4761" spans="6:25">
      <c r="F4761" s="91"/>
      <c r="G4761" s="46"/>
      <c r="N4761" s="91"/>
      <c r="U4761" s="91"/>
      <c r="W4761" s="47"/>
      <c r="Y4761" s="80"/>
    </row>
    <row r="4762" spans="6:25">
      <c r="F4762" s="91"/>
      <c r="G4762" s="46"/>
      <c r="U4762" s="91"/>
      <c r="W4762" s="47"/>
      <c r="Y4762" s="80"/>
    </row>
    <row r="4763" spans="6:25">
      <c r="F4763" s="91"/>
      <c r="G4763" s="46"/>
      <c r="U4763" s="91"/>
      <c r="W4763" s="47"/>
      <c r="Y4763" s="80"/>
    </row>
    <row r="4764" spans="6:25">
      <c r="F4764" s="91"/>
      <c r="G4764" s="46"/>
      <c r="U4764" s="91"/>
      <c r="W4764" s="47"/>
      <c r="Y4764" s="80"/>
    </row>
    <row r="4765" spans="6:25">
      <c r="F4765" s="91"/>
      <c r="G4765" s="46"/>
      <c r="U4765" s="91"/>
      <c r="W4765" s="47"/>
      <c r="Y4765" s="80"/>
    </row>
    <row r="4766" spans="6:25">
      <c r="F4766" s="91"/>
      <c r="G4766" s="46"/>
      <c r="U4766" s="91"/>
      <c r="W4766" s="47"/>
      <c r="Y4766" s="80"/>
    </row>
    <row r="4767" spans="6:25">
      <c r="F4767" s="91"/>
      <c r="G4767" s="46"/>
      <c r="U4767" s="91"/>
      <c r="W4767" s="47"/>
      <c r="Y4767" s="80"/>
    </row>
    <row r="4768" spans="6:25">
      <c r="F4768" s="91"/>
      <c r="G4768" s="46"/>
      <c r="U4768" s="91"/>
      <c r="W4768" s="47"/>
      <c r="Y4768" s="80"/>
    </row>
    <row r="4769" spans="6:25">
      <c r="F4769" s="91"/>
      <c r="G4769" s="46"/>
      <c r="U4769" s="91"/>
      <c r="W4769" s="47"/>
      <c r="Y4769" s="80"/>
    </row>
    <row r="4770" spans="6:25">
      <c r="F4770" s="91"/>
      <c r="G4770" s="46"/>
      <c r="U4770" s="91"/>
      <c r="W4770" s="47"/>
      <c r="Y4770" s="80"/>
    </row>
    <row r="4771" spans="6:25">
      <c r="F4771" s="91"/>
      <c r="G4771" s="46"/>
      <c r="U4771" s="91"/>
      <c r="W4771" s="47"/>
      <c r="Y4771" s="80"/>
    </row>
    <row r="4772" spans="6:25">
      <c r="F4772" s="91"/>
      <c r="G4772" s="46"/>
      <c r="U4772" s="91"/>
      <c r="W4772" s="47"/>
      <c r="Y4772" s="80"/>
    </row>
    <row r="4773" spans="6:25">
      <c r="F4773" s="91"/>
      <c r="G4773" s="46"/>
      <c r="U4773" s="91"/>
      <c r="W4773" s="47"/>
      <c r="Y4773" s="80"/>
    </row>
    <row r="4774" spans="6:25">
      <c r="F4774" s="91"/>
      <c r="G4774" s="46"/>
      <c r="U4774" s="91"/>
      <c r="W4774" s="47"/>
      <c r="Y4774" s="80"/>
    </row>
    <row r="4775" spans="6:25">
      <c r="F4775" s="91"/>
      <c r="G4775" s="46"/>
      <c r="U4775" s="91"/>
      <c r="W4775" s="47"/>
      <c r="Y4775" s="80"/>
    </row>
    <row r="4776" spans="6:25">
      <c r="F4776" s="91"/>
      <c r="G4776" s="46"/>
      <c r="U4776" s="91"/>
      <c r="W4776" s="47"/>
      <c r="Y4776" s="80"/>
    </row>
    <row r="4777" spans="6:25">
      <c r="F4777" s="91"/>
      <c r="G4777" s="46"/>
      <c r="U4777" s="91"/>
      <c r="W4777" s="47"/>
      <c r="Y4777" s="80"/>
    </row>
    <row r="4778" spans="6:25">
      <c r="F4778" s="91"/>
      <c r="G4778" s="46"/>
      <c r="U4778" s="91"/>
      <c r="W4778" s="47"/>
      <c r="Y4778" s="80"/>
    </row>
    <row r="4779" spans="6:25">
      <c r="F4779" s="91"/>
      <c r="G4779" s="46"/>
      <c r="U4779" s="91"/>
      <c r="W4779" s="47"/>
      <c r="Y4779" s="80"/>
    </row>
    <row r="4780" spans="6:25">
      <c r="F4780" s="91"/>
      <c r="G4780" s="46"/>
      <c r="U4780" s="91"/>
      <c r="W4780" s="47"/>
      <c r="Y4780" s="80"/>
    </row>
    <row r="4781" spans="6:25">
      <c r="F4781" s="91"/>
      <c r="G4781" s="46"/>
      <c r="U4781" s="91"/>
      <c r="W4781" s="47"/>
      <c r="Y4781" s="80"/>
    </row>
    <row r="4782" spans="6:25">
      <c r="F4782" s="91"/>
      <c r="G4782" s="46"/>
      <c r="N4782" s="66"/>
      <c r="U4782" s="91"/>
      <c r="W4782" s="47"/>
      <c r="Y4782" s="80"/>
    </row>
    <row r="4783" spans="6:25">
      <c r="F4783" s="91"/>
      <c r="G4783" s="46"/>
      <c r="N4783" s="67"/>
      <c r="U4783" s="91"/>
      <c r="W4783" s="47"/>
      <c r="Y4783" s="80"/>
    </row>
    <row r="4784" spans="6:25">
      <c r="F4784" s="91"/>
      <c r="G4784" s="46"/>
      <c r="N4784" s="65"/>
      <c r="U4784" s="91"/>
      <c r="W4784" s="47"/>
      <c r="Y4784" s="80"/>
    </row>
    <row r="4785" spans="6:25">
      <c r="F4785" s="91"/>
      <c r="G4785" s="46"/>
      <c r="N4785" s="64"/>
      <c r="U4785" s="91"/>
      <c r="W4785" s="47"/>
      <c r="Y4785" s="80"/>
    </row>
    <row r="4786" spans="6:25">
      <c r="F4786" s="91"/>
      <c r="G4786" s="46"/>
      <c r="N4786" s="66"/>
      <c r="U4786" s="91"/>
      <c r="W4786" s="47"/>
      <c r="Y4786" s="80"/>
    </row>
    <row r="4787" spans="6:25">
      <c r="F4787" s="91"/>
      <c r="G4787" s="46"/>
      <c r="N4787" s="67"/>
      <c r="U4787" s="91"/>
      <c r="W4787" s="47"/>
      <c r="Y4787" s="80"/>
    </row>
    <row r="4788" spans="6:25">
      <c r="F4788" s="91"/>
      <c r="G4788" s="46"/>
      <c r="N4788" s="68"/>
      <c r="U4788" s="91"/>
      <c r="W4788" s="47"/>
      <c r="Y4788" s="80"/>
    </row>
    <row r="4789" spans="6:25">
      <c r="F4789" s="91"/>
      <c r="G4789" s="46"/>
      <c r="N4789" s="91"/>
      <c r="U4789" s="91"/>
      <c r="W4789" s="47"/>
      <c r="Y4789" s="80"/>
    </row>
    <row r="4790" spans="6:25">
      <c r="F4790" s="91"/>
      <c r="G4790" s="46"/>
      <c r="N4790" s="69"/>
      <c r="U4790" s="91"/>
      <c r="W4790" s="47"/>
      <c r="Y4790" s="80"/>
    </row>
    <row r="4791" spans="6:25">
      <c r="F4791" s="91"/>
      <c r="G4791" s="46"/>
      <c r="N4791" s="65"/>
      <c r="U4791" s="91"/>
      <c r="W4791" s="47"/>
      <c r="Y4791" s="80"/>
    </row>
    <row r="4792" spans="6:25">
      <c r="F4792" s="91"/>
      <c r="G4792" s="46"/>
      <c r="N4792" s="65"/>
      <c r="U4792" s="91"/>
      <c r="W4792" s="47"/>
      <c r="Y4792" s="80"/>
    </row>
    <row r="4793" spans="6:25">
      <c r="F4793" s="91"/>
      <c r="G4793" s="46"/>
      <c r="N4793" s="64"/>
      <c r="U4793" s="91"/>
      <c r="W4793" s="47"/>
      <c r="Y4793" s="80"/>
    </row>
    <row r="4794" spans="6:25">
      <c r="F4794" s="91"/>
      <c r="G4794" s="46"/>
      <c r="N4794" s="91"/>
      <c r="U4794" s="91"/>
      <c r="W4794" s="47"/>
      <c r="Y4794" s="80"/>
    </row>
    <row r="4795" spans="6:25">
      <c r="F4795" s="91"/>
      <c r="G4795" s="46"/>
      <c r="N4795" s="91"/>
      <c r="U4795" s="91"/>
      <c r="W4795" s="47"/>
      <c r="Y4795" s="80"/>
    </row>
    <row r="4796" spans="6:25">
      <c r="F4796" s="91"/>
      <c r="G4796" s="46"/>
      <c r="N4796" s="91"/>
      <c r="U4796" s="91"/>
      <c r="W4796" s="47"/>
      <c r="Y4796" s="80"/>
    </row>
    <row r="4797" spans="6:25">
      <c r="F4797" s="91"/>
      <c r="G4797" s="46"/>
      <c r="N4797" s="91"/>
      <c r="U4797" s="91"/>
      <c r="W4797" s="47"/>
      <c r="Y4797" s="80"/>
    </row>
    <row r="4798" spans="6:25">
      <c r="F4798" s="91"/>
      <c r="G4798" s="46"/>
      <c r="N4798" s="91"/>
      <c r="U4798" s="91"/>
      <c r="W4798" s="47"/>
      <c r="Y4798" s="80"/>
    </row>
    <row r="4799" spans="6:25">
      <c r="F4799" s="91"/>
      <c r="G4799" s="46"/>
      <c r="N4799" s="91"/>
      <c r="U4799" s="91"/>
      <c r="W4799" s="47"/>
      <c r="Y4799" s="80"/>
    </row>
    <row r="4800" spans="6:25">
      <c r="F4800" s="91"/>
      <c r="G4800" s="46"/>
      <c r="N4800" s="91"/>
      <c r="U4800" s="91"/>
      <c r="W4800" s="47"/>
      <c r="Y4800" s="80"/>
    </row>
    <row r="4801" spans="6:25">
      <c r="F4801" s="91"/>
      <c r="G4801" s="46"/>
      <c r="N4801" s="91"/>
      <c r="U4801" s="91"/>
      <c r="W4801" s="47"/>
      <c r="Y4801" s="80"/>
    </row>
    <row r="4802" spans="6:25">
      <c r="F4802" s="91"/>
      <c r="G4802" s="46"/>
      <c r="N4802" s="91"/>
      <c r="U4802" s="91"/>
      <c r="W4802" s="47"/>
      <c r="Y4802" s="80"/>
    </row>
    <row r="4803" spans="6:25">
      <c r="F4803" s="91"/>
      <c r="G4803" s="46"/>
      <c r="N4803" s="91"/>
      <c r="U4803" s="91"/>
      <c r="W4803" s="47"/>
      <c r="Y4803" s="80"/>
    </row>
    <row r="4804" spans="6:25">
      <c r="F4804" s="91"/>
      <c r="G4804" s="46"/>
      <c r="N4804" s="91"/>
      <c r="U4804" s="91"/>
      <c r="W4804" s="47"/>
      <c r="Y4804" s="80"/>
    </row>
    <row r="4805" spans="6:25">
      <c r="F4805" s="91"/>
      <c r="G4805" s="46"/>
      <c r="N4805" s="91"/>
      <c r="U4805" s="91"/>
      <c r="W4805" s="47"/>
      <c r="Y4805" s="80"/>
    </row>
    <row r="4806" spans="6:25">
      <c r="F4806" s="91"/>
      <c r="G4806" s="46"/>
      <c r="N4806" s="91"/>
      <c r="U4806" s="91"/>
      <c r="W4806" s="47"/>
      <c r="Y4806" s="80"/>
    </row>
    <row r="4807" spans="6:25">
      <c r="F4807" s="91"/>
      <c r="G4807" s="46"/>
      <c r="N4807" s="91"/>
      <c r="U4807" s="91"/>
      <c r="W4807" s="47"/>
      <c r="Y4807" s="80"/>
    </row>
    <row r="4808" spans="6:25">
      <c r="F4808" s="91"/>
      <c r="G4808" s="46"/>
      <c r="N4808" s="91"/>
      <c r="U4808" s="91"/>
      <c r="W4808" s="47"/>
      <c r="Y4808" s="80"/>
    </row>
    <row r="4809" spans="6:25">
      <c r="F4809" s="91"/>
      <c r="G4809" s="46"/>
      <c r="N4809" s="91"/>
      <c r="U4809" s="91"/>
      <c r="W4809" s="47"/>
      <c r="Y4809" s="80"/>
    </row>
    <row r="4810" spans="6:25">
      <c r="F4810" s="91"/>
      <c r="G4810" s="46"/>
      <c r="N4810" s="91"/>
      <c r="U4810" s="91"/>
      <c r="W4810" s="47"/>
      <c r="Y4810" s="80"/>
    </row>
    <row r="4811" spans="6:25">
      <c r="F4811" s="91"/>
      <c r="G4811" s="46"/>
      <c r="U4811" s="91"/>
      <c r="W4811" s="47"/>
      <c r="Y4811" s="80"/>
    </row>
    <row r="4812" spans="6:25">
      <c r="F4812" s="91"/>
      <c r="G4812" s="46"/>
      <c r="N4812" s="91"/>
      <c r="U4812" s="91"/>
      <c r="W4812" s="47"/>
      <c r="Y4812" s="80"/>
    </row>
    <row r="4813" spans="6:25">
      <c r="F4813" s="91"/>
      <c r="G4813" s="46"/>
      <c r="U4813" s="91"/>
      <c r="W4813" s="47"/>
      <c r="Y4813" s="80"/>
    </row>
    <row r="4814" spans="6:25">
      <c r="F4814" s="91"/>
      <c r="G4814" s="46"/>
      <c r="N4814" s="91"/>
      <c r="U4814" s="91"/>
      <c r="W4814" s="47"/>
      <c r="Y4814" s="80"/>
    </row>
    <row r="4815" spans="6:25">
      <c r="F4815" s="91"/>
      <c r="G4815" s="46"/>
      <c r="N4815" s="91"/>
      <c r="U4815" s="91"/>
      <c r="W4815" s="47"/>
      <c r="Y4815" s="80"/>
    </row>
    <row r="4816" spans="6:25">
      <c r="F4816" s="91"/>
      <c r="G4816" s="46"/>
      <c r="N4816" s="91"/>
      <c r="U4816" s="91"/>
      <c r="W4816" s="47"/>
      <c r="Y4816" s="80"/>
    </row>
    <row r="4817" spans="6:25">
      <c r="F4817" s="91"/>
      <c r="G4817" s="46"/>
      <c r="N4817" s="91"/>
      <c r="U4817" s="91"/>
      <c r="W4817" s="47"/>
      <c r="Y4817" s="80"/>
    </row>
    <row r="4818" spans="6:25">
      <c r="F4818" s="91"/>
      <c r="G4818" s="46"/>
      <c r="N4818" s="91"/>
      <c r="U4818" s="91"/>
      <c r="W4818" s="47"/>
      <c r="Y4818" s="80"/>
    </row>
    <row r="4819" spans="6:25">
      <c r="F4819" s="91"/>
      <c r="G4819" s="46"/>
      <c r="N4819" s="91"/>
      <c r="U4819" s="91"/>
      <c r="W4819" s="47"/>
      <c r="Y4819" s="80"/>
    </row>
    <row r="4820" spans="6:25">
      <c r="F4820" s="91"/>
      <c r="G4820" s="46"/>
      <c r="N4820" s="91"/>
      <c r="U4820" s="91"/>
      <c r="W4820" s="47"/>
      <c r="Y4820" s="80"/>
    </row>
    <row r="4821" spans="6:25">
      <c r="F4821" s="91"/>
      <c r="G4821" s="46"/>
      <c r="N4821" s="91"/>
      <c r="U4821" s="91"/>
      <c r="W4821" s="47"/>
      <c r="Y4821" s="80"/>
    </row>
    <row r="4822" spans="6:25">
      <c r="F4822" s="91"/>
      <c r="G4822" s="46"/>
      <c r="N4822" s="91"/>
      <c r="U4822" s="91"/>
      <c r="W4822" s="47"/>
      <c r="Y4822" s="80"/>
    </row>
    <row r="4823" spans="6:25">
      <c r="F4823" s="91"/>
      <c r="G4823" s="46"/>
      <c r="N4823" s="91"/>
      <c r="U4823" s="91"/>
      <c r="W4823" s="47"/>
      <c r="Y4823" s="80"/>
    </row>
    <row r="4824" spans="6:25">
      <c r="F4824" s="91"/>
      <c r="G4824" s="46"/>
      <c r="N4824" s="91"/>
      <c r="U4824" s="91"/>
      <c r="W4824" s="47"/>
      <c r="Y4824" s="80"/>
    </row>
    <row r="4825" spans="6:25">
      <c r="F4825" s="91"/>
      <c r="G4825" s="46"/>
      <c r="N4825" s="91"/>
      <c r="U4825" s="91"/>
      <c r="W4825" s="47"/>
      <c r="Y4825" s="80"/>
    </row>
    <row r="4826" spans="6:25">
      <c r="F4826" s="91"/>
      <c r="G4826" s="46"/>
      <c r="N4826" s="91"/>
      <c r="U4826" s="91"/>
      <c r="W4826" s="47"/>
      <c r="Y4826" s="80"/>
    </row>
    <row r="4827" spans="6:25">
      <c r="F4827" s="91"/>
      <c r="G4827" s="46"/>
      <c r="U4827" s="91"/>
      <c r="W4827" s="47"/>
      <c r="Y4827" s="80"/>
    </row>
    <row r="4828" spans="6:25">
      <c r="F4828" s="91"/>
      <c r="G4828" s="46"/>
      <c r="N4828" s="91"/>
      <c r="U4828" s="91"/>
      <c r="W4828" s="47"/>
      <c r="Y4828" s="80"/>
    </row>
    <row r="4829" spans="6:25">
      <c r="F4829" s="91"/>
      <c r="G4829" s="46"/>
      <c r="U4829" s="91"/>
      <c r="W4829" s="47"/>
      <c r="Y4829" s="80"/>
    </row>
    <row r="4830" spans="6:25">
      <c r="F4830" s="91"/>
      <c r="G4830" s="46"/>
      <c r="N4830" s="91"/>
      <c r="U4830" s="91"/>
      <c r="W4830" s="47"/>
      <c r="Y4830" s="80"/>
    </row>
    <row r="4831" spans="6:25">
      <c r="F4831" s="91"/>
      <c r="G4831" s="46"/>
      <c r="N4831" s="91"/>
      <c r="U4831" s="91"/>
      <c r="W4831" s="47"/>
      <c r="Y4831" s="80"/>
    </row>
    <row r="4832" spans="6:25">
      <c r="F4832" s="91"/>
      <c r="G4832" s="46"/>
      <c r="N4832" s="91"/>
      <c r="U4832" s="91"/>
      <c r="W4832" s="47"/>
      <c r="Y4832" s="80"/>
    </row>
    <row r="4833" spans="6:25">
      <c r="F4833" s="91"/>
      <c r="G4833" s="46"/>
      <c r="N4833" s="91"/>
      <c r="U4833" s="91"/>
      <c r="W4833" s="47"/>
      <c r="Y4833" s="80"/>
    </row>
    <row r="4834" spans="6:25">
      <c r="F4834" s="91"/>
      <c r="G4834" s="46"/>
      <c r="N4834" s="91"/>
      <c r="U4834" s="91"/>
      <c r="W4834" s="47"/>
      <c r="Y4834" s="80"/>
    </row>
    <row r="4835" spans="6:25">
      <c r="F4835" s="91"/>
      <c r="G4835" s="46"/>
      <c r="N4835" s="91"/>
      <c r="U4835" s="91"/>
      <c r="W4835" s="47"/>
      <c r="Y4835" s="80"/>
    </row>
    <row r="4836" spans="6:25">
      <c r="F4836" s="91"/>
      <c r="G4836" s="46"/>
      <c r="N4836" s="91"/>
      <c r="U4836" s="91"/>
      <c r="W4836" s="47"/>
      <c r="Y4836" s="80"/>
    </row>
    <row r="4837" spans="6:25">
      <c r="F4837" s="91"/>
      <c r="G4837" s="46"/>
      <c r="N4837" s="91"/>
      <c r="U4837" s="91"/>
      <c r="W4837" s="47"/>
      <c r="Y4837" s="80"/>
    </row>
    <row r="4838" spans="6:25">
      <c r="F4838" s="91"/>
      <c r="G4838" s="46"/>
      <c r="U4838" s="91"/>
      <c r="W4838" s="47"/>
      <c r="Y4838" s="80"/>
    </row>
    <row r="4839" spans="6:25">
      <c r="F4839" s="91"/>
      <c r="G4839" s="46"/>
      <c r="N4839" s="91"/>
      <c r="U4839" s="91"/>
      <c r="W4839" s="47"/>
      <c r="Y4839" s="80"/>
    </row>
    <row r="4840" spans="6:25">
      <c r="F4840" s="91"/>
      <c r="G4840" s="46"/>
      <c r="N4840" s="91"/>
      <c r="U4840" s="91"/>
      <c r="W4840" s="47"/>
      <c r="Y4840" s="80"/>
    </row>
    <row r="4841" spans="6:25">
      <c r="F4841" s="91"/>
      <c r="G4841" s="46"/>
      <c r="N4841" s="91"/>
      <c r="U4841" s="91"/>
      <c r="W4841" s="47"/>
      <c r="Y4841" s="80"/>
    </row>
    <row r="4842" spans="6:25">
      <c r="F4842" s="91"/>
      <c r="G4842" s="46"/>
      <c r="N4842" s="91"/>
      <c r="U4842" s="91"/>
      <c r="W4842" s="47"/>
      <c r="Y4842" s="80"/>
    </row>
    <row r="4843" spans="6:25">
      <c r="F4843" s="91"/>
      <c r="G4843" s="46"/>
      <c r="N4843" s="91"/>
      <c r="U4843" s="91"/>
      <c r="W4843" s="47"/>
      <c r="Y4843" s="80"/>
    </row>
    <row r="4844" spans="6:25">
      <c r="F4844" s="91"/>
      <c r="G4844" s="46"/>
      <c r="N4844" s="91"/>
      <c r="U4844" s="91"/>
      <c r="W4844" s="47"/>
      <c r="Y4844" s="80"/>
    </row>
    <row r="4845" spans="6:25">
      <c r="F4845" s="91"/>
      <c r="G4845" s="46"/>
      <c r="N4845" s="91"/>
      <c r="U4845" s="91"/>
      <c r="W4845" s="47"/>
      <c r="Y4845" s="80"/>
    </row>
    <row r="4846" spans="6:25">
      <c r="F4846" s="91"/>
      <c r="G4846" s="46"/>
      <c r="N4846" s="91"/>
      <c r="U4846" s="91"/>
      <c r="W4846" s="47"/>
      <c r="Y4846" s="80"/>
    </row>
    <row r="4847" spans="6:25">
      <c r="F4847" s="91"/>
      <c r="G4847" s="46"/>
      <c r="N4847" s="91"/>
      <c r="U4847" s="91"/>
      <c r="W4847" s="47"/>
      <c r="Y4847" s="80"/>
    </row>
    <row r="4848" spans="6:25">
      <c r="F4848" s="91"/>
      <c r="G4848" s="46"/>
      <c r="N4848" s="91"/>
      <c r="U4848" s="91"/>
      <c r="W4848" s="47"/>
      <c r="Y4848" s="80"/>
    </row>
    <row r="4849" spans="6:25">
      <c r="F4849" s="91"/>
      <c r="G4849" s="46"/>
      <c r="N4849" s="91"/>
      <c r="U4849" s="91"/>
      <c r="W4849" s="47"/>
      <c r="Y4849" s="80"/>
    </row>
    <row r="4850" spans="6:25">
      <c r="F4850" s="91"/>
      <c r="G4850" s="46"/>
      <c r="N4850" s="91"/>
      <c r="U4850" s="91"/>
      <c r="W4850" s="47"/>
      <c r="Y4850" s="80"/>
    </row>
    <row r="4851" spans="6:25">
      <c r="F4851" s="91"/>
      <c r="G4851" s="46"/>
      <c r="N4851" s="91"/>
      <c r="U4851" s="91"/>
      <c r="W4851" s="47"/>
      <c r="Y4851" s="80"/>
    </row>
    <row r="4852" spans="6:25">
      <c r="F4852" s="91"/>
      <c r="G4852" s="46"/>
      <c r="N4852" s="91"/>
      <c r="U4852" s="91"/>
      <c r="W4852" s="47"/>
      <c r="Y4852" s="80"/>
    </row>
    <row r="4853" spans="6:25">
      <c r="F4853" s="91"/>
      <c r="G4853" s="46"/>
      <c r="N4853" s="91"/>
      <c r="U4853" s="91"/>
      <c r="W4853" s="47"/>
      <c r="Y4853" s="80"/>
    </row>
    <row r="4854" spans="6:25">
      <c r="F4854" s="91"/>
      <c r="G4854" s="46"/>
      <c r="N4854" s="91"/>
      <c r="U4854" s="91"/>
      <c r="W4854" s="47"/>
      <c r="Y4854" s="80"/>
    </row>
    <row r="4855" spans="6:25">
      <c r="F4855" s="91"/>
      <c r="G4855" s="46"/>
      <c r="N4855" s="91"/>
      <c r="U4855" s="91"/>
      <c r="W4855" s="47"/>
      <c r="Y4855" s="80"/>
    </row>
    <row r="4856" spans="6:25">
      <c r="F4856" s="91"/>
      <c r="G4856" s="46"/>
      <c r="N4856" s="91"/>
      <c r="U4856" s="91"/>
      <c r="W4856" s="47"/>
      <c r="Y4856" s="80"/>
    </row>
    <row r="4857" spans="6:25">
      <c r="F4857" s="91"/>
      <c r="G4857" s="46"/>
      <c r="N4857" s="91"/>
      <c r="U4857" s="91"/>
      <c r="W4857" s="47"/>
      <c r="Y4857" s="80"/>
    </row>
    <row r="4858" spans="6:25">
      <c r="F4858" s="91"/>
      <c r="G4858" s="46"/>
      <c r="N4858" s="91"/>
      <c r="U4858" s="91"/>
      <c r="W4858" s="47"/>
      <c r="Y4858" s="80"/>
    </row>
    <row r="4859" spans="6:25">
      <c r="F4859" s="91"/>
      <c r="G4859" s="46"/>
      <c r="N4859" s="91"/>
      <c r="U4859" s="91"/>
      <c r="W4859" s="47"/>
      <c r="Y4859" s="80"/>
    </row>
    <row r="4860" spans="6:25">
      <c r="F4860" s="60"/>
      <c r="G4860" s="46"/>
      <c r="N4860" s="91"/>
      <c r="U4860" s="91"/>
      <c r="W4860" s="47"/>
      <c r="Y4860" s="80"/>
    </row>
    <row r="4861" spans="6:25">
      <c r="F4861" s="60"/>
      <c r="G4861" s="46"/>
      <c r="U4861" s="91"/>
      <c r="W4861" s="47"/>
      <c r="Y4861" s="80"/>
    </row>
    <row r="4862" spans="6:25">
      <c r="F4862" s="60"/>
      <c r="G4862" s="46"/>
      <c r="U4862" s="91"/>
      <c r="W4862" s="47"/>
      <c r="Y4862" s="80"/>
    </row>
    <row r="4863" spans="6:25">
      <c r="F4863" s="60"/>
      <c r="G4863" s="46"/>
      <c r="U4863" s="91"/>
      <c r="W4863" s="47"/>
      <c r="Y4863" s="80"/>
    </row>
    <row r="4864" spans="6:25">
      <c r="F4864" s="60"/>
      <c r="G4864" s="46"/>
      <c r="U4864" s="91"/>
      <c r="W4864" s="47"/>
      <c r="Y4864" s="80"/>
    </row>
    <row r="4865" spans="6:25">
      <c r="F4865" s="60"/>
      <c r="G4865" s="46"/>
      <c r="U4865" s="91"/>
      <c r="W4865" s="47"/>
      <c r="Y4865" s="80"/>
    </row>
    <row r="4866" spans="6:25">
      <c r="F4866" s="60"/>
      <c r="G4866" s="46"/>
      <c r="U4866" s="91"/>
      <c r="W4866" s="47"/>
      <c r="Y4866" s="80"/>
    </row>
    <row r="4867" spans="6:25">
      <c r="F4867" s="60"/>
      <c r="G4867" s="46"/>
      <c r="U4867" s="91"/>
      <c r="W4867" s="47"/>
      <c r="Y4867" s="80"/>
    </row>
    <row r="4868" spans="6:25">
      <c r="F4868" s="60"/>
      <c r="G4868" s="46"/>
      <c r="U4868" s="91"/>
      <c r="W4868" s="47"/>
      <c r="Y4868" s="80"/>
    </row>
    <row r="4869" spans="6:25">
      <c r="F4869" s="60"/>
      <c r="G4869" s="46"/>
      <c r="U4869" s="91"/>
      <c r="W4869" s="47"/>
      <c r="Y4869" s="80"/>
    </row>
    <row r="4870" spans="6:25">
      <c r="F4870" s="60"/>
      <c r="G4870" s="46"/>
      <c r="U4870" s="91"/>
      <c r="W4870" s="47"/>
      <c r="Y4870" s="80"/>
    </row>
    <row r="4871" spans="6:25">
      <c r="F4871" s="60"/>
      <c r="G4871" s="46"/>
      <c r="U4871" s="91"/>
      <c r="W4871" s="47"/>
      <c r="Y4871" s="80"/>
    </row>
    <row r="4872" spans="6:25">
      <c r="F4872" s="60"/>
      <c r="G4872" s="46"/>
      <c r="U4872" s="91"/>
      <c r="W4872" s="47"/>
      <c r="Y4872" s="80"/>
    </row>
    <row r="4873" spans="6:25">
      <c r="F4873" s="60"/>
      <c r="G4873" s="46"/>
      <c r="U4873" s="91"/>
      <c r="W4873" s="47"/>
      <c r="Y4873" s="80"/>
    </row>
    <row r="4874" spans="6:25">
      <c r="F4874" s="60"/>
      <c r="G4874" s="46"/>
      <c r="U4874" s="91"/>
      <c r="W4874" s="47"/>
      <c r="Y4874" s="80"/>
    </row>
    <row r="4875" spans="6:25">
      <c r="F4875" s="60"/>
      <c r="G4875" s="46"/>
      <c r="U4875" s="91"/>
      <c r="W4875" s="47"/>
      <c r="Y4875" s="80"/>
    </row>
    <row r="4876" spans="6:25">
      <c r="F4876" s="60"/>
      <c r="G4876" s="46"/>
      <c r="U4876" s="91"/>
      <c r="W4876" s="47"/>
      <c r="Y4876" s="80"/>
    </row>
    <row r="4877" spans="6:25">
      <c r="F4877" s="60"/>
      <c r="G4877" s="46"/>
      <c r="U4877" s="91"/>
      <c r="W4877" s="47"/>
      <c r="Y4877" s="80"/>
    </row>
    <row r="4878" spans="6:25">
      <c r="F4878" s="60"/>
      <c r="G4878" s="46"/>
      <c r="U4878" s="91"/>
      <c r="W4878" s="47"/>
      <c r="Y4878" s="80"/>
    </row>
    <row r="4879" spans="6:25">
      <c r="F4879" s="60"/>
      <c r="G4879" s="46"/>
      <c r="U4879" s="91"/>
      <c r="W4879" s="47"/>
      <c r="Y4879" s="80"/>
    </row>
    <row r="4880" spans="6:25">
      <c r="F4880" s="60"/>
      <c r="G4880" s="46"/>
      <c r="U4880" s="91"/>
      <c r="W4880" s="47"/>
      <c r="Y4880" s="80"/>
    </row>
    <row r="4881" spans="6:25">
      <c r="F4881" s="60"/>
      <c r="G4881" s="46"/>
      <c r="N4881" s="66"/>
      <c r="U4881" s="91"/>
      <c r="W4881" s="47"/>
      <c r="Y4881" s="80"/>
    </row>
    <row r="4882" spans="6:25">
      <c r="F4882" s="60"/>
      <c r="G4882" s="46"/>
      <c r="N4882" s="67"/>
      <c r="U4882" s="91"/>
      <c r="W4882" s="47"/>
      <c r="Y4882" s="80"/>
    </row>
    <row r="4883" spans="6:25">
      <c r="F4883" s="60"/>
      <c r="G4883" s="46"/>
      <c r="N4883" s="65"/>
      <c r="U4883" s="91"/>
      <c r="W4883" s="47"/>
      <c r="Y4883" s="80"/>
    </row>
    <row r="4884" spans="6:25">
      <c r="F4884" s="60"/>
      <c r="G4884" s="46"/>
      <c r="N4884" s="64"/>
      <c r="U4884" s="91"/>
      <c r="W4884" s="47"/>
      <c r="Y4884" s="80"/>
    </row>
    <row r="4885" spans="6:25">
      <c r="F4885" s="60"/>
      <c r="G4885" s="46"/>
      <c r="N4885" s="66"/>
      <c r="U4885" s="91"/>
      <c r="W4885" s="47"/>
      <c r="Y4885" s="80"/>
    </row>
    <row r="4886" spans="6:25">
      <c r="F4886" s="60"/>
      <c r="G4886" s="46"/>
      <c r="N4886" s="67"/>
      <c r="U4886" s="91"/>
      <c r="W4886" s="47"/>
      <c r="Y4886" s="80"/>
    </row>
    <row r="4887" spans="6:25">
      <c r="F4887" s="60"/>
      <c r="G4887" s="46"/>
      <c r="N4887" s="68"/>
      <c r="U4887" s="91"/>
      <c r="W4887" s="47"/>
      <c r="Y4887" s="80"/>
    </row>
    <row r="4888" spans="6:25">
      <c r="F4888" s="60"/>
      <c r="G4888" s="46"/>
      <c r="N4888" s="91"/>
      <c r="U4888" s="91"/>
      <c r="W4888" s="47"/>
      <c r="Y4888" s="80"/>
    </row>
    <row r="4889" spans="6:25">
      <c r="F4889" s="60"/>
      <c r="G4889" s="46"/>
      <c r="N4889" s="69"/>
      <c r="U4889" s="91"/>
      <c r="W4889" s="47"/>
      <c r="Y4889" s="80"/>
    </row>
    <row r="4890" spans="6:25">
      <c r="F4890" s="60"/>
      <c r="G4890" s="46"/>
      <c r="N4890" s="65"/>
      <c r="U4890" s="91"/>
      <c r="W4890" s="47"/>
      <c r="Y4890" s="80"/>
    </row>
    <row r="4891" spans="6:25">
      <c r="F4891" s="60"/>
      <c r="G4891" s="46"/>
      <c r="N4891" s="65"/>
      <c r="U4891" s="91"/>
      <c r="W4891" s="47"/>
      <c r="Y4891" s="80"/>
    </row>
    <row r="4892" spans="6:25">
      <c r="F4892" s="60"/>
      <c r="G4892" s="46"/>
      <c r="N4892" s="64"/>
      <c r="U4892" s="91"/>
      <c r="W4892" s="47"/>
      <c r="Y4892" s="80"/>
    </row>
    <row r="4893" spans="6:25">
      <c r="F4893" s="60"/>
      <c r="G4893" s="46"/>
      <c r="N4893" s="91"/>
      <c r="U4893" s="91"/>
      <c r="W4893" s="47"/>
      <c r="Y4893" s="80"/>
    </row>
    <row r="4894" spans="6:25">
      <c r="F4894" s="60"/>
      <c r="G4894" s="46"/>
      <c r="N4894" s="91"/>
      <c r="U4894" s="91"/>
      <c r="W4894" s="47"/>
      <c r="Y4894" s="80"/>
    </row>
    <row r="4895" spans="6:25">
      <c r="F4895" s="60"/>
      <c r="G4895" s="46"/>
      <c r="N4895" s="91"/>
      <c r="U4895" s="91"/>
      <c r="W4895" s="47"/>
      <c r="Y4895" s="80"/>
    </row>
    <row r="4896" spans="6:25">
      <c r="F4896" s="60"/>
      <c r="G4896" s="46"/>
      <c r="N4896" s="91"/>
      <c r="U4896" s="91"/>
      <c r="W4896" s="47"/>
      <c r="Y4896" s="80"/>
    </row>
    <row r="4897" spans="6:25">
      <c r="F4897" s="60"/>
      <c r="G4897" s="46"/>
      <c r="N4897" s="91"/>
      <c r="U4897" s="91"/>
      <c r="W4897" s="47"/>
      <c r="Y4897" s="80"/>
    </row>
    <row r="4898" spans="6:25">
      <c r="F4898" s="60"/>
      <c r="G4898" s="46"/>
      <c r="N4898" s="91"/>
      <c r="U4898" s="91"/>
      <c r="W4898" s="47"/>
      <c r="Y4898" s="80"/>
    </row>
    <row r="4899" spans="6:25">
      <c r="F4899" s="60"/>
      <c r="G4899" s="46"/>
      <c r="N4899" s="91"/>
      <c r="U4899" s="91"/>
      <c r="W4899" s="47"/>
      <c r="Y4899" s="80"/>
    </row>
    <row r="4900" spans="6:25">
      <c r="F4900" s="60"/>
      <c r="G4900" s="46"/>
      <c r="N4900" s="91"/>
      <c r="U4900" s="91"/>
      <c r="W4900" s="47"/>
      <c r="Y4900" s="80"/>
    </row>
    <row r="4901" spans="6:25">
      <c r="F4901" s="60"/>
      <c r="G4901" s="46"/>
      <c r="N4901" s="91"/>
      <c r="U4901" s="91"/>
      <c r="W4901" s="47"/>
      <c r="Y4901" s="80"/>
    </row>
    <row r="4902" spans="6:25">
      <c r="F4902" s="60"/>
      <c r="G4902" s="46"/>
      <c r="N4902" s="91"/>
      <c r="U4902" s="91"/>
      <c r="W4902" s="47"/>
      <c r="Y4902" s="80"/>
    </row>
    <row r="4903" spans="6:25">
      <c r="F4903" s="60"/>
      <c r="G4903" s="46"/>
      <c r="N4903" s="91"/>
      <c r="U4903" s="91"/>
      <c r="W4903" s="47"/>
      <c r="Y4903" s="80"/>
    </row>
    <row r="4904" spans="6:25">
      <c r="F4904" s="60"/>
      <c r="G4904" s="46"/>
      <c r="N4904" s="91"/>
      <c r="U4904" s="91"/>
      <c r="W4904" s="47"/>
      <c r="Y4904" s="80"/>
    </row>
    <row r="4905" spans="6:25">
      <c r="F4905" s="60"/>
      <c r="G4905" s="46"/>
      <c r="N4905" s="91"/>
      <c r="U4905" s="91"/>
      <c r="W4905" s="47"/>
      <c r="Y4905" s="80"/>
    </row>
    <row r="4906" spans="6:25">
      <c r="F4906" s="60"/>
      <c r="G4906" s="46"/>
      <c r="N4906" s="91"/>
      <c r="U4906" s="91"/>
      <c r="W4906" s="47"/>
      <c r="Y4906" s="80"/>
    </row>
    <row r="4907" spans="6:25">
      <c r="F4907" s="60"/>
      <c r="G4907" s="46"/>
      <c r="N4907" s="91"/>
      <c r="U4907" s="91"/>
      <c r="W4907" s="47"/>
      <c r="Y4907" s="80"/>
    </row>
    <row r="4908" spans="6:25">
      <c r="F4908" s="60"/>
      <c r="G4908" s="46"/>
      <c r="N4908" s="91"/>
      <c r="U4908" s="91"/>
      <c r="W4908" s="47"/>
      <c r="Y4908" s="80"/>
    </row>
    <row r="4909" spans="6:25">
      <c r="F4909" s="60"/>
      <c r="G4909" s="46"/>
      <c r="N4909" s="91"/>
      <c r="U4909" s="91"/>
      <c r="W4909" s="47"/>
      <c r="Y4909" s="80"/>
    </row>
    <row r="4910" spans="6:25">
      <c r="F4910" s="60"/>
      <c r="G4910" s="46"/>
      <c r="U4910" s="91"/>
      <c r="W4910" s="47"/>
      <c r="Y4910" s="80"/>
    </row>
    <row r="4911" spans="6:25">
      <c r="F4911" s="60"/>
      <c r="G4911" s="46"/>
      <c r="N4911" s="91"/>
      <c r="U4911" s="91"/>
      <c r="W4911" s="47"/>
      <c r="Y4911" s="80"/>
    </row>
    <row r="4912" spans="6:25">
      <c r="F4912" s="60"/>
      <c r="G4912" s="46"/>
      <c r="U4912" s="91"/>
      <c r="W4912" s="47"/>
      <c r="Y4912" s="80"/>
    </row>
    <row r="4913" spans="6:25">
      <c r="F4913" s="60"/>
      <c r="G4913" s="46"/>
      <c r="N4913" s="91"/>
      <c r="U4913" s="91"/>
      <c r="W4913" s="47"/>
      <c r="Y4913" s="80"/>
    </row>
    <row r="4914" spans="6:25">
      <c r="F4914" s="60"/>
      <c r="G4914" s="46"/>
      <c r="N4914" s="91"/>
      <c r="U4914" s="91"/>
      <c r="W4914" s="47"/>
      <c r="Y4914" s="80"/>
    </row>
    <row r="4915" spans="6:25">
      <c r="F4915" s="60"/>
      <c r="G4915" s="46"/>
      <c r="N4915" s="91"/>
      <c r="U4915" s="91"/>
      <c r="W4915" s="47"/>
      <c r="Y4915" s="80"/>
    </row>
    <row r="4916" spans="6:25">
      <c r="F4916" s="60"/>
      <c r="G4916" s="46"/>
      <c r="N4916" s="91"/>
      <c r="U4916" s="91"/>
      <c r="W4916" s="47"/>
      <c r="Y4916" s="80"/>
    </row>
    <row r="4917" spans="6:25">
      <c r="F4917" s="60"/>
      <c r="G4917" s="46"/>
      <c r="N4917" s="91"/>
      <c r="U4917" s="91"/>
      <c r="W4917" s="47"/>
      <c r="Y4917" s="80"/>
    </row>
    <row r="4918" spans="6:25">
      <c r="F4918" s="60"/>
      <c r="G4918" s="46"/>
      <c r="N4918" s="91"/>
      <c r="U4918" s="91"/>
      <c r="W4918" s="47"/>
      <c r="Y4918" s="80"/>
    </row>
    <row r="4919" spans="6:25">
      <c r="F4919" s="60"/>
      <c r="G4919" s="46"/>
      <c r="N4919" s="91"/>
      <c r="U4919" s="91"/>
      <c r="W4919" s="47"/>
      <c r="Y4919" s="80"/>
    </row>
    <row r="4920" spans="6:25">
      <c r="F4920" s="60"/>
      <c r="G4920" s="46"/>
      <c r="N4920" s="91"/>
      <c r="U4920" s="91"/>
      <c r="W4920" s="47"/>
      <c r="Y4920" s="80"/>
    </row>
    <row r="4921" spans="6:25">
      <c r="F4921" s="60"/>
      <c r="G4921" s="46"/>
      <c r="N4921" s="91"/>
      <c r="U4921" s="91"/>
      <c r="W4921" s="47"/>
      <c r="Y4921" s="80"/>
    </row>
    <row r="4922" spans="6:25">
      <c r="F4922" s="60"/>
      <c r="G4922" s="46"/>
      <c r="N4922" s="91"/>
      <c r="U4922" s="91"/>
      <c r="W4922" s="47"/>
      <c r="Y4922" s="80"/>
    </row>
    <row r="4923" spans="6:25">
      <c r="F4923" s="60"/>
      <c r="G4923" s="46"/>
      <c r="N4923" s="91"/>
      <c r="U4923" s="91"/>
      <c r="W4923" s="47"/>
      <c r="Y4923" s="80"/>
    </row>
    <row r="4924" spans="6:25">
      <c r="F4924" s="60"/>
      <c r="G4924" s="46"/>
      <c r="N4924" s="91"/>
      <c r="U4924" s="91"/>
      <c r="W4924" s="47"/>
      <c r="Y4924" s="80"/>
    </row>
    <row r="4925" spans="6:25">
      <c r="F4925" s="60"/>
      <c r="G4925" s="46"/>
      <c r="N4925" s="91"/>
      <c r="U4925" s="91"/>
      <c r="W4925" s="47"/>
      <c r="Y4925" s="80"/>
    </row>
    <row r="4926" spans="6:25">
      <c r="F4926" s="60"/>
      <c r="G4926" s="46"/>
      <c r="U4926" s="91"/>
      <c r="W4926" s="47"/>
      <c r="Y4926" s="80"/>
    </row>
    <row r="4927" spans="6:25">
      <c r="F4927" s="60"/>
      <c r="G4927" s="46"/>
      <c r="N4927" s="91"/>
      <c r="U4927" s="91"/>
      <c r="W4927" s="47"/>
      <c r="Y4927" s="80"/>
    </row>
    <row r="4928" spans="6:25">
      <c r="F4928" s="60"/>
      <c r="G4928" s="46"/>
      <c r="U4928" s="91"/>
      <c r="W4928" s="47"/>
      <c r="Y4928" s="80"/>
    </row>
    <row r="4929" spans="6:25">
      <c r="F4929" s="60"/>
      <c r="G4929" s="46"/>
      <c r="N4929" s="91"/>
      <c r="U4929" s="91"/>
      <c r="W4929" s="47"/>
      <c r="Y4929" s="80"/>
    </row>
    <row r="4930" spans="6:25">
      <c r="F4930" s="60"/>
      <c r="G4930" s="46"/>
      <c r="N4930" s="91"/>
      <c r="U4930" s="91"/>
      <c r="W4930" s="47"/>
      <c r="Y4930" s="80"/>
    </row>
    <row r="4931" spans="6:25">
      <c r="F4931" s="60"/>
      <c r="G4931" s="46"/>
      <c r="N4931" s="91"/>
      <c r="U4931" s="91"/>
      <c r="W4931" s="47"/>
      <c r="Y4931" s="80"/>
    </row>
    <row r="4932" spans="6:25">
      <c r="F4932" s="60"/>
      <c r="G4932" s="46"/>
      <c r="N4932" s="91"/>
      <c r="U4932" s="91"/>
      <c r="W4932" s="47"/>
      <c r="Y4932" s="80"/>
    </row>
    <row r="4933" spans="6:25">
      <c r="F4933" s="60"/>
      <c r="G4933" s="46"/>
      <c r="N4933" s="91"/>
      <c r="U4933" s="91"/>
      <c r="W4933" s="47"/>
      <c r="Y4933" s="80"/>
    </row>
    <row r="4934" spans="6:25">
      <c r="F4934" s="60"/>
      <c r="G4934" s="46"/>
      <c r="N4934" s="91"/>
      <c r="U4934" s="91"/>
      <c r="W4934" s="47"/>
      <c r="Y4934" s="80"/>
    </row>
    <row r="4935" spans="6:25">
      <c r="F4935" s="60"/>
      <c r="G4935" s="46"/>
      <c r="N4935" s="91"/>
      <c r="U4935" s="91"/>
      <c r="W4935" s="47"/>
      <c r="Y4935" s="80"/>
    </row>
    <row r="4936" spans="6:25">
      <c r="F4936" s="60"/>
      <c r="G4936" s="46"/>
      <c r="N4936" s="91"/>
      <c r="U4936" s="91"/>
      <c r="W4936" s="47"/>
      <c r="Y4936" s="80"/>
    </row>
    <row r="4937" spans="6:25">
      <c r="F4937" s="60"/>
      <c r="G4937" s="46"/>
      <c r="U4937" s="91"/>
      <c r="W4937" s="47"/>
      <c r="Y4937" s="80"/>
    </row>
    <row r="4938" spans="6:25">
      <c r="F4938" s="60"/>
      <c r="G4938" s="46"/>
      <c r="N4938" s="91"/>
      <c r="U4938" s="91"/>
      <c r="W4938" s="47"/>
      <c r="Y4938" s="80"/>
    </row>
    <row r="4939" spans="6:25">
      <c r="F4939" s="60"/>
      <c r="G4939" s="46"/>
      <c r="N4939" s="91"/>
      <c r="U4939" s="91"/>
      <c r="W4939" s="47"/>
      <c r="Y4939" s="80"/>
    </row>
    <row r="4940" spans="6:25">
      <c r="F4940" s="60"/>
      <c r="G4940" s="46"/>
      <c r="N4940" s="91"/>
      <c r="U4940" s="91"/>
      <c r="W4940" s="47"/>
      <c r="Y4940" s="80"/>
    </row>
    <row r="4941" spans="6:25">
      <c r="F4941" s="60"/>
      <c r="G4941" s="46"/>
      <c r="N4941" s="91"/>
      <c r="U4941" s="91"/>
      <c r="W4941" s="47"/>
      <c r="Y4941" s="80"/>
    </row>
    <row r="4942" spans="6:25">
      <c r="F4942" s="60"/>
      <c r="G4942" s="46"/>
      <c r="N4942" s="91"/>
      <c r="U4942" s="91"/>
      <c r="W4942" s="47"/>
      <c r="Y4942" s="80"/>
    </row>
    <row r="4943" spans="6:25">
      <c r="F4943" s="60"/>
      <c r="G4943" s="46"/>
      <c r="N4943" s="91"/>
      <c r="U4943" s="91"/>
      <c r="W4943" s="47"/>
      <c r="Y4943" s="80"/>
    </row>
    <row r="4944" spans="6:25">
      <c r="F4944" s="60"/>
      <c r="G4944" s="46"/>
      <c r="N4944" s="91"/>
      <c r="U4944" s="91"/>
      <c r="W4944" s="47"/>
      <c r="Y4944" s="80"/>
    </row>
    <row r="4945" spans="6:25">
      <c r="F4945" s="60"/>
      <c r="G4945" s="46"/>
      <c r="N4945" s="91"/>
      <c r="U4945" s="91"/>
      <c r="W4945" s="47"/>
      <c r="Y4945" s="80"/>
    </row>
    <row r="4946" spans="6:25">
      <c r="F4946" s="60"/>
      <c r="G4946" s="46"/>
      <c r="N4946" s="91"/>
      <c r="U4946" s="91"/>
      <c r="W4946" s="47"/>
      <c r="Y4946" s="80"/>
    </row>
    <row r="4947" spans="6:25">
      <c r="F4947" s="60"/>
      <c r="G4947" s="46"/>
      <c r="N4947" s="91"/>
      <c r="U4947" s="91"/>
      <c r="W4947" s="47"/>
      <c r="Y4947" s="80"/>
    </row>
    <row r="4948" spans="6:25">
      <c r="F4948" s="60"/>
      <c r="G4948" s="46"/>
      <c r="N4948" s="91"/>
      <c r="U4948" s="91"/>
      <c r="W4948" s="47"/>
      <c r="Y4948" s="80"/>
    </row>
    <row r="4949" spans="6:25">
      <c r="F4949" s="60"/>
      <c r="G4949" s="46"/>
      <c r="N4949" s="91"/>
      <c r="U4949" s="91"/>
      <c r="W4949" s="47"/>
      <c r="Y4949" s="80"/>
    </row>
    <row r="4950" spans="6:25">
      <c r="F4950" s="60"/>
      <c r="G4950" s="46"/>
      <c r="N4950" s="91"/>
      <c r="U4950" s="91"/>
      <c r="W4950" s="47"/>
      <c r="Y4950" s="80"/>
    </row>
    <row r="4951" spans="6:25">
      <c r="F4951" s="60"/>
      <c r="G4951" s="46"/>
      <c r="N4951" s="91"/>
      <c r="U4951" s="91"/>
      <c r="W4951" s="47"/>
      <c r="Y4951" s="80"/>
    </row>
    <row r="4952" spans="6:25">
      <c r="F4952" s="60"/>
      <c r="G4952" s="46"/>
      <c r="N4952" s="91"/>
      <c r="U4952" s="91"/>
      <c r="W4952" s="47"/>
      <c r="Y4952" s="80"/>
    </row>
    <row r="4953" spans="6:25">
      <c r="F4953" s="60"/>
      <c r="G4953" s="46"/>
      <c r="N4953" s="91"/>
      <c r="U4953" s="91"/>
      <c r="W4953" s="47"/>
      <c r="Y4953" s="80"/>
    </row>
    <row r="4954" spans="6:25">
      <c r="F4954" s="60"/>
      <c r="G4954" s="46"/>
      <c r="N4954" s="91"/>
      <c r="U4954" s="91"/>
      <c r="W4954" s="47"/>
      <c r="Y4954" s="80"/>
    </row>
    <row r="4955" spans="6:25">
      <c r="F4955" s="60"/>
      <c r="G4955" s="46"/>
      <c r="N4955" s="91"/>
      <c r="U4955" s="91"/>
      <c r="W4955" s="47"/>
      <c r="Y4955" s="80"/>
    </row>
    <row r="4956" spans="6:25">
      <c r="F4956" s="60"/>
      <c r="G4956" s="46"/>
      <c r="N4956" s="91"/>
      <c r="U4956" s="91"/>
      <c r="W4956" s="47"/>
      <c r="Y4956" s="80"/>
    </row>
    <row r="4957" spans="6:25">
      <c r="F4957" s="60"/>
      <c r="G4957" s="46"/>
      <c r="N4957" s="91"/>
      <c r="U4957" s="91"/>
      <c r="W4957" s="47"/>
      <c r="Y4957" s="80"/>
    </row>
    <row r="4958" spans="6:25">
      <c r="F4958" s="60"/>
      <c r="G4958" s="46"/>
      <c r="N4958" s="91"/>
      <c r="U4958" s="91"/>
      <c r="W4958" s="47"/>
      <c r="Y4958" s="80"/>
    </row>
    <row r="4959" spans="6:25">
      <c r="F4959" s="91"/>
      <c r="G4959" s="46"/>
      <c r="N4959" s="91"/>
      <c r="U4959" s="91"/>
      <c r="W4959" s="47"/>
      <c r="Y4959" s="80"/>
    </row>
    <row r="4960" spans="6:25">
      <c r="F4960" s="91"/>
      <c r="G4960" s="46"/>
      <c r="U4960" s="91"/>
      <c r="W4960" s="47"/>
      <c r="Y4960" s="80"/>
    </row>
    <row r="4961" spans="6:25">
      <c r="F4961" s="91"/>
      <c r="G4961" s="46"/>
      <c r="U4961" s="91"/>
      <c r="W4961" s="47"/>
      <c r="Y4961" s="80"/>
    </row>
    <row r="4962" spans="6:25">
      <c r="F4962" s="91"/>
      <c r="G4962" s="46"/>
      <c r="U4962" s="91"/>
      <c r="W4962" s="47"/>
      <c r="Y4962" s="80"/>
    </row>
    <row r="4963" spans="6:25">
      <c r="F4963" s="91"/>
      <c r="G4963" s="46"/>
      <c r="U4963" s="91"/>
      <c r="W4963" s="47"/>
      <c r="Y4963" s="80"/>
    </row>
    <row r="4964" spans="6:25">
      <c r="F4964" s="91"/>
      <c r="G4964" s="46"/>
      <c r="U4964" s="91"/>
      <c r="W4964" s="47"/>
      <c r="Y4964" s="80"/>
    </row>
    <row r="4965" spans="6:25">
      <c r="F4965" s="91"/>
      <c r="G4965" s="46"/>
      <c r="U4965" s="91"/>
      <c r="W4965" s="47"/>
      <c r="Y4965" s="80"/>
    </row>
    <row r="4966" spans="6:25">
      <c r="F4966" s="91"/>
      <c r="G4966" s="46"/>
      <c r="U4966" s="91"/>
      <c r="W4966" s="47"/>
      <c r="Y4966" s="80"/>
    </row>
    <row r="4967" spans="6:25">
      <c r="F4967" s="91"/>
      <c r="G4967" s="46"/>
      <c r="U4967" s="91"/>
      <c r="W4967" s="47"/>
      <c r="Y4967" s="80"/>
    </row>
    <row r="4968" spans="6:25">
      <c r="F4968" s="91"/>
      <c r="G4968" s="46"/>
      <c r="U4968" s="91"/>
      <c r="W4968" s="47"/>
      <c r="Y4968" s="80"/>
    </row>
    <row r="4969" spans="6:25">
      <c r="F4969" s="91"/>
      <c r="G4969" s="46"/>
      <c r="U4969" s="91"/>
      <c r="W4969" s="47"/>
      <c r="Y4969" s="80"/>
    </row>
    <row r="4970" spans="6:25">
      <c r="F4970" s="91"/>
      <c r="G4970" s="46"/>
      <c r="U4970" s="91"/>
      <c r="W4970" s="47"/>
      <c r="Y4970" s="80"/>
    </row>
    <row r="4971" spans="6:25">
      <c r="F4971" s="91"/>
      <c r="G4971" s="46"/>
      <c r="U4971" s="91"/>
      <c r="W4971" s="47"/>
      <c r="Y4971" s="80"/>
    </row>
    <row r="4972" spans="6:25">
      <c r="F4972" s="91"/>
      <c r="G4972" s="46"/>
      <c r="U4972" s="91"/>
      <c r="W4972" s="47"/>
      <c r="Y4972" s="80"/>
    </row>
    <row r="4973" spans="6:25">
      <c r="F4973" s="91"/>
      <c r="G4973" s="46"/>
      <c r="U4973" s="91"/>
      <c r="W4973" s="47"/>
      <c r="Y4973" s="80"/>
    </row>
    <row r="4974" spans="6:25">
      <c r="F4974" s="91"/>
      <c r="G4974" s="46"/>
      <c r="U4974" s="91"/>
      <c r="W4974" s="47"/>
      <c r="Y4974" s="80"/>
    </row>
    <row r="4975" spans="6:25">
      <c r="F4975" s="91"/>
      <c r="G4975" s="46"/>
      <c r="U4975" s="91"/>
      <c r="W4975" s="47"/>
      <c r="Y4975" s="80"/>
    </row>
    <row r="4976" spans="6:25">
      <c r="F4976" s="91"/>
      <c r="G4976" s="46"/>
      <c r="U4976" s="91"/>
      <c r="W4976" s="47"/>
      <c r="Y4976" s="80"/>
    </row>
    <row r="4977" spans="6:25">
      <c r="F4977" s="91"/>
      <c r="G4977" s="46"/>
      <c r="U4977" s="91"/>
      <c r="W4977" s="47"/>
      <c r="Y4977" s="80"/>
    </row>
    <row r="4978" spans="6:25">
      <c r="F4978" s="91"/>
      <c r="G4978" s="46"/>
      <c r="U4978" s="91"/>
      <c r="W4978" s="47"/>
      <c r="Y4978" s="80"/>
    </row>
    <row r="4979" spans="6:25">
      <c r="F4979" s="91"/>
      <c r="G4979" s="46"/>
      <c r="U4979" s="91"/>
      <c r="W4979" s="47"/>
      <c r="Y4979" s="80"/>
    </row>
    <row r="4980" spans="6:25">
      <c r="F4980" s="91"/>
      <c r="G4980" s="46"/>
      <c r="N4980" s="66"/>
      <c r="U4980" s="91"/>
      <c r="W4980" s="47"/>
      <c r="Y4980" s="80"/>
    </row>
    <row r="4981" spans="6:25">
      <c r="F4981" s="91"/>
      <c r="G4981" s="46"/>
      <c r="N4981" s="67"/>
      <c r="U4981" s="91"/>
      <c r="W4981" s="47"/>
      <c r="Y4981" s="80"/>
    </row>
    <row r="4982" spans="6:25">
      <c r="F4982" s="91"/>
      <c r="G4982" s="46"/>
      <c r="N4982" s="65"/>
      <c r="U4982" s="91"/>
      <c r="W4982" s="47"/>
      <c r="Y4982" s="80"/>
    </row>
    <row r="4983" spans="6:25">
      <c r="F4983" s="91"/>
      <c r="G4983" s="46"/>
      <c r="N4983" s="64"/>
      <c r="U4983" s="91"/>
      <c r="W4983" s="47"/>
      <c r="Y4983" s="80"/>
    </row>
    <row r="4984" spans="6:25">
      <c r="F4984" s="91"/>
      <c r="G4984" s="46"/>
      <c r="N4984" s="66"/>
      <c r="U4984" s="91"/>
      <c r="W4984" s="47"/>
      <c r="Y4984" s="80"/>
    </row>
    <row r="4985" spans="6:25">
      <c r="F4985" s="91"/>
      <c r="G4985" s="46"/>
      <c r="N4985" s="67"/>
      <c r="U4985" s="91"/>
      <c r="W4985" s="47"/>
      <c r="Y4985" s="80"/>
    </row>
    <row r="4986" spans="6:25">
      <c r="F4986" s="91"/>
      <c r="G4986" s="46"/>
      <c r="N4986" s="68"/>
      <c r="U4986" s="91"/>
      <c r="W4986" s="47"/>
      <c r="Y4986" s="80"/>
    </row>
    <row r="4987" spans="6:25">
      <c r="F4987" s="91"/>
      <c r="G4987" s="46"/>
      <c r="N4987" s="91"/>
      <c r="U4987" s="91"/>
      <c r="W4987" s="47"/>
      <c r="Y4987" s="80"/>
    </row>
    <row r="4988" spans="6:25">
      <c r="F4988" s="91"/>
      <c r="G4988" s="46"/>
      <c r="N4988" s="69"/>
      <c r="U4988" s="91"/>
      <c r="W4988" s="47"/>
      <c r="Y4988" s="80"/>
    </row>
    <row r="4989" spans="6:25">
      <c r="F4989" s="91"/>
      <c r="G4989" s="46"/>
      <c r="N4989" s="65"/>
      <c r="U4989" s="91"/>
      <c r="W4989" s="47"/>
      <c r="Y4989" s="80"/>
    </row>
    <row r="4990" spans="6:25">
      <c r="F4990" s="91"/>
      <c r="G4990" s="46"/>
      <c r="N4990" s="65"/>
      <c r="U4990" s="91"/>
      <c r="W4990" s="47"/>
      <c r="Y4990" s="80"/>
    </row>
    <row r="4991" spans="6:25">
      <c r="F4991" s="91"/>
      <c r="G4991" s="46"/>
      <c r="N4991" s="64"/>
      <c r="U4991" s="91"/>
      <c r="W4991" s="47"/>
      <c r="Y4991" s="80"/>
    </row>
    <row r="4992" spans="6:25">
      <c r="F4992" s="91"/>
      <c r="G4992" s="46"/>
      <c r="N4992" s="91"/>
      <c r="U4992" s="91"/>
      <c r="W4992" s="47"/>
      <c r="Y4992" s="80"/>
    </row>
    <row r="4993" spans="6:25">
      <c r="F4993" s="91"/>
      <c r="G4993" s="46"/>
      <c r="N4993" s="91"/>
      <c r="U4993" s="91"/>
      <c r="W4993" s="47"/>
      <c r="Y4993" s="80"/>
    </row>
    <row r="4994" spans="6:25">
      <c r="F4994" s="91"/>
      <c r="G4994" s="46"/>
      <c r="N4994" s="91"/>
      <c r="U4994" s="91"/>
      <c r="W4994" s="47"/>
      <c r="Y4994" s="80"/>
    </row>
    <row r="4995" spans="6:25">
      <c r="F4995" s="91"/>
      <c r="G4995" s="46"/>
      <c r="N4995" s="91"/>
      <c r="U4995" s="91"/>
      <c r="W4995" s="47"/>
      <c r="Y4995" s="80"/>
    </row>
    <row r="4996" spans="6:25">
      <c r="F4996" s="91"/>
      <c r="G4996" s="46"/>
      <c r="N4996" s="91"/>
      <c r="U4996" s="91"/>
      <c r="W4996" s="47"/>
      <c r="Y4996" s="80"/>
    </row>
    <row r="4997" spans="6:25">
      <c r="F4997" s="91"/>
      <c r="G4997" s="46"/>
      <c r="N4997" s="91"/>
      <c r="U4997" s="91"/>
      <c r="W4997" s="47"/>
      <c r="Y4997" s="80"/>
    </row>
    <row r="4998" spans="6:25">
      <c r="F4998" s="91"/>
      <c r="G4998" s="46"/>
      <c r="N4998" s="91"/>
      <c r="U4998" s="91"/>
      <c r="W4998" s="47"/>
      <c r="Y4998" s="80"/>
    </row>
    <row r="4999" spans="6:25">
      <c r="F4999" s="91"/>
      <c r="G4999" s="46"/>
      <c r="N4999" s="91"/>
      <c r="U4999" s="91"/>
      <c r="W4999" s="47"/>
      <c r="Y4999" s="80"/>
    </row>
    <row r="5000" spans="6:25">
      <c r="F5000" s="91"/>
      <c r="G5000" s="46"/>
      <c r="N5000" s="91"/>
      <c r="U5000" s="91"/>
      <c r="W5000" s="47"/>
      <c r="Y5000" s="80"/>
    </row>
    <row r="5001" spans="6:25">
      <c r="F5001" s="91"/>
      <c r="G5001" s="46"/>
      <c r="N5001" s="91"/>
      <c r="U5001" s="91"/>
      <c r="W5001" s="47"/>
      <c r="Y5001" s="80"/>
    </row>
    <row r="5002" spans="6:25">
      <c r="F5002" s="91"/>
      <c r="G5002" s="46"/>
      <c r="N5002" s="91"/>
      <c r="U5002" s="91"/>
      <c r="W5002" s="47"/>
      <c r="Y5002" s="80"/>
    </row>
    <row r="5003" spans="6:25">
      <c r="F5003" s="91"/>
      <c r="G5003" s="46"/>
      <c r="N5003" s="91"/>
      <c r="U5003" s="91"/>
      <c r="W5003" s="47"/>
      <c r="Y5003" s="80"/>
    </row>
    <row r="5004" spans="6:25">
      <c r="F5004" s="91"/>
      <c r="G5004" s="46"/>
      <c r="N5004" s="91"/>
      <c r="U5004" s="91"/>
      <c r="W5004" s="47"/>
      <c r="Y5004" s="80"/>
    </row>
    <row r="5005" spans="6:25">
      <c r="F5005" s="91"/>
      <c r="G5005" s="46"/>
      <c r="N5005" s="91"/>
      <c r="U5005" s="91"/>
      <c r="W5005" s="47"/>
      <c r="Y5005" s="80"/>
    </row>
    <row r="5006" spans="6:25">
      <c r="F5006" s="91"/>
      <c r="G5006" s="46"/>
      <c r="N5006" s="91"/>
      <c r="U5006" s="91"/>
      <c r="W5006" s="47"/>
      <c r="Y5006" s="80"/>
    </row>
    <row r="5007" spans="6:25">
      <c r="F5007" s="91"/>
      <c r="G5007" s="46"/>
      <c r="N5007" s="91"/>
      <c r="U5007" s="91"/>
      <c r="W5007" s="47"/>
      <c r="Y5007" s="80"/>
    </row>
    <row r="5008" spans="6:25">
      <c r="F5008" s="91"/>
      <c r="G5008" s="46"/>
      <c r="N5008" s="91"/>
      <c r="U5008" s="91"/>
      <c r="W5008" s="47"/>
      <c r="Y5008" s="80"/>
    </row>
    <row r="5009" spans="6:25">
      <c r="F5009" s="91"/>
      <c r="G5009" s="46"/>
      <c r="U5009" s="91"/>
      <c r="W5009" s="47"/>
      <c r="Y5009" s="80"/>
    </row>
    <row r="5010" spans="6:25">
      <c r="F5010" s="91"/>
      <c r="G5010" s="46"/>
      <c r="N5010" s="91"/>
      <c r="U5010" s="91"/>
      <c r="W5010" s="47"/>
      <c r="Y5010" s="80"/>
    </row>
    <row r="5011" spans="6:25">
      <c r="F5011" s="91"/>
      <c r="G5011" s="46"/>
      <c r="U5011" s="91"/>
      <c r="W5011" s="47"/>
      <c r="Y5011" s="80"/>
    </row>
    <row r="5012" spans="6:25">
      <c r="F5012" s="91"/>
      <c r="G5012" s="46"/>
      <c r="N5012" s="91"/>
      <c r="U5012" s="91"/>
      <c r="W5012" s="47"/>
      <c r="Y5012" s="80"/>
    </row>
    <row r="5013" spans="6:25">
      <c r="F5013" s="91"/>
      <c r="G5013" s="46"/>
      <c r="N5013" s="91"/>
      <c r="U5013" s="91"/>
      <c r="W5013" s="47"/>
      <c r="Y5013" s="80"/>
    </row>
    <row r="5014" spans="6:25">
      <c r="F5014" s="91"/>
      <c r="G5014" s="46"/>
      <c r="N5014" s="91"/>
      <c r="U5014" s="91"/>
      <c r="W5014" s="47"/>
      <c r="Y5014" s="80"/>
    </row>
    <row r="5015" spans="6:25">
      <c r="F5015" s="91"/>
      <c r="G5015" s="46"/>
      <c r="N5015" s="91"/>
      <c r="U5015" s="91"/>
      <c r="W5015" s="47"/>
      <c r="Y5015" s="80"/>
    </row>
    <row r="5016" spans="6:25">
      <c r="F5016" s="91"/>
      <c r="G5016" s="46"/>
      <c r="N5016" s="91"/>
      <c r="U5016" s="91"/>
      <c r="W5016" s="47"/>
      <c r="Y5016" s="80"/>
    </row>
    <row r="5017" spans="6:25">
      <c r="F5017" s="91"/>
      <c r="G5017" s="46"/>
      <c r="N5017" s="91"/>
      <c r="U5017" s="91"/>
      <c r="W5017" s="47"/>
      <c r="Y5017" s="80"/>
    </row>
    <row r="5018" spans="6:25">
      <c r="F5018" s="91"/>
      <c r="G5018" s="46"/>
      <c r="N5018" s="91"/>
      <c r="U5018" s="91"/>
      <c r="W5018" s="47"/>
      <c r="Y5018" s="80"/>
    </row>
    <row r="5019" spans="6:25">
      <c r="F5019" s="91"/>
      <c r="G5019" s="46"/>
      <c r="N5019" s="91"/>
      <c r="U5019" s="91"/>
      <c r="W5019" s="47"/>
      <c r="Y5019" s="80"/>
    </row>
    <row r="5020" spans="6:25">
      <c r="F5020" s="91"/>
      <c r="G5020" s="46"/>
      <c r="N5020" s="91"/>
      <c r="U5020" s="91"/>
      <c r="W5020" s="47"/>
      <c r="Y5020" s="80"/>
    </row>
    <row r="5021" spans="6:25">
      <c r="F5021" s="91"/>
      <c r="G5021" s="46"/>
      <c r="N5021" s="91"/>
      <c r="U5021" s="91"/>
      <c r="W5021" s="47"/>
      <c r="Y5021" s="80"/>
    </row>
    <row r="5022" spans="6:25">
      <c r="F5022" s="91"/>
      <c r="G5022" s="46"/>
      <c r="N5022" s="91"/>
      <c r="U5022" s="91"/>
      <c r="W5022" s="47"/>
      <c r="Y5022" s="80"/>
    </row>
    <row r="5023" spans="6:25">
      <c r="F5023" s="91"/>
      <c r="G5023" s="46"/>
      <c r="N5023" s="91"/>
      <c r="U5023" s="91"/>
      <c r="W5023" s="47"/>
      <c r="Y5023" s="80"/>
    </row>
    <row r="5024" spans="6:25">
      <c r="F5024" s="91"/>
      <c r="G5024" s="46"/>
      <c r="N5024" s="91"/>
      <c r="U5024" s="91"/>
      <c r="W5024" s="47"/>
      <c r="Y5024" s="80"/>
    </row>
    <row r="5025" spans="6:25">
      <c r="F5025" s="91"/>
      <c r="G5025" s="46"/>
      <c r="U5025" s="91"/>
      <c r="W5025" s="47"/>
      <c r="Y5025" s="80"/>
    </row>
    <row r="5026" spans="6:25">
      <c r="F5026" s="91"/>
      <c r="G5026" s="46"/>
      <c r="N5026" s="91"/>
      <c r="U5026" s="91"/>
      <c r="W5026" s="47"/>
      <c r="Y5026" s="80"/>
    </row>
    <row r="5027" spans="6:25">
      <c r="F5027" s="91"/>
      <c r="G5027" s="46"/>
      <c r="U5027" s="91"/>
      <c r="W5027" s="47"/>
      <c r="Y5027" s="80"/>
    </row>
    <row r="5028" spans="6:25">
      <c r="F5028" s="91"/>
      <c r="G5028" s="46"/>
      <c r="N5028" s="91"/>
      <c r="U5028" s="91"/>
      <c r="W5028" s="47"/>
      <c r="Y5028" s="80"/>
    </row>
    <row r="5029" spans="6:25">
      <c r="F5029" s="91"/>
      <c r="G5029" s="46"/>
      <c r="N5029" s="91"/>
      <c r="U5029" s="91"/>
      <c r="W5029" s="47"/>
      <c r="Y5029" s="80"/>
    </row>
    <row r="5030" spans="6:25">
      <c r="F5030" s="91"/>
      <c r="G5030" s="46"/>
      <c r="N5030" s="91"/>
      <c r="U5030" s="91"/>
      <c r="W5030" s="47"/>
      <c r="Y5030" s="80"/>
    </row>
    <row r="5031" spans="6:25">
      <c r="F5031" s="91"/>
      <c r="G5031" s="46"/>
      <c r="N5031" s="91"/>
      <c r="U5031" s="91"/>
      <c r="W5031" s="47"/>
      <c r="Y5031" s="80"/>
    </row>
    <row r="5032" spans="6:25">
      <c r="F5032" s="91"/>
      <c r="G5032" s="46"/>
      <c r="N5032" s="91"/>
      <c r="U5032" s="91"/>
      <c r="W5032" s="47"/>
      <c r="Y5032" s="80"/>
    </row>
    <row r="5033" spans="6:25">
      <c r="F5033" s="91"/>
      <c r="G5033" s="46"/>
      <c r="N5033" s="91"/>
      <c r="U5033" s="91"/>
      <c r="W5033" s="47"/>
      <c r="Y5033" s="80"/>
    </row>
    <row r="5034" spans="6:25">
      <c r="F5034" s="91"/>
      <c r="G5034" s="46"/>
      <c r="N5034" s="91"/>
      <c r="U5034" s="91"/>
      <c r="W5034" s="47"/>
      <c r="Y5034" s="80"/>
    </row>
    <row r="5035" spans="6:25">
      <c r="F5035" s="91"/>
      <c r="G5035" s="46"/>
      <c r="N5035" s="91"/>
      <c r="U5035" s="91"/>
      <c r="W5035" s="47"/>
      <c r="Y5035" s="80"/>
    </row>
    <row r="5036" spans="6:25">
      <c r="F5036" s="91"/>
      <c r="G5036" s="46"/>
      <c r="U5036" s="91"/>
      <c r="W5036" s="47"/>
      <c r="Y5036" s="80"/>
    </row>
    <row r="5037" spans="6:25">
      <c r="F5037" s="91"/>
      <c r="G5037" s="46"/>
      <c r="N5037" s="91"/>
      <c r="U5037" s="91"/>
      <c r="W5037" s="47"/>
      <c r="Y5037" s="80"/>
    </row>
    <row r="5038" spans="6:25">
      <c r="F5038" s="91"/>
      <c r="G5038" s="46"/>
      <c r="N5038" s="91"/>
      <c r="U5038" s="91"/>
      <c r="W5038" s="47"/>
      <c r="Y5038" s="80"/>
    </row>
    <row r="5039" spans="6:25">
      <c r="F5039" s="91"/>
      <c r="G5039" s="46"/>
      <c r="N5039" s="91"/>
      <c r="U5039" s="91"/>
      <c r="W5039" s="47"/>
      <c r="Y5039" s="80"/>
    </row>
    <row r="5040" spans="6:25">
      <c r="F5040" s="91"/>
      <c r="G5040" s="46"/>
      <c r="N5040" s="91"/>
      <c r="U5040" s="91"/>
      <c r="W5040" s="47"/>
      <c r="Y5040" s="80"/>
    </row>
    <row r="5041" spans="6:25">
      <c r="F5041" s="91"/>
      <c r="G5041" s="46"/>
      <c r="N5041" s="91"/>
      <c r="U5041" s="91"/>
      <c r="W5041" s="47"/>
      <c r="Y5041" s="80"/>
    </row>
    <row r="5042" spans="6:25">
      <c r="F5042" s="91"/>
      <c r="G5042" s="46"/>
      <c r="N5042" s="91"/>
      <c r="U5042" s="91"/>
      <c r="W5042" s="47"/>
      <c r="Y5042" s="80"/>
    </row>
    <row r="5043" spans="6:25">
      <c r="F5043" s="91"/>
      <c r="G5043" s="46"/>
      <c r="N5043" s="91"/>
      <c r="U5043" s="91"/>
      <c r="W5043" s="47"/>
      <c r="Y5043" s="80"/>
    </row>
    <row r="5044" spans="6:25">
      <c r="F5044" s="91"/>
      <c r="G5044" s="46"/>
      <c r="N5044" s="91"/>
      <c r="U5044" s="91"/>
      <c r="W5044" s="47"/>
      <c r="Y5044" s="80"/>
    </row>
    <row r="5045" spans="6:25">
      <c r="F5045" s="91"/>
      <c r="G5045" s="46"/>
      <c r="N5045" s="91"/>
      <c r="U5045" s="91"/>
      <c r="W5045" s="47"/>
      <c r="Y5045" s="80"/>
    </row>
    <row r="5046" spans="6:25">
      <c r="F5046" s="91"/>
      <c r="G5046" s="46"/>
      <c r="N5046" s="91"/>
      <c r="U5046" s="91"/>
      <c r="W5046" s="47"/>
      <c r="Y5046" s="80"/>
    </row>
    <row r="5047" spans="6:25">
      <c r="F5047" s="91"/>
      <c r="G5047" s="46"/>
      <c r="N5047" s="91"/>
      <c r="U5047" s="91"/>
      <c r="W5047" s="47"/>
      <c r="Y5047" s="80"/>
    </row>
    <row r="5048" spans="6:25">
      <c r="F5048" s="91"/>
      <c r="G5048" s="46"/>
      <c r="N5048" s="91"/>
      <c r="U5048" s="91"/>
      <c r="W5048" s="47"/>
      <c r="Y5048" s="80"/>
    </row>
    <row r="5049" spans="6:25">
      <c r="F5049" s="91"/>
      <c r="G5049" s="46"/>
      <c r="N5049" s="91"/>
      <c r="U5049" s="91"/>
      <c r="W5049" s="47"/>
      <c r="Y5049" s="80"/>
    </row>
    <row r="5050" spans="6:25">
      <c r="F5050" s="91"/>
      <c r="G5050" s="46"/>
      <c r="N5050" s="91"/>
      <c r="U5050" s="91"/>
      <c r="W5050" s="47"/>
      <c r="Y5050" s="80"/>
    </row>
    <row r="5051" spans="6:25">
      <c r="F5051" s="91"/>
      <c r="G5051" s="46"/>
      <c r="N5051" s="91"/>
      <c r="U5051" s="91"/>
      <c r="W5051" s="47"/>
      <c r="Y5051" s="80"/>
    </row>
    <row r="5052" spans="6:25">
      <c r="F5052" s="91"/>
      <c r="G5052" s="46"/>
      <c r="N5052" s="91"/>
      <c r="U5052" s="91"/>
      <c r="W5052" s="47"/>
      <c r="Y5052" s="80"/>
    </row>
    <row r="5053" spans="6:25">
      <c r="F5053" s="91"/>
      <c r="G5053" s="46"/>
      <c r="N5053" s="91"/>
      <c r="U5053" s="91"/>
      <c r="W5053" s="47"/>
      <c r="Y5053" s="80"/>
    </row>
    <row r="5054" spans="6:25">
      <c r="F5054" s="91"/>
      <c r="G5054" s="46"/>
      <c r="N5054" s="91"/>
      <c r="U5054" s="91"/>
      <c r="W5054" s="47"/>
      <c r="Y5054" s="80"/>
    </row>
    <row r="5055" spans="6:25">
      <c r="F5055" s="91"/>
      <c r="G5055" s="46"/>
      <c r="N5055" s="91"/>
      <c r="U5055" s="91"/>
      <c r="W5055" s="47"/>
      <c r="Y5055" s="80"/>
    </row>
    <row r="5056" spans="6:25">
      <c r="F5056" s="91"/>
      <c r="G5056" s="46"/>
      <c r="N5056" s="91"/>
      <c r="U5056" s="91"/>
      <c r="W5056" s="47"/>
      <c r="Y5056" s="80"/>
    </row>
    <row r="5057" spans="6:26">
      <c r="F5057" s="91"/>
      <c r="G5057" s="46"/>
      <c r="N5057" s="91"/>
      <c r="U5057" s="91"/>
      <c r="W5057" s="47"/>
      <c r="Y5057" s="80"/>
    </row>
    <row r="5060" spans="6:26">
      <c r="F5060" s="91"/>
      <c r="G5060" s="46"/>
      <c r="N5060" s="33"/>
      <c r="U5060" s="91"/>
      <c r="W5060" s="47"/>
      <c r="Y5060" s="80"/>
      <c r="Z5060" s="49"/>
    </row>
    <row r="5061" spans="6:26">
      <c r="F5061" s="91"/>
      <c r="G5061" s="46"/>
      <c r="N5061" s="33"/>
      <c r="U5061" s="91"/>
      <c r="W5061" s="47"/>
      <c r="Y5061" s="80"/>
      <c r="Z5061" s="49"/>
    </row>
    <row r="5062" spans="6:26">
      <c r="F5062" s="91"/>
      <c r="G5062" s="46"/>
      <c r="N5062" s="33"/>
      <c r="U5062" s="91"/>
      <c r="W5062" s="47"/>
      <c r="Y5062" s="80"/>
      <c r="Z5062" s="49"/>
    </row>
    <row r="5063" spans="6:26">
      <c r="F5063" s="91"/>
      <c r="G5063" s="46"/>
      <c r="N5063" s="33"/>
      <c r="U5063" s="91"/>
      <c r="W5063" s="47"/>
      <c r="Y5063" s="80"/>
      <c r="Z5063" s="49"/>
    </row>
    <row r="5064" spans="6:26">
      <c r="F5064" s="91"/>
      <c r="G5064" s="46"/>
      <c r="N5064" s="33"/>
      <c r="U5064" s="91"/>
      <c r="W5064" s="47"/>
      <c r="Y5064" s="80"/>
      <c r="Z5064" s="49"/>
    </row>
    <row r="5065" spans="6:26">
      <c r="F5065" s="91"/>
      <c r="G5065" s="46"/>
      <c r="N5065" s="33"/>
      <c r="U5065" s="91"/>
      <c r="W5065" s="47"/>
      <c r="Y5065" s="80"/>
      <c r="Z5065" s="49"/>
    </row>
    <row r="5066" spans="6:26">
      <c r="F5066" s="91"/>
      <c r="G5066" s="46"/>
      <c r="N5066" s="33"/>
      <c r="U5066" s="91"/>
      <c r="W5066" s="47"/>
      <c r="Y5066" s="80"/>
      <c r="Z5066" s="49"/>
    </row>
    <row r="5067" spans="6:26">
      <c r="F5067" s="91"/>
      <c r="G5067" s="46"/>
      <c r="N5067" s="33"/>
      <c r="U5067" s="91"/>
      <c r="W5067" s="47"/>
      <c r="Y5067" s="80"/>
      <c r="Z5067" s="49"/>
    </row>
    <row r="5068" spans="6:26">
      <c r="F5068" s="91"/>
      <c r="G5068" s="46"/>
      <c r="N5068" s="33"/>
      <c r="U5068" s="91"/>
      <c r="W5068" s="47"/>
      <c r="Y5068" s="80"/>
      <c r="Z5068" s="49"/>
    </row>
    <row r="5069" spans="6:26">
      <c r="F5069" s="91"/>
      <c r="G5069" s="46"/>
      <c r="N5069" s="33"/>
      <c r="U5069" s="91"/>
      <c r="W5069" s="47"/>
      <c r="Y5069" s="80"/>
      <c r="Z5069" s="49"/>
    </row>
    <row r="5070" spans="6:26">
      <c r="F5070" s="91"/>
      <c r="G5070" s="46"/>
      <c r="N5070" s="33"/>
      <c r="U5070" s="91"/>
      <c r="W5070" s="47"/>
      <c r="Y5070" s="80"/>
      <c r="Z5070" s="49"/>
    </row>
    <row r="5071" spans="6:26">
      <c r="F5071" s="91"/>
      <c r="G5071" s="46"/>
      <c r="N5071" s="33"/>
      <c r="U5071" s="91"/>
      <c r="W5071" s="47"/>
      <c r="Y5071" s="80"/>
      <c r="Z5071" s="49"/>
    </row>
    <row r="5072" spans="6:26">
      <c r="F5072" s="91"/>
      <c r="G5072" s="46"/>
      <c r="N5072" s="33"/>
      <c r="U5072" s="91"/>
      <c r="W5072" s="47"/>
      <c r="Y5072" s="80"/>
      <c r="Z5072" s="49"/>
    </row>
    <row r="5073" spans="6:26">
      <c r="F5073" s="91"/>
      <c r="G5073" s="46"/>
      <c r="N5073" s="33"/>
      <c r="U5073" s="91"/>
      <c r="W5073" s="47"/>
      <c r="Y5073" s="80"/>
      <c r="Z5073" s="49"/>
    </row>
    <row r="5074" spans="6:26">
      <c r="F5074" s="91"/>
      <c r="G5074" s="46"/>
      <c r="N5074" s="33"/>
      <c r="U5074" s="91"/>
      <c r="W5074" s="47"/>
      <c r="Y5074" s="80"/>
      <c r="Z5074" s="49"/>
    </row>
    <row r="5075" spans="6:26">
      <c r="F5075" s="91"/>
      <c r="G5075" s="46"/>
      <c r="N5075" s="33"/>
      <c r="U5075" s="91"/>
      <c r="W5075" s="47"/>
      <c r="Y5075" s="80"/>
      <c r="Z5075" s="49"/>
    </row>
    <row r="5076" spans="6:26">
      <c r="F5076" s="91"/>
      <c r="G5076" s="46"/>
      <c r="N5076" s="33"/>
      <c r="U5076" s="91"/>
      <c r="W5076" s="47"/>
      <c r="Y5076" s="80"/>
      <c r="Z5076" s="49"/>
    </row>
    <row r="5077" spans="6:26">
      <c r="F5077" s="91"/>
      <c r="G5077" s="46"/>
      <c r="N5077" s="33"/>
      <c r="U5077" s="91"/>
      <c r="W5077" s="47"/>
      <c r="Y5077" s="80"/>
      <c r="Z5077" s="49"/>
    </row>
    <row r="5078" spans="6:26">
      <c r="F5078" s="91"/>
      <c r="G5078" s="46"/>
      <c r="N5078" s="33"/>
      <c r="U5078" s="91"/>
      <c r="W5078" s="47"/>
      <c r="Y5078" s="80"/>
      <c r="Z5078" s="49"/>
    </row>
    <row r="5079" spans="6:26">
      <c r="F5079" s="91"/>
      <c r="G5079" s="46"/>
      <c r="N5079" s="33"/>
      <c r="U5079" s="91"/>
      <c r="W5079" s="47"/>
      <c r="Y5079" s="80"/>
      <c r="Z5079" s="49"/>
    </row>
    <row r="5080" spans="6:26">
      <c r="F5080" s="91"/>
      <c r="G5080" s="46"/>
      <c r="N5080" s="33"/>
      <c r="U5080" s="91"/>
      <c r="W5080" s="47"/>
      <c r="Y5080" s="80"/>
      <c r="Z5080" s="49"/>
    </row>
    <row r="5081" spans="6:26">
      <c r="F5081" s="91"/>
      <c r="G5081" s="46"/>
      <c r="N5081" s="33"/>
      <c r="U5081" s="91"/>
      <c r="W5081" s="47"/>
      <c r="Y5081" s="80"/>
      <c r="Z5081" s="49"/>
    </row>
    <row r="5082" spans="6:26">
      <c r="F5082" s="91"/>
      <c r="G5082" s="46"/>
      <c r="N5082" s="33"/>
      <c r="U5082" s="91"/>
      <c r="W5082" s="47"/>
      <c r="Y5082" s="80"/>
      <c r="Z5082" s="49"/>
    </row>
    <row r="5083" spans="6:26">
      <c r="F5083" s="91"/>
      <c r="G5083" s="46"/>
      <c r="N5083" s="33"/>
      <c r="U5083" s="91"/>
      <c r="W5083" s="47"/>
      <c r="Y5083" s="80"/>
      <c r="Z5083" s="49"/>
    </row>
    <row r="5084" spans="6:26">
      <c r="F5084" s="91"/>
      <c r="G5084" s="46"/>
      <c r="N5084" s="33"/>
      <c r="U5084" s="91"/>
      <c r="W5084" s="47"/>
      <c r="Y5084" s="80"/>
      <c r="Z5084" s="49"/>
    </row>
    <row r="5085" spans="6:26">
      <c r="F5085" s="91"/>
      <c r="G5085" s="46"/>
      <c r="N5085" s="33"/>
      <c r="U5085" s="91"/>
      <c r="W5085" s="47"/>
      <c r="Y5085" s="80"/>
      <c r="Z5085" s="49"/>
    </row>
    <row r="5086" spans="6:26">
      <c r="F5086" s="91"/>
      <c r="G5086" s="46"/>
      <c r="N5086" s="33"/>
      <c r="U5086" s="91"/>
      <c r="W5086" s="47"/>
      <c r="Y5086" s="80"/>
      <c r="Z5086" s="49"/>
    </row>
    <row r="5087" spans="6:26">
      <c r="F5087" s="91"/>
      <c r="G5087" s="46"/>
      <c r="N5087" s="33"/>
      <c r="U5087" s="91"/>
      <c r="W5087" s="47"/>
      <c r="Y5087" s="80"/>
      <c r="Z5087" s="49"/>
    </row>
    <row r="5088" spans="6:26">
      <c r="F5088" s="91"/>
      <c r="G5088" s="46"/>
      <c r="N5088" s="33"/>
      <c r="U5088" s="91"/>
      <c r="W5088" s="47"/>
      <c r="Y5088" s="80"/>
      <c r="Z5088" s="49"/>
    </row>
    <row r="5089" spans="6:26">
      <c r="F5089" s="91"/>
      <c r="G5089" s="46"/>
      <c r="N5089" s="33"/>
      <c r="U5089" s="91"/>
      <c r="W5089" s="47"/>
      <c r="Y5089" s="80"/>
      <c r="Z5089" s="49"/>
    </row>
    <row r="5090" spans="6:26">
      <c r="F5090" s="91"/>
      <c r="G5090" s="46"/>
      <c r="N5090" s="33"/>
      <c r="U5090" s="91"/>
      <c r="W5090" s="47"/>
      <c r="Y5090" s="80"/>
      <c r="Z5090" s="49"/>
    </row>
    <row r="5091" spans="6:26">
      <c r="F5091" s="91"/>
      <c r="G5091" s="46"/>
      <c r="N5091" s="33"/>
      <c r="U5091" s="91"/>
      <c r="W5091" s="47"/>
      <c r="Y5091" s="80"/>
      <c r="Z5091" s="49"/>
    </row>
    <row r="5093" spans="6:26">
      <c r="F5093" s="91"/>
      <c r="G5093" s="50"/>
      <c r="N5093" s="91"/>
      <c r="U5093" s="91"/>
      <c r="W5093" s="47"/>
      <c r="Y5093" s="80"/>
    </row>
    <row r="5094" spans="6:26">
      <c r="F5094" s="91"/>
      <c r="G5094" s="50"/>
      <c r="U5094" s="91"/>
      <c r="W5094" s="47"/>
      <c r="Y5094" s="80"/>
    </row>
    <row r="5095" spans="6:26">
      <c r="F5095" s="91"/>
      <c r="G5095" s="50"/>
      <c r="U5095" s="91"/>
      <c r="W5095" s="47"/>
      <c r="Y5095" s="80"/>
    </row>
    <row r="5096" spans="6:26">
      <c r="F5096" s="91"/>
      <c r="G5096" s="50"/>
      <c r="U5096" s="91"/>
      <c r="W5096" s="47"/>
      <c r="Y5096" s="80"/>
    </row>
    <row r="5097" spans="6:26">
      <c r="F5097" s="91"/>
      <c r="G5097" s="50"/>
      <c r="U5097" s="91"/>
      <c r="W5097" s="47"/>
      <c r="Y5097" s="80"/>
    </row>
    <row r="5098" spans="6:26">
      <c r="F5098" s="91"/>
      <c r="G5098" s="50"/>
      <c r="U5098" s="91"/>
      <c r="W5098" s="47"/>
      <c r="Y5098" s="80"/>
    </row>
    <row r="5099" spans="6:26">
      <c r="F5099" s="91"/>
      <c r="G5099" s="50"/>
      <c r="U5099" s="91"/>
      <c r="W5099" s="47"/>
      <c r="Y5099" s="80"/>
    </row>
    <row r="5100" spans="6:26">
      <c r="F5100" s="91"/>
      <c r="G5100" s="50"/>
      <c r="U5100" s="91"/>
      <c r="W5100" s="47"/>
      <c r="Y5100" s="80"/>
    </row>
    <row r="5101" spans="6:26">
      <c r="F5101" s="91"/>
      <c r="G5101" s="50"/>
      <c r="U5101" s="91"/>
      <c r="W5101" s="47"/>
      <c r="Y5101" s="80"/>
    </row>
    <row r="5102" spans="6:26">
      <c r="F5102" s="91"/>
      <c r="G5102" s="50"/>
      <c r="U5102" s="91"/>
      <c r="W5102" s="47"/>
      <c r="Y5102" s="80"/>
    </row>
    <row r="5103" spans="6:26">
      <c r="F5103" s="91"/>
      <c r="G5103" s="50"/>
      <c r="U5103" s="91"/>
      <c r="W5103" s="47"/>
      <c r="Y5103" s="80"/>
    </row>
    <row r="5104" spans="6:26">
      <c r="F5104" s="91"/>
      <c r="G5104" s="50"/>
      <c r="U5104" s="91"/>
      <c r="W5104" s="47"/>
      <c r="Y5104" s="80"/>
    </row>
    <row r="5105" spans="6:25">
      <c r="F5105" s="91"/>
      <c r="G5105" s="50"/>
      <c r="U5105" s="91"/>
      <c r="W5105" s="47"/>
      <c r="Y5105" s="80"/>
    </row>
    <row r="5106" spans="6:25">
      <c r="F5106" s="91"/>
      <c r="G5106" s="50"/>
      <c r="U5106" s="91"/>
      <c r="W5106" s="47"/>
      <c r="Y5106" s="80"/>
    </row>
    <row r="5107" spans="6:25">
      <c r="F5107" s="91"/>
      <c r="G5107" s="50"/>
      <c r="U5107" s="91"/>
      <c r="W5107" s="47"/>
      <c r="Y5107" s="80"/>
    </row>
    <row r="5108" spans="6:25">
      <c r="F5108" s="91"/>
      <c r="G5108" s="50"/>
      <c r="U5108" s="91"/>
      <c r="W5108" s="47"/>
      <c r="Y5108" s="80"/>
    </row>
    <row r="5109" spans="6:25">
      <c r="F5109" s="91"/>
      <c r="G5109" s="50"/>
      <c r="U5109" s="91"/>
      <c r="W5109" s="47"/>
      <c r="Y5109" s="80"/>
    </row>
    <row r="5110" spans="6:25">
      <c r="F5110" s="91"/>
      <c r="G5110" s="50"/>
      <c r="U5110" s="91"/>
      <c r="W5110" s="47"/>
      <c r="Y5110" s="80"/>
    </row>
    <row r="5111" spans="6:25">
      <c r="F5111" s="91"/>
      <c r="G5111" s="50"/>
      <c r="U5111" s="91"/>
      <c r="W5111" s="47"/>
      <c r="Y5111" s="80"/>
    </row>
    <row r="5112" spans="6:25">
      <c r="F5112" s="91"/>
      <c r="G5112" s="50"/>
      <c r="U5112" s="91"/>
      <c r="W5112" s="47"/>
      <c r="Y5112" s="80"/>
    </row>
    <row r="5113" spans="6:25">
      <c r="F5113" s="91"/>
      <c r="G5113" s="50"/>
      <c r="U5113" s="91"/>
      <c r="W5113" s="47"/>
      <c r="Y5113" s="80"/>
    </row>
    <row r="5114" spans="6:25">
      <c r="F5114" s="91"/>
      <c r="G5114" s="50"/>
      <c r="N5114" s="66"/>
      <c r="U5114" s="91"/>
      <c r="W5114" s="47"/>
      <c r="Y5114" s="80"/>
    </row>
    <row r="5115" spans="6:25">
      <c r="F5115" s="91"/>
      <c r="G5115" s="50"/>
      <c r="N5115" s="67"/>
      <c r="U5115" s="91"/>
      <c r="W5115" s="47"/>
      <c r="Y5115" s="80"/>
    </row>
    <row r="5116" spans="6:25">
      <c r="F5116" s="91"/>
      <c r="G5116" s="50"/>
      <c r="N5116" s="65"/>
      <c r="U5116" s="91"/>
      <c r="W5116" s="47"/>
      <c r="Y5116" s="80"/>
    </row>
    <row r="5117" spans="6:25">
      <c r="F5117" s="91"/>
      <c r="G5117" s="50"/>
      <c r="N5117" s="64"/>
      <c r="U5117" s="91"/>
      <c r="W5117" s="47"/>
      <c r="Y5117" s="80"/>
    </row>
    <row r="5118" spans="6:25">
      <c r="F5118" s="91"/>
      <c r="G5118" s="50"/>
      <c r="N5118" s="66"/>
      <c r="U5118" s="91"/>
      <c r="W5118" s="47"/>
      <c r="Y5118" s="80"/>
    </row>
    <row r="5119" spans="6:25">
      <c r="F5119" s="91"/>
      <c r="G5119" s="50"/>
      <c r="N5119" s="67"/>
      <c r="U5119" s="91"/>
      <c r="W5119" s="47"/>
      <c r="Y5119" s="80"/>
    </row>
    <row r="5120" spans="6:25">
      <c r="F5120" s="91"/>
      <c r="G5120" s="50"/>
      <c r="N5120" s="68"/>
      <c r="U5120" s="91"/>
      <c r="W5120" s="47"/>
      <c r="Y5120" s="80"/>
    </row>
    <row r="5121" spans="6:25">
      <c r="F5121" s="91"/>
      <c r="G5121" s="50"/>
      <c r="N5121" s="91"/>
      <c r="U5121" s="91"/>
      <c r="W5121" s="47"/>
      <c r="Y5121" s="80"/>
    </row>
    <row r="5122" spans="6:25">
      <c r="F5122" s="91"/>
      <c r="G5122" s="50"/>
      <c r="N5122" s="69"/>
      <c r="U5122" s="91"/>
      <c r="W5122" s="47"/>
      <c r="Y5122" s="80"/>
    </row>
    <row r="5123" spans="6:25">
      <c r="F5123" s="91"/>
      <c r="G5123" s="50"/>
      <c r="N5123" s="65"/>
      <c r="U5123" s="91"/>
      <c r="W5123" s="47"/>
      <c r="Y5123" s="80"/>
    </row>
    <row r="5124" spans="6:25">
      <c r="F5124" s="91"/>
      <c r="G5124" s="50"/>
      <c r="N5124" s="65"/>
      <c r="U5124" s="91"/>
      <c r="W5124" s="47"/>
      <c r="Y5124" s="80"/>
    </row>
    <row r="5125" spans="6:25">
      <c r="F5125" s="91"/>
      <c r="G5125" s="50"/>
      <c r="N5125" s="64"/>
      <c r="U5125" s="91"/>
      <c r="W5125" s="47"/>
      <c r="Y5125" s="80"/>
    </row>
    <row r="5126" spans="6:25">
      <c r="F5126" s="91"/>
      <c r="G5126" s="50"/>
      <c r="N5126" s="91"/>
      <c r="U5126" s="91"/>
      <c r="W5126" s="47"/>
      <c r="Y5126" s="80"/>
    </row>
    <row r="5127" spans="6:25">
      <c r="F5127" s="91"/>
      <c r="G5127" s="50"/>
      <c r="N5127" s="91"/>
      <c r="U5127" s="91"/>
      <c r="W5127" s="47"/>
      <c r="Y5127" s="80"/>
    </row>
    <row r="5128" spans="6:25">
      <c r="F5128" s="91"/>
      <c r="G5128" s="50"/>
      <c r="N5128" s="91"/>
      <c r="U5128" s="91"/>
      <c r="W5128" s="47"/>
      <c r="Y5128" s="80"/>
    </row>
    <row r="5129" spans="6:25">
      <c r="F5129" s="91"/>
      <c r="G5129" s="50"/>
      <c r="N5129" s="91"/>
      <c r="U5129" s="91"/>
      <c r="W5129" s="47"/>
      <c r="Y5129" s="80"/>
    </row>
    <row r="5130" spans="6:25">
      <c r="F5130" s="91"/>
      <c r="G5130" s="50"/>
      <c r="N5130" s="91"/>
      <c r="U5130" s="91"/>
      <c r="W5130" s="47"/>
      <c r="Y5130" s="80"/>
    </row>
    <row r="5131" spans="6:25">
      <c r="F5131" s="91"/>
      <c r="G5131" s="50"/>
      <c r="N5131" s="91"/>
      <c r="U5131" s="91"/>
      <c r="W5131" s="47"/>
      <c r="Y5131" s="80"/>
    </row>
    <row r="5132" spans="6:25">
      <c r="F5132" s="91"/>
      <c r="G5132" s="50"/>
      <c r="N5132" s="91"/>
      <c r="U5132" s="91"/>
      <c r="W5132" s="47"/>
      <c r="Y5132" s="80"/>
    </row>
    <row r="5133" spans="6:25">
      <c r="F5133" s="91"/>
      <c r="G5133" s="50"/>
      <c r="N5133" s="91"/>
      <c r="U5133" s="91"/>
      <c r="W5133" s="47"/>
      <c r="Y5133" s="80"/>
    </row>
    <row r="5134" spans="6:25">
      <c r="F5134" s="91"/>
      <c r="G5134" s="50"/>
      <c r="N5134" s="91"/>
      <c r="U5134" s="91"/>
      <c r="W5134" s="47"/>
      <c r="Y5134" s="80"/>
    </row>
    <row r="5135" spans="6:25">
      <c r="F5135" s="91"/>
      <c r="G5135" s="50"/>
      <c r="N5135" s="91"/>
      <c r="U5135" s="91"/>
      <c r="W5135" s="47"/>
      <c r="Y5135" s="80"/>
    </row>
    <row r="5136" spans="6:25">
      <c r="F5136" s="91"/>
      <c r="G5136" s="50"/>
      <c r="N5136" s="91"/>
      <c r="U5136" s="91"/>
      <c r="W5136" s="47"/>
      <c r="Y5136" s="80"/>
    </row>
    <row r="5137" spans="6:25">
      <c r="F5137" s="91"/>
      <c r="G5137" s="50"/>
      <c r="N5137" s="91"/>
      <c r="U5137" s="91"/>
      <c r="W5137" s="47"/>
      <c r="Y5137" s="80"/>
    </row>
    <row r="5138" spans="6:25">
      <c r="F5138" s="91"/>
      <c r="G5138" s="50"/>
      <c r="N5138" s="91"/>
      <c r="U5138" s="91"/>
      <c r="W5138" s="47"/>
      <c r="Y5138" s="80"/>
    </row>
    <row r="5139" spans="6:25">
      <c r="F5139" s="91"/>
      <c r="G5139" s="50"/>
      <c r="N5139" s="91"/>
      <c r="U5139" s="91"/>
      <c r="W5139" s="47"/>
      <c r="Y5139" s="80"/>
    </row>
    <row r="5140" spans="6:25">
      <c r="F5140" s="91"/>
      <c r="G5140" s="50"/>
      <c r="N5140" s="91"/>
      <c r="U5140" s="91"/>
      <c r="W5140" s="47"/>
      <c r="Y5140" s="80"/>
    </row>
    <row r="5141" spans="6:25">
      <c r="F5141" s="91"/>
      <c r="G5141" s="50"/>
      <c r="N5141" s="91"/>
      <c r="U5141" s="91"/>
      <c r="W5141" s="47"/>
      <c r="Y5141" s="80"/>
    </row>
    <row r="5142" spans="6:25">
      <c r="F5142" s="91"/>
      <c r="G5142" s="50"/>
      <c r="N5142" s="91"/>
      <c r="U5142" s="91"/>
      <c r="W5142" s="47"/>
      <c r="Y5142" s="80"/>
    </row>
    <row r="5143" spans="6:25">
      <c r="F5143" s="91"/>
      <c r="G5143" s="50"/>
      <c r="U5143" s="91"/>
      <c r="W5143" s="47"/>
      <c r="Y5143" s="80"/>
    </row>
    <row r="5144" spans="6:25">
      <c r="F5144" s="91"/>
      <c r="G5144" s="50"/>
      <c r="N5144" s="91"/>
      <c r="U5144" s="91"/>
      <c r="W5144" s="47"/>
      <c r="Y5144" s="80"/>
    </row>
    <row r="5145" spans="6:25">
      <c r="F5145" s="91"/>
      <c r="G5145" s="50"/>
      <c r="U5145" s="91"/>
      <c r="W5145" s="47"/>
      <c r="Y5145" s="80"/>
    </row>
    <row r="5146" spans="6:25">
      <c r="F5146" s="91"/>
      <c r="G5146" s="50"/>
      <c r="N5146" s="91"/>
      <c r="U5146" s="91"/>
      <c r="W5146" s="47"/>
      <c r="Y5146" s="80"/>
    </row>
    <row r="5147" spans="6:25">
      <c r="F5147" s="91"/>
      <c r="G5147" s="50"/>
      <c r="N5147" s="91"/>
      <c r="U5147" s="91"/>
      <c r="W5147" s="47"/>
      <c r="Y5147" s="80"/>
    </row>
    <row r="5148" spans="6:25">
      <c r="F5148" s="91"/>
      <c r="G5148" s="50"/>
      <c r="N5148" s="91"/>
      <c r="U5148" s="91"/>
      <c r="W5148" s="47"/>
      <c r="Y5148" s="80"/>
    </row>
    <row r="5149" spans="6:25">
      <c r="F5149" s="91"/>
      <c r="G5149" s="50"/>
      <c r="N5149" s="91"/>
      <c r="U5149" s="91"/>
      <c r="W5149" s="47"/>
      <c r="Y5149" s="80"/>
    </row>
    <row r="5150" spans="6:25">
      <c r="F5150" s="91"/>
      <c r="G5150" s="50"/>
      <c r="N5150" s="91"/>
      <c r="U5150" s="91"/>
      <c r="W5150" s="47"/>
      <c r="Y5150" s="80"/>
    </row>
    <row r="5151" spans="6:25">
      <c r="F5151" s="91"/>
      <c r="G5151" s="50"/>
      <c r="N5151" s="91"/>
      <c r="U5151" s="91"/>
      <c r="W5151" s="47"/>
      <c r="Y5151" s="80"/>
    </row>
    <row r="5152" spans="6:25">
      <c r="F5152" s="91"/>
      <c r="G5152" s="50"/>
      <c r="N5152" s="91"/>
      <c r="U5152" s="91"/>
      <c r="W5152" s="47"/>
      <c r="Y5152" s="80"/>
    </row>
    <row r="5153" spans="6:25">
      <c r="F5153" s="91"/>
      <c r="G5153" s="50"/>
      <c r="N5153" s="91"/>
      <c r="U5153" s="91"/>
      <c r="W5153" s="47"/>
      <c r="Y5153" s="80"/>
    </row>
    <row r="5154" spans="6:25">
      <c r="F5154" s="91"/>
      <c r="G5154" s="50"/>
      <c r="N5154" s="91"/>
      <c r="U5154" s="91"/>
      <c r="W5154" s="47"/>
      <c r="Y5154" s="80"/>
    </row>
    <row r="5155" spans="6:25">
      <c r="F5155" s="91"/>
      <c r="G5155" s="50"/>
      <c r="N5155" s="91"/>
      <c r="U5155" s="91"/>
      <c r="W5155" s="47"/>
      <c r="Y5155" s="80"/>
    </row>
    <row r="5156" spans="6:25">
      <c r="F5156" s="91"/>
      <c r="G5156" s="50"/>
      <c r="N5156" s="91"/>
      <c r="U5156" s="91"/>
      <c r="W5156" s="47"/>
      <c r="Y5156" s="80"/>
    </row>
    <row r="5157" spans="6:25">
      <c r="F5157" s="91"/>
      <c r="G5157" s="50"/>
      <c r="N5157" s="91"/>
      <c r="U5157" s="91"/>
      <c r="W5157" s="47"/>
      <c r="Y5157" s="80"/>
    </row>
    <row r="5158" spans="6:25">
      <c r="F5158" s="91"/>
      <c r="G5158" s="50"/>
      <c r="N5158" s="91"/>
      <c r="U5158" s="91"/>
      <c r="W5158" s="47"/>
      <c r="Y5158" s="80"/>
    </row>
    <row r="5159" spans="6:25">
      <c r="F5159" s="91"/>
      <c r="G5159" s="50"/>
      <c r="U5159" s="91"/>
      <c r="W5159" s="47"/>
      <c r="Y5159" s="80"/>
    </row>
    <row r="5160" spans="6:25">
      <c r="F5160" s="91"/>
      <c r="G5160" s="50"/>
      <c r="N5160" s="91"/>
      <c r="U5160" s="91"/>
      <c r="W5160" s="47"/>
      <c r="Y5160" s="80"/>
    </row>
    <row r="5161" spans="6:25">
      <c r="F5161" s="91"/>
      <c r="G5161" s="50"/>
      <c r="U5161" s="91"/>
      <c r="W5161" s="47"/>
      <c r="Y5161" s="80"/>
    </row>
    <row r="5162" spans="6:25">
      <c r="F5162" s="91"/>
      <c r="G5162" s="50"/>
      <c r="N5162" s="91"/>
      <c r="U5162" s="91"/>
      <c r="W5162" s="47"/>
      <c r="Y5162" s="80"/>
    </row>
    <row r="5163" spans="6:25">
      <c r="F5163" s="91"/>
      <c r="G5163" s="50"/>
      <c r="N5163" s="91"/>
      <c r="U5163" s="91"/>
      <c r="W5163" s="47"/>
      <c r="Y5163" s="80"/>
    </row>
    <row r="5164" spans="6:25">
      <c r="F5164" s="91"/>
      <c r="G5164" s="50"/>
      <c r="N5164" s="91"/>
      <c r="U5164" s="91"/>
      <c r="W5164" s="47"/>
      <c r="Y5164" s="80"/>
    </row>
    <row r="5165" spans="6:25">
      <c r="F5165" s="91"/>
      <c r="G5165" s="50"/>
      <c r="N5165" s="91"/>
      <c r="U5165" s="91"/>
      <c r="W5165" s="47"/>
      <c r="Y5165" s="80"/>
    </row>
    <row r="5166" spans="6:25">
      <c r="F5166" s="91"/>
      <c r="G5166" s="50"/>
      <c r="N5166" s="91"/>
      <c r="U5166" s="91"/>
      <c r="W5166" s="47"/>
      <c r="Y5166" s="80"/>
    </row>
    <row r="5167" spans="6:25">
      <c r="F5167" s="91"/>
      <c r="G5167" s="50"/>
      <c r="N5167" s="91"/>
      <c r="U5167" s="91"/>
      <c r="W5167" s="47"/>
      <c r="Y5167" s="80"/>
    </row>
    <row r="5168" spans="6:25">
      <c r="F5168" s="91"/>
      <c r="G5168" s="50"/>
      <c r="N5168" s="91"/>
      <c r="U5168" s="91"/>
      <c r="W5168" s="47"/>
      <c r="Y5168" s="80"/>
    </row>
    <row r="5169" spans="6:25">
      <c r="F5169" s="91"/>
      <c r="G5169" s="50"/>
      <c r="N5169" s="91"/>
      <c r="U5169" s="91"/>
      <c r="W5169" s="47"/>
      <c r="Y5169" s="80"/>
    </row>
    <row r="5170" spans="6:25">
      <c r="F5170" s="91"/>
      <c r="G5170" s="50"/>
      <c r="U5170" s="91"/>
      <c r="W5170" s="47"/>
      <c r="Y5170" s="80"/>
    </row>
    <row r="5171" spans="6:25">
      <c r="F5171" s="91"/>
      <c r="G5171" s="50"/>
      <c r="N5171" s="91"/>
      <c r="U5171" s="91"/>
      <c r="W5171" s="47"/>
      <c r="Y5171" s="80"/>
    </row>
    <row r="5172" spans="6:25">
      <c r="F5172" s="91"/>
      <c r="G5172" s="50"/>
      <c r="N5172" s="91"/>
      <c r="U5172" s="91"/>
      <c r="W5172" s="47"/>
      <c r="Y5172" s="80"/>
    </row>
    <row r="5173" spans="6:25">
      <c r="F5173" s="91"/>
      <c r="G5173" s="50"/>
      <c r="N5173" s="91"/>
      <c r="U5173" s="91"/>
      <c r="W5173" s="47"/>
      <c r="Y5173" s="80"/>
    </row>
    <row r="5174" spans="6:25">
      <c r="F5174" s="91"/>
      <c r="G5174" s="50"/>
      <c r="N5174" s="91"/>
      <c r="U5174" s="91"/>
      <c r="W5174" s="47"/>
      <c r="Y5174" s="80"/>
    </row>
    <row r="5175" spans="6:25">
      <c r="F5175" s="91"/>
      <c r="G5175" s="50"/>
      <c r="N5175" s="91"/>
      <c r="U5175" s="91"/>
      <c r="W5175" s="47"/>
      <c r="Y5175" s="80"/>
    </row>
    <row r="5176" spans="6:25">
      <c r="F5176" s="91"/>
      <c r="G5176" s="50"/>
      <c r="N5176" s="91"/>
      <c r="U5176" s="91"/>
      <c r="W5176" s="47"/>
      <c r="Y5176" s="80"/>
    </row>
    <row r="5177" spans="6:25">
      <c r="F5177" s="91"/>
      <c r="G5177" s="50"/>
      <c r="N5177" s="91"/>
      <c r="U5177" s="91"/>
      <c r="W5177" s="47"/>
      <c r="Y5177" s="80"/>
    </row>
    <row r="5178" spans="6:25">
      <c r="F5178" s="91"/>
      <c r="G5178" s="50"/>
      <c r="N5178" s="91"/>
      <c r="U5178" s="91"/>
      <c r="W5178" s="47"/>
      <c r="Y5178" s="80"/>
    </row>
    <row r="5179" spans="6:25">
      <c r="F5179" s="91"/>
      <c r="G5179" s="50"/>
      <c r="N5179" s="91"/>
      <c r="U5179" s="91"/>
      <c r="W5179" s="47"/>
      <c r="Y5179" s="80"/>
    </row>
    <row r="5180" spans="6:25">
      <c r="F5180" s="91"/>
      <c r="G5180" s="50"/>
      <c r="N5180" s="91"/>
      <c r="U5180" s="91"/>
      <c r="W5180" s="47"/>
      <c r="Y5180" s="80"/>
    </row>
    <row r="5181" spans="6:25">
      <c r="F5181" s="91"/>
      <c r="G5181" s="50"/>
      <c r="N5181" s="91"/>
      <c r="U5181" s="91"/>
      <c r="W5181" s="47"/>
      <c r="Y5181" s="80"/>
    </row>
    <row r="5182" spans="6:25">
      <c r="F5182" s="91"/>
      <c r="G5182" s="50"/>
      <c r="N5182" s="91"/>
      <c r="U5182" s="91"/>
      <c r="W5182" s="47"/>
      <c r="Y5182" s="80"/>
    </row>
    <row r="5183" spans="6:25">
      <c r="F5183" s="91"/>
      <c r="G5183" s="50"/>
      <c r="N5183" s="91"/>
      <c r="U5183" s="91"/>
      <c r="W5183" s="47"/>
      <c r="Y5183" s="80"/>
    </row>
    <row r="5184" spans="6:25">
      <c r="F5184" s="91"/>
      <c r="G5184" s="50"/>
      <c r="N5184" s="91"/>
      <c r="U5184" s="91"/>
      <c r="W5184" s="47"/>
      <c r="Y5184" s="80"/>
    </row>
    <row r="5185" spans="6:25">
      <c r="F5185" s="91"/>
      <c r="G5185" s="50"/>
      <c r="N5185" s="91"/>
      <c r="U5185" s="91"/>
      <c r="W5185" s="47"/>
      <c r="Y5185" s="80"/>
    </row>
    <row r="5186" spans="6:25">
      <c r="F5186" s="91"/>
      <c r="G5186" s="50"/>
      <c r="N5186" s="91"/>
      <c r="U5186" s="91"/>
      <c r="W5186" s="47"/>
      <c r="Y5186" s="80"/>
    </row>
    <row r="5187" spans="6:25">
      <c r="F5187" s="91"/>
      <c r="G5187" s="50"/>
      <c r="N5187" s="91"/>
      <c r="U5187" s="91"/>
      <c r="W5187" s="47"/>
      <c r="Y5187" s="80"/>
    </row>
    <row r="5188" spans="6:25">
      <c r="F5188" s="91"/>
      <c r="G5188" s="50"/>
      <c r="N5188" s="91"/>
      <c r="U5188" s="91"/>
      <c r="W5188" s="47"/>
      <c r="Y5188" s="80"/>
    </row>
    <row r="5189" spans="6:25">
      <c r="F5189" s="91"/>
      <c r="G5189" s="50"/>
      <c r="N5189" s="91"/>
      <c r="U5189" s="91"/>
      <c r="W5189" s="47"/>
      <c r="Y5189" s="80"/>
    </row>
    <row r="5190" spans="6:25">
      <c r="F5190" s="91"/>
      <c r="G5190" s="50"/>
      <c r="N5190" s="91"/>
      <c r="U5190" s="91"/>
      <c r="W5190" s="47"/>
      <c r="Y5190" s="80"/>
    </row>
    <row r="5191" spans="6:25">
      <c r="F5191" s="91"/>
      <c r="G5191" s="50"/>
      <c r="N5191" s="91"/>
      <c r="U5191" s="91"/>
      <c r="W5191" s="47"/>
      <c r="Y5191" s="80"/>
    </row>
    <row r="5193" spans="6:25">
      <c r="F5193" s="91"/>
      <c r="G5193" s="50"/>
      <c r="N5193" s="91"/>
      <c r="U5193" s="91"/>
      <c r="W5193" s="47"/>
      <c r="Y5193" s="80"/>
    </row>
    <row r="5194" spans="6:25">
      <c r="F5194" s="91"/>
      <c r="G5194" s="50"/>
      <c r="U5194" s="91"/>
      <c r="W5194" s="47"/>
      <c r="Y5194" s="80"/>
    </row>
    <row r="5195" spans="6:25">
      <c r="F5195" s="91"/>
      <c r="G5195" s="50"/>
      <c r="U5195" s="91"/>
      <c r="W5195" s="47"/>
      <c r="Y5195" s="80"/>
    </row>
    <row r="5196" spans="6:25">
      <c r="F5196" s="91"/>
      <c r="G5196" s="50"/>
      <c r="U5196" s="91"/>
      <c r="W5196" s="47"/>
      <c r="Y5196" s="80"/>
    </row>
    <row r="5197" spans="6:25">
      <c r="F5197" s="91"/>
      <c r="G5197" s="50"/>
      <c r="U5197" s="91"/>
      <c r="W5197" s="47"/>
      <c r="Y5197" s="80"/>
    </row>
    <row r="5198" spans="6:25">
      <c r="F5198" s="91"/>
      <c r="G5198" s="50"/>
      <c r="U5198" s="91"/>
      <c r="W5198" s="47"/>
      <c r="Y5198" s="80"/>
    </row>
    <row r="5199" spans="6:25">
      <c r="F5199" s="91"/>
      <c r="G5199" s="50"/>
      <c r="U5199" s="91"/>
      <c r="W5199" s="47"/>
      <c r="Y5199" s="80"/>
    </row>
    <row r="5200" spans="6:25">
      <c r="F5200" s="91"/>
      <c r="G5200" s="50"/>
      <c r="U5200" s="91"/>
      <c r="W5200" s="47"/>
      <c r="Y5200" s="80"/>
    </row>
    <row r="5201" spans="6:25">
      <c r="F5201" s="91"/>
      <c r="G5201" s="50"/>
      <c r="U5201" s="91"/>
      <c r="W5201" s="47"/>
      <c r="Y5201" s="80"/>
    </row>
    <row r="5202" spans="6:25">
      <c r="F5202" s="91"/>
      <c r="G5202" s="50"/>
      <c r="U5202" s="91"/>
      <c r="W5202" s="47"/>
      <c r="Y5202" s="80"/>
    </row>
    <row r="5203" spans="6:25">
      <c r="F5203" s="91"/>
      <c r="G5203" s="50"/>
      <c r="U5203" s="91"/>
      <c r="W5203" s="47"/>
      <c r="Y5203" s="80"/>
    </row>
    <row r="5204" spans="6:25">
      <c r="F5204" s="91"/>
      <c r="G5204" s="50"/>
      <c r="U5204" s="91"/>
      <c r="W5204" s="47"/>
      <c r="Y5204" s="80"/>
    </row>
    <row r="5205" spans="6:25">
      <c r="F5205" s="91"/>
      <c r="G5205" s="50"/>
      <c r="U5205" s="91"/>
      <c r="W5205" s="47"/>
      <c r="Y5205" s="80"/>
    </row>
    <row r="5206" spans="6:25">
      <c r="F5206" s="91"/>
      <c r="G5206" s="50"/>
      <c r="U5206" s="91"/>
      <c r="W5206" s="47"/>
      <c r="Y5206" s="80"/>
    </row>
    <row r="5207" spans="6:25">
      <c r="F5207" s="91"/>
      <c r="G5207" s="50"/>
      <c r="U5207" s="91"/>
      <c r="W5207" s="47"/>
      <c r="Y5207" s="80"/>
    </row>
    <row r="5208" spans="6:25">
      <c r="F5208" s="91"/>
      <c r="G5208" s="50"/>
      <c r="U5208" s="91"/>
      <c r="W5208" s="47"/>
      <c r="Y5208" s="80"/>
    </row>
    <row r="5209" spans="6:25">
      <c r="F5209" s="91"/>
      <c r="G5209" s="50"/>
      <c r="U5209" s="91"/>
      <c r="W5209" s="47"/>
      <c r="Y5209" s="80"/>
    </row>
    <row r="5210" spans="6:25">
      <c r="F5210" s="91"/>
      <c r="G5210" s="50"/>
      <c r="U5210" s="91"/>
      <c r="W5210" s="47"/>
      <c r="Y5210" s="80"/>
    </row>
    <row r="5211" spans="6:25">
      <c r="F5211" s="91"/>
      <c r="G5211" s="50"/>
      <c r="U5211" s="91"/>
      <c r="W5211" s="47"/>
      <c r="Y5211" s="80"/>
    </row>
    <row r="5212" spans="6:25">
      <c r="F5212" s="91"/>
      <c r="G5212" s="50"/>
      <c r="U5212" s="91"/>
      <c r="W5212" s="47"/>
      <c r="Y5212" s="80"/>
    </row>
    <row r="5213" spans="6:25">
      <c r="F5213" s="91"/>
      <c r="G5213" s="50"/>
      <c r="U5213" s="91"/>
      <c r="W5213" s="47"/>
      <c r="Y5213" s="80"/>
    </row>
    <row r="5214" spans="6:25">
      <c r="F5214" s="91"/>
      <c r="G5214" s="50"/>
      <c r="N5214" s="66"/>
      <c r="U5214" s="91"/>
      <c r="W5214" s="47"/>
      <c r="Y5214" s="80"/>
    </row>
    <row r="5215" spans="6:25">
      <c r="F5215" s="91"/>
      <c r="G5215" s="50"/>
      <c r="N5215" s="67"/>
      <c r="U5215" s="91"/>
      <c r="W5215" s="47"/>
      <c r="Y5215" s="80"/>
    </row>
    <row r="5216" spans="6:25">
      <c r="F5216" s="91"/>
      <c r="G5216" s="50"/>
      <c r="N5216" s="65"/>
      <c r="U5216" s="91"/>
      <c r="W5216" s="47"/>
      <c r="Y5216" s="80"/>
    </row>
    <row r="5217" spans="6:25">
      <c r="F5217" s="91"/>
      <c r="G5217" s="50"/>
      <c r="N5217" s="64"/>
      <c r="U5217" s="91"/>
      <c r="W5217" s="47"/>
      <c r="Y5217" s="80"/>
    </row>
    <row r="5218" spans="6:25">
      <c r="F5218" s="91"/>
      <c r="G5218" s="50"/>
      <c r="N5218" s="66"/>
      <c r="U5218" s="91"/>
      <c r="W5218" s="47"/>
      <c r="Y5218" s="80"/>
    </row>
    <row r="5219" spans="6:25">
      <c r="F5219" s="91"/>
      <c r="G5219" s="50"/>
      <c r="N5219" s="67"/>
      <c r="U5219" s="91"/>
      <c r="W5219" s="47"/>
      <c r="Y5219" s="80"/>
    </row>
    <row r="5220" spans="6:25">
      <c r="F5220" s="91"/>
      <c r="G5220" s="50"/>
      <c r="N5220" s="68"/>
      <c r="U5220" s="91"/>
      <c r="W5220" s="47"/>
      <c r="Y5220" s="80"/>
    </row>
    <row r="5221" spans="6:25">
      <c r="F5221" s="91"/>
      <c r="G5221" s="50"/>
      <c r="N5221" s="91"/>
      <c r="U5221" s="91"/>
      <c r="W5221" s="47"/>
      <c r="Y5221" s="80"/>
    </row>
    <row r="5222" spans="6:25">
      <c r="F5222" s="91"/>
      <c r="G5222" s="50"/>
      <c r="N5222" s="69"/>
      <c r="U5222" s="91"/>
      <c r="W5222" s="47"/>
      <c r="Y5222" s="80"/>
    </row>
    <row r="5223" spans="6:25">
      <c r="F5223" s="91"/>
      <c r="G5223" s="50"/>
      <c r="N5223" s="65"/>
      <c r="U5223" s="91"/>
      <c r="W5223" s="47"/>
      <c r="Y5223" s="80"/>
    </row>
    <row r="5224" spans="6:25">
      <c r="F5224" s="91"/>
      <c r="G5224" s="50"/>
      <c r="N5224" s="65"/>
      <c r="U5224" s="91"/>
      <c r="W5224" s="47"/>
      <c r="Y5224" s="80"/>
    </row>
    <row r="5225" spans="6:25">
      <c r="F5225" s="91"/>
      <c r="G5225" s="50"/>
      <c r="N5225" s="64"/>
      <c r="U5225" s="91"/>
      <c r="W5225" s="47"/>
      <c r="Y5225" s="80"/>
    </row>
    <row r="5226" spans="6:25">
      <c r="F5226" s="91"/>
      <c r="G5226" s="50"/>
      <c r="N5226" s="91"/>
      <c r="U5226" s="91"/>
      <c r="W5226" s="47"/>
      <c r="Y5226" s="80"/>
    </row>
    <row r="5227" spans="6:25">
      <c r="F5227" s="91"/>
      <c r="G5227" s="50"/>
      <c r="N5227" s="91"/>
      <c r="U5227" s="91"/>
      <c r="W5227" s="47"/>
      <c r="Y5227" s="80"/>
    </row>
    <row r="5228" spans="6:25">
      <c r="F5228" s="91"/>
      <c r="G5228" s="50"/>
      <c r="N5228" s="91"/>
      <c r="U5228" s="91"/>
      <c r="W5228" s="47"/>
      <c r="Y5228" s="80"/>
    </row>
    <row r="5229" spans="6:25">
      <c r="F5229" s="91"/>
      <c r="G5229" s="50"/>
      <c r="N5229" s="91"/>
      <c r="U5229" s="91"/>
      <c r="W5229" s="47"/>
      <c r="Y5229" s="80"/>
    </row>
    <row r="5230" spans="6:25">
      <c r="F5230" s="91"/>
      <c r="G5230" s="50"/>
      <c r="N5230" s="91"/>
      <c r="U5230" s="91"/>
      <c r="W5230" s="47"/>
      <c r="Y5230" s="80"/>
    </row>
    <row r="5231" spans="6:25">
      <c r="F5231" s="91"/>
      <c r="G5231" s="50"/>
      <c r="N5231" s="91"/>
      <c r="U5231" s="91"/>
      <c r="W5231" s="47"/>
      <c r="Y5231" s="80"/>
    </row>
    <row r="5232" spans="6:25">
      <c r="F5232" s="91"/>
      <c r="G5232" s="50"/>
      <c r="N5232" s="91"/>
      <c r="U5232" s="91"/>
      <c r="W5232" s="47"/>
      <c r="Y5232" s="80"/>
    </row>
    <row r="5233" spans="6:25">
      <c r="F5233" s="91"/>
      <c r="G5233" s="50"/>
      <c r="N5233" s="91"/>
      <c r="U5233" s="91"/>
      <c r="W5233" s="47"/>
      <c r="Y5233" s="80"/>
    </row>
    <row r="5234" spans="6:25">
      <c r="F5234" s="91"/>
      <c r="G5234" s="50"/>
      <c r="N5234" s="91"/>
      <c r="U5234" s="91"/>
      <c r="W5234" s="47"/>
      <c r="Y5234" s="80"/>
    </row>
    <row r="5235" spans="6:25">
      <c r="F5235" s="91"/>
      <c r="G5235" s="50"/>
      <c r="N5235" s="91"/>
      <c r="U5235" s="91"/>
      <c r="W5235" s="47"/>
      <c r="Y5235" s="80"/>
    </row>
    <row r="5236" spans="6:25">
      <c r="F5236" s="91"/>
      <c r="G5236" s="50"/>
      <c r="N5236" s="91"/>
      <c r="U5236" s="91"/>
      <c r="W5236" s="47"/>
      <c r="Y5236" s="80"/>
    </row>
    <row r="5237" spans="6:25">
      <c r="F5237" s="91"/>
      <c r="G5237" s="50"/>
      <c r="N5237" s="91"/>
      <c r="U5237" s="91"/>
      <c r="W5237" s="47"/>
      <c r="Y5237" s="80"/>
    </row>
    <row r="5238" spans="6:25">
      <c r="F5238" s="91"/>
      <c r="G5238" s="50"/>
      <c r="N5238" s="91"/>
      <c r="U5238" s="91"/>
      <c r="W5238" s="47"/>
      <c r="Y5238" s="80"/>
    </row>
    <row r="5239" spans="6:25">
      <c r="F5239" s="91"/>
      <c r="G5239" s="50"/>
      <c r="N5239" s="91"/>
      <c r="U5239" s="91"/>
      <c r="W5239" s="47"/>
      <c r="Y5239" s="80"/>
    </row>
    <row r="5240" spans="6:25">
      <c r="F5240" s="91"/>
      <c r="G5240" s="50"/>
      <c r="N5240" s="91"/>
      <c r="U5240" s="91"/>
      <c r="W5240" s="47"/>
      <c r="Y5240" s="80"/>
    </row>
    <row r="5241" spans="6:25">
      <c r="F5241" s="91"/>
      <c r="G5241" s="50"/>
      <c r="N5241" s="91"/>
      <c r="U5241" s="91"/>
      <c r="W5241" s="47"/>
      <c r="Y5241" s="80"/>
    </row>
    <row r="5242" spans="6:25">
      <c r="F5242" s="91"/>
      <c r="G5242" s="50"/>
      <c r="N5242" s="91"/>
      <c r="U5242" s="91"/>
      <c r="W5242" s="47"/>
      <c r="Y5242" s="80"/>
    </row>
    <row r="5243" spans="6:25">
      <c r="F5243" s="91"/>
      <c r="G5243" s="50"/>
      <c r="U5243" s="91"/>
      <c r="W5243" s="47"/>
      <c r="Y5243" s="80"/>
    </row>
    <row r="5244" spans="6:25">
      <c r="F5244" s="91"/>
      <c r="G5244" s="50"/>
      <c r="N5244" s="91"/>
      <c r="U5244" s="91"/>
      <c r="W5244" s="47"/>
      <c r="Y5244" s="80"/>
    </row>
    <row r="5245" spans="6:25">
      <c r="F5245" s="91"/>
      <c r="G5245" s="50"/>
      <c r="U5245" s="91"/>
      <c r="W5245" s="47"/>
      <c r="Y5245" s="80"/>
    </row>
    <row r="5246" spans="6:25">
      <c r="F5246" s="91"/>
      <c r="G5246" s="50"/>
      <c r="N5246" s="91"/>
      <c r="U5246" s="91"/>
      <c r="W5246" s="47"/>
      <c r="Y5246" s="80"/>
    </row>
    <row r="5247" spans="6:25">
      <c r="F5247" s="91"/>
      <c r="G5247" s="50"/>
      <c r="N5247" s="91"/>
      <c r="U5247" s="91"/>
      <c r="W5247" s="47"/>
      <c r="Y5247" s="80"/>
    </row>
    <row r="5248" spans="6:25">
      <c r="F5248" s="91"/>
      <c r="G5248" s="50"/>
      <c r="N5248" s="91"/>
      <c r="U5248" s="91"/>
      <c r="W5248" s="47"/>
      <c r="Y5248" s="80"/>
    </row>
    <row r="5249" spans="6:25">
      <c r="F5249" s="91"/>
      <c r="G5249" s="50"/>
      <c r="N5249" s="91"/>
      <c r="U5249" s="91"/>
      <c r="W5249" s="47"/>
      <c r="Y5249" s="80"/>
    </row>
    <row r="5250" spans="6:25">
      <c r="F5250" s="91"/>
      <c r="G5250" s="50"/>
      <c r="N5250" s="91"/>
      <c r="U5250" s="91"/>
      <c r="W5250" s="47"/>
      <c r="Y5250" s="80"/>
    </row>
    <row r="5251" spans="6:25">
      <c r="F5251" s="91"/>
      <c r="G5251" s="50"/>
      <c r="N5251" s="91"/>
      <c r="U5251" s="91"/>
      <c r="W5251" s="47"/>
      <c r="Y5251" s="80"/>
    </row>
    <row r="5252" spans="6:25">
      <c r="F5252" s="91"/>
      <c r="G5252" s="50"/>
      <c r="N5252" s="91"/>
      <c r="U5252" s="91"/>
      <c r="W5252" s="47"/>
      <c r="Y5252" s="80"/>
    </row>
    <row r="5253" spans="6:25">
      <c r="F5253" s="91"/>
      <c r="G5253" s="50"/>
      <c r="N5253" s="91"/>
      <c r="U5253" s="91"/>
      <c r="W5253" s="47"/>
      <c r="Y5253" s="80"/>
    </row>
    <row r="5254" spans="6:25">
      <c r="F5254" s="91"/>
      <c r="G5254" s="50"/>
      <c r="N5254" s="91"/>
      <c r="U5254" s="91"/>
      <c r="W5254" s="47"/>
      <c r="Y5254" s="80"/>
    </row>
    <row r="5255" spans="6:25">
      <c r="F5255" s="91"/>
      <c r="G5255" s="50"/>
      <c r="N5255" s="91"/>
      <c r="U5255" s="91"/>
      <c r="W5255" s="47"/>
      <c r="Y5255" s="80"/>
    </row>
    <row r="5256" spans="6:25">
      <c r="F5256" s="91"/>
      <c r="G5256" s="50"/>
      <c r="N5256" s="91"/>
      <c r="U5256" s="91"/>
      <c r="W5256" s="47"/>
      <c r="Y5256" s="80"/>
    </row>
    <row r="5257" spans="6:25">
      <c r="F5257" s="91"/>
      <c r="G5257" s="50"/>
      <c r="N5257" s="91"/>
      <c r="U5257" s="91"/>
      <c r="W5257" s="47"/>
      <c r="Y5257" s="80"/>
    </row>
    <row r="5258" spans="6:25">
      <c r="F5258" s="91"/>
      <c r="G5258" s="50"/>
      <c r="N5258" s="91"/>
      <c r="U5258" s="91"/>
      <c r="W5258" s="47"/>
      <c r="Y5258" s="80"/>
    </row>
    <row r="5259" spans="6:25">
      <c r="F5259" s="91"/>
      <c r="G5259" s="50"/>
      <c r="U5259" s="91"/>
      <c r="W5259" s="47"/>
      <c r="Y5259" s="80"/>
    </row>
    <row r="5260" spans="6:25">
      <c r="F5260" s="91"/>
      <c r="G5260" s="50"/>
      <c r="N5260" s="91"/>
      <c r="U5260" s="91"/>
      <c r="W5260" s="47"/>
      <c r="Y5260" s="80"/>
    </row>
    <row r="5261" spans="6:25">
      <c r="F5261" s="91"/>
      <c r="G5261" s="50"/>
      <c r="U5261" s="91"/>
      <c r="W5261" s="47"/>
      <c r="Y5261" s="80"/>
    </row>
    <row r="5262" spans="6:25">
      <c r="F5262" s="91"/>
      <c r="G5262" s="50"/>
      <c r="N5262" s="91"/>
      <c r="U5262" s="91"/>
      <c r="W5262" s="47"/>
      <c r="Y5262" s="80"/>
    </row>
    <row r="5263" spans="6:25">
      <c r="F5263" s="91"/>
      <c r="G5263" s="50"/>
      <c r="N5263" s="91"/>
      <c r="U5263" s="91"/>
      <c r="W5263" s="47"/>
      <c r="Y5263" s="80"/>
    </row>
    <row r="5264" spans="6:25">
      <c r="F5264" s="91"/>
      <c r="G5264" s="50"/>
      <c r="N5264" s="91"/>
      <c r="U5264" s="91"/>
      <c r="W5264" s="47"/>
      <c r="Y5264" s="80"/>
    </row>
    <row r="5265" spans="6:25">
      <c r="F5265" s="91"/>
      <c r="G5265" s="50"/>
      <c r="N5265" s="91"/>
      <c r="U5265" s="91"/>
      <c r="W5265" s="47"/>
      <c r="Y5265" s="80"/>
    </row>
    <row r="5266" spans="6:25">
      <c r="F5266" s="91"/>
      <c r="G5266" s="50"/>
      <c r="N5266" s="91"/>
      <c r="U5266" s="91"/>
      <c r="W5266" s="47"/>
      <c r="Y5266" s="80"/>
    </row>
    <row r="5267" spans="6:25">
      <c r="F5267" s="91"/>
      <c r="G5267" s="50"/>
      <c r="N5267" s="91"/>
      <c r="U5267" s="91"/>
      <c r="W5267" s="47"/>
      <c r="Y5267" s="80"/>
    </row>
    <row r="5268" spans="6:25">
      <c r="F5268" s="91"/>
      <c r="G5268" s="50"/>
      <c r="N5268" s="91"/>
      <c r="U5268" s="91"/>
      <c r="W5268" s="47"/>
      <c r="Y5268" s="80"/>
    </row>
    <row r="5269" spans="6:25">
      <c r="F5269" s="91"/>
      <c r="G5269" s="50"/>
      <c r="N5269" s="91"/>
      <c r="U5269" s="91"/>
      <c r="W5269" s="47"/>
      <c r="Y5269" s="80"/>
    </row>
    <row r="5270" spans="6:25">
      <c r="F5270" s="91"/>
      <c r="G5270" s="50"/>
      <c r="U5270" s="91"/>
      <c r="W5270" s="47"/>
      <c r="Y5270" s="80"/>
    </row>
    <row r="5271" spans="6:25">
      <c r="F5271" s="91"/>
      <c r="G5271" s="50"/>
      <c r="N5271" s="91"/>
      <c r="U5271" s="91"/>
      <c r="W5271" s="47"/>
      <c r="Y5271" s="80"/>
    </row>
    <row r="5272" spans="6:25">
      <c r="F5272" s="91"/>
      <c r="G5272" s="50"/>
      <c r="N5272" s="91"/>
      <c r="U5272" s="91"/>
      <c r="W5272" s="47"/>
      <c r="Y5272" s="80"/>
    </row>
    <row r="5273" spans="6:25">
      <c r="F5273" s="91"/>
      <c r="G5273" s="50"/>
      <c r="N5273" s="91"/>
      <c r="U5273" s="91"/>
      <c r="W5273" s="47"/>
      <c r="Y5273" s="80"/>
    </row>
    <row r="5274" spans="6:25">
      <c r="F5274" s="91"/>
      <c r="G5274" s="50"/>
      <c r="N5274" s="91"/>
      <c r="U5274" s="91"/>
      <c r="W5274" s="47"/>
      <c r="Y5274" s="80"/>
    </row>
    <row r="5275" spans="6:25">
      <c r="F5275" s="91"/>
      <c r="G5275" s="50"/>
      <c r="N5275" s="91"/>
      <c r="U5275" s="91"/>
      <c r="W5275" s="47"/>
      <c r="Y5275" s="80"/>
    </row>
    <row r="5276" spans="6:25">
      <c r="F5276" s="91"/>
      <c r="G5276" s="50"/>
      <c r="N5276" s="91"/>
      <c r="U5276" s="91"/>
      <c r="W5276" s="47"/>
      <c r="Y5276" s="80"/>
    </row>
    <row r="5277" spans="6:25">
      <c r="F5277" s="91"/>
      <c r="G5277" s="50"/>
      <c r="N5277" s="91"/>
      <c r="U5277" s="91"/>
      <c r="W5277" s="47"/>
      <c r="Y5277" s="80"/>
    </row>
    <row r="5278" spans="6:25">
      <c r="F5278" s="91"/>
      <c r="G5278" s="50"/>
      <c r="N5278" s="91"/>
      <c r="U5278" s="91"/>
      <c r="W5278" s="47"/>
      <c r="Y5278" s="80"/>
    </row>
    <row r="5279" spans="6:25">
      <c r="F5279" s="91"/>
      <c r="G5279" s="50"/>
      <c r="N5279" s="91"/>
      <c r="U5279" s="91"/>
      <c r="W5279" s="47"/>
      <c r="Y5279" s="80"/>
    </row>
    <row r="5280" spans="6:25">
      <c r="F5280" s="91"/>
      <c r="G5280" s="50"/>
      <c r="N5280" s="91"/>
      <c r="U5280" s="91"/>
      <c r="W5280" s="47"/>
      <c r="Y5280" s="80"/>
    </row>
    <row r="5281" spans="6:25">
      <c r="F5281" s="91"/>
      <c r="G5281" s="50"/>
      <c r="N5281" s="91"/>
      <c r="U5281" s="91"/>
      <c r="W5281" s="47"/>
      <c r="Y5281" s="80"/>
    </row>
    <row r="5282" spans="6:25">
      <c r="F5282" s="91"/>
      <c r="G5282" s="50"/>
      <c r="N5282" s="91"/>
      <c r="U5282" s="91"/>
      <c r="W5282" s="47"/>
      <c r="Y5282" s="80"/>
    </row>
    <row r="5283" spans="6:25">
      <c r="F5283" s="91"/>
      <c r="G5283" s="50"/>
      <c r="N5283" s="91"/>
      <c r="U5283" s="91"/>
      <c r="W5283" s="47"/>
      <c r="Y5283" s="80"/>
    </row>
    <row r="5284" spans="6:25">
      <c r="F5284" s="91"/>
      <c r="G5284" s="50"/>
      <c r="N5284" s="91"/>
      <c r="U5284" s="91"/>
      <c r="W5284" s="47"/>
      <c r="Y5284" s="80"/>
    </row>
    <row r="5285" spans="6:25">
      <c r="F5285" s="91"/>
      <c r="G5285" s="50"/>
      <c r="N5285" s="91"/>
      <c r="U5285" s="91"/>
      <c r="W5285" s="47"/>
      <c r="Y5285" s="80"/>
    </row>
    <row r="5286" spans="6:25">
      <c r="F5286" s="91"/>
      <c r="G5286" s="50"/>
      <c r="N5286" s="91"/>
      <c r="U5286" s="91"/>
      <c r="W5286" s="47"/>
      <c r="Y5286" s="80"/>
    </row>
    <row r="5287" spans="6:25">
      <c r="F5287" s="91"/>
      <c r="G5287" s="50"/>
      <c r="N5287" s="91"/>
      <c r="U5287" s="91"/>
      <c r="W5287" s="47"/>
      <c r="Y5287" s="80"/>
    </row>
    <row r="5288" spans="6:25">
      <c r="F5288" s="91"/>
      <c r="G5288" s="50"/>
      <c r="N5288" s="91"/>
      <c r="U5288" s="91"/>
      <c r="W5288" s="47"/>
      <c r="Y5288" s="80"/>
    </row>
    <row r="5289" spans="6:25">
      <c r="F5289" s="91"/>
      <c r="G5289" s="50"/>
      <c r="N5289" s="91"/>
      <c r="U5289" s="91"/>
      <c r="W5289" s="47"/>
      <c r="Y5289" s="80"/>
    </row>
    <row r="5290" spans="6:25">
      <c r="F5290" s="91"/>
      <c r="G5290" s="50"/>
      <c r="N5290" s="91"/>
      <c r="U5290" s="91"/>
      <c r="W5290" s="47"/>
      <c r="Y5290" s="80"/>
    </row>
    <row r="5291" spans="6:25">
      <c r="F5291" s="91"/>
      <c r="G5291" s="50"/>
      <c r="N5291" s="91"/>
      <c r="U5291" s="91"/>
      <c r="W5291" s="47"/>
      <c r="Y5291" s="80"/>
    </row>
    <row r="5292" spans="6:25">
      <c r="F5292" s="91"/>
      <c r="G5292" s="50"/>
      <c r="N5292" s="91"/>
      <c r="U5292" s="91"/>
      <c r="W5292" s="47"/>
      <c r="Y5292" s="80"/>
    </row>
    <row r="5293" spans="6:25">
      <c r="F5293" s="91"/>
      <c r="G5293" s="50"/>
      <c r="U5293" s="91"/>
      <c r="W5293" s="47"/>
      <c r="Y5293" s="80"/>
    </row>
    <row r="5294" spans="6:25">
      <c r="F5294" s="91"/>
      <c r="G5294" s="50"/>
      <c r="U5294" s="91"/>
      <c r="W5294" s="47"/>
      <c r="Y5294" s="80"/>
    </row>
    <row r="5295" spans="6:25">
      <c r="F5295" s="91"/>
      <c r="G5295" s="50"/>
      <c r="U5295" s="91"/>
      <c r="W5295" s="47"/>
      <c r="Y5295" s="80"/>
    </row>
    <row r="5296" spans="6:25">
      <c r="F5296" s="91"/>
      <c r="G5296" s="50"/>
      <c r="U5296" s="91"/>
      <c r="W5296" s="47"/>
      <c r="Y5296" s="80"/>
    </row>
    <row r="5297" spans="6:25">
      <c r="F5297" s="91"/>
      <c r="G5297" s="50"/>
      <c r="U5297" s="91"/>
      <c r="W5297" s="47"/>
      <c r="Y5297" s="80"/>
    </row>
    <row r="5298" spans="6:25">
      <c r="F5298" s="91"/>
      <c r="G5298" s="50"/>
      <c r="U5298" s="91"/>
      <c r="W5298" s="47"/>
      <c r="Y5298" s="80"/>
    </row>
    <row r="5299" spans="6:25">
      <c r="F5299" s="91"/>
      <c r="G5299" s="50"/>
      <c r="U5299" s="91"/>
      <c r="W5299" s="47"/>
      <c r="Y5299" s="80"/>
    </row>
    <row r="5300" spans="6:25">
      <c r="F5300" s="91"/>
      <c r="G5300" s="50"/>
      <c r="U5300" s="91"/>
      <c r="W5300" s="47"/>
      <c r="Y5300" s="80"/>
    </row>
    <row r="5301" spans="6:25">
      <c r="F5301" s="91"/>
      <c r="G5301" s="50"/>
      <c r="U5301" s="91"/>
      <c r="W5301" s="47"/>
      <c r="Y5301" s="80"/>
    </row>
    <row r="5302" spans="6:25">
      <c r="F5302" s="91"/>
      <c r="G5302" s="50"/>
      <c r="U5302" s="91"/>
      <c r="W5302" s="47"/>
      <c r="Y5302" s="80"/>
    </row>
    <row r="5303" spans="6:25">
      <c r="F5303" s="91"/>
      <c r="G5303" s="50"/>
      <c r="U5303" s="91"/>
      <c r="W5303" s="47"/>
      <c r="Y5303" s="80"/>
    </row>
    <row r="5304" spans="6:25">
      <c r="F5304" s="91"/>
      <c r="G5304" s="50"/>
      <c r="U5304" s="91"/>
      <c r="W5304" s="47"/>
      <c r="Y5304" s="80"/>
    </row>
    <row r="5305" spans="6:25">
      <c r="F5305" s="91"/>
      <c r="G5305" s="50"/>
      <c r="U5305" s="91"/>
      <c r="W5305" s="47"/>
      <c r="Y5305" s="80"/>
    </row>
    <row r="5306" spans="6:25">
      <c r="F5306" s="91"/>
      <c r="G5306" s="50"/>
      <c r="U5306" s="91"/>
      <c r="W5306" s="47"/>
      <c r="Y5306" s="80"/>
    </row>
    <row r="5307" spans="6:25">
      <c r="F5307" s="91"/>
      <c r="G5307" s="50"/>
      <c r="U5307" s="91"/>
      <c r="W5307" s="47"/>
      <c r="Y5307" s="80"/>
    </row>
    <row r="5308" spans="6:25">
      <c r="F5308" s="91"/>
      <c r="G5308" s="50"/>
      <c r="U5308" s="91"/>
      <c r="W5308" s="47"/>
      <c r="Y5308" s="80"/>
    </row>
    <row r="5309" spans="6:25">
      <c r="F5309" s="91"/>
      <c r="G5309" s="50"/>
      <c r="U5309" s="91"/>
      <c r="W5309" s="47"/>
      <c r="Y5309" s="80"/>
    </row>
    <row r="5310" spans="6:25">
      <c r="F5310" s="91"/>
      <c r="G5310" s="50"/>
      <c r="U5310" s="91"/>
      <c r="W5310" s="47"/>
      <c r="Y5310" s="80"/>
    </row>
    <row r="5311" spans="6:25">
      <c r="F5311" s="91"/>
      <c r="G5311" s="50"/>
      <c r="U5311" s="91"/>
      <c r="W5311" s="47"/>
      <c r="Y5311" s="80"/>
    </row>
    <row r="5312" spans="6:25">
      <c r="F5312" s="91"/>
      <c r="G5312" s="50"/>
      <c r="U5312" s="91"/>
      <c r="W5312" s="47"/>
      <c r="Y5312" s="80"/>
    </row>
    <row r="5313" spans="6:25">
      <c r="F5313" s="91"/>
      <c r="G5313" s="50"/>
      <c r="N5313" s="66"/>
      <c r="U5313" s="91"/>
      <c r="W5313" s="47"/>
      <c r="Y5313" s="80"/>
    </row>
    <row r="5314" spans="6:25">
      <c r="F5314" s="91"/>
      <c r="G5314" s="50"/>
      <c r="N5314" s="67"/>
      <c r="U5314" s="91"/>
      <c r="W5314" s="47"/>
      <c r="Y5314" s="80"/>
    </row>
    <row r="5315" spans="6:25">
      <c r="F5315" s="91"/>
      <c r="G5315" s="50"/>
      <c r="N5315" s="65"/>
      <c r="U5315" s="91"/>
      <c r="W5315" s="47"/>
      <c r="Y5315" s="80"/>
    </row>
    <row r="5316" spans="6:25">
      <c r="F5316" s="91"/>
      <c r="G5316" s="50"/>
      <c r="N5316" s="64"/>
      <c r="U5316" s="91"/>
      <c r="W5316" s="47"/>
      <c r="Y5316" s="80"/>
    </row>
    <row r="5317" spans="6:25">
      <c r="F5317" s="91"/>
      <c r="G5317" s="50"/>
      <c r="N5317" s="66"/>
      <c r="U5317" s="91"/>
      <c r="W5317" s="47"/>
      <c r="Y5317" s="80"/>
    </row>
    <row r="5318" spans="6:25">
      <c r="F5318" s="91"/>
      <c r="G5318" s="50"/>
      <c r="N5318" s="67"/>
      <c r="U5318" s="91"/>
      <c r="W5318" s="47"/>
      <c r="Y5318" s="80"/>
    </row>
    <row r="5319" spans="6:25">
      <c r="F5319" s="91"/>
      <c r="G5319" s="50"/>
      <c r="N5319" s="68"/>
      <c r="U5319" s="91"/>
      <c r="W5319" s="47"/>
      <c r="Y5319" s="80"/>
    </row>
    <row r="5320" spans="6:25">
      <c r="F5320" s="91"/>
      <c r="G5320" s="50"/>
      <c r="N5320" s="91"/>
      <c r="U5320" s="91"/>
      <c r="W5320" s="47"/>
      <c r="Y5320" s="80"/>
    </row>
    <row r="5321" spans="6:25">
      <c r="F5321" s="91"/>
      <c r="G5321" s="50"/>
      <c r="N5321" s="69"/>
      <c r="U5321" s="91"/>
      <c r="W5321" s="47"/>
      <c r="Y5321" s="80"/>
    </row>
    <row r="5322" spans="6:25">
      <c r="F5322" s="91"/>
      <c r="G5322" s="50"/>
      <c r="N5322" s="65"/>
      <c r="U5322" s="91"/>
      <c r="W5322" s="47"/>
      <c r="Y5322" s="80"/>
    </row>
    <row r="5323" spans="6:25">
      <c r="F5323" s="91"/>
      <c r="G5323" s="50"/>
      <c r="N5323" s="65"/>
      <c r="U5323" s="91"/>
      <c r="W5323" s="47"/>
      <c r="Y5323" s="80"/>
    </row>
    <row r="5324" spans="6:25">
      <c r="F5324" s="91"/>
      <c r="G5324" s="50"/>
      <c r="N5324" s="64"/>
      <c r="U5324" s="91"/>
      <c r="W5324" s="47"/>
      <c r="Y5324" s="80"/>
    </row>
    <row r="5325" spans="6:25">
      <c r="F5325" s="91"/>
      <c r="G5325" s="50"/>
      <c r="N5325" s="91"/>
      <c r="U5325" s="91"/>
      <c r="W5325" s="47"/>
      <c r="Y5325" s="80"/>
    </row>
    <row r="5326" spans="6:25">
      <c r="F5326" s="91"/>
      <c r="G5326" s="50"/>
      <c r="N5326" s="91"/>
      <c r="U5326" s="91"/>
      <c r="W5326" s="47"/>
      <c r="Y5326" s="80"/>
    </row>
    <row r="5327" spans="6:25">
      <c r="F5327" s="91"/>
      <c r="G5327" s="50"/>
      <c r="N5327" s="91"/>
      <c r="U5327" s="91"/>
      <c r="W5327" s="47"/>
      <c r="Y5327" s="80"/>
    </row>
    <row r="5328" spans="6:25">
      <c r="F5328" s="91"/>
      <c r="G5328" s="50"/>
      <c r="N5328" s="91"/>
      <c r="U5328" s="91"/>
      <c r="W5328" s="47"/>
      <c r="Y5328" s="80"/>
    </row>
    <row r="5329" spans="6:25">
      <c r="F5329" s="91"/>
      <c r="G5329" s="50"/>
      <c r="N5329" s="91"/>
      <c r="U5329" s="91"/>
      <c r="W5329" s="47"/>
      <c r="Y5329" s="80"/>
    </row>
    <row r="5330" spans="6:25">
      <c r="F5330" s="91"/>
      <c r="G5330" s="50"/>
      <c r="N5330" s="91"/>
      <c r="U5330" s="91"/>
      <c r="W5330" s="47"/>
      <c r="Y5330" s="80"/>
    </row>
    <row r="5331" spans="6:25">
      <c r="F5331" s="91"/>
      <c r="G5331" s="50"/>
      <c r="N5331" s="91"/>
      <c r="U5331" s="91"/>
      <c r="W5331" s="47"/>
      <c r="Y5331" s="80"/>
    </row>
    <row r="5332" spans="6:25">
      <c r="F5332" s="91"/>
      <c r="G5332" s="50"/>
      <c r="N5332" s="91"/>
      <c r="U5332" s="91"/>
      <c r="W5332" s="47"/>
      <c r="Y5332" s="80"/>
    </row>
    <row r="5333" spans="6:25">
      <c r="F5333" s="91"/>
      <c r="G5333" s="50"/>
      <c r="N5333" s="91"/>
      <c r="U5333" s="91"/>
      <c r="W5333" s="47"/>
      <c r="Y5333" s="80"/>
    </row>
    <row r="5334" spans="6:25">
      <c r="F5334" s="91"/>
      <c r="G5334" s="50"/>
      <c r="N5334" s="91"/>
      <c r="U5334" s="91"/>
      <c r="W5334" s="47"/>
      <c r="Y5334" s="80"/>
    </row>
    <row r="5335" spans="6:25">
      <c r="F5335" s="91"/>
      <c r="G5335" s="50"/>
      <c r="N5335" s="91"/>
      <c r="U5335" s="91"/>
      <c r="W5335" s="47"/>
      <c r="Y5335" s="80"/>
    </row>
    <row r="5336" spans="6:25">
      <c r="F5336" s="91"/>
      <c r="G5336" s="50"/>
      <c r="N5336" s="91"/>
      <c r="U5336" s="91"/>
      <c r="W5336" s="47"/>
      <c r="Y5336" s="80"/>
    </row>
    <row r="5337" spans="6:25">
      <c r="F5337" s="91"/>
      <c r="G5337" s="50"/>
      <c r="N5337" s="91"/>
      <c r="U5337" s="91"/>
      <c r="W5337" s="47"/>
      <c r="Y5337" s="80"/>
    </row>
    <row r="5338" spans="6:25">
      <c r="F5338" s="91"/>
      <c r="G5338" s="50"/>
      <c r="N5338" s="91"/>
      <c r="U5338" s="91"/>
      <c r="W5338" s="47"/>
      <c r="Y5338" s="80"/>
    </row>
    <row r="5339" spans="6:25">
      <c r="F5339" s="91"/>
      <c r="G5339" s="50"/>
      <c r="N5339" s="91"/>
      <c r="U5339" s="91"/>
      <c r="W5339" s="47"/>
      <c r="Y5339" s="80"/>
    </row>
    <row r="5340" spans="6:25">
      <c r="F5340" s="91"/>
      <c r="G5340" s="50"/>
      <c r="N5340" s="91"/>
      <c r="U5340" s="91"/>
      <c r="W5340" s="47"/>
      <c r="Y5340" s="80"/>
    </row>
    <row r="5341" spans="6:25">
      <c r="F5341" s="91"/>
      <c r="G5341" s="50"/>
      <c r="N5341" s="91"/>
      <c r="U5341" s="91"/>
      <c r="W5341" s="47"/>
      <c r="Y5341" s="80"/>
    </row>
    <row r="5342" spans="6:25">
      <c r="F5342" s="91"/>
      <c r="G5342" s="50"/>
      <c r="U5342" s="91"/>
      <c r="W5342" s="47"/>
      <c r="Y5342" s="80"/>
    </row>
    <row r="5343" spans="6:25">
      <c r="F5343" s="91"/>
      <c r="G5343" s="50"/>
      <c r="N5343" s="91"/>
      <c r="U5343" s="91"/>
      <c r="W5343" s="47"/>
      <c r="Y5343" s="80"/>
    </row>
    <row r="5344" spans="6:25">
      <c r="F5344" s="91"/>
      <c r="G5344" s="50"/>
      <c r="U5344" s="91"/>
      <c r="W5344" s="47"/>
      <c r="Y5344" s="80"/>
    </row>
    <row r="5345" spans="6:25">
      <c r="F5345" s="91"/>
      <c r="G5345" s="50"/>
      <c r="N5345" s="91"/>
      <c r="U5345" s="91"/>
      <c r="W5345" s="47"/>
      <c r="Y5345" s="80"/>
    </row>
    <row r="5346" spans="6:25">
      <c r="F5346" s="91"/>
      <c r="G5346" s="50"/>
      <c r="N5346" s="91"/>
      <c r="U5346" s="91"/>
      <c r="W5346" s="47"/>
      <c r="Y5346" s="80"/>
    </row>
    <row r="5347" spans="6:25">
      <c r="F5347" s="91"/>
      <c r="G5347" s="50"/>
      <c r="N5347" s="91"/>
      <c r="U5347" s="91"/>
      <c r="W5347" s="47"/>
      <c r="Y5347" s="80"/>
    </row>
    <row r="5348" spans="6:25">
      <c r="F5348" s="91"/>
      <c r="G5348" s="50"/>
      <c r="N5348" s="91"/>
      <c r="U5348" s="91"/>
      <c r="W5348" s="47"/>
      <c r="Y5348" s="80"/>
    </row>
    <row r="5349" spans="6:25">
      <c r="F5349" s="91"/>
      <c r="G5349" s="50"/>
      <c r="N5349" s="91"/>
      <c r="U5349" s="91"/>
      <c r="W5349" s="47"/>
      <c r="Y5349" s="80"/>
    </row>
    <row r="5350" spans="6:25">
      <c r="F5350" s="91"/>
      <c r="G5350" s="50"/>
      <c r="N5350" s="91"/>
      <c r="U5350" s="91"/>
      <c r="W5350" s="47"/>
      <c r="Y5350" s="80"/>
    </row>
    <row r="5351" spans="6:25">
      <c r="F5351" s="91"/>
      <c r="G5351" s="50"/>
      <c r="N5351" s="91"/>
      <c r="U5351" s="91"/>
      <c r="W5351" s="47"/>
      <c r="Y5351" s="80"/>
    </row>
    <row r="5352" spans="6:25">
      <c r="F5352" s="91"/>
      <c r="G5352" s="50"/>
      <c r="N5352" s="91"/>
      <c r="U5352" s="91"/>
      <c r="W5352" s="47"/>
      <c r="Y5352" s="80"/>
    </row>
    <row r="5353" spans="6:25">
      <c r="F5353" s="91"/>
      <c r="G5353" s="50"/>
      <c r="N5353" s="91"/>
      <c r="U5353" s="91"/>
      <c r="W5353" s="47"/>
      <c r="Y5353" s="80"/>
    </row>
    <row r="5354" spans="6:25">
      <c r="F5354" s="91"/>
      <c r="G5354" s="50"/>
      <c r="N5354" s="91"/>
      <c r="U5354" s="91"/>
      <c r="W5354" s="47"/>
      <c r="Y5354" s="80"/>
    </row>
    <row r="5355" spans="6:25">
      <c r="F5355" s="91"/>
      <c r="G5355" s="50"/>
      <c r="N5355" s="91"/>
      <c r="U5355" s="91"/>
      <c r="W5355" s="47"/>
      <c r="Y5355" s="80"/>
    </row>
    <row r="5356" spans="6:25">
      <c r="F5356" s="91"/>
      <c r="G5356" s="50"/>
      <c r="N5356" s="91"/>
      <c r="U5356" s="91"/>
      <c r="W5356" s="47"/>
      <c r="Y5356" s="80"/>
    </row>
    <row r="5357" spans="6:25">
      <c r="F5357" s="91"/>
      <c r="G5357" s="50"/>
      <c r="N5357" s="91"/>
      <c r="U5357" s="91"/>
      <c r="W5357" s="47"/>
      <c r="Y5357" s="80"/>
    </row>
    <row r="5358" spans="6:25">
      <c r="F5358" s="91"/>
      <c r="G5358" s="50"/>
      <c r="U5358" s="91"/>
      <c r="W5358" s="47"/>
      <c r="Y5358" s="80"/>
    </row>
    <row r="5359" spans="6:25">
      <c r="F5359" s="91"/>
      <c r="G5359" s="50"/>
      <c r="N5359" s="91"/>
      <c r="U5359" s="91"/>
      <c r="W5359" s="47"/>
      <c r="Y5359" s="80"/>
    </row>
    <row r="5360" spans="6:25">
      <c r="F5360" s="91"/>
      <c r="G5360" s="50"/>
      <c r="U5360" s="91"/>
      <c r="W5360" s="47"/>
      <c r="Y5360" s="80"/>
    </row>
    <row r="5361" spans="6:25">
      <c r="F5361" s="91"/>
      <c r="G5361" s="50"/>
      <c r="N5361" s="91"/>
      <c r="U5361" s="91"/>
      <c r="W5361" s="47"/>
      <c r="Y5361" s="80"/>
    </row>
    <row r="5362" spans="6:25">
      <c r="F5362" s="91"/>
      <c r="G5362" s="50"/>
      <c r="N5362" s="91"/>
      <c r="U5362" s="91"/>
      <c r="W5362" s="47"/>
      <c r="Y5362" s="80"/>
    </row>
    <row r="5363" spans="6:25">
      <c r="F5363" s="91"/>
      <c r="G5363" s="50"/>
      <c r="N5363" s="91"/>
      <c r="U5363" s="91"/>
      <c r="W5363" s="47"/>
      <c r="Y5363" s="80"/>
    </row>
    <row r="5364" spans="6:25">
      <c r="F5364" s="91"/>
      <c r="G5364" s="50"/>
      <c r="N5364" s="91"/>
      <c r="U5364" s="91"/>
      <c r="W5364" s="47"/>
      <c r="Y5364" s="80"/>
    </row>
    <row r="5365" spans="6:25">
      <c r="F5365" s="91"/>
      <c r="G5365" s="50"/>
      <c r="N5365" s="91"/>
      <c r="U5365" s="91"/>
      <c r="W5365" s="47"/>
      <c r="Y5365" s="80"/>
    </row>
    <row r="5366" spans="6:25">
      <c r="F5366" s="91"/>
      <c r="G5366" s="50"/>
      <c r="N5366" s="91"/>
      <c r="U5366" s="91"/>
      <c r="W5366" s="47"/>
      <c r="Y5366" s="80"/>
    </row>
    <row r="5367" spans="6:25">
      <c r="F5367" s="91"/>
      <c r="G5367" s="50"/>
      <c r="N5367" s="91"/>
      <c r="U5367" s="91"/>
      <c r="W5367" s="47"/>
      <c r="Y5367" s="80"/>
    </row>
    <row r="5368" spans="6:25">
      <c r="F5368" s="91"/>
      <c r="G5368" s="50"/>
      <c r="N5368" s="91"/>
      <c r="U5368" s="91"/>
      <c r="W5368" s="47"/>
      <c r="Y5368" s="80"/>
    </row>
    <row r="5369" spans="6:25">
      <c r="F5369" s="91"/>
      <c r="G5369" s="50"/>
      <c r="U5369" s="91"/>
      <c r="W5369" s="47"/>
      <c r="Y5369" s="80"/>
    </row>
    <row r="5370" spans="6:25">
      <c r="F5370" s="91"/>
      <c r="G5370" s="50"/>
      <c r="N5370" s="91"/>
      <c r="U5370" s="91"/>
      <c r="W5370" s="47"/>
      <c r="Y5370" s="80"/>
    </row>
    <row r="5371" spans="6:25">
      <c r="F5371" s="91"/>
      <c r="G5371" s="50"/>
      <c r="N5371" s="91"/>
      <c r="U5371" s="91"/>
      <c r="W5371" s="47"/>
      <c r="Y5371" s="80"/>
    </row>
    <row r="5372" spans="6:25">
      <c r="F5372" s="91"/>
      <c r="G5372" s="50"/>
      <c r="N5372" s="91"/>
      <c r="U5372" s="91"/>
      <c r="W5372" s="47"/>
      <c r="Y5372" s="80"/>
    </row>
    <row r="5373" spans="6:25">
      <c r="F5373" s="91"/>
      <c r="G5373" s="50"/>
      <c r="N5373" s="91"/>
      <c r="U5373" s="91"/>
      <c r="W5373" s="47"/>
      <c r="Y5373" s="80"/>
    </row>
    <row r="5374" spans="6:25">
      <c r="F5374" s="91"/>
      <c r="G5374" s="50"/>
      <c r="N5374" s="91"/>
      <c r="U5374" s="91"/>
      <c r="W5374" s="47"/>
      <c r="Y5374" s="80"/>
    </row>
    <row r="5375" spans="6:25">
      <c r="F5375" s="91"/>
      <c r="G5375" s="50"/>
      <c r="N5375" s="91"/>
      <c r="U5375" s="91"/>
      <c r="W5375" s="47"/>
      <c r="Y5375" s="80"/>
    </row>
    <row r="5376" spans="6:25">
      <c r="F5376" s="91"/>
      <c r="G5376" s="50"/>
      <c r="N5376" s="91"/>
      <c r="U5376" s="91"/>
      <c r="W5376" s="47"/>
      <c r="Y5376" s="80"/>
    </row>
    <row r="5377" spans="6:25">
      <c r="F5377" s="91"/>
      <c r="G5377" s="50"/>
      <c r="N5377" s="91"/>
      <c r="U5377" s="91"/>
      <c r="W5377" s="47"/>
      <c r="Y5377" s="80"/>
    </row>
    <row r="5378" spans="6:25">
      <c r="F5378" s="91"/>
      <c r="G5378" s="50"/>
      <c r="N5378" s="91"/>
      <c r="U5378" s="91"/>
      <c r="W5378" s="47"/>
      <c r="Y5378" s="80"/>
    </row>
    <row r="5379" spans="6:25">
      <c r="F5379" s="91"/>
      <c r="G5379" s="50"/>
      <c r="N5379" s="91"/>
      <c r="U5379" s="91"/>
      <c r="W5379" s="47"/>
      <c r="Y5379" s="80"/>
    </row>
    <row r="5380" spans="6:25">
      <c r="F5380" s="91"/>
      <c r="G5380" s="50"/>
      <c r="N5380" s="91"/>
      <c r="U5380" s="91"/>
      <c r="W5380" s="47"/>
      <c r="Y5380" s="80"/>
    </row>
    <row r="5381" spans="6:25">
      <c r="F5381" s="91"/>
      <c r="G5381" s="50"/>
      <c r="N5381" s="91"/>
      <c r="U5381" s="91"/>
      <c r="W5381" s="47"/>
      <c r="Y5381" s="80"/>
    </row>
    <row r="5382" spans="6:25">
      <c r="F5382" s="91"/>
      <c r="G5382" s="50"/>
      <c r="N5382" s="91"/>
      <c r="U5382" s="91"/>
      <c r="W5382" s="47"/>
      <c r="Y5382" s="80"/>
    </row>
    <row r="5383" spans="6:25">
      <c r="F5383" s="91"/>
      <c r="G5383" s="50"/>
      <c r="N5383" s="91"/>
      <c r="U5383" s="91"/>
      <c r="W5383" s="47"/>
      <c r="Y5383" s="80"/>
    </row>
    <row r="5384" spans="6:25">
      <c r="F5384" s="91"/>
      <c r="G5384" s="50"/>
      <c r="N5384" s="91"/>
      <c r="U5384" s="91"/>
      <c r="W5384" s="47"/>
      <c r="Y5384" s="80"/>
    </row>
    <row r="5385" spans="6:25">
      <c r="F5385" s="91"/>
      <c r="G5385" s="50"/>
      <c r="N5385" s="91"/>
      <c r="U5385" s="91"/>
      <c r="W5385" s="47"/>
      <c r="Y5385" s="80"/>
    </row>
    <row r="5386" spans="6:25">
      <c r="F5386" s="91"/>
      <c r="G5386" s="50"/>
      <c r="N5386" s="91"/>
      <c r="U5386" s="91"/>
      <c r="W5386" s="47"/>
      <c r="Y5386" s="80"/>
    </row>
    <row r="5387" spans="6:25">
      <c r="F5387" s="91"/>
      <c r="G5387" s="50"/>
      <c r="N5387" s="91"/>
      <c r="U5387" s="91"/>
      <c r="W5387" s="47"/>
      <c r="Y5387" s="80"/>
    </row>
    <row r="5388" spans="6:25">
      <c r="F5388" s="91"/>
      <c r="G5388" s="50"/>
      <c r="N5388" s="91"/>
      <c r="U5388" s="91"/>
      <c r="W5388" s="47"/>
      <c r="Y5388" s="80"/>
    </row>
    <row r="5389" spans="6:25">
      <c r="F5389" s="91"/>
      <c r="G5389" s="50"/>
      <c r="N5389" s="91"/>
      <c r="U5389" s="91"/>
      <c r="W5389" s="47"/>
      <c r="Y5389" s="80"/>
    </row>
    <row r="5390" spans="6:25">
      <c r="F5390" s="91"/>
      <c r="G5390" s="50"/>
      <c r="N5390" s="91"/>
      <c r="U5390" s="91"/>
      <c r="W5390" s="47"/>
      <c r="Y5390" s="80"/>
    </row>
    <row r="5392" spans="6:25">
      <c r="F5392" s="91"/>
      <c r="G5392" s="50"/>
      <c r="N5392" s="91"/>
      <c r="U5392" s="91"/>
      <c r="W5392" s="47"/>
      <c r="Y5392" s="80"/>
    </row>
    <row r="5393" spans="6:25">
      <c r="F5393" s="91"/>
      <c r="G5393" s="50"/>
      <c r="U5393" s="91"/>
      <c r="W5393" s="47"/>
      <c r="Y5393" s="80"/>
    </row>
    <row r="5394" spans="6:25">
      <c r="F5394" s="91"/>
      <c r="G5394" s="50"/>
      <c r="U5394" s="91"/>
      <c r="W5394" s="47"/>
      <c r="Y5394" s="80"/>
    </row>
    <row r="5395" spans="6:25">
      <c r="F5395" s="91"/>
      <c r="G5395" s="50"/>
      <c r="U5395" s="91"/>
      <c r="W5395" s="47"/>
      <c r="Y5395" s="80"/>
    </row>
    <row r="5396" spans="6:25">
      <c r="F5396" s="91"/>
      <c r="G5396" s="50"/>
      <c r="U5396" s="91"/>
      <c r="W5396" s="47"/>
      <c r="Y5396" s="80"/>
    </row>
    <row r="5397" spans="6:25">
      <c r="F5397" s="91"/>
      <c r="G5397" s="50"/>
      <c r="U5397" s="91"/>
      <c r="W5397" s="47"/>
      <c r="Y5397" s="80"/>
    </row>
    <row r="5398" spans="6:25">
      <c r="F5398" s="91"/>
      <c r="G5398" s="50"/>
      <c r="U5398" s="91"/>
      <c r="W5398" s="47"/>
      <c r="Y5398" s="80"/>
    </row>
    <row r="5399" spans="6:25">
      <c r="F5399" s="91"/>
      <c r="G5399" s="50"/>
      <c r="U5399" s="91"/>
      <c r="W5399" s="47"/>
      <c r="Y5399" s="80"/>
    </row>
    <row r="5400" spans="6:25">
      <c r="F5400" s="91"/>
      <c r="G5400" s="50"/>
      <c r="U5400" s="91"/>
      <c r="W5400" s="47"/>
      <c r="Y5400" s="80"/>
    </row>
    <row r="5401" spans="6:25">
      <c r="F5401" s="91"/>
      <c r="G5401" s="50"/>
      <c r="U5401" s="91"/>
      <c r="W5401" s="47"/>
      <c r="Y5401" s="80"/>
    </row>
    <row r="5402" spans="6:25">
      <c r="F5402" s="91"/>
      <c r="G5402" s="50"/>
      <c r="U5402" s="91"/>
      <c r="W5402" s="47"/>
      <c r="Y5402" s="80"/>
    </row>
    <row r="5403" spans="6:25">
      <c r="F5403" s="91"/>
      <c r="G5403" s="50"/>
      <c r="U5403" s="91"/>
      <c r="W5403" s="47"/>
      <c r="Y5403" s="80"/>
    </row>
    <row r="5404" spans="6:25">
      <c r="F5404" s="91"/>
      <c r="G5404" s="50"/>
      <c r="U5404" s="91"/>
      <c r="W5404" s="47"/>
      <c r="Y5404" s="80"/>
    </row>
    <row r="5405" spans="6:25">
      <c r="F5405" s="91"/>
      <c r="G5405" s="50"/>
      <c r="U5405" s="91"/>
      <c r="W5405" s="47"/>
      <c r="Y5405" s="80"/>
    </row>
    <row r="5406" spans="6:25">
      <c r="F5406" s="91"/>
      <c r="G5406" s="50"/>
      <c r="U5406" s="91"/>
      <c r="W5406" s="47"/>
      <c r="Y5406" s="80"/>
    </row>
    <row r="5407" spans="6:25">
      <c r="F5407" s="91"/>
      <c r="G5407" s="50"/>
      <c r="U5407" s="91"/>
      <c r="W5407" s="47"/>
      <c r="Y5407" s="80"/>
    </row>
    <row r="5408" spans="6:25">
      <c r="F5408" s="91"/>
      <c r="G5408" s="50"/>
      <c r="U5408" s="91"/>
      <c r="W5408" s="47"/>
      <c r="Y5408" s="80"/>
    </row>
    <row r="5409" spans="6:25">
      <c r="F5409" s="91"/>
      <c r="G5409" s="50"/>
      <c r="U5409" s="91"/>
      <c r="W5409" s="47"/>
      <c r="Y5409" s="80"/>
    </row>
    <row r="5410" spans="6:25">
      <c r="F5410" s="91"/>
      <c r="G5410" s="50"/>
      <c r="U5410" s="91"/>
      <c r="W5410" s="47"/>
      <c r="Y5410" s="80"/>
    </row>
    <row r="5411" spans="6:25">
      <c r="F5411" s="91"/>
      <c r="G5411" s="50"/>
      <c r="U5411" s="91"/>
      <c r="W5411" s="47"/>
      <c r="Y5411" s="80"/>
    </row>
    <row r="5412" spans="6:25">
      <c r="F5412" s="91"/>
      <c r="G5412" s="50"/>
      <c r="U5412" s="91"/>
      <c r="W5412" s="47"/>
      <c r="Y5412" s="80"/>
    </row>
    <row r="5413" spans="6:25">
      <c r="F5413" s="91"/>
      <c r="G5413" s="50"/>
      <c r="N5413" s="66"/>
      <c r="U5413" s="91"/>
      <c r="W5413" s="47"/>
      <c r="Y5413" s="80"/>
    </row>
    <row r="5414" spans="6:25">
      <c r="F5414" s="91"/>
      <c r="G5414" s="50"/>
      <c r="N5414" s="67"/>
      <c r="U5414" s="91"/>
      <c r="W5414" s="47"/>
      <c r="Y5414" s="80"/>
    </row>
    <row r="5415" spans="6:25">
      <c r="F5415" s="91"/>
      <c r="G5415" s="50"/>
      <c r="N5415" s="65"/>
      <c r="U5415" s="91"/>
      <c r="W5415" s="47"/>
      <c r="Y5415" s="80"/>
    </row>
    <row r="5416" spans="6:25">
      <c r="F5416" s="91"/>
      <c r="G5416" s="50"/>
      <c r="N5416" s="64"/>
      <c r="U5416" s="91"/>
      <c r="W5416" s="47"/>
      <c r="Y5416" s="80"/>
    </row>
    <row r="5417" spans="6:25">
      <c r="F5417" s="91"/>
      <c r="G5417" s="50"/>
      <c r="N5417" s="66"/>
      <c r="U5417" s="91"/>
      <c r="W5417" s="47"/>
      <c r="Y5417" s="80"/>
    </row>
    <row r="5418" spans="6:25">
      <c r="F5418" s="91"/>
      <c r="G5418" s="50"/>
      <c r="N5418" s="67"/>
      <c r="U5418" s="91"/>
      <c r="W5418" s="47"/>
      <c r="Y5418" s="80"/>
    </row>
    <row r="5419" spans="6:25">
      <c r="F5419" s="91"/>
      <c r="G5419" s="50"/>
      <c r="N5419" s="68"/>
      <c r="U5419" s="91"/>
      <c r="W5419" s="47"/>
      <c r="Y5419" s="80"/>
    </row>
    <row r="5420" spans="6:25">
      <c r="F5420" s="91"/>
      <c r="G5420" s="50"/>
      <c r="N5420" s="91"/>
      <c r="U5420" s="91"/>
      <c r="W5420" s="47"/>
      <c r="Y5420" s="80"/>
    </row>
    <row r="5421" spans="6:25">
      <c r="F5421" s="91"/>
      <c r="G5421" s="50"/>
      <c r="N5421" s="69"/>
      <c r="U5421" s="91"/>
      <c r="W5421" s="47"/>
      <c r="Y5421" s="80"/>
    </row>
    <row r="5422" spans="6:25">
      <c r="F5422" s="91"/>
      <c r="G5422" s="50"/>
      <c r="N5422" s="65"/>
      <c r="U5422" s="91"/>
      <c r="W5422" s="47"/>
      <c r="Y5422" s="80"/>
    </row>
    <row r="5423" spans="6:25">
      <c r="F5423" s="91"/>
      <c r="G5423" s="50"/>
      <c r="N5423" s="65"/>
      <c r="U5423" s="91"/>
      <c r="W5423" s="47"/>
      <c r="Y5423" s="80"/>
    </row>
    <row r="5424" spans="6:25">
      <c r="F5424" s="91"/>
      <c r="G5424" s="50"/>
      <c r="N5424" s="64"/>
      <c r="U5424" s="91"/>
      <c r="W5424" s="47"/>
      <c r="Y5424" s="80"/>
    </row>
    <row r="5425" spans="6:25">
      <c r="F5425" s="91"/>
      <c r="G5425" s="50"/>
      <c r="N5425" s="91"/>
      <c r="U5425" s="91"/>
      <c r="W5425" s="47"/>
      <c r="Y5425" s="80"/>
    </row>
    <row r="5426" spans="6:25">
      <c r="F5426" s="91"/>
      <c r="G5426" s="50"/>
      <c r="N5426" s="91"/>
      <c r="U5426" s="91"/>
      <c r="W5426" s="47"/>
      <c r="Y5426" s="80"/>
    </row>
    <row r="5427" spans="6:25">
      <c r="F5427" s="91"/>
      <c r="G5427" s="50"/>
      <c r="N5427" s="91"/>
      <c r="U5427" s="91"/>
      <c r="W5427" s="47"/>
      <c r="Y5427" s="80"/>
    </row>
    <row r="5428" spans="6:25">
      <c r="F5428" s="91"/>
      <c r="G5428" s="50"/>
      <c r="N5428" s="91"/>
      <c r="U5428" s="91"/>
      <c r="W5428" s="47"/>
      <c r="Y5428" s="80"/>
    </row>
    <row r="5429" spans="6:25">
      <c r="F5429" s="91"/>
      <c r="G5429" s="50"/>
      <c r="N5429" s="91"/>
      <c r="U5429" s="91"/>
      <c r="W5429" s="47"/>
      <c r="Y5429" s="80"/>
    </row>
    <row r="5430" spans="6:25">
      <c r="F5430" s="91"/>
      <c r="G5430" s="50"/>
      <c r="N5430" s="91"/>
      <c r="U5430" s="91"/>
      <c r="W5430" s="47"/>
      <c r="Y5430" s="80"/>
    </row>
    <row r="5431" spans="6:25">
      <c r="F5431" s="91"/>
      <c r="G5431" s="50"/>
      <c r="N5431" s="91"/>
      <c r="U5431" s="91"/>
      <c r="W5431" s="47"/>
      <c r="Y5431" s="80"/>
    </row>
    <row r="5432" spans="6:25">
      <c r="F5432" s="91"/>
      <c r="G5432" s="50"/>
      <c r="N5432" s="91"/>
      <c r="U5432" s="91"/>
      <c r="W5432" s="47"/>
      <c r="Y5432" s="80"/>
    </row>
    <row r="5433" spans="6:25">
      <c r="F5433" s="91"/>
      <c r="G5433" s="50"/>
      <c r="N5433" s="91"/>
      <c r="U5433" s="91"/>
      <c r="W5433" s="47"/>
      <c r="Y5433" s="80"/>
    </row>
    <row r="5434" spans="6:25">
      <c r="F5434" s="91"/>
      <c r="G5434" s="50"/>
      <c r="N5434" s="91"/>
      <c r="U5434" s="91"/>
      <c r="W5434" s="47"/>
      <c r="Y5434" s="80"/>
    </row>
    <row r="5435" spans="6:25">
      <c r="F5435" s="91"/>
      <c r="G5435" s="50"/>
      <c r="N5435" s="91"/>
      <c r="U5435" s="91"/>
      <c r="W5435" s="47"/>
      <c r="Y5435" s="80"/>
    </row>
    <row r="5436" spans="6:25">
      <c r="F5436" s="91"/>
      <c r="G5436" s="50"/>
      <c r="N5436" s="91"/>
      <c r="U5436" s="91"/>
      <c r="W5436" s="47"/>
      <c r="Y5436" s="80"/>
    </row>
    <row r="5437" spans="6:25">
      <c r="F5437" s="91"/>
      <c r="G5437" s="50"/>
      <c r="N5437" s="91"/>
      <c r="U5437" s="91"/>
      <c r="W5437" s="47"/>
      <c r="Y5437" s="80"/>
    </row>
    <row r="5438" spans="6:25">
      <c r="F5438" s="91"/>
      <c r="G5438" s="50"/>
      <c r="N5438" s="91"/>
      <c r="U5438" s="91"/>
      <c r="W5438" s="47"/>
      <c r="Y5438" s="80"/>
    </row>
    <row r="5439" spans="6:25">
      <c r="F5439" s="91"/>
      <c r="G5439" s="50"/>
      <c r="N5439" s="91"/>
      <c r="U5439" s="91"/>
      <c r="W5439" s="47"/>
      <c r="Y5439" s="80"/>
    </row>
    <row r="5440" spans="6:25">
      <c r="F5440" s="91"/>
      <c r="G5440" s="50"/>
      <c r="N5440" s="91"/>
      <c r="U5440" s="91"/>
      <c r="W5440" s="47"/>
      <c r="Y5440" s="80"/>
    </row>
    <row r="5441" spans="6:25">
      <c r="F5441" s="91"/>
      <c r="G5441" s="50"/>
      <c r="N5441" s="91"/>
      <c r="U5441" s="91"/>
      <c r="W5441" s="47"/>
      <c r="Y5441" s="80"/>
    </row>
    <row r="5442" spans="6:25">
      <c r="F5442" s="91"/>
      <c r="G5442" s="50"/>
      <c r="U5442" s="91"/>
      <c r="W5442" s="47"/>
      <c r="Y5442" s="80"/>
    </row>
    <row r="5443" spans="6:25">
      <c r="F5443" s="91"/>
      <c r="G5443" s="50"/>
      <c r="N5443" s="91"/>
      <c r="U5443" s="91"/>
      <c r="W5443" s="47"/>
      <c r="Y5443" s="80"/>
    </row>
    <row r="5444" spans="6:25">
      <c r="F5444" s="91"/>
      <c r="G5444" s="50"/>
      <c r="U5444" s="91"/>
      <c r="W5444" s="47"/>
      <c r="Y5444" s="80"/>
    </row>
    <row r="5445" spans="6:25">
      <c r="F5445" s="91"/>
      <c r="G5445" s="50"/>
      <c r="N5445" s="91"/>
      <c r="U5445" s="91"/>
      <c r="W5445" s="47"/>
      <c r="Y5445" s="80"/>
    </row>
    <row r="5446" spans="6:25">
      <c r="F5446" s="91"/>
      <c r="G5446" s="50"/>
      <c r="N5446" s="91"/>
      <c r="U5446" s="91"/>
      <c r="W5446" s="47"/>
      <c r="Y5446" s="80"/>
    </row>
    <row r="5447" spans="6:25">
      <c r="F5447" s="91"/>
      <c r="G5447" s="50"/>
      <c r="N5447" s="91"/>
      <c r="U5447" s="91"/>
      <c r="W5447" s="47"/>
      <c r="Y5447" s="80"/>
    </row>
    <row r="5448" spans="6:25">
      <c r="F5448" s="91"/>
      <c r="G5448" s="50"/>
      <c r="N5448" s="91"/>
      <c r="U5448" s="91"/>
      <c r="W5448" s="47"/>
      <c r="Y5448" s="80"/>
    </row>
    <row r="5449" spans="6:25">
      <c r="F5449" s="91"/>
      <c r="G5449" s="50"/>
      <c r="N5449" s="91"/>
      <c r="U5449" s="91"/>
      <c r="W5449" s="47"/>
      <c r="Y5449" s="80"/>
    </row>
    <row r="5450" spans="6:25">
      <c r="F5450" s="91"/>
      <c r="G5450" s="50"/>
      <c r="N5450" s="91"/>
      <c r="U5450" s="91"/>
      <c r="W5450" s="47"/>
      <c r="Y5450" s="80"/>
    </row>
    <row r="5451" spans="6:25">
      <c r="F5451" s="91"/>
      <c r="G5451" s="50"/>
      <c r="N5451" s="91"/>
      <c r="U5451" s="91"/>
      <c r="W5451" s="47"/>
      <c r="Y5451" s="80"/>
    </row>
    <row r="5452" spans="6:25">
      <c r="F5452" s="91"/>
      <c r="G5452" s="50"/>
      <c r="N5452" s="91"/>
      <c r="U5452" s="91"/>
      <c r="W5452" s="47"/>
      <c r="Y5452" s="80"/>
    </row>
    <row r="5453" spans="6:25">
      <c r="F5453" s="91"/>
      <c r="G5453" s="50"/>
      <c r="N5453" s="91"/>
      <c r="U5453" s="91"/>
      <c r="W5453" s="47"/>
      <c r="Y5453" s="80"/>
    </row>
    <row r="5454" spans="6:25">
      <c r="F5454" s="91"/>
      <c r="G5454" s="50"/>
      <c r="N5454" s="91"/>
      <c r="U5454" s="91"/>
      <c r="W5454" s="47"/>
      <c r="Y5454" s="80"/>
    </row>
    <row r="5455" spans="6:25">
      <c r="F5455" s="91"/>
      <c r="G5455" s="50"/>
      <c r="N5455" s="91"/>
      <c r="U5455" s="91"/>
      <c r="W5455" s="47"/>
      <c r="Y5455" s="80"/>
    </row>
    <row r="5456" spans="6:25">
      <c r="F5456" s="91"/>
      <c r="G5456" s="50"/>
      <c r="N5456" s="91"/>
      <c r="U5456" s="91"/>
      <c r="W5456" s="47"/>
      <c r="Y5456" s="80"/>
    </row>
    <row r="5457" spans="6:25">
      <c r="F5457" s="91"/>
      <c r="G5457" s="50"/>
      <c r="N5457" s="91"/>
      <c r="U5457" s="91"/>
      <c r="W5457" s="47"/>
      <c r="Y5457" s="80"/>
    </row>
    <row r="5458" spans="6:25">
      <c r="F5458" s="91"/>
      <c r="G5458" s="50"/>
      <c r="U5458" s="91"/>
      <c r="W5458" s="47"/>
      <c r="Y5458" s="80"/>
    </row>
    <row r="5459" spans="6:25">
      <c r="F5459" s="91"/>
      <c r="G5459" s="50"/>
      <c r="N5459" s="91"/>
      <c r="U5459" s="91"/>
      <c r="W5459" s="47"/>
      <c r="Y5459" s="80"/>
    </row>
    <row r="5460" spans="6:25">
      <c r="F5460" s="91"/>
      <c r="G5460" s="50"/>
      <c r="U5460" s="91"/>
      <c r="W5460" s="47"/>
      <c r="Y5460" s="80"/>
    </row>
    <row r="5461" spans="6:25">
      <c r="F5461" s="91"/>
      <c r="G5461" s="50"/>
      <c r="N5461" s="91"/>
      <c r="U5461" s="91"/>
      <c r="W5461" s="47"/>
      <c r="Y5461" s="80"/>
    </row>
    <row r="5462" spans="6:25">
      <c r="F5462" s="91"/>
      <c r="G5462" s="50"/>
      <c r="N5462" s="91"/>
      <c r="U5462" s="91"/>
      <c r="W5462" s="47"/>
      <c r="Y5462" s="80"/>
    </row>
    <row r="5463" spans="6:25">
      <c r="F5463" s="91"/>
      <c r="G5463" s="50"/>
      <c r="N5463" s="91"/>
      <c r="U5463" s="91"/>
      <c r="W5463" s="47"/>
      <c r="Y5463" s="80"/>
    </row>
    <row r="5464" spans="6:25">
      <c r="F5464" s="91"/>
      <c r="G5464" s="50"/>
      <c r="N5464" s="91"/>
      <c r="U5464" s="91"/>
      <c r="W5464" s="47"/>
      <c r="Y5464" s="80"/>
    </row>
    <row r="5465" spans="6:25">
      <c r="F5465" s="91"/>
      <c r="G5465" s="50"/>
      <c r="N5465" s="91"/>
      <c r="U5465" s="91"/>
      <c r="W5465" s="47"/>
      <c r="Y5465" s="80"/>
    </row>
    <row r="5466" spans="6:25">
      <c r="F5466" s="91"/>
      <c r="G5466" s="50"/>
      <c r="N5466" s="91"/>
      <c r="U5466" s="91"/>
      <c r="W5466" s="47"/>
      <c r="Y5466" s="80"/>
    </row>
    <row r="5467" spans="6:25">
      <c r="F5467" s="91"/>
      <c r="G5467" s="50"/>
      <c r="N5467" s="91"/>
      <c r="U5467" s="91"/>
      <c r="W5467" s="47"/>
      <c r="Y5467" s="80"/>
    </row>
    <row r="5468" spans="6:25">
      <c r="F5468" s="91"/>
      <c r="G5468" s="50"/>
      <c r="N5468" s="91"/>
      <c r="U5468" s="91"/>
      <c r="W5468" s="47"/>
      <c r="Y5468" s="80"/>
    </row>
    <row r="5469" spans="6:25">
      <c r="F5469" s="91"/>
      <c r="G5469" s="50"/>
      <c r="U5469" s="91"/>
      <c r="W5469" s="47"/>
      <c r="Y5469" s="80"/>
    </row>
    <row r="5470" spans="6:25">
      <c r="F5470" s="91"/>
      <c r="G5470" s="50"/>
      <c r="N5470" s="91"/>
      <c r="U5470" s="91"/>
      <c r="W5470" s="47"/>
      <c r="Y5470" s="80"/>
    </row>
    <row r="5471" spans="6:25">
      <c r="F5471" s="91"/>
      <c r="G5471" s="50"/>
      <c r="N5471" s="91"/>
      <c r="U5471" s="91"/>
      <c r="W5471" s="47"/>
      <c r="Y5471" s="80"/>
    </row>
    <row r="5472" spans="6:25">
      <c r="F5472" s="91"/>
      <c r="G5472" s="50"/>
      <c r="N5472" s="91"/>
      <c r="U5472" s="91"/>
      <c r="W5472" s="47"/>
      <c r="Y5472" s="80"/>
    </row>
    <row r="5473" spans="6:25">
      <c r="F5473" s="91"/>
      <c r="G5473" s="50"/>
      <c r="N5473" s="91"/>
      <c r="U5473" s="91"/>
      <c r="W5473" s="47"/>
      <c r="Y5473" s="80"/>
    </row>
    <row r="5474" spans="6:25">
      <c r="F5474" s="91"/>
      <c r="G5474" s="50"/>
      <c r="N5474" s="91"/>
      <c r="U5474" s="91"/>
      <c r="W5474" s="47"/>
      <c r="Y5474" s="80"/>
    </row>
    <row r="5475" spans="6:25">
      <c r="F5475" s="91"/>
      <c r="G5475" s="50"/>
      <c r="N5475" s="91"/>
      <c r="U5475" s="91"/>
      <c r="W5475" s="47"/>
      <c r="Y5475" s="80"/>
    </row>
    <row r="5476" spans="6:25">
      <c r="F5476" s="91"/>
      <c r="G5476" s="50"/>
      <c r="N5476" s="91"/>
      <c r="U5476" s="91"/>
      <c r="W5476" s="47"/>
      <c r="Y5476" s="80"/>
    </row>
    <row r="5477" spans="6:25">
      <c r="F5477" s="91"/>
      <c r="G5477" s="50"/>
      <c r="N5477" s="91"/>
      <c r="U5477" s="91"/>
      <c r="W5477" s="47"/>
      <c r="Y5477" s="80"/>
    </row>
    <row r="5478" spans="6:25">
      <c r="F5478" s="91"/>
      <c r="G5478" s="50"/>
      <c r="N5478" s="91"/>
      <c r="U5478" s="91"/>
      <c r="W5478" s="47"/>
      <c r="Y5478" s="80"/>
    </row>
    <row r="5479" spans="6:25">
      <c r="F5479" s="91"/>
      <c r="G5479" s="50"/>
      <c r="N5479" s="91"/>
      <c r="U5479" s="91"/>
      <c r="W5479" s="47"/>
      <c r="Y5479" s="80"/>
    </row>
    <row r="5480" spans="6:25">
      <c r="F5480" s="91"/>
      <c r="G5480" s="50"/>
      <c r="N5480" s="91"/>
      <c r="U5480" s="91"/>
      <c r="W5480" s="47"/>
      <c r="Y5480" s="80"/>
    </row>
    <row r="5481" spans="6:25">
      <c r="F5481" s="91"/>
      <c r="G5481" s="50"/>
      <c r="N5481" s="91"/>
      <c r="U5481" s="91"/>
      <c r="W5481" s="47"/>
      <c r="Y5481" s="80"/>
    </row>
    <row r="5482" spans="6:25">
      <c r="F5482" s="91"/>
      <c r="G5482" s="50"/>
      <c r="N5482" s="91"/>
      <c r="U5482" s="91"/>
      <c r="W5482" s="47"/>
      <c r="Y5482" s="80"/>
    </row>
    <row r="5483" spans="6:25">
      <c r="F5483" s="91"/>
      <c r="G5483" s="50"/>
      <c r="N5483" s="91"/>
      <c r="U5483" s="91"/>
      <c r="W5483" s="47"/>
      <c r="Y5483" s="80"/>
    </row>
    <row r="5484" spans="6:25">
      <c r="F5484" s="91"/>
      <c r="G5484" s="50"/>
      <c r="N5484" s="91"/>
      <c r="U5484" s="91"/>
      <c r="W5484" s="47"/>
      <c r="Y5484" s="80"/>
    </row>
    <row r="5485" spans="6:25">
      <c r="F5485" s="91"/>
      <c r="G5485" s="50"/>
      <c r="N5485" s="91"/>
      <c r="U5485" s="91"/>
      <c r="W5485" s="47"/>
      <c r="Y5485" s="80"/>
    </row>
    <row r="5486" spans="6:25">
      <c r="F5486" s="91"/>
      <c r="G5486" s="50"/>
      <c r="N5486" s="91"/>
      <c r="U5486" s="91"/>
      <c r="W5486" s="47"/>
      <c r="Y5486" s="80"/>
    </row>
    <row r="5487" spans="6:25">
      <c r="F5487" s="91"/>
      <c r="G5487" s="50"/>
      <c r="N5487" s="91"/>
      <c r="U5487" s="91"/>
      <c r="W5487" s="47"/>
      <c r="Y5487" s="80"/>
    </row>
    <row r="5488" spans="6:25">
      <c r="F5488" s="91"/>
      <c r="G5488" s="50"/>
      <c r="N5488" s="91"/>
      <c r="U5488" s="91"/>
      <c r="W5488" s="47"/>
      <c r="Y5488" s="80"/>
    </row>
    <row r="5489" spans="6:25">
      <c r="F5489" s="91"/>
      <c r="G5489" s="50"/>
      <c r="N5489" s="91"/>
      <c r="U5489" s="91"/>
      <c r="W5489" s="47"/>
      <c r="Y5489" s="80"/>
    </row>
    <row r="5490" spans="6:25">
      <c r="F5490" s="91"/>
      <c r="G5490" s="50"/>
      <c r="N5490" s="91"/>
      <c r="U5490" s="91"/>
      <c r="W5490" s="47"/>
      <c r="Y5490" s="80"/>
    </row>
    <row r="5491" spans="6:25">
      <c r="F5491" s="91"/>
      <c r="G5491" s="50"/>
      <c r="N5491" s="91"/>
      <c r="U5491" s="91"/>
      <c r="W5491" s="47"/>
      <c r="Y5491" s="80"/>
    </row>
    <row r="5492" spans="6:25">
      <c r="F5492" s="91"/>
      <c r="G5492" s="50"/>
      <c r="U5492" s="91"/>
      <c r="W5492" s="47"/>
      <c r="Y5492" s="80"/>
    </row>
    <row r="5493" spans="6:25">
      <c r="F5493" s="91"/>
      <c r="G5493" s="50"/>
      <c r="U5493" s="91"/>
      <c r="W5493" s="47"/>
      <c r="Y5493" s="80"/>
    </row>
    <row r="5494" spans="6:25">
      <c r="F5494" s="91"/>
      <c r="G5494" s="50"/>
      <c r="U5494" s="91"/>
      <c r="W5494" s="47"/>
      <c r="Y5494" s="80"/>
    </row>
    <row r="5495" spans="6:25">
      <c r="F5495" s="91"/>
      <c r="G5495" s="50"/>
      <c r="U5495" s="91"/>
      <c r="W5495" s="47"/>
      <c r="Y5495" s="80"/>
    </row>
    <row r="5496" spans="6:25">
      <c r="F5496" s="91"/>
      <c r="G5496" s="50"/>
      <c r="U5496" s="91"/>
      <c r="W5496" s="47"/>
      <c r="Y5496" s="80"/>
    </row>
    <row r="5497" spans="6:25">
      <c r="F5497" s="91"/>
      <c r="G5497" s="50"/>
      <c r="U5497" s="91"/>
      <c r="W5497" s="47"/>
      <c r="Y5497" s="80"/>
    </row>
    <row r="5498" spans="6:25">
      <c r="F5498" s="91"/>
      <c r="G5498" s="50"/>
      <c r="U5498" s="91"/>
      <c r="W5498" s="47"/>
      <c r="Y5498" s="80"/>
    </row>
    <row r="5499" spans="6:25">
      <c r="F5499" s="91"/>
      <c r="G5499" s="50"/>
      <c r="U5499" s="91"/>
      <c r="W5499" s="47"/>
      <c r="Y5499" s="80"/>
    </row>
    <row r="5500" spans="6:25">
      <c r="F5500" s="91"/>
      <c r="G5500" s="50"/>
      <c r="U5500" s="91"/>
      <c r="W5500" s="47"/>
      <c r="Y5500" s="80"/>
    </row>
    <row r="5501" spans="6:25">
      <c r="F5501" s="91"/>
      <c r="G5501" s="50"/>
      <c r="U5501" s="91"/>
      <c r="W5501" s="47"/>
      <c r="Y5501" s="80"/>
    </row>
    <row r="5502" spans="6:25">
      <c r="F5502" s="91"/>
      <c r="G5502" s="50"/>
      <c r="U5502" s="91"/>
      <c r="W5502" s="47"/>
      <c r="Y5502" s="80"/>
    </row>
    <row r="5503" spans="6:25">
      <c r="F5503" s="91"/>
      <c r="G5503" s="50"/>
      <c r="U5503" s="91"/>
      <c r="W5503" s="47"/>
      <c r="Y5503" s="80"/>
    </row>
    <row r="5504" spans="6:25">
      <c r="F5504" s="91"/>
      <c r="G5504" s="50"/>
      <c r="U5504" s="91"/>
      <c r="W5504" s="47"/>
      <c r="Y5504" s="80"/>
    </row>
    <row r="5505" spans="6:25">
      <c r="F5505" s="91"/>
      <c r="G5505" s="50"/>
      <c r="U5505" s="91"/>
      <c r="W5505" s="47"/>
      <c r="Y5505" s="80"/>
    </row>
    <row r="5506" spans="6:25">
      <c r="F5506" s="91"/>
      <c r="G5506" s="50"/>
      <c r="U5506" s="91"/>
      <c r="W5506" s="47"/>
      <c r="Y5506" s="80"/>
    </row>
    <row r="5507" spans="6:25">
      <c r="F5507" s="91"/>
      <c r="G5507" s="50"/>
      <c r="U5507" s="91"/>
      <c r="W5507" s="47"/>
      <c r="Y5507" s="80"/>
    </row>
    <row r="5508" spans="6:25">
      <c r="F5508" s="91"/>
      <c r="G5508" s="50"/>
      <c r="U5508" s="91"/>
      <c r="W5508" s="47"/>
      <c r="Y5508" s="80"/>
    </row>
    <row r="5509" spans="6:25">
      <c r="F5509" s="91"/>
      <c r="G5509" s="50"/>
      <c r="U5509" s="91"/>
      <c r="W5509" s="47"/>
      <c r="Y5509" s="80"/>
    </row>
    <row r="5510" spans="6:25">
      <c r="F5510" s="91"/>
      <c r="G5510" s="50"/>
      <c r="U5510" s="91"/>
      <c r="W5510" s="47"/>
      <c r="Y5510" s="80"/>
    </row>
    <row r="5511" spans="6:25">
      <c r="F5511" s="91"/>
      <c r="G5511" s="50"/>
      <c r="U5511" s="91"/>
      <c r="W5511" s="47"/>
      <c r="Y5511" s="80"/>
    </row>
    <row r="5512" spans="6:25">
      <c r="F5512" s="91"/>
      <c r="G5512" s="50"/>
      <c r="N5512" s="66"/>
      <c r="U5512" s="91"/>
      <c r="W5512" s="47"/>
      <c r="Y5512" s="80"/>
    </row>
    <row r="5513" spans="6:25">
      <c r="F5513" s="91"/>
      <c r="G5513" s="50"/>
      <c r="N5513" s="67"/>
      <c r="U5513" s="91"/>
      <c r="W5513" s="47"/>
      <c r="Y5513" s="80"/>
    </row>
    <row r="5514" spans="6:25">
      <c r="F5514" s="91"/>
      <c r="G5514" s="50"/>
      <c r="N5514" s="65"/>
      <c r="U5514" s="91"/>
      <c r="W5514" s="47"/>
      <c r="Y5514" s="80"/>
    </row>
    <row r="5515" spans="6:25">
      <c r="F5515" s="91"/>
      <c r="G5515" s="50"/>
      <c r="N5515" s="64"/>
      <c r="U5515" s="91"/>
      <c r="W5515" s="47"/>
      <c r="Y5515" s="80"/>
    </row>
    <row r="5516" spans="6:25">
      <c r="F5516" s="91"/>
      <c r="G5516" s="50"/>
      <c r="N5516" s="66"/>
      <c r="U5516" s="91"/>
      <c r="W5516" s="47"/>
      <c r="Y5516" s="80"/>
    </row>
    <row r="5517" spans="6:25">
      <c r="F5517" s="91"/>
      <c r="G5517" s="50"/>
      <c r="N5517" s="67"/>
      <c r="U5517" s="91"/>
      <c r="W5517" s="47"/>
      <c r="Y5517" s="80"/>
    </row>
    <row r="5518" spans="6:25">
      <c r="F5518" s="91"/>
      <c r="G5518" s="50"/>
      <c r="N5518" s="68"/>
      <c r="U5518" s="91"/>
      <c r="W5518" s="47"/>
      <c r="Y5518" s="80"/>
    </row>
    <row r="5519" spans="6:25">
      <c r="F5519" s="91"/>
      <c r="G5519" s="50"/>
      <c r="N5519" s="91"/>
      <c r="U5519" s="91"/>
      <c r="W5519" s="47"/>
      <c r="Y5519" s="80"/>
    </row>
    <row r="5520" spans="6:25">
      <c r="F5520" s="91"/>
      <c r="G5520" s="50"/>
      <c r="N5520" s="69"/>
      <c r="U5520" s="91"/>
      <c r="W5520" s="47"/>
      <c r="Y5520" s="80"/>
    </row>
    <row r="5521" spans="6:25">
      <c r="F5521" s="91"/>
      <c r="G5521" s="50"/>
      <c r="N5521" s="65"/>
      <c r="U5521" s="91"/>
      <c r="W5521" s="47"/>
      <c r="Y5521" s="80"/>
    </row>
    <row r="5522" spans="6:25">
      <c r="F5522" s="91"/>
      <c r="G5522" s="50"/>
      <c r="N5522" s="65"/>
      <c r="U5522" s="91"/>
      <c r="W5522" s="47"/>
      <c r="Y5522" s="80"/>
    </row>
    <row r="5523" spans="6:25">
      <c r="F5523" s="91"/>
      <c r="G5523" s="50"/>
      <c r="N5523" s="64"/>
      <c r="U5523" s="91"/>
      <c r="W5523" s="47"/>
      <c r="Y5523" s="80"/>
    </row>
    <row r="5524" spans="6:25">
      <c r="F5524" s="91"/>
      <c r="G5524" s="50"/>
      <c r="N5524" s="91"/>
      <c r="U5524" s="91"/>
      <c r="W5524" s="47"/>
      <c r="Y5524" s="80"/>
    </row>
    <row r="5525" spans="6:25">
      <c r="F5525" s="91"/>
      <c r="G5525" s="50"/>
      <c r="N5525" s="91"/>
      <c r="U5525" s="91"/>
      <c r="W5525" s="47"/>
      <c r="Y5525" s="80"/>
    </row>
    <row r="5526" spans="6:25">
      <c r="F5526" s="91"/>
      <c r="G5526" s="50"/>
      <c r="N5526" s="91"/>
      <c r="U5526" s="91"/>
      <c r="W5526" s="47"/>
      <c r="Y5526" s="80"/>
    </row>
    <row r="5527" spans="6:25">
      <c r="F5527" s="91"/>
      <c r="G5527" s="50"/>
      <c r="N5527" s="91"/>
      <c r="U5527" s="91"/>
      <c r="W5527" s="47"/>
      <c r="Y5527" s="80"/>
    </row>
    <row r="5528" spans="6:25">
      <c r="F5528" s="91"/>
      <c r="G5528" s="50"/>
      <c r="N5528" s="91"/>
      <c r="U5528" s="91"/>
      <c r="W5528" s="47"/>
      <c r="Y5528" s="80"/>
    </row>
    <row r="5529" spans="6:25">
      <c r="F5529" s="91"/>
      <c r="G5529" s="50"/>
      <c r="N5529" s="91"/>
      <c r="U5529" s="91"/>
      <c r="W5529" s="47"/>
      <c r="Y5529" s="80"/>
    </row>
    <row r="5530" spans="6:25">
      <c r="F5530" s="91"/>
      <c r="G5530" s="50"/>
      <c r="N5530" s="91"/>
      <c r="U5530" s="91"/>
      <c r="W5530" s="47"/>
      <c r="Y5530" s="80"/>
    </row>
    <row r="5531" spans="6:25">
      <c r="F5531" s="91"/>
      <c r="G5531" s="50"/>
      <c r="N5531" s="91"/>
      <c r="U5531" s="91"/>
      <c r="W5531" s="47"/>
      <c r="Y5531" s="80"/>
    </row>
    <row r="5532" spans="6:25">
      <c r="F5532" s="91"/>
      <c r="G5532" s="50"/>
      <c r="N5532" s="91"/>
      <c r="U5532" s="91"/>
      <c r="W5532" s="47"/>
      <c r="Y5532" s="80"/>
    </row>
    <row r="5533" spans="6:25">
      <c r="F5533" s="91"/>
      <c r="G5533" s="50"/>
      <c r="N5533" s="91"/>
      <c r="U5533" s="91"/>
      <c r="W5533" s="47"/>
      <c r="Y5533" s="80"/>
    </row>
    <row r="5534" spans="6:25">
      <c r="F5534" s="91"/>
      <c r="G5534" s="50"/>
      <c r="N5534" s="91"/>
      <c r="U5534" s="91"/>
      <c r="W5534" s="47"/>
      <c r="Y5534" s="80"/>
    </row>
    <row r="5535" spans="6:25">
      <c r="F5535" s="91"/>
      <c r="G5535" s="50"/>
      <c r="N5535" s="91"/>
      <c r="U5535" s="91"/>
      <c r="W5535" s="47"/>
      <c r="Y5535" s="80"/>
    </row>
    <row r="5536" spans="6:25">
      <c r="F5536" s="91"/>
      <c r="G5536" s="50"/>
      <c r="N5536" s="91"/>
      <c r="U5536" s="91"/>
      <c r="W5536" s="47"/>
      <c r="Y5536" s="80"/>
    </row>
    <row r="5537" spans="6:25">
      <c r="F5537" s="91"/>
      <c r="G5537" s="50"/>
      <c r="N5537" s="91"/>
      <c r="U5537" s="91"/>
      <c r="W5537" s="47"/>
      <c r="Y5537" s="80"/>
    </row>
    <row r="5538" spans="6:25">
      <c r="F5538" s="91"/>
      <c r="G5538" s="50"/>
      <c r="N5538" s="91"/>
      <c r="U5538" s="91"/>
      <c r="W5538" s="47"/>
      <c r="Y5538" s="80"/>
    </row>
    <row r="5539" spans="6:25">
      <c r="F5539" s="91"/>
      <c r="G5539" s="50"/>
      <c r="N5539" s="91"/>
      <c r="U5539" s="91"/>
      <c r="W5539" s="47"/>
      <c r="Y5539" s="80"/>
    </row>
    <row r="5540" spans="6:25">
      <c r="F5540" s="91"/>
      <c r="G5540" s="50"/>
      <c r="N5540" s="91"/>
      <c r="U5540" s="91"/>
      <c r="W5540" s="47"/>
      <c r="Y5540" s="80"/>
    </row>
    <row r="5541" spans="6:25">
      <c r="F5541" s="91"/>
      <c r="G5541" s="50"/>
      <c r="U5541" s="91"/>
      <c r="W5541" s="47"/>
      <c r="Y5541" s="80"/>
    </row>
    <row r="5542" spans="6:25">
      <c r="F5542" s="91"/>
      <c r="G5542" s="50"/>
      <c r="N5542" s="91"/>
      <c r="U5542" s="91"/>
      <c r="W5542" s="47"/>
      <c r="Y5542" s="80"/>
    </row>
    <row r="5543" spans="6:25">
      <c r="F5543" s="91"/>
      <c r="G5543" s="50"/>
      <c r="U5543" s="91"/>
      <c r="W5543" s="47"/>
      <c r="Y5543" s="80"/>
    </row>
    <row r="5544" spans="6:25">
      <c r="F5544" s="91"/>
      <c r="G5544" s="50"/>
      <c r="N5544" s="91"/>
      <c r="U5544" s="91"/>
      <c r="W5544" s="47"/>
      <c r="Y5544" s="80"/>
    </row>
    <row r="5545" spans="6:25">
      <c r="F5545" s="91"/>
      <c r="G5545" s="50"/>
      <c r="N5545" s="91"/>
      <c r="U5545" s="91"/>
      <c r="W5545" s="47"/>
      <c r="Y5545" s="80"/>
    </row>
    <row r="5546" spans="6:25">
      <c r="F5546" s="91"/>
      <c r="G5546" s="50"/>
      <c r="N5546" s="91"/>
      <c r="U5546" s="91"/>
      <c r="W5546" s="47"/>
      <c r="Y5546" s="80"/>
    </row>
    <row r="5547" spans="6:25">
      <c r="F5547" s="91"/>
      <c r="G5547" s="50"/>
      <c r="N5547" s="91"/>
      <c r="U5547" s="91"/>
      <c r="W5547" s="47"/>
      <c r="Y5547" s="80"/>
    </row>
    <row r="5548" spans="6:25">
      <c r="F5548" s="91"/>
      <c r="G5548" s="50"/>
      <c r="N5548" s="91"/>
      <c r="U5548" s="91"/>
      <c r="W5548" s="47"/>
      <c r="Y5548" s="80"/>
    </row>
    <row r="5549" spans="6:25">
      <c r="F5549" s="91"/>
      <c r="G5549" s="50"/>
      <c r="N5549" s="91"/>
      <c r="U5549" s="91"/>
      <c r="W5549" s="47"/>
      <c r="Y5549" s="80"/>
    </row>
    <row r="5550" spans="6:25">
      <c r="F5550" s="91"/>
      <c r="G5550" s="50"/>
      <c r="N5550" s="91"/>
      <c r="U5550" s="91"/>
      <c r="W5550" s="47"/>
      <c r="Y5550" s="80"/>
    </row>
    <row r="5551" spans="6:25">
      <c r="F5551" s="91"/>
      <c r="G5551" s="50"/>
      <c r="N5551" s="91"/>
      <c r="U5551" s="91"/>
      <c r="W5551" s="47"/>
      <c r="Y5551" s="80"/>
    </row>
    <row r="5552" spans="6:25">
      <c r="F5552" s="91"/>
      <c r="G5552" s="50"/>
      <c r="N5552" s="91"/>
      <c r="U5552" s="91"/>
      <c r="W5552" s="47"/>
      <c r="Y5552" s="80"/>
    </row>
    <row r="5553" spans="6:25">
      <c r="F5553" s="91"/>
      <c r="G5553" s="50"/>
      <c r="N5553" s="91"/>
      <c r="U5553" s="91"/>
      <c r="W5553" s="47"/>
      <c r="Y5553" s="80"/>
    </row>
    <row r="5554" spans="6:25">
      <c r="F5554" s="91"/>
      <c r="G5554" s="50"/>
      <c r="N5554" s="91"/>
      <c r="U5554" s="91"/>
      <c r="W5554" s="47"/>
      <c r="Y5554" s="80"/>
    </row>
    <row r="5555" spans="6:25">
      <c r="F5555" s="91"/>
      <c r="G5555" s="50"/>
      <c r="N5555" s="91"/>
      <c r="U5555" s="91"/>
      <c r="W5555" s="47"/>
      <c r="Y5555" s="80"/>
    </row>
    <row r="5556" spans="6:25">
      <c r="F5556" s="91"/>
      <c r="G5556" s="50"/>
      <c r="N5556" s="91"/>
      <c r="U5556" s="91"/>
      <c r="W5556" s="47"/>
      <c r="Y5556" s="80"/>
    </row>
    <row r="5557" spans="6:25">
      <c r="F5557" s="91"/>
      <c r="G5557" s="50"/>
      <c r="U5557" s="91"/>
      <c r="W5557" s="47"/>
      <c r="Y5557" s="80"/>
    </row>
    <row r="5558" spans="6:25">
      <c r="F5558" s="91"/>
      <c r="G5558" s="50"/>
      <c r="N5558" s="91"/>
      <c r="U5558" s="91"/>
      <c r="W5558" s="47"/>
      <c r="Y5558" s="80"/>
    </row>
    <row r="5559" spans="6:25">
      <c r="F5559" s="91"/>
      <c r="G5559" s="50"/>
      <c r="U5559" s="91"/>
      <c r="W5559" s="47"/>
      <c r="Y5559" s="80"/>
    </row>
    <row r="5560" spans="6:25">
      <c r="F5560" s="91"/>
      <c r="G5560" s="50"/>
      <c r="N5560" s="91"/>
      <c r="U5560" s="91"/>
      <c r="W5560" s="47"/>
      <c r="Y5560" s="80"/>
    </row>
    <row r="5561" spans="6:25">
      <c r="F5561" s="91"/>
      <c r="G5561" s="50"/>
      <c r="N5561" s="91"/>
      <c r="U5561" s="91"/>
      <c r="W5561" s="47"/>
      <c r="Y5561" s="80"/>
    </row>
    <row r="5562" spans="6:25">
      <c r="F5562" s="91"/>
      <c r="G5562" s="50"/>
      <c r="N5562" s="91"/>
      <c r="U5562" s="91"/>
      <c r="W5562" s="47"/>
      <c r="Y5562" s="80"/>
    </row>
    <row r="5563" spans="6:25">
      <c r="F5563" s="91"/>
      <c r="G5563" s="50"/>
      <c r="N5563" s="91"/>
      <c r="U5563" s="91"/>
      <c r="W5563" s="47"/>
      <c r="Y5563" s="80"/>
    </row>
    <row r="5564" spans="6:25">
      <c r="F5564" s="91"/>
      <c r="G5564" s="50"/>
      <c r="N5564" s="91"/>
      <c r="U5564" s="91"/>
      <c r="W5564" s="47"/>
      <c r="Y5564" s="80"/>
    </row>
    <row r="5565" spans="6:25">
      <c r="F5565" s="91"/>
      <c r="G5565" s="50"/>
      <c r="N5565" s="91"/>
      <c r="U5565" s="91"/>
      <c r="W5565" s="47"/>
      <c r="Y5565" s="80"/>
    </row>
    <row r="5566" spans="6:25">
      <c r="F5566" s="91"/>
      <c r="G5566" s="50"/>
      <c r="N5566" s="91"/>
      <c r="U5566" s="91"/>
      <c r="W5566" s="47"/>
      <c r="Y5566" s="80"/>
    </row>
    <row r="5567" spans="6:25">
      <c r="F5567" s="91"/>
      <c r="G5567" s="50"/>
      <c r="N5567" s="91"/>
      <c r="U5567" s="91"/>
      <c r="W5567" s="47"/>
      <c r="Y5567" s="80"/>
    </row>
    <row r="5568" spans="6:25">
      <c r="F5568" s="91"/>
      <c r="G5568" s="50"/>
      <c r="U5568" s="91"/>
      <c r="W5568" s="47"/>
      <c r="Y5568" s="80"/>
    </row>
    <row r="5569" spans="6:25">
      <c r="F5569" s="91"/>
      <c r="G5569" s="50"/>
      <c r="N5569" s="91"/>
      <c r="U5569" s="91"/>
      <c r="W5569" s="47"/>
      <c r="Y5569" s="80"/>
    </row>
    <row r="5570" spans="6:25">
      <c r="F5570" s="91"/>
      <c r="G5570" s="50"/>
      <c r="N5570" s="91"/>
      <c r="U5570" s="91"/>
      <c r="W5570" s="47"/>
      <c r="Y5570" s="80"/>
    </row>
    <row r="5571" spans="6:25">
      <c r="F5571" s="91"/>
      <c r="G5571" s="50"/>
      <c r="N5571" s="91"/>
      <c r="U5571" s="91"/>
      <c r="W5571" s="47"/>
      <c r="Y5571" s="80"/>
    </row>
    <row r="5572" spans="6:25">
      <c r="F5572" s="91"/>
      <c r="G5572" s="50"/>
      <c r="N5572" s="91"/>
      <c r="U5572" s="91"/>
      <c r="W5572" s="47"/>
      <c r="Y5572" s="80"/>
    </row>
    <row r="5573" spans="6:25">
      <c r="F5573" s="91"/>
      <c r="G5573" s="50"/>
      <c r="N5573" s="91"/>
      <c r="U5573" s="91"/>
      <c r="W5573" s="47"/>
      <c r="Y5573" s="80"/>
    </row>
    <row r="5574" spans="6:25">
      <c r="F5574" s="91"/>
      <c r="G5574" s="50"/>
      <c r="N5574" s="91"/>
      <c r="U5574" s="91"/>
      <c r="W5574" s="47"/>
      <c r="Y5574" s="80"/>
    </row>
    <row r="5575" spans="6:25">
      <c r="F5575" s="91"/>
      <c r="G5575" s="50"/>
      <c r="N5575" s="91"/>
      <c r="U5575" s="91"/>
      <c r="W5575" s="47"/>
      <c r="Y5575" s="80"/>
    </row>
    <row r="5576" spans="6:25">
      <c r="F5576" s="91"/>
      <c r="G5576" s="50"/>
      <c r="N5576" s="91"/>
      <c r="U5576" s="91"/>
      <c r="W5576" s="47"/>
      <c r="Y5576" s="80"/>
    </row>
    <row r="5577" spans="6:25">
      <c r="F5577" s="91"/>
      <c r="G5577" s="50"/>
      <c r="N5577" s="91"/>
      <c r="U5577" s="91"/>
      <c r="W5577" s="47"/>
      <c r="Y5577" s="80"/>
    </row>
    <row r="5578" spans="6:25">
      <c r="F5578" s="91"/>
      <c r="G5578" s="50"/>
      <c r="N5578" s="91"/>
      <c r="U5578" s="91"/>
      <c r="W5578" s="47"/>
      <c r="Y5578" s="80"/>
    </row>
    <row r="5579" spans="6:25">
      <c r="F5579" s="91"/>
      <c r="G5579" s="50"/>
      <c r="N5579" s="91"/>
      <c r="U5579" s="91"/>
      <c r="W5579" s="47"/>
      <c r="Y5579" s="80"/>
    </row>
    <row r="5580" spans="6:25">
      <c r="F5580" s="91"/>
      <c r="G5580" s="50"/>
      <c r="N5580" s="91"/>
      <c r="U5580" s="91"/>
      <c r="W5580" s="47"/>
      <c r="Y5580" s="80"/>
    </row>
    <row r="5581" spans="6:25">
      <c r="F5581" s="91"/>
      <c r="G5581" s="50"/>
      <c r="N5581" s="91"/>
      <c r="U5581" s="91"/>
      <c r="W5581" s="47"/>
      <c r="Y5581" s="80"/>
    </row>
    <row r="5582" spans="6:25">
      <c r="F5582" s="91"/>
      <c r="G5582" s="50"/>
      <c r="N5582" s="91"/>
      <c r="U5582" s="91"/>
      <c r="W5582" s="47"/>
      <c r="Y5582" s="80"/>
    </row>
    <row r="5583" spans="6:25">
      <c r="F5583" s="91"/>
      <c r="G5583" s="50"/>
      <c r="N5583" s="91"/>
      <c r="U5583" s="91"/>
      <c r="W5583" s="47"/>
      <c r="Y5583" s="80"/>
    </row>
    <row r="5584" spans="6:25">
      <c r="F5584" s="91"/>
      <c r="G5584" s="50"/>
      <c r="N5584" s="91"/>
      <c r="U5584" s="91"/>
      <c r="W5584" s="47"/>
      <c r="Y5584" s="80"/>
    </row>
    <row r="5585" spans="6:25">
      <c r="F5585" s="91"/>
      <c r="G5585" s="50"/>
      <c r="N5585" s="91"/>
      <c r="U5585" s="91"/>
      <c r="W5585" s="47"/>
      <c r="Y5585" s="80"/>
    </row>
    <row r="5586" spans="6:25">
      <c r="F5586" s="91"/>
      <c r="G5586" s="50"/>
      <c r="N5586" s="91"/>
      <c r="U5586" s="91"/>
      <c r="W5586" s="47"/>
      <c r="Y5586" s="80"/>
    </row>
    <row r="5587" spans="6:25">
      <c r="F5587" s="91"/>
      <c r="G5587" s="50"/>
      <c r="N5587" s="91"/>
      <c r="U5587" s="91"/>
      <c r="W5587" s="47"/>
      <c r="Y5587" s="80"/>
    </row>
    <row r="5588" spans="6:25">
      <c r="F5588" s="91"/>
      <c r="G5588" s="50"/>
      <c r="N5588" s="91"/>
      <c r="U5588" s="91"/>
      <c r="W5588" s="47"/>
      <c r="Y5588" s="80"/>
    </row>
    <row r="5589" spans="6:25">
      <c r="F5589" s="91"/>
      <c r="G5589" s="50"/>
      <c r="N5589" s="91"/>
      <c r="U5589" s="91"/>
      <c r="W5589" s="47"/>
      <c r="Y5589" s="80"/>
    </row>
    <row r="5591" spans="6:25">
      <c r="F5591" s="91"/>
      <c r="G5591" s="50"/>
      <c r="N5591" s="33"/>
      <c r="U5591" s="91"/>
      <c r="W5591" s="47"/>
      <c r="Y5591" s="80"/>
    </row>
    <row r="5592" spans="6:25">
      <c r="F5592" s="91"/>
      <c r="G5592" s="50"/>
      <c r="N5592" s="33"/>
      <c r="U5592" s="91"/>
      <c r="W5592" s="47"/>
      <c r="Y5592" s="80"/>
    </row>
    <row r="5594" spans="6:25">
      <c r="F5594" s="91"/>
      <c r="G5594" s="46"/>
      <c r="N5594" s="91"/>
      <c r="U5594" s="91"/>
      <c r="W5594" s="47"/>
      <c r="Y5594" s="80"/>
    </row>
    <row r="5595" spans="6:25">
      <c r="F5595" s="91"/>
      <c r="G5595" s="46"/>
      <c r="U5595" s="91"/>
      <c r="W5595" s="47"/>
      <c r="Y5595" s="80"/>
    </row>
    <row r="5596" spans="6:25">
      <c r="F5596" s="91"/>
      <c r="G5596" s="46"/>
      <c r="U5596" s="91"/>
      <c r="W5596" s="47"/>
      <c r="Y5596" s="80"/>
    </row>
    <row r="5597" spans="6:25">
      <c r="F5597" s="91"/>
      <c r="G5597" s="46"/>
      <c r="U5597" s="91"/>
      <c r="W5597" s="47"/>
      <c r="Y5597" s="80"/>
    </row>
    <row r="5598" spans="6:25">
      <c r="F5598" s="91"/>
      <c r="G5598" s="46"/>
      <c r="U5598" s="91"/>
      <c r="W5598" s="47"/>
      <c r="Y5598" s="80"/>
    </row>
    <row r="5599" spans="6:25">
      <c r="F5599" s="91"/>
      <c r="G5599" s="46"/>
      <c r="U5599" s="91"/>
      <c r="W5599" s="47"/>
      <c r="Y5599" s="80"/>
    </row>
    <row r="5600" spans="6:25">
      <c r="F5600" s="91"/>
      <c r="G5600" s="46"/>
      <c r="U5600" s="91"/>
      <c r="W5600" s="47"/>
      <c r="Y5600" s="80"/>
    </row>
    <row r="5601" spans="6:25">
      <c r="F5601" s="91"/>
      <c r="G5601" s="46"/>
      <c r="U5601" s="91"/>
      <c r="W5601" s="47"/>
      <c r="Y5601" s="80"/>
    </row>
    <row r="5602" spans="6:25">
      <c r="F5602" s="91"/>
      <c r="G5602" s="46"/>
      <c r="U5602" s="91"/>
      <c r="W5602" s="47"/>
      <c r="Y5602" s="80"/>
    </row>
    <row r="5603" spans="6:25">
      <c r="F5603" s="91"/>
      <c r="G5603" s="46"/>
      <c r="U5603" s="91"/>
      <c r="W5603" s="47"/>
      <c r="Y5603" s="80"/>
    </row>
    <row r="5604" spans="6:25">
      <c r="F5604" s="91"/>
      <c r="G5604" s="46"/>
      <c r="U5604" s="91"/>
      <c r="W5604" s="47"/>
      <c r="Y5604" s="80"/>
    </row>
    <row r="5605" spans="6:25">
      <c r="F5605" s="91"/>
      <c r="G5605" s="46"/>
      <c r="U5605" s="91"/>
      <c r="W5605" s="47"/>
      <c r="Y5605" s="80"/>
    </row>
    <row r="5606" spans="6:25">
      <c r="F5606" s="91"/>
      <c r="G5606" s="46"/>
      <c r="U5606" s="91"/>
      <c r="W5606" s="47"/>
      <c r="Y5606" s="80"/>
    </row>
    <row r="5607" spans="6:25">
      <c r="F5607" s="91"/>
      <c r="G5607" s="46"/>
      <c r="U5607" s="91"/>
      <c r="W5607" s="47"/>
      <c r="Y5607" s="80"/>
    </row>
    <row r="5608" spans="6:25">
      <c r="F5608" s="91"/>
      <c r="G5608" s="46"/>
      <c r="U5608" s="91"/>
      <c r="W5608" s="47"/>
      <c r="Y5608" s="80"/>
    </row>
    <row r="5609" spans="6:25">
      <c r="F5609" s="91"/>
      <c r="G5609" s="46"/>
      <c r="U5609" s="91"/>
      <c r="W5609" s="47"/>
      <c r="Y5609" s="80"/>
    </row>
    <row r="5610" spans="6:25">
      <c r="F5610" s="91"/>
      <c r="G5610" s="46"/>
      <c r="U5610" s="91"/>
      <c r="W5610" s="47"/>
      <c r="Y5610" s="80"/>
    </row>
    <row r="5611" spans="6:25">
      <c r="F5611" s="91"/>
      <c r="G5611" s="46"/>
      <c r="U5611" s="91"/>
      <c r="W5611" s="47"/>
      <c r="Y5611" s="80"/>
    </row>
    <row r="5612" spans="6:25">
      <c r="F5612" s="91"/>
      <c r="G5612" s="46"/>
      <c r="U5612" s="91"/>
      <c r="W5612" s="47"/>
      <c r="Y5612" s="80"/>
    </row>
    <row r="5613" spans="6:25">
      <c r="F5613" s="91"/>
      <c r="G5613" s="46"/>
      <c r="U5613" s="91"/>
      <c r="W5613" s="47"/>
      <c r="Y5613" s="80"/>
    </row>
    <row r="5614" spans="6:25">
      <c r="F5614" s="91"/>
      <c r="G5614" s="46"/>
      <c r="U5614" s="91"/>
      <c r="W5614" s="47"/>
      <c r="Y5614" s="80"/>
    </row>
    <row r="5615" spans="6:25">
      <c r="F5615" s="91"/>
      <c r="G5615" s="46"/>
      <c r="N5615" s="66"/>
      <c r="U5615" s="91"/>
      <c r="W5615" s="47"/>
      <c r="Y5615" s="80"/>
    </row>
    <row r="5616" spans="6:25">
      <c r="F5616" s="91"/>
      <c r="G5616" s="46"/>
      <c r="N5616" s="67"/>
      <c r="U5616" s="91"/>
      <c r="W5616" s="47"/>
      <c r="Y5616" s="80"/>
    </row>
    <row r="5617" spans="6:25">
      <c r="F5617" s="91"/>
      <c r="G5617" s="46"/>
      <c r="N5617" s="65"/>
      <c r="U5617" s="91"/>
      <c r="W5617" s="47"/>
      <c r="Y5617" s="80"/>
    </row>
    <row r="5618" spans="6:25">
      <c r="F5618" s="91"/>
      <c r="G5618" s="46"/>
      <c r="N5618" s="64"/>
      <c r="U5618" s="91"/>
      <c r="W5618" s="47"/>
      <c r="Y5618" s="80"/>
    </row>
    <row r="5619" spans="6:25">
      <c r="F5619" s="91"/>
      <c r="G5619" s="46"/>
      <c r="N5619" s="66"/>
      <c r="U5619" s="91"/>
      <c r="W5619" s="47"/>
      <c r="Y5619" s="80"/>
    </row>
    <row r="5620" spans="6:25">
      <c r="F5620" s="91"/>
      <c r="G5620" s="46"/>
      <c r="N5620" s="67"/>
      <c r="U5620" s="91"/>
      <c r="W5620" s="47"/>
      <c r="Y5620" s="80"/>
    </row>
    <row r="5621" spans="6:25">
      <c r="F5621" s="91"/>
      <c r="G5621" s="46"/>
      <c r="N5621" s="68"/>
      <c r="U5621" s="91"/>
      <c r="W5621" s="47"/>
      <c r="Y5621" s="80"/>
    </row>
    <row r="5622" spans="6:25">
      <c r="F5622" s="91"/>
      <c r="G5622" s="46"/>
      <c r="N5622" s="91"/>
      <c r="U5622" s="91"/>
      <c r="W5622" s="47"/>
      <c r="Y5622" s="80"/>
    </row>
    <row r="5623" spans="6:25">
      <c r="F5623" s="91"/>
      <c r="G5623" s="46"/>
      <c r="N5623" s="69"/>
      <c r="U5623" s="91"/>
      <c r="W5623" s="47"/>
      <c r="Y5623" s="80"/>
    </row>
    <row r="5624" spans="6:25">
      <c r="F5624" s="91"/>
      <c r="G5624" s="46"/>
      <c r="N5624" s="65"/>
      <c r="U5624" s="91"/>
      <c r="W5624" s="47"/>
      <c r="Y5624" s="80"/>
    </row>
    <row r="5625" spans="6:25">
      <c r="F5625" s="91"/>
      <c r="G5625" s="46"/>
      <c r="N5625" s="65"/>
      <c r="U5625" s="91"/>
      <c r="W5625" s="47"/>
      <c r="Y5625" s="80"/>
    </row>
    <row r="5626" spans="6:25">
      <c r="F5626" s="91"/>
      <c r="G5626" s="46"/>
      <c r="N5626" s="64"/>
      <c r="U5626" s="91"/>
      <c r="W5626" s="47"/>
      <c r="Y5626" s="80"/>
    </row>
    <row r="5627" spans="6:25">
      <c r="F5627" s="91"/>
      <c r="G5627" s="46"/>
      <c r="N5627" s="91"/>
      <c r="U5627" s="91"/>
      <c r="W5627" s="47"/>
      <c r="Y5627" s="80"/>
    </row>
    <row r="5628" spans="6:25">
      <c r="F5628" s="91"/>
      <c r="G5628" s="46"/>
      <c r="N5628" s="91"/>
      <c r="U5628" s="91"/>
      <c r="W5628" s="47"/>
      <c r="Y5628" s="80"/>
    </row>
    <row r="5629" spans="6:25">
      <c r="F5629" s="91"/>
      <c r="G5629" s="46"/>
      <c r="N5629" s="91"/>
      <c r="U5629" s="91"/>
      <c r="W5629" s="47"/>
      <c r="Y5629" s="80"/>
    </row>
    <row r="5630" spans="6:25">
      <c r="F5630" s="91"/>
      <c r="G5630" s="46"/>
      <c r="N5630" s="91"/>
      <c r="U5630" s="91"/>
      <c r="W5630" s="47"/>
      <c r="Y5630" s="80"/>
    </row>
    <row r="5631" spans="6:25">
      <c r="F5631" s="91"/>
      <c r="G5631" s="46"/>
      <c r="N5631" s="91"/>
      <c r="U5631" s="91"/>
      <c r="W5631" s="47"/>
      <c r="Y5631" s="80"/>
    </row>
    <row r="5632" spans="6:25">
      <c r="F5632" s="91"/>
      <c r="G5632" s="46"/>
      <c r="N5632" s="91"/>
      <c r="U5632" s="91"/>
      <c r="W5632" s="47"/>
      <c r="Y5632" s="80"/>
    </row>
    <row r="5633" spans="6:25">
      <c r="F5633" s="91"/>
      <c r="G5633" s="46"/>
      <c r="N5633" s="91"/>
      <c r="U5633" s="91"/>
      <c r="W5633" s="47"/>
      <c r="Y5633" s="80"/>
    </row>
    <row r="5634" spans="6:25">
      <c r="F5634" s="91"/>
      <c r="G5634" s="46"/>
      <c r="N5634" s="91"/>
      <c r="U5634" s="91"/>
      <c r="W5634" s="47"/>
      <c r="Y5634" s="80"/>
    </row>
    <row r="5635" spans="6:25">
      <c r="F5635" s="91"/>
      <c r="G5635" s="46"/>
      <c r="N5635" s="91"/>
      <c r="U5635" s="91"/>
      <c r="W5635" s="47"/>
      <c r="Y5635" s="80"/>
    </row>
    <row r="5636" spans="6:25">
      <c r="F5636" s="91"/>
      <c r="G5636" s="46"/>
      <c r="N5636" s="91"/>
      <c r="U5636" s="91"/>
      <c r="W5636" s="47"/>
      <c r="Y5636" s="80"/>
    </row>
    <row r="5637" spans="6:25">
      <c r="F5637" s="91"/>
      <c r="G5637" s="46"/>
      <c r="N5637" s="91"/>
      <c r="U5637" s="91"/>
      <c r="W5637" s="47"/>
      <c r="Y5637" s="80"/>
    </row>
    <row r="5638" spans="6:25">
      <c r="F5638" s="91"/>
      <c r="G5638" s="46"/>
      <c r="N5638" s="91"/>
      <c r="U5638" s="91"/>
      <c r="W5638" s="47"/>
      <c r="Y5638" s="80"/>
    </row>
    <row r="5639" spans="6:25">
      <c r="F5639" s="91"/>
      <c r="G5639" s="46"/>
      <c r="N5639" s="91"/>
      <c r="U5639" s="91"/>
      <c r="W5639" s="47"/>
      <c r="Y5639" s="80"/>
    </row>
    <row r="5640" spans="6:25">
      <c r="F5640" s="91"/>
      <c r="G5640" s="46"/>
      <c r="N5640" s="91"/>
      <c r="U5640" s="91"/>
      <c r="W5640" s="47"/>
      <c r="Y5640" s="80"/>
    </row>
    <row r="5641" spans="6:25">
      <c r="F5641" s="91"/>
      <c r="G5641" s="46"/>
      <c r="N5641" s="91"/>
      <c r="U5641" s="91"/>
      <c r="W5641" s="47"/>
      <c r="Y5641" s="80"/>
    </row>
    <row r="5642" spans="6:25">
      <c r="F5642" s="91"/>
      <c r="G5642" s="46"/>
      <c r="N5642" s="91"/>
      <c r="U5642" s="91"/>
      <c r="W5642" s="47"/>
      <c r="Y5642" s="80"/>
    </row>
    <row r="5643" spans="6:25">
      <c r="F5643" s="91"/>
      <c r="G5643" s="46"/>
      <c r="N5643" s="91"/>
      <c r="U5643" s="91"/>
      <c r="W5643" s="47"/>
      <c r="Y5643" s="80"/>
    </row>
    <row r="5644" spans="6:25">
      <c r="F5644" s="91"/>
      <c r="G5644" s="46"/>
      <c r="U5644" s="91"/>
      <c r="W5644" s="47"/>
      <c r="Y5644" s="80"/>
    </row>
    <row r="5645" spans="6:25">
      <c r="F5645" s="91"/>
      <c r="G5645" s="46"/>
      <c r="N5645" s="91"/>
      <c r="U5645" s="91"/>
      <c r="W5645" s="47"/>
      <c r="Y5645" s="80"/>
    </row>
    <row r="5646" spans="6:25">
      <c r="F5646" s="91"/>
      <c r="G5646" s="46"/>
      <c r="U5646" s="91"/>
      <c r="W5646" s="47"/>
      <c r="Y5646" s="80"/>
    </row>
    <row r="5647" spans="6:25">
      <c r="F5647" s="91"/>
      <c r="G5647" s="46"/>
      <c r="N5647" s="91"/>
      <c r="U5647" s="91"/>
      <c r="W5647" s="47"/>
      <c r="Y5647" s="80"/>
    </row>
    <row r="5648" spans="6:25">
      <c r="F5648" s="91"/>
      <c r="G5648" s="46"/>
      <c r="N5648" s="91"/>
      <c r="U5648" s="91"/>
      <c r="W5648" s="47"/>
      <c r="Y5648" s="80"/>
    </row>
    <row r="5649" spans="6:25">
      <c r="F5649" s="91"/>
      <c r="G5649" s="46"/>
      <c r="N5649" s="91"/>
      <c r="U5649" s="91"/>
      <c r="W5649" s="47"/>
      <c r="Y5649" s="80"/>
    </row>
    <row r="5650" spans="6:25">
      <c r="F5650" s="91"/>
      <c r="G5650" s="46"/>
      <c r="N5650" s="91"/>
      <c r="U5650" s="91"/>
      <c r="W5650" s="47"/>
      <c r="Y5650" s="80"/>
    </row>
    <row r="5651" spans="6:25">
      <c r="F5651" s="91"/>
      <c r="G5651" s="46"/>
      <c r="N5651" s="91"/>
      <c r="U5651" s="91"/>
      <c r="W5651" s="47"/>
      <c r="Y5651" s="80"/>
    </row>
    <row r="5652" spans="6:25">
      <c r="F5652" s="91"/>
      <c r="G5652" s="46"/>
      <c r="N5652" s="91"/>
      <c r="U5652" s="91"/>
      <c r="W5652" s="47"/>
      <c r="Y5652" s="80"/>
    </row>
    <row r="5653" spans="6:25">
      <c r="F5653" s="91"/>
      <c r="G5653" s="46"/>
      <c r="N5653" s="91"/>
      <c r="U5653" s="91"/>
      <c r="W5653" s="47"/>
      <c r="Y5653" s="80"/>
    </row>
    <row r="5654" spans="6:25">
      <c r="F5654" s="91"/>
      <c r="G5654" s="46"/>
      <c r="N5654" s="91"/>
      <c r="U5654" s="91"/>
      <c r="W5654" s="47"/>
      <c r="Y5654" s="80"/>
    </row>
    <row r="5655" spans="6:25">
      <c r="F5655" s="91"/>
      <c r="G5655" s="46"/>
      <c r="N5655" s="91"/>
      <c r="U5655" s="91"/>
      <c r="W5655" s="47"/>
      <c r="Y5655" s="80"/>
    </row>
    <row r="5656" spans="6:25">
      <c r="F5656" s="91"/>
      <c r="G5656" s="46"/>
      <c r="N5656" s="91"/>
      <c r="U5656" s="91"/>
      <c r="W5656" s="47"/>
      <c r="Y5656" s="80"/>
    </row>
    <row r="5657" spans="6:25">
      <c r="F5657" s="91"/>
      <c r="G5657" s="46"/>
      <c r="N5657" s="91"/>
      <c r="U5657" s="91"/>
      <c r="W5657" s="47"/>
      <c r="Y5657" s="80"/>
    </row>
    <row r="5658" spans="6:25">
      <c r="F5658" s="91"/>
      <c r="G5658" s="46"/>
      <c r="N5658" s="91"/>
      <c r="U5658" s="91"/>
      <c r="W5658" s="47"/>
      <c r="Y5658" s="80"/>
    </row>
    <row r="5659" spans="6:25">
      <c r="F5659" s="91"/>
      <c r="G5659" s="46"/>
      <c r="N5659" s="91"/>
      <c r="U5659" s="91"/>
      <c r="W5659" s="47"/>
      <c r="Y5659" s="80"/>
    </row>
    <row r="5660" spans="6:25">
      <c r="F5660" s="91"/>
      <c r="G5660" s="46"/>
      <c r="U5660" s="91"/>
      <c r="W5660" s="47"/>
      <c r="Y5660" s="80"/>
    </row>
    <row r="5661" spans="6:25">
      <c r="F5661" s="91"/>
      <c r="G5661" s="46"/>
      <c r="N5661" s="91"/>
      <c r="U5661" s="91"/>
      <c r="W5661" s="47"/>
      <c r="Y5661" s="80"/>
    </row>
    <row r="5662" spans="6:25">
      <c r="F5662" s="91"/>
      <c r="G5662" s="46"/>
      <c r="U5662" s="91"/>
      <c r="W5662" s="47"/>
      <c r="Y5662" s="80"/>
    </row>
    <row r="5663" spans="6:25">
      <c r="F5663" s="91"/>
      <c r="G5663" s="46"/>
      <c r="N5663" s="91"/>
      <c r="U5663" s="91"/>
      <c r="W5663" s="47"/>
      <c r="Y5663" s="80"/>
    </row>
    <row r="5664" spans="6:25">
      <c r="F5664" s="91"/>
      <c r="G5664" s="46"/>
      <c r="N5664" s="91"/>
      <c r="U5664" s="91"/>
      <c r="W5664" s="47"/>
      <c r="Y5664" s="80"/>
    </row>
    <row r="5665" spans="6:25">
      <c r="F5665" s="91"/>
      <c r="G5665" s="46"/>
      <c r="N5665" s="91"/>
      <c r="U5665" s="91"/>
      <c r="W5665" s="47"/>
      <c r="Y5665" s="80"/>
    </row>
    <row r="5666" spans="6:25">
      <c r="F5666" s="91"/>
      <c r="G5666" s="46"/>
      <c r="N5666" s="91"/>
      <c r="U5666" s="91"/>
      <c r="W5666" s="47"/>
      <c r="Y5666" s="80"/>
    </row>
    <row r="5667" spans="6:25">
      <c r="F5667" s="91"/>
      <c r="G5667" s="46"/>
      <c r="N5667" s="91"/>
      <c r="U5667" s="91"/>
      <c r="W5667" s="47"/>
      <c r="Y5667" s="80"/>
    </row>
    <row r="5668" spans="6:25">
      <c r="F5668" s="91"/>
      <c r="G5668" s="46"/>
      <c r="N5668" s="91"/>
      <c r="U5668" s="91"/>
      <c r="W5668" s="47"/>
      <c r="Y5668" s="80"/>
    </row>
    <row r="5669" spans="6:25">
      <c r="F5669" s="91"/>
      <c r="G5669" s="46"/>
      <c r="N5669" s="91"/>
      <c r="U5669" s="91"/>
      <c r="W5669" s="47"/>
      <c r="Y5669" s="80"/>
    </row>
    <row r="5670" spans="6:25">
      <c r="F5670" s="91"/>
      <c r="G5670" s="46"/>
      <c r="N5670" s="91"/>
      <c r="U5670" s="91"/>
      <c r="W5670" s="47"/>
      <c r="Y5670" s="80"/>
    </row>
    <row r="5671" spans="6:25">
      <c r="F5671" s="91"/>
      <c r="G5671" s="46"/>
      <c r="U5671" s="91"/>
      <c r="W5671" s="47"/>
      <c r="Y5671" s="80"/>
    </row>
    <row r="5672" spans="6:25">
      <c r="F5672" s="91"/>
      <c r="G5672" s="46"/>
      <c r="N5672" s="91"/>
      <c r="U5672" s="91"/>
      <c r="W5672" s="47"/>
      <c r="Y5672" s="80"/>
    </row>
    <row r="5673" spans="6:25">
      <c r="F5673" s="91"/>
      <c r="G5673" s="46"/>
      <c r="N5673" s="91"/>
      <c r="U5673" s="91"/>
      <c r="W5673" s="47"/>
      <c r="Y5673" s="80"/>
    </row>
    <row r="5674" spans="6:25">
      <c r="F5674" s="91"/>
      <c r="G5674" s="46"/>
      <c r="N5674" s="91"/>
      <c r="U5674" s="91"/>
      <c r="W5674" s="47"/>
      <c r="Y5674" s="80"/>
    </row>
    <row r="5675" spans="6:25">
      <c r="F5675" s="91"/>
      <c r="G5675" s="46"/>
      <c r="N5675" s="91"/>
      <c r="U5675" s="91"/>
      <c r="W5675" s="47"/>
      <c r="Y5675" s="80"/>
    </row>
    <row r="5676" spans="6:25">
      <c r="F5676" s="91"/>
      <c r="G5676" s="46"/>
      <c r="N5676" s="91"/>
      <c r="U5676" s="91"/>
      <c r="W5676" s="47"/>
      <c r="Y5676" s="80"/>
    </row>
    <row r="5677" spans="6:25">
      <c r="F5677" s="91"/>
      <c r="G5677" s="46"/>
      <c r="N5677" s="91"/>
      <c r="U5677" s="91"/>
      <c r="W5677" s="47"/>
      <c r="Y5677" s="80"/>
    </row>
    <row r="5678" spans="6:25">
      <c r="F5678" s="91"/>
      <c r="G5678" s="46"/>
      <c r="N5678" s="91"/>
      <c r="U5678" s="91"/>
      <c r="W5678" s="47"/>
      <c r="Y5678" s="80"/>
    </row>
    <row r="5679" spans="6:25">
      <c r="F5679" s="91"/>
      <c r="G5679" s="46"/>
      <c r="N5679" s="91"/>
      <c r="U5679" s="91"/>
      <c r="W5679" s="47"/>
      <c r="Y5679" s="80"/>
    </row>
    <row r="5680" spans="6:25">
      <c r="F5680" s="91"/>
      <c r="G5680" s="46"/>
      <c r="N5680" s="91"/>
      <c r="U5680" s="91"/>
      <c r="W5680" s="47"/>
      <c r="Y5680" s="80"/>
    </row>
    <row r="5681" spans="6:25">
      <c r="F5681" s="91"/>
      <c r="G5681" s="46"/>
      <c r="N5681" s="91"/>
      <c r="U5681" s="91"/>
      <c r="W5681" s="47"/>
      <c r="Y5681" s="80"/>
    </row>
    <row r="5682" spans="6:25">
      <c r="F5682" s="91"/>
      <c r="G5682" s="46"/>
      <c r="N5682" s="91"/>
      <c r="U5682" s="91"/>
      <c r="W5682" s="47"/>
      <c r="Y5682" s="80"/>
    </row>
    <row r="5683" spans="6:25">
      <c r="F5683" s="91"/>
      <c r="G5683" s="46"/>
      <c r="N5683" s="91"/>
      <c r="U5683" s="91"/>
      <c r="W5683" s="47"/>
      <c r="Y5683" s="80"/>
    </row>
    <row r="5684" spans="6:25">
      <c r="F5684" s="91"/>
      <c r="G5684" s="46"/>
      <c r="N5684" s="91"/>
      <c r="U5684" s="91"/>
      <c r="W5684" s="47"/>
      <c r="Y5684" s="80"/>
    </row>
    <row r="5685" spans="6:25">
      <c r="F5685" s="91"/>
      <c r="G5685" s="46"/>
      <c r="N5685" s="91"/>
      <c r="U5685" s="91"/>
      <c r="W5685" s="47"/>
      <c r="Y5685" s="80"/>
    </row>
    <row r="5686" spans="6:25">
      <c r="F5686" s="91"/>
      <c r="G5686" s="46"/>
      <c r="N5686" s="91"/>
      <c r="U5686" s="91"/>
      <c r="W5686" s="47"/>
      <c r="Y5686" s="80"/>
    </row>
    <row r="5687" spans="6:25">
      <c r="F5687" s="91"/>
      <c r="G5687" s="46"/>
      <c r="N5687" s="91"/>
      <c r="U5687" s="91"/>
      <c r="W5687" s="47"/>
      <c r="Y5687" s="80"/>
    </row>
    <row r="5688" spans="6:25">
      <c r="F5688" s="91"/>
      <c r="G5688" s="46"/>
      <c r="N5688" s="91"/>
      <c r="U5688" s="91"/>
      <c r="W5688" s="47"/>
      <c r="Y5688" s="80"/>
    </row>
    <row r="5689" spans="6:25">
      <c r="F5689" s="91"/>
      <c r="G5689" s="46"/>
      <c r="N5689" s="91"/>
      <c r="U5689" s="91"/>
      <c r="W5689" s="47"/>
      <c r="Y5689" s="80"/>
    </row>
    <row r="5690" spans="6:25">
      <c r="F5690" s="91"/>
      <c r="G5690" s="46"/>
      <c r="N5690" s="91"/>
      <c r="U5690" s="91"/>
      <c r="W5690" s="47"/>
      <c r="Y5690" s="80"/>
    </row>
    <row r="5691" spans="6:25">
      <c r="F5691" s="91"/>
      <c r="G5691" s="46"/>
      <c r="N5691" s="91"/>
      <c r="U5691" s="91"/>
      <c r="W5691" s="47"/>
      <c r="Y5691" s="80"/>
    </row>
    <row r="5692" spans="6:25">
      <c r="F5692" s="91"/>
      <c r="G5692" s="46"/>
      <c r="N5692" s="91"/>
      <c r="U5692" s="91"/>
      <c r="W5692" s="47"/>
      <c r="Y5692" s="80"/>
    </row>
    <row r="5693" spans="6:25">
      <c r="F5693" s="91"/>
      <c r="G5693" s="46"/>
      <c r="N5693" s="91"/>
      <c r="U5693" s="91"/>
      <c r="W5693" s="47"/>
      <c r="Y5693" s="80"/>
    </row>
    <row r="5694" spans="6:25">
      <c r="F5694" s="91"/>
      <c r="G5694" s="46"/>
      <c r="U5694" s="91"/>
      <c r="W5694" s="47"/>
      <c r="Y5694" s="80"/>
    </row>
    <row r="5695" spans="6:25">
      <c r="F5695" s="91"/>
      <c r="G5695" s="46"/>
      <c r="U5695" s="91"/>
      <c r="W5695" s="47"/>
      <c r="Y5695" s="80"/>
    </row>
    <row r="5696" spans="6:25">
      <c r="F5696" s="91"/>
      <c r="G5696" s="46"/>
      <c r="U5696" s="91"/>
      <c r="W5696" s="47"/>
      <c r="Y5696" s="80"/>
    </row>
    <row r="5697" spans="6:25">
      <c r="F5697" s="91"/>
      <c r="G5697" s="46"/>
      <c r="U5697" s="91"/>
      <c r="W5697" s="47"/>
      <c r="Y5697" s="80"/>
    </row>
    <row r="5698" spans="6:25">
      <c r="F5698" s="91"/>
      <c r="G5698" s="46"/>
      <c r="U5698" s="91"/>
      <c r="W5698" s="47"/>
      <c r="Y5698" s="80"/>
    </row>
    <row r="5699" spans="6:25">
      <c r="F5699" s="91"/>
      <c r="G5699" s="46"/>
      <c r="U5699" s="91"/>
      <c r="W5699" s="47"/>
      <c r="Y5699" s="80"/>
    </row>
    <row r="5700" spans="6:25">
      <c r="F5700" s="91"/>
      <c r="G5700" s="46"/>
      <c r="U5700" s="91"/>
      <c r="W5700" s="47"/>
      <c r="Y5700" s="80"/>
    </row>
    <row r="5701" spans="6:25">
      <c r="F5701" s="91"/>
      <c r="G5701" s="46"/>
      <c r="U5701" s="91"/>
      <c r="W5701" s="47"/>
      <c r="Y5701" s="80"/>
    </row>
    <row r="5702" spans="6:25">
      <c r="F5702" s="91"/>
      <c r="G5702" s="46"/>
      <c r="U5702" s="91"/>
      <c r="W5702" s="47"/>
      <c r="Y5702" s="80"/>
    </row>
    <row r="5703" spans="6:25">
      <c r="F5703" s="91"/>
      <c r="G5703" s="46"/>
      <c r="U5703" s="91"/>
      <c r="W5703" s="47"/>
      <c r="Y5703" s="80"/>
    </row>
    <row r="5704" spans="6:25">
      <c r="F5704" s="91"/>
      <c r="G5704" s="46"/>
      <c r="U5704" s="91"/>
      <c r="W5704" s="47"/>
      <c r="Y5704" s="80"/>
    </row>
    <row r="5705" spans="6:25">
      <c r="F5705" s="91"/>
      <c r="G5705" s="46"/>
      <c r="U5705" s="91"/>
      <c r="W5705" s="47"/>
      <c r="Y5705" s="80"/>
    </row>
    <row r="5706" spans="6:25">
      <c r="F5706" s="91"/>
      <c r="G5706" s="46"/>
      <c r="U5706" s="91"/>
      <c r="W5706" s="47"/>
      <c r="Y5706" s="80"/>
    </row>
    <row r="5707" spans="6:25">
      <c r="F5707" s="91"/>
      <c r="G5707" s="46"/>
      <c r="U5707" s="91"/>
      <c r="W5707" s="47"/>
      <c r="Y5707" s="80"/>
    </row>
    <row r="5708" spans="6:25">
      <c r="F5708" s="91"/>
      <c r="G5708" s="46"/>
      <c r="U5708" s="91"/>
      <c r="W5708" s="47"/>
      <c r="Y5708" s="80"/>
    </row>
    <row r="5709" spans="6:25">
      <c r="F5709" s="91"/>
      <c r="G5709" s="46"/>
      <c r="U5709" s="91"/>
      <c r="W5709" s="47"/>
      <c r="Y5709" s="80"/>
    </row>
    <row r="5710" spans="6:25">
      <c r="F5710" s="91"/>
      <c r="G5710" s="46"/>
      <c r="U5710" s="91"/>
      <c r="W5710" s="47"/>
      <c r="Y5710" s="80"/>
    </row>
    <row r="5711" spans="6:25">
      <c r="F5711" s="91"/>
      <c r="G5711" s="46"/>
      <c r="U5711" s="91"/>
      <c r="W5711" s="47"/>
      <c r="Y5711" s="80"/>
    </row>
    <row r="5712" spans="6:25">
      <c r="F5712" s="91"/>
      <c r="G5712" s="46"/>
      <c r="U5712" s="91"/>
      <c r="W5712" s="47"/>
      <c r="Y5712" s="80"/>
    </row>
    <row r="5713" spans="6:25">
      <c r="F5713" s="91"/>
      <c r="G5713" s="46"/>
      <c r="U5713" s="91"/>
      <c r="W5713" s="47"/>
      <c r="Y5713" s="80"/>
    </row>
    <row r="5714" spans="6:25">
      <c r="F5714" s="91"/>
      <c r="G5714" s="46"/>
      <c r="N5714" s="66"/>
      <c r="U5714" s="91"/>
      <c r="W5714" s="47"/>
      <c r="Y5714" s="80"/>
    </row>
    <row r="5715" spans="6:25">
      <c r="F5715" s="91"/>
      <c r="G5715" s="46"/>
      <c r="N5715" s="67"/>
      <c r="U5715" s="91"/>
      <c r="W5715" s="47"/>
      <c r="Y5715" s="80"/>
    </row>
    <row r="5716" spans="6:25">
      <c r="F5716" s="91"/>
      <c r="G5716" s="46"/>
      <c r="N5716" s="65"/>
      <c r="U5716" s="91"/>
      <c r="W5716" s="47"/>
      <c r="Y5716" s="80"/>
    </row>
    <row r="5717" spans="6:25">
      <c r="F5717" s="91"/>
      <c r="G5717" s="46"/>
      <c r="N5717" s="64"/>
      <c r="U5717" s="91"/>
      <c r="W5717" s="47"/>
      <c r="Y5717" s="80"/>
    </row>
    <row r="5718" spans="6:25">
      <c r="F5718" s="91"/>
      <c r="G5718" s="46"/>
      <c r="N5718" s="66"/>
      <c r="U5718" s="91"/>
      <c r="W5718" s="47"/>
      <c r="Y5718" s="80"/>
    </row>
    <row r="5719" spans="6:25">
      <c r="F5719" s="91"/>
      <c r="G5719" s="46"/>
      <c r="N5719" s="67"/>
      <c r="U5719" s="91"/>
      <c r="W5719" s="47"/>
      <c r="Y5719" s="80"/>
    </row>
    <row r="5720" spans="6:25">
      <c r="F5720" s="91"/>
      <c r="G5720" s="46"/>
      <c r="N5720" s="68"/>
      <c r="U5720" s="91"/>
      <c r="W5720" s="47"/>
      <c r="Y5720" s="80"/>
    </row>
    <row r="5721" spans="6:25">
      <c r="F5721" s="91"/>
      <c r="G5721" s="46"/>
      <c r="N5721" s="91"/>
      <c r="U5721" s="91"/>
      <c r="W5721" s="47"/>
      <c r="Y5721" s="80"/>
    </row>
    <row r="5722" spans="6:25">
      <c r="F5722" s="91"/>
      <c r="G5722" s="46"/>
      <c r="N5722" s="69"/>
      <c r="U5722" s="91"/>
      <c r="W5722" s="47"/>
      <c r="Y5722" s="80"/>
    </row>
    <row r="5723" spans="6:25">
      <c r="F5723" s="91"/>
      <c r="G5723" s="46"/>
      <c r="N5723" s="65"/>
      <c r="U5723" s="91"/>
      <c r="W5723" s="47"/>
      <c r="Y5723" s="80"/>
    </row>
    <row r="5724" spans="6:25">
      <c r="F5724" s="91"/>
      <c r="G5724" s="46"/>
      <c r="N5724" s="65"/>
      <c r="U5724" s="91"/>
      <c r="W5724" s="47"/>
      <c r="Y5724" s="80"/>
    </row>
    <row r="5725" spans="6:25">
      <c r="F5725" s="91"/>
      <c r="G5725" s="46"/>
      <c r="N5725" s="64"/>
      <c r="U5725" s="91"/>
      <c r="W5725" s="47"/>
      <c r="Y5725" s="80"/>
    </row>
    <row r="5726" spans="6:25">
      <c r="F5726" s="91"/>
      <c r="G5726" s="46"/>
      <c r="N5726" s="91"/>
      <c r="U5726" s="91"/>
      <c r="W5726" s="47"/>
      <c r="Y5726" s="80"/>
    </row>
    <row r="5727" spans="6:25">
      <c r="F5727" s="91"/>
      <c r="G5727" s="46"/>
      <c r="N5727" s="91"/>
      <c r="U5727" s="91"/>
      <c r="W5727" s="47"/>
      <c r="Y5727" s="80"/>
    </row>
    <row r="5728" spans="6:25">
      <c r="F5728" s="91"/>
      <c r="G5728" s="46"/>
      <c r="N5728" s="91"/>
      <c r="U5728" s="91"/>
      <c r="W5728" s="47"/>
      <c r="Y5728" s="80"/>
    </row>
    <row r="5729" spans="6:25">
      <c r="F5729" s="91"/>
      <c r="G5729" s="46"/>
      <c r="N5729" s="91"/>
      <c r="U5729" s="91"/>
      <c r="W5729" s="47"/>
      <c r="Y5729" s="80"/>
    </row>
    <row r="5730" spans="6:25">
      <c r="F5730" s="91"/>
      <c r="G5730" s="46"/>
      <c r="N5730" s="91"/>
      <c r="U5730" s="91"/>
      <c r="W5730" s="47"/>
      <c r="Y5730" s="80"/>
    </row>
    <row r="5731" spans="6:25">
      <c r="F5731" s="91"/>
      <c r="G5731" s="46"/>
      <c r="N5731" s="91"/>
      <c r="U5731" s="91"/>
      <c r="W5731" s="47"/>
      <c r="Y5731" s="80"/>
    </row>
    <row r="5732" spans="6:25">
      <c r="F5732" s="91"/>
      <c r="G5732" s="46"/>
      <c r="N5732" s="91"/>
      <c r="U5732" s="91"/>
      <c r="W5732" s="47"/>
      <c r="Y5732" s="80"/>
    </row>
    <row r="5733" spans="6:25">
      <c r="F5733" s="91"/>
      <c r="G5733" s="46"/>
      <c r="N5733" s="91"/>
      <c r="U5733" s="91"/>
      <c r="W5733" s="47"/>
      <c r="Y5733" s="80"/>
    </row>
    <row r="5734" spans="6:25">
      <c r="F5734" s="91"/>
      <c r="G5734" s="46"/>
      <c r="N5734" s="91"/>
      <c r="U5734" s="91"/>
      <c r="W5734" s="47"/>
      <c r="Y5734" s="80"/>
    </row>
    <row r="5735" spans="6:25">
      <c r="F5735" s="91"/>
      <c r="G5735" s="46"/>
      <c r="N5735" s="91"/>
      <c r="U5735" s="91"/>
      <c r="W5735" s="47"/>
      <c r="Y5735" s="80"/>
    </row>
    <row r="5736" spans="6:25">
      <c r="F5736" s="91"/>
      <c r="G5736" s="46"/>
      <c r="N5736" s="91"/>
      <c r="U5736" s="91"/>
      <c r="W5736" s="47"/>
      <c r="Y5736" s="80"/>
    </row>
    <row r="5737" spans="6:25">
      <c r="F5737" s="91"/>
      <c r="G5737" s="46"/>
      <c r="N5737" s="91"/>
      <c r="U5737" s="91"/>
      <c r="W5737" s="47"/>
      <c r="Y5737" s="80"/>
    </row>
    <row r="5738" spans="6:25">
      <c r="F5738" s="91"/>
      <c r="G5738" s="46"/>
      <c r="N5738" s="91"/>
      <c r="U5738" s="91"/>
      <c r="W5738" s="47"/>
      <c r="Y5738" s="80"/>
    </row>
    <row r="5739" spans="6:25">
      <c r="F5739" s="91"/>
      <c r="G5739" s="46"/>
      <c r="N5739" s="91"/>
      <c r="U5739" s="91"/>
      <c r="W5739" s="47"/>
      <c r="Y5739" s="80"/>
    </row>
    <row r="5740" spans="6:25">
      <c r="F5740" s="91"/>
      <c r="G5740" s="46"/>
      <c r="N5740" s="91"/>
      <c r="U5740" s="91"/>
      <c r="W5740" s="47"/>
      <c r="Y5740" s="80"/>
    </row>
    <row r="5741" spans="6:25">
      <c r="F5741" s="91"/>
      <c r="G5741" s="46"/>
      <c r="N5741" s="91"/>
      <c r="U5741" s="91"/>
      <c r="W5741" s="47"/>
      <c r="Y5741" s="80"/>
    </row>
    <row r="5742" spans="6:25">
      <c r="F5742" s="91"/>
      <c r="G5742" s="46"/>
      <c r="N5742" s="91"/>
      <c r="U5742" s="91"/>
      <c r="W5742" s="47"/>
      <c r="Y5742" s="80"/>
    </row>
    <row r="5743" spans="6:25">
      <c r="F5743" s="91"/>
      <c r="G5743" s="46"/>
      <c r="U5743" s="91"/>
      <c r="W5743" s="47"/>
      <c r="Y5743" s="80"/>
    </row>
    <row r="5744" spans="6:25">
      <c r="F5744" s="91"/>
      <c r="G5744" s="46"/>
      <c r="N5744" s="91"/>
      <c r="U5744" s="91"/>
      <c r="W5744" s="47"/>
      <c r="Y5744" s="80"/>
    </row>
    <row r="5745" spans="6:25">
      <c r="F5745" s="91"/>
      <c r="G5745" s="46"/>
      <c r="U5745" s="91"/>
      <c r="W5745" s="47"/>
      <c r="Y5745" s="80"/>
    </row>
    <row r="5746" spans="6:25">
      <c r="F5746" s="91"/>
      <c r="G5746" s="46"/>
      <c r="N5746" s="91"/>
      <c r="U5746" s="91"/>
      <c r="W5746" s="47"/>
      <c r="Y5746" s="80"/>
    </row>
    <row r="5747" spans="6:25">
      <c r="F5747" s="91"/>
      <c r="G5747" s="46"/>
      <c r="N5747" s="91"/>
      <c r="U5747" s="91"/>
      <c r="W5747" s="47"/>
      <c r="Y5747" s="80"/>
    </row>
    <row r="5748" spans="6:25">
      <c r="F5748" s="91"/>
      <c r="G5748" s="46"/>
      <c r="N5748" s="91"/>
      <c r="U5748" s="91"/>
      <c r="W5748" s="47"/>
      <c r="Y5748" s="80"/>
    </row>
    <row r="5749" spans="6:25">
      <c r="F5749" s="91"/>
      <c r="G5749" s="46"/>
      <c r="N5749" s="91"/>
      <c r="U5749" s="91"/>
      <c r="W5749" s="47"/>
      <c r="Y5749" s="80"/>
    </row>
    <row r="5750" spans="6:25">
      <c r="F5750" s="91"/>
      <c r="G5750" s="46"/>
      <c r="N5750" s="91"/>
      <c r="U5750" s="91"/>
      <c r="W5750" s="47"/>
      <c r="Y5750" s="80"/>
    </row>
    <row r="5751" spans="6:25">
      <c r="F5751" s="91"/>
      <c r="G5751" s="46"/>
      <c r="N5751" s="91"/>
      <c r="U5751" s="91"/>
      <c r="W5751" s="47"/>
      <c r="Y5751" s="80"/>
    </row>
    <row r="5752" spans="6:25">
      <c r="F5752" s="91"/>
      <c r="G5752" s="46"/>
      <c r="N5752" s="91"/>
      <c r="U5752" s="91"/>
      <c r="W5752" s="47"/>
      <c r="Y5752" s="80"/>
    </row>
    <row r="5753" spans="6:25">
      <c r="F5753" s="91"/>
      <c r="G5753" s="46"/>
      <c r="N5753" s="91"/>
      <c r="U5753" s="91"/>
      <c r="W5753" s="47"/>
      <c r="Y5753" s="80"/>
    </row>
    <row r="5754" spans="6:25">
      <c r="F5754" s="91"/>
      <c r="G5754" s="46"/>
      <c r="N5754" s="91"/>
      <c r="U5754" s="91"/>
      <c r="W5754" s="47"/>
      <c r="Y5754" s="80"/>
    </row>
    <row r="5755" spans="6:25">
      <c r="F5755" s="91"/>
      <c r="G5755" s="46"/>
      <c r="N5755" s="91"/>
      <c r="U5755" s="91"/>
      <c r="W5755" s="47"/>
      <c r="Y5755" s="80"/>
    </row>
    <row r="5756" spans="6:25">
      <c r="F5756" s="91"/>
      <c r="G5756" s="46"/>
      <c r="N5756" s="91"/>
      <c r="U5756" s="91"/>
      <c r="W5756" s="47"/>
      <c r="Y5756" s="80"/>
    </row>
    <row r="5757" spans="6:25">
      <c r="F5757" s="91"/>
      <c r="G5757" s="46"/>
      <c r="N5757" s="91"/>
      <c r="U5757" s="91"/>
      <c r="W5757" s="47"/>
      <c r="Y5757" s="80"/>
    </row>
    <row r="5758" spans="6:25">
      <c r="F5758" s="91"/>
      <c r="G5758" s="46"/>
      <c r="N5758" s="91"/>
      <c r="U5758" s="91"/>
      <c r="W5758" s="47"/>
      <c r="Y5758" s="80"/>
    </row>
    <row r="5759" spans="6:25">
      <c r="F5759" s="91"/>
      <c r="G5759" s="46"/>
      <c r="U5759" s="91"/>
      <c r="W5759" s="47"/>
      <c r="Y5759" s="80"/>
    </row>
    <row r="5760" spans="6:25">
      <c r="F5760" s="91"/>
      <c r="G5760" s="46"/>
      <c r="N5760" s="91"/>
      <c r="U5760" s="91"/>
      <c r="W5760" s="47"/>
      <c r="Y5760" s="80"/>
    </row>
    <row r="5761" spans="6:25">
      <c r="F5761" s="91"/>
      <c r="G5761" s="46"/>
      <c r="U5761" s="91"/>
      <c r="W5761" s="47"/>
      <c r="Y5761" s="80"/>
    </row>
    <row r="5762" spans="6:25">
      <c r="F5762" s="91"/>
      <c r="G5762" s="46"/>
      <c r="N5762" s="91"/>
      <c r="U5762" s="91"/>
      <c r="W5762" s="47"/>
      <c r="Y5762" s="80"/>
    </row>
    <row r="5763" spans="6:25">
      <c r="F5763" s="91"/>
      <c r="G5763" s="46"/>
      <c r="N5763" s="91"/>
      <c r="U5763" s="91"/>
      <c r="W5763" s="47"/>
      <c r="Y5763" s="80"/>
    </row>
    <row r="5764" spans="6:25">
      <c r="F5764" s="91"/>
      <c r="G5764" s="46"/>
      <c r="N5764" s="91"/>
      <c r="U5764" s="91"/>
      <c r="W5764" s="47"/>
      <c r="Y5764" s="80"/>
    </row>
    <row r="5765" spans="6:25">
      <c r="F5765" s="91"/>
      <c r="G5765" s="46"/>
      <c r="N5765" s="91"/>
      <c r="U5765" s="91"/>
      <c r="W5765" s="47"/>
      <c r="Y5765" s="80"/>
    </row>
    <row r="5766" spans="6:25">
      <c r="F5766" s="91"/>
      <c r="G5766" s="46"/>
      <c r="N5766" s="91"/>
      <c r="U5766" s="91"/>
      <c r="W5766" s="47"/>
      <c r="Y5766" s="80"/>
    </row>
    <row r="5767" spans="6:25">
      <c r="F5767" s="91"/>
      <c r="G5767" s="46"/>
      <c r="N5767" s="91"/>
      <c r="U5767" s="91"/>
      <c r="W5767" s="47"/>
      <c r="Y5767" s="80"/>
    </row>
    <row r="5768" spans="6:25">
      <c r="F5768" s="91"/>
      <c r="G5768" s="46"/>
      <c r="N5768" s="91"/>
      <c r="U5768" s="91"/>
      <c r="W5768" s="47"/>
      <c r="Y5768" s="80"/>
    </row>
    <row r="5769" spans="6:25">
      <c r="F5769" s="91"/>
      <c r="G5769" s="46"/>
      <c r="N5769" s="91"/>
      <c r="U5769" s="91"/>
      <c r="W5769" s="47"/>
      <c r="Y5769" s="80"/>
    </row>
    <row r="5770" spans="6:25">
      <c r="F5770" s="91"/>
      <c r="G5770" s="46"/>
      <c r="U5770" s="91"/>
      <c r="W5770" s="47"/>
      <c r="Y5770" s="80"/>
    </row>
    <row r="5771" spans="6:25">
      <c r="F5771" s="91"/>
      <c r="G5771" s="46"/>
      <c r="N5771" s="91"/>
      <c r="U5771" s="91"/>
      <c r="W5771" s="47"/>
      <c r="Y5771" s="80"/>
    </row>
    <row r="5772" spans="6:25">
      <c r="F5772" s="91"/>
      <c r="G5772" s="46"/>
      <c r="N5772" s="91"/>
      <c r="U5772" s="91"/>
      <c r="W5772" s="47"/>
      <c r="Y5772" s="80"/>
    </row>
    <row r="5773" spans="6:25">
      <c r="F5773" s="91"/>
      <c r="G5773" s="46"/>
      <c r="N5773" s="91"/>
      <c r="U5773" s="91"/>
      <c r="W5773" s="47"/>
      <c r="Y5773" s="80"/>
    </row>
    <row r="5774" spans="6:25">
      <c r="F5774" s="91"/>
      <c r="G5774" s="46"/>
      <c r="N5774" s="91"/>
      <c r="U5774" s="91"/>
      <c r="W5774" s="47"/>
      <c r="Y5774" s="80"/>
    </row>
    <row r="5775" spans="6:25">
      <c r="F5775" s="91"/>
      <c r="G5775" s="46"/>
      <c r="N5775" s="91"/>
      <c r="U5775" s="91"/>
      <c r="W5775" s="47"/>
      <c r="Y5775" s="80"/>
    </row>
    <row r="5776" spans="6:25">
      <c r="F5776" s="91"/>
      <c r="G5776" s="46"/>
      <c r="N5776" s="91"/>
      <c r="U5776" s="91"/>
      <c r="W5776" s="47"/>
      <c r="Y5776" s="80"/>
    </row>
    <row r="5777" spans="6:25">
      <c r="F5777" s="91"/>
      <c r="G5777" s="46"/>
      <c r="N5777" s="91"/>
      <c r="U5777" s="91"/>
      <c r="W5777" s="47"/>
      <c r="Y5777" s="80"/>
    </row>
    <row r="5778" spans="6:25">
      <c r="F5778" s="91"/>
      <c r="G5778" s="46"/>
      <c r="N5778" s="91"/>
      <c r="U5778" s="91"/>
      <c r="W5778" s="47"/>
      <c r="Y5778" s="80"/>
    </row>
    <row r="5779" spans="6:25">
      <c r="F5779" s="91"/>
      <c r="G5779" s="46"/>
      <c r="N5779" s="91"/>
      <c r="U5779" s="91"/>
      <c r="W5779" s="47"/>
      <c r="Y5779" s="80"/>
    </row>
    <row r="5780" spans="6:25">
      <c r="F5780" s="91"/>
      <c r="G5780" s="46"/>
      <c r="N5780" s="91"/>
      <c r="U5780" s="91"/>
      <c r="W5780" s="47"/>
      <c r="Y5780" s="80"/>
    </row>
    <row r="5781" spans="6:25">
      <c r="F5781" s="91"/>
      <c r="G5781" s="46"/>
      <c r="N5781" s="91"/>
      <c r="U5781" s="91"/>
      <c r="W5781" s="47"/>
      <c r="Y5781" s="80"/>
    </row>
    <row r="5782" spans="6:25">
      <c r="F5782" s="91"/>
      <c r="G5782" s="46"/>
      <c r="N5782" s="91"/>
      <c r="U5782" s="91"/>
      <c r="W5782" s="47"/>
      <c r="Y5782" s="80"/>
    </row>
    <row r="5783" spans="6:25">
      <c r="F5783" s="91"/>
      <c r="G5783" s="46"/>
      <c r="N5783" s="91"/>
      <c r="U5783" s="91"/>
      <c r="W5783" s="47"/>
      <c r="Y5783" s="80"/>
    </row>
    <row r="5784" spans="6:25">
      <c r="F5784" s="91"/>
      <c r="G5784" s="46"/>
      <c r="N5784" s="91"/>
      <c r="U5784" s="91"/>
      <c r="W5784" s="47"/>
      <c r="Y5784" s="80"/>
    </row>
    <row r="5785" spans="6:25">
      <c r="F5785" s="91"/>
      <c r="G5785" s="46"/>
      <c r="N5785" s="91"/>
      <c r="U5785" s="91"/>
      <c r="W5785" s="47"/>
      <c r="Y5785" s="80"/>
    </row>
    <row r="5786" spans="6:25">
      <c r="F5786" s="91"/>
      <c r="G5786" s="46"/>
      <c r="N5786" s="91"/>
      <c r="U5786" s="91"/>
      <c r="W5786" s="47"/>
      <c r="Y5786" s="80"/>
    </row>
    <row r="5787" spans="6:25">
      <c r="F5787" s="91"/>
      <c r="G5787" s="46"/>
      <c r="N5787" s="91"/>
      <c r="U5787" s="91"/>
      <c r="W5787" s="47"/>
      <c r="Y5787" s="80"/>
    </row>
    <row r="5788" spans="6:25">
      <c r="F5788" s="91"/>
      <c r="G5788" s="46"/>
      <c r="N5788" s="91"/>
      <c r="U5788" s="91"/>
      <c r="W5788" s="47"/>
      <c r="Y5788" s="80"/>
    </row>
    <row r="5789" spans="6:25">
      <c r="F5789" s="91"/>
      <c r="G5789" s="46"/>
      <c r="N5789" s="91"/>
      <c r="U5789" s="91"/>
      <c r="W5789" s="47"/>
      <c r="Y5789" s="80"/>
    </row>
    <row r="5790" spans="6:25">
      <c r="F5790" s="91"/>
      <c r="G5790" s="46"/>
      <c r="N5790" s="91"/>
      <c r="U5790" s="91"/>
      <c r="W5790" s="47"/>
      <c r="Y5790" s="80"/>
    </row>
    <row r="5791" spans="6:25">
      <c r="F5791" s="91"/>
      <c r="G5791" s="46"/>
      <c r="N5791" s="91"/>
      <c r="U5791" s="91"/>
      <c r="W5791" s="47"/>
      <c r="Y5791" s="80"/>
    </row>
    <row r="5792" spans="6:25">
      <c r="F5792" s="91"/>
      <c r="G5792" s="46"/>
      <c r="N5792" s="91"/>
      <c r="U5792" s="91"/>
      <c r="W5792" s="47"/>
      <c r="Y5792" s="80"/>
    </row>
    <row r="5793" spans="6:25">
      <c r="F5793" s="91"/>
      <c r="G5793" s="46"/>
      <c r="U5793" s="91"/>
      <c r="W5793" s="47"/>
      <c r="Y5793" s="80"/>
    </row>
    <row r="5794" spans="6:25">
      <c r="F5794" s="91"/>
      <c r="G5794" s="46"/>
      <c r="U5794" s="91"/>
      <c r="W5794" s="47"/>
      <c r="Y5794" s="80"/>
    </row>
    <row r="5795" spans="6:25">
      <c r="F5795" s="91"/>
      <c r="G5795" s="46"/>
      <c r="U5795" s="91"/>
      <c r="W5795" s="47"/>
      <c r="Y5795" s="80"/>
    </row>
    <row r="5796" spans="6:25">
      <c r="F5796" s="91"/>
      <c r="G5796" s="46"/>
      <c r="U5796" s="91"/>
      <c r="W5796" s="47"/>
      <c r="Y5796" s="80"/>
    </row>
    <row r="5797" spans="6:25">
      <c r="F5797" s="91"/>
      <c r="G5797" s="46"/>
      <c r="U5797" s="91"/>
      <c r="W5797" s="47"/>
      <c r="Y5797" s="80"/>
    </row>
    <row r="5798" spans="6:25">
      <c r="F5798" s="91"/>
      <c r="G5798" s="46"/>
      <c r="U5798" s="91"/>
      <c r="W5798" s="47"/>
      <c r="Y5798" s="80"/>
    </row>
    <row r="5799" spans="6:25">
      <c r="F5799" s="91"/>
      <c r="G5799" s="46"/>
      <c r="U5799" s="91"/>
      <c r="W5799" s="47"/>
      <c r="Y5799" s="80"/>
    </row>
    <row r="5800" spans="6:25">
      <c r="F5800" s="91"/>
      <c r="G5800" s="46"/>
      <c r="U5800" s="91"/>
      <c r="W5800" s="47"/>
      <c r="Y5800" s="80"/>
    </row>
    <row r="5801" spans="6:25">
      <c r="F5801" s="91"/>
      <c r="G5801" s="46"/>
      <c r="U5801" s="91"/>
      <c r="W5801" s="47"/>
      <c r="Y5801" s="80"/>
    </row>
    <row r="5802" spans="6:25">
      <c r="F5802" s="91"/>
      <c r="G5802" s="46"/>
      <c r="U5802" s="91"/>
      <c r="W5802" s="47"/>
      <c r="Y5802" s="80"/>
    </row>
    <row r="5803" spans="6:25">
      <c r="F5803" s="91"/>
      <c r="G5803" s="46"/>
      <c r="U5803" s="91"/>
      <c r="W5803" s="47"/>
      <c r="Y5803" s="80"/>
    </row>
    <row r="5804" spans="6:25">
      <c r="F5804" s="91"/>
      <c r="G5804" s="46"/>
      <c r="U5804" s="91"/>
      <c r="W5804" s="47"/>
      <c r="Y5804" s="80"/>
    </row>
    <row r="5805" spans="6:25">
      <c r="F5805" s="91"/>
      <c r="G5805" s="46"/>
      <c r="U5805" s="91"/>
      <c r="W5805" s="47"/>
      <c r="Y5805" s="80"/>
    </row>
    <row r="5806" spans="6:25">
      <c r="F5806" s="91"/>
      <c r="G5806" s="46"/>
      <c r="U5806" s="91"/>
      <c r="W5806" s="47"/>
      <c r="Y5806" s="80"/>
    </row>
    <row r="5807" spans="6:25">
      <c r="F5807" s="91"/>
      <c r="G5807" s="46"/>
      <c r="U5807" s="91"/>
      <c r="W5807" s="47"/>
      <c r="Y5807" s="80"/>
    </row>
    <row r="5808" spans="6:25">
      <c r="F5808" s="91"/>
      <c r="G5808" s="46"/>
      <c r="U5808" s="91"/>
      <c r="W5808" s="47"/>
      <c r="Y5808" s="80"/>
    </row>
    <row r="5809" spans="6:25">
      <c r="F5809" s="91"/>
      <c r="G5809" s="46"/>
      <c r="U5809" s="91"/>
      <c r="W5809" s="47"/>
      <c r="Y5809" s="80"/>
    </row>
    <row r="5810" spans="6:25">
      <c r="F5810" s="91"/>
      <c r="G5810" s="46"/>
      <c r="U5810" s="91"/>
      <c r="W5810" s="47"/>
      <c r="Y5810" s="80"/>
    </row>
    <row r="5811" spans="6:25">
      <c r="F5811" s="91"/>
      <c r="G5811" s="46"/>
      <c r="U5811" s="91"/>
      <c r="W5811" s="47"/>
      <c r="Y5811" s="80"/>
    </row>
    <row r="5812" spans="6:25">
      <c r="F5812" s="91"/>
      <c r="G5812" s="46"/>
      <c r="U5812" s="91"/>
      <c r="W5812" s="47"/>
      <c r="Y5812" s="80"/>
    </row>
    <row r="5813" spans="6:25">
      <c r="F5813" s="91"/>
      <c r="G5813" s="46"/>
      <c r="N5813" s="66"/>
      <c r="U5813" s="91"/>
      <c r="W5813" s="47"/>
      <c r="Y5813" s="80"/>
    </row>
    <row r="5814" spans="6:25">
      <c r="F5814" s="91"/>
      <c r="G5814" s="46"/>
      <c r="N5814" s="67"/>
      <c r="U5814" s="91"/>
      <c r="W5814" s="47"/>
      <c r="Y5814" s="80"/>
    </row>
    <row r="5815" spans="6:25">
      <c r="F5815" s="91"/>
      <c r="G5815" s="46"/>
      <c r="N5815" s="65"/>
      <c r="U5815" s="91"/>
      <c r="W5815" s="47"/>
      <c r="Y5815" s="80"/>
    </row>
    <row r="5816" spans="6:25">
      <c r="F5816" s="91"/>
      <c r="G5816" s="46"/>
      <c r="N5816" s="64"/>
      <c r="U5816" s="91"/>
      <c r="W5816" s="47"/>
      <c r="Y5816" s="80"/>
    </row>
    <row r="5817" spans="6:25">
      <c r="F5817" s="91"/>
      <c r="G5817" s="46"/>
      <c r="N5817" s="66"/>
      <c r="U5817" s="91"/>
      <c r="W5817" s="47"/>
      <c r="Y5817" s="80"/>
    </row>
    <row r="5818" spans="6:25">
      <c r="F5818" s="91"/>
      <c r="G5818" s="46"/>
      <c r="N5818" s="67"/>
      <c r="U5818" s="91"/>
      <c r="W5818" s="47"/>
      <c r="Y5818" s="80"/>
    </row>
    <row r="5819" spans="6:25">
      <c r="F5819" s="91"/>
      <c r="G5819" s="46"/>
      <c r="N5819" s="68"/>
      <c r="U5819" s="91"/>
      <c r="W5819" s="47"/>
      <c r="Y5819" s="80"/>
    </row>
    <row r="5820" spans="6:25">
      <c r="F5820" s="91"/>
      <c r="G5820" s="46"/>
      <c r="N5820" s="91"/>
      <c r="U5820" s="91"/>
      <c r="W5820" s="47"/>
      <c r="Y5820" s="80"/>
    </row>
    <row r="5821" spans="6:25">
      <c r="F5821" s="91"/>
      <c r="G5821" s="46"/>
      <c r="N5821" s="69"/>
      <c r="U5821" s="91"/>
      <c r="W5821" s="47"/>
      <c r="Y5821" s="80"/>
    </row>
    <row r="5822" spans="6:25">
      <c r="F5822" s="91"/>
      <c r="G5822" s="46"/>
      <c r="N5822" s="65"/>
      <c r="U5822" s="91"/>
      <c r="W5822" s="47"/>
      <c r="Y5822" s="80"/>
    </row>
    <row r="5823" spans="6:25">
      <c r="F5823" s="91"/>
      <c r="G5823" s="46"/>
      <c r="N5823" s="65"/>
      <c r="U5823" s="91"/>
      <c r="W5823" s="47"/>
      <c r="Y5823" s="80"/>
    </row>
    <row r="5824" spans="6:25">
      <c r="F5824" s="91"/>
      <c r="G5824" s="46"/>
      <c r="N5824" s="64"/>
      <c r="U5824" s="91"/>
      <c r="W5824" s="47"/>
      <c r="Y5824" s="80"/>
    </row>
    <row r="5825" spans="6:25">
      <c r="F5825" s="91"/>
      <c r="G5825" s="46"/>
      <c r="N5825" s="91"/>
      <c r="U5825" s="91"/>
      <c r="W5825" s="47"/>
      <c r="Y5825" s="80"/>
    </row>
    <row r="5826" spans="6:25">
      <c r="F5826" s="91"/>
      <c r="G5826" s="46"/>
      <c r="N5826" s="91"/>
      <c r="U5826" s="91"/>
      <c r="W5826" s="47"/>
      <c r="Y5826" s="80"/>
    </row>
    <row r="5827" spans="6:25">
      <c r="F5827" s="91"/>
      <c r="G5827" s="46"/>
      <c r="N5827" s="91"/>
      <c r="U5827" s="91"/>
      <c r="W5827" s="47"/>
      <c r="Y5827" s="80"/>
    </row>
    <row r="5828" spans="6:25">
      <c r="F5828" s="91"/>
      <c r="G5828" s="46"/>
      <c r="N5828" s="91"/>
      <c r="U5828" s="91"/>
      <c r="W5828" s="47"/>
      <c r="Y5828" s="80"/>
    </row>
    <row r="5829" spans="6:25">
      <c r="F5829" s="91"/>
      <c r="G5829" s="46"/>
      <c r="N5829" s="91"/>
      <c r="U5829" s="91"/>
      <c r="W5829" s="47"/>
      <c r="Y5829" s="80"/>
    </row>
    <row r="5830" spans="6:25">
      <c r="F5830" s="91"/>
      <c r="G5830" s="46"/>
      <c r="N5830" s="91"/>
      <c r="U5830" s="91"/>
      <c r="W5830" s="47"/>
      <c r="Y5830" s="80"/>
    </row>
    <row r="5831" spans="6:25">
      <c r="F5831" s="91"/>
      <c r="G5831" s="46"/>
      <c r="N5831" s="91"/>
      <c r="U5831" s="91"/>
      <c r="W5831" s="47"/>
      <c r="Y5831" s="80"/>
    </row>
    <row r="5832" spans="6:25">
      <c r="F5832" s="91"/>
      <c r="G5832" s="46"/>
      <c r="N5832" s="91"/>
      <c r="U5832" s="91"/>
      <c r="W5832" s="47"/>
      <c r="Y5832" s="80"/>
    </row>
    <row r="5833" spans="6:25">
      <c r="F5833" s="91"/>
      <c r="G5833" s="46"/>
      <c r="N5833" s="91"/>
      <c r="U5833" s="91"/>
      <c r="W5833" s="47"/>
      <c r="Y5833" s="80"/>
    </row>
    <row r="5834" spans="6:25">
      <c r="F5834" s="91"/>
      <c r="G5834" s="46"/>
      <c r="N5834" s="91"/>
      <c r="U5834" s="91"/>
      <c r="W5834" s="47"/>
      <c r="Y5834" s="80"/>
    </row>
    <row r="5835" spans="6:25">
      <c r="F5835" s="91"/>
      <c r="G5835" s="46"/>
      <c r="N5835" s="91"/>
      <c r="U5835" s="91"/>
      <c r="W5835" s="47"/>
      <c r="Y5835" s="80"/>
    </row>
    <row r="5836" spans="6:25">
      <c r="F5836" s="91"/>
      <c r="G5836" s="46"/>
      <c r="N5836" s="91"/>
      <c r="U5836" s="91"/>
      <c r="W5836" s="47"/>
      <c r="Y5836" s="80"/>
    </row>
    <row r="5837" spans="6:25">
      <c r="F5837" s="91"/>
      <c r="G5837" s="46"/>
      <c r="N5837" s="91"/>
      <c r="U5837" s="91"/>
      <c r="W5837" s="47"/>
      <c r="Y5837" s="80"/>
    </row>
    <row r="5838" spans="6:25">
      <c r="F5838" s="91"/>
      <c r="G5838" s="46"/>
      <c r="N5838" s="91"/>
      <c r="U5838" s="91"/>
      <c r="W5838" s="47"/>
      <c r="Y5838" s="80"/>
    </row>
    <row r="5839" spans="6:25">
      <c r="F5839" s="91"/>
      <c r="G5839" s="46"/>
      <c r="N5839" s="91"/>
      <c r="U5839" s="91"/>
      <c r="W5839" s="47"/>
      <c r="Y5839" s="80"/>
    </row>
    <row r="5840" spans="6:25">
      <c r="F5840" s="91"/>
      <c r="G5840" s="46"/>
      <c r="N5840" s="91"/>
      <c r="U5840" s="91"/>
      <c r="W5840" s="47"/>
      <c r="Y5840" s="80"/>
    </row>
    <row r="5841" spans="6:25">
      <c r="F5841" s="91"/>
      <c r="G5841" s="46"/>
      <c r="N5841" s="91"/>
      <c r="U5841" s="91"/>
      <c r="W5841" s="47"/>
      <c r="Y5841" s="80"/>
    </row>
    <row r="5842" spans="6:25">
      <c r="F5842" s="91"/>
      <c r="G5842" s="46"/>
      <c r="U5842" s="91"/>
      <c r="W5842" s="47"/>
      <c r="Y5842" s="80"/>
    </row>
    <row r="5843" spans="6:25">
      <c r="F5843" s="91"/>
      <c r="G5843" s="46"/>
      <c r="N5843" s="91"/>
      <c r="U5843" s="91"/>
      <c r="W5843" s="47"/>
      <c r="Y5843" s="80"/>
    </row>
    <row r="5844" spans="6:25">
      <c r="F5844" s="91"/>
      <c r="G5844" s="46"/>
      <c r="U5844" s="91"/>
      <c r="W5844" s="47"/>
      <c r="Y5844" s="80"/>
    </row>
    <row r="5845" spans="6:25">
      <c r="F5845" s="91"/>
      <c r="G5845" s="46"/>
      <c r="N5845" s="91"/>
      <c r="U5845" s="91"/>
      <c r="W5845" s="47"/>
      <c r="Y5845" s="80"/>
    </row>
    <row r="5846" spans="6:25">
      <c r="F5846" s="91"/>
      <c r="G5846" s="46"/>
      <c r="N5846" s="91"/>
      <c r="U5846" s="91"/>
      <c r="W5846" s="47"/>
      <c r="Y5846" s="80"/>
    </row>
    <row r="5847" spans="6:25">
      <c r="F5847" s="91"/>
      <c r="G5847" s="46"/>
      <c r="N5847" s="91"/>
      <c r="U5847" s="91"/>
      <c r="W5847" s="47"/>
      <c r="Y5847" s="80"/>
    </row>
    <row r="5848" spans="6:25">
      <c r="F5848" s="91"/>
      <c r="G5848" s="46"/>
      <c r="N5848" s="91"/>
      <c r="U5848" s="91"/>
      <c r="W5848" s="47"/>
      <c r="Y5848" s="80"/>
    </row>
    <row r="5849" spans="6:25">
      <c r="F5849" s="91"/>
      <c r="G5849" s="46"/>
      <c r="N5849" s="91"/>
      <c r="U5849" s="91"/>
      <c r="W5849" s="47"/>
      <c r="Y5849" s="80"/>
    </row>
    <row r="5850" spans="6:25">
      <c r="F5850" s="91"/>
      <c r="G5850" s="46"/>
      <c r="N5850" s="91"/>
      <c r="U5850" s="91"/>
      <c r="W5850" s="47"/>
      <c r="Y5850" s="80"/>
    </row>
    <row r="5851" spans="6:25">
      <c r="F5851" s="91"/>
      <c r="G5851" s="46"/>
      <c r="N5851" s="91"/>
      <c r="U5851" s="91"/>
      <c r="W5851" s="47"/>
      <c r="Y5851" s="80"/>
    </row>
    <row r="5852" spans="6:25">
      <c r="F5852" s="91"/>
      <c r="G5852" s="46"/>
      <c r="N5852" s="91"/>
      <c r="U5852" s="91"/>
      <c r="W5852" s="47"/>
      <c r="Y5852" s="80"/>
    </row>
    <row r="5853" spans="6:25">
      <c r="F5853" s="91"/>
      <c r="G5853" s="46"/>
      <c r="N5853" s="91"/>
      <c r="U5853" s="91"/>
      <c r="W5853" s="47"/>
      <c r="Y5853" s="80"/>
    </row>
    <row r="5854" spans="6:25">
      <c r="F5854" s="91"/>
      <c r="G5854" s="46"/>
      <c r="N5854" s="91"/>
      <c r="U5854" s="91"/>
      <c r="W5854" s="47"/>
      <c r="Y5854" s="80"/>
    </row>
    <row r="5855" spans="6:25">
      <c r="F5855" s="91"/>
      <c r="G5855" s="46"/>
      <c r="N5855" s="91"/>
      <c r="U5855" s="91"/>
      <c r="W5855" s="47"/>
      <c r="Y5855" s="80"/>
    </row>
    <row r="5856" spans="6:25">
      <c r="F5856" s="91"/>
      <c r="G5856" s="46"/>
      <c r="N5856" s="91"/>
      <c r="U5856" s="91"/>
      <c r="W5856" s="47"/>
      <c r="Y5856" s="80"/>
    </row>
    <row r="5857" spans="6:25">
      <c r="F5857" s="91"/>
      <c r="G5857" s="46"/>
      <c r="N5857" s="91"/>
      <c r="U5857" s="91"/>
      <c r="W5857" s="47"/>
      <c r="Y5857" s="80"/>
    </row>
    <row r="5858" spans="6:25">
      <c r="F5858" s="91"/>
      <c r="G5858" s="46"/>
      <c r="U5858" s="91"/>
      <c r="W5858" s="47"/>
      <c r="Y5858" s="80"/>
    </row>
    <row r="5859" spans="6:25">
      <c r="F5859" s="91"/>
      <c r="G5859" s="46"/>
      <c r="N5859" s="91"/>
      <c r="U5859" s="91"/>
      <c r="W5859" s="47"/>
      <c r="Y5859" s="80"/>
    </row>
    <row r="5860" spans="6:25">
      <c r="F5860" s="91"/>
      <c r="G5860" s="46"/>
      <c r="U5860" s="91"/>
      <c r="W5860" s="47"/>
      <c r="Y5860" s="80"/>
    </row>
    <row r="5861" spans="6:25">
      <c r="F5861" s="91"/>
      <c r="G5861" s="46"/>
      <c r="N5861" s="91"/>
      <c r="U5861" s="91"/>
      <c r="W5861" s="47"/>
      <c r="Y5861" s="80"/>
    </row>
    <row r="5862" spans="6:25">
      <c r="F5862" s="91"/>
      <c r="G5862" s="46"/>
      <c r="N5862" s="91"/>
      <c r="U5862" s="91"/>
      <c r="W5862" s="47"/>
      <c r="Y5862" s="80"/>
    </row>
    <row r="5863" spans="6:25">
      <c r="F5863" s="91"/>
      <c r="G5863" s="46"/>
      <c r="N5863" s="91"/>
      <c r="U5863" s="91"/>
      <c r="W5863" s="47"/>
      <c r="Y5863" s="80"/>
    </row>
    <row r="5864" spans="6:25">
      <c r="F5864" s="91"/>
      <c r="G5864" s="46"/>
      <c r="N5864" s="91"/>
      <c r="U5864" s="91"/>
      <c r="W5864" s="47"/>
      <c r="Y5864" s="80"/>
    </row>
    <row r="5865" spans="6:25">
      <c r="F5865" s="91"/>
      <c r="G5865" s="46"/>
      <c r="N5865" s="91"/>
      <c r="U5865" s="91"/>
      <c r="W5865" s="47"/>
      <c r="Y5865" s="80"/>
    </row>
    <row r="5866" spans="6:25">
      <c r="F5866" s="91"/>
      <c r="G5866" s="46"/>
      <c r="N5866" s="91"/>
      <c r="U5866" s="91"/>
      <c r="W5866" s="47"/>
      <c r="Y5866" s="80"/>
    </row>
    <row r="5867" spans="6:25">
      <c r="F5867" s="91"/>
      <c r="G5867" s="46"/>
      <c r="N5867" s="91"/>
      <c r="U5867" s="91"/>
      <c r="W5867" s="47"/>
      <c r="Y5867" s="80"/>
    </row>
    <row r="5868" spans="6:25">
      <c r="F5868" s="91"/>
      <c r="G5868" s="46"/>
      <c r="N5868" s="91"/>
      <c r="U5868" s="91"/>
      <c r="W5868" s="47"/>
      <c r="Y5868" s="80"/>
    </row>
    <row r="5869" spans="6:25">
      <c r="F5869" s="91"/>
      <c r="G5869" s="46"/>
      <c r="U5869" s="91"/>
      <c r="W5869" s="47"/>
      <c r="Y5869" s="80"/>
    </row>
    <row r="5870" spans="6:25">
      <c r="F5870" s="91"/>
      <c r="G5870" s="46"/>
      <c r="N5870" s="91"/>
      <c r="U5870" s="91"/>
      <c r="W5870" s="47"/>
      <c r="Y5870" s="80"/>
    </row>
    <row r="5871" spans="6:25">
      <c r="F5871" s="91"/>
      <c r="G5871" s="46"/>
      <c r="N5871" s="91"/>
      <c r="U5871" s="91"/>
      <c r="W5871" s="47"/>
      <c r="Y5871" s="80"/>
    </row>
    <row r="5872" spans="6:25">
      <c r="F5872" s="91"/>
      <c r="G5872" s="46"/>
      <c r="N5872" s="91"/>
      <c r="U5872" s="91"/>
      <c r="W5872" s="47"/>
      <c r="Y5872" s="80"/>
    </row>
    <row r="5873" spans="6:25">
      <c r="F5873" s="91"/>
      <c r="G5873" s="46"/>
      <c r="N5873" s="91"/>
      <c r="U5873" s="91"/>
      <c r="W5873" s="47"/>
      <c r="Y5873" s="80"/>
    </row>
    <row r="5874" spans="6:25">
      <c r="F5874" s="91"/>
      <c r="G5874" s="46"/>
      <c r="N5874" s="91"/>
      <c r="U5874" s="91"/>
      <c r="W5874" s="47"/>
      <c r="Y5874" s="80"/>
    </row>
    <row r="5875" spans="6:25">
      <c r="F5875" s="91"/>
      <c r="G5875" s="46"/>
      <c r="N5875" s="91"/>
      <c r="U5875" s="91"/>
      <c r="W5875" s="47"/>
      <c r="Y5875" s="80"/>
    </row>
    <row r="5876" spans="6:25">
      <c r="F5876" s="91"/>
      <c r="G5876" s="46"/>
      <c r="N5876" s="91"/>
      <c r="U5876" s="91"/>
      <c r="W5876" s="47"/>
      <c r="Y5876" s="80"/>
    </row>
    <row r="5877" spans="6:25">
      <c r="F5877" s="91"/>
      <c r="G5877" s="46"/>
      <c r="N5877" s="91"/>
      <c r="U5877" s="91"/>
      <c r="W5877" s="47"/>
      <c r="Y5877" s="80"/>
    </row>
    <row r="5878" spans="6:25">
      <c r="F5878" s="91"/>
      <c r="G5878" s="46"/>
      <c r="N5878" s="91"/>
      <c r="U5878" s="91"/>
      <c r="W5878" s="47"/>
      <c r="Y5878" s="80"/>
    </row>
    <row r="5879" spans="6:25">
      <c r="F5879" s="91"/>
      <c r="G5879" s="46"/>
      <c r="N5879" s="91"/>
      <c r="U5879" s="91"/>
      <c r="W5879" s="47"/>
      <c r="Y5879" s="80"/>
    </row>
    <row r="5880" spans="6:25">
      <c r="F5880" s="91"/>
      <c r="G5880" s="46"/>
      <c r="N5880" s="91"/>
      <c r="U5880" s="91"/>
      <c r="W5880" s="47"/>
      <c r="Y5880" s="80"/>
    </row>
    <row r="5881" spans="6:25">
      <c r="F5881" s="91"/>
      <c r="G5881" s="46"/>
      <c r="N5881" s="91"/>
      <c r="U5881" s="91"/>
      <c r="W5881" s="47"/>
      <c r="Y5881" s="80"/>
    </row>
    <row r="5882" spans="6:25">
      <c r="F5882" s="91"/>
      <c r="G5882" s="46"/>
      <c r="N5882" s="91"/>
      <c r="U5882" s="91"/>
      <c r="W5882" s="47"/>
      <c r="Y5882" s="80"/>
    </row>
    <row r="5883" spans="6:25">
      <c r="F5883" s="91"/>
      <c r="G5883" s="46"/>
      <c r="N5883" s="91"/>
      <c r="U5883" s="91"/>
      <c r="W5883" s="47"/>
      <c r="Y5883" s="80"/>
    </row>
    <row r="5884" spans="6:25">
      <c r="F5884" s="91"/>
      <c r="G5884" s="46"/>
      <c r="N5884" s="91"/>
      <c r="U5884" s="91"/>
      <c r="W5884" s="47"/>
      <c r="Y5884" s="80"/>
    </row>
    <row r="5885" spans="6:25">
      <c r="F5885" s="91"/>
      <c r="G5885" s="46"/>
      <c r="N5885" s="91"/>
      <c r="U5885" s="91"/>
      <c r="W5885" s="47"/>
      <c r="Y5885" s="80"/>
    </row>
    <row r="5886" spans="6:25">
      <c r="F5886" s="91"/>
      <c r="G5886" s="46"/>
      <c r="N5886" s="91"/>
      <c r="U5886" s="91"/>
      <c r="W5886" s="47"/>
      <c r="Y5886" s="80"/>
    </row>
    <row r="5887" spans="6:25">
      <c r="F5887" s="91"/>
      <c r="G5887" s="46"/>
      <c r="N5887" s="91"/>
      <c r="U5887" s="91"/>
      <c r="W5887" s="47"/>
      <c r="Y5887" s="80"/>
    </row>
    <row r="5888" spans="6:25">
      <c r="F5888" s="91"/>
      <c r="G5888" s="46"/>
      <c r="N5888" s="91"/>
      <c r="U5888" s="91"/>
      <c r="W5888" s="47"/>
      <c r="Y5888" s="80"/>
    </row>
    <row r="5889" spans="6:25">
      <c r="F5889" s="91"/>
      <c r="G5889" s="46"/>
      <c r="N5889" s="91"/>
      <c r="U5889" s="91"/>
      <c r="W5889" s="47"/>
      <c r="Y5889" s="80"/>
    </row>
    <row r="5890" spans="6:25">
      <c r="F5890" s="91"/>
      <c r="G5890" s="46"/>
      <c r="N5890" s="91"/>
      <c r="U5890" s="91"/>
      <c r="W5890" s="47"/>
      <c r="Y5890" s="80"/>
    </row>
    <row r="5891" spans="6:25">
      <c r="F5891" s="91"/>
      <c r="G5891" s="46"/>
      <c r="N5891" s="91"/>
      <c r="U5891" s="91"/>
      <c r="W5891" s="47"/>
      <c r="Y5891" s="80"/>
    </row>
    <row r="5892" spans="6:25">
      <c r="F5892" s="91"/>
      <c r="G5892" s="46"/>
      <c r="U5892" s="91"/>
      <c r="W5892" s="47"/>
      <c r="Y5892" s="80"/>
    </row>
    <row r="5893" spans="6:25">
      <c r="F5893" s="91"/>
      <c r="G5893" s="46"/>
      <c r="U5893" s="91"/>
      <c r="W5893" s="47"/>
      <c r="Y5893" s="80"/>
    </row>
    <row r="5894" spans="6:25">
      <c r="F5894" s="91"/>
      <c r="G5894" s="46"/>
      <c r="U5894" s="91"/>
      <c r="W5894" s="47"/>
      <c r="Y5894" s="80"/>
    </row>
    <row r="5895" spans="6:25">
      <c r="F5895" s="91"/>
      <c r="G5895" s="46"/>
      <c r="U5895" s="91"/>
      <c r="W5895" s="47"/>
      <c r="Y5895" s="80"/>
    </row>
    <row r="5896" spans="6:25">
      <c r="F5896" s="91"/>
      <c r="G5896" s="46"/>
      <c r="U5896" s="91"/>
      <c r="W5896" s="47"/>
      <c r="Y5896" s="80"/>
    </row>
    <row r="5897" spans="6:25">
      <c r="F5897" s="91"/>
      <c r="G5897" s="46"/>
      <c r="U5897" s="91"/>
      <c r="W5897" s="47"/>
      <c r="Y5897" s="80"/>
    </row>
    <row r="5898" spans="6:25">
      <c r="F5898" s="91"/>
      <c r="G5898" s="46"/>
      <c r="U5898" s="91"/>
      <c r="W5898" s="47"/>
      <c r="Y5898" s="80"/>
    </row>
    <row r="5899" spans="6:25">
      <c r="F5899" s="91"/>
      <c r="G5899" s="46"/>
      <c r="U5899" s="91"/>
      <c r="W5899" s="47"/>
      <c r="Y5899" s="80"/>
    </row>
    <row r="5900" spans="6:25">
      <c r="F5900" s="91"/>
      <c r="G5900" s="46"/>
      <c r="U5900" s="91"/>
      <c r="W5900" s="47"/>
      <c r="Y5900" s="80"/>
    </row>
    <row r="5901" spans="6:25">
      <c r="F5901" s="91"/>
      <c r="G5901" s="46"/>
      <c r="U5901" s="91"/>
      <c r="W5901" s="47"/>
      <c r="Y5901" s="80"/>
    </row>
    <row r="5902" spans="6:25">
      <c r="F5902" s="91"/>
      <c r="G5902" s="46"/>
      <c r="U5902" s="91"/>
      <c r="W5902" s="47"/>
      <c r="Y5902" s="80"/>
    </row>
    <row r="5903" spans="6:25">
      <c r="F5903" s="91"/>
      <c r="G5903" s="46"/>
      <c r="U5903" s="91"/>
      <c r="W5903" s="47"/>
      <c r="Y5903" s="80"/>
    </row>
    <row r="5904" spans="6:25">
      <c r="F5904" s="91"/>
      <c r="G5904" s="46"/>
      <c r="U5904" s="91"/>
      <c r="W5904" s="47"/>
      <c r="Y5904" s="80"/>
    </row>
    <row r="5905" spans="6:25">
      <c r="F5905" s="91"/>
      <c r="G5905" s="46"/>
      <c r="U5905" s="91"/>
      <c r="W5905" s="47"/>
      <c r="Y5905" s="80"/>
    </row>
    <row r="5906" spans="6:25">
      <c r="F5906" s="91"/>
      <c r="G5906" s="46"/>
      <c r="U5906" s="91"/>
      <c r="W5906" s="47"/>
      <c r="Y5906" s="80"/>
    </row>
    <row r="5907" spans="6:25">
      <c r="F5907" s="91"/>
      <c r="G5907" s="46"/>
      <c r="U5907" s="91"/>
      <c r="W5907" s="47"/>
      <c r="Y5907" s="80"/>
    </row>
    <row r="5908" spans="6:25">
      <c r="F5908" s="91"/>
      <c r="G5908" s="46"/>
      <c r="U5908" s="91"/>
      <c r="W5908" s="47"/>
      <c r="Y5908" s="80"/>
    </row>
    <row r="5909" spans="6:25">
      <c r="F5909" s="91"/>
      <c r="G5909" s="46"/>
      <c r="U5909" s="91"/>
      <c r="W5909" s="47"/>
      <c r="Y5909" s="80"/>
    </row>
    <row r="5910" spans="6:25">
      <c r="F5910" s="91"/>
      <c r="G5910" s="46"/>
      <c r="U5910" s="91"/>
      <c r="W5910" s="47"/>
      <c r="Y5910" s="80"/>
    </row>
    <row r="5911" spans="6:25">
      <c r="F5911" s="91"/>
      <c r="G5911" s="46"/>
      <c r="U5911" s="91"/>
      <c r="W5911" s="47"/>
      <c r="Y5911" s="80"/>
    </row>
    <row r="5912" spans="6:25">
      <c r="F5912" s="91"/>
      <c r="G5912" s="46"/>
      <c r="N5912" s="66"/>
      <c r="U5912" s="91"/>
      <c r="W5912" s="47"/>
      <c r="Y5912" s="80"/>
    </row>
    <row r="5913" spans="6:25">
      <c r="F5913" s="91"/>
      <c r="G5913" s="46"/>
      <c r="N5913" s="67"/>
      <c r="U5913" s="91"/>
      <c r="W5913" s="47"/>
      <c r="Y5913" s="80"/>
    </row>
    <row r="5914" spans="6:25">
      <c r="F5914" s="91"/>
      <c r="G5914" s="46"/>
      <c r="N5914" s="65"/>
      <c r="U5914" s="91"/>
      <c r="W5914" s="47"/>
      <c r="Y5914" s="80"/>
    </row>
    <row r="5915" spans="6:25">
      <c r="F5915" s="91"/>
      <c r="G5915" s="46"/>
      <c r="N5915" s="64"/>
      <c r="U5915" s="91"/>
      <c r="W5915" s="47"/>
      <c r="Y5915" s="80"/>
    </row>
    <row r="5916" spans="6:25">
      <c r="F5916" s="91"/>
      <c r="G5916" s="46"/>
      <c r="N5916" s="66"/>
      <c r="U5916" s="91"/>
      <c r="W5916" s="47"/>
      <c r="Y5916" s="80"/>
    </row>
    <row r="5917" spans="6:25">
      <c r="F5917" s="91"/>
      <c r="G5917" s="46"/>
      <c r="N5917" s="67"/>
      <c r="U5917" s="91"/>
      <c r="W5917" s="47"/>
      <c r="Y5917" s="80"/>
    </row>
    <row r="5918" spans="6:25">
      <c r="F5918" s="91"/>
      <c r="G5918" s="46"/>
      <c r="N5918" s="68"/>
      <c r="U5918" s="91"/>
      <c r="W5918" s="47"/>
      <c r="Y5918" s="80"/>
    </row>
    <row r="5919" spans="6:25">
      <c r="F5919" s="91"/>
      <c r="G5919" s="46"/>
      <c r="N5919" s="91"/>
      <c r="U5919" s="91"/>
      <c r="W5919" s="47"/>
      <c r="Y5919" s="80"/>
    </row>
    <row r="5920" spans="6:25">
      <c r="F5920" s="91"/>
      <c r="G5920" s="46"/>
      <c r="N5920" s="69"/>
      <c r="U5920" s="91"/>
      <c r="W5920" s="47"/>
      <c r="Y5920" s="80"/>
    </row>
    <row r="5921" spans="6:25">
      <c r="F5921" s="91"/>
      <c r="G5921" s="46"/>
      <c r="N5921" s="65"/>
      <c r="U5921" s="91"/>
      <c r="W5921" s="47"/>
      <c r="Y5921" s="80"/>
    </row>
    <row r="5922" spans="6:25">
      <c r="F5922" s="91"/>
      <c r="G5922" s="46"/>
      <c r="N5922" s="65"/>
      <c r="U5922" s="91"/>
      <c r="W5922" s="47"/>
      <c r="Y5922" s="80"/>
    </row>
    <row r="5923" spans="6:25">
      <c r="F5923" s="91"/>
      <c r="G5923" s="46"/>
      <c r="N5923" s="64"/>
      <c r="U5923" s="91"/>
      <c r="W5923" s="47"/>
      <c r="Y5923" s="80"/>
    </row>
    <row r="5924" spans="6:25">
      <c r="F5924" s="91"/>
      <c r="G5924" s="46"/>
      <c r="N5924" s="91"/>
      <c r="U5924" s="91"/>
      <c r="W5924" s="47"/>
      <c r="Y5924" s="80"/>
    </row>
    <row r="5925" spans="6:25">
      <c r="F5925" s="91"/>
      <c r="G5925" s="46"/>
      <c r="N5925" s="91"/>
      <c r="U5925" s="91"/>
      <c r="W5925" s="47"/>
      <c r="Y5925" s="80"/>
    </row>
    <row r="5926" spans="6:25">
      <c r="F5926" s="91"/>
      <c r="G5926" s="46"/>
      <c r="N5926" s="91"/>
      <c r="U5926" s="91"/>
      <c r="W5926" s="47"/>
      <c r="Y5926" s="80"/>
    </row>
    <row r="5927" spans="6:25">
      <c r="F5927" s="91"/>
      <c r="G5927" s="46"/>
      <c r="N5927" s="91"/>
      <c r="U5927" s="91"/>
      <c r="W5927" s="47"/>
      <c r="Y5927" s="80"/>
    </row>
    <row r="5928" spans="6:25">
      <c r="F5928" s="91"/>
      <c r="G5928" s="46"/>
      <c r="N5928" s="91"/>
      <c r="U5928" s="91"/>
      <c r="W5928" s="47"/>
      <c r="Y5928" s="80"/>
    </row>
    <row r="5929" spans="6:25">
      <c r="F5929" s="91"/>
      <c r="G5929" s="46"/>
      <c r="N5929" s="91"/>
      <c r="U5929" s="91"/>
      <c r="W5929" s="47"/>
      <c r="Y5929" s="80"/>
    </row>
    <row r="5930" spans="6:25">
      <c r="F5930" s="91"/>
      <c r="G5930" s="46"/>
      <c r="N5930" s="91"/>
      <c r="U5930" s="91"/>
      <c r="W5930" s="47"/>
      <c r="Y5930" s="80"/>
    </row>
    <row r="5931" spans="6:25">
      <c r="F5931" s="91"/>
      <c r="G5931" s="46"/>
      <c r="N5931" s="91"/>
      <c r="U5931" s="91"/>
      <c r="W5931" s="47"/>
      <c r="Y5931" s="80"/>
    </row>
    <row r="5932" spans="6:25">
      <c r="F5932" s="91"/>
      <c r="G5932" s="46"/>
      <c r="N5932" s="91"/>
      <c r="U5932" s="91"/>
      <c r="W5932" s="47"/>
      <c r="Y5932" s="80"/>
    </row>
    <row r="5933" spans="6:25">
      <c r="F5933" s="91"/>
      <c r="G5933" s="46"/>
      <c r="N5933" s="91"/>
      <c r="U5933" s="91"/>
      <c r="W5933" s="47"/>
      <c r="Y5933" s="80"/>
    </row>
    <row r="5934" spans="6:25">
      <c r="F5934" s="91"/>
      <c r="G5934" s="46"/>
      <c r="N5934" s="91"/>
      <c r="U5934" s="91"/>
      <c r="W5934" s="47"/>
      <c r="Y5934" s="80"/>
    </row>
    <row r="5935" spans="6:25">
      <c r="F5935" s="91"/>
      <c r="G5935" s="46"/>
      <c r="N5935" s="91"/>
      <c r="U5935" s="91"/>
      <c r="W5935" s="47"/>
      <c r="Y5935" s="80"/>
    </row>
    <row r="5936" spans="6:25">
      <c r="F5936" s="91"/>
      <c r="G5936" s="46"/>
      <c r="N5936" s="91"/>
      <c r="U5936" s="91"/>
      <c r="W5936" s="47"/>
      <c r="Y5936" s="80"/>
    </row>
    <row r="5937" spans="6:25">
      <c r="F5937" s="91"/>
      <c r="G5937" s="46"/>
      <c r="N5937" s="91"/>
      <c r="U5937" s="91"/>
      <c r="W5937" s="47"/>
      <c r="Y5937" s="80"/>
    </row>
    <row r="5938" spans="6:25">
      <c r="F5938" s="91"/>
      <c r="G5938" s="46"/>
      <c r="N5938" s="91"/>
      <c r="U5938" s="91"/>
      <c r="W5938" s="47"/>
      <c r="Y5938" s="80"/>
    </row>
    <row r="5939" spans="6:25">
      <c r="F5939" s="91"/>
      <c r="G5939" s="46"/>
      <c r="N5939" s="91"/>
      <c r="U5939" s="91"/>
      <c r="W5939" s="47"/>
      <c r="Y5939" s="80"/>
    </row>
    <row r="5940" spans="6:25">
      <c r="F5940" s="91"/>
      <c r="G5940" s="46"/>
      <c r="N5940" s="91"/>
      <c r="U5940" s="91"/>
      <c r="W5940" s="47"/>
      <c r="Y5940" s="80"/>
    </row>
    <row r="5941" spans="6:25">
      <c r="F5941" s="91"/>
      <c r="G5941" s="46"/>
      <c r="U5941" s="91"/>
      <c r="W5941" s="47"/>
      <c r="Y5941" s="80"/>
    </row>
    <row r="5942" spans="6:25">
      <c r="F5942" s="91"/>
      <c r="G5942" s="46"/>
      <c r="N5942" s="91"/>
      <c r="U5942" s="91"/>
      <c r="W5942" s="47"/>
      <c r="Y5942" s="80"/>
    </row>
    <row r="5943" spans="6:25">
      <c r="F5943" s="91"/>
      <c r="G5943" s="46"/>
      <c r="U5943" s="91"/>
      <c r="W5943" s="47"/>
      <c r="Y5943" s="80"/>
    </row>
    <row r="5944" spans="6:25">
      <c r="F5944" s="91"/>
      <c r="G5944" s="46"/>
      <c r="N5944" s="91"/>
      <c r="U5944" s="91"/>
      <c r="W5944" s="47"/>
      <c r="Y5944" s="80"/>
    </row>
    <row r="5945" spans="6:25">
      <c r="F5945" s="91"/>
      <c r="G5945" s="46"/>
      <c r="N5945" s="91"/>
      <c r="U5945" s="91"/>
      <c r="W5945" s="47"/>
      <c r="Y5945" s="80"/>
    </row>
    <row r="5946" spans="6:25">
      <c r="F5946" s="91"/>
      <c r="G5946" s="46"/>
      <c r="N5946" s="91"/>
      <c r="U5946" s="91"/>
      <c r="W5946" s="47"/>
      <c r="Y5946" s="80"/>
    </row>
    <row r="5947" spans="6:25">
      <c r="F5947" s="91"/>
      <c r="G5947" s="46"/>
      <c r="N5947" s="91"/>
      <c r="U5947" s="91"/>
      <c r="W5947" s="47"/>
      <c r="Y5947" s="80"/>
    </row>
    <row r="5948" spans="6:25">
      <c r="F5948" s="91"/>
      <c r="G5948" s="46"/>
      <c r="N5948" s="91"/>
      <c r="U5948" s="91"/>
      <c r="W5948" s="47"/>
      <c r="Y5948" s="80"/>
    </row>
    <row r="5949" spans="6:25">
      <c r="F5949" s="91"/>
      <c r="G5949" s="46"/>
      <c r="N5949" s="91"/>
      <c r="U5949" s="91"/>
      <c r="W5949" s="47"/>
      <c r="Y5949" s="80"/>
    </row>
    <row r="5950" spans="6:25">
      <c r="F5950" s="91"/>
      <c r="G5950" s="46"/>
      <c r="N5950" s="91"/>
      <c r="U5950" s="91"/>
      <c r="W5950" s="47"/>
      <c r="Y5950" s="80"/>
    </row>
    <row r="5951" spans="6:25">
      <c r="F5951" s="91"/>
      <c r="G5951" s="46"/>
      <c r="N5951" s="91"/>
      <c r="U5951" s="91"/>
      <c r="W5951" s="47"/>
      <c r="Y5951" s="80"/>
    </row>
    <row r="5952" spans="6:25">
      <c r="F5952" s="91"/>
      <c r="G5952" s="46"/>
      <c r="N5952" s="91"/>
      <c r="U5952" s="91"/>
      <c r="W5952" s="47"/>
      <c r="Y5952" s="80"/>
    </row>
    <row r="5953" spans="6:25">
      <c r="F5953" s="91"/>
      <c r="G5953" s="46"/>
      <c r="N5953" s="91"/>
      <c r="U5953" s="91"/>
      <c r="W5953" s="47"/>
      <c r="Y5953" s="80"/>
    </row>
    <row r="5954" spans="6:25">
      <c r="F5954" s="91"/>
      <c r="G5954" s="46"/>
      <c r="N5954" s="91"/>
      <c r="U5954" s="91"/>
      <c r="W5954" s="47"/>
      <c r="Y5954" s="80"/>
    </row>
    <row r="5955" spans="6:25">
      <c r="F5955" s="91"/>
      <c r="G5955" s="46"/>
      <c r="N5955" s="91"/>
      <c r="U5955" s="91"/>
      <c r="W5955" s="47"/>
      <c r="Y5955" s="80"/>
    </row>
    <row r="5956" spans="6:25">
      <c r="F5956" s="91"/>
      <c r="G5956" s="46"/>
      <c r="N5956" s="91"/>
      <c r="U5956" s="91"/>
      <c r="W5956" s="47"/>
      <c r="Y5956" s="80"/>
    </row>
    <row r="5957" spans="6:25">
      <c r="F5957" s="91"/>
      <c r="G5957" s="46"/>
      <c r="U5957" s="91"/>
      <c r="W5957" s="47"/>
      <c r="Y5957" s="80"/>
    </row>
    <row r="5958" spans="6:25">
      <c r="F5958" s="91"/>
      <c r="G5958" s="46"/>
      <c r="N5958" s="91"/>
      <c r="U5958" s="91"/>
      <c r="W5958" s="47"/>
      <c r="Y5958" s="80"/>
    </row>
    <row r="5959" spans="6:25">
      <c r="F5959" s="91"/>
      <c r="G5959" s="46"/>
      <c r="U5959" s="91"/>
      <c r="W5959" s="47"/>
      <c r="Y5959" s="80"/>
    </row>
    <row r="5960" spans="6:25">
      <c r="F5960" s="91"/>
      <c r="G5960" s="46"/>
      <c r="N5960" s="91"/>
      <c r="U5960" s="91"/>
      <c r="W5960" s="47"/>
      <c r="Y5960" s="80"/>
    </row>
    <row r="5961" spans="6:25">
      <c r="F5961" s="91"/>
      <c r="G5961" s="46"/>
      <c r="N5961" s="91"/>
      <c r="U5961" s="91"/>
      <c r="W5961" s="47"/>
      <c r="Y5961" s="80"/>
    </row>
    <row r="5962" spans="6:25">
      <c r="F5962" s="91"/>
      <c r="G5962" s="46"/>
      <c r="N5962" s="91"/>
      <c r="U5962" s="91"/>
      <c r="W5962" s="47"/>
      <c r="Y5962" s="80"/>
    </row>
    <row r="5963" spans="6:25">
      <c r="F5963" s="91"/>
      <c r="G5963" s="46"/>
      <c r="N5963" s="91"/>
      <c r="U5963" s="91"/>
      <c r="W5963" s="47"/>
      <c r="Y5963" s="80"/>
    </row>
    <row r="5964" spans="6:25">
      <c r="F5964" s="91"/>
      <c r="G5964" s="46"/>
      <c r="N5964" s="91"/>
      <c r="U5964" s="91"/>
      <c r="W5964" s="47"/>
      <c r="Y5964" s="80"/>
    </row>
    <row r="5965" spans="6:25">
      <c r="F5965" s="91"/>
      <c r="G5965" s="46"/>
      <c r="N5965" s="91"/>
      <c r="U5965" s="91"/>
      <c r="W5965" s="47"/>
      <c r="Y5965" s="80"/>
    </row>
    <row r="5966" spans="6:25">
      <c r="F5966" s="91"/>
      <c r="G5966" s="46"/>
      <c r="N5966" s="91"/>
      <c r="U5966" s="91"/>
      <c r="W5966" s="47"/>
      <c r="Y5966" s="80"/>
    </row>
    <row r="5967" spans="6:25">
      <c r="F5967" s="91"/>
      <c r="G5967" s="46"/>
      <c r="N5967" s="91"/>
      <c r="U5967" s="91"/>
      <c r="W5967" s="47"/>
      <c r="Y5967" s="80"/>
    </row>
    <row r="5968" spans="6:25">
      <c r="F5968" s="91"/>
      <c r="G5968" s="46"/>
      <c r="U5968" s="91"/>
      <c r="W5968" s="47"/>
      <c r="Y5968" s="80"/>
    </row>
    <row r="5969" spans="6:25">
      <c r="F5969" s="91"/>
      <c r="G5969" s="46"/>
      <c r="N5969" s="91"/>
      <c r="U5969" s="91"/>
      <c r="W5969" s="47"/>
      <c r="Y5969" s="80"/>
    </row>
    <row r="5970" spans="6:25">
      <c r="F5970" s="91"/>
      <c r="G5970" s="46"/>
      <c r="N5970" s="91"/>
      <c r="U5970" s="91"/>
      <c r="W5970" s="47"/>
      <c r="Y5970" s="80"/>
    </row>
    <row r="5971" spans="6:25">
      <c r="F5971" s="91"/>
      <c r="G5971" s="46"/>
      <c r="N5971" s="91"/>
      <c r="U5971" s="91"/>
      <c r="W5971" s="47"/>
      <c r="Y5971" s="80"/>
    </row>
    <row r="5972" spans="6:25">
      <c r="F5972" s="91"/>
      <c r="G5972" s="46"/>
      <c r="N5972" s="91"/>
      <c r="U5972" s="91"/>
      <c r="W5972" s="47"/>
      <c r="Y5972" s="80"/>
    </row>
    <row r="5973" spans="6:25">
      <c r="F5973" s="91"/>
      <c r="G5973" s="46"/>
      <c r="N5973" s="91"/>
      <c r="U5973" s="91"/>
      <c r="W5973" s="47"/>
      <c r="Y5973" s="80"/>
    </row>
    <row r="5974" spans="6:25">
      <c r="F5974" s="91"/>
      <c r="G5974" s="46"/>
      <c r="N5974" s="91"/>
      <c r="U5974" s="91"/>
      <c r="W5974" s="47"/>
      <c r="Y5974" s="80"/>
    </row>
    <row r="5975" spans="6:25">
      <c r="F5975" s="91"/>
      <c r="G5975" s="46"/>
      <c r="N5975" s="91"/>
      <c r="U5975" s="91"/>
      <c r="W5975" s="47"/>
      <c r="Y5975" s="80"/>
    </row>
    <row r="5976" spans="6:25">
      <c r="F5976" s="91"/>
      <c r="G5976" s="46"/>
      <c r="N5976" s="91"/>
      <c r="U5976" s="91"/>
      <c r="W5976" s="47"/>
      <c r="Y5976" s="80"/>
    </row>
    <row r="5977" spans="6:25">
      <c r="F5977" s="91"/>
      <c r="G5977" s="46"/>
      <c r="N5977" s="91"/>
      <c r="U5977" s="91"/>
      <c r="W5977" s="47"/>
      <c r="Y5977" s="80"/>
    </row>
    <row r="5978" spans="6:25">
      <c r="F5978" s="91"/>
      <c r="G5978" s="46"/>
      <c r="N5978" s="91"/>
      <c r="U5978" s="91"/>
      <c r="W5978" s="47"/>
      <c r="Y5978" s="80"/>
    </row>
    <row r="5979" spans="6:25">
      <c r="F5979" s="91"/>
      <c r="G5979" s="46"/>
      <c r="N5979" s="91"/>
      <c r="U5979" s="91"/>
      <c r="W5979" s="47"/>
      <c r="Y5979" s="80"/>
    </row>
    <row r="5980" spans="6:25">
      <c r="F5980" s="91"/>
      <c r="G5980" s="46"/>
      <c r="N5980" s="91"/>
      <c r="U5980" s="91"/>
      <c r="W5980" s="47"/>
      <c r="Y5980" s="80"/>
    </row>
    <row r="5981" spans="6:25">
      <c r="F5981" s="91"/>
      <c r="G5981" s="46"/>
      <c r="N5981" s="91"/>
      <c r="U5981" s="91"/>
      <c r="W5981" s="47"/>
      <c r="Y5981" s="80"/>
    </row>
    <row r="5982" spans="6:25">
      <c r="F5982" s="91"/>
      <c r="G5982" s="46"/>
      <c r="N5982" s="91"/>
      <c r="U5982" s="91"/>
      <c r="W5982" s="47"/>
      <c r="Y5982" s="80"/>
    </row>
    <row r="5983" spans="6:25">
      <c r="F5983" s="91"/>
      <c r="G5983" s="46"/>
      <c r="N5983" s="91"/>
      <c r="U5983" s="91"/>
      <c r="W5983" s="47"/>
      <c r="Y5983" s="80"/>
    </row>
    <row r="5984" spans="6:25">
      <c r="F5984" s="91"/>
      <c r="G5984" s="46"/>
      <c r="N5984" s="91"/>
      <c r="U5984" s="91"/>
      <c r="W5984" s="47"/>
      <c r="Y5984" s="80"/>
    </row>
    <row r="5985" spans="6:25">
      <c r="F5985" s="91"/>
      <c r="G5985" s="46"/>
      <c r="N5985" s="91"/>
      <c r="U5985" s="91"/>
      <c r="W5985" s="47"/>
      <c r="Y5985" s="80"/>
    </row>
    <row r="5986" spans="6:25">
      <c r="F5986" s="91"/>
      <c r="G5986" s="46"/>
      <c r="N5986" s="91"/>
      <c r="U5986" s="91"/>
      <c r="W5986" s="47"/>
      <c r="Y5986" s="80"/>
    </row>
    <row r="5987" spans="6:25">
      <c r="F5987" s="91"/>
      <c r="G5987" s="46"/>
      <c r="N5987" s="91"/>
      <c r="U5987" s="91"/>
      <c r="W5987" s="47"/>
      <c r="Y5987" s="80"/>
    </row>
    <row r="5988" spans="6:25">
      <c r="F5988" s="91"/>
      <c r="G5988" s="46"/>
      <c r="N5988" s="91"/>
      <c r="U5988" s="91"/>
      <c r="W5988" s="47"/>
      <c r="Y5988" s="80"/>
    </row>
    <row r="5989" spans="6:25">
      <c r="F5989" s="91"/>
      <c r="G5989" s="46"/>
      <c r="N5989" s="91"/>
      <c r="U5989" s="91"/>
      <c r="W5989" s="47"/>
      <c r="Y5989" s="80"/>
    </row>
    <row r="6006" spans="6:25">
      <c r="F6006" s="91"/>
      <c r="G6006" s="46"/>
      <c r="U6006" s="91"/>
      <c r="W6006" s="47"/>
      <c r="Y6006" s="80"/>
    </row>
    <row r="6007" spans="6:25">
      <c r="F6007" s="91"/>
      <c r="G6007" s="46"/>
      <c r="U6007" s="91"/>
      <c r="W6007" s="47"/>
      <c r="Y6007" s="80"/>
    </row>
    <row r="6008" spans="6:25">
      <c r="F6008" s="91"/>
      <c r="G6008" s="46"/>
      <c r="U6008" s="91"/>
      <c r="W6008" s="47"/>
      <c r="Y6008" s="80"/>
    </row>
    <row r="6009" spans="6:25">
      <c r="F6009" s="91"/>
      <c r="G6009" s="46"/>
      <c r="U6009" s="91"/>
      <c r="W6009" s="47"/>
      <c r="Y6009" s="80"/>
    </row>
    <row r="6010" spans="6:25">
      <c r="F6010" s="91"/>
      <c r="G6010" s="46"/>
      <c r="U6010" s="91"/>
      <c r="W6010" s="47"/>
      <c r="Y6010" s="80"/>
    </row>
    <row r="6011" spans="6:25">
      <c r="F6011" s="91"/>
      <c r="G6011" s="46"/>
      <c r="U6011" s="91"/>
      <c r="W6011" s="47"/>
      <c r="Y6011" s="80"/>
    </row>
    <row r="6012" spans="6:25">
      <c r="F6012" s="91"/>
      <c r="G6012" s="46"/>
      <c r="N6012" s="66"/>
      <c r="U6012" s="91"/>
      <c r="W6012" s="47"/>
      <c r="Y6012" s="80"/>
    </row>
    <row r="6013" spans="6:25">
      <c r="F6013" s="91"/>
      <c r="G6013" s="46"/>
      <c r="N6013" s="67"/>
      <c r="U6013" s="91"/>
      <c r="W6013" s="47"/>
      <c r="Y6013" s="80"/>
    </row>
    <row r="6014" spans="6:25">
      <c r="F6014" s="91"/>
      <c r="G6014" s="46"/>
      <c r="N6014" s="65"/>
      <c r="U6014" s="91"/>
      <c r="W6014" s="47"/>
      <c r="Y6014" s="80"/>
    </row>
    <row r="6015" spans="6:25">
      <c r="F6015" s="91"/>
      <c r="G6015" s="46"/>
      <c r="N6015" s="64"/>
      <c r="U6015" s="91"/>
      <c r="W6015" s="47"/>
      <c r="Y6015" s="80"/>
    </row>
    <row r="6016" spans="6:25">
      <c r="F6016" s="91"/>
      <c r="G6016" s="46"/>
      <c r="N6016" s="66"/>
      <c r="U6016" s="91"/>
      <c r="W6016" s="47"/>
      <c r="Y6016" s="80"/>
    </row>
    <row r="6017" spans="6:25">
      <c r="F6017" s="91"/>
      <c r="G6017" s="46"/>
      <c r="N6017" s="67"/>
      <c r="U6017" s="91"/>
      <c r="W6017" s="47"/>
      <c r="Y6017" s="80"/>
    </row>
    <row r="6018" spans="6:25">
      <c r="F6018" s="91"/>
      <c r="G6018" s="46"/>
      <c r="N6018" s="68"/>
      <c r="U6018" s="91"/>
      <c r="W6018" s="47"/>
      <c r="Y6018" s="80"/>
    </row>
    <row r="6019" spans="6:25">
      <c r="F6019" s="91"/>
      <c r="G6019" s="46"/>
      <c r="N6019" s="91"/>
      <c r="U6019" s="91"/>
      <c r="W6019" s="47"/>
      <c r="Y6019" s="80"/>
    </row>
    <row r="6020" spans="6:25">
      <c r="F6020" s="91"/>
      <c r="G6020" s="46"/>
      <c r="N6020" s="69"/>
      <c r="U6020" s="91"/>
      <c r="W6020" s="47"/>
      <c r="Y6020" s="80"/>
    </row>
    <row r="6021" spans="6:25">
      <c r="F6021" s="91"/>
      <c r="G6021" s="46"/>
      <c r="N6021" s="65"/>
      <c r="U6021" s="91"/>
      <c r="W6021" s="47"/>
      <c r="Y6021" s="80"/>
    </row>
    <row r="6022" spans="6:25">
      <c r="F6022" s="91"/>
      <c r="G6022" s="46"/>
      <c r="N6022" s="65"/>
      <c r="U6022" s="91"/>
      <c r="W6022" s="47"/>
      <c r="Y6022" s="80"/>
    </row>
    <row r="6023" spans="6:25">
      <c r="F6023" s="91"/>
      <c r="G6023" s="46"/>
      <c r="N6023" s="64"/>
      <c r="U6023" s="91"/>
      <c r="W6023" s="47"/>
      <c r="Y6023" s="80"/>
    </row>
    <row r="6024" spans="6:25">
      <c r="F6024" s="91"/>
      <c r="G6024" s="46"/>
      <c r="N6024" s="91"/>
      <c r="U6024" s="91"/>
      <c r="W6024" s="47"/>
      <c r="Y6024" s="80"/>
    </row>
    <row r="6025" spans="6:25">
      <c r="F6025" s="91"/>
      <c r="G6025" s="46"/>
      <c r="N6025" s="91"/>
      <c r="U6025" s="91"/>
      <c r="W6025" s="47"/>
      <c r="Y6025" s="80"/>
    </row>
    <row r="6026" spans="6:25">
      <c r="F6026" s="91"/>
      <c r="G6026" s="46"/>
      <c r="N6026" s="91"/>
      <c r="U6026" s="91"/>
      <c r="W6026" s="47"/>
      <c r="Y6026" s="80"/>
    </row>
    <row r="6027" spans="6:25">
      <c r="F6027" s="91"/>
      <c r="G6027" s="46"/>
      <c r="N6027" s="91"/>
      <c r="U6027" s="91"/>
      <c r="W6027" s="47"/>
      <c r="Y6027" s="80"/>
    </row>
    <row r="6028" spans="6:25">
      <c r="F6028" s="91"/>
      <c r="G6028" s="46"/>
      <c r="N6028" s="91"/>
      <c r="U6028" s="91"/>
      <c r="W6028" s="47"/>
      <c r="Y6028" s="80"/>
    </row>
    <row r="6029" spans="6:25">
      <c r="F6029" s="91"/>
      <c r="G6029" s="46"/>
      <c r="N6029" s="91"/>
      <c r="U6029" s="91"/>
      <c r="W6029" s="47"/>
      <c r="Y6029" s="80"/>
    </row>
    <row r="6030" spans="6:25">
      <c r="F6030" s="91"/>
      <c r="G6030" s="46"/>
      <c r="N6030" s="91"/>
      <c r="U6030" s="91"/>
      <c r="W6030" s="47"/>
      <c r="Y6030" s="80"/>
    </row>
    <row r="6031" spans="6:25">
      <c r="F6031" s="91"/>
      <c r="G6031" s="46"/>
      <c r="N6031" s="91"/>
      <c r="U6031" s="91"/>
      <c r="W6031" s="47"/>
      <c r="Y6031" s="80"/>
    </row>
    <row r="6032" spans="6:25">
      <c r="F6032" s="91"/>
      <c r="G6032" s="46"/>
      <c r="N6032" s="91"/>
      <c r="U6032" s="91"/>
      <c r="W6032" s="47"/>
      <c r="Y6032" s="80"/>
    </row>
    <row r="6033" spans="6:25">
      <c r="F6033" s="91"/>
      <c r="G6033" s="46"/>
      <c r="N6033" s="91"/>
      <c r="U6033" s="91"/>
      <c r="W6033" s="47"/>
      <c r="Y6033" s="80"/>
    </row>
    <row r="6034" spans="6:25">
      <c r="F6034" s="91"/>
      <c r="G6034" s="46"/>
      <c r="N6034" s="91"/>
      <c r="U6034" s="91"/>
      <c r="W6034" s="47"/>
      <c r="Y6034" s="80"/>
    </row>
    <row r="6035" spans="6:25">
      <c r="F6035" s="91"/>
      <c r="G6035" s="46"/>
      <c r="N6035" s="91"/>
      <c r="U6035" s="91"/>
      <c r="W6035" s="47"/>
      <c r="Y6035" s="80"/>
    </row>
    <row r="6036" spans="6:25">
      <c r="F6036" s="91"/>
      <c r="G6036" s="46"/>
      <c r="N6036" s="91"/>
      <c r="U6036" s="91"/>
      <c r="W6036" s="47"/>
      <c r="Y6036" s="80"/>
    </row>
    <row r="6037" spans="6:25">
      <c r="F6037" s="91"/>
      <c r="G6037" s="46"/>
      <c r="N6037" s="91"/>
      <c r="U6037" s="91"/>
      <c r="W6037" s="47"/>
      <c r="Y6037" s="80"/>
    </row>
    <row r="6038" spans="6:25">
      <c r="F6038" s="91"/>
      <c r="G6038" s="46"/>
      <c r="N6038" s="91"/>
      <c r="U6038" s="91"/>
      <c r="W6038" s="47"/>
      <c r="Y6038" s="80"/>
    </row>
    <row r="6039" spans="6:25">
      <c r="F6039" s="91"/>
      <c r="G6039" s="46"/>
      <c r="N6039" s="91"/>
      <c r="U6039" s="91"/>
      <c r="W6039" s="47"/>
      <c r="Y6039" s="80"/>
    </row>
    <row r="6040" spans="6:25">
      <c r="F6040" s="91"/>
      <c r="G6040" s="46"/>
      <c r="N6040" s="91"/>
      <c r="U6040" s="91"/>
      <c r="W6040" s="47"/>
      <c r="Y6040" s="80"/>
    </row>
    <row r="6041" spans="6:25">
      <c r="F6041" s="91"/>
      <c r="G6041" s="46"/>
      <c r="U6041" s="91"/>
      <c r="W6041" s="47"/>
      <c r="Y6041" s="80"/>
    </row>
    <row r="6042" spans="6:25">
      <c r="F6042" s="91"/>
      <c r="G6042" s="46"/>
      <c r="N6042" s="91"/>
      <c r="U6042" s="91"/>
      <c r="W6042" s="47"/>
      <c r="Y6042" s="80"/>
    </row>
    <row r="6043" spans="6:25">
      <c r="F6043" s="91"/>
      <c r="G6043" s="46"/>
      <c r="U6043" s="91"/>
      <c r="W6043" s="47"/>
      <c r="Y6043" s="80"/>
    </row>
    <row r="6044" spans="6:25">
      <c r="F6044" s="91"/>
      <c r="G6044" s="46"/>
      <c r="N6044" s="91"/>
      <c r="U6044" s="91"/>
      <c r="W6044" s="47"/>
      <c r="Y6044" s="80"/>
    </row>
    <row r="6045" spans="6:25">
      <c r="F6045" s="91"/>
      <c r="G6045" s="46"/>
      <c r="N6045" s="91"/>
      <c r="U6045" s="91"/>
      <c r="W6045" s="47"/>
      <c r="Y6045" s="80"/>
    </row>
    <row r="6046" spans="6:25">
      <c r="F6046" s="91"/>
      <c r="G6046" s="46"/>
      <c r="N6046" s="91"/>
      <c r="U6046" s="91"/>
      <c r="W6046" s="47"/>
      <c r="Y6046" s="80"/>
    </row>
    <row r="6047" spans="6:25">
      <c r="F6047" s="91"/>
      <c r="G6047" s="46"/>
      <c r="N6047" s="91"/>
      <c r="U6047" s="91"/>
      <c r="W6047" s="47"/>
      <c r="Y6047" s="80"/>
    </row>
    <row r="6048" spans="6:25">
      <c r="F6048" s="91"/>
      <c r="G6048" s="46"/>
      <c r="N6048" s="91"/>
      <c r="U6048" s="91"/>
      <c r="W6048" s="47"/>
      <c r="Y6048" s="80"/>
    </row>
    <row r="6049" spans="6:25">
      <c r="F6049" s="91"/>
      <c r="G6049" s="46"/>
      <c r="N6049" s="91"/>
      <c r="U6049" s="91"/>
      <c r="W6049" s="47"/>
      <c r="Y6049" s="80"/>
    </row>
    <row r="6050" spans="6:25">
      <c r="F6050" s="91"/>
      <c r="G6050" s="46"/>
      <c r="N6050" s="91"/>
      <c r="U6050" s="91"/>
      <c r="W6050" s="47"/>
      <c r="Y6050" s="80"/>
    </row>
    <row r="6051" spans="6:25">
      <c r="F6051" s="91"/>
      <c r="G6051" s="46"/>
      <c r="N6051" s="91"/>
      <c r="U6051" s="91"/>
      <c r="W6051" s="47"/>
      <c r="Y6051" s="80"/>
    </row>
    <row r="6052" spans="6:25">
      <c r="F6052" s="91"/>
      <c r="G6052" s="46"/>
      <c r="N6052" s="91"/>
      <c r="U6052" s="91"/>
      <c r="W6052" s="47"/>
      <c r="Y6052" s="80"/>
    </row>
    <row r="6053" spans="6:25">
      <c r="F6053" s="91"/>
      <c r="G6053" s="46"/>
      <c r="N6053" s="91"/>
      <c r="U6053" s="91"/>
      <c r="W6053" s="47"/>
      <c r="Y6053" s="80"/>
    </row>
    <row r="6054" spans="6:25">
      <c r="F6054" s="91"/>
      <c r="G6054" s="46"/>
      <c r="N6054" s="91"/>
      <c r="U6054" s="91"/>
      <c r="W6054" s="47"/>
      <c r="Y6054" s="80"/>
    </row>
    <row r="6055" spans="6:25">
      <c r="F6055" s="91"/>
      <c r="G6055" s="46"/>
      <c r="N6055" s="91"/>
      <c r="U6055" s="91"/>
      <c r="W6055" s="47"/>
      <c r="Y6055" s="80"/>
    </row>
    <row r="6056" spans="6:25">
      <c r="F6056" s="91"/>
      <c r="G6056" s="46"/>
      <c r="N6056" s="91"/>
      <c r="U6056" s="91"/>
      <c r="W6056" s="47"/>
      <c r="Y6056" s="80"/>
    </row>
    <row r="6057" spans="6:25">
      <c r="F6057" s="91"/>
      <c r="G6057" s="46"/>
      <c r="U6057" s="91"/>
      <c r="W6057" s="47"/>
      <c r="Y6057" s="80"/>
    </row>
    <row r="6058" spans="6:25">
      <c r="F6058" s="91"/>
      <c r="G6058" s="46"/>
      <c r="N6058" s="91"/>
      <c r="U6058" s="91"/>
      <c r="W6058" s="47"/>
      <c r="Y6058" s="80"/>
    </row>
    <row r="6059" spans="6:25">
      <c r="F6059" s="91"/>
      <c r="G6059" s="46"/>
      <c r="U6059" s="91"/>
      <c r="W6059" s="47"/>
      <c r="Y6059" s="80"/>
    </row>
    <row r="6060" spans="6:25">
      <c r="F6060" s="91"/>
      <c r="G6060" s="46"/>
      <c r="N6060" s="91"/>
      <c r="U6060" s="91"/>
      <c r="W6060" s="47"/>
      <c r="Y6060" s="80"/>
    </row>
    <row r="6061" spans="6:25">
      <c r="F6061" s="91"/>
      <c r="G6061" s="46"/>
      <c r="N6061" s="91"/>
      <c r="U6061" s="91"/>
      <c r="W6061" s="47"/>
      <c r="Y6061" s="80"/>
    </row>
    <row r="6062" spans="6:25">
      <c r="F6062" s="91"/>
      <c r="G6062" s="46"/>
      <c r="N6062" s="91"/>
      <c r="U6062" s="91"/>
      <c r="W6062" s="47"/>
      <c r="Y6062" s="80"/>
    </row>
    <row r="6063" spans="6:25">
      <c r="F6063" s="91"/>
      <c r="G6063" s="46"/>
      <c r="N6063" s="91"/>
      <c r="U6063" s="91"/>
      <c r="W6063" s="47"/>
      <c r="Y6063" s="80"/>
    </row>
    <row r="6064" spans="6:25">
      <c r="F6064" s="91"/>
      <c r="G6064" s="46"/>
      <c r="N6064" s="91"/>
      <c r="U6064" s="91"/>
      <c r="W6064" s="47"/>
      <c r="Y6064" s="80"/>
    </row>
    <row r="6065" spans="6:25">
      <c r="F6065" s="91"/>
      <c r="G6065" s="46"/>
      <c r="N6065" s="91"/>
      <c r="U6065" s="91"/>
      <c r="W6065" s="47"/>
      <c r="Y6065" s="80"/>
    </row>
    <row r="6066" spans="6:25">
      <c r="F6066" s="91"/>
      <c r="G6066" s="46"/>
      <c r="N6066" s="91"/>
      <c r="U6066" s="91"/>
      <c r="W6066" s="47"/>
      <c r="Y6066" s="80"/>
    </row>
    <row r="6067" spans="6:25">
      <c r="F6067" s="91"/>
      <c r="G6067" s="46"/>
      <c r="N6067" s="91"/>
      <c r="U6067" s="91"/>
      <c r="W6067" s="47"/>
      <c r="Y6067" s="80"/>
    </row>
    <row r="6068" spans="6:25">
      <c r="F6068" s="91"/>
      <c r="G6068" s="46"/>
      <c r="U6068" s="91"/>
      <c r="W6068" s="47"/>
      <c r="Y6068" s="80"/>
    </row>
    <row r="6069" spans="6:25">
      <c r="F6069" s="91"/>
      <c r="G6069" s="46"/>
      <c r="N6069" s="91"/>
      <c r="U6069" s="91"/>
      <c r="W6069" s="47"/>
      <c r="Y6069" s="80"/>
    </row>
    <row r="6070" spans="6:25">
      <c r="F6070" s="91"/>
      <c r="G6070" s="46"/>
      <c r="N6070" s="91"/>
      <c r="U6070" s="91"/>
      <c r="W6070" s="47"/>
      <c r="Y6070" s="80"/>
    </row>
    <row r="6071" spans="6:25">
      <c r="F6071" s="91"/>
      <c r="G6071" s="46"/>
      <c r="N6071" s="91"/>
      <c r="U6071" s="91"/>
      <c r="W6071" s="47"/>
      <c r="Y6071" s="80"/>
    </row>
    <row r="6072" spans="6:25">
      <c r="F6072" s="91"/>
      <c r="G6072" s="46"/>
      <c r="N6072" s="91"/>
      <c r="U6072" s="91"/>
      <c r="W6072" s="47"/>
      <c r="Y6072" s="80"/>
    </row>
    <row r="6073" spans="6:25">
      <c r="F6073" s="91"/>
      <c r="G6073" s="46"/>
      <c r="N6073" s="91"/>
      <c r="U6073" s="91"/>
      <c r="W6073" s="47"/>
      <c r="Y6073" s="80"/>
    </row>
    <row r="6074" spans="6:25">
      <c r="F6074" s="91"/>
      <c r="G6074" s="46"/>
      <c r="N6074" s="91"/>
      <c r="U6074" s="91"/>
      <c r="W6074" s="47"/>
      <c r="Y6074" s="80"/>
    </row>
    <row r="6075" spans="6:25">
      <c r="F6075" s="91"/>
      <c r="G6075" s="46"/>
      <c r="N6075" s="91"/>
      <c r="U6075" s="91"/>
      <c r="W6075" s="47"/>
      <c r="Y6075" s="80"/>
    </row>
    <row r="6076" spans="6:25">
      <c r="F6076" s="91"/>
      <c r="G6076" s="46"/>
      <c r="N6076" s="91"/>
      <c r="U6076" s="91"/>
      <c r="W6076" s="47"/>
      <c r="Y6076" s="80"/>
    </row>
    <row r="6077" spans="6:25">
      <c r="F6077" s="91"/>
      <c r="G6077" s="46"/>
      <c r="N6077" s="91"/>
      <c r="U6077" s="91"/>
      <c r="W6077" s="47"/>
      <c r="Y6077" s="80"/>
    </row>
    <row r="6078" spans="6:25">
      <c r="F6078" s="91"/>
      <c r="G6078" s="46"/>
      <c r="N6078" s="91"/>
      <c r="U6078" s="91"/>
      <c r="W6078" s="47"/>
      <c r="Y6078" s="80"/>
    </row>
    <row r="6079" spans="6:25">
      <c r="F6079" s="91"/>
      <c r="G6079" s="46"/>
      <c r="N6079" s="91"/>
      <c r="U6079" s="91"/>
      <c r="W6079" s="47"/>
      <c r="Y6079" s="80"/>
    </row>
    <row r="6080" spans="6:25">
      <c r="F6080" s="91"/>
      <c r="G6080" s="46"/>
      <c r="N6080" s="91"/>
      <c r="U6080" s="91"/>
      <c r="W6080" s="47"/>
      <c r="Y6080" s="80"/>
    </row>
    <row r="6081" spans="6:25">
      <c r="F6081" s="91"/>
      <c r="G6081" s="46"/>
      <c r="N6081" s="91"/>
      <c r="U6081" s="91"/>
      <c r="W6081" s="47"/>
      <c r="Y6081" s="80"/>
    </row>
    <row r="6082" spans="6:25">
      <c r="F6082" s="91"/>
      <c r="G6082" s="46"/>
      <c r="N6082" s="91"/>
      <c r="U6082" s="91"/>
      <c r="W6082" s="47"/>
      <c r="Y6082" s="80"/>
    </row>
    <row r="6083" spans="6:25">
      <c r="F6083" s="91"/>
      <c r="G6083" s="46"/>
      <c r="N6083" s="91"/>
      <c r="U6083" s="91"/>
      <c r="W6083" s="47"/>
      <c r="Y6083" s="80"/>
    </row>
    <row r="6084" spans="6:25">
      <c r="F6084" s="91"/>
      <c r="G6084" s="46"/>
      <c r="N6084" s="91"/>
      <c r="U6084" s="91"/>
      <c r="W6084" s="47"/>
      <c r="Y6084" s="80"/>
    </row>
    <row r="6085" spans="6:25">
      <c r="F6085" s="91"/>
      <c r="G6085" s="46"/>
      <c r="N6085" s="91"/>
      <c r="U6085" s="91"/>
      <c r="W6085" s="47"/>
      <c r="Y6085" s="80"/>
    </row>
    <row r="6086" spans="6:25">
      <c r="F6086" s="91"/>
      <c r="G6086" s="46"/>
      <c r="N6086" s="91"/>
      <c r="U6086" s="91"/>
      <c r="W6086" s="47"/>
      <c r="Y6086" s="80"/>
    </row>
    <row r="6087" spans="6:25">
      <c r="F6087" s="91"/>
      <c r="G6087" s="46"/>
      <c r="N6087" s="91"/>
      <c r="U6087" s="91"/>
      <c r="W6087" s="47"/>
      <c r="Y6087" s="80"/>
    </row>
    <row r="6088" spans="6:25">
      <c r="F6088" s="91"/>
      <c r="G6088" s="46"/>
      <c r="N6088" s="91"/>
      <c r="U6088" s="91"/>
      <c r="W6088" s="47"/>
      <c r="Y6088" s="80"/>
    </row>
    <row r="6089" spans="6:25">
      <c r="F6089" s="91"/>
      <c r="G6089" s="46"/>
      <c r="N6089" s="91"/>
      <c r="U6089" s="91"/>
      <c r="W6089" s="47"/>
      <c r="Y6089" s="80"/>
    </row>
    <row r="6090" spans="6:25">
      <c r="F6090" s="91"/>
      <c r="G6090" s="46"/>
      <c r="N6090" s="91"/>
      <c r="U6090" s="91"/>
      <c r="W6090" s="47"/>
      <c r="Y6090" s="80"/>
    </row>
    <row r="6091" spans="6:25">
      <c r="F6091" s="91"/>
      <c r="G6091" s="46"/>
      <c r="U6091" s="91"/>
      <c r="W6091" s="47"/>
      <c r="Y6091" s="80"/>
    </row>
    <row r="6092" spans="6:25">
      <c r="F6092" s="91"/>
      <c r="G6092" s="46"/>
      <c r="U6092" s="91"/>
      <c r="W6092" s="47"/>
      <c r="Y6092" s="80"/>
    </row>
    <row r="6093" spans="6:25">
      <c r="F6093" s="91"/>
      <c r="G6093" s="46"/>
      <c r="U6093" s="91"/>
      <c r="W6093" s="47"/>
      <c r="Y6093" s="80"/>
    </row>
    <row r="6094" spans="6:25">
      <c r="F6094" s="91"/>
      <c r="G6094" s="46"/>
      <c r="U6094" s="91"/>
      <c r="W6094" s="47"/>
      <c r="Y6094" s="80"/>
    </row>
    <row r="6095" spans="6:25">
      <c r="F6095" s="91"/>
      <c r="G6095" s="46"/>
      <c r="U6095" s="91"/>
      <c r="W6095" s="47"/>
      <c r="Y6095" s="80"/>
    </row>
    <row r="6096" spans="6:25">
      <c r="F6096" s="91"/>
      <c r="G6096" s="46"/>
      <c r="U6096" s="91"/>
      <c r="W6096" s="47"/>
      <c r="Y6096" s="80"/>
    </row>
    <row r="6097" spans="6:25">
      <c r="F6097" s="91"/>
      <c r="G6097" s="46"/>
      <c r="U6097" s="91"/>
      <c r="W6097" s="47"/>
      <c r="Y6097" s="80"/>
    </row>
    <row r="6098" spans="6:25">
      <c r="F6098" s="91"/>
      <c r="G6098" s="46"/>
      <c r="U6098" s="91"/>
      <c r="W6098" s="47"/>
      <c r="Y6098" s="80"/>
    </row>
    <row r="6099" spans="6:25">
      <c r="F6099" s="91"/>
      <c r="G6099" s="46"/>
      <c r="U6099" s="91"/>
      <c r="W6099" s="47"/>
      <c r="Y6099" s="80"/>
    </row>
    <row r="6100" spans="6:25">
      <c r="F6100" s="91"/>
      <c r="G6100" s="46"/>
      <c r="U6100" s="91"/>
      <c r="W6100" s="47"/>
      <c r="Y6100" s="80"/>
    </row>
    <row r="6101" spans="6:25">
      <c r="F6101" s="91"/>
      <c r="G6101" s="46"/>
      <c r="U6101" s="91"/>
      <c r="W6101" s="47"/>
      <c r="Y6101" s="80"/>
    </row>
    <row r="6102" spans="6:25">
      <c r="F6102" s="91"/>
      <c r="G6102" s="46"/>
      <c r="U6102" s="91"/>
      <c r="W6102" s="47"/>
      <c r="Y6102" s="80"/>
    </row>
    <row r="6103" spans="6:25">
      <c r="F6103" s="91"/>
      <c r="G6103" s="46"/>
      <c r="U6103" s="91"/>
      <c r="W6103" s="47"/>
      <c r="Y6103" s="80"/>
    </row>
    <row r="6104" spans="6:25">
      <c r="F6104" s="91"/>
      <c r="G6104" s="46"/>
      <c r="U6104" s="91"/>
      <c r="W6104" s="47"/>
      <c r="Y6104" s="80"/>
    </row>
    <row r="6105" spans="6:25">
      <c r="F6105" s="91"/>
      <c r="G6105" s="46"/>
      <c r="U6105" s="91"/>
      <c r="W6105" s="47"/>
      <c r="Y6105" s="80"/>
    </row>
    <row r="6106" spans="6:25">
      <c r="F6106" s="91"/>
      <c r="G6106" s="46"/>
      <c r="U6106" s="91"/>
      <c r="W6106" s="47"/>
      <c r="Y6106" s="80"/>
    </row>
    <row r="6107" spans="6:25">
      <c r="F6107" s="91"/>
      <c r="G6107" s="46"/>
      <c r="U6107" s="91"/>
      <c r="W6107" s="47"/>
      <c r="Y6107" s="80"/>
    </row>
    <row r="6108" spans="6:25">
      <c r="F6108" s="91"/>
      <c r="G6108" s="46"/>
      <c r="U6108" s="91"/>
      <c r="W6108" s="47"/>
      <c r="Y6108" s="80"/>
    </row>
    <row r="6109" spans="6:25">
      <c r="F6109" s="91"/>
      <c r="G6109" s="46"/>
      <c r="U6109" s="91"/>
      <c r="W6109" s="47"/>
      <c r="Y6109" s="80"/>
    </row>
    <row r="6110" spans="6:25">
      <c r="F6110" s="91"/>
      <c r="G6110" s="46"/>
      <c r="U6110" s="91"/>
      <c r="W6110" s="47"/>
      <c r="Y6110" s="80"/>
    </row>
    <row r="6111" spans="6:25">
      <c r="F6111" s="91"/>
      <c r="G6111" s="46"/>
      <c r="N6111" s="66"/>
      <c r="U6111" s="91"/>
      <c r="W6111" s="47"/>
      <c r="Y6111" s="80"/>
    </row>
    <row r="6112" spans="6:25">
      <c r="F6112" s="91"/>
      <c r="G6112" s="46"/>
      <c r="N6112" s="67"/>
      <c r="U6112" s="91"/>
      <c r="W6112" s="47"/>
      <c r="Y6112" s="80"/>
    </row>
    <row r="6113" spans="6:25">
      <c r="F6113" s="91"/>
      <c r="G6113" s="46"/>
      <c r="N6113" s="65"/>
      <c r="U6113" s="91"/>
      <c r="W6113" s="47"/>
      <c r="Y6113" s="80"/>
    </row>
    <row r="6114" spans="6:25">
      <c r="F6114" s="91"/>
      <c r="G6114" s="46"/>
      <c r="N6114" s="64"/>
      <c r="U6114" s="91"/>
      <c r="W6114" s="47"/>
      <c r="Y6114" s="80"/>
    </row>
    <row r="6115" spans="6:25">
      <c r="F6115" s="91"/>
      <c r="G6115" s="46"/>
      <c r="N6115" s="66"/>
      <c r="U6115" s="91"/>
      <c r="W6115" s="47"/>
      <c r="Y6115" s="80"/>
    </row>
    <row r="6116" spans="6:25">
      <c r="F6116" s="91"/>
      <c r="G6116" s="46"/>
      <c r="N6116" s="67"/>
      <c r="U6116" s="91"/>
      <c r="W6116" s="47"/>
      <c r="Y6116" s="80"/>
    </row>
    <row r="6117" spans="6:25">
      <c r="F6117" s="91"/>
      <c r="G6117" s="46"/>
      <c r="N6117" s="68"/>
      <c r="U6117" s="91"/>
      <c r="W6117" s="47"/>
      <c r="Y6117" s="80"/>
    </row>
    <row r="6118" spans="6:25">
      <c r="F6118" s="91"/>
      <c r="G6118" s="46"/>
      <c r="N6118" s="91"/>
      <c r="U6118" s="91"/>
      <c r="W6118" s="47"/>
      <c r="Y6118" s="80"/>
    </row>
    <row r="6119" spans="6:25">
      <c r="F6119" s="91"/>
      <c r="G6119" s="46"/>
      <c r="N6119" s="69"/>
      <c r="U6119" s="91"/>
      <c r="W6119" s="47"/>
      <c r="Y6119" s="80"/>
    </row>
    <row r="6120" spans="6:25">
      <c r="F6120" s="91"/>
      <c r="G6120" s="46"/>
      <c r="N6120" s="65"/>
      <c r="U6120" s="91"/>
      <c r="W6120" s="47"/>
      <c r="Y6120" s="80"/>
    </row>
    <row r="6121" spans="6:25">
      <c r="F6121" s="91"/>
      <c r="G6121" s="46"/>
      <c r="N6121" s="65"/>
      <c r="U6121" s="91"/>
      <c r="W6121" s="47"/>
      <c r="Y6121" s="80"/>
    </row>
    <row r="6122" spans="6:25">
      <c r="F6122" s="91"/>
      <c r="G6122" s="46"/>
      <c r="N6122" s="64"/>
      <c r="U6122" s="91"/>
      <c r="W6122" s="47"/>
      <c r="Y6122" s="80"/>
    </row>
    <row r="6123" spans="6:25">
      <c r="F6123" s="91"/>
      <c r="G6123" s="46"/>
      <c r="N6123" s="91"/>
      <c r="U6123" s="91"/>
      <c r="W6123" s="47"/>
      <c r="Y6123" s="80"/>
    </row>
    <row r="6124" spans="6:25">
      <c r="F6124" s="91"/>
      <c r="G6124" s="46"/>
      <c r="N6124" s="91"/>
      <c r="U6124" s="91"/>
      <c r="W6124" s="47"/>
      <c r="Y6124" s="80"/>
    </row>
    <row r="6125" spans="6:25">
      <c r="F6125" s="91"/>
      <c r="G6125" s="46"/>
      <c r="N6125" s="91"/>
      <c r="U6125" s="91"/>
      <c r="W6125" s="47"/>
      <c r="Y6125" s="80"/>
    </row>
    <row r="6126" spans="6:25">
      <c r="F6126" s="91"/>
      <c r="G6126" s="46"/>
      <c r="N6126" s="91"/>
      <c r="U6126" s="91"/>
      <c r="W6126" s="47"/>
      <c r="Y6126" s="80"/>
    </row>
    <row r="6127" spans="6:25">
      <c r="F6127" s="91"/>
      <c r="G6127" s="46"/>
      <c r="N6127" s="91"/>
      <c r="U6127" s="91"/>
      <c r="W6127" s="47"/>
      <c r="Y6127" s="80"/>
    </row>
    <row r="6128" spans="6:25">
      <c r="F6128" s="91"/>
      <c r="G6128" s="46"/>
      <c r="N6128" s="91"/>
      <c r="U6128" s="91"/>
      <c r="W6128" s="47"/>
      <c r="Y6128" s="80"/>
    </row>
    <row r="6129" spans="6:25">
      <c r="F6129" s="91"/>
      <c r="G6129" s="46"/>
      <c r="N6129" s="91"/>
      <c r="U6129" s="91"/>
      <c r="W6129" s="47"/>
      <c r="Y6129" s="80"/>
    </row>
    <row r="6130" spans="6:25">
      <c r="F6130" s="91"/>
      <c r="G6130" s="46"/>
      <c r="N6130" s="91"/>
      <c r="U6130" s="91"/>
      <c r="W6130" s="47"/>
      <c r="Y6130" s="80"/>
    </row>
    <row r="6131" spans="6:25">
      <c r="F6131" s="91"/>
      <c r="G6131" s="46"/>
      <c r="N6131" s="91"/>
      <c r="U6131" s="91"/>
      <c r="W6131" s="47"/>
      <c r="Y6131" s="80"/>
    </row>
    <row r="6132" spans="6:25">
      <c r="F6132" s="91"/>
      <c r="G6132" s="46"/>
      <c r="N6132" s="91"/>
      <c r="U6132" s="91"/>
      <c r="W6132" s="47"/>
      <c r="Y6132" s="80"/>
    </row>
    <row r="6133" spans="6:25">
      <c r="F6133" s="91"/>
      <c r="G6133" s="46"/>
      <c r="N6133" s="91"/>
      <c r="U6133" s="91"/>
      <c r="W6133" s="47"/>
      <c r="Y6133" s="80"/>
    </row>
    <row r="6134" spans="6:25">
      <c r="F6134" s="91"/>
      <c r="G6134" s="46"/>
      <c r="N6134" s="91"/>
      <c r="U6134" s="91"/>
      <c r="W6134" s="47"/>
      <c r="Y6134" s="80"/>
    </row>
    <row r="6135" spans="6:25">
      <c r="F6135" s="91"/>
      <c r="G6135" s="46"/>
      <c r="N6135" s="91"/>
      <c r="U6135" s="91"/>
      <c r="W6135" s="47"/>
      <c r="Y6135" s="80"/>
    </row>
    <row r="6136" spans="6:25">
      <c r="F6136" s="91"/>
      <c r="G6136" s="46"/>
      <c r="N6136" s="91"/>
      <c r="U6136" s="91"/>
      <c r="W6136" s="47"/>
      <c r="Y6136" s="80"/>
    </row>
    <row r="6137" spans="6:25">
      <c r="F6137" s="91"/>
      <c r="G6137" s="46"/>
      <c r="N6137" s="91"/>
      <c r="U6137" s="91"/>
      <c r="W6137" s="47"/>
      <c r="Y6137" s="80"/>
    </row>
    <row r="6138" spans="6:25">
      <c r="F6138" s="91"/>
      <c r="G6138" s="46"/>
      <c r="N6138" s="91"/>
      <c r="U6138" s="91"/>
      <c r="W6138" s="47"/>
      <c r="Y6138" s="80"/>
    </row>
    <row r="6139" spans="6:25">
      <c r="F6139" s="91"/>
      <c r="G6139" s="46"/>
      <c r="N6139" s="91"/>
      <c r="U6139" s="91"/>
      <c r="W6139" s="47"/>
      <c r="Y6139" s="80"/>
    </row>
    <row r="6140" spans="6:25">
      <c r="F6140" s="91"/>
      <c r="G6140" s="46"/>
      <c r="U6140" s="91"/>
      <c r="W6140" s="47"/>
      <c r="Y6140" s="80"/>
    </row>
    <row r="6141" spans="6:25">
      <c r="F6141" s="91"/>
      <c r="G6141" s="46"/>
      <c r="N6141" s="91"/>
      <c r="U6141" s="91"/>
      <c r="W6141" s="47"/>
      <c r="Y6141" s="80"/>
    </row>
    <row r="6142" spans="6:25">
      <c r="F6142" s="91"/>
      <c r="G6142" s="46"/>
      <c r="U6142" s="91"/>
      <c r="W6142" s="47"/>
      <c r="Y6142" s="80"/>
    </row>
    <row r="6143" spans="6:25">
      <c r="F6143" s="91"/>
      <c r="G6143" s="46"/>
      <c r="N6143" s="91"/>
      <c r="U6143" s="91"/>
      <c r="W6143" s="47"/>
      <c r="Y6143" s="80"/>
    </row>
    <row r="6144" spans="6:25">
      <c r="F6144" s="91"/>
      <c r="G6144" s="46"/>
      <c r="N6144" s="91"/>
      <c r="U6144" s="91"/>
      <c r="W6144" s="47"/>
      <c r="Y6144" s="80"/>
    </row>
    <row r="6145" spans="6:25">
      <c r="F6145" s="91"/>
      <c r="G6145" s="46"/>
      <c r="N6145" s="91"/>
      <c r="U6145" s="91"/>
      <c r="W6145" s="47"/>
      <c r="Y6145" s="80"/>
    </row>
    <row r="6146" spans="6:25">
      <c r="F6146" s="91"/>
      <c r="G6146" s="46"/>
      <c r="N6146" s="91"/>
      <c r="U6146" s="91"/>
      <c r="W6146" s="47"/>
      <c r="Y6146" s="80"/>
    </row>
    <row r="6147" spans="6:25">
      <c r="F6147" s="91"/>
      <c r="G6147" s="46"/>
      <c r="N6147" s="91"/>
      <c r="U6147" s="91"/>
      <c r="W6147" s="47"/>
      <c r="Y6147" s="80"/>
    </row>
    <row r="6148" spans="6:25">
      <c r="F6148" s="91"/>
      <c r="G6148" s="46"/>
      <c r="N6148" s="91"/>
      <c r="U6148" s="91"/>
      <c r="W6148" s="47"/>
      <c r="Y6148" s="80"/>
    </row>
    <row r="6149" spans="6:25">
      <c r="F6149" s="91"/>
      <c r="G6149" s="46"/>
      <c r="N6149" s="91"/>
      <c r="U6149" s="91"/>
      <c r="W6149" s="47"/>
      <c r="Y6149" s="80"/>
    </row>
    <row r="6150" spans="6:25">
      <c r="F6150" s="91"/>
      <c r="G6150" s="46"/>
      <c r="N6150" s="91"/>
      <c r="U6150" s="91"/>
      <c r="W6150" s="47"/>
      <c r="Y6150" s="80"/>
    </row>
    <row r="6151" spans="6:25">
      <c r="F6151" s="91"/>
      <c r="G6151" s="46"/>
      <c r="N6151" s="91"/>
      <c r="U6151" s="91"/>
      <c r="W6151" s="47"/>
      <c r="Y6151" s="80"/>
    </row>
    <row r="6152" spans="6:25">
      <c r="F6152" s="91"/>
      <c r="G6152" s="46"/>
      <c r="N6152" s="91"/>
      <c r="U6152" s="91"/>
      <c r="W6152" s="47"/>
      <c r="Y6152" s="80"/>
    </row>
    <row r="6153" spans="6:25">
      <c r="F6153" s="91"/>
      <c r="G6153" s="46"/>
      <c r="N6153" s="91"/>
      <c r="U6153" s="91"/>
      <c r="W6153" s="47"/>
      <c r="Y6153" s="80"/>
    </row>
    <row r="6154" spans="6:25">
      <c r="F6154" s="91"/>
      <c r="G6154" s="46"/>
      <c r="N6154" s="91"/>
      <c r="U6154" s="91"/>
      <c r="W6154" s="47"/>
      <c r="Y6154" s="80"/>
    </row>
    <row r="6155" spans="6:25">
      <c r="F6155" s="91"/>
      <c r="G6155" s="46"/>
      <c r="N6155" s="91"/>
      <c r="U6155" s="91"/>
      <c r="W6155" s="47"/>
      <c r="Y6155" s="80"/>
    </row>
    <row r="6156" spans="6:25">
      <c r="F6156" s="91"/>
      <c r="G6156" s="46"/>
      <c r="U6156" s="91"/>
      <c r="W6156" s="47"/>
      <c r="Y6156" s="80"/>
    </row>
    <row r="6157" spans="6:25">
      <c r="F6157" s="91"/>
      <c r="G6157" s="46"/>
      <c r="N6157" s="91"/>
      <c r="U6157" s="91"/>
      <c r="W6157" s="47"/>
      <c r="Y6157" s="80"/>
    </row>
    <row r="6158" spans="6:25">
      <c r="F6158" s="91"/>
      <c r="G6158" s="46"/>
      <c r="U6158" s="91"/>
      <c r="W6158" s="47"/>
      <c r="Y6158" s="80"/>
    </row>
    <row r="6159" spans="6:25">
      <c r="F6159" s="91"/>
      <c r="G6159" s="46"/>
      <c r="N6159" s="91"/>
      <c r="U6159" s="91"/>
      <c r="W6159" s="47"/>
      <c r="Y6159" s="80"/>
    </row>
    <row r="6160" spans="6:25">
      <c r="F6160" s="91"/>
      <c r="G6160" s="46"/>
      <c r="N6160" s="91"/>
      <c r="U6160" s="91"/>
      <c r="W6160" s="47"/>
      <c r="Y6160" s="80"/>
    </row>
    <row r="6161" spans="6:25">
      <c r="F6161" s="91"/>
      <c r="G6161" s="46"/>
      <c r="N6161" s="91"/>
      <c r="U6161" s="91"/>
      <c r="W6161" s="47"/>
      <c r="Y6161" s="80"/>
    </row>
    <row r="6162" spans="6:25">
      <c r="F6162" s="91"/>
      <c r="G6162" s="46"/>
      <c r="N6162" s="91"/>
      <c r="U6162" s="91"/>
      <c r="W6162" s="47"/>
      <c r="Y6162" s="80"/>
    </row>
    <row r="6163" spans="6:25">
      <c r="F6163" s="91"/>
      <c r="G6163" s="46"/>
      <c r="N6163" s="91"/>
      <c r="U6163" s="91"/>
      <c r="W6163" s="47"/>
      <c r="Y6163" s="80"/>
    </row>
    <row r="6164" spans="6:25">
      <c r="F6164" s="91"/>
      <c r="G6164" s="46"/>
      <c r="N6164" s="91"/>
      <c r="U6164" s="91"/>
      <c r="W6164" s="47"/>
      <c r="Y6164" s="80"/>
    </row>
    <row r="6165" spans="6:25">
      <c r="F6165" s="91"/>
      <c r="G6165" s="46"/>
      <c r="N6165" s="91"/>
      <c r="U6165" s="91"/>
      <c r="W6165" s="47"/>
      <c r="Y6165" s="80"/>
    </row>
    <row r="6166" spans="6:25">
      <c r="F6166" s="91"/>
      <c r="G6166" s="46"/>
      <c r="N6166" s="91"/>
      <c r="U6166" s="91"/>
      <c r="W6166" s="47"/>
      <c r="Y6166" s="80"/>
    </row>
    <row r="6167" spans="6:25">
      <c r="F6167" s="91"/>
      <c r="G6167" s="46"/>
      <c r="U6167" s="91"/>
      <c r="W6167" s="47"/>
      <c r="Y6167" s="80"/>
    </row>
    <row r="6168" spans="6:25">
      <c r="F6168" s="91"/>
      <c r="G6168" s="46"/>
      <c r="N6168" s="91"/>
      <c r="U6168" s="91"/>
      <c r="W6168" s="47"/>
      <c r="Y6168" s="80"/>
    </row>
    <row r="6169" spans="6:25">
      <c r="F6169" s="91"/>
      <c r="G6169" s="46"/>
      <c r="N6169" s="91"/>
      <c r="U6169" s="91"/>
      <c r="W6169" s="47"/>
      <c r="Y6169" s="80"/>
    </row>
    <row r="6170" spans="6:25">
      <c r="F6170" s="91"/>
      <c r="G6170" s="46"/>
      <c r="N6170" s="91"/>
      <c r="U6170" s="91"/>
      <c r="W6170" s="47"/>
      <c r="Y6170" s="80"/>
    </row>
    <row r="6171" spans="6:25">
      <c r="F6171" s="91"/>
      <c r="G6171" s="46"/>
      <c r="N6171" s="91"/>
      <c r="U6171" s="91"/>
      <c r="W6171" s="47"/>
      <c r="Y6171" s="80"/>
    </row>
    <row r="6172" spans="6:25">
      <c r="F6172" s="91"/>
      <c r="G6172" s="46"/>
      <c r="N6172" s="91"/>
      <c r="U6172" s="91"/>
      <c r="W6172" s="47"/>
      <c r="Y6172" s="80"/>
    </row>
    <row r="6173" spans="6:25">
      <c r="F6173" s="91"/>
      <c r="G6173" s="46"/>
      <c r="N6173" s="91"/>
      <c r="U6173" s="91"/>
      <c r="W6173" s="47"/>
      <c r="Y6173" s="80"/>
    </row>
    <row r="6174" spans="6:25">
      <c r="F6174" s="91"/>
      <c r="G6174" s="46"/>
      <c r="N6174" s="91"/>
      <c r="U6174" s="91"/>
      <c r="W6174" s="47"/>
      <c r="Y6174" s="80"/>
    </row>
    <row r="6175" spans="6:25">
      <c r="F6175" s="91"/>
      <c r="G6175" s="46"/>
      <c r="N6175" s="91"/>
      <c r="U6175" s="91"/>
      <c r="W6175" s="47"/>
      <c r="Y6175" s="80"/>
    </row>
    <row r="6176" spans="6:25">
      <c r="F6176" s="91"/>
      <c r="G6176" s="46"/>
      <c r="N6176" s="91"/>
      <c r="U6176" s="91"/>
      <c r="W6176" s="47"/>
      <c r="Y6176" s="80"/>
    </row>
    <row r="6177" spans="6:25">
      <c r="F6177" s="91"/>
      <c r="G6177" s="46"/>
      <c r="N6177" s="91"/>
      <c r="U6177" s="91"/>
      <c r="W6177" s="47"/>
      <c r="Y6177" s="80"/>
    </row>
    <row r="6178" spans="6:25">
      <c r="F6178" s="91"/>
      <c r="G6178" s="46"/>
      <c r="N6178" s="91"/>
      <c r="U6178" s="91"/>
      <c r="W6178" s="47"/>
      <c r="Y6178" s="80"/>
    </row>
    <row r="6179" spans="6:25">
      <c r="F6179" s="91"/>
      <c r="G6179" s="46"/>
      <c r="N6179" s="91"/>
      <c r="U6179" s="91"/>
      <c r="W6179" s="47"/>
      <c r="Y6179" s="80"/>
    </row>
    <row r="6180" spans="6:25">
      <c r="F6180" s="91"/>
      <c r="G6180" s="46"/>
      <c r="N6180" s="91"/>
      <c r="U6180" s="91"/>
      <c r="W6180" s="47"/>
      <c r="Y6180" s="80"/>
    </row>
    <row r="6181" spans="6:25">
      <c r="F6181" s="91"/>
      <c r="G6181" s="46"/>
      <c r="N6181" s="91"/>
      <c r="U6181" s="91"/>
      <c r="W6181" s="47"/>
      <c r="Y6181" s="80"/>
    </row>
    <row r="6182" spans="6:25">
      <c r="F6182" s="91"/>
      <c r="G6182" s="46"/>
      <c r="N6182" s="91"/>
      <c r="U6182" s="91"/>
      <c r="W6182" s="47"/>
      <c r="Y6182" s="80"/>
    </row>
    <row r="6183" spans="6:25">
      <c r="F6183" s="91"/>
      <c r="G6183" s="46"/>
      <c r="N6183" s="91"/>
      <c r="U6183" s="91"/>
      <c r="W6183" s="47"/>
      <c r="Y6183" s="80"/>
    </row>
    <row r="6184" spans="6:25">
      <c r="F6184" s="91"/>
      <c r="G6184" s="46"/>
      <c r="N6184" s="91"/>
      <c r="U6184" s="91"/>
      <c r="W6184" s="47"/>
      <c r="Y6184" s="80"/>
    </row>
    <row r="6185" spans="6:25">
      <c r="F6185" s="91"/>
      <c r="G6185" s="46"/>
      <c r="N6185" s="91"/>
      <c r="U6185" s="91"/>
      <c r="W6185" s="47"/>
      <c r="Y6185" s="80"/>
    </row>
    <row r="6186" spans="6:25">
      <c r="F6186" s="91"/>
      <c r="G6186" s="46"/>
      <c r="N6186" s="91"/>
      <c r="U6186" s="91"/>
      <c r="W6186" s="47"/>
      <c r="Y6186" s="80"/>
    </row>
    <row r="6187" spans="6:25">
      <c r="F6187" s="91"/>
      <c r="G6187" s="46"/>
      <c r="N6187" s="91"/>
      <c r="U6187" s="91"/>
      <c r="W6187" s="47"/>
      <c r="Y6187" s="80"/>
    </row>
    <row r="6188" spans="6:25">
      <c r="F6188" s="91"/>
      <c r="G6188" s="46"/>
      <c r="N6188" s="91"/>
      <c r="U6188" s="91"/>
      <c r="W6188" s="47"/>
      <c r="Y6188" s="80"/>
    </row>
    <row r="6189" spans="6:25">
      <c r="F6189" s="91"/>
      <c r="G6189" s="46"/>
      <c r="N6189" s="91"/>
      <c r="U6189" s="91"/>
      <c r="W6189" s="47"/>
      <c r="Y6189" s="80"/>
    </row>
    <row r="6190" spans="6:25">
      <c r="F6190" s="91"/>
      <c r="G6190" s="46"/>
      <c r="U6190" s="91"/>
      <c r="W6190" s="47"/>
      <c r="Y6190" s="80"/>
    </row>
    <row r="6191" spans="6:25">
      <c r="F6191" s="91"/>
      <c r="G6191" s="46"/>
      <c r="U6191" s="91"/>
      <c r="W6191" s="47"/>
      <c r="Y6191" s="80"/>
    </row>
    <row r="6192" spans="6:25">
      <c r="F6192" s="91"/>
      <c r="G6192" s="46"/>
      <c r="U6192" s="91"/>
      <c r="W6192" s="47"/>
      <c r="Y6192" s="80"/>
    </row>
    <row r="6193" spans="6:25">
      <c r="F6193" s="91"/>
      <c r="G6193" s="46"/>
      <c r="U6193" s="91"/>
      <c r="W6193" s="47"/>
      <c r="Y6193" s="80"/>
    </row>
    <row r="6194" spans="6:25">
      <c r="F6194" s="91"/>
      <c r="G6194" s="46"/>
      <c r="U6194" s="91"/>
      <c r="W6194" s="47"/>
      <c r="Y6194" s="80"/>
    </row>
    <row r="6195" spans="6:25">
      <c r="F6195" s="91"/>
      <c r="G6195" s="46"/>
      <c r="U6195" s="91"/>
      <c r="W6195" s="47"/>
      <c r="Y6195" s="80"/>
    </row>
    <row r="6196" spans="6:25">
      <c r="F6196" s="91"/>
      <c r="G6196" s="46"/>
      <c r="U6196" s="91"/>
      <c r="W6196" s="47"/>
      <c r="Y6196" s="80"/>
    </row>
    <row r="6197" spans="6:25">
      <c r="F6197" s="91"/>
      <c r="G6197" s="46"/>
      <c r="U6197" s="91"/>
      <c r="W6197" s="47"/>
      <c r="Y6197" s="80"/>
    </row>
    <row r="6198" spans="6:25">
      <c r="F6198" s="91"/>
      <c r="G6198" s="46"/>
      <c r="U6198" s="91"/>
      <c r="W6198" s="47"/>
      <c r="Y6198" s="80"/>
    </row>
    <row r="6199" spans="6:25">
      <c r="F6199" s="91"/>
      <c r="G6199" s="46"/>
      <c r="U6199" s="91"/>
      <c r="W6199" s="47"/>
      <c r="Y6199" s="80"/>
    </row>
    <row r="6200" spans="6:25">
      <c r="F6200" s="91"/>
      <c r="G6200" s="46"/>
      <c r="U6200" s="91"/>
      <c r="W6200" s="47"/>
      <c r="Y6200" s="80"/>
    </row>
    <row r="6201" spans="6:25">
      <c r="F6201" s="91"/>
      <c r="G6201" s="46"/>
      <c r="U6201" s="91"/>
      <c r="W6201" s="47"/>
      <c r="Y6201" s="80"/>
    </row>
    <row r="6202" spans="6:25">
      <c r="F6202" s="91"/>
      <c r="G6202" s="46"/>
      <c r="U6202" s="91"/>
      <c r="W6202" s="47"/>
      <c r="Y6202" s="80"/>
    </row>
    <row r="6203" spans="6:25">
      <c r="F6203" s="91"/>
      <c r="G6203" s="46"/>
      <c r="U6203" s="91"/>
      <c r="W6203" s="47"/>
      <c r="Y6203" s="80"/>
    </row>
    <row r="6204" spans="6:25">
      <c r="F6204" s="91"/>
      <c r="G6204" s="46"/>
      <c r="U6204" s="91"/>
      <c r="W6204" s="47"/>
      <c r="Y6204" s="80"/>
    </row>
    <row r="6205" spans="6:25">
      <c r="F6205" s="91"/>
      <c r="G6205" s="46"/>
      <c r="U6205" s="91"/>
      <c r="W6205" s="47"/>
      <c r="Y6205" s="80"/>
    </row>
    <row r="6206" spans="6:25">
      <c r="F6206" s="91"/>
      <c r="G6206" s="46"/>
      <c r="U6206" s="91"/>
      <c r="W6206" s="47"/>
      <c r="Y6206" s="80"/>
    </row>
    <row r="6207" spans="6:25">
      <c r="F6207" s="91"/>
      <c r="G6207" s="46"/>
      <c r="U6207" s="91"/>
      <c r="W6207" s="47"/>
      <c r="Y6207" s="80"/>
    </row>
    <row r="6208" spans="6:25">
      <c r="F6208" s="91"/>
      <c r="G6208" s="46"/>
      <c r="U6208" s="91"/>
      <c r="W6208" s="47"/>
      <c r="Y6208" s="80"/>
    </row>
    <row r="6209" spans="6:25">
      <c r="F6209" s="91"/>
      <c r="G6209" s="46"/>
      <c r="U6209" s="91"/>
      <c r="W6209" s="47"/>
      <c r="Y6209" s="80"/>
    </row>
    <row r="6210" spans="6:25">
      <c r="F6210" s="91"/>
      <c r="G6210" s="46"/>
      <c r="N6210" s="66"/>
      <c r="U6210" s="91"/>
      <c r="W6210" s="47"/>
      <c r="Y6210" s="80"/>
    </row>
    <row r="6211" spans="6:25">
      <c r="F6211" s="91"/>
      <c r="G6211" s="46"/>
      <c r="N6211" s="67"/>
      <c r="U6211" s="91"/>
      <c r="W6211" s="47"/>
      <c r="Y6211" s="80"/>
    </row>
    <row r="6212" spans="6:25">
      <c r="F6212" s="91"/>
      <c r="G6212" s="46"/>
      <c r="N6212" s="65"/>
      <c r="U6212" s="91"/>
      <c r="W6212" s="47"/>
      <c r="Y6212" s="80"/>
    </row>
    <row r="6213" spans="6:25">
      <c r="F6213" s="91"/>
      <c r="G6213" s="46"/>
      <c r="N6213" s="64"/>
      <c r="U6213" s="91"/>
      <c r="W6213" s="47"/>
      <c r="Y6213" s="80"/>
    </row>
    <row r="6214" spans="6:25">
      <c r="F6214" s="91"/>
      <c r="G6214" s="46"/>
      <c r="N6214" s="66"/>
      <c r="U6214" s="91"/>
      <c r="W6214" s="47"/>
      <c r="Y6214" s="80"/>
    </row>
    <row r="6215" spans="6:25">
      <c r="F6215" s="91"/>
      <c r="G6215" s="46"/>
      <c r="N6215" s="67"/>
      <c r="U6215" s="91"/>
      <c r="W6215" s="47"/>
      <c r="Y6215" s="80"/>
    </row>
    <row r="6216" spans="6:25">
      <c r="F6216" s="91"/>
      <c r="G6216" s="46"/>
      <c r="N6216" s="68"/>
      <c r="U6216" s="91"/>
      <c r="W6216" s="47"/>
      <c r="Y6216" s="80"/>
    </row>
    <row r="6217" spans="6:25">
      <c r="F6217" s="91"/>
      <c r="G6217" s="46"/>
      <c r="N6217" s="91"/>
      <c r="U6217" s="91"/>
      <c r="W6217" s="47"/>
      <c r="Y6217" s="80"/>
    </row>
    <row r="6218" spans="6:25">
      <c r="F6218" s="91"/>
      <c r="G6218" s="46"/>
      <c r="N6218" s="69"/>
      <c r="U6218" s="91"/>
      <c r="W6218" s="47"/>
      <c r="Y6218" s="80"/>
    </row>
    <row r="6219" spans="6:25">
      <c r="F6219" s="91"/>
      <c r="G6219" s="46"/>
      <c r="N6219" s="65"/>
      <c r="U6219" s="91"/>
      <c r="W6219" s="47"/>
      <c r="Y6219" s="80"/>
    </row>
    <row r="6220" spans="6:25">
      <c r="F6220" s="91"/>
      <c r="G6220" s="46"/>
      <c r="N6220" s="65"/>
      <c r="U6220" s="91"/>
      <c r="W6220" s="47"/>
      <c r="Y6220" s="80"/>
    </row>
    <row r="6221" spans="6:25">
      <c r="F6221" s="91"/>
      <c r="G6221" s="46"/>
      <c r="N6221" s="64"/>
      <c r="U6221" s="91"/>
      <c r="W6221" s="47"/>
      <c r="Y6221" s="80"/>
    </row>
    <row r="6222" spans="6:25">
      <c r="F6222" s="91"/>
      <c r="G6222" s="46"/>
      <c r="N6222" s="91"/>
      <c r="U6222" s="91"/>
      <c r="W6222" s="47"/>
      <c r="Y6222" s="80"/>
    </row>
    <row r="6223" spans="6:25">
      <c r="F6223" s="91"/>
      <c r="G6223" s="46"/>
      <c r="N6223" s="91"/>
      <c r="U6223" s="91"/>
      <c r="W6223" s="47"/>
      <c r="Y6223" s="80"/>
    </row>
    <row r="6224" spans="6:25">
      <c r="F6224" s="91"/>
      <c r="G6224" s="46"/>
      <c r="N6224" s="91"/>
      <c r="U6224" s="91"/>
      <c r="W6224" s="47"/>
      <c r="Y6224" s="80"/>
    </row>
    <row r="6225" spans="6:25">
      <c r="F6225" s="91"/>
      <c r="G6225" s="46"/>
      <c r="N6225" s="91"/>
      <c r="U6225" s="91"/>
      <c r="W6225" s="47"/>
      <c r="Y6225" s="80"/>
    </row>
    <row r="6226" spans="6:25">
      <c r="F6226" s="91"/>
      <c r="G6226" s="46"/>
      <c r="N6226" s="91"/>
      <c r="U6226" s="91"/>
      <c r="W6226" s="47"/>
      <c r="Y6226" s="80"/>
    </row>
    <row r="6227" spans="6:25">
      <c r="F6227" s="91"/>
      <c r="G6227" s="46"/>
      <c r="N6227" s="91"/>
      <c r="U6227" s="91"/>
      <c r="W6227" s="47"/>
      <c r="Y6227" s="80"/>
    </row>
    <row r="6228" spans="6:25">
      <c r="F6228" s="91"/>
      <c r="G6228" s="46"/>
      <c r="N6228" s="91"/>
      <c r="U6228" s="91"/>
      <c r="W6228" s="47"/>
      <c r="Y6228" s="80"/>
    </row>
    <row r="6229" spans="6:25">
      <c r="F6229" s="91"/>
      <c r="G6229" s="46"/>
      <c r="N6229" s="91"/>
      <c r="U6229" s="91"/>
      <c r="W6229" s="47"/>
      <c r="Y6229" s="80"/>
    </row>
    <row r="6230" spans="6:25">
      <c r="F6230" s="91"/>
      <c r="G6230" s="46"/>
      <c r="N6230" s="91"/>
      <c r="U6230" s="91"/>
      <c r="W6230" s="47"/>
      <c r="Y6230" s="80"/>
    </row>
    <row r="6231" spans="6:25">
      <c r="F6231" s="91"/>
      <c r="G6231" s="46"/>
      <c r="N6231" s="91"/>
      <c r="U6231" s="91"/>
      <c r="W6231" s="47"/>
      <c r="Y6231" s="80"/>
    </row>
    <row r="6232" spans="6:25">
      <c r="F6232" s="91"/>
      <c r="G6232" s="46"/>
      <c r="N6232" s="91"/>
      <c r="U6232" s="91"/>
      <c r="W6232" s="47"/>
      <c r="Y6232" s="80"/>
    </row>
    <row r="6233" spans="6:25">
      <c r="F6233" s="91"/>
      <c r="G6233" s="46"/>
      <c r="N6233" s="91"/>
      <c r="U6233" s="91"/>
      <c r="W6233" s="47"/>
      <c r="Y6233" s="80"/>
    </row>
    <row r="6234" spans="6:25">
      <c r="F6234" s="91"/>
      <c r="G6234" s="46"/>
      <c r="N6234" s="91"/>
      <c r="U6234" s="91"/>
      <c r="W6234" s="47"/>
      <c r="Y6234" s="80"/>
    </row>
    <row r="6235" spans="6:25">
      <c r="F6235" s="91"/>
      <c r="G6235" s="46"/>
      <c r="N6235" s="91"/>
      <c r="U6235" s="91"/>
      <c r="W6235" s="47"/>
      <c r="Y6235" s="80"/>
    </row>
    <row r="6236" spans="6:25">
      <c r="F6236" s="91"/>
      <c r="G6236" s="46"/>
      <c r="N6236" s="91"/>
      <c r="U6236" s="91"/>
      <c r="W6236" s="47"/>
      <c r="Y6236" s="80"/>
    </row>
    <row r="6237" spans="6:25">
      <c r="F6237" s="91"/>
      <c r="G6237" s="46"/>
      <c r="N6237" s="91"/>
      <c r="U6237" s="91"/>
      <c r="W6237" s="47"/>
      <c r="Y6237" s="80"/>
    </row>
    <row r="6238" spans="6:25">
      <c r="F6238" s="91"/>
      <c r="G6238" s="46"/>
      <c r="N6238" s="91"/>
      <c r="U6238" s="91"/>
      <c r="W6238" s="47"/>
      <c r="Y6238" s="80"/>
    </row>
    <row r="6239" spans="6:25">
      <c r="F6239" s="91"/>
      <c r="G6239" s="46"/>
      <c r="U6239" s="91"/>
      <c r="W6239" s="47"/>
      <c r="Y6239" s="80"/>
    </row>
    <row r="6240" spans="6:25">
      <c r="F6240" s="91"/>
      <c r="G6240" s="46"/>
      <c r="N6240" s="91"/>
      <c r="U6240" s="91"/>
      <c r="W6240" s="47"/>
      <c r="Y6240" s="80"/>
    </row>
    <row r="6241" spans="6:25">
      <c r="F6241" s="91"/>
      <c r="G6241" s="46"/>
      <c r="U6241" s="91"/>
      <c r="W6241" s="47"/>
      <c r="Y6241" s="80"/>
    </row>
    <row r="6242" spans="6:25">
      <c r="F6242" s="91"/>
      <c r="G6242" s="46"/>
      <c r="N6242" s="91"/>
      <c r="U6242" s="91"/>
      <c r="W6242" s="47"/>
      <c r="Y6242" s="80"/>
    </row>
    <row r="6243" spans="6:25">
      <c r="F6243" s="91"/>
      <c r="G6243" s="46"/>
      <c r="N6243" s="91"/>
      <c r="U6243" s="91"/>
      <c r="W6243" s="47"/>
      <c r="Y6243" s="80"/>
    </row>
    <row r="6244" spans="6:25">
      <c r="F6244" s="91"/>
      <c r="G6244" s="46"/>
      <c r="N6244" s="91"/>
      <c r="U6244" s="91"/>
      <c r="W6244" s="47"/>
      <c r="Y6244" s="80"/>
    </row>
    <row r="6245" spans="6:25">
      <c r="F6245" s="91"/>
      <c r="G6245" s="46"/>
      <c r="N6245" s="91"/>
      <c r="U6245" s="91"/>
      <c r="W6245" s="47"/>
      <c r="Y6245" s="80"/>
    </row>
    <row r="6246" spans="6:25">
      <c r="F6246" s="91"/>
      <c r="G6246" s="46"/>
      <c r="N6246" s="91"/>
      <c r="U6246" s="91"/>
      <c r="W6246" s="47"/>
      <c r="Y6246" s="80"/>
    </row>
    <row r="6247" spans="6:25">
      <c r="F6247" s="91"/>
      <c r="G6247" s="46"/>
      <c r="N6247" s="91"/>
      <c r="U6247" s="91"/>
      <c r="W6247" s="47"/>
      <c r="Y6247" s="80"/>
    </row>
    <row r="6248" spans="6:25">
      <c r="F6248" s="91"/>
      <c r="G6248" s="46"/>
      <c r="N6248" s="91"/>
      <c r="U6248" s="91"/>
      <c r="W6248" s="47"/>
      <c r="Y6248" s="80"/>
    </row>
    <row r="6249" spans="6:25">
      <c r="F6249" s="91"/>
      <c r="G6249" s="46"/>
      <c r="N6249" s="91"/>
      <c r="U6249" s="91"/>
      <c r="W6249" s="47"/>
      <c r="Y6249" s="80"/>
    </row>
    <row r="6250" spans="6:25">
      <c r="F6250" s="91"/>
      <c r="G6250" s="46"/>
      <c r="N6250" s="91"/>
      <c r="U6250" s="91"/>
      <c r="W6250" s="47"/>
      <c r="Y6250" s="80"/>
    </row>
    <row r="6251" spans="6:25">
      <c r="F6251" s="91"/>
      <c r="G6251" s="46"/>
      <c r="N6251" s="91"/>
      <c r="U6251" s="91"/>
      <c r="W6251" s="47"/>
      <c r="Y6251" s="80"/>
    </row>
    <row r="6252" spans="6:25">
      <c r="F6252" s="91"/>
      <c r="G6252" s="46"/>
      <c r="N6252" s="91"/>
      <c r="U6252" s="91"/>
      <c r="W6252" s="47"/>
      <c r="Y6252" s="80"/>
    </row>
    <row r="6253" spans="6:25">
      <c r="F6253" s="91"/>
      <c r="G6253" s="46"/>
      <c r="N6253" s="91"/>
      <c r="U6253" s="91"/>
      <c r="W6253" s="47"/>
      <c r="Y6253" s="80"/>
    </row>
    <row r="6254" spans="6:25">
      <c r="F6254" s="91"/>
      <c r="G6254" s="46"/>
      <c r="N6254" s="91"/>
      <c r="U6254" s="91"/>
      <c r="W6254" s="47"/>
      <c r="Y6254" s="80"/>
    </row>
    <row r="6255" spans="6:25">
      <c r="F6255" s="91"/>
      <c r="G6255" s="46"/>
      <c r="U6255" s="91"/>
      <c r="W6255" s="47"/>
      <c r="Y6255" s="80"/>
    </row>
    <row r="6256" spans="6:25">
      <c r="F6256" s="91"/>
      <c r="G6256" s="46"/>
      <c r="N6256" s="91"/>
      <c r="U6256" s="91"/>
      <c r="W6256" s="47"/>
      <c r="Y6256" s="80"/>
    </row>
    <row r="6257" spans="6:25">
      <c r="F6257" s="91"/>
      <c r="G6257" s="46"/>
      <c r="U6257" s="91"/>
      <c r="W6257" s="47"/>
      <c r="Y6257" s="80"/>
    </row>
    <row r="6258" spans="6:25">
      <c r="F6258" s="91"/>
      <c r="G6258" s="46"/>
      <c r="N6258" s="91"/>
      <c r="U6258" s="91"/>
      <c r="W6258" s="47"/>
      <c r="Y6258" s="80"/>
    </row>
    <row r="6259" spans="6:25">
      <c r="F6259" s="91"/>
      <c r="G6259" s="46"/>
      <c r="N6259" s="91"/>
      <c r="U6259" s="91"/>
      <c r="W6259" s="47"/>
      <c r="Y6259" s="80"/>
    </row>
    <row r="6260" spans="6:25">
      <c r="F6260" s="91"/>
      <c r="G6260" s="46"/>
      <c r="N6260" s="91"/>
      <c r="U6260" s="91"/>
      <c r="W6260" s="47"/>
      <c r="Y6260" s="80"/>
    </row>
    <row r="6261" spans="6:25">
      <c r="F6261" s="91"/>
      <c r="G6261" s="46"/>
      <c r="N6261" s="91"/>
      <c r="U6261" s="91"/>
      <c r="W6261" s="47"/>
      <c r="Y6261" s="80"/>
    </row>
    <row r="6262" spans="6:25">
      <c r="F6262" s="91"/>
      <c r="G6262" s="46"/>
      <c r="N6262" s="91"/>
      <c r="U6262" s="91"/>
      <c r="W6262" s="47"/>
      <c r="Y6262" s="80"/>
    </row>
    <row r="6263" spans="6:25">
      <c r="F6263" s="91"/>
      <c r="G6263" s="46"/>
      <c r="N6263" s="91"/>
      <c r="U6263" s="91"/>
      <c r="W6263" s="47"/>
      <c r="Y6263" s="80"/>
    </row>
    <row r="6264" spans="6:25">
      <c r="F6264" s="91"/>
      <c r="G6264" s="46"/>
      <c r="N6264" s="91"/>
      <c r="U6264" s="91"/>
      <c r="W6264" s="47"/>
      <c r="Y6264" s="80"/>
    </row>
    <row r="6265" spans="6:25">
      <c r="F6265" s="91"/>
      <c r="G6265" s="46"/>
      <c r="N6265" s="91"/>
      <c r="U6265" s="91"/>
      <c r="W6265" s="47"/>
      <c r="Y6265" s="80"/>
    </row>
    <row r="6266" spans="6:25">
      <c r="F6266" s="91"/>
      <c r="G6266" s="46"/>
      <c r="U6266" s="91"/>
      <c r="W6266" s="47"/>
      <c r="Y6266" s="80"/>
    </row>
    <row r="6267" spans="6:25">
      <c r="F6267" s="91"/>
      <c r="G6267" s="46"/>
      <c r="N6267" s="91"/>
      <c r="U6267" s="91"/>
      <c r="W6267" s="47"/>
      <c r="Y6267" s="80"/>
    </row>
    <row r="6268" spans="6:25">
      <c r="F6268" s="91"/>
      <c r="G6268" s="46"/>
      <c r="N6268" s="91"/>
      <c r="U6268" s="91"/>
      <c r="W6268" s="47"/>
      <c r="Y6268" s="80"/>
    </row>
    <row r="6269" spans="6:25">
      <c r="F6269" s="91"/>
      <c r="G6269" s="46"/>
      <c r="N6269" s="91"/>
      <c r="U6269" s="91"/>
      <c r="W6269" s="47"/>
      <c r="Y6269" s="80"/>
    </row>
    <row r="6270" spans="6:25">
      <c r="F6270" s="91"/>
      <c r="G6270" s="46"/>
      <c r="N6270" s="91"/>
      <c r="U6270" s="91"/>
      <c r="W6270" s="47"/>
      <c r="Y6270" s="80"/>
    </row>
    <row r="6271" spans="6:25">
      <c r="F6271" s="91"/>
      <c r="G6271" s="46"/>
      <c r="N6271" s="91"/>
      <c r="U6271" s="91"/>
      <c r="W6271" s="47"/>
      <c r="Y6271" s="80"/>
    </row>
    <row r="6272" spans="6:25">
      <c r="F6272" s="91"/>
      <c r="G6272" s="46"/>
      <c r="N6272" s="91"/>
      <c r="U6272" s="91"/>
      <c r="W6272" s="47"/>
      <c r="Y6272" s="80"/>
    </row>
    <row r="6273" spans="6:25">
      <c r="F6273" s="91"/>
      <c r="G6273" s="46"/>
      <c r="N6273" s="91"/>
      <c r="U6273" s="91"/>
      <c r="W6273" s="47"/>
      <c r="Y6273" s="80"/>
    </row>
    <row r="6274" spans="6:25">
      <c r="F6274" s="91"/>
      <c r="G6274" s="46"/>
      <c r="N6274" s="91"/>
      <c r="U6274" s="91"/>
      <c r="W6274" s="47"/>
      <c r="Y6274" s="80"/>
    </row>
    <row r="6275" spans="6:25">
      <c r="F6275" s="91"/>
      <c r="G6275" s="46"/>
      <c r="N6275" s="91"/>
      <c r="U6275" s="91"/>
      <c r="W6275" s="47"/>
      <c r="Y6275" s="80"/>
    </row>
    <row r="6276" spans="6:25">
      <c r="F6276" s="91"/>
      <c r="G6276" s="46"/>
      <c r="N6276" s="91"/>
      <c r="U6276" s="91"/>
      <c r="W6276" s="47"/>
      <c r="Y6276" s="80"/>
    </row>
    <row r="6277" spans="6:25">
      <c r="F6277" s="91"/>
      <c r="G6277" s="46"/>
      <c r="N6277" s="91"/>
      <c r="U6277" s="91"/>
      <c r="W6277" s="47"/>
      <c r="Y6277" s="80"/>
    </row>
    <row r="6278" spans="6:25">
      <c r="F6278" s="91"/>
      <c r="G6278" s="46"/>
      <c r="N6278" s="91"/>
      <c r="U6278" s="91"/>
      <c r="W6278" s="47"/>
      <c r="Y6278" s="80"/>
    </row>
    <row r="6279" spans="6:25">
      <c r="F6279" s="91"/>
      <c r="G6279" s="46"/>
      <c r="N6279" s="91"/>
      <c r="U6279" s="91"/>
      <c r="W6279" s="47"/>
      <c r="Y6279" s="80"/>
    </row>
    <row r="6280" spans="6:25">
      <c r="F6280" s="91"/>
      <c r="G6280" s="46"/>
      <c r="N6280" s="91"/>
      <c r="U6280" s="91"/>
      <c r="W6280" s="47"/>
      <c r="Y6280" s="80"/>
    </row>
    <row r="6281" spans="6:25">
      <c r="F6281" s="91"/>
      <c r="G6281" s="46"/>
      <c r="N6281" s="91"/>
      <c r="U6281" s="91"/>
      <c r="W6281" s="47"/>
      <c r="Y6281" s="80"/>
    </row>
    <row r="6282" spans="6:25">
      <c r="F6282" s="91"/>
      <c r="G6282" s="46"/>
      <c r="N6282" s="91"/>
      <c r="U6282" s="91"/>
      <c r="W6282" s="47"/>
      <c r="Y6282" s="80"/>
    </row>
    <row r="6283" spans="6:25">
      <c r="F6283" s="91"/>
      <c r="G6283" s="46"/>
      <c r="N6283" s="91"/>
      <c r="U6283" s="91"/>
      <c r="W6283" s="47"/>
      <c r="Y6283" s="80"/>
    </row>
    <row r="6284" spans="6:25">
      <c r="F6284" s="91"/>
      <c r="G6284" s="46"/>
      <c r="N6284" s="91"/>
      <c r="U6284" s="91"/>
      <c r="W6284" s="47"/>
      <c r="Y6284" s="80"/>
    </row>
    <row r="6285" spans="6:25">
      <c r="F6285" s="91"/>
      <c r="G6285" s="46"/>
      <c r="N6285" s="91"/>
      <c r="U6285" s="91"/>
      <c r="W6285" s="47"/>
      <c r="Y6285" s="80"/>
    </row>
    <row r="6286" spans="6:25">
      <c r="F6286" s="91"/>
      <c r="G6286" s="46"/>
      <c r="N6286" s="91"/>
      <c r="U6286" s="91"/>
      <c r="W6286" s="47"/>
      <c r="Y6286" s="80"/>
    </row>
    <row r="6287" spans="6:25">
      <c r="F6287" s="91"/>
      <c r="G6287" s="46"/>
      <c r="N6287" s="91"/>
      <c r="U6287" s="91"/>
      <c r="W6287" s="47"/>
      <c r="Y6287" s="80"/>
    </row>
    <row r="6288" spans="6:25">
      <c r="F6288" s="91"/>
      <c r="G6288" s="46"/>
      <c r="N6288" s="91"/>
      <c r="U6288" s="91"/>
      <c r="W6288" s="47"/>
      <c r="Y6288" s="80"/>
    </row>
    <row r="6289" spans="6:25">
      <c r="F6289" s="91"/>
      <c r="G6289" s="46"/>
      <c r="U6289" s="91"/>
      <c r="W6289" s="47"/>
      <c r="Y6289" s="80"/>
    </row>
    <row r="6290" spans="6:25">
      <c r="F6290" s="91"/>
      <c r="G6290" s="46"/>
      <c r="U6290" s="91"/>
      <c r="W6290" s="47"/>
      <c r="Y6290" s="80"/>
    </row>
    <row r="6291" spans="6:25">
      <c r="F6291" s="91"/>
      <c r="G6291" s="46"/>
      <c r="U6291" s="91"/>
      <c r="W6291" s="47"/>
      <c r="Y6291" s="80"/>
    </row>
    <row r="6292" spans="6:25">
      <c r="F6292" s="91"/>
      <c r="G6292" s="46"/>
      <c r="U6292" s="91"/>
      <c r="W6292" s="47"/>
      <c r="Y6292" s="80"/>
    </row>
    <row r="6293" spans="6:25">
      <c r="F6293" s="91"/>
      <c r="G6293" s="46"/>
      <c r="U6293" s="91"/>
      <c r="W6293" s="47"/>
      <c r="Y6293" s="80"/>
    </row>
    <row r="6294" spans="6:25">
      <c r="F6294" s="91"/>
      <c r="G6294" s="46"/>
      <c r="U6294" s="91"/>
      <c r="W6294" s="47"/>
      <c r="Y6294" s="80"/>
    </row>
    <row r="6295" spans="6:25">
      <c r="F6295" s="91"/>
      <c r="G6295" s="46"/>
      <c r="U6295" s="91"/>
      <c r="W6295" s="47"/>
      <c r="Y6295" s="80"/>
    </row>
    <row r="6296" spans="6:25">
      <c r="F6296" s="91"/>
      <c r="G6296" s="46"/>
      <c r="U6296" s="91"/>
      <c r="W6296" s="47"/>
      <c r="Y6296" s="80"/>
    </row>
    <row r="6297" spans="6:25">
      <c r="F6297" s="91"/>
      <c r="G6297" s="46"/>
      <c r="U6297" s="91"/>
      <c r="W6297" s="47"/>
      <c r="Y6297" s="80"/>
    </row>
    <row r="6298" spans="6:25">
      <c r="F6298" s="91"/>
      <c r="G6298" s="46"/>
      <c r="U6298" s="91"/>
      <c r="W6298" s="47"/>
      <c r="Y6298" s="80"/>
    </row>
    <row r="6299" spans="6:25">
      <c r="F6299" s="91"/>
      <c r="G6299" s="46"/>
      <c r="U6299" s="91"/>
      <c r="W6299" s="47"/>
      <c r="Y6299" s="80"/>
    </row>
    <row r="6300" spans="6:25">
      <c r="F6300" s="91"/>
      <c r="G6300" s="46"/>
      <c r="U6300" s="91"/>
      <c r="W6300" s="47"/>
      <c r="Y6300" s="80"/>
    </row>
    <row r="6301" spans="6:25">
      <c r="F6301" s="91"/>
      <c r="G6301" s="46"/>
      <c r="U6301" s="91"/>
      <c r="W6301" s="47"/>
      <c r="Y6301" s="80"/>
    </row>
    <row r="6302" spans="6:25">
      <c r="F6302" s="91"/>
      <c r="G6302" s="46"/>
      <c r="U6302" s="91"/>
      <c r="W6302" s="47"/>
      <c r="Y6302" s="80"/>
    </row>
    <row r="6303" spans="6:25">
      <c r="F6303" s="91"/>
      <c r="G6303" s="46"/>
      <c r="U6303" s="91"/>
      <c r="W6303" s="47"/>
      <c r="Y6303" s="80"/>
    </row>
    <row r="6304" spans="6:25">
      <c r="F6304" s="91"/>
      <c r="G6304" s="46"/>
      <c r="U6304" s="91"/>
      <c r="W6304" s="47"/>
      <c r="Y6304" s="80"/>
    </row>
    <row r="6305" spans="6:25">
      <c r="F6305" s="91"/>
      <c r="G6305" s="46"/>
      <c r="U6305" s="91"/>
      <c r="W6305" s="47"/>
      <c r="Y6305" s="80"/>
    </row>
    <row r="6306" spans="6:25">
      <c r="F6306" s="91"/>
      <c r="G6306" s="46"/>
      <c r="U6306" s="91"/>
      <c r="W6306" s="47"/>
      <c r="Y6306" s="80"/>
    </row>
    <row r="6307" spans="6:25">
      <c r="F6307" s="91"/>
      <c r="G6307" s="46"/>
      <c r="U6307" s="91"/>
      <c r="W6307" s="47"/>
      <c r="Y6307" s="80"/>
    </row>
    <row r="6308" spans="6:25">
      <c r="F6308" s="91"/>
      <c r="G6308" s="46"/>
      <c r="U6308" s="91"/>
      <c r="W6308" s="47"/>
      <c r="Y6308" s="80"/>
    </row>
    <row r="6309" spans="6:25">
      <c r="F6309" s="91"/>
      <c r="G6309" s="46"/>
      <c r="N6309" s="66"/>
      <c r="U6309" s="91"/>
      <c r="W6309" s="47"/>
      <c r="Y6309" s="80"/>
    </row>
    <row r="6310" spans="6:25">
      <c r="F6310" s="91"/>
      <c r="G6310" s="46"/>
      <c r="N6310" s="67"/>
      <c r="U6310" s="91"/>
      <c r="W6310" s="47"/>
      <c r="Y6310" s="80"/>
    </row>
    <row r="6311" spans="6:25">
      <c r="F6311" s="91"/>
      <c r="G6311" s="46"/>
      <c r="N6311" s="65"/>
      <c r="U6311" s="91"/>
      <c r="W6311" s="47"/>
      <c r="Y6311" s="80"/>
    </row>
    <row r="6312" spans="6:25">
      <c r="F6312" s="91"/>
      <c r="G6312" s="46"/>
      <c r="N6312" s="64"/>
      <c r="U6312" s="91"/>
      <c r="W6312" s="47"/>
      <c r="Y6312" s="80"/>
    </row>
    <row r="6313" spans="6:25">
      <c r="F6313" s="91"/>
      <c r="G6313" s="46"/>
      <c r="N6313" s="66"/>
      <c r="U6313" s="91"/>
      <c r="W6313" s="47"/>
      <c r="Y6313" s="80"/>
    </row>
    <row r="6314" spans="6:25">
      <c r="F6314" s="91"/>
      <c r="G6314" s="46"/>
      <c r="N6314" s="67"/>
      <c r="U6314" s="91"/>
      <c r="W6314" s="47"/>
      <c r="Y6314" s="80"/>
    </row>
    <row r="6315" spans="6:25">
      <c r="F6315" s="91"/>
      <c r="G6315" s="46"/>
      <c r="N6315" s="68"/>
      <c r="U6315" s="91"/>
      <c r="W6315" s="47"/>
      <c r="Y6315" s="80"/>
    </row>
    <row r="6316" spans="6:25">
      <c r="F6316" s="91"/>
      <c r="G6316" s="46"/>
      <c r="N6316" s="91"/>
      <c r="U6316" s="91"/>
      <c r="W6316" s="47"/>
      <c r="Y6316" s="80"/>
    </row>
    <row r="6317" spans="6:25">
      <c r="F6317" s="91"/>
      <c r="G6317" s="46"/>
      <c r="N6317" s="69"/>
      <c r="U6317" s="91"/>
      <c r="W6317" s="47"/>
      <c r="Y6317" s="80"/>
    </row>
    <row r="6318" spans="6:25">
      <c r="F6318" s="91"/>
      <c r="G6318" s="46"/>
      <c r="N6318" s="65"/>
      <c r="U6318" s="91"/>
      <c r="W6318" s="47"/>
      <c r="Y6318" s="80"/>
    </row>
    <row r="6319" spans="6:25">
      <c r="F6319" s="91"/>
      <c r="G6319" s="46"/>
      <c r="N6319" s="65"/>
      <c r="U6319" s="91"/>
      <c r="W6319" s="47"/>
      <c r="Y6319" s="80"/>
    </row>
    <row r="6320" spans="6:25">
      <c r="F6320" s="91"/>
      <c r="G6320" s="46"/>
      <c r="N6320" s="64"/>
      <c r="U6320" s="91"/>
      <c r="W6320" s="47"/>
      <c r="Y6320" s="80"/>
    </row>
    <row r="6321" spans="6:25">
      <c r="F6321" s="91"/>
      <c r="G6321" s="46"/>
      <c r="N6321" s="91"/>
      <c r="U6321" s="91"/>
      <c r="W6321" s="47"/>
      <c r="Y6321" s="80"/>
    </row>
    <row r="6322" spans="6:25">
      <c r="F6322" s="91"/>
      <c r="G6322" s="46"/>
      <c r="N6322" s="91"/>
      <c r="U6322" s="91"/>
      <c r="W6322" s="47"/>
      <c r="Y6322" s="80"/>
    </row>
    <row r="6323" spans="6:25">
      <c r="F6323" s="91"/>
      <c r="G6323" s="46"/>
      <c r="N6323" s="91"/>
      <c r="U6323" s="91"/>
      <c r="W6323" s="47"/>
      <c r="Y6323" s="80"/>
    </row>
    <row r="6324" spans="6:25">
      <c r="F6324" s="91"/>
      <c r="G6324" s="46"/>
      <c r="N6324" s="91"/>
      <c r="U6324" s="91"/>
      <c r="W6324" s="47"/>
      <c r="Y6324" s="80"/>
    </row>
    <row r="6325" spans="6:25">
      <c r="F6325" s="91"/>
      <c r="G6325" s="46"/>
      <c r="N6325" s="91"/>
      <c r="U6325" s="91"/>
      <c r="W6325" s="47"/>
      <c r="Y6325" s="80"/>
    </row>
    <row r="6326" spans="6:25">
      <c r="F6326" s="91"/>
      <c r="G6326" s="46"/>
      <c r="N6326" s="91"/>
      <c r="U6326" s="91"/>
      <c r="W6326" s="47"/>
      <c r="Y6326" s="80"/>
    </row>
    <row r="6327" spans="6:25">
      <c r="F6327" s="91"/>
      <c r="G6327" s="46"/>
      <c r="N6327" s="91"/>
      <c r="U6327" s="91"/>
      <c r="W6327" s="47"/>
      <c r="Y6327" s="80"/>
    </row>
    <row r="6328" spans="6:25">
      <c r="F6328" s="91"/>
      <c r="G6328" s="46"/>
      <c r="N6328" s="91"/>
      <c r="U6328" s="91"/>
      <c r="W6328" s="47"/>
      <c r="Y6328" s="80"/>
    </row>
    <row r="6329" spans="6:25">
      <c r="F6329" s="91"/>
      <c r="G6329" s="46"/>
      <c r="N6329" s="91"/>
      <c r="U6329" s="91"/>
      <c r="W6329" s="47"/>
      <c r="Y6329" s="80"/>
    </row>
    <row r="6330" spans="6:25">
      <c r="F6330" s="91"/>
      <c r="G6330" s="46"/>
      <c r="N6330" s="91"/>
      <c r="U6330" s="91"/>
      <c r="W6330" s="47"/>
      <c r="Y6330" s="80"/>
    </row>
    <row r="6331" spans="6:25">
      <c r="F6331" s="91"/>
      <c r="G6331" s="46"/>
      <c r="N6331" s="91"/>
      <c r="U6331" s="91"/>
      <c r="W6331" s="47"/>
      <c r="Y6331" s="80"/>
    </row>
    <row r="6332" spans="6:25">
      <c r="F6332" s="91"/>
      <c r="G6332" s="46"/>
      <c r="N6332" s="91"/>
      <c r="U6332" s="91"/>
      <c r="W6332" s="47"/>
      <c r="Y6332" s="80"/>
    </row>
    <row r="6333" spans="6:25">
      <c r="F6333" s="91"/>
      <c r="G6333" s="46"/>
      <c r="N6333" s="91"/>
      <c r="U6333" s="91"/>
      <c r="W6333" s="47"/>
      <c r="Y6333" s="80"/>
    </row>
    <row r="6334" spans="6:25">
      <c r="F6334" s="91"/>
      <c r="G6334" s="46"/>
      <c r="N6334" s="91"/>
      <c r="U6334" s="91"/>
      <c r="W6334" s="47"/>
      <c r="Y6334" s="80"/>
    </row>
    <row r="6335" spans="6:25">
      <c r="F6335" s="91"/>
      <c r="G6335" s="46"/>
      <c r="N6335" s="91"/>
      <c r="U6335" s="91"/>
      <c r="W6335" s="47"/>
      <c r="Y6335" s="80"/>
    </row>
    <row r="6336" spans="6:25">
      <c r="F6336" s="91"/>
      <c r="G6336" s="46"/>
      <c r="N6336" s="91"/>
      <c r="U6336" s="91"/>
      <c r="W6336" s="47"/>
      <c r="Y6336" s="80"/>
    </row>
    <row r="6337" spans="6:25">
      <c r="F6337" s="91"/>
      <c r="G6337" s="46"/>
      <c r="N6337" s="91"/>
      <c r="U6337" s="91"/>
      <c r="W6337" s="47"/>
      <c r="Y6337" s="80"/>
    </row>
    <row r="6338" spans="6:25">
      <c r="F6338" s="91"/>
      <c r="G6338" s="46"/>
      <c r="U6338" s="91"/>
      <c r="W6338" s="47"/>
      <c r="Y6338" s="80"/>
    </row>
    <row r="6339" spans="6:25">
      <c r="F6339" s="91"/>
      <c r="G6339" s="46"/>
      <c r="N6339" s="91"/>
      <c r="U6339" s="91"/>
      <c r="W6339" s="47"/>
      <c r="Y6339" s="80"/>
    </row>
    <row r="6340" spans="6:25">
      <c r="F6340" s="91"/>
      <c r="G6340" s="46"/>
      <c r="U6340" s="91"/>
      <c r="W6340" s="47"/>
      <c r="Y6340" s="80"/>
    </row>
    <row r="6341" spans="6:25">
      <c r="F6341" s="91"/>
      <c r="G6341" s="46"/>
      <c r="N6341" s="91"/>
      <c r="U6341" s="91"/>
      <c r="W6341" s="47"/>
      <c r="Y6341" s="80"/>
    </row>
    <row r="6342" spans="6:25">
      <c r="F6342" s="91"/>
      <c r="G6342" s="46"/>
      <c r="N6342" s="91"/>
      <c r="U6342" s="91"/>
      <c r="W6342" s="47"/>
      <c r="Y6342" s="80"/>
    </row>
    <row r="6343" spans="6:25">
      <c r="F6343" s="91"/>
      <c r="G6343" s="46"/>
      <c r="N6343" s="91"/>
      <c r="U6343" s="91"/>
      <c r="W6343" s="47"/>
      <c r="Y6343" s="80"/>
    </row>
    <row r="6344" spans="6:25">
      <c r="F6344" s="91"/>
      <c r="G6344" s="46"/>
      <c r="N6344" s="91"/>
      <c r="U6344" s="91"/>
      <c r="W6344" s="47"/>
      <c r="Y6344" s="80"/>
    </row>
    <row r="6345" spans="6:25">
      <c r="F6345" s="91"/>
      <c r="G6345" s="46"/>
      <c r="N6345" s="91"/>
      <c r="U6345" s="91"/>
      <c r="W6345" s="47"/>
      <c r="Y6345" s="80"/>
    </row>
    <row r="6346" spans="6:25">
      <c r="F6346" s="91"/>
      <c r="G6346" s="46"/>
      <c r="N6346" s="91"/>
      <c r="U6346" s="91"/>
      <c r="W6346" s="47"/>
      <c r="Y6346" s="80"/>
    </row>
    <row r="6347" spans="6:25">
      <c r="F6347" s="91"/>
      <c r="G6347" s="46"/>
      <c r="N6347" s="91"/>
      <c r="U6347" s="91"/>
      <c r="W6347" s="47"/>
      <c r="Y6347" s="80"/>
    </row>
    <row r="6348" spans="6:25">
      <c r="F6348" s="91"/>
      <c r="G6348" s="46"/>
      <c r="N6348" s="91"/>
      <c r="U6348" s="91"/>
      <c r="W6348" s="47"/>
      <c r="Y6348" s="80"/>
    </row>
    <row r="6349" spans="6:25">
      <c r="F6349" s="91"/>
      <c r="G6349" s="46"/>
      <c r="N6349" s="91"/>
      <c r="U6349" s="91"/>
      <c r="W6349" s="47"/>
      <c r="Y6349" s="80"/>
    </row>
    <row r="6350" spans="6:25">
      <c r="F6350" s="91"/>
      <c r="G6350" s="46"/>
      <c r="N6350" s="91"/>
      <c r="U6350" s="91"/>
      <c r="W6350" s="47"/>
      <c r="Y6350" s="80"/>
    </row>
    <row r="6351" spans="6:25">
      <c r="F6351" s="91"/>
      <c r="G6351" s="46"/>
      <c r="N6351" s="91"/>
      <c r="U6351" s="91"/>
      <c r="W6351" s="47"/>
      <c r="Y6351" s="80"/>
    </row>
    <row r="6352" spans="6:25">
      <c r="F6352" s="91"/>
      <c r="G6352" s="46"/>
      <c r="N6352" s="91"/>
      <c r="U6352" s="91"/>
      <c r="W6352" s="47"/>
      <c r="Y6352" s="80"/>
    </row>
    <row r="6353" spans="6:25">
      <c r="F6353" s="91"/>
      <c r="G6353" s="46"/>
      <c r="N6353" s="91"/>
      <c r="U6353" s="91"/>
      <c r="W6353" s="47"/>
      <c r="Y6353" s="80"/>
    </row>
    <row r="6354" spans="6:25">
      <c r="F6354" s="91"/>
      <c r="G6354" s="46"/>
      <c r="U6354" s="91"/>
      <c r="W6354" s="47"/>
      <c r="Y6354" s="80"/>
    </row>
    <row r="6355" spans="6:25">
      <c r="F6355" s="91"/>
      <c r="G6355" s="46"/>
      <c r="N6355" s="91"/>
      <c r="U6355" s="91"/>
      <c r="W6355" s="47"/>
      <c r="Y6355" s="80"/>
    </row>
    <row r="6356" spans="6:25">
      <c r="F6356" s="91"/>
      <c r="G6356" s="46"/>
      <c r="U6356" s="91"/>
      <c r="W6356" s="47"/>
      <c r="Y6356" s="80"/>
    </row>
    <row r="6357" spans="6:25">
      <c r="F6357" s="91"/>
      <c r="G6357" s="46"/>
      <c r="N6357" s="91"/>
      <c r="U6357" s="91"/>
      <c r="W6357" s="47"/>
      <c r="Y6357" s="80"/>
    </row>
    <row r="6358" spans="6:25">
      <c r="F6358" s="91"/>
      <c r="G6358" s="46"/>
      <c r="N6358" s="91"/>
      <c r="U6358" s="91"/>
      <c r="W6358" s="47"/>
      <c r="Y6358" s="80"/>
    </row>
    <row r="6359" spans="6:25">
      <c r="F6359" s="91"/>
      <c r="G6359" s="46"/>
      <c r="N6359" s="91"/>
      <c r="U6359" s="91"/>
      <c r="W6359" s="47"/>
      <c r="Y6359" s="80"/>
    </row>
    <row r="6360" spans="6:25">
      <c r="F6360" s="91"/>
      <c r="G6360" s="46"/>
      <c r="N6360" s="91"/>
      <c r="U6360" s="91"/>
      <c r="W6360" s="47"/>
      <c r="Y6360" s="80"/>
    </row>
    <row r="6361" spans="6:25">
      <c r="F6361" s="91"/>
      <c r="G6361" s="46"/>
      <c r="N6361" s="91"/>
      <c r="U6361" s="91"/>
      <c r="W6361" s="47"/>
      <c r="Y6361" s="80"/>
    </row>
    <row r="6362" spans="6:25">
      <c r="F6362" s="91"/>
      <c r="G6362" s="46"/>
      <c r="N6362" s="91"/>
      <c r="U6362" s="91"/>
      <c r="W6362" s="47"/>
      <c r="Y6362" s="80"/>
    </row>
    <row r="6363" spans="6:25">
      <c r="F6363" s="91"/>
      <c r="G6363" s="46"/>
      <c r="N6363" s="91"/>
      <c r="U6363" s="91"/>
      <c r="W6363" s="47"/>
      <c r="Y6363" s="80"/>
    </row>
    <row r="6364" spans="6:25">
      <c r="F6364" s="91"/>
      <c r="G6364" s="46"/>
      <c r="N6364" s="91"/>
      <c r="U6364" s="91"/>
      <c r="W6364" s="47"/>
      <c r="Y6364" s="80"/>
    </row>
    <row r="6365" spans="6:25">
      <c r="F6365" s="91"/>
      <c r="G6365" s="46"/>
      <c r="U6365" s="91"/>
      <c r="W6365" s="47"/>
      <c r="Y6365" s="80"/>
    </row>
    <row r="6366" spans="6:25">
      <c r="F6366" s="91"/>
      <c r="G6366" s="46"/>
      <c r="N6366" s="91"/>
      <c r="U6366" s="91"/>
      <c r="W6366" s="47"/>
      <c r="Y6366" s="80"/>
    </row>
    <row r="6367" spans="6:25">
      <c r="F6367" s="91"/>
      <c r="G6367" s="46"/>
      <c r="N6367" s="91"/>
      <c r="U6367" s="91"/>
      <c r="W6367" s="47"/>
      <c r="Y6367" s="80"/>
    </row>
    <row r="6368" spans="6:25">
      <c r="F6368" s="91"/>
      <c r="G6368" s="46"/>
      <c r="N6368" s="91"/>
      <c r="U6368" s="91"/>
      <c r="W6368" s="47"/>
      <c r="Y6368" s="80"/>
    </row>
    <row r="6369" spans="6:25">
      <c r="F6369" s="91"/>
      <c r="G6369" s="46"/>
      <c r="N6369" s="91"/>
      <c r="U6369" s="91"/>
      <c r="W6369" s="47"/>
      <c r="Y6369" s="80"/>
    </row>
    <row r="6370" spans="6:25">
      <c r="F6370" s="91"/>
      <c r="G6370" s="46"/>
      <c r="N6370" s="91"/>
      <c r="U6370" s="91"/>
      <c r="W6370" s="47"/>
      <c r="Y6370" s="80"/>
    </row>
    <row r="6371" spans="6:25">
      <c r="F6371" s="91"/>
      <c r="G6371" s="46"/>
      <c r="N6371" s="91"/>
      <c r="U6371" s="91"/>
      <c r="W6371" s="47"/>
      <c r="Y6371" s="80"/>
    </row>
    <row r="6372" spans="6:25">
      <c r="F6372" s="91"/>
      <c r="G6372" s="46"/>
      <c r="N6372" s="91"/>
      <c r="U6372" s="91"/>
      <c r="W6372" s="47"/>
      <c r="Y6372" s="80"/>
    </row>
    <row r="6373" spans="6:25">
      <c r="F6373" s="91"/>
      <c r="G6373" s="46"/>
      <c r="N6373" s="91"/>
      <c r="U6373" s="91"/>
      <c r="W6373" s="47"/>
      <c r="Y6373" s="80"/>
    </row>
    <row r="6374" spans="6:25">
      <c r="F6374" s="91"/>
      <c r="G6374" s="46"/>
      <c r="N6374" s="91"/>
      <c r="U6374" s="91"/>
      <c r="W6374" s="47"/>
      <c r="Y6374" s="80"/>
    </row>
    <row r="6375" spans="6:25">
      <c r="F6375" s="91"/>
      <c r="G6375" s="46"/>
      <c r="N6375" s="91"/>
      <c r="U6375" s="91"/>
      <c r="W6375" s="47"/>
      <c r="Y6375" s="80"/>
    </row>
    <row r="6376" spans="6:25">
      <c r="F6376" s="91"/>
      <c r="G6376" s="46"/>
      <c r="N6376" s="91"/>
      <c r="U6376" s="91"/>
      <c r="W6376" s="47"/>
      <c r="Y6376" s="80"/>
    </row>
    <row r="6377" spans="6:25">
      <c r="F6377" s="91"/>
      <c r="G6377" s="46"/>
      <c r="N6377" s="91"/>
      <c r="U6377" s="91"/>
      <c r="W6377" s="47"/>
      <c r="Y6377" s="80"/>
    </row>
    <row r="6378" spans="6:25">
      <c r="F6378" s="91"/>
      <c r="G6378" s="46"/>
      <c r="N6378" s="91"/>
      <c r="U6378" s="91"/>
      <c r="W6378" s="47"/>
      <c r="Y6378" s="80"/>
    </row>
    <row r="6379" spans="6:25">
      <c r="F6379" s="91"/>
      <c r="G6379" s="46"/>
      <c r="N6379" s="91"/>
      <c r="U6379" s="91"/>
      <c r="W6379" s="47"/>
      <c r="Y6379" s="80"/>
    </row>
    <row r="6380" spans="6:25">
      <c r="F6380" s="91"/>
      <c r="G6380" s="46"/>
      <c r="N6380" s="91"/>
      <c r="U6380" s="91"/>
      <c r="W6380" s="47"/>
      <c r="Y6380" s="80"/>
    </row>
    <row r="6381" spans="6:25">
      <c r="F6381" s="91"/>
      <c r="G6381" s="46"/>
      <c r="N6381" s="91"/>
      <c r="U6381" s="91"/>
      <c r="W6381" s="47"/>
      <c r="Y6381" s="80"/>
    </row>
    <row r="6382" spans="6:25">
      <c r="F6382" s="91"/>
      <c r="G6382" s="46"/>
      <c r="N6382" s="91"/>
      <c r="U6382" s="91"/>
      <c r="W6382" s="47"/>
      <c r="Y6382" s="80"/>
    </row>
    <row r="6383" spans="6:25">
      <c r="F6383" s="91"/>
      <c r="G6383" s="46"/>
      <c r="N6383" s="91"/>
      <c r="U6383" s="91"/>
      <c r="W6383" s="47"/>
      <c r="Y6383" s="80"/>
    </row>
    <row r="6384" spans="6:25">
      <c r="F6384" s="91"/>
      <c r="G6384" s="46"/>
      <c r="N6384" s="91"/>
      <c r="U6384" s="91"/>
      <c r="W6384" s="47"/>
      <c r="Y6384" s="80"/>
    </row>
    <row r="6385" spans="6:25">
      <c r="F6385" s="91"/>
      <c r="G6385" s="46"/>
      <c r="N6385" s="91"/>
      <c r="U6385" s="91"/>
      <c r="W6385" s="47"/>
      <c r="Y6385" s="80"/>
    </row>
    <row r="6386" spans="6:25">
      <c r="F6386" s="91"/>
      <c r="G6386" s="46"/>
      <c r="N6386" s="91"/>
      <c r="U6386" s="91"/>
      <c r="W6386" s="47"/>
      <c r="Y6386" s="80"/>
    </row>
    <row r="6388" spans="6:25">
      <c r="F6388" s="91"/>
      <c r="G6388" s="46"/>
      <c r="N6388" s="91"/>
      <c r="U6388" s="91"/>
      <c r="W6388" s="47"/>
      <c r="Y6388" s="80"/>
    </row>
    <row r="6389" spans="6:25">
      <c r="F6389" s="91"/>
      <c r="G6389" s="46"/>
      <c r="N6389" s="91"/>
      <c r="U6389" s="91"/>
      <c r="W6389" s="47"/>
      <c r="Y6389" s="80"/>
    </row>
    <row r="6390" spans="6:25">
      <c r="F6390" s="91"/>
      <c r="G6390" s="46"/>
      <c r="N6390" s="91"/>
      <c r="U6390" s="91"/>
      <c r="W6390" s="47"/>
      <c r="Y6390" s="80"/>
    </row>
    <row r="6391" spans="6:25">
      <c r="F6391" s="91"/>
      <c r="G6391" s="46"/>
      <c r="N6391" s="91"/>
      <c r="U6391" s="91"/>
      <c r="W6391" s="47"/>
      <c r="Y6391" s="80"/>
    </row>
    <row r="6392" spans="6:25">
      <c r="F6392" s="91"/>
      <c r="G6392" s="46"/>
      <c r="N6392" s="91"/>
      <c r="U6392" s="91"/>
      <c r="W6392" s="47"/>
      <c r="Y6392" s="80"/>
    </row>
    <row r="6393" spans="6:25">
      <c r="F6393" s="91"/>
      <c r="G6393" s="46"/>
      <c r="N6393" s="91"/>
      <c r="U6393" s="91"/>
      <c r="W6393" s="47"/>
      <c r="Y6393" s="80"/>
    </row>
    <row r="6394" spans="6:25">
      <c r="F6394" s="91"/>
      <c r="G6394" s="46"/>
      <c r="N6394" s="91"/>
      <c r="U6394" s="91"/>
      <c r="W6394" s="47"/>
      <c r="Y6394" s="80"/>
    </row>
    <row r="6395" spans="6:25">
      <c r="F6395" s="91"/>
      <c r="G6395" s="46"/>
      <c r="N6395" s="91"/>
      <c r="U6395" s="91"/>
      <c r="W6395" s="47"/>
      <c r="Y6395" s="80"/>
    </row>
    <row r="6396" spans="6:25">
      <c r="F6396" s="91"/>
      <c r="G6396" s="46"/>
      <c r="N6396" s="91"/>
      <c r="U6396" s="91"/>
      <c r="W6396" s="47"/>
      <c r="Y6396" s="80"/>
    </row>
    <row r="6397" spans="6:25">
      <c r="F6397" s="91"/>
      <c r="G6397" s="46"/>
      <c r="N6397" s="91"/>
      <c r="U6397" s="91"/>
      <c r="W6397" s="47"/>
      <c r="Y6397" s="80"/>
    </row>
    <row r="6398" spans="6:25">
      <c r="F6398" s="91"/>
      <c r="G6398" s="46"/>
      <c r="N6398" s="91"/>
      <c r="U6398" s="91"/>
      <c r="W6398" s="47"/>
      <c r="Y6398" s="80"/>
    </row>
    <row r="6399" spans="6:25">
      <c r="F6399" s="91"/>
      <c r="G6399" s="46"/>
      <c r="N6399" s="91"/>
      <c r="U6399" s="91"/>
      <c r="W6399" s="47"/>
      <c r="Y6399" s="80"/>
    </row>
    <row r="6400" spans="6:25">
      <c r="F6400" s="91"/>
      <c r="G6400" s="46"/>
      <c r="N6400" s="91"/>
      <c r="U6400" s="91"/>
      <c r="W6400" s="47"/>
      <c r="Y6400" s="80"/>
    </row>
    <row r="6401" spans="6:25">
      <c r="F6401" s="91"/>
      <c r="G6401" s="46"/>
      <c r="N6401" s="91"/>
      <c r="U6401" s="91"/>
      <c r="W6401" s="47"/>
      <c r="Y6401" s="80"/>
    </row>
    <row r="6402" spans="6:25">
      <c r="F6402" s="91"/>
      <c r="G6402" s="46"/>
      <c r="N6402" s="91"/>
      <c r="U6402" s="91"/>
      <c r="W6402" s="47"/>
      <c r="Y6402" s="80"/>
    </row>
    <row r="6403" spans="6:25">
      <c r="F6403" s="91"/>
      <c r="G6403" s="46"/>
      <c r="N6403" s="91"/>
      <c r="U6403" s="91"/>
      <c r="W6403" s="47"/>
      <c r="Y6403" s="80"/>
    </row>
    <row r="6404" spans="6:25">
      <c r="F6404" s="91"/>
      <c r="G6404" s="46"/>
      <c r="N6404" s="91"/>
      <c r="U6404" s="91"/>
      <c r="W6404" s="47"/>
      <c r="Y6404" s="80"/>
    </row>
    <row r="6405" spans="6:25">
      <c r="F6405" s="91"/>
      <c r="G6405" s="46"/>
      <c r="N6405" s="91"/>
      <c r="U6405" s="91"/>
      <c r="W6405" s="47"/>
      <c r="Y6405" s="80"/>
    </row>
    <row r="6406" spans="6:25">
      <c r="F6406" s="91"/>
      <c r="G6406" s="46"/>
      <c r="N6406" s="91"/>
      <c r="U6406" s="91"/>
      <c r="W6406" s="47"/>
      <c r="Y6406" s="80"/>
    </row>
    <row r="6407" spans="6:25">
      <c r="F6407" s="91"/>
      <c r="G6407" s="46"/>
      <c r="N6407" s="91"/>
      <c r="U6407" s="91"/>
      <c r="W6407" s="47"/>
      <c r="Y6407" s="80"/>
    </row>
    <row r="6408" spans="6:25">
      <c r="F6408" s="91"/>
      <c r="G6408" s="46"/>
      <c r="N6408" s="91"/>
      <c r="U6408" s="91"/>
      <c r="W6408" s="47"/>
      <c r="Y6408" s="80"/>
    </row>
    <row r="6409" spans="6:25">
      <c r="F6409" s="91"/>
      <c r="G6409" s="46"/>
      <c r="N6409" s="91"/>
      <c r="U6409" s="91"/>
      <c r="W6409" s="47"/>
      <c r="Y6409" s="80"/>
    </row>
    <row r="6410" spans="6:25">
      <c r="F6410" s="91"/>
      <c r="G6410" s="46"/>
      <c r="N6410" s="91"/>
      <c r="U6410" s="91"/>
      <c r="W6410" s="47"/>
      <c r="Y6410" s="80"/>
    </row>
    <row r="6411" spans="6:25">
      <c r="F6411" s="91"/>
      <c r="G6411" s="46"/>
      <c r="N6411" s="91"/>
      <c r="U6411" s="91"/>
      <c r="W6411" s="47"/>
      <c r="Y6411" s="80"/>
    </row>
    <row r="6413" spans="6:25">
      <c r="F6413" s="91"/>
      <c r="G6413" s="46"/>
      <c r="N6413" s="91"/>
      <c r="U6413" s="91"/>
      <c r="W6413" s="47"/>
      <c r="Y6413" s="80"/>
    </row>
    <row r="6414" spans="6:25">
      <c r="F6414" s="91"/>
      <c r="G6414" s="46"/>
      <c r="N6414" s="91"/>
      <c r="U6414" s="91"/>
      <c r="W6414" s="47"/>
      <c r="Y6414" s="80"/>
    </row>
    <row r="6415" spans="6:25">
      <c r="F6415" s="91"/>
      <c r="G6415" s="46"/>
      <c r="N6415" s="91"/>
      <c r="U6415" s="91"/>
      <c r="W6415" s="47"/>
      <c r="Y6415" s="80"/>
    </row>
    <row r="6416" spans="6:25">
      <c r="F6416" s="91"/>
      <c r="G6416" s="46"/>
      <c r="N6416" s="91"/>
      <c r="U6416" s="91"/>
      <c r="W6416" s="47"/>
      <c r="Y6416" s="80"/>
    </row>
    <row r="6419" spans="6:25">
      <c r="F6419" s="91"/>
      <c r="G6419" s="46"/>
      <c r="N6419" s="91"/>
      <c r="U6419" s="91"/>
      <c r="W6419" s="47"/>
      <c r="Y6419" s="80"/>
    </row>
    <row r="6420" spans="6:25">
      <c r="F6420" s="91"/>
      <c r="G6420" s="46"/>
      <c r="N6420" s="91"/>
      <c r="U6420" s="91"/>
      <c r="W6420" s="47"/>
      <c r="Y6420" s="80"/>
    </row>
    <row r="6421" spans="6:25">
      <c r="F6421" s="91"/>
      <c r="G6421" s="46"/>
      <c r="N6421" s="91"/>
      <c r="U6421" s="91"/>
      <c r="W6421" s="47"/>
      <c r="Y6421" s="80"/>
    </row>
    <row r="6422" spans="6:25">
      <c r="F6422" s="91"/>
      <c r="G6422" s="46"/>
      <c r="N6422" s="91"/>
      <c r="U6422" s="91"/>
      <c r="W6422" s="47"/>
      <c r="Y6422" s="80"/>
    </row>
    <row r="6423" spans="6:25">
      <c r="F6423" s="91"/>
      <c r="G6423" s="46"/>
      <c r="U6423" s="91"/>
      <c r="W6423" s="47"/>
      <c r="Y6423" s="80"/>
    </row>
    <row r="6424" spans="6:25">
      <c r="F6424" s="91"/>
      <c r="G6424" s="46"/>
      <c r="N6424" s="91"/>
      <c r="U6424" s="91"/>
      <c r="W6424" s="47"/>
      <c r="Y6424" s="80"/>
    </row>
    <row r="6425" spans="6:25">
      <c r="F6425" s="91"/>
      <c r="G6425" s="46"/>
      <c r="U6425" s="91"/>
      <c r="W6425" s="47"/>
      <c r="Y6425" s="80"/>
    </row>
    <row r="6426" spans="6:25">
      <c r="F6426" s="91"/>
      <c r="G6426" s="46"/>
      <c r="N6426" s="91"/>
      <c r="U6426" s="91"/>
      <c r="W6426" s="47"/>
      <c r="Y6426" s="80"/>
    </row>
    <row r="6427" spans="6:25">
      <c r="F6427" s="91"/>
      <c r="G6427" s="46"/>
      <c r="N6427" s="91"/>
      <c r="U6427" s="91"/>
      <c r="W6427" s="47"/>
      <c r="Y6427" s="80"/>
    </row>
    <row r="6428" spans="6:25">
      <c r="F6428" s="91"/>
      <c r="G6428" s="46"/>
      <c r="N6428" s="91"/>
      <c r="U6428" s="91"/>
      <c r="W6428" s="47"/>
      <c r="Y6428" s="80"/>
    </row>
    <row r="6429" spans="6:25">
      <c r="F6429" s="91"/>
      <c r="G6429" s="46"/>
      <c r="U6429" s="91"/>
      <c r="W6429" s="47"/>
      <c r="Y6429" s="80"/>
    </row>
    <row r="6430" spans="6:25">
      <c r="F6430" s="91"/>
      <c r="G6430" s="46"/>
      <c r="N6430" s="91"/>
      <c r="U6430" s="91"/>
      <c r="W6430" s="47"/>
      <c r="Y6430" s="80"/>
    </row>
    <row r="6431" spans="6:25">
      <c r="F6431" s="91"/>
      <c r="G6431" s="46"/>
      <c r="U6431" s="91"/>
      <c r="W6431" s="47"/>
      <c r="Y6431" s="80"/>
    </row>
    <row r="6432" spans="6:25">
      <c r="F6432" s="91"/>
      <c r="G6432" s="46"/>
      <c r="N6432" s="91"/>
      <c r="U6432" s="91"/>
      <c r="W6432" s="47"/>
      <c r="Y6432" s="80"/>
    </row>
    <row r="6433" spans="6:25">
      <c r="F6433" s="91"/>
      <c r="G6433" s="46"/>
      <c r="N6433" s="91"/>
      <c r="U6433" s="91"/>
      <c r="W6433" s="47"/>
      <c r="Y6433" s="80"/>
    </row>
    <row r="6434" spans="6:25">
      <c r="F6434" s="91"/>
      <c r="G6434" s="46"/>
      <c r="N6434" s="91"/>
      <c r="U6434" s="91"/>
      <c r="W6434" s="47"/>
      <c r="Y6434" s="80"/>
    </row>
    <row r="6435" spans="6:25">
      <c r="F6435" s="91"/>
      <c r="G6435" s="46"/>
      <c r="N6435" s="91"/>
      <c r="U6435" s="91"/>
      <c r="W6435" s="47"/>
      <c r="Y6435" s="80"/>
    </row>
    <row r="6436" spans="6:25">
      <c r="F6436" s="91"/>
      <c r="G6436" s="46"/>
      <c r="U6436" s="91"/>
      <c r="W6436" s="47"/>
      <c r="Y6436" s="80"/>
    </row>
    <row r="6437" spans="6:25">
      <c r="F6437" s="91"/>
      <c r="G6437" s="46"/>
      <c r="N6437" s="91"/>
      <c r="U6437" s="91"/>
      <c r="W6437" s="47"/>
      <c r="Y6437" s="80"/>
    </row>
    <row r="6438" spans="6:25">
      <c r="F6438" s="91"/>
      <c r="G6438" s="46"/>
      <c r="N6438" s="91"/>
      <c r="U6438" s="91"/>
      <c r="W6438" s="47"/>
      <c r="Y6438" s="80"/>
    </row>
    <row r="6439" spans="6:25">
      <c r="F6439" s="91"/>
      <c r="G6439" s="46"/>
      <c r="N6439" s="91"/>
      <c r="U6439" s="91"/>
      <c r="W6439" s="47"/>
      <c r="Y6439" s="80"/>
    </row>
    <row r="6440" spans="6:25">
      <c r="F6440" s="91"/>
      <c r="G6440" s="46"/>
      <c r="N6440" s="91"/>
      <c r="U6440" s="91"/>
      <c r="W6440" s="47"/>
      <c r="Y6440" s="80"/>
    </row>
    <row r="6441" spans="6:25">
      <c r="F6441" s="91"/>
      <c r="G6441" s="46"/>
      <c r="N6441" s="91"/>
      <c r="U6441" s="91"/>
      <c r="W6441" s="47"/>
      <c r="Y6441" s="80"/>
    </row>
    <row r="6442" spans="6:25">
      <c r="F6442" s="91"/>
      <c r="G6442" s="46"/>
      <c r="N6442" s="91"/>
      <c r="U6442" s="91"/>
      <c r="W6442" s="47"/>
      <c r="Y6442" s="80"/>
    </row>
    <row r="6443" spans="6:25">
      <c r="F6443" s="91"/>
      <c r="G6443" s="46"/>
      <c r="N6443" s="91"/>
      <c r="U6443" s="91"/>
      <c r="W6443" s="47"/>
      <c r="Y6443" s="80"/>
    </row>
    <row r="6444" spans="6:25">
      <c r="F6444" s="91"/>
      <c r="G6444" s="46"/>
      <c r="N6444" s="91"/>
      <c r="U6444" s="91"/>
      <c r="W6444" s="47"/>
      <c r="Y6444" s="80"/>
    </row>
    <row r="6445" spans="6:25">
      <c r="F6445" s="91"/>
      <c r="G6445" s="46"/>
      <c r="N6445" s="91"/>
      <c r="U6445" s="91"/>
      <c r="W6445" s="47"/>
      <c r="Y6445" s="80"/>
    </row>
    <row r="6446" spans="6:25">
      <c r="F6446" s="91"/>
      <c r="G6446" s="46"/>
      <c r="N6446" s="91"/>
      <c r="U6446" s="91"/>
      <c r="W6446" s="47"/>
      <c r="Y6446" s="80"/>
    </row>
    <row r="6447" spans="6:25">
      <c r="F6447" s="91"/>
      <c r="G6447" s="46"/>
      <c r="N6447" s="91"/>
      <c r="U6447" s="91"/>
      <c r="W6447" s="47"/>
      <c r="Y6447" s="80"/>
    </row>
    <row r="6448" spans="6:25">
      <c r="F6448" s="91"/>
      <c r="G6448" s="46"/>
      <c r="N6448" s="91"/>
      <c r="U6448" s="91"/>
      <c r="W6448" s="47"/>
      <c r="Y6448" s="80"/>
    </row>
    <row r="6449" spans="6:25">
      <c r="F6449" s="91"/>
      <c r="G6449" s="46"/>
      <c r="N6449" s="91"/>
      <c r="U6449" s="91"/>
      <c r="W6449" s="47"/>
      <c r="Y6449" s="80"/>
    </row>
    <row r="6450" spans="6:25">
      <c r="F6450" s="91"/>
      <c r="G6450" s="46"/>
      <c r="U6450" s="91"/>
      <c r="W6450" s="47"/>
      <c r="Y6450" s="80"/>
    </row>
    <row r="6451" spans="6:25">
      <c r="F6451" s="91"/>
      <c r="G6451" s="46"/>
      <c r="N6451" s="91"/>
      <c r="U6451" s="91"/>
      <c r="W6451" s="47"/>
      <c r="Y6451" s="80"/>
    </row>
    <row r="6452" spans="6:25">
      <c r="F6452" s="91"/>
      <c r="G6452" s="46"/>
      <c r="U6452" s="91"/>
      <c r="W6452" s="47"/>
      <c r="Y6452" s="80"/>
    </row>
    <row r="6453" spans="6:25">
      <c r="F6453" s="91"/>
      <c r="G6453" s="46"/>
      <c r="N6453" s="91"/>
      <c r="U6453" s="91"/>
      <c r="W6453" s="47"/>
      <c r="Y6453" s="80"/>
    </row>
    <row r="6454" spans="6:25">
      <c r="F6454" s="91"/>
      <c r="G6454" s="46"/>
      <c r="N6454" s="91"/>
      <c r="U6454" s="91"/>
      <c r="W6454" s="47"/>
      <c r="Y6454" s="80"/>
    </row>
    <row r="6455" spans="6:25">
      <c r="F6455" s="91"/>
      <c r="G6455" s="46"/>
      <c r="N6455" s="91"/>
      <c r="U6455" s="91"/>
      <c r="W6455" s="47"/>
      <c r="Y6455" s="80"/>
    </row>
    <row r="6456" spans="6:25">
      <c r="F6456" s="91"/>
      <c r="G6456" s="46"/>
      <c r="U6456" s="91"/>
      <c r="W6456" s="47"/>
      <c r="Y6456" s="80"/>
    </row>
    <row r="6457" spans="6:25">
      <c r="F6457" s="91"/>
      <c r="G6457" s="46"/>
      <c r="N6457" s="91"/>
      <c r="U6457" s="91"/>
      <c r="W6457" s="47"/>
      <c r="Y6457" s="80"/>
    </row>
    <row r="6458" spans="6:25">
      <c r="F6458" s="91"/>
      <c r="G6458" s="46"/>
      <c r="U6458" s="91"/>
      <c r="W6458" s="47"/>
      <c r="Y6458" s="80"/>
    </row>
    <row r="6459" spans="6:25">
      <c r="F6459" s="91"/>
      <c r="G6459" s="46"/>
      <c r="N6459" s="91"/>
      <c r="U6459" s="91"/>
      <c r="W6459" s="47"/>
      <c r="Y6459" s="80"/>
    </row>
    <row r="6460" spans="6:25">
      <c r="F6460" s="91"/>
      <c r="G6460" s="46"/>
      <c r="N6460" s="91"/>
      <c r="U6460" s="91"/>
      <c r="W6460" s="47"/>
      <c r="Y6460" s="80"/>
    </row>
    <row r="6461" spans="6:25">
      <c r="F6461" s="91"/>
      <c r="G6461" s="46"/>
      <c r="N6461" s="91"/>
      <c r="U6461" s="91"/>
      <c r="W6461" s="47"/>
      <c r="Y6461" s="80"/>
    </row>
    <row r="6462" spans="6:25">
      <c r="F6462" s="91"/>
      <c r="G6462" s="46"/>
      <c r="N6462" s="91"/>
      <c r="U6462" s="91"/>
      <c r="W6462" s="47"/>
      <c r="Y6462" s="80"/>
    </row>
    <row r="6463" spans="6:25">
      <c r="F6463" s="91"/>
      <c r="G6463" s="46"/>
      <c r="U6463" s="91"/>
      <c r="W6463" s="47"/>
      <c r="Y6463" s="80"/>
    </row>
    <row r="6464" spans="6:25">
      <c r="F6464" s="91"/>
      <c r="G6464" s="46"/>
      <c r="N6464" s="91"/>
      <c r="U6464" s="91"/>
      <c r="W6464" s="47"/>
      <c r="Y6464" s="80"/>
    </row>
    <row r="6465" spans="6:25">
      <c r="F6465" s="91"/>
      <c r="G6465" s="46"/>
      <c r="N6465" s="91"/>
      <c r="U6465" s="91"/>
      <c r="W6465" s="47"/>
      <c r="Y6465" s="80"/>
    </row>
    <row r="6466" spans="6:25">
      <c r="F6466" s="91"/>
      <c r="G6466" s="46"/>
      <c r="N6466" s="91"/>
      <c r="U6466" s="91"/>
      <c r="W6466" s="47"/>
      <c r="Y6466" s="80"/>
    </row>
    <row r="6467" spans="6:25">
      <c r="F6467" s="91"/>
      <c r="G6467" s="46"/>
      <c r="N6467" s="91"/>
      <c r="U6467" s="91"/>
      <c r="W6467" s="47"/>
      <c r="Y6467" s="80"/>
    </row>
    <row r="6468" spans="6:25">
      <c r="F6468" s="91"/>
      <c r="G6468" s="46"/>
      <c r="N6468" s="91"/>
      <c r="U6468" s="91"/>
      <c r="W6468" s="47"/>
      <c r="Y6468" s="80"/>
    </row>
    <row r="6469" spans="6:25">
      <c r="F6469" s="91"/>
      <c r="G6469" s="46"/>
      <c r="N6469" s="91"/>
      <c r="U6469" s="91"/>
      <c r="W6469" s="47"/>
      <c r="Y6469" s="80"/>
    </row>
    <row r="6470" spans="6:25">
      <c r="F6470" s="91"/>
      <c r="G6470" s="46"/>
      <c r="N6470" s="91"/>
      <c r="U6470" s="91"/>
      <c r="W6470" s="47"/>
      <c r="Y6470" s="80"/>
    </row>
    <row r="6471" spans="6:25">
      <c r="F6471" s="91"/>
      <c r="G6471" s="46"/>
      <c r="N6471" s="91"/>
      <c r="U6471" s="91"/>
      <c r="W6471" s="47"/>
      <c r="Y6471" s="80"/>
    </row>
    <row r="6472" spans="6:25">
      <c r="F6472" s="91"/>
      <c r="G6472" s="46"/>
      <c r="N6472" s="91"/>
      <c r="U6472" s="91"/>
      <c r="W6472" s="47"/>
      <c r="Y6472" s="80"/>
    </row>
    <row r="6473" spans="6:25">
      <c r="F6473" s="91"/>
      <c r="G6473" s="46"/>
      <c r="N6473" s="91"/>
      <c r="U6473" s="91"/>
      <c r="W6473" s="47"/>
      <c r="Y6473" s="80"/>
    </row>
    <row r="6474" spans="6:25">
      <c r="F6474" s="91"/>
      <c r="G6474" s="46"/>
      <c r="N6474" s="91"/>
      <c r="U6474" s="91"/>
      <c r="W6474" s="47"/>
      <c r="Y6474" s="80"/>
    </row>
    <row r="6475" spans="6:25">
      <c r="F6475" s="91"/>
      <c r="G6475" s="46"/>
      <c r="N6475" s="91"/>
      <c r="U6475" s="91"/>
      <c r="W6475" s="47"/>
      <c r="Y6475" s="80"/>
    </row>
    <row r="6476" spans="6:25">
      <c r="F6476" s="91"/>
      <c r="G6476" s="46"/>
      <c r="N6476" s="91"/>
      <c r="U6476" s="91"/>
      <c r="W6476" s="47"/>
      <c r="Y6476" s="80"/>
    </row>
    <row r="6477" spans="6:25">
      <c r="F6477" s="91"/>
      <c r="G6477" s="46"/>
      <c r="U6477" s="91"/>
      <c r="W6477" s="47"/>
      <c r="Y6477" s="80"/>
    </row>
    <row r="6478" spans="6:25">
      <c r="F6478" s="91"/>
      <c r="G6478" s="46"/>
      <c r="N6478" s="91"/>
      <c r="U6478" s="91"/>
      <c r="W6478" s="47"/>
      <c r="Y6478" s="80"/>
    </row>
    <row r="6479" spans="6:25">
      <c r="F6479" s="91"/>
      <c r="G6479" s="46"/>
      <c r="U6479" s="91"/>
      <c r="W6479" s="47"/>
      <c r="Y6479" s="80"/>
    </row>
    <row r="6480" spans="6:25">
      <c r="F6480" s="91"/>
      <c r="G6480" s="46"/>
      <c r="N6480" s="91"/>
      <c r="U6480" s="91"/>
      <c r="W6480" s="47"/>
      <c r="Y6480" s="80"/>
    </row>
    <row r="6481" spans="6:25">
      <c r="F6481" s="91"/>
      <c r="G6481" s="46"/>
      <c r="N6481" s="91"/>
      <c r="U6481" s="91"/>
      <c r="W6481" s="47"/>
      <c r="Y6481" s="80"/>
    </row>
    <row r="6482" spans="6:25">
      <c r="F6482" s="91"/>
      <c r="G6482" s="46"/>
      <c r="N6482" s="91"/>
      <c r="U6482" s="91"/>
      <c r="W6482" s="47"/>
      <c r="Y6482" s="80"/>
    </row>
    <row r="6483" spans="6:25">
      <c r="F6483" s="91"/>
      <c r="G6483" s="46"/>
      <c r="U6483" s="91"/>
      <c r="W6483" s="47"/>
      <c r="Y6483" s="80"/>
    </row>
    <row r="6484" spans="6:25">
      <c r="F6484" s="91"/>
      <c r="G6484" s="46"/>
      <c r="N6484" s="91"/>
      <c r="U6484" s="91"/>
      <c r="W6484" s="47"/>
      <c r="Y6484" s="80"/>
    </row>
    <row r="6485" spans="6:25">
      <c r="F6485" s="91"/>
      <c r="G6485" s="46"/>
      <c r="U6485" s="91"/>
      <c r="W6485" s="47"/>
      <c r="Y6485" s="80"/>
    </row>
    <row r="6486" spans="6:25">
      <c r="F6486" s="91"/>
      <c r="G6486" s="46"/>
      <c r="N6486" s="91"/>
      <c r="U6486" s="91"/>
      <c r="W6486" s="47"/>
      <c r="Y6486" s="80"/>
    </row>
    <row r="6487" spans="6:25">
      <c r="F6487" s="91"/>
      <c r="G6487" s="46"/>
      <c r="N6487" s="91"/>
      <c r="U6487" s="91"/>
      <c r="W6487" s="47"/>
      <c r="Y6487" s="80"/>
    </row>
    <row r="6488" spans="6:25">
      <c r="F6488" s="91"/>
      <c r="G6488" s="46"/>
      <c r="N6488" s="91"/>
      <c r="U6488" s="91"/>
      <c r="W6488" s="47"/>
      <c r="Y6488" s="80"/>
    </row>
    <row r="6489" spans="6:25">
      <c r="F6489" s="91"/>
      <c r="G6489" s="46"/>
      <c r="N6489" s="91"/>
      <c r="U6489" s="91"/>
      <c r="W6489" s="47"/>
      <c r="Y6489" s="80"/>
    </row>
    <row r="6490" spans="6:25">
      <c r="F6490" s="91"/>
      <c r="G6490" s="46"/>
      <c r="U6490" s="91"/>
      <c r="W6490" s="47"/>
      <c r="Y6490" s="80"/>
    </row>
    <row r="6491" spans="6:25">
      <c r="F6491" s="91"/>
      <c r="G6491" s="46"/>
      <c r="N6491" s="91"/>
      <c r="U6491" s="91"/>
      <c r="W6491" s="47"/>
      <c r="Y6491" s="80"/>
    </row>
    <row r="6492" spans="6:25">
      <c r="F6492" s="91"/>
      <c r="G6492" s="46"/>
      <c r="N6492" s="91"/>
      <c r="U6492" s="91"/>
      <c r="W6492" s="47"/>
      <c r="Y6492" s="80"/>
    </row>
    <row r="6493" spans="6:25">
      <c r="F6493" s="91"/>
      <c r="G6493" s="46"/>
      <c r="N6493" s="91"/>
      <c r="U6493" s="91"/>
      <c r="W6493" s="47"/>
      <c r="Y6493" s="80"/>
    </row>
    <row r="6494" spans="6:25">
      <c r="F6494" s="91"/>
      <c r="G6494" s="46"/>
      <c r="N6494" s="91"/>
      <c r="U6494" s="91"/>
      <c r="W6494" s="47"/>
      <c r="Y6494" s="80"/>
    </row>
    <row r="6495" spans="6:25">
      <c r="F6495" s="91"/>
      <c r="G6495" s="46"/>
      <c r="N6495" s="91"/>
      <c r="U6495" s="91"/>
      <c r="W6495" s="47"/>
      <c r="Y6495" s="80"/>
    </row>
    <row r="6496" spans="6:25">
      <c r="F6496" s="91"/>
      <c r="G6496" s="46"/>
      <c r="N6496" s="91"/>
      <c r="U6496" s="91"/>
      <c r="W6496" s="47"/>
      <c r="Y6496" s="80"/>
    </row>
    <row r="6497" spans="1:25">
      <c r="F6497" s="91"/>
      <c r="G6497" s="46"/>
      <c r="N6497" s="91"/>
      <c r="U6497" s="91"/>
      <c r="W6497" s="47"/>
      <c r="Y6497" s="80"/>
    </row>
    <row r="6498" spans="1:25">
      <c r="F6498" s="91"/>
      <c r="G6498" s="46"/>
      <c r="N6498" s="91"/>
      <c r="U6498" s="91"/>
      <c r="W6498" s="47"/>
      <c r="Y6498" s="80"/>
    </row>
    <row r="6499" spans="1:25">
      <c r="F6499" s="91"/>
      <c r="G6499" s="46"/>
      <c r="N6499" s="91"/>
      <c r="U6499" s="91"/>
      <c r="W6499" s="47"/>
      <c r="Y6499" s="80"/>
    </row>
    <row r="6500" spans="1:25">
      <c r="A6500" s="89"/>
      <c r="F6500" s="91"/>
      <c r="G6500" s="46"/>
      <c r="N6500" s="91"/>
      <c r="U6500" s="91"/>
      <c r="W6500" s="47"/>
      <c r="Y6500" s="80"/>
    </row>
    <row r="6501" spans="1:25">
      <c r="F6501" s="91"/>
      <c r="G6501" s="46"/>
      <c r="N6501" s="91"/>
      <c r="U6501" s="91"/>
      <c r="W6501" s="47"/>
      <c r="Y6501" s="80"/>
    </row>
    <row r="6502" spans="1:25">
      <c r="F6502" s="91"/>
      <c r="G6502" s="46"/>
      <c r="N6502" s="91"/>
      <c r="U6502" s="91"/>
      <c r="W6502" s="47"/>
      <c r="Y6502" s="80"/>
    </row>
    <row r="6503" spans="1:25">
      <c r="F6503" s="91"/>
      <c r="G6503" s="46"/>
      <c r="N6503" s="91"/>
      <c r="U6503" s="91"/>
      <c r="W6503" s="47"/>
      <c r="Y6503" s="80"/>
    </row>
    <row r="6504" spans="1:25">
      <c r="F6504" s="91"/>
      <c r="G6504" s="46"/>
      <c r="U6504" s="91"/>
      <c r="W6504" s="47"/>
      <c r="Y6504" s="80"/>
    </row>
    <row r="6505" spans="1:25">
      <c r="F6505" s="91"/>
      <c r="G6505" s="46"/>
      <c r="N6505" s="91"/>
      <c r="U6505" s="91"/>
      <c r="W6505" s="47"/>
      <c r="Y6505" s="80"/>
    </row>
    <row r="6506" spans="1:25">
      <c r="F6506" s="91"/>
      <c r="G6506" s="46"/>
      <c r="U6506" s="91"/>
      <c r="W6506" s="47"/>
      <c r="Y6506" s="80"/>
    </row>
    <row r="6507" spans="1:25">
      <c r="F6507" s="91"/>
      <c r="G6507" s="46"/>
      <c r="N6507" s="91"/>
      <c r="U6507" s="91"/>
      <c r="W6507" s="47"/>
      <c r="Y6507" s="80"/>
    </row>
    <row r="6508" spans="1:25">
      <c r="F6508" s="91"/>
      <c r="G6508" s="46"/>
      <c r="N6508" s="91"/>
      <c r="U6508" s="91"/>
      <c r="W6508" s="47"/>
      <c r="Y6508" s="80"/>
    </row>
    <row r="6509" spans="1:25">
      <c r="F6509" s="91"/>
      <c r="G6509" s="46"/>
      <c r="N6509" s="91"/>
      <c r="U6509" s="91"/>
      <c r="W6509" s="47"/>
      <c r="Y6509" s="80"/>
    </row>
    <row r="6510" spans="1:25">
      <c r="F6510" s="91"/>
      <c r="G6510" s="46"/>
      <c r="U6510" s="91"/>
      <c r="W6510" s="47"/>
      <c r="Y6510" s="80"/>
    </row>
    <row r="6511" spans="1:25">
      <c r="F6511" s="91"/>
      <c r="G6511" s="46"/>
      <c r="N6511" s="91"/>
      <c r="U6511" s="91"/>
      <c r="W6511" s="47"/>
      <c r="Y6511" s="80"/>
    </row>
    <row r="6512" spans="1:25">
      <c r="F6512" s="91"/>
      <c r="G6512" s="46"/>
      <c r="U6512" s="91"/>
      <c r="W6512" s="47"/>
      <c r="Y6512" s="80"/>
    </row>
    <row r="6513" spans="6:25">
      <c r="F6513" s="91"/>
      <c r="G6513" s="46"/>
      <c r="N6513" s="91"/>
      <c r="U6513" s="91"/>
      <c r="W6513" s="47"/>
      <c r="Y6513" s="80"/>
    </row>
    <row r="6514" spans="6:25">
      <c r="F6514" s="91"/>
      <c r="G6514" s="46"/>
      <c r="N6514" s="91"/>
      <c r="U6514" s="91"/>
      <c r="W6514" s="47"/>
      <c r="Y6514" s="80"/>
    </row>
    <row r="6515" spans="6:25">
      <c r="F6515" s="91"/>
      <c r="G6515" s="46"/>
      <c r="N6515" s="91"/>
      <c r="U6515" s="91"/>
      <c r="W6515" s="47"/>
      <c r="Y6515" s="80"/>
    </row>
    <row r="6516" spans="6:25">
      <c r="F6516" s="91"/>
      <c r="G6516" s="46"/>
      <c r="N6516" s="91"/>
      <c r="U6516" s="91"/>
      <c r="W6516" s="47"/>
      <c r="Y6516" s="80"/>
    </row>
    <row r="6517" spans="6:25">
      <c r="F6517" s="91"/>
      <c r="G6517" s="46"/>
      <c r="U6517" s="91"/>
      <c r="W6517" s="47"/>
      <c r="Y6517" s="80"/>
    </row>
    <row r="6518" spans="6:25">
      <c r="F6518" s="91"/>
      <c r="G6518" s="46"/>
      <c r="N6518" s="91"/>
      <c r="U6518" s="91"/>
      <c r="W6518" s="47"/>
      <c r="Y6518" s="80"/>
    </row>
    <row r="6519" spans="6:25">
      <c r="F6519" s="91"/>
      <c r="G6519" s="46"/>
      <c r="N6519" s="91"/>
      <c r="U6519" s="91"/>
      <c r="W6519" s="47"/>
      <c r="Y6519" s="80"/>
    </row>
    <row r="6520" spans="6:25">
      <c r="F6520" s="91"/>
      <c r="G6520" s="46"/>
      <c r="N6520" s="91"/>
      <c r="U6520" s="91"/>
      <c r="W6520" s="47"/>
      <c r="Y6520" s="80"/>
    </row>
    <row r="6521" spans="6:25">
      <c r="F6521" s="91"/>
      <c r="G6521" s="46"/>
      <c r="N6521" s="91"/>
      <c r="U6521" s="91"/>
      <c r="W6521" s="47"/>
      <c r="Y6521" s="80"/>
    </row>
    <row r="6522" spans="6:25">
      <c r="F6522" s="91"/>
      <c r="G6522" s="46"/>
      <c r="N6522" s="91"/>
      <c r="U6522" s="91"/>
      <c r="W6522" s="47"/>
      <c r="Y6522" s="80"/>
    </row>
    <row r="6523" spans="6:25">
      <c r="F6523" s="91"/>
      <c r="G6523" s="46"/>
      <c r="N6523" s="91"/>
      <c r="U6523" s="91"/>
      <c r="W6523" s="47"/>
      <c r="Y6523" s="80"/>
    </row>
    <row r="6524" spans="6:25">
      <c r="F6524" s="91"/>
      <c r="G6524" s="46"/>
      <c r="N6524" s="91"/>
      <c r="U6524" s="91"/>
      <c r="W6524" s="47"/>
      <c r="Y6524" s="80"/>
    </row>
    <row r="6525" spans="6:25">
      <c r="F6525" s="91"/>
      <c r="G6525" s="46"/>
      <c r="N6525" s="91"/>
      <c r="U6525" s="91"/>
      <c r="W6525" s="47"/>
      <c r="Y6525" s="80"/>
    </row>
    <row r="6526" spans="6:25">
      <c r="F6526" s="91"/>
      <c r="G6526" s="46"/>
      <c r="N6526" s="91"/>
      <c r="U6526" s="91"/>
      <c r="W6526" s="47"/>
      <c r="Y6526" s="80"/>
    </row>
    <row r="6527" spans="6:25">
      <c r="F6527" s="91"/>
      <c r="G6527" s="46"/>
      <c r="N6527" s="91"/>
      <c r="U6527" s="91"/>
      <c r="W6527" s="47"/>
      <c r="Y6527" s="80"/>
    </row>
    <row r="6528" spans="6:25">
      <c r="F6528" s="91"/>
      <c r="G6528" s="46"/>
      <c r="N6528" s="91"/>
      <c r="U6528" s="91"/>
      <c r="W6528" s="47"/>
      <c r="Y6528" s="80"/>
    </row>
    <row r="6529" spans="6:25">
      <c r="F6529" s="91"/>
      <c r="G6529" s="46"/>
      <c r="N6529" s="91"/>
      <c r="U6529" s="91"/>
      <c r="W6529" s="47"/>
      <c r="Y6529" s="80"/>
    </row>
    <row r="6530" spans="6:25">
      <c r="F6530" s="91"/>
      <c r="G6530" s="46"/>
      <c r="N6530" s="91"/>
      <c r="U6530" s="91"/>
      <c r="W6530" s="47"/>
      <c r="Y6530" s="80"/>
    </row>
    <row r="6531" spans="6:25">
      <c r="F6531" s="91"/>
      <c r="G6531" s="46"/>
      <c r="U6531" s="91"/>
      <c r="W6531" s="47"/>
      <c r="Y6531" s="80"/>
    </row>
    <row r="6532" spans="6:25">
      <c r="F6532" s="91"/>
      <c r="G6532" s="46"/>
      <c r="N6532" s="91"/>
      <c r="U6532" s="91"/>
      <c r="W6532" s="47"/>
      <c r="Y6532" s="80"/>
    </row>
    <row r="6533" spans="6:25">
      <c r="F6533" s="91"/>
      <c r="G6533" s="46"/>
      <c r="U6533" s="91"/>
      <c r="W6533" s="47"/>
      <c r="Y6533" s="80"/>
    </row>
    <row r="6534" spans="6:25">
      <c r="F6534" s="91"/>
      <c r="G6534" s="46"/>
      <c r="N6534" s="91"/>
      <c r="U6534" s="91"/>
      <c r="W6534" s="47"/>
      <c r="Y6534" s="80"/>
    </row>
    <row r="6535" spans="6:25">
      <c r="F6535" s="91"/>
      <c r="G6535" s="46"/>
      <c r="N6535" s="91"/>
      <c r="U6535" s="91"/>
      <c r="W6535" s="47"/>
      <c r="Y6535" s="80"/>
    </row>
    <row r="6536" spans="6:25">
      <c r="F6536" s="91"/>
      <c r="G6536" s="46"/>
      <c r="N6536" s="91"/>
      <c r="U6536" s="91"/>
      <c r="W6536" s="47"/>
      <c r="Y6536" s="80"/>
    </row>
    <row r="6537" spans="6:25">
      <c r="F6537" s="91"/>
      <c r="G6537" s="46"/>
      <c r="U6537" s="91"/>
      <c r="W6537" s="47"/>
      <c r="Y6537" s="80"/>
    </row>
    <row r="6538" spans="6:25">
      <c r="F6538" s="91"/>
      <c r="G6538" s="46"/>
      <c r="N6538" s="91"/>
      <c r="U6538" s="91"/>
      <c r="W6538" s="47"/>
      <c r="Y6538" s="80"/>
    </row>
    <row r="6539" spans="6:25">
      <c r="F6539" s="91"/>
      <c r="G6539" s="46"/>
      <c r="U6539" s="91"/>
      <c r="W6539" s="47"/>
      <c r="Y6539" s="80"/>
    </row>
    <row r="6540" spans="6:25">
      <c r="F6540" s="91"/>
      <c r="G6540" s="46"/>
      <c r="N6540" s="91"/>
      <c r="U6540" s="91"/>
      <c r="W6540" s="47"/>
      <c r="Y6540" s="80"/>
    </row>
    <row r="6541" spans="6:25">
      <c r="F6541" s="91"/>
      <c r="G6541" s="46"/>
      <c r="N6541" s="91"/>
      <c r="U6541" s="91"/>
      <c r="W6541" s="47"/>
      <c r="Y6541" s="80"/>
    </row>
    <row r="6542" spans="6:25">
      <c r="F6542" s="91"/>
      <c r="G6542" s="46"/>
      <c r="N6542" s="91"/>
      <c r="U6542" s="91"/>
      <c r="W6542" s="47"/>
      <c r="Y6542" s="80"/>
    </row>
    <row r="6543" spans="6:25">
      <c r="F6543" s="91"/>
      <c r="G6543" s="46"/>
      <c r="N6543" s="91"/>
      <c r="U6543" s="91"/>
      <c r="W6543" s="47"/>
      <c r="Y6543" s="80"/>
    </row>
    <row r="6544" spans="6:25">
      <c r="F6544" s="91"/>
      <c r="G6544" s="46"/>
      <c r="U6544" s="91"/>
      <c r="W6544" s="47"/>
      <c r="Y6544" s="80"/>
    </row>
    <row r="6545" spans="6:25">
      <c r="F6545" s="91"/>
      <c r="G6545" s="46"/>
      <c r="N6545" s="91"/>
      <c r="U6545" s="91"/>
      <c r="W6545" s="47"/>
      <c r="Y6545" s="80"/>
    </row>
    <row r="6546" spans="6:25">
      <c r="F6546" s="91"/>
      <c r="G6546" s="46"/>
      <c r="N6546" s="91"/>
      <c r="U6546" s="91"/>
      <c r="W6546" s="47"/>
      <c r="Y6546" s="80"/>
    </row>
    <row r="6547" spans="6:25">
      <c r="F6547" s="91"/>
      <c r="G6547" s="46"/>
      <c r="N6547" s="91"/>
      <c r="U6547" s="91"/>
      <c r="W6547" s="47"/>
      <c r="Y6547" s="80"/>
    </row>
    <row r="6548" spans="6:25">
      <c r="F6548" s="91"/>
      <c r="G6548" s="46"/>
      <c r="N6548" s="91"/>
      <c r="U6548" s="91"/>
      <c r="W6548" s="47"/>
      <c r="Y6548" s="80"/>
    </row>
    <row r="6549" spans="6:25">
      <c r="F6549" s="91"/>
      <c r="G6549" s="46"/>
      <c r="N6549" s="91"/>
      <c r="U6549" s="91"/>
      <c r="W6549" s="47"/>
      <c r="Y6549" s="80"/>
    </row>
    <row r="6550" spans="6:25">
      <c r="F6550" s="91"/>
      <c r="G6550" s="46"/>
      <c r="N6550" s="91"/>
      <c r="U6550" s="91"/>
      <c r="W6550" s="47"/>
      <c r="Y6550" s="80"/>
    </row>
    <row r="6551" spans="6:25">
      <c r="F6551" s="91"/>
      <c r="G6551" s="46"/>
      <c r="N6551" s="91"/>
      <c r="U6551" s="91"/>
      <c r="W6551" s="47"/>
      <c r="Y6551" s="80"/>
    </row>
    <row r="6552" spans="6:25">
      <c r="F6552" s="91"/>
      <c r="G6552" s="46"/>
      <c r="N6552" s="91"/>
      <c r="U6552" s="91"/>
      <c r="W6552" s="47"/>
      <c r="Y6552" s="80"/>
    </row>
    <row r="6553" spans="6:25">
      <c r="F6553" s="91"/>
      <c r="G6553" s="46"/>
      <c r="N6553" s="91"/>
      <c r="U6553" s="91"/>
      <c r="W6553" s="47"/>
      <c r="Y6553" s="80"/>
    </row>
    <row r="6554" spans="6:25">
      <c r="F6554" s="91"/>
      <c r="G6554" s="46"/>
      <c r="N6554" s="91"/>
      <c r="U6554" s="91"/>
      <c r="W6554" s="47"/>
      <c r="Y6554" s="80"/>
    </row>
    <row r="6555" spans="6:25">
      <c r="F6555" s="91"/>
      <c r="G6555" s="46"/>
      <c r="N6555" s="91"/>
      <c r="U6555" s="91"/>
      <c r="W6555" s="47"/>
      <c r="Y6555" s="80"/>
    </row>
    <row r="6556" spans="6:25">
      <c r="F6556" s="91"/>
      <c r="G6556" s="46"/>
      <c r="N6556" s="91"/>
      <c r="U6556" s="91"/>
      <c r="W6556" s="47"/>
      <c r="Y6556" s="80"/>
    </row>
    <row r="6557" spans="6:25">
      <c r="F6557" s="91"/>
      <c r="G6557" s="46"/>
      <c r="N6557" s="91"/>
      <c r="U6557" s="91"/>
      <c r="W6557" s="47"/>
      <c r="Y6557" s="80"/>
    </row>
    <row r="6558" spans="6:25">
      <c r="F6558" s="91"/>
      <c r="G6558" s="46"/>
      <c r="U6558" s="91"/>
      <c r="W6558" s="47"/>
      <c r="Y6558" s="80"/>
    </row>
    <row r="6559" spans="6:25">
      <c r="F6559" s="91"/>
      <c r="G6559" s="46"/>
      <c r="N6559" s="91"/>
      <c r="U6559" s="91"/>
      <c r="W6559" s="47"/>
      <c r="Y6559" s="80"/>
    </row>
    <row r="6560" spans="6:25">
      <c r="F6560" s="91"/>
      <c r="G6560" s="46"/>
      <c r="U6560" s="91"/>
      <c r="W6560" s="47"/>
      <c r="Y6560" s="80"/>
    </row>
    <row r="6561" spans="6:25">
      <c r="F6561" s="91"/>
      <c r="G6561" s="46"/>
      <c r="N6561" s="91"/>
      <c r="U6561" s="91"/>
      <c r="W6561" s="47"/>
      <c r="Y6561" s="80"/>
    </row>
    <row r="6562" spans="6:25">
      <c r="F6562" s="91"/>
      <c r="G6562" s="46"/>
      <c r="N6562" s="91"/>
      <c r="U6562" s="91"/>
      <c r="W6562" s="47"/>
      <c r="Y6562" s="80"/>
    </row>
    <row r="6563" spans="6:25">
      <c r="F6563" s="91"/>
      <c r="G6563" s="46"/>
      <c r="N6563" s="91"/>
      <c r="U6563" s="91"/>
      <c r="W6563" s="47"/>
      <c r="Y6563" s="80"/>
    </row>
    <row r="6564" spans="6:25">
      <c r="F6564" s="91"/>
      <c r="G6564" s="46"/>
      <c r="U6564" s="91"/>
      <c r="W6564" s="47"/>
      <c r="Y6564" s="80"/>
    </row>
    <row r="6565" spans="6:25">
      <c r="F6565" s="91"/>
      <c r="G6565" s="46"/>
      <c r="N6565" s="91"/>
      <c r="U6565" s="91"/>
      <c r="W6565" s="47"/>
      <c r="Y6565" s="80"/>
    </row>
    <row r="6566" spans="6:25">
      <c r="F6566" s="91"/>
      <c r="G6566" s="46"/>
      <c r="U6566" s="91"/>
      <c r="W6566" s="47"/>
      <c r="Y6566" s="80"/>
    </row>
    <row r="6567" spans="6:25">
      <c r="F6567" s="91"/>
      <c r="G6567" s="46"/>
      <c r="N6567" s="91"/>
      <c r="U6567" s="91"/>
      <c r="W6567" s="47"/>
      <c r="Y6567" s="80"/>
    </row>
    <row r="6568" spans="6:25">
      <c r="F6568" s="91"/>
      <c r="G6568" s="46"/>
      <c r="N6568" s="91"/>
      <c r="U6568" s="91"/>
      <c r="W6568" s="47"/>
      <c r="Y6568" s="80"/>
    </row>
    <row r="6569" spans="6:25">
      <c r="F6569" s="91"/>
      <c r="G6569" s="46"/>
      <c r="N6569" s="91"/>
      <c r="U6569" s="91"/>
      <c r="W6569" s="47"/>
      <c r="Y6569" s="80"/>
    </row>
    <row r="6570" spans="6:25">
      <c r="F6570" s="91"/>
      <c r="G6570" s="46"/>
      <c r="N6570" s="91"/>
      <c r="U6570" s="91"/>
      <c r="W6570" s="47"/>
      <c r="Y6570" s="80"/>
    </row>
    <row r="6571" spans="6:25">
      <c r="F6571" s="91"/>
      <c r="G6571" s="46"/>
      <c r="U6571" s="91"/>
      <c r="W6571" s="47"/>
      <c r="Y6571" s="80"/>
    </row>
    <row r="6572" spans="6:25">
      <c r="F6572" s="91"/>
      <c r="G6572" s="46"/>
      <c r="N6572" s="91"/>
      <c r="U6572" s="91"/>
      <c r="W6572" s="47"/>
      <c r="Y6572" s="80"/>
    </row>
    <row r="6573" spans="6:25">
      <c r="F6573" s="91"/>
      <c r="G6573" s="46"/>
      <c r="N6573" s="91"/>
      <c r="U6573" s="91"/>
      <c r="W6573" s="47"/>
      <c r="Y6573" s="80"/>
    </row>
    <row r="6574" spans="6:25">
      <c r="F6574" s="91"/>
      <c r="G6574" s="46"/>
      <c r="N6574" s="91"/>
      <c r="U6574" s="91"/>
      <c r="W6574" s="47"/>
      <c r="Y6574" s="80"/>
    </row>
    <row r="6575" spans="6:25">
      <c r="F6575" s="91"/>
      <c r="G6575" s="46"/>
      <c r="N6575" s="91"/>
      <c r="U6575" s="91"/>
      <c r="W6575" s="47"/>
      <c r="Y6575" s="80"/>
    </row>
    <row r="6576" spans="6:25">
      <c r="F6576" s="91"/>
      <c r="G6576" s="46"/>
      <c r="N6576" s="91"/>
      <c r="U6576" s="91"/>
      <c r="W6576" s="47"/>
      <c r="Y6576" s="80"/>
    </row>
    <row r="6577" spans="6:25">
      <c r="F6577" s="91"/>
      <c r="G6577" s="46"/>
      <c r="N6577" s="91"/>
      <c r="U6577" s="91"/>
      <c r="W6577" s="47"/>
      <c r="Y6577" s="80"/>
    </row>
    <row r="6578" spans="6:25">
      <c r="F6578" s="91"/>
      <c r="G6578" s="46"/>
      <c r="N6578" s="91"/>
      <c r="U6578" s="91"/>
      <c r="W6578" s="47"/>
      <c r="Y6578" s="80"/>
    </row>
    <row r="6579" spans="6:25">
      <c r="F6579" s="91"/>
      <c r="G6579" s="46"/>
      <c r="N6579" s="91"/>
      <c r="U6579" s="91"/>
      <c r="W6579" s="47"/>
      <c r="Y6579" s="80"/>
    </row>
    <row r="6580" spans="6:25">
      <c r="F6580" s="91"/>
      <c r="G6580" s="46"/>
      <c r="N6580" s="91"/>
      <c r="U6580" s="91"/>
      <c r="W6580" s="47"/>
      <c r="Y6580" s="80"/>
    </row>
    <row r="6581" spans="6:25">
      <c r="F6581" s="91"/>
      <c r="G6581" s="46"/>
      <c r="N6581" s="91"/>
      <c r="U6581" s="91"/>
      <c r="W6581" s="47"/>
      <c r="Y6581" s="80"/>
    </row>
    <row r="6582" spans="6:25">
      <c r="F6582" s="91"/>
      <c r="G6582" s="46"/>
      <c r="N6582" s="91"/>
      <c r="U6582" s="91"/>
      <c r="W6582" s="47"/>
      <c r="Y6582" s="80"/>
    </row>
    <row r="6583" spans="6:25">
      <c r="F6583" s="91"/>
      <c r="G6583" s="46"/>
      <c r="N6583" s="91"/>
      <c r="U6583" s="91"/>
      <c r="W6583" s="47"/>
      <c r="Y6583" s="80"/>
    </row>
    <row r="6584" spans="6:25">
      <c r="F6584" s="91"/>
      <c r="G6584" s="46"/>
      <c r="N6584" s="91"/>
      <c r="U6584" s="91"/>
      <c r="W6584" s="47"/>
      <c r="Y6584" s="80"/>
    </row>
    <row r="6585" spans="6:25">
      <c r="F6585" s="91"/>
      <c r="G6585" s="46"/>
      <c r="U6585" s="91"/>
      <c r="W6585" s="47"/>
      <c r="Y6585" s="80"/>
    </row>
    <row r="6586" spans="6:25">
      <c r="F6586" s="91"/>
      <c r="G6586" s="46"/>
      <c r="N6586" s="91"/>
      <c r="U6586" s="91"/>
      <c r="W6586" s="47"/>
      <c r="Y6586" s="80"/>
    </row>
    <row r="6587" spans="6:25">
      <c r="F6587" s="91"/>
      <c r="G6587" s="46"/>
      <c r="U6587" s="91"/>
      <c r="W6587" s="47"/>
      <c r="Y6587" s="80"/>
    </row>
    <row r="6588" spans="6:25">
      <c r="F6588" s="91"/>
      <c r="G6588" s="46"/>
      <c r="N6588" s="91"/>
      <c r="U6588" s="91"/>
      <c r="W6588" s="47"/>
      <c r="Y6588" s="80"/>
    </row>
    <row r="6589" spans="6:25">
      <c r="F6589" s="91"/>
      <c r="G6589" s="46"/>
      <c r="N6589" s="91"/>
      <c r="U6589" s="91"/>
      <c r="W6589" s="47"/>
      <c r="Y6589" s="80"/>
    </row>
    <row r="6590" spans="6:25">
      <c r="F6590" s="91"/>
      <c r="G6590" s="46"/>
      <c r="N6590" s="91"/>
      <c r="U6590" s="91"/>
      <c r="W6590" s="47"/>
      <c r="Y6590" s="80"/>
    </row>
    <row r="6591" spans="6:25">
      <c r="F6591" s="91"/>
      <c r="G6591" s="46"/>
      <c r="U6591" s="91"/>
      <c r="W6591" s="47"/>
      <c r="Y6591" s="80"/>
    </row>
    <row r="6592" spans="6:25">
      <c r="F6592" s="91"/>
      <c r="G6592" s="46"/>
      <c r="N6592" s="91"/>
      <c r="U6592" s="91"/>
      <c r="W6592" s="47"/>
      <c r="Y6592" s="80"/>
    </row>
    <row r="6593" spans="6:25">
      <c r="F6593" s="91"/>
      <c r="G6593" s="46"/>
      <c r="U6593" s="91"/>
      <c r="W6593" s="47"/>
      <c r="Y6593" s="80"/>
    </row>
    <row r="6594" spans="6:25">
      <c r="F6594" s="91"/>
      <c r="G6594" s="46"/>
      <c r="N6594" s="91"/>
      <c r="U6594" s="91"/>
      <c r="W6594" s="47"/>
      <c r="Y6594" s="80"/>
    </row>
    <row r="6595" spans="6:25">
      <c r="F6595" s="91"/>
      <c r="G6595" s="46"/>
      <c r="N6595" s="91"/>
      <c r="U6595" s="91"/>
      <c r="W6595" s="47"/>
      <c r="Y6595" s="80"/>
    </row>
    <row r="6596" spans="6:25">
      <c r="F6596" s="91"/>
      <c r="G6596" s="46"/>
      <c r="N6596" s="91"/>
      <c r="U6596" s="91"/>
      <c r="W6596" s="47"/>
      <c r="Y6596" s="80"/>
    </row>
    <row r="6597" spans="6:25">
      <c r="F6597" s="91"/>
      <c r="G6597" s="46"/>
      <c r="N6597" s="91"/>
      <c r="U6597" s="91"/>
      <c r="W6597" s="47"/>
      <c r="Y6597" s="80"/>
    </row>
    <row r="6598" spans="6:25">
      <c r="F6598" s="91"/>
      <c r="G6598" s="46"/>
      <c r="U6598" s="91"/>
      <c r="W6598" s="47"/>
      <c r="Y6598" s="80"/>
    </row>
    <row r="6599" spans="6:25">
      <c r="F6599" s="91"/>
      <c r="G6599" s="46"/>
      <c r="N6599" s="91"/>
      <c r="U6599" s="91"/>
      <c r="W6599" s="47"/>
      <c r="Y6599" s="80"/>
    </row>
    <row r="6600" spans="6:25">
      <c r="F6600" s="91"/>
      <c r="G6600" s="46"/>
      <c r="N6600" s="91"/>
      <c r="U6600" s="91"/>
      <c r="W6600" s="47"/>
      <c r="Y6600" s="80"/>
    </row>
    <row r="6601" spans="6:25">
      <c r="F6601" s="91"/>
      <c r="G6601" s="46"/>
      <c r="N6601" s="91"/>
      <c r="U6601" s="91"/>
      <c r="W6601" s="47"/>
      <c r="Y6601" s="80"/>
    </row>
    <row r="6602" spans="6:25">
      <c r="F6602" s="91"/>
      <c r="G6602" s="46"/>
      <c r="N6602" s="91"/>
      <c r="U6602" s="91"/>
      <c r="W6602" s="47"/>
      <c r="Y6602" s="80"/>
    </row>
    <row r="6603" spans="6:25">
      <c r="F6603" s="91"/>
      <c r="G6603" s="46"/>
      <c r="N6603" s="91"/>
      <c r="U6603" s="91"/>
      <c r="W6603" s="47"/>
      <c r="Y6603" s="80"/>
    </row>
    <row r="6604" spans="6:25">
      <c r="F6604" s="91"/>
      <c r="G6604" s="46"/>
      <c r="N6604" s="91"/>
      <c r="U6604" s="91"/>
      <c r="W6604" s="47"/>
      <c r="Y6604" s="80"/>
    </row>
    <row r="6605" spans="6:25">
      <c r="F6605" s="91"/>
      <c r="G6605" s="46"/>
      <c r="N6605" s="91"/>
      <c r="U6605" s="91"/>
      <c r="W6605" s="47"/>
      <c r="Y6605" s="80"/>
    </row>
    <row r="6606" spans="6:25">
      <c r="F6606" s="91"/>
      <c r="G6606" s="46"/>
      <c r="N6606" s="91"/>
      <c r="U6606" s="91"/>
      <c r="W6606" s="47"/>
      <c r="Y6606" s="80"/>
    </row>
    <row r="6607" spans="6:25">
      <c r="F6607" s="91"/>
      <c r="G6607" s="46"/>
      <c r="N6607" s="91"/>
      <c r="U6607" s="91"/>
      <c r="W6607" s="47"/>
      <c r="Y6607" s="80"/>
    </row>
    <row r="6609" spans="6:26">
      <c r="F6609" s="91"/>
      <c r="G6609" s="46"/>
      <c r="U6609" s="91"/>
      <c r="Y6609" s="80"/>
    </row>
    <row r="6610" spans="6:26">
      <c r="F6610" s="91"/>
      <c r="G6610" s="46"/>
      <c r="U6610" s="91"/>
      <c r="Y6610" s="80"/>
    </row>
    <row r="6611" spans="6:26">
      <c r="F6611" s="91"/>
      <c r="G6611" s="46"/>
      <c r="U6611" s="91"/>
      <c r="Y6611" s="80"/>
    </row>
    <row r="6612" spans="6:26">
      <c r="F6612" s="91"/>
      <c r="G6612" s="46"/>
      <c r="N6612" s="91"/>
      <c r="U6612" s="91"/>
      <c r="W6612" s="47"/>
      <c r="Y6612" s="80"/>
      <c r="Z6612" s="49"/>
    </row>
    <row r="6613" spans="6:26">
      <c r="F6613" s="91"/>
      <c r="G6613" s="46"/>
      <c r="N6613" s="91"/>
      <c r="U6613" s="91"/>
      <c r="W6613" s="47"/>
      <c r="Y6613" s="80"/>
      <c r="Z6613" s="49"/>
    </row>
    <row r="6614" spans="6:26">
      <c r="F6614" s="91"/>
      <c r="G6614" s="46"/>
      <c r="N6614" s="91"/>
      <c r="U6614" s="91"/>
      <c r="W6614" s="47"/>
      <c r="Y6614" s="80"/>
      <c r="Z6614" s="49"/>
    </row>
    <row r="6615" spans="6:26">
      <c r="F6615" s="91"/>
      <c r="G6615" s="46"/>
      <c r="N6615" s="91"/>
      <c r="U6615" s="91"/>
      <c r="W6615" s="47"/>
      <c r="Y6615" s="80"/>
      <c r="Z6615" s="49"/>
    </row>
    <row r="6616" spans="6:26">
      <c r="F6616" s="91"/>
      <c r="G6616" s="46"/>
      <c r="N6616" s="91"/>
      <c r="U6616" s="91"/>
      <c r="W6616" s="47"/>
      <c r="Y6616" s="80"/>
      <c r="Z6616" s="49"/>
    </row>
    <row r="6617" spans="6:26">
      <c r="F6617" s="91"/>
      <c r="G6617" s="46"/>
      <c r="N6617" s="91"/>
      <c r="U6617" s="91"/>
      <c r="W6617" s="47"/>
      <c r="Y6617" s="80"/>
      <c r="Z6617" s="49"/>
    </row>
    <row r="6618" spans="6:26">
      <c r="F6618" s="91"/>
      <c r="G6618" s="46"/>
      <c r="N6618" s="91"/>
      <c r="U6618" s="91"/>
      <c r="W6618" s="47"/>
      <c r="Y6618" s="80"/>
      <c r="Z6618" s="49"/>
    </row>
    <row r="6619" spans="6:26">
      <c r="F6619" s="91"/>
      <c r="G6619" s="46"/>
      <c r="N6619" s="91"/>
      <c r="U6619" s="91"/>
      <c r="W6619" s="47"/>
      <c r="Y6619" s="80"/>
      <c r="Z6619" s="49"/>
    </row>
    <row r="6620" spans="6:26">
      <c r="F6620" s="91"/>
      <c r="G6620" s="46"/>
      <c r="N6620" s="91"/>
      <c r="U6620" s="91"/>
      <c r="W6620" s="47"/>
      <c r="Y6620" s="80"/>
      <c r="Z6620" s="49"/>
    </row>
    <row r="6621" spans="6:26">
      <c r="F6621" s="91"/>
      <c r="G6621" s="46"/>
      <c r="N6621" s="91"/>
      <c r="U6621" s="91"/>
      <c r="W6621" s="47"/>
      <c r="Y6621" s="80"/>
      <c r="Z6621" s="49"/>
    </row>
    <row r="6622" spans="6:26">
      <c r="F6622" s="91"/>
      <c r="G6622" s="46"/>
      <c r="N6622" s="91"/>
      <c r="U6622" s="91"/>
      <c r="W6622" s="47"/>
      <c r="Y6622" s="80"/>
      <c r="Z6622" s="49"/>
    </row>
    <row r="6623" spans="6:26">
      <c r="F6623" s="91"/>
      <c r="G6623" s="46"/>
      <c r="N6623" s="91"/>
      <c r="U6623" s="91"/>
      <c r="W6623" s="47"/>
      <c r="Y6623" s="80"/>
      <c r="Z6623" s="49"/>
    </row>
    <row r="6624" spans="6:26">
      <c r="F6624" s="91"/>
      <c r="G6624" s="46"/>
      <c r="N6624" s="91"/>
      <c r="U6624" s="91"/>
      <c r="W6624" s="47"/>
      <c r="Y6624" s="80"/>
      <c r="Z6624" s="49"/>
    </row>
    <row r="6625" spans="6:26">
      <c r="F6625" s="91"/>
      <c r="G6625" s="46"/>
      <c r="N6625" s="91"/>
      <c r="U6625" s="91"/>
      <c r="W6625" s="47"/>
      <c r="Y6625" s="80"/>
      <c r="Z6625" s="49"/>
    </row>
    <row r="6626" spans="6:26">
      <c r="F6626" s="91"/>
      <c r="G6626" s="46"/>
      <c r="N6626" s="91"/>
      <c r="U6626" s="91"/>
      <c r="W6626" s="47"/>
      <c r="Y6626" s="80"/>
      <c r="Z6626" s="49"/>
    </row>
    <row r="6627" spans="6:26">
      <c r="F6627" s="91"/>
      <c r="G6627" s="46"/>
      <c r="N6627" s="91"/>
      <c r="U6627" s="91"/>
      <c r="W6627" s="47"/>
      <c r="Y6627" s="80"/>
      <c r="Z6627" s="49"/>
    </row>
    <row r="6630" spans="6:26">
      <c r="F6630" s="91"/>
      <c r="G6630" s="46"/>
      <c r="N6630" s="91"/>
      <c r="U6630" s="91"/>
      <c r="W6630" s="47"/>
      <c r="Y6630" s="80"/>
      <c r="Z6630" s="49"/>
    </row>
    <row r="6631" spans="6:26">
      <c r="F6631" s="91"/>
      <c r="G6631" s="46"/>
      <c r="N6631" s="91"/>
      <c r="U6631" s="91"/>
      <c r="W6631" s="47"/>
      <c r="Y6631" s="80"/>
      <c r="Z6631" s="49"/>
    </row>
    <row r="6632" spans="6:26">
      <c r="F6632" s="91"/>
      <c r="G6632" s="46"/>
      <c r="N6632" s="91"/>
      <c r="U6632" s="91"/>
      <c r="W6632" s="47"/>
      <c r="Y6632" s="80"/>
      <c r="Z6632" s="49"/>
    </row>
    <row r="6633" spans="6:26">
      <c r="F6633" s="91"/>
      <c r="G6633" s="46"/>
      <c r="N6633" s="91"/>
      <c r="U6633" s="91"/>
      <c r="W6633" s="47"/>
      <c r="Y6633" s="80"/>
      <c r="Z6633" s="49"/>
    </row>
    <row r="6634" spans="6:26">
      <c r="F6634" s="91"/>
      <c r="G6634" s="46"/>
      <c r="N6634" s="91"/>
      <c r="U6634" s="91"/>
      <c r="W6634" s="47"/>
      <c r="Y6634" s="80"/>
    </row>
    <row r="6635" spans="6:26">
      <c r="F6635" s="91"/>
      <c r="G6635" s="46"/>
      <c r="N6635" s="91"/>
      <c r="U6635" s="91"/>
      <c r="W6635" s="47"/>
      <c r="Y6635" s="80"/>
    </row>
    <row r="6636" spans="6:26">
      <c r="F6636" s="91"/>
      <c r="G6636" s="46"/>
      <c r="N6636" s="91"/>
      <c r="U6636" s="91"/>
      <c r="W6636" s="47"/>
      <c r="Y6636" s="80"/>
    </row>
    <row r="6637" spans="6:26">
      <c r="F6637" s="91"/>
      <c r="G6637" s="46"/>
      <c r="N6637" s="91"/>
      <c r="U6637" s="91"/>
      <c r="W6637" s="47"/>
      <c r="Y6637" s="80"/>
    </row>
    <row r="6638" spans="6:26">
      <c r="F6638" s="91"/>
      <c r="G6638" s="46"/>
      <c r="U6638" s="91"/>
      <c r="W6638" s="47"/>
      <c r="Y6638" s="80"/>
    </row>
    <row r="6639" spans="6:26">
      <c r="F6639" s="91"/>
      <c r="G6639" s="46"/>
      <c r="N6639" s="91"/>
      <c r="U6639" s="91"/>
      <c r="W6639" s="47"/>
      <c r="Y6639" s="80"/>
    </row>
    <row r="6640" spans="6:26">
      <c r="F6640" s="91"/>
      <c r="G6640" s="46"/>
      <c r="U6640" s="91"/>
      <c r="W6640" s="47"/>
      <c r="Y6640" s="80"/>
    </row>
    <row r="6641" spans="6:25">
      <c r="F6641" s="91"/>
      <c r="G6641" s="46"/>
      <c r="N6641" s="91"/>
      <c r="U6641" s="91"/>
      <c r="W6641" s="47"/>
      <c r="Y6641" s="80"/>
    </row>
    <row r="6642" spans="6:25">
      <c r="F6642" s="91"/>
      <c r="G6642" s="46"/>
      <c r="N6642" s="91"/>
      <c r="U6642" s="91"/>
      <c r="W6642" s="47"/>
      <c r="Y6642" s="80"/>
    </row>
    <row r="6643" spans="6:25">
      <c r="F6643" s="91"/>
      <c r="G6643" s="46"/>
      <c r="N6643" s="91"/>
      <c r="U6643" s="91"/>
      <c r="W6643" s="47"/>
      <c r="Y6643" s="80"/>
    </row>
    <row r="6644" spans="6:25">
      <c r="F6644" s="91"/>
      <c r="G6644" s="46"/>
      <c r="U6644" s="91"/>
      <c r="W6644" s="47"/>
      <c r="Y6644" s="80"/>
    </row>
    <row r="6645" spans="6:25">
      <c r="F6645" s="91"/>
      <c r="G6645" s="46"/>
      <c r="N6645" s="91"/>
      <c r="U6645" s="91"/>
      <c r="W6645" s="47"/>
      <c r="Y6645" s="80"/>
    </row>
    <row r="6646" spans="6:25">
      <c r="F6646" s="91"/>
      <c r="G6646" s="46"/>
      <c r="U6646" s="91"/>
      <c r="W6646" s="47"/>
      <c r="Y6646" s="80"/>
    </row>
    <row r="6647" spans="6:25">
      <c r="F6647" s="91"/>
      <c r="G6647" s="46"/>
      <c r="N6647" s="91"/>
      <c r="U6647" s="91"/>
      <c r="W6647" s="47"/>
      <c r="Y6647" s="80"/>
    </row>
    <row r="6648" spans="6:25">
      <c r="F6648" s="91"/>
      <c r="G6648" s="46"/>
      <c r="N6648" s="91"/>
      <c r="U6648" s="91"/>
      <c r="W6648" s="47"/>
      <c r="Y6648" s="80"/>
    </row>
    <row r="6649" spans="6:25">
      <c r="F6649" s="91"/>
      <c r="G6649" s="46"/>
      <c r="N6649" s="91"/>
      <c r="U6649" s="91"/>
      <c r="W6649" s="47"/>
      <c r="Y6649" s="80"/>
    </row>
    <row r="6650" spans="6:25">
      <c r="F6650" s="91"/>
      <c r="G6650" s="46"/>
      <c r="N6650" s="91"/>
      <c r="U6650" s="91"/>
      <c r="W6650" s="47"/>
      <c r="Y6650" s="80"/>
    </row>
    <row r="6651" spans="6:25">
      <c r="F6651" s="91"/>
      <c r="G6651" s="46"/>
      <c r="U6651" s="91"/>
      <c r="W6651" s="47"/>
      <c r="Y6651" s="80"/>
    </row>
    <row r="6652" spans="6:25">
      <c r="F6652" s="91"/>
      <c r="G6652" s="46"/>
      <c r="N6652" s="91"/>
      <c r="U6652" s="91"/>
      <c r="W6652" s="47"/>
      <c r="Y6652" s="80"/>
    </row>
    <row r="6653" spans="6:25">
      <c r="F6653" s="91"/>
      <c r="G6653" s="46"/>
      <c r="N6653" s="91"/>
      <c r="U6653" s="91"/>
      <c r="W6653" s="47"/>
      <c r="Y6653" s="80"/>
    </row>
    <row r="6654" spans="6:25">
      <c r="F6654" s="91"/>
      <c r="G6654" s="46"/>
      <c r="N6654" s="91"/>
      <c r="U6654" s="91"/>
      <c r="W6654" s="47"/>
      <c r="Y6654" s="80"/>
    </row>
    <row r="6655" spans="6:25">
      <c r="F6655" s="91"/>
      <c r="G6655" s="46"/>
      <c r="N6655" s="91"/>
      <c r="U6655" s="91"/>
      <c r="W6655" s="47"/>
      <c r="Y6655" s="80"/>
    </row>
    <row r="6656" spans="6:25">
      <c r="F6656" s="91"/>
      <c r="G6656" s="46"/>
      <c r="N6656" s="91"/>
      <c r="U6656" s="91"/>
      <c r="W6656" s="47"/>
      <c r="Y6656" s="80"/>
    </row>
    <row r="6657" spans="6:25">
      <c r="F6657" s="91"/>
      <c r="G6657" s="46"/>
      <c r="N6657" s="91"/>
      <c r="U6657" s="91"/>
      <c r="W6657" s="47"/>
      <c r="Y6657" s="80"/>
    </row>
    <row r="6658" spans="6:25">
      <c r="F6658" s="91"/>
      <c r="G6658" s="46"/>
      <c r="N6658" s="91"/>
      <c r="U6658" s="91"/>
      <c r="W6658" s="47"/>
      <c r="Y6658" s="80"/>
    </row>
    <row r="6659" spans="6:25">
      <c r="F6659" s="91"/>
      <c r="G6659" s="46"/>
      <c r="N6659" s="91"/>
      <c r="U6659" s="91"/>
      <c r="W6659" s="47"/>
      <c r="Y6659" s="80"/>
    </row>
    <row r="6661" spans="6:25">
      <c r="F6661" s="91"/>
      <c r="G6661" s="46"/>
      <c r="N6661" s="33"/>
      <c r="U6661" s="91"/>
      <c r="W6661" s="47"/>
      <c r="Y6661" s="80"/>
    </row>
    <row r="6662" spans="6:25">
      <c r="F6662" s="91"/>
      <c r="G6662" s="46"/>
      <c r="N6662" s="33"/>
      <c r="U6662" s="91"/>
      <c r="W6662" s="47"/>
      <c r="Y6662" s="80"/>
    </row>
    <row r="6663" spans="6:25">
      <c r="F6663" s="91"/>
      <c r="G6663" s="46"/>
      <c r="N6663" s="33"/>
      <c r="U6663" s="91"/>
      <c r="W6663" s="47"/>
      <c r="Y6663" s="80"/>
    </row>
    <row r="6664" spans="6:25">
      <c r="F6664" s="91"/>
      <c r="G6664" s="46"/>
      <c r="N6664" s="33"/>
      <c r="U6664" s="91"/>
      <c r="W6664" s="47"/>
      <c r="Y6664" s="80"/>
    </row>
    <row r="6665" spans="6:25">
      <c r="F6665" s="91"/>
      <c r="G6665" s="46"/>
      <c r="N6665" s="33"/>
      <c r="U6665" s="91"/>
      <c r="W6665" s="47"/>
      <c r="Y6665" s="80"/>
    </row>
    <row r="6666" spans="6:25">
      <c r="F6666" s="91"/>
      <c r="G6666" s="46"/>
      <c r="N6666" s="33"/>
      <c r="U6666" s="91"/>
      <c r="W6666" s="47"/>
      <c r="Y6666" s="80"/>
    </row>
    <row r="6667" spans="6:25">
      <c r="F6667" s="91"/>
      <c r="G6667" s="46"/>
      <c r="N6667" s="33"/>
      <c r="U6667" s="91"/>
      <c r="W6667" s="47"/>
      <c r="Y6667" s="80"/>
    </row>
    <row r="6668" spans="6:25">
      <c r="F6668" s="91"/>
      <c r="G6668" s="46"/>
      <c r="N6668" s="33"/>
      <c r="U6668" s="91"/>
      <c r="W6668" s="47"/>
      <c r="Y6668" s="80"/>
    </row>
    <row r="6669" spans="6:25">
      <c r="F6669" s="91"/>
      <c r="G6669" s="46"/>
      <c r="N6669" s="33"/>
      <c r="U6669" s="91"/>
      <c r="W6669" s="47"/>
      <c r="Y6669" s="80"/>
    </row>
    <row r="6670" spans="6:25">
      <c r="F6670" s="91"/>
      <c r="G6670" s="46"/>
      <c r="N6670" s="33"/>
      <c r="U6670" s="91"/>
      <c r="W6670" s="47"/>
      <c r="Y6670" s="80"/>
    </row>
    <row r="6671" spans="6:25">
      <c r="F6671" s="91"/>
      <c r="G6671" s="46"/>
      <c r="N6671" s="33"/>
      <c r="U6671" s="91"/>
      <c r="W6671" s="47"/>
      <c r="Y6671" s="80"/>
    </row>
    <row r="6672" spans="6:25">
      <c r="F6672" s="91"/>
      <c r="G6672" s="46"/>
      <c r="N6672" s="33"/>
      <c r="U6672" s="91"/>
      <c r="W6672" s="47"/>
      <c r="Y6672" s="80"/>
    </row>
    <row r="6673" spans="6:25">
      <c r="F6673" s="91"/>
      <c r="G6673" s="46"/>
      <c r="N6673" s="33"/>
      <c r="U6673" s="91"/>
      <c r="W6673" s="47"/>
      <c r="Y6673" s="80"/>
    </row>
    <row r="6674" spans="6:25">
      <c r="F6674" s="91"/>
      <c r="G6674" s="46"/>
      <c r="N6674" s="33"/>
      <c r="U6674" s="91"/>
      <c r="W6674" s="47"/>
      <c r="Y6674" s="80"/>
    </row>
    <row r="6675" spans="6:25">
      <c r="F6675" s="91"/>
      <c r="G6675" s="46"/>
      <c r="N6675" s="33"/>
      <c r="U6675" s="91"/>
      <c r="W6675" s="47"/>
      <c r="Y6675" s="80"/>
    </row>
    <row r="6676" spans="6:25">
      <c r="F6676" s="91"/>
      <c r="G6676" s="46"/>
      <c r="N6676" s="33"/>
      <c r="U6676" s="91"/>
      <c r="W6676" s="47"/>
      <c r="Y6676" s="80"/>
    </row>
  </sheetData>
  <autoFilter ref="A1:Y6005"/>
  <phoneticPr fontId="15"/>
  <pageMargins left="0.7" right="0.7" top="0.75" bottom="0.75" header="0.3" footer="0.3"/>
  <pageSetup paperSize="9" orientation="portrait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>
    <tabColor theme="1"/>
  </sheetPr>
  <dimension ref="A1:Y6670"/>
  <sheetViews>
    <sheetView zoomScaleNormal="100" workbookViewId="0">
      <pane ySplit="1" topLeftCell="A61" activePane="bottomLeft" state="frozen"/>
      <selection activeCell="C14" sqref="C14"/>
      <selection pane="bottomLeft" activeCell="G213" sqref="G213"/>
    </sheetView>
  </sheetViews>
  <sheetFormatPr defaultRowHeight="14.25"/>
  <cols>
    <col min="1" max="1" width="6.75" style="93" customWidth="1"/>
    <col min="2" max="2" width="4.25" style="93" customWidth="1"/>
    <col min="3" max="3" width="36.375" style="93" customWidth="1"/>
    <col min="4" max="4" width="8.625" style="93" customWidth="1"/>
    <col min="5" max="5" width="9" style="93"/>
    <col min="6" max="6" width="9.875" style="93" customWidth="1"/>
    <col min="7" max="7" width="10.125" style="93" customWidth="1"/>
    <col min="8" max="8" width="3.75" style="93" customWidth="1"/>
    <col min="9" max="9" width="7.875" style="93" customWidth="1"/>
    <col min="10" max="10" width="7.375" style="91" customWidth="1"/>
    <col min="11" max="11" width="8" style="93" customWidth="1"/>
    <col min="12" max="12" width="7.25" style="93" customWidth="1"/>
    <col min="13" max="13" width="16.125" style="93" customWidth="1"/>
    <col min="14" max="19" width="3.375" style="93" customWidth="1"/>
    <col min="20" max="20" width="3.875" style="93" customWidth="1"/>
    <col min="21" max="21" width="6.75" style="93" customWidth="1"/>
    <col min="22" max="22" width="5.625" style="93" customWidth="1"/>
    <col min="23" max="23" width="10.25" style="91" customWidth="1"/>
    <col min="24" max="24" width="8.375" style="93" customWidth="1"/>
    <col min="25" max="25" width="6.75" style="93" customWidth="1"/>
    <col min="26" max="16384" width="9" style="93"/>
  </cols>
  <sheetData>
    <row r="1" spans="1:25" s="5" customFormat="1" ht="26.25" customHeight="1">
      <c r="A1" s="5" t="s">
        <v>13</v>
      </c>
      <c r="B1" s="5" t="s">
        <v>34</v>
      </c>
      <c r="C1" s="5" t="s">
        <v>14</v>
      </c>
      <c r="D1" s="5" t="s">
        <v>618</v>
      </c>
      <c r="E1" s="5" t="s">
        <v>458</v>
      </c>
      <c r="F1" s="5" t="s">
        <v>3</v>
      </c>
      <c r="G1" s="5" t="s">
        <v>4</v>
      </c>
      <c r="H1" s="5" t="s">
        <v>9</v>
      </c>
      <c r="I1" s="5" t="s">
        <v>5</v>
      </c>
      <c r="J1" s="79" t="s">
        <v>15</v>
      </c>
      <c r="K1" s="5" t="s">
        <v>24</v>
      </c>
      <c r="L1" s="5" t="s">
        <v>30</v>
      </c>
      <c r="M1" s="5" t="s">
        <v>8</v>
      </c>
      <c r="N1" s="5" t="s">
        <v>25</v>
      </c>
      <c r="O1" s="5" t="s">
        <v>45</v>
      </c>
      <c r="P1" s="5" t="s">
        <v>32</v>
      </c>
      <c r="Q1" s="5" t="s">
        <v>28</v>
      </c>
      <c r="R1" s="5" t="s">
        <v>27</v>
      </c>
      <c r="S1" s="5" t="s">
        <v>26</v>
      </c>
      <c r="T1" s="5" t="s">
        <v>31</v>
      </c>
      <c r="U1" s="5" t="s">
        <v>16</v>
      </c>
      <c r="V1" s="5" t="s">
        <v>17</v>
      </c>
      <c r="W1" s="79" t="s">
        <v>453</v>
      </c>
      <c r="X1" s="5" t="s">
        <v>7</v>
      </c>
      <c r="Y1" s="5" t="s">
        <v>6</v>
      </c>
    </row>
    <row r="2" spans="1:25" hidden="1">
      <c r="A2" s="3" t="s">
        <v>653</v>
      </c>
      <c r="E2" s="93" t="s">
        <v>23</v>
      </c>
    </row>
    <row r="3" spans="1:25" hidden="1">
      <c r="A3" s="3" t="s">
        <v>601</v>
      </c>
      <c r="C3" s="93" t="s">
        <v>619</v>
      </c>
    </row>
    <row r="4" spans="1:25">
      <c r="A4" s="93">
        <v>1</v>
      </c>
      <c r="B4" s="93">
        <v>1</v>
      </c>
      <c r="C4" s="93" t="s">
        <v>619</v>
      </c>
      <c r="D4" s="93">
        <v>99100</v>
      </c>
      <c r="E4" s="93" t="s">
        <v>583</v>
      </c>
      <c r="F4" s="91" t="s">
        <v>468</v>
      </c>
      <c r="G4" s="91" t="s">
        <v>584</v>
      </c>
      <c r="H4" s="93">
        <v>3</v>
      </c>
      <c r="I4" s="93" t="s">
        <v>33</v>
      </c>
      <c r="J4" s="91" t="s">
        <v>35</v>
      </c>
      <c r="K4" s="93" t="s">
        <v>10</v>
      </c>
      <c r="L4" s="93" t="s">
        <v>445</v>
      </c>
      <c r="M4" s="91" t="s">
        <v>588</v>
      </c>
      <c r="N4" s="93" t="s">
        <v>23</v>
      </c>
      <c r="O4" s="93" t="s">
        <v>23</v>
      </c>
      <c r="P4" s="93" t="s">
        <v>23</v>
      </c>
      <c r="Q4" s="93" t="s">
        <v>23</v>
      </c>
      <c r="R4" s="93" t="s">
        <v>23</v>
      </c>
      <c r="S4" s="93" t="s">
        <v>23</v>
      </c>
      <c r="T4" s="91" t="s">
        <v>23</v>
      </c>
      <c r="U4" s="93">
        <v>0</v>
      </c>
      <c r="V4" s="93">
        <v>0</v>
      </c>
      <c r="W4" s="91" t="s">
        <v>469</v>
      </c>
      <c r="X4" s="80" t="s">
        <v>20</v>
      </c>
      <c r="Y4" s="93" t="s">
        <v>1</v>
      </c>
    </row>
    <row r="5" spans="1:25">
      <c r="A5" s="93">
        <f>A4+1</f>
        <v>2</v>
      </c>
      <c r="B5" s="93">
        <v>1</v>
      </c>
      <c r="C5" s="93" t="s">
        <v>619</v>
      </c>
      <c r="D5" s="93">
        <v>99100</v>
      </c>
      <c r="E5" s="93" t="s">
        <v>595</v>
      </c>
      <c r="F5" s="91" t="s">
        <v>585</v>
      </c>
      <c r="G5" s="91" t="s">
        <v>586</v>
      </c>
      <c r="H5" s="93">
        <v>3</v>
      </c>
      <c r="I5" s="93" t="s">
        <v>33</v>
      </c>
      <c r="J5" s="91" t="s">
        <v>35</v>
      </c>
      <c r="K5" s="93" t="s">
        <v>10</v>
      </c>
      <c r="L5" s="93" t="s">
        <v>445</v>
      </c>
      <c r="M5" s="91" t="s">
        <v>588</v>
      </c>
      <c r="N5" s="93" t="s">
        <v>23</v>
      </c>
      <c r="O5" s="93" t="s">
        <v>23</v>
      </c>
      <c r="P5" s="93" t="s">
        <v>23</v>
      </c>
      <c r="Q5" s="93" t="s">
        <v>23</v>
      </c>
      <c r="R5" s="93" t="s">
        <v>23</v>
      </c>
      <c r="S5" s="93" t="s">
        <v>23</v>
      </c>
      <c r="T5" s="91" t="s">
        <v>23</v>
      </c>
      <c r="U5" s="93">
        <v>0</v>
      </c>
      <c r="V5" s="93">
        <v>0</v>
      </c>
      <c r="W5" s="91" t="s">
        <v>469</v>
      </c>
      <c r="X5" s="80" t="s">
        <v>20</v>
      </c>
      <c r="Y5" s="93" t="s">
        <v>1</v>
      </c>
    </row>
    <row r="6" spans="1:25">
      <c r="A6" s="93">
        <f t="shared" ref="A6:A69" si="0">A5+1</f>
        <v>3</v>
      </c>
      <c r="B6" s="93">
        <v>1</v>
      </c>
      <c r="C6" s="93" t="s">
        <v>619</v>
      </c>
      <c r="D6" s="93">
        <v>99100</v>
      </c>
      <c r="E6" s="93" t="s">
        <v>600</v>
      </c>
      <c r="F6" s="91" t="s">
        <v>587</v>
      </c>
      <c r="G6" s="91" t="s">
        <v>474</v>
      </c>
      <c r="H6" s="93">
        <v>3</v>
      </c>
      <c r="I6" s="93" t="s">
        <v>33</v>
      </c>
      <c r="J6" s="91" t="s">
        <v>35</v>
      </c>
      <c r="K6" s="93" t="s">
        <v>10</v>
      </c>
      <c r="L6" s="93" t="s">
        <v>445</v>
      </c>
      <c r="M6" s="91" t="s">
        <v>588</v>
      </c>
      <c r="N6" s="93" t="s">
        <v>23</v>
      </c>
      <c r="O6" s="93" t="s">
        <v>23</v>
      </c>
      <c r="P6" s="93" t="s">
        <v>23</v>
      </c>
      <c r="Q6" s="93" t="s">
        <v>23</v>
      </c>
      <c r="R6" s="93" t="s">
        <v>23</v>
      </c>
      <c r="S6" s="93" t="s">
        <v>23</v>
      </c>
      <c r="T6" s="91" t="s">
        <v>23</v>
      </c>
      <c r="U6" s="93">
        <v>0</v>
      </c>
      <c r="V6" s="93">
        <v>0</v>
      </c>
      <c r="W6" s="91" t="s">
        <v>469</v>
      </c>
      <c r="X6" s="80" t="s">
        <v>20</v>
      </c>
      <c r="Y6" s="93" t="s">
        <v>1</v>
      </c>
    </row>
    <row r="7" spans="1:25">
      <c r="A7" s="93">
        <f t="shared" si="0"/>
        <v>4</v>
      </c>
      <c r="B7" s="93">
        <v>11</v>
      </c>
      <c r="C7" s="93" t="s">
        <v>619</v>
      </c>
      <c r="D7" s="93">
        <v>99100</v>
      </c>
      <c r="E7" s="93" t="s">
        <v>583</v>
      </c>
      <c r="F7" s="91" t="s">
        <v>468</v>
      </c>
      <c r="G7" s="91" t="s">
        <v>584</v>
      </c>
      <c r="H7" s="93">
        <v>3</v>
      </c>
      <c r="I7" s="93" t="s">
        <v>33</v>
      </c>
      <c r="J7" s="91" t="s">
        <v>35</v>
      </c>
      <c r="K7" s="93" t="s">
        <v>10</v>
      </c>
      <c r="L7" s="93" t="s">
        <v>445</v>
      </c>
      <c r="M7" s="91" t="s">
        <v>588</v>
      </c>
      <c r="N7" s="93" t="s">
        <v>23</v>
      </c>
      <c r="O7" s="93" t="s">
        <v>23</v>
      </c>
      <c r="P7" s="93" t="s">
        <v>23</v>
      </c>
      <c r="Q7" s="93" t="s">
        <v>23</v>
      </c>
      <c r="R7" s="93" t="s">
        <v>23</v>
      </c>
      <c r="S7" s="93" t="s">
        <v>23</v>
      </c>
      <c r="T7" s="91" t="s">
        <v>23</v>
      </c>
      <c r="U7" s="93">
        <v>0</v>
      </c>
      <c r="V7" s="93">
        <v>0</v>
      </c>
      <c r="W7" s="91" t="s">
        <v>469</v>
      </c>
      <c r="X7" s="80" t="s">
        <v>450</v>
      </c>
      <c r="Y7" s="93" t="s">
        <v>1</v>
      </c>
    </row>
    <row r="8" spans="1:25">
      <c r="A8" s="93">
        <f t="shared" si="0"/>
        <v>5</v>
      </c>
      <c r="B8" s="93">
        <v>11</v>
      </c>
      <c r="C8" s="93" t="s">
        <v>619</v>
      </c>
      <c r="D8" s="93">
        <v>99100</v>
      </c>
      <c r="E8" s="93" t="s">
        <v>595</v>
      </c>
      <c r="F8" s="91" t="s">
        <v>585</v>
      </c>
      <c r="G8" s="91" t="s">
        <v>586</v>
      </c>
      <c r="H8" s="93">
        <v>3</v>
      </c>
      <c r="I8" s="93" t="s">
        <v>33</v>
      </c>
      <c r="J8" s="91" t="s">
        <v>35</v>
      </c>
      <c r="K8" s="93" t="s">
        <v>10</v>
      </c>
      <c r="L8" s="93" t="s">
        <v>445</v>
      </c>
      <c r="M8" s="91" t="s">
        <v>588</v>
      </c>
      <c r="N8" s="93" t="s">
        <v>23</v>
      </c>
      <c r="O8" s="93" t="s">
        <v>23</v>
      </c>
      <c r="P8" s="93" t="s">
        <v>23</v>
      </c>
      <c r="Q8" s="93" t="s">
        <v>23</v>
      </c>
      <c r="R8" s="93" t="s">
        <v>23</v>
      </c>
      <c r="S8" s="93" t="s">
        <v>23</v>
      </c>
      <c r="T8" s="91" t="s">
        <v>23</v>
      </c>
      <c r="U8" s="93">
        <v>0</v>
      </c>
      <c r="V8" s="93">
        <v>0</v>
      </c>
      <c r="W8" s="91" t="s">
        <v>469</v>
      </c>
      <c r="X8" s="80" t="s">
        <v>450</v>
      </c>
      <c r="Y8" s="93" t="s">
        <v>1</v>
      </c>
    </row>
    <row r="9" spans="1:25">
      <c r="A9" s="93">
        <f t="shared" si="0"/>
        <v>6</v>
      </c>
      <c r="B9" s="93">
        <v>11</v>
      </c>
      <c r="C9" s="93" t="s">
        <v>619</v>
      </c>
      <c r="D9" s="93">
        <v>99100</v>
      </c>
      <c r="E9" s="93" t="s">
        <v>600</v>
      </c>
      <c r="F9" s="91" t="s">
        <v>587</v>
      </c>
      <c r="G9" s="91" t="s">
        <v>474</v>
      </c>
      <c r="H9" s="93">
        <v>3</v>
      </c>
      <c r="I9" s="93" t="s">
        <v>33</v>
      </c>
      <c r="J9" s="91" t="s">
        <v>35</v>
      </c>
      <c r="K9" s="93" t="s">
        <v>10</v>
      </c>
      <c r="L9" s="93" t="s">
        <v>445</v>
      </c>
      <c r="M9" s="91" t="s">
        <v>588</v>
      </c>
      <c r="N9" s="93" t="s">
        <v>23</v>
      </c>
      <c r="O9" s="93" t="s">
        <v>23</v>
      </c>
      <c r="P9" s="93" t="s">
        <v>23</v>
      </c>
      <c r="Q9" s="93" t="s">
        <v>23</v>
      </c>
      <c r="R9" s="93" t="s">
        <v>23</v>
      </c>
      <c r="S9" s="93" t="s">
        <v>23</v>
      </c>
      <c r="T9" s="91" t="s">
        <v>23</v>
      </c>
      <c r="U9" s="93">
        <v>0</v>
      </c>
      <c r="V9" s="93">
        <v>0</v>
      </c>
      <c r="W9" s="91" t="s">
        <v>469</v>
      </c>
      <c r="X9" s="80" t="s">
        <v>450</v>
      </c>
      <c r="Y9" s="93" t="s">
        <v>1</v>
      </c>
    </row>
    <row r="10" spans="1:25">
      <c r="A10" s="93">
        <f t="shared" si="0"/>
        <v>7</v>
      </c>
      <c r="B10" s="93">
        <v>1</v>
      </c>
      <c r="C10" s="93" t="s">
        <v>619</v>
      </c>
      <c r="D10" s="93">
        <v>79100</v>
      </c>
      <c r="E10" s="93" t="s">
        <v>583</v>
      </c>
      <c r="F10" s="91" t="s">
        <v>468</v>
      </c>
      <c r="G10" s="91" t="s">
        <v>584</v>
      </c>
      <c r="H10" s="93">
        <v>3</v>
      </c>
      <c r="I10" s="93" t="s">
        <v>33</v>
      </c>
      <c r="J10" s="91" t="s">
        <v>35</v>
      </c>
      <c r="K10" s="93" t="s">
        <v>10</v>
      </c>
      <c r="L10" s="93" t="s">
        <v>445</v>
      </c>
      <c r="M10" s="91" t="s">
        <v>588</v>
      </c>
      <c r="N10" s="93" t="s">
        <v>23</v>
      </c>
      <c r="O10" s="93" t="s">
        <v>23</v>
      </c>
      <c r="P10" s="93" t="s">
        <v>23</v>
      </c>
      <c r="Q10" s="93" t="s">
        <v>23</v>
      </c>
      <c r="R10" s="93" t="s">
        <v>23</v>
      </c>
      <c r="S10" s="93" t="s">
        <v>23</v>
      </c>
      <c r="T10" s="91" t="s">
        <v>23</v>
      </c>
      <c r="U10" s="93">
        <v>0</v>
      </c>
      <c r="V10" s="93">
        <v>0</v>
      </c>
      <c r="W10" s="91" t="s">
        <v>469</v>
      </c>
      <c r="X10" s="80" t="s">
        <v>20</v>
      </c>
      <c r="Y10" s="93" t="s">
        <v>1</v>
      </c>
    </row>
    <row r="11" spans="1:25">
      <c r="A11" s="93">
        <f t="shared" si="0"/>
        <v>8</v>
      </c>
      <c r="B11" s="93">
        <v>1</v>
      </c>
      <c r="C11" s="93" t="s">
        <v>619</v>
      </c>
      <c r="D11" s="93">
        <v>79100</v>
      </c>
      <c r="E11" s="93" t="s">
        <v>595</v>
      </c>
      <c r="F11" s="91" t="s">
        <v>585</v>
      </c>
      <c r="G11" s="91" t="s">
        <v>586</v>
      </c>
      <c r="H11" s="93">
        <v>3</v>
      </c>
      <c r="I11" s="93" t="s">
        <v>33</v>
      </c>
      <c r="J11" s="91" t="s">
        <v>35</v>
      </c>
      <c r="K11" s="93" t="s">
        <v>10</v>
      </c>
      <c r="L11" s="93" t="s">
        <v>445</v>
      </c>
      <c r="M11" s="91" t="s">
        <v>588</v>
      </c>
      <c r="N11" s="93" t="s">
        <v>23</v>
      </c>
      <c r="O11" s="93" t="s">
        <v>23</v>
      </c>
      <c r="P11" s="93" t="s">
        <v>23</v>
      </c>
      <c r="Q11" s="93" t="s">
        <v>23</v>
      </c>
      <c r="R11" s="93" t="s">
        <v>23</v>
      </c>
      <c r="S11" s="93" t="s">
        <v>23</v>
      </c>
      <c r="T11" s="91" t="s">
        <v>23</v>
      </c>
      <c r="U11" s="93">
        <v>0</v>
      </c>
      <c r="V11" s="93">
        <v>0</v>
      </c>
      <c r="W11" s="91" t="s">
        <v>469</v>
      </c>
      <c r="X11" s="80" t="s">
        <v>20</v>
      </c>
      <c r="Y11" s="93" t="s">
        <v>1</v>
      </c>
    </row>
    <row r="12" spans="1:25">
      <c r="A12" s="93">
        <f t="shared" si="0"/>
        <v>9</v>
      </c>
      <c r="B12" s="93">
        <v>1</v>
      </c>
      <c r="C12" s="93" t="s">
        <v>619</v>
      </c>
      <c r="D12" s="93">
        <v>79100</v>
      </c>
      <c r="E12" s="93" t="s">
        <v>600</v>
      </c>
      <c r="F12" s="91" t="s">
        <v>587</v>
      </c>
      <c r="G12" s="91" t="s">
        <v>474</v>
      </c>
      <c r="H12" s="93">
        <v>3</v>
      </c>
      <c r="I12" s="93" t="s">
        <v>33</v>
      </c>
      <c r="J12" s="91" t="s">
        <v>35</v>
      </c>
      <c r="K12" s="93" t="s">
        <v>10</v>
      </c>
      <c r="L12" s="93" t="s">
        <v>445</v>
      </c>
      <c r="M12" s="91" t="s">
        <v>588</v>
      </c>
      <c r="N12" s="93" t="s">
        <v>23</v>
      </c>
      <c r="O12" s="93" t="s">
        <v>23</v>
      </c>
      <c r="P12" s="93" t="s">
        <v>23</v>
      </c>
      <c r="Q12" s="93" t="s">
        <v>23</v>
      </c>
      <c r="R12" s="93" t="s">
        <v>23</v>
      </c>
      <c r="S12" s="93" t="s">
        <v>23</v>
      </c>
      <c r="T12" s="91" t="s">
        <v>23</v>
      </c>
      <c r="U12" s="93">
        <v>0</v>
      </c>
      <c r="V12" s="93">
        <v>0</v>
      </c>
      <c r="W12" s="91" t="s">
        <v>469</v>
      </c>
      <c r="X12" s="80" t="s">
        <v>20</v>
      </c>
      <c r="Y12" s="93" t="s">
        <v>1</v>
      </c>
    </row>
    <row r="13" spans="1:25">
      <c r="A13" s="93">
        <f t="shared" si="0"/>
        <v>10</v>
      </c>
      <c r="B13" s="93">
        <v>11</v>
      </c>
      <c r="C13" s="93" t="s">
        <v>619</v>
      </c>
      <c r="D13" s="93">
        <v>79100</v>
      </c>
      <c r="E13" s="93" t="s">
        <v>583</v>
      </c>
      <c r="F13" s="91" t="s">
        <v>468</v>
      </c>
      <c r="G13" s="91" t="s">
        <v>584</v>
      </c>
      <c r="H13" s="93">
        <v>3</v>
      </c>
      <c r="I13" s="93" t="s">
        <v>33</v>
      </c>
      <c r="J13" s="91" t="s">
        <v>35</v>
      </c>
      <c r="K13" s="93" t="s">
        <v>10</v>
      </c>
      <c r="L13" s="93" t="s">
        <v>445</v>
      </c>
      <c r="M13" s="91" t="s">
        <v>588</v>
      </c>
      <c r="N13" s="93" t="s">
        <v>23</v>
      </c>
      <c r="O13" s="93" t="s">
        <v>23</v>
      </c>
      <c r="P13" s="93" t="s">
        <v>23</v>
      </c>
      <c r="Q13" s="93" t="s">
        <v>23</v>
      </c>
      <c r="R13" s="93" t="s">
        <v>23</v>
      </c>
      <c r="S13" s="93" t="s">
        <v>23</v>
      </c>
      <c r="T13" s="91" t="s">
        <v>23</v>
      </c>
      <c r="U13" s="93">
        <v>0</v>
      </c>
      <c r="V13" s="93">
        <v>0</v>
      </c>
      <c r="W13" s="91" t="s">
        <v>469</v>
      </c>
      <c r="X13" s="80" t="s">
        <v>450</v>
      </c>
      <c r="Y13" s="93" t="s">
        <v>1</v>
      </c>
    </row>
    <row r="14" spans="1:25">
      <c r="A14" s="93">
        <f t="shared" si="0"/>
        <v>11</v>
      </c>
      <c r="B14" s="93">
        <v>11</v>
      </c>
      <c r="C14" s="93" t="s">
        <v>619</v>
      </c>
      <c r="D14" s="93">
        <v>79100</v>
      </c>
      <c r="E14" s="93" t="s">
        <v>595</v>
      </c>
      <c r="F14" s="91" t="s">
        <v>585</v>
      </c>
      <c r="G14" s="91" t="s">
        <v>586</v>
      </c>
      <c r="H14" s="93">
        <v>3</v>
      </c>
      <c r="I14" s="93" t="s">
        <v>33</v>
      </c>
      <c r="J14" s="91" t="s">
        <v>35</v>
      </c>
      <c r="K14" s="93" t="s">
        <v>10</v>
      </c>
      <c r="L14" s="93" t="s">
        <v>445</v>
      </c>
      <c r="M14" s="91" t="s">
        <v>588</v>
      </c>
      <c r="N14" s="93" t="s">
        <v>23</v>
      </c>
      <c r="O14" s="93" t="s">
        <v>23</v>
      </c>
      <c r="P14" s="93" t="s">
        <v>23</v>
      </c>
      <c r="Q14" s="93" t="s">
        <v>23</v>
      </c>
      <c r="R14" s="93" t="s">
        <v>23</v>
      </c>
      <c r="S14" s="93" t="s">
        <v>23</v>
      </c>
      <c r="T14" s="91" t="s">
        <v>23</v>
      </c>
      <c r="U14" s="93">
        <v>0</v>
      </c>
      <c r="V14" s="93">
        <v>0</v>
      </c>
      <c r="W14" s="91" t="s">
        <v>469</v>
      </c>
      <c r="X14" s="80" t="s">
        <v>450</v>
      </c>
      <c r="Y14" s="93" t="s">
        <v>1</v>
      </c>
    </row>
    <row r="15" spans="1:25">
      <c r="A15" s="93">
        <f t="shared" si="0"/>
        <v>12</v>
      </c>
      <c r="B15" s="93">
        <v>11</v>
      </c>
      <c r="C15" s="93" t="s">
        <v>619</v>
      </c>
      <c r="D15" s="93">
        <v>79100</v>
      </c>
      <c r="E15" s="93" t="s">
        <v>600</v>
      </c>
      <c r="F15" s="91" t="s">
        <v>587</v>
      </c>
      <c r="G15" s="91" t="s">
        <v>474</v>
      </c>
      <c r="H15" s="93">
        <v>3</v>
      </c>
      <c r="I15" s="93" t="s">
        <v>33</v>
      </c>
      <c r="J15" s="91" t="s">
        <v>35</v>
      </c>
      <c r="K15" s="93" t="s">
        <v>10</v>
      </c>
      <c r="L15" s="93" t="s">
        <v>445</v>
      </c>
      <c r="M15" s="91" t="s">
        <v>588</v>
      </c>
      <c r="N15" s="93" t="s">
        <v>23</v>
      </c>
      <c r="O15" s="93" t="s">
        <v>23</v>
      </c>
      <c r="P15" s="93" t="s">
        <v>23</v>
      </c>
      <c r="Q15" s="93" t="s">
        <v>23</v>
      </c>
      <c r="R15" s="93" t="s">
        <v>23</v>
      </c>
      <c r="S15" s="93" t="s">
        <v>23</v>
      </c>
      <c r="T15" s="91" t="s">
        <v>23</v>
      </c>
      <c r="U15" s="93">
        <v>0</v>
      </c>
      <c r="V15" s="93">
        <v>0</v>
      </c>
      <c r="W15" s="91" t="s">
        <v>469</v>
      </c>
      <c r="X15" s="80" t="s">
        <v>450</v>
      </c>
      <c r="Y15" s="93" t="s">
        <v>1</v>
      </c>
    </row>
    <row r="16" spans="1:25">
      <c r="A16" s="93">
        <f t="shared" si="0"/>
        <v>13</v>
      </c>
      <c r="B16" s="93">
        <v>1</v>
      </c>
      <c r="C16" s="93" t="s">
        <v>619</v>
      </c>
      <c r="D16" s="93">
        <v>99100</v>
      </c>
      <c r="E16" s="93" t="s">
        <v>583</v>
      </c>
      <c r="F16" s="91" t="s">
        <v>468</v>
      </c>
      <c r="G16" s="91" t="s">
        <v>584</v>
      </c>
      <c r="H16" s="93">
        <v>3</v>
      </c>
      <c r="I16" s="93" t="s">
        <v>33</v>
      </c>
      <c r="J16" s="91" t="s">
        <v>35</v>
      </c>
      <c r="K16" s="93" t="s">
        <v>10</v>
      </c>
      <c r="L16" s="93" t="s">
        <v>445</v>
      </c>
      <c r="M16" s="91" t="s">
        <v>64</v>
      </c>
      <c r="N16" s="93" t="s">
        <v>23</v>
      </c>
      <c r="O16" s="93" t="s">
        <v>23</v>
      </c>
      <c r="P16" s="93" t="s">
        <v>23</v>
      </c>
      <c r="Q16" s="93" t="s">
        <v>23</v>
      </c>
      <c r="R16" s="93" t="s">
        <v>23</v>
      </c>
      <c r="S16" s="93" t="s">
        <v>23</v>
      </c>
      <c r="T16" s="91" t="s">
        <v>23</v>
      </c>
      <c r="U16" s="93">
        <v>0</v>
      </c>
      <c r="V16" s="93">
        <v>0</v>
      </c>
      <c r="W16" s="91" t="s">
        <v>469</v>
      </c>
      <c r="X16" s="80" t="s">
        <v>20</v>
      </c>
      <c r="Y16" s="93" t="s">
        <v>1</v>
      </c>
    </row>
    <row r="17" spans="1:25">
      <c r="A17" s="93">
        <f t="shared" si="0"/>
        <v>14</v>
      </c>
      <c r="B17" s="93">
        <v>1</v>
      </c>
      <c r="C17" s="93" t="s">
        <v>619</v>
      </c>
      <c r="D17" s="93">
        <v>99100</v>
      </c>
      <c r="E17" s="93" t="s">
        <v>595</v>
      </c>
      <c r="F17" s="91" t="s">
        <v>585</v>
      </c>
      <c r="G17" s="91" t="s">
        <v>586</v>
      </c>
      <c r="H17" s="93">
        <v>3</v>
      </c>
      <c r="I17" s="93" t="s">
        <v>33</v>
      </c>
      <c r="J17" s="91" t="s">
        <v>35</v>
      </c>
      <c r="K17" s="93" t="s">
        <v>10</v>
      </c>
      <c r="L17" s="93" t="s">
        <v>445</v>
      </c>
      <c r="M17" s="91" t="s">
        <v>64</v>
      </c>
      <c r="N17" s="93" t="s">
        <v>23</v>
      </c>
      <c r="O17" s="93" t="s">
        <v>23</v>
      </c>
      <c r="P17" s="93" t="s">
        <v>23</v>
      </c>
      <c r="Q17" s="93" t="s">
        <v>23</v>
      </c>
      <c r="R17" s="93" t="s">
        <v>23</v>
      </c>
      <c r="S17" s="93" t="s">
        <v>23</v>
      </c>
      <c r="T17" s="91" t="s">
        <v>23</v>
      </c>
      <c r="U17" s="93">
        <v>0</v>
      </c>
      <c r="V17" s="93">
        <v>0</v>
      </c>
      <c r="W17" s="91" t="s">
        <v>469</v>
      </c>
      <c r="X17" s="80" t="s">
        <v>20</v>
      </c>
      <c r="Y17" s="93" t="s">
        <v>1</v>
      </c>
    </row>
    <row r="18" spans="1:25">
      <c r="A18" s="93">
        <f t="shared" si="0"/>
        <v>15</v>
      </c>
      <c r="B18" s="93">
        <v>1</v>
      </c>
      <c r="C18" s="93" t="s">
        <v>619</v>
      </c>
      <c r="D18" s="93">
        <v>99100</v>
      </c>
      <c r="E18" s="93" t="s">
        <v>600</v>
      </c>
      <c r="F18" s="91" t="s">
        <v>587</v>
      </c>
      <c r="G18" s="91" t="s">
        <v>474</v>
      </c>
      <c r="H18" s="93">
        <v>3</v>
      </c>
      <c r="I18" s="93" t="s">
        <v>33</v>
      </c>
      <c r="J18" s="91" t="s">
        <v>35</v>
      </c>
      <c r="K18" s="93" t="s">
        <v>10</v>
      </c>
      <c r="L18" s="93" t="s">
        <v>445</v>
      </c>
      <c r="M18" s="91" t="s">
        <v>64</v>
      </c>
      <c r="N18" s="93" t="s">
        <v>23</v>
      </c>
      <c r="O18" s="93" t="s">
        <v>23</v>
      </c>
      <c r="P18" s="93" t="s">
        <v>23</v>
      </c>
      <c r="Q18" s="93" t="s">
        <v>23</v>
      </c>
      <c r="R18" s="93" t="s">
        <v>23</v>
      </c>
      <c r="S18" s="93" t="s">
        <v>23</v>
      </c>
      <c r="T18" s="91" t="s">
        <v>23</v>
      </c>
      <c r="U18" s="93">
        <v>0</v>
      </c>
      <c r="V18" s="93">
        <v>0</v>
      </c>
      <c r="W18" s="91" t="s">
        <v>469</v>
      </c>
      <c r="X18" s="80" t="s">
        <v>20</v>
      </c>
      <c r="Y18" s="93" t="s">
        <v>1</v>
      </c>
    </row>
    <row r="19" spans="1:25">
      <c r="A19" s="93">
        <f t="shared" si="0"/>
        <v>16</v>
      </c>
      <c r="B19" s="93">
        <v>11</v>
      </c>
      <c r="C19" s="93" t="s">
        <v>619</v>
      </c>
      <c r="D19" s="93">
        <v>99100</v>
      </c>
      <c r="E19" s="93" t="s">
        <v>583</v>
      </c>
      <c r="F19" s="91" t="s">
        <v>468</v>
      </c>
      <c r="G19" s="91" t="s">
        <v>584</v>
      </c>
      <c r="H19" s="93">
        <v>3</v>
      </c>
      <c r="I19" s="93" t="s">
        <v>33</v>
      </c>
      <c r="J19" s="91" t="s">
        <v>35</v>
      </c>
      <c r="K19" s="93" t="s">
        <v>10</v>
      </c>
      <c r="L19" s="93" t="s">
        <v>445</v>
      </c>
      <c r="M19" s="91" t="s">
        <v>64</v>
      </c>
      <c r="N19" s="93" t="s">
        <v>23</v>
      </c>
      <c r="O19" s="93" t="s">
        <v>23</v>
      </c>
      <c r="P19" s="93" t="s">
        <v>23</v>
      </c>
      <c r="Q19" s="93" t="s">
        <v>23</v>
      </c>
      <c r="R19" s="93" t="s">
        <v>23</v>
      </c>
      <c r="S19" s="93" t="s">
        <v>23</v>
      </c>
      <c r="T19" s="91" t="s">
        <v>23</v>
      </c>
      <c r="U19" s="93">
        <v>0</v>
      </c>
      <c r="V19" s="93">
        <v>0</v>
      </c>
      <c r="W19" s="91" t="s">
        <v>469</v>
      </c>
      <c r="X19" s="80" t="s">
        <v>450</v>
      </c>
      <c r="Y19" s="93" t="s">
        <v>1</v>
      </c>
    </row>
    <row r="20" spans="1:25">
      <c r="A20" s="93">
        <f t="shared" si="0"/>
        <v>17</v>
      </c>
      <c r="B20" s="93">
        <v>11</v>
      </c>
      <c r="C20" s="93" t="s">
        <v>619</v>
      </c>
      <c r="D20" s="93">
        <v>99100</v>
      </c>
      <c r="E20" s="93" t="s">
        <v>595</v>
      </c>
      <c r="F20" s="91" t="s">
        <v>585</v>
      </c>
      <c r="G20" s="91" t="s">
        <v>586</v>
      </c>
      <c r="H20" s="93">
        <v>3</v>
      </c>
      <c r="I20" s="93" t="s">
        <v>33</v>
      </c>
      <c r="J20" s="91" t="s">
        <v>35</v>
      </c>
      <c r="K20" s="93" t="s">
        <v>10</v>
      </c>
      <c r="L20" s="93" t="s">
        <v>445</v>
      </c>
      <c r="M20" s="91" t="s">
        <v>64</v>
      </c>
      <c r="N20" s="93" t="s">
        <v>23</v>
      </c>
      <c r="O20" s="93" t="s">
        <v>23</v>
      </c>
      <c r="P20" s="93" t="s">
        <v>23</v>
      </c>
      <c r="Q20" s="93" t="s">
        <v>23</v>
      </c>
      <c r="R20" s="93" t="s">
        <v>23</v>
      </c>
      <c r="S20" s="93" t="s">
        <v>23</v>
      </c>
      <c r="T20" s="91" t="s">
        <v>23</v>
      </c>
      <c r="U20" s="93">
        <v>0</v>
      </c>
      <c r="V20" s="93">
        <v>0</v>
      </c>
      <c r="W20" s="91" t="s">
        <v>469</v>
      </c>
      <c r="X20" s="80" t="s">
        <v>450</v>
      </c>
      <c r="Y20" s="93" t="s">
        <v>1</v>
      </c>
    </row>
    <row r="21" spans="1:25">
      <c r="A21" s="93">
        <f t="shared" si="0"/>
        <v>18</v>
      </c>
      <c r="B21" s="93">
        <v>11</v>
      </c>
      <c r="C21" s="93" t="s">
        <v>619</v>
      </c>
      <c r="D21" s="93">
        <v>99100</v>
      </c>
      <c r="E21" s="93" t="s">
        <v>600</v>
      </c>
      <c r="F21" s="91" t="s">
        <v>587</v>
      </c>
      <c r="G21" s="91" t="s">
        <v>474</v>
      </c>
      <c r="H21" s="93">
        <v>3</v>
      </c>
      <c r="I21" s="93" t="s">
        <v>33</v>
      </c>
      <c r="J21" s="91" t="s">
        <v>35</v>
      </c>
      <c r="K21" s="93" t="s">
        <v>10</v>
      </c>
      <c r="L21" s="93" t="s">
        <v>445</v>
      </c>
      <c r="M21" s="91" t="s">
        <v>64</v>
      </c>
      <c r="N21" s="93" t="s">
        <v>23</v>
      </c>
      <c r="O21" s="93" t="s">
        <v>23</v>
      </c>
      <c r="P21" s="93" t="s">
        <v>23</v>
      </c>
      <c r="Q21" s="93" t="s">
        <v>23</v>
      </c>
      <c r="R21" s="93" t="s">
        <v>23</v>
      </c>
      <c r="S21" s="93" t="s">
        <v>23</v>
      </c>
      <c r="T21" s="91" t="s">
        <v>23</v>
      </c>
      <c r="U21" s="93">
        <v>0</v>
      </c>
      <c r="V21" s="93">
        <v>0</v>
      </c>
      <c r="W21" s="91" t="s">
        <v>469</v>
      </c>
      <c r="X21" s="80" t="s">
        <v>450</v>
      </c>
      <c r="Y21" s="93" t="s">
        <v>1</v>
      </c>
    </row>
    <row r="22" spans="1:25">
      <c r="A22" s="93">
        <f t="shared" si="0"/>
        <v>19</v>
      </c>
      <c r="B22" s="93">
        <v>1</v>
      </c>
      <c r="C22" s="93" t="s">
        <v>619</v>
      </c>
      <c r="D22" s="93">
        <v>79100</v>
      </c>
      <c r="E22" s="93" t="s">
        <v>583</v>
      </c>
      <c r="F22" s="91" t="s">
        <v>468</v>
      </c>
      <c r="G22" s="91" t="s">
        <v>584</v>
      </c>
      <c r="H22" s="93">
        <v>3</v>
      </c>
      <c r="I22" s="93" t="s">
        <v>33</v>
      </c>
      <c r="J22" s="91" t="s">
        <v>35</v>
      </c>
      <c r="K22" s="93" t="s">
        <v>10</v>
      </c>
      <c r="L22" s="93" t="s">
        <v>445</v>
      </c>
      <c r="M22" s="91" t="s">
        <v>64</v>
      </c>
      <c r="N22" s="93" t="s">
        <v>23</v>
      </c>
      <c r="O22" s="93" t="s">
        <v>23</v>
      </c>
      <c r="P22" s="93" t="s">
        <v>23</v>
      </c>
      <c r="Q22" s="93" t="s">
        <v>23</v>
      </c>
      <c r="R22" s="93" t="s">
        <v>23</v>
      </c>
      <c r="S22" s="93" t="s">
        <v>23</v>
      </c>
      <c r="T22" s="91" t="s">
        <v>23</v>
      </c>
      <c r="U22" s="93">
        <v>0</v>
      </c>
      <c r="V22" s="93">
        <v>0</v>
      </c>
      <c r="W22" s="91" t="s">
        <v>469</v>
      </c>
      <c r="X22" s="80" t="s">
        <v>20</v>
      </c>
      <c r="Y22" s="93" t="s">
        <v>1</v>
      </c>
    </row>
    <row r="23" spans="1:25">
      <c r="A23" s="93">
        <f t="shared" si="0"/>
        <v>20</v>
      </c>
      <c r="B23" s="93">
        <v>1</v>
      </c>
      <c r="C23" s="93" t="s">
        <v>619</v>
      </c>
      <c r="D23" s="93">
        <v>79100</v>
      </c>
      <c r="E23" s="93" t="s">
        <v>595</v>
      </c>
      <c r="F23" s="91" t="s">
        <v>585</v>
      </c>
      <c r="G23" s="91" t="s">
        <v>586</v>
      </c>
      <c r="H23" s="93">
        <v>3</v>
      </c>
      <c r="I23" s="93" t="s">
        <v>33</v>
      </c>
      <c r="J23" s="91" t="s">
        <v>35</v>
      </c>
      <c r="K23" s="93" t="s">
        <v>10</v>
      </c>
      <c r="L23" s="93" t="s">
        <v>445</v>
      </c>
      <c r="M23" s="91" t="s">
        <v>64</v>
      </c>
      <c r="N23" s="93" t="s">
        <v>23</v>
      </c>
      <c r="O23" s="93" t="s">
        <v>23</v>
      </c>
      <c r="P23" s="93" t="s">
        <v>23</v>
      </c>
      <c r="Q23" s="93" t="s">
        <v>23</v>
      </c>
      <c r="R23" s="93" t="s">
        <v>23</v>
      </c>
      <c r="S23" s="93" t="s">
        <v>23</v>
      </c>
      <c r="T23" s="91" t="s">
        <v>23</v>
      </c>
      <c r="U23" s="93">
        <v>0</v>
      </c>
      <c r="V23" s="93">
        <v>0</v>
      </c>
      <c r="W23" s="91" t="s">
        <v>469</v>
      </c>
      <c r="X23" s="80" t="s">
        <v>20</v>
      </c>
      <c r="Y23" s="93" t="s">
        <v>1</v>
      </c>
    </row>
    <row r="24" spans="1:25">
      <c r="A24" s="93">
        <f t="shared" si="0"/>
        <v>21</v>
      </c>
      <c r="B24" s="93">
        <v>1</v>
      </c>
      <c r="C24" s="93" t="s">
        <v>619</v>
      </c>
      <c r="D24" s="93">
        <v>79100</v>
      </c>
      <c r="E24" s="93" t="s">
        <v>600</v>
      </c>
      <c r="F24" s="91" t="s">
        <v>587</v>
      </c>
      <c r="G24" s="91" t="s">
        <v>474</v>
      </c>
      <c r="H24" s="93">
        <v>3</v>
      </c>
      <c r="I24" s="93" t="s">
        <v>33</v>
      </c>
      <c r="J24" s="91" t="s">
        <v>35</v>
      </c>
      <c r="K24" s="93" t="s">
        <v>10</v>
      </c>
      <c r="L24" s="93" t="s">
        <v>445</v>
      </c>
      <c r="M24" s="91" t="s">
        <v>64</v>
      </c>
      <c r="N24" s="93" t="s">
        <v>23</v>
      </c>
      <c r="O24" s="93" t="s">
        <v>23</v>
      </c>
      <c r="P24" s="93" t="s">
        <v>23</v>
      </c>
      <c r="Q24" s="93" t="s">
        <v>23</v>
      </c>
      <c r="R24" s="93" t="s">
        <v>23</v>
      </c>
      <c r="S24" s="93" t="s">
        <v>23</v>
      </c>
      <c r="T24" s="91" t="s">
        <v>23</v>
      </c>
      <c r="U24" s="93">
        <v>0</v>
      </c>
      <c r="V24" s="93">
        <v>0</v>
      </c>
      <c r="W24" s="91" t="s">
        <v>469</v>
      </c>
      <c r="X24" s="80" t="s">
        <v>20</v>
      </c>
      <c r="Y24" s="93" t="s">
        <v>1</v>
      </c>
    </row>
    <row r="25" spans="1:25">
      <c r="A25" s="93">
        <f t="shared" si="0"/>
        <v>22</v>
      </c>
      <c r="B25" s="93">
        <v>11</v>
      </c>
      <c r="C25" s="93" t="s">
        <v>619</v>
      </c>
      <c r="D25" s="93">
        <v>79100</v>
      </c>
      <c r="E25" s="93" t="s">
        <v>583</v>
      </c>
      <c r="F25" s="91" t="s">
        <v>468</v>
      </c>
      <c r="G25" s="91" t="s">
        <v>584</v>
      </c>
      <c r="H25" s="93">
        <v>3</v>
      </c>
      <c r="I25" s="93" t="s">
        <v>33</v>
      </c>
      <c r="J25" s="91" t="s">
        <v>35</v>
      </c>
      <c r="K25" s="93" t="s">
        <v>10</v>
      </c>
      <c r="L25" s="93" t="s">
        <v>445</v>
      </c>
      <c r="M25" s="91" t="s">
        <v>64</v>
      </c>
      <c r="N25" s="93" t="s">
        <v>23</v>
      </c>
      <c r="O25" s="93" t="s">
        <v>23</v>
      </c>
      <c r="P25" s="93" t="s">
        <v>23</v>
      </c>
      <c r="Q25" s="93" t="s">
        <v>23</v>
      </c>
      <c r="R25" s="93" t="s">
        <v>23</v>
      </c>
      <c r="S25" s="93" t="s">
        <v>23</v>
      </c>
      <c r="T25" s="91" t="s">
        <v>23</v>
      </c>
      <c r="U25" s="93">
        <v>0</v>
      </c>
      <c r="V25" s="93">
        <v>0</v>
      </c>
      <c r="W25" s="91" t="s">
        <v>469</v>
      </c>
      <c r="X25" s="80" t="s">
        <v>450</v>
      </c>
      <c r="Y25" s="93" t="s">
        <v>1</v>
      </c>
    </row>
    <row r="26" spans="1:25">
      <c r="A26" s="93">
        <f t="shared" si="0"/>
        <v>23</v>
      </c>
      <c r="B26" s="93">
        <v>11</v>
      </c>
      <c r="C26" s="93" t="s">
        <v>619</v>
      </c>
      <c r="D26" s="93">
        <v>79100</v>
      </c>
      <c r="E26" s="93" t="s">
        <v>595</v>
      </c>
      <c r="F26" s="91" t="s">
        <v>585</v>
      </c>
      <c r="G26" s="91" t="s">
        <v>586</v>
      </c>
      <c r="H26" s="93">
        <v>3</v>
      </c>
      <c r="I26" s="93" t="s">
        <v>33</v>
      </c>
      <c r="J26" s="91" t="s">
        <v>35</v>
      </c>
      <c r="K26" s="93" t="s">
        <v>10</v>
      </c>
      <c r="L26" s="93" t="s">
        <v>445</v>
      </c>
      <c r="M26" s="91" t="s">
        <v>64</v>
      </c>
      <c r="N26" s="93" t="s">
        <v>23</v>
      </c>
      <c r="O26" s="93" t="s">
        <v>23</v>
      </c>
      <c r="P26" s="93" t="s">
        <v>23</v>
      </c>
      <c r="Q26" s="93" t="s">
        <v>23</v>
      </c>
      <c r="R26" s="93" t="s">
        <v>23</v>
      </c>
      <c r="S26" s="93" t="s">
        <v>23</v>
      </c>
      <c r="T26" s="91" t="s">
        <v>23</v>
      </c>
      <c r="U26" s="93">
        <v>0</v>
      </c>
      <c r="V26" s="93">
        <v>0</v>
      </c>
      <c r="W26" s="91" t="s">
        <v>469</v>
      </c>
      <c r="X26" s="80" t="s">
        <v>450</v>
      </c>
      <c r="Y26" s="93" t="s">
        <v>1</v>
      </c>
    </row>
    <row r="27" spans="1:25">
      <c r="A27" s="93">
        <f t="shared" si="0"/>
        <v>24</v>
      </c>
      <c r="B27" s="93">
        <v>11</v>
      </c>
      <c r="C27" s="93" t="s">
        <v>619</v>
      </c>
      <c r="D27" s="93">
        <v>79100</v>
      </c>
      <c r="E27" s="93" t="s">
        <v>600</v>
      </c>
      <c r="F27" s="91" t="s">
        <v>587</v>
      </c>
      <c r="G27" s="91" t="s">
        <v>474</v>
      </c>
      <c r="H27" s="93">
        <v>3</v>
      </c>
      <c r="I27" s="93" t="s">
        <v>33</v>
      </c>
      <c r="J27" s="91" t="s">
        <v>35</v>
      </c>
      <c r="K27" s="93" t="s">
        <v>10</v>
      </c>
      <c r="L27" s="93" t="s">
        <v>445</v>
      </c>
      <c r="M27" s="91" t="s">
        <v>64</v>
      </c>
      <c r="N27" s="93" t="s">
        <v>23</v>
      </c>
      <c r="O27" s="93" t="s">
        <v>23</v>
      </c>
      <c r="P27" s="93" t="s">
        <v>23</v>
      </c>
      <c r="Q27" s="93" t="s">
        <v>23</v>
      </c>
      <c r="R27" s="93" t="s">
        <v>23</v>
      </c>
      <c r="S27" s="93" t="s">
        <v>23</v>
      </c>
      <c r="T27" s="91" t="s">
        <v>23</v>
      </c>
      <c r="U27" s="93">
        <v>0</v>
      </c>
      <c r="V27" s="93">
        <v>0</v>
      </c>
      <c r="W27" s="91" t="s">
        <v>469</v>
      </c>
      <c r="X27" s="80" t="s">
        <v>450</v>
      </c>
      <c r="Y27" s="93" t="s">
        <v>1</v>
      </c>
    </row>
    <row r="28" spans="1:25">
      <c r="A28" s="93">
        <f t="shared" si="0"/>
        <v>25</v>
      </c>
      <c r="B28" s="93">
        <v>1</v>
      </c>
      <c r="C28" s="93" t="s">
        <v>619</v>
      </c>
      <c r="D28" s="93">
        <v>99100</v>
      </c>
      <c r="E28" s="93" t="s">
        <v>583</v>
      </c>
      <c r="F28" s="91" t="s">
        <v>468</v>
      </c>
      <c r="G28" s="91" t="s">
        <v>584</v>
      </c>
      <c r="H28" s="93">
        <v>3</v>
      </c>
      <c r="I28" s="93" t="s">
        <v>33</v>
      </c>
      <c r="J28" s="91" t="s">
        <v>35</v>
      </c>
      <c r="K28" s="93" t="s">
        <v>10</v>
      </c>
      <c r="L28" s="93" t="s">
        <v>445</v>
      </c>
      <c r="M28" s="91" t="s">
        <v>589</v>
      </c>
      <c r="N28" s="93" t="s">
        <v>23</v>
      </c>
      <c r="O28" s="93" t="s">
        <v>23</v>
      </c>
      <c r="P28" s="93" t="s">
        <v>23</v>
      </c>
      <c r="Q28" s="93" t="s">
        <v>23</v>
      </c>
      <c r="R28" s="93" t="s">
        <v>23</v>
      </c>
      <c r="S28" s="93" t="s">
        <v>23</v>
      </c>
      <c r="T28" s="91" t="s">
        <v>23</v>
      </c>
      <c r="U28" s="93">
        <v>0</v>
      </c>
      <c r="V28" s="93">
        <v>0</v>
      </c>
      <c r="W28" s="91" t="s">
        <v>469</v>
      </c>
      <c r="X28" s="80" t="s">
        <v>20</v>
      </c>
      <c r="Y28" s="93" t="s">
        <v>1</v>
      </c>
    </row>
    <row r="29" spans="1:25">
      <c r="A29" s="93">
        <f t="shared" si="0"/>
        <v>26</v>
      </c>
      <c r="B29" s="93">
        <v>1</v>
      </c>
      <c r="C29" s="93" t="s">
        <v>619</v>
      </c>
      <c r="D29" s="93">
        <v>99100</v>
      </c>
      <c r="E29" s="93" t="s">
        <v>595</v>
      </c>
      <c r="F29" s="91" t="s">
        <v>585</v>
      </c>
      <c r="G29" s="91" t="s">
        <v>586</v>
      </c>
      <c r="H29" s="93">
        <v>3</v>
      </c>
      <c r="I29" s="93" t="s">
        <v>33</v>
      </c>
      <c r="J29" s="91" t="s">
        <v>35</v>
      </c>
      <c r="K29" s="93" t="s">
        <v>10</v>
      </c>
      <c r="L29" s="93" t="s">
        <v>445</v>
      </c>
      <c r="M29" s="91" t="s">
        <v>589</v>
      </c>
      <c r="N29" s="93" t="s">
        <v>23</v>
      </c>
      <c r="O29" s="93" t="s">
        <v>23</v>
      </c>
      <c r="P29" s="93" t="s">
        <v>23</v>
      </c>
      <c r="Q29" s="93" t="s">
        <v>23</v>
      </c>
      <c r="R29" s="93" t="s">
        <v>23</v>
      </c>
      <c r="S29" s="93" t="s">
        <v>23</v>
      </c>
      <c r="T29" s="91" t="s">
        <v>23</v>
      </c>
      <c r="U29" s="93">
        <v>0</v>
      </c>
      <c r="V29" s="93">
        <v>0</v>
      </c>
      <c r="W29" s="91" t="s">
        <v>469</v>
      </c>
      <c r="X29" s="80" t="s">
        <v>20</v>
      </c>
      <c r="Y29" s="93" t="s">
        <v>1</v>
      </c>
    </row>
    <row r="30" spans="1:25">
      <c r="A30" s="93">
        <f t="shared" si="0"/>
        <v>27</v>
      </c>
      <c r="B30" s="93">
        <v>1</v>
      </c>
      <c r="C30" s="93" t="s">
        <v>619</v>
      </c>
      <c r="D30" s="93">
        <v>99100</v>
      </c>
      <c r="E30" s="93" t="s">
        <v>600</v>
      </c>
      <c r="F30" s="91" t="s">
        <v>587</v>
      </c>
      <c r="G30" s="91" t="s">
        <v>474</v>
      </c>
      <c r="H30" s="93">
        <v>3</v>
      </c>
      <c r="I30" s="93" t="s">
        <v>33</v>
      </c>
      <c r="J30" s="91" t="s">
        <v>35</v>
      </c>
      <c r="K30" s="93" t="s">
        <v>10</v>
      </c>
      <c r="L30" s="93" t="s">
        <v>445</v>
      </c>
      <c r="M30" s="91" t="s">
        <v>589</v>
      </c>
      <c r="N30" s="93" t="s">
        <v>23</v>
      </c>
      <c r="O30" s="93" t="s">
        <v>23</v>
      </c>
      <c r="P30" s="93" t="s">
        <v>23</v>
      </c>
      <c r="Q30" s="93" t="s">
        <v>23</v>
      </c>
      <c r="R30" s="93" t="s">
        <v>23</v>
      </c>
      <c r="S30" s="93" t="s">
        <v>23</v>
      </c>
      <c r="T30" s="91" t="s">
        <v>23</v>
      </c>
      <c r="U30" s="93">
        <v>0</v>
      </c>
      <c r="V30" s="93">
        <v>0</v>
      </c>
      <c r="W30" s="91" t="s">
        <v>469</v>
      </c>
      <c r="X30" s="80" t="s">
        <v>20</v>
      </c>
      <c r="Y30" s="93" t="s">
        <v>1</v>
      </c>
    </row>
    <row r="31" spans="1:25">
      <c r="A31" s="93">
        <f t="shared" si="0"/>
        <v>28</v>
      </c>
      <c r="B31" s="93">
        <v>11</v>
      </c>
      <c r="C31" s="93" t="s">
        <v>619</v>
      </c>
      <c r="D31" s="93">
        <v>99100</v>
      </c>
      <c r="E31" s="93" t="s">
        <v>583</v>
      </c>
      <c r="F31" s="91" t="s">
        <v>468</v>
      </c>
      <c r="G31" s="91" t="s">
        <v>584</v>
      </c>
      <c r="H31" s="93">
        <v>3</v>
      </c>
      <c r="I31" s="93" t="s">
        <v>33</v>
      </c>
      <c r="J31" s="91" t="s">
        <v>35</v>
      </c>
      <c r="K31" s="93" t="s">
        <v>10</v>
      </c>
      <c r="L31" s="93" t="s">
        <v>445</v>
      </c>
      <c r="M31" s="91" t="s">
        <v>589</v>
      </c>
      <c r="N31" s="93" t="s">
        <v>23</v>
      </c>
      <c r="O31" s="93" t="s">
        <v>23</v>
      </c>
      <c r="P31" s="93" t="s">
        <v>23</v>
      </c>
      <c r="Q31" s="93" t="s">
        <v>23</v>
      </c>
      <c r="R31" s="93" t="s">
        <v>23</v>
      </c>
      <c r="S31" s="93" t="s">
        <v>23</v>
      </c>
      <c r="T31" s="91" t="s">
        <v>23</v>
      </c>
      <c r="U31" s="93">
        <v>0</v>
      </c>
      <c r="V31" s="93">
        <v>0</v>
      </c>
      <c r="W31" s="91" t="s">
        <v>469</v>
      </c>
      <c r="X31" s="80" t="s">
        <v>450</v>
      </c>
      <c r="Y31" s="93" t="s">
        <v>1</v>
      </c>
    </row>
    <row r="32" spans="1:25">
      <c r="A32" s="93">
        <f t="shared" si="0"/>
        <v>29</v>
      </c>
      <c r="B32" s="93">
        <v>11</v>
      </c>
      <c r="C32" s="93" t="s">
        <v>619</v>
      </c>
      <c r="D32" s="93">
        <v>99100</v>
      </c>
      <c r="E32" s="93" t="s">
        <v>595</v>
      </c>
      <c r="F32" s="91" t="s">
        <v>585</v>
      </c>
      <c r="G32" s="91" t="s">
        <v>586</v>
      </c>
      <c r="H32" s="93">
        <v>3</v>
      </c>
      <c r="I32" s="93" t="s">
        <v>33</v>
      </c>
      <c r="J32" s="91" t="s">
        <v>35</v>
      </c>
      <c r="K32" s="93" t="s">
        <v>10</v>
      </c>
      <c r="L32" s="93" t="s">
        <v>445</v>
      </c>
      <c r="M32" s="91" t="s">
        <v>589</v>
      </c>
      <c r="N32" s="93" t="s">
        <v>23</v>
      </c>
      <c r="O32" s="93" t="s">
        <v>23</v>
      </c>
      <c r="P32" s="93" t="s">
        <v>23</v>
      </c>
      <c r="Q32" s="93" t="s">
        <v>23</v>
      </c>
      <c r="R32" s="93" t="s">
        <v>23</v>
      </c>
      <c r="S32" s="93" t="s">
        <v>23</v>
      </c>
      <c r="T32" s="91" t="s">
        <v>23</v>
      </c>
      <c r="U32" s="93">
        <v>0</v>
      </c>
      <c r="V32" s="93">
        <v>0</v>
      </c>
      <c r="W32" s="91" t="s">
        <v>469</v>
      </c>
      <c r="X32" s="80" t="s">
        <v>450</v>
      </c>
      <c r="Y32" s="93" t="s">
        <v>1</v>
      </c>
    </row>
    <row r="33" spans="1:25">
      <c r="A33" s="93">
        <f t="shared" si="0"/>
        <v>30</v>
      </c>
      <c r="B33" s="93">
        <v>11</v>
      </c>
      <c r="C33" s="93" t="s">
        <v>619</v>
      </c>
      <c r="D33" s="93">
        <v>99100</v>
      </c>
      <c r="E33" s="93" t="s">
        <v>600</v>
      </c>
      <c r="F33" s="91" t="s">
        <v>587</v>
      </c>
      <c r="G33" s="91" t="s">
        <v>474</v>
      </c>
      <c r="H33" s="93">
        <v>3</v>
      </c>
      <c r="I33" s="93" t="s">
        <v>33</v>
      </c>
      <c r="J33" s="91" t="s">
        <v>35</v>
      </c>
      <c r="K33" s="93" t="s">
        <v>10</v>
      </c>
      <c r="L33" s="93" t="s">
        <v>445</v>
      </c>
      <c r="M33" s="91" t="s">
        <v>589</v>
      </c>
      <c r="N33" s="93" t="s">
        <v>23</v>
      </c>
      <c r="O33" s="93" t="s">
        <v>23</v>
      </c>
      <c r="P33" s="93" t="s">
        <v>23</v>
      </c>
      <c r="Q33" s="93" t="s">
        <v>23</v>
      </c>
      <c r="R33" s="93" t="s">
        <v>23</v>
      </c>
      <c r="S33" s="93" t="s">
        <v>23</v>
      </c>
      <c r="T33" s="91" t="s">
        <v>23</v>
      </c>
      <c r="U33" s="93">
        <v>0</v>
      </c>
      <c r="V33" s="93">
        <v>0</v>
      </c>
      <c r="W33" s="91" t="s">
        <v>469</v>
      </c>
      <c r="X33" s="80" t="s">
        <v>450</v>
      </c>
      <c r="Y33" s="93" t="s">
        <v>1</v>
      </c>
    </row>
    <row r="34" spans="1:25">
      <c r="A34" s="93">
        <f t="shared" si="0"/>
        <v>31</v>
      </c>
      <c r="B34" s="93">
        <v>1</v>
      </c>
      <c r="C34" s="93" t="s">
        <v>619</v>
      </c>
      <c r="D34" s="93">
        <v>79100</v>
      </c>
      <c r="E34" s="93" t="s">
        <v>583</v>
      </c>
      <c r="F34" s="91" t="s">
        <v>468</v>
      </c>
      <c r="G34" s="91" t="s">
        <v>584</v>
      </c>
      <c r="H34" s="93">
        <v>3</v>
      </c>
      <c r="I34" s="93" t="s">
        <v>33</v>
      </c>
      <c r="J34" s="91" t="s">
        <v>35</v>
      </c>
      <c r="K34" s="93" t="s">
        <v>10</v>
      </c>
      <c r="L34" s="93" t="s">
        <v>445</v>
      </c>
      <c r="M34" s="91" t="s">
        <v>589</v>
      </c>
      <c r="N34" s="93" t="s">
        <v>23</v>
      </c>
      <c r="O34" s="93" t="s">
        <v>23</v>
      </c>
      <c r="P34" s="93" t="s">
        <v>23</v>
      </c>
      <c r="Q34" s="93" t="s">
        <v>23</v>
      </c>
      <c r="R34" s="93" t="s">
        <v>23</v>
      </c>
      <c r="S34" s="93" t="s">
        <v>23</v>
      </c>
      <c r="T34" s="91" t="s">
        <v>23</v>
      </c>
      <c r="U34" s="93">
        <v>0</v>
      </c>
      <c r="V34" s="93">
        <v>0</v>
      </c>
      <c r="W34" s="91" t="s">
        <v>469</v>
      </c>
      <c r="X34" s="80" t="s">
        <v>20</v>
      </c>
      <c r="Y34" s="93" t="s">
        <v>1</v>
      </c>
    </row>
    <row r="35" spans="1:25">
      <c r="A35" s="93">
        <f t="shared" si="0"/>
        <v>32</v>
      </c>
      <c r="B35" s="93">
        <v>1</v>
      </c>
      <c r="C35" s="93" t="s">
        <v>619</v>
      </c>
      <c r="D35" s="93">
        <v>79100</v>
      </c>
      <c r="E35" s="93" t="s">
        <v>595</v>
      </c>
      <c r="F35" s="91" t="s">
        <v>585</v>
      </c>
      <c r="G35" s="91" t="s">
        <v>586</v>
      </c>
      <c r="H35" s="93">
        <v>3</v>
      </c>
      <c r="I35" s="93" t="s">
        <v>33</v>
      </c>
      <c r="J35" s="91" t="s">
        <v>35</v>
      </c>
      <c r="K35" s="93" t="s">
        <v>10</v>
      </c>
      <c r="L35" s="93" t="s">
        <v>445</v>
      </c>
      <c r="M35" s="91" t="s">
        <v>589</v>
      </c>
      <c r="N35" s="93" t="s">
        <v>23</v>
      </c>
      <c r="O35" s="93" t="s">
        <v>23</v>
      </c>
      <c r="P35" s="93" t="s">
        <v>23</v>
      </c>
      <c r="Q35" s="93" t="s">
        <v>23</v>
      </c>
      <c r="R35" s="93" t="s">
        <v>23</v>
      </c>
      <c r="S35" s="93" t="s">
        <v>23</v>
      </c>
      <c r="T35" s="91" t="s">
        <v>23</v>
      </c>
      <c r="U35" s="93">
        <v>0</v>
      </c>
      <c r="V35" s="93">
        <v>0</v>
      </c>
      <c r="W35" s="91" t="s">
        <v>469</v>
      </c>
      <c r="X35" s="80" t="s">
        <v>20</v>
      </c>
      <c r="Y35" s="93" t="s">
        <v>1</v>
      </c>
    </row>
    <row r="36" spans="1:25">
      <c r="A36" s="93">
        <f t="shared" si="0"/>
        <v>33</v>
      </c>
      <c r="B36" s="93">
        <v>1</v>
      </c>
      <c r="C36" s="93" t="s">
        <v>619</v>
      </c>
      <c r="D36" s="93">
        <v>79100</v>
      </c>
      <c r="E36" s="93" t="s">
        <v>600</v>
      </c>
      <c r="F36" s="91" t="s">
        <v>587</v>
      </c>
      <c r="G36" s="91" t="s">
        <v>474</v>
      </c>
      <c r="H36" s="93">
        <v>3</v>
      </c>
      <c r="I36" s="93" t="s">
        <v>33</v>
      </c>
      <c r="J36" s="91" t="s">
        <v>35</v>
      </c>
      <c r="K36" s="93" t="s">
        <v>10</v>
      </c>
      <c r="L36" s="93" t="s">
        <v>445</v>
      </c>
      <c r="M36" s="91" t="s">
        <v>589</v>
      </c>
      <c r="N36" s="93" t="s">
        <v>23</v>
      </c>
      <c r="O36" s="93" t="s">
        <v>23</v>
      </c>
      <c r="P36" s="93" t="s">
        <v>23</v>
      </c>
      <c r="Q36" s="93" t="s">
        <v>23</v>
      </c>
      <c r="R36" s="93" t="s">
        <v>23</v>
      </c>
      <c r="S36" s="93" t="s">
        <v>23</v>
      </c>
      <c r="T36" s="91" t="s">
        <v>23</v>
      </c>
      <c r="U36" s="93">
        <v>0</v>
      </c>
      <c r="V36" s="93">
        <v>0</v>
      </c>
      <c r="W36" s="91" t="s">
        <v>469</v>
      </c>
      <c r="X36" s="80" t="s">
        <v>20</v>
      </c>
      <c r="Y36" s="93" t="s">
        <v>1</v>
      </c>
    </row>
    <row r="37" spans="1:25">
      <c r="A37" s="93">
        <f t="shared" si="0"/>
        <v>34</v>
      </c>
      <c r="B37" s="93">
        <v>11</v>
      </c>
      <c r="C37" s="93" t="s">
        <v>619</v>
      </c>
      <c r="D37" s="93">
        <v>79100</v>
      </c>
      <c r="E37" s="93" t="s">
        <v>583</v>
      </c>
      <c r="F37" s="91" t="s">
        <v>468</v>
      </c>
      <c r="G37" s="91" t="s">
        <v>584</v>
      </c>
      <c r="H37" s="93">
        <v>3</v>
      </c>
      <c r="I37" s="93" t="s">
        <v>33</v>
      </c>
      <c r="J37" s="91" t="s">
        <v>35</v>
      </c>
      <c r="K37" s="93" t="s">
        <v>10</v>
      </c>
      <c r="L37" s="93" t="s">
        <v>445</v>
      </c>
      <c r="M37" s="91" t="s">
        <v>589</v>
      </c>
      <c r="N37" s="93" t="s">
        <v>23</v>
      </c>
      <c r="O37" s="93" t="s">
        <v>23</v>
      </c>
      <c r="P37" s="93" t="s">
        <v>23</v>
      </c>
      <c r="Q37" s="93" t="s">
        <v>23</v>
      </c>
      <c r="R37" s="93" t="s">
        <v>23</v>
      </c>
      <c r="S37" s="93" t="s">
        <v>23</v>
      </c>
      <c r="T37" s="91" t="s">
        <v>23</v>
      </c>
      <c r="U37" s="93">
        <v>0</v>
      </c>
      <c r="V37" s="93">
        <v>0</v>
      </c>
      <c r="W37" s="91" t="s">
        <v>469</v>
      </c>
      <c r="X37" s="80" t="s">
        <v>450</v>
      </c>
      <c r="Y37" s="93" t="s">
        <v>1</v>
      </c>
    </row>
    <row r="38" spans="1:25">
      <c r="A38" s="93">
        <f t="shared" si="0"/>
        <v>35</v>
      </c>
      <c r="B38" s="93">
        <v>11</v>
      </c>
      <c r="C38" s="93" t="s">
        <v>619</v>
      </c>
      <c r="D38" s="93">
        <v>79100</v>
      </c>
      <c r="E38" s="93" t="s">
        <v>595</v>
      </c>
      <c r="F38" s="91" t="s">
        <v>585</v>
      </c>
      <c r="G38" s="91" t="s">
        <v>586</v>
      </c>
      <c r="H38" s="93">
        <v>3</v>
      </c>
      <c r="I38" s="93" t="s">
        <v>33</v>
      </c>
      <c r="J38" s="91" t="s">
        <v>35</v>
      </c>
      <c r="K38" s="93" t="s">
        <v>10</v>
      </c>
      <c r="L38" s="93" t="s">
        <v>445</v>
      </c>
      <c r="M38" s="91" t="s">
        <v>589</v>
      </c>
      <c r="N38" s="93" t="s">
        <v>23</v>
      </c>
      <c r="O38" s="93" t="s">
        <v>23</v>
      </c>
      <c r="P38" s="93" t="s">
        <v>23</v>
      </c>
      <c r="Q38" s="93" t="s">
        <v>23</v>
      </c>
      <c r="R38" s="93" t="s">
        <v>23</v>
      </c>
      <c r="S38" s="93" t="s">
        <v>23</v>
      </c>
      <c r="T38" s="91" t="s">
        <v>23</v>
      </c>
      <c r="U38" s="93">
        <v>0</v>
      </c>
      <c r="V38" s="93">
        <v>0</v>
      </c>
      <c r="W38" s="91" t="s">
        <v>469</v>
      </c>
      <c r="X38" s="80" t="s">
        <v>450</v>
      </c>
      <c r="Y38" s="93" t="s">
        <v>1</v>
      </c>
    </row>
    <row r="39" spans="1:25">
      <c r="A39" s="93">
        <f t="shared" si="0"/>
        <v>36</v>
      </c>
      <c r="B39" s="93">
        <v>11</v>
      </c>
      <c r="C39" s="93" t="s">
        <v>619</v>
      </c>
      <c r="D39" s="93">
        <v>79100</v>
      </c>
      <c r="E39" s="93" t="s">
        <v>600</v>
      </c>
      <c r="F39" s="91" t="s">
        <v>587</v>
      </c>
      <c r="G39" s="91" t="s">
        <v>474</v>
      </c>
      <c r="H39" s="93">
        <v>3</v>
      </c>
      <c r="I39" s="93" t="s">
        <v>33</v>
      </c>
      <c r="J39" s="91" t="s">
        <v>35</v>
      </c>
      <c r="K39" s="93" t="s">
        <v>10</v>
      </c>
      <c r="L39" s="93" t="s">
        <v>445</v>
      </c>
      <c r="M39" s="91" t="s">
        <v>589</v>
      </c>
      <c r="N39" s="93" t="s">
        <v>23</v>
      </c>
      <c r="O39" s="93" t="s">
        <v>23</v>
      </c>
      <c r="P39" s="93" t="s">
        <v>23</v>
      </c>
      <c r="Q39" s="93" t="s">
        <v>23</v>
      </c>
      <c r="R39" s="93" t="s">
        <v>23</v>
      </c>
      <c r="S39" s="93" t="s">
        <v>23</v>
      </c>
      <c r="T39" s="91" t="s">
        <v>23</v>
      </c>
      <c r="U39" s="93">
        <v>0</v>
      </c>
      <c r="V39" s="93">
        <v>0</v>
      </c>
      <c r="W39" s="91" t="s">
        <v>469</v>
      </c>
      <c r="X39" s="80" t="s">
        <v>450</v>
      </c>
      <c r="Y39" s="93" t="s">
        <v>1</v>
      </c>
    </row>
    <row r="40" spans="1:25">
      <c r="A40" s="93">
        <f t="shared" si="0"/>
        <v>37</v>
      </c>
      <c r="B40" s="93">
        <v>1</v>
      </c>
      <c r="C40" s="93" t="s">
        <v>619</v>
      </c>
      <c r="D40" s="93">
        <v>99100</v>
      </c>
      <c r="E40" s="93" t="s">
        <v>583</v>
      </c>
      <c r="F40" s="91" t="s">
        <v>468</v>
      </c>
      <c r="G40" s="91" t="s">
        <v>584</v>
      </c>
      <c r="H40" s="93">
        <v>3</v>
      </c>
      <c r="I40" s="93" t="s">
        <v>33</v>
      </c>
      <c r="J40" s="91" t="s">
        <v>35</v>
      </c>
      <c r="K40" s="93" t="s">
        <v>10</v>
      </c>
      <c r="L40" s="93" t="s">
        <v>445</v>
      </c>
      <c r="M40" s="91" t="s">
        <v>452</v>
      </c>
      <c r="N40" s="93" t="s">
        <v>23</v>
      </c>
      <c r="O40" s="93" t="s">
        <v>23</v>
      </c>
      <c r="P40" s="93" t="s">
        <v>23</v>
      </c>
      <c r="Q40" s="93" t="s">
        <v>23</v>
      </c>
      <c r="R40" s="93" t="s">
        <v>23</v>
      </c>
      <c r="S40" s="93" t="s">
        <v>23</v>
      </c>
      <c r="T40" s="91" t="s">
        <v>23</v>
      </c>
      <c r="U40" s="93">
        <v>0</v>
      </c>
      <c r="V40" s="93">
        <v>0</v>
      </c>
      <c r="W40" s="91" t="s">
        <v>469</v>
      </c>
      <c r="X40" s="80" t="s">
        <v>20</v>
      </c>
      <c r="Y40" s="93" t="s">
        <v>1</v>
      </c>
    </row>
    <row r="41" spans="1:25">
      <c r="A41" s="93">
        <f t="shared" si="0"/>
        <v>38</v>
      </c>
      <c r="B41" s="93">
        <v>1</v>
      </c>
      <c r="C41" s="93" t="s">
        <v>619</v>
      </c>
      <c r="D41" s="93">
        <v>99100</v>
      </c>
      <c r="E41" s="93" t="s">
        <v>595</v>
      </c>
      <c r="F41" s="91" t="s">
        <v>585</v>
      </c>
      <c r="G41" s="91" t="s">
        <v>586</v>
      </c>
      <c r="H41" s="93">
        <v>3</v>
      </c>
      <c r="I41" s="93" t="s">
        <v>33</v>
      </c>
      <c r="J41" s="91" t="s">
        <v>35</v>
      </c>
      <c r="K41" s="93" t="s">
        <v>10</v>
      </c>
      <c r="L41" s="93" t="s">
        <v>445</v>
      </c>
      <c r="M41" s="91" t="s">
        <v>452</v>
      </c>
      <c r="N41" s="93" t="s">
        <v>23</v>
      </c>
      <c r="O41" s="93" t="s">
        <v>23</v>
      </c>
      <c r="P41" s="93" t="s">
        <v>23</v>
      </c>
      <c r="Q41" s="93" t="s">
        <v>23</v>
      </c>
      <c r="R41" s="93" t="s">
        <v>23</v>
      </c>
      <c r="S41" s="93" t="s">
        <v>23</v>
      </c>
      <c r="T41" s="91" t="s">
        <v>23</v>
      </c>
      <c r="U41" s="93">
        <v>0</v>
      </c>
      <c r="V41" s="93">
        <v>0</v>
      </c>
      <c r="W41" s="91" t="s">
        <v>469</v>
      </c>
      <c r="X41" s="80" t="s">
        <v>20</v>
      </c>
      <c r="Y41" s="93" t="s">
        <v>1</v>
      </c>
    </row>
    <row r="42" spans="1:25">
      <c r="A42" s="93">
        <f t="shared" si="0"/>
        <v>39</v>
      </c>
      <c r="B42" s="93">
        <v>1</v>
      </c>
      <c r="C42" s="93" t="s">
        <v>619</v>
      </c>
      <c r="D42" s="93">
        <v>99100</v>
      </c>
      <c r="E42" s="93" t="s">
        <v>600</v>
      </c>
      <c r="F42" s="91" t="s">
        <v>587</v>
      </c>
      <c r="G42" s="91" t="s">
        <v>474</v>
      </c>
      <c r="H42" s="93">
        <v>3</v>
      </c>
      <c r="I42" s="93" t="s">
        <v>33</v>
      </c>
      <c r="J42" s="91" t="s">
        <v>35</v>
      </c>
      <c r="K42" s="93" t="s">
        <v>10</v>
      </c>
      <c r="L42" s="93" t="s">
        <v>445</v>
      </c>
      <c r="M42" s="91" t="s">
        <v>452</v>
      </c>
      <c r="N42" s="93" t="s">
        <v>23</v>
      </c>
      <c r="O42" s="93" t="s">
        <v>23</v>
      </c>
      <c r="P42" s="93" t="s">
        <v>23</v>
      </c>
      <c r="Q42" s="93" t="s">
        <v>23</v>
      </c>
      <c r="R42" s="93" t="s">
        <v>23</v>
      </c>
      <c r="S42" s="93" t="s">
        <v>23</v>
      </c>
      <c r="T42" s="91" t="s">
        <v>23</v>
      </c>
      <c r="U42" s="93">
        <v>0</v>
      </c>
      <c r="V42" s="93">
        <v>0</v>
      </c>
      <c r="W42" s="91" t="s">
        <v>469</v>
      </c>
      <c r="X42" s="80" t="s">
        <v>20</v>
      </c>
      <c r="Y42" s="93" t="s">
        <v>1</v>
      </c>
    </row>
    <row r="43" spans="1:25">
      <c r="A43" s="93">
        <f t="shared" si="0"/>
        <v>40</v>
      </c>
      <c r="B43" s="93">
        <v>11</v>
      </c>
      <c r="C43" s="93" t="s">
        <v>619</v>
      </c>
      <c r="D43" s="93">
        <v>99100</v>
      </c>
      <c r="E43" s="93" t="s">
        <v>583</v>
      </c>
      <c r="F43" s="91" t="s">
        <v>468</v>
      </c>
      <c r="G43" s="91" t="s">
        <v>584</v>
      </c>
      <c r="H43" s="93">
        <v>3</v>
      </c>
      <c r="I43" s="93" t="s">
        <v>33</v>
      </c>
      <c r="J43" s="91" t="s">
        <v>35</v>
      </c>
      <c r="K43" s="93" t="s">
        <v>10</v>
      </c>
      <c r="L43" s="93" t="s">
        <v>445</v>
      </c>
      <c r="M43" s="91" t="s">
        <v>452</v>
      </c>
      <c r="N43" s="93" t="s">
        <v>23</v>
      </c>
      <c r="O43" s="93" t="s">
        <v>23</v>
      </c>
      <c r="P43" s="93" t="s">
        <v>23</v>
      </c>
      <c r="Q43" s="93" t="s">
        <v>23</v>
      </c>
      <c r="R43" s="93" t="s">
        <v>23</v>
      </c>
      <c r="S43" s="93" t="s">
        <v>23</v>
      </c>
      <c r="T43" s="91" t="s">
        <v>23</v>
      </c>
      <c r="U43" s="93">
        <v>0</v>
      </c>
      <c r="V43" s="93">
        <v>0</v>
      </c>
      <c r="W43" s="91" t="s">
        <v>469</v>
      </c>
      <c r="X43" s="80" t="s">
        <v>450</v>
      </c>
      <c r="Y43" s="93" t="s">
        <v>1</v>
      </c>
    </row>
    <row r="44" spans="1:25">
      <c r="A44" s="93">
        <f t="shared" si="0"/>
        <v>41</v>
      </c>
      <c r="B44" s="93">
        <v>11</v>
      </c>
      <c r="C44" s="93" t="s">
        <v>619</v>
      </c>
      <c r="D44" s="93">
        <v>99100</v>
      </c>
      <c r="E44" s="93" t="s">
        <v>595</v>
      </c>
      <c r="F44" s="91" t="s">
        <v>585</v>
      </c>
      <c r="G44" s="91" t="s">
        <v>586</v>
      </c>
      <c r="H44" s="93">
        <v>3</v>
      </c>
      <c r="I44" s="93" t="s">
        <v>33</v>
      </c>
      <c r="J44" s="91" t="s">
        <v>35</v>
      </c>
      <c r="K44" s="93" t="s">
        <v>10</v>
      </c>
      <c r="L44" s="93" t="s">
        <v>445</v>
      </c>
      <c r="M44" s="91" t="s">
        <v>452</v>
      </c>
      <c r="N44" s="93" t="s">
        <v>23</v>
      </c>
      <c r="O44" s="93" t="s">
        <v>23</v>
      </c>
      <c r="P44" s="93" t="s">
        <v>23</v>
      </c>
      <c r="Q44" s="93" t="s">
        <v>23</v>
      </c>
      <c r="R44" s="93" t="s">
        <v>23</v>
      </c>
      <c r="S44" s="93" t="s">
        <v>23</v>
      </c>
      <c r="T44" s="91" t="s">
        <v>23</v>
      </c>
      <c r="U44" s="93">
        <v>0</v>
      </c>
      <c r="V44" s="93">
        <v>0</v>
      </c>
      <c r="W44" s="91" t="s">
        <v>469</v>
      </c>
      <c r="X44" s="80" t="s">
        <v>450</v>
      </c>
      <c r="Y44" s="93" t="s">
        <v>1</v>
      </c>
    </row>
    <row r="45" spans="1:25">
      <c r="A45" s="93">
        <f t="shared" si="0"/>
        <v>42</v>
      </c>
      <c r="B45" s="93">
        <v>11</v>
      </c>
      <c r="C45" s="93" t="s">
        <v>619</v>
      </c>
      <c r="D45" s="93">
        <v>99100</v>
      </c>
      <c r="E45" s="93" t="s">
        <v>600</v>
      </c>
      <c r="F45" s="91" t="s">
        <v>587</v>
      </c>
      <c r="G45" s="91" t="s">
        <v>474</v>
      </c>
      <c r="H45" s="93">
        <v>3</v>
      </c>
      <c r="I45" s="93" t="s">
        <v>33</v>
      </c>
      <c r="J45" s="91" t="s">
        <v>35</v>
      </c>
      <c r="K45" s="93" t="s">
        <v>10</v>
      </c>
      <c r="L45" s="93" t="s">
        <v>445</v>
      </c>
      <c r="M45" s="91" t="s">
        <v>452</v>
      </c>
      <c r="N45" s="93" t="s">
        <v>23</v>
      </c>
      <c r="O45" s="93" t="s">
        <v>23</v>
      </c>
      <c r="P45" s="93" t="s">
        <v>23</v>
      </c>
      <c r="Q45" s="93" t="s">
        <v>23</v>
      </c>
      <c r="R45" s="93" t="s">
        <v>23</v>
      </c>
      <c r="S45" s="93" t="s">
        <v>23</v>
      </c>
      <c r="T45" s="91" t="s">
        <v>23</v>
      </c>
      <c r="U45" s="93">
        <v>0</v>
      </c>
      <c r="V45" s="93">
        <v>0</v>
      </c>
      <c r="W45" s="91" t="s">
        <v>469</v>
      </c>
      <c r="X45" s="80" t="s">
        <v>450</v>
      </c>
      <c r="Y45" s="93" t="s">
        <v>1</v>
      </c>
    </row>
    <row r="46" spans="1:25">
      <c r="A46" s="93">
        <f t="shared" si="0"/>
        <v>43</v>
      </c>
      <c r="B46" s="93">
        <v>1</v>
      </c>
      <c r="C46" s="93" t="s">
        <v>619</v>
      </c>
      <c r="D46" s="93">
        <v>79100</v>
      </c>
      <c r="E46" s="93" t="s">
        <v>583</v>
      </c>
      <c r="F46" s="91" t="s">
        <v>468</v>
      </c>
      <c r="G46" s="91" t="s">
        <v>584</v>
      </c>
      <c r="H46" s="93">
        <v>3</v>
      </c>
      <c r="I46" s="93" t="s">
        <v>33</v>
      </c>
      <c r="J46" s="91" t="s">
        <v>35</v>
      </c>
      <c r="K46" s="93" t="s">
        <v>10</v>
      </c>
      <c r="L46" s="93" t="s">
        <v>445</v>
      </c>
      <c r="M46" s="91" t="s">
        <v>452</v>
      </c>
      <c r="N46" s="93" t="s">
        <v>23</v>
      </c>
      <c r="O46" s="93" t="s">
        <v>23</v>
      </c>
      <c r="P46" s="93" t="s">
        <v>23</v>
      </c>
      <c r="Q46" s="93" t="s">
        <v>23</v>
      </c>
      <c r="R46" s="93" t="s">
        <v>23</v>
      </c>
      <c r="S46" s="93" t="s">
        <v>23</v>
      </c>
      <c r="T46" s="91" t="s">
        <v>23</v>
      </c>
      <c r="U46" s="93">
        <v>0</v>
      </c>
      <c r="V46" s="93">
        <v>0</v>
      </c>
      <c r="W46" s="91" t="s">
        <v>469</v>
      </c>
      <c r="X46" s="80" t="s">
        <v>20</v>
      </c>
      <c r="Y46" s="93" t="s">
        <v>1</v>
      </c>
    </row>
    <row r="47" spans="1:25">
      <c r="A47" s="93">
        <f t="shared" si="0"/>
        <v>44</v>
      </c>
      <c r="B47" s="93">
        <v>1</v>
      </c>
      <c r="C47" s="93" t="s">
        <v>619</v>
      </c>
      <c r="D47" s="93">
        <v>79100</v>
      </c>
      <c r="E47" s="93" t="s">
        <v>595</v>
      </c>
      <c r="F47" s="91" t="s">
        <v>585</v>
      </c>
      <c r="G47" s="91" t="s">
        <v>586</v>
      </c>
      <c r="H47" s="93">
        <v>3</v>
      </c>
      <c r="I47" s="93" t="s">
        <v>33</v>
      </c>
      <c r="J47" s="91" t="s">
        <v>35</v>
      </c>
      <c r="K47" s="93" t="s">
        <v>10</v>
      </c>
      <c r="L47" s="93" t="s">
        <v>445</v>
      </c>
      <c r="M47" s="91" t="s">
        <v>452</v>
      </c>
      <c r="N47" s="93" t="s">
        <v>23</v>
      </c>
      <c r="O47" s="93" t="s">
        <v>23</v>
      </c>
      <c r="P47" s="93" t="s">
        <v>23</v>
      </c>
      <c r="Q47" s="93" t="s">
        <v>23</v>
      </c>
      <c r="R47" s="93" t="s">
        <v>23</v>
      </c>
      <c r="S47" s="93" t="s">
        <v>23</v>
      </c>
      <c r="T47" s="91" t="s">
        <v>23</v>
      </c>
      <c r="U47" s="93">
        <v>0</v>
      </c>
      <c r="V47" s="93">
        <v>0</v>
      </c>
      <c r="W47" s="91" t="s">
        <v>469</v>
      </c>
      <c r="X47" s="80" t="s">
        <v>20</v>
      </c>
      <c r="Y47" s="93" t="s">
        <v>1</v>
      </c>
    </row>
    <row r="48" spans="1:25">
      <c r="A48" s="93">
        <f t="shared" si="0"/>
        <v>45</v>
      </c>
      <c r="B48" s="93">
        <v>1</v>
      </c>
      <c r="C48" s="93" t="s">
        <v>619</v>
      </c>
      <c r="D48" s="93">
        <v>79100</v>
      </c>
      <c r="E48" s="93" t="s">
        <v>600</v>
      </c>
      <c r="F48" s="91" t="s">
        <v>587</v>
      </c>
      <c r="G48" s="91" t="s">
        <v>474</v>
      </c>
      <c r="H48" s="93">
        <v>3</v>
      </c>
      <c r="I48" s="93" t="s">
        <v>33</v>
      </c>
      <c r="J48" s="91" t="s">
        <v>35</v>
      </c>
      <c r="K48" s="93" t="s">
        <v>10</v>
      </c>
      <c r="L48" s="93" t="s">
        <v>445</v>
      </c>
      <c r="M48" s="91" t="s">
        <v>452</v>
      </c>
      <c r="N48" s="93" t="s">
        <v>23</v>
      </c>
      <c r="O48" s="93" t="s">
        <v>23</v>
      </c>
      <c r="P48" s="93" t="s">
        <v>23</v>
      </c>
      <c r="Q48" s="93" t="s">
        <v>23</v>
      </c>
      <c r="R48" s="93" t="s">
        <v>23</v>
      </c>
      <c r="S48" s="93" t="s">
        <v>23</v>
      </c>
      <c r="T48" s="91" t="s">
        <v>23</v>
      </c>
      <c r="U48" s="93">
        <v>0</v>
      </c>
      <c r="V48" s="93">
        <v>0</v>
      </c>
      <c r="W48" s="91" t="s">
        <v>469</v>
      </c>
      <c r="X48" s="80" t="s">
        <v>20</v>
      </c>
      <c r="Y48" s="93" t="s">
        <v>1</v>
      </c>
    </row>
    <row r="49" spans="1:25">
      <c r="A49" s="93">
        <f t="shared" si="0"/>
        <v>46</v>
      </c>
      <c r="B49" s="93">
        <v>11</v>
      </c>
      <c r="C49" s="93" t="s">
        <v>619</v>
      </c>
      <c r="D49" s="93">
        <v>79100</v>
      </c>
      <c r="E49" s="93" t="s">
        <v>583</v>
      </c>
      <c r="F49" s="91" t="s">
        <v>468</v>
      </c>
      <c r="G49" s="91" t="s">
        <v>584</v>
      </c>
      <c r="H49" s="93">
        <v>3</v>
      </c>
      <c r="I49" s="93" t="s">
        <v>33</v>
      </c>
      <c r="J49" s="91" t="s">
        <v>35</v>
      </c>
      <c r="K49" s="93" t="s">
        <v>10</v>
      </c>
      <c r="L49" s="93" t="s">
        <v>445</v>
      </c>
      <c r="M49" s="91" t="s">
        <v>452</v>
      </c>
      <c r="N49" s="93" t="s">
        <v>23</v>
      </c>
      <c r="O49" s="93" t="s">
        <v>23</v>
      </c>
      <c r="P49" s="93" t="s">
        <v>23</v>
      </c>
      <c r="Q49" s="93" t="s">
        <v>23</v>
      </c>
      <c r="R49" s="93" t="s">
        <v>23</v>
      </c>
      <c r="S49" s="93" t="s">
        <v>23</v>
      </c>
      <c r="T49" s="91" t="s">
        <v>23</v>
      </c>
      <c r="U49" s="93">
        <v>0</v>
      </c>
      <c r="V49" s="93">
        <v>0</v>
      </c>
      <c r="W49" s="91" t="s">
        <v>469</v>
      </c>
      <c r="X49" s="80" t="s">
        <v>450</v>
      </c>
      <c r="Y49" s="93" t="s">
        <v>1</v>
      </c>
    </row>
    <row r="50" spans="1:25">
      <c r="A50" s="93">
        <f t="shared" si="0"/>
        <v>47</v>
      </c>
      <c r="B50" s="93">
        <v>11</v>
      </c>
      <c r="C50" s="93" t="s">
        <v>619</v>
      </c>
      <c r="D50" s="93">
        <v>79100</v>
      </c>
      <c r="E50" s="93" t="s">
        <v>595</v>
      </c>
      <c r="F50" s="91" t="s">
        <v>585</v>
      </c>
      <c r="G50" s="91" t="s">
        <v>586</v>
      </c>
      <c r="H50" s="93">
        <v>3</v>
      </c>
      <c r="I50" s="93" t="s">
        <v>33</v>
      </c>
      <c r="J50" s="91" t="s">
        <v>35</v>
      </c>
      <c r="K50" s="93" t="s">
        <v>10</v>
      </c>
      <c r="L50" s="93" t="s">
        <v>445</v>
      </c>
      <c r="M50" s="91" t="s">
        <v>452</v>
      </c>
      <c r="N50" s="93" t="s">
        <v>23</v>
      </c>
      <c r="O50" s="93" t="s">
        <v>23</v>
      </c>
      <c r="P50" s="93" t="s">
        <v>23</v>
      </c>
      <c r="Q50" s="93" t="s">
        <v>23</v>
      </c>
      <c r="R50" s="93" t="s">
        <v>23</v>
      </c>
      <c r="S50" s="93" t="s">
        <v>23</v>
      </c>
      <c r="T50" s="91" t="s">
        <v>23</v>
      </c>
      <c r="U50" s="93">
        <v>0</v>
      </c>
      <c r="V50" s="93">
        <v>0</v>
      </c>
      <c r="W50" s="91" t="s">
        <v>469</v>
      </c>
      <c r="X50" s="80" t="s">
        <v>450</v>
      </c>
      <c r="Y50" s="93" t="s">
        <v>1</v>
      </c>
    </row>
    <row r="51" spans="1:25">
      <c r="A51" s="93">
        <f t="shared" si="0"/>
        <v>48</v>
      </c>
      <c r="B51" s="93">
        <v>11</v>
      </c>
      <c r="C51" s="93" t="s">
        <v>619</v>
      </c>
      <c r="D51" s="93">
        <v>79100</v>
      </c>
      <c r="E51" s="93" t="s">
        <v>600</v>
      </c>
      <c r="F51" s="91" t="s">
        <v>587</v>
      </c>
      <c r="G51" s="91" t="s">
        <v>474</v>
      </c>
      <c r="H51" s="93">
        <v>3</v>
      </c>
      <c r="I51" s="93" t="s">
        <v>33</v>
      </c>
      <c r="J51" s="91" t="s">
        <v>35</v>
      </c>
      <c r="K51" s="93" t="s">
        <v>10</v>
      </c>
      <c r="L51" s="93" t="s">
        <v>445</v>
      </c>
      <c r="M51" s="91" t="s">
        <v>452</v>
      </c>
      <c r="N51" s="93" t="s">
        <v>23</v>
      </c>
      <c r="O51" s="93" t="s">
        <v>23</v>
      </c>
      <c r="P51" s="93" t="s">
        <v>23</v>
      </c>
      <c r="Q51" s="93" t="s">
        <v>23</v>
      </c>
      <c r="R51" s="93" t="s">
        <v>23</v>
      </c>
      <c r="S51" s="93" t="s">
        <v>23</v>
      </c>
      <c r="T51" s="91" t="s">
        <v>23</v>
      </c>
      <c r="U51" s="93">
        <v>0</v>
      </c>
      <c r="V51" s="93">
        <v>0</v>
      </c>
      <c r="W51" s="91" t="s">
        <v>469</v>
      </c>
      <c r="X51" s="80" t="s">
        <v>450</v>
      </c>
      <c r="Y51" s="93" t="s">
        <v>1</v>
      </c>
    </row>
    <row r="52" spans="1:25">
      <c r="A52" s="93">
        <f t="shared" si="0"/>
        <v>49</v>
      </c>
      <c r="B52" s="93">
        <v>1</v>
      </c>
      <c r="C52" s="93" t="s">
        <v>619</v>
      </c>
      <c r="D52" s="93">
        <v>99100</v>
      </c>
      <c r="E52" s="93" t="s">
        <v>583</v>
      </c>
      <c r="F52" s="91" t="s">
        <v>468</v>
      </c>
      <c r="G52" s="91" t="s">
        <v>584</v>
      </c>
      <c r="H52" s="93">
        <v>3</v>
      </c>
      <c r="I52" s="93" t="s">
        <v>33</v>
      </c>
      <c r="J52" s="91" t="s">
        <v>35</v>
      </c>
      <c r="K52" s="93" t="s">
        <v>10</v>
      </c>
      <c r="L52" s="93" t="s">
        <v>445</v>
      </c>
      <c r="M52" s="91" t="s">
        <v>592</v>
      </c>
      <c r="N52" s="93" t="s">
        <v>23</v>
      </c>
      <c r="O52" s="93" t="s">
        <v>23</v>
      </c>
      <c r="P52" s="93" t="s">
        <v>23</v>
      </c>
      <c r="Q52" s="93" t="s">
        <v>23</v>
      </c>
      <c r="R52" s="93" t="s">
        <v>23</v>
      </c>
      <c r="S52" s="93" t="s">
        <v>23</v>
      </c>
      <c r="T52" s="91" t="s">
        <v>23</v>
      </c>
      <c r="U52" s="93">
        <v>0</v>
      </c>
      <c r="V52" s="93">
        <v>0</v>
      </c>
      <c r="W52" s="91" t="s">
        <v>469</v>
      </c>
      <c r="X52" s="80" t="s">
        <v>20</v>
      </c>
      <c r="Y52" s="93" t="s">
        <v>1</v>
      </c>
    </row>
    <row r="53" spans="1:25">
      <c r="A53" s="93">
        <f t="shared" si="0"/>
        <v>50</v>
      </c>
      <c r="B53" s="93">
        <v>1</v>
      </c>
      <c r="C53" s="93" t="s">
        <v>619</v>
      </c>
      <c r="D53" s="93">
        <v>99100</v>
      </c>
      <c r="E53" s="93" t="s">
        <v>595</v>
      </c>
      <c r="F53" s="91" t="s">
        <v>585</v>
      </c>
      <c r="G53" s="91" t="s">
        <v>586</v>
      </c>
      <c r="H53" s="93">
        <v>3</v>
      </c>
      <c r="I53" s="93" t="s">
        <v>33</v>
      </c>
      <c r="J53" s="91" t="s">
        <v>35</v>
      </c>
      <c r="K53" s="93" t="s">
        <v>10</v>
      </c>
      <c r="L53" s="93" t="s">
        <v>445</v>
      </c>
      <c r="M53" s="91" t="s">
        <v>592</v>
      </c>
      <c r="N53" s="93" t="s">
        <v>23</v>
      </c>
      <c r="O53" s="93" t="s">
        <v>23</v>
      </c>
      <c r="P53" s="93" t="s">
        <v>23</v>
      </c>
      <c r="Q53" s="93" t="s">
        <v>23</v>
      </c>
      <c r="R53" s="93" t="s">
        <v>23</v>
      </c>
      <c r="S53" s="93" t="s">
        <v>23</v>
      </c>
      <c r="T53" s="91" t="s">
        <v>23</v>
      </c>
      <c r="U53" s="93">
        <v>0</v>
      </c>
      <c r="V53" s="93">
        <v>0</v>
      </c>
      <c r="W53" s="91" t="s">
        <v>469</v>
      </c>
      <c r="X53" s="80" t="s">
        <v>20</v>
      </c>
      <c r="Y53" s="93" t="s">
        <v>1</v>
      </c>
    </row>
    <row r="54" spans="1:25">
      <c r="A54" s="93">
        <f t="shared" si="0"/>
        <v>51</v>
      </c>
      <c r="B54" s="93">
        <v>1</v>
      </c>
      <c r="C54" s="93" t="s">
        <v>619</v>
      </c>
      <c r="D54" s="93">
        <v>99100</v>
      </c>
      <c r="E54" s="93" t="s">
        <v>600</v>
      </c>
      <c r="F54" s="91" t="s">
        <v>587</v>
      </c>
      <c r="G54" s="91" t="s">
        <v>474</v>
      </c>
      <c r="H54" s="93">
        <v>3</v>
      </c>
      <c r="I54" s="93" t="s">
        <v>33</v>
      </c>
      <c r="J54" s="91" t="s">
        <v>35</v>
      </c>
      <c r="K54" s="93" t="s">
        <v>10</v>
      </c>
      <c r="L54" s="93" t="s">
        <v>445</v>
      </c>
      <c r="M54" s="91" t="s">
        <v>592</v>
      </c>
      <c r="N54" s="93" t="s">
        <v>23</v>
      </c>
      <c r="O54" s="93" t="s">
        <v>23</v>
      </c>
      <c r="P54" s="93" t="s">
        <v>23</v>
      </c>
      <c r="Q54" s="93" t="s">
        <v>23</v>
      </c>
      <c r="R54" s="93" t="s">
        <v>23</v>
      </c>
      <c r="S54" s="93" t="s">
        <v>23</v>
      </c>
      <c r="T54" s="91" t="s">
        <v>23</v>
      </c>
      <c r="U54" s="93">
        <v>0</v>
      </c>
      <c r="V54" s="93">
        <v>0</v>
      </c>
      <c r="W54" s="91" t="s">
        <v>469</v>
      </c>
      <c r="X54" s="80" t="s">
        <v>20</v>
      </c>
      <c r="Y54" s="93" t="s">
        <v>1</v>
      </c>
    </row>
    <row r="55" spans="1:25">
      <c r="A55" s="93">
        <f t="shared" si="0"/>
        <v>52</v>
      </c>
      <c r="B55" s="93">
        <v>11</v>
      </c>
      <c r="C55" s="93" t="s">
        <v>619</v>
      </c>
      <c r="D55" s="93">
        <v>99100</v>
      </c>
      <c r="E55" s="93" t="s">
        <v>583</v>
      </c>
      <c r="F55" s="91" t="s">
        <v>468</v>
      </c>
      <c r="G55" s="91" t="s">
        <v>584</v>
      </c>
      <c r="H55" s="93">
        <v>3</v>
      </c>
      <c r="I55" s="93" t="s">
        <v>33</v>
      </c>
      <c r="J55" s="91" t="s">
        <v>35</v>
      </c>
      <c r="K55" s="93" t="s">
        <v>10</v>
      </c>
      <c r="L55" s="93" t="s">
        <v>445</v>
      </c>
      <c r="M55" s="91" t="s">
        <v>592</v>
      </c>
      <c r="N55" s="93" t="s">
        <v>23</v>
      </c>
      <c r="O55" s="93" t="s">
        <v>23</v>
      </c>
      <c r="P55" s="93" t="s">
        <v>23</v>
      </c>
      <c r="Q55" s="93" t="s">
        <v>23</v>
      </c>
      <c r="R55" s="93" t="s">
        <v>23</v>
      </c>
      <c r="S55" s="93" t="s">
        <v>23</v>
      </c>
      <c r="T55" s="91" t="s">
        <v>23</v>
      </c>
      <c r="U55" s="93">
        <v>0</v>
      </c>
      <c r="V55" s="93">
        <v>0</v>
      </c>
      <c r="W55" s="91" t="s">
        <v>469</v>
      </c>
      <c r="X55" s="80" t="s">
        <v>450</v>
      </c>
      <c r="Y55" s="93" t="s">
        <v>1</v>
      </c>
    </row>
    <row r="56" spans="1:25">
      <c r="A56" s="93">
        <f t="shared" si="0"/>
        <v>53</v>
      </c>
      <c r="B56" s="93">
        <v>11</v>
      </c>
      <c r="C56" s="93" t="s">
        <v>619</v>
      </c>
      <c r="D56" s="93">
        <v>99100</v>
      </c>
      <c r="E56" s="93" t="s">
        <v>595</v>
      </c>
      <c r="F56" s="91" t="s">
        <v>585</v>
      </c>
      <c r="G56" s="91" t="s">
        <v>586</v>
      </c>
      <c r="H56" s="93">
        <v>3</v>
      </c>
      <c r="I56" s="93" t="s">
        <v>33</v>
      </c>
      <c r="J56" s="91" t="s">
        <v>35</v>
      </c>
      <c r="K56" s="93" t="s">
        <v>10</v>
      </c>
      <c r="L56" s="93" t="s">
        <v>445</v>
      </c>
      <c r="M56" s="91" t="s">
        <v>592</v>
      </c>
      <c r="N56" s="93" t="s">
        <v>23</v>
      </c>
      <c r="O56" s="93" t="s">
        <v>23</v>
      </c>
      <c r="P56" s="93" t="s">
        <v>23</v>
      </c>
      <c r="Q56" s="93" t="s">
        <v>23</v>
      </c>
      <c r="R56" s="93" t="s">
        <v>23</v>
      </c>
      <c r="S56" s="93" t="s">
        <v>23</v>
      </c>
      <c r="T56" s="91" t="s">
        <v>23</v>
      </c>
      <c r="U56" s="93">
        <v>0</v>
      </c>
      <c r="V56" s="93">
        <v>0</v>
      </c>
      <c r="W56" s="91" t="s">
        <v>469</v>
      </c>
      <c r="X56" s="80" t="s">
        <v>450</v>
      </c>
      <c r="Y56" s="93" t="s">
        <v>1</v>
      </c>
    </row>
    <row r="57" spans="1:25">
      <c r="A57" s="93">
        <f t="shared" si="0"/>
        <v>54</v>
      </c>
      <c r="B57" s="93">
        <v>11</v>
      </c>
      <c r="C57" s="93" t="s">
        <v>619</v>
      </c>
      <c r="D57" s="93">
        <v>99100</v>
      </c>
      <c r="E57" s="93" t="s">
        <v>600</v>
      </c>
      <c r="F57" s="91" t="s">
        <v>587</v>
      </c>
      <c r="G57" s="91" t="s">
        <v>474</v>
      </c>
      <c r="H57" s="93">
        <v>3</v>
      </c>
      <c r="I57" s="93" t="s">
        <v>33</v>
      </c>
      <c r="J57" s="91" t="s">
        <v>35</v>
      </c>
      <c r="K57" s="93" t="s">
        <v>10</v>
      </c>
      <c r="L57" s="93" t="s">
        <v>445</v>
      </c>
      <c r="M57" s="91" t="s">
        <v>592</v>
      </c>
      <c r="N57" s="93" t="s">
        <v>23</v>
      </c>
      <c r="O57" s="93" t="s">
        <v>23</v>
      </c>
      <c r="P57" s="93" t="s">
        <v>23</v>
      </c>
      <c r="Q57" s="93" t="s">
        <v>23</v>
      </c>
      <c r="R57" s="93" t="s">
        <v>23</v>
      </c>
      <c r="S57" s="93" t="s">
        <v>23</v>
      </c>
      <c r="T57" s="91" t="s">
        <v>23</v>
      </c>
      <c r="U57" s="93">
        <v>0</v>
      </c>
      <c r="V57" s="93">
        <v>0</v>
      </c>
      <c r="W57" s="91" t="s">
        <v>469</v>
      </c>
      <c r="X57" s="80" t="s">
        <v>450</v>
      </c>
      <c r="Y57" s="93" t="s">
        <v>1</v>
      </c>
    </row>
    <row r="58" spans="1:25">
      <c r="A58" s="93">
        <f t="shared" si="0"/>
        <v>55</v>
      </c>
      <c r="B58" s="93">
        <v>1</v>
      </c>
      <c r="C58" s="93" t="s">
        <v>619</v>
      </c>
      <c r="D58" s="93">
        <v>79100</v>
      </c>
      <c r="E58" s="93" t="s">
        <v>583</v>
      </c>
      <c r="F58" s="91" t="s">
        <v>468</v>
      </c>
      <c r="G58" s="91" t="s">
        <v>584</v>
      </c>
      <c r="H58" s="93">
        <v>3</v>
      </c>
      <c r="I58" s="93" t="s">
        <v>33</v>
      </c>
      <c r="J58" s="91" t="s">
        <v>35</v>
      </c>
      <c r="K58" s="93" t="s">
        <v>10</v>
      </c>
      <c r="L58" s="93" t="s">
        <v>445</v>
      </c>
      <c r="M58" s="91" t="s">
        <v>592</v>
      </c>
      <c r="N58" s="93" t="s">
        <v>23</v>
      </c>
      <c r="O58" s="93" t="s">
        <v>23</v>
      </c>
      <c r="P58" s="93" t="s">
        <v>23</v>
      </c>
      <c r="Q58" s="93" t="s">
        <v>23</v>
      </c>
      <c r="R58" s="93" t="s">
        <v>23</v>
      </c>
      <c r="S58" s="93" t="s">
        <v>23</v>
      </c>
      <c r="T58" s="91" t="s">
        <v>23</v>
      </c>
      <c r="U58" s="93">
        <v>0</v>
      </c>
      <c r="V58" s="93">
        <v>0</v>
      </c>
      <c r="W58" s="91" t="s">
        <v>469</v>
      </c>
      <c r="X58" s="80" t="s">
        <v>20</v>
      </c>
      <c r="Y58" s="93" t="s">
        <v>1</v>
      </c>
    </row>
    <row r="59" spans="1:25">
      <c r="A59" s="93">
        <f t="shared" si="0"/>
        <v>56</v>
      </c>
      <c r="B59" s="93">
        <v>1</v>
      </c>
      <c r="C59" s="93" t="s">
        <v>619</v>
      </c>
      <c r="D59" s="93">
        <v>79100</v>
      </c>
      <c r="E59" s="93" t="s">
        <v>595</v>
      </c>
      <c r="F59" s="91" t="s">
        <v>585</v>
      </c>
      <c r="G59" s="91" t="s">
        <v>586</v>
      </c>
      <c r="H59" s="93">
        <v>3</v>
      </c>
      <c r="I59" s="93" t="s">
        <v>33</v>
      </c>
      <c r="J59" s="91" t="s">
        <v>35</v>
      </c>
      <c r="K59" s="93" t="s">
        <v>10</v>
      </c>
      <c r="L59" s="93" t="s">
        <v>445</v>
      </c>
      <c r="M59" s="91" t="s">
        <v>592</v>
      </c>
      <c r="N59" s="93" t="s">
        <v>23</v>
      </c>
      <c r="O59" s="93" t="s">
        <v>23</v>
      </c>
      <c r="P59" s="93" t="s">
        <v>23</v>
      </c>
      <c r="Q59" s="93" t="s">
        <v>23</v>
      </c>
      <c r="R59" s="93" t="s">
        <v>23</v>
      </c>
      <c r="S59" s="93" t="s">
        <v>23</v>
      </c>
      <c r="T59" s="91" t="s">
        <v>23</v>
      </c>
      <c r="U59" s="93">
        <v>0</v>
      </c>
      <c r="V59" s="93">
        <v>0</v>
      </c>
      <c r="W59" s="91" t="s">
        <v>469</v>
      </c>
      <c r="X59" s="80" t="s">
        <v>20</v>
      </c>
      <c r="Y59" s="93" t="s">
        <v>1</v>
      </c>
    </row>
    <row r="60" spans="1:25">
      <c r="A60" s="93">
        <f t="shared" si="0"/>
        <v>57</v>
      </c>
      <c r="B60" s="93">
        <v>1</v>
      </c>
      <c r="C60" s="93" t="s">
        <v>619</v>
      </c>
      <c r="D60" s="93">
        <v>79100</v>
      </c>
      <c r="E60" s="93" t="s">
        <v>600</v>
      </c>
      <c r="F60" s="91" t="s">
        <v>587</v>
      </c>
      <c r="G60" s="91" t="s">
        <v>474</v>
      </c>
      <c r="H60" s="93">
        <v>3</v>
      </c>
      <c r="I60" s="93" t="s">
        <v>33</v>
      </c>
      <c r="J60" s="91" t="s">
        <v>35</v>
      </c>
      <c r="K60" s="93" t="s">
        <v>10</v>
      </c>
      <c r="L60" s="93" t="s">
        <v>445</v>
      </c>
      <c r="M60" s="91" t="s">
        <v>592</v>
      </c>
      <c r="N60" s="93" t="s">
        <v>23</v>
      </c>
      <c r="O60" s="93" t="s">
        <v>23</v>
      </c>
      <c r="P60" s="93" t="s">
        <v>23</v>
      </c>
      <c r="Q60" s="93" t="s">
        <v>23</v>
      </c>
      <c r="R60" s="93" t="s">
        <v>23</v>
      </c>
      <c r="S60" s="93" t="s">
        <v>23</v>
      </c>
      <c r="T60" s="91" t="s">
        <v>23</v>
      </c>
      <c r="U60" s="93">
        <v>0</v>
      </c>
      <c r="V60" s="93">
        <v>0</v>
      </c>
      <c r="W60" s="91" t="s">
        <v>469</v>
      </c>
      <c r="X60" s="80" t="s">
        <v>20</v>
      </c>
      <c r="Y60" s="93" t="s">
        <v>1</v>
      </c>
    </row>
    <row r="61" spans="1:25">
      <c r="A61" s="93">
        <f t="shared" si="0"/>
        <v>58</v>
      </c>
      <c r="B61" s="93">
        <v>11</v>
      </c>
      <c r="C61" s="93" t="s">
        <v>619</v>
      </c>
      <c r="D61" s="93">
        <v>79100</v>
      </c>
      <c r="E61" s="93" t="s">
        <v>583</v>
      </c>
      <c r="F61" s="91" t="s">
        <v>468</v>
      </c>
      <c r="G61" s="91" t="s">
        <v>584</v>
      </c>
      <c r="H61" s="93">
        <v>3</v>
      </c>
      <c r="I61" s="93" t="s">
        <v>33</v>
      </c>
      <c r="J61" s="91" t="s">
        <v>35</v>
      </c>
      <c r="K61" s="93" t="s">
        <v>10</v>
      </c>
      <c r="L61" s="93" t="s">
        <v>445</v>
      </c>
      <c r="M61" s="91" t="s">
        <v>592</v>
      </c>
      <c r="N61" s="93" t="s">
        <v>23</v>
      </c>
      <c r="O61" s="93" t="s">
        <v>23</v>
      </c>
      <c r="P61" s="93" t="s">
        <v>23</v>
      </c>
      <c r="Q61" s="93" t="s">
        <v>23</v>
      </c>
      <c r="R61" s="93" t="s">
        <v>23</v>
      </c>
      <c r="S61" s="93" t="s">
        <v>23</v>
      </c>
      <c r="T61" s="91" t="s">
        <v>23</v>
      </c>
      <c r="U61" s="93">
        <v>0</v>
      </c>
      <c r="V61" s="93">
        <v>0</v>
      </c>
      <c r="W61" s="91" t="s">
        <v>469</v>
      </c>
      <c r="X61" s="80" t="s">
        <v>450</v>
      </c>
      <c r="Y61" s="93" t="s">
        <v>1</v>
      </c>
    </row>
    <row r="62" spans="1:25">
      <c r="A62" s="93">
        <f t="shared" si="0"/>
        <v>59</v>
      </c>
      <c r="B62" s="93">
        <v>11</v>
      </c>
      <c r="C62" s="93" t="s">
        <v>619</v>
      </c>
      <c r="D62" s="93">
        <v>79100</v>
      </c>
      <c r="E62" s="93" t="s">
        <v>595</v>
      </c>
      <c r="F62" s="91" t="s">
        <v>585</v>
      </c>
      <c r="G62" s="91" t="s">
        <v>586</v>
      </c>
      <c r="H62" s="93">
        <v>3</v>
      </c>
      <c r="I62" s="93" t="s">
        <v>33</v>
      </c>
      <c r="J62" s="91" t="s">
        <v>35</v>
      </c>
      <c r="K62" s="93" t="s">
        <v>10</v>
      </c>
      <c r="L62" s="93" t="s">
        <v>445</v>
      </c>
      <c r="M62" s="91" t="s">
        <v>592</v>
      </c>
      <c r="N62" s="93" t="s">
        <v>23</v>
      </c>
      <c r="O62" s="93" t="s">
        <v>23</v>
      </c>
      <c r="P62" s="93" t="s">
        <v>23</v>
      </c>
      <c r="Q62" s="93" t="s">
        <v>23</v>
      </c>
      <c r="R62" s="93" t="s">
        <v>23</v>
      </c>
      <c r="S62" s="93" t="s">
        <v>23</v>
      </c>
      <c r="T62" s="91" t="s">
        <v>23</v>
      </c>
      <c r="U62" s="93">
        <v>0</v>
      </c>
      <c r="V62" s="93">
        <v>0</v>
      </c>
      <c r="W62" s="91" t="s">
        <v>469</v>
      </c>
      <c r="X62" s="80" t="s">
        <v>450</v>
      </c>
      <c r="Y62" s="93" t="s">
        <v>1</v>
      </c>
    </row>
    <row r="63" spans="1:25">
      <c r="A63" s="93">
        <f t="shared" si="0"/>
        <v>60</v>
      </c>
      <c r="B63" s="93">
        <v>11</v>
      </c>
      <c r="C63" s="93" t="s">
        <v>619</v>
      </c>
      <c r="D63" s="93">
        <v>79100</v>
      </c>
      <c r="E63" s="93" t="s">
        <v>600</v>
      </c>
      <c r="F63" s="91" t="s">
        <v>587</v>
      </c>
      <c r="G63" s="91" t="s">
        <v>474</v>
      </c>
      <c r="H63" s="93">
        <v>3</v>
      </c>
      <c r="I63" s="93" t="s">
        <v>33</v>
      </c>
      <c r="J63" s="91" t="s">
        <v>35</v>
      </c>
      <c r="K63" s="93" t="s">
        <v>10</v>
      </c>
      <c r="L63" s="93" t="s">
        <v>445</v>
      </c>
      <c r="M63" s="91" t="s">
        <v>592</v>
      </c>
      <c r="N63" s="93" t="s">
        <v>23</v>
      </c>
      <c r="O63" s="93" t="s">
        <v>23</v>
      </c>
      <c r="P63" s="93" t="s">
        <v>23</v>
      </c>
      <c r="Q63" s="93" t="s">
        <v>23</v>
      </c>
      <c r="R63" s="93" t="s">
        <v>23</v>
      </c>
      <c r="S63" s="93" t="s">
        <v>23</v>
      </c>
      <c r="T63" s="91" t="s">
        <v>23</v>
      </c>
      <c r="U63" s="93">
        <v>0</v>
      </c>
      <c r="V63" s="93">
        <v>0</v>
      </c>
      <c r="W63" s="91" t="s">
        <v>469</v>
      </c>
      <c r="X63" s="80" t="s">
        <v>450</v>
      </c>
      <c r="Y63" s="93" t="s">
        <v>1</v>
      </c>
    </row>
    <row r="64" spans="1:25">
      <c r="A64" s="93">
        <f t="shared" si="0"/>
        <v>61</v>
      </c>
      <c r="B64" s="93">
        <v>1</v>
      </c>
      <c r="C64" s="93" t="s">
        <v>619</v>
      </c>
      <c r="D64" s="93">
        <v>99100</v>
      </c>
      <c r="E64" s="93" t="s">
        <v>583</v>
      </c>
      <c r="F64" s="91" t="s">
        <v>468</v>
      </c>
      <c r="G64" s="91" t="s">
        <v>584</v>
      </c>
      <c r="H64" s="93">
        <v>3</v>
      </c>
      <c r="I64" s="93" t="s">
        <v>33</v>
      </c>
      <c r="J64" s="91" t="s">
        <v>35</v>
      </c>
      <c r="K64" s="93" t="s">
        <v>10</v>
      </c>
      <c r="L64" s="93" t="s">
        <v>445</v>
      </c>
      <c r="M64" s="91" t="s">
        <v>591</v>
      </c>
      <c r="N64" s="93" t="s">
        <v>23</v>
      </c>
      <c r="O64" s="93" t="s">
        <v>23</v>
      </c>
      <c r="P64" s="93" t="s">
        <v>23</v>
      </c>
      <c r="Q64" s="93" t="s">
        <v>23</v>
      </c>
      <c r="R64" s="93" t="s">
        <v>23</v>
      </c>
      <c r="S64" s="93" t="s">
        <v>23</v>
      </c>
      <c r="T64" s="91" t="s">
        <v>23</v>
      </c>
      <c r="U64" s="93">
        <v>0</v>
      </c>
      <c r="V64" s="93">
        <v>0</v>
      </c>
      <c r="W64" s="91" t="s">
        <v>469</v>
      </c>
      <c r="X64" s="80" t="s">
        <v>20</v>
      </c>
      <c r="Y64" s="93" t="s">
        <v>1</v>
      </c>
    </row>
    <row r="65" spans="1:25">
      <c r="A65" s="93">
        <f t="shared" si="0"/>
        <v>62</v>
      </c>
      <c r="B65" s="93">
        <v>1</v>
      </c>
      <c r="C65" s="93" t="s">
        <v>619</v>
      </c>
      <c r="D65" s="93">
        <v>99100</v>
      </c>
      <c r="E65" s="93" t="s">
        <v>595</v>
      </c>
      <c r="F65" s="91" t="s">
        <v>585</v>
      </c>
      <c r="G65" s="91" t="s">
        <v>586</v>
      </c>
      <c r="H65" s="93">
        <v>3</v>
      </c>
      <c r="I65" s="93" t="s">
        <v>33</v>
      </c>
      <c r="J65" s="91" t="s">
        <v>35</v>
      </c>
      <c r="K65" s="93" t="s">
        <v>10</v>
      </c>
      <c r="L65" s="93" t="s">
        <v>445</v>
      </c>
      <c r="M65" s="91" t="s">
        <v>591</v>
      </c>
      <c r="N65" s="93" t="s">
        <v>23</v>
      </c>
      <c r="O65" s="93" t="s">
        <v>23</v>
      </c>
      <c r="P65" s="93" t="s">
        <v>23</v>
      </c>
      <c r="Q65" s="93" t="s">
        <v>23</v>
      </c>
      <c r="R65" s="93" t="s">
        <v>23</v>
      </c>
      <c r="S65" s="93" t="s">
        <v>23</v>
      </c>
      <c r="T65" s="91" t="s">
        <v>23</v>
      </c>
      <c r="U65" s="93">
        <v>0</v>
      </c>
      <c r="V65" s="93">
        <v>0</v>
      </c>
      <c r="W65" s="91" t="s">
        <v>469</v>
      </c>
      <c r="X65" s="80" t="s">
        <v>20</v>
      </c>
      <c r="Y65" s="93" t="s">
        <v>1</v>
      </c>
    </row>
    <row r="66" spans="1:25">
      <c r="A66" s="93">
        <f t="shared" si="0"/>
        <v>63</v>
      </c>
      <c r="B66" s="93">
        <v>1</v>
      </c>
      <c r="C66" s="93" t="s">
        <v>619</v>
      </c>
      <c r="D66" s="93">
        <v>99100</v>
      </c>
      <c r="E66" s="93" t="s">
        <v>600</v>
      </c>
      <c r="F66" s="91" t="s">
        <v>587</v>
      </c>
      <c r="G66" s="91" t="s">
        <v>474</v>
      </c>
      <c r="H66" s="93">
        <v>3</v>
      </c>
      <c r="I66" s="93" t="s">
        <v>33</v>
      </c>
      <c r="J66" s="91" t="s">
        <v>35</v>
      </c>
      <c r="K66" s="93" t="s">
        <v>10</v>
      </c>
      <c r="L66" s="93" t="s">
        <v>445</v>
      </c>
      <c r="M66" s="91" t="s">
        <v>591</v>
      </c>
      <c r="N66" s="93" t="s">
        <v>23</v>
      </c>
      <c r="O66" s="93" t="s">
        <v>23</v>
      </c>
      <c r="P66" s="93" t="s">
        <v>23</v>
      </c>
      <c r="Q66" s="93" t="s">
        <v>23</v>
      </c>
      <c r="R66" s="93" t="s">
        <v>23</v>
      </c>
      <c r="S66" s="93" t="s">
        <v>23</v>
      </c>
      <c r="T66" s="91" t="s">
        <v>23</v>
      </c>
      <c r="U66" s="93">
        <v>0</v>
      </c>
      <c r="V66" s="93">
        <v>0</v>
      </c>
      <c r="W66" s="91" t="s">
        <v>469</v>
      </c>
      <c r="X66" s="80" t="s">
        <v>20</v>
      </c>
      <c r="Y66" s="93" t="s">
        <v>1</v>
      </c>
    </row>
    <row r="67" spans="1:25">
      <c r="A67" s="93">
        <f t="shared" si="0"/>
        <v>64</v>
      </c>
      <c r="B67" s="93">
        <v>11</v>
      </c>
      <c r="C67" s="93" t="s">
        <v>619</v>
      </c>
      <c r="D67" s="93">
        <v>99100</v>
      </c>
      <c r="E67" s="93" t="s">
        <v>583</v>
      </c>
      <c r="F67" s="91" t="s">
        <v>468</v>
      </c>
      <c r="G67" s="91" t="s">
        <v>584</v>
      </c>
      <c r="H67" s="93">
        <v>3</v>
      </c>
      <c r="I67" s="93" t="s">
        <v>33</v>
      </c>
      <c r="J67" s="91" t="s">
        <v>35</v>
      </c>
      <c r="K67" s="93" t="s">
        <v>10</v>
      </c>
      <c r="L67" s="93" t="s">
        <v>445</v>
      </c>
      <c r="M67" s="91" t="s">
        <v>591</v>
      </c>
      <c r="N67" s="93" t="s">
        <v>23</v>
      </c>
      <c r="O67" s="93" t="s">
        <v>23</v>
      </c>
      <c r="P67" s="93" t="s">
        <v>23</v>
      </c>
      <c r="Q67" s="93" t="s">
        <v>23</v>
      </c>
      <c r="R67" s="93" t="s">
        <v>23</v>
      </c>
      <c r="S67" s="93" t="s">
        <v>23</v>
      </c>
      <c r="T67" s="91" t="s">
        <v>23</v>
      </c>
      <c r="U67" s="93">
        <v>0</v>
      </c>
      <c r="V67" s="93">
        <v>0</v>
      </c>
      <c r="W67" s="91" t="s">
        <v>469</v>
      </c>
      <c r="X67" s="80" t="s">
        <v>450</v>
      </c>
      <c r="Y67" s="93" t="s">
        <v>1</v>
      </c>
    </row>
    <row r="68" spans="1:25">
      <c r="A68" s="93">
        <f t="shared" si="0"/>
        <v>65</v>
      </c>
      <c r="B68" s="93">
        <v>11</v>
      </c>
      <c r="C68" s="93" t="s">
        <v>619</v>
      </c>
      <c r="D68" s="93">
        <v>99100</v>
      </c>
      <c r="E68" s="93" t="s">
        <v>595</v>
      </c>
      <c r="F68" s="91" t="s">
        <v>585</v>
      </c>
      <c r="G68" s="91" t="s">
        <v>586</v>
      </c>
      <c r="H68" s="93">
        <v>3</v>
      </c>
      <c r="I68" s="93" t="s">
        <v>33</v>
      </c>
      <c r="J68" s="91" t="s">
        <v>35</v>
      </c>
      <c r="K68" s="93" t="s">
        <v>10</v>
      </c>
      <c r="L68" s="93" t="s">
        <v>445</v>
      </c>
      <c r="M68" s="91" t="s">
        <v>591</v>
      </c>
      <c r="N68" s="93" t="s">
        <v>23</v>
      </c>
      <c r="O68" s="93" t="s">
        <v>23</v>
      </c>
      <c r="P68" s="93" t="s">
        <v>23</v>
      </c>
      <c r="Q68" s="93" t="s">
        <v>23</v>
      </c>
      <c r="R68" s="93" t="s">
        <v>23</v>
      </c>
      <c r="S68" s="93" t="s">
        <v>23</v>
      </c>
      <c r="T68" s="91" t="s">
        <v>23</v>
      </c>
      <c r="U68" s="93">
        <v>0</v>
      </c>
      <c r="V68" s="93">
        <v>0</v>
      </c>
      <c r="W68" s="91" t="s">
        <v>469</v>
      </c>
      <c r="X68" s="80" t="s">
        <v>450</v>
      </c>
      <c r="Y68" s="93" t="s">
        <v>1</v>
      </c>
    </row>
    <row r="69" spans="1:25">
      <c r="A69" s="93">
        <f t="shared" si="0"/>
        <v>66</v>
      </c>
      <c r="B69" s="93">
        <v>11</v>
      </c>
      <c r="C69" s="93" t="s">
        <v>619</v>
      </c>
      <c r="D69" s="93">
        <v>99100</v>
      </c>
      <c r="E69" s="93" t="s">
        <v>600</v>
      </c>
      <c r="F69" s="91" t="s">
        <v>587</v>
      </c>
      <c r="G69" s="91" t="s">
        <v>474</v>
      </c>
      <c r="H69" s="93">
        <v>3</v>
      </c>
      <c r="I69" s="93" t="s">
        <v>33</v>
      </c>
      <c r="J69" s="91" t="s">
        <v>35</v>
      </c>
      <c r="K69" s="93" t="s">
        <v>10</v>
      </c>
      <c r="L69" s="93" t="s">
        <v>445</v>
      </c>
      <c r="M69" s="91" t="s">
        <v>591</v>
      </c>
      <c r="N69" s="93" t="s">
        <v>23</v>
      </c>
      <c r="O69" s="93" t="s">
        <v>23</v>
      </c>
      <c r="P69" s="93" t="s">
        <v>23</v>
      </c>
      <c r="Q69" s="93" t="s">
        <v>23</v>
      </c>
      <c r="R69" s="93" t="s">
        <v>23</v>
      </c>
      <c r="S69" s="93" t="s">
        <v>23</v>
      </c>
      <c r="T69" s="91" t="s">
        <v>23</v>
      </c>
      <c r="U69" s="93">
        <v>0</v>
      </c>
      <c r="V69" s="93">
        <v>0</v>
      </c>
      <c r="W69" s="91" t="s">
        <v>469</v>
      </c>
      <c r="X69" s="80" t="s">
        <v>450</v>
      </c>
      <c r="Y69" s="93" t="s">
        <v>1</v>
      </c>
    </row>
    <row r="70" spans="1:25">
      <c r="A70" s="93">
        <f t="shared" ref="A70:A87" si="1">A69+1</f>
        <v>67</v>
      </c>
      <c r="B70" s="93">
        <v>1</v>
      </c>
      <c r="C70" s="93" t="s">
        <v>619</v>
      </c>
      <c r="D70" s="93">
        <v>79100</v>
      </c>
      <c r="E70" s="93" t="s">
        <v>583</v>
      </c>
      <c r="F70" s="91" t="s">
        <v>468</v>
      </c>
      <c r="G70" s="91" t="s">
        <v>584</v>
      </c>
      <c r="H70" s="93">
        <v>3</v>
      </c>
      <c r="I70" s="93" t="s">
        <v>33</v>
      </c>
      <c r="J70" s="91" t="s">
        <v>35</v>
      </c>
      <c r="K70" s="93" t="s">
        <v>10</v>
      </c>
      <c r="L70" s="93" t="s">
        <v>445</v>
      </c>
      <c r="M70" s="91" t="s">
        <v>591</v>
      </c>
      <c r="N70" s="93" t="s">
        <v>23</v>
      </c>
      <c r="O70" s="93" t="s">
        <v>23</v>
      </c>
      <c r="P70" s="93" t="s">
        <v>23</v>
      </c>
      <c r="Q70" s="93" t="s">
        <v>23</v>
      </c>
      <c r="R70" s="93" t="s">
        <v>23</v>
      </c>
      <c r="S70" s="93" t="s">
        <v>23</v>
      </c>
      <c r="T70" s="91" t="s">
        <v>23</v>
      </c>
      <c r="U70" s="93">
        <v>0</v>
      </c>
      <c r="V70" s="93">
        <v>0</v>
      </c>
      <c r="W70" s="91" t="s">
        <v>469</v>
      </c>
      <c r="X70" s="80" t="s">
        <v>20</v>
      </c>
      <c r="Y70" s="93" t="s">
        <v>1</v>
      </c>
    </row>
    <row r="71" spans="1:25">
      <c r="A71" s="93">
        <f t="shared" si="1"/>
        <v>68</v>
      </c>
      <c r="B71" s="93">
        <v>1</v>
      </c>
      <c r="C71" s="93" t="s">
        <v>619</v>
      </c>
      <c r="D71" s="93">
        <v>79100</v>
      </c>
      <c r="E71" s="93" t="s">
        <v>595</v>
      </c>
      <c r="F71" s="91" t="s">
        <v>585</v>
      </c>
      <c r="G71" s="91" t="s">
        <v>586</v>
      </c>
      <c r="H71" s="93">
        <v>3</v>
      </c>
      <c r="I71" s="93" t="s">
        <v>33</v>
      </c>
      <c r="J71" s="91" t="s">
        <v>35</v>
      </c>
      <c r="K71" s="93" t="s">
        <v>10</v>
      </c>
      <c r="L71" s="93" t="s">
        <v>445</v>
      </c>
      <c r="M71" s="91" t="s">
        <v>591</v>
      </c>
      <c r="N71" s="93" t="s">
        <v>23</v>
      </c>
      <c r="O71" s="93" t="s">
        <v>23</v>
      </c>
      <c r="P71" s="93" t="s">
        <v>23</v>
      </c>
      <c r="Q71" s="93" t="s">
        <v>23</v>
      </c>
      <c r="R71" s="93" t="s">
        <v>23</v>
      </c>
      <c r="S71" s="93" t="s">
        <v>23</v>
      </c>
      <c r="T71" s="91" t="s">
        <v>23</v>
      </c>
      <c r="U71" s="93">
        <v>0</v>
      </c>
      <c r="V71" s="93">
        <v>0</v>
      </c>
      <c r="W71" s="91" t="s">
        <v>469</v>
      </c>
      <c r="X71" s="80" t="s">
        <v>20</v>
      </c>
      <c r="Y71" s="93" t="s">
        <v>1</v>
      </c>
    </row>
    <row r="72" spans="1:25">
      <c r="A72" s="93">
        <f t="shared" si="1"/>
        <v>69</v>
      </c>
      <c r="B72" s="93">
        <v>1</v>
      </c>
      <c r="C72" s="93" t="s">
        <v>619</v>
      </c>
      <c r="D72" s="93">
        <v>79100</v>
      </c>
      <c r="E72" s="93" t="s">
        <v>600</v>
      </c>
      <c r="F72" s="91" t="s">
        <v>587</v>
      </c>
      <c r="G72" s="91" t="s">
        <v>474</v>
      </c>
      <c r="H72" s="93">
        <v>3</v>
      </c>
      <c r="I72" s="93" t="s">
        <v>33</v>
      </c>
      <c r="J72" s="91" t="s">
        <v>35</v>
      </c>
      <c r="K72" s="93" t="s">
        <v>10</v>
      </c>
      <c r="L72" s="93" t="s">
        <v>445</v>
      </c>
      <c r="M72" s="91" t="s">
        <v>591</v>
      </c>
      <c r="N72" s="93" t="s">
        <v>23</v>
      </c>
      <c r="O72" s="93" t="s">
        <v>23</v>
      </c>
      <c r="P72" s="93" t="s">
        <v>23</v>
      </c>
      <c r="Q72" s="93" t="s">
        <v>23</v>
      </c>
      <c r="R72" s="93" t="s">
        <v>23</v>
      </c>
      <c r="S72" s="93" t="s">
        <v>23</v>
      </c>
      <c r="T72" s="91" t="s">
        <v>23</v>
      </c>
      <c r="U72" s="93">
        <v>0</v>
      </c>
      <c r="V72" s="93">
        <v>0</v>
      </c>
      <c r="W72" s="91" t="s">
        <v>469</v>
      </c>
      <c r="X72" s="80" t="s">
        <v>20</v>
      </c>
      <c r="Y72" s="93" t="s">
        <v>1</v>
      </c>
    </row>
    <row r="73" spans="1:25">
      <c r="A73" s="93">
        <f t="shared" si="1"/>
        <v>70</v>
      </c>
      <c r="B73" s="93">
        <v>11</v>
      </c>
      <c r="C73" s="93" t="s">
        <v>619</v>
      </c>
      <c r="D73" s="93">
        <v>79100</v>
      </c>
      <c r="E73" s="93" t="s">
        <v>583</v>
      </c>
      <c r="F73" s="91" t="s">
        <v>468</v>
      </c>
      <c r="G73" s="91" t="s">
        <v>584</v>
      </c>
      <c r="H73" s="93">
        <v>3</v>
      </c>
      <c r="I73" s="93" t="s">
        <v>33</v>
      </c>
      <c r="J73" s="91" t="s">
        <v>35</v>
      </c>
      <c r="K73" s="93" t="s">
        <v>10</v>
      </c>
      <c r="L73" s="93" t="s">
        <v>445</v>
      </c>
      <c r="M73" s="91" t="s">
        <v>591</v>
      </c>
      <c r="N73" s="93" t="s">
        <v>23</v>
      </c>
      <c r="O73" s="93" t="s">
        <v>23</v>
      </c>
      <c r="P73" s="93" t="s">
        <v>23</v>
      </c>
      <c r="Q73" s="93" t="s">
        <v>23</v>
      </c>
      <c r="R73" s="93" t="s">
        <v>23</v>
      </c>
      <c r="S73" s="93" t="s">
        <v>23</v>
      </c>
      <c r="T73" s="91" t="s">
        <v>23</v>
      </c>
      <c r="U73" s="93">
        <v>0</v>
      </c>
      <c r="V73" s="93">
        <v>0</v>
      </c>
      <c r="W73" s="91" t="s">
        <v>469</v>
      </c>
      <c r="X73" s="80" t="s">
        <v>450</v>
      </c>
      <c r="Y73" s="93" t="s">
        <v>1</v>
      </c>
    </row>
    <row r="74" spans="1:25">
      <c r="A74" s="93">
        <f t="shared" si="1"/>
        <v>71</v>
      </c>
      <c r="B74" s="93">
        <v>11</v>
      </c>
      <c r="C74" s="93" t="s">
        <v>619</v>
      </c>
      <c r="D74" s="93">
        <v>79100</v>
      </c>
      <c r="E74" s="93" t="s">
        <v>595</v>
      </c>
      <c r="F74" s="91" t="s">
        <v>585</v>
      </c>
      <c r="G74" s="91" t="s">
        <v>586</v>
      </c>
      <c r="H74" s="93">
        <v>3</v>
      </c>
      <c r="I74" s="93" t="s">
        <v>33</v>
      </c>
      <c r="J74" s="91" t="s">
        <v>35</v>
      </c>
      <c r="K74" s="93" t="s">
        <v>10</v>
      </c>
      <c r="L74" s="93" t="s">
        <v>445</v>
      </c>
      <c r="M74" s="91" t="s">
        <v>591</v>
      </c>
      <c r="N74" s="93" t="s">
        <v>23</v>
      </c>
      <c r="O74" s="93" t="s">
        <v>23</v>
      </c>
      <c r="P74" s="93" t="s">
        <v>23</v>
      </c>
      <c r="Q74" s="93" t="s">
        <v>23</v>
      </c>
      <c r="R74" s="93" t="s">
        <v>23</v>
      </c>
      <c r="S74" s="93" t="s">
        <v>23</v>
      </c>
      <c r="T74" s="91" t="s">
        <v>23</v>
      </c>
      <c r="U74" s="93">
        <v>0</v>
      </c>
      <c r="V74" s="93">
        <v>0</v>
      </c>
      <c r="W74" s="91" t="s">
        <v>469</v>
      </c>
      <c r="X74" s="80" t="s">
        <v>450</v>
      </c>
      <c r="Y74" s="93" t="s">
        <v>1</v>
      </c>
    </row>
    <row r="75" spans="1:25">
      <c r="A75" s="93">
        <f t="shared" si="1"/>
        <v>72</v>
      </c>
      <c r="B75" s="93">
        <v>11</v>
      </c>
      <c r="C75" s="93" t="s">
        <v>619</v>
      </c>
      <c r="D75" s="93">
        <v>79100</v>
      </c>
      <c r="E75" s="93" t="s">
        <v>600</v>
      </c>
      <c r="F75" s="91" t="s">
        <v>587</v>
      </c>
      <c r="G75" s="91" t="s">
        <v>474</v>
      </c>
      <c r="H75" s="93">
        <v>3</v>
      </c>
      <c r="I75" s="93" t="s">
        <v>33</v>
      </c>
      <c r="J75" s="91" t="s">
        <v>35</v>
      </c>
      <c r="K75" s="93" t="s">
        <v>10</v>
      </c>
      <c r="L75" s="93" t="s">
        <v>445</v>
      </c>
      <c r="M75" s="91" t="s">
        <v>591</v>
      </c>
      <c r="N75" s="93" t="s">
        <v>23</v>
      </c>
      <c r="O75" s="93" t="s">
        <v>23</v>
      </c>
      <c r="P75" s="93" t="s">
        <v>23</v>
      </c>
      <c r="Q75" s="93" t="s">
        <v>23</v>
      </c>
      <c r="R75" s="93" t="s">
        <v>23</v>
      </c>
      <c r="S75" s="93" t="s">
        <v>23</v>
      </c>
      <c r="T75" s="91" t="s">
        <v>23</v>
      </c>
      <c r="U75" s="93">
        <v>0</v>
      </c>
      <c r="V75" s="93">
        <v>0</v>
      </c>
      <c r="W75" s="91" t="s">
        <v>469</v>
      </c>
      <c r="X75" s="80" t="s">
        <v>450</v>
      </c>
      <c r="Y75" s="93" t="s">
        <v>1</v>
      </c>
    </row>
    <row r="76" spans="1:25">
      <c r="A76" s="93">
        <f t="shared" si="1"/>
        <v>73</v>
      </c>
      <c r="B76" s="93">
        <v>1</v>
      </c>
      <c r="C76" s="93" t="s">
        <v>619</v>
      </c>
      <c r="D76" s="93">
        <v>99100</v>
      </c>
      <c r="E76" s="93" t="s">
        <v>583</v>
      </c>
      <c r="F76" s="91" t="s">
        <v>468</v>
      </c>
      <c r="G76" s="91" t="s">
        <v>584</v>
      </c>
      <c r="H76" s="93">
        <v>3</v>
      </c>
      <c r="I76" s="93" t="s">
        <v>33</v>
      </c>
      <c r="J76" s="91" t="s">
        <v>35</v>
      </c>
      <c r="K76" s="93" t="s">
        <v>10</v>
      </c>
      <c r="L76" s="93" t="s">
        <v>445</v>
      </c>
      <c r="M76" s="91" t="s">
        <v>593</v>
      </c>
      <c r="N76" s="93" t="s">
        <v>23</v>
      </c>
      <c r="O76" s="93" t="s">
        <v>23</v>
      </c>
      <c r="P76" s="93" t="s">
        <v>23</v>
      </c>
      <c r="Q76" s="93" t="s">
        <v>23</v>
      </c>
      <c r="R76" s="93" t="s">
        <v>23</v>
      </c>
      <c r="S76" s="93" t="s">
        <v>23</v>
      </c>
      <c r="T76" s="91" t="s">
        <v>23</v>
      </c>
      <c r="U76" s="93">
        <v>0</v>
      </c>
      <c r="V76" s="93">
        <v>0</v>
      </c>
      <c r="W76" s="91" t="s">
        <v>469</v>
      </c>
      <c r="X76" s="80" t="s">
        <v>20</v>
      </c>
      <c r="Y76" s="93" t="s">
        <v>1</v>
      </c>
    </row>
    <row r="77" spans="1:25">
      <c r="A77" s="93">
        <f t="shared" si="1"/>
        <v>74</v>
      </c>
      <c r="B77" s="93">
        <v>1</v>
      </c>
      <c r="C77" s="93" t="s">
        <v>619</v>
      </c>
      <c r="D77" s="93">
        <v>99100</v>
      </c>
      <c r="E77" s="93" t="s">
        <v>595</v>
      </c>
      <c r="F77" s="91" t="s">
        <v>585</v>
      </c>
      <c r="G77" s="91" t="s">
        <v>586</v>
      </c>
      <c r="H77" s="93">
        <v>3</v>
      </c>
      <c r="I77" s="93" t="s">
        <v>33</v>
      </c>
      <c r="J77" s="91" t="s">
        <v>35</v>
      </c>
      <c r="K77" s="93" t="s">
        <v>10</v>
      </c>
      <c r="L77" s="93" t="s">
        <v>445</v>
      </c>
      <c r="M77" s="91" t="s">
        <v>593</v>
      </c>
      <c r="N77" s="93" t="s">
        <v>23</v>
      </c>
      <c r="O77" s="93" t="s">
        <v>23</v>
      </c>
      <c r="P77" s="93" t="s">
        <v>23</v>
      </c>
      <c r="Q77" s="93" t="s">
        <v>23</v>
      </c>
      <c r="R77" s="93" t="s">
        <v>23</v>
      </c>
      <c r="S77" s="93" t="s">
        <v>23</v>
      </c>
      <c r="T77" s="91" t="s">
        <v>23</v>
      </c>
      <c r="U77" s="93">
        <v>0</v>
      </c>
      <c r="V77" s="93">
        <v>0</v>
      </c>
      <c r="W77" s="91" t="s">
        <v>469</v>
      </c>
      <c r="X77" s="80" t="s">
        <v>20</v>
      </c>
      <c r="Y77" s="93" t="s">
        <v>1</v>
      </c>
    </row>
    <row r="78" spans="1:25">
      <c r="A78" s="93">
        <f t="shared" si="1"/>
        <v>75</v>
      </c>
      <c r="B78" s="93">
        <v>1</v>
      </c>
      <c r="C78" s="93" t="s">
        <v>619</v>
      </c>
      <c r="D78" s="93">
        <v>99100</v>
      </c>
      <c r="E78" s="93" t="s">
        <v>600</v>
      </c>
      <c r="F78" s="91" t="s">
        <v>587</v>
      </c>
      <c r="G78" s="91" t="s">
        <v>474</v>
      </c>
      <c r="H78" s="93">
        <v>3</v>
      </c>
      <c r="I78" s="93" t="s">
        <v>33</v>
      </c>
      <c r="J78" s="91" t="s">
        <v>35</v>
      </c>
      <c r="K78" s="93" t="s">
        <v>10</v>
      </c>
      <c r="L78" s="93" t="s">
        <v>445</v>
      </c>
      <c r="M78" s="91" t="s">
        <v>593</v>
      </c>
      <c r="N78" s="93" t="s">
        <v>23</v>
      </c>
      <c r="O78" s="93" t="s">
        <v>23</v>
      </c>
      <c r="P78" s="93" t="s">
        <v>23</v>
      </c>
      <c r="Q78" s="93" t="s">
        <v>23</v>
      </c>
      <c r="R78" s="93" t="s">
        <v>23</v>
      </c>
      <c r="S78" s="93" t="s">
        <v>23</v>
      </c>
      <c r="T78" s="91" t="s">
        <v>23</v>
      </c>
      <c r="U78" s="93">
        <v>0</v>
      </c>
      <c r="V78" s="93">
        <v>0</v>
      </c>
      <c r="W78" s="91" t="s">
        <v>469</v>
      </c>
      <c r="X78" s="80" t="s">
        <v>20</v>
      </c>
      <c r="Y78" s="93" t="s">
        <v>1</v>
      </c>
    </row>
    <row r="79" spans="1:25">
      <c r="A79" s="93">
        <f t="shared" si="1"/>
        <v>76</v>
      </c>
      <c r="B79" s="93">
        <v>11</v>
      </c>
      <c r="C79" s="93" t="s">
        <v>619</v>
      </c>
      <c r="D79" s="93">
        <v>99100</v>
      </c>
      <c r="E79" s="93" t="s">
        <v>583</v>
      </c>
      <c r="F79" s="91" t="s">
        <v>468</v>
      </c>
      <c r="G79" s="91" t="s">
        <v>584</v>
      </c>
      <c r="H79" s="93">
        <v>3</v>
      </c>
      <c r="I79" s="93" t="s">
        <v>33</v>
      </c>
      <c r="J79" s="91" t="s">
        <v>35</v>
      </c>
      <c r="K79" s="93" t="s">
        <v>10</v>
      </c>
      <c r="L79" s="93" t="s">
        <v>445</v>
      </c>
      <c r="M79" s="91" t="s">
        <v>593</v>
      </c>
      <c r="N79" s="93" t="s">
        <v>23</v>
      </c>
      <c r="O79" s="93" t="s">
        <v>23</v>
      </c>
      <c r="P79" s="93" t="s">
        <v>23</v>
      </c>
      <c r="Q79" s="93" t="s">
        <v>23</v>
      </c>
      <c r="R79" s="93" t="s">
        <v>23</v>
      </c>
      <c r="S79" s="93" t="s">
        <v>23</v>
      </c>
      <c r="T79" s="91" t="s">
        <v>23</v>
      </c>
      <c r="U79" s="93">
        <v>0</v>
      </c>
      <c r="V79" s="93">
        <v>0</v>
      </c>
      <c r="W79" s="91" t="s">
        <v>469</v>
      </c>
      <c r="X79" s="80" t="s">
        <v>450</v>
      </c>
      <c r="Y79" s="93" t="s">
        <v>1</v>
      </c>
    </row>
    <row r="80" spans="1:25">
      <c r="A80" s="93">
        <f t="shared" si="1"/>
        <v>77</v>
      </c>
      <c r="B80" s="93">
        <v>11</v>
      </c>
      <c r="C80" s="93" t="s">
        <v>619</v>
      </c>
      <c r="D80" s="93">
        <v>99100</v>
      </c>
      <c r="E80" s="93" t="s">
        <v>595</v>
      </c>
      <c r="F80" s="91" t="s">
        <v>585</v>
      </c>
      <c r="G80" s="91" t="s">
        <v>586</v>
      </c>
      <c r="H80" s="93">
        <v>3</v>
      </c>
      <c r="I80" s="93" t="s">
        <v>33</v>
      </c>
      <c r="J80" s="91" t="s">
        <v>35</v>
      </c>
      <c r="K80" s="93" t="s">
        <v>10</v>
      </c>
      <c r="L80" s="93" t="s">
        <v>445</v>
      </c>
      <c r="M80" s="91" t="s">
        <v>593</v>
      </c>
      <c r="N80" s="93" t="s">
        <v>23</v>
      </c>
      <c r="O80" s="93" t="s">
        <v>23</v>
      </c>
      <c r="P80" s="93" t="s">
        <v>23</v>
      </c>
      <c r="Q80" s="93" t="s">
        <v>23</v>
      </c>
      <c r="R80" s="93" t="s">
        <v>23</v>
      </c>
      <c r="S80" s="93" t="s">
        <v>23</v>
      </c>
      <c r="T80" s="91" t="s">
        <v>23</v>
      </c>
      <c r="U80" s="93">
        <v>0</v>
      </c>
      <c r="V80" s="93">
        <v>0</v>
      </c>
      <c r="W80" s="91" t="s">
        <v>469</v>
      </c>
      <c r="X80" s="80" t="s">
        <v>450</v>
      </c>
      <c r="Y80" s="93" t="s">
        <v>1</v>
      </c>
    </row>
    <row r="81" spans="1:25">
      <c r="A81" s="93">
        <f t="shared" si="1"/>
        <v>78</v>
      </c>
      <c r="B81" s="93">
        <v>11</v>
      </c>
      <c r="C81" s="93" t="s">
        <v>619</v>
      </c>
      <c r="D81" s="93">
        <v>99100</v>
      </c>
      <c r="E81" s="93" t="s">
        <v>600</v>
      </c>
      <c r="F81" s="91" t="s">
        <v>587</v>
      </c>
      <c r="G81" s="91" t="s">
        <v>474</v>
      </c>
      <c r="H81" s="93">
        <v>3</v>
      </c>
      <c r="I81" s="93" t="s">
        <v>33</v>
      </c>
      <c r="J81" s="91" t="s">
        <v>35</v>
      </c>
      <c r="K81" s="93" t="s">
        <v>10</v>
      </c>
      <c r="L81" s="93" t="s">
        <v>445</v>
      </c>
      <c r="M81" s="91" t="s">
        <v>593</v>
      </c>
      <c r="N81" s="93" t="s">
        <v>23</v>
      </c>
      <c r="O81" s="93" t="s">
        <v>23</v>
      </c>
      <c r="P81" s="93" t="s">
        <v>23</v>
      </c>
      <c r="Q81" s="93" t="s">
        <v>23</v>
      </c>
      <c r="R81" s="93" t="s">
        <v>23</v>
      </c>
      <c r="S81" s="93" t="s">
        <v>23</v>
      </c>
      <c r="T81" s="91" t="s">
        <v>23</v>
      </c>
      <c r="U81" s="93">
        <v>0</v>
      </c>
      <c r="V81" s="93">
        <v>0</v>
      </c>
      <c r="W81" s="91" t="s">
        <v>469</v>
      </c>
      <c r="X81" s="80" t="s">
        <v>450</v>
      </c>
      <c r="Y81" s="93" t="s">
        <v>1</v>
      </c>
    </row>
    <row r="82" spans="1:25">
      <c r="A82" s="93">
        <f t="shared" si="1"/>
        <v>79</v>
      </c>
      <c r="B82" s="93">
        <v>1</v>
      </c>
      <c r="C82" s="93" t="s">
        <v>619</v>
      </c>
      <c r="D82" s="93">
        <v>79100</v>
      </c>
      <c r="E82" s="93" t="s">
        <v>583</v>
      </c>
      <c r="F82" s="91" t="s">
        <v>468</v>
      </c>
      <c r="G82" s="91" t="s">
        <v>584</v>
      </c>
      <c r="H82" s="93">
        <v>3</v>
      </c>
      <c r="I82" s="93" t="s">
        <v>33</v>
      </c>
      <c r="J82" s="91" t="s">
        <v>35</v>
      </c>
      <c r="K82" s="93" t="s">
        <v>10</v>
      </c>
      <c r="L82" s="93" t="s">
        <v>445</v>
      </c>
      <c r="M82" s="91" t="s">
        <v>593</v>
      </c>
      <c r="N82" s="93" t="s">
        <v>23</v>
      </c>
      <c r="O82" s="93" t="s">
        <v>23</v>
      </c>
      <c r="P82" s="93" t="s">
        <v>23</v>
      </c>
      <c r="Q82" s="93" t="s">
        <v>23</v>
      </c>
      <c r="R82" s="93" t="s">
        <v>23</v>
      </c>
      <c r="S82" s="93" t="s">
        <v>23</v>
      </c>
      <c r="T82" s="91" t="s">
        <v>23</v>
      </c>
      <c r="U82" s="93">
        <v>0</v>
      </c>
      <c r="V82" s="93">
        <v>0</v>
      </c>
      <c r="W82" s="91" t="s">
        <v>469</v>
      </c>
      <c r="X82" s="80" t="s">
        <v>20</v>
      </c>
      <c r="Y82" s="93" t="s">
        <v>1</v>
      </c>
    </row>
    <row r="83" spans="1:25">
      <c r="A83" s="93">
        <f t="shared" si="1"/>
        <v>80</v>
      </c>
      <c r="B83" s="93">
        <v>1</v>
      </c>
      <c r="C83" s="93" t="s">
        <v>619</v>
      </c>
      <c r="D83" s="93">
        <v>79100</v>
      </c>
      <c r="E83" s="93" t="s">
        <v>595</v>
      </c>
      <c r="F83" s="91" t="s">
        <v>585</v>
      </c>
      <c r="G83" s="91" t="s">
        <v>586</v>
      </c>
      <c r="H83" s="93">
        <v>3</v>
      </c>
      <c r="I83" s="93" t="s">
        <v>33</v>
      </c>
      <c r="J83" s="91" t="s">
        <v>35</v>
      </c>
      <c r="K83" s="93" t="s">
        <v>10</v>
      </c>
      <c r="L83" s="93" t="s">
        <v>445</v>
      </c>
      <c r="M83" s="91" t="s">
        <v>593</v>
      </c>
      <c r="N83" s="93" t="s">
        <v>23</v>
      </c>
      <c r="O83" s="93" t="s">
        <v>23</v>
      </c>
      <c r="P83" s="93" t="s">
        <v>23</v>
      </c>
      <c r="Q83" s="93" t="s">
        <v>23</v>
      </c>
      <c r="R83" s="93" t="s">
        <v>23</v>
      </c>
      <c r="S83" s="93" t="s">
        <v>23</v>
      </c>
      <c r="T83" s="91" t="s">
        <v>23</v>
      </c>
      <c r="U83" s="93">
        <v>0</v>
      </c>
      <c r="V83" s="93">
        <v>0</v>
      </c>
      <c r="W83" s="91" t="s">
        <v>469</v>
      </c>
      <c r="X83" s="80" t="s">
        <v>20</v>
      </c>
      <c r="Y83" s="93" t="s">
        <v>1</v>
      </c>
    </row>
    <row r="84" spans="1:25">
      <c r="A84" s="93">
        <f t="shared" si="1"/>
        <v>81</v>
      </c>
      <c r="B84" s="93">
        <v>1</v>
      </c>
      <c r="C84" s="93" t="s">
        <v>619</v>
      </c>
      <c r="D84" s="93">
        <v>79100</v>
      </c>
      <c r="E84" s="93" t="s">
        <v>600</v>
      </c>
      <c r="F84" s="91" t="s">
        <v>587</v>
      </c>
      <c r="G84" s="91" t="s">
        <v>474</v>
      </c>
      <c r="H84" s="93">
        <v>3</v>
      </c>
      <c r="I84" s="93" t="s">
        <v>33</v>
      </c>
      <c r="J84" s="91" t="s">
        <v>35</v>
      </c>
      <c r="K84" s="93" t="s">
        <v>10</v>
      </c>
      <c r="L84" s="93" t="s">
        <v>445</v>
      </c>
      <c r="M84" s="91" t="s">
        <v>593</v>
      </c>
      <c r="N84" s="93" t="s">
        <v>23</v>
      </c>
      <c r="O84" s="93" t="s">
        <v>23</v>
      </c>
      <c r="P84" s="93" t="s">
        <v>23</v>
      </c>
      <c r="Q84" s="93" t="s">
        <v>23</v>
      </c>
      <c r="R84" s="93" t="s">
        <v>23</v>
      </c>
      <c r="S84" s="93" t="s">
        <v>23</v>
      </c>
      <c r="T84" s="91" t="s">
        <v>23</v>
      </c>
      <c r="U84" s="93">
        <v>0</v>
      </c>
      <c r="V84" s="93">
        <v>0</v>
      </c>
      <c r="W84" s="91" t="s">
        <v>469</v>
      </c>
      <c r="X84" s="80" t="s">
        <v>20</v>
      </c>
      <c r="Y84" s="93" t="s">
        <v>1</v>
      </c>
    </row>
    <row r="85" spans="1:25">
      <c r="A85" s="93">
        <f t="shared" si="1"/>
        <v>82</v>
      </c>
      <c r="B85" s="93">
        <v>11</v>
      </c>
      <c r="C85" s="93" t="s">
        <v>619</v>
      </c>
      <c r="D85" s="93">
        <v>79100</v>
      </c>
      <c r="E85" s="93" t="s">
        <v>583</v>
      </c>
      <c r="F85" s="91" t="s">
        <v>468</v>
      </c>
      <c r="G85" s="91" t="s">
        <v>584</v>
      </c>
      <c r="H85" s="93">
        <v>3</v>
      </c>
      <c r="I85" s="93" t="s">
        <v>33</v>
      </c>
      <c r="J85" s="91" t="s">
        <v>35</v>
      </c>
      <c r="K85" s="93" t="s">
        <v>10</v>
      </c>
      <c r="L85" s="93" t="s">
        <v>445</v>
      </c>
      <c r="M85" s="91" t="s">
        <v>593</v>
      </c>
      <c r="N85" s="93" t="s">
        <v>23</v>
      </c>
      <c r="O85" s="93" t="s">
        <v>23</v>
      </c>
      <c r="P85" s="93" t="s">
        <v>23</v>
      </c>
      <c r="Q85" s="93" t="s">
        <v>23</v>
      </c>
      <c r="R85" s="93" t="s">
        <v>23</v>
      </c>
      <c r="S85" s="93" t="s">
        <v>23</v>
      </c>
      <c r="T85" s="91" t="s">
        <v>23</v>
      </c>
      <c r="U85" s="93">
        <v>0</v>
      </c>
      <c r="V85" s="93">
        <v>0</v>
      </c>
      <c r="W85" s="91" t="s">
        <v>469</v>
      </c>
      <c r="X85" s="80" t="s">
        <v>450</v>
      </c>
      <c r="Y85" s="93" t="s">
        <v>1</v>
      </c>
    </row>
    <row r="86" spans="1:25">
      <c r="A86" s="93">
        <f t="shared" si="1"/>
        <v>83</v>
      </c>
      <c r="B86" s="93">
        <v>11</v>
      </c>
      <c r="C86" s="93" t="s">
        <v>619</v>
      </c>
      <c r="D86" s="93">
        <v>79100</v>
      </c>
      <c r="E86" s="93" t="s">
        <v>595</v>
      </c>
      <c r="F86" s="91" t="s">
        <v>585</v>
      </c>
      <c r="G86" s="91" t="s">
        <v>586</v>
      </c>
      <c r="H86" s="93">
        <v>3</v>
      </c>
      <c r="I86" s="93" t="s">
        <v>33</v>
      </c>
      <c r="J86" s="91" t="s">
        <v>35</v>
      </c>
      <c r="K86" s="93" t="s">
        <v>10</v>
      </c>
      <c r="L86" s="93" t="s">
        <v>445</v>
      </c>
      <c r="M86" s="91" t="s">
        <v>593</v>
      </c>
      <c r="N86" s="93" t="s">
        <v>23</v>
      </c>
      <c r="O86" s="93" t="s">
        <v>23</v>
      </c>
      <c r="P86" s="93" t="s">
        <v>23</v>
      </c>
      <c r="Q86" s="93" t="s">
        <v>23</v>
      </c>
      <c r="R86" s="93" t="s">
        <v>23</v>
      </c>
      <c r="S86" s="93" t="s">
        <v>23</v>
      </c>
      <c r="T86" s="91" t="s">
        <v>23</v>
      </c>
      <c r="U86" s="93">
        <v>0</v>
      </c>
      <c r="V86" s="93">
        <v>0</v>
      </c>
      <c r="W86" s="91" t="s">
        <v>469</v>
      </c>
      <c r="X86" s="80" t="s">
        <v>450</v>
      </c>
      <c r="Y86" s="93" t="s">
        <v>1</v>
      </c>
    </row>
    <row r="87" spans="1:25">
      <c r="A87" s="93">
        <f t="shared" si="1"/>
        <v>84</v>
      </c>
      <c r="B87" s="93">
        <v>11</v>
      </c>
      <c r="C87" s="93" t="s">
        <v>619</v>
      </c>
      <c r="D87" s="93">
        <v>79100</v>
      </c>
      <c r="E87" s="93" t="s">
        <v>600</v>
      </c>
      <c r="F87" s="91" t="s">
        <v>587</v>
      </c>
      <c r="G87" s="91" t="s">
        <v>474</v>
      </c>
      <c r="H87" s="93">
        <v>3</v>
      </c>
      <c r="I87" s="93" t="s">
        <v>33</v>
      </c>
      <c r="J87" s="91" t="s">
        <v>35</v>
      </c>
      <c r="K87" s="93" t="s">
        <v>10</v>
      </c>
      <c r="L87" s="93" t="s">
        <v>445</v>
      </c>
      <c r="M87" s="91" t="s">
        <v>593</v>
      </c>
      <c r="N87" s="93" t="s">
        <v>23</v>
      </c>
      <c r="O87" s="93" t="s">
        <v>23</v>
      </c>
      <c r="P87" s="93" t="s">
        <v>23</v>
      </c>
      <c r="Q87" s="93" t="s">
        <v>23</v>
      </c>
      <c r="R87" s="93" t="s">
        <v>23</v>
      </c>
      <c r="S87" s="93" t="s">
        <v>23</v>
      </c>
      <c r="T87" s="91" t="s">
        <v>23</v>
      </c>
      <c r="U87" s="93">
        <v>0</v>
      </c>
      <c r="V87" s="93">
        <v>0</v>
      </c>
      <c r="W87" s="91" t="s">
        <v>469</v>
      </c>
      <c r="X87" s="80" t="s">
        <v>450</v>
      </c>
      <c r="Y87" s="93" t="s">
        <v>1</v>
      </c>
    </row>
    <row r="88" spans="1:25" hidden="1">
      <c r="A88" s="54" t="s">
        <v>594</v>
      </c>
      <c r="F88" s="91"/>
      <c r="G88" s="91"/>
      <c r="M88" s="91"/>
      <c r="T88" s="91"/>
      <c r="X88" s="80"/>
    </row>
    <row r="89" spans="1:25" hidden="1">
      <c r="A89" s="93">
        <v>85</v>
      </c>
      <c r="B89" s="93">
        <v>1</v>
      </c>
      <c r="C89" s="93" t="s">
        <v>619</v>
      </c>
      <c r="D89" s="93">
        <v>99100</v>
      </c>
      <c r="E89" s="93" t="s">
        <v>596</v>
      </c>
      <c r="F89" s="91" t="s">
        <v>468</v>
      </c>
      <c r="G89" s="91" t="s">
        <v>539</v>
      </c>
      <c r="H89" s="93">
        <v>3</v>
      </c>
      <c r="I89" s="93" t="s">
        <v>33</v>
      </c>
      <c r="J89" s="91" t="s">
        <v>35</v>
      </c>
      <c r="K89" s="93" t="s">
        <v>10</v>
      </c>
      <c r="L89" s="93" t="s">
        <v>445</v>
      </c>
      <c r="M89" s="91" t="s">
        <v>588</v>
      </c>
      <c r="N89" s="93" t="s">
        <v>23</v>
      </c>
      <c r="O89" s="93" t="s">
        <v>23</v>
      </c>
      <c r="P89" s="93" t="s">
        <v>23</v>
      </c>
      <c r="Q89" s="93" t="s">
        <v>23</v>
      </c>
      <c r="R89" s="93" t="s">
        <v>23</v>
      </c>
      <c r="S89" s="93" t="s">
        <v>23</v>
      </c>
      <c r="T89" s="91" t="s">
        <v>23</v>
      </c>
      <c r="U89" s="93">
        <v>0</v>
      </c>
      <c r="V89" s="93">
        <v>0</v>
      </c>
      <c r="W89" s="91" t="s">
        <v>469</v>
      </c>
      <c r="X89" s="80" t="s">
        <v>20</v>
      </c>
      <c r="Y89" s="93" t="s">
        <v>1</v>
      </c>
    </row>
    <row r="90" spans="1:25" hidden="1">
      <c r="A90" s="93">
        <f>A89+1</f>
        <v>86</v>
      </c>
      <c r="B90" s="93">
        <v>1</v>
      </c>
      <c r="C90" s="93" t="s">
        <v>619</v>
      </c>
      <c r="D90" s="93">
        <v>99100</v>
      </c>
      <c r="E90" s="93" t="s">
        <v>597</v>
      </c>
      <c r="F90" s="91" t="s">
        <v>541</v>
      </c>
      <c r="G90" s="91" t="s">
        <v>519</v>
      </c>
      <c r="H90" s="93">
        <v>3</v>
      </c>
      <c r="I90" s="93" t="s">
        <v>33</v>
      </c>
      <c r="J90" s="91" t="s">
        <v>35</v>
      </c>
      <c r="K90" s="93" t="s">
        <v>10</v>
      </c>
      <c r="L90" s="93" t="s">
        <v>445</v>
      </c>
      <c r="M90" s="91" t="s">
        <v>588</v>
      </c>
      <c r="N90" s="93" t="s">
        <v>23</v>
      </c>
      <c r="O90" s="93" t="s">
        <v>23</v>
      </c>
      <c r="P90" s="93" t="s">
        <v>23</v>
      </c>
      <c r="Q90" s="93" t="s">
        <v>23</v>
      </c>
      <c r="R90" s="93" t="s">
        <v>23</v>
      </c>
      <c r="S90" s="93" t="s">
        <v>23</v>
      </c>
      <c r="T90" s="91" t="s">
        <v>23</v>
      </c>
      <c r="U90" s="93">
        <v>0</v>
      </c>
      <c r="V90" s="93">
        <v>0</v>
      </c>
      <c r="W90" s="91" t="s">
        <v>469</v>
      </c>
      <c r="X90" s="80" t="s">
        <v>20</v>
      </c>
      <c r="Y90" s="93" t="s">
        <v>1</v>
      </c>
    </row>
    <row r="91" spans="1:25" hidden="1">
      <c r="A91" s="93">
        <f t="shared" ref="A91:A154" si="2">A90+1</f>
        <v>87</v>
      </c>
      <c r="B91" s="93">
        <v>1</v>
      </c>
      <c r="C91" s="93" t="s">
        <v>619</v>
      </c>
      <c r="D91" s="93">
        <v>99100</v>
      </c>
      <c r="E91" s="93" t="s">
        <v>598</v>
      </c>
      <c r="F91" s="91" t="s">
        <v>520</v>
      </c>
      <c r="G91" s="91" t="s">
        <v>525</v>
      </c>
      <c r="H91" s="93">
        <v>3</v>
      </c>
      <c r="I91" s="93" t="s">
        <v>33</v>
      </c>
      <c r="J91" s="91" t="s">
        <v>35</v>
      </c>
      <c r="K91" s="93" t="s">
        <v>10</v>
      </c>
      <c r="L91" s="93" t="s">
        <v>445</v>
      </c>
      <c r="M91" s="91" t="s">
        <v>588</v>
      </c>
      <c r="N91" s="93" t="s">
        <v>23</v>
      </c>
      <c r="O91" s="93" t="s">
        <v>23</v>
      </c>
      <c r="P91" s="93" t="s">
        <v>23</v>
      </c>
      <c r="Q91" s="93" t="s">
        <v>23</v>
      </c>
      <c r="R91" s="93" t="s">
        <v>23</v>
      </c>
      <c r="S91" s="93" t="s">
        <v>23</v>
      </c>
      <c r="T91" s="91" t="s">
        <v>23</v>
      </c>
      <c r="U91" s="93">
        <v>0</v>
      </c>
      <c r="V91" s="93">
        <v>0</v>
      </c>
      <c r="W91" s="91" t="s">
        <v>469</v>
      </c>
      <c r="X91" s="80" t="s">
        <v>20</v>
      </c>
      <c r="Y91" s="93" t="s">
        <v>1</v>
      </c>
    </row>
    <row r="92" spans="1:25" hidden="1">
      <c r="A92" s="93">
        <f t="shared" si="2"/>
        <v>88</v>
      </c>
      <c r="B92" s="93">
        <v>1</v>
      </c>
      <c r="C92" s="93" t="s">
        <v>619</v>
      </c>
      <c r="D92" s="93">
        <v>99100</v>
      </c>
      <c r="E92" s="93" t="s">
        <v>599</v>
      </c>
      <c r="F92" s="91" t="s">
        <v>527</v>
      </c>
      <c r="G92" s="91" t="s">
        <v>474</v>
      </c>
      <c r="H92" s="93">
        <v>3</v>
      </c>
      <c r="I92" s="93" t="s">
        <v>33</v>
      </c>
      <c r="J92" s="91" t="s">
        <v>35</v>
      </c>
      <c r="K92" s="93" t="s">
        <v>10</v>
      </c>
      <c r="L92" s="93" t="s">
        <v>445</v>
      </c>
      <c r="M92" s="91" t="s">
        <v>588</v>
      </c>
      <c r="N92" s="93" t="s">
        <v>23</v>
      </c>
      <c r="O92" s="93" t="s">
        <v>23</v>
      </c>
      <c r="P92" s="93" t="s">
        <v>23</v>
      </c>
      <c r="Q92" s="93" t="s">
        <v>23</v>
      </c>
      <c r="R92" s="93" t="s">
        <v>23</v>
      </c>
      <c r="S92" s="93" t="s">
        <v>23</v>
      </c>
      <c r="T92" s="91" t="s">
        <v>23</v>
      </c>
      <c r="U92" s="93">
        <v>0</v>
      </c>
      <c r="V92" s="93">
        <v>0</v>
      </c>
      <c r="W92" s="91" t="s">
        <v>469</v>
      </c>
      <c r="X92" s="80" t="s">
        <v>20</v>
      </c>
      <c r="Y92" s="93" t="s">
        <v>1</v>
      </c>
    </row>
    <row r="93" spans="1:25" hidden="1">
      <c r="A93" s="93">
        <f t="shared" si="2"/>
        <v>89</v>
      </c>
      <c r="B93" s="93">
        <v>11</v>
      </c>
      <c r="C93" s="93" t="s">
        <v>619</v>
      </c>
      <c r="D93" s="93">
        <v>99100</v>
      </c>
      <c r="E93" s="93" t="s">
        <v>596</v>
      </c>
      <c r="F93" s="91" t="s">
        <v>468</v>
      </c>
      <c r="G93" s="91" t="s">
        <v>539</v>
      </c>
      <c r="H93" s="93">
        <v>3</v>
      </c>
      <c r="I93" s="93" t="s">
        <v>33</v>
      </c>
      <c r="J93" s="91" t="s">
        <v>35</v>
      </c>
      <c r="K93" s="93" t="s">
        <v>10</v>
      </c>
      <c r="L93" s="93" t="s">
        <v>445</v>
      </c>
      <c r="M93" s="91" t="s">
        <v>588</v>
      </c>
      <c r="N93" s="93" t="s">
        <v>23</v>
      </c>
      <c r="O93" s="93" t="s">
        <v>23</v>
      </c>
      <c r="P93" s="93" t="s">
        <v>23</v>
      </c>
      <c r="Q93" s="93" t="s">
        <v>23</v>
      </c>
      <c r="R93" s="93" t="s">
        <v>23</v>
      </c>
      <c r="S93" s="93" t="s">
        <v>23</v>
      </c>
      <c r="T93" s="91" t="s">
        <v>23</v>
      </c>
      <c r="U93" s="93">
        <v>0</v>
      </c>
      <c r="V93" s="93">
        <v>0</v>
      </c>
      <c r="W93" s="91" t="s">
        <v>469</v>
      </c>
      <c r="X93" s="80" t="s">
        <v>450</v>
      </c>
      <c r="Y93" s="93" t="s">
        <v>1</v>
      </c>
    </row>
    <row r="94" spans="1:25" hidden="1">
      <c r="A94" s="93">
        <f t="shared" si="2"/>
        <v>90</v>
      </c>
      <c r="B94" s="93">
        <v>11</v>
      </c>
      <c r="C94" s="93" t="s">
        <v>619</v>
      </c>
      <c r="D94" s="93">
        <v>99100</v>
      </c>
      <c r="E94" s="93" t="s">
        <v>597</v>
      </c>
      <c r="F94" s="91" t="s">
        <v>541</v>
      </c>
      <c r="G94" s="91" t="s">
        <v>519</v>
      </c>
      <c r="H94" s="93">
        <v>3</v>
      </c>
      <c r="I94" s="93" t="s">
        <v>33</v>
      </c>
      <c r="J94" s="91" t="s">
        <v>35</v>
      </c>
      <c r="K94" s="93" t="s">
        <v>10</v>
      </c>
      <c r="L94" s="93" t="s">
        <v>445</v>
      </c>
      <c r="M94" s="91" t="s">
        <v>588</v>
      </c>
      <c r="N94" s="93" t="s">
        <v>23</v>
      </c>
      <c r="O94" s="93" t="s">
        <v>23</v>
      </c>
      <c r="P94" s="93" t="s">
        <v>23</v>
      </c>
      <c r="Q94" s="93" t="s">
        <v>23</v>
      </c>
      <c r="R94" s="93" t="s">
        <v>23</v>
      </c>
      <c r="S94" s="93" t="s">
        <v>23</v>
      </c>
      <c r="T94" s="91" t="s">
        <v>23</v>
      </c>
      <c r="U94" s="93">
        <v>0</v>
      </c>
      <c r="V94" s="93">
        <v>0</v>
      </c>
      <c r="W94" s="91" t="s">
        <v>469</v>
      </c>
      <c r="X94" s="80" t="s">
        <v>450</v>
      </c>
      <c r="Y94" s="93" t="s">
        <v>1</v>
      </c>
    </row>
    <row r="95" spans="1:25" hidden="1">
      <c r="A95" s="93">
        <f t="shared" si="2"/>
        <v>91</v>
      </c>
      <c r="B95" s="93">
        <v>11</v>
      </c>
      <c r="C95" s="93" t="s">
        <v>619</v>
      </c>
      <c r="D95" s="93">
        <v>99100</v>
      </c>
      <c r="E95" s="93" t="s">
        <v>598</v>
      </c>
      <c r="F95" s="91" t="s">
        <v>520</v>
      </c>
      <c r="G95" s="91" t="s">
        <v>525</v>
      </c>
      <c r="H95" s="93">
        <v>3</v>
      </c>
      <c r="I95" s="93" t="s">
        <v>33</v>
      </c>
      <c r="J95" s="91" t="s">
        <v>35</v>
      </c>
      <c r="K95" s="93" t="s">
        <v>10</v>
      </c>
      <c r="L95" s="93" t="s">
        <v>445</v>
      </c>
      <c r="M95" s="91" t="s">
        <v>588</v>
      </c>
      <c r="N95" s="93" t="s">
        <v>23</v>
      </c>
      <c r="O95" s="93" t="s">
        <v>23</v>
      </c>
      <c r="P95" s="93" t="s">
        <v>23</v>
      </c>
      <c r="Q95" s="93" t="s">
        <v>23</v>
      </c>
      <c r="R95" s="93" t="s">
        <v>23</v>
      </c>
      <c r="S95" s="93" t="s">
        <v>23</v>
      </c>
      <c r="T95" s="91" t="s">
        <v>23</v>
      </c>
      <c r="U95" s="93">
        <v>0</v>
      </c>
      <c r="V95" s="93">
        <v>0</v>
      </c>
      <c r="W95" s="91" t="s">
        <v>469</v>
      </c>
      <c r="X95" s="80" t="s">
        <v>450</v>
      </c>
      <c r="Y95" s="93" t="s">
        <v>1</v>
      </c>
    </row>
    <row r="96" spans="1:25" hidden="1">
      <c r="A96" s="93">
        <f t="shared" si="2"/>
        <v>92</v>
      </c>
      <c r="B96" s="93">
        <v>11</v>
      </c>
      <c r="C96" s="93" t="s">
        <v>619</v>
      </c>
      <c r="D96" s="93">
        <v>99100</v>
      </c>
      <c r="E96" s="93" t="s">
        <v>599</v>
      </c>
      <c r="F96" s="91" t="s">
        <v>527</v>
      </c>
      <c r="G96" s="91" t="s">
        <v>474</v>
      </c>
      <c r="H96" s="93">
        <v>3</v>
      </c>
      <c r="I96" s="93" t="s">
        <v>33</v>
      </c>
      <c r="J96" s="91" t="s">
        <v>35</v>
      </c>
      <c r="K96" s="93" t="s">
        <v>10</v>
      </c>
      <c r="L96" s="93" t="s">
        <v>445</v>
      </c>
      <c r="M96" s="91" t="s">
        <v>588</v>
      </c>
      <c r="N96" s="93" t="s">
        <v>23</v>
      </c>
      <c r="O96" s="93" t="s">
        <v>23</v>
      </c>
      <c r="P96" s="93" t="s">
        <v>23</v>
      </c>
      <c r="Q96" s="93" t="s">
        <v>23</v>
      </c>
      <c r="R96" s="93" t="s">
        <v>23</v>
      </c>
      <c r="S96" s="93" t="s">
        <v>23</v>
      </c>
      <c r="T96" s="91" t="s">
        <v>23</v>
      </c>
      <c r="U96" s="93">
        <v>0</v>
      </c>
      <c r="V96" s="93">
        <v>0</v>
      </c>
      <c r="W96" s="91" t="s">
        <v>469</v>
      </c>
      <c r="X96" s="80" t="s">
        <v>450</v>
      </c>
      <c r="Y96" s="93" t="s">
        <v>1</v>
      </c>
    </row>
    <row r="97" spans="1:25" hidden="1">
      <c r="A97" s="93">
        <f t="shared" si="2"/>
        <v>93</v>
      </c>
      <c r="B97" s="93">
        <v>1</v>
      </c>
      <c r="C97" s="93" t="s">
        <v>619</v>
      </c>
      <c r="D97" s="93">
        <v>79100</v>
      </c>
      <c r="E97" s="93" t="s">
        <v>596</v>
      </c>
      <c r="F97" s="91" t="s">
        <v>468</v>
      </c>
      <c r="G97" s="91" t="s">
        <v>539</v>
      </c>
      <c r="H97" s="93">
        <v>3</v>
      </c>
      <c r="I97" s="93" t="s">
        <v>33</v>
      </c>
      <c r="J97" s="91" t="s">
        <v>35</v>
      </c>
      <c r="K97" s="93" t="s">
        <v>10</v>
      </c>
      <c r="L97" s="93" t="s">
        <v>445</v>
      </c>
      <c r="M97" s="91" t="s">
        <v>588</v>
      </c>
      <c r="N97" s="93" t="s">
        <v>23</v>
      </c>
      <c r="O97" s="93" t="s">
        <v>23</v>
      </c>
      <c r="P97" s="93" t="s">
        <v>23</v>
      </c>
      <c r="Q97" s="93" t="s">
        <v>23</v>
      </c>
      <c r="R97" s="93" t="s">
        <v>23</v>
      </c>
      <c r="S97" s="93" t="s">
        <v>23</v>
      </c>
      <c r="T97" s="91" t="s">
        <v>23</v>
      </c>
      <c r="U97" s="93">
        <v>0</v>
      </c>
      <c r="V97" s="93">
        <v>0</v>
      </c>
      <c r="W97" s="91" t="s">
        <v>469</v>
      </c>
      <c r="X97" s="80" t="s">
        <v>20</v>
      </c>
      <c r="Y97" s="93" t="s">
        <v>1</v>
      </c>
    </row>
    <row r="98" spans="1:25" hidden="1">
      <c r="A98" s="93">
        <f t="shared" si="2"/>
        <v>94</v>
      </c>
      <c r="B98" s="93">
        <v>1</v>
      </c>
      <c r="C98" s="93" t="s">
        <v>619</v>
      </c>
      <c r="D98" s="93">
        <v>79100</v>
      </c>
      <c r="E98" s="93" t="s">
        <v>597</v>
      </c>
      <c r="F98" s="91" t="s">
        <v>541</v>
      </c>
      <c r="G98" s="91" t="s">
        <v>519</v>
      </c>
      <c r="H98" s="93">
        <v>3</v>
      </c>
      <c r="I98" s="93" t="s">
        <v>33</v>
      </c>
      <c r="J98" s="91" t="s">
        <v>35</v>
      </c>
      <c r="K98" s="93" t="s">
        <v>10</v>
      </c>
      <c r="L98" s="93" t="s">
        <v>445</v>
      </c>
      <c r="M98" s="91" t="s">
        <v>588</v>
      </c>
      <c r="N98" s="93" t="s">
        <v>23</v>
      </c>
      <c r="O98" s="93" t="s">
        <v>23</v>
      </c>
      <c r="P98" s="93" t="s">
        <v>23</v>
      </c>
      <c r="Q98" s="93" t="s">
        <v>23</v>
      </c>
      <c r="R98" s="93" t="s">
        <v>23</v>
      </c>
      <c r="S98" s="93" t="s">
        <v>23</v>
      </c>
      <c r="T98" s="91" t="s">
        <v>23</v>
      </c>
      <c r="U98" s="93">
        <v>0</v>
      </c>
      <c r="V98" s="93">
        <v>0</v>
      </c>
      <c r="W98" s="91" t="s">
        <v>469</v>
      </c>
      <c r="X98" s="80" t="s">
        <v>20</v>
      </c>
      <c r="Y98" s="93" t="s">
        <v>1</v>
      </c>
    </row>
    <row r="99" spans="1:25" hidden="1">
      <c r="A99" s="93">
        <f t="shared" si="2"/>
        <v>95</v>
      </c>
      <c r="B99" s="93">
        <v>1</v>
      </c>
      <c r="C99" s="93" t="s">
        <v>619</v>
      </c>
      <c r="D99" s="93">
        <v>79100</v>
      </c>
      <c r="E99" s="93" t="s">
        <v>598</v>
      </c>
      <c r="F99" s="91" t="s">
        <v>520</v>
      </c>
      <c r="G99" s="91" t="s">
        <v>525</v>
      </c>
      <c r="H99" s="93">
        <v>3</v>
      </c>
      <c r="I99" s="93" t="s">
        <v>33</v>
      </c>
      <c r="J99" s="91" t="s">
        <v>35</v>
      </c>
      <c r="K99" s="93" t="s">
        <v>10</v>
      </c>
      <c r="L99" s="93" t="s">
        <v>445</v>
      </c>
      <c r="M99" s="91" t="s">
        <v>588</v>
      </c>
      <c r="N99" s="93" t="s">
        <v>23</v>
      </c>
      <c r="O99" s="93" t="s">
        <v>23</v>
      </c>
      <c r="P99" s="93" t="s">
        <v>23</v>
      </c>
      <c r="Q99" s="93" t="s">
        <v>23</v>
      </c>
      <c r="R99" s="93" t="s">
        <v>23</v>
      </c>
      <c r="S99" s="93" t="s">
        <v>23</v>
      </c>
      <c r="T99" s="91" t="s">
        <v>23</v>
      </c>
      <c r="U99" s="93">
        <v>0</v>
      </c>
      <c r="V99" s="93">
        <v>0</v>
      </c>
      <c r="W99" s="91" t="s">
        <v>469</v>
      </c>
      <c r="X99" s="80" t="s">
        <v>20</v>
      </c>
      <c r="Y99" s="93" t="s">
        <v>1</v>
      </c>
    </row>
    <row r="100" spans="1:25" hidden="1">
      <c r="A100" s="93">
        <f t="shared" si="2"/>
        <v>96</v>
      </c>
      <c r="B100" s="93">
        <v>1</v>
      </c>
      <c r="C100" s="93" t="s">
        <v>619</v>
      </c>
      <c r="D100" s="93">
        <v>79100</v>
      </c>
      <c r="E100" s="93" t="s">
        <v>599</v>
      </c>
      <c r="F100" s="91" t="s">
        <v>527</v>
      </c>
      <c r="G100" s="91" t="s">
        <v>474</v>
      </c>
      <c r="H100" s="93">
        <v>3</v>
      </c>
      <c r="I100" s="93" t="s">
        <v>33</v>
      </c>
      <c r="J100" s="91" t="s">
        <v>35</v>
      </c>
      <c r="K100" s="93" t="s">
        <v>10</v>
      </c>
      <c r="L100" s="93" t="s">
        <v>445</v>
      </c>
      <c r="M100" s="91" t="s">
        <v>588</v>
      </c>
      <c r="N100" s="93" t="s">
        <v>23</v>
      </c>
      <c r="O100" s="93" t="s">
        <v>23</v>
      </c>
      <c r="P100" s="93" t="s">
        <v>23</v>
      </c>
      <c r="Q100" s="93" t="s">
        <v>23</v>
      </c>
      <c r="R100" s="93" t="s">
        <v>23</v>
      </c>
      <c r="S100" s="93" t="s">
        <v>23</v>
      </c>
      <c r="T100" s="91" t="s">
        <v>23</v>
      </c>
      <c r="U100" s="93">
        <v>0</v>
      </c>
      <c r="V100" s="93">
        <v>0</v>
      </c>
      <c r="W100" s="91" t="s">
        <v>469</v>
      </c>
      <c r="X100" s="80" t="s">
        <v>20</v>
      </c>
      <c r="Y100" s="93" t="s">
        <v>1</v>
      </c>
    </row>
    <row r="101" spans="1:25" hidden="1">
      <c r="A101" s="93">
        <f t="shared" si="2"/>
        <v>97</v>
      </c>
      <c r="B101" s="93">
        <v>11</v>
      </c>
      <c r="C101" s="93" t="s">
        <v>619</v>
      </c>
      <c r="D101" s="93">
        <v>79100</v>
      </c>
      <c r="E101" s="93" t="s">
        <v>596</v>
      </c>
      <c r="F101" s="91" t="s">
        <v>468</v>
      </c>
      <c r="G101" s="91" t="s">
        <v>539</v>
      </c>
      <c r="H101" s="93">
        <v>3</v>
      </c>
      <c r="I101" s="93" t="s">
        <v>33</v>
      </c>
      <c r="J101" s="91" t="s">
        <v>35</v>
      </c>
      <c r="K101" s="93" t="s">
        <v>10</v>
      </c>
      <c r="L101" s="93" t="s">
        <v>445</v>
      </c>
      <c r="M101" s="91" t="s">
        <v>588</v>
      </c>
      <c r="N101" s="93" t="s">
        <v>23</v>
      </c>
      <c r="O101" s="93" t="s">
        <v>23</v>
      </c>
      <c r="P101" s="93" t="s">
        <v>23</v>
      </c>
      <c r="Q101" s="93" t="s">
        <v>23</v>
      </c>
      <c r="R101" s="93" t="s">
        <v>23</v>
      </c>
      <c r="S101" s="93" t="s">
        <v>23</v>
      </c>
      <c r="T101" s="91" t="s">
        <v>23</v>
      </c>
      <c r="U101" s="93">
        <v>0</v>
      </c>
      <c r="V101" s="93">
        <v>0</v>
      </c>
      <c r="W101" s="91" t="s">
        <v>469</v>
      </c>
      <c r="X101" s="80" t="s">
        <v>450</v>
      </c>
      <c r="Y101" s="93" t="s">
        <v>1</v>
      </c>
    </row>
    <row r="102" spans="1:25" hidden="1">
      <c r="A102" s="93">
        <f t="shared" si="2"/>
        <v>98</v>
      </c>
      <c r="B102" s="93">
        <v>11</v>
      </c>
      <c r="C102" s="93" t="s">
        <v>619</v>
      </c>
      <c r="D102" s="93">
        <v>79100</v>
      </c>
      <c r="E102" s="93" t="s">
        <v>597</v>
      </c>
      <c r="F102" s="91" t="s">
        <v>541</v>
      </c>
      <c r="G102" s="91" t="s">
        <v>519</v>
      </c>
      <c r="H102" s="93">
        <v>3</v>
      </c>
      <c r="I102" s="93" t="s">
        <v>33</v>
      </c>
      <c r="J102" s="91" t="s">
        <v>35</v>
      </c>
      <c r="K102" s="93" t="s">
        <v>10</v>
      </c>
      <c r="L102" s="93" t="s">
        <v>445</v>
      </c>
      <c r="M102" s="91" t="s">
        <v>588</v>
      </c>
      <c r="N102" s="93" t="s">
        <v>23</v>
      </c>
      <c r="O102" s="93" t="s">
        <v>23</v>
      </c>
      <c r="P102" s="93" t="s">
        <v>23</v>
      </c>
      <c r="Q102" s="93" t="s">
        <v>23</v>
      </c>
      <c r="R102" s="93" t="s">
        <v>23</v>
      </c>
      <c r="S102" s="93" t="s">
        <v>23</v>
      </c>
      <c r="T102" s="91" t="s">
        <v>23</v>
      </c>
      <c r="U102" s="93">
        <v>0</v>
      </c>
      <c r="V102" s="93">
        <v>0</v>
      </c>
      <c r="W102" s="91" t="s">
        <v>469</v>
      </c>
      <c r="X102" s="80" t="s">
        <v>450</v>
      </c>
      <c r="Y102" s="93" t="s">
        <v>1</v>
      </c>
    </row>
    <row r="103" spans="1:25" hidden="1">
      <c r="A103" s="93">
        <f t="shared" si="2"/>
        <v>99</v>
      </c>
      <c r="B103" s="93">
        <v>11</v>
      </c>
      <c r="C103" s="93" t="s">
        <v>619</v>
      </c>
      <c r="D103" s="93">
        <v>79100</v>
      </c>
      <c r="E103" s="93" t="s">
        <v>598</v>
      </c>
      <c r="F103" s="91" t="s">
        <v>520</v>
      </c>
      <c r="G103" s="91" t="s">
        <v>525</v>
      </c>
      <c r="H103" s="93">
        <v>3</v>
      </c>
      <c r="I103" s="93" t="s">
        <v>33</v>
      </c>
      <c r="J103" s="91" t="s">
        <v>35</v>
      </c>
      <c r="K103" s="93" t="s">
        <v>10</v>
      </c>
      <c r="L103" s="93" t="s">
        <v>445</v>
      </c>
      <c r="M103" s="91" t="s">
        <v>588</v>
      </c>
      <c r="N103" s="93" t="s">
        <v>23</v>
      </c>
      <c r="O103" s="93" t="s">
        <v>23</v>
      </c>
      <c r="P103" s="93" t="s">
        <v>23</v>
      </c>
      <c r="Q103" s="93" t="s">
        <v>23</v>
      </c>
      <c r="R103" s="93" t="s">
        <v>23</v>
      </c>
      <c r="S103" s="93" t="s">
        <v>23</v>
      </c>
      <c r="T103" s="91" t="s">
        <v>23</v>
      </c>
      <c r="U103" s="93">
        <v>0</v>
      </c>
      <c r="V103" s="93">
        <v>0</v>
      </c>
      <c r="W103" s="91" t="s">
        <v>469</v>
      </c>
      <c r="X103" s="80" t="s">
        <v>450</v>
      </c>
      <c r="Y103" s="93" t="s">
        <v>1</v>
      </c>
    </row>
    <row r="104" spans="1:25" hidden="1">
      <c r="A104" s="93">
        <f t="shared" si="2"/>
        <v>100</v>
      </c>
      <c r="B104" s="93">
        <v>11</v>
      </c>
      <c r="C104" s="93" t="s">
        <v>619</v>
      </c>
      <c r="D104" s="93">
        <v>79100</v>
      </c>
      <c r="E104" s="93" t="s">
        <v>599</v>
      </c>
      <c r="F104" s="91" t="s">
        <v>527</v>
      </c>
      <c r="G104" s="91" t="s">
        <v>474</v>
      </c>
      <c r="H104" s="93">
        <v>3</v>
      </c>
      <c r="I104" s="93" t="s">
        <v>33</v>
      </c>
      <c r="J104" s="91" t="s">
        <v>35</v>
      </c>
      <c r="K104" s="93" t="s">
        <v>10</v>
      </c>
      <c r="L104" s="93" t="s">
        <v>445</v>
      </c>
      <c r="M104" s="91" t="s">
        <v>588</v>
      </c>
      <c r="N104" s="93" t="s">
        <v>23</v>
      </c>
      <c r="O104" s="93" t="s">
        <v>23</v>
      </c>
      <c r="P104" s="93" t="s">
        <v>23</v>
      </c>
      <c r="Q104" s="93" t="s">
        <v>23</v>
      </c>
      <c r="R104" s="93" t="s">
        <v>23</v>
      </c>
      <c r="S104" s="93" t="s">
        <v>23</v>
      </c>
      <c r="T104" s="91" t="s">
        <v>23</v>
      </c>
      <c r="U104" s="93">
        <v>0</v>
      </c>
      <c r="V104" s="93">
        <v>0</v>
      </c>
      <c r="W104" s="91" t="s">
        <v>469</v>
      </c>
      <c r="X104" s="80" t="s">
        <v>450</v>
      </c>
      <c r="Y104" s="93" t="s">
        <v>1</v>
      </c>
    </row>
    <row r="105" spans="1:25" hidden="1">
      <c r="A105" s="93">
        <f t="shared" si="2"/>
        <v>101</v>
      </c>
      <c r="B105" s="93">
        <v>1</v>
      </c>
      <c r="C105" s="93" t="s">
        <v>619</v>
      </c>
      <c r="D105" s="93">
        <v>99100</v>
      </c>
      <c r="E105" s="93" t="s">
        <v>596</v>
      </c>
      <c r="F105" s="91" t="s">
        <v>468</v>
      </c>
      <c r="G105" s="91" t="s">
        <v>539</v>
      </c>
      <c r="H105" s="93">
        <v>3</v>
      </c>
      <c r="I105" s="93" t="s">
        <v>33</v>
      </c>
      <c r="J105" s="91" t="s">
        <v>35</v>
      </c>
      <c r="K105" s="93" t="s">
        <v>10</v>
      </c>
      <c r="L105" s="93" t="s">
        <v>445</v>
      </c>
      <c r="M105" s="91" t="s">
        <v>64</v>
      </c>
      <c r="N105" s="93" t="s">
        <v>23</v>
      </c>
      <c r="O105" s="93" t="s">
        <v>23</v>
      </c>
      <c r="P105" s="93" t="s">
        <v>23</v>
      </c>
      <c r="Q105" s="93" t="s">
        <v>23</v>
      </c>
      <c r="R105" s="93" t="s">
        <v>23</v>
      </c>
      <c r="S105" s="93" t="s">
        <v>23</v>
      </c>
      <c r="T105" s="91" t="s">
        <v>23</v>
      </c>
      <c r="U105" s="93">
        <v>0</v>
      </c>
      <c r="V105" s="93">
        <v>0</v>
      </c>
      <c r="W105" s="91" t="s">
        <v>469</v>
      </c>
      <c r="X105" s="80" t="s">
        <v>20</v>
      </c>
      <c r="Y105" s="93" t="s">
        <v>1</v>
      </c>
    </row>
    <row r="106" spans="1:25" hidden="1">
      <c r="A106" s="93">
        <f t="shared" si="2"/>
        <v>102</v>
      </c>
      <c r="B106" s="93">
        <v>1</v>
      </c>
      <c r="C106" s="93" t="s">
        <v>619</v>
      </c>
      <c r="D106" s="93">
        <v>99100</v>
      </c>
      <c r="E106" s="93" t="s">
        <v>597</v>
      </c>
      <c r="F106" s="91" t="s">
        <v>541</v>
      </c>
      <c r="G106" s="91" t="s">
        <v>519</v>
      </c>
      <c r="H106" s="93">
        <v>3</v>
      </c>
      <c r="I106" s="93" t="s">
        <v>33</v>
      </c>
      <c r="J106" s="91" t="s">
        <v>35</v>
      </c>
      <c r="K106" s="93" t="s">
        <v>10</v>
      </c>
      <c r="L106" s="93" t="s">
        <v>445</v>
      </c>
      <c r="M106" s="91" t="s">
        <v>64</v>
      </c>
      <c r="N106" s="93" t="s">
        <v>23</v>
      </c>
      <c r="O106" s="93" t="s">
        <v>23</v>
      </c>
      <c r="P106" s="93" t="s">
        <v>23</v>
      </c>
      <c r="Q106" s="93" t="s">
        <v>23</v>
      </c>
      <c r="R106" s="93" t="s">
        <v>23</v>
      </c>
      <c r="S106" s="93" t="s">
        <v>23</v>
      </c>
      <c r="T106" s="91" t="s">
        <v>23</v>
      </c>
      <c r="U106" s="93">
        <v>0</v>
      </c>
      <c r="V106" s="93">
        <v>0</v>
      </c>
      <c r="W106" s="91" t="s">
        <v>469</v>
      </c>
      <c r="X106" s="80" t="s">
        <v>20</v>
      </c>
      <c r="Y106" s="93" t="s">
        <v>1</v>
      </c>
    </row>
    <row r="107" spans="1:25" hidden="1">
      <c r="A107" s="93">
        <f t="shared" si="2"/>
        <v>103</v>
      </c>
      <c r="B107" s="93">
        <v>1</v>
      </c>
      <c r="C107" s="93" t="s">
        <v>619</v>
      </c>
      <c r="D107" s="93">
        <v>99100</v>
      </c>
      <c r="E107" s="93" t="s">
        <v>598</v>
      </c>
      <c r="F107" s="91" t="s">
        <v>520</v>
      </c>
      <c r="G107" s="91" t="s">
        <v>525</v>
      </c>
      <c r="H107" s="93">
        <v>3</v>
      </c>
      <c r="I107" s="93" t="s">
        <v>33</v>
      </c>
      <c r="J107" s="91" t="s">
        <v>35</v>
      </c>
      <c r="K107" s="93" t="s">
        <v>10</v>
      </c>
      <c r="L107" s="93" t="s">
        <v>445</v>
      </c>
      <c r="M107" s="91" t="s">
        <v>64</v>
      </c>
      <c r="N107" s="93" t="s">
        <v>23</v>
      </c>
      <c r="O107" s="93" t="s">
        <v>23</v>
      </c>
      <c r="P107" s="93" t="s">
        <v>23</v>
      </c>
      <c r="Q107" s="93" t="s">
        <v>23</v>
      </c>
      <c r="R107" s="93" t="s">
        <v>23</v>
      </c>
      <c r="S107" s="93" t="s">
        <v>23</v>
      </c>
      <c r="T107" s="91" t="s">
        <v>23</v>
      </c>
      <c r="U107" s="93">
        <v>0</v>
      </c>
      <c r="V107" s="93">
        <v>0</v>
      </c>
      <c r="W107" s="91" t="s">
        <v>469</v>
      </c>
      <c r="X107" s="80" t="s">
        <v>20</v>
      </c>
      <c r="Y107" s="93" t="s">
        <v>1</v>
      </c>
    </row>
    <row r="108" spans="1:25" hidden="1">
      <c r="A108" s="93">
        <f t="shared" si="2"/>
        <v>104</v>
      </c>
      <c r="B108" s="93">
        <v>1</v>
      </c>
      <c r="C108" s="93" t="s">
        <v>619</v>
      </c>
      <c r="D108" s="93">
        <v>99100</v>
      </c>
      <c r="E108" s="93" t="s">
        <v>599</v>
      </c>
      <c r="F108" s="91" t="s">
        <v>527</v>
      </c>
      <c r="G108" s="91" t="s">
        <v>474</v>
      </c>
      <c r="H108" s="93">
        <v>3</v>
      </c>
      <c r="I108" s="93" t="s">
        <v>33</v>
      </c>
      <c r="J108" s="91" t="s">
        <v>35</v>
      </c>
      <c r="K108" s="93" t="s">
        <v>10</v>
      </c>
      <c r="L108" s="93" t="s">
        <v>445</v>
      </c>
      <c r="M108" s="91" t="s">
        <v>64</v>
      </c>
      <c r="N108" s="93" t="s">
        <v>23</v>
      </c>
      <c r="O108" s="93" t="s">
        <v>23</v>
      </c>
      <c r="P108" s="93" t="s">
        <v>23</v>
      </c>
      <c r="Q108" s="93" t="s">
        <v>23</v>
      </c>
      <c r="R108" s="93" t="s">
        <v>23</v>
      </c>
      <c r="S108" s="93" t="s">
        <v>23</v>
      </c>
      <c r="T108" s="91" t="s">
        <v>23</v>
      </c>
      <c r="U108" s="93">
        <v>0</v>
      </c>
      <c r="V108" s="93">
        <v>0</v>
      </c>
      <c r="W108" s="91" t="s">
        <v>469</v>
      </c>
      <c r="X108" s="80" t="s">
        <v>20</v>
      </c>
      <c r="Y108" s="93" t="s">
        <v>1</v>
      </c>
    </row>
    <row r="109" spans="1:25" hidden="1">
      <c r="A109" s="93">
        <f t="shared" si="2"/>
        <v>105</v>
      </c>
      <c r="B109" s="93">
        <v>11</v>
      </c>
      <c r="C109" s="93" t="s">
        <v>619</v>
      </c>
      <c r="D109" s="93">
        <v>99100</v>
      </c>
      <c r="E109" s="93" t="s">
        <v>596</v>
      </c>
      <c r="F109" s="91" t="s">
        <v>468</v>
      </c>
      <c r="G109" s="91" t="s">
        <v>539</v>
      </c>
      <c r="H109" s="93">
        <v>3</v>
      </c>
      <c r="I109" s="93" t="s">
        <v>33</v>
      </c>
      <c r="J109" s="91" t="s">
        <v>35</v>
      </c>
      <c r="K109" s="93" t="s">
        <v>10</v>
      </c>
      <c r="L109" s="93" t="s">
        <v>445</v>
      </c>
      <c r="M109" s="91" t="s">
        <v>64</v>
      </c>
      <c r="N109" s="93" t="s">
        <v>23</v>
      </c>
      <c r="O109" s="93" t="s">
        <v>23</v>
      </c>
      <c r="P109" s="93" t="s">
        <v>23</v>
      </c>
      <c r="Q109" s="93" t="s">
        <v>23</v>
      </c>
      <c r="R109" s="93" t="s">
        <v>23</v>
      </c>
      <c r="S109" s="93" t="s">
        <v>23</v>
      </c>
      <c r="T109" s="91" t="s">
        <v>23</v>
      </c>
      <c r="U109" s="93">
        <v>0</v>
      </c>
      <c r="V109" s="93">
        <v>0</v>
      </c>
      <c r="W109" s="91" t="s">
        <v>469</v>
      </c>
      <c r="X109" s="80" t="s">
        <v>450</v>
      </c>
      <c r="Y109" s="93" t="s">
        <v>1</v>
      </c>
    </row>
    <row r="110" spans="1:25" hidden="1">
      <c r="A110" s="93">
        <f t="shared" si="2"/>
        <v>106</v>
      </c>
      <c r="B110" s="93">
        <v>11</v>
      </c>
      <c r="C110" s="93" t="s">
        <v>619</v>
      </c>
      <c r="D110" s="93">
        <v>99100</v>
      </c>
      <c r="E110" s="93" t="s">
        <v>597</v>
      </c>
      <c r="F110" s="91" t="s">
        <v>541</v>
      </c>
      <c r="G110" s="91" t="s">
        <v>519</v>
      </c>
      <c r="H110" s="93">
        <v>3</v>
      </c>
      <c r="I110" s="93" t="s">
        <v>33</v>
      </c>
      <c r="J110" s="91" t="s">
        <v>35</v>
      </c>
      <c r="K110" s="93" t="s">
        <v>10</v>
      </c>
      <c r="L110" s="93" t="s">
        <v>445</v>
      </c>
      <c r="M110" s="91" t="s">
        <v>64</v>
      </c>
      <c r="N110" s="93" t="s">
        <v>23</v>
      </c>
      <c r="O110" s="93" t="s">
        <v>23</v>
      </c>
      <c r="P110" s="93" t="s">
        <v>23</v>
      </c>
      <c r="Q110" s="93" t="s">
        <v>23</v>
      </c>
      <c r="R110" s="93" t="s">
        <v>23</v>
      </c>
      <c r="S110" s="93" t="s">
        <v>23</v>
      </c>
      <c r="T110" s="91" t="s">
        <v>23</v>
      </c>
      <c r="U110" s="93">
        <v>0</v>
      </c>
      <c r="V110" s="93">
        <v>0</v>
      </c>
      <c r="W110" s="91" t="s">
        <v>469</v>
      </c>
      <c r="X110" s="80" t="s">
        <v>450</v>
      </c>
      <c r="Y110" s="93" t="s">
        <v>1</v>
      </c>
    </row>
    <row r="111" spans="1:25" hidden="1">
      <c r="A111" s="93">
        <f t="shared" si="2"/>
        <v>107</v>
      </c>
      <c r="B111" s="93">
        <v>11</v>
      </c>
      <c r="C111" s="93" t="s">
        <v>619</v>
      </c>
      <c r="D111" s="93">
        <v>99100</v>
      </c>
      <c r="E111" s="93" t="s">
        <v>598</v>
      </c>
      <c r="F111" s="91" t="s">
        <v>520</v>
      </c>
      <c r="G111" s="91" t="s">
        <v>525</v>
      </c>
      <c r="H111" s="93">
        <v>3</v>
      </c>
      <c r="I111" s="93" t="s">
        <v>33</v>
      </c>
      <c r="J111" s="91" t="s">
        <v>35</v>
      </c>
      <c r="K111" s="93" t="s">
        <v>10</v>
      </c>
      <c r="L111" s="93" t="s">
        <v>445</v>
      </c>
      <c r="M111" s="91" t="s">
        <v>64</v>
      </c>
      <c r="N111" s="93" t="s">
        <v>23</v>
      </c>
      <c r="O111" s="93" t="s">
        <v>23</v>
      </c>
      <c r="P111" s="93" t="s">
        <v>23</v>
      </c>
      <c r="Q111" s="93" t="s">
        <v>23</v>
      </c>
      <c r="R111" s="93" t="s">
        <v>23</v>
      </c>
      <c r="S111" s="93" t="s">
        <v>23</v>
      </c>
      <c r="T111" s="91" t="s">
        <v>23</v>
      </c>
      <c r="U111" s="93">
        <v>0</v>
      </c>
      <c r="V111" s="93">
        <v>0</v>
      </c>
      <c r="W111" s="91" t="s">
        <v>469</v>
      </c>
      <c r="X111" s="80" t="s">
        <v>450</v>
      </c>
      <c r="Y111" s="93" t="s">
        <v>1</v>
      </c>
    </row>
    <row r="112" spans="1:25" hidden="1">
      <c r="A112" s="93">
        <f t="shared" si="2"/>
        <v>108</v>
      </c>
      <c r="B112" s="93">
        <v>11</v>
      </c>
      <c r="C112" s="93" t="s">
        <v>619</v>
      </c>
      <c r="D112" s="93">
        <v>99100</v>
      </c>
      <c r="E112" s="93" t="s">
        <v>599</v>
      </c>
      <c r="F112" s="91" t="s">
        <v>527</v>
      </c>
      <c r="G112" s="91" t="s">
        <v>474</v>
      </c>
      <c r="H112" s="93">
        <v>3</v>
      </c>
      <c r="I112" s="93" t="s">
        <v>33</v>
      </c>
      <c r="J112" s="91" t="s">
        <v>35</v>
      </c>
      <c r="K112" s="93" t="s">
        <v>10</v>
      </c>
      <c r="L112" s="93" t="s">
        <v>445</v>
      </c>
      <c r="M112" s="91" t="s">
        <v>64</v>
      </c>
      <c r="N112" s="93" t="s">
        <v>23</v>
      </c>
      <c r="O112" s="93" t="s">
        <v>23</v>
      </c>
      <c r="P112" s="93" t="s">
        <v>23</v>
      </c>
      <c r="Q112" s="93" t="s">
        <v>23</v>
      </c>
      <c r="R112" s="93" t="s">
        <v>23</v>
      </c>
      <c r="S112" s="93" t="s">
        <v>23</v>
      </c>
      <c r="T112" s="91" t="s">
        <v>23</v>
      </c>
      <c r="U112" s="93">
        <v>0</v>
      </c>
      <c r="V112" s="93">
        <v>0</v>
      </c>
      <c r="W112" s="91" t="s">
        <v>469</v>
      </c>
      <c r="X112" s="80" t="s">
        <v>450</v>
      </c>
      <c r="Y112" s="93" t="s">
        <v>1</v>
      </c>
    </row>
    <row r="113" spans="1:25" hidden="1">
      <c r="A113" s="93">
        <f t="shared" si="2"/>
        <v>109</v>
      </c>
      <c r="B113" s="93">
        <v>1</v>
      </c>
      <c r="C113" s="93" t="s">
        <v>619</v>
      </c>
      <c r="D113" s="93">
        <v>79100</v>
      </c>
      <c r="E113" s="93" t="s">
        <v>596</v>
      </c>
      <c r="F113" s="91" t="s">
        <v>468</v>
      </c>
      <c r="G113" s="91" t="s">
        <v>539</v>
      </c>
      <c r="H113" s="93">
        <v>3</v>
      </c>
      <c r="I113" s="93" t="s">
        <v>33</v>
      </c>
      <c r="J113" s="91" t="s">
        <v>35</v>
      </c>
      <c r="K113" s="93" t="s">
        <v>10</v>
      </c>
      <c r="L113" s="93" t="s">
        <v>445</v>
      </c>
      <c r="M113" s="91" t="s">
        <v>64</v>
      </c>
      <c r="N113" s="93" t="s">
        <v>23</v>
      </c>
      <c r="O113" s="93" t="s">
        <v>23</v>
      </c>
      <c r="P113" s="93" t="s">
        <v>23</v>
      </c>
      <c r="Q113" s="93" t="s">
        <v>23</v>
      </c>
      <c r="R113" s="93" t="s">
        <v>23</v>
      </c>
      <c r="S113" s="93" t="s">
        <v>23</v>
      </c>
      <c r="T113" s="91" t="s">
        <v>23</v>
      </c>
      <c r="U113" s="93">
        <v>0</v>
      </c>
      <c r="V113" s="93">
        <v>0</v>
      </c>
      <c r="W113" s="91" t="s">
        <v>469</v>
      </c>
      <c r="X113" s="80" t="s">
        <v>20</v>
      </c>
      <c r="Y113" s="93" t="s">
        <v>1</v>
      </c>
    </row>
    <row r="114" spans="1:25" hidden="1">
      <c r="A114" s="93">
        <f t="shared" si="2"/>
        <v>110</v>
      </c>
      <c r="B114" s="93">
        <v>1</v>
      </c>
      <c r="C114" s="93" t="s">
        <v>619</v>
      </c>
      <c r="D114" s="93">
        <v>79100</v>
      </c>
      <c r="E114" s="93" t="s">
        <v>597</v>
      </c>
      <c r="F114" s="91" t="s">
        <v>541</v>
      </c>
      <c r="G114" s="91" t="s">
        <v>519</v>
      </c>
      <c r="H114" s="93">
        <v>3</v>
      </c>
      <c r="I114" s="93" t="s">
        <v>33</v>
      </c>
      <c r="J114" s="91" t="s">
        <v>35</v>
      </c>
      <c r="K114" s="93" t="s">
        <v>10</v>
      </c>
      <c r="L114" s="93" t="s">
        <v>445</v>
      </c>
      <c r="M114" s="91" t="s">
        <v>64</v>
      </c>
      <c r="N114" s="93" t="s">
        <v>23</v>
      </c>
      <c r="O114" s="93" t="s">
        <v>23</v>
      </c>
      <c r="P114" s="93" t="s">
        <v>23</v>
      </c>
      <c r="Q114" s="93" t="s">
        <v>23</v>
      </c>
      <c r="R114" s="93" t="s">
        <v>23</v>
      </c>
      <c r="S114" s="93" t="s">
        <v>23</v>
      </c>
      <c r="T114" s="91" t="s">
        <v>23</v>
      </c>
      <c r="U114" s="93">
        <v>0</v>
      </c>
      <c r="V114" s="93">
        <v>0</v>
      </c>
      <c r="W114" s="91" t="s">
        <v>469</v>
      </c>
      <c r="X114" s="80" t="s">
        <v>20</v>
      </c>
      <c r="Y114" s="93" t="s">
        <v>1</v>
      </c>
    </row>
    <row r="115" spans="1:25" hidden="1">
      <c r="A115" s="93">
        <f t="shared" si="2"/>
        <v>111</v>
      </c>
      <c r="B115" s="93">
        <v>1</v>
      </c>
      <c r="C115" s="93" t="s">
        <v>619</v>
      </c>
      <c r="D115" s="93">
        <v>79100</v>
      </c>
      <c r="E115" s="93" t="s">
        <v>598</v>
      </c>
      <c r="F115" s="91" t="s">
        <v>520</v>
      </c>
      <c r="G115" s="91" t="s">
        <v>525</v>
      </c>
      <c r="H115" s="93">
        <v>3</v>
      </c>
      <c r="I115" s="93" t="s">
        <v>33</v>
      </c>
      <c r="J115" s="91" t="s">
        <v>35</v>
      </c>
      <c r="K115" s="93" t="s">
        <v>10</v>
      </c>
      <c r="L115" s="93" t="s">
        <v>445</v>
      </c>
      <c r="M115" s="91" t="s">
        <v>64</v>
      </c>
      <c r="N115" s="93" t="s">
        <v>23</v>
      </c>
      <c r="O115" s="93" t="s">
        <v>23</v>
      </c>
      <c r="P115" s="93" t="s">
        <v>23</v>
      </c>
      <c r="Q115" s="93" t="s">
        <v>23</v>
      </c>
      <c r="R115" s="93" t="s">
        <v>23</v>
      </c>
      <c r="S115" s="93" t="s">
        <v>23</v>
      </c>
      <c r="T115" s="91" t="s">
        <v>23</v>
      </c>
      <c r="U115" s="93">
        <v>0</v>
      </c>
      <c r="V115" s="93">
        <v>0</v>
      </c>
      <c r="W115" s="91" t="s">
        <v>469</v>
      </c>
      <c r="X115" s="80" t="s">
        <v>20</v>
      </c>
      <c r="Y115" s="93" t="s">
        <v>1</v>
      </c>
    </row>
    <row r="116" spans="1:25" hidden="1">
      <c r="A116" s="93">
        <f t="shared" si="2"/>
        <v>112</v>
      </c>
      <c r="B116" s="93">
        <v>1</v>
      </c>
      <c r="C116" s="93" t="s">
        <v>619</v>
      </c>
      <c r="D116" s="93">
        <v>79100</v>
      </c>
      <c r="E116" s="93" t="s">
        <v>599</v>
      </c>
      <c r="F116" s="91" t="s">
        <v>527</v>
      </c>
      <c r="G116" s="91" t="s">
        <v>474</v>
      </c>
      <c r="H116" s="93">
        <v>3</v>
      </c>
      <c r="I116" s="93" t="s">
        <v>33</v>
      </c>
      <c r="J116" s="91" t="s">
        <v>35</v>
      </c>
      <c r="K116" s="93" t="s">
        <v>10</v>
      </c>
      <c r="L116" s="93" t="s">
        <v>445</v>
      </c>
      <c r="M116" s="91" t="s">
        <v>64</v>
      </c>
      <c r="N116" s="93" t="s">
        <v>23</v>
      </c>
      <c r="O116" s="93" t="s">
        <v>23</v>
      </c>
      <c r="P116" s="93" t="s">
        <v>23</v>
      </c>
      <c r="Q116" s="93" t="s">
        <v>23</v>
      </c>
      <c r="R116" s="93" t="s">
        <v>23</v>
      </c>
      <c r="S116" s="93" t="s">
        <v>23</v>
      </c>
      <c r="T116" s="91" t="s">
        <v>23</v>
      </c>
      <c r="U116" s="93">
        <v>0</v>
      </c>
      <c r="V116" s="93">
        <v>0</v>
      </c>
      <c r="W116" s="91" t="s">
        <v>469</v>
      </c>
      <c r="X116" s="80" t="s">
        <v>20</v>
      </c>
      <c r="Y116" s="93" t="s">
        <v>1</v>
      </c>
    </row>
    <row r="117" spans="1:25" hidden="1">
      <c r="A117" s="93">
        <f t="shared" si="2"/>
        <v>113</v>
      </c>
      <c r="B117" s="93">
        <v>11</v>
      </c>
      <c r="C117" s="93" t="s">
        <v>619</v>
      </c>
      <c r="D117" s="93">
        <v>79100</v>
      </c>
      <c r="E117" s="93" t="s">
        <v>596</v>
      </c>
      <c r="F117" s="91" t="s">
        <v>468</v>
      </c>
      <c r="G117" s="91" t="s">
        <v>539</v>
      </c>
      <c r="H117" s="93">
        <v>3</v>
      </c>
      <c r="I117" s="93" t="s">
        <v>33</v>
      </c>
      <c r="J117" s="91" t="s">
        <v>35</v>
      </c>
      <c r="K117" s="93" t="s">
        <v>10</v>
      </c>
      <c r="L117" s="93" t="s">
        <v>445</v>
      </c>
      <c r="M117" s="91" t="s">
        <v>64</v>
      </c>
      <c r="N117" s="93" t="s">
        <v>23</v>
      </c>
      <c r="O117" s="93" t="s">
        <v>23</v>
      </c>
      <c r="P117" s="93" t="s">
        <v>23</v>
      </c>
      <c r="Q117" s="93" t="s">
        <v>23</v>
      </c>
      <c r="R117" s="93" t="s">
        <v>23</v>
      </c>
      <c r="S117" s="93" t="s">
        <v>23</v>
      </c>
      <c r="T117" s="91" t="s">
        <v>23</v>
      </c>
      <c r="U117" s="93">
        <v>0</v>
      </c>
      <c r="V117" s="93">
        <v>0</v>
      </c>
      <c r="W117" s="91" t="s">
        <v>469</v>
      </c>
      <c r="X117" s="80" t="s">
        <v>450</v>
      </c>
      <c r="Y117" s="93" t="s">
        <v>1</v>
      </c>
    </row>
    <row r="118" spans="1:25" hidden="1">
      <c r="A118" s="93">
        <f t="shared" si="2"/>
        <v>114</v>
      </c>
      <c r="B118" s="93">
        <v>11</v>
      </c>
      <c r="C118" s="93" t="s">
        <v>619</v>
      </c>
      <c r="D118" s="93">
        <v>79100</v>
      </c>
      <c r="E118" s="93" t="s">
        <v>597</v>
      </c>
      <c r="F118" s="91" t="s">
        <v>541</v>
      </c>
      <c r="G118" s="91" t="s">
        <v>519</v>
      </c>
      <c r="H118" s="93">
        <v>3</v>
      </c>
      <c r="I118" s="93" t="s">
        <v>33</v>
      </c>
      <c r="J118" s="91" t="s">
        <v>35</v>
      </c>
      <c r="K118" s="93" t="s">
        <v>10</v>
      </c>
      <c r="L118" s="93" t="s">
        <v>445</v>
      </c>
      <c r="M118" s="91" t="s">
        <v>64</v>
      </c>
      <c r="N118" s="93" t="s">
        <v>23</v>
      </c>
      <c r="O118" s="93" t="s">
        <v>23</v>
      </c>
      <c r="P118" s="93" t="s">
        <v>23</v>
      </c>
      <c r="Q118" s="93" t="s">
        <v>23</v>
      </c>
      <c r="R118" s="93" t="s">
        <v>23</v>
      </c>
      <c r="S118" s="93" t="s">
        <v>23</v>
      </c>
      <c r="T118" s="91" t="s">
        <v>23</v>
      </c>
      <c r="U118" s="93">
        <v>0</v>
      </c>
      <c r="V118" s="93">
        <v>0</v>
      </c>
      <c r="W118" s="91" t="s">
        <v>469</v>
      </c>
      <c r="X118" s="80" t="s">
        <v>450</v>
      </c>
      <c r="Y118" s="93" t="s">
        <v>1</v>
      </c>
    </row>
    <row r="119" spans="1:25" hidden="1">
      <c r="A119" s="93">
        <f t="shared" si="2"/>
        <v>115</v>
      </c>
      <c r="B119" s="93">
        <v>11</v>
      </c>
      <c r="C119" s="93" t="s">
        <v>619</v>
      </c>
      <c r="D119" s="93">
        <v>79100</v>
      </c>
      <c r="E119" s="93" t="s">
        <v>598</v>
      </c>
      <c r="F119" s="91" t="s">
        <v>520</v>
      </c>
      <c r="G119" s="91" t="s">
        <v>525</v>
      </c>
      <c r="H119" s="93">
        <v>3</v>
      </c>
      <c r="I119" s="93" t="s">
        <v>33</v>
      </c>
      <c r="J119" s="91" t="s">
        <v>35</v>
      </c>
      <c r="K119" s="93" t="s">
        <v>10</v>
      </c>
      <c r="L119" s="93" t="s">
        <v>445</v>
      </c>
      <c r="M119" s="91" t="s">
        <v>64</v>
      </c>
      <c r="N119" s="93" t="s">
        <v>23</v>
      </c>
      <c r="O119" s="93" t="s">
        <v>23</v>
      </c>
      <c r="P119" s="93" t="s">
        <v>23</v>
      </c>
      <c r="Q119" s="93" t="s">
        <v>23</v>
      </c>
      <c r="R119" s="93" t="s">
        <v>23</v>
      </c>
      <c r="S119" s="93" t="s">
        <v>23</v>
      </c>
      <c r="T119" s="91" t="s">
        <v>23</v>
      </c>
      <c r="U119" s="93">
        <v>0</v>
      </c>
      <c r="V119" s="93">
        <v>0</v>
      </c>
      <c r="W119" s="91" t="s">
        <v>469</v>
      </c>
      <c r="X119" s="80" t="s">
        <v>450</v>
      </c>
      <c r="Y119" s="93" t="s">
        <v>1</v>
      </c>
    </row>
    <row r="120" spans="1:25" hidden="1">
      <c r="A120" s="93">
        <f t="shared" si="2"/>
        <v>116</v>
      </c>
      <c r="B120" s="93">
        <v>11</v>
      </c>
      <c r="C120" s="93" t="s">
        <v>619</v>
      </c>
      <c r="D120" s="93">
        <v>79100</v>
      </c>
      <c r="E120" s="93" t="s">
        <v>599</v>
      </c>
      <c r="F120" s="91" t="s">
        <v>527</v>
      </c>
      <c r="G120" s="91" t="s">
        <v>474</v>
      </c>
      <c r="H120" s="93">
        <v>3</v>
      </c>
      <c r="I120" s="93" t="s">
        <v>33</v>
      </c>
      <c r="J120" s="91" t="s">
        <v>35</v>
      </c>
      <c r="K120" s="93" t="s">
        <v>10</v>
      </c>
      <c r="L120" s="93" t="s">
        <v>445</v>
      </c>
      <c r="M120" s="91" t="s">
        <v>64</v>
      </c>
      <c r="N120" s="93" t="s">
        <v>23</v>
      </c>
      <c r="O120" s="93" t="s">
        <v>23</v>
      </c>
      <c r="P120" s="93" t="s">
        <v>23</v>
      </c>
      <c r="Q120" s="93" t="s">
        <v>23</v>
      </c>
      <c r="R120" s="93" t="s">
        <v>23</v>
      </c>
      <c r="S120" s="93" t="s">
        <v>23</v>
      </c>
      <c r="T120" s="91" t="s">
        <v>23</v>
      </c>
      <c r="U120" s="93">
        <v>0</v>
      </c>
      <c r="V120" s="93">
        <v>0</v>
      </c>
      <c r="W120" s="91" t="s">
        <v>469</v>
      </c>
      <c r="X120" s="80" t="s">
        <v>450</v>
      </c>
      <c r="Y120" s="93" t="s">
        <v>1</v>
      </c>
    </row>
    <row r="121" spans="1:25" hidden="1">
      <c r="A121" s="93">
        <f t="shared" si="2"/>
        <v>117</v>
      </c>
      <c r="B121" s="93">
        <v>1</v>
      </c>
      <c r="C121" s="93" t="s">
        <v>619</v>
      </c>
      <c r="D121" s="93">
        <v>99100</v>
      </c>
      <c r="E121" s="93" t="s">
        <v>596</v>
      </c>
      <c r="F121" s="91" t="s">
        <v>468</v>
      </c>
      <c r="G121" s="91" t="s">
        <v>539</v>
      </c>
      <c r="H121" s="93">
        <v>3</v>
      </c>
      <c r="I121" s="93" t="s">
        <v>33</v>
      </c>
      <c r="J121" s="91" t="s">
        <v>35</v>
      </c>
      <c r="K121" s="93" t="s">
        <v>10</v>
      </c>
      <c r="L121" s="93" t="s">
        <v>445</v>
      </c>
      <c r="M121" s="91" t="s">
        <v>589</v>
      </c>
      <c r="N121" s="93" t="s">
        <v>23</v>
      </c>
      <c r="O121" s="93" t="s">
        <v>23</v>
      </c>
      <c r="P121" s="93" t="s">
        <v>23</v>
      </c>
      <c r="Q121" s="93" t="s">
        <v>23</v>
      </c>
      <c r="R121" s="93" t="s">
        <v>23</v>
      </c>
      <c r="S121" s="93" t="s">
        <v>23</v>
      </c>
      <c r="T121" s="91" t="s">
        <v>23</v>
      </c>
      <c r="U121" s="93">
        <v>0</v>
      </c>
      <c r="V121" s="93">
        <v>0</v>
      </c>
      <c r="W121" s="91" t="s">
        <v>469</v>
      </c>
      <c r="X121" s="80" t="s">
        <v>20</v>
      </c>
      <c r="Y121" s="93" t="s">
        <v>1</v>
      </c>
    </row>
    <row r="122" spans="1:25" hidden="1">
      <c r="A122" s="93">
        <f t="shared" si="2"/>
        <v>118</v>
      </c>
      <c r="B122" s="93">
        <v>1</v>
      </c>
      <c r="C122" s="93" t="s">
        <v>619</v>
      </c>
      <c r="D122" s="93">
        <v>99100</v>
      </c>
      <c r="E122" s="93" t="s">
        <v>597</v>
      </c>
      <c r="F122" s="91" t="s">
        <v>541</v>
      </c>
      <c r="G122" s="91" t="s">
        <v>519</v>
      </c>
      <c r="H122" s="93">
        <v>3</v>
      </c>
      <c r="I122" s="93" t="s">
        <v>33</v>
      </c>
      <c r="J122" s="91" t="s">
        <v>35</v>
      </c>
      <c r="K122" s="93" t="s">
        <v>10</v>
      </c>
      <c r="L122" s="93" t="s">
        <v>445</v>
      </c>
      <c r="M122" s="91" t="s">
        <v>589</v>
      </c>
      <c r="N122" s="93" t="s">
        <v>23</v>
      </c>
      <c r="O122" s="93" t="s">
        <v>23</v>
      </c>
      <c r="P122" s="93" t="s">
        <v>23</v>
      </c>
      <c r="Q122" s="93" t="s">
        <v>23</v>
      </c>
      <c r="R122" s="93" t="s">
        <v>23</v>
      </c>
      <c r="S122" s="93" t="s">
        <v>23</v>
      </c>
      <c r="T122" s="91" t="s">
        <v>23</v>
      </c>
      <c r="U122" s="93">
        <v>0</v>
      </c>
      <c r="V122" s="93">
        <v>0</v>
      </c>
      <c r="W122" s="91" t="s">
        <v>469</v>
      </c>
      <c r="X122" s="80" t="s">
        <v>20</v>
      </c>
      <c r="Y122" s="93" t="s">
        <v>1</v>
      </c>
    </row>
    <row r="123" spans="1:25" hidden="1">
      <c r="A123" s="93">
        <f t="shared" si="2"/>
        <v>119</v>
      </c>
      <c r="B123" s="93">
        <v>1</v>
      </c>
      <c r="C123" s="93" t="s">
        <v>619</v>
      </c>
      <c r="D123" s="93">
        <v>99100</v>
      </c>
      <c r="E123" s="93" t="s">
        <v>598</v>
      </c>
      <c r="F123" s="91" t="s">
        <v>520</v>
      </c>
      <c r="G123" s="91" t="s">
        <v>525</v>
      </c>
      <c r="H123" s="93">
        <v>3</v>
      </c>
      <c r="I123" s="93" t="s">
        <v>33</v>
      </c>
      <c r="J123" s="91" t="s">
        <v>35</v>
      </c>
      <c r="K123" s="93" t="s">
        <v>10</v>
      </c>
      <c r="L123" s="93" t="s">
        <v>445</v>
      </c>
      <c r="M123" s="91" t="s">
        <v>589</v>
      </c>
      <c r="N123" s="93" t="s">
        <v>23</v>
      </c>
      <c r="O123" s="93" t="s">
        <v>23</v>
      </c>
      <c r="P123" s="93" t="s">
        <v>23</v>
      </c>
      <c r="Q123" s="93" t="s">
        <v>23</v>
      </c>
      <c r="R123" s="93" t="s">
        <v>23</v>
      </c>
      <c r="S123" s="93" t="s">
        <v>23</v>
      </c>
      <c r="T123" s="91" t="s">
        <v>23</v>
      </c>
      <c r="U123" s="93">
        <v>0</v>
      </c>
      <c r="V123" s="93">
        <v>0</v>
      </c>
      <c r="W123" s="91" t="s">
        <v>469</v>
      </c>
      <c r="X123" s="80" t="s">
        <v>20</v>
      </c>
      <c r="Y123" s="93" t="s">
        <v>1</v>
      </c>
    </row>
    <row r="124" spans="1:25" hidden="1">
      <c r="A124" s="93">
        <f t="shared" si="2"/>
        <v>120</v>
      </c>
      <c r="B124" s="93">
        <v>1</v>
      </c>
      <c r="C124" s="93" t="s">
        <v>619</v>
      </c>
      <c r="D124" s="93">
        <v>99100</v>
      </c>
      <c r="E124" s="93" t="s">
        <v>599</v>
      </c>
      <c r="F124" s="91" t="s">
        <v>527</v>
      </c>
      <c r="G124" s="91" t="s">
        <v>474</v>
      </c>
      <c r="H124" s="93">
        <v>3</v>
      </c>
      <c r="I124" s="93" t="s">
        <v>33</v>
      </c>
      <c r="J124" s="91" t="s">
        <v>35</v>
      </c>
      <c r="K124" s="93" t="s">
        <v>10</v>
      </c>
      <c r="L124" s="93" t="s">
        <v>445</v>
      </c>
      <c r="M124" s="91" t="s">
        <v>589</v>
      </c>
      <c r="N124" s="93" t="s">
        <v>23</v>
      </c>
      <c r="O124" s="93" t="s">
        <v>23</v>
      </c>
      <c r="P124" s="93" t="s">
        <v>23</v>
      </c>
      <c r="Q124" s="93" t="s">
        <v>23</v>
      </c>
      <c r="R124" s="93" t="s">
        <v>23</v>
      </c>
      <c r="S124" s="93" t="s">
        <v>23</v>
      </c>
      <c r="T124" s="91" t="s">
        <v>23</v>
      </c>
      <c r="U124" s="93">
        <v>0</v>
      </c>
      <c r="V124" s="93">
        <v>0</v>
      </c>
      <c r="W124" s="91" t="s">
        <v>469</v>
      </c>
      <c r="X124" s="80" t="s">
        <v>20</v>
      </c>
      <c r="Y124" s="93" t="s">
        <v>1</v>
      </c>
    </row>
    <row r="125" spans="1:25" hidden="1">
      <c r="A125" s="93">
        <f t="shared" si="2"/>
        <v>121</v>
      </c>
      <c r="B125" s="93">
        <v>11</v>
      </c>
      <c r="C125" s="93" t="s">
        <v>619</v>
      </c>
      <c r="D125" s="93">
        <v>99100</v>
      </c>
      <c r="E125" s="93" t="s">
        <v>596</v>
      </c>
      <c r="F125" s="91" t="s">
        <v>468</v>
      </c>
      <c r="G125" s="91" t="s">
        <v>539</v>
      </c>
      <c r="H125" s="93">
        <v>3</v>
      </c>
      <c r="I125" s="93" t="s">
        <v>33</v>
      </c>
      <c r="J125" s="91" t="s">
        <v>35</v>
      </c>
      <c r="K125" s="93" t="s">
        <v>10</v>
      </c>
      <c r="L125" s="93" t="s">
        <v>445</v>
      </c>
      <c r="M125" s="91" t="s">
        <v>589</v>
      </c>
      <c r="N125" s="93" t="s">
        <v>23</v>
      </c>
      <c r="O125" s="93" t="s">
        <v>23</v>
      </c>
      <c r="P125" s="93" t="s">
        <v>23</v>
      </c>
      <c r="Q125" s="93" t="s">
        <v>23</v>
      </c>
      <c r="R125" s="93" t="s">
        <v>23</v>
      </c>
      <c r="S125" s="93" t="s">
        <v>23</v>
      </c>
      <c r="T125" s="91" t="s">
        <v>23</v>
      </c>
      <c r="U125" s="93">
        <v>0</v>
      </c>
      <c r="V125" s="93">
        <v>0</v>
      </c>
      <c r="W125" s="91" t="s">
        <v>469</v>
      </c>
      <c r="X125" s="80" t="s">
        <v>450</v>
      </c>
      <c r="Y125" s="93" t="s">
        <v>1</v>
      </c>
    </row>
    <row r="126" spans="1:25" hidden="1">
      <c r="A126" s="93">
        <f t="shared" si="2"/>
        <v>122</v>
      </c>
      <c r="B126" s="93">
        <v>11</v>
      </c>
      <c r="C126" s="93" t="s">
        <v>619</v>
      </c>
      <c r="D126" s="93">
        <v>99100</v>
      </c>
      <c r="E126" s="93" t="s">
        <v>597</v>
      </c>
      <c r="F126" s="91" t="s">
        <v>541</v>
      </c>
      <c r="G126" s="91" t="s">
        <v>519</v>
      </c>
      <c r="H126" s="93">
        <v>3</v>
      </c>
      <c r="I126" s="93" t="s">
        <v>33</v>
      </c>
      <c r="J126" s="91" t="s">
        <v>35</v>
      </c>
      <c r="K126" s="93" t="s">
        <v>10</v>
      </c>
      <c r="L126" s="93" t="s">
        <v>445</v>
      </c>
      <c r="M126" s="91" t="s">
        <v>589</v>
      </c>
      <c r="N126" s="93" t="s">
        <v>23</v>
      </c>
      <c r="O126" s="93" t="s">
        <v>23</v>
      </c>
      <c r="P126" s="93" t="s">
        <v>23</v>
      </c>
      <c r="Q126" s="93" t="s">
        <v>23</v>
      </c>
      <c r="R126" s="93" t="s">
        <v>23</v>
      </c>
      <c r="S126" s="93" t="s">
        <v>23</v>
      </c>
      <c r="T126" s="91" t="s">
        <v>23</v>
      </c>
      <c r="U126" s="93">
        <v>0</v>
      </c>
      <c r="V126" s="93">
        <v>0</v>
      </c>
      <c r="W126" s="91" t="s">
        <v>469</v>
      </c>
      <c r="X126" s="80" t="s">
        <v>450</v>
      </c>
      <c r="Y126" s="93" t="s">
        <v>1</v>
      </c>
    </row>
    <row r="127" spans="1:25" hidden="1">
      <c r="A127" s="93">
        <f t="shared" si="2"/>
        <v>123</v>
      </c>
      <c r="B127" s="93">
        <v>11</v>
      </c>
      <c r="C127" s="93" t="s">
        <v>619</v>
      </c>
      <c r="D127" s="93">
        <v>99100</v>
      </c>
      <c r="E127" s="93" t="s">
        <v>598</v>
      </c>
      <c r="F127" s="91" t="s">
        <v>520</v>
      </c>
      <c r="G127" s="91" t="s">
        <v>525</v>
      </c>
      <c r="H127" s="93">
        <v>3</v>
      </c>
      <c r="I127" s="93" t="s">
        <v>33</v>
      </c>
      <c r="J127" s="91" t="s">
        <v>35</v>
      </c>
      <c r="K127" s="93" t="s">
        <v>10</v>
      </c>
      <c r="L127" s="93" t="s">
        <v>445</v>
      </c>
      <c r="M127" s="91" t="s">
        <v>589</v>
      </c>
      <c r="N127" s="93" t="s">
        <v>23</v>
      </c>
      <c r="O127" s="93" t="s">
        <v>23</v>
      </c>
      <c r="P127" s="93" t="s">
        <v>23</v>
      </c>
      <c r="Q127" s="93" t="s">
        <v>23</v>
      </c>
      <c r="R127" s="93" t="s">
        <v>23</v>
      </c>
      <c r="S127" s="93" t="s">
        <v>23</v>
      </c>
      <c r="T127" s="91" t="s">
        <v>23</v>
      </c>
      <c r="U127" s="93">
        <v>0</v>
      </c>
      <c r="V127" s="93">
        <v>0</v>
      </c>
      <c r="W127" s="91" t="s">
        <v>469</v>
      </c>
      <c r="X127" s="80" t="s">
        <v>450</v>
      </c>
      <c r="Y127" s="93" t="s">
        <v>1</v>
      </c>
    </row>
    <row r="128" spans="1:25" hidden="1">
      <c r="A128" s="93">
        <f t="shared" si="2"/>
        <v>124</v>
      </c>
      <c r="B128" s="93">
        <v>11</v>
      </c>
      <c r="C128" s="93" t="s">
        <v>619</v>
      </c>
      <c r="D128" s="93">
        <v>99100</v>
      </c>
      <c r="E128" s="93" t="s">
        <v>599</v>
      </c>
      <c r="F128" s="91" t="s">
        <v>527</v>
      </c>
      <c r="G128" s="91" t="s">
        <v>474</v>
      </c>
      <c r="H128" s="93">
        <v>3</v>
      </c>
      <c r="I128" s="93" t="s">
        <v>33</v>
      </c>
      <c r="J128" s="91" t="s">
        <v>35</v>
      </c>
      <c r="K128" s="93" t="s">
        <v>10</v>
      </c>
      <c r="L128" s="93" t="s">
        <v>445</v>
      </c>
      <c r="M128" s="91" t="s">
        <v>589</v>
      </c>
      <c r="N128" s="93" t="s">
        <v>23</v>
      </c>
      <c r="O128" s="93" t="s">
        <v>23</v>
      </c>
      <c r="P128" s="93" t="s">
        <v>23</v>
      </c>
      <c r="Q128" s="93" t="s">
        <v>23</v>
      </c>
      <c r="R128" s="93" t="s">
        <v>23</v>
      </c>
      <c r="S128" s="93" t="s">
        <v>23</v>
      </c>
      <c r="T128" s="91" t="s">
        <v>23</v>
      </c>
      <c r="U128" s="93">
        <v>0</v>
      </c>
      <c r="V128" s="93">
        <v>0</v>
      </c>
      <c r="W128" s="91" t="s">
        <v>469</v>
      </c>
      <c r="X128" s="80" t="s">
        <v>450</v>
      </c>
      <c r="Y128" s="93" t="s">
        <v>1</v>
      </c>
    </row>
    <row r="129" spans="1:25" hidden="1">
      <c r="A129" s="93">
        <f t="shared" si="2"/>
        <v>125</v>
      </c>
      <c r="B129" s="93">
        <v>1</v>
      </c>
      <c r="C129" s="93" t="s">
        <v>619</v>
      </c>
      <c r="D129" s="93">
        <v>79100</v>
      </c>
      <c r="E129" s="93" t="s">
        <v>596</v>
      </c>
      <c r="F129" s="91" t="s">
        <v>468</v>
      </c>
      <c r="G129" s="91" t="s">
        <v>539</v>
      </c>
      <c r="H129" s="93">
        <v>3</v>
      </c>
      <c r="I129" s="93" t="s">
        <v>33</v>
      </c>
      <c r="J129" s="91" t="s">
        <v>35</v>
      </c>
      <c r="K129" s="93" t="s">
        <v>10</v>
      </c>
      <c r="L129" s="93" t="s">
        <v>445</v>
      </c>
      <c r="M129" s="91" t="s">
        <v>589</v>
      </c>
      <c r="N129" s="93" t="s">
        <v>23</v>
      </c>
      <c r="O129" s="93" t="s">
        <v>23</v>
      </c>
      <c r="P129" s="93" t="s">
        <v>23</v>
      </c>
      <c r="Q129" s="93" t="s">
        <v>23</v>
      </c>
      <c r="R129" s="93" t="s">
        <v>23</v>
      </c>
      <c r="S129" s="93" t="s">
        <v>23</v>
      </c>
      <c r="T129" s="91" t="s">
        <v>23</v>
      </c>
      <c r="U129" s="93">
        <v>0</v>
      </c>
      <c r="V129" s="93">
        <v>0</v>
      </c>
      <c r="W129" s="91" t="s">
        <v>469</v>
      </c>
      <c r="X129" s="80" t="s">
        <v>20</v>
      </c>
      <c r="Y129" s="93" t="s">
        <v>1</v>
      </c>
    </row>
    <row r="130" spans="1:25" hidden="1">
      <c r="A130" s="93">
        <f t="shared" si="2"/>
        <v>126</v>
      </c>
      <c r="B130" s="93">
        <v>1</v>
      </c>
      <c r="C130" s="93" t="s">
        <v>619</v>
      </c>
      <c r="D130" s="93">
        <v>79100</v>
      </c>
      <c r="E130" s="93" t="s">
        <v>597</v>
      </c>
      <c r="F130" s="91" t="s">
        <v>541</v>
      </c>
      <c r="G130" s="91" t="s">
        <v>519</v>
      </c>
      <c r="H130" s="93">
        <v>3</v>
      </c>
      <c r="I130" s="93" t="s">
        <v>33</v>
      </c>
      <c r="J130" s="91" t="s">
        <v>35</v>
      </c>
      <c r="K130" s="93" t="s">
        <v>10</v>
      </c>
      <c r="L130" s="93" t="s">
        <v>445</v>
      </c>
      <c r="M130" s="91" t="s">
        <v>589</v>
      </c>
      <c r="N130" s="93" t="s">
        <v>23</v>
      </c>
      <c r="O130" s="93" t="s">
        <v>23</v>
      </c>
      <c r="P130" s="93" t="s">
        <v>23</v>
      </c>
      <c r="Q130" s="93" t="s">
        <v>23</v>
      </c>
      <c r="R130" s="93" t="s">
        <v>23</v>
      </c>
      <c r="S130" s="93" t="s">
        <v>23</v>
      </c>
      <c r="T130" s="91" t="s">
        <v>23</v>
      </c>
      <c r="U130" s="93">
        <v>0</v>
      </c>
      <c r="V130" s="93">
        <v>0</v>
      </c>
      <c r="W130" s="91" t="s">
        <v>469</v>
      </c>
      <c r="X130" s="80" t="s">
        <v>20</v>
      </c>
      <c r="Y130" s="93" t="s">
        <v>1</v>
      </c>
    </row>
    <row r="131" spans="1:25" hidden="1">
      <c r="A131" s="93">
        <f t="shared" si="2"/>
        <v>127</v>
      </c>
      <c r="B131" s="93">
        <v>1</v>
      </c>
      <c r="C131" s="93" t="s">
        <v>619</v>
      </c>
      <c r="D131" s="93">
        <v>79100</v>
      </c>
      <c r="E131" s="93" t="s">
        <v>598</v>
      </c>
      <c r="F131" s="91" t="s">
        <v>520</v>
      </c>
      <c r="G131" s="91" t="s">
        <v>525</v>
      </c>
      <c r="H131" s="93">
        <v>3</v>
      </c>
      <c r="I131" s="93" t="s">
        <v>33</v>
      </c>
      <c r="J131" s="91" t="s">
        <v>35</v>
      </c>
      <c r="K131" s="93" t="s">
        <v>10</v>
      </c>
      <c r="L131" s="93" t="s">
        <v>445</v>
      </c>
      <c r="M131" s="91" t="s">
        <v>589</v>
      </c>
      <c r="N131" s="93" t="s">
        <v>23</v>
      </c>
      <c r="O131" s="93" t="s">
        <v>23</v>
      </c>
      <c r="P131" s="93" t="s">
        <v>23</v>
      </c>
      <c r="Q131" s="93" t="s">
        <v>23</v>
      </c>
      <c r="R131" s="93" t="s">
        <v>23</v>
      </c>
      <c r="S131" s="93" t="s">
        <v>23</v>
      </c>
      <c r="T131" s="91" t="s">
        <v>23</v>
      </c>
      <c r="U131" s="93">
        <v>0</v>
      </c>
      <c r="V131" s="93">
        <v>0</v>
      </c>
      <c r="W131" s="91" t="s">
        <v>469</v>
      </c>
      <c r="X131" s="80" t="s">
        <v>20</v>
      </c>
      <c r="Y131" s="93" t="s">
        <v>1</v>
      </c>
    </row>
    <row r="132" spans="1:25" hidden="1">
      <c r="A132" s="93">
        <f t="shared" si="2"/>
        <v>128</v>
      </c>
      <c r="B132" s="93">
        <v>1</v>
      </c>
      <c r="C132" s="93" t="s">
        <v>619</v>
      </c>
      <c r="D132" s="93">
        <v>79100</v>
      </c>
      <c r="E132" s="93" t="s">
        <v>599</v>
      </c>
      <c r="F132" s="91" t="s">
        <v>527</v>
      </c>
      <c r="G132" s="91" t="s">
        <v>474</v>
      </c>
      <c r="H132" s="93">
        <v>3</v>
      </c>
      <c r="I132" s="93" t="s">
        <v>33</v>
      </c>
      <c r="J132" s="91" t="s">
        <v>35</v>
      </c>
      <c r="K132" s="93" t="s">
        <v>10</v>
      </c>
      <c r="L132" s="93" t="s">
        <v>445</v>
      </c>
      <c r="M132" s="91" t="s">
        <v>589</v>
      </c>
      <c r="N132" s="93" t="s">
        <v>23</v>
      </c>
      <c r="O132" s="93" t="s">
        <v>23</v>
      </c>
      <c r="P132" s="93" t="s">
        <v>23</v>
      </c>
      <c r="Q132" s="93" t="s">
        <v>23</v>
      </c>
      <c r="R132" s="93" t="s">
        <v>23</v>
      </c>
      <c r="S132" s="93" t="s">
        <v>23</v>
      </c>
      <c r="T132" s="91" t="s">
        <v>23</v>
      </c>
      <c r="U132" s="93">
        <v>0</v>
      </c>
      <c r="V132" s="93">
        <v>0</v>
      </c>
      <c r="W132" s="91" t="s">
        <v>469</v>
      </c>
      <c r="X132" s="80" t="s">
        <v>20</v>
      </c>
      <c r="Y132" s="93" t="s">
        <v>1</v>
      </c>
    </row>
    <row r="133" spans="1:25" hidden="1">
      <c r="A133" s="93">
        <f t="shared" si="2"/>
        <v>129</v>
      </c>
      <c r="B133" s="93">
        <v>11</v>
      </c>
      <c r="C133" s="93" t="s">
        <v>619</v>
      </c>
      <c r="D133" s="93">
        <v>79100</v>
      </c>
      <c r="E133" s="93" t="s">
        <v>596</v>
      </c>
      <c r="F133" s="91" t="s">
        <v>468</v>
      </c>
      <c r="G133" s="91" t="s">
        <v>539</v>
      </c>
      <c r="H133" s="93">
        <v>3</v>
      </c>
      <c r="I133" s="93" t="s">
        <v>33</v>
      </c>
      <c r="J133" s="91" t="s">
        <v>35</v>
      </c>
      <c r="K133" s="93" t="s">
        <v>10</v>
      </c>
      <c r="L133" s="93" t="s">
        <v>445</v>
      </c>
      <c r="M133" s="91" t="s">
        <v>589</v>
      </c>
      <c r="N133" s="93" t="s">
        <v>23</v>
      </c>
      <c r="O133" s="93" t="s">
        <v>23</v>
      </c>
      <c r="P133" s="93" t="s">
        <v>23</v>
      </c>
      <c r="Q133" s="93" t="s">
        <v>23</v>
      </c>
      <c r="R133" s="93" t="s">
        <v>23</v>
      </c>
      <c r="S133" s="93" t="s">
        <v>23</v>
      </c>
      <c r="T133" s="91" t="s">
        <v>23</v>
      </c>
      <c r="U133" s="93">
        <v>0</v>
      </c>
      <c r="V133" s="93">
        <v>0</v>
      </c>
      <c r="W133" s="91" t="s">
        <v>469</v>
      </c>
      <c r="X133" s="80" t="s">
        <v>450</v>
      </c>
      <c r="Y133" s="93" t="s">
        <v>1</v>
      </c>
    </row>
    <row r="134" spans="1:25" hidden="1">
      <c r="A134" s="93">
        <f t="shared" si="2"/>
        <v>130</v>
      </c>
      <c r="B134" s="93">
        <v>11</v>
      </c>
      <c r="C134" s="93" t="s">
        <v>619</v>
      </c>
      <c r="D134" s="93">
        <v>79100</v>
      </c>
      <c r="E134" s="93" t="s">
        <v>597</v>
      </c>
      <c r="F134" s="91" t="s">
        <v>541</v>
      </c>
      <c r="G134" s="91" t="s">
        <v>519</v>
      </c>
      <c r="H134" s="93">
        <v>3</v>
      </c>
      <c r="I134" s="93" t="s">
        <v>33</v>
      </c>
      <c r="J134" s="91" t="s">
        <v>35</v>
      </c>
      <c r="K134" s="93" t="s">
        <v>10</v>
      </c>
      <c r="L134" s="93" t="s">
        <v>445</v>
      </c>
      <c r="M134" s="91" t="s">
        <v>589</v>
      </c>
      <c r="N134" s="93" t="s">
        <v>23</v>
      </c>
      <c r="O134" s="93" t="s">
        <v>23</v>
      </c>
      <c r="P134" s="93" t="s">
        <v>23</v>
      </c>
      <c r="Q134" s="93" t="s">
        <v>23</v>
      </c>
      <c r="R134" s="93" t="s">
        <v>23</v>
      </c>
      <c r="S134" s="93" t="s">
        <v>23</v>
      </c>
      <c r="T134" s="91" t="s">
        <v>23</v>
      </c>
      <c r="U134" s="93">
        <v>0</v>
      </c>
      <c r="V134" s="93">
        <v>0</v>
      </c>
      <c r="W134" s="91" t="s">
        <v>469</v>
      </c>
      <c r="X134" s="80" t="s">
        <v>450</v>
      </c>
      <c r="Y134" s="93" t="s">
        <v>1</v>
      </c>
    </row>
    <row r="135" spans="1:25" hidden="1">
      <c r="A135" s="93">
        <f t="shared" si="2"/>
        <v>131</v>
      </c>
      <c r="B135" s="93">
        <v>11</v>
      </c>
      <c r="C135" s="93" t="s">
        <v>619</v>
      </c>
      <c r="D135" s="93">
        <v>79100</v>
      </c>
      <c r="E135" s="93" t="s">
        <v>598</v>
      </c>
      <c r="F135" s="91" t="s">
        <v>520</v>
      </c>
      <c r="G135" s="91" t="s">
        <v>525</v>
      </c>
      <c r="H135" s="93">
        <v>3</v>
      </c>
      <c r="I135" s="93" t="s">
        <v>33</v>
      </c>
      <c r="J135" s="91" t="s">
        <v>35</v>
      </c>
      <c r="K135" s="93" t="s">
        <v>10</v>
      </c>
      <c r="L135" s="93" t="s">
        <v>445</v>
      </c>
      <c r="M135" s="91" t="s">
        <v>589</v>
      </c>
      <c r="N135" s="93" t="s">
        <v>23</v>
      </c>
      <c r="O135" s="93" t="s">
        <v>23</v>
      </c>
      <c r="P135" s="93" t="s">
        <v>23</v>
      </c>
      <c r="Q135" s="93" t="s">
        <v>23</v>
      </c>
      <c r="R135" s="93" t="s">
        <v>23</v>
      </c>
      <c r="S135" s="93" t="s">
        <v>23</v>
      </c>
      <c r="T135" s="91" t="s">
        <v>23</v>
      </c>
      <c r="U135" s="93">
        <v>0</v>
      </c>
      <c r="V135" s="93">
        <v>0</v>
      </c>
      <c r="W135" s="91" t="s">
        <v>469</v>
      </c>
      <c r="X135" s="80" t="s">
        <v>450</v>
      </c>
      <c r="Y135" s="93" t="s">
        <v>1</v>
      </c>
    </row>
    <row r="136" spans="1:25" hidden="1">
      <c r="A136" s="93">
        <f t="shared" si="2"/>
        <v>132</v>
      </c>
      <c r="B136" s="93">
        <v>11</v>
      </c>
      <c r="C136" s="93" t="s">
        <v>619</v>
      </c>
      <c r="D136" s="93">
        <v>79100</v>
      </c>
      <c r="E136" s="93" t="s">
        <v>599</v>
      </c>
      <c r="F136" s="91" t="s">
        <v>527</v>
      </c>
      <c r="G136" s="91" t="s">
        <v>474</v>
      </c>
      <c r="H136" s="93">
        <v>3</v>
      </c>
      <c r="I136" s="93" t="s">
        <v>33</v>
      </c>
      <c r="J136" s="91" t="s">
        <v>35</v>
      </c>
      <c r="K136" s="93" t="s">
        <v>10</v>
      </c>
      <c r="L136" s="93" t="s">
        <v>445</v>
      </c>
      <c r="M136" s="91" t="s">
        <v>589</v>
      </c>
      <c r="N136" s="93" t="s">
        <v>23</v>
      </c>
      <c r="O136" s="93" t="s">
        <v>23</v>
      </c>
      <c r="P136" s="93" t="s">
        <v>23</v>
      </c>
      <c r="Q136" s="93" t="s">
        <v>23</v>
      </c>
      <c r="R136" s="93" t="s">
        <v>23</v>
      </c>
      <c r="S136" s="93" t="s">
        <v>23</v>
      </c>
      <c r="T136" s="91" t="s">
        <v>23</v>
      </c>
      <c r="U136" s="93">
        <v>0</v>
      </c>
      <c r="V136" s="93">
        <v>0</v>
      </c>
      <c r="W136" s="91" t="s">
        <v>469</v>
      </c>
      <c r="X136" s="80" t="s">
        <v>450</v>
      </c>
      <c r="Y136" s="93" t="s">
        <v>1</v>
      </c>
    </row>
    <row r="137" spans="1:25" hidden="1">
      <c r="A137" s="93">
        <f t="shared" si="2"/>
        <v>133</v>
      </c>
      <c r="B137" s="93">
        <v>1</v>
      </c>
      <c r="C137" s="93" t="s">
        <v>619</v>
      </c>
      <c r="D137" s="93">
        <v>99100</v>
      </c>
      <c r="E137" s="93" t="s">
        <v>596</v>
      </c>
      <c r="F137" s="91" t="s">
        <v>468</v>
      </c>
      <c r="G137" s="91" t="s">
        <v>539</v>
      </c>
      <c r="H137" s="93">
        <v>3</v>
      </c>
      <c r="I137" s="93" t="s">
        <v>33</v>
      </c>
      <c r="J137" s="91" t="s">
        <v>35</v>
      </c>
      <c r="K137" s="93" t="s">
        <v>10</v>
      </c>
      <c r="L137" s="93" t="s">
        <v>445</v>
      </c>
      <c r="M137" s="91" t="s">
        <v>452</v>
      </c>
      <c r="N137" s="93" t="s">
        <v>23</v>
      </c>
      <c r="O137" s="93" t="s">
        <v>23</v>
      </c>
      <c r="P137" s="93" t="s">
        <v>23</v>
      </c>
      <c r="Q137" s="93" t="s">
        <v>23</v>
      </c>
      <c r="R137" s="93" t="s">
        <v>23</v>
      </c>
      <c r="S137" s="93" t="s">
        <v>23</v>
      </c>
      <c r="T137" s="91" t="s">
        <v>23</v>
      </c>
      <c r="U137" s="93">
        <v>0</v>
      </c>
      <c r="V137" s="93">
        <v>0</v>
      </c>
      <c r="W137" s="91" t="s">
        <v>469</v>
      </c>
      <c r="X137" s="80" t="s">
        <v>20</v>
      </c>
      <c r="Y137" s="93" t="s">
        <v>1</v>
      </c>
    </row>
    <row r="138" spans="1:25" hidden="1">
      <c r="A138" s="93">
        <f t="shared" si="2"/>
        <v>134</v>
      </c>
      <c r="B138" s="93">
        <v>1</v>
      </c>
      <c r="C138" s="93" t="s">
        <v>619</v>
      </c>
      <c r="D138" s="93">
        <v>99100</v>
      </c>
      <c r="E138" s="93" t="s">
        <v>597</v>
      </c>
      <c r="F138" s="91" t="s">
        <v>541</v>
      </c>
      <c r="G138" s="91" t="s">
        <v>519</v>
      </c>
      <c r="H138" s="93">
        <v>3</v>
      </c>
      <c r="I138" s="93" t="s">
        <v>33</v>
      </c>
      <c r="J138" s="91" t="s">
        <v>35</v>
      </c>
      <c r="K138" s="93" t="s">
        <v>10</v>
      </c>
      <c r="L138" s="93" t="s">
        <v>445</v>
      </c>
      <c r="M138" s="91" t="s">
        <v>452</v>
      </c>
      <c r="N138" s="93" t="s">
        <v>23</v>
      </c>
      <c r="O138" s="93" t="s">
        <v>23</v>
      </c>
      <c r="P138" s="93" t="s">
        <v>23</v>
      </c>
      <c r="Q138" s="93" t="s">
        <v>23</v>
      </c>
      <c r="R138" s="93" t="s">
        <v>23</v>
      </c>
      <c r="S138" s="93" t="s">
        <v>23</v>
      </c>
      <c r="T138" s="91" t="s">
        <v>23</v>
      </c>
      <c r="U138" s="93">
        <v>0</v>
      </c>
      <c r="V138" s="93">
        <v>0</v>
      </c>
      <c r="W138" s="91" t="s">
        <v>469</v>
      </c>
      <c r="X138" s="80" t="s">
        <v>20</v>
      </c>
      <c r="Y138" s="93" t="s">
        <v>1</v>
      </c>
    </row>
    <row r="139" spans="1:25" hidden="1">
      <c r="A139" s="93">
        <f t="shared" si="2"/>
        <v>135</v>
      </c>
      <c r="B139" s="93">
        <v>1</v>
      </c>
      <c r="C139" s="93" t="s">
        <v>619</v>
      </c>
      <c r="D139" s="93">
        <v>99100</v>
      </c>
      <c r="E139" s="93" t="s">
        <v>598</v>
      </c>
      <c r="F139" s="91" t="s">
        <v>520</v>
      </c>
      <c r="G139" s="91" t="s">
        <v>525</v>
      </c>
      <c r="H139" s="93">
        <v>3</v>
      </c>
      <c r="I139" s="93" t="s">
        <v>33</v>
      </c>
      <c r="J139" s="91" t="s">
        <v>35</v>
      </c>
      <c r="K139" s="93" t="s">
        <v>10</v>
      </c>
      <c r="L139" s="93" t="s">
        <v>445</v>
      </c>
      <c r="M139" s="91" t="s">
        <v>452</v>
      </c>
      <c r="N139" s="93" t="s">
        <v>23</v>
      </c>
      <c r="O139" s="93" t="s">
        <v>23</v>
      </c>
      <c r="P139" s="93" t="s">
        <v>23</v>
      </c>
      <c r="Q139" s="93" t="s">
        <v>23</v>
      </c>
      <c r="R139" s="93" t="s">
        <v>23</v>
      </c>
      <c r="S139" s="93" t="s">
        <v>23</v>
      </c>
      <c r="T139" s="91" t="s">
        <v>23</v>
      </c>
      <c r="U139" s="93">
        <v>0</v>
      </c>
      <c r="V139" s="93">
        <v>0</v>
      </c>
      <c r="W139" s="91" t="s">
        <v>469</v>
      </c>
      <c r="X139" s="80" t="s">
        <v>20</v>
      </c>
      <c r="Y139" s="93" t="s">
        <v>1</v>
      </c>
    </row>
    <row r="140" spans="1:25" hidden="1">
      <c r="A140" s="93">
        <f t="shared" si="2"/>
        <v>136</v>
      </c>
      <c r="B140" s="93">
        <v>1</v>
      </c>
      <c r="C140" s="93" t="s">
        <v>619</v>
      </c>
      <c r="D140" s="93">
        <v>99100</v>
      </c>
      <c r="E140" s="93" t="s">
        <v>599</v>
      </c>
      <c r="F140" s="91" t="s">
        <v>527</v>
      </c>
      <c r="G140" s="91" t="s">
        <v>474</v>
      </c>
      <c r="H140" s="93">
        <v>3</v>
      </c>
      <c r="I140" s="93" t="s">
        <v>33</v>
      </c>
      <c r="J140" s="91" t="s">
        <v>35</v>
      </c>
      <c r="K140" s="93" t="s">
        <v>10</v>
      </c>
      <c r="L140" s="93" t="s">
        <v>445</v>
      </c>
      <c r="M140" s="91" t="s">
        <v>452</v>
      </c>
      <c r="N140" s="93" t="s">
        <v>23</v>
      </c>
      <c r="O140" s="93" t="s">
        <v>23</v>
      </c>
      <c r="P140" s="93" t="s">
        <v>23</v>
      </c>
      <c r="Q140" s="93" t="s">
        <v>23</v>
      </c>
      <c r="R140" s="93" t="s">
        <v>23</v>
      </c>
      <c r="S140" s="93" t="s">
        <v>23</v>
      </c>
      <c r="T140" s="91" t="s">
        <v>23</v>
      </c>
      <c r="U140" s="93">
        <v>0</v>
      </c>
      <c r="V140" s="93">
        <v>0</v>
      </c>
      <c r="W140" s="91" t="s">
        <v>469</v>
      </c>
      <c r="X140" s="80" t="s">
        <v>20</v>
      </c>
      <c r="Y140" s="93" t="s">
        <v>1</v>
      </c>
    </row>
    <row r="141" spans="1:25" hidden="1">
      <c r="A141" s="93">
        <f t="shared" si="2"/>
        <v>137</v>
      </c>
      <c r="B141" s="93">
        <v>11</v>
      </c>
      <c r="C141" s="93" t="s">
        <v>619</v>
      </c>
      <c r="D141" s="93">
        <v>99100</v>
      </c>
      <c r="E141" s="93" t="s">
        <v>596</v>
      </c>
      <c r="F141" s="91" t="s">
        <v>468</v>
      </c>
      <c r="G141" s="91" t="s">
        <v>539</v>
      </c>
      <c r="H141" s="93">
        <v>3</v>
      </c>
      <c r="I141" s="93" t="s">
        <v>33</v>
      </c>
      <c r="J141" s="91" t="s">
        <v>35</v>
      </c>
      <c r="K141" s="93" t="s">
        <v>10</v>
      </c>
      <c r="L141" s="93" t="s">
        <v>445</v>
      </c>
      <c r="M141" s="91" t="s">
        <v>452</v>
      </c>
      <c r="N141" s="93" t="s">
        <v>23</v>
      </c>
      <c r="O141" s="93" t="s">
        <v>23</v>
      </c>
      <c r="P141" s="93" t="s">
        <v>23</v>
      </c>
      <c r="Q141" s="93" t="s">
        <v>23</v>
      </c>
      <c r="R141" s="93" t="s">
        <v>23</v>
      </c>
      <c r="S141" s="93" t="s">
        <v>23</v>
      </c>
      <c r="T141" s="91" t="s">
        <v>23</v>
      </c>
      <c r="U141" s="93">
        <v>0</v>
      </c>
      <c r="V141" s="93">
        <v>0</v>
      </c>
      <c r="W141" s="91" t="s">
        <v>469</v>
      </c>
      <c r="X141" s="80" t="s">
        <v>450</v>
      </c>
      <c r="Y141" s="93" t="s">
        <v>1</v>
      </c>
    </row>
    <row r="142" spans="1:25" hidden="1">
      <c r="A142" s="93">
        <f t="shared" si="2"/>
        <v>138</v>
      </c>
      <c r="B142" s="93">
        <v>11</v>
      </c>
      <c r="C142" s="93" t="s">
        <v>619</v>
      </c>
      <c r="D142" s="93">
        <v>99100</v>
      </c>
      <c r="E142" s="93" t="s">
        <v>597</v>
      </c>
      <c r="F142" s="91" t="s">
        <v>541</v>
      </c>
      <c r="G142" s="91" t="s">
        <v>519</v>
      </c>
      <c r="H142" s="93">
        <v>3</v>
      </c>
      <c r="I142" s="93" t="s">
        <v>33</v>
      </c>
      <c r="J142" s="91" t="s">
        <v>35</v>
      </c>
      <c r="K142" s="93" t="s">
        <v>10</v>
      </c>
      <c r="L142" s="93" t="s">
        <v>445</v>
      </c>
      <c r="M142" s="91" t="s">
        <v>452</v>
      </c>
      <c r="N142" s="93" t="s">
        <v>23</v>
      </c>
      <c r="O142" s="93" t="s">
        <v>23</v>
      </c>
      <c r="P142" s="93" t="s">
        <v>23</v>
      </c>
      <c r="Q142" s="93" t="s">
        <v>23</v>
      </c>
      <c r="R142" s="93" t="s">
        <v>23</v>
      </c>
      <c r="S142" s="93" t="s">
        <v>23</v>
      </c>
      <c r="T142" s="91" t="s">
        <v>23</v>
      </c>
      <c r="U142" s="93">
        <v>0</v>
      </c>
      <c r="V142" s="93">
        <v>0</v>
      </c>
      <c r="W142" s="91" t="s">
        <v>469</v>
      </c>
      <c r="X142" s="80" t="s">
        <v>450</v>
      </c>
      <c r="Y142" s="93" t="s">
        <v>1</v>
      </c>
    </row>
    <row r="143" spans="1:25" hidden="1">
      <c r="A143" s="93">
        <f t="shared" si="2"/>
        <v>139</v>
      </c>
      <c r="B143" s="93">
        <v>11</v>
      </c>
      <c r="C143" s="93" t="s">
        <v>619</v>
      </c>
      <c r="D143" s="93">
        <v>99100</v>
      </c>
      <c r="E143" s="93" t="s">
        <v>598</v>
      </c>
      <c r="F143" s="91" t="s">
        <v>520</v>
      </c>
      <c r="G143" s="91" t="s">
        <v>525</v>
      </c>
      <c r="H143" s="93">
        <v>3</v>
      </c>
      <c r="I143" s="93" t="s">
        <v>33</v>
      </c>
      <c r="J143" s="91" t="s">
        <v>35</v>
      </c>
      <c r="K143" s="93" t="s">
        <v>10</v>
      </c>
      <c r="L143" s="93" t="s">
        <v>445</v>
      </c>
      <c r="M143" s="91" t="s">
        <v>452</v>
      </c>
      <c r="N143" s="93" t="s">
        <v>23</v>
      </c>
      <c r="O143" s="93" t="s">
        <v>23</v>
      </c>
      <c r="P143" s="93" t="s">
        <v>23</v>
      </c>
      <c r="Q143" s="93" t="s">
        <v>23</v>
      </c>
      <c r="R143" s="93" t="s">
        <v>23</v>
      </c>
      <c r="S143" s="93" t="s">
        <v>23</v>
      </c>
      <c r="T143" s="91" t="s">
        <v>23</v>
      </c>
      <c r="U143" s="93">
        <v>0</v>
      </c>
      <c r="V143" s="93">
        <v>0</v>
      </c>
      <c r="W143" s="91" t="s">
        <v>469</v>
      </c>
      <c r="X143" s="80" t="s">
        <v>450</v>
      </c>
      <c r="Y143" s="93" t="s">
        <v>1</v>
      </c>
    </row>
    <row r="144" spans="1:25" hidden="1">
      <c r="A144" s="93">
        <f t="shared" si="2"/>
        <v>140</v>
      </c>
      <c r="B144" s="93">
        <v>11</v>
      </c>
      <c r="C144" s="93" t="s">
        <v>619</v>
      </c>
      <c r="D144" s="93">
        <v>99100</v>
      </c>
      <c r="E144" s="93" t="s">
        <v>599</v>
      </c>
      <c r="F144" s="91" t="s">
        <v>527</v>
      </c>
      <c r="G144" s="91" t="s">
        <v>474</v>
      </c>
      <c r="H144" s="93">
        <v>3</v>
      </c>
      <c r="I144" s="93" t="s">
        <v>33</v>
      </c>
      <c r="J144" s="91" t="s">
        <v>35</v>
      </c>
      <c r="K144" s="93" t="s">
        <v>10</v>
      </c>
      <c r="L144" s="93" t="s">
        <v>445</v>
      </c>
      <c r="M144" s="91" t="s">
        <v>452</v>
      </c>
      <c r="N144" s="93" t="s">
        <v>23</v>
      </c>
      <c r="O144" s="93" t="s">
        <v>23</v>
      </c>
      <c r="P144" s="93" t="s">
        <v>23</v>
      </c>
      <c r="Q144" s="93" t="s">
        <v>23</v>
      </c>
      <c r="R144" s="93" t="s">
        <v>23</v>
      </c>
      <c r="S144" s="93" t="s">
        <v>23</v>
      </c>
      <c r="T144" s="91" t="s">
        <v>23</v>
      </c>
      <c r="U144" s="93">
        <v>0</v>
      </c>
      <c r="V144" s="93">
        <v>0</v>
      </c>
      <c r="W144" s="91" t="s">
        <v>469</v>
      </c>
      <c r="X144" s="80" t="s">
        <v>450</v>
      </c>
      <c r="Y144" s="93" t="s">
        <v>1</v>
      </c>
    </row>
    <row r="145" spans="1:25" hidden="1">
      <c r="A145" s="93">
        <f t="shared" si="2"/>
        <v>141</v>
      </c>
      <c r="B145" s="93">
        <v>1</v>
      </c>
      <c r="C145" s="93" t="s">
        <v>619</v>
      </c>
      <c r="D145" s="93">
        <v>79100</v>
      </c>
      <c r="E145" s="93" t="s">
        <v>596</v>
      </c>
      <c r="F145" s="91" t="s">
        <v>468</v>
      </c>
      <c r="G145" s="91" t="s">
        <v>539</v>
      </c>
      <c r="H145" s="93">
        <v>3</v>
      </c>
      <c r="I145" s="93" t="s">
        <v>33</v>
      </c>
      <c r="J145" s="91" t="s">
        <v>35</v>
      </c>
      <c r="K145" s="93" t="s">
        <v>10</v>
      </c>
      <c r="L145" s="93" t="s">
        <v>445</v>
      </c>
      <c r="M145" s="91" t="s">
        <v>452</v>
      </c>
      <c r="N145" s="93" t="s">
        <v>23</v>
      </c>
      <c r="O145" s="93" t="s">
        <v>23</v>
      </c>
      <c r="P145" s="93" t="s">
        <v>23</v>
      </c>
      <c r="Q145" s="93" t="s">
        <v>23</v>
      </c>
      <c r="R145" s="93" t="s">
        <v>23</v>
      </c>
      <c r="S145" s="93" t="s">
        <v>23</v>
      </c>
      <c r="T145" s="91" t="s">
        <v>23</v>
      </c>
      <c r="U145" s="93">
        <v>0</v>
      </c>
      <c r="V145" s="93">
        <v>0</v>
      </c>
      <c r="W145" s="91" t="s">
        <v>469</v>
      </c>
      <c r="X145" s="80" t="s">
        <v>20</v>
      </c>
      <c r="Y145" s="93" t="s">
        <v>1</v>
      </c>
    </row>
    <row r="146" spans="1:25" hidden="1">
      <c r="A146" s="93">
        <f t="shared" si="2"/>
        <v>142</v>
      </c>
      <c r="B146" s="93">
        <v>1</v>
      </c>
      <c r="C146" s="93" t="s">
        <v>619</v>
      </c>
      <c r="D146" s="93">
        <v>79100</v>
      </c>
      <c r="E146" s="93" t="s">
        <v>597</v>
      </c>
      <c r="F146" s="91" t="s">
        <v>541</v>
      </c>
      <c r="G146" s="91" t="s">
        <v>519</v>
      </c>
      <c r="H146" s="93">
        <v>3</v>
      </c>
      <c r="I146" s="93" t="s">
        <v>33</v>
      </c>
      <c r="J146" s="91" t="s">
        <v>35</v>
      </c>
      <c r="K146" s="93" t="s">
        <v>10</v>
      </c>
      <c r="L146" s="93" t="s">
        <v>445</v>
      </c>
      <c r="M146" s="91" t="s">
        <v>452</v>
      </c>
      <c r="N146" s="93" t="s">
        <v>23</v>
      </c>
      <c r="O146" s="93" t="s">
        <v>23</v>
      </c>
      <c r="P146" s="93" t="s">
        <v>23</v>
      </c>
      <c r="Q146" s="93" t="s">
        <v>23</v>
      </c>
      <c r="R146" s="93" t="s">
        <v>23</v>
      </c>
      <c r="S146" s="93" t="s">
        <v>23</v>
      </c>
      <c r="T146" s="91" t="s">
        <v>23</v>
      </c>
      <c r="U146" s="93">
        <v>0</v>
      </c>
      <c r="V146" s="93">
        <v>0</v>
      </c>
      <c r="W146" s="91" t="s">
        <v>469</v>
      </c>
      <c r="X146" s="80" t="s">
        <v>20</v>
      </c>
      <c r="Y146" s="93" t="s">
        <v>1</v>
      </c>
    </row>
    <row r="147" spans="1:25" hidden="1">
      <c r="A147" s="93">
        <f t="shared" si="2"/>
        <v>143</v>
      </c>
      <c r="B147" s="93">
        <v>1</v>
      </c>
      <c r="C147" s="93" t="s">
        <v>619</v>
      </c>
      <c r="D147" s="93">
        <v>79100</v>
      </c>
      <c r="E147" s="93" t="s">
        <v>598</v>
      </c>
      <c r="F147" s="91" t="s">
        <v>520</v>
      </c>
      <c r="G147" s="91" t="s">
        <v>525</v>
      </c>
      <c r="H147" s="93">
        <v>3</v>
      </c>
      <c r="I147" s="93" t="s">
        <v>33</v>
      </c>
      <c r="J147" s="91" t="s">
        <v>35</v>
      </c>
      <c r="K147" s="93" t="s">
        <v>10</v>
      </c>
      <c r="L147" s="93" t="s">
        <v>445</v>
      </c>
      <c r="M147" s="91" t="s">
        <v>452</v>
      </c>
      <c r="N147" s="93" t="s">
        <v>23</v>
      </c>
      <c r="O147" s="93" t="s">
        <v>23</v>
      </c>
      <c r="P147" s="93" t="s">
        <v>23</v>
      </c>
      <c r="Q147" s="93" t="s">
        <v>23</v>
      </c>
      <c r="R147" s="93" t="s">
        <v>23</v>
      </c>
      <c r="S147" s="93" t="s">
        <v>23</v>
      </c>
      <c r="T147" s="91" t="s">
        <v>23</v>
      </c>
      <c r="U147" s="93">
        <v>0</v>
      </c>
      <c r="V147" s="93">
        <v>0</v>
      </c>
      <c r="W147" s="91" t="s">
        <v>469</v>
      </c>
      <c r="X147" s="80" t="s">
        <v>20</v>
      </c>
      <c r="Y147" s="93" t="s">
        <v>1</v>
      </c>
    </row>
    <row r="148" spans="1:25" hidden="1">
      <c r="A148" s="93">
        <f t="shared" si="2"/>
        <v>144</v>
      </c>
      <c r="B148" s="93">
        <v>1</v>
      </c>
      <c r="C148" s="93" t="s">
        <v>619</v>
      </c>
      <c r="D148" s="93">
        <v>79100</v>
      </c>
      <c r="E148" s="93" t="s">
        <v>599</v>
      </c>
      <c r="F148" s="91" t="s">
        <v>527</v>
      </c>
      <c r="G148" s="91" t="s">
        <v>474</v>
      </c>
      <c r="H148" s="93">
        <v>3</v>
      </c>
      <c r="I148" s="93" t="s">
        <v>33</v>
      </c>
      <c r="J148" s="91" t="s">
        <v>35</v>
      </c>
      <c r="K148" s="93" t="s">
        <v>10</v>
      </c>
      <c r="L148" s="93" t="s">
        <v>445</v>
      </c>
      <c r="M148" s="91" t="s">
        <v>452</v>
      </c>
      <c r="N148" s="93" t="s">
        <v>23</v>
      </c>
      <c r="O148" s="93" t="s">
        <v>23</v>
      </c>
      <c r="P148" s="93" t="s">
        <v>23</v>
      </c>
      <c r="Q148" s="93" t="s">
        <v>23</v>
      </c>
      <c r="R148" s="93" t="s">
        <v>23</v>
      </c>
      <c r="S148" s="93" t="s">
        <v>23</v>
      </c>
      <c r="T148" s="91" t="s">
        <v>23</v>
      </c>
      <c r="U148" s="93">
        <v>0</v>
      </c>
      <c r="V148" s="93">
        <v>0</v>
      </c>
      <c r="W148" s="91" t="s">
        <v>469</v>
      </c>
      <c r="X148" s="80" t="s">
        <v>20</v>
      </c>
      <c r="Y148" s="93" t="s">
        <v>1</v>
      </c>
    </row>
    <row r="149" spans="1:25" hidden="1">
      <c r="A149" s="93">
        <f t="shared" si="2"/>
        <v>145</v>
      </c>
      <c r="B149" s="93">
        <v>11</v>
      </c>
      <c r="C149" s="93" t="s">
        <v>619</v>
      </c>
      <c r="D149" s="93">
        <v>79100</v>
      </c>
      <c r="E149" s="93" t="s">
        <v>596</v>
      </c>
      <c r="F149" s="91" t="s">
        <v>468</v>
      </c>
      <c r="G149" s="91" t="s">
        <v>539</v>
      </c>
      <c r="H149" s="93">
        <v>3</v>
      </c>
      <c r="I149" s="93" t="s">
        <v>33</v>
      </c>
      <c r="J149" s="91" t="s">
        <v>35</v>
      </c>
      <c r="K149" s="93" t="s">
        <v>10</v>
      </c>
      <c r="L149" s="93" t="s">
        <v>445</v>
      </c>
      <c r="M149" s="91" t="s">
        <v>452</v>
      </c>
      <c r="N149" s="93" t="s">
        <v>23</v>
      </c>
      <c r="O149" s="93" t="s">
        <v>23</v>
      </c>
      <c r="P149" s="93" t="s">
        <v>23</v>
      </c>
      <c r="Q149" s="93" t="s">
        <v>23</v>
      </c>
      <c r="R149" s="93" t="s">
        <v>23</v>
      </c>
      <c r="S149" s="93" t="s">
        <v>23</v>
      </c>
      <c r="T149" s="91" t="s">
        <v>23</v>
      </c>
      <c r="U149" s="93">
        <v>0</v>
      </c>
      <c r="V149" s="93">
        <v>0</v>
      </c>
      <c r="W149" s="91" t="s">
        <v>469</v>
      </c>
      <c r="X149" s="80" t="s">
        <v>450</v>
      </c>
      <c r="Y149" s="93" t="s">
        <v>1</v>
      </c>
    </row>
    <row r="150" spans="1:25" hidden="1">
      <c r="A150" s="93">
        <f t="shared" si="2"/>
        <v>146</v>
      </c>
      <c r="B150" s="93">
        <v>11</v>
      </c>
      <c r="C150" s="93" t="s">
        <v>619</v>
      </c>
      <c r="D150" s="93">
        <v>79100</v>
      </c>
      <c r="E150" s="93" t="s">
        <v>597</v>
      </c>
      <c r="F150" s="91" t="s">
        <v>541</v>
      </c>
      <c r="G150" s="91" t="s">
        <v>519</v>
      </c>
      <c r="H150" s="93">
        <v>3</v>
      </c>
      <c r="I150" s="93" t="s">
        <v>33</v>
      </c>
      <c r="J150" s="91" t="s">
        <v>35</v>
      </c>
      <c r="K150" s="93" t="s">
        <v>10</v>
      </c>
      <c r="L150" s="93" t="s">
        <v>445</v>
      </c>
      <c r="M150" s="91" t="s">
        <v>452</v>
      </c>
      <c r="N150" s="93" t="s">
        <v>23</v>
      </c>
      <c r="O150" s="93" t="s">
        <v>23</v>
      </c>
      <c r="P150" s="93" t="s">
        <v>23</v>
      </c>
      <c r="Q150" s="93" t="s">
        <v>23</v>
      </c>
      <c r="R150" s="93" t="s">
        <v>23</v>
      </c>
      <c r="S150" s="93" t="s">
        <v>23</v>
      </c>
      <c r="T150" s="91" t="s">
        <v>23</v>
      </c>
      <c r="U150" s="93">
        <v>0</v>
      </c>
      <c r="V150" s="93">
        <v>0</v>
      </c>
      <c r="W150" s="91" t="s">
        <v>469</v>
      </c>
      <c r="X150" s="80" t="s">
        <v>450</v>
      </c>
      <c r="Y150" s="93" t="s">
        <v>1</v>
      </c>
    </row>
    <row r="151" spans="1:25" hidden="1">
      <c r="A151" s="93">
        <f t="shared" si="2"/>
        <v>147</v>
      </c>
      <c r="B151" s="93">
        <v>11</v>
      </c>
      <c r="C151" s="93" t="s">
        <v>619</v>
      </c>
      <c r="D151" s="93">
        <v>79100</v>
      </c>
      <c r="E151" s="93" t="s">
        <v>598</v>
      </c>
      <c r="F151" s="91" t="s">
        <v>520</v>
      </c>
      <c r="G151" s="91" t="s">
        <v>525</v>
      </c>
      <c r="H151" s="93">
        <v>3</v>
      </c>
      <c r="I151" s="93" t="s">
        <v>33</v>
      </c>
      <c r="J151" s="91" t="s">
        <v>35</v>
      </c>
      <c r="K151" s="93" t="s">
        <v>10</v>
      </c>
      <c r="L151" s="93" t="s">
        <v>445</v>
      </c>
      <c r="M151" s="91" t="s">
        <v>452</v>
      </c>
      <c r="N151" s="93" t="s">
        <v>23</v>
      </c>
      <c r="O151" s="93" t="s">
        <v>23</v>
      </c>
      <c r="P151" s="93" t="s">
        <v>23</v>
      </c>
      <c r="Q151" s="93" t="s">
        <v>23</v>
      </c>
      <c r="R151" s="93" t="s">
        <v>23</v>
      </c>
      <c r="S151" s="93" t="s">
        <v>23</v>
      </c>
      <c r="T151" s="91" t="s">
        <v>23</v>
      </c>
      <c r="U151" s="93">
        <v>0</v>
      </c>
      <c r="V151" s="93">
        <v>0</v>
      </c>
      <c r="W151" s="91" t="s">
        <v>469</v>
      </c>
      <c r="X151" s="80" t="s">
        <v>450</v>
      </c>
      <c r="Y151" s="93" t="s">
        <v>1</v>
      </c>
    </row>
    <row r="152" spans="1:25" hidden="1">
      <c r="A152" s="93">
        <f t="shared" si="2"/>
        <v>148</v>
      </c>
      <c r="B152" s="93">
        <v>11</v>
      </c>
      <c r="C152" s="93" t="s">
        <v>619</v>
      </c>
      <c r="D152" s="93">
        <v>79100</v>
      </c>
      <c r="E152" s="93" t="s">
        <v>599</v>
      </c>
      <c r="F152" s="91" t="s">
        <v>527</v>
      </c>
      <c r="G152" s="91" t="s">
        <v>474</v>
      </c>
      <c r="H152" s="93">
        <v>3</v>
      </c>
      <c r="I152" s="93" t="s">
        <v>33</v>
      </c>
      <c r="J152" s="91" t="s">
        <v>35</v>
      </c>
      <c r="K152" s="93" t="s">
        <v>10</v>
      </c>
      <c r="L152" s="93" t="s">
        <v>445</v>
      </c>
      <c r="M152" s="91" t="s">
        <v>452</v>
      </c>
      <c r="N152" s="93" t="s">
        <v>23</v>
      </c>
      <c r="O152" s="93" t="s">
        <v>23</v>
      </c>
      <c r="P152" s="93" t="s">
        <v>23</v>
      </c>
      <c r="Q152" s="93" t="s">
        <v>23</v>
      </c>
      <c r="R152" s="93" t="s">
        <v>23</v>
      </c>
      <c r="S152" s="93" t="s">
        <v>23</v>
      </c>
      <c r="T152" s="91" t="s">
        <v>23</v>
      </c>
      <c r="U152" s="93">
        <v>0</v>
      </c>
      <c r="V152" s="93">
        <v>0</v>
      </c>
      <c r="W152" s="91" t="s">
        <v>469</v>
      </c>
      <c r="X152" s="80" t="s">
        <v>450</v>
      </c>
      <c r="Y152" s="93" t="s">
        <v>1</v>
      </c>
    </row>
    <row r="153" spans="1:25" hidden="1">
      <c r="A153" s="93">
        <f t="shared" si="2"/>
        <v>149</v>
      </c>
      <c r="B153" s="93">
        <v>1</v>
      </c>
      <c r="C153" s="93" t="s">
        <v>619</v>
      </c>
      <c r="D153" s="93">
        <v>99100</v>
      </c>
      <c r="E153" s="93" t="s">
        <v>596</v>
      </c>
      <c r="F153" s="91" t="s">
        <v>468</v>
      </c>
      <c r="G153" s="91" t="s">
        <v>539</v>
      </c>
      <c r="H153" s="93">
        <v>3</v>
      </c>
      <c r="I153" s="93" t="s">
        <v>33</v>
      </c>
      <c r="J153" s="91" t="s">
        <v>35</v>
      </c>
      <c r="K153" s="93" t="s">
        <v>10</v>
      </c>
      <c r="L153" s="93" t="s">
        <v>445</v>
      </c>
      <c r="M153" s="91" t="s">
        <v>592</v>
      </c>
      <c r="N153" s="93" t="s">
        <v>23</v>
      </c>
      <c r="O153" s="93" t="s">
        <v>23</v>
      </c>
      <c r="P153" s="93" t="s">
        <v>23</v>
      </c>
      <c r="Q153" s="93" t="s">
        <v>23</v>
      </c>
      <c r="R153" s="93" t="s">
        <v>23</v>
      </c>
      <c r="S153" s="93" t="s">
        <v>23</v>
      </c>
      <c r="T153" s="91" t="s">
        <v>23</v>
      </c>
      <c r="U153" s="93">
        <v>0</v>
      </c>
      <c r="V153" s="93">
        <v>0</v>
      </c>
      <c r="W153" s="91" t="s">
        <v>469</v>
      </c>
      <c r="X153" s="80" t="s">
        <v>20</v>
      </c>
      <c r="Y153" s="93" t="s">
        <v>1</v>
      </c>
    </row>
    <row r="154" spans="1:25" hidden="1">
      <c r="A154" s="93">
        <f t="shared" si="2"/>
        <v>150</v>
      </c>
      <c r="B154" s="93">
        <v>1</v>
      </c>
      <c r="C154" s="93" t="s">
        <v>619</v>
      </c>
      <c r="D154" s="93">
        <v>99100</v>
      </c>
      <c r="E154" s="93" t="s">
        <v>597</v>
      </c>
      <c r="F154" s="91" t="s">
        <v>541</v>
      </c>
      <c r="G154" s="91" t="s">
        <v>519</v>
      </c>
      <c r="H154" s="93">
        <v>3</v>
      </c>
      <c r="I154" s="93" t="s">
        <v>33</v>
      </c>
      <c r="J154" s="91" t="s">
        <v>35</v>
      </c>
      <c r="K154" s="93" t="s">
        <v>10</v>
      </c>
      <c r="L154" s="93" t="s">
        <v>445</v>
      </c>
      <c r="M154" s="91" t="s">
        <v>592</v>
      </c>
      <c r="N154" s="93" t="s">
        <v>23</v>
      </c>
      <c r="O154" s="93" t="s">
        <v>23</v>
      </c>
      <c r="P154" s="93" t="s">
        <v>23</v>
      </c>
      <c r="Q154" s="93" t="s">
        <v>23</v>
      </c>
      <c r="R154" s="93" t="s">
        <v>23</v>
      </c>
      <c r="S154" s="93" t="s">
        <v>23</v>
      </c>
      <c r="T154" s="91" t="s">
        <v>23</v>
      </c>
      <c r="U154" s="93">
        <v>0</v>
      </c>
      <c r="V154" s="93">
        <v>0</v>
      </c>
      <c r="W154" s="91" t="s">
        <v>469</v>
      </c>
      <c r="X154" s="80" t="s">
        <v>20</v>
      </c>
      <c r="Y154" s="93" t="s">
        <v>1</v>
      </c>
    </row>
    <row r="155" spans="1:25" hidden="1">
      <c r="A155" s="93">
        <f t="shared" ref="A155:A200" si="3">A154+1</f>
        <v>151</v>
      </c>
      <c r="B155" s="93">
        <v>1</v>
      </c>
      <c r="C155" s="93" t="s">
        <v>619</v>
      </c>
      <c r="D155" s="93">
        <v>99100</v>
      </c>
      <c r="E155" s="93" t="s">
        <v>598</v>
      </c>
      <c r="F155" s="91" t="s">
        <v>520</v>
      </c>
      <c r="G155" s="91" t="s">
        <v>525</v>
      </c>
      <c r="H155" s="93">
        <v>3</v>
      </c>
      <c r="I155" s="93" t="s">
        <v>33</v>
      </c>
      <c r="J155" s="91" t="s">
        <v>35</v>
      </c>
      <c r="K155" s="93" t="s">
        <v>10</v>
      </c>
      <c r="L155" s="93" t="s">
        <v>445</v>
      </c>
      <c r="M155" s="91" t="s">
        <v>592</v>
      </c>
      <c r="N155" s="93" t="s">
        <v>23</v>
      </c>
      <c r="O155" s="93" t="s">
        <v>23</v>
      </c>
      <c r="P155" s="93" t="s">
        <v>23</v>
      </c>
      <c r="Q155" s="93" t="s">
        <v>23</v>
      </c>
      <c r="R155" s="93" t="s">
        <v>23</v>
      </c>
      <c r="S155" s="93" t="s">
        <v>23</v>
      </c>
      <c r="T155" s="91" t="s">
        <v>23</v>
      </c>
      <c r="U155" s="93">
        <v>0</v>
      </c>
      <c r="V155" s="93">
        <v>0</v>
      </c>
      <c r="W155" s="91" t="s">
        <v>469</v>
      </c>
      <c r="X155" s="80" t="s">
        <v>20</v>
      </c>
      <c r="Y155" s="93" t="s">
        <v>1</v>
      </c>
    </row>
    <row r="156" spans="1:25" hidden="1">
      <c r="A156" s="93">
        <f t="shared" si="3"/>
        <v>152</v>
      </c>
      <c r="B156" s="93">
        <v>1</v>
      </c>
      <c r="C156" s="93" t="s">
        <v>619</v>
      </c>
      <c r="D156" s="93">
        <v>99100</v>
      </c>
      <c r="E156" s="93" t="s">
        <v>599</v>
      </c>
      <c r="F156" s="91" t="s">
        <v>527</v>
      </c>
      <c r="G156" s="91" t="s">
        <v>474</v>
      </c>
      <c r="H156" s="93">
        <v>3</v>
      </c>
      <c r="I156" s="93" t="s">
        <v>33</v>
      </c>
      <c r="J156" s="91" t="s">
        <v>35</v>
      </c>
      <c r="K156" s="93" t="s">
        <v>10</v>
      </c>
      <c r="L156" s="93" t="s">
        <v>445</v>
      </c>
      <c r="M156" s="91" t="s">
        <v>592</v>
      </c>
      <c r="N156" s="93" t="s">
        <v>23</v>
      </c>
      <c r="O156" s="93" t="s">
        <v>23</v>
      </c>
      <c r="P156" s="93" t="s">
        <v>23</v>
      </c>
      <c r="Q156" s="93" t="s">
        <v>23</v>
      </c>
      <c r="R156" s="93" t="s">
        <v>23</v>
      </c>
      <c r="S156" s="93" t="s">
        <v>23</v>
      </c>
      <c r="T156" s="91" t="s">
        <v>23</v>
      </c>
      <c r="U156" s="93">
        <v>0</v>
      </c>
      <c r="V156" s="93">
        <v>0</v>
      </c>
      <c r="W156" s="91" t="s">
        <v>469</v>
      </c>
      <c r="X156" s="80" t="s">
        <v>20</v>
      </c>
      <c r="Y156" s="93" t="s">
        <v>1</v>
      </c>
    </row>
    <row r="157" spans="1:25" hidden="1">
      <c r="A157" s="93">
        <f t="shared" si="3"/>
        <v>153</v>
      </c>
      <c r="B157" s="93">
        <v>11</v>
      </c>
      <c r="C157" s="93" t="s">
        <v>619</v>
      </c>
      <c r="D157" s="93">
        <v>99100</v>
      </c>
      <c r="E157" s="93" t="s">
        <v>596</v>
      </c>
      <c r="F157" s="91" t="s">
        <v>468</v>
      </c>
      <c r="G157" s="91" t="s">
        <v>539</v>
      </c>
      <c r="H157" s="93">
        <v>3</v>
      </c>
      <c r="I157" s="93" t="s">
        <v>33</v>
      </c>
      <c r="J157" s="91" t="s">
        <v>35</v>
      </c>
      <c r="K157" s="93" t="s">
        <v>10</v>
      </c>
      <c r="L157" s="93" t="s">
        <v>445</v>
      </c>
      <c r="M157" s="91" t="s">
        <v>592</v>
      </c>
      <c r="N157" s="93" t="s">
        <v>23</v>
      </c>
      <c r="O157" s="93" t="s">
        <v>23</v>
      </c>
      <c r="P157" s="93" t="s">
        <v>23</v>
      </c>
      <c r="Q157" s="93" t="s">
        <v>23</v>
      </c>
      <c r="R157" s="93" t="s">
        <v>23</v>
      </c>
      <c r="S157" s="93" t="s">
        <v>23</v>
      </c>
      <c r="T157" s="91" t="s">
        <v>23</v>
      </c>
      <c r="U157" s="93">
        <v>0</v>
      </c>
      <c r="V157" s="93">
        <v>0</v>
      </c>
      <c r="W157" s="91" t="s">
        <v>469</v>
      </c>
      <c r="X157" s="80" t="s">
        <v>450</v>
      </c>
      <c r="Y157" s="93" t="s">
        <v>1</v>
      </c>
    </row>
    <row r="158" spans="1:25" hidden="1">
      <c r="A158" s="93">
        <f t="shared" si="3"/>
        <v>154</v>
      </c>
      <c r="B158" s="93">
        <v>11</v>
      </c>
      <c r="C158" s="93" t="s">
        <v>619</v>
      </c>
      <c r="D158" s="93">
        <v>99100</v>
      </c>
      <c r="E158" s="93" t="s">
        <v>597</v>
      </c>
      <c r="F158" s="91" t="s">
        <v>541</v>
      </c>
      <c r="G158" s="91" t="s">
        <v>519</v>
      </c>
      <c r="H158" s="93">
        <v>3</v>
      </c>
      <c r="I158" s="93" t="s">
        <v>33</v>
      </c>
      <c r="J158" s="91" t="s">
        <v>35</v>
      </c>
      <c r="K158" s="93" t="s">
        <v>10</v>
      </c>
      <c r="L158" s="93" t="s">
        <v>445</v>
      </c>
      <c r="M158" s="91" t="s">
        <v>592</v>
      </c>
      <c r="N158" s="93" t="s">
        <v>23</v>
      </c>
      <c r="O158" s="93" t="s">
        <v>23</v>
      </c>
      <c r="P158" s="93" t="s">
        <v>23</v>
      </c>
      <c r="Q158" s="93" t="s">
        <v>23</v>
      </c>
      <c r="R158" s="93" t="s">
        <v>23</v>
      </c>
      <c r="S158" s="93" t="s">
        <v>23</v>
      </c>
      <c r="T158" s="91" t="s">
        <v>23</v>
      </c>
      <c r="U158" s="93">
        <v>0</v>
      </c>
      <c r="V158" s="93">
        <v>0</v>
      </c>
      <c r="W158" s="91" t="s">
        <v>469</v>
      </c>
      <c r="X158" s="80" t="s">
        <v>450</v>
      </c>
      <c r="Y158" s="93" t="s">
        <v>1</v>
      </c>
    </row>
    <row r="159" spans="1:25" hidden="1">
      <c r="A159" s="93">
        <f t="shared" si="3"/>
        <v>155</v>
      </c>
      <c r="B159" s="93">
        <v>11</v>
      </c>
      <c r="C159" s="93" t="s">
        <v>619</v>
      </c>
      <c r="D159" s="93">
        <v>99100</v>
      </c>
      <c r="E159" s="93" t="s">
        <v>598</v>
      </c>
      <c r="F159" s="91" t="s">
        <v>520</v>
      </c>
      <c r="G159" s="91" t="s">
        <v>525</v>
      </c>
      <c r="H159" s="93">
        <v>3</v>
      </c>
      <c r="I159" s="93" t="s">
        <v>33</v>
      </c>
      <c r="J159" s="91" t="s">
        <v>35</v>
      </c>
      <c r="K159" s="93" t="s">
        <v>10</v>
      </c>
      <c r="L159" s="93" t="s">
        <v>445</v>
      </c>
      <c r="M159" s="91" t="s">
        <v>592</v>
      </c>
      <c r="N159" s="93" t="s">
        <v>23</v>
      </c>
      <c r="O159" s="93" t="s">
        <v>23</v>
      </c>
      <c r="P159" s="93" t="s">
        <v>23</v>
      </c>
      <c r="Q159" s="93" t="s">
        <v>23</v>
      </c>
      <c r="R159" s="93" t="s">
        <v>23</v>
      </c>
      <c r="S159" s="93" t="s">
        <v>23</v>
      </c>
      <c r="T159" s="91" t="s">
        <v>23</v>
      </c>
      <c r="U159" s="93">
        <v>0</v>
      </c>
      <c r="V159" s="93">
        <v>0</v>
      </c>
      <c r="W159" s="91" t="s">
        <v>469</v>
      </c>
      <c r="X159" s="80" t="s">
        <v>450</v>
      </c>
      <c r="Y159" s="93" t="s">
        <v>1</v>
      </c>
    </row>
    <row r="160" spans="1:25" hidden="1">
      <c r="A160" s="93">
        <f t="shared" si="3"/>
        <v>156</v>
      </c>
      <c r="B160" s="93">
        <v>11</v>
      </c>
      <c r="C160" s="93" t="s">
        <v>619</v>
      </c>
      <c r="D160" s="93">
        <v>99100</v>
      </c>
      <c r="E160" s="93" t="s">
        <v>599</v>
      </c>
      <c r="F160" s="91" t="s">
        <v>527</v>
      </c>
      <c r="G160" s="91" t="s">
        <v>474</v>
      </c>
      <c r="H160" s="93">
        <v>3</v>
      </c>
      <c r="I160" s="93" t="s">
        <v>33</v>
      </c>
      <c r="J160" s="91" t="s">
        <v>35</v>
      </c>
      <c r="K160" s="93" t="s">
        <v>10</v>
      </c>
      <c r="L160" s="93" t="s">
        <v>445</v>
      </c>
      <c r="M160" s="91" t="s">
        <v>592</v>
      </c>
      <c r="N160" s="93" t="s">
        <v>23</v>
      </c>
      <c r="O160" s="93" t="s">
        <v>23</v>
      </c>
      <c r="P160" s="93" t="s">
        <v>23</v>
      </c>
      <c r="Q160" s="93" t="s">
        <v>23</v>
      </c>
      <c r="R160" s="93" t="s">
        <v>23</v>
      </c>
      <c r="S160" s="93" t="s">
        <v>23</v>
      </c>
      <c r="T160" s="91" t="s">
        <v>23</v>
      </c>
      <c r="U160" s="93">
        <v>0</v>
      </c>
      <c r="V160" s="93">
        <v>0</v>
      </c>
      <c r="W160" s="91" t="s">
        <v>469</v>
      </c>
      <c r="X160" s="80" t="s">
        <v>450</v>
      </c>
      <c r="Y160" s="93" t="s">
        <v>1</v>
      </c>
    </row>
    <row r="161" spans="1:25" hidden="1">
      <c r="A161" s="93">
        <f t="shared" si="3"/>
        <v>157</v>
      </c>
      <c r="B161" s="93">
        <v>1</v>
      </c>
      <c r="C161" s="93" t="s">
        <v>619</v>
      </c>
      <c r="D161" s="93">
        <v>79100</v>
      </c>
      <c r="E161" s="93" t="s">
        <v>596</v>
      </c>
      <c r="F161" s="91" t="s">
        <v>468</v>
      </c>
      <c r="G161" s="91" t="s">
        <v>539</v>
      </c>
      <c r="H161" s="93">
        <v>3</v>
      </c>
      <c r="I161" s="93" t="s">
        <v>33</v>
      </c>
      <c r="J161" s="91" t="s">
        <v>35</v>
      </c>
      <c r="K161" s="93" t="s">
        <v>10</v>
      </c>
      <c r="L161" s="93" t="s">
        <v>445</v>
      </c>
      <c r="M161" s="91" t="s">
        <v>592</v>
      </c>
      <c r="N161" s="93" t="s">
        <v>23</v>
      </c>
      <c r="O161" s="93" t="s">
        <v>23</v>
      </c>
      <c r="P161" s="93" t="s">
        <v>23</v>
      </c>
      <c r="Q161" s="93" t="s">
        <v>23</v>
      </c>
      <c r="R161" s="93" t="s">
        <v>23</v>
      </c>
      <c r="S161" s="93" t="s">
        <v>23</v>
      </c>
      <c r="T161" s="91" t="s">
        <v>23</v>
      </c>
      <c r="U161" s="93">
        <v>0</v>
      </c>
      <c r="V161" s="93">
        <v>0</v>
      </c>
      <c r="W161" s="91" t="s">
        <v>469</v>
      </c>
      <c r="X161" s="80" t="s">
        <v>20</v>
      </c>
      <c r="Y161" s="93" t="s">
        <v>1</v>
      </c>
    </row>
    <row r="162" spans="1:25" hidden="1">
      <c r="A162" s="93">
        <f t="shared" si="3"/>
        <v>158</v>
      </c>
      <c r="B162" s="93">
        <v>1</v>
      </c>
      <c r="C162" s="93" t="s">
        <v>619</v>
      </c>
      <c r="D162" s="93">
        <v>79100</v>
      </c>
      <c r="E162" s="93" t="s">
        <v>597</v>
      </c>
      <c r="F162" s="91" t="s">
        <v>541</v>
      </c>
      <c r="G162" s="91" t="s">
        <v>519</v>
      </c>
      <c r="H162" s="93">
        <v>3</v>
      </c>
      <c r="I162" s="93" t="s">
        <v>33</v>
      </c>
      <c r="J162" s="91" t="s">
        <v>35</v>
      </c>
      <c r="K162" s="93" t="s">
        <v>10</v>
      </c>
      <c r="L162" s="93" t="s">
        <v>445</v>
      </c>
      <c r="M162" s="91" t="s">
        <v>592</v>
      </c>
      <c r="N162" s="93" t="s">
        <v>23</v>
      </c>
      <c r="O162" s="93" t="s">
        <v>23</v>
      </c>
      <c r="P162" s="93" t="s">
        <v>23</v>
      </c>
      <c r="Q162" s="93" t="s">
        <v>23</v>
      </c>
      <c r="R162" s="93" t="s">
        <v>23</v>
      </c>
      <c r="S162" s="93" t="s">
        <v>23</v>
      </c>
      <c r="T162" s="91" t="s">
        <v>23</v>
      </c>
      <c r="U162" s="93">
        <v>0</v>
      </c>
      <c r="V162" s="93">
        <v>0</v>
      </c>
      <c r="W162" s="91" t="s">
        <v>469</v>
      </c>
      <c r="X162" s="80" t="s">
        <v>20</v>
      </c>
      <c r="Y162" s="93" t="s">
        <v>1</v>
      </c>
    </row>
    <row r="163" spans="1:25" hidden="1">
      <c r="A163" s="93">
        <f t="shared" si="3"/>
        <v>159</v>
      </c>
      <c r="B163" s="93">
        <v>1</v>
      </c>
      <c r="C163" s="93" t="s">
        <v>619</v>
      </c>
      <c r="D163" s="93">
        <v>79100</v>
      </c>
      <c r="E163" s="93" t="s">
        <v>598</v>
      </c>
      <c r="F163" s="91" t="s">
        <v>520</v>
      </c>
      <c r="G163" s="91" t="s">
        <v>525</v>
      </c>
      <c r="H163" s="93">
        <v>3</v>
      </c>
      <c r="I163" s="93" t="s">
        <v>33</v>
      </c>
      <c r="J163" s="91" t="s">
        <v>35</v>
      </c>
      <c r="K163" s="93" t="s">
        <v>10</v>
      </c>
      <c r="L163" s="93" t="s">
        <v>445</v>
      </c>
      <c r="M163" s="91" t="s">
        <v>592</v>
      </c>
      <c r="N163" s="93" t="s">
        <v>23</v>
      </c>
      <c r="O163" s="93" t="s">
        <v>23</v>
      </c>
      <c r="P163" s="93" t="s">
        <v>23</v>
      </c>
      <c r="Q163" s="93" t="s">
        <v>23</v>
      </c>
      <c r="R163" s="93" t="s">
        <v>23</v>
      </c>
      <c r="S163" s="93" t="s">
        <v>23</v>
      </c>
      <c r="T163" s="91" t="s">
        <v>23</v>
      </c>
      <c r="U163" s="93">
        <v>0</v>
      </c>
      <c r="V163" s="93">
        <v>0</v>
      </c>
      <c r="W163" s="91" t="s">
        <v>469</v>
      </c>
      <c r="X163" s="80" t="s">
        <v>20</v>
      </c>
      <c r="Y163" s="93" t="s">
        <v>1</v>
      </c>
    </row>
    <row r="164" spans="1:25" hidden="1">
      <c r="A164" s="93">
        <f t="shared" si="3"/>
        <v>160</v>
      </c>
      <c r="B164" s="93">
        <v>1</v>
      </c>
      <c r="C164" s="93" t="s">
        <v>619</v>
      </c>
      <c r="D164" s="93">
        <v>79100</v>
      </c>
      <c r="E164" s="93" t="s">
        <v>599</v>
      </c>
      <c r="F164" s="91" t="s">
        <v>527</v>
      </c>
      <c r="G164" s="91" t="s">
        <v>474</v>
      </c>
      <c r="H164" s="93">
        <v>3</v>
      </c>
      <c r="I164" s="93" t="s">
        <v>33</v>
      </c>
      <c r="J164" s="91" t="s">
        <v>35</v>
      </c>
      <c r="K164" s="93" t="s">
        <v>10</v>
      </c>
      <c r="L164" s="93" t="s">
        <v>445</v>
      </c>
      <c r="M164" s="91" t="s">
        <v>592</v>
      </c>
      <c r="N164" s="93" t="s">
        <v>23</v>
      </c>
      <c r="O164" s="93" t="s">
        <v>23</v>
      </c>
      <c r="P164" s="93" t="s">
        <v>23</v>
      </c>
      <c r="Q164" s="93" t="s">
        <v>23</v>
      </c>
      <c r="R164" s="93" t="s">
        <v>23</v>
      </c>
      <c r="S164" s="93" t="s">
        <v>23</v>
      </c>
      <c r="T164" s="91" t="s">
        <v>23</v>
      </c>
      <c r="U164" s="93">
        <v>0</v>
      </c>
      <c r="V164" s="93">
        <v>0</v>
      </c>
      <c r="W164" s="91" t="s">
        <v>469</v>
      </c>
      <c r="X164" s="80" t="s">
        <v>20</v>
      </c>
      <c r="Y164" s="93" t="s">
        <v>1</v>
      </c>
    </row>
    <row r="165" spans="1:25" hidden="1">
      <c r="A165" s="93">
        <f t="shared" si="3"/>
        <v>161</v>
      </c>
      <c r="B165" s="93">
        <v>11</v>
      </c>
      <c r="C165" s="93" t="s">
        <v>619</v>
      </c>
      <c r="D165" s="93">
        <v>79100</v>
      </c>
      <c r="E165" s="93" t="s">
        <v>596</v>
      </c>
      <c r="F165" s="91" t="s">
        <v>468</v>
      </c>
      <c r="G165" s="91" t="s">
        <v>539</v>
      </c>
      <c r="H165" s="93">
        <v>3</v>
      </c>
      <c r="I165" s="93" t="s">
        <v>33</v>
      </c>
      <c r="J165" s="91" t="s">
        <v>35</v>
      </c>
      <c r="K165" s="93" t="s">
        <v>10</v>
      </c>
      <c r="L165" s="93" t="s">
        <v>445</v>
      </c>
      <c r="M165" s="91" t="s">
        <v>592</v>
      </c>
      <c r="N165" s="93" t="s">
        <v>23</v>
      </c>
      <c r="O165" s="93" t="s">
        <v>23</v>
      </c>
      <c r="P165" s="93" t="s">
        <v>23</v>
      </c>
      <c r="Q165" s="93" t="s">
        <v>23</v>
      </c>
      <c r="R165" s="93" t="s">
        <v>23</v>
      </c>
      <c r="S165" s="93" t="s">
        <v>23</v>
      </c>
      <c r="T165" s="91" t="s">
        <v>23</v>
      </c>
      <c r="U165" s="93">
        <v>0</v>
      </c>
      <c r="V165" s="93">
        <v>0</v>
      </c>
      <c r="W165" s="91" t="s">
        <v>469</v>
      </c>
      <c r="X165" s="80" t="s">
        <v>450</v>
      </c>
      <c r="Y165" s="93" t="s">
        <v>1</v>
      </c>
    </row>
    <row r="166" spans="1:25" hidden="1">
      <c r="A166" s="93">
        <f t="shared" si="3"/>
        <v>162</v>
      </c>
      <c r="B166" s="93">
        <v>11</v>
      </c>
      <c r="C166" s="93" t="s">
        <v>619</v>
      </c>
      <c r="D166" s="93">
        <v>79100</v>
      </c>
      <c r="E166" s="93" t="s">
        <v>597</v>
      </c>
      <c r="F166" s="91" t="s">
        <v>541</v>
      </c>
      <c r="G166" s="91" t="s">
        <v>519</v>
      </c>
      <c r="H166" s="93">
        <v>3</v>
      </c>
      <c r="I166" s="93" t="s">
        <v>33</v>
      </c>
      <c r="J166" s="91" t="s">
        <v>35</v>
      </c>
      <c r="K166" s="93" t="s">
        <v>10</v>
      </c>
      <c r="L166" s="93" t="s">
        <v>445</v>
      </c>
      <c r="M166" s="91" t="s">
        <v>592</v>
      </c>
      <c r="N166" s="93" t="s">
        <v>23</v>
      </c>
      <c r="O166" s="93" t="s">
        <v>23</v>
      </c>
      <c r="P166" s="93" t="s">
        <v>23</v>
      </c>
      <c r="Q166" s="93" t="s">
        <v>23</v>
      </c>
      <c r="R166" s="93" t="s">
        <v>23</v>
      </c>
      <c r="S166" s="93" t="s">
        <v>23</v>
      </c>
      <c r="T166" s="91" t="s">
        <v>23</v>
      </c>
      <c r="U166" s="93">
        <v>0</v>
      </c>
      <c r="V166" s="93">
        <v>0</v>
      </c>
      <c r="W166" s="91" t="s">
        <v>469</v>
      </c>
      <c r="X166" s="80" t="s">
        <v>450</v>
      </c>
      <c r="Y166" s="93" t="s">
        <v>1</v>
      </c>
    </row>
    <row r="167" spans="1:25" hidden="1">
      <c r="A167" s="93">
        <f t="shared" si="3"/>
        <v>163</v>
      </c>
      <c r="B167" s="93">
        <v>11</v>
      </c>
      <c r="C167" s="93" t="s">
        <v>619</v>
      </c>
      <c r="D167" s="93">
        <v>79100</v>
      </c>
      <c r="E167" s="93" t="s">
        <v>598</v>
      </c>
      <c r="F167" s="91" t="s">
        <v>520</v>
      </c>
      <c r="G167" s="91" t="s">
        <v>525</v>
      </c>
      <c r="H167" s="93">
        <v>3</v>
      </c>
      <c r="I167" s="93" t="s">
        <v>33</v>
      </c>
      <c r="J167" s="91" t="s">
        <v>35</v>
      </c>
      <c r="K167" s="93" t="s">
        <v>10</v>
      </c>
      <c r="L167" s="93" t="s">
        <v>445</v>
      </c>
      <c r="M167" s="91" t="s">
        <v>592</v>
      </c>
      <c r="N167" s="93" t="s">
        <v>23</v>
      </c>
      <c r="O167" s="93" t="s">
        <v>23</v>
      </c>
      <c r="P167" s="93" t="s">
        <v>23</v>
      </c>
      <c r="Q167" s="93" t="s">
        <v>23</v>
      </c>
      <c r="R167" s="93" t="s">
        <v>23</v>
      </c>
      <c r="S167" s="93" t="s">
        <v>23</v>
      </c>
      <c r="T167" s="91" t="s">
        <v>23</v>
      </c>
      <c r="U167" s="93">
        <v>0</v>
      </c>
      <c r="V167" s="93">
        <v>0</v>
      </c>
      <c r="W167" s="91" t="s">
        <v>469</v>
      </c>
      <c r="X167" s="80" t="s">
        <v>450</v>
      </c>
      <c r="Y167" s="93" t="s">
        <v>1</v>
      </c>
    </row>
    <row r="168" spans="1:25" hidden="1">
      <c r="A168" s="93">
        <f t="shared" si="3"/>
        <v>164</v>
      </c>
      <c r="B168" s="93">
        <v>11</v>
      </c>
      <c r="C168" s="93" t="s">
        <v>619</v>
      </c>
      <c r="D168" s="93">
        <v>79100</v>
      </c>
      <c r="E168" s="93" t="s">
        <v>599</v>
      </c>
      <c r="F168" s="91" t="s">
        <v>527</v>
      </c>
      <c r="G168" s="91" t="s">
        <v>474</v>
      </c>
      <c r="H168" s="93">
        <v>3</v>
      </c>
      <c r="I168" s="93" t="s">
        <v>33</v>
      </c>
      <c r="J168" s="91" t="s">
        <v>35</v>
      </c>
      <c r="K168" s="93" t="s">
        <v>10</v>
      </c>
      <c r="L168" s="93" t="s">
        <v>445</v>
      </c>
      <c r="M168" s="91" t="s">
        <v>592</v>
      </c>
      <c r="N168" s="93" t="s">
        <v>23</v>
      </c>
      <c r="O168" s="93" t="s">
        <v>23</v>
      </c>
      <c r="P168" s="93" t="s">
        <v>23</v>
      </c>
      <c r="Q168" s="93" t="s">
        <v>23</v>
      </c>
      <c r="R168" s="93" t="s">
        <v>23</v>
      </c>
      <c r="S168" s="93" t="s">
        <v>23</v>
      </c>
      <c r="T168" s="91" t="s">
        <v>23</v>
      </c>
      <c r="U168" s="93">
        <v>0</v>
      </c>
      <c r="V168" s="93">
        <v>0</v>
      </c>
      <c r="W168" s="91" t="s">
        <v>469</v>
      </c>
      <c r="X168" s="80" t="s">
        <v>450</v>
      </c>
      <c r="Y168" s="93" t="s">
        <v>1</v>
      </c>
    </row>
    <row r="169" spans="1:25" hidden="1">
      <c r="A169" s="93">
        <f t="shared" si="3"/>
        <v>165</v>
      </c>
      <c r="B169" s="93">
        <v>1</v>
      </c>
      <c r="C169" s="93" t="s">
        <v>619</v>
      </c>
      <c r="D169" s="93">
        <v>99100</v>
      </c>
      <c r="E169" s="93" t="s">
        <v>596</v>
      </c>
      <c r="F169" s="91" t="s">
        <v>468</v>
      </c>
      <c r="G169" s="91" t="s">
        <v>539</v>
      </c>
      <c r="H169" s="93">
        <v>3</v>
      </c>
      <c r="I169" s="93" t="s">
        <v>33</v>
      </c>
      <c r="J169" s="91" t="s">
        <v>35</v>
      </c>
      <c r="K169" s="93" t="s">
        <v>10</v>
      </c>
      <c r="L169" s="93" t="s">
        <v>445</v>
      </c>
      <c r="M169" s="91" t="s">
        <v>591</v>
      </c>
      <c r="N169" s="93" t="s">
        <v>23</v>
      </c>
      <c r="O169" s="93" t="s">
        <v>23</v>
      </c>
      <c r="P169" s="93" t="s">
        <v>23</v>
      </c>
      <c r="Q169" s="93" t="s">
        <v>23</v>
      </c>
      <c r="R169" s="93" t="s">
        <v>23</v>
      </c>
      <c r="S169" s="93" t="s">
        <v>23</v>
      </c>
      <c r="T169" s="91" t="s">
        <v>23</v>
      </c>
      <c r="U169" s="93">
        <v>0</v>
      </c>
      <c r="V169" s="93">
        <v>0</v>
      </c>
      <c r="W169" s="91" t="s">
        <v>469</v>
      </c>
      <c r="X169" s="80" t="s">
        <v>20</v>
      </c>
      <c r="Y169" s="93" t="s">
        <v>1</v>
      </c>
    </row>
    <row r="170" spans="1:25" hidden="1">
      <c r="A170" s="93">
        <f t="shared" si="3"/>
        <v>166</v>
      </c>
      <c r="B170" s="93">
        <v>1</v>
      </c>
      <c r="C170" s="93" t="s">
        <v>619</v>
      </c>
      <c r="D170" s="93">
        <v>99100</v>
      </c>
      <c r="E170" s="93" t="s">
        <v>597</v>
      </c>
      <c r="F170" s="91" t="s">
        <v>541</v>
      </c>
      <c r="G170" s="91" t="s">
        <v>519</v>
      </c>
      <c r="H170" s="93">
        <v>3</v>
      </c>
      <c r="I170" s="93" t="s">
        <v>33</v>
      </c>
      <c r="J170" s="91" t="s">
        <v>35</v>
      </c>
      <c r="K170" s="93" t="s">
        <v>10</v>
      </c>
      <c r="L170" s="93" t="s">
        <v>445</v>
      </c>
      <c r="M170" s="91" t="s">
        <v>591</v>
      </c>
      <c r="N170" s="93" t="s">
        <v>23</v>
      </c>
      <c r="O170" s="93" t="s">
        <v>23</v>
      </c>
      <c r="P170" s="93" t="s">
        <v>23</v>
      </c>
      <c r="Q170" s="93" t="s">
        <v>23</v>
      </c>
      <c r="R170" s="93" t="s">
        <v>23</v>
      </c>
      <c r="S170" s="93" t="s">
        <v>23</v>
      </c>
      <c r="T170" s="91" t="s">
        <v>23</v>
      </c>
      <c r="U170" s="93">
        <v>0</v>
      </c>
      <c r="V170" s="93">
        <v>0</v>
      </c>
      <c r="W170" s="91" t="s">
        <v>469</v>
      </c>
      <c r="X170" s="80" t="s">
        <v>20</v>
      </c>
      <c r="Y170" s="93" t="s">
        <v>1</v>
      </c>
    </row>
    <row r="171" spans="1:25" hidden="1">
      <c r="A171" s="93">
        <f t="shared" si="3"/>
        <v>167</v>
      </c>
      <c r="B171" s="93">
        <v>1</v>
      </c>
      <c r="C171" s="93" t="s">
        <v>619</v>
      </c>
      <c r="D171" s="93">
        <v>99100</v>
      </c>
      <c r="E171" s="93" t="s">
        <v>598</v>
      </c>
      <c r="F171" s="91" t="s">
        <v>520</v>
      </c>
      <c r="G171" s="91" t="s">
        <v>525</v>
      </c>
      <c r="H171" s="93">
        <v>3</v>
      </c>
      <c r="I171" s="93" t="s">
        <v>33</v>
      </c>
      <c r="J171" s="91" t="s">
        <v>35</v>
      </c>
      <c r="K171" s="93" t="s">
        <v>10</v>
      </c>
      <c r="L171" s="93" t="s">
        <v>445</v>
      </c>
      <c r="M171" s="91" t="s">
        <v>591</v>
      </c>
      <c r="N171" s="93" t="s">
        <v>23</v>
      </c>
      <c r="O171" s="93" t="s">
        <v>23</v>
      </c>
      <c r="P171" s="93" t="s">
        <v>23</v>
      </c>
      <c r="Q171" s="93" t="s">
        <v>23</v>
      </c>
      <c r="R171" s="93" t="s">
        <v>23</v>
      </c>
      <c r="S171" s="93" t="s">
        <v>23</v>
      </c>
      <c r="T171" s="91" t="s">
        <v>23</v>
      </c>
      <c r="U171" s="93">
        <v>0</v>
      </c>
      <c r="V171" s="93">
        <v>0</v>
      </c>
      <c r="W171" s="91" t="s">
        <v>469</v>
      </c>
      <c r="X171" s="80" t="s">
        <v>20</v>
      </c>
      <c r="Y171" s="93" t="s">
        <v>1</v>
      </c>
    </row>
    <row r="172" spans="1:25" hidden="1">
      <c r="A172" s="93">
        <f t="shared" si="3"/>
        <v>168</v>
      </c>
      <c r="B172" s="93">
        <v>1</v>
      </c>
      <c r="C172" s="93" t="s">
        <v>619</v>
      </c>
      <c r="D172" s="93">
        <v>99100</v>
      </c>
      <c r="E172" s="93" t="s">
        <v>599</v>
      </c>
      <c r="F172" s="91" t="s">
        <v>527</v>
      </c>
      <c r="G172" s="91" t="s">
        <v>474</v>
      </c>
      <c r="H172" s="93">
        <v>3</v>
      </c>
      <c r="I172" s="93" t="s">
        <v>33</v>
      </c>
      <c r="J172" s="91" t="s">
        <v>35</v>
      </c>
      <c r="K172" s="93" t="s">
        <v>10</v>
      </c>
      <c r="L172" s="93" t="s">
        <v>445</v>
      </c>
      <c r="M172" s="91" t="s">
        <v>591</v>
      </c>
      <c r="N172" s="93" t="s">
        <v>23</v>
      </c>
      <c r="O172" s="93" t="s">
        <v>23</v>
      </c>
      <c r="P172" s="93" t="s">
        <v>23</v>
      </c>
      <c r="Q172" s="93" t="s">
        <v>23</v>
      </c>
      <c r="R172" s="93" t="s">
        <v>23</v>
      </c>
      <c r="S172" s="93" t="s">
        <v>23</v>
      </c>
      <c r="T172" s="91" t="s">
        <v>23</v>
      </c>
      <c r="U172" s="93">
        <v>0</v>
      </c>
      <c r="V172" s="93">
        <v>0</v>
      </c>
      <c r="W172" s="91" t="s">
        <v>469</v>
      </c>
      <c r="X172" s="80" t="s">
        <v>20</v>
      </c>
      <c r="Y172" s="93" t="s">
        <v>1</v>
      </c>
    </row>
    <row r="173" spans="1:25" hidden="1">
      <c r="A173" s="93">
        <f t="shared" si="3"/>
        <v>169</v>
      </c>
      <c r="B173" s="93">
        <v>11</v>
      </c>
      <c r="C173" s="93" t="s">
        <v>619</v>
      </c>
      <c r="D173" s="93">
        <v>99100</v>
      </c>
      <c r="E173" s="93" t="s">
        <v>596</v>
      </c>
      <c r="F173" s="91" t="s">
        <v>468</v>
      </c>
      <c r="G173" s="91" t="s">
        <v>539</v>
      </c>
      <c r="H173" s="93">
        <v>3</v>
      </c>
      <c r="I173" s="93" t="s">
        <v>33</v>
      </c>
      <c r="J173" s="91" t="s">
        <v>35</v>
      </c>
      <c r="K173" s="93" t="s">
        <v>10</v>
      </c>
      <c r="L173" s="93" t="s">
        <v>445</v>
      </c>
      <c r="M173" s="91" t="s">
        <v>591</v>
      </c>
      <c r="N173" s="93" t="s">
        <v>23</v>
      </c>
      <c r="O173" s="93" t="s">
        <v>23</v>
      </c>
      <c r="P173" s="93" t="s">
        <v>23</v>
      </c>
      <c r="Q173" s="93" t="s">
        <v>23</v>
      </c>
      <c r="R173" s="93" t="s">
        <v>23</v>
      </c>
      <c r="S173" s="93" t="s">
        <v>23</v>
      </c>
      <c r="T173" s="91" t="s">
        <v>23</v>
      </c>
      <c r="U173" s="93">
        <v>0</v>
      </c>
      <c r="V173" s="93">
        <v>0</v>
      </c>
      <c r="W173" s="91" t="s">
        <v>469</v>
      </c>
      <c r="X173" s="80" t="s">
        <v>450</v>
      </c>
      <c r="Y173" s="93" t="s">
        <v>1</v>
      </c>
    </row>
    <row r="174" spans="1:25" hidden="1">
      <c r="A174" s="93">
        <f t="shared" si="3"/>
        <v>170</v>
      </c>
      <c r="B174" s="93">
        <v>11</v>
      </c>
      <c r="C174" s="93" t="s">
        <v>619</v>
      </c>
      <c r="D174" s="93">
        <v>99100</v>
      </c>
      <c r="E174" s="93" t="s">
        <v>597</v>
      </c>
      <c r="F174" s="91" t="s">
        <v>541</v>
      </c>
      <c r="G174" s="91" t="s">
        <v>519</v>
      </c>
      <c r="H174" s="93">
        <v>3</v>
      </c>
      <c r="I174" s="93" t="s">
        <v>33</v>
      </c>
      <c r="J174" s="91" t="s">
        <v>35</v>
      </c>
      <c r="K174" s="93" t="s">
        <v>10</v>
      </c>
      <c r="L174" s="93" t="s">
        <v>445</v>
      </c>
      <c r="M174" s="91" t="s">
        <v>591</v>
      </c>
      <c r="N174" s="93" t="s">
        <v>23</v>
      </c>
      <c r="O174" s="93" t="s">
        <v>23</v>
      </c>
      <c r="P174" s="93" t="s">
        <v>23</v>
      </c>
      <c r="Q174" s="93" t="s">
        <v>23</v>
      </c>
      <c r="R174" s="93" t="s">
        <v>23</v>
      </c>
      <c r="S174" s="93" t="s">
        <v>23</v>
      </c>
      <c r="T174" s="91" t="s">
        <v>23</v>
      </c>
      <c r="U174" s="93">
        <v>0</v>
      </c>
      <c r="V174" s="93">
        <v>0</v>
      </c>
      <c r="W174" s="91" t="s">
        <v>469</v>
      </c>
      <c r="X174" s="80" t="s">
        <v>450</v>
      </c>
      <c r="Y174" s="93" t="s">
        <v>1</v>
      </c>
    </row>
    <row r="175" spans="1:25" hidden="1">
      <c r="A175" s="93">
        <f t="shared" si="3"/>
        <v>171</v>
      </c>
      <c r="B175" s="93">
        <v>11</v>
      </c>
      <c r="C175" s="93" t="s">
        <v>619</v>
      </c>
      <c r="D175" s="93">
        <v>99100</v>
      </c>
      <c r="E175" s="93" t="s">
        <v>598</v>
      </c>
      <c r="F175" s="91" t="s">
        <v>520</v>
      </c>
      <c r="G175" s="91" t="s">
        <v>525</v>
      </c>
      <c r="H175" s="93">
        <v>3</v>
      </c>
      <c r="I175" s="93" t="s">
        <v>33</v>
      </c>
      <c r="J175" s="91" t="s">
        <v>35</v>
      </c>
      <c r="K175" s="93" t="s">
        <v>10</v>
      </c>
      <c r="L175" s="93" t="s">
        <v>445</v>
      </c>
      <c r="M175" s="91" t="s">
        <v>591</v>
      </c>
      <c r="N175" s="93" t="s">
        <v>23</v>
      </c>
      <c r="O175" s="93" t="s">
        <v>23</v>
      </c>
      <c r="P175" s="93" t="s">
        <v>23</v>
      </c>
      <c r="Q175" s="93" t="s">
        <v>23</v>
      </c>
      <c r="R175" s="93" t="s">
        <v>23</v>
      </c>
      <c r="S175" s="93" t="s">
        <v>23</v>
      </c>
      <c r="T175" s="91" t="s">
        <v>23</v>
      </c>
      <c r="U175" s="93">
        <v>0</v>
      </c>
      <c r="V175" s="93">
        <v>0</v>
      </c>
      <c r="W175" s="91" t="s">
        <v>469</v>
      </c>
      <c r="X175" s="80" t="s">
        <v>450</v>
      </c>
      <c r="Y175" s="93" t="s">
        <v>1</v>
      </c>
    </row>
    <row r="176" spans="1:25" hidden="1">
      <c r="A176" s="93">
        <f t="shared" si="3"/>
        <v>172</v>
      </c>
      <c r="B176" s="93">
        <v>11</v>
      </c>
      <c r="C176" s="93" t="s">
        <v>619</v>
      </c>
      <c r="D176" s="93">
        <v>99100</v>
      </c>
      <c r="E176" s="93" t="s">
        <v>599</v>
      </c>
      <c r="F176" s="91" t="s">
        <v>527</v>
      </c>
      <c r="G176" s="91" t="s">
        <v>474</v>
      </c>
      <c r="H176" s="93">
        <v>3</v>
      </c>
      <c r="I176" s="93" t="s">
        <v>33</v>
      </c>
      <c r="J176" s="91" t="s">
        <v>35</v>
      </c>
      <c r="K176" s="93" t="s">
        <v>10</v>
      </c>
      <c r="L176" s="93" t="s">
        <v>445</v>
      </c>
      <c r="M176" s="91" t="s">
        <v>591</v>
      </c>
      <c r="N176" s="93" t="s">
        <v>23</v>
      </c>
      <c r="O176" s="93" t="s">
        <v>23</v>
      </c>
      <c r="P176" s="93" t="s">
        <v>23</v>
      </c>
      <c r="Q176" s="93" t="s">
        <v>23</v>
      </c>
      <c r="R176" s="93" t="s">
        <v>23</v>
      </c>
      <c r="S176" s="93" t="s">
        <v>23</v>
      </c>
      <c r="T176" s="91" t="s">
        <v>23</v>
      </c>
      <c r="U176" s="93">
        <v>0</v>
      </c>
      <c r="V176" s="93">
        <v>0</v>
      </c>
      <c r="W176" s="91" t="s">
        <v>469</v>
      </c>
      <c r="X176" s="80" t="s">
        <v>450</v>
      </c>
      <c r="Y176" s="93" t="s">
        <v>1</v>
      </c>
    </row>
    <row r="177" spans="1:25" hidden="1">
      <c r="A177" s="93">
        <f t="shared" si="3"/>
        <v>173</v>
      </c>
      <c r="B177" s="93">
        <v>1</v>
      </c>
      <c r="C177" s="93" t="s">
        <v>619</v>
      </c>
      <c r="D177" s="93">
        <v>79100</v>
      </c>
      <c r="E177" s="93" t="s">
        <v>596</v>
      </c>
      <c r="F177" s="91" t="s">
        <v>468</v>
      </c>
      <c r="G177" s="91" t="s">
        <v>539</v>
      </c>
      <c r="H177" s="93">
        <v>3</v>
      </c>
      <c r="I177" s="93" t="s">
        <v>33</v>
      </c>
      <c r="J177" s="91" t="s">
        <v>35</v>
      </c>
      <c r="K177" s="93" t="s">
        <v>10</v>
      </c>
      <c r="L177" s="93" t="s">
        <v>445</v>
      </c>
      <c r="M177" s="91" t="s">
        <v>591</v>
      </c>
      <c r="N177" s="93" t="s">
        <v>23</v>
      </c>
      <c r="O177" s="93" t="s">
        <v>23</v>
      </c>
      <c r="P177" s="93" t="s">
        <v>23</v>
      </c>
      <c r="Q177" s="93" t="s">
        <v>23</v>
      </c>
      <c r="R177" s="93" t="s">
        <v>23</v>
      </c>
      <c r="S177" s="93" t="s">
        <v>23</v>
      </c>
      <c r="T177" s="91" t="s">
        <v>23</v>
      </c>
      <c r="U177" s="93">
        <v>0</v>
      </c>
      <c r="V177" s="93">
        <v>0</v>
      </c>
      <c r="W177" s="91" t="s">
        <v>469</v>
      </c>
      <c r="X177" s="80" t="s">
        <v>20</v>
      </c>
      <c r="Y177" s="93" t="s">
        <v>1</v>
      </c>
    </row>
    <row r="178" spans="1:25" hidden="1">
      <c r="A178" s="93">
        <f t="shared" si="3"/>
        <v>174</v>
      </c>
      <c r="B178" s="93">
        <v>1</v>
      </c>
      <c r="C178" s="93" t="s">
        <v>619</v>
      </c>
      <c r="D178" s="93">
        <v>79100</v>
      </c>
      <c r="E178" s="93" t="s">
        <v>597</v>
      </c>
      <c r="F178" s="91" t="s">
        <v>541</v>
      </c>
      <c r="G178" s="91" t="s">
        <v>519</v>
      </c>
      <c r="H178" s="93">
        <v>3</v>
      </c>
      <c r="I178" s="93" t="s">
        <v>33</v>
      </c>
      <c r="J178" s="91" t="s">
        <v>35</v>
      </c>
      <c r="K178" s="93" t="s">
        <v>10</v>
      </c>
      <c r="L178" s="93" t="s">
        <v>445</v>
      </c>
      <c r="M178" s="91" t="s">
        <v>591</v>
      </c>
      <c r="N178" s="93" t="s">
        <v>23</v>
      </c>
      <c r="O178" s="93" t="s">
        <v>23</v>
      </c>
      <c r="P178" s="93" t="s">
        <v>23</v>
      </c>
      <c r="Q178" s="93" t="s">
        <v>23</v>
      </c>
      <c r="R178" s="93" t="s">
        <v>23</v>
      </c>
      <c r="S178" s="93" t="s">
        <v>23</v>
      </c>
      <c r="T178" s="91" t="s">
        <v>23</v>
      </c>
      <c r="U178" s="93">
        <v>0</v>
      </c>
      <c r="V178" s="93">
        <v>0</v>
      </c>
      <c r="W178" s="91" t="s">
        <v>469</v>
      </c>
      <c r="X178" s="80" t="s">
        <v>20</v>
      </c>
      <c r="Y178" s="93" t="s">
        <v>1</v>
      </c>
    </row>
    <row r="179" spans="1:25" hidden="1">
      <c r="A179" s="93">
        <f t="shared" si="3"/>
        <v>175</v>
      </c>
      <c r="B179" s="93">
        <v>1</v>
      </c>
      <c r="C179" s="93" t="s">
        <v>619</v>
      </c>
      <c r="D179" s="93">
        <v>79100</v>
      </c>
      <c r="E179" s="93" t="s">
        <v>598</v>
      </c>
      <c r="F179" s="91" t="s">
        <v>520</v>
      </c>
      <c r="G179" s="91" t="s">
        <v>525</v>
      </c>
      <c r="H179" s="93">
        <v>3</v>
      </c>
      <c r="I179" s="93" t="s">
        <v>33</v>
      </c>
      <c r="J179" s="91" t="s">
        <v>35</v>
      </c>
      <c r="K179" s="93" t="s">
        <v>10</v>
      </c>
      <c r="L179" s="93" t="s">
        <v>445</v>
      </c>
      <c r="M179" s="91" t="s">
        <v>591</v>
      </c>
      <c r="N179" s="93" t="s">
        <v>23</v>
      </c>
      <c r="O179" s="93" t="s">
        <v>23</v>
      </c>
      <c r="P179" s="93" t="s">
        <v>23</v>
      </c>
      <c r="Q179" s="93" t="s">
        <v>23</v>
      </c>
      <c r="R179" s="93" t="s">
        <v>23</v>
      </c>
      <c r="S179" s="93" t="s">
        <v>23</v>
      </c>
      <c r="T179" s="91" t="s">
        <v>23</v>
      </c>
      <c r="U179" s="93">
        <v>0</v>
      </c>
      <c r="V179" s="93">
        <v>0</v>
      </c>
      <c r="W179" s="91" t="s">
        <v>469</v>
      </c>
      <c r="X179" s="80" t="s">
        <v>20</v>
      </c>
      <c r="Y179" s="93" t="s">
        <v>1</v>
      </c>
    </row>
    <row r="180" spans="1:25" hidden="1">
      <c r="A180" s="93">
        <f t="shared" si="3"/>
        <v>176</v>
      </c>
      <c r="B180" s="93">
        <v>1</v>
      </c>
      <c r="C180" s="93" t="s">
        <v>619</v>
      </c>
      <c r="D180" s="93">
        <v>79100</v>
      </c>
      <c r="E180" s="93" t="s">
        <v>599</v>
      </c>
      <c r="F180" s="91" t="s">
        <v>527</v>
      </c>
      <c r="G180" s="91" t="s">
        <v>474</v>
      </c>
      <c r="H180" s="93">
        <v>3</v>
      </c>
      <c r="I180" s="93" t="s">
        <v>33</v>
      </c>
      <c r="J180" s="91" t="s">
        <v>35</v>
      </c>
      <c r="K180" s="93" t="s">
        <v>10</v>
      </c>
      <c r="L180" s="93" t="s">
        <v>445</v>
      </c>
      <c r="M180" s="91" t="s">
        <v>591</v>
      </c>
      <c r="N180" s="93" t="s">
        <v>23</v>
      </c>
      <c r="O180" s="93" t="s">
        <v>23</v>
      </c>
      <c r="P180" s="93" t="s">
        <v>23</v>
      </c>
      <c r="Q180" s="93" t="s">
        <v>23</v>
      </c>
      <c r="R180" s="93" t="s">
        <v>23</v>
      </c>
      <c r="S180" s="93" t="s">
        <v>23</v>
      </c>
      <c r="T180" s="91" t="s">
        <v>23</v>
      </c>
      <c r="U180" s="93">
        <v>0</v>
      </c>
      <c r="V180" s="93">
        <v>0</v>
      </c>
      <c r="W180" s="91" t="s">
        <v>469</v>
      </c>
      <c r="X180" s="80" t="s">
        <v>20</v>
      </c>
      <c r="Y180" s="93" t="s">
        <v>1</v>
      </c>
    </row>
    <row r="181" spans="1:25" hidden="1">
      <c r="A181" s="93">
        <f t="shared" si="3"/>
        <v>177</v>
      </c>
      <c r="B181" s="93">
        <v>11</v>
      </c>
      <c r="C181" s="93" t="s">
        <v>619</v>
      </c>
      <c r="D181" s="93">
        <v>79100</v>
      </c>
      <c r="E181" s="93" t="s">
        <v>596</v>
      </c>
      <c r="F181" s="91" t="s">
        <v>468</v>
      </c>
      <c r="G181" s="91" t="s">
        <v>539</v>
      </c>
      <c r="H181" s="93">
        <v>3</v>
      </c>
      <c r="I181" s="93" t="s">
        <v>33</v>
      </c>
      <c r="J181" s="91" t="s">
        <v>35</v>
      </c>
      <c r="K181" s="93" t="s">
        <v>10</v>
      </c>
      <c r="L181" s="93" t="s">
        <v>445</v>
      </c>
      <c r="M181" s="91" t="s">
        <v>591</v>
      </c>
      <c r="N181" s="93" t="s">
        <v>23</v>
      </c>
      <c r="O181" s="93" t="s">
        <v>23</v>
      </c>
      <c r="P181" s="93" t="s">
        <v>23</v>
      </c>
      <c r="Q181" s="93" t="s">
        <v>23</v>
      </c>
      <c r="R181" s="93" t="s">
        <v>23</v>
      </c>
      <c r="S181" s="93" t="s">
        <v>23</v>
      </c>
      <c r="T181" s="91" t="s">
        <v>23</v>
      </c>
      <c r="U181" s="93">
        <v>0</v>
      </c>
      <c r="V181" s="93">
        <v>0</v>
      </c>
      <c r="W181" s="91" t="s">
        <v>469</v>
      </c>
      <c r="X181" s="80" t="s">
        <v>450</v>
      </c>
      <c r="Y181" s="93" t="s">
        <v>1</v>
      </c>
    </row>
    <row r="182" spans="1:25" hidden="1">
      <c r="A182" s="93">
        <f t="shared" si="3"/>
        <v>178</v>
      </c>
      <c r="B182" s="93">
        <v>11</v>
      </c>
      <c r="C182" s="93" t="s">
        <v>619</v>
      </c>
      <c r="D182" s="93">
        <v>79100</v>
      </c>
      <c r="E182" s="93" t="s">
        <v>597</v>
      </c>
      <c r="F182" s="91" t="s">
        <v>541</v>
      </c>
      <c r="G182" s="91" t="s">
        <v>519</v>
      </c>
      <c r="H182" s="93">
        <v>3</v>
      </c>
      <c r="I182" s="93" t="s">
        <v>33</v>
      </c>
      <c r="J182" s="91" t="s">
        <v>35</v>
      </c>
      <c r="K182" s="93" t="s">
        <v>10</v>
      </c>
      <c r="L182" s="93" t="s">
        <v>445</v>
      </c>
      <c r="M182" s="91" t="s">
        <v>591</v>
      </c>
      <c r="N182" s="93" t="s">
        <v>23</v>
      </c>
      <c r="O182" s="93" t="s">
        <v>23</v>
      </c>
      <c r="P182" s="93" t="s">
        <v>23</v>
      </c>
      <c r="Q182" s="93" t="s">
        <v>23</v>
      </c>
      <c r="R182" s="93" t="s">
        <v>23</v>
      </c>
      <c r="S182" s="93" t="s">
        <v>23</v>
      </c>
      <c r="T182" s="91" t="s">
        <v>23</v>
      </c>
      <c r="U182" s="93">
        <v>0</v>
      </c>
      <c r="V182" s="93">
        <v>0</v>
      </c>
      <c r="W182" s="91" t="s">
        <v>469</v>
      </c>
      <c r="X182" s="80" t="s">
        <v>450</v>
      </c>
      <c r="Y182" s="93" t="s">
        <v>1</v>
      </c>
    </row>
    <row r="183" spans="1:25" hidden="1">
      <c r="A183" s="93">
        <f t="shared" si="3"/>
        <v>179</v>
      </c>
      <c r="B183" s="93">
        <v>11</v>
      </c>
      <c r="C183" s="93" t="s">
        <v>619</v>
      </c>
      <c r="D183" s="93">
        <v>79100</v>
      </c>
      <c r="E183" s="93" t="s">
        <v>598</v>
      </c>
      <c r="F183" s="91" t="s">
        <v>520</v>
      </c>
      <c r="G183" s="91" t="s">
        <v>525</v>
      </c>
      <c r="H183" s="93">
        <v>3</v>
      </c>
      <c r="I183" s="93" t="s">
        <v>33</v>
      </c>
      <c r="J183" s="91" t="s">
        <v>35</v>
      </c>
      <c r="K183" s="93" t="s">
        <v>10</v>
      </c>
      <c r="L183" s="93" t="s">
        <v>445</v>
      </c>
      <c r="M183" s="91" t="s">
        <v>591</v>
      </c>
      <c r="N183" s="93" t="s">
        <v>23</v>
      </c>
      <c r="O183" s="93" t="s">
        <v>23</v>
      </c>
      <c r="P183" s="93" t="s">
        <v>23</v>
      </c>
      <c r="Q183" s="93" t="s">
        <v>23</v>
      </c>
      <c r="R183" s="93" t="s">
        <v>23</v>
      </c>
      <c r="S183" s="93" t="s">
        <v>23</v>
      </c>
      <c r="T183" s="91" t="s">
        <v>23</v>
      </c>
      <c r="U183" s="93">
        <v>0</v>
      </c>
      <c r="V183" s="93">
        <v>0</v>
      </c>
      <c r="W183" s="91" t="s">
        <v>469</v>
      </c>
      <c r="X183" s="80" t="s">
        <v>450</v>
      </c>
      <c r="Y183" s="93" t="s">
        <v>1</v>
      </c>
    </row>
    <row r="184" spans="1:25" hidden="1">
      <c r="A184" s="93">
        <f t="shared" si="3"/>
        <v>180</v>
      </c>
      <c r="B184" s="93">
        <v>11</v>
      </c>
      <c r="C184" s="93" t="s">
        <v>619</v>
      </c>
      <c r="D184" s="93">
        <v>79100</v>
      </c>
      <c r="E184" s="93" t="s">
        <v>599</v>
      </c>
      <c r="F184" s="91" t="s">
        <v>527</v>
      </c>
      <c r="G184" s="91" t="s">
        <v>474</v>
      </c>
      <c r="H184" s="93">
        <v>3</v>
      </c>
      <c r="I184" s="93" t="s">
        <v>33</v>
      </c>
      <c r="J184" s="91" t="s">
        <v>35</v>
      </c>
      <c r="K184" s="93" t="s">
        <v>10</v>
      </c>
      <c r="L184" s="93" t="s">
        <v>445</v>
      </c>
      <c r="M184" s="91" t="s">
        <v>591</v>
      </c>
      <c r="N184" s="93" t="s">
        <v>23</v>
      </c>
      <c r="O184" s="93" t="s">
        <v>23</v>
      </c>
      <c r="P184" s="93" t="s">
        <v>23</v>
      </c>
      <c r="Q184" s="93" t="s">
        <v>23</v>
      </c>
      <c r="R184" s="93" t="s">
        <v>23</v>
      </c>
      <c r="S184" s="93" t="s">
        <v>23</v>
      </c>
      <c r="T184" s="91" t="s">
        <v>23</v>
      </c>
      <c r="U184" s="93">
        <v>0</v>
      </c>
      <c r="V184" s="93">
        <v>0</v>
      </c>
      <c r="W184" s="91" t="s">
        <v>469</v>
      </c>
      <c r="X184" s="80" t="s">
        <v>450</v>
      </c>
      <c r="Y184" s="93" t="s">
        <v>1</v>
      </c>
    </row>
    <row r="185" spans="1:25" hidden="1">
      <c r="A185" s="93">
        <f t="shared" si="3"/>
        <v>181</v>
      </c>
      <c r="B185" s="93">
        <v>1</v>
      </c>
      <c r="C185" s="93" t="s">
        <v>619</v>
      </c>
      <c r="D185" s="93">
        <v>99100</v>
      </c>
      <c r="E185" s="93" t="s">
        <v>596</v>
      </c>
      <c r="F185" s="91" t="s">
        <v>468</v>
      </c>
      <c r="G185" s="91" t="s">
        <v>539</v>
      </c>
      <c r="H185" s="93">
        <v>3</v>
      </c>
      <c r="I185" s="93" t="s">
        <v>33</v>
      </c>
      <c r="J185" s="91" t="s">
        <v>35</v>
      </c>
      <c r="K185" s="93" t="s">
        <v>10</v>
      </c>
      <c r="L185" s="93" t="s">
        <v>445</v>
      </c>
      <c r="M185" s="91" t="s">
        <v>593</v>
      </c>
      <c r="N185" s="93" t="s">
        <v>23</v>
      </c>
      <c r="O185" s="93" t="s">
        <v>23</v>
      </c>
      <c r="P185" s="93" t="s">
        <v>23</v>
      </c>
      <c r="Q185" s="93" t="s">
        <v>23</v>
      </c>
      <c r="R185" s="93" t="s">
        <v>23</v>
      </c>
      <c r="S185" s="93" t="s">
        <v>23</v>
      </c>
      <c r="T185" s="91" t="s">
        <v>23</v>
      </c>
      <c r="U185" s="93">
        <v>0</v>
      </c>
      <c r="V185" s="93">
        <v>0</v>
      </c>
      <c r="W185" s="91" t="s">
        <v>469</v>
      </c>
      <c r="X185" s="80" t="s">
        <v>20</v>
      </c>
      <c r="Y185" s="93" t="s">
        <v>1</v>
      </c>
    </row>
    <row r="186" spans="1:25" hidden="1">
      <c r="A186" s="93">
        <f t="shared" si="3"/>
        <v>182</v>
      </c>
      <c r="B186" s="93">
        <v>1</v>
      </c>
      <c r="C186" s="93" t="s">
        <v>619</v>
      </c>
      <c r="D186" s="93">
        <v>99100</v>
      </c>
      <c r="E186" s="93" t="s">
        <v>597</v>
      </c>
      <c r="F186" s="91" t="s">
        <v>541</v>
      </c>
      <c r="G186" s="91" t="s">
        <v>519</v>
      </c>
      <c r="H186" s="93">
        <v>3</v>
      </c>
      <c r="I186" s="93" t="s">
        <v>33</v>
      </c>
      <c r="J186" s="91" t="s">
        <v>35</v>
      </c>
      <c r="K186" s="93" t="s">
        <v>10</v>
      </c>
      <c r="L186" s="93" t="s">
        <v>445</v>
      </c>
      <c r="M186" s="91" t="s">
        <v>593</v>
      </c>
      <c r="N186" s="93" t="s">
        <v>23</v>
      </c>
      <c r="O186" s="93" t="s">
        <v>23</v>
      </c>
      <c r="P186" s="93" t="s">
        <v>23</v>
      </c>
      <c r="Q186" s="93" t="s">
        <v>23</v>
      </c>
      <c r="R186" s="93" t="s">
        <v>23</v>
      </c>
      <c r="S186" s="93" t="s">
        <v>23</v>
      </c>
      <c r="T186" s="91" t="s">
        <v>23</v>
      </c>
      <c r="U186" s="93">
        <v>0</v>
      </c>
      <c r="V186" s="93">
        <v>0</v>
      </c>
      <c r="W186" s="91" t="s">
        <v>469</v>
      </c>
      <c r="X186" s="80" t="s">
        <v>20</v>
      </c>
      <c r="Y186" s="93" t="s">
        <v>1</v>
      </c>
    </row>
    <row r="187" spans="1:25" hidden="1">
      <c r="A187" s="93">
        <f t="shared" si="3"/>
        <v>183</v>
      </c>
      <c r="B187" s="93">
        <v>1</v>
      </c>
      <c r="C187" s="93" t="s">
        <v>619</v>
      </c>
      <c r="D187" s="93">
        <v>99100</v>
      </c>
      <c r="E187" s="93" t="s">
        <v>598</v>
      </c>
      <c r="F187" s="91" t="s">
        <v>520</v>
      </c>
      <c r="G187" s="91" t="s">
        <v>525</v>
      </c>
      <c r="H187" s="93">
        <v>3</v>
      </c>
      <c r="I187" s="93" t="s">
        <v>33</v>
      </c>
      <c r="J187" s="91" t="s">
        <v>35</v>
      </c>
      <c r="K187" s="93" t="s">
        <v>10</v>
      </c>
      <c r="L187" s="93" t="s">
        <v>445</v>
      </c>
      <c r="M187" s="91" t="s">
        <v>593</v>
      </c>
      <c r="N187" s="93" t="s">
        <v>23</v>
      </c>
      <c r="O187" s="93" t="s">
        <v>23</v>
      </c>
      <c r="P187" s="93" t="s">
        <v>23</v>
      </c>
      <c r="Q187" s="93" t="s">
        <v>23</v>
      </c>
      <c r="R187" s="93" t="s">
        <v>23</v>
      </c>
      <c r="S187" s="93" t="s">
        <v>23</v>
      </c>
      <c r="T187" s="91" t="s">
        <v>23</v>
      </c>
      <c r="U187" s="93">
        <v>0</v>
      </c>
      <c r="V187" s="93">
        <v>0</v>
      </c>
      <c r="W187" s="91" t="s">
        <v>469</v>
      </c>
      <c r="X187" s="80" t="s">
        <v>20</v>
      </c>
      <c r="Y187" s="93" t="s">
        <v>1</v>
      </c>
    </row>
    <row r="188" spans="1:25" hidden="1">
      <c r="A188" s="93">
        <f t="shared" si="3"/>
        <v>184</v>
      </c>
      <c r="B188" s="93">
        <v>1</v>
      </c>
      <c r="C188" s="93" t="s">
        <v>619</v>
      </c>
      <c r="D188" s="93">
        <v>99100</v>
      </c>
      <c r="E188" s="93" t="s">
        <v>599</v>
      </c>
      <c r="F188" s="91" t="s">
        <v>527</v>
      </c>
      <c r="G188" s="91" t="s">
        <v>474</v>
      </c>
      <c r="H188" s="93">
        <v>3</v>
      </c>
      <c r="I188" s="93" t="s">
        <v>33</v>
      </c>
      <c r="J188" s="91" t="s">
        <v>35</v>
      </c>
      <c r="K188" s="93" t="s">
        <v>10</v>
      </c>
      <c r="L188" s="93" t="s">
        <v>445</v>
      </c>
      <c r="M188" s="91" t="s">
        <v>593</v>
      </c>
      <c r="N188" s="93" t="s">
        <v>23</v>
      </c>
      <c r="O188" s="93" t="s">
        <v>23</v>
      </c>
      <c r="P188" s="93" t="s">
        <v>23</v>
      </c>
      <c r="Q188" s="93" t="s">
        <v>23</v>
      </c>
      <c r="R188" s="93" t="s">
        <v>23</v>
      </c>
      <c r="S188" s="93" t="s">
        <v>23</v>
      </c>
      <c r="T188" s="91" t="s">
        <v>23</v>
      </c>
      <c r="U188" s="93">
        <v>0</v>
      </c>
      <c r="V188" s="93">
        <v>0</v>
      </c>
      <c r="W188" s="91" t="s">
        <v>469</v>
      </c>
      <c r="X188" s="80" t="s">
        <v>20</v>
      </c>
      <c r="Y188" s="93" t="s">
        <v>1</v>
      </c>
    </row>
    <row r="189" spans="1:25" hidden="1">
      <c r="A189" s="93">
        <f t="shared" si="3"/>
        <v>185</v>
      </c>
      <c r="B189" s="93">
        <v>11</v>
      </c>
      <c r="C189" s="93" t="s">
        <v>619</v>
      </c>
      <c r="D189" s="93">
        <v>99100</v>
      </c>
      <c r="E189" s="93" t="s">
        <v>596</v>
      </c>
      <c r="F189" s="91" t="s">
        <v>468</v>
      </c>
      <c r="G189" s="91" t="s">
        <v>539</v>
      </c>
      <c r="H189" s="93">
        <v>3</v>
      </c>
      <c r="I189" s="93" t="s">
        <v>33</v>
      </c>
      <c r="J189" s="91" t="s">
        <v>35</v>
      </c>
      <c r="K189" s="93" t="s">
        <v>10</v>
      </c>
      <c r="L189" s="93" t="s">
        <v>445</v>
      </c>
      <c r="M189" s="91" t="s">
        <v>593</v>
      </c>
      <c r="N189" s="93" t="s">
        <v>23</v>
      </c>
      <c r="O189" s="93" t="s">
        <v>23</v>
      </c>
      <c r="P189" s="93" t="s">
        <v>23</v>
      </c>
      <c r="Q189" s="93" t="s">
        <v>23</v>
      </c>
      <c r="R189" s="93" t="s">
        <v>23</v>
      </c>
      <c r="S189" s="93" t="s">
        <v>23</v>
      </c>
      <c r="T189" s="91" t="s">
        <v>23</v>
      </c>
      <c r="U189" s="93">
        <v>0</v>
      </c>
      <c r="V189" s="93">
        <v>0</v>
      </c>
      <c r="W189" s="91" t="s">
        <v>469</v>
      </c>
      <c r="X189" s="80" t="s">
        <v>450</v>
      </c>
      <c r="Y189" s="93" t="s">
        <v>1</v>
      </c>
    </row>
    <row r="190" spans="1:25" hidden="1">
      <c r="A190" s="93">
        <f t="shared" si="3"/>
        <v>186</v>
      </c>
      <c r="B190" s="93">
        <v>11</v>
      </c>
      <c r="C190" s="93" t="s">
        <v>619</v>
      </c>
      <c r="D190" s="93">
        <v>99100</v>
      </c>
      <c r="E190" s="93" t="s">
        <v>597</v>
      </c>
      <c r="F190" s="91" t="s">
        <v>541</v>
      </c>
      <c r="G190" s="91" t="s">
        <v>519</v>
      </c>
      <c r="H190" s="93">
        <v>3</v>
      </c>
      <c r="I190" s="93" t="s">
        <v>33</v>
      </c>
      <c r="J190" s="91" t="s">
        <v>35</v>
      </c>
      <c r="K190" s="93" t="s">
        <v>10</v>
      </c>
      <c r="L190" s="93" t="s">
        <v>445</v>
      </c>
      <c r="M190" s="91" t="s">
        <v>593</v>
      </c>
      <c r="N190" s="93" t="s">
        <v>23</v>
      </c>
      <c r="O190" s="93" t="s">
        <v>23</v>
      </c>
      <c r="P190" s="93" t="s">
        <v>23</v>
      </c>
      <c r="Q190" s="93" t="s">
        <v>23</v>
      </c>
      <c r="R190" s="93" t="s">
        <v>23</v>
      </c>
      <c r="S190" s="93" t="s">
        <v>23</v>
      </c>
      <c r="T190" s="91" t="s">
        <v>23</v>
      </c>
      <c r="U190" s="93">
        <v>0</v>
      </c>
      <c r="V190" s="93">
        <v>0</v>
      </c>
      <c r="W190" s="91" t="s">
        <v>469</v>
      </c>
      <c r="X190" s="80" t="s">
        <v>450</v>
      </c>
      <c r="Y190" s="93" t="s">
        <v>1</v>
      </c>
    </row>
    <row r="191" spans="1:25" hidden="1">
      <c r="A191" s="93">
        <f t="shared" si="3"/>
        <v>187</v>
      </c>
      <c r="B191" s="93">
        <v>11</v>
      </c>
      <c r="C191" s="93" t="s">
        <v>619</v>
      </c>
      <c r="D191" s="93">
        <v>99100</v>
      </c>
      <c r="E191" s="93" t="s">
        <v>598</v>
      </c>
      <c r="F191" s="91" t="s">
        <v>520</v>
      </c>
      <c r="G191" s="91" t="s">
        <v>525</v>
      </c>
      <c r="H191" s="93">
        <v>3</v>
      </c>
      <c r="I191" s="93" t="s">
        <v>33</v>
      </c>
      <c r="J191" s="91" t="s">
        <v>35</v>
      </c>
      <c r="K191" s="93" t="s">
        <v>10</v>
      </c>
      <c r="L191" s="93" t="s">
        <v>445</v>
      </c>
      <c r="M191" s="91" t="s">
        <v>593</v>
      </c>
      <c r="N191" s="93" t="s">
        <v>23</v>
      </c>
      <c r="O191" s="93" t="s">
        <v>23</v>
      </c>
      <c r="P191" s="93" t="s">
        <v>23</v>
      </c>
      <c r="Q191" s="93" t="s">
        <v>23</v>
      </c>
      <c r="R191" s="93" t="s">
        <v>23</v>
      </c>
      <c r="S191" s="93" t="s">
        <v>23</v>
      </c>
      <c r="T191" s="91" t="s">
        <v>23</v>
      </c>
      <c r="U191" s="93">
        <v>0</v>
      </c>
      <c r="V191" s="93">
        <v>0</v>
      </c>
      <c r="W191" s="91" t="s">
        <v>469</v>
      </c>
      <c r="X191" s="80" t="s">
        <v>450</v>
      </c>
      <c r="Y191" s="93" t="s">
        <v>1</v>
      </c>
    </row>
    <row r="192" spans="1:25" hidden="1">
      <c r="A192" s="93">
        <f t="shared" si="3"/>
        <v>188</v>
      </c>
      <c r="B192" s="93">
        <v>11</v>
      </c>
      <c r="C192" s="93" t="s">
        <v>619</v>
      </c>
      <c r="D192" s="93">
        <v>99100</v>
      </c>
      <c r="E192" s="93" t="s">
        <v>599</v>
      </c>
      <c r="F192" s="91" t="s">
        <v>527</v>
      </c>
      <c r="G192" s="91" t="s">
        <v>474</v>
      </c>
      <c r="H192" s="93">
        <v>3</v>
      </c>
      <c r="I192" s="93" t="s">
        <v>33</v>
      </c>
      <c r="J192" s="91" t="s">
        <v>35</v>
      </c>
      <c r="K192" s="93" t="s">
        <v>10</v>
      </c>
      <c r="L192" s="93" t="s">
        <v>445</v>
      </c>
      <c r="M192" s="91" t="s">
        <v>593</v>
      </c>
      <c r="N192" s="93" t="s">
        <v>23</v>
      </c>
      <c r="O192" s="93" t="s">
        <v>23</v>
      </c>
      <c r="P192" s="93" t="s">
        <v>23</v>
      </c>
      <c r="Q192" s="93" t="s">
        <v>23</v>
      </c>
      <c r="R192" s="93" t="s">
        <v>23</v>
      </c>
      <c r="S192" s="93" t="s">
        <v>23</v>
      </c>
      <c r="T192" s="91" t="s">
        <v>23</v>
      </c>
      <c r="U192" s="93">
        <v>0</v>
      </c>
      <c r="V192" s="93">
        <v>0</v>
      </c>
      <c r="W192" s="91" t="s">
        <v>469</v>
      </c>
      <c r="X192" s="80" t="s">
        <v>450</v>
      </c>
      <c r="Y192" s="93" t="s">
        <v>1</v>
      </c>
    </row>
    <row r="193" spans="1:25" hidden="1">
      <c r="A193" s="93">
        <f t="shared" si="3"/>
        <v>189</v>
      </c>
      <c r="B193" s="93">
        <v>1</v>
      </c>
      <c r="C193" s="93" t="s">
        <v>619</v>
      </c>
      <c r="D193" s="93">
        <v>79100</v>
      </c>
      <c r="E193" s="93" t="s">
        <v>596</v>
      </c>
      <c r="F193" s="91" t="s">
        <v>468</v>
      </c>
      <c r="G193" s="91" t="s">
        <v>539</v>
      </c>
      <c r="H193" s="93">
        <v>3</v>
      </c>
      <c r="I193" s="93" t="s">
        <v>33</v>
      </c>
      <c r="J193" s="91" t="s">
        <v>35</v>
      </c>
      <c r="K193" s="93" t="s">
        <v>10</v>
      </c>
      <c r="L193" s="93" t="s">
        <v>445</v>
      </c>
      <c r="M193" s="91" t="s">
        <v>593</v>
      </c>
      <c r="N193" s="93" t="s">
        <v>23</v>
      </c>
      <c r="O193" s="93" t="s">
        <v>23</v>
      </c>
      <c r="P193" s="93" t="s">
        <v>23</v>
      </c>
      <c r="Q193" s="93" t="s">
        <v>23</v>
      </c>
      <c r="R193" s="93" t="s">
        <v>23</v>
      </c>
      <c r="S193" s="93" t="s">
        <v>23</v>
      </c>
      <c r="T193" s="91" t="s">
        <v>23</v>
      </c>
      <c r="U193" s="93">
        <v>0</v>
      </c>
      <c r="V193" s="93">
        <v>0</v>
      </c>
      <c r="W193" s="91" t="s">
        <v>469</v>
      </c>
      <c r="X193" s="80" t="s">
        <v>20</v>
      </c>
      <c r="Y193" s="93" t="s">
        <v>1</v>
      </c>
    </row>
    <row r="194" spans="1:25" hidden="1">
      <c r="A194" s="93">
        <f t="shared" si="3"/>
        <v>190</v>
      </c>
      <c r="B194" s="93">
        <v>1</v>
      </c>
      <c r="C194" s="93" t="s">
        <v>619</v>
      </c>
      <c r="D194" s="93">
        <v>79100</v>
      </c>
      <c r="E194" s="93" t="s">
        <v>597</v>
      </c>
      <c r="F194" s="91" t="s">
        <v>541</v>
      </c>
      <c r="G194" s="91" t="s">
        <v>519</v>
      </c>
      <c r="H194" s="93">
        <v>3</v>
      </c>
      <c r="I194" s="93" t="s">
        <v>33</v>
      </c>
      <c r="J194" s="91" t="s">
        <v>35</v>
      </c>
      <c r="K194" s="93" t="s">
        <v>10</v>
      </c>
      <c r="L194" s="93" t="s">
        <v>445</v>
      </c>
      <c r="M194" s="91" t="s">
        <v>593</v>
      </c>
      <c r="N194" s="93" t="s">
        <v>23</v>
      </c>
      <c r="O194" s="93" t="s">
        <v>23</v>
      </c>
      <c r="P194" s="93" t="s">
        <v>23</v>
      </c>
      <c r="Q194" s="93" t="s">
        <v>23</v>
      </c>
      <c r="R194" s="93" t="s">
        <v>23</v>
      </c>
      <c r="S194" s="93" t="s">
        <v>23</v>
      </c>
      <c r="T194" s="91" t="s">
        <v>23</v>
      </c>
      <c r="U194" s="93">
        <v>0</v>
      </c>
      <c r="V194" s="93">
        <v>0</v>
      </c>
      <c r="W194" s="91" t="s">
        <v>469</v>
      </c>
      <c r="X194" s="80" t="s">
        <v>20</v>
      </c>
      <c r="Y194" s="93" t="s">
        <v>1</v>
      </c>
    </row>
    <row r="195" spans="1:25" hidden="1">
      <c r="A195" s="93">
        <f t="shared" si="3"/>
        <v>191</v>
      </c>
      <c r="B195" s="93">
        <v>1</v>
      </c>
      <c r="C195" s="93" t="s">
        <v>619</v>
      </c>
      <c r="D195" s="93">
        <v>79100</v>
      </c>
      <c r="E195" s="93" t="s">
        <v>598</v>
      </c>
      <c r="F195" s="91" t="s">
        <v>520</v>
      </c>
      <c r="G195" s="91" t="s">
        <v>525</v>
      </c>
      <c r="H195" s="93">
        <v>3</v>
      </c>
      <c r="I195" s="93" t="s">
        <v>33</v>
      </c>
      <c r="J195" s="91" t="s">
        <v>35</v>
      </c>
      <c r="K195" s="93" t="s">
        <v>10</v>
      </c>
      <c r="L195" s="93" t="s">
        <v>445</v>
      </c>
      <c r="M195" s="91" t="s">
        <v>593</v>
      </c>
      <c r="N195" s="93" t="s">
        <v>23</v>
      </c>
      <c r="O195" s="93" t="s">
        <v>23</v>
      </c>
      <c r="P195" s="93" t="s">
        <v>23</v>
      </c>
      <c r="Q195" s="93" t="s">
        <v>23</v>
      </c>
      <c r="R195" s="93" t="s">
        <v>23</v>
      </c>
      <c r="S195" s="93" t="s">
        <v>23</v>
      </c>
      <c r="T195" s="91" t="s">
        <v>23</v>
      </c>
      <c r="U195" s="93">
        <v>0</v>
      </c>
      <c r="V195" s="93">
        <v>0</v>
      </c>
      <c r="W195" s="91" t="s">
        <v>469</v>
      </c>
      <c r="X195" s="80" t="s">
        <v>20</v>
      </c>
      <c r="Y195" s="93" t="s">
        <v>1</v>
      </c>
    </row>
    <row r="196" spans="1:25" hidden="1">
      <c r="A196" s="93">
        <f t="shared" si="3"/>
        <v>192</v>
      </c>
      <c r="B196" s="93">
        <v>1</v>
      </c>
      <c r="C196" s="93" t="s">
        <v>619</v>
      </c>
      <c r="D196" s="93">
        <v>79100</v>
      </c>
      <c r="E196" s="93" t="s">
        <v>599</v>
      </c>
      <c r="F196" s="91" t="s">
        <v>527</v>
      </c>
      <c r="G196" s="91" t="s">
        <v>474</v>
      </c>
      <c r="H196" s="93">
        <v>3</v>
      </c>
      <c r="I196" s="93" t="s">
        <v>33</v>
      </c>
      <c r="J196" s="91" t="s">
        <v>35</v>
      </c>
      <c r="K196" s="93" t="s">
        <v>10</v>
      </c>
      <c r="L196" s="93" t="s">
        <v>445</v>
      </c>
      <c r="M196" s="91" t="s">
        <v>593</v>
      </c>
      <c r="N196" s="93" t="s">
        <v>23</v>
      </c>
      <c r="O196" s="93" t="s">
        <v>23</v>
      </c>
      <c r="P196" s="93" t="s">
        <v>23</v>
      </c>
      <c r="Q196" s="93" t="s">
        <v>23</v>
      </c>
      <c r="R196" s="93" t="s">
        <v>23</v>
      </c>
      <c r="S196" s="93" t="s">
        <v>23</v>
      </c>
      <c r="T196" s="91" t="s">
        <v>23</v>
      </c>
      <c r="U196" s="93">
        <v>0</v>
      </c>
      <c r="V196" s="93">
        <v>0</v>
      </c>
      <c r="W196" s="91" t="s">
        <v>469</v>
      </c>
      <c r="X196" s="80" t="s">
        <v>20</v>
      </c>
      <c r="Y196" s="93" t="s">
        <v>1</v>
      </c>
    </row>
    <row r="197" spans="1:25" hidden="1">
      <c r="A197" s="93">
        <f t="shared" si="3"/>
        <v>193</v>
      </c>
      <c r="B197" s="93">
        <v>11</v>
      </c>
      <c r="C197" s="93" t="s">
        <v>619</v>
      </c>
      <c r="D197" s="93">
        <v>79100</v>
      </c>
      <c r="E197" s="93" t="s">
        <v>596</v>
      </c>
      <c r="F197" s="91" t="s">
        <v>468</v>
      </c>
      <c r="G197" s="91" t="s">
        <v>539</v>
      </c>
      <c r="H197" s="93">
        <v>3</v>
      </c>
      <c r="I197" s="93" t="s">
        <v>33</v>
      </c>
      <c r="J197" s="91" t="s">
        <v>35</v>
      </c>
      <c r="K197" s="93" t="s">
        <v>10</v>
      </c>
      <c r="L197" s="93" t="s">
        <v>445</v>
      </c>
      <c r="M197" s="91" t="s">
        <v>593</v>
      </c>
      <c r="N197" s="93" t="s">
        <v>23</v>
      </c>
      <c r="O197" s="93" t="s">
        <v>23</v>
      </c>
      <c r="P197" s="93" t="s">
        <v>23</v>
      </c>
      <c r="Q197" s="93" t="s">
        <v>23</v>
      </c>
      <c r="R197" s="93" t="s">
        <v>23</v>
      </c>
      <c r="S197" s="93" t="s">
        <v>23</v>
      </c>
      <c r="T197" s="91" t="s">
        <v>23</v>
      </c>
      <c r="U197" s="93">
        <v>0</v>
      </c>
      <c r="V197" s="93">
        <v>0</v>
      </c>
      <c r="W197" s="91" t="s">
        <v>469</v>
      </c>
      <c r="X197" s="80" t="s">
        <v>450</v>
      </c>
      <c r="Y197" s="93" t="s">
        <v>1</v>
      </c>
    </row>
    <row r="198" spans="1:25" hidden="1">
      <c r="A198" s="93">
        <f t="shared" si="3"/>
        <v>194</v>
      </c>
      <c r="B198" s="93">
        <v>11</v>
      </c>
      <c r="C198" s="93" t="s">
        <v>619</v>
      </c>
      <c r="D198" s="93">
        <v>79100</v>
      </c>
      <c r="E198" s="93" t="s">
        <v>597</v>
      </c>
      <c r="F198" s="91" t="s">
        <v>541</v>
      </c>
      <c r="G198" s="91" t="s">
        <v>519</v>
      </c>
      <c r="H198" s="93">
        <v>3</v>
      </c>
      <c r="I198" s="93" t="s">
        <v>33</v>
      </c>
      <c r="J198" s="91" t="s">
        <v>35</v>
      </c>
      <c r="K198" s="93" t="s">
        <v>10</v>
      </c>
      <c r="L198" s="93" t="s">
        <v>445</v>
      </c>
      <c r="M198" s="91" t="s">
        <v>593</v>
      </c>
      <c r="N198" s="93" t="s">
        <v>23</v>
      </c>
      <c r="O198" s="93" t="s">
        <v>23</v>
      </c>
      <c r="P198" s="93" t="s">
        <v>23</v>
      </c>
      <c r="Q198" s="93" t="s">
        <v>23</v>
      </c>
      <c r="R198" s="93" t="s">
        <v>23</v>
      </c>
      <c r="S198" s="93" t="s">
        <v>23</v>
      </c>
      <c r="T198" s="91" t="s">
        <v>23</v>
      </c>
      <c r="U198" s="93">
        <v>0</v>
      </c>
      <c r="V198" s="93">
        <v>0</v>
      </c>
      <c r="W198" s="91" t="s">
        <v>469</v>
      </c>
      <c r="X198" s="80" t="s">
        <v>450</v>
      </c>
      <c r="Y198" s="93" t="s">
        <v>1</v>
      </c>
    </row>
    <row r="199" spans="1:25" hidden="1">
      <c r="A199" s="93">
        <f t="shared" si="3"/>
        <v>195</v>
      </c>
      <c r="B199" s="93">
        <v>11</v>
      </c>
      <c r="C199" s="93" t="s">
        <v>619</v>
      </c>
      <c r="D199" s="93">
        <v>79100</v>
      </c>
      <c r="E199" s="93" t="s">
        <v>598</v>
      </c>
      <c r="F199" s="91" t="s">
        <v>520</v>
      </c>
      <c r="G199" s="91" t="s">
        <v>525</v>
      </c>
      <c r="H199" s="93">
        <v>3</v>
      </c>
      <c r="I199" s="93" t="s">
        <v>33</v>
      </c>
      <c r="J199" s="91" t="s">
        <v>35</v>
      </c>
      <c r="K199" s="93" t="s">
        <v>10</v>
      </c>
      <c r="L199" s="93" t="s">
        <v>445</v>
      </c>
      <c r="M199" s="91" t="s">
        <v>593</v>
      </c>
      <c r="N199" s="93" t="s">
        <v>23</v>
      </c>
      <c r="O199" s="93" t="s">
        <v>23</v>
      </c>
      <c r="P199" s="93" t="s">
        <v>23</v>
      </c>
      <c r="Q199" s="93" t="s">
        <v>23</v>
      </c>
      <c r="R199" s="93" t="s">
        <v>23</v>
      </c>
      <c r="S199" s="93" t="s">
        <v>23</v>
      </c>
      <c r="T199" s="91" t="s">
        <v>23</v>
      </c>
      <c r="U199" s="93">
        <v>0</v>
      </c>
      <c r="V199" s="93">
        <v>0</v>
      </c>
      <c r="W199" s="91" t="s">
        <v>469</v>
      </c>
      <c r="X199" s="80" t="s">
        <v>450</v>
      </c>
      <c r="Y199" s="93" t="s">
        <v>1</v>
      </c>
    </row>
    <row r="200" spans="1:25" hidden="1">
      <c r="A200" s="93">
        <f t="shared" si="3"/>
        <v>196</v>
      </c>
      <c r="B200" s="93">
        <v>11</v>
      </c>
      <c r="C200" s="93" t="s">
        <v>619</v>
      </c>
      <c r="D200" s="93">
        <v>79100</v>
      </c>
      <c r="E200" s="93" t="s">
        <v>599</v>
      </c>
      <c r="F200" s="91" t="s">
        <v>527</v>
      </c>
      <c r="G200" s="91" t="s">
        <v>474</v>
      </c>
      <c r="H200" s="93">
        <v>3</v>
      </c>
      <c r="I200" s="93" t="s">
        <v>33</v>
      </c>
      <c r="J200" s="91" t="s">
        <v>35</v>
      </c>
      <c r="K200" s="93" t="s">
        <v>10</v>
      </c>
      <c r="L200" s="93" t="s">
        <v>445</v>
      </c>
      <c r="M200" s="91" t="s">
        <v>593</v>
      </c>
      <c r="N200" s="93" t="s">
        <v>23</v>
      </c>
      <c r="O200" s="93" t="s">
        <v>23</v>
      </c>
      <c r="P200" s="93" t="s">
        <v>23</v>
      </c>
      <c r="Q200" s="93" t="s">
        <v>23</v>
      </c>
      <c r="R200" s="93" t="s">
        <v>23</v>
      </c>
      <c r="S200" s="93" t="s">
        <v>23</v>
      </c>
      <c r="T200" s="91" t="s">
        <v>23</v>
      </c>
      <c r="U200" s="93">
        <v>0</v>
      </c>
      <c r="V200" s="93">
        <v>0</v>
      </c>
      <c r="W200" s="91" t="s">
        <v>469</v>
      </c>
      <c r="X200" s="80" t="s">
        <v>450</v>
      </c>
      <c r="Y200" s="93" t="s">
        <v>1</v>
      </c>
    </row>
    <row r="201" spans="1:25" hidden="1">
      <c r="A201" s="89" t="s">
        <v>606</v>
      </c>
      <c r="F201" s="91"/>
      <c r="G201" s="91"/>
      <c r="M201" s="91"/>
      <c r="T201" s="91"/>
      <c r="X201" s="80"/>
    </row>
    <row r="202" spans="1:25">
      <c r="A202" s="93">
        <v>197</v>
      </c>
      <c r="B202" s="93">
        <v>1</v>
      </c>
      <c r="C202" s="93" t="s">
        <v>619</v>
      </c>
      <c r="D202" s="93">
        <v>99100</v>
      </c>
      <c r="E202" s="93" t="s">
        <v>583</v>
      </c>
      <c r="F202" s="91" t="s">
        <v>468</v>
      </c>
      <c r="G202" s="91" t="s">
        <v>584</v>
      </c>
      <c r="H202" s="93">
        <v>3</v>
      </c>
      <c r="I202" s="93" t="s">
        <v>33</v>
      </c>
      <c r="J202" s="91" t="s">
        <v>35</v>
      </c>
      <c r="K202" s="93" t="s">
        <v>10</v>
      </c>
      <c r="L202" s="93" t="s">
        <v>445</v>
      </c>
      <c r="M202" s="90" t="s">
        <v>602</v>
      </c>
      <c r="N202" s="93" t="s">
        <v>23</v>
      </c>
      <c r="O202" s="93" t="s">
        <v>23</v>
      </c>
      <c r="P202" s="93" t="s">
        <v>23</v>
      </c>
      <c r="Q202" s="93" t="s">
        <v>23</v>
      </c>
      <c r="R202" s="93" t="s">
        <v>23</v>
      </c>
      <c r="S202" s="93" t="s">
        <v>23</v>
      </c>
      <c r="T202" s="91" t="s">
        <v>23</v>
      </c>
      <c r="U202" s="93">
        <v>0</v>
      </c>
      <c r="V202" s="93">
        <v>0</v>
      </c>
      <c r="W202" s="91" t="s">
        <v>469</v>
      </c>
      <c r="X202" s="80" t="s">
        <v>20</v>
      </c>
      <c r="Y202" s="93" t="s">
        <v>1</v>
      </c>
    </row>
    <row r="203" spans="1:25">
      <c r="A203" s="93">
        <f>A202+1</f>
        <v>198</v>
      </c>
      <c r="B203" s="93">
        <v>1</v>
      </c>
      <c r="C203" s="93" t="s">
        <v>619</v>
      </c>
      <c r="D203" s="93">
        <v>99100</v>
      </c>
      <c r="E203" s="93" t="s">
        <v>595</v>
      </c>
      <c r="F203" s="91" t="s">
        <v>585</v>
      </c>
      <c r="G203" s="91" t="s">
        <v>586</v>
      </c>
      <c r="H203" s="93">
        <v>3</v>
      </c>
      <c r="I203" s="93" t="s">
        <v>33</v>
      </c>
      <c r="J203" s="91" t="s">
        <v>35</v>
      </c>
      <c r="K203" s="93" t="s">
        <v>10</v>
      </c>
      <c r="L203" s="93" t="s">
        <v>445</v>
      </c>
      <c r="M203" s="90" t="s">
        <v>602</v>
      </c>
      <c r="N203" s="93" t="s">
        <v>23</v>
      </c>
      <c r="O203" s="93" t="s">
        <v>23</v>
      </c>
      <c r="P203" s="93" t="s">
        <v>23</v>
      </c>
      <c r="Q203" s="93" t="s">
        <v>23</v>
      </c>
      <c r="R203" s="93" t="s">
        <v>23</v>
      </c>
      <c r="S203" s="93" t="s">
        <v>23</v>
      </c>
      <c r="T203" s="91" t="s">
        <v>23</v>
      </c>
      <c r="U203" s="93">
        <v>0</v>
      </c>
      <c r="V203" s="93">
        <v>0</v>
      </c>
      <c r="W203" s="91" t="s">
        <v>469</v>
      </c>
      <c r="X203" s="80" t="s">
        <v>20</v>
      </c>
      <c r="Y203" s="93" t="s">
        <v>1</v>
      </c>
    </row>
    <row r="204" spans="1:25">
      <c r="A204" s="93">
        <f t="shared" ref="A204:A267" si="4">A203+1</f>
        <v>199</v>
      </c>
      <c r="B204" s="93">
        <v>1</v>
      </c>
      <c r="C204" s="93" t="s">
        <v>619</v>
      </c>
      <c r="D204" s="93">
        <v>99100</v>
      </c>
      <c r="E204" s="93" t="s">
        <v>600</v>
      </c>
      <c r="F204" s="91" t="s">
        <v>587</v>
      </c>
      <c r="G204" s="91" t="s">
        <v>474</v>
      </c>
      <c r="H204" s="93">
        <v>3</v>
      </c>
      <c r="I204" s="93" t="s">
        <v>33</v>
      </c>
      <c r="J204" s="91" t="s">
        <v>35</v>
      </c>
      <c r="K204" s="93" t="s">
        <v>10</v>
      </c>
      <c r="L204" s="93" t="s">
        <v>445</v>
      </c>
      <c r="M204" s="90" t="s">
        <v>602</v>
      </c>
      <c r="N204" s="93" t="s">
        <v>23</v>
      </c>
      <c r="O204" s="93" t="s">
        <v>23</v>
      </c>
      <c r="P204" s="93" t="s">
        <v>23</v>
      </c>
      <c r="Q204" s="93" t="s">
        <v>23</v>
      </c>
      <c r="R204" s="93" t="s">
        <v>23</v>
      </c>
      <c r="S204" s="93" t="s">
        <v>23</v>
      </c>
      <c r="T204" s="91" t="s">
        <v>23</v>
      </c>
      <c r="U204" s="93">
        <v>0</v>
      </c>
      <c r="V204" s="93">
        <v>0</v>
      </c>
      <c r="W204" s="91" t="s">
        <v>469</v>
      </c>
      <c r="X204" s="80" t="s">
        <v>20</v>
      </c>
      <c r="Y204" s="93" t="s">
        <v>1</v>
      </c>
    </row>
    <row r="205" spans="1:25">
      <c r="A205" s="93">
        <f t="shared" si="4"/>
        <v>200</v>
      </c>
      <c r="B205" s="93">
        <v>11</v>
      </c>
      <c r="C205" s="93" t="s">
        <v>619</v>
      </c>
      <c r="D205" s="93">
        <v>99100</v>
      </c>
      <c r="E205" s="93" t="s">
        <v>583</v>
      </c>
      <c r="F205" s="91" t="s">
        <v>468</v>
      </c>
      <c r="G205" s="91" t="s">
        <v>584</v>
      </c>
      <c r="H205" s="93">
        <v>3</v>
      </c>
      <c r="I205" s="93" t="s">
        <v>33</v>
      </c>
      <c r="J205" s="91" t="s">
        <v>35</v>
      </c>
      <c r="K205" s="93" t="s">
        <v>10</v>
      </c>
      <c r="L205" s="93" t="s">
        <v>445</v>
      </c>
      <c r="M205" s="90" t="s">
        <v>602</v>
      </c>
      <c r="N205" s="93" t="s">
        <v>23</v>
      </c>
      <c r="O205" s="93" t="s">
        <v>23</v>
      </c>
      <c r="P205" s="93" t="s">
        <v>23</v>
      </c>
      <c r="Q205" s="93" t="s">
        <v>23</v>
      </c>
      <c r="R205" s="93" t="s">
        <v>23</v>
      </c>
      <c r="S205" s="93" t="s">
        <v>23</v>
      </c>
      <c r="T205" s="91" t="s">
        <v>23</v>
      </c>
      <c r="U205" s="93">
        <v>0</v>
      </c>
      <c r="V205" s="93">
        <v>0</v>
      </c>
      <c r="W205" s="91" t="s">
        <v>469</v>
      </c>
      <c r="X205" s="80" t="s">
        <v>450</v>
      </c>
      <c r="Y205" s="93" t="s">
        <v>1</v>
      </c>
    </row>
    <row r="206" spans="1:25">
      <c r="A206" s="93">
        <f t="shared" si="4"/>
        <v>201</v>
      </c>
      <c r="B206" s="93">
        <v>11</v>
      </c>
      <c r="C206" s="93" t="s">
        <v>619</v>
      </c>
      <c r="D206" s="93">
        <v>99100</v>
      </c>
      <c r="E206" s="93" t="s">
        <v>595</v>
      </c>
      <c r="F206" s="91" t="s">
        <v>585</v>
      </c>
      <c r="G206" s="91" t="s">
        <v>586</v>
      </c>
      <c r="H206" s="93">
        <v>3</v>
      </c>
      <c r="I206" s="93" t="s">
        <v>33</v>
      </c>
      <c r="J206" s="91" t="s">
        <v>35</v>
      </c>
      <c r="K206" s="93" t="s">
        <v>10</v>
      </c>
      <c r="L206" s="93" t="s">
        <v>445</v>
      </c>
      <c r="M206" s="90" t="s">
        <v>602</v>
      </c>
      <c r="N206" s="93" t="s">
        <v>23</v>
      </c>
      <c r="O206" s="93" t="s">
        <v>23</v>
      </c>
      <c r="P206" s="93" t="s">
        <v>23</v>
      </c>
      <c r="Q206" s="93" t="s">
        <v>23</v>
      </c>
      <c r="R206" s="93" t="s">
        <v>23</v>
      </c>
      <c r="S206" s="93" t="s">
        <v>23</v>
      </c>
      <c r="T206" s="91" t="s">
        <v>23</v>
      </c>
      <c r="U206" s="93">
        <v>0</v>
      </c>
      <c r="V206" s="93">
        <v>0</v>
      </c>
      <c r="W206" s="91" t="s">
        <v>469</v>
      </c>
      <c r="X206" s="80" t="s">
        <v>450</v>
      </c>
      <c r="Y206" s="93" t="s">
        <v>1</v>
      </c>
    </row>
    <row r="207" spans="1:25">
      <c r="A207" s="93">
        <f t="shared" si="4"/>
        <v>202</v>
      </c>
      <c r="B207" s="93">
        <v>11</v>
      </c>
      <c r="C207" s="93" t="s">
        <v>619</v>
      </c>
      <c r="D207" s="93">
        <v>99100</v>
      </c>
      <c r="E207" s="93" t="s">
        <v>600</v>
      </c>
      <c r="F207" s="91" t="s">
        <v>587</v>
      </c>
      <c r="G207" s="91" t="s">
        <v>474</v>
      </c>
      <c r="H207" s="93">
        <v>3</v>
      </c>
      <c r="I207" s="93" t="s">
        <v>33</v>
      </c>
      <c r="J207" s="91" t="s">
        <v>35</v>
      </c>
      <c r="K207" s="93" t="s">
        <v>10</v>
      </c>
      <c r="L207" s="93" t="s">
        <v>445</v>
      </c>
      <c r="M207" s="90" t="s">
        <v>602</v>
      </c>
      <c r="N207" s="93" t="s">
        <v>23</v>
      </c>
      <c r="O207" s="93" t="s">
        <v>23</v>
      </c>
      <c r="P207" s="93" t="s">
        <v>23</v>
      </c>
      <c r="Q207" s="93" t="s">
        <v>23</v>
      </c>
      <c r="R207" s="93" t="s">
        <v>23</v>
      </c>
      <c r="S207" s="93" t="s">
        <v>23</v>
      </c>
      <c r="T207" s="91" t="s">
        <v>23</v>
      </c>
      <c r="U207" s="93">
        <v>0</v>
      </c>
      <c r="V207" s="93">
        <v>0</v>
      </c>
      <c r="W207" s="91" t="s">
        <v>469</v>
      </c>
      <c r="X207" s="80" t="s">
        <v>450</v>
      </c>
      <c r="Y207" s="93" t="s">
        <v>1</v>
      </c>
    </row>
    <row r="208" spans="1:25">
      <c r="A208" s="93">
        <f t="shared" si="4"/>
        <v>203</v>
      </c>
      <c r="B208" s="93">
        <v>1</v>
      </c>
      <c r="C208" s="93" t="s">
        <v>619</v>
      </c>
      <c r="D208" s="93">
        <v>79100</v>
      </c>
      <c r="E208" s="93" t="s">
        <v>583</v>
      </c>
      <c r="F208" s="91" t="s">
        <v>468</v>
      </c>
      <c r="G208" s="91" t="s">
        <v>584</v>
      </c>
      <c r="H208" s="93">
        <v>3</v>
      </c>
      <c r="I208" s="93" t="s">
        <v>33</v>
      </c>
      <c r="J208" s="91" t="s">
        <v>35</v>
      </c>
      <c r="K208" s="93" t="s">
        <v>10</v>
      </c>
      <c r="L208" s="93" t="s">
        <v>445</v>
      </c>
      <c r="M208" s="90" t="s">
        <v>602</v>
      </c>
      <c r="N208" s="93" t="s">
        <v>23</v>
      </c>
      <c r="O208" s="93" t="s">
        <v>23</v>
      </c>
      <c r="P208" s="93" t="s">
        <v>23</v>
      </c>
      <c r="Q208" s="93" t="s">
        <v>23</v>
      </c>
      <c r="R208" s="93" t="s">
        <v>23</v>
      </c>
      <c r="S208" s="93" t="s">
        <v>23</v>
      </c>
      <c r="T208" s="91" t="s">
        <v>23</v>
      </c>
      <c r="U208" s="93">
        <v>0</v>
      </c>
      <c r="V208" s="93">
        <v>0</v>
      </c>
      <c r="W208" s="91" t="s">
        <v>469</v>
      </c>
      <c r="X208" s="80" t="s">
        <v>20</v>
      </c>
      <c r="Y208" s="93" t="s">
        <v>1</v>
      </c>
    </row>
    <row r="209" spans="1:25">
      <c r="A209" s="93">
        <f t="shared" si="4"/>
        <v>204</v>
      </c>
      <c r="B209" s="93">
        <v>1</v>
      </c>
      <c r="C209" s="93" t="s">
        <v>619</v>
      </c>
      <c r="D209" s="93">
        <v>79100</v>
      </c>
      <c r="E209" s="93" t="s">
        <v>595</v>
      </c>
      <c r="F209" s="91" t="s">
        <v>585</v>
      </c>
      <c r="G209" s="91" t="s">
        <v>586</v>
      </c>
      <c r="H209" s="93">
        <v>3</v>
      </c>
      <c r="I209" s="93" t="s">
        <v>33</v>
      </c>
      <c r="J209" s="91" t="s">
        <v>35</v>
      </c>
      <c r="K209" s="93" t="s">
        <v>10</v>
      </c>
      <c r="L209" s="93" t="s">
        <v>445</v>
      </c>
      <c r="M209" s="90" t="s">
        <v>602</v>
      </c>
      <c r="N209" s="93" t="s">
        <v>23</v>
      </c>
      <c r="O209" s="93" t="s">
        <v>23</v>
      </c>
      <c r="P209" s="93" t="s">
        <v>23</v>
      </c>
      <c r="Q209" s="93" t="s">
        <v>23</v>
      </c>
      <c r="R209" s="93" t="s">
        <v>23</v>
      </c>
      <c r="S209" s="93" t="s">
        <v>23</v>
      </c>
      <c r="T209" s="91" t="s">
        <v>23</v>
      </c>
      <c r="U209" s="93">
        <v>0</v>
      </c>
      <c r="V209" s="93">
        <v>0</v>
      </c>
      <c r="W209" s="91" t="s">
        <v>469</v>
      </c>
      <c r="X209" s="80" t="s">
        <v>20</v>
      </c>
      <c r="Y209" s="93" t="s">
        <v>1</v>
      </c>
    </row>
    <row r="210" spans="1:25">
      <c r="A210" s="93">
        <f t="shared" si="4"/>
        <v>205</v>
      </c>
      <c r="B210" s="93">
        <v>1</v>
      </c>
      <c r="C210" s="93" t="s">
        <v>619</v>
      </c>
      <c r="D210" s="93">
        <v>79100</v>
      </c>
      <c r="E210" s="93" t="s">
        <v>600</v>
      </c>
      <c r="F210" s="91" t="s">
        <v>587</v>
      </c>
      <c r="G210" s="91" t="s">
        <v>474</v>
      </c>
      <c r="H210" s="93">
        <v>3</v>
      </c>
      <c r="I210" s="93" t="s">
        <v>33</v>
      </c>
      <c r="J210" s="91" t="s">
        <v>35</v>
      </c>
      <c r="K210" s="93" t="s">
        <v>10</v>
      </c>
      <c r="L210" s="93" t="s">
        <v>445</v>
      </c>
      <c r="M210" s="90" t="s">
        <v>602</v>
      </c>
      <c r="N210" s="93" t="s">
        <v>23</v>
      </c>
      <c r="O210" s="93" t="s">
        <v>23</v>
      </c>
      <c r="P210" s="93" t="s">
        <v>23</v>
      </c>
      <c r="Q210" s="93" t="s">
        <v>23</v>
      </c>
      <c r="R210" s="93" t="s">
        <v>23</v>
      </c>
      <c r="S210" s="93" t="s">
        <v>23</v>
      </c>
      <c r="T210" s="91" t="s">
        <v>23</v>
      </c>
      <c r="U210" s="93">
        <v>0</v>
      </c>
      <c r="V210" s="93">
        <v>0</v>
      </c>
      <c r="W210" s="91" t="s">
        <v>469</v>
      </c>
      <c r="X210" s="80" t="s">
        <v>20</v>
      </c>
      <c r="Y210" s="93" t="s">
        <v>1</v>
      </c>
    </row>
    <row r="211" spans="1:25">
      <c r="A211" s="93">
        <f t="shared" si="4"/>
        <v>206</v>
      </c>
      <c r="B211" s="93">
        <v>11</v>
      </c>
      <c r="C211" s="93" t="s">
        <v>619</v>
      </c>
      <c r="D211" s="93">
        <v>79100</v>
      </c>
      <c r="E211" s="93" t="s">
        <v>583</v>
      </c>
      <c r="F211" s="91" t="s">
        <v>468</v>
      </c>
      <c r="G211" s="91" t="s">
        <v>584</v>
      </c>
      <c r="H211" s="93">
        <v>3</v>
      </c>
      <c r="I211" s="93" t="s">
        <v>33</v>
      </c>
      <c r="J211" s="91" t="s">
        <v>35</v>
      </c>
      <c r="K211" s="93" t="s">
        <v>10</v>
      </c>
      <c r="L211" s="93" t="s">
        <v>445</v>
      </c>
      <c r="M211" s="90" t="s">
        <v>602</v>
      </c>
      <c r="N211" s="93" t="s">
        <v>23</v>
      </c>
      <c r="O211" s="93" t="s">
        <v>23</v>
      </c>
      <c r="P211" s="93" t="s">
        <v>23</v>
      </c>
      <c r="Q211" s="93" t="s">
        <v>23</v>
      </c>
      <c r="R211" s="93" t="s">
        <v>23</v>
      </c>
      <c r="S211" s="93" t="s">
        <v>23</v>
      </c>
      <c r="T211" s="91" t="s">
        <v>23</v>
      </c>
      <c r="U211" s="93">
        <v>0</v>
      </c>
      <c r="V211" s="93">
        <v>0</v>
      </c>
      <c r="W211" s="91" t="s">
        <v>469</v>
      </c>
      <c r="X211" s="80" t="s">
        <v>450</v>
      </c>
      <c r="Y211" s="93" t="s">
        <v>1</v>
      </c>
    </row>
    <row r="212" spans="1:25">
      <c r="A212" s="93">
        <f t="shared" si="4"/>
        <v>207</v>
      </c>
      <c r="B212" s="93">
        <v>11</v>
      </c>
      <c r="C212" s="93" t="s">
        <v>619</v>
      </c>
      <c r="D212" s="93">
        <v>79100</v>
      </c>
      <c r="E212" s="93" t="s">
        <v>595</v>
      </c>
      <c r="F212" s="91" t="s">
        <v>585</v>
      </c>
      <c r="G212" s="91" t="s">
        <v>586</v>
      </c>
      <c r="H212" s="93">
        <v>3</v>
      </c>
      <c r="I212" s="93" t="s">
        <v>33</v>
      </c>
      <c r="J212" s="91" t="s">
        <v>35</v>
      </c>
      <c r="K212" s="93" t="s">
        <v>10</v>
      </c>
      <c r="L212" s="93" t="s">
        <v>445</v>
      </c>
      <c r="M212" s="90" t="s">
        <v>602</v>
      </c>
      <c r="N212" s="93" t="s">
        <v>23</v>
      </c>
      <c r="O212" s="93" t="s">
        <v>23</v>
      </c>
      <c r="P212" s="93" t="s">
        <v>23</v>
      </c>
      <c r="Q212" s="93" t="s">
        <v>23</v>
      </c>
      <c r="R212" s="93" t="s">
        <v>23</v>
      </c>
      <c r="S212" s="93" t="s">
        <v>23</v>
      </c>
      <c r="T212" s="91" t="s">
        <v>23</v>
      </c>
      <c r="U212" s="93">
        <v>0</v>
      </c>
      <c r="V212" s="93">
        <v>0</v>
      </c>
      <c r="W212" s="91" t="s">
        <v>469</v>
      </c>
      <c r="X212" s="80" t="s">
        <v>450</v>
      </c>
      <c r="Y212" s="93" t="s">
        <v>1</v>
      </c>
    </row>
    <row r="213" spans="1:25">
      <c r="A213" s="93">
        <f t="shared" si="4"/>
        <v>208</v>
      </c>
      <c r="B213" s="93">
        <v>11</v>
      </c>
      <c r="C213" s="93" t="s">
        <v>619</v>
      </c>
      <c r="D213" s="93">
        <v>79100</v>
      </c>
      <c r="E213" s="93" t="s">
        <v>600</v>
      </c>
      <c r="F213" s="91" t="s">
        <v>587</v>
      </c>
      <c r="G213" s="91" t="s">
        <v>474</v>
      </c>
      <c r="H213" s="93">
        <v>3</v>
      </c>
      <c r="I213" s="93" t="s">
        <v>33</v>
      </c>
      <c r="J213" s="91" t="s">
        <v>35</v>
      </c>
      <c r="K213" s="93" t="s">
        <v>10</v>
      </c>
      <c r="L213" s="93" t="s">
        <v>445</v>
      </c>
      <c r="M213" s="90" t="s">
        <v>602</v>
      </c>
      <c r="N213" s="93" t="s">
        <v>23</v>
      </c>
      <c r="O213" s="93" t="s">
        <v>23</v>
      </c>
      <c r="P213" s="93" t="s">
        <v>23</v>
      </c>
      <c r="Q213" s="93" t="s">
        <v>23</v>
      </c>
      <c r="R213" s="93" t="s">
        <v>23</v>
      </c>
      <c r="S213" s="93" t="s">
        <v>23</v>
      </c>
      <c r="T213" s="91" t="s">
        <v>23</v>
      </c>
      <c r="U213" s="93">
        <v>0</v>
      </c>
      <c r="V213" s="93">
        <v>0</v>
      </c>
      <c r="W213" s="91" t="s">
        <v>469</v>
      </c>
      <c r="X213" s="80" t="s">
        <v>450</v>
      </c>
      <c r="Y213" s="93" t="s">
        <v>1</v>
      </c>
    </row>
    <row r="214" spans="1:25">
      <c r="A214" s="93">
        <f t="shared" si="4"/>
        <v>209</v>
      </c>
      <c r="B214" s="93">
        <v>1</v>
      </c>
      <c r="C214" s="93" t="s">
        <v>619</v>
      </c>
      <c r="D214" s="93">
        <v>99100</v>
      </c>
      <c r="E214" s="93" t="s">
        <v>583</v>
      </c>
      <c r="F214" s="91" t="s">
        <v>468</v>
      </c>
      <c r="G214" s="91" t="s">
        <v>584</v>
      </c>
      <c r="H214" s="93">
        <v>3</v>
      </c>
      <c r="I214" s="93" t="s">
        <v>33</v>
      </c>
      <c r="J214" s="91" t="s">
        <v>35</v>
      </c>
      <c r="K214" s="93" t="s">
        <v>10</v>
      </c>
      <c r="L214" s="93" t="s">
        <v>445</v>
      </c>
      <c r="M214" s="90" t="s">
        <v>603</v>
      </c>
      <c r="N214" s="93" t="s">
        <v>23</v>
      </c>
      <c r="O214" s="93" t="s">
        <v>23</v>
      </c>
      <c r="P214" s="93" t="s">
        <v>23</v>
      </c>
      <c r="Q214" s="93" t="s">
        <v>23</v>
      </c>
      <c r="R214" s="93" t="s">
        <v>23</v>
      </c>
      <c r="S214" s="93" t="s">
        <v>23</v>
      </c>
      <c r="T214" s="91" t="s">
        <v>23</v>
      </c>
      <c r="U214" s="93">
        <v>0</v>
      </c>
      <c r="V214" s="93">
        <v>0</v>
      </c>
      <c r="W214" s="91" t="s">
        <v>469</v>
      </c>
      <c r="X214" s="80" t="s">
        <v>20</v>
      </c>
      <c r="Y214" s="93" t="s">
        <v>1</v>
      </c>
    </row>
    <row r="215" spans="1:25">
      <c r="A215" s="93">
        <f t="shared" si="4"/>
        <v>210</v>
      </c>
      <c r="B215" s="93">
        <v>1</v>
      </c>
      <c r="C215" s="93" t="s">
        <v>619</v>
      </c>
      <c r="D215" s="93">
        <v>99100</v>
      </c>
      <c r="E215" s="93" t="s">
        <v>595</v>
      </c>
      <c r="F215" s="91" t="s">
        <v>585</v>
      </c>
      <c r="G215" s="91" t="s">
        <v>586</v>
      </c>
      <c r="H215" s="93">
        <v>3</v>
      </c>
      <c r="I215" s="93" t="s">
        <v>33</v>
      </c>
      <c r="J215" s="91" t="s">
        <v>35</v>
      </c>
      <c r="K215" s="93" t="s">
        <v>10</v>
      </c>
      <c r="L215" s="93" t="s">
        <v>445</v>
      </c>
      <c r="M215" s="90" t="s">
        <v>603</v>
      </c>
      <c r="N215" s="93" t="s">
        <v>23</v>
      </c>
      <c r="O215" s="93" t="s">
        <v>23</v>
      </c>
      <c r="P215" s="93" t="s">
        <v>23</v>
      </c>
      <c r="Q215" s="93" t="s">
        <v>23</v>
      </c>
      <c r="R215" s="93" t="s">
        <v>23</v>
      </c>
      <c r="S215" s="93" t="s">
        <v>23</v>
      </c>
      <c r="T215" s="91" t="s">
        <v>23</v>
      </c>
      <c r="U215" s="93">
        <v>0</v>
      </c>
      <c r="V215" s="93">
        <v>0</v>
      </c>
      <c r="W215" s="91" t="s">
        <v>469</v>
      </c>
      <c r="X215" s="80" t="s">
        <v>20</v>
      </c>
      <c r="Y215" s="93" t="s">
        <v>1</v>
      </c>
    </row>
    <row r="216" spans="1:25">
      <c r="A216" s="93">
        <f t="shared" si="4"/>
        <v>211</v>
      </c>
      <c r="B216" s="93">
        <v>1</v>
      </c>
      <c r="C216" s="93" t="s">
        <v>619</v>
      </c>
      <c r="D216" s="93">
        <v>99100</v>
      </c>
      <c r="E216" s="93" t="s">
        <v>600</v>
      </c>
      <c r="F216" s="91" t="s">
        <v>587</v>
      </c>
      <c r="G216" s="91" t="s">
        <v>474</v>
      </c>
      <c r="H216" s="93">
        <v>3</v>
      </c>
      <c r="I216" s="93" t="s">
        <v>33</v>
      </c>
      <c r="J216" s="91" t="s">
        <v>35</v>
      </c>
      <c r="K216" s="93" t="s">
        <v>10</v>
      </c>
      <c r="L216" s="93" t="s">
        <v>445</v>
      </c>
      <c r="M216" s="90" t="s">
        <v>603</v>
      </c>
      <c r="N216" s="93" t="s">
        <v>23</v>
      </c>
      <c r="O216" s="93" t="s">
        <v>23</v>
      </c>
      <c r="P216" s="93" t="s">
        <v>23</v>
      </c>
      <c r="Q216" s="93" t="s">
        <v>23</v>
      </c>
      <c r="R216" s="93" t="s">
        <v>23</v>
      </c>
      <c r="S216" s="93" t="s">
        <v>23</v>
      </c>
      <c r="T216" s="91" t="s">
        <v>23</v>
      </c>
      <c r="U216" s="93">
        <v>0</v>
      </c>
      <c r="V216" s="93">
        <v>0</v>
      </c>
      <c r="W216" s="91" t="s">
        <v>469</v>
      </c>
      <c r="X216" s="80" t="s">
        <v>20</v>
      </c>
      <c r="Y216" s="93" t="s">
        <v>1</v>
      </c>
    </row>
    <row r="217" spans="1:25">
      <c r="A217" s="93">
        <f t="shared" si="4"/>
        <v>212</v>
      </c>
      <c r="B217" s="93">
        <v>11</v>
      </c>
      <c r="C217" s="93" t="s">
        <v>619</v>
      </c>
      <c r="D217" s="93">
        <v>99100</v>
      </c>
      <c r="E217" s="93" t="s">
        <v>583</v>
      </c>
      <c r="F217" s="91" t="s">
        <v>468</v>
      </c>
      <c r="G217" s="91" t="s">
        <v>584</v>
      </c>
      <c r="H217" s="93">
        <v>3</v>
      </c>
      <c r="I217" s="93" t="s">
        <v>33</v>
      </c>
      <c r="J217" s="91" t="s">
        <v>35</v>
      </c>
      <c r="K217" s="93" t="s">
        <v>10</v>
      </c>
      <c r="L217" s="93" t="s">
        <v>445</v>
      </c>
      <c r="M217" s="90" t="s">
        <v>603</v>
      </c>
      <c r="N217" s="93" t="s">
        <v>23</v>
      </c>
      <c r="O217" s="93" t="s">
        <v>23</v>
      </c>
      <c r="P217" s="93" t="s">
        <v>23</v>
      </c>
      <c r="Q217" s="93" t="s">
        <v>23</v>
      </c>
      <c r="R217" s="93" t="s">
        <v>23</v>
      </c>
      <c r="S217" s="93" t="s">
        <v>23</v>
      </c>
      <c r="T217" s="91" t="s">
        <v>23</v>
      </c>
      <c r="U217" s="93">
        <v>0</v>
      </c>
      <c r="V217" s="93">
        <v>0</v>
      </c>
      <c r="W217" s="91" t="s">
        <v>469</v>
      </c>
      <c r="X217" s="80" t="s">
        <v>450</v>
      </c>
      <c r="Y217" s="93" t="s">
        <v>1</v>
      </c>
    </row>
    <row r="218" spans="1:25">
      <c r="A218" s="93">
        <f t="shared" si="4"/>
        <v>213</v>
      </c>
      <c r="B218" s="93">
        <v>11</v>
      </c>
      <c r="C218" s="93" t="s">
        <v>619</v>
      </c>
      <c r="D218" s="93">
        <v>99100</v>
      </c>
      <c r="E218" s="93" t="s">
        <v>595</v>
      </c>
      <c r="F218" s="91" t="s">
        <v>585</v>
      </c>
      <c r="G218" s="91" t="s">
        <v>586</v>
      </c>
      <c r="H218" s="93">
        <v>3</v>
      </c>
      <c r="I218" s="93" t="s">
        <v>33</v>
      </c>
      <c r="J218" s="91" t="s">
        <v>35</v>
      </c>
      <c r="K218" s="93" t="s">
        <v>10</v>
      </c>
      <c r="L218" s="93" t="s">
        <v>445</v>
      </c>
      <c r="M218" s="90" t="s">
        <v>603</v>
      </c>
      <c r="N218" s="93" t="s">
        <v>23</v>
      </c>
      <c r="O218" s="93" t="s">
        <v>23</v>
      </c>
      <c r="P218" s="93" t="s">
        <v>23</v>
      </c>
      <c r="Q218" s="93" t="s">
        <v>23</v>
      </c>
      <c r="R218" s="93" t="s">
        <v>23</v>
      </c>
      <c r="S218" s="93" t="s">
        <v>23</v>
      </c>
      <c r="T218" s="91" t="s">
        <v>23</v>
      </c>
      <c r="U218" s="93">
        <v>0</v>
      </c>
      <c r="V218" s="93">
        <v>0</v>
      </c>
      <c r="W218" s="91" t="s">
        <v>469</v>
      </c>
      <c r="X218" s="80" t="s">
        <v>450</v>
      </c>
      <c r="Y218" s="93" t="s">
        <v>1</v>
      </c>
    </row>
    <row r="219" spans="1:25">
      <c r="A219" s="93">
        <f t="shared" si="4"/>
        <v>214</v>
      </c>
      <c r="B219" s="93">
        <v>11</v>
      </c>
      <c r="C219" s="93" t="s">
        <v>619</v>
      </c>
      <c r="D219" s="93">
        <v>99100</v>
      </c>
      <c r="E219" s="93" t="s">
        <v>600</v>
      </c>
      <c r="F219" s="91" t="s">
        <v>587</v>
      </c>
      <c r="G219" s="91" t="s">
        <v>474</v>
      </c>
      <c r="H219" s="93">
        <v>3</v>
      </c>
      <c r="I219" s="93" t="s">
        <v>33</v>
      </c>
      <c r="J219" s="91" t="s">
        <v>35</v>
      </c>
      <c r="K219" s="93" t="s">
        <v>10</v>
      </c>
      <c r="L219" s="93" t="s">
        <v>445</v>
      </c>
      <c r="M219" s="90" t="s">
        <v>603</v>
      </c>
      <c r="N219" s="93" t="s">
        <v>23</v>
      </c>
      <c r="O219" s="93" t="s">
        <v>23</v>
      </c>
      <c r="P219" s="93" t="s">
        <v>23</v>
      </c>
      <c r="Q219" s="93" t="s">
        <v>23</v>
      </c>
      <c r="R219" s="93" t="s">
        <v>23</v>
      </c>
      <c r="S219" s="93" t="s">
        <v>23</v>
      </c>
      <c r="T219" s="91" t="s">
        <v>23</v>
      </c>
      <c r="U219" s="93">
        <v>0</v>
      </c>
      <c r="V219" s="93">
        <v>0</v>
      </c>
      <c r="W219" s="91" t="s">
        <v>469</v>
      </c>
      <c r="X219" s="80" t="s">
        <v>450</v>
      </c>
      <c r="Y219" s="93" t="s">
        <v>1</v>
      </c>
    </row>
    <row r="220" spans="1:25">
      <c r="A220" s="93">
        <f t="shared" si="4"/>
        <v>215</v>
      </c>
      <c r="B220" s="93">
        <v>1</v>
      </c>
      <c r="C220" s="93" t="s">
        <v>619</v>
      </c>
      <c r="D220" s="93">
        <v>79100</v>
      </c>
      <c r="E220" s="93" t="s">
        <v>583</v>
      </c>
      <c r="F220" s="91" t="s">
        <v>468</v>
      </c>
      <c r="G220" s="91" t="s">
        <v>584</v>
      </c>
      <c r="H220" s="93">
        <v>3</v>
      </c>
      <c r="I220" s="93" t="s">
        <v>33</v>
      </c>
      <c r="J220" s="91" t="s">
        <v>35</v>
      </c>
      <c r="K220" s="93" t="s">
        <v>10</v>
      </c>
      <c r="L220" s="93" t="s">
        <v>445</v>
      </c>
      <c r="M220" s="90" t="s">
        <v>603</v>
      </c>
      <c r="N220" s="93" t="s">
        <v>23</v>
      </c>
      <c r="O220" s="93" t="s">
        <v>23</v>
      </c>
      <c r="P220" s="93" t="s">
        <v>23</v>
      </c>
      <c r="Q220" s="93" t="s">
        <v>23</v>
      </c>
      <c r="R220" s="93" t="s">
        <v>23</v>
      </c>
      <c r="S220" s="93" t="s">
        <v>23</v>
      </c>
      <c r="T220" s="91" t="s">
        <v>23</v>
      </c>
      <c r="U220" s="93">
        <v>0</v>
      </c>
      <c r="V220" s="93">
        <v>0</v>
      </c>
      <c r="W220" s="91" t="s">
        <v>469</v>
      </c>
      <c r="X220" s="80" t="s">
        <v>20</v>
      </c>
      <c r="Y220" s="93" t="s">
        <v>1</v>
      </c>
    </row>
    <row r="221" spans="1:25">
      <c r="A221" s="93">
        <f t="shared" si="4"/>
        <v>216</v>
      </c>
      <c r="B221" s="93">
        <v>1</v>
      </c>
      <c r="C221" s="93" t="s">
        <v>619</v>
      </c>
      <c r="D221" s="93">
        <v>79100</v>
      </c>
      <c r="E221" s="93" t="s">
        <v>595</v>
      </c>
      <c r="F221" s="91" t="s">
        <v>585</v>
      </c>
      <c r="G221" s="91" t="s">
        <v>586</v>
      </c>
      <c r="H221" s="93">
        <v>3</v>
      </c>
      <c r="I221" s="93" t="s">
        <v>33</v>
      </c>
      <c r="J221" s="91" t="s">
        <v>35</v>
      </c>
      <c r="K221" s="93" t="s">
        <v>10</v>
      </c>
      <c r="L221" s="93" t="s">
        <v>445</v>
      </c>
      <c r="M221" s="90" t="s">
        <v>603</v>
      </c>
      <c r="N221" s="93" t="s">
        <v>23</v>
      </c>
      <c r="O221" s="93" t="s">
        <v>23</v>
      </c>
      <c r="P221" s="93" t="s">
        <v>23</v>
      </c>
      <c r="Q221" s="93" t="s">
        <v>23</v>
      </c>
      <c r="R221" s="93" t="s">
        <v>23</v>
      </c>
      <c r="S221" s="93" t="s">
        <v>23</v>
      </c>
      <c r="T221" s="91" t="s">
        <v>23</v>
      </c>
      <c r="U221" s="93">
        <v>0</v>
      </c>
      <c r="V221" s="93">
        <v>0</v>
      </c>
      <c r="W221" s="91" t="s">
        <v>469</v>
      </c>
      <c r="X221" s="80" t="s">
        <v>20</v>
      </c>
      <c r="Y221" s="93" t="s">
        <v>1</v>
      </c>
    </row>
    <row r="222" spans="1:25">
      <c r="A222" s="93">
        <f t="shared" si="4"/>
        <v>217</v>
      </c>
      <c r="B222" s="93">
        <v>1</v>
      </c>
      <c r="C222" s="93" t="s">
        <v>619</v>
      </c>
      <c r="D222" s="93">
        <v>79100</v>
      </c>
      <c r="E222" s="93" t="s">
        <v>600</v>
      </c>
      <c r="F222" s="91" t="s">
        <v>587</v>
      </c>
      <c r="G222" s="91" t="s">
        <v>474</v>
      </c>
      <c r="H222" s="93">
        <v>3</v>
      </c>
      <c r="I222" s="93" t="s">
        <v>33</v>
      </c>
      <c r="J222" s="91" t="s">
        <v>35</v>
      </c>
      <c r="K222" s="93" t="s">
        <v>10</v>
      </c>
      <c r="L222" s="93" t="s">
        <v>445</v>
      </c>
      <c r="M222" s="90" t="s">
        <v>603</v>
      </c>
      <c r="N222" s="93" t="s">
        <v>23</v>
      </c>
      <c r="O222" s="93" t="s">
        <v>23</v>
      </c>
      <c r="P222" s="93" t="s">
        <v>23</v>
      </c>
      <c r="Q222" s="93" t="s">
        <v>23</v>
      </c>
      <c r="R222" s="93" t="s">
        <v>23</v>
      </c>
      <c r="S222" s="93" t="s">
        <v>23</v>
      </c>
      <c r="T222" s="91" t="s">
        <v>23</v>
      </c>
      <c r="U222" s="93">
        <v>0</v>
      </c>
      <c r="V222" s="93">
        <v>0</v>
      </c>
      <c r="W222" s="91" t="s">
        <v>469</v>
      </c>
      <c r="X222" s="80" t="s">
        <v>20</v>
      </c>
      <c r="Y222" s="93" t="s">
        <v>1</v>
      </c>
    </row>
    <row r="223" spans="1:25">
      <c r="A223" s="93">
        <f t="shared" si="4"/>
        <v>218</v>
      </c>
      <c r="B223" s="93">
        <v>11</v>
      </c>
      <c r="C223" s="93" t="s">
        <v>619</v>
      </c>
      <c r="D223" s="93">
        <v>79100</v>
      </c>
      <c r="E223" s="93" t="s">
        <v>583</v>
      </c>
      <c r="F223" s="91" t="s">
        <v>468</v>
      </c>
      <c r="G223" s="91" t="s">
        <v>584</v>
      </c>
      <c r="H223" s="93">
        <v>3</v>
      </c>
      <c r="I223" s="93" t="s">
        <v>33</v>
      </c>
      <c r="J223" s="91" t="s">
        <v>35</v>
      </c>
      <c r="K223" s="93" t="s">
        <v>10</v>
      </c>
      <c r="L223" s="93" t="s">
        <v>445</v>
      </c>
      <c r="M223" s="90" t="s">
        <v>603</v>
      </c>
      <c r="N223" s="93" t="s">
        <v>23</v>
      </c>
      <c r="O223" s="93" t="s">
        <v>23</v>
      </c>
      <c r="P223" s="93" t="s">
        <v>23</v>
      </c>
      <c r="Q223" s="93" t="s">
        <v>23</v>
      </c>
      <c r="R223" s="93" t="s">
        <v>23</v>
      </c>
      <c r="S223" s="93" t="s">
        <v>23</v>
      </c>
      <c r="T223" s="91" t="s">
        <v>23</v>
      </c>
      <c r="U223" s="93">
        <v>0</v>
      </c>
      <c r="V223" s="93">
        <v>0</v>
      </c>
      <c r="W223" s="91" t="s">
        <v>469</v>
      </c>
      <c r="X223" s="80" t="s">
        <v>450</v>
      </c>
      <c r="Y223" s="93" t="s">
        <v>1</v>
      </c>
    </row>
    <row r="224" spans="1:25">
      <c r="A224" s="93">
        <f t="shared" si="4"/>
        <v>219</v>
      </c>
      <c r="B224" s="93">
        <v>11</v>
      </c>
      <c r="C224" s="93" t="s">
        <v>619</v>
      </c>
      <c r="D224" s="93">
        <v>79100</v>
      </c>
      <c r="E224" s="93" t="s">
        <v>595</v>
      </c>
      <c r="F224" s="91" t="s">
        <v>585</v>
      </c>
      <c r="G224" s="91" t="s">
        <v>586</v>
      </c>
      <c r="H224" s="93">
        <v>3</v>
      </c>
      <c r="I224" s="93" t="s">
        <v>33</v>
      </c>
      <c r="J224" s="91" t="s">
        <v>35</v>
      </c>
      <c r="K224" s="93" t="s">
        <v>10</v>
      </c>
      <c r="L224" s="93" t="s">
        <v>445</v>
      </c>
      <c r="M224" s="90" t="s">
        <v>603</v>
      </c>
      <c r="N224" s="93" t="s">
        <v>23</v>
      </c>
      <c r="O224" s="93" t="s">
        <v>23</v>
      </c>
      <c r="P224" s="93" t="s">
        <v>23</v>
      </c>
      <c r="Q224" s="93" t="s">
        <v>23</v>
      </c>
      <c r="R224" s="93" t="s">
        <v>23</v>
      </c>
      <c r="S224" s="93" t="s">
        <v>23</v>
      </c>
      <c r="T224" s="91" t="s">
        <v>23</v>
      </c>
      <c r="U224" s="93">
        <v>0</v>
      </c>
      <c r="V224" s="93">
        <v>0</v>
      </c>
      <c r="W224" s="91" t="s">
        <v>469</v>
      </c>
      <c r="X224" s="80" t="s">
        <v>450</v>
      </c>
      <c r="Y224" s="93" t="s">
        <v>1</v>
      </c>
    </row>
    <row r="225" spans="1:25">
      <c r="A225" s="93">
        <f t="shared" si="4"/>
        <v>220</v>
      </c>
      <c r="B225" s="93">
        <v>11</v>
      </c>
      <c r="C225" s="93" t="s">
        <v>619</v>
      </c>
      <c r="D225" s="93">
        <v>79100</v>
      </c>
      <c r="E225" s="93" t="s">
        <v>600</v>
      </c>
      <c r="F225" s="91" t="s">
        <v>587</v>
      </c>
      <c r="G225" s="91" t="s">
        <v>474</v>
      </c>
      <c r="H225" s="93">
        <v>3</v>
      </c>
      <c r="I225" s="93" t="s">
        <v>33</v>
      </c>
      <c r="J225" s="91" t="s">
        <v>35</v>
      </c>
      <c r="K225" s="93" t="s">
        <v>10</v>
      </c>
      <c r="L225" s="93" t="s">
        <v>445</v>
      </c>
      <c r="M225" s="90" t="s">
        <v>603</v>
      </c>
      <c r="N225" s="93" t="s">
        <v>23</v>
      </c>
      <c r="O225" s="93" t="s">
        <v>23</v>
      </c>
      <c r="P225" s="93" t="s">
        <v>23</v>
      </c>
      <c r="Q225" s="93" t="s">
        <v>23</v>
      </c>
      <c r="R225" s="93" t="s">
        <v>23</v>
      </c>
      <c r="S225" s="93" t="s">
        <v>23</v>
      </c>
      <c r="T225" s="91" t="s">
        <v>23</v>
      </c>
      <c r="U225" s="93">
        <v>0</v>
      </c>
      <c r="V225" s="93">
        <v>0</v>
      </c>
      <c r="W225" s="91" t="s">
        <v>469</v>
      </c>
      <c r="X225" s="80" t="s">
        <v>450</v>
      </c>
      <c r="Y225" s="93" t="s">
        <v>1</v>
      </c>
    </row>
    <row r="226" spans="1:25">
      <c r="A226" s="93">
        <f t="shared" si="4"/>
        <v>221</v>
      </c>
      <c r="B226" s="93">
        <v>1</v>
      </c>
      <c r="C226" s="93" t="s">
        <v>619</v>
      </c>
      <c r="D226" s="93">
        <v>99100</v>
      </c>
      <c r="E226" s="93" t="s">
        <v>583</v>
      </c>
      <c r="F226" s="91" t="s">
        <v>468</v>
      </c>
      <c r="G226" s="91" t="s">
        <v>584</v>
      </c>
      <c r="H226" s="93">
        <v>3</v>
      </c>
      <c r="I226" s="93" t="s">
        <v>33</v>
      </c>
      <c r="J226" s="91" t="s">
        <v>35</v>
      </c>
      <c r="K226" s="93" t="s">
        <v>10</v>
      </c>
      <c r="L226" s="93" t="s">
        <v>445</v>
      </c>
      <c r="M226" s="90" t="s">
        <v>604</v>
      </c>
      <c r="N226" s="93" t="s">
        <v>23</v>
      </c>
      <c r="O226" s="93" t="s">
        <v>23</v>
      </c>
      <c r="P226" s="93" t="s">
        <v>23</v>
      </c>
      <c r="Q226" s="93" t="s">
        <v>23</v>
      </c>
      <c r="R226" s="93" t="s">
        <v>23</v>
      </c>
      <c r="S226" s="93" t="s">
        <v>23</v>
      </c>
      <c r="T226" s="91" t="s">
        <v>23</v>
      </c>
      <c r="U226" s="93">
        <v>0</v>
      </c>
      <c r="V226" s="93">
        <v>0</v>
      </c>
      <c r="W226" s="91" t="s">
        <v>469</v>
      </c>
      <c r="X226" s="80" t="s">
        <v>20</v>
      </c>
      <c r="Y226" s="93" t="s">
        <v>1</v>
      </c>
    </row>
    <row r="227" spans="1:25">
      <c r="A227" s="93">
        <f t="shared" si="4"/>
        <v>222</v>
      </c>
      <c r="B227" s="93">
        <v>1</v>
      </c>
      <c r="C227" s="93" t="s">
        <v>619</v>
      </c>
      <c r="D227" s="93">
        <v>99100</v>
      </c>
      <c r="E227" s="93" t="s">
        <v>595</v>
      </c>
      <c r="F227" s="91" t="s">
        <v>585</v>
      </c>
      <c r="G227" s="91" t="s">
        <v>586</v>
      </c>
      <c r="H227" s="93">
        <v>3</v>
      </c>
      <c r="I227" s="93" t="s">
        <v>33</v>
      </c>
      <c r="J227" s="91" t="s">
        <v>35</v>
      </c>
      <c r="K227" s="93" t="s">
        <v>10</v>
      </c>
      <c r="L227" s="93" t="s">
        <v>445</v>
      </c>
      <c r="M227" s="90" t="s">
        <v>604</v>
      </c>
      <c r="N227" s="93" t="s">
        <v>23</v>
      </c>
      <c r="O227" s="93" t="s">
        <v>23</v>
      </c>
      <c r="P227" s="93" t="s">
        <v>23</v>
      </c>
      <c r="Q227" s="93" t="s">
        <v>23</v>
      </c>
      <c r="R227" s="93" t="s">
        <v>23</v>
      </c>
      <c r="S227" s="93" t="s">
        <v>23</v>
      </c>
      <c r="T227" s="91" t="s">
        <v>23</v>
      </c>
      <c r="U227" s="93">
        <v>0</v>
      </c>
      <c r="V227" s="93">
        <v>0</v>
      </c>
      <c r="W227" s="91" t="s">
        <v>469</v>
      </c>
      <c r="X227" s="80" t="s">
        <v>20</v>
      </c>
      <c r="Y227" s="93" t="s">
        <v>1</v>
      </c>
    </row>
    <row r="228" spans="1:25">
      <c r="A228" s="93">
        <f t="shared" si="4"/>
        <v>223</v>
      </c>
      <c r="B228" s="93">
        <v>1</v>
      </c>
      <c r="C228" s="93" t="s">
        <v>619</v>
      </c>
      <c r="D228" s="93">
        <v>99100</v>
      </c>
      <c r="E228" s="93" t="s">
        <v>600</v>
      </c>
      <c r="F228" s="91" t="s">
        <v>587</v>
      </c>
      <c r="G228" s="91" t="s">
        <v>474</v>
      </c>
      <c r="H228" s="93">
        <v>3</v>
      </c>
      <c r="I228" s="93" t="s">
        <v>33</v>
      </c>
      <c r="J228" s="91" t="s">
        <v>35</v>
      </c>
      <c r="K228" s="93" t="s">
        <v>10</v>
      </c>
      <c r="L228" s="93" t="s">
        <v>445</v>
      </c>
      <c r="M228" s="90" t="s">
        <v>604</v>
      </c>
      <c r="N228" s="93" t="s">
        <v>23</v>
      </c>
      <c r="O228" s="93" t="s">
        <v>23</v>
      </c>
      <c r="P228" s="93" t="s">
        <v>23</v>
      </c>
      <c r="Q228" s="93" t="s">
        <v>23</v>
      </c>
      <c r="R228" s="93" t="s">
        <v>23</v>
      </c>
      <c r="S228" s="93" t="s">
        <v>23</v>
      </c>
      <c r="T228" s="91" t="s">
        <v>23</v>
      </c>
      <c r="U228" s="93">
        <v>0</v>
      </c>
      <c r="V228" s="93">
        <v>0</v>
      </c>
      <c r="W228" s="91" t="s">
        <v>469</v>
      </c>
      <c r="X228" s="80" t="s">
        <v>20</v>
      </c>
      <c r="Y228" s="93" t="s">
        <v>1</v>
      </c>
    </row>
    <row r="229" spans="1:25">
      <c r="A229" s="93">
        <f t="shared" si="4"/>
        <v>224</v>
      </c>
      <c r="B229" s="93">
        <v>11</v>
      </c>
      <c r="C229" s="93" t="s">
        <v>619</v>
      </c>
      <c r="D229" s="93">
        <v>99100</v>
      </c>
      <c r="E229" s="93" t="s">
        <v>583</v>
      </c>
      <c r="F229" s="91" t="s">
        <v>468</v>
      </c>
      <c r="G229" s="91" t="s">
        <v>584</v>
      </c>
      <c r="H229" s="93">
        <v>3</v>
      </c>
      <c r="I229" s="93" t="s">
        <v>33</v>
      </c>
      <c r="J229" s="91" t="s">
        <v>35</v>
      </c>
      <c r="K229" s="93" t="s">
        <v>10</v>
      </c>
      <c r="L229" s="93" t="s">
        <v>445</v>
      </c>
      <c r="M229" s="90" t="s">
        <v>604</v>
      </c>
      <c r="N229" s="93" t="s">
        <v>23</v>
      </c>
      <c r="O229" s="93" t="s">
        <v>23</v>
      </c>
      <c r="P229" s="93" t="s">
        <v>23</v>
      </c>
      <c r="Q229" s="93" t="s">
        <v>23</v>
      </c>
      <c r="R229" s="93" t="s">
        <v>23</v>
      </c>
      <c r="S229" s="93" t="s">
        <v>23</v>
      </c>
      <c r="T229" s="91" t="s">
        <v>23</v>
      </c>
      <c r="U229" s="93">
        <v>0</v>
      </c>
      <c r="V229" s="93">
        <v>0</v>
      </c>
      <c r="W229" s="91" t="s">
        <v>469</v>
      </c>
      <c r="X229" s="80" t="s">
        <v>450</v>
      </c>
      <c r="Y229" s="93" t="s">
        <v>1</v>
      </c>
    </row>
    <row r="230" spans="1:25">
      <c r="A230" s="93">
        <f t="shared" si="4"/>
        <v>225</v>
      </c>
      <c r="B230" s="93">
        <v>11</v>
      </c>
      <c r="C230" s="93" t="s">
        <v>619</v>
      </c>
      <c r="D230" s="93">
        <v>99100</v>
      </c>
      <c r="E230" s="93" t="s">
        <v>595</v>
      </c>
      <c r="F230" s="91" t="s">
        <v>585</v>
      </c>
      <c r="G230" s="91" t="s">
        <v>586</v>
      </c>
      <c r="H230" s="93">
        <v>3</v>
      </c>
      <c r="I230" s="93" t="s">
        <v>33</v>
      </c>
      <c r="J230" s="91" t="s">
        <v>35</v>
      </c>
      <c r="K230" s="93" t="s">
        <v>10</v>
      </c>
      <c r="L230" s="93" t="s">
        <v>445</v>
      </c>
      <c r="M230" s="90" t="s">
        <v>604</v>
      </c>
      <c r="N230" s="93" t="s">
        <v>23</v>
      </c>
      <c r="O230" s="93" t="s">
        <v>23</v>
      </c>
      <c r="P230" s="93" t="s">
        <v>23</v>
      </c>
      <c r="Q230" s="93" t="s">
        <v>23</v>
      </c>
      <c r="R230" s="93" t="s">
        <v>23</v>
      </c>
      <c r="S230" s="93" t="s">
        <v>23</v>
      </c>
      <c r="T230" s="91" t="s">
        <v>23</v>
      </c>
      <c r="U230" s="93">
        <v>0</v>
      </c>
      <c r="V230" s="93">
        <v>0</v>
      </c>
      <c r="W230" s="91" t="s">
        <v>469</v>
      </c>
      <c r="X230" s="80" t="s">
        <v>450</v>
      </c>
      <c r="Y230" s="93" t="s">
        <v>1</v>
      </c>
    </row>
    <row r="231" spans="1:25">
      <c r="A231" s="93">
        <f t="shared" si="4"/>
        <v>226</v>
      </c>
      <c r="B231" s="93">
        <v>11</v>
      </c>
      <c r="C231" s="93" t="s">
        <v>619</v>
      </c>
      <c r="D231" s="93">
        <v>99100</v>
      </c>
      <c r="E231" s="93" t="s">
        <v>600</v>
      </c>
      <c r="F231" s="91" t="s">
        <v>587</v>
      </c>
      <c r="G231" s="91" t="s">
        <v>474</v>
      </c>
      <c r="H231" s="93">
        <v>3</v>
      </c>
      <c r="I231" s="93" t="s">
        <v>33</v>
      </c>
      <c r="J231" s="91" t="s">
        <v>35</v>
      </c>
      <c r="K231" s="93" t="s">
        <v>10</v>
      </c>
      <c r="L231" s="93" t="s">
        <v>445</v>
      </c>
      <c r="M231" s="90" t="s">
        <v>604</v>
      </c>
      <c r="N231" s="93" t="s">
        <v>23</v>
      </c>
      <c r="O231" s="93" t="s">
        <v>23</v>
      </c>
      <c r="P231" s="93" t="s">
        <v>23</v>
      </c>
      <c r="Q231" s="93" t="s">
        <v>23</v>
      </c>
      <c r="R231" s="93" t="s">
        <v>23</v>
      </c>
      <c r="S231" s="93" t="s">
        <v>23</v>
      </c>
      <c r="T231" s="91" t="s">
        <v>23</v>
      </c>
      <c r="U231" s="93">
        <v>0</v>
      </c>
      <c r="V231" s="93">
        <v>0</v>
      </c>
      <c r="W231" s="91" t="s">
        <v>469</v>
      </c>
      <c r="X231" s="80" t="s">
        <v>450</v>
      </c>
      <c r="Y231" s="93" t="s">
        <v>1</v>
      </c>
    </row>
    <row r="232" spans="1:25">
      <c r="A232" s="93">
        <f t="shared" si="4"/>
        <v>227</v>
      </c>
      <c r="B232" s="93">
        <v>1</v>
      </c>
      <c r="C232" s="93" t="s">
        <v>619</v>
      </c>
      <c r="D232" s="93">
        <v>79100</v>
      </c>
      <c r="E232" s="93" t="s">
        <v>583</v>
      </c>
      <c r="F232" s="91" t="s">
        <v>468</v>
      </c>
      <c r="G232" s="91" t="s">
        <v>584</v>
      </c>
      <c r="H232" s="93">
        <v>3</v>
      </c>
      <c r="I232" s="93" t="s">
        <v>33</v>
      </c>
      <c r="J232" s="91" t="s">
        <v>35</v>
      </c>
      <c r="K232" s="93" t="s">
        <v>10</v>
      </c>
      <c r="L232" s="93" t="s">
        <v>445</v>
      </c>
      <c r="M232" s="90" t="s">
        <v>604</v>
      </c>
      <c r="N232" s="93" t="s">
        <v>23</v>
      </c>
      <c r="O232" s="93" t="s">
        <v>23</v>
      </c>
      <c r="P232" s="93" t="s">
        <v>23</v>
      </c>
      <c r="Q232" s="93" t="s">
        <v>23</v>
      </c>
      <c r="R232" s="93" t="s">
        <v>23</v>
      </c>
      <c r="S232" s="93" t="s">
        <v>23</v>
      </c>
      <c r="T232" s="91" t="s">
        <v>23</v>
      </c>
      <c r="U232" s="93">
        <v>0</v>
      </c>
      <c r="V232" s="93">
        <v>0</v>
      </c>
      <c r="W232" s="91" t="s">
        <v>469</v>
      </c>
      <c r="X232" s="80" t="s">
        <v>20</v>
      </c>
      <c r="Y232" s="93" t="s">
        <v>1</v>
      </c>
    </row>
    <row r="233" spans="1:25">
      <c r="A233" s="93">
        <f t="shared" si="4"/>
        <v>228</v>
      </c>
      <c r="B233" s="93">
        <v>1</v>
      </c>
      <c r="C233" s="93" t="s">
        <v>619</v>
      </c>
      <c r="D233" s="93">
        <v>79100</v>
      </c>
      <c r="E233" s="93" t="s">
        <v>595</v>
      </c>
      <c r="F233" s="91" t="s">
        <v>585</v>
      </c>
      <c r="G233" s="91" t="s">
        <v>586</v>
      </c>
      <c r="H233" s="93">
        <v>3</v>
      </c>
      <c r="I233" s="93" t="s">
        <v>33</v>
      </c>
      <c r="J233" s="91" t="s">
        <v>35</v>
      </c>
      <c r="K233" s="93" t="s">
        <v>10</v>
      </c>
      <c r="L233" s="93" t="s">
        <v>445</v>
      </c>
      <c r="M233" s="90" t="s">
        <v>604</v>
      </c>
      <c r="N233" s="93" t="s">
        <v>23</v>
      </c>
      <c r="O233" s="93" t="s">
        <v>23</v>
      </c>
      <c r="P233" s="93" t="s">
        <v>23</v>
      </c>
      <c r="Q233" s="93" t="s">
        <v>23</v>
      </c>
      <c r="R233" s="93" t="s">
        <v>23</v>
      </c>
      <c r="S233" s="93" t="s">
        <v>23</v>
      </c>
      <c r="T233" s="91" t="s">
        <v>23</v>
      </c>
      <c r="U233" s="93">
        <v>0</v>
      </c>
      <c r="V233" s="93">
        <v>0</v>
      </c>
      <c r="W233" s="91" t="s">
        <v>469</v>
      </c>
      <c r="X233" s="80" t="s">
        <v>20</v>
      </c>
      <c r="Y233" s="93" t="s">
        <v>1</v>
      </c>
    </row>
    <row r="234" spans="1:25">
      <c r="A234" s="93">
        <f t="shared" si="4"/>
        <v>229</v>
      </c>
      <c r="B234" s="93">
        <v>1</v>
      </c>
      <c r="C234" s="93" t="s">
        <v>619</v>
      </c>
      <c r="D234" s="93">
        <v>79100</v>
      </c>
      <c r="E234" s="93" t="s">
        <v>600</v>
      </c>
      <c r="F234" s="91" t="s">
        <v>587</v>
      </c>
      <c r="G234" s="91" t="s">
        <v>474</v>
      </c>
      <c r="H234" s="93">
        <v>3</v>
      </c>
      <c r="I234" s="93" t="s">
        <v>33</v>
      </c>
      <c r="J234" s="91" t="s">
        <v>35</v>
      </c>
      <c r="K234" s="93" t="s">
        <v>10</v>
      </c>
      <c r="L234" s="93" t="s">
        <v>445</v>
      </c>
      <c r="M234" s="90" t="s">
        <v>604</v>
      </c>
      <c r="N234" s="93" t="s">
        <v>23</v>
      </c>
      <c r="O234" s="93" t="s">
        <v>23</v>
      </c>
      <c r="P234" s="93" t="s">
        <v>23</v>
      </c>
      <c r="Q234" s="93" t="s">
        <v>23</v>
      </c>
      <c r="R234" s="93" t="s">
        <v>23</v>
      </c>
      <c r="S234" s="93" t="s">
        <v>23</v>
      </c>
      <c r="T234" s="91" t="s">
        <v>23</v>
      </c>
      <c r="U234" s="93">
        <v>0</v>
      </c>
      <c r="V234" s="93">
        <v>0</v>
      </c>
      <c r="W234" s="91" t="s">
        <v>469</v>
      </c>
      <c r="X234" s="80" t="s">
        <v>20</v>
      </c>
      <c r="Y234" s="93" t="s">
        <v>1</v>
      </c>
    </row>
    <row r="235" spans="1:25">
      <c r="A235" s="93">
        <f t="shared" si="4"/>
        <v>230</v>
      </c>
      <c r="B235" s="93">
        <v>11</v>
      </c>
      <c r="C235" s="93" t="s">
        <v>619</v>
      </c>
      <c r="D235" s="93">
        <v>79100</v>
      </c>
      <c r="E235" s="93" t="s">
        <v>583</v>
      </c>
      <c r="F235" s="91" t="s">
        <v>468</v>
      </c>
      <c r="G235" s="91" t="s">
        <v>584</v>
      </c>
      <c r="H235" s="93">
        <v>3</v>
      </c>
      <c r="I235" s="93" t="s">
        <v>33</v>
      </c>
      <c r="J235" s="91" t="s">
        <v>35</v>
      </c>
      <c r="K235" s="93" t="s">
        <v>10</v>
      </c>
      <c r="L235" s="93" t="s">
        <v>445</v>
      </c>
      <c r="M235" s="90" t="s">
        <v>604</v>
      </c>
      <c r="N235" s="93" t="s">
        <v>23</v>
      </c>
      <c r="O235" s="93" t="s">
        <v>23</v>
      </c>
      <c r="P235" s="93" t="s">
        <v>23</v>
      </c>
      <c r="Q235" s="93" t="s">
        <v>23</v>
      </c>
      <c r="R235" s="93" t="s">
        <v>23</v>
      </c>
      <c r="S235" s="93" t="s">
        <v>23</v>
      </c>
      <c r="T235" s="91" t="s">
        <v>23</v>
      </c>
      <c r="U235" s="93">
        <v>0</v>
      </c>
      <c r="V235" s="93">
        <v>0</v>
      </c>
      <c r="W235" s="91" t="s">
        <v>469</v>
      </c>
      <c r="X235" s="80" t="s">
        <v>450</v>
      </c>
      <c r="Y235" s="93" t="s">
        <v>1</v>
      </c>
    </row>
    <row r="236" spans="1:25">
      <c r="A236" s="93">
        <f t="shared" si="4"/>
        <v>231</v>
      </c>
      <c r="B236" s="93">
        <v>11</v>
      </c>
      <c r="C236" s="93" t="s">
        <v>619</v>
      </c>
      <c r="D236" s="93">
        <v>79100</v>
      </c>
      <c r="E236" s="93" t="s">
        <v>595</v>
      </c>
      <c r="F236" s="91" t="s">
        <v>585</v>
      </c>
      <c r="G236" s="91" t="s">
        <v>586</v>
      </c>
      <c r="H236" s="93">
        <v>3</v>
      </c>
      <c r="I236" s="93" t="s">
        <v>33</v>
      </c>
      <c r="J236" s="91" t="s">
        <v>35</v>
      </c>
      <c r="K236" s="93" t="s">
        <v>10</v>
      </c>
      <c r="L236" s="93" t="s">
        <v>445</v>
      </c>
      <c r="M236" s="90" t="s">
        <v>604</v>
      </c>
      <c r="N236" s="93" t="s">
        <v>23</v>
      </c>
      <c r="O236" s="93" t="s">
        <v>23</v>
      </c>
      <c r="P236" s="93" t="s">
        <v>23</v>
      </c>
      <c r="Q236" s="93" t="s">
        <v>23</v>
      </c>
      <c r="R236" s="93" t="s">
        <v>23</v>
      </c>
      <c r="S236" s="93" t="s">
        <v>23</v>
      </c>
      <c r="T236" s="91" t="s">
        <v>23</v>
      </c>
      <c r="U236" s="93">
        <v>0</v>
      </c>
      <c r="V236" s="93">
        <v>0</v>
      </c>
      <c r="W236" s="91" t="s">
        <v>469</v>
      </c>
      <c r="X236" s="80" t="s">
        <v>450</v>
      </c>
      <c r="Y236" s="93" t="s">
        <v>1</v>
      </c>
    </row>
    <row r="237" spans="1:25">
      <c r="A237" s="93">
        <f t="shared" si="4"/>
        <v>232</v>
      </c>
      <c r="B237" s="93">
        <v>11</v>
      </c>
      <c r="C237" s="93" t="s">
        <v>619</v>
      </c>
      <c r="D237" s="93">
        <v>79100</v>
      </c>
      <c r="E237" s="93" t="s">
        <v>600</v>
      </c>
      <c r="F237" s="91" t="s">
        <v>587</v>
      </c>
      <c r="G237" s="91" t="s">
        <v>474</v>
      </c>
      <c r="H237" s="93">
        <v>3</v>
      </c>
      <c r="I237" s="93" t="s">
        <v>33</v>
      </c>
      <c r="J237" s="91" t="s">
        <v>35</v>
      </c>
      <c r="K237" s="93" t="s">
        <v>10</v>
      </c>
      <c r="L237" s="93" t="s">
        <v>445</v>
      </c>
      <c r="M237" s="90" t="s">
        <v>604</v>
      </c>
      <c r="N237" s="93" t="s">
        <v>23</v>
      </c>
      <c r="O237" s="93" t="s">
        <v>23</v>
      </c>
      <c r="P237" s="93" t="s">
        <v>23</v>
      </c>
      <c r="Q237" s="93" t="s">
        <v>23</v>
      </c>
      <c r="R237" s="93" t="s">
        <v>23</v>
      </c>
      <c r="S237" s="93" t="s">
        <v>23</v>
      </c>
      <c r="T237" s="91" t="s">
        <v>23</v>
      </c>
      <c r="U237" s="93">
        <v>0</v>
      </c>
      <c r="V237" s="93">
        <v>0</v>
      </c>
      <c r="W237" s="91" t="s">
        <v>469</v>
      </c>
      <c r="X237" s="80" t="s">
        <v>450</v>
      </c>
      <c r="Y237" s="93" t="s">
        <v>1</v>
      </c>
    </row>
    <row r="238" spans="1:25" hidden="1">
      <c r="A238" s="93">
        <f t="shared" si="4"/>
        <v>233</v>
      </c>
      <c r="B238" s="93">
        <v>1</v>
      </c>
      <c r="C238" s="93" t="s">
        <v>619</v>
      </c>
      <c r="D238" s="93">
        <v>99100</v>
      </c>
      <c r="E238" s="93" t="s">
        <v>596</v>
      </c>
      <c r="F238" s="91" t="s">
        <v>468</v>
      </c>
      <c r="G238" s="91" t="s">
        <v>539</v>
      </c>
      <c r="H238" s="93">
        <v>3</v>
      </c>
      <c r="I238" s="93" t="s">
        <v>33</v>
      </c>
      <c r="J238" s="91" t="s">
        <v>35</v>
      </c>
      <c r="K238" s="93" t="s">
        <v>10</v>
      </c>
      <c r="L238" s="93" t="s">
        <v>445</v>
      </c>
      <c r="M238" s="90" t="s">
        <v>602</v>
      </c>
      <c r="N238" s="93" t="s">
        <v>23</v>
      </c>
      <c r="O238" s="93" t="s">
        <v>23</v>
      </c>
      <c r="P238" s="93" t="s">
        <v>23</v>
      </c>
      <c r="Q238" s="93" t="s">
        <v>23</v>
      </c>
      <c r="R238" s="93" t="s">
        <v>23</v>
      </c>
      <c r="S238" s="93" t="s">
        <v>23</v>
      </c>
      <c r="T238" s="91" t="s">
        <v>23</v>
      </c>
      <c r="U238" s="93">
        <v>0</v>
      </c>
      <c r="V238" s="93">
        <v>0</v>
      </c>
      <c r="W238" s="91" t="s">
        <v>469</v>
      </c>
      <c r="X238" s="80" t="s">
        <v>20</v>
      </c>
      <c r="Y238" s="93" t="s">
        <v>1</v>
      </c>
    </row>
    <row r="239" spans="1:25" hidden="1">
      <c r="A239" s="93">
        <f t="shared" si="4"/>
        <v>234</v>
      </c>
      <c r="B239" s="93">
        <v>1</v>
      </c>
      <c r="C239" s="93" t="s">
        <v>619</v>
      </c>
      <c r="D239" s="93">
        <v>99100</v>
      </c>
      <c r="E239" s="93" t="s">
        <v>597</v>
      </c>
      <c r="F239" s="91" t="s">
        <v>541</v>
      </c>
      <c r="G239" s="91" t="s">
        <v>519</v>
      </c>
      <c r="H239" s="93">
        <v>3</v>
      </c>
      <c r="I239" s="93" t="s">
        <v>33</v>
      </c>
      <c r="J239" s="91" t="s">
        <v>35</v>
      </c>
      <c r="K239" s="93" t="s">
        <v>10</v>
      </c>
      <c r="L239" s="93" t="s">
        <v>445</v>
      </c>
      <c r="M239" s="90" t="s">
        <v>602</v>
      </c>
      <c r="N239" s="93" t="s">
        <v>23</v>
      </c>
      <c r="O239" s="93" t="s">
        <v>23</v>
      </c>
      <c r="P239" s="93" t="s">
        <v>23</v>
      </c>
      <c r="Q239" s="93" t="s">
        <v>23</v>
      </c>
      <c r="R239" s="93" t="s">
        <v>23</v>
      </c>
      <c r="S239" s="93" t="s">
        <v>23</v>
      </c>
      <c r="T239" s="91" t="s">
        <v>23</v>
      </c>
      <c r="U239" s="93">
        <v>0</v>
      </c>
      <c r="V239" s="93">
        <v>0</v>
      </c>
      <c r="W239" s="91" t="s">
        <v>469</v>
      </c>
      <c r="X239" s="80" t="s">
        <v>20</v>
      </c>
      <c r="Y239" s="93" t="s">
        <v>1</v>
      </c>
    </row>
    <row r="240" spans="1:25" hidden="1">
      <c r="A240" s="93">
        <f t="shared" si="4"/>
        <v>235</v>
      </c>
      <c r="B240" s="93">
        <v>1</v>
      </c>
      <c r="C240" s="93" t="s">
        <v>619</v>
      </c>
      <c r="D240" s="93">
        <v>99100</v>
      </c>
      <c r="E240" s="93" t="s">
        <v>598</v>
      </c>
      <c r="F240" s="91" t="s">
        <v>520</v>
      </c>
      <c r="G240" s="91" t="s">
        <v>525</v>
      </c>
      <c r="H240" s="93">
        <v>3</v>
      </c>
      <c r="I240" s="93" t="s">
        <v>33</v>
      </c>
      <c r="J240" s="91" t="s">
        <v>35</v>
      </c>
      <c r="K240" s="93" t="s">
        <v>10</v>
      </c>
      <c r="L240" s="93" t="s">
        <v>445</v>
      </c>
      <c r="M240" s="90" t="s">
        <v>602</v>
      </c>
      <c r="N240" s="93" t="s">
        <v>23</v>
      </c>
      <c r="O240" s="93" t="s">
        <v>23</v>
      </c>
      <c r="P240" s="93" t="s">
        <v>23</v>
      </c>
      <c r="Q240" s="93" t="s">
        <v>23</v>
      </c>
      <c r="R240" s="93" t="s">
        <v>23</v>
      </c>
      <c r="S240" s="93" t="s">
        <v>23</v>
      </c>
      <c r="T240" s="91" t="s">
        <v>23</v>
      </c>
      <c r="U240" s="93">
        <v>0</v>
      </c>
      <c r="V240" s="93">
        <v>0</v>
      </c>
      <c r="W240" s="91" t="s">
        <v>469</v>
      </c>
      <c r="X240" s="80" t="s">
        <v>20</v>
      </c>
      <c r="Y240" s="93" t="s">
        <v>1</v>
      </c>
    </row>
    <row r="241" spans="1:25" hidden="1">
      <c r="A241" s="93">
        <f t="shared" si="4"/>
        <v>236</v>
      </c>
      <c r="B241" s="93">
        <v>1</v>
      </c>
      <c r="C241" s="93" t="s">
        <v>619</v>
      </c>
      <c r="D241" s="93">
        <v>99100</v>
      </c>
      <c r="E241" s="93" t="s">
        <v>599</v>
      </c>
      <c r="F241" s="91" t="s">
        <v>527</v>
      </c>
      <c r="G241" s="91" t="s">
        <v>474</v>
      </c>
      <c r="H241" s="93">
        <v>3</v>
      </c>
      <c r="I241" s="93" t="s">
        <v>33</v>
      </c>
      <c r="J241" s="91" t="s">
        <v>35</v>
      </c>
      <c r="K241" s="93" t="s">
        <v>10</v>
      </c>
      <c r="L241" s="93" t="s">
        <v>445</v>
      </c>
      <c r="M241" s="90" t="s">
        <v>602</v>
      </c>
      <c r="N241" s="93" t="s">
        <v>23</v>
      </c>
      <c r="O241" s="93" t="s">
        <v>23</v>
      </c>
      <c r="P241" s="93" t="s">
        <v>23</v>
      </c>
      <c r="Q241" s="93" t="s">
        <v>23</v>
      </c>
      <c r="R241" s="93" t="s">
        <v>23</v>
      </c>
      <c r="S241" s="93" t="s">
        <v>23</v>
      </c>
      <c r="T241" s="91" t="s">
        <v>23</v>
      </c>
      <c r="U241" s="93">
        <v>0</v>
      </c>
      <c r="V241" s="93">
        <v>0</v>
      </c>
      <c r="W241" s="91" t="s">
        <v>469</v>
      </c>
      <c r="X241" s="80" t="s">
        <v>20</v>
      </c>
      <c r="Y241" s="93" t="s">
        <v>1</v>
      </c>
    </row>
    <row r="242" spans="1:25" hidden="1">
      <c r="A242" s="93">
        <f t="shared" si="4"/>
        <v>237</v>
      </c>
      <c r="B242" s="93">
        <v>11</v>
      </c>
      <c r="C242" s="93" t="s">
        <v>619</v>
      </c>
      <c r="D242" s="93">
        <v>99100</v>
      </c>
      <c r="E242" s="93" t="s">
        <v>596</v>
      </c>
      <c r="F242" s="91" t="s">
        <v>468</v>
      </c>
      <c r="G242" s="91" t="s">
        <v>539</v>
      </c>
      <c r="H242" s="93">
        <v>3</v>
      </c>
      <c r="I242" s="93" t="s">
        <v>33</v>
      </c>
      <c r="J242" s="91" t="s">
        <v>35</v>
      </c>
      <c r="K242" s="93" t="s">
        <v>10</v>
      </c>
      <c r="L242" s="93" t="s">
        <v>445</v>
      </c>
      <c r="M242" s="90" t="s">
        <v>602</v>
      </c>
      <c r="N242" s="93" t="s">
        <v>23</v>
      </c>
      <c r="O242" s="93" t="s">
        <v>23</v>
      </c>
      <c r="P242" s="93" t="s">
        <v>23</v>
      </c>
      <c r="Q242" s="93" t="s">
        <v>23</v>
      </c>
      <c r="R242" s="93" t="s">
        <v>23</v>
      </c>
      <c r="S242" s="93" t="s">
        <v>23</v>
      </c>
      <c r="T242" s="91" t="s">
        <v>23</v>
      </c>
      <c r="U242" s="93">
        <v>0</v>
      </c>
      <c r="V242" s="93">
        <v>0</v>
      </c>
      <c r="W242" s="91" t="s">
        <v>469</v>
      </c>
      <c r="X242" s="80" t="s">
        <v>450</v>
      </c>
      <c r="Y242" s="93" t="s">
        <v>1</v>
      </c>
    </row>
    <row r="243" spans="1:25" hidden="1">
      <c r="A243" s="93">
        <f t="shared" si="4"/>
        <v>238</v>
      </c>
      <c r="B243" s="93">
        <v>11</v>
      </c>
      <c r="C243" s="93" t="s">
        <v>619</v>
      </c>
      <c r="D243" s="93">
        <v>99100</v>
      </c>
      <c r="E243" s="93" t="s">
        <v>597</v>
      </c>
      <c r="F243" s="91" t="s">
        <v>541</v>
      </c>
      <c r="G243" s="91" t="s">
        <v>519</v>
      </c>
      <c r="H243" s="93">
        <v>3</v>
      </c>
      <c r="I243" s="93" t="s">
        <v>33</v>
      </c>
      <c r="J243" s="91" t="s">
        <v>35</v>
      </c>
      <c r="K243" s="93" t="s">
        <v>10</v>
      </c>
      <c r="L243" s="93" t="s">
        <v>445</v>
      </c>
      <c r="M243" s="90" t="s">
        <v>602</v>
      </c>
      <c r="N243" s="93" t="s">
        <v>23</v>
      </c>
      <c r="O243" s="93" t="s">
        <v>23</v>
      </c>
      <c r="P243" s="93" t="s">
        <v>23</v>
      </c>
      <c r="Q243" s="93" t="s">
        <v>23</v>
      </c>
      <c r="R243" s="93" t="s">
        <v>23</v>
      </c>
      <c r="S243" s="93" t="s">
        <v>23</v>
      </c>
      <c r="T243" s="91" t="s">
        <v>23</v>
      </c>
      <c r="U243" s="93">
        <v>0</v>
      </c>
      <c r="V243" s="93">
        <v>0</v>
      </c>
      <c r="W243" s="91" t="s">
        <v>469</v>
      </c>
      <c r="X243" s="80" t="s">
        <v>450</v>
      </c>
      <c r="Y243" s="93" t="s">
        <v>1</v>
      </c>
    </row>
    <row r="244" spans="1:25" hidden="1">
      <c r="A244" s="93">
        <f t="shared" si="4"/>
        <v>239</v>
      </c>
      <c r="B244" s="93">
        <v>11</v>
      </c>
      <c r="C244" s="93" t="s">
        <v>619</v>
      </c>
      <c r="D244" s="93">
        <v>99100</v>
      </c>
      <c r="E244" s="93" t="s">
        <v>598</v>
      </c>
      <c r="F244" s="91" t="s">
        <v>520</v>
      </c>
      <c r="G244" s="91" t="s">
        <v>525</v>
      </c>
      <c r="H244" s="93">
        <v>3</v>
      </c>
      <c r="I244" s="93" t="s">
        <v>33</v>
      </c>
      <c r="J244" s="91" t="s">
        <v>35</v>
      </c>
      <c r="K244" s="93" t="s">
        <v>10</v>
      </c>
      <c r="L244" s="93" t="s">
        <v>445</v>
      </c>
      <c r="M244" s="90" t="s">
        <v>602</v>
      </c>
      <c r="N244" s="93" t="s">
        <v>23</v>
      </c>
      <c r="O244" s="93" t="s">
        <v>23</v>
      </c>
      <c r="P244" s="93" t="s">
        <v>23</v>
      </c>
      <c r="Q244" s="93" t="s">
        <v>23</v>
      </c>
      <c r="R244" s="93" t="s">
        <v>23</v>
      </c>
      <c r="S244" s="93" t="s">
        <v>23</v>
      </c>
      <c r="T244" s="91" t="s">
        <v>23</v>
      </c>
      <c r="U244" s="93">
        <v>0</v>
      </c>
      <c r="V244" s="93">
        <v>0</v>
      </c>
      <c r="W244" s="91" t="s">
        <v>469</v>
      </c>
      <c r="X244" s="80" t="s">
        <v>450</v>
      </c>
      <c r="Y244" s="93" t="s">
        <v>1</v>
      </c>
    </row>
    <row r="245" spans="1:25" hidden="1">
      <c r="A245" s="93">
        <f t="shared" si="4"/>
        <v>240</v>
      </c>
      <c r="B245" s="93">
        <v>11</v>
      </c>
      <c r="C245" s="93" t="s">
        <v>619</v>
      </c>
      <c r="D245" s="93">
        <v>99100</v>
      </c>
      <c r="E245" s="93" t="s">
        <v>599</v>
      </c>
      <c r="F245" s="91" t="s">
        <v>527</v>
      </c>
      <c r="G245" s="91" t="s">
        <v>474</v>
      </c>
      <c r="H245" s="93">
        <v>3</v>
      </c>
      <c r="I245" s="93" t="s">
        <v>33</v>
      </c>
      <c r="J245" s="91" t="s">
        <v>35</v>
      </c>
      <c r="K245" s="93" t="s">
        <v>10</v>
      </c>
      <c r="L245" s="93" t="s">
        <v>445</v>
      </c>
      <c r="M245" s="90" t="s">
        <v>602</v>
      </c>
      <c r="N245" s="93" t="s">
        <v>23</v>
      </c>
      <c r="O245" s="93" t="s">
        <v>23</v>
      </c>
      <c r="P245" s="93" t="s">
        <v>23</v>
      </c>
      <c r="Q245" s="93" t="s">
        <v>23</v>
      </c>
      <c r="R245" s="93" t="s">
        <v>23</v>
      </c>
      <c r="S245" s="93" t="s">
        <v>23</v>
      </c>
      <c r="T245" s="91" t="s">
        <v>23</v>
      </c>
      <c r="U245" s="93">
        <v>0</v>
      </c>
      <c r="V245" s="93">
        <v>0</v>
      </c>
      <c r="W245" s="91" t="s">
        <v>469</v>
      </c>
      <c r="X245" s="80" t="s">
        <v>450</v>
      </c>
      <c r="Y245" s="93" t="s">
        <v>1</v>
      </c>
    </row>
    <row r="246" spans="1:25" hidden="1">
      <c r="A246" s="93">
        <f t="shared" si="4"/>
        <v>241</v>
      </c>
      <c r="B246" s="93">
        <v>1</v>
      </c>
      <c r="C246" s="93" t="s">
        <v>619</v>
      </c>
      <c r="D246" s="93">
        <v>79100</v>
      </c>
      <c r="E246" s="93" t="s">
        <v>596</v>
      </c>
      <c r="F246" s="91" t="s">
        <v>468</v>
      </c>
      <c r="G246" s="91" t="s">
        <v>539</v>
      </c>
      <c r="H246" s="93">
        <v>3</v>
      </c>
      <c r="I246" s="93" t="s">
        <v>33</v>
      </c>
      <c r="J246" s="91" t="s">
        <v>35</v>
      </c>
      <c r="K246" s="93" t="s">
        <v>10</v>
      </c>
      <c r="L246" s="93" t="s">
        <v>445</v>
      </c>
      <c r="M246" s="90" t="s">
        <v>602</v>
      </c>
      <c r="N246" s="93" t="s">
        <v>23</v>
      </c>
      <c r="O246" s="93" t="s">
        <v>23</v>
      </c>
      <c r="P246" s="93" t="s">
        <v>23</v>
      </c>
      <c r="Q246" s="93" t="s">
        <v>23</v>
      </c>
      <c r="R246" s="93" t="s">
        <v>23</v>
      </c>
      <c r="S246" s="93" t="s">
        <v>23</v>
      </c>
      <c r="T246" s="91" t="s">
        <v>23</v>
      </c>
      <c r="U246" s="93">
        <v>0</v>
      </c>
      <c r="V246" s="93">
        <v>0</v>
      </c>
      <c r="W246" s="91" t="s">
        <v>469</v>
      </c>
      <c r="X246" s="80" t="s">
        <v>20</v>
      </c>
      <c r="Y246" s="93" t="s">
        <v>1</v>
      </c>
    </row>
    <row r="247" spans="1:25" hidden="1">
      <c r="A247" s="93">
        <f t="shared" si="4"/>
        <v>242</v>
      </c>
      <c r="B247" s="93">
        <v>1</v>
      </c>
      <c r="C247" s="93" t="s">
        <v>619</v>
      </c>
      <c r="D247" s="93">
        <v>79100</v>
      </c>
      <c r="E247" s="93" t="s">
        <v>597</v>
      </c>
      <c r="F247" s="91" t="s">
        <v>541</v>
      </c>
      <c r="G247" s="91" t="s">
        <v>519</v>
      </c>
      <c r="H247" s="93">
        <v>3</v>
      </c>
      <c r="I247" s="93" t="s">
        <v>33</v>
      </c>
      <c r="J247" s="91" t="s">
        <v>35</v>
      </c>
      <c r="K247" s="93" t="s">
        <v>10</v>
      </c>
      <c r="L247" s="93" t="s">
        <v>445</v>
      </c>
      <c r="M247" s="90" t="s">
        <v>602</v>
      </c>
      <c r="N247" s="93" t="s">
        <v>23</v>
      </c>
      <c r="O247" s="93" t="s">
        <v>23</v>
      </c>
      <c r="P247" s="93" t="s">
        <v>23</v>
      </c>
      <c r="Q247" s="93" t="s">
        <v>23</v>
      </c>
      <c r="R247" s="93" t="s">
        <v>23</v>
      </c>
      <c r="S247" s="93" t="s">
        <v>23</v>
      </c>
      <c r="T247" s="91" t="s">
        <v>23</v>
      </c>
      <c r="U247" s="93">
        <v>0</v>
      </c>
      <c r="V247" s="93">
        <v>0</v>
      </c>
      <c r="W247" s="91" t="s">
        <v>469</v>
      </c>
      <c r="X247" s="80" t="s">
        <v>20</v>
      </c>
      <c r="Y247" s="93" t="s">
        <v>1</v>
      </c>
    </row>
    <row r="248" spans="1:25" hidden="1">
      <c r="A248" s="93">
        <f t="shared" si="4"/>
        <v>243</v>
      </c>
      <c r="B248" s="93">
        <v>1</v>
      </c>
      <c r="C248" s="93" t="s">
        <v>619</v>
      </c>
      <c r="D248" s="93">
        <v>79100</v>
      </c>
      <c r="E248" s="93" t="s">
        <v>598</v>
      </c>
      <c r="F248" s="91" t="s">
        <v>520</v>
      </c>
      <c r="G248" s="91" t="s">
        <v>525</v>
      </c>
      <c r="H248" s="93">
        <v>3</v>
      </c>
      <c r="I248" s="93" t="s">
        <v>33</v>
      </c>
      <c r="J248" s="91" t="s">
        <v>35</v>
      </c>
      <c r="K248" s="93" t="s">
        <v>10</v>
      </c>
      <c r="L248" s="93" t="s">
        <v>445</v>
      </c>
      <c r="M248" s="90" t="s">
        <v>602</v>
      </c>
      <c r="N248" s="93" t="s">
        <v>23</v>
      </c>
      <c r="O248" s="93" t="s">
        <v>23</v>
      </c>
      <c r="P248" s="93" t="s">
        <v>23</v>
      </c>
      <c r="Q248" s="93" t="s">
        <v>23</v>
      </c>
      <c r="R248" s="93" t="s">
        <v>23</v>
      </c>
      <c r="S248" s="93" t="s">
        <v>23</v>
      </c>
      <c r="T248" s="91" t="s">
        <v>23</v>
      </c>
      <c r="U248" s="93">
        <v>0</v>
      </c>
      <c r="V248" s="93">
        <v>0</v>
      </c>
      <c r="W248" s="91" t="s">
        <v>469</v>
      </c>
      <c r="X248" s="80" t="s">
        <v>20</v>
      </c>
      <c r="Y248" s="93" t="s">
        <v>1</v>
      </c>
    </row>
    <row r="249" spans="1:25" hidden="1">
      <c r="A249" s="93">
        <f t="shared" si="4"/>
        <v>244</v>
      </c>
      <c r="B249" s="93">
        <v>1</v>
      </c>
      <c r="C249" s="93" t="s">
        <v>619</v>
      </c>
      <c r="D249" s="93">
        <v>79100</v>
      </c>
      <c r="E249" s="93" t="s">
        <v>599</v>
      </c>
      <c r="F249" s="91" t="s">
        <v>527</v>
      </c>
      <c r="G249" s="91" t="s">
        <v>474</v>
      </c>
      <c r="H249" s="93">
        <v>3</v>
      </c>
      <c r="I249" s="93" t="s">
        <v>33</v>
      </c>
      <c r="J249" s="91" t="s">
        <v>35</v>
      </c>
      <c r="K249" s="93" t="s">
        <v>10</v>
      </c>
      <c r="L249" s="93" t="s">
        <v>445</v>
      </c>
      <c r="M249" s="90" t="s">
        <v>602</v>
      </c>
      <c r="N249" s="93" t="s">
        <v>23</v>
      </c>
      <c r="O249" s="93" t="s">
        <v>23</v>
      </c>
      <c r="P249" s="93" t="s">
        <v>23</v>
      </c>
      <c r="Q249" s="93" t="s">
        <v>23</v>
      </c>
      <c r="R249" s="93" t="s">
        <v>23</v>
      </c>
      <c r="S249" s="93" t="s">
        <v>23</v>
      </c>
      <c r="T249" s="91" t="s">
        <v>23</v>
      </c>
      <c r="U249" s="93">
        <v>0</v>
      </c>
      <c r="V249" s="93">
        <v>0</v>
      </c>
      <c r="W249" s="91" t="s">
        <v>469</v>
      </c>
      <c r="X249" s="80" t="s">
        <v>20</v>
      </c>
      <c r="Y249" s="93" t="s">
        <v>1</v>
      </c>
    </row>
    <row r="250" spans="1:25" hidden="1">
      <c r="A250" s="93">
        <f t="shared" si="4"/>
        <v>245</v>
      </c>
      <c r="B250" s="93">
        <v>11</v>
      </c>
      <c r="C250" s="93" t="s">
        <v>619</v>
      </c>
      <c r="D250" s="93">
        <v>79100</v>
      </c>
      <c r="E250" s="93" t="s">
        <v>596</v>
      </c>
      <c r="F250" s="91" t="s">
        <v>468</v>
      </c>
      <c r="G250" s="91" t="s">
        <v>539</v>
      </c>
      <c r="H250" s="93">
        <v>3</v>
      </c>
      <c r="I250" s="93" t="s">
        <v>33</v>
      </c>
      <c r="J250" s="91" t="s">
        <v>35</v>
      </c>
      <c r="K250" s="93" t="s">
        <v>10</v>
      </c>
      <c r="L250" s="93" t="s">
        <v>445</v>
      </c>
      <c r="M250" s="90" t="s">
        <v>602</v>
      </c>
      <c r="N250" s="93" t="s">
        <v>23</v>
      </c>
      <c r="O250" s="93" t="s">
        <v>23</v>
      </c>
      <c r="P250" s="93" t="s">
        <v>23</v>
      </c>
      <c r="Q250" s="93" t="s">
        <v>23</v>
      </c>
      <c r="R250" s="93" t="s">
        <v>23</v>
      </c>
      <c r="S250" s="93" t="s">
        <v>23</v>
      </c>
      <c r="T250" s="91" t="s">
        <v>23</v>
      </c>
      <c r="U250" s="93">
        <v>0</v>
      </c>
      <c r="V250" s="93">
        <v>0</v>
      </c>
      <c r="W250" s="91" t="s">
        <v>469</v>
      </c>
      <c r="X250" s="80" t="s">
        <v>450</v>
      </c>
      <c r="Y250" s="93" t="s">
        <v>1</v>
      </c>
    </row>
    <row r="251" spans="1:25" hidden="1">
      <c r="A251" s="93">
        <f t="shared" si="4"/>
        <v>246</v>
      </c>
      <c r="B251" s="93">
        <v>11</v>
      </c>
      <c r="C251" s="93" t="s">
        <v>619</v>
      </c>
      <c r="D251" s="93">
        <v>79100</v>
      </c>
      <c r="E251" s="93" t="s">
        <v>597</v>
      </c>
      <c r="F251" s="91" t="s">
        <v>541</v>
      </c>
      <c r="G251" s="91" t="s">
        <v>519</v>
      </c>
      <c r="H251" s="93">
        <v>3</v>
      </c>
      <c r="I251" s="93" t="s">
        <v>33</v>
      </c>
      <c r="J251" s="91" t="s">
        <v>35</v>
      </c>
      <c r="K251" s="93" t="s">
        <v>10</v>
      </c>
      <c r="L251" s="93" t="s">
        <v>445</v>
      </c>
      <c r="M251" s="90" t="s">
        <v>602</v>
      </c>
      <c r="N251" s="93" t="s">
        <v>23</v>
      </c>
      <c r="O251" s="93" t="s">
        <v>23</v>
      </c>
      <c r="P251" s="93" t="s">
        <v>23</v>
      </c>
      <c r="Q251" s="93" t="s">
        <v>23</v>
      </c>
      <c r="R251" s="93" t="s">
        <v>23</v>
      </c>
      <c r="S251" s="93" t="s">
        <v>23</v>
      </c>
      <c r="T251" s="91" t="s">
        <v>23</v>
      </c>
      <c r="U251" s="93">
        <v>0</v>
      </c>
      <c r="V251" s="93">
        <v>0</v>
      </c>
      <c r="W251" s="91" t="s">
        <v>469</v>
      </c>
      <c r="X251" s="80" t="s">
        <v>450</v>
      </c>
      <c r="Y251" s="93" t="s">
        <v>1</v>
      </c>
    </row>
    <row r="252" spans="1:25" hidden="1">
      <c r="A252" s="93">
        <f t="shared" si="4"/>
        <v>247</v>
      </c>
      <c r="B252" s="93">
        <v>11</v>
      </c>
      <c r="C252" s="93" t="s">
        <v>619</v>
      </c>
      <c r="D252" s="93">
        <v>79100</v>
      </c>
      <c r="E252" s="93" t="s">
        <v>598</v>
      </c>
      <c r="F252" s="91" t="s">
        <v>520</v>
      </c>
      <c r="G252" s="91" t="s">
        <v>525</v>
      </c>
      <c r="H252" s="93">
        <v>3</v>
      </c>
      <c r="I252" s="93" t="s">
        <v>33</v>
      </c>
      <c r="J252" s="91" t="s">
        <v>35</v>
      </c>
      <c r="K252" s="93" t="s">
        <v>10</v>
      </c>
      <c r="L252" s="93" t="s">
        <v>445</v>
      </c>
      <c r="M252" s="90" t="s">
        <v>602</v>
      </c>
      <c r="N252" s="93" t="s">
        <v>23</v>
      </c>
      <c r="O252" s="93" t="s">
        <v>23</v>
      </c>
      <c r="P252" s="93" t="s">
        <v>23</v>
      </c>
      <c r="Q252" s="93" t="s">
        <v>23</v>
      </c>
      <c r="R252" s="93" t="s">
        <v>23</v>
      </c>
      <c r="S252" s="93" t="s">
        <v>23</v>
      </c>
      <c r="T252" s="91" t="s">
        <v>23</v>
      </c>
      <c r="U252" s="93">
        <v>0</v>
      </c>
      <c r="V252" s="93">
        <v>0</v>
      </c>
      <c r="W252" s="91" t="s">
        <v>469</v>
      </c>
      <c r="X252" s="80" t="s">
        <v>450</v>
      </c>
      <c r="Y252" s="93" t="s">
        <v>1</v>
      </c>
    </row>
    <row r="253" spans="1:25" hidden="1">
      <c r="A253" s="93">
        <f t="shared" si="4"/>
        <v>248</v>
      </c>
      <c r="B253" s="93">
        <v>11</v>
      </c>
      <c r="C253" s="93" t="s">
        <v>619</v>
      </c>
      <c r="D253" s="93">
        <v>79100</v>
      </c>
      <c r="E253" s="93" t="s">
        <v>599</v>
      </c>
      <c r="F253" s="91" t="s">
        <v>527</v>
      </c>
      <c r="G253" s="91" t="s">
        <v>474</v>
      </c>
      <c r="H253" s="93">
        <v>3</v>
      </c>
      <c r="I253" s="93" t="s">
        <v>33</v>
      </c>
      <c r="J253" s="91" t="s">
        <v>35</v>
      </c>
      <c r="K253" s="93" t="s">
        <v>10</v>
      </c>
      <c r="L253" s="93" t="s">
        <v>445</v>
      </c>
      <c r="M253" s="90" t="s">
        <v>602</v>
      </c>
      <c r="N253" s="93" t="s">
        <v>23</v>
      </c>
      <c r="O253" s="93" t="s">
        <v>23</v>
      </c>
      <c r="P253" s="93" t="s">
        <v>23</v>
      </c>
      <c r="Q253" s="93" t="s">
        <v>23</v>
      </c>
      <c r="R253" s="93" t="s">
        <v>23</v>
      </c>
      <c r="S253" s="93" t="s">
        <v>23</v>
      </c>
      <c r="T253" s="91" t="s">
        <v>23</v>
      </c>
      <c r="U253" s="93">
        <v>0</v>
      </c>
      <c r="V253" s="93">
        <v>0</v>
      </c>
      <c r="W253" s="91" t="s">
        <v>469</v>
      </c>
      <c r="X253" s="80" t="s">
        <v>450</v>
      </c>
      <c r="Y253" s="93" t="s">
        <v>1</v>
      </c>
    </row>
    <row r="254" spans="1:25" hidden="1">
      <c r="A254" s="93">
        <f t="shared" si="4"/>
        <v>249</v>
      </c>
      <c r="B254" s="93">
        <v>1</v>
      </c>
      <c r="C254" s="93" t="s">
        <v>619</v>
      </c>
      <c r="D254" s="93">
        <v>99100</v>
      </c>
      <c r="E254" s="93" t="s">
        <v>596</v>
      </c>
      <c r="F254" s="91" t="s">
        <v>468</v>
      </c>
      <c r="G254" s="91" t="s">
        <v>539</v>
      </c>
      <c r="H254" s="93">
        <v>3</v>
      </c>
      <c r="I254" s="93" t="s">
        <v>33</v>
      </c>
      <c r="J254" s="91" t="s">
        <v>35</v>
      </c>
      <c r="K254" s="93" t="s">
        <v>10</v>
      </c>
      <c r="L254" s="93" t="s">
        <v>445</v>
      </c>
      <c r="M254" s="90" t="s">
        <v>603</v>
      </c>
      <c r="N254" s="93" t="s">
        <v>23</v>
      </c>
      <c r="O254" s="93" t="s">
        <v>23</v>
      </c>
      <c r="P254" s="93" t="s">
        <v>23</v>
      </c>
      <c r="Q254" s="93" t="s">
        <v>23</v>
      </c>
      <c r="R254" s="93" t="s">
        <v>23</v>
      </c>
      <c r="S254" s="93" t="s">
        <v>23</v>
      </c>
      <c r="T254" s="91" t="s">
        <v>23</v>
      </c>
      <c r="U254" s="93">
        <v>0</v>
      </c>
      <c r="V254" s="93">
        <v>0</v>
      </c>
      <c r="W254" s="91" t="s">
        <v>469</v>
      </c>
      <c r="X254" s="80" t="s">
        <v>20</v>
      </c>
      <c r="Y254" s="93" t="s">
        <v>1</v>
      </c>
    </row>
    <row r="255" spans="1:25" hidden="1">
      <c r="A255" s="93">
        <f t="shared" si="4"/>
        <v>250</v>
      </c>
      <c r="B255" s="93">
        <v>1</v>
      </c>
      <c r="C255" s="93" t="s">
        <v>619</v>
      </c>
      <c r="D255" s="93">
        <v>99100</v>
      </c>
      <c r="E255" s="93" t="s">
        <v>597</v>
      </c>
      <c r="F255" s="91" t="s">
        <v>541</v>
      </c>
      <c r="G255" s="91" t="s">
        <v>519</v>
      </c>
      <c r="H255" s="93">
        <v>3</v>
      </c>
      <c r="I255" s="93" t="s">
        <v>33</v>
      </c>
      <c r="J255" s="91" t="s">
        <v>35</v>
      </c>
      <c r="K255" s="93" t="s">
        <v>10</v>
      </c>
      <c r="L255" s="93" t="s">
        <v>445</v>
      </c>
      <c r="M255" s="90" t="s">
        <v>603</v>
      </c>
      <c r="N255" s="93" t="s">
        <v>23</v>
      </c>
      <c r="O255" s="93" t="s">
        <v>23</v>
      </c>
      <c r="P255" s="93" t="s">
        <v>23</v>
      </c>
      <c r="Q255" s="93" t="s">
        <v>23</v>
      </c>
      <c r="R255" s="93" t="s">
        <v>23</v>
      </c>
      <c r="S255" s="93" t="s">
        <v>23</v>
      </c>
      <c r="T255" s="91" t="s">
        <v>23</v>
      </c>
      <c r="U255" s="93">
        <v>0</v>
      </c>
      <c r="V255" s="93">
        <v>0</v>
      </c>
      <c r="W255" s="91" t="s">
        <v>469</v>
      </c>
      <c r="X255" s="80" t="s">
        <v>20</v>
      </c>
      <c r="Y255" s="93" t="s">
        <v>1</v>
      </c>
    </row>
    <row r="256" spans="1:25" hidden="1">
      <c r="A256" s="93">
        <f t="shared" si="4"/>
        <v>251</v>
      </c>
      <c r="B256" s="93">
        <v>1</v>
      </c>
      <c r="C256" s="93" t="s">
        <v>619</v>
      </c>
      <c r="D256" s="93">
        <v>99100</v>
      </c>
      <c r="E256" s="93" t="s">
        <v>598</v>
      </c>
      <c r="F256" s="91" t="s">
        <v>520</v>
      </c>
      <c r="G256" s="91" t="s">
        <v>525</v>
      </c>
      <c r="H256" s="93">
        <v>3</v>
      </c>
      <c r="I256" s="93" t="s">
        <v>33</v>
      </c>
      <c r="J256" s="91" t="s">
        <v>35</v>
      </c>
      <c r="K256" s="93" t="s">
        <v>10</v>
      </c>
      <c r="L256" s="93" t="s">
        <v>445</v>
      </c>
      <c r="M256" s="90" t="s">
        <v>603</v>
      </c>
      <c r="N256" s="93" t="s">
        <v>23</v>
      </c>
      <c r="O256" s="93" t="s">
        <v>23</v>
      </c>
      <c r="P256" s="93" t="s">
        <v>23</v>
      </c>
      <c r="Q256" s="93" t="s">
        <v>23</v>
      </c>
      <c r="R256" s="93" t="s">
        <v>23</v>
      </c>
      <c r="S256" s="93" t="s">
        <v>23</v>
      </c>
      <c r="T256" s="91" t="s">
        <v>23</v>
      </c>
      <c r="U256" s="93">
        <v>0</v>
      </c>
      <c r="V256" s="93">
        <v>0</v>
      </c>
      <c r="W256" s="91" t="s">
        <v>469</v>
      </c>
      <c r="X256" s="80" t="s">
        <v>20</v>
      </c>
      <c r="Y256" s="93" t="s">
        <v>1</v>
      </c>
    </row>
    <row r="257" spans="1:25" hidden="1">
      <c r="A257" s="93">
        <f t="shared" si="4"/>
        <v>252</v>
      </c>
      <c r="B257" s="93">
        <v>1</v>
      </c>
      <c r="C257" s="93" t="s">
        <v>619</v>
      </c>
      <c r="D257" s="93">
        <v>99100</v>
      </c>
      <c r="E257" s="93" t="s">
        <v>599</v>
      </c>
      <c r="F257" s="91" t="s">
        <v>527</v>
      </c>
      <c r="G257" s="91" t="s">
        <v>474</v>
      </c>
      <c r="H257" s="93">
        <v>3</v>
      </c>
      <c r="I257" s="93" t="s">
        <v>33</v>
      </c>
      <c r="J257" s="91" t="s">
        <v>35</v>
      </c>
      <c r="K257" s="93" t="s">
        <v>10</v>
      </c>
      <c r="L257" s="93" t="s">
        <v>445</v>
      </c>
      <c r="M257" s="90" t="s">
        <v>603</v>
      </c>
      <c r="N257" s="93" t="s">
        <v>23</v>
      </c>
      <c r="O257" s="93" t="s">
        <v>23</v>
      </c>
      <c r="P257" s="93" t="s">
        <v>23</v>
      </c>
      <c r="Q257" s="93" t="s">
        <v>23</v>
      </c>
      <c r="R257" s="93" t="s">
        <v>23</v>
      </c>
      <c r="S257" s="93" t="s">
        <v>23</v>
      </c>
      <c r="T257" s="91" t="s">
        <v>23</v>
      </c>
      <c r="U257" s="93">
        <v>0</v>
      </c>
      <c r="V257" s="93">
        <v>0</v>
      </c>
      <c r="W257" s="91" t="s">
        <v>469</v>
      </c>
      <c r="X257" s="80" t="s">
        <v>20</v>
      </c>
      <c r="Y257" s="93" t="s">
        <v>1</v>
      </c>
    </row>
    <row r="258" spans="1:25" hidden="1">
      <c r="A258" s="93">
        <f t="shared" si="4"/>
        <v>253</v>
      </c>
      <c r="B258" s="93">
        <v>11</v>
      </c>
      <c r="C258" s="93" t="s">
        <v>619</v>
      </c>
      <c r="D258" s="93">
        <v>99100</v>
      </c>
      <c r="E258" s="93" t="s">
        <v>596</v>
      </c>
      <c r="F258" s="91" t="s">
        <v>468</v>
      </c>
      <c r="G258" s="91" t="s">
        <v>539</v>
      </c>
      <c r="H258" s="93">
        <v>3</v>
      </c>
      <c r="I258" s="93" t="s">
        <v>33</v>
      </c>
      <c r="J258" s="91" t="s">
        <v>35</v>
      </c>
      <c r="K258" s="93" t="s">
        <v>10</v>
      </c>
      <c r="L258" s="93" t="s">
        <v>445</v>
      </c>
      <c r="M258" s="90" t="s">
        <v>603</v>
      </c>
      <c r="N258" s="93" t="s">
        <v>23</v>
      </c>
      <c r="O258" s="93" t="s">
        <v>23</v>
      </c>
      <c r="P258" s="93" t="s">
        <v>23</v>
      </c>
      <c r="Q258" s="93" t="s">
        <v>23</v>
      </c>
      <c r="R258" s="93" t="s">
        <v>23</v>
      </c>
      <c r="S258" s="93" t="s">
        <v>23</v>
      </c>
      <c r="T258" s="91" t="s">
        <v>23</v>
      </c>
      <c r="U258" s="93">
        <v>0</v>
      </c>
      <c r="V258" s="93">
        <v>0</v>
      </c>
      <c r="W258" s="91" t="s">
        <v>469</v>
      </c>
      <c r="X258" s="80" t="s">
        <v>450</v>
      </c>
      <c r="Y258" s="93" t="s">
        <v>1</v>
      </c>
    </row>
    <row r="259" spans="1:25" hidden="1">
      <c r="A259" s="93">
        <f t="shared" si="4"/>
        <v>254</v>
      </c>
      <c r="B259" s="93">
        <v>11</v>
      </c>
      <c r="C259" s="93" t="s">
        <v>619</v>
      </c>
      <c r="D259" s="93">
        <v>99100</v>
      </c>
      <c r="E259" s="93" t="s">
        <v>597</v>
      </c>
      <c r="F259" s="91" t="s">
        <v>541</v>
      </c>
      <c r="G259" s="91" t="s">
        <v>519</v>
      </c>
      <c r="H259" s="93">
        <v>3</v>
      </c>
      <c r="I259" s="93" t="s">
        <v>33</v>
      </c>
      <c r="J259" s="91" t="s">
        <v>35</v>
      </c>
      <c r="K259" s="93" t="s">
        <v>10</v>
      </c>
      <c r="L259" s="93" t="s">
        <v>445</v>
      </c>
      <c r="M259" s="90" t="s">
        <v>603</v>
      </c>
      <c r="N259" s="93" t="s">
        <v>23</v>
      </c>
      <c r="O259" s="93" t="s">
        <v>23</v>
      </c>
      <c r="P259" s="93" t="s">
        <v>23</v>
      </c>
      <c r="Q259" s="93" t="s">
        <v>23</v>
      </c>
      <c r="R259" s="93" t="s">
        <v>23</v>
      </c>
      <c r="S259" s="93" t="s">
        <v>23</v>
      </c>
      <c r="T259" s="91" t="s">
        <v>23</v>
      </c>
      <c r="U259" s="93">
        <v>0</v>
      </c>
      <c r="V259" s="93">
        <v>0</v>
      </c>
      <c r="W259" s="91" t="s">
        <v>469</v>
      </c>
      <c r="X259" s="80" t="s">
        <v>450</v>
      </c>
      <c r="Y259" s="93" t="s">
        <v>1</v>
      </c>
    </row>
    <row r="260" spans="1:25" hidden="1">
      <c r="A260" s="93">
        <f t="shared" si="4"/>
        <v>255</v>
      </c>
      <c r="B260" s="93">
        <v>11</v>
      </c>
      <c r="C260" s="93" t="s">
        <v>619</v>
      </c>
      <c r="D260" s="93">
        <v>99100</v>
      </c>
      <c r="E260" s="93" t="s">
        <v>598</v>
      </c>
      <c r="F260" s="91" t="s">
        <v>520</v>
      </c>
      <c r="G260" s="91" t="s">
        <v>525</v>
      </c>
      <c r="H260" s="93">
        <v>3</v>
      </c>
      <c r="I260" s="93" t="s">
        <v>33</v>
      </c>
      <c r="J260" s="91" t="s">
        <v>35</v>
      </c>
      <c r="K260" s="93" t="s">
        <v>10</v>
      </c>
      <c r="L260" s="93" t="s">
        <v>445</v>
      </c>
      <c r="M260" s="90" t="s">
        <v>603</v>
      </c>
      <c r="N260" s="93" t="s">
        <v>23</v>
      </c>
      <c r="O260" s="93" t="s">
        <v>23</v>
      </c>
      <c r="P260" s="93" t="s">
        <v>23</v>
      </c>
      <c r="Q260" s="93" t="s">
        <v>23</v>
      </c>
      <c r="R260" s="93" t="s">
        <v>23</v>
      </c>
      <c r="S260" s="93" t="s">
        <v>23</v>
      </c>
      <c r="T260" s="91" t="s">
        <v>23</v>
      </c>
      <c r="U260" s="93">
        <v>0</v>
      </c>
      <c r="V260" s="93">
        <v>0</v>
      </c>
      <c r="W260" s="91" t="s">
        <v>469</v>
      </c>
      <c r="X260" s="80" t="s">
        <v>450</v>
      </c>
      <c r="Y260" s="93" t="s">
        <v>1</v>
      </c>
    </row>
    <row r="261" spans="1:25" hidden="1">
      <c r="A261" s="93">
        <f t="shared" si="4"/>
        <v>256</v>
      </c>
      <c r="B261" s="93">
        <v>11</v>
      </c>
      <c r="C261" s="93" t="s">
        <v>619</v>
      </c>
      <c r="D261" s="93">
        <v>99100</v>
      </c>
      <c r="E261" s="93" t="s">
        <v>599</v>
      </c>
      <c r="F261" s="91" t="s">
        <v>527</v>
      </c>
      <c r="G261" s="91" t="s">
        <v>474</v>
      </c>
      <c r="H261" s="93">
        <v>3</v>
      </c>
      <c r="I261" s="93" t="s">
        <v>33</v>
      </c>
      <c r="J261" s="91" t="s">
        <v>35</v>
      </c>
      <c r="K261" s="93" t="s">
        <v>10</v>
      </c>
      <c r="L261" s="93" t="s">
        <v>445</v>
      </c>
      <c r="M261" s="90" t="s">
        <v>603</v>
      </c>
      <c r="N261" s="93" t="s">
        <v>23</v>
      </c>
      <c r="O261" s="93" t="s">
        <v>23</v>
      </c>
      <c r="P261" s="93" t="s">
        <v>23</v>
      </c>
      <c r="Q261" s="93" t="s">
        <v>23</v>
      </c>
      <c r="R261" s="93" t="s">
        <v>23</v>
      </c>
      <c r="S261" s="93" t="s">
        <v>23</v>
      </c>
      <c r="T261" s="91" t="s">
        <v>23</v>
      </c>
      <c r="U261" s="93">
        <v>0</v>
      </c>
      <c r="V261" s="93">
        <v>0</v>
      </c>
      <c r="W261" s="91" t="s">
        <v>469</v>
      </c>
      <c r="X261" s="80" t="s">
        <v>450</v>
      </c>
      <c r="Y261" s="93" t="s">
        <v>1</v>
      </c>
    </row>
    <row r="262" spans="1:25" hidden="1">
      <c r="A262" s="93">
        <f t="shared" si="4"/>
        <v>257</v>
      </c>
      <c r="B262" s="93">
        <v>1</v>
      </c>
      <c r="C262" s="93" t="s">
        <v>619</v>
      </c>
      <c r="D262" s="93">
        <v>79100</v>
      </c>
      <c r="E262" s="93" t="s">
        <v>596</v>
      </c>
      <c r="F262" s="91" t="s">
        <v>468</v>
      </c>
      <c r="G262" s="91" t="s">
        <v>539</v>
      </c>
      <c r="H262" s="93">
        <v>3</v>
      </c>
      <c r="I262" s="93" t="s">
        <v>33</v>
      </c>
      <c r="J262" s="91" t="s">
        <v>35</v>
      </c>
      <c r="K262" s="93" t="s">
        <v>10</v>
      </c>
      <c r="L262" s="93" t="s">
        <v>445</v>
      </c>
      <c r="M262" s="90" t="s">
        <v>603</v>
      </c>
      <c r="N262" s="93" t="s">
        <v>23</v>
      </c>
      <c r="O262" s="93" t="s">
        <v>23</v>
      </c>
      <c r="P262" s="93" t="s">
        <v>23</v>
      </c>
      <c r="Q262" s="93" t="s">
        <v>23</v>
      </c>
      <c r="R262" s="93" t="s">
        <v>23</v>
      </c>
      <c r="S262" s="93" t="s">
        <v>23</v>
      </c>
      <c r="T262" s="91" t="s">
        <v>23</v>
      </c>
      <c r="U262" s="93">
        <v>0</v>
      </c>
      <c r="V262" s="93">
        <v>0</v>
      </c>
      <c r="W262" s="91" t="s">
        <v>469</v>
      </c>
      <c r="X262" s="80" t="s">
        <v>20</v>
      </c>
      <c r="Y262" s="93" t="s">
        <v>1</v>
      </c>
    </row>
    <row r="263" spans="1:25" hidden="1">
      <c r="A263" s="93">
        <f t="shared" si="4"/>
        <v>258</v>
      </c>
      <c r="B263" s="93">
        <v>1</v>
      </c>
      <c r="C263" s="93" t="s">
        <v>619</v>
      </c>
      <c r="D263" s="93">
        <v>79100</v>
      </c>
      <c r="E263" s="93" t="s">
        <v>597</v>
      </c>
      <c r="F263" s="91" t="s">
        <v>541</v>
      </c>
      <c r="G263" s="91" t="s">
        <v>519</v>
      </c>
      <c r="H263" s="93">
        <v>3</v>
      </c>
      <c r="I263" s="93" t="s">
        <v>33</v>
      </c>
      <c r="J263" s="91" t="s">
        <v>35</v>
      </c>
      <c r="K263" s="93" t="s">
        <v>10</v>
      </c>
      <c r="L263" s="93" t="s">
        <v>445</v>
      </c>
      <c r="M263" s="90" t="s">
        <v>603</v>
      </c>
      <c r="N263" s="93" t="s">
        <v>23</v>
      </c>
      <c r="O263" s="93" t="s">
        <v>23</v>
      </c>
      <c r="P263" s="93" t="s">
        <v>23</v>
      </c>
      <c r="Q263" s="93" t="s">
        <v>23</v>
      </c>
      <c r="R263" s="93" t="s">
        <v>23</v>
      </c>
      <c r="S263" s="93" t="s">
        <v>23</v>
      </c>
      <c r="T263" s="91" t="s">
        <v>23</v>
      </c>
      <c r="U263" s="93">
        <v>0</v>
      </c>
      <c r="V263" s="93">
        <v>0</v>
      </c>
      <c r="W263" s="91" t="s">
        <v>469</v>
      </c>
      <c r="X263" s="80" t="s">
        <v>20</v>
      </c>
      <c r="Y263" s="93" t="s">
        <v>1</v>
      </c>
    </row>
    <row r="264" spans="1:25" hidden="1">
      <c r="A264" s="93">
        <f t="shared" si="4"/>
        <v>259</v>
      </c>
      <c r="B264" s="93">
        <v>1</v>
      </c>
      <c r="C264" s="93" t="s">
        <v>619</v>
      </c>
      <c r="D264" s="93">
        <v>79100</v>
      </c>
      <c r="E264" s="93" t="s">
        <v>598</v>
      </c>
      <c r="F264" s="91" t="s">
        <v>520</v>
      </c>
      <c r="G264" s="91" t="s">
        <v>525</v>
      </c>
      <c r="H264" s="93">
        <v>3</v>
      </c>
      <c r="I264" s="93" t="s">
        <v>33</v>
      </c>
      <c r="J264" s="91" t="s">
        <v>35</v>
      </c>
      <c r="K264" s="93" t="s">
        <v>10</v>
      </c>
      <c r="L264" s="93" t="s">
        <v>445</v>
      </c>
      <c r="M264" s="90" t="s">
        <v>603</v>
      </c>
      <c r="N264" s="93" t="s">
        <v>23</v>
      </c>
      <c r="O264" s="93" t="s">
        <v>23</v>
      </c>
      <c r="P264" s="93" t="s">
        <v>23</v>
      </c>
      <c r="Q264" s="93" t="s">
        <v>23</v>
      </c>
      <c r="R264" s="93" t="s">
        <v>23</v>
      </c>
      <c r="S264" s="93" t="s">
        <v>23</v>
      </c>
      <c r="T264" s="91" t="s">
        <v>23</v>
      </c>
      <c r="U264" s="93">
        <v>0</v>
      </c>
      <c r="V264" s="93">
        <v>0</v>
      </c>
      <c r="W264" s="91" t="s">
        <v>469</v>
      </c>
      <c r="X264" s="80" t="s">
        <v>20</v>
      </c>
      <c r="Y264" s="93" t="s">
        <v>1</v>
      </c>
    </row>
    <row r="265" spans="1:25" hidden="1">
      <c r="A265" s="93">
        <f t="shared" si="4"/>
        <v>260</v>
      </c>
      <c r="B265" s="93">
        <v>1</v>
      </c>
      <c r="C265" s="93" t="s">
        <v>619</v>
      </c>
      <c r="D265" s="93">
        <v>79100</v>
      </c>
      <c r="E265" s="93" t="s">
        <v>599</v>
      </c>
      <c r="F265" s="91" t="s">
        <v>527</v>
      </c>
      <c r="G265" s="91" t="s">
        <v>474</v>
      </c>
      <c r="H265" s="93">
        <v>3</v>
      </c>
      <c r="I265" s="93" t="s">
        <v>33</v>
      </c>
      <c r="J265" s="91" t="s">
        <v>35</v>
      </c>
      <c r="K265" s="93" t="s">
        <v>10</v>
      </c>
      <c r="L265" s="93" t="s">
        <v>445</v>
      </c>
      <c r="M265" s="90" t="s">
        <v>603</v>
      </c>
      <c r="N265" s="93" t="s">
        <v>23</v>
      </c>
      <c r="O265" s="93" t="s">
        <v>23</v>
      </c>
      <c r="P265" s="93" t="s">
        <v>23</v>
      </c>
      <c r="Q265" s="93" t="s">
        <v>23</v>
      </c>
      <c r="R265" s="93" t="s">
        <v>23</v>
      </c>
      <c r="S265" s="93" t="s">
        <v>23</v>
      </c>
      <c r="T265" s="91" t="s">
        <v>23</v>
      </c>
      <c r="U265" s="93">
        <v>0</v>
      </c>
      <c r="V265" s="93">
        <v>0</v>
      </c>
      <c r="W265" s="91" t="s">
        <v>469</v>
      </c>
      <c r="X265" s="80" t="s">
        <v>20</v>
      </c>
      <c r="Y265" s="93" t="s">
        <v>1</v>
      </c>
    </row>
    <row r="266" spans="1:25" hidden="1">
      <c r="A266" s="93">
        <f t="shared" si="4"/>
        <v>261</v>
      </c>
      <c r="B266" s="93">
        <v>11</v>
      </c>
      <c r="C266" s="93" t="s">
        <v>619</v>
      </c>
      <c r="D266" s="93">
        <v>79100</v>
      </c>
      <c r="E266" s="93" t="s">
        <v>596</v>
      </c>
      <c r="F266" s="91" t="s">
        <v>468</v>
      </c>
      <c r="G266" s="91" t="s">
        <v>539</v>
      </c>
      <c r="H266" s="93">
        <v>3</v>
      </c>
      <c r="I266" s="93" t="s">
        <v>33</v>
      </c>
      <c r="J266" s="91" t="s">
        <v>35</v>
      </c>
      <c r="K266" s="93" t="s">
        <v>10</v>
      </c>
      <c r="L266" s="93" t="s">
        <v>445</v>
      </c>
      <c r="M266" s="90" t="s">
        <v>603</v>
      </c>
      <c r="N266" s="93" t="s">
        <v>23</v>
      </c>
      <c r="O266" s="93" t="s">
        <v>23</v>
      </c>
      <c r="P266" s="93" t="s">
        <v>23</v>
      </c>
      <c r="Q266" s="93" t="s">
        <v>23</v>
      </c>
      <c r="R266" s="93" t="s">
        <v>23</v>
      </c>
      <c r="S266" s="93" t="s">
        <v>23</v>
      </c>
      <c r="T266" s="91" t="s">
        <v>23</v>
      </c>
      <c r="U266" s="93">
        <v>0</v>
      </c>
      <c r="V266" s="93">
        <v>0</v>
      </c>
      <c r="W266" s="91" t="s">
        <v>469</v>
      </c>
      <c r="X266" s="80" t="s">
        <v>450</v>
      </c>
      <c r="Y266" s="93" t="s">
        <v>1</v>
      </c>
    </row>
    <row r="267" spans="1:25" hidden="1">
      <c r="A267" s="93">
        <f t="shared" si="4"/>
        <v>262</v>
      </c>
      <c r="B267" s="93">
        <v>11</v>
      </c>
      <c r="C267" s="93" t="s">
        <v>619</v>
      </c>
      <c r="D267" s="93">
        <v>79100</v>
      </c>
      <c r="E267" s="93" t="s">
        <v>597</v>
      </c>
      <c r="F267" s="91" t="s">
        <v>541</v>
      </c>
      <c r="G267" s="91" t="s">
        <v>519</v>
      </c>
      <c r="H267" s="93">
        <v>3</v>
      </c>
      <c r="I267" s="93" t="s">
        <v>33</v>
      </c>
      <c r="J267" s="91" t="s">
        <v>35</v>
      </c>
      <c r="K267" s="93" t="s">
        <v>10</v>
      </c>
      <c r="L267" s="93" t="s">
        <v>445</v>
      </c>
      <c r="M267" s="90" t="s">
        <v>603</v>
      </c>
      <c r="N267" s="93" t="s">
        <v>23</v>
      </c>
      <c r="O267" s="93" t="s">
        <v>23</v>
      </c>
      <c r="P267" s="93" t="s">
        <v>23</v>
      </c>
      <c r="Q267" s="93" t="s">
        <v>23</v>
      </c>
      <c r="R267" s="93" t="s">
        <v>23</v>
      </c>
      <c r="S267" s="93" t="s">
        <v>23</v>
      </c>
      <c r="T267" s="91" t="s">
        <v>23</v>
      </c>
      <c r="U267" s="93">
        <v>0</v>
      </c>
      <c r="V267" s="93">
        <v>0</v>
      </c>
      <c r="W267" s="91" t="s">
        <v>469</v>
      </c>
      <c r="X267" s="80" t="s">
        <v>450</v>
      </c>
      <c r="Y267" s="93" t="s">
        <v>1</v>
      </c>
    </row>
    <row r="268" spans="1:25" hidden="1">
      <c r="A268" s="93">
        <f t="shared" ref="A268:A313" si="5">A267+1</f>
        <v>263</v>
      </c>
      <c r="B268" s="93">
        <v>11</v>
      </c>
      <c r="C268" s="93" t="s">
        <v>619</v>
      </c>
      <c r="D268" s="93">
        <v>79100</v>
      </c>
      <c r="E268" s="93" t="s">
        <v>598</v>
      </c>
      <c r="F268" s="91" t="s">
        <v>520</v>
      </c>
      <c r="G268" s="91" t="s">
        <v>525</v>
      </c>
      <c r="H268" s="93">
        <v>3</v>
      </c>
      <c r="I268" s="93" t="s">
        <v>33</v>
      </c>
      <c r="J268" s="91" t="s">
        <v>35</v>
      </c>
      <c r="K268" s="93" t="s">
        <v>10</v>
      </c>
      <c r="L268" s="93" t="s">
        <v>445</v>
      </c>
      <c r="M268" s="90" t="s">
        <v>603</v>
      </c>
      <c r="N268" s="93" t="s">
        <v>23</v>
      </c>
      <c r="O268" s="93" t="s">
        <v>23</v>
      </c>
      <c r="P268" s="93" t="s">
        <v>23</v>
      </c>
      <c r="Q268" s="93" t="s">
        <v>23</v>
      </c>
      <c r="R268" s="93" t="s">
        <v>23</v>
      </c>
      <c r="S268" s="93" t="s">
        <v>23</v>
      </c>
      <c r="T268" s="91" t="s">
        <v>23</v>
      </c>
      <c r="U268" s="93">
        <v>0</v>
      </c>
      <c r="V268" s="93">
        <v>0</v>
      </c>
      <c r="W268" s="91" t="s">
        <v>469</v>
      </c>
      <c r="X268" s="80" t="s">
        <v>450</v>
      </c>
      <c r="Y268" s="93" t="s">
        <v>1</v>
      </c>
    </row>
    <row r="269" spans="1:25" hidden="1">
      <c r="A269" s="93">
        <f t="shared" si="5"/>
        <v>264</v>
      </c>
      <c r="B269" s="93">
        <v>11</v>
      </c>
      <c r="C269" s="93" t="s">
        <v>619</v>
      </c>
      <c r="D269" s="93">
        <v>79100</v>
      </c>
      <c r="E269" s="93" t="s">
        <v>599</v>
      </c>
      <c r="F269" s="91" t="s">
        <v>527</v>
      </c>
      <c r="G269" s="91" t="s">
        <v>474</v>
      </c>
      <c r="H269" s="93">
        <v>3</v>
      </c>
      <c r="I269" s="93" t="s">
        <v>33</v>
      </c>
      <c r="J269" s="91" t="s">
        <v>35</v>
      </c>
      <c r="K269" s="93" t="s">
        <v>10</v>
      </c>
      <c r="L269" s="93" t="s">
        <v>445</v>
      </c>
      <c r="M269" s="90" t="s">
        <v>603</v>
      </c>
      <c r="N269" s="93" t="s">
        <v>23</v>
      </c>
      <c r="O269" s="93" t="s">
        <v>23</v>
      </c>
      <c r="P269" s="93" t="s">
        <v>23</v>
      </c>
      <c r="Q269" s="93" t="s">
        <v>23</v>
      </c>
      <c r="R269" s="93" t="s">
        <v>23</v>
      </c>
      <c r="S269" s="93" t="s">
        <v>23</v>
      </c>
      <c r="T269" s="91" t="s">
        <v>23</v>
      </c>
      <c r="U269" s="93">
        <v>0</v>
      </c>
      <c r="V269" s="93">
        <v>0</v>
      </c>
      <c r="W269" s="91" t="s">
        <v>469</v>
      </c>
      <c r="X269" s="80" t="s">
        <v>450</v>
      </c>
      <c r="Y269" s="93" t="s">
        <v>1</v>
      </c>
    </row>
    <row r="270" spans="1:25" hidden="1">
      <c r="A270" s="93">
        <f t="shared" si="5"/>
        <v>265</v>
      </c>
      <c r="B270" s="93">
        <v>1</v>
      </c>
      <c r="C270" s="93" t="s">
        <v>619</v>
      </c>
      <c r="D270" s="93">
        <v>99100</v>
      </c>
      <c r="E270" s="93" t="s">
        <v>596</v>
      </c>
      <c r="F270" s="91" t="s">
        <v>468</v>
      </c>
      <c r="G270" s="91" t="s">
        <v>539</v>
      </c>
      <c r="H270" s="93">
        <v>3</v>
      </c>
      <c r="I270" s="93" t="s">
        <v>33</v>
      </c>
      <c r="J270" s="91" t="s">
        <v>35</v>
      </c>
      <c r="K270" s="93" t="s">
        <v>10</v>
      </c>
      <c r="L270" s="93" t="s">
        <v>445</v>
      </c>
      <c r="M270" s="90" t="s">
        <v>604</v>
      </c>
      <c r="N270" s="93" t="s">
        <v>23</v>
      </c>
      <c r="O270" s="93" t="s">
        <v>23</v>
      </c>
      <c r="P270" s="93" t="s">
        <v>23</v>
      </c>
      <c r="Q270" s="93" t="s">
        <v>23</v>
      </c>
      <c r="R270" s="93" t="s">
        <v>23</v>
      </c>
      <c r="S270" s="93" t="s">
        <v>23</v>
      </c>
      <c r="T270" s="91" t="s">
        <v>23</v>
      </c>
      <c r="U270" s="93">
        <v>0</v>
      </c>
      <c r="V270" s="93">
        <v>0</v>
      </c>
      <c r="W270" s="91" t="s">
        <v>469</v>
      </c>
      <c r="X270" s="80" t="s">
        <v>20</v>
      </c>
      <c r="Y270" s="93" t="s">
        <v>1</v>
      </c>
    </row>
    <row r="271" spans="1:25" hidden="1">
      <c r="A271" s="93">
        <f t="shared" si="5"/>
        <v>266</v>
      </c>
      <c r="B271" s="93">
        <v>1</v>
      </c>
      <c r="C271" s="93" t="s">
        <v>619</v>
      </c>
      <c r="D271" s="93">
        <v>99100</v>
      </c>
      <c r="E271" s="93" t="s">
        <v>597</v>
      </c>
      <c r="F271" s="91" t="s">
        <v>541</v>
      </c>
      <c r="G271" s="91" t="s">
        <v>519</v>
      </c>
      <c r="H271" s="93">
        <v>3</v>
      </c>
      <c r="I271" s="93" t="s">
        <v>33</v>
      </c>
      <c r="J271" s="91" t="s">
        <v>35</v>
      </c>
      <c r="K271" s="93" t="s">
        <v>10</v>
      </c>
      <c r="L271" s="93" t="s">
        <v>445</v>
      </c>
      <c r="M271" s="90" t="s">
        <v>604</v>
      </c>
      <c r="N271" s="93" t="s">
        <v>23</v>
      </c>
      <c r="O271" s="93" t="s">
        <v>23</v>
      </c>
      <c r="P271" s="93" t="s">
        <v>23</v>
      </c>
      <c r="Q271" s="93" t="s">
        <v>23</v>
      </c>
      <c r="R271" s="93" t="s">
        <v>23</v>
      </c>
      <c r="S271" s="93" t="s">
        <v>23</v>
      </c>
      <c r="T271" s="91" t="s">
        <v>23</v>
      </c>
      <c r="U271" s="93">
        <v>0</v>
      </c>
      <c r="V271" s="93">
        <v>0</v>
      </c>
      <c r="W271" s="91" t="s">
        <v>469</v>
      </c>
      <c r="X271" s="80" t="s">
        <v>20</v>
      </c>
      <c r="Y271" s="93" t="s">
        <v>1</v>
      </c>
    </row>
    <row r="272" spans="1:25" hidden="1">
      <c r="A272" s="93">
        <f t="shared" si="5"/>
        <v>267</v>
      </c>
      <c r="B272" s="93">
        <v>1</v>
      </c>
      <c r="C272" s="93" t="s">
        <v>619</v>
      </c>
      <c r="D272" s="93">
        <v>99100</v>
      </c>
      <c r="E272" s="93" t="s">
        <v>598</v>
      </c>
      <c r="F272" s="91" t="s">
        <v>520</v>
      </c>
      <c r="G272" s="91" t="s">
        <v>525</v>
      </c>
      <c r="H272" s="93">
        <v>3</v>
      </c>
      <c r="I272" s="93" t="s">
        <v>33</v>
      </c>
      <c r="J272" s="91" t="s">
        <v>35</v>
      </c>
      <c r="K272" s="93" t="s">
        <v>10</v>
      </c>
      <c r="L272" s="93" t="s">
        <v>445</v>
      </c>
      <c r="M272" s="90" t="s">
        <v>604</v>
      </c>
      <c r="N272" s="93" t="s">
        <v>23</v>
      </c>
      <c r="O272" s="93" t="s">
        <v>23</v>
      </c>
      <c r="P272" s="93" t="s">
        <v>23</v>
      </c>
      <c r="Q272" s="93" t="s">
        <v>23</v>
      </c>
      <c r="R272" s="93" t="s">
        <v>23</v>
      </c>
      <c r="S272" s="93" t="s">
        <v>23</v>
      </c>
      <c r="T272" s="91" t="s">
        <v>23</v>
      </c>
      <c r="U272" s="93">
        <v>0</v>
      </c>
      <c r="V272" s="93">
        <v>0</v>
      </c>
      <c r="W272" s="91" t="s">
        <v>469</v>
      </c>
      <c r="X272" s="80" t="s">
        <v>20</v>
      </c>
      <c r="Y272" s="93" t="s">
        <v>1</v>
      </c>
    </row>
    <row r="273" spans="1:25" hidden="1">
      <c r="A273" s="93">
        <f t="shared" si="5"/>
        <v>268</v>
      </c>
      <c r="B273" s="93">
        <v>1</v>
      </c>
      <c r="C273" s="93" t="s">
        <v>619</v>
      </c>
      <c r="D273" s="93">
        <v>99100</v>
      </c>
      <c r="E273" s="93" t="s">
        <v>599</v>
      </c>
      <c r="F273" s="91" t="s">
        <v>527</v>
      </c>
      <c r="G273" s="91" t="s">
        <v>474</v>
      </c>
      <c r="H273" s="93">
        <v>3</v>
      </c>
      <c r="I273" s="93" t="s">
        <v>33</v>
      </c>
      <c r="J273" s="91" t="s">
        <v>35</v>
      </c>
      <c r="K273" s="93" t="s">
        <v>10</v>
      </c>
      <c r="L273" s="93" t="s">
        <v>445</v>
      </c>
      <c r="M273" s="90" t="s">
        <v>604</v>
      </c>
      <c r="N273" s="93" t="s">
        <v>23</v>
      </c>
      <c r="O273" s="93" t="s">
        <v>23</v>
      </c>
      <c r="P273" s="93" t="s">
        <v>23</v>
      </c>
      <c r="Q273" s="93" t="s">
        <v>23</v>
      </c>
      <c r="R273" s="93" t="s">
        <v>23</v>
      </c>
      <c r="S273" s="93" t="s">
        <v>23</v>
      </c>
      <c r="T273" s="91" t="s">
        <v>23</v>
      </c>
      <c r="U273" s="93">
        <v>0</v>
      </c>
      <c r="V273" s="93">
        <v>0</v>
      </c>
      <c r="W273" s="91" t="s">
        <v>469</v>
      </c>
      <c r="X273" s="80" t="s">
        <v>20</v>
      </c>
      <c r="Y273" s="93" t="s">
        <v>1</v>
      </c>
    </row>
    <row r="274" spans="1:25" hidden="1">
      <c r="A274" s="93">
        <f t="shared" si="5"/>
        <v>269</v>
      </c>
      <c r="B274" s="93">
        <v>11</v>
      </c>
      <c r="C274" s="93" t="s">
        <v>619</v>
      </c>
      <c r="D274" s="93">
        <v>99100</v>
      </c>
      <c r="E274" s="93" t="s">
        <v>596</v>
      </c>
      <c r="F274" s="91" t="s">
        <v>468</v>
      </c>
      <c r="G274" s="91" t="s">
        <v>539</v>
      </c>
      <c r="H274" s="93">
        <v>3</v>
      </c>
      <c r="I274" s="93" t="s">
        <v>33</v>
      </c>
      <c r="J274" s="91" t="s">
        <v>35</v>
      </c>
      <c r="K274" s="93" t="s">
        <v>10</v>
      </c>
      <c r="L274" s="93" t="s">
        <v>445</v>
      </c>
      <c r="M274" s="90" t="s">
        <v>604</v>
      </c>
      <c r="N274" s="93" t="s">
        <v>23</v>
      </c>
      <c r="O274" s="93" t="s">
        <v>23</v>
      </c>
      <c r="P274" s="93" t="s">
        <v>23</v>
      </c>
      <c r="Q274" s="93" t="s">
        <v>23</v>
      </c>
      <c r="R274" s="93" t="s">
        <v>23</v>
      </c>
      <c r="S274" s="93" t="s">
        <v>23</v>
      </c>
      <c r="T274" s="91" t="s">
        <v>23</v>
      </c>
      <c r="U274" s="93">
        <v>0</v>
      </c>
      <c r="V274" s="93">
        <v>0</v>
      </c>
      <c r="W274" s="91" t="s">
        <v>469</v>
      </c>
      <c r="X274" s="80" t="s">
        <v>450</v>
      </c>
      <c r="Y274" s="93" t="s">
        <v>1</v>
      </c>
    </row>
    <row r="275" spans="1:25" hidden="1">
      <c r="A275" s="93">
        <f t="shared" si="5"/>
        <v>270</v>
      </c>
      <c r="B275" s="93">
        <v>11</v>
      </c>
      <c r="C275" s="93" t="s">
        <v>619</v>
      </c>
      <c r="D275" s="93">
        <v>99100</v>
      </c>
      <c r="E275" s="93" t="s">
        <v>597</v>
      </c>
      <c r="F275" s="91" t="s">
        <v>541</v>
      </c>
      <c r="G275" s="91" t="s">
        <v>519</v>
      </c>
      <c r="H275" s="93">
        <v>3</v>
      </c>
      <c r="I275" s="93" t="s">
        <v>33</v>
      </c>
      <c r="J275" s="91" t="s">
        <v>35</v>
      </c>
      <c r="K275" s="93" t="s">
        <v>10</v>
      </c>
      <c r="L275" s="93" t="s">
        <v>445</v>
      </c>
      <c r="M275" s="90" t="s">
        <v>604</v>
      </c>
      <c r="N275" s="93" t="s">
        <v>23</v>
      </c>
      <c r="O275" s="93" t="s">
        <v>23</v>
      </c>
      <c r="P275" s="93" t="s">
        <v>23</v>
      </c>
      <c r="Q275" s="93" t="s">
        <v>23</v>
      </c>
      <c r="R275" s="93" t="s">
        <v>23</v>
      </c>
      <c r="S275" s="93" t="s">
        <v>23</v>
      </c>
      <c r="T275" s="91" t="s">
        <v>23</v>
      </c>
      <c r="U275" s="93">
        <v>0</v>
      </c>
      <c r="V275" s="93">
        <v>0</v>
      </c>
      <c r="W275" s="91" t="s">
        <v>469</v>
      </c>
      <c r="X275" s="80" t="s">
        <v>450</v>
      </c>
      <c r="Y275" s="93" t="s">
        <v>1</v>
      </c>
    </row>
    <row r="276" spans="1:25" hidden="1">
      <c r="A276" s="93">
        <f t="shared" si="5"/>
        <v>271</v>
      </c>
      <c r="B276" s="93">
        <v>11</v>
      </c>
      <c r="C276" s="93" t="s">
        <v>619</v>
      </c>
      <c r="D276" s="93">
        <v>99100</v>
      </c>
      <c r="E276" s="93" t="s">
        <v>598</v>
      </c>
      <c r="F276" s="91" t="s">
        <v>520</v>
      </c>
      <c r="G276" s="91" t="s">
        <v>525</v>
      </c>
      <c r="H276" s="93">
        <v>3</v>
      </c>
      <c r="I276" s="93" t="s">
        <v>33</v>
      </c>
      <c r="J276" s="91" t="s">
        <v>35</v>
      </c>
      <c r="K276" s="93" t="s">
        <v>10</v>
      </c>
      <c r="L276" s="93" t="s">
        <v>445</v>
      </c>
      <c r="M276" s="90" t="s">
        <v>604</v>
      </c>
      <c r="N276" s="93" t="s">
        <v>23</v>
      </c>
      <c r="O276" s="93" t="s">
        <v>23</v>
      </c>
      <c r="P276" s="93" t="s">
        <v>23</v>
      </c>
      <c r="Q276" s="93" t="s">
        <v>23</v>
      </c>
      <c r="R276" s="93" t="s">
        <v>23</v>
      </c>
      <c r="S276" s="93" t="s">
        <v>23</v>
      </c>
      <c r="T276" s="91" t="s">
        <v>23</v>
      </c>
      <c r="U276" s="93">
        <v>0</v>
      </c>
      <c r="V276" s="93">
        <v>0</v>
      </c>
      <c r="W276" s="91" t="s">
        <v>469</v>
      </c>
      <c r="X276" s="80" t="s">
        <v>450</v>
      </c>
      <c r="Y276" s="93" t="s">
        <v>1</v>
      </c>
    </row>
    <row r="277" spans="1:25" hidden="1">
      <c r="A277" s="93">
        <f t="shared" si="5"/>
        <v>272</v>
      </c>
      <c r="B277" s="93">
        <v>11</v>
      </c>
      <c r="C277" s="93" t="s">
        <v>619</v>
      </c>
      <c r="D277" s="93">
        <v>99100</v>
      </c>
      <c r="E277" s="93" t="s">
        <v>599</v>
      </c>
      <c r="F277" s="91" t="s">
        <v>527</v>
      </c>
      <c r="G277" s="91" t="s">
        <v>474</v>
      </c>
      <c r="H277" s="93">
        <v>3</v>
      </c>
      <c r="I277" s="93" t="s">
        <v>33</v>
      </c>
      <c r="J277" s="91" t="s">
        <v>35</v>
      </c>
      <c r="K277" s="93" t="s">
        <v>10</v>
      </c>
      <c r="L277" s="93" t="s">
        <v>445</v>
      </c>
      <c r="M277" s="90" t="s">
        <v>604</v>
      </c>
      <c r="N277" s="93" t="s">
        <v>23</v>
      </c>
      <c r="O277" s="93" t="s">
        <v>23</v>
      </c>
      <c r="P277" s="93" t="s">
        <v>23</v>
      </c>
      <c r="Q277" s="93" t="s">
        <v>23</v>
      </c>
      <c r="R277" s="93" t="s">
        <v>23</v>
      </c>
      <c r="S277" s="93" t="s">
        <v>23</v>
      </c>
      <c r="T277" s="91" t="s">
        <v>23</v>
      </c>
      <c r="U277" s="93">
        <v>0</v>
      </c>
      <c r="V277" s="93">
        <v>0</v>
      </c>
      <c r="W277" s="91" t="s">
        <v>469</v>
      </c>
      <c r="X277" s="80" t="s">
        <v>450</v>
      </c>
      <c r="Y277" s="93" t="s">
        <v>1</v>
      </c>
    </row>
    <row r="278" spans="1:25" hidden="1">
      <c r="A278" s="93">
        <f t="shared" si="5"/>
        <v>273</v>
      </c>
      <c r="B278" s="93">
        <v>1</v>
      </c>
      <c r="C278" s="93" t="s">
        <v>619</v>
      </c>
      <c r="D278" s="93">
        <v>79100</v>
      </c>
      <c r="E278" s="93" t="s">
        <v>596</v>
      </c>
      <c r="F278" s="91" t="s">
        <v>468</v>
      </c>
      <c r="G278" s="91" t="s">
        <v>539</v>
      </c>
      <c r="H278" s="93">
        <v>3</v>
      </c>
      <c r="I278" s="93" t="s">
        <v>33</v>
      </c>
      <c r="J278" s="91" t="s">
        <v>35</v>
      </c>
      <c r="K278" s="93" t="s">
        <v>10</v>
      </c>
      <c r="L278" s="93" t="s">
        <v>445</v>
      </c>
      <c r="M278" s="90" t="s">
        <v>604</v>
      </c>
      <c r="N278" s="93" t="s">
        <v>23</v>
      </c>
      <c r="O278" s="93" t="s">
        <v>23</v>
      </c>
      <c r="P278" s="93" t="s">
        <v>23</v>
      </c>
      <c r="Q278" s="93" t="s">
        <v>23</v>
      </c>
      <c r="R278" s="93" t="s">
        <v>23</v>
      </c>
      <c r="S278" s="93" t="s">
        <v>23</v>
      </c>
      <c r="T278" s="91" t="s">
        <v>23</v>
      </c>
      <c r="U278" s="93">
        <v>0</v>
      </c>
      <c r="V278" s="93">
        <v>0</v>
      </c>
      <c r="W278" s="91" t="s">
        <v>469</v>
      </c>
      <c r="X278" s="80" t="s">
        <v>20</v>
      </c>
      <c r="Y278" s="93" t="s">
        <v>1</v>
      </c>
    </row>
    <row r="279" spans="1:25" hidden="1">
      <c r="A279" s="93">
        <f t="shared" si="5"/>
        <v>274</v>
      </c>
      <c r="B279" s="93">
        <v>1</v>
      </c>
      <c r="C279" s="93" t="s">
        <v>619</v>
      </c>
      <c r="D279" s="93">
        <v>79100</v>
      </c>
      <c r="E279" s="93" t="s">
        <v>597</v>
      </c>
      <c r="F279" s="91" t="s">
        <v>541</v>
      </c>
      <c r="G279" s="91" t="s">
        <v>519</v>
      </c>
      <c r="H279" s="93">
        <v>3</v>
      </c>
      <c r="I279" s="93" t="s">
        <v>33</v>
      </c>
      <c r="J279" s="91" t="s">
        <v>35</v>
      </c>
      <c r="K279" s="93" t="s">
        <v>10</v>
      </c>
      <c r="L279" s="93" t="s">
        <v>445</v>
      </c>
      <c r="M279" s="90" t="s">
        <v>604</v>
      </c>
      <c r="N279" s="93" t="s">
        <v>23</v>
      </c>
      <c r="O279" s="93" t="s">
        <v>23</v>
      </c>
      <c r="P279" s="93" t="s">
        <v>23</v>
      </c>
      <c r="Q279" s="93" t="s">
        <v>23</v>
      </c>
      <c r="R279" s="93" t="s">
        <v>23</v>
      </c>
      <c r="S279" s="93" t="s">
        <v>23</v>
      </c>
      <c r="T279" s="91" t="s">
        <v>23</v>
      </c>
      <c r="U279" s="93">
        <v>0</v>
      </c>
      <c r="V279" s="93">
        <v>0</v>
      </c>
      <c r="W279" s="91" t="s">
        <v>469</v>
      </c>
      <c r="X279" s="80" t="s">
        <v>20</v>
      </c>
      <c r="Y279" s="93" t="s">
        <v>1</v>
      </c>
    </row>
    <row r="280" spans="1:25" hidden="1">
      <c r="A280" s="93">
        <f t="shared" si="5"/>
        <v>275</v>
      </c>
      <c r="B280" s="93">
        <v>1</v>
      </c>
      <c r="C280" s="93" t="s">
        <v>619</v>
      </c>
      <c r="D280" s="93">
        <v>79100</v>
      </c>
      <c r="E280" s="93" t="s">
        <v>598</v>
      </c>
      <c r="F280" s="91" t="s">
        <v>520</v>
      </c>
      <c r="G280" s="91" t="s">
        <v>525</v>
      </c>
      <c r="H280" s="93">
        <v>3</v>
      </c>
      <c r="I280" s="93" t="s">
        <v>33</v>
      </c>
      <c r="J280" s="91" t="s">
        <v>35</v>
      </c>
      <c r="K280" s="93" t="s">
        <v>10</v>
      </c>
      <c r="L280" s="93" t="s">
        <v>445</v>
      </c>
      <c r="M280" s="90" t="s">
        <v>604</v>
      </c>
      <c r="N280" s="93" t="s">
        <v>23</v>
      </c>
      <c r="O280" s="93" t="s">
        <v>23</v>
      </c>
      <c r="P280" s="93" t="s">
        <v>23</v>
      </c>
      <c r="Q280" s="93" t="s">
        <v>23</v>
      </c>
      <c r="R280" s="93" t="s">
        <v>23</v>
      </c>
      <c r="S280" s="93" t="s">
        <v>23</v>
      </c>
      <c r="T280" s="91" t="s">
        <v>23</v>
      </c>
      <c r="U280" s="93">
        <v>0</v>
      </c>
      <c r="V280" s="93">
        <v>0</v>
      </c>
      <c r="W280" s="91" t="s">
        <v>469</v>
      </c>
      <c r="X280" s="80" t="s">
        <v>20</v>
      </c>
      <c r="Y280" s="93" t="s">
        <v>1</v>
      </c>
    </row>
    <row r="281" spans="1:25" hidden="1">
      <c r="A281" s="93">
        <f t="shared" si="5"/>
        <v>276</v>
      </c>
      <c r="B281" s="93">
        <v>1</v>
      </c>
      <c r="C281" s="93" t="s">
        <v>619</v>
      </c>
      <c r="D281" s="93">
        <v>79100</v>
      </c>
      <c r="E281" s="93" t="s">
        <v>599</v>
      </c>
      <c r="F281" s="91" t="s">
        <v>527</v>
      </c>
      <c r="G281" s="91" t="s">
        <v>474</v>
      </c>
      <c r="H281" s="93">
        <v>3</v>
      </c>
      <c r="I281" s="93" t="s">
        <v>33</v>
      </c>
      <c r="J281" s="91" t="s">
        <v>35</v>
      </c>
      <c r="K281" s="93" t="s">
        <v>10</v>
      </c>
      <c r="L281" s="93" t="s">
        <v>445</v>
      </c>
      <c r="M281" s="90" t="s">
        <v>604</v>
      </c>
      <c r="N281" s="93" t="s">
        <v>23</v>
      </c>
      <c r="O281" s="93" t="s">
        <v>23</v>
      </c>
      <c r="P281" s="93" t="s">
        <v>23</v>
      </c>
      <c r="Q281" s="93" t="s">
        <v>23</v>
      </c>
      <c r="R281" s="93" t="s">
        <v>23</v>
      </c>
      <c r="S281" s="93" t="s">
        <v>23</v>
      </c>
      <c r="T281" s="91" t="s">
        <v>23</v>
      </c>
      <c r="U281" s="93">
        <v>0</v>
      </c>
      <c r="V281" s="93">
        <v>0</v>
      </c>
      <c r="W281" s="91" t="s">
        <v>469</v>
      </c>
      <c r="X281" s="80" t="s">
        <v>20</v>
      </c>
      <c r="Y281" s="93" t="s">
        <v>1</v>
      </c>
    </row>
    <row r="282" spans="1:25" hidden="1">
      <c r="A282" s="93">
        <f t="shared" si="5"/>
        <v>277</v>
      </c>
      <c r="B282" s="93">
        <v>11</v>
      </c>
      <c r="C282" s="93" t="s">
        <v>619</v>
      </c>
      <c r="D282" s="93">
        <v>79100</v>
      </c>
      <c r="E282" s="93" t="s">
        <v>596</v>
      </c>
      <c r="F282" s="91" t="s">
        <v>468</v>
      </c>
      <c r="G282" s="91" t="s">
        <v>539</v>
      </c>
      <c r="H282" s="93">
        <v>3</v>
      </c>
      <c r="I282" s="93" t="s">
        <v>33</v>
      </c>
      <c r="J282" s="91" t="s">
        <v>35</v>
      </c>
      <c r="K282" s="93" t="s">
        <v>10</v>
      </c>
      <c r="L282" s="93" t="s">
        <v>445</v>
      </c>
      <c r="M282" s="90" t="s">
        <v>604</v>
      </c>
      <c r="N282" s="93" t="s">
        <v>23</v>
      </c>
      <c r="O282" s="93" t="s">
        <v>23</v>
      </c>
      <c r="P282" s="93" t="s">
        <v>23</v>
      </c>
      <c r="Q282" s="93" t="s">
        <v>23</v>
      </c>
      <c r="R282" s="93" t="s">
        <v>23</v>
      </c>
      <c r="S282" s="93" t="s">
        <v>23</v>
      </c>
      <c r="T282" s="91" t="s">
        <v>23</v>
      </c>
      <c r="U282" s="93">
        <v>0</v>
      </c>
      <c r="V282" s="93">
        <v>0</v>
      </c>
      <c r="W282" s="91" t="s">
        <v>469</v>
      </c>
      <c r="X282" s="80" t="s">
        <v>450</v>
      </c>
      <c r="Y282" s="93" t="s">
        <v>1</v>
      </c>
    </row>
    <row r="283" spans="1:25" hidden="1">
      <c r="A283" s="93">
        <f t="shared" si="5"/>
        <v>278</v>
      </c>
      <c r="B283" s="93">
        <v>11</v>
      </c>
      <c r="C283" s="93" t="s">
        <v>619</v>
      </c>
      <c r="D283" s="93">
        <v>79100</v>
      </c>
      <c r="E283" s="93" t="s">
        <v>597</v>
      </c>
      <c r="F283" s="91" t="s">
        <v>541</v>
      </c>
      <c r="G283" s="91" t="s">
        <v>519</v>
      </c>
      <c r="H283" s="93">
        <v>3</v>
      </c>
      <c r="I283" s="93" t="s">
        <v>33</v>
      </c>
      <c r="J283" s="91" t="s">
        <v>35</v>
      </c>
      <c r="K283" s="93" t="s">
        <v>10</v>
      </c>
      <c r="L283" s="93" t="s">
        <v>445</v>
      </c>
      <c r="M283" s="90" t="s">
        <v>604</v>
      </c>
      <c r="N283" s="93" t="s">
        <v>23</v>
      </c>
      <c r="O283" s="93" t="s">
        <v>23</v>
      </c>
      <c r="P283" s="93" t="s">
        <v>23</v>
      </c>
      <c r="Q283" s="93" t="s">
        <v>23</v>
      </c>
      <c r="R283" s="93" t="s">
        <v>23</v>
      </c>
      <c r="S283" s="93" t="s">
        <v>23</v>
      </c>
      <c r="T283" s="91" t="s">
        <v>23</v>
      </c>
      <c r="U283" s="93">
        <v>0</v>
      </c>
      <c r="V283" s="93">
        <v>0</v>
      </c>
      <c r="W283" s="91" t="s">
        <v>469</v>
      </c>
      <c r="X283" s="80" t="s">
        <v>450</v>
      </c>
      <c r="Y283" s="93" t="s">
        <v>1</v>
      </c>
    </row>
    <row r="284" spans="1:25" hidden="1">
      <c r="A284" s="93">
        <f t="shared" si="5"/>
        <v>279</v>
      </c>
      <c r="B284" s="93">
        <v>11</v>
      </c>
      <c r="C284" s="93" t="s">
        <v>619</v>
      </c>
      <c r="D284" s="93">
        <v>79100</v>
      </c>
      <c r="E284" s="93" t="s">
        <v>598</v>
      </c>
      <c r="F284" s="91" t="s">
        <v>520</v>
      </c>
      <c r="G284" s="91" t="s">
        <v>525</v>
      </c>
      <c r="H284" s="93">
        <v>3</v>
      </c>
      <c r="I284" s="93" t="s">
        <v>33</v>
      </c>
      <c r="J284" s="91" t="s">
        <v>35</v>
      </c>
      <c r="K284" s="93" t="s">
        <v>10</v>
      </c>
      <c r="L284" s="93" t="s">
        <v>445</v>
      </c>
      <c r="M284" s="90" t="s">
        <v>604</v>
      </c>
      <c r="N284" s="93" t="s">
        <v>23</v>
      </c>
      <c r="O284" s="93" t="s">
        <v>23</v>
      </c>
      <c r="P284" s="93" t="s">
        <v>23</v>
      </c>
      <c r="Q284" s="93" t="s">
        <v>23</v>
      </c>
      <c r="R284" s="93" t="s">
        <v>23</v>
      </c>
      <c r="S284" s="93" t="s">
        <v>23</v>
      </c>
      <c r="T284" s="91" t="s">
        <v>23</v>
      </c>
      <c r="U284" s="93">
        <v>0</v>
      </c>
      <c r="V284" s="93">
        <v>0</v>
      </c>
      <c r="W284" s="91" t="s">
        <v>469</v>
      </c>
      <c r="X284" s="80" t="s">
        <v>450</v>
      </c>
      <c r="Y284" s="93" t="s">
        <v>1</v>
      </c>
    </row>
    <row r="285" spans="1:25" hidden="1">
      <c r="A285" s="93">
        <f t="shared" si="5"/>
        <v>280</v>
      </c>
      <c r="B285" s="93">
        <v>11</v>
      </c>
      <c r="C285" s="93" t="s">
        <v>619</v>
      </c>
      <c r="D285" s="93">
        <v>79100</v>
      </c>
      <c r="E285" s="93" t="s">
        <v>599</v>
      </c>
      <c r="F285" s="91" t="s">
        <v>527</v>
      </c>
      <c r="G285" s="91" t="s">
        <v>474</v>
      </c>
      <c r="H285" s="93">
        <v>3</v>
      </c>
      <c r="I285" s="93" t="s">
        <v>33</v>
      </c>
      <c r="J285" s="91" t="s">
        <v>35</v>
      </c>
      <c r="K285" s="93" t="s">
        <v>10</v>
      </c>
      <c r="L285" s="93" t="s">
        <v>445</v>
      </c>
      <c r="M285" s="90" t="s">
        <v>604</v>
      </c>
      <c r="N285" s="93" t="s">
        <v>23</v>
      </c>
      <c r="O285" s="93" t="s">
        <v>23</v>
      </c>
      <c r="P285" s="93" t="s">
        <v>23</v>
      </c>
      <c r="Q285" s="93" t="s">
        <v>23</v>
      </c>
      <c r="R285" s="93" t="s">
        <v>23</v>
      </c>
      <c r="S285" s="93" t="s">
        <v>23</v>
      </c>
      <c r="T285" s="91" t="s">
        <v>23</v>
      </c>
      <c r="U285" s="93">
        <v>0</v>
      </c>
      <c r="V285" s="93">
        <v>0</v>
      </c>
      <c r="W285" s="91" t="s">
        <v>469</v>
      </c>
      <c r="X285" s="80" t="s">
        <v>450</v>
      </c>
      <c r="Y285" s="93" t="s">
        <v>1</v>
      </c>
    </row>
    <row r="286" spans="1:25">
      <c r="A286" s="93">
        <f t="shared" si="5"/>
        <v>281</v>
      </c>
      <c r="B286" s="93">
        <v>1</v>
      </c>
      <c r="C286" s="93" t="s">
        <v>619</v>
      </c>
      <c r="D286" s="93">
        <v>99100</v>
      </c>
      <c r="E286" s="93" t="s">
        <v>583</v>
      </c>
      <c r="F286" s="91" t="s">
        <v>468</v>
      </c>
      <c r="G286" s="91" t="s">
        <v>584</v>
      </c>
      <c r="H286" s="93">
        <v>3</v>
      </c>
      <c r="I286" s="93" t="s">
        <v>33</v>
      </c>
      <c r="J286" s="91" t="s">
        <v>35</v>
      </c>
      <c r="K286" s="93" t="s">
        <v>10</v>
      </c>
      <c r="L286" s="93" t="s">
        <v>445</v>
      </c>
      <c r="M286" s="90" t="s">
        <v>620</v>
      </c>
      <c r="N286" s="93" t="s">
        <v>23</v>
      </c>
      <c r="O286" s="93" t="s">
        <v>23</v>
      </c>
      <c r="P286" s="93" t="s">
        <v>23</v>
      </c>
      <c r="Q286" s="93" t="s">
        <v>23</v>
      </c>
      <c r="R286" s="93" t="s">
        <v>23</v>
      </c>
      <c r="S286" s="93" t="s">
        <v>23</v>
      </c>
      <c r="T286" s="91" t="s">
        <v>23</v>
      </c>
      <c r="U286" s="93">
        <v>0</v>
      </c>
      <c r="V286" s="93">
        <v>0</v>
      </c>
      <c r="W286" s="91" t="s">
        <v>469</v>
      </c>
      <c r="X286" s="80" t="s">
        <v>20</v>
      </c>
      <c r="Y286" s="93" t="s">
        <v>1</v>
      </c>
    </row>
    <row r="287" spans="1:25">
      <c r="A287" s="93">
        <f t="shared" si="5"/>
        <v>282</v>
      </c>
      <c r="B287" s="93">
        <v>1</v>
      </c>
      <c r="C287" s="93" t="s">
        <v>619</v>
      </c>
      <c r="D287" s="93">
        <v>99100</v>
      </c>
      <c r="E287" s="93" t="s">
        <v>595</v>
      </c>
      <c r="F287" s="91" t="s">
        <v>585</v>
      </c>
      <c r="G287" s="91" t="s">
        <v>586</v>
      </c>
      <c r="H287" s="93">
        <v>3</v>
      </c>
      <c r="I287" s="93" t="s">
        <v>33</v>
      </c>
      <c r="J287" s="91" t="s">
        <v>35</v>
      </c>
      <c r="K287" s="93" t="s">
        <v>10</v>
      </c>
      <c r="L287" s="93" t="s">
        <v>445</v>
      </c>
      <c r="M287" s="90" t="s">
        <v>620</v>
      </c>
      <c r="N287" s="93" t="s">
        <v>23</v>
      </c>
      <c r="O287" s="93" t="s">
        <v>23</v>
      </c>
      <c r="P287" s="93" t="s">
        <v>23</v>
      </c>
      <c r="Q287" s="93" t="s">
        <v>23</v>
      </c>
      <c r="R287" s="93" t="s">
        <v>23</v>
      </c>
      <c r="S287" s="93" t="s">
        <v>23</v>
      </c>
      <c r="T287" s="91" t="s">
        <v>23</v>
      </c>
      <c r="U287" s="93">
        <v>0</v>
      </c>
      <c r="V287" s="93">
        <v>0</v>
      </c>
      <c r="W287" s="91" t="s">
        <v>469</v>
      </c>
      <c r="X287" s="80" t="s">
        <v>20</v>
      </c>
      <c r="Y287" s="93" t="s">
        <v>1</v>
      </c>
    </row>
    <row r="288" spans="1:25">
      <c r="A288" s="93">
        <f t="shared" si="5"/>
        <v>283</v>
      </c>
      <c r="B288" s="93">
        <v>1</v>
      </c>
      <c r="C288" s="93" t="s">
        <v>619</v>
      </c>
      <c r="D288" s="93">
        <v>99100</v>
      </c>
      <c r="E288" s="93" t="s">
        <v>600</v>
      </c>
      <c r="F288" s="91" t="s">
        <v>587</v>
      </c>
      <c r="G288" s="91" t="s">
        <v>474</v>
      </c>
      <c r="H288" s="93">
        <v>3</v>
      </c>
      <c r="I288" s="93" t="s">
        <v>33</v>
      </c>
      <c r="J288" s="91" t="s">
        <v>35</v>
      </c>
      <c r="K288" s="93" t="s">
        <v>10</v>
      </c>
      <c r="L288" s="93" t="s">
        <v>445</v>
      </c>
      <c r="M288" s="90" t="s">
        <v>620</v>
      </c>
      <c r="N288" s="93" t="s">
        <v>23</v>
      </c>
      <c r="O288" s="93" t="s">
        <v>23</v>
      </c>
      <c r="P288" s="93" t="s">
        <v>23</v>
      </c>
      <c r="Q288" s="93" t="s">
        <v>23</v>
      </c>
      <c r="R288" s="93" t="s">
        <v>23</v>
      </c>
      <c r="S288" s="93" t="s">
        <v>23</v>
      </c>
      <c r="T288" s="91" t="s">
        <v>23</v>
      </c>
      <c r="U288" s="93">
        <v>0</v>
      </c>
      <c r="V288" s="93">
        <v>0</v>
      </c>
      <c r="W288" s="91" t="s">
        <v>469</v>
      </c>
      <c r="X288" s="80" t="s">
        <v>20</v>
      </c>
      <c r="Y288" s="93" t="s">
        <v>1</v>
      </c>
    </row>
    <row r="289" spans="1:25">
      <c r="A289" s="93">
        <f t="shared" si="5"/>
        <v>284</v>
      </c>
      <c r="B289" s="93">
        <v>11</v>
      </c>
      <c r="C289" s="93" t="s">
        <v>619</v>
      </c>
      <c r="D289" s="93">
        <v>99100</v>
      </c>
      <c r="E289" s="93" t="s">
        <v>583</v>
      </c>
      <c r="F289" s="91" t="s">
        <v>468</v>
      </c>
      <c r="G289" s="91" t="s">
        <v>584</v>
      </c>
      <c r="H289" s="93">
        <v>3</v>
      </c>
      <c r="I289" s="93" t="s">
        <v>33</v>
      </c>
      <c r="J289" s="91" t="s">
        <v>35</v>
      </c>
      <c r="K289" s="93" t="s">
        <v>10</v>
      </c>
      <c r="L289" s="93" t="s">
        <v>445</v>
      </c>
      <c r="M289" s="90" t="s">
        <v>620</v>
      </c>
      <c r="N289" s="93" t="s">
        <v>23</v>
      </c>
      <c r="O289" s="93" t="s">
        <v>23</v>
      </c>
      <c r="P289" s="93" t="s">
        <v>23</v>
      </c>
      <c r="Q289" s="93" t="s">
        <v>23</v>
      </c>
      <c r="R289" s="93" t="s">
        <v>23</v>
      </c>
      <c r="S289" s="93" t="s">
        <v>23</v>
      </c>
      <c r="T289" s="91" t="s">
        <v>23</v>
      </c>
      <c r="U289" s="93">
        <v>0</v>
      </c>
      <c r="V289" s="93">
        <v>0</v>
      </c>
      <c r="W289" s="91" t="s">
        <v>469</v>
      </c>
      <c r="X289" s="80" t="s">
        <v>450</v>
      </c>
      <c r="Y289" s="93" t="s">
        <v>1</v>
      </c>
    </row>
    <row r="290" spans="1:25">
      <c r="A290" s="93">
        <f t="shared" si="5"/>
        <v>285</v>
      </c>
      <c r="B290" s="93">
        <v>11</v>
      </c>
      <c r="C290" s="93" t="s">
        <v>619</v>
      </c>
      <c r="D290" s="93">
        <v>99100</v>
      </c>
      <c r="E290" s="93" t="s">
        <v>595</v>
      </c>
      <c r="F290" s="91" t="s">
        <v>585</v>
      </c>
      <c r="G290" s="91" t="s">
        <v>586</v>
      </c>
      <c r="H290" s="93">
        <v>3</v>
      </c>
      <c r="I290" s="93" t="s">
        <v>33</v>
      </c>
      <c r="J290" s="91" t="s">
        <v>35</v>
      </c>
      <c r="K290" s="93" t="s">
        <v>10</v>
      </c>
      <c r="L290" s="93" t="s">
        <v>445</v>
      </c>
      <c r="M290" s="90" t="s">
        <v>620</v>
      </c>
      <c r="N290" s="93" t="s">
        <v>23</v>
      </c>
      <c r="O290" s="93" t="s">
        <v>23</v>
      </c>
      <c r="P290" s="93" t="s">
        <v>23</v>
      </c>
      <c r="Q290" s="93" t="s">
        <v>23</v>
      </c>
      <c r="R290" s="93" t="s">
        <v>23</v>
      </c>
      <c r="S290" s="93" t="s">
        <v>23</v>
      </c>
      <c r="T290" s="91" t="s">
        <v>23</v>
      </c>
      <c r="U290" s="93">
        <v>0</v>
      </c>
      <c r="V290" s="93">
        <v>0</v>
      </c>
      <c r="W290" s="91" t="s">
        <v>469</v>
      </c>
      <c r="X290" s="80" t="s">
        <v>450</v>
      </c>
      <c r="Y290" s="93" t="s">
        <v>1</v>
      </c>
    </row>
    <row r="291" spans="1:25">
      <c r="A291" s="93">
        <f t="shared" si="5"/>
        <v>286</v>
      </c>
      <c r="B291" s="93">
        <v>11</v>
      </c>
      <c r="C291" s="93" t="s">
        <v>619</v>
      </c>
      <c r="D291" s="93">
        <v>99100</v>
      </c>
      <c r="E291" s="93" t="s">
        <v>600</v>
      </c>
      <c r="F291" s="91" t="s">
        <v>587</v>
      </c>
      <c r="G291" s="91" t="s">
        <v>474</v>
      </c>
      <c r="H291" s="93">
        <v>3</v>
      </c>
      <c r="I291" s="93" t="s">
        <v>33</v>
      </c>
      <c r="J291" s="91" t="s">
        <v>35</v>
      </c>
      <c r="K291" s="93" t="s">
        <v>10</v>
      </c>
      <c r="L291" s="93" t="s">
        <v>445</v>
      </c>
      <c r="M291" s="90" t="s">
        <v>620</v>
      </c>
      <c r="N291" s="93" t="s">
        <v>23</v>
      </c>
      <c r="O291" s="93" t="s">
        <v>23</v>
      </c>
      <c r="P291" s="93" t="s">
        <v>23</v>
      </c>
      <c r="Q291" s="93" t="s">
        <v>23</v>
      </c>
      <c r="R291" s="93" t="s">
        <v>23</v>
      </c>
      <c r="S291" s="93" t="s">
        <v>23</v>
      </c>
      <c r="T291" s="91" t="s">
        <v>23</v>
      </c>
      <c r="U291" s="93">
        <v>0</v>
      </c>
      <c r="V291" s="93">
        <v>0</v>
      </c>
      <c r="W291" s="91" t="s">
        <v>469</v>
      </c>
      <c r="X291" s="80" t="s">
        <v>450</v>
      </c>
      <c r="Y291" s="93" t="s">
        <v>1</v>
      </c>
    </row>
    <row r="292" spans="1:25">
      <c r="A292" s="93">
        <f t="shared" si="5"/>
        <v>287</v>
      </c>
      <c r="B292" s="93">
        <v>1</v>
      </c>
      <c r="C292" s="93" t="s">
        <v>619</v>
      </c>
      <c r="D292" s="93">
        <v>79100</v>
      </c>
      <c r="E292" s="93" t="s">
        <v>583</v>
      </c>
      <c r="F292" s="91" t="s">
        <v>468</v>
      </c>
      <c r="G292" s="91" t="s">
        <v>584</v>
      </c>
      <c r="H292" s="93">
        <v>3</v>
      </c>
      <c r="I292" s="93" t="s">
        <v>33</v>
      </c>
      <c r="J292" s="91" t="s">
        <v>35</v>
      </c>
      <c r="K292" s="93" t="s">
        <v>10</v>
      </c>
      <c r="L292" s="93" t="s">
        <v>445</v>
      </c>
      <c r="M292" s="90" t="s">
        <v>620</v>
      </c>
      <c r="N292" s="93" t="s">
        <v>23</v>
      </c>
      <c r="O292" s="93" t="s">
        <v>23</v>
      </c>
      <c r="P292" s="93" t="s">
        <v>23</v>
      </c>
      <c r="Q292" s="93" t="s">
        <v>23</v>
      </c>
      <c r="R292" s="93" t="s">
        <v>23</v>
      </c>
      <c r="S292" s="93" t="s">
        <v>23</v>
      </c>
      <c r="T292" s="91" t="s">
        <v>23</v>
      </c>
      <c r="U292" s="93">
        <v>0</v>
      </c>
      <c r="V292" s="93">
        <v>0</v>
      </c>
      <c r="W292" s="91" t="s">
        <v>469</v>
      </c>
      <c r="X292" s="80" t="s">
        <v>20</v>
      </c>
      <c r="Y292" s="93" t="s">
        <v>1</v>
      </c>
    </row>
    <row r="293" spans="1:25">
      <c r="A293" s="93">
        <f t="shared" si="5"/>
        <v>288</v>
      </c>
      <c r="B293" s="93">
        <v>1</v>
      </c>
      <c r="C293" s="93" t="s">
        <v>619</v>
      </c>
      <c r="D293" s="93">
        <v>79100</v>
      </c>
      <c r="E293" s="93" t="s">
        <v>595</v>
      </c>
      <c r="F293" s="91" t="s">
        <v>585</v>
      </c>
      <c r="G293" s="91" t="s">
        <v>586</v>
      </c>
      <c r="H293" s="93">
        <v>3</v>
      </c>
      <c r="I293" s="93" t="s">
        <v>33</v>
      </c>
      <c r="J293" s="91" t="s">
        <v>35</v>
      </c>
      <c r="K293" s="93" t="s">
        <v>10</v>
      </c>
      <c r="L293" s="93" t="s">
        <v>445</v>
      </c>
      <c r="M293" s="90" t="s">
        <v>620</v>
      </c>
      <c r="N293" s="93" t="s">
        <v>23</v>
      </c>
      <c r="O293" s="93" t="s">
        <v>23</v>
      </c>
      <c r="P293" s="93" t="s">
        <v>23</v>
      </c>
      <c r="Q293" s="93" t="s">
        <v>23</v>
      </c>
      <c r="R293" s="93" t="s">
        <v>23</v>
      </c>
      <c r="S293" s="93" t="s">
        <v>23</v>
      </c>
      <c r="T293" s="91" t="s">
        <v>23</v>
      </c>
      <c r="U293" s="93">
        <v>0</v>
      </c>
      <c r="V293" s="93">
        <v>0</v>
      </c>
      <c r="W293" s="91" t="s">
        <v>469</v>
      </c>
      <c r="X293" s="80" t="s">
        <v>20</v>
      </c>
      <c r="Y293" s="93" t="s">
        <v>1</v>
      </c>
    </row>
    <row r="294" spans="1:25">
      <c r="A294" s="93">
        <f t="shared" si="5"/>
        <v>289</v>
      </c>
      <c r="B294" s="93">
        <v>1</v>
      </c>
      <c r="C294" s="93" t="s">
        <v>619</v>
      </c>
      <c r="D294" s="93">
        <v>79100</v>
      </c>
      <c r="E294" s="93" t="s">
        <v>600</v>
      </c>
      <c r="F294" s="91" t="s">
        <v>587</v>
      </c>
      <c r="G294" s="91" t="s">
        <v>474</v>
      </c>
      <c r="H294" s="93">
        <v>3</v>
      </c>
      <c r="I294" s="93" t="s">
        <v>33</v>
      </c>
      <c r="J294" s="91" t="s">
        <v>35</v>
      </c>
      <c r="K294" s="93" t="s">
        <v>10</v>
      </c>
      <c r="L294" s="93" t="s">
        <v>445</v>
      </c>
      <c r="M294" s="90" t="s">
        <v>620</v>
      </c>
      <c r="N294" s="93" t="s">
        <v>23</v>
      </c>
      <c r="O294" s="93" t="s">
        <v>23</v>
      </c>
      <c r="P294" s="93" t="s">
        <v>23</v>
      </c>
      <c r="Q294" s="93" t="s">
        <v>23</v>
      </c>
      <c r="R294" s="93" t="s">
        <v>23</v>
      </c>
      <c r="S294" s="93" t="s">
        <v>23</v>
      </c>
      <c r="T294" s="91" t="s">
        <v>23</v>
      </c>
      <c r="U294" s="93">
        <v>0</v>
      </c>
      <c r="V294" s="93">
        <v>0</v>
      </c>
      <c r="W294" s="91" t="s">
        <v>469</v>
      </c>
      <c r="X294" s="80" t="s">
        <v>20</v>
      </c>
      <c r="Y294" s="93" t="s">
        <v>1</v>
      </c>
    </row>
    <row r="295" spans="1:25">
      <c r="A295" s="93">
        <f t="shared" si="5"/>
        <v>290</v>
      </c>
      <c r="B295" s="93">
        <v>11</v>
      </c>
      <c r="C295" s="93" t="s">
        <v>619</v>
      </c>
      <c r="D295" s="93">
        <v>79100</v>
      </c>
      <c r="E295" s="93" t="s">
        <v>583</v>
      </c>
      <c r="F295" s="91" t="s">
        <v>468</v>
      </c>
      <c r="G295" s="91" t="s">
        <v>584</v>
      </c>
      <c r="H295" s="93">
        <v>3</v>
      </c>
      <c r="I295" s="93" t="s">
        <v>33</v>
      </c>
      <c r="J295" s="91" t="s">
        <v>35</v>
      </c>
      <c r="K295" s="93" t="s">
        <v>10</v>
      </c>
      <c r="L295" s="93" t="s">
        <v>445</v>
      </c>
      <c r="M295" s="90" t="s">
        <v>620</v>
      </c>
      <c r="N295" s="93" t="s">
        <v>23</v>
      </c>
      <c r="O295" s="93" t="s">
        <v>23</v>
      </c>
      <c r="P295" s="93" t="s">
        <v>23</v>
      </c>
      <c r="Q295" s="93" t="s">
        <v>23</v>
      </c>
      <c r="R295" s="93" t="s">
        <v>23</v>
      </c>
      <c r="S295" s="93" t="s">
        <v>23</v>
      </c>
      <c r="T295" s="91" t="s">
        <v>23</v>
      </c>
      <c r="U295" s="93">
        <v>0</v>
      </c>
      <c r="V295" s="93">
        <v>0</v>
      </c>
      <c r="W295" s="91" t="s">
        <v>469</v>
      </c>
      <c r="X295" s="80" t="s">
        <v>450</v>
      </c>
      <c r="Y295" s="93" t="s">
        <v>1</v>
      </c>
    </row>
    <row r="296" spans="1:25">
      <c r="A296" s="93">
        <f t="shared" si="5"/>
        <v>291</v>
      </c>
      <c r="B296" s="93">
        <v>11</v>
      </c>
      <c r="C296" s="93" t="s">
        <v>619</v>
      </c>
      <c r="D296" s="93">
        <v>79100</v>
      </c>
      <c r="E296" s="93" t="s">
        <v>595</v>
      </c>
      <c r="F296" s="91" t="s">
        <v>585</v>
      </c>
      <c r="G296" s="91" t="s">
        <v>586</v>
      </c>
      <c r="H296" s="93">
        <v>3</v>
      </c>
      <c r="I296" s="93" t="s">
        <v>33</v>
      </c>
      <c r="J296" s="91" t="s">
        <v>35</v>
      </c>
      <c r="K296" s="93" t="s">
        <v>10</v>
      </c>
      <c r="L296" s="93" t="s">
        <v>445</v>
      </c>
      <c r="M296" s="90" t="s">
        <v>620</v>
      </c>
      <c r="N296" s="93" t="s">
        <v>23</v>
      </c>
      <c r="O296" s="93" t="s">
        <v>23</v>
      </c>
      <c r="P296" s="93" t="s">
        <v>23</v>
      </c>
      <c r="Q296" s="93" t="s">
        <v>23</v>
      </c>
      <c r="R296" s="93" t="s">
        <v>23</v>
      </c>
      <c r="S296" s="93" t="s">
        <v>23</v>
      </c>
      <c r="T296" s="91" t="s">
        <v>23</v>
      </c>
      <c r="U296" s="93">
        <v>0</v>
      </c>
      <c r="V296" s="93">
        <v>0</v>
      </c>
      <c r="W296" s="91" t="s">
        <v>469</v>
      </c>
      <c r="X296" s="80" t="s">
        <v>450</v>
      </c>
      <c r="Y296" s="93" t="s">
        <v>1</v>
      </c>
    </row>
    <row r="297" spans="1:25">
      <c r="A297" s="93">
        <f t="shared" si="5"/>
        <v>292</v>
      </c>
      <c r="B297" s="93">
        <v>11</v>
      </c>
      <c r="C297" s="93" t="s">
        <v>619</v>
      </c>
      <c r="D297" s="93">
        <v>79100</v>
      </c>
      <c r="E297" s="93" t="s">
        <v>600</v>
      </c>
      <c r="F297" s="91" t="s">
        <v>587</v>
      </c>
      <c r="G297" s="91" t="s">
        <v>474</v>
      </c>
      <c r="H297" s="93">
        <v>3</v>
      </c>
      <c r="I297" s="93" t="s">
        <v>33</v>
      </c>
      <c r="J297" s="91" t="s">
        <v>35</v>
      </c>
      <c r="K297" s="93" t="s">
        <v>10</v>
      </c>
      <c r="L297" s="93" t="s">
        <v>445</v>
      </c>
      <c r="M297" s="90" t="s">
        <v>620</v>
      </c>
      <c r="N297" s="93" t="s">
        <v>23</v>
      </c>
      <c r="O297" s="93" t="s">
        <v>23</v>
      </c>
      <c r="P297" s="93" t="s">
        <v>23</v>
      </c>
      <c r="Q297" s="93" t="s">
        <v>23</v>
      </c>
      <c r="R297" s="93" t="s">
        <v>23</v>
      </c>
      <c r="S297" s="93" t="s">
        <v>23</v>
      </c>
      <c r="T297" s="91" t="s">
        <v>23</v>
      </c>
      <c r="U297" s="93">
        <v>0</v>
      </c>
      <c r="V297" s="93">
        <v>0</v>
      </c>
      <c r="W297" s="91" t="s">
        <v>469</v>
      </c>
      <c r="X297" s="80" t="s">
        <v>450</v>
      </c>
      <c r="Y297" s="93" t="s">
        <v>1</v>
      </c>
    </row>
    <row r="298" spans="1:25" hidden="1">
      <c r="A298" s="93">
        <f t="shared" si="5"/>
        <v>293</v>
      </c>
      <c r="B298" s="93">
        <v>1</v>
      </c>
      <c r="C298" s="93" t="s">
        <v>619</v>
      </c>
      <c r="D298" s="93">
        <v>99100</v>
      </c>
      <c r="E298" s="93" t="s">
        <v>596</v>
      </c>
      <c r="F298" s="91" t="s">
        <v>468</v>
      </c>
      <c r="G298" s="91" t="s">
        <v>539</v>
      </c>
      <c r="H298" s="93">
        <v>3</v>
      </c>
      <c r="I298" s="93" t="s">
        <v>33</v>
      </c>
      <c r="J298" s="91" t="s">
        <v>35</v>
      </c>
      <c r="K298" s="93" t="s">
        <v>10</v>
      </c>
      <c r="L298" s="93" t="s">
        <v>445</v>
      </c>
      <c r="M298" s="90" t="s">
        <v>620</v>
      </c>
      <c r="N298" s="93" t="s">
        <v>23</v>
      </c>
      <c r="O298" s="93" t="s">
        <v>23</v>
      </c>
      <c r="P298" s="93" t="s">
        <v>23</v>
      </c>
      <c r="Q298" s="93" t="s">
        <v>23</v>
      </c>
      <c r="R298" s="93" t="s">
        <v>23</v>
      </c>
      <c r="S298" s="93" t="s">
        <v>23</v>
      </c>
      <c r="T298" s="91" t="s">
        <v>23</v>
      </c>
      <c r="U298" s="93">
        <v>0</v>
      </c>
      <c r="V298" s="93">
        <v>0</v>
      </c>
      <c r="W298" s="91" t="s">
        <v>469</v>
      </c>
      <c r="X298" s="80" t="s">
        <v>20</v>
      </c>
      <c r="Y298" s="93" t="s">
        <v>1</v>
      </c>
    </row>
    <row r="299" spans="1:25" hidden="1">
      <c r="A299" s="93">
        <f t="shared" si="5"/>
        <v>294</v>
      </c>
      <c r="B299" s="93">
        <v>1</v>
      </c>
      <c r="C299" s="93" t="s">
        <v>619</v>
      </c>
      <c r="D299" s="93">
        <v>99100</v>
      </c>
      <c r="E299" s="93" t="s">
        <v>597</v>
      </c>
      <c r="F299" s="91" t="s">
        <v>541</v>
      </c>
      <c r="G299" s="91" t="s">
        <v>519</v>
      </c>
      <c r="H299" s="93">
        <v>3</v>
      </c>
      <c r="I299" s="93" t="s">
        <v>33</v>
      </c>
      <c r="J299" s="91" t="s">
        <v>35</v>
      </c>
      <c r="K299" s="93" t="s">
        <v>10</v>
      </c>
      <c r="L299" s="93" t="s">
        <v>445</v>
      </c>
      <c r="M299" s="90" t="s">
        <v>620</v>
      </c>
      <c r="N299" s="93" t="s">
        <v>23</v>
      </c>
      <c r="O299" s="93" t="s">
        <v>23</v>
      </c>
      <c r="P299" s="93" t="s">
        <v>23</v>
      </c>
      <c r="Q299" s="93" t="s">
        <v>23</v>
      </c>
      <c r="R299" s="93" t="s">
        <v>23</v>
      </c>
      <c r="S299" s="93" t="s">
        <v>23</v>
      </c>
      <c r="T299" s="91" t="s">
        <v>23</v>
      </c>
      <c r="U299" s="93">
        <v>0</v>
      </c>
      <c r="V299" s="93">
        <v>0</v>
      </c>
      <c r="W299" s="91" t="s">
        <v>469</v>
      </c>
      <c r="X299" s="80" t="s">
        <v>20</v>
      </c>
      <c r="Y299" s="93" t="s">
        <v>1</v>
      </c>
    </row>
    <row r="300" spans="1:25" hidden="1">
      <c r="A300" s="93">
        <f t="shared" si="5"/>
        <v>295</v>
      </c>
      <c r="B300" s="93">
        <v>1</v>
      </c>
      <c r="C300" s="93" t="s">
        <v>619</v>
      </c>
      <c r="D300" s="93">
        <v>99100</v>
      </c>
      <c r="E300" s="93" t="s">
        <v>598</v>
      </c>
      <c r="F300" s="91" t="s">
        <v>520</v>
      </c>
      <c r="G300" s="91" t="s">
        <v>525</v>
      </c>
      <c r="H300" s="93">
        <v>3</v>
      </c>
      <c r="I300" s="93" t="s">
        <v>33</v>
      </c>
      <c r="J300" s="91" t="s">
        <v>35</v>
      </c>
      <c r="K300" s="93" t="s">
        <v>10</v>
      </c>
      <c r="L300" s="93" t="s">
        <v>445</v>
      </c>
      <c r="M300" s="90" t="s">
        <v>620</v>
      </c>
      <c r="N300" s="93" t="s">
        <v>23</v>
      </c>
      <c r="O300" s="93" t="s">
        <v>23</v>
      </c>
      <c r="P300" s="93" t="s">
        <v>23</v>
      </c>
      <c r="Q300" s="93" t="s">
        <v>23</v>
      </c>
      <c r="R300" s="93" t="s">
        <v>23</v>
      </c>
      <c r="S300" s="93" t="s">
        <v>23</v>
      </c>
      <c r="T300" s="91" t="s">
        <v>23</v>
      </c>
      <c r="U300" s="93">
        <v>0</v>
      </c>
      <c r="V300" s="93">
        <v>0</v>
      </c>
      <c r="W300" s="91" t="s">
        <v>469</v>
      </c>
      <c r="X300" s="80" t="s">
        <v>20</v>
      </c>
      <c r="Y300" s="93" t="s">
        <v>1</v>
      </c>
    </row>
    <row r="301" spans="1:25" hidden="1">
      <c r="A301" s="93">
        <f t="shared" si="5"/>
        <v>296</v>
      </c>
      <c r="B301" s="93">
        <v>1</v>
      </c>
      <c r="C301" s="93" t="s">
        <v>619</v>
      </c>
      <c r="D301" s="93">
        <v>99100</v>
      </c>
      <c r="E301" s="93" t="s">
        <v>599</v>
      </c>
      <c r="F301" s="91" t="s">
        <v>527</v>
      </c>
      <c r="G301" s="91" t="s">
        <v>474</v>
      </c>
      <c r="H301" s="93">
        <v>3</v>
      </c>
      <c r="I301" s="93" t="s">
        <v>33</v>
      </c>
      <c r="J301" s="91" t="s">
        <v>35</v>
      </c>
      <c r="K301" s="93" t="s">
        <v>10</v>
      </c>
      <c r="L301" s="93" t="s">
        <v>445</v>
      </c>
      <c r="M301" s="90" t="s">
        <v>620</v>
      </c>
      <c r="N301" s="93" t="s">
        <v>23</v>
      </c>
      <c r="O301" s="93" t="s">
        <v>23</v>
      </c>
      <c r="P301" s="93" t="s">
        <v>23</v>
      </c>
      <c r="Q301" s="93" t="s">
        <v>23</v>
      </c>
      <c r="R301" s="93" t="s">
        <v>23</v>
      </c>
      <c r="S301" s="93" t="s">
        <v>23</v>
      </c>
      <c r="T301" s="91" t="s">
        <v>23</v>
      </c>
      <c r="U301" s="93">
        <v>0</v>
      </c>
      <c r="V301" s="93">
        <v>0</v>
      </c>
      <c r="W301" s="91" t="s">
        <v>469</v>
      </c>
      <c r="X301" s="80" t="s">
        <v>20</v>
      </c>
      <c r="Y301" s="93" t="s">
        <v>1</v>
      </c>
    </row>
    <row r="302" spans="1:25" hidden="1">
      <c r="A302" s="93">
        <f t="shared" si="5"/>
        <v>297</v>
      </c>
      <c r="B302" s="93">
        <v>11</v>
      </c>
      <c r="C302" s="93" t="s">
        <v>619</v>
      </c>
      <c r="D302" s="93">
        <v>99100</v>
      </c>
      <c r="E302" s="93" t="s">
        <v>596</v>
      </c>
      <c r="F302" s="91" t="s">
        <v>468</v>
      </c>
      <c r="G302" s="91" t="s">
        <v>539</v>
      </c>
      <c r="H302" s="93">
        <v>3</v>
      </c>
      <c r="I302" s="93" t="s">
        <v>33</v>
      </c>
      <c r="J302" s="91" t="s">
        <v>35</v>
      </c>
      <c r="K302" s="93" t="s">
        <v>10</v>
      </c>
      <c r="L302" s="93" t="s">
        <v>445</v>
      </c>
      <c r="M302" s="90" t="s">
        <v>620</v>
      </c>
      <c r="N302" s="93" t="s">
        <v>23</v>
      </c>
      <c r="O302" s="93" t="s">
        <v>23</v>
      </c>
      <c r="P302" s="93" t="s">
        <v>23</v>
      </c>
      <c r="Q302" s="93" t="s">
        <v>23</v>
      </c>
      <c r="R302" s="93" t="s">
        <v>23</v>
      </c>
      <c r="S302" s="93" t="s">
        <v>23</v>
      </c>
      <c r="T302" s="91" t="s">
        <v>23</v>
      </c>
      <c r="U302" s="93">
        <v>0</v>
      </c>
      <c r="V302" s="93">
        <v>0</v>
      </c>
      <c r="W302" s="91" t="s">
        <v>469</v>
      </c>
      <c r="X302" s="80" t="s">
        <v>450</v>
      </c>
      <c r="Y302" s="93" t="s">
        <v>1</v>
      </c>
    </row>
    <row r="303" spans="1:25" hidden="1">
      <c r="A303" s="93">
        <f t="shared" si="5"/>
        <v>298</v>
      </c>
      <c r="B303" s="93">
        <v>11</v>
      </c>
      <c r="C303" s="93" t="s">
        <v>619</v>
      </c>
      <c r="D303" s="93">
        <v>99100</v>
      </c>
      <c r="E303" s="93" t="s">
        <v>597</v>
      </c>
      <c r="F303" s="91" t="s">
        <v>541</v>
      </c>
      <c r="G303" s="91" t="s">
        <v>519</v>
      </c>
      <c r="H303" s="93">
        <v>3</v>
      </c>
      <c r="I303" s="93" t="s">
        <v>33</v>
      </c>
      <c r="J303" s="91" t="s">
        <v>35</v>
      </c>
      <c r="K303" s="93" t="s">
        <v>10</v>
      </c>
      <c r="L303" s="93" t="s">
        <v>445</v>
      </c>
      <c r="M303" s="90" t="s">
        <v>620</v>
      </c>
      <c r="N303" s="93" t="s">
        <v>23</v>
      </c>
      <c r="O303" s="93" t="s">
        <v>23</v>
      </c>
      <c r="P303" s="93" t="s">
        <v>23</v>
      </c>
      <c r="Q303" s="93" t="s">
        <v>23</v>
      </c>
      <c r="R303" s="93" t="s">
        <v>23</v>
      </c>
      <c r="S303" s="93" t="s">
        <v>23</v>
      </c>
      <c r="T303" s="91" t="s">
        <v>23</v>
      </c>
      <c r="U303" s="93">
        <v>0</v>
      </c>
      <c r="V303" s="93">
        <v>0</v>
      </c>
      <c r="W303" s="91" t="s">
        <v>469</v>
      </c>
      <c r="X303" s="80" t="s">
        <v>450</v>
      </c>
      <c r="Y303" s="93" t="s">
        <v>1</v>
      </c>
    </row>
    <row r="304" spans="1:25" hidden="1">
      <c r="A304" s="93">
        <f t="shared" si="5"/>
        <v>299</v>
      </c>
      <c r="B304" s="93">
        <v>11</v>
      </c>
      <c r="C304" s="93" t="s">
        <v>619</v>
      </c>
      <c r="D304" s="93">
        <v>99100</v>
      </c>
      <c r="E304" s="93" t="s">
        <v>598</v>
      </c>
      <c r="F304" s="91" t="s">
        <v>520</v>
      </c>
      <c r="G304" s="91" t="s">
        <v>525</v>
      </c>
      <c r="H304" s="93">
        <v>3</v>
      </c>
      <c r="I304" s="93" t="s">
        <v>33</v>
      </c>
      <c r="J304" s="91" t="s">
        <v>35</v>
      </c>
      <c r="K304" s="93" t="s">
        <v>10</v>
      </c>
      <c r="L304" s="93" t="s">
        <v>445</v>
      </c>
      <c r="M304" s="90" t="s">
        <v>620</v>
      </c>
      <c r="N304" s="93" t="s">
        <v>23</v>
      </c>
      <c r="O304" s="93" t="s">
        <v>23</v>
      </c>
      <c r="P304" s="93" t="s">
        <v>23</v>
      </c>
      <c r="Q304" s="93" t="s">
        <v>23</v>
      </c>
      <c r="R304" s="93" t="s">
        <v>23</v>
      </c>
      <c r="S304" s="93" t="s">
        <v>23</v>
      </c>
      <c r="T304" s="91" t="s">
        <v>23</v>
      </c>
      <c r="U304" s="93">
        <v>0</v>
      </c>
      <c r="V304" s="93">
        <v>0</v>
      </c>
      <c r="W304" s="91" t="s">
        <v>469</v>
      </c>
      <c r="X304" s="80" t="s">
        <v>450</v>
      </c>
      <c r="Y304" s="93" t="s">
        <v>1</v>
      </c>
    </row>
    <row r="305" spans="1:25" hidden="1">
      <c r="A305" s="93">
        <f t="shared" si="5"/>
        <v>300</v>
      </c>
      <c r="B305" s="93">
        <v>11</v>
      </c>
      <c r="C305" s="93" t="s">
        <v>619</v>
      </c>
      <c r="D305" s="93">
        <v>99100</v>
      </c>
      <c r="E305" s="93" t="s">
        <v>599</v>
      </c>
      <c r="F305" s="91" t="s">
        <v>527</v>
      </c>
      <c r="G305" s="91" t="s">
        <v>474</v>
      </c>
      <c r="H305" s="93">
        <v>3</v>
      </c>
      <c r="I305" s="93" t="s">
        <v>33</v>
      </c>
      <c r="J305" s="91" t="s">
        <v>35</v>
      </c>
      <c r="K305" s="93" t="s">
        <v>10</v>
      </c>
      <c r="L305" s="93" t="s">
        <v>445</v>
      </c>
      <c r="M305" s="90" t="s">
        <v>620</v>
      </c>
      <c r="N305" s="93" t="s">
        <v>23</v>
      </c>
      <c r="O305" s="93" t="s">
        <v>23</v>
      </c>
      <c r="P305" s="93" t="s">
        <v>23</v>
      </c>
      <c r="Q305" s="93" t="s">
        <v>23</v>
      </c>
      <c r="R305" s="93" t="s">
        <v>23</v>
      </c>
      <c r="S305" s="93" t="s">
        <v>23</v>
      </c>
      <c r="T305" s="91" t="s">
        <v>23</v>
      </c>
      <c r="U305" s="93">
        <v>0</v>
      </c>
      <c r="V305" s="93">
        <v>0</v>
      </c>
      <c r="W305" s="91" t="s">
        <v>469</v>
      </c>
      <c r="X305" s="80" t="s">
        <v>450</v>
      </c>
      <c r="Y305" s="93" t="s">
        <v>1</v>
      </c>
    </row>
    <row r="306" spans="1:25" hidden="1">
      <c r="A306" s="93">
        <f t="shared" si="5"/>
        <v>301</v>
      </c>
      <c r="B306" s="93">
        <v>1</v>
      </c>
      <c r="C306" s="93" t="s">
        <v>619</v>
      </c>
      <c r="D306" s="93">
        <v>79100</v>
      </c>
      <c r="E306" s="93" t="s">
        <v>596</v>
      </c>
      <c r="F306" s="91" t="s">
        <v>468</v>
      </c>
      <c r="G306" s="91" t="s">
        <v>539</v>
      </c>
      <c r="H306" s="93">
        <v>3</v>
      </c>
      <c r="I306" s="93" t="s">
        <v>33</v>
      </c>
      <c r="J306" s="91" t="s">
        <v>35</v>
      </c>
      <c r="K306" s="93" t="s">
        <v>10</v>
      </c>
      <c r="L306" s="93" t="s">
        <v>445</v>
      </c>
      <c r="M306" s="90" t="s">
        <v>620</v>
      </c>
      <c r="N306" s="93" t="s">
        <v>23</v>
      </c>
      <c r="O306" s="93" t="s">
        <v>23</v>
      </c>
      <c r="P306" s="93" t="s">
        <v>23</v>
      </c>
      <c r="Q306" s="93" t="s">
        <v>23</v>
      </c>
      <c r="R306" s="93" t="s">
        <v>23</v>
      </c>
      <c r="S306" s="93" t="s">
        <v>23</v>
      </c>
      <c r="T306" s="91" t="s">
        <v>23</v>
      </c>
      <c r="U306" s="93">
        <v>0</v>
      </c>
      <c r="V306" s="93">
        <v>0</v>
      </c>
      <c r="W306" s="91" t="s">
        <v>469</v>
      </c>
      <c r="X306" s="80" t="s">
        <v>20</v>
      </c>
      <c r="Y306" s="93" t="s">
        <v>1</v>
      </c>
    </row>
    <row r="307" spans="1:25" hidden="1">
      <c r="A307" s="93">
        <f t="shared" si="5"/>
        <v>302</v>
      </c>
      <c r="B307" s="93">
        <v>1</v>
      </c>
      <c r="C307" s="93" t="s">
        <v>619</v>
      </c>
      <c r="D307" s="93">
        <v>79100</v>
      </c>
      <c r="E307" s="93" t="s">
        <v>597</v>
      </c>
      <c r="F307" s="91" t="s">
        <v>541</v>
      </c>
      <c r="G307" s="91" t="s">
        <v>519</v>
      </c>
      <c r="H307" s="93">
        <v>3</v>
      </c>
      <c r="I307" s="93" t="s">
        <v>33</v>
      </c>
      <c r="J307" s="91" t="s">
        <v>35</v>
      </c>
      <c r="K307" s="93" t="s">
        <v>10</v>
      </c>
      <c r="L307" s="93" t="s">
        <v>445</v>
      </c>
      <c r="M307" s="90" t="s">
        <v>620</v>
      </c>
      <c r="N307" s="93" t="s">
        <v>23</v>
      </c>
      <c r="O307" s="93" t="s">
        <v>23</v>
      </c>
      <c r="P307" s="93" t="s">
        <v>23</v>
      </c>
      <c r="Q307" s="93" t="s">
        <v>23</v>
      </c>
      <c r="R307" s="93" t="s">
        <v>23</v>
      </c>
      <c r="S307" s="93" t="s">
        <v>23</v>
      </c>
      <c r="T307" s="91" t="s">
        <v>23</v>
      </c>
      <c r="U307" s="93">
        <v>0</v>
      </c>
      <c r="V307" s="93">
        <v>0</v>
      </c>
      <c r="W307" s="91" t="s">
        <v>469</v>
      </c>
      <c r="X307" s="80" t="s">
        <v>20</v>
      </c>
      <c r="Y307" s="93" t="s">
        <v>1</v>
      </c>
    </row>
    <row r="308" spans="1:25" hidden="1">
      <c r="A308" s="93">
        <f t="shared" si="5"/>
        <v>303</v>
      </c>
      <c r="B308" s="93">
        <v>1</v>
      </c>
      <c r="C308" s="93" t="s">
        <v>619</v>
      </c>
      <c r="D308" s="93">
        <v>79100</v>
      </c>
      <c r="E308" s="93" t="s">
        <v>598</v>
      </c>
      <c r="F308" s="91" t="s">
        <v>520</v>
      </c>
      <c r="G308" s="91" t="s">
        <v>525</v>
      </c>
      <c r="H308" s="93">
        <v>3</v>
      </c>
      <c r="I308" s="93" t="s">
        <v>33</v>
      </c>
      <c r="J308" s="91" t="s">
        <v>35</v>
      </c>
      <c r="K308" s="93" t="s">
        <v>10</v>
      </c>
      <c r="L308" s="93" t="s">
        <v>445</v>
      </c>
      <c r="M308" s="90" t="s">
        <v>620</v>
      </c>
      <c r="N308" s="93" t="s">
        <v>23</v>
      </c>
      <c r="O308" s="93" t="s">
        <v>23</v>
      </c>
      <c r="P308" s="93" t="s">
        <v>23</v>
      </c>
      <c r="Q308" s="93" t="s">
        <v>23</v>
      </c>
      <c r="R308" s="93" t="s">
        <v>23</v>
      </c>
      <c r="S308" s="93" t="s">
        <v>23</v>
      </c>
      <c r="T308" s="91" t="s">
        <v>23</v>
      </c>
      <c r="U308" s="93">
        <v>0</v>
      </c>
      <c r="V308" s="93">
        <v>0</v>
      </c>
      <c r="W308" s="91" t="s">
        <v>469</v>
      </c>
      <c r="X308" s="80" t="s">
        <v>20</v>
      </c>
      <c r="Y308" s="93" t="s">
        <v>1</v>
      </c>
    </row>
    <row r="309" spans="1:25" hidden="1">
      <c r="A309" s="93">
        <f t="shared" si="5"/>
        <v>304</v>
      </c>
      <c r="B309" s="93">
        <v>1</v>
      </c>
      <c r="C309" s="93" t="s">
        <v>619</v>
      </c>
      <c r="D309" s="93">
        <v>79100</v>
      </c>
      <c r="E309" s="93" t="s">
        <v>599</v>
      </c>
      <c r="F309" s="91" t="s">
        <v>527</v>
      </c>
      <c r="G309" s="91" t="s">
        <v>474</v>
      </c>
      <c r="H309" s="93">
        <v>3</v>
      </c>
      <c r="I309" s="93" t="s">
        <v>33</v>
      </c>
      <c r="J309" s="91" t="s">
        <v>35</v>
      </c>
      <c r="K309" s="93" t="s">
        <v>10</v>
      </c>
      <c r="L309" s="93" t="s">
        <v>445</v>
      </c>
      <c r="M309" s="90" t="s">
        <v>620</v>
      </c>
      <c r="N309" s="93" t="s">
        <v>23</v>
      </c>
      <c r="O309" s="93" t="s">
        <v>23</v>
      </c>
      <c r="P309" s="93" t="s">
        <v>23</v>
      </c>
      <c r="Q309" s="93" t="s">
        <v>23</v>
      </c>
      <c r="R309" s="93" t="s">
        <v>23</v>
      </c>
      <c r="S309" s="93" t="s">
        <v>23</v>
      </c>
      <c r="T309" s="91" t="s">
        <v>23</v>
      </c>
      <c r="U309" s="93">
        <v>0</v>
      </c>
      <c r="V309" s="93">
        <v>0</v>
      </c>
      <c r="W309" s="91" t="s">
        <v>469</v>
      </c>
      <c r="X309" s="80" t="s">
        <v>20</v>
      </c>
      <c r="Y309" s="93" t="s">
        <v>1</v>
      </c>
    </row>
    <row r="310" spans="1:25" hidden="1">
      <c r="A310" s="93">
        <f t="shared" si="5"/>
        <v>305</v>
      </c>
      <c r="B310" s="93">
        <v>11</v>
      </c>
      <c r="C310" s="93" t="s">
        <v>619</v>
      </c>
      <c r="D310" s="93">
        <v>79100</v>
      </c>
      <c r="E310" s="93" t="s">
        <v>596</v>
      </c>
      <c r="F310" s="91" t="s">
        <v>468</v>
      </c>
      <c r="G310" s="91" t="s">
        <v>539</v>
      </c>
      <c r="H310" s="93">
        <v>3</v>
      </c>
      <c r="I310" s="93" t="s">
        <v>33</v>
      </c>
      <c r="J310" s="91" t="s">
        <v>35</v>
      </c>
      <c r="K310" s="93" t="s">
        <v>10</v>
      </c>
      <c r="L310" s="93" t="s">
        <v>445</v>
      </c>
      <c r="M310" s="90" t="s">
        <v>620</v>
      </c>
      <c r="N310" s="93" t="s">
        <v>23</v>
      </c>
      <c r="O310" s="93" t="s">
        <v>23</v>
      </c>
      <c r="P310" s="93" t="s">
        <v>23</v>
      </c>
      <c r="Q310" s="93" t="s">
        <v>23</v>
      </c>
      <c r="R310" s="93" t="s">
        <v>23</v>
      </c>
      <c r="S310" s="93" t="s">
        <v>23</v>
      </c>
      <c r="T310" s="91" t="s">
        <v>23</v>
      </c>
      <c r="U310" s="93">
        <v>0</v>
      </c>
      <c r="V310" s="93">
        <v>0</v>
      </c>
      <c r="W310" s="91" t="s">
        <v>469</v>
      </c>
      <c r="X310" s="80" t="s">
        <v>450</v>
      </c>
      <c r="Y310" s="93" t="s">
        <v>1</v>
      </c>
    </row>
    <row r="311" spans="1:25" hidden="1">
      <c r="A311" s="93">
        <f t="shared" si="5"/>
        <v>306</v>
      </c>
      <c r="B311" s="93">
        <v>11</v>
      </c>
      <c r="C311" s="93" t="s">
        <v>619</v>
      </c>
      <c r="D311" s="93">
        <v>79100</v>
      </c>
      <c r="E311" s="93" t="s">
        <v>597</v>
      </c>
      <c r="F311" s="91" t="s">
        <v>541</v>
      </c>
      <c r="G311" s="91" t="s">
        <v>519</v>
      </c>
      <c r="H311" s="93">
        <v>3</v>
      </c>
      <c r="I311" s="93" t="s">
        <v>33</v>
      </c>
      <c r="J311" s="91" t="s">
        <v>35</v>
      </c>
      <c r="K311" s="93" t="s">
        <v>10</v>
      </c>
      <c r="L311" s="93" t="s">
        <v>445</v>
      </c>
      <c r="M311" s="90" t="s">
        <v>620</v>
      </c>
      <c r="N311" s="93" t="s">
        <v>23</v>
      </c>
      <c r="O311" s="93" t="s">
        <v>23</v>
      </c>
      <c r="P311" s="93" t="s">
        <v>23</v>
      </c>
      <c r="Q311" s="93" t="s">
        <v>23</v>
      </c>
      <c r="R311" s="93" t="s">
        <v>23</v>
      </c>
      <c r="S311" s="93" t="s">
        <v>23</v>
      </c>
      <c r="T311" s="91" t="s">
        <v>23</v>
      </c>
      <c r="U311" s="93">
        <v>0</v>
      </c>
      <c r="V311" s="93">
        <v>0</v>
      </c>
      <c r="W311" s="91" t="s">
        <v>469</v>
      </c>
      <c r="X311" s="80" t="s">
        <v>450</v>
      </c>
      <c r="Y311" s="93" t="s">
        <v>1</v>
      </c>
    </row>
    <row r="312" spans="1:25" hidden="1">
      <c r="A312" s="93">
        <f t="shared" si="5"/>
        <v>307</v>
      </c>
      <c r="B312" s="93">
        <v>11</v>
      </c>
      <c r="C312" s="93" t="s">
        <v>619</v>
      </c>
      <c r="D312" s="93">
        <v>79100</v>
      </c>
      <c r="E312" s="93" t="s">
        <v>598</v>
      </c>
      <c r="F312" s="91" t="s">
        <v>520</v>
      </c>
      <c r="G312" s="91" t="s">
        <v>525</v>
      </c>
      <c r="H312" s="93">
        <v>3</v>
      </c>
      <c r="I312" s="93" t="s">
        <v>33</v>
      </c>
      <c r="J312" s="91" t="s">
        <v>35</v>
      </c>
      <c r="K312" s="93" t="s">
        <v>10</v>
      </c>
      <c r="L312" s="93" t="s">
        <v>445</v>
      </c>
      <c r="M312" s="90" t="s">
        <v>620</v>
      </c>
      <c r="N312" s="93" t="s">
        <v>23</v>
      </c>
      <c r="O312" s="93" t="s">
        <v>23</v>
      </c>
      <c r="P312" s="93" t="s">
        <v>23</v>
      </c>
      <c r="Q312" s="93" t="s">
        <v>23</v>
      </c>
      <c r="R312" s="93" t="s">
        <v>23</v>
      </c>
      <c r="S312" s="93" t="s">
        <v>23</v>
      </c>
      <c r="T312" s="91" t="s">
        <v>23</v>
      </c>
      <c r="U312" s="93">
        <v>0</v>
      </c>
      <c r="V312" s="93">
        <v>0</v>
      </c>
      <c r="W312" s="91" t="s">
        <v>469</v>
      </c>
      <c r="X312" s="80" t="s">
        <v>450</v>
      </c>
      <c r="Y312" s="93" t="s">
        <v>1</v>
      </c>
    </row>
    <row r="313" spans="1:25" hidden="1">
      <c r="A313" s="93">
        <f t="shared" si="5"/>
        <v>308</v>
      </c>
      <c r="B313" s="93">
        <v>11</v>
      </c>
      <c r="C313" s="93" t="s">
        <v>619</v>
      </c>
      <c r="D313" s="93">
        <v>79100</v>
      </c>
      <c r="E313" s="93" t="s">
        <v>599</v>
      </c>
      <c r="F313" s="91" t="s">
        <v>527</v>
      </c>
      <c r="G313" s="91" t="s">
        <v>474</v>
      </c>
      <c r="H313" s="93">
        <v>3</v>
      </c>
      <c r="I313" s="93" t="s">
        <v>33</v>
      </c>
      <c r="J313" s="91" t="s">
        <v>35</v>
      </c>
      <c r="K313" s="93" t="s">
        <v>10</v>
      </c>
      <c r="L313" s="93" t="s">
        <v>445</v>
      </c>
      <c r="M313" s="90" t="s">
        <v>620</v>
      </c>
      <c r="N313" s="93" t="s">
        <v>23</v>
      </c>
      <c r="O313" s="93" t="s">
        <v>23</v>
      </c>
      <c r="P313" s="93" t="s">
        <v>23</v>
      </c>
      <c r="Q313" s="93" t="s">
        <v>23</v>
      </c>
      <c r="R313" s="93" t="s">
        <v>23</v>
      </c>
      <c r="S313" s="93" t="s">
        <v>23</v>
      </c>
      <c r="T313" s="91" t="s">
        <v>23</v>
      </c>
      <c r="U313" s="93">
        <v>0</v>
      </c>
      <c r="V313" s="93">
        <v>0</v>
      </c>
      <c r="W313" s="91" t="s">
        <v>469</v>
      </c>
      <c r="X313" s="80" t="s">
        <v>450</v>
      </c>
      <c r="Y313" s="93" t="s">
        <v>1</v>
      </c>
    </row>
    <row r="314" spans="1:25" hidden="1">
      <c r="F314" s="91"/>
      <c r="G314" s="91"/>
      <c r="M314" s="91"/>
      <c r="T314" s="91"/>
      <c r="X314" s="80"/>
    </row>
    <row r="315" spans="1:25" hidden="1">
      <c r="F315" s="91"/>
      <c r="G315" s="91"/>
      <c r="M315" s="91"/>
      <c r="T315" s="91"/>
      <c r="X315" s="80"/>
    </row>
    <row r="316" spans="1:25" hidden="1">
      <c r="F316" s="91"/>
      <c r="G316" s="91"/>
      <c r="M316" s="91"/>
      <c r="T316" s="91"/>
      <c r="X316" s="80"/>
    </row>
    <row r="317" spans="1:25" hidden="1">
      <c r="F317" s="91"/>
      <c r="G317" s="91"/>
      <c r="M317" s="91"/>
      <c r="T317" s="91"/>
      <c r="X317" s="80"/>
    </row>
    <row r="318" spans="1:25" hidden="1">
      <c r="F318" s="91"/>
      <c r="G318" s="91"/>
      <c r="M318" s="91"/>
      <c r="T318" s="91"/>
      <c r="X318" s="80"/>
    </row>
    <row r="319" spans="1:25" hidden="1">
      <c r="F319" s="91"/>
      <c r="G319" s="91"/>
      <c r="M319" s="91"/>
      <c r="T319" s="91"/>
      <c r="X319" s="80"/>
    </row>
    <row r="320" spans="1:25" hidden="1">
      <c r="F320" s="91"/>
      <c r="G320" s="91"/>
      <c r="M320" s="91"/>
      <c r="T320" s="91"/>
      <c r="X320" s="80"/>
    </row>
    <row r="321" spans="1:24" hidden="1">
      <c r="F321" s="91"/>
      <c r="G321" s="91"/>
      <c r="M321" s="91"/>
      <c r="T321" s="91"/>
      <c r="X321" s="80"/>
    </row>
    <row r="322" spans="1:24" hidden="1">
      <c r="F322" s="91"/>
      <c r="G322" s="91"/>
      <c r="M322" s="91"/>
      <c r="T322" s="91"/>
      <c r="X322" s="80"/>
    </row>
    <row r="323" spans="1:24" hidden="1">
      <c r="F323" s="91"/>
      <c r="G323" s="91"/>
      <c r="M323" s="91"/>
      <c r="T323" s="91"/>
      <c r="X323" s="80"/>
    </row>
    <row r="324" spans="1:24" hidden="1">
      <c r="F324" s="91"/>
      <c r="G324" s="91"/>
      <c r="M324" s="91"/>
      <c r="T324" s="91"/>
      <c r="X324" s="80"/>
    </row>
    <row r="325" spans="1:24" hidden="1">
      <c r="F325" s="91"/>
      <c r="G325" s="91"/>
      <c r="M325" s="91"/>
      <c r="T325" s="91"/>
      <c r="X325" s="80"/>
    </row>
    <row r="326" spans="1:24" hidden="1">
      <c r="F326" s="91"/>
      <c r="G326" s="91"/>
      <c r="M326" s="91"/>
      <c r="T326" s="91"/>
      <c r="X326" s="80"/>
    </row>
    <row r="327" spans="1:24" hidden="1">
      <c r="F327" s="91"/>
      <c r="G327" s="91"/>
      <c r="M327" s="91"/>
      <c r="T327" s="91"/>
      <c r="X327" s="80"/>
    </row>
    <row r="328" spans="1:24" hidden="1">
      <c r="F328" s="91"/>
      <c r="G328" s="91"/>
      <c r="M328" s="91"/>
      <c r="T328" s="91"/>
      <c r="X328" s="80"/>
    </row>
    <row r="329" spans="1:24" hidden="1">
      <c r="F329" s="91"/>
      <c r="G329" s="91"/>
      <c r="M329" s="91"/>
      <c r="T329" s="91"/>
      <c r="X329" s="80"/>
    </row>
    <row r="330" spans="1:24" hidden="1">
      <c r="F330" s="91"/>
      <c r="G330" s="91"/>
      <c r="M330" s="91"/>
      <c r="T330" s="91"/>
      <c r="X330" s="80"/>
    </row>
    <row r="331" spans="1:24" hidden="1">
      <c r="F331" s="91"/>
      <c r="G331" s="91"/>
      <c r="M331" s="91"/>
      <c r="T331" s="91"/>
      <c r="X331" s="80"/>
    </row>
    <row r="332" spans="1:24" hidden="1">
      <c r="F332" s="91"/>
      <c r="G332" s="91"/>
      <c r="M332" s="91"/>
      <c r="T332" s="91"/>
      <c r="X332" s="80"/>
    </row>
    <row r="333" spans="1:24" hidden="1">
      <c r="F333" s="91"/>
      <c r="G333" s="91"/>
      <c r="M333" s="91"/>
      <c r="T333" s="91"/>
      <c r="X333" s="80"/>
    </row>
    <row r="334" spans="1:24" hidden="1">
      <c r="F334" s="91"/>
      <c r="G334" s="91"/>
      <c r="M334" s="91"/>
      <c r="T334" s="91"/>
      <c r="X334" s="80"/>
    </row>
    <row r="335" spans="1:24" hidden="1">
      <c r="B335" s="19"/>
      <c r="D335" s="19"/>
      <c r="F335" s="82"/>
      <c r="G335" s="82"/>
      <c r="H335" s="19"/>
      <c r="I335" s="19"/>
      <c r="J335" s="82"/>
      <c r="K335" s="19"/>
      <c r="L335" s="19"/>
      <c r="M335" s="21"/>
      <c r="N335" s="19"/>
      <c r="O335" s="19"/>
      <c r="P335" s="19"/>
      <c r="Q335" s="19"/>
      <c r="R335" s="19"/>
      <c r="S335" s="19"/>
      <c r="T335" s="82"/>
      <c r="U335" s="19"/>
      <c r="V335" s="19"/>
      <c r="X335" s="22"/>
    </row>
    <row r="336" spans="1:24" hidden="1">
      <c r="A336" s="89"/>
      <c r="F336" s="91"/>
      <c r="G336" s="91"/>
      <c r="M336" s="91"/>
      <c r="T336" s="91"/>
      <c r="X336" s="80"/>
    </row>
    <row r="337" spans="6:24" hidden="1">
      <c r="F337" s="91"/>
      <c r="G337" s="91"/>
      <c r="T337" s="91"/>
      <c r="X337" s="80"/>
    </row>
    <row r="338" spans="6:24" hidden="1">
      <c r="F338" s="91"/>
      <c r="G338" s="91"/>
      <c r="T338" s="91"/>
      <c r="X338" s="80"/>
    </row>
    <row r="339" spans="6:24" hidden="1">
      <c r="F339" s="91"/>
      <c r="G339" s="91"/>
      <c r="T339" s="91"/>
      <c r="X339" s="80"/>
    </row>
    <row r="340" spans="6:24" hidden="1">
      <c r="F340" s="91"/>
      <c r="G340" s="91"/>
      <c r="T340" s="91"/>
      <c r="X340" s="80"/>
    </row>
    <row r="341" spans="6:24" hidden="1">
      <c r="F341" s="91"/>
      <c r="G341" s="91"/>
      <c r="T341" s="91"/>
      <c r="X341" s="80"/>
    </row>
    <row r="342" spans="6:24" hidden="1">
      <c r="F342" s="91"/>
      <c r="G342" s="91"/>
      <c r="T342" s="91"/>
      <c r="X342" s="80"/>
    </row>
    <row r="343" spans="6:24" hidden="1">
      <c r="F343" s="91"/>
      <c r="G343" s="91"/>
      <c r="T343" s="91"/>
      <c r="X343" s="80"/>
    </row>
    <row r="344" spans="6:24" hidden="1">
      <c r="F344" s="91"/>
      <c r="G344" s="91"/>
      <c r="T344" s="91"/>
      <c r="X344" s="80"/>
    </row>
    <row r="345" spans="6:24" hidden="1">
      <c r="F345" s="91"/>
      <c r="G345" s="91"/>
      <c r="T345" s="91"/>
      <c r="X345" s="80"/>
    </row>
    <row r="346" spans="6:24" hidden="1">
      <c r="F346" s="91"/>
      <c r="G346" s="91"/>
      <c r="T346" s="91"/>
      <c r="X346" s="80"/>
    </row>
    <row r="347" spans="6:24" hidden="1">
      <c r="F347" s="91"/>
      <c r="G347" s="91"/>
      <c r="T347" s="91"/>
      <c r="X347" s="80"/>
    </row>
    <row r="348" spans="6:24" hidden="1">
      <c r="F348" s="91"/>
      <c r="G348" s="91"/>
      <c r="T348" s="91"/>
      <c r="X348" s="80"/>
    </row>
    <row r="349" spans="6:24" hidden="1">
      <c r="F349" s="91"/>
      <c r="G349" s="91"/>
      <c r="T349" s="91"/>
      <c r="X349" s="80"/>
    </row>
    <row r="350" spans="6:24" hidden="1">
      <c r="F350" s="91"/>
      <c r="G350" s="91"/>
      <c r="T350" s="91"/>
      <c r="X350" s="80"/>
    </row>
    <row r="351" spans="6:24" hidden="1">
      <c r="F351" s="91"/>
      <c r="G351" s="91"/>
      <c r="T351" s="91"/>
      <c r="X351" s="80"/>
    </row>
    <row r="352" spans="6:24" hidden="1">
      <c r="F352" s="91"/>
      <c r="G352" s="91"/>
      <c r="T352" s="91"/>
      <c r="X352" s="80"/>
    </row>
    <row r="353" spans="6:24" hidden="1">
      <c r="F353" s="91"/>
      <c r="G353" s="91"/>
      <c r="T353" s="91"/>
      <c r="X353" s="80"/>
    </row>
    <row r="354" spans="6:24" hidden="1">
      <c r="F354" s="91"/>
      <c r="G354" s="91"/>
      <c r="T354" s="91"/>
      <c r="X354" s="80"/>
    </row>
    <row r="355" spans="6:24" hidden="1">
      <c r="F355" s="91"/>
      <c r="G355" s="91"/>
      <c r="T355" s="91"/>
      <c r="X355" s="80"/>
    </row>
    <row r="356" spans="6:24" hidden="1">
      <c r="F356" s="91"/>
      <c r="G356" s="91"/>
      <c r="T356" s="91"/>
      <c r="X356" s="80"/>
    </row>
    <row r="357" spans="6:24" hidden="1">
      <c r="F357" s="91"/>
      <c r="G357" s="91"/>
      <c r="M357" s="66"/>
      <c r="T357" s="91"/>
      <c r="X357" s="80"/>
    </row>
    <row r="358" spans="6:24" hidden="1">
      <c r="F358" s="91"/>
      <c r="G358" s="91"/>
      <c r="M358" s="67"/>
      <c r="T358" s="91"/>
      <c r="X358" s="80"/>
    </row>
    <row r="359" spans="6:24" hidden="1">
      <c r="F359" s="91"/>
      <c r="G359" s="91"/>
      <c r="M359" s="65"/>
      <c r="T359" s="91"/>
      <c r="X359" s="80"/>
    </row>
    <row r="360" spans="6:24" hidden="1">
      <c r="F360" s="91"/>
      <c r="G360" s="91"/>
      <c r="M360" s="64"/>
      <c r="T360" s="91"/>
      <c r="X360" s="80"/>
    </row>
    <row r="361" spans="6:24" hidden="1">
      <c r="F361" s="91"/>
      <c r="G361" s="91"/>
      <c r="M361" s="66"/>
      <c r="T361" s="91"/>
      <c r="X361" s="80"/>
    </row>
    <row r="362" spans="6:24" hidden="1">
      <c r="F362" s="91"/>
      <c r="G362" s="91"/>
      <c r="M362" s="67"/>
      <c r="T362" s="91"/>
      <c r="X362" s="80"/>
    </row>
    <row r="363" spans="6:24" hidden="1">
      <c r="F363" s="91"/>
      <c r="G363" s="91"/>
      <c r="M363" s="68"/>
      <c r="T363" s="91"/>
      <c r="X363" s="80"/>
    </row>
    <row r="364" spans="6:24" hidden="1">
      <c r="F364" s="91"/>
      <c r="G364" s="91"/>
      <c r="M364" s="69"/>
      <c r="T364" s="91"/>
      <c r="X364" s="80"/>
    </row>
    <row r="365" spans="6:24" hidden="1">
      <c r="F365" s="91"/>
      <c r="G365" s="91"/>
      <c r="M365" s="65"/>
      <c r="T365" s="91"/>
      <c r="X365" s="80"/>
    </row>
    <row r="366" spans="6:24" hidden="1">
      <c r="F366" s="91"/>
      <c r="G366" s="91"/>
      <c r="M366" s="65"/>
      <c r="T366" s="91"/>
      <c r="X366" s="80"/>
    </row>
    <row r="367" spans="6:24" hidden="1">
      <c r="F367" s="91"/>
      <c r="G367" s="91"/>
      <c r="M367" s="64"/>
      <c r="T367" s="91"/>
      <c r="X367" s="80"/>
    </row>
    <row r="368" spans="6:24" hidden="1">
      <c r="F368" s="91"/>
      <c r="G368" s="91"/>
      <c r="M368" s="91"/>
      <c r="T368" s="91"/>
      <c r="X368" s="80"/>
    </row>
    <row r="369" spans="6:24" hidden="1">
      <c r="F369" s="91"/>
      <c r="G369" s="91"/>
      <c r="M369" s="91"/>
      <c r="T369" s="91"/>
      <c r="X369" s="80"/>
    </row>
    <row r="370" spans="6:24" hidden="1">
      <c r="F370" s="91"/>
      <c r="G370" s="91"/>
      <c r="M370" s="91"/>
      <c r="T370" s="91"/>
      <c r="X370" s="80"/>
    </row>
    <row r="371" spans="6:24" hidden="1">
      <c r="F371" s="91"/>
      <c r="G371" s="91"/>
      <c r="M371" s="91"/>
      <c r="T371" s="91"/>
      <c r="X371" s="80"/>
    </row>
    <row r="372" spans="6:24" hidden="1">
      <c r="F372" s="91"/>
      <c r="G372" s="91"/>
      <c r="M372" s="91"/>
      <c r="T372" s="91"/>
      <c r="X372" s="80"/>
    </row>
    <row r="373" spans="6:24" hidden="1">
      <c r="F373" s="91"/>
      <c r="G373" s="91"/>
      <c r="M373" s="91"/>
      <c r="T373" s="91"/>
      <c r="X373" s="80"/>
    </row>
    <row r="374" spans="6:24" hidden="1">
      <c r="F374" s="91"/>
      <c r="G374" s="91"/>
      <c r="M374" s="91"/>
      <c r="T374" s="91"/>
      <c r="X374" s="80"/>
    </row>
    <row r="375" spans="6:24" hidden="1">
      <c r="F375" s="91"/>
      <c r="G375" s="91"/>
      <c r="M375" s="91"/>
      <c r="T375" s="91"/>
      <c r="X375" s="80"/>
    </row>
    <row r="376" spans="6:24" hidden="1">
      <c r="F376" s="91"/>
      <c r="G376" s="91"/>
      <c r="M376" s="91"/>
      <c r="T376" s="91"/>
      <c r="X376" s="80"/>
    </row>
    <row r="377" spans="6:24" hidden="1">
      <c r="F377" s="91"/>
      <c r="G377" s="91"/>
      <c r="M377" s="91"/>
      <c r="T377" s="91"/>
      <c r="X377" s="80"/>
    </row>
    <row r="378" spans="6:24" hidden="1">
      <c r="F378" s="91"/>
      <c r="G378" s="91"/>
      <c r="M378" s="91"/>
      <c r="T378" s="91"/>
      <c r="X378" s="80"/>
    </row>
    <row r="379" spans="6:24" hidden="1">
      <c r="F379" s="91"/>
      <c r="G379" s="91"/>
      <c r="M379" s="91"/>
      <c r="T379" s="91"/>
      <c r="X379" s="80"/>
    </row>
    <row r="380" spans="6:24" hidden="1">
      <c r="F380" s="91"/>
      <c r="G380" s="91"/>
      <c r="M380" s="91"/>
      <c r="T380" s="91"/>
      <c r="X380" s="80"/>
    </row>
    <row r="381" spans="6:24" hidden="1">
      <c r="F381" s="91"/>
      <c r="G381" s="91"/>
      <c r="M381" s="91"/>
      <c r="T381" s="91"/>
      <c r="X381" s="80"/>
    </row>
    <row r="382" spans="6:24" hidden="1">
      <c r="F382" s="91"/>
      <c r="G382" s="91"/>
      <c r="M382" s="91"/>
      <c r="T382" s="91"/>
      <c r="X382" s="80"/>
    </row>
    <row r="383" spans="6:24" hidden="1">
      <c r="F383" s="91"/>
      <c r="G383" s="91"/>
      <c r="M383" s="91"/>
      <c r="T383" s="91"/>
      <c r="X383" s="80"/>
    </row>
    <row r="384" spans="6:24" hidden="1">
      <c r="F384" s="91"/>
      <c r="G384" s="91"/>
      <c r="M384" s="91"/>
      <c r="T384" s="91"/>
      <c r="X384" s="80"/>
    </row>
    <row r="385" spans="6:24" hidden="1">
      <c r="F385" s="91"/>
      <c r="G385" s="91"/>
      <c r="T385" s="91"/>
      <c r="X385" s="80"/>
    </row>
    <row r="386" spans="6:24" hidden="1">
      <c r="F386" s="91"/>
      <c r="G386" s="91"/>
      <c r="M386" s="91"/>
      <c r="T386" s="91"/>
      <c r="X386" s="80"/>
    </row>
    <row r="387" spans="6:24" hidden="1">
      <c r="F387" s="91"/>
      <c r="G387" s="91"/>
      <c r="T387" s="91"/>
      <c r="X387" s="80"/>
    </row>
    <row r="388" spans="6:24" hidden="1">
      <c r="F388" s="91"/>
      <c r="G388" s="91"/>
      <c r="M388" s="91"/>
      <c r="T388" s="91"/>
      <c r="X388" s="80"/>
    </row>
    <row r="389" spans="6:24" hidden="1">
      <c r="F389" s="91"/>
      <c r="G389" s="91"/>
      <c r="M389" s="91"/>
      <c r="T389" s="91"/>
      <c r="X389" s="80"/>
    </row>
    <row r="390" spans="6:24" hidden="1">
      <c r="F390" s="91"/>
      <c r="G390" s="91"/>
      <c r="M390" s="91"/>
      <c r="T390" s="91"/>
      <c r="X390" s="80"/>
    </row>
    <row r="391" spans="6:24" hidden="1">
      <c r="F391" s="91"/>
      <c r="G391" s="91"/>
      <c r="M391" s="91"/>
      <c r="T391" s="91"/>
      <c r="X391" s="80"/>
    </row>
    <row r="392" spans="6:24" hidden="1">
      <c r="F392" s="91"/>
      <c r="G392" s="91"/>
      <c r="M392" s="91"/>
      <c r="T392" s="91"/>
      <c r="X392" s="80"/>
    </row>
    <row r="393" spans="6:24" hidden="1">
      <c r="F393" s="91"/>
      <c r="G393" s="91"/>
      <c r="M393" s="91"/>
      <c r="T393" s="91"/>
      <c r="X393" s="80"/>
    </row>
    <row r="394" spans="6:24" hidden="1">
      <c r="F394" s="91"/>
      <c r="G394" s="91"/>
      <c r="M394" s="91"/>
      <c r="T394" s="91"/>
      <c r="X394" s="80"/>
    </row>
    <row r="395" spans="6:24" hidden="1">
      <c r="F395" s="91"/>
      <c r="G395" s="91"/>
      <c r="M395" s="91"/>
      <c r="T395" s="91"/>
      <c r="X395" s="80"/>
    </row>
    <row r="396" spans="6:24" hidden="1">
      <c r="F396" s="91"/>
      <c r="G396" s="91"/>
      <c r="M396" s="91"/>
      <c r="T396" s="91"/>
      <c r="X396" s="80"/>
    </row>
    <row r="397" spans="6:24" hidden="1">
      <c r="F397" s="91"/>
      <c r="G397" s="91"/>
      <c r="M397" s="91"/>
      <c r="T397" s="91"/>
      <c r="X397" s="80"/>
    </row>
    <row r="398" spans="6:24" hidden="1">
      <c r="F398" s="91"/>
      <c r="G398" s="91"/>
      <c r="M398" s="91"/>
      <c r="T398" s="91"/>
      <c r="X398" s="80"/>
    </row>
    <row r="399" spans="6:24" hidden="1">
      <c r="F399" s="91"/>
      <c r="G399" s="91"/>
      <c r="M399" s="91"/>
      <c r="T399" s="91"/>
      <c r="X399" s="80"/>
    </row>
    <row r="400" spans="6:24" hidden="1">
      <c r="F400" s="91"/>
      <c r="G400" s="91"/>
      <c r="M400" s="91"/>
      <c r="T400" s="91"/>
      <c r="X400" s="80"/>
    </row>
    <row r="401" spans="6:24" hidden="1">
      <c r="F401" s="91"/>
      <c r="G401" s="91"/>
      <c r="T401" s="91"/>
      <c r="X401" s="80"/>
    </row>
    <row r="402" spans="6:24" hidden="1">
      <c r="F402" s="91"/>
      <c r="G402" s="91"/>
      <c r="M402" s="91"/>
      <c r="T402" s="91"/>
      <c r="X402" s="80"/>
    </row>
    <row r="403" spans="6:24" hidden="1">
      <c r="F403" s="91"/>
      <c r="G403" s="91"/>
      <c r="T403" s="91"/>
      <c r="X403" s="80"/>
    </row>
    <row r="404" spans="6:24" hidden="1">
      <c r="F404" s="91"/>
      <c r="G404" s="91"/>
      <c r="M404" s="91"/>
      <c r="T404" s="91"/>
      <c r="X404" s="80"/>
    </row>
    <row r="405" spans="6:24" hidden="1">
      <c r="F405" s="91"/>
      <c r="G405" s="91"/>
      <c r="M405" s="91"/>
      <c r="T405" s="91"/>
      <c r="X405" s="80"/>
    </row>
    <row r="406" spans="6:24" hidden="1">
      <c r="F406" s="91"/>
      <c r="G406" s="91"/>
      <c r="M406" s="91"/>
      <c r="T406" s="91"/>
      <c r="X406" s="80"/>
    </row>
    <row r="407" spans="6:24" hidden="1">
      <c r="F407" s="91"/>
      <c r="G407" s="91"/>
      <c r="M407" s="91"/>
      <c r="T407" s="91"/>
      <c r="X407" s="80"/>
    </row>
    <row r="408" spans="6:24" hidden="1">
      <c r="F408" s="91"/>
      <c r="G408" s="91"/>
      <c r="M408" s="91"/>
      <c r="T408" s="91"/>
      <c r="X408" s="80"/>
    </row>
    <row r="409" spans="6:24" hidden="1">
      <c r="F409" s="91"/>
      <c r="G409" s="91"/>
      <c r="M409" s="91"/>
      <c r="T409" s="91"/>
      <c r="X409" s="80"/>
    </row>
    <row r="410" spans="6:24" hidden="1">
      <c r="F410" s="91"/>
      <c r="G410" s="91"/>
      <c r="M410" s="91"/>
      <c r="T410" s="91"/>
      <c r="X410" s="80"/>
    </row>
    <row r="411" spans="6:24" hidden="1">
      <c r="F411" s="91"/>
      <c r="G411" s="91"/>
      <c r="M411" s="91"/>
      <c r="T411" s="91"/>
      <c r="X411" s="80"/>
    </row>
    <row r="412" spans="6:24" hidden="1">
      <c r="F412" s="91"/>
      <c r="G412" s="91"/>
      <c r="T412" s="91"/>
      <c r="X412" s="80"/>
    </row>
    <row r="413" spans="6:24" hidden="1">
      <c r="F413" s="91"/>
      <c r="G413" s="91"/>
      <c r="M413" s="91"/>
      <c r="T413" s="91"/>
      <c r="X413" s="80"/>
    </row>
    <row r="414" spans="6:24" hidden="1">
      <c r="F414" s="91"/>
      <c r="G414" s="91"/>
      <c r="M414" s="91"/>
      <c r="T414" s="91"/>
      <c r="X414" s="80"/>
    </row>
    <row r="415" spans="6:24" hidden="1">
      <c r="F415" s="91"/>
      <c r="G415" s="91"/>
      <c r="M415" s="91"/>
      <c r="T415" s="91"/>
      <c r="X415" s="80"/>
    </row>
    <row r="416" spans="6:24" hidden="1">
      <c r="F416" s="91"/>
      <c r="G416" s="91"/>
      <c r="M416" s="91"/>
      <c r="T416" s="91"/>
      <c r="X416" s="80"/>
    </row>
    <row r="417" spans="6:24" hidden="1">
      <c r="F417" s="91"/>
      <c r="G417" s="91"/>
      <c r="M417" s="91"/>
      <c r="T417" s="91"/>
      <c r="X417" s="80"/>
    </row>
    <row r="418" spans="6:24" hidden="1">
      <c r="F418" s="91"/>
      <c r="G418" s="91"/>
      <c r="M418" s="91"/>
      <c r="T418" s="91"/>
      <c r="X418" s="80"/>
    </row>
    <row r="419" spans="6:24" hidden="1">
      <c r="F419" s="91"/>
      <c r="G419" s="91"/>
      <c r="M419" s="91"/>
      <c r="T419" s="91"/>
      <c r="X419" s="80"/>
    </row>
    <row r="420" spans="6:24" hidden="1">
      <c r="F420" s="91"/>
      <c r="G420" s="91"/>
      <c r="M420" s="91"/>
      <c r="T420" s="91"/>
      <c r="X420" s="80"/>
    </row>
    <row r="421" spans="6:24" hidden="1">
      <c r="F421" s="91"/>
      <c r="G421" s="91"/>
      <c r="M421" s="91"/>
      <c r="T421" s="91"/>
      <c r="X421" s="80"/>
    </row>
    <row r="422" spans="6:24" hidden="1">
      <c r="F422" s="91"/>
      <c r="G422" s="91"/>
      <c r="M422" s="91"/>
      <c r="T422" s="91"/>
      <c r="X422" s="80"/>
    </row>
    <row r="423" spans="6:24" hidden="1">
      <c r="F423" s="91"/>
      <c r="G423" s="91"/>
      <c r="M423" s="91"/>
      <c r="T423" s="91"/>
      <c r="X423" s="80"/>
    </row>
    <row r="424" spans="6:24" hidden="1">
      <c r="F424" s="91"/>
      <c r="G424" s="91"/>
      <c r="M424" s="91"/>
      <c r="T424" s="91"/>
      <c r="X424" s="80"/>
    </row>
    <row r="425" spans="6:24" hidden="1">
      <c r="F425" s="91"/>
      <c r="G425" s="91"/>
      <c r="M425" s="91"/>
      <c r="T425" s="91"/>
      <c r="X425" s="80"/>
    </row>
    <row r="426" spans="6:24" hidden="1">
      <c r="F426" s="91"/>
      <c r="G426" s="91"/>
      <c r="M426" s="91"/>
      <c r="T426" s="91"/>
      <c r="X426" s="80"/>
    </row>
    <row r="427" spans="6:24" hidden="1">
      <c r="F427" s="91"/>
      <c r="G427" s="91"/>
      <c r="M427" s="91"/>
      <c r="T427" s="91"/>
      <c r="X427" s="80"/>
    </row>
    <row r="428" spans="6:24" hidden="1">
      <c r="F428" s="91"/>
      <c r="G428" s="91"/>
      <c r="M428" s="91"/>
      <c r="T428" s="91"/>
      <c r="X428" s="80"/>
    </row>
    <row r="429" spans="6:24" hidden="1">
      <c r="F429" s="91"/>
      <c r="G429" s="91"/>
      <c r="M429" s="91"/>
      <c r="T429" s="91"/>
      <c r="X429" s="80"/>
    </row>
    <row r="430" spans="6:24" hidden="1">
      <c r="F430" s="91"/>
      <c r="G430" s="91"/>
      <c r="M430" s="91"/>
      <c r="T430" s="91"/>
      <c r="X430" s="80"/>
    </row>
    <row r="431" spans="6:24" hidden="1">
      <c r="F431" s="91"/>
      <c r="G431" s="91"/>
      <c r="M431" s="91"/>
      <c r="T431" s="91"/>
      <c r="X431" s="80"/>
    </row>
    <row r="432" spans="6:24" hidden="1">
      <c r="F432" s="91"/>
      <c r="G432" s="91"/>
      <c r="M432" s="91"/>
      <c r="T432" s="91"/>
      <c r="X432" s="80"/>
    </row>
    <row r="433" spans="6:24" hidden="1">
      <c r="F433" s="91"/>
      <c r="G433" s="91"/>
      <c r="M433" s="91"/>
      <c r="T433" s="91"/>
      <c r="X433" s="80"/>
    </row>
    <row r="434" spans="6:24" hidden="1">
      <c r="F434" s="91"/>
      <c r="G434" s="91"/>
      <c r="M434" s="91"/>
      <c r="T434" s="91"/>
      <c r="X434" s="80"/>
    </row>
    <row r="435" spans="6:24" hidden="1">
      <c r="F435" s="91"/>
      <c r="G435" s="91"/>
      <c r="T435" s="91"/>
      <c r="X435" s="80"/>
    </row>
    <row r="436" spans="6:24" hidden="1">
      <c r="F436" s="91"/>
      <c r="G436" s="91"/>
      <c r="T436" s="91"/>
      <c r="X436" s="80"/>
    </row>
    <row r="437" spans="6:24" hidden="1">
      <c r="F437" s="91"/>
      <c r="G437" s="91"/>
      <c r="T437" s="91"/>
      <c r="X437" s="80"/>
    </row>
    <row r="438" spans="6:24" hidden="1">
      <c r="F438" s="91"/>
      <c r="G438" s="91"/>
      <c r="T438" s="91"/>
      <c r="X438" s="80"/>
    </row>
    <row r="439" spans="6:24" hidden="1">
      <c r="F439" s="91"/>
      <c r="G439" s="91"/>
      <c r="T439" s="91"/>
      <c r="X439" s="80"/>
    </row>
    <row r="440" spans="6:24" hidden="1">
      <c r="F440" s="91"/>
      <c r="G440" s="91"/>
      <c r="T440" s="91"/>
      <c r="X440" s="80"/>
    </row>
    <row r="441" spans="6:24" hidden="1">
      <c r="F441" s="91"/>
      <c r="G441" s="91"/>
      <c r="T441" s="91"/>
      <c r="X441" s="80"/>
    </row>
    <row r="442" spans="6:24" hidden="1">
      <c r="F442" s="91"/>
      <c r="G442" s="91"/>
      <c r="T442" s="91"/>
      <c r="X442" s="80"/>
    </row>
    <row r="443" spans="6:24" hidden="1">
      <c r="F443" s="91"/>
      <c r="G443" s="91"/>
      <c r="T443" s="91"/>
      <c r="X443" s="80"/>
    </row>
    <row r="444" spans="6:24" hidden="1">
      <c r="F444" s="91"/>
      <c r="G444" s="91"/>
      <c r="T444" s="91"/>
      <c r="X444" s="80"/>
    </row>
    <row r="445" spans="6:24" hidden="1">
      <c r="F445" s="91"/>
      <c r="G445" s="91"/>
      <c r="T445" s="91"/>
      <c r="X445" s="80"/>
    </row>
    <row r="446" spans="6:24" hidden="1">
      <c r="F446" s="91"/>
      <c r="G446" s="91"/>
      <c r="T446" s="91"/>
      <c r="X446" s="80"/>
    </row>
    <row r="447" spans="6:24" hidden="1">
      <c r="F447" s="91"/>
      <c r="G447" s="91"/>
      <c r="T447" s="91"/>
      <c r="X447" s="80"/>
    </row>
    <row r="448" spans="6:24" hidden="1">
      <c r="F448" s="91"/>
      <c r="G448" s="91"/>
      <c r="T448" s="91"/>
      <c r="X448" s="80"/>
    </row>
    <row r="449" spans="6:24" hidden="1">
      <c r="F449" s="91"/>
      <c r="G449" s="91"/>
      <c r="T449" s="91"/>
      <c r="X449" s="80"/>
    </row>
    <row r="450" spans="6:24" hidden="1">
      <c r="F450" s="91"/>
      <c r="G450" s="91"/>
      <c r="T450" s="91"/>
      <c r="X450" s="80"/>
    </row>
    <row r="451" spans="6:24" hidden="1">
      <c r="F451" s="91"/>
      <c r="G451" s="91"/>
      <c r="T451" s="91"/>
      <c r="X451" s="80"/>
    </row>
    <row r="452" spans="6:24" hidden="1">
      <c r="F452" s="91"/>
      <c r="G452" s="91"/>
      <c r="T452" s="91"/>
      <c r="X452" s="80"/>
    </row>
    <row r="453" spans="6:24" hidden="1">
      <c r="F453" s="91"/>
      <c r="G453" s="91"/>
      <c r="T453" s="91"/>
      <c r="X453" s="80"/>
    </row>
    <row r="454" spans="6:24" hidden="1">
      <c r="F454" s="91"/>
      <c r="G454" s="91"/>
      <c r="T454" s="91"/>
      <c r="X454" s="80"/>
    </row>
    <row r="455" spans="6:24" hidden="1">
      <c r="F455" s="91"/>
      <c r="G455" s="91"/>
      <c r="M455" s="66"/>
      <c r="T455" s="91"/>
      <c r="X455" s="80"/>
    </row>
    <row r="456" spans="6:24" hidden="1">
      <c r="F456" s="91"/>
      <c r="G456" s="91"/>
      <c r="M456" s="67"/>
      <c r="T456" s="91"/>
      <c r="X456" s="80"/>
    </row>
    <row r="457" spans="6:24" hidden="1">
      <c r="F457" s="91"/>
      <c r="G457" s="91"/>
      <c r="M457" s="65"/>
      <c r="T457" s="91"/>
      <c r="X457" s="80"/>
    </row>
    <row r="458" spans="6:24" hidden="1">
      <c r="F458" s="91"/>
      <c r="G458" s="91"/>
      <c r="M458" s="64"/>
      <c r="T458" s="91"/>
      <c r="X458" s="80"/>
    </row>
    <row r="459" spans="6:24" hidden="1">
      <c r="F459" s="91"/>
      <c r="G459" s="91"/>
      <c r="M459" s="66"/>
      <c r="T459" s="91"/>
      <c r="X459" s="80"/>
    </row>
    <row r="460" spans="6:24" hidden="1">
      <c r="F460" s="91"/>
      <c r="G460" s="91"/>
      <c r="M460" s="67"/>
      <c r="T460" s="91"/>
      <c r="X460" s="80"/>
    </row>
    <row r="461" spans="6:24" hidden="1">
      <c r="F461" s="91"/>
      <c r="G461" s="91"/>
      <c r="M461" s="68"/>
      <c r="T461" s="91"/>
      <c r="X461" s="80"/>
    </row>
    <row r="462" spans="6:24" hidden="1">
      <c r="F462" s="91"/>
      <c r="G462" s="91"/>
      <c r="M462" s="69"/>
      <c r="T462" s="91"/>
      <c r="X462" s="80"/>
    </row>
    <row r="463" spans="6:24" hidden="1">
      <c r="F463" s="91"/>
      <c r="G463" s="91"/>
      <c r="M463" s="65"/>
      <c r="T463" s="91"/>
      <c r="X463" s="80"/>
    </row>
    <row r="464" spans="6:24" hidden="1">
      <c r="F464" s="91"/>
      <c r="G464" s="91"/>
      <c r="M464" s="65"/>
      <c r="T464" s="91"/>
      <c r="X464" s="80"/>
    </row>
    <row r="465" spans="6:24" hidden="1">
      <c r="F465" s="91"/>
      <c r="G465" s="91"/>
      <c r="M465" s="64"/>
      <c r="T465" s="91"/>
      <c r="X465" s="80"/>
    </row>
    <row r="466" spans="6:24" hidden="1">
      <c r="F466" s="91"/>
      <c r="G466" s="91"/>
      <c r="M466" s="91"/>
      <c r="T466" s="91"/>
      <c r="X466" s="80"/>
    </row>
    <row r="467" spans="6:24" hidden="1">
      <c r="F467" s="91"/>
      <c r="G467" s="91"/>
      <c r="M467" s="91"/>
      <c r="T467" s="91"/>
      <c r="X467" s="80"/>
    </row>
    <row r="468" spans="6:24" hidden="1">
      <c r="F468" s="91"/>
      <c r="G468" s="91"/>
      <c r="M468" s="91"/>
      <c r="T468" s="91"/>
      <c r="X468" s="80"/>
    </row>
    <row r="469" spans="6:24" hidden="1">
      <c r="F469" s="91"/>
      <c r="G469" s="91"/>
      <c r="M469" s="91"/>
      <c r="T469" s="91"/>
      <c r="X469" s="80"/>
    </row>
    <row r="470" spans="6:24" hidden="1">
      <c r="F470" s="91"/>
      <c r="G470" s="91"/>
      <c r="M470" s="91"/>
      <c r="T470" s="91"/>
      <c r="X470" s="80"/>
    </row>
    <row r="471" spans="6:24" hidden="1">
      <c r="F471" s="91"/>
      <c r="G471" s="91"/>
      <c r="M471" s="91"/>
      <c r="T471" s="91"/>
      <c r="X471" s="80"/>
    </row>
    <row r="472" spans="6:24" hidden="1">
      <c r="F472" s="91"/>
      <c r="G472" s="91"/>
      <c r="M472" s="91"/>
      <c r="T472" s="91"/>
      <c r="X472" s="80"/>
    </row>
    <row r="473" spans="6:24" hidden="1">
      <c r="F473" s="91"/>
      <c r="G473" s="91"/>
      <c r="M473" s="91"/>
      <c r="T473" s="91"/>
      <c r="X473" s="80"/>
    </row>
    <row r="474" spans="6:24" hidden="1">
      <c r="F474" s="91"/>
      <c r="G474" s="91"/>
      <c r="M474" s="91"/>
      <c r="T474" s="91"/>
      <c r="X474" s="80"/>
    </row>
    <row r="475" spans="6:24" hidden="1">
      <c r="F475" s="91"/>
      <c r="G475" s="91"/>
      <c r="M475" s="91"/>
      <c r="T475" s="91"/>
      <c r="X475" s="80"/>
    </row>
    <row r="476" spans="6:24" hidden="1">
      <c r="F476" s="91"/>
      <c r="G476" s="91"/>
      <c r="M476" s="91"/>
      <c r="T476" s="91"/>
      <c r="X476" s="80"/>
    </row>
    <row r="477" spans="6:24" hidden="1">
      <c r="F477" s="91"/>
      <c r="G477" s="91"/>
      <c r="M477" s="91"/>
      <c r="T477" s="91"/>
      <c r="X477" s="80"/>
    </row>
    <row r="478" spans="6:24" hidden="1">
      <c r="F478" s="91"/>
      <c r="G478" s="91"/>
      <c r="M478" s="91"/>
      <c r="T478" s="91"/>
      <c r="X478" s="80"/>
    </row>
    <row r="479" spans="6:24" hidden="1">
      <c r="F479" s="91"/>
      <c r="G479" s="91"/>
      <c r="M479" s="91"/>
      <c r="T479" s="91"/>
      <c r="X479" s="80"/>
    </row>
    <row r="480" spans="6:24" hidden="1">
      <c r="F480" s="91"/>
      <c r="G480" s="91"/>
      <c r="M480" s="91"/>
      <c r="T480" s="91"/>
      <c r="X480" s="80"/>
    </row>
    <row r="481" spans="6:24" hidden="1">
      <c r="F481" s="91"/>
      <c r="G481" s="91"/>
      <c r="M481" s="91"/>
      <c r="T481" s="91"/>
      <c r="X481" s="80"/>
    </row>
    <row r="482" spans="6:24" hidden="1">
      <c r="F482" s="91"/>
      <c r="G482" s="91"/>
      <c r="M482" s="91"/>
      <c r="T482" s="91"/>
      <c r="X482" s="80"/>
    </row>
    <row r="483" spans="6:24" hidden="1">
      <c r="F483" s="91"/>
      <c r="G483" s="91"/>
      <c r="T483" s="91"/>
      <c r="X483" s="80"/>
    </row>
    <row r="484" spans="6:24" hidden="1">
      <c r="F484" s="91"/>
      <c r="G484" s="91"/>
      <c r="M484" s="91"/>
      <c r="T484" s="91"/>
      <c r="X484" s="80"/>
    </row>
    <row r="485" spans="6:24" hidden="1">
      <c r="F485" s="91"/>
      <c r="G485" s="91"/>
      <c r="T485" s="91"/>
      <c r="X485" s="80"/>
    </row>
    <row r="486" spans="6:24" hidden="1">
      <c r="F486" s="91"/>
      <c r="G486" s="91"/>
      <c r="M486" s="91"/>
      <c r="T486" s="91"/>
      <c r="X486" s="80"/>
    </row>
    <row r="487" spans="6:24" hidden="1">
      <c r="F487" s="91"/>
      <c r="G487" s="91"/>
      <c r="M487" s="91"/>
      <c r="T487" s="91"/>
      <c r="X487" s="80"/>
    </row>
    <row r="488" spans="6:24" hidden="1">
      <c r="F488" s="91"/>
      <c r="G488" s="91"/>
      <c r="M488" s="91"/>
      <c r="T488" s="91"/>
      <c r="X488" s="80"/>
    </row>
    <row r="489" spans="6:24" hidden="1">
      <c r="F489" s="91"/>
      <c r="G489" s="91"/>
      <c r="M489" s="91"/>
      <c r="T489" s="91"/>
      <c r="X489" s="80"/>
    </row>
    <row r="490" spans="6:24" hidden="1">
      <c r="F490" s="91"/>
      <c r="G490" s="91"/>
      <c r="M490" s="91"/>
      <c r="T490" s="91"/>
      <c r="X490" s="80"/>
    </row>
    <row r="491" spans="6:24" hidden="1">
      <c r="F491" s="91"/>
      <c r="G491" s="91"/>
      <c r="M491" s="91"/>
      <c r="T491" s="91"/>
      <c r="X491" s="80"/>
    </row>
    <row r="492" spans="6:24" hidden="1">
      <c r="F492" s="91"/>
      <c r="G492" s="91"/>
      <c r="M492" s="91"/>
      <c r="T492" s="91"/>
      <c r="X492" s="80"/>
    </row>
    <row r="493" spans="6:24" hidden="1">
      <c r="F493" s="91"/>
      <c r="G493" s="91"/>
      <c r="M493" s="91"/>
      <c r="T493" s="91"/>
      <c r="X493" s="80"/>
    </row>
    <row r="494" spans="6:24" hidden="1">
      <c r="F494" s="91"/>
      <c r="G494" s="91"/>
      <c r="M494" s="91"/>
      <c r="T494" s="91"/>
      <c r="X494" s="80"/>
    </row>
    <row r="495" spans="6:24" hidden="1">
      <c r="F495" s="91"/>
      <c r="G495" s="91"/>
      <c r="M495" s="91"/>
      <c r="T495" s="91"/>
      <c r="X495" s="80"/>
    </row>
    <row r="496" spans="6:24" hidden="1">
      <c r="F496" s="91"/>
      <c r="G496" s="91"/>
      <c r="M496" s="91"/>
      <c r="T496" s="91"/>
      <c r="X496" s="80"/>
    </row>
    <row r="497" spans="6:24" hidden="1">
      <c r="F497" s="91"/>
      <c r="G497" s="91"/>
      <c r="M497" s="91"/>
      <c r="T497" s="91"/>
      <c r="X497" s="80"/>
    </row>
    <row r="498" spans="6:24" hidden="1">
      <c r="F498" s="91"/>
      <c r="G498" s="91"/>
      <c r="M498" s="91"/>
      <c r="T498" s="91"/>
      <c r="X498" s="80"/>
    </row>
    <row r="499" spans="6:24" hidden="1">
      <c r="F499" s="91"/>
      <c r="G499" s="91"/>
      <c r="T499" s="91"/>
      <c r="X499" s="80"/>
    </row>
    <row r="500" spans="6:24" hidden="1">
      <c r="F500" s="91"/>
      <c r="G500" s="91"/>
      <c r="M500" s="91"/>
      <c r="T500" s="91"/>
      <c r="X500" s="80"/>
    </row>
    <row r="501" spans="6:24" hidden="1">
      <c r="F501" s="91"/>
      <c r="G501" s="91"/>
      <c r="T501" s="91"/>
      <c r="X501" s="80"/>
    </row>
    <row r="502" spans="6:24" hidden="1">
      <c r="F502" s="91"/>
      <c r="G502" s="91"/>
      <c r="M502" s="91"/>
      <c r="T502" s="91"/>
      <c r="X502" s="80"/>
    </row>
    <row r="503" spans="6:24" hidden="1">
      <c r="F503" s="91"/>
      <c r="G503" s="91"/>
      <c r="M503" s="91"/>
      <c r="T503" s="91"/>
      <c r="X503" s="80"/>
    </row>
    <row r="504" spans="6:24" hidden="1">
      <c r="F504" s="91"/>
      <c r="G504" s="91"/>
      <c r="M504" s="91"/>
      <c r="T504" s="91"/>
      <c r="X504" s="80"/>
    </row>
    <row r="505" spans="6:24" hidden="1">
      <c r="F505" s="91"/>
      <c r="G505" s="91"/>
      <c r="M505" s="91"/>
      <c r="T505" s="91"/>
      <c r="X505" s="80"/>
    </row>
    <row r="506" spans="6:24" hidden="1">
      <c r="F506" s="91"/>
      <c r="G506" s="91"/>
      <c r="M506" s="91"/>
      <c r="T506" s="91"/>
      <c r="X506" s="80"/>
    </row>
    <row r="507" spans="6:24" hidden="1">
      <c r="F507" s="91"/>
      <c r="G507" s="91"/>
      <c r="M507" s="91"/>
      <c r="T507" s="91"/>
      <c r="X507" s="80"/>
    </row>
    <row r="508" spans="6:24" hidden="1">
      <c r="F508" s="91"/>
      <c r="G508" s="91"/>
      <c r="M508" s="91"/>
      <c r="T508" s="91"/>
      <c r="X508" s="80"/>
    </row>
    <row r="509" spans="6:24" hidden="1">
      <c r="F509" s="91"/>
      <c r="G509" s="91"/>
      <c r="M509" s="91"/>
      <c r="T509" s="91"/>
      <c r="X509" s="80"/>
    </row>
    <row r="510" spans="6:24" hidden="1">
      <c r="F510" s="91"/>
      <c r="G510" s="91"/>
      <c r="T510" s="91"/>
      <c r="X510" s="80"/>
    </row>
    <row r="511" spans="6:24" hidden="1">
      <c r="F511" s="91"/>
      <c r="G511" s="91"/>
      <c r="M511" s="91"/>
      <c r="T511" s="91"/>
      <c r="X511" s="80"/>
    </row>
    <row r="512" spans="6:24" hidden="1">
      <c r="F512" s="91"/>
      <c r="G512" s="91"/>
      <c r="M512" s="91"/>
      <c r="T512" s="91"/>
      <c r="X512" s="80"/>
    </row>
    <row r="513" spans="6:24" hidden="1">
      <c r="F513" s="91"/>
      <c r="G513" s="91"/>
      <c r="M513" s="91"/>
      <c r="T513" s="91"/>
      <c r="X513" s="80"/>
    </row>
    <row r="514" spans="6:24" hidden="1">
      <c r="F514" s="91"/>
      <c r="G514" s="91"/>
      <c r="M514" s="91"/>
      <c r="T514" s="91"/>
      <c r="X514" s="80"/>
    </row>
    <row r="515" spans="6:24" hidden="1">
      <c r="F515" s="91"/>
      <c r="G515" s="91"/>
      <c r="M515" s="91"/>
      <c r="T515" s="91"/>
      <c r="X515" s="80"/>
    </row>
    <row r="516" spans="6:24" hidden="1">
      <c r="F516" s="91"/>
      <c r="G516" s="91"/>
      <c r="M516" s="91"/>
      <c r="T516" s="91"/>
      <c r="X516" s="80"/>
    </row>
    <row r="517" spans="6:24" hidden="1">
      <c r="F517" s="91"/>
      <c r="G517" s="91"/>
      <c r="M517" s="91"/>
      <c r="T517" s="91"/>
      <c r="X517" s="80"/>
    </row>
    <row r="518" spans="6:24" hidden="1">
      <c r="F518" s="91"/>
      <c r="G518" s="91"/>
      <c r="M518" s="91"/>
      <c r="T518" s="91"/>
      <c r="X518" s="80"/>
    </row>
    <row r="519" spans="6:24" hidden="1">
      <c r="F519" s="91"/>
      <c r="G519" s="91"/>
      <c r="M519" s="91"/>
      <c r="T519" s="91"/>
      <c r="X519" s="80"/>
    </row>
    <row r="520" spans="6:24" hidden="1">
      <c r="F520" s="91"/>
      <c r="G520" s="91"/>
      <c r="M520" s="91"/>
      <c r="T520" s="91"/>
      <c r="X520" s="80"/>
    </row>
    <row r="521" spans="6:24" hidden="1">
      <c r="F521" s="91"/>
      <c r="G521" s="91"/>
      <c r="M521" s="91"/>
      <c r="T521" s="91"/>
      <c r="X521" s="80"/>
    </row>
    <row r="522" spans="6:24" hidden="1">
      <c r="F522" s="91"/>
      <c r="G522" s="91"/>
      <c r="M522" s="91"/>
      <c r="T522" s="91"/>
      <c r="X522" s="80"/>
    </row>
    <row r="523" spans="6:24" hidden="1">
      <c r="F523" s="91"/>
      <c r="G523" s="91"/>
      <c r="M523" s="91"/>
      <c r="T523" s="91"/>
      <c r="X523" s="80"/>
    </row>
    <row r="524" spans="6:24" hidden="1">
      <c r="F524" s="91"/>
      <c r="G524" s="91"/>
      <c r="M524" s="91"/>
      <c r="T524" s="91"/>
      <c r="X524" s="80"/>
    </row>
    <row r="525" spans="6:24" hidden="1">
      <c r="F525" s="91"/>
      <c r="G525" s="91"/>
      <c r="M525" s="91"/>
      <c r="T525" s="91"/>
      <c r="X525" s="80"/>
    </row>
    <row r="526" spans="6:24" hidden="1">
      <c r="F526" s="91"/>
      <c r="G526" s="91"/>
      <c r="M526" s="91"/>
      <c r="T526" s="91"/>
      <c r="X526" s="80"/>
    </row>
    <row r="527" spans="6:24" hidden="1">
      <c r="F527" s="91"/>
      <c r="G527" s="91"/>
      <c r="M527" s="91"/>
      <c r="T527" s="91"/>
      <c r="X527" s="80"/>
    </row>
    <row r="528" spans="6:24" hidden="1">
      <c r="F528" s="91"/>
      <c r="G528" s="91"/>
      <c r="M528" s="91"/>
      <c r="T528" s="91"/>
      <c r="X528" s="80"/>
    </row>
    <row r="529" spans="2:24" hidden="1">
      <c r="F529" s="91"/>
      <c r="G529" s="91"/>
      <c r="M529" s="91"/>
      <c r="T529" s="91"/>
      <c r="X529" s="80"/>
    </row>
    <row r="530" spans="2:24" hidden="1">
      <c r="F530" s="91"/>
      <c r="G530" s="91"/>
      <c r="M530" s="91"/>
      <c r="T530" s="91"/>
      <c r="X530" s="80"/>
    </row>
    <row r="531" spans="2:24" hidden="1">
      <c r="F531" s="91"/>
      <c r="G531" s="91"/>
      <c r="M531" s="91"/>
      <c r="T531" s="91"/>
      <c r="X531" s="80"/>
    </row>
    <row r="532" spans="2:24" hidden="1">
      <c r="B532" s="19"/>
      <c r="F532" s="82"/>
      <c r="G532" s="82"/>
      <c r="H532" s="19"/>
      <c r="I532" s="19"/>
      <c r="J532" s="82"/>
      <c r="K532" s="19"/>
      <c r="L532" s="19"/>
      <c r="M532" s="21"/>
      <c r="N532" s="19"/>
      <c r="O532" s="19"/>
      <c r="P532" s="19"/>
      <c r="Q532" s="19"/>
      <c r="R532" s="19"/>
      <c r="S532" s="19"/>
      <c r="T532" s="82"/>
      <c r="U532" s="19"/>
      <c r="V532" s="19"/>
      <c r="X532" s="22"/>
    </row>
    <row r="533" spans="2:24" hidden="1">
      <c r="F533" s="91"/>
      <c r="G533" s="91"/>
      <c r="M533" s="91"/>
      <c r="T533" s="91"/>
      <c r="X533" s="80"/>
    </row>
    <row r="534" spans="2:24" hidden="1">
      <c r="F534" s="91"/>
      <c r="G534" s="91"/>
      <c r="T534" s="91"/>
      <c r="X534" s="80"/>
    </row>
    <row r="535" spans="2:24" hidden="1">
      <c r="F535" s="91"/>
      <c r="G535" s="91"/>
      <c r="T535" s="91"/>
      <c r="X535" s="80"/>
    </row>
    <row r="536" spans="2:24" hidden="1">
      <c r="F536" s="91"/>
      <c r="G536" s="91"/>
      <c r="T536" s="91"/>
      <c r="X536" s="80"/>
    </row>
    <row r="537" spans="2:24" hidden="1">
      <c r="F537" s="91"/>
      <c r="G537" s="91"/>
      <c r="T537" s="91"/>
      <c r="X537" s="80"/>
    </row>
    <row r="538" spans="2:24" hidden="1">
      <c r="F538" s="91"/>
      <c r="G538" s="91"/>
      <c r="T538" s="91"/>
      <c r="X538" s="80"/>
    </row>
    <row r="539" spans="2:24" hidden="1">
      <c r="F539" s="91"/>
      <c r="G539" s="91"/>
      <c r="T539" s="91"/>
      <c r="X539" s="80"/>
    </row>
    <row r="540" spans="2:24" hidden="1">
      <c r="F540" s="91"/>
      <c r="G540" s="91"/>
      <c r="T540" s="91"/>
      <c r="X540" s="80"/>
    </row>
    <row r="541" spans="2:24" hidden="1">
      <c r="F541" s="91"/>
      <c r="G541" s="91"/>
      <c r="T541" s="91"/>
      <c r="X541" s="80"/>
    </row>
    <row r="542" spans="2:24" hidden="1">
      <c r="F542" s="91"/>
      <c r="G542" s="91"/>
      <c r="T542" s="91"/>
      <c r="X542" s="80"/>
    </row>
    <row r="543" spans="2:24" hidden="1">
      <c r="F543" s="91"/>
      <c r="G543" s="91"/>
      <c r="T543" s="91"/>
      <c r="X543" s="80"/>
    </row>
    <row r="544" spans="2:24" hidden="1">
      <c r="F544" s="91"/>
      <c r="G544" s="91"/>
      <c r="T544" s="91"/>
      <c r="X544" s="80"/>
    </row>
    <row r="545" spans="6:24" hidden="1">
      <c r="F545" s="91"/>
      <c r="G545" s="91"/>
      <c r="T545" s="91"/>
      <c r="X545" s="80"/>
    </row>
    <row r="546" spans="6:24" hidden="1">
      <c r="F546" s="91"/>
      <c r="G546" s="91"/>
      <c r="T546" s="91"/>
      <c r="X546" s="80"/>
    </row>
    <row r="547" spans="6:24" hidden="1">
      <c r="F547" s="91"/>
      <c r="G547" s="91"/>
      <c r="T547" s="91"/>
      <c r="X547" s="80"/>
    </row>
    <row r="548" spans="6:24" hidden="1">
      <c r="F548" s="91"/>
      <c r="G548" s="91"/>
      <c r="T548" s="91"/>
      <c r="X548" s="80"/>
    </row>
    <row r="549" spans="6:24" hidden="1">
      <c r="F549" s="91"/>
      <c r="G549" s="91"/>
      <c r="T549" s="91"/>
      <c r="X549" s="80"/>
    </row>
    <row r="550" spans="6:24" hidden="1">
      <c r="F550" s="91"/>
      <c r="G550" s="91"/>
      <c r="T550" s="91"/>
      <c r="X550" s="80"/>
    </row>
    <row r="551" spans="6:24" hidden="1">
      <c r="F551" s="91"/>
      <c r="G551" s="91"/>
      <c r="T551" s="91"/>
      <c r="X551" s="80"/>
    </row>
    <row r="552" spans="6:24" hidden="1">
      <c r="F552" s="91"/>
      <c r="G552" s="91"/>
      <c r="T552" s="91"/>
      <c r="X552" s="80"/>
    </row>
    <row r="553" spans="6:24" hidden="1">
      <c r="F553" s="91"/>
      <c r="G553" s="91"/>
      <c r="T553" s="91"/>
      <c r="X553" s="80"/>
    </row>
    <row r="554" spans="6:24" hidden="1">
      <c r="F554" s="91"/>
      <c r="G554" s="91"/>
      <c r="M554" s="66"/>
      <c r="T554" s="91"/>
      <c r="X554" s="80"/>
    </row>
    <row r="555" spans="6:24" hidden="1">
      <c r="F555" s="91"/>
      <c r="G555" s="91"/>
      <c r="M555" s="67"/>
      <c r="T555" s="91"/>
      <c r="X555" s="80"/>
    </row>
    <row r="556" spans="6:24" hidden="1">
      <c r="F556" s="91"/>
      <c r="G556" s="91"/>
      <c r="M556" s="65"/>
      <c r="T556" s="91"/>
      <c r="X556" s="80"/>
    </row>
    <row r="557" spans="6:24" hidden="1">
      <c r="F557" s="91"/>
      <c r="G557" s="91"/>
      <c r="M557" s="64"/>
      <c r="T557" s="91"/>
      <c r="X557" s="80"/>
    </row>
    <row r="558" spans="6:24" hidden="1">
      <c r="F558" s="91"/>
      <c r="G558" s="91"/>
      <c r="M558" s="66"/>
      <c r="T558" s="91"/>
      <c r="X558" s="80"/>
    </row>
    <row r="559" spans="6:24" hidden="1">
      <c r="F559" s="91"/>
      <c r="G559" s="91"/>
      <c r="M559" s="67"/>
      <c r="T559" s="91"/>
      <c r="X559" s="80"/>
    </row>
    <row r="560" spans="6:24" hidden="1">
      <c r="F560" s="91"/>
      <c r="G560" s="91"/>
      <c r="M560" s="68"/>
      <c r="T560" s="91"/>
      <c r="X560" s="80"/>
    </row>
    <row r="561" spans="6:24" hidden="1">
      <c r="F561" s="91"/>
      <c r="G561" s="91"/>
      <c r="M561" s="69"/>
      <c r="T561" s="91"/>
      <c r="X561" s="80"/>
    </row>
    <row r="562" spans="6:24" hidden="1">
      <c r="F562" s="91"/>
      <c r="G562" s="91"/>
      <c r="M562" s="65"/>
      <c r="T562" s="91"/>
      <c r="X562" s="80"/>
    </row>
    <row r="563" spans="6:24" hidden="1">
      <c r="F563" s="91"/>
      <c r="G563" s="91"/>
      <c r="M563" s="65"/>
      <c r="T563" s="91"/>
      <c r="X563" s="80"/>
    </row>
    <row r="564" spans="6:24" hidden="1">
      <c r="F564" s="91"/>
      <c r="G564" s="91"/>
      <c r="M564" s="64"/>
      <c r="T564" s="91"/>
      <c r="X564" s="80"/>
    </row>
    <row r="565" spans="6:24" hidden="1">
      <c r="F565" s="91"/>
      <c r="G565" s="91"/>
      <c r="M565" s="91"/>
      <c r="T565" s="91"/>
      <c r="X565" s="80"/>
    </row>
    <row r="566" spans="6:24" hidden="1">
      <c r="F566" s="91"/>
      <c r="G566" s="91"/>
      <c r="M566" s="91"/>
      <c r="T566" s="91"/>
      <c r="X566" s="80"/>
    </row>
    <row r="567" spans="6:24" hidden="1">
      <c r="F567" s="91"/>
      <c r="G567" s="91"/>
      <c r="M567" s="91"/>
      <c r="T567" s="91"/>
      <c r="X567" s="80"/>
    </row>
    <row r="568" spans="6:24" hidden="1">
      <c r="F568" s="91"/>
      <c r="G568" s="91"/>
      <c r="M568" s="91"/>
      <c r="T568" s="91"/>
      <c r="X568" s="80"/>
    </row>
    <row r="569" spans="6:24" hidden="1">
      <c r="F569" s="91"/>
      <c r="G569" s="91"/>
      <c r="M569" s="91"/>
      <c r="T569" s="91"/>
      <c r="X569" s="80"/>
    </row>
    <row r="570" spans="6:24" hidden="1">
      <c r="F570" s="91"/>
      <c r="G570" s="91"/>
      <c r="M570" s="91"/>
      <c r="T570" s="91"/>
      <c r="X570" s="80"/>
    </row>
    <row r="571" spans="6:24" hidden="1">
      <c r="F571" s="91"/>
      <c r="G571" s="91"/>
      <c r="M571" s="91"/>
      <c r="T571" s="91"/>
      <c r="X571" s="80"/>
    </row>
    <row r="572" spans="6:24" hidden="1">
      <c r="F572" s="91"/>
      <c r="G572" s="91"/>
      <c r="M572" s="91"/>
      <c r="T572" s="91"/>
      <c r="X572" s="80"/>
    </row>
    <row r="573" spans="6:24" hidden="1">
      <c r="F573" s="91"/>
      <c r="G573" s="91"/>
      <c r="M573" s="91"/>
      <c r="T573" s="91"/>
      <c r="X573" s="80"/>
    </row>
    <row r="574" spans="6:24" hidden="1">
      <c r="F574" s="91"/>
      <c r="G574" s="91"/>
      <c r="M574" s="91"/>
      <c r="T574" s="91"/>
      <c r="X574" s="80"/>
    </row>
    <row r="575" spans="6:24" hidden="1">
      <c r="F575" s="91"/>
      <c r="G575" s="91"/>
      <c r="M575" s="91"/>
      <c r="T575" s="91"/>
      <c r="X575" s="80"/>
    </row>
    <row r="576" spans="6:24" hidden="1">
      <c r="F576" s="91"/>
      <c r="G576" s="91"/>
      <c r="M576" s="91"/>
      <c r="T576" s="91"/>
      <c r="X576" s="80"/>
    </row>
    <row r="577" spans="6:24" hidden="1">
      <c r="F577" s="91"/>
      <c r="G577" s="91"/>
      <c r="M577" s="91"/>
      <c r="T577" s="91"/>
      <c r="X577" s="80"/>
    </row>
    <row r="578" spans="6:24" hidden="1">
      <c r="F578" s="91"/>
      <c r="G578" s="91"/>
      <c r="M578" s="91"/>
      <c r="T578" s="91"/>
      <c r="X578" s="80"/>
    </row>
    <row r="579" spans="6:24" hidden="1">
      <c r="F579" s="91"/>
      <c r="G579" s="91"/>
      <c r="M579" s="91"/>
      <c r="T579" s="91"/>
      <c r="X579" s="80"/>
    </row>
    <row r="580" spans="6:24" hidden="1">
      <c r="F580" s="91"/>
      <c r="G580" s="91"/>
      <c r="M580" s="91"/>
      <c r="T580" s="91"/>
      <c r="X580" s="80"/>
    </row>
    <row r="581" spans="6:24" hidden="1">
      <c r="F581" s="91"/>
      <c r="G581" s="91"/>
      <c r="M581" s="91"/>
      <c r="T581" s="91"/>
      <c r="X581" s="80"/>
    </row>
    <row r="582" spans="6:24" hidden="1">
      <c r="F582" s="91"/>
      <c r="G582" s="91"/>
      <c r="T582" s="91"/>
      <c r="X582" s="80"/>
    </row>
    <row r="583" spans="6:24" hidden="1">
      <c r="F583" s="91"/>
      <c r="G583" s="91"/>
      <c r="M583" s="91"/>
      <c r="T583" s="91"/>
      <c r="X583" s="80"/>
    </row>
    <row r="584" spans="6:24" hidden="1">
      <c r="F584" s="91"/>
      <c r="G584" s="91"/>
      <c r="T584" s="91"/>
      <c r="X584" s="80"/>
    </row>
    <row r="585" spans="6:24" hidden="1">
      <c r="F585" s="91"/>
      <c r="G585" s="91"/>
      <c r="M585" s="91"/>
      <c r="T585" s="91"/>
      <c r="X585" s="80"/>
    </row>
    <row r="586" spans="6:24" hidden="1">
      <c r="F586" s="91"/>
      <c r="G586" s="91"/>
      <c r="M586" s="91"/>
      <c r="T586" s="91"/>
      <c r="X586" s="80"/>
    </row>
    <row r="587" spans="6:24" hidden="1">
      <c r="F587" s="91"/>
      <c r="G587" s="91"/>
      <c r="M587" s="91"/>
      <c r="T587" s="91"/>
      <c r="X587" s="80"/>
    </row>
    <row r="588" spans="6:24" hidden="1">
      <c r="F588" s="91"/>
      <c r="G588" s="91"/>
      <c r="M588" s="91"/>
      <c r="T588" s="91"/>
      <c r="X588" s="80"/>
    </row>
    <row r="589" spans="6:24" hidden="1">
      <c r="F589" s="91"/>
      <c r="G589" s="91"/>
      <c r="M589" s="91"/>
      <c r="T589" s="91"/>
      <c r="X589" s="80"/>
    </row>
    <row r="590" spans="6:24" hidden="1">
      <c r="F590" s="91"/>
      <c r="G590" s="91"/>
      <c r="M590" s="91"/>
      <c r="T590" s="91"/>
      <c r="X590" s="80"/>
    </row>
    <row r="591" spans="6:24" hidden="1">
      <c r="F591" s="91"/>
      <c r="G591" s="91"/>
      <c r="M591" s="91"/>
      <c r="T591" s="91"/>
      <c r="X591" s="80"/>
    </row>
    <row r="592" spans="6:24" hidden="1">
      <c r="F592" s="91"/>
      <c r="G592" s="91"/>
      <c r="M592" s="91"/>
      <c r="T592" s="91"/>
      <c r="X592" s="80"/>
    </row>
    <row r="593" spans="6:24" hidden="1">
      <c r="F593" s="91"/>
      <c r="G593" s="91"/>
      <c r="M593" s="91"/>
      <c r="T593" s="91"/>
      <c r="X593" s="80"/>
    </row>
    <row r="594" spans="6:24" hidden="1">
      <c r="F594" s="91"/>
      <c r="G594" s="91"/>
      <c r="M594" s="91"/>
      <c r="T594" s="91"/>
      <c r="X594" s="80"/>
    </row>
    <row r="595" spans="6:24" hidden="1">
      <c r="F595" s="91"/>
      <c r="G595" s="91"/>
      <c r="M595" s="91"/>
      <c r="T595" s="91"/>
      <c r="X595" s="80"/>
    </row>
    <row r="596" spans="6:24" hidden="1">
      <c r="F596" s="91"/>
      <c r="G596" s="91"/>
      <c r="M596" s="91"/>
      <c r="T596" s="91"/>
      <c r="X596" s="80"/>
    </row>
    <row r="597" spans="6:24" hidden="1">
      <c r="F597" s="91"/>
      <c r="G597" s="91"/>
      <c r="M597" s="91"/>
      <c r="T597" s="91"/>
      <c r="X597" s="80"/>
    </row>
    <row r="598" spans="6:24" hidden="1">
      <c r="F598" s="91"/>
      <c r="G598" s="91"/>
      <c r="T598" s="91"/>
      <c r="X598" s="80"/>
    </row>
    <row r="599" spans="6:24" hidden="1">
      <c r="F599" s="91"/>
      <c r="G599" s="91"/>
      <c r="M599" s="91"/>
      <c r="T599" s="91"/>
      <c r="X599" s="80"/>
    </row>
    <row r="600" spans="6:24" hidden="1">
      <c r="F600" s="91"/>
      <c r="G600" s="91"/>
      <c r="T600" s="91"/>
      <c r="X600" s="80"/>
    </row>
    <row r="601" spans="6:24" hidden="1">
      <c r="F601" s="91"/>
      <c r="G601" s="91"/>
      <c r="M601" s="91"/>
      <c r="T601" s="91"/>
      <c r="X601" s="80"/>
    </row>
    <row r="602" spans="6:24" hidden="1">
      <c r="F602" s="91"/>
      <c r="G602" s="91"/>
      <c r="M602" s="91"/>
      <c r="T602" s="91"/>
      <c r="X602" s="80"/>
    </row>
    <row r="603" spans="6:24" hidden="1">
      <c r="F603" s="91"/>
      <c r="G603" s="91"/>
      <c r="M603" s="91"/>
      <c r="T603" s="91"/>
      <c r="X603" s="80"/>
    </row>
    <row r="604" spans="6:24" hidden="1">
      <c r="F604" s="91"/>
      <c r="G604" s="91"/>
      <c r="M604" s="91"/>
      <c r="T604" s="91"/>
      <c r="X604" s="80"/>
    </row>
    <row r="605" spans="6:24" hidden="1">
      <c r="F605" s="91"/>
      <c r="G605" s="91"/>
      <c r="M605" s="91"/>
      <c r="T605" s="91"/>
      <c r="X605" s="80"/>
    </row>
    <row r="606" spans="6:24" hidden="1">
      <c r="F606" s="91"/>
      <c r="G606" s="91"/>
      <c r="M606" s="91"/>
      <c r="T606" s="91"/>
      <c r="X606" s="80"/>
    </row>
    <row r="607" spans="6:24" hidden="1">
      <c r="F607" s="91"/>
      <c r="G607" s="91"/>
      <c r="M607" s="91"/>
      <c r="T607" s="91"/>
      <c r="X607" s="80"/>
    </row>
    <row r="608" spans="6:24" hidden="1">
      <c r="F608" s="91"/>
      <c r="G608" s="91"/>
      <c r="M608" s="91"/>
      <c r="T608" s="91"/>
      <c r="X608" s="80"/>
    </row>
    <row r="609" spans="6:24" hidden="1">
      <c r="F609" s="91"/>
      <c r="G609" s="91"/>
      <c r="T609" s="91"/>
      <c r="X609" s="80"/>
    </row>
    <row r="610" spans="6:24" hidden="1">
      <c r="F610" s="91"/>
      <c r="G610" s="91"/>
      <c r="M610" s="91"/>
      <c r="T610" s="91"/>
      <c r="X610" s="80"/>
    </row>
    <row r="611" spans="6:24" hidden="1">
      <c r="F611" s="91"/>
      <c r="G611" s="91"/>
      <c r="M611" s="91"/>
      <c r="T611" s="91"/>
      <c r="X611" s="80"/>
    </row>
    <row r="612" spans="6:24" hidden="1">
      <c r="F612" s="91"/>
      <c r="G612" s="91"/>
      <c r="M612" s="91"/>
      <c r="T612" s="91"/>
      <c r="X612" s="80"/>
    </row>
    <row r="613" spans="6:24" hidden="1">
      <c r="F613" s="91"/>
      <c r="G613" s="91"/>
      <c r="M613" s="91"/>
      <c r="T613" s="91"/>
      <c r="X613" s="80"/>
    </row>
    <row r="614" spans="6:24" hidden="1">
      <c r="F614" s="91"/>
      <c r="G614" s="91"/>
      <c r="M614" s="91"/>
      <c r="T614" s="91"/>
      <c r="X614" s="80"/>
    </row>
    <row r="615" spans="6:24" hidden="1">
      <c r="F615" s="91"/>
      <c r="G615" s="91"/>
      <c r="M615" s="91"/>
      <c r="T615" s="91"/>
      <c r="X615" s="80"/>
    </row>
    <row r="616" spans="6:24" hidden="1">
      <c r="F616" s="91"/>
      <c r="G616" s="91"/>
      <c r="M616" s="91"/>
      <c r="T616" s="91"/>
      <c r="X616" s="80"/>
    </row>
    <row r="617" spans="6:24" hidden="1">
      <c r="F617" s="91"/>
      <c r="G617" s="91"/>
      <c r="M617" s="91"/>
      <c r="T617" s="91"/>
      <c r="X617" s="80"/>
    </row>
    <row r="618" spans="6:24" hidden="1">
      <c r="F618" s="91"/>
      <c r="G618" s="91"/>
      <c r="M618" s="91"/>
      <c r="T618" s="91"/>
      <c r="X618" s="80"/>
    </row>
    <row r="619" spans="6:24" hidden="1">
      <c r="F619" s="91"/>
      <c r="G619" s="91"/>
      <c r="M619" s="91"/>
      <c r="T619" s="91"/>
      <c r="X619" s="80"/>
    </row>
    <row r="620" spans="6:24" hidden="1">
      <c r="F620" s="91"/>
      <c r="G620" s="91"/>
      <c r="M620" s="91"/>
      <c r="T620" s="91"/>
      <c r="X620" s="80"/>
    </row>
    <row r="621" spans="6:24" hidden="1">
      <c r="F621" s="91"/>
      <c r="G621" s="91"/>
      <c r="M621" s="91"/>
      <c r="T621" s="91"/>
      <c r="X621" s="80"/>
    </row>
    <row r="622" spans="6:24" hidden="1">
      <c r="F622" s="91"/>
      <c r="G622" s="91"/>
      <c r="M622" s="91"/>
      <c r="T622" s="91"/>
      <c r="X622" s="80"/>
    </row>
    <row r="623" spans="6:24" hidden="1">
      <c r="F623" s="91"/>
      <c r="G623" s="91"/>
      <c r="M623" s="91"/>
      <c r="T623" s="91"/>
      <c r="X623" s="80"/>
    </row>
    <row r="624" spans="6:24" hidden="1">
      <c r="F624" s="91"/>
      <c r="G624" s="91"/>
      <c r="M624" s="91"/>
      <c r="T624" s="91"/>
      <c r="X624" s="80"/>
    </row>
    <row r="625" spans="6:24" hidden="1">
      <c r="F625" s="91"/>
      <c r="G625" s="91"/>
      <c r="M625" s="91"/>
      <c r="T625" s="91"/>
      <c r="X625" s="80"/>
    </row>
    <row r="626" spans="6:24" hidden="1">
      <c r="F626" s="91"/>
      <c r="G626" s="91"/>
      <c r="M626" s="91"/>
      <c r="T626" s="91"/>
      <c r="X626" s="80"/>
    </row>
    <row r="627" spans="6:24" hidden="1">
      <c r="F627" s="91"/>
      <c r="G627" s="91"/>
      <c r="M627" s="91"/>
      <c r="T627" s="91"/>
      <c r="X627" s="80"/>
    </row>
    <row r="628" spans="6:24" hidden="1">
      <c r="F628" s="91"/>
      <c r="G628" s="91"/>
      <c r="M628" s="91"/>
      <c r="T628" s="91"/>
      <c r="X628" s="80"/>
    </row>
    <row r="629" spans="6:24" hidden="1">
      <c r="F629" s="91"/>
      <c r="G629" s="91"/>
      <c r="M629" s="91"/>
      <c r="T629" s="91"/>
      <c r="X629" s="80"/>
    </row>
    <row r="630" spans="6:24" hidden="1">
      <c r="F630" s="91"/>
      <c r="G630" s="91"/>
      <c r="M630" s="91"/>
      <c r="T630" s="91"/>
      <c r="X630" s="80"/>
    </row>
    <row r="631" spans="6:24" hidden="1">
      <c r="F631" s="91"/>
      <c r="G631" s="91"/>
      <c r="M631" s="91"/>
      <c r="T631" s="91"/>
      <c r="X631" s="80"/>
    </row>
    <row r="632" spans="6:24" hidden="1">
      <c r="F632" s="91"/>
      <c r="G632" s="91"/>
      <c r="T632" s="91"/>
      <c r="X632" s="80"/>
    </row>
    <row r="633" spans="6:24" hidden="1">
      <c r="F633" s="91"/>
      <c r="G633" s="91"/>
      <c r="T633" s="91"/>
      <c r="X633" s="80"/>
    </row>
    <row r="634" spans="6:24" hidden="1">
      <c r="F634" s="91"/>
      <c r="G634" s="91"/>
      <c r="T634" s="91"/>
      <c r="X634" s="80"/>
    </row>
    <row r="635" spans="6:24" hidden="1">
      <c r="F635" s="91"/>
      <c r="G635" s="91"/>
      <c r="T635" s="91"/>
      <c r="X635" s="80"/>
    </row>
    <row r="636" spans="6:24" hidden="1">
      <c r="F636" s="91"/>
      <c r="G636" s="91"/>
      <c r="T636" s="91"/>
      <c r="X636" s="80"/>
    </row>
    <row r="637" spans="6:24" hidden="1">
      <c r="F637" s="91"/>
      <c r="G637" s="91"/>
      <c r="T637" s="91"/>
      <c r="X637" s="80"/>
    </row>
    <row r="638" spans="6:24" hidden="1">
      <c r="F638" s="91"/>
      <c r="G638" s="91"/>
      <c r="T638" s="91"/>
      <c r="X638" s="80"/>
    </row>
    <row r="639" spans="6:24" hidden="1">
      <c r="F639" s="91"/>
      <c r="G639" s="91"/>
      <c r="T639" s="91"/>
      <c r="X639" s="80"/>
    </row>
    <row r="640" spans="6:24" hidden="1">
      <c r="F640" s="91"/>
      <c r="G640" s="91"/>
      <c r="T640" s="91"/>
      <c r="X640" s="80"/>
    </row>
    <row r="641" spans="6:24" hidden="1">
      <c r="F641" s="91"/>
      <c r="G641" s="91"/>
      <c r="T641" s="91"/>
      <c r="X641" s="80"/>
    </row>
    <row r="642" spans="6:24" hidden="1">
      <c r="F642" s="91"/>
      <c r="G642" s="91"/>
      <c r="T642" s="91"/>
      <c r="X642" s="80"/>
    </row>
    <row r="643" spans="6:24" hidden="1">
      <c r="F643" s="91"/>
      <c r="G643" s="91"/>
      <c r="T643" s="91"/>
      <c r="X643" s="80"/>
    </row>
    <row r="644" spans="6:24" hidden="1">
      <c r="F644" s="91"/>
      <c r="G644" s="91"/>
      <c r="T644" s="91"/>
      <c r="X644" s="80"/>
    </row>
    <row r="645" spans="6:24" hidden="1">
      <c r="F645" s="91"/>
      <c r="G645" s="91"/>
      <c r="T645" s="91"/>
      <c r="X645" s="80"/>
    </row>
    <row r="646" spans="6:24" hidden="1">
      <c r="F646" s="91"/>
      <c r="G646" s="91"/>
      <c r="T646" s="91"/>
      <c r="X646" s="80"/>
    </row>
    <row r="647" spans="6:24" hidden="1">
      <c r="F647" s="91"/>
      <c r="G647" s="91"/>
      <c r="T647" s="91"/>
      <c r="X647" s="80"/>
    </row>
    <row r="648" spans="6:24" hidden="1">
      <c r="F648" s="91"/>
      <c r="G648" s="91"/>
      <c r="T648" s="91"/>
      <c r="X648" s="80"/>
    </row>
    <row r="649" spans="6:24" hidden="1">
      <c r="F649" s="91"/>
      <c r="G649" s="91"/>
      <c r="T649" s="91"/>
      <c r="X649" s="80"/>
    </row>
    <row r="650" spans="6:24" hidden="1">
      <c r="F650" s="91"/>
      <c r="G650" s="91"/>
      <c r="T650" s="91"/>
      <c r="X650" s="80"/>
    </row>
    <row r="651" spans="6:24" hidden="1">
      <c r="F651" s="91"/>
      <c r="G651" s="91"/>
      <c r="T651" s="91"/>
      <c r="X651" s="80"/>
    </row>
    <row r="652" spans="6:24" hidden="1">
      <c r="F652" s="91"/>
      <c r="G652" s="91"/>
      <c r="M652" s="66"/>
      <c r="T652" s="91"/>
      <c r="X652" s="80"/>
    </row>
    <row r="653" spans="6:24" hidden="1">
      <c r="F653" s="91"/>
      <c r="G653" s="91"/>
      <c r="M653" s="67"/>
      <c r="T653" s="91"/>
      <c r="X653" s="80"/>
    </row>
    <row r="654" spans="6:24" hidden="1">
      <c r="F654" s="91"/>
      <c r="G654" s="91"/>
      <c r="M654" s="65"/>
      <c r="T654" s="91"/>
      <c r="X654" s="80"/>
    </row>
    <row r="655" spans="6:24" hidden="1">
      <c r="F655" s="91"/>
      <c r="G655" s="91"/>
      <c r="M655" s="64"/>
      <c r="T655" s="91"/>
      <c r="X655" s="80"/>
    </row>
    <row r="656" spans="6:24" hidden="1">
      <c r="F656" s="91"/>
      <c r="G656" s="91"/>
      <c r="M656" s="66"/>
      <c r="T656" s="91"/>
      <c r="X656" s="80"/>
    </row>
    <row r="657" spans="6:24" hidden="1">
      <c r="F657" s="91"/>
      <c r="G657" s="91"/>
      <c r="M657" s="67"/>
      <c r="T657" s="91"/>
      <c r="X657" s="80"/>
    </row>
    <row r="658" spans="6:24" hidden="1">
      <c r="F658" s="91"/>
      <c r="G658" s="91"/>
      <c r="M658" s="68"/>
      <c r="T658" s="91"/>
      <c r="X658" s="80"/>
    </row>
    <row r="659" spans="6:24" hidden="1">
      <c r="F659" s="91"/>
      <c r="G659" s="91"/>
      <c r="M659" s="69"/>
      <c r="T659" s="91"/>
      <c r="X659" s="80"/>
    </row>
    <row r="660" spans="6:24" hidden="1">
      <c r="F660" s="91"/>
      <c r="G660" s="91"/>
      <c r="M660" s="65"/>
      <c r="T660" s="91"/>
      <c r="X660" s="80"/>
    </row>
    <row r="661" spans="6:24" hidden="1">
      <c r="F661" s="91"/>
      <c r="G661" s="91"/>
      <c r="M661" s="65"/>
      <c r="T661" s="91"/>
      <c r="X661" s="80"/>
    </row>
    <row r="662" spans="6:24" hidden="1">
      <c r="F662" s="91"/>
      <c r="G662" s="91"/>
      <c r="M662" s="64"/>
      <c r="T662" s="91"/>
      <c r="X662" s="80"/>
    </row>
    <row r="663" spans="6:24" hidden="1">
      <c r="F663" s="91"/>
      <c r="G663" s="91"/>
      <c r="M663" s="91"/>
      <c r="T663" s="91"/>
      <c r="X663" s="80"/>
    </row>
    <row r="664" spans="6:24" hidden="1">
      <c r="F664" s="91"/>
      <c r="G664" s="91"/>
      <c r="M664" s="91"/>
      <c r="T664" s="91"/>
      <c r="X664" s="80"/>
    </row>
    <row r="665" spans="6:24" hidden="1">
      <c r="F665" s="91"/>
      <c r="G665" s="91"/>
      <c r="M665" s="91"/>
      <c r="T665" s="91"/>
      <c r="X665" s="80"/>
    </row>
    <row r="666" spans="6:24" hidden="1">
      <c r="F666" s="91"/>
      <c r="G666" s="91"/>
      <c r="M666" s="91"/>
      <c r="T666" s="91"/>
      <c r="X666" s="80"/>
    </row>
    <row r="667" spans="6:24" hidden="1">
      <c r="F667" s="91"/>
      <c r="G667" s="91"/>
      <c r="M667" s="91"/>
      <c r="T667" s="91"/>
      <c r="X667" s="80"/>
    </row>
    <row r="668" spans="6:24" hidden="1">
      <c r="F668" s="91"/>
      <c r="G668" s="91"/>
      <c r="M668" s="91"/>
      <c r="T668" s="91"/>
      <c r="X668" s="80"/>
    </row>
    <row r="669" spans="6:24" hidden="1">
      <c r="F669" s="91"/>
      <c r="G669" s="91"/>
      <c r="M669" s="91"/>
      <c r="T669" s="91"/>
      <c r="X669" s="80"/>
    </row>
    <row r="670" spans="6:24" hidden="1">
      <c r="F670" s="91"/>
      <c r="G670" s="91"/>
      <c r="M670" s="91"/>
      <c r="T670" s="91"/>
      <c r="X670" s="80"/>
    </row>
    <row r="671" spans="6:24" hidden="1">
      <c r="F671" s="91"/>
      <c r="G671" s="91"/>
      <c r="M671" s="91"/>
      <c r="T671" s="91"/>
      <c r="X671" s="80"/>
    </row>
    <row r="672" spans="6:24" hidden="1">
      <c r="F672" s="91"/>
      <c r="G672" s="91"/>
      <c r="M672" s="91"/>
      <c r="T672" s="91"/>
      <c r="X672" s="80"/>
    </row>
    <row r="673" spans="6:24" hidden="1">
      <c r="F673" s="91"/>
      <c r="G673" s="91"/>
      <c r="M673" s="91"/>
      <c r="T673" s="91"/>
      <c r="X673" s="80"/>
    </row>
    <row r="674" spans="6:24" hidden="1">
      <c r="F674" s="91"/>
      <c r="G674" s="91"/>
      <c r="M674" s="91"/>
      <c r="T674" s="91"/>
      <c r="X674" s="80"/>
    </row>
    <row r="675" spans="6:24" hidden="1">
      <c r="F675" s="91"/>
      <c r="G675" s="91"/>
      <c r="M675" s="91"/>
      <c r="T675" s="91"/>
      <c r="X675" s="80"/>
    </row>
    <row r="676" spans="6:24" hidden="1">
      <c r="F676" s="91"/>
      <c r="G676" s="91"/>
      <c r="M676" s="91"/>
      <c r="T676" s="91"/>
      <c r="X676" s="80"/>
    </row>
    <row r="677" spans="6:24" hidden="1">
      <c r="F677" s="91"/>
      <c r="G677" s="91"/>
      <c r="M677" s="91"/>
      <c r="T677" s="91"/>
      <c r="X677" s="80"/>
    </row>
    <row r="678" spans="6:24" hidden="1">
      <c r="F678" s="91"/>
      <c r="G678" s="91"/>
      <c r="M678" s="91"/>
      <c r="T678" s="91"/>
      <c r="X678" s="80"/>
    </row>
    <row r="679" spans="6:24" hidden="1">
      <c r="F679" s="91"/>
      <c r="G679" s="91"/>
      <c r="M679" s="91"/>
      <c r="T679" s="91"/>
      <c r="X679" s="80"/>
    </row>
    <row r="680" spans="6:24" hidden="1">
      <c r="F680" s="91"/>
      <c r="G680" s="91"/>
      <c r="T680" s="91"/>
      <c r="X680" s="80"/>
    </row>
    <row r="681" spans="6:24" hidden="1">
      <c r="F681" s="91"/>
      <c r="G681" s="91"/>
      <c r="M681" s="91"/>
      <c r="T681" s="91"/>
      <c r="X681" s="80"/>
    </row>
    <row r="682" spans="6:24" hidden="1">
      <c r="F682" s="91"/>
      <c r="G682" s="91"/>
      <c r="T682" s="91"/>
      <c r="X682" s="80"/>
    </row>
    <row r="683" spans="6:24" hidden="1">
      <c r="F683" s="91"/>
      <c r="G683" s="91"/>
      <c r="M683" s="91"/>
      <c r="T683" s="91"/>
      <c r="X683" s="80"/>
    </row>
    <row r="684" spans="6:24" hidden="1">
      <c r="F684" s="91"/>
      <c r="G684" s="91"/>
      <c r="M684" s="91"/>
      <c r="T684" s="91"/>
      <c r="X684" s="80"/>
    </row>
    <row r="685" spans="6:24" hidden="1">
      <c r="F685" s="91"/>
      <c r="G685" s="91"/>
      <c r="M685" s="91"/>
      <c r="T685" s="91"/>
      <c r="X685" s="80"/>
    </row>
    <row r="686" spans="6:24" hidden="1">
      <c r="F686" s="91"/>
      <c r="G686" s="91"/>
      <c r="M686" s="91"/>
      <c r="T686" s="91"/>
      <c r="X686" s="80"/>
    </row>
    <row r="687" spans="6:24" hidden="1">
      <c r="F687" s="91"/>
      <c r="G687" s="91"/>
      <c r="M687" s="91"/>
      <c r="T687" s="91"/>
      <c r="X687" s="80"/>
    </row>
    <row r="688" spans="6:24" hidden="1">
      <c r="F688" s="91"/>
      <c r="G688" s="91"/>
      <c r="M688" s="91"/>
      <c r="T688" s="91"/>
      <c r="X688" s="80"/>
    </row>
    <row r="689" spans="6:24" hidden="1">
      <c r="F689" s="91"/>
      <c r="G689" s="91"/>
      <c r="M689" s="91"/>
      <c r="T689" s="91"/>
      <c r="X689" s="80"/>
    </row>
    <row r="690" spans="6:24" hidden="1">
      <c r="F690" s="91"/>
      <c r="G690" s="91"/>
      <c r="M690" s="91"/>
      <c r="T690" s="91"/>
      <c r="X690" s="80"/>
    </row>
    <row r="691" spans="6:24" hidden="1">
      <c r="F691" s="91"/>
      <c r="G691" s="91"/>
      <c r="M691" s="91"/>
      <c r="T691" s="91"/>
      <c r="X691" s="80"/>
    </row>
    <row r="692" spans="6:24" hidden="1">
      <c r="F692" s="91"/>
      <c r="G692" s="91"/>
      <c r="M692" s="91"/>
      <c r="T692" s="91"/>
      <c r="X692" s="80"/>
    </row>
    <row r="693" spans="6:24" hidden="1">
      <c r="F693" s="91"/>
      <c r="G693" s="91"/>
      <c r="M693" s="91"/>
      <c r="T693" s="91"/>
      <c r="X693" s="80"/>
    </row>
    <row r="694" spans="6:24" hidden="1">
      <c r="F694" s="91"/>
      <c r="G694" s="91"/>
      <c r="M694" s="91"/>
      <c r="T694" s="91"/>
      <c r="X694" s="80"/>
    </row>
    <row r="695" spans="6:24" hidden="1">
      <c r="F695" s="91"/>
      <c r="G695" s="91"/>
      <c r="M695" s="91"/>
      <c r="T695" s="91"/>
      <c r="X695" s="80"/>
    </row>
    <row r="696" spans="6:24" hidden="1">
      <c r="F696" s="91"/>
      <c r="G696" s="91"/>
      <c r="T696" s="91"/>
      <c r="X696" s="80"/>
    </row>
    <row r="697" spans="6:24" hidden="1">
      <c r="F697" s="91"/>
      <c r="G697" s="91"/>
      <c r="M697" s="91"/>
      <c r="T697" s="91"/>
      <c r="X697" s="80"/>
    </row>
    <row r="698" spans="6:24" hidden="1">
      <c r="F698" s="91"/>
      <c r="G698" s="91"/>
      <c r="T698" s="91"/>
      <c r="X698" s="80"/>
    </row>
    <row r="699" spans="6:24" hidden="1">
      <c r="F699" s="91"/>
      <c r="G699" s="91"/>
      <c r="M699" s="91"/>
      <c r="T699" s="91"/>
      <c r="X699" s="80"/>
    </row>
    <row r="700" spans="6:24" hidden="1">
      <c r="F700" s="91"/>
      <c r="G700" s="91"/>
      <c r="M700" s="91"/>
      <c r="T700" s="91"/>
      <c r="X700" s="80"/>
    </row>
    <row r="701" spans="6:24" hidden="1">
      <c r="F701" s="91"/>
      <c r="G701" s="91"/>
      <c r="M701" s="91"/>
      <c r="T701" s="91"/>
      <c r="X701" s="80"/>
    </row>
    <row r="702" spans="6:24" hidden="1">
      <c r="F702" s="91"/>
      <c r="G702" s="91"/>
      <c r="M702" s="91"/>
      <c r="T702" s="91"/>
      <c r="X702" s="80"/>
    </row>
    <row r="703" spans="6:24" hidden="1">
      <c r="F703" s="91"/>
      <c r="G703" s="91"/>
      <c r="M703" s="91"/>
      <c r="T703" s="91"/>
      <c r="X703" s="80"/>
    </row>
    <row r="704" spans="6:24" hidden="1">
      <c r="F704" s="91"/>
      <c r="G704" s="91"/>
      <c r="M704" s="91"/>
      <c r="T704" s="91"/>
      <c r="X704" s="80"/>
    </row>
    <row r="705" spans="6:24" hidden="1">
      <c r="F705" s="91"/>
      <c r="G705" s="91"/>
      <c r="M705" s="91"/>
      <c r="T705" s="91"/>
      <c r="X705" s="80"/>
    </row>
    <row r="706" spans="6:24" hidden="1">
      <c r="F706" s="91"/>
      <c r="G706" s="91"/>
      <c r="M706" s="91"/>
      <c r="T706" s="91"/>
      <c r="X706" s="80"/>
    </row>
    <row r="707" spans="6:24" hidden="1">
      <c r="F707" s="91"/>
      <c r="G707" s="91"/>
      <c r="T707" s="91"/>
      <c r="X707" s="80"/>
    </row>
    <row r="708" spans="6:24" hidden="1">
      <c r="F708" s="91"/>
      <c r="G708" s="91"/>
      <c r="M708" s="91"/>
      <c r="T708" s="91"/>
      <c r="X708" s="80"/>
    </row>
    <row r="709" spans="6:24" hidden="1">
      <c r="F709" s="91"/>
      <c r="G709" s="91"/>
      <c r="M709" s="91"/>
      <c r="T709" s="91"/>
      <c r="X709" s="80"/>
    </row>
    <row r="710" spans="6:24" hidden="1">
      <c r="F710" s="91"/>
      <c r="G710" s="91"/>
      <c r="M710" s="91"/>
      <c r="T710" s="91"/>
      <c r="X710" s="80"/>
    </row>
    <row r="711" spans="6:24" hidden="1">
      <c r="F711" s="91"/>
      <c r="G711" s="91"/>
      <c r="M711" s="91"/>
      <c r="T711" s="91"/>
      <c r="X711" s="80"/>
    </row>
    <row r="712" spans="6:24" hidden="1">
      <c r="F712" s="91"/>
      <c r="G712" s="91"/>
      <c r="M712" s="91"/>
      <c r="T712" s="91"/>
      <c r="X712" s="80"/>
    </row>
    <row r="713" spans="6:24" hidden="1">
      <c r="F713" s="91"/>
      <c r="G713" s="91"/>
      <c r="M713" s="91"/>
      <c r="T713" s="91"/>
      <c r="X713" s="80"/>
    </row>
    <row r="714" spans="6:24" hidden="1">
      <c r="F714" s="91"/>
      <c r="G714" s="91"/>
      <c r="M714" s="91"/>
      <c r="T714" s="91"/>
      <c r="X714" s="80"/>
    </row>
    <row r="715" spans="6:24" hidden="1">
      <c r="F715" s="91"/>
      <c r="G715" s="91"/>
      <c r="M715" s="91"/>
      <c r="T715" s="91"/>
      <c r="X715" s="80"/>
    </row>
    <row r="716" spans="6:24" hidden="1">
      <c r="F716" s="91"/>
      <c r="G716" s="91"/>
      <c r="M716" s="91"/>
      <c r="T716" s="91"/>
      <c r="X716" s="80"/>
    </row>
    <row r="717" spans="6:24" hidden="1">
      <c r="F717" s="91"/>
      <c r="G717" s="91"/>
      <c r="M717" s="91"/>
      <c r="T717" s="91"/>
      <c r="X717" s="80"/>
    </row>
    <row r="718" spans="6:24" hidden="1">
      <c r="F718" s="91"/>
      <c r="G718" s="91"/>
      <c r="M718" s="91"/>
      <c r="T718" s="91"/>
      <c r="X718" s="80"/>
    </row>
    <row r="719" spans="6:24" hidden="1">
      <c r="F719" s="91"/>
      <c r="G719" s="91"/>
      <c r="M719" s="91"/>
      <c r="T719" s="91"/>
      <c r="X719" s="80"/>
    </row>
    <row r="720" spans="6:24" hidden="1">
      <c r="F720" s="91"/>
      <c r="G720" s="91"/>
      <c r="M720" s="91"/>
      <c r="T720" s="91"/>
      <c r="X720" s="80"/>
    </row>
    <row r="721" spans="1:25" hidden="1">
      <c r="F721" s="91"/>
      <c r="G721" s="91"/>
      <c r="M721" s="91"/>
      <c r="T721" s="91"/>
      <c r="X721" s="80"/>
    </row>
    <row r="722" spans="1:25" hidden="1">
      <c r="F722" s="91"/>
      <c r="G722" s="91"/>
      <c r="M722" s="91"/>
      <c r="T722" s="91"/>
      <c r="X722" s="80"/>
    </row>
    <row r="723" spans="1:25" hidden="1">
      <c r="F723" s="91"/>
      <c r="G723" s="91"/>
      <c r="M723" s="91"/>
      <c r="T723" s="91"/>
      <c r="X723" s="80"/>
    </row>
    <row r="724" spans="1:25" hidden="1">
      <c r="F724" s="91"/>
      <c r="G724" s="91"/>
      <c r="M724" s="91"/>
      <c r="T724" s="91"/>
      <c r="X724" s="80"/>
    </row>
    <row r="725" spans="1:25" hidden="1">
      <c r="F725" s="91"/>
      <c r="G725" s="91"/>
      <c r="M725" s="91"/>
      <c r="T725" s="91"/>
      <c r="X725" s="80"/>
    </row>
    <row r="726" spans="1:25" hidden="1">
      <c r="F726" s="91"/>
      <c r="G726" s="91"/>
      <c r="M726" s="91"/>
      <c r="T726" s="91"/>
      <c r="X726" s="80"/>
    </row>
    <row r="727" spans="1:25" hidden="1">
      <c r="F727" s="91"/>
      <c r="G727" s="91"/>
      <c r="M727" s="91"/>
      <c r="T727" s="91"/>
      <c r="X727" s="80"/>
    </row>
    <row r="728" spans="1:25" hidden="1">
      <c r="F728" s="91"/>
      <c r="G728" s="91"/>
      <c r="M728" s="91"/>
      <c r="T728" s="91"/>
      <c r="X728" s="80"/>
    </row>
    <row r="729" spans="1:25" hidden="1">
      <c r="A729" s="23"/>
      <c r="B729" s="24"/>
      <c r="C729" s="23"/>
      <c r="D729" s="23"/>
      <c r="F729" s="25"/>
      <c r="G729" s="25"/>
      <c r="H729" s="24"/>
      <c r="I729" s="24"/>
      <c r="J729" s="25"/>
      <c r="K729" s="24"/>
      <c r="L729" s="24"/>
      <c r="M729" s="21"/>
      <c r="N729" s="24"/>
      <c r="O729" s="24"/>
      <c r="P729" s="24"/>
      <c r="Q729" s="24"/>
      <c r="R729" s="24"/>
      <c r="S729" s="24"/>
      <c r="T729" s="25"/>
      <c r="U729" s="24"/>
      <c r="V729" s="24"/>
      <c r="X729" s="26"/>
      <c r="Y729" s="23"/>
    </row>
    <row r="730" spans="1:25" hidden="1">
      <c r="A730" s="89"/>
      <c r="F730" s="91"/>
      <c r="G730" s="91"/>
      <c r="M730" s="91"/>
      <c r="T730" s="91"/>
      <c r="X730" s="80"/>
    </row>
    <row r="731" spans="1:25" hidden="1">
      <c r="F731" s="91"/>
      <c r="G731" s="91"/>
      <c r="T731" s="91"/>
      <c r="X731" s="80"/>
    </row>
    <row r="732" spans="1:25" hidden="1">
      <c r="F732" s="91"/>
      <c r="G732" s="91"/>
      <c r="T732" s="91"/>
      <c r="X732" s="80"/>
    </row>
    <row r="733" spans="1:25" hidden="1">
      <c r="F733" s="91"/>
      <c r="G733" s="91"/>
      <c r="T733" s="91"/>
      <c r="X733" s="80"/>
    </row>
    <row r="734" spans="1:25" hidden="1">
      <c r="F734" s="91"/>
      <c r="G734" s="91"/>
      <c r="T734" s="91"/>
      <c r="X734" s="80"/>
    </row>
    <row r="735" spans="1:25" hidden="1">
      <c r="F735" s="91"/>
      <c r="G735" s="91"/>
      <c r="T735" s="91"/>
      <c r="X735" s="80"/>
    </row>
    <row r="736" spans="1:25" hidden="1">
      <c r="F736" s="91"/>
      <c r="G736" s="91"/>
      <c r="T736" s="91"/>
      <c r="X736" s="80"/>
    </row>
    <row r="737" spans="6:24" hidden="1">
      <c r="F737" s="91"/>
      <c r="G737" s="91"/>
      <c r="T737" s="91"/>
      <c r="X737" s="80"/>
    </row>
    <row r="738" spans="6:24" hidden="1">
      <c r="F738" s="91"/>
      <c r="G738" s="91"/>
      <c r="T738" s="91"/>
      <c r="X738" s="80"/>
    </row>
    <row r="739" spans="6:24" hidden="1">
      <c r="F739" s="91"/>
      <c r="G739" s="91"/>
      <c r="T739" s="91"/>
      <c r="X739" s="80"/>
    </row>
    <row r="740" spans="6:24" hidden="1">
      <c r="F740" s="91"/>
      <c r="G740" s="91"/>
      <c r="T740" s="91"/>
      <c r="X740" s="80"/>
    </row>
    <row r="741" spans="6:24" hidden="1">
      <c r="F741" s="91"/>
      <c r="G741" s="91"/>
      <c r="T741" s="91"/>
      <c r="X741" s="80"/>
    </row>
    <row r="742" spans="6:24" hidden="1">
      <c r="F742" s="91"/>
      <c r="G742" s="91"/>
      <c r="T742" s="91"/>
      <c r="X742" s="80"/>
    </row>
    <row r="743" spans="6:24" hidden="1">
      <c r="F743" s="91"/>
      <c r="G743" s="91"/>
      <c r="T743" s="91"/>
      <c r="X743" s="80"/>
    </row>
    <row r="744" spans="6:24" hidden="1">
      <c r="F744" s="91"/>
      <c r="G744" s="91"/>
      <c r="T744" s="91"/>
      <c r="X744" s="80"/>
    </row>
    <row r="745" spans="6:24" hidden="1">
      <c r="F745" s="91"/>
      <c r="G745" s="91"/>
      <c r="T745" s="91"/>
      <c r="X745" s="80"/>
    </row>
    <row r="746" spans="6:24" hidden="1">
      <c r="F746" s="91"/>
      <c r="G746" s="91"/>
      <c r="T746" s="91"/>
      <c r="X746" s="80"/>
    </row>
    <row r="747" spans="6:24" hidden="1">
      <c r="F747" s="91"/>
      <c r="G747" s="91"/>
      <c r="T747" s="91"/>
      <c r="X747" s="80"/>
    </row>
    <row r="748" spans="6:24" hidden="1">
      <c r="F748" s="91"/>
      <c r="G748" s="91"/>
      <c r="T748" s="91"/>
      <c r="X748" s="80"/>
    </row>
    <row r="749" spans="6:24" hidden="1">
      <c r="F749" s="91"/>
      <c r="G749" s="91"/>
      <c r="T749" s="91"/>
      <c r="X749" s="80"/>
    </row>
    <row r="750" spans="6:24" hidden="1">
      <c r="F750" s="91"/>
      <c r="G750" s="91"/>
      <c r="T750" s="91"/>
      <c r="X750" s="80"/>
    </row>
    <row r="751" spans="6:24" hidden="1">
      <c r="F751" s="91"/>
      <c r="G751" s="91"/>
      <c r="M751" s="66"/>
      <c r="T751" s="91"/>
      <c r="X751" s="80"/>
    </row>
    <row r="752" spans="6:24" hidden="1">
      <c r="F752" s="91"/>
      <c r="G752" s="91"/>
      <c r="M752" s="67"/>
      <c r="T752" s="91"/>
      <c r="X752" s="80"/>
    </row>
    <row r="753" spans="6:24" hidden="1">
      <c r="F753" s="91"/>
      <c r="G753" s="91"/>
      <c r="M753" s="65"/>
      <c r="T753" s="91"/>
      <c r="X753" s="80"/>
    </row>
    <row r="754" spans="6:24" hidden="1">
      <c r="F754" s="91"/>
      <c r="G754" s="91"/>
      <c r="M754" s="64"/>
      <c r="T754" s="91"/>
      <c r="X754" s="80"/>
    </row>
    <row r="755" spans="6:24" hidden="1">
      <c r="F755" s="91"/>
      <c r="G755" s="91"/>
      <c r="M755" s="66"/>
      <c r="T755" s="91"/>
      <c r="X755" s="80"/>
    </row>
    <row r="756" spans="6:24" hidden="1">
      <c r="F756" s="91"/>
      <c r="G756" s="91"/>
      <c r="M756" s="67"/>
      <c r="T756" s="91"/>
      <c r="X756" s="80"/>
    </row>
    <row r="757" spans="6:24" hidden="1">
      <c r="F757" s="91"/>
      <c r="G757" s="91"/>
      <c r="M757" s="68"/>
      <c r="T757" s="91"/>
      <c r="X757" s="80"/>
    </row>
    <row r="758" spans="6:24" hidden="1">
      <c r="F758" s="91"/>
      <c r="G758" s="91"/>
      <c r="M758" s="69"/>
      <c r="T758" s="91"/>
      <c r="X758" s="80"/>
    </row>
    <row r="759" spans="6:24" hidden="1">
      <c r="F759" s="91"/>
      <c r="G759" s="91"/>
      <c r="M759" s="65"/>
      <c r="T759" s="91"/>
      <c r="X759" s="80"/>
    </row>
    <row r="760" spans="6:24" hidden="1">
      <c r="F760" s="91"/>
      <c r="G760" s="91"/>
      <c r="M760" s="65"/>
      <c r="T760" s="91"/>
      <c r="X760" s="80"/>
    </row>
    <row r="761" spans="6:24" hidden="1">
      <c r="F761" s="91"/>
      <c r="G761" s="91"/>
      <c r="M761" s="64"/>
      <c r="T761" s="91"/>
      <c r="X761" s="80"/>
    </row>
    <row r="762" spans="6:24" hidden="1">
      <c r="F762" s="91"/>
      <c r="G762" s="91"/>
      <c r="M762" s="91"/>
      <c r="T762" s="91"/>
      <c r="X762" s="80"/>
    </row>
    <row r="763" spans="6:24" hidden="1">
      <c r="F763" s="91"/>
      <c r="G763" s="91"/>
      <c r="M763" s="91"/>
      <c r="T763" s="91"/>
      <c r="X763" s="80"/>
    </row>
    <row r="764" spans="6:24" hidden="1">
      <c r="F764" s="91"/>
      <c r="G764" s="91"/>
      <c r="M764" s="91"/>
      <c r="T764" s="91"/>
      <c r="X764" s="80"/>
    </row>
    <row r="765" spans="6:24" hidden="1">
      <c r="F765" s="91"/>
      <c r="G765" s="91"/>
      <c r="M765" s="91"/>
      <c r="T765" s="91"/>
      <c r="X765" s="80"/>
    </row>
    <row r="766" spans="6:24" hidden="1">
      <c r="F766" s="91"/>
      <c r="G766" s="91"/>
      <c r="M766" s="91"/>
      <c r="T766" s="91"/>
      <c r="X766" s="80"/>
    </row>
    <row r="767" spans="6:24" hidden="1">
      <c r="F767" s="91"/>
      <c r="G767" s="91"/>
      <c r="M767" s="91"/>
      <c r="T767" s="91"/>
      <c r="X767" s="80"/>
    </row>
    <row r="768" spans="6:24" hidden="1">
      <c r="F768" s="91"/>
      <c r="G768" s="91"/>
      <c r="M768" s="91"/>
      <c r="T768" s="91"/>
      <c r="X768" s="80"/>
    </row>
    <row r="769" spans="6:24" hidden="1">
      <c r="F769" s="91"/>
      <c r="G769" s="91"/>
      <c r="M769" s="91"/>
      <c r="T769" s="91"/>
      <c r="X769" s="80"/>
    </row>
    <row r="770" spans="6:24" hidden="1">
      <c r="F770" s="91"/>
      <c r="G770" s="91"/>
      <c r="M770" s="91"/>
      <c r="T770" s="91"/>
      <c r="X770" s="80"/>
    </row>
    <row r="771" spans="6:24" hidden="1">
      <c r="F771" s="91"/>
      <c r="G771" s="91"/>
      <c r="M771" s="91"/>
      <c r="T771" s="91"/>
      <c r="X771" s="80"/>
    </row>
    <row r="772" spans="6:24" hidden="1">
      <c r="F772" s="91"/>
      <c r="G772" s="91"/>
      <c r="M772" s="91"/>
      <c r="T772" s="91"/>
      <c r="X772" s="80"/>
    </row>
    <row r="773" spans="6:24" hidden="1">
      <c r="F773" s="91"/>
      <c r="G773" s="91"/>
      <c r="M773" s="91"/>
      <c r="T773" s="91"/>
      <c r="X773" s="80"/>
    </row>
    <row r="774" spans="6:24" hidden="1">
      <c r="F774" s="91"/>
      <c r="G774" s="91"/>
      <c r="M774" s="91"/>
      <c r="T774" s="91"/>
      <c r="X774" s="80"/>
    </row>
    <row r="775" spans="6:24" hidden="1">
      <c r="F775" s="91"/>
      <c r="G775" s="91"/>
      <c r="M775" s="91"/>
      <c r="T775" s="91"/>
      <c r="X775" s="80"/>
    </row>
    <row r="776" spans="6:24" hidden="1">
      <c r="F776" s="91"/>
      <c r="G776" s="91"/>
      <c r="M776" s="91"/>
      <c r="T776" s="91"/>
      <c r="X776" s="80"/>
    </row>
    <row r="777" spans="6:24" hidden="1">
      <c r="F777" s="91"/>
      <c r="G777" s="91"/>
      <c r="M777" s="91"/>
      <c r="T777" s="91"/>
      <c r="X777" s="80"/>
    </row>
    <row r="778" spans="6:24" hidden="1">
      <c r="F778" s="91"/>
      <c r="G778" s="91"/>
      <c r="M778" s="91"/>
      <c r="T778" s="91"/>
      <c r="X778" s="80"/>
    </row>
    <row r="779" spans="6:24" hidden="1">
      <c r="F779" s="91"/>
      <c r="G779" s="91"/>
      <c r="T779" s="91"/>
      <c r="X779" s="80"/>
    </row>
    <row r="780" spans="6:24" hidden="1">
      <c r="F780" s="91"/>
      <c r="G780" s="91"/>
      <c r="M780" s="91"/>
      <c r="T780" s="91"/>
      <c r="X780" s="80"/>
    </row>
    <row r="781" spans="6:24" hidden="1">
      <c r="F781" s="91"/>
      <c r="G781" s="91"/>
      <c r="T781" s="91"/>
      <c r="X781" s="80"/>
    </row>
    <row r="782" spans="6:24" hidden="1">
      <c r="F782" s="91"/>
      <c r="G782" s="91"/>
      <c r="M782" s="91"/>
      <c r="T782" s="91"/>
      <c r="X782" s="80"/>
    </row>
    <row r="783" spans="6:24" hidden="1">
      <c r="F783" s="91"/>
      <c r="G783" s="91"/>
      <c r="M783" s="91"/>
      <c r="T783" s="91"/>
      <c r="X783" s="80"/>
    </row>
    <row r="784" spans="6:24" hidden="1">
      <c r="F784" s="91"/>
      <c r="G784" s="91"/>
      <c r="M784" s="91"/>
      <c r="T784" s="91"/>
      <c r="X784" s="80"/>
    </row>
    <row r="785" spans="6:24" hidden="1">
      <c r="F785" s="91"/>
      <c r="G785" s="91"/>
      <c r="M785" s="91"/>
      <c r="T785" s="91"/>
      <c r="X785" s="80"/>
    </row>
    <row r="786" spans="6:24" hidden="1">
      <c r="F786" s="91"/>
      <c r="G786" s="91"/>
      <c r="M786" s="91"/>
      <c r="T786" s="91"/>
      <c r="X786" s="80"/>
    </row>
    <row r="787" spans="6:24" hidden="1">
      <c r="F787" s="91"/>
      <c r="G787" s="91"/>
      <c r="M787" s="91"/>
      <c r="T787" s="91"/>
      <c r="X787" s="80"/>
    </row>
    <row r="788" spans="6:24" hidden="1">
      <c r="F788" s="91"/>
      <c r="G788" s="91"/>
      <c r="M788" s="91"/>
      <c r="T788" s="91"/>
      <c r="X788" s="80"/>
    </row>
    <row r="789" spans="6:24" hidden="1">
      <c r="F789" s="91"/>
      <c r="G789" s="91"/>
      <c r="M789" s="91"/>
      <c r="T789" s="91"/>
      <c r="X789" s="80"/>
    </row>
    <row r="790" spans="6:24" hidden="1">
      <c r="F790" s="91"/>
      <c r="G790" s="91"/>
      <c r="M790" s="91"/>
      <c r="T790" s="91"/>
      <c r="X790" s="80"/>
    </row>
    <row r="791" spans="6:24" hidden="1">
      <c r="F791" s="91"/>
      <c r="G791" s="91"/>
      <c r="M791" s="91"/>
      <c r="T791" s="91"/>
      <c r="X791" s="80"/>
    </row>
    <row r="792" spans="6:24" hidden="1">
      <c r="F792" s="91"/>
      <c r="G792" s="91"/>
      <c r="M792" s="91"/>
      <c r="T792" s="91"/>
      <c r="X792" s="80"/>
    </row>
    <row r="793" spans="6:24" hidden="1">
      <c r="F793" s="91"/>
      <c r="G793" s="91"/>
      <c r="M793" s="91"/>
      <c r="T793" s="91"/>
      <c r="X793" s="80"/>
    </row>
    <row r="794" spans="6:24" hidden="1">
      <c r="F794" s="91"/>
      <c r="G794" s="91"/>
      <c r="M794" s="91"/>
      <c r="T794" s="91"/>
      <c r="X794" s="80"/>
    </row>
    <row r="795" spans="6:24" hidden="1">
      <c r="F795" s="91"/>
      <c r="G795" s="91"/>
      <c r="T795" s="91"/>
      <c r="X795" s="80"/>
    </row>
    <row r="796" spans="6:24" hidden="1">
      <c r="F796" s="91"/>
      <c r="G796" s="91"/>
      <c r="M796" s="91"/>
      <c r="T796" s="91"/>
      <c r="X796" s="80"/>
    </row>
    <row r="797" spans="6:24" hidden="1">
      <c r="F797" s="91"/>
      <c r="G797" s="91"/>
      <c r="T797" s="91"/>
      <c r="X797" s="80"/>
    </row>
    <row r="798" spans="6:24" hidden="1">
      <c r="F798" s="91"/>
      <c r="G798" s="91"/>
      <c r="M798" s="91"/>
      <c r="T798" s="91"/>
      <c r="X798" s="80"/>
    </row>
    <row r="799" spans="6:24" hidden="1">
      <c r="F799" s="91"/>
      <c r="G799" s="91"/>
      <c r="M799" s="91"/>
      <c r="T799" s="91"/>
      <c r="X799" s="80"/>
    </row>
    <row r="800" spans="6:24" hidden="1">
      <c r="F800" s="91"/>
      <c r="G800" s="91"/>
      <c r="M800" s="91"/>
      <c r="T800" s="91"/>
      <c r="X800" s="80"/>
    </row>
    <row r="801" spans="6:24" hidden="1">
      <c r="F801" s="91"/>
      <c r="G801" s="91"/>
      <c r="M801" s="91"/>
      <c r="T801" s="91"/>
      <c r="X801" s="80"/>
    </row>
    <row r="802" spans="6:24" hidden="1">
      <c r="F802" s="91"/>
      <c r="G802" s="91"/>
      <c r="M802" s="91"/>
      <c r="T802" s="91"/>
      <c r="X802" s="80"/>
    </row>
    <row r="803" spans="6:24" hidden="1">
      <c r="F803" s="91"/>
      <c r="G803" s="91"/>
      <c r="M803" s="91"/>
      <c r="T803" s="91"/>
      <c r="X803" s="80"/>
    </row>
    <row r="804" spans="6:24" hidden="1">
      <c r="F804" s="91"/>
      <c r="G804" s="91"/>
      <c r="M804" s="91"/>
      <c r="T804" s="91"/>
      <c r="X804" s="80"/>
    </row>
    <row r="805" spans="6:24" hidden="1">
      <c r="F805" s="91"/>
      <c r="G805" s="91"/>
      <c r="M805" s="91"/>
      <c r="T805" s="91"/>
      <c r="X805" s="80"/>
    </row>
    <row r="806" spans="6:24" hidden="1">
      <c r="F806" s="91"/>
      <c r="G806" s="91"/>
      <c r="T806" s="91"/>
      <c r="X806" s="80"/>
    </row>
    <row r="807" spans="6:24" hidden="1">
      <c r="F807" s="91"/>
      <c r="G807" s="91"/>
      <c r="M807" s="91"/>
      <c r="T807" s="91"/>
      <c r="X807" s="80"/>
    </row>
    <row r="808" spans="6:24" hidden="1">
      <c r="F808" s="91"/>
      <c r="G808" s="91"/>
      <c r="M808" s="91"/>
      <c r="T808" s="91"/>
      <c r="X808" s="80"/>
    </row>
    <row r="809" spans="6:24" hidden="1">
      <c r="F809" s="91"/>
      <c r="G809" s="91"/>
      <c r="M809" s="91"/>
      <c r="T809" s="91"/>
      <c r="X809" s="80"/>
    </row>
    <row r="810" spans="6:24" hidden="1">
      <c r="F810" s="91"/>
      <c r="G810" s="91"/>
      <c r="M810" s="91"/>
      <c r="T810" s="91"/>
      <c r="X810" s="80"/>
    </row>
    <row r="811" spans="6:24" hidden="1">
      <c r="F811" s="91"/>
      <c r="G811" s="91"/>
      <c r="M811" s="91"/>
      <c r="T811" s="91"/>
      <c r="X811" s="80"/>
    </row>
    <row r="812" spans="6:24" hidden="1">
      <c r="F812" s="91"/>
      <c r="G812" s="91"/>
      <c r="M812" s="91"/>
      <c r="T812" s="91"/>
      <c r="X812" s="80"/>
    </row>
    <row r="813" spans="6:24" hidden="1">
      <c r="F813" s="91"/>
      <c r="G813" s="91"/>
      <c r="M813" s="91"/>
      <c r="T813" s="91"/>
      <c r="X813" s="80"/>
    </row>
    <row r="814" spans="6:24" hidden="1">
      <c r="F814" s="91"/>
      <c r="G814" s="91"/>
      <c r="M814" s="91"/>
      <c r="T814" s="91"/>
      <c r="X814" s="80"/>
    </row>
    <row r="815" spans="6:24" hidden="1">
      <c r="F815" s="91"/>
      <c r="G815" s="91"/>
      <c r="M815" s="91"/>
      <c r="T815" s="91"/>
      <c r="X815" s="80"/>
    </row>
    <row r="816" spans="6:24" hidden="1">
      <c r="F816" s="91"/>
      <c r="G816" s="91"/>
      <c r="M816" s="91"/>
      <c r="T816" s="91"/>
      <c r="X816" s="80"/>
    </row>
    <row r="817" spans="6:24" hidden="1">
      <c r="F817" s="91"/>
      <c r="G817" s="91"/>
      <c r="M817" s="91"/>
      <c r="T817" s="91"/>
      <c r="X817" s="80"/>
    </row>
    <row r="818" spans="6:24" hidden="1">
      <c r="F818" s="91"/>
      <c r="G818" s="91"/>
      <c r="M818" s="91"/>
      <c r="T818" s="91"/>
      <c r="X818" s="80"/>
    </row>
    <row r="819" spans="6:24" hidden="1">
      <c r="F819" s="91"/>
      <c r="G819" s="91"/>
      <c r="M819" s="91"/>
      <c r="T819" s="91"/>
      <c r="X819" s="80"/>
    </row>
    <row r="820" spans="6:24" hidden="1">
      <c r="F820" s="91"/>
      <c r="G820" s="91"/>
      <c r="M820" s="91"/>
      <c r="T820" s="91"/>
      <c r="X820" s="80"/>
    </row>
    <row r="821" spans="6:24" hidden="1">
      <c r="F821" s="91"/>
      <c r="G821" s="91"/>
      <c r="M821" s="91"/>
      <c r="T821" s="91"/>
      <c r="X821" s="80"/>
    </row>
    <row r="822" spans="6:24" hidden="1">
      <c r="F822" s="91"/>
      <c r="G822" s="91"/>
      <c r="M822" s="91"/>
      <c r="T822" s="91"/>
      <c r="X822" s="80"/>
    </row>
    <row r="823" spans="6:24" hidden="1">
      <c r="F823" s="91"/>
      <c r="G823" s="91"/>
      <c r="M823" s="91"/>
      <c r="T823" s="91"/>
      <c r="X823" s="80"/>
    </row>
    <row r="824" spans="6:24" hidden="1">
      <c r="F824" s="91"/>
      <c r="G824" s="91"/>
      <c r="M824" s="91"/>
      <c r="T824" s="91"/>
      <c r="X824" s="80"/>
    </row>
    <row r="825" spans="6:24" hidden="1">
      <c r="F825" s="91"/>
      <c r="G825" s="91"/>
      <c r="M825" s="91"/>
      <c r="T825" s="91"/>
      <c r="X825" s="80"/>
    </row>
    <row r="826" spans="6:24" hidden="1">
      <c r="F826" s="91"/>
      <c r="G826" s="91"/>
      <c r="M826" s="91"/>
      <c r="T826" s="91"/>
      <c r="X826" s="80"/>
    </row>
    <row r="827" spans="6:24" hidden="1">
      <c r="F827" s="91"/>
      <c r="G827" s="91"/>
      <c r="M827" s="91"/>
      <c r="T827" s="91"/>
      <c r="X827" s="80"/>
    </row>
    <row r="828" spans="6:24" hidden="1">
      <c r="F828" s="91"/>
      <c r="G828" s="91"/>
      <c r="M828" s="91"/>
      <c r="T828" s="91"/>
      <c r="X828" s="80"/>
    </row>
    <row r="829" spans="6:24" hidden="1">
      <c r="F829" s="91"/>
      <c r="G829" s="91"/>
      <c r="M829" s="91"/>
      <c r="T829" s="91"/>
      <c r="X829" s="80"/>
    </row>
    <row r="830" spans="6:24" hidden="1">
      <c r="F830" s="91"/>
      <c r="G830" s="91"/>
      <c r="T830" s="91"/>
      <c r="X830" s="80"/>
    </row>
    <row r="831" spans="6:24" hidden="1">
      <c r="F831" s="91"/>
      <c r="G831" s="91"/>
      <c r="T831" s="91"/>
      <c r="X831" s="80"/>
    </row>
    <row r="832" spans="6:24" hidden="1">
      <c r="F832" s="91"/>
      <c r="G832" s="91"/>
      <c r="T832" s="91"/>
      <c r="X832" s="80"/>
    </row>
    <row r="833" spans="6:24" hidden="1">
      <c r="F833" s="91"/>
      <c r="G833" s="91"/>
      <c r="T833" s="91"/>
      <c r="X833" s="80"/>
    </row>
    <row r="834" spans="6:24" hidden="1">
      <c r="F834" s="91"/>
      <c r="G834" s="91"/>
      <c r="T834" s="91"/>
      <c r="X834" s="80"/>
    </row>
    <row r="835" spans="6:24" hidden="1">
      <c r="F835" s="91"/>
      <c r="G835" s="91"/>
      <c r="T835" s="91"/>
      <c r="X835" s="80"/>
    </row>
    <row r="836" spans="6:24" hidden="1">
      <c r="F836" s="91"/>
      <c r="G836" s="91"/>
      <c r="T836" s="91"/>
      <c r="X836" s="80"/>
    </row>
    <row r="837" spans="6:24" hidden="1">
      <c r="F837" s="91"/>
      <c r="G837" s="91"/>
      <c r="T837" s="91"/>
      <c r="X837" s="80"/>
    </row>
    <row r="838" spans="6:24" hidden="1">
      <c r="F838" s="91"/>
      <c r="G838" s="91"/>
      <c r="T838" s="91"/>
      <c r="X838" s="80"/>
    </row>
    <row r="839" spans="6:24" hidden="1">
      <c r="F839" s="91"/>
      <c r="G839" s="91"/>
      <c r="T839" s="91"/>
      <c r="X839" s="80"/>
    </row>
    <row r="840" spans="6:24" hidden="1">
      <c r="F840" s="91"/>
      <c r="G840" s="91"/>
      <c r="T840" s="91"/>
      <c r="X840" s="80"/>
    </row>
    <row r="841" spans="6:24" hidden="1">
      <c r="F841" s="91"/>
      <c r="G841" s="91"/>
      <c r="T841" s="91"/>
      <c r="X841" s="80"/>
    </row>
    <row r="842" spans="6:24" hidden="1">
      <c r="F842" s="91"/>
      <c r="G842" s="91"/>
      <c r="T842" s="91"/>
      <c r="X842" s="80"/>
    </row>
    <row r="843" spans="6:24" hidden="1">
      <c r="F843" s="91"/>
      <c r="G843" s="91"/>
      <c r="T843" s="91"/>
      <c r="X843" s="80"/>
    </row>
    <row r="844" spans="6:24" hidden="1">
      <c r="F844" s="91"/>
      <c r="G844" s="91"/>
      <c r="T844" s="91"/>
      <c r="X844" s="80"/>
    </row>
    <row r="845" spans="6:24" hidden="1">
      <c r="F845" s="91"/>
      <c r="G845" s="91"/>
      <c r="T845" s="91"/>
      <c r="X845" s="80"/>
    </row>
    <row r="846" spans="6:24" hidden="1">
      <c r="F846" s="91"/>
      <c r="G846" s="91"/>
      <c r="T846" s="91"/>
      <c r="X846" s="80"/>
    </row>
    <row r="847" spans="6:24" hidden="1">
      <c r="F847" s="91"/>
      <c r="G847" s="91"/>
      <c r="T847" s="91"/>
      <c r="X847" s="80"/>
    </row>
    <row r="848" spans="6:24" hidden="1">
      <c r="F848" s="91"/>
      <c r="G848" s="91"/>
      <c r="T848" s="91"/>
      <c r="X848" s="80"/>
    </row>
    <row r="849" spans="6:24" hidden="1">
      <c r="F849" s="91"/>
      <c r="G849" s="91"/>
      <c r="T849" s="91"/>
      <c r="X849" s="80"/>
    </row>
    <row r="850" spans="6:24" hidden="1">
      <c r="F850" s="91"/>
      <c r="G850" s="91"/>
      <c r="M850" s="66"/>
      <c r="T850" s="91"/>
      <c r="X850" s="80"/>
    </row>
    <row r="851" spans="6:24" hidden="1">
      <c r="F851" s="91"/>
      <c r="G851" s="91"/>
      <c r="M851" s="67"/>
      <c r="T851" s="91"/>
      <c r="X851" s="80"/>
    </row>
    <row r="852" spans="6:24" hidden="1">
      <c r="F852" s="91"/>
      <c r="G852" s="91"/>
      <c r="M852" s="65"/>
      <c r="T852" s="91"/>
      <c r="X852" s="80"/>
    </row>
    <row r="853" spans="6:24" hidden="1">
      <c r="F853" s="91"/>
      <c r="G853" s="91"/>
      <c r="M853" s="64"/>
      <c r="T853" s="91"/>
      <c r="X853" s="80"/>
    </row>
    <row r="854" spans="6:24" hidden="1">
      <c r="F854" s="91"/>
      <c r="G854" s="91"/>
      <c r="M854" s="66"/>
      <c r="T854" s="91"/>
      <c r="X854" s="80"/>
    </row>
    <row r="855" spans="6:24" hidden="1">
      <c r="F855" s="91"/>
      <c r="G855" s="91"/>
      <c r="M855" s="67"/>
      <c r="T855" s="91"/>
      <c r="X855" s="80"/>
    </row>
    <row r="856" spans="6:24" hidden="1">
      <c r="F856" s="91"/>
      <c r="G856" s="91"/>
      <c r="M856" s="68"/>
      <c r="T856" s="91"/>
      <c r="X856" s="80"/>
    </row>
    <row r="857" spans="6:24" hidden="1">
      <c r="F857" s="91"/>
      <c r="G857" s="91"/>
      <c r="M857" s="69"/>
      <c r="T857" s="91"/>
      <c r="X857" s="80"/>
    </row>
    <row r="858" spans="6:24" hidden="1">
      <c r="F858" s="91"/>
      <c r="G858" s="91"/>
      <c r="M858" s="65"/>
      <c r="T858" s="91"/>
      <c r="X858" s="80"/>
    </row>
    <row r="859" spans="6:24" hidden="1">
      <c r="F859" s="91"/>
      <c r="G859" s="91"/>
      <c r="M859" s="65"/>
      <c r="T859" s="91"/>
      <c r="X859" s="80"/>
    </row>
    <row r="860" spans="6:24" hidden="1">
      <c r="F860" s="91"/>
      <c r="G860" s="91"/>
      <c r="M860" s="64"/>
      <c r="T860" s="91"/>
      <c r="X860" s="80"/>
    </row>
    <row r="861" spans="6:24" hidden="1">
      <c r="F861" s="91"/>
      <c r="G861" s="91"/>
      <c r="M861" s="91"/>
      <c r="T861" s="91"/>
      <c r="X861" s="80"/>
    </row>
    <row r="862" spans="6:24" hidden="1">
      <c r="F862" s="91"/>
      <c r="G862" s="91"/>
      <c r="M862" s="91"/>
      <c r="T862" s="91"/>
      <c r="X862" s="80"/>
    </row>
    <row r="863" spans="6:24" hidden="1">
      <c r="F863" s="91"/>
      <c r="G863" s="91"/>
      <c r="M863" s="91"/>
      <c r="T863" s="91"/>
      <c r="X863" s="80"/>
    </row>
    <row r="864" spans="6:24" hidden="1">
      <c r="F864" s="91"/>
      <c r="G864" s="91"/>
      <c r="M864" s="91"/>
      <c r="T864" s="91"/>
      <c r="X864" s="80"/>
    </row>
    <row r="865" spans="6:24" hidden="1">
      <c r="F865" s="91"/>
      <c r="G865" s="91"/>
      <c r="M865" s="91"/>
      <c r="T865" s="91"/>
      <c r="X865" s="80"/>
    </row>
    <row r="866" spans="6:24" hidden="1">
      <c r="F866" s="91"/>
      <c r="G866" s="91"/>
      <c r="M866" s="91"/>
      <c r="T866" s="91"/>
      <c r="X866" s="80"/>
    </row>
    <row r="867" spans="6:24" hidden="1">
      <c r="F867" s="91"/>
      <c r="G867" s="91"/>
      <c r="M867" s="91"/>
      <c r="T867" s="91"/>
      <c r="X867" s="80"/>
    </row>
    <row r="868" spans="6:24" hidden="1">
      <c r="F868" s="91"/>
      <c r="G868" s="91"/>
      <c r="M868" s="91"/>
      <c r="T868" s="91"/>
      <c r="X868" s="80"/>
    </row>
    <row r="869" spans="6:24" hidden="1">
      <c r="F869" s="91"/>
      <c r="G869" s="91"/>
      <c r="M869" s="91"/>
      <c r="T869" s="91"/>
      <c r="X869" s="80"/>
    </row>
    <row r="870" spans="6:24" hidden="1">
      <c r="F870" s="91"/>
      <c r="G870" s="91"/>
      <c r="M870" s="91"/>
      <c r="T870" s="91"/>
      <c r="X870" s="80"/>
    </row>
    <row r="871" spans="6:24" hidden="1">
      <c r="F871" s="91"/>
      <c r="G871" s="91"/>
      <c r="M871" s="91"/>
      <c r="T871" s="91"/>
      <c r="X871" s="80"/>
    </row>
    <row r="872" spans="6:24" hidden="1">
      <c r="F872" s="91"/>
      <c r="G872" s="91"/>
      <c r="M872" s="91"/>
      <c r="T872" s="91"/>
      <c r="X872" s="80"/>
    </row>
    <row r="873" spans="6:24" hidden="1">
      <c r="F873" s="91"/>
      <c r="G873" s="91"/>
      <c r="M873" s="91"/>
      <c r="T873" s="91"/>
      <c r="X873" s="80"/>
    </row>
    <row r="874" spans="6:24" hidden="1">
      <c r="F874" s="91"/>
      <c r="G874" s="91"/>
      <c r="M874" s="91"/>
      <c r="T874" s="91"/>
      <c r="X874" s="80"/>
    </row>
    <row r="875" spans="6:24" hidden="1">
      <c r="F875" s="91"/>
      <c r="G875" s="91"/>
      <c r="M875" s="91"/>
      <c r="T875" s="91"/>
      <c r="X875" s="80"/>
    </row>
    <row r="876" spans="6:24" hidden="1">
      <c r="F876" s="91"/>
      <c r="G876" s="91"/>
      <c r="M876" s="91"/>
      <c r="T876" s="91"/>
      <c r="X876" s="80"/>
    </row>
    <row r="877" spans="6:24" hidden="1">
      <c r="F877" s="91"/>
      <c r="G877" s="91"/>
      <c r="M877" s="91"/>
      <c r="T877" s="91"/>
      <c r="X877" s="80"/>
    </row>
    <row r="878" spans="6:24" hidden="1">
      <c r="F878" s="91"/>
      <c r="G878" s="91"/>
      <c r="T878" s="91"/>
      <c r="X878" s="80"/>
    </row>
    <row r="879" spans="6:24" hidden="1">
      <c r="F879" s="91"/>
      <c r="G879" s="91"/>
      <c r="M879" s="91"/>
      <c r="T879" s="91"/>
      <c r="X879" s="80"/>
    </row>
    <row r="880" spans="6:24" hidden="1">
      <c r="F880" s="91"/>
      <c r="G880" s="91"/>
      <c r="T880" s="91"/>
      <c r="X880" s="80"/>
    </row>
    <row r="881" spans="6:24" hidden="1">
      <c r="F881" s="91"/>
      <c r="G881" s="91"/>
      <c r="M881" s="91"/>
      <c r="T881" s="91"/>
      <c r="X881" s="80"/>
    </row>
    <row r="882" spans="6:24" hidden="1">
      <c r="F882" s="91"/>
      <c r="G882" s="91"/>
      <c r="M882" s="91"/>
      <c r="T882" s="91"/>
      <c r="X882" s="80"/>
    </row>
    <row r="883" spans="6:24" hidden="1">
      <c r="F883" s="91"/>
      <c r="G883" s="91"/>
      <c r="M883" s="91"/>
      <c r="T883" s="91"/>
      <c r="X883" s="80"/>
    </row>
    <row r="884" spans="6:24" hidden="1">
      <c r="F884" s="91"/>
      <c r="G884" s="91"/>
      <c r="M884" s="91"/>
      <c r="T884" s="91"/>
      <c r="X884" s="80"/>
    </row>
    <row r="885" spans="6:24" hidden="1">
      <c r="F885" s="91"/>
      <c r="G885" s="91"/>
      <c r="M885" s="91"/>
      <c r="T885" s="91"/>
      <c r="X885" s="80"/>
    </row>
    <row r="886" spans="6:24" hidden="1">
      <c r="F886" s="91"/>
      <c r="G886" s="91"/>
      <c r="M886" s="91"/>
      <c r="T886" s="91"/>
      <c r="X886" s="80"/>
    </row>
    <row r="887" spans="6:24" hidden="1">
      <c r="F887" s="91"/>
      <c r="G887" s="91"/>
      <c r="M887" s="91"/>
      <c r="T887" s="91"/>
      <c r="X887" s="80"/>
    </row>
    <row r="888" spans="6:24" hidden="1">
      <c r="F888" s="91"/>
      <c r="G888" s="91"/>
      <c r="M888" s="91"/>
      <c r="T888" s="91"/>
      <c r="X888" s="80"/>
    </row>
    <row r="889" spans="6:24" hidden="1">
      <c r="F889" s="91"/>
      <c r="G889" s="91"/>
      <c r="M889" s="91"/>
      <c r="T889" s="91"/>
      <c r="X889" s="80"/>
    </row>
    <row r="890" spans="6:24" hidden="1">
      <c r="F890" s="91"/>
      <c r="G890" s="91"/>
      <c r="M890" s="91"/>
      <c r="T890" s="91"/>
      <c r="X890" s="80"/>
    </row>
    <row r="891" spans="6:24" hidden="1">
      <c r="F891" s="91"/>
      <c r="G891" s="91"/>
      <c r="M891" s="91"/>
      <c r="T891" s="91"/>
      <c r="X891" s="80"/>
    </row>
    <row r="892" spans="6:24" hidden="1">
      <c r="F892" s="91"/>
      <c r="G892" s="91"/>
      <c r="M892" s="91"/>
      <c r="T892" s="91"/>
      <c r="X892" s="80"/>
    </row>
    <row r="893" spans="6:24" hidden="1">
      <c r="F893" s="91"/>
      <c r="G893" s="91"/>
      <c r="M893" s="91"/>
      <c r="T893" s="91"/>
      <c r="X893" s="80"/>
    </row>
    <row r="894" spans="6:24" hidden="1">
      <c r="F894" s="91"/>
      <c r="G894" s="91"/>
      <c r="T894" s="91"/>
      <c r="X894" s="80"/>
    </row>
    <row r="895" spans="6:24" hidden="1">
      <c r="F895" s="91"/>
      <c r="G895" s="91"/>
      <c r="M895" s="91"/>
      <c r="T895" s="91"/>
      <c r="X895" s="80"/>
    </row>
    <row r="896" spans="6:24" hidden="1">
      <c r="F896" s="91"/>
      <c r="G896" s="91"/>
      <c r="T896" s="91"/>
      <c r="X896" s="80"/>
    </row>
    <row r="897" spans="6:24" hidden="1">
      <c r="F897" s="91"/>
      <c r="G897" s="91"/>
      <c r="M897" s="91"/>
      <c r="T897" s="91"/>
      <c r="X897" s="80"/>
    </row>
    <row r="898" spans="6:24" hidden="1">
      <c r="F898" s="91"/>
      <c r="G898" s="91"/>
      <c r="M898" s="91"/>
      <c r="T898" s="91"/>
      <c r="X898" s="80"/>
    </row>
    <row r="899" spans="6:24" hidden="1">
      <c r="F899" s="91"/>
      <c r="G899" s="91"/>
      <c r="M899" s="91"/>
      <c r="T899" s="91"/>
      <c r="X899" s="80"/>
    </row>
    <row r="900" spans="6:24" hidden="1">
      <c r="F900" s="91"/>
      <c r="G900" s="91"/>
      <c r="M900" s="91"/>
      <c r="T900" s="91"/>
      <c r="X900" s="80"/>
    </row>
    <row r="901" spans="6:24" hidden="1">
      <c r="F901" s="91"/>
      <c r="G901" s="91"/>
      <c r="M901" s="91"/>
      <c r="T901" s="91"/>
      <c r="X901" s="80"/>
    </row>
    <row r="902" spans="6:24" hidden="1">
      <c r="F902" s="91"/>
      <c r="G902" s="91"/>
      <c r="M902" s="91"/>
      <c r="T902" s="91"/>
      <c r="X902" s="80"/>
    </row>
    <row r="903" spans="6:24" hidden="1">
      <c r="F903" s="91"/>
      <c r="G903" s="91"/>
      <c r="M903" s="91"/>
      <c r="T903" s="91"/>
      <c r="X903" s="80"/>
    </row>
    <row r="904" spans="6:24" hidden="1">
      <c r="F904" s="91"/>
      <c r="G904" s="91"/>
      <c r="M904" s="91"/>
      <c r="T904" s="91"/>
      <c r="X904" s="80"/>
    </row>
    <row r="905" spans="6:24" hidden="1">
      <c r="F905" s="91"/>
      <c r="G905" s="91"/>
      <c r="T905" s="91"/>
      <c r="X905" s="80"/>
    </row>
    <row r="906" spans="6:24" hidden="1">
      <c r="F906" s="91"/>
      <c r="G906" s="91"/>
      <c r="M906" s="91"/>
      <c r="T906" s="91"/>
      <c r="X906" s="80"/>
    </row>
    <row r="907" spans="6:24" hidden="1">
      <c r="F907" s="91"/>
      <c r="G907" s="91"/>
      <c r="M907" s="91"/>
      <c r="T907" s="91"/>
      <c r="X907" s="80"/>
    </row>
    <row r="908" spans="6:24" hidden="1">
      <c r="F908" s="91"/>
      <c r="G908" s="91"/>
      <c r="M908" s="91"/>
      <c r="T908" s="91"/>
      <c r="X908" s="80"/>
    </row>
    <row r="909" spans="6:24" hidden="1">
      <c r="F909" s="91"/>
      <c r="G909" s="91"/>
      <c r="M909" s="91"/>
      <c r="T909" s="91"/>
      <c r="X909" s="80"/>
    </row>
    <row r="910" spans="6:24" hidden="1">
      <c r="F910" s="91"/>
      <c r="G910" s="91"/>
      <c r="M910" s="91"/>
      <c r="T910" s="91"/>
      <c r="X910" s="80"/>
    </row>
    <row r="911" spans="6:24" hidden="1">
      <c r="F911" s="91"/>
      <c r="G911" s="91"/>
      <c r="M911" s="91"/>
      <c r="T911" s="91"/>
      <c r="X911" s="80"/>
    </row>
    <row r="912" spans="6:24" hidden="1">
      <c r="F912" s="91"/>
      <c r="G912" s="91"/>
      <c r="M912" s="91"/>
      <c r="T912" s="91"/>
      <c r="X912" s="80"/>
    </row>
    <row r="913" spans="1:25" hidden="1">
      <c r="F913" s="91"/>
      <c r="G913" s="91"/>
      <c r="M913" s="91"/>
      <c r="T913" s="91"/>
      <c r="X913" s="80"/>
    </row>
    <row r="914" spans="1:25" hidden="1">
      <c r="F914" s="91"/>
      <c r="G914" s="91"/>
      <c r="M914" s="91"/>
      <c r="T914" s="91"/>
      <c r="X914" s="80"/>
    </row>
    <row r="915" spans="1:25" hidden="1">
      <c r="F915" s="91"/>
      <c r="G915" s="91"/>
      <c r="M915" s="91"/>
      <c r="T915" s="91"/>
      <c r="X915" s="80"/>
    </row>
    <row r="916" spans="1:25" hidden="1">
      <c r="F916" s="91"/>
      <c r="G916" s="91"/>
      <c r="M916" s="91"/>
      <c r="T916" s="91"/>
      <c r="X916" s="80"/>
    </row>
    <row r="917" spans="1:25" hidden="1">
      <c r="F917" s="91"/>
      <c r="G917" s="91"/>
      <c r="M917" s="91"/>
      <c r="T917" s="91"/>
      <c r="X917" s="80"/>
    </row>
    <row r="918" spans="1:25" hidden="1">
      <c r="F918" s="91"/>
      <c r="G918" s="91"/>
      <c r="M918" s="91"/>
      <c r="T918" s="91"/>
      <c r="X918" s="80"/>
    </row>
    <row r="919" spans="1:25" hidden="1">
      <c r="F919" s="91"/>
      <c r="G919" s="91"/>
      <c r="M919" s="91"/>
      <c r="T919" s="91"/>
      <c r="X919" s="80"/>
    </row>
    <row r="920" spans="1:25" hidden="1">
      <c r="F920" s="91"/>
      <c r="G920" s="91"/>
      <c r="M920" s="91"/>
      <c r="T920" s="91"/>
      <c r="X920" s="80"/>
    </row>
    <row r="921" spans="1:25" hidden="1">
      <c r="F921" s="91"/>
      <c r="G921" s="91"/>
      <c r="M921" s="91"/>
      <c r="T921" s="91"/>
      <c r="X921" s="80"/>
    </row>
    <row r="922" spans="1:25" hidden="1">
      <c r="F922" s="91"/>
      <c r="G922" s="91"/>
      <c r="M922" s="91"/>
      <c r="T922" s="91"/>
      <c r="X922" s="80"/>
    </row>
    <row r="923" spans="1:25" hidden="1">
      <c r="F923" s="91"/>
      <c r="G923" s="91"/>
      <c r="M923" s="91"/>
      <c r="T923" s="91"/>
      <c r="X923" s="80"/>
    </row>
    <row r="924" spans="1:25" hidden="1">
      <c r="F924" s="91"/>
      <c r="G924" s="91"/>
      <c r="M924" s="91"/>
      <c r="T924" s="91"/>
      <c r="X924" s="80"/>
    </row>
    <row r="925" spans="1:25" hidden="1">
      <c r="F925" s="91"/>
      <c r="G925" s="91"/>
      <c r="M925" s="91"/>
      <c r="T925" s="91"/>
      <c r="X925" s="80"/>
    </row>
    <row r="926" spans="1:25" hidden="1">
      <c r="F926" s="91"/>
      <c r="G926" s="91"/>
      <c r="M926" s="91"/>
      <c r="T926" s="91"/>
      <c r="X926" s="80"/>
    </row>
    <row r="927" spans="1:25" hidden="1">
      <c r="A927" s="23"/>
      <c r="B927" s="23"/>
      <c r="D927" s="23"/>
      <c r="F927" s="92"/>
      <c r="G927" s="92"/>
      <c r="H927" s="23"/>
      <c r="I927" s="23"/>
      <c r="J927" s="92"/>
      <c r="K927" s="23"/>
      <c r="L927" s="23"/>
      <c r="M927" s="92"/>
      <c r="N927" s="23"/>
      <c r="O927" s="23"/>
      <c r="P927" s="23"/>
      <c r="Q927" s="23"/>
      <c r="R927" s="23"/>
      <c r="S927" s="23"/>
      <c r="T927" s="92"/>
      <c r="U927" s="23"/>
      <c r="V927" s="23"/>
      <c r="X927" s="28"/>
      <c r="Y927" s="23"/>
    </row>
    <row r="928" spans="1:25" hidden="1">
      <c r="F928" s="91"/>
      <c r="G928" s="91"/>
      <c r="M928" s="91"/>
      <c r="T928" s="91"/>
      <c r="X928" s="80"/>
    </row>
    <row r="929" spans="6:24" hidden="1">
      <c r="F929" s="91"/>
      <c r="G929" s="91"/>
      <c r="T929" s="91"/>
      <c r="X929" s="80"/>
    </row>
    <row r="930" spans="6:24" hidden="1">
      <c r="F930" s="91"/>
      <c r="G930" s="91"/>
      <c r="T930" s="91"/>
      <c r="X930" s="80"/>
    </row>
    <row r="931" spans="6:24" hidden="1">
      <c r="F931" s="91"/>
      <c r="G931" s="91"/>
      <c r="T931" s="91"/>
      <c r="X931" s="80"/>
    </row>
    <row r="932" spans="6:24" hidden="1">
      <c r="F932" s="91"/>
      <c r="G932" s="91"/>
      <c r="T932" s="91"/>
      <c r="X932" s="80"/>
    </row>
    <row r="933" spans="6:24" hidden="1">
      <c r="F933" s="91"/>
      <c r="G933" s="91"/>
      <c r="T933" s="91"/>
      <c r="X933" s="80"/>
    </row>
    <row r="934" spans="6:24" hidden="1">
      <c r="F934" s="91"/>
      <c r="G934" s="91"/>
      <c r="T934" s="91"/>
      <c r="X934" s="80"/>
    </row>
    <row r="935" spans="6:24" hidden="1">
      <c r="F935" s="91"/>
      <c r="G935" s="91"/>
      <c r="T935" s="91"/>
      <c r="X935" s="80"/>
    </row>
    <row r="936" spans="6:24" hidden="1">
      <c r="F936" s="91"/>
      <c r="G936" s="91"/>
      <c r="T936" s="91"/>
      <c r="X936" s="80"/>
    </row>
    <row r="937" spans="6:24" hidden="1">
      <c r="F937" s="91"/>
      <c r="G937" s="91"/>
      <c r="T937" s="91"/>
      <c r="X937" s="80"/>
    </row>
    <row r="938" spans="6:24" hidden="1">
      <c r="F938" s="91"/>
      <c r="G938" s="91"/>
      <c r="T938" s="91"/>
      <c r="X938" s="80"/>
    </row>
    <row r="939" spans="6:24" hidden="1">
      <c r="F939" s="91"/>
      <c r="G939" s="91"/>
      <c r="T939" s="91"/>
      <c r="X939" s="80"/>
    </row>
    <row r="940" spans="6:24" hidden="1">
      <c r="F940" s="91"/>
      <c r="G940" s="91"/>
      <c r="T940" s="91"/>
      <c r="X940" s="80"/>
    </row>
    <row r="941" spans="6:24" hidden="1">
      <c r="F941" s="91"/>
      <c r="G941" s="91"/>
      <c r="T941" s="91"/>
      <c r="X941" s="80"/>
    </row>
    <row r="942" spans="6:24" hidden="1">
      <c r="F942" s="91"/>
      <c r="G942" s="91"/>
      <c r="T942" s="91"/>
      <c r="X942" s="80"/>
    </row>
    <row r="943" spans="6:24" hidden="1">
      <c r="F943" s="91"/>
      <c r="G943" s="91"/>
      <c r="T943" s="91"/>
      <c r="X943" s="80"/>
    </row>
    <row r="944" spans="6:24" hidden="1">
      <c r="F944" s="91"/>
      <c r="G944" s="91"/>
      <c r="T944" s="91"/>
      <c r="X944" s="80"/>
    </row>
    <row r="945" spans="6:24" hidden="1">
      <c r="F945" s="91"/>
      <c r="G945" s="91"/>
      <c r="T945" s="91"/>
      <c r="X945" s="80"/>
    </row>
    <row r="946" spans="6:24" hidden="1">
      <c r="F946" s="91"/>
      <c r="G946" s="91"/>
      <c r="T946" s="91"/>
      <c r="X946" s="80"/>
    </row>
    <row r="947" spans="6:24" hidden="1">
      <c r="F947" s="91"/>
      <c r="G947" s="91"/>
      <c r="T947" s="91"/>
      <c r="X947" s="80"/>
    </row>
    <row r="948" spans="6:24" hidden="1">
      <c r="F948" s="91"/>
      <c r="G948" s="91"/>
      <c r="T948" s="91"/>
      <c r="X948" s="80"/>
    </row>
    <row r="949" spans="6:24" hidden="1">
      <c r="F949" s="91"/>
      <c r="G949" s="91"/>
      <c r="M949" s="66"/>
      <c r="T949" s="91"/>
      <c r="X949" s="80"/>
    </row>
    <row r="950" spans="6:24" hidden="1">
      <c r="F950" s="91"/>
      <c r="G950" s="91"/>
      <c r="M950" s="67"/>
      <c r="T950" s="91"/>
      <c r="X950" s="80"/>
    </row>
    <row r="951" spans="6:24" hidden="1">
      <c r="F951" s="91"/>
      <c r="G951" s="91"/>
      <c r="M951" s="65"/>
      <c r="T951" s="91"/>
      <c r="X951" s="80"/>
    </row>
    <row r="952" spans="6:24" hidden="1">
      <c r="F952" s="91"/>
      <c r="G952" s="91"/>
      <c r="M952" s="64"/>
      <c r="T952" s="91"/>
      <c r="X952" s="80"/>
    </row>
    <row r="953" spans="6:24" hidden="1">
      <c r="F953" s="91"/>
      <c r="G953" s="91"/>
      <c r="M953" s="66"/>
      <c r="T953" s="91"/>
      <c r="X953" s="80"/>
    </row>
    <row r="954" spans="6:24" hidden="1">
      <c r="F954" s="91"/>
      <c r="G954" s="91"/>
      <c r="M954" s="67"/>
      <c r="T954" s="91"/>
      <c r="X954" s="80"/>
    </row>
    <row r="955" spans="6:24" hidden="1">
      <c r="F955" s="91"/>
      <c r="G955" s="91"/>
      <c r="M955" s="68"/>
      <c r="T955" s="91"/>
      <c r="X955" s="80"/>
    </row>
    <row r="956" spans="6:24" hidden="1">
      <c r="F956" s="91"/>
      <c r="G956" s="91"/>
      <c r="M956" s="69"/>
      <c r="T956" s="91"/>
      <c r="X956" s="80"/>
    </row>
    <row r="957" spans="6:24" hidden="1">
      <c r="F957" s="91"/>
      <c r="G957" s="91"/>
      <c r="M957" s="65"/>
      <c r="T957" s="91"/>
      <c r="X957" s="80"/>
    </row>
    <row r="958" spans="6:24" hidden="1">
      <c r="F958" s="91"/>
      <c r="G958" s="91"/>
      <c r="M958" s="65"/>
      <c r="T958" s="91"/>
      <c r="X958" s="80"/>
    </row>
    <row r="959" spans="6:24" hidden="1">
      <c r="F959" s="91"/>
      <c r="G959" s="91"/>
      <c r="M959" s="64"/>
      <c r="T959" s="91"/>
      <c r="X959" s="80"/>
    </row>
    <row r="960" spans="6:24" hidden="1">
      <c r="F960" s="91"/>
      <c r="G960" s="91"/>
      <c r="M960" s="91"/>
      <c r="T960" s="91"/>
      <c r="X960" s="80"/>
    </row>
    <row r="961" spans="6:24" hidden="1">
      <c r="F961" s="91"/>
      <c r="G961" s="91"/>
      <c r="M961" s="91"/>
      <c r="T961" s="91"/>
      <c r="X961" s="80"/>
    </row>
    <row r="962" spans="6:24" hidden="1">
      <c r="F962" s="91"/>
      <c r="G962" s="91"/>
      <c r="M962" s="91"/>
      <c r="T962" s="91"/>
      <c r="X962" s="80"/>
    </row>
    <row r="963" spans="6:24" hidden="1">
      <c r="F963" s="91"/>
      <c r="G963" s="91"/>
      <c r="M963" s="91"/>
      <c r="T963" s="91"/>
      <c r="X963" s="80"/>
    </row>
    <row r="964" spans="6:24" hidden="1">
      <c r="F964" s="91"/>
      <c r="G964" s="91"/>
      <c r="M964" s="91"/>
      <c r="T964" s="91"/>
      <c r="X964" s="80"/>
    </row>
    <row r="965" spans="6:24" hidden="1">
      <c r="F965" s="91"/>
      <c r="G965" s="91"/>
      <c r="M965" s="91"/>
      <c r="T965" s="91"/>
      <c r="X965" s="80"/>
    </row>
    <row r="966" spans="6:24" hidden="1">
      <c r="F966" s="91"/>
      <c r="G966" s="91"/>
      <c r="M966" s="91"/>
      <c r="T966" s="91"/>
      <c r="X966" s="80"/>
    </row>
    <row r="967" spans="6:24" hidden="1">
      <c r="F967" s="91"/>
      <c r="G967" s="91"/>
      <c r="M967" s="91"/>
      <c r="T967" s="91"/>
      <c r="X967" s="80"/>
    </row>
    <row r="968" spans="6:24" hidden="1">
      <c r="F968" s="91"/>
      <c r="G968" s="91"/>
      <c r="M968" s="91"/>
      <c r="T968" s="91"/>
      <c r="X968" s="80"/>
    </row>
    <row r="969" spans="6:24" hidden="1">
      <c r="F969" s="91"/>
      <c r="G969" s="91"/>
      <c r="M969" s="91"/>
      <c r="T969" s="91"/>
      <c r="X969" s="80"/>
    </row>
    <row r="970" spans="6:24" hidden="1">
      <c r="F970" s="91"/>
      <c r="G970" s="91"/>
      <c r="M970" s="91"/>
      <c r="T970" s="91"/>
      <c r="X970" s="80"/>
    </row>
    <row r="971" spans="6:24" hidden="1">
      <c r="F971" s="91"/>
      <c r="G971" s="91"/>
      <c r="M971" s="91"/>
      <c r="T971" s="91"/>
      <c r="X971" s="80"/>
    </row>
    <row r="972" spans="6:24" hidden="1">
      <c r="F972" s="91"/>
      <c r="G972" s="91"/>
      <c r="M972" s="91"/>
      <c r="T972" s="91"/>
      <c r="X972" s="80"/>
    </row>
    <row r="973" spans="6:24" hidden="1">
      <c r="F973" s="91"/>
      <c r="G973" s="91"/>
      <c r="M973" s="91"/>
      <c r="T973" s="91"/>
      <c r="X973" s="80"/>
    </row>
    <row r="974" spans="6:24" hidden="1">
      <c r="F974" s="91"/>
      <c r="G974" s="91"/>
      <c r="M974" s="91"/>
      <c r="T974" s="91"/>
      <c r="X974" s="80"/>
    </row>
    <row r="975" spans="6:24" hidden="1">
      <c r="F975" s="91"/>
      <c r="G975" s="91"/>
      <c r="M975" s="91"/>
      <c r="T975" s="91"/>
      <c r="X975" s="80"/>
    </row>
    <row r="976" spans="6:24" hidden="1">
      <c r="F976" s="91"/>
      <c r="G976" s="91"/>
      <c r="M976" s="91"/>
      <c r="T976" s="91"/>
      <c r="X976" s="80"/>
    </row>
    <row r="977" spans="6:24" hidden="1">
      <c r="F977" s="91"/>
      <c r="G977" s="91"/>
      <c r="T977" s="91"/>
      <c r="X977" s="80"/>
    </row>
    <row r="978" spans="6:24" hidden="1">
      <c r="F978" s="91"/>
      <c r="G978" s="91"/>
      <c r="M978" s="91"/>
      <c r="T978" s="91"/>
      <c r="X978" s="80"/>
    </row>
    <row r="979" spans="6:24" hidden="1">
      <c r="F979" s="91"/>
      <c r="G979" s="91"/>
      <c r="T979" s="91"/>
      <c r="X979" s="80"/>
    </row>
    <row r="980" spans="6:24" hidden="1">
      <c r="F980" s="91"/>
      <c r="G980" s="91"/>
      <c r="M980" s="91"/>
      <c r="T980" s="91"/>
      <c r="X980" s="80"/>
    </row>
    <row r="981" spans="6:24" hidden="1">
      <c r="F981" s="91"/>
      <c r="G981" s="91"/>
      <c r="M981" s="91"/>
      <c r="T981" s="91"/>
      <c r="X981" s="80"/>
    </row>
    <row r="982" spans="6:24" hidden="1">
      <c r="F982" s="91"/>
      <c r="G982" s="91"/>
      <c r="M982" s="91"/>
      <c r="T982" s="91"/>
      <c r="X982" s="80"/>
    </row>
    <row r="983" spans="6:24" hidden="1">
      <c r="F983" s="91"/>
      <c r="G983" s="91"/>
      <c r="M983" s="91"/>
      <c r="T983" s="91"/>
      <c r="X983" s="80"/>
    </row>
    <row r="984" spans="6:24" hidden="1">
      <c r="F984" s="91"/>
      <c r="G984" s="91"/>
      <c r="M984" s="91"/>
      <c r="T984" s="91"/>
      <c r="X984" s="80"/>
    </row>
    <row r="985" spans="6:24" hidden="1">
      <c r="F985" s="91"/>
      <c r="G985" s="91"/>
      <c r="M985" s="91"/>
      <c r="T985" s="91"/>
      <c r="X985" s="80"/>
    </row>
    <row r="986" spans="6:24" hidden="1">
      <c r="F986" s="91"/>
      <c r="G986" s="91"/>
      <c r="M986" s="91"/>
      <c r="T986" s="91"/>
      <c r="X986" s="80"/>
    </row>
    <row r="987" spans="6:24" hidden="1">
      <c r="F987" s="91"/>
      <c r="G987" s="91"/>
      <c r="M987" s="91"/>
      <c r="T987" s="91"/>
      <c r="X987" s="80"/>
    </row>
    <row r="988" spans="6:24" hidden="1">
      <c r="F988" s="91"/>
      <c r="G988" s="91"/>
      <c r="M988" s="91"/>
      <c r="T988" s="91"/>
      <c r="X988" s="80"/>
    </row>
    <row r="989" spans="6:24" hidden="1">
      <c r="F989" s="91"/>
      <c r="G989" s="91"/>
      <c r="M989" s="91"/>
      <c r="T989" s="91"/>
      <c r="X989" s="80"/>
    </row>
    <row r="990" spans="6:24" hidden="1">
      <c r="F990" s="91"/>
      <c r="G990" s="91"/>
      <c r="M990" s="91"/>
      <c r="T990" s="91"/>
      <c r="X990" s="80"/>
    </row>
    <row r="991" spans="6:24" hidden="1">
      <c r="F991" s="91"/>
      <c r="G991" s="91"/>
      <c r="M991" s="91"/>
      <c r="T991" s="91"/>
      <c r="X991" s="80"/>
    </row>
    <row r="992" spans="6:24" hidden="1">
      <c r="F992" s="91"/>
      <c r="G992" s="91"/>
      <c r="M992" s="91"/>
      <c r="T992" s="91"/>
      <c r="X992" s="80"/>
    </row>
    <row r="993" spans="6:24" hidden="1">
      <c r="F993" s="91"/>
      <c r="G993" s="91"/>
      <c r="T993" s="91"/>
      <c r="X993" s="80"/>
    </row>
    <row r="994" spans="6:24" hidden="1">
      <c r="F994" s="91"/>
      <c r="G994" s="91"/>
      <c r="M994" s="91"/>
      <c r="T994" s="91"/>
      <c r="X994" s="80"/>
    </row>
    <row r="995" spans="6:24" hidden="1">
      <c r="F995" s="91"/>
      <c r="G995" s="91"/>
      <c r="T995" s="91"/>
      <c r="X995" s="80"/>
    </row>
    <row r="996" spans="6:24" hidden="1">
      <c r="F996" s="91"/>
      <c r="G996" s="91"/>
      <c r="M996" s="91"/>
      <c r="T996" s="91"/>
      <c r="X996" s="80"/>
    </row>
    <row r="997" spans="6:24" hidden="1">
      <c r="F997" s="91"/>
      <c r="G997" s="91"/>
      <c r="M997" s="91"/>
      <c r="T997" s="91"/>
      <c r="X997" s="80"/>
    </row>
    <row r="998" spans="6:24" hidden="1">
      <c r="F998" s="91"/>
      <c r="G998" s="91"/>
      <c r="M998" s="91"/>
      <c r="T998" s="91"/>
      <c r="X998" s="80"/>
    </row>
    <row r="999" spans="6:24" hidden="1">
      <c r="F999" s="91"/>
      <c r="G999" s="91"/>
      <c r="M999" s="91"/>
      <c r="T999" s="91"/>
      <c r="X999" s="80"/>
    </row>
    <row r="1000" spans="6:24" hidden="1">
      <c r="F1000" s="91"/>
      <c r="G1000" s="91"/>
      <c r="M1000" s="91"/>
      <c r="T1000" s="91"/>
      <c r="X1000" s="80"/>
    </row>
    <row r="1001" spans="6:24" hidden="1">
      <c r="F1001" s="91"/>
      <c r="G1001" s="91"/>
      <c r="M1001" s="91"/>
      <c r="T1001" s="91"/>
      <c r="X1001" s="80"/>
    </row>
    <row r="1002" spans="6:24" hidden="1">
      <c r="F1002" s="91"/>
      <c r="G1002" s="91"/>
      <c r="M1002" s="91"/>
      <c r="T1002" s="91"/>
      <c r="X1002" s="80"/>
    </row>
    <row r="1003" spans="6:24" hidden="1">
      <c r="F1003" s="91"/>
      <c r="G1003" s="91"/>
      <c r="M1003" s="91"/>
      <c r="T1003" s="91"/>
      <c r="X1003" s="80"/>
    </row>
    <row r="1004" spans="6:24" hidden="1">
      <c r="F1004" s="91"/>
      <c r="G1004" s="91"/>
      <c r="T1004" s="91"/>
      <c r="X1004" s="80"/>
    </row>
    <row r="1005" spans="6:24" hidden="1">
      <c r="F1005" s="91"/>
      <c r="G1005" s="91"/>
      <c r="M1005" s="91"/>
      <c r="T1005" s="91"/>
      <c r="X1005" s="80"/>
    </row>
    <row r="1006" spans="6:24" hidden="1">
      <c r="F1006" s="91"/>
      <c r="G1006" s="91"/>
      <c r="M1006" s="91"/>
      <c r="T1006" s="91"/>
      <c r="X1006" s="80"/>
    </row>
    <row r="1007" spans="6:24" hidden="1">
      <c r="F1007" s="91"/>
      <c r="G1007" s="91"/>
      <c r="M1007" s="91"/>
      <c r="T1007" s="91"/>
      <c r="X1007" s="80"/>
    </row>
    <row r="1008" spans="6:24" hidden="1">
      <c r="F1008" s="91"/>
      <c r="G1008" s="91"/>
      <c r="M1008" s="91"/>
      <c r="T1008" s="91"/>
      <c r="X1008" s="80"/>
    </row>
    <row r="1009" spans="6:24" hidden="1">
      <c r="F1009" s="91"/>
      <c r="G1009" s="91"/>
      <c r="M1009" s="91"/>
      <c r="T1009" s="91"/>
      <c r="X1009" s="80"/>
    </row>
    <row r="1010" spans="6:24" hidden="1">
      <c r="F1010" s="91"/>
      <c r="G1010" s="91"/>
      <c r="M1010" s="91"/>
      <c r="T1010" s="91"/>
      <c r="X1010" s="80"/>
    </row>
    <row r="1011" spans="6:24" hidden="1">
      <c r="F1011" s="91"/>
      <c r="G1011" s="91"/>
      <c r="M1011" s="91"/>
      <c r="T1011" s="91"/>
      <c r="X1011" s="80"/>
    </row>
    <row r="1012" spans="6:24" hidden="1">
      <c r="F1012" s="91"/>
      <c r="G1012" s="91"/>
      <c r="M1012" s="91"/>
      <c r="T1012" s="91"/>
      <c r="X1012" s="80"/>
    </row>
    <row r="1013" spans="6:24" hidden="1">
      <c r="F1013" s="91"/>
      <c r="G1013" s="91"/>
      <c r="M1013" s="91"/>
      <c r="T1013" s="91"/>
      <c r="X1013" s="80"/>
    </row>
    <row r="1014" spans="6:24" hidden="1">
      <c r="F1014" s="91"/>
      <c r="G1014" s="91"/>
      <c r="M1014" s="91"/>
      <c r="T1014" s="91"/>
      <c r="X1014" s="80"/>
    </row>
    <row r="1015" spans="6:24" hidden="1">
      <c r="F1015" s="91"/>
      <c r="G1015" s="91"/>
      <c r="M1015" s="91"/>
      <c r="T1015" s="91"/>
      <c r="X1015" s="80"/>
    </row>
    <row r="1016" spans="6:24" hidden="1">
      <c r="F1016" s="91"/>
      <c r="G1016" s="91"/>
      <c r="M1016" s="91"/>
      <c r="T1016" s="91"/>
      <c r="X1016" s="80"/>
    </row>
    <row r="1017" spans="6:24" hidden="1">
      <c r="F1017" s="91"/>
      <c r="G1017" s="91"/>
      <c r="M1017" s="91"/>
      <c r="T1017" s="91"/>
      <c r="X1017" s="80"/>
    </row>
    <row r="1018" spans="6:24" hidden="1">
      <c r="F1018" s="91"/>
      <c r="G1018" s="91"/>
      <c r="M1018" s="91"/>
      <c r="T1018" s="91"/>
      <c r="X1018" s="80"/>
    </row>
    <row r="1019" spans="6:24" hidden="1">
      <c r="F1019" s="91"/>
      <c r="G1019" s="91"/>
      <c r="M1019" s="91"/>
      <c r="T1019" s="91"/>
      <c r="X1019" s="80"/>
    </row>
    <row r="1020" spans="6:24" hidden="1">
      <c r="F1020" s="91"/>
      <c r="G1020" s="91"/>
      <c r="M1020" s="91"/>
      <c r="T1020" s="91"/>
      <c r="X1020" s="80"/>
    </row>
    <row r="1021" spans="6:24" hidden="1">
      <c r="F1021" s="91"/>
      <c r="G1021" s="91"/>
      <c r="M1021" s="91"/>
      <c r="T1021" s="91"/>
      <c r="X1021" s="80"/>
    </row>
    <row r="1022" spans="6:24" hidden="1">
      <c r="F1022" s="91"/>
      <c r="G1022" s="91"/>
      <c r="M1022" s="91"/>
      <c r="T1022" s="91"/>
      <c r="X1022" s="80"/>
    </row>
    <row r="1023" spans="6:24" hidden="1">
      <c r="F1023" s="91"/>
      <c r="G1023" s="91"/>
      <c r="M1023" s="91"/>
      <c r="T1023" s="91"/>
      <c r="X1023" s="80"/>
    </row>
    <row r="1024" spans="6:24" hidden="1">
      <c r="F1024" s="91"/>
      <c r="G1024" s="91"/>
      <c r="M1024" s="91"/>
      <c r="T1024" s="91"/>
      <c r="X1024" s="80"/>
    </row>
    <row r="1025" spans="6:24" hidden="1">
      <c r="F1025" s="91"/>
      <c r="G1025" s="91"/>
      <c r="M1025" s="91"/>
      <c r="T1025" s="91"/>
      <c r="X1025" s="80"/>
    </row>
    <row r="1026" spans="6:24" hidden="1">
      <c r="F1026" s="91"/>
      <c r="G1026" s="91"/>
      <c r="M1026" s="91"/>
      <c r="T1026" s="91"/>
      <c r="X1026" s="80"/>
    </row>
    <row r="1027" spans="6:24" hidden="1">
      <c r="F1027" s="91"/>
      <c r="G1027" s="91"/>
      <c r="M1027" s="91"/>
      <c r="T1027" s="91"/>
      <c r="X1027" s="80"/>
    </row>
    <row r="1028" spans="6:24" hidden="1">
      <c r="F1028" s="91"/>
      <c r="G1028" s="91"/>
      <c r="T1028" s="91"/>
      <c r="X1028" s="80"/>
    </row>
    <row r="1029" spans="6:24" hidden="1">
      <c r="F1029" s="91"/>
      <c r="G1029" s="91"/>
      <c r="T1029" s="91"/>
      <c r="X1029" s="80"/>
    </row>
    <row r="1030" spans="6:24" hidden="1">
      <c r="F1030" s="91"/>
      <c r="G1030" s="91"/>
      <c r="T1030" s="91"/>
      <c r="X1030" s="80"/>
    </row>
    <row r="1031" spans="6:24" hidden="1">
      <c r="F1031" s="91"/>
      <c r="G1031" s="91"/>
      <c r="T1031" s="91"/>
      <c r="X1031" s="80"/>
    </row>
    <row r="1032" spans="6:24" hidden="1">
      <c r="F1032" s="91"/>
      <c r="G1032" s="91"/>
      <c r="T1032" s="91"/>
      <c r="X1032" s="80"/>
    </row>
    <row r="1033" spans="6:24" hidden="1">
      <c r="F1033" s="91"/>
      <c r="G1033" s="91"/>
      <c r="T1033" s="91"/>
      <c r="X1033" s="80"/>
    </row>
    <row r="1034" spans="6:24" hidden="1">
      <c r="F1034" s="91"/>
      <c r="G1034" s="91"/>
      <c r="T1034" s="91"/>
      <c r="X1034" s="80"/>
    </row>
    <row r="1035" spans="6:24" hidden="1">
      <c r="F1035" s="91"/>
      <c r="G1035" s="91"/>
      <c r="T1035" s="91"/>
      <c r="X1035" s="80"/>
    </row>
    <row r="1036" spans="6:24" hidden="1">
      <c r="F1036" s="91"/>
      <c r="G1036" s="91"/>
      <c r="T1036" s="91"/>
      <c r="X1036" s="80"/>
    </row>
    <row r="1037" spans="6:24" hidden="1">
      <c r="F1037" s="91"/>
      <c r="G1037" s="91"/>
      <c r="T1037" s="91"/>
      <c r="X1037" s="80"/>
    </row>
    <row r="1038" spans="6:24" hidden="1">
      <c r="F1038" s="91"/>
      <c r="G1038" s="91"/>
      <c r="T1038" s="91"/>
      <c r="X1038" s="80"/>
    </row>
    <row r="1039" spans="6:24" hidden="1">
      <c r="F1039" s="91"/>
      <c r="G1039" s="91"/>
      <c r="T1039" s="91"/>
      <c r="X1039" s="80"/>
    </row>
    <row r="1040" spans="6:24" hidden="1">
      <c r="F1040" s="91"/>
      <c r="G1040" s="91"/>
      <c r="T1040" s="91"/>
      <c r="X1040" s="80"/>
    </row>
    <row r="1041" spans="6:24" hidden="1">
      <c r="F1041" s="91"/>
      <c r="G1041" s="91"/>
      <c r="T1041" s="91"/>
      <c r="X1041" s="80"/>
    </row>
    <row r="1042" spans="6:24" hidden="1">
      <c r="F1042" s="91"/>
      <c r="G1042" s="91"/>
      <c r="T1042" s="91"/>
      <c r="X1042" s="80"/>
    </row>
    <row r="1043" spans="6:24" hidden="1">
      <c r="F1043" s="91"/>
      <c r="G1043" s="91"/>
      <c r="T1043" s="91"/>
      <c r="X1043" s="80"/>
    </row>
    <row r="1044" spans="6:24" hidden="1">
      <c r="F1044" s="91"/>
      <c r="G1044" s="91"/>
      <c r="T1044" s="91"/>
      <c r="X1044" s="80"/>
    </row>
    <row r="1045" spans="6:24" hidden="1">
      <c r="F1045" s="91"/>
      <c r="G1045" s="91"/>
      <c r="T1045" s="91"/>
      <c r="X1045" s="80"/>
    </row>
    <row r="1046" spans="6:24" hidden="1">
      <c r="F1046" s="91"/>
      <c r="G1046" s="91"/>
      <c r="T1046" s="91"/>
      <c r="X1046" s="80"/>
    </row>
    <row r="1047" spans="6:24" hidden="1">
      <c r="F1047" s="91"/>
      <c r="G1047" s="91"/>
      <c r="T1047" s="91"/>
      <c r="X1047" s="80"/>
    </row>
    <row r="1048" spans="6:24" hidden="1">
      <c r="F1048" s="91"/>
      <c r="G1048" s="91"/>
      <c r="M1048" s="66"/>
      <c r="T1048" s="91"/>
      <c r="X1048" s="80"/>
    </row>
    <row r="1049" spans="6:24" hidden="1">
      <c r="F1049" s="91"/>
      <c r="G1049" s="91"/>
      <c r="M1049" s="67"/>
      <c r="T1049" s="91"/>
      <c r="X1049" s="80"/>
    </row>
    <row r="1050" spans="6:24" hidden="1">
      <c r="F1050" s="91"/>
      <c r="G1050" s="91"/>
      <c r="M1050" s="65"/>
      <c r="T1050" s="91"/>
      <c r="X1050" s="80"/>
    </row>
    <row r="1051" spans="6:24" hidden="1">
      <c r="F1051" s="91"/>
      <c r="G1051" s="91"/>
      <c r="M1051" s="64"/>
      <c r="T1051" s="91"/>
      <c r="X1051" s="80"/>
    </row>
    <row r="1052" spans="6:24" hidden="1">
      <c r="F1052" s="91"/>
      <c r="G1052" s="91"/>
      <c r="M1052" s="66"/>
      <c r="T1052" s="91"/>
      <c r="X1052" s="80"/>
    </row>
    <row r="1053" spans="6:24" hidden="1">
      <c r="F1053" s="91"/>
      <c r="G1053" s="91"/>
      <c r="M1053" s="67"/>
      <c r="T1053" s="91"/>
      <c r="X1053" s="80"/>
    </row>
    <row r="1054" spans="6:24" hidden="1">
      <c r="F1054" s="91"/>
      <c r="G1054" s="91"/>
      <c r="M1054" s="68"/>
      <c r="T1054" s="91"/>
      <c r="X1054" s="80"/>
    </row>
    <row r="1055" spans="6:24" hidden="1">
      <c r="F1055" s="91"/>
      <c r="G1055" s="91"/>
      <c r="M1055" s="69"/>
      <c r="T1055" s="91"/>
      <c r="X1055" s="80"/>
    </row>
    <row r="1056" spans="6:24" hidden="1">
      <c r="F1056" s="91"/>
      <c r="G1056" s="91"/>
      <c r="M1056" s="65"/>
      <c r="T1056" s="91"/>
      <c r="X1056" s="80"/>
    </row>
    <row r="1057" spans="6:24" hidden="1">
      <c r="F1057" s="91"/>
      <c r="G1057" s="91"/>
      <c r="M1057" s="65"/>
      <c r="T1057" s="91"/>
      <c r="X1057" s="80"/>
    </row>
    <row r="1058" spans="6:24" hidden="1">
      <c r="F1058" s="91"/>
      <c r="G1058" s="91"/>
      <c r="M1058" s="64"/>
      <c r="T1058" s="91"/>
      <c r="X1058" s="80"/>
    </row>
    <row r="1059" spans="6:24" hidden="1">
      <c r="F1059" s="91"/>
      <c r="G1059" s="91"/>
      <c r="M1059" s="91"/>
      <c r="T1059" s="91"/>
      <c r="X1059" s="80"/>
    </row>
    <row r="1060" spans="6:24" hidden="1">
      <c r="F1060" s="91"/>
      <c r="G1060" s="91"/>
      <c r="M1060" s="91"/>
      <c r="T1060" s="91"/>
      <c r="X1060" s="80"/>
    </row>
    <row r="1061" spans="6:24" hidden="1">
      <c r="F1061" s="91"/>
      <c r="G1061" s="91"/>
      <c r="M1061" s="91"/>
      <c r="T1061" s="91"/>
      <c r="X1061" s="80"/>
    </row>
    <row r="1062" spans="6:24" hidden="1">
      <c r="F1062" s="91"/>
      <c r="G1062" s="91"/>
      <c r="M1062" s="91"/>
      <c r="T1062" s="91"/>
      <c r="X1062" s="80"/>
    </row>
    <row r="1063" spans="6:24" hidden="1">
      <c r="F1063" s="91"/>
      <c r="G1063" s="91"/>
      <c r="M1063" s="91"/>
      <c r="T1063" s="91"/>
      <c r="X1063" s="80"/>
    </row>
    <row r="1064" spans="6:24" hidden="1">
      <c r="F1064" s="91"/>
      <c r="G1064" s="91"/>
      <c r="M1064" s="91"/>
      <c r="T1064" s="91"/>
      <c r="X1064" s="80"/>
    </row>
    <row r="1065" spans="6:24" hidden="1">
      <c r="F1065" s="91"/>
      <c r="G1065" s="91"/>
      <c r="M1065" s="91"/>
      <c r="T1065" s="91"/>
      <c r="X1065" s="80"/>
    </row>
    <row r="1066" spans="6:24" hidden="1">
      <c r="F1066" s="91"/>
      <c r="G1066" s="91"/>
      <c r="M1066" s="91"/>
      <c r="T1066" s="91"/>
      <c r="X1066" s="80"/>
    </row>
    <row r="1067" spans="6:24" hidden="1">
      <c r="F1067" s="91"/>
      <c r="G1067" s="91"/>
      <c r="M1067" s="91"/>
      <c r="T1067" s="91"/>
      <c r="X1067" s="80"/>
    </row>
    <row r="1068" spans="6:24" hidden="1">
      <c r="F1068" s="91"/>
      <c r="G1068" s="91"/>
      <c r="M1068" s="91"/>
      <c r="T1068" s="91"/>
      <c r="X1068" s="80"/>
    </row>
    <row r="1069" spans="6:24" hidden="1">
      <c r="F1069" s="91"/>
      <c r="G1069" s="91"/>
      <c r="M1069" s="91"/>
      <c r="T1069" s="91"/>
      <c r="X1069" s="80"/>
    </row>
    <row r="1070" spans="6:24" hidden="1">
      <c r="F1070" s="91"/>
      <c r="G1070" s="91"/>
      <c r="M1070" s="91"/>
      <c r="T1070" s="91"/>
      <c r="X1070" s="80"/>
    </row>
    <row r="1071" spans="6:24" hidden="1">
      <c r="F1071" s="91"/>
      <c r="G1071" s="91"/>
      <c r="M1071" s="91"/>
      <c r="T1071" s="91"/>
      <c r="X1071" s="80"/>
    </row>
    <row r="1072" spans="6:24" hidden="1">
      <c r="F1072" s="91"/>
      <c r="G1072" s="91"/>
      <c r="M1072" s="91"/>
      <c r="T1072" s="91"/>
      <c r="X1072" s="80"/>
    </row>
    <row r="1073" spans="6:24" hidden="1">
      <c r="F1073" s="91"/>
      <c r="G1073" s="91"/>
      <c r="M1073" s="91"/>
      <c r="T1073" s="91"/>
      <c r="X1073" s="80"/>
    </row>
    <row r="1074" spans="6:24" hidden="1">
      <c r="F1074" s="91"/>
      <c r="G1074" s="91"/>
      <c r="M1074" s="91"/>
      <c r="T1074" s="91"/>
      <c r="X1074" s="80"/>
    </row>
    <row r="1075" spans="6:24" hidden="1">
      <c r="F1075" s="91"/>
      <c r="G1075" s="91"/>
      <c r="M1075" s="91"/>
      <c r="T1075" s="91"/>
      <c r="X1075" s="80"/>
    </row>
    <row r="1076" spans="6:24" hidden="1">
      <c r="F1076" s="91"/>
      <c r="G1076" s="91"/>
      <c r="T1076" s="91"/>
      <c r="X1076" s="80"/>
    </row>
    <row r="1077" spans="6:24" hidden="1">
      <c r="F1077" s="91"/>
      <c r="G1077" s="91"/>
      <c r="M1077" s="91"/>
      <c r="T1077" s="91"/>
      <c r="X1077" s="80"/>
    </row>
    <row r="1078" spans="6:24" hidden="1">
      <c r="F1078" s="91"/>
      <c r="G1078" s="91"/>
      <c r="T1078" s="91"/>
      <c r="X1078" s="80"/>
    </row>
    <row r="1079" spans="6:24" hidden="1">
      <c r="F1079" s="91"/>
      <c r="G1079" s="91"/>
      <c r="M1079" s="91"/>
      <c r="T1079" s="91"/>
      <c r="X1079" s="80"/>
    </row>
    <row r="1080" spans="6:24" hidden="1">
      <c r="F1080" s="91"/>
      <c r="G1080" s="91"/>
      <c r="M1080" s="91"/>
      <c r="T1080" s="91"/>
      <c r="X1080" s="80"/>
    </row>
    <row r="1081" spans="6:24" hidden="1">
      <c r="F1081" s="91"/>
      <c r="G1081" s="91"/>
      <c r="M1081" s="91"/>
      <c r="T1081" s="91"/>
      <c r="X1081" s="80"/>
    </row>
    <row r="1082" spans="6:24" hidden="1">
      <c r="F1082" s="91"/>
      <c r="G1082" s="91"/>
      <c r="M1082" s="91"/>
      <c r="T1082" s="91"/>
      <c r="X1082" s="80"/>
    </row>
    <row r="1083" spans="6:24" hidden="1">
      <c r="F1083" s="91"/>
      <c r="G1083" s="91"/>
      <c r="M1083" s="91"/>
      <c r="T1083" s="91"/>
      <c r="X1083" s="80"/>
    </row>
    <row r="1084" spans="6:24" hidden="1">
      <c r="F1084" s="91"/>
      <c r="G1084" s="91"/>
      <c r="M1084" s="91"/>
      <c r="T1084" s="91"/>
      <c r="X1084" s="80"/>
    </row>
    <row r="1085" spans="6:24" hidden="1">
      <c r="F1085" s="91"/>
      <c r="G1085" s="91"/>
      <c r="M1085" s="91"/>
      <c r="T1085" s="91"/>
      <c r="X1085" s="80"/>
    </row>
    <row r="1086" spans="6:24" hidden="1">
      <c r="F1086" s="91"/>
      <c r="G1086" s="91"/>
      <c r="M1086" s="91"/>
      <c r="T1086" s="91"/>
      <c r="X1086" s="80"/>
    </row>
    <row r="1087" spans="6:24" hidden="1">
      <c r="F1087" s="91"/>
      <c r="G1087" s="91"/>
      <c r="M1087" s="91"/>
      <c r="T1087" s="91"/>
      <c r="X1087" s="80"/>
    </row>
    <row r="1088" spans="6:24" hidden="1">
      <c r="F1088" s="91"/>
      <c r="G1088" s="91"/>
      <c r="M1088" s="91"/>
      <c r="T1088" s="91"/>
      <c r="X1088" s="80"/>
    </row>
    <row r="1089" spans="6:24" hidden="1">
      <c r="F1089" s="91"/>
      <c r="G1089" s="91"/>
      <c r="M1089" s="91"/>
      <c r="T1089" s="91"/>
      <c r="X1089" s="80"/>
    </row>
    <row r="1090" spans="6:24" hidden="1">
      <c r="F1090" s="91"/>
      <c r="G1090" s="91"/>
      <c r="M1090" s="91"/>
      <c r="T1090" s="91"/>
      <c r="X1090" s="80"/>
    </row>
    <row r="1091" spans="6:24" hidden="1">
      <c r="F1091" s="91"/>
      <c r="G1091" s="91"/>
      <c r="M1091" s="91"/>
      <c r="T1091" s="91"/>
      <c r="X1091" s="80"/>
    </row>
    <row r="1092" spans="6:24" hidden="1">
      <c r="F1092" s="91"/>
      <c r="G1092" s="91"/>
      <c r="T1092" s="91"/>
      <c r="X1092" s="80"/>
    </row>
    <row r="1093" spans="6:24" hidden="1">
      <c r="F1093" s="91"/>
      <c r="G1093" s="91"/>
      <c r="M1093" s="91"/>
      <c r="T1093" s="91"/>
      <c r="X1093" s="80"/>
    </row>
    <row r="1094" spans="6:24" hidden="1">
      <c r="F1094" s="91"/>
      <c r="G1094" s="91"/>
      <c r="T1094" s="91"/>
      <c r="X1094" s="80"/>
    </row>
    <row r="1095" spans="6:24" hidden="1">
      <c r="F1095" s="91"/>
      <c r="G1095" s="91"/>
      <c r="M1095" s="91"/>
      <c r="T1095" s="91"/>
      <c r="X1095" s="80"/>
    </row>
    <row r="1096" spans="6:24" hidden="1">
      <c r="F1096" s="91"/>
      <c r="G1096" s="91"/>
      <c r="M1096" s="91"/>
      <c r="T1096" s="91"/>
      <c r="X1096" s="80"/>
    </row>
    <row r="1097" spans="6:24" hidden="1">
      <c r="F1097" s="91"/>
      <c r="G1097" s="91"/>
      <c r="M1097" s="91"/>
      <c r="T1097" s="91"/>
      <c r="X1097" s="80"/>
    </row>
    <row r="1098" spans="6:24" hidden="1">
      <c r="F1098" s="91"/>
      <c r="G1098" s="91"/>
      <c r="M1098" s="91"/>
      <c r="T1098" s="91"/>
      <c r="X1098" s="80"/>
    </row>
    <row r="1099" spans="6:24" hidden="1">
      <c r="F1099" s="91"/>
      <c r="G1099" s="91"/>
      <c r="M1099" s="91"/>
      <c r="T1099" s="91"/>
      <c r="X1099" s="80"/>
    </row>
    <row r="1100" spans="6:24" hidden="1">
      <c r="F1100" s="91"/>
      <c r="G1100" s="91"/>
      <c r="M1100" s="91"/>
      <c r="T1100" s="91"/>
      <c r="X1100" s="80"/>
    </row>
    <row r="1101" spans="6:24" hidden="1">
      <c r="F1101" s="91"/>
      <c r="G1101" s="91"/>
      <c r="M1101" s="91"/>
      <c r="T1101" s="91"/>
      <c r="X1101" s="80"/>
    </row>
    <row r="1102" spans="6:24" hidden="1">
      <c r="F1102" s="91"/>
      <c r="G1102" s="91"/>
      <c r="M1102" s="91"/>
      <c r="T1102" s="91"/>
      <c r="X1102" s="80"/>
    </row>
    <row r="1103" spans="6:24" hidden="1">
      <c r="F1103" s="91"/>
      <c r="G1103" s="91"/>
      <c r="T1103" s="91"/>
      <c r="X1103" s="80"/>
    </row>
    <row r="1104" spans="6:24" hidden="1">
      <c r="F1104" s="91"/>
      <c r="G1104" s="91"/>
      <c r="M1104" s="91"/>
      <c r="T1104" s="91"/>
      <c r="X1104" s="80"/>
    </row>
    <row r="1105" spans="6:24" hidden="1">
      <c r="F1105" s="91"/>
      <c r="G1105" s="91"/>
      <c r="M1105" s="91"/>
      <c r="T1105" s="91"/>
      <c r="X1105" s="80"/>
    </row>
    <row r="1106" spans="6:24" hidden="1">
      <c r="F1106" s="91"/>
      <c r="G1106" s="91"/>
      <c r="M1106" s="91"/>
      <c r="T1106" s="91"/>
      <c r="X1106" s="80"/>
    </row>
    <row r="1107" spans="6:24" hidden="1">
      <c r="F1107" s="91"/>
      <c r="G1107" s="91"/>
      <c r="M1107" s="91"/>
      <c r="T1107" s="91"/>
      <c r="X1107" s="80"/>
    </row>
    <row r="1108" spans="6:24" hidden="1">
      <c r="F1108" s="91"/>
      <c r="G1108" s="91"/>
      <c r="M1108" s="91"/>
      <c r="T1108" s="91"/>
      <c r="X1108" s="80"/>
    </row>
    <row r="1109" spans="6:24" hidden="1">
      <c r="F1109" s="91"/>
      <c r="G1109" s="91"/>
      <c r="M1109" s="91"/>
      <c r="T1109" s="91"/>
      <c r="X1109" s="80"/>
    </row>
    <row r="1110" spans="6:24" hidden="1">
      <c r="F1110" s="91"/>
      <c r="G1110" s="91"/>
      <c r="M1110" s="91"/>
      <c r="T1110" s="91"/>
      <c r="X1110" s="80"/>
    </row>
    <row r="1111" spans="6:24" hidden="1">
      <c r="F1111" s="91"/>
      <c r="G1111" s="91"/>
      <c r="M1111" s="91"/>
      <c r="T1111" s="91"/>
      <c r="X1111" s="80"/>
    </row>
    <row r="1112" spans="6:24" hidden="1">
      <c r="F1112" s="91"/>
      <c r="G1112" s="91"/>
      <c r="M1112" s="91"/>
      <c r="T1112" s="91"/>
      <c r="X1112" s="80"/>
    </row>
    <row r="1113" spans="6:24" hidden="1">
      <c r="F1113" s="91"/>
      <c r="G1113" s="91"/>
      <c r="M1113" s="91"/>
      <c r="T1113" s="91"/>
      <c r="X1113" s="80"/>
    </row>
    <row r="1114" spans="6:24" hidden="1">
      <c r="F1114" s="91"/>
      <c r="G1114" s="91"/>
      <c r="M1114" s="91"/>
      <c r="T1114" s="91"/>
      <c r="X1114" s="80"/>
    </row>
    <row r="1115" spans="6:24" hidden="1">
      <c r="F1115" s="91"/>
      <c r="G1115" s="91"/>
      <c r="M1115" s="91"/>
      <c r="T1115" s="91"/>
      <c r="X1115" s="80"/>
    </row>
    <row r="1116" spans="6:24" hidden="1">
      <c r="F1116" s="91"/>
      <c r="G1116" s="91"/>
      <c r="M1116" s="91"/>
      <c r="T1116" s="91"/>
      <c r="X1116" s="80"/>
    </row>
    <row r="1117" spans="6:24" hidden="1">
      <c r="F1117" s="91"/>
      <c r="G1117" s="91"/>
      <c r="M1117" s="91"/>
      <c r="T1117" s="91"/>
      <c r="X1117" s="80"/>
    </row>
    <row r="1118" spans="6:24" hidden="1">
      <c r="F1118" s="91"/>
      <c r="G1118" s="91"/>
      <c r="M1118" s="91"/>
      <c r="T1118" s="91"/>
      <c r="X1118" s="80"/>
    </row>
    <row r="1119" spans="6:24" hidden="1">
      <c r="F1119" s="91"/>
      <c r="G1119" s="91"/>
      <c r="M1119" s="91"/>
      <c r="T1119" s="91"/>
      <c r="X1119" s="80"/>
    </row>
    <row r="1120" spans="6:24" hidden="1">
      <c r="F1120" s="91"/>
      <c r="G1120" s="91"/>
      <c r="M1120" s="91"/>
      <c r="T1120" s="91"/>
      <c r="X1120" s="80"/>
    </row>
    <row r="1121" spans="1:25" hidden="1">
      <c r="F1121" s="91"/>
      <c r="G1121" s="91"/>
      <c r="M1121" s="91"/>
      <c r="T1121" s="91"/>
      <c r="X1121" s="80"/>
    </row>
    <row r="1122" spans="1:25" hidden="1">
      <c r="F1122" s="91"/>
      <c r="G1122" s="91"/>
      <c r="M1122" s="91"/>
      <c r="T1122" s="91"/>
      <c r="X1122" s="80"/>
    </row>
    <row r="1123" spans="1:25" hidden="1">
      <c r="F1123" s="91"/>
      <c r="G1123" s="91"/>
      <c r="M1123" s="91"/>
      <c r="T1123" s="91"/>
      <c r="X1123" s="80"/>
    </row>
    <row r="1124" spans="1:25" hidden="1">
      <c r="F1124" s="91"/>
      <c r="G1124" s="91"/>
      <c r="M1124" s="91"/>
      <c r="T1124" s="91"/>
      <c r="X1124" s="80"/>
    </row>
    <row r="1125" spans="1:25" hidden="1">
      <c r="A1125" s="23"/>
      <c r="B1125" s="23"/>
      <c r="C1125" s="23"/>
      <c r="D1125" s="23"/>
      <c r="F1125" s="92"/>
      <c r="G1125" s="92"/>
      <c r="H1125" s="23"/>
      <c r="I1125" s="23"/>
      <c r="J1125" s="92"/>
      <c r="K1125" s="23"/>
      <c r="L1125" s="23"/>
      <c r="M1125" s="92"/>
      <c r="N1125" s="23"/>
      <c r="O1125" s="23"/>
      <c r="P1125" s="23"/>
      <c r="Q1125" s="23"/>
      <c r="R1125" s="23"/>
      <c r="S1125" s="23"/>
      <c r="T1125" s="92"/>
      <c r="U1125" s="23"/>
      <c r="V1125" s="23"/>
      <c r="X1125" s="28"/>
      <c r="Y1125" s="23"/>
    </row>
    <row r="1126" spans="1:25" hidden="1">
      <c r="A1126" s="89"/>
      <c r="F1126" s="91"/>
      <c r="G1126" s="91"/>
      <c r="M1126" s="91"/>
      <c r="T1126" s="91"/>
      <c r="X1126" s="80"/>
    </row>
    <row r="1127" spans="1:25" hidden="1">
      <c r="F1127" s="91"/>
      <c r="G1127" s="91"/>
      <c r="T1127" s="91"/>
      <c r="X1127" s="80"/>
    </row>
    <row r="1128" spans="1:25" hidden="1">
      <c r="F1128" s="91"/>
      <c r="G1128" s="91"/>
      <c r="T1128" s="91"/>
      <c r="X1128" s="80"/>
    </row>
    <row r="1129" spans="1:25" hidden="1">
      <c r="F1129" s="91"/>
      <c r="G1129" s="91"/>
      <c r="T1129" s="91"/>
      <c r="X1129" s="80"/>
    </row>
    <row r="1130" spans="1:25" hidden="1">
      <c r="F1130" s="91"/>
      <c r="G1130" s="91"/>
      <c r="T1130" s="91"/>
      <c r="X1130" s="80"/>
    </row>
    <row r="1131" spans="1:25" hidden="1">
      <c r="F1131" s="91"/>
      <c r="G1131" s="91"/>
      <c r="T1131" s="91"/>
      <c r="X1131" s="80"/>
    </row>
    <row r="1132" spans="1:25" hidden="1">
      <c r="F1132" s="91"/>
      <c r="G1132" s="91"/>
      <c r="T1132" s="91"/>
      <c r="X1132" s="80"/>
    </row>
    <row r="1133" spans="1:25" hidden="1">
      <c r="F1133" s="91"/>
      <c r="G1133" s="91"/>
      <c r="T1133" s="91"/>
      <c r="X1133" s="80"/>
    </row>
    <row r="1134" spans="1:25" hidden="1">
      <c r="F1134" s="91"/>
      <c r="G1134" s="91"/>
      <c r="T1134" s="91"/>
      <c r="X1134" s="80"/>
    </row>
    <row r="1135" spans="1:25" hidden="1">
      <c r="F1135" s="91"/>
      <c r="G1135" s="91"/>
      <c r="T1135" s="91"/>
      <c r="X1135" s="80"/>
    </row>
    <row r="1136" spans="1:25" hidden="1">
      <c r="F1136" s="91"/>
      <c r="G1136" s="91"/>
      <c r="T1136" s="91"/>
      <c r="X1136" s="80"/>
    </row>
    <row r="1137" spans="6:24" hidden="1">
      <c r="F1137" s="91"/>
      <c r="G1137" s="91"/>
      <c r="T1137" s="91"/>
      <c r="X1137" s="80"/>
    </row>
    <row r="1138" spans="6:24" hidden="1">
      <c r="F1138" s="91"/>
      <c r="G1138" s="91"/>
      <c r="T1138" s="91"/>
      <c r="X1138" s="80"/>
    </row>
    <row r="1139" spans="6:24" hidden="1">
      <c r="F1139" s="91"/>
      <c r="G1139" s="91"/>
      <c r="T1139" s="91"/>
      <c r="X1139" s="80"/>
    </row>
    <row r="1140" spans="6:24" hidden="1">
      <c r="F1140" s="91"/>
      <c r="G1140" s="91"/>
      <c r="T1140" s="91"/>
      <c r="X1140" s="80"/>
    </row>
    <row r="1141" spans="6:24" hidden="1">
      <c r="F1141" s="91"/>
      <c r="G1141" s="91"/>
      <c r="T1141" s="91"/>
      <c r="X1141" s="80"/>
    </row>
    <row r="1142" spans="6:24" hidden="1">
      <c r="F1142" s="91"/>
      <c r="G1142" s="91"/>
      <c r="T1142" s="91"/>
      <c r="X1142" s="80"/>
    </row>
    <row r="1143" spans="6:24" hidden="1">
      <c r="F1143" s="91"/>
      <c r="G1143" s="91"/>
      <c r="T1143" s="91"/>
      <c r="X1143" s="80"/>
    </row>
    <row r="1144" spans="6:24" hidden="1">
      <c r="F1144" s="91"/>
      <c r="G1144" s="91"/>
      <c r="T1144" s="91"/>
      <c r="X1144" s="80"/>
    </row>
    <row r="1145" spans="6:24" hidden="1">
      <c r="F1145" s="91"/>
      <c r="G1145" s="91"/>
      <c r="T1145" s="91"/>
      <c r="X1145" s="80"/>
    </row>
    <row r="1146" spans="6:24" hidden="1">
      <c r="F1146" s="91"/>
      <c r="G1146" s="91"/>
      <c r="T1146" s="91"/>
      <c r="X1146" s="80"/>
    </row>
    <row r="1147" spans="6:24" hidden="1">
      <c r="F1147" s="91"/>
      <c r="G1147" s="91"/>
      <c r="M1147" s="66"/>
      <c r="T1147" s="91"/>
      <c r="X1147" s="80"/>
    </row>
    <row r="1148" spans="6:24" hidden="1">
      <c r="F1148" s="91"/>
      <c r="G1148" s="91"/>
      <c r="M1148" s="67"/>
      <c r="T1148" s="91"/>
      <c r="X1148" s="80"/>
    </row>
    <row r="1149" spans="6:24" hidden="1">
      <c r="F1149" s="91"/>
      <c r="G1149" s="91"/>
      <c r="M1149" s="65"/>
      <c r="T1149" s="91"/>
      <c r="X1149" s="80"/>
    </row>
    <row r="1150" spans="6:24" hidden="1">
      <c r="F1150" s="91"/>
      <c r="G1150" s="91"/>
      <c r="M1150" s="64"/>
      <c r="T1150" s="91"/>
      <c r="X1150" s="80"/>
    </row>
    <row r="1151" spans="6:24" hidden="1">
      <c r="F1151" s="91"/>
      <c r="G1151" s="91"/>
      <c r="M1151" s="66"/>
      <c r="T1151" s="91"/>
      <c r="X1151" s="80"/>
    </row>
    <row r="1152" spans="6:24" hidden="1">
      <c r="F1152" s="91"/>
      <c r="G1152" s="91"/>
      <c r="M1152" s="67"/>
      <c r="T1152" s="91"/>
      <c r="X1152" s="80"/>
    </row>
    <row r="1153" spans="6:24" hidden="1">
      <c r="F1153" s="91"/>
      <c r="G1153" s="91"/>
      <c r="M1153" s="68"/>
      <c r="T1153" s="91"/>
      <c r="X1153" s="80"/>
    </row>
    <row r="1154" spans="6:24" hidden="1">
      <c r="F1154" s="91"/>
      <c r="G1154" s="91"/>
      <c r="M1154" s="69"/>
      <c r="T1154" s="91"/>
      <c r="X1154" s="80"/>
    </row>
    <row r="1155" spans="6:24" hidden="1">
      <c r="F1155" s="91"/>
      <c r="G1155" s="91"/>
      <c r="M1155" s="65"/>
      <c r="T1155" s="91"/>
      <c r="X1155" s="80"/>
    </row>
    <row r="1156" spans="6:24" hidden="1">
      <c r="F1156" s="91"/>
      <c r="G1156" s="91"/>
      <c r="M1156" s="65"/>
      <c r="T1156" s="91"/>
      <c r="X1156" s="80"/>
    </row>
    <row r="1157" spans="6:24" hidden="1">
      <c r="F1157" s="91"/>
      <c r="G1157" s="91"/>
      <c r="M1157" s="64"/>
      <c r="T1157" s="91"/>
      <c r="X1157" s="80"/>
    </row>
    <row r="1158" spans="6:24" hidden="1">
      <c r="F1158" s="91"/>
      <c r="G1158" s="91"/>
      <c r="M1158" s="91"/>
      <c r="T1158" s="91"/>
      <c r="X1158" s="80"/>
    </row>
    <row r="1159" spans="6:24" hidden="1">
      <c r="F1159" s="91"/>
      <c r="G1159" s="91"/>
      <c r="M1159" s="91"/>
      <c r="T1159" s="91"/>
      <c r="X1159" s="80"/>
    </row>
    <row r="1160" spans="6:24" hidden="1">
      <c r="F1160" s="91"/>
      <c r="G1160" s="91"/>
      <c r="M1160" s="91"/>
      <c r="T1160" s="91"/>
      <c r="X1160" s="80"/>
    </row>
    <row r="1161" spans="6:24" hidden="1">
      <c r="F1161" s="91"/>
      <c r="G1161" s="91"/>
      <c r="M1161" s="91"/>
      <c r="T1161" s="91"/>
      <c r="X1161" s="80"/>
    </row>
    <row r="1162" spans="6:24" hidden="1">
      <c r="F1162" s="91"/>
      <c r="G1162" s="91"/>
      <c r="M1162" s="91"/>
      <c r="T1162" s="91"/>
      <c r="X1162" s="80"/>
    </row>
    <row r="1163" spans="6:24" hidden="1">
      <c r="F1163" s="91"/>
      <c r="G1163" s="91"/>
      <c r="M1163" s="91"/>
      <c r="T1163" s="91"/>
      <c r="X1163" s="80"/>
    </row>
    <row r="1164" spans="6:24" hidden="1">
      <c r="F1164" s="91"/>
      <c r="G1164" s="91"/>
      <c r="M1164" s="91"/>
      <c r="T1164" s="91"/>
      <c r="X1164" s="80"/>
    </row>
    <row r="1165" spans="6:24" hidden="1">
      <c r="F1165" s="91"/>
      <c r="G1165" s="91"/>
      <c r="M1165" s="91"/>
      <c r="T1165" s="91"/>
      <c r="X1165" s="80"/>
    </row>
    <row r="1166" spans="6:24" hidden="1">
      <c r="F1166" s="91"/>
      <c r="G1166" s="91"/>
      <c r="M1166" s="91"/>
      <c r="T1166" s="91"/>
      <c r="X1166" s="80"/>
    </row>
    <row r="1167" spans="6:24" hidden="1">
      <c r="F1167" s="91"/>
      <c r="G1167" s="91"/>
      <c r="M1167" s="91"/>
      <c r="T1167" s="91"/>
      <c r="X1167" s="80"/>
    </row>
    <row r="1168" spans="6:24" hidden="1">
      <c r="F1168" s="91"/>
      <c r="G1168" s="91"/>
      <c r="M1168" s="91"/>
      <c r="T1168" s="91"/>
      <c r="X1168" s="80"/>
    </row>
    <row r="1169" spans="6:24" hidden="1">
      <c r="F1169" s="91"/>
      <c r="G1169" s="91"/>
      <c r="M1169" s="91"/>
      <c r="T1169" s="91"/>
      <c r="X1169" s="80"/>
    </row>
    <row r="1170" spans="6:24" hidden="1">
      <c r="F1170" s="91"/>
      <c r="G1170" s="91"/>
      <c r="M1170" s="91"/>
      <c r="T1170" s="91"/>
      <c r="X1170" s="80"/>
    </row>
    <row r="1171" spans="6:24" hidden="1">
      <c r="F1171" s="91"/>
      <c r="G1171" s="91"/>
      <c r="M1171" s="91"/>
      <c r="T1171" s="91"/>
      <c r="X1171" s="80"/>
    </row>
    <row r="1172" spans="6:24" hidden="1">
      <c r="F1172" s="91"/>
      <c r="G1172" s="91"/>
      <c r="M1172" s="91"/>
      <c r="T1172" s="91"/>
      <c r="X1172" s="80"/>
    </row>
    <row r="1173" spans="6:24" hidden="1">
      <c r="F1173" s="91"/>
      <c r="G1173" s="91"/>
      <c r="M1173" s="91"/>
      <c r="T1173" s="91"/>
      <c r="X1173" s="80"/>
    </row>
    <row r="1174" spans="6:24" hidden="1">
      <c r="F1174" s="91"/>
      <c r="G1174" s="91"/>
      <c r="M1174" s="91"/>
      <c r="T1174" s="91"/>
      <c r="X1174" s="80"/>
    </row>
    <row r="1175" spans="6:24" hidden="1">
      <c r="F1175" s="91"/>
      <c r="G1175" s="91"/>
      <c r="T1175" s="91"/>
      <c r="X1175" s="80"/>
    </row>
    <row r="1176" spans="6:24" hidden="1">
      <c r="F1176" s="91"/>
      <c r="G1176" s="91"/>
      <c r="M1176" s="91"/>
      <c r="T1176" s="91"/>
      <c r="X1176" s="80"/>
    </row>
    <row r="1177" spans="6:24" hidden="1">
      <c r="F1177" s="91"/>
      <c r="G1177" s="91"/>
      <c r="T1177" s="91"/>
      <c r="X1177" s="80"/>
    </row>
    <row r="1178" spans="6:24" hidden="1">
      <c r="F1178" s="91"/>
      <c r="G1178" s="91"/>
      <c r="M1178" s="91"/>
      <c r="T1178" s="91"/>
      <c r="X1178" s="80"/>
    </row>
    <row r="1179" spans="6:24" hidden="1">
      <c r="F1179" s="91"/>
      <c r="G1179" s="91"/>
      <c r="M1179" s="91"/>
      <c r="T1179" s="91"/>
      <c r="X1179" s="80"/>
    </row>
    <row r="1180" spans="6:24" hidden="1">
      <c r="F1180" s="91"/>
      <c r="G1180" s="91"/>
      <c r="M1180" s="91"/>
      <c r="T1180" s="91"/>
      <c r="X1180" s="80"/>
    </row>
    <row r="1181" spans="6:24" hidden="1">
      <c r="F1181" s="91"/>
      <c r="G1181" s="91"/>
      <c r="M1181" s="91"/>
      <c r="T1181" s="91"/>
      <c r="X1181" s="80"/>
    </row>
    <row r="1182" spans="6:24" hidden="1">
      <c r="F1182" s="91"/>
      <c r="G1182" s="91"/>
      <c r="M1182" s="91"/>
      <c r="T1182" s="91"/>
      <c r="X1182" s="80"/>
    </row>
    <row r="1183" spans="6:24" hidden="1">
      <c r="F1183" s="91"/>
      <c r="G1183" s="91"/>
      <c r="M1183" s="91"/>
      <c r="T1183" s="91"/>
      <c r="X1183" s="80"/>
    </row>
    <row r="1184" spans="6:24" hidden="1">
      <c r="F1184" s="91"/>
      <c r="G1184" s="91"/>
      <c r="M1184" s="91"/>
      <c r="T1184" s="91"/>
      <c r="X1184" s="80"/>
    </row>
    <row r="1185" spans="6:24" hidden="1">
      <c r="F1185" s="91"/>
      <c r="G1185" s="91"/>
      <c r="M1185" s="91"/>
      <c r="T1185" s="91"/>
      <c r="X1185" s="80"/>
    </row>
    <row r="1186" spans="6:24" hidden="1">
      <c r="F1186" s="91"/>
      <c r="G1186" s="91"/>
      <c r="M1186" s="91"/>
      <c r="T1186" s="91"/>
      <c r="X1186" s="80"/>
    </row>
    <row r="1187" spans="6:24" hidden="1">
      <c r="F1187" s="91"/>
      <c r="G1187" s="91"/>
      <c r="M1187" s="91"/>
      <c r="T1187" s="91"/>
      <c r="X1187" s="80"/>
    </row>
    <row r="1188" spans="6:24" hidden="1">
      <c r="F1188" s="91"/>
      <c r="G1188" s="91"/>
      <c r="M1188" s="91"/>
      <c r="T1188" s="91"/>
      <c r="X1188" s="80"/>
    </row>
    <row r="1189" spans="6:24" hidden="1">
      <c r="F1189" s="91"/>
      <c r="G1189" s="91"/>
      <c r="M1189" s="91"/>
      <c r="T1189" s="91"/>
      <c r="X1189" s="80"/>
    </row>
    <row r="1190" spans="6:24" hidden="1">
      <c r="F1190" s="91"/>
      <c r="G1190" s="91"/>
      <c r="M1190" s="91"/>
      <c r="T1190" s="91"/>
      <c r="X1190" s="80"/>
    </row>
    <row r="1191" spans="6:24" hidden="1">
      <c r="F1191" s="91"/>
      <c r="G1191" s="91"/>
      <c r="T1191" s="91"/>
      <c r="X1191" s="80"/>
    </row>
    <row r="1192" spans="6:24" hidden="1">
      <c r="F1192" s="91"/>
      <c r="G1192" s="91"/>
      <c r="M1192" s="91"/>
      <c r="T1192" s="91"/>
      <c r="X1192" s="80"/>
    </row>
    <row r="1193" spans="6:24" hidden="1">
      <c r="F1193" s="91"/>
      <c r="G1193" s="91"/>
      <c r="T1193" s="91"/>
      <c r="X1193" s="80"/>
    </row>
    <row r="1194" spans="6:24" hidden="1">
      <c r="F1194" s="91"/>
      <c r="G1194" s="91"/>
      <c r="M1194" s="91"/>
      <c r="T1194" s="91"/>
      <c r="X1194" s="80"/>
    </row>
    <row r="1195" spans="6:24" hidden="1">
      <c r="F1195" s="91"/>
      <c r="G1195" s="91"/>
      <c r="M1195" s="91"/>
      <c r="T1195" s="91"/>
      <c r="X1195" s="80"/>
    </row>
    <row r="1196" spans="6:24" hidden="1">
      <c r="F1196" s="91"/>
      <c r="G1196" s="91"/>
      <c r="M1196" s="91"/>
      <c r="T1196" s="91"/>
      <c r="X1196" s="80"/>
    </row>
    <row r="1197" spans="6:24" hidden="1">
      <c r="F1197" s="91"/>
      <c r="G1197" s="91"/>
      <c r="M1197" s="91"/>
      <c r="T1197" s="91"/>
      <c r="X1197" s="80"/>
    </row>
    <row r="1198" spans="6:24" hidden="1">
      <c r="F1198" s="91"/>
      <c r="G1198" s="91"/>
      <c r="M1198" s="91"/>
      <c r="T1198" s="91"/>
      <c r="X1198" s="80"/>
    </row>
    <row r="1199" spans="6:24" hidden="1">
      <c r="F1199" s="91"/>
      <c r="G1199" s="91"/>
      <c r="M1199" s="91"/>
      <c r="T1199" s="91"/>
      <c r="X1199" s="80"/>
    </row>
    <row r="1200" spans="6:24" hidden="1">
      <c r="F1200" s="91"/>
      <c r="G1200" s="91"/>
      <c r="M1200" s="91"/>
      <c r="T1200" s="91"/>
      <c r="X1200" s="80"/>
    </row>
    <row r="1201" spans="6:24" hidden="1">
      <c r="F1201" s="91"/>
      <c r="G1201" s="91"/>
      <c r="M1201" s="91"/>
      <c r="T1201" s="91"/>
      <c r="X1201" s="80"/>
    </row>
    <row r="1202" spans="6:24" hidden="1">
      <c r="F1202" s="91"/>
      <c r="G1202" s="91"/>
      <c r="T1202" s="91"/>
      <c r="X1202" s="80"/>
    </row>
    <row r="1203" spans="6:24" hidden="1">
      <c r="F1203" s="91"/>
      <c r="G1203" s="91"/>
      <c r="M1203" s="91"/>
      <c r="T1203" s="91"/>
      <c r="X1203" s="80"/>
    </row>
    <row r="1204" spans="6:24" hidden="1">
      <c r="F1204" s="91"/>
      <c r="G1204" s="91"/>
      <c r="M1204" s="91"/>
      <c r="T1204" s="91"/>
      <c r="X1204" s="80"/>
    </row>
    <row r="1205" spans="6:24" hidden="1">
      <c r="F1205" s="91"/>
      <c r="G1205" s="91"/>
      <c r="M1205" s="91"/>
      <c r="T1205" s="91"/>
      <c r="X1205" s="80"/>
    </row>
    <row r="1206" spans="6:24" hidden="1">
      <c r="F1206" s="91"/>
      <c r="G1206" s="91"/>
      <c r="M1206" s="91"/>
      <c r="T1206" s="91"/>
      <c r="X1206" s="80"/>
    </row>
    <row r="1207" spans="6:24" hidden="1">
      <c r="F1207" s="91"/>
      <c r="G1207" s="91"/>
      <c r="M1207" s="91"/>
      <c r="T1207" s="91"/>
      <c r="X1207" s="80"/>
    </row>
    <row r="1208" spans="6:24" hidden="1">
      <c r="F1208" s="91"/>
      <c r="G1208" s="91"/>
      <c r="M1208" s="91"/>
      <c r="T1208" s="91"/>
      <c r="X1208" s="80"/>
    </row>
    <row r="1209" spans="6:24" hidden="1">
      <c r="F1209" s="91"/>
      <c r="G1209" s="91"/>
      <c r="M1209" s="91"/>
      <c r="T1209" s="91"/>
      <c r="X1209" s="80"/>
    </row>
    <row r="1210" spans="6:24" hidden="1">
      <c r="F1210" s="91"/>
      <c r="G1210" s="91"/>
      <c r="M1210" s="91"/>
      <c r="T1210" s="91"/>
      <c r="X1210" s="80"/>
    </row>
    <row r="1211" spans="6:24" hidden="1">
      <c r="F1211" s="91"/>
      <c r="G1211" s="91"/>
      <c r="M1211" s="91"/>
      <c r="T1211" s="91"/>
      <c r="X1211" s="80"/>
    </row>
    <row r="1212" spans="6:24" hidden="1">
      <c r="F1212" s="91"/>
      <c r="G1212" s="91"/>
      <c r="M1212" s="91"/>
      <c r="T1212" s="91"/>
      <c r="X1212" s="80"/>
    </row>
    <row r="1213" spans="6:24" hidden="1">
      <c r="F1213" s="91"/>
      <c r="G1213" s="91"/>
      <c r="M1213" s="91"/>
      <c r="T1213" s="91"/>
      <c r="X1213" s="80"/>
    </row>
    <row r="1214" spans="6:24" hidden="1">
      <c r="F1214" s="91"/>
      <c r="G1214" s="91"/>
      <c r="M1214" s="91"/>
      <c r="T1214" s="91"/>
      <c r="X1214" s="80"/>
    </row>
    <row r="1215" spans="6:24" hidden="1">
      <c r="F1215" s="91"/>
      <c r="G1215" s="91"/>
      <c r="M1215" s="91"/>
      <c r="T1215" s="91"/>
      <c r="X1215" s="80"/>
    </row>
    <row r="1216" spans="6:24" hidden="1">
      <c r="F1216" s="91"/>
      <c r="G1216" s="91"/>
      <c r="M1216" s="91"/>
      <c r="T1216" s="91"/>
      <c r="X1216" s="80"/>
    </row>
    <row r="1217" spans="6:24" hidden="1">
      <c r="F1217" s="91"/>
      <c r="G1217" s="91"/>
      <c r="M1217" s="91"/>
      <c r="T1217" s="91"/>
      <c r="X1217" s="80"/>
    </row>
    <row r="1218" spans="6:24" hidden="1">
      <c r="F1218" s="91"/>
      <c r="G1218" s="91"/>
      <c r="M1218" s="91"/>
      <c r="T1218" s="91"/>
      <c r="X1218" s="80"/>
    </row>
    <row r="1219" spans="6:24" hidden="1">
      <c r="F1219" s="91"/>
      <c r="G1219" s="91"/>
      <c r="M1219" s="91"/>
      <c r="T1219" s="91"/>
      <c r="X1219" s="80"/>
    </row>
    <row r="1220" spans="6:24" hidden="1">
      <c r="F1220" s="91"/>
      <c r="G1220" s="91"/>
      <c r="M1220" s="91"/>
      <c r="T1220" s="91"/>
      <c r="X1220" s="80"/>
    </row>
    <row r="1221" spans="6:24" hidden="1">
      <c r="F1221" s="91"/>
      <c r="G1221" s="91"/>
      <c r="M1221" s="91"/>
      <c r="T1221" s="91"/>
      <c r="X1221" s="80"/>
    </row>
    <row r="1222" spans="6:24" hidden="1">
      <c r="F1222" s="91"/>
      <c r="G1222" s="91"/>
      <c r="M1222" s="91"/>
      <c r="T1222" s="91"/>
      <c r="X1222" s="80"/>
    </row>
    <row r="1223" spans="6:24" hidden="1">
      <c r="F1223" s="91"/>
      <c r="G1223" s="91"/>
      <c r="M1223" s="91"/>
      <c r="T1223" s="91"/>
      <c r="X1223" s="80"/>
    </row>
    <row r="1224" spans="6:24" hidden="1">
      <c r="F1224" s="91"/>
      <c r="G1224" s="91"/>
      <c r="M1224" s="91"/>
      <c r="T1224" s="91"/>
      <c r="X1224" s="80"/>
    </row>
    <row r="1225" spans="6:24" hidden="1">
      <c r="F1225" s="91"/>
      <c r="G1225" s="91"/>
      <c r="M1225" s="91"/>
      <c r="T1225" s="91"/>
      <c r="X1225" s="80"/>
    </row>
    <row r="1226" spans="6:24" hidden="1">
      <c r="F1226" s="91"/>
      <c r="G1226" s="91"/>
      <c r="T1226" s="91"/>
      <c r="X1226" s="80"/>
    </row>
    <row r="1227" spans="6:24" hidden="1">
      <c r="F1227" s="91"/>
      <c r="G1227" s="91"/>
      <c r="T1227" s="91"/>
      <c r="X1227" s="80"/>
    </row>
    <row r="1228" spans="6:24" hidden="1">
      <c r="F1228" s="91"/>
      <c r="G1228" s="91"/>
      <c r="T1228" s="91"/>
      <c r="X1228" s="80"/>
    </row>
    <row r="1229" spans="6:24" hidden="1">
      <c r="F1229" s="91"/>
      <c r="G1229" s="91"/>
      <c r="T1229" s="91"/>
      <c r="X1229" s="80"/>
    </row>
    <row r="1230" spans="6:24" hidden="1">
      <c r="F1230" s="91"/>
      <c r="G1230" s="91"/>
      <c r="T1230" s="91"/>
      <c r="X1230" s="80"/>
    </row>
    <row r="1231" spans="6:24" hidden="1">
      <c r="F1231" s="91"/>
      <c r="G1231" s="91"/>
      <c r="T1231" s="91"/>
      <c r="X1231" s="80"/>
    </row>
    <row r="1232" spans="6:24" hidden="1">
      <c r="F1232" s="91"/>
      <c r="G1232" s="91"/>
      <c r="T1232" s="91"/>
      <c r="X1232" s="80"/>
    </row>
    <row r="1233" spans="6:24" hidden="1">
      <c r="F1233" s="91"/>
      <c r="G1233" s="91"/>
      <c r="T1233" s="91"/>
      <c r="X1233" s="80"/>
    </row>
    <row r="1234" spans="6:24" hidden="1">
      <c r="F1234" s="91"/>
      <c r="G1234" s="91"/>
      <c r="T1234" s="91"/>
      <c r="X1234" s="80"/>
    </row>
    <row r="1235" spans="6:24" hidden="1">
      <c r="F1235" s="91"/>
      <c r="G1235" s="91"/>
      <c r="T1235" s="91"/>
      <c r="X1235" s="80"/>
    </row>
    <row r="1236" spans="6:24" hidden="1">
      <c r="F1236" s="91"/>
      <c r="G1236" s="91"/>
      <c r="T1236" s="91"/>
      <c r="X1236" s="80"/>
    </row>
    <row r="1237" spans="6:24" hidden="1">
      <c r="F1237" s="91"/>
      <c r="G1237" s="91"/>
      <c r="T1237" s="91"/>
      <c r="X1237" s="80"/>
    </row>
    <row r="1238" spans="6:24" hidden="1">
      <c r="F1238" s="91"/>
      <c r="G1238" s="91"/>
      <c r="T1238" s="91"/>
      <c r="X1238" s="80"/>
    </row>
    <row r="1239" spans="6:24" hidden="1">
      <c r="F1239" s="91"/>
      <c r="G1239" s="91"/>
      <c r="T1239" s="91"/>
      <c r="X1239" s="80"/>
    </row>
    <row r="1240" spans="6:24" hidden="1">
      <c r="F1240" s="91"/>
      <c r="G1240" s="91"/>
      <c r="T1240" s="91"/>
      <c r="X1240" s="80"/>
    </row>
    <row r="1241" spans="6:24" hidden="1">
      <c r="F1241" s="91"/>
      <c r="G1241" s="91"/>
      <c r="T1241" s="91"/>
      <c r="X1241" s="80"/>
    </row>
    <row r="1242" spans="6:24" hidden="1">
      <c r="F1242" s="91"/>
      <c r="G1242" s="91"/>
      <c r="T1242" s="91"/>
      <c r="X1242" s="80"/>
    </row>
    <row r="1243" spans="6:24" hidden="1">
      <c r="F1243" s="91"/>
      <c r="G1243" s="91"/>
      <c r="T1243" s="91"/>
      <c r="X1243" s="80"/>
    </row>
    <row r="1244" spans="6:24" hidden="1">
      <c r="F1244" s="91"/>
      <c r="G1244" s="91"/>
      <c r="T1244" s="91"/>
      <c r="X1244" s="80"/>
    </row>
    <row r="1245" spans="6:24" hidden="1">
      <c r="F1245" s="91"/>
      <c r="G1245" s="91"/>
      <c r="T1245" s="91"/>
      <c r="X1245" s="80"/>
    </row>
    <row r="1246" spans="6:24" hidden="1">
      <c r="F1246" s="91"/>
      <c r="G1246" s="91"/>
      <c r="M1246" s="66"/>
      <c r="T1246" s="91"/>
      <c r="X1246" s="80"/>
    </row>
    <row r="1247" spans="6:24" hidden="1">
      <c r="F1247" s="91"/>
      <c r="G1247" s="91"/>
      <c r="M1247" s="67"/>
      <c r="T1247" s="91"/>
      <c r="X1247" s="80"/>
    </row>
    <row r="1248" spans="6:24" hidden="1">
      <c r="F1248" s="91"/>
      <c r="G1248" s="91"/>
      <c r="M1248" s="65"/>
      <c r="T1248" s="91"/>
      <c r="X1248" s="80"/>
    </row>
    <row r="1249" spans="6:24" hidden="1">
      <c r="F1249" s="91"/>
      <c r="G1249" s="91"/>
      <c r="M1249" s="64"/>
      <c r="T1249" s="91"/>
      <c r="X1249" s="80"/>
    </row>
    <row r="1250" spans="6:24" hidden="1">
      <c r="F1250" s="91"/>
      <c r="G1250" s="91"/>
      <c r="M1250" s="66"/>
      <c r="T1250" s="91"/>
      <c r="X1250" s="80"/>
    </row>
    <row r="1251" spans="6:24" hidden="1">
      <c r="F1251" s="91"/>
      <c r="G1251" s="91"/>
      <c r="M1251" s="67"/>
      <c r="T1251" s="91"/>
      <c r="X1251" s="80"/>
    </row>
    <row r="1252" spans="6:24" hidden="1">
      <c r="F1252" s="91"/>
      <c r="G1252" s="91"/>
      <c r="M1252" s="68"/>
      <c r="T1252" s="91"/>
      <c r="X1252" s="80"/>
    </row>
    <row r="1253" spans="6:24" hidden="1">
      <c r="F1253" s="91"/>
      <c r="G1253" s="91"/>
      <c r="M1253" s="69"/>
      <c r="T1253" s="91"/>
      <c r="X1253" s="80"/>
    </row>
    <row r="1254" spans="6:24" hidden="1">
      <c r="F1254" s="91"/>
      <c r="G1254" s="91"/>
      <c r="M1254" s="65"/>
      <c r="T1254" s="91"/>
      <c r="X1254" s="80"/>
    </row>
    <row r="1255" spans="6:24" hidden="1">
      <c r="F1255" s="91"/>
      <c r="G1255" s="91"/>
      <c r="M1255" s="65"/>
      <c r="T1255" s="91"/>
      <c r="X1255" s="80"/>
    </row>
    <row r="1256" spans="6:24" hidden="1">
      <c r="F1256" s="91"/>
      <c r="G1256" s="91"/>
      <c r="M1256" s="64"/>
      <c r="T1256" s="91"/>
      <c r="X1256" s="80"/>
    </row>
    <row r="1257" spans="6:24" hidden="1">
      <c r="F1257" s="91"/>
      <c r="G1257" s="91"/>
      <c r="M1257" s="91"/>
      <c r="T1257" s="91"/>
      <c r="X1257" s="80"/>
    </row>
    <row r="1258" spans="6:24" hidden="1">
      <c r="F1258" s="91"/>
      <c r="G1258" s="91"/>
      <c r="M1258" s="91"/>
      <c r="T1258" s="91"/>
      <c r="X1258" s="80"/>
    </row>
    <row r="1259" spans="6:24" hidden="1">
      <c r="F1259" s="91"/>
      <c r="G1259" s="91"/>
      <c r="M1259" s="91"/>
      <c r="T1259" s="91"/>
      <c r="X1259" s="80"/>
    </row>
    <row r="1260" spans="6:24" hidden="1">
      <c r="F1260" s="91"/>
      <c r="G1260" s="91"/>
      <c r="M1260" s="91"/>
      <c r="T1260" s="91"/>
      <c r="X1260" s="80"/>
    </row>
    <row r="1261" spans="6:24" hidden="1">
      <c r="F1261" s="91"/>
      <c r="G1261" s="91"/>
      <c r="M1261" s="91"/>
      <c r="T1261" s="91"/>
      <c r="X1261" s="80"/>
    </row>
    <row r="1262" spans="6:24" hidden="1">
      <c r="F1262" s="91"/>
      <c r="G1262" s="91"/>
      <c r="M1262" s="91"/>
      <c r="T1262" s="91"/>
      <c r="X1262" s="80"/>
    </row>
    <row r="1263" spans="6:24" hidden="1">
      <c r="F1263" s="91"/>
      <c r="G1263" s="91"/>
      <c r="M1263" s="91"/>
      <c r="T1263" s="91"/>
      <c r="X1263" s="80"/>
    </row>
    <row r="1264" spans="6:24" hidden="1">
      <c r="F1264" s="91"/>
      <c r="G1264" s="91"/>
      <c r="M1264" s="91"/>
      <c r="T1264" s="91"/>
      <c r="X1264" s="80"/>
    </row>
    <row r="1265" spans="6:24" hidden="1">
      <c r="F1265" s="91"/>
      <c r="G1265" s="91"/>
      <c r="M1265" s="91"/>
      <c r="T1265" s="91"/>
      <c r="X1265" s="80"/>
    </row>
    <row r="1266" spans="6:24" hidden="1">
      <c r="F1266" s="91"/>
      <c r="G1266" s="91"/>
      <c r="M1266" s="91"/>
      <c r="T1266" s="91"/>
      <c r="X1266" s="80"/>
    </row>
    <row r="1267" spans="6:24" hidden="1">
      <c r="F1267" s="91"/>
      <c r="G1267" s="91"/>
      <c r="M1267" s="91"/>
      <c r="T1267" s="91"/>
      <c r="X1267" s="80"/>
    </row>
    <row r="1268" spans="6:24" hidden="1">
      <c r="F1268" s="91"/>
      <c r="G1268" s="91"/>
      <c r="M1268" s="91"/>
      <c r="T1268" s="91"/>
      <c r="X1268" s="80"/>
    </row>
    <row r="1269" spans="6:24" hidden="1">
      <c r="F1269" s="91"/>
      <c r="G1269" s="91"/>
      <c r="M1269" s="91"/>
      <c r="T1269" s="91"/>
      <c r="X1269" s="80"/>
    </row>
    <row r="1270" spans="6:24" hidden="1">
      <c r="F1270" s="91"/>
      <c r="G1270" s="91"/>
      <c r="M1270" s="91"/>
      <c r="T1270" s="91"/>
      <c r="X1270" s="80"/>
    </row>
    <row r="1271" spans="6:24" hidden="1">
      <c r="F1271" s="91"/>
      <c r="G1271" s="91"/>
      <c r="M1271" s="91"/>
      <c r="T1271" s="91"/>
      <c r="X1271" s="80"/>
    </row>
    <row r="1272" spans="6:24" hidden="1">
      <c r="F1272" s="91"/>
      <c r="G1272" s="91"/>
      <c r="M1272" s="91"/>
      <c r="T1272" s="91"/>
      <c r="X1272" s="80"/>
    </row>
    <row r="1273" spans="6:24" hidden="1">
      <c r="F1273" s="91"/>
      <c r="G1273" s="91"/>
      <c r="M1273" s="91"/>
      <c r="T1273" s="91"/>
      <c r="X1273" s="80"/>
    </row>
    <row r="1274" spans="6:24" hidden="1">
      <c r="F1274" s="91"/>
      <c r="G1274" s="91"/>
      <c r="T1274" s="91"/>
      <c r="X1274" s="80"/>
    </row>
    <row r="1275" spans="6:24" hidden="1">
      <c r="F1275" s="91"/>
      <c r="G1275" s="91"/>
      <c r="M1275" s="91"/>
      <c r="T1275" s="91"/>
      <c r="X1275" s="80"/>
    </row>
    <row r="1276" spans="6:24" hidden="1">
      <c r="F1276" s="91"/>
      <c r="G1276" s="91"/>
      <c r="T1276" s="91"/>
      <c r="X1276" s="80"/>
    </row>
    <row r="1277" spans="6:24" hidden="1">
      <c r="F1277" s="91"/>
      <c r="G1277" s="91"/>
      <c r="M1277" s="91"/>
      <c r="T1277" s="91"/>
      <c r="X1277" s="80"/>
    </row>
    <row r="1278" spans="6:24" hidden="1">
      <c r="F1278" s="91"/>
      <c r="G1278" s="91"/>
      <c r="M1278" s="91"/>
      <c r="T1278" s="91"/>
      <c r="X1278" s="80"/>
    </row>
    <row r="1279" spans="6:24" hidden="1">
      <c r="F1279" s="91"/>
      <c r="G1279" s="91"/>
      <c r="M1279" s="91"/>
      <c r="T1279" s="91"/>
      <c r="X1279" s="80"/>
    </row>
    <row r="1280" spans="6:24" hidden="1">
      <c r="F1280" s="91"/>
      <c r="G1280" s="91"/>
      <c r="M1280" s="91"/>
      <c r="T1280" s="91"/>
      <c r="X1280" s="80"/>
    </row>
    <row r="1281" spans="6:24" hidden="1">
      <c r="F1281" s="91"/>
      <c r="G1281" s="91"/>
      <c r="M1281" s="91"/>
      <c r="T1281" s="91"/>
      <c r="X1281" s="80"/>
    </row>
    <row r="1282" spans="6:24" hidden="1">
      <c r="F1282" s="91"/>
      <c r="G1282" s="91"/>
      <c r="M1282" s="91"/>
      <c r="T1282" s="91"/>
      <c r="X1282" s="80"/>
    </row>
    <row r="1283" spans="6:24" hidden="1">
      <c r="F1283" s="91"/>
      <c r="G1283" s="91"/>
      <c r="M1283" s="91"/>
      <c r="T1283" s="91"/>
      <c r="X1283" s="80"/>
    </row>
    <row r="1284" spans="6:24" hidden="1">
      <c r="F1284" s="91"/>
      <c r="G1284" s="91"/>
      <c r="M1284" s="91"/>
      <c r="T1284" s="91"/>
      <c r="X1284" s="80"/>
    </row>
    <row r="1285" spans="6:24" hidden="1">
      <c r="F1285" s="91"/>
      <c r="G1285" s="91"/>
      <c r="M1285" s="91"/>
      <c r="T1285" s="91"/>
      <c r="X1285" s="80"/>
    </row>
    <row r="1286" spans="6:24" hidden="1">
      <c r="F1286" s="91"/>
      <c r="G1286" s="91"/>
      <c r="M1286" s="91"/>
      <c r="T1286" s="91"/>
      <c r="X1286" s="80"/>
    </row>
    <row r="1287" spans="6:24" hidden="1">
      <c r="F1287" s="91"/>
      <c r="G1287" s="91"/>
      <c r="M1287" s="91"/>
      <c r="T1287" s="91"/>
      <c r="X1287" s="80"/>
    </row>
    <row r="1288" spans="6:24" hidden="1">
      <c r="F1288" s="91"/>
      <c r="G1288" s="91"/>
      <c r="M1288" s="91"/>
      <c r="T1288" s="91"/>
      <c r="X1288" s="80"/>
    </row>
    <row r="1289" spans="6:24" hidden="1">
      <c r="F1289" s="91"/>
      <c r="G1289" s="91"/>
      <c r="M1289" s="91"/>
      <c r="T1289" s="91"/>
      <c r="X1289" s="80"/>
    </row>
    <row r="1290" spans="6:24" hidden="1">
      <c r="F1290" s="91"/>
      <c r="G1290" s="91"/>
      <c r="T1290" s="91"/>
      <c r="X1290" s="80"/>
    </row>
    <row r="1291" spans="6:24" hidden="1">
      <c r="F1291" s="91"/>
      <c r="G1291" s="91"/>
      <c r="M1291" s="91"/>
      <c r="T1291" s="91"/>
      <c r="X1291" s="80"/>
    </row>
    <row r="1292" spans="6:24" hidden="1">
      <c r="F1292" s="91"/>
      <c r="G1292" s="91"/>
      <c r="T1292" s="91"/>
      <c r="X1292" s="80"/>
    </row>
    <row r="1293" spans="6:24" hidden="1">
      <c r="F1293" s="91"/>
      <c r="G1293" s="91"/>
      <c r="M1293" s="91"/>
      <c r="T1293" s="91"/>
      <c r="X1293" s="80"/>
    </row>
    <row r="1294" spans="6:24" hidden="1">
      <c r="F1294" s="91"/>
      <c r="G1294" s="91"/>
      <c r="M1294" s="91"/>
      <c r="T1294" s="91"/>
      <c r="X1294" s="80"/>
    </row>
    <row r="1295" spans="6:24" hidden="1">
      <c r="F1295" s="91"/>
      <c r="G1295" s="91"/>
      <c r="M1295" s="91"/>
      <c r="T1295" s="91"/>
      <c r="X1295" s="80"/>
    </row>
    <row r="1296" spans="6:24" hidden="1">
      <c r="F1296" s="91"/>
      <c r="G1296" s="91"/>
      <c r="M1296" s="91"/>
      <c r="T1296" s="91"/>
      <c r="X1296" s="80"/>
    </row>
    <row r="1297" spans="6:24" hidden="1">
      <c r="F1297" s="91"/>
      <c r="G1297" s="91"/>
      <c r="M1297" s="91"/>
      <c r="T1297" s="91"/>
      <c r="X1297" s="80"/>
    </row>
    <row r="1298" spans="6:24" hidden="1">
      <c r="F1298" s="91"/>
      <c r="G1298" s="91"/>
      <c r="M1298" s="91"/>
      <c r="T1298" s="91"/>
      <c r="X1298" s="80"/>
    </row>
    <row r="1299" spans="6:24" hidden="1">
      <c r="F1299" s="91"/>
      <c r="G1299" s="91"/>
      <c r="M1299" s="91"/>
      <c r="T1299" s="91"/>
      <c r="X1299" s="80"/>
    </row>
    <row r="1300" spans="6:24" hidden="1">
      <c r="F1300" s="91"/>
      <c r="G1300" s="91"/>
      <c r="M1300" s="91"/>
      <c r="T1300" s="91"/>
      <c r="X1300" s="80"/>
    </row>
    <row r="1301" spans="6:24" hidden="1">
      <c r="F1301" s="91"/>
      <c r="G1301" s="91"/>
      <c r="T1301" s="91"/>
      <c r="X1301" s="80"/>
    </row>
    <row r="1302" spans="6:24" hidden="1">
      <c r="F1302" s="91"/>
      <c r="G1302" s="91"/>
      <c r="M1302" s="91"/>
      <c r="T1302" s="91"/>
      <c r="X1302" s="80"/>
    </row>
    <row r="1303" spans="6:24" hidden="1">
      <c r="F1303" s="91"/>
      <c r="G1303" s="91"/>
      <c r="M1303" s="91"/>
      <c r="T1303" s="91"/>
      <c r="X1303" s="80"/>
    </row>
    <row r="1304" spans="6:24" hidden="1">
      <c r="F1304" s="91"/>
      <c r="G1304" s="91"/>
      <c r="M1304" s="91"/>
      <c r="T1304" s="91"/>
      <c r="X1304" s="80"/>
    </row>
    <row r="1305" spans="6:24" hidden="1">
      <c r="F1305" s="91"/>
      <c r="G1305" s="91"/>
      <c r="M1305" s="91"/>
      <c r="T1305" s="91"/>
      <c r="X1305" s="80"/>
    </row>
    <row r="1306" spans="6:24" hidden="1">
      <c r="F1306" s="91"/>
      <c r="G1306" s="91"/>
      <c r="M1306" s="91"/>
      <c r="T1306" s="91"/>
      <c r="X1306" s="80"/>
    </row>
    <row r="1307" spans="6:24" hidden="1">
      <c r="F1307" s="91"/>
      <c r="G1307" s="91"/>
      <c r="M1307" s="91"/>
      <c r="T1307" s="91"/>
      <c r="X1307" s="80"/>
    </row>
    <row r="1308" spans="6:24" hidden="1">
      <c r="F1308" s="91"/>
      <c r="G1308" s="91"/>
      <c r="M1308" s="91"/>
      <c r="T1308" s="91"/>
      <c r="X1308" s="80"/>
    </row>
    <row r="1309" spans="6:24" hidden="1">
      <c r="F1309" s="91"/>
      <c r="G1309" s="91"/>
      <c r="M1309" s="91"/>
      <c r="T1309" s="91"/>
      <c r="X1309" s="80"/>
    </row>
    <row r="1310" spans="6:24" hidden="1">
      <c r="F1310" s="91"/>
      <c r="G1310" s="91"/>
      <c r="M1310" s="91"/>
      <c r="T1310" s="91"/>
      <c r="X1310" s="80"/>
    </row>
    <row r="1311" spans="6:24" hidden="1">
      <c r="F1311" s="91"/>
      <c r="G1311" s="91"/>
      <c r="M1311" s="91"/>
      <c r="T1311" s="91"/>
      <c r="X1311" s="80"/>
    </row>
    <row r="1312" spans="6:24" hidden="1">
      <c r="F1312" s="91"/>
      <c r="G1312" s="91"/>
      <c r="M1312" s="91"/>
      <c r="T1312" s="91"/>
      <c r="X1312" s="80"/>
    </row>
    <row r="1313" spans="1:25" hidden="1">
      <c r="F1313" s="91"/>
      <c r="G1313" s="91"/>
      <c r="M1313" s="91"/>
      <c r="T1313" s="91"/>
      <c r="X1313" s="80"/>
    </row>
    <row r="1314" spans="1:25" hidden="1">
      <c r="F1314" s="91"/>
      <c r="G1314" s="91"/>
      <c r="M1314" s="91"/>
      <c r="T1314" s="91"/>
      <c r="X1314" s="80"/>
    </row>
    <row r="1315" spans="1:25" hidden="1">
      <c r="F1315" s="91"/>
      <c r="G1315" s="91"/>
      <c r="M1315" s="91"/>
      <c r="T1315" s="91"/>
      <c r="X1315" s="80"/>
    </row>
    <row r="1316" spans="1:25" hidden="1">
      <c r="F1316" s="91"/>
      <c r="G1316" s="91"/>
      <c r="M1316" s="91"/>
      <c r="T1316" s="91"/>
      <c r="X1316" s="80"/>
    </row>
    <row r="1317" spans="1:25" hidden="1">
      <c r="F1317" s="91"/>
      <c r="G1317" s="91"/>
      <c r="M1317" s="91"/>
      <c r="T1317" s="91"/>
      <c r="X1317" s="80"/>
    </row>
    <row r="1318" spans="1:25" hidden="1">
      <c r="F1318" s="91"/>
      <c r="G1318" s="91"/>
      <c r="M1318" s="91"/>
      <c r="T1318" s="91"/>
      <c r="X1318" s="80"/>
    </row>
    <row r="1319" spans="1:25" hidden="1">
      <c r="F1319" s="91"/>
      <c r="G1319" s="91"/>
      <c r="M1319" s="91"/>
      <c r="T1319" s="91"/>
      <c r="X1319" s="80"/>
    </row>
    <row r="1320" spans="1:25" hidden="1">
      <c r="F1320" s="91"/>
      <c r="G1320" s="91"/>
      <c r="M1320" s="91"/>
      <c r="T1320" s="91"/>
      <c r="X1320" s="80"/>
    </row>
    <row r="1321" spans="1:25" hidden="1">
      <c r="F1321" s="91"/>
      <c r="G1321" s="91"/>
      <c r="M1321" s="91"/>
      <c r="T1321" s="91"/>
      <c r="X1321" s="80"/>
    </row>
    <row r="1322" spans="1:25" hidden="1">
      <c r="F1322" s="91"/>
      <c r="G1322" s="91"/>
      <c r="M1322" s="91"/>
      <c r="T1322" s="91"/>
      <c r="X1322" s="80"/>
    </row>
    <row r="1323" spans="1:25" hidden="1">
      <c r="A1323" s="23"/>
      <c r="B1323" s="23"/>
      <c r="F1323" s="92"/>
      <c r="G1323" s="92"/>
      <c r="H1323" s="23"/>
      <c r="I1323" s="23"/>
      <c r="J1323" s="92"/>
      <c r="K1323" s="23"/>
      <c r="L1323" s="23"/>
      <c r="M1323" s="92"/>
      <c r="N1323" s="23"/>
      <c r="O1323" s="23"/>
      <c r="P1323" s="23"/>
      <c r="Q1323" s="23"/>
      <c r="R1323" s="23"/>
      <c r="S1323" s="23"/>
      <c r="T1323" s="92"/>
      <c r="U1323" s="23"/>
      <c r="V1323" s="23"/>
      <c r="X1323" s="28"/>
      <c r="Y1323" s="23"/>
    </row>
    <row r="1324" spans="1:25" hidden="1">
      <c r="F1324" s="91"/>
      <c r="G1324" s="91"/>
      <c r="M1324" s="91"/>
      <c r="T1324" s="91"/>
      <c r="X1324" s="80"/>
    </row>
    <row r="1325" spans="1:25" hidden="1">
      <c r="F1325" s="91"/>
      <c r="G1325" s="91"/>
      <c r="T1325" s="91"/>
      <c r="X1325" s="80"/>
    </row>
    <row r="1326" spans="1:25" hidden="1">
      <c r="F1326" s="91"/>
      <c r="G1326" s="91"/>
      <c r="T1326" s="91"/>
      <c r="X1326" s="80"/>
    </row>
    <row r="1327" spans="1:25" hidden="1">
      <c r="F1327" s="91"/>
      <c r="G1327" s="91"/>
      <c r="T1327" s="91"/>
      <c r="X1327" s="80"/>
    </row>
    <row r="1328" spans="1:25" hidden="1">
      <c r="F1328" s="91"/>
      <c r="G1328" s="91"/>
      <c r="T1328" s="91"/>
      <c r="X1328" s="80"/>
    </row>
    <row r="1329" spans="6:24" hidden="1">
      <c r="F1329" s="91"/>
      <c r="G1329" s="91"/>
      <c r="T1329" s="91"/>
      <c r="X1329" s="80"/>
    </row>
    <row r="1330" spans="6:24" hidden="1">
      <c r="F1330" s="91"/>
      <c r="G1330" s="91"/>
      <c r="T1330" s="91"/>
      <c r="X1330" s="80"/>
    </row>
    <row r="1331" spans="6:24" hidden="1">
      <c r="F1331" s="91"/>
      <c r="G1331" s="91"/>
      <c r="T1331" s="91"/>
      <c r="X1331" s="80"/>
    </row>
    <row r="1332" spans="6:24" hidden="1">
      <c r="F1332" s="91"/>
      <c r="G1332" s="91"/>
      <c r="T1332" s="91"/>
      <c r="X1332" s="80"/>
    </row>
    <row r="1333" spans="6:24" hidden="1">
      <c r="F1333" s="91"/>
      <c r="G1333" s="91"/>
      <c r="T1333" s="91"/>
      <c r="X1333" s="80"/>
    </row>
    <row r="1334" spans="6:24" hidden="1">
      <c r="F1334" s="91"/>
      <c r="G1334" s="91"/>
      <c r="T1334" s="91"/>
      <c r="X1334" s="80"/>
    </row>
    <row r="1335" spans="6:24" hidden="1">
      <c r="F1335" s="91"/>
      <c r="G1335" s="91"/>
      <c r="T1335" s="91"/>
      <c r="X1335" s="80"/>
    </row>
    <row r="1336" spans="6:24" hidden="1">
      <c r="F1336" s="91"/>
      <c r="G1336" s="91"/>
      <c r="T1336" s="91"/>
      <c r="X1336" s="80"/>
    </row>
    <row r="1337" spans="6:24" hidden="1">
      <c r="F1337" s="91"/>
      <c r="G1337" s="91"/>
      <c r="T1337" s="91"/>
      <c r="X1337" s="80"/>
    </row>
    <row r="1338" spans="6:24" hidden="1">
      <c r="F1338" s="91"/>
      <c r="G1338" s="91"/>
      <c r="T1338" s="91"/>
      <c r="X1338" s="80"/>
    </row>
    <row r="1339" spans="6:24" hidden="1">
      <c r="F1339" s="91"/>
      <c r="G1339" s="91"/>
      <c r="T1339" s="91"/>
      <c r="X1339" s="80"/>
    </row>
    <row r="1340" spans="6:24" hidden="1">
      <c r="F1340" s="91"/>
      <c r="G1340" s="91"/>
      <c r="T1340" s="91"/>
      <c r="X1340" s="80"/>
    </row>
    <row r="1341" spans="6:24" hidden="1">
      <c r="F1341" s="91"/>
      <c r="G1341" s="91"/>
      <c r="T1341" s="91"/>
      <c r="X1341" s="80"/>
    </row>
    <row r="1342" spans="6:24" hidden="1">
      <c r="F1342" s="91"/>
      <c r="G1342" s="91"/>
      <c r="T1342" s="91"/>
      <c r="X1342" s="80"/>
    </row>
    <row r="1343" spans="6:24" hidden="1">
      <c r="F1343" s="91"/>
      <c r="G1343" s="91"/>
      <c r="T1343" s="91"/>
      <c r="X1343" s="80"/>
    </row>
    <row r="1344" spans="6:24" hidden="1">
      <c r="F1344" s="91"/>
      <c r="G1344" s="91"/>
      <c r="T1344" s="91"/>
      <c r="X1344" s="80"/>
    </row>
    <row r="1345" spans="6:24" hidden="1">
      <c r="F1345" s="91"/>
      <c r="G1345" s="91"/>
      <c r="M1345" s="66"/>
      <c r="T1345" s="91"/>
      <c r="X1345" s="80"/>
    </row>
    <row r="1346" spans="6:24" hidden="1">
      <c r="F1346" s="91"/>
      <c r="G1346" s="91"/>
      <c r="M1346" s="67"/>
      <c r="T1346" s="91"/>
      <c r="X1346" s="80"/>
    </row>
    <row r="1347" spans="6:24" hidden="1">
      <c r="F1347" s="91"/>
      <c r="G1347" s="91"/>
      <c r="M1347" s="65"/>
      <c r="T1347" s="91"/>
      <c r="X1347" s="80"/>
    </row>
    <row r="1348" spans="6:24" hidden="1">
      <c r="F1348" s="91"/>
      <c r="G1348" s="91"/>
      <c r="M1348" s="64"/>
      <c r="T1348" s="91"/>
      <c r="X1348" s="80"/>
    </row>
    <row r="1349" spans="6:24" hidden="1">
      <c r="F1349" s="91"/>
      <c r="G1349" s="91"/>
      <c r="M1349" s="66"/>
      <c r="T1349" s="91"/>
      <c r="X1349" s="80"/>
    </row>
    <row r="1350" spans="6:24" hidden="1">
      <c r="F1350" s="91"/>
      <c r="G1350" s="91"/>
      <c r="M1350" s="67"/>
      <c r="T1350" s="91"/>
      <c r="X1350" s="80"/>
    </row>
    <row r="1351" spans="6:24" hidden="1">
      <c r="F1351" s="91"/>
      <c r="G1351" s="91"/>
      <c r="M1351" s="68"/>
      <c r="T1351" s="91"/>
      <c r="X1351" s="80"/>
    </row>
    <row r="1352" spans="6:24" hidden="1">
      <c r="F1352" s="91"/>
      <c r="G1352" s="91"/>
      <c r="M1352" s="69"/>
      <c r="T1352" s="91"/>
      <c r="X1352" s="80"/>
    </row>
    <row r="1353" spans="6:24" hidden="1">
      <c r="F1353" s="91"/>
      <c r="G1353" s="91"/>
      <c r="M1353" s="65"/>
      <c r="T1353" s="91"/>
      <c r="X1353" s="80"/>
    </row>
    <row r="1354" spans="6:24" hidden="1">
      <c r="F1354" s="91"/>
      <c r="G1354" s="91"/>
      <c r="M1354" s="65"/>
      <c r="T1354" s="91"/>
      <c r="X1354" s="80"/>
    </row>
    <row r="1355" spans="6:24" hidden="1">
      <c r="F1355" s="91"/>
      <c r="G1355" s="91"/>
      <c r="M1355" s="64"/>
      <c r="T1355" s="91"/>
      <c r="X1355" s="80"/>
    </row>
    <row r="1356" spans="6:24" hidden="1">
      <c r="F1356" s="91"/>
      <c r="G1356" s="91"/>
      <c r="M1356" s="91"/>
      <c r="T1356" s="91"/>
      <c r="X1356" s="80"/>
    </row>
    <row r="1357" spans="6:24" hidden="1">
      <c r="F1357" s="91"/>
      <c r="G1357" s="91"/>
      <c r="M1357" s="91"/>
      <c r="T1357" s="91"/>
      <c r="X1357" s="80"/>
    </row>
    <row r="1358" spans="6:24" hidden="1">
      <c r="F1358" s="91"/>
      <c r="G1358" s="91"/>
      <c r="M1358" s="91"/>
      <c r="T1358" s="91"/>
      <c r="X1358" s="80"/>
    </row>
    <row r="1359" spans="6:24" hidden="1">
      <c r="F1359" s="91"/>
      <c r="G1359" s="91"/>
      <c r="M1359" s="91"/>
      <c r="T1359" s="91"/>
      <c r="X1359" s="80"/>
    </row>
    <row r="1360" spans="6:24" hidden="1">
      <c r="F1360" s="91"/>
      <c r="G1360" s="91"/>
      <c r="M1360" s="91"/>
      <c r="T1360" s="91"/>
      <c r="X1360" s="80"/>
    </row>
    <row r="1361" spans="6:24" hidden="1">
      <c r="F1361" s="91"/>
      <c r="G1361" s="91"/>
      <c r="M1361" s="91"/>
      <c r="T1361" s="91"/>
      <c r="X1361" s="80"/>
    </row>
    <row r="1362" spans="6:24" hidden="1">
      <c r="F1362" s="91"/>
      <c r="G1362" s="91"/>
      <c r="M1362" s="91"/>
      <c r="T1362" s="91"/>
      <c r="X1362" s="80"/>
    </row>
    <row r="1363" spans="6:24" hidden="1">
      <c r="F1363" s="91"/>
      <c r="G1363" s="91"/>
      <c r="M1363" s="91"/>
      <c r="T1363" s="91"/>
      <c r="X1363" s="80"/>
    </row>
    <row r="1364" spans="6:24" hidden="1">
      <c r="F1364" s="91"/>
      <c r="G1364" s="91"/>
      <c r="M1364" s="91"/>
      <c r="T1364" s="91"/>
      <c r="X1364" s="80"/>
    </row>
    <row r="1365" spans="6:24" hidden="1">
      <c r="F1365" s="91"/>
      <c r="G1365" s="91"/>
      <c r="M1365" s="91"/>
      <c r="T1365" s="91"/>
      <c r="X1365" s="80"/>
    </row>
    <row r="1366" spans="6:24" hidden="1">
      <c r="F1366" s="91"/>
      <c r="G1366" s="91"/>
      <c r="M1366" s="91"/>
      <c r="T1366" s="91"/>
      <c r="X1366" s="80"/>
    </row>
    <row r="1367" spans="6:24" hidden="1">
      <c r="F1367" s="91"/>
      <c r="G1367" s="91"/>
      <c r="M1367" s="91"/>
      <c r="T1367" s="91"/>
      <c r="X1367" s="80"/>
    </row>
    <row r="1368" spans="6:24" hidden="1">
      <c r="F1368" s="91"/>
      <c r="G1368" s="91"/>
      <c r="M1368" s="91"/>
      <c r="T1368" s="91"/>
      <c r="X1368" s="80"/>
    </row>
    <row r="1369" spans="6:24" hidden="1">
      <c r="F1369" s="91"/>
      <c r="G1369" s="91"/>
      <c r="M1369" s="91"/>
      <c r="T1369" s="91"/>
      <c r="X1369" s="80"/>
    </row>
    <row r="1370" spans="6:24" hidden="1">
      <c r="F1370" s="91"/>
      <c r="G1370" s="91"/>
      <c r="M1370" s="91"/>
      <c r="T1370" s="91"/>
      <c r="X1370" s="80"/>
    </row>
    <row r="1371" spans="6:24" hidden="1">
      <c r="F1371" s="91"/>
      <c r="G1371" s="91"/>
      <c r="M1371" s="91"/>
      <c r="T1371" s="91"/>
      <c r="X1371" s="80"/>
    </row>
    <row r="1372" spans="6:24" hidden="1">
      <c r="F1372" s="91"/>
      <c r="G1372" s="91"/>
      <c r="M1372" s="91"/>
      <c r="T1372" s="91"/>
      <c r="X1372" s="80"/>
    </row>
    <row r="1373" spans="6:24" hidden="1">
      <c r="F1373" s="91"/>
      <c r="G1373" s="91"/>
      <c r="T1373" s="91"/>
      <c r="X1373" s="80"/>
    </row>
    <row r="1374" spans="6:24" hidden="1">
      <c r="F1374" s="91"/>
      <c r="G1374" s="91"/>
      <c r="M1374" s="91"/>
      <c r="T1374" s="91"/>
      <c r="X1374" s="80"/>
    </row>
    <row r="1375" spans="6:24" hidden="1">
      <c r="F1375" s="91"/>
      <c r="G1375" s="91"/>
      <c r="T1375" s="91"/>
      <c r="X1375" s="80"/>
    </row>
    <row r="1376" spans="6:24" hidden="1">
      <c r="F1376" s="91"/>
      <c r="G1376" s="91"/>
      <c r="M1376" s="91"/>
      <c r="T1376" s="91"/>
      <c r="X1376" s="80"/>
    </row>
    <row r="1377" spans="6:24" hidden="1">
      <c r="F1377" s="91"/>
      <c r="G1377" s="91"/>
      <c r="M1377" s="91"/>
      <c r="T1377" s="91"/>
      <c r="X1377" s="80"/>
    </row>
    <row r="1378" spans="6:24" hidden="1">
      <c r="F1378" s="91"/>
      <c r="G1378" s="91"/>
      <c r="M1378" s="91"/>
      <c r="T1378" s="91"/>
      <c r="X1378" s="80"/>
    </row>
    <row r="1379" spans="6:24" hidden="1">
      <c r="F1379" s="91"/>
      <c r="G1379" s="91"/>
      <c r="M1379" s="91"/>
      <c r="T1379" s="91"/>
      <c r="X1379" s="80"/>
    </row>
    <row r="1380" spans="6:24" hidden="1">
      <c r="F1380" s="91"/>
      <c r="G1380" s="91"/>
      <c r="M1380" s="91"/>
      <c r="T1380" s="91"/>
      <c r="X1380" s="80"/>
    </row>
    <row r="1381" spans="6:24" hidden="1">
      <c r="F1381" s="91"/>
      <c r="G1381" s="91"/>
      <c r="M1381" s="91"/>
      <c r="T1381" s="91"/>
      <c r="X1381" s="80"/>
    </row>
    <row r="1382" spans="6:24" hidden="1">
      <c r="F1382" s="91"/>
      <c r="G1382" s="91"/>
      <c r="M1382" s="91"/>
      <c r="T1382" s="91"/>
      <c r="X1382" s="80"/>
    </row>
    <row r="1383" spans="6:24" hidden="1">
      <c r="F1383" s="91"/>
      <c r="G1383" s="91"/>
      <c r="M1383" s="91"/>
      <c r="T1383" s="91"/>
      <c r="X1383" s="80"/>
    </row>
    <row r="1384" spans="6:24" hidden="1">
      <c r="F1384" s="91"/>
      <c r="G1384" s="91"/>
      <c r="M1384" s="91"/>
      <c r="T1384" s="91"/>
      <c r="X1384" s="80"/>
    </row>
    <row r="1385" spans="6:24" hidden="1">
      <c r="F1385" s="91"/>
      <c r="G1385" s="91"/>
      <c r="M1385" s="91"/>
      <c r="T1385" s="91"/>
      <c r="X1385" s="80"/>
    </row>
    <row r="1386" spans="6:24" hidden="1">
      <c r="F1386" s="91"/>
      <c r="G1386" s="91"/>
      <c r="M1386" s="91"/>
      <c r="T1386" s="91"/>
      <c r="X1386" s="80"/>
    </row>
    <row r="1387" spans="6:24" hidden="1">
      <c r="F1387" s="91"/>
      <c r="G1387" s="91"/>
      <c r="M1387" s="91"/>
      <c r="T1387" s="91"/>
      <c r="X1387" s="80"/>
    </row>
    <row r="1388" spans="6:24" hidden="1">
      <c r="F1388" s="91"/>
      <c r="G1388" s="91"/>
      <c r="M1388" s="91"/>
      <c r="T1388" s="91"/>
      <c r="X1388" s="80"/>
    </row>
    <row r="1389" spans="6:24" hidden="1">
      <c r="F1389" s="91"/>
      <c r="G1389" s="91"/>
      <c r="T1389" s="91"/>
      <c r="X1389" s="80"/>
    </row>
    <row r="1390" spans="6:24" hidden="1">
      <c r="F1390" s="91"/>
      <c r="G1390" s="91"/>
      <c r="M1390" s="91"/>
      <c r="T1390" s="91"/>
      <c r="X1390" s="80"/>
    </row>
    <row r="1391" spans="6:24" hidden="1">
      <c r="F1391" s="91"/>
      <c r="G1391" s="91"/>
      <c r="T1391" s="91"/>
      <c r="X1391" s="80"/>
    </row>
    <row r="1392" spans="6:24" hidden="1">
      <c r="F1392" s="91"/>
      <c r="G1392" s="91"/>
      <c r="M1392" s="91"/>
      <c r="T1392" s="91"/>
      <c r="X1392" s="80"/>
    </row>
    <row r="1393" spans="6:24" hidden="1">
      <c r="F1393" s="91"/>
      <c r="G1393" s="91"/>
      <c r="M1393" s="91"/>
      <c r="T1393" s="91"/>
      <c r="X1393" s="80"/>
    </row>
    <row r="1394" spans="6:24" hidden="1">
      <c r="F1394" s="91"/>
      <c r="G1394" s="91"/>
      <c r="M1394" s="91"/>
      <c r="T1394" s="91"/>
      <c r="X1394" s="80"/>
    </row>
    <row r="1395" spans="6:24" hidden="1">
      <c r="F1395" s="91"/>
      <c r="G1395" s="91"/>
      <c r="M1395" s="91"/>
      <c r="T1395" s="91"/>
      <c r="X1395" s="80"/>
    </row>
    <row r="1396" spans="6:24" hidden="1">
      <c r="F1396" s="91"/>
      <c r="G1396" s="91"/>
      <c r="M1396" s="91"/>
      <c r="T1396" s="91"/>
      <c r="X1396" s="80"/>
    </row>
    <row r="1397" spans="6:24" hidden="1">
      <c r="F1397" s="91"/>
      <c r="G1397" s="91"/>
      <c r="M1397" s="91"/>
      <c r="T1397" s="91"/>
      <c r="X1397" s="80"/>
    </row>
    <row r="1398" spans="6:24" hidden="1">
      <c r="F1398" s="91"/>
      <c r="G1398" s="91"/>
      <c r="M1398" s="91"/>
      <c r="T1398" s="91"/>
      <c r="X1398" s="80"/>
    </row>
    <row r="1399" spans="6:24" hidden="1">
      <c r="F1399" s="91"/>
      <c r="G1399" s="91"/>
      <c r="M1399" s="91"/>
      <c r="T1399" s="91"/>
      <c r="X1399" s="80"/>
    </row>
    <row r="1400" spans="6:24" hidden="1">
      <c r="F1400" s="91"/>
      <c r="G1400" s="91"/>
      <c r="T1400" s="91"/>
      <c r="X1400" s="80"/>
    </row>
    <row r="1401" spans="6:24" hidden="1">
      <c r="F1401" s="91"/>
      <c r="G1401" s="91"/>
      <c r="M1401" s="91"/>
      <c r="T1401" s="91"/>
      <c r="X1401" s="80"/>
    </row>
    <row r="1402" spans="6:24" hidden="1">
      <c r="F1402" s="91"/>
      <c r="G1402" s="91"/>
      <c r="M1402" s="91"/>
      <c r="T1402" s="91"/>
      <c r="X1402" s="80"/>
    </row>
    <row r="1403" spans="6:24" hidden="1">
      <c r="F1403" s="91"/>
      <c r="G1403" s="91"/>
      <c r="M1403" s="91"/>
      <c r="T1403" s="91"/>
      <c r="X1403" s="80"/>
    </row>
    <row r="1404" spans="6:24" hidden="1">
      <c r="F1404" s="91"/>
      <c r="G1404" s="91"/>
      <c r="M1404" s="91"/>
      <c r="T1404" s="91"/>
      <c r="X1404" s="80"/>
    </row>
    <row r="1405" spans="6:24" hidden="1">
      <c r="F1405" s="91"/>
      <c r="G1405" s="91"/>
      <c r="M1405" s="91"/>
      <c r="T1405" s="91"/>
      <c r="X1405" s="80"/>
    </row>
    <row r="1406" spans="6:24" hidden="1">
      <c r="F1406" s="91"/>
      <c r="G1406" s="91"/>
      <c r="M1406" s="91"/>
      <c r="T1406" s="91"/>
      <c r="X1406" s="80"/>
    </row>
    <row r="1407" spans="6:24" hidden="1">
      <c r="F1407" s="91"/>
      <c r="G1407" s="91"/>
      <c r="M1407" s="91"/>
      <c r="T1407" s="91"/>
      <c r="X1407" s="80"/>
    </row>
    <row r="1408" spans="6:24" hidden="1">
      <c r="F1408" s="91"/>
      <c r="G1408" s="91"/>
      <c r="M1408" s="91"/>
      <c r="T1408" s="91"/>
      <c r="X1408" s="80"/>
    </row>
    <row r="1409" spans="6:24" hidden="1">
      <c r="F1409" s="91"/>
      <c r="G1409" s="91"/>
      <c r="M1409" s="91"/>
      <c r="T1409" s="91"/>
      <c r="X1409" s="80"/>
    </row>
    <row r="1410" spans="6:24" hidden="1">
      <c r="F1410" s="91"/>
      <c r="G1410" s="91"/>
      <c r="M1410" s="91"/>
      <c r="T1410" s="91"/>
      <c r="X1410" s="80"/>
    </row>
    <row r="1411" spans="6:24" hidden="1">
      <c r="F1411" s="91"/>
      <c r="G1411" s="91"/>
      <c r="M1411" s="91"/>
      <c r="T1411" s="91"/>
      <c r="X1411" s="80"/>
    </row>
    <row r="1412" spans="6:24" hidden="1">
      <c r="F1412" s="91"/>
      <c r="G1412" s="91"/>
      <c r="M1412" s="91"/>
      <c r="T1412" s="91"/>
      <c r="X1412" s="80"/>
    </row>
    <row r="1413" spans="6:24" hidden="1">
      <c r="F1413" s="91"/>
      <c r="G1413" s="91"/>
      <c r="M1413" s="91"/>
      <c r="T1413" s="91"/>
      <c r="X1413" s="80"/>
    </row>
    <row r="1414" spans="6:24" hidden="1">
      <c r="F1414" s="91"/>
      <c r="G1414" s="91"/>
      <c r="M1414" s="91"/>
      <c r="T1414" s="91"/>
      <c r="X1414" s="80"/>
    </row>
    <row r="1415" spans="6:24" hidden="1">
      <c r="F1415" s="91"/>
      <c r="G1415" s="91"/>
      <c r="M1415" s="91"/>
      <c r="T1415" s="91"/>
      <c r="X1415" s="80"/>
    </row>
    <row r="1416" spans="6:24" hidden="1">
      <c r="F1416" s="91"/>
      <c r="G1416" s="91"/>
      <c r="M1416" s="91"/>
      <c r="T1416" s="91"/>
      <c r="X1416" s="80"/>
    </row>
    <row r="1417" spans="6:24" hidden="1">
      <c r="F1417" s="91"/>
      <c r="G1417" s="91"/>
      <c r="M1417" s="91"/>
      <c r="T1417" s="91"/>
      <c r="X1417" s="80"/>
    </row>
    <row r="1418" spans="6:24" hidden="1">
      <c r="F1418" s="91"/>
      <c r="G1418" s="91"/>
      <c r="M1418" s="91"/>
      <c r="T1418" s="91"/>
      <c r="X1418" s="80"/>
    </row>
    <row r="1419" spans="6:24" hidden="1">
      <c r="F1419" s="91"/>
      <c r="G1419" s="91"/>
      <c r="M1419" s="91"/>
      <c r="T1419" s="91"/>
      <c r="X1419" s="80"/>
    </row>
    <row r="1420" spans="6:24" hidden="1">
      <c r="F1420" s="91"/>
      <c r="G1420" s="91"/>
      <c r="M1420" s="91"/>
      <c r="T1420" s="91"/>
      <c r="X1420" s="80"/>
    </row>
    <row r="1421" spans="6:24" hidden="1">
      <c r="F1421" s="91"/>
      <c r="G1421" s="91"/>
      <c r="M1421" s="91"/>
      <c r="T1421" s="91"/>
      <c r="X1421" s="80"/>
    </row>
    <row r="1422" spans="6:24" hidden="1">
      <c r="F1422" s="91"/>
      <c r="G1422" s="91"/>
      <c r="M1422" s="91"/>
      <c r="T1422" s="91"/>
      <c r="X1422" s="80"/>
    </row>
    <row r="1423" spans="6:24" hidden="1">
      <c r="F1423" s="91"/>
      <c r="G1423" s="91"/>
      <c r="M1423" s="91"/>
      <c r="T1423" s="91"/>
      <c r="X1423" s="80"/>
    </row>
    <row r="1424" spans="6:24" hidden="1">
      <c r="F1424" s="91"/>
      <c r="G1424" s="91"/>
      <c r="T1424" s="91"/>
      <c r="X1424" s="80"/>
    </row>
    <row r="1425" spans="6:24" hidden="1">
      <c r="F1425" s="91"/>
      <c r="G1425" s="91"/>
      <c r="T1425" s="91"/>
      <c r="X1425" s="80"/>
    </row>
    <row r="1426" spans="6:24" hidden="1">
      <c r="F1426" s="91"/>
      <c r="G1426" s="91"/>
      <c r="T1426" s="91"/>
      <c r="X1426" s="80"/>
    </row>
    <row r="1427" spans="6:24" hidden="1">
      <c r="F1427" s="91"/>
      <c r="G1427" s="91"/>
      <c r="T1427" s="91"/>
      <c r="X1427" s="80"/>
    </row>
    <row r="1428" spans="6:24" hidden="1">
      <c r="F1428" s="91"/>
      <c r="G1428" s="91"/>
      <c r="T1428" s="91"/>
      <c r="X1428" s="80"/>
    </row>
    <row r="1429" spans="6:24" hidden="1">
      <c r="F1429" s="91"/>
      <c r="G1429" s="91"/>
      <c r="T1429" s="91"/>
      <c r="X1429" s="80"/>
    </row>
    <row r="1430" spans="6:24" hidden="1">
      <c r="F1430" s="91"/>
      <c r="G1430" s="91"/>
      <c r="T1430" s="91"/>
      <c r="X1430" s="80"/>
    </row>
    <row r="1431" spans="6:24" hidden="1">
      <c r="F1431" s="91"/>
      <c r="G1431" s="91"/>
      <c r="T1431" s="91"/>
      <c r="X1431" s="80"/>
    </row>
    <row r="1432" spans="6:24" hidden="1">
      <c r="F1432" s="91"/>
      <c r="G1432" s="91"/>
      <c r="T1432" s="91"/>
      <c r="X1432" s="80"/>
    </row>
    <row r="1433" spans="6:24" hidden="1">
      <c r="F1433" s="91"/>
      <c r="G1433" s="91"/>
      <c r="T1433" s="91"/>
      <c r="X1433" s="80"/>
    </row>
    <row r="1434" spans="6:24" hidden="1">
      <c r="F1434" s="91"/>
      <c r="G1434" s="91"/>
      <c r="T1434" s="91"/>
      <c r="X1434" s="80"/>
    </row>
    <row r="1435" spans="6:24" hidden="1">
      <c r="F1435" s="91"/>
      <c r="G1435" s="91"/>
      <c r="T1435" s="91"/>
      <c r="X1435" s="80"/>
    </row>
    <row r="1436" spans="6:24" hidden="1">
      <c r="F1436" s="91"/>
      <c r="G1436" s="91"/>
      <c r="T1436" s="91"/>
      <c r="X1436" s="80"/>
    </row>
    <row r="1437" spans="6:24" hidden="1">
      <c r="F1437" s="91"/>
      <c r="G1437" s="91"/>
      <c r="T1437" s="91"/>
      <c r="X1437" s="80"/>
    </row>
    <row r="1438" spans="6:24" hidden="1">
      <c r="F1438" s="91"/>
      <c r="G1438" s="91"/>
      <c r="T1438" s="91"/>
      <c r="X1438" s="80"/>
    </row>
    <row r="1439" spans="6:24" hidden="1">
      <c r="F1439" s="91"/>
      <c r="G1439" s="91"/>
      <c r="T1439" s="91"/>
      <c r="X1439" s="80"/>
    </row>
    <row r="1440" spans="6:24" hidden="1">
      <c r="F1440" s="91"/>
      <c r="G1440" s="91"/>
      <c r="T1440" s="91"/>
      <c r="X1440" s="80"/>
    </row>
    <row r="1441" spans="6:24" hidden="1">
      <c r="F1441" s="91"/>
      <c r="G1441" s="91"/>
      <c r="T1441" s="91"/>
      <c r="X1441" s="80"/>
    </row>
    <row r="1442" spans="6:24" hidden="1">
      <c r="F1442" s="91"/>
      <c r="G1442" s="91"/>
      <c r="T1442" s="91"/>
      <c r="X1442" s="80"/>
    </row>
    <row r="1443" spans="6:24" hidden="1">
      <c r="F1443" s="91"/>
      <c r="G1443" s="91"/>
      <c r="T1443" s="91"/>
      <c r="X1443" s="80"/>
    </row>
    <row r="1444" spans="6:24" hidden="1">
      <c r="F1444" s="91"/>
      <c r="G1444" s="91"/>
      <c r="M1444" s="66"/>
      <c r="T1444" s="91"/>
      <c r="X1444" s="80"/>
    </row>
    <row r="1445" spans="6:24" hidden="1">
      <c r="F1445" s="91"/>
      <c r="G1445" s="91"/>
      <c r="M1445" s="67"/>
      <c r="T1445" s="91"/>
      <c r="X1445" s="80"/>
    </row>
    <row r="1446" spans="6:24" hidden="1">
      <c r="F1446" s="91"/>
      <c r="G1446" s="91"/>
      <c r="M1446" s="65"/>
      <c r="T1446" s="91"/>
      <c r="X1446" s="80"/>
    </row>
    <row r="1447" spans="6:24" hidden="1">
      <c r="F1447" s="91"/>
      <c r="G1447" s="91"/>
      <c r="M1447" s="64"/>
      <c r="T1447" s="91"/>
      <c r="X1447" s="80"/>
    </row>
    <row r="1448" spans="6:24" hidden="1">
      <c r="F1448" s="91"/>
      <c r="G1448" s="91"/>
      <c r="M1448" s="66"/>
      <c r="T1448" s="91"/>
      <c r="X1448" s="80"/>
    </row>
    <row r="1449" spans="6:24" hidden="1">
      <c r="F1449" s="91"/>
      <c r="G1449" s="91"/>
      <c r="M1449" s="67"/>
      <c r="T1449" s="91"/>
      <c r="X1449" s="80"/>
    </row>
    <row r="1450" spans="6:24" hidden="1">
      <c r="F1450" s="91"/>
      <c r="G1450" s="91"/>
      <c r="M1450" s="68"/>
      <c r="T1450" s="91"/>
      <c r="X1450" s="80"/>
    </row>
    <row r="1451" spans="6:24" hidden="1">
      <c r="F1451" s="91"/>
      <c r="G1451" s="91"/>
      <c r="M1451" s="69"/>
      <c r="T1451" s="91"/>
      <c r="X1451" s="80"/>
    </row>
    <row r="1452" spans="6:24" hidden="1">
      <c r="F1452" s="91"/>
      <c r="G1452" s="91"/>
      <c r="M1452" s="65"/>
      <c r="T1452" s="91"/>
      <c r="X1452" s="80"/>
    </row>
    <row r="1453" spans="6:24" hidden="1">
      <c r="F1453" s="91"/>
      <c r="G1453" s="91"/>
      <c r="M1453" s="65"/>
      <c r="T1453" s="91"/>
      <c r="X1453" s="80"/>
    </row>
    <row r="1454" spans="6:24" hidden="1">
      <c r="F1454" s="91"/>
      <c r="G1454" s="91"/>
      <c r="M1454" s="64"/>
      <c r="T1454" s="91"/>
      <c r="X1454" s="80"/>
    </row>
    <row r="1455" spans="6:24" hidden="1">
      <c r="F1455" s="91"/>
      <c r="G1455" s="91"/>
      <c r="M1455" s="91"/>
      <c r="T1455" s="91"/>
      <c r="X1455" s="80"/>
    </row>
    <row r="1456" spans="6:24" hidden="1">
      <c r="F1456" s="91"/>
      <c r="G1456" s="91"/>
      <c r="M1456" s="91"/>
      <c r="T1456" s="91"/>
      <c r="X1456" s="80"/>
    </row>
    <row r="1457" spans="6:24" hidden="1">
      <c r="F1457" s="91"/>
      <c r="G1457" s="91"/>
      <c r="M1457" s="91"/>
      <c r="T1457" s="91"/>
      <c r="X1457" s="80"/>
    </row>
    <row r="1458" spans="6:24" hidden="1">
      <c r="F1458" s="91"/>
      <c r="G1458" s="91"/>
      <c r="M1458" s="91"/>
      <c r="T1458" s="91"/>
      <c r="X1458" s="80"/>
    </row>
    <row r="1459" spans="6:24" hidden="1">
      <c r="F1459" s="91"/>
      <c r="G1459" s="91"/>
      <c r="M1459" s="91"/>
      <c r="T1459" s="91"/>
      <c r="X1459" s="80"/>
    </row>
    <row r="1460" spans="6:24" hidden="1">
      <c r="F1460" s="91"/>
      <c r="G1460" s="91"/>
      <c r="M1460" s="91"/>
      <c r="T1460" s="91"/>
      <c r="X1460" s="80"/>
    </row>
    <row r="1461" spans="6:24" hidden="1">
      <c r="F1461" s="91"/>
      <c r="G1461" s="91"/>
      <c r="M1461" s="91"/>
      <c r="T1461" s="91"/>
      <c r="X1461" s="80"/>
    </row>
    <row r="1462" spans="6:24" hidden="1">
      <c r="F1462" s="91"/>
      <c r="G1462" s="91"/>
      <c r="M1462" s="91"/>
      <c r="T1462" s="91"/>
      <c r="X1462" s="80"/>
    </row>
    <row r="1463" spans="6:24" hidden="1">
      <c r="F1463" s="91"/>
      <c r="G1463" s="91"/>
      <c r="M1463" s="91"/>
      <c r="T1463" s="91"/>
      <c r="X1463" s="80"/>
    </row>
    <row r="1464" spans="6:24" hidden="1">
      <c r="F1464" s="91"/>
      <c r="G1464" s="91"/>
      <c r="M1464" s="91"/>
      <c r="T1464" s="91"/>
      <c r="X1464" s="80"/>
    </row>
    <row r="1465" spans="6:24" hidden="1">
      <c r="F1465" s="91"/>
      <c r="G1465" s="91"/>
      <c r="M1465" s="91"/>
      <c r="T1465" s="91"/>
      <c r="X1465" s="80"/>
    </row>
    <row r="1466" spans="6:24" hidden="1">
      <c r="F1466" s="91"/>
      <c r="G1466" s="91"/>
      <c r="M1466" s="91"/>
      <c r="T1466" s="91"/>
      <c r="X1466" s="80"/>
    </row>
    <row r="1467" spans="6:24" hidden="1">
      <c r="F1467" s="91"/>
      <c r="G1467" s="91"/>
      <c r="M1467" s="91"/>
      <c r="T1467" s="91"/>
      <c r="X1467" s="80"/>
    </row>
    <row r="1468" spans="6:24" hidden="1">
      <c r="F1468" s="91"/>
      <c r="G1468" s="91"/>
      <c r="M1468" s="91"/>
      <c r="T1468" s="91"/>
      <c r="X1468" s="80"/>
    </row>
    <row r="1469" spans="6:24" hidden="1">
      <c r="F1469" s="91"/>
      <c r="G1469" s="91"/>
      <c r="M1469" s="91"/>
      <c r="T1469" s="91"/>
      <c r="X1469" s="80"/>
    </row>
    <row r="1470" spans="6:24" hidden="1">
      <c r="F1470" s="91"/>
      <c r="G1470" s="91"/>
      <c r="M1470" s="91"/>
      <c r="T1470" s="91"/>
      <c r="X1470" s="80"/>
    </row>
    <row r="1471" spans="6:24" hidden="1">
      <c r="F1471" s="91"/>
      <c r="G1471" s="91"/>
      <c r="M1471" s="91"/>
      <c r="T1471" s="91"/>
      <c r="X1471" s="80"/>
    </row>
    <row r="1472" spans="6:24" hidden="1">
      <c r="F1472" s="91"/>
      <c r="G1472" s="91"/>
      <c r="T1472" s="91"/>
      <c r="X1472" s="80"/>
    </row>
    <row r="1473" spans="6:24" hidden="1">
      <c r="F1473" s="91"/>
      <c r="G1473" s="91"/>
      <c r="M1473" s="91"/>
      <c r="T1473" s="91"/>
      <c r="X1473" s="80"/>
    </row>
    <row r="1474" spans="6:24" hidden="1">
      <c r="F1474" s="91"/>
      <c r="G1474" s="91"/>
      <c r="T1474" s="91"/>
      <c r="X1474" s="80"/>
    </row>
    <row r="1475" spans="6:24" hidden="1">
      <c r="F1475" s="91"/>
      <c r="G1475" s="91"/>
      <c r="M1475" s="91"/>
      <c r="T1475" s="91"/>
      <c r="X1475" s="80"/>
    </row>
    <row r="1476" spans="6:24" hidden="1">
      <c r="F1476" s="91"/>
      <c r="G1476" s="91"/>
      <c r="M1476" s="91"/>
      <c r="T1476" s="91"/>
      <c r="X1476" s="80"/>
    </row>
    <row r="1477" spans="6:24" hidden="1">
      <c r="F1477" s="91"/>
      <c r="G1477" s="91"/>
      <c r="M1477" s="91"/>
      <c r="T1477" s="91"/>
      <c r="X1477" s="80"/>
    </row>
    <row r="1478" spans="6:24" hidden="1">
      <c r="F1478" s="91"/>
      <c r="G1478" s="91"/>
      <c r="M1478" s="91"/>
      <c r="T1478" s="91"/>
      <c r="X1478" s="80"/>
    </row>
    <row r="1479" spans="6:24" hidden="1">
      <c r="F1479" s="91"/>
      <c r="G1479" s="91"/>
      <c r="M1479" s="91"/>
      <c r="T1479" s="91"/>
      <c r="X1479" s="80"/>
    </row>
    <row r="1480" spans="6:24" hidden="1">
      <c r="F1480" s="91"/>
      <c r="G1480" s="91"/>
      <c r="M1480" s="91"/>
      <c r="T1480" s="91"/>
      <c r="X1480" s="80"/>
    </row>
    <row r="1481" spans="6:24" hidden="1">
      <c r="F1481" s="91"/>
      <c r="G1481" s="91"/>
      <c r="M1481" s="91"/>
      <c r="T1481" s="91"/>
      <c r="X1481" s="80"/>
    </row>
    <row r="1482" spans="6:24" hidden="1">
      <c r="F1482" s="91"/>
      <c r="G1482" s="91"/>
      <c r="M1482" s="91"/>
      <c r="T1482" s="91"/>
      <c r="X1482" s="80"/>
    </row>
    <row r="1483" spans="6:24" hidden="1">
      <c r="F1483" s="91"/>
      <c r="G1483" s="91"/>
      <c r="M1483" s="91"/>
      <c r="T1483" s="91"/>
      <c r="X1483" s="80"/>
    </row>
    <row r="1484" spans="6:24" hidden="1">
      <c r="F1484" s="91"/>
      <c r="G1484" s="91"/>
      <c r="M1484" s="91"/>
      <c r="T1484" s="91"/>
      <c r="X1484" s="80"/>
    </row>
    <row r="1485" spans="6:24" hidden="1">
      <c r="F1485" s="91"/>
      <c r="G1485" s="91"/>
      <c r="M1485" s="91"/>
      <c r="T1485" s="91"/>
      <c r="X1485" s="80"/>
    </row>
    <row r="1486" spans="6:24" hidden="1">
      <c r="F1486" s="91"/>
      <c r="G1486" s="91"/>
      <c r="M1486" s="91"/>
      <c r="T1486" s="91"/>
      <c r="X1486" s="80"/>
    </row>
    <row r="1487" spans="6:24" hidden="1">
      <c r="F1487" s="91"/>
      <c r="G1487" s="91"/>
      <c r="M1487" s="91"/>
      <c r="T1487" s="91"/>
      <c r="X1487" s="80"/>
    </row>
    <row r="1488" spans="6:24" hidden="1">
      <c r="F1488" s="91"/>
      <c r="G1488" s="91"/>
      <c r="T1488" s="91"/>
      <c r="X1488" s="80"/>
    </row>
    <row r="1489" spans="6:24" hidden="1">
      <c r="F1489" s="91"/>
      <c r="G1489" s="91"/>
      <c r="M1489" s="91"/>
      <c r="T1489" s="91"/>
      <c r="X1489" s="80"/>
    </row>
    <row r="1490" spans="6:24" hidden="1">
      <c r="F1490" s="91"/>
      <c r="G1490" s="91"/>
      <c r="T1490" s="91"/>
      <c r="X1490" s="80"/>
    </row>
    <row r="1491" spans="6:24" hidden="1">
      <c r="F1491" s="91"/>
      <c r="G1491" s="91"/>
      <c r="M1491" s="91"/>
      <c r="T1491" s="91"/>
      <c r="X1491" s="80"/>
    </row>
    <row r="1492" spans="6:24" hidden="1">
      <c r="F1492" s="91"/>
      <c r="G1492" s="91"/>
      <c r="M1492" s="91"/>
      <c r="T1492" s="91"/>
      <c r="X1492" s="80"/>
    </row>
    <row r="1493" spans="6:24" hidden="1">
      <c r="F1493" s="91"/>
      <c r="G1493" s="91"/>
      <c r="M1493" s="91"/>
      <c r="T1493" s="91"/>
      <c r="X1493" s="80"/>
    </row>
    <row r="1494" spans="6:24" hidden="1">
      <c r="F1494" s="91"/>
      <c r="G1494" s="91"/>
      <c r="M1494" s="91"/>
      <c r="T1494" s="91"/>
      <c r="X1494" s="80"/>
    </row>
    <row r="1495" spans="6:24" hidden="1">
      <c r="F1495" s="91"/>
      <c r="G1495" s="91"/>
      <c r="M1495" s="91"/>
      <c r="T1495" s="91"/>
      <c r="X1495" s="80"/>
    </row>
    <row r="1496" spans="6:24" hidden="1">
      <c r="F1496" s="91"/>
      <c r="G1496" s="91"/>
      <c r="M1496" s="91"/>
      <c r="T1496" s="91"/>
      <c r="X1496" s="80"/>
    </row>
    <row r="1497" spans="6:24" hidden="1">
      <c r="F1497" s="91"/>
      <c r="G1497" s="91"/>
      <c r="M1497" s="91"/>
      <c r="T1497" s="91"/>
      <c r="X1497" s="80"/>
    </row>
    <row r="1498" spans="6:24" hidden="1">
      <c r="F1498" s="91"/>
      <c r="G1498" s="91"/>
      <c r="M1498" s="91"/>
      <c r="T1498" s="91"/>
      <c r="X1498" s="80"/>
    </row>
    <row r="1499" spans="6:24" hidden="1">
      <c r="F1499" s="91"/>
      <c r="G1499" s="91"/>
      <c r="T1499" s="91"/>
      <c r="X1499" s="80"/>
    </row>
    <row r="1500" spans="6:24" hidden="1">
      <c r="F1500" s="91"/>
      <c r="G1500" s="91"/>
      <c r="M1500" s="91"/>
      <c r="T1500" s="91"/>
      <c r="X1500" s="80"/>
    </row>
    <row r="1501" spans="6:24" hidden="1">
      <c r="F1501" s="91"/>
      <c r="G1501" s="91"/>
      <c r="M1501" s="91"/>
      <c r="T1501" s="91"/>
      <c r="X1501" s="80"/>
    </row>
    <row r="1502" spans="6:24" hidden="1">
      <c r="F1502" s="91"/>
      <c r="G1502" s="91"/>
      <c r="M1502" s="91"/>
      <c r="T1502" s="91"/>
      <c r="X1502" s="80"/>
    </row>
    <row r="1503" spans="6:24" hidden="1">
      <c r="F1503" s="91"/>
      <c r="G1503" s="91"/>
      <c r="M1503" s="91"/>
      <c r="T1503" s="91"/>
      <c r="X1503" s="80"/>
    </row>
    <row r="1504" spans="6:24" hidden="1">
      <c r="F1504" s="91"/>
      <c r="G1504" s="91"/>
      <c r="M1504" s="91"/>
      <c r="T1504" s="91"/>
      <c r="X1504" s="80"/>
    </row>
    <row r="1505" spans="6:24" hidden="1">
      <c r="F1505" s="91"/>
      <c r="G1505" s="91"/>
      <c r="M1505" s="91"/>
      <c r="T1505" s="91"/>
      <c r="X1505" s="80"/>
    </row>
    <row r="1506" spans="6:24" hidden="1">
      <c r="F1506" s="91"/>
      <c r="G1506" s="91"/>
      <c r="M1506" s="91"/>
      <c r="T1506" s="91"/>
      <c r="X1506" s="80"/>
    </row>
    <row r="1507" spans="6:24" hidden="1">
      <c r="F1507" s="91"/>
      <c r="G1507" s="91"/>
      <c r="M1507" s="91"/>
      <c r="T1507" s="91"/>
      <c r="X1507" s="80"/>
    </row>
    <row r="1508" spans="6:24" hidden="1">
      <c r="F1508" s="91"/>
      <c r="G1508" s="91"/>
      <c r="M1508" s="91"/>
      <c r="T1508" s="91"/>
      <c r="X1508" s="80"/>
    </row>
    <row r="1509" spans="6:24" hidden="1">
      <c r="F1509" s="91"/>
      <c r="G1509" s="91"/>
      <c r="M1509" s="91"/>
      <c r="T1509" s="91"/>
      <c r="X1509" s="80"/>
    </row>
    <row r="1510" spans="6:24" hidden="1">
      <c r="F1510" s="91"/>
      <c r="G1510" s="91"/>
      <c r="M1510" s="91"/>
      <c r="T1510" s="91"/>
      <c r="X1510" s="80"/>
    </row>
    <row r="1511" spans="6:24" hidden="1">
      <c r="F1511" s="91"/>
      <c r="G1511" s="91"/>
      <c r="M1511" s="91"/>
      <c r="T1511" s="91"/>
      <c r="X1511" s="80"/>
    </row>
    <row r="1512" spans="6:24" hidden="1">
      <c r="F1512" s="91"/>
      <c r="G1512" s="91"/>
      <c r="M1512" s="91"/>
      <c r="T1512" s="91"/>
      <c r="X1512" s="80"/>
    </row>
    <row r="1513" spans="6:24" hidden="1">
      <c r="F1513" s="91"/>
      <c r="G1513" s="91"/>
      <c r="M1513" s="91"/>
      <c r="T1513" s="91"/>
      <c r="X1513" s="80"/>
    </row>
    <row r="1514" spans="6:24" hidden="1">
      <c r="F1514" s="91"/>
      <c r="G1514" s="91"/>
      <c r="M1514" s="91"/>
      <c r="T1514" s="91"/>
      <c r="X1514" s="80"/>
    </row>
    <row r="1515" spans="6:24" hidden="1">
      <c r="F1515" s="91"/>
      <c r="G1515" s="91"/>
      <c r="M1515" s="91"/>
      <c r="T1515" s="91"/>
      <c r="X1515" s="80"/>
    </row>
    <row r="1516" spans="6:24" hidden="1">
      <c r="F1516" s="91"/>
      <c r="G1516" s="91"/>
      <c r="M1516" s="91"/>
      <c r="T1516" s="91"/>
      <c r="X1516" s="80"/>
    </row>
    <row r="1517" spans="6:24" hidden="1">
      <c r="F1517" s="91"/>
      <c r="G1517" s="91"/>
      <c r="M1517" s="91"/>
      <c r="T1517" s="91"/>
      <c r="X1517" s="80"/>
    </row>
    <row r="1518" spans="6:24" hidden="1">
      <c r="F1518" s="91"/>
      <c r="G1518" s="91"/>
      <c r="M1518" s="91"/>
      <c r="T1518" s="91"/>
      <c r="X1518" s="80"/>
    </row>
    <row r="1519" spans="6:24" hidden="1">
      <c r="F1519" s="91"/>
      <c r="G1519" s="91"/>
      <c r="M1519" s="91"/>
      <c r="T1519" s="91"/>
      <c r="X1519" s="80"/>
    </row>
    <row r="1520" spans="6:24" hidden="1">
      <c r="F1520" s="91"/>
      <c r="G1520" s="91"/>
      <c r="M1520" s="91"/>
      <c r="T1520" s="91"/>
      <c r="X1520" s="80"/>
    </row>
    <row r="1521" spans="1:25" hidden="1">
      <c r="A1521" s="23"/>
      <c r="B1521" s="23"/>
      <c r="C1521" s="23"/>
      <c r="D1521" s="23"/>
      <c r="F1521" s="92"/>
      <c r="G1521" s="92"/>
      <c r="H1521" s="23"/>
      <c r="I1521" s="23"/>
      <c r="J1521" s="92"/>
      <c r="K1521" s="23"/>
      <c r="L1521" s="23"/>
      <c r="M1521" s="92"/>
      <c r="N1521" s="23"/>
      <c r="O1521" s="23"/>
      <c r="P1521" s="23"/>
      <c r="Q1521" s="23"/>
      <c r="R1521" s="23"/>
      <c r="S1521" s="23"/>
      <c r="T1521" s="92"/>
      <c r="U1521" s="23"/>
      <c r="V1521" s="23"/>
      <c r="X1521" s="28"/>
      <c r="Y1521" s="23"/>
    </row>
    <row r="1522" spans="1:25" hidden="1">
      <c r="A1522" s="89"/>
      <c r="F1522" s="91"/>
      <c r="G1522" s="91"/>
      <c r="M1522" s="91"/>
      <c r="T1522" s="91"/>
      <c r="X1522" s="80"/>
    </row>
    <row r="1523" spans="1:25" hidden="1">
      <c r="A1523" s="89"/>
      <c r="F1523" s="91"/>
      <c r="G1523" s="91"/>
      <c r="M1523" s="91"/>
      <c r="T1523" s="91"/>
      <c r="X1523" s="80"/>
    </row>
    <row r="1524" spans="1:25" hidden="1">
      <c r="A1524" s="89"/>
      <c r="F1524" s="91"/>
      <c r="G1524" s="91"/>
      <c r="M1524" s="91"/>
      <c r="T1524" s="91"/>
      <c r="X1524" s="80"/>
    </row>
    <row r="1525" spans="1:25" hidden="1">
      <c r="A1525" s="89"/>
      <c r="F1525" s="91"/>
      <c r="G1525" s="91"/>
      <c r="M1525" s="91"/>
      <c r="T1525" s="91"/>
      <c r="X1525" s="80"/>
    </row>
    <row r="1526" spans="1:25" hidden="1">
      <c r="A1526" s="89"/>
      <c r="F1526" s="91"/>
      <c r="G1526" s="91"/>
      <c r="M1526" s="91"/>
      <c r="T1526" s="91"/>
      <c r="X1526" s="80"/>
    </row>
    <row r="1527" spans="1:25" hidden="1">
      <c r="A1527" s="89"/>
      <c r="F1527" s="91"/>
      <c r="G1527" s="91"/>
      <c r="M1527" s="91"/>
      <c r="T1527" s="91"/>
      <c r="X1527" s="80"/>
    </row>
    <row r="1528" spans="1:25" hidden="1">
      <c r="A1528" s="29"/>
      <c r="C1528" s="29"/>
      <c r="F1528" s="91"/>
      <c r="G1528" s="30"/>
      <c r="L1528" s="29"/>
      <c r="M1528" s="91"/>
      <c r="T1528" s="91"/>
      <c r="V1528" s="29"/>
      <c r="X1528" s="80"/>
    </row>
    <row r="1529" spans="1:25" hidden="1">
      <c r="F1529" s="91"/>
      <c r="G1529" s="30"/>
      <c r="T1529" s="91"/>
      <c r="X1529" s="80"/>
    </row>
    <row r="1530" spans="1:25" hidden="1">
      <c r="F1530" s="91"/>
      <c r="G1530" s="30"/>
      <c r="T1530" s="91"/>
      <c r="X1530" s="80"/>
    </row>
    <row r="1531" spans="1:25" hidden="1">
      <c r="F1531" s="91"/>
      <c r="G1531" s="30"/>
      <c r="T1531" s="91"/>
      <c r="X1531" s="80"/>
    </row>
    <row r="1532" spans="1:25" hidden="1">
      <c r="F1532" s="91"/>
      <c r="G1532" s="30"/>
      <c r="T1532" s="91"/>
      <c r="X1532" s="80"/>
    </row>
    <row r="1533" spans="1:25" hidden="1">
      <c r="F1533" s="91"/>
      <c r="G1533" s="30"/>
      <c r="T1533" s="91"/>
      <c r="X1533" s="80"/>
    </row>
    <row r="1534" spans="1:25" hidden="1">
      <c r="A1534" s="29"/>
      <c r="F1534" s="91"/>
      <c r="G1534" s="30"/>
      <c r="T1534" s="91"/>
      <c r="X1534" s="80"/>
    </row>
    <row r="1535" spans="1:25" hidden="1">
      <c r="F1535" s="91"/>
      <c r="G1535" s="30"/>
      <c r="T1535" s="91"/>
      <c r="X1535" s="80"/>
    </row>
    <row r="1536" spans="1:25" hidden="1">
      <c r="F1536" s="91"/>
      <c r="G1536" s="30"/>
      <c r="T1536" s="91"/>
      <c r="X1536" s="80"/>
    </row>
    <row r="1537" spans="1:24" hidden="1">
      <c r="F1537" s="91"/>
      <c r="G1537" s="30"/>
      <c r="T1537" s="91"/>
      <c r="X1537" s="80"/>
    </row>
    <row r="1538" spans="1:24" hidden="1">
      <c r="F1538" s="91"/>
      <c r="G1538" s="30"/>
      <c r="T1538" s="91"/>
      <c r="X1538" s="80"/>
    </row>
    <row r="1539" spans="1:24" hidden="1">
      <c r="F1539" s="91"/>
      <c r="G1539" s="30"/>
      <c r="T1539" s="91"/>
      <c r="X1539" s="80"/>
    </row>
    <row r="1540" spans="1:24" hidden="1">
      <c r="F1540" s="91"/>
      <c r="G1540" s="30"/>
      <c r="T1540" s="91"/>
      <c r="X1540" s="80"/>
    </row>
    <row r="1541" spans="1:24" hidden="1">
      <c r="F1541" s="91"/>
      <c r="G1541" s="30"/>
      <c r="T1541" s="91"/>
      <c r="X1541" s="80"/>
    </row>
    <row r="1542" spans="1:24" hidden="1">
      <c r="F1542" s="91"/>
      <c r="G1542" s="30"/>
      <c r="T1542" s="91"/>
      <c r="X1542" s="80"/>
    </row>
    <row r="1543" spans="1:24" hidden="1">
      <c r="F1543" s="91"/>
      <c r="G1543" s="30"/>
      <c r="T1543" s="91"/>
      <c r="X1543" s="80"/>
    </row>
    <row r="1544" spans="1:24" hidden="1">
      <c r="F1544" s="91"/>
      <c r="G1544" s="30"/>
      <c r="T1544" s="91"/>
      <c r="X1544" s="80"/>
    </row>
    <row r="1545" spans="1:24" hidden="1">
      <c r="F1545" s="91"/>
      <c r="G1545" s="30"/>
      <c r="T1545" s="91"/>
      <c r="X1545" s="80"/>
    </row>
    <row r="1546" spans="1:24" hidden="1">
      <c r="F1546" s="91"/>
      <c r="G1546" s="30"/>
      <c r="T1546" s="91"/>
      <c r="X1546" s="80"/>
    </row>
    <row r="1547" spans="1:24" hidden="1">
      <c r="F1547" s="91"/>
      <c r="G1547" s="30"/>
      <c r="T1547" s="91"/>
      <c r="X1547" s="80"/>
    </row>
    <row r="1548" spans="1:24" hidden="1">
      <c r="F1548" s="91"/>
      <c r="G1548" s="30"/>
      <c r="T1548" s="91"/>
      <c r="X1548" s="80"/>
    </row>
    <row r="1549" spans="1:24" hidden="1">
      <c r="F1549" s="91"/>
      <c r="G1549" s="30"/>
      <c r="M1549" s="66"/>
      <c r="T1549" s="91"/>
      <c r="X1549" s="80"/>
    </row>
    <row r="1550" spans="1:24" hidden="1">
      <c r="F1550" s="91"/>
      <c r="G1550" s="30"/>
      <c r="M1550" s="67"/>
      <c r="T1550" s="91"/>
      <c r="X1550" s="80"/>
    </row>
    <row r="1551" spans="1:24" hidden="1">
      <c r="A1551" s="29"/>
      <c r="F1551" s="91"/>
      <c r="G1551" s="30"/>
      <c r="M1551" s="65"/>
      <c r="T1551" s="91"/>
      <c r="X1551" s="80"/>
    </row>
    <row r="1552" spans="1:24" hidden="1">
      <c r="F1552" s="91"/>
      <c r="G1552" s="30"/>
      <c r="M1552" s="64"/>
      <c r="T1552" s="91"/>
      <c r="X1552" s="80"/>
    </row>
    <row r="1553" spans="1:24" hidden="1">
      <c r="F1553" s="91"/>
      <c r="G1553" s="30"/>
      <c r="M1553" s="66"/>
      <c r="T1553" s="91"/>
      <c r="X1553" s="80"/>
    </row>
    <row r="1554" spans="1:24" hidden="1">
      <c r="A1554" s="29"/>
      <c r="F1554" s="91"/>
      <c r="G1554" s="30"/>
      <c r="M1554" s="67"/>
      <c r="T1554" s="91"/>
      <c r="X1554" s="80"/>
    </row>
    <row r="1555" spans="1:24" hidden="1">
      <c r="F1555" s="91"/>
      <c r="G1555" s="30"/>
      <c r="M1555" s="68"/>
      <c r="T1555" s="91"/>
      <c r="X1555" s="80"/>
    </row>
    <row r="1556" spans="1:24" hidden="1">
      <c r="F1556" s="91"/>
      <c r="G1556" s="30"/>
      <c r="M1556" s="91"/>
      <c r="T1556" s="91"/>
      <c r="X1556" s="80"/>
    </row>
    <row r="1557" spans="1:24" hidden="1">
      <c r="F1557" s="91"/>
      <c r="G1557" s="30"/>
      <c r="M1557" s="69"/>
      <c r="T1557" s="91"/>
      <c r="X1557" s="80"/>
    </row>
    <row r="1558" spans="1:24" hidden="1">
      <c r="F1558" s="91"/>
      <c r="G1558" s="30"/>
      <c r="M1558" s="65"/>
      <c r="T1558" s="91"/>
      <c r="X1558" s="80"/>
    </row>
    <row r="1559" spans="1:24" hidden="1">
      <c r="F1559" s="91"/>
      <c r="G1559" s="30"/>
      <c r="M1559" s="65"/>
      <c r="T1559" s="91"/>
      <c r="X1559" s="80"/>
    </row>
    <row r="1560" spans="1:24" hidden="1">
      <c r="F1560" s="91"/>
      <c r="G1560" s="30"/>
      <c r="M1560" s="64"/>
      <c r="T1560" s="91"/>
      <c r="X1560" s="80"/>
    </row>
    <row r="1561" spans="1:24" hidden="1">
      <c r="F1561" s="91"/>
      <c r="G1561" s="30"/>
      <c r="M1561" s="91"/>
      <c r="T1561" s="91"/>
      <c r="X1561" s="80"/>
    </row>
    <row r="1562" spans="1:24" hidden="1">
      <c r="F1562" s="91"/>
      <c r="G1562" s="30"/>
      <c r="M1562" s="91"/>
      <c r="T1562" s="91"/>
      <c r="X1562" s="80"/>
    </row>
    <row r="1563" spans="1:24" hidden="1">
      <c r="F1563" s="91"/>
      <c r="G1563" s="30"/>
      <c r="M1563" s="91"/>
      <c r="T1563" s="91"/>
      <c r="X1563" s="80"/>
    </row>
    <row r="1564" spans="1:24" hidden="1">
      <c r="F1564" s="91"/>
      <c r="G1564" s="30"/>
      <c r="M1564" s="91"/>
      <c r="T1564" s="91"/>
      <c r="X1564" s="80"/>
    </row>
    <row r="1565" spans="1:24" hidden="1">
      <c r="F1565" s="91"/>
      <c r="G1565" s="30"/>
      <c r="M1565" s="91"/>
      <c r="T1565" s="91"/>
      <c r="X1565" s="80"/>
    </row>
    <row r="1566" spans="1:24" hidden="1">
      <c r="F1566" s="91"/>
      <c r="G1566" s="30"/>
      <c r="M1566" s="91"/>
      <c r="T1566" s="91"/>
      <c r="X1566" s="80"/>
    </row>
    <row r="1567" spans="1:24" hidden="1">
      <c r="F1567" s="91"/>
      <c r="G1567" s="30"/>
      <c r="M1567" s="91"/>
      <c r="T1567" s="91"/>
      <c r="X1567" s="80"/>
    </row>
    <row r="1568" spans="1:24" hidden="1">
      <c r="F1568" s="91"/>
      <c r="G1568" s="30"/>
      <c r="M1568" s="91"/>
      <c r="T1568" s="91"/>
      <c r="X1568" s="80"/>
    </row>
    <row r="1569" spans="6:24" hidden="1">
      <c r="F1569" s="91"/>
      <c r="G1569" s="30"/>
      <c r="M1569" s="91"/>
      <c r="T1569" s="91"/>
      <c r="X1569" s="80"/>
    </row>
    <row r="1570" spans="6:24" hidden="1">
      <c r="F1570" s="91"/>
      <c r="G1570" s="30"/>
      <c r="M1570" s="91"/>
      <c r="T1570" s="91"/>
      <c r="X1570" s="80"/>
    </row>
    <row r="1571" spans="6:24" hidden="1">
      <c r="F1571" s="91"/>
      <c r="G1571" s="30"/>
      <c r="M1571" s="91"/>
      <c r="T1571" s="91"/>
      <c r="X1571" s="80"/>
    </row>
    <row r="1572" spans="6:24" hidden="1">
      <c r="F1572" s="91"/>
      <c r="G1572" s="30"/>
      <c r="M1572" s="91"/>
      <c r="T1572" s="91"/>
      <c r="X1572" s="80"/>
    </row>
    <row r="1573" spans="6:24" hidden="1">
      <c r="F1573" s="91"/>
      <c r="G1573" s="30"/>
      <c r="M1573" s="91"/>
      <c r="T1573" s="91"/>
      <c r="X1573" s="80"/>
    </row>
    <row r="1574" spans="6:24" hidden="1">
      <c r="F1574" s="91"/>
      <c r="G1574" s="30"/>
      <c r="M1574" s="91"/>
      <c r="T1574" s="91"/>
      <c r="X1574" s="80"/>
    </row>
    <row r="1575" spans="6:24" hidden="1">
      <c r="F1575" s="91"/>
      <c r="G1575" s="30"/>
      <c r="M1575" s="91"/>
      <c r="T1575" s="91"/>
      <c r="X1575" s="80"/>
    </row>
    <row r="1576" spans="6:24" hidden="1">
      <c r="F1576" s="91"/>
      <c r="G1576" s="30"/>
      <c r="M1576" s="91"/>
      <c r="T1576" s="91"/>
      <c r="X1576" s="80"/>
    </row>
    <row r="1577" spans="6:24" hidden="1">
      <c r="F1577" s="91"/>
      <c r="G1577" s="30"/>
      <c r="M1577" s="91"/>
      <c r="T1577" s="91"/>
      <c r="X1577" s="80"/>
    </row>
    <row r="1578" spans="6:24" hidden="1">
      <c r="F1578" s="91"/>
      <c r="G1578" s="30"/>
      <c r="T1578" s="91"/>
      <c r="X1578" s="80"/>
    </row>
    <row r="1579" spans="6:24" hidden="1">
      <c r="F1579" s="91"/>
      <c r="G1579" s="30"/>
      <c r="M1579" s="91"/>
      <c r="T1579" s="91"/>
      <c r="X1579" s="80"/>
    </row>
    <row r="1580" spans="6:24" hidden="1">
      <c r="F1580" s="91"/>
      <c r="G1580" s="30"/>
      <c r="T1580" s="91"/>
      <c r="X1580" s="80"/>
    </row>
    <row r="1581" spans="6:24" hidden="1">
      <c r="F1581" s="91"/>
      <c r="G1581" s="30"/>
      <c r="M1581" s="91"/>
      <c r="T1581" s="91"/>
      <c r="X1581" s="80"/>
    </row>
    <row r="1582" spans="6:24" hidden="1">
      <c r="F1582" s="91"/>
      <c r="G1582" s="30"/>
      <c r="M1582" s="91"/>
      <c r="T1582" s="91"/>
      <c r="X1582" s="80"/>
    </row>
    <row r="1583" spans="6:24" hidden="1">
      <c r="F1583" s="91"/>
      <c r="G1583" s="30"/>
      <c r="M1583" s="91"/>
      <c r="T1583" s="91"/>
      <c r="X1583" s="80"/>
    </row>
    <row r="1584" spans="6:24" hidden="1">
      <c r="F1584" s="91"/>
      <c r="G1584" s="30"/>
      <c r="M1584" s="91"/>
      <c r="T1584" s="91"/>
      <c r="X1584" s="80"/>
    </row>
    <row r="1585" spans="6:24" hidden="1">
      <c r="F1585" s="91"/>
      <c r="G1585" s="30"/>
      <c r="M1585" s="91"/>
      <c r="T1585" s="91"/>
      <c r="X1585" s="80"/>
    </row>
    <row r="1586" spans="6:24" hidden="1">
      <c r="F1586" s="91"/>
      <c r="G1586" s="30"/>
      <c r="M1586" s="91"/>
      <c r="T1586" s="91"/>
      <c r="X1586" s="80"/>
    </row>
    <row r="1587" spans="6:24" hidden="1">
      <c r="F1587" s="91"/>
      <c r="G1587" s="30"/>
      <c r="M1587" s="91"/>
      <c r="T1587" s="91"/>
      <c r="X1587" s="80"/>
    </row>
    <row r="1588" spans="6:24" hidden="1">
      <c r="F1588" s="91"/>
      <c r="G1588" s="30"/>
      <c r="M1588" s="91"/>
      <c r="T1588" s="91"/>
      <c r="X1588" s="80"/>
    </row>
    <row r="1589" spans="6:24" hidden="1">
      <c r="F1589" s="91"/>
      <c r="G1589" s="30"/>
      <c r="M1589" s="91"/>
      <c r="T1589" s="91"/>
      <c r="X1589" s="80"/>
    </row>
    <row r="1590" spans="6:24" hidden="1">
      <c r="F1590" s="91"/>
      <c r="G1590" s="30"/>
      <c r="M1590" s="91"/>
      <c r="T1590" s="91"/>
      <c r="X1590" s="80"/>
    </row>
    <row r="1591" spans="6:24" hidden="1">
      <c r="F1591" s="91"/>
      <c r="G1591" s="30"/>
      <c r="M1591" s="91"/>
      <c r="T1591" s="91"/>
      <c r="X1591" s="80"/>
    </row>
    <row r="1592" spans="6:24" hidden="1">
      <c r="F1592" s="91"/>
      <c r="G1592" s="30"/>
      <c r="M1592" s="91"/>
      <c r="T1592" s="91"/>
      <c r="X1592" s="80"/>
    </row>
    <row r="1593" spans="6:24" hidden="1">
      <c r="F1593" s="91"/>
      <c r="G1593" s="30"/>
      <c r="M1593" s="91"/>
      <c r="T1593" s="91"/>
      <c r="X1593" s="80"/>
    </row>
    <row r="1594" spans="6:24" hidden="1">
      <c r="F1594" s="91"/>
      <c r="G1594" s="30"/>
      <c r="T1594" s="91"/>
      <c r="X1594" s="80"/>
    </row>
    <row r="1595" spans="6:24" hidden="1">
      <c r="F1595" s="91"/>
      <c r="G1595" s="30"/>
      <c r="M1595" s="91"/>
      <c r="T1595" s="91"/>
      <c r="X1595" s="80"/>
    </row>
    <row r="1596" spans="6:24" hidden="1">
      <c r="F1596" s="91"/>
      <c r="G1596" s="30"/>
      <c r="T1596" s="91"/>
      <c r="X1596" s="80"/>
    </row>
    <row r="1597" spans="6:24" hidden="1">
      <c r="F1597" s="91"/>
      <c r="G1597" s="30"/>
      <c r="M1597" s="91"/>
      <c r="T1597" s="91"/>
      <c r="X1597" s="80"/>
    </row>
    <row r="1598" spans="6:24" hidden="1">
      <c r="F1598" s="91"/>
      <c r="G1598" s="30"/>
      <c r="M1598" s="91"/>
      <c r="T1598" s="91"/>
      <c r="X1598" s="80"/>
    </row>
    <row r="1599" spans="6:24" hidden="1">
      <c r="F1599" s="91"/>
      <c r="G1599" s="30"/>
      <c r="M1599" s="91"/>
      <c r="T1599" s="91"/>
      <c r="X1599" s="80"/>
    </row>
    <row r="1600" spans="6:24" hidden="1">
      <c r="F1600" s="91"/>
      <c r="G1600" s="30"/>
      <c r="M1600" s="91"/>
      <c r="T1600" s="91"/>
      <c r="X1600" s="80"/>
    </row>
    <row r="1601" spans="6:24" hidden="1">
      <c r="F1601" s="91"/>
      <c r="G1601" s="30"/>
      <c r="M1601" s="91"/>
      <c r="T1601" s="91"/>
      <c r="X1601" s="80"/>
    </row>
    <row r="1602" spans="6:24" hidden="1">
      <c r="F1602" s="91"/>
      <c r="G1602" s="30"/>
      <c r="M1602" s="91"/>
      <c r="T1602" s="91"/>
      <c r="X1602" s="80"/>
    </row>
    <row r="1603" spans="6:24" hidden="1">
      <c r="F1603" s="91"/>
      <c r="G1603" s="30"/>
      <c r="M1603" s="91"/>
      <c r="T1603" s="91"/>
      <c r="X1603" s="80"/>
    </row>
    <row r="1604" spans="6:24" hidden="1">
      <c r="F1604" s="91"/>
      <c r="G1604" s="30"/>
      <c r="M1604" s="91"/>
      <c r="T1604" s="91"/>
      <c r="X1604" s="80"/>
    </row>
    <row r="1605" spans="6:24" hidden="1">
      <c r="F1605" s="91"/>
      <c r="G1605" s="30"/>
      <c r="T1605" s="91"/>
      <c r="X1605" s="80"/>
    </row>
    <row r="1606" spans="6:24" hidden="1">
      <c r="F1606" s="91"/>
      <c r="G1606" s="30"/>
      <c r="M1606" s="91"/>
      <c r="T1606" s="91"/>
      <c r="X1606" s="80"/>
    </row>
    <row r="1607" spans="6:24" hidden="1">
      <c r="F1607" s="91"/>
      <c r="G1607" s="30"/>
      <c r="M1607" s="91"/>
      <c r="T1607" s="91"/>
      <c r="X1607" s="80"/>
    </row>
    <row r="1608" spans="6:24" hidden="1">
      <c r="F1608" s="91"/>
      <c r="G1608" s="30"/>
      <c r="M1608" s="91"/>
      <c r="T1608" s="91"/>
      <c r="X1608" s="80"/>
    </row>
    <row r="1609" spans="6:24" hidden="1">
      <c r="F1609" s="91"/>
      <c r="G1609" s="30"/>
      <c r="M1609" s="91"/>
      <c r="T1609" s="91"/>
      <c r="X1609" s="80"/>
    </row>
    <row r="1610" spans="6:24" hidden="1">
      <c r="F1610" s="91"/>
      <c r="G1610" s="30"/>
      <c r="M1610" s="91"/>
      <c r="T1610" s="91"/>
      <c r="X1610" s="80"/>
    </row>
    <row r="1611" spans="6:24" hidden="1">
      <c r="F1611" s="91"/>
      <c r="G1611" s="30"/>
      <c r="M1611" s="91"/>
      <c r="T1611" s="91"/>
      <c r="X1611" s="80"/>
    </row>
    <row r="1612" spans="6:24" hidden="1">
      <c r="F1612" s="91"/>
      <c r="G1612" s="30"/>
      <c r="M1612" s="91"/>
      <c r="T1612" s="91"/>
      <c r="X1612" s="80"/>
    </row>
    <row r="1613" spans="6:24" hidden="1">
      <c r="F1613" s="91"/>
      <c r="G1613" s="30"/>
      <c r="M1613" s="91"/>
      <c r="T1613" s="91"/>
      <c r="X1613" s="80"/>
    </row>
    <row r="1614" spans="6:24" hidden="1">
      <c r="F1614" s="91"/>
      <c r="G1614" s="30"/>
      <c r="M1614" s="91"/>
      <c r="T1614" s="91"/>
      <c r="X1614" s="80"/>
    </row>
    <row r="1615" spans="6:24" hidden="1">
      <c r="F1615" s="91"/>
      <c r="G1615" s="30"/>
      <c r="M1615" s="91"/>
      <c r="T1615" s="91"/>
      <c r="X1615" s="80"/>
    </row>
    <row r="1616" spans="6:24" hidden="1">
      <c r="F1616" s="91"/>
      <c r="G1616" s="30"/>
      <c r="M1616" s="91"/>
      <c r="T1616" s="91"/>
      <c r="X1616" s="80"/>
    </row>
    <row r="1617" spans="6:24" hidden="1">
      <c r="F1617" s="91"/>
      <c r="G1617" s="30"/>
      <c r="M1617" s="91"/>
      <c r="T1617" s="91"/>
      <c r="X1617" s="80"/>
    </row>
    <row r="1618" spans="6:24" hidden="1">
      <c r="F1618" s="91"/>
      <c r="G1618" s="30"/>
      <c r="M1618" s="91"/>
      <c r="T1618" s="91"/>
      <c r="X1618" s="80"/>
    </row>
    <row r="1619" spans="6:24" hidden="1">
      <c r="F1619" s="91"/>
      <c r="G1619" s="30"/>
      <c r="M1619" s="91"/>
      <c r="T1619" s="91"/>
      <c r="X1619" s="80"/>
    </row>
    <row r="1620" spans="6:24" hidden="1">
      <c r="F1620" s="91"/>
      <c r="G1620" s="30"/>
      <c r="M1620" s="91"/>
      <c r="T1620" s="91"/>
      <c r="X1620" s="80"/>
    </row>
    <row r="1621" spans="6:24" hidden="1">
      <c r="F1621" s="91"/>
      <c r="G1621" s="30"/>
      <c r="M1621" s="91"/>
      <c r="T1621" s="91"/>
      <c r="X1621" s="80"/>
    </row>
    <row r="1622" spans="6:24" hidden="1">
      <c r="F1622" s="91"/>
      <c r="G1622" s="30"/>
      <c r="M1622" s="91"/>
      <c r="T1622" s="91"/>
      <c r="X1622" s="80"/>
    </row>
    <row r="1623" spans="6:24" hidden="1">
      <c r="F1623" s="91"/>
      <c r="G1623" s="30"/>
      <c r="M1623" s="91"/>
      <c r="T1623" s="91"/>
      <c r="X1623" s="80"/>
    </row>
    <row r="1624" spans="6:24" hidden="1">
      <c r="F1624" s="91"/>
      <c r="G1624" s="30"/>
      <c r="M1624" s="91"/>
      <c r="T1624" s="91"/>
      <c r="X1624" s="80"/>
    </row>
    <row r="1625" spans="6:24" hidden="1">
      <c r="F1625" s="91"/>
      <c r="G1625" s="30"/>
      <c r="M1625" s="91"/>
      <c r="T1625" s="91"/>
      <c r="X1625" s="80"/>
    </row>
    <row r="1626" spans="6:24" hidden="1">
      <c r="F1626" s="91"/>
      <c r="G1626" s="30"/>
      <c r="M1626" s="91"/>
      <c r="T1626" s="91"/>
      <c r="X1626" s="80"/>
    </row>
    <row r="1627" spans="6:24" hidden="1">
      <c r="F1627" s="91"/>
      <c r="G1627" s="30"/>
      <c r="M1627" s="91"/>
      <c r="T1627" s="91"/>
      <c r="X1627" s="80"/>
    </row>
    <row r="1628" spans="6:24" hidden="1">
      <c r="F1628" s="91"/>
      <c r="G1628" s="30"/>
      <c r="T1628" s="91"/>
      <c r="X1628" s="80"/>
    </row>
    <row r="1629" spans="6:24" hidden="1">
      <c r="F1629" s="91"/>
      <c r="G1629" s="30"/>
      <c r="T1629" s="91"/>
      <c r="X1629" s="80"/>
    </row>
    <row r="1630" spans="6:24" hidden="1">
      <c r="F1630" s="91"/>
      <c r="G1630" s="30"/>
      <c r="T1630" s="91"/>
      <c r="X1630" s="80"/>
    </row>
    <row r="1631" spans="6:24" hidden="1">
      <c r="F1631" s="91"/>
      <c r="G1631" s="30"/>
      <c r="T1631" s="91"/>
      <c r="X1631" s="80"/>
    </row>
    <row r="1632" spans="6:24" hidden="1">
      <c r="F1632" s="91"/>
      <c r="G1632" s="30"/>
      <c r="T1632" s="91"/>
      <c r="X1632" s="80"/>
    </row>
    <row r="1633" spans="6:24" hidden="1">
      <c r="F1633" s="91"/>
      <c r="G1633" s="30"/>
      <c r="T1633" s="91"/>
      <c r="X1633" s="80"/>
    </row>
    <row r="1634" spans="6:24" hidden="1">
      <c r="F1634" s="91"/>
      <c r="G1634" s="30"/>
      <c r="T1634" s="91"/>
      <c r="X1634" s="80"/>
    </row>
    <row r="1635" spans="6:24" hidden="1">
      <c r="F1635" s="91"/>
      <c r="G1635" s="30"/>
      <c r="T1635" s="91"/>
      <c r="X1635" s="80"/>
    </row>
    <row r="1636" spans="6:24" hidden="1">
      <c r="F1636" s="91"/>
      <c r="G1636" s="30"/>
      <c r="T1636" s="91"/>
      <c r="X1636" s="80"/>
    </row>
    <row r="1637" spans="6:24" hidden="1">
      <c r="F1637" s="91"/>
      <c r="G1637" s="30"/>
      <c r="T1637" s="91"/>
      <c r="X1637" s="80"/>
    </row>
    <row r="1638" spans="6:24" hidden="1">
      <c r="F1638" s="91"/>
      <c r="G1638" s="30"/>
      <c r="T1638" s="91"/>
      <c r="X1638" s="80"/>
    </row>
    <row r="1639" spans="6:24" hidden="1">
      <c r="F1639" s="91"/>
      <c r="G1639" s="30"/>
      <c r="T1639" s="91"/>
      <c r="X1639" s="80"/>
    </row>
    <row r="1640" spans="6:24" hidden="1">
      <c r="F1640" s="91"/>
      <c r="G1640" s="30"/>
      <c r="T1640" s="91"/>
      <c r="X1640" s="80"/>
    </row>
    <row r="1641" spans="6:24" hidden="1">
      <c r="F1641" s="91"/>
      <c r="G1641" s="30"/>
      <c r="T1641" s="91"/>
      <c r="X1641" s="80"/>
    </row>
    <row r="1642" spans="6:24" hidden="1">
      <c r="F1642" s="91"/>
      <c r="G1642" s="30"/>
      <c r="T1642" s="91"/>
      <c r="X1642" s="80"/>
    </row>
    <row r="1643" spans="6:24" hidden="1">
      <c r="F1643" s="91"/>
      <c r="G1643" s="30"/>
      <c r="T1643" s="91"/>
      <c r="X1643" s="80"/>
    </row>
    <row r="1644" spans="6:24" hidden="1">
      <c r="F1644" s="91"/>
      <c r="G1644" s="30"/>
      <c r="T1644" s="91"/>
      <c r="X1644" s="80"/>
    </row>
    <row r="1645" spans="6:24" hidden="1">
      <c r="F1645" s="91"/>
      <c r="G1645" s="30"/>
      <c r="T1645" s="91"/>
      <c r="X1645" s="80"/>
    </row>
    <row r="1646" spans="6:24" hidden="1">
      <c r="F1646" s="91"/>
      <c r="G1646" s="30"/>
      <c r="T1646" s="91"/>
      <c r="X1646" s="80"/>
    </row>
    <row r="1647" spans="6:24" hidden="1">
      <c r="F1647" s="91"/>
      <c r="G1647" s="30"/>
      <c r="T1647" s="91"/>
      <c r="X1647" s="80"/>
    </row>
    <row r="1648" spans="6:24" hidden="1">
      <c r="F1648" s="91"/>
      <c r="G1648" s="30"/>
      <c r="M1648" s="66"/>
      <c r="T1648" s="91"/>
      <c r="X1648" s="80"/>
    </row>
    <row r="1649" spans="6:24" hidden="1">
      <c r="F1649" s="91"/>
      <c r="G1649" s="30"/>
      <c r="M1649" s="67"/>
      <c r="T1649" s="91"/>
      <c r="X1649" s="80"/>
    </row>
    <row r="1650" spans="6:24" hidden="1">
      <c r="F1650" s="91"/>
      <c r="G1650" s="30"/>
      <c r="M1650" s="65"/>
      <c r="T1650" s="91"/>
      <c r="X1650" s="80"/>
    </row>
    <row r="1651" spans="6:24" hidden="1">
      <c r="F1651" s="91"/>
      <c r="G1651" s="30"/>
      <c r="M1651" s="64"/>
      <c r="T1651" s="91"/>
      <c r="X1651" s="80"/>
    </row>
    <row r="1652" spans="6:24" hidden="1">
      <c r="F1652" s="91"/>
      <c r="G1652" s="30"/>
      <c r="M1652" s="66"/>
      <c r="T1652" s="91"/>
      <c r="X1652" s="80"/>
    </row>
    <row r="1653" spans="6:24" hidden="1">
      <c r="F1653" s="91"/>
      <c r="G1653" s="30"/>
      <c r="M1653" s="67"/>
      <c r="T1653" s="91"/>
      <c r="X1653" s="80"/>
    </row>
    <row r="1654" spans="6:24" hidden="1">
      <c r="F1654" s="91"/>
      <c r="G1654" s="30"/>
      <c r="M1654" s="68"/>
      <c r="T1654" s="91"/>
      <c r="X1654" s="80"/>
    </row>
    <row r="1655" spans="6:24" hidden="1">
      <c r="F1655" s="91"/>
      <c r="G1655" s="30"/>
      <c r="M1655" s="91"/>
      <c r="T1655" s="91"/>
      <c r="X1655" s="80"/>
    </row>
    <row r="1656" spans="6:24" hidden="1">
      <c r="F1656" s="91"/>
      <c r="G1656" s="30"/>
      <c r="M1656" s="69"/>
      <c r="T1656" s="91"/>
      <c r="X1656" s="80"/>
    </row>
    <row r="1657" spans="6:24" hidden="1">
      <c r="F1657" s="91"/>
      <c r="G1657" s="30"/>
      <c r="M1657" s="65"/>
      <c r="T1657" s="91"/>
      <c r="X1657" s="80"/>
    </row>
    <row r="1658" spans="6:24" hidden="1">
      <c r="F1658" s="91"/>
      <c r="G1658" s="30"/>
      <c r="M1658" s="65"/>
      <c r="T1658" s="91"/>
      <c r="X1658" s="80"/>
    </row>
    <row r="1659" spans="6:24" hidden="1">
      <c r="F1659" s="91"/>
      <c r="G1659" s="30"/>
      <c r="M1659" s="64"/>
      <c r="T1659" s="91"/>
      <c r="X1659" s="80"/>
    </row>
    <row r="1660" spans="6:24" hidden="1">
      <c r="F1660" s="91"/>
      <c r="G1660" s="30"/>
      <c r="M1660" s="91"/>
      <c r="T1660" s="91"/>
      <c r="X1660" s="80"/>
    </row>
    <row r="1661" spans="6:24" hidden="1">
      <c r="F1661" s="91"/>
      <c r="G1661" s="30"/>
      <c r="M1661" s="91"/>
      <c r="T1661" s="91"/>
      <c r="X1661" s="80"/>
    </row>
    <row r="1662" spans="6:24" hidden="1">
      <c r="F1662" s="91"/>
      <c r="G1662" s="30"/>
      <c r="M1662" s="91"/>
      <c r="T1662" s="91"/>
      <c r="X1662" s="80"/>
    </row>
    <row r="1663" spans="6:24" hidden="1">
      <c r="F1663" s="91"/>
      <c r="G1663" s="30"/>
      <c r="M1663" s="91"/>
      <c r="T1663" s="91"/>
      <c r="X1663" s="80"/>
    </row>
    <row r="1664" spans="6:24" hidden="1">
      <c r="F1664" s="91"/>
      <c r="G1664" s="30"/>
      <c r="M1664" s="91"/>
      <c r="T1664" s="91"/>
      <c r="X1664" s="80"/>
    </row>
    <row r="1665" spans="6:24" hidden="1">
      <c r="F1665" s="91"/>
      <c r="G1665" s="30"/>
      <c r="M1665" s="91"/>
      <c r="T1665" s="91"/>
      <c r="X1665" s="80"/>
    </row>
    <row r="1666" spans="6:24" hidden="1">
      <c r="F1666" s="91"/>
      <c r="G1666" s="30"/>
      <c r="M1666" s="91"/>
      <c r="T1666" s="91"/>
      <c r="X1666" s="80"/>
    </row>
    <row r="1667" spans="6:24" hidden="1">
      <c r="F1667" s="91"/>
      <c r="G1667" s="30"/>
      <c r="M1667" s="91"/>
      <c r="T1667" s="91"/>
      <c r="X1667" s="80"/>
    </row>
    <row r="1668" spans="6:24" hidden="1">
      <c r="F1668" s="91"/>
      <c r="G1668" s="30"/>
      <c r="M1668" s="91"/>
      <c r="T1668" s="91"/>
      <c r="X1668" s="80"/>
    </row>
    <row r="1669" spans="6:24" hidden="1">
      <c r="F1669" s="91"/>
      <c r="G1669" s="30"/>
      <c r="M1669" s="91"/>
      <c r="T1669" s="91"/>
      <c r="X1669" s="80"/>
    </row>
    <row r="1670" spans="6:24" hidden="1">
      <c r="F1670" s="91"/>
      <c r="G1670" s="30"/>
      <c r="M1670" s="91"/>
      <c r="T1670" s="91"/>
      <c r="X1670" s="80"/>
    </row>
    <row r="1671" spans="6:24" hidden="1">
      <c r="F1671" s="91"/>
      <c r="G1671" s="30"/>
      <c r="M1671" s="91"/>
      <c r="T1671" s="91"/>
      <c r="X1671" s="80"/>
    </row>
    <row r="1672" spans="6:24" hidden="1">
      <c r="F1672" s="91"/>
      <c r="G1672" s="30"/>
      <c r="M1672" s="91"/>
      <c r="T1672" s="91"/>
      <c r="X1672" s="80"/>
    </row>
    <row r="1673" spans="6:24" hidden="1">
      <c r="F1673" s="91"/>
      <c r="G1673" s="30"/>
      <c r="M1673" s="91"/>
      <c r="T1673" s="91"/>
      <c r="X1673" s="80"/>
    </row>
    <row r="1674" spans="6:24" hidden="1">
      <c r="F1674" s="91"/>
      <c r="G1674" s="30"/>
      <c r="M1674" s="91"/>
      <c r="T1674" s="91"/>
      <c r="X1674" s="80"/>
    </row>
    <row r="1675" spans="6:24" hidden="1">
      <c r="F1675" s="91"/>
      <c r="G1675" s="30"/>
      <c r="M1675" s="91"/>
      <c r="T1675" s="91"/>
      <c r="X1675" s="80"/>
    </row>
    <row r="1676" spans="6:24" hidden="1">
      <c r="F1676" s="91"/>
      <c r="G1676" s="30"/>
      <c r="M1676" s="91"/>
      <c r="T1676" s="91"/>
      <c r="X1676" s="80"/>
    </row>
    <row r="1677" spans="6:24" hidden="1">
      <c r="F1677" s="91"/>
      <c r="G1677" s="30"/>
      <c r="T1677" s="91"/>
      <c r="X1677" s="80"/>
    </row>
    <row r="1678" spans="6:24" hidden="1">
      <c r="F1678" s="91"/>
      <c r="G1678" s="30"/>
      <c r="M1678" s="91"/>
      <c r="T1678" s="91"/>
      <c r="X1678" s="80"/>
    </row>
    <row r="1679" spans="6:24" hidden="1">
      <c r="F1679" s="91"/>
      <c r="G1679" s="30"/>
      <c r="T1679" s="91"/>
      <c r="X1679" s="80"/>
    </row>
    <row r="1680" spans="6:24" hidden="1">
      <c r="F1680" s="91"/>
      <c r="G1680" s="30"/>
      <c r="M1680" s="91"/>
      <c r="T1680" s="91"/>
      <c r="X1680" s="80"/>
    </row>
    <row r="1681" spans="6:24" hidden="1">
      <c r="F1681" s="91"/>
      <c r="G1681" s="30"/>
      <c r="M1681" s="91"/>
      <c r="T1681" s="91"/>
      <c r="X1681" s="80"/>
    </row>
    <row r="1682" spans="6:24" hidden="1">
      <c r="F1682" s="91"/>
      <c r="G1682" s="30"/>
      <c r="M1682" s="91"/>
      <c r="T1682" s="91"/>
      <c r="X1682" s="80"/>
    </row>
    <row r="1683" spans="6:24" hidden="1">
      <c r="F1683" s="91"/>
      <c r="G1683" s="30"/>
      <c r="M1683" s="91"/>
      <c r="T1683" s="91"/>
      <c r="X1683" s="80"/>
    </row>
    <row r="1684" spans="6:24" hidden="1">
      <c r="F1684" s="91"/>
      <c r="G1684" s="30"/>
      <c r="M1684" s="91"/>
      <c r="T1684" s="91"/>
      <c r="X1684" s="80"/>
    </row>
    <row r="1685" spans="6:24" hidden="1">
      <c r="F1685" s="91"/>
      <c r="G1685" s="30"/>
      <c r="M1685" s="91"/>
      <c r="T1685" s="91"/>
      <c r="X1685" s="80"/>
    </row>
    <row r="1686" spans="6:24" hidden="1">
      <c r="F1686" s="91"/>
      <c r="G1686" s="30"/>
      <c r="M1686" s="91"/>
      <c r="T1686" s="91"/>
      <c r="X1686" s="80"/>
    </row>
    <row r="1687" spans="6:24" hidden="1">
      <c r="F1687" s="91"/>
      <c r="G1687" s="30"/>
      <c r="M1687" s="91"/>
      <c r="T1687" s="91"/>
      <c r="X1687" s="80"/>
    </row>
    <row r="1688" spans="6:24" hidden="1">
      <c r="F1688" s="91"/>
      <c r="G1688" s="30"/>
      <c r="M1688" s="91"/>
      <c r="T1688" s="91"/>
      <c r="X1688" s="80"/>
    </row>
    <row r="1689" spans="6:24" hidden="1">
      <c r="F1689" s="91"/>
      <c r="G1689" s="30"/>
      <c r="M1689" s="91"/>
      <c r="T1689" s="91"/>
      <c r="X1689" s="80"/>
    </row>
    <row r="1690" spans="6:24" hidden="1">
      <c r="F1690" s="91"/>
      <c r="G1690" s="30"/>
      <c r="M1690" s="91"/>
      <c r="T1690" s="91"/>
      <c r="X1690" s="80"/>
    </row>
    <row r="1691" spans="6:24" hidden="1">
      <c r="F1691" s="91"/>
      <c r="G1691" s="30"/>
      <c r="M1691" s="91"/>
      <c r="T1691" s="91"/>
      <c r="X1691" s="80"/>
    </row>
    <row r="1692" spans="6:24" hidden="1">
      <c r="F1692" s="91"/>
      <c r="G1692" s="30"/>
      <c r="M1692" s="91"/>
      <c r="T1692" s="91"/>
      <c r="X1692" s="80"/>
    </row>
    <row r="1693" spans="6:24" hidden="1">
      <c r="F1693" s="91"/>
      <c r="G1693" s="30"/>
      <c r="T1693" s="91"/>
      <c r="X1693" s="80"/>
    </row>
    <row r="1694" spans="6:24" hidden="1">
      <c r="F1694" s="91"/>
      <c r="G1694" s="30"/>
      <c r="M1694" s="91"/>
      <c r="T1694" s="91"/>
      <c r="X1694" s="80"/>
    </row>
    <row r="1695" spans="6:24" hidden="1">
      <c r="F1695" s="91"/>
      <c r="G1695" s="30"/>
      <c r="T1695" s="91"/>
      <c r="X1695" s="80"/>
    </row>
    <row r="1696" spans="6:24" hidden="1">
      <c r="F1696" s="91"/>
      <c r="G1696" s="30"/>
      <c r="M1696" s="91"/>
      <c r="T1696" s="91"/>
      <c r="X1696" s="80"/>
    </row>
    <row r="1697" spans="6:24" hidden="1">
      <c r="F1697" s="91"/>
      <c r="G1697" s="30"/>
      <c r="M1697" s="91"/>
      <c r="T1697" s="91"/>
      <c r="X1697" s="80"/>
    </row>
    <row r="1698" spans="6:24" hidden="1">
      <c r="F1698" s="91"/>
      <c r="G1698" s="30"/>
      <c r="M1698" s="91"/>
      <c r="T1698" s="91"/>
      <c r="X1698" s="80"/>
    </row>
    <row r="1699" spans="6:24" hidden="1">
      <c r="F1699" s="91"/>
      <c r="G1699" s="30"/>
      <c r="M1699" s="91"/>
      <c r="T1699" s="91"/>
      <c r="X1699" s="80"/>
    </row>
    <row r="1700" spans="6:24" hidden="1">
      <c r="F1700" s="91"/>
      <c r="G1700" s="30"/>
      <c r="M1700" s="91"/>
      <c r="T1700" s="91"/>
      <c r="X1700" s="80"/>
    </row>
    <row r="1701" spans="6:24" hidden="1">
      <c r="F1701" s="91"/>
      <c r="G1701" s="30"/>
      <c r="M1701" s="91"/>
      <c r="T1701" s="91"/>
      <c r="X1701" s="80"/>
    </row>
    <row r="1702" spans="6:24" hidden="1">
      <c r="F1702" s="91"/>
      <c r="G1702" s="30"/>
      <c r="M1702" s="91"/>
      <c r="T1702" s="91"/>
      <c r="X1702" s="80"/>
    </row>
    <row r="1703" spans="6:24" hidden="1">
      <c r="F1703" s="91"/>
      <c r="G1703" s="30"/>
      <c r="M1703" s="91"/>
      <c r="T1703" s="91"/>
      <c r="X1703" s="80"/>
    </row>
    <row r="1704" spans="6:24" hidden="1">
      <c r="F1704" s="91"/>
      <c r="G1704" s="30"/>
      <c r="T1704" s="91"/>
      <c r="X1704" s="80"/>
    </row>
    <row r="1705" spans="6:24" hidden="1">
      <c r="F1705" s="91"/>
      <c r="G1705" s="30"/>
      <c r="M1705" s="91"/>
      <c r="T1705" s="91"/>
      <c r="X1705" s="80"/>
    </row>
    <row r="1706" spans="6:24" hidden="1">
      <c r="F1706" s="91"/>
      <c r="G1706" s="30"/>
      <c r="M1706" s="91"/>
      <c r="T1706" s="91"/>
      <c r="X1706" s="80"/>
    </row>
    <row r="1707" spans="6:24" hidden="1">
      <c r="F1707" s="91"/>
      <c r="G1707" s="30"/>
      <c r="M1707" s="91"/>
      <c r="T1707" s="91"/>
      <c r="X1707" s="80"/>
    </row>
    <row r="1708" spans="6:24" hidden="1">
      <c r="F1708" s="91"/>
      <c r="G1708" s="30"/>
      <c r="M1708" s="91"/>
      <c r="T1708" s="91"/>
      <c r="X1708" s="80"/>
    </row>
    <row r="1709" spans="6:24" hidden="1">
      <c r="F1709" s="91"/>
      <c r="G1709" s="30"/>
      <c r="M1709" s="91"/>
      <c r="T1709" s="91"/>
      <c r="X1709" s="80"/>
    </row>
    <row r="1710" spans="6:24" hidden="1">
      <c r="F1710" s="91"/>
      <c r="G1710" s="30"/>
      <c r="M1710" s="91"/>
      <c r="T1710" s="91"/>
      <c r="X1710" s="80"/>
    </row>
    <row r="1711" spans="6:24" hidden="1">
      <c r="F1711" s="91"/>
      <c r="G1711" s="30"/>
      <c r="M1711" s="91"/>
      <c r="T1711" s="91"/>
      <c r="X1711" s="80"/>
    </row>
    <row r="1712" spans="6:24" hidden="1">
      <c r="F1712" s="91"/>
      <c r="G1712" s="30"/>
      <c r="M1712" s="91"/>
      <c r="T1712" s="91"/>
      <c r="X1712" s="80"/>
    </row>
    <row r="1713" spans="1:25" hidden="1">
      <c r="F1713" s="91"/>
      <c r="G1713" s="30"/>
      <c r="M1713" s="91"/>
      <c r="T1713" s="91"/>
      <c r="X1713" s="80"/>
    </row>
    <row r="1714" spans="1:25" hidden="1">
      <c r="F1714" s="91"/>
      <c r="G1714" s="30"/>
      <c r="M1714" s="91"/>
      <c r="T1714" s="91"/>
      <c r="X1714" s="80"/>
    </row>
    <row r="1715" spans="1:25" hidden="1">
      <c r="F1715" s="91"/>
      <c r="G1715" s="30"/>
      <c r="M1715" s="91"/>
      <c r="T1715" s="91"/>
      <c r="X1715" s="80"/>
    </row>
    <row r="1716" spans="1:25" hidden="1">
      <c r="F1716" s="91"/>
      <c r="G1716" s="30"/>
      <c r="M1716" s="91"/>
      <c r="T1716" s="91"/>
      <c r="X1716" s="80"/>
    </row>
    <row r="1717" spans="1:25" hidden="1">
      <c r="F1717" s="91"/>
      <c r="G1717" s="30"/>
      <c r="M1717" s="91"/>
      <c r="T1717" s="91"/>
      <c r="X1717" s="80"/>
    </row>
    <row r="1718" spans="1:25" hidden="1">
      <c r="F1718" s="91"/>
      <c r="G1718" s="30"/>
      <c r="M1718" s="91"/>
      <c r="T1718" s="91"/>
      <c r="X1718" s="80"/>
    </row>
    <row r="1719" spans="1:25" hidden="1">
      <c r="F1719" s="91"/>
      <c r="G1719" s="30"/>
      <c r="M1719" s="91"/>
      <c r="T1719" s="91"/>
      <c r="X1719" s="80"/>
    </row>
    <row r="1720" spans="1:25" hidden="1">
      <c r="F1720" s="91"/>
      <c r="G1720" s="30"/>
      <c r="M1720" s="91"/>
      <c r="T1720" s="91"/>
      <c r="X1720" s="80"/>
    </row>
    <row r="1721" spans="1:25" hidden="1">
      <c r="F1721" s="91"/>
      <c r="G1721" s="30"/>
      <c r="M1721" s="91"/>
      <c r="T1721" s="91"/>
      <c r="X1721" s="80"/>
    </row>
    <row r="1722" spans="1:25" hidden="1">
      <c r="F1722" s="91"/>
      <c r="G1722" s="30"/>
      <c r="M1722" s="91"/>
      <c r="T1722" s="91"/>
      <c r="X1722" s="80"/>
    </row>
    <row r="1723" spans="1:25" hidden="1">
      <c r="F1723" s="91"/>
      <c r="G1723" s="30"/>
      <c r="M1723" s="91"/>
      <c r="T1723" s="91"/>
      <c r="X1723" s="80"/>
    </row>
    <row r="1724" spans="1:25" hidden="1">
      <c r="F1724" s="91"/>
      <c r="G1724" s="30"/>
      <c r="M1724" s="91"/>
      <c r="T1724" s="91"/>
      <c r="X1724" s="80"/>
    </row>
    <row r="1725" spans="1:25" hidden="1">
      <c r="A1725" s="23"/>
      <c r="B1725" s="23"/>
      <c r="C1725" s="23"/>
      <c r="D1725" s="23"/>
      <c r="F1725" s="92"/>
      <c r="G1725" s="31"/>
      <c r="H1725" s="23"/>
      <c r="I1725" s="23"/>
      <c r="J1725" s="92"/>
      <c r="K1725" s="23"/>
      <c r="L1725" s="23"/>
      <c r="M1725" s="92"/>
      <c r="N1725" s="23"/>
      <c r="O1725" s="23"/>
      <c r="P1725" s="23"/>
      <c r="Q1725" s="23"/>
      <c r="R1725" s="23"/>
      <c r="S1725" s="23"/>
      <c r="T1725" s="92"/>
      <c r="U1725" s="23"/>
      <c r="V1725" s="23"/>
      <c r="X1725" s="28"/>
      <c r="Y1725" s="23"/>
    </row>
    <row r="1726" spans="1:25" hidden="1">
      <c r="C1726" s="29"/>
      <c r="F1726" s="91"/>
      <c r="G1726" s="30"/>
      <c r="L1726" s="29"/>
      <c r="M1726" s="91"/>
      <c r="T1726" s="91"/>
      <c r="V1726" s="29"/>
      <c r="X1726" s="80"/>
    </row>
    <row r="1727" spans="1:25" hidden="1">
      <c r="F1727" s="91"/>
      <c r="G1727" s="30"/>
      <c r="T1727" s="91"/>
      <c r="X1727" s="80"/>
    </row>
    <row r="1728" spans="1:25" hidden="1">
      <c r="F1728" s="91"/>
      <c r="G1728" s="30"/>
      <c r="T1728" s="91"/>
      <c r="X1728" s="80"/>
    </row>
    <row r="1729" spans="1:24" hidden="1">
      <c r="F1729" s="91"/>
      <c r="G1729" s="30"/>
      <c r="T1729" s="91"/>
      <c r="X1729" s="80"/>
    </row>
    <row r="1730" spans="1:24" hidden="1">
      <c r="F1730" s="91"/>
      <c r="G1730" s="30"/>
      <c r="T1730" s="91"/>
      <c r="X1730" s="80"/>
    </row>
    <row r="1731" spans="1:24" hidden="1">
      <c r="F1731" s="91"/>
      <c r="G1731" s="30"/>
      <c r="T1731" s="91"/>
      <c r="X1731" s="80"/>
    </row>
    <row r="1732" spans="1:24" hidden="1">
      <c r="A1732" s="29"/>
      <c r="F1732" s="91"/>
      <c r="G1732" s="30"/>
      <c r="T1732" s="91"/>
      <c r="X1732" s="80"/>
    </row>
    <row r="1733" spans="1:24" hidden="1">
      <c r="F1733" s="91"/>
      <c r="G1733" s="30"/>
      <c r="T1733" s="91"/>
      <c r="X1733" s="80"/>
    </row>
    <row r="1734" spans="1:24" hidden="1">
      <c r="F1734" s="91"/>
      <c r="G1734" s="30"/>
      <c r="T1734" s="91"/>
      <c r="X1734" s="80"/>
    </row>
    <row r="1735" spans="1:24" hidden="1">
      <c r="F1735" s="91"/>
      <c r="G1735" s="30"/>
      <c r="T1735" s="91"/>
      <c r="X1735" s="80"/>
    </row>
    <row r="1736" spans="1:24" hidden="1">
      <c r="F1736" s="91"/>
      <c r="G1736" s="30"/>
      <c r="T1736" s="91"/>
      <c r="X1736" s="80"/>
    </row>
    <row r="1737" spans="1:24" hidden="1">
      <c r="F1737" s="91"/>
      <c r="G1737" s="30"/>
      <c r="T1737" s="91"/>
      <c r="X1737" s="80"/>
    </row>
    <row r="1738" spans="1:24" hidden="1">
      <c r="F1738" s="91"/>
      <c r="G1738" s="30"/>
      <c r="T1738" s="91"/>
      <c r="X1738" s="80"/>
    </row>
    <row r="1739" spans="1:24" hidden="1">
      <c r="F1739" s="91"/>
      <c r="G1739" s="30"/>
      <c r="T1739" s="91"/>
      <c r="X1739" s="80"/>
    </row>
    <row r="1740" spans="1:24" hidden="1">
      <c r="F1740" s="91"/>
      <c r="G1740" s="30"/>
      <c r="T1740" s="91"/>
      <c r="X1740" s="80"/>
    </row>
    <row r="1741" spans="1:24" hidden="1">
      <c r="F1741" s="91"/>
      <c r="G1741" s="30"/>
      <c r="T1741" s="91"/>
      <c r="X1741" s="80"/>
    </row>
    <row r="1742" spans="1:24" hidden="1">
      <c r="F1742" s="91"/>
      <c r="G1742" s="30"/>
      <c r="T1742" s="91"/>
      <c r="X1742" s="80"/>
    </row>
    <row r="1743" spans="1:24" hidden="1">
      <c r="F1743" s="91"/>
      <c r="G1743" s="30"/>
      <c r="T1743" s="91"/>
      <c r="X1743" s="80"/>
    </row>
    <row r="1744" spans="1:24" hidden="1">
      <c r="F1744" s="91"/>
      <c r="G1744" s="30"/>
      <c r="T1744" s="91"/>
      <c r="X1744" s="80"/>
    </row>
    <row r="1745" spans="1:24" hidden="1">
      <c r="F1745" s="91"/>
      <c r="G1745" s="30"/>
      <c r="T1745" s="91"/>
      <c r="X1745" s="80"/>
    </row>
    <row r="1746" spans="1:24" hidden="1">
      <c r="F1746" s="91"/>
      <c r="G1746" s="30"/>
      <c r="T1746" s="91"/>
      <c r="X1746" s="80"/>
    </row>
    <row r="1747" spans="1:24" hidden="1">
      <c r="F1747" s="91"/>
      <c r="G1747" s="30"/>
      <c r="M1747" s="66"/>
      <c r="T1747" s="91"/>
      <c r="X1747" s="80"/>
    </row>
    <row r="1748" spans="1:24" hidden="1">
      <c r="F1748" s="91"/>
      <c r="G1748" s="30"/>
      <c r="M1748" s="67"/>
      <c r="T1748" s="91"/>
      <c r="X1748" s="80"/>
    </row>
    <row r="1749" spans="1:24" hidden="1">
      <c r="A1749" s="29"/>
      <c r="F1749" s="91"/>
      <c r="G1749" s="30"/>
      <c r="M1749" s="65"/>
      <c r="T1749" s="91"/>
      <c r="X1749" s="80"/>
    </row>
    <row r="1750" spans="1:24" hidden="1">
      <c r="F1750" s="91"/>
      <c r="G1750" s="30"/>
      <c r="M1750" s="64"/>
      <c r="T1750" s="91"/>
      <c r="X1750" s="80"/>
    </row>
    <row r="1751" spans="1:24" hidden="1">
      <c r="F1751" s="91"/>
      <c r="G1751" s="30"/>
      <c r="M1751" s="66"/>
      <c r="T1751" s="91"/>
      <c r="X1751" s="80"/>
    </row>
    <row r="1752" spans="1:24" hidden="1">
      <c r="A1752" s="29"/>
      <c r="F1752" s="91"/>
      <c r="G1752" s="30"/>
      <c r="M1752" s="67"/>
      <c r="T1752" s="91"/>
      <c r="X1752" s="80"/>
    </row>
    <row r="1753" spans="1:24" hidden="1">
      <c r="F1753" s="91"/>
      <c r="G1753" s="30"/>
      <c r="M1753" s="68"/>
      <c r="T1753" s="91"/>
      <c r="X1753" s="80"/>
    </row>
    <row r="1754" spans="1:24" hidden="1">
      <c r="F1754" s="91"/>
      <c r="G1754" s="30"/>
      <c r="M1754" s="91"/>
      <c r="T1754" s="91"/>
      <c r="X1754" s="80"/>
    </row>
    <row r="1755" spans="1:24" hidden="1">
      <c r="F1755" s="91"/>
      <c r="G1755" s="30"/>
      <c r="M1755" s="69"/>
      <c r="T1755" s="91"/>
      <c r="X1755" s="80"/>
    </row>
    <row r="1756" spans="1:24" hidden="1">
      <c r="F1756" s="91"/>
      <c r="G1756" s="30"/>
      <c r="M1756" s="65"/>
      <c r="T1756" s="91"/>
      <c r="X1756" s="80"/>
    </row>
    <row r="1757" spans="1:24" hidden="1">
      <c r="F1757" s="91"/>
      <c r="G1757" s="30"/>
      <c r="M1757" s="65"/>
      <c r="T1757" s="91"/>
      <c r="X1757" s="80"/>
    </row>
    <row r="1758" spans="1:24" hidden="1">
      <c r="F1758" s="91"/>
      <c r="G1758" s="30"/>
      <c r="M1758" s="64"/>
      <c r="T1758" s="91"/>
      <c r="X1758" s="80"/>
    </row>
    <row r="1759" spans="1:24" hidden="1">
      <c r="F1759" s="91"/>
      <c r="G1759" s="30"/>
      <c r="M1759" s="91"/>
      <c r="T1759" s="91"/>
      <c r="X1759" s="80"/>
    </row>
    <row r="1760" spans="1:24" hidden="1">
      <c r="F1760" s="91"/>
      <c r="G1760" s="30"/>
      <c r="M1760" s="91"/>
      <c r="T1760" s="91"/>
      <c r="X1760" s="80"/>
    </row>
    <row r="1761" spans="6:24" hidden="1">
      <c r="F1761" s="91"/>
      <c r="G1761" s="30"/>
      <c r="M1761" s="91"/>
      <c r="T1761" s="91"/>
      <c r="X1761" s="80"/>
    </row>
    <row r="1762" spans="6:24" hidden="1">
      <c r="F1762" s="91"/>
      <c r="G1762" s="30"/>
      <c r="M1762" s="91"/>
      <c r="T1762" s="91"/>
      <c r="X1762" s="80"/>
    </row>
    <row r="1763" spans="6:24" hidden="1">
      <c r="F1763" s="91"/>
      <c r="G1763" s="30"/>
      <c r="M1763" s="91"/>
      <c r="T1763" s="91"/>
      <c r="X1763" s="80"/>
    </row>
    <row r="1764" spans="6:24" hidden="1">
      <c r="F1764" s="91"/>
      <c r="G1764" s="30"/>
      <c r="M1764" s="91"/>
      <c r="T1764" s="91"/>
      <c r="X1764" s="80"/>
    </row>
    <row r="1765" spans="6:24" hidden="1">
      <c r="F1765" s="91"/>
      <c r="G1765" s="30"/>
      <c r="M1765" s="91"/>
      <c r="T1765" s="91"/>
      <c r="X1765" s="80"/>
    </row>
    <row r="1766" spans="6:24" hidden="1">
      <c r="F1766" s="91"/>
      <c r="G1766" s="30"/>
      <c r="M1766" s="91"/>
      <c r="T1766" s="91"/>
      <c r="X1766" s="80"/>
    </row>
    <row r="1767" spans="6:24" hidden="1">
      <c r="F1767" s="91"/>
      <c r="G1767" s="30"/>
      <c r="M1767" s="91"/>
      <c r="T1767" s="91"/>
      <c r="X1767" s="80"/>
    </row>
    <row r="1768" spans="6:24" hidden="1">
      <c r="F1768" s="91"/>
      <c r="G1768" s="30"/>
      <c r="M1768" s="91"/>
      <c r="T1768" s="91"/>
      <c r="X1768" s="80"/>
    </row>
    <row r="1769" spans="6:24" hidden="1">
      <c r="F1769" s="91"/>
      <c r="G1769" s="30"/>
      <c r="M1769" s="91"/>
      <c r="T1769" s="91"/>
      <c r="X1769" s="80"/>
    </row>
    <row r="1770" spans="6:24" hidden="1">
      <c r="F1770" s="91"/>
      <c r="G1770" s="30"/>
      <c r="M1770" s="91"/>
      <c r="T1770" s="91"/>
      <c r="X1770" s="80"/>
    </row>
    <row r="1771" spans="6:24" hidden="1">
      <c r="F1771" s="91"/>
      <c r="G1771" s="30"/>
      <c r="M1771" s="91"/>
      <c r="T1771" s="91"/>
      <c r="X1771" s="80"/>
    </row>
    <row r="1772" spans="6:24" hidden="1">
      <c r="F1772" s="91"/>
      <c r="G1772" s="30"/>
      <c r="M1772" s="91"/>
      <c r="T1772" s="91"/>
      <c r="X1772" s="80"/>
    </row>
    <row r="1773" spans="6:24" hidden="1">
      <c r="F1773" s="91"/>
      <c r="G1773" s="30"/>
      <c r="M1773" s="91"/>
      <c r="T1773" s="91"/>
      <c r="X1773" s="80"/>
    </row>
    <row r="1774" spans="6:24" hidden="1">
      <c r="F1774" s="91"/>
      <c r="G1774" s="30"/>
      <c r="M1774" s="91"/>
      <c r="T1774" s="91"/>
      <c r="X1774" s="80"/>
    </row>
    <row r="1775" spans="6:24" hidden="1">
      <c r="F1775" s="91"/>
      <c r="G1775" s="30"/>
      <c r="M1775" s="91"/>
      <c r="T1775" s="91"/>
      <c r="X1775" s="80"/>
    </row>
    <row r="1776" spans="6:24" hidden="1">
      <c r="F1776" s="91"/>
      <c r="G1776" s="30"/>
      <c r="T1776" s="91"/>
      <c r="X1776" s="80"/>
    </row>
    <row r="1777" spans="6:24" hidden="1">
      <c r="F1777" s="91"/>
      <c r="G1777" s="30"/>
      <c r="M1777" s="91"/>
      <c r="T1777" s="91"/>
      <c r="X1777" s="80"/>
    </row>
    <row r="1778" spans="6:24" hidden="1">
      <c r="F1778" s="91"/>
      <c r="G1778" s="30"/>
      <c r="T1778" s="91"/>
      <c r="X1778" s="80"/>
    </row>
    <row r="1779" spans="6:24" hidden="1">
      <c r="F1779" s="91"/>
      <c r="G1779" s="30"/>
      <c r="M1779" s="91"/>
      <c r="T1779" s="91"/>
      <c r="X1779" s="80"/>
    </row>
    <row r="1780" spans="6:24" hidden="1">
      <c r="F1780" s="91"/>
      <c r="G1780" s="30"/>
      <c r="M1780" s="91"/>
      <c r="T1780" s="91"/>
      <c r="X1780" s="80"/>
    </row>
    <row r="1781" spans="6:24" hidden="1">
      <c r="F1781" s="91"/>
      <c r="G1781" s="30"/>
      <c r="M1781" s="91"/>
      <c r="T1781" s="91"/>
      <c r="X1781" s="80"/>
    </row>
    <row r="1782" spans="6:24" hidden="1">
      <c r="F1782" s="91"/>
      <c r="G1782" s="30"/>
      <c r="M1782" s="91"/>
      <c r="T1782" s="91"/>
      <c r="X1782" s="80"/>
    </row>
    <row r="1783" spans="6:24" hidden="1">
      <c r="F1783" s="91"/>
      <c r="G1783" s="30"/>
      <c r="M1783" s="91"/>
      <c r="T1783" s="91"/>
      <c r="X1783" s="80"/>
    </row>
    <row r="1784" spans="6:24" hidden="1">
      <c r="F1784" s="91"/>
      <c r="G1784" s="30"/>
      <c r="M1784" s="91"/>
      <c r="T1784" s="91"/>
      <c r="X1784" s="80"/>
    </row>
    <row r="1785" spans="6:24" hidden="1">
      <c r="F1785" s="91"/>
      <c r="G1785" s="30"/>
      <c r="M1785" s="91"/>
      <c r="T1785" s="91"/>
      <c r="X1785" s="80"/>
    </row>
    <row r="1786" spans="6:24" hidden="1">
      <c r="F1786" s="91"/>
      <c r="G1786" s="30"/>
      <c r="M1786" s="91"/>
      <c r="T1786" s="91"/>
      <c r="X1786" s="80"/>
    </row>
    <row r="1787" spans="6:24" hidden="1">
      <c r="F1787" s="91"/>
      <c r="G1787" s="30"/>
      <c r="M1787" s="91"/>
      <c r="T1787" s="91"/>
      <c r="X1787" s="80"/>
    </row>
    <row r="1788" spans="6:24" hidden="1">
      <c r="F1788" s="91"/>
      <c r="G1788" s="30"/>
      <c r="M1788" s="91"/>
      <c r="T1788" s="91"/>
      <c r="X1788" s="80"/>
    </row>
    <row r="1789" spans="6:24" hidden="1">
      <c r="F1789" s="91"/>
      <c r="G1789" s="30"/>
      <c r="M1789" s="91"/>
      <c r="T1789" s="91"/>
      <c r="X1789" s="80"/>
    </row>
    <row r="1790" spans="6:24" hidden="1">
      <c r="F1790" s="91"/>
      <c r="G1790" s="30"/>
      <c r="M1790" s="91"/>
      <c r="T1790" s="91"/>
      <c r="X1790" s="80"/>
    </row>
    <row r="1791" spans="6:24" hidden="1">
      <c r="F1791" s="91"/>
      <c r="G1791" s="30"/>
      <c r="M1791" s="91"/>
      <c r="T1791" s="91"/>
      <c r="X1791" s="80"/>
    </row>
    <row r="1792" spans="6:24" hidden="1">
      <c r="F1792" s="91"/>
      <c r="G1792" s="30"/>
      <c r="T1792" s="91"/>
      <c r="X1792" s="80"/>
    </row>
    <row r="1793" spans="6:24" hidden="1">
      <c r="F1793" s="91"/>
      <c r="G1793" s="30"/>
      <c r="M1793" s="91"/>
      <c r="T1793" s="91"/>
      <c r="X1793" s="80"/>
    </row>
    <row r="1794" spans="6:24" hidden="1">
      <c r="F1794" s="91"/>
      <c r="G1794" s="30"/>
      <c r="T1794" s="91"/>
      <c r="X1794" s="80"/>
    </row>
    <row r="1795" spans="6:24" hidden="1">
      <c r="F1795" s="91"/>
      <c r="G1795" s="30"/>
      <c r="M1795" s="91"/>
      <c r="T1795" s="91"/>
      <c r="X1795" s="80"/>
    </row>
    <row r="1796" spans="6:24" hidden="1">
      <c r="F1796" s="91"/>
      <c r="G1796" s="30"/>
      <c r="M1796" s="91"/>
      <c r="T1796" s="91"/>
      <c r="X1796" s="80"/>
    </row>
    <row r="1797" spans="6:24" hidden="1">
      <c r="F1797" s="91"/>
      <c r="G1797" s="30"/>
      <c r="M1797" s="91"/>
      <c r="T1797" s="91"/>
      <c r="X1797" s="80"/>
    </row>
    <row r="1798" spans="6:24" hidden="1">
      <c r="F1798" s="91"/>
      <c r="G1798" s="30"/>
      <c r="M1798" s="91"/>
      <c r="T1798" s="91"/>
      <c r="X1798" s="80"/>
    </row>
    <row r="1799" spans="6:24" hidden="1">
      <c r="F1799" s="91"/>
      <c r="G1799" s="30"/>
      <c r="M1799" s="91"/>
      <c r="T1799" s="91"/>
      <c r="X1799" s="80"/>
    </row>
    <row r="1800" spans="6:24" hidden="1">
      <c r="F1800" s="91"/>
      <c r="G1800" s="30"/>
      <c r="M1800" s="91"/>
      <c r="T1800" s="91"/>
      <c r="X1800" s="80"/>
    </row>
    <row r="1801" spans="6:24" hidden="1">
      <c r="F1801" s="91"/>
      <c r="G1801" s="30"/>
      <c r="M1801" s="91"/>
      <c r="T1801" s="91"/>
      <c r="X1801" s="80"/>
    </row>
    <row r="1802" spans="6:24" hidden="1">
      <c r="F1802" s="91"/>
      <c r="G1802" s="30"/>
      <c r="M1802" s="91"/>
      <c r="T1802" s="91"/>
      <c r="X1802" s="80"/>
    </row>
    <row r="1803" spans="6:24" hidden="1">
      <c r="F1803" s="91"/>
      <c r="G1803" s="30"/>
      <c r="T1803" s="91"/>
      <c r="X1803" s="80"/>
    </row>
    <row r="1804" spans="6:24" hidden="1">
      <c r="F1804" s="91"/>
      <c r="G1804" s="30"/>
      <c r="M1804" s="91"/>
      <c r="T1804" s="91"/>
      <c r="X1804" s="80"/>
    </row>
    <row r="1805" spans="6:24" hidden="1">
      <c r="F1805" s="91"/>
      <c r="G1805" s="30"/>
      <c r="M1805" s="91"/>
      <c r="T1805" s="91"/>
      <c r="X1805" s="80"/>
    </row>
    <row r="1806" spans="6:24" hidden="1">
      <c r="F1806" s="91"/>
      <c r="G1806" s="30"/>
      <c r="M1806" s="91"/>
      <c r="T1806" s="91"/>
      <c r="X1806" s="80"/>
    </row>
    <row r="1807" spans="6:24" hidden="1">
      <c r="F1807" s="91"/>
      <c r="G1807" s="30"/>
      <c r="M1807" s="91"/>
      <c r="T1807" s="91"/>
      <c r="X1807" s="80"/>
    </row>
    <row r="1808" spans="6:24" hidden="1">
      <c r="F1808" s="91"/>
      <c r="G1808" s="30"/>
      <c r="M1808" s="91"/>
      <c r="T1808" s="91"/>
      <c r="X1808" s="80"/>
    </row>
    <row r="1809" spans="6:24" hidden="1">
      <c r="F1809" s="91"/>
      <c r="G1809" s="30"/>
      <c r="M1809" s="91"/>
      <c r="T1809" s="91"/>
      <c r="X1809" s="80"/>
    </row>
    <row r="1810" spans="6:24" hidden="1">
      <c r="F1810" s="91"/>
      <c r="G1810" s="30"/>
      <c r="M1810" s="91"/>
      <c r="T1810" s="91"/>
      <c r="X1810" s="80"/>
    </row>
    <row r="1811" spans="6:24" hidden="1">
      <c r="F1811" s="91"/>
      <c r="G1811" s="30"/>
      <c r="M1811" s="91"/>
      <c r="T1811" s="91"/>
      <c r="X1811" s="80"/>
    </row>
    <row r="1812" spans="6:24" hidden="1">
      <c r="F1812" s="91"/>
      <c r="G1812" s="30"/>
      <c r="M1812" s="91"/>
      <c r="T1812" s="91"/>
      <c r="X1812" s="80"/>
    </row>
    <row r="1813" spans="6:24" hidden="1">
      <c r="F1813" s="91"/>
      <c r="G1813" s="30"/>
      <c r="M1813" s="91"/>
      <c r="T1813" s="91"/>
      <c r="X1813" s="80"/>
    </row>
    <row r="1814" spans="6:24" hidden="1">
      <c r="F1814" s="91"/>
      <c r="G1814" s="30"/>
      <c r="M1814" s="91"/>
      <c r="T1814" s="91"/>
      <c r="X1814" s="80"/>
    </row>
    <row r="1815" spans="6:24" hidden="1">
      <c r="F1815" s="91"/>
      <c r="G1815" s="30"/>
      <c r="M1815" s="91"/>
      <c r="T1815" s="91"/>
      <c r="X1815" s="80"/>
    </row>
    <row r="1816" spans="6:24" hidden="1">
      <c r="F1816" s="91"/>
      <c r="G1816" s="30"/>
      <c r="M1816" s="91"/>
      <c r="T1816" s="91"/>
      <c r="X1816" s="80"/>
    </row>
    <row r="1817" spans="6:24" hidden="1">
      <c r="F1817" s="91"/>
      <c r="G1817" s="30"/>
      <c r="M1817" s="91"/>
      <c r="T1817" s="91"/>
      <c r="X1817" s="80"/>
    </row>
    <row r="1818" spans="6:24" hidden="1">
      <c r="F1818" s="91"/>
      <c r="G1818" s="30"/>
      <c r="M1818" s="91"/>
      <c r="T1818" s="91"/>
      <c r="X1818" s="80"/>
    </row>
    <row r="1819" spans="6:24" hidden="1">
      <c r="F1819" s="91"/>
      <c r="G1819" s="30"/>
      <c r="M1819" s="91"/>
      <c r="T1819" s="91"/>
      <c r="X1819" s="80"/>
    </row>
    <row r="1820" spans="6:24" hidden="1">
      <c r="F1820" s="91"/>
      <c r="G1820" s="30"/>
      <c r="M1820" s="91"/>
      <c r="T1820" s="91"/>
      <c r="X1820" s="80"/>
    </row>
    <row r="1821" spans="6:24" hidden="1">
      <c r="F1821" s="91"/>
      <c r="G1821" s="30"/>
      <c r="M1821" s="91"/>
      <c r="T1821" s="91"/>
      <c r="X1821" s="80"/>
    </row>
    <row r="1822" spans="6:24" hidden="1">
      <c r="F1822" s="91"/>
      <c r="G1822" s="30"/>
      <c r="M1822" s="91"/>
      <c r="T1822" s="91"/>
      <c r="X1822" s="80"/>
    </row>
    <row r="1823" spans="6:24" hidden="1">
      <c r="F1823" s="91"/>
      <c r="G1823" s="30"/>
      <c r="M1823" s="91"/>
      <c r="T1823" s="91"/>
      <c r="X1823" s="80"/>
    </row>
    <row r="1824" spans="6:24" hidden="1">
      <c r="F1824" s="91"/>
      <c r="G1824" s="30"/>
      <c r="M1824" s="91"/>
      <c r="T1824" s="91"/>
      <c r="X1824" s="80"/>
    </row>
    <row r="1825" spans="6:24" hidden="1">
      <c r="F1825" s="91"/>
      <c r="G1825" s="30"/>
      <c r="M1825" s="91"/>
      <c r="T1825" s="91"/>
      <c r="X1825" s="80"/>
    </row>
    <row r="1826" spans="6:24" hidden="1">
      <c r="F1826" s="91"/>
      <c r="G1826" s="30"/>
      <c r="T1826" s="91"/>
      <c r="X1826" s="80"/>
    </row>
    <row r="1827" spans="6:24" hidden="1">
      <c r="F1827" s="91"/>
      <c r="G1827" s="30"/>
      <c r="T1827" s="91"/>
      <c r="X1827" s="80"/>
    </row>
    <row r="1828" spans="6:24" hidden="1">
      <c r="F1828" s="91"/>
      <c r="G1828" s="30"/>
      <c r="T1828" s="91"/>
      <c r="X1828" s="80"/>
    </row>
    <row r="1829" spans="6:24" hidden="1">
      <c r="F1829" s="91"/>
      <c r="G1829" s="30"/>
      <c r="T1829" s="91"/>
      <c r="X1829" s="80"/>
    </row>
    <row r="1830" spans="6:24" hidden="1">
      <c r="F1830" s="91"/>
      <c r="G1830" s="30"/>
      <c r="T1830" s="91"/>
      <c r="X1830" s="80"/>
    </row>
    <row r="1831" spans="6:24" hidden="1">
      <c r="F1831" s="91"/>
      <c r="G1831" s="30"/>
      <c r="T1831" s="91"/>
      <c r="X1831" s="80"/>
    </row>
    <row r="1832" spans="6:24" hidden="1">
      <c r="F1832" s="91"/>
      <c r="G1832" s="30"/>
      <c r="T1832" s="91"/>
      <c r="X1832" s="80"/>
    </row>
    <row r="1833" spans="6:24" hidden="1">
      <c r="F1833" s="91"/>
      <c r="G1833" s="30"/>
      <c r="T1833" s="91"/>
      <c r="X1833" s="80"/>
    </row>
    <row r="1834" spans="6:24" hidden="1">
      <c r="F1834" s="91"/>
      <c r="G1834" s="30"/>
      <c r="T1834" s="91"/>
      <c r="X1834" s="80"/>
    </row>
    <row r="1835" spans="6:24" hidden="1">
      <c r="F1835" s="91"/>
      <c r="G1835" s="30"/>
      <c r="T1835" s="91"/>
      <c r="X1835" s="80"/>
    </row>
    <row r="1836" spans="6:24" hidden="1">
      <c r="F1836" s="91"/>
      <c r="G1836" s="30"/>
      <c r="T1836" s="91"/>
      <c r="X1836" s="80"/>
    </row>
    <row r="1837" spans="6:24" hidden="1">
      <c r="F1837" s="91"/>
      <c r="G1837" s="30"/>
      <c r="T1837" s="91"/>
      <c r="X1837" s="80"/>
    </row>
    <row r="1838" spans="6:24" hidden="1">
      <c r="F1838" s="91"/>
      <c r="G1838" s="30"/>
      <c r="T1838" s="91"/>
      <c r="X1838" s="80"/>
    </row>
    <row r="1839" spans="6:24" hidden="1">
      <c r="F1839" s="91"/>
      <c r="G1839" s="30"/>
      <c r="T1839" s="91"/>
      <c r="X1839" s="80"/>
    </row>
    <row r="1840" spans="6:24" hidden="1">
      <c r="F1840" s="91"/>
      <c r="G1840" s="30"/>
      <c r="T1840" s="91"/>
      <c r="X1840" s="80"/>
    </row>
    <row r="1841" spans="6:24" hidden="1">
      <c r="F1841" s="91"/>
      <c r="G1841" s="30"/>
      <c r="T1841" s="91"/>
      <c r="X1841" s="80"/>
    </row>
    <row r="1842" spans="6:24" hidden="1">
      <c r="F1842" s="91"/>
      <c r="G1842" s="30"/>
      <c r="T1842" s="91"/>
      <c r="X1842" s="80"/>
    </row>
    <row r="1843" spans="6:24" hidden="1">
      <c r="F1843" s="91"/>
      <c r="G1843" s="30"/>
      <c r="T1843" s="91"/>
      <c r="X1843" s="80"/>
    </row>
    <row r="1844" spans="6:24" hidden="1">
      <c r="F1844" s="91"/>
      <c r="G1844" s="30"/>
      <c r="T1844" s="91"/>
      <c r="X1844" s="80"/>
    </row>
    <row r="1845" spans="6:24" hidden="1">
      <c r="F1845" s="91"/>
      <c r="G1845" s="30"/>
      <c r="T1845" s="91"/>
      <c r="X1845" s="80"/>
    </row>
    <row r="1846" spans="6:24" hidden="1">
      <c r="F1846" s="91"/>
      <c r="G1846" s="30"/>
      <c r="M1846" s="66"/>
      <c r="T1846" s="91"/>
      <c r="X1846" s="80"/>
    </row>
    <row r="1847" spans="6:24" hidden="1">
      <c r="F1847" s="91"/>
      <c r="G1847" s="30"/>
      <c r="M1847" s="67"/>
      <c r="T1847" s="91"/>
      <c r="X1847" s="80"/>
    </row>
    <row r="1848" spans="6:24" hidden="1">
      <c r="F1848" s="91"/>
      <c r="G1848" s="30"/>
      <c r="M1848" s="65"/>
      <c r="T1848" s="91"/>
      <c r="X1848" s="80"/>
    </row>
    <row r="1849" spans="6:24" hidden="1">
      <c r="F1849" s="91"/>
      <c r="G1849" s="30"/>
      <c r="M1849" s="64"/>
      <c r="T1849" s="91"/>
      <c r="X1849" s="80"/>
    </row>
    <row r="1850" spans="6:24" hidden="1">
      <c r="F1850" s="91"/>
      <c r="G1850" s="30"/>
      <c r="M1850" s="66"/>
      <c r="T1850" s="91"/>
      <c r="X1850" s="80"/>
    </row>
    <row r="1851" spans="6:24" hidden="1">
      <c r="F1851" s="91"/>
      <c r="G1851" s="30"/>
      <c r="M1851" s="67"/>
      <c r="T1851" s="91"/>
      <c r="X1851" s="80"/>
    </row>
    <row r="1852" spans="6:24" hidden="1">
      <c r="F1852" s="91"/>
      <c r="G1852" s="30"/>
      <c r="M1852" s="68"/>
      <c r="T1852" s="91"/>
      <c r="X1852" s="80"/>
    </row>
    <row r="1853" spans="6:24" hidden="1">
      <c r="F1853" s="91"/>
      <c r="G1853" s="30"/>
      <c r="M1853" s="91"/>
      <c r="T1853" s="91"/>
      <c r="X1853" s="80"/>
    </row>
    <row r="1854" spans="6:24" hidden="1">
      <c r="F1854" s="91"/>
      <c r="G1854" s="30"/>
      <c r="M1854" s="69"/>
      <c r="T1854" s="91"/>
      <c r="X1854" s="80"/>
    </row>
    <row r="1855" spans="6:24" hidden="1">
      <c r="F1855" s="91"/>
      <c r="G1855" s="30"/>
      <c r="M1855" s="65"/>
      <c r="T1855" s="91"/>
      <c r="X1855" s="80"/>
    </row>
    <row r="1856" spans="6:24" hidden="1">
      <c r="F1856" s="91"/>
      <c r="G1856" s="30"/>
      <c r="M1856" s="65"/>
      <c r="T1856" s="91"/>
      <c r="X1856" s="80"/>
    </row>
    <row r="1857" spans="6:24" hidden="1">
      <c r="F1857" s="91"/>
      <c r="G1857" s="30"/>
      <c r="M1857" s="64"/>
      <c r="T1857" s="91"/>
      <c r="X1857" s="80"/>
    </row>
    <row r="1858" spans="6:24" hidden="1">
      <c r="F1858" s="91"/>
      <c r="G1858" s="30"/>
      <c r="M1858" s="91"/>
      <c r="T1858" s="91"/>
      <c r="X1858" s="80"/>
    </row>
    <row r="1859" spans="6:24" hidden="1">
      <c r="F1859" s="91"/>
      <c r="G1859" s="30"/>
      <c r="M1859" s="91"/>
      <c r="T1859" s="91"/>
      <c r="X1859" s="80"/>
    </row>
    <row r="1860" spans="6:24" hidden="1">
      <c r="F1860" s="91"/>
      <c r="G1860" s="30"/>
      <c r="M1860" s="91"/>
      <c r="T1860" s="91"/>
      <c r="X1860" s="80"/>
    </row>
    <row r="1861" spans="6:24" hidden="1">
      <c r="F1861" s="91"/>
      <c r="G1861" s="30"/>
      <c r="M1861" s="91"/>
      <c r="T1861" s="91"/>
      <c r="X1861" s="80"/>
    </row>
    <row r="1862" spans="6:24" hidden="1">
      <c r="F1862" s="91"/>
      <c r="G1862" s="30"/>
      <c r="M1862" s="91"/>
      <c r="T1862" s="91"/>
      <c r="X1862" s="80"/>
    </row>
    <row r="1863" spans="6:24" hidden="1">
      <c r="F1863" s="91"/>
      <c r="G1863" s="30"/>
      <c r="M1863" s="91"/>
      <c r="T1863" s="91"/>
      <c r="X1863" s="80"/>
    </row>
    <row r="1864" spans="6:24" hidden="1">
      <c r="F1864" s="91"/>
      <c r="G1864" s="30"/>
      <c r="M1864" s="91"/>
      <c r="T1864" s="91"/>
      <c r="X1864" s="80"/>
    </row>
    <row r="1865" spans="6:24" hidden="1">
      <c r="F1865" s="91"/>
      <c r="G1865" s="30"/>
      <c r="M1865" s="91"/>
      <c r="T1865" s="91"/>
      <c r="X1865" s="80"/>
    </row>
    <row r="1866" spans="6:24" hidden="1">
      <c r="F1866" s="91"/>
      <c r="G1866" s="30"/>
      <c r="M1866" s="91"/>
      <c r="T1866" s="91"/>
      <c r="X1866" s="80"/>
    </row>
    <row r="1867" spans="6:24" hidden="1">
      <c r="F1867" s="91"/>
      <c r="G1867" s="30"/>
      <c r="M1867" s="91"/>
      <c r="T1867" s="91"/>
      <c r="X1867" s="80"/>
    </row>
    <row r="1868" spans="6:24" hidden="1">
      <c r="F1868" s="91"/>
      <c r="G1868" s="30"/>
      <c r="M1868" s="91"/>
      <c r="T1868" s="91"/>
      <c r="X1868" s="80"/>
    </row>
    <row r="1869" spans="6:24" hidden="1">
      <c r="F1869" s="91"/>
      <c r="G1869" s="30"/>
      <c r="M1869" s="91"/>
      <c r="T1869" s="91"/>
      <c r="X1869" s="80"/>
    </row>
    <row r="1870" spans="6:24" hidden="1">
      <c r="F1870" s="91"/>
      <c r="G1870" s="30"/>
      <c r="M1870" s="91"/>
      <c r="T1870" s="91"/>
      <c r="X1870" s="80"/>
    </row>
    <row r="1871" spans="6:24" hidden="1">
      <c r="F1871" s="91"/>
      <c r="G1871" s="30"/>
      <c r="M1871" s="91"/>
      <c r="T1871" s="91"/>
      <c r="X1871" s="80"/>
    </row>
    <row r="1872" spans="6:24" hidden="1">
      <c r="F1872" s="91"/>
      <c r="G1872" s="30"/>
      <c r="M1872" s="91"/>
      <c r="T1872" s="91"/>
      <c r="X1872" s="80"/>
    </row>
    <row r="1873" spans="6:24" hidden="1">
      <c r="F1873" s="91"/>
      <c r="G1873" s="30"/>
      <c r="M1873" s="91"/>
      <c r="T1873" s="91"/>
      <c r="X1873" s="80"/>
    </row>
    <row r="1874" spans="6:24" hidden="1">
      <c r="F1874" s="91"/>
      <c r="G1874" s="30"/>
      <c r="M1874" s="91"/>
      <c r="T1874" s="91"/>
      <c r="X1874" s="80"/>
    </row>
    <row r="1875" spans="6:24" hidden="1">
      <c r="F1875" s="91"/>
      <c r="G1875" s="30"/>
      <c r="T1875" s="91"/>
      <c r="X1875" s="80"/>
    </row>
    <row r="1876" spans="6:24" hidden="1">
      <c r="F1876" s="91"/>
      <c r="G1876" s="30"/>
      <c r="M1876" s="91"/>
      <c r="T1876" s="91"/>
      <c r="X1876" s="80"/>
    </row>
    <row r="1877" spans="6:24" hidden="1">
      <c r="F1877" s="91"/>
      <c r="G1877" s="30"/>
      <c r="T1877" s="91"/>
      <c r="X1877" s="80"/>
    </row>
    <row r="1878" spans="6:24" hidden="1">
      <c r="F1878" s="91"/>
      <c r="G1878" s="30"/>
      <c r="M1878" s="91"/>
      <c r="T1878" s="91"/>
      <c r="X1878" s="80"/>
    </row>
    <row r="1879" spans="6:24" hidden="1">
      <c r="F1879" s="91"/>
      <c r="G1879" s="30"/>
      <c r="M1879" s="91"/>
      <c r="T1879" s="91"/>
      <c r="X1879" s="80"/>
    </row>
    <row r="1880" spans="6:24" hidden="1">
      <c r="F1880" s="91"/>
      <c r="G1880" s="30"/>
      <c r="M1880" s="91"/>
      <c r="T1880" s="91"/>
      <c r="X1880" s="80"/>
    </row>
    <row r="1881" spans="6:24" hidden="1">
      <c r="F1881" s="91"/>
      <c r="G1881" s="30"/>
      <c r="M1881" s="91"/>
      <c r="T1881" s="91"/>
      <c r="X1881" s="80"/>
    </row>
    <row r="1882" spans="6:24" hidden="1">
      <c r="F1882" s="91"/>
      <c r="G1882" s="30"/>
      <c r="M1882" s="91"/>
      <c r="T1882" s="91"/>
      <c r="X1882" s="80"/>
    </row>
    <row r="1883" spans="6:24" hidden="1">
      <c r="F1883" s="91"/>
      <c r="G1883" s="30"/>
      <c r="M1883" s="91"/>
      <c r="T1883" s="91"/>
      <c r="X1883" s="80"/>
    </row>
    <row r="1884" spans="6:24" hidden="1">
      <c r="F1884" s="91"/>
      <c r="G1884" s="30"/>
      <c r="M1884" s="91"/>
      <c r="T1884" s="91"/>
      <c r="X1884" s="80"/>
    </row>
    <row r="1885" spans="6:24" hidden="1">
      <c r="F1885" s="91"/>
      <c r="G1885" s="30"/>
      <c r="M1885" s="91"/>
      <c r="T1885" s="91"/>
      <c r="X1885" s="80"/>
    </row>
    <row r="1886" spans="6:24" hidden="1">
      <c r="F1886" s="91"/>
      <c r="G1886" s="30"/>
      <c r="M1886" s="91"/>
      <c r="T1886" s="91"/>
      <c r="X1886" s="80"/>
    </row>
    <row r="1887" spans="6:24" hidden="1">
      <c r="F1887" s="91"/>
      <c r="G1887" s="30"/>
      <c r="M1887" s="91"/>
      <c r="T1887" s="91"/>
      <c r="X1887" s="80"/>
    </row>
    <row r="1888" spans="6:24" hidden="1">
      <c r="F1888" s="91"/>
      <c r="G1888" s="30"/>
      <c r="M1888" s="91"/>
      <c r="T1888" s="91"/>
      <c r="X1888" s="80"/>
    </row>
    <row r="1889" spans="6:24" hidden="1">
      <c r="F1889" s="91"/>
      <c r="G1889" s="30"/>
      <c r="M1889" s="91"/>
      <c r="T1889" s="91"/>
      <c r="X1889" s="80"/>
    </row>
    <row r="1890" spans="6:24" hidden="1">
      <c r="F1890" s="91"/>
      <c r="G1890" s="30"/>
      <c r="M1890" s="91"/>
      <c r="T1890" s="91"/>
      <c r="X1890" s="80"/>
    </row>
    <row r="1891" spans="6:24" hidden="1">
      <c r="F1891" s="91"/>
      <c r="G1891" s="30"/>
      <c r="T1891" s="91"/>
      <c r="X1891" s="80"/>
    </row>
    <row r="1892" spans="6:24" hidden="1">
      <c r="F1892" s="91"/>
      <c r="G1892" s="30"/>
      <c r="M1892" s="91"/>
      <c r="T1892" s="91"/>
      <c r="X1892" s="80"/>
    </row>
    <row r="1893" spans="6:24" hidden="1">
      <c r="F1893" s="91"/>
      <c r="G1893" s="30"/>
      <c r="T1893" s="91"/>
      <c r="X1893" s="80"/>
    </row>
    <row r="1894" spans="6:24" hidden="1">
      <c r="F1894" s="91"/>
      <c r="G1894" s="30"/>
      <c r="M1894" s="91"/>
      <c r="T1894" s="91"/>
      <c r="X1894" s="80"/>
    </row>
    <row r="1895" spans="6:24" hidden="1">
      <c r="F1895" s="91"/>
      <c r="G1895" s="30"/>
      <c r="M1895" s="91"/>
      <c r="T1895" s="91"/>
      <c r="X1895" s="80"/>
    </row>
    <row r="1896" spans="6:24" hidden="1">
      <c r="F1896" s="91"/>
      <c r="G1896" s="30"/>
      <c r="M1896" s="91"/>
      <c r="T1896" s="91"/>
      <c r="X1896" s="80"/>
    </row>
    <row r="1897" spans="6:24" hidden="1">
      <c r="F1897" s="91"/>
      <c r="G1897" s="30"/>
      <c r="M1897" s="91"/>
      <c r="T1897" s="91"/>
      <c r="X1897" s="80"/>
    </row>
    <row r="1898" spans="6:24" hidden="1">
      <c r="F1898" s="91"/>
      <c r="G1898" s="30"/>
      <c r="M1898" s="91"/>
      <c r="T1898" s="91"/>
      <c r="X1898" s="80"/>
    </row>
    <row r="1899" spans="6:24" hidden="1">
      <c r="F1899" s="91"/>
      <c r="G1899" s="30"/>
      <c r="M1899" s="91"/>
      <c r="T1899" s="91"/>
      <c r="X1899" s="80"/>
    </row>
    <row r="1900" spans="6:24" hidden="1">
      <c r="F1900" s="91"/>
      <c r="G1900" s="30"/>
      <c r="M1900" s="91"/>
      <c r="T1900" s="91"/>
      <c r="X1900" s="80"/>
    </row>
    <row r="1901" spans="6:24" hidden="1">
      <c r="F1901" s="91"/>
      <c r="G1901" s="30"/>
      <c r="M1901" s="91"/>
      <c r="T1901" s="91"/>
      <c r="X1901" s="80"/>
    </row>
    <row r="1902" spans="6:24" hidden="1">
      <c r="F1902" s="91"/>
      <c r="G1902" s="30"/>
      <c r="T1902" s="91"/>
      <c r="X1902" s="80"/>
    </row>
    <row r="1903" spans="6:24" hidden="1">
      <c r="F1903" s="91"/>
      <c r="G1903" s="30"/>
      <c r="M1903" s="91"/>
      <c r="T1903" s="91"/>
      <c r="X1903" s="80"/>
    </row>
    <row r="1904" spans="6:24" hidden="1">
      <c r="F1904" s="91"/>
      <c r="G1904" s="30"/>
      <c r="M1904" s="91"/>
      <c r="T1904" s="91"/>
      <c r="X1904" s="80"/>
    </row>
    <row r="1905" spans="6:24" hidden="1">
      <c r="F1905" s="91"/>
      <c r="G1905" s="30"/>
      <c r="M1905" s="91"/>
      <c r="T1905" s="91"/>
      <c r="X1905" s="80"/>
    </row>
    <row r="1906" spans="6:24" hidden="1">
      <c r="F1906" s="91"/>
      <c r="G1906" s="30"/>
      <c r="M1906" s="91"/>
      <c r="T1906" s="91"/>
      <c r="X1906" s="80"/>
    </row>
    <row r="1907" spans="6:24" hidden="1">
      <c r="F1907" s="91"/>
      <c r="G1907" s="30"/>
      <c r="M1907" s="91"/>
      <c r="T1907" s="91"/>
      <c r="X1907" s="80"/>
    </row>
    <row r="1908" spans="6:24" hidden="1">
      <c r="F1908" s="91"/>
      <c r="G1908" s="30"/>
      <c r="M1908" s="91"/>
      <c r="T1908" s="91"/>
      <c r="X1908" s="80"/>
    </row>
    <row r="1909" spans="6:24" hidden="1">
      <c r="F1909" s="91"/>
      <c r="G1909" s="30"/>
      <c r="M1909" s="91"/>
      <c r="T1909" s="91"/>
      <c r="X1909" s="80"/>
    </row>
    <row r="1910" spans="6:24" hidden="1">
      <c r="F1910" s="91"/>
      <c r="G1910" s="30"/>
      <c r="M1910" s="91"/>
      <c r="T1910" s="91"/>
      <c r="X1910" s="80"/>
    </row>
    <row r="1911" spans="6:24" hidden="1">
      <c r="F1911" s="91"/>
      <c r="G1911" s="30"/>
      <c r="M1911" s="91"/>
      <c r="T1911" s="91"/>
      <c r="X1911" s="80"/>
    </row>
    <row r="1912" spans="6:24" hidden="1">
      <c r="F1912" s="91"/>
      <c r="G1912" s="30"/>
      <c r="M1912" s="91"/>
      <c r="T1912" s="91"/>
      <c r="X1912" s="80"/>
    </row>
    <row r="1913" spans="6:24" hidden="1">
      <c r="F1913" s="91"/>
      <c r="G1913" s="30"/>
      <c r="M1913" s="91"/>
      <c r="T1913" s="91"/>
      <c r="X1913" s="80"/>
    </row>
    <row r="1914" spans="6:24" hidden="1">
      <c r="F1914" s="91"/>
      <c r="G1914" s="30"/>
      <c r="M1914" s="91"/>
      <c r="T1914" s="91"/>
      <c r="X1914" s="80"/>
    </row>
    <row r="1915" spans="6:24" hidden="1">
      <c r="F1915" s="91"/>
      <c r="G1915" s="30"/>
      <c r="M1915" s="91"/>
      <c r="T1915" s="91"/>
      <c r="X1915" s="80"/>
    </row>
    <row r="1916" spans="6:24" hidden="1">
      <c r="F1916" s="91"/>
      <c r="G1916" s="30"/>
      <c r="M1916" s="91"/>
      <c r="T1916" s="91"/>
      <c r="X1916" s="80"/>
    </row>
    <row r="1917" spans="6:24" hidden="1">
      <c r="F1917" s="91"/>
      <c r="G1917" s="30"/>
      <c r="M1917" s="91"/>
      <c r="T1917" s="91"/>
      <c r="X1917" s="80"/>
    </row>
    <row r="1918" spans="6:24" hidden="1">
      <c r="F1918" s="91"/>
      <c r="G1918" s="30"/>
      <c r="M1918" s="91"/>
      <c r="T1918" s="91"/>
      <c r="X1918" s="80"/>
    </row>
    <row r="1919" spans="6:24" hidden="1">
      <c r="F1919" s="91"/>
      <c r="G1919" s="30"/>
      <c r="M1919" s="91"/>
      <c r="T1919" s="91"/>
      <c r="X1919" s="80"/>
    </row>
    <row r="1920" spans="6:24" hidden="1">
      <c r="F1920" s="91"/>
      <c r="G1920" s="30"/>
      <c r="M1920" s="91"/>
      <c r="T1920" s="91"/>
      <c r="X1920" s="80"/>
    </row>
    <row r="1921" spans="1:24" hidden="1">
      <c r="F1921" s="91"/>
      <c r="G1921" s="30"/>
      <c r="M1921" s="91"/>
      <c r="T1921" s="91"/>
      <c r="X1921" s="80"/>
    </row>
    <row r="1922" spans="1:24" hidden="1">
      <c r="F1922" s="91"/>
      <c r="G1922" s="30"/>
      <c r="M1922" s="91"/>
      <c r="T1922" s="91"/>
      <c r="X1922" s="80"/>
    </row>
    <row r="1923" spans="1:24" hidden="1">
      <c r="F1923" s="91"/>
      <c r="G1923" s="30"/>
      <c r="M1923" s="91"/>
      <c r="T1923" s="91"/>
      <c r="X1923" s="80"/>
    </row>
    <row r="1924" spans="1:24" hidden="1">
      <c r="A1924" s="29"/>
    </row>
    <row r="1925" spans="1:24" hidden="1">
      <c r="F1925" s="91"/>
      <c r="G1925" s="32"/>
      <c r="M1925" s="91"/>
      <c r="T1925" s="91"/>
      <c r="X1925" s="80"/>
    </row>
    <row r="1926" spans="1:24" hidden="1">
      <c r="F1926" s="91"/>
      <c r="G1926" s="32"/>
      <c r="M1926" s="91"/>
      <c r="T1926" s="91"/>
      <c r="X1926" s="80"/>
    </row>
    <row r="1927" spans="1:24" hidden="1">
      <c r="F1927" s="91"/>
      <c r="G1927" s="32"/>
      <c r="M1927" s="91"/>
      <c r="T1927" s="91"/>
      <c r="X1927" s="80"/>
    </row>
    <row r="1928" spans="1:24" hidden="1">
      <c r="F1928" s="91"/>
      <c r="G1928" s="32"/>
      <c r="M1928" s="91"/>
      <c r="T1928" s="91"/>
      <c r="X1928" s="80"/>
    </row>
    <row r="1929" spans="1:24" hidden="1">
      <c r="F1929" s="91"/>
      <c r="G1929" s="32"/>
      <c r="M1929" s="91"/>
      <c r="T1929" s="91"/>
      <c r="X1929" s="80"/>
    </row>
    <row r="1930" spans="1:24" hidden="1">
      <c r="F1930" s="91"/>
      <c r="G1930" s="32"/>
      <c r="M1930" s="91"/>
      <c r="T1930" s="91"/>
      <c r="X1930" s="80"/>
    </row>
    <row r="1931" spans="1:24" hidden="1">
      <c r="F1931" s="91"/>
      <c r="G1931" s="32"/>
      <c r="M1931" s="91"/>
      <c r="T1931" s="91"/>
      <c r="X1931" s="80"/>
    </row>
    <row r="1932" spans="1:24" hidden="1">
      <c r="F1932" s="91"/>
      <c r="G1932" s="32"/>
      <c r="M1932" s="91"/>
      <c r="T1932" s="91"/>
      <c r="X1932" s="80"/>
    </row>
    <row r="1933" spans="1:24" hidden="1">
      <c r="F1933" s="91"/>
      <c r="G1933" s="32"/>
      <c r="M1933" s="91"/>
      <c r="T1933" s="91"/>
      <c r="X1933" s="80"/>
    </row>
    <row r="1934" spans="1:24" hidden="1">
      <c r="F1934" s="91"/>
      <c r="G1934" s="32"/>
      <c r="M1934" s="91"/>
      <c r="T1934" s="91"/>
      <c r="X1934" s="80"/>
    </row>
    <row r="1935" spans="1:24" hidden="1">
      <c r="F1935" s="91"/>
      <c r="G1935" s="32"/>
      <c r="M1935" s="91"/>
      <c r="T1935" s="91"/>
      <c r="X1935" s="80"/>
    </row>
    <row r="1936" spans="1:24" hidden="1">
      <c r="A1936" s="29"/>
      <c r="F1936" s="91"/>
      <c r="G1936" s="32"/>
      <c r="M1936" s="91"/>
      <c r="T1936" s="91"/>
      <c r="X1936" s="80"/>
    </row>
    <row r="1937" spans="1:24" hidden="1">
      <c r="F1937" s="91"/>
      <c r="G1937" s="32"/>
      <c r="M1937" s="33"/>
      <c r="T1937" s="91"/>
      <c r="X1937" s="80"/>
    </row>
    <row r="1938" spans="1:24" hidden="1">
      <c r="F1938" s="91"/>
      <c r="G1938" s="32"/>
      <c r="M1938" s="33"/>
      <c r="T1938" s="91"/>
      <c r="X1938" s="80"/>
    </row>
    <row r="1939" spans="1:24" hidden="1">
      <c r="F1939" s="91"/>
      <c r="G1939" s="32"/>
      <c r="M1939" s="33"/>
      <c r="T1939" s="91"/>
      <c r="X1939" s="80"/>
    </row>
    <row r="1940" spans="1:24" hidden="1">
      <c r="F1940" s="91"/>
      <c r="G1940" s="32"/>
      <c r="M1940" s="33"/>
      <c r="T1940" s="91"/>
      <c r="X1940" s="80"/>
    </row>
    <row r="1941" spans="1:24" hidden="1">
      <c r="F1941" s="91"/>
      <c r="G1941" s="32"/>
      <c r="M1941" s="33"/>
      <c r="T1941" s="91"/>
      <c r="X1941" s="80"/>
    </row>
    <row r="1942" spans="1:24" hidden="1">
      <c r="F1942" s="91"/>
      <c r="G1942" s="32"/>
      <c r="M1942" s="33"/>
      <c r="T1942" s="91"/>
      <c r="X1942" s="80"/>
    </row>
    <row r="1943" spans="1:24" hidden="1">
      <c r="A1943" s="29"/>
      <c r="F1943" s="91"/>
      <c r="G1943" s="32"/>
      <c r="M1943" s="33"/>
      <c r="T1943" s="91"/>
      <c r="X1943" s="80"/>
    </row>
    <row r="1944" spans="1:24" hidden="1">
      <c r="F1944" s="91"/>
      <c r="G1944" s="32"/>
      <c r="M1944" s="33"/>
      <c r="T1944" s="91"/>
      <c r="X1944" s="80"/>
    </row>
    <row r="1945" spans="1:24" hidden="1">
      <c r="F1945" s="91"/>
      <c r="G1945" s="32"/>
      <c r="M1945" s="33"/>
      <c r="T1945" s="91"/>
      <c r="X1945" s="80"/>
    </row>
    <row r="1946" spans="1:24" hidden="1">
      <c r="F1946" s="91"/>
      <c r="G1946" s="32"/>
      <c r="M1946" s="33"/>
      <c r="T1946" s="91"/>
      <c r="X1946" s="80"/>
    </row>
    <row r="1947" spans="1:24" hidden="1">
      <c r="F1947" s="91"/>
      <c r="G1947" s="32"/>
      <c r="M1947" s="33"/>
      <c r="T1947" s="91"/>
      <c r="X1947" s="80"/>
    </row>
    <row r="1948" spans="1:24" hidden="1">
      <c r="F1948" s="91"/>
      <c r="G1948" s="32"/>
      <c r="M1948" s="33"/>
      <c r="T1948" s="91"/>
      <c r="X1948" s="80"/>
    </row>
    <row r="1949" spans="1:24" hidden="1">
      <c r="F1949" s="91"/>
      <c r="G1949" s="32"/>
      <c r="M1949" s="33"/>
      <c r="T1949" s="91"/>
      <c r="X1949" s="80"/>
    </row>
    <row r="1950" spans="1:24" hidden="1">
      <c r="F1950" s="91"/>
      <c r="G1950" s="32"/>
      <c r="M1950" s="33"/>
      <c r="T1950" s="91"/>
      <c r="X1950" s="80"/>
    </row>
    <row r="1951" spans="1:24" hidden="1">
      <c r="F1951" s="91"/>
      <c r="G1951" s="32"/>
      <c r="M1951" s="33"/>
      <c r="T1951" s="91"/>
      <c r="X1951" s="80"/>
    </row>
    <row r="1952" spans="1:24" hidden="1">
      <c r="F1952" s="91"/>
      <c r="G1952" s="32"/>
      <c r="M1952" s="33"/>
      <c r="T1952" s="91"/>
      <c r="X1952" s="80"/>
    </row>
    <row r="1953" spans="6:24" hidden="1">
      <c r="F1953" s="91"/>
      <c r="G1953" s="32"/>
      <c r="M1953" s="33"/>
      <c r="T1953" s="91"/>
      <c r="X1953" s="80"/>
    </row>
    <row r="1954" spans="6:24" hidden="1">
      <c r="F1954" s="91"/>
      <c r="G1954" s="32"/>
      <c r="M1954" s="33"/>
      <c r="T1954" s="91"/>
      <c r="X1954" s="80"/>
    </row>
    <row r="1955" spans="6:24" hidden="1">
      <c r="F1955" s="91"/>
      <c r="G1955" s="32"/>
      <c r="M1955" s="33"/>
      <c r="T1955" s="91"/>
      <c r="X1955" s="80"/>
    </row>
    <row r="1956" spans="6:24" hidden="1">
      <c r="F1956" s="91"/>
      <c r="G1956" s="32"/>
      <c r="M1956" s="33"/>
      <c r="T1956" s="91"/>
      <c r="X1956" s="80"/>
    </row>
    <row r="1957" spans="6:24" hidden="1">
      <c r="F1957" s="91"/>
      <c r="G1957" s="32"/>
      <c r="M1957" s="33"/>
      <c r="T1957" s="91"/>
      <c r="X1957" s="80"/>
    </row>
    <row r="1958" spans="6:24" hidden="1">
      <c r="F1958" s="91"/>
      <c r="G1958" s="32"/>
      <c r="M1958" s="33"/>
      <c r="T1958" s="91"/>
      <c r="X1958" s="80"/>
    </row>
    <row r="1959" spans="6:24" hidden="1">
      <c r="F1959" s="91"/>
      <c r="G1959" s="32"/>
      <c r="M1959" s="33"/>
      <c r="T1959" s="91"/>
      <c r="X1959" s="80"/>
    </row>
    <row r="1960" spans="6:24" hidden="1">
      <c r="F1960" s="91"/>
      <c r="G1960" s="32"/>
      <c r="M1960" s="33"/>
      <c r="T1960" s="91"/>
      <c r="X1960" s="80"/>
    </row>
    <row r="1961" spans="6:24" hidden="1">
      <c r="F1961" s="91"/>
      <c r="G1961" s="32"/>
      <c r="M1961" s="33"/>
      <c r="T1961" s="91"/>
      <c r="X1961" s="80"/>
    </row>
    <row r="1962" spans="6:24" hidden="1">
      <c r="F1962" s="91"/>
      <c r="G1962" s="32"/>
      <c r="M1962" s="33"/>
      <c r="T1962" s="91"/>
      <c r="X1962" s="80"/>
    </row>
    <row r="1963" spans="6:24" hidden="1">
      <c r="F1963" s="91"/>
      <c r="G1963" s="32"/>
      <c r="M1963" s="33"/>
      <c r="T1963" s="91"/>
      <c r="X1963" s="80"/>
    </row>
    <row r="1964" spans="6:24" hidden="1">
      <c r="F1964" s="91"/>
      <c r="G1964" s="32"/>
      <c r="M1964" s="33"/>
      <c r="T1964" s="91"/>
      <c r="X1964" s="80"/>
    </row>
    <row r="1965" spans="6:24" hidden="1">
      <c r="F1965" s="91"/>
      <c r="G1965" s="32"/>
      <c r="M1965" s="33"/>
      <c r="T1965" s="91"/>
      <c r="X1965" s="80"/>
    </row>
    <row r="1966" spans="6:24" hidden="1">
      <c r="F1966" s="91"/>
      <c r="G1966" s="32"/>
      <c r="M1966" s="33"/>
      <c r="T1966" s="91"/>
      <c r="X1966" s="80"/>
    </row>
    <row r="1967" spans="6:24" hidden="1">
      <c r="F1967" s="91"/>
      <c r="G1967" s="32"/>
      <c r="M1967" s="33"/>
      <c r="T1967" s="91"/>
      <c r="X1967" s="80"/>
    </row>
    <row r="1968" spans="6:24" hidden="1">
      <c r="F1968" s="91"/>
      <c r="G1968" s="32"/>
      <c r="M1968" s="33"/>
      <c r="T1968" s="91"/>
      <c r="X1968" s="80"/>
    </row>
    <row r="1969" spans="6:24" hidden="1">
      <c r="F1969" s="91"/>
      <c r="G1969" s="32"/>
      <c r="M1969" s="33"/>
      <c r="T1969" s="91"/>
      <c r="X1969" s="80"/>
    </row>
    <row r="1970" spans="6:24" hidden="1">
      <c r="F1970" s="91"/>
      <c r="G1970" s="32"/>
      <c r="M1970" s="33"/>
      <c r="T1970" s="91"/>
      <c r="X1970" s="80"/>
    </row>
    <row r="1971" spans="6:24" hidden="1">
      <c r="F1971" s="91"/>
      <c r="G1971" s="32"/>
      <c r="M1971" s="33"/>
      <c r="T1971" s="91"/>
      <c r="X1971" s="80"/>
    </row>
    <row r="1972" spans="6:24" hidden="1">
      <c r="F1972" s="91"/>
      <c r="G1972" s="32"/>
      <c r="M1972" s="33"/>
      <c r="T1972" s="91"/>
      <c r="X1972" s="80"/>
    </row>
    <row r="1973" spans="6:24" hidden="1">
      <c r="F1973" s="91"/>
      <c r="G1973" s="32"/>
      <c r="M1973" s="33"/>
      <c r="T1973" s="91"/>
      <c r="X1973" s="80"/>
    </row>
    <row r="1974" spans="6:24" hidden="1">
      <c r="F1974" s="91"/>
      <c r="G1974" s="32"/>
      <c r="M1974" s="33"/>
      <c r="T1974" s="91"/>
      <c r="X1974" s="80"/>
    </row>
    <row r="1975" spans="6:24" hidden="1">
      <c r="F1975" s="91"/>
      <c r="G1975" s="32"/>
      <c r="M1975" s="33"/>
      <c r="T1975" s="91"/>
      <c r="X1975" s="80"/>
    </row>
    <row r="1976" spans="6:24" hidden="1">
      <c r="F1976" s="91"/>
      <c r="G1976" s="32"/>
      <c r="M1976" s="33"/>
      <c r="T1976" s="91"/>
      <c r="X1976" s="80"/>
    </row>
    <row r="1977" spans="6:24" hidden="1">
      <c r="F1977" s="91"/>
      <c r="G1977" s="32"/>
      <c r="M1977" s="33"/>
      <c r="T1977" s="91"/>
      <c r="X1977" s="80"/>
    </row>
    <row r="1978" spans="6:24" hidden="1">
      <c r="F1978" s="91"/>
      <c r="G1978" s="32"/>
      <c r="M1978" s="33"/>
      <c r="T1978" s="91"/>
      <c r="X1978" s="80"/>
    </row>
    <row r="1979" spans="6:24" hidden="1">
      <c r="F1979" s="91"/>
      <c r="G1979" s="32"/>
      <c r="M1979" s="33"/>
      <c r="T1979" s="91"/>
      <c r="X1979" s="80"/>
    </row>
    <row r="1980" spans="6:24" hidden="1">
      <c r="F1980" s="91"/>
      <c r="G1980" s="32"/>
      <c r="M1980" s="33"/>
      <c r="T1980" s="91"/>
      <c r="X1980" s="80"/>
    </row>
    <row r="1981" spans="6:24" hidden="1">
      <c r="F1981" s="91"/>
      <c r="G1981" s="32"/>
      <c r="M1981" s="33"/>
      <c r="T1981" s="91"/>
      <c r="X1981" s="80"/>
    </row>
    <row r="1982" spans="6:24" hidden="1">
      <c r="F1982" s="91"/>
      <c r="G1982" s="32"/>
      <c r="M1982" s="33"/>
      <c r="T1982" s="91"/>
      <c r="X1982" s="80"/>
    </row>
    <row r="1983" spans="6:24" hidden="1">
      <c r="F1983" s="91"/>
      <c r="G1983" s="32"/>
      <c r="M1983" s="33"/>
      <c r="T1983" s="91"/>
      <c r="X1983" s="80"/>
    </row>
    <row r="1984" spans="6:24" hidden="1">
      <c r="F1984" s="91"/>
      <c r="G1984" s="32"/>
      <c r="M1984" s="33"/>
      <c r="T1984" s="91"/>
      <c r="X1984" s="80"/>
    </row>
    <row r="1985" spans="6:24" hidden="1">
      <c r="F1985" s="91"/>
      <c r="G1985" s="32"/>
      <c r="M1985" s="33"/>
      <c r="T1985" s="91"/>
      <c r="X1985" s="80"/>
    </row>
    <row r="1986" spans="6:24" hidden="1">
      <c r="F1986" s="91"/>
      <c r="G1986" s="32"/>
      <c r="M1986" s="33"/>
      <c r="T1986" s="91"/>
      <c r="X1986" s="80"/>
    </row>
    <row r="1987" spans="6:24" hidden="1">
      <c r="F1987" s="91"/>
      <c r="G1987" s="32"/>
      <c r="M1987" s="33"/>
      <c r="T1987" s="91"/>
      <c r="X1987" s="80"/>
    </row>
    <row r="1988" spans="6:24" hidden="1">
      <c r="F1988" s="91"/>
      <c r="G1988" s="32"/>
      <c r="M1988" s="33"/>
      <c r="T1988" s="91"/>
      <c r="X1988" s="80"/>
    </row>
    <row r="1989" spans="6:24" hidden="1">
      <c r="F1989" s="91"/>
      <c r="G1989" s="32"/>
      <c r="M1989" s="33"/>
      <c r="T1989" s="91"/>
      <c r="X1989" s="80"/>
    </row>
    <row r="1990" spans="6:24" hidden="1">
      <c r="F1990" s="91"/>
      <c r="G1990" s="32"/>
      <c r="M1990" s="33"/>
      <c r="T1990" s="91"/>
      <c r="X1990" s="80"/>
    </row>
    <row r="1991" spans="6:24" hidden="1">
      <c r="F1991" s="91"/>
      <c r="G1991" s="32"/>
      <c r="M1991" s="33"/>
      <c r="T1991" s="91"/>
      <c r="X1991" s="80"/>
    </row>
    <row r="1992" spans="6:24" hidden="1">
      <c r="F1992" s="91"/>
      <c r="G1992" s="32"/>
      <c r="M1992" s="33"/>
      <c r="T1992" s="91"/>
      <c r="X1992" s="80"/>
    </row>
    <row r="1993" spans="6:24" hidden="1"/>
    <row r="1994" spans="6:24" hidden="1">
      <c r="F1994" s="91"/>
      <c r="G1994" s="32"/>
      <c r="M1994" s="33"/>
      <c r="T1994" s="91"/>
      <c r="X1994" s="80"/>
    </row>
    <row r="1995" spans="6:24" hidden="1">
      <c r="F1995" s="91"/>
      <c r="G1995" s="32"/>
      <c r="M1995" s="33"/>
      <c r="T1995" s="91"/>
      <c r="X1995" s="80"/>
    </row>
    <row r="1996" spans="6:24" hidden="1">
      <c r="F1996" s="91"/>
      <c r="G1996" s="32"/>
      <c r="M1996" s="33"/>
      <c r="T1996" s="91"/>
      <c r="X1996" s="80"/>
    </row>
    <row r="1997" spans="6:24" hidden="1">
      <c r="F1997" s="91"/>
      <c r="G1997" s="32"/>
      <c r="M1997" s="33"/>
      <c r="T1997" s="91"/>
      <c r="X1997" s="80"/>
    </row>
    <row r="1998" spans="6:24" hidden="1">
      <c r="F1998" s="91"/>
      <c r="G1998" s="32"/>
      <c r="M1998" s="33"/>
      <c r="T1998" s="91"/>
      <c r="X1998" s="80"/>
    </row>
    <row r="1999" spans="6:24" hidden="1">
      <c r="F1999" s="91"/>
      <c r="G1999" s="32"/>
      <c r="M1999" s="33"/>
      <c r="T1999" s="91"/>
      <c r="X1999" s="80"/>
    </row>
    <row r="2000" spans="6:24" hidden="1">
      <c r="F2000" s="91"/>
      <c r="G2000" s="32"/>
      <c r="M2000" s="33"/>
      <c r="T2000" s="91"/>
      <c r="X2000" s="80"/>
    </row>
    <row r="2001" spans="6:24" hidden="1">
      <c r="F2001" s="91"/>
      <c r="G2001" s="32"/>
      <c r="M2001" s="33"/>
      <c r="T2001" s="91"/>
      <c r="X2001" s="80"/>
    </row>
    <row r="2002" spans="6:24" hidden="1">
      <c r="F2002" s="91"/>
      <c r="G2002" s="32"/>
      <c r="M2002" s="33"/>
      <c r="T2002" s="91"/>
      <c r="X2002" s="80"/>
    </row>
    <row r="2003" spans="6:24" hidden="1">
      <c r="F2003" s="91"/>
      <c r="G2003" s="32"/>
      <c r="M2003" s="33"/>
      <c r="T2003" s="91"/>
      <c r="X2003" s="80"/>
    </row>
    <row r="2004" spans="6:24" hidden="1">
      <c r="F2004" s="91"/>
      <c r="G2004" s="32"/>
      <c r="M2004" s="33"/>
      <c r="T2004" s="91"/>
      <c r="X2004" s="80"/>
    </row>
    <row r="2005" spans="6:24" hidden="1">
      <c r="F2005" s="91"/>
      <c r="G2005" s="32"/>
      <c r="M2005" s="33"/>
      <c r="T2005" s="91"/>
      <c r="X2005" s="80"/>
    </row>
    <row r="2006" spans="6:24" hidden="1">
      <c r="F2006" s="91"/>
      <c r="G2006" s="32"/>
      <c r="M2006" s="33"/>
      <c r="T2006" s="91"/>
      <c r="X2006" s="80"/>
    </row>
    <row r="2007" spans="6:24" hidden="1">
      <c r="F2007" s="91"/>
      <c r="G2007" s="32"/>
      <c r="M2007" s="33"/>
      <c r="T2007" s="91"/>
      <c r="X2007" s="80"/>
    </row>
    <row r="2008" spans="6:24" hidden="1">
      <c r="F2008" s="91"/>
      <c r="G2008" s="32"/>
      <c r="M2008" s="33"/>
      <c r="T2008" s="91"/>
      <c r="X2008" s="80"/>
    </row>
    <row r="2009" spans="6:24" hidden="1">
      <c r="F2009" s="91"/>
      <c r="G2009" s="32"/>
      <c r="M2009" s="33"/>
      <c r="T2009" s="91"/>
      <c r="X2009" s="80"/>
    </row>
    <row r="2010" spans="6:24" hidden="1">
      <c r="F2010" s="91"/>
      <c r="G2010" s="32"/>
      <c r="M2010" s="33"/>
      <c r="T2010" s="91"/>
      <c r="X2010" s="80"/>
    </row>
    <row r="2011" spans="6:24" hidden="1">
      <c r="F2011" s="91"/>
      <c r="G2011" s="32"/>
      <c r="M2011" s="33"/>
      <c r="T2011" s="91"/>
      <c r="X2011" s="80"/>
    </row>
    <row r="2012" spans="6:24" hidden="1">
      <c r="F2012" s="91"/>
      <c r="G2012" s="32"/>
      <c r="M2012" s="33"/>
      <c r="T2012" s="91"/>
      <c r="X2012" s="80"/>
    </row>
    <row r="2013" spans="6:24" hidden="1">
      <c r="F2013" s="91"/>
      <c r="G2013" s="32"/>
      <c r="M2013" s="33"/>
      <c r="T2013" s="91"/>
      <c r="X2013" s="80"/>
    </row>
    <row r="2014" spans="6:24" hidden="1">
      <c r="F2014" s="91"/>
      <c r="G2014" s="32"/>
      <c r="M2014" s="33"/>
      <c r="T2014" s="91"/>
      <c r="X2014" s="80"/>
    </row>
    <row r="2015" spans="6:24" hidden="1">
      <c r="F2015" s="91"/>
      <c r="G2015" s="32"/>
      <c r="M2015" s="33"/>
      <c r="T2015" s="91"/>
      <c r="X2015" s="80"/>
    </row>
    <row r="2016" spans="6:24" hidden="1">
      <c r="F2016" s="91"/>
      <c r="G2016" s="32"/>
      <c r="M2016" s="33"/>
      <c r="T2016" s="91"/>
      <c r="X2016" s="80"/>
    </row>
    <row r="2017" spans="1:24" hidden="1">
      <c r="F2017" s="91"/>
      <c r="G2017" s="32"/>
      <c r="M2017" s="33"/>
      <c r="T2017" s="91"/>
      <c r="X2017" s="80"/>
    </row>
    <row r="2018" spans="1:24" hidden="1">
      <c r="F2018" s="91"/>
      <c r="G2018" s="32"/>
      <c r="M2018" s="33"/>
      <c r="T2018" s="91"/>
      <c r="X2018" s="80"/>
    </row>
    <row r="2019" spans="1:24" hidden="1">
      <c r="F2019" s="91"/>
      <c r="G2019" s="32"/>
      <c r="M2019" s="33"/>
      <c r="T2019" s="91"/>
      <c r="X2019" s="80"/>
    </row>
    <row r="2020" spans="1:24" hidden="1">
      <c r="F2020" s="91"/>
      <c r="G2020" s="32"/>
      <c r="M2020" s="33"/>
      <c r="T2020" s="91"/>
      <c r="X2020" s="80"/>
    </row>
    <row r="2021" spans="1:24" hidden="1">
      <c r="F2021" s="91"/>
      <c r="G2021" s="32"/>
      <c r="M2021" s="33"/>
      <c r="T2021" s="91"/>
      <c r="X2021" s="80"/>
    </row>
    <row r="2022" spans="1:24" hidden="1">
      <c r="F2022" s="91"/>
      <c r="G2022" s="32"/>
      <c r="M2022" s="33"/>
      <c r="T2022" s="91"/>
      <c r="X2022" s="80"/>
    </row>
    <row r="2023" spans="1:24" hidden="1">
      <c r="F2023" s="91"/>
      <c r="G2023" s="32"/>
      <c r="M2023" s="33"/>
      <c r="T2023" s="91"/>
      <c r="X2023" s="80"/>
    </row>
    <row r="2024" spans="1:24" hidden="1">
      <c r="F2024" s="91"/>
      <c r="G2024" s="32"/>
      <c r="M2024" s="33"/>
      <c r="T2024" s="91"/>
      <c r="X2024" s="80"/>
    </row>
    <row r="2025" spans="1:24" hidden="1">
      <c r="F2025" s="91"/>
      <c r="G2025" s="32"/>
      <c r="M2025" s="33"/>
      <c r="T2025" s="91"/>
      <c r="X2025" s="80"/>
    </row>
    <row r="2026" spans="1:24" hidden="1"/>
    <row r="2027" spans="1:24" hidden="1">
      <c r="F2027" s="91"/>
      <c r="G2027" s="34"/>
      <c r="M2027" s="33"/>
      <c r="T2027" s="91"/>
      <c r="X2027" s="80"/>
    </row>
    <row r="2028" spans="1:24" hidden="1">
      <c r="F2028" s="91"/>
      <c r="G2028" s="34"/>
      <c r="M2028" s="33"/>
      <c r="T2028" s="91"/>
      <c r="X2028" s="80"/>
    </row>
    <row r="2029" spans="1:24" hidden="1">
      <c r="F2029" s="91"/>
      <c r="G2029" s="34"/>
      <c r="M2029" s="33"/>
      <c r="T2029" s="91"/>
      <c r="X2029" s="80"/>
    </row>
    <row r="2030" spans="1:24" hidden="1">
      <c r="A2030" s="35"/>
    </row>
    <row r="2031" spans="1:24" hidden="1">
      <c r="F2031" s="91"/>
      <c r="G2031" s="91"/>
      <c r="M2031" s="91"/>
      <c r="T2031" s="91"/>
      <c r="X2031" s="80"/>
    </row>
    <row r="2032" spans="1:24" hidden="1">
      <c r="F2032" s="91"/>
      <c r="G2032" s="91"/>
      <c r="T2032" s="91"/>
      <c r="X2032" s="80"/>
    </row>
    <row r="2033" spans="6:24" hidden="1">
      <c r="F2033" s="91"/>
      <c r="G2033" s="91"/>
      <c r="T2033" s="91"/>
      <c r="X2033" s="80"/>
    </row>
    <row r="2034" spans="6:24" hidden="1">
      <c r="F2034" s="91"/>
      <c r="G2034" s="91"/>
      <c r="T2034" s="91"/>
      <c r="X2034" s="80"/>
    </row>
    <row r="2035" spans="6:24" hidden="1">
      <c r="F2035" s="91"/>
      <c r="G2035" s="91"/>
      <c r="T2035" s="91"/>
      <c r="X2035" s="80"/>
    </row>
    <row r="2036" spans="6:24" hidden="1">
      <c r="F2036" s="91"/>
      <c r="G2036" s="91"/>
      <c r="T2036" s="91"/>
      <c r="X2036" s="80"/>
    </row>
    <row r="2037" spans="6:24" hidden="1">
      <c r="F2037" s="91"/>
      <c r="G2037" s="91"/>
      <c r="T2037" s="91"/>
      <c r="X2037" s="80"/>
    </row>
    <row r="2038" spans="6:24" hidden="1">
      <c r="F2038" s="91"/>
      <c r="G2038" s="91"/>
      <c r="T2038" s="91"/>
      <c r="X2038" s="80"/>
    </row>
    <row r="2039" spans="6:24" hidden="1">
      <c r="F2039" s="91"/>
      <c r="G2039" s="91"/>
      <c r="T2039" s="91"/>
      <c r="X2039" s="80"/>
    </row>
    <row r="2040" spans="6:24" hidden="1">
      <c r="F2040" s="91"/>
      <c r="G2040" s="91"/>
      <c r="T2040" s="91"/>
      <c r="X2040" s="80"/>
    </row>
    <row r="2041" spans="6:24" hidden="1">
      <c r="F2041" s="91"/>
      <c r="G2041" s="91"/>
      <c r="T2041" s="91"/>
      <c r="X2041" s="80"/>
    </row>
    <row r="2042" spans="6:24" hidden="1">
      <c r="F2042" s="91"/>
      <c r="G2042" s="91"/>
      <c r="T2042" s="91"/>
      <c r="X2042" s="80"/>
    </row>
    <row r="2043" spans="6:24" hidden="1">
      <c r="F2043" s="91"/>
      <c r="G2043" s="91"/>
      <c r="M2043" s="91"/>
      <c r="T2043" s="91"/>
      <c r="X2043" s="80"/>
    </row>
    <row r="2044" spans="6:24" hidden="1">
      <c r="F2044" s="91"/>
      <c r="G2044" s="91"/>
      <c r="M2044" s="91"/>
      <c r="T2044" s="91"/>
      <c r="X2044" s="80"/>
    </row>
    <row r="2045" spans="6:24" hidden="1">
      <c r="F2045" s="91"/>
      <c r="G2045" s="91"/>
      <c r="T2045" s="91"/>
      <c r="X2045" s="80"/>
    </row>
    <row r="2046" spans="6:24" hidden="1">
      <c r="F2046" s="91"/>
      <c r="G2046" s="91"/>
      <c r="T2046" s="91"/>
      <c r="X2046" s="80"/>
    </row>
    <row r="2047" spans="6:24" hidden="1">
      <c r="F2047" s="91"/>
      <c r="G2047" s="91"/>
      <c r="T2047" s="91"/>
      <c r="X2047" s="80"/>
    </row>
    <row r="2048" spans="6:24" hidden="1">
      <c r="F2048" s="91"/>
      <c r="G2048" s="91"/>
      <c r="T2048" s="91"/>
      <c r="X2048" s="80"/>
    </row>
    <row r="2049" spans="6:24" hidden="1">
      <c r="F2049" s="91"/>
      <c r="G2049" s="91"/>
      <c r="T2049" s="91"/>
      <c r="X2049" s="80"/>
    </row>
    <row r="2050" spans="6:24" hidden="1">
      <c r="F2050" s="91"/>
      <c r="G2050" s="91"/>
      <c r="T2050" s="91"/>
      <c r="X2050" s="80"/>
    </row>
    <row r="2051" spans="6:24" hidden="1">
      <c r="F2051" s="91"/>
      <c r="G2051" s="91"/>
      <c r="T2051" s="91"/>
      <c r="X2051" s="80"/>
    </row>
    <row r="2052" spans="6:24" hidden="1">
      <c r="F2052" s="91"/>
      <c r="G2052" s="91"/>
      <c r="T2052" s="91"/>
      <c r="X2052" s="80"/>
    </row>
    <row r="2053" spans="6:24" hidden="1">
      <c r="F2053" s="91"/>
      <c r="G2053" s="91"/>
      <c r="T2053" s="91"/>
      <c r="X2053" s="80"/>
    </row>
    <row r="2054" spans="6:24" hidden="1">
      <c r="F2054" s="91"/>
      <c r="G2054" s="91"/>
      <c r="T2054" s="91"/>
      <c r="X2054" s="80"/>
    </row>
    <row r="2055" spans="6:24" hidden="1">
      <c r="F2055" s="91"/>
      <c r="G2055" s="91"/>
      <c r="T2055" s="91"/>
      <c r="X2055" s="80"/>
    </row>
    <row r="2056" spans="6:24" hidden="1">
      <c r="F2056" s="91"/>
      <c r="G2056" s="91"/>
      <c r="M2056" s="91"/>
      <c r="T2056" s="91"/>
      <c r="X2056" s="80"/>
    </row>
    <row r="2057" spans="6:24" hidden="1">
      <c r="F2057" s="91"/>
      <c r="G2057" s="91"/>
      <c r="M2057" s="91"/>
      <c r="T2057" s="91"/>
      <c r="X2057" s="80"/>
    </row>
    <row r="2058" spans="6:24" hidden="1">
      <c r="F2058" s="91"/>
      <c r="G2058" s="91"/>
      <c r="T2058" s="91"/>
      <c r="X2058" s="80"/>
    </row>
    <row r="2059" spans="6:24" hidden="1">
      <c r="F2059" s="91"/>
      <c r="G2059" s="91"/>
      <c r="T2059" s="91"/>
      <c r="X2059" s="80"/>
    </row>
    <row r="2060" spans="6:24" hidden="1">
      <c r="F2060" s="91"/>
      <c r="G2060" s="91"/>
      <c r="T2060" s="91"/>
      <c r="X2060" s="80"/>
    </row>
    <row r="2061" spans="6:24" hidden="1">
      <c r="F2061" s="91"/>
      <c r="G2061" s="91"/>
      <c r="T2061" s="91"/>
      <c r="X2061" s="80"/>
    </row>
    <row r="2062" spans="6:24" hidden="1">
      <c r="F2062" s="91"/>
      <c r="G2062" s="91"/>
      <c r="T2062" s="91"/>
      <c r="X2062" s="80"/>
    </row>
    <row r="2063" spans="6:24" hidden="1">
      <c r="F2063" s="91"/>
      <c r="G2063" s="91"/>
      <c r="T2063" s="91"/>
      <c r="X2063" s="80"/>
    </row>
    <row r="2064" spans="6:24" hidden="1">
      <c r="F2064" s="91"/>
      <c r="G2064" s="91"/>
      <c r="T2064" s="91"/>
      <c r="X2064" s="80"/>
    </row>
    <row r="2065" spans="6:24" hidden="1">
      <c r="F2065" s="91"/>
      <c r="G2065" s="91"/>
      <c r="T2065" s="91"/>
      <c r="X2065" s="80"/>
    </row>
    <row r="2066" spans="6:24" hidden="1">
      <c r="F2066" s="91"/>
      <c r="G2066" s="91"/>
      <c r="T2066" s="91"/>
      <c r="X2066" s="80"/>
    </row>
    <row r="2067" spans="6:24" hidden="1">
      <c r="F2067" s="91"/>
      <c r="G2067" s="91"/>
      <c r="T2067" s="91"/>
      <c r="X2067" s="80"/>
    </row>
    <row r="2068" spans="6:24" hidden="1">
      <c r="F2068" s="91"/>
      <c r="G2068" s="91"/>
      <c r="T2068" s="91"/>
      <c r="X2068" s="80"/>
    </row>
    <row r="2069" spans="6:24" hidden="1">
      <c r="F2069" s="91"/>
      <c r="G2069" s="91"/>
      <c r="M2069" s="91"/>
      <c r="T2069" s="91"/>
      <c r="X2069" s="80"/>
    </row>
    <row r="2070" spans="6:24" hidden="1">
      <c r="F2070" s="91"/>
      <c r="G2070" s="91"/>
      <c r="M2070" s="91"/>
      <c r="T2070" s="91"/>
      <c r="X2070" s="80"/>
    </row>
    <row r="2071" spans="6:24" hidden="1">
      <c r="F2071" s="91"/>
      <c r="G2071" s="91"/>
      <c r="T2071" s="91"/>
      <c r="X2071" s="80"/>
    </row>
    <row r="2072" spans="6:24" hidden="1">
      <c r="F2072" s="91"/>
      <c r="G2072" s="91"/>
      <c r="T2072" s="91"/>
      <c r="X2072" s="80"/>
    </row>
    <row r="2073" spans="6:24" hidden="1">
      <c r="F2073" s="91"/>
      <c r="G2073" s="91"/>
      <c r="T2073" s="91"/>
      <c r="X2073" s="80"/>
    </row>
    <row r="2074" spans="6:24" hidden="1">
      <c r="F2074" s="91"/>
      <c r="G2074" s="91"/>
      <c r="T2074" s="91"/>
      <c r="X2074" s="80"/>
    </row>
    <row r="2075" spans="6:24" hidden="1">
      <c r="F2075" s="91"/>
      <c r="G2075" s="91"/>
      <c r="T2075" s="91"/>
      <c r="X2075" s="80"/>
    </row>
    <row r="2076" spans="6:24" hidden="1">
      <c r="F2076" s="91"/>
      <c r="G2076" s="91"/>
      <c r="T2076" s="91"/>
      <c r="X2076" s="80"/>
    </row>
    <row r="2077" spans="6:24" hidden="1">
      <c r="F2077" s="91"/>
      <c r="G2077" s="91"/>
      <c r="T2077" s="91"/>
      <c r="X2077" s="80"/>
    </row>
    <row r="2078" spans="6:24" hidden="1">
      <c r="F2078" s="91"/>
      <c r="G2078" s="91"/>
      <c r="T2078" s="91"/>
      <c r="X2078" s="80"/>
    </row>
    <row r="2079" spans="6:24" hidden="1">
      <c r="F2079" s="91"/>
      <c r="G2079" s="91"/>
      <c r="T2079" s="91"/>
      <c r="X2079" s="80"/>
    </row>
    <row r="2080" spans="6:24" hidden="1">
      <c r="F2080" s="91"/>
      <c r="G2080" s="91"/>
      <c r="T2080" s="91"/>
      <c r="X2080" s="80"/>
    </row>
    <row r="2081" spans="6:24" hidden="1">
      <c r="F2081" s="91"/>
      <c r="G2081" s="91"/>
      <c r="T2081" s="91"/>
      <c r="X2081" s="80"/>
    </row>
    <row r="2082" spans="6:24" hidden="1">
      <c r="F2082" s="91"/>
      <c r="G2082" s="91"/>
      <c r="M2082" s="91"/>
      <c r="T2082" s="91"/>
      <c r="X2082" s="80"/>
    </row>
    <row r="2083" spans="6:24" hidden="1">
      <c r="F2083" s="91"/>
      <c r="G2083" s="91"/>
      <c r="M2083" s="91"/>
      <c r="T2083" s="91"/>
      <c r="X2083" s="80"/>
    </row>
    <row r="2084" spans="6:24" hidden="1">
      <c r="F2084" s="91"/>
      <c r="G2084" s="91"/>
      <c r="T2084" s="91"/>
      <c r="X2084" s="80"/>
    </row>
    <row r="2085" spans="6:24" hidden="1">
      <c r="F2085" s="91"/>
      <c r="G2085" s="91"/>
      <c r="T2085" s="91"/>
      <c r="X2085" s="80"/>
    </row>
    <row r="2086" spans="6:24" hidden="1">
      <c r="F2086" s="91"/>
      <c r="G2086" s="91"/>
      <c r="T2086" s="91"/>
      <c r="X2086" s="80"/>
    </row>
    <row r="2087" spans="6:24" hidden="1">
      <c r="F2087" s="91"/>
      <c r="G2087" s="91"/>
      <c r="T2087" s="91"/>
      <c r="X2087" s="80"/>
    </row>
    <row r="2088" spans="6:24" hidden="1">
      <c r="F2088" s="91"/>
      <c r="G2088" s="91"/>
      <c r="T2088" s="91"/>
      <c r="X2088" s="80"/>
    </row>
    <row r="2089" spans="6:24" hidden="1">
      <c r="F2089" s="91"/>
      <c r="G2089" s="91"/>
      <c r="T2089" s="91"/>
      <c r="X2089" s="80"/>
    </row>
    <row r="2090" spans="6:24" hidden="1">
      <c r="F2090" s="91"/>
      <c r="G2090" s="91"/>
      <c r="T2090" s="91"/>
      <c r="X2090" s="80"/>
    </row>
    <row r="2091" spans="6:24" hidden="1">
      <c r="F2091" s="91"/>
      <c r="G2091" s="91"/>
      <c r="T2091" s="91"/>
      <c r="X2091" s="80"/>
    </row>
    <row r="2092" spans="6:24" hidden="1">
      <c r="F2092" s="91"/>
      <c r="G2092" s="91"/>
      <c r="T2092" s="91"/>
      <c r="X2092" s="80"/>
    </row>
    <row r="2093" spans="6:24" hidden="1">
      <c r="F2093" s="91"/>
      <c r="G2093" s="91"/>
      <c r="T2093" s="91"/>
      <c r="X2093" s="80"/>
    </row>
    <row r="2094" spans="6:24" hidden="1">
      <c r="F2094" s="91"/>
      <c r="G2094" s="91"/>
      <c r="T2094" s="91"/>
      <c r="X2094" s="80"/>
    </row>
    <row r="2095" spans="6:24" hidden="1">
      <c r="F2095" s="91"/>
      <c r="G2095" s="91"/>
      <c r="M2095" s="91"/>
      <c r="T2095" s="91"/>
      <c r="X2095" s="80"/>
    </row>
    <row r="2096" spans="6:24" hidden="1">
      <c r="F2096" s="91"/>
      <c r="G2096" s="91"/>
      <c r="M2096" s="91"/>
      <c r="T2096" s="91"/>
      <c r="X2096" s="80"/>
    </row>
    <row r="2097" spans="6:24" hidden="1">
      <c r="F2097" s="91"/>
      <c r="G2097" s="91"/>
      <c r="T2097" s="91"/>
      <c r="X2097" s="80"/>
    </row>
    <row r="2098" spans="6:24" hidden="1">
      <c r="F2098" s="91"/>
      <c r="G2098" s="91"/>
      <c r="T2098" s="91"/>
      <c r="X2098" s="80"/>
    </row>
    <row r="2099" spans="6:24" hidden="1">
      <c r="F2099" s="91"/>
      <c r="G2099" s="91"/>
      <c r="T2099" s="91"/>
      <c r="X2099" s="80"/>
    </row>
    <row r="2100" spans="6:24" hidden="1">
      <c r="F2100" s="91"/>
      <c r="G2100" s="91"/>
      <c r="T2100" s="91"/>
      <c r="X2100" s="80"/>
    </row>
    <row r="2101" spans="6:24" hidden="1">
      <c r="F2101" s="91"/>
      <c r="G2101" s="91"/>
      <c r="T2101" s="91"/>
      <c r="X2101" s="80"/>
    </row>
    <row r="2102" spans="6:24" hidden="1">
      <c r="F2102" s="91"/>
      <c r="G2102" s="91"/>
      <c r="T2102" s="91"/>
      <c r="X2102" s="80"/>
    </row>
    <row r="2103" spans="6:24" hidden="1">
      <c r="F2103" s="91"/>
      <c r="G2103" s="91"/>
      <c r="T2103" s="91"/>
      <c r="X2103" s="80"/>
    </row>
    <row r="2104" spans="6:24" hidden="1">
      <c r="F2104" s="91"/>
      <c r="G2104" s="91"/>
      <c r="T2104" s="91"/>
      <c r="X2104" s="80"/>
    </row>
    <row r="2105" spans="6:24" hidden="1">
      <c r="F2105" s="91"/>
      <c r="G2105" s="91"/>
      <c r="T2105" s="91"/>
      <c r="X2105" s="80"/>
    </row>
    <row r="2106" spans="6:24" hidden="1">
      <c r="F2106" s="91"/>
      <c r="G2106" s="91"/>
      <c r="T2106" s="91"/>
      <c r="X2106" s="80"/>
    </row>
    <row r="2107" spans="6:24" hidden="1">
      <c r="F2107" s="91"/>
      <c r="G2107" s="91"/>
      <c r="T2107" s="91"/>
      <c r="X2107" s="80"/>
    </row>
    <row r="2108" spans="6:24" hidden="1">
      <c r="F2108" s="91"/>
      <c r="G2108" s="91"/>
      <c r="M2108" s="91"/>
      <c r="T2108" s="91"/>
      <c r="X2108" s="80"/>
    </row>
    <row r="2109" spans="6:24" hidden="1">
      <c r="F2109" s="91"/>
      <c r="G2109" s="91"/>
      <c r="M2109" s="91"/>
      <c r="T2109" s="91"/>
      <c r="X2109" s="80"/>
    </row>
    <row r="2110" spans="6:24" hidden="1">
      <c r="F2110" s="91"/>
      <c r="G2110" s="91"/>
      <c r="T2110" s="91"/>
      <c r="X2110" s="80"/>
    </row>
    <row r="2111" spans="6:24" hidden="1">
      <c r="F2111" s="91"/>
      <c r="G2111" s="91"/>
      <c r="T2111" s="91"/>
      <c r="X2111" s="80"/>
    </row>
    <row r="2112" spans="6:24" hidden="1">
      <c r="F2112" s="91"/>
      <c r="G2112" s="91"/>
      <c r="T2112" s="91"/>
      <c r="X2112" s="80"/>
    </row>
    <row r="2113" spans="6:24" hidden="1">
      <c r="F2113" s="91"/>
      <c r="G2113" s="91"/>
      <c r="T2113" s="91"/>
      <c r="X2113" s="80"/>
    </row>
    <row r="2114" spans="6:24" hidden="1">
      <c r="F2114" s="91"/>
      <c r="G2114" s="91"/>
      <c r="T2114" s="91"/>
      <c r="X2114" s="80"/>
    </row>
    <row r="2115" spans="6:24" hidden="1">
      <c r="F2115" s="91"/>
      <c r="G2115" s="91"/>
      <c r="T2115" s="91"/>
      <c r="X2115" s="80"/>
    </row>
    <row r="2116" spans="6:24" hidden="1">
      <c r="F2116" s="91"/>
      <c r="G2116" s="91"/>
      <c r="T2116" s="91"/>
      <c r="X2116" s="80"/>
    </row>
    <row r="2117" spans="6:24" hidden="1">
      <c r="F2117" s="91"/>
      <c r="G2117" s="91"/>
      <c r="T2117" s="91"/>
      <c r="X2117" s="80"/>
    </row>
    <row r="2118" spans="6:24" hidden="1">
      <c r="F2118" s="91"/>
      <c r="G2118" s="91"/>
      <c r="T2118" s="91"/>
      <c r="X2118" s="80"/>
    </row>
    <row r="2119" spans="6:24" hidden="1">
      <c r="F2119" s="91"/>
      <c r="G2119" s="91"/>
      <c r="T2119" s="91"/>
      <c r="X2119" s="80"/>
    </row>
    <row r="2120" spans="6:24" hidden="1">
      <c r="F2120" s="91"/>
      <c r="G2120" s="91"/>
      <c r="T2120" s="91"/>
      <c r="X2120" s="80"/>
    </row>
    <row r="2121" spans="6:24" hidden="1">
      <c r="F2121" s="91"/>
      <c r="G2121" s="91"/>
      <c r="M2121" s="91"/>
      <c r="T2121" s="91"/>
      <c r="X2121" s="80"/>
    </row>
    <row r="2122" spans="6:24" hidden="1">
      <c r="F2122" s="91"/>
      <c r="G2122" s="91"/>
      <c r="M2122" s="91"/>
      <c r="T2122" s="91"/>
      <c r="X2122" s="80"/>
    </row>
    <row r="2123" spans="6:24" hidden="1">
      <c r="F2123" s="91"/>
      <c r="G2123" s="91"/>
      <c r="T2123" s="91"/>
      <c r="X2123" s="80"/>
    </row>
    <row r="2124" spans="6:24" hidden="1">
      <c r="F2124" s="91"/>
      <c r="G2124" s="91"/>
      <c r="T2124" s="91"/>
      <c r="X2124" s="80"/>
    </row>
    <row r="2125" spans="6:24" hidden="1">
      <c r="F2125" s="91"/>
      <c r="G2125" s="91"/>
      <c r="T2125" s="91"/>
      <c r="X2125" s="80"/>
    </row>
    <row r="2126" spans="6:24" hidden="1">
      <c r="F2126" s="91"/>
      <c r="G2126" s="91"/>
      <c r="T2126" s="91"/>
      <c r="X2126" s="80"/>
    </row>
    <row r="2127" spans="6:24" hidden="1">
      <c r="F2127" s="91"/>
      <c r="G2127" s="91"/>
      <c r="T2127" s="91"/>
      <c r="X2127" s="80"/>
    </row>
    <row r="2128" spans="6:24" hidden="1">
      <c r="F2128" s="91"/>
      <c r="G2128" s="91"/>
      <c r="T2128" s="91"/>
      <c r="X2128" s="80"/>
    </row>
    <row r="2129" spans="6:24" hidden="1">
      <c r="F2129" s="91"/>
      <c r="G2129" s="91"/>
      <c r="T2129" s="91"/>
      <c r="X2129" s="80"/>
    </row>
    <row r="2130" spans="6:24" hidden="1">
      <c r="F2130" s="91"/>
      <c r="G2130" s="91"/>
      <c r="T2130" s="91"/>
      <c r="X2130" s="80"/>
    </row>
    <row r="2131" spans="6:24" hidden="1">
      <c r="F2131" s="91"/>
      <c r="G2131" s="91"/>
      <c r="T2131" s="91"/>
      <c r="X2131" s="80"/>
    </row>
    <row r="2132" spans="6:24" hidden="1">
      <c r="F2132" s="91"/>
      <c r="G2132" s="91"/>
      <c r="T2132" s="91"/>
      <c r="X2132" s="80"/>
    </row>
    <row r="2133" spans="6:24" hidden="1">
      <c r="F2133" s="91"/>
      <c r="G2133" s="91"/>
      <c r="T2133" s="91"/>
      <c r="X2133" s="80"/>
    </row>
    <row r="2134" spans="6:24" hidden="1">
      <c r="F2134" s="91"/>
      <c r="G2134" s="91"/>
      <c r="M2134" s="91"/>
      <c r="T2134" s="91"/>
      <c r="X2134" s="80"/>
    </row>
    <row r="2135" spans="6:24" hidden="1">
      <c r="F2135" s="91"/>
      <c r="G2135" s="91"/>
      <c r="M2135" s="91"/>
      <c r="T2135" s="91"/>
      <c r="X2135" s="80"/>
    </row>
    <row r="2136" spans="6:24" hidden="1">
      <c r="F2136" s="91"/>
      <c r="G2136" s="91"/>
      <c r="T2136" s="91"/>
      <c r="X2136" s="80"/>
    </row>
    <row r="2137" spans="6:24" hidden="1">
      <c r="F2137" s="91"/>
      <c r="G2137" s="91"/>
      <c r="T2137" s="91"/>
      <c r="X2137" s="80"/>
    </row>
    <row r="2138" spans="6:24" hidden="1">
      <c r="F2138" s="91"/>
      <c r="G2138" s="91"/>
      <c r="T2138" s="91"/>
      <c r="X2138" s="80"/>
    </row>
    <row r="2139" spans="6:24" hidden="1">
      <c r="F2139" s="91"/>
      <c r="G2139" s="91"/>
      <c r="T2139" s="91"/>
      <c r="X2139" s="80"/>
    </row>
    <row r="2140" spans="6:24" hidden="1">
      <c r="F2140" s="91"/>
      <c r="G2140" s="91"/>
      <c r="T2140" s="91"/>
      <c r="X2140" s="80"/>
    </row>
    <row r="2141" spans="6:24" hidden="1">
      <c r="F2141" s="91"/>
      <c r="G2141" s="91"/>
      <c r="T2141" s="91"/>
      <c r="X2141" s="80"/>
    </row>
    <row r="2142" spans="6:24" hidden="1">
      <c r="F2142" s="91"/>
      <c r="G2142" s="91"/>
      <c r="T2142" s="91"/>
      <c r="X2142" s="80"/>
    </row>
    <row r="2143" spans="6:24" hidden="1">
      <c r="F2143" s="91"/>
      <c r="G2143" s="91"/>
      <c r="T2143" s="91"/>
      <c r="X2143" s="80"/>
    </row>
    <row r="2144" spans="6:24" hidden="1">
      <c r="F2144" s="91"/>
      <c r="G2144" s="91"/>
      <c r="T2144" s="91"/>
      <c r="X2144" s="80"/>
    </row>
    <row r="2145" spans="6:24" hidden="1">
      <c r="F2145" s="91"/>
      <c r="G2145" s="91"/>
      <c r="T2145" s="91"/>
      <c r="X2145" s="80"/>
    </row>
    <row r="2146" spans="6:24" hidden="1">
      <c r="F2146" s="91"/>
      <c r="G2146" s="91"/>
      <c r="T2146" s="91"/>
      <c r="X2146" s="80"/>
    </row>
    <row r="2147" spans="6:24" hidden="1">
      <c r="F2147" s="91"/>
      <c r="G2147" s="91"/>
      <c r="M2147" s="91"/>
      <c r="T2147" s="91"/>
      <c r="X2147" s="80"/>
    </row>
    <row r="2148" spans="6:24" hidden="1">
      <c r="F2148" s="91"/>
      <c r="G2148" s="91"/>
      <c r="M2148" s="91"/>
      <c r="T2148" s="91"/>
      <c r="X2148" s="80"/>
    </row>
    <row r="2149" spans="6:24" hidden="1">
      <c r="F2149" s="91"/>
      <c r="G2149" s="91"/>
      <c r="T2149" s="91"/>
      <c r="X2149" s="80"/>
    </row>
    <row r="2150" spans="6:24" hidden="1">
      <c r="F2150" s="91"/>
      <c r="G2150" s="91"/>
      <c r="T2150" s="91"/>
      <c r="X2150" s="80"/>
    </row>
    <row r="2151" spans="6:24" hidden="1">
      <c r="F2151" s="91"/>
      <c r="G2151" s="91"/>
      <c r="T2151" s="91"/>
      <c r="X2151" s="80"/>
    </row>
    <row r="2152" spans="6:24" hidden="1">
      <c r="F2152" s="91"/>
      <c r="G2152" s="91"/>
      <c r="T2152" s="91"/>
      <c r="X2152" s="80"/>
    </row>
    <row r="2153" spans="6:24" hidden="1">
      <c r="F2153" s="91"/>
      <c r="G2153" s="91"/>
      <c r="T2153" s="91"/>
      <c r="X2153" s="80"/>
    </row>
    <row r="2154" spans="6:24" hidden="1">
      <c r="F2154" s="91"/>
      <c r="G2154" s="91"/>
      <c r="T2154" s="91"/>
      <c r="X2154" s="80"/>
    </row>
    <row r="2155" spans="6:24" hidden="1">
      <c r="F2155" s="91"/>
      <c r="G2155" s="91"/>
      <c r="T2155" s="91"/>
      <c r="X2155" s="80"/>
    </row>
    <row r="2156" spans="6:24" hidden="1">
      <c r="F2156" s="91"/>
      <c r="G2156" s="91"/>
      <c r="T2156" s="91"/>
      <c r="X2156" s="80"/>
    </row>
    <row r="2157" spans="6:24" hidden="1">
      <c r="F2157" s="91"/>
      <c r="G2157" s="91"/>
      <c r="T2157" s="91"/>
      <c r="X2157" s="80"/>
    </row>
    <row r="2158" spans="6:24" hidden="1">
      <c r="F2158" s="91"/>
      <c r="G2158" s="91"/>
      <c r="T2158" s="91"/>
      <c r="X2158" s="80"/>
    </row>
    <row r="2159" spans="6:24" hidden="1">
      <c r="F2159" s="91"/>
      <c r="G2159" s="91"/>
      <c r="T2159" s="91"/>
      <c r="X2159" s="80"/>
    </row>
    <row r="2160" spans="6:24" hidden="1">
      <c r="F2160" s="91"/>
      <c r="G2160" s="91"/>
      <c r="M2160" s="91"/>
      <c r="T2160" s="91"/>
      <c r="X2160" s="80"/>
    </row>
    <row r="2161" spans="6:24" hidden="1">
      <c r="F2161" s="91"/>
      <c r="G2161" s="91"/>
      <c r="M2161" s="91"/>
      <c r="T2161" s="91"/>
      <c r="X2161" s="80"/>
    </row>
    <row r="2162" spans="6:24" hidden="1">
      <c r="F2162" s="91"/>
      <c r="G2162" s="91"/>
      <c r="T2162" s="91"/>
      <c r="X2162" s="80"/>
    </row>
    <row r="2163" spans="6:24" hidden="1">
      <c r="F2163" s="91"/>
      <c r="G2163" s="91"/>
      <c r="T2163" s="91"/>
      <c r="X2163" s="80"/>
    </row>
    <row r="2164" spans="6:24" hidden="1">
      <c r="F2164" s="91"/>
      <c r="G2164" s="91"/>
      <c r="T2164" s="91"/>
      <c r="X2164" s="80"/>
    </row>
    <row r="2165" spans="6:24" hidden="1">
      <c r="F2165" s="91"/>
      <c r="G2165" s="91"/>
      <c r="T2165" s="91"/>
      <c r="X2165" s="80"/>
    </row>
    <row r="2166" spans="6:24" hidden="1">
      <c r="F2166" s="91"/>
      <c r="G2166" s="91"/>
      <c r="T2166" s="91"/>
      <c r="X2166" s="80"/>
    </row>
    <row r="2167" spans="6:24" hidden="1">
      <c r="F2167" s="91"/>
      <c r="G2167" s="91"/>
      <c r="T2167" s="91"/>
      <c r="X2167" s="80"/>
    </row>
    <row r="2168" spans="6:24" hidden="1">
      <c r="F2168" s="91"/>
      <c r="G2168" s="91"/>
      <c r="T2168" s="91"/>
      <c r="X2168" s="80"/>
    </row>
    <row r="2169" spans="6:24" hidden="1">
      <c r="F2169" s="91"/>
      <c r="G2169" s="91"/>
      <c r="T2169" s="91"/>
      <c r="X2169" s="80"/>
    </row>
    <row r="2170" spans="6:24" hidden="1">
      <c r="F2170" s="91"/>
      <c r="G2170" s="91"/>
      <c r="T2170" s="91"/>
      <c r="X2170" s="80"/>
    </row>
    <row r="2171" spans="6:24" hidden="1">
      <c r="F2171" s="91"/>
      <c r="G2171" s="91"/>
      <c r="T2171" s="91"/>
      <c r="X2171" s="80"/>
    </row>
    <row r="2172" spans="6:24" hidden="1">
      <c r="F2172" s="91"/>
      <c r="G2172" s="91"/>
      <c r="T2172" s="91"/>
      <c r="X2172" s="80"/>
    </row>
    <row r="2173" spans="6:24" hidden="1">
      <c r="F2173" s="91"/>
      <c r="G2173" s="91"/>
      <c r="M2173" s="91"/>
      <c r="T2173" s="91"/>
      <c r="X2173" s="80"/>
    </row>
    <row r="2174" spans="6:24" hidden="1">
      <c r="F2174" s="91"/>
      <c r="G2174" s="91"/>
      <c r="M2174" s="91"/>
      <c r="T2174" s="91"/>
      <c r="X2174" s="80"/>
    </row>
    <row r="2175" spans="6:24" hidden="1">
      <c r="F2175" s="91"/>
      <c r="G2175" s="91"/>
      <c r="T2175" s="91"/>
      <c r="X2175" s="80"/>
    </row>
    <row r="2176" spans="6:24" hidden="1">
      <c r="F2176" s="91"/>
      <c r="G2176" s="91"/>
      <c r="T2176" s="91"/>
      <c r="X2176" s="80"/>
    </row>
    <row r="2177" spans="6:24" hidden="1">
      <c r="F2177" s="91"/>
      <c r="G2177" s="91"/>
      <c r="T2177" s="91"/>
      <c r="X2177" s="80"/>
    </row>
    <row r="2178" spans="6:24" hidden="1">
      <c r="F2178" s="91"/>
      <c r="G2178" s="91"/>
      <c r="T2178" s="91"/>
      <c r="X2178" s="80"/>
    </row>
    <row r="2179" spans="6:24" hidden="1">
      <c r="F2179" s="91"/>
      <c r="G2179" s="91"/>
      <c r="T2179" s="91"/>
      <c r="X2179" s="80"/>
    </row>
    <row r="2180" spans="6:24" hidden="1">
      <c r="F2180" s="91"/>
      <c r="G2180" s="91"/>
      <c r="T2180" s="91"/>
      <c r="X2180" s="80"/>
    </row>
    <row r="2181" spans="6:24" hidden="1">
      <c r="F2181" s="91"/>
      <c r="G2181" s="91"/>
      <c r="T2181" s="91"/>
      <c r="X2181" s="80"/>
    </row>
    <row r="2182" spans="6:24" hidden="1">
      <c r="F2182" s="91"/>
      <c r="G2182" s="91"/>
      <c r="T2182" s="91"/>
      <c r="X2182" s="80"/>
    </row>
    <row r="2183" spans="6:24" hidden="1">
      <c r="F2183" s="91"/>
      <c r="G2183" s="91"/>
      <c r="T2183" s="91"/>
      <c r="X2183" s="80"/>
    </row>
    <row r="2184" spans="6:24" hidden="1">
      <c r="F2184" s="91"/>
      <c r="G2184" s="91"/>
      <c r="T2184" s="91"/>
      <c r="X2184" s="80"/>
    </row>
    <row r="2185" spans="6:24" hidden="1">
      <c r="F2185" s="91"/>
      <c r="G2185" s="91"/>
      <c r="T2185" s="91"/>
      <c r="X2185" s="80"/>
    </row>
    <row r="2186" spans="6:24" hidden="1">
      <c r="F2186" s="91"/>
      <c r="G2186" s="91"/>
      <c r="M2186" s="91"/>
      <c r="T2186" s="91"/>
      <c r="X2186" s="80"/>
    </row>
    <row r="2187" spans="6:24" hidden="1">
      <c r="F2187" s="91"/>
      <c r="G2187" s="91"/>
      <c r="M2187" s="91"/>
      <c r="T2187" s="91"/>
      <c r="X2187" s="80"/>
    </row>
    <row r="2188" spans="6:24" hidden="1">
      <c r="F2188" s="91"/>
      <c r="G2188" s="91"/>
      <c r="T2188" s="91"/>
      <c r="X2188" s="80"/>
    </row>
    <row r="2189" spans="6:24" hidden="1">
      <c r="F2189" s="91"/>
      <c r="G2189" s="91"/>
      <c r="T2189" s="91"/>
      <c r="X2189" s="80"/>
    </row>
    <row r="2190" spans="6:24" hidden="1">
      <c r="F2190" s="91"/>
      <c r="G2190" s="91"/>
      <c r="T2190" s="91"/>
      <c r="X2190" s="80"/>
    </row>
    <row r="2191" spans="6:24" hidden="1">
      <c r="F2191" s="91"/>
      <c r="G2191" s="91"/>
      <c r="T2191" s="91"/>
      <c r="X2191" s="80"/>
    </row>
    <row r="2192" spans="6:24" hidden="1">
      <c r="F2192" s="91"/>
      <c r="G2192" s="91"/>
      <c r="T2192" s="91"/>
      <c r="X2192" s="80"/>
    </row>
    <row r="2193" spans="6:24" hidden="1">
      <c r="F2193" s="91"/>
      <c r="G2193" s="91"/>
      <c r="T2193" s="91"/>
      <c r="X2193" s="80"/>
    </row>
    <row r="2194" spans="6:24" hidden="1">
      <c r="F2194" s="91"/>
      <c r="G2194" s="91"/>
      <c r="T2194" s="91"/>
      <c r="X2194" s="80"/>
    </row>
    <row r="2195" spans="6:24" hidden="1">
      <c r="F2195" s="91"/>
      <c r="G2195" s="91"/>
      <c r="T2195" s="91"/>
      <c r="X2195" s="80"/>
    </row>
    <row r="2196" spans="6:24" hidden="1">
      <c r="F2196" s="91"/>
      <c r="G2196" s="91"/>
      <c r="T2196" s="91"/>
      <c r="X2196" s="80"/>
    </row>
    <row r="2197" spans="6:24" hidden="1">
      <c r="F2197" s="91"/>
      <c r="G2197" s="91"/>
      <c r="T2197" s="91"/>
      <c r="X2197" s="80"/>
    </row>
    <row r="2198" spans="6:24" hidden="1">
      <c r="F2198" s="91"/>
      <c r="G2198" s="91"/>
      <c r="T2198" s="91"/>
      <c r="X2198" s="80"/>
    </row>
    <row r="2199" spans="6:24" hidden="1">
      <c r="F2199" s="91"/>
      <c r="G2199" s="91"/>
      <c r="M2199" s="91"/>
      <c r="T2199" s="91"/>
      <c r="X2199" s="80"/>
    </row>
    <row r="2200" spans="6:24" hidden="1">
      <c r="F2200" s="91"/>
      <c r="G2200" s="91"/>
      <c r="M2200" s="91"/>
      <c r="T2200" s="91"/>
      <c r="X2200" s="80"/>
    </row>
    <row r="2201" spans="6:24" hidden="1">
      <c r="F2201" s="91"/>
      <c r="G2201" s="91"/>
      <c r="T2201" s="91"/>
      <c r="X2201" s="80"/>
    </row>
    <row r="2202" spans="6:24" hidden="1">
      <c r="F2202" s="91"/>
      <c r="G2202" s="91"/>
      <c r="T2202" s="91"/>
      <c r="X2202" s="80"/>
    </row>
    <row r="2203" spans="6:24" hidden="1">
      <c r="F2203" s="91"/>
      <c r="G2203" s="91"/>
      <c r="T2203" s="91"/>
      <c r="X2203" s="80"/>
    </row>
    <row r="2204" spans="6:24" hidden="1">
      <c r="F2204" s="91"/>
      <c r="G2204" s="91"/>
      <c r="T2204" s="91"/>
      <c r="X2204" s="80"/>
    </row>
    <row r="2205" spans="6:24" hidden="1">
      <c r="F2205" s="91"/>
      <c r="G2205" s="91"/>
      <c r="T2205" s="91"/>
      <c r="X2205" s="80"/>
    </row>
    <row r="2206" spans="6:24" hidden="1">
      <c r="F2206" s="91"/>
      <c r="G2206" s="91"/>
      <c r="T2206" s="91"/>
      <c r="X2206" s="80"/>
    </row>
    <row r="2207" spans="6:24" hidden="1">
      <c r="F2207" s="91"/>
      <c r="G2207" s="91"/>
      <c r="T2207" s="91"/>
      <c r="X2207" s="80"/>
    </row>
    <row r="2208" spans="6:24" hidden="1">
      <c r="F2208" s="91"/>
      <c r="G2208" s="91"/>
      <c r="T2208" s="91"/>
      <c r="X2208" s="80"/>
    </row>
    <row r="2209" spans="6:24" hidden="1">
      <c r="F2209" s="91"/>
      <c r="G2209" s="91"/>
      <c r="T2209" s="91"/>
      <c r="X2209" s="80"/>
    </row>
    <row r="2210" spans="6:24" hidden="1">
      <c r="F2210" s="91"/>
      <c r="G2210" s="91"/>
      <c r="T2210" s="91"/>
      <c r="X2210" s="80"/>
    </row>
    <row r="2211" spans="6:24" hidden="1">
      <c r="F2211" s="91"/>
      <c r="G2211" s="91"/>
      <c r="T2211" s="91"/>
      <c r="X2211" s="80"/>
    </row>
    <row r="2212" spans="6:24" hidden="1">
      <c r="F2212" s="91"/>
      <c r="G2212" s="91"/>
      <c r="M2212" s="91"/>
      <c r="T2212" s="91"/>
      <c r="X2212" s="80"/>
    </row>
    <row r="2213" spans="6:24" hidden="1">
      <c r="F2213" s="91"/>
      <c r="G2213" s="91"/>
      <c r="M2213" s="91"/>
      <c r="T2213" s="91"/>
      <c r="X2213" s="80"/>
    </row>
    <row r="2214" spans="6:24" hidden="1">
      <c r="F2214" s="91"/>
      <c r="G2214" s="91"/>
      <c r="T2214" s="91"/>
      <c r="X2214" s="80"/>
    </row>
    <row r="2215" spans="6:24" hidden="1">
      <c r="F2215" s="91"/>
      <c r="G2215" s="91"/>
      <c r="T2215" s="91"/>
      <c r="X2215" s="80"/>
    </row>
    <row r="2216" spans="6:24" hidden="1">
      <c r="F2216" s="91"/>
      <c r="G2216" s="91"/>
      <c r="T2216" s="91"/>
      <c r="X2216" s="80"/>
    </row>
    <row r="2217" spans="6:24" hidden="1">
      <c r="F2217" s="91"/>
      <c r="G2217" s="91"/>
      <c r="T2217" s="91"/>
      <c r="X2217" s="80"/>
    </row>
    <row r="2218" spans="6:24" hidden="1">
      <c r="F2218" s="91"/>
      <c r="G2218" s="91"/>
      <c r="T2218" s="91"/>
      <c r="X2218" s="80"/>
    </row>
    <row r="2219" spans="6:24" hidden="1">
      <c r="F2219" s="91"/>
      <c r="G2219" s="91"/>
      <c r="T2219" s="91"/>
      <c r="X2219" s="80"/>
    </row>
    <row r="2220" spans="6:24" hidden="1">
      <c r="F2220" s="91"/>
      <c r="G2220" s="91"/>
      <c r="T2220" s="91"/>
      <c r="X2220" s="80"/>
    </row>
    <row r="2221" spans="6:24" hidden="1">
      <c r="F2221" s="91"/>
      <c r="G2221" s="91"/>
      <c r="T2221" s="91"/>
      <c r="X2221" s="80"/>
    </row>
    <row r="2222" spans="6:24" hidden="1">
      <c r="F2222" s="91"/>
      <c r="G2222" s="91"/>
      <c r="T2222" s="91"/>
      <c r="X2222" s="80"/>
    </row>
    <row r="2223" spans="6:24" hidden="1">
      <c r="F2223" s="91"/>
      <c r="G2223" s="91"/>
      <c r="T2223" s="91"/>
      <c r="X2223" s="80"/>
    </row>
    <row r="2224" spans="6:24" hidden="1">
      <c r="F2224" s="91"/>
      <c r="G2224" s="91"/>
      <c r="T2224" s="91"/>
      <c r="X2224" s="80"/>
    </row>
    <row r="2225" spans="6:24" hidden="1">
      <c r="F2225" s="91"/>
      <c r="G2225" s="91"/>
      <c r="M2225" s="91"/>
      <c r="T2225" s="91"/>
      <c r="X2225" s="80"/>
    </row>
    <row r="2226" spans="6:24" hidden="1">
      <c r="F2226" s="91"/>
      <c r="G2226" s="91"/>
      <c r="M2226" s="91"/>
      <c r="T2226" s="91"/>
      <c r="X2226" s="80"/>
    </row>
    <row r="2227" spans="6:24" hidden="1">
      <c r="F2227" s="91"/>
      <c r="G2227" s="91"/>
      <c r="T2227" s="91"/>
      <c r="X2227" s="80"/>
    </row>
    <row r="2228" spans="6:24" hidden="1">
      <c r="F2228" s="91"/>
      <c r="G2228" s="91"/>
      <c r="T2228" s="91"/>
      <c r="X2228" s="80"/>
    </row>
    <row r="2229" spans="6:24" hidden="1">
      <c r="F2229" s="91"/>
      <c r="G2229" s="91"/>
      <c r="T2229" s="91"/>
      <c r="X2229" s="80"/>
    </row>
    <row r="2230" spans="6:24" hidden="1">
      <c r="F2230" s="91"/>
      <c r="G2230" s="91"/>
      <c r="T2230" s="91"/>
      <c r="X2230" s="80"/>
    </row>
    <row r="2231" spans="6:24" hidden="1">
      <c r="F2231" s="91"/>
      <c r="G2231" s="91"/>
      <c r="T2231" s="91"/>
      <c r="X2231" s="80"/>
    </row>
    <row r="2232" spans="6:24" hidden="1">
      <c r="F2232" s="91"/>
      <c r="G2232" s="91"/>
      <c r="T2232" s="91"/>
      <c r="X2232" s="80"/>
    </row>
    <row r="2233" spans="6:24" hidden="1">
      <c r="F2233" s="91"/>
      <c r="G2233" s="91"/>
      <c r="T2233" s="91"/>
      <c r="X2233" s="80"/>
    </row>
    <row r="2234" spans="6:24" hidden="1">
      <c r="F2234" s="91"/>
      <c r="G2234" s="91"/>
      <c r="T2234" s="91"/>
      <c r="X2234" s="80"/>
    </row>
    <row r="2235" spans="6:24" hidden="1">
      <c r="F2235" s="91"/>
      <c r="G2235" s="91"/>
      <c r="T2235" s="91"/>
      <c r="X2235" s="80"/>
    </row>
    <row r="2236" spans="6:24" hidden="1">
      <c r="F2236" s="91"/>
      <c r="G2236" s="91"/>
      <c r="T2236" s="91"/>
      <c r="X2236" s="80"/>
    </row>
    <row r="2237" spans="6:24" hidden="1">
      <c r="F2237" s="91"/>
      <c r="G2237" s="91"/>
      <c r="T2237" s="91"/>
      <c r="X2237" s="80"/>
    </row>
    <row r="2238" spans="6:24" hidden="1">
      <c r="F2238" s="91"/>
      <c r="G2238" s="91"/>
      <c r="M2238" s="91"/>
      <c r="T2238" s="91"/>
      <c r="X2238" s="80"/>
    </row>
    <row r="2239" spans="6:24" hidden="1">
      <c r="F2239" s="91"/>
      <c r="G2239" s="91"/>
      <c r="M2239" s="91"/>
      <c r="T2239" s="91"/>
      <c r="X2239" s="80"/>
    </row>
    <row r="2240" spans="6:24" hidden="1">
      <c r="F2240" s="91"/>
      <c r="G2240" s="91"/>
      <c r="T2240" s="91"/>
      <c r="X2240" s="80"/>
    </row>
    <row r="2241" spans="6:24" hidden="1">
      <c r="F2241" s="91"/>
      <c r="G2241" s="91"/>
      <c r="T2241" s="91"/>
      <c r="X2241" s="80"/>
    </row>
    <row r="2242" spans="6:24" hidden="1">
      <c r="F2242" s="91"/>
      <c r="G2242" s="91"/>
      <c r="T2242" s="91"/>
      <c r="X2242" s="80"/>
    </row>
    <row r="2243" spans="6:24" hidden="1">
      <c r="F2243" s="91"/>
      <c r="G2243" s="91"/>
      <c r="T2243" s="91"/>
      <c r="X2243" s="80"/>
    </row>
    <row r="2244" spans="6:24" hidden="1">
      <c r="F2244" s="91"/>
      <c r="G2244" s="91"/>
      <c r="T2244" s="91"/>
      <c r="X2244" s="80"/>
    </row>
    <row r="2245" spans="6:24" hidden="1">
      <c r="F2245" s="91"/>
      <c r="G2245" s="91"/>
      <c r="T2245" s="91"/>
      <c r="X2245" s="80"/>
    </row>
    <row r="2246" spans="6:24" hidden="1">
      <c r="F2246" s="91"/>
      <c r="G2246" s="91"/>
      <c r="T2246" s="91"/>
      <c r="X2246" s="80"/>
    </row>
    <row r="2247" spans="6:24" hidden="1">
      <c r="F2247" s="91"/>
      <c r="G2247" s="91"/>
      <c r="T2247" s="91"/>
      <c r="X2247" s="80"/>
    </row>
    <row r="2248" spans="6:24" hidden="1">
      <c r="F2248" s="91"/>
      <c r="G2248" s="91"/>
      <c r="T2248" s="91"/>
      <c r="X2248" s="80"/>
    </row>
    <row r="2249" spans="6:24" hidden="1">
      <c r="F2249" s="91"/>
      <c r="G2249" s="91"/>
      <c r="T2249" s="91"/>
      <c r="X2249" s="80"/>
    </row>
    <row r="2250" spans="6:24" hidden="1">
      <c r="F2250" s="91"/>
      <c r="G2250" s="91"/>
      <c r="T2250" s="91"/>
      <c r="X2250" s="80"/>
    </row>
    <row r="2251" spans="6:24" hidden="1">
      <c r="F2251" s="91"/>
      <c r="G2251" s="91"/>
      <c r="M2251" s="91"/>
      <c r="T2251" s="91"/>
      <c r="X2251" s="80"/>
    </row>
    <row r="2252" spans="6:24" hidden="1">
      <c r="F2252" s="91"/>
      <c r="G2252" s="91"/>
      <c r="M2252" s="91"/>
      <c r="T2252" s="91"/>
      <c r="X2252" s="80"/>
    </row>
    <row r="2253" spans="6:24" hidden="1">
      <c r="F2253" s="91"/>
      <c r="G2253" s="91"/>
      <c r="T2253" s="91"/>
      <c r="X2253" s="80"/>
    </row>
    <row r="2254" spans="6:24" hidden="1">
      <c r="F2254" s="91"/>
      <c r="G2254" s="91"/>
      <c r="T2254" s="91"/>
      <c r="X2254" s="80"/>
    </row>
    <row r="2255" spans="6:24" hidden="1">
      <c r="F2255" s="91"/>
      <c r="G2255" s="91"/>
      <c r="T2255" s="91"/>
      <c r="X2255" s="80"/>
    </row>
    <row r="2256" spans="6:24" hidden="1">
      <c r="F2256" s="91"/>
      <c r="G2256" s="91"/>
      <c r="T2256" s="91"/>
      <c r="X2256" s="80"/>
    </row>
    <row r="2257" spans="6:24" hidden="1">
      <c r="F2257" s="91"/>
      <c r="G2257" s="91"/>
      <c r="T2257" s="91"/>
      <c r="X2257" s="80"/>
    </row>
    <row r="2258" spans="6:24" hidden="1">
      <c r="F2258" s="91"/>
      <c r="G2258" s="91"/>
      <c r="T2258" s="91"/>
      <c r="X2258" s="80"/>
    </row>
    <row r="2259" spans="6:24" hidden="1">
      <c r="F2259" s="91"/>
      <c r="G2259" s="91"/>
      <c r="T2259" s="91"/>
      <c r="X2259" s="80"/>
    </row>
    <row r="2260" spans="6:24" hidden="1">
      <c r="F2260" s="91"/>
      <c r="G2260" s="91"/>
      <c r="T2260" s="91"/>
      <c r="X2260" s="80"/>
    </row>
    <row r="2261" spans="6:24" hidden="1">
      <c r="F2261" s="91"/>
      <c r="G2261" s="91"/>
      <c r="T2261" s="91"/>
      <c r="X2261" s="80"/>
    </row>
    <row r="2262" spans="6:24" hidden="1">
      <c r="F2262" s="91"/>
      <c r="G2262" s="91"/>
      <c r="T2262" s="91"/>
      <c r="X2262" s="80"/>
    </row>
    <row r="2263" spans="6:24" hidden="1">
      <c r="F2263" s="91"/>
      <c r="G2263" s="91"/>
      <c r="T2263" s="91"/>
      <c r="X2263" s="80"/>
    </row>
    <row r="2264" spans="6:24" hidden="1">
      <c r="F2264" s="91"/>
      <c r="G2264" s="91"/>
      <c r="M2264" s="91"/>
      <c r="T2264" s="91"/>
      <c r="X2264" s="80"/>
    </row>
    <row r="2265" spans="6:24" hidden="1">
      <c r="F2265" s="91"/>
      <c r="G2265" s="91"/>
      <c r="M2265" s="91"/>
      <c r="T2265" s="91"/>
      <c r="X2265" s="80"/>
    </row>
    <row r="2266" spans="6:24" hidden="1">
      <c r="F2266" s="91"/>
      <c r="G2266" s="91"/>
      <c r="T2266" s="91"/>
      <c r="X2266" s="80"/>
    </row>
    <row r="2267" spans="6:24" hidden="1">
      <c r="F2267" s="91"/>
      <c r="G2267" s="91"/>
      <c r="T2267" s="91"/>
      <c r="X2267" s="80"/>
    </row>
    <row r="2268" spans="6:24" hidden="1">
      <c r="F2268" s="91"/>
      <c r="G2268" s="91"/>
      <c r="T2268" s="91"/>
      <c r="X2268" s="80"/>
    </row>
    <row r="2269" spans="6:24" hidden="1">
      <c r="F2269" s="91"/>
      <c r="G2269" s="91"/>
      <c r="T2269" s="91"/>
      <c r="X2269" s="80"/>
    </row>
    <row r="2270" spans="6:24" hidden="1">
      <c r="F2270" s="91"/>
      <c r="G2270" s="91"/>
      <c r="T2270" s="91"/>
      <c r="X2270" s="80"/>
    </row>
    <row r="2271" spans="6:24" hidden="1">
      <c r="F2271" s="91"/>
      <c r="G2271" s="91"/>
      <c r="T2271" s="91"/>
      <c r="X2271" s="80"/>
    </row>
    <row r="2272" spans="6:24" hidden="1">
      <c r="F2272" s="91"/>
      <c r="G2272" s="91"/>
      <c r="T2272" s="91"/>
      <c r="X2272" s="80"/>
    </row>
    <row r="2273" spans="6:24" hidden="1">
      <c r="F2273" s="91"/>
      <c r="G2273" s="91"/>
      <c r="T2273" s="91"/>
      <c r="X2273" s="80"/>
    </row>
    <row r="2274" spans="6:24" hidden="1">
      <c r="F2274" s="91"/>
      <c r="G2274" s="91"/>
      <c r="T2274" s="91"/>
      <c r="X2274" s="80"/>
    </row>
    <row r="2275" spans="6:24" hidden="1">
      <c r="F2275" s="91"/>
      <c r="G2275" s="91"/>
      <c r="T2275" s="91"/>
      <c r="X2275" s="80"/>
    </row>
    <row r="2276" spans="6:24" hidden="1">
      <c r="F2276" s="91"/>
      <c r="G2276" s="91"/>
      <c r="T2276" s="91"/>
      <c r="X2276" s="80"/>
    </row>
    <row r="2277" spans="6:24" hidden="1">
      <c r="F2277" s="91"/>
      <c r="G2277" s="91"/>
      <c r="M2277" s="91"/>
      <c r="T2277" s="91"/>
      <c r="X2277" s="80"/>
    </row>
    <row r="2278" spans="6:24" hidden="1">
      <c r="F2278" s="91"/>
      <c r="G2278" s="91"/>
      <c r="M2278" s="91"/>
      <c r="T2278" s="91"/>
      <c r="X2278" s="80"/>
    </row>
    <row r="2279" spans="6:24" hidden="1">
      <c r="F2279" s="91"/>
      <c r="G2279" s="91"/>
      <c r="T2279" s="91"/>
      <c r="X2279" s="80"/>
    </row>
    <row r="2280" spans="6:24" hidden="1">
      <c r="F2280" s="91"/>
      <c r="G2280" s="91"/>
      <c r="T2280" s="91"/>
      <c r="X2280" s="80"/>
    </row>
    <row r="2281" spans="6:24" hidden="1">
      <c r="F2281" s="91"/>
      <c r="G2281" s="91"/>
      <c r="T2281" s="91"/>
      <c r="X2281" s="80"/>
    </row>
    <row r="2282" spans="6:24" hidden="1">
      <c r="F2282" s="91"/>
      <c r="G2282" s="91"/>
      <c r="T2282" s="91"/>
      <c r="X2282" s="80"/>
    </row>
    <row r="2283" spans="6:24" hidden="1">
      <c r="F2283" s="91"/>
      <c r="G2283" s="91"/>
      <c r="T2283" s="91"/>
      <c r="X2283" s="80"/>
    </row>
    <row r="2284" spans="6:24" hidden="1">
      <c r="F2284" s="91"/>
      <c r="G2284" s="91"/>
      <c r="T2284" s="91"/>
      <c r="X2284" s="80"/>
    </row>
    <row r="2285" spans="6:24" hidden="1">
      <c r="F2285" s="91"/>
      <c r="G2285" s="91"/>
      <c r="T2285" s="91"/>
      <c r="X2285" s="80"/>
    </row>
    <row r="2286" spans="6:24" hidden="1">
      <c r="F2286" s="91"/>
      <c r="G2286" s="91"/>
      <c r="T2286" s="91"/>
      <c r="X2286" s="80"/>
    </row>
    <row r="2287" spans="6:24" hidden="1">
      <c r="F2287" s="91"/>
      <c r="G2287" s="91"/>
      <c r="T2287" s="91"/>
      <c r="X2287" s="80"/>
    </row>
    <row r="2288" spans="6:24" hidden="1">
      <c r="F2288" s="91"/>
      <c r="G2288" s="91"/>
      <c r="T2288" s="91"/>
      <c r="X2288" s="80"/>
    </row>
    <row r="2289" spans="6:24" hidden="1">
      <c r="F2289" s="91"/>
      <c r="G2289" s="91"/>
      <c r="T2289" s="91"/>
      <c r="X2289" s="80"/>
    </row>
    <row r="2290" spans="6:24" hidden="1">
      <c r="F2290" s="91"/>
      <c r="G2290" s="91"/>
      <c r="M2290" s="91"/>
      <c r="T2290" s="91"/>
      <c r="X2290" s="80"/>
    </row>
    <row r="2291" spans="6:24" hidden="1"/>
    <row r="2292" spans="6:24" hidden="1">
      <c r="F2292" s="91"/>
      <c r="G2292" s="91"/>
      <c r="M2292" s="91"/>
      <c r="T2292" s="91"/>
      <c r="X2292" s="80"/>
    </row>
    <row r="2293" spans="6:24" hidden="1">
      <c r="F2293" s="91"/>
      <c r="G2293" s="91"/>
      <c r="T2293" s="91"/>
      <c r="X2293" s="80"/>
    </row>
    <row r="2294" spans="6:24" hidden="1">
      <c r="F2294" s="91"/>
      <c r="G2294" s="91"/>
      <c r="T2294" s="91"/>
      <c r="X2294" s="80"/>
    </row>
    <row r="2295" spans="6:24" hidden="1">
      <c r="F2295" s="91"/>
      <c r="G2295" s="91"/>
      <c r="T2295" s="91"/>
      <c r="X2295" s="80"/>
    </row>
    <row r="2296" spans="6:24" hidden="1">
      <c r="F2296" s="91"/>
      <c r="G2296" s="91"/>
      <c r="T2296" s="91"/>
      <c r="X2296" s="80"/>
    </row>
    <row r="2297" spans="6:24" hidden="1">
      <c r="F2297" s="91"/>
      <c r="G2297" s="91"/>
      <c r="T2297" s="91"/>
      <c r="X2297" s="80"/>
    </row>
    <row r="2298" spans="6:24" hidden="1">
      <c r="F2298" s="91"/>
      <c r="G2298" s="91"/>
      <c r="T2298" s="91"/>
      <c r="X2298" s="80"/>
    </row>
    <row r="2299" spans="6:24" hidden="1">
      <c r="F2299" s="91"/>
      <c r="G2299" s="91"/>
      <c r="T2299" s="91"/>
      <c r="X2299" s="80"/>
    </row>
    <row r="2300" spans="6:24" hidden="1">
      <c r="F2300" s="91"/>
      <c r="G2300" s="91"/>
      <c r="T2300" s="91"/>
      <c r="X2300" s="80"/>
    </row>
    <row r="2301" spans="6:24" hidden="1">
      <c r="F2301" s="91"/>
      <c r="G2301" s="91"/>
      <c r="T2301" s="91"/>
      <c r="X2301" s="80"/>
    </row>
    <row r="2302" spans="6:24" hidden="1">
      <c r="F2302" s="91"/>
      <c r="G2302" s="91"/>
      <c r="T2302" s="91"/>
      <c r="X2302" s="80"/>
    </row>
    <row r="2303" spans="6:24" hidden="1">
      <c r="F2303" s="91"/>
      <c r="G2303" s="91"/>
      <c r="T2303" s="91"/>
      <c r="X2303" s="80"/>
    </row>
    <row r="2304" spans="6:24" hidden="1">
      <c r="F2304" s="91"/>
      <c r="G2304" s="91"/>
      <c r="M2304" s="91"/>
      <c r="T2304" s="91"/>
      <c r="X2304" s="80"/>
    </row>
    <row r="2305" spans="6:24" hidden="1">
      <c r="F2305" s="91"/>
      <c r="G2305" s="91"/>
      <c r="M2305" s="91"/>
      <c r="T2305" s="91"/>
      <c r="X2305" s="80"/>
    </row>
    <row r="2306" spans="6:24" hidden="1">
      <c r="F2306" s="91"/>
      <c r="G2306" s="91"/>
      <c r="T2306" s="91"/>
      <c r="X2306" s="80"/>
    </row>
    <row r="2307" spans="6:24" hidden="1">
      <c r="F2307" s="91"/>
      <c r="G2307" s="91"/>
      <c r="T2307" s="91"/>
      <c r="X2307" s="80"/>
    </row>
    <row r="2308" spans="6:24" hidden="1">
      <c r="F2308" s="91"/>
      <c r="G2308" s="91"/>
      <c r="T2308" s="91"/>
      <c r="X2308" s="80"/>
    </row>
    <row r="2309" spans="6:24" hidden="1">
      <c r="F2309" s="91"/>
      <c r="G2309" s="91"/>
      <c r="T2309" s="91"/>
      <c r="X2309" s="80"/>
    </row>
    <row r="2310" spans="6:24" hidden="1">
      <c r="F2310" s="91"/>
      <c r="G2310" s="91"/>
      <c r="T2310" s="91"/>
      <c r="X2310" s="80"/>
    </row>
    <row r="2311" spans="6:24" hidden="1">
      <c r="F2311" s="91"/>
      <c r="G2311" s="91"/>
      <c r="T2311" s="91"/>
      <c r="X2311" s="80"/>
    </row>
    <row r="2312" spans="6:24" hidden="1">
      <c r="F2312" s="91"/>
      <c r="G2312" s="91"/>
      <c r="T2312" s="91"/>
      <c r="X2312" s="80"/>
    </row>
    <row r="2313" spans="6:24" hidden="1">
      <c r="F2313" s="91"/>
      <c r="G2313" s="91"/>
      <c r="T2313" s="91"/>
      <c r="X2313" s="80"/>
    </row>
    <row r="2314" spans="6:24" hidden="1">
      <c r="F2314" s="91"/>
      <c r="G2314" s="91"/>
      <c r="T2314" s="91"/>
      <c r="X2314" s="80"/>
    </row>
    <row r="2315" spans="6:24" hidden="1">
      <c r="F2315" s="91"/>
      <c r="G2315" s="91"/>
      <c r="T2315" s="91"/>
      <c r="X2315" s="80"/>
    </row>
    <row r="2316" spans="6:24" hidden="1">
      <c r="F2316" s="91"/>
      <c r="G2316" s="91"/>
      <c r="T2316" s="91"/>
      <c r="X2316" s="80"/>
    </row>
    <row r="2317" spans="6:24" hidden="1">
      <c r="F2317" s="91"/>
      <c r="G2317" s="91"/>
      <c r="M2317" s="91"/>
      <c r="T2317" s="91"/>
      <c r="X2317" s="80"/>
    </row>
    <row r="2318" spans="6:24" hidden="1">
      <c r="F2318" s="91"/>
      <c r="G2318" s="91"/>
      <c r="M2318" s="91"/>
      <c r="T2318" s="91"/>
      <c r="X2318" s="80"/>
    </row>
    <row r="2319" spans="6:24" hidden="1">
      <c r="F2319" s="91"/>
      <c r="G2319" s="91"/>
      <c r="T2319" s="91"/>
      <c r="X2319" s="80"/>
    </row>
    <row r="2320" spans="6:24" hidden="1">
      <c r="F2320" s="91"/>
      <c r="G2320" s="91"/>
      <c r="T2320" s="91"/>
      <c r="X2320" s="80"/>
    </row>
    <row r="2321" spans="6:24" hidden="1">
      <c r="F2321" s="91"/>
      <c r="G2321" s="91"/>
      <c r="T2321" s="91"/>
      <c r="X2321" s="80"/>
    </row>
    <row r="2322" spans="6:24" hidden="1">
      <c r="F2322" s="91"/>
      <c r="G2322" s="91"/>
      <c r="T2322" s="91"/>
      <c r="X2322" s="80"/>
    </row>
    <row r="2323" spans="6:24" hidden="1">
      <c r="F2323" s="91"/>
      <c r="G2323" s="91"/>
      <c r="T2323" s="91"/>
      <c r="X2323" s="80"/>
    </row>
    <row r="2324" spans="6:24" hidden="1">
      <c r="F2324" s="91"/>
      <c r="G2324" s="91"/>
      <c r="T2324" s="91"/>
      <c r="X2324" s="80"/>
    </row>
    <row r="2325" spans="6:24" hidden="1">
      <c r="F2325" s="91"/>
      <c r="G2325" s="91"/>
      <c r="T2325" s="91"/>
      <c r="X2325" s="80"/>
    </row>
    <row r="2326" spans="6:24" hidden="1">
      <c r="F2326" s="91"/>
      <c r="G2326" s="91"/>
      <c r="T2326" s="91"/>
      <c r="X2326" s="80"/>
    </row>
    <row r="2327" spans="6:24" hidden="1">
      <c r="F2327" s="91"/>
      <c r="G2327" s="91"/>
      <c r="T2327" s="91"/>
      <c r="X2327" s="80"/>
    </row>
    <row r="2328" spans="6:24" hidden="1">
      <c r="F2328" s="91"/>
      <c r="G2328" s="91"/>
      <c r="T2328" s="91"/>
      <c r="X2328" s="80"/>
    </row>
    <row r="2329" spans="6:24" hidden="1">
      <c r="F2329" s="91"/>
      <c r="G2329" s="91"/>
      <c r="T2329" s="91"/>
      <c r="X2329" s="80"/>
    </row>
    <row r="2330" spans="6:24" hidden="1">
      <c r="F2330" s="91"/>
      <c r="G2330" s="91"/>
      <c r="M2330" s="91"/>
      <c r="T2330" s="91"/>
      <c r="X2330" s="80"/>
    </row>
    <row r="2331" spans="6:24" hidden="1">
      <c r="F2331" s="91"/>
      <c r="G2331" s="91"/>
      <c r="M2331" s="91"/>
      <c r="T2331" s="91"/>
      <c r="X2331" s="80"/>
    </row>
    <row r="2332" spans="6:24" hidden="1">
      <c r="F2332" s="91"/>
      <c r="G2332" s="91"/>
      <c r="T2332" s="91"/>
      <c r="X2332" s="80"/>
    </row>
    <row r="2333" spans="6:24" hidden="1">
      <c r="F2333" s="91"/>
      <c r="G2333" s="91"/>
      <c r="T2333" s="91"/>
      <c r="X2333" s="80"/>
    </row>
    <row r="2334" spans="6:24" hidden="1">
      <c r="F2334" s="91"/>
      <c r="G2334" s="91"/>
      <c r="T2334" s="91"/>
      <c r="X2334" s="80"/>
    </row>
    <row r="2335" spans="6:24" hidden="1">
      <c r="F2335" s="91"/>
      <c r="G2335" s="91"/>
      <c r="T2335" s="91"/>
      <c r="X2335" s="80"/>
    </row>
    <row r="2336" spans="6:24" hidden="1">
      <c r="F2336" s="91"/>
      <c r="G2336" s="91"/>
      <c r="T2336" s="91"/>
      <c r="X2336" s="80"/>
    </row>
    <row r="2337" spans="6:24" hidden="1">
      <c r="F2337" s="91"/>
      <c r="G2337" s="91"/>
      <c r="T2337" s="91"/>
      <c r="X2337" s="80"/>
    </row>
    <row r="2338" spans="6:24" hidden="1">
      <c r="F2338" s="91"/>
      <c r="G2338" s="91"/>
      <c r="T2338" s="91"/>
      <c r="X2338" s="80"/>
    </row>
    <row r="2339" spans="6:24" hidden="1">
      <c r="F2339" s="91"/>
      <c r="G2339" s="91"/>
      <c r="T2339" s="91"/>
      <c r="X2339" s="80"/>
    </row>
    <row r="2340" spans="6:24" hidden="1">
      <c r="F2340" s="91"/>
      <c r="G2340" s="91"/>
      <c r="T2340" s="91"/>
      <c r="X2340" s="80"/>
    </row>
    <row r="2341" spans="6:24" hidden="1">
      <c r="F2341" s="91"/>
      <c r="G2341" s="91"/>
      <c r="T2341" s="91"/>
      <c r="X2341" s="80"/>
    </row>
    <row r="2342" spans="6:24" hidden="1">
      <c r="F2342" s="91"/>
      <c r="G2342" s="91"/>
      <c r="T2342" s="91"/>
      <c r="X2342" s="80"/>
    </row>
    <row r="2343" spans="6:24" hidden="1">
      <c r="F2343" s="91"/>
      <c r="G2343" s="91"/>
      <c r="M2343" s="91"/>
      <c r="T2343" s="91"/>
      <c r="X2343" s="80"/>
    </row>
    <row r="2344" spans="6:24" hidden="1">
      <c r="F2344" s="91"/>
      <c r="G2344" s="91"/>
      <c r="M2344" s="91"/>
      <c r="T2344" s="91"/>
      <c r="X2344" s="80"/>
    </row>
    <row r="2345" spans="6:24" hidden="1">
      <c r="F2345" s="91"/>
      <c r="G2345" s="91"/>
      <c r="T2345" s="91"/>
      <c r="X2345" s="80"/>
    </row>
    <row r="2346" spans="6:24" hidden="1">
      <c r="F2346" s="91"/>
      <c r="G2346" s="91"/>
      <c r="T2346" s="91"/>
      <c r="X2346" s="80"/>
    </row>
    <row r="2347" spans="6:24" hidden="1">
      <c r="F2347" s="91"/>
      <c r="G2347" s="91"/>
      <c r="T2347" s="91"/>
      <c r="X2347" s="80"/>
    </row>
    <row r="2348" spans="6:24" hidden="1">
      <c r="F2348" s="91"/>
      <c r="G2348" s="91"/>
      <c r="T2348" s="91"/>
      <c r="X2348" s="80"/>
    </row>
    <row r="2349" spans="6:24" hidden="1">
      <c r="F2349" s="91"/>
      <c r="G2349" s="91"/>
      <c r="T2349" s="91"/>
      <c r="X2349" s="80"/>
    </row>
    <row r="2350" spans="6:24" hidden="1">
      <c r="F2350" s="91"/>
      <c r="G2350" s="91"/>
      <c r="T2350" s="91"/>
      <c r="X2350" s="80"/>
    </row>
    <row r="2351" spans="6:24" hidden="1">
      <c r="F2351" s="91"/>
      <c r="G2351" s="91"/>
      <c r="T2351" s="91"/>
      <c r="X2351" s="80"/>
    </row>
    <row r="2352" spans="6:24" hidden="1">
      <c r="F2352" s="91"/>
      <c r="G2352" s="91"/>
      <c r="T2352" s="91"/>
      <c r="X2352" s="80"/>
    </row>
    <row r="2353" spans="6:24" hidden="1">
      <c r="F2353" s="91"/>
      <c r="G2353" s="91"/>
      <c r="T2353" s="91"/>
      <c r="X2353" s="80"/>
    </row>
    <row r="2354" spans="6:24" hidden="1">
      <c r="F2354" s="91"/>
      <c r="G2354" s="91"/>
      <c r="T2354" s="91"/>
      <c r="X2354" s="80"/>
    </row>
    <row r="2355" spans="6:24" hidden="1">
      <c r="F2355" s="91"/>
      <c r="G2355" s="91"/>
      <c r="T2355" s="91"/>
      <c r="X2355" s="80"/>
    </row>
    <row r="2356" spans="6:24" hidden="1">
      <c r="F2356" s="91"/>
      <c r="G2356" s="91"/>
      <c r="M2356" s="91"/>
      <c r="T2356" s="91"/>
      <c r="X2356" s="80"/>
    </row>
    <row r="2357" spans="6:24" hidden="1">
      <c r="F2357" s="91"/>
      <c r="G2357" s="91"/>
      <c r="M2357" s="91"/>
      <c r="T2357" s="91"/>
      <c r="X2357" s="80"/>
    </row>
    <row r="2358" spans="6:24" hidden="1">
      <c r="F2358" s="91"/>
      <c r="G2358" s="91"/>
      <c r="T2358" s="91"/>
      <c r="X2358" s="80"/>
    </row>
    <row r="2359" spans="6:24" hidden="1">
      <c r="F2359" s="91"/>
      <c r="G2359" s="91"/>
      <c r="T2359" s="91"/>
      <c r="X2359" s="80"/>
    </row>
    <row r="2360" spans="6:24" hidden="1">
      <c r="F2360" s="91"/>
      <c r="G2360" s="91"/>
      <c r="T2360" s="91"/>
      <c r="X2360" s="80"/>
    </row>
    <row r="2361" spans="6:24" hidden="1">
      <c r="F2361" s="91"/>
      <c r="G2361" s="91"/>
      <c r="T2361" s="91"/>
      <c r="X2361" s="80"/>
    </row>
    <row r="2362" spans="6:24" hidden="1">
      <c r="F2362" s="91"/>
      <c r="G2362" s="91"/>
      <c r="T2362" s="91"/>
      <c r="X2362" s="80"/>
    </row>
    <row r="2363" spans="6:24" hidden="1">
      <c r="F2363" s="91"/>
      <c r="G2363" s="91"/>
      <c r="T2363" s="91"/>
      <c r="X2363" s="80"/>
    </row>
    <row r="2364" spans="6:24" hidden="1">
      <c r="F2364" s="91"/>
      <c r="G2364" s="91"/>
      <c r="T2364" s="91"/>
      <c r="X2364" s="80"/>
    </row>
    <row r="2365" spans="6:24" hidden="1">
      <c r="F2365" s="91"/>
      <c r="G2365" s="91"/>
      <c r="T2365" s="91"/>
      <c r="X2365" s="80"/>
    </row>
    <row r="2366" spans="6:24" hidden="1">
      <c r="F2366" s="91"/>
      <c r="G2366" s="91"/>
      <c r="T2366" s="91"/>
      <c r="X2366" s="80"/>
    </row>
    <row r="2367" spans="6:24" hidden="1">
      <c r="F2367" s="91"/>
      <c r="G2367" s="91"/>
      <c r="T2367" s="91"/>
      <c r="X2367" s="80"/>
    </row>
    <row r="2368" spans="6:24" hidden="1">
      <c r="F2368" s="91"/>
      <c r="G2368" s="91"/>
      <c r="T2368" s="91"/>
      <c r="X2368" s="80"/>
    </row>
    <row r="2369" spans="6:24" hidden="1">
      <c r="F2369" s="91"/>
      <c r="G2369" s="91"/>
      <c r="M2369" s="91"/>
      <c r="T2369" s="91"/>
      <c r="X2369" s="80"/>
    </row>
    <row r="2370" spans="6:24" hidden="1">
      <c r="F2370" s="91"/>
      <c r="G2370" s="91"/>
      <c r="M2370" s="91"/>
      <c r="T2370" s="91"/>
      <c r="X2370" s="80"/>
    </row>
    <row r="2371" spans="6:24" hidden="1">
      <c r="F2371" s="91"/>
      <c r="G2371" s="91"/>
      <c r="T2371" s="91"/>
      <c r="X2371" s="80"/>
    </row>
    <row r="2372" spans="6:24" hidden="1">
      <c r="F2372" s="91"/>
      <c r="G2372" s="91"/>
      <c r="T2372" s="91"/>
      <c r="X2372" s="80"/>
    </row>
    <row r="2373" spans="6:24" hidden="1">
      <c r="F2373" s="91"/>
      <c r="G2373" s="91"/>
      <c r="T2373" s="91"/>
      <c r="X2373" s="80"/>
    </row>
    <row r="2374" spans="6:24" hidden="1">
      <c r="F2374" s="91"/>
      <c r="G2374" s="91"/>
      <c r="T2374" s="91"/>
      <c r="X2374" s="80"/>
    </row>
    <row r="2375" spans="6:24" hidden="1">
      <c r="F2375" s="91"/>
      <c r="G2375" s="91"/>
      <c r="T2375" s="91"/>
      <c r="X2375" s="80"/>
    </row>
    <row r="2376" spans="6:24" hidden="1">
      <c r="F2376" s="91"/>
      <c r="G2376" s="91"/>
      <c r="T2376" s="91"/>
      <c r="X2376" s="80"/>
    </row>
    <row r="2377" spans="6:24" hidden="1">
      <c r="F2377" s="91"/>
      <c r="G2377" s="91"/>
      <c r="T2377" s="91"/>
      <c r="X2377" s="80"/>
    </row>
    <row r="2378" spans="6:24" hidden="1">
      <c r="F2378" s="91"/>
      <c r="G2378" s="91"/>
      <c r="T2378" s="91"/>
      <c r="X2378" s="80"/>
    </row>
    <row r="2379" spans="6:24" hidden="1">
      <c r="F2379" s="91"/>
      <c r="G2379" s="91"/>
      <c r="T2379" s="91"/>
      <c r="X2379" s="80"/>
    </row>
    <row r="2380" spans="6:24" hidden="1">
      <c r="F2380" s="91"/>
      <c r="G2380" s="91"/>
      <c r="T2380" s="91"/>
      <c r="X2380" s="80"/>
    </row>
    <row r="2381" spans="6:24" hidden="1">
      <c r="F2381" s="91"/>
      <c r="G2381" s="91"/>
      <c r="T2381" s="91"/>
      <c r="X2381" s="80"/>
    </row>
    <row r="2382" spans="6:24" hidden="1">
      <c r="F2382" s="91"/>
      <c r="G2382" s="91"/>
      <c r="M2382" s="91"/>
      <c r="T2382" s="91"/>
      <c r="X2382" s="80"/>
    </row>
    <row r="2383" spans="6:24" hidden="1">
      <c r="F2383" s="91"/>
      <c r="G2383" s="91"/>
      <c r="M2383" s="91"/>
      <c r="T2383" s="91"/>
      <c r="X2383" s="80"/>
    </row>
    <row r="2384" spans="6:24" hidden="1">
      <c r="F2384" s="91"/>
      <c r="G2384" s="91"/>
      <c r="T2384" s="91"/>
      <c r="X2384" s="80"/>
    </row>
    <row r="2385" spans="6:24" hidden="1">
      <c r="F2385" s="91"/>
      <c r="G2385" s="91"/>
      <c r="T2385" s="91"/>
      <c r="X2385" s="80"/>
    </row>
    <row r="2386" spans="6:24" hidden="1">
      <c r="F2386" s="91"/>
      <c r="G2386" s="91"/>
      <c r="T2386" s="91"/>
      <c r="X2386" s="80"/>
    </row>
    <row r="2387" spans="6:24" hidden="1">
      <c r="F2387" s="91"/>
      <c r="G2387" s="91"/>
      <c r="T2387" s="91"/>
      <c r="X2387" s="80"/>
    </row>
    <row r="2388" spans="6:24" hidden="1">
      <c r="F2388" s="91"/>
      <c r="G2388" s="91"/>
      <c r="T2388" s="91"/>
      <c r="X2388" s="80"/>
    </row>
    <row r="2389" spans="6:24" hidden="1">
      <c r="F2389" s="91"/>
      <c r="G2389" s="91"/>
      <c r="T2389" s="91"/>
      <c r="X2389" s="80"/>
    </row>
    <row r="2390" spans="6:24" hidden="1">
      <c r="F2390" s="91"/>
      <c r="G2390" s="91"/>
      <c r="T2390" s="91"/>
      <c r="X2390" s="80"/>
    </row>
    <row r="2391" spans="6:24" hidden="1">
      <c r="F2391" s="91"/>
      <c r="G2391" s="91"/>
      <c r="T2391" s="91"/>
      <c r="X2391" s="80"/>
    </row>
    <row r="2392" spans="6:24" hidden="1">
      <c r="F2392" s="91"/>
      <c r="G2392" s="91"/>
      <c r="T2392" s="91"/>
      <c r="X2392" s="80"/>
    </row>
    <row r="2393" spans="6:24" hidden="1">
      <c r="F2393" s="91"/>
      <c r="G2393" s="91"/>
      <c r="T2393" s="91"/>
      <c r="X2393" s="80"/>
    </row>
    <row r="2394" spans="6:24" hidden="1">
      <c r="F2394" s="91"/>
      <c r="G2394" s="91"/>
      <c r="T2394" s="91"/>
      <c r="X2394" s="80"/>
    </row>
    <row r="2395" spans="6:24" hidden="1">
      <c r="F2395" s="91"/>
      <c r="G2395" s="91"/>
      <c r="M2395" s="91"/>
      <c r="T2395" s="91"/>
      <c r="X2395" s="80"/>
    </row>
    <row r="2396" spans="6:24" hidden="1">
      <c r="F2396" s="91"/>
      <c r="G2396" s="91"/>
      <c r="M2396" s="91"/>
      <c r="T2396" s="91"/>
      <c r="X2396" s="80"/>
    </row>
    <row r="2397" spans="6:24" hidden="1">
      <c r="F2397" s="91"/>
      <c r="G2397" s="91"/>
      <c r="T2397" s="91"/>
      <c r="X2397" s="80"/>
    </row>
    <row r="2398" spans="6:24" hidden="1">
      <c r="F2398" s="91"/>
      <c r="G2398" s="91"/>
      <c r="T2398" s="91"/>
      <c r="X2398" s="80"/>
    </row>
    <row r="2399" spans="6:24" hidden="1">
      <c r="F2399" s="91"/>
      <c r="G2399" s="91"/>
      <c r="T2399" s="91"/>
      <c r="X2399" s="80"/>
    </row>
    <row r="2400" spans="6:24" hidden="1">
      <c r="F2400" s="91"/>
      <c r="G2400" s="91"/>
      <c r="T2400" s="91"/>
      <c r="X2400" s="80"/>
    </row>
    <row r="2401" spans="6:24" hidden="1">
      <c r="F2401" s="91"/>
      <c r="G2401" s="91"/>
      <c r="T2401" s="91"/>
      <c r="X2401" s="80"/>
    </row>
    <row r="2402" spans="6:24" hidden="1">
      <c r="F2402" s="91"/>
      <c r="G2402" s="91"/>
      <c r="T2402" s="91"/>
      <c r="X2402" s="80"/>
    </row>
    <row r="2403" spans="6:24" hidden="1">
      <c r="F2403" s="91"/>
      <c r="G2403" s="91"/>
      <c r="T2403" s="91"/>
      <c r="X2403" s="80"/>
    </row>
    <row r="2404" spans="6:24" hidden="1">
      <c r="F2404" s="91"/>
      <c r="G2404" s="91"/>
      <c r="T2404" s="91"/>
      <c r="X2404" s="80"/>
    </row>
    <row r="2405" spans="6:24" hidden="1">
      <c r="F2405" s="91"/>
      <c r="G2405" s="91"/>
      <c r="T2405" s="91"/>
      <c r="X2405" s="80"/>
    </row>
    <row r="2406" spans="6:24" hidden="1">
      <c r="F2406" s="91"/>
      <c r="G2406" s="91"/>
      <c r="T2406" s="91"/>
      <c r="X2406" s="80"/>
    </row>
    <row r="2407" spans="6:24" hidden="1">
      <c r="F2407" s="91"/>
      <c r="G2407" s="91"/>
      <c r="T2407" s="91"/>
      <c r="X2407" s="80"/>
    </row>
    <row r="2408" spans="6:24" hidden="1">
      <c r="F2408" s="91"/>
      <c r="G2408" s="91"/>
      <c r="M2408" s="91"/>
      <c r="T2408" s="91"/>
      <c r="X2408" s="80"/>
    </row>
    <row r="2409" spans="6:24" hidden="1">
      <c r="F2409" s="91"/>
      <c r="G2409" s="91"/>
      <c r="M2409" s="91"/>
      <c r="T2409" s="91"/>
      <c r="X2409" s="80"/>
    </row>
    <row r="2410" spans="6:24" hidden="1">
      <c r="F2410" s="91"/>
      <c r="G2410" s="91"/>
      <c r="T2410" s="91"/>
      <c r="X2410" s="80"/>
    </row>
    <row r="2411" spans="6:24" hidden="1">
      <c r="F2411" s="91"/>
      <c r="G2411" s="91"/>
      <c r="T2411" s="91"/>
      <c r="X2411" s="80"/>
    </row>
    <row r="2412" spans="6:24" hidden="1">
      <c r="F2412" s="91"/>
      <c r="G2412" s="91"/>
      <c r="T2412" s="91"/>
      <c r="X2412" s="80"/>
    </row>
    <row r="2413" spans="6:24" hidden="1">
      <c r="F2413" s="91"/>
      <c r="G2413" s="91"/>
      <c r="T2413" s="91"/>
      <c r="X2413" s="80"/>
    </row>
    <row r="2414" spans="6:24" hidden="1">
      <c r="F2414" s="91"/>
      <c r="G2414" s="91"/>
      <c r="T2414" s="91"/>
      <c r="X2414" s="80"/>
    </row>
    <row r="2415" spans="6:24" hidden="1">
      <c r="F2415" s="91"/>
      <c r="G2415" s="91"/>
      <c r="T2415" s="91"/>
      <c r="X2415" s="80"/>
    </row>
    <row r="2416" spans="6:24" hidden="1">
      <c r="F2416" s="91"/>
      <c r="G2416" s="91"/>
      <c r="T2416" s="91"/>
      <c r="X2416" s="80"/>
    </row>
    <row r="2417" spans="6:24" hidden="1">
      <c r="F2417" s="91"/>
      <c r="G2417" s="91"/>
      <c r="T2417" s="91"/>
      <c r="X2417" s="80"/>
    </row>
    <row r="2418" spans="6:24" hidden="1">
      <c r="F2418" s="91"/>
      <c r="G2418" s="91"/>
      <c r="T2418" s="91"/>
      <c r="X2418" s="80"/>
    </row>
    <row r="2419" spans="6:24" hidden="1">
      <c r="F2419" s="91"/>
      <c r="G2419" s="91"/>
      <c r="T2419" s="91"/>
      <c r="X2419" s="80"/>
    </row>
    <row r="2420" spans="6:24" hidden="1">
      <c r="F2420" s="91"/>
      <c r="G2420" s="91"/>
      <c r="T2420" s="91"/>
      <c r="X2420" s="80"/>
    </row>
    <row r="2421" spans="6:24" hidden="1">
      <c r="F2421" s="91"/>
      <c r="G2421" s="91"/>
      <c r="M2421" s="91"/>
      <c r="T2421" s="91"/>
      <c r="X2421" s="80"/>
    </row>
    <row r="2422" spans="6:24" hidden="1">
      <c r="F2422" s="91"/>
      <c r="G2422" s="91"/>
      <c r="M2422" s="91"/>
      <c r="T2422" s="91"/>
      <c r="X2422" s="80"/>
    </row>
    <row r="2423" spans="6:24" hidden="1">
      <c r="F2423" s="91"/>
      <c r="G2423" s="91"/>
      <c r="T2423" s="91"/>
      <c r="X2423" s="80"/>
    </row>
    <row r="2424" spans="6:24" hidden="1">
      <c r="F2424" s="91"/>
      <c r="G2424" s="91"/>
      <c r="T2424" s="91"/>
      <c r="X2424" s="80"/>
    </row>
    <row r="2425" spans="6:24" hidden="1">
      <c r="F2425" s="91"/>
      <c r="G2425" s="91"/>
      <c r="T2425" s="91"/>
      <c r="X2425" s="80"/>
    </row>
    <row r="2426" spans="6:24" hidden="1">
      <c r="F2426" s="91"/>
      <c r="G2426" s="91"/>
      <c r="T2426" s="91"/>
      <c r="X2426" s="80"/>
    </row>
    <row r="2427" spans="6:24" hidden="1">
      <c r="F2427" s="91"/>
      <c r="G2427" s="91"/>
      <c r="T2427" s="91"/>
      <c r="X2427" s="80"/>
    </row>
    <row r="2428" spans="6:24" hidden="1">
      <c r="F2428" s="91"/>
      <c r="G2428" s="91"/>
      <c r="T2428" s="91"/>
      <c r="X2428" s="80"/>
    </row>
    <row r="2429" spans="6:24" hidden="1">
      <c r="F2429" s="91"/>
      <c r="G2429" s="91"/>
      <c r="T2429" s="91"/>
      <c r="X2429" s="80"/>
    </row>
    <row r="2430" spans="6:24" hidden="1">
      <c r="F2430" s="91"/>
      <c r="G2430" s="91"/>
      <c r="T2430" s="91"/>
      <c r="X2430" s="80"/>
    </row>
    <row r="2431" spans="6:24" hidden="1">
      <c r="F2431" s="91"/>
      <c r="G2431" s="91"/>
      <c r="T2431" s="91"/>
      <c r="X2431" s="80"/>
    </row>
    <row r="2432" spans="6:24" hidden="1">
      <c r="F2432" s="91"/>
      <c r="G2432" s="91"/>
      <c r="T2432" s="91"/>
      <c r="X2432" s="80"/>
    </row>
    <row r="2433" spans="6:24" hidden="1">
      <c r="F2433" s="91"/>
      <c r="G2433" s="91"/>
      <c r="T2433" s="91"/>
      <c r="X2433" s="80"/>
    </row>
    <row r="2434" spans="6:24" hidden="1">
      <c r="F2434" s="91"/>
      <c r="G2434" s="91"/>
      <c r="M2434" s="91"/>
      <c r="T2434" s="91"/>
      <c r="X2434" s="80"/>
    </row>
    <row r="2435" spans="6:24" hidden="1">
      <c r="F2435" s="91"/>
      <c r="G2435" s="91"/>
      <c r="M2435" s="91"/>
      <c r="T2435" s="91"/>
      <c r="X2435" s="80"/>
    </row>
    <row r="2436" spans="6:24" hidden="1">
      <c r="F2436" s="91"/>
      <c r="G2436" s="91"/>
      <c r="T2436" s="91"/>
      <c r="X2436" s="80"/>
    </row>
    <row r="2437" spans="6:24" hidden="1">
      <c r="F2437" s="91"/>
      <c r="G2437" s="91"/>
      <c r="T2437" s="91"/>
      <c r="X2437" s="80"/>
    </row>
    <row r="2438" spans="6:24" hidden="1">
      <c r="F2438" s="91"/>
      <c r="G2438" s="91"/>
      <c r="T2438" s="91"/>
      <c r="X2438" s="80"/>
    </row>
    <row r="2439" spans="6:24" hidden="1">
      <c r="F2439" s="91"/>
      <c r="G2439" s="91"/>
      <c r="T2439" s="91"/>
      <c r="X2439" s="80"/>
    </row>
    <row r="2440" spans="6:24" hidden="1">
      <c r="F2440" s="91"/>
      <c r="G2440" s="91"/>
      <c r="T2440" s="91"/>
      <c r="X2440" s="80"/>
    </row>
    <row r="2441" spans="6:24" hidden="1">
      <c r="F2441" s="91"/>
      <c r="G2441" s="91"/>
      <c r="T2441" s="91"/>
      <c r="X2441" s="80"/>
    </row>
    <row r="2442" spans="6:24" hidden="1">
      <c r="F2442" s="91"/>
      <c r="G2442" s="91"/>
      <c r="T2442" s="91"/>
      <c r="X2442" s="80"/>
    </row>
    <row r="2443" spans="6:24" hidden="1">
      <c r="F2443" s="91"/>
      <c r="G2443" s="91"/>
      <c r="T2443" s="91"/>
      <c r="X2443" s="80"/>
    </row>
    <row r="2444" spans="6:24" hidden="1">
      <c r="F2444" s="91"/>
      <c r="G2444" s="91"/>
      <c r="T2444" s="91"/>
      <c r="X2444" s="80"/>
    </row>
    <row r="2445" spans="6:24" hidden="1">
      <c r="F2445" s="91"/>
      <c r="G2445" s="91"/>
      <c r="T2445" s="91"/>
      <c r="X2445" s="80"/>
    </row>
    <row r="2446" spans="6:24" hidden="1">
      <c r="F2446" s="91"/>
      <c r="G2446" s="91"/>
      <c r="T2446" s="91"/>
      <c r="X2446" s="80"/>
    </row>
    <row r="2447" spans="6:24" hidden="1">
      <c r="F2447" s="91"/>
      <c r="G2447" s="91"/>
      <c r="M2447" s="91"/>
      <c r="T2447" s="91"/>
      <c r="X2447" s="80"/>
    </row>
    <row r="2448" spans="6:24" hidden="1">
      <c r="F2448" s="91"/>
      <c r="G2448" s="91"/>
      <c r="M2448" s="91"/>
      <c r="T2448" s="91"/>
      <c r="X2448" s="80"/>
    </row>
    <row r="2449" spans="6:24" hidden="1">
      <c r="F2449" s="91"/>
      <c r="G2449" s="91"/>
      <c r="T2449" s="91"/>
      <c r="X2449" s="80"/>
    </row>
    <row r="2450" spans="6:24" hidden="1">
      <c r="F2450" s="91"/>
      <c r="G2450" s="91"/>
      <c r="T2450" s="91"/>
      <c r="X2450" s="80"/>
    </row>
    <row r="2451" spans="6:24" hidden="1">
      <c r="F2451" s="91"/>
      <c r="G2451" s="91"/>
      <c r="T2451" s="91"/>
      <c r="X2451" s="80"/>
    </row>
    <row r="2452" spans="6:24" hidden="1">
      <c r="F2452" s="91"/>
      <c r="G2452" s="91"/>
      <c r="T2452" s="91"/>
      <c r="X2452" s="80"/>
    </row>
    <row r="2453" spans="6:24" hidden="1">
      <c r="F2453" s="91"/>
      <c r="G2453" s="91"/>
      <c r="T2453" s="91"/>
      <c r="X2453" s="80"/>
    </row>
    <row r="2454" spans="6:24" hidden="1">
      <c r="F2454" s="91"/>
      <c r="G2454" s="91"/>
      <c r="T2454" s="91"/>
      <c r="X2454" s="80"/>
    </row>
    <row r="2455" spans="6:24" hidden="1">
      <c r="F2455" s="91"/>
      <c r="G2455" s="91"/>
      <c r="T2455" s="91"/>
      <c r="X2455" s="80"/>
    </row>
    <row r="2456" spans="6:24" hidden="1">
      <c r="F2456" s="91"/>
      <c r="G2456" s="91"/>
      <c r="T2456" s="91"/>
      <c r="X2456" s="80"/>
    </row>
    <row r="2457" spans="6:24" hidden="1">
      <c r="F2457" s="91"/>
      <c r="G2457" s="91"/>
      <c r="T2457" s="91"/>
      <c r="X2457" s="80"/>
    </row>
    <row r="2458" spans="6:24" hidden="1">
      <c r="F2458" s="91"/>
      <c r="G2458" s="91"/>
      <c r="T2458" s="91"/>
      <c r="X2458" s="80"/>
    </row>
    <row r="2459" spans="6:24" hidden="1">
      <c r="F2459" s="91"/>
      <c r="G2459" s="91"/>
      <c r="T2459" s="91"/>
      <c r="X2459" s="80"/>
    </row>
    <row r="2460" spans="6:24" hidden="1">
      <c r="F2460" s="91"/>
      <c r="G2460" s="91"/>
      <c r="M2460" s="91"/>
      <c r="T2460" s="91"/>
      <c r="X2460" s="80"/>
    </row>
    <row r="2461" spans="6:24" hidden="1">
      <c r="F2461" s="91"/>
      <c r="G2461" s="91"/>
      <c r="M2461" s="91"/>
      <c r="T2461" s="91"/>
      <c r="X2461" s="80"/>
    </row>
    <row r="2462" spans="6:24" hidden="1">
      <c r="F2462" s="91"/>
      <c r="G2462" s="91"/>
      <c r="T2462" s="91"/>
      <c r="X2462" s="80"/>
    </row>
    <row r="2463" spans="6:24" hidden="1">
      <c r="F2463" s="91"/>
      <c r="G2463" s="91"/>
      <c r="T2463" s="91"/>
      <c r="X2463" s="80"/>
    </row>
    <row r="2464" spans="6:24" hidden="1">
      <c r="F2464" s="91"/>
      <c r="G2464" s="91"/>
      <c r="T2464" s="91"/>
      <c r="X2464" s="80"/>
    </row>
    <row r="2465" spans="6:24" hidden="1">
      <c r="F2465" s="91"/>
      <c r="G2465" s="91"/>
      <c r="T2465" s="91"/>
      <c r="X2465" s="80"/>
    </row>
    <row r="2466" spans="6:24" hidden="1">
      <c r="F2466" s="91"/>
      <c r="G2466" s="91"/>
      <c r="T2466" s="91"/>
      <c r="X2466" s="80"/>
    </row>
    <row r="2467" spans="6:24" hidden="1">
      <c r="F2467" s="91"/>
      <c r="G2467" s="91"/>
      <c r="T2467" s="91"/>
      <c r="X2467" s="80"/>
    </row>
    <row r="2468" spans="6:24" hidden="1">
      <c r="F2468" s="91"/>
      <c r="G2468" s="91"/>
      <c r="T2468" s="91"/>
      <c r="X2468" s="80"/>
    </row>
    <row r="2469" spans="6:24" hidden="1">
      <c r="F2469" s="91"/>
      <c r="G2469" s="91"/>
      <c r="T2469" s="91"/>
      <c r="X2469" s="80"/>
    </row>
    <row r="2470" spans="6:24" hidden="1">
      <c r="F2470" s="91"/>
      <c r="G2470" s="91"/>
      <c r="T2470" s="91"/>
      <c r="X2470" s="80"/>
    </row>
    <row r="2471" spans="6:24" hidden="1">
      <c r="F2471" s="91"/>
      <c r="G2471" s="91"/>
      <c r="T2471" s="91"/>
      <c r="X2471" s="80"/>
    </row>
    <row r="2472" spans="6:24" hidden="1">
      <c r="F2472" s="91"/>
      <c r="G2472" s="91"/>
      <c r="T2472" s="91"/>
      <c r="X2472" s="80"/>
    </row>
    <row r="2473" spans="6:24" hidden="1">
      <c r="F2473" s="91"/>
      <c r="G2473" s="91"/>
      <c r="M2473" s="91"/>
      <c r="T2473" s="91"/>
      <c r="X2473" s="80"/>
    </row>
    <row r="2474" spans="6:24" hidden="1">
      <c r="F2474" s="91"/>
      <c r="G2474" s="91"/>
      <c r="M2474" s="91"/>
      <c r="T2474" s="91"/>
      <c r="X2474" s="80"/>
    </row>
    <row r="2475" spans="6:24" hidden="1">
      <c r="F2475" s="91"/>
      <c r="G2475" s="91"/>
      <c r="T2475" s="91"/>
      <c r="X2475" s="80"/>
    </row>
    <row r="2476" spans="6:24" hidden="1">
      <c r="F2476" s="91"/>
      <c r="G2476" s="91"/>
      <c r="T2476" s="91"/>
      <c r="X2476" s="80"/>
    </row>
    <row r="2477" spans="6:24" hidden="1">
      <c r="F2477" s="91"/>
      <c r="G2477" s="91"/>
      <c r="T2477" s="91"/>
      <c r="X2477" s="80"/>
    </row>
    <row r="2478" spans="6:24" hidden="1">
      <c r="F2478" s="91"/>
      <c r="G2478" s="91"/>
      <c r="T2478" s="91"/>
      <c r="X2478" s="80"/>
    </row>
    <row r="2479" spans="6:24" hidden="1">
      <c r="F2479" s="91"/>
      <c r="G2479" s="91"/>
      <c r="T2479" s="91"/>
      <c r="X2479" s="80"/>
    </row>
    <row r="2480" spans="6:24" hidden="1">
      <c r="F2480" s="91"/>
      <c r="G2480" s="91"/>
      <c r="T2480" s="91"/>
      <c r="X2480" s="80"/>
    </row>
    <row r="2481" spans="6:24" hidden="1">
      <c r="F2481" s="91"/>
      <c r="G2481" s="91"/>
      <c r="T2481" s="91"/>
      <c r="X2481" s="80"/>
    </row>
    <row r="2482" spans="6:24" hidden="1">
      <c r="F2482" s="91"/>
      <c r="G2482" s="91"/>
      <c r="T2482" s="91"/>
      <c r="X2482" s="80"/>
    </row>
    <row r="2483" spans="6:24" hidden="1">
      <c r="F2483" s="91"/>
      <c r="G2483" s="91"/>
      <c r="T2483" s="91"/>
      <c r="X2483" s="80"/>
    </row>
    <row r="2484" spans="6:24" hidden="1">
      <c r="F2484" s="91"/>
      <c r="G2484" s="91"/>
      <c r="T2484" s="91"/>
      <c r="X2484" s="80"/>
    </row>
    <row r="2485" spans="6:24" hidden="1">
      <c r="F2485" s="91"/>
      <c r="G2485" s="91"/>
      <c r="T2485" s="91"/>
      <c r="X2485" s="80"/>
    </row>
    <row r="2486" spans="6:24" hidden="1">
      <c r="F2486" s="91"/>
      <c r="G2486" s="91"/>
      <c r="M2486" s="91"/>
      <c r="T2486" s="91"/>
      <c r="X2486" s="80"/>
    </row>
    <row r="2487" spans="6:24" hidden="1">
      <c r="F2487" s="91"/>
      <c r="G2487" s="91"/>
      <c r="M2487" s="91"/>
      <c r="T2487" s="91"/>
      <c r="X2487" s="80"/>
    </row>
    <row r="2488" spans="6:24" hidden="1">
      <c r="F2488" s="91"/>
      <c r="G2488" s="91"/>
      <c r="T2488" s="91"/>
      <c r="X2488" s="80"/>
    </row>
    <row r="2489" spans="6:24" hidden="1">
      <c r="F2489" s="91"/>
      <c r="G2489" s="91"/>
      <c r="T2489" s="91"/>
      <c r="X2489" s="80"/>
    </row>
    <row r="2490" spans="6:24" hidden="1">
      <c r="F2490" s="91"/>
      <c r="G2490" s="91"/>
      <c r="T2490" s="91"/>
      <c r="X2490" s="80"/>
    </row>
    <row r="2491" spans="6:24" hidden="1">
      <c r="F2491" s="91"/>
      <c r="G2491" s="91"/>
      <c r="T2491" s="91"/>
      <c r="X2491" s="80"/>
    </row>
    <row r="2492" spans="6:24" hidden="1">
      <c r="F2492" s="91"/>
      <c r="G2492" s="91"/>
      <c r="T2492" s="91"/>
      <c r="X2492" s="80"/>
    </row>
    <row r="2493" spans="6:24" hidden="1">
      <c r="F2493" s="91"/>
      <c r="G2493" s="91"/>
      <c r="T2493" s="91"/>
      <c r="X2493" s="80"/>
    </row>
    <row r="2494" spans="6:24" hidden="1">
      <c r="F2494" s="91"/>
      <c r="G2494" s="91"/>
      <c r="T2494" s="91"/>
      <c r="X2494" s="80"/>
    </row>
    <row r="2495" spans="6:24" hidden="1">
      <c r="F2495" s="91"/>
      <c r="G2495" s="91"/>
      <c r="T2495" s="91"/>
      <c r="X2495" s="80"/>
    </row>
    <row r="2496" spans="6:24" hidden="1">
      <c r="F2496" s="91"/>
      <c r="G2496" s="91"/>
      <c r="T2496" s="91"/>
      <c r="X2496" s="80"/>
    </row>
    <row r="2497" spans="6:24" hidden="1">
      <c r="F2497" s="91"/>
      <c r="G2497" s="91"/>
      <c r="T2497" s="91"/>
      <c r="X2497" s="80"/>
    </row>
    <row r="2498" spans="6:24" hidden="1">
      <c r="F2498" s="91"/>
      <c r="G2498" s="91"/>
      <c r="T2498" s="91"/>
      <c r="X2498" s="80"/>
    </row>
    <row r="2499" spans="6:24" hidden="1">
      <c r="F2499" s="91"/>
      <c r="G2499" s="91"/>
      <c r="M2499" s="91"/>
      <c r="T2499" s="91"/>
      <c r="X2499" s="80"/>
    </row>
    <row r="2500" spans="6:24" hidden="1">
      <c r="F2500" s="91"/>
      <c r="G2500" s="91"/>
      <c r="M2500" s="91"/>
      <c r="T2500" s="91"/>
      <c r="X2500" s="80"/>
    </row>
    <row r="2501" spans="6:24" hidden="1">
      <c r="F2501" s="91"/>
      <c r="G2501" s="91"/>
      <c r="T2501" s="91"/>
      <c r="X2501" s="80"/>
    </row>
    <row r="2502" spans="6:24" hidden="1">
      <c r="F2502" s="91"/>
      <c r="G2502" s="91"/>
      <c r="T2502" s="91"/>
      <c r="X2502" s="80"/>
    </row>
    <row r="2503" spans="6:24" hidden="1">
      <c r="F2503" s="91"/>
      <c r="G2503" s="91"/>
      <c r="T2503" s="91"/>
      <c r="X2503" s="80"/>
    </row>
    <row r="2504" spans="6:24" hidden="1">
      <c r="F2504" s="91"/>
      <c r="G2504" s="91"/>
      <c r="T2504" s="91"/>
      <c r="X2504" s="80"/>
    </row>
    <row r="2505" spans="6:24" hidden="1">
      <c r="F2505" s="91"/>
      <c r="G2505" s="91"/>
      <c r="T2505" s="91"/>
      <c r="X2505" s="80"/>
    </row>
    <row r="2506" spans="6:24" hidden="1">
      <c r="F2506" s="91"/>
      <c r="G2506" s="91"/>
      <c r="T2506" s="91"/>
      <c r="X2506" s="80"/>
    </row>
    <row r="2507" spans="6:24" hidden="1">
      <c r="F2507" s="91"/>
      <c r="G2507" s="91"/>
      <c r="T2507" s="91"/>
      <c r="X2507" s="80"/>
    </row>
    <row r="2508" spans="6:24" hidden="1">
      <c r="F2508" s="91"/>
      <c r="G2508" s="91"/>
      <c r="T2508" s="91"/>
      <c r="X2508" s="80"/>
    </row>
    <row r="2509" spans="6:24" hidden="1">
      <c r="F2509" s="91"/>
      <c r="G2509" s="91"/>
      <c r="T2509" s="91"/>
      <c r="X2509" s="80"/>
    </row>
    <row r="2510" spans="6:24" hidden="1">
      <c r="F2510" s="91"/>
      <c r="G2510" s="91"/>
      <c r="T2510" s="91"/>
      <c r="X2510" s="80"/>
    </row>
    <row r="2511" spans="6:24" hidden="1">
      <c r="F2511" s="91"/>
      <c r="G2511" s="91"/>
      <c r="T2511" s="91"/>
      <c r="X2511" s="80"/>
    </row>
    <row r="2512" spans="6:24" hidden="1">
      <c r="F2512" s="91"/>
      <c r="G2512" s="91"/>
      <c r="M2512" s="91"/>
      <c r="T2512" s="91"/>
      <c r="X2512" s="80"/>
    </row>
    <row r="2513" spans="6:24" hidden="1">
      <c r="F2513" s="91"/>
      <c r="G2513" s="91"/>
      <c r="M2513" s="91"/>
      <c r="T2513" s="91"/>
      <c r="X2513" s="80"/>
    </row>
    <row r="2514" spans="6:24" hidden="1">
      <c r="F2514" s="91"/>
      <c r="G2514" s="91"/>
      <c r="T2514" s="91"/>
      <c r="X2514" s="80"/>
    </row>
    <row r="2515" spans="6:24" hidden="1">
      <c r="F2515" s="91"/>
      <c r="G2515" s="91"/>
      <c r="T2515" s="91"/>
      <c r="X2515" s="80"/>
    </row>
    <row r="2516" spans="6:24" hidden="1">
      <c r="F2516" s="91"/>
      <c r="G2516" s="91"/>
      <c r="T2516" s="91"/>
      <c r="X2516" s="80"/>
    </row>
    <row r="2517" spans="6:24" hidden="1">
      <c r="F2517" s="91"/>
      <c r="G2517" s="91"/>
      <c r="T2517" s="91"/>
      <c r="X2517" s="80"/>
    </row>
    <row r="2518" spans="6:24" hidden="1">
      <c r="F2518" s="91"/>
      <c r="G2518" s="91"/>
      <c r="T2518" s="91"/>
      <c r="X2518" s="80"/>
    </row>
    <row r="2519" spans="6:24" hidden="1">
      <c r="F2519" s="91"/>
      <c r="G2519" s="91"/>
      <c r="T2519" s="91"/>
      <c r="X2519" s="80"/>
    </row>
    <row r="2520" spans="6:24" hidden="1">
      <c r="F2520" s="91"/>
      <c r="G2520" s="91"/>
      <c r="T2520" s="91"/>
      <c r="X2520" s="80"/>
    </row>
    <row r="2521" spans="6:24" hidden="1">
      <c r="F2521" s="91"/>
      <c r="G2521" s="91"/>
      <c r="T2521" s="91"/>
      <c r="X2521" s="80"/>
    </row>
    <row r="2522" spans="6:24" hidden="1">
      <c r="F2522" s="91"/>
      <c r="G2522" s="91"/>
      <c r="T2522" s="91"/>
      <c r="X2522" s="80"/>
    </row>
    <row r="2523" spans="6:24" hidden="1">
      <c r="F2523" s="91"/>
      <c r="G2523" s="91"/>
      <c r="T2523" s="91"/>
      <c r="X2523" s="80"/>
    </row>
    <row r="2524" spans="6:24" hidden="1">
      <c r="F2524" s="91"/>
      <c r="G2524" s="91"/>
      <c r="T2524" s="91"/>
      <c r="X2524" s="80"/>
    </row>
    <row r="2525" spans="6:24" hidden="1">
      <c r="F2525" s="91"/>
      <c r="G2525" s="91"/>
      <c r="M2525" s="91"/>
      <c r="T2525" s="91"/>
      <c r="X2525" s="80"/>
    </row>
    <row r="2526" spans="6:24" hidden="1">
      <c r="F2526" s="91"/>
      <c r="G2526" s="91"/>
      <c r="M2526" s="91"/>
      <c r="T2526" s="91"/>
      <c r="X2526" s="80"/>
    </row>
    <row r="2527" spans="6:24" hidden="1">
      <c r="F2527" s="91"/>
      <c r="G2527" s="91"/>
      <c r="T2527" s="91"/>
      <c r="X2527" s="80"/>
    </row>
    <row r="2528" spans="6:24" hidden="1">
      <c r="F2528" s="91"/>
      <c r="G2528" s="91"/>
      <c r="T2528" s="91"/>
      <c r="X2528" s="80"/>
    </row>
    <row r="2529" spans="6:24" hidden="1">
      <c r="F2529" s="91"/>
      <c r="G2529" s="91"/>
      <c r="T2529" s="91"/>
      <c r="X2529" s="80"/>
    </row>
    <row r="2530" spans="6:24" hidden="1">
      <c r="F2530" s="91"/>
      <c r="G2530" s="91"/>
      <c r="T2530" s="91"/>
      <c r="X2530" s="80"/>
    </row>
    <row r="2531" spans="6:24" hidden="1">
      <c r="F2531" s="91"/>
      <c r="G2531" s="91"/>
      <c r="T2531" s="91"/>
      <c r="X2531" s="80"/>
    </row>
    <row r="2532" spans="6:24" hidden="1">
      <c r="F2532" s="91"/>
      <c r="G2532" s="91"/>
      <c r="T2532" s="91"/>
      <c r="X2532" s="80"/>
    </row>
    <row r="2533" spans="6:24" hidden="1">
      <c r="F2533" s="91"/>
      <c r="G2533" s="91"/>
      <c r="T2533" s="91"/>
      <c r="X2533" s="80"/>
    </row>
    <row r="2534" spans="6:24" hidden="1">
      <c r="F2534" s="91"/>
      <c r="G2534" s="91"/>
      <c r="T2534" s="91"/>
      <c r="X2534" s="80"/>
    </row>
    <row r="2535" spans="6:24" hidden="1">
      <c r="F2535" s="91"/>
      <c r="G2535" s="91"/>
      <c r="T2535" s="91"/>
      <c r="X2535" s="80"/>
    </row>
    <row r="2536" spans="6:24" hidden="1">
      <c r="F2536" s="91"/>
      <c r="G2536" s="91"/>
      <c r="T2536" s="91"/>
      <c r="X2536" s="80"/>
    </row>
    <row r="2537" spans="6:24" hidden="1">
      <c r="F2537" s="91"/>
      <c r="G2537" s="91"/>
      <c r="T2537" s="91"/>
      <c r="X2537" s="80"/>
    </row>
    <row r="2538" spans="6:24" hidden="1">
      <c r="F2538" s="91"/>
      <c r="G2538" s="91"/>
      <c r="M2538" s="91"/>
      <c r="T2538" s="91"/>
      <c r="X2538" s="80"/>
    </row>
    <row r="2539" spans="6:24" hidden="1">
      <c r="F2539" s="91"/>
      <c r="G2539" s="91"/>
      <c r="M2539" s="91"/>
      <c r="T2539" s="91"/>
      <c r="X2539" s="80"/>
    </row>
    <row r="2540" spans="6:24" hidden="1">
      <c r="F2540" s="91"/>
      <c r="G2540" s="91"/>
      <c r="T2540" s="91"/>
      <c r="X2540" s="80"/>
    </row>
    <row r="2541" spans="6:24" hidden="1">
      <c r="F2541" s="91"/>
      <c r="G2541" s="91"/>
      <c r="T2541" s="91"/>
      <c r="X2541" s="80"/>
    </row>
    <row r="2542" spans="6:24" hidden="1">
      <c r="F2542" s="91"/>
      <c r="G2542" s="91"/>
      <c r="T2542" s="91"/>
      <c r="X2542" s="80"/>
    </row>
    <row r="2543" spans="6:24" hidden="1">
      <c r="F2543" s="91"/>
      <c r="G2543" s="91"/>
      <c r="T2543" s="91"/>
      <c r="X2543" s="80"/>
    </row>
    <row r="2544" spans="6:24" hidden="1">
      <c r="F2544" s="91"/>
      <c r="G2544" s="91"/>
      <c r="T2544" s="91"/>
      <c r="X2544" s="80"/>
    </row>
    <row r="2545" spans="1:25" hidden="1">
      <c r="F2545" s="91"/>
      <c r="G2545" s="91"/>
      <c r="T2545" s="91"/>
      <c r="X2545" s="80"/>
    </row>
    <row r="2546" spans="1:25" hidden="1">
      <c r="F2546" s="91"/>
      <c r="G2546" s="91"/>
      <c r="T2546" s="91"/>
      <c r="X2546" s="80"/>
    </row>
    <row r="2547" spans="1:25" hidden="1">
      <c r="F2547" s="91"/>
      <c r="G2547" s="91"/>
      <c r="T2547" s="91"/>
      <c r="X2547" s="80"/>
    </row>
    <row r="2548" spans="1:25" hidden="1">
      <c r="F2548" s="91"/>
      <c r="G2548" s="91"/>
      <c r="T2548" s="91"/>
      <c r="X2548" s="80"/>
    </row>
    <row r="2549" spans="1:25" hidden="1">
      <c r="F2549" s="91"/>
      <c r="G2549" s="91"/>
      <c r="T2549" s="91"/>
      <c r="X2549" s="80"/>
    </row>
    <row r="2550" spans="1:25" hidden="1">
      <c r="F2550" s="91"/>
      <c r="G2550" s="91"/>
      <c r="T2550" s="91"/>
      <c r="X2550" s="80"/>
    </row>
    <row r="2551" spans="1:25" hidden="1">
      <c r="F2551" s="91"/>
      <c r="G2551" s="91"/>
      <c r="M2551" s="91"/>
      <c r="T2551" s="91"/>
      <c r="X2551" s="80"/>
    </row>
    <row r="2552" spans="1:25" hidden="1"/>
    <row r="2553" spans="1:25" ht="17.25" hidden="1">
      <c r="A2553" s="16"/>
      <c r="B2553" s="16"/>
      <c r="C2553" s="16"/>
      <c r="D2553" s="16"/>
      <c r="F2553" s="37"/>
      <c r="G2553" s="37"/>
      <c r="H2553" s="16"/>
      <c r="I2553" s="16"/>
      <c r="J2553" s="81"/>
      <c r="K2553" s="16"/>
      <c r="L2553" s="16"/>
      <c r="M2553" s="81"/>
      <c r="N2553" s="16"/>
      <c r="O2553" s="16"/>
      <c r="P2553" s="16"/>
      <c r="Q2553" s="16"/>
      <c r="R2553" s="16"/>
      <c r="S2553" s="16"/>
      <c r="T2553" s="81"/>
      <c r="U2553" s="16"/>
      <c r="V2553" s="16"/>
      <c r="W2553" s="81"/>
      <c r="X2553" s="18"/>
      <c r="Y2553" s="16"/>
    </row>
    <row r="2554" spans="1:25" ht="17.25" hidden="1">
      <c r="A2554" s="16"/>
      <c r="B2554" s="16"/>
      <c r="C2554" s="16"/>
      <c r="D2554" s="16"/>
      <c r="F2554" s="37"/>
      <c r="G2554" s="37"/>
      <c r="H2554" s="16"/>
      <c r="I2554" s="16"/>
      <c r="J2554" s="81"/>
      <c r="K2554" s="16"/>
      <c r="L2554" s="16"/>
      <c r="M2554" s="16"/>
      <c r="N2554" s="16"/>
      <c r="O2554" s="16"/>
      <c r="P2554" s="16"/>
      <c r="Q2554" s="16"/>
      <c r="R2554" s="16"/>
      <c r="S2554" s="16"/>
      <c r="T2554" s="81"/>
      <c r="U2554" s="16"/>
      <c r="V2554" s="16"/>
      <c r="W2554" s="81"/>
      <c r="X2554" s="18"/>
      <c r="Y2554" s="16"/>
    </row>
    <row r="2555" spans="1:25" ht="17.25" hidden="1">
      <c r="A2555" s="16"/>
      <c r="B2555" s="16"/>
      <c r="C2555" s="16"/>
      <c r="D2555" s="16"/>
      <c r="F2555" s="37"/>
      <c r="G2555" s="37"/>
      <c r="H2555" s="16"/>
      <c r="I2555" s="16"/>
      <c r="J2555" s="81"/>
      <c r="K2555" s="16"/>
      <c r="L2555" s="16"/>
      <c r="M2555" s="16"/>
      <c r="N2555" s="16"/>
      <c r="O2555" s="16"/>
      <c r="P2555" s="16"/>
      <c r="Q2555" s="16"/>
      <c r="R2555" s="16"/>
      <c r="S2555" s="16"/>
      <c r="T2555" s="81"/>
      <c r="U2555" s="16"/>
      <c r="V2555" s="16"/>
      <c r="W2555" s="81"/>
      <c r="X2555" s="18"/>
      <c r="Y2555" s="16"/>
    </row>
    <row r="2556" spans="1:25" ht="17.25" hidden="1">
      <c r="A2556" s="16"/>
      <c r="B2556" s="16"/>
      <c r="C2556" s="16"/>
      <c r="D2556" s="16"/>
      <c r="F2556" s="37"/>
      <c r="G2556" s="37"/>
      <c r="H2556" s="16"/>
      <c r="I2556" s="16"/>
      <c r="J2556" s="81"/>
      <c r="K2556" s="16"/>
      <c r="L2556" s="16"/>
      <c r="M2556" s="16"/>
      <c r="N2556" s="16"/>
      <c r="O2556" s="16"/>
      <c r="P2556" s="16"/>
      <c r="Q2556" s="16"/>
      <c r="R2556" s="16"/>
      <c r="S2556" s="16"/>
      <c r="T2556" s="81"/>
      <c r="U2556" s="16"/>
      <c r="V2556" s="16"/>
      <c r="W2556" s="81"/>
      <c r="X2556" s="18"/>
      <c r="Y2556" s="16"/>
    </row>
    <row r="2557" spans="1:25" ht="17.25" hidden="1">
      <c r="A2557" s="16"/>
      <c r="B2557" s="16"/>
      <c r="C2557" s="16"/>
      <c r="D2557" s="16"/>
      <c r="F2557" s="37"/>
      <c r="G2557" s="37"/>
      <c r="H2557" s="16"/>
      <c r="I2557" s="16"/>
      <c r="J2557" s="81"/>
      <c r="K2557" s="16"/>
      <c r="L2557" s="16"/>
      <c r="M2557" s="16"/>
      <c r="N2557" s="16"/>
      <c r="O2557" s="16"/>
      <c r="P2557" s="16"/>
      <c r="Q2557" s="16"/>
      <c r="R2557" s="16"/>
      <c r="S2557" s="16"/>
      <c r="T2557" s="81"/>
      <c r="U2557" s="16"/>
      <c r="V2557" s="16"/>
      <c r="W2557" s="81"/>
      <c r="X2557" s="18"/>
      <c r="Y2557" s="16"/>
    </row>
    <row r="2558" spans="1:25" ht="17.25" hidden="1">
      <c r="A2558" s="16"/>
      <c r="B2558" s="16"/>
      <c r="C2558" s="16"/>
      <c r="D2558" s="16"/>
      <c r="F2558" s="37"/>
      <c r="G2558" s="37"/>
      <c r="H2558" s="16"/>
      <c r="I2558" s="16"/>
      <c r="J2558" s="81"/>
      <c r="K2558" s="16"/>
      <c r="L2558" s="16"/>
      <c r="M2558" s="16"/>
      <c r="N2558" s="16"/>
      <c r="O2558" s="16"/>
      <c r="P2558" s="16"/>
      <c r="Q2558" s="16"/>
      <c r="R2558" s="16"/>
      <c r="S2558" s="16"/>
      <c r="T2558" s="81"/>
      <c r="U2558" s="16"/>
      <c r="V2558" s="16"/>
      <c r="W2558" s="81"/>
      <c r="X2558" s="18"/>
      <c r="Y2558" s="16"/>
    </row>
    <row r="2559" spans="1:25" ht="17.25" hidden="1">
      <c r="A2559" s="16"/>
      <c r="B2559" s="16"/>
      <c r="C2559" s="16"/>
      <c r="D2559" s="16"/>
      <c r="F2559" s="37"/>
      <c r="G2559" s="37"/>
      <c r="H2559" s="16"/>
      <c r="I2559" s="16"/>
      <c r="J2559" s="81"/>
      <c r="K2559" s="16"/>
      <c r="L2559" s="16"/>
      <c r="M2559" s="16"/>
      <c r="N2559" s="16"/>
      <c r="O2559" s="16"/>
      <c r="P2559" s="16"/>
      <c r="Q2559" s="16"/>
      <c r="R2559" s="16"/>
      <c r="S2559" s="16"/>
      <c r="T2559" s="81"/>
      <c r="U2559" s="16"/>
      <c r="V2559" s="16"/>
      <c r="W2559" s="81"/>
      <c r="X2559" s="18"/>
      <c r="Y2559" s="16"/>
    </row>
    <row r="2560" spans="1:25" ht="17.25" hidden="1">
      <c r="A2560" s="16"/>
      <c r="B2560" s="16"/>
      <c r="C2560" s="16"/>
      <c r="D2560" s="16"/>
      <c r="F2560" s="37"/>
      <c r="G2560" s="37"/>
      <c r="H2560" s="16"/>
      <c r="I2560" s="16"/>
      <c r="J2560" s="81"/>
      <c r="K2560" s="16"/>
      <c r="L2560" s="16"/>
      <c r="M2560" s="16"/>
      <c r="N2560" s="16"/>
      <c r="O2560" s="16"/>
      <c r="P2560" s="16"/>
      <c r="Q2560" s="16"/>
      <c r="R2560" s="16"/>
      <c r="S2560" s="16"/>
      <c r="T2560" s="81"/>
      <c r="U2560" s="16"/>
      <c r="V2560" s="16"/>
      <c r="W2560" s="81"/>
      <c r="X2560" s="18"/>
      <c r="Y2560" s="16"/>
    </row>
    <row r="2561" spans="1:25" ht="17.25" hidden="1">
      <c r="A2561" s="16"/>
      <c r="B2561" s="16"/>
      <c r="C2561" s="16"/>
      <c r="D2561" s="16"/>
      <c r="F2561" s="37"/>
      <c r="G2561" s="37"/>
      <c r="H2561" s="16"/>
      <c r="I2561" s="16"/>
      <c r="J2561" s="81"/>
      <c r="K2561" s="16"/>
      <c r="L2561" s="16"/>
      <c r="M2561" s="16"/>
      <c r="N2561" s="16"/>
      <c r="O2561" s="16"/>
      <c r="P2561" s="16"/>
      <c r="Q2561" s="16"/>
      <c r="R2561" s="16"/>
      <c r="S2561" s="16"/>
      <c r="T2561" s="81"/>
      <c r="U2561" s="16"/>
      <c r="V2561" s="16"/>
      <c r="W2561" s="81"/>
      <c r="X2561" s="18"/>
      <c r="Y2561" s="16"/>
    </row>
    <row r="2562" spans="1:25" ht="17.25" hidden="1">
      <c r="A2562" s="16"/>
      <c r="B2562" s="16"/>
      <c r="C2562" s="16"/>
      <c r="D2562" s="16"/>
      <c r="F2562" s="37"/>
      <c r="G2562" s="37"/>
      <c r="H2562" s="16"/>
      <c r="I2562" s="16"/>
      <c r="J2562" s="81"/>
      <c r="K2562" s="16"/>
      <c r="L2562" s="16"/>
      <c r="M2562" s="16"/>
      <c r="N2562" s="16"/>
      <c r="O2562" s="16"/>
      <c r="P2562" s="16"/>
      <c r="Q2562" s="16"/>
      <c r="R2562" s="16"/>
      <c r="S2562" s="16"/>
      <c r="T2562" s="81"/>
      <c r="U2562" s="16"/>
      <c r="V2562" s="16"/>
      <c r="W2562" s="81"/>
      <c r="X2562" s="18"/>
      <c r="Y2562" s="16"/>
    </row>
    <row r="2563" spans="1:25" ht="17.25" hidden="1">
      <c r="A2563" s="16"/>
      <c r="B2563" s="16"/>
      <c r="C2563" s="16"/>
      <c r="D2563" s="16"/>
      <c r="F2563" s="37"/>
      <c r="G2563" s="37"/>
      <c r="H2563" s="16"/>
      <c r="I2563" s="16"/>
      <c r="J2563" s="81"/>
      <c r="K2563" s="16"/>
      <c r="L2563" s="16"/>
      <c r="M2563" s="16"/>
      <c r="N2563" s="16"/>
      <c r="O2563" s="16"/>
      <c r="P2563" s="16"/>
      <c r="Q2563" s="16"/>
      <c r="R2563" s="16"/>
      <c r="S2563" s="16"/>
      <c r="T2563" s="81"/>
      <c r="U2563" s="16"/>
      <c r="V2563" s="16"/>
      <c r="W2563" s="81"/>
      <c r="X2563" s="18"/>
      <c r="Y2563" s="16"/>
    </row>
    <row r="2564" spans="1:25" ht="17.25" hidden="1">
      <c r="A2564" s="16"/>
      <c r="B2564" s="16"/>
      <c r="C2564" s="16"/>
      <c r="D2564" s="16"/>
      <c r="F2564" s="37"/>
      <c r="G2564" s="37"/>
      <c r="H2564" s="16"/>
      <c r="I2564" s="16"/>
      <c r="J2564" s="81"/>
      <c r="K2564" s="16"/>
      <c r="L2564" s="16"/>
      <c r="M2564" s="16"/>
      <c r="N2564" s="16"/>
      <c r="O2564" s="16"/>
      <c r="P2564" s="16"/>
      <c r="Q2564" s="16"/>
      <c r="R2564" s="16"/>
      <c r="S2564" s="16"/>
      <c r="T2564" s="81"/>
      <c r="U2564" s="16"/>
      <c r="V2564" s="16"/>
      <c r="W2564" s="81"/>
      <c r="X2564" s="18"/>
      <c r="Y2564" s="16"/>
    </row>
    <row r="2565" spans="1:25" ht="17.25" hidden="1">
      <c r="A2565" s="16"/>
      <c r="B2565" s="16"/>
      <c r="C2565" s="16"/>
      <c r="D2565" s="16"/>
      <c r="F2565" s="37"/>
      <c r="G2565" s="37"/>
      <c r="H2565" s="16"/>
      <c r="I2565" s="16"/>
      <c r="J2565" s="81"/>
      <c r="K2565" s="16"/>
      <c r="L2565" s="16"/>
      <c r="M2565" s="81"/>
      <c r="N2565" s="16"/>
      <c r="O2565" s="16"/>
      <c r="P2565" s="16"/>
      <c r="Q2565" s="16"/>
      <c r="R2565" s="16"/>
      <c r="S2565" s="16"/>
      <c r="T2565" s="81"/>
      <c r="U2565" s="16"/>
      <c r="V2565" s="16"/>
      <c r="W2565" s="81"/>
      <c r="X2565" s="18"/>
      <c r="Y2565" s="16"/>
    </row>
    <row r="2566" spans="1:25" ht="17.25" hidden="1">
      <c r="A2566" s="16"/>
      <c r="B2566" s="16"/>
      <c r="C2566" s="16"/>
      <c r="D2566" s="16"/>
      <c r="F2566" s="37"/>
      <c r="G2566" s="37"/>
      <c r="H2566" s="16"/>
      <c r="I2566" s="16"/>
      <c r="J2566" s="81"/>
      <c r="K2566" s="16"/>
      <c r="L2566" s="16"/>
      <c r="M2566" s="81"/>
      <c r="N2566" s="16"/>
      <c r="O2566" s="16"/>
      <c r="P2566" s="16"/>
      <c r="Q2566" s="16"/>
      <c r="R2566" s="16"/>
      <c r="S2566" s="16"/>
      <c r="T2566" s="81"/>
      <c r="U2566" s="16"/>
      <c r="V2566" s="16"/>
      <c r="W2566" s="81"/>
      <c r="X2566" s="18"/>
      <c r="Y2566" s="16"/>
    </row>
    <row r="2567" spans="1:25" ht="17.25" hidden="1">
      <c r="A2567" s="16"/>
      <c r="B2567" s="16"/>
      <c r="C2567" s="16"/>
      <c r="D2567" s="16"/>
      <c r="F2567" s="37"/>
      <c r="G2567" s="37"/>
      <c r="H2567" s="16"/>
      <c r="I2567" s="16"/>
      <c r="J2567" s="81"/>
      <c r="K2567" s="16"/>
      <c r="L2567" s="16"/>
      <c r="M2567" s="16"/>
      <c r="N2567" s="16"/>
      <c r="O2567" s="16"/>
      <c r="P2567" s="16"/>
      <c r="Q2567" s="16"/>
      <c r="R2567" s="16"/>
      <c r="S2567" s="16"/>
      <c r="T2567" s="81"/>
      <c r="U2567" s="16"/>
      <c r="V2567" s="16"/>
      <c r="W2567" s="81"/>
      <c r="X2567" s="18"/>
      <c r="Y2567" s="16"/>
    </row>
    <row r="2568" spans="1:25" ht="17.25" hidden="1">
      <c r="A2568" s="16"/>
      <c r="B2568" s="16"/>
      <c r="C2568" s="16"/>
      <c r="D2568" s="16"/>
      <c r="F2568" s="37"/>
      <c r="G2568" s="37"/>
      <c r="H2568" s="16"/>
      <c r="I2568" s="16"/>
      <c r="J2568" s="81"/>
      <c r="K2568" s="16"/>
      <c r="L2568" s="16"/>
      <c r="M2568" s="16"/>
      <c r="N2568" s="16"/>
      <c r="O2568" s="16"/>
      <c r="P2568" s="16"/>
      <c r="Q2568" s="16"/>
      <c r="R2568" s="16"/>
      <c r="S2568" s="16"/>
      <c r="T2568" s="81"/>
      <c r="U2568" s="16"/>
      <c r="V2568" s="16"/>
      <c r="W2568" s="81"/>
      <c r="X2568" s="18"/>
      <c r="Y2568" s="16"/>
    </row>
    <row r="2569" spans="1:25" ht="17.25" hidden="1">
      <c r="A2569" s="16"/>
      <c r="B2569" s="16"/>
      <c r="C2569" s="16"/>
      <c r="D2569" s="16"/>
      <c r="F2569" s="37"/>
      <c r="G2569" s="37"/>
      <c r="H2569" s="16"/>
      <c r="I2569" s="16"/>
      <c r="J2569" s="81"/>
      <c r="K2569" s="16"/>
      <c r="L2569" s="16"/>
      <c r="M2569" s="16"/>
      <c r="N2569" s="16"/>
      <c r="O2569" s="16"/>
      <c r="P2569" s="16"/>
      <c r="Q2569" s="16"/>
      <c r="R2569" s="16"/>
      <c r="S2569" s="16"/>
      <c r="T2569" s="81"/>
      <c r="U2569" s="16"/>
      <c r="V2569" s="16"/>
      <c r="W2569" s="81"/>
      <c r="X2569" s="18"/>
      <c r="Y2569" s="16"/>
    </row>
    <row r="2570" spans="1:25" ht="17.25" hidden="1">
      <c r="A2570" s="16"/>
      <c r="B2570" s="16"/>
      <c r="C2570" s="16"/>
      <c r="D2570" s="16"/>
      <c r="F2570" s="37"/>
      <c r="G2570" s="37"/>
      <c r="H2570" s="16"/>
      <c r="I2570" s="16"/>
      <c r="J2570" s="81"/>
      <c r="K2570" s="16"/>
      <c r="L2570" s="16"/>
      <c r="M2570" s="16"/>
      <c r="N2570" s="16"/>
      <c r="O2570" s="16"/>
      <c r="P2570" s="16"/>
      <c r="Q2570" s="16"/>
      <c r="R2570" s="16"/>
      <c r="S2570" s="16"/>
      <c r="T2570" s="81"/>
      <c r="U2570" s="16"/>
      <c r="V2570" s="16"/>
      <c r="W2570" s="81"/>
      <c r="X2570" s="18"/>
      <c r="Y2570" s="16"/>
    </row>
    <row r="2571" spans="1:25" ht="17.25" hidden="1">
      <c r="A2571" s="16"/>
      <c r="B2571" s="16"/>
      <c r="C2571" s="16"/>
      <c r="D2571" s="16"/>
      <c r="F2571" s="37"/>
      <c r="G2571" s="37"/>
      <c r="H2571" s="16"/>
      <c r="I2571" s="16"/>
      <c r="J2571" s="81"/>
      <c r="K2571" s="16"/>
      <c r="L2571" s="16"/>
      <c r="M2571" s="16"/>
      <c r="N2571" s="16"/>
      <c r="O2571" s="16"/>
      <c r="P2571" s="16"/>
      <c r="Q2571" s="16"/>
      <c r="R2571" s="16"/>
      <c r="S2571" s="16"/>
      <c r="T2571" s="81"/>
      <c r="U2571" s="16"/>
      <c r="V2571" s="16"/>
      <c r="W2571" s="81"/>
      <c r="X2571" s="18"/>
      <c r="Y2571" s="16"/>
    </row>
    <row r="2572" spans="1:25" ht="17.25" hidden="1">
      <c r="A2572" s="16"/>
      <c r="B2572" s="16"/>
      <c r="C2572" s="16"/>
      <c r="D2572" s="16"/>
      <c r="F2572" s="37"/>
      <c r="G2572" s="37"/>
      <c r="H2572" s="16"/>
      <c r="I2572" s="16"/>
      <c r="J2572" s="81"/>
      <c r="K2572" s="16"/>
      <c r="L2572" s="16"/>
      <c r="M2572" s="16"/>
      <c r="N2572" s="16"/>
      <c r="O2572" s="16"/>
      <c r="P2572" s="16"/>
      <c r="Q2572" s="16"/>
      <c r="R2572" s="16"/>
      <c r="S2572" s="16"/>
      <c r="T2572" s="81"/>
      <c r="U2572" s="16"/>
      <c r="V2572" s="16"/>
      <c r="W2572" s="81"/>
      <c r="X2572" s="18"/>
      <c r="Y2572" s="16"/>
    </row>
    <row r="2573" spans="1:25" ht="17.25" hidden="1">
      <c r="A2573" s="16"/>
      <c r="B2573" s="16"/>
      <c r="C2573" s="16"/>
      <c r="D2573" s="16"/>
      <c r="F2573" s="37"/>
      <c r="G2573" s="37"/>
      <c r="H2573" s="16"/>
      <c r="I2573" s="16"/>
      <c r="J2573" s="81"/>
      <c r="K2573" s="16"/>
      <c r="L2573" s="16"/>
      <c r="M2573" s="16"/>
      <c r="N2573" s="16"/>
      <c r="O2573" s="16"/>
      <c r="P2573" s="16"/>
      <c r="Q2573" s="16"/>
      <c r="R2573" s="16"/>
      <c r="S2573" s="16"/>
      <c r="T2573" s="81"/>
      <c r="U2573" s="16"/>
      <c r="V2573" s="16"/>
      <c r="W2573" s="81"/>
      <c r="X2573" s="18"/>
      <c r="Y2573" s="16"/>
    </row>
    <row r="2574" spans="1:25" ht="17.25" hidden="1">
      <c r="A2574" s="16"/>
      <c r="B2574" s="16"/>
      <c r="C2574" s="16"/>
      <c r="D2574" s="16"/>
      <c r="F2574" s="37"/>
      <c r="G2574" s="37"/>
      <c r="H2574" s="16"/>
      <c r="I2574" s="16"/>
      <c r="J2574" s="81"/>
      <c r="K2574" s="16"/>
      <c r="L2574" s="16"/>
      <c r="M2574" s="16"/>
      <c r="N2574" s="16"/>
      <c r="O2574" s="16"/>
      <c r="P2574" s="16"/>
      <c r="Q2574" s="16"/>
      <c r="R2574" s="16"/>
      <c r="S2574" s="16"/>
      <c r="T2574" s="81"/>
      <c r="U2574" s="16"/>
      <c r="V2574" s="16"/>
      <c r="W2574" s="81"/>
      <c r="X2574" s="18"/>
      <c r="Y2574" s="16"/>
    </row>
    <row r="2575" spans="1:25" ht="17.25" hidden="1">
      <c r="A2575" s="16"/>
      <c r="B2575" s="16"/>
      <c r="C2575" s="16"/>
      <c r="D2575" s="16"/>
      <c r="F2575" s="37"/>
      <c r="G2575" s="37"/>
      <c r="H2575" s="16"/>
      <c r="I2575" s="16"/>
      <c r="J2575" s="81"/>
      <c r="K2575" s="16"/>
      <c r="L2575" s="16"/>
      <c r="M2575" s="16"/>
      <c r="N2575" s="16"/>
      <c r="O2575" s="16"/>
      <c r="P2575" s="16"/>
      <c r="Q2575" s="16"/>
      <c r="R2575" s="16"/>
      <c r="S2575" s="16"/>
      <c r="T2575" s="81"/>
      <c r="U2575" s="16"/>
      <c r="V2575" s="16"/>
      <c r="W2575" s="81"/>
      <c r="X2575" s="18"/>
      <c r="Y2575" s="16"/>
    </row>
    <row r="2576" spans="1:25" ht="17.25" hidden="1">
      <c r="A2576" s="16"/>
      <c r="B2576" s="16"/>
      <c r="C2576" s="16"/>
      <c r="D2576" s="16"/>
      <c r="F2576" s="37"/>
      <c r="G2576" s="37"/>
      <c r="H2576" s="16"/>
      <c r="I2576" s="16"/>
      <c r="J2576" s="81"/>
      <c r="K2576" s="16"/>
      <c r="L2576" s="16"/>
      <c r="M2576" s="16"/>
      <c r="N2576" s="16"/>
      <c r="O2576" s="16"/>
      <c r="P2576" s="16"/>
      <c r="Q2576" s="16"/>
      <c r="R2576" s="16"/>
      <c r="S2576" s="16"/>
      <c r="T2576" s="81"/>
      <c r="U2576" s="16"/>
      <c r="V2576" s="16"/>
      <c r="W2576" s="81"/>
      <c r="X2576" s="18"/>
      <c r="Y2576" s="16"/>
    </row>
    <row r="2577" spans="1:25" ht="17.25" hidden="1">
      <c r="A2577" s="16"/>
      <c r="B2577" s="16"/>
      <c r="C2577" s="16"/>
      <c r="D2577" s="16"/>
      <c r="F2577" s="37"/>
      <c r="G2577" s="37"/>
      <c r="H2577" s="16"/>
      <c r="I2577" s="16"/>
      <c r="J2577" s="81"/>
      <c r="K2577" s="16"/>
      <c r="L2577" s="16"/>
      <c r="M2577" s="16"/>
      <c r="N2577" s="16"/>
      <c r="O2577" s="16"/>
      <c r="P2577" s="16"/>
      <c r="Q2577" s="16"/>
      <c r="R2577" s="16"/>
      <c r="S2577" s="16"/>
      <c r="T2577" s="81"/>
      <c r="U2577" s="16"/>
      <c r="V2577" s="16"/>
      <c r="W2577" s="81"/>
      <c r="X2577" s="18"/>
      <c r="Y2577" s="16"/>
    </row>
    <row r="2578" spans="1:25" ht="17.25" hidden="1">
      <c r="A2578" s="16"/>
      <c r="B2578" s="16"/>
      <c r="C2578" s="16"/>
      <c r="D2578" s="16"/>
      <c r="F2578" s="37"/>
      <c r="G2578" s="37"/>
      <c r="H2578" s="16"/>
      <c r="I2578" s="16"/>
      <c r="J2578" s="81"/>
      <c r="K2578" s="16"/>
      <c r="L2578" s="16"/>
      <c r="M2578" s="81"/>
      <c r="N2578" s="16"/>
      <c r="O2578" s="16"/>
      <c r="P2578" s="16"/>
      <c r="Q2578" s="16"/>
      <c r="R2578" s="16"/>
      <c r="S2578" s="16"/>
      <c r="T2578" s="81"/>
      <c r="U2578" s="16"/>
      <c r="V2578" s="16"/>
      <c r="W2578" s="81"/>
      <c r="X2578" s="18"/>
      <c r="Y2578" s="16"/>
    </row>
    <row r="2579" spans="1:25" ht="17.25" hidden="1">
      <c r="A2579" s="16"/>
      <c r="B2579" s="16"/>
      <c r="C2579" s="16"/>
      <c r="D2579" s="16"/>
      <c r="F2579" s="37"/>
      <c r="G2579" s="37"/>
      <c r="H2579" s="16"/>
      <c r="I2579" s="16"/>
      <c r="J2579" s="81"/>
      <c r="K2579" s="16"/>
      <c r="L2579" s="16"/>
      <c r="M2579" s="81"/>
      <c r="N2579" s="16"/>
      <c r="O2579" s="16"/>
      <c r="P2579" s="16"/>
      <c r="Q2579" s="16"/>
      <c r="R2579" s="16"/>
      <c r="S2579" s="16"/>
      <c r="T2579" s="81"/>
      <c r="U2579" s="16"/>
      <c r="V2579" s="16"/>
      <c r="W2579" s="81"/>
      <c r="X2579" s="18"/>
      <c r="Y2579" s="16"/>
    </row>
    <row r="2580" spans="1:25" ht="17.25" hidden="1">
      <c r="A2580" s="16"/>
      <c r="B2580" s="16"/>
      <c r="C2580" s="16"/>
      <c r="D2580" s="16"/>
      <c r="F2580" s="37"/>
      <c r="G2580" s="37"/>
      <c r="H2580" s="16"/>
      <c r="I2580" s="16"/>
      <c r="J2580" s="81"/>
      <c r="K2580" s="16"/>
      <c r="L2580" s="16"/>
      <c r="M2580" s="16"/>
      <c r="N2580" s="16"/>
      <c r="O2580" s="16"/>
      <c r="P2580" s="16"/>
      <c r="Q2580" s="16"/>
      <c r="R2580" s="16"/>
      <c r="S2580" s="16"/>
      <c r="T2580" s="81"/>
      <c r="U2580" s="16"/>
      <c r="V2580" s="16"/>
      <c r="W2580" s="81"/>
      <c r="X2580" s="18"/>
      <c r="Y2580" s="16"/>
    </row>
    <row r="2581" spans="1:25" ht="17.25" hidden="1">
      <c r="A2581" s="16"/>
      <c r="B2581" s="16"/>
      <c r="C2581" s="16"/>
      <c r="D2581" s="16"/>
      <c r="F2581" s="37"/>
      <c r="G2581" s="37"/>
      <c r="H2581" s="16"/>
      <c r="I2581" s="16"/>
      <c r="J2581" s="81"/>
      <c r="K2581" s="16"/>
      <c r="L2581" s="16"/>
      <c r="M2581" s="16"/>
      <c r="N2581" s="16"/>
      <c r="O2581" s="16"/>
      <c r="P2581" s="16"/>
      <c r="Q2581" s="16"/>
      <c r="R2581" s="16"/>
      <c r="S2581" s="16"/>
      <c r="T2581" s="81"/>
      <c r="U2581" s="16"/>
      <c r="V2581" s="16"/>
      <c r="W2581" s="81"/>
      <c r="X2581" s="18"/>
      <c r="Y2581" s="16"/>
    </row>
    <row r="2582" spans="1:25" ht="17.25" hidden="1">
      <c r="A2582" s="16"/>
      <c r="B2582" s="16"/>
      <c r="C2582" s="16"/>
      <c r="D2582" s="16"/>
      <c r="F2582" s="37"/>
      <c r="G2582" s="37"/>
      <c r="H2582" s="16"/>
      <c r="I2582" s="16"/>
      <c r="J2582" s="81"/>
      <c r="K2582" s="16"/>
      <c r="L2582" s="16"/>
      <c r="M2582" s="16"/>
      <c r="N2582" s="16"/>
      <c r="O2582" s="16"/>
      <c r="P2582" s="16"/>
      <c r="Q2582" s="16"/>
      <c r="R2582" s="16"/>
      <c r="S2582" s="16"/>
      <c r="T2582" s="81"/>
      <c r="U2582" s="16"/>
      <c r="V2582" s="16"/>
      <c r="W2582" s="81"/>
      <c r="X2582" s="18"/>
      <c r="Y2582" s="16"/>
    </row>
    <row r="2583" spans="1:25" ht="17.25" hidden="1">
      <c r="A2583" s="16"/>
      <c r="B2583" s="16"/>
      <c r="C2583" s="16"/>
      <c r="D2583" s="16"/>
      <c r="F2583" s="37"/>
      <c r="G2583" s="37"/>
      <c r="H2583" s="16"/>
      <c r="I2583" s="16"/>
      <c r="J2583" s="81"/>
      <c r="K2583" s="16"/>
      <c r="L2583" s="16"/>
      <c r="M2583" s="16"/>
      <c r="N2583" s="16"/>
      <c r="O2583" s="16"/>
      <c r="P2583" s="16"/>
      <c r="Q2583" s="16"/>
      <c r="R2583" s="16"/>
      <c r="S2583" s="16"/>
      <c r="T2583" s="81"/>
      <c r="U2583" s="16"/>
      <c r="V2583" s="16"/>
      <c r="W2583" s="81"/>
      <c r="X2583" s="18"/>
      <c r="Y2583" s="16"/>
    </row>
    <row r="2584" spans="1:25" ht="17.25" hidden="1">
      <c r="A2584" s="16"/>
      <c r="B2584" s="16"/>
      <c r="C2584" s="16"/>
      <c r="D2584" s="16"/>
      <c r="F2584" s="37"/>
      <c r="G2584" s="37"/>
      <c r="H2584" s="16"/>
      <c r="I2584" s="16"/>
      <c r="J2584" s="81"/>
      <c r="K2584" s="16"/>
      <c r="L2584" s="16"/>
      <c r="M2584" s="16"/>
      <c r="N2584" s="16"/>
      <c r="O2584" s="16"/>
      <c r="P2584" s="16"/>
      <c r="Q2584" s="16"/>
      <c r="R2584" s="16"/>
      <c r="S2584" s="16"/>
      <c r="T2584" s="81"/>
      <c r="U2584" s="16"/>
      <c r="V2584" s="16"/>
      <c r="W2584" s="81"/>
      <c r="X2584" s="18"/>
      <c r="Y2584" s="16"/>
    </row>
    <row r="2585" spans="1:25" ht="17.25" hidden="1">
      <c r="A2585" s="16"/>
      <c r="B2585" s="16"/>
      <c r="C2585" s="16"/>
      <c r="D2585" s="16"/>
      <c r="F2585" s="37"/>
      <c r="G2585" s="37"/>
      <c r="H2585" s="16"/>
      <c r="I2585" s="16"/>
      <c r="J2585" s="81"/>
      <c r="K2585" s="16"/>
      <c r="L2585" s="16"/>
      <c r="M2585" s="16"/>
      <c r="N2585" s="16"/>
      <c r="O2585" s="16"/>
      <c r="P2585" s="16"/>
      <c r="Q2585" s="16"/>
      <c r="R2585" s="16"/>
      <c r="S2585" s="16"/>
      <c r="T2585" s="81"/>
      <c r="U2585" s="16"/>
      <c r="V2585" s="16"/>
      <c r="W2585" s="81"/>
      <c r="X2585" s="18"/>
      <c r="Y2585" s="16"/>
    </row>
    <row r="2586" spans="1:25" ht="17.25" hidden="1">
      <c r="A2586" s="16"/>
      <c r="B2586" s="16"/>
      <c r="C2586" s="16"/>
      <c r="D2586" s="16"/>
      <c r="F2586" s="37"/>
      <c r="G2586" s="37"/>
      <c r="H2586" s="16"/>
      <c r="I2586" s="16"/>
      <c r="J2586" s="81"/>
      <c r="K2586" s="16"/>
      <c r="L2586" s="16"/>
      <c r="M2586" s="16"/>
      <c r="N2586" s="16"/>
      <c r="O2586" s="16"/>
      <c r="P2586" s="16"/>
      <c r="Q2586" s="16"/>
      <c r="R2586" s="16"/>
      <c r="S2586" s="16"/>
      <c r="T2586" s="81"/>
      <c r="U2586" s="16"/>
      <c r="V2586" s="16"/>
      <c r="W2586" s="81"/>
      <c r="X2586" s="18"/>
      <c r="Y2586" s="16"/>
    </row>
    <row r="2587" spans="1:25" ht="17.25" hidden="1">
      <c r="A2587" s="16"/>
      <c r="B2587" s="16"/>
      <c r="C2587" s="16"/>
      <c r="D2587" s="16"/>
      <c r="F2587" s="37"/>
      <c r="G2587" s="37"/>
      <c r="H2587" s="16"/>
      <c r="I2587" s="16"/>
      <c r="J2587" s="81"/>
      <c r="K2587" s="16"/>
      <c r="L2587" s="16"/>
      <c r="M2587" s="16"/>
      <c r="N2587" s="16"/>
      <c r="O2587" s="16"/>
      <c r="P2587" s="16"/>
      <c r="Q2587" s="16"/>
      <c r="R2587" s="16"/>
      <c r="S2587" s="16"/>
      <c r="T2587" s="81"/>
      <c r="U2587" s="16"/>
      <c r="V2587" s="16"/>
      <c r="W2587" s="81"/>
      <c r="X2587" s="18"/>
      <c r="Y2587" s="16"/>
    </row>
    <row r="2588" spans="1:25" ht="17.25" hidden="1">
      <c r="A2588" s="16"/>
      <c r="B2588" s="16"/>
      <c r="C2588" s="16"/>
      <c r="D2588" s="16"/>
      <c r="F2588" s="37"/>
      <c r="G2588" s="37"/>
      <c r="H2588" s="16"/>
      <c r="I2588" s="16"/>
      <c r="J2588" s="81"/>
      <c r="K2588" s="16"/>
      <c r="L2588" s="16"/>
      <c r="M2588" s="16"/>
      <c r="N2588" s="16"/>
      <c r="O2588" s="16"/>
      <c r="P2588" s="16"/>
      <c r="Q2588" s="16"/>
      <c r="R2588" s="16"/>
      <c r="S2588" s="16"/>
      <c r="T2588" s="81"/>
      <c r="U2588" s="16"/>
      <c r="V2588" s="16"/>
      <c r="W2588" s="81"/>
      <c r="X2588" s="18"/>
      <c r="Y2588" s="16"/>
    </row>
    <row r="2589" spans="1:25" ht="17.25" hidden="1">
      <c r="A2589" s="16"/>
      <c r="B2589" s="16"/>
      <c r="C2589" s="16"/>
      <c r="D2589" s="16"/>
      <c r="F2589" s="37"/>
      <c r="G2589" s="37"/>
      <c r="H2589" s="16"/>
      <c r="I2589" s="16"/>
      <c r="J2589" s="81"/>
      <c r="K2589" s="16"/>
      <c r="L2589" s="16"/>
      <c r="M2589" s="16"/>
      <c r="N2589" s="16"/>
      <c r="O2589" s="16"/>
      <c r="P2589" s="16"/>
      <c r="Q2589" s="16"/>
      <c r="R2589" s="16"/>
      <c r="S2589" s="16"/>
      <c r="T2589" s="81"/>
      <c r="U2589" s="16"/>
      <c r="V2589" s="16"/>
      <c r="W2589" s="81"/>
      <c r="X2589" s="18"/>
      <c r="Y2589" s="16"/>
    </row>
    <row r="2590" spans="1:25" ht="17.25" hidden="1">
      <c r="A2590" s="16"/>
      <c r="B2590" s="16"/>
      <c r="C2590" s="16"/>
      <c r="D2590" s="16"/>
      <c r="F2590" s="37"/>
      <c r="G2590" s="37"/>
      <c r="H2590" s="16"/>
      <c r="I2590" s="16"/>
      <c r="J2590" s="81"/>
      <c r="K2590" s="16"/>
      <c r="L2590" s="16"/>
      <c r="M2590" s="16"/>
      <c r="N2590" s="16"/>
      <c r="O2590" s="16"/>
      <c r="P2590" s="16"/>
      <c r="Q2590" s="16"/>
      <c r="R2590" s="16"/>
      <c r="S2590" s="16"/>
      <c r="T2590" s="81"/>
      <c r="U2590" s="16"/>
      <c r="V2590" s="16"/>
      <c r="W2590" s="81"/>
      <c r="X2590" s="18"/>
      <c r="Y2590" s="16"/>
    </row>
    <row r="2591" spans="1:25" ht="17.25" hidden="1">
      <c r="A2591" s="16"/>
      <c r="B2591" s="16"/>
      <c r="C2591" s="16"/>
      <c r="D2591" s="16"/>
      <c r="F2591" s="37"/>
      <c r="G2591" s="37"/>
      <c r="H2591" s="16"/>
      <c r="I2591" s="16"/>
      <c r="J2591" s="81"/>
      <c r="K2591" s="16"/>
      <c r="L2591" s="16"/>
      <c r="M2591" s="81"/>
      <c r="N2591" s="16"/>
      <c r="O2591" s="16"/>
      <c r="P2591" s="16"/>
      <c r="Q2591" s="16"/>
      <c r="R2591" s="16"/>
      <c r="S2591" s="16"/>
      <c r="T2591" s="81"/>
      <c r="U2591" s="16"/>
      <c r="V2591" s="16"/>
      <c r="W2591" s="81"/>
      <c r="X2591" s="18"/>
      <c r="Y2591" s="16"/>
    </row>
    <row r="2592" spans="1:25" ht="17.25" hidden="1">
      <c r="A2592" s="16"/>
      <c r="B2592" s="16"/>
      <c r="C2592" s="16"/>
      <c r="D2592" s="16"/>
      <c r="F2592" s="37"/>
      <c r="G2592" s="37"/>
      <c r="H2592" s="16"/>
      <c r="I2592" s="16"/>
      <c r="J2592" s="81"/>
      <c r="K2592" s="16"/>
      <c r="L2592" s="16"/>
      <c r="M2592" s="81"/>
      <c r="N2592" s="16"/>
      <c r="O2592" s="16"/>
      <c r="P2592" s="16"/>
      <c r="Q2592" s="16"/>
      <c r="R2592" s="16"/>
      <c r="S2592" s="16"/>
      <c r="T2592" s="81"/>
      <c r="U2592" s="16"/>
      <c r="V2592" s="16"/>
      <c r="W2592" s="81"/>
      <c r="X2592" s="18"/>
      <c r="Y2592" s="16"/>
    </row>
    <row r="2593" spans="1:25" ht="17.25" hidden="1">
      <c r="A2593" s="16"/>
      <c r="B2593" s="16"/>
      <c r="C2593" s="16"/>
      <c r="D2593" s="16"/>
      <c r="F2593" s="37"/>
      <c r="G2593" s="37"/>
      <c r="H2593" s="16"/>
      <c r="I2593" s="16"/>
      <c r="J2593" s="81"/>
      <c r="K2593" s="16"/>
      <c r="L2593" s="16"/>
      <c r="M2593" s="16"/>
      <c r="N2593" s="16"/>
      <c r="O2593" s="16"/>
      <c r="P2593" s="16"/>
      <c r="Q2593" s="16"/>
      <c r="R2593" s="16"/>
      <c r="S2593" s="16"/>
      <c r="T2593" s="81"/>
      <c r="U2593" s="16"/>
      <c r="V2593" s="16"/>
      <c r="W2593" s="81"/>
      <c r="X2593" s="18"/>
      <c r="Y2593" s="16"/>
    </row>
    <row r="2594" spans="1:25" ht="17.25" hidden="1">
      <c r="A2594" s="16"/>
      <c r="B2594" s="16"/>
      <c r="C2594" s="16"/>
      <c r="D2594" s="16"/>
      <c r="F2594" s="37"/>
      <c r="G2594" s="37"/>
      <c r="H2594" s="16"/>
      <c r="I2594" s="16"/>
      <c r="J2594" s="81"/>
      <c r="K2594" s="16"/>
      <c r="L2594" s="16"/>
      <c r="M2594" s="16"/>
      <c r="N2594" s="16"/>
      <c r="O2594" s="16"/>
      <c r="P2594" s="16"/>
      <c r="Q2594" s="16"/>
      <c r="R2594" s="16"/>
      <c r="S2594" s="16"/>
      <c r="T2594" s="81"/>
      <c r="U2594" s="16"/>
      <c r="V2594" s="16"/>
      <c r="W2594" s="81"/>
      <c r="X2594" s="18"/>
      <c r="Y2594" s="16"/>
    </row>
    <row r="2595" spans="1:25" ht="17.25" hidden="1">
      <c r="A2595" s="16"/>
      <c r="B2595" s="16"/>
      <c r="C2595" s="16"/>
      <c r="D2595" s="16"/>
      <c r="F2595" s="37"/>
      <c r="G2595" s="37"/>
      <c r="H2595" s="16"/>
      <c r="I2595" s="16"/>
      <c r="J2595" s="81"/>
      <c r="K2595" s="16"/>
      <c r="L2595" s="16"/>
      <c r="M2595" s="16"/>
      <c r="N2595" s="16"/>
      <c r="O2595" s="16"/>
      <c r="P2595" s="16"/>
      <c r="Q2595" s="16"/>
      <c r="R2595" s="16"/>
      <c r="S2595" s="16"/>
      <c r="T2595" s="81"/>
      <c r="U2595" s="16"/>
      <c r="V2595" s="16"/>
      <c r="W2595" s="81"/>
      <c r="X2595" s="18"/>
      <c r="Y2595" s="16"/>
    </row>
    <row r="2596" spans="1:25" ht="17.25" hidden="1">
      <c r="A2596" s="16"/>
      <c r="B2596" s="16"/>
      <c r="C2596" s="16"/>
      <c r="D2596" s="16"/>
      <c r="F2596" s="37"/>
      <c r="G2596" s="37"/>
      <c r="H2596" s="16"/>
      <c r="I2596" s="16"/>
      <c r="J2596" s="81"/>
      <c r="K2596" s="16"/>
      <c r="L2596" s="16"/>
      <c r="M2596" s="16"/>
      <c r="N2596" s="16"/>
      <c r="O2596" s="16"/>
      <c r="P2596" s="16"/>
      <c r="Q2596" s="16"/>
      <c r="R2596" s="16"/>
      <c r="S2596" s="16"/>
      <c r="T2596" s="81"/>
      <c r="U2596" s="16"/>
      <c r="V2596" s="16"/>
      <c r="W2596" s="81"/>
      <c r="X2596" s="18"/>
      <c r="Y2596" s="16"/>
    </row>
    <row r="2597" spans="1:25" ht="17.25" hidden="1">
      <c r="A2597" s="16"/>
      <c r="B2597" s="16"/>
      <c r="C2597" s="16"/>
      <c r="D2597" s="16"/>
      <c r="F2597" s="37"/>
      <c r="G2597" s="37"/>
      <c r="H2597" s="16"/>
      <c r="I2597" s="16"/>
      <c r="J2597" s="81"/>
      <c r="K2597" s="16"/>
      <c r="L2597" s="16"/>
      <c r="M2597" s="16"/>
      <c r="N2597" s="16"/>
      <c r="O2597" s="16"/>
      <c r="P2597" s="16"/>
      <c r="Q2597" s="16"/>
      <c r="R2597" s="16"/>
      <c r="S2597" s="16"/>
      <c r="T2597" s="81"/>
      <c r="U2597" s="16"/>
      <c r="V2597" s="16"/>
      <c r="W2597" s="81"/>
      <c r="X2597" s="18"/>
      <c r="Y2597" s="16"/>
    </row>
    <row r="2598" spans="1:25" ht="17.25" hidden="1">
      <c r="A2598" s="16"/>
      <c r="B2598" s="16"/>
      <c r="C2598" s="16"/>
      <c r="D2598" s="16"/>
      <c r="F2598" s="37"/>
      <c r="G2598" s="37"/>
      <c r="H2598" s="16"/>
      <c r="I2598" s="16"/>
      <c r="J2598" s="81"/>
      <c r="K2598" s="16"/>
      <c r="L2598" s="16"/>
      <c r="M2598" s="16"/>
      <c r="N2598" s="16"/>
      <c r="O2598" s="16"/>
      <c r="P2598" s="16"/>
      <c r="Q2598" s="16"/>
      <c r="R2598" s="16"/>
      <c r="S2598" s="16"/>
      <c r="T2598" s="81"/>
      <c r="U2598" s="16"/>
      <c r="V2598" s="16"/>
      <c r="W2598" s="81"/>
      <c r="X2598" s="18"/>
      <c r="Y2598" s="16"/>
    </row>
    <row r="2599" spans="1:25" ht="17.25" hidden="1">
      <c r="A2599" s="16"/>
      <c r="B2599" s="16"/>
      <c r="C2599" s="16"/>
      <c r="D2599" s="16"/>
      <c r="F2599" s="37"/>
      <c r="G2599" s="37"/>
      <c r="H2599" s="16"/>
      <c r="I2599" s="16"/>
      <c r="J2599" s="81"/>
      <c r="K2599" s="16"/>
      <c r="L2599" s="16"/>
      <c r="M2599" s="16"/>
      <c r="N2599" s="16"/>
      <c r="O2599" s="16"/>
      <c r="P2599" s="16"/>
      <c r="Q2599" s="16"/>
      <c r="R2599" s="16"/>
      <c r="S2599" s="16"/>
      <c r="T2599" s="81"/>
      <c r="U2599" s="16"/>
      <c r="V2599" s="16"/>
      <c r="W2599" s="81"/>
      <c r="X2599" s="18"/>
      <c r="Y2599" s="16"/>
    </row>
    <row r="2600" spans="1:25" ht="17.25" hidden="1">
      <c r="A2600" s="16"/>
      <c r="B2600" s="16"/>
      <c r="C2600" s="16"/>
      <c r="D2600" s="16"/>
      <c r="F2600" s="37"/>
      <c r="G2600" s="37"/>
      <c r="H2600" s="16"/>
      <c r="I2600" s="16"/>
      <c r="J2600" s="81"/>
      <c r="K2600" s="16"/>
      <c r="L2600" s="16"/>
      <c r="M2600" s="16"/>
      <c r="N2600" s="16"/>
      <c r="O2600" s="16"/>
      <c r="P2600" s="16"/>
      <c r="Q2600" s="16"/>
      <c r="R2600" s="16"/>
      <c r="S2600" s="16"/>
      <c r="T2600" s="81"/>
      <c r="U2600" s="16"/>
      <c r="V2600" s="16"/>
      <c r="W2600" s="81"/>
      <c r="X2600" s="18"/>
      <c r="Y2600" s="16"/>
    </row>
    <row r="2601" spans="1:25" ht="17.25" hidden="1">
      <c r="A2601" s="16"/>
      <c r="B2601" s="16"/>
      <c r="C2601" s="16"/>
      <c r="D2601" s="16"/>
      <c r="F2601" s="37"/>
      <c r="G2601" s="37"/>
      <c r="H2601" s="16"/>
      <c r="I2601" s="16"/>
      <c r="J2601" s="81"/>
      <c r="K2601" s="16"/>
      <c r="L2601" s="16"/>
      <c r="M2601" s="16"/>
      <c r="N2601" s="16"/>
      <c r="O2601" s="16"/>
      <c r="P2601" s="16"/>
      <c r="Q2601" s="16"/>
      <c r="R2601" s="16"/>
      <c r="S2601" s="16"/>
      <c r="T2601" s="81"/>
      <c r="U2601" s="16"/>
      <c r="V2601" s="16"/>
      <c r="W2601" s="81"/>
      <c r="X2601" s="18"/>
      <c r="Y2601" s="16"/>
    </row>
    <row r="2602" spans="1:25" ht="17.25" hidden="1">
      <c r="A2602" s="16"/>
      <c r="B2602" s="16"/>
      <c r="C2602" s="16"/>
      <c r="D2602" s="16"/>
      <c r="F2602" s="37"/>
      <c r="G2602" s="37"/>
      <c r="H2602" s="16"/>
      <c r="I2602" s="16"/>
      <c r="J2602" s="81"/>
      <c r="K2602" s="16"/>
      <c r="L2602" s="16"/>
      <c r="M2602" s="16"/>
      <c r="N2602" s="16"/>
      <c r="O2602" s="16"/>
      <c r="P2602" s="16"/>
      <c r="Q2602" s="16"/>
      <c r="R2602" s="16"/>
      <c r="S2602" s="16"/>
      <c r="T2602" s="81"/>
      <c r="U2602" s="16"/>
      <c r="V2602" s="16"/>
      <c r="W2602" s="81"/>
      <c r="X2602" s="18"/>
      <c r="Y2602" s="16"/>
    </row>
    <row r="2603" spans="1:25" ht="17.25" hidden="1">
      <c r="A2603" s="16"/>
      <c r="B2603" s="16"/>
      <c r="C2603" s="16"/>
      <c r="D2603" s="16"/>
      <c r="F2603" s="37"/>
      <c r="G2603" s="37"/>
      <c r="H2603" s="16"/>
      <c r="I2603" s="16"/>
      <c r="J2603" s="81"/>
      <c r="K2603" s="16"/>
      <c r="L2603" s="16"/>
      <c r="M2603" s="16"/>
      <c r="N2603" s="16"/>
      <c r="O2603" s="16"/>
      <c r="P2603" s="16"/>
      <c r="Q2603" s="16"/>
      <c r="R2603" s="16"/>
      <c r="S2603" s="16"/>
      <c r="T2603" s="81"/>
      <c r="U2603" s="16"/>
      <c r="V2603" s="16"/>
      <c r="W2603" s="81"/>
      <c r="X2603" s="18"/>
      <c r="Y2603" s="16"/>
    </row>
    <row r="2604" spans="1:25" ht="17.25" hidden="1">
      <c r="A2604" s="16"/>
      <c r="B2604" s="16"/>
      <c r="C2604" s="16"/>
      <c r="D2604" s="16"/>
      <c r="F2604" s="37"/>
      <c r="G2604" s="37"/>
      <c r="H2604" s="16"/>
      <c r="I2604" s="16"/>
      <c r="J2604" s="81"/>
      <c r="K2604" s="16"/>
      <c r="L2604" s="16"/>
      <c r="M2604" s="81"/>
      <c r="N2604" s="16"/>
      <c r="O2604" s="16"/>
      <c r="P2604" s="16"/>
      <c r="Q2604" s="16"/>
      <c r="R2604" s="16"/>
      <c r="S2604" s="16"/>
      <c r="T2604" s="81"/>
      <c r="U2604" s="16"/>
      <c r="V2604" s="16"/>
      <c r="W2604" s="81"/>
      <c r="X2604" s="18"/>
      <c r="Y2604" s="16"/>
    </row>
    <row r="2605" spans="1:25" ht="17.25" hidden="1">
      <c r="A2605" s="16"/>
      <c r="B2605" s="16"/>
      <c r="C2605" s="16"/>
      <c r="D2605" s="16"/>
      <c r="F2605" s="37"/>
      <c r="G2605" s="37"/>
      <c r="H2605" s="16"/>
      <c r="I2605" s="16"/>
      <c r="J2605" s="81"/>
      <c r="K2605" s="16"/>
      <c r="L2605" s="16"/>
      <c r="M2605" s="81"/>
      <c r="N2605" s="16"/>
      <c r="O2605" s="16"/>
      <c r="P2605" s="16"/>
      <c r="Q2605" s="16"/>
      <c r="R2605" s="16"/>
      <c r="S2605" s="16"/>
      <c r="T2605" s="81"/>
      <c r="U2605" s="16"/>
      <c r="V2605" s="16"/>
      <c r="W2605" s="81"/>
      <c r="X2605" s="18"/>
      <c r="Y2605" s="16"/>
    </row>
    <row r="2606" spans="1:25" ht="17.25" hidden="1">
      <c r="A2606" s="16"/>
      <c r="B2606" s="16"/>
      <c r="C2606" s="16"/>
      <c r="D2606" s="16"/>
      <c r="F2606" s="37"/>
      <c r="G2606" s="37"/>
      <c r="H2606" s="16"/>
      <c r="I2606" s="16"/>
      <c r="J2606" s="81"/>
      <c r="K2606" s="16"/>
      <c r="L2606" s="16"/>
      <c r="M2606" s="16"/>
      <c r="N2606" s="16"/>
      <c r="O2606" s="16"/>
      <c r="P2606" s="16"/>
      <c r="Q2606" s="16"/>
      <c r="R2606" s="16"/>
      <c r="S2606" s="16"/>
      <c r="T2606" s="81"/>
      <c r="U2606" s="16"/>
      <c r="V2606" s="16"/>
      <c r="W2606" s="81"/>
      <c r="X2606" s="18"/>
      <c r="Y2606" s="16"/>
    </row>
    <row r="2607" spans="1:25" ht="17.25" hidden="1">
      <c r="A2607" s="16"/>
      <c r="B2607" s="16"/>
      <c r="C2607" s="16"/>
      <c r="D2607" s="16"/>
      <c r="F2607" s="37"/>
      <c r="G2607" s="37"/>
      <c r="H2607" s="16"/>
      <c r="I2607" s="16"/>
      <c r="J2607" s="81"/>
      <c r="K2607" s="16"/>
      <c r="L2607" s="16"/>
      <c r="M2607" s="16"/>
      <c r="N2607" s="16"/>
      <c r="O2607" s="16"/>
      <c r="P2607" s="16"/>
      <c r="Q2607" s="16"/>
      <c r="R2607" s="16"/>
      <c r="S2607" s="16"/>
      <c r="T2607" s="81"/>
      <c r="U2607" s="16"/>
      <c r="V2607" s="16"/>
      <c r="W2607" s="81"/>
      <c r="X2607" s="18"/>
      <c r="Y2607" s="16"/>
    </row>
    <row r="2608" spans="1:25" ht="17.25" hidden="1">
      <c r="A2608" s="16"/>
      <c r="B2608" s="16"/>
      <c r="C2608" s="16"/>
      <c r="D2608" s="16"/>
      <c r="F2608" s="37"/>
      <c r="G2608" s="37"/>
      <c r="H2608" s="16"/>
      <c r="I2608" s="16"/>
      <c r="J2608" s="81"/>
      <c r="K2608" s="16"/>
      <c r="L2608" s="16"/>
      <c r="M2608" s="16"/>
      <c r="N2608" s="16"/>
      <c r="O2608" s="16"/>
      <c r="P2608" s="16"/>
      <c r="Q2608" s="16"/>
      <c r="R2608" s="16"/>
      <c r="S2608" s="16"/>
      <c r="T2608" s="81"/>
      <c r="U2608" s="16"/>
      <c r="V2608" s="16"/>
      <c r="W2608" s="81"/>
      <c r="X2608" s="18"/>
      <c r="Y2608" s="16"/>
    </row>
    <row r="2609" spans="1:25" ht="17.25" hidden="1">
      <c r="A2609" s="16"/>
      <c r="B2609" s="16"/>
      <c r="C2609" s="16"/>
      <c r="D2609" s="16"/>
      <c r="F2609" s="37"/>
      <c r="G2609" s="37"/>
      <c r="H2609" s="16"/>
      <c r="I2609" s="16"/>
      <c r="J2609" s="81"/>
      <c r="K2609" s="16"/>
      <c r="L2609" s="16"/>
      <c r="M2609" s="16"/>
      <c r="N2609" s="16"/>
      <c r="O2609" s="16"/>
      <c r="P2609" s="16"/>
      <c r="Q2609" s="16"/>
      <c r="R2609" s="16"/>
      <c r="S2609" s="16"/>
      <c r="T2609" s="81"/>
      <c r="U2609" s="16"/>
      <c r="V2609" s="16"/>
      <c r="W2609" s="81"/>
      <c r="X2609" s="18"/>
      <c r="Y2609" s="16"/>
    </row>
    <row r="2610" spans="1:25" ht="17.25" hidden="1">
      <c r="A2610" s="16"/>
      <c r="B2610" s="16"/>
      <c r="C2610" s="16"/>
      <c r="D2610" s="16"/>
      <c r="F2610" s="37"/>
      <c r="G2610" s="37"/>
      <c r="H2610" s="16"/>
      <c r="I2610" s="16"/>
      <c r="J2610" s="81"/>
      <c r="K2610" s="16"/>
      <c r="L2610" s="16"/>
      <c r="M2610" s="16"/>
      <c r="N2610" s="16"/>
      <c r="O2610" s="16"/>
      <c r="P2610" s="16"/>
      <c r="Q2610" s="16"/>
      <c r="R2610" s="16"/>
      <c r="S2610" s="16"/>
      <c r="T2610" s="81"/>
      <c r="U2610" s="16"/>
      <c r="V2610" s="16"/>
      <c r="W2610" s="81"/>
      <c r="X2610" s="18"/>
      <c r="Y2610" s="16"/>
    </row>
    <row r="2611" spans="1:25" ht="17.25" hidden="1">
      <c r="A2611" s="16"/>
      <c r="B2611" s="16"/>
      <c r="C2611" s="16"/>
      <c r="D2611" s="16"/>
      <c r="F2611" s="37"/>
      <c r="G2611" s="37"/>
      <c r="H2611" s="16"/>
      <c r="I2611" s="16"/>
      <c r="J2611" s="81"/>
      <c r="K2611" s="16"/>
      <c r="L2611" s="16"/>
      <c r="M2611" s="16"/>
      <c r="N2611" s="16"/>
      <c r="O2611" s="16"/>
      <c r="P2611" s="16"/>
      <c r="Q2611" s="16"/>
      <c r="R2611" s="16"/>
      <c r="S2611" s="16"/>
      <c r="T2611" s="81"/>
      <c r="U2611" s="16"/>
      <c r="V2611" s="16"/>
      <c r="W2611" s="81"/>
      <c r="X2611" s="18"/>
      <c r="Y2611" s="16"/>
    </row>
    <row r="2612" spans="1:25" ht="17.25" hidden="1">
      <c r="A2612" s="16"/>
      <c r="B2612" s="16"/>
      <c r="C2612" s="16"/>
      <c r="D2612" s="16"/>
      <c r="F2612" s="37"/>
      <c r="G2612" s="37"/>
      <c r="H2612" s="16"/>
      <c r="I2612" s="16"/>
      <c r="J2612" s="81"/>
      <c r="K2612" s="16"/>
      <c r="L2612" s="16"/>
      <c r="M2612" s="16"/>
      <c r="N2612" s="16"/>
      <c r="O2612" s="16"/>
      <c r="P2612" s="16"/>
      <c r="Q2612" s="16"/>
      <c r="R2612" s="16"/>
      <c r="S2612" s="16"/>
      <c r="T2612" s="81"/>
      <c r="U2612" s="16"/>
      <c r="V2612" s="16"/>
      <c r="W2612" s="81"/>
      <c r="X2612" s="18"/>
      <c r="Y2612" s="16"/>
    </row>
    <row r="2613" spans="1:25" ht="17.25" hidden="1">
      <c r="A2613" s="16"/>
      <c r="B2613" s="16"/>
      <c r="C2613" s="16"/>
      <c r="D2613" s="16"/>
      <c r="F2613" s="37"/>
      <c r="G2613" s="37"/>
      <c r="H2613" s="16"/>
      <c r="I2613" s="16"/>
      <c r="J2613" s="81"/>
      <c r="K2613" s="16"/>
      <c r="L2613" s="16"/>
      <c r="M2613" s="16"/>
      <c r="N2613" s="16"/>
      <c r="O2613" s="16"/>
      <c r="P2613" s="16"/>
      <c r="Q2613" s="16"/>
      <c r="R2613" s="16"/>
      <c r="S2613" s="16"/>
      <c r="T2613" s="81"/>
      <c r="U2613" s="16"/>
      <c r="V2613" s="16"/>
      <c r="W2613" s="81"/>
      <c r="X2613" s="18"/>
      <c r="Y2613" s="16"/>
    </row>
    <row r="2614" spans="1:25" ht="17.25" hidden="1">
      <c r="A2614" s="16"/>
      <c r="B2614" s="16"/>
      <c r="C2614" s="16"/>
      <c r="D2614" s="16"/>
      <c r="F2614" s="37"/>
      <c r="G2614" s="37"/>
      <c r="H2614" s="16"/>
      <c r="I2614" s="16"/>
      <c r="J2614" s="81"/>
      <c r="K2614" s="16"/>
      <c r="L2614" s="16"/>
      <c r="M2614" s="16"/>
      <c r="N2614" s="16"/>
      <c r="O2614" s="16"/>
      <c r="P2614" s="16"/>
      <c r="Q2614" s="16"/>
      <c r="R2614" s="16"/>
      <c r="S2614" s="16"/>
      <c r="T2614" s="81"/>
      <c r="U2614" s="16"/>
      <c r="V2614" s="16"/>
      <c r="W2614" s="81"/>
      <c r="X2614" s="18"/>
      <c r="Y2614" s="16"/>
    </row>
    <row r="2615" spans="1:25" ht="17.25" hidden="1">
      <c r="A2615" s="16"/>
      <c r="B2615" s="16"/>
      <c r="C2615" s="16"/>
      <c r="D2615" s="16"/>
      <c r="F2615" s="37"/>
      <c r="G2615" s="37"/>
      <c r="H2615" s="16"/>
      <c r="I2615" s="16"/>
      <c r="J2615" s="81"/>
      <c r="K2615" s="16"/>
      <c r="L2615" s="16"/>
      <c r="M2615" s="16"/>
      <c r="N2615" s="16"/>
      <c r="O2615" s="16"/>
      <c r="P2615" s="16"/>
      <c r="Q2615" s="16"/>
      <c r="R2615" s="16"/>
      <c r="S2615" s="16"/>
      <c r="T2615" s="81"/>
      <c r="U2615" s="16"/>
      <c r="V2615" s="16"/>
      <c r="W2615" s="81"/>
      <c r="X2615" s="18"/>
      <c r="Y2615" s="16"/>
    </row>
    <row r="2616" spans="1:25" ht="17.25" hidden="1">
      <c r="A2616" s="16"/>
      <c r="B2616" s="16"/>
      <c r="C2616" s="16"/>
      <c r="D2616" s="16"/>
      <c r="F2616" s="37"/>
      <c r="G2616" s="37"/>
      <c r="H2616" s="16"/>
      <c r="I2616" s="16"/>
      <c r="J2616" s="81"/>
      <c r="K2616" s="16"/>
      <c r="L2616" s="16"/>
      <c r="M2616" s="16"/>
      <c r="N2616" s="16"/>
      <c r="O2616" s="16"/>
      <c r="P2616" s="16"/>
      <c r="Q2616" s="16"/>
      <c r="R2616" s="16"/>
      <c r="S2616" s="16"/>
      <c r="T2616" s="81"/>
      <c r="U2616" s="16"/>
      <c r="V2616" s="16"/>
      <c r="W2616" s="81"/>
      <c r="X2616" s="18"/>
      <c r="Y2616" s="16"/>
    </row>
    <row r="2617" spans="1:25" ht="17.25" hidden="1">
      <c r="A2617" s="16"/>
      <c r="B2617" s="16"/>
      <c r="C2617" s="16"/>
      <c r="D2617" s="16"/>
      <c r="F2617" s="37"/>
      <c r="G2617" s="37"/>
      <c r="H2617" s="16"/>
      <c r="I2617" s="16"/>
      <c r="J2617" s="81"/>
      <c r="K2617" s="16"/>
      <c r="L2617" s="16"/>
      <c r="M2617" s="81"/>
      <c r="N2617" s="16"/>
      <c r="O2617" s="16"/>
      <c r="P2617" s="16"/>
      <c r="Q2617" s="16"/>
      <c r="R2617" s="16"/>
      <c r="S2617" s="16"/>
      <c r="T2617" s="81"/>
      <c r="U2617" s="16"/>
      <c r="V2617" s="16"/>
      <c r="W2617" s="81"/>
      <c r="X2617" s="18"/>
      <c r="Y2617" s="16"/>
    </row>
    <row r="2618" spans="1:25" hidden="1"/>
    <row r="2619" spans="1:25" ht="17.25" hidden="1">
      <c r="F2619" s="36"/>
      <c r="G2619" s="36"/>
      <c r="M2619" s="91"/>
      <c r="T2619" s="91"/>
      <c r="X2619" s="80"/>
    </row>
    <row r="2620" spans="1:25" ht="17.25" hidden="1">
      <c r="F2620" s="36"/>
      <c r="G2620" s="36"/>
      <c r="T2620" s="91"/>
      <c r="X2620" s="80"/>
    </row>
    <row r="2621" spans="1:25" ht="17.25" hidden="1">
      <c r="F2621" s="36"/>
      <c r="G2621" s="36"/>
      <c r="T2621" s="91"/>
      <c r="X2621" s="80"/>
    </row>
    <row r="2622" spans="1:25" ht="17.25" hidden="1">
      <c r="F2622" s="36"/>
      <c r="G2622" s="36"/>
      <c r="T2622" s="91"/>
      <c r="X2622" s="80"/>
    </row>
    <row r="2623" spans="1:25" ht="17.25" hidden="1">
      <c r="F2623" s="36"/>
      <c r="G2623" s="36"/>
      <c r="T2623" s="91"/>
      <c r="X2623" s="80"/>
    </row>
    <row r="2624" spans="1:25" ht="17.25" hidden="1">
      <c r="F2624" s="36"/>
      <c r="G2624" s="36"/>
      <c r="T2624" s="91"/>
      <c r="X2624" s="80"/>
    </row>
    <row r="2625" spans="6:24" ht="17.25" hidden="1">
      <c r="F2625" s="36"/>
      <c r="G2625" s="36"/>
      <c r="T2625" s="91"/>
      <c r="X2625" s="80"/>
    </row>
    <row r="2626" spans="6:24" ht="17.25" hidden="1">
      <c r="F2626" s="36"/>
      <c r="G2626" s="36"/>
      <c r="T2626" s="91"/>
      <c r="X2626" s="80"/>
    </row>
    <row r="2627" spans="6:24" ht="17.25" hidden="1">
      <c r="F2627" s="36"/>
      <c r="G2627" s="36"/>
      <c r="T2627" s="91"/>
      <c r="X2627" s="80"/>
    </row>
    <row r="2628" spans="6:24" ht="17.25" hidden="1">
      <c r="F2628" s="36"/>
      <c r="G2628" s="36"/>
      <c r="T2628" s="91"/>
      <c r="X2628" s="80"/>
    </row>
    <row r="2629" spans="6:24" ht="17.25" hidden="1">
      <c r="F2629" s="36"/>
      <c r="G2629" s="36"/>
      <c r="T2629" s="91"/>
      <c r="X2629" s="80"/>
    </row>
    <row r="2630" spans="6:24" ht="17.25" hidden="1">
      <c r="F2630" s="36"/>
      <c r="G2630" s="36"/>
      <c r="T2630" s="91"/>
      <c r="X2630" s="80"/>
    </row>
    <row r="2631" spans="6:24" ht="17.25" hidden="1">
      <c r="F2631" s="36"/>
      <c r="G2631" s="36"/>
      <c r="M2631" s="91"/>
      <c r="T2631" s="91"/>
      <c r="X2631" s="80"/>
    </row>
    <row r="2632" spans="6:24" ht="17.25" hidden="1">
      <c r="F2632" s="36"/>
      <c r="G2632" s="36"/>
      <c r="M2632" s="91"/>
      <c r="T2632" s="91"/>
      <c r="X2632" s="80"/>
    </row>
    <row r="2633" spans="6:24" ht="17.25" hidden="1">
      <c r="F2633" s="36"/>
      <c r="G2633" s="36"/>
      <c r="T2633" s="91"/>
      <c r="X2633" s="80"/>
    </row>
    <row r="2634" spans="6:24" ht="17.25" hidden="1">
      <c r="F2634" s="36"/>
      <c r="G2634" s="36"/>
      <c r="M2634" s="91"/>
      <c r="T2634" s="91"/>
      <c r="X2634" s="80"/>
    </row>
    <row r="2635" spans="6:24" ht="17.25" hidden="1">
      <c r="F2635" s="36"/>
      <c r="G2635" s="36"/>
      <c r="T2635" s="91"/>
      <c r="X2635" s="80"/>
    </row>
    <row r="2636" spans="6:24" ht="17.25" hidden="1">
      <c r="F2636" s="36"/>
      <c r="G2636" s="36"/>
      <c r="M2636" s="91"/>
      <c r="T2636" s="91"/>
      <c r="X2636" s="80"/>
    </row>
    <row r="2637" spans="6:24" ht="17.25" hidden="1">
      <c r="F2637" s="36"/>
      <c r="G2637" s="36"/>
      <c r="M2637" s="91"/>
      <c r="T2637" s="91"/>
      <c r="X2637" s="80"/>
    </row>
    <row r="2638" spans="6:24" ht="17.25" hidden="1">
      <c r="F2638" s="36"/>
      <c r="G2638" s="36"/>
      <c r="M2638" s="91"/>
      <c r="T2638" s="91"/>
      <c r="X2638" s="80"/>
    </row>
    <row r="2639" spans="6:24" ht="17.25" hidden="1">
      <c r="F2639" s="36"/>
      <c r="G2639" s="36"/>
      <c r="M2639" s="91"/>
      <c r="T2639" s="91"/>
      <c r="X2639" s="80"/>
    </row>
    <row r="2640" spans="6:24" ht="17.25" hidden="1">
      <c r="F2640" s="36"/>
      <c r="G2640" s="36"/>
      <c r="T2640" s="91"/>
      <c r="X2640" s="80"/>
    </row>
    <row r="2641" spans="6:24" ht="17.25" hidden="1">
      <c r="F2641" s="36"/>
      <c r="G2641" s="36"/>
      <c r="T2641" s="91"/>
      <c r="X2641" s="80"/>
    </row>
    <row r="2642" spans="6:24" ht="17.25" hidden="1">
      <c r="F2642" s="36"/>
      <c r="G2642" s="36"/>
      <c r="T2642" s="91"/>
      <c r="X2642" s="80"/>
    </row>
    <row r="2643" spans="6:24" ht="17.25" hidden="1">
      <c r="F2643" s="36"/>
      <c r="G2643" s="36"/>
      <c r="T2643" s="91"/>
      <c r="X2643" s="80"/>
    </row>
    <row r="2644" spans="6:24" ht="17.25" hidden="1">
      <c r="F2644" s="36"/>
      <c r="G2644" s="36"/>
      <c r="T2644" s="91"/>
      <c r="X2644" s="80"/>
    </row>
    <row r="2645" spans="6:24" ht="17.25" hidden="1">
      <c r="F2645" s="36"/>
      <c r="G2645" s="36"/>
      <c r="T2645" s="91"/>
      <c r="X2645" s="80"/>
    </row>
    <row r="2646" spans="6:24" ht="17.25" hidden="1">
      <c r="F2646" s="36"/>
      <c r="G2646" s="36"/>
      <c r="T2646" s="91"/>
      <c r="X2646" s="80"/>
    </row>
    <row r="2647" spans="6:24" ht="17.25" hidden="1">
      <c r="F2647" s="36"/>
      <c r="G2647" s="36"/>
      <c r="T2647" s="91"/>
      <c r="X2647" s="80"/>
    </row>
    <row r="2648" spans="6:24" ht="17.25" hidden="1">
      <c r="F2648" s="36"/>
      <c r="G2648" s="36"/>
      <c r="T2648" s="91"/>
      <c r="X2648" s="80"/>
    </row>
    <row r="2649" spans="6:24" ht="17.25" hidden="1">
      <c r="F2649" s="36"/>
      <c r="G2649" s="36"/>
      <c r="T2649" s="91"/>
      <c r="X2649" s="80"/>
    </row>
    <row r="2650" spans="6:24" ht="17.25" hidden="1">
      <c r="F2650" s="36"/>
      <c r="G2650" s="36"/>
      <c r="T2650" s="91"/>
      <c r="X2650" s="80"/>
    </row>
    <row r="2651" spans="6:24" ht="17.25" hidden="1">
      <c r="F2651" s="36"/>
      <c r="G2651" s="36"/>
      <c r="M2651" s="91"/>
      <c r="T2651" s="91"/>
      <c r="X2651" s="80"/>
    </row>
    <row r="2652" spans="6:24" ht="17.25" hidden="1">
      <c r="F2652" s="36"/>
      <c r="G2652" s="36"/>
      <c r="M2652" s="91"/>
      <c r="T2652" s="91"/>
      <c r="X2652" s="80"/>
    </row>
    <row r="2653" spans="6:24" ht="17.25" hidden="1">
      <c r="F2653" s="36"/>
      <c r="G2653" s="36"/>
      <c r="T2653" s="91"/>
      <c r="X2653" s="80"/>
    </row>
    <row r="2654" spans="6:24" ht="17.25" hidden="1">
      <c r="F2654" s="36"/>
      <c r="G2654" s="36"/>
      <c r="M2654" s="91"/>
      <c r="T2654" s="91"/>
      <c r="X2654" s="80"/>
    </row>
    <row r="2655" spans="6:24" ht="17.25" hidden="1">
      <c r="F2655" s="36"/>
      <c r="G2655" s="36"/>
      <c r="T2655" s="91"/>
      <c r="X2655" s="80"/>
    </row>
    <row r="2656" spans="6:24" ht="17.25" hidden="1">
      <c r="F2656" s="36"/>
      <c r="G2656" s="36"/>
      <c r="M2656" s="91"/>
      <c r="T2656" s="91"/>
      <c r="X2656" s="80"/>
    </row>
    <row r="2657" spans="6:24" ht="17.25" hidden="1">
      <c r="F2657" s="36"/>
      <c r="G2657" s="36"/>
      <c r="M2657" s="91"/>
      <c r="T2657" s="91"/>
      <c r="X2657" s="80"/>
    </row>
    <row r="2658" spans="6:24" ht="17.25" hidden="1">
      <c r="F2658" s="36"/>
      <c r="G2658" s="36"/>
      <c r="M2658" s="91"/>
      <c r="T2658" s="91"/>
      <c r="X2658" s="80"/>
    </row>
    <row r="2659" spans="6:24" ht="17.25" hidden="1">
      <c r="F2659" s="36"/>
      <c r="G2659" s="36"/>
      <c r="M2659" s="91"/>
      <c r="T2659" s="91"/>
      <c r="X2659" s="80"/>
    </row>
    <row r="2660" spans="6:24" ht="17.25" hidden="1">
      <c r="F2660" s="36"/>
      <c r="G2660" s="36"/>
      <c r="T2660" s="91"/>
      <c r="X2660" s="80"/>
    </row>
    <row r="2661" spans="6:24" ht="17.25" hidden="1">
      <c r="F2661" s="36"/>
      <c r="G2661" s="36"/>
      <c r="T2661" s="91"/>
      <c r="X2661" s="80"/>
    </row>
    <row r="2662" spans="6:24" ht="17.25" hidden="1">
      <c r="F2662" s="36"/>
      <c r="G2662" s="36"/>
      <c r="T2662" s="91"/>
      <c r="X2662" s="80"/>
    </row>
    <row r="2663" spans="6:24" ht="17.25" hidden="1">
      <c r="F2663" s="36"/>
      <c r="G2663" s="36"/>
      <c r="T2663" s="91"/>
      <c r="X2663" s="80"/>
    </row>
    <row r="2664" spans="6:24" ht="17.25" hidden="1">
      <c r="F2664" s="36"/>
      <c r="G2664" s="36"/>
      <c r="T2664" s="91"/>
      <c r="X2664" s="80"/>
    </row>
    <row r="2665" spans="6:24" ht="17.25" hidden="1">
      <c r="F2665" s="36"/>
      <c r="G2665" s="36"/>
      <c r="T2665" s="91"/>
      <c r="X2665" s="80"/>
    </row>
    <row r="2666" spans="6:24" ht="17.25" hidden="1">
      <c r="F2666" s="36"/>
      <c r="G2666" s="36"/>
      <c r="T2666" s="91"/>
      <c r="X2666" s="80"/>
    </row>
    <row r="2667" spans="6:24" ht="17.25" hidden="1">
      <c r="F2667" s="36"/>
      <c r="G2667" s="36"/>
      <c r="T2667" s="91"/>
      <c r="X2667" s="80"/>
    </row>
    <row r="2668" spans="6:24" ht="17.25" hidden="1">
      <c r="F2668" s="36"/>
      <c r="G2668" s="36"/>
      <c r="T2668" s="91"/>
      <c r="X2668" s="80"/>
    </row>
    <row r="2669" spans="6:24" ht="17.25" hidden="1">
      <c r="F2669" s="36"/>
      <c r="G2669" s="36"/>
      <c r="T2669" s="91"/>
      <c r="X2669" s="80"/>
    </row>
    <row r="2670" spans="6:24" ht="17.25" hidden="1">
      <c r="F2670" s="36"/>
      <c r="G2670" s="36"/>
      <c r="T2670" s="91"/>
      <c r="X2670" s="80"/>
    </row>
    <row r="2671" spans="6:24" ht="17.25" hidden="1">
      <c r="F2671" s="36"/>
      <c r="G2671" s="36"/>
      <c r="M2671" s="91"/>
      <c r="T2671" s="91"/>
      <c r="X2671" s="80"/>
    </row>
    <row r="2672" spans="6:24" ht="17.25" hidden="1">
      <c r="F2672" s="36"/>
      <c r="G2672" s="36"/>
      <c r="M2672" s="91"/>
      <c r="T2672" s="91"/>
      <c r="X2672" s="80"/>
    </row>
    <row r="2673" spans="6:24" ht="17.25" hidden="1">
      <c r="F2673" s="36"/>
      <c r="G2673" s="36"/>
      <c r="T2673" s="91"/>
      <c r="X2673" s="80"/>
    </row>
    <row r="2674" spans="6:24" ht="17.25" hidden="1">
      <c r="F2674" s="36"/>
      <c r="G2674" s="36"/>
      <c r="M2674" s="91"/>
      <c r="T2674" s="91"/>
      <c r="X2674" s="80"/>
    </row>
    <row r="2675" spans="6:24" ht="17.25" hidden="1">
      <c r="F2675" s="36"/>
      <c r="G2675" s="36"/>
      <c r="T2675" s="91"/>
      <c r="X2675" s="80"/>
    </row>
    <row r="2676" spans="6:24" ht="17.25" hidden="1">
      <c r="F2676" s="36"/>
      <c r="G2676" s="36"/>
      <c r="M2676" s="91"/>
      <c r="T2676" s="91"/>
      <c r="X2676" s="80"/>
    </row>
    <row r="2677" spans="6:24" ht="17.25" hidden="1">
      <c r="F2677" s="36"/>
      <c r="G2677" s="36"/>
      <c r="M2677" s="91"/>
      <c r="T2677" s="91"/>
      <c r="X2677" s="80"/>
    </row>
    <row r="2678" spans="6:24" ht="17.25" hidden="1">
      <c r="F2678" s="36"/>
      <c r="G2678" s="36"/>
      <c r="M2678" s="91"/>
      <c r="T2678" s="91"/>
      <c r="X2678" s="80"/>
    </row>
    <row r="2679" spans="6:24" ht="17.25" hidden="1">
      <c r="F2679" s="36"/>
      <c r="G2679" s="36"/>
      <c r="M2679" s="91"/>
      <c r="T2679" s="91"/>
      <c r="X2679" s="80"/>
    </row>
    <row r="2680" spans="6:24" ht="17.25" hidden="1">
      <c r="F2680" s="36"/>
      <c r="G2680" s="36"/>
      <c r="T2680" s="91"/>
      <c r="X2680" s="80"/>
    </row>
    <row r="2681" spans="6:24" ht="17.25" hidden="1">
      <c r="F2681" s="36"/>
      <c r="G2681" s="36"/>
      <c r="T2681" s="91"/>
      <c r="X2681" s="80"/>
    </row>
    <row r="2682" spans="6:24" ht="17.25" hidden="1">
      <c r="F2682" s="36"/>
      <c r="G2682" s="36"/>
      <c r="T2682" s="91"/>
      <c r="X2682" s="80"/>
    </row>
    <row r="2683" spans="6:24" ht="17.25" hidden="1">
      <c r="F2683" s="36"/>
      <c r="G2683" s="36"/>
      <c r="T2683" s="91"/>
      <c r="X2683" s="80"/>
    </row>
    <row r="2684" spans="6:24" ht="17.25" hidden="1">
      <c r="F2684" s="36"/>
      <c r="G2684" s="36"/>
      <c r="T2684" s="91"/>
      <c r="X2684" s="80"/>
    </row>
    <row r="2685" spans="6:24" ht="17.25" hidden="1">
      <c r="F2685" s="36"/>
      <c r="G2685" s="36"/>
      <c r="T2685" s="91"/>
      <c r="X2685" s="80"/>
    </row>
    <row r="2686" spans="6:24" ht="17.25" hidden="1">
      <c r="F2686" s="36"/>
      <c r="G2686" s="36"/>
      <c r="T2686" s="91"/>
      <c r="X2686" s="80"/>
    </row>
    <row r="2687" spans="6:24" ht="17.25" hidden="1">
      <c r="F2687" s="36"/>
      <c r="G2687" s="36"/>
      <c r="T2687" s="91"/>
      <c r="X2687" s="80"/>
    </row>
    <row r="2688" spans="6:24" ht="17.25" hidden="1">
      <c r="F2688" s="36"/>
      <c r="G2688" s="36"/>
      <c r="T2688" s="91"/>
      <c r="X2688" s="80"/>
    </row>
    <row r="2689" spans="6:24" ht="17.25" hidden="1">
      <c r="F2689" s="36"/>
      <c r="G2689" s="36"/>
      <c r="T2689" s="91"/>
      <c r="X2689" s="80"/>
    </row>
    <row r="2690" spans="6:24" ht="17.25" hidden="1">
      <c r="F2690" s="36"/>
      <c r="G2690" s="36"/>
      <c r="T2690" s="91"/>
      <c r="X2690" s="80"/>
    </row>
    <row r="2691" spans="6:24" ht="17.25" hidden="1">
      <c r="F2691" s="36"/>
      <c r="G2691" s="36"/>
      <c r="M2691" s="91"/>
      <c r="T2691" s="91"/>
      <c r="X2691" s="80"/>
    </row>
    <row r="2692" spans="6:24" ht="17.25" hidden="1">
      <c r="F2692" s="36"/>
      <c r="G2692" s="36"/>
      <c r="M2692" s="91"/>
      <c r="T2692" s="91"/>
      <c r="X2692" s="80"/>
    </row>
    <row r="2693" spans="6:24" ht="17.25" hidden="1">
      <c r="F2693" s="36"/>
      <c r="G2693" s="36"/>
      <c r="T2693" s="91"/>
      <c r="X2693" s="80"/>
    </row>
    <row r="2694" spans="6:24" ht="17.25" hidden="1">
      <c r="F2694" s="36"/>
      <c r="G2694" s="36"/>
      <c r="M2694" s="91"/>
      <c r="T2694" s="91"/>
      <c r="X2694" s="80"/>
    </row>
    <row r="2695" spans="6:24" ht="17.25" hidden="1">
      <c r="F2695" s="36"/>
      <c r="G2695" s="36"/>
      <c r="T2695" s="91"/>
      <c r="X2695" s="80"/>
    </row>
    <row r="2696" spans="6:24" ht="17.25" hidden="1">
      <c r="F2696" s="36"/>
      <c r="G2696" s="36"/>
      <c r="M2696" s="91"/>
      <c r="T2696" s="91"/>
      <c r="X2696" s="80"/>
    </row>
    <row r="2697" spans="6:24" ht="17.25" hidden="1">
      <c r="F2697" s="36"/>
      <c r="G2697" s="36"/>
      <c r="M2697" s="91"/>
      <c r="T2697" s="91"/>
      <c r="X2697" s="80"/>
    </row>
    <row r="2698" spans="6:24" ht="17.25" hidden="1">
      <c r="F2698" s="36"/>
      <c r="G2698" s="36"/>
      <c r="M2698" s="91"/>
      <c r="T2698" s="91"/>
      <c r="X2698" s="80"/>
    </row>
    <row r="2699" spans="6:24" ht="17.25" hidden="1">
      <c r="F2699" s="36"/>
      <c r="G2699" s="36"/>
      <c r="M2699" s="91"/>
      <c r="T2699" s="91"/>
      <c r="X2699" s="80"/>
    </row>
    <row r="2700" spans="6:24" ht="17.25" hidden="1">
      <c r="F2700" s="36"/>
      <c r="G2700" s="36"/>
      <c r="T2700" s="91"/>
      <c r="X2700" s="80"/>
    </row>
    <row r="2701" spans="6:24" ht="17.25" hidden="1">
      <c r="F2701" s="36"/>
      <c r="G2701" s="36"/>
      <c r="T2701" s="91"/>
      <c r="X2701" s="80"/>
    </row>
    <row r="2702" spans="6:24" ht="17.25" hidden="1">
      <c r="F2702" s="36"/>
      <c r="G2702" s="36"/>
      <c r="T2702" s="91"/>
      <c r="X2702" s="80"/>
    </row>
    <row r="2703" spans="6:24" ht="17.25" hidden="1">
      <c r="F2703" s="36"/>
      <c r="G2703" s="36"/>
      <c r="T2703" s="91"/>
      <c r="X2703" s="80"/>
    </row>
    <row r="2704" spans="6:24" ht="17.25" hidden="1">
      <c r="F2704" s="36"/>
      <c r="G2704" s="36"/>
      <c r="T2704" s="91"/>
      <c r="X2704" s="80"/>
    </row>
    <row r="2705" spans="6:24" ht="17.25" hidden="1">
      <c r="F2705" s="36"/>
      <c r="G2705" s="36"/>
      <c r="T2705" s="91"/>
      <c r="X2705" s="80"/>
    </row>
    <row r="2706" spans="6:24" ht="17.25" hidden="1">
      <c r="F2706" s="36"/>
      <c r="G2706" s="36"/>
      <c r="T2706" s="91"/>
      <c r="X2706" s="80"/>
    </row>
    <row r="2707" spans="6:24" ht="17.25" hidden="1">
      <c r="F2707" s="36"/>
      <c r="G2707" s="36"/>
      <c r="T2707" s="91"/>
      <c r="X2707" s="80"/>
    </row>
    <row r="2708" spans="6:24" ht="17.25" hidden="1">
      <c r="F2708" s="36"/>
      <c r="G2708" s="36"/>
      <c r="T2708" s="91"/>
      <c r="X2708" s="80"/>
    </row>
    <row r="2709" spans="6:24" ht="17.25" hidden="1">
      <c r="F2709" s="36"/>
      <c r="G2709" s="36"/>
      <c r="T2709" s="91"/>
      <c r="X2709" s="80"/>
    </row>
    <row r="2710" spans="6:24" ht="17.25" hidden="1">
      <c r="F2710" s="36"/>
      <c r="G2710" s="36"/>
      <c r="T2710" s="91"/>
      <c r="X2710" s="80"/>
    </row>
    <row r="2711" spans="6:24" ht="17.25" hidden="1">
      <c r="F2711" s="36"/>
      <c r="G2711" s="36"/>
      <c r="M2711" s="91"/>
      <c r="T2711" s="91"/>
      <c r="X2711" s="80"/>
    </row>
    <row r="2712" spans="6:24" ht="17.25" hidden="1">
      <c r="F2712" s="36"/>
      <c r="G2712" s="36"/>
      <c r="M2712" s="91"/>
      <c r="T2712" s="91"/>
      <c r="X2712" s="80"/>
    </row>
    <row r="2713" spans="6:24" ht="17.25" hidden="1">
      <c r="F2713" s="36"/>
      <c r="G2713" s="36"/>
      <c r="T2713" s="91"/>
      <c r="X2713" s="80"/>
    </row>
    <row r="2714" spans="6:24" ht="17.25" hidden="1">
      <c r="F2714" s="36"/>
      <c r="G2714" s="36"/>
      <c r="M2714" s="91"/>
      <c r="T2714" s="91"/>
      <c r="X2714" s="80"/>
    </row>
    <row r="2715" spans="6:24" ht="17.25" hidden="1">
      <c r="F2715" s="36"/>
      <c r="G2715" s="36"/>
      <c r="T2715" s="91"/>
      <c r="X2715" s="80"/>
    </row>
    <row r="2716" spans="6:24" ht="17.25" hidden="1">
      <c r="F2716" s="36"/>
      <c r="G2716" s="36"/>
      <c r="M2716" s="91"/>
      <c r="T2716" s="91"/>
      <c r="X2716" s="80"/>
    </row>
    <row r="2717" spans="6:24" ht="17.25" hidden="1">
      <c r="F2717" s="36"/>
      <c r="G2717" s="36"/>
      <c r="M2717" s="91"/>
      <c r="T2717" s="91"/>
      <c r="X2717" s="80"/>
    </row>
    <row r="2718" spans="6:24" ht="17.25" hidden="1">
      <c r="F2718" s="36"/>
      <c r="G2718" s="36"/>
      <c r="M2718" s="91"/>
      <c r="T2718" s="91"/>
      <c r="X2718" s="80"/>
    </row>
    <row r="2719" spans="6:24" ht="17.25" hidden="1">
      <c r="F2719" s="36"/>
      <c r="G2719" s="36"/>
      <c r="M2719" s="91"/>
      <c r="T2719" s="91"/>
      <c r="X2719" s="80"/>
    </row>
    <row r="2720" spans="6:24" ht="17.25" hidden="1">
      <c r="F2720" s="36"/>
      <c r="G2720" s="36"/>
      <c r="T2720" s="91"/>
      <c r="X2720" s="80"/>
    </row>
    <row r="2721" spans="6:24" ht="17.25" hidden="1">
      <c r="F2721" s="36"/>
      <c r="G2721" s="36"/>
      <c r="T2721" s="91"/>
      <c r="X2721" s="80"/>
    </row>
    <row r="2722" spans="6:24" ht="17.25" hidden="1">
      <c r="F2722" s="36"/>
      <c r="G2722" s="36"/>
      <c r="T2722" s="91"/>
      <c r="X2722" s="80"/>
    </row>
    <row r="2723" spans="6:24" ht="17.25" hidden="1">
      <c r="F2723" s="36"/>
      <c r="G2723" s="36"/>
      <c r="T2723" s="91"/>
      <c r="X2723" s="80"/>
    </row>
    <row r="2724" spans="6:24" ht="17.25" hidden="1">
      <c r="F2724" s="36"/>
      <c r="G2724" s="36"/>
      <c r="T2724" s="91"/>
      <c r="X2724" s="80"/>
    </row>
    <row r="2725" spans="6:24" ht="17.25" hidden="1">
      <c r="F2725" s="36"/>
      <c r="G2725" s="36"/>
      <c r="T2725" s="91"/>
      <c r="X2725" s="80"/>
    </row>
    <row r="2726" spans="6:24" ht="17.25" hidden="1">
      <c r="F2726" s="36"/>
      <c r="G2726" s="36"/>
      <c r="T2726" s="91"/>
      <c r="X2726" s="80"/>
    </row>
    <row r="2727" spans="6:24" ht="17.25" hidden="1">
      <c r="F2727" s="36"/>
      <c r="G2727" s="36"/>
      <c r="T2727" s="91"/>
      <c r="X2727" s="80"/>
    </row>
    <row r="2728" spans="6:24" ht="17.25" hidden="1">
      <c r="F2728" s="36"/>
      <c r="G2728" s="36"/>
      <c r="T2728" s="91"/>
      <c r="X2728" s="80"/>
    </row>
    <row r="2729" spans="6:24" ht="17.25" hidden="1">
      <c r="F2729" s="36"/>
      <c r="G2729" s="36"/>
      <c r="T2729" s="91"/>
      <c r="X2729" s="80"/>
    </row>
    <row r="2730" spans="6:24" ht="17.25" hidden="1">
      <c r="F2730" s="36"/>
      <c r="G2730" s="36"/>
      <c r="T2730" s="91"/>
      <c r="X2730" s="80"/>
    </row>
    <row r="2731" spans="6:24" ht="17.25" hidden="1">
      <c r="F2731" s="36"/>
      <c r="G2731" s="36"/>
      <c r="M2731" s="91"/>
      <c r="T2731" s="91"/>
      <c r="X2731" s="80"/>
    </row>
    <row r="2732" spans="6:24" ht="17.25" hidden="1">
      <c r="F2732" s="36"/>
      <c r="G2732" s="36"/>
      <c r="M2732" s="91"/>
      <c r="T2732" s="91"/>
      <c r="X2732" s="80"/>
    </row>
    <row r="2733" spans="6:24" ht="17.25" hidden="1">
      <c r="F2733" s="36"/>
      <c r="G2733" s="36"/>
      <c r="T2733" s="91"/>
      <c r="X2733" s="80"/>
    </row>
    <row r="2734" spans="6:24" ht="17.25" hidden="1">
      <c r="F2734" s="36"/>
      <c r="G2734" s="36"/>
      <c r="M2734" s="91"/>
      <c r="T2734" s="91"/>
      <c r="X2734" s="80"/>
    </row>
    <row r="2735" spans="6:24" ht="17.25" hidden="1">
      <c r="F2735" s="36"/>
      <c r="G2735" s="36"/>
      <c r="T2735" s="91"/>
      <c r="X2735" s="80"/>
    </row>
    <row r="2736" spans="6:24" ht="17.25" hidden="1">
      <c r="F2736" s="36"/>
      <c r="G2736" s="36"/>
      <c r="M2736" s="91"/>
      <c r="T2736" s="91"/>
      <c r="X2736" s="80"/>
    </row>
    <row r="2737" spans="6:24" ht="17.25" hidden="1">
      <c r="F2737" s="36"/>
      <c r="G2737" s="36"/>
      <c r="M2737" s="91"/>
      <c r="T2737" s="91"/>
      <c r="X2737" s="80"/>
    </row>
    <row r="2738" spans="6:24" ht="17.25" hidden="1">
      <c r="F2738" s="36"/>
      <c r="G2738" s="36"/>
      <c r="M2738" s="91"/>
      <c r="T2738" s="91"/>
      <c r="X2738" s="80"/>
    </row>
    <row r="2739" spans="6:24" ht="17.25" hidden="1">
      <c r="F2739" s="36"/>
      <c r="G2739" s="36"/>
      <c r="M2739" s="91"/>
      <c r="T2739" s="91"/>
      <c r="X2739" s="80"/>
    </row>
    <row r="2740" spans="6:24" ht="17.25" hidden="1">
      <c r="F2740" s="36"/>
      <c r="G2740" s="36"/>
      <c r="T2740" s="91"/>
      <c r="X2740" s="80"/>
    </row>
    <row r="2741" spans="6:24" ht="17.25" hidden="1">
      <c r="F2741" s="36"/>
      <c r="G2741" s="36"/>
      <c r="T2741" s="91"/>
      <c r="X2741" s="80"/>
    </row>
    <row r="2742" spans="6:24" ht="17.25" hidden="1">
      <c r="F2742" s="36"/>
      <c r="G2742" s="36"/>
      <c r="T2742" s="91"/>
      <c r="X2742" s="80"/>
    </row>
    <row r="2743" spans="6:24" ht="17.25" hidden="1">
      <c r="F2743" s="36"/>
      <c r="G2743" s="36"/>
      <c r="T2743" s="91"/>
      <c r="X2743" s="80"/>
    </row>
    <row r="2744" spans="6:24" ht="17.25" hidden="1">
      <c r="F2744" s="36"/>
      <c r="G2744" s="36"/>
      <c r="T2744" s="91"/>
      <c r="X2744" s="80"/>
    </row>
    <row r="2745" spans="6:24" ht="17.25" hidden="1">
      <c r="F2745" s="36"/>
      <c r="G2745" s="36"/>
      <c r="T2745" s="91"/>
      <c r="X2745" s="80"/>
    </row>
    <row r="2746" spans="6:24" ht="17.25" hidden="1">
      <c r="F2746" s="36"/>
      <c r="G2746" s="36"/>
      <c r="T2746" s="91"/>
      <c r="X2746" s="80"/>
    </row>
    <row r="2747" spans="6:24" ht="17.25" hidden="1">
      <c r="F2747" s="36"/>
      <c r="G2747" s="36"/>
      <c r="T2747" s="91"/>
      <c r="X2747" s="80"/>
    </row>
    <row r="2748" spans="6:24" ht="17.25" hidden="1">
      <c r="F2748" s="36"/>
      <c r="G2748" s="36"/>
      <c r="T2748" s="91"/>
      <c r="X2748" s="80"/>
    </row>
    <row r="2749" spans="6:24" ht="17.25" hidden="1">
      <c r="F2749" s="36"/>
      <c r="G2749" s="36"/>
      <c r="T2749" s="91"/>
      <c r="X2749" s="80"/>
    </row>
    <row r="2750" spans="6:24" ht="17.25" hidden="1">
      <c r="F2750" s="36"/>
      <c r="G2750" s="36"/>
      <c r="T2750" s="91"/>
      <c r="X2750" s="80"/>
    </row>
    <row r="2751" spans="6:24" ht="17.25" hidden="1">
      <c r="F2751" s="36"/>
      <c r="G2751" s="36"/>
      <c r="M2751" s="91"/>
      <c r="T2751" s="91"/>
      <c r="X2751" s="80"/>
    </row>
    <row r="2752" spans="6:24" ht="17.25" hidden="1">
      <c r="F2752" s="36"/>
      <c r="G2752" s="36"/>
      <c r="M2752" s="91"/>
      <c r="T2752" s="91"/>
      <c r="X2752" s="80"/>
    </row>
    <row r="2753" spans="6:24" ht="17.25" hidden="1">
      <c r="F2753" s="36"/>
      <c r="G2753" s="36"/>
      <c r="T2753" s="91"/>
      <c r="X2753" s="80"/>
    </row>
    <row r="2754" spans="6:24" ht="17.25" hidden="1">
      <c r="F2754" s="36"/>
      <c r="G2754" s="36"/>
      <c r="M2754" s="91"/>
      <c r="T2754" s="91"/>
      <c r="X2754" s="80"/>
    </row>
    <row r="2755" spans="6:24" ht="17.25" hidden="1">
      <c r="F2755" s="36"/>
      <c r="G2755" s="36"/>
      <c r="T2755" s="91"/>
      <c r="X2755" s="80"/>
    </row>
    <row r="2756" spans="6:24" ht="17.25" hidden="1">
      <c r="F2756" s="36"/>
      <c r="G2756" s="36"/>
      <c r="M2756" s="91"/>
      <c r="T2756" s="91"/>
      <c r="X2756" s="80"/>
    </row>
    <row r="2757" spans="6:24" ht="17.25" hidden="1">
      <c r="F2757" s="36"/>
      <c r="G2757" s="36"/>
      <c r="M2757" s="91"/>
      <c r="T2757" s="91"/>
      <c r="X2757" s="80"/>
    </row>
    <row r="2758" spans="6:24" ht="17.25" hidden="1">
      <c r="F2758" s="36"/>
      <c r="G2758" s="36"/>
      <c r="M2758" s="91"/>
      <c r="T2758" s="91"/>
      <c r="X2758" s="80"/>
    </row>
    <row r="2759" spans="6:24" ht="17.25" hidden="1">
      <c r="F2759" s="36"/>
      <c r="G2759" s="36"/>
      <c r="M2759" s="91"/>
      <c r="T2759" s="91"/>
      <c r="X2759" s="80"/>
    </row>
    <row r="2760" spans="6:24" ht="17.25" hidden="1">
      <c r="F2760" s="36"/>
      <c r="G2760" s="36"/>
      <c r="T2760" s="91"/>
      <c r="X2760" s="80"/>
    </row>
    <row r="2761" spans="6:24" ht="17.25" hidden="1">
      <c r="F2761" s="36"/>
      <c r="G2761" s="36"/>
      <c r="T2761" s="91"/>
      <c r="X2761" s="80"/>
    </row>
    <row r="2762" spans="6:24" ht="17.25" hidden="1">
      <c r="F2762" s="36"/>
      <c r="G2762" s="36"/>
      <c r="T2762" s="91"/>
      <c r="X2762" s="80"/>
    </row>
    <row r="2763" spans="6:24" ht="17.25" hidden="1">
      <c r="F2763" s="36"/>
      <c r="G2763" s="36"/>
      <c r="T2763" s="91"/>
      <c r="X2763" s="80"/>
    </row>
    <row r="2764" spans="6:24" ht="17.25" hidden="1">
      <c r="F2764" s="36"/>
      <c r="G2764" s="36"/>
      <c r="T2764" s="91"/>
      <c r="X2764" s="80"/>
    </row>
    <row r="2765" spans="6:24" ht="17.25" hidden="1">
      <c r="F2765" s="36"/>
      <c r="G2765" s="36"/>
      <c r="T2765" s="91"/>
      <c r="X2765" s="80"/>
    </row>
    <row r="2766" spans="6:24" ht="17.25" hidden="1">
      <c r="F2766" s="36"/>
      <c r="G2766" s="36"/>
      <c r="T2766" s="91"/>
      <c r="X2766" s="80"/>
    </row>
    <row r="2767" spans="6:24" ht="17.25" hidden="1">
      <c r="F2767" s="36"/>
      <c r="G2767" s="36"/>
      <c r="T2767" s="91"/>
      <c r="X2767" s="80"/>
    </row>
    <row r="2768" spans="6:24" ht="17.25" hidden="1">
      <c r="F2768" s="36"/>
      <c r="G2768" s="36"/>
      <c r="T2768" s="91"/>
      <c r="X2768" s="80"/>
    </row>
    <row r="2769" spans="6:24" ht="17.25" hidden="1">
      <c r="F2769" s="36"/>
      <c r="G2769" s="36"/>
      <c r="T2769" s="91"/>
      <c r="X2769" s="80"/>
    </row>
    <row r="2770" spans="6:24" ht="17.25" hidden="1">
      <c r="F2770" s="36"/>
      <c r="G2770" s="36"/>
      <c r="T2770" s="91"/>
      <c r="X2770" s="80"/>
    </row>
    <row r="2771" spans="6:24" ht="17.25" hidden="1">
      <c r="F2771" s="36"/>
      <c r="G2771" s="36"/>
      <c r="M2771" s="91"/>
      <c r="T2771" s="91"/>
      <c r="X2771" s="80"/>
    </row>
    <row r="2772" spans="6:24" ht="17.25" hidden="1">
      <c r="F2772" s="36"/>
      <c r="G2772" s="36"/>
      <c r="M2772" s="91"/>
      <c r="T2772" s="91"/>
      <c r="X2772" s="80"/>
    </row>
    <row r="2773" spans="6:24" ht="17.25" hidden="1">
      <c r="F2773" s="36"/>
      <c r="G2773" s="36"/>
      <c r="T2773" s="91"/>
      <c r="X2773" s="80"/>
    </row>
    <row r="2774" spans="6:24" ht="17.25" hidden="1">
      <c r="F2774" s="36"/>
      <c r="G2774" s="36"/>
      <c r="M2774" s="91"/>
      <c r="T2774" s="91"/>
      <c r="X2774" s="80"/>
    </row>
    <row r="2775" spans="6:24" ht="17.25" hidden="1">
      <c r="F2775" s="36"/>
      <c r="G2775" s="36"/>
      <c r="T2775" s="91"/>
      <c r="X2775" s="80"/>
    </row>
    <row r="2776" spans="6:24" ht="17.25" hidden="1">
      <c r="F2776" s="36"/>
      <c r="G2776" s="36"/>
      <c r="M2776" s="91"/>
      <c r="T2776" s="91"/>
      <c r="X2776" s="80"/>
    </row>
    <row r="2777" spans="6:24" ht="17.25" hidden="1">
      <c r="F2777" s="36"/>
      <c r="G2777" s="36"/>
      <c r="M2777" s="91"/>
      <c r="T2777" s="91"/>
      <c r="X2777" s="80"/>
    </row>
    <row r="2778" spans="6:24" ht="17.25" hidden="1">
      <c r="F2778" s="36"/>
      <c r="G2778" s="36"/>
      <c r="M2778" s="91"/>
      <c r="T2778" s="91"/>
      <c r="X2778" s="80"/>
    </row>
    <row r="2779" spans="6:24" ht="17.25" hidden="1">
      <c r="F2779" s="36"/>
      <c r="G2779" s="36"/>
      <c r="M2779" s="91"/>
      <c r="T2779" s="91"/>
      <c r="X2779" s="80"/>
    </row>
    <row r="2780" spans="6:24" ht="17.25" hidden="1">
      <c r="F2780" s="36"/>
      <c r="G2780" s="36"/>
      <c r="T2780" s="91"/>
      <c r="X2780" s="80"/>
    </row>
    <row r="2781" spans="6:24" ht="17.25" hidden="1">
      <c r="F2781" s="36"/>
      <c r="G2781" s="36"/>
      <c r="T2781" s="91"/>
      <c r="X2781" s="80"/>
    </row>
    <row r="2782" spans="6:24" ht="17.25" hidden="1">
      <c r="F2782" s="36"/>
      <c r="G2782" s="36"/>
      <c r="T2782" s="91"/>
      <c r="X2782" s="80"/>
    </row>
    <row r="2783" spans="6:24" ht="17.25" hidden="1">
      <c r="F2783" s="36"/>
      <c r="G2783" s="36"/>
      <c r="T2783" s="91"/>
      <c r="X2783" s="80"/>
    </row>
    <row r="2784" spans="6:24" ht="17.25" hidden="1">
      <c r="F2784" s="36"/>
      <c r="G2784" s="36"/>
      <c r="T2784" s="91"/>
      <c r="X2784" s="80"/>
    </row>
    <row r="2785" spans="6:24" ht="17.25" hidden="1">
      <c r="F2785" s="36"/>
      <c r="G2785" s="36"/>
      <c r="T2785" s="91"/>
      <c r="X2785" s="80"/>
    </row>
    <row r="2786" spans="6:24" ht="17.25" hidden="1">
      <c r="F2786" s="36"/>
      <c r="G2786" s="36"/>
      <c r="T2786" s="91"/>
      <c r="X2786" s="80"/>
    </row>
    <row r="2787" spans="6:24" ht="17.25" hidden="1">
      <c r="F2787" s="36"/>
      <c r="G2787" s="36"/>
      <c r="T2787" s="91"/>
      <c r="X2787" s="80"/>
    </row>
    <row r="2788" spans="6:24" ht="17.25" hidden="1">
      <c r="F2788" s="36"/>
      <c r="G2788" s="36"/>
      <c r="T2788" s="91"/>
      <c r="X2788" s="80"/>
    </row>
    <row r="2789" spans="6:24" ht="17.25" hidden="1">
      <c r="F2789" s="36"/>
      <c r="G2789" s="36"/>
      <c r="T2789" s="91"/>
      <c r="X2789" s="80"/>
    </row>
    <row r="2790" spans="6:24" ht="17.25" hidden="1">
      <c r="F2790" s="36"/>
      <c r="G2790" s="36"/>
      <c r="T2790" s="91"/>
      <c r="X2790" s="80"/>
    </row>
    <row r="2791" spans="6:24" ht="17.25" hidden="1">
      <c r="F2791" s="36"/>
      <c r="G2791" s="36"/>
      <c r="M2791" s="91"/>
      <c r="T2791" s="91"/>
      <c r="X2791" s="80"/>
    </row>
    <row r="2792" spans="6:24" ht="17.25" hidden="1">
      <c r="F2792" s="36"/>
      <c r="G2792" s="36"/>
      <c r="M2792" s="91"/>
      <c r="T2792" s="91"/>
      <c r="X2792" s="80"/>
    </row>
    <row r="2793" spans="6:24" ht="17.25" hidden="1">
      <c r="F2793" s="36"/>
      <c r="G2793" s="36"/>
      <c r="T2793" s="91"/>
      <c r="X2793" s="80"/>
    </row>
    <row r="2794" spans="6:24" ht="17.25" hidden="1">
      <c r="F2794" s="36"/>
      <c r="G2794" s="36"/>
      <c r="M2794" s="91"/>
      <c r="T2794" s="91"/>
      <c r="X2794" s="80"/>
    </row>
    <row r="2795" spans="6:24" ht="17.25" hidden="1">
      <c r="F2795" s="36"/>
      <c r="G2795" s="36"/>
      <c r="T2795" s="91"/>
      <c r="X2795" s="80"/>
    </row>
    <row r="2796" spans="6:24" ht="17.25" hidden="1">
      <c r="F2796" s="36"/>
      <c r="G2796" s="36"/>
      <c r="M2796" s="91"/>
      <c r="T2796" s="91"/>
      <c r="X2796" s="80"/>
    </row>
    <row r="2797" spans="6:24" ht="17.25" hidden="1">
      <c r="F2797" s="36"/>
      <c r="G2797" s="36"/>
      <c r="M2797" s="91"/>
      <c r="T2797" s="91"/>
      <c r="X2797" s="80"/>
    </row>
    <row r="2798" spans="6:24" ht="17.25" hidden="1">
      <c r="F2798" s="36"/>
      <c r="G2798" s="36"/>
      <c r="M2798" s="91"/>
      <c r="T2798" s="91"/>
      <c r="X2798" s="80"/>
    </row>
    <row r="2799" spans="6:24" ht="17.25" hidden="1">
      <c r="F2799" s="36"/>
      <c r="G2799" s="36"/>
      <c r="M2799" s="91"/>
      <c r="T2799" s="91"/>
      <c r="X2799" s="80"/>
    </row>
    <row r="2800" spans="6:24" ht="17.25" hidden="1">
      <c r="F2800" s="36"/>
      <c r="G2800" s="36"/>
      <c r="T2800" s="91"/>
      <c r="X2800" s="80"/>
    </row>
    <row r="2801" spans="6:24" ht="17.25" hidden="1">
      <c r="F2801" s="36"/>
      <c r="G2801" s="36"/>
      <c r="T2801" s="91"/>
      <c r="X2801" s="80"/>
    </row>
    <row r="2802" spans="6:24" ht="17.25" hidden="1">
      <c r="F2802" s="36"/>
      <c r="G2802" s="36"/>
      <c r="T2802" s="91"/>
      <c r="X2802" s="80"/>
    </row>
    <row r="2803" spans="6:24" ht="17.25" hidden="1">
      <c r="F2803" s="36"/>
      <c r="G2803" s="36"/>
      <c r="T2803" s="91"/>
      <c r="X2803" s="80"/>
    </row>
    <row r="2804" spans="6:24" ht="17.25" hidden="1">
      <c r="F2804" s="36"/>
      <c r="G2804" s="36"/>
      <c r="T2804" s="91"/>
      <c r="X2804" s="80"/>
    </row>
    <row r="2805" spans="6:24" ht="17.25" hidden="1">
      <c r="F2805" s="36"/>
      <c r="G2805" s="36"/>
      <c r="T2805" s="91"/>
      <c r="X2805" s="80"/>
    </row>
    <row r="2806" spans="6:24" ht="17.25" hidden="1">
      <c r="F2806" s="36"/>
      <c r="G2806" s="36"/>
      <c r="T2806" s="91"/>
      <c r="X2806" s="80"/>
    </row>
    <row r="2807" spans="6:24" ht="17.25" hidden="1">
      <c r="F2807" s="36"/>
      <c r="G2807" s="36"/>
      <c r="T2807" s="91"/>
      <c r="X2807" s="80"/>
    </row>
    <row r="2808" spans="6:24" ht="17.25" hidden="1">
      <c r="F2808" s="36"/>
      <c r="G2808" s="36"/>
      <c r="T2808" s="91"/>
      <c r="X2808" s="80"/>
    </row>
    <row r="2809" spans="6:24" ht="17.25" hidden="1">
      <c r="F2809" s="36"/>
      <c r="G2809" s="36"/>
      <c r="T2809" s="91"/>
      <c r="X2809" s="80"/>
    </row>
    <row r="2810" spans="6:24" ht="17.25" hidden="1">
      <c r="F2810" s="36"/>
      <c r="G2810" s="36"/>
      <c r="T2810" s="91"/>
      <c r="X2810" s="80"/>
    </row>
    <row r="2811" spans="6:24" ht="17.25" hidden="1">
      <c r="F2811" s="36"/>
      <c r="G2811" s="36"/>
      <c r="M2811" s="91"/>
      <c r="T2811" s="91"/>
      <c r="X2811" s="80"/>
    </row>
    <row r="2812" spans="6:24" ht="17.25" hidden="1">
      <c r="F2812" s="36"/>
      <c r="G2812" s="36"/>
      <c r="M2812" s="91"/>
      <c r="T2812" s="91"/>
      <c r="X2812" s="80"/>
    </row>
    <row r="2813" spans="6:24" ht="17.25" hidden="1">
      <c r="F2813" s="36"/>
      <c r="G2813" s="36"/>
      <c r="T2813" s="91"/>
      <c r="X2813" s="80"/>
    </row>
    <row r="2814" spans="6:24" ht="17.25" hidden="1">
      <c r="F2814" s="36"/>
      <c r="G2814" s="36"/>
      <c r="M2814" s="91"/>
      <c r="T2814" s="91"/>
      <c r="X2814" s="80"/>
    </row>
    <row r="2815" spans="6:24" ht="17.25" hidden="1">
      <c r="F2815" s="36"/>
      <c r="G2815" s="36"/>
      <c r="T2815" s="91"/>
      <c r="X2815" s="80"/>
    </row>
    <row r="2816" spans="6:24" ht="17.25" hidden="1">
      <c r="F2816" s="36"/>
      <c r="G2816" s="36"/>
      <c r="M2816" s="91"/>
      <c r="T2816" s="91"/>
      <c r="X2816" s="80"/>
    </row>
    <row r="2817" spans="6:24" ht="17.25" hidden="1">
      <c r="F2817" s="36"/>
      <c r="G2817" s="36"/>
      <c r="M2817" s="91"/>
      <c r="T2817" s="91"/>
      <c r="X2817" s="80"/>
    </row>
    <row r="2818" spans="6:24" ht="17.25" hidden="1">
      <c r="F2818" s="36"/>
      <c r="G2818" s="36"/>
      <c r="M2818" s="91"/>
      <c r="T2818" s="91"/>
      <c r="X2818" s="80"/>
    </row>
    <row r="2819" spans="6:24" hidden="1"/>
    <row r="2820" spans="6:24" ht="17.25" hidden="1">
      <c r="F2820" s="36"/>
      <c r="G2820" s="36"/>
      <c r="M2820" s="91"/>
      <c r="T2820" s="91"/>
      <c r="X2820" s="80"/>
    </row>
    <row r="2821" spans="6:24" ht="17.25" hidden="1">
      <c r="F2821" s="36"/>
      <c r="G2821" s="36"/>
      <c r="T2821" s="91"/>
      <c r="X2821" s="80"/>
    </row>
    <row r="2822" spans="6:24" ht="17.25" hidden="1">
      <c r="F2822" s="36"/>
      <c r="G2822" s="36"/>
      <c r="T2822" s="91"/>
      <c r="X2822" s="80"/>
    </row>
    <row r="2823" spans="6:24" ht="17.25" hidden="1">
      <c r="F2823" s="36"/>
      <c r="G2823" s="36"/>
      <c r="T2823" s="91"/>
      <c r="X2823" s="80"/>
    </row>
    <row r="2824" spans="6:24" ht="17.25" hidden="1">
      <c r="F2824" s="36"/>
      <c r="G2824" s="36"/>
      <c r="T2824" s="91"/>
      <c r="X2824" s="80"/>
    </row>
    <row r="2825" spans="6:24" ht="17.25" hidden="1">
      <c r="F2825" s="36"/>
      <c r="G2825" s="36"/>
      <c r="T2825" s="91"/>
      <c r="X2825" s="80"/>
    </row>
    <row r="2826" spans="6:24" ht="17.25" hidden="1">
      <c r="F2826" s="36"/>
      <c r="G2826" s="36"/>
      <c r="T2826" s="91"/>
      <c r="X2826" s="80"/>
    </row>
    <row r="2827" spans="6:24" ht="17.25" hidden="1">
      <c r="F2827" s="36"/>
      <c r="G2827" s="36"/>
      <c r="T2827" s="91"/>
      <c r="X2827" s="80"/>
    </row>
    <row r="2828" spans="6:24" ht="17.25" hidden="1">
      <c r="F2828" s="36"/>
      <c r="G2828" s="36"/>
      <c r="T2828" s="91"/>
      <c r="X2828" s="80"/>
    </row>
    <row r="2829" spans="6:24" ht="17.25" hidden="1">
      <c r="F2829" s="36"/>
      <c r="G2829" s="36"/>
      <c r="T2829" s="91"/>
      <c r="X2829" s="80"/>
    </row>
    <row r="2830" spans="6:24" ht="17.25" hidden="1">
      <c r="F2830" s="36"/>
      <c r="G2830" s="36"/>
      <c r="T2830" s="91"/>
      <c r="X2830" s="80"/>
    </row>
    <row r="2831" spans="6:24" ht="17.25" hidden="1">
      <c r="F2831" s="36"/>
      <c r="G2831" s="36"/>
      <c r="T2831" s="91"/>
      <c r="X2831" s="80"/>
    </row>
    <row r="2832" spans="6:24" ht="17.25" hidden="1">
      <c r="F2832" s="36"/>
      <c r="G2832" s="36"/>
      <c r="M2832" s="91"/>
      <c r="T2832" s="91"/>
      <c r="X2832" s="80"/>
    </row>
    <row r="2833" spans="6:24" ht="17.25" hidden="1">
      <c r="F2833" s="36"/>
      <c r="G2833" s="36"/>
      <c r="M2833" s="91"/>
      <c r="T2833" s="91"/>
      <c r="X2833" s="80"/>
    </row>
    <row r="2834" spans="6:24" ht="17.25" hidden="1">
      <c r="F2834" s="36"/>
      <c r="G2834" s="36"/>
      <c r="T2834" s="91"/>
      <c r="X2834" s="80"/>
    </row>
    <row r="2835" spans="6:24" ht="17.25" hidden="1">
      <c r="F2835" s="36"/>
      <c r="G2835" s="36"/>
      <c r="M2835" s="91"/>
      <c r="T2835" s="91"/>
      <c r="X2835" s="80"/>
    </row>
    <row r="2836" spans="6:24" ht="17.25" hidden="1">
      <c r="F2836" s="36"/>
      <c r="G2836" s="36"/>
      <c r="T2836" s="91"/>
      <c r="X2836" s="80"/>
    </row>
    <row r="2837" spans="6:24" ht="17.25" hidden="1">
      <c r="F2837" s="36"/>
      <c r="G2837" s="36"/>
      <c r="M2837" s="91"/>
      <c r="T2837" s="91"/>
      <c r="X2837" s="80"/>
    </row>
    <row r="2838" spans="6:24" ht="17.25" hidden="1">
      <c r="F2838" s="36"/>
      <c r="G2838" s="36"/>
      <c r="M2838" s="91"/>
      <c r="T2838" s="91"/>
      <c r="X2838" s="80"/>
    </row>
    <row r="2839" spans="6:24" ht="17.25" hidden="1">
      <c r="F2839" s="36"/>
      <c r="G2839" s="36"/>
      <c r="M2839" s="91"/>
      <c r="T2839" s="91"/>
      <c r="X2839" s="80"/>
    </row>
    <row r="2840" spans="6:24" ht="17.25" hidden="1">
      <c r="F2840" s="36"/>
      <c r="G2840" s="36"/>
      <c r="M2840" s="91"/>
      <c r="T2840" s="91"/>
      <c r="X2840" s="80"/>
    </row>
    <row r="2841" spans="6:24" ht="17.25" hidden="1">
      <c r="F2841" s="36"/>
      <c r="G2841" s="36"/>
      <c r="T2841" s="91"/>
      <c r="X2841" s="80"/>
    </row>
    <row r="2842" spans="6:24" ht="17.25" hidden="1">
      <c r="F2842" s="36"/>
      <c r="G2842" s="36"/>
      <c r="T2842" s="91"/>
      <c r="X2842" s="80"/>
    </row>
    <row r="2843" spans="6:24" ht="17.25" hidden="1">
      <c r="F2843" s="36"/>
      <c r="G2843" s="36"/>
      <c r="T2843" s="91"/>
      <c r="X2843" s="80"/>
    </row>
    <row r="2844" spans="6:24" ht="17.25" hidden="1">
      <c r="F2844" s="36"/>
      <c r="G2844" s="36"/>
      <c r="T2844" s="91"/>
      <c r="X2844" s="80"/>
    </row>
    <row r="2845" spans="6:24" ht="17.25" hidden="1">
      <c r="F2845" s="36"/>
      <c r="G2845" s="36"/>
      <c r="T2845" s="91"/>
      <c r="X2845" s="80"/>
    </row>
    <row r="2846" spans="6:24" ht="17.25" hidden="1">
      <c r="F2846" s="36"/>
      <c r="G2846" s="36"/>
      <c r="T2846" s="91"/>
      <c r="X2846" s="80"/>
    </row>
    <row r="2847" spans="6:24" ht="17.25" hidden="1">
      <c r="F2847" s="36"/>
      <c r="G2847" s="36"/>
      <c r="T2847" s="91"/>
      <c r="X2847" s="80"/>
    </row>
    <row r="2848" spans="6:24" ht="17.25" hidden="1">
      <c r="F2848" s="36"/>
      <c r="G2848" s="36"/>
      <c r="T2848" s="91"/>
      <c r="X2848" s="80"/>
    </row>
    <row r="2849" spans="6:24" ht="17.25" hidden="1">
      <c r="F2849" s="36"/>
      <c r="G2849" s="36"/>
      <c r="T2849" s="91"/>
      <c r="X2849" s="80"/>
    </row>
    <row r="2850" spans="6:24" ht="17.25" hidden="1">
      <c r="F2850" s="36"/>
      <c r="G2850" s="36"/>
      <c r="T2850" s="91"/>
      <c r="X2850" s="80"/>
    </row>
    <row r="2851" spans="6:24" ht="17.25" hidden="1">
      <c r="F2851" s="36"/>
      <c r="G2851" s="36"/>
      <c r="T2851" s="91"/>
      <c r="X2851" s="80"/>
    </row>
    <row r="2852" spans="6:24" ht="17.25" hidden="1">
      <c r="F2852" s="36"/>
      <c r="G2852" s="36"/>
      <c r="M2852" s="91"/>
      <c r="T2852" s="91"/>
      <c r="X2852" s="80"/>
    </row>
    <row r="2853" spans="6:24" ht="17.25" hidden="1">
      <c r="F2853" s="36"/>
      <c r="G2853" s="36"/>
      <c r="M2853" s="91"/>
      <c r="T2853" s="91"/>
      <c r="X2853" s="80"/>
    </row>
    <row r="2854" spans="6:24" ht="17.25" hidden="1">
      <c r="F2854" s="36"/>
      <c r="G2854" s="36"/>
      <c r="T2854" s="91"/>
      <c r="X2854" s="80"/>
    </row>
    <row r="2855" spans="6:24" ht="17.25" hidden="1">
      <c r="F2855" s="36"/>
      <c r="G2855" s="36"/>
      <c r="M2855" s="91"/>
      <c r="T2855" s="91"/>
      <c r="X2855" s="80"/>
    </row>
    <row r="2856" spans="6:24" ht="17.25" hidden="1">
      <c r="F2856" s="36"/>
      <c r="G2856" s="36"/>
      <c r="T2856" s="91"/>
      <c r="X2856" s="80"/>
    </row>
    <row r="2857" spans="6:24" ht="17.25" hidden="1">
      <c r="F2857" s="36"/>
      <c r="G2857" s="36"/>
      <c r="M2857" s="91"/>
      <c r="T2857" s="91"/>
      <c r="X2857" s="80"/>
    </row>
    <row r="2858" spans="6:24" ht="17.25" hidden="1">
      <c r="F2858" s="36"/>
      <c r="G2858" s="36"/>
      <c r="M2858" s="91"/>
      <c r="T2858" s="91"/>
      <c r="X2858" s="80"/>
    </row>
    <row r="2859" spans="6:24" ht="17.25" hidden="1">
      <c r="F2859" s="36"/>
      <c r="G2859" s="36"/>
      <c r="M2859" s="91"/>
      <c r="T2859" s="91"/>
      <c r="X2859" s="80"/>
    </row>
    <row r="2860" spans="6:24" ht="17.25" hidden="1">
      <c r="F2860" s="36"/>
      <c r="G2860" s="36"/>
      <c r="M2860" s="91"/>
      <c r="T2860" s="91"/>
      <c r="X2860" s="80"/>
    </row>
    <row r="2861" spans="6:24" ht="17.25" hidden="1">
      <c r="F2861" s="36"/>
      <c r="G2861" s="36"/>
      <c r="T2861" s="91"/>
      <c r="X2861" s="80"/>
    </row>
    <row r="2862" spans="6:24" ht="17.25" hidden="1">
      <c r="F2862" s="36"/>
      <c r="G2862" s="36"/>
      <c r="T2862" s="91"/>
      <c r="X2862" s="80"/>
    </row>
    <row r="2863" spans="6:24" ht="17.25" hidden="1">
      <c r="F2863" s="36"/>
      <c r="G2863" s="36"/>
      <c r="T2863" s="91"/>
      <c r="X2863" s="80"/>
    </row>
    <row r="2864" spans="6:24" ht="17.25" hidden="1">
      <c r="F2864" s="36"/>
      <c r="G2864" s="36"/>
      <c r="T2864" s="91"/>
      <c r="X2864" s="80"/>
    </row>
    <row r="2865" spans="6:24" ht="17.25" hidden="1">
      <c r="F2865" s="36"/>
      <c r="G2865" s="36"/>
      <c r="T2865" s="91"/>
      <c r="X2865" s="80"/>
    </row>
    <row r="2866" spans="6:24" ht="17.25" hidden="1">
      <c r="F2866" s="36"/>
      <c r="G2866" s="36"/>
      <c r="T2866" s="91"/>
      <c r="X2866" s="80"/>
    </row>
    <row r="2867" spans="6:24" ht="17.25" hidden="1">
      <c r="F2867" s="36"/>
      <c r="G2867" s="36"/>
      <c r="T2867" s="91"/>
      <c r="X2867" s="80"/>
    </row>
    <row r="2868" spans="6:24" ht="17.25" hidden="1">
      <c r="F2868" s="36"/>
      <c r="G2868" s="36"/>
      <c r="T2868" s="91"/>
      <c r="X2868" s="80"/>
    </row>
    <row r="2869" spans="6:24" ht="17.25" hidden="1">
      <c r="F2869" s="36"/>
      <c r="G2869" s="36"/>
      <c r="T2869" s="91"/>
      <c r="X2869" s="80"/>
    </row>
    <row r="2870" spans="6:24" ht="17.25" hidden="1">
      <c r="F2870" s="36"/>
      <c r="G2870" s="36"/>
      <c r="T2870" s="91"/>
      <c r="X2870" s="80"/>
    </row>
    <row r="2871" spans="6:24" ht="17.25" hidden="1">
      <c r="F2871" s="36"/>
      <c r="G2871" s="36"/>
      <c r="T2871" s="91"/>
      <c r="X2871" s="80"/>
    </row>
    <row r="2872" spans="6:24" ht="17.25" hidden="1">
      <c r="F2872" s="36"/>
      <c r="G2872" s="36"/>
      <c r="M2872" s="91"/>
      <c r="T2872" s="91"/>
      <c r="X2872" s="80"/>
    </row>
    <row r="2873" spans="6:24" ht="17.25" hidden="1">
      <c r="F2873" s="36"/>
      <c r="G2873" s="36"/>
      <c r="M2873" s="91"/>
      <c r="T2873" s="91"/>
      <c r="X2873" s="80"/>
    </row>
    <row r="2874" spans="6:24" ht="17.25" hidden="1">
      <c r="F2874" s="36"/>
      <c r="G2874" s="36"/>
      <c r="T2874" s="91"/>
      <c r="X2874" s="80"/>
    </row>
    <row r="2875" spans="6:24" ht="17.25" hidden="1">
      <c r="F2875" s="36"/>
      <c r="G2875" s="36"/>
      <c r="M2875" s="91"/>
      <c r="T2875" s="91"/>
      <c r="X2875" s="80"/>
    </row>
    <row r="2876" spans="6:24" ht="17.25" hidden="1">
      <c r="F2876" s="36"/>
      <c r="G2876" s="36"/>
      <c r="T2876" s="91"/>
      <c r="X2876" s="80"/>
    </row>
    <row r="2877" spans="6:24" ht="17.25" hidden="1">
      <c r="F2877" s="36"/>
      <c r="G2877" s="36"/>
      <c r="M2877" s="91"/>
      <c r="T2877" s="91"/>
      <c r="X2877" s="80"/>
    </row>
    <row r="2878" spans="6:24" ht="17.25" hidden="1">
      <c r="F2878" s="36"/>
      <c r="G2878" s="36"/>
      <c r="M2878" s="91"/>
      <c r="T2878" s="91"/>
      <c r="X2878" s="80"/>
    </row>
    <row r="2879" spans="6:24" ht="17.25" hidden="1">
      <c r="F2879" s="36"/>
      <c r="G2879" s="36"/>
      <c r="M2879" s="91"/>
      <c r="T2879" s="91"/>
      <c r="X2879" s="80"/>
    </row>
    <row r="2880" spans="6:24" ht="17.25" hidden="1">
      <c r="F2880" s="36"/>
      <c r="G2880" s="36"/>
      <c r="M2880" s="91"/>
      <c r="T2880" s="91"/>
      <c r="X2880" s="80"/>
    </row>
    <row r="2881" spans="6:24" ht="17.25" hidden="1">
      <c r="F2881" s="36"/>
      <c r="G2881" s="36"/>
      <c r="T2881" s="91"/>
      <c r="X2881" s="80"/>
    </row>
    <row r="2882" spans="6:24" ht="17.25" hidden="1">
      <c r="F2882" s="36"/>
      <c r="G2882" s="36"/>
      <c r="T2882" s="91"/>
      <c r="X2882" s="80"/>
    </row>
    <row r="2883" spans="6:24" ht="17.25" hidden="1">
      <c r="F2883" s="36"/>
      <c r="G2883" s="36"/>
      <c r="T2883" s="91"/>
      <c r="X2883" s="80"/>
    </row>
    <row r="2884" spans="6:24" ht="17.25" hidden="1">
      <c r="F2884" s="36"/>
      <c r="G2884" s="36"/>
      <c r="T2884" s="91"/>
      <c r="X2884" s="80"/>
    </row>
    <row r="2885" spans="6:24" ht="17.25" hidden="1">
      <c r="F2885" s="36"/>
      <c r="G2885" s="36"/>
      <c r="T2885" s="91"/>
      <c r="X2885" s="80"/>
    </row>
    <row r="2886" spans="6:24" ht="17.25" hidden="1">
      <c r="F2886" s="36"/>
      <c r="G2886" s="36"/>
      <c r="T2886" s="91"/>
      <c r="X2886" s="80"/>
    </row>
    <row r="2887" spans="6:24" ht="17.25" hidden="1">
      <c r="F2887" s="36"/>
      <c r="G2887" s="36"/>
      <c r="T2887" s="91"/>
      <c r="X2887" s="80"/>
    </row>
    <row r="2888" spans="6:24" ht="17.25" hidden="1">
      <c r="F2888" s="36"/>
      <c r="G2888" s="36"/>
      <c r="T2888" s="91"/>
      <c r="X2888" s="80"/>
    </row>
    <row r="2889" spans="6:24" ht="17.25" hidden="1">
      <c r="F2889" s="36"/>
      <c r="G2889" s="36"/>
      <c r="T2889" s="91"/>
      <c r="X2889" s="80"/>
    </row>
    <row r="2890" spans="6:24" ht="17.25" hidden="1">
      <c r="F2890" s="36"/>
      <c r="G2890" s="36"/>
      <c r="T2890" s="91"/>
      <c r="X2890" s="80"/>
    </row>
    <row r="2891" spans="6:24" ht="17.25" hidden="1">
      <c r="F2891" s="36"/>
      <c r="G2891" s="36"/>
      <c r="T2891" s="91"/>
      <c r="X2891" s="80"/>
    </row>
    <row r="2892" spans="6:24" ht="17.25" hidden="1">
      <c r="F2892" s="36"/>
      <c r="G2892" s="36"/>
      <c r="M2892" s="91"/>
      <c r="T2892" s="91"/>
      <c r="X2892" s="80"/>
    </row>
    <row r="2893" spans="6:24" ht="17.25" hidden="1">
      <c r="F2893" s="36"/>
      <c r="G2893" s="36"/>
      <c r="M2893" s="91"/>
      <c r="T2893" s="91"/>
      <c r="X2893" s="80"/>
    </row>
    <row r="2894" spans="6:24" ht="17.25" hidden="1">
      <c r="F2894" s="36"/>
      <c r="G2894" s="36"/>
      <c r="T2894" s="91"/>
      <c r="X2894" s="80"/>
    </row>
    <row r="2895" spans="6:24" ht="17.25" hidden="1">
      <c r="F2895" s="36"/>
      <c r="G2895" s="36"/>
      <c r="M2895" s="91"/>
      <c r="T2895" s="91"/>
      <c r="X2895" s="80"/>
    </row>
    <row r="2896" spans="6:24" ht="17.25" hidden="1">
      <c r="F2896" s="36"/>
      <c r="G2896" s="36"/>
      <c r="T2896" s="91"/>
      <c r="X2896" s="80"/>
    </row>
    <row r="2897" spans="6:24" ht="17.25" hidden="1">
      <c r="F2897" s="36"/>
      <c r="G2897" s="36"/>
      <c r="M2897" s="91"/>
      <c r="T2897" s="91"/>
      <c r="X2897" s="80"/>
    </row>
    <row r="2898" spans="6:24" ht="17.25" hidden="1">
      <c r="F2898" s="36"/>
      <c r="G2898" s="36"/>
      <c r="M2898" s="91"/>
      <c r="T2898" s="91"/>
      <c r="X2898" s="80"/>
    </row>
    <row r="2899" spans="6:24" ht="17.25" hidden="1">
      <c r="F2899" s="36"/>
      <c r="G2899" s="36"/>
      <c r="M2899" s="91"/>
      <c r="T2899" s="91"/>
      <c r="X2899" s="80"/>
    </row>
    <row r="2900" spans="6:24" ht="17.25" hidden="1">
      <c r="F2900" s="36"/>
      <c r="G2900" s="36"/>
      <c r="M2900" s="91"/>
      <c r="T2900" s="91"/>
      <c r="X2900" s="80"/>
    </row>
    <row r="2901" spans="6:24" ht="17.25" hidden="1">
      <c r="F2901" s="36"/>
      <c r="G2901" s="36"/>
      <c r="T2901" s="91"/>
      <c r="X2901" s="80"/>
    </row>
    <row r="2902" spans="6:24" ht="17.25" hidden="1">
      <c r="F2902" s="36"/>
      <c r="G2902" s="36"/>
      <c r="T2902" s="91"/>
      <c r="X2902" s="80"/>
    </row>
    <row r="2903" spans="6:24" ht="17.25" hidden="1">
      <c r="F2903" s="36"/>
      <c r="G2903" s="36"/>
      <c r="T2903" s="91"/>
      <c r="X2903" s="80"/>
    </row>
    <row r="2904" spans="6:24" ht="17.25" hidden="1">
      <c r="F2904" s="36"/>
      <c r="G2904" s="36"/>
      <c r="T2904" s="91"/>
      <c r="X2904" s="80"/>
    </row>
    <row r="2905" spans="6:24" ht="17.25" hidden="1">
      <c r="F2905" s="36"/>
      <c r="G2905" s="36"/>
      <c r="T2905" s="91"/>
      <c r="X2905" s="80"/>
    </row>
    <row r="2906" spans="6:24" ht="17.25" hidden="1">
      <c r="F2906" s="36"/>
      <c r="G2906" s="36"/>
      <c r="T2906" s="91"/>
      <c r="X2906" s="80"/>
    </row>
    <row r="2907" spans="6:24" ht="17.25" hidden="1">
      <c r="F2907" s="36"/>
      <c r="G2907" s="36"/>
      <c r="T2907" s="91"/>
      <c r="X2907" s="80"/>
    </row>
    <row r="2908" spans="6:24" ht="17.25" hidden="1">
      <c r="F2908" s="36"/>
      <c r="G2908" s="36"/>
      <c r="T2908" s="91"/>
      <c r="X2908" s="80"/>
    </row>
    <row r="2909" spans="6:24" ht="17.25" hidden="1">
      <c r="F2909" s="36"/>
      <c r="G2909" s="36"/>
      <c r="T2909" s="91"/>
      <c r="X2909" s="80"/>
    </row>
    <row r="2910" spans="6:24" ht="17.25" hidden="1">
      <c r="F2910" s="36"/>
      <c r="G2910" s="36"/>
      <c r="T2910" s="91"/>
      <c r="X2910" s="80"/>
    </row>
    <row r="2911" spans="6:24" ht="17.25" hidden="1">
      <c r="F2911" s="36"/>
      <c r="G2911" s="36"/>
      <c r="T2911" s="91"/>
      <c r="X2911" s="80"/>
    </row>
    <row r="2912" spans="6:24" ht="17.25" hidden="1">
      <c r="F2912" s="36"/>
      <c r="G2912" s="36"/>
      <c r="M2912" s="91"/>
      <c r="T2912" s="91"/>
      <c r="X2912" s="80"/>
    </row>
    <row r="2913" spans="6:24" ht="17.25" hidden="1">
      <c r="F2913" s="36"/>
      <c r="G2913" s="36"/>
      <c r="M2913" s="91"/>
      <c r="T2913" s="91"/>
      <c r="X2913" s="80"/>
    </row>
    <row r="2914" spans="6:24" ht="17.25" hidden="1">
      <c r="F2914" s="36"/>
      <c r="G2914" s="36"/>
      <c r="T2914" s="91"/>
      <c r="X2914" s="80"/>
    </row>
    <row r="2915" spans="6:24" ht="17.25" hidden="1">
      <c r="F2915" s="36"/>
      <c r="G2915" s="36"/>
      <c r="M2915" s="91"/>
      <c r="T2915" s="91"/>
      <c r="X2915" s="80"/>
    </row>
    <row r="2916" spans="6:24" ht="17.25" hidden="1">
      <c r="F2916" s="36"/>
      <c r="G2916" s="36"/>
      <c r="T2916" s="91"/>
      <c r="X2916" s="80"/>
    </row>
    <row r="2917" spans="6:24" ht="17.25" hidden="1">
      <c r="F2917" s="36"/>
      <c r="G2917" s="36"/>
      <c r="M2917" s="91"/>
      <c r="T2917" s="91"/>
      <c r="X2917" s="80"/>
    </row>
    <row r="2918" spans="6:24" ht="17.25" hidden="1">
      <c r="F2918" s="36"/>
      <c r="G2918" s="36"/>
      <c r="M2918" s="91"/>
      <c r="T2918" s="91"/>
      <c r="X2918" s="80"/>
    </row>
    <row r="2919" spans="6:24" ht="17.25" hidden="1">
      <c r="F2919" s="36"/>
      <c r="G2919" s="36"/>
      <c r="M2919" s="91"/>
      <c r="T2919" s="91"/>
      <c r="X2919" s="80"/>
    </row>
    <row r="2920" spans="6:24" ht="17.25" hidden="1">
      <c r="F2920" s="36"/>
      <c r="G2920" s="36"/>
      <c r="M2920" s="91"/>
      <c r="T2920" s="91"/>
      <c r="X2920" s="80"/>
    </row>
    <row r="2921" spans="6:24" ht="17.25" hidden="1">
      <c r="F2921" s="36"/>
      <c r="G2921" s="36"/>
      <c r="T2921" s="91"/>
      <c r="X2921" s="80"/>
    </row>
    <row r="2922" spans="6:24" ht="17.25" hidden="1">
      <c r="F2922" s="36"/>
      <c r="G2922" s="36"/>
      <c r="T2922" s="91"/>
      <c r="X2922" s="80"/>
    </row>
    <row r="2923" spans="6:24" ht="17.25" hidden="1">
      <c r="F2923" s="36"/>
      <c r="G2923" s="36"/>
      <c r="T2923" s="91"/>
      <c r="X2923" s="80"/>
    </row>
    <row r="2924" spans="6:24" ht="17.25" hidden="1">
      <c r="F2924" s="36"/>
      <c r="G2924" s="36"/>
      <c r="T2924" s="91"/>
      <c r="X2924" s="80"/>
    </row>
    <row r="2925" spans="6:24" ht="17.25" hidden="1">
      <c r="F2925" s="36"/>
      <c r="G2925" s="36"/>
      <c r="T2925" s="91"/>
      <c r="X2925" s="80"/>
    </row>
    <row r="2926" spans="6:24" ht="17.25" hidden="1">
      <c r="F2926" s="36"/>
      <c r="G2926" s="36"/>
      <c r="T2926" s="91"/>
      <c r="X2926" s="80"/>
    </row>
    <row r="2927" spans="6:24" ht="17.25" hidden="1">
      <c r="F2927" s="36"/>
      <c r="G2927" s="36"/>
      <c r="T2927" s="91"/>
      <c r="X2927" s="80"/>
    </row>
    <row r="2928" spans="6:24" ht="17.25" hidden="1">
      <c r="F2928" s="36"/>
      <c r="G2928" s="36"/>
      <c r="T2928" s="91"/>
      <c r="X2928" s="80"/>
    </row>
    <row r="2929" spans="6:24" ht="17.25" hidden="1">
      <c r="F2929" s="36"/>
      <c r="G2929" s="36"/>
      <c r="T2929" s="91"/>
      <c r="X2929" s="80"/>
    </row>
    <row r="2930" spans="6:24" ht="17.25" hidden="1">
      <c r="F2930" s="36"/>
      <c r="G2930" s="36"/>
      <c r="T2930" s="91"/>
      <c r="X2930" s="80"/>
    </row>
    <row r="2931" spans="6:24" ht="17.25" hidden="1">
      <c r="F2931" s="36"/>
      <c r="G2931" s="36"/>
      <c r="T2931" s="91"/>
      <c r="X2931" s="80"/>
    </row>
    <row r="2932" spans="6:24" ht="17.25" hidden="1">
      <c r="F2932" s="36"/>
      <c r="G2932" s="36"/>
      <c r="M2932" s="91"/>
      <c r="T2932" s="91"/>
      <c r="X2932" s="80"/>
    </row>
    <row r="2933" spans="6:24" ht="17.25" hidden="1">
      <c r="F2933" s="36"/>
      <c r="G2933" s="36"/>
      <c r="M2933" s="91"/>
      <c r="T2933" s="91"/>
      <c r="X2933" s="80"/>
    </row>
    <row r="2934" spans="6:24" ht="17.25" hidden="1">
      <c r="F2934" s="36"/>
      <c r="G2934" s="36"/>
      <c r="T2934" s="91"/>
      <c r="X2934" s="80"/>
    </row>
    <row r="2935" spans="6:24" ht="17.25" hidden="1">
      <c r="F2935" s="36"/>
      <c r="G2935" s="36"/>
      <c r="M2935" s="91"/>
      <c r="T2935" s="91"/>
      <c r="X2935" s="80"/>
    </row>
    <row r="2936" spans="6:24" ht="17.25" hidden="1">
      <c r="F2936" s="36"/>
      <c r="G2936" s="36"/>
      <c r="T2936" s="91"/>
      <c r="X2936" s="80"/>
    </row>
    <row r="2937" spans="6:24" ht="17.25" hidden="1">
      <c r="F2937" s="36"/>
      <c r="G2937" s="36"/>
      <c r="M2937" s="91"/>
      <c r="T2937" s="91"/>
      <c r="X2937" s="80"/>
    </row>
    <row r="2938" spans="6:24" ht="17.25" hidden="1">
      <c r="F2938" s="36"/>
      <c r="G2938" s="36"/>
      <c r="M2938" s="91"/>
      <c r="T2938" s="91"/>
      <c r="X2938" s="80"/>
    </row>
    <row r="2939" spans="6:24" ht="17.25" hidden="1">
      <c r="F2939" s="36"/>
      <c r="G2939" s="36"/>
      <c r="M2939" s="91"/>
      <c r="T2939" s="91"/>
      <c r="X2939" s="80"/>
    </row>
    <row r="2940" spans="6:24" ht="17.25" hidden="1">
      <c r="F2940" s="36"/>
      <c r="G2940" s="36"/>
      <c r="M2940" s="91"/>
      <c r="T2940" s="91"/>
      <c r="X2940" s="80"/>
    </row>
    <row r="2941" spans="6:24" ht="17.25" hidden="1">
      <c r="F2941" s="36"/>
      <c r="G2941" s="36"/>
      <c r="T2941" s="91"/>
      <c r="X2941" s="80"/>
    </row>
    <row r="2942" spans="6:24" ht="17.25" hidden="1">
      <c r="F2942" s="36"/>
      <c r="G2942" s="36"/>
      <c r="T2942" s="91"/>
      <c r="X2942" s="80"/>
    </row>
    <row r="2943" spans="6:24" ht="17.25" hidden="1">
      <c r="F2943" s="36"/>
      <c r="G2943" s="36"/>
      <c r="T2943" s="91"/>
      <c r="X2943" s="80"/>
    </row>
    <row r="2944" spans="6:24" ht="17.25" hidden="1">
      <c r="F2944" s="36"/>
      <c r="G2944" s="36"/>
      <c r="T2944" s="91"/>
      <c r="X2944" s="80"/>
    </row>
    <row r="2945" spans="6:24" ht="17.25" hidden="1">
      <c r="F2945" s="36"/>
      <c r="G2945" s="36"/>
      <c r="T2945" s="91"/>
      <c r="X2945" s="80"/>
    </row>
    <row r="2946" spans="6:24" ht="17.25" hidden="1">
      <c r="F2946" s="36"/>
      <c r="G2946" s="36"/>
      <c r="T2946" s="91"/>
      <c r="X2946" s="80"/>
    </row>
    <row r="2947" spans="6:24" ht="17.25" hidden="1">
      <c r="F2947" s="36"/>
      <c r="G2947" s="36"/>
      <c r="T2947" s="91"/>
      <c r="X2947" s="80"/>
    </row>
    <row r="2948" spans="6:24" ht="17.25" hidden="1">
      <c r="F2948" s="36"/>
      <c r="G2948" s="36"/>
      <c r="T2948" s="91"/>
      <c r="X2948" s="80"/>
    </row>
    <row r="2949" spans="6:24" ht="17.25" hidden="1">
      <c r="F2949" s="36"/>
      <c r="G2949" s="36"/>
      <c r="T2949" s="91"/>
      <c r="X2949" s="80"/>
    </row>
    <row r="2950" spans="6:24" ht="17.25" hidden="1">
      <c r="F2950" s="36"/>
      <c r="G2950" s="36"/>
      <c r="T2950" s="91"/>
      <c r="X2950" s="80"/>
    </row>
    <row r="2951" spans="6:24" ht="17.25" hidden="1">
      <c r="F2951" s="36"/>
      <c r="G2951" s="36"/>
      <c r="T2951" s="91"/>
      <c r="X2951" s="80"/>
    </row>
    <row r="2952" spans="6:24" ht="17.25" hidden="1">
      <c r="F2952" s="36"/>
      <c r="G2952" s="36"/>
      <c r="M2952" s="91"/>
      <c r="T2952" s="91"/>
      <c r="X2952" s="80"/>
    </row>
    <row r="2953" spans="6:24" ht="17.25" hidden="1">
      <c r="F2953" s="36"/>
      <c r="G2953" s="36"/>
      <c r="M2953" s="91"/>
      <c r="T2953" s="91"/>
      <c r="X2953" s="80"/>
    </row>
    <row r="2954" spans="6:24" ht="17.25" hidden="1">
      <c r="F2954" s="36"/>
      <c r="G2954" s="36"/>
      <c r="T2954" s="91"/>
      <c r="X2954" s="80"/>
    </row>
    <row r="2955" spans="6:24" ht="17.25" hidden="1">
      <c r="F2955" s="36"/>
      <c r="G2955" s="36"/>
      <c r="M2955" s="91"/>
      <c r="T2955" s="91"/>
      <c r="X2955" s="80"/>
    </row>
    <row r="2956" spans="6:24" ht="17.25" hidden="1">
      <c r="F2956" s="36"/>
      <c r="G2956" s="36"/>
      <c r="T2956" s="91"/>
      <c r="X2956" s="80"/>
    </row>
    <row r="2957" spans="6:24" ht="17.25" hidden="1">
      <c r="F2957" s="36"/>
      <c r="G2957" s="36"/>
      <c r="M2957" s="91"/>
      <c r="T2957" s="91"/>
      <c r="X2957" s="80"/>
    </row>
    <row r="2958" spans="6:24" ht="17.25" hidden="1">
      <c r="F2958" s="36"/>
      <c r="G2958" s="36"/>
      <c r="M2958" s="91"/>
      <c r="T2958" s="91"/>
      <c r="X2958" s="80"/>
    </row>
    <row r="2959" spans="6:24" ht="17.25" hidden="1">
      <c r="F2959" s="36"/>
      <c r="G2959" s="36"/>
      <c r="M2959" s="91"/>
      <c r="T2959" s="91"/>
      <c r="X2959" s="80"/>
    </row>
    <row r="2960" spans="6:24" ht="17.25" hidden="1">
      <c r="F2960" s="36"/>
      <c r="G2960" s="36"/>
      <c r="M2960" s="91"/>
      <c r="T2960" s="91"/>
      <c r="X2960" s="80"/>
    </row>
    <row r="2961" spans="6:24" ht="17.25" hidden="1">
      <c r="F2961" s="36"/>
      <c r="G2961" s="36"/>
      <c r="T2961" s="91"/>
      <c r="X2961" s="80"/>
    </row>
    <row r="2962" spans="6:24" ht="17.25" hidden="1">
      <c r="F2962" s="36"/>
      <c r="G2962" s="36"/>
      <c r="T2962" s="91"/>
      <c r="X2962" s="80"/>
    </row>
    <row r="2963" spans="6:24" ht="17.25" hidden="1">
      <c r="F2963" s="36"/>
      <c r="G2963" s="36"/>
      <c r="T2963" s="91"/>
      <c r="X2963" s="80"/>
    </row>
    <row r="2964" spans="6:24" ht="17.25" hidden="1">
      <c r="F2964" s="36"/>
      <c r="G2964" s="36"/>
      <c r="T2964" s="91"/>
      <c r="X2964" s="80"/>
    </row>
    <row r="2965" spans="6:24" ht="17.25" hidden="1">
      <c r="F2965" s="36"/>
      <c r="G2965" s="36"/>
      <c r="T2965" s="91"/>
      <c r="X2965" s="80"/>
    </row>
    <row r="2966" spans="6:24" ht="17.25" hidden="1">
      <c r="F2966" s="36"/>
      <c r="G2966" s="36"/>
      <c r="T2966" s="91"/>
      <c r="X2966" s="80"/>
    </row>
    <row r="2967" spans="6:24" ht="17.25" hidden="1">
      <c r="F2967" s="36"/>
      <c r="G2967" s="36"/>
      <c r="T2967" s="91"/>
      <c r="X2967" s="80"/>
    </row>
    <row r="2968" spans="6:24" ht="17.25" hidden="1">
      <c r="F2968" s="36"/>
      <c r="G2968" s="36"/>
      <c r="T2968" s="91"/>
      <c r="X2968" s="80"/>
    </row>
    <row r="2969" spans="6:24" ht="17.25" hidden="1">
      <c r="F2969" s="36"/>
      <c r="G2969" s="36"/>
      <c r="T2969" s="91"/>
      <c r="X2969" s="80"/>
    </row>
    <row r="2970" spans="6:24" ht="17.25" hidden="1">
      <c r="F2970" s="36"/>
      <c r="G2970" s="36"/>
      <c r="T2970" s="91"/>
      <c r="X2970" s="80"/>
    </row>
    <row r="2971" spans="6:24" ht="17.25" hidden="1">
      <c r="F2971" s="36"/>
      <c r="G2971" s="36"/>
      <c r="T2971" s="91"/>
      <c r="X2971" s="80"/>
    </row>
    <row r="2972" spans="6:24" ht="17.25" hidden="1">
      <c r="F2972" s="36"/>
      <c r="G2972" s="36"/>
      <c r="M2972" s="91"/>
      <c r="T2972" s="91"/>
      <c r="X2972" s="80"/>
    </row>
    <row r="2973" spans="6:24" ht="17.25" hidden="1">
      <c r="F2973" s="36"/>
      <c r="G2973" s="36"/>
      <c r="M2973" s="91"/>
      <c r="T2973" s="91"/>
      <c r="X2973" s="80"/>
    </row>
    <row r="2974" spans="6:24" ht="17.25" hidden="1">
      <c r="F2974" s="36"/>
      <c r="G2974" s="36"/>
      <c r="T2974" s="91"/>
      <c r="X2974" s="80"/>
    </row>
    <row r="2975" spans="6:24" ht="17.25" hidden="1">
      <c r="F2975" s="36"/>
      <c r="G2975" s="36"/>
      <c r="M2975" s="91"/>
      <c r="T2975" s="91"/>
      <c r="X2975" s="80"/>
    </row>
    <row r="2976" spans="6:24" ht="17.25" hidden="1">
      <c r="F2976" s="36"/>
      <c r="G2976" s="36"/>
      <c r="T2976" s="91"/>
      <c r="X2976" s="80"/>
    </row>
    <row r="2977" spans="6:24" ht="17.25" hidden="1">
      <c r="F2977" s="36"/>
      <c r="G2977" s="36"/>
      <c r="M2977" s="91"/>
      <c r="T2977" s="91"/>
      <c r="X2977" s="80"/>
    </row>
    <row r="2978" spans="6:24" ht="17.25" hidden="1">
      <c r="F2978" s="36"/>
      <c r="G2978" s="36"/>
      <c r="M2978" s="91"/>
      <c r="T2978" s="91"/>
      <c r="X2978" s="80"/>
    </row>
    <row r="2979" spans="6:24" ht="17.25" hidden="1">
      <c r="F2979" s="36"/>
      <c r="G2979" s="36"/>
      <c r="M2979" s="91"/>
      <c r="T2979" s="91"/>
      <c r="X2979" s="80"/>
    </row>
    <row r="2980" spans="6:24" ht="17.25" hidden="1">
      <c r="F2980" s="36"/>
      <c r="G2980" s="36"/>
      <c r="M2980" s="91"/>
      <c r="T2980" s="91"/>
      <c r="X2980" s="80"/>
    </row>
    <row r="2981" spans="6:24" ht="17.25" hidden="1">
      <c r="F2981" s="36"/>
      <c r="G2981" s="36"/>
      <c r="T2981" s="91"/>
      <c r="X2981" s="80"/>
    </row>
    <row r="2982" spans="6:24" ht="17.25" hidden="1">
      <c r="F2982" s="36"/>
      <c r="G2982" s="36"/>
      <c r="T2982" s="91"/>
      <c r="X2982" s="80"/>
    </row>
    <row r="2983" spans="6:24" ht="17.25" hidden="1">
      <c r="F2983" s="36"/>
      <c r="G2983" s="36"/>
      <c r="T2983" s="91"/>
      <c r="X2983" s="80"/>
    </row>
    <row r="2984" spans="6:24" ht="17.25" hidden="1">
      <c r="F2984" s="36"/>
      <c r="G2984" s="36"/>
      <c r="T2984" s="91"/>
      <c r="X2984" s="80"/>
    </row>
    <row r="2985" spans="6:24" ht="17.25" hidden="1">
      <c r="F2985" s="36"/>
      <c r="G2985" s="36"/>
      <c r="T2985" s="91"/>
      <c r="X2985" s="80"/>
    </row>
    <row r="2986" spans="6:24" ht="17.25" hidden="1">
      <c r="F2986" s="36"/>
      <c r="G2986" s="36"/>
      <c r="T2986" s="91"/>
      <c r="X2986" s="80"/>
    </row>
    <row r="2987" spans="6:24" ht="17.25" hidden="1">
      <c r="F2987" s="36"/>
      <c r="G2987" s="36"/>
      <c r="T2987" s="91"/>
      <c r="X2987" s="80"/>
    </row>
    <row r="2988" spans="6:24" ht="17.25" hidden="1">
      <c r="F2988" s="36"/>
      <c r="G2988" s="36"/>
      <c r="T2988" s="91"/>
      <c r="X2988" s="80"/>
    </row>
    <row r="2989" spans="6:24" ht="17.25" hidden="1">
      <c r="F2989" s="36"/>
      <c r="G2989" s="36"/>
      <c r="T2989" s="91"/>
      <c r="X2989" s="80"/>
    </row>
    <row r="2990" spans="6:24" ht="17.25" hidden="1">
      <c r="F2990" s="36"/>
      <c r="G2990" s="36"/>
      <c r="T2990" s="91"/>
      <c r="X2990" s="80"/>
    </row>
    <row r="2991" spans="6:24" ht="17.25" hidden="1">
      <c r="F2991" s="36"/>
      <c r="G2991" s="36"/>
      <c r="T2991" s="91"/>
      <c r="X2991" s="80"/>
    </row>
    <row r="2992" spans="6:24" ht="17.25" hidden="1">
      <c r="F2992" s="36"/>
      <c r="G2992" s="36"/>
      <c r="M2992" s="91"/>
      <c r="T2992" s="91"/>
      <c r="X2992" s="80"/>
    </row>
    <row r="2993" spans="6:24" ht="17.25" hidden="1">
      <c r="F2993" s="36"/>
      <c r="G2993" s="36"/>
      <c r="M2993" s="91"/>
      <c r="T2993" s="91"/>
      <c r="X2993" s="80"/>
    </row>
    <row r="2994" spans="6:24" ht="17.25" hidden="1">
      <c r="F2994" s="36"/>
      <c r="G2994" s="36"/>
      <c r="T2994" s="91"/>
      <c r="X2994" s="80"/>
    </row>
    <row r="2995" spans="6:24" ht="17.25" hidden="1">
      <c r="F2995" s="36"/>
      <c r="G2995" s="36"/>
      <c r="M2995" s="91"/>
      <c r="T2995" s="91"/>
      <c r="X2995" s="80"/>
    </row>
    <row r="2996" spans="6:24" ht="17.25" hidden="1">
      <c r="F2996" s="36"/>
      <c r="G2996" s="36"/>
      <c r="T2996" s="91"/>
      <c r="X2996" s="80"/>
    </row>
    <row r="2997" spans="6:24" ht="17.25" hidden="1">
      <c r="F2997" s="36"/>
      <c r="G2997" s="36"/>
      <c r="M2997" s="91"/>
      <c r="T2997" s="91"/>
      <c r="X2997" s="80"/>
    </row>
    <row r="2998" spans="6:24" ht="17.25" hidden="1">
      <c r="F2998" s="36"/>
      <c r="G2998" s="36"/>
      <c r="M2998" s="91"/>
      <c r="T2998" s="91"/>
      <c r="X2998" s="80"/>
    </row>
    <row r="2999" spans="6:24" ht="17.25" hidden="1">
      <c r="F2999" s="36"/>
      <c r="G2999" s="36"/>
      <c r="M2999" s="91"/>
      <c r="T2999" s="91"/>
      <c r="X2999" s="80"/>
    </row>
    <row r="3000" spans="6:24" ht="17.25" hidden="1">
      <c r="F3000" s="36"/>
      <c r="G3000" s="36"/>
      <c r="M3000" s="91"/>
      <c r="T3000" s="91"/>
      <c r="X3000" s="80"/>
    </row>
    <row r="3001" spans="6:24" ht="17.25" hidden="1">
      <c r="F3001" s="36"/>
      <c r="G3001" s="36"/>
      <c r="T3001" s="91"/>
      <c r="X3001" s="80"/>
    </row>
    <row r="3002" spans="6:24" ht="17.25" hidden="1">
      <c r="F3002" s="36"/>
      <c r="G3002" s="36"/>
      <c r="T3002" s="91"/>
      <c r="X3002" s="80"/>
    </row>
    <row r="3003" spans="6:24" ht="17.25" hidden="1">
      <c r="F3003" s="36"/>
      <c r="G3003" s="36"/>
      <c r="T3003" s="91"/>
      <c r="X3003" s="80"/>
    </row>
    <row r="3004" spans="6:24" ht="17.25" hidden="1">
      <c r="F3004" s="36"/>
      <c r="G3004" s="36"/>
      <c r="T3004" s="91"/>
      <c r="X3004" s="80"/>
    </row>
    <row r="3005" spans="6:24" ht="17.25" hidden="1">
      <c r="F3005" s="36"/>
      <c r="G3005" s="36"/>
      <c r="T3005" s="91"/>
      <c r="X3005" s="80"/>
    </row>
    <row r="3006" spans="6:24" ht="17.25" hidden="1">
      <c r="F3006" s="36"/>
      <c r="G3006" s="36"/>
      <c r="T3006" s="91"/>
      <c r="X3006" s="80"/>
    </row>
    <row r="3007" spans="6:24" ht="17.25" hidden="1">
      <c r="F3007" s="36"/>
      <c r="G3007" s="36"/>
      <c r="T3007" s="91"/>
      <c r="X3007" s="80"/>
    </row>
    <row r="3008" spans="6:24" ht="17.25" hidden="1">
      <c r="F3008" s="36"/>
      <c r="G3008" s="36"/>
      <c r="T3008" s="91"/>
      <c r="X3008" s="80"/>
    </row>
    <row r="3009" spans="6:24" ht="17.25" hidden="1">
      <c r="F3009" s="36"/>
      <c r="G3009" s="36"/>
      <c r="T3009" s="91"/>
      <c r="X3009" s="80"/>
    </row>
    <row r="3010" spans="6:24" ht="17.25" hidden="1">
      <c r="F3010" s="36"/>
      <c r="G3010" s="36"/>
      <c r="T3010" s="91"/>
      <c r="X3010" s="80"/>
    </row>
    <row r="3011" spans="6:24" ht="17.25" hidden="1">
      <c r="F3011" s="36"/>
      <c r="G3011" s="36"/>
      <c r="T3011" s="91"/>
      <c r="X3011" s="80"/>
    </row>
    <row r="3012" spans="6:24" ht="17.25" hidden="1">
      <c r="F3012" s="36"/>
      <c r="G3012" s="36"/>
      <c r="M3012" s="91"/>
      <c r="T3012" s="91"/>
      <c r="X3012" s="80"/>
    </row>
    <row r="3013" spans="6:24" ht="17.25" hidden="1">
      <c r="F3013" s="36"/>
      <c r="G3013" s="36"/>
      <c r="M3013" s="91"/>
      <c r="T3013" s="91"/>
      <c r="X3013" s="80"/>
    </row>
    <row r="3014" spans="6:24" ht="17.25" hidden="1">
      <c r="F3014" s="36"/>
      <c r="G3014" s="36"/>
      <c r="T3014" s="91"/>
      <c r="X3014" s="80"/>
    </row>
    <row r="3015" spans="6:24" ht="17.25" hidden="1">
      <c r="F3015" s="36"/>
      <c r="G3015" s="36"/>
      <c r="M3015" s="91"/>
      <c r="T3015" s="91"/>
      <c r="X3015" s="80"/>
    </row>
    <row r="3016" spans="6:24" ht="17.25" hidden="1">
      <c r="F3016" s="36"/>
      <c r="G3016" s="36"/>
      <c r="T3016" s="91"/>
      <c r="X3016" s="80"/>
    </row>
    <row r="3017" spans="6:24" ht="17.25" hidden="1">
      <c r="F3017" s="36"/>
      <c r="G3017" s="36"/>
      <c r="M3017" s="91"/>
      <c r="T3017" s="91"/>
      <c r="X3017" s="80"/>
    </row>
    <row r="3018" spans="6:24" ht="17.25" hidden="1">
      <c r="F3018" s="36"/>
      <c r="G3018" s="36"/>
      <c r="M3018" s="91"/>
      <c r="T3018" s="91"/>
      <c r="X3018" s="80"/>
    </row>
    <row r="3019" spans="6:24" ht="17.25" hidden="1">
      <c r="F3019" s="36"/>
      <c r="G3019" s="36"/>
      <c r="M3019" s="91"/>
      <c r="T3019" s="91"/>
      <c r="X3019" s="80"/>
    </row>
    <row r="3020" spans="6:24" hidden="1"/>
    <row r="3021" spans="6:24" ht="17.25" hidden="1">
      <c r="F3021" s="36"/>
      <c r="G3021" s="36"/>
      <c r="M3021" s="91"/>
      <c r="T3021" s="91"/>
      <c r="X3021" s="80"/>
    </row>
    <row r="3022" spans="6:24" ht="17.25" hidden="1">
      <c r="F3022" s="36"/>
      <c r="G3022" s="36"/>
      <c r="T3022" s="91"/>
      <c r="X3022" s="80"/>
    </row>
    <row r="3023" spans="6:24" ht="17.25" hidden="1">
      <c r="F3023" s="36"/>
      <c r="G3023" s="36"/>
      <c r="T3023" s="91"/>
      <c r="X3023" s="80"/>
    </row>
    <row r="3024" spans="6:24" ht="17.25" hidden="1">
      <c r="F3024" s="36"/>
      <c r="G3024" s="36"/>
      <c r="T3024" s="91"/>
      <c r="X3024" s="80"/>
    </row>
    <row r="3025" spans="6:24" ht="17.25" hidden="1">
      <c r="F3025" s="36"/>
      <c r="G3025" s="36"/>
      <c r="T3025" s="91"/>
      <c r="X3025" s="80"/>
    </row>
    <row r="3026" spans="6:24" ht="17.25" hidden="1">
      <c r="F3026" s="36"/>
      <c r="G3026" s="36"/>
      <c r="T3026" s="91"/>
      <c r="X3026" s="80"/>
    </row>
    <row r="3027" spans="6:24" ht="17.25" hidden="1">
      <c r="F3027" s="36"/>
      <c r="G3027" s="36"/>
      <c r="T3027" s="91"/>
      <c r="X3027" s="80"/>
    </row>
    <row r="3028" spans="6:24" ht="17.25" hidden="1">
      <c r="F3028" s="36"/>
      <c r="G3028" s="36"/>
      <c r="T3028" s="91"/>
      <c r="X3028" s="80"/>
    </row>
    <row r="3029" spans="6:24" ht="17.25" hidden="1">
      <c r="F3029" s="36"/>
      <c r="G3029" s="36"/>
      <c r="T3029" s="91"/>
      <c r="X3029" s="80"/>
    </row>
    <row r="3030" spans="6:24" ht="17.25" hidden="1">
      <c r="F3030" s="36"/>
      <c r="G3030" s="36"/>
      <c r="T3030" s="91"/>
      <c r="X3030" s="80"/>
    </row>
    <row r="3031" spans="6:24" ht="17.25" hidden="1">
      <c r="F3031" s="36"/>
      <c r="G3031" s="36"/>
      <c r="T3031" s="91"/>
      <c r="X3031" s="80"/>
    </row>
    <row r="3032" spans="6:24" ht="17.25" hidden="1">
      <c r="F3032" s="36"/>
      <c r="G3032" s="36"/>
      <c r="T3032" s="91"/>
      <c r="X3032" s="80"/>
    </row>
    <row r="3033" spans="6:24" ht="17.25" hidden="1">
      <c r="F3033" s="36"/>
      <c r="G3033" s="36"/>
      <c r="M3033" s="91"/>
      <c r="T3033" s="91"/>
      <c r="X3033" s="80"/>
    </row>
    <row r="3034" spans="6:24" ht="17.25" hidden="1">
      <c r="F3034" s="36"/>
      <c r="G3034" s="36"/>
      <c r="M3034" s="91"/>
      <c r="T3034" s="91"/>
      <c r="X3034" s="80"/>
    </row>
    <row r="3035" spans="6:24" ht="17.25" hidden="1">
      <c r="F3035" s="36"/>
      <c r="G3035" s="36"/>
      <c r="T3035" s="91"/>
      <c r="X3035" s="80"/>
    </row>
    <row r="3036" spans="6:24" ht="17.25" hidden="1">
      <c r="F3036" s="36"/>
      <c r="G3036" s="36"/>
      <c r="M3036" s="91"/>
      <c r="T3036" s="91"/>
      <c r="X3036" s="80"/>
    </row>
    <row r="3037" spans="6:24" ht="17.25" hidden="1">
      <c r="F3037" s="36"/>
      <c r="G3037" s="36"/>
      <c r="T3037" s="91"/>
      <c r="X3037" s="80"/>
    </row>
    <row r="3038" spans="6:24" ht="17.25" hidden="1">
      <c r="F3038" s="36"/>
      <c r="G3038" s="36"/>
      <c r="M3038" s="91"/>
      <c r="T3038" s="91"/>
      <c r="X3038" s="80"/>
    </row>
    <row r="3039" spans="6:24" ht="17.25" hidden="1">
      <c r="F3039" s="36"/>
      <c r="G3039" s="36"/>
      <c r="M3039" s="91"/>
      <c r="T3039" s="91"/>
      <c r="X3039" s="80"/>
    </row>
    <row r="3040" spans="6:24" ht="17.25" hidden="1">
      <c r="F3040" s="36"/>
      <c r="G3040" s="36"/>
      <c r="M3040" s="91"/>
      <c r="T3040" s="91"/>
      <c r="X3040" s="80"/>
    </row>
    <row r="3041" spans="6:24" ht="17.25" hidden="1">
      <c r="F3041" s="36"/>
      <c r="G3041" s="36"/>
      <c r="M3041" s="91"/>
      <c r="T3041" s="91"/>
      <c r="X3041" s="80"/>
    </row>
    <row r="3042" spans="6:24" ht="17.25" hidden="1">
      <c r="F3042" s="36"/>
      <c r="G3042" s="36"/>
      <c r="T3042" s="91"/>
      <c r="X3042" s="80"/>
    </row>
    <row r="3043" spans="6:24" ht="17.25" hidden="1">
      <c r="F3043" s="36"/>
      <c r="G3043" s="36"/>
      <c r="T3043" s="91"/>
      <c r="X3043" s="80"/>
    </row>
    <row r="3044" spans="6:24" ht="17.25" hidden="1">
      <c r="F3044" s="36"/>
      <c r="G3044" s="36"/>
      <c r="T3044" s="91"/>
      <c r="X3044" s="80"/>
    </row>
    <row r="3045" spans="6:24" ht="17.25" hidden="1">
      <c r="F3045" s="36"/>
      <c r="G3045" s="36"/>
      <c r="T3045" s="91"/>
      <c r="X3045" s="80"/>
    </row>
    <row r="3046" spans="6:24" ht="17.25" hidden="1">
      <c r="F3046" s="36"/>
      <c r="G3046" s="36"/>
      <c r="T3046" s="91"/>
      <c r="X3046" s="80"/>
    </row>
    <row r="3047" spans="6:24" ht="17.25" hidden="1">
      <c r="F3047" s="36"/>
      <c r="G3047" s="36"/>
      <c r="T3047" s="91"/>
      <c r="X3047" s="80"/>
    </row>
    <row r="3048" spans="6:24" ht="17.25" hidden="1">
      <c r="F3048" s="36"/>
      <c r="G3048" s="36"/>
      <c r="T3048" s="91"/>
      <c r="X3048" s="80"/>
    </row>
    <row r="3049" spans="6:24" ht="17.25" hidden="1">
      <c r="F3049" s="36"/>
      <c r="G3049" s="36"/>
      <c r="T3049" s="91"/>
      <c r="X3049" s="80"/>
    </row>
    <row r="3050" spans="6:24" ht="17.25" hidden="1">
      <c r="F3050" s="36"/>
      <c r="G3050" s="36"/>
      <c r="T3050" s="91"/>
      <c r="X3050" s="80"/>
    </row>
    <row r="3051" spans="6:24" ht="17.25" hidden="1">
      <c r="F3051" s="36"/>
      <c r="G3051" s="36"/>
      <c r="T3051" s="91"/>
      <c r="X3051" s="80"/>
    </row>
    <row r="3052" spans="6:24" ht="17.25" hidden="1">
      <c r="F3052" s="36"/>
      <c r="G3052" s="36"/>
      <c r="T3052" s="91"/>
      <c r="X3052" s="80"/>
    </row>
    <row r="3053" spans="6:24" ht="17.25" hidden="1">
      <c r="F3053" s="36"/>
      <c r="G3053" s="36"/>
      <c r="M3053" s="91"/>
      <c r="T3053" s="91"/>
      <c r="X3053" s="80"/>
    </row>
    <row r="3054" spans="6:24" ht="17.25" hidden="1">
      <c r="F3054" s="36"/>
      <c r="G3054" s="36"/>
      <c r="M3054" s="91"/>
      <c r="T3054" s="91"/>
      <c r="X3054" s="80"/>
    </row>
    <row r="3055" spans="6:24" ht="17.25" hidden="1">
      <c r="F3055" s="36"/>
      <c r="G3055" s="36"/>
      <c r="T3055" s="91"/>
      <c r="X3055" s="80"/>
    </row>
    <row r="3056" spans="6:24" ht="17.25" hidden="1">
      <c r="F3056" s="36"/>
      <c r="G3056" s="36"/>
      <c r="M3056" s="91"/>
      <c r="T3056" s="91"/>
      <c r="X3056" s="80"/>
    </row>
    <row r="3057" spans="6:24" ht="17.25" hidden="1">
      <c r="F3057" s="36"/>
      <c r="G3057" s="36"/>
      <c r="T3057" s="91"/>
      <c r="X3057" s="80"/>
    </row>
    <row r="3058" spans="6:24" ht="17.25" hidden="1">
      <c r="F3058" s="36"/>
      <c r="G3058" s="36"/>
      <c r="M3058" s="91"/>
      <c r="T3058" s="91"/>
      <c r="X3058" s="80"/>
    </row>
    <row r="3059" spans="6:24" ht="17.25" hidden="1">
      <c r="F3059" s="36"/>
      <c r="G3059" s="36"/>
      <c r="M3059" s="91"/>
      <c r="T3059" s="91"/>
      <c r="X3059" s="80"/>
    </row>
    <row r="3060" spans="6:24" ht="17.25" hidden="1">
      <c r="F3060" s="36"/>
      <c r="G3060" s="36"/>
      <c r="M3060" s="91"/>
      <c r="T3060" s="91"/>
      <c r="X3060" s="80"/>
    </row>
    <row r="3061" spans="6:24" ht="17.25" hidden="1">
      <c r="F3061" s="36"/>
      <c r="G3061" s="36"/>
      <c r="M3061" s="91"/>
      <c r="T3061" s="91"/>
      <c r="X3061" s="80"/>
    </row>
    <row r="3062" spans="6:24" ht="17.25" hidden="1">
      <c r="F3062" s="36"/>
      <c r="G3062" s="36"/>
      <c r="T3062" s="91"/>
      <c r="X3062" s="80"/>
    </row>
    <row r="3063" spans="6:24" ht="17.25" hidden="1">
      <c r="F3063" s="36"/>
      <c r="G3063" s="36"/>
      <c r="T3063" s="91"/>
      <c r="X3063" s="80"/>
    </row>
    <row r="3064" spans="6:24" ht="17.25" hidden="1">
      <c r="F3064" s="36"/>
      <c r="G3064" s="36"/>
      <c r="T3064" s="91"/>
      <c r="X3064" s="80"/>
    </row>
    <row r="3065" spans="6:24" ht="17.25" hidden="1">
      <c r="F3065" s="36"/>
      <c r="G3065" s="36"/>
      <c r="T3065" s="91"/>
      <c r="X3065" s="80"/>
    </row>
    <row r="3066" spans="6:24" ht="17.25" hidden="1">
      <c r="F3066" s="36"/>
      <c r="G3066" s="36"/>
      <c r="T3066" s="91"/>
      <c r="X3066" s="80"/>
    </row>
    <row r="3067" spans="6:24" ht="17.25" hidden="1">
      <c r="F3067" s="36"/>
      <c r="G3067" s="36"/>
      <c r="T3067" s="91"/>
      <c r="X3067" s="80"/>
    </row>
    <row r="3068" spans="6:24" ht="17.25" hidden="1">
      <c r="F3068" s="36"/>
      <c r="G3068" s="36"/>
      <c r="T3068" s="91"/>
      <c r="X3068" s="80"/>
    </row>
    <row r="3069" spans="6:24" ht="17.25" hidden="1">
      <c r="F3069" s="36"/>
      <c r="G3069" s="36"/>
      <c r="T3069" s="91"/>
      <c r="X3069" s="80"/>
    </row>
    <row r="3070" spans="6:24" ht="17.25" hidden="1">
      <c r="F3070" s="36"/>
      <c r="G3070" s="36"/>
      <c r="T3070" s="91"/>
      <c r="X3070" s="80"/>
    </row>
    <row r="3071" spans="6:24" ht="17.25" hidden="1">
      <c r="F3071" s="36"/>
      <c r="G3071" s="36"/>
      <c r="T3071" s="91"/>
      <c r="X3071" s="80"/>
    </row>
    <row r="3072" spans="6:24" ht="17.25" hidden="1">
      <c r="F3072" s="36"/>
      <c r="G3072" s="36"/>
      <c r="T3072" s="91"/>
      <c r="X3072" s="80"/>
    </row>
    <row r="3073" spans="6:24" ht="17.25" hidden="1">
      <c r="F3073" s="36"/>
      <c r="G3073" s="36"/>
      <c r="M3073" s="91"/>
      <c r="T3073" s="91"/>
      <c r="X3073" s="80"/>
    </row>
    <row r="3074" spans="6:24" ht="17.25" hidden="1">
      <c r="F3074" s="36"/>
      <c r="G3074" s="36"/>
      <c r="M3074" s="91"/>
      <c r="T3074" s="91"/>
      <c r="X3074" s="80"/>
    </row>
    <row r="3075" spans="6:24" ht="17.25" hidden="1">
      <c r="F3075" s="36"/>
      <c r="G3075" s="36"/>
      <c r="T3075" s="91"/>
      <c r="X3075" s="80"/>
    </row>
    <row r="3076" spans="6:24" ht="17.25" hidden="1">
      <c r="F3076" s="36"/>
      <c r="G3076" s="36"/>
      <c r="M3076" s="91"/>
      <c r="T3076" s="91"/>
      <c r="X3076" s="80"/>
    </row>
    <row r="3077" spans="6:24" ht="17.25" hidden="1">
      <c r="F3077" s="36"/>
      <c r="G3077" s="36"/>
      <c r="T3077" s="91"/>
      <c r="X3077" s="80"/>
    </row>
    <row r="3078" spans="6:24" ht="17.25" hidden="1">
      <c r="F3078" s="36"/>
      <c r="G3078" s="36"/>
      <c r="M3078" s="91"/>
      <c r="T3078" s="91"/>
      <c r="X3078" s="80"/>
    </row>
    <row r="3079" spans="6:24" ht="17.25" hidden="1">
      <c r="F3079" s="36"/>
      <c r="G3079" s="36"/>
      <c r="M3079" s="91"/>
      <c r="T3079" s="91"/>
      <c r="X3079" s="80"/>
    </row>
    <row r="3080" spans="6:24" ht="17.25" hidden="1">
      <c r="F3080" s="36"/>
      <c r="G3080" s="36"/>
      <c r="M3080" s="91"/>
      <c r="T3080" s="91"/>
      <c r="X3080" s="80"/>
    </row>
    <row r="3081" spans="6:24" ht="17.25" hidden="1">
      <c r="F3081" s="36"/>
      <c r="G3081" s="36"/>
      <c r="M3081" s="91"/>
      <c r="T3081" s="91"/>
      <c r="X3081" s="80"/>
    </row>
    <row r="3082" spans="6:24" ht="17.25" hidden="1">
      <c r="F3082" s="36"/>
      <c r="G3082" s="36"/>
      <c r="T3082" s="91"/>
      <c r="X3082" s="80"/>
    </row>
    <row r="3083" spans="6:24" ht="17.25" hidden="1">
      <c r="F3083" s="36"/>
      <c r="G3083" s="36"/>
      <c r="T3083" s="91"/>
      <c r="X3083" s="80"/>
    </row>
    <row r="3084" spans="6:24" ht="17.25" hidden="1">
      <c r="F3084" s="36"/>
      <c r="G3084" s="36"/>
      <c r="T3084" s="91"/>
      <c r="X3084" s="80"/>
    </row>
    <row r="3085" spans="6:24" ht="17.25" hidden="1">
      <c r="F3085" s="36"/>
      <c r="G3085" s="36"/>
      <c r="T3085" s="91"/>
      <c r="X3085" s="80"/>
    </row>
    <row r="3086" spans="6:24" ht="17.25" hidden="1">
      <c r="F3086" s="36"/>
      <c r="G3086" s="36"/>
      <c r="T3086" s="91"/>
      <c r="X3086" s="80"/>
    </row>
    <row r="3087" spans="6:24" ht="17.25" hidden="1">
      <c r="F3087" s="36"/>
      <c r="G3087" s="36"/>
      <c r="T3087" s="91"/>
      <c r="X3087" s="80"/>
    </row>
    <row r="3088" spans="6:24" ht="17.25" hidden="1">
      <c r="F3088" s="36"/>
      <c r="G3088" s="36"/>
      <c r="T3088" s="91"/>
      <c r="X3088" s="80"/>
    </row>
    <row r="3089" spans="6:24" ht="17.25" hidden="1">
      <c r="F3089" s="36"/>
      <c r="G3089" s="36"/>
      <c r="T3089" s="91"/>
      <c r="X3089" s="80"/>
    </row>
    <row r="3090" spans="6:24" ht="17.25" hidden="1">
      <c r="F3090" s="36"/>
      <c r="G3090" s="36"/>
      <c r="T3090" s="91"/>
      <c r="X3090" s="80"/>
    </row>
    <row r="3091" spans="6:24" ht="17.25" hidden="1">
      <c r="F3091" s="36"/>
      <c r="G3091" s="36"/>
      <c r="T3091" s="91"/>
      <c r="X3091" s="80"/>
    </row>
    <row r="3092" spans="6:24" ht="17.25" hidden="1">
      <c r="F3092" s="36"/>
      <c r="G3092" s="36"/>
      <c r="T3092" s="91"/>
      <c r="X3092" s="80"/>
    </row>
    <row r="3093" spans="6:24" ht="17.25" hidden="1">
      <c r="F3093" s="36"/>
      <c r="G3093" s="36"/>
      <c r="M3093" s="91"/>
      <c r="T3093" s="91"/>
      <c r="X3093" s="80"/>
    </row>
    <row r="3094" spans="6:24" ht="17.25" hidden="1">
      <c r="F3094" s="36"/>
      <c r="G3094" s="36"/>
      <c r="M3094" s="91"/>
      <c r="T3094" s="91"/>
      <c r="X3094" s="80"/>
    </row>
    <row r="3095" spans="6:24" ht="17.25" hidden="1">
      <c r="F3095" s="36"/>
      <c r="G3095" s="36"/>
      <c r="T3095" s="91"/>
      <c r="X3095" s="80"/>
    </row>
    <row r="3096" spans="6:24" ht="17.25" hidden="1">
      <c r="F3096" s="36"/>
      <c r="G3096" s="36"/>
      <c r="M3096" s="91"/>
      <c r="T3096" s="91"/>
      <c r="X3096" s="80"/>
    </row>
    <row r="3097" spans="6:24" ht="17.25" hidden="1">
      <c r="F3097" s="36"/>
      <c r="G3097" s="36"/>
      <c r="T3097" s="91"/>
      <c r="X3097" s="80"/>
    </row>
    <row r="3098" spans="6:24" ht="17.25" hidden="1">
      <c r="F3098" s="36"/>
      <c r="G3098" s="36"/>
      <c r="M3098" s="91"/>
      <c r="T3098" s="91"/>
      <c r="X3098" s="80"/>
    </row>
    <row r="3099" spans="6:24" ht="17.25" hidden="1">
      <c r="F3099" s="36"/>
      <c r="G3099" s="36"/>
      <c r="M3099" s="91"/>
      <c r="T3099" s="91"/>
      <c r="X3099" s="80"/>
    </row>
    <row r="3100" spans="6:24" ht="17.25" hidden="1">
      <c r="F3100" s="36"/>
      <c r="G3100" s="36"/>
      <c r="M3100" s="91"/>
      <c r="T3100" s="91"/>
      <c r="X3100" s="80"/>
    </row>
    <row r="3101" spans="6:24" ht="17.25" hidden="1">
      <c r="F3101" s="36"/>
      <c r="G3101" s="36"/>
      <c r="M3101" s="91"/>
      <c r="T3101" s="91"/>
      <c r="X3101" s="80"/>
    </row>
    <row r="3102" spans="6:24" ht="17.25" hidden="1">
      <c r="F3102" s="36"/>
      <c r="G3102" s="36"/>
      <c r="T3102" s="91"/>
      <c r="X3102" s="80"/>
    </row>
    <row r="3103" spans="6:24" ht="17.25" hidden="1">
      <c r="F3103" s="36"/>
      <c r="G3103" s="36"/>
      <c r="T3103" s="91"/>
      <c r="X3103" s="80"/>
    </row>
    <row r="3104" spans="6:24" ht="17.25" hidden="1">
      <c r="F3104" s="36"/>
      <c r="G3104" s="36"/>
      <c r="T3104" s="91"/>
      <c r="X3104" s="80"/>
    </row>
    <row r="3105" spans="6:24" ht="17.25" hidden="1">
      <c r="F3105" s="36"/>
      <c r="G3105" s="36"/>
      <c r="T3105" s="91"/>
      <c r="X3105" s="80"/>
    </row>
    <row r="3106" spans="6:24" ht="17.25" hidden="1">
      <c r="F3106" s="36"/>
      <c r="G3106" s="36"/>
      <c r="T3106" s="91"/>
      <c r="X3106" s="80"/>
    </row>
    <row r="3107" spans="6:24" ht="17.25" hidden="1">
      <c r="F3107" s="36"/>
      <c r="G3107" s="36"/>
      <c r="T3107" s="91"/>
      <c r="X3107" s="80"/>
    </row>
    <row r="3108" spans="6:24" ht="17.25" hidden="1">
      <c r="F3108" s="36"/>
      <c r="G3108" s="36"/>
      <c r="T3108" s="91"/>
      <c r="X3108" s="80"/>
    </row>
    <row r="3109" spans="6:24" ht="17.25" hidden="1">
      <c r="F3109" s="36"/>
      <c r="G3109" s="36"/>
      <c r="T3109" s="91"/>
      <c r="X3109" s="80"/>
    </row>
    <row r="3110" spans="6:24" ht="17.25" hidden="1">
      <c r="F3110" s="36"/>
      <c r="G3110" s="36"/>
      <c r="T3110" s="91"/>
      <c r="X3110" s="80"/>
    </row>
    <row r="3111" spans="6:24" ht="17.25" hidden="1">
      <c r="F3111" s="36"/>
      <c r="G3111" s="36"/>
      <c r="T3111" s="91"/>
      <c r="X3111" s="80"/>
    </row>
    <row r="3112" spans="6:24" ht="17.25" hidden="1">
      <c r="F3112" s="36"/>
      <c r="G3112" s="36"/>
      <c r="T3112" s="91"/>
      <c r="X3112" s="80"/>
    </row>
    <row r="3113" spans="6:24" ht="17.25" hidden="1">
      <c r="F3113" s="36"/>
      <c r="G3113" s="36"/>
      <c r="M3113" s="91"/>
      <c r="T3113" s="91"/>
      <c r="X3113" s="80"/>
    </row>
    <row r="3114" spans="6:24" ht="17.25" hidden="1">
      <c r="F3114" s="36"/>
      <c r="G3114" s="36"/>
      <c r="M3114" s="91"/>
      <c r="T3114" s="91"/>
      <c r="X3114" s="80"/>
    </row>
    <row r="3115" spans="6:24" ht="17.25" hidden="1">
      <c r="F3115" s="36"/>
      <c r="G3115" s="36"/>
      <c r="T3115" s="91"/>
      <c r="X3115" s="80"/>
    </row>
    <row r="3116" spans="6:24" ht="17.25" hidden="1">
      <c r="F3116" s="36"/>
      <c r="G3116" s="36"/>
      <c r="M3116" s="91"/>
      <c r="T3116" s="91"/>
      <c r="X3116" s="80"/>
    </row>
    <row r="3117" spans="6:24" ht="17.25" hidden="1">
      <c r="F3117" s="36"/>
      <c r="G3117" s="36"/>
      <c r="T3117" s="91"/>
      <c r="X3117" s="80"/>
    </row>
    <row r="3118" spans="6:24" ht="17.25" hidden="1">
      <c r="F3118" s="36"/>
      <c r="G3118" s="36"/>
      <c r="M3118" s="91"/>
      <c r="T3118" s="91"/>
      <c r="X3118" s="80"/>
    </row>
    <row r="3119" spans="6:24" ht="17.25" hidden="1">
      <c r="F3119" s="36"/>
      <c r="G3119" s="36"/>
      <c r="M3119" s="91"/>
      <c r="T3119" s="91"/>
      <c r="X3119" s="80"/>
    </row>
    <row r="3120" spans="6:24" ht="17.25" hidden="1">
      <c r="F3120" s="36"/>
      <c r="G3120" s="36"/>
      <c r="M3120" s="91"/>
      <c r="T3120" s="91"/>
      <c r="X3120" s="80"/>
    </row>
    <row r="3121" spans="6:24" ht="17.25" hidden="1">
      <c r="F3121" s="36"/>
      <c r="G3121" s="36"/>
      <c r="M3121" s="91"/>
      <c r="T3121" s="91"/>
      <c r="X3121" s="80"/>
    </row>
    <row r="3122" spans="6:24" ht="17.25" hidden="1">
      <c r="F3122" s="36"/>
      <c r="G3122" s="36"/>
      <c r="T3122" s="91"/>
      <c r="X3122" s="80"/>
    </row>
    <row r="3123" spans="6:24" ht="17.25" hidden="1">
      <c r="F3123" s="36"/>
      <c r="G3123" s="36"/>
      <c r="T3123" s="91"/>
      <c r="X3123" s="80"/>
    </row>
    <row r="3124" spans="6:24" ht="17.25" hidden="1">
      <c r="F3124" s="36"/>
      <c r="G3124" s="36"/>
      <c r="T3124" s="91"/>
      <c r="X3124" s="80"/>
    </row>
    <row r="3125" spans="6:24" ht="17.25" hidden="1">
      <c r="F3125" s="36"/>
      <c r="G3125" s="36"/>
      <c r="T3125" s="91"/>
      <c r="X3125" s="80"/>
    </row>
    <row r="3126" spans="6:24" ht="17.25" hidden="1">
      <c r="F3126" s="36"/>
      <c r="G3126" s="36"/>
      <c r="T3126" s="91"/>
      <c r="X3126" s="80"/>
    </row>
    <row r="3127" spans="6:24" ht="17.25" hidden="1">
      <c r="F3127" s="36"/>
      <c r="G3127" s="36"/>
      <c r="T3127" s="91"/>
      <c r="X3127" s="80"/>
    </row>
    <row r="3128" spans="6:24" ht="17.25" hidden="1">
      <c r="F3128" s="36"/>
      <c r="G3128" s="36"/>
      <c r="T3128" s="91"/>
      <c r="X3128" s="80"/>
    </row>
    <row r="3129" spans="6:24" ht="17.25" hidden="1">
      <c r="F3129" s="36"/>
      <c r="G3129" s="36"/>
      <c r="T3129" s="91"/>
      <c r="X3129" s="80"/>
    </row>
    <row r="3130" spans="6:24" ht="17.25" hidden="1">
      <c r="F3130" s="36"/>
      <c r="G3130" s="36"/>
      <c r="T3130" s="91"/>
      <c r="X3130" s="80"/>
    </row>
    <row r="3131" spans="6:24" ht="17.25" hidden="1">
      <c r="F3131" s="36"/>
      <c r="G3131" s="36"/>
      <c r="T3131" s="91"/>
      <c r="X3131" s="80"/>
    </row>
    <row r="3132" spans="6:24" ht="17.25" hidden="1">
      <c r="F3132" s="36"/>
      <c r="G3132" s="36"/>
      <c r="T3132" s="91"/>
      <c r="X3132" s="80"/>
    </row>
    <row r="3133" spans="6:24" ht="17.25" hidden="1">
      <c r="F3133" s="36"/>
      <c r="G3133" s="36"/>
      <c r="M3133" s="91"/>
      <c r="T3133" s="91"/>
      <c r="X3133" s="80"/>
    </row>
    <row r="3134" spans="6:24" ht="17.25" hidden="1">
      <c r="F3134" s="36"/>
      <c r="G3134" s="36"/>
      <c r="M3134" s="91"/>
      <c r="T3134" s="91"/>
      <c r="X3134" s="80"/>
    </row>
    <row r="3135" spans="6:24" ht="17.25" hidden="1">
      <c r="F3135" s="36"/>
      <c r="G3135" s="36"/>
      <c r="T3135" s="91"/>
      <c r="X3135" s="80"/>
    </row>
    <row r="3136" spans="6:24" ht="17.25" hidden="1">
      <c r="F3136" s="36"/>
      <c r="G3136" s="36"/>
      <c r="M3136" s="91"/>
      <c r="T3136" s="91"/>
      <c r="X3136" s="80"/>
    </row>
    <row r="3137" spans="6:24" ht="17.25" hidden="1">
      <c r="F3137" s="36"/>
      <c r="G3137" s="36"/>
      <c r="T3137" s="91"/>
      <c r="X3137" s="80"/>
    </row>
    <row r="3138" spans="6:24" ht="17.25" hidden="1">
      <c r="F3138" s="36"/>
      <c r="G3138" s="36"/>
      <c r="M3138" s="91"/>
      <c r="T3138" s="91"/>
      <c r="X3138" s="80"/>
    </row>
    <row r="3139" spans="6:24" ht="17.25" hidden="1">
      <c r="F3139" s="36"/>
      <c r="G3139" s="36"/>
      <c r="M3139" s="91"/>
      <c r="T3139" s="91"/>
      <c r="X3139" s="80"/>
    </row>
    <row r="3140" spans="6:24" ht="17.25" hidden="1">
      <c r="F3140" s="36"/>
      <c r="G3140" s="36"/>
      <c r="M3140" s="91"/>
      <c r="T3140" s="91"/>
      <c r="X3140" s="80"/>
    </row>
    <row r="3141" spans="6:24" ht="17.25" hidden="1">
      <c r="F3141" s="36"/>
      <c r="G3141" s="36"/>
      <c r="M3141" s="91"/>
      <c r="T3141" s="91"/>
      <c r="X3141" s="80"/>
    </row>
    <row r="3142" spans="6:24" ht="17.25" hidden="1">
      <c r="F3142" s="36"/>
      <c r="G3142" s="36"/>
      <c r="T3142" s="91"/>
      <c r="X3142" s="80"/>
    </row>
    <row r="3143" spans="6:24" ht="17.25" hidden="1">
      <c r="F3143" s="36"/>
      <c r="G3143" s="36"/>
      <c r="T3143" s="91"/>
      <c r="X3143" s="80"/>
    </row>
    <row r="3144" spans="6:24" ht="17.25" hidden="1">
      <c r="F3144" s="36"/>
      <c r="G3144" s="36"/>
      <c r="T3144" s="91"/>
      <c r="X3144" s="80"/>
    </row>
    <row r="3145" spans="6:24" ht="17.25" hidden="1">
      <c r="F3145" s="36"/>
      <c r="G3145" s="36"/>
      <c r="T3145" s="91"/>
      <c r="X3145" s="80"/>
    </row>
    <row r="3146" spans="6:24" ht="17.25" hidden="1">
      <c r="F3146" s="36"/>
      <c r="G3146" s="36"/>
      <c r="T3146" s="91"/>
      <c r="X3146" s="80"/>
    </row>
    <row r="3147" spans="6:24" ht="17.25" hidden="1">
      <c r="F3147" s="36"/>
      <c r="G3147" s="36"/>
      <c r="T3147" s="91"/>
      <c r="X3147" s="80"/>
    </row>
    <row r="3148" spans="6:24" ht="17.25" hidden="1">
      <c r="F3148" s="36"/>
      <c r="G3148" s="36"/>
      <c r="T3148" s="91"/>
      <c r="X3148" s="80"/>
    </row>
    <row r="3149" spans="6:24" ht="17.25" hidden="1">
      <c r="F3149" s="36"/>
      <c r="G3149" s="36"/>
      <c r="T3149" s="91"/>
      <c r="X3149" s="80"/>
    </row>
    <row r="3150" spans="6:24" ht="17.25" hidden="1">
      <c r="F3150" s="36"/>
      <c r="G3150" s="36"/>
      <c r="T3150" s="91"/>
      <c r="X3150" s="80"/>
    </row>
    <row r="3151" spans="6:24" ht="17.25" hidden="1">
      <c r="F3151" s="36"/>
      <c r="G3151" s="36"/>
      <c r="T3151" s="91"/>
      <c r="X3151" s="80"/>
    </row>
    <row r="3152" spans="6:24" ht="17.25" hidden="1">
      <c r="F3152" s="36"/>
      <c r="G3152" s="36"/>
      <c r="T3152" s="91"/>
      <c r="X3152" s="80"/>
    </row>
    <row r="3153" spans="6:24" ht="17.25" hidden="1">
      <c r="F3153" s="36"/>
      <c r="G3153" s="36"/>
      <c r="M3153" s="91"/>
      <c r="T3153" s="91"/>
      <c r="X3153" s="80"/>
    </row>
    <row r="3154" spans="6:24" ht="17.25" hidden="1">
      <c r="F3154" s="36"/>
      <c r="G3154" s="36"/>
      <c r="M3154" s="91"/>
      <c r="T3154" s="91"/>
      <c r="X3154" s="80"/>
    </row>
    <row r="3155" spans="6:24" ht="17.25" hidden="1">
      <c r="F3155" s="36"/>
      <c r="G3155" s="36"/>
      <c r="T3155" s="91"/>
      <c r="X3155" s="80"/>
    </row>
    <row r="3156" spans="6:24" ht="17.25" hidden="1">
      <c r="F3156" s="36"/>
      <c r="G3156" s="36"/>
      <c r="M3156" s="91"/>
      <c r="T3156" s="91"/>
      <c r="X3156" s="80"/>
    </row>
    <row r="3157" spans="6:24" ht="17.25" hidden="1">
      <c r="F3157" s="36"/>
      <c r="G3157" s="36"/>
      <c r="T3157" s="91"/>
      <c r="X3157" s="80"/>
    </row>
    <row r="3158" spans="6:24" ht="17.25" hidden="1">
      <c r="F3158" s="36"/>
      <c r="G3158" s="36"/>
      <c r="M3158" s="91"/>
      <c r="T3158" s="91"/>
      <c r="X3158" s="80"/>
    </row>
    <row r="3159" spans="6:24" ht="17.25" hidden="1">
      <c r="F3159" s="36"/>
      <c r="G3159" s="36"/>
      <c r="M3159" s="91"/>
      <c r="T3159" s="91"/>
      <c r="X3159" s="80"/>
    </row>
    <row r="3160" spans="6:24" ht="17.25" hidden="1">
      <c r="F3160" s="36"/>
      <c r="G3160" s="36"/>
      <c r="M3160" s="91"/>
      <c r="T3160" s="91"/>
      <c r="X3160" s="80"/>
    </row>
    <row r="3161" spans="6:24" ht="17.25" hidden="1">
      <c r="F3161" s="36"/>
      <c r="G3161" s="36"/>
      <c r="M3161" s="91"/>
      <c r="T3161" s="91"/>
      <c r="X3161" s="80"/>
    </row>
    <row r="3162" spans="6:24" ht="17.25" hidden="1">
      <c r="F3162" s="36"/>
      <c r="G3162" s="36"/>
      <c r="T3162" s="91"/>
      <c r="X3162" s="80"/>
    </row>
    <row r="3163" spans="6:24" ht="17.25" hidden="1">
      <c r="F3163" s="36"/>
      <c r="G3163" s="36"/>
      <c r="T3163" s="91"/>
      <c r="X3163" s="80"/>
    </row>
    <row r="3164" spans="6:24" ht="17.25" hidden="1">
      <c r="F3164" s="36"/>
      <c r="G3164" s="36"/>
      <c r="T3164" s="91"/>
      <c r="X3164" s="80"/>
    </row>
    <row r="3165" spans="6:24" ht="17.25" hidden="1">
      <c r="F3165" s="36"/>
      <c r="G3165" s="36"/>
      <c r="T3165" s="91"/>
      <c r="X3165" s="80"/>
    </row>
    <row r="3166" spans="6:24" ht="17.25" hidden="1">
      <c r="F3166" s="36"/>
      <c r="G3166" s="36"/>
      <c r="T3166" s="91"/>
      <c r="X3166" s="80"/>
    </row>
    <row r="3167" spans="6:24" ht="17.25" hidden="1">
      <c r="F3167" s="36"/>
      <c r="G3167" s="36"/>
      <c r="T3167" s="91"/>
      <c r="X3167" s="80"/>
    </row>
    <row r="3168" spans="6:24" ht="17.25" hidden="1">
      <c r="F3168" s="36"/>
      <c r="G3168" s="36"/>
      <c r="T3168" s="91"/>
      <c r="X3168" s="80"/>
    </row>
    <row r="3169" spans="6:24" ht="17.25" hidden="1">
      <c r="F3169" s="36"/>
      <c r="G3169" s="36"/>
      <c r="T3169" s="91"/>
      <c r="X3169" s="80"/>
    </row>
    <row r="3170" spans="6:24" ht="17.25" hidden="1">
      <c r="F3170" s="36"/>
      <c r="G3170" s="36"/>
      <c r="T3170" s="91"/>
      <c r="X3170" s="80"/>
    </row>
    <row r="3171" spans="6:24" ht="17.25" hidden="1">
      <c r="F3171" s="36"/>
      <c r="G3171" s="36"/>
      <c r="T3171" s="91"/>
      <c r="X3171" s="80"/>
    </row>
    <row r="3172" spans="6:24" ht="17.25" hidden="1">
      <c r="F3172" s="36"/>
      <c r="G3172" s="36"/>
      <c r="T3172" s="91"/>
      <c r="X3172" s="80"/>
    </row>
    <row r="3173" spans="6:24" ht="17.25" hidden="1">
      <c r="F3173" s="36"/>
      <c r="G3173" s="36"/>
      <c r="M3173" s="91"/>
      <c r="T3173" s="91"/>
      <c r="X3173" s="80"/>
    </row>
    <row r="3174" spans="6:24" ht="17.25" hidden="1">
      <c r="F3174" s="36"/>
      <c r="G3174" s="36"/>
      <c r="M3174" s="91"/>
      <c r="T3174" s="91"/>
      <c r="X3174" s="80"/>
    </row>
    <row r="3175" spans="6:24" ht="17.25" hidden="1">
      <c r="F3175" s="36"/>
      <c r="G3175" s="36"/>
      <c r="T3175" s="91"/>
      <c r="X3175" s="80"/>
    </row>
    <row r="3176" spans="6:24" ht="17.25" hidden="1">
      <c r="F3176" s="36"/>
      <c r="G3176" s="36"/>
      <c r="M3176" s="91"/>
      <c r="T3176" s="91"/>
      <c r="X3176" s="80"/>
    </row>
    <row r="3177" spans="6:24" ht="17.25" hidden="1">
      <c r="F3177" s="36"/>
      <c r="G3177" s="36"/>
      <c r="T3177" s="91"/>
      <c r="X3177" s="80"/>
    </row>
    <row r="3178" spans="6:24" ht="17.25" hidden="1">
      <c r="F3178" s="36"/>
      <c r="G3178" s="36"/>
      <c r="M3178" s="91"/>
      <c r="T3178" s="91"/>
      <c r="X3178" s="80"/>
    </row>
    <row r="3179" spans="6:24" ht="17.25" hidden="1">
      <c r="F3179" s="36"/>
      <c r="G3179" s="36"/>
      <c r="M3179" s="91"/>
      <c r="T3179" s="91"/>
      <c r="X3179" s="80"/>
    </row>
    <row r="3180" spans="6:24" ht="17.25" hidden="1">
      <c r="F3180" s="36"/>
      <c r="G3180" s="36"/>
      <c r="M3180" s="91"/>
      <c r="T3180" s="91"/>
      <c r="X3180" s="80"/>
    </row>
    <row r="3181" spans="6:24" ht="17.25" hidden="1">
      <c r="F3181" s="36"/>
      <c r="G3181" s="36"/>
      <c r="M3181" s="91"/>
      <c r="T3181" s="91"/>
      <c r="X3181" s="80"/>
    </row>
    <row r="3182" spans="6:24" ht="17.25" hidden="1">
      <c r="F3182" s="36"/>
      <c r="G3182" s="36"/>
      <c r="T3182" s="91"/>
      <c r="X3182" s="80"/>
    </row>
    <row r="3183" spans="6:24" ht="17.25" hidden="1">
      <c r="F3183" s="36"/>
      <c r="G3183" s="36"/>
      <c r="T3183" s="91"/>
      <c r="X3183" s="80"/>
    </row>
    <row r="3184" spans="6:24" ht="17.25" hidden="1">
      <c r="F3184" s="36"/>
      <c r="G3184" s="36"/>
      <c r="T3184" s="91"/>
      <c r="X3184" s="80"/>
    </row>
    <row r="3185" spans="6:24" ht="17.25" hidden="1">
      <c r="F3185" s="36"/>
      <c r="G3185" s="36"/>
      <c r="T3185" s="91"/>
      <c r="X3185" s="80"/>
    </row>
    <row r="3186" spans="6:24" ht="17.25" hidden="1">
      <c r="F3186" s="36"/>
      <c r="G3186" s="36"/>
      <c r="T3186" s="91"/>
      <c r="X3186" s="80"/>
    </row>
    <row r="3187" spans="6:24" ht="17.25" hidden="1">
      <c r="F3187" s="36"/>
      <c r="G3187" s="36"/>
      <c r="T3187" s="91"/>
      <c r="X3187" s="80"/>
    </row>
    <row r="3188" spans="6:24" ht="17.25" hidden="1">
      <c r="F3188" s="36"/>
      <c r="G3188" s="36"/>
      <c r="T3188" s="91"/>
      <c r="X3188" s="80"/>
    </row>
    <row r="3189" spans="6:24" ht="17.25" hidden="1">
      <c r="F3189" s="36"/>
      <c r="G3189" s="36"/>
      <c r="T3189" s="91"/>
      <c r="X3189" s="80"/>
    </row>
    <row r="3190" spans="6:24" ht="17.25" hidden="1">
      <c r="F3190" s="36"/>
      <c r="G3190" s="36"/>
      <c r="T3190" s="91"/>
      <c r="X3190" s="80"/>
    </row>
    <row r="3191" spans="6:24" ht="17.25" hidden="1">
      <c r="F3191" s="36"/>
      <c r="G3191" s="36"/>
      <c r="T3191" s="91"/>
      <c r="X3191" s="80"/>
    </row>
    <row r="3192" spans="6:24" ht="17.25" hidden="1">
      <c r="F3192" s="36"/>
      <c r="G3192" s="36"/>
      <c r="T3192" s="91"/>
      <c r="X3192" s="80"/>
    </row>
    <row r="3193" spans="6:24" ht="17.25" hidden="1">
      <c r="F3193" s="36"/>
      <c r="G3193" s="36"/>
      <c r="M3193" s="91"/>
      <c r="T3193" s="91"/>
      <c r="X3193" s="80"/>
    </row>
    <row r="3194" spans="6:24" ht="17.25" hidden="1">
      <c r="F3194" s="36"/>
      <c r="G3194" s="36"/>
      <c r="M3194" s="91"/>
      <c r="T3194" s="91"/>
      <c r="X3194" s="80"/>
    </row>
    <row r="3195" spans="6:24" ht="17.25" hidden="1">
      <c r="F3195" s="36"/>
      <c r="G3195" s="36"/>
      <c r="T3195" s="91"/>
      <c r="X3195" s="80"/>
    </row>
    <row r="3196" spans="6:24" ht="17.25" hidden="1">
      <c r="F3196" s="36"/>
      <c r="G3196" s="36"/>
      <c r="M3196" s="91"/>
      <c r="T3196" s="91"/>
      <c r="X3196" s="80"/>
    </row>
    <row r="3197" spans="6:24" ht="17.25" hidden="1">
      <c r="F3197" s="36"/>
      <c r="G3197" s="36"/>
      <c r="T3197" s="91"/>
      <c r="X3197" s="80"/>
    </row>
    <row r="3198" spans="6:24" ht="17.25" hidden="1">
      <c r="F3198" s="36"/>
      <c r="G3198" s="36"/>
      <c r="M3198" s="91"/>
      <c r="T3198" s="91"/>
      <c r="X3198" s="80"/>
    </row>
    <row r="3199" spans="6:24" ht="17.25" hidden="1">
      <c r="F3199" s="36"/>
      <c r="G3199" s="36"/>
      <c r="M3199" s="91"/>
      <c r="T3199" s="91"/>
      <c r="X3199" s="80"/>
    </row>
    <row r="3200" spans="6:24" ht="17.25" hidden="1">
      <c r="F3200" s="36"/>
      <c r="G3200" s="36"/>
      <c r="M3200" s="91"/>
      <c r="T3200" s="91"/>
      <c r="X3200" s="80"/>
    </row>
    <row r="3201" spans="6:24" ht="17.25" hidden="1">
      <c r="F3201" s="36"/>
      <c r="G3201" s="36"/>
      <c r="M3201" s="91"/>
      <c r="T3201" s="91"/>
      <c r="X3201" s="80"/>
    </row>
    <row r="3202" spans="6:24" ht="17.25" hidden="1">
      <c r="F3202" s="36"/>
      <c r="G3202" s="36"/>
      <c r="T3202" s="91"/>
      <c r="X3202" s="80"/>
    </row>
    <row r="3203" spans="6:24" ht="17.25" hidden="1">
      <c r="F3203" s="36"/>
      <c r="G3203" s="36"/>
      <c r="T3203" s="91"/>
      <c r="X3203" s="80"/>
    </row>
    <row r="3204" spans="6:24" ht="17.25" hidden="1">
      <c r="F3204" s="36"/>
      <c r="G3204" s="36"/>
      <c r="T3204" s="91"/>
      <c r="X3204" s="80"/>
    </row>
    <row r="3205" spans="6:24" ht="17.25" hidden="1">
      <c r="F3205" s="36"/>
      <c r="G3205" s="36"/>
      <c r="T3205" s="91"/>
      <c r="X3205" s="80"/>
    </row>
    <row r="3206" spans="6:24" ht="17.25" hidden="1">
      <c r="F3206" s="36"/>
      <c r="G3206" s="36"/>
      <c r="T3206" s="91"/>
      <c r="X3206" s="80"/>
    </row>
    <row r="3207" spans="6:24" ht="17.25" hidden="1">
      <c r="F3207" s="36"/>
      <c r="G3207" s="36"/>
      <c r="T3207" s="91"/>
      <c r="X3207" s="80"/>
    </row>
    <row r="3208" spans="6:24" ht="17.25" hidden="1">
      <c r="F3208" s="36"/>
      <c r="G3208" s="36"/>
      <c r="T3208" s="91"/>
      <c r="X3208" s="80"/>
    </row>
    <row r="3209" spans="6:24" ht="17.25" hidden="1">
      <c r="F3209" s="36"/>
      <c r="G3209" s="36"/>
      <c r="T3209" s="91"/>
      <c r="X3209" s="80"/>
    </row>
    <row r="3210" spans="6:24" ht="17.25" hidden="1">
      <c r="F3210" s="36"/>
      <c r="G3210" s="36"/>
      <c r="T3210" s="91"/>
      <c r="X3210" s="80"/>
    </row>
    <row r="3211" spans="6:24" ht="17.25" hidden="1">
      <c r="F3211" s="36"/>
      <c r="G3211" s="36"/>
      <c r="T3211" s="91"/>
      <c r="X3211" s="80"/>
    </row>
    <row r="3212" spans="6:24" ht="17.25" hidden="1">
      <c r="F3212" s="36"/>
      <c r="G3212" s="36"/>
      <c r="T3212" s="91"/>
      <c r="X3212" s="80"/>
    </row>
    <row r="3213" spans="6:24" ht="17.25" hidden="1">
      <c r="F3213" s="36"/>
      <c r="G3213" s="36"/>
      <c r="M3213" s="91"/>
      <c r="T3213" s="91"/>
      <c r="X3213" s="80"/>
    </row>
    <row r="3214" spans="6:24" ht="17.25" hidden="1">
      <c r="F3214" s="36"/>
      <c r="G3214" s="36"/>
      <c r="M3214" s="91"/>
      <c r="T3214" s="91"/>
      <c r="X3214" s="80"/>
    </row>
    <row r="3215" spans="6:24" ht="17.25" hidden="1">
      <c r="F3215" s="36"/>
      <c r="G3215" s="36"/>
      <c r="T3215" s="91"/>
      <c r="X3215" s="80"/>
    </row>
    <row r="3216" spans="6:24" ht="17.25" hidden="1">
      <c r="F3216" s="36"/>
      <c r="G3216" s="36"/>
      <c r="M3216" s="91"/>
      <c r="T3216" s="91"/>
      <c r="X3216" s="80"/>
    </row>
    <row r="3217" spans="1:25" ht="17.25" hidden="1">
      <c r="F3217" s="36"/>
      <c r="G3217" s="36"/>
      <c r="T3217" s="91"/>
      <c r="X3217" s="80"/>
    </row>
    <row r="3218" spans="1:25" ht="17.25" hidden="1">
      <c r="F3218" s="36"/>
      <c r="G3218" s="36"/>
      <c r="M3218" s="91"/>
      <c r="T3218" s="91"/>
      <c r="X3218" s="80"/>
    </row>
    <row r="3219" spans="1:25" ht="17.25" hidden="1">
      <c r="F3219" s="36"/>
      <c r="G3219" s="36"/>
      <c r="M3219" s="91"/>
      <c r="T3219" s="91"/>
      <c r="X3219" s="80"/>
    </row>
    <row r="3220" spans="1:25" ht="17.25" hidden="1">
      <c r="F3220" s="36"/>
      <c r="G3220" s="36"/>
      <c r="M3220" s="91"/>
      <c r="T3220" s="91"/>
      <c r="X3220" s="80"/>
    </row>
    <row r="3221" spans="1:25" ht="17.25" hidden="1">
      <c r="B3221" s="42"/>
      <c r="C3221" s="42"/>
      <c r="D3221" s="42"/>
      <c r="F3221" s="44"/>
      <c r="G3221" s="44"/>
      <c r="H3221" s="42"/>
      <c r="I3221" s="42"/>
      <c r="J3221" s="95"/>
      <c r="K3221" s="42"/>
      <c r="L3221" s="42"/>
      <c r="M3221" s="95"/>
      <c r="N3221" s="42"/>
      <c r="O3221" s="42"/>
      <c r="P3221" s="42"/>
      <c r="Q3221" s="42"/>
      <c r="R3221" s="42"/>
      <c r="S3221" s="42"/>
      <c r="T3221" s="95"/>
      <c r="U3221" s="42"/>
      <c r="V3221" s="42"/>
      <c r="W3221" s="95"/>
      <c r="X3221" s="62"/>
      <c r="Y3221" s="42"/>
    </row>
    <row r="3222" spans="1:25" ht="17.25" hidden="1">
      <c r="A3222" s="42"/>
      <c r="B3222" s="42"/>
      <c r="C3222" s="42"/>
      <c r="D3222" s="42"/>
      <c r="F3222" s="44"/>
      <c r="G3222" s="44"/>
      <c r="H3222" s="42"/>
      <c r="I3222" s="42"/>
      <c r="J3222" s="95"/>
      <c r="K3222" s="42"/>
      <c r="L3222" s="42"/>
      <c r="M3222" s="42"/>
      <c r="N3222" s="42"/>
      <c r="O3222" s="42"/>
      <c r="P3222" s="42"/>
      <c r="Q3222" s="42"/>
      <c r="R3222" s="42"/>
      <c r="S3222" s="42"/>
      <c r="T3222" s="95"/>
      <c r="U3222" s="42"/>
      <c r="V3222" s="42"/>
      <c r="W3222" s="95"/>
      <c r="X3222" s="62"/>
      <c r="Y3222" s="42"/>
    </row>
    <row r="3223" spans="1:25" ht="17.25" hidden="1">
      <c r="A3223" s="42"/>
      <c r="B3223" s="42"/>
      <c r="C3223" s="42"/>
      <c r="D3223" s="42"/>
      <c r="F3223" s="44"/>
      <c r="G3223" s="44"/>
      <c r="H3223" s="42"/>
      <c r="I3223" s="42"/>
      <c r="J3223" s="95"/>
      <c r="K3223" s="42"/>
      <c r="L3223" s="42"/>
      <c r="M3223" s="42"/>
      <c r="N3223" s="42"/>
      <c r="O3223" s="42"/>
      <c r="P3223" s="42"/>
      <c r="Q3223" s="42"/>
      <c r="R3223" s="42"/>
      <c r="S3223" s="42"/>
      <c r="T3223" s="95"/>
      <c r="U3223" s="42"/>
      <c r="V3223" s="42"/>
      <c r="W3223" s="95"/>
      <c r="X3223" s="62"/>
      <c r="Y3223" s="42"/>
    </row>
    <row r="3224" spans="1:25" ht="17.25" hidden="1">
      <c r="A3224" s="42"/>
      <c r="B3224" s="42"/>
      <c r="C3224" s="42"/>
      <c r="D3224" s="42"/>
      <c r="F3224" s="44"/>
      <c r="G3224" s="44"/>
      <c r="H3224" s="42"/>
      <c r="I3224" s="42"/>
      <c r="J3224" s="95"/>
      <c r="K3224" s="42"/>
      <c r="L3224" s="42"/>
      <c r="M3224" s="42"/>
      <c r="N3224" s="42"/>
      <c r="O3224" s="42"/>
      <c r="P3224" s="42"/>
      <c r="Q3224" s="42"/>
      <c r="R3224" s="42"/>
      <c r="S3224" s="42"/>
      <c r="T3224" s="95"/>
      <c r="U3224" s="42"/>
      <c r="V3224" s="42"/>
      <c r="W3224" s="95"/>
      <c r="X3224" s="62"/>
      <c r="Y3224" s="42"/>
    </row>
    <row r="3225" spans="1:25" ht="17.25" hidden="1">
      <c r="A3225" s="42"/>
      <c r="B3225" s="42"/>
      <c r="C3225" s="42"/>
      <c r="D3225" s="42"/>
      <c r="F3225" s="44"/>
      <c r="G3225" s="44"/>
      <c r="H3225" s="42"/>
      <c r="I3225" s="42"/>
      <c r="J3225" s="95"/>
      <c r="K3225" s="42"/>
      <c r="L3225" s="42"/>
      <c r="M3225" s="42"/>
      <c r="N3225" s="42"/>
      <c r="O3225" s="42"/>
      <c r="P3225" s="42"/>
      <c r="Q3225" s="42"/>
      <c r="R3225" s="42"/>
      <c r="S3225" s="42"/>
      <c r="T3225" s="95"/>
      <c r="U3225" s="42"/>
      <c r="V3225" s="42"/>
      <c r="W3225" s="95"/>
      <c r="X3225" s="62"/>
      <c r="Y3225" s="42"/>
    </row>
    <row r="3226" spans="1:25" ht="17.25" hidden="1">
      <c r="A3226" s="42"/>
      <c r="B3226" s="42"/>
      <c r="C3226" s="42"/>
      <c r="D3226" s="42"/>
      <c r="F3226" s="44"/>
      <c r="G3226" s="44"/>
      <c r="H3226" s="42"/>
      <c r="I3226" s="42"/>
      <c r="J3226" s="95"/>
      <c r="K3226" s="42"/>
      <c r="L3226" s="42"/>
      <c r="M3226" s="42"/>
      <c r="N3226" s="42"/>
      <c r="O3226" s="42"/>
      <c r="P3226" s="42"/>
      <c r="Q3226" s="42"/>
      <c r="R3226" s="42"/>
      <c r="S3226" s="42"/>
      <c r="T3226" s="95"/>
      <c r="U3226" s="42"/>
      <c r="V3226" s="42"/>
      <c r="W3226" s="95"/>
      <c r="X3226" s="62"/>
      <c r="Y3226" s="42"/>
    </row>
    <row r="3227" spans="1:25" ht="17.25" hidden="1">
      <c r="A3227" s="42"/>
      <c r="B3227" s="42"/>
      <c r="C3227" s="42"/>
      <c r="D3227" s="42"/>
      <c r="F3227" s="44"/>
      <c r="G3227" s="44"/>
      <c r="H3227" s="42"/>
      <c r="I3227" s="42"/>
      <c r="J3227" s="95"/>
      <c r="K3227" s="42"/>
      <c r="L3227" s="42"/>
      <c r="M3227" s="42"/>
      <c r="N3227" s="42"/>
      <c r="O3227" s="42"/>
      <c r="P3227" s="42"/>
      <c r="Q3227" s="42"/>
      <c r="R3227" s="42"/>
      <c r="S3227" s="42"/>
      <c r="T3227" s="95"/>
      <c r="U3227" s="42"/>
      <c r="V3227" s="42"/>
      <c r="W3227" s="95"/>
      <c r="X3227" s="62"/>
      <c r="Y3227" s="42"/>
    </row>
    <row r="3228" spans="1:25" ht="17.25" hidden="1">
      <c r="A3228" s="42"/>
      <c r="B3228" s="42"/>
      <c r="C3228" s="42"/>
      <c r="D3228" s="42"/>
      <c r="F3228" s="44"/>
      <c r="G3228" s="44"/>
      <c r="H3228" s="42"/>
      <c r="I3228" s="42"/>
      <c r="J3228" s="95"/>
      <c r="K3228" s="42"/>
      <c r="L3228" s="42"/>
      <c r="M3228" s="42"/>
      <c r="N3228" s="42"/>
      <c r="O3228" s="42"/>
      <c r="P3228" s="42"/>
      <c r="Q3228" s="42"/>
      <c r="R3228" s="42"/>
      <c r="S3228" s="42"/>
      <c r="T3228" s="95"/>
      <c r="U3228" s="42"/>
      <c r="V3228" s="42"/>
      <c r="W3228" s="95"/>
      <c r="X3228" s="62"/>
      <c r="Y3228" s="42"/>
    </row>
    <row r="3229" spans="1:25" ht="17.25" hidden="1">
      <c r="A3229" s="42"/>
      <c r="B3229" s="42"/>
      <c r="C3229" s="42"/>
      <c r="D3229" s="42"/>
      <c r="F3229" s="44"/>
      <c r="G3229" s="44"/>
      <c r="H3229" s="42"/>
      <c r="I3229" s="42"/>
      <c r="J3229" s="95"/>
      <c r="K3229" s="42"/>
      <c r="L3229" s="42"/>
      <c r="M3229" s="42"/>
      <c r="N3229" s="42"/>
      <c r="O3229" s="42"/>
      <c r="P3229" s="42"/>
      <c r="Q3229" s="42"/>
      <c r="R3229" s="42"/>
      <c r="S3229" s="42"/>
      <c r="T3229" s="95"/>
      <c r="U3229" s="42"/>
      <c r="V3229" s="42"/>
      <c r="W3229" s="95"/>
      <c r="X3229" s="62"/>
      <c r="Y3229" s="42"/>
    </row>
    <row r="3230" spans="1:25" ht="17.25" hidden="1">
      <c r="A3230" s="42"/>
      <c r="B3230" s="42"/>
      <c r="C3230" s="42"/>
      <c r="D3230" s="42"/>
      <c r="F3230" s="44"/>
      <c r="G3230" s="44"/>
      <c r="H3230" s="42"/>
      <c r="I3230" s="42"/>
      <c r="J3230" s="95"/>
      <c r="K3230" s="42"/>
      <c r="L3230" s="42"/>
      <c r="M3230" s="42"/>
      <c r="N3230" s="42"/>
      <c r="O3230" s="42"/>
      <c r="P3230" s="42"/>
      <c r="Q3230" s="42"/>
      <c r="R3230" s="42"/>
      <c r="S3230" s="42"/>
      <c r="T3230" s="95"/>
      <c r="U3230" s="42"/>
      <c r="V3230" s="42"/>
      <c r="W3230" s="95"/>
      <c r="X3230" s="62"/>
      <c r="Y3230" s="42"/>
    </row>
    <row r="3231" spans="1:25" ht="17.25" hidden="1">
      <c r="A3231" s="42"/>
      <c r="B3231" s="42"/>
      <c r="C3231" s="42"/>
      <c r="D3231" s="42"/>
      <c r="F3231" s="44"/>
      <c r="G3231" s="44"/>
      <c r="H3231" s="42"/>
      <c r="I3231" s="42"/>
      <c r="J3231" s="95"/>
      <c r="K3231" s="42"/>
      <c r="L3231" s="42"/>
      <c r="M3231" s="42"/>
      <c r="N3231" s="42"/>
      <c r="O3231" s="42"/>
      <c r="P3231" s="42"/>
      <c r="Q3231" s="42"/>
      <c r="R3231" s="42"/>
      <c r="S3231" s="42"/>
      <c r="T3231" s="95"/>
      <c r="U3231" s="42"/>
      <c r="V3231" s="42"/>
      <c r="W3231" s="95"/>
      <c r="X3231" s="62"/>
      <c r="Y3231" s="42"/>
    </row>
    <row r="3232" spans="1:25" ht="17.25" hidden="1">
      <c r="A3232" s="42"/>
      <c r="B3232" s="42"/>
      <c r="C3232" s="42"/>
      <c r="D3232" s="42"/>
      <c r="F3232" s="44"/>
      <c r="G3232" s="44"/>
      <c r="H3232" s="42"/>
      <c r="I3232" s="42"/>
      <c r="J3232" s="95"/>
      <c r="K3232" s="42"/>
      <c r="L3232" s="42"/>
      <c r="M3232" s="42"/>
      <c r="N3232" s="42"/>
      <c r="O3232" s="42"/>
      <c r="P3232" s="42"/>
      <c r="Q3232" s="42"/>
      <c r="R3232" s="42"/>
      <c r="S3232" s="42"/>
      <c r="T3232" s="95"/>
      <c r="U3232" s="42"/>
      <c r="V3232" s="42"/>
      <c r="W3232" s="95"/>
      <c r="X3232" s="62"/>
      <c r="Y3232" s="42"/>
    </row>
    <row r="3233" spans="1:25" ht="17.25" hidden="1">
      <c r="A3233" s="42"/>
      <c r="B3233" s="42"/>
      <c r="C3233" s="42"/>
      <c r="D3233" s="42"/>
      <c r="F3233" s="44"/>
      <c r="G3233" s="44"/>
      <c r="H3233" s="42"/>
      <c r="I3233" s="42"/>
      <c r="J3233" s="95"/>
      <c r="K3233" s="42"/>
      <c r="L3233" s="42"/>
      <c r="M3233" s="95"/>
      <c r="N3233" s="42"/>
      <c r="O3233" s="42"/>
      <c r="P3233" s="42"/>
      <c r="Q3233" s="42"/>
      <c r="R3233" s="42"/>
      <c r="S3233" s="42"/>
      <c r="T3233" s="95"/>
      <c r="U3233" s="42"/>
      <c r="V3233" s="42"/>
      <c r="W3233" s="95"/>
      <c r="X3233" s="62"/>
      <c r="Y3233" s="42"/>
    </row>
    <row r="3234" spans="1:25" ht="17.25" hidden="1">
      <c r="A3234" s="42"/>
      <c r="B3234" s="42"/>
      <c r="C3234" s="42"/>
      <c r="D3234" s="42"/>
      <c r="F3234" s="44"/>
      <c r="G3234" s="44"/>
      <c r="H3234" s="42"/>
      <c r="I3234" s="42"/>
      <c r="J3234" s="95"/>
      <c r="K3234" s="42"/>
      <c r="L3234" s="42"/>
      <c r="M3234" s="95"/>
      <c r="N3234" s="42"/>
      <c r="O3234" s="42"/>
      <c r="P3234" s="42"/>
      <c r="Q3234" s="42"/>
      <c r="R3234" s="42"/>
      <c r="S3234" s="42"/>
      <c r="T3234" s="95"/>
      <c r="U3234" s="42"/>
      <c r="V3234" s="42"/>
      <c r="W3234" s="95"/>
      <c r="X3234" s="62"/>
      <c r="Y3234" s="42"/>
    </row>
    <row r="3235" spans="1:25" ht="17.25" hidden="1">
      <c r="A3235" s="42"/>
      <c r="B3235" s="42"/>
      <c r="C3235" s="42"/>
      <c r="D3235" s="42"/>
      <c r="F3235" s="44"/>
      <c r="G3235" s="44"/>
      <c r="H3235" s="42"/>
      <c r="I3235" s="42"/>
      <c r="J3235" s="95"/>
      <c r="K3235" s="42"/>
      <c r="L3235" s="42"/>
      <c r="N3235" s="42"/>
      <c r="O3235" s="42"/>
      <c r="P3235" s="42"/>
      <c r="Q3235" s="42"/>
      <c r="R3235" s="42"/>
      <c r="S3235" s="42"/>
      <c r="T3235" s="95"/>
      <c r="U3235" s="42"/>
      <c r="V3235" s="42"/>
      <c r="W3235" s="95"/>
      <c r="X3235" s="62"/>
      <c r="Y3235" s="42"/>
    </row>
    <row r="3236" spans="1:25" ht="17.25" hidden="1">
      <c r="A3236" s="42"/>
      <c r="B3236" s="42"/>
      <c r="C3236" s="42"/>
      <c r="D3236" s="42"/>
      <c r="F3236" s="44"/>
      <c r="G3236" s="44"/>
      <c r="H3236" s="42"/>
      <c r="I3236" s="42"/>
      <c r="J3236" s="95"/>
      <c r="K3236" s="42"/>
      <c r="L3236" s="42"/>
      <c r="M3236" s="91"/>
      <c r="N3236" s="42"/>
      <c r="O3236" s="42"/>
      <c r="P3236" s="42"/>
      <c r="Q3236" s="42"/>
      <c r="R3236" s="42"/>
      <c r="S3236" s="42"/>
      <c r="T3236" s="95"/>
      <c r="U3236" s="42"/>
      <c r="V3236" s="42"/>
      <c r="W3236" s="95"/>
      <c r="X3236" s="62"/>
      <c r="Y3236" s="42"/>
    </row>
    <row r="3237" spans="1:25" ht="17.25" hidden="1">
      <c r="A3237" s="42"/>
      <c r="B3237" s="42"/>
      <c r="C3237" s="42"/>
      <c r="D3237" s="42"/>
      <c r="F3237" s="44"/>
      <c r="G3237" s="44"/>
      <c r="H3237" s="42"/>
      <c r="I3237" s="42"/>
      <c r="J3237" s="95"/>
      <c r="K3237" s="42"/>
      <c r="L3237" s="42"/>
      <c r="N3237" s="42"/>
      <c r="O3237" s="42"/>
      <c r="P3237" s="42"/>
      <c r="Q3237" s="42"/>
      <c r="R3237" s="42"/>
      <c r="S3237" s="42"/>
      <c r="T3237" s="95"/>
      <c r="U3237" s="42"/>
      <c r="V3237" s="42"/>
      <c r="W3237" s="95"/>
      <c r="X3237" s="62"/>
      <c r="Y3237" s="42"/>
    </row>
    <row r="3238" spans="1:25" ht="17.25" hidden="1">
      <c r="A3238" s="42"/>
      <c r="B3238" s="42"/>
      <c r="C3238" s="42"/>
      <c r="D3238" s="42"/>
      <c r="F3238" s="44"/>
      <c r="G3238" s="44"/>
      <c r="H3238" s="42"/>
      <c r="I3238" s="42"/>
      <c r="J3238" s="95"/>
      <c r="K3238" s="42"/>
      <c r="L3238" s="42"/>
      <c r="M3238" s="91"/>
      <c r="N3238" s="42"/>
      <c r="O3238" s="42"/>
      <c r="P3238" s="42"/>
      <c r="Q3238" s="42"/>
      <c r="R3238" s="42"/>
      <c r="S3238" s="42"/>
      <c r="T3238" s="95"/>
      <c r="U3238" s="42"/>
      <c r="V3238" s="42"/>
      <c r="W3238" s="95"/>
      <c r="X3238" s="62"/>
      <c r="Y3238" s="42"/>
    </row>
    <row r="3239" spans="1:25" ht="17.25" hidden="1">
      <c r="A3239" s="42"/>
      <c r="B3239" s="42"/>
      <c r="C3239" s="42"/>
      <c r="D3239" s="42"/>
      <c r="F3239" s="44"/>
      <c r="G3239" s="44"/>
      <c r="H3239" s="42"/>
      <c r="I3239" s="42"/>
      <c r="J3239" s="95"/>
      <c r="K3239" s="42"/>
      <c r="L3239" s="42"/>
      <c r="M3239" s="91"/>
      <c r="N3239" s="42"/>
      <c r="O3239" s="42"/>
      <c r="P3239" s="42"/>
      <c r="Q3239" s="42"/>
      <c r="R3239" s="42"/>
      <c r="S3239" s="42"/>
      <c r="T3239" s="95"/>
      <c r="U3239" s="42"/>
      <c r="V3239" s="42"/>
      <c r="W3239" s="95"/>
      <c r="X3239" s="62"/>
      <c r="Y3239" s="42"/>
    </row>
    <row r="3240" spans="1:25" ht="17.25" hidden="1">
      <c r="A3240" s="42"/>
      <c r="B3240" s="42"/>
      <c r="C3240" s="42"/>
      <c r="D3240" s="42"/>
      <c r="F3240" s="44"/>
      <c r="G3240" s="44"/>
      <c r="H3240" s="42"/>
      <c r="I3240" s="42"/>
      <c r="J3240" s="95"/>
      <c r="K3240" s="42"/>
      <c r="L3240" s="42"/>
      <c r="M3240" s="91"/>
      <c r="N3240" s="42"/>
      <c r="O3240" s="42"/>
      <c r="P3240" s="42"/>
      <c r="Q3240" s="42"/>
      <c r="R3240" s="42"/>
      <c r="S3240" s="42"/>
      <c r="T3240" s="95"/>
      <c r="U3240" s="42"/>
      <c r="V3240" s="42"/>
      <c r="W3240" s="95"/>
      <c r="X3240" s="62"/>
      <c r="Y3240" s="42"/>
    </row>
    <row r="3241" spans="1:25" ht="17.25" hidden="1">
      <c r="A3241" s="42"/>
      <c r="B3241" s="42"/>
      <c r="C3241" s="42"/>
      <c r="D3241" s="42"/>
      <c r="F3241" s="44"/>
      <c r="G3241" s="44"/>
      <c r="H3241" s="42"/>
      <c r="I3241" s="42"/>
      <c r="J3241" s="95"/>
      <c r="K3241" s="42"/>
      <c r="L3241" s="42"/>
      <c r="M3241" s="95"/>
      <c r="N3241" s="42"/>
      <c r="O3241" s="42"/>
      <c r="P3241" s="42"/>
      <c r="Q3241" s="42"/>
      <c r="R3241" s="42"/>
      <c r="S3241" s="42"/>
      <c r="T3241" s="95"/>
      <c r="U3241" s="42"/>
      <c r="V3241" s="42"/>
      <c r="W3241" s="95"/>
      <c r="X3241" s="62"/>
      <c r="Y3241" s="42"/>
    </row>
    <row r="3242" spans="1:25" ht="17.25" hidden="1">
      <c r="A3242" s="42"/>
      <c r="B3242" s="42"/>
      <c r="C3242" s="42"/>
      <c r="D3242" s="42"/>
      <c r="F3242" s="44"/>
      <c r="G3242" s="44"/>
      <c r="H3242" s="42"/>
      <c r="I3242" s="42"/>
      <c r="J3242" s="95"/>
      <c r="K3242" s="42"/>
      <c r="L3242" s="42"/>
      <c r="M3242" s="42"/>
      <c r="N3242" s="42"/>
      <c r="O3242" s="42"/>
      <c r="P3242" s="42"/>
      <c r="Q3242" s="42"/>
      <c r="R3242" s="42"/>
      <c r="S3242" s="42"/>
      <c r="T3242" s="95"/>
      <c r="U3242" s="42"/>
      <c r="V3242" s="42"/>
      <c r="W3242" s="95"/>
      <c r="X3242" s="62"/>
      <c r="Y3242" s="42"/>
    </row>
    <row r="3243" spans="1:25" ht="17.25" hidden="1">
      <c r="A3243" s="42"/>
      <c r="B3243" s="42"/>
      <c r="C3243" s="42"/>
      <c r="D3243" s="42"/>
      <c r="F3243" s="44"/>
      <c r="G3243" s="44"/>
      <c r="H3243" s="42"/>
      <c r="I3243" s="42"/>
      <c r="J3243" s="95"/>
      <c r="K3243" s="42"/>
      <c r="L3243" s="42"/>
      <c r="M3243" s="42"/>
      <c r="N3243" s="42"/>
      <c r="O3243" s="42"/>
      <c r="P3243" s="42"/>
      <c r="Q3243" s="42"/>
      <c r="R3243" s="42"/>
      <c r="S3243" s="42"/>
      <c r="T3243" s="95"/>
      <c r="U3243" s="42"/>
      <c r="V3243" s="42"/>
      <c r="W3243" s="95"/>
      <c r="X3243" s="62"/>
      <c r="Y3243" s="42"/>
    </row>
    <row r="3244" spans="1:25" ht="17.25" hidden="1">
      <c r="A3244" s="42"/>
      <c r="B3244" s="42"/>
      <c r="C3244" s="42"/>
      <c r="D3244" s="42"/>
      <c r="F3244" s="44"/>
      <c r="G3244" s="44"/>
      <c r="H3244" s="42"/>
      <c r="I3244" s="42"/>
      <c r="J3244" s="95"/>
      <c r="K3244" s="42"/>
      <c r="L3244" s="42"/>
      <c r="M3244" s="42"/>
      <c r="N3244" s="42"/>
      <c r="O3244" s="42"/>
      <c r="P3244" s="42"/>
      <c r="Q3244" s="42"/>
      <c r="R3244" s="42"/>
      <c r="S3244" s="42"/>
      <c r="T3244" s="95"/>
      <c r="U3244" s="42"/>
      <c r="V3244" s="42"/>
      <c r="W3244" s="95"/>
      <c r="X3244" s="62"/>
      <c r="Y3244" s="42"/>
    </row>
    <row r="3245" spans="1:25" ht="17.25" hidden="1">
      <c r="A3245" s="42"/>
      <c r="B3245" s="42"/>
      <c r="C3245" s="42"/>
      <c r="D3245" s="42"/>
      <c r="F3245" s="44"/>
      <c r="G3245" s="44"/>
      <c r="H3245" s="42"/>
      <c r="I3245" s="42"/>
      <c r="J3245" s="95"/>
      <c r="K3245" s="42"/>
      <c r="L3245" s="42"/>
      <c r="M3245" s="42"/>
      <c r="N3245" s="42"/>
      <c r="O3245" s="42"/>
      <c r="P3245" s="42"/>
      <c r="Q3245" s="42"/>
      <c r="R3245" s="42"/>
      <c r="S3245" s="42"/>
      <c r="T3245" s="95"/>
      <c r="U3245" s="42"/>
      <c r="V3245" s="42"/>
      <c r="W3245" s="95"/>
      <c r="X3245" s="62"/>
      <c r="Y3245" s="42"/>
    </row>
    <row r="3246" spans="1:25" ht="17.25" hidden="1">
      <c r="A3246" s="42"/>
      <c r="B3246" s="42"/>
      <c r="C3246" s="42"/>
      <c r="D3246" s="42"/>
      <c r="F3246" s="44"/>
      <c r="G3246" s="44"/>
      <c r="H3246" s="42"/>
      <c r="I3246" s="42"/>
      <c r="J3246" s="95"/>
      <c r="K3246" s="42"/>
      <c r="L3246" s="42"/>
      <c r="M3246" s="42"/>
      <c r="N3246" s="42"/>
      <c r="O3246" s="42"/>
      <c r="P3246" s="42"/>
      <c r="Q3246" s="42"/>
      <c r="R3246" s="42"/>
      <c r="S3246" s="42"/>
      <c r="T3246" s="95"/>
      <c r="U3246" s="42"/>
      <c r="V3246" s="42"/>
      <c r="W3246" s="95"/>
      <c r="X3246" s="62"/>
      <c r="Y3246" s="42"/>
    </row>
    <row r="3247" spans="1:25" ht="17.25" hidden="1">
      <c r="A3247" s="42"/>
      <c r="B3247" s="42"/>
      <c r="C3247" s="42"/>
      <c r="D3247" s="42"/>
      <c r="F3247" s="44"/>
      <c r="G3247" s="44"/>
      <c r="H3247" s="42"/>
      <c r="I3247" s="42"/>
      <c r="J3247" s="95"/>
      <c r="K3247" s="42"/>
      <c r="L3247" s="42"/>
      <c r="M3247" s="42"/>
      <c r="N3247" s="42"/>
      <c r="O3247" s="42"/>
      <c r="P3247" s="42"/>
      <c r="Q3247" s="42"/>
      <c r="R3247" s="42"/>
      <c r="S3247" s="42"/>
      <c r="T3247" s="95"/>
      <c r="U3247" s="42"/>
      <c r="V3247" s="42"/>
      <c r="W3247" s="95"/>
      <c r="X3247" s="62"/>
      <c r="Y3247" s="42"/>
    </row>
    <row r="3248" spans="1:25" ht="17.25" hidden="1">
      <c r="A3248" s="42"/>
      <c r="B3248" s="42"/>
      <c r="C3248" s="42"/>
      <c r="D3248" s="42"/>
      <c r="F3248" s="44"/>
      <c r="G3248" s="44"/>
      <c r="H3248" s="42"/>
      <c r="I3248" s="42"/>
      <c r="J3248" s="95"/>
      <c r="K3248" s="42"/>
      <c r="L3248" s="42"/>
      <c r="M3248" s="42"/>
      <c r="N3248" s="42"/>
      <c r="O3248" s="42"/>
      <c r="P3248" s="42"/>
      <c r="Q3248" s="42"/>
      <c r="R3248" s="42"/>
      <c r="S3248" s="42"/>
      <c r="T3248" s="95"/>
      <c r="U3248" s="42"/>
      <c r="V3248" s="42"/>
      <c r="W3248" s="95"/>
      <c r="X3248" s="62"/>
      <c r="Y3248" s="42"/>
    </row>
    <row r="3249" spans="1:25" ht="17.25" hidden="1">
      <c r="A3249" s="42"/>
      <c r="B3249" s="42"/>
      <c r="C3249" s="42"/>
      <c r="D3249" s="42"/>
      <c r="F3249" s="44"/>
      <c r="G3249" s="44"/>
      <c r="H3249" s="42"/>
      <c r="I3249" s="42"/>
      <c r="J3249" s="95"/>
      <c r="K3249" s="42"/>
      <c r="L3249" s="42"/>
      <c r="M3249" s="42"/>
      <c r="N3249" s="42"/>
      <c r="O3249" s="42"/>
      <c r="P3249" s="42"/>
      <c r="Q3249" s="42"/>
      <c r="R3249" s="42"/>
      <c r="S3249" s="42"/>
      <c r="T3249" s="95"/>
      <c r="U3249" s="42"/>
      <c r="V3249" s="42"/>
      <c r="W3249" s="95"/>
      <c r="X3249" s="62"/>
      <c r="Y3249" s="42"/>
    </row>
    <row r="3250" spans="1:25" ht="17.25" hidden="1">
      <c r="A3250" s="42"/>
      <c r="B3250" s="42"/>
      <c r="C3250" s="42"/>
      <c r="D3250" s="42"/>
      <c r="F3250" s="44"/>
      <c r="G3250" s="44"/>
      <c r="H3250" s="42"/>
      <c r="I3250" s="42"/>
      <c r="J3250" s="95"/>
      <c r="K3250" s="42"/>
      <c r="L3250" s="42"/>
      <c r="M3250" s="42"/>
      <c r="N3250" s="42"/>
      <c r="O3250" s="42"/>
      <c r="P3250" s="42"/>
      <c r="Q3250" s="42"/>
      <c r="R3250" s="42"/>
      <c r="S3250" s="42"/>
      <c r="T3250" s="95"/>
      <c r="U3250" s="42"/>
      <c r="V3250" s="42"/>
      <c r="W3250" s="95"/>
      <c r="X3250" s="62"/>
      <c r="Y3250" s="42"/>
    </row>
    <row r="3251" spans="1:25" ht="17.25" hidden="1">
      <c r="A3251" s="42"/>
      <c r="B3251" s="42"/>
      <c r="C3251" s="42"/>
      <c r="D3251" s="42"/>
      <c r="F3251" s="44"/>
      <c r="G3251" s="44"/>
      <c r="H3251" s="42"/>
      <c r="I3251" s="42"/>
      <c r="J3251" s="95"/>
      <c r="K3251" s="42"/>
      <c r="L3251" s="42"/>
      <c r="M3251" s="42"/>
      <c r="N3251" s="42"/>
      <c r="O3251" s="42"/>
      <c r="P3251" s="42"/>
      <c r="Q3251" s="42"/>
      <c r="R3251" s="42"/>
      <c r="S3251" s="42"/>
      <c r="T3251" s="95"/>
      <c r="U3251" s="42"/>
      <c r="V3251" s="42"/>
      <c r="W3251" s="95"/>
      <c r="X3251" s="62"/>
      <c r="Y3251" s="42"/>
    </row>
    <row r="3252" spans="1:25" ht="17.25" hidden="1">
      <c r="A3252" s="42"/>
      <c r="B3252" s="42"/>
      <c r="C3252" s="42"/>
      <c r="D3252" s="42"/>
      <c r="F3252" s="44"/>
      <c r="G3252" s="44"/>
      <c r="H3252" s="42"/>
      <c r="I3252" s="42"/>
      <c r="J3252" s="95"/>
      <c r="K3252" s="42"/>
      <c r="L3252" s="42"/>
      <c r="M3252" s="42"/>
      <c r="N3252" s="42"/>
      <c r="O3252" s="42"/>
      <c r="P3252" s="42"/>
      <c r="Q3252" s="42"/>
      <c r="R3252" s="42"/>
      <c r="S3252" s="42"/>
      <c r="T3252" s="95"/>
      <c r="U3252" s="42"/>
      <c r="V3252" s="42"/>
      <c r="W3252" s="95"/>
      <c r="X3252" s="62"/>
      <c r="Y3252" s="42"/>
    </row>
    <row r="3253" spans="1:25" ht="17.25" hidden="1">
      <c r="A3253" s="42"/>
      <c r="B3253" s="42"/>
      <c r="C3253" s="42"/>
      <c r="D3253" s="42"/>
      <c r="F3253" s="44"/>
      <c r="G3253" s="44"/>
      <c r="H3253" s="42"/>
      <c r="I3253" s="42"/>
      <c r="J3253" s="95"/>
      <c r="K3253" s="42"/>
      <c r="L3253" s="42"/>
      <c r="M3253" s="95"/>
      <c r="N3253" s="42"/>
      <c r="O3253" s="42"/>
      <c r="P3253" s="42"/>
      <c r="Q3253" s="42"/>
      <c r="R3253" s="42"/>
      <c r="S3253" s="42"/>
      <c r="T3253" s="95"/>
      <c r="U3253" s="42"/>
      <c r="V3253" s="42"/>
      <c r="W3253" s="95"/>
      <c r="X3253" s="62"/>
      <c r="Y3253" s="42"/>
    </row>
    <row r="3254" spans="1:25" ht="17.25" hidden="1">
      <c r="A3254" s="42"/>
      <c r="B3254" s="42"/>
      <c r="C3254" s="42"/>
      <c r="D3254" s="42"/>
      <c r="F3254" s="44"/>
      <c r="G3254" s="44"/>
      <c r="H3254" s="42"/>
      <c r="I3254" s="42"/>
      <c r="J3254" s="95"/>
      <c r="K3254" s="42"/>
      <c r="L3254" s="42"/>
      <c r="M3254" s="95"/>
      <c r="N3254" s="42"/>
      <c r="O3254" s="42"/>
      <c r="P3254" s="42"/>
      <c r="Q3254" s="42"/>
      <c r="R3254" s="42"/>
      <c r="S3254" s="42"/>
      <c r="T3254" s="95"/>
      <c r="U3254" s="42"/>
      <c r="V3254" s="42"/>
      <c r="W3254" s="95"/>
      <c r="X3254" s="62"/>
      <c r="Y3254" s="42"/>
    </row>
    <row r="3255" spans="1:25" ht="17.25" hidden="1">
      <c r="A3255" s="42"/>
      <c r="B3255" s="42"/>
      <c r="C3255" s="42"/>
      <c r="D3255" s="42"/>
      <c r="F3255" s="44"/>
      <c r="G3255" s="44"/>
      <c r="H3255" s="42"/>
      <c r="I3255" s="42"/>
      <c r="J3255" s="95"/>
      <c r="K3255" s="42"/>
      <c r="L3255" s="42"/>
      <c r="N3255" s="42"/>
      <c r="O3255" s="42"/>
      <c r="P3255" s="42"/>
      <c r="Q3255" s="42"/>
      <c r="R3255" s="42"/>
      <c r="S3255" s="42"/>
      <c r="T3255" s="95"/>
      <c r="U3255" s="42"/>
      <c r="V3255" s="42"/>
      <c r="W3255" s="95"/>
      <c r="X3255" s="62"/>
      <c r="Y3255" s="42"/>
    </row>
    <row r="3256" spans="1:25" ht="17.25" hidden="1">
      <c r="A3256" s="42"/>
      <c r="B3256" s="42"/>
      <c r="C3256" s="42"/>
      <c r="D3256" s="42"/>
      <c r="F3256" s="44"/>
      <c r="G3256" s="44"/>
      <c r="H3256" s="42"/>
      <c r="I3256" s="42"/>
      <c r="J3256" s="95"/>
      <c r="K3256" s="42"/>
      <c r="L3256" s="42"/>
      <c r="M3256" s="91"/>
      <c r="N3256" s="42"/>
      <c r="O3256" s="42"/>
      <c r="P3256" s="42"/>
      <c r="Q3256" s="42"/>
      <c r="R3256" s="42"/>
      <c r="S3256" s="42"/>
      <c r="T3256" s="95"/>
      <c r="U3256" s="42"/>
      <c r="V3256" s="42"/>
      <c r="W3256" s="95"/>
      <c r="X3256" s="62"/>
      <c r="Y3256" s="42"/>
    </row>
    <row r="3257" spans="1:25" ht="17.25" hidden="1">
      <c r="A3257" s="42"/>
      <c r="B3257" s="42"/>
      <c r="C3257" s="42"/>
      <c r="D3257" s="42"/>
      <c r="F3257" s="44"/>
      <c r="G3257" s="44"/>
      <c r="H3257" s="42"/>
      <c r="I3257" s="42"/>
      <c r="J3257" s="95"/>
      <c r="K3257" s="42"/>
      <c r="L3257" s="42"/>
      <c r="N3257" s="42"/>
      <c r="O3257" s="42"/>
      <c r="P3257" s="42"/>
      <c r="Q3257" s="42"/>
      <c r="R3257" s="42"/>
      <c r="S3257" s="42"/>
      <c r="T3257" s="95"/>
      <c r="U3257" s="42"/>
      <c r="V3257" s="42"/>
      <c r="W3257" s="95"/>
      <c r="X3257" s="62"/>
      <c r="Y3257" s="42"/>
    </row>
    <row r="3258" spans="1:25" ht="17.25" hidden="1">
      <c r="A3258" s="42"/>
      <c r="B3258" s="42"/>
      <c r="C3258" s="42"/>
      <c r="D3258" s="42"/>
      <c r="F3258" s="44"/>
      <c r="G3258" s="44"/>
      <c r="H3258" s="42"/>
      <c r="I3258" s="42"/>
      <c r="J3258" s="95"/>
      <c r="K3258" s="42"/>
      <c r="L3258" s="42"/>
      <c r="M3258" s="91"/>
      <c r="N3258" s="42"/>
      <c r="O3258" s="42"/>
      <c r="P3258" s="42"/>
      <c r="Q3258" s="42"/>
      <c r="R3258" s="42"/>
      <c r="S3258" s="42"/>
      <c r="T3258" s="95"/>
      <c r="U3258" s="42"/>
      <c r="V3258" s="42"/>
      <c r="W3258" s="95"/>
      <c r="X3258" s="62"/>
      <c r="Y3258" s="42"/>
    </row>
    <row r="3259" spans="1:25" ht="17.25" hidden="1">
      <c r="A3259" s="42"/>
      <c r="B3259" s="42"/>
      <c r="C3259" s="42"/>
      <c r="D3259" s="42"/>
      <c r="F3259" s="44"/>
      <c r="G3259" s="44"/>
      <c r="H3259" s="42"/>
      <c r="I3259" s="42"/>
      <c r="J3259" s="95"/>
      <c r="K3259" s="42"/>
      <c r="L3259" s="42"/>
      <c r="M3259" s="91"/>
      <c r="N3259" s="42"/>
      <c r="O3259" s="42"/>
      <c r="P3259" s="42"/>
      <c r="Q3259" s="42"/>
      <c r="R3259" s="42"/>
      <c r="S3259" s="42"/>
      <c r="T3259" s="95"/>
      <c r="U3259" s="42"/>
      <c r="V3259" s="42"/>
      <c r="W3259" s="95"/>
      <c r="X3259" s="62"/>
      <c r="Y3259" s="42"/>
    </row>
    <row r="3260" spans="1:25" ht="17.25" hidden="1">
      <c r="A3260" s="42"/>
      <c r="B3260" s="42"/>
      <c r="C3260" s="42"/>
      <c r="D3260" s="42"/>
      <c r="F3260" s="44"/>
      <c r="G3260" s="44"/>
      <c r="H3260" s="42"/>
      <c r="I3260" s="42"/>
      <c r="J3260" s="95"/>
      <c r="K3260" s="42"/>
      <c r="L3260" s="42"/>
      <c r="M3260" s="91"/>
      <c r="N3260" s="42"/>
      <c r="O3260" s="42"/>
      <c r="P3260" s="42"/>
      <c r="Q3260" s="42"/>
      <c r="R3260" s="42"/>
      <c r="S3260" s="42"/>
      <c r="T3260" s="95"/>
      <c r="U3260" s="42"/>
      <c r="V3260" s="42"/>
      <c r="W3260" s="95"/>
      <c r="X3260" s="62"/>
      <c r="Y3260" s="42"/>
    </row>
    <row r="3261" spans="1:25" ht="17.25" hidden="1">
      <c r="A3261" s="42"/>
      <c r="B3261" s="42"/>
      <c r="C3261" s="42"/>
      <c r="D3261" s="42"/>
      <c r="F3261" s="44"/>
      <c r="G3261" s="44"/>
      <c r="H3261" s="42"/>
      <c r="I3261" s="42"/>
      <c r="J3261" s="95"/>
      <c r="K3261" s="42"/>
      <c r="L3261" s="42"/>
      <c r="M3261" s="95"/>
      <c r="N3261" s="42"/>
      <c r="O3261" s="42"/>
      <c r="P3261" s="42"/>
      <c r="Q3261" s="42"/>
      <c r="R3261" s="42"/>
      <c r="S3261" s="42"/>
      <c r="T3261" s="95"/>
      <c r="U3261" s="42"/>
      <c r="V3261" s="42"/>
      <c r="W3261" s="95"/>
      <c r="X3261" s="62"/>
      <c r="Y3261" s="42"/>
    </row>
    <row r="3262" spans="1:25" ht="17.25" hidden="1">
      <c r="A3262" s="42"/>
      <c r="B3262" s="42"/>
      <c r="C3262" s="42"/>
      <c r="D3262" s="42"/>
      <c r="F3262" s="44"/>
      <c r="G3262" s="44"/>
      <c r="H3262" s="42"/>
      <c r="I3262" s="42"/>
      <c r="J3262" s="95"/>
      <c r="K3262" s="42"/>
      <c r="L3262" s="42"/>
      <c r="M3262" s="42"/>
      <c r="N3262" s="42"/>
      <c r="O3262" s="42"/>
      <c r="P3262" s="42"/>
      <c r="Q3262" s="42"/>
      <c r="R3262" s="42"/>
      <c r="S3262" s="42"/>
      <c r="T3262" s="95"/>
      <c r="U3262" s="42"/>
      <c r="V3262" s="42"/>
      <c r="W3262" s="95"/>
      <c r="X3262" s="62"/>
      <c r="Y3262" s="42"/>
    </row>
    <row r="3263" spans="1:25" ht="17.25" hidden="1">
      <c r="A3263" s="42"/>
      <c r="B3263" s="42"/>
      <c r="C3263" s="42"/>
      <c r="D3263" s="42"/>
      <c r="F3263" s="44"/>
      <c r="G3263" s="44"/>
      <c r="H3263" s="42"/>
      <c r="I3263" s="42"/>
      <c r="J3263" s="95"/>
      <c r="K3263" s="42"/>
      <c r="L3263" s="42"/>
      <c r="M3263" s="42"/>
      <c r="N3263" s="42"/>
      <c r="O3263" s="42"/>
      <c r="P3263" s="42"/>
      <c r="Q3263" s="42"/>
      <c r="R3263" s="42"/>
      <c r="S3263" s="42"/>
      <c r="T3263" s="95"/>
      <c r="U3263" s="42"/>
      <c r="V3263" s="42"/>
      <c r="W3263" s="95"/>
      <c r="X3263" s="62"/>
      <c r="Y3263" s="42"/>
    </row>
    <row r="3264" spans="1:25" ht="17.25" hidden="1">
      <c r="A3264" s="42"/>
      <c r="B3264" s="42"/>
      <c r="C3264" s="42"/>
      <c r="D3264" s="42"/>
      <c r="F3264" s="44"/>
      <c r="G3264" s="44"/>
      <c r="H3264" s="42"/>
      <c r="I3264" s="42"/>
      <c r="J3264" s="95"/>
      <c r="K3264" s="42"/>
      <c r="L3264" s="42"/>
      <c r="M3264" s="42"/>
      <c r="N3264" s="42"/>
      <c r="O3264" s="42"/>
      <c r="P3264" s="42"/>
      <c r="Q3264" s="42"/>
      <c r="R3264" s="42"/>
      <c r="S3264" s="42"/>
      <c r="T3264" s="95"/>
      <c r="U3264" s="42"/>
      <c r="V3264" s="42"/>
      <c r="W3264" s="95"/>
      <c r="X3264" s="62"/>
      <c r="Y3264" s="42"/>
    </row>
    <row r="3265" spans="1:25" ht="17.25" hidden="1">
      <c r="A3265" s="42"/>
      <c r="B3265" s="42"/>
      <c r="C3265" s="42"/>
      <c r="D3265" s="42"/>
      <c r="F3265" s="44"/>
      <c r="G3265" s="44"/>
      <c r="H3265" s="42"/>
      <c r="I3265" s="42"/>
      <c r="J3265" s="95"/>
      <c r="K3265" s="42"/>
      <c r="L3265" s="42"/>
      <c r="M3265" s="42"/>
      <c r="N3265" s="42"/>
      <c r="O3265" s="42"/>
      <c r="P3265" s="42"/>
      <c r="Q3265" s="42"/>
      <c r="R3265" s="42"/>
      <c r="S3265" s="42"/>
      <c r="T3265" s="95"/>
      <c r="U3265" s="42"/>
      <c r="V3265" s="42"/>
      <c r="W3265" s="95"/>
      <c r="X3265" s="62"/>
      <c r="Y3265" s="42"/>
    </row>
    <row r="3266" spans="1:25" ht="17.25" hidden="1">
      <c r="A3266" s="42"/>
      <c r="B3266" s="42"/>
      <c r="C3266" s="42"/>
      <c r="D3266" s="42"/>
      <c r="F3266" s="44"/>
      <c r="G3266" s="44"/>
      <c r="H3266" s="42"/>
      <c r="I3266" s="42"/>
      <c r="J3266" s="95"/>
      <c r="K3266" s="42"/>
      <c r="L3266" s="42"/>
      <c r="M3266" s="42"/>
      <c r="N3266" s="42"/>
      <c r="O3266" s="42"/>
      <c r="P3266" s="42"/>
      <c r="Q3266" s="42"/>
      <c r="R3266" s="42"/>
      <c r="S3266" s="42"/>
      <c r="T3266" s="95"/>
      <c r="U3266" s="42"/>
      <c r="V3266" s="42"/>
      <c r="W3266" s="95"/>
      <c r="X3266" s="62"/>
      <c r="Y3266" s="42"/>
    </row>
    <row r="3267" spans="1:25" ht="17.25" hidden="1">
      <c r="A3267" s="42"/>
      <c r="B3267" s="42"/>
      <c r="C3267" s="42"/>
      <c r="D3267" s="42"/>
      <c r="F3267" s="44"/>
      <c r="G3267" s="44"/>
      <c r="H3267" s="42"/>
      <c r="I3267" s="42"/>
      <c r="J3267" s="95"/>
      <c r="K3267" s="42"/>
      <c r="L3267" s="42"/>
      <c r="M3267" s="42"/>
      <c r="N3267" s="42"/>
      <c r="O3267" s="42"/>
      <c r="P3267" s="42"/>
      <c r="Q3267" s="42"/>
      <c r="R3267" s="42"/>
      <c r="S3267" s="42"/>
      <c r="T3267" s="95"/>
      <c r="U3267" s="42"/>
      <c r="V3267" s="42"/>
      <c r="W3267" s="95"/>
      <c r="X3267" s="62"/>
      <c r="Y3267" s="42"/>
    </row>
    <row r="3268" spans="1:25" ht="17.25" hidden="1">
      <c r="A3268" s="42"/>
      <c r="B3268" s="42"/>
      <c r="C3268" s="42"/>
      <c r="D3268" s="42"/>
      <c r="F3268" s="44"/>
      <c r="G3268" s="44"/>
      <c r="H3268" s="42"/>
      <c r="I3268" s="42"/>
      <c r="J3268" s="95"/>
      <c r="K3268" s="42"/>
      <c r="L3268" s="42"/>
      <c r="M3268" s="42"/>
      <c r="N3268" s="42"/>
      <c r="O3268" s="42"/>
      <c r="P3268" s="42"/>
      <c r="Q3268" s="42"/>
      <c r="R3268" s="42"/>
      <c r="S3268" s="42"/>
      <c r="T3268" s="95"/>
      <c r="U3268" s="42"/>
      <c r="V3268" s="42"/>
      <c r="W3268" s="95"/>
      <c r="X3268" s="62"/>
      <c r="Y3268" s="42"/>
    </row>
    <row r="3269" spans="1:25" ht="17.25" hidden="1">
      <c r="A3269" s="42"/>
      <c r="B3269" s="42"/>
      <c r="C3269" s="42"/>
      <c r="D3269" s="42"/>
      <c r="F3269" s="44"/>
      <c r="G3269" s="44"/>
      <c r="H3269" s="42"/>
      <c r="I3269" s="42"/>
      <c r="J3269" s="95"/>
      <c r="K3269" s="42"/>
      <c r="L3269" s="42"/>
      <c r="M3269" s="42"/>
      <c r="N3269" s="42"/>
      <c r="O3269" s="42"/>
      <c r="P3269" s="42"/>
      <c r="Q3269" s="42"/>
      <c r="R3269" s="42"/>
      <c r="S3269" s="42"/>
      <c r="T3269" s="95"/>
      <c r="U3269" s="42"/>
      <c r="V3269" s="42"/>
      <c r="W3269" s="95"/>
      <c r="X3269" s="62"/>
      <c r="Y3269" s="42"/>
    </row>
    <row r="3270" spans="1:25" ht="17.25" hidden="1">
      <c r="A3270" s="42"/>
      <c r="B3270" s="42"/>
      <c r="C3270" s="42"/>
      <c r="D3270" s="42"/>
      <c r="F3270" s="44"/>
      <c r="G3270" s="44"/>
      <c r="H3270" s="42"/>
      <c r="I3270" s="42"/>
      <c r="J3270" s="95"/>
      <c r="K3270" s="42"/>
      <c r="L3270" s="42"/>
      <c r="M3270" s="42"/>
      <c r="N3270" s="42"/>
      <c r="O3270" s="42"/>
      <c r="P3270" s="42"/>
      <c r="Q3270" s="42"/>
      <c r="R3270" s="42"/>
      <c r="S3270" s="42"/>
      <c r="T3270" s="95"/>
      <c r="U3270" s="42"/>
      <c r="V3270" s="42"/>
      <c r="W3270" s="95"/>
      <c r="X3270" s="62"/>
      <c r="Y3270" s="42"/>
    </row>
    <row r="3271" spans="1:25" ht="17.25" hidden="1">
      <c r="A3271" s="42"/>
      <c r="B3271" s="42"/>
      <c r="C3271" s="42"/>
      <c r="D3271" s="42"/>
      <c r="F3271" s="44"/>
      <c r="G3271" s="44"/>
      <c r="H3271" s="42"/>
      <c r="I3271" s="42"/>
      <c r="J3271" s="95"/>
      <c r="K3271" s="42"/>
      <c r="L3271" s="42"/>
      <c r="M3271" s="42"/>
      <c r="N3271" s="42"/>
      <c r="O3271" s="42"/>
      <c r="P3271" s="42"/>
      <c r="Q3271" s="42"/>
      <c r="R3271" s="42"/>
      <c r="S3271" s="42"/>
      <c r="T3271" s="95"/>
      <c r="U3271" s="42"/>
      <c r="V3271" s="42"/>
      <c r="W3271" s="95"/>
      <c r="X3271" s="62"/>
      <c r="Y3271" s="42"/>
    </row>
    <row r="3272" spans="1:25" ht="17.25" hidden="1">
      <c r="A3272" s="42"/>
      <c r="B3272" s="42"/>
      <c r="C3272" s="42"/>
      <c r="D3272" s="42"/>
      <c r="F3272" s="44"/>
      <c r="G3272" s="44"/>
      <c r="H3272" s="42"/>
      <c r="I3272" s="42"/>
      <c r="J3272" s="95"/>
      <c r="K3272" s="42"/>
      <c r="L3272" s="42"/>
      <c r="M3272" s="42"/>
      <c r="N3272" s="42"/>
      <c r="O3272" s="42"/>
      <c r="P3272" s="42"/>
      <c r="Q3272" s="42"/>
      <c r="R3272" s="42"/>
      <c r="S3272" s="42"/>
      <c r="T3272" s="95"/>
      <c r="U3272" s="42"/>
      <c r="V3272" s="42"/>
      <c r="W3272" s="95"/>
      <c r="X3272" s="62"/>
      <c r="Y3272" s="42"/>
    </row>
    <row r="3273" spans="1:25" ht="17.25" hidden="1">
      <c r="A3273" s="42"/>
      <c r="B3273" s="42"/>
      <c r="C3273" s="42"/>
      <c r="D3273" s="42"/>
      <c r="F3273" s="44"/>
      <c r="G3273" s="44"/>
      <c r="H3273" s="42"/>
      <c r="I3273" s="42"/>
      <c r="J3273" s="95"/>
      <c r="K3273" s="42"/>
      <c r="L3273" s="42"/>
      <c r="M3273" s="95"/>
      <c r="N3273" s="42"/>
      <c r="O3273" s="42"/>
      <c r="P3273" s="42"/>
      <c r="Q3273" s="42"/>
      <c r="R3273" s="42"/>
      <c r="S3273" s="42"/>
      <c r="T3273" s="95"/>
      <c r="U3273" s="42"/>
      <c r="V3273" s="42"/>
      <c r="W3273" s="95"/>
      <c r="X3273" s="62"/>
      <c r="Y3273" s="42"/>
    </row>
    <row r="3274" spans="1:25" ht="17.25" hidden="1">
      <c r="A3274" s="42"/>
      <c r="B3274" s="42"/>
      <c r="C3274" s="42"/>
      <c r="D3274" s="42"/>
      <c r="F3274" s="44"/>
      <c r="G3274" s="44"/>
      <c r="H3274" s="42"/>
      <c r="I3274" s="42"/>
      <c r="J3274" s="95"/>
      <c r="K3274" s="42"/>
      <c r="L3274" s="42"/>
      <c r="M3274" s="95"/>
      <c r="N3274" s="42"/>
      <c r="O3274" s="42"/>
      <c r="P3274" s="42"/>
      <c r="Q3274" s="42"/>
      <c r="R3274" s="42"/>
      <c r="S3274" s="42"/>
      <c r="T3274" s="95"/>
      <c r="U3274" s="42"/>
      <c r="V3274" s="42"/>
      <c r="W3274" s="95"/>
      <c r="X3274" s="62"/>
      <c r="Y3274" s="42"/>
    </row>
    <row r="3275" spans="1:25" ht="17.25" hidden="1">
      <c r="A3275" s="42"/>
      <c r="B3275" s="42"/>
      <c r="C3275" s="42"/>
      <c r="D3275" s="42"/>
      <c r="F3275" s="44"/>
      <c r="G3275" s="44"/>
      <c r="H3275" s="42"/>
      <c r="I3275" s="42"/>
      <c r="J3275" s="95"/>
      <c r="K3275" s="42"/>
      <c r="L3275" s="42"/>
      <c r="N3275" s="42"/>
      <c r="O3275" s="42"/>
      <c r="P3275" s="42"/>
      <c r="Q3275" s="42"/>
      <c r="R3275" s="42"/>
      <c r="S3275" s="42"/>
      <c r="T3275" s="95"/>
      <c r="U3275" s="42"/>
      <c r="V3275" s="42"/>
      <c r="W3275" s="95"/>
      <c r="X3275" s="62"/>
      <c r="Y3275" s="42"/>
    </row>
    <row r="3276" spans="1:25" ht="17.25" hidden="1">
      <c r="A3276" s="42"/>
      <c r="B3276" s="42"/>
      <c r="C3276" s="42"/>
      <c r="D3276" s="42"/>
      <c r="F3276" s="44"/>
      <c r="G3276" s="44"/>
      <c r="H3276" s="42"/>
      <c r="I3276" s="42"/>
      <c r="J3276" s="95"/>
      <c r="K3276" s="42"/>
      <c r="L3276" s="42"/>
      <c r="M3276" s="91"/>
      <c r="N3276" s="42"/>
      <c r="O3276" s="42"/>
      <c r="P3276" s="42"/>
      <c r="Q3276" s="42"/>
      <c r="R3276" s="42"/>
      <c r="S3276" s="42"/>
      <c r="T3276" s="95"/>
      <c r="U3276" s="42"/>
      <c r="V3276" s="42"/>
      <c r="W3276" s="95"/>
      <c r="X3276" s="62"/>
      <c r="Y3276" s="42"/>
    </row>
    <row r="3277" spans="1:25" ht="17.25" hidden="1">
      <c r="A3277" s="42"/>
      <c r="B3277" s="42"/>
      <c r="C3277" s="42"/>
      <c r="D3277" s="42"/>
      <c r="F3277" s="44"/>
      <c r="G3277" s="44"/>
      <c r="H3277" s="42"/>
      <c r="I3277" s="42"/>
      <c r="J3277" s="95"/>
      <c r="K3277" s="42"/>
      <c r="L3277" s="42"/>
      <c r="N3277" s="42"/>
      <c r="O3277" s="42"/>
      <c r="P3277" s="42"/>
      <c r="Q3277" s="42"/>
      <c r="R3277" s="42"/>
      <c r="S3277" s="42"/>
      <c r="T3277" s="95"/>
      <c r="U3277" s="42"/>
      <c r="V3277" s="42"/>
      <c r="W3277" s="95"/>
      <c r="X3277" s="62"/>
      <c r="Y3277" s="42"/>
    </row>
    <row r="3278" spans="1:25" ht="17.25" hidden="1">
      <c r="A3278" s="42"/>
      <c r="B3278" s="42"/>
      <c r="C3278" s="42"/>
      <c r="D3278" s="42"/>
      <c r="F3278" s="44"/>
      <c r="G3278" s="44"/>
      <c r="H3278" s="42"/>
      <c r="I3278" s="42"/>
      <c r="J3278" s="95"/>
      <c r="K3278" s="42"/>
      <c r="L3278" s="42"/>
      <c r="M3278" s="91"/>
      <c r="N3278" s="42"/>
      <c r="O3278" s="42"/>
      <c r="P3278" s="42"/>
      <c r="Q3278" s="42"/>
      <c r="R3278" s="42"/>
      <c r="S3278" s="42"/>
      <c r="T3278" s="95"/>
      <c r="U3278" s="42"/>
      <c r="V3278" s="42"/>
      <c r="W3278" s="95"/>
      <c r="X3278" s="62"/>
      <c r="Y3278" s="42"/>
    </row>
    <row r="3279" spans="1:25" ht="17.25" hidden="1">
      <c r="A3279" s="42"/>
      <c r="B3279" s="42"/>
      <c r="C3279" s="42"/>
      <c r="D3279" s="42"/>
      <c r="F3279" s="44"/>
      <c r="G3279" s="44"/>
      <c r="H3279" s="42"/>
      <c r="I3279" s="42"/>
      <c r="J3279" s="95"/>
      <c r="K3279" s="42"/>
      <c r="L3279" s="42"/>
      <c r="M3279" s="91"/>
      <c r="N3279" s="42"/>
      <c r="O3279" s="42"/>
      <c r="P3279" s="42"/>
      <c r="Q3279" s="42"/>
      <c r="R3279" s="42"/>
      <c r="S3279" s="42"/>
      <c r="T3279" s="95"/>
      <c r="U3279" s="42"/>
      <c r="V3279" s="42"/>
      <c r="W3279" s="95"/>
      <c r="X3279" s="62"/>
      <c r="Y3279" s="42"/>
    </row>
    <row r="3280" spans="1:25" ht="17.25" hidden="1">
      <c r="A3280" s="42"/>
      <c r="B3280" s="42"/>
      <c r="C3280" s="42"/>
      <c r="D3280" s="42"/>
      <c r="F3280" s="44"/>
      <c r="G3280" s="44"/>
      <c r="H3280" s="42"/>
      <c r="I3280" s="42"/>
      <c r="J3280" s="95"/>
      <c r="K3280" s="42"/>
      <c r="L3280" s="42"/>
      <c r="M3280" s="91"/>
      <c r="N3280" s="42"/>
      <c r="O3280" s="42"/>
      <c r="P3280" s="42"/>
      <c r="Q3280" s="42"/>
      <c r="R3280" s="42"/>
      <c r="S3280" s="42"/>
      <c r="T3280" s="95"/>
      <c r="U3280" s="42"/>
      <c r="V3280" s="42"/>
      <c r="W3280" s="95"/>
      <c r="X3280" s="62"/>
      <c r="Y3280" s="42"/>
    </row>
    <row r="3281" spans="1:25" ht="17.25" hidden="1">
      <c r="A3281" s="42"/>
      <c r="B3281" s="42"/>
      <c r="C3281" s="42"/>
      <c r="D3281" s="42"/>
      <c r="F3281" s="44"/>
      <c r="G3281" s="44"/>
      <c r="H3281" s="42"/>
      <c r="I3281" s="42"/>
      <c r="J3281" s="95"/>
      <c r="K3281" s="42"/>
      <c r="L3281" s="42"/>
      <c r="M3281" s="95"/>
      <c r="N3281" s="42"/>
      <c r="O3281" s="42"/>
      <c r="P3281" s="42"/>
      <c r="Q3281" s="42"/>
      <c r="R3281" s="42"/>
      <c r="S3281" s="42"/>
      <c r="T3281" s="95"/>
      <c r="U3281" s="42"/>
      <c r="V3281" s="42"/>
      <c r="W3281" s="95"/>
      <c r="X3281" s="62"/>
      <c r="Y3281" s="42"/>
    </row>
    <row r="3282" spans="1:25" ht="17.25" hidden="1">
      <c r="A3282" s="42"/>
      <c r="B3282" s="42"/>
      <c r="C3282" s="42"/>
      <c r="D3282" s="42"/>
      <c r="F3282" s="44"/>
      <c r="G3282" s="44"/>
      <c r="H3282" s="42"/>
      <c r="I3282" s="42"/>
      <c r="J3282" s="95"/>
      <c r="K3282" s="42"/>
      <c r="L3282" s="42"/>
      <c r="M3282" s="42"/>
      <c r="N3282" s="42"/>
      <c r="O3282" s="42"/>
      <c r="P3282" s="42"/>
      <c r="Q3282" s="42"/>
      <c r="R3282" s="42"/>
      <c r="S3282" s="42"/>
      <c r="T3282" s="95"/>
      <c r="U3282" s="42"/>
      <c r="V3282" s="42"/>
      <c r="W3282" s="95"/>
      <c r="X3282" s="62"/>
      <c r="Y3282" s="42"/>
    </row>
    <row r="3283" spans="1:25" ht="17.25" hidden="1">
      <c r="A3283" s="42"/>
      <c r="B3283" s="42"/>
      <c r="C3283" s="42"/>
      <c r="D3283" s="42"/>
      <c r="F3283" s="44"/>
      <c r="G3283" s="44"/>
      <c r="H3283" s="42"/>
      <c r="I3283" s="42"/>
      <c r="J3283" s="95"/>
      <c r="K3283" s="42"/>
      <c r="L3283" s="42"/>
      <c r="M3283" s="42"/>
      <c r="N3283" s="42"/>
      <c r="O3283" s="42"/>
      <c r="P3283" s="42"/>
      <c r="Q3283" s="42"/>
      <c r="R3283" s="42"/>
      <c r="S3283" s="42"/>
      <c r="T3283" s="95"/>
      <c r="U3283" s="42"/>
      <c r="V3283" s="42"/>
      <c r="W3283" s="95"/>
      <c r="X3283" s="62"/>
      <c r="Y3283" s="42"/>
    </row>
    <row r="3284" spans="1:25" ht="17.25" hidden="1">
      <c r="A3284" s="42"/>
      <c r="B3284" s="42"/>
      <c r="C3284" s="42"/>
      <c r="D3284" s="42"/>
      <c r="F3284" s="44"/>
      <c r="G3284" s="44"/>
      <c r="H3284" s="42"/>
      <c r="I3284" s="42"/>
      <c r="J3284" s="95"/>
      <c r="K3284" s="42"/>
      <c r="L3284" s="42"/>
      <c r="M3284" s="42"/>
      <c r="N3284" s="42"/>
      <c r="O3284" s="42"/>
      <c r="P3284" s="42"/>
      <c r="Q3284" s="42"/>
      <c r="R3284" s="42"/>
      <c r="S3284" s="42"/>
      <c r="T3284" s="95"/>
      <c r="U3284" s="42"/>
      <c r="V3284" s="42"/>
      <c r="W3284" s="95"/>
      <c r="X3284" s="62"/>
      <c r="Y3284" s="42"/>
    </row>
    <row r="3285" spans="1:25" ht="17.25" hidden="1">
      <c r="A3285" s="42"/>
      <c r="B3285" s="42"/>
      <c r="C3285" s="42"/>
      <c r="D3285" s="42"/>
      <c r="F3285" s="44"/>
      <c r="G3285" s="44"/>
      <c r="H3285" s="42"/>
      <c r="I3285" s="42"/>
      <c r="J3285" s="95"/>
      <c r="K3285" s="42"/>
      <c r="L3285" s="42"/>
      <c r="M3285" s="42"/>
      <c r="N3285" s="42"/>
      <c r="O3285" s="42"/>
      <c r="P3285" s="42"/>
      <c r="Q3285" s="42"/>
      <c r="R3285" s="42"/>
      <c r="S3285" s="42"/>
      <c r="T3285" s="95"/>
      <c r="U3285" s="42"/>
      <c r="V3285" s="42"/>
      <c r="W3285" s="95"/>
      <c r="X3285" s="62"/>
      <c r="Y3285" s="42"/>
    </row>
    <row r="3286" spans="1:25" ht="17.25" hidden="1">
      <c r="A3286" s="42"/>
      <c r="B3286" s="42"/>
      <c r="C3286" s="42"/>
      <c r="D3286" s="42"/>
      <c r="F3286" s="44"/>
      <c r="G3286" s="44"/>
      <c r="H3286" s="42"/>
      <c r="I3286" s="42"/>
      <c r="J3286" s="95"/>
      <c r="K3286" s="42"/>
      <c r="L3286" s="42"/>
      <c r="M3286" s="42"/>
      <c r="N3286" s="42"/>
      <c r="O3286" s="42"/>
      <c r="P3286" s="42"/>
      <c r="Q3286" s="42"/>
      <c r="R3286" s="42"/>
      <c r="S3286" s="42"/>
      <c r="T3286" s="95"/>
      <c r="U3286" s="42"/>
      <c r="V3286" s="42"/>
      <c r="W3286" s="95"/>
      <c r="X3286" s="62"/>
      <c r="Y3286" s="42"/>
    </row>
    <row r="3287" spans="1:25" ht="17.25" hidden="1">
      <c r="A3287" s="42"/>
      <c r="B3287" s="42"/>
      <c r="C3287" s="42"/>
      <c r="D3287" s="42"/>
      <c r="F3287" s="44"/>
      <c r="G3287" s="44"/>
      <c r="H3287" s="42"/>
      <c r="I3287" s="42"/>
      <c r="J3287" s="95"/>
      <c r="K3287" s="42"/>
      <c r="L3287" s="42"/>
      <c r="M3287" s="42"/>
      <c r="N3287" s="42"/>
      <c r="O3287" s="42"/>
      <c r="P3287" s="42"/>
      <c r="Q3287" s="42"/>
      <c r="R3287" s="42"/>
      <c r="S3287" s="42"/>
      <c r="T3287" s="95"/>
      <c r="U3287" s="42"/>
      <c r="V3287" s="42"/>
      <c r="W3287" s="95"/>
      <c r="X3287" s="62"/>
      <c r="Y3287" s="42"/>
    </row>
    <row r="3288" spans="1:25" ht="17.25" hidden="1">
      <c r="A3288" s="42"/>
      <c r="B3288" s="42"/>
      <c r="C3288" s="42"/>
      <c r="D3288" s="42"/>
      <c r="F3288" s="44"/>
      <c r="G3288" s="44"/>
      <c r="H3288" s="42"/>
      <c r="I3288" s="42"/>
      <c r="J3288" s="95"/>
      <c r="K3288" s="42"/>
      <c r="L3288" s="42"/>
      <c r="M3288" s="42"/>
      <c r="N3288" s="42"/>
      <c r="O3288" s="42"/>
      <c r="P3288" s="42"/>
      <c r="Q3288" s="42"/>
      <c r="R3288" s="42"/>
      <c r="S3288" s="42"/>
      <c r="T3288" s="95"/>
      <c r="U3288" s="42"/>
      <c r="V3288" s="42"/>
      <c r="W3288" s="95"/>
      <c r="X3288" s="62"/>
      <c r="Y3288" s="42"/>
    </row>
    <row r="3289" spans="1:25" ht="17.25" hidden="1">
      <c r="A3289" s="42"/>
      <c r="B3289" s="42"/>
      <c r="C3289" s="42"/>
      <c r="D3289" s="42"/>
      <c r="F3289" s="44"/>
      <c r="G3289" s="44"/>
      <c r="H3289" s="42"/>
      <c r="I3289" s="42"/>
      <c r="J3289" s="95"/>
      <c r="K3289" s="42"/>
      <c r="L3289" s="42"/>
      <c r="M3289" s="42"/>
      <c r="N3289" s="42"/>
      <c r="O3289" s="42"/>
      <c r="P3289" s="42"/>
      <c r="Q3289" s="42"/>
      <c r="R3289" s="42"/>
      <c r="S3289" s="42"/>
      <c r="T3289" s="95"/>
      <c r="U3289" s="42"/>
      <c r="V3289" s="42"/>
      <c r="W3289" s="95"/>
      <c r="X3289" s="62"/>
      <c r="Y3289" s="42"/>
    </row>
    <row r="3290" spans="1:25" ht="17.25" hidden="1">
      <c r="A3290" s="42"/>
      <c r="B3290" s="42"/>
      <c r="C3290" s="42"/>
      <c r="D3290" s="42"/>
      <c r="F3290" s="44"/>
      <c r="G3290" s="44"/>
      <c r="H3290" s="42"/>
      <c r="I3290" s="42"/>
      <c r="J3290" s="95"/>
      <c r="K3290" s="42"/>
      <c r="L3290" s="42"/>
      <c r="M3290" s="42"/>
      <c r="N3290" s="42"/>
      <c r="O3290" s="42"/>
      <c r="P3290" s="42"/>
      <c r="Q3290" s="42"/>
      <c r="R3290" s="42"/>
      <c r="S3290" s="42"/>
      <c r="T3290" s="95"/>
      <c r="U3290" s="42"/>
      <c r="V3290" s="42"/>
      <c r="W3290" s="95"/>
      <c r="X3290" s="62"/>
      <c r="Y3290" s="42"/>
    </row>
    <row r="3291" spans="1:25" ht="17.25" hidden="1">
      <c r="A3291" s="42"/>
      <c r="B3291" s="42"/>
      <c r="C3291" s="42"/>
      <c r="D3291" s="42"/>
      <c r="F3291" s="44"/>
      <c r="G3291" s="44"/>
      <c r="H3291" s="42"/>
      <c r="I3291" s="42"/>
      <c r="J3291" s="95"/>
      <c r="K3291" s="42"/>
      <c r="L3291" s="42"/>
      <c r="M3291" s="42"/>
      <c r="N3291" s="42"/>
      <c r="O3291" s="42"/>
      <c r="P3291" s="42"/>
      <c r="Q3291" s="42"/>
      <c r="R3291" s="42"/>
      <c r="S3291" s="42"/>
      <c r="T3291" s="95"/>
      <c r="U3291" s="42"/>
      <c r="V3291" s="42"/>
      <c r="W3291" s="95"/>
      <c r="X3291" s="62"/>
      <c r="Y3291" s="42"/>
    </row>
    <row r="3292" spans="1:25" ht="17.25" hidden="1">
      <c r="A3292" s="42"/>
      <c r="B3292" s="42"/>
      <c r="C3292" s="42"/>
      <c r="D3292" s="42"/>
      <c r="F3292" s="44"/>
      <c r="G3292" s="44"/>
      <c r="H3292" s="42"/>
      <c r="I3292" s="42"/>
      <c r="J3292" s="95"/>
      <c r="K3292" s="42"/>
      <c r="L3292" s="42"/>
      <c r="M3292" s="42"/>
      <c r="N3292" s="42"/>
      <c r="O3292" s="42"/>
      <c r="P3292" s="42"/>
      <c r="Q3292" s="42"/>
      <c r="R3292" s="42"/>
      <c r="S3292" s="42"/>
      <c r="T3292" s="95"/>
      <c r="U3292" s="42"/>
      <c r="V3292" s="42"/>
      <c r="W3292" s="95"/>
      <c r="X3292" s="62"/>
      <c r="Y3292" s="42"/>
    </row>
    <row r="3293" spans="1:25" ht="17.25" hidden="1">
      <c r="A3293" s="42"/>
      <c r="B3293" s="42"/>
      <c r="C3293" s="42"/>
      <c r="D3293" s="42"/>
      <c r="F3293" s="44"/>
      <c r="G3293" s="44"/>
      <c r="H3293" s="42"/>
      <c r="I3293" s="42"/>
      <c r="J3293" s="95"/>
      <c r="K3293" s="42"/>
      <c r="L3293" s="42"/>
      <c r="M3293" s="95"/>
      <c r="N3293" s="42"/>
      <c r="O3293" s="42"/>
      <c r="P3293" s="42"/>
      <c r="Q3293" s="42"/>
      <c r="R3293" s="42"/>
      <c r="S3293" s="42"/>
      <c r="T3293" s="95"/>
      <c r="U3293" s="42"/>
      <c r="V3293" s="42"/>
      <c r="W3293" s="95"/>
      <c r="X3293" s="62"/>
      <c r="Y3293" s="42"/>
    </row>
    <row r="3294" spans="1:25" ht="17.25" hidden="1">
      <c r="A3294" s="42"/>
      <c r="B3294" s="42"/>
      <c r="C3294" s="42"/>
      <c r="D3294" s="42"/>
      <c r="F3294" s="44"/>
      <c r="G3294" s="44"/>
      <c r="H3294" s="42"/>
      <c r="I3294" s="42"/>
      <c r="J3294" s="95"/>
      <c r="K3294" s="42"/>
      <c r="L3294" s="42"/>
      <c r="M3294" s="95"/>
      <c r="N3294" s="42"/>
      <c r="O3294" s="42"/>
      <c r="P3294" s="42"/>
      <c r="Q3294" s="42"/>
      <c r="R3294" s="42"/>
      <c r="S3294" s="42"/>
      <c r="T3294" s="95"/>
      <c r="U3294" s="42"/>
      <c r="V3294" s="42"/>
      <c r="W3294" s="95"/>
      <c r="X3294" s="62"/>
      <c r="Y3294" s="42"/>
    </row>
    <row r="3295" spans="1:25" ht="17.25" hidden="1">
      <c r="A3295" s="42"/>
      <c r="B3295" s="42"/>
      <c r="C3295" s="42"/>
      <c r="D3295" s="42"/>
      <c r="F3295" s="44"/>
      <c r="G3295" s="44"/>
      <c r="H3295" s="42"/>
      <c r="I3295" s="42"/>
      <c r="J3295" s="95"/>
      <c r="K3295" s="42"/>
      <c r="L3295" s="42"/>
      <c r="N3295" s="42"/>
      <c r="O3295" s="42"/>
      <c r="P3295" s="42"/>
      <c r="Q3295" s="42"/>
      <c r="R3295" s="42"/>
      <c r="S3295" s="42"/>
      <c r="T3295" s="95"/>
      <c r="U3295" s="42"/>
      <c r="V3295" s="42"/>
      <c r="W3295" s="95"/>
      <c r="X3295" s="62"/>
      <c r="Y3295" s="42"/>
    </row>
    <row r="3296" spans="1:25" ht="17.25" hidden="1">
      <c r="A3296" s="42"/>
      <c r="B3296" s="42"/>
      <c r="C3296" s="42"/>
      <c r="D3296" s="42"/>
      <c r="F3296" s="44"/>
      <c r="G3296" s="44"/>
      <c r="H3296" s="42"/>
      <c r="I3296" s="42"/>
      <c r="J3296" s="95"/>
      <c r="K3296" s="42"/>
      <c r="L3296" s="42"/>
      <c r="M3296" s="91"/>
      <c r="N3296" s="42"/>
      <c r="O3296" s="42"/>
      <c r="P3296" s="42"/>
      <c r="Q3296" s="42"/>
      <c r="R3296" s="42"/>
      <c r="S3296" s="42"/>
      <c r="T3296" s="95"/>
      <c r="U3296" s="42"/>
      <c r="V3296" s="42"/>
      <c r="W3296" s="95"/>
      <c r="X3296" s="62"/>
      <c r="Y3296" s="42"/>
    </row>
    <row r="3297" spans="1:25" ht="17.25" hidden="1">
      <c r="A3297" s="42"/>
      <c r="B3297" s="42"/>
      <c r="C3297" s="42"/>
      <c r="D3297" s="42"/>
      <c r="F3297" s="44"/>
      <c r="G3297" s="44"/>
      <c r="H3297" s="42"/>
      <c r="I3297" s="42"/>
      <c r="J3297" s="95"/>
      <c r="K3297" s="42"/>
      <c r="L3297" s="42"/>
      <c r="N3297" s="42"/>
      <c r="O3297" s="42"/>
      <c r="P3297" s="42"/>
      <c r="Q3297" s="42"/>
      <c r="R3297" s="42"/>
      <c r="S3297" s="42"/>
      <c r="T3297" s="95"/>
      <c r="U3297" s="42"/>
      <c r="V3297" s="42"/>
      <c r="W3297" s="95"/>
      <c r="X3297" s="62"/>
      <c r="Y3297" s="42"/>
    </row>
    <row r="3298" spans="1:25" ht="17.25" hidden="1">
      <c r="A3298" s="42"/>
      <c r="B3298" s="42"/>
      <c r="C3298" s="42"/>
      <c r="D3298" s="42"/>
      <c r="F3298" s="44"/>
      <c r="G3298" s="44"/>
      <c r="H3298" s="42"/>
      <c r="I3298" s="42"/>
      <c r="J3298" s="95"/>
      <c r="K3298" s="42"/>
      <c r="L3298" s="42"/>
      <c r="M3298" s="91"/>
      <c r="N3298" s="42"/>
      <c r="O3298" s="42"/>
      <c r="P3298" s="42"/>
      <c r="Q3298" s="42"/>
      <c r="R3298" s="42"/>
      <c r="S3298" s="42"/>
      <c r="T3298" s="95"/>
      <c r="U3298" s="42"/>
      <c r="V3298" s="42"/>
      <c r="W3298" s="95"/>
      <c r="X3298" s="62"/>
      <c r="Y3298" s="42"/>
    </row>
    <row r="3299" spans="1:25" ht="17.25" hidden="1">
      <c r="A3299" s="42"/>
      <c r="B3299" s="42"/>
      <c r="C3299" s="42"/>
      <c r="D3299" s="42"/>
      <c r="F3299" s="44"/>
      <c r="G3299" s="44"/>
      <c r="H3299" s="42"/>
      <c r="I3299" s="42"/>
      <c r="J3299" s="95"/>
      <c r="K3299" s="42"/>
      <c r="L3299" s="42"/>
      <c r="M3299" s="91"/>
      <c r="N3299" s="42"/>
      <c r="O3299" s="42"/>
      <c r="P3299" s="42"/>
      <c r="Q3299" s="42"/>
      <c r="R3299" s="42"/>
      <c r="S3299" s="42"/>
      <c r="T3299" s="95"/>
      <c r="U3299" s="42"/>
      <c r="V3299" s="42"/>
      <c r="W3299" s="95"/>
      <c r="X3299" s="62"/>
      <c r="Y3299" s="42"/>
    </row>
    <row r="3300" spans="1:25" ht="17.25" hidden="1">
      <c r="A3300" s="42"/>
      <c r="B3300" s="42"/>
      <c r="C3300" s="42"/>
      <c r="D3300" s="42"/>
      <c r="F3300" s="44"/>
      <c r="G3300" s="44"/>
      <c r="H3300" s="42"/>
      <c r="I3300" s="42"/>
      <c r="J3300" s="95"/>
      <c r="K3300" s="42"/>
      <c r="L3300" s="42"/>
      <c r="M3300" s="91"/>
      <c r="N3300" s="42"/>
      <c r="O3300" s="42"/>
      <c r="P3300" s="42"/>
      <c r="Q3300" s="42"/>
      <c r="R3300" s="42"/>
      <c r="S3300" s="42"/>
      <c r="T3300" s="95"/>
      <c r="U3300" s="42"/>
      <c r="V3300" s="42"/>
      <c r="W3300" s="95"/>
      <c r="X3300" s="62"/>
      <c r="Y3300" s="42"/>
    </row>
    <row r="3301" spans="1:25" ht="17.25" hidden="1">
      <c r="A3301" s="42"/>
      <c r="B3301" s="42"/>
      <c r="C3301" s="42"/>
      <c r="D3301" s="42"/>
      <c r="F3301" s="44"/>
      <c r="G3301" s="44"/>
      <c r="H3301" s="42"/>
      <c r="I3301" s="42"/>
      <c r="J3301" s="95"/>
      <c r="K3301" s="42"/>
      <c r="L3301" s="42"/>
      <c r="M3301" s="95"/>
      <c r="N3301" s="42"/>
      <c r="O3301" s="42"/>
      <c r="P3301" s="42"/>
      <c r="Q3301" s="42"/>
      <c r="R3301" s="42"/>
      <c r="S3301" s="42"/>
      <c r="T3301" s="95"/>
      <c r="U3301" s="42"/>
      <c r="V3301" s="42"/>
      <c r="W3301" s="95"/>
      <c r="X3301" s="62"/>
      <c r="Y3301" s="42"/>
    </row>
    <row r="3302" spans="1:25" ht="17.25" hidden="1">
      <c r="A3302" s="42"/>
      <c r="B3302" s="42"/>
      <c r="C3302" s="42"/>
      <c r="D3302" s="42"/>
      <c r="F3302" s="44"/>
      <c r="G3302" s="44"/>
      <c r="H3302" s="42"/>
      <c r="I3302" s="42"/>
      <c r="J3302" s="95"/>
      <c r="K3302" s="42"/>
      <c r="L3302" s="42"/>
      <c r="M3302" s="42"/>
      <c r="N3302" s="42"/>
      <c r="O3302" s="42"/>
      <c r="P3302" s="42"/>
      <c r="Q3302" s="42"/>
      <c r="R3302" s="42"/>
      <c r="S3302" s="42"/>
      <c r="T3302" s="95"/>
      <c r="U3302" s="42"/>
      <c r="V3302" s="42"/>
      <c r="W3302" s="95"/>
      <c r="X3302" s="62"/>
      <c r="Y3302" s="42"/>
    </row>
    <row r="3303" spans="1:25" ht="17.25" hidden="1">
      <c r="A3303" s="42"/>
      <c r="B3303" s="42"/>
      <c r="C3303" s="42"/>
      <c r="D3303" s="42"/>
      <c r="F3303" s="44"/>
      <c r="G3303" s="44"/>
      <c r="H3303" s="42"/>
      <c r="I3303" s="42"/>
      <c r="J3303" s="95"/>
      <c r="K3303" s="42"/>
      <c r="L3303" s="42"/>
      <c r="M3303" s="42"/>
      <c r="N3303" s="42"/>
      <c r="O3303" s="42"/>
      <c r="P3303" s="42"/>
      <c r="Q3303" s="42"/>
      <c r="R3303" s="42"/>
      <c r="S3303" s="42"/>
      <c r="T3303" s="95"/>
      <c r="U3303" s="42"/>
      <c r="V3303" s="42"/>
      <c r="W3303" s="95"/>
      <c r="X3303" s="62"/>
      <c r="Y3303" s="42"/>
    </row>
    <row r="3304" spans="1:25" ht="17.25" hidden="1">
      <c r="A3304" s="42"/>
      <c r="B3304" s="42"/>
      <c r="C3304" s="42"/>
      <c r="D3304" s="42"/>
      <c r="F3304" s="44"/>
      <c r="G3304" s="44"/>
      <c r="H3304" s="42"/>
      <c r="I3304" s="42"/>
      <c r="J3304" s="95"/>
      <c r="K3304" s="42"/>
      <c r="L3304" s="42"/>
      <c r="M3304" s="42"/>
      <c r="N3304" s="42"/>
      <c r="O3304" s="42"/>
      <c r="P3304" s="42"/>
      <c r="Q3304" s="42"/>
      <c r="R3304" s="42"/>
      <c r="S3304" s="42"/>
      <c r="T3304" s="95"/>
      <c r="U3304" s="42"/>
      <c r="V3304" s="42"/>
      <c r="W3304" s="95"/>
      <c r="X3304" s="62"/>
      <c r="Y3304" s="42"/>
    </row>
    <row r="3305" spans="1:25" ht="17.25" hidden="1">
      <c r="A3305" s="42"/>
      <c r="B3305" s="42"/>
      <c r="C3305" s="42"/>
      <c r="D3305" s="42"/>
      <c r="F3305" s="44"/>
      <c r="G3305" s="44"/>
      <c r="H3305" s="42"/>
      <c r="I3305" s="42"/>
      <c r="J3305" s="95"/>
      <c r="K3305" s="42"/>
      <c r="L3305" s="42"/>
      <c r="M3305" s="42"/>
      <c r="N3305" s="42"/>
      <c r="O3305" s="42"/>
      <c r="P3305" s="42"/>
      <c r="Q3305" s="42"/>
      <c r="R3305" s="42"/>
      <c r="S3305" s="42"/>
      <c r="T3305" s="95"/>
      <c r="U3305" s="42"/>
      <c r="V3305" s="42"/>
      <c r="W3305" s="95"/>
      <c r="X3305" s="62"/>
      <c r="Y3305" s="42"/>
    </row>
    <row r="3306" spans="1:25" ht="17.25" hidden="1">
      <c r="A3306" s="42"/>
      <c r="B3306" s="42"/>
      <c r="C3306" s="42"/>
      <c r="D3306" s="42"/>
      <c r="F3306" s="44"/>
      <c r="G3306" s="44"/>
      <c r="H3306" s="42"/>
      <c r="I3306" s="42"/>
      <c r="J3306" s="95"/>
      <c r="K3306" s="42"/>
      <c r="L3306" s="42"/>
      <c r="M3306" s="42"/>
      <c r="N3306" s="42"/>
      <c r="O3306" s="42"/>
      <c r="P3306" s="42"/>
      <c r="Q3306" s="42"/>
      <c r="R3306" s="42"/>
      <c r="S3306" s="42"/>
      <c r="T3306" s="95"/>
      <c r="U3306" s="42"/>
      <c r="V3306" s="42"/>
      <c r="W3306" s="95"/>
      <c r="X3306" s="62"/>
      <c r="Y3306" s="42"/>
    </row>
    <row r="3307" spans="1:25" ht="17.25" hidden="1">
      <c r="A3307" s="42"/>
      <c r="B3307" s="42"/>
      <c r="C3307" s="42"/>
      <c r="D3307" s="42"/>
      <c r="F3307" s="44"/>
      <c r="G3307" s="44"/>
      <c r="H3307" s="42"/>
      <c r="I3307" s="42"/>
      <c r="J3307" s="95"/>
      <c r="K3307" s="42"/>
      <c r="L3307" s="42"/>
      <c r="M3307" s="42"/>
      <c r="N3307" s="42"/>
      <c r="O3307" s="42"/>
      <c r="P3307" s="42"/>
      <c r="Q3307" s="42"/>
      <c r="R3307" s="42"/>
      <c r="S3307" s="42"/>
      <c r="T3307" s="95"/>
      <c r="U3307" s="42"/>
      <c r="V3307" s="42"/>
      <c r="W3307" s="95"/>
      <c r="X3307" s="62"/>
      <c r="Y3307" s="42"/>
    </row>
    <row r="3308" spans="1:25" ht="17.25" hidden="1">
      <c r="A3308" s="42"/>
      <c r="B3308" s="42"/>
      <c r="C3308" s="42"/>
      <c r="D3308" s="42"/>
      <c r="F3308" s="44"/>
      <c r="G3308" s="44"/>
      <c r="H3308" s="42"/>
      <c r="I3308" s="42"/>
      <c r="J3308" s="95"/>
      <c r="K3308" s="42"/>
      <c r="L3308" s="42"/>
      <c r="M3308" s="42"/>
      <c r="N3308" s="42"/>
      <c r="O3308" s="42"/>
      <c r="P3308" s="42"/>
      <c r="Q3308" s="42"/>
      <c r="R3308" s="42"/>
      <c r="S3308" s="42"/>
      <c r="T3308" s="95"/>
      <c r="U3308" s="42"/>
      <c r="V3308" s="42"/>
      <c r="W3308" s="95"/>
      <c r="X3308" s="62"/>
      <c r="Y3308" s="42"/>
    </row>
    <row r="3309" spans="1:25" ht="17.25" hidden="1">
      <c r="A3309" s="42"/>
      <c r="B3309" s="42"/>
      <c r="C3309" s="42"/>
      <c r="D3309" s="42"/>
      <c r="F3309" s="44"/>
      <c r="G3309" s="44"/>
      <c r="H3309" s="42"/>
      <c r="I3309" s="42"/>
      <c r="J3309" s="95"/>
      <c r="K3309" s="42"/>
      <c r="L3309" s="42"/>
      <c r="M3309" s="42"/>
      <c r="N3309" s="42"/>
      <c r="O3309" s="42"/>
      <c r="P3309" s="42"/>
      <c r="Q3309" s="42"/>
      <c r="R3309" s="42"/>
      <c r="S3309" s="42"/>
      <c r="T3309" s="95"/>
      <c r="U3309" s="42"/>
      <c r="V3309" s="42"/>
      <c r="W3309" s="95"/>
      <c r="X3309" s="62"/>
      <c r="Y3309" s="42"/>
    </row>
    <row r="3310" spans="1:25" ht="17.25" hidden="1">
      <c r="A3310" s="42"/>
      <c r="B3310" s="42"/>
      <c r="C3310" s="42"/>
      <c r="D3310" s="42"/>
      <c r="F3310" s="44"/>
      <c r="G3310" s="44"/>
      <c r="H3310" s="42"/>
      <c r="I3310" s="42"/>
      <c r="J3310" s="95"/>
      <c r="K3310" s="42"/>
      <c r="L3310" s="42"/>
      <c r="M3310" s="42"/>
      <c r="N3310" s="42"/>
      <c r="O3310" s="42"/>
      <c r="P3310" s="42"/>
      <c r="Q3310" s="42"/>
      <c r="R3310" s="42"/>
      <c r="S3310" s="42"/>
      <c r="T3310" s="95"/>
      <c r="U3310" s="42"/>
      <c r="V3310" s="42"/>
      <c r="W3310" s="95"/>
      <c r="X3310" s="62"/>
      <c r="Y3310" s="42"/>
    </row>
    <row r="3311" spans="1:25" ht="17.25" hidden="1">
      <c r="A3311" s="42"/>
      <c r="B3311" s="42"/>
      <c r="C3311" s="42"/>
      <c r="D3311" s="42"/>
      <c r="F3311" s="44"/>
      <c r="G3311" s="44"/>
      <c r="H3311" s="42"/>
      <c r="I3311" s="42"/>
      <c r="J3311" s="95"/>
      <c r="K3311" s="42"/>
      <c r="L3311" s="42"/>
      <c r="M3311" s="42"/>
      <c r="N3311" s="42"/>
      <c r="O3311" s="42"/>
      <c r="P3311" s="42"/>
      <c r="Q3311" s="42"/>
      <c r="R3311" s="42"/>
      <c r="S3311" s="42"/>
      <c r="T3311" s="95"/>
      <c r="U3311" s="42"/>
      <c r="V3311" s="42"/>
      <c r="W3311" s="95"/>
      <c r="X3311" s="62"/>
      <c r="Y3311" s="42"/>
    </row>
    <row r="3312" spans="1:25" ht="17.25" hidden="1">
      <c r="A3312" s="42"/>
      <c r="B3312" s="42"/>
      <c r="C3312" s="42"/>
      <c r="D3312" s="42"/>
      <c r="F3312" s="44"/>
      <c r="G3312" s="44"/>
      <c r="H3312" s="42"/>
      <c r="I3312" s="42"/>
      <c r="J3312" s="95"/>
      <c r="K3312" s="42"/>
      <c r="L3312" s="42"/>
      <c r="M3312" s="42"/>
      <c r="N3312" s="42"/>
      <c r="O3312" s="42"/>
      <c r="P3312" s="42"/>
      <c r="Q3312" s="42"/>
      <c r="R3312" s="42"/>
      <c r="S3312" s="42"/>
      <c r="T3312" s="95"/>
      <c r="U3312" s="42"/>
      <c r="V3312" s="42"/>
      <c r="W3312" s="95"/>
      <c r="X3312" s="62"/>
      <c r="Y3312" s="42"/>
    </row>
    <row r="3313" spans="1:25" ht="17.25" hidden="1">
      <c r="A3313" s="42"/>
      <c r="B3313" s="42"/>
      <c r="C3313" s="42"/>
      <c r="D3313" s="42"/>
      <c r="F3313" s="44"/>
      <c r="G3313" s="44"/>
      <c r="H3313" s="42"/>
      <c r="I3313" s="42"/>
      <c r="J3313" s="95"/>
      <c r="K3313" s="42"/>
      <c r="L3313" s="42"/>
      <c r="M3313" s="95"/>
      <c r="N3313" s="42"/>
      <c r="O3313" s="42"/>
      <c r="P3313" s="42"/>
      <c r="Q3313" s="42"/>
      <c r="R3313" s="42"/>
      <c r="S3313" s="42"/>
      <c r="T3313" s="95"/>
      <c r="U3313" s="42"/>
      <c r="V3313" s="42"/>
      <c r="W3313" s="95"/>
      <c r="X3313" s="62"/>
      <c r="Y3313" s="42"/>
    </row>
    <row r="3314" spans="1:25" ht="17.25" hidden="1">
      <c r="A3314" s="42"/>
      <c r="B3314" s="42"/>
      <c r="C3314" s="42"/>
      <c r="D3314" s="42"/>
      <c r="F3314" s="44"/>
      <c r="G3314" s="44"/>
      <c r="H3314" s="42"/>
      <c r="I3314" s="42"/>
      <c r="J3314" s="95"/>
      <c r="K3314" s="42"/>
      <c r="L3314" s="42"/>
      <c r="M3314" s="95"/>
      <c r="N3314" s="42"/>
      <c r="O3314" s="42"/>
      <c r="P3314" s="42"/>
      <c r="Q3314" s="42"/>
      <c r="R3314" s="42"/>
      <c r="S3314" s="42"/>
      <c r="T3314" s="95"/>
      <c r="U3314" s="42"/>
      <c r="V3314" s="42"/>
      <c r="W3314" s="95"/>
      <c r="X3314" s="62"/>
      <c r="Y3314" s="42"/>
    </row>
    <row r="3315" spans="1:25" ht="17.25" hidden="1">
      <c r="A3315" s="42"/>
      <c r="B3315" s="42"/>
      <c r="C3315" s="42"/>
      <c r="D3315" s="42"/>
      <c r="F3315" s="44"/>
      <c r="G3315" s="44"/>
      <c r="H3315" s="42"/>
      <c r="I3315" s="42"/>
      <c r="J3315" s="95"/>
      <c r="K3315" s="42"/>
      <c r="L3315" s="42"/>
      <c r="N3315" s="42"/>
      <c r="O3315" s="42"/>
      <c r="P3315" s="42"/>
      <c r="Q3315" s="42"/>
      <c r="R3315" s="42"/>
      <c r="S3315" s="42"/>
      <c r="T3315" s="95"/>
      <c r="U3315" s="42"/>
      <c r="V3315" s="42"/>
      <c r="W3315" s="95"/>
      <c r="X3315" s="62"/>
      <c r="Y3315" s="42"/>
    </row>
    <row r="3316" spans="1:25" ht="17.25" hidden="1">
      <c r="A3316" s="42"/>
      <c r="B3316" s="42"/>
      <c r="C3316" s="42"/>
      <c r="D3316" s="42"/>
      <c r="F3316" s="44"/>
      <c r="G3316" s="44"/>
      <c r="H3316" s="42"/>
      <c r="I3316" s="42"/>
      <c r="J3316" s="95"/>
      <c r="K3316" s="42"/>
      <c r="L3316" s="42"/>
      <c r="M3316" s="91"/>
      <c r="N3316" s="42"/>
      <c r="O3316" s="42"/>
      <c r="P3316" s="42"/>
      <c r="Q3316" s="42"/>
      <c r="R3316" s="42"/>
      <c r="S3316" s="42"/>
      <c r="T3316" s="95"/>
      <c r="U3316" s="42"/>
      <c r="V3316" s="42"/>
      <c r="W3316" s="95"/>
      <c r="X3316" s="62"/>
      <c r="Y3316" s="42"/>
    </row>
    <row r="3317" spans="1:25" ht="17.25" hidden="1">
      <c r="A3317" s="42"/>
      <c r="B3317" s="42"/>
      <c r="C3317" s="42"/>
      <c r="D3317" s="42"/>
      <c r="F3317" s="44"/>
      <c r="G3317" s="44"/>
      <c r="H3317" s="42"/>
      <c r="I3317" s="42"/>
      <c r="J3317" s="95"/>
      <c r="K3317" s="42"/>
      <c r="L3317" s="42"/>
      <c r="N3317" s="42"/>
      <c r="O3317" s="42"/>
      <c r="P3317" s="42"/>
      <c r="Q3317" s="42"/>
      <c r="R3317" s="42"/>
      <c r="S3317" s="42"/>
      <c r="T3317" s="95"/>
      <c r="U3317" s="42"/>
      <c r="V3317" s="42"/>
      <c r="W3317" s="95"/>
      <c r="X3317" s="62"/>
      <c r="Y3317" s="42"/>
    </row>
    <row r="3318" spans="1:25" ht="17.25" hidden="1">
      <c r="A3318" s="42"/>
      <c r="B3318" s="42"/>
      <c r="C3318" s="42"/>
      <c r="D3318" s="42"/>
      <c r="F3318" s="44"/>
      <c r="G3318" s="44"/>
      <c r="H3318" s="42"/>
      <c r="I3318" s="42"/>
      <c r="J3318" s="95"/>
      <c r="K3318" s="42"/>
      <c r="L3318" s="42"/>
      <c r="M3318" s="91"/>
      <c r="N3318" s="42"/>
      <c r="O3318" s="42"/>
      <c r="P3318" s="42"/>
      <c r="Q3318" s="42"/>
      <c r="R3318" s="42"/>
      <c r="S3318" s="42"/>
      <c r="T3318" s="95"/>
      <c r="U3318" s="42"/>
      <c r="V3318" s="42"/>
      <c r="W3318" s="95"/>
      <c r="X3318" s="62"/>
      <c r="Y3318" s="42"/>
    </row>
    <row r="3319" spans="1:25" ht="17.25" hidden="1">
      <c r="A3319" s="42"/>
      <c r="B3319" s="42"/>
      <c r="C3319" s="42"/>
      <c r="D3319" s="42"/>
      <c r="F3319" s="44"/>
      <c r="G3319" s="44"/>
      <c r="H3319" s="42"/>
      <c r="I3319" s="42"/>
      <c r="J3319" s="95"/>
      <c r="K3319" s="42"/>
      <c r="L3319" s="42"/>
      <c r="M3319" s="91"/>
      <c r="N3319" s="42"/>
      <c r="O3319" s="42"/>
      <c r="P3319" s="42"/>
      <c r="Q3319" s="42"/>
      <c r="R3319" s="42"/>
      <c r="S3319" s="42"/>
      <c r="T3319" s="95"/>
      <c r="U3319" s="42"/>
      <c r="V3319" s="42"/>
      <c r="W3319" s="95"/>
      <c r="X3319" s="62"/>
      <c r="Y3319" s="42"/>
    </row>
    <row r="3320" spans="1:25" ht="17.25" hidden="1">
      <c r="A3320" s="42"/>
      <c r="B3320" s="42"/>
      <c r="C3320" s="42"/>
      <c r="D3320" s="42"/>
      <c r="F3320" s="44"/>
      <c r="G3320" s="44"/>
      <c r="H3320" s="42"/>
      <c r="I3320" s="42"/>
      <c r="J3320" s="95"/>
      <c r="K3320" s="42"/>
      <c r="L3320" s="42"/>
      <c r="M3320" s="91"/>
      <c r="N3320" s="42"/>
      <c r="O3320" s="42"/>
      <c r="P3320" s="42"/>
      <c r="Q3320" s="42"/>
      <c r="R3320" s="42"/>
      <c r="S3320" s="42"/>
      <c r="T3320" s="95"/>
      <c r="U3320" s="42"/>
      <c r="V3320" s="42"/>
      <c r="W3320" s="95"/>
      <c r="X3320" s="62"/>
      <c r="Y3320" s="42"/>
    </row>
    <row r="3321" spans="1:25" ht="17.25" hidden="1">
      <c r="A3321" s="42"/>
      <c r="B3321" s="42"/>
      <c r="C3321" s="42"/>
      <c r="D3321" s="42"/>
      <c r="F3321" s="44"/>
      <c r="G3321" s="44"/>
      <c r="H3321" s="42"/>
      <c r="I3321" s="42"/>
      <c r="J3321" s="95"/>
      <c r="K3321" s="42"/>
      <c r="L3321" s="42"/>
      <c r="M3321" s="95"/>
      <c r="N3321" s="42"/>
      <c r="O3321" s="42"/>
      <c r="P3321" s="42"/>
      <c r="Q3321" s="42"/>
      <c r="R3321" s="42"/>
      <c r="S3321" s="42"/>
      <c r="T3321" s="95"/>
      <c r="U3321" s="42"/>
      <c r="V3321" s="42"/>
      <c r="W3321" s="95"/>
      <c r="X3321" s="62"/>
      <c r="Y3321" s="42"/>
    </row>
    <row r="3322" spans="1:25" ht="17.25" hidden="1">
      <c r="A3322" s="42"/>
      <c r="B3322" s="42"/>
      <c r="C3322" s="42"/>
      <c r="D3322" s="42"/>
      <c r="F3322" s="44"/>
      <c r="G3322" s="44"/>
      <c r="H3322" s="42"/>
      <c r="I3322" s="42"/>
      <c r="J3322" s="95"/>
      <c r="K3322" s="42"/>
      <c r="L3322" s="42"/>
      <c r="M3322" s="42"/>
      <c r="N3322" s="42"/>
      <c r="O3322" s="42"/>
      <c r="P3322" s="42"/>
      <c r="Q3322" s="42"/>
      <c r="R3322" s="42"/>
      <c r="S3322" s="42"/>
      <c r="T3322" s="95"/>
      <c r="U3322" s="42"/>
      <c r="V3322" s="42"/>
      <c r="W3322" s="95"/>
      <c r="X3322" s="62"/>
      <c r="Y3322" s="42"/>
    </row>
    <row r="3323" spans="1:25" ht="17.25" hidden="1">
      <c r="A3323" s="42"/>
      <c r="B3323" s="42"/>
      <c r="C3323" s="42"/>
      <c r="D3323" s="42"/>
      <c r="F3323" s="44"/>
      <c r="G3323" s="44"/>
      <c r="H3323" s="42"/>
      <c r="I3323" s="42"/>
      <c r="J3323" s="95"/>
      <c r="K3323" s="42"/>
      <c r="L3323" s="42"/>
      <c r="M3323" s="42"/>
      <c r="N3323" s="42"/>
      <c r="O3323" s="42"/>
      <c r="P3323" s="42"/>
      <c r="Q3323" s="42"/>
      <c r="R3323" s="42"/>
      <c r="S3323" s="42"/>
      <c r="T3323" s="95"/>
      <c r="U3323" s="42"/>
      <c r="V3323" s="42"/>
      <c r="W3323" s="95"/>
      <c r="X3323" s="62"/>
      <c r="Y3323" s="42"/>
    </row>
    <row r="3324" spans="1:25" ht="17.25" hidden="1">
      <c r="A3324" s="42"/>
      <c r="B3324" s="42"/>
      <c r="C3324" s="42"/>
      <c r="D3324" s="42"/>
      <c r="F3324" s="44"/>
      <c r="G3324" s="44"/>
      <c r="H3324" s="42"/>
      <c r="I3324" s="42"/>
      <c r="J3324" s="95"/>
      <c r="K3324" s="42"/>
      <c r="L3324" s="42"/>
      <c r="M3324" s="42"/>
      <c r="N3324" s="42"/>
      <c r="O3324" s="42"/>
      <c r="P3324" s="42"/>
      <c r="Q3324" s="42"/>
      <c r="R3324" s="42"/>
      <c r="S3324" s="42"/>
      <c r="T3324" s="95"/>
      <c r="U3324" s="42"/>
      <c r="V3324" s="42"/>
      <c r="W3324" s="95"/>
      <c r="X3324" s="62"/>
      <c r="Y3324" s="42"/>
    </row>
    <row r="3325" spans="1:25" ht="17.25" hidden="1">
      <c r="A3325" s="42"/>
      <c r="B3325" s="42"/>
      <c r="C3325" s="42"/>
      <c r="D3325" s="42"/>
      <c r="F3325" s="44"/>
      <c r="G3325" s="44"/>
      <c r="H3325" s="42"/>
      <c r="I3325" s="42"/>
      <c r="J3325" s="95"/>
      <c r="K3325" s="42"/>
      <c r="L3325" s="42"/>
      <c r="M3325" s="42"/>
      <c r="N3325" s="42"/>
      <c r="O3325" s="42"/>
      <c r="P3325" s="42"/>
      <c r="Q3325" s="42"/>
      <c r="R3325" s="42"/>
      <c r="S3325" s="42"/>
      <c r="T3325" s="95"/>
      <c r="U3325" s="42"/>
      <c r="V3325" s="42"/>
      <c r="W3325" s="95"/>
      <c r="X3325" s="62"/>
      <c r="Y3325" s="42"/>
    </row>
    <row r="3326" spans="1:25" ht="17.25" hidden="1">
      <c r="A3326" s="42"/>
      <c r="B3326" s="42"/>
      <c r="C3326" s="42"/>
      <c r="D3326" s="42"/>
      <c r="F3326" s="44"/>
      <c r="G3326" s="44"/>
      <c r="H3326" s="42"/>
      <c r="I3326" s="42"/>
      <c r="J3326" s="95"/>
      <c r="K3326" s="42"/>
      <c r="L3326" s="42"/>
      <c r="M3326" s="42"/>
      <c r="N3326" s="42"/>
      <c r="O3326" s="42"/>
      <c r="P3326" s="42"/>
      <c r="Q3326" s="42"/>
      <c r="R3326" s="42"/>
      <c r="S3326" s="42"/>
      <c r="T3326" s="95"/>
      <c r="U3326" s="42"/>
      <c r="V3326" s="42"/>
      <c r="W3326" s="95"/>
      <c r="X3326" s="62"/>
      <c r="Y3326" s="42"/>
    </row>
    <row r="3327" spans="1:25" ht="17.25" hidden="1">
      <c r="A3327" s="42"/>
      <c r="B3327" s="42"/>
      <c r="C3327" s="42"/>
      <c r="D3327" s="42"/>
      <c r="F3327" s="44"/>
      <c r="G3327" s="44"/>
      <c r="H3327" s="42"/>
      <c r="I3327" s="42"/>
      <c r="J3327" s="95"/>
      <c r="K3327" s="42"/>
      <c r="L3327" s="42"/>
      <c r="M3327" s="42"/>
      <c r="N3327" s="42"/>
      <c r="O3327" s="42"/>
      <c r="P3327" s="42"/>
      <c r="Q3327" s="42"/>
      <c r="R3327" s="42"/>
      <c r="S3327" s="42"/>
      <c r="T3327" s="95"/>
      <c r="U3327" s="42"/>
      <c r="V3327" s="42"/>
      <c r="W3327" s="95"/>
      <c r="X3327" s="62"/>
      <c r="Y3327" s="42"/>
    </row>
    <row r="3328" spans="1:25" ht="17.25" hidden="1">
      <c r="A3328" s="42"/>
      <c r="B3328" s="42"/>
      <c r="C3328" s="42"/>
      <c r="D3328" s="42"/>
      <c r="F3328" s="44"/>
      <c r="G3328" s="44"/>
      <c r="H3328" s="42"/>
      <c r="I3328" s="42"/>
      <c r="J3328" s="95"/>
      <c r="K3328" s="42"/>
      <c r="L3328" s="42"/>
      <c r="M3328" s="42"/>
      <c r="N3328" s="42"/>
      <c r="O3328" s="42"/>
      <c r="P3328" s="42"/>
      <c r="Q3328" s="42"/>
      <c r="R3328" s="42"/>
      <c r="S3328" s="42"/>
      <c r="T3328" s="95"/>
      <c r="U3328" s="42"/>
      <c r="V3328" s="42"/>
      <c r="W3328" s="95"/>
      <c r="X3328" s="62"/>
      <c r="Y3328" s="42"/>
    </row>
    <row r="3329" spans="1:25" ht="17.25" hidden="1">
      <c r="A3329" s="42"/>
      <c r="B3329" s="42"/>
      <c r="C3329" s="42"/>
      <c r="D3329" s="42"/>
      <c r="F3329" s="44"/>
      <c r="G3329" s="44"/>
      <c r="H3329" s="42"/>
      <c r="I3329" s="42"/>
      <c r="J3329" s="95"/>
      <c r="K3329" s="42"/>
      <c r="L3329" s="42"/>
      <c r="M3329" s="42"/>
      <c r="N3329" s="42"/>
      <c r="O3329" s="42"/>
      <c r="P3329" s="42"/>
      <c r="Q3329" s="42"/>
      <c r="R3329" s="42"/>
      <c r="S3329" s="42"/>
      <c r="T3329" s="95"/>
      <c r="U3329" s="42"/>
      <c r="V3329" s="42"/>
      <c r="W3329" s="95"/>
      <c r="X3329" s="62"/>
      <c r="Y3329" s="42"/>
    </row>
    <row r="3330" spans="1:25" ht="17.25" hidden="1">
      <c r="A3330" s="42"/>
      <c r="B3330" s="42"/>
      <c r="C3330" s="42"/>
      <c r="D3330" s="42"/>
      <c r="F3330" s="44"/>
      <c r="G3330" s="44"/>
      <c r="H3330" s="42"/>
      <c r="I3330" s="42"/>
      <c r="J3330" s="95"/>
      <c r="K3330" s="42"/>
      <c r="L3330" s="42"/>
      <c r="M3330" s="42"/>
      <c r="N3330" s="42"/>
      <c r="O3330" s="42"/>
      <c r="P3330" s="42"/>
      <c r="Q3330" s="42"/>
      <c r="R3330" s="42"/>
      <c r="S3330" s="42"/>
      <c r="T3330" s="95"/>
      <c r="U3330" s="42"/>
      <c r="V3330" s="42"/>
      <c r="W3330" s="95"/>
      <c r="X3330" s="62"/>
      <c r="Y3330" s="42"/>
    </row>
    <row r="3331" spans="1:25" ht="17.25" hidden="1">
      <c r="A3331" s="42"/>
      <c r="B3331" s="42"/>
      <c r="C3331" s="42"/>
      <c r="D3331" s="42"/>
      <c r="F3331" s="44"/>
      <c r="G3331" s="44"/>
      <c r="H3331" s="42"/>
      <c r="I3331" s="42"/>
      <c r="J3331" s="95"/>
      <c r="K3331" s="42"/>
      <c r="L3331" s="42"/>
      <c r="M3331" s="42"/>
      <c r="N3331" s="42"/>
      <c r="O3331" s="42"/>
      <c r="P3331" s="42"/>
      <c r="Q3331" s="42"/>
      <c r="R3331" s="42"/>
      <c r="S3331" s="42"/>
      <c r="T3331" s="95"/>
      <c r="U3331" s="42"/>
      <c r="V3331" s="42"/>
      <c r="W3331" s="95"/>
      <c r="X3331" s="62"/>
      <c r="Y3331" s="42"/>
    </row>
    <row r="3332" spans="1:25" ht="17.25" hidden="1">
      <c r="A3332" s="42"/>
      <c r="B3332" s="42"/>
      <c r="C3332" s="42"/>
      <c r="D3332" s="42"/>
      <c r="F3332" s="44"/>
      <c r="G3332" s="44"/>
      <c r="H3332" s="42"/>
      <c r="I3332" s="42"/>
      <c r="J3332" s="95"/>
      <c r="K3332" s="42"/>
      <c r="L3332" s="42"/>
      <c r="M3332" s="42"/>
      <c r="N3332" s="42"/>
      <c r="O3332" s="42"/>
      <c r="P3332" s="42"/>
      <c r="Q3332" s="42"/>
      <c r="R3332" s="42"/>
      <c r="S3332" s="42"/>
      <c r="T3332" s="95"/>
      <c r="U3332" s="42"/>
      <c r="V3332" s="42"/>
      <c r="W3332" s="95"/>
      <c r="X3332" s="62"/>
      <c r="Y3332" s="42"/>
    </row>
    <row r="3333" spans="1:25" ht="17.25" hidden="1">
      <c r="A3333" s="42"/>
      <c r="B3333" s="42"/>
      <c r="C3333" s="42"/>
      <c r="D3333" s="42"/>
      <c r="F3333" s="44"/>
      <c r="G3333" s="44"/>
      <c r="H3333" s="42"/>
      <c r="I3333" s="42"/>
      <c r="J3333" s="95"/>
      <c r="K3333" s="42"/>
      <c r="L3333" s="42"/>
      <c r="M3333" s="95"/>
      <c r="N3333" s="42"/>
      <c r="O3333" s="42"/>
      <c r="P3333" s="42"/>
      <c r="Q3333" s="42"/>
      <c r="R3333" s="42"/>
      <c r="S3333" s="42"/>
      <c r="T3333" s="95"/>
      <c r="U3333" s="42"/>
      <c r="V3333" s="42"/>
      <c r="W3333" s="95"/>
      <c r="X3333" s="62"/>
      <c r="Y3333" s="42"/>
    </row>
    <row r="3334" spans="1:25" ht="17.25" hidden="1">
      <c r="A3334" s="42"/>
      <c r="B3334" s="42"/>
      <c r="C3334" s="42"/>
      <c r="D3334" s="42"/>
      <c r="F3334" s="44"/>
      <c r="G3334" s="44"/>
      <c r="H3334" s="42"/>
      <c r="I3334" s="42"/>
      <c r="J3334" s="95"/>
      <c r="K3334" s="42"/>
      <c r="L3334" s="42"/>
      <c r="M3334" s="95"/>
      <c r="N3334" s="42"/>
      <c r="O3334" s="42"/>
      <c r="P3334" s="42"/>
      <c r="Q3334" s="42"/>
      <c r="R3334" s="42"/>
      <c r="S3334" s="42"/>
      <c r="T3334" s="95"/>
      <c r="U3334" s="42"/>
      <c r="V3334" s="42"/>
      <c r="W3334" s="95"/>
      <c r="X3334" s="62"/>
      <c r="Y3334" s="42"/>
    </row>
    <row r="3335" spans="1:25" ht="17.25" hidden="1">
      <c r="A3335" s="42"/>
      <c r="B3335" s="42"/>
      <c r="C3335" s="42"/>
      <c r="D3335" s="42"/>
      <c r="F3335" s="44"/>
      <c r="G3335" s="44"/>
      <c r="H3335" s="42"/>
      <c r="I3335" s="42"/>
      <c r="J3335" s="95"/>
      <c r="K3335" s="42"/>
      <c r="L3335" s="42"/>
      <c r="N3335" s="42"/>
      <c r="O3335" s="42"/>
      <c r="P3335" s="42"/>
      <c r="Q3335" s="42"/>
      <c r="R3335" s="42"/>
      <c r="S3335" s="42"/>
      <c r="T3335" s="95"/>
      <c r="U3335" s="42"/>
      <c r="V3335" s="42"/>
      <c r="W3335" s="95"/>
      <c r="X3335" s="62"/>
      <c r="Y3335" s="42"/>
    </row>
    <row r="3336" spans="1:25" ht="17.25" hidden="1">
      <c r="A3336" s="42"/>
      <c r="B3336" s="42"/>
      <c r="C3336" s="42"/>
      <c r="D3336" s="42"/>
      <c r="F3336" s="44"/>
      <c r="G3336" s="44"/>
      <c r="H3336" s="42"/>
      <c r="I3336" s="42"/>
      <c r="J3336" s="95"/>
      <c r="K3336" s="42"/>
      <c r="L3336" s="42"/>
      <c r="M3336" s="91"/>
      <c r="N3336" s="42"/>
      <c r="O3336" s="42"/>
      <c r="P3336" s="42"/>
      <c r="Q3336" s="42"/>
      <c r="R3336" s="42"/>
      <c r="S3336" s="42"/>
      <c r="T3336" s="95"/>
      <c r="U3336" s="42"/>
      <c r="V3336" s="42"/>
      <c r="W3336" s="95"/>
      <c r="X3336" s="62"/>
      <c r="Y3336" s="42"/>
    </row>
    <row r="3337" spans="1:25" ht="17.25" hidden="1">
      <c r="A3337" s="42"/>
      <c r="B3337" s="42"/>
      <c r="C3337" s="42"/>
      <c r="D3337" s="42"/>
      <c r="F3337" s="44"/>
      <c r="G3337" s="44"/>
      <c r="H3337" s="42"/>
      <c r="I3337" s="42"/>
      <c r="J3337" s="95"/>
      <c r="K3337" s="42"/>
      <c r="L3337" s="42"/>
      <c r="N3337" s="42"/>
      <c r="O3337" s="42"/>
      <c r="P3337" s="42"/>
      <c r="Q3337" s="42"/>
      <c r="R3337" s="42"/>
      <c r="S3337" s="42"/>
      <c r="T3337" s="95"/>
      <c r="U3337" s="42"/>
      <c r="V3337" s="42"/>
      <c r="W3337" s="95"/>
      <c r="X3337" s="62"/>
      <c r="Y3337" s="42"/>
    </row>
    <row r="3338" spans="1:25" ht="17.25" hidden="1">
      <c r="A3338" s="42"/>
      <c r="B3338" s="42"/>
      <c r="C3338" s="42"/>
      <c r="D3338" s="42"/>
      <c r="F3338" s="44"/>
      <c r="G3338" s="44"/>
      <c r="H3338" s="42"/>
      <c r="I3338" s="42"/>
      <c r="J3338" s="95"/>
      <c r="K3338" s="42"/>
      <c r="L3338" s="42"/>
      <c r="M3338" s="91"/>
      <c r="N3338" s="42"/>
      <c r="O3338" s="42"/>
      <c r="P3338" s="42"/>
      <c r="Q3338" s="42"/>
      <c r="R3338" s="42"/>
      <c r="S3338" s="42"/>
      <c r="T3338" s="95"/>
      <c r="U3338" s="42"/>
      <c r="V3338" s="42"/>
      <c r="W3338" s="95"/>
      <c r="X3338" s="62"/>
      <c r="Y3338" s="42"/>
    </row>
    <row r="3339" spans="1:25" ht="17.25" hidden="1">
      <c r="A3339" s="42"/>
      <c r="B3339" s="42"/>
      <c r="C3339" s="42"/>
      <c r="D3339" s="42"/>
      <c r="F3339" s="44"/>
      <c r="G3339" s="44"/>
      <c r="H3339" s="42"/>
      <c r="I3339" s="42"/>
      <c r="J3339" s="95"/>
      <c r="K3339" s="42"/>
      <c r="L3339" s="42"/>
      <c r="M3339" s="91"/>
      <c r="N3339" s="42"/>
      <c r="O3339" s="42"/>
      <c r="P3339" s="42"/>
      <c r="Q3339" s="42"/>
      <c r="R3339" s="42"/>
      <c r="S3339" s="42"/>
      <c r="T3339" s="95"/>
      <c r="U3339" s="42"/>
      <c r="V3339" s="42"/>
      <c r="W3339" s="95"/>
      <c r="X3339" s="62"/>
      <c r="Y3339" s="42"/>
    </row>
    <row r="3340" spans="1:25" ht="17.25" hidden="1">
      <c r="A3340" s="42"/>
      <c r="B3340" s="42"/>
      <c r="C3340" s="42"/>
      <c r="D3340" s="42"/>
      <c r="F3340" s="44"/>
      <c r="G3340" s="44"/>
      <c r="H3340" s="42"/>
      <c r="I3340" s="42"/>
      <c r="J3340" s="95"/>
      <c r="K3340" s="42"/>
      <c r="L3340" s="42"/>
      <c r="M3340" s="91"/>
      <c r="N3340" s="42"/>
      <c r="O3340" s="42"/>
      <c r="P3340" s="42"/>
      <c r="Q3340" s="42"/>
      <c r="R3340" s="42"/>
      <c r="S3340" s="42"/>
      <c r="T3340" s="95"/>
      <c r="U3340" s="42"/>
      <c r="V3340" s="42"/>
      <c r="W3340" s="95"/>
      <c r="X3340" s="62"/>
      <c r="Y3340" s="42"/>
    </row>
    <row r="3341" spans="1:25" ht="17.25" hidden="1">
      <c r="A3341" s="42"/>
      <c r="B3341" s="42"/>
      <c r="C3341" s="42"/>
      <c r="D3341" s="42"/>
      <c r="F3341" s="44"/>
      <c r="G3341" s="44"/>
      <c r="H3341" s="42"/>
      <c r="I3341" s="42"/>
      <c r="J3341" s="95"/>
      <c r="K3341" s="42"/>
      <c r="L3341" s="42"/>
      <c r="M3341" s="95"/>
      <c r="N3341" s="42"/>
      <c r="O3341" s="42"/>
      <c r="P3341" s="42"/>
      <c r="Q3341" s="42"/>
      <c r="R3341" s="42"/>
      <c r="S3341" s="42"/>
      <c r="T3341" s="95"/>
      <c r="U3341" s="42"/>
      <c r="V3341" s="42"/>
      <c r="W3341" s="95"/>
      <c r="X3341" s="62"/>
      <c r="Y3341" s="42"/>
    </row>
    <row r="3342" spans="1:25" ht="17.25" hidden="1">
      <c r="A3342" s="42"/>
      <c r="B3342" s="42"/>
      <c r="C3342" s="42"/>
      <c r="D3342" s="42"/>
      <c r="F3342" s="44"/>
      <c r="G3342" s="44"/>
      <c r="H3342" s="42"/>
      <c r="I3342" s="42"/>
      <c r="J3342" s="95"/>
      <c r="K3342" s="42"/>
      <c r="L3342" s="42"/>
      <c r="M3342" s="42"/>
      <c r="N3342" s="42"/>
      <c r="O3342" s="42"/>
      <c r="P3342" s="42"/>
      <c r="Q3342" s="42"/>
      <c r="R3342" s="42"/>
      <c r="S3342" s="42"/>
      <c r="T3342" s="95"/>
      <c r="U3342" s="42"/>
      <c r="V3342" s="42"/>
      <c r="W3342" s="95"/>
      <c r="X3342" s="62"/>
      <c r="Y3342" s="42"/>
    </row>
    <row r="3343" spans="1:25" ht="17.25" hidden="1">
      <c r="A3343" s="42"/>
      <c r="B3343" s="42"/>
      <c r="C3343" s="42"/>
      <c r="D3343" s="42"/>
      <c r="F3343" s="44"/>
      <c r="G3343" s="44"/>
      <c r="H3343" s="42"/>
      <c r="I3343" s="42"/>
      <c r="J3343" s="95"/>
      <c r="K3343" s="42"/>
      <c r="L3343" s="42"/>
      <c r="M3343" s="42"/>
      <c r="N3343" s="42"/>
      <c r="O3343" s="42"/>
      <c r="P3343" s="42"/>
      <c r="Q3343" s="42"/>
      <c r="R3343" s="42"/>
      <c r="S3343" s="42"/>
      <c r="T3343" s="95"/>
      <c r="U3343" s="42"/>
      <c r="V3343" s="42"/>
      <c r="W3343" s="95"/>
      <c r="X3343" s="62"/>
      <c r="Y3343" s="42"/>
    </row>
    <row r="3344" spans="1:25" ht="17.25" hidden="1">
      <c r="A3344" s="42"/>
      <c r="B3344" s="42"/>
      <c r="C3344" s="42"/>
      <c r="D3344" s="42"/>
      <c r="F3344" s="44"/>
      <c r="G3344" s="44"/>
      <c r="H3344" s="42"/>
      <c r="I3344" s="42"/>
      <c r="J3344" s="95"/>
      <c r="K3344" s="42"/>
      <c r="L3344" s="42"/>
      <c r="M3344" s="42"/>
      <c r="N3344" s="42"/>
      <c r="O3344" s="42"/>
      <c r="P3344" s="42"/>
      <c r="Q3344" s="42"/>
      <c r="R3344" s="42"/>
      <c r="S3344" s="42"/>
      <c r="T3344" s="95"/>
      <c r="U3344" s="42"/>
      <c r="V3344" s="42"/>
      <c r="W3344" s="95"/>
      <c r="X3344" s="62"/>
      <c r="Y3344" s="42"/>
    </row>
    <row r="3345" spans="1:25" ht="17.25" hidden="1">
      <c r="A3345" s="42"/>
      <c r="B3345" s="42"/>
      <c r="C3345" s="42"/>
      <c r="D3345" s="42"/>
      <c r="F3345" s="44"/>
      <c r="G3345" s="44"/>
      <c r="H3345" s="42"/>
      <c r="I3345" s="42"/>
      <c r="J3345" s="95"/>
      <c r="K3345" s="42"/>
      <c r="L3345" s="42"/>
      <c r="M3345" s="42"/>
      <c r="N3345" s="42"/>
      <c r="O3345" s="42"/>
      <c r="P3345" s="42"/>
      <c r="Q3345" s="42"/>
      <c r="R3345" s="42"/>
      <c r="S3345" s="42"/>
      <c r="T3345" s="95"/>
      <c r="U3345" s="42"/>
      <c r="V3345" s="42"/>
      <c r="W3345" s="95"/>
      <c r="X3345" s="62"/>
      <c r="Y3345" s="42"/>
    </row>
    <row r="3346" spans="1:25" ht="17.25" hidden="1">
      <c r="A3346" s="42"/>
      <c r="B3346" s="42"/>
      <c r="C3346" s="42"/>
      <c r="D3346" s="42"/>
      <c r="F3346" s="44"/>
      <c r="G3346" s="44"/>
      <c r="H3346" s="42"/>
      <c r="I3346" s="42"/>
      <c r="J3346" s="95"/>
      <c r="K3346" s="42"/>
      <c r="L3346" s="42"/>
      <c r="M3346" s="42"/>
      <c r="N3346" s="42"/>
      <c r="O3346" s="42"/>
      <c r="P3346" s="42"/>
      <c r="Q3346" s="42"/>
      <c r="R3346" s="42"/>
      <c r="S3346" s="42"/>
      <c r="T3346" s="95"/>
      <c r="U3346" s="42"/>
      <c r="V3346" s="42"/>
      <c r="W3346" s="95"/>
      <c r="X3346" s="62"/>
      <c r="Y3346" s="42"/>
    </row>
    <row r="3347" spans="1:25" ht="17.25" hidden="1">
      <c r="A3347" s="42"/>
      <c r="B3347" s="42"/>
      <c r="C3347" s="42"/>
      <c r="D3347" s="42"/>
      <c r="F3347" s="44"/>
      <c r="G3347" s="44"/>
      <c r="H3347" s="42"/>
      <c r="I3347" s="42"/>
      <c r="J3347" s="95"/>
      <c r="K3347" s="42"/>
      <c r="L3347" s="42"/>
      <c r="M3347" s="42"/>
      <c r="N3347" s="42"/>
      <c r="O3347" s="42"/>
      <c r="P3347" s="42"/>
      <c r="Q3347" s="42"/>
      <c r="R3347" s="42"/>
      <c r="S3347" s="42"/>
      <c r="T3347" s="95"/>
      <c r="U3347" s="42"/>
      <c r="V3347" s="42"/>
      <c r="W3347" s="95"/>
      <c r="X3347" s="62"/>
      <c r="Y3347" s="42"/>
    </row>
    <row r="3348" spans="1:25" ht="17.25" hidden="1">
      <c r="A3348" s="42"/>
      <c r="B3348" s="42"/>
      <c r="C3348" s="42"/>
      <c r="D3348" s="42"/>
      <c r="F3348" s="44"/>
      <c r="G3348" s="44"/>
      <c r="H3348" s="42"/>
      <c r="I3348" s="42"/>
      <c r="J3348" s="95"/>
      <c r="K3348" s="42"/>
      <c r="L3348" s="42"/>
      <c r="M3348" s="42"/>
      <c r="N3348" s="42"/>
      <c r="O3348" s="42"/>
      <c r="P3348" s="42"/>
      <c r="Q3348" s="42"/>
      <c r="R3348" s="42"/>
      <c r="S3348" s="42"/>
      <c r="T3348" s="95"/>
      <c r="U3348" s="42"/>
      <c r="V3348" s="42"/>
      <c r="W3348" s="95"/>
      <c r="X3348" s="62"/>
      <c r="Y3348" s="42"/>
    </row>
    <row r="3349" spans="1:25" ht="17.25" hidden="1">
      <c r="A3349" s="42"/>
      <c r="B3349" s="42"/>
      <c r="C3349" s="42"/>
      <c r="D3349" s="42"/>
      <c r="F3349" s="44"/>
      <c r="G3349" s="44"/>
      <c r="H3349" s="42"/>
      <c r="I3349" s="42"/>
      <c r="J3349" s="95"/>
      <c r="K3349" s="42"/>
      <c r="L3349" s="42"/>
      <c r="M3349" s="42"/>
      <c r="N3349" s="42"/>
      <c r="O3349" s="42"/>
      <c r="P3349" s="42"/>
      <c r="Q3349" s="42"/>
      <c r="R3349" s="42"/>
      <c r="S3349" s="42"/>
      <c r="T3349" s="95"/>
      <c r="U3349" s="42"/>
      <c r="V3349" s="42"/>
      <c r="W3349" s="95"/>
      <c r="X3349" s="62"/>
      <c r="Y3349" s="42"/>
    </row>
    <row r="3350" spans="1:25" ht="17.25" hidden="1">
      <c r="A3350" s="42"/>
      <c r="B3350" s="42"/>
      <c r="C3350" s="42"/>
      <c r="D3350" s="42"/>
      <c r="F3350" s="44"/>
      <c r="G3350" s="44"/>
      <c r="H3350" s="42"/>
      <c r="I3350" s="42"/>
      <c r="J3350" s="95"/>
      <c r="K3350" s="42"/>
      <c r="L3350" s="42"/>
      <c r="M3350" s="42"/>
      <c r="N3350" s="42"/>
      <c r="O3350" s="42"/>
      <c r="P3350" s="42"/>
      <c r="Q3350" s="42"/>
      <c r="R3350" s="42"/>
      <c r="S3350" s="42"/>
      <c r="T3350" s="95"/>
      <c r="U3350" s="42"/>
      <c r="V3350" s="42"/>
      <c r="W3350" s="95"/>
      <c r="X3350" s="62"/>
      <c r="Y3350" s="42"/>
    </row>
    <row r="3351" spans="1:25" ht="17.25" hidden="1">
      <c r="A3351" s="42"/>
      <c r="B3351" s="42"/>
      <c r="C3351" s="42"/>
      <c r="D3351" s="42"/>
      <c r="F3351" s="44"/>
      <c r="G3351" s="44"/>
      <c r="H3351" s="42"/>
      <c r="I3351" s="42"/>
      <c r="J3351" s="95"/>
      <c r="K3351" s="42"/>
      <c r="L3351" s="42"/>
      <c r="M3351" s="42"/>
      <c r="N3351" s="42"/>
      <c r="O3351" s="42"/>
      <c r="P3351" s="42"/>
      <c r="Q3351" s="42"/>
      <c r="R3351" s="42"/>
      <c r="S3351" s="42"/>
      <c r="T3351" s="95"/>
      <c r="U3351" s="42"/>
      <c r="V3351" s="42"/>
      <c r="W3351" s="95"/>
      <c r="X3351" s="62"/>
      <c r="Y3351" s="42"/>
    </row>
    <row r="3352" spans="1:25" ht="17.25" hidden="1">
      <c r="A3352" s="42"/>
      <c r="B3352" s="42"/>
      <c r="C3352" s="42"/>
      <c r="D3352" s="42"/>
      <c r="F3352" s="44"/>
      <c r="G3352" s="44"/>
      <c r="H3352" s="42"/>
      <c r="I3352" s="42"/>
      <c r="J3352" s="95"/>
      <c r="K3352" s="42"/>
      <c r="L3352" s="42"/>
      <c r="M3352" s="42"/>
      <c r="N3352" s="42"/>
      <c r="O3352" s="42"/>
      <c r="P3352" s="42"/>
      <c r="Q3352" s="42"/>
      <c r="R3352" s="42"/>
      <c r="S3352" s="42"/>
      <c r="T3352" s="95"/>
      <c r="U3352" s="42"/>
      <c r="V3352" s="42"/>
      <c r="W3352" s="95"/>
      <c r="X3352" s="62"/>
      <c r="Y3352" s="42"/>
    </row>
    <row r="3353" spans="1:25" ht="17.25" hidden="1">
      <c r="A3353" s="42"/>
      <c r="B3353" s="42"/>
      <c r="C3353" s="42"/>
      <c r="D3353" s="42"/>
      <c r="F3353" s="44"/>
      <c r="G3353" s="44"/>
      <c r="H3353" s="42"/>
      <c r="I3353" s="42"/>
      <c r="J3353" s="95"/>
      <c r="K3353" s="42"/>
      <c r="L3353" s="42"/>
      <c r="M3353" s="95"/>
      <c r="N3353" s="42"/>
      <c r="O3353" s="42"/>
      <c r="P3353" s="42"/>
      <c r="Q3353" s="42"/>
      <c r="R3353" s="42"/>
      <c r="S3353" s="42"/>
      <c r="T3353" s="95"/>
      <c r="U3353" s="42"/>
      <c r="V3353" s="42"/>
      <c r="W3353" s="95"/>
      <c r="X3353" s="62"/>
      <c r="Y3353" s="42"/>
    </row>
    <row r="3354" spans="1:25" ht="17.25" hidden="1">
      <c r="A3354" s="42"/>
      <c r="B3354" s="42"/>
      <c r="C3354" s="42"/>
      <c r="D3354" s="42"/>
      <c r="F3354" s="44"/>
      <c r="G3354" s="44"/>
      <c r="H3354" s="42"/>
      <c r="I3354" s="42"/>
      <c r="J3354" s="95"/>
      <c r="K3354" s="42"/>
      <c r="L3354" s="42"/>
      <c r="M3354" s="95"/>
      <c r="N3354" s="42"/>
      <c r="O3354" s="42"/>
      <c r="P3354" s="42"/>
      <c r="Q3354" s="42"/>
      <c r="R3354" s="42"/>
      <c r="S3354" s="42"/>
      <c r="T3354" s="95"/>
      <c r="U3354" s="42"/>
      <c r="V3354" s="42"/>
      <c r="W3354" s="95"/>
      <c r="X3354" s="62"/>
      <c r="Y3354" s="42"/>
    </row>
    <row r="3355" spans="1:25" ht="17.25" hidden="1">
      <c r="A3355" s="42"/>
      <c r="B3355" s="42"/>
      <c r="C3355" s="42"/>
      <c r="D3355" s="42"/>
      <c r="F3355" s="44"/>
      <c r="G3355" s="44"/>
      <c r="H3355" s="42"/>
      <c r="I3355" s="42"/>
      <c r="J3355" s="95"/>
      <c r="K3355" s="42"/>
      <c r="L3355" s="42"/>
      <c r="N3355" s="42"/>
      <c r="O3355" s="42"/>
      <c r="P3355" s="42"/>
      <c r="Q3355" s="42"/>
      <c r="R3355" s="42"/>
      <c r="S3355" s="42"/>
      <c r="T3355" s="95"/>
      <c r="U3355" s="42"/>
      <c r="V3355" s="42"/>
      <c r="W3355" s="95"/>
      <c r="X3355" s="62"/>
      <c r="Y3355" s="42"/>
    </row>
    <row r="3356" spans="1:25" ht="17.25" hidden="1">
      <c r="A3356" s="42"/>
      <c r="B3356" s="42"/>
      <c r="C3356" s="42"/>
      <c r="D3356" s="42"/>
      <c r="F3356" s="44"/>
      <c r="G3356" s="44"/>
      <c r="H3356" s="42"/>
      <c r="I3356" s="42"/>
      <c r="J3356" s="95"/>
      <c r="K3356" s="42"/>
      <c r="L3356" s="42"/>
      <c r="M3356" s="91"/>
      <c r="N3356" s="42"/>
      <c r="O3356" s="42"/>
      <c r="P3356" s="42"/>
      <c r="Q3356" s="42"/>
      <c r="R3356" s="42"/>
      <c r="S3356" s="42"/>
      <c r="T3356" s="95"/>
      <c r="U3356" s="42"/>
      <c r="V3356" s="42"/>
      <c r="W3356" s="95"/>
      <c r="X3356" s="62"/>
      <c r="Y3356" s="42"/>
    </row>
    <row r="3357" spans="1:25" ht="17.25" hidden="1">
      <c r="A3357" s="42"/>
      <c r="B3357" s="42"/>
      <c r="C3357" s="42"/>
      <c r="D3357" s="42"/>
      <c r="F3357" s="44"/>
      <c r="G3357" s="44"/>
      <c r="H3357" s="42"/>
      <c r="I3357" s="42"/>
      <c r="J3357" s="95"/>
      <c r="K3357" s="42"/>
      <c r="L3357" s="42"/>
      <c r="N3357" s="42"/>
      <c r="O3357" s="42"/>
      <c r="P3357" s="42"/>
      <c r="Q3357" s="42"/>
      <c r="R3357" s="42"/>
      <c r="S3357" s="42"/>
      <c r="T3357" s="95"/>
      <c r="U3357" s="42"/>
      <c r="V3357" s="42"/>
      <c r="W3357" s="95"/>
      <c r="X3357" s="62"/>
      <c r="Y3357" s="42"/>
    </row>
    <row r="3358" spans="1:25" ht="17.25" hidden="1">
      <c r="A3358" s="42"/>
      <c r="B3358" s="42"/>
      <c r="C3358" s="42"/>
      <c r="D3358" s="42"/>
      <c r="F3358" s="44"/>
      <c r="G3358" s="44"/>
      <c r="H3358" s="42"/>
      <c r="I3358" s="42"/>
      <c r="J3358" s="95"/>
      <c r="K3358" s="42"/>
      <c r="L3358" s="42"/>
      <c r="M3358" s="91"/>
      <c r="N3358" s="42"/>
      <c r="O3358" s="42"/>
      <c r="P3358" s="42"/>
      <c r="Q3358" s="42"/>
      <c r="R3358" s="42"/>
      <c r="S3358" s="42"/>
      <c r="T3358" s="95"/>
      <c r="U3358" s="42"/>
      <c r="V3358" s="42"/>
      <c r="W3358" s="95"/>
      <c r="X3358" s="62"/>
      <c r="Y3358" s="42"/>
    </row>
    <row r="3359" spans="1:25" ht="17.25" hidden="1">
      <c r="A3359" s="42"/>
      <c r="B3359" s="42"/>
      <c r="C3359" s="42"/>
      <c r="D3359" s="42"/>
      <c r="F3359" s="44"/>
      <c r="G3359" s="44"/>
      <c r="H3359" s="42"/>
      <c r="I3359" s="42"/>
      <c r="J3359" s="95"/>
      <c r="K3359" s="42"/>
      <c r="L3359" s="42"/>
      <c r="M3359" s="91"/>
      <c r="N3359" s="42"/>
      <c r="O3359" s="42"/>
      <c r="P3359" s="42"/>
      <c r="Q3359" s="42"/>
      <c r="R3359" s="42"/>
      <c r="S3359" s="42"/>
      <c r="T3359" s="95"/>
      <c r="U3359" s="42"/>
      <c r="V3359" s="42"/>
      <c r="W3359" s="95"/>
      <c r="X3359" s="62"/>
      <c r="Y3359" s="42"/>
    </row>
    <row r="3360" spans="1:25" ht="17.25" hidden="1">
      <c r="A3360" s="42"/>
      <c r="B3360" s="42"/>
      <c r="C3360" s="42"/>
      <c r="D3360" s="42"/>
      <c r="F3360" s="44"/>
      <c r="G3360" s="44"/>
      <c r="H3360" s="42"/>
      <c r="I3360" s="42"/>
      <c r="J3360" s="95"/>
      <c r="K3360" s="42"/>
      <c r="L3360" s="42"/>
      <c r="M3360" s="91"/>
      <c r="N3360" s="42"/>
      <c r="O3360" s="42"/>
      <c r="P3360" s="42"/>
      <c r="Q3360" s="42"/>
      <c r="R3360" s="42"/>
      <c r="S3360" s="42"/>
      <c r="T3360" s="95"/>
      <c r="U3360" s="42"/>
      <c r="V3360" s="42"/>
      <c r="W3360" s="95"/>
      <c r="X3360" s="62"/>
      <c r="Y3360" s="42"/>
    </row>
    <row r="3361" spans="1:25" ht="17.25" hidden="1">
      <c r="A3361" s="42"/>
      <c r="B3361" s="42"/>
      <c r="C3361" s="42"/>
      <c r="D3361" s="42"/>
      <c r="F3361" s="44"/>
      <c r="G3361" s="44"/>
      <c r="H3361" s="42"/>
      <c r="I3361" s="42"/>
      <c r="J3361" s="95"/>
      <c r="K3361" s="42"/>
      <c r="L3361" s="42"/>
      <c r="M3361" s="95"/>
      <c r="N3361" s="42"/>
      <c r="O3361" s="42"/>
      <c r="P3361" s="42"/>
      <c r="Q3361" s="42"/>
      <c r="R3361" s="42"/>
      <c r="S3361" s="42"/>
      <c r="T3361" s="95"/>
      <c r="U3361" s="42"/>
      <c r="V3361" s="42"/>
      <c r="W3361" s="95"/>
      <c r="X3361" s="62"/>
      <c r="Y3361" s="42"/>
    </row>
    <row r="3362" spans="1:25" ht="17.25" hidden="1">
      <c r="A3362" s="42"/>
      <c r="B3362" s="42"/>
      <c r="C3362" s="42"/>
      <c r="D3362" s="42"/>
      <c r="F3362" s="44"/>
      <c r="G3362" s="44"/>
      <c r="H3362" s="42"/>
      <c r="I3362" s="42"/>
      <c r="J3362" s="95"/>
      <c r="K3362" s="42"/>
      <c r="L3362" s="42"/>
      <c r="M3362" s="42"/>
      <c r="N3362" s="42"/>
      <c r="O3362" s="42"/>
      <c r="P3362" s="42"/>
      <c r="Q3362" s="42"/>
      <c r="R3362" s="42"/>
      <c r="S3362" s="42"/>
      <c r="T3362" s="95"/>
      <c r="U3362" s="42"/>
      <c r="V3362" s="42"/>
      <c r="W3362" s="95"/>
      <c r="X3362" s="62"/>
      <c r="Y3362" s="42"/>
    </row>
    <row r="3363" spans="1:25" ht="17.25" hidden="1">
      <c r="A3363" s="42"/>
      <c r="B3363" s="42"/>
      <c r="C3363" s="42"/>
      <c r="D3363" s="42"/>
      <c r="F3363" s="44"/>
      <c r="G3363" s="44"/>
      <c r="H3363" s="42"/>
      <c r="I3363" s="42"/>
      <c r="J3363" s="95"/>
      <c r="K3363" s="42"/>
      <c r="L3363" s="42"/>
      <c r="M3363" s="42"/>
      <c r="N3363" s="42"/>
      <c r="O3363" s="42"/>
      <c r="P3363" s="42"/>
      <c r="Q3363" s="42"/>
      <c r="R3363" s="42"/>
      <c r="S3363" s="42"/>
      <c r="T3363" s="95"/>
      <c r="U3363" s="42"/>
      <c r="V3363" s="42"/>
      <c r="W3363" s="95"/>
      <c r="X3363" s="62"/>
      <c r="Y3363" s="42"/>
    </row>
    <row r="3364" spans="1:25" ht="17.25" hidden="1">
      <c r="A3364" s="42"/>
      <c r="B3364" s="42"/>
      <c r="C3364" s="42"/>
      <c r="D3364" s="42"/>
      <c r="F3364" s="44"/>
      <c r="G3364" s="44"/>
      <c r="H3364" s="42"/>
      <c r="I3364" s="42"/>
      <c r="J3364" s="95"/>
      <c r="K3364" s="42"/>
      <c r="L3364" s="42"/>
      <c r="M3364" s="42"/>
      <c r="N3364" s="42"/>
      <c r="O3364" s="42"/>
      <c r="P3364" s="42"/>
      <c r="Q3364" s="42"/>
      <c r="R3364" s="42"/>
      <c r="S3364" s="42"/>
      <c r="T3364" s="95"/>
      <c r="U3364" s="42"/>
      <c r="V3364" s="42"/>
      <c r="W3364" s="95"/>
      <c r="X3364" s="62"/>
      <c r="Y3364" s="42"/>
    </row>
    <row r="3365" spans="1:25" ht="17.25" hidden="1">
      <c r="A3365" s="42"/>
      <c r="B3365" s="42"/>
      <c r="C3365" s="42"/>
      <c r="D3365" s="42"/>
      <c r="F3365" s="44"/>
      <c r="G3365" s="44"/>
      <c r="H3365" s="42"/>
      <c r="I3365" s="42"/>
      <c r="J3365" s="95"/>
      <c r="K3365" s="42"/>
      <c r="L3365" s="42"/>
      <c r="M3365" s="42"/>
      <c r="N3365" s="42"/>
      <c r="O3365" s="42"/>
      <c r="P3365" s="42"/>
      <c r="Q3365" s="42"/>
      <c r="R3365" s="42"/>
      <c r="S3365" s="42"/>
      <c r="T3365" s="95"/>
      <c r="U3365" s="42"/>
      <c r="V3365" s="42"/>
      <c r="W3365" s="95"/>
      <c r="X3365" s="62"/>
      <c r="Y3365" s="42"/>
    </row>
    <row r="3366" spans="1:25" ht="17.25" hidden="1">
      <c r="A3366" s="42"/>
      <c r="B3366" s="42"/>
      <c r="C3366" s="42"/>
      <c r="D3366" s="42"/>
      <c r="F3366" s="44"/>
      <c r="G3366" s="44"/>
      <c r="H3366" s="42"/>
      <c r="I3366" s="42"/>
      <c r="J3366" s="95"/>
      <c r="K3366" s="42"/>
      <c r="L3366" s="42"/>
      <c r="M3366" s="42"/>
      <c r="N3366" s="42"/>
      <c r="O3366" s="42"/>
      <c r="P3366" s="42"/>
      <c r="Q3366" s="42"/>
      <c r="R3366" s="42"/>
      <c r="S3366" s="42"/>
      <c r="T3366" s="95"/>
      <c r="U3366" s="42"/>
      <c r="V3366" s="42"/>
      <c r="W3366" s="95"/>
      <c r="X3366" s="62"/>
      <c r="Y3366" s="42"/>
    </row>
    <row r="3367" spans="1:25" ht="17.25" hidden="1">
      <c r="A3367" s="42"/>
      <c r="B3367" s="42"/>
      <c r="C3367" s="42"/>
      <c r="D3367" s="42"/>
      <c r="F3367" s="44"/>
      <c r="G3367" s="44"/>
      <c r="H3367" s="42"/>
      <c r="I3367" s="42"/>
      <c r="J3367" s="95"/>
      <c r="K3367" s="42"/>
      <c r="L3367" s="42"/>
      <c r="M3367" s="42"/>
      <c r="N3367" s="42"/>
      <c r="O3367" s="42"/>
      <c r="P3367" s="42"/>
      <c r="Q3367" s="42"/>
      <c r="R3367" s="42"/>
      <c r="S3367" s="42"/>
      <c r="T3367" s="95"/>
      <c r="U3367" s="42"/>
      <c r="V3367" s="42"/>
      <c r="W3367" s="95"/>
      <c r="X3367" s="62"/>
      <c r="Y3367" s="42"/>
    </row>
    <row r="3368" spans="1:25" ht="17.25" hidden="1">
      <c r="A3368" s="42"/>
      <c r="B3368" s="42"/>
      <c r="C3368" s="42"/>
      <c r="D3368" s="42"/>
      <c r="F3368" s="44"/>
      <c r="G3368" s="44"/>
      <c r="H3368" s="42"/>
      <c r="I3368" s="42"/>
      <c r="J3368" s="95"/>
      <c r="K3368" s="42"/>
      <c r="L3368" s="42"/>
      <c r="M3368" s="42"/>
      <c r="N3368" s="42"/>
      <c r="O3368" s="42"/>
      <c r="P3368" s="42"/>
      <c r="Q3368" s="42"/>
      <c r="R3368" s="42"/>
      <c r="S3368" s="42"/>
      <c r="T3368" s="95"/>
      <c r="U3368" s="42"/>
      <c r="V3368" s="42"/>
      <c r="W3368" s="95"/>
      <c r="X3368" s="62"/>
      <c r="Y3368" s="42"/>
    </row>
    <row r="3369" spans="1:25" ht="17.25" hidden="1">
      <c r="A3369" s="42"/>
      <c r="B3369" s="42"/>
      <c r="C3369" s="42"/>
      <c r="D3369" s="42"/>
      <c r="F3369" s="44"/>
      <c r="G3369" s="44"/>
      <c r="H3369" s="42"/>
      <c r="I3369" s="42"/>
      <c r="J3369" s="95"/>
      <c r="K3369" s="42"/>
      <c r="L3369" s="42"/>
      <c r="M3369" s="42"/>
      <c r="N3369" s="42"/>
      <c r="O3369" s="42"/>
      <c r="P3369" s="42"/>
      <c r="Q3369" s="42"/>
      <c r="R3369" s="42"/>
      <c r="S3369" s="42"/>
      <c r="T3369" s="95"/>
      <c r="U3369" s="42"/>
      <c r="V3369" s="42"/>
      <c r="W3369" s="95"/>
      <c r="X3369" s="62"/>
      <c r="Y3369" s="42"/>
    </row>
    <row r="3370" spans="1:25" ht="17.25" hidden="1">
      <c r="A3370" s="42"/>
      <c r="B3370" s="42"/>
      <c r="C3370" s="42"/>
      <c r="D3370" s="42"/>
      <c r="F3370" s="44"/>
      <c r="G3370" s="44"/>
      <c r="H3370" s="42"/>
      <c r="I3370" s="42"/>
      <c r="J3370" s="95"/>
      <c r="K3370" s="42"/>
      <c r="L3370" s="42"/>
      <c r="M3370" s="42"/>
      <c r="N3370" s="42"/>
      <c r="O3370" s="42"/>
      <c r="P3370" s="42"/>
      <c r="Q3370" s="42"/>
      <c r="R3370" s="42"/>
      <c r="S3370" s="42"/>
      <c r="T3370" s="95"/>
      <c r="U3370" s="42"/>
      <c r="V3370" s="42"/>
      <c r="W3370" s="95"/>
      <c r="X3370" s="62"/>
      <c r="Y3370" s="42"/>
    </row>
    <row r="3371" spans="1:25" ht="17.25" hidden="1">
      <c r="A3371" s="42"/>
      <c r="B3371" s="42"/>
      <c r="C3371" s="42"/>
      <c r="D3371" s="42"/>
      <c r="F3371" s="44"/>
      <c r="G3371" s="44"/>
      <c r="H3371" s="42"/>
      <c r="I3371" s="42"/>
      <c r="J3371" s="95"/>
      <c r="K3371" s="42"/>
      <c r="L3371" s="42"/>
      <c r="M3371" s="42"/>
      <c r="N3371" s="42"/>
      <c r="O3371" s="42"/>
      <c r="P3371" s="42"/>
      <c r="Q3371" s="42"/>
      <c r="R3371" s="42"/>
      <c r="S3371" s="42"/>
      <c r="T3371" s="95"/>
      <c r="U3371" s="42"/>
      <c r="V3371" s="42"/>
      <c r="W3371" s="95"/>
      <c r="X3371" s="62"/>
      <c r="Y3371" s="42"/>
    </row>
    <row r="3372" spans="1:25" ht="17.25" hidden="1">
      <c r="A3372" s="42"/>
      <c r="B3372" s="42"/>
      <c r="C3372" s="42"/>
      <c r="D3372" s="42"/>
      <c r="F3372" s="44"/>
      <c r="G3372" s="44"/>
      <c r="H3372" s="42"/>
      <c r="I3372" s="42"/>
      <c r="J3372" s="95"/>
      <c r="K3372" s="42"/>
      <c r="L3372" s="42"/>
      <c r="M3372" s="42"/>
      <c r="N3372" s="42"/>
      <c r="O3372" s="42"/>
      <c r="P3372" s="42"/>
      <c r="Q3372" s="42"/>
      <c r="R3372" s="42"/>
      <c r="S3372" s="42"/>
      <c r="T3372" s="95"/>
      <c r="U3372" s="42"/>
      <c r="V3372" s="42"/>
      <c r="W3372" s="95"/>
      <c r="X3372" s="62"/>
      <c r="Y3372" s="42"/>
    </row>
    <row r="3373" spans="1:25" ht="17.25" hidden="1">
      <c r="A3373" s="42"/>
      <c r="B3373" s="42"/>
      <c r="C3373" s="42"/>
      <c r="D3373" s="42"/>
      <c r="F3373" s="44"/>
      <c r="G3373" s="44"/>
      <c r="H3373" s="42"/>
      <c r="I3373" s="42"/>
      <c r="J3373" s="95"/>
      <c r="K3373" s="42"/>
      <c r="L3373" s="42"/>
      <c r="M3373" s="95"/>
      <c r="N3373" s="42"/>
      <c r="O3373" s="42"/>
      <c r="P3373" s="42"/>
      <c r="Q3373" s="42"/>
      <c r="R3373" s="42"/>
      <c r="S3373" s="42"/>
      <c r="T3373" s="95"/>
      <c r="U3373" s="42"/>
      <c r="V3373" s="42"/>
      <c r="W3373" s="95"/>
      <c r="X3373" s="62"/>
      <c r="Y3373" s="42"/>
    </row>
    <row r="3374" spans="1:25" ht="17.25" hidden="1">
      <c r="A3374" s="42"/>
      <c r="B3374" s="42"/>
      <c r="C3374" s="42"/>
      <c r="D3374" s="42"/>
      <c r="F3374" s="44"/>
      <c r="G3374" s="44"/>
      <c r="H3374" s="42"/>
      <c r="I3374" s="42"/>
      <c r="J3374" s="95"/>
      <c r="K3374" s="42"/>
      <c r="L3374" s="42"/>
      <c r="M3374" s="95"/>
      <c r="N3374" s="42"/>
      <c r="O3374" s="42"/>
      <c r="P3374" s="42"/>
      <c r="Q3374" s="42"/>
      <c r="R3374" s="42"/>
      <c r="S3374" s="42"/>
      <c r="T3374" s="95"/>
      <c r="U3374" s="42"/>
      <c r="V3374" s="42"/>
      <c r="W3374" s="95"/>
      <c r="X3374" s="62"/>
      <c r="Y3374" s="42"/>
    </row>
    <row r="3375" spans="1:25" ht="17.25" hidden="1">
      <c r="A3375" s="42"/>
      <c r="B3375" s="42"/>
      <c r="C3375" s="42"/>
      <c r="D3375" s="42"/>
      <c r="F3375" s="44"/>
      <c r="G3375" s="44"/>
      <c r="H3375" s="42"/>
      <c r="I3375" s="42"/>
      <c r="J3375" s="95"/>
      <c r="K3375" s="42"/>
      <c r="L3375" s="42"/>
      <c r="N3375" s="42"/>
      <c r="O3375" s="42"/>
      <c r="P3375" s="42"/>
      <c r="Q3375" s="42"/>
      <c r="R3375" s="42"/>
      <c r="S3375" s="42"/>
      <c r="T3375" s="95"/>
      <c r="U3375" s="42"/>
      <c r="V3375" s="42"/>
      <c r="W3375" s="95"/>
      <c r="X3375" s="62"/>
      <c r="Y3375" s="42"/>
    </row>
    <row r="3376" spans="1:25" ht="17.25" hidden="1">
      <c r="A3376" s="42"/>
      <c r="B3376" s="42"/>
      <c r="C3376" s="42"/>
      <c r="D3376" s="42"/>
      <c r="F3376" s="44"/>
      <c r="G3376" s="44"/>
      <c r="H3376" s="42"/>
      <c r="I3376" s="42"/>
      <c r="J3376" s="95"/>
      <c r="K3376" s="42"/>
      <c r="L3376" s="42"/>
      <c r="M3376" s="91"/>
      <c r="N3376" s="42"/>
      <c r="O3376" s="42"/>
      <c r="P3376" s="42"/>
      <c r="Q3376" s="42"/>
      <c r="R3376" s="42"/>
      <c r="S3376" s="42"/>
      <c r="T3376" s="95"/>
      <c r="U3376" s="42"/>
      <c r="V3376" s="42"/>
      <c r="W3376" s="95"/>
      <c r="X3376" s="62"/>
      <c r="Y3376" s="42"/>
    </row>
    <row r="3377" spans="1:25" ht="17.25" hidden="1">
      <c r="A3377" s="42"/>
      <c r="B3377" s="42"/>
      <c r="C3377" s="42"/>
      <c r="D3377" s="42"/>
      <c r="F3377" s="44"/>
      <c r="G3377" s="44"/>
      <c r="H3377" s="42"/>
      <c r="I3377" s="42"/>
      <c r="J3377" s="95"/>
      <c r="K3377" s="42"/>
      <c r="L3377" s="42"/>
      <c r="N3377" s="42"/>
      <c r="O3377" s="42"/>
      <c r="P3377" s="42"/>
      <c r="Q3377" s="42"/>
      <c r="R3377" s="42"/>
      <c r="S3377" s="42"/>
      <c r="T3377" s="95"/>
      <c r="U3377" s="42"/>
      <c r="V3377" s="42"/>
      <c r="W3377" s="95"/>
      <c r="X3377" s="62"/>
      <c r="Y3377" s="42"/>
    </row>
    <row r="3378" spans="1:25" ht="17.25" hidden="1">
      <c r="A3378" s="42"/>
      <c r="B3378" s="42"/>
      <c r="C3378" s="42"/>
      <c r="D3378" s="42"/>
      <c r="F3378" s="44"/>
      <c r="G3378" s="44"/>
      <c r="H3378" s="42"/>
      <c r="I3378" s="42"/>
      <c r="J3378" s="95"/>
      <c r="K3378" s="42"/>
      <c r="L3378" s="42"/>
      <c r="M3378" s="91"/>
      <c r="N3378" s="42"/>
      <c r="O3378" s="42"/>
      <c r="P3378" s="42"/>
      <c r="Q3378" s="42"/>
      <c r="R3378" s="42"/>
      <c r="S3378" s="42"/>
      <c r="T3378" s="95"/>
      <c r="U3378" s="42"/>
      <c r="V3378" s="42"/>
      <c r="W3378" s="95"/>
      <c r="X3378" s="62"/>
      <c r="Y3378" s="42"/>
    </row>
    <row r="3379" spans="1:25" ht="17.25" hidden="1">
      <c r="A3379" s="42"/>
      <c r="B3379" s="42"/>
      <c r="C3379" s="42"/>
      <c r="D3379" s="42"/>
      <c r="F3379" s="44"/>
      <c r="G3379" s="44"/>
      <c r="H3379" s="42"/>
      <c r="I3379" s="42"/>
      <c r="J3379" s="95"/>
      <c r="K3379" s="42"/>
      <c r="L3379" s="42"/>
      <c r="M3379" s="91"/>
      <c r="N3379" s="42"/>
      <c r="O3379" s="42"/>
      <c r="P3379" s="42"/>
      <c r="Q3379" s="42"/>
      <c r="R3379" s="42"/>
      <c r="S3379" s="42"/>
      <c r="T3379" s="95"/>
      <c r="U3379" s="42"/>
      <c r="V3379" s="42"/>
      <c r="W3379" s="95"/>
      <c r="X3379" s="62"/>
      <c r="Y3379" s="42"/>
    </row>
    <row r="3380" spans="1:25" ht="17.25" hidden="1">
      <c r="A3380" s="42"/>
      <c r="B3380" s="42"/>
      <c r="C3380" s="42"/>
      <c r="D3380" s="42"/>
      <c r="F3380" s="44"/>
      <c r="G3380" s="44"/>
      <c r="H3380" s="42"/>
      <c r="I3380" s="42"/>
      <c r="J3380" s="95"/>
      <c r="K3380" s="42"/>
      <c r="L3380" s="42"/>
      <c r="M3380" s="91"/>
      <c r="N3380" s="42"/>
      <c r="O3380" s="42"/>
      <c r="P3380" s="42"/>
      <c r="Q3380" s="42"/>
      <c r="R3380" s="42"/>
      <c r="S3380" s="42"/>
      <c r="T3380" s="95"/>
      <c r="U3380" s="42"/>
      <c r="V3380" s="42"/>
      <c r="W3380" s="95"/>
      <c r="X3380" s="62"/>
      <c r="Y3380" s="42"/>
    </row>
    <row r="3381" spans="1:25" ht="17.25" hidden="1">
      <c r="A3381" s="42"/>
      <c r="B3381" s="42"/>
      <c r="C3381" s="42"/>
      <c r="D3381" s="42"/>
      <c r="F3381" s="44"/>
      <c r="G3381" s="44"/>
      <c r="H3381" s="42"/>
      <c r="I3381" s="42"/>
      <c r="J3381" s="95"/>
      <c r="K3381" s="42"/>
      <c r="L3381" s="42"/>
      <c r="M3381" s="95"/>
      <c r="N3381" s="42"/>
      <c r="O3381" s="42"/>
      <c r="P3381" s="42"/>
      <c r="Q3381" s="42"/>
      <c r="R3381" s="42"/>
      <c r="S3381" s="42"/>
      <c r="T3381" s="95"/>
      <c r="U3381" s="42"/>
      <c r="V3381" s="42"/>
      <c r="W3381" s="95"/>
      <c r="X3381" s="62"/>
      <c r="Y3381" s="42"/>
    </row>
    <row r="3382" spans="1:25" ht="17.25" hidden="1">
      <c r="A3382" s="42"/>
      <c r="B3382" s="42"/>
      <c r="C3382" s="42"/>
      <c r="D3382" s="42"/>
      <c r="F3382" s="44"/>
      <c r="G3382" s="44"/>
      <c r="H3382" s="42"/>
      <c r="I3382" s="42"/>
      <c r="J3382" s="95"/>
      <c r="K3382" s="42"/>
      <c r="L3382" s="42"/>
      <c r="M3382" s="42"/>
      <c r="N3382" s="42"/>
      <c r="O3382" s="42"/>
      <c r="P3382" s="42"/>
      <c r="Q3382" s="42"/>
      <c r="R3382" s="42"/>
      <c r="S3382" s="42"/>
      <c r="T3382" s="95"/>
      <c r="U3382" s="42"/>
      <c r="V3382" s="42"/>
      <c r="W3382" s="95"/>
      <c r="X3382" s="62"/>
      <c r="Y3382" s="42"/>
    </row>
    <row r="3383" spans="1:25" ht="17.25" hidden="1">
      <c r="A3383" s="42"/>
      <c r="B3383" s="42"/>
      <c r="C3383" s="42"/>
      <c r="D3383" s="42"/>
      <c r="F3383" s="44"/>
      <c r="G3383" s="44"/>
      <c r="H3383" s="42"/>
      <c r="I3383" s="42"/>
      <c r="J3383" s="95"/>
      <c r="K3383" s="42"/>
      <c r="L3383" s="42"/>
      <c r="M3383" s="42"/>
      <c r="N3383" s="42"/>
      <c r="O3383" s="42"/>
      <c r="P3383" s="42"/>
      <c r="Q3383" s="42"/>
      <c r="R3383" s="42"/>
      <c r="S3383" s="42"/>
      <c r="T3383" s="95"/>
      <c r="U3383" s="42"/>
      <c r="V3383" s="42"/>
      <c r="W3383" s="95"/>
      <c r="X3383" s="62"/>
      <c r="Y3383" s="42"/>
    </row>
    <row r="3384" spans="1:25" ht="17.25" hidden="1">
      <c r="A3384" s="42"/>
      <c r="B3384" s="42"/>
      <c r="C3384" s="42"/>
      <c r="D3384" s="42"/>
      <c r="F3384" s="44"/>
      <c r="G3384" s="44"/>
      <c r="H3384" s="42"/>
      <c r="I3384" s="42"/>
      <c r="J3384" s="95"/>
      <c r="K3384" s="42"/>
      <c r="L3384" s="42"/>
      <c r="M3384" s="42"/>
      <c r="N3384" s="42"/>
      <c r="O3384" s="42"/>
      <c r="P3384" s="42"/>
      <c r="Q3384" s="42"/>
      <c r="R3384" s="42"/>
      <c r="S3384" s="42"/>
      <c r="T3384" s="95"/>
      <c r="U3384" s="42"/>
      <c r="V3384" s="42"/>
      <c r="W3384" s="95"/>
      <c r="X3384" s="62"/>
      <c r="Y3384" s="42"/>
    </row>
    <row r="3385" spans="1:25" ht="17.25" hidden="1">
      <c r="A3385" s="42"/>
      <c r="B3385" s="42"/>
      <c r="C3385" s="42"/>
      <c r="D3385" s="42"/>
      <c r="F3385" s="44"/>
      <c r="G3385" s="44"/>
      <c r="H3385" s="42"/>
      <c r="I3385" s="42"/>
      <c r="J3385" s="95"/>
      <c r="K3385" s="42"/>
      <c r="L3385" s="42"/>
      <c r="M3385" s="42"/>
      <c r="N3385" s="42"/>
      <c r="O3385" s="42"/>
      <c r="P3385" s="42"/>
      <c r="Q3385" s="42"/>
      <c r="R3385" s="42"/>
      <c r="S3385" s="42"/>
      <c r="T3385" s="95"/>
      <c r="U3385" s="42"/>
      <c r="V3385" s="42"/>
      <c r="W3385" s="95"/>
      <c r="X3385" s="62"/>
      <c r="Y3385" s="42"/>
    </row>
    <row r="3386" spans="1:25" ht="17.25" hidden="1">
      <c r="A3386" s="42"/>
      <c r="B3386" s="42"/>
      <c r="C3386" s="42"/>
      <c r="D3386" s="42"/>
      <c r="F3386" s="44"/>
      <c r="G3386" s="44"/>
      <c r="H3386" s="42"/>
      <c r="I3386" s="42"/>
      <c r="J3386" s="95"/>
      <c r="K3386" s="42"/>
      <c r="L3386" s="42"/>
      <c r="M3386" s="42"/>
      <c r="N3386" s="42"/>
      <c r="O3386" s="42"/>
      <c r="P3386" s="42"/>
      <c r="Q3386" s="42"/>
      <c r="R3386" s="42"/>
      <c r="S3386" s="42"/>
      <c r="T3386" s="95"/>
      <c r="U3386" s="42"/>
      <c r="V3386" s="42"/>
      <c r="W3386" s="95"/>
      <c r="X3386" s="62"/>
      <c r="Y3386" s="42"/>
    </row>
    <row r="3387" spans="1:25" ht="17.25" hidden="1">
      <c r="A3387" s="42"/>
      <c r="B3387" s="42"/>
      <c r="C3387" s="42"/>
      <c r="D3387" s="42"/>
      <c r="F3387" s="44"/>
      <c r="G3387" s="44"/>
      <c r="H3387" s="42"/>
      <c r="I3387" s="42"/>
      <c r="J3387" s="95"/>
      <c r="K3387" s="42"/>
      <c r="L3387" s="42"/>
      <c r="M3387" s="42"/>
      <c r="N3387" s="42"/>
      <c r="O3387" s="42"/>
      <c r="P3387" s="42"/>
      <c r="Q3387" s="42"/>
      <c r="R3387" s="42"/>
      <c r="S3387" s="42"/>
      <c r="T3387" s="95"/>
      <c r="U3387" s="42"/>
      <c r="V3387" s="42"/>
      <c r="W3387" s="95"/>
      <c r="X3387" s="62"/>
      <c r="Y3387" s="42"/>
    </row>
    <row r="3388" spans="1:25" ht="17.25" hidden="1">
      <c r="A3388" s="42"/>
      <c r="B3388" s="42"/>
      <c r="C3388" s="42"/>
      <c r="D3388" s="42"/>
      <c r="F3388" s="44"/>
      <c r="G3388" s="44"/>
      <c r="H3388" s="42"/>
      <c r="I3388" s="42"/>
      <c r="J3388" s="95"/>
      <c r="K3388" s="42"/>
      <c r="L3388" s="42"/>
      <c r="M3388" s="42"/>
      <c r="N3388" s="42"/>
      <c r="O3388" s="42"/>
      <c r="P3388" s="42"/>
      <c r="Q3388" s="42"/>
      <c r="R3388" s="42"/>
      <c r="S3388" s="42"/>
      <c r="T3388" s="95"/>
      <c r="U3388" s="42"/>
      <c r="V3388" s="42"/>
      <c r="W3388" s="95"/>
      <c r="X3388" s="62"/>
      <c r="Y3388" s="42"/>
    </row>
    <row r="3389" spans="1:25" ht="17.25" hidden="1">
      <c r="A3389" s="42"/>
      <c r="B3389" s="42"/>
      <c r="C3389" s="42"/>
      <c r="D3389" s="42"/>
      <c r="F3389" s="44"/>
      <c r="G3389" s="44"/>
      <c r="H3389" s="42"/>
      <c r="I3389" s="42"/>
      <c r="J3389" s="95"/>
      <c r="K3389" s="42"/>
      <c r="L3389" s="42"/>
      <c r="M3389" s="42"/>
      <c r="N3389" s="42"/>
      <c r="O3389" s="42"/>
      <c r="P3389" s="42"/>
      <c r="Q3389" s="42"/>
      <c r="R3389" s="42"/>
      <c r="S3389" s="42"/>
      <c r="T3389" s="95"/>
      <c r="U3389" s="42"/>
      <c r="V3389" s="42"/>
      <c r="W3389" s="95"/>
      <c r="X3389" s="62"/>
      <c r="Y3389" s="42"/>
    </row>
    <row r="3390" spans="1:25" ht="17.25" hidden="1">
      <c r="A3390" s="42"/>
      <c r="B3390" s="42"/>
      <c r="C3390" s="42"/>
      <c r="D3390" s="42"/>
      <c r="F3390" s="44"/>
      <c r="G3390" s="44"/>
      <c r="H3390" s="42"/>
      <c r="I3390" s="42"/>
      <c r="J3390" s="95"/>
      <c r="K3390" s="42"/>
      <c r="L3390" s="42"/>
      <c r="M3390" s="42"/>
      <c r="N3390" s="42"/>
      <c r="O3390" s="42"/>
      <c r="P3390" s="42"/>
      <c r="Q3390" s="42"/>
      <c r="R3390" s="42"/>
      <c r="S3390" s="42"/>
      <c r="T3390" s="95"/>
      <c r="U3390" s="42"/>
      <c r="V3390" s="42"/>
      <c r="W3390" s="95"/>
      <c r="X3390" s="62"/>
      <c r="Y3390" s="42"/>
    </row>
    <row r="3391" spans="1:25" ht="17.25" hidden="1">
      <c r="A3391" s="42"/>
      <c r="B3391" s="42"/>
      <c r="C3391" s="42"/>
      <c r="D3391" s="42"/>
      <c r="F3391" s="44"/>
      <c r="G3391" s="44"/>
      <c r="H3391" s="42"/>
      <c r="I3391" s="42"/>
      <c r="J3391" s="95"/>
      <c r="K3391" s="42"/>
      <c r="L3391" s="42"/>
      <c r="M3391" s="42"/>
      <c r="N3391" s="42"/>
      <c r="O3391" s="42"/>
      <c r="P3391" s="42"/>
      <c r="Q3391" s="42"/>
      <c r="R3391" s="42"/>
      <c r="S3391" s="42"/>
      <c r="T3391" s="95"/>
      <c r="U3391" s="42"/>
      <c r="V3391" s="42"/>
      <c r="W3391" s="95"/>
      <c r="X3391" s="62"/>
      <c r="Y3391" s="42"/>
    </row>
    <row r="3392" spans="1:25" ht="17.25" hidden="1">
      <c r="A3392" s="42"/>
      <c r="B3392" s="42"/>
      <c r="C3392" s="42"/>
      <c r="D3392" s="42"/>
      <c r="F3392" s="44"/>
      <c r="G3392" s="44"/>
      <c r="H3392" s="42"/>
      <c r="I3392" s="42"/>
      <c r="J3392" s="95"/>
      <c r="K3392" s="42"/>
      <c r="L3392" s="42"/>
      <c r="M3392" s="42"/>
      <c r="N3392" s="42"/>
      <c r="O3392" s="42"/>
      <c r="P3392" s="42"/>
      <c r="Q3392" s="42"/>
      <c r="R3392" s="42"/>
      <c r="S3392" s="42"/>
      <c r="T3392" s="95"/>
      <c r="U3392" s="42"/>
      <c r="V3392" s="42"/>
      <c r="W3392" s="95"/>
      <c r="X3392" s="62"/>
      <c r="Y3392" s="42"/>
    </row>
    <row r="3393" spans="1:25" ht="17.25" hidden="1">
      <c r="A3393" s="42"/>
      <c r="B3393" s="42"/>
      <c r="C3393" s="42"/>
      <c r="D3393" s="42"/>
      <c r="F3393" s="44"/>
      <c r="G3393" s="44"/>
      <c r="H3393" s="42"/>
      <c r="I3393" s="42"/>
      <c r="J3393" s="95"/>
      <c r="K3393" s="42"/>
      <c r="L3393" s="42"/>
      <c r="M3393" s="95"/>
      <c r="N3393" s="42"/>
      <c r="O3393" s="42"/>
      <c r="P3393" s="42"/>
      <c r="Q3393" s="42"/>
      <c r="R3393" s="42"/>
      <c r="S3393" s="42"/>
      <c r="T3393" s="95"/>
      <c r="U3393" s="42"/>
      <c r="V3393" s="42"/>
      <c r="W3393" s="95"/>
      <c r="X3393" s="62"/>
      <c r="Y3393" s="42"/>
    </row>
    <row r="3394" spans="1:25" ht="17.25" hidden="1">
      <c r="A3394" s="42"/>
      <c r="B3394" s="42"/>
      <c r="C3394" s="42"/>
      <c r="D3394" s="42"/>
      <c r="F3394" s="44"/>
      <c r="G3394" s="44"/>
      <c r="H3394" s="42"/>
      <c r="I3394" s="42"/>
      <c r="J3394" s="95"/>
      <c r="K3394" s="42"/>
      <c r="L3394" s="42"/>
      <c r="M3394" s="95"/>
      <c r="N3394" s="42"/>
      <c r="O3394" s="42"/>
      <c r="P3394" s="42"/>
      <c r="Q3394" s="42"/>
      <c r="R3394" s="42"/>
      <c r="S3394" s="42"/>
      <c r="T3394" s="95"/>
      <c r="U3394" s="42"/>
      <c r="V3394" s="42"/>
      <c r="W3394" s="95"/>
      <c r="X3394" s="62"/>
      <c r="Y3394" s="42"/>
    </row>
    <row r="3395" spans="1:25" ht="17.25" hidden="1">
      <c r="A3395" s="42"/>
      <c r="B3395" s="42"/>
      <c r="C3395" s="42"/>
      <c r="D3395" s="42"/>
      <c r="F3395" s="44"/>
      <c r="G3395" s="44"/>
      <c r="H3395" s="42"/>
      <c r="I3395" s="42"/>
      <c r="J3395" s="95"/>
      <c r="K3395" s="42"/>
      <c r="L3395" s="42"/>
      <c r="N3395" s="42"/>
      <c r="O3395" s="42"/>
      <c r="P3395" s="42"/>
      <c r="Q3395" s="42"/>
      <c r="R3395" s="42"/>
      <c r="S3395" s="42"/>
      <c r="T3395" s="95"/>
      <c r="U3395" s="42"/>
      <c r="V3395" s="42"/>
      <c r="W3395" s="95"/>
      <c r="X3395" s="62"/>
      <c r="Y3395" s="42"/>
    </row>
    <row r="3396" spans="1:25" ht="17.25" hidden="1">
      <c r="A3396" s="42"/>
      <c r="B3396" s="42"/>
      <c r="C3396" s="42"/>
      <c r="D3396" s="42"/>
      <c r="F3396" s="44"/>
      <c r="G3396" s="44"/>
      <c r="H3396" s="42"/>
      <c r="I3396" s="42"/>
      <c r="J3396" s="95"/>
      <c r="K3396" s="42"/>
      <c r="L3396" s="42"/>
      <c r="M3396" s="91"/>
      <c r="N3396" s="42"/>
      <c r="O3396" s="42"/>
      <c r="P3396" s="42"/>
      <c r="Q3396" s="42"/>
      <c r="R3396" s="42"/>
      <c r="S3396" s="42"/>
      <c r="T3396" s="95"/>
      <c r="U3396" s="42"/>
      <c r="V3396" s="42"/>
      <c r="W3396" s="95"/>
      <c r="X3396" s="62"/>
      <c r="Y3396" s="42"/>
    </row>
    <row r="3397" spans="1:25" ht="17.25" hidden="1">
      <c r="A3397" s="42"/>
      <c r="B3397" s="42"/>
      <c r="C3397" s="42"/>
      <c r="D3397" s="42"/>
      <c r="F3397" s="44"/>
      <c r="G3397" s="44"/>
      <c r="H3397" s="42"/>
      <c r="I3397" s="42"/>
      <c r="J3397" s="95"/>
      <c r="K3397" s="42"/>
      <c r="L3397" s="42"/>
      <c r="N3397" s="42"/>
      <c r="O3397" s="42"/>
      <c r="P3397" s="42"/>
      <c r="Q3397" s="42"/>
      <c r="R3397" s="42"/>
      <c r="S3397" s="42"/>
      <c r="T3397" s="95"/>
      <c r="U3397" s="42"/>
      <c r="V3397" s="42"/>
      <c r="W3397" s="95"/>
      <c r="X3397" s="62"/>
      <c r="Y3397" s="42"/>
    </row>
    <row r="3398" spans="1:25" ht="17.25" hidden="1">
      <c r="A3398" s="42"/>
      <c r="B3398" s="42"/>
      <c r="C3398" s="42"/>
      <c r="D3398" s="42"/>
      <c r="F3398" s="44"/>
      <c r="G3398" s="44"/>
      <c r="H3398" s="42"/>
      <c r="I3398" s="42"/>
      <c r="J3398" s="95"/>
      <c r="K3398" s="42"/>
      <c r="L3398" s="42"/>
      <c r="M3398" s="91"/>
      <c r="N3398" s="42"/>
      <c r="O3398" s="42"/>
      <c r="P3398" s="42"/>
      <c r="Q3398" s="42"/>
      <c r="R3398" s="42"/>
      <c r="S3398" s="42"/>
      <c r="T3398" s="95"/>
      <c r="U3398" s="42"/>
      <c r="V3398" s="42"/>
      <c r="W3398" s="95"/>
      <c r="X3398" s="62"/>
      <c r="Y3398" s="42"/>
    </row>
    <row r="3399" spans="1:25" ht="17.25" hidden="1">
      <c r="A3399" s="42"/>
      <c r="B3399" s="42"/>
      <c r="C3399" s="42"/>
      <c r="D3399" s="42"/>
      <c r="F3399" s="44"/>
      <c r="G3399" s="44"/>
      <c r="H3399" s="42"/>
      <c r="I3399" s="42"/>
      <c r="J3399" s="95"/>
      <c r="K3399" s="42"/>
      <c r="L3399" s="42"/>
      <c r="M3399" s="91"/>
      <c r="N3399" s="42"/>
      <c r="O3399" s="42"/>
      <c r="P3399" s="42"/>
      <c r="Q3399" s="42"/>
      <c r="R3399" s="42"/>
      <c r="S3399" s="42"/>
      <c r="T3399" s="95"/>
      <c r="U3399" s="42"/>
      <c r="V3399" s="42"/>
      <c r="W3399" s="95"/>
      <c r="X3399" s="62"/>
      <c r="Y3399" s="42"/>
    </row>
    <row r="3400" spans="1:25" ht="17.25" hidden="1">
      <c r="A3400" s="42"/>
      <c r="B3400" s="42"/>
      <c r="C3400" s="42"/>
      <c r="D3400" s="42"/>
      <c r="F3400" s="44"/>
      <c r="G3400" s="44"/>
      <c r="H3400" s="42"/>
      <c r="I3400" s="42"/>
      <c r="J3400" s="95"/>
      <c r="K3400" s="42"/>
      <c r="L3400" s="42"/>
      <c r="M3400" s="91"/>
      <c r="N3400" s="42"/>
      <c r="O3400" s="42"/>
      <c r="P3400" s="42"/>
      <c r="Q3400" s="42"/>
      <c r="R3400" s="42"/>
      <c r="S3400" s="42"/>
      <c r="T3400" s="95"/>
      <c r="U3400" s="42"/>
      <c r="V3400" s="42"/>
      <c r="W3400" s="95"/>
      <c r="X3400" s="62"/>
      <c r="Y3400" s="42"/>
    </row>
    <row r="3401" spans="1:25" ht="17.25" hidden="1">
      <c r="A3401" s="42"/>
      <c r="B3401" s="42"/>
      <c r="C3401" s="42"/>
      <c r="D3401" s="42"/>
      <c r="F3401" s="44"/>
      <c r="G3401" s="44"/>
      <c r="H3401" s="42"/>
      <c r="I3401" s="42"/>
      <c r="J3401" s="95"/>
      <c r="K3401" s="42"/>
      <c r="L3401" s="42"/>
      <c r="M3401" s="95"/>
      <c r="N3401" s="42"/>
      <c r="O3401" s="42"/>
      <c r="P3401" s="42"/>
      <c r="Q3401" s="42"/>
      <c r="R3401" s="42"/>
      <c r="S3401" s="42"/>
      <c r="T3401" s="95"/>
      <c r="U3401" s="42"/>
      <c r="V3401" s="42"/>
      <c r="W3401" s="95"/>
      <c r="X3401" s="62"/>
      <c r="Y3401" s="42"/>
    </row>
    <row r="3402" spans="1:25" ht="17.25" hidden="1">
      <c r="A3402" s="42"/>
      <c r="B3402" s="42"/>
      <c r="C3402" s="42"/>
      <c r="D3402" s="42"/>
      <c r="F3402" s="44"/>
      <c r="G3402" s="44"/>
      <c r="H3402" s="42"/>
      <c r="I3402" s="42"/>
      <c r="J3402" s="95"/>
      <c r="K3402" s="42"/>
      <c r="L3402" s="42"/>
      <c r="M3402" s="42"/>
      <c r="N3402" s="42"/>
      <c r="O3402" s="42"/>
      <c r="P3402" s="42"/>
      <c r="Q3402" s="42"/>
      <c r="R3402" s="42"/>
      <c r="S3402" s="42"/>
      <c r="T3402" s="95"/>
      <c r="U3402" s="42"/>
      <c r="V3402" s="42"/>
      <c r="W3402" s="95"/>
      <c r="X3402" s="62"/>
      <c r="Y3402" s="42"/>
    </row>
    <row r="3403" spans="1:25" ht="17.25" hidden="1">
      <c r="A3403" s="42"/>
      <c r="B3403" s="42"/>
      <c r="C3403" s="42"/>
      <c r="D3403" s="42"/>
      <c r="F3403" s="44"/>
      <c r="G3403" s="44"/>
      <c r="H3403" s="42"/>
      <c r="I3403" s="42"/>
      <c r="J3403" s="95"/>
      <c r="K3403" s="42"/>
      <c r="L3403" s="42"/>
      <c r="M3403" s="42"/>
      <c r="N3403" s="42"/>
      <c r="O3403" s="42"/>
      <c r="P3403" s="42"/>
      <c r="Q3403" s="42"/>
      <c r="R3403" s="42"/>
      <c r="S3403" s="42"/>
      <c r="T3403" s="95"/>
      <c r="U3403" s="42"/>
      <c r="V3403" s="42"/>
      <c r="W3403" s="95"/>
      <c r="X3403" s="62"/>
      <c r="Y3403" s="42"/>
    </row>
    <row r="3404" spans="1:25" ht="17.25" hidden="1">
      <c r="A3404" s="42"/>
      <c r="B3404" s="42"/>
      <c r="C3404" s="42"/>
      <c r="D3404" s="42"/>
      <c r="F3404" s="44"/>
      <c r="G3404" s="44"/>
      <c r="H3404" s="42"/>
      <c r="I3404" s="42"/>
      <c r="J3404" s="95"/>
      <c r="K3404" s="42"/>
      <c r="L3404" s="42"/>
      <c r="M3404" s="42"/>
      <c r="N3404" s="42"/>
      <c r="O3404" s="42"/>
      <c r="P3404" s="42"/>
      <c r="Q3404" s="42"/>
      <c r="R3404" s="42"/>
      <c r="S3404" s="42"/>
      <c r="T3404" s="95"/>
      <c r="U3404" s="42"/>
      <c r="V3404" s="42"/>
      <c r="W3404" s="95"/>
      <c r="X3404" s="62"/>
      <c r="Y3404" s="42"/>
    </row>
    <row r="3405" spans="1:25" ht="17.25" hidden="1">
      <c r="A3405" s="42"/>
      <c r="B3405" s="42"/>
      <c r="C3405" s="42"/>
      <c r="D3405" s="42"/>
      <c r="F3405" s="44"/>
      <c r="G3405" s="44"/>
      <c r="H3405" s="42"/>
      <c r="I3405" s="42"/>
      <c r="J3405" s="95"/>
      <c r="K3405" s="42"/>
      <c r="L3405" s="42"/>
      <c r="M3405" s="42"/>
      <c r="N3405" s="42"/>
      <c r="O3405" s="42"/>
      <c r="P3405" s="42"/>
      <c r="Q3405" s="42"/>
      <c r="R3405" s="42"/>
      <c r="S3405" s="42"/>
      <c r="T3405" s="95"/>
      <c r="U3405" s="42"/>
      <c r="V3405" s="42"/>
      <c r="W3405" s="95"/>
      <c r="X3405" s="62"/>
      <c r="Y3405" s="42"/>
    </row>
    <row r="3406" spans="1:25" ht="17.25" hidden="1">
      <c r="A3406" s="42"/>
      <c r="B3406" s="42"/>
      <c r="C3406" s="42"/>
      <c r="D3406" s="42"/>
      <c r="F3406" s="44"/>
      <c r="G3406" s="44"/>
      <c r="H3406" s="42"/>
      <c r="I3406" s="42"/>
      <c r="J3406" s="95"/>
      <c r="K3406" s="42"/>
      <c r="L3406" s="42"/>
      <c r="M3406" s="42"/>
      <c r="N3406" s="42"/>
      <c r="O3406" s="42"/>
      <c r="P3406" s="42"/>
      <c r="Q3406" s="42"/>
      <c r="R3406" s="42"/>
      <c r="S3406" s="42"/>
      <c r="T3406" s="95"/>
      <c r="U3406" s="42"/>
      <c r="V3406" s="42"/>
      <c r="W3406" s="95"/>
      <c r="X3406" s="62"/>
      <c r="Y3406" s="42"/>
    </row>
    <row r="3407" spans="1:25" ht="17.25" hidden="1">
      <c r="A3407" s="42"/>
      <c r="B3407" s="42"/>
      <c r="C3407" s="42"/>
      <c r="D3407" s="42"/>
      <c r="F3407" s="44"/>
      <c r="G3407" s="44"/>
      <c r="H3407" s="42"/>
      <c r="I3407" s="42"/>
      <c r="J3407" s="95"/>
      <c r="K3407" s="42"/>
      <c r="L3407" s="42"/>
      <c r="M3407" s="42"/>
      <c r="N3407" s="42"/>
      <c r="O3407" s="42"/>
      <c r="P3407" s="42"/>
      <c r="Q3407" s="42"/>
      <c r="R3407" s="42"/>
      <c r="S3407" s="42"/>
      <c r="T3407" s="95"/>
      <c r="U3407" s="42"/>
      <c r="V3407" s="42"/>
      <c r="W3407" s="95"/>
      <c r="X3407" s="62"/>
      <c r="Y3407" s="42"/>
    </row>
    <row r="3408" spans="1:25" ht="17.25" hidden="1">
      <c r="A3408" s="42"/>
      <c r="B3408" s="42"/>
      <c r="C3408" s="42"/>
      <c r="D3408" s="42"/>
      <c r="F3408" s="44"/>
      <c r="G3408" s="44"/>
      <c r="H3408" s="42"/>
      <c r="I3408" s="42"/>
      <c r="J3408" s="95"/>
      <c r="K3408" s="42"/>
      <c r="L3408" s="42"/>
      <c r="M3408" s="42"/>
      <c r="N3408" s="42"/>
      <c r="O3408" s="42"/>
      <c r="P3408" s="42"/>
      <c r="Q3408" s="42"/>
      <c r="R3408" s="42"/>
      <c r="S3408" s="42"/>
      <c r="T3408" s="95"/>
      <c r="U3408" s="42"/>
      <c r="V3408" s="42"/>
      <c r="W3408" s="95"/>
      <c r="X3408" s="62"/>
      <c r="Y3408" s="42"/>
    </row>
    <row r="3409" spans="1:25" ht="17.25" hidden="1">
      <c r="A3409" s="42"/>
      <c r="B3409" s="42"/>
      <c r="C3409" s="42"/>
      <c r="D3409" s="42"/>
      <c r="F3409" s="44"/>
      <c r="G3409" s="44"/>
      <c r="H3409" s="42"/>
      <c r="I3409" s="42"/>
      <c r="J3409" s="95"/>
      <c r="K3409" s="42"/>
      <c r="L3409" s="42"/>
      <c r="M3409" s="42"/>
      <c r="N3409" s="42"/>
      <c r="O3409" s="42"/>
      <c r="P3409" s="42"/>
      <c r="Q3409" s="42"/>
      <c r="R3409" s="42"/>
      <c r="S3409" s="42"/>
      <c r="T3409" s="95"/>
      <c r="U3409" s="42"/>
      <c r="V3409" s="42"/>
      <c r="W3409" s="95"/>
      <c r="X3409" s="62"/>
      <c r="Y3409" s="42"/>
    </row>
    <row r="3410" spans="1:25" ht="17.25" hidden="1">
      <c r="A3410" s="42"/>
      <c r="B3410" s="42"/>
      <c r="C3410" s="42"/>
      <c r="D3410" s="42"/>
      <c r="F3410" s="44"/>
      <c r="G3410" s="44"/>
      <c r="H3410" s="42"/>
      <c r="I3410" s="42"/>
      <c r="J3410" s="95"/>
      <c r="K3410" s="42"/>
      <c r="L3410" s="42"/>
      <c r="M3410" s="42"/>
      <c r="N3410" s="42"/>
      <c r="O3410" s="42"/>
      <c r="P3410" s="42"/>
      <c r="Q3410" s="42"/>
      <c r="R3410" s="42"/>
      <c r="S3410" s="42"/>
      <c r="T3410" s="95"/>
      <c r="U3410" s="42"/>
      <c r="V3410" s="42"/>
      <c r="W3410" s="95"/>
      <c r="X3410" s="62"/>
      <c r="Y3410" s="42"/>
    </row>
    <row r="3411" spans="1:25" ht="17.25" hidden="1">
      <c r="A3411" s="42"/>
      <c r="B3411" s="42"/>
      <c r="C3411" s="42"/>
      <c r="D3411" s="42"/>
      <c r="F3411" s="44"/>
      <c r="G3411" s="44"/>
      <c r="H3411" s="42"/>
      <c r="I3411" s="42"/>
      <c r="J3411" s="95"/>
      <c r="K3411" s="42"/>
      <c r="L3411" s="42"/>
      <c r="M3411" s="42"/>
      <c r="N3411" s="42"/>
      <c r="O3411" s="42"/>
      <c r="P3411" s="42"/>
      <c r="Q3411" s="42"/>
      <c r="R3411" s="42"/>
      <c r="S3411" s="42"/>
      <c r="T3411" s="95"/>
      <c r="U3411" s="42"/>
      <c r="V3411" s="42"/>
      <c r="W3411" s="95"/>
      <c r="X3411" s="62"/>
      <c r="Y3411" s="42"/>
    </row>
    <row r="3412" spans="1:25" ht="17.25" hidden="1">
      <c r="A3412" s="42"/>
      <c r="B3412" s="42"/>
      <c r="C3412" s="42"/>
      <c r="D3412" s="42"/>
      <c r="F3412" s="44"/>
      <c r="G3412" s="44"/>
      <c r="H3412" s="42"/>
      <c r="I3412" s="42"/>
      <c r="J3412" s="95"/>
      <c r="K3412" s="42"/>
      <c r="L3412" s="42"/>
      <c r="M3412" s="42"/>
      <c r="N3412" s="42"/>
      <c r="O3412" s="42"/>
      <c r="P3412" s="42"/>
      <c r="Q3412" s="42"/>
      <c r="R3412" s="42"/>
      <c r="S3412" s="42"/>
      <c r="T3412" s="95"/>
      <c r="U3412" s="42"/>
      <c r="V3412" s="42"/>
      <c r="W3412" s="95"/>
      <c r="X3412" s="62"/>
      <c r="Y3412" s="42"/>
    </row>
    <row r="3413" spans="1:25" ht="17.25" hidden="1">
      <c r="A3413" s="42"/>
      <c r="B3413" s="42"/>
      <c r="C3413" s="42"/>
      <c r="D3413" s="42"/>
      <c r="F3413" s="44"/>
      <c r="G3413" s="44"/>
      <c r="H3413" s="42"/>
      <c r="I3413" s="42"/>
      <c r="J3413" s="95"/>
      <c r="K3413" s="42"/>
      <c r="L3413" s="42"/>
      <c r="M3413" s="95"/>
      <c r="N3413" s="42"/>
      <c r="O3413" s="42"/>
      <c r="P3413" s="42"/>
      <c r="Q3413" s="42"/>
      <c r="R3413" s="42"/>
      <c r="S3413" s="42"/>
      <c r="T3413" s="95"/>
      <c r="U3413" s="42"/>
      <c r="V3413" s="42"/>
      <c r="W3413" s="95"/>
      <c r="X3413" s="62"/>
      <c r="Y3413" s="42"/>
    </row>
    <row r="3414" spans="1:25" ht="17.25" hidden="1">
      <c r="A3414" s="42"/>
      <c r="B3414" s="42"/>
      <c r="C3414" s="42"/>
      <c r="D3414" s="42"/>
      <c r="F3414" s="44"/>
      <c r="G3414" s="44"/>
      <c r="H3414" s="42"/>
      <c r="I3414" s="42"/>
      <c r="J3414" s="95"/>
      <c r="K3414" s="42"/>
      <c r="L3414" s="42"/>
      <c r="M3414" s="95"/>
      <c r="N3414" s="42"/>
      <c r="O3414" s="42"/>
      <c r="P3414" s="42"/>
      <c r="Q3414" s="42"/>
      <c r="R3414" s="42"/>
      <c r="S3414" s="42"/>
      <c r="T3414" s="95"/>
      <c r="U3414" s="42"/>
      <c r="V3414" s="42"/>
      <c r="W3414" s="95"/>
      <c r="X3414" s="62"/>
      <c r="Y3414" s="42"/>
    </row>
    <row r="3415" spans="1:25" ht="17.25" hidden="1">
      <c r="A3415" s="42"/>
      <c r="B3415" s="42"/>
      <c r="C3415" s="42"/>
      <c r="D3415" s="42"/>
      <c r="F3415" s="44"/>
      <c r="G3415" s="44"/>
      <c r="H3415" s="42"/>
      <c r="I3415" s="42"/>
      <c r="J3415" s="95"/>
      <c r="K3415" s="42"/>
      <c r="L3415" s="42"/>
      <c r="N3415" s="42"/>
      <c r="O3415" s="42"/>
      <c r="P3415" s="42"/>
      <c r="Q3415" s="42"/>
      <c r="R3415" s="42"/>
      <c r="S3415" s="42"/>
      <c r="T3415" s="95"/>
      <c r="U3415" s="42"/>
      <c r="V3415" s="42"/>
      <c r="W3415" s="95"/>
      <c r="X3415" s="62"/>
      <c r="Y3415" s="42"/>
    </row>
    <row r="3416" spans="1:25" ht="17.25" hidden="1">
      <c r="A3416" s="42"/>
      <c r="B3416" s="42"/>
      <c r="C3416" s="42"/>
      <c r="D3416" s="42"/>
      <c r="F3416" s="44"/>
      <c r="G3416" s="44"/>
      <c r="H3416" s="42"/>
      <c r="I3416" s="42"/>
      <c r="J3416" s="95"/>
      <c r="K3416" s="42"/>
      <c r="L3416" s="42"/>
      <c r="M3416" s="91"/>
      <c r="N3416" s="42"/>
      <c r="O3416" s="42"/>
      <c r="P3416" s="42"/>
      <c r="Q3416" s="42"/>
      <c r="R3416" s="42"/>
      <c r="S3416" s="42"/>
      <c r="T3416" s="95"/>
      <c r="U3416" s="42"/>
      <c r="V3416" s="42"/>
      <c r="W3416" s="95"/>
      <c r="X3416" s="62"/>
      <c r="Y3416" s="42"/>
    </row>
    <row r="3417" spans="1:25" ht="17.25" hidden="1">
      <c r="A3417" s="42"/>
      <c r="B3417" s="42"/>
      <c r="C3417" s="42"/>
      <c r="D3417" s="42"/>
      <c r="F3417" s="44"/>
      <c r="G3417" s="44"/>
      <c r="H3417" s="42"/>
      <c r="I3417" s="42"/>
      <c r="J3417" s="95"/>
      <c r="K3417" s="42"/>
      <c r="L3417" s="42"/>
      <c r="N3417" s="42"/>
      <c r="O3417" s="42"/>
      <c r="P3417" s="42"/>
      <c r="Q3417" s="42"/>
      <c r="R3417" s="42"/>
      <c r="S3417" s="42"/>
      <c r="T3417" s="95"/>
      <c r="U3417" s="42"/>
      <c r="V3417" s="42"/>
      <c r="W3417" s="95"/>
      <c r="X3417" s="62"/>
      <c r="Y3417" s="42"/>
    </row>
    <row r="3418" spans="1:25" ht="17.25" hidden="1">
      <c r="A3418" s="42"/>
      <c r="B3418" s="42"/>
      <c r="C3418" s="42"/>
      <c r="D3418" s="42"/>
      <c r="F3418" s="44"/>
      <c r="G3418" s="44"/>
      <c r="H3418" s="42"/>
      <c r="I3418" s="42"/>
      <c r="J3418" s="95"/>
      <c r="K3418" s="42"/>
      <c r="L3418" s="42"/>
      <c r="M3418" s="91"/>
      <c r="N3418" s="42"/>
      <c r="O3418" s="42"/>
      <c r="P3418" s="42"/>
      <c r="Q3418" s="42"/>
      <c r="R3418" s="42"/>
      <c r="S3418" s="42"/>
      <c r="T3418" s="95"/>
      <c r="U3418" s="42"/>
      <c r="V3418" s="42"/>
      <c r="W3418" s="95"/>
      <c r="X3418" s="62"/>
      <c r="Y3418" s="42"/>
    </row>
    <row r="3419" spans="1:25" ht="17.25" hidden="1">
      <c r="A3419" s="42"/>
      <c r="B3419" s="42"/>
      <c r="C3419" s="42"/>
      <c r="D3419" s="42"/>
      <c r="F3419" s="44"/>
      <c r="G3419" s="44"/>
      <c r="H3419" s="42"/>
      <c r="I3419" s="42"/>
      <c r="J3419" s="95"/>
      <c r="K3419" s="42"/>
      <c r="L3419" s="42"/>
      <c r="M3419" s="91"/>
      <c r="N3419" s="42"/>
      <c r="O3419" s="42"/>
      <c r="P3419" s="42"/>
      <c r="Q3419" s="42"/>
      <c r="R3419" s="42"/>
      <c r="S3419" s="42"/>
      <c r="T3419" s="95"/>
      <c r="U3419" s="42"/>
      <c r="V3419" s="42"/>
      <c r="W3419" s="95"/>
      <c r="X3419" s="62"/>
      <c r="Y3419" s="42"/>
    </row>
    <row r="3420" spans="1:25" ht="17.25" hidden="1">
      <c r="A3420" s="42"/>
      <c r="B3420" s="42"/>
      <c r="C3420" s="42"/>
      <c r="D3420" s="42"/>
      <c r="F3420" s="44"/>
      <c r="G3420" s="44"/>
      <c r="H3420" s="42"/>
      <c r="I3420" s="42"/>
      <c r="J3420" s="95"/>
      <c r="K3420" s="42"/>
      <c r="L3420" s="42"/>
      <c r="M3420" s="91"/>
      <c r="N3420" s="42"/>
      <c r="O3420" s="42"/>
      <c r="P3420" s="42"/>
      <c r="Q3420" s="42"/>
      <c r="R3420" s="42"/>
      <c r="S3420" s="42"/>
      <c r="T3420" s="95"/>
      <c r="U3420" s="42"/>
      <c r="V3420" s="42"/>
      <c r="W3420" s="95"/>
      <c r="X3420" s="62"/>
      <c r="Y3420" s="42"/>
    </row>
    <row r="3421" spans="1:25" hidden="1">
      <c r="A3421" s="83"/>
      <c r="B3421" s="83"/>
      <c r="C3421" s="83"/>
      <c r="D3421" s="83"/>
      <c r="F3421" s="83"/>
      <c r="G3421" s="83"/>
      <c r="H3421" s="83"/>
      <c r="I3421" s="83"/>
      <c r="J3421" s="84"/>
      <c r="K3421" s="83"/>
      <c r="L3421" s="83"/>
      <c r="M3421" s="83"/>
      <c r="N3421" s="83"/>
      <c r="O3421" s="83"/>
      <c r="P3421" s="83"/>
      <c r="Q3421" s="83"/>
      <c r="R3421" s="83"/>
      <c r="S3421" s="83"/>
      <c r="T3421" s="83"/>
      <c r="U3421" s="83"/>
      <c r="V3421" s="83"/>
      <c r="W3421" s="84"/>
      <c r="X3421" s="83"/>
      <c r="Y3421" s="83"/>
    </row>
    <row r="3422" spans="1:25" ht="17.25" hidden="1">
      <c r="A3422" s="83"/>
      <c r="B3422" s="83"/>
      <c r="C3422" s="83"/>
      <c r="D3422" s="83"/>
      <c r="F3422" s="40"/>
      <c r="G3422" s="40"/>
      <c r="H3422" s="83"/>
      <c r="I3422" s="83"/>
      <c r="J3422" s="84"/>
      <c r="K3422" s="83"/>
      <c r="L3422" s="83"/>
      <c r="M3422" s="84"/>
      <c r="N3422" s="83"/>
      <c r="O3422" s="83"/>
      <c r="P3422" s="83"/>
      <c r="Q3422" s="83"/>
      <c r="R3422" s="83"/>
      <c r="S3422" s="83"/>
      <c r="T3422" s="84"/>
      <c r="U3422" s="83"/>
      <c r="V3422" s="83"/>
      <c r="W3422" s="84"/>
      <c r="X3422" s="85"/>
      <c r="Y3422" s="83"/>
    </row>
    <row r="3423" spans="1:25" ht="17.25" hidden="1">
      <c r="A3423" s="83"/>
      <c r="B3423" s="83"/>
      <c r="C3423" s="83"/>
      <c r="D3423" s="83"/>
      <c r="F3423" s="40"/>
      <c r="G3423" s="40"/>
      <c r="H3423" s="83"/>
      <c r="I3423" s="83"/>
      <c r="J3423" s="84"/>
      <c r="K3423" s="83"/>
      <c r="L3423" s="83"/>
      <c r="M3423" s="83"/>
      <c r="N3423" s="83"/>
      <c r="O3423" s="83"/>
      <c r="P3423" s="83"/>
      <c r="Q3423" s="83"/>
      <c r="R3423" s="83"/>
      <c r="S3423" s="83"/>
      <c r="T3423" s="84"/>
      <c r="U3423" s="83"/>
      <c r="V3423" s="83"/>
      <c r="W3423" s="84"/>
      <c r="X3423" s="85"/>
      <c r="Y3423" s="83"/>
    </row>
    <row r="3424" spans="1:25" ht="17.25" hidden="1">
      <c r="A3424" s="83"/>
      <c r="B3424" s="83"/>
      <c r="C3424" s="83"/>
      <c r="D3424" s="83"/>
      <c r="F3424" s="40"/>
      <c r="G3424" s="40"/>
      <c r="H3424" s="83"/>
      <c r="I3424" s="83"/>
      <c r="J3424" s="84"/>
      <c r="K3424" s="83"/>
      <c r="L3424" s="83"/>
      <c r="M3424" s="83"/>
      <c r="N3424" s="83"/>
      <c r="O3424" s="83"/>
      <c r="P3424" s="83"/>
      <c r="Q3424" s="83"/>
      <c r="R3424" s="83"/>
      <c r="S3424" s="83"/>
      <c r="T3424" s="84"/>
      <c r="U3424" s="83"/>
      <c r="V3424" s="83"/>
      <c r="W3424" s="84"/>
      <c r="X3424" s="85"/>
      <c r="Y3424" s="83"/>
    </row>
    <row r="3425" spans="1:25" ht="17.25" hidden="1">
      <c r="A3425" s="83"/>
      <c r="B3425" s="83"/>
      <c r="C3425" s="83"/>
      <c r="D3425" s="83"/>
      <c r="F3425" s="40"/>
      <c r="G3425" s="40"/>
      <c r="H3425" s="83"/>
      <c r="I3425" s="83"/>
      <c r="J3425" s="84"/>
      <c r="K3425" s="83"/>
      <c r="L3425" s="83"/>
      <c r="M3425" s="83"/>
      <c r="N3425" s="83"/>
      <c r="O3425" s="83"/>
      <c r="P3425" s="83"/>
      <c r="Q3425" s="83"/>
      <c r="R3425" s="83"/>
      <c r="S3425" s="83"/>
      <c r="T3425" s="84"/>
      <c r="U3425" s="83"/>
      <c r="V3425" s="83"/>
      <c r="W3425" s="84"/>
      <c r="X3425" s="85"/>
      <c r="Y3425" s="83"/>
    </row>
    <row r="3426" spans="1:25" ht="17.25" hidden="1">
      <c r="A3426" s="83"/>
      <c r="B3426" s="83"/>
      <c r="C3426" s="83"/>
      <c r="D3426" s="83"/>
      <c r="F3426" s="40"/>
      <c r="G3426" s="40"/>
      <c r="H3426" s="83"/>
      <c r="I3426" s="83"/>
      <c r="J3426" s="84"/>
      <c r="K3426" s="83"/>
      <c r="L3426" s="83"/>
      <c r="M3426" s="83"/>
      <c r="N3426" s="83"/>
      <c r="O3426" s="83"/>
      <c r="P3426" s="83"/>
      <c r="Q3426" s="83"/>
      <c r="R3426" s="83"/>
      <c r="S3426" s="83"/>
      <c r="T3426" s="84"/>
      <c r="U3426" s="83"/>
      <c r="V3426" s="83"/>
      <c r="W3426" s="84"/>
      <c r="X3426" s="85"/>
      <c r="Y3426" s="83"/>
    </row>
    <row r="3427" spans="1:25" ht="17.25" hidden="1">
      <c r="A3427" s="83"/>
      <c r="B3427" s="83"/>
      <c r="C3427" s="83"/>
      <c r="D3427" s="83"/>
      <c r="F3427" s="40"/>
      <c r="G3427" s="40"/>
      <c r="H3427" s="83"/>
      <c r="I3427" s="83"/>
      <c r="J3427" s="84"/>
      <c r="K3427" s="83"/>
      <c r="L3427" s="83"/>
      <c r="M3427" s="83"/>
      <c r="N3427" s="83"/>
      <c r="O3427" s="83"/>
      <c r="P3427" s="83"/>
      <c r="Q3427" s="83"/>
      <c r="R3427" s="83"/>
      <c r="S3427" s="83"/>
      <c r="T3427" s="84"/>
      <c r="U3427" s="83"/>
      <c r="V3427" s="83"/>
      <c r="W3427" s="84"/>
      <c r="X3427" s="85"/>
      <c r="Y3427" s="83"/>
    </row>
    <row r="3428" spans="1:25" ht="17.25" hidden="1">
      <c r="A3428" s="83"/>
      <c r="B3428" s="83"/>
      <c r="C3428" s="83"/>
      <c r="D3428" s="83"/>
      <c r="F3428" s="40"/>
      <c r="G3428" s="40"/>
      <c r="H3428" s="83"/>
      <c r="I3428" s="83"/>
      <c r="J3428" s="84"/>
      <c r="K3428" s="83"/>
      <c r="L3428" s="83"/>
      <c r="M3428" s="83"/>
      <c r="N3428" s="83"/>
      <c r="O3428" s="83"/>
      <c r="P3428" s="83"/>
      <c r="Q3428" s="83"/>
      <c r="R3428" s="83"/>
      <c r="S3428" s="83"/>
      <c r="T3428" s="84"/>
      <c r="U3428" s="83"/>
      <c r="V3428" s="83"/>
      <c r="W3428" s="84"/>
      <c r="X3428" s="85"/>
      <c r="Y3428" s="83"/>
    </row>
    <row r="3429" spans="1:25" ht="17.25" hidden="1">
      <c r="A3429" s="83"/>
      <c r="B3429" s="83"/>
      <c r="C3429" s="83"/>
      <c r="D3429" s="83"/>
      <c r="F3429" s="40"/>
      <c r="G3429" s="40"/>
      <c r="H3429" s="83"/>
      <c r="I3429" s="83"/>
      <c r="J3429" s="84"/>
      <c r="K3429" s="83"/>
      <c r="L3429" s="83"/>
      <c r="M3429" s="83"/>
      <c r="N3429" s="83"/>
      <c r="O3429" s="83"/>
      <c r="P3429" s="83"/>
      <c r="Q3429" s="83"/>
      <c r="R3429" s="83"/>
      <c r="S3429" s="83"/>
      <c r="T3429" s="84"/>
      <c r="U3429" s="83"/>
      <c r="V3429" s="83"/>
      <c r="W3429" s="84"/>
      <c r="X3429" s="85"/>
      <c r="Y3429" s="83"/>
    </row>
    <row r="3430" spans="1:25" ht="17.25" hidden="1">
      <c r="A3430" s="83"/>
      <c r="B3430" s="83"/>
      <c r="C3430" s="83"/>
      <c r="D3430" s="83"/>
      <c r="F3430" s="40"/>
      <c r="G3430" s="40"/>
      <c r="H3430" s="83"/>
      <c r="I3430" s="83"/>
      <c r="J3430" s="84"/>
      <c r="K3430" s="83"/>
      <c r="L3430" s="83"/>
      <c r="M3430" s="83"/>
      <c r="N3430" s="83"/>
      <c r="O3430" s="83"/>
      <c r="P3430" s="83"/>
      <c r="Q3430" s="83"/>
      <c r="R3430" s="83"/>
      <c r="S3430" s="83"/>
      <c r="T3430" s="84"/>
      <c r="U3430" s="83"/>
      <c r="V3430" s="83"/>
      <c r="W3430" s="84"/>
      <c r="X3430" s="85"/>
      <c r="Y3430" s="83"/>
    </row>
    <row r="3431" spans="1:25" ht="17.25" hidden="1">
      <c r="A3431" s="83"/>
      <c r="B3431" s="83"/>
      <c r="C3431" s="83"/>
      <c r="D3431" s="83"/>
      <c r="F3431" s="40"/>
      <c r="G3431" s="40"/>
      <c r="H3431" s="83"/>
      <c r="I3431" s="83"/>
      <c r="J3431" s="84"/>
      <c r="K3431" s="83"/>
      <c r="L3431" s="83"/>
      <c r="M3431" s="83"/>
      <c r="N3431" s="83"/>
      <c r="O3431" s="83"/>
      <c r="P3431" s="83"/>
      <c r="Q3431" s="83"/>
      <c r="R3431" s="83"/>
      <c r="S3431" s="83"/>
      <c r="T3431" s="84"/>
      <c r="U3431" s="83"/>
      <c r="V3431" s="83"/>
      <c r="W3431" s="84"/>
      <c r="X3431" s="85"/>
      <c r="Y3431" s="83"/>
    </row>
    <row r="3432" spans="1:25" ht="17.25" hidden="1">
      <c r="A3432" s="83"/>
      <c r="B3432" s="83"/>
      <c r="C3432" s="83"/>
      <c r="D3432" s="83"/>
      <c r="F3432" s="40"/>
      <c r="G3432" s="40"/>
      <c r="H3432" s="83"/>
      <c r="I3432" s="83"/>
      <c r="J3432" s="84"/>
      <c r="K3432" s="83"/>
      <c r="L3432" s="83"/>
      <c r="M3432" s="83"/>
      <c r="N3432" s="83"/>
      <c r="O3432" s="83"/>
      <c r="P3432" s="83"/>
      <c r="Q3432" s="83"/>
      <c r="R3432" s="83"/>
      <c r="S3432" s="83"/>
      <c r="T3432" s="84"/>
      <c r="U3432" s="83"/>
      <c r="V3432" s="83"/>
      <c r="W3432" s="84"/>
      <c r="X3432" s="85"/>
      <c r="Y3432" s="83"/>
    </row>
    <row r="3433" spans="1:25" ht="17.25" hidden="1">
      <c r="A3433" s="83"/>
      <c r="B3433" s="83"/>
      <c r="C3433" s="83"/>
      <c r="D3433" s="83"/>
      <c r="F3433" s="40"/>
      <c r="G3433" s="40"/>
      <c r="H3433" s="83"/>
      <c r="I3433" s="83"/>
      <c r="J3433" s="84"/>
      <c r="K3433" s="83"/>
      <c r="L3433" s="83"/>
      <c r="M3433" s="83"/>
      <c r="N3433" s="83"/>
      <c r="O3433" s="83"/>
      <c r="P3433" s="83"/>
      <c r="Q3433" s="83"/>
      <c r="R3433" s="83"/>
      <c r="S3433" s="83"/>
      <c r="T3433" s="84"/>
      <c r="U3433" s="83"/>
      <c r="V3433" s="83"/>
      <c r="W3433" s="84"/>
      <c r="X3433" s="85"/>
      <c r="Y3433" s="83"/>
    </row>
    <row r="3434" spans="1:25" ht="17.25" hidden="1">
      <c r="A3434" s="83"/>
      <c r="B3434" s="83"/>
      <c r="C3434" s="83"/>
      <c r="D3434" s="83"/>
      <c r="F3434" s="40"/>
      <c r="G3434" s="40"/>
      <c r="H3434" s="83"/>
      <c r="I3434" s="83"/>
      <c r="J3434" s="84"/>
      <c r="K3434" s="83"/>
      <c r="L3434" s="83"/>
      <c r="M3434" s="84"/>
      <c r="N3434" s="83"/>
      <c r="O3434" s="83"/>
      <c r="P3434" s="83"/>
      <c r="Q3434" s="83"/>
      <c r="R3434" s="83"/>
      <c r="S3434" s="83"/>
      <c r="T3434" s="84"/>
      <c r="U3434" s="83"/>
      <c r="V3434" s="83"/>
      <c r="W3434" s="84"/>
      <c r="X3434" s="85"/>
      <c r="Y3434" s="83"/>
    </row>
    <row r="3435" spans="1:25" ht="17.25" hidden="1">
      <c r="A3435" s="83"/>
      <c r="B3435" s="83"/>
      <c r="C3435" s="83"/>
      <c r="D3435" s="83"/>
      <c r="F3435" s="40"/>
      <c r="G3435" s="40"/>
      <c r="H3435" s="83"/>
      <c r="I3435" s="83"/>
      <c r="J3435" s="84"/>
      <c r="K3435" s="83"/>
      <c r="L3435" s="83"/>
      <c r="M3435" s="84"/>
      <c r="N3435" s="83"/>
      <c r="O3435" s="83"/>
      <c r="P3435" s="83"/>
      <c r="Q3435" s="83"/>
      <c r="R3435" s="83"/>
      <c r="S3435" s="83"/>
      <c r="T3435" s="84"/>
      <c r="U3435" s="83"/>
      <c r="V3435" s="83"/>
      <c r="W3435" s="84"/>
      <c r="X3435" s="85"/>
      <c r="Y3435" s="83"/>
    </row>
    <row r="3436" spans="1:25" ht="17.25" hidden="1">
      <c r="A3436" s="83"/>
      <c r="B3436" s="83"/>
      <c r="C3436" s="83"/>
      <c r="D3436" s="83"/>
      <c r="F3436" s="40"/>
      <c r="G3436" s="40"/>
      <c r="H3436" s="83"/>
      <c r="I3436" s="83"/>
      <c r="J3436" s="84"/>
      <c r="K3436" s="83"/>
      <c r="L3436" s="83"/>
      <c r="M3436" s="83"/>
      <c r="N3436" s="83"/>
      <c r="O3436" s="83"/>
      <c r="P3436" s="83"/>
      <c r="Q3436" s="83"/>
      <c r="R3436" s="83"/>
      <c r="S3436" s="83"/>
      <c r="T3436" s="84"/>
      <c r="U3436" s="83"/>
      <c r="V3436" s="83"/>
      <c r="W3436" s="84"/>
      <c r="X3436" s="85"/>
      <c r="Y3436" s="83"/>
    </row>
    <row r="3437" spans="1:25" ht="17.25" hidden="1">
      <c r="A3437" s="83"/>
      <c r="B3437" s="83"/>
      <c r="C3437" s="83"/>
      <c r="D3437" s="83"/>
      <c r="F3437" s="40"/>
      <c r="G3437" s="40"/>
      <c r="H3437" s="83"/>
      <c r="I3437" s="83"/>
      <c r="J3437" s="84"/>
      <c r="K3437" s="83"/>
      <c r="L3437" s="83"/>
      <c r="M3437" s="84"/>
      <c r="N3437" s="83"/>
      <c r="O3437" s="83"/>
      <c r="P3437" s="83"/>
      <c r="Q3437" s="83"/>
      <c r="R3437" s="83"/>
      <c r="S3437" s="83"/>
      <c r="T3437" s="84"/>
      <c r="U3437" s="83"/>
      <c r="V3437" s="83"/>
      <c r="W3437" s="84"/>
      <c r="X3437" s="85"/>
      <c r="Y3437" s="83"/>
    </row>
    <row r="3438" spans="1:25" ht="17.25" hidden="1">
      <c r="A3438" s="83"/>
      <c r="B3438" s="83"/>
      <c r="C3438" s="83"/>
      <c r="D3438" s="83"/>
      <c r="F3438" s="40"/>
      <c r="G3438" s="40"/>
      <c r="H3438" s="83"/>
      <c r="I3438" s="83"/>
      <c r="J3438" s="84"/>
      <c r="K3438" s="83"/>
      <c r="L3438" s="83"/>
      <c r="M3438" s="83"/>
      <c r="N3438" s="83"/>
      <c r="O3438" s="83"/>
      <c r="P3438" s="83"/>
      <c r="Q3438" s="83"/>
      <c r="R3438" s="83"/>
      <c r="S3438" s="83"/>
      <c r="T3438" s="84"/>
      <c r="U3438" s="83"/>
      <c r="V3438" s="83"/>
      <c r="W3438" s="84"/>
      <c r="X3438" s="85"/>
      <c r="Y3438" s="83"/>
    </row>
    <row r="3439" spans="1:25" ht="17.25" hidden="1">
      <c r="A3439" s="83"/>
      <c r="B3439" s="83"/>
      <c r="C3439" s="83"/>
      <c r="D3439" s="83"/>
      <c r="F3439" s="40"/>
      <c r="G3439" s="40"/>
      <c r="H3439" s="83"/>
      <c r="I3439" s="83"/>
      <c r="J3439" s="84"/>
      <c r="K3439" s="83"/>
      <c r="L3439" s="83"/>
      <c r="M3439" s="84"/>
      <c r="N3439" s="83"/>
      <c r="O3439" s="83"/>
      <c r="P3439" s="83"/>
      <c r="Q3439" s="83"/>
      <c r="R3439" s="83"/>
      <c r="S3439" s="83"/>
      <c r="T3439" s="84"/>
      <c r="U3439" s="83"/>
      <c r="V3439" s="83"/>
      <c r="W3439" s="84"/>
      <c r="X3439" s="85"/>
      <c r="Y3439" s="83"/>
    </row>
    <row r="3440" spans="1:25" ht="17.25" hidden="1">
      <c r="A3440" s="83"/>
      <c r="B3440" s="83"/>
      <c r="C3440" s="83"/>
      <c r="D3440" s="83"/>
      <c r="F3440" s="40"/>
      <c r="G3440" s="40"/>
      <c r="H3440" s="83"/>
      <c r="I3440" s="83"/>
      <c r="J3440" s="84"/>
      <c r="K3440" s="83"/>
      <c r="L3440" s="83"/>
      <c r="M3440" s="84"/>
      <c r="N3440" s="83"/>
      <c r="O3440" s="83"/>
      <c r="P3440" s="83"/>
      <c r="Q3440" s="83"/>
      <c r="R3440" s="83"/>
      <c r="S3440" s="83"/>
      <c r="T3440" s="84"/>
      <c r="U3440" s="83"/>
      <c r="V3440" s="83"/>
      <c r="W3440" s="84"/>
      <c r="X3440" s="85"/>
      <c r="Y3440" s="83"/>
    </row>
    <row r="3441" spans="1:25" ht="17.25" hidden="1">
      <c r="A3441" s="83"/>
      <c r="B3441" s="83"/>
      <c r="C3441" s="83"/>
      <c r="D3441" s="83"/>
      <c r="F3441" s="40"/>
      <c r="G3441" s="40"/>
      <c r="H3441" s="83"/>
      <c r="I3441" s="83"/>
      <c r="J3441" s="84"/>
      <c r="K3441" s="83"/>
      <c r="L3441" s="83"/>
      <c r="M3441" s="84"/>
      <c r="N3441" s="83"/>
      <c r="O3441" s="83"/>
      <c r="P3441" s="83"/>
      <c r="Q3441" s="83"/>
      <c r="R3441" s="83"/>
      <c r="S3441" s="83"/>
      <c r="T3441" s="84"/>
      <c r="U3441" s="83"/>
      <c r="V3441" s="83"/>
      <c r="W3441" s="84"/>
      <c r="X3441" s="85"/>
      <c r="Y3441" s="83"/>
    </row>
    <row r="3442" spans="1:25" ht="17.25" hidden="1">
      <c r="A3442" s="83"/>
      <c r="B3442" s="83"/>
      <c r="C3442" s="83"/>
      <c r="D3442" s="83"/>
      <c r="F3442" s="40"/>
      <c r="G3442" s="40"/>
      <c r="H3442" s="83"/>
      <c r="I3442" s="83"/>
      <c r="J3442" s="84"/>
      <c r="K3442" s="83"/>
      <c r="L3442" s="83"/>
      <c r="M3442" s="84"/>
      <c r="N3442" s="83"/>
      <c r="O3442" s="83"/>
      <c r="P3442" s="83"/>
      <c r="Q3442" s="83"/>
      <c r="R3442" s="83"/>
      <c r="S3442" s="83"/>
      <c r="T3442" s="84"/>
      <c r="U3442" s="83"/>
      <c r="V3442" s="83"/>
      <c r="W3442" s="84"/>
      <c r="X3442" s="85"/>
      <c r="Y3442" s="83"/>
    </row>
    <row r="3443" spans="1:25" ht="17.25" hidden="1">
      <c r="A3443" s="83"/>
      <c r="B3443" s="83"/>
      <c r="C3443" s="83"/>
      <c r="D3443" s="83"/>
      <c r="F3443" s="40"/>
      <c r="G3443" s="40"/>
      <c r="H3443" s="83"/>
      <c r="I3443" s="83"/>
      <c r="J3443" s="84"/>
      <c r="K3443" s="83"/>
      <c r="L3443" s="83"/>
      <c r="M3443" s="83"/>
      <c r="N3443" s="83"/>
      <c r="O3443" s="83"/>
      <c r="P3443" s="83"/>
      <c r="Q3443" s="83"/>
      <c r="R3443" s="83"/>
      <c r="S3443" s="83"/>
      <c r="T3443" s="84"/>
      <c r="U3443" s="83"/>
      <c r="V3443" s="83"/>
      <c r="W3443" s="84"/>
      <c r="X3443" s="85"/>
      <c r="Y3443" s="83"/>
    </row>
    <row r="3444" spans="1:25" ht="17.25" hidden="1">
      <c r="A3444" s="83"/>
      <c r="B3444" s="83"/>
      <c r="C3444" s="83"/>
      <c r="D3444" s="83"/>
      <c r="F3444" s="40"/>
      <c r="G3444" s="40"/>
      <c r="H3444" s="83"/>
      <c r="I3444" s="83"/>
      <c r="J3444" s="84"/>
      <c r="K3444" s="83"/>
      <c r="L3444" s="83"/>
      <c r="M3444" s="83"/>
      <c r="N3444" s="83"/>
      <c r="O3444" s="83"/>
      <c r="P3444" s="83"/>
      <c r="Q3444" s="83"/>
      <c r="R3444" s="83"/>
      <c r="S3444" s="83"/>
      <c r="T3444" s="84"/>
      <c r="U3444" s="83"/>
      <c r="V3444" s="83"/>
      <c r="W3444" s="84"/>
      <c r="X3444" s="85"/>
      <c r="Y3444" s="83"/>
    </row>
    <row r="3445" spans="1:25" ht="17.25" hidden="1">
      <c r="A3445" s="83"/>
      <c r="B3445" s="83"/>
      <c r="C3445" s="83"/>
      <c r="D3445" s="83"/>
      <c r="F3445" s="40"/>
      <c r="G3445" s="40"/>
      <c r="H3445" s="83"/>
      <c r="I3445" s="83"/>
      <c r="J3445" s="84"/>
      <c r="K3445" s="83"/>
      <c r="L3445" s="83"/>
      <c r="M3445" s="83"/>
      <c r="N3445" s="83"/>
      <c r="O3445" s="83"/>
      <c r="P3445" s="83"/>
      <c r="Q3445" s="83"/>
      <c r="R3445" s="83"/>
      <c r="S3445" s="83"/>
      <c r="T3445" s="84"/>
      <c r="U3445" s="83"/>
      <c r="V3445" s="83"/>
      <c r="W3445" s="84"/>
      <c r="X3445" s="85"/>
      <c r="Y3445" s="83"/>
    </row>
    <row r="3446" spans="1:25" ht="17.25" hidden="1">
      <c r="A3446" s="83"/>
      <c r="B3446" s="83"/>
      <c r="C3446" s="83"/>
      <c r="D3446" s="83"/>
      <c r="F3446" s="40"/>
      <c r="G3446" s="40"/>
      <c r="H3446" s="83"/>
      <c r="I3446" s="83"/>
      <c r="J3446" s="84"/>
      <c r="K3446" s="83"/>
      <c r="L3446" s="83"/>
      <c r="M3446" s="83"/>
      <c r="N3446" s="83"/>
      <c r="O3446" s="83"/>
      <c r="P3446" s="83"/>
      <c r="Q3446" s="83"/>
      <c r="R3446" s="83"/>
      <c r="S3446" s="83"/>
      <c r="T3446" s="84"/>
      <c r="U3446" s="83"/>
      <c r="V3446" s="83"/>
      <c r="W3446" s="84"/>
      <c r="X3446" s="85"/>
      <c r="Y3446" s="83"/>
    </row>
    <row r="3447" spans="1:25" ht="17.25" hidden="1">
      <c r="A3447" s="83"/>
      <c r="B3447" s="83"/>
      <c r="C3447" s="83"/>
      <c r="D3447" s="83"/>
      <c r="F3447" s="40"/>
      <c r="G3447" s="40"/>
      <c r="H3447" s="83"/>
      <c r="I3447" s="83"/>
      <c r="J3447" s="84"/>
      <c r="K3447" s="83"/>
      <c r="L3447" s="83"/>
      <c r="M3447" s="83"/>
      <c r="N3447" s="83"/>
      <c r="O3447" s="83"/>
      <c r="P3447" s="83"/>
      <c r="Q3447" s="83"/>
      <c r="R3447" s="83"/>
      <c r="S3447" s="83"/>
      <c r="T3447" s="84"/>
      <c r="U3447" s="83"/>
      <c r="V3447" s="83"/>
      <c r="W3447" s="84"/>
      <c r="X3447" s="85"/>
      <c r="Y3447" s="83"/>
    </row>
    <row r="3448" spans="1:25" ht="17.25" hidden="1">
      <c r="A3448" s="83"/>
      <c r="B3448" s="83"/>
      <c r="C3448" s="83"/>
      <c r="D3448" s="83"/>
      <c r="F3448" s="40"/>
      <c r="G3448" s="40"/>
      <c r="H3448" s="83"/>
      <c r="I3448" s="83"/>
      <c r="J3448" s="84"/>
      <c r="K3448" s="83"/>
      <c r="L3448" s="83"/>
      <c r="M3448" s="83"/>
      <c r="N3448" s="83"/>
      <c r="O3448" s="83"/>
      <c r="P3448" s="83"/>
      <c r="Q3448" s="83"/>
      <c r="R3448" s="83"/>
      <c r="S3448" s="83"/>
      <c r="T3448" s="84"/>
      <c r="U3448" s="83"/>
      <c r="V3448" s="83"/>
      <c r="W3448" s="84"/>
      <c r="X3448" s="85"/>
      <c r="Y3448" s="83"/>
    </row>
    <row r="3449" spans="1:25" ht="17.25" hidden="1">
      <c r="A3449" s="83"/>
      <c r="B3449" s="83"/>
      <c r="C3449" s="83"/>
      <c r="D3449" s="83"/>
      <c r="F3449" s="40"/>
      <c r="G3449" s="40"/>
      <c r="H3449" s="83"/>
      <c r="I3449" s="83"/>
      <c r="J3449" s="84"/>
      <c r="K3449" s="83"/>
      <c r="L3449" s="83"/>
      <c r="M3449" s="83"/>
      <c r="N3449" s="83"/>
      <c r="O3449" s="83"/>
      <c r="P3449" s="83"/>
      <c r="Q3449" s="83"/>
      <c r="R3449" s="83"/>
      <c r="S3449" s="83"/>
      <c r="T3449" s="84"/>
      <c r="U3449" s="83"/>
      <c r="V3449" s="83"/>
      <c r="W3449" s="84"/>
      <c r="X3449" s="85"/>
      <c r="Y3449" s="83"/>
    </row>
    <row r="3450" spans="1:25" ht="17.25" hidden="1">
      <c r="A3450" s="83"/>
      <c r="B3450" s="83"/>
      <c r="C3450" s="83"/>
      <c r="D3450" s="83"/>
      <c r="F3450" s="40"/>
      <c r="G3450" s="40"/>
      <c r="H3450" s="83"/>
      <c r="I3450" s="83"/>
      <c r="J3450" s="84"/>
      <c r="K3450" s="83"/>
      <c r="L3450" s="83"/>
      <c r="M3450" s="83"/>
      <c r="N3450" s="83"/>
      <c r="O3450" s="83"/>
      <c r="P3450" s="83"/>
      <c r="Q3450" s="83"/>
      <c r="R3450" s="83"/>
      <c r="S3450" s="83"/>
      <c r="T3450" s="84"/>
      <c r="U3450" s="83"/>
      <c r="V3450" s="83"/>
      <c r="W3450" s="84"/>
      <c r="X3450" s="85"/>
      <c r="Y3450" s="83"/>
    </row>
    <row r="3451" spans="1:25" ht="17.25" hidden="1">
      <c r="A3451" s="83"/>
      <c r="B3451" s="83"/>
      <c r="C3451" s="83"/>
      <c r="D3451" s="83"/>
      <c r="F3451" s="40"/>
      <c r="G3451" s="40"/>
      <c r="H3451" s="83"/>
      <c r="I3451" s="83"/>
      <c r="J3451" s="84"/>
      <c r="K3451" s="83"/>
      <c r="L3451" s="83"/>
      <c r="M3451" s="83"/>
      <c r="N3451" s="83"/>
      <c r="O3451" s="83"/>
      <c r="P3451" s="83"/>
      <c r="Q3451" s="83"/>
      <c r="R3451" s="83"/>
      <c r="S3451" s="83"/>
      <c r="T3451" s="84"/>
      <c r="U3451" s="83"/>
      <c r="V3451" s="83"/>
      <c r="W3451" s="84"/>
      <c r="X3451" s="85"/>
      <c r="Y3451" s="83"/>
    </row>
    <row r="3452" spans="1:25" ht="17.25" hidden="1">
      <c r="A3452" s="83"/>
      <c r="B3452" s="83"/>
      <c r="C3452" s="83"/>
      <c r="D3452" s="83"/>
      <c r="F3452" s="40"/>
      <c r="G3452" s="40"/>
      <c r="H3452" s="83"/>
      <c r="I3452" s="83"/>
      <c r="J3452" s="84"/>
      <c r="K3452" s="83"/>
      <c r="L3452" s="83"/>
      <c r="M3452" s="83"/>
      <c r="N3452" s="83"/>
      <c r="O3452" s="83"/>
      <c r="P3452" s="83"/>
      <c r="Q3452" s="83"/>
      <c r="R3452" s="83"/>
      <c r="S3452" s="83"/>
      <c r="T3452" s="84"/>
      <c r="U3452" s="83"/>
      <c r="V3452" s="83"/>
      <c r="W3452" s="84"/>
      <c r="X3452" s="85"/>
      <c r="Y3452" s="83"/>
    </row>
    <row r="3453" spans="1:25" ht="17.25" hidden="1">
      <c r="A3453" s="83"/>
      <c r="B3453" s="83"/>
      <c r="C3453" s="83"/>
      <c r="D3453" s="83"/>
      <c r="F3453" s="40"/>
      <c r="G3453" s="40"/>
      <c r="H3453" s="83"/>
      <c r="I3453" s="83"/>
      <c r="J3453" s="84"/>
      <c r="K3453" s="83"/>
      <c r="L3453" s="83"/>
      <c r="M3453" s="83"/>
      <c r="N3453" s="83"/>
      <c r="O3453" s="83"/>
      <c r="P3453" s="83"/>
      <c r="Q3453" s="83"/>
      <c r="R3453" s="83"/>
      <c r="S3453" s="83"/>
      <c r="T3453" s="84"/>
      <c r="U3453" s="83"/>
      <c r="V3453" s="83"/>
      <c r="W3453" s="84"/>
      <c r="X3453" s="85"/>
      <c r="Y3453" s="83"/>
    </row>
    <row r="3454" spans="1:25" ht="17.25" hidden="1">
      <c r="A3454" s="83"/>
      <c r="B3454" s="83"/>
      <c r="C3454" s="83"/>
      <c r="D3454" s="83"/>
      <c r="F3454" s="40"/>
      <c r="G3454" s="40"/>
      <c r="H3454" s="83"/>
      <c r="I3454" s="83"/>
      <c r="J3454" s="84"/>
      <c r="K3454" s="83"/>
      <c r="L3454" s="83"/>
      <c r="M3454" s="84"/>
      <c r="N3454" s="83"/>
      <c r="O3454" s="83"/>
      <c r="P3454" s="83"/>
      <c r="Q3454" s="83"/>
      <c r="R3454" s="83"/>
      <c r="S3454" s="83"/>
      <c r="T3454" s="84"/>
      <c r="U3454" s="83"/>
      <c r="V3454" s="83"/>
      <c r="W3454" s="84"/>
      <c r="X3454" s="85"/>
      <c r="Y3454" s="83"/>
    </row>
    <row r="3455" spans="1:25" ht="17.25" hidden="1">
      <c r="A3455" s="83"/>
      <c r="B3455" s="83"/>
      <c r="C3455" s="83"/>
      <c r="D3455" s="83"/>
      <c r="F3455" s="40"/>
      <c r="G3455" s="40"/>
      <c r="H3455" s="83"/>
      <c r="I3455" s="83"/>
      <c r="J3455" s="84"/>
      <c r="K3455" s="83"/>
      <c r="L3455" s="83"/>
      <c r="M3455" s="84"/>
      <c r="N3455" s="83"/>
      <c r="O3455" s="83"/>
      <c r="P3455" s="83"/>
      <c r="Q3455" s="83"/>
      <c r="R3455" s="83"/>
      <c r="S3455" s="83"/>
      <c r="T3455" s="84"/>
      <c r="U3455" s="83"/>
      <c r="V3455" s="83"/>
      <c r="W3455" s="84"/>
      <c r="X3455" s="85"/>
      <c r="Y3455" s="83"/>
    </row>
    <row r="3456" spans="1:25" ht="17.25" hidden="1">
      <c r="A3456" s="83"/>
      <c r="B3456" s="83"/>
      <c r="C3456" s="83"/>
      <c r="D3456" s="83"/>
      <c r="F3456" s="40"/>
      <c r="G3456" s="40"/>
      <c r="H3456" s="83"/>
      <c r="I3456" s="83"/>
      <c r="J3456" s="84"/>
      <c r="K3456" s="83"/>
      <c r="L3456" s="83"/>
      <c r="M3456" s="83"/>
      <c r="N3456" s="83"/>
      <c r="O3456" s="83"/>
      <c r="P3456" s="83"/>
      <c r="Q3456" s="83"/>
      <c r="R3456" s="83"/>
      <c r="S3456" s="83"/>
      <c r="T3456" s="84"/>
      <c r="U3456" s="83"/>
      <c r="V3456" s="83"/>
      <c r="W3456" s="84"/>
      <c r="X3456" s="85"/>
      <c r="Y3456" s="83"/>
    </row>
    <row r="3457" spans="1:25" ht="17.25" hidden="1">
      <c r="A3457" s="83"/>
      <c r="B3457" s="83"/>
      <c r="C3457" s="83"/>
      <c r="D3457" s="83"/>
      <c r="F3457" s="40"/>
      <c r="G3457" s="40"/>
      <c r="H3457" s="83"/>
      <c r="I3457" s="83"/>
      <c r="J3457" s="84"/>
      <c r="K3457" s="83"/>
      <c r="L3457" s="83"/>
      <c r="M3457" s="84"/>
      <c r="N3457" s="83"/>
      <c r="O3457" s="83"/>
      <c r="P3457" s="83"/>
      <c r="Q3457" s="83"/>
      <c r="R3457" s="83"/>
      <c r="S3457" s="83"/>
      <c r="T3457" s="84"/>
      <c r="U3457" s="83"/>
      <c r="V3457" s="83"/>
      <c r="W3457" s="84"/>
      <c r="X3457" s="85"/>
      <c r="Y3457" s="83"/>
    </row>
    <row r="3458" spans="1:25" ht="17.25" hidden="1">
      <c r="A3458" s="83"/>
      <c r="B3458" s="83"/>
      <c r="C3458" s="83"/>
      <c r="D3458" s="83"/>
      <c r="F3458" s="40"/>
      <c r="G3458" s="40"/>
      <c r="H3458" s="83"/>
      <c r="I3458" s="83"/>
      <c r="J3458" s="84"/>
      <c r="K3458" s="83"/>
      <c r="L3458" s="83"/>
      <c r="M3458" s="83"/>
      <c r="N3458" s="83"/>
      <c r="O3458" s="83"/>
      <c r="P3458" s="83"/>
      <c r="Q3458" s="83"/>
      <c r="R3458" s="83"/>
      <c r="S3458" s="83"/>
      <c r="T3458" s="84"/>
      <c r="U3458" s="83"/>
      <c r="V3458" s="83"/>
      <c r="W3458" s="84"/>
      <c r="X3458" s="85"/>
      <c r="Y3458" s="83"/>
    </row>
    <row r="3459" spans="1:25" ht="17.25" hidden="1">
      <c r="A3459" s="83"/>
      <c r="B3459" s="83"/>
      <c r="C3459" s="83"/>
      <c r="D3459" s="83"/>
      <c r="F3459" s="40"/>
      <c r="G3459" s="40"/>
      <c r="H3459" s="83"/>
      <c r="I3459" s="83"/>
      <c r="J3459" s="84"/>
      <c r="K3459" s="83"/>
      <c r="L3459" s="83"/>
      <c r="M3459" s="84"/>
      <c r="N3459" s="83"/>
      <c r="O3459" s="83"/>
      <c r="P3459" s="83"/>
      <c r="Q3459" s="83"/>
      <c r="R3459" s="83"/>
      <c r="S3459" s="83"/>
      <c r="T3459" s="84"/>
      <c r="U3459" s="83"/>
      <c r="V3459" s="83"/>
      <c r="W3459" s="84"/>
      <c r="X3459" s="85"/>
      <c r="Y3459" s="83"/>
    </row>
    <row r="3460" spans="1:25" ht="17.25" hidden="1">
      <c r="A3460" s="83"/>
      <c r="B3460" s="83"/>
      <c r="C3460" s="83"/>
      <c r="D3460" s="83"/>
      <c r="F3460" s="40"/>
      <c r="G3460" s="40"/>
      <c r="H3460" s="83"/>
      <c r="I3460" s="83"/>
      <c r="J3460" s="84"/>
      <c r="K3460" s="83"/>
      <c r="L3460" s="83"/>
      <c r="M3460" s="84"/>
      <c r="N3460" s="83"/>
      <c r="O3460" s="83"/>
      <c r="P3460" s="83"/>
      <c r="Q3460" s="83"/>
      <c r="R3460" s="83"/>
      <c r="S3460" s="83"/>
      <c r="T3460" s="84"/>
      <c r="U3460" s="83"/>
      <c r="V3460" s="83"/>
      <c r="W3460" s="84"/>
      <c r="X3460" s="85"/>
      <c r="Y3460" s="83"/>
    </row>
    <row r="3461" spans="1:25" ht="17.25" hidden="1">
      <c r="A3461" s="83"/>
      <c r="B3461" s="83"/>
      <c r="C3461" s="83"/>
      <c r="D3461" s="83"/>
      <c r="F3461" s="40"/>
      <c r="G3461" s="40"/>
      <c r="H3461" s="83"/>
      <c r="I3461" s="83"/>
      <c r="J3461" s="84"/>
      <c r="K3461" s="83"/>
      <c r="L3461" s="83"/>
      <c r="M3461" s="84"/>
      <c r="N3461" s="83"/>
      <c r="O3461" s="83"/>
      <c r="P3461" s="83"/>
      <c r="Q3461" s="83"/>
      <c r="R3461" s="83"/>
      <c r="S3461" s="83"/>
      <c r="T3461" s="84"/>
      <c r="U3461" s="83"/>
      <c r="V3461" s="83"/>
      <c r="W3461" s="84"/>
      <c r="X3461" s="85"/>
      <c r="Y3461" s="83"/>
    </row>
    <row r="3462" spans="1:25" ht="17.25" hidden="1">
      <c r="A3462" s="83"/>
      <c r="B3462" s="83"/>
      <c r="C3462" s="83"/>
      <c r="D3462" s="83"/>
      <c r="F3462" s="40"/>
      <c r="G3462" s="40"/>
      <c r="H3462" s="83"/>
      <c r="I3462" s="83"/>
      <c r="J3462" s="84"/>
      <c r="K3462" s="83"/>
      <c r="L3462" s="83"/>
      <c r="M3462" s="84"/>
      <c r="N3462" s="83"/>
      <c r="O3462" s="83"/>
      <c r="P3462" s="83"/>
      <c r="Q3462" s="83"/>
      <c r="R3462" s="83"/>
      <c r="S3462" s="83"/>
      <c r="T3462" s="84"/>
      <c r="U3462" s="83"/>
      <c r="V3462" s="83"/>
      <c r="W3462" s="84"/>
      <c r="X3462" s="85"/>
      <c r="Y3462" s="83"/>
    </row>
    <row r="3463" spans="1:25" ht="17.25" hidden="1">
      <c r="A3463" s="83"/>
      <c r="B3463" s="83"/>
      <c r="C3463" s="83"/>
      <c r="D3463" s="83"/>
      <c r="F3463" s="40"/>
      <c r="G3463" s="40"/>
      <c r="H3463" s="83"/>
      <c r="I3463" s="83"/>
      <c r="J3463" s="84"/>
      <c r="K3463" s="83"/>
      <c r="L3463" s="83"/>
      <c r="M3463" s="83"/>
      <c r="N3463" s="83"/>
      <c r="O3463" s="83"/>
      <c r="P3463" s="83"/>
      <c r="Q3463" s="83"/>
      <c r="R3463" s="83"/>
      <c r="S3463" s="83"/>
      <c r="T3463" s="84"/>
      <c r="U3463" s="83"/>
      <c r="V3463" s="83"/>
      <c r="W3463" s="84"/>
      <c r="X3463" s="85"/>
      <c r="Y3463" s="83"/>
    </row>
    <row r="3464" spans="1:25" ht="17.25" hidden="1">
      <c r="A3464" s="83"/>
      <c r="B3464" s="83"/>
      <c r="C3464" s="83"/>
      <c r="D3464" s="83"/>
      <c r="F3464" s="40"/>
      <c r="G3464" s="40"/>
      <c r="H3464" s="83"/>
      <c r="I3464" s="83"/>
      <c r="J3464" s="84"/>
      <c r="K3464" s="83"/>
      <c r="L3464" s="83"/>
      <c r="M3464" s="83"/>
      <c r="N3464" s="83"/>
      <c r="O3464" s="83"/>
      <c r="P3464" s="83"/>
      <c r="Q3464" s="83"/>
      <c r="R3464" s="83"/>
      <c r="S3464" s="83"/>
      <c r="T3464" s="84"/>
      <c r="U3464" s="83"/>
      <c r="V3464" s="83"/>
      <c r="W3464" s="84"/>
      <c r="X3464" s="85"/>
      <c r="Y3464" s="83"/>
    </row>
    <row r="3465" spans="1:25" ht="17.25" hidden="1">
      <c r="A3465" s="83"/>
      <c r="B3465" s="83"/>
      <c r="C3465" s="83"/>
      <c r="D3465" s="83"/>
      <c r="F3465" s="40"/>
      <c r="G3465" s="40"/>
      <c r="H3465" s="83"/>
      <c r="I3465" s="83"/>
      <c r="J3465" s="84"/>
      <c r="K3465" s="83"/>
      <c r="L3465" s="83"/>
      <c r="M3465" s="83"/>
      <c r="N3465" s="83"/>
      <c r="O3465" s="83"/>
      <c r="P3465" s="83"/>
      <c r="Q3465" s="83"/>
      <c r="R3465" s="83"/>
      <c r="S3465" s="83"/>
      <c r="T3465" s="84"/>
      <c r="U3465" s="83"/>
      <c r="V3465" s="83"/>
      <c r="W3465" s="84"/>
      <c r="X3465" s="85"/>
      <c r="Y3465" s="83"/>
    </row>
    <row r="3466" spans="1:25" ht="17.25" hidden="1">
      <c r="A3466" s="83"/>
      <c r="B3466" s="83"/>
      <c r="C3466" s="83"/>
      <c r="D3466" s="83"/>
      <c r="F3466" s="40"/>
      <c r="G3466" s="40"/>
      <c r="H3466" s="83"/>
      <c r="I3466" s="83"/>
      <c r="J3466" s="84"/>
      <c r="K3466" s="83"/>
      <c r="L3466" s="83"/>
      <c r="M3466" s="83"/>
      <c r="N3466" s="83"/>
      <c r="O3466" s="83"/>
      <c r="P3466" s="83"/>
      <c r="Q3466" s="83"/>
      <c r="R3466" s="83"/>
      <c r="S3466" s="83"/>
      <c r="T3466" s="84"/>
      <c r="U3466" s="83"/>
      <c r="V3466" s="83"/>
      <c r="W3466" s="84"/>
      <c r="X3466" s="85"/>
      <c r="Y3466" s="83"/>
    </row>
    <row r="3467" spans="1:25" ht="17.25" hidden="1">
      <c r="A3467" s="83"/>
      <c r="B3467" s="83"/>
      <c r="C3467" s="83"/>
      <c r="D3467" s="83"/>
      <c r="F3467" s="40"/>
      <c r="G3467" s="40"/>
      <c r="H3467" s="83"/>
      <c r="I3467" s="83"/>
      <c r="J3467" s="84"/>
      <c r="K3467" s="83"/>
      <c r="L3467" s="83"/>
      <c r="M3467" s="83"/>
      <c r="N3467" s="83"/>
      <c r="O3467" s="83"/>
      <c r="P3467" s="83"/>
      <c r="Q3467" s="83"/>
      <c r="R3467" s="83"/>
      <c r="S3467" s="83"/>
      <c r="T3467" s="84"/>
      <c r="U3467" s="83"/>
      <c r="V3467" s="83"/>
      <c r="W3467" s="84"/>
      <c r="X3467" s="85"/>
      <c r="Y3467" s="83"/>
    </row>
    <row r="3468" spans="1:25" ht="17.25" hidden="1">
      <c r="A3468" s="83"/>
      <c r="B3468" s="83"/>
      <c r="C3468" s="83"/>
      <c r="D3468" s="83"/>
      <c r="F3468" s="40"/>
      <c r="G3468" s="40"/>
      <c r="H3468" s="83"/>
      <c r="I3468" s="83"/>
      <c r="J3468" s="84"/>
      <c r="K3468" s="83"/>
      <c r="L3468" s="83"/>
      <c r="M3468" s="83"/>
      <c r="N3468" s="83"/>
      <c r="O3468" s="83"/>
      <c r="P3468" s="83"/>
      <c r="Q3468" s="83"/>
      <c r="R3468" s="83"/>
      <c r="S3468" s="83"/>
      <c r="T3468" s="84"/>
      <c r="U3468" s="83"/>
      <c r="V3468" s="83"/>
      <c r="W3468" s="84"/>
      <c r="X3468" s="85"/>
      <c r="Y3468" s="83"/>
    </row>
    <row r="3469" spans="1:25" ht="17.25" hidden="1">
      <c r="A3469" s="83"/>
      <c r="B3469" s="83"/>
      <c r="C3469" s="83"/>
      <c r="D3469" s="83"/>
      <c r="F3469" s="40"/>
      <c r="G3469" s="40"/>
      <c r="H3469" s="83"/>
      <c r="I3469" s="83"/>
      <c r="J3469" s="84"/>
      <c r="K3469" s="83"/>
      <c r="L3469" s="83"/>
      <c r="M3469" s="83"/>
      <c r="N3469" s="83"/>
      <c r="O3469" s="83"/>
      <c r="P3469" s="83"/>
      <c r="Q3469" s="83"/>
      <c r="R3469" s="83"/>
      <c r="S3469" s="83"/>
      <c r="T3469" s="84"/>
      <c r="U3469" s="83"/>
      <c r="V3469" s="83"/>
      <c r="W3469" s="84"/>
      <c r="X3469" s="85"/>
      <c r="Y3469" s="83"/>
    </row>
    <row r="3470" spans="1:25" ht="17.25" hidden="1">
      <c r="A3470" s="83"/>
      <c r="B3470" s="83"/>
      <c r="C3470" s="83"/>
      <c r="D3470" s="83"/>
      <c r="F3470" s="40"/>
      <c r="G3470" s="40"/>
      <c r="H3470" s="83"/>
      <c r="I3470" s="83"/>
      <c r="J3470" s="84"/>
      <c r="K3470" s="83"/>
      <c r="L3470" s="83"/>
      <c r="M3470" s="83"/>
      <c r="N3470" s="83"/>
      <c r="O3470" s="83"/>
      <c r="P3470" s="83"/>
      <c r="Q3470" s="83"/>
      <c r="R3470" s="83"/>
      <c r="S3470" s="83"/>
      <c r="T3470" s="84"/>
      <c r="U3470" s="83"/>
      <c r="V3470" s="83"/>
      <c r="W3470" s="84"/>
      <c r="X3470" s="85"/>
      <c r="Y3470" s="83"/>
    </row>
    <row r="3471" spans="1:25" ht="17.25" hidden="1">
      <c r="A3471" s="83"/>
      <c r="B3471" s="83"/>
      <c r="C3471" s="83"/>
      <c r="D3471" s="83"/>
      <c r="F3471" s="40"/>
      <c r="G3471" s="40"/>
      <c r="H3471" s="83"/>
      <c r="I3471" s="83"/>
      <c r="J3471" s="84"/>
      <c r="K3471" s="83"/>
      <c r="L3471" s="83"/>
      <c r="M3471" s="83"/>
      <c r="N3471" s="83"/>
      <c r="O3471" s="83"/>
      <c r="P3471" s="83"/>
      <c r="Q3471" s="83"/>
      <c r="R3471" s="83"/>
      <c r="S3471" s="83"/>
      <c r="T3471" s="84"/>
      <c r="U3471" s="83"/>
      <c r="V3471" s="83"/>
      <c r="W3471" s="84"/>
      <c r="X3471" s="85"/>
      <c r="Y3471" s="83"/>
    </row>
    <row r="3472" spans="1:25" ht="17.25" hidden="1">
      <c r="A3472" s="83"/>
      <c r="B3472" s="83"/>
      <c r="C3472" s="83"/>
      <c r="D3472" s="83"/>
      <c r="F3472" s="40"/>
      <c r="G3472" s="40"/>
      <c r="H3472" s="83"/>
      <c r="I3472" s="83"/>
      <c r="J3472" s="84"/>
      <c r="K3472" s="83"/>
      <c r="L3472" s="83"/>
      <c r="M3472" s="83"/>
      <c r="N3472" s="83"/>
      <c r="O3472" s="83"/>
      <c r="P3472" s="83"/>
      <c r="Q3472" s="83"/>
      <c r="R3472" s="83"/>
      <c r="S3472" s="83"/>
      <c r="T3472" s="84"/>
      <c r="U3472" s="83"/>
      <c r="V3472" s="83"/>
      <c r="W3472" s="84"/>
      <c r="X3472" s="85"/>
      <c r="Y3472" s="83"/>
    </row>
    <row r="3473" spans="1:25" ht="17.25" hidden="1">
      <c r="A3473" s="83"/>
      <c r="B3473" s="83"/>
      <c r="C3473" s="83"/>
      <c r="D3473" s="83"/>
      <c r="F3473" s="40"/>
      <c r="G3473" s="40"/>
      <c r="H3473" s="83"/>
      <c r="I3473" s="83"/>
      <c r="J3473" s="84"/>
      <c r="K3473" s="83"/>
      <c r="L3473" s="83"/>
      <c r="M3473" s="83"/>
      <c r="N3473" s="83"/>
      <c r="O3473" s="83"/>
      <c r="P3473" s="83"/>
      <c r="Q3473" s="83"/>
      <c r="R3473" s="83"/>
      <c r="S3473" s="83"/>
      <c r="T3473" s="84"/>
      <c r="U3473" s="83"/>
      <c r="V3473" s="83"/>
      <c r="W3473" s="84"/>
      <c r="X3473" s="85"/>
      <c r="Y3473" s="83"/>
    </row>
    <row r="3474" spans="1:25" ht="17.25" hidden="1">
      <c r="A3474" s="83"/>
      <c r="B3474" s="83"/>
      <c r="C3474" s="83"/>
      <c r="D3474" s="83"/>
      <c r="F3474" s="40"/>
      <c r="G3474" s="40"/>
      <c r="H3474" s="83"/>
      <c r="I3474" s="83"/>
      <c r="J3474" s="84"/>
      <c r="K3474" s="83"/>
      <c r="L3474" s="83"/>
      <c r="M3474" s="84"/>
      <c r="N3474" s="83"/>
      <c r="O3474" s="83"/>
      <c r="P3474" s="83"/>
      <c r="Q3474" s="83"/>
      <c r="R3474" s="83"/>
      <c r="S3474" s="83"/>
      <c r="T3474" s="84"/>
      <c r="U3474" s="83"/>
      <c r="V3474" s="83"/>
      <c r="W3474" s="84"/>
      <c r="X3474" s="85"/>
      <c r="Y3474" s="83"/>
    </row>
    <row r="3475" spans="1:25" ht="17.25" hidden="1">
      <c r="A3475" s="83"/>
      <c r="B3475" s="83"/>
      <c r="C3475" s="83"/>
      <c r="D3475" s="83"/>
      <c r="F3475" s="40"/>
      <c r="G3475" s="40"/>
      <c r="H3475" s="83"/>
      <c r="I3475" s="83"/>
      <c r="J3475" s="84"/>
      <c r="K3475" s="83"/>
      <c r="L3475" s="83"/>
      <c r="M3475" s="84"/>
      <c r="N3475" s="83"/>
      <c r="O3475" s="83"/>
      <c r="P3475" s="83"/>
      <c r="Q3475" s="83"/>
      <c r="R3475" s="83"/>
      <c r="S3475" s="83"/>
      <c r="T3475" s="84"/>
      <c r="U3475" s="83"/>
      <c r="V3475" s="83"/>
      <c r="W3475" s="84"/>
      <c r="X3475" s="85"/>
      <c r="Y3475" s="83"/>
    </row>
    <row r="3476" spans="1:25" ht="17.25" hidden="1">
      <c r="A3476" s="83"/>
      <c r="B3476" s="83"/>
      <c r="C3476" s="83"/>
      <c r="D3476" s="83"/>
      <c r="F3476" s="40"/>
      <c r="G3476" s="40"/>
      <c r="H3476" s="83"/>
      <c r="I3476" s="83"/>
      <c r="J3476" s="84"/>
      <c r="K3476" s="83"/>
      <c r="L3476" s="83"/>
      <c r="M3476" s="83"/>
      <c r="N3476" s="83"/>
      <c r="O3476" s="83"/>
      <c r="P3476" s="83"/>
      <c r="Q3476" s="83"/>
      <c r="R3476" s="83"/>
      <c r="S3476" s="83"/>
      <c r="T3476" s="84"/>
      <c r="U3476" s="83"/>
      <c r="V3476" s="83"/>
      <c r="W3476" s="84"/>
      <c r="X3476" s="85"/>
      <c r="Y3476" s="83"/>
    </row>
    <row r="3477" spans="1:25" ht="17.25" hidden="1">
      <c r="A3477" s="83"/>
      <c r="B3477" s="83"/>
      <c r="C3477" s="83"/>
      <c r="D3477" s="83"/>
      <c r="F3477" s="40"/>
      <c r="G3477" s="40"/>
      <c r="H3477" s="83"/>
      <c r="I3477" s="83"/>
      <c r="J3477" s="84"/>
      <c r="K3477" s="83"/>
      <c r="L3477" s="83"/>
      <c r="M3477" s="84"/>
      <c r="N3477" s="83"/>
      <c r="O3477" s="83"/>
      <c r="P3477" s="83"/>
      <c r="Q3477" s="83"/>
      <c r="R3477" s="83"/>
      <c r="S3477" s="83"/>
      <c r="T3477" s="84"/>
      <c r="U3477" s="83"/>
      <c r="V3477" s="83"/>
      <c r="W3477" s="84"/>
      <c r="X3477" s="85"/>
      <c r="Y3477" s="83"/>
    </row>
    <row r="3478" spans="1:25" ht="17.25" hidden="1">
      <c r="A3478" s="83"/>
      <c r="B3478" s="83"/>
      <c r="C3478" s="83"/>
      <c r="D3478" s="83"/>
      <c r="F3478" s="40"/>
      <c r="G3478" s="40"/>
      <c r="H3478" s="83"/>
      <c r="I3478" s="83"/>
      <c r="J3478" s="84"/>
      <c r="K3478" s="83"/>
      <c r="L3478" s="83"/>
      <c r="M3478" s="83"/>
      <c r="N3478" s="83"/>
      <c r="O3478" s="83"/>
      <c r="P3478" s="83"/>
      <c r="Q3478" s="83"/>
      <c r="R3478" s="83"/>
      <c r="S3478" s="83"/>
      <c r="T3478" s="84"/>
      <c r="U3478" s="83"/>
      <c r="V3478" s="83"/>
      <c r="W3478" s="84"/>
      <c r="X3478" s="85"/>
      <c r="Y3478" s="83"/>
    </row>
    <row r="3479" spans="1:25" ht="17.25" hidden="1">
      <c r="A3479" s="83"/>
      <c r="B3479" s="83"/>
      <c r="C3479" s="83"/>
      <c r="D3479" s="83"/>
      <c r="F3479" s="40"/>
      <c r="G3479" s="40"/>
      <c r="H3479" s="83"/>
      <c r="I3479" s="83"/>
      <c r="J3479" s="84"/>
      <c r="K3479" s="83"/>
      <c r="L3479" s="83"/>
      <c r="M3479" s="84"/>
      <c r="N3479" s="83"/>
      <c r="O3479" s="83"/>
      <c r="P3479" s="83"/>
      <c r="Q3479" s="83"/>
      <c r="R3479" s="83"/>
      <c r="S3479" s="83"/>
      <c r="T3479" s="84"/>
      <c r="U3479" s="83"/>
      <c r="V3479" s="83"/>
      <c r="W3479" s="84"/>
      <c r="X3479" s="85"/>
      <c r="Y3479" s="83"/>
    </row>
    <row r="3480" spans="1:25" ht="17.25" hidden="1">
      <c r="A3480" s="83"/>
      <c r="B3480" s="83"/>
      <c r="C3480" s="83"/>
      <c r="D3480" s="83"/>
      <c r="F3480" s="40"/>
      <c r="G3480" s="40"/>
      <c r="H3480" s="83"/>
      <c r="I3480" s="83"/>
      <c r="J3480" s="84"/>
      <c r="K3480" s="83"/>
      <c r="L3480" s="83"/>
      <c r="M3480" s="84"/>
      <c r="N3480" s="83"/>
      <c r="O3480" s="83"/>
      <c r="P3480" s="83"/>
      <c r="Q3480" s="83"/>
      <c r="R3480" s="83"/>
      <c r="S3480" s="83"/>
      <c r="T3480" s="84"/>
      <c r="U3480" s="83"/>
      <c r="V3480" s="83"/>
      <c r="W3480" s="84"/>
      <c r="X3480" s="85"/>
      <c r="Y3480" s="83"/>
    </row>
    <row r="3481" spans="1:25" ht="17.25" hidden="1">
      <c r="A3481" s="83"/>
      <c r="B3481" s="83"/>
      <c r="C3481" s="83"/>
      <c r="D3481" s="83"/>
      <c r="F3481" s="40"/>
      <c r="G3481" s="40"/>
      <c r="H3481" s="83"/>
      <c r="I3481" s="83"/>
      <c r="J3481" s="84"/>
      <c r="K3481" s="83"/>
      <c r="L3481" s="83"/>
      <c r="M3481" s="84"/>
      <c r="N3481" s="83"/>
      <c r="O3481" s="83"/>
      <c r="P3481" s="83"/>
      <c r="Q3481" s="83"/>
      <c r="R3481" s="83"/>
      <c r="S3481" s="83"/>
      <c r="T3481" s="84"/>
      <c r="U3481" s="83"/>
      <c r="V3481" s="83"/>
      <c r="W3481" s="84"/>
      <c r="X3481" s="85"/>
      <c r="Y3481" s="83"/>
    </row>
    <row r="3482" spans="1:25" ht="17.25" hidden="1">
      <c r="A3482" s="83"/>
      <c r="B3482" s="83"/>
      <c r="C3482" s="83"/>
      <c r="D3482" s="83"/>
      <c r="F3482" s="40"/>
      <c r="G3482" s="40"/>
      <c r="H3482" s="83"/>
      <c r="I3482" s="83"/>
      <c r="J3482" s="84"/>
      <c r="K3482" s="83"/>
      <c r="L3482" s="83"/>
      <c r="M3482" s="84"/>
      <c r="N3482" s="83"/>
      <c r="O3482" s="83"/>
      <c r="P3482" s="83"/>
      <c r="Q3482" s="83"/>
      <c r="R3482" s="83"/>
      <c r="S3482" s="83"/>
      <c r="T3482" s="84"/>
      <c r="U3482" s="83"/>
      <c r="V3482" s="83"/>
      <c r="W3482" s="84"/>
      <c r="X3482" s="85"/>
      <c r="Y3482" s="83"/>
    </row>
    <row r="3483" spans="1:25" ht="17.25" hidden="1">
      <c r="A3483" s="83"/>
      <c r="B3483" s="83"/>
      <c r="C3483" s="83"/>
      <c r="D3483" s="83"/>
      <c r="F3483" s="40"/>
      <c r="G3483" s="40"/>
      <c r="H3483" s="83"/>
      <c r="I3483" s="83"/>
      <c r="J3483" s="84"/>
      <c r="K3483" s="83"/>
      <c r="L3483" s="83"/>
      <c r="M3483" s="83"/>
      <c r="N3483" s="83"/>
      <c r="O3483" s="83"/>
      <c r="P3483" s="83"/>
      <c r="Q3483" s="83"/>
      <c r="R3483" s="83"/>
      <c r="S3483" s="83"/>
      <c r="T3483" s="84"/>
      <c r="U3483" s="83"/>
      <c r="V3483" s="83"/>
      <c r="W3483" s="84"/>
      <c r="X3483" s="85"/>
      <c r="Y3483" s="83"/>
    </row>
    <row r="3484" spans="1:25" ht="17.25" hidden="1">
      <c r="A3484" s="83"/>
      <c r="B3484" s="83"/>
      <c r="C3484" s="83"/>
      <c r="D3484" s="83"/>
      <c r="F3484" s="40"/>
      <c r="G3484" s="40"/>
      <c r="H3484" s="83"/>
      <c r="I3484" s="83"/>
      <c r="J3484" s="84"/>
      <c r="K3484" s="83"/>
      <c r="L3484" s="83"/>
      <c r="M3484" s="83"/>
      <c r="N3484" s="83"/>
      <c r="O3484" s="83"/>
      <c r="P3484" s="83"/>
      <c r="Q3484" s="83"/>
      <c r="R3484" s="83"/>
      <c r="S3484" s="83"/>
      <c r="T3484" s="84"/>
      <c r="U3484" s="83"/>
      <c r="V3484" s="83"/>
      <c r="W3484" s="84"/>
      <c r="X3484" s="85"/>
      <c r="Y3484" s="83"/>
    </row>
    <row r="3485" spans="1:25" ht="17.25" hidden="1">
      <c r="A3485" s="83"/>
      <c r="B3485" s="83"/>
      <c r="C3485" s="83"/>
      <c r="D3485" s="83"/>
      <c r="F3485" s="40"/>
      <c r="G3485" s="40"/>
      <c r="H3485" s="83"/>
      <c r="I3485" s="83"/>
      <c r="J3485" s="84"/>
      <c r="K3485" s="83"/>
      <c r="L3485" s="83"/>
      <c r="M3485" s="83"/>
      <c r="N3485" s="83"/>
      <c r="O3485" s="83"/>
      <c r="P3485" s="83"/>
      <c r="Q3485" s="83"/>
      <c r="R3485" s="83"/>
      <c r="S3485" s="83"/>
      <c r="T3485" s="84"/>
      <c r="U3485" s="83"/>
      <c r="V3485" s="83"/>
      <c r="W3485" s="84"/>
      <c r="X3485" s="85"/>
      <c r="Y3485" s="83"/>
    </row>
    <row r="3486" spans="1:25" ht="17.25" hidden="1">
      <c r="A3486" s="83"/>
      <c r="B3486" s="83"/>
      <c r="C3486" s="83"/>
      <c r="D3486" s="83"/>
      <c r="F3486" s="40"/>
      <c r="G3486" s="40"/>
      <c r="H3486" s="83"/>
      <c r="I3486" s="83"/>
      <c r="J3486" s="84"/>
      <c r="K3486" s="83"/>
      <c r="L3486" s="83"/>
      <c r="M3486" s="83"/>
      <c r="N3486" s="83"/>
      <c r="O3486" s="83"/>
      <c r="P3486" s="83"/>
      <c r="Q3486" s="83"/>
      <c r="R3486" s="83"/>
      <c r="S3486" s="83"/>
      <c r="T3486" s="84"/>
      <c r="U3486" s="83"/>
      <c r="V3486" s="83"/>
      <c r="W3486" s="84"/>
      <c r="X3486" s="85"/>
      <c r="Y3486" s="83"/>
    </row>
    <row r="3487" spans="1:25" ht="17.25" hidden="1">
      <c r="A3487" s="83"/>
      <c r="B3487" s="83"/>
      <c r="C3487" s="83"/>
      <c r="D3487" s="83"/>
      <c r="F3487" s="40"/>
      <c r="G3487" s="40"/>
      <c r="H3487" s="83"/>
      <c r="I3487" s="83"/>
      <c r="J3487" s="84"/>
      <c r="K3487" s="83"/>
      <c r="L3487" s="83"/>
      <c r="M3487" s="83"/>
      <c r="N3487" s="83"/>
      <c r="O3487" s="83"/>
      <c r="P3487" s="83"/>
      <c r="Q3487" s="83"/>
      <c r="R3487" s="83"/>
      <c r="S3487" s="83"/>
      <c r="T3487" s="84"/>
      <c r="U3487" s="83"/>
      <c r="V3487" s="83"/>
      <c r="W3487" s="84"/>
      <c r="X3487" s="85"/>
      <c r="Y3487" s="83"/>
    </row>
    <row r="3488" spans="1:25" ht="17.25" hidden="1">
      <c r="A3488" s="83"/>
      <c r="B3488" s="83"/>
      <c r="C3488" s="83"/>
      <c r="D3488" s="83"/>
      <c r="F3488" s="40"/>
      <c r="G3488" s="40"/>
      <c r="H3488" s="83"/>
      <c r="I3488" s="83"/>
      <c r="J3488" s="84"/>
      <c r="K3488" s="83"/>
      <c r="L3488" s="83"/>
      <c r="M3488" s="83"/>
      <c r="N3488" s="83"/>
      <c r="O3488" s="83"/>
      <c r="P3488" s="83"/>
      <c r="Q3488" s="83"/>
      <c r="R3488" s="83"/>
      <c r="S3488" s="83"/>
      <c r="T3488" s="84"/>
      <c r="U3488" s="83"/>
      <c r="V3488" s="83"/>
      <c r="W3488" s="84"/>
      <c r="X3488" s="85"/>
      <c r="Y3488" s="83"/>
    </row>
    <row r="3489" spans="1:25" ht="17.25" hidden="1">
      <c r="A3489" s="83"/>
      <c r="B3489" s="83"/>
      <c r="C3489" s="83"/>
      <c r="D3489" s="83"/>
      <c r="F3489" s="40"/>
      <c r="G3489" s="40"/>
      <c r="H3489" s="83"/>
      <c r="I3489" s="83"/>
      <c r="J3489" s="84"/>
      <c r="K3489" s="83"/>
      <c r="L3489" s="83"/>
      <c r="M3489" s="83"/>
      <c r="N3489" s="83"/>
      <c r="O3489" s="83"/>
      <c r="P3489" s="83"/>
      <c r="Q3489" s="83"/>
      <c r="R3489" s="83"/>
      <c r="S3489" s="83"/>
      <c r="T3489" s="84"/>
      <c r="U3489" s="83"/>
      <c r="V3489" s="83"/>
      <c r="W3489" s="84"/>
      <c r="X3489" s="85"/>
      <c r="Y3489" s="83"/>
    </row>
    <row r="3490" spans="1:25" ht="17.25" hidden="1">
      <c r="A3490" s="83"/>
      <c r="B3490" s="83"/>
      <c r="C3490" s="83"/>
      <c r="D3490" s="83"/>
      <c r="F3490" s="40"/>
      <c r="G3490" s="40"/>
      <c r="H3490" s="83"/>
      <c r="I3490" s="83"/>
      <c r="J3490" s="84"/>
      <c r="K3490" s="83"/>
      <c r="L3490" s="83"/>
      <c r="M3490" s="83"/>
      <c r="N3490" s="83"/>
      <c r="O3490" s="83"/>
      <c r="P3490" s="83"/>
      <c r="Q3490" s="83"/>
      <c r="R3490" s="83"/>
      <c r="S3490" s="83"/>
      <c r="T3490" s="84"/>
      <c r="U3490" s="83"/>
      <c r="V3490" s="83"/>
      <c r="W3490" s="84"/>
      <c r="X3490" s="85"/>
      <c r="Y3490" s="83"/>
    </row>
    <row r="3491" spans="1:25" ht="17.25" hidden="1">
      <c r="A3491" s="83"/>
      <c r="B3491" s="83"/>
      <c r="C3491" s="83"/>
      <c r="D3491" s="83"/>
      <c r="F3491" s="40"/>
      <c r="G3491" s="40"/>
      <c r="H3491" s="83"/>
      <c r="I3491" s="83"/>
      <c r="J3491" s="84"/>
      <c r="K3491" s="83"/>
      <c r="L3491" s="83"/>
      <c r="M3491" s="83"/>
      <c r="N3491" s="83"/>
      <c r="O3491" s="83"/>
      <c r="P3491" s="83"/>
      <c r="Q3491" s="83"/>
      <c r="R3491" s="83"/>
      <c r="S3491" s="83"/>
      <c r="T3491" s="84"/>
      <c r="U3491" s="83"/>
      <c r="V3491" s="83"/>
      <c r="W3491" s="84"/>
      <c r="X3491" s="85"/>
      <c r="Y3491" s="83"/>
    </row>
    <row r="3492" spans="1:25" ht="17.25" hidden="1">
      <c r="A3492" s="83"/>
      <c r="B3492" s="83"/>
      <c r="C3492" s="83"/>
      <c r="D3492" s="83"/>
      <c r="F3492" s="40"/>
      <c r="G3492" s="40"/>
      <c r="H3492" s="83"/>
      <c r="I3492" s="83"/>
      <c r="J3492" s="84"/>
      <c r="K3492" s="83"/>
      <c r="L3492" s="83"/>
      <c r="M3492" s="83"/>
      <c r="N3492" s="83"/>
      <c r="O3492" s="83"/>
      <c r="P3492" s="83"/>
      <c r="Q3492" s="83"/>
      <c r="R3492" s="83"/>
      <c r="S3492" s="83"/>
      <c r="T3492" s="84"/>
      <c r="U3492" s="83"/>
      <c r="V3492" s="83"/>
      <c r="W3492" s="84"/>
      <c r="X3492" s="85"/>
      <c r="Y3492" s="83"/>
    </row>
    <row r="3493" spans="1:25" ht="17.25" hidden="1">
      <c r="A3493" s="83"/>
      <c r="B3493" s="83"/>
      <c r="C3493" s="83"/>
      <c r="D3493" s="83"/>
      <c r="F3493" s="40"/>
      <c r="G3493" s="40"/>
      <c r="H3493" s="83"/>
      <c r="I3493" s="83"/>
      <c r="J3493" s="84"/>
      <c r="K3493" s="83"/>
      <c r="L3493" s="83"/>
      <c r="M3493" s="83"/>
      <c r="N3493" s="83"/>
      <c r="O3493" s="83"/>
      <c r="P3493" s="83"/>
      <c r="Q3493" s="83"/>
      <c r="R3493" s="83"/>
      <c r="S3493" s="83"/>
      <c r="T3493" s="84"/>
      <c r="U3493" s="83"/>
      <c r="V3493" s="83"/>
      <c r="W3493" s="84"/>
      <c r="X3493" s="85"/>
      <c r="Y3493" s="83"/>
    </row>
    <row r="3494" spans="1:25" ht="17.25" hidden="1">
      <c r="A3494" s="83"/>
      <c r="B3494" s="83"/>
      <c r="C3494" s="83"/>
      <c r="D3494" s="83"/>
      <c r="F3494" s="40"/>
      <c r="G3494" s="40"/>
      <c r="H3494" s="83"/>
      <c r="I3494" s="83"/>
      <c r="J3494" s="84"/>
      <c r="K3494" s="83"/>
      <c r="L3494" s="83"/>
      <c r="M3494" s="84"/>
      <c r="N3494" s="83"/>
      <c r="O3494" s="83"/>
      <c r="P3494" s="83"/>
      <c r="Q3494" s="83"/>
      <c r="R3494" s="83"/>
      <c r="S3494" s="83"/>
      <c r="T3494" s="84"/>
      <c r="U3494" s="83"/>
      <c r="V3494" s="83"/>
      <c r="W3494" s="84"/>
      <c r="X3494" s="85"/>
      <c r="Y3494" s="83"/>
    </row>
    <row r="3495" spans="1:25" ht="17.25" hidden="1">
      <c r="A3495" s="83"/>
      <c r="B3495" s="83"/>
      <c r="C3495" s="83"/>
      <c r="D3495" s="83"/>
      <c r="F3495" s="40"/>
      <c r="G3495" s="40"/>
      <c r="H3495" s="83"/>
      <c r="I3495" s="83"/>
      <c r="J3495" s="84"/>
      <c r="K3495" s="83"/>
      <c r="L3495" s="83"/>
      <c r="M3495" s="84"/>
      <c r="N3495" s="83"/>
      <c r="O3495" s="83"/>
      <c r="P3495" s="83"/>
      <c r="Q3495" s="83"/>
      <c r="R3495" s="83"/>
      <c r="S3495" s="83"/>
      <c r="T3495" s="84"/>
      <c r="U3495" s="83"/>
      <c r="V3495" s="83"/>
      <c r="W3495" s="84"/>
      <c r="X3495" s="85"/>
      <c r="Y3495" s="83"/>
    </row>
    <row r="3496" spans="1:25" ht="17.25" hidden="1">
      <c r="A3496" s="83"/>
      <c r="B3496" s="83"/>
      <c r="C3496" s="83"/>
      <c r="D3496" s="83"/>
      <c r="F3496" s="40"/>
      <c r="G3496" s="40"/>
      <c r="H3496" s="83"/>
      <c r="I3496" s="83"/>
      <c r="J3496" s="84"/>
      <c r="K3496" s="83"/>
      <c r="L3496" s="83"/>
      <c r="M3496" s="83"/>
      <c r="N3496" s="83"/>
      <c r="O3496" s="83"/>
      <c r="P3496" s="83"/>
      <c r="Q3496" s="83"/>
      <c r="R3496" s="83"/>
      <c r="S3496" s="83"/>
      <c r="T3496" s="84"/>
      <c r="U3496" s="83"/>
      <c r="V3496" s="83"/>
      <c r="W3496" s="84"/>
      <c r="X3496" s="85"/>
      <c r="Y3496" s="83"/>
    </row>
    <row r="3497" spans="1:25" ht="17.25" hidden="1">
      <c r="A3497" s="83"/>
      <c r="B3497" s="83"/>
      <c r="C3497" s="83"/>
      <c r="D3497" s="83"/>
      <c r="F3497" s="40"/>
      <c r="G3497" s="40"/>
      <c r="H3497" s="83"/>
      <c r="I3497" s="83"/>
      <c r="J3497" s="84"/>
      <c r="K3497" s="83"/>
      <c r="L3497" s="83"/>
      <c r="M3497" s="84"/>
      <c r="N3497" s="83"/>
      <c r="O3497" s="83"/>
      <c r="P3497" s="83"/>
      <c r="Q3497" s="83"/>
      <c r="R3497" s="83"/>
      <c r="S3497" s="83"/>
      <c r="T3497" s="84"/>
      <c r="U3497" s="83"/>
      <c r="V3497" s="83"/>
      <c r="W3497" s="84"/>
      <c r="X3497" s="85"/>
      <c r="Y3497" s="83"/>
    </row>
    <row r="3498" spans="1:25" ht="17.25" hidden="1">
      <c r="A3498" s="83"/>
      <c r="B3498" s="83"/>
      <c r="C3498" s="83"/>
      <c r="D3498" s="83"/>
      <c r="F3498" s="40"/>
      <c r="G3498" s="40"/>
      <c r="H3498" s="83"/>
      <c r="I3498" s="83"/>
      <c r="J3498" s="84"/>
      <c r="K3498" s="83"/>
      <c r="L3498" s="83"/>
      <c r="M3498" s="83"/>
      <c r="N3498" s="83"/>
      <c r="O3498" s="83"/>
      <c r="P3498" s="83"/>
      <c r="Q3498" s="83"/>
      <c r="R3498" s="83"/>
      <c r="S3498" s="83"/>
      <c r="T3498" s="84"/>
      <c r="U3498" s="83"/>
      <c r="V3498" s="83"/>
      <c r="W3498" s="84"/>
      <c r="X3498" s="85"/>
      <c r="Y3498" s="83"/>
    </row>
    <row r="3499" spans="1:25" ht="17.25" hidden="1">
      <c r="A3499" s="83"/>
      <c r="B3499" s="83"/>
      <c r="C3499" s="83"/>
      <c r="D3499" s="83"/>
      <c r="F3499" s="40"/>
      <c r="G3499" s="40"/>
      <c r="H3499" s="83"/>
      <c r="I3499" s="83"/>
      <c r="J3499" s="84"/>
      <c r="K3499" s="83"/>
      <c r="L3499" s="83"/>
      <c r="M3499" s="84"/>
      <c r="N3499" s="83"/>
      <c r="O3499" s="83"/>
      <c r="P3499" s="83"/>
      <c r="Q3499" s="83"/>
      <c r="R3499" s="83"/>
      <c r="S3499" s="83"/>
      <c r="T3499" s="84"/>
      <c r="U3499" s="83"/>
      <c r="V3499" s="83"/>
      <c r="W3499" s="84"/>
      <c r="X3499" s="85"/>
      <c r="Y3499" s="83"/>
    </row>
    <row r="3500" spans="1:25" ht="17.25" hidden="1">
      <c r="A3500" s="83"/>
      <c r="B3500" s="83"/>
      <c r="C3500" s="83"/>
      <c r="D3500" s="83"/>
      <c r="F3500" s="40"/>
      <c r="G3500" s="40"/>
      <c r="H3500" s="83"/>
      <c r="I3500" s="83"/>
      <c r="J3500" s="84"/>
      <c r="K3500" s="83"/>
      <c r="L3500" s="83"/>
      <c r="M3500" s="84"/>
      <c r="N3500" s="83"/>
      <c r="O3500" s="83"/>
      <c r="P3500" s="83"/>
      <c r="Q3500" s="83"/>
      <c r="R3500" s="83"/>
      <c r="S3500" s="83"/>
      <c r="T3500" s="84"/>
      <c r="U3500" s="83"/>
      <c r="V3500" s="83"/>
      <c r="W3500" s="84"/>
      <c r="X3500" s="85"/>
      <c r="Y3500" s="83"/>
    </row>
    <row r="3501" spans="1:25" ht="17.25" hidden="1">
      <c r="A3501" s="83"/>
      <c r="B3501" s="83"/>
      <c r="C3501" s="83"/>
      <c r="D3501" s="83"/>
      <c r="F3501" s="40"/>
      <c r="G3501" s="40"/>
      <c r="H3501" s="83"/>
      <c r="I3501" s="83"/>
      <c r="J3501" s="84"/>
      <c r="K3501" s="83"/>
      <c r="L3501" s="83"/>
      <c r="M3501" s="84"/>
      <c r="N3501" s="83"/>
      <c r="O3501" s="83"/>
      <c r="P3501" s="83"/>
      <c r="Q3501" s="83"/>
      <c r="R3501" s="83"/>
      <c r="S3501" s="83"/>
      <c r="T3501" s="84"/>
      <c r="U3501" s="83"/>
      <c r="V3501" s="83"/>
      <c r="W3501" s="84"/>
      <c r="X3501" s="85"/>
      <c r="Y3501" s="83"/>
    </row>
    <row r="3502" spans="1:25" ht="17.25" hidden="1">
      <c r="A3502" s="83"/>
      <c r="B3502" s="83"/>
      <c r="C3502" s="83"/>
      <c r="D3502" s="83"/>
      <c r="F3502" s="40"/>
      <c r="G3502" s="40"/>
      <c r="H3502" s="83"/>
      <c r="I3502" s="83"/>
      <c r="J3502" s="84"/>
      <c r="K3502" s="83"/>
      <c r="L3502" s="83"/>
      <c r="M3502" s="84"/>
      <c r="N3502" s="83"/>
      <c r="O3502" s="83"/>
      <c r="P3502" s="83"/>
      <c r="Q3502" s="83"/>
      <c r="R3502" s="83"/>
      <c r="S3502" s="83"/>
      <c r="T3502" s="84"/>
      <c r="U3502" s="83"/>
      <c r="V3502" s="83"/>
      <c r="W3502" s="84"/>
      <c r="X3502" s="85"/>
      <c r="Y3502" s="83"/>
    </row>
    <row r="3503" spans="1:25" ht="17.25" hidden="1">
      <c r="A3503" s="83"/>
      <c r="B3503" s="83"/>
      <c r="C3503" s="83"/>
      <c r="D3503" s="83"/>
      <c r="F3503" s="40"/>
      <c r="G3503" s="40"/>
      <c r="H3503" s="83"/>
      <c r="I3503" s="83"/>
      <c r="J3503" s="84"/>
      <c r="K3503" s="83"/>
      <c r="L3503" s="83"/>
      <c r="M3503" s="83"/>
      <c r="N3503" s="83"/>
      <c r="O3503" s="83"/>
      <c r="P3503" s="83"/>
      <c r="Q3503" s="83"/>
      <c r="R3503" s="83"/>
      <c r="S3503" s="83"/>
      <c r="T3503" s="84"/>
      <c r="U3503" s="83"/>
      <c r="V3503" s="83"/>
      <c r="W3503" s="84"/>
      <c r="X3503" s="85"/>
      <c r="Y3503" s="83"/>
    </row>
    <row r="3504" spans="1:25" ht="17.25" hidden="1">
      <c r="A3504" s="83"/>
      <c r="B3504" s="83"/>
      <c r="C3504" s="83"/>
      <c r="D3504" s="83"/>
      <c r="F3504" s="40"/>
      <c r="G3504" s="40"/>
      <c r="H3504" s="83"/>
      <c r="I3504" s="83"/>
      <c r="J3504" s="84"/>
      <c r="K3504" s="83"/>
      <c r="L3504" s="83"/>
      <c r="M3504" s="83"/>
      <c r="N3504" s="83"/>
      <c r="O3504" s="83"/>
      <c r="P3504" s="83"/>
      <c r="Q3504" s="83"/>
      <c r="R3504" s="83"/>
      <c r="S3504" s="83"/>
      <c r="T3504" s="84"/>
      <c r="U3504" s="83"/>
      <c r="V3504" s="83"/>
      <c r="W3504" s="84"/>
      <c r="X3504" s="85"/>
      <c r="Y3504" s="83"/>
    </row>
    <row r="3505" spans="1:25" ht="17.25" hidden="1">
      <c r="A3505" s="83"/>
      <c r="B3505" s="83"/>
      <c r="C3505" s="83"/>
      <c r="D3505" s="83"/>
      <c r="F3505" s="40"/>
      <c r="G3505" s="40"/>
      <c r="H3505" s="83"/>
      <c r="I3505" s="83"/>
      <c r="J3505" s="84"/>
      <c r="K3505" s="83"/>
      <c r="L3505" s="83"/>
      <c r="M3505" s="83"/>
      <c r="N3505" s="83"/>
      <c r="O3505" s="83"/>
      <c r="P3505" s="83"/>
      <c r="Q3505" s="83"/>
      <c r="R3505" s="83"/>
      <c r="S3505" s="83"/>
      <c r="T3505" s="84"/>
      <c r="U3505" s="83"/>
      <c r="V3505" s="83"/>
      <c r="W3505" s="84"/>
      <c r="X3505" s="85"/>
      <c r="Y3505" s="83"/>
    </row>
    <row r="3506" spans="1:25" ht="17.25" hidden="1">
      <c r="A3506" s="83"/>
      <c r="B3506" s="83"/>
      <c r="C3506" s="83"/>
      <c r="D3506" s="83"/>
      <c r="F3506" s="40"/>
      <c r="G3506" s="40"/>
      <c r="H3506" s="83"/>
      <c r="I3506" s="83"/>
      <c r="J3506" s="84"/>
      <c r="K3506" s="83"/>
      <c r="L3506" s="83"/>
      <c r="M3506" s="83"/>
      <c r="N3506" s="83"/>
      <c r="O3506" s="83"/>
      <c r="P3506" s="83"/>
      <c r="Q3506" s="83"/>
      <c r="R3506" s="83"/>
      <c r="S3506" s="83"/>
      <c r="T3506" s="84"/>
      <c r="U3506" s="83"/>
      <c r="V3506" s="83"/>
      <c r="W3506" s="84"/>
      <c r="X3506" s="85"/>
      <c r="Y3506" s="83"/>
    </row>
    <row r="3507" spans="1:25" ht="17.25" hidden="1">
      <c r="A3507" s="83"/>
      <c r="B3507" s="83"/>
      <c r="C3507" s="83"/>
      <c r="D3507" s="83"/>
      <c r="F3507" s="40"/>
      <c r="G3507" s="40"/>
      <c r="H3507" s="83"/>
      <c r="I3507" s="83"/>
      <c r="J3507" s="84"/>
      <c r="K3507" s="83"/>
      <c r="L3507" s="83"/>
      <c r="M3507" s="83"/>
      <c r="N3507" s="83"/>
      <c r="O3507" s="83"/>
      <c r="P3507" s="83"/>
      <c r="Q3507" s="83"/>
      <c r="R3507" s="83"/>
      <c r="S3507" s="83"/>
      <c r="T3507" s="84"/>
      <c r="U3507" s="83"/>
      <c r="V3507" s="83"/>
      <c r="W3507" s="84"/>
      <c r="X3507" s="85"/>
      <c r="Y3507" s="83"/>
    </row>
    <row r="3508" spans="1:25" ht="17.25" hidden="1">
      <c r="A3508" s="83"/>
      <c r="B3508" s="83"/>
      <c r="C3508" s="83"/>
      <c r="D3508" s="83"/>
      <c r="F3508" s="40"/>
      <c r="G3508" s="40"/>
      <c r="H3508" s="83"/>
      <c r="I3508" s="83"/>
      <c r="J3508" s="84"/>
      <c r="K3508" s="83"/>
      <c r="L3508" s="83"/>
      <c r="M3508" s="83"/>
      <c r="N3508" s="83"/>
      <c r="O3508" s="83"/>
      <c r="P3508" s="83"/>
      <c r="Q3508" s="83"/>
      <c r="R3508" s="83"/>
      <c r="S3508" s="83"/>
      <c r="T3508" s="84"/>
      <c r="U3508" s="83"/>
      <c r="V3508" s="83"/>
      <c r="W3508" s="84"/>
      <c r="X3508" s="85"/>
      <c r="Y3508" s="83"/>
    </row>
    <row r="3509" spans="1:25" ht="17.25" hidden="1">
      <c r="A3509" s="83"/>
      <c r="B3509" s="83"/>
      <c r="C3509" s="83"/>
      <c r="D3509" s="83"/>
      <c r="F3509" s="40"/>
      <c r="G3509" s="40"/>
      <c r="H3509" s="83"/>
      <c r="I3509" s="83"/>
      <c r="J3509" s="84"/>
      <c r="K3509" s="83"/>
      <c r="L3509" s="83"/>
      <c r="M3509" s="83"/>
      <c r="N3509" s="83"/>
      <c r="O3509" s="83"/>
      <c r="P3509" s="83"/>
      <c r="Q3509" s="83"/>
      <c r="R3509" s="83"/>
      <c r="S3509" s="83"/>
      <c r="T3509" s="84"/>
      <c r="U3509" s="83"/>
      <c r="V3509" s="83"/>
      <c r="W3509" s="84"/>
      <c r="X3509" s="85"/>
      <c r="Y3509" s="83"/>
    </row>
    <row r="3510" spans="1:25" ht="17.25" hidden="1">
      <c r="A3510" s="83"/>
      <c r="B3510" s="83"/>
      <c r="C3510" s="83"/>
      <c r="D3510" s="83"/>
      <c r="F3510" s="40"/>
      <c r="G3510" s="40"/>
      <c r="H3510" s="83"/>
      <c r="I3510" s="83"/>
      <c r="J3510" s="84"/>
      <c r="K3510" s="83"/>
      <c r="L3510" s="83"/>
      <c r="M3510" s="83"/>
      <c r="N3510" s="83"/>
      <c r="O3510" s="83"/>
      <c r="P3510" s="83"/>
      <c r="Q3510" s="83"/>
      <c r="R3510" s="83"/>
      <c r="S3510" s="83"/>
      <c r="T3510" s="84"/>
      <c r="U3510" s="83"/>
      <c r="V3510" s="83"/>
      <c r="W3510" s="84"/>
      <c r="X3510" s="85"/>
      <c r="Y3510" s="83"/>
    </row>
    <row r="3511" spans="1:25" ht="17.25" hidden="1">
      <c r="A3511" s="83"/>
      <c r="B3511" s="83"/>
      <c r="C3511" s="83"/>
      <c r="D3511" s="83"/>
      <c r="F3511" s="40"/>
      <c r="G3511" s="40"/>
      <c r="H3511" s="83"/>
      <c r="I3511" s="83"/>
      <c r="J3511" s="84"/>
      <c r="K3511" s="83"/>
      <c r="L3511" s="83"/>
      <c r="M3511" s="83"/>
      <c r="N3511" s="83"/>
      <c r="O3511" s="83"/>
      <c r="P3511" s="83"/>
      <c r="Q3511" s="83"/>
      <c r="R3511" s="83"/>
      <c r="S3511" s="83"/>
      <c r="T3511" s="84"/>
      <c r="U3511" s="83"/>
      <c r="V3511" s="83"/>
      <c r="W3511" s="84"/>
      <c r="X3511" s="85"/>
      <c r="Y3511" s="83"/>
    </row>
    <row r="3512" spans="1:25" ht="17.25" hidden="1">
      <c r="A3512" s="83"/>
      <c r="B3512" s="83"/>
      <c r="C3512" s="83"/>
      <c r="D3512" s="83"/>
      <c r="F3512" s="40"/>
      <c r="G3512" s="40"/>
      <c r="H3512" s="83"/>
      <c r="I3512" s="83"/>
      <c r="J3512" s="84"/>
      <c r="K3512" s="83"/>
      <c r="L3512" s="83"/>
      <c r="M3512" s="83"/>
      <c r="N3512" s="83"/>
      <c r="O3512" s="83"/>
      <c r="P3512" s="83"/>
      <c r="Q3512" s="83"/>
      <c r="R3512" s="83"/>
      <c r="S3512" s="83"/>
      <c r="T3512" s="84"/>
      <c r="U3512" s="83"/>
      <c r="V3512" s="83"/>
      <c r="W3512" s="84"/>
      <c r="X3512" s="85"/>
      <c r="Y3512" s="83"/>
    </row>
    <row r="3513" spans="1:25" ht="17.25" hidden="1">
      <c r="A3513" s="83"/>
      <c r="B3513" s="83"/>
      <c r="C3513" s="83"/>
      <c r="D3513" s="83"/>
      <c r="F3513" s="40"/>
      <c r="G3513" s="40"/>
      <c r="H3513" s="83"/>
      <c r="I3513" s="83"/>
      <c r="J3513" s="84"/>
      <c r="K3513" s="83"/>
      <c r="L3513" s="83"/>
      <c r="M3513" s="83"/>
      <c r="N3513" s="83"/>
      <c r="O3513" s="83"/>
      <c r="P3513" s="83"/>
      <c r="Q3513" s="83"/>
      <c r="R3513" s="83"/>
      <c r="S3513" s="83"/>
      <c r="T3513" s="84"/>
      <c r="U3513" s="83"/>
      <c r="V3513" s="83"/>
      <c r="W3513" s="84"/>
      <c r="X3513" s="85"/>
      <c r="Y3513" s="83"/>
    </row>
    <row r="3514" spans="1:25" ht="17.25" hidden="1">
      <c r="A3514" s="83"/>
      <c r="B3514" s="83"/>
      <c r="C3514" s="83"/>
      <c r="D3514" s="83"/>
      <c r="F3514" s="40"/>
      <c r="G3514" s="40"/>
      <c r="H3514" s="83"/>
      <c r="I3514" s="83"/>
      <c r="J3514" s="84"/>
      <c r="K3514" s="83"/>
      <c r="L3514" s="83"/>
      <c r="M3514" s="84"/>
      <c r="N3514" s="83"/>
      <c r="O3514" s="83"/>
      <c r="P3514" s="83"/>
      <c r="Q3514" s="83"/>
      <c r="R3514" s="83"/>
      <c r="S3514" s="83"/>
      <c r="T3514" s="84"/>
      <c r="U3514" s="83"/>
      <c r="V3514" s="83"/>
      <c r="W3514" s="84"/>
      <c r="X3514" s="85"/>
      <c r="Y3514" s="83"/>
    </row>
    <row r="3515" spans="1:25" ht="17.25" hidden="1">
      <c r="A3515" s="83"/>
      <c r="B3515" s="83"/>
      <c r="C3515" s="83"/>
      <c r="D3515" s="83"/>
      <c r="F3515" s="40"/>
      <c r="G3515" s="40"/>
      <c r="H3515" s="83"/>
      <c r="I3515" s="83"/>
      <c r="J3515" s="84"/>
      <c r="K3515" s="83"/>
      <c r="L3515" s="83"/>
      <c r="M3515" s="84"/>
      <c r="N3515" s="83"/>
      <c r="O3515" s="83"/>
      <c r="P3515" s="83"/>
      <c r="Q3515" s="83"/>
      <c r="R3515" s="83"/>
      <c r="S3515" s="83"/>
      <c r="T3515" s="84"/>
      <c r="U3515" s="83"/>
      <c r="V3515" s="83"/>
      <c r="W3515" s="84"/>
      <c r="X3515" s="85"/>
      <c r="Y3515" s="83"/>
    </row>
    <row r="3516" spans="1:25" ht="17.25" hidden="1">
      <c r="A3516" s="83"/>
      <c r="B3516" s="83"/>
      <c r="C3516" s="83"/>
      <c r="D3516" s="83"/>
      <c r="F3516" s="40"/>
      <c r="G3516" s="40"/>
      <c r="H3516" s="83"/>
      <c r="I3516" s="83"/>
      <c r="J3516" s="84"/>
      <c r="K3516" s="83"/>
      <c r="L3516" s="83"/>
      <c r="M3516" s="83"/>
      <c r="N3516" s="83"/>
      <c r="O3516" s="83"/>
      <c r="P3516" s="83"/>
      <c r="Q3516" s="83"/>
      <c r="R3516" s="83"/>
      <c r="S3516" s="83"/>
      <c r="T3516" s="84"/>
      <c r="U3516" s="83"/>
      <c r="V3516" s="83"/>
      <c r="W3516" s="84"/>
      <c r="X3516" s="85"/>
      <c r="Y3516" s="83"/>
    </row>
    <row r="3517" spans="1:25" ht="17.25" hidden="1">
      <c r="A3517" s="83"/>
      <c r="B3517" s="83"/>
      <c r="C3517" s="83"/>
      <c r="D3517" s="83"/>
      <c r="F3517" s="40"/>
      <c r="G3517" s="40"/>
      <c r="H3517" s="83"/>
      <c r="I3517" s="83"/>
      <c r="J3517" s="84"/>
      <c r="K3517" s="83"/>
      <c r="L3517" s="83"/>
      <c r="M3517" s="84"/>
      <c r="N3517" s="83"/>
      <c r="O3517" s="83"/>
      <c r="P3517" s="83"/>
      <c r="Q3517" s="83"/>
      <c r="R3517" s="83"/>
      <c r="S3517" s="83"/>
      <c r="T3517" s="84"/>
      <c r="U3517" s="83"/>
      <c r="V3517" s="83"/>
      <c r="W3517" s="84"/>
      <c r="X3517" s="85"/>
      <c r="Y3517" s="83"/>
    </row>
    <row r="3518" spans="1:25" ht="17.25" hidden="1">
      <c r="A3518" s="83"/>
      <c r="B3518" s="83"/>
      <c r="C3518" s="83"/>
      <c r="D3518" s="83"/>
      <c r="F3518" s="40"/>
      <c r="G3518" s="40"/>
      <c r="H3518" s="83"/>
      <c r="I3518" s="83"/>
      <c r="J3518" s="84"/>
      <c r="K3518" s="83"/>
      <c r="L3518" s="83"/>
      <c r="M3518" s="83"/>
      <c r="N3518" s="83"/>
      <c r="O3518" s="83"/>
      <c r="P3518" s="83"/>
      <c r="Q3518" s="83"/>
      <c r="R3518" s="83"/>
      <c r="S3518" s="83"/>
      <c r="T3518" s="84"/>
      <c r="U3518" s="83"/>
      <c r="V3518" s="83"/>
      <c r="W3518" s="84"/>
      <c r="X3518" s="85"/>
      <c r="Y3518" s="83"/>
    </row>
    <row r="3519" spans="1:25" ht="17.25" hidden="1">
      <c r="A3519" s="83"/>
      <c r="B3519" s="83"/>
      <c r="C3519" s="83"/>
      <c r="D3519" s="83"/>
      <c r="F3519" s="40"/>
      <c r="G3519" s="40"/>
      <c r="H3519" s="83"/>
      <c r="I3519" s="83"/>
      <c r="J3519" s="84"/>
      <c r="K3519" s="83"/>
      <c r="L3519" s="83"/>
      <c r="M3519" s="84"/>
      <c r="N3519" s="83"/>
      <c r="O3519" s="83"/>
      <c r="P3519" s="83"/>
      <c r="Q3519" s="83"/>
      <c r="R3519" s="83"/>
      <c r="S3519" s="83"/>
      <c r="T3519" s="84"/>
      <c r="U3519" s="83"/>
      <c r="V3519" s="83"/>
      <c r="W3519" s="84"/>
      <c r="X3519" s="85"/>
      <c r="Y3519" s="83"/>
    </row>
    <row r="3520" spans="1:25" ht="17.25" hidden="1">
      <c r="A3520" s="83"/>
      <c r="B3520" s="83"/>
      <c r="C3520" s="83"/>
      <c r="D3520" s="83"/>
      <c r="F3520" s="40"/>
      <c r="G3520" s="40"/>
      <c r="H3520" s="83"/>
      <c r="I3520" s="83"/>
      <c r="J3520" s="84"/>
      <c r="K3520" s="83"/>
      <c r="L3520" s="83"/>
      <c r="M3520" s="84"/>
      <c r="N3520" s="83"/>
      <c r="O3520" s="83"/>
      <c r="P3520" s="83"/>
      <c r="Q3520" s="83"/>
      <c r="R3520" s="83"/>
      <c r="S3520" s="83"/>
      <c r="T3520" s="84"/>
      <c r="U3520" s="83"/>
      <c r="V3520" s="83"/>
      <c r="W3520" s="84"/>
      <c r="X3520" s="85"/>
      <c r="Y3520" s="83"/>
    </row>
    <row r="3521" spans="1:25" ht="17.25" hidden="1">
      <c r="A3521" s="83"/>
      <c r="B3521" s="83"/>
      <c r="C3521" s="83"/>
      <c r="D3521" s="83"/>
      <c r="F3521" s="40"/>
      <c r="G3521" s="40"/>
      <c r="H3521" s="83"/>
      <c r="I3521" s="83"/>
      <c r="J3521" s="84"/>
      <c r="K3521" s="83"/>
      <c r="L3521" s="83"/>
      <c r="M3521" s="84"/>
      <c r="N3521" s="83"/>
      <c r="O3521" s="83"/>
      <c r="P3521" s="83"/>
      <c r="Q3521" s="83"/>
      <c r="R3521" s="83"/>
      <c r="S3521" s="83"/>
      <c r="T3521" s="84"/>
      <c r="U3521" s="83"/>
      <c r="V3521" s="83"/>
      <c r="W3521" s="84"/>
      <c r="X3521" s="85"/>
      <c r="Y3521" s="83"/>
    </row>
    <row r="3522" spans="1:25" ht="17.25" hidden="1">
      <c r="A3522" s="83"/>
      <c r="B3522" s="83"/>
      <c r="C3522" s="83"/>
      <c r="D3522" s="83"/>
      <c r="F3522" s="40"/>
      <c r="G3522" s="40"/>
      <c r="H3522" s="83"/>
      <c r="I3522" s="83"/>
      <c r="J3522" s="84"/>
      <c r="K3522" s="83"/>
      <c r="L3522" s="83"/>
      <c r="M3522" s="84"/>
      <c r="N3522" s="83"/>
      <c r="O3522" s="83"/>
      <c r="P3522" s="83"/>
      <c r="Q3522" s="83"/>
      <c r="R3522" s="83"/>
      <c r="S3522" s="83"/>
      <c r="T3522" s="84"/>
      <c r="U3522" s="83"/>
      <c r="V3522" s="83"/>
      <c r="W3522" s="84"/>
      <c r="X3522" s="85"/>
      <c r="Y3522" s="83"/>
    </row>
    <row r="3523" spans="1:25" ht="17.25" hidden="1">
      <c r="A3523" s="83"/>
      <c r="B3523" s="83"/>
      <c r="C3523" s="83"/>
      <c r="D3523" s="83"/>
      <c r="F3523" s="40"/>
      <c r="G3523" s="40"/>
      <c r="H3523" s="83"/>
      <c r="I3523" s="83"/>
      <c r="J3523" s="84"/>
      <c r="K3523" s="83"/>
      <c r="L3523" s="83"/>
      <c r="M3523" s="83"/>
      <c r="N3523" s="83"/>
      <c r="O3523" s="83"/>
      <c r="P3523" s="83"/>
      <c r="Q3523" s="83"/>
      <c r="R3523" s="83"/>
      <c r="S3523" s="83"/>
      <c r="T3523" s="84"/>
      <c r="U3523" s="83"/>
      <c r="V3523" s="83"/>
      <c r="W3523" s="84"/>
      <c r="X3523" s="85"/>
      <c r="Y3523" s="83"/>
    </row>
    <row r="3524" spans="1:25" ht="17.25" hidden="1">
      <c r="A3524" s="83"/>
      <c r="B3524" s="83"/>
      <c r="C3524" s="83"/>
      <c r="D3524" s="83"/>
      <c r="F3524" s="40"/>
      <c r="G3524" s="40"/>
      <c r="H3524" s="83"/>
      <c r="I3524" s="83"/>
      <c r="J3524" s="84"/>
      <c r="K3524" s="83"/>
      <c r="L3524" s="83"/>
      <c r="M3524" s="83"/>
      <c r="N3524" s="83"/>
      <c r="O3524" s="83"/>
      <c r="P3524" s="83"/>
      <c r="Q3524" s="83"/>
      <c r="R3524" s="83"/>
      <c r="S3524" s="83"/>
      <c r="T3524" s="84"/>
      <c r="U3524" s="83"/>
      <c r="V3524" s="83"/>
      <c r="W3524" s="84"/>
      <c r="X3524" s="85"/>
      <c r="Y3524" s="83"/>
    </row>
    <row r="3525" spans="1:25" ht="17.25" hidden="1">
      <c r="A3525" s="83"/>
      <c r="B3525" s="83"/>
      <c r="C3525" s="83"/>
      <c r="D3525" s="83"/>
      <c r="F3525" s="40"/>
      <c r="G3525" s="40"/>
      <c r="H3525" s="83"/>
      <c r="I3525" s="83"/>
      <c r="J3525" s="84"/>
      <c r="K3525" s="83"/>
      <c r="L3525" s="83"/>
      <c r="M3525" s="83"/>
      <c r="N3525" s="83"/>
      <c r="O3525" s="83"/>
      <c r="P3525" s="83"/>
      <c r="Q3525" s="83"/>
      <c r="R3525" s="83"/>
      <c r="S3525" s="83"/>
      <c r="T3525" s="84"/>
      <c r="U3525" s="83"/>
      <c r="V3525" s="83"/>
      <c r="W3525" s="84"/>
      <c r="X3525" s="85"/>
      <c r="Y3525" s="83"/>
    </row>
    <row r="3526" spans="1:25" ht="17.25" hidden="1">
      <c r="A3526" s="83"/>
      <c r="B3526" s="83"/>
      <c r="C3526" s="83"/>
      <c r="D3526" s="83"/>
      <c r="F3526" s="40"/>
      <c r="G3526" s="40"/>
      <c r="H3526" s="83"/>
      <c r="I3526" s="83"/>
      <c r="J3526" s="84"/>
      <c r="K3526" s="83"/>
      <c r="L3526" s="83"/>
      <c r="M3526" s="83"/>
      <c r="N3526" s="83"/>
      <c r="O3526" s="83"/>
      <c r="P3526" s="83"/>
      <c r="Q3526" s="83"/>
      <c r="R3526" s="83"/>
      <c r="S3526" s="83"/>
      <c r="T3526" s="84"/>
      <c r="U3526" s="83"/>
      <c r="V3526" s="83"/>
      <c r="W3526" s="84"/>
      <c r="X3526" s="85"/>
      <c r="Y3526" s="83"/>
    </row>
    <row r="3527" spans="1:25" ht="17.25" hidden="1">
      <c r="A3527" s="83"/>
      <c r="B3527" s="83"/>
      <c r="C3527" s="83"/>
      <c r="D3527" s="83"/>
      <c r="F3527" s="40"/>
      <c r="G3527" s="40"/>
      <c r="H3527" s="83"/>
      <c r="I3527" s="83"/>
      <c r="J3527" s="84"/>
      <c r="K3527" s="83"/>
      <c r="L3527" s="83"/>
      <c r="M3527" s="83"/>
      <c r="N3527" s="83"/>
      <c r="O3527" s="83"/>
      <c r="P3527" s="83"/>
      <c r="Q3527" s="83"/>
      <c r="R3527" s="83"/>
      <c r="S3527" s="83"/>
      <c r="T3527" s="84"/>
      <c r="U3527" s="83"/>
      <c r="V3527" s="83"/>
      <c r="W3527" s="84"/>
      <c r="X3527" s="85"/>
      <c r="Y3527" s="83"/>
    </row>
    <row r="3528" spans="1:25" ht="17.25" hidden="1">
      <c r="A3528" s="83"/>
      <c r="B3528" s="83"/>
      <c r="C3528" s="83"/>
      <c r="D3528" s="83"/>
      <c r="F3528" s="40"/>
      <c r="G3528" s="40"/>
      <c r="H3528" s="83"/>
      <c r="I3528" s="83"/>
      <c r="J3528" s="84"/>
      <c r="K3528" s="83"/>
      <c r="L3528" s="83"/>
      <c r="M3528" s="83"/>
      <c r="N3528" s="83"/>
      <c r="O3528" s="83"/>
      <c r="P3528" s="83"/>
      <c r="Q3528" s="83"/>
      <c r="R3528" s="83"/>
      <c r="S3528" s="83"/>
      <c r="T3528" s="84"/>
      <c r="U3528" s="83"/>
      <c r="V3528" s="83"/>
      <c r="W3528" s="84"/>
      <c r="X3528" s="85"/>
      <c r="Y3528" s="83"/>
    </row>
    <row r="3529" spans="1:25" ht="17.25" hidden="1">
      <c r="A3529" s="83"/>
      <c r="B3529" s="83"/>
      <c r="C3529" s="83"/>
      <c r="D3529" s="83"/>
      <c r="F3529" s="40"/>
      <c r="G3529" s="40"/>
      <c r="H3529" s="83"/>
      <c r="I3529" s="83"/>
      <c r="J3529" s="84"/>
      <c r="K3529" s="83"/>
      <c r="L3529" s="83"/>
      <c r="M3529" s="83"/>
      <c r="N3529" s="83"/>
      <c r="O3529" s="83"/>
      <c r="P3529" s="83"/>
      <c r="Q3529" s="83"/>
      <c r="R3529" s="83"/>
      <c r="S3529" s="83"/>
      <c r="T3529" s="84"/>
      <c r="U3529" s="83"/>
      <c r="V3529" s="83"/>
      <c r="W3529" s="84"/>
      <c r="X3529" s="85"/>
      <c r="Y3529" s="83"/>
    </row>
    <row r="3530" spans="1:25" ht="17.25" hidden="1">
      <c r="A3530" s="83"/>
      <c r="B3530" s="83"/>
      <c r="C3530" s="83"/>
      <c r="D3530" s="83"/>
      <c r="F3530" s="40"/>
      <c r="G3530" s="40"/>
      <c r="H3530" s="83"/>
      <c r="I3530" s="83"/>
      <c r="J3530" s="84"/>
      <c r="K3530" s="83"/>
      <c r="L3530" s="83"/>
      <c r="M3530" s="83"/>
      <c r="N3530" s="83"/>
      <c r="O3530" s="83"/>
      <c r="P3530" s="83"/>
      <c r="Q3530" s="83"/>
      <c r="R3530" s="83"/>
      <c r="S3530" s="83"/>
      <c r="T3530" s="84"/>
      <c r="U3530" s="83"/>
      <c r="V3530" s="83"/>
      <c r="W3530" s="84"/>
      <c r="X3530" s="85"/>
      <c r="Y3530" s="83"/>
    </row>
    <row r="3531" spans="1:25" ht="17.25" hidden="1">
      <c r="A3531" s="83"/>
      <c r="B3531" s="83"/>
      <c r="C3531" s="83"/>
      <c r="D3531" s="83"/>
      <c r="F3531" s="40"/>
      <c r="G3531" s="40"/>
      <c r="H3531" s="83"/>
      <c r="I3531" s="83"/>
      <c r="J3531" s="84"/>
      <c r="K3531" s="83"/>
      <c r="L3531" s="83"/>
      <c r="M3531" s="83"/>
      <c r="N3531" s="83"/>
      <c r="O3531" s="83"/>
      <c r="P3531" s="83"/>
      <c r="Q3531" s="83"/>
      <c r="R3531" s="83"/>
      <c r="S3531" s="83"/>
      <c r="T3531" s="84"/>
      <c r="U3531" s="83"/>
      <c r="V3531" s="83"/>
      <c r="W3531" s="84"/>
      <c r="X3531" s="85"/>
      <c r="Y3531" s="83"/>
    </row>
    <row r="3532" spans="1:25" ht="17.25" hidden="1">
      <c r="A3532" s="83"/>
      <c r="B3532" s="83"/>
      <c r="C3532" s="83"/>
      <c r="D3532" s="83"/>
      <c r="F3532" s="40"/>
      <c r="G3532" s="40"/>
      <c r="H3532" s="83"/>
      <c r="I3532" s="83"/>
      <c r="J3532" s="84"/>
      <c r="K3532" s="83"/>
      <c r="L3532" s="83"/>
      <c r="M3532" s="83"/>
      <c r="N3532" s="83"/>
      <c r="O3532" s="83"/>
      <c r="P3532" s="83"/>
      <c r="Q3532" s="83"/>
      <c r="R3532" s="83"/>
      <c r="S3532" s="83"/>
      <c r="T3532" s="84"/>
      <c r="U3532" s="83"/>
      <c r="V3532" s="83"/>
      <c r="W3532" s="84"/>
      <c r="X3532" s="85"/>
      <c r="Y3532" s="83"/>
    </row>
    <row r="3533" spans="1:25" ht="17.25" hidden="1">
      <c r="A3533" s="83"/>
      <c r="B3533" s="83"/>
      <c r="C3533" s="83"/>
      <c r="D3533" s="83"/>
      <c r="F3533" s="40"/>
      <c r="G3533" s="40"/>
      <c r="H3533" s="83"/>
      <c r="I3533" s="83"/>
      <c r="J3533" s="84"/>
      <c r="K3533" s="83"/>
      <c r="L3533" s="83"/>
      <c r="M3533" s="83"/>
      <c r="N3533" s="83"/>
      <c r="O3533" s="83"/>
      <c r="P3533" s="83"/>
      <c r="Q3533" s="83"/>
      <c r="R3533" s="83"/>
      <c r="S3533" s="83"/>
      <c r="T3533" s="84"/>
      <c r="U3533" s="83"/>
      <c r="V3533" s="83"/>
      <c r="W3533" s="84"/>
      <c r="X3533" s="85"/>
      <c r="Y3533" s="83"/>
    </row>
    <row r="3534" spans="1:25" ht="17.25" hidden="1">
      <c r="A3534" s="83"/>
      <c r="B3534" s="83"/>
      <c r="C3534" s="83"/>
      <c r="D3534" s="83"/>
      <c r="F3534" s="40"/>
      <c r="G3534" s="40"/>
      <c r="H3534" s="83"/>
      <c r="I3534" s="83"/>
      <c r="J3534" s="84"/>
      <c r="K3534" s="83"/>
      <c r="L3534" s="83"/>
      <c r="M3534" s="84"/>
      <c r="N3534" s="83"/>
      <c r="O3534" s="83"/>
      <c r="P3534" s="83"/>
      <c r="Q3534" s="83"/>
      <c r="R3534" s="83"/>
      <c r="S3534" s="83"/>
      <c r="T3534" s="84"/>
      <c r="U3534" s="83"/>
      <c r="V3534" s="83"/>
      <c r="W3534" s="84"/>
      <c r="X3534" s="85"/>
      <c r="Y3534" s="83"/>
    </row>
    <row r="3535" spans="1:25" ht="17.25" hidden="1">
      <c r="A3535" s="83"/>
      <c r="B3535" s="83"/>
      <c r="C3535" s="83"/>
      <c r="D3535" s="83"/>
      <c r="F3535" s="40"/>
      <c r="G3535" s="40"/>
      <c r="H3535" s="83"/>
      <c r="I3535" s="83"/>
      <c r="J3535" s="84"/>
      <c r="K3535" s="83"/>
      <c r="L3535" s="83"/>
      <c r="M3535" s="84"/>
      <c r="N3535" s="83"/>
      <c r="O3535" s="83"/>
      <c r="P3535" s="83"/>
      <c r="Q3535" s="83"/>
      <c r="R3535" s="83"/>
      <c r="S3535" s="83"/>
      <c r="T3535" s="84"/>
      <c r="U3535" s="83"/>
      <c r="V3535" s="83"/>
      <c r="W3535" s="84"/>
      <c r="X3535" s="85"/>
      <c r="Y3535" s="83"/>
    </row>
    <row r="3536" spans="1:25" ht="17.25" hidden="1">
      <c r="A3536" s="83"/>
      <c r="B3536" s="83"/>
      <c r="C3536" s="83"/>
      <c r="D3536" s="83"/>
      <c r="F3536" s="40"/>
      <c r="G3536" s="40"/>
      <c r="H3536" s="83"/>
      <c r="I3536" s="83"/>
      <c r="J3536" s="84"/>
      <c r="K3536" s="83"/>
      <c r="L3536" s="83"/>
      <c r="M3536" s="83"/>
      <c r="N3536" s="83"/>
      <c r="O3536" s="83"/>
      <c r="P3536" s="83"/>
      <c r="Q3536" s="83"/>
      <c r="R3536" s="83"/>
      <c r="S3536" s="83"/>
      <c r="T3536" s="84"/>
      <c r="U3536" s="83"/>
      <c r="V3536" s="83"/>
      <c r="W3536" s="84"/>
      <c r="X3536" s="85"/>
      <c r="Y3536" s="83"/>
    </row>
    <row r="3537" spans="1:25" ht="17.25" hidden="1">
      <c r="A3537" s="83"/>
      <c r="B3537" s="83"/>
      <c r="C3537" s="83"/>
      <c r="D3537" s="83"/>
      <c r="F3537" s="40"/>
      <c r="G3537" s="40"/>
      <c r="H3537" s="83"/>
      <c r="I3537" s="83"/>
      <c r="J3537" s="84"/>
      <c r="K3537" s="83"/>
      <c r="L3537" s="83"/>
      <c r="M3537" s="84"/>
      <c r="N3537" s="83"/>
      <c r="O3537" s="83"/>
      <c r="P3537" s="83"/>
      <c r="Q3537" s="83"/>
      <c r="R3537" s="83"/>
      <c r="S3537" s="83"/>
      <c r="T3537" s="84"/>
      <c r="U3537" s="83"/>
      <c r="V3537" s="83"/>
      <c r="W3537" s="84"/>
      <c r="X3537" s="85"/>
      <c r="Y3537" s="83"/>
    </row>
    <row r="3538" spans="1:25" ht="17.25" hidden="1">
      <c r="A3538" s="83"/>
      <c r="B3538" s="83"/>
      <c r="C3538" s="83"/>
      <c r="D3538" s="83"/>
      <c r="F3538" s="40"/>
      <c r="G3538" s="40"/>
      <c r="H3538" s="83"/>
      <c r="I3538" s="83"/>
      <c r="J3538" s="84"/>
      <c r="K3538" s="83"/>
      <c r="L3538" s="83"/>
      <c r="M3538" s="83"/>
      <c r="N3538" s="83"/>
      <c r="O3538" s="83"/>
      <c r="P3538" s="83"/>
      <c r="Q3538" s="83"/>
      <c r="R3538" s="83"/>
      <c r="S3538" s="83"/>
      <c r="T3538" s="84"/>
      <c r="U3538" s="83"/>
      <c r="V3538" s="83"/>
      <c r="W3538" s="84"/>
      <c r="X3538" s="85"/>
      <c r="Y3538" s="83"/>
    </row>
    <row r="3539" spans="1:25" ht="17.25" hidden="1">
      <c r="A3539" s="83"/>
      <c r="B3539" s="83"/>
      <c r="C3539" s="83"/>
      <c r="D3539" s="83"/>
      <c r="F3539" s="40"/>
      <c r="G3539" s="40"/>
      <c r="H3539" s="83"/>
      <c r="I3539" s="83"/>
      <c r="J3539" s="84"/>
      <c r="K3539" s="83"/>
      <c r="L3539" s="83"/>
      <c r="M3539" s="84"/>
      <c r="N3539" s="83"/>
      <c r="O3539" s="83"/>
      <c r="P3539" s="83"/>
      <c r="Q3539" s="83"/>
      <c r="R3539" s="83"/>
      <c r="S3539" s="83"/>
      <c r="T3539" s="84"/>
      <c r="U3539" s="83"/>
      <c r="V3539" s="83"/>
      <c r="W3539" s="84"/>
      <c r="X3539" s="85"/>
      <c r="Y3539" s="83"/>
    </row>
    <row r="3540" spans="1:25" ht="17.25" hidden="1">
      <c r="A3540" s="83"/>
      <c r="B3540" s="83"/>
      <c r="C3540" s="83"/>
      <c r="D3540" s="83"/>
      <c r="F3540" s="40"/>
      <c r="G3540" s="40"/>
      <c r="H3540" s="83"/>
      <c r="I3540" s="83"/>
      <c r="J3540" s="84"/>
      <c r="K3540" s="83"/>
      <c r="L3540" s="83"/>
      <c r="M3540" s="84"/>
      <c r="N3540" s="83"/>
      <c r="O3540" s="83"/>
      <c r="P3540" s="83"/>
      <c r="Q3540" s="83"/>
      <c r="R3540" s="83"/>
      <c r="S3540" s="83"/>
      <c r="T3540" s="84"/>
      <c r="U3540" s="83"/>
      <c r="V3540" s="83"/>
      <c r="W3540" s="84"/>
      <c r="X3540" s="85"/>
      <c r="Y3540" s="83"/>
    </row>
    <row r="3541" spans="1:25" ht="17.25" hidden="1">
      <c r="A3541" s="83"/>
      <c r="B3541" s="83"/>
      <c r="C3541" s="83"/>
      <c r="D3541" s="83"/>
      <c r="F3541" s="40"/>
      <c r="G3541" s="40"/>
      <c r="H3541" s="83"/>
      <c r="I3541" s="83"/>
      <c r="J3541" s="84"/>
      <c r="K3541" s="83"/>
      <c r="L3541" s="83"/>
      <c r="M3541" s="84"/>
      <c r="N3541" s="83"/>
      <c r="O3541" s="83"/>
      <c r="P3541" s="83"/>
      <c r="Q3541" s="83"/>
      <c r="R3541" s="83"/>
      <c r="S3541" s="83"/>
      <c r="T3541" s="84"/>
      <c r="U3541" s="83"/>
      <c r="V3541" s="83"/>
      <c r="W3541" s="84"/>
      <c r="X3541" s="85"/>
      <c r="Y3541" s="83"/>
    </row>
    <row r="3542" spans="1:25" ht="17.25" hidden="1">
      <c r="A3542" s="83"/>
      <c r="B3542" s="83"/>
      <c r="C3542" s="83"/>
      <c r="D3542" s="83"/>
      <c r="F3542" s="40"/>
      <c r="G3542" s="40"/>
      <c r="H3542" s="83"/>
      <c r="I3542" s="83"/>
      <c r="J3542" s="84"/>
      <c r="K3542" s="83"/>
      <c r="L3542" s="83"/>
      <c r="M3542" s="84"/>
      <c r="N3542" s="83"/>
      <c r="O3542" s="83"/>
      <c r="P3542" s="83"/>
      <c r="Q3542" s="83"/>
      <c r="R3542" s="83"/>
      <c r="S3542" s="83"/>
      <c r="T3542" s="84"/>
      <c r="U3542" s="83"/>
      <c r="V3542" s="83"/>
      <c r="W3542" s="84"/>
      <c r="X3542" s="85"/>
      <c r="Y3542" s="83"/>
    </row>
    <row r="3543" spans="1:25" ht="17.25" hidden="1">
      <c r="A3543" s="83"/>
      <c r="B3543" s="83"/>
      <c r="C3543" s="83"/>
      <c r="D3543" s="83"/>
      <c r="F3543" s="40"/>
      <c r="G3543" s="40"/>
      <c r="H3543" s="83"/>
      <c r="I3543" s="83"/>
      <c r="J3543" s="84"/>
      <c r="K3543" s="83"/>
      <c r="L3543" s="83"/>
      <c r="M3543" s="83"/>
      <c r="N3543" s="83"/>
      <c r="O3543" s="83"/>
      <c r="P3543" s="83"/>
      <c r="Q3543" s="83"/>
      <c r="R3543" s="83"/>
      <c r="S3543" s="83"/>
      <c r="T3543" s="84"/>
      <c r="U3543" s="83"/>
      <c r="V3543" s="83"/>
      <c r="W3543" s="84"/>
      <c r="X3543" s="85"/>
      <c r="Y3543" s="83"/>
    </row>
    <row r="3544" spans="1:25" ht="17.25" hidden="1">
      <c r="A3544" s="83"/>
      <c r="B3544" s="83"/>
      <c r="C3544" s="83"/>
      <c r="D3544" s="83"/>
      <c r="F3544" s="40"/>
      <c r="G3544" s="40"/>
      <c r="H3544" s="83"/>
      <c r="I3544" s="83"/>
      <c r="J3544" s="84"/>
      <c r="K3544" s="83"/>
      <c r="L3544" s="83"/>
      <c r="M3544" s="83"/>
      <c r="N3544" s="83"/>
      <c r="O3544" s="83"/>
      <c r="P3544" s="83"/>
      <c r="Q3544" s="83"/>
      <c r="R3544" s="83"/>
      <c r="S3544" s="83"/>
      <c r="T3544" s="84"/>
      <c r="U3544" s="83"/>
      <c r="V3544" s="83"/>
      <c r="W3544" s="84"/>
      <c r="X3544" s="85"/>
      <c r="Y3544" s="83"/>
    </row>
    <row r="3545" spans="1:25" ht="17.25" hidden="1">
      <c r="A3545" s="83"/>
      <c r="B3545" s="83"/>
      <c r="C3545" s="83"/>
      <c r="D3545" s="83"/>
      <c r="F3545" s="40"/>
      <c r="G3545" s="40"/>
      <c r="H3545" s="83"/>
      <c r="I3545" s="83"/>
      <c r="J3545" s="84"/>
      <c r="K3545" s="83"/>
      <c r="L3545" s="83"/>
      <c r="M3545" s="83"/>
      <c r="N3545" s="83"/>
      <c r="O3545" s="83"/>
      <c r="P3545" s="83"/>
      <c r="Q3545" s="83"/>
      <c r="R3545" s="83"/>
      <c r="S3545" s="83"/>
      <c r="T3545" s="84"/>
      <c r="U3545" s="83"/>
      <c r="V3545" s="83"/>
      <c r="W3545" s="84"/>
      <c r="X3545" s="85"/>
      <c r="Y3545" s="83"/>
    </row>
    <row r="3546" spans="1:25" ht="17.25" hidden="1">
      <c r="A3546" s="83"/>
      <c r="B3546" s="83"/>
      <c r="C3546" s="83"/>
      <c r="D3546" s="83"/>
      <c r="F3546" s="40"/>
      <c r="G3546" s="40"/>
      <c r="H3546" s="83"/>
      <c r="I3546" s="83"/>
      <c r="J3546" s="84"/>
      <c r="K3546" s="83"/>
      <c r="L3546" s="83"/>
      <c r="M3546" s="83"/>
      <c r="N3546" s="83"/>
      <c r="O3546" s="83"/>
      <c r="P3546" s="83"/>
      <c r="Q3546" s="83"/>
      <c r="R3546" s="83"/>
      <c r="S3546" s="83"/>
      <c r="T3546" s="84"/>
      <c r="U3546" s="83"/>
      <c r="V3546" s="83"/>
      <c r="W3546" s="84"/>
      <c r="X3546" s="85"/>
      <c r="Y3546" s="83"/>
    </row>
    <row r="3547" spans="1:25" ht="17.25" hidden="1">
      <c r="A3547" s="83"/>
      <c r="B3547" s="83"/>
      <c r="C3547" s="83"/>
      <c r="D3547" s="83"/>
      <c r="F3547" s="40"/>
      <c r="G3547" s="40"/>
      <c r="H3547" s="83"/>
      <c r="I3547" s="83"/>
      <c r="J3547" s="84"/>
      <c r="K3547" s="83"/>
      <c r="L3547" s="83"/>
      <c r="M3547" s="83"/>
      <c r="N3547" s="83"/>
      <c r="O3547" s="83"/>
      <c r="P3547" s="83"/>
      <c r="Q3547" s="83"/>
      <c r="R3547" s="83"/>
      <c r="S3547" s="83"/>
      <c r="T3547" s="84"/>
      <c r="U3547" s="83"/>
      <c r="V3547" s="83"/>
      <c r="W3547" s="84"/>
      <c r="X3547" s="85"/>
      <c r="Y3547" s="83"/>
    </row>
    <row r="3548" spans="1:25" ht="17.25" hidden="1">
      <c r="A3548" s="83"/>
      <c r="B3548" s="83"/>
      <c r="C3548" s="83"/>
      <c r="D3548" s="83"/>
      <c r="F3548" s="40"/>
      <c r="G3548" s="40"/>
      <c r="H3548" s="83"/>
      <c r="I3548" s="83"/>
      <c r="J3548" s="84"/>
      <c r="K3548" s="83"/>
      <c r="L3548" s="83"/>
      <c r="M3548" s="83"/>
      <c r="N3548" s="83"/>
      <c r="O3548" s="83"/>
      <c r="P3548" s="83"/>
      <c r="Q3548" s="83"/>
      <c r="R3548" s="83"/>
      <c r="S3548" s="83"/>
      <c r="T3548" s="84"/>
      <c r="U3548" s="83"/>
      <c r="V3548" s="83"/>
      <c r="W3548" s="84"/>
      <c r="X3548" s="85"/>
      <c r="Y3548" s="83"/>
    </row>
    <row r="3549" spans="1:25" ht="17.25" hidden="1">
      <c r="A3549" s="83"/>
      <c r="B3549" s="83"/>
      <c r="C3549" s="83"/>
      <c r="D3549" s="83"/>
      <c r="F3549" s="40"/>
      <c r="G3549" s="40"/>
      <c r="H3549" s="83"/>
      <c r="I3549" s="83"/>
      <c r="J3549" s="84"/>
      <c r="K3549" s="83"/>
      <c r="L3549" s="83"/>
      <c r="M3549" s="83"/>
      <c r="N3549" s="83"/>
      <c r="O3549" s="83"/>
      <c r="P3549" s="83"/>
      <c r="Q3549" s="83"/>
      <c r="R3549" s="83"/>
      <c r="S3549" s="83"/>
      <c r="T3549" s="84"/>
      <c r="U3549" s="83"/>
      <c r="V3549" s="83"/>
      <c r="W3549" s="84"/>
      <c r="X3549" s="85"/>
      <c r="Y3549" s="83"/>
    </row>
    <row r="3550" spans="1:25" ht="17.25" hidden="1">
      <c r="A3550" s="83"/>
      <c r="B3550" s="83"/>
      <c r="C3550" s="83"/>
      <c r="D3550" s="83"/>
      <c r="F3550" s="40"/>
      <c r="G3550" s="40"/>
      <c r="H3550" s="83"/>
      <c r="I3550" s="83"/>
      <c r="J3550" s="84"/>
      <c r="K3550" s="83"/>
      <c r="L3550" s="83"/>
      <c r="M3550" s="83"/>
      <c r="N3550" s="83"/>
      <c r="O3550" s="83"/>
      <c r="P3550" s="83"/>
      <c r="Q3550" s="83"/>
      <c r="R3550" s="83"/>
      <c r="S3550" s="83"/>
      <c r="T3550" s="84"/>
      <c r="U3550" s="83"/>
      <c r="V3550" s="83"/>
      <c r="W3550" s="84"/>
      <c r="X3550" s="85"/>
      <c r="Y3550" s="83"/>
    </row>
    <row r="3551" spans="1:25" ht="17.25" hidden="1">
      <c r="A3551" s="83"/>
      <c r="B3551" s="83"/>
      <c r="C3551" s="83"/>
      <c r="D3551" s="83"/>
      <c r="F3551" s="40"/>
      <c r="G3551" s="40"/>
      <c r="H3551" s="83"/>
      <c r="I3551" s="83"/>
      <c r="J3551" s="84"/>
      <c r="K3551" s="83"/>
      <c r="L3551" s="83"/>
      <c r="M3551" s="83"/>
      <c r="N3551" s="83"/>
      <c r="O3551" s="83"/>
      <c r="P3551" s="83"/>
      <c r="Q3551" s="83"/>
      <c r="R3551" s="83"/>
      <c r="S3551" s="83"/>
      <c r="T3551" s="84"/>
      <c r="U3551" s="83"/>
      <c r="V3551" s="83"/>
      <c r="W3551" s="84"/>
      <c r="X3551" s="85"/>
      <c r="Y3551" s="83"/>
    </row>
    <row r="3552" spans="1:25" ht="17.25" hidden="1">
      <c r="A3552" s="83"/>
      <c r="B3552" s="83"/>
      <c r="C3552" s="83"/>
      <c r="D3552" s="83"/>
      <c r="F3552" s="40"/>
      <c r="G3552" s="40"/>
      <c r="H3552" s="83"/>
      <c r="I3552" s="83"/>
      <c r="J3552" s="84"/>
      <c r="K3552" s="83"/>
      <c r="L3552" s="83"/>
      <c r="M3552" s="83"/>
      <c r="N3552" s="83"/>
      <c r="O3552" s="83"/>
      <c r="P3552" s="83"/>
      <c r="Q3552" s="83"/>
      <c r="R3552" s="83"/>
      <c r="S3552" s="83"/>
      <c r="T3552" s="84"/>
      <c r="U3552" s="83"/>
      <c r="V3552" s="83"/>
      <c r="W3552" s="84"/>
      <c r="X3552" s="85"/>
      <c r="Y3552" s="83"/>
    </row>
    <row r="3553" spans="1:25" ht="17.25" hidden="1">
      <c r="A3553" s="83"/>
      <c r="B3553" s="83"/>
      <c r="C3553" s="83"/>
      <c r="D3553" s="83"/>
      <c r="F3553" s="40"/>
      <c r="G3553" s="40"/>
      <c r="H3553" s="83"/>
      <c r="I3553" s="83"/>
      <c r="J3553" s="84"/>
      <c r="K3553" s="83"/>
      <c r="L3553" s="83"/>
      <c r="M3553" s="83"/>
      <c r="N3553" s="83"/>
      <c r="O3553" s="83"/>
      <c r="P3553" s="83"/>
      <c r="Q3553" s="83"/>
      <c r="R3553" s="83"/>
      <c r="S3553" s="83"/>
      <c r="T3553" s="84"/>
      <c r="U3553" s="83"/>
      <c r="V3553" s="83"/>
      <c r="W3553" s="84"/>
      <c r="X3553" s="85"/>
      <c r="Y3553" s="83"/>
    </row>
    <row r="3554" spans="1:25" ht="17.25" hidden="1">
      <c r="A3554" s="83"/>
      <c r="B3554" s="83"/>
      <c r="C3554" s="83"/>
      <c r="D3554" s="83"/>
      <c r="F3554" s="40"/>
      <c r="G3554" s="40"/>
      <c r="H3554" s="83"/>
      <c r="I3554" s="83"/>
      <c r="J3554" s="84"/>
      <c r="K3554" s="83"/>
      <c r="L3554" s="83"/>
      <c r="M3554" s="84"/>
      <c r="N3554" s="83"/>
      <c r="O3554" s="83"/>
      <c r="P3554" s="83"/>
      <c r="Q3554" s="83"/>
      <c r="R3554" s="83"/>
      <c r="S3554" s="83"/>
      <c r="T3554" s="84"/>
      <c r="U3554" s="83"/>
      <c r="V3554" s="83"/>
      <c r="W3554" s="84"/>
      <c r="X3554" s="85"/>
      <c r="Y3554" s="83"/>
    </row>
    <row r="3555" spans="1:25" ht="17.25" hidden="1">
      <c r="A3555" s="83"/>
      <c r="B3555" s="83"/>
      <c r="C3555" s="83"/>
      <c r="D3555" s="83"/>
      <c r="F3555" s="40"/>
      <c r="G3555" s="40"/>
      <c r="H3555" s="83"/>
      <c r="I3555" s="83"/>
      <c r="J3555" s="84"/>
      <c r="K3555" s="83"/>
      <c r="L3555" s="83"/>
      <c r="M3555" s="84"/>
      <c r="N3555" s="83"/>
      <c r="O3555" s="83"/>
      <c r="P3555" s="83"/>
      <c r="Q3555" s="83"/>
      <c r="R3555" s="83"/>
      <c r="S3555" s="83"/>
      <c r="T3555" s="84"/>
      <c r="U3555" s="83"/>
      <c r="V3555" s="83"/>
      <c r="W3555" s="84"/>
      <c r="X3555" s="85"/>
      <c r="Y3555" s="83"/>
    </row>
    <row r="3556" spans="1:25" ht="17.25" hidden="1">
      <c r="A3556" s="83"/>
      <c r="B3556" s="83"/>
      <c r="C3556" s="83"/>
      <c r="D3556" s="83"/>
      <c r="F3556" s="40"/>
      <c r="G3556" s="40"/>
      <c r="H3556" s="83"/>
      <c r="I3556" s="83"/>
      <c r="J3556" s="84"/>
      <c r="K3556" s="83"/>
      <c r="L3556" s="83"/>
      <c r="M3556" s="83"/>
      <c r="N3556" s="83"/>
      <c r="O3556" s="83"/>
      <c r="P3556" s="83"/>
      <c r="Q3556" s="83"/>
      <c r="R3556" s="83"/>
      <c r="S3556" s="83"/>
      <c r="T3556" s="84"/>
      <c r="U3556" s="83"/>
      <c r="V3556" s="83"/>
      <c r="W3556" s="84"/>
      <c r="X3556" s="85"/>
      <c r="Y3556" s="83"/>
    </row>
    <row r="3557" spans="1:25" ht="17.25" hidden="1">
      <c r="A3557" s="83"/>
      <c r="B3557" s="83"/>
      <c r="C3557" s="83"/>
      <c r="D3557" s="83"/>
      <c r="F3557" s="40"/>
      <c r="G3557" s="40"/>
      <c r="H3557" s="83"/>
      <c r="I3557" s="83"/>
      <c r="J3557" s="84"/>
      <c r="K3557" s="83"/>
      <c r="L3557" s="83"/>
      <c r="M3557" s="84"/>
      <c r="N3557" s="83"/>
      <c r="O3557" s="83"/>
      <c r="P3557" s="83"/>
      <c r="Q3557" s="83"/>
      <c r="R3557" s="83"/>
      <c r="S3557" s="83"/>
      <c r="T3557" s="84"/>
      <c r="U3557" s="83"/>
      <c r="V3557" s="83"/>
      <c r="W3557" s="84"/>
      <c r="X3557" s="85"/>
      <c r="Y3557" s="83"/>
    </row>
    <row r="3558" spans="1:25" ht="17.25" hidden="1">
      <c r="A3558" s="83"/>
      <c r="B3558" s="83"/>
      <c r="C3558" s="83"/>
      <c r="D3558" s="83"/>
      <c r="F3558" s="40"/>
      <c r="G3558" s="40"/>
      <c r="H3558" s="83"/>
      <c r="I3558" s="83"/>
      <c r="J3558" s="84"/>
      <c r="K3558" s="83"/>
      <c r="L3558" s="83"/>
      <c r="M3558" s="83"/>
      <c r="N3558" s="83"/>
      <c r="O3558" s="83"/>
      <c r="P3558" s="83"/>
      <c r="Q3558" s="83"/>
      <c r="R3558" s="83"/>
      <c r="S3558" s="83"/>
      <c r="T3558" s="84"/>
      <c r="U3558" s="83"/>
      <c r="V3558" s="83"/>
      <c r="W3558" s="84"/>
      <c r="X3558" s="85"/>
      <c r="Y3558" s="83"/>
    </row>
    <row r="3559" spans="1:25" ht="17.25" hidden="1">
      <c r="A3559" s="83"/>
      <c r="B3559" s="83"/>
      <c r="C3559" s="83"/>
      <c r="D3559" s="83"/>
      <c r="F3559" s="40"/>
      <c r="G3559" s="40"/>
      <c r="H3559" s="83"/>
      <c r="I3559" s="83"/>
      <c r="J3559" s="84"/>
      <c r="K3559" s="83"/>
      <c r="L3559" s="83"/>
      <c r="M3559" s="84"/>
      <c r="N3559" s="83"/>
      <c r="O3559" s="83"/>
      <c r="P3559" s="83"/>
      <c r="Q3559" s="83"/>
      <c r="R3559" s="83"/>
      <c r="S3559" s="83"/>
      <c r="T3559" s="84"/>
      <c r="U3559" s="83"/>
      <c r="V3559" s="83"/>
      <c r="W3559" s="84"/>
      <c r="X3559" s="85"/>
      <c r="Y3559" s="83"/>
    </row>
    <row r="3560" spans="1:25" ht="17.25" hidden="1">
      <c r="A3560" s="83"/>
      <c r="B3560" s="83"/>
      <c r="C3560" s="83"/>
      <c r="D3560" s="83"/>
      <c r="F3560" s="40"/>
      <c r="G3560" s="40"/>
      <c r="H3560" s="83"/>
      <c r="I3560" s="83"/>
      <c r="J3560" s="84"/>
      <c r="K3560" s="83"/>
      <c r="L3560" s="83"/>
      <c r="M3560" s="84"/>
      <c r="N3560" s="83"/>
      <c r="O3560" s="83"/>
      <c r="P3560" s="83"/>
      <c r="Q3560" s="83"/>
      <c r="R3560" s="83"/>
      <c r="S3560" s="83"/>
      <c r="T3560" s="84"/>
      <c r="U3560" s="83"/>
      <c r="V3560" s="83"/>
      <c r="W3560" s="84"/>
      <c r="X3560" s="85"/>
      <c r="Y3560" s="83"/>
    </row>
    <row r="3561" spans="1:25" ht="17.25" hidden="1">
      <c r="A3561" s="83"/>
      <c r="B3561" s="83"/>
      <c r="C3561" s="83"/>
      <c r="D3561" s="83"/>
      <c r="F3561" s="40"/>
      <c r="G3561" s="40"/>
      <c r="H3561" s="83"/>
      <c r="I3561" s="83"/>
      <c r="J3561" s="84"/>
      <c r="K3561" s="83"/>
      <c r="L3561" s="83"/>
      <c r="M3561" s="84"/>
      <c r="N3561" s="83"/>
      <c r="O3561" s="83"/>
      <c r="P3561" s="83"/>
      <c r="Q3561" s="83"/>
      <c r="R3561" s="83"/>
      <c r="S3561" s="83"/>
      <c r="T3561" s="84"/>
      <c r="U3561" s="83"/>
      <c r="V3561" s="83"/>
      <c r="W3561" s="84"/>
      <c r="X3561" s="85"/>
      <c r="Y3561" s="83"/>
    </row>
    <row r="3562" spans="1:25" ht="17.25" hidden="1">
      <c r="A3562" s="83"/>
      <c r="B3562" s="83"/>
      <c r="C3562" s="83"/>
      <c r="D3562" s="83"/>
      <c r="F3562" s="40"/>
      <c r="G3562" s="40"/>
      <c r="H3562" s="83"/>
      <c r="I3562" s="83"/>
      <c r="J3562" s="84"/>
      <c r="K3562" s="83"/>
      <c r="L3562" s="83"/>
      <c r="M3562" s="84"/>
      <c r="N3562" s="83"/>
      <c r="O3562" s="83"/>
      <c r="P3562" s="83"/>
      <c r="Q3562" s="83"/>
      <c r="R3562" s="83"/>
      <c r="S3562" s="83"/>
      <c r="T3562" s="84"/>
      <c r="U3562" s="83"/>
      <c r="V3562" s="83"/>
      <c r="W3562" s="84"/>
      <c r="X3562" s="85"/>
      <c r="Y3562" s="83"/>
    </row>
    <row r="3563" spans="1:25" ht="17.25" hidden="1">
      <c r="A3563" s="83"/>
      <c r="B3563" s="83"/>
      <c r="C3563" s="83"/>
      <c r="D3563" s="83"/>
      <c r="F3563" s="40"/>
      <c r="G3563" s="40"/>
      <c r="H3563" s="83"/>
      <c r="I3563" s="83"/>
      <c r="J3563" s="84"/>
      <c r="K3563" s="83"/>
      <c r="L3563" s="83"/>
      <c r="M3563" s="83"/>
      <c r="N3563" s="83"/>
      <c r="O3563" s="83"/>
      <c r="P3563" s="83"/>
      <c r="Q3563" s="83"/>
      <c r="R3563" s="83"/>
      <c r="S3563" s="83"/>
      <c r="T3563" s="84"/>
      <c r="U3563" s="83"/>
      <c r="V3563" s="83"/>
      <c r="W3563" s="84"/>
      <c r="X3563" s="85"/>
      <c r="Y3563" s="83"/>
    </row>
    <row r="3564" spans="1:25" ht="17.25" hidden="1">
      <c r="A3564" s="83"/>
      <c r="B3564" s="83"/>
      <c r="C3564" s="83"/>
      <c r="D3564" s="83"/>
      <c r="F3564" s="40"/>
      <c r="G3564" s="40"/>
      <c r="H3564" s="83"/>
      <c r="I3564" s="83"/>
      <c r="J3564" s="84"/>
      <c r="K3564" s="83"/>
      <c r="L3564" s="83"/>
      <c r="M3564" s="83"/>
      <c r="N3564" s="83"/>
      <c r="O3564" s="83"/>
      <c r="P3564" s="83"/>
      <c r="Q3564" s="83"/>
      <c r="R3564" s="83"/>
      <c r="S3564" s="83"/>
      <c r="T3564" s="84"/>
      <c r="U3564" s="83"/>
      <c r="V3564" s="83"/>
      <c r="W3564" s="84"/>
      <c r="X3564" s="85"/>
      <c r="Y3564" s="83"/>
    </row>
    <row r="3565" spans="1:25" ht="17.25" hidden="1">
      <c r="A3565" s="83"/>
      <c r="B3565" s="83"/>
      <c r="C3565" s="83"/>
      <c r="D3565" s="83"/>
      <c r="F3565" s="40"/>
      <c r="G3565" s="40"/>
      <c r="H3565" s="83"/>
      <c r="I3565" s="83"/>
      <c r="J3565" s="84"/>
      <c r="K3565" s="83"/>
      <c r="L3565" s="83"/>
      <c r="M3565" s="83"/>
      <c r="N3565" s="83"/>
      <c r="O3565" s="83"/>
      <c r="P3565" s="83"/>
      <c r="Q3565" s="83"/>
      <c r="R3565" s="83"/>
      <c r="S3565" s="83"/>
      <c r="T3565" s="84"/>
      <c r="U3565" s="83"/>
      <c r="V3565" s="83"/>
      <c r="W3565" s="84"/>
      <c r="X3565" s="85"/>
      <c r="Y3565" s="83"/>
    </row>
    <row r="3566" spans="1:25" ht="17.25" hidden="1">
      <c r="A3566" s="83"/>
      <c r="B3566" s="83"/>
      <c r="C3566" s="83"/>
      <c r="D3566" s="83"/>
      <c r="F3566" s="40"/>
      <c r="G3566" s="40"/>
      <c r="H3566" s="83"/>
      <c r="I3566" s="83"/>
      <c r="J3566" s="84"/>
      <c r="K3566" s="83"/>
      <c r="L3566" s="83"/>
      <c r="M3566" s="83"/>
      <c r="N3566" s="83"/>
      <c r="O3566" s="83"/>
      <c r="P3566" s="83"/>
      <c r="Q3566" s="83"/>
      <c r="R3566" s="83"/>
      <c r="S3566" s="83"/>
      <c r="T3566" s="84"/>
      <c r="U3566" s="83"/>
      <c r="V3566" s="83"/>
      <c r="W3566" s="84"/>
      <c r="X3566" s="85"/>
      <c r="Y3566" s="83"/>
    </row>
    <row r="3567" spans="1:25" ht="17.25" hidden="1">
      <c r="A3567" s="83"/>
      <c r="B3567" s="83"/>
      <c r="C3567" s="83"/>
      <c r="D3567" s="83"/>
      <c r="F3567" s="40"/>
      <c r="G3567" s="40"/>
      <c r="H3567" s="83"/>
      <c r="I3567" s="83"/>
      <c r="J3567" s="84"/>
      <c r="K3567" s="83"/>
      <c r="L3567" s="83"/>
      <c r="M3567" s="83"/>
      <c r="N3567" s="83"/>
      <c r="O3567" s="83"/>
      <c r="P3567" s="83"/>
      <c r="Q3567" s="83"/>
      <c r="R3567" s="83"/>
      <c r="S3567" s="83"/>
      <c r="T3567" s="84"/>
      <c r="U3567" s="83"/>
      <c r="V3567" s="83"/>
      <c r="W3567" s="84"/>
      <c r="X3567" s="85"/>
      <c r="Y3567" s="83"/>
    </row>
    <row r="3568" spans="1:25" ht="17.25" hidden="1">
      <c r="A3568" s="83"/>
      <c r="B3568" s="83"/>
      <c r="C3568" s="83"/>
      <c r="D3568" s="83"/>
      <c r="F3568" s="40"/>
      <c r="G3568" s="40"/>
      <c r="H3568" s="83"/>
      <c r="I3568" s="83"/>
      <c r="J3568" s="84"/>
      <c r="K3568" s="83"/>
      <c r="L3568" s="83"/>
      <c r="M3568" s="83"/>
      <c r="N3568" s="83"/>
      <c r="O3568" s="83"/>
      <c r="P3568" s="83"/>
      <c r="Q3568" s="83"/>
      <c r="R3568" s="83"/>
      <c r="S3568" s="83"/>
      <c r="T3568" s="84"/>
      <c r="U3568" s="83"/>
      <c r="V3568" s="83"/>
      <c r="W3568" s="84"/>
      <c r="X3568" s="85"/>
      <c r="Y3568" s="83"/>
    </row>
    <row r="3569" spans="1:25" ht="17.25" hidden="1">
      <c r="A3569" s="83"/>
      <c r="B3569" s="83"/>
      <c r="C3569" s="83"/>
      <c r="D3569" s="83"/>
      <c r="F3569" s="40"/>
      <c r="G3569" s="40"/>
      <c r="H3569" s="83"/>
      <c r="I3569" s="83"/>
      <c r="J3569" s="84"/>
      <c r="K3569" s="83"/>
      <c r="L3569" s="83"/>
      <c r="M3569" s="83"/>
      <c r="N3569" s="83"/>
      <c r="O3569" s="83"/>
      <c r="P3569" s="83"/>
      <c r="Q3569" s="83"/>
      <c r="R3569" s="83"/>
      <c r="S3569" s="83"/>
      <c r="T3569" s="84"/>
      <c r="U3569" s="83"/>
      <c r="V3569" s="83"/>
      <c r="W3569" s="84"/>
      <c r="X3569" s="85"/>
      <c r="Y3569" s="83"/>
    </row>
    <row r="3570" spans="1:25" ht="17.25" hidden="1">
      <c r="A3570" s="83"/>
      <c r="B3570" s="83"/>
      <c r="C3570" s="83"/>
      <c r="D3570" s="83"/>
      <c r="F3570" s="40"/>
      <c r="G3570" s="40"/>
      <c r="H3570" s="83"/>
      <c r="I3570" s="83"/>
      <c r="J3570" s="84"/>
      <c r="K3570" s="83"/>
      <c r="L3570" s="83"/>
      <c r="M3570" s="83"/>
      <c r="N3570" s="83"/>
      <c r="O3570" s="83"/>
      <c r="P3570" s="83"/>
      <c r="Q3570" s="83"/>
      <c r="R3570" s="83"/>
      <c r="S3570" s="83"/>
      <c r="T3570" s="84"/>
      <c r="U3570" s="83"/>
      <c r="V3570" s="83"/>
      <c r="W3570" s="84"/>
      <c r="X3570" s="85"/>
      <c r="Y3570" s="83"/>
    </row>
    <row r="3571" spans="1:25" ht="17.25" hidden="1">
      <c r="A3571" s="83"/>
      <c r="B3571" s="83"/>
      <c r="C3571" s="83"/>
      <c r="D3571" s="83"/>
      <c r="F3571" s="40"/>
      <c r="G3571" s="40"/>
      <c r="H3571" s="83"/>
      <c r="I3571" s="83"/>
      <c r="J3571" s="84"/>
      <c r="K3571" s="83"/>
      <c r="L3571" s="83"/>
      <c r="M3571" s="83"/>
      <c r="N3571" s="83"/>
      <c r="O3571" s="83"/>
      <c r="P3571" s="83"/>
      <c r="Q3571" s="83"/>
      <c r="R3571" s="83"/>
      <c r="S3571" s="83"/>
      <c r="T3571" s="84"/>
      <c r="U3571" s="83"/>
      <c r="V3571" s="83"/>
      <c r="W3571" s="84"/>
      <c r="X3571" s="85"/>
      <c r="Y3571" s="83"/>
    </row>
    <row r="3572" spans="1:25" ht="17.25" hidden="1">
      <c r="A3572" s="83"/>
      <c r="B3572" s="83"/>
      <c r="C3572" s="83"/>
      <c r="D3572" s="83"/>
      <c r="F3572" s="40"/>
      <c r="G3572" s="40"/>
      <c r="H3572" s="83"/>
      <c r="I3572" s="83"/>
      <c r="J3572" s="84"/>
      <c r="K3572" s="83"/>
      <c r="L3572" s="83"/>
      <c r="M3572" s="83"/>
      <c r="N3572" s="83"/>
      <c r="O3572" s="83"/>
      <c r="P3572" s="83"/>
      <c r="Q3572" s="83"/>
      <c r="R3572" s="83"/>
      <c r="S3572" s="83"/>
      <c r="T3572" s="84"/>
      <c r="U3572" s="83"/>
      <c r="V3572" s="83"/>
      <c r="W3572" s="84"/>
      <c r="X3572" s="85"/>
      <c r="Y3572" s="83"/>
    </row>
    <row r="3573" spans="1:25" ht="17.25" hidden="1">
      <c r="A3573" s="83"/>
      <c r="B3573" s="83"/>
      <c r="C3573" s="83"/>
      <c r="D3573" s="83"/>
      <c r="F3573" s="40"/>
      <c r="G3573" s="40"/>
      <c r="H3573" s="83"/>
      <c r="I3573" s="83"/>
      <c r="J3573" s="84"/>
      <c r="K3573" s="83"/>
      <c r="L3573" s="83"/>
      <c r="M3573" s="83"/>
      <c r="N3573" s="83"/>
      <c r="O3573" s="83"/>
      <c r="P3573" s="83"/>
      <c r="Q3573" s="83"/>
      <c r="R3573" s="83"/>
      <c r="S3573" s="83"/>
      <c r="T3573" s="84"/>
      <c r="U3573" s="83"/>
      <c r="V3573" s="83"/>
      <c r="W3573" s="84"/>
      <c r="X3573" s="85"/>
      <c r="Y3573" s="83"/>
    </row>
    <row r="3574" spans="1:25" ht="17.25" hidden="1">
      <c r="A3574" s="83"/>
      <c r="B3574" s="83"/>
      <c r="C3574" s="83"/>
      <c r="D3574" s="83"/>
      <c r="F3574" s="40"/>
      <c r="G3574" s="40"/>
      <c r="H3574" s="83"/>
      <c r="I3574" s="83"/>
      <c r="J3574" s="84"/>
      <c r="K3574" s="83"/>
      <c r="L3574" s="83"/>
      <c r="M3574" s="84"/>
      <c r="N3574" s="83"/>
      <c r="O3574" s="83"/>
      <c r="P3574" s="83"/>
      <c r="Q3574" s="83"/>
      <c r="R3574" s="83"/>
      <c r="S3574" s="83"/>
      <c r="T3574" s="84"/>
      <c r="U3574" s="83"/>
      <c r="V3574" s="83"/>
      <c r="W3574" s="84"/>
      <c r="X3574" s="85"/>
      <c r="Y3574" s="83"/>
    </row>
    <row r="3575" spans="1:25" ht="17.25" hidden="1">
      <c r="A3575" s="83"/>
      <c r="B3575" s="83"/>
      <c r="C3575" s="83"/>
      <c r="D3575" s="83"/>
      <c r="F3575" s="40"/>
      <c r="G3575" s="40"/>
      <c r="H3575" s="83"/>
      <c r="I3575" s="83"/>
      <c r="J3575" s="84"/>
      <c r="K3575" s="83"/>
      <c r="L3575" s="83"/>
      <c r="M3575" s="84"/>
      <c r="N3575" s="83"/>
      <c r="O3575" s="83"/>
      <c r="P3575" s="83"/>
      <c r="Q3575" s="83"/>
      <c r="R3575" s="83"/>
      <c r="S3575" s="83"/>
      <c r="T3575" s="84"/>
      <c r="U3575" s="83"/>
      <c r="V3575" s="83"/>
      <c r="W3575" s="84"/>
      <c r="X3575" s="85"/>
      <c r="Y3575" s="83"/>
    </row>
    <row r="3576" spans="1:25" ht="17.25" hidden="1">
      <c r="A3576" s="83"/>
      <c r="B3576" s="83"/>
      <c r="C3576" s="83"/>
      <c r="D3576" s="83"/>
      <c r="F3576" s="40"/>
      <c r="G3576" s="40"/>
      <c r="H3576" s="83"/>
      <c r="I3576" s="83"/>
      <c r="J3576" s="84"/>
      <c r="K3576" s="83"/>
      <c r="L3576" s="83"/>
      <c r="M3576" s="83"/>
      <c r="N3576" s="83"/>
      <c r="O3576" s="83"/>
      <c r="P3576" s="83"/>
      <c r="Q3576" s="83"/>
      <c r="R3576" s="83"/>
      <c r="S3576" s="83"/>
      <c r="T3576" s="84"/>
      <c r="U3576" s="83"/>
      <c r="V3576" s="83"/>
      <c r="W3576" s="84"/>
      <c r="X3576" s="85"/>
      <c r="Y3576" s="83"/>
    </row>
    <row r="3577" spans="1:25" ht="17.25" hidden="1">
      <c r="A3577" s="83"/>
      <c r="B3577" s="83"/>
      <c r="C3577" s="83"/>
      <c r="D3577" s="83"/>
      <c r="F3577" s="40"/>
      <c r="G3577" s="40"/>
      <c r="H3577" s="83"/>
      <c r="I3577" s="83"/>
      <c r="J3577" s="84"/>
      <c r="K3577" s="83"/>
      <c r="L3577" s="83"/>
      <c r="M3577" s="84"/>
      <c r="N3577" s="83"/>
      <c r="O3577" s="83"/>
      <c r="P3577" s="83"/>
      <c r="Q3577" s="83"/>
      <c r="R3577" s="83"/>
      <c r="S3577" s="83"/>
      <c r="T3577" s="84"/>
      <c r="U3577" s="83"/>
      <c r="V3577" s="83"/>
      <c r="W3577" s="84"/>
      <c r="X3577" s="85"/>
      <c r="Y3577" s="83"/>
    </row>
    <row r="3578" spans="1:25" ht="17.25" hidden="1">
      <c r="A3578" s="83"/>
      <c r="B3578" s="83"/>
      <c r="C3578" s="83"/>
      <c r="D3578" s="83"/>
      <c r="F3578" s="40"/>
      <c r="G3578" s="40"/>
      <c r="H3578" s="83"/>
      <c r="I3578" s="83"/>
      <c r="J3578" s="84"/>
      <c r="K3578" s="83"/>
      <c r="L3578" s="83"/>
      <c r="M3578" s="83"/>
      <c r="N3578" s="83"/>
      <c r="O3578" s="83"/>
      <c r="P3578" s="83"/>
      <c r="Q3578" s="83"/>
      <c r="R3578" s="83"/>
      <c r="S3578" s="83"/>
      <c r="T3578" s="84"/>
      <c r="U3578" s="83"/>
      <c r="V3578" s="83"/>
      <c r="W3578" s="84"/>
      <c r="X3578" s="85"/>
      <c r="Y3578" s="83"/>
    </row>
    <row r="3579" spans="1:25" ht="17.25" hidden="1">
      <c r="A3579" s="83"/>
      <c r="B3579" s="83"/>
      <c r="C3579" s="83"/>
      <c r="D3579" s="83"/>
      <c r="F3579" s="40"/>
      <c r="G3579" s="40"/>
      <c r="H3579" s="83"/>
      <c r="I3579" s="83"/>
      <c r="J3579" s="84"/>
      <c r="K3579" s="83"/>
      <c r="L3579" s="83"/>
      <c r="M3579" s="84"/>
      <c r="N3579" s="83"/>
      <c r="O3579" s="83"/>
      <c r="P3579" s="83"/>
      <c r="Q3579" s="83"/>
      <c r="R3579" s="83"/>
      <c r="S3579" s="83"/>
      <c r="T3579" s="84"/>
      <c r="U3579" s="83"/>
      <c r="V3579" s="83"/>
      <c r="W3579" s="84"/>
      <c r="X3579" s="85"/>
      <c r="Y3579" s="83"/>
    </row>
    <row r="3580" spans="1:25" ht="17.25" hidden="1">
      <c r="A3580" s="83"/>
      <c r="B3580" s="83"/>
      <c r="C3580" s="83"/>
      <c r="D3580" s="83"/>
      <c r="F3580" s="40"/>
      <c r="G3580" s="40"/>
      <c r="H3580" s="83"/>
      <c r="I3580" s="83"/>
      <c r="J3580" s="84"/>
      <c r="K3580" s="83"/>
      <c r="L3580" s="83"/>
      <c r="M3580" s="84"/>
      <c r="N3580" s="83"/>
      <c r="O3580" s="83"/>
      <c r="P3580" s="83"/>
      <c r="Q3580" s="83"/>
      <c r="R3580" s="83"/>
      <c r="S3580" s="83"/>
      <c r="T3580" s="84"/>
      <c r="U3580" s="83"/>
      <c r="V3580" s="83"/>
      <c r="W3580" s="84"/>
      <c r="X3580" s="85"/>
      <c r="Y3580" s="83"/>
    </row>
    <row r="3581" spans="1:25" ht="17.25" hidden="1">
      <c r="A3581" s="83"/>
      <c r="B3581" s="83"/>
      <c r="C3581" s="83"/>
      <c r="D3581" s="83"/>
      <c r="F3581" s="40"/>
      <c r="G3581" s="40"/>
      <c r="H3581" s="83"/>
      <c r="I3581" s="83"/>
      <c r="J3581" s="84"/>
      <c r="K3581" s="83"/>
      <c r="L3581" s="83"/>
      <c r="M3581" s="84"/>
      <c r="N3581" s="83"/>
      <c r="O3581" s="83"/>
      <c r="P3581" s="83"/>
      <c r="Q3581" s="83"/>
      <c r="R3581" s="83"/>
      <c r="S3581" s="83"/>
      <c r="T3581" s="84"/>
      <c r="U3581" s="83"/>
      <c r="V3581" s="83"/>
      <c r="W3581" s="84"/>
      <c r="X3581" s="85"/>
      <c r="Y3581" s="83"/>
    </row>
    <row r="3582" spans="1:25" ht="17.25" hidden="1">
      <c r="A3582" s="83"/>
      <c r="B3582" s="83"/>
      <c r="C3582" s="83"/>
      <c r="D3582" s="83"/>
      <c r="F3582" s="40"/>
      <c r="G3582" s="40"/>
      <c r="H3582" s="83"/>
      <c r="I3582" s="83"/>
      <c r="J3582" s="84"/>
      <c r="K3582" s="83"/>
      <c r="L3582" s="83"/>
      <c r="M3582" s="84"/>
      <c r="N3582" s="83"/>
      <c r="O3582" s="83"/>
      <c r="P3582" s="83"/>
      <c r="Q3582" s="83"/>
      <c r="R3582" s="83"/>
      <c r="S3582" s="83"/>
      <c r="T3582" s="84"/>
      <c r="U3582" s="83"/>
      <c r="V3582" s="83"/>
      <c r="W3582" s="84"/>
      <c r="X3582" s="85"/>
      <c r="Y3582" s="83"/>
    </row>
    <row r="3583" spans="1:25" ht="17.25" hidden="1">
      <c r="A3583" s="83"/>
      <c r="B3583" s="83"/>
      <c r="C3583" s="83"/>
      <c r="D3583" s="83"/>
      <c r="F3583" s="40"/>
      <c r="G3583" s="40"/>
      <c r="H3583" s="83"/>
      <c r="I3583" s="83"/>
      <c r="J3583" s="84"/>
      <c r="K3583" s="83"/>
      <c r="L3583" s="83"/>
      <c r="M3583" s="83"/>
      <c r="N3583" s="83"/>
      <c r="O3583" s="83"/>
      <c r="P3583" s="83"/>
      <c r="Q3583" s="83"/>
      <c r="R3583" s="83"/>
      <c r="S3583" s="83"/>
      <c r="T3583" s="84"/>
      <c r="U3583" s="83"/>
      <c r="V3583" s="83"/>
      <c r="W3583" s="84"/>
      <c r="X3583" s="85"/>
      <c r="Y3583" s="83"/>
    </row>
    <row r="3584" spans="1:25" ht="17.25" hidden="1">
      <c r="A3584" s="83"/>
      <c r="B3584" s="83"/>
      <c r="C3584" s="83"/>
      <c r="D3584" s="83"/>
      <c r="F3584" s="40"/>
      <c r="G3584" s="40"/>
      <c r="H3584" s="83"/>
      <c r="I3584" s="83"/>
      <c r="J3584" s="84"/>
      <c r="K3584" s="83"/>
      <c r="L3584" s="83"/>
      <c r="M3584" s="83"/>
      <c r="N3584" s="83"/>
      <c r="O3584" s="83"/>
      <c r="P3584" s="83"/>
      <c r="Q3584" s="83"/>
      <c r="R3584" s="83"/>
      <c r="S3584" s="83"/>
      <c r="T3584" s="84"/>
      <c r="U3584" s="83"/>
      <c r="V3584" s="83"/>
      <c r="W3584" s="84"/>
      <c r="X3584" s="85"/>
      <c r="Y3584" s="83"/>
    </row>
    <row r="3585" spans="1:25" ht="17.25" hidden="1">
      <c r="A3585" s="83"/>
      <c r="B3585" s="83"/>
      <c r="C3585" s="83"/>
      <c r="D3585" s="83"/>
      <c r="F3585" s="40"/>
      <c r="G3585" s="40"/>
      <c r="H3585" s="83"/>
      <c r="I3585" s="83"/>
      <c r="J3585" s="84"/>
      <c r="K3585" s="83"/>
      <c r="L3585" s="83"/>
      <c r="M3585" s="83"/>
      <c r="N3585" s="83"/>
      <c r="O3585" s="83"/>
      <c r="P3585" s="83"/>
      <c r="Q3585" s="83"/>
      <c r="R3585" s="83"/>
      <c r="S3585" s="83"/>
      <c r="T3585" s="84"/>
      <c r="U3585" s="83"/>
      <c r="V3585" s="83"/>
      <c r="W3585" s="84"/>
      <c r="X3585" s="85"/>
      <c r="Y3585" s="83"/>
    </row>
    <row r="3586" spans="1:25" ht="17.25" hidden="1">
      <c r="A3586" s="83"/>
      <c r="B3586" s="83"/>
      <c r="C3586" s="83"/>
      <c r="D3586" s="83"/>
      <c r="F3586" s="40"/>
      <c r="G3586" s="40"/>
      <c r="H3586" s="83"/>
      <c r="I3586" s="83"/>
      <c r="J3586" s="84"/>
      <c r="K3586" s="83"/>
      <c r="L3586" s="83"/>
      <c r="M3586" s="83"/>
      <c r="N3586" s="83"/>
      <c r="O3586" s="83"/>
      <c r="P3586" s="83"/>
      <c r="Q3586" s="83"/>
      <c r="R3586" s="83"/>
      <c r="S3586" s="83"/>
      <c r="T3586" s="84"/>
      <c r="U3586" s="83"/>
      <c r="V3586" s="83"/>
      <c r="W3586" s="84"/>
      <c r="X3586" s="85"/>
      <c r="Y3586" s="83"/>
    </row>
    <row r="3587" spans="1:25" ht="17.25" hidden="1">
      <c r="A3587" s="83"/>
      <c r="B3587" s="83"/>
      <c r="C3587" s="83"/>
      <c r="D3587" s="83"/>
      <c r="F3587" s="40"/>
      <c r="G3587" s="40"/>
      <c r="H3587" s="83"/>
      <c r="I3587" s="83"/>
      <c r="J3587" s="84"/>
      <c r="K3587" s="83"/>
      <c r="L3587" s="83"/>
      <c r="M3587" s="83"/>
      <c r="N3587" s="83"/>
      <c r="O3587" s="83"/>
      <c r="P3587" s="83"/>
      <c r="Q3587" s="83"/>
      <c r="R3587" s="83"/>
      <c r="S3587" s="83"/>
      <c r="T3587" s="84"/>
      <c r="U3587" s="83"/>
      <c r="V3587" s="83"/>
      <c r="W3587" s="84"/>
      <c r="X3587" s="85"/>
      <c r="Y3587" s="83"/>
    </row>
    <row r="3588" spans="1:25" ht="17.25" hidden="1">
      <c r="A3588" s="83"/>
      <c r="B3588" s="83"/>
      <c r="C3588" s="83"/>
      <c r="D3588" s="83"/>
      <c r="F3588" s="40"/>
      <c r="G3588" s="40"/>
      <c r="H3588" s="83"/>
      <c r="I3588" s="83"/>
      <c r="J3588" s="84"/>
      <c r="K3588" s="83"/>
      <c r="L3588" s="83"/>
      <c r="M3588" s="83"/>
      <c r="N3588" s="83"/>
      <c r="O3588" s="83"/>
      <c r="P3588" s="83"/>
      <c r="Q3588" s="83"/>
      <c r="R3588" s="83"/>
      <c r="S3588" s="83"/>
      <c r="T3588" s="84"/>
      <c r="U3588" s="83"/>
      <c r="V3588" s="83"/>
      <c r="W3588" s="84"/>
      <c r="X3588" s="85"/>
      <c r="Y3588" s="83"/>
    </row>
    <row r="3589" spans="1:25" ht="17.25" hidden="1">
      <c r="A3589" s="83"/>
      <c r="B3589" s="83"/>
      <c r="C3589" s="83"/>
      <c r="D3589" s="83"/>
      <c r="F3589" s="40"/>
      <c r="G3589" s="40"/>
      <c r="H3589" s="83"/>
      <c r="I3589" s="83"/>
      <c r="J3589" s="84"/>
      <c r="K3589" s="83"/>
      <c r="L3589" s="83"/>
      <c r="M3589" s="83"/>
      <c r="N3589" s="83"/>
      <c r="O3589" s="83"/>
      <c r="P3589" s="83"/>
      <c r="Q3589" s="83"/>
      <c r="R3589" s="83"/>
      <c r="S3589" s="83"/>
      <c r="T3589" s="84"/>
      <c r="U3589" s="83"/>
      <c r="V3589" s="83"/>
      <c r="W3589" s="84"/>
      <c r="X3589" s="85"/>
      <c r="Y3589" s="83"/>
    </row>
    <row r="3590" spans="1:25" ht="17.25" hidden="1">
      <c r="A3590" s="83"/>
      <c r="B3590" s="83"/>
      <c r="C3590" s="83"/>
      <c r="D3590" s="83"/>
      <c r="F3590" s="40"/>
      <c r="G3590" s="40"/>
      <c r="H3590" s="83"/>
      <c r="I3590" s="83"/>
      <c r="J3590" s="84"/>
      <c r="K3590" s="83"/>
      <c r="L3590" s="83"/>
      <c r="M3590" s="83"/>
      <c r="N3590" s="83"/>
      <c r="O3590" s="83"/>
      <c r="P3590" s="83"/>
      <c r="Q3590" s="83"/>
      <c r="R3590" s="83"/>
      <c r="S3590" s="83"/>
      <c r="T3590" s="84"/>
      <c r="U3590" s="83"/>
      <c r="V3590" s="83"/>
      <c r="W3590" s="84"/>
      <c r="X3590" s="85"/>
      <c r="Y3590" s="83"/>
    </row>
    <row r="3591" spans="1:25" ht="17.25" hidden="1">
      <c r="A3591" s="83"/>
      <c r="B3591" s="83"/>
      <c r="C3591" s="83"/>
      <c r="D3591" s="83"/>
      <c r="F3591" s="40"/>
      <c r="G3591" s="40"/>
      <c r="H3591" s="83"/>
      <c r="I3591" s="83"/>
      <c r="J3591" s="84"/>
      <c r="K3591" s="83"/>
      <c r="L3591" s="83"/>
      <c r="M3591" s="83"/>
      <c r="N3591" s="83"/>
      <c r="O3591" s="83"/>
      <c r="P3591" s="83"/>
      <c r="Q3591" s="83"/>
      <c r="R3591" s="83"/>
      <c r="S3591" s="83"/>
      <c r="T3591" s="84"/>
      <c r="U3591" s="83"/>
      <c r="V3591" s="83"/>
      <c r="W3591" s="84"/>
      <c r="X3591" s="85"/>
      <c r="Y3591" s="83"/>
    </row>
    <row r="3592" spans="1:25" ht="17.25" hidden="1">
      <c r="A3592" s="83"/>
      <c r="B3592" s="83"/>
      <c r="C3592" s="83"/>
      <c r="D3592" s="83"/>
      <c r="F3592" s="40"/>
      <c r="G3592" s="40"/>
      <c r="H3592" s="83"/>
      <c r="I3592" s="83"/>
      <c r="J3592" s="84"/>
      <c r="K3592" s="83"/>
      <c r="L3592" s="83"/>
      <c r="M3592" s="83"/>
      <c r="N3592" s="83"/>
      <c r="O3592" s="83"/>
      <c r="P3592" s="83"/>
      <c r="Q3592" s="83"/>
      <c r="R3592" s="83"/>
      <c r="S3592" s="83"/>
      <c r="T3592" s="84"/>
      <c r="U3592" s="83"/>
      <c r="V3592" s="83"/>
      <c r="W3592" s="84"/>
      <c r="X3592" s="85"/>
      <c r="Y3592" s="83"/>
    </row>
    <row r="3593" spans="1:25" ht="17.25" hidden="1">
      <c r="A3593" s="83"/>
      <c r="B3593" s="83"/>
      <c r="C3593" s="83"/>
      <c r="D3593" s="83"/>
      <c r="F3593" s="40"/>
      <c r="G3593" s="40"/>
      <c r="H3593" s="83"/>
      <c r="I3593" s="83"/>
      <c r="J3593" s="84"/>
      <c r="K3593" s="83"/>
      <c r="L3593" s="83"/>
      <c r="M3593" s="83"/>
      <c r="N3593" s="83"/>
      <c r="O3593" s="83"/>
      <c r="P3593" s="83"/>
      <c r="Q3593" s="83"/>
      <c r="R3593" s="83"/>
      <c r="S3593" s="83"/>
      <c r="T3593" s="84"/>
      <c r="U3593" s="83"/>
      <c r="V3593" s="83"/>
      <c r="W3593" s="84"/>
      <c r="X3593" s="85"/>
      <c r="Y3593" s="83"/>
    </row>
    <row r="3594" spans="1:25" ht="17.25" hidden="1">
      <c r="A3594" s="83"/>
      <c r="B3594" s="83"/>
      <c r="C3594" s="83"/>
      <c r="D3594" s="83"/>
      <c r="F3594" s="40"/>
      <c r="G3594" s="40"/>
      <c r="H3594" s="83"/>
      <c r="I3594" s="83"/>
      <c r="J3594" s="84"/>
      <c r="K3594" s="83"/>
      <c r="L3594" s="83"/>
      <c r="M3594" s="84"/>
      <c r="N3594" s="83"/>
      <c r="O3594" s="83"/>
      <c r="P3594" s="83"/>
      <c r="Q3594" s="83"/>
      <c r="R3594" s="83"/>
      <c r="S3594" s="83"/>
      <c r="T3594" s="84"/>
      <c r="U3594" s="83"/>
      <c r="V3594" s="83"/>
      <c r="W3594" s="84"/>
      <c r="X3594" s="85"/>
      <c r="Y3594" s="83"/>
    </row>
    <row r="3595" spans="1:25" ht="17.25" hidden="1">
      <c r="A3595" s="83"/>
      <c r="B3595" s="83"/>
      <c r="C3595" s="83"/>
      <c r="D3595" s="83"/>
      <c r="F3595" s="40"/>
      <c r="G3595" s="40"/>
      <c r="H3595" s="83"/>
      <c r="I3595" s="83"/>
      <c r="J3595" s="84"/>
      <c r="K3595" s="83"/>
      <c r="L3595" s="83"/>
      <c r="M3595" s="84"/>
      <c r="N3595" s="83"/>
      <c r="O3595" s="83"/>
      <c r="P3595" s="83"/>
      <c r="Q3595" s="83"/>
      <c r="R3595" s="83"/>
      <c r="S3595" s="83"/>
      <c r="T3595" s="84"/>
      <c r="U3595" s="83"/>
      <c r="V3595" s="83"/>
      <c r="W3595" s="84"/>
      <c r="X3595" s="85"/>
      <c r="Y3595" s="83"/>
    </row>
    <row r="3596" spans="1:25" ht="17.25" hidden="1">
      <c r="A3596" s="83"/>
      <c r="B3596" s="83"/>
      <c r="C3596" s="83"/>
      <c r="D3596" s="83"/>
      <c r="F3596" s="40"/>
      <c r="G3596" s="40"/>
      <c r="H3596" s="83"/>
      <c r="I3596" s="83"/>
      <c r="J3596" s="84"/>
      <c r="K3596" s="83"/>
      <c r="L3596" s="83"/>
      <c r="M3596" s="83"/>
      <c r="N3596" s="83"/>
      <c r="O3596" s="83"/>
      <c r="P3596" s="83"/>
      <c r="Q3596" s="83"/>
      <c r="R3596" s="83"/>
      <c r="S3596" s="83"/>
      <c r="T3596" s="84"/>
      <c r="U3596" s="83"/>
      <c r="V3596" s="83"/>
      <c r="W3596" s="84"/>
      <c r="X3596" s="85"/>
      <c r="Y3596" s="83"/>
    </row>
    <row r="3597" spans="1:25" ht="17.25" hidden="1">
      <c r="A3597" s="83"/>
      <c r="B3597" s="83"/>
      <c r="C3597" s="83"/>
      <c r="D3597" s="83"/>
      <c r="F3597" s="40"/>
      <c r="G3597" s="40"/>
      <c r="H3597" s="83"/>
      <c r="I3597" s="83"/>
      <c r="J3597" s="84"/>
      <c r="K3597" s="83"/>
      <c r="L3597" s="83"/>
      <c r="M3597" s="84"/>
      <c r="N3597" s="83"/>
      <c r="O3597" s="83"/>
      <c r="P3597" s="83"/>
      <c r="Q3597" s="83"/>
      <c r="R3597" s="83"/>
      <c r="S3597" s="83"/>
      <c r="T3597" s="84"/>
      <c r="U3597" s="83"/>
      <c r="V3597" s="83"/>
      <c r="W3597" s="84"/>
      <c r="X3597" s="85"/>
      <c r="Y3597" s="83"/>
    </row>
    <row r="3598" spans="1:25" ht="17.25" hidden="1">
      <c r="A3598" s="83"/>
      <c r="B3598" s="83"/>
      <c r="C3598" s="83"/>
      <c r="D3598" s="83"/>
      <c r="F3598" s="40"/>
      <c r="G3598" s="40"/>
      <c r="H3598" s="83"/>
      <c r="I3598" s="83"/>
      <c r="J3598" s="84"/>
      <c r="K3598" s="83"/>
      <c r="L3598" s="83"/>
      <c r="M3598" s="83"/>
      <c r="N3598" s="83"/>
      <c r="O3598" s="83"/>
      <c r="P3598" s="83"/>
      <c r="Q3598" s="83"/>
      <c r="R3598" s="83"/>
      <c r="S3598" s="83"/>
      <c r="T3598" s="84"/>
      <c r="U3598" s="83"/>
      <c r="V3598" s="83"/>
      <c r="W3598" s="84"/>
      <c r="X3598" s="85"/>
      <c r="Y3598" s="83"/>
    </row>
    <row r="3599" spans="1:25" ht="17.25" hidden="1">
      <c r="A3599" s="83"/>
      <c r="B3599" s="83"/>
      <c r="C3599" s="83"/>
      <c r="D3599" s="83"/>
      <c r="F3599" s="40"/>
      <c r="G3599" s="40"/>
      <c r="H3599" s="83"/>
      <c r="I3599" s="83"/>
      <c r="J3599" s="84"/>
      <c r="K3599" s="83"/>
      <c r="L3599" s="83"/>
      <c r="M3599" s="84"/>
      <c r="N3599" s="83"/>
      <c r="O3599" s="83"/>
      <c r="P3599" s="83"/>
      <c r="Q3599" s="83"/>
      <c r="R3599" s="83"/>
      <c r="S3599" s="83"/>
      <c r="T3599" s="84"/>
      <c r="U3599" s="83"/>
      <c r="V3599" s="83"/>
      <c r="W3599" s="84"/>
      <c r="X3599" s="85"/>
      <c r="Y3599" s="83"/>
    </row>
    <row r="3600" spans="1:25" ht="17.25" hidden="1">
      <c r="A3600" s="83"/>
      <c r="B3600" s="83"/>
      <c r="C3600" s="83"/>
      <c r="D3600" s="83"/>
      <c r="F3600" s="40"/>
      <c r="G3600" s="40"/>
      <c r="H3600" s="83"/>
      <c r="I3600" s="83"/>
      <c r="J3600" s="84"/>
      <c r="K3600" s="83"/>
      <c r="L3600" s="83"/>
      <c r="M3600" s="84"/>
      <c r="N3600" s="83"/>
      <c r="O3600" s="83"/>
      <c r="P3600" s="83"/>
      <c r="Q3600" s="83"/>
      <c r="R3600" s="83"/>
      <c r="S3600" s="83"/>
      <c r="T3600" s="84"/>
      <c r="U3600" s="83"/>
      <c r="V3600" s="83"/>
      <c r="W3600" s="84"/>
      <c r="X3600" s="85"/>
      <c r="Y3600" s="83"/>
    </row>
    <row r="3601" spans="1:25" ht="17.25" hidden="1">
      <c r="A3601" s="83"/>
      <c r="B3601" s="83"/>
      <c r="C3601" s="83"/>
      <c r="D3601" s="83"/>
      <c r="F3601" s="40"/>
      <c r="G3601" s="40"/>
      <c r="H3601" s="83"/>
      <c r="I3601" s="83"/>
      <c r="J3601" s="84"/>
      <c r="K3601" s="83"/>
      <c r="L3601" s="83"/>
      <c r="M3601" s="84"/>
      <c r="N3601" s="83"/>
      <c r="O3601" s="83"/>
      <c r="P3601" s="83"/>
      <c r="Q3601" s="83"/>
      <c r="R3601" s="83"/>
      <c r="S3601" s="83"/>
      <c r="T3601" s="84"/>
      <c r="U3601" s="83"/>
      <c r="V3601" s="83"/>
      <c r="W3601" s="84"/>
      <c r="X3601" s="85"/>
      <c r="Y3601" s="83"/>
    </row>
    <row r="3602" spans="1:25" ht="17.25" hidden="1">
      <c r="A3602" s="83"/>
      <c r="B3602" s="83"/>
      <c r="C3602" s="83"/>
      <c r="D3602" s="83"/>
      <c r="F3602" s="40"/>
      <c r="G3602" s="40"/>
      <c r="H3602" s="83"/>
      <c r="I3602" s="83"/>
      <c r="J3602" s="84"/>
      <c r="K3602" s="83"/>
      <c r="L3602" s="83"/>
      <c r="M3602" s="84"/>
      <c r="N3602" s="83"/>
      <c r="O3602" s="83"/>
      <c r="P3602" s="83"/>
      <c r="Q3602" s="83"/>
      <c r="R3602" s="83"/>
      <c r="S3602" s="83"/>
      <c r="T3602" s="84"/>
      <c r="U3602" s="83"/>
      <c r="V3602" s="83"/>
      <c r="W3602" s="84"/>
      <c r="X3602" s="85"/>
      <c r="Y3602" s="83"/>
    </row>
    <row r="3603" spans="1:25" ht="17.25" hidden="1">
      <c r="A3603" s="83"/>
      <c r="B3603" s="83"/>
      <c r="C3603" s="83"/>
      <c r="D3603" s="83"/>
      <c r="F3603" s="40"/>
      <c r="G3603" s="40"/>
      <c r="H3603" s="83"/>
      <c r="I3603" s="83"/>
      <c r="J3603" s="84"/>
      <c r="K3603" s="83"/>
      <c r="L3603" s="83"/>
      <c r="M3603" s="83"/>
      <c r="N3603" s="83"/>
      <c r="O3603" s="83"/>
      <c r="P3603" s="83"/>
      <c r="Q3603" s="83"/>
      <c r="R3603" s="83"/>
      <c r="S3603" s="83"/>
      <c r="T3603" s="84"/>
      <c r="U3603" s="83"/>
      <c r="V3603" s="83"/>
      <c r="W3603" s="84"/>
      <c r="X3603" s="85"/>
      <c r="Y3603" s="83"/>
    </row>
    <row r="3604" spans="1:25" ht="17.25" hidden="1">
      <c r="A3604" s="83"/>
      <c r="B3604" s="83"/>
      <c r="C3604" s="83"/>
      <c r="D3604" s="83"/>
      <c r="F3604" s="40"/>
      <c r="G3604" s="40"/>
      <c r="H3604" s="83"/>
      <c r="I3604" s="83"/>
      <c r="J3604" s="84"/>
      <c r="K3604" s="83"/>
      <c r="L3604" s="83"/>
      <c r="M3604" s="83"/>
      <c r="N3604" s="83"/>
      <c r="O3604" s="83"/>
      <c r="P3604" s="83"/>
      <c r="Q3604" s="83"/>
      <c r="R3604" s="83"/>
      <c r="S3604" s="83"/>
      <c r="T3604" s="84"/>
      <c r="U3604" s="83"/>
      <c r="V3604" s="83"/>
      <c r="W3604" s="84"/>
      <c r="X3604" s="85"/>
      <c r="Y3604" s="83"/>
    </row>
    <row r="3605" spans="1:25" ht="17.25" hidden="1">
      <c r="A3605" s="83"/>
      <c r="B3605" s="83"/>
      <c r="C3605" s="83"/>
      <c r="D3605" s="83"/>
      <c r="F3605" s="40"/>
      <c r="G3605" s="40"/>
      <c r="H3605" s="83"/>
      <c r="I3605" s="83"/>
      <c r="J3605" s="84"/>
      <c r="K3605" s="83"/>
      <c r="L3605" s="83"/>
      <c r="M3605" s="83"/>
      <c r="N3605" s="83"/>
      <c r="O3605" s="83"/>
      <c r="P3605" s="83"/>
      <c r="Q3605" s="83"/>
      <c r="R3605" s="83"/>
      <c r="S3605" s="83"/>
      <c r="T3605" s="84"/>
      <c r="U3605" s="83"/>
      <c r="V3605" s="83"/>
      <c r="W3605" s="84"/>
      <c r="X3605" s="85"/>
      <c r="Y3605" s="83"/>
    </row>
    <row r="3606" spans="1:25" ht="17.25" hidden="1">
      <c r="A3606" s="83"/>
      <c r="B3606" s="83"/>
      <c r="C3606" s="83"/>
      <c r="D3606" s="83"/>
      <c r="F3606" s="40"/>
      <c r="G3606" s="40"/>
      <c r="H3606" s="83"/>
      <c r="I3606" s="83"/>
      <c r="J3606" s="84"/>
      <c r="K3606" s="83"/>
      <c r="L3606" s="83"/>
      <c r="M3606" s="83"/>
      <c r="N3606" s="83"/>
      <c r="O3606" s="83"/>
      <c r="P3606" s="83"/>
      <c r="Q3606" s="83"/>
      <c r="R3606" s="83"/>
      <c r="S3606" s="83"/>
      <c r="T3606" s="84"/>
      <c r="U3606" s="83"/>
      <c r="V3606" s="83"/>
      <c r="W3606" s="84"/>
      <c r="X3606" s="85"/>
      <c r="Y3606" s="83"/>
    </row>
    <row r="3607" spans="1:25" ht="17.25" hidden="1">
      <c r="A3607" s="83"/>
      <c r="B3607" s="83"/>
      <c r="C3607" s="83"/>
      <c r="D3607" s="83"/>
      <c r="F3607" s="40"/>
      <c r="G3607" s="40"/>
      <c r="H3607" s="83"/>
      <c r="I3607" s="83"/>
      <c r="J3607" s="84"/>
      <c r="K3607" s="83"/>
      <c r="L3607" s="83"/>
      <c r="M3607" s="83"/>
      <c r="N3607" s="83"/>
      <c r="O3607" s="83"/>
      <c r="P3607" s="83"/>
      <c r="Q3607" s="83"/>
      <c r="R3607" s="83"/>
      <c r="S3607" s="83"/>
      <c r="T3607" s="84"/>
      <c r="U3607" s="83"/>
      <c r="V3607" s="83"/>
      <c r="W3607" s="84"/>
      <c r="X3607" s="85"/>
      <c r="Y3607" s="83"/>
    </row>
    <row r="3608" spans="1:25" ht="17.25" hidden="1">
      <c r="A3608" s="83"/>
      <c r="B3608" s="83"/>
      <c r="C3608" s="83"/>
      <c r="D3608" s="83"/>
      <c r="F3608" s="40"/>
      <c r="G3608" s="40"/>
      <c r="H3608" s="83"/>
      <c r="I3608" s="83"/>
      <c r="J3608" s="84"/>
      <c r="K3608" s="83"/>
      <c r="L3608" s="83"/>
      <c r="M3608" s="83"/>
      <c r="N3608" s="83"/>
      <c r="O3608" s="83"/>
      <c r="P3608" s="83"/>
      <c r="Q3608" s="83"/>
      <c r="R3608" s="83"/>
      <c r="S3608" s="83"/>
      <c r="T3608" s="84"/>
      <c r="U3608" s="83"/>
      <c r="V3608" s="83"/>
      <c r="W3608" s="84"/>
      <c r="X3608" s="85"/>
      <c r="Y3608" s="83"/>
    </row>
    <row r="3609" spans="1:25" ht="17.25" hidden="1">
      <c r="A3609" s="83"/>
      <c r="B3609" s="83"/>
      <c r="C3609" s="83"/>
      <c r="D3609" s="83"/>
      <c r="F3609" s="40"/>
      <c r="G3609" s="40"/>
      <c r="H3609" s="83"/>
      <c r="I3609" s="83"/>
      <c r="J3609" s="84"/>
      <c r="K3609" s="83"/>
      <c r="L3609" s="83"/>
      <c r="M3609" s="83"/>
      <c r="N3609" s="83"/>
      <c r="O3609" s="83"/>
      <c r="P3609" s="83"/>
      <c r="Q3609" s="83"/>
      <c r="R3609" s="83"/>
      <c r="S3609" s="83"/>
      <c r="T3609" s="84"/>
      <c r="U3609" s="83"/>
      <c r="V3609" s="83"/>
      <c r="W3609" s="84"/>
      <c r="X3609" s="85"/>
      <c r="Y3609" s="83"/>
    </row>
    <row r="3610" spans="1:25" ht="17.25" hidden="1">
      <c r="A3610" s="83"/>
      <c r="B3610" s="83"/>
      <c r="C3610" s="83"/>
      <c r="D3610" s="83"/>
      <c r="F3610" s="40"/>
      <c r="G3610" s="40"/>
      <c r="H3610" s="83"/>
      <c r="I3610" s="83"/>
      <c r="J3610" s="84"/>
      <c r="K3610" s="83"/>
      <c r="L3610" s="83"/>
      <c r="M3610" s="83"/>
      <c r="N3610" s="83"/>
      <c r="O3610" s="83"/>
      <c r="P3610" s="83"/>
      <c r="Q3610" s="83"/>
      <c r="R3610" s="83"/>
      <c r="S3610" s="83"/>
      <c r="T3610" s="84"/>
      <c r="U3610" s="83"/>
      <c r="V3610" s="83"/>
      <c r="W3610" s="84"/>
      <c r="X3610" s="85"/>
      <c r="Y3610" s="83"/>
    </row>
    <row r="3611" spans="1:25" ht="17.25" hidden="1">
      <c r="A3611" s="83"/>
      <c r="B3611" s="83"/>
      <c r="C3611" s="83"/>
      <c r="D3611" s="83"/>
      <c r="F3611" s="40"/>
      <c r="G3611" s="40"/>
      <c r="H3611" s="83"/>
      <c r="I3611" s="83"/>
      <c r="J3611" s="84"/>
      <c r="K3611" s="83"/>
      <c r="L3611" s="83"/>
      <c r="M3611" s="83"/>
      <c r="N3611" s="83"/>
      <c r="O3611" s="83"/>
      <c r="P3611" s="83"/>
      <c r="Q3611" s="83"/>
      <c r="R3611" s="83"/>
      <c r="S3611" s="83"/>
      <c r="T3611" s="84"/>
      <c r="U3611" s="83"/>
      <c r="V3611" s="83"/>
      <c r="W3611" s="84"/>
      <c r="X3611" s="85"/>
      <c r="Y3611" s="83"/>
    </row>
    <row r="3612" spans="1:25" ht="17.25" hidden="1">
      <c r="A3612" s="83"/>
      <c r="B3612" s="83"/>
      <c r="C3612" s="83"/>
      <c r="D3612" s="83"/>
      <c r="F3612" s="40"/>
      <c r="G3612" s="40"/>
      <c r="H3612" s="83"/>
      <c r="I3612" s="83"/>
      <c r="J3612" s="84"/>
      <c r="K3612" s="83"/>
      <c r="L3612" s="83"/>
      <c r="M3612" s="83"/>
      <c r="N3612" s="83"/>
      <c r="O3612" s="83"/>
      <c r="P3612" s="83"/>
      <c r="Q3612" s="83"/>
      <c r="R3612" s="83"/>
      <c r="S3612" s="83"/>
      <c r="T3612" s="84"/>
      <c r="U3612" s="83"/>
      <c r="V3612" s="83"/>
      <c r="W3612" s="84"/>
      <c r="X3612" s="85"/>
      <c r="Y3612" s="83"/>
    </row>
    <row r="3613" spans="1:25" ht="17.25" hidden="1">
      <c r="A3613" s="83"/>
      <c r="B3613" s="83"/>
      <c r="C3613" s="83"/>
      <c r="D3613" s="83"/>
      <c r="F3613" s="40"/>
      <c r="G3613" s="40"/>
      <c r="H3613" s="83"/>
      <c r="I3613" s="83"/>
      <c r="J3613" s="84"/>
      <c r="K3613" s="83"/>
      <c r="L3613" s="83"/>
      <c r="M3613" s="83"/>
      <c r="N3613" s="83"/>
      <c r="O3613" s="83"/>
      <c r="P3613" s="83"/>
      <c r="Q3613" s="83"/>
      <c r="R3613" s="83"/>
      <c r="S3613" s="83"/>
      <c r="T3613" s="84"/>
      <c r="U3613" s="83"/>
      <c r="V3613" s="83"/>
      <c r="W3613" s="84"/>
      <c r="X3613" s="85"/>
      <c r="Y3613" s="83"/>
    </row>
    <row r="3614" spans="1:25" ht="17.25" hidden="1">
      <c r="A3614" s="83"/>
      <c r="B3614" s="83"/>
      <c r="C3614" s="83"/>
      <c r="D3614" s="83"/>
      <c r="F3614" s="40"/>
      <c r="G3614" s="40"/>
      <c r="H3614" s="83"/>
      <c r="I3614" s="83"/>
      <c r="J3614" s="84"/>
      <c r="K3614" s="83"/>
      <c r="L3614" s="83"/>
      <c r="M3614" s="84"/>
      <c r="N3614" s="83"/>
      <c r="O3614" s="83"/>
      <c r="P3614" s="83"/>
      <c r="Q3614" s="83"/>
      <c r="R3614" s="83"/>
      <c r="S3614" s="83"/>
      <c r="T3614" s="84"/>
      <c r="U3614" s="83"/>
      <c r="V3614" s="83"/>
      <c r="W3614" s="84"/>
      <c r="X3614" s="85"/>
      <c r="Y3614" s="83"/>
    </row>
    <row r="3615" spans="1:25" ht="17.25" hidden="1">
      <c r="A3615" s="83"/>
      <c r="B3615" s="83"/>
      <c r="C3615" s="83"/>
      <c r="D3615" s="83"/>
      <c r="F3615" s="40"/>
      <c r="G3615" s="40"/>
      <c r="H3615" s="83"/>
      <c r="I3615" s="83"/>
      <c r="J3615" s="84"/>
      <c r="K3615" s="83"/>
      <c r="L3615" s="83"/>
      <c r="M3615" s="84"/>
      <c r="N3615" s="83"/>
      <c r="O3615" s="83"/>
      <c r="P3615" s="83"/>
      <c r="Q3615" s="83"/>
      <c r="R3615" s="83"/>
      <c r="S3615" s="83"/>
      <c r="T3615" s="84"/>
      <c r="U3615" s="83"/>
      <c r="V3615" s="83"/>
      <c r="W3615" s="84"/>
      <c r="X3615" s="85"/>
      <c r="Y3615" s="83"/>
    </row>
    <row r="3616" spans="1:25" ht="17.25" hidden="1">
      <c r="A3616" s="83"/>
      <c r="B3616" s="83"/>
      <c r="C3616" s="83"/>
      <c r="D3616" s="83"/>
      <c r="F3616" s="40"/>
      <c r="G3616" s="40"/>
      <c r="H3616" s="83"/>
      <c r="I3616" s="83"/>
      <c r="J3616" s="84"/>
      <c r="K3616" s="83"/>
      <c r="L3616" s="83"/>
      <c r="M3616" s="83"/>
      <c r="N3616" s="83"/>
      <c r="O3616" s="83"/>
      <c r="P3616" s="83"/>
      <c r="Q3616" s="83"/>
      <c r="R3616" s="83"/>
      <c r="S3616" s="83"/>
      <c r="T3616" s="84"/>
      <c r="U3616" s="83"/>
      <c r="V3616" s="83"/>
      <c r="W3616" s="84"/>
      <c r="X3616" s="85"/>
      <c r="Y3616" s="83"/>
    </row>
    <row r="3617" spans="1:25" ht="17.25" hidden="1">
      <c r="A3617" s="83"/>
      <c r="B3617" s="83"/>
      <c r="C3617" s="83"/>
      <c r="D3617" s="83"/>
      <c r="F3617" s="40"/>
      <c r="G3617" s="40"/>
      <c r="H3617" s="83"/>
      <c r="I3617" s="83"/>
      <c r="J3617" s="84"/>
      <c r="K3617" s="83"/>
      <c r="L3617" s="83"/>
      <c r="M3617" s="84"/>
      <c r="N3617" s="83"/>
      <c r="O3617" s="83"/>
      <c r="P3617" s="83"/>
      <c r="Q3617" s="83"/>
      <c r="R3617" s="83"/>
      <c r="S3617" s="83"/>
      <c r="T3617" s="84"/>
      <c r="U3617" s="83"/>
      <c r="V3617" s="83"/>
      <c r="W3617" s="84"/>
      <c r="X3617" s="85"/>
      <c r="Y3617" s="83"/>
    </row>
    <row r="3618" spans="1:25" ht="17.25" hidden="1">
      <c r="A3618" s="83"/>
      <c r="B3618" s="83"/>
      <c r="C3618" s="83"/>
      <c r="D3618" s="83"/>
      <c r="F3618" s="40"/>
      <c r="G3618" s="40"/>
      <c r="H3618" s="83"/>
      <c r="I3618" s="83"/>
      <c r="J3618" s="84"/>
      <c r="K3618" s="83"/>
      <c r="L3618" s="83"/>
      <c r="M3618" s="83"/>
      <c r="N3618" s="83"/>
      <c r="O3618" s="83"/>
      <c r="P3618" s="83"/>
      <c r="Q3618" s="83"/>
      <c r="R3618" s="83"/>
      <c r="S3618" s="83"/>
      <c r="T3618" s="84"/>
      <c r="U3618" s="83"/>
      <c r="V3618" s="83"/>
      <c r="W3618" s="84"/>
      <c r="X3618" s="85"/>
      <c r="Y3618" s="83"/>
    </row>
    <row r="3619" spans="1:25" ht="17.25" hidden="1">
      <c r="A3619" s="83"/>
      <c r="B3619" s="83"/>
      <c r="C3619" s="83"/>
      <c r="D3619" s="83"/>
      <c r="F3619" s="40"/>
      <c r="G3619" s="40"/>
      <c r="H3619" s="83"/>
      <c r="I3619" s="83"/>
      <c r="J3619" s="84"/>
      <c r="K3619" s="83"/>
      <c r="L3619" s="83"/>
      <c r="M3619" s="84"/>
      <c r="N3619" s="83"/>
      <c r="O3619" s="83"/>
      <c r="P3619" s="83"/>
      <c r="Q3619" s="83"/>
      <c r="R3619" s="83"/>
      <c r="S3619" s="83"/>
      <c r="T3619" s="84"/>
      <c r="U3619" s="83"/>
      <c r="V3619" s="83"/>
      <c r="W3619" s="84"/>
      <c r="X3619" s="85"/>
      <c r="Y3619" s="83"/>
    </row>
    <row r="3620" spans="1:25" ht="17.25" hidden="1">
      <c r="A3620" s="83"/>
      <c r="B3620" s="83"/>
      <c r="C3620" s="83"/>
      <c r="D3620" s="83"/>
      <c r="F3620" s="40"/>
      <c r="G3620" s="40"/>
      <c r="H3620" s="83"/>
      <c r="I3620" s="83"/>
      <c r="J3620" s="84"/>
      <c r="K3620" s="83"/>
      <c r="L3620" s="83"/>
      <c r="M3620" s="84"/>
      <c r="N3620" s="83"/>
      <c r="O3620" s="83"/>
      <c r="P3620" s="83"/>
      <c r="Q3620" s="83"/>
      <c r="R3620" s="83"/>
      <c r="S3620" s="83"/>
      <c r="T3620" s="84"/>
      <c r="U3620" s="83"/>
      <c r="V3620" s="83"/>
      <c r="W3620" s="84"/>
      <c r="X3620" s="85"/>
      <c r="Y3620" s="83"/>
    </row>
    <row r="3621" spans="1:25" ht="17.25" hidden="1">
      <c r="A3621" s="83"/>
      <c r="B3621" s="83"/>
      <c r="C3621" s="83"/>
      <c r="D3621" s="83"/>
      <c r="F3621" s="40"/>
      <c r="G3621" s="40"/>
      <c r="H3621" s="83"/>
      <c r="I3621" s="83"/>
      <c r="J3621" s="84"/>
      <c r="K3621" s="83"/>
      <c r="L3621" s="83"/>
      <c r="M3621" s="84"/>
      <c r="N3621" s="83"/>
      <c r="O3621" s="83"/>
      <c r="P3621" s="83"/>
      <c r="Q3621" s="83"/>
      <c r="R3621" s="83"/>
      <c r="S3621" s="83"/>
      <c r="T3621" s="84"/>
      <c r="U3621" s="83"/>
      <c r="V3621" s="83"/>
      <c r="W3621" s="84"/>
      <c r="X3621" s="85"/>
      <c r="Y3621" s="83"/>
    </row>
    <row r="3622" spans="1:25" hidden="1">
      <c r="A3622" s="83"/>
      <c r="B3622" s="83"/>
      <c r="C3622" s="83"/>
      <c r="D3622" s="83"/>
      <c r="F3622" s="83"/>
      <c r="G3622" s="83"/>
      <c r="H3622" s="83"/>
      <c r="I3622" s="83"/>
      <c r="J3622" s="84"/>
      <c r="K3622" s="83"/>
      <c r="L3622" s="83"/>
      <c r="M3622" s="83"/>
      <c r="N3622" s="83"/>
      <c r="O3622" s="83"/>
      <c r="P3622" s="83"/>
      <c r="Q3622" s="83"/>
      <c r="R3622" s="83"/>
      <c r="S3622" s="83"/>
      <c r="T3622" s="83"/>
      <c r="U3622" s="83"/>
      <c r="V3622" s="83"/>
      <c r="W3622" s="84"/>
      <c r="X3622" s="83"/>
      <c r="Y3622" s="83"/>
    </row>
    <row r="3623" spans="1:25" ht="17.25" hidden="1">
      <c r="A3623" s="83"/>
      <c r="B3623" s="83"/>
      <c r="C3623" s="83"/>
      <c r="D3623" s="83"/>
      <c r="F3623" s="40"/>
      <c r="G3623" s="40"/>
      <c r="H3623" s="83"/>
      <c r="I3623" s="83"/>
      <c r="J3623" s="84"/>
      <c r="K3623" s="83"/>
      <c r="L3623" s="83"/>
      <c r="M3623" s="84"/>
      <c r="N3623" s="83"/>
      <c r="O3623" s="83"/>
      <c r="P3623" s="83"/>
      <c r="Q3623" s="83"/>
      <c r="R3623" s="83"/>
      <c r="S3623" s="83"/>
      <c r="T3623" s="84"/>
      <c r="U3623" s="83"/>
      <c r="V3623" s="83"/>
      <c r="W3623" s="84"/>
      <c r="X3623" s="85"/>
      <c r="Y3623" s="83"/>
    </row>
    <row r="3624" spans="1:25" ht="17.25" hidden="1">
      <c r="A3624" s="83"/>
      <c r="B3624" s="83"/>
      <c r="C3624" s="83"/>
      <c r="D3624" s="83"/>
      <c r="F3624" s="40"/>
      <c r="G3624" s="40"/>
      <c r="H3624" s="83"/>
      <c r="I3624" s="83"/>
      <c r="J3624" s="84"/>
      <c r="K3624" s="83"/>
      <c r="L3624" s="83"/>
      <c r="M3624" s="83"/>
      <c r="N3624" s="83"/>
      <c r="O3624" s="83"/>
      <c r="P3624" s="83"/>
      <c r="Q3624" s="83"/>
      <c r="R3624" s="83"/>
      <c r="S3624" s="83"/>
      <c r="T3624" s="84"/>
      <c r="U3624" s="83"/>
      <c r="V3624" s="83"/>
      <c r="W3624" s="84"/>
      <c r="X3624" s="85"/>
      <c r="Y3624" s="83"/>
    </row>
    <row r="3625" spans="1:25" ht="17.25" hidden="1">
      <c r="A3625" s="83"/>
      <c r="B3625" s="83"/>
      <c r="C3625" s="83"/>
      <c r="D3625" s="83"/>
      <c r="F3625" s="40"/>
      <c r="G3625" s="40"/>
      <c r="H3625" s="83"/>
      <c r="I3625" s="83"/>
      <c r="J3625" s="84"/>
      <c r="K3625" s="83"/>
      <c r="L3625" s="83"/>
      <c r="M3625" s="83"/>
      <c r="N3625" s="83"/>
      <c r="O3625" s="83"/>
      <c r="P3625" s="83"/>
      <c r="Q3625" s="83"/>
      <c r="R3625" s="83"/>
      <c r="S3625" s="83"/>
      <c r="T3625" s="84"/>
      <c r="U3625" s="83"/>
      <c r="V3625" s="83"/>
      <c r="W3625" s="84"/>
      <c r="X3625" s="85"/>
      <c r="Y3625" s="83"/>
    </row>
    <row r="3626" spans="1:25" ht="17.25" hidden="1">
      <c r="A3626" s="83"/>
      <c r="B3626" s="83"/>
      <c r="C3626" s="83"/>
      <c r="D3626" s="83"/>
      <c r="F3626" s="40"/>
      <c r="G3626" s="40"/>
      <c r="H3626" s="83"/>
      <c r="I3626" s="83"/>
      <c r="J3626" s="84"/>
      <c r="K3626" s="83"/>
      <c r="L3626" s="83"/>
      <c r="M3626" s="83"/>
      <c r="N3626" s="83"/>
      <c r="O3626" s="83"/>
      <c r="P3626" s="83"/>
      <c r="Q3626" s="83"/>
      <c r="R3626" s="83"/>
      <c r="S3626" s="83"/>
      <c r="T3626" s="84"/>
      <c r="U3626" s="83"/>
      <c r="V3626" s="83"/>
      <c r="W3626" s="84"/>
      <c r="X3626" s="85"/>
      <c r="Y3626" s="83"/>
    </row>
    <row r="3627" spans="1:25" ht="17.25" hidden="1">
      <c r="A3627" s="83"/>
      <c r="B3627" s="83"/>
      <c r="C3627" s="83"/>
      <c r="D3627" s="83"/>
      <c r="F3627" s="40"/>
      <c r="G3627" s="40"/>
      <c r="H3627" s="83"/>
      <c r="I3627" s="83"/>
      <c r="J3627" s="84"/>
      <c r="K3627" s="83"/>
      <c r="L3627" s="83"/>
      <c r="M3627" s="83"/>
      <c r="N3627" s="83"/>
      <c r="O3627" s="83"/>
      <c r="P3627" s="83"/>
      <c r="Q3627" s="83"/>
      <c r="R3627" s="83"/>
      <c r="S3627" s="83"/>
      <c r="T3627" s="84"/>
      <c r="U3627" s="83"/>
      <c r="V3627" s="83"/>
      <c r="W3627" s="84"/>
      <c r="X3627" s="85"/>
      <c r="Y3627" s="83"/>
    </row>
    <row r="3628" spans="1:25" ht="17.25" hidden="1">
      <c r="A3628" s="83"/>
      <c r="B3628" s="83"/>
      <c r="C3628" s="83"/>
      <c r="D3628" s="83"/>
      <c r="F3628" s="40"/>
      <c r="G3628" s="40"/>
      <c r="H3628" s="83"/>
      <c r="I3628" s="83"/>
      <c r="J3628" s="84"/>
      <c r="K3628" s="83"/>
      <c r="L3628" s="83"/>
      <c r="M3628" s="83"/>
      <c r="N3628" s="83"/>
      <c r="O3628" s="83"/>
      <c r="P3628" s="83"/>
      <c r="Q3628" s="83"/>
      <c r="R3628" s="83"/>
      <c r="S3628" s="83"/>
      <c r="T3628" s="84"/>
      <c r="U3628" s="83"/>
      <c r="V3628" s="83"/>
      <c r="W3628" s="84"/>
      <c r="X3628" s="85"/>
      <c r="Y3628" s="83"/>
    </row>
    <row r="3629" spans="1:25" ht="17.25" hidden="1">
      <c r="A3629" s="83"/>
      <c r="B3629" s="83"/>
      <c r="C3629" s="83"/>
      <c r="D3629" s="83"/>
      <c r="F3629" s="40"/>
      <c r="G3629" s="40"/>
      <c r="H3629" s="83"/>
      <c r="I3629" s="83"/>
      <c r="J3629" s="84"/>
      <c r="K3629" s="83"/>
      <c r="L3629" s="83"/>
      <c r="M3629" s="83"/>
      <c r="N3629" s="83"/>
      <c r="O3629" s="83"/>
      <c r="P3629" s="83"/>
      <c r="Q3629" s="83"/>
      <c r="R3629" s="83"/>
      <c r="S3629" s="83"/>
      <c r="T3629" s="84"/>
      <c r="U3629" s="83"/>
      <c r="V3629" s="83"/>
      <c r="W3629" s="84"/>
      <c r="X3629" s="85"/>
      <c r="Y3629" s="83"/>
    </row>
    <row r="3630" spans="1:25" ht="17.25" hidden="1">
      <c r="A3630" s="83"/>
      <c r="B3630" s="83"/>
      <c r="C3630" s="83"/>
      <c r="D3630" s="83"/>
      <c r="F3630" s="40"/>
      <c r="G3630" s="40"/>
      <c r="H3630" s="83"/>
      <c r="I3630" s="83"/>
      <c r="J3630" s="84"/>
      <c r="K3630" s="83"/>
      <c r="L3630" s="83"/>
      <c r="M3630" s="83"/>
      <c r="N3630" s="83"/>
      <c r="O3630" s="83"/>
      <c r="P3630" s="83"/>
      <c r="Q3630" s="83"/>
      <c r="R3630" s="83"/>
      <c r="S3630" s="83"/>
      <c r="T3630" s="84"/>
      <c r="U3630" s="83"/>
      <c r="V3630" s="83"/>
      <c r="W3630" s="84"/>
      <c r="X3630" s="85"/>
      <c r="Y3630" s="83"/>
    </row>
    <row r="3631" spans="1:25" ht="17.25" hidden="1">
      <c r="A3631" s="83"/>
      <c r="B3631" s="83"/>
      <c r="C3631" s="83"/>
      <c r="D3631" s="83"/>
      <c r="F3631" s="40"/>
      <c r="G3631" s="40"/>
      <c r="H3631" s="83"/>
      <c r="I3631" s="83"/>
      <c r="J3631" s="84"/>
      <c r="K3631" s="83"/>
      <c r="L3631" s="83"/>
      <c r="M3631" s="83"/>
      <c r="N3631" s="83"/>
      <c r="O3631" s="83"/>
      <c r="P3631" s="83"/>
      <c r="Q3631" s="83"/>
      <c r="R3631" s="83"/>
      <c r="S3631" s="83"/>
      <c r="T3631" s="84"/>
      <c r="U3631" s="83"/>
      <c r="V3631" s="83"/>
      <c r="W3631" s="84"/>
      <c r="X3631" s="85"/>
      <c r="Y3631" s="83"/>
    </row>
    <row r="3632" spans="1:25" ht="17.25" hidden="1">
      <c r="A3632" s="83"/>
      <c r="B3632" s="83"/>
      <c r="C3632" s="83"/>
      <c r="D3632" s="83"/>
      <c r="F3632" s="40"/>
      <c r="G3632" s="40"/>
      <c r="H3632" s="83"/>
      <c r="I3632" s="83"/>
      <c r="J3632" s="84"/>
      <c r="K3632" s="83"/>
      <c r="L3632" s="83"/>
      <c r="M3632" s="83"/>
      <c r="N3632" s="83"/>
      <c r="O3632" s="83"/>
      <c r="P3632" s="83"/>
      <c r="Q3632" s="83"/>
      <c r="R3632" s="83"/>
      <c r="S3632" s="83"/>
      <c r="T3632" s="84"/>
      <c r="U3632" s="83"/>
      <c r="V3632" s="83"/>
      <c r="W3632" s="84"/>
      <c r="X3632" s="85"/>
      <c r="Y3632" s="83"/>
    </row>
    <row r="3633" spans="1:25" ht="17.25" hidden="1">
      <c r="A3633" s="83"/>
      <c r="B3633" s="83"/>
      <c r="C3633" s="83"/>
      <c r="D3633" s="83"/>
      <c r="F3633" s="40"/>
      <c r="G3633" s="40"/>
      <c r="H3633" s="83"/>
      <c r="I3633" s="83"/>
      <c r="J3633" s="84"/>
      <c r="K3633" s="83"/>
      <c r="L3633" s="83"/>
      <c r="M3633" s="83"/>
      <c r="N3633" s="83"/>
      <c r="O3633" s="83"/>
      <c r="P3633" s="83"/>
      <c r="Q3633" s="83"/>
      <c r="R3633" s="83"/>
      <c r="S3633" s="83"/>
      <c r="T3633" s="84"/>
      <c r="U3633" s="83"/>
      <c r="V3633" s="83"/>
      <c r="W3633" s="84"/>
      <c r="X3633" s="85"/>
      <c r="Y3633" s="83"/>
    </row>
    <row r="3634" spans="1:25" ht="17.25" hidden="1">
      <c r="A3634" s="83"/>
      <c r="B3634" s="83"/>
      <c r="C3634" s="83"/>
      <c r="D3634" s="83"/>
      <c r="F3634" s="40"/>
      <c r="G3634" s="40"/>
      <c r="H3634" s="83"/>
      <c r="I3634" s="83"/>
      <c r="J3634" s="84"/>
      <c r="K3634" s="83"/>
      <c r="L3634" s="83"/>
      <c r="M3634" s="83"/>
      <c r="N3634" s="83"/>
      <c r="O3634" s="83"/>
      <c r="P3634" s="83"/>
      <c r="Q3634" s="83"/>
      <c r="R3634" s="83"/>
      <c r="S3634" s="83"/>
      <c r="T3634" s="84"/>
      <c r="U3634" s="83"/>
      <c r="V3634" s="83"/>
      <c r="W3634" s="84"/>
      <c r="X3634" s="85"/>
      <c r="Y3634" s="83"/>
    </row>
    <row r="3635" spans="1:25" ht="17.25" hidden="1">
      <c r="A3635" s="83"/>
      <c r="B3635" s="83"/>
      <c r="C3635" s="83"/>
      <c r="D3635" s="83"/>
      <c r="F3635" s="40"/>
      <c r="G3635" s="40"/>
      <c r="H3635" s="83"/>
      <c r="I3635" s="83"/>
      <c r="J3635" s="84"/>
      <c r="K3635" s="83"/>
      <c r="L3635" s="83"/>
      <c r="M3635" s="84"/>
      <c r="N3635" s="83"/>
      <c r="O3635" s="83"/>
      <c r="P3635" s="83"/>
      <c r="Q3635" s="83"/>
      <c r="R3635" s="83"/>
      <c r="S3635" s="83"/>
      <c r="T3635" s="84"/>
      <c r="U3635" s="83"/>
      <c r="V3635" s="83"/>
      <c r="W3635" s="84"/>
      <c r="X3635" s="85"/>
      <c r="Y3635" s="83"/>
    </row>
    <row r="3636" spans="1:25" ht="17.25" hidden="1">
      <c r="A3636" s="83"/>
      <c r="B3636" s="83"/>
      <c r="C3636" s="83"/>
      <c r="D3636" s="83"/>
      <c r="F3636" s="40"/>
      <c r="G3636" s="40"/>
      <c r="H3636" s="83"/>
      <c r="I3636" s="83"/>
      <c r="J3636" s="84"/>
      <c r="K3636" s="83"/>
      <c r="L3636" s="83"/>
      <c r="M3636" s="84"/>
      <c r="N3636" s="83"/>
      <c r="O3636" s="83"/>
      <c r="P3636" s="83"/>
      <c r="Q3636" s="83"/>
      <c r="R3636" s="83"/>
      <c r="S3636" s="83"/>
      <c r="T3636" s="84"/>
      <c r="U3636" s="83"/>
      <c r="V3636" s="83"/>
      <c r="W3636" s="84"/>
      <c r="X3636" s="85"/>
      <c r="Y3636" s="83"/>
    </row>
    <row r="3637" spans="1:25" ht="17.25" hidden="1">
      <c r="A3637" s="83"/>
      <c r="B3637" s="83"/>
      <c r="C3637" s="83"/>
      <c r="D3637" s="83"/>
      <c r="F3637" s="40"/>
      <c r="G3637" s="40"/>
      <c r="H3637" s="83"/>
      <c r="I3637" s="83"/>
      <c r="J3637" s="84"/>
      <c r="K3637" s="83"/>
      <c r="L3637" s="83"/>
      <c r="M3637" s="83"/>
      <c r="N3637" s="83"/>
      <c r="O3637" s="83"/>
      <c r="P3637" s="83"/>
      <c r="Q3637" s="83"/>
      <c r="R3637" s="83"/>
      <c r="S3637" s="83"/>
      <c r="T3637" s="84"/>
      <c r="U3637" s="83"/>
      <c r="V3637" s="83"/>
      <c r="W3637" s="84"/>
      <c r="X3637" s="85"/>
      <c r="Y3637" s="83"/>
    </row>
    <row r="3638" spans="1:25" ht="17.25" hidden="1">
      <c r="A3638" s="83"/>
      <c r="B3638" s="83"/>
      <c r="C3638" s="83"/>
      <c r="D3638" s="83"/>
      <c r="F3638" s="40"/>
      <c r="G3638" s="40"/>
      <c r="H3638" s="83"/>
      <c r="I3638" s="83"/>
      <c r="J3638" s="84"/>
      <c r="K3638" s="83"/>
      <c r="L3638" s="83"/>
      <c r="M3638" s="84"/>
      <c r="N3638" s="83"/>
      <c r="O3638" s="83"/>
      <c r="P3638" s="83"/>
      <c r="Q3638" s="83"/>
      <c r="R3638" s="83"/>
      <c r="S3638" s="83"/>
      <c r="T3638" s="84"/>
      <c r="U3638" s="83"/>
      <c r="V3638" s="83"/>
      <c r="W3638" s="84"/>
      <c r="X3638" s="85"/>
      <c r="Y3638" s="83"/>
    </row>
    <row r="3639" spans="1:25" ht="17.25" hidden="1">
      <c r="A3639" s="83"/>
      <c r="B3639" s="83"/>
      <c r="C3639" s="83"/>
      <c r="D3639" s="83"/>
      <c r="F3639" s="40"/>
      <c r="G3639" s="40"/>
      <c r="H3639" s="83"/>
      <c r="I3639" s="83"/>
      <c r="J3639" s="84"/>
      <c r="K3639" s="83"/>
      <c r="L3639" s="83"/>
      <c r="M3639" s="83"/>
      <c r="N3639" s="83"/>
      <c r="O3639" s="83"/>
      <c r="P3639" s="83"/>
      <c r="Q3639" s="83"/>
      <c r="R3639" s="83"/>
      <c r="S3639" s="83"/>
      <c r="T3639" s="84"/>
      <c r="U3639" s="83"/>
      <c r="V3639" s="83"/>
      <c r="W3639" s="84"/>
      <c r="X3639" s="85"/>
      <c r="Y3639" s="83"/>
    </row>
    <row r="3640" spans="1:25" ht="17.25" hidden="1">
      <c r="A3640" s="83"/>
      <c r="B3640" s="83"/>
      <c r="C3640" s="83"/>
      <c r="D3640" s="83"/>
      <c r="F3640" s="40"/>
      <c r="G3640" s="40"/>
      <c r="H3640" s="83"/>
      <c r="I3640" s="83"/>
      <c r="J3640" s="84"/>
      <c r="K3640" s="83"/>
      <c r="L3640" s="83"/>
      <c r="M3640" s="84"/>
      <c r="N3640" s="83"/>
      <c r="O3640" s="83"/>
      <c r="P3640" s="83"/>
      <c r="Q3640" s="83"/>
      <c r="R3640" s="83"/>
      <c r="S3640" s="83"/>
      <c r="T3640" s="84"/>
      <c r="U3640" s="83"/>
      <c r="V3640" s="83"/>
      <c r="W3640" s="84"/>
      <c r="X3640" s="85"/>
      <c r="Y3640" s="83"/>
    </row>
    <row r="3641" spans="1:25" ht="17.25" hidden="1">
      <c r="A3641" s="83"/>
      <c r="B3641" s="83"/>
      <c r="C3641" s="83"/>
      <c r="D3641" s="83"/>
      <c r="F3641" s="40"/>
      <c r="G3641" s="40"/>
      <c r="H3641" s="83"/>
      <c r="I3641" s="83"/>
      <c r="J3641" s="84"/>
      <c r="K3641" s="83"/>
      <c r="L3641" s="83"/>
      <c r="M3641" s="84"/>
      <c r="N3641" s="83"/>
      <c r="O3641" s="83"/>
      <c r="P3641" s="83"/>
      <c r="Q3641" s="83"/>
      <c r="R3641" s="83"/>
      <c r="S3641" s="83"/>
      <c r="T3641" s="84"/>
      <c r="U3641" s="83"/>
      <c r="V3641" s="83"/>
      <c r="W3641" s="84"/>
      <c r="X3641" s="85"/>
      <c r="Y3641" s="83"/>
    </row>
    <row r="3642" spans="1:25" ht="17.25" hidden="1">
      <c r="A3642" s="83"/>
      <c r="B3642" s="83"/>
      <c r="C3642" s="83"/>
      <c r="D3642" s="83"/>
      <c r="F3642" s="40"/>
      <c r="G3642" s="40"/>
      <c r="H3642" s="83"/>
      <c r="I3642" s="83"/>
      <c r="J3642" s="84"/>
      <c r="K3642" s="83"/>
      <c r="L3642" s="83"/>
      <c r="M3642" s="84"/>
      <c r="N3642" s="83"/>
      <c r="O3642" s="83"/>
      <c r="P3642" s="83"/>
      <c r="Q3642" s="83"/>
      <c r="R3642" s="83"/>
      <c r="S3642" s="83"/>
      <c r="T3642" s="84"/>
      <c r="U3642" s="83"/>
      <c r="V3642" s="83"/>
      <c r="W3642" s="84"/>
      <c r="X3642" s="85"/>
      <c r="Y3642" s="83"/>
    </row>
    <row r="3643" spans="1:25" ht="17.25" hidden="1">
      <c r="A3643" s="83"/>
      <c r="B3643" s="83"/>
      <c r="C3643" s="83"/>
      <c r="D3643" s="83"/>
      <c r="F3643" s="40"/>
      <c r="G3643" s="40"/>
      <c r="H3643" s="83"/>
      <c r="I3643" s="83"/>
      <c r="J3643" s="84"/>
      <c r="K3643" s="83"/>
      <c r="L3643" s="83"/>
      <c r="M3643" s="84"/>
      <c r="N3643" s="83"/>
      <c r="O3643" s="83"/>
      <c r="P3643" s="83"/>
      <c r="Q3643" s="83"/>
      <c r="R3643" s="83"/>
      <c r="S3643" s="83"/>
      <c r="T3643" s="84"/>
      <c r="U3643" s="83"/>
      <c r="V3643" s="83"/>
      <c r="W3643" s="84"/>
      <c r="X3643" s="85"/>
      <c r="Y3643" s="83"/>
    </row>
    <row r="3644" spans="1:25" ht="17.25" hidden="1">
      <c r="A3644" s="83"/>
      <c r="B3644" s="83"/>
      <c r="C3644" s="83"/>
      <c r="D3644" s="83"/>
      <c r="F3644" s="40"/>
      <c r="G3644" s="40"/>
      <c r="H3644" s="83"/>
      <c r="I3644" s="83"/>
      <c r="J3644" s="84"/>
      <c r="K3644" s="83"/>
      <c r="L3644" s="83"/>
      <c r="M3644" s="83"/>
      <c r="N3644" s="83"/>
      <c r="O3644" s="83"/>
      <c r="P3644" s="83"/>
      <c r="Q3644" s="83"/>
      <c r="R3644" s="83"/>
      <c r="S3644" s="83"/>
      <c r="T3644" s="84"/>
      <c r="U3644" s="83"/>
      <c r="V3644" s="83"/>
      <c r="W3644" s="84"/>
      <c r="X3644" s="85"/>
      <c r="Y3644" s="83"/>
    </row>
    <row r="3645" spans="1:25" ht="17.25" hidden="1">
      <c r="A3645" s="83"/>
      <c r="B3645" s="83"/>
      <c r="C3645" s="83"/>
      <c r="D3645" s="83"/>
      <c r="F3645" s="40"/>
      <c r="G3645" s="40"/>
      <c r="H3645" s="83"/>
      <c r="I3645" s="83"/>
      <c r="J3645" s="84"/>
      <c r="K3645" s="83"/>
      <c r="L3645" s="83"/>
      <c r="M3645" s="83"/>
      <c r="N3645" s="83"/>
      <c r="O3645" s="83"/>
      <c r="P3645" s="83"/>
      <c r="Q3645" s="83"/>
      <c r="R3645" s="83"/>
      <c r="S3645" s="83"/>
      <c r="T3645" s="84"/>
      <c r="U3645" s="83"/>
      <c r="V3645" s="83"/>
      <c r="W3645" s="84"/>
      <c r="X3645" s="85"/>
      <c r="Y3645" s="83"/>
    </row>
    <row r="3646" spans="1:25" ht="17.25" hidden="1">
      <c r="A3646" s="83"/>
      <c r="B3646" s="83"/>
      <c r="C3646" s="83"/>
      <c r="D3646" s="83"/>
      <c r="F3646" s="40"/>
      <c r="G3646" s="40"/>
      <c r="H3646" s="83"/>
      <c r="I3646" s="83"/>
      <c r="J3646" s="84"/>
      <c r="K3646" s="83"/>
      <c r="L3646" s="83"/>
      <c r="M3646" s="83"/>
      <c r="N3646" s="83"/>
      <c r="O3646" s="83"/>
      <c r="P3646" s="83"/>
      <c r="Q3646" s="83"/>
      <c r="R3646" s="83"/>
      <c r="S3646" s="83"/>
      <c r="T3646" s="84"/>
      <c r="U3646" s="83"/>
      <c r="V3646" s="83"/>
      <c r="W3646" s="84"/>
      <c r="X3646" s="85"/>
      <c r="Y3646" s="83"/>
    </row>
    <row r="3647" spans="1:25" ht="17.25" hidden="1">
      <c r="A3647" s="83"/>
      <c r="B3647" s="83"/>
      <c r="C3647" s="83"/>
      <c r="D3647" s="83"/>
      <c r="F3647" s="40"/>
      <c r="G3647" s="40"/>
      <c r="H3647" s="83"/>
      <c r="I3647" s="83"/>
      <c r="J3647" s="84"/>
      <c r="K3647" s="83"/>
      <c r="L3647" s="83"/>
      <c r="M3647" s="83"/>
      <c r="N3647" s="83"/>
      <c r="O3647" s="83"/>
      <c r="P3647" s="83"/>
      <c r="Q3647" s="83"/>
      <c r="R3647" s="83"/>
      <c r="S3647" s="83"/>
      <c r="T3647" s="84"/>
      <c r="U3647" s="83"/>
      <c r="V3647" s="83"/>
      <c r="W3647" s="84"/>
      <c r="X3647" s="85"/>
      <c r="Y3647" s="83"/>
    </row>
    <row r="3648" spans="1:25" ht="17.25" hidden="1">
      <c r="A3648" s="83"/>
      <c r="B3648" s="83"/>
      <c r="C3648" s="83"/>
      <c r="D3648" s="83"/>
      <c r="F3648" s="40"/>
      <c r="G3648" s="40"/>
      <c r="H3648" s="83"/>
      <c r="I3648" s="83"/>
      <c r="J3648" s="84"/>
      <c r="K3648" s="83"/>
      <c r="L3648" s="83"/>
      <c r="M3648" s="83"/>
      <c r="N3648" s="83"/>
      <c r="O3648" s="83"/>
      <c r="P3648" s="83"/>
      <c r="Q3648" s="83"/>
      <c r="R3648" s="83"/>
      <c r="S3648" s="83"/>
      <c r="T3648" s="84"/>
      <c r="U3648" s="83"/>
      <c r="V3648" s="83"/>
      <c r="W3648" s="84"/>
      <c r="X3648" s="85"/>
      <c r="Y3648" s="83"/>
    </row>
    <row r="3649" spans="1:25" ht="17.25" hidden="1">
      <c r="A3649" s="83"/>
      <c r="B3649" s="83"/>
      <c r="C3649" s="83"/>
      <c r="D3649" s="83"/>
      <c r="F3649" s="40"/>
      <c r="G3649" s="40"/>
      <c r="H3649" s="83"/>
      <c r="I3649" s="83"/>
      <c r="J3649" s="84"/>
      <c r="K3649" s="83"/>
      <c r="L3649" s="83"/>
      <c r="M3649" s="83"/>
      <c r="N3649" s="83"/>
      <c r="O3649" s="83"/>
      <c r="P3649" s="83"/>
      <c r="Q3649" s="83"/>
      <c r="R3649" s="83"/>
      <c r="S3649" s="83"/>
      <c r="T3649" s="84"/>
      <c r="U3649" s="83"/>
      <c r="V3649" s="83"/>
      <c r="W3649" s="84"/>
      <c r="X3649" s="85"/>
      <c r="Y3649" s="83"/>
    </row>
    <row r="3650" spans="1:25" ht="17.25" hidden="1">
      <c r="A3650" s="83"/>
      <c r="B3650" s="83"/>
      <c r="C3650" s="83"/>
      <c r="D3650" s="83"/>
      <c r="F3650" s="40"/>
      <c r="G3650" s="40"/>
      <c r="H3650" s="83"/>
      <c r="I3650" s="83"/>
      <c r="J3650" s="84"/>
      <c r="K3650" s="83"/>
      <c r="L3650" s="83"/>
      <c r="M3650" s="83"/>
      <c r="N3650" s="83"/>
      <c r="O3650" s="83"/>
      <c r="P3650" s="83"/>
      <c r="Q3650" s="83"/>
      <c r="R3650" s="83"/>
      <c r="S3650" s="83"/>
      <c r="T3650" s="84"/>
      <c r="U3650" s="83"/>
      <c r="V3650" s="83"/>
      <c r="W3650" s="84"/>
      <c r="X3650" s="85"/>
      <c r="Y3650" s="83"/>
    </row>
    <row r="3651" spans="1:25" ht="17.25" hidden="1">
      <c r="A3651" s="83"/>
      <c r="B3651" s="83"/>
      <c r="C3651" s="83"/>
      <c r="D3651" s="83"/>
      <c r="F3651" s="40"/>
      <c r="G3651" s="40"/>
      <c r="H3651" s="83"/>
      <c r="I3651" s="83"/>
      <c r="J3651" s="84"/>
      <c r="K3651" s="83"/>
      <c r="L3651" s="83"/>
      <c r="M3651" s="83"/>
      <c r="N3651" s="83"/>
      <c r="O3651" s="83"/>
      <c r="P3651" s="83"/>
      <c r="Q3651" s="83"/>
      <c r="R3651" s="83"/>
      <c r="S3651" s="83"/>
      <c r="T3651" s="84"/>
      <c r="U3651" s="83"/>
      <c r="V3651" s="83"/>
      <c r="W3651" s="84"/>
      <c r="X3651" s="85"/>
      <c r="Y3651" s="83"/>
    </row>
    <row r="3652" spans="1:25" ht="17.25" hidden="1">
      <c r="A3652" s="83"/>
      <c r="B3652" s="83"/>
      <c r="C3652" s="83"/>
      <c r="D3652" s="83"/>
      <c r="F3652" s="40"/>
      <c r="G3652" s="40"/>
      <c r="H3652" s="83"/>
      <c r="I3652" s="83"/>
      <c r="J3652" s="84"/>
      <c r="K3652" s="83"/>
      <c r="L3652" s="83"/>
      <c r="M3652" s="83"/>
      <c r="N3652" s="83"/>
      <c r="O3652" s="83"/>
      <c r="P3652" s="83"/>
      <c r="Q3652" s="83"/>
      <c r="R3652" s="83"/>
      <c r="S3652" s="83"/>
      <c r="T3652" s="84"/>
      <c r="U3652" s="83"/>
      <c r="V3652" s="83"/>
      <c r="W3652" s="84"/>
      <c r="X3652" s="85"/>
      <c r="Y3652" s="83"/>
    </row>
    <row r="3653" spans="1:25" ht="17.25" hidden="1">
      <c r="A3653" s="83"/>
      <c r="B3653" s="83"/>
      <c r="C3653" s="83"/>
      <c r="D3653" s="83"/>
      <c r="F3653" s="40"/>
      <c r="G3653" s="40"/>
      <c r="H3653" s="83"/>
      <c r="I3653" s="83"/>
      <c r="J3653" s="84"/>
      <c r="K3653" s="83"/>
      <c r="L3653" s="83"/>
      <c r="M3653" s="83"/>
      <c r="N3653" s="83"/>
      <c r="O3653" s="83"/>
      <c r="P3653" s="83"/>
      <c r="Q3653" s="83"/>
      <c r="R3653" s="83"/>
      <c r="S3653" s="83"/>
      <c r="T3653" s="84"/>
      <c r="U3653" s="83"/>
      <c r="V3653" s="83"/>
      <c r="W3653" s="84"/>
      <c r="X3653" s="85"/>
      <c r="Y3653" s="83"/>
    </row>
    <row r="3654" spans="1:25" ht="17.25" hidden="1">
      <c r="A3654" s="83"/>
      <c r="B3654" s="83"/>
      <c r="C3654" s="83"/>
      <c r="D3654" s="83"/>
      <c r="F3654" s="40"/>
      <c r="G3654" s="40"/>
      <c r="H3654" s="83"/>
      <c r="I3654" s="83"/>
      <c r="J3654" s="84"/>
      <c r="K3654" s="83"/>
      <c r="L3654" s="83"/>
      <c r="M3654" s="83"/>
      <c r="N3654" s="83"/>
      <c r="O3654" s="83"/>
      <c r="P3654" s="83"/>
      <c r="Q3654" s="83"/>
      <c r="R3654" s="83"/>
      <c r="S3654" s="83"/>
      <c r="T3654" s="84"/>
      <c r="U3654" s="83"/>
      <c r="V3654" s="83"/>
      <c r="W3654" s="84"/>
      <c r="X3654" s="85"/>
      <c r="Y3654" s="83"/>
    </row>
    <row r="3655" spans="1:25" ht="17.25" hidden="1">
      <c r="A3655" s="83"/>
      <c r="B3655" s="83"/>
      <c r="C3655" s="83"/>
      <c r="D3655" s="83"/>
      <c r="F3655" s="40"/>
      <c r="G3655" s="40"/>
      <c r="H3655" s="83"/>
      <c r="I3655" s="83"/>
      <c r="J3655" s="84"/>
      <c r="K3655" s="83"/>
      <c r="L3655" s="83"/>
      <c r="M3655" s="84"/>
      <c r="N3655" s="83"/>
      <c r="O3655" s="83"/>
      <c r="P3655" s="83"/>
      <c r="Q3655" s="83"/>
      <c r="R3655" s="83"/>
      <c r="S3655" s="83"/>
      <c r="T3655" s="84"/>
      <c r="U3655" s="83"/>
      <c r="V3655" s="83"/>
      <c r="W3655" s="84"/>
      <c r="X3655" s="85"/>
      <c r="Y3655" s="83"/>
    </row>
    <row r="3656" spans="1:25" ht="17.25" hidden="1">
      <c r="A3656" s="83"/>
      <c r="B3656" s="83"/>
      <c r="C3656" s="83"/>
      <c r="D3656" s="83"/>
      <c r="F3656" s="40"/>
      <c r="G3656" s="40"/>
      <c r="H3656" s="83"/>
      <c r="I3656" s="83"/>
      <c r="J3656" s="84"/>
      <c r="K3656" s="83"/>
      <c r="L3656" s="83"/>
      <c r="M3656" s="84"/>
      <c r="N3656" s="83"/>
      <c r="O3656" s="83"/>
      <c r="P3656" s="83"/>
      <c r="Q3656" s="83"/>
      <c r="R3656" s="83"/>
      <c r="S3656" s="83"/>
      <c r="T3656" s="84"/>
      <c r="U3656" s="83"/>
      <c r="V3656" s="83"/>
      <c r="W3656" s="84"/>
      <c r="X3656" s="85"/>
      <c r="Y3656" s="83"/>
    </row>
    <row r="3657" spans="1:25" ht="17.25" hidden="1">
      <c r="A3657" s="83"/>
      <c r="B3657" s="83"/>
      <c r="C3657" s="83"/>
      <c r="D3657" s="83"/>
      <c r="F3657" s="40"/>
      <c r="G3657" s="40"/>
      <c r="H3657" s="83"/>
      <c r="I3657" s="83"/>
      <c r="J3657" s="84"/>
      <c r="K3657" s="83"/>
      <c r="L3657" s="83"/>
      <c r="M3657" s="83"/>
      <c r="N3657" s="83"/>
      <c r="O3657" s="83"/>
      <c r="P3657" s="83"/>
      <c r="Q3657" s="83"/>
      <c r="R3657" s="83"/>
      <c r="S3657" s="83"/>
      <c r="T3657" s="84"/>
      <c r="U3657" s="83"/>
      <c r="V3657" s="83"/>
      <c r="W3657" s="84"/>
      <c r="X3657" s="85"/>
      <c r="Y3657" s="83"/>
    </row>
    <row r="3658" spans="1:25" ht="17.25" hidden="1">
      <c r="A3658" s="83"/>
      <c r="B3658" s="83"/>
      <c r="C3658" s="83"/>
      <c r="D3658" s="83"/>
      <c r="F3658" s="40"/>
      <c r="G3658" s="40"/>
      <c r="H3658" s="83"/>
      <c r="I3658" s="83"/>
      <c r="J3658" s="84"/>
      <c r="K3658" s="83"/>
      <c r="L3658" s="83"/>
      <c r="M3658" s="84"/>
      <c r="N3658" s="83"/>
      <c r="O3658" s="83"/>
      <c r="P3658" s="83"/>
      <c r="Q3658" s="83"/>
      <c r="R3658" s="83"/>
      <c r="S3658" s="83"/>
      <c r="T3658" s="84"/>
      <c r="U3658" s="83"/>
      <c r="V3658" s="83"/>
      <c r="W3658" s="84"/>
      <c r="X3658" s="85"/>
      <c r="Y3658" s="83"/>
    </row>
    <row r="3659" spans="1:25" ht="17.25" hidden="1">
      <c r="A3659" s="83"/>
      <c r="B3659" s="83"/>
      <c r="C3659" s="83"/>
      <c r="D3659" s="83"/>
      <c r="F3659" s="40"/>
      <c r="G3659" s="40"/>
      <c r="H3659" s="83"/>
      <c r="I3659" s="83"/>
      <c r="J3659" s="84"/>
      <c r="K3659" s="83"/>
      <c r="L3659" s="83"/>
      <c r="M3659" s="83"/>
      <c r="N3659" s="83"/>
      <c r="O3659" s="83"/>
      <c r="P3659" s="83"/>
      <c r="Q3659" s="83"/>
      <c r="R3659" s="83"/>
      <c r="S3659" s="83"/>
      <c r="T3659" s="84"/>
      <c r="U3659" s="83"/>
      <c r="V3659" s="83"/>
      <c r="W3659" s="84"/>
      <c r="X3659" s="85"/>
      <c r="Y3659" s="83"/>
    </row>
    <row r="3660" spans="1:25" ht="17.25" hidden="1">
      <c r="A3660" s="83"/>
      <c r="B3660" s="83"/>
      <c r="C3660" s="83"/>
      <c r="D3660" s="83"/>
      <c r="F3660" s="40"/>
      <c r="G3660" s="40"/>
      <c r="H3660" s="83"/>
      <c r="I3660" s="83"/>
      <c r="J3660" s="84"/>
      <c r="K3660" s="83"/>
      <c r="L3660" s="83"/>
      <c r="M3660" s="84"/>
      <c r="N3660" s="83"/>
      <c r="O3660" s="83"/>
      <c r="P3660" s="83"/>
      <c r="Q3660" s="83"/>
      <c r="R3660" s="83"/>
      <c r="S3660" s="83"/>
      <c r="T3660" s="84"/>
      <c r="U3660" s="83"/>
      <c r="V3660" s="83"/>
      <c r="W3660" s="84"/>
      <c r="X3660" s="85"/>
      <c r="Y3660" s="83"/>
    </row>
    <row r="3661" spans="1:25" ht="17.25" hidden="1">
      <c r="A3661" s="83"/>
      <c r="B3661" s="83"/>
      <c r="C3661" s="83"/>
      <c r="D3661" s="83"/>
      <c r="F3661" s="40"/>
      <c r="G3661" s="40"/>
      <c r="H3661" s="83"/>
      <c r="I3661" s="83"/>
      <c r="J3661" s="84"/>
      <c r="K3661" s="83"/>
      <c r="L3661" s="83"/>
      <c r="M3661" s="84"/>
      <c r="N3661" s="83"/>
      <c r="O3661" s="83"/>
      <c r="P3661" s="83"/>
      <c r="Q3661" s="83"/>
      <c r="R3661" s="83"/>
      <c r="S3661" s="83"/>
      <c r="T3661" s="84"/>
      <c r="U3661" s="83"/>
      <c r="V3661" s="83"/>
      <c r="W3661" s="84"/>
      <c r="X3661" s="85"/>
      <c r="Y3661" s="83"/>
    </row>
    <row r="3662" spans="1:25" ht="17.25" hidden="1">
      <c r="A3662" s="83"/>
      <c r="B3662" s="83"/>
      <c r="C3662" s="83"/>
      <c r="D3662" s="83"/>
      <c r="F3662" s="40"/>
      <c r="G3662" s="40"/>
      <c r="H3662" s="83"/>
      <c r="I3662" s="83"/>
      <c r="J3662" s="84"/>
      <c r="K3662" s="83"/>
      <c r="L3662" s="83"/>
      <c r="M3662" s="84"/>
      <c r="N3662" s="83"/>
      <c r="O3662" s="83"/>
      <c r="P3662" s="83"/>
      <c r="Q3662" s="83"/>
      <c r="R3662" s="83"/>
      <c r="S3662" s="83"/>
      <c r="T3662" s="84"/>
      <c r="U3662" s="83"/>
      <c r="V3662" s="83"/>
      <c r="W3662" s="84"/>
      <c r="X3662" s="85"/>
      <c r="Y3662" s="83"/>
    </row>
    <row r="3663" spans="1:25" ht="17.25" hidden="1">
      <c r="A3663" s="83"/>
      <c r="B3663" s="83"/>
      <c r="C3663" s="83"/>
      <c r="D3663" s="83"/>
      <c r="F3663" s="40"/>
      <c r="G3663" s="40"/>
      <c r="H3663" s="83"/>
      <c r="I3663" s="83"/>
      <c r="J3663" s="84"/>
      <c r="K3663" s="83"/>
      <c r="L3663" s="83"/>
      <c r="M3663" s="84"/>
      <c r="N3663" s="83"/>
      <c r="O3663" s="83"/>
      <c r="P3663" s="83"/>
      <c r="Q3663" s="83"/>
      <c r="R3663" s="83"/>
      <c r="S3663" s="83"/>
      <c r="T3663" s="84"/>
      <c r="U3663" s="83"/>
      <c r="V3663" s="83"/>
      <c r="W3663" s="84"/>
      <c r="X3663" s="85"/>
      <c r="Y3663" s="83"/>
    </row>
    <row r="3664" spans="1:25" ht="17.25" hidden="1">
      <c r="A3664" s="83"/>
      <c r="B3664" s="83"/>
      <c r="C3664" s="83"/>
      <c r="D3664" s="83"/>
      <c r="F3664" s="40"/>
      <c r="G3664" s="40"/>
      <c r="H3664" s="83"/>
      <c r="I3664" s="83"/>
      <c r="J3664" s="84"/>
      <c r="K3664" s="83"/>
      <c r="L3664" s="83"/>
      <c r="M3664" s="83"/>
      <c r="N3664" s="83"/>
      <c r="O3664" s="83"/>
      <c r="P3664" s="83"/>
      <c r="Q3664" s="83"/>
      <c r="R3664" s="83"/>
      <c r="S3664" s="83"/>
      <c r="T3664" s="84"/>
      <c r="U3664" s="83"/>
      <c r="V3664" s="83"/>
      <c r="W3664" s="84"/>
      <c r="X3664" s="85"/>
      <c r="Y3664" s="83"/>
    </row>
    <row r="3665" spans="1:25" ht="17.25" hidden="1">
      <c r="A3665" s="83"/>
      <c r="B3665" s="83"/>
      <c r="C3665" s="83"/>
      <c r="D3665" s="83"/>
      <c r="F3665" s="40"/>
      <c r="G3665" s="40"/>
      <c r="H3665" s="83"/>
      <c r="I3665" s="83"/>
      <c r="J3665" s="84"/>
      <c r="K3665" s="83"/>
      <c r="L3665" s="83"/>
      <c r="M3665" s="83"/>
      <c r="N3665" s="83"/>
      <c r="O3665" s="83"/>
      <c r="P3665" s="83"/>
      <c r="Q3665" s="83"/>
      <c r="R3665" s="83"/>
      <c r="S3665" s="83"/>
      <c r="T3665" s="84"/>
      <c r="U3665" s="83"/>
      <c r="V3665" s="83"/>
      <c r="W3665" s="84"/>
      <c r="X3665" s="85"/>
      <c r="Y3665" s="83"/>
    </row>
    <row r="3666" spans="1:25" ht="17.25" hidden="1">
      <c r="A3666" s="83"/>
      <c r="B3666" s="83"/>
      <c r="C3666" s="83"/>
      <c r="D3666" s="83"/>
      <c r="F3666" s="40"/>
      <c r="G3666" s="40"/>
      <c r="H3666" s="83"/>
      <c r="I3666" s="83"/>
      <c r="J3666" s="84"/>
      <c r="K3666" s="83"/>
      <c r="L3666" s="83"/>
      <c r="M3666" s="83"/>
      <c r="N3666" s="83"/>
      <c r="O3666" s="83"/>
      <c r="P3666" s="83"/>
      <c r="Q3666" s="83"/>
      <c r="R3666" s="83"/>
      <c r="S3666" s="83"/>
      <c r="T3666" s="84"/>
      <c r="U3666" s="83"/>
      <c r="V3666" s="83"/>
      <c r="W3666" s="84"/>
      <c r="X3666" s="85"/>
      <c r="Y3666" s="83"/>
    </row>
    <row r="3667" spans="1:25" ht="17.25" hidden="1">
      <c r="A3667" s="83"/>
      <c r="B3667" s="83"/>
      <c r="C3667" s="83"/>
      <c r="D3667" s="83"/>
      <c r="F3667" s="40"/>
      <c r="G3667" s="40"/>
      <c r="H3667" s="83"/>
      <c r="I3667" s="83"/>
      <c r="J3667" s="84"/>
      <c r="K3667" s="83"/>
      <c r="L3667" s="83"/>
      <c r="M3667" s="83"/>
      <c r="N3667" s="83"/>
      <c r="O3667" s="83"/>
      <c r="P3667" s="83"/>
      <c r="Q3667" s="83"/>
      <c r="R3667" s="83"/>
      <c r="S3667" s="83"/>
      <c r="T3667" s="84"/>
      <c r="U3667" s="83"/>
      <c r="V3667" s="83"/>
      <c r="W3667" s="84"/>
      <c r="X3667" s="85"/>
      <c r="Y3667" s="83"/>
    </row>
    <row r="3668" spans="1:25" ht="17.25" hidden="1">
      <c r="A3668" s="83"/>
      <c r="B3668" s="83"/>
      <c r="C3668" s="83"/>
      <c r="D3668" s="83"/>
      <c r="F3668" s="40"/>
      <c r="G3668" s="40"/>
      <c r="H3668" s="83"/>
      <c r="I3668" s="83"/>
      <c r="J3668" s="84"/>
      <c r="K3668" s="83"/>
      <c r="L3668" s="83"/>
      <c r="M3668" s="83"/>
      <c r="N3668" s="83"/>
      <c r="O3668" s="83"/>
      <c r="P3668" s="83"/>
      <c r="Q3668" s="83"/>
      <c r="R3668" s="83"/>
      <c r="S3668" s="83"/>
      <c r="T3668" s="84"/>
      <c r="U3668" s="83"/>
      <c r="V3668" s="83"/>
      <c r="W3668" s="84"/>
      <c r="X3668" s="85"/>
      <c r="Y3668" s="83"/>
    </row>
    <row r="3669" spans="1:25" ht="17.25" hidden="1">
      <c r="A3669" s="83"/>
      <c r="B3669" s="83"/>
      <c r="C3669" s="83"/>
      <c r="D3669" s="83"/>
      <c r="F3669" s="40"/>
      <c r="G3669" s="40"/>
      <c r="H3669" s="83"/>
      <c r="I3669" s="83"/>
      <c r="J3669" s="84"/>
      <c r="K3669" s="83"/>
      <c r="L3669" s="83"/>
      <c r="M3669" s="83"/>
      <c r="N3669" s="83"/>
      <c r="O3669" s="83"/>
      <c r="P3669" s="83"/>
      <c r="Q3669" s="83"/>
      <c r="R3669" s="83"/>
      <c r="S3669" s="83"/>
      <c r="T3669" s="84"/>
      <c r="U3669" s="83"/>
      <c r="V3669" s="83"/>
      <c r="W3669" s="84"/>
      <c r="X3669" s="85"/>
      <c r="Y3669" s="83"/>
    </row>
    <row r="3670" spans="1:25" ht="17.25" hidden="1">
      <c r="A3670" s="83"/>
      <c r="B3670" s="83"/>
      <c r="C3670" s="83"/>
      <c r="D3670" s="83"/>
      <c r="F3670" s="40"/>
      <c r="G3670" s="40"/>
      <c r="H3670" s="83"/>
      <c r="I3670" s="83"/>
      <c r="J3670" s="84"/>
      <c r="K3670" s="83"/>
      <c r="L3670" s="83"/>
      <c r="M3670" s="83"/>
      <c r="N3670" s="83"/>
      <c r="O3670" s="83"/>
      <c r="P3670" s="83"/>
      <c r="Q3670" s="83"/>
      <c r="R3670" s="83"/>
      <c r="S3670" s="83"/>
      <c r="T3670" s="84"/>
      <c r="U3670" s="83"/>
      <c r="V3670" s="83"/>
      <c r="W3670" s="84"/>
      <c r="X3670" s="85"/>
      <c r="Y3670" s="83"/>
    </row>
    <row r="3671" spans="1:25" ht="17.25" hidden="1">
      <c r="A3671" s="83"/>
      <c r="B3671" s="83"/>
      <c r="C3671" s="83"/>
      <c r="D3671" s="83"/>
      <c r="F3671" s="40"/>
      <c r="G3671" s="40"/>
      <c r="H3671" s="83"/>
      <c r="I3671" s="83"/>
      <c r="J3671" s="84"/>
      <c r="K3671" s="83"/>
      <c r="L3671" s="83"/>
      <c r="M3671" s="83"/>
      <c r="N3671" s="83"/>
      <c r="O3671" s="83"/>
      <c r="P3671" s="83"/>
      <c r="Q3671" s="83"/>
      <c r="R3671" s="83"/>
      <c r="S3671" s="83"/>
      <c r="T3671" s="84"/>
      <c r="U3671" s="83"/>
      <c r="V3671" s="83"/>
      <c r="W3671" s="84"/>
      <c r="X3671" s="85"/>
      <c r="Y3671" s="83"/>
    </row>
    <row r="3672" spans="1:25" ht="17.25" hidden="1">
      <c r="A3672" s="83"/>
      <c r="B3672" s="83"/>
      <c r="C3672" s="83"/>
      <c r="D3672" s="83"/>
      <c r="F3672" s="40"/>
      <c r="G3672" s="40"/>
      <c r="H3672" s="83"/>
      <c r="I3672" s="83"/>
      <c r="J3672" s="84"/>
      <c r="K3672" s="83"/>
      <c r="L3672" s="83"/>
      <c r="M3672" s="83"/>
      <c r="N3672" s="83"/>
      <c r="O3672" s="83"/>
      <c r="P3672" s="83"/>
      <c r="Q3672" s="83"/>
      <c r="R3672" s="83"/>
      <c r="S3672" s="83"/>
      <c r="T3672" s="84"/>
      <c r="U3672" s="83"/>
      <c r="V3672" s="83"/>
      <c r="W3672" s="84"/>
      <c r="X3672" s="85"/>
      <c r="Y3672" s="83"/>
    </row>
    <row r="3673" spans="1:25" ht="17.25" hidden="1">
      <c r="A3673" s="83"/>
      <c r="B3673" s="83"/>
      <c r="C3673" s="83"/>
      <c r="D3673" s="83"/>
      <c r="F3673" s="40"/>
      <c r="G3673" s="40"/>
      <c r="H3673" s="83"/>
      <c r="I3673" s="83"/>
      <c r="J3673" s="84"/>
      <c r="K3673" s="83"/>
      <c r="L3673" s="83"/>
      <c r="M3673" s="83"/>
      <c r="N3673" s="83"/>
      <c r="O3673" s="83"/>
      <c r="P3673" s="83"/>
      <c r="Q3673" s="83"/>
      <c r="R3673" s="83"/>
      <c r="S3673" s="83"/>
      <c r="T3673" s="84"/>
      <c r="U3673" s="83"/>
      <c r="V3673" s="83"/>
      <c r="W3673" s="84"/>
      <c r="X3673" s="85"/>
      <c r="Y3673" s="83"/>
    </row>
    <row r="3674" spans="1:25" ht="17.25" hidden="1">
      <c r="A3674" s="83"/>
      <c r="B3674" s="83"/>
      <c r="C3674" s="83"/>
      <c r="D3674" s="83"/>
      <c r="F3674" s="40"/>
      <c r="G3674" s="40"/>
      <c r="H3674" s="83"/>
      <c r="I3674" s="83"/>
      <c r="J3674" s="84"/>
      <c r="K3674" s="83"/>
      <c r="L3674" s="83"/>
      <c r="M3674" s="83"/>
      <c r="N3674" s="83"/>
      <c r="O3674" s="83"/>
      <c r="P3674" s="83"/>
      <c r="Q3674" s="83"/>
      <c r="R3674" s="83"/>
      <c r="S3674" s="83"/>
      <c r="T3674" s="84"/>
      <c r="U3674" s="83"/>
      <c r="V3674" s="83"/>
      <c r="W3674" s="84"/>
      <c r="X3674" s="85"/>
      <c r="Y3674" s="83"/>
    </row>
    <row r="3675" spans="1:25" ht="17.25" hidden="1">
      <c r="A3675" s="83"/>
      <c r="B3675" s="83"/>
      <c r="C3675" s="83"/>
      <c r="D3675" s="83"/>
      <c r="F3675" s="40"/>
      <c r="G3675" s="40"/>
      <c r="H3675" s="83"/>
      <c r="I3675" s="83"/>
      <c r="J3675" s="84"/>
      <c r="K3675" s="83"/>
      <c r="L3675" s="83"/>
      <c r="M3675" s="84"/>
      <c r="N3675" s="83"/>
      <c r="O3675" s="83"/>
      <c r="P3675" s="83"/>
      <c r="Q3675" s="83"/>
      <c r="R3675" s="83"/>
      <c r="S3675" s="83"/>
      <c r="T3675" s="84"/>
      <c r="U3675" s="83"/>
      <c r="V3675" s="83"/>
      <c r="W3675" s="84"/>
      <c r="X3675" s="85"/>
      <c r="Y3675" s="83"/>
    </row>
    <row r="3676" spans="1:25" ht="17.25" hidden="1">
      <c r="A3676" s="83"/>
      <c r="B3676" s="83"/>
      <c r="C3676" s="83"/>
      <c r="D3676" s="83"/>
      <c r="F3676" s="40"/>
      <c r="G3676" s="40"/>
      <c r="H3676" s="83"/>
      <c r="I3676" s="83"/>
      <c r="J3676" s="84"/>
      <c r="K3676" s="83"/>
      <c r="L3676" s="83"/>
      <c r="M3676" s="84"/>
      <c r="N3676" s="83"/>
      <c r="O3676" s="83"/>
      <c r="P3676" s="83"/>
      <c r="Q3676" s="83"/>
      <c r="R3676" s="83"/>
      <c r="S3676" s="83"/>
      <c r="T3676" s="84"/>
      <c r="U3676" s="83"/>
      <c r="V3676" s="83"/>
      <c r="W3676" s="84"/>
      <c r="X3676" s="85"/>
      <c r="Y3676" s="83"/>
    </row>
    <row r="3677" spans="1:25" ht="17.25" hidden="1">
      <c r="A3677" s="83"/>
      <c r="B3677" s="83"/>
      <c r="C3677" s="83"/>
      <c r="D3677" s="83"/>
      <c r="F3677" s="40"/>
      <c r="G3677" s="40"/>
      <c r="H3677" s="83"/>
      <c r="I3677" s="83"/>
      <c r="J3677" s="84"/>
      <c r="K3677" s="83"/>
      <c r="L3677" s="83"/>
      <c r="M3677" s="83"/>
      <c r="N3677" s="83"/>
      <c r="O3677" s="83"/>
      <c r="P3677" s="83"/>
      <c r="Q3677" s="83"/>
      <c r="R3677" s="83"/>
      <c r="S3677" s="83"/>
      <c r="T3677" s="84"/>
      <c r="U3677" s="83"/>
      <c r="V3677" s="83"/>
      <c r="W3677" s="84"/>
      <c r="X3677" s="85"/>
      <c r="Y3677" s="83"/>
    </row>
    <row r="3678" spans="1:25" ht="17.25" hidden="1">
      <c r="A3678" s="83"/>
      <c r="B3678" s="83"/>
      <c r="C3678" s="83"/>
      <c r="D3678" s="83"/>
      <c r="F3678" s="40"/>
      <c r="G3678" s="40"/>
      <c r="H3678" s="83"/>
      <c r="I3678" s="83"/>
      <c r="J3678" s="84"/>
      <c r="K3678" s="83"/>
      <c r="L3678" s="83"/>
      <c r="M3678" s="84"/>
      <c r="N3678" s="83"/>
      <c r="O3678" s="83"/>
      <c r="P3678" s="83"/>
      <c r="Q3678" s="83"/>
      <c r="R3678" s="83"/>
      <c r="S3678" s="83"/>
      <c r="T3678" s="84"/>
      <c r="U3678" s="83"/>
      <c r="V3678" s="83"/>
      <c r="W3678" s="84"/>
      <c r="X3678" s="85"/>
      <c r="Y3678" s="83"/>
    </row>
    <row r="3679" spans="1:25" ht="17.25" hidden="1">
      <c r="A3679" s="83"/>
      <c r="B3679" s="83"/>
      <c r="C3679" s="83"/>
      <c r="D3679" s="83"/>
      <c r="F3679" s="40"/>
      <c r="G3679" s="40"/>
      <c r="H3679" s="83"/>
      <c r="I3679" s="83"/>
      <c r="J3679" s="84"/>
      <c r="K3679" s="83"/>
      <c r="L3679" s="83"/>
      <c r="M3679" s="83"/>
      <c r="N3679" s="83"/>
      <c r="O3679" s="83"/>
      <c r="P3679" s="83"/>
      <c r="Q3679" s="83"/>
      <c r="R3679" s="83"/>
      <c r="S3679" s="83"/>
      <c r="T3679" s="84"/>
      <c r="U3679" s="83"/>
      <c r="V3679" s="83"/>
      <c r="W3679" s="84"/>
      <c r="X3679" s="85"/>
      <c r="Y3679" s="83"/>
    </row>
    <row r="3680" spans="1:25" ht="17.25" hidden="1">
      <c r="A3680" s="83"/>
      <c r="B3680" s="83"/>
      <c r="C3680" s="83"/>
      <c r="D3680" s="83"/>
      <c r="F3680" s="40"/>
      <c r="G3680" s="40"/>
      <c r="H3680" s="83"/>
      <c r="I3680" s="83"/>
      <c r="J3680" s="84"/>
      <c r="K3680" s="83"/>
      <c r="L3680" s="83"/>
      <c r="M3680" s="84"/>
      <c r="N3680" s="83"/>
      <c r="O3680" s="83"/>
      <c r="P3680" s="83"/>
      <c r="Q3680" s="83"/>
      <c r="R3680" s="83"/>
      <c r="S3680" s="83"/>
      <c r="T3680" s="84"/>
      <c r="U3680" s="83"/>
      <c r="V3680" s="83"/>
      <c r="W3680" s="84"/>
      <c r="X3680" s="85"/>
      <c r="Y3680" s="83"/>
    </row>
    <row r="3681" spans="1:25" ht="17.25" hidden="1">
      <c r="A3681" s="83"/>
      <c r="B3681" s="83"/>
      <c r="C3681" s="83"/>
      <c r="D3681" s="83"/>
      <c r="F3681" s="40"/>
      <c r="G3681" s="40"/>
      <c r="H3681" s="83"/>
      <c r="I3681" s="83"/>
      <c r="J3681" s="84"/>
      <c r="K3681" s="83"/>
      <c r="L3681" s="83"/>
      <c r="M3681" s="84"/>
      <c r="N3681" s="83"/>
      <c r="O3681" s="83"/>
      <c r="P3681" s="83"/>
      <c r="Q3681" s="83"/>
      <c r="R3681" s="83"/>
      <c r="S3681" s="83"/>
      <c r="T3681" s="84"/>
      <c r="U3681" s="83"/>
      <c r="V3681" s="83"/>
      <c r="W3681" s="84"/>
      <c r="X3681" s="85"/>
      <c r="Y3681" s="83"/>
    </row>
    <row r="3682" spans="1:25" ht="17.25" hidden="1">
      <c r="A3682" s="83"/>
      <c r="B3682" s="83"/>
      <c r="C3682" s="83"/>
      <c r="D3682" s="83"/>
      <c r="F3682" s="40"/>
      <c r="G3682" s="40"/>
      <c r="H3682" s="83"/>
      <c r="I3682" s="83"/>
      <c r="J3682" s="84"/>
      <c r="K3682" s="83"/>
      <c r="L3682" s="83"/>
      <c r="M3682" s="84"/>
      <c r="N3682" s="83"/>
      <c r="O3682" s="83"/>
      <c r="P3682" s="83"/>
      <c r="Q3682" s="83"/>
      <c r="R3682" s="83"/>
      <c r="S3682" s="83"/>
      <c r="T3682" s="84"/>
      <c r="U3682" s="83"/>
      <c r="V3682" s="83"/>
      <c r="W3682" s="84"/>
      <c r="X3682" s="85"/>
      <c r="Y3682" s="83"/>
    </row>
    <row r="3683" spans="1:25" ht="17.25" hidden="1">
      <c r="A3683" s="83"/>
      <c r="B3683" s="83"/>
      <c r="C3683" s="83"/>
      <c r="D3683" s="83"/>
      <c r="F3683" s="40"/>
      <c r="G3683" s="40"/>
      <c r="H3683" s="83"/>
      <c r="I3683" s="83"/>
      <c r="J3683" s="84"/>
      <c r="K3683" s="83"/>
      <c r="L3683" s="83"/>
      <c r="M3683" s="84"/>
      <c r="N3683" s="83"/>
      <c r="O3683" s="83"/>
      <c r="P3683" s="83"/>
      <c r="Q3683" s="83"/>
      <c r="R3683" s="83"/>
      <c r="S3683" s="83"/>
      <c r="T3683" s="84"/>
      <c r="U3683" s="83"/>
      <c r="V3683" s="83"/>
      <c r="W3683" s="84"/>
      <c r="X3683" s="85"/>
      <c r="Y3683" s="83"/>
    </row>
    <row r="3684" spans="1:25" ht="17.25" hidden="1">
      <c r="A3684" s="83"/>
      <c r="B3684" s="83"/>
      <c r="C3684" s="83"/>
      <c r="D3684" s="83"/>
      <c r="F3684" s="40"/>
      <c r="G3684" s="40"/>
      <c r="H3684" s="83"/>
      <c r="I3684" s="83"/>
      <c r="J3684" s="84"/>
      <c r="K3684" s="83"/>
      <c r="L3684" s="83"/>
      <c r="M3684" s="83"/>
      <c r="N3684" s="83"/>
      <c r="O3684" s="83"/>
      <c r="P3684" s="83"/>
      <c r="Q3684" s="83"/>
      <c r="R3684" s="83"/>
      <c r="S3684" s="83"/>
      <c r="T3684" s="84"/>
      <c r="U3684" s="83"/>
      <c r="V3684" s="83"/>
      <c r="W3684" s="84"/>
      <c r="X3684" s="85"/>
      <c r="Y3684" s="83"/>
    </row>
    <row r="3685" spans="1:25" ht="17.25" hidden="1">
      <c r="A3685" s="83"/>
      <c r="B3685" s="83"/>
      <c r="C3685" s="83"/>
      <c r="D3685" s="83"/>
      <c r="F3685" s="40"/>
      <c r="G3685" s="40"/>
      <c r="H3685" s="83"/>
      <c r="I3685" s="83"/>
      <c r="J3685" s="84"/>
      <c r="K3685" s="83"/>
      <c r="L3685" s="83"/>
      <c r="M3685" s="83"/>
      <c r="N3685" s="83"/>
      <c r="O3685" s="83"/>
      <c r="P3685" s="83"/>
      <c r="Q3685" s="83"/>
      <c r="R3685" s="83"/>
      <c r="S3685" s="83"/>
      <c r="T3685" s="84"/>
      <c r="U3685" s="83"/>
      <c r="V3685" s="83"/>
      <c r="W3685" s="84"/>
      <c r="X3685" s="85"/>
      <c r="Y3685" s="83"/>
    </row>
    <row r="3686" spans="1:25" ht="17.25" hidden="1">
      <c r="A3686" s="83"/>
      <c r="B3686" s="83"/>
      <c r="C3686" s="83"/>
      <c r="D3686" s="83"/>
      <c r="F3686" s="40"/>
      <c r="G3686" s="40"/>
      <c r="H3686" s="83"/>
      <c r="I3686" s="83"/>
      <c r="J3686" s="84"/>
      <c r="K3686" s="83"/>
      <c r="L3686" s="83"/>
      <c r="M3686" s="83"/>
      <c r="N3686" s="83"/>
      <c r="O3686" s="83"/>
      <c r="P3686" s="83"/>
      <c r="Q3686" s="83"/>
      <c r="R3686" s="83"/>
      <c r="S3686" s="83"/>
      <c r="T3686" s="84"/>
      <c r="U3686" s="83"/>
      <c r="V3686" s="83"/>
      <c r="W3686" s="84"/>
      <c r="X3686" s="85"/>
      <c r="Y3686" s="83"/>
    </row>
    <row r="3687" spans="1:25" ht="17.25" hidden="1">
      <c r="A3687" s="83"/>
      <c r="B3687" s="83"/>
      <c r="C3687" s="83"/>
      <c r="D3687" s="83"/>
      <c r="F3687" s="40"/>
      <c r="G3687" s="40"/>
      <c r="H3687" s="83"/>
      <c r="I3687" s="83"/>
      <c r="J3687" s="84"/>
      <c r="K3687" s="83"/>
      <c r="L3687" s="83"/>
      <c r="M3687" s="83"/>
      <c r="N3687" s="83"/>
      <c r="O3687" s="83"/>
      <c r="P3687" s="83"/>
      <c r="Q3687" s="83"/>
      <c r="R3687" s="83"/>
      <c r="S3687" s="83"/>
      <c r="T3687" s="84"/>
      <c r="U3687" s="83"/>
      <c r="V3687" s="83"/>
      <c r="W3687" s="84"/>
      <c r="X3687" s="85"/>
      <c r="Y3687" s="83"/>
    </row>
    <row r="3688" spans="1:25" ht="17.25" hidden="1">
      <c r="A3688" s="83"/>
      <c r="B3688" s="83"/>
      <c r="C3688" s="83"/>
      <c r="D3688" s="83"/>
      <c r="F3688" s="40"/>
      <c r="G3688" s="40"/>
      <c r="H3688" s="83"/>
      <c r="I3688" s="83"/>
      <c r="J3688" s="84"/>
      <c r="K3688" s="83"/>
      <c r="L3688" s="83"/>
      <c r="M3688" s="83"/>
      <c r="N3688" s="83"/>
      <c r="O3688" s="83"/>
      <c r="P3688" s="83"/>
      <c r="Q3688" s="83"/>
      <c r="R3688" s="83"/>
      <c r="S3688" s="83"/>
      <c r="T3688" s="84"/>
      <c r="U3688" s="83"/>
      <c r="V3688" s="83"/>
      <c r="W3688" s="84"/>
      <c r="X3688" s="85"/>
      <c r="Y3688" s="83"/>
    </row>
    <row r="3689" spans="1:25" ht="17.25" hidden="1">
      <c r="A3689" s="83"/>
      <c r="B3689" s="83"/>
      <c r="C3689" s="83"/>
      <c r="D3689" s="83"/>
      <c r="F3689" s="40"/>
      <c r="G3689" s="40"/>
      <c r="H3689" s="83"/>
      <c r="I3689" s="83"/>
      <c r="J3689" s="84"/>
      <c r="K3689" s="83"/>
      <c r="L3689" s="83"/>
      <c r="M3689" s="83"/>
      <c r="N3689" s="83"/>
      <c r="O3689" s="83"/>
      <c r="P3689" s="83"/>
      <c r="Q3689" s="83"/>
      <c r="R3689" s="83"/>
      <c r="S3689" s="83"/>
      <c r="T3689" s="84"/>
      <c r="U3689" s="83"/>
      <c r="V3689" s="83"/>
      <c r="W3689" s="84"/>
      <c r="X3689" s="85"/>
      <c r="Y3689" s="83"/>
    </row>
    <row r="3690" spans="1:25" ht="17.25" hidden="1">
      <c r="A3690" s="83"/>
      <c r="B3690" s="83"/>
      <c r="C3690" s="83"/>
      <c r="D3690" s="83"/>
      <c r="F3690" s="40"/>
      <c r="G3690" s="40"/>
      <c r="H3690" s="83"/>
      <c r="I3690" s="83"/>
      <c r="J3690" s="84"/>
      <c r="K3690" s="83"/>
      <c r="L3690" s="83"/>
      <c r="M3690" s="83"/>
      <c r="N3690" s="83"/>
      <c r="O3690" s="83"/>
      <c r="P3690" s="83"/>
      <c r="Q3690" s="83"/>
      <c r="R3690" s="83"/>
      <c r="S3690" s="83"/>
      <c r="T3690" s="84"/>
      <c r="U3690" s="83"/>
      <c r="V3690" s="83"/>
      <c r="W3690" s="84"/>
      <c r="X3690" s="85"/>
      <c r="Y3690" s="83"/>
    </row>
    <row r="3691" spans="1:25" ht="17.25" hidden="1">
      <c r="A3691" s="83"/>
      <c r="B3691" s="83"/>
      <c r="C3691" s="83"/>
      <c r="D3691" s="83"/>
      <c r="F3691" s="40"/>
      <c r="G3691" s="40"/>
      <c r="H3691" s="83"/>
      <c r="I3691" s="83"/>
      <c r="J3691" s="84"/>
      <c r="K3691" s="83"/>
      <c r="L3691" s="83"/>
      <c r="M3691" s="83"/>
      <c r="N3691" s="83"/>
      <c r="O3691" s="83"/>
      <c r="P3691" s="83"/>
      <c r="Q3691" s="83"/>
      <c r="R3691" s="83"/>
      <c r="S3691" s="83"/>
      <c r="T3691" s="84"/>
      <c r="U3691" s="83"/>
      <c r="V3691" s="83"/>
      <c r="W3691" s="84"/>
      <c r="X3691" s="85"/>
      <c r="Y3691" s="83"/>
    </row>
    <row r="3692" spans="1:25" ht="17.25" hidden="1">
      <c r="A3692" s="83"/>
      <c r="B3692" s="83"/>
      <c r="C3692" s="83"/>
      <c r="D3692" s="83"/>
      <c r="F3692" s="40"/>
      <c r="G3692" s="40"/>
      <c r="H3692" s="83"/>
      <c r="I3692" s="83"/>
      <c r="J3692" s="84"/>
      <c r="K3692" s="83"/>
      <c r="L3692" s="83"/>
      <c r="M3692" s="83"/>
      <c r="N3692" s="83"/>
      <c r="O3692" s="83"/>
      <c r="P3692" s="83"/>
      <c r="Q3692" s="83"/>
      <c r="R3692" s="83"/>
      <c r="S3692" s="83"/>
      <c r="T3692" s="84"/>
      <c r="U3692" s="83"/>
      <c r="V3692" s="83"/>
      <c r="W3692" s="84"/>
      <c r="X3692" s="85"/>
      <c r="Y3692" s="83"/>
    </row>
    <row r="3693" spans="1:25" ht="17.25" hidden="1">
      <c r="A3693" s="83"/>
      <c r="B3693" s="83"/>
      <c r="C3693" s="83"/>
      <c r="D3693" s="83"/>
      <c r="F3693" s="40"/>
      <c r="G3693" s="40"/>
      <c r="H3693" s="83"/>
      <c r="I3693" s="83"/>
      <c r="J3693" s="84"/>
      <c r="K3693" s="83"/>
      <c r="L3693" s="83"/>
      <c r="M3693" s="83"/>
      <c r="N3693" s="83"/>
      <c r="O3693" s="83"/>
      <c r="P3693" s="83"/>
      <c r="Q3693" s="83"/>
      <c r="R3693" s="83"/>
      <c r="S3693" s="83"/>
      <c r="T3693" s="84"/>
      <c r="U3693" s="83"/>
      <c r="V3693" s="83"/>
      <c r="W3693" s="84"/>
      <c r="X3693" s="85"/>
      <c r="Y3693" s="83"/>
    </row>
    <row r="3694" spans="1:25" ht="17.25" hidden="1">
      <c r="A3694" s="83"/>
      <c r="B3694" s="83"/>
      <c r="C3694" s="83"/>
      <c r="D3694" s="83"/>
      <c r="F3694" s="40"/>
      <c r="G3694" s="40"/>
      <c r="H3694" s="83"/>
      <c r="I3694" s="83"/>
      <c r="J3694" s="84"/>
      <c r="K3694" s="83"/>
      <c r="L3694" s="83"/>
      <c r="M3694" s="83"/>
      <c r="N3694" s="83"/>
      <c r="O3694" s="83"/>
      <c r="P3694" s="83"/>
      <c r="Q3694" s="83"/>
      <c r="R3694" s="83"/>
      <c r="S3694" s="83"/>
      <c r="T3694" s="84"/>
      <c r="U3694" s="83"/>
      <c r="V3694" s="83"/>
      <c r="W3694" s="84"/>
      <c r="X3694" s="85"/>
      <c r="Y3694" s="83"/>
    </row>
    <row r="3695" spans="1:25" ht="17.25" hidden="1">
      <c r="A3695" s="83"/>
      <c r="B3695" s="83"/>
      <c r="C3695" s="83"/>
      <c r="D3695" s="83"/>
      <c r="F3695" s="40"/>
      <c r="G3695" s="40"/>
      <c r="H3695" s="83"/>
      <c r="I3695" s="83"/>
      <c r="J3695" s="84"/>
      <c r="K3695" s="83"/>
      <c r="L3695" s="83"/>
      <c r="M3695" s="84"/>
      <c r="N3695" s="83"/>
      <c r="O3695" s="83"/>
      <c r="P3695" s="83"/>
      <c r="Q3695" s="83"/>
      <c r="R3695" s="83"/>
      <c r="S3695" s="83"/>
      <c r="T3695" s="84"/>
      <c r="U3695" s="83"/>
      <c r="V3695" s="83"/>
      <c r="W3695" s="84"/>
      <c r="X3695" s="85"/>
      <c r="Y3695" s="83"/>
    </row>
    <row r="3696" spans="1:25" ht="17.25" hidden="1">
      <c r="A3696" s="83"/>
      <c r="B3696" s="83"/>
      <c r="C3696" s="83"/>
      <c r="D3696" s="83"/>
      <c r="F3696" s="40"/>
      <c r="G3696" s="40"/>
      <c r="H3696" s="83"/>
      <c r="I3696" s="83"/>
      <c r="J3696" s="84"/>
      <c r="K3696" s="83"/>
      <c r="L3696" s="83"/>
      <c r="M3696" s="84"/>
      <c r="N3696" s="83"/>
      <c r="O3696" s="83"/>
      <c r="P3696" s="83"/>
      <c r="Q3696" s="83"/>
      <c r="R3696" s="83"/>
      <c r="S3696" s="83"/>
      <c r="T3696" s="84"/>
      <c r="U3696" s="83"/>
      <c r="V3696" s="83"/>
      <c r="W3696" s="84"/>
      <c r="X3696" s="85"/>
      <c r="Y3696" s="83"/>
    </row>
    <row r="3697" spans="1:25" ht="17.25" hidden="1">
      <c r="A3697" s="83"/>
      <c r="B3697" s="83"/>
      <c r="C3697" s="83"/>
      <c r="D3697" s="83"/>
      <c r="F3697" s="40"/>
      <c r="G3697" s="40"/>
      <c r="H3697" s="83"/>
      <c r="I3697" s="83"/>
      <c r="J3697" s="84"/>
      <c r="K3697" s="83"/>
      <c r="L3697" s="83"/>
      <c r="M3697" s="83"/>
      <c r="N3697" s="83"/>
      <c r="O3697" s="83"/>
      <c r="P3697" s="83"/>
      <c r="Q3697" s="83"/>
      <c r="R3697" s="83"/>
      <c r="S3697" s="83"/>
      <c r="T3697" s="84"/>
      <c r="U3697" s="83"/>
      <c r="V3697" s="83"/>
      <c r="W3697" s="84"/>
      <c r="X3697" s="85"/>
      <c r="Y3697" s="83"/>
    </row>
    <row r="3698" spans="1:25" ht="17.25" hidden="1">
      <c r="A3698" s="83"/>
      <c r="B3698" s="83"/>
      <c r="C3698" s="83"/>
      <c r="D3698" s="83"/>
      <c r="F3698" s="40"/>
      <c r="G3698" s="40"/>
      <c r="H3698" s="83"/>
      <c r="I3698" s="83"/>
      <c r="J3698" s="84"/>
      <c r="K3698" s="83"/>
      <c r="L3698" s="83"/>
      <c r="M3698" s="84"/>
      <c r="N3698" s="83"/>
      <c r="O3698" s="83"/>
      <c r="P3698" s="83"/>
      <c r="Q3698" s="83"/>
      <c r="R3698" s="83"/>
      <c r="S3698" s="83"/>
      <c r="T3698" s="84"/>
      <c r="U3698" s="83"/>
      <c r="V3698" s="83"/>
      <c r="W3698" s="84"/>
      <c r="X3698" s="85"/>
      <c r="Y3698" s="83"/>
    </row>
    <row r="3699" spans="1:25" ht="17.25" hidden="1">
      <c r="A3699" s="83"/>
      <c r="B3699" s="83"/>
      <c r="C3699" s="83"/>
      <c r="D3699" s="83"/>
      <c r="F3699" s="40"/>
      <c r="G3699" s="40"/>
      <c r="H3699" s="83"/>
      <c r="I3699" s="83"/>
      <c r="J3699" s="84"/>
      <c r="K3699" s="83"/>
      <c r="L3699" s="83"/>
      <c r="M3699" s="83"/>
      <c r="N3699" s="83"/>
      <c r="O3699" s="83"/>
      <c r="P3699" s="83"/>
      <c r="Q3699" s="83"/>
      <c r="R3699" s="83"/>
      <c r="S3699" s="83"/>
      <c r="T3699" s="84"/>
      <c r="U3699" s="83"/>
      <c r="V3699" s="83"/>
      <c r="W3699" s="84"/>
      <c r="X3699" s="85"/>
      <c r="Y3699" s="83"/>
    </row>
    <row r="3700" spans="1:25" ht="17.25" hidden="1">
      <c r="A3700" s="83"/>
      <c r="B3700" s="83"/>
      <c r="C3700" s="83"/>
      <c r="D3700" s="83"/>
      <c r="F3700" s="40"/>
      <c r="G3700" s="40"/>
      <c r="H3700" s="83"/>
      <c r="I3700" s="83"/>
      <c r="J3700" s="84"/>
      <c r="K3700" s="83"/>
      <c r="L3700" s="83"/>
      <c r="M3700" s="84"/>
      <c r="N3700" s="83"/>
      <c r="O3700" s="83"/>
      <c r="P3700" s="83"/>
      <c r="Q3700" s="83"/>
      <c r="R3700" s="83"/>
      <c r="S3700" s="83"/>
      <c r="T3700" s="84"/>
      <c r="U3700" s="83"/>
      <c r="V3700" s="83"/>
      <c r="W3700" s="84"/>
      <c r="X3700" s="85"/>
      <c r="Y3700" s="83"/>
    </row>
    <row r="3701" spans="1:25" ht="17.25" hidden="1">
      <c r="A3701" s="83"/>
      <c r="B3701" s="83"/>
      <c r="C3701" s="83"/>
      <c r="D3701" s="83"/>
      <c r="F3701" s="40"/>
      <c r="G3701" s="40"/>
      <c r="H3701" s="83"/>
      <c r="I3701" s="83"/>
      <c r="J3701" s="84"/>
      <c r="K3701" s="83"/>
      <c r="L3701" s="83"/>
      <c r="M3701" s="84"/>
      <c r="N3701" s="83"/>
      <c r="O3701" s="83"/>
      <c r="P3701" s="83"/>
      <c r="Q3701" s="83"/>
      <c r="R3701" s="83"/>
      <c r="S3701" s="83"/>
      <c r="T3701" s="84"/>
      <c r="U3701" s="83"/>
      <c r="V3701" s="83"/>
      <c r="W3701" s="84"/>
      <c r="X3701" s="85"/>
      <c r="Y3701" s="83"/>
    </row>
    <row r="3702" spans="1:25" ht="17.25" hidden="1">
      <c r="A3702" s="83"/>
      <c r="B3702" s="83"/>
      <c r="C3702" s="83"/>
      <c r="D3702" s="83"/>
      <c r="F3702" s="40"/>
      <c r="G3702" s="40"/>
      <c r="H3702" s="83"/>
      <c r="I3702" s="83"/>
      <c r="J3702" s="84"/>
      <c r="K3702" s="83"/>
      <c r="L3702" s="83"/>
      <c r="M3702" s="84"/>
      <c r="N3702" s="83"/>
      <c r="O3702" s="83"/>
      <c r="P3702" s="83"/>
      <c r="Q3702" s="83"/>
      <c r="R3702" s="83"/>
      <c r="S3702" s="83"/>
      <c r="T3702" s="84"/>
      <c r="U3702" s="83"/>
      <c r="V3702" s="83"/>
      <c r="W3702" s="84"/>
      <c r="X3702" s="85"/>
      <c r="Y3702" s="83"/>
    </row>
    <row r="3703" spans="1:25" ht="17.25" hidden="1">
      <c r="A3703" s="83"/>
      <c r="B3703" s="83"/>
      <c r="C3703" s="83"/>
      <c r="D3703" s="83"/>
      <c r="F3703" s="40"/>
      <c r="G3703" s="40"/>
      <c r="H3703" s="83"/>
      <c r="I3703" s="83"/>
      <c r="J3703" s="84"/>
      <c r="K3703" s="83"/>
      <c r="L3703" s="83"/>
      <c r="M3703" s="84"/>
      <c r="N3703" s="83"/>
      <c r="O3703" s="83"/>
      <c r="P3703" s="83"/>
      <c r="Q3703" s="83"/>
      <c r="R3703" s="83"/>
      <c r="S3703" s="83"/>
      <c r="T3703" s="84"/>
      <c r="U3703" s="83"/>
      <c r="V3703" s="83"/>
      <c r="W3703" s="84"/>
      <c r="X3703" s="85"/>
      <c r="Y3703" s="83"/>
    </row>
    <row r="3704" spans="1:25" ht="17.25" hidden="1">
      <c r="A3704" s="83"/>
      <c r="B3704" s="83"/>
      <c r="C3704" s="83"/>
      <c r="D3704" s="83"/>
      <c r="F3704" s="40"/>
      <c r="G3704" s="40"/>
      <c r="H3704" s="83"/>
      <c r="I3704" s="83"/>
      <c r="J3704" s="84"/>
      <c r="K3704" s="83"/>
      <c r="L3704" s="83"/>
      <c r="M3704" s="83"/>
      <c r="N3704" s="83"/>
      <c r="O3704" s="83"/>
      <c r="P3704" s="83"/>
      <c r="Q3704" s="83"/>
      <c r="R3704" s="83"/>
      <c r="S3704" s="83"/>
      <c r="T3704" s="84"/>
      <c r="U3704" s="83"/>
      <c r="V3704" s="83"/>
      <c r="W3704" s="84"/>
      <c r="X3704" s="85"/>
      <c r="Y3704" s="83"/>
    </row>
    <row r="3705" spans="1:25" ht="17.25" hidden="1">
      <c r="A3705" s="83"/>
      <c r="B3705" s="83"/>
      <c r="C3705" s="83"/>
      <c r="D3705" s="83"/>
      <c r="F3705" s="40"/>
      <c r="G3705" s="40"/>
      <c r="H3705" s="83"/>
      <c r="I3705" s="83"/>
      <c r="J3705" s="84"/>
      <c r="K3705" s="83"/>
      <c r="L3705" s="83"/>
      <c r="M3705" s="83"/>
      <c r="N3705" s="83"/>
      <c r="O3705" s="83"/>
      <c r="P3705" s="83"/>
      <c r="Q3705" s="83"/>
      <c r="R3705" s="83"/>
      <c r="S3705" s="83"/>
      <c r="T3705" s="84"/>
      <c r="U3705" s="83"/>
      <c r="V3705" s="83"/>
      <c r="W3705" s="84"/>
      <c r="X3705" s="85"/>
      <c r="Y3705" s="83"/>
    </row>
    <row r="3706" spans="1:25" ht="17.25" hidden="1">
      <c r="A3706" s="83"/>
      <c r="B3706" s="83"/>
      <c r="C3706" s="83"/>
      <c r="D3706" s="83"/>
      <c r="F3706" s="40"/>
      <c r="G3706" s="40"/>
      <c r="H3706" s="83"/>
      <c r="I3706" s="83"/>
      <c r="J3706" s="84"/>
      <c r="K3706" s="83"/>
      <c r="L3706" s="83"/>
      <c r="M3706" s="83"/>
      <c r="N3706" s="83"/>
      <c r="O3706" s="83"/>
      <c r="P3706" s="83"/>
      <c r="Q3706" s="83"/>
      <c r="R3706" s="83"/>
      <c r="S3706" s="83"/>
      <c r="T3706" s="84"/>
      <c r="U3706" s="83"/>
      <c r="V3706" s="83"/>
      <c r="W3706" s="84"/>
      <c r="X3706" s="85"/>
      <c r="Y3706" s="83"/>
    </row>
    <row r="3707" spans="1:25" ht="17.25" hidden="1">
      <c r="A3707" s="83"/>
      <c r="B3707" s="83"/>
      <c r="C3707" s="83"/>
      <c r="D3707" s="83"/>
      <c r="F3707" s="40"/>
      <c r="G3707" s="40"/>
      <c r="H3707" s="83"/>
      <c r="I3707" s="83"/>
      <c r="J3707" s="84"/>
      <c r="K3707" s="83"/>
      <c r="L3707" s="83"/>
      <c r="M3707" s="83"/>
      <c r="N3707" s="83"/>
      <c r="O3707" s="83"/>
      <c r="P3707" s="83"/>
      <c r="Q3707" s="83"/>
      <c r="R3707" s="83"/>
      <c r="S3707" s="83"/>
      <c r="T3707" s="84"/>
      <c r="U3707" s="83"/>
      <c r="V3707" s="83"/>
      <c r="W3707" s="84"/>
      <c r="X3707" s="85"/>
      <c r="Y3707" s="83"/>
    </row>
    <row r="3708" spans="1:25" ht="17.25" hidden="1">
      <c r="A3708" s="83"/>
      <c r="B3708" s="83"/>
      <c r="C3708" s="83"/>
      <c r="D3708" s="83"/>
      <c r="F3708" s="40"/>
      <c r="G3708" s="40"/>
      <c r="H3708" s="83"/>
      <c r="I3708" s="83"/>
      <c r="J3708" s="84"/>
      <c r="K3708" s="83"/>
      <c r="L3708" s="83"/>
      <c r="M3708" s="83"/>
      <c r="N3708" s="83"/>
      <c r="O3708" s="83"/>
      <c r="P3708" s="83"/>
      <c r="Q3708" s="83"/>
      <c r="R3708" s="83"/>
      <c r="S3708" s="83"/>
      <c r="T3708" s="84"/>
      <c r="U3708" s="83"/>
      <c r="V3708" s="83"/>
      <c r="W3708" s="84"/>
      <c r="X3708" s="85"/>
      <c r="Y3708" s="83"/>
    </row>
    <row r="3709" spans="1:25" ht="17.25" hidden="1">
      <c r="A3709" s="83"/>
      <c r="B3709" s="83"/>
      <c r="C3709" s="83"/>
      <c r="D3709" s="83"/>
      <c r="F3709" s="40"/>
      <c r="G3709" s="40"/>
      <c r="H3709" s="83"/>
      <c r="I3709" s="83"/>
      <c r="J3709" s="84"/>
      <c r="K3709" s="83"/>
      <c r="L3709" s="83"/>
      <c r="M3709" s="83"/>
      <c r="N3709" s="83"/>
      <c r="O3709" s="83"/>
      <c r="P3709" s="83"/>
      <c r="Q3709" s="83"/>
      <c r="R3709" s="83"/>
      <c r="S3709" s="83"/>
      <c r="T3709" s="84"/>
      <c r="U3709" s="83"/>
      <c r="V3709" s="83"/>
      <c r="W3709" s="84"/>
      <c r="X3709" s="85"/>
      <c r="Y3709" s="83"/>
    </row>
    <row r="3710" spans="1:25" ht="17.25" hidden="1">
      <c r="A3710" s="83"/>
      <c r="B3710" s="83"/>
      <c r="C3710" s="83"/>
      <c r="D3710" s="83"/>
      <c r="F3710" s="40"/>
      <c r="G3710" s="40"/>
      <c r="H3710" s="83"/>
      <c r="I3710" s="83"/>
      <c r="J3710" s="84"/>
      <c r="K3710" s="83"/>
      <c r="L3710" s="83"/>
      <c r="M3710" s="83"/>
      <c r="N3710" s="83"/>
      <c r="O3710" s="83"/>
      <c r="P3710" s="83"/>
      <c r="Q3710" s="83"/>
      <c r="R3710" s="83"/>
      <c r="S3710" s="83"/>
      <c r="T3710" s="84"/>
      <c r="U3710" s="83"/>
      <c r="V3710" s="83"/>
      <c r="W3710" s="84"/>
      <c r="X3710" s="85"/>
      <c r="Y3710" s="83"/>
    </row>
    <row r="3711" spans="1:25" ht="17.25" hidden="1">
      <c r="A3711" s="83"/>
      <c r="B3711" s="83"/>
      <c r="C3711" s="83"/>
      <c r="D3711" s="83"/>
      <c r="F3711" s="40"/>
      <c r="G3711" s="40"/>
      <c r="H3711" s="83"/>
      <c r="I3711" s="83"/>
      <c r="J3711" s="84"/>
      <c r="K3711" s="83"/>
      <c r="L3711" s="83"/>
      <c r="M3711" s="83"/>
      <c r="N3711" s="83"/>
      <c r="O3711" s="83"/>
      <c r="P3711" s="83"/>
      <c r="Q3711" s="83"/>
      <c r="R3711" s="83"/>
      <c r="S3711" s="83"/>
      <c r="T3711" s="84"/>
      <c r="U3711" s="83"/>
      <c r="V3711" s="83"/>
      <c r="W3711" s="84"/>
      <c r="X3711" s="85"/>
      <c r="Y3711" s="83"/>
    </row>
    <row r="3712" spans="1:25" ht="17.25" hidden="1">
      <c r="A3712" s="83"/>
      <c r="B3712" s="83"/>
      <c r="C3712" s="83"/>
      <c r="D3712" s="83"/>
      <c r="F3712" s="40"/>
      <c r="G3712" s="40"/>
      <c r="H3712" s="83"/>
      <c r="I3712" s="83"/>
      <c r="J3712" s="84"/>
      <c r="K3712" s="83"/>
      <c r="L3712" s="83"/>
      <c r="M3712" s="83"/>
      <c r="N3712" s="83"/>
      <c r="O3712" s="83"/>
      <c r="P3712" s="83"/>
      <c r="Q3712" s="83"/>
      <c r="R3712" s="83"/>
      <c r="S3712" s="83"/>
      <c r="T3712" s="84"/>
      <c r="U3712" s="83"/>
      <c r="V3712" s="83"/>
      <c r="W3712" s="84"/>
      <c r="X3712" s="85"/>
      <c r="Y3712" s="83"/>
    </row>
    <row r="3713" spans="1:25" ht="17.25" hidden="1">
      <c r="A3713" s="83"/>
      <c r="B3713" s="83"/>
      <c r="C3713" s="83"/>
      <c r="D3713" s="83"/>
      <c r="F3713" s="40"/>
      <c r="G3713" s="40"/>
      <c r="H3713" s="83"/>
      <c r="I3713" s="83"/>
      <c r="J3713" s="84"/>
      <c r="K3713" s="83"/>
      <c r="L3713" s="83"/>
      <c r="M3713" s="83"/>
      <c r="N3713" s="83"/>
      <c r="O3713" s="83"/>
      <c r="P3713" s="83"/>
      <c r="Q3713" s="83"/>
      <c r="R3713" s="83"/>
      <c r="S3713" s="83"/>
      <c r="T3713" s="84"/>
      <c r="U3713" s="83"/>
      <c r="V3713" s="83"/>
      <c r="W3713" s="84"/>
      <c r="X3713" s="85"/>
      <c r="Y3713" s="83"/>
    </row>
    <row r="3714" spans="1:25" ht="17.25" hidden="1">
      <c r="A3714" s="83"/>
      <c r="B3714" s="83"/>
      <c r="C3714" s="83"/>
      <c r="D3714" s="83"/>
      <c r="F3714" s="40"/>
      <c r="G3714" s="40"/>
      <c r="H3714" s="83"/>
      <c r="I3714" s="83"/>
      <c r="J3714" s="84"/>
      <c r="K3714" s="83"/>
      <c r="L3714" s="83"/>
      <c r="M3714" s="83"/>
      <c r="N3714" s="83"/>
      <c r="O3714" s="83"/>
      <c r="P3714" s="83"/>
      <c r="Q3714" s="83"/>
      <c r="R3714" s="83"/>
      <c r="S3714" s="83"/>
      <c r="T3714" s="84"/>
      <c r="U3714" s="83"/>
      <c r="V3714" s="83"/>
      <c r="W3714" s="84"/>
      <c r="X3714" s="85"/>
      <c r="Y3714" s="83"/>
    </row>
    <row r="3715" spans="1:25" ht="17.25" hidden="1">
      <c r="A3715" s="83"/>
      <c r="B3715" s="83"/>
      <c r="C3715" s="83"/>
      <c r="D3715" s="83"/>
      <c r="F3715" s="40"/>
      <c r="G3715" s="40"/>
      <c r="H3715" s="83"/>
      <c r="I3715" s="83"/>
      <c r="J3715" s="84"/>
      <c r="K3715" s="83"/>
      <c r="L3715" s="83"/>
      <c r="M3715" s="84"/>
      <c r="N3715" s="83"/>
      <c r="O3715" s="83"/>
      <c r="P3715" s="83"/>
      <c r="Q3715" s="83"/>
      <c r="R3715" s="83"/>
      <c r="S3715" s="83"/>
      <c r="T3715" s="84"/>
      <c r="U3715" s="83"/>
      <c r="V3715" s="83"/>
      <c r="W3715" s="84"/>
      <c r="X3715" s="85"/>
      <c r="Y3715" s="83"/>
    </row>
    <row r="3716" spans="1:25" ht="17.25" hidden="1">
      <c r="A3716" s="83"/>
      <c r="B3716" s="83"/>
      <c r="C3716" s="83"/>
      <c r="D3716" s="83"/>
      <c r="F3716" s="40"/>
      <c r="G3716" s="40"/>
      <c r="H3716" s="83"/>
      <c r="I3716" s="83"/>
      <c r="J3716" s="84"/>
      <c r="K3716" s="83"/>
      <c r="L3716" s="83"/>
      <c r="M3716" s="84"/>
      <c r="N3716" s="83"/>
      <c r="O3716" s="83"/>
      <c r="P3716" s="83"/>
      <c r="Q3716" s="83"/>
      <c r="R3716" s="83"/>
      <c r="S3716" s="83"/>
      <c r="T3716" s="84"/>
      <c r="U3716" s="83"/>
      <c r="V3716" s="83"/>
      <c r="W3716" s="84"/>
      <c r="X3716" s="85"/>
      <c r="Y3716" s="83"/>
    </row>
    <row r="3717" spans="1:25" ht="17.25" hidden="1">
      <c r="A3717" s="83"/>
      <c r="B3717" s="83"/>
      <c r="C3717" s="83"/>
      <c r="D3717" s="83"/>
      <c r="F3717" s="40"/>
      <c r="G3717" s="40"/>
      <c r="H3717" s="83"/>
      <c r="I3717" s="83"/>
      <c r="J3717" s="84"/>
      <c r="K3717" s="83"/>
      <c r="L3717" s="83"/>
      <c r="M3717" s="83"/>
      <c r="N3717" s="83"/>
      <c r="O3717" s="83"/>
      <c r="P3717" s="83"/>
      <c r="Q3717" s="83"/>
      <c r="R3717" s="83"/>
      <c r="S3717" s="83"/>
      <c r="T3717" s="84"/>
      <c r="U3717" s="83"/>
      <c r="V3717" s="83"/>
      <c r="W3717" s="84"/>
      <c r="X3717" s="85"/>
      <c r="Y3717" s="83"/>
    </row>
    <row r="3718" spans="1:25" ht="17.25" hidden="1">
      <c r="A3718" s="83"/>
      <c r="B3718" s="83"/>
      <c r="C3718" s="83"/>
      <c r="D3718" s="83"/>
      <c r="F3718" s="40"/>
      <c r="G3718" s="40"/>
      <c r="H3718" s="83"/>
      <c r="I3718" s="83"/>
      <c r="J3718" s="84"/>
      <c r="K3718" s="83"/>
      <c r="L3718" s="83"/>
      <c r="M3718" s="84"/>
      <c r="N3718" s="83"/>
      <c r="O3718" s="83"/>
      <c r="P3718" s="83"/>
      <c r="Q3718" s="83"/>
      <c r="R3718" s="83"/>
      <c r="S3718" s="83"/>
      <c r="T3718" s="84"/>
      <c r="U3718" s="83"/>
      <c r="V3718" s="83"/>
      <c r="W3718" s="84"/>
      <c r="X3718" s="85"/>
      <c r="Y3718" s="83"/>
    </row>
    <row r="3719" spans="1:25" ht="17.25" hidden="1">
      <c r="A3719" s="83"/>
      <c r="B3719" s="83"/>
      <c r="C3719" s="83"/>
      <c r="D3719" s="83"/>
      <c r="F3719" s="40"/>
      <c r="G3719" s="40"/>
      <c r="H3719" s="83"/>
      <c r="I3719" s="83"/>
      <c r="J3719" s="84"/>
      <c r="K3719" s="83"/>
      <c r="L3719" s="83"/>
      <c r="M3719" s="83"/>
      <c r="N3719" s="83"/>
      <c r="O3719" s="83"/>
      <c r="P3719" s="83"/>
      <c r="Q3719" s="83"/>
      <c r="R3719" s="83"/>
      <c r="S3719" s="83"/>
      <c r="T3719" s="84"/>
      <c r="U3719" s="83"/>
      <c r="V3719" s="83"/>
      <c r="W3719" s="84"/>
      <c r="X3719" s="85"/>
      <c r="Y3719" s="83"/>
    </row>
    <row r="3720" spans="1:25" ht="17.25" hidden="1">
      <c r="A3720" s="83"/>
      <c r="B3720" s="83"/>
      <c r="C3720" s="83"/>
      <c r="D3720" s="83"/>
      <c r="F3720" s="40"/>
      <c r="G3720" s="40"/>
      <c r="H3720" s="83"/>
      <c r="I3720" s="83"/>
      <c r="J3720" s="84"/>
      <c r="K3720" s="83"/>
      <c r="L3720" s="83"/>
      <c r="M3720" s="84"/>
      <c r="N3720" s="83"/>
      <c r="O3720" s="83"/>
      <c r="P3720" s="83"/>
      <c r="Q3720" s="83"/>
      <c r="R3720" s="83"/>
      <c r="S3720" s="83"/>
      <c r="T3720" s="84"/>
      <c r="U3720" s="83"/>
      <c r="V3720" s="83"/>
      <c r="W3720" s="84"/>
      <c r="X3720" s="85"/>
      <c r="Y3720" s="83"/>
    </row>
    <row r="3721" spans="1:25" ht="17.25" hidden="1">
      <c r="A3721" s="83"/>
      <c r="B3721" s="83"/>
      <c r="C3721" s="83"/>
      <c r="D3721" s="83"/>
      <c r="F3721" s="40"/>
      <c r="G3721" s="40"/>
      <c r="H3721" s="83"/>
      <c r="I3721" s="83"/>
      <c r="J3721" s="84"/>
      <c r="K3721" s="83"/>
      <c r="L3721" s="83"/>
      <c r="M3721" s="84"/>
      <c r="N3721" s="83"/>
      <c r="O3721" s="83"/>
      <c r="P3721" s="83"/>
      <c r="Q3721" s="83"/>
      <c r="R3721" s="83"/>
      <c r="S3721" s="83"/>
      <c r="T3721" s="84"/>
      <c r="U3721" s="83"/>
      <c r="V3721" s="83"/>
      <c r="W3721" s="84"/>
      <c r="X3721" s="85"/>
      <c r="Y3721" s="83"/>
    </row>
    <row r="3722" spans="1:25" ht="17.25" hidden="1">
      <c r="A3722" s="83"/>
      <c r="B3722" s="83"/>
      <c r="C3722" s="83"/>
      <c r="D3722" s="83"/>
      <c r="F3722" s="40"/>
      <c r="G3722" s="40"/>
      <c r="H3722" s="83"/>
      <c r="I3722" s="83"/>
      <c r="J3722" s="84"/>
      <c r="K3722" s="83"/>
      <c r="L3722" s="83"/>
      <c r="M3722" s="84"/>
      <c r="N3722" s="83"/>
      <c r="O3722" s="83"/>
      <c r="P3722" s="83"/>
      <c r="Q3722" s="83"/>
      <c r="R3722" s="83"/>
      <c r="S3722" s="83"/>
      <c r="T3722" s="84"/>
      <c r="U3722" s="83"/>
      <c r="V3722" s="83"/>
      <c r="W3722" s="84"/>
      <c r="X3722" s="85"/>
      <c r="Y3722" s="83"/>
    </row>
    <row r="3723" spans="1:25" ht="17.25" hidden="1">
      <c r="A3723" s="83"/>
      <c r="B3723" s="83"/>
      <c r="C3723" s="83"/>
      <c r="D3723" s="83"/>
      <c r="F3723" s="40"/>
      <c r="G3723" s="40"/>
      <c r="H3723" s="83"/>
      <c r="I3723" s="83"/>
      <c r="J3723" s="84"/>
      <c r="K3723" s="83"/>
      <c r="L3723" s="83"/>
      <c r="M3723" s="84"/>
      <c r="N3723" s="83"/>
      <c r="O3723" s="83"/>
      <c r="P3723" s="83"/>
      <c r="Q3723" s="83"/>
      <c r="R3723" s="83"/>
      <c r="S3723" s="83"/>
      <c r="T3723" s="84"/>
      <c r="U3723" s="83"/>
      <c r="V3723" s="83"/>
      <c r="W3723" s="84"/>
      <c r="X3723" s="85"/>
      <c r="Y3723" s="83"/>
    </row>
    <row r="3724" spans="1:25" ht="17.25" hidden="1">
      <c r="A3724" s="83"/>
      <c r="B3724" s="83"/>
      <c r="C3724" s="83"/>
      <c r="D3724" s="83"/>
      <c r="F3724" s="40"/>
      <c r="G3724" s="40"/>
      <c r="H3724" s="83"/>
      <c r="I3724" s="83"/>
      <c r="J3724" s="84"/>
      <c r="K3724" s="83"/>
      <c r="L3724" s="83"/>
      <c r="M3724" s="83"/>
      <c r="N3724" s="83"/>
      <c r="O3724" s="83"/>
      <c r="P3724" s="83"/>
      <c r="Q3724" s="83"/>
      <c r="R3724" s="83"/>
      <c r="S3724" s="83"/>
      <c r="T3724" s="84"/>
      <c r="U3724" s="83"/>
      <c r="V3724" s="83"/>
      <c r="W3724" s="84"/>
      <c r="X3724" s="85"/>
      <c r="Y3724" s="83"/>
    </row>
    <row r="3725" spans="1:25" ht="17.25" hidden="1">
      <c r="A3725" s="83"/>
      <c r="B3725" s="83"/>
      <c r="C3725" s="83"/>
      <c r="D3725" s="83"/>
      <c r="F3725" s="40"/>
      <c r="G3725" s="40"/>
      <c r="H3725" s="83"/>
      <c r="I3725" s="83"/>
      <c r="J3725" s="84"/>
      <c r="K3725" s="83"/>
      <c r="L3725" s="83"/>
      <c r="M3725" s="83"/>
      <c r="N3725" s="83"/>
      <c r="O3725" s="83"/>
      <c r="P3725" s="83"/>
      <c r="Q3725" s="83"/>
      <c r="R3725" s="83"/>
      <c r="S3725" s="83"/>
      <c r="T3725" s="84"/>
      <c r="U3725" s="83"/>
      <c r="V3725" s="83"/>
      <c r="W3725" s="84"/>
      <c r="X3725" s="85"/>
      <c r="Y3725" s="83"/>
    </row>
    <row r="3726" spans="1:25" ht="17.25" hidden="1">
      <c r="A3726" s="83"/>
      <c r="B3726" s="83"/>
      <c r="C3726" s="83"/>
      <c r="D3726" s="83"/>
      <c r="F3726" s="40"/>
      <c r="G3726" s="40"/>
      <c r="H3726" s="83"/>
      <c r="I3726" s="83"/>
      <c r="J3726" s="84"/>
      <c r="K3726" s="83"/>
      <c r="L3726" s="83"/>
      <c r="M3726" s="83"/>
      <c r="N3726" s="83"/>
      <c r="O3726" s="83"/>
      <c r="P3726" s="83"/>
      <c r="Q3726" s="83"/>
      <c r="R3726" s="83"/>
      <c r="S3726" s="83"/>
      <c r="T3726" s="84"/>
      <c r="U3726" s="83"/>
      <c r="V3726" s="83"/>
      <c r="W3726" s="84"/>
      <c r="X3726" s="85"/>
      <c r="Y3726" s="83"/>
    </row>
    <row r="3727" spans="1:25" ht="17.25" hidden="1">
      <c r="A3727" s="83"/>
      <c r="B3727" s="83"/>
      <c r="C3727" s="83"/>
      <c r="D3727" s="83"/>
      <c r="F3727" s="40"/>
      <c r="G3727" s="40"/>
      <c r="H3727" s="83"/>
      <c r="I3727" s="83"/>
      <c r="J3727" s="84"/>
      <c r="K3727" s="83"/>
      <c r="L3727" s="83"/>
      <c r="M3727" s="83"/>
      <c r="N3727" s="83"/>
      <c r="O3727" s="83"/>
      <c r="P3727" s="83"/>
      <c r="Q3727" s="83"/>
      <c r="R3727" s="83"/>
      <c r="S3727" s="83"/>
      <c r="T3727" s="84"/>
      <c r="U3727" s="83"/>
      <c r="V3727" s="83"/>
      <c r="W3727" s="84"/>
      <c r="X3727" s="85"/>
      <c r="Y3727" s="83"/>
    </row>
    <row r="3728" spans="1:25" ht="17.25" hidden="1">
      <c r="A3728" s="83"/>
      <c r="B3728" s="83"/>
      <c r="C3728" s="83"/>
      <c r="D3728" s="83"/>
      <c r="F3728" s="40"/>
      <c r="G3728" s="40"/>
      <c r="H3728" s="83"/>
      <c r="I3728" s="83"/>
      <c r="J3728" s="84"/>
      <c r="K3728" s="83"/>
      <c r="L3728" s="83"/>
      <c r="M3728" s="83"/>
      <c r="N3728" s="83"/>
      <c r="O3728" s="83"/>
      <c r="P3728" s="83"/>
      <c r="Q3728" s="83"/>
      <c r="R3728" s="83"/>
      <c r="S3728" s="83"/>
      <c r="T3728" s="84"/>
      <c r="U3728" s="83"/>
      <c r="V3728" s="83"/>
      <c r="W3728" s="84"/>
      <c r="X3728" s="85"/>
      <c r="Y3728" s="83"/>
    </row>
    <row r="3729" spans="1:25" ht="17.25" hidden="1">
      <c r="A3729" s="83"/>
      <c r="B3729" s="83"/>
      <c r="C3729" s="83"/>
      <c r="D3729" s="83"/>
      <c r="F3729" s="40"/>
      <c r="G3729" s="40"/>
      <c r="H3729" s="83"/>
      <c r="I3729" s="83"/>
      <c r="J3729" s="84"/>
      <c r="K3729" s="83"/>
      <c r="L3729" s="83"/>
      <c r="M3729" s="83"/>
      <c r="N3729" s="83"/>
      <c r="O3729" s="83"/>
      <c r="P3729" s="83"/>
      <c r="Q3729" s="83"/>
      <c r="R3729" s="83"/>
      <c r="S3729" s="83"/>
      <c r="T3729" s="84"/>
      <c r="U3729" s="83"/>
      <c r="V3729" s="83"/>
      <c r="W3729" s="84"/>
      <c r="X3729" s="85"/>
      <c r="Y3729" s="83"/>
    </row>
    <row r="3730" spans="1:25" ht="17.25" hidden="1">
      <c r="A3730" s="83"/>
      <c r="B3730" s="83"/>
      <c r="C3730" s="83"/>
      <c r="D3730" s="83"/>
      <c r="F3730" s="40"/>
      <c r="G3730" s="40"/>
      <c r="H3730" s="83"/>
      <c r="I3730" s="83"/>
      <c r="J3730" s="84"/>
      <c r="K3730" s="83"/>
      <c r="L3730" s="83"/>
      <c r="M3730" s="83"/>
      <c r="N3730" s="83"/>
      <c r="O3730" s="83"/>
      <c r="P3730" s="83"/>
      <c r="Q3730" s="83"/>
      <c r="R3730" s="83"/>
      <c r="S3730" s="83"/>
      <c r="T3730" s="84"/>
      <c r="U3730" s="83"/>
      <c r="V3730" s="83"/>
      <c r="W3730" s="84"/>
      <c r="X3730" s="85"/>
      <c r="Y3730" s="83"/>
    </row>
    <row r="3731" spans="1:25" ht="17.25" hidden="1">
      <c r="A3731" s="83"/>
      <c r="B3731" s="83"/>
      <c r="C3731" s="83"/>
      <c r="D3731" s="83"/>
      <c r="F3731" s="40"/>
      <c r="G3731" s="40"/>
      <c r="H3731" s="83"/>
      <c r="I3731" s="83"/>
      <c r="J3731" s="84"/>
      <c r="K3731" s="83"/>
      <c r="L3731" s="83"/>
      <c r="M3731" s="83"/>
      <c r="N3731" s="83"/>
      <c r="O3731" s="83"/>
      <c r="P3731" s="83"/>
      <c r="Q3731" s="83"/>
      <c r="R3731" s="83"/>
      <c r="S3731" s="83"/>
      <c r="T3731" s="84"/>
      <c r="U3731" s="83"/>
      <c r="V3731" s="83"/>
      <c r="W3731" s="84"/>
      <c r="X3731" s="85"/>
      <c r="Y3731" s="83"/>
    </row>
    <row r="3732" spans="1:25" ht="17.25" hidden="1">
      <c r="A3732" s="83"/>
      <c r="B3732" s="83"/>
      <c r="C3732" s="83"/>
      <c r="D3732" s="83"/>
      <c r="F3732" s="40"/>
      <c r="G3732" s="40"/>
      <c r="H3732" s="83"/>
      <c r="I3732" s="83"/>
      <c r="J3732" s="84"/>
      <c r="K3732" s="83"/>
      <c r="L3732" s="83"/>
      <c r="M3732" s="83"/>
      <c r="N3732" s="83"/>
      <c r="O3732" s="83"/>
      <c r="P3732" s="83"/>
      <c r="Q3732" s="83"/>
      <c r="R3732" s="83"/>
      <c r="S3732" s="83"/>
      <c r="T3732" s="84"/>
      <c r="U3732" s="83"/>
      <c r="V3732" s="83"/>
      <c r="W3732" s="84"/>
      <c r="X3732" s="85"/>
      <c r="Y3732" s="83"/>
    </row>
    <row r="3733" spans="1:25" ht="17.25" hidden="1">
      <c r="A3733" s="83"/>
      <c r="B3733" s="83"/>
      <c r="C3733" s="83"/>
      <c r="D3733" s="83"/>
      <c r="F3733" s="40"/>
      <c r="G3733" s="40"/>
      <c r="H3733" s="83"/>
      <c r="I3733" s="83"/>
      <c r="J3733" s="84"/>
      <c r="K3733" s="83"/>
      <c r="L3733" s="83"/>
      <c r="M3733" s="83"/>
      <c r="N3733" s="83"/>
      <c r="O3733" s="83"/>
      <c r="P3733" s="83"/>
      <c r="Q3733" s="83"/>
      <c r="R3733" s="83"/>
      <c r="S3733" s="83"/>
      <c r="T3733" s="84"/>
      <c r="U3733" s="83"/>
      <c r="V3733" s="83"/>
      <c r="W3733" s="84"/>
      <c r="X3733" s="85"/>
      <c r="Y3733" s="83"/>
    </row>
    <row r="3734" spans="1:25" ht="17.25" hidden="1">
      <c r="A3734" s="83"/>
      <c r="B3734" s="83"/>
      <c r="C3734" s="83"/>
      <c r="D3734" s="83"/>
      <c r="F3734" s="40"/>
      <c r="G3734" s="40"/>
      <c r="H3734" s="83"/>
      <c r="I3734" s="83"/>
      <c r="J3734" s="84"/>
      <c r="K3734" s="83"/>
      <c r="L3734" s="83"/>
      <c r="M3734" s="83"/>
      <c r="N3734" s="83"/>
      <c r="O3734" s="83"/>
      <c r="P3734" s="83"/>
      <c r="Q3734" s="83"/>
      <c r="R3734" s="83"/>
      <c r="S3734" s="83"/>
      <c r="T3734" s="84"/>
      <c r="U3734" s="83"/>
      <c r="V3734" s="83"/>
      <c r="W3734" s="84"/>
      <c r="X3734" s="85"/>
      <c r="Y3734" s="83"/>
    </row>
    <row r="3735" spans="1:25" ht="17.25" hidden="1">
      <c r="A3735" s="83"/>
      <c r="B3735" s="83"/>
      <c r="C3735" s="83"/>
      <c r="D3735" s="83"/>
      <c r="F3735" s="40"/>
      <c r="G3735" s="40"/>
      <c r="H3735" s="83"/>
      <c r="I3735" s="83"/>
      <c r="J3735" s="84"/>
      <c r="K3735" s="83"/>
      <c r="L3735" s="83"/>
      <c r="M3735" s="84"/>
      <c r="N3735" s="83"/>
      <c r="O3735" s="83"/>
      <c r="P3735" s="83"/>
      <c r="Q3735" s="83"/>
      <c r="R3735" s="83"/>
      <c r="S3735" s="83"/>
      <c r="T3735" s="84"/>
      <c r="U3735" s="83"/>
      <c r="V3735" s="83"/>
      <c r="W3735" s="84"/>
      <c r="X3735" s="85"/>
      <c r="Y3735" s="83"/>
    </row>
    <row r="3736" spans="1:25" ht="17.25" hidden="1">
      <c r="A3736" s="83"/>
      <c r="B3736" s="83"/>
      <c r="C3736" s="83"/>
      <c r="D3736" s="83"/>
      <c r="F3736" s="40"/>
      <c r="G3736" s="40"/>
      <c r="H3736" s="83"/>
      <c r="I3736" s="83"/>
      <c r="J3736" s="84"/>
      <c r="K3736" s="83"/>
      <c r="L3736" s="83"/>
      <c r="M3736" s="84"/>
      <c r="N3736" s="83"/>
      <c r="O3736" s="83"/>
      <c r="P3736" s="83"/>
      <c r="Q3736" s="83"/>
      <c r="R3736" s="83"/>
      <c r="S3736" s="83"/>
      <c r="T3736" s="84"/>
      <c r="U3736" s="83"/>
      <c r="V3736" s="83"/>
      <c r="W3736" s="84"/>
      <c r="X3736" s="85"/>
      <c r="Y3736" s="83"/>
    </row>
    <row r="3737" spans="1:25" ht="17.25" hidden="1">
      <c r="A3737" s="83"/>
      <c r="B3737" s="83"/>
      <c r="C3737" s="83"/>
      <c r="D3737" s="83"/>
      <c r="F3737" s="40"/>
      <c r="G3737" s="40"/>
      <c r="H3737" s="83"/>
      <c r="I3737" s="83"/>
      <c r="J3737" s="84"/>
      <c r="K3737" s="83"/>
      <c r="L3737" s="83"/>
      <c r="M3737" s="83"/>
      <c r="N3737" s="83"/>
      <c r="O3737" s="83"/>
      <c r="P3737" s="83"/>
      <c r="Q3737" s="83"/>
      <c r="R3737" s="83"/>
      <c r="S3737" s="83"/>
      <c r="T3737" s="84"/>
      <c r="U3737" s="83"/>
      <c r="V3737" s="83"/>
      <c r="W3737" s="84"/>
      <c r="X3737" s="85"/>
      <c r="Y3737" s="83"/>
    </row>
    <row r="3738" spans="1:25" ht="17.25" hidden="1">
      <c r="A3738" s="83"/>
      <c r="B3738" s="83"/>
      <c r="C3738" s="83"/>
      <c r="D3738" s="83"/>
      <c r="F3738" s="40"/>
      <c r="G3738" s="40"/>
      <c r="H3738" s="83"/>
      <c r="I3738" s="83"/>
      <c r="J3738" s="84"/>
      <c r="K3738" s="83"/>
      <c r="L3738" s="83"/>
      <c r="M3738" s="84"/>
      <c r="N3738" s="83"/>
      <c r="O3738" s="83"/>
      <c r="P3738" s="83"/>
      <c r="Q3738" s="83"/>
      <c r="R3738" s="83"/>
      <c r="S3738" s="83"/>
      <c r="T3738" s="84"/>
      <c r="U3738" s="83"/>
      <c r="V3738" s="83"/>
      <c r="W3738" s="84"/>
      <c r="X3738" s="85"/>
      <c r="Y3738" s="83"/>
    </row>
    <row r="3739" spans="1:25" ht="17.25" hidden="1">
      <c r="A3739" s="83"/>
      <c r="B3739" s="83"/>
      <c r="C3739" s="83"/>
      <c r="D3739" s="83"/>
      <c r="F3739" s="40"/>
      <c r="G3739" s="40"/>
      <c r="H3739" s="83"/>
      <c r="I3739" s="83"/>
      <c r="J3739" s="84"/>
      <c r="K3739" s="83"/>
      <c r="L3739" s="83"/>
      <c r="M3739" s="83"/>
      <c r="N3739" s="83"/>
      <c r="O3739" s="83"/>
      <c r="P3739" s="83"/>
      <c r="Q3739" s="83"/>
      <c r="R3739" s="83"/>
      <c r="S3739" s="83"/>
      <c r="T3739" s="84"/>
      <c r="U3739" s="83"/>
      <c r="V3739" s="83"/>
      <c r="W3739" s="84"/>
      <c r="X3739" s="85"/>
      <c r="Y3739" s="83"/>
    </row>
    <row r="3740" spans="1:25" ht="17.25" hidden="1">
      <c r="A3740" s="83"/>
      <c r="B3740" s="83"/>
      <c r="C3740" s="83"/>
      <c r="D3740" s="83"/>
      <c r="F3740" s="40"/>
      <c r="G3740" s="40"/>
      <c r="H3740" s="83"/>
      <c r="I3740" s="83"/>
      <c r="J3740" s="84"/>
      <c r="K3740" s="83"/>
      <c r="L3740" s="83"/>
      <c r="M3740" s="84"/>
      <c r="N3740" s="83"/>
      <c r="O3740" s="83"/>
      <c r="P3740" s="83"/>
      <c r="Q3740" s="83"/>
      <c r="R3740" s="83"/>
      <c r="S3740" s="83"/>
      <c r="T3740" s="84"/>
      <c r="U3740" s="83"/>
      <c r="V3740" s="83"/>
      <c r="W3740" s="84"/>
      <c r="X3740" s="85"/>
      <c r="Y3740" s="83"/>
    </row>
    <row r="3741" spans="1:25" ht="17.25" hidden="1">
      <c r="A3741" s="83"/>
      <c r="B3741" s="83"/>
      <c r="C3741" s="83"/>
      <c r="D3741" s="83"/>
      <c r="F3741" s="40"/>
      <c r="G3741" s="40"/>
      <c r="H3741" s="83"/>
      <c r="I3741" s="83"/>
      <c r="J3741" s="84"/>
      <c r="K3741" s="83"/>
      <c r="L3741" s="83"/>
      <c r="M3741" s="84"/>
      <c r="N3741" s="83"/>
      <c r="O3741" s="83"/>
      <c r="P3741" s="83"/>
      <c r="Q3741" s="83"/>
      <c r="R3741" s="83"/>
      <c r="S3741" s="83"/>
      <c r="T3741" s="84"/>
      <c r="U3741" s="83"/>
      <c r="V3741" s="83"/>
      <c r="W3741" s="84"/>
      <c r="X3741" s="85"/>
      <c r="Y3741" s="83"/>
    </row>
    <row r="3742" spans="1:25" ht="17.25" hidden="1">
      <c r="A3742" s="83"/>
      <c r="B3742" s="83"/>
      <c r="C3742" s="83"/>
      <c r="D3742" s="83"/>
      <c r="F3742" s="40"/>
      <c r="G3742" s="40"/>
      <c r="H3742" s="83"/>
      <c r="I3742" s="83"/>
      <c r="J3742" s="84"/>
      <c r="K3742" s="83"/>
      <c r="L3742" s="83"/>
      <c r="M3742" s="84"/>
      <c r="N3742" s="83"/>
      <c r="O3742" s="83"/>
      <c r="P3742" s="83"/>
      <c r="Q3742" s="83"/>
      <c r="R3742" s="83"/>
      <c r="S3742" s="83"/>
      <c r="T3742" s="84"/>
      <c r="U3742" s="83"/>
      <c r="V3742" s="83"/>
      <c r="W3742" s="84"/>
      <c r="X3742" s="85"/>
      <c r="Y3742" s="83"/>
    </row>
    <row r="3743" spans="1:25" ht="17.25" hidden="1">
      <c r="A3743" s="83"/>
      <c r="B3743" s="83"/>
      <c r="C3743" s="83"/>
      <c r="D3743" s="83"/>
      <c r="F3743" s="40"/>
      <c r="G3743" s="40"/>
      <c r="H3743" s="83"/>
      <c r="I3743" s="83"/>
      <c r="J3743" s="84"/>
      <c r="K3743" s="83"/>
      <c r="L3743" s="83"/>
      <c r="M3743" s="84"/>
      <c r="N3743" s="83"/>
      <c r="O3743" s="83"/>
      <c r="P3743" s="83"/>
      <c r="Q3743" s="83"/>
      <c r="R3743" s="83"/>
      <c r="S3743" s="83"/>
      <c r="T3743" s="84"/>
      <c r="U3743" s="83"/>
      <c r="V3743" s="83"/>
      <c r="W3743" s="84"/>
      <c r="X3743" s="85"/>
      <c r="Y3743" s="83"/>
    </row>
    <row r="3744" spans="1:25" ht="17.25" hidden="1">
      <c r="A3744" s="83"/>
      <c r="B3744" s="83"/>
      <c r="C3744" s="83"/>
      <c r="D3744" s="83"/>
      <c r="F3744" s="40"/>
      <c r="G3744" s="40"/>
      <c r="H3744" s="83"/>
      <c r="I3744" s="83"/>
      <c r="J3744" s="84"/>
      <c r="K3744" s="83"/>
      <c r="L3744" s="83"/>
      <c r="M3744" s="83"/>
      <c r="N3744" s="83"/>
      <c r="O3744" s="83"/>
      <c r="P3744" s="83"/>
      <c r="Q3744" s="83"/>
      <c r="R3744" s="83"/>
      <c r="S3744" s="83"/>
      <c r="T3744" s="84"/>
      <c r="U3744" s="83"/>
      <c r="V3744" s="83"/>
      <c r="W3744" s="84"/>
      <c r="X3744" s="85"/>
      <c r="Y3744" s="83"/>
    </row>
    <row r="3745" spans="1:25" ht="17.25" hidden="1">
      <c r="A3745" s="83"/>
      <c r="B3745" s="83"/>
      <c r="C3745" s="83"/>
      <c r="D3745" s="83"/>
      <c r="F3745" s="40"/>
      <c r="G3745" s="40"/>
      <c r="H3745" s="83"/>
      <c r="I3745" s="83"/>
      <c r="J3745" s="84"/>
      <c r="K3745" s="83"/>
      <c r="L3745" s="83"/>
      <c r="M3745" s="83"/>
      <c r="N3745" s="83"/>
      <c r="O3745" s="83"/>
      <c r="P3745" s="83"/>
      <c r="Q3745" s="83"/>
      <c r="R3745" s="83"/>
      <c r="S3745" s="83"/>
      <c r="T3745" s="84"/>
      <c r="U3745" s="83"/>
      <c r="V3745" s="83"/>
      <c r="W3745" s="84"/>
      <c r="X3745" s="85"/>
      <c r="Y3745" s="83"/>
    </row>
    <row r="3746" spans="1:25" ht="17.25" hidden="1">
      <c r="A3746" s="83"/>
      <c r="B3746" s="83"/>
      <c r="C3746" s="83"/>
      <c r="D3746" s="83"/>
      <c r="F3746" s="40"/>
      <c r="G3746" s="40"/>
      <c r="H3746" s="83"/>
      <c r="I3746" s="83"/>
      <c r="J3746" s="84"/>
      <c r="K3746" s="83"/>
      <c r="L3746" s="83"/>
      <c r="M3746" s="83"/>
      <c r="N3746" s="83"/>
      <c r="O3746" s="83"/>
      <c r="P3746" s="83"/>
      <c r="Q3746" s="83"/>
      <c r="R3746" s="83"/>
      <c r="S3746" s="83"/>
      <c r="T3746" s="84"/>
      <c r="U3746" s="83"/>
      <c r="V3746" s="83"/>
      <c r="W3746" s="84"/>
      <c r="X3746" s="85"/>
      <c r="Y3746" s="83"/>
    </row>
    <row r="3747" spans="1:25" ht="17.25" hidden="1">
      <c r="A3747" s="83"/>
      <c r="B3747" s="83"/>
      <c r="C3747" s="83"/>
      <c r="D3747" s="83"/>
      <c r="F3747" s="40"/>
      <c r="G3747" s="40"/>
      <c r="H3747" s="83"/>
      <c r="I3747" s="83"/>
      <c r="J3747" s="84"/>
      <c r="K3747" s="83"/>
      <c r="L3747" s="83"/>
      <c r="M3747" s="83"/>
      <c r="N3747" s="83"/>
      <c r="O3747" s="83"/>
      <c r="P3747" s="83"/>
      <c r="Q3747" s="83"/>
      <c r="R3747" s="83"/>
      <c r="S3747" s="83"/>
      <c r="T3747" s="84"/>
      <c r="U3747" s="83"/>
      <c r="V3747" s="83"/>
      <c r="W3747" s="84"/>
      <c r="X3747" s="85"/>
      <c r="Y3747" s="83"/>
    </row>
    <row r="3748" spans="1:25" ht="17.25" hidden="1">
      <c r="A3748" s="83"/>
      <c r="B3748" s="83"/>
      <c r="C3748" s="83"/>
      <c r="D3748" s="83"/>
      <c r="F3748" s="40"/>
      <c r="G3748" s="40"/>
      <c r="H3748" s="83"/>
      <c r="I3748" s="83"/>
      <c r="J3748" s="84"/>
      <c r="K3748" s="83"/>
      <c r="L3748" s="83"/>
      <c r="M3748" s="83"/>
      <c r="N3748" s="83"/>
      <c r="O3748" s="83"/>
      <c r="P3748" s="83"/>
      <c r="Q3748" s="83"/>
      <c r="R3748" s="83"/>
      <c r="S3748" s="83"/>
      <c r="T3748" s="84"/>
      <c r="U3748" s="83"/>
      <c r="V3748" s="83"/>
      <c r="W3748" s="84"/>
      <c r="X3748" s="85"/>
      <c r="Y3748" s="83"/>
    </row>
    <row r="3749" spans="1:25" ht="17.25" hidden="1">
      <c r="A3749" s="83"/>
      <c r="B3749" s="83"/>
      <c r="C3749" s="83"/>
      <c r="D3749" s="83"/>
      <c r="F3749" s="40"/>
      <c r="G3749" s="40"/>
      <c r="H3749" s="83"/>
      <c r="I3749" s="83"/>
      <c r="J3749" s="84"/>
      <c r="K3749" s="83"/>
      <c r="L3749" s="83"/>
      <c r="M3749" s="83"/>
      <c r="N3749" s="83"/>
      <c r="O3749" s="83"/>
      <c r="P3749" s="83"/>
      <c r="Q3749" s="83"/>
      <c r="R3749" s="83"/>
      <c r="S3749" s="83"/>
      <c r="T3749" s="84"/>
      <c r="U3749" s="83"/>
      <c r="V3749" s="83"/>
      <c r="W3749" s="84"/>
      <c r="X3749" s="85"/>
      <c r="Y3749" s="83"/>
    </row>
    <row r="3750" spans="1:25" ht="17.25" hidden="1">
      <c r="A3750" s="83"/>
      <c r="B3750" s="83"/>
      <c r="C3750" s="83"/>
      <c r="D3750" s="83"/>
      <c r="F3750" s="40"/>
      <c r="G3750" s="40"/>
      <c r="H3750" s="83"/>
      <c r="I3750" s="83"/>
      <c r="J3750" s="84"/>
      <c r="K3750" s="83"/>
      <c r="L3750" s="83"/>
      <c r="M3750" s="83"/>
      <c r="N3750" s="83"/>
      <c r="O3750" s="83"/>
      <c r="P3750" s="83"/>
      <c r="Q3750" s="83"/>
      <c r="R3750" s="83"/>
      <c r="S3750" s="83"/>
      <c r="T3750" s="84"/>
      <c r="U3750" s="83"/>
      <c r="V3750" s="83"/>
      <c r="W3750" s="84"/>
      <c r="X3750" s="85"/>
      <c r="Y3750" s="83"/>
    </row>
    <row r="3751" spans="1:25" ht="17.25" hidden="1">
      <c r="A3751" s="83"/>
      <c r="B3751" s="83"/>
      <c r="C3751" s="83"/>
      <c r="D3751" s="83"/>
      <c r="F3751" s="40"/>
      <c r="G3751" s="40"/>
      <c r="H3751" s="83"/>
      <c r="I3751" s="83"/>
      <c r="J3751" s="84"/>
      <c r="K3751" s="83"/>
      <c r="L3751" s="83"/>
      <c r="M3751" s="83"/>
      <c r="N3751" s="83"/>
      <c r="O3751" s="83"/>
      <c r="P3751" s="83"/>
      <c r="Q3751" s="83"/>
      <c r="R3751" s="83"/>
      <c r="S3751" s="83"/>
      <c r="T3751" s="84"/>
      <c r="U3751" s="83"/>
      <c r="V3751" s="83"/>
      <c r="W3751" s="84"/>
      <c r="X3751" s="85"/>
      <c r="Y3751" s="83"/>
    </row>
    <row r="3752" spans="1:25" ht="17.25" hidden="1">
      <c r="A3752" s="83"/>
      <c r="B3752" s="83"/>
      <c r="C3752" s="83"/>
      <c r="D3752" s="83"/>
      <c r="F3752" s="40"/>
      <c r="G3752" s="40"/>
      <c r="H3752" s="83"/>
      <c r="I3752" s="83"/>
      <c r="J3752" s="84"/>
      <c r="K3752" s="83"/>
      <c r="L3752" s="83"/>
      <c r="M3752" s="83"/>
      <c r="N3752" s="83"/>
      <c r="O3752" s="83"/>
      <c r="P3752" s="83"/>
      <c r="Q3752" s="83"/>
      <c r="R3752" s="83"/>
      <c r="S3752" s="83"/>
      <c r="T3752" s="84"/>
      <c r="U3752" s="83"/>
      <c r="V3752" s="83"/>
      <c r="W3752" s="84"/>
      <c r="X3752" s="85"/>
      <c r="Y3752" s="83"/>
    </row>
    <row r="3753" spans="1:25" ht="17.25" hidden="1">
      <c r="A3753" s="83"/>
      <c r="B3753" s="83"/>
      <c r="C3753" s="83"/>
      <c r="D3753" s="83"/>
      <c r="F3753" s="40"/>
      <c r="G3753" s="40"/>
      <c r="H3753" s="83"/>
      <c r="I3753" s="83"/>
      <c r="J3753" s="84"/>
      <c r="K3753" s="83"/>
      <c r="L3753" s="83"/>
      <c r="M3753" s="83"/>
      <c r="N3753" s="83"/>
      <c r="O3753" s="83"/>
      <c r="P3753" s="83"/>
      <c r="Q3753" s="83"/>
      <c r="R3753" s="83"/>
      <c r="S3753" s="83"/>
      <c r="T3753" s="84"/>
      <c r="U3753" s="83"/>
      <c r="V3753" s="83"/>
      <c r="W3753" s="84"/>
      <c r="X3753" s="85"/>
      <c r="Y3753" s="83"/>
    </row>
    <row r="3754" spans="1:25" ht="17.25" hidden="1">
      <c r="A3754" s="83"/>
      <c r="B3754" s="83"/>
      <c r="C3754" s="83"/>
      <c r="D3754" s="83"/>
      <c r="F3754" s="40"/>
      <c r="G3754" s="40"/>
      <c r="H3754" s="83"/>
      <c r="I3754" s="83"/>
      <c r="J3754" s="84"/>
      <c r="K3754" s="83"/>
      <c r="L3754" s="83"/>
      <c r="M3754" s="83"/>
      <c r="N3754" s="83"/>
      <c r="O3754" s="83"/>
      <c r="P3754" s="83"/>
      <c r="Q3754" s="83"/>
      <c r="R3754" s="83"/>
      <c r="S3754" s="83"/>
      <c r="T3754" s="84"/>
      <c r="U3754" s="83"/>
      <c r="V3754" s="83"/>
      <c r="W3754" s="84"/>
      <c r="X3754" s="85"/>
      <c r="Y3754" s="83"/>
    </row>
    <row r="3755" spans="1:25" ht="17.25" hidden="1">
      <c r="A3755" s="83"/>
      <c r="B3755" s="83"/>
      <c r="C3755" s="83"/>
      <c r="D3755" s="83"/>
      <c r="F3755" s="40"/>
      <c r="G3755" s="40"/>
      <c r="H3755" s="83"/>
      <c r="I3755" s="83"/>
      <c r="J3755" s="84"/>
      <c r="K3755" s="83"/>
      <c r="L3755" s="83"/>
      <c r="M3755" s="84"/>
      <c r="N3755" s="83"/>
      <c r="O3755" s="83"/>
      <c r="P3755" s="83"/>
      <c r="Q3755" s="83"/>
      <c r="R3755" s="83"/>
      <c r="S3755" s="83"/>
      <c r="T3755" s="84"/>
      <c r="U3755" s="83"/>
      <c r="V3755" s="83"/>
      <c r="W3755" s="84"/>
      <c r="X3755" s="85"/>
      <c r="Y3755" s="83"/>
    </row>
    <row r="3756" spans="1:25" ht="17.25" hidden="1">
      <c r="A3756" s="83"/>
      <c r="B3756" s="83"/>
      <c r="C3756" s="83"/>
      <c r="D3756" s="83"/>
      <c r="F3756" s="40"/>
      <c r="G3756" s="40"/>
      <c r="H3756" s="83"/>
      <c r="I3756" s="83"/>
      <c r="J3756" s="84"/>
      <c r="K3756" s="83"/>
      <c r="L3756" s="83"/>
      <c r="M3756" s="84"/>
      <c r="N3756" s="83"/>
      <c r="O3756" s="83"/>
      <c r="P3756" s="83"/>
      <c r="Q3756" s="83"/>
      <c r="R3756" s="83"/>
      <c r="S3756" s="83"/>
      <c r="T3756" s="84"/>
      <c r="U3756" s="83"/>
      <c r="V3756" s="83"/>
      <c r="W3756" s="84"/>
      <c r="X3756" s="85"/>
      <c r="Y3756" s="83"/>
    </row>
    <row r="3757" spans="1:25" ht="17.25" hidden="1">
      <c r="A3757" s="83"/>
      <c r="B3757" s="83"/>
      <c r="C3757" s="83"/>
      <c r="D3757" s="83"/>
      <c r="F3757" s="40"/>
      <c r="G3757" s="40"/>
      <c r="H3757" s="83"/>
      <c r="I3757" s="83"/>
      <c r="J3757" s="84"/>
      <c r="K3757" s="83"/>
      <c r="L3757" s="83"/>
      <c r="M3757" s="83"/>
      <c r="N3757" s="83"/>
      <c r="O3757" s="83"/>
      <c r="P3757" s="83"/>
      <c r="Q3757" s="83"/>
      <c r="R3757" s="83"/>
      <c r="S3757" s="83"/>
      <c r="T3757" s="84"/>
      <c r="U3757" s="83"/>
      <c r="V3757" s="83"/>
      <c r="W3757" s="84"/>
      <c r="X3757" s="85"/>
      <c r="Y3757" s="83"/>
    </row>
    <row r="3758" spans="1:25" ht="17.25" hidden="1">
      <c r="A3758" s="83"/>
      <c r="B3758" s="83"/>
      <c r="C3758" s="83"/>
      <c r="D3758" s="83"/>
      <c r="F3758" s="40"/>
      <c r="G3758" s="40"/>
      <c r="H3758" s="83"/>
      <c r="I3758" s="83"/>
      <c r="J3758" s="84"/>
      <c r="K3758" s="83"/>
      <c r="L3758" s="83"/>
      <c r="M3758" s="84"/>
      <c r="N3758" s="83"/>
      <c r="O3758" s="83"/>
      <c r="P3758" s="83"/>
      <c r="Q3758" s="83"/>
      <c r="R3758" s="83"/>
      <c r="S3758" s="83"/>
      <c r="T3758" s="84"/>
      <c r="U3758" s="83"/>
      <c r="V3758" s="83"/>
      <c r="W3758" s="84"/>
      <c r="X3758" s="85"/>
      <c r="Y3758" s="83"/>
    </row>
    <row r="3759" spans="1:25" ht="17.25" hidden="1">
      <c r="A3759" s="83"/>
      <c r="B3759" s="83"/>
      <c r="C3759" s="83"/>
      <c r="D3759" s="83"/>
      <c r="F3759" s="40"/>
      <c r="G3759" s="40"/>
      <c r="H3759" s="83"/>
      <c r="I3759" s="83"/>
      <c r="J3759" s="84"/>
      <c r="K3759" s="83"/>
      <c r="L3759" s="83"/>
      <c r="M3759" s="83"/>
      <c r="N3759" s="83"/>
      <c r="O3759" s="83"/>
      <c r="P3759" s="83"/>
      <c r="Q3759" s="83"/>
      <c r="R3759" s="83"/>
      <c r="S3759" s="83"/>
      <c r="T3759" s="84"/>
      <c r="U3759" s="83"/>
      <c r="V3759" s="83"/>
      <c r="W3759" s="84"/>
      <c r="X3759" s="85"/>
      <c r="Y3759" s="83"/>
    </row>
    <row r="3760" spans="1:25" ht="17.25" hidden="1">
      <c r="A3760" s="83"/>
      <c r="B3760" s="83"/>
      <c r="C3760" s="83"/>
      <c r="D3760" s="83"/>
      <c r="F3760" s="40"/>
      <c r="G3760" s="40"/>
      <c r="H3760" s="83"/>
      <c r="I3760" s="83"/>
      <c r="J3760" s="84"/>
      <c r="K3760" s="83"/>
      <c r="L3760" s="83"/>
      <c r="M3760" s="84"/>
      <c r="N3760" s="83"/>
      <c r="O3760" s="83"/>
      <c r="P3760" s="83"/>
      <c r="Q3760" s="83"/>
      <c r="R3760" s="83"/>
      <c r="S3760" s="83"/>
      <c r="T3760" s="84"/>
      <c r="U3760" s="83"/>
      <c r="V3760" s="83"/>
      <c r="W3760" s="84"/>
      <c r="X3760" s="85"/>
      <c r="Y3760" s="83"/>
    </row>
    <row r="3761" spans="1:25" ht="17.25" hidden="1">
      <c r="A3761" s="83"/>
      <c r="B3761" s="83"/>
      <c r="C3761" s="83"/>
      <c r="D3761" s="83"/>
      <c r="F3761" s="40"/>
      <c r="G3761" s="40"/>
      <c r="H3761" s="83"/>
      <c r="I3761" s="83"/>
      <c r="J3761" s="84"/>
      <c r="K3761" s="83"/>
      <c r="L3761" s="83"/>
      <c r="M3761" s="84"/>
      <c r="N3761" s="83"/>
      <c r="O3761" s="83"/>
      <c r="P3761" s="83"/>
      <c r="Q3761" s="83"/>
      <c r="R3761" s="83"/>
      <c r="S3761" s="83"/>
      <c r="T3761" s="84"/>
      <c r="U3761" s="83"/>
      <c r="V3761" s="83"/>
      <c r="W3761" s="84"/>
      <c r="X3761" s="85"/>
      <c r="Y3761" s="83"/>
    </row>
    <row r="3762" spans="1:25" ht="17.25" hidden="1">
      <c r="A3762" s="83"/>
      <c r="B3762" s="83"/>
      <c r="C3762" s="83"/>
      <c r="D3762" s="83"/>
      <c r="F3762" s="40"/>
      <c r="G3762" s="40"/>
      <c r="H3762" s="83"/>
      <c r="I3762" s="83"/>
      <c r="J3762" s="84"/>
      <c r="K3762" s="83"/>
      <c r="L3762" s="83"/>
      <c r="M3762" s="84"/>
      <c r="N3762" s="83"/>
      <c r="O3762" s="83"/>
      <c r="P3762" s="83"/>
      <c r="Q3762" s="83"/>
      <c r="R3762" s="83"/>
      <c r="S3762" s="83"/>
      <c r="T3762" s="84"/>
      <c r="U3762" s="83"/>
      <c r="V3762" s="83"/>
      <c r="W3762" s="84"/>
      <c r="X3762" s="85"/>
      <c r="Y3762" s="83"/>
    </row>
    <row r="3763" spans="1:25" ht="17.25" hidden="1">
      <c r="A3763" s="83"/>
      <c r="B3763" s="83"/>
      <c r="C3763" s="83"/>
      <c r="D3763" s="83"/>
      <c r="F3763" s="40"/>
      <c r="G3763" s="40"/>
      <c r="H3763" s="83"/>
      <c r="I3763" s="83"/>
      <c r="J3763" s="84"/>
      <c r="K3763" s="83"/>
      <c r="L3763" s="83"/>
      <c r="M3763" s="84"/>
      <c r="N3763" s="83"/>
      <c r="O3763" s="83"/>
      <c r="P3763" s="83"/>
      <c r="Q3763" s="83"/>
      <c r="R3763" s="83"/>
      <c r="S3763" s="83"/>
      <c r="T3763" s="84"/>
      <c r="U3763" s="83"/>
      <c r="V3763" s="83"/>
      <c r="W3763" s="84"/>
      <c r="X3763" s="85"/>
      <c r="Y3763" s="83"/>
    </row>
    <row r="3764" spans="1:25" ht="17.25" hidden="1">
      <c r="A3764" s="83"/>
      <c r="B3764" s="83"/>
      <c r="C3764" s="83"/>
      <c r="D3764" s="83"/>
      <c r="F3764" s="40"/>
      <c r="G3764" s="40"/>
      <c r="H3764" s="83"/>
      <c r="I3764" s="83"/>
      <c r="J3764" s="84"/>
      <c r="K3764" s="83"/>
      <c r="L3764" s="83"/>
      <c r="M3764" s="83"/>
      <c r="N3764" s="83"/>
      <c r="O3764" s="83"/>
      <c r="P3764" s="83"/>
      <c r="Q3764" s="83"/>
      <c r="R3764" s="83"/>
      <c r="S3764" s="83"/>
      <c r="T3764" s="84"/>
      <c r="U3764" s="83"/>
      <c r="V3764" s="83"/>
      <c r="W3764" s="84"/>
      <c r="X3764" s="85"/>
      <c r="Y3764" s="83"/>
    </row>
    <row r="3765" spans="1:25" ht="17.25" hidden="1">
      <c r="A3765" s="83"/>
      <c r="B3765" s="83"/>
      <c r="C3765" s="83"/>
      <c r="D3765" s="83"/>
      <c r="F3765" s="40"/>
      <c r="G3765" s="40"/>
      <c r="H3765" s="83"/>
      <c r="I3765" s="83"/>
      <c r="J3765" s="84"/>
      <c r="K3765" s="83"/>
      <c r="L3765" s="83"/>
      <c r="M3765" s="83"/>
      <c r="N3765" s="83"/>
      <c r="O3765" s="83"/>
      <c r="P3765" s="83"/>
      <c r="Q3765" s="83"/>
      <c r="R3765" s="83"/>
      <c r="S3765" s="83"/>
      <c r="T3765" s="84"/>
      <c r="U3765" s="83"/>
      <c r="V3765" s="83"/>
      <c r="W3765" s="84"/>
      <c r="X3765" s="85"/>
      <c r="Y3765" s="83"/>
    </row>
    <row r="3766" spans="1:25" ht="17.25" hidden="1">
      <c r="A3766" s="83"/>
      <c r="B3766" s="83"/>
      <c r="C3766" s="83"/>
      <c r="D3766" s="83"/>
      <c r="F3766" s="40"/>
      <c r="G3766" s="40"/>
      <c r="H3766" s="83"/>
      <c r="I3766" s="83"/>
      <c r="J3766" s="84"/>
      <c r="K3766" s="83"/>
      <c r="L3766" s="83"/>
      <c r="M3766" s="83"/>
      <c r="N3766" s="83"/>
      <c r="O3766" s="83"/>
      <c r="P3766" s="83"/>
      <c r="Q3766" s="83"/>
      <c r="R3766" s="83"/>
      <c r="S3766" s="83"/>
      <c r="T3766" s="84"/>
      <c r="U3766" s="83"/>
      <c r="V3766" s="83"/>
      <c r="W3766" s="84"/>
      <c r="X3766" s="85"/>
      <c r="Y3766" s="83"/>
    </row>
    <row r="3767" spans="1:25" ht="17.25" hidden="1">
      <c r="A3767" s="83"/>
      <c r="B3767" s="83"/>
      <c r="C3767" s="83"/>
      <c r="D3767" s="83"/>
      <c r="F3767" s="40"/>
      <c r="G3767" s="40"/>
      <c r="H3767" s="83"/>
      <c r="I3767" s="83"/>
      <c r="J3767" s="84"/>
      <c r="K3767" s="83"/>
      <c r="L3767" s="83"/>
      <c r="M3767" s="83"/>
      <c r="N3767" s="83"/>
      <c r="O3767" s="83"/>
      <c r="P3767" s="83"/>
      <c r="Q3767" s="83"/>
      <c r="R3767" s="83"/>
      <c r="S3767" s="83"/>
      <c r="T3767" s="84"/>
      <c r="U3767" s="83"/>
      <c r="V3767" s="83"/>
      <c r="W3767" s="84"/>
      <c r="X3767" s="85"/>
      <c r="Y3767" s="83"/>
    </row>
    <row r="3768" spans="1:25" ht="17.25" hidden="1">
      <c r="A3768" s="83"/>
      <c r="B3768" s="83"/>
      <c r="C3768" s="83"/>
      <c r="D3768" s="83"/>
      <c r="F3768" s="40"/>
      <c r="G3768" s="40"/>
      <c r="H3768" s="83"/>
      <c r="I3768" s="83"/>
      <c r="J3768" s="84"/>
      <c r="K3768" s="83"/>
      <c r="L3768" s="83"/>
      <c r="M3768" s="83"/>
      <c r="N3768" s="83"/>
      <c r="O3768" s="83"/>
      <c r="P3768" s="83"/>
      <c r="Q3768" s="83"/>
      <c r="R3768" s="83"/>
      <c r="S3768" s="83"/>
      <c r="T3768" s="84"/>
      <c r="U3768" s="83"/>
      <c r="V3768" s="83"/>
      <c r="W3768" s="84"/>
      <c r="X3768" s="85"/>
      <c r="Y3768" s="83"/>
    </row>
    <row r="3769" spans="1:25" ht="17.25" hidden="1">
      <c r="A3769" s="83"/>
      <c r="B3769" s="83"/>
      <c r="C3769" s="83"/>
      <c r="D3769" s="83"/>
      <c r="F3769" s="40"/>
      <c r="G3769" s="40"/>
      <c r="H3769" s="83"/>
      <c r="I3769" s="83"/>
      <c r="J3769" s="84"/>
      <c r="K3769" s="83"/>
      <c r="L3769" s="83"/>
      <c r="M3769" s="83"/>
      <c r="N3769" s="83"/>
      <c r="O3769" s="83"/>
      <c r="P3769" s="83"/>
      <c r="Q3769" s="83"/>
      <c r="R3769" s="83"/>
      <c r="S3769" s="83"/>
      <c r="T3769" s="84"/>
      <c r="U3769" s="83"/>
      <c r="V3769" s="83"/>
      <c r="W3769" s="84"/>
      <c r="X3769" s="85"/>
      <c r="Y3769" s="83"/>
    </row>
    <row r="3770" spans="1:25" ht="17.25" hidden="1">
      <c r="A3770" s="83"/>
      <c r="B3770" s="83"/>
      <c r="C3770" s="83"/>
      <c r="D3770" s="83"/>
      <c r="F3770" s="40"/>
      <c r="G3770" s="40"/>
      <c r="H3770" s="83"/>
      <c r="I3770" s="83"/>
      <c r="J3770" s="84"/>
      <c r="K3770" s="83"/>
      <c r="L3770" s="83"/>
      <c r="M3770" s="83"/>
      <c r="N3770" s="83"/>
      <c r="O3770" s="83"/>
      <c r="P3770" s="83"/>
      <c r="Q3770" s="83"/>
      <c r="R3770" s="83"/>
      <c r="S3770" s="83"/>
      <c r="T3770" s="84"/>
      <c r="U3770" s="83"/>
      <c r="V3770" s="83"/>
      <c r="W3770" s="84"/>
      <c r="X3770" s="85"/>
      <c r="Y3770" s="83"/>
    </row>
    <row r="3771" spans="1:25" ht="17.25" hidden="1">
      <c r="A3771" s="83"/>
      <c r="B3771" s="83"/>
      <c r="C3771" s="83"/>
      <c r="D3771" s="83"/>
      <c r="F3771" s="40"/>
      <c r="G3771" s="40"/>
      <c r="H3771" s="83"/>
      <c r="I3771" s="83"/>
      <c r="J3771" s="84"/>
      <c r="K3771" s="83"/>
      <c r="L3771" s="83"/>
      <c r="M3771" s="83"/>
      <c r="N3771" s="83"/>
      <c r="O3771" s="83"/>
      <c r="P3771" s="83"/>
      <c r="Q3771" s="83"/>
      <c r="R3771" s="83"/>
      <c r="S3771" s="83"/>
      <c r="T3771" s="84"/>
      <c r="U3771" s="83"/>
      <c r="V3771" s="83"/>
      <c r="W3771" s="84"/>
      <c r="X3771" s="85"/>
      <c r="Y3771" s="83"/>
    </row>
    <row r="3772" spans="1:25" ht="17.25" hidden="1">
      <c r="A3772" s="83"/>
      <c r="B3772" s="83"/>
      <c r="C3772" s="83"/>
      <c r="D3772" s="83"/>
      <c r="F3772" s="40"/>
      <c r="G3772" s="40"/>
      <c r="H3772" s="83"/>
      <c r="I3772" s="83"/>
      <c r="J3772" s="84"/>
      <c r="K3772" s="83"/>
      <c r="L3772" s="83"/>
      <c r="M3772" s="83"/>
      <c r="N3772" s="83"/>
      <c r="O3772" s="83"/>
      <c r="P3772" s="83"/>
      <c r="Q3772" s="83"/>
      <c r="R3772" s="83"/>
      <c r="S3772" s="83"/>
      <c r="T3772" s="84"/>
      <c r="U3772" s="83"/>
      <c r="V3772" s="83"/>
      <c r="W3772" s="84"/>
      <c r="X3772" s="85"/>
      <c r="Y3772" s="83"/>
    </row>
    <row r="3773" spans="1:25" ht="17.25" hidden="1">
      <c r="A3773" s="83"/>
      <c r="B3773" s="83"/>
      <c r="C3773" s="83"/>
      <c r="D3773" s="83"/>
      <c r="F3773" s="40"/>
      <c r="G3773" s="40"/>
      <c r="H3773" s="83"/>
      <c r="I3773" s="83"/>
      <c r="J3773" s="84"/>
      <c r="K3773" s="83"/>
      <c r="L3773" s="83"/>
      <c r="M3773" s="83"/>
      <c r="N3773" s="83"/>
      <c r="O3773" s="83"/>
      <c r="P3773" s="83"/>
      <c r="Q3773" s="83"/>
      <c r="R3773" s="83"/>
      <c r="S3773" s="83"/>
      <c r="T3773" s="84"/>
      <c r="U3773" s="83"/>
      <c r="V3773" s="83"/>
      <c r="W3773" s="84"/>
      <c r="X3773" s="85"/>
      <c r="Y3773" s="83"/>
    </row>
    <row r="3774" spans="1:25" ht="17.25" hidden="1">
      <c r="A3774" s="83"/>
      <c r="B3774" s="83"/>
      <c r="C3774" s="83"/>
      <c r="D3774" s="83"/>
      <c r="F3774" s="40"/>
      <c r="G3774" s="40"/>
      <c r="H3774" s="83"/>
      <c r="I3774" s="83"/>
      <c r="J3774" s="84"/>
      <c r="K3774" s="83"/>
      <c r="L3774" s="83"/>
      <c r="M3774" s="83"/>
      <c r="N3774" s="83"/>
      <c r="O3774" s="83"/>
      <c r="P3774" s="83"/>
      <c r="Q3774" s="83"/>
      <c r="R3774" s="83"/>
      <c r="S3774" s="83"/>
      <c r="T3774" s="84"/>
      <c r="U3774" s="83"/>
      <c r="V3774" s="83"/>
      <c r="W3774" s="84"/>
      <c r="X3774" s="85"/>
      <c r="Y3774" s="83"/>
    </row>
    <row r="3775" spans="1:25" ht="17.25" hidden="1">
      <c r="A3775" s="83"/>
      <c r="B3775" s="83"/>
      <c r="C3775" s="83"/>
      <c r="D3775" s="83"/>
      <c r="F3775" s="40"/>
      <c r="G3775" s="40"/>
      <c r="H3775" s="83"/>
      <c r="I3775" s="83"/>
      <c r="J3775" s="84"/>
      <c r="K3775" s="83"/>
      <c r="L3775" s="83"/>
      <c r="M3775" s="84"/>
      <c r="N3775" s="83"/>
      <c r="O3775" s="83"/>
      <c r="P3775" s="83"/>
      <c r="Q3775" s="83"/>
      <c r="R3775" s="83"/>
      <c r="S3775" s="83"/>
      <c r="T3775" s="84"/>
      <c r="U3775" s="83"/>
      <c r="V3775" s="83"/>
      <c r="W3775" s="84"/>
      <c r="X3775" s="85"/>
      <c r="Y3775" s="83"/>
    </row>
    <row r="3776" spans="1:25" ht="17.25" hidden="1">
      <c r="A3776" s="83"/>
      <c r="B3776" s="83"/>
      <c r="C3776" s="83"/>
      <c r="D3776" s="83"/>
      <c r="F3776" s="40"/>
      <c r="G3776" s="40"/>
      <c r="H3776" s="83"/>
      <c r="I3776" s="83"/>
      <c r="J3776" s="84"/>
      <c r="K3776" s="83"/>
      <c r="L3776" s="83"/>
      <c r="M3776" s="84"/>
      <c r="N3776" s="83"/>
      <c r="O3776" s="83"/>
      <c r="P3776" s="83"/>
      <c r="Q3776" s="83"/>
      <c r="R3776" s="83"/>
      <c r="S3776" s="83"/>
      <c r="T3776" s="84"/>
      <c r="U3776" s="83"/>
      <c r="V3776" s="83"/>
      <c r="W3776" s="84"/>
      <c r="X3776" s="85"/>
      <c r="Y3776" s="83"/>
    </row>
    <row r="3777" spans="1:25" ht="17.25" hidden="1">
      <c r="A3777" s="83"/>
      <c r="B3777" s="83"/>
      <c r="C3777" s="83"/>
      <c r="D3777" s="83"/>
      <c r="F3777" s="40"/>
      <c r="G3777" s="40"/>
      <c r="H3777" s="83"/>
      <c r="I3777" s="83"/>
      <c r="J3777" s="84"/>
      <c r="K3777" s="83"/>
      <c r="L3777" s="83"/>
      <c r="M3777" s="83"/>
      <c r="N3777" s="83"/>
      <c r="O3777" s="83"/>
      <c r="P3777" s="83"/>
      <c r="Q3777" s="83"/>
      <c r="R3777" s="83"/>
      <c r="S3777" s="83"/>
      <c r="T3777" s="84"/>
      <c r="U3777" s="83"/>
      <c r="V3777" s="83"/>
      <c r="W3777" s="84"/>
      <c r="X3777" s="85"/>
      <c r="Y3777" s="83"/>
    </row>
    <row r="3778" spans="1:25" ht="17.25" hidden="1">
      <c r="A3778" s="83"/>
      <c r="B3778" s="83"/>
      <c r="C3778" s="83"/>
      <c r="D3778" s="83"/>
      <c r="F3778" s="40"/>
      <c r="G3778" s="40"/>
      <c r="H3778" s="83"/>
      <c r="I3778" s="83"/>
      <c r="J3778" s="84"/>
      <c r="K3778" s="83"/>
      <c r="L3778" s="83"/>
      <c r="M3778" s="84"/>
      <c r="N3778" s="83"/>
      <c r="O3778" s="83"/>
      <c r="P3778" s="83"/>
      <c r="Q3778" s="83"/>
      <c r="R3778" s="83"/>
      <c r="S3778" s="83"/>
      <c r="T3778" s="84"/>
      <c r="U3778" s="83"/>
      <c r="V3778" s="83"/>
      <c r="W3778" s="84"/>
      <c r="X3778" s="85"/>
      <c r="Y3778" s="83"/>
    </row>
    <row r="3779" spans="1:25" ht="17.25" hidden="1">
      <c r="A3779" s="83"/>
      <c r="B3779" s="83"/>
      <c r="C3779" s="83"/>
      <c r="D3779" s="83"/>
      <c r="F3779" s="40"/>
      <c r="G3779" s="40"/>
      <c r="H3779" s="83"/>
      <c r="I3779" s="83"/>
      <c r="J3779" s="84"/>
      <c r="K3779" s="83"/>
      <c r="L3779" s="83"/>
      <c r="M3779" s="83"/>
      <c r="N3779" s="83"/>
      <c r="O3779" s="83"/>
      <c r="P3779" s="83"/>
      <c r="Q3779" s="83"/>
      <c r="R3779" s="83"/>
      <c r="S3779" s="83"/>
      <c r="T3779" s="84"/>
      <c r="U3779" s="83"/>
      <c r="V3779" s="83"/>
      <c r="W3779" s="84"/>
      <c r="X3779" s="85"/>
      <c r="Y3779" s="83"/>
    </row>
    <row r="3780" spans="1:25" ht="17.25" hidden="1">
      <c r="A3780" s="83"/>
      <c r="B3780" s="83"/>
      <c r="C3780" s="83"/>
      <c r="D3780" s="83"/>
      <c r="F3780" s="40"/>
      <c r="G3780" s="40"/>
      <c r="H3780" s="83"/>
      <c r="I3780" s="83"/>
      <c r="J3780" s="84"/>
      <c r="K3780" s="83"/>
      <c r="L3780" s="83"/>
      <c r="M3780" s="84"/>
      <c r="N3780" s="83"/>
      <c r="O3780" s="83"/>
      <c r="P3780" s="83"/>
      <c r="Q3780" s="83"/>
      <c r="R3780" s="83"/>
      <c r="S3780" s="83"/>
      <c r="T3780" s="84"/>
      <c r="U3780" s="83"/>
      <c r="V3780" s="83"/>
      <c r="W3780" s="84"/>
      <c r="X3780" s="85"/>
      <c r="Y3780" s="83"/>
    </row>
    <row r="3781" spans="1:25" ht="17.25" hidden="1">
      <c r="A3781" s="83"/>
      <c r="B3781" s="83"/>
      <c r="C3781" s="83"/>
      <c r="D3781" s="83"/>
      <c r="F3781" s="40"/>
      <c r="G3781" s="40"/>
      <c r="H3781" s="83"/>
      <c r="I3781" s="83"/>
      <c r="J3781" s="84"/>
      <c r="K3781" s="83"/>
      <c r="L3781" s="83"/>
      <c r="M3781" s="84"/>
      <c r="N3781" s="83"/>
      <c r="O3781" s="83"/>
      <c r="P3781" s="83"/>
      <c r="Q3781" s="83"/>
      <c r="R3781" s="83"/>
      <c r="S3781" s="83"/>
      <c r="T3781" s="84"/>
      <c r="U3781" s="83"/>
      <c r="V3781" s="83"/>
      <c r="W3781" s="84"/>
      <c r="X3781" s="85"/>
      <c r="Y3781" s="83"/>
    </row>
    <row r="3782" spans="1:25" ht="17.25" hidden="1">
      <c r="A3782" s="83"/>
      <c r="B3782" s="83"/>
      <c r="C3782" s="83"/>
      <c r="D3782" s="83"/>
      <c r="F3782" s="40"/>
      <c r="G3782" s="40"/>
      <c r="H3782" s="83"/>
      <c r="I3782" s="83"/>
      <c r="J3782" s="84"/>
      <c r="K3782" s="83"/>
      <c r="L3782" s="83"/>
      <c r="M3782" s="84"/>
      <c r="N3782" s="83"/>
      <c r="O3782" s="83"/>
      <c r="P3782" s="83"/>
      <c r="Q3782" s="83"/>
      <c r="R3782" s="83"/>
      <c r="S3782" s="83"/>
      <c r="T3782" s="84"/>
      <c r="U3782" s="83"/>
      <c r="V3782" s="83"/>
      <c r="W3782" s="84"/>
      <c r="X3782" s="85"/>
      <c r="Y3782" s="83"/>
    </row>
    <row r="3783" spans="1:25" ht="17.25" hidden="1">
      <c r="A3783" s="83"/>
      <c r="B3783" s="83"/>
      <c r="C3783" s="83"/>
      <c r="D3783" s="83"/>
      <c r="F3783" s="40"/>
      <c r="G3783" s="40"/>
      <c r="H3783" s="83"/>
      <c r="I3783" s="83"/>
      <c r="J3783" s="84"/>
      <c r="K3783" s="83"/>
      <c r="L3783" s="83"/>
      <c r="M3783" s="84"/>
      <c r="N3783" s="83"/>
      <c r="O3783" s="83"/>
      <c r="P3783" s="83"/>
      <c r="Q3783" s="83"/>
      <c r="R3783" s="83"/>
      <c r="S3783" s="83"/>
      <c r="T3783" s="84"/>
      <c r="U3783" s="83"/>
      <c r="V3783" s="83"/>
      <c r="W3783" s="84"/>
      <c r="X3783" s="85"/>
      <c r="Y3783" s="83"/>
    </row>
    <row r="3784" spans="1:25" ht="17.25" hidden="1">
      <c r="A3784" s="83"/>
      <c r="B3784" s="83"/>
      <c r="C3784" s="83"/>
      <c r="D3784" s="83"/>
      <c r="F3784" s="40"/>
      <c r="G3784" s="40"/>
      <c r="H3784" s="83"/>
      <c r="I3784" s="83"/>
      <c r="J3784" s="84"/>
      <c r="K3784" s="83"/>
      <c r="L3784" s="83"/>
      <c r="M3784" s="83"/>
      <c r="N3784" s="83"/>
      <c r="O3784" s="83"/>
      <c r="P3784" s="83"/>
      <c r="Q3784" s="83"/>
      <c r="R3784" s="83"/>
      <c r="S3784" s="83"/>
      <c r="T3784" s="84"/>
      <c r="U3784" s="83"/>
      <c r="V3784" s="83"/>
      <c r="W3784" s="84"/>
      <c r="X3784" s="85"/>
      <c r="Y3784" s="83"/>
    </row>
    <row r="3785" spans="1:25" ht="17.25" hidden="1">
      <c r="A3785" s="83"/>
      <c r="B3785" s="83"/>
      <c r="C3785" s="83"/>
      <c r="D3785" s="83"/>
      <c r="F3785" s="40"/>
      <c r="G3785" s="40"/>
      <c r="H3785" s="83"/>
      <c r="I3785" s="83"/>
      <c r="J3785" s="84"/>
      <c r="K3785" s="83"/>
      <c r="L3785" s="83"/>
      <c r="M3785" s="83"/>
      <c r="N3785" s="83"/>
      <c r="O3785" s="83"/>
      <c r="P3785" s="83"/>
      <c r="Q3785" s="83"/>
      <c r="R3785" s="83"/>
      <c r="S3785" s="83"/>
      <c r="T3785" s="84"/>
      <c r="U3785" s="83"/>
      <c r="V3785" s="83"/>
      <c r="W3785" s="84"/>
      <c r="X3785" s="85"/>
      <c r="Y3785" s="83"/>
    </row>
    <row r="3786" spans="1:25" ht="17.25" hidden="1">
      <c r="A3786" s="83"/>
      <c r="B3786" s="83"/>
      <c r="C3786" s="83"/>
      <c r="D3786" s="83"/>
      <c r="F3786" s="40"/>
      <c r="G3786" s="40"/>
      <c r="H3786" s="83"/>
      <c r="I3786" s="83"/>
      <c r="J3786" s="84"/>
      <c r="K3786" s="83"/>
      <c r="L3786" s="83"/>
      <c r="M3786" s="83"/>
      <c r="N3786" s="83"/>
      <c r="O3786" s="83"/>
      <c r="P3786" s="83"/>
      <c r="Q3786" s="83"/>
      <c r="R3786" s="83"/>
      <c r="S3786" s="83"/>
      <c r="T3786" s="84"/>
      <c r="U3786" s="83"/>
      <c r="V3786" s="83"/>
      <c r="W3786" s="84"/>
      <c r="X3786" s="85"/>
      <c r="Y3786" s="83"/>
    </row>
    <row r="3787" spans="1:25" ht="17.25" hidden="1">
      <c r="A3787" s="83"/>
      <c r="B3787" s="83"/>
      <c r="C3787" s="83"/>
      <c r="D3787" s="83"/>
      <c r="F3787" s="40"/>
      <c r="G3787" s="40"/>
      <c r="H3787" s="83"/>
      <c r="I3787" s="83"/>
      <c r="J3787" s="84"/>
      <c r="K3787" s="83"/>
      <c r="L3787" s="83"/>
      <c r="M3787" s="83"/>
      <c r="N3787" s="83"/>
      <c r="O3787" s="83"/>
      <c r="P3787" s="83"/>
      <c r="Q3787" s="83"/>
      <c r="R3787" s="83"/>
      <c r="S3787" s="83"/>
      <c r="T3787" s="84"/>
      <c r="U3787" s="83"/>
      <c r="V3787" s="83"/>
      <c r="W3787" s="84"/>
      <c r="X3787" s="85"/>
      <c r="Y3787" s="83"/>
    </row>
    <row r="3788" spans="1:25" ht="17.25" hidden="1">
      <c r="A3788" s="83"/>
      <c r="B3788" s="83"/>
      <c r="C3788" s="83"/>
      <c r="D3788" s="83"/>
      <c r="F3788" s="40"/>
      <c r="G3788" s="40"/>
      <c r="H3788" s="83"/>
      <c r="I3788" s="83"/>
      <c r="J3788" s="84"/>
      <c r="K3788" s="83"/>
      <c r="L3788" s="83"/>
      <c r="M3788" s="83"/>
      <c r="N3788" s="83"/>
      <c r="O3788" s="83"/>
      <c r="P3788" s="83"/>
      <c r="Q3788" s="83"/>
      <c r="R3788" s="83"/>
      <c r="S3788" s="83"/>
      <c r="T3788" s="84"/>
      <c r="U3788" s="83"/>
      <c r="V3788" s="83"/>
      <c r="W3788" s="84"/>
      <c r="X3788" s="85"/>
      <c r="Y3788" s="83"/>
    </row>
    <row r="3789" spans="1:25" ht="17.25" hidden="1">
      <c r="A3789" s="83"/>
      <c r="B3789" s="83"/>
      <c r="C3789" s="83"/>
      <c r="D3789" s="83"/>
      <c r="F3789" s="40"/>
      <c r="G3789" s="40"/>
      <c r="H3789" s="83"/>
      <c r="I3789" s="83"/>
      <c r="J3789" s="84"/>
      <c r="K3789" s="83"/>
      <c r="L3789" s="83"/>
      <c r="M3789" s="83"/>
      <c r="N3789" s="83"/>
      <c r="O3789" s="83"/>
      <c r="P3789" s="83"/>
      <c r="Q3789" s="83"/>
      <c r="R3789" s="83"/>
      <c r="S3789" s="83"/>
      <c r="T3789" s="84"/>
      <c r="U3789" s="83"/>
      <c r="V3789" s="83"/>
      <c r="W3789" s="84"/>
      <c r="X3789" s="85"/>
      <c r="Y3789" s="83"/>
    </row>
    <row r="3790" spans="1:25" ht="17.25" hidden="1">
      <c r="A3790" s="83"/>
      <c r="B3790" s="83"/>
      <c r="C3790" s="83"/>
      <c r="D3790" s="83"/>
      <c r="F3790" s="40"/>
      <c r="G3790" s="40"/>
      <c r="H3790" s="83"/>
      <c r="I3790" s="83"/>
      <c r="J3790" s="84"/>
      <c r="K3790" s="83"/>
      <c r="L3790" s="83"/>
      <c r="M3790" s="83"/>
      <c r="N3790" s="83"/>
      <c r="O3790" s="83"/>
      <c r="P3790" s="83"/>
      <c r="Q3790" s="83"/>
      <c r="R3790" s="83"/>
      <c r="S3790" s="83"/>
      <c r="T3790" s="84"/>
      <c r="U3790" s="83"/>
      <c r="V3790" s="83"/>
      <c r="W3790" s="84"/>
      <c r="X3790" s="85"/>
      <c r="Y3790" s="83"/>
    </row>
    <row r="3791" spans="1:25" ht="17.25" hidden="1">
      <c r="A3791" s="83"/>
      <c r="B3791" s="83"/>
      <c r="C3791" s="83"/>
      <c r="D3791" s="83"/>
      <c r="F3791" s="40"/>
      <c r="G3791" s="40"/>
      <c r="H3791" s="83"/>
      <c r="I3791" s="83"/>
      <c r="J3791" s="84"/>
      <c r="K3791" s="83"/>
      <c r="L3791" s="83"/>
      <c r="M3791" s="83"/>
      <c r="N3791" s="83"/>
      <c r="O3791" s="83"/>
      <c r="P3791" s="83"/>
      <c r="Q3791" s="83"/>
      <c r="R3791" s="83"/>
      <c r="S3791" s="83"/>
      <c r="T3791" s="84"/>
      <c r="U3791" s="83"/>
      <c r="V3791" s="83"/>
      <c r="W3791" s="84"/>
      <c r="X3791" s="85"/>
      <c r="Y3791" s="83"/>
    </row>
    <row r="3792" spans="1:25" ht="17.25" hidden="1">
      <c r="A3792" s="83"/>
      <c r="B3792" s="83"/>
      <c r="C3792" s="83"/>
      <c r="D3792" s="83"/>
      <c r="F3792" s="40"/>
      <c r="G3792" s="40"/>
      <c r="H3792" s="83"/>
      <c r="I3792" s="83"/>
      <c r="J3792" s="84"/>
      <c r="K3792" s="83"/>
      <c r="L3792" s="83"/>
      <c r="M3792" s="83"/>
      <c r="N3792" s="83"/>
      <c r="O3792" s="83"/>
      <c r="P3792" s="83"/>
      <c r="Q3792" s="83"/>
      <c r="R3792" s="83"/>
      <c r="S3792" s="83"/>
      <c r="T3792" s="84"/>
      <c r="U3792" s="83"/>
      <c r="V3792" s="83"/>
      <c r="W3792" s="84"/>
      <c r="X3792" s="85"/>
      <c r="Y3792" s="83"/>
    </row>
    <row r="3793" spans="1:25" ht="17.25" hidden="1">
      <c r="A3793" s="83"/>
      <c r="B3793" s="83"/>
      <c r="C3793" s="83"/>
      <c r="D3793" s="83"/>
      <c r="F3793" s="40"/>
      <c r="G3793" s="40"/>
      <c r="H3793" s="83"/>
      <c r="I3793" s="83"/>
      <c r="J3793" s="84"/>
      <c r="K3793" s="83"/>
      <c r="L3793" s="83"/>
      <c r="M3793" s="83"/>
      <c r="N3793" s="83"/>
      <c r="O3793" s="83"/>
      <c r="P3793" s="83"/>
      <c r="Q3793" s="83"/>
      <c r="R3793" s="83"/>
      <c r="S3793" s="83"/>
      <c r="T3793" s="84"/>
      <c r="U3793" s="83"/>
      <c r="V3793" s="83"/>
      <c r="W3793" s="84"/>
      <c r="X3793" s="85"/>
      <c r="Y3793" s="83"/>
    </row>
    <row r="3794" spans="1:25" ht="17.25" hidden="1">
      <c r="A3794" s="83"/>
      <c r="B3794" s="83"/>
      <c r="C3794" s="83"/>
      <c r="D3794" s="83"/>
      <c r="F3794" s="40"/>
      <c r="G3794" s="40"/>
      <c r="H3794" s="83"/>
      <c r="I3794" s="83"/>
      <c r="J3794" s="84"/>
      <c r="K3794" s="83"/>
      <c r="L3794" s="83"/>
      <c r="M3794" s="83"/>
      <c r="N3794" s="83"/>
      <c r="O3794" s="83"/>
      <c r="P3794" s="83"/>
      <c r="Q3794" s="83"/>
      <c r="R3794" s="83"/>
      <c r="S3794" s="83"/>
      <c r="T3794" s="84"/>
      <c r="U3794" s="83"/>
      <c r="V3794" s="83"/>
      <c r="W3794" s="84"/>
      <c r="X3794" s="85"/>
      <c r="Y3794" s="83"/>
    </row>
    <row r="3795" spans="1:25" ht="17.25" hidden="1">
      <c r="A3795" s="83"/>
      <c r="B3795" s="83"/>
      <c r="C3795" s="83"/>
      <c r="D3795" s="83"/>
      <c r="F3795" s="40"/>
      <c r="G3795" s="40"/>
      <c r="H3795" s="83"/>
      <c r="I3795" s="83"/>
      <c r="J3795" s="84"/>
      <c r="K3795" s="83"/>
      <c r="L3795" s="83"/>
      <c r="M3795" s="84"/>
      <c r="N3795" s="83"/>
      <c r="O3795" s="83"/>
      <c r="P3795" s="83"/>
      <c r="Q3795" s="83"/>
      <c r="R3795" s="83"/>
      <c r="S3795" s="83"/>
      <c r="T3795" s="84"/>
      <c r="U3795" s="83"/>
      <c r="V3795" s="83"/>
      <c r="W3795" s="84"/>
      <c r="X3795" s="85"/>
      <c r="Y3795" s="83"/>
    </row>
    <row r="3796" spans="1:25" ht="17.25" hidden="1">
      <c r="A3796" s="83"/>
      <c r="B3796" s="83"/>
      <c r="C3796" s="83"/>
      <c r="D3796" s="83"/>
      <c r="F3796" s="40"/>
      <c r="G3796" s="40"/>
      <c r="H3796" s="83"/>
      <c r="I3796" s="83"/>
      <c r="J3796" s="84"/>
      <c r="K3796" s="83"/>
      <c r="L3796" s="83"/>
      <c r="M3796" s="84"/>
      <c r="N3796" s="83"/>
      <c r="O3796" s="83"/>
      <c r="P3796" s="83"/>
      <c r="Q3796" s="83"/>
      <c r="R3796" s="83"/>
      <c r="S3796" s="83"/>
      <c r="T3796" s="84"/>
      <c r="U3796" s="83"/>
      <c r="V3796" s="83"/>
      <c r="W3796" s="84"/>
      <c r="X3796" s="85"/>
      <c r="Y3796" s="83"/>
    </row>
    <row r="3797" spans="1:25" ht="17.25" hidden="1">
      <c r="A3797" s="83"/>
      <c r="B3797" s="83"/>
      <c r="C3797" s="83"/>
      <c r="D3797" s="83"/>
      <c r="F3797" s="40"/>
      <c r="G3797" s="40"/>
      <c r="H3797" s="83"/>
      <c r="I3797" s="83"/>
      <c r="J3797" s="84"/>
      <c r="K3797" s="83"/>
      <c r="L3797" s="83"/>
      <c r="M3797" s="83"/>
      <c r="N3797" s="83"/>
      <c r="O3797" s="83"/>
      <c r="P3797" s="83"/>
      <c r="Q3797" s="83"/>
      <c r="R3797" s="83"/>
      <c r="S3797" s="83"/>
      <c r="T3797" s="84"/>
      <c r="U3797" s="83"/>
      <c r="V3797" s="83"/>
      <c r="W3797" s="84"/>
      <c r="X3797" s="85"/>
      <c r="Y3797" s="83"/>
    </row>
    <row r="3798" spans="1:25" ht="17.25" hidden="1">
      <c r="A3798" s="83"/>
      <c r="B3798" s="83"/>
      <c r="C3798" s="83"/>
      <c r="D3798" s="83"/>
      <c r="F3798" s="40"/>
      <c r="G3798" s="40"/>
      <c r="H3798" s="83"/>
      <c r="I3798" s="83"/>
      <c r="J3798" s="84"/>
      <c r="K3798" s="83"/>
      <c r="L3798" s="83"/>
      <c r="M3798" s="84"/>
      <c r="N3798" s="83"/>
      <c r="O3798" s="83"/>
      <c r="P3798" s="83"/>
      <c r="Q3798" s="83"/>
      <c r="R3798" s="83"/>
      <c r="S3798" s="83"/>
      <c r="T3798" s="84"/>
      <c r="U3798" s="83"/>
      <c r="V3798" s="83"/>
      <c r="W3798" s="84"/>
      <c r="X3798" s="85"/>
      <c r="Y3798" s="83"/>
    </row>
    <row r="3799" spans="1:25" ht="17.25" hidden="1">
      <c r="A3799" s="83"/>
      <c r="B3799" s="83"/>
      <c r="C3799" s="83"/>
      <c r="D3799" s="83"/>
      <c r="F3799" s="40"/>
      <c r="G3799" s="40"/>
      <c r="H3799" s="83"/>
      <c r="I3799" s="83"/>
      <c r="J3799" s="84"/>
      <c r="K3799" s="83"/>
      <c r="L3799" s="83"/>
      <c r="M3799" s="83"/>
      <c r="N3799" s="83"/>
      <c r="O3799" s="83"/>
      <c r="P3799" s="83"/>
      <c r="Q3799" s="83"/>
      <c r="R3799" s="83"/>
      <c r="S3799" s="83"/>
      <c r="T3799" s="84"/>
      <c r="U3799" s="83"/>
      <c r="V3799" s="83"/>
      <c r="W3799" s="84"/>
      <c r="X3799" s="85"/>
      <c r="Y3799" s="83"/>
    </row>
    <row r="3800" spans="1:25" ht="17.25" hidden="1">
      <c r="A3800" s="83"/>
      <c r="B3800" s="83"/>
      <c r="C3800" s="83"/>
      <c r="D3800" s="83"/>
      <c r="F3800" s="40"/>
      <c r="G3800" s="40"/>
      <c r="H3800" s="83"/>
      <c r="I3800" s="83"/>
      <c r="J3800" s="84"/>
      <c r="K3800" s="83"/>
      <c r="L3800" s="83"/>
      <c r="M3800" s="84"/>
      <c r="N3800" s="83"/>
      <c r="O3800" s="83"/>
      <c r="P3800" s="83"/>
      <c r="Q3800" s="83"/>
      <c r="R3800" s="83"/>
      <c r="S3800" s="83"/>
      <c r="T3800" s="84"/>
      <c r="U3800" s="83"/>
      <c r="V3800" s="83"/>
      <c r="W3800" s="84"/>
      <c r="X3800" s="85"/>
      <c r="Y3800" s="83"/>
    </row>
    <row r="3801" spans="1:25" ht="17.25" hidden="1">
      <c r="A3801" s="83"/>
      <c r="B3801" s="83"/>
      <c r="C3801" s="83"/>
      <c r="D3801" s="83"/>
      <c r="F3801" s="40"/>
      <c r="G3801" s="40"/>
      <c r="H3801" s="83"/>
      <c r="I3801" s="83"/>
      <c r="J3801" s="84"/>
      <c r="K3801" s="83"/>
      <c r="L3801" s="83"/>
      <c r="M3801" s="84"/>
      <c r="N3801" s="83"/>
      <c r="O3801" s="83"/>
      <c r="P3801" s="83"/>
      <c r="Q3801" s="83"/>
      <c r="R3801" s="83"/>
      <c r="S3801" s="83"/>
      <c r="T3801" s="84"/>
      <c r="U3801" s="83"/>
      <c r="V3801" s="83"/>
      <c r="W3801" s="84"/>
      <c r="X3801" s="85"/>
      <c r="Y3801" s="83"/>
    </row>
    <row r="3802" spans="1:25" ht="17.25" hidden="1">
      <c r="A3802" s="83"/>
      <c r="B3802" s="83"/>
      <c r="C3802" s="83"/>
      <c r="D3802" s="83"/>
      <c r="F3802" s="40"/>
      <c r="G3802" s="40"/>
      <c r="H3802" s="83"/>
      <c r="I3802" s="83"/>
      <c r="J3802" s="84"/>
      <c r="K3802" s="83"/>
      <c r="L3802" s="83"/>
      <c r="M3802" s="84"/>
      <c r="N3802" s="83"/>
      <c r="O3802" s="83"/>
      <c r="P3802" s="83"/>
      <c r="Q3802" s="83"/>
      <c r="R3802" s="83"/>
      <c r="S3802" s="83"/>
      <c r="T3802" s="84"/>
      <c r="U3802" s="83"/>
      <c r="V3802" s="83"/>
      <c r="W3802" s="84"/>
      <c r="X3802" s="85"/>
      <c r="Y3802" s="83"/>
    </row>
    <row r="3803" spans="1:25" ht="17.25" hidden="1">
      <c r="A3803" s="83"/>
      <c r="B3803" s="83"/>
      <c r="C3803" s="83"/>
      <c r="D3803" s="83"/>
      <c r="F3803" s="40"/>
      <c r="G3803" s="40"/>
      <c r="H3803" s="83"/>
      <c r="I3803" s="83"/>
      <c r="J3803" s="84"/>
      <c r="K3803" s="83"/>
      <c r="L3803" s="83"/>
      <c r="M3803" s="84"/>
      <c r="N3803" s="83"/>
      <c r="O3803" s="83"/>
      <c r="P3803" s="83"/>
      <c r="Q3803" s="83"/>
      <c r="R3803" s="83"/>
      <c r="S3803" s="83"/>
      <c r="T3803" s="84"/>
      <c r="U3803" s="83"/>
      <c r="V3803" s="83"/>
      <c r="W3803" s="84"/>
      <c r="X3803" s="85"/>
      <c r="Y3803" s="83"/>
    </row>
    <row r="3804" spans="1:25" ht="17.25" hidden="1">
      <c r="A3804" s="83"/>
      <c r="B3804" s="83"/>
      <c r="C3804" s="83"/>
      <c r="D3804" s="83"/>
      <c r="F3804" s="40"/>
      <c r="G3804" s="40"/>
      <c r="H3804" s="83"/>
      <c r="I3804" s="83"/>
      <c r="J3804" s="84"/>
      <c r="K3804" s="83"/>
      <c r="L3804" s="83"/>
      <c r="M3804" s="83"/>
      <c r="N3804" s="83"/>
      <c r="O3804" s="83"/>
      <c r="P3804" s="83"/>
      <c r="Q3804" s="83"/>
      <c r="R3804" s="83"/>
      <c r="S3804" s="83"/>
      <c r="T3804" s="84"/>
      <c r="U3804" s="83"/>
      <c r="V3804" s="83"/>
      <c r="W3804" s="84"/>
      <c r="X3804" s="85"/>
      <c r="Y3804" s="83"/>
    </row>
    <row r="3805" spans="1:25" ht="17.25" hidden="1">
      <c r="A3805" s="83"/>
      <c r="B3805" s="83"/>
      <c r="C3805" s="83"/>
      <c r="D3805" s="83"/>
      <c r="F3805" s="40"/>
      <c r="G3805" s="40"/>
      <c r="H3805" s="83"/>
      <c r="I3805" s="83"/>
      <c r="J3805" s="84"/>
      <c r="K3805" s="83"/>
      <c r="L3805" s="83"/>
      <c r="M3805" s="83"/>
      <c r="N3805" s="83"/>
      <c r="O3805" s="83"/>
      <c r="P3805" s="83"/>
      <c r="Q3805" s="83"/>
      <c r="R3805" s="83"/>
      <c r="S3805" s="83"/>
      <c r="T3805" s="84"/>
      <c r="U3805" s="83"/>
      <c r="V3805" s="83"/>
      <c r="W3805" s="84"/>
      <c r="X3805" s="85"/>
      <c r="Y3805" s="83"/>
    </row>
    <row r="3806" spans="1:25" ht="17.25" hidden="1">
      <c r="A3806" s="83"/>
      <c r="B3806" s="83"/>
      <c r="C3806" s="83"/>
      <c r="D3806" s="83"/>
      <c r="F3806" s="40"/>
      <c r="G3806" s="40"/>
      <c r="H3806" s="83"/>
      <c r="I3806" s="83"/>
      <c r="J3806" s="84"/>
      <c r="K3806" s="83"/>
      <c r="L3806" s="83"/>
      <c r="M3806" s="83"/>
      <c r="N3806" s="83"/>
      <c r="O3806" s="83"/>
      <c r="P3806" s="83"/>
      <c r="Q3806" s="83"/>
      <c r="R3806" s="83"/>
      <c r="S3806" s="83"/>
      <c r="T3806" s="84"/>
      <c r="U3806" s="83"/>
      <c r="V3806" s="83"/>
      <c r="W3806" s="84"/>
      <c r="X3806" s="85"/>
      <c r="Y3806" s="83"/>
    </row>
    <row r="3807" spans="1:25" ht="17.25" hidden="1">
      <c r="A3807" s="83"/>
      <c r="B3807" s="83"/>
      <c r="C3807" s="83"/>
      <c r="D3807" s="83"/>
      <c r="F3807" s="40"/>
      <c r="G3807" s="40"/>
      <c r="H3807" s="83"/>
      <c r="I3807" s="83"/>
      <c r="J3807" s="84"/>
      <c r="K3807" s="83"/>
      <c r="L3807" s="83"/>
      <c r="M3807" s="83"/>
      <c r="N3807" s="83"/>
      <c r="O3807" s="83"/>
      <c r="P3807" s="83"/>
      <c r="Q3807" s="83"/>
      <c r="R3807" s="83"/>
      <c r="S3807" s="83"/>
      <c r="T3807" s="84"/>
      <c r="U3807" s="83"/>
      <c r="V3807" s="83"/>
      <c r="W3807" s="84"/>
      <c r="X3807" s="85"/>
      <c r="Y3807" s="83"/>
    </row>
    <row r="3808" spans="1:25" ht="17.25" hidden="1">
      <c r="A3808" s="83"/>
      <c r="B3808" s="83"/>
      <c r="C3808" s="83"/>
      <c r="D3808" s="83"/>
      <c r="F3808" s="40"/>
      <c r="G3808" s="40"/>
      <c r="H3808" s="83"/>
      <c r="I3808" s="83"/>
      <c r="J3808" s="84"/>
      <c r="K3808" s="83"/>
      <c r="L3808" s="83"/>
      <c r="M3808" s="83"/>
      <c r="N3808" s="83"/>
      <c r="O3808" s="83"/>
      <c r="P3808" s="83"/>
      <c r="Q3808" s="83"/>
      <c r="R3808" s="83"/>
      <c r="S3808" s="83"/>
      <c r="T3808" s="84"/>
      <c r="U3808" s="83"/>
      <c r="V3808" s="83"/>
      <c r="W3808" s="84"/>
      <c r="X3808" s="85"/>
      <c r="Y3808" s="83"/>
    </row>
    <row r="3809" spans="1:25" ht="17.25" hidden="1">
      <c r="A3809" s="83"/>
      <c r="B3809" s="83"/>
      <c r="C3809" s="83"/>
      <c r="D3809" s="83"/>
      <c r="F3809" s="40"/>
      <c r="G3809" s="40"/>
      <c r="H3809" s="83"/>
      <c r="I3809" s="83"/>
      <c r="J3809" s="84"/>
      <c r="K3809" s="83"/>
      <c r="L3809" s="83"/>
      <c r="M3809" s="83"/>
      <c r="N3809" s="83"/>
      <c r="O3809" s="83"/>
      <c r="P3809" s="83"/>
      <c r="Q3809" s="83"/>
      <c r="R3809" s="83"/>
      <c r="S3809" s="83"/>
      <c r="T3809" s="84"/>
      <c r="U3809" s="83"/>
      <c r="V3809" s="83"/>
      <c r="W3809" s="84"/>
      <c r="X3809" s="85"/>
      <c r="Y3809" s="83"/>
    </row>
    <row r="3810" spans="1:25" ht="17.25" hidden="1">
      <c r="A3810" s="83"/>
      <c r="B3810" s="83"/>
      <c r="C3810" s="83"/>
      <c r="D3810" s="83"/>
      <c r="F3810" s="40"/>
      <c r="G3810" s="40"/>
      <c r="H3810" s="83"/>
      <c r="I3810" s="83"/>
      <c r="J3810" s="84"/>
      <c r="K3810" s="83"/>
      <c r="L3810" s="83"/>
      <c r="M3810" s="83"/>
      <c r="N3810" s="83"/>
      <c r="O3810" s="83"/>
      <c r="P3810" s="83"/>
      <c r="Q3810" s="83"/>
      <c r="R3810" s="83"/>
      <c r="S3810" s="83"/>
      <c r="T3810" s="84"/>
      <c r="U3810" s="83"/>
      <c r="V3810" s="83"/>
      <c r="W3810" s="84"/>
      <c r="X3810" s="85"/>
      <c r="Y3810" s="83"/>
    </row>
    <row r="3811" spans="1:25" ht="17.25" hidden="1">
      <c r="A3811" s="83"/>
      <c r="B3811" s="83"/>
      <c r="C3811" s="83"/>
      <c r="D3811" s="83"/>
      <c r="F3811" s="40"/>
      <c r="G3811" s="40"/>
      <c r="H3811" s="83"/>
      <c r="I3811" s="83"/>
      <c r="J3811" s="84"/>
      <c r="K3811" s="83"/>
      <c r="L3811" s="83"/>
      <c r="M3811" s="83"/>
      <c r="N3811" s="83"/>
      <c r="O3811" s="83"/>
      <c r="P3811" s="83"/>
      <c r="Q3811" s="83"/>
      <c r="R3811" s="83"/>
      <c r="S3811" s="83"/>
      <c r="T3811" s="84"/>
      <c r="U3811" s="83"/>
      <c r="V3811" s="83"/>
      <c r="W3811" s="84"/>
      <c r="X3811" s="85"/>
      <c r="Y3811" s="83"/>
    </row>
    <row r="3812" spans="1:25" ht="17.25" hidden="1">
      <c r="A3812" s="83"/>
      <c r="B3812" s="83"/>
      <c r="C3812" s="83"/>
      <c r="D3812" s="83"/>
      <c r="F3812" s="40"/>
      <c r="G3812" s="40"/>
      <c r="H3812" s="83"/>
      <c r="I3812" s="83"/>
      <c r="J3812" s="84"/>
      <c r="K3812" s="83"/>
      <c r="L3812" s="83"/>
      <c r="M3812" s="83"/>
      <c r="N3812" s="83"/>
      <c r="O3812" s="83"/>
      <c r="P3812" s="83"/>
      <c r="Q3812" s="83"/>
      <c r="R3812" s="83"/>
      <c r="S3812" s="83"/>
      <c r="T3812" s="84"/>
      <c r="U3812" s="83"/>
      <c r="V3812" s="83"/>
      <c r="W3812" s="84"/>
      <c r="X3812" s="85"/>
      <c r="Y3812" s="83"/>
    </row>
    <row r="3813" spans="1:25" ht="17.25" hidden="1">
      <c r="A3813" s="83"/>
      <c r="B3813" s="83"/>
      <c r="C3813" s="83"/>
      <c r="D3813" s="83"/>
      <c r="F3813" s="40"/>
      <c r="G3813" s="40"/>
      <c r="H3813" s="83"/>
      <c r="I3813" s="83"/>
      <c r="J3813" s="84"/>
      <c r="K3813" s="83"/>
      <c r="L3813" s="83"/>
      <c r="M3813" s="83"/>
      <c r="N3813" s="83"/>
      <c r="O3813" s="83"/>
      <c r="P3813" s="83"/>
      <c r="Q3813" s="83"/>
      <c r="R3813" s="83"/>
      <c r="S3813" s="83"/>
      <c r="T3813" s="84"/>
      <c r="U3813" s="83"/>
      <c r="V3813" s="83"/>
      <c r="W3813" s="84"/>
      <c r="X3813" s="85"/>
      <c r="Y3813" s="83"/>
    </row>
    <row r="3814" spans="1:25" ht="17.25" hidden="1">
      <c r="A3814" s="83"/>
      <c r="B3814" s="83"/>
      <c r="C3814" s="83"/>
      <c r="D3814" s="83"/>
      <c r="F3814" s="40"/>
      <c r="G3814" s="40"/>
      <c r="H3814" s="83"/>
      <c r="I3814" s="83"/>
      <c r="J3814" s="84"/>
      <c r="K3814" s="83"/>
      <c r="L3814" s="83"/>
      <c r="M3814" s="83"/>
      <c r="N3814" s="83"/>
      <c r="O3814" s="83"/>
      <c r="P3814" s="83"/>
      <c r="Q3814" s="83"/>
      <c r="R3814" s="83"/>
      <c r="S3814" s="83"/>
      <c r="T3814" s="84"/>
      <c r="U3814" s="83"/>
      <c r="V3814" s="83"/>
      <c r="W3814" s="84"/>
      <c r="X3814" s="85"/>
      <c r="Y3814" s="83"/>
    </row>
    <row r="3815" spans="1:25" ht="17.25" hidden="1">
      <c r="A3815" s="83"/>
      <c r="B3815" s="83"/>
      <c r="C3815" s="83"/>
      <c r="D3815" s="83"/>
      <c r="F3815" s="40"/>
      <c r="G3815" s="40"/>
      <c r="H3815" s="83"/>
      <c r="I3815" s="83"/>
      <c r="J3815" s="84"/>
      <c r="K3815" s="83"/>
      <c r="L3815" s="83"/>
      <c r="M3815" s="84"/>
      <c r="N3815" s="83"/>
      <c r="O3815" s="83"/>
      <c r="P3815" s="83"/>
      <c r="Q3815" s="83"/>
      <c r="R3815" s="83"/>
      <c r="S3815" s="83"/>
      <c r="T3815" s="84"/>
      <c r="U3815" s="83"/>
      <c r="V3815" s="83"/>
      <c r="W3815" s="84"/>
      <c r="X3815" s="85"/>
      <c r="Y3815" s="83"/>
    </row>
    <row r="3816" spans="1:25" ht="17.25" hidden="1">
      <c r="A3816" s="83"/>
      <c r="B3816" s="83"/>
      <c r="C3816" s="83"/>
      <c r="D3816" s="83"/>
      <c r="F3816" s="40"/>
      <c r="G3816" s="40"/>
      <c r="H3816" s="83"/>
      <c r="I3816" s="83"/>
      <c r="J3816" s="84"/>
      <c r="K3816" s="83"/>
      <c r="L3816" s="83"/>
      <c r="M3816" s="84"/>
      <c r="N3816" s="83"/>
      <c r="O3816" s="83"/>
      <c r="P3816" s="83"/>
      <c r="Q3816" s="83"/>
      <c r="R3816" s="83"/>
      <c r="S3816" s="83"/>
      <c r="T3816" s="84"/>
      <c r="U3816" s="83"/>
      <c r="V3816" s="83"/>
      <c r="W3816" s="84"/>
      <c r="X3816" s="85"/>
      <c r="Y3816" s="83"/>
    </row>
    <row r="3817" spans="1:25" ht="17.25" hidden="1">
      <c r="A3817" s="83"/>
      <c r="B3817" s="83"/>
      <c r="C3817" s="83"/>
      <c r="D3817" s="83"/>
      <c r="F3817" s="40"/>
      <c r="G3817" s="40"/>
      <c r="H3817" s="83"/>
      <c r="I3817" s="83"/>
      <c r="J3817" s="84"/>
      <c r="K3817" s="83"/>
      <c r="L3817" s="83"/>
      <c r="M3817" s="83"/>
      <c r="N3817" s="83"/>
      <c r="O3817" s="83"/>
      <c r="P3817" s="83"/>
      <c r="Q3817" s="83"/>
      <c r="R3817" s="83"/>
      <c r="S3817" s="83"/>
      <c r="T3817" s="84"/>
      <c r="U3817" s="83"/>
      <c r="V3817" s="83"/>
      <c r="W3817" s="84"/>
      <c r="X3817" s="85"/>
      <c r="Y3817" s="83"/>
    </row>
    <row r="3818" spans="1:25" ht="17.25" hidden="1">
      <c r="A3818" s="83"/>
      <c r="B3818" s="83"/>
      <c r="C3818" s="83"/>
      <c r="D3818" s="83"/>
      <c r="F3818" s="40"/>
      <c r="G3818" s="40"/>
      <c r="H3818" s="83"/>
      <c r="I3818" s="83"/>
      <c r="J3818" s="84"/>
      <c r="K3818" s="83"/>
      <c r="L3818" s="83"/>
      <c r="M3818" s="84"/>
      <c r="N3818" s="83"/>
      <c r="O3818" s="83"/>
      <c r="P3818" s="83"/>
      <c r="Q3818" s="83"/>
      <c r="R3818" s="83"/>
      <c r="S3818" s="83"/>
      <c r="T3818" s="84"/>
      <c r="U3818" s="83"/>
      <c r="V3818" s="83"/>
      <c r="W3818" s="84"/>
      <c r="X3818" s="85"/>
      <c r="Y3818" s="83"/>
    </row>
    <row r="3819" spans="1:25" ht="17.25" hidden="1">
      <c r="A3819" s="83"/>
      <c r="B3819" s="83"/>
      <c r="C3819" s="83"/>
      <c r="D3819" s="83"/>
      <c r="F3819" s="40"/>
      <c r="G3819" s="40"/>
      <c r="H3819" s="83"/>
      <c r="I3819" s="83"/>
      <c r="J3819" s="84"/>
      <c r="K3819" s="83"/>
      <c r="L3819" s="83"/>
      <c r="M3819" s="83"/>
      <c r="N3819" s="83"/>
      <c r="O3819" s="83"/>
      <c r="P3819" s="83"/>
      <c r="Q3819" s="83"/>
      <c r="R3819" s="83"/>
      <c r="S3819" s="83"/>
      <c r="T3819" s="84"/>
      <c r="U3819" s="83"/>
      <c r="V3819" s="83"/>
      <c r="W3819" s="84"/>
      <c r="X3819" s="85"/>
      <c r="Y3819" s="83"/>
    </row>
    <row r="3820" spans="1:25" ht="17.25" hidden="1">
      <c r="A3820" s="83"/>
      <c r="B3820" s="83"/>
      <c r="C3820" s="83"/>
      <c r="D3820" s="83"/>
      <c r="F3820" s="40"/>
      <c r="G3820" s="40"/>
      <c r="H3820" s="83"/>
      <c r="I3820" s="83"/>
      <c r="J3820" s="84"/>
      <c r="K3820" s="83"/>
      <c r="L3820" s="83"/>
      <c r="M3820" s="84"/>
      <c r="N3820" s="83"/>
      <c r="O3820" s="83"/>
      <c r="P3820" s="83"/>
      <c r="Q3820" s="83"/>
      <c r="R3820" s="83"/>
      <c r="S3820" s="83"/>
      <c r="T3820" s="84"/>
      <c r="U3820" s="83"/>
      <c r="V3820" s="83"/>
      <c r="W3820" s="84"/>
      <c r="X3820" s="85"/>
      <c r="Y3820" s="83"/>
    </row>
    <row r="3821" spans="1:25" ht="17.25" hidden="1">
      <c r="A3821" s="83"/>
      <c r="B3821" s="83"/>
      <c r="C3821" s="83"/>
      <c r="D3821" s="83"/>
      <c r="F3821" s="40"/>
      <c r="G3821" s="40"/>
      <c r="H3821" s="83"/>
      <c r="I3821" s="83"/>
      <c r="J3821" s="84"/>
      <c r="K3821" s="83"/>
      <c r="L3821" s="83"/>
      <c r="M3821" s="84"/>
      <c r="N3821" s="83"/>
      <c r="O3821" s="83"/>
      <c r="P3821" s="83"/>
      <c r="Q3821" s="83"/>
      <c r="R3821" s="83"/>
      <c r="S3821" s="83"/>
      <c r="T3821" s="84"/>
      <c r="U3821" s="83"/>
      <c r="V3821" s="83"/>
      <c r="W3821" s="84"/>
      <c r="X3821" s="85"/>
      <c r="Y3821" s="83"/>
    </row>
    <row r="3822" spans="1:25" ht="17.25" hidden="1">
      <c r="A3822" s="83"/>
      <c r="B3822" s="83"/>
      <c r="C3822" s="83"/>
      <c r="D3822" s="83"/>
      <c r="F3822" s="40"/>
      <c r="G3822" s="40"/>
      <c r="H3822" s="83"/>
      <c r="I3822" s="83"/>
      <c r="J3822" s="84"/>
      <c r="K3822" s="83"/>
      <c r="L3822" s="83"/>
      <c r="M3822" s="84"/>
      <c r="N3822" s="83"/>
      <c r="O3822" s="83"/>
      <c r="P3822" s="83"/>
      <c r="Q3822" s="83"/>
      <c r="R3822" s="83"/>
      <c r="S3822" s="83"/>
      <c r="T3822" s="84"/>
      <c r="U3822" s="83"/>
      <c r="V3822" s="83"/>
      <c r="W3822" s="84"/>
      <c r="X3822" s="85"/>
      <c r="Y3822" s="83"/>
    </row>
    <row r="3823" spans="1:25" hidden="1">
      <c r="F3823" s="91"/>
      <c r="G3823" s="91"/>
      <c r="M3823" s="91"/>
      <c r="T3823" s="91"/>
      <c r="X3823" s="80"/>
    </row>
    <row r="3824" spans="1:25" hidden="1">
      <c r="F3824" s="91"/>
      <c r="G3824" s="91"/>
      <c r="M3824" s="91"/>
      <c r="T3824" s="91"/>
      <c r="X3824" s="80"/>
    </row>
    <row r="3825" spans="6:24" hidden="1">
      <c r="F3825" s="91"/>
      <c r="G3825" s="91"/>
      <c r="M3825" s="91"/>
      <c r="T3825" s="91"/>
      <c r="X3825" s="80"/>
    </row>
    <row r="3826" spans="6:24" hidden="1">
      <c r="F3826" s="91"/>
      <c r="G3826" s="91"/>
      <c r="T3826" s="91"/>
      <c r="X3826" s="80"/>
    </row>
    <row r="3827" spans="6:24" hidden="1">
      <c r="F3827" s="91"/>
      <c r="G3827" s="91"/>
      <c r="T3827" s="91"/>
      <c r="X3827" s="80"/>
    </row>
    <row r="3828" spans="6:24" hidden="1">
      <c r="F3828" s="91"/>
      <c r="G3828" s="91"/>
      <c r="T3828" s="91"/>
      <c r="X3828" s="80"/>
    </row>
    <row r="3829" spans="6:24" hidden="1">
      <c r="F3829" s="91"/>
      <c r="G3829" s="91"/>
      <c r="T3829" s="91"/>
      <c r="X3829" s="80"/>
    </row>
    <row r="3830" spans="6:24" hidden="1">
      <c r="F3830" s="91"/>
      <c r="G3830" s="91"/>
      <c r="T3830" s="91"/>
      <c r="X3830" s="80"/>
    </row>
    <row r="3831" spans="6:24" hidden="1">
      <c r="F3831" s="91"/>
      <c r="G3831" s="91"/>
      <c r="T3831" s="91"/>
      <c r="X3831" s="80"/>
    </row>
    <row r="3832" spans="6:24" hidden="1">
      <c r="F3832" s="91"/>
      <c r="G3832" s="91"/>
      <c r="T3832" s="91"/>
      <c r="X3832" s="80"/>
    </row>
    <row r="3833" spans="6:24" hidden="1">
      <c r="F3833" s="91"/>
      <c r="G3833" s="91"/>
      <c r="T3833" s="91"/>
      <c r="X3833" s="80"/>
    </row>
    <row r="3834" spans="6:24" hidden="1">
      <c r="F3834" s="91"/>
      <c r="G3834" s="91"/>
      <c r="T3834" s="91"/>
      <c r="X3834" s="80"/>
    </row>
    <row r="3835" spans="6:24" hidden="1">
      <c r="F3835" s="91"/>
      <c r="G3835" s="91"/>
      <c r="T3835" s="91"/>
      <c r="X3835" s="80"/>
    </row>
    <row r="3836" spans="6:24" hidden="1">
      <c r="F3836" s="91"/>
      <c r="G3836" s="91"/>
      <c r="T3836" s="91"/>
      <c r="X3836" s="80"/>
    </row>
    <row r="3837" spans="6:24" hidden="1">
      <c r="F3837" s="91"/>
      <c r="G3837" s="91"/>
      <c r="T3837" s="91"/>
      <c r="X3837" s="80"/>
    </row>
    <row r="3838" spans="6:24" hidden="1">
      <c r="F3838" s="91"/>
      <c r="G3838" s="91"/>
      <c r="T3838" s="91"/>
      <c r="X3838" s="80"/>
    </row>
    <row r="3839" spans="6:24" hidden="1">
      <c r="F3839" s="91"/>
      <c r="G3839" s="91"/>
      <c r="T3839" s="91"/>
      <c r="X3839" s="80"/>
    </row>
    <row r="3840" spans="6:24" hidden="1">
      <c r="F3840" s="91"/>
      <c r="G3840" s="91"/>
      <c r="T3840" s="91"/>
      <c r="X3840" s="80"/>
    </row>
    <row r="3841" spans="6:24" hidden="1">
      <c r="F3841" s="91"/>
      <c r="G3841" s="91"/>
      <c r="T3841" s="91"/>
      <c r="X3841" s="80"/>
    </row>
    <row r="3842" spans="6:24" hidden="1">
      <c r="F3842" s="91"/>
      <c r="G3842" s="91"/>
      <c r="T3842" s="91"/>
      <c r="X3842" s="80"/>
    </row>
    <row r="3843" spans="6:24" hidden="1">
      <c r="F3843" s="91"/>
      <c r="G3843" s="91"/>
      <c r="T3843" s="91"/>
      <c r="X3843" s="80"/>
    </row>
    <row r="3844" spans="6:24" hidden="1">
      <c r="F3844" s="91"/>
      <c r="G3844" s="91"/>
      <c r="T3844" s="91"/>
      <c r="X3844" s="80"/>
    </row>
    <row r="3845" spans="6:24" hidden="1">
      <c r="F3845" s="91"/>
      <c r="G3845" s="91"/>
      <c r="T3845" s="91"/>
      <c r="X3845" s="80"/>
    </row>
    <row r="3846" spans="6:24" hidden="1">
      <c r="F3846" s="91"/>
      <c r="G3846" s="91"/>
      <c r="M3846" s="66"/>
      <c r="T3846" s="91"/>
      <c r="X3846" s="80"/>
    </row>
    <row r="3847" spans="6:24" hidden="1">
      <c r="F3847" s="91"/>
      <c r="G3847" s="91"/>
      <c r="M3847" s="67"/>
      <c r="T3847" s="91"/>
      <c r="X3847" s="80"/>
    </row>
    <row r="3848" spans="6:24" hidden="1">
      <c r="F3848" s="91"/>
      <c r="G3848" s="91"/>
      <c r="M3848" s="65"/>
      <c r="T3848" s="91"/>
      <c r="X3848" s="80"/>
    </row>
    <row r="3849" spans="6:24" hidden="1">
      <c r="F3849" s="91"/>
      <c r="G3849" s="91"/>
      <c r="M3849" s="64"/>
      <c r="T3849" s="91"/>
      <c r="X3849" s="80"/>
    </row>
    <row r="3850" spans="6:24" hidden="1">
      <c r="F3850" s="91"/>
      <c r="G3850" s="91"/>
      <c r="M3850" s="66"/>
      <c r="T3850" s="91"/>
      <c r="X3850" s="80"/>
    </row>
    <row r="3851" spans="6:24" hidden="1">
      <c r="F3851" s="91"/>
      <c r="G3851" s="91"/>
      <c r="M3851" s="67"/>
      <c r="T3851" s="91"/>
      <c r="X3851" s="80"/>
    </row>
    <row r="3852" spans="6:24" hidden="1">
      <c r="F3852" s="91"/>
      <c r="G3852" s="91"/>
      <c r="M3852" s="68"/>
      <c r="T3852" s="91"/>
      <c r="X3852" s="80"/>
    </row>
    <row r="3853" spans="6:24" hidden="1">
      <c r="F3853" s="91"/>
      <c r="G3853" s="91"/>
      <c r="M3853" s="69"/>
      <c r="T3853" s="91"/>
      <c r="X3853" s="80"/>
    </row>
    <row r="3854" spans="6:24" hidden="1">
      <c r="F3854" s="91"/>
      <c r="G3854" s="91"/>
      <c r="M3854" s="65"/>
      <c r="T3854" s="91"/>
      <c r="X3854" s="80"/>
    </row>
    <row r="3855" spans="6:24" hidden="1">
      <c r="F3855" s="91"/>
      <c r="G3855" s="91"/>
      <c r="M3855" s="65"/>
      <c r="T3855" s="91"/>
      <c r="X3855" s="80"/>
    </row>
    <row r="3856" spans="6:24" hidden="1">
      <c r="F3856" s="91"/>
      <c r="G3856" s="91"/>
      <c r="M3856" s="64"/>
      <c r="T3856" s="91"/>
      <c r="X3856" s="80"/>
    </row>
    <row r="3857" spans="6:24" hidden="1">
      <c r="F3857" s="91"/>
      <c r="G3857" s="91"/>
      <c r="M3857" s="91"/>
      <c r="T3857" s="91"/>
      <c r="X3857" s="80"/>
    </row>
    <row r="3858" spans="6:24" hidden="1">
      <c r="F3858" s="91"/>
      <c r="G3858" s="91"/>
      <c r="M3858" s="91"/>
      <c r="T3858" s="91"/>
      <c r="X3858" s="80"/>
    </row>
    <row r="3859" spans="6:24" hidden="1">
      <c r="F3859" s="91"/>
      <c r="G3859" s="91"/>
      <c r="M3859" s="91"/>
      <c r="T3859" s="91"/>
      <c r="X3859" s="80"/>
    </row>
    <row r="3860" spans="6:24" hidden="1">
      <c r="F3860" s="91"/>
      <c r="G3860" s="91"/>
      <c r="M3860" s="91"/>
      <c r="T3860" s="91"/>
      <c r="X3860" s="80"/>
    </row>
    <row r="3861" spans="6:24" hidden="1">
      <c r="F3861" s="91"/>
      <c r="G3861" s="91"/>
      <c r="M3861" s="91"/>
      <c r="T3861" s="91"/>
      <c r="X3861" s="80"/>
    </row>
    <row r="3862" spans="6:24" hidden="1">
      <c r="F3862" s="91"/>
      <c r="G3862" s="91"/>
      <c r="M3862" s="91"/>
      <c r="T3862" s="91"/>
      <c r="X3862" s="80"/>
    </row>
    <row r="3863" spans="6:24" hidden="1">
      <c r="F3863" s="91"/>
      <c r="G3863" s="91"/>
      <c r="M3863" s="91"/>
      <c r="T3863" s="91"/>
      <c r="X3863" s="80"/>
    </row>
    <row r="3864" spans="6:24" hidden="1">
      <c r="F3864" s="91"/>
      <c r="G3864" s="91"/>
      <c r="M3864" s="91"/>
      <c r="T3864" s="91"/>
      <c r="X3864" s="80"/>
    </row>
    <row r="3865" spans="6:24" hidden="1">
      <c r="F3865" s="91"/>
      <c r="G3865" s="91"/>
      <c r="M3865" s="91"/>
      <c r="T3865" s="91"/>
      <c r="X3865" s="80"/>
    </row>
    <row r="3866" spans="6:24" hidden="1">
      <c r="F3866" s="91"/>
      <c r="G3866" s="91"/>
      <c r="M3866" s="91"/>
      <c r="T3866" s="91"/>
      <c r="X3866" s="80"/>
    </row>
    <row r="3867" spans="6:24" hidden="1">
      <c r="F3867" s="91"/>
      <c r="G3867" s="91"/>
      <c r="M3867" s="91"/>
      <c r="T3867" s="91"/>
      <c r="X3867" s="80"/>
    </row>
    <row r="3868" spans="6:24" hidden="1">
      <c r="F3868" s="91"/>
      <c r="G3868" s="91"/>
      <c r="M3868" s="91"/>
      <c r="T3868" s="91"/>
      <c r="X3868" s="80"/>
    </row>
    <row r="3869" spans="6:24" hidden="1">
      <c r="F3869" s="91"/>
      <c r="G3869" s="91"/>
      <c r="M3869" s="91"/>
      <c r="T3869" s="91"/>
      <c r="X3869" s="80"/>
    </row>
    <row r="3870" spans="6:24" hidden="1">
      <c r="F3870" s="91"/>
      <c r="G3870" s="91"/>
      <c r="M3870" s="91"/>
      <c r="T3870" s="91"/>
      <c r="X3870" s="80"/>
    </row>
    <row r="3871" spans="6:24" hidden="1">
      <c r="F3871" s="91"/>
      <c r="G3871" s="91"/>
      <c r="M3871" s="91"/>
      <c r="T3871" s="91"/>
      <c r="X3871" s="80"/>
    </row>
    <row r="3872" spans="6:24" hidden="1">
      <c r="F3872" s="91"/>
      <c r="G3872" s="91"/>
      <c r="M3872" s="91"/>
      <c r="T3872" s="91"/>
      <c r="X3872" s="80"/>
    </row>
    <row r="3873" spans="6:24" hidden="1">
      <c r="F3873" s="91"/>
      <c r="G3873" s="91"/>
      <c r="M3873" s="91"/>
      <c r="T3873" s="91"/>
      <c r="X3873" s="80"/>
    </row>
    <row r="3874" spans="6:24" hidden="1">
      <c r="F3874" s="91"/>
      <c r="G3874" s="91"/>
      <c r="T3874" s="91"/>
      <c r="X3874" s="80"/>
    </row>
    <row r="3875" spans="6:24" hidden="1">
      <c r="F3875" s="91"/>
      <c r="G3875" s="91"/>
      <c r="M3875" s="91"/>
      <c r="T3875" s="91"/>
      <c r="X3875" s="80"/>
    </row>
    <row r="3876" spans="6:24" hidden="1">
      <c r="F3876" s="91"/>
      <c r="G3876" s="91"/>
      <c r="T3876" s="91"/>
      <c r="X3876" s="80"/>
    </row>
    <row r="3877" spans="6:24" hidden="1">
      <c r="F3877" s="91"/>
      <c r="G3877" s="91"/>
      <c r="M3877" s="91"/>
      <c r="T3877" s="91"/>
      <c r="X3877" s="80"/>
    </row>
    <row r="3878" spans="6:24" hidden="1">
      <c r="F3878" s="91"/>
      <c r="G3878" s="91"/>
      <c r="M3878" s="91"/>
      <c r="T3878" s="91"/>
      <c r="X3878" s="80"/>
    </row>
    <row r="3879" spans="6:24" hidden="1">
      <c r="F3879" s="91"/>
      <c r="G3879" s="91"/>
      <c r="M3879" s="91"/>
      <c r="T3879" s="91"/>
      <c r="X3879" s="80"/>
    </row>
    <row r="3880" spans="6:24" hidden="1">
      <c r="F3880" s="91"/>
      <c r="G3880" s="91"/>
      <c r="M3880" s="91"/>
      <c r="T3880" s="91"/>
      <c r="X3880" s="80"/>
    </row>
    <row r="3881" spans="6:24" hidden="1">
      <c r="F3881" s="91"/>
      <c r="G3881" s="91"/>
      <c r="M3881" s="91"/>
      <c r="T3881" s="91"/>
      <c r="X3881" s="80"/>
    </row>
    <row r="3882" spans="6:24" hidden="1">
      <c r="F3882" s="91"/>
      <c r="G3882" s="91"/>
      <c r="M3882" s="91"/>
      <c r="T3882" s="91"/>
      <c r="X3882" s="80"/>
    </row>
    <row r="3883" spans="6:24" hidden="1">
      <c r="F3883" s="91"/>
      <c r="G3883" s="91"/>
      <c r="M3883" s="91"/>
      <c r="T3883" s="91"/>
      <c r="X3883" s="80"/>
    </row>
    <row r="3884" spans="6:24" hidden="1">
      <c r="F3884" s="91"/>
      <c r="G3884" s="91"/>
      <c r="M3884" s="91"/>
      <c r="T3884" s="91"/>
      <c r="X3884" s="80"/>
    </row>
    <row r="3885" spans="6:24" hidden="1">
      <c r="F3885" s="91"/>
      <c r="G3885" s="91"/>
      <c r="M3885" s="91"/>
      <c r="T3885" s="91"/>
      <c r="X3885" s="80"/>
    </row>
    <row r="3886" spans="6:24" hidden="1">
      <c r="F3886" s="91"/>
      <c r="G3886" s="91"/>
      <c r="M3886" s="91"/>
      <c r="T3886" s="91"/>
      <c r="X3886" s="80"/>
    </row>
    <row r="3887" spans="6:24" hidden="1">
      <c r="F3887" s="91"/>
      <c r="G3887" s="91"/>
      <c r="M3887" s="91"/>
      <c r="T3887" s="91"/>
      <c r="X3887" s="80"/>
    </row>
    <row r="3888" spans="6:24" hidden="1">
      <c r="F3888" s="91"/>
      <c r="G3888" s="91"/>
      <c r="M3888" s="91"/>
      <c r="T3888" s="91"/>
      <c r="X3888" s="80"/>
    </row>
    <row r="3889" spans="6:24" hidden="1">
      <c r="F3889" s="91"/>
      <c r="G3889" s="91"/>
      <c r="M3889" s="91"/>
      <c r="T3889" s="91"/>
      <c r="X3889" s="80"/>
    </row>
    <row r="3890" spans="6:24" hidden="1">
      <c r="F3890" s="91"/>
      <c r="G3890" s="91"/>
      <c r="T3890" s="91"/>
      <c r="X3890" s="80"/>
    </row>
    <row r="3891" spans="6:24" hidden="1">
      <c r="F3891" s="91"/>
      <c r="G3891" s="91"/>
      <c r="M3891" s="91"/>
      <c r="T3891" s="91"/>
      <c r="X3891" s="80"/>
    </row>
    <row r="3892" spans="6:24" hidden="1">
      <c r="F3892" s="91"/>
      <c r="G3892" s="91"/>
      <c r="T3892" s="91"/>
      <c r="X3892" s="80"/>
    </row>
    <row r="3893" spans="6:24" hidden="1">
      <c r="F3893" s="91"/>
      <c r="G3893" s="91"/>
      <c r="M3893" s="91"/>
      <c r="T3893" s="91"/>
      <c r="X3893" s="80"/>
    </row>
    <row r="3894" spans="6:24" hidden="1">
      <c r="F3894" s="91"/>
      <c r="G3894" s="91"/>
      <c r="M3894" s="91"/>
      <c r="T3894" s="91"/>
      <c r="X3894" s="80"/>
    </row>
    <row r="3895" spans="6:24" hidden="1">
      <c r="F3895" s="91"/>
      <c r="G3895" s="91"/>
      <c r="M3895" s="91"/>
      <c r="T3895" s="91"/>
      <c r="X3895" s="80"/>
    </row>
    <row r="3896" spans="6:24" hidden="1">
      <c r="F3896" s="91"/>
      <c r="G3896" s="91"/>
      <c r="M3896" s="91"/>
      <c r="T3896" s="91"/>
      <c r="X3896" s="80"/>
    </row>
    <row r="3897" spans="6:24" hidden="1">
      <c r="F3897" s="91"/>
      <c r="G3897" s="91"/>
      <c r="M3897" s="91"/>
      <c r="T3897" s="91"/>
      <c r="X3897" s="80"/>
    </row>
    <row r="3898" spans="6:24" hidden="1">
      <c r="F3898" s="91"/>
      <c r="G3898" s="91"/>
      <c r="M3898" s="91"/>
      <c r="T3898" s="91"/>
      <c r="X3898" s="80"/>
    </row>
    <row r="3899" spans="6:24" hidden="1">
      <c r="F3899" s="91"/>
      <c r="G3899" s="91"/>
      <c r="M3899" s="91"/>
      <c r="T3899" s="91"/>
      <c r="X3899" s="80"/>
    </row>
    <row r="3900" spans="6:24" hidden="1">
      <c r="F3900" s="91"/>
      <c r="G3900" s="91"/>
      <c r="M3900" s="91"/>
      <c r="T3900" s="91"/>
      <c r="X3900" s="80"/>
    </row>
    <row r="3901" spans="6:24" hidden="1">
      <c r="F3901" s="91"/>
      <c r="G3901" s="91"/>
      <c r="T3901" s="91"/>
      <c r="X3901" s="80"/>
    </row>
    <row r="3902" spans="6:24" hidden="1">
      <c r="F3902" s="91"/>
      <c r="G3902" s="91"/>
      <c r="M3902" s="91"/>
      <c r="T3902" s="91"/>
      <c r="X3902" s="80"/>
    </row>
    <row r="3903" spans="6:24" hidden="1">
      <c r="F3903" s="91"/>
      <c r="G3903" s="91"/>
      <c r="M3903" s="91"/>
      <c r="T3903" s="91"/>
      <c r="X3903" s="80"/>
    </row>
    <row r="3904" spans="6:24" hidden="1">
      <c r="F3904" s="91"/>
      <c r="G3904" s="91"/>
      <c r="M3904" s="91"/>
      <c r="T3904" s="91"/>
      <c r="X3904" s="80"/>
    </row>
    <row r="3905" spans="6:24" hidden="1">
      <c r="F3905" s="91"/>
      <c r="G3905" s="91"/>
      <c r="M3905" s="91"/>
      <c r="T3905" s="91"/>
      <c r="X3905" s="80"/>
    </row>
    <row r="3906" spans="6:24" hidden="1">
      <c r="F3906" s="91"/>
      <c r="G3906" s="91"/>
      <c r="M3906" s="91"/>
      <c r="T3906" s="91"/>
      <c r="X3906" s="80"/>
    </row>
    <row r="3907" spans="6:24" hidden="1">
      <c r="F3907" s="91"/>
      <c r="G3907" s="91"/>
      <c r="M3907" s="91"/>
      <c r="T3907" s="91"/>
      <c r="X3907" s="80"/>
    </row>
    <row r="3908" spans="6:24" hidden="1">
      <c r="F3908" s="91"/>
      <c r="G3908" s="91"/>
      <c r="M3908" s="91"/>
      <c r="T3908" s="91"/>
      <c r="X3908" s="80"/>
    </row>
    <row r="3909" spans="6:24" hidden="1">
      <c r="F3909" s="91"/>
      <c r="G3909" s="91"/>
      <c r="M3909" s="91"/>
      <c r="T3909" s="91"/>
      <c r="X3909" s="80"/>
    </row>
    <row r="3910" spans="6:24" hidden="1">
      <c r="F3910" s="91"/>
      <c r="G3910" s="91"/>
      <c r="M3910" s="91"/>
      <c r="T3910" s="91"/>
      <c r="X3910" s="80"/>
    </row>
    <row r="3911" spans="6:24" hidden="1">
      <c r="F3911" s="91"/>
      <c r="G3911" s="91"/>
      <c r="M3911" s="91"/>
      <c r="T3911" s="91"/>
      <c r="X3911" s="80"/>
    </row>
    <row r="3912" spans="6:24" hidden="1">
      <c r="F3912" s="91"/>
      <c r="G3912" s="91"/>
      <c r="M3912" s="91"/>
      <c r="T3912" s="91"/>
      <c r="X3912" s="80"/>
    </row>
    <row r="3913" spans="6:24" hidden="1">
      <c r="F3913" s="91"/>
      <c r="G3913" s="91"/>
      <c r="M3913" s="91"/>
      <c r="T3913" s="91"/>
      <c r="X3913" s="80"/>
    </row>
    <row r="3914" spans="6:24" hidden="1">
      <c r="F3914" s="91"/>
      <c r="G3914" s="91"/>
      <c r="M3914" s="91"/>
      <c r="T3914" s="91"/>
      <c r="X3914" s="80"/>
    </row>
    <row r="3915" spans="6:24" hidden="1">
      <c r="F3915" s="91"/>
      <c r="G3915" s="91"/>
      <c r="M3915" s="91"/>
      <c r="T3915" s="91"/>
      <c r="X3915" s="80"/>
    </row>
    <row r="3916" spans="6:24" hidden="1">
      <c r="F3916" s="91"/>
      <c r="G3916" s="91"/>
      <c r="M3916" s="91"/>
      <c r="T3916" s="91"/>
      <c r="X3916" s="80"/>
    </row>
    <row r="3917" spans="6:24" hidden="1">
      <c r="F3917" s="91"/>
      <c r="G3917" s="91"/>
      <c r="M3917" s="91"/>
      <c r="T3917" s="91"/>
      <c r="X3917" s="80"/>
    </row>
    <row r="3918" spans="6:24" hidden="1">
      <c r="F3918" s="91"/>
      <c r="G3918" s="91"/>
      <c r="M3918" s="91"/>
      <c r="T3918" s="91"/>
      <c r="X3918" s="80"/>
    </row>
    <row r="3919" spans="6:24" hidden="1">
      <c r="F3919" s="91"/>
      <c r="G3919" s="91"/>
      <c r="M3919" s="91"/>
      <c r="T3919" s="91"/>
      <c r="X3919" s="80"/>
    </row>
    <row r="3920" spans="6:24" hidden="1">
      <c r="F3920" s="91"/>
      <c r="G3920" s="91"/>
      <c r="M3920" s="91"/>
      <c r="T3920" s="91"/>
      <c r="X3920" s="80"/>
    </row>
    <row r="3921" spans="6:24" hidden="1">
      <c r="F3921" s="91"/>
      <c r="G3921" s="91"/>
      <c r="M3921" s="91"/>
      <c r="T3921" s="91"/>
      <c r="X3921" s="80"/>
    </row>
    <row r="3922" spans="6:24" hidden="1">
      <c r="F3922" s="91"/>
      <c r="G3922" s="91"/>
      <c r="M3922" s="91"/>
      <c r="T3922" s="91"/>
      <c r="X3922" s="80"/>
    </row>
    <row r="3923" spans="6:24" hidden="1">
      <c r="F3923" s="91"/>
      <c r="G3923" s="91"/>
      <c r="M3923" s="91"/>
      <c r="T3923" s="91"/>
      <c r="X3923" s="80"/>
    </row>
    <row r="3924" spans="6:24" hidden="1">
      <c r="F3924" s="91"/>
      <c r="G3924" s="91"/>
      <c r="T3924" s="91"/>
      <c r="X3924" s="80"/>
    </row>
    <row r="3925" spans="6:24" hidden="1">
      <c r="F3925" s="91"/>
      <c r="G3925" s="91"/>
      <c r="T3925" s="91"/>
      <c r="X3925" s="80"/>
    </row>
    <row r="3926" spans="6:24" hidden="1">
      <c r="F3926" s="91"/>
      <c r="G3926" s="91"/>
      <c r="T3926" s="91"/>
      <c r="X3926" s="80"/>
    </row>
    <row r="3927" spans="6:24" hidden="1">
      <c r="F3927" s="91"/>
      <c r="G3927" s="91"/>
      <c r="T3927" s="91"/>
      <c r="X3927" s="80"/>
    </row>
    <row r="3928" spans="6:24" hidden="1">
      <c r="F3928" s="91"/>
      <c r="G3928" s="91"/>
      <c r="T3928" s="91"/>
      <c r="X3928" s="80"/>
    </row>
    <row r="3929" spans="6:24" hidden="1">
      <c r="F3929" s="91"/>
      <c r="G3929" s="91"/>
      <c r="T3929" s="91"/>
      <c r="X3929" s="80"/>
    </row>
    <row r="3930" spans="6:24" hidden="1">
      <c r="F3930" s="91"/>
      <c r="G3930" s="91"/>
      <c r="T3930" s="91"/>
      <c r="X3930" s="80"/>
    </row>
    <row r="3931" spans="6:24" hidden="1">
      <c r="F3931" s="91"/>
      <c r="G3931" s="91"/>
      <c r="T3931" s="91"/>
      <c r="X3931" s="80"/>
    </row>
    <row r="3932" spans="6:24" hidden="1">
      <c r="F3932" s="91"/>
      <c r="G3932" s="91"/>
      <c r="T3932" s="91"/>
      <c r="X3932" s="80"/>
    </row>
    <row r="3933" spans="6:24" hidden="1">
      <c r="F3933" s="91"/>
      <c r="G3933" s="91"/>
      <c r="T3933" s="91"/>
      <c r="X3933" s="80"/>
    </row>
    <row r="3934" spans="6:24" hidden="1">
      <c r="F3934" s="91"/>
      <c r="G3934" s="91"/>
      <c r="T3934" s="91"/>
      <c r="X3934" s="80"/>
    </row>
    <row r="3935" spans="6:24" hidden="1">
      <c r="F3935" s="91"/>
      <c r="G3935" s="91"/>
      <c r="T3935" s="91"/>
      <c r="X3935" s="80"/>
    </row>
    <row r="3936" spans="6:24" hidden="1">
      <c r="F3936" s="91"/>
      <c r="G3936" s="91"/>
      <c r="T3936" s="91"/>
      <c r="X3936" s="80"/>
    </row>
    <row r="3937" spans="6:24" hidden="1">
      <c r="F3937" s="91"/>
      <c r="G3937" s="91"/>
      <c r="T3937" s="91"/>
      <c r="X3937" s="80"/>
    </row>
    <row r="3938" spans="6:24" hidden="1">
      <c r="F3938" s="91"/>
      <c r="G3938" s="91"/>
      <c r="T3938" s="91"/>
      <c r="X3938" s="80"/>
    </row>
    <row r="3939" spans="6:24" hidden="1">
      <c r="F3939" s="91"/>
      <c r="G3939" s="91"/>
      <c r="T3939" s="91"/>
      <c r="X3939" s="80"/>
    </row>
    <row r="3940" spans="6:24" hidden="1">
      <c r="F3940" s="91"/>
      <c r="G3940" s="91"/>
      <c r="T3940" s="91"/>
      <c r="X3940" s="80"/>
    </row>
    <row r="3941" spans="6:24" hidden="1">
      <c r="F3941" s="91"/>
      <c r="G3941" s="91"/>
      <c r="T3941" s="91"/>
      <c r="X3941" s="80"/>
    </row>
    <row r="3942" spans="6:24" hidden="1">
      <c r="F3942" s="91"/>
      <c r="G3942" s="91"/>
      <c r="T3942" s="91"/>
      <c r="X3942" s="80"/>
    </row>
    <row r="3943" spans="6:24" hidden="1">
      <c r="F3943" s="91"/>
      <c r="G3943" s="91"/>
      <c r="T3943" s="91"/>
      <c r="X3943" s="80"/>
    </row>
    <row r="3944" spans="6:24" hidden="1">
      <c r="F3944" s="91"/>
      <c r="G3944" s="91"/>
      <c r="M3944" s="66"/>
      <c r="T3944" s="91"/>
      <c r="X3944" s="80"/>
    </row>
    <row r="3945" spans="6:24" hidden="1">
      <c r="F3945" s="91"/>
      <c r="G3945" s="91"/>
      <c r="M3945" s="67"/>
      <c r="T3945" s="91"/>
      <c r="X3945" s="80"/>
    </row>
    <row r="3946" spans="6:24" hidden="1">
      <c r="F3946" s="91"/>
      <c r="G3946" s="91"/>
      <c r="M3946" s="65"/>
      <c r="T3946" s="91"/>
      <c r="X3946" s="80"/>
    </row>
    <row r="3947" spans="6:24" hidden="1">
      <c r="F3947" s="91"/>
      <c r="G3947" s="91"/>
      <c r="M3947" s="64"/>
      <c r="T3947" s="91"/>
      <c r="X3947" s="80"/>
    </row>
    <row r="3948" spans="6:24" hidden="1">
      <c r="F3948" s="91"/>
      <c r="G3948" s="91"/>
      <c r="M3948" s="66"/>
      <c r="T3948" s="91"/>
      <c r="X3948" s="80"/>
    </row>
    <row r="3949" spans="6:24" hidden="1">
      <c r="F3949" s="91"/>
      <c r="G3949" s="91"/>
      <c r="M3949" s="67"/>
      <c r="T3949" s="91"/>
      <c r="X3949" s="80"/>
    </row>
    <row r="3950" spans="6:24" hidden="1">
      <c r="F3950" s="91"/>
      <c r="G3950" s="91"/>
      <c r="M3950" s="68"/>
      <c r="T3950" s="91"/>
      <c r="X3950" s="80"/>
    </row>
    <row r="3951" spans="6:24" hidden="1">
      <c r="F3951" s="91"/>
      <c r="G3951" s="91"/>
      <c r="M3951" s="69"/>
      <c r="T3951" s="91"/>
      <c r="X3951" s="80"/>
    </row>
    <row r="3952" spans="6:24" hidden="1">
      <c r="F3952" s="91"/>
      <c r="G3952" s="91"/>
      <c r="M3952" s="65"/>
      <c r="T3952" s="91"/>
      <c r="X3952" s="80"/>
    </row>
    <row r="3953" spans="6:24" hidden="1">
      <c r="F3953" s="91"/>
      <c r="G3953" s="91"/>
      <c r="M3953" s="65"/>
      <c r="T3953" s="91"/>
      <c r="X3953" s="80"/>
    </row>
    <row r="3954" spans="6:24" hidden="1">
      <c r="F3954" s="91"/>
      <c r="G3954" s="91"/>
      <c r="M3954" s="64"/>
      <c r="T3954" s="91"/>
      <c r="X3954" s="80"/>
    </row>
    <row r="3955" spans="6:24" hidden="1">
      <c r="F3955" s="91"/>
      <c r="G3955" s="91"/>
      <c r="M3955" s="91"/>
      <c r="T3955" s="91"/>
      <c r="X3955" s="80"/>
    </row>
    <row r="3956" spans="6:24" hidden="1">
      <c r="F3956" s="91"/>
      <c r="G3956" s="91"/>
      <c r="M3956" s="91"/>
      <c r="T3956" s="91"/>
      <c r="X3956" s="80"/>
    </row>
    <row r="3957" spans="6:24" hidden="1">
      <c r="F3957" s="91"/>
      <c r="G3957" s="91"/>
      <c r="M3957" s="91"/>
      <c r="T3957" s="91"/>
      <c r="X3957" s="80"/>
    </row>
    <row r="3958" spans="6:24" hidden="1">
      <c r="F3958" s="91"/>
      <c r="G3958" s="91"/>
      <c r="M3958" s="91"/>
      <c r="T3958" s="91"/>
      <c r="X3958" s="80"/>
    </row>
    <row r="3959" spans="6:24" hidden="1">
      <c r="F3959" s="91"/>
      <c r="G3959" s="91"/>
      <c r="M3959" s="91"/>
      <c r="T3959" s="91"/>
      <c r="X3959" s="80"/>
    </row>
    <row r="3960" spans="6:24" hidden="1">
      <c r="F3960" s="91"/>
      <c r="G3960" s="91"/>
      <c r="M3960" s="91"/>
      <c r="T3960" s="91"/>
      <c r="X3960" s="80"/>
    </row>
    <row r="3961" spans="6:24" hidden="1">
      <c r="F3961" s="91"/>
      <c r="G3961" s="91"/>
      <c r="M3961" s="91"/>
      <c r="T3961" s="91"/>
      <c r="X3961" s="80"/>
    </row>
    <row r="3962" spans="6:24" hidden="1">
      <c r="F3962" s="91"/>
      <c r="G3962" s="91"/>
      <c r="M3962" s="91"/>
      <c r="T3962" s="91"/>
      <c r="X3962" s="80"/>
    </row>
    <row r="3963" spans="6:24" hidden="1">
      <c r="F3963" s="91"/>
      <c r="G3963" s="91"/>
      <c r="M3963" s="91"/>
      <c r="T3963" s="91"/>
      <c r="X3963" s="80"/>
    </row>
    <row r="3964" spans="6:24" hidden="1">
      <c r="F3964" s="91"/>
      <c r="G3964" s="91"/>
      <c r="M3964" s="91"/>
      <c r="T3964" s="91"/>
      <c r="X3964" s="80"/>
    </row>
    <row r="3965" spans="6:24" hidden="1">
      <c r="F3965" s="91"/>
      <c r="G3965" s="91"/>
      <c r="M3965" s="91"/>
      <c r="T3965" s="91"/>
      <c r="X3965" s="80"/>
    </row>
    <row r="3966" spans="6:24" hidden="1">
      <c r="F3966" s="91"/>
      <c r="G3966" s="91"/>
      <c r="M3966" s="91"/>
      <c r="T3966" s="91"/>
      <c r="X3966" s="80"/>
    </row>
    <row r="3967" spans="6:24" hidden="1">
      <c r="F3967" s="91"/>
      <c r="G3967" s="91"/>
      <c r="M3967" s="91"/>
      <c r="T3967" s="91"/>
      <c r="X3967" s="80"/>
    </row>
    <row r="3968" spans="6:24" hidden="1">
      <c r="F3968" s="91"/>
      <c r="G3968" s="91"/>
      <c r="M3968" s="91"/>
      <c r="T3968" s="91"/>
      <c r="X3968" s="80"/>
    </row>
    <row r="3969" spans="6:24" hidden="1">
      <c r="F3969" s="91"/>
      <c r="G3969" s="91"/>
      <c r="M3969" s="91"/>
      <c r="T3969" s="91"/>
      <c r="X3969" s="80"/>
    </row>
    <row r="3970" spans="6:24" hidden="1">
      <c r="F3970" s="91"/>
      <c r="G3970" s="91"/>
      <c r="M3970" s="91"/>
      <c r="T3970" s="91"/>
      <c r="X3970" s="80"/>
    </row>
    <row r="3971" spans="6:24" hidden="1">
      <c r="F3971" s="91"/>
      <c r="G3971" s="91"/>
      <c r="M3971" s="91"/>
      <c r="T3971" s="91"/>
      <c r="X3971" s="80"/>
    </row>
    <row r="3972" spans="6:24" hidden="1">
      <c r="F3972" s="91"/>
      <c r="G3972" s="91"/>
      <c r="T3972" s="91"/>
      <c r="X3972" s="80"/>
    </row>
    <row r="3973" spans="6:24" hidden="1">
      <c r="F3973" s="91"/>
      <c r="G3973" s="91"/>
      <c r="M3973" s="91"/>
      <c r="T3973" s="91"/>
      <c r="X3973" s="80"/>
    </row>
    <row r="3974" spans="6:24" hidden="1">
      <c r="F3974" s="91"/>
      <c r="G3974" s="91"/>
      <c r="T3974" s="91"/>
      <c r="X3974" s="80"/>
    </row>
    <row r="3975" spans="6:24" hidden="1">
      <c r="F3975" s="91"/>
      <c r="G3975" s="91"/>
      <c r="M3975" s="91"/>
      <c r="T3975" s="91"/>
      <c r="X3975" s="80"/>
    </row>
    <row r="3976" spans="6:24" hidden="1">
      <c r="F3976" s="91"/>
      <c r="G3976" s="91"/>
      <c r="M3976" s="91"/>
      <c r="T3976" s="91"/>
      <c r="X3976" s="80"/>
    </row>
    <row r="3977" spans="6:24" hidden="1">
      <c r="F3977" s="91"/>
      <c r="G3977" s="91"/>
      <c r="M3977" s="91"/>
      <c r="T3977" s="91"/>
      <c r="X3977" s="80"/>
    </row>
    <row r="3978" spans="6:24" hidden="1">
      <c r="F3978" s="91"/>
      <c r="G3978" s="91"/>
      <c r="M3978" s="91"/>
      <c r="T3978" s="91"/>
      <c r="X3978" s="80"/>
    </row>
    <row r="3979" spans="6:24" hidden="1">
      <c r="F3979" s="91"/>
      <c r="G3979" s="91"/>
      <c r="M3979" s="91"/>
      <c r="T3979" s="91"/>
      <c r="X3979" s="80"/>
    </row>
    <row r="3980" spans="6:24" hidden="1">
      <c r="F3980" s="91"/>
      <c r="G3980" s="91"/>
      <c r="M3980" s="91"/>
      <c r="T3980" s="91"/>
      <c r="X3980" s="80"/>
    </row>
    <row r="3981" spans="6:24" hidden="1">
      <c r="F3981" s="91"/>
      <c r="G3981" s="91"/>
      <c r="M3981" s="91"/>
      <c r="T3981" s="91"/>
      <c r="X3981" s="80"/>
    </row>
    <row r="3982" spans="6:24" hidden="1">
      <c r="F3982" s="91"/>
      <c r="G3982" s="91"/>
      <c r="M3982" s="91"/>
      <c r="T3982" s="91"/>
      <c r="X3982" s="80"/>
    </row>
    <row r="3983" spans="6:24" hidden="1">
      <c r="F3983" s="91"/>
      <c r="G3983" s="91"/>
      <c r="M3983" s="91"/>
      <c r="T3983" s="91"/>
      <c r="X3983" s="80"/>
    </row>
    <row r="3984" spans="6:24" hidden="1">
      <c r="F3984" s="91"/>
      <c r="G3984" s="91"/>
      <c r="M3984" s="91"/>
      <c r="T3984" s="91"/>
      <c r="X3984" s="80"/>
    </row>
    <row r="3985" spans="6:24" hidden="1">
      <c r="F3985" s="91"/>
      <c r="G3985" s="91"/>
      <c r="M3985" s="91"/>
      <c r="T3985" s="91"/>
      <c r="X3985" s="80"/>
    </row>
    <row r="3986" spans="6:24" hidden="1">
      <c r="F3986" s="91"/>
      <c r="G3986" s="91"/>
      <c r="M3986" s="91"/>
      <c r="T3986" s="91"/>
      <c r="X3986" s="80"/>
    </row>
    <row r="3987" spans="6:24" hidden="1">
      <c r="F3987" s="91"/>
      <c r="G3987" s="91"/>
      <c r="M3987" s="91"/>
      <c r="T3987" s="91"/>
      <c r="X3987" s="80"/>
    </row>
    <row r="3988" spans="6:24" hidden="1">
      <c r="F3988" s="91"/>
      <c r="G3988" s="91"/>
      <c r="T3988" s="91"/>
      <c r="X3988" s="80"/>
    </row>
    <row r="3989" spans="6:24" hidden="1">
      <c r="F3989" s="91"/>
      <c r="G3989" s="91"/>
      <c r="M3989" s="91"/>
      <c r="T3989" s="91"/>
      <c r="X3989" s="80"/>
    </row>
    <row r="3990" spans="6:24" hidden="1">
      <c r="F3990" s="91"/>
      <c r="G3990" s="91"/>
      <c r="T3990" s="91"/>
      <c r="X3990" s="80"/>
    </row>
    <row r="3991" spans="6:24" hidden="1">
      <c r="F3991" s="91"/>
      <c r="G3991" s="91"/>
      <c r="M3991" s="91"/>
      <c r="T3991" s="91"/>
      <c r="X3991" s="80"/>
    </row>
    <row r="3992" spans="6:24" hidden="1">
      <c r="F3992" s="91"/>
      <c r="G3992" s="91"/>
      <c r="M3992" s="91"/>
      <c r="T3992" s="91"/>
      <c r="X3992" s="80"/>
    </row>
    <row r="3993" spans="6:24" hidden="1">
      <c r="F3993" s="91"/>
      <c r="G3993" s="91"/>
      <c r="M3993" s="91"/>
      <c r="T3993" s="91"/>
      <c r="X3993" s="80"/>
    </row>
    <row r="3994" spans="6:24" hidden="1">
      <c r="F3994" s="91"/>
      <c r="G3994" s="91"/>
      <c r="M3994" s="91"/>
      <c r="T3994" s="91"/>
      <c r="X3994" s="80"/>
    </row>
    <row r="3995" spans="6:24" hidden="1">
      <c r="F3995" s="91"/>
      <c r="G3995" s="91"/>
      <c r="M3995" s="91"/>
      <c r="T3995" s="91"/>
      <c r="X3995" s="80"/>
    </row>
    <row r="3996" spans="6:24" hidden="1">
      <c r="F3996" s="91"/>
      <c r="G3996" s="91"/>
      <c r="M3996" s="91"/>
      <c r="T3996" s="91"/>
      <c r="X3996" s="80"/>
    </row>
    <row r="3997" spans="6:24" hidden="1">
      <c r="F3997" s="91"/>
      <c r="G3997" s="91"/>
      <c r="M3997" s="91"/>
      <c r="T3997" s="91"/>
      <c r="X3997" s="80"/>
    </row>
    <row r="3998" spans="6:24" hidden="1">
      <c r="F3998" s="91"/>
      <c r="G3998" s="91"/>
      <c r="M3998" s="91"/>
      <c r="T3998" s="91"/>
      <c r="X3998" s="80"/>
    </row>
    <row r="3999" spans="6:24" hidden="1">
      <c r="F3999" s="91"/>
      <c r="G3999" s="91"/>
      <c r="T3999" s="91"/>
      <c r="X3999" s="80"/>
    </row>
    <row r="4000" spans="6:24" hidden="1">
      <c r="F4000" s="91"/>
      <c r="G4000" s="91"/>
      <c r="M4000" s="91"/>
      <c r="T4000" s="91"/>
      <c r="X4000" s="80"/>
    </row>
    <row r="4001" spans="6:24" hidden="1">
      <c r="F4001" s="91"/>
      <c r="G4001" s="91"/>
      <c r="M4001" s="91"/>
      <c r="T4001" s="91"/>
      <c r="X4001" s="80"/>
    </row>
    <row r="4002" spans="6:24" hidden="1">
      <c r="F4002" s="91"/>
      <c r="G4002" s="91"/>
      <c r="M4002" s="91"/>
      <c r="T4002" s="91"/>
      <c r="X4002" s="80"/>
    </row>
    <row r="4003" spans="6:24" hidden="1">
      <c r="F4003" s="91"/>
      <c r="G4003" s="91"/>
      <c r="M4003" s="91"/>
      <c r="T4003" s="91"/>
      <c r="X4003" s="80"/>
    </row>
    <row r="4004" spans="6:24" hidden="1">
      <c r="F4004" s="91"/>
      <c r="G4004" s="91"/>
      <c r="M4004" s="91"/>
      <c r="T4004" s="91"/>
      <c r="X4004" s="80"/>
    </row>
    <row r="4005" spans="6:24" hidden="1">
      <c r="F4005" s="91"/>
      <c r="G4005" s="91"/>
      <c r="M4005" s="91"/>
      <c r="T4005" s="91"/>
      <c r="X4005" s="80"/>
    </row>
    <row r="4006" spans="6:24" hidden="1">
      <c r="F4006" s="91"/>
      <c r="G4006" s="91"/>
      <c r="M4006" s="91"/>
      <c r="T4006" s="91"/>
      <c r="X4006" s="80"/>
    </row>
    <row r="4007" spans="6:24" hidden="1">
      <c r="F4007" s="91"/>
      <c r="G4007" s="91"/>
      <c r="M4007" s="91"/>
      <c r="T4007" s="91"/>
      <c r="X4007" s="80"/>
    </row>
    <row r="4008" spans="6:24" hidden="1">
      <c r="F4008" s="91"/>
      <c r="G4008" s="91"/>
      <c r="M4008" s="91"/>
      <c r="T4008" s="91"/>
      <c r="X4008" s="80"/>
    </row>
    <row r="4009" spans="6:24" hidden="1">
      <c r="F4009" s="91"/>
      <c r="G4009" s="91"/>
      <c r="M4009" s="91"/>
      <c r="T4009" s="91"/>
      <c r="X4009" s="80"/>
    </row>
    <row r="4010" spans="6:24" hidden="1">
      <c r="F4010" s="91"/>
      <c r="G4010" s="91"/>
      <c r="M4010" s="91"/>
      <c r="T4010" s="91"/>
      <c r="X4010" s="80"/>
    </row>
    <row r="4011" spans="6:24" hidden="1">
      <c r="F4011" s="91"/>
      <c r="G4011" s="91"/>
      <c r="M4011" s="91"/>
      <c r="T4011" s="91"/>
      <c r="X4011" s="80"/>
    </row>
    <row r="4012" spans="6:24" hidden="1">
      <c r="F4012" s="91"/>
      <c r="G4012" s="91"/>
      <c r="M4012" s="91"/>
      <c r="T4012" s="91"/>
      <c r="X4012" s="80"/>
    </row>
    <row r="4013" spans="6:24" hidden="1">
      <c r="F4013" s="91"/>
      <c r="G4013" s="91"/>
      <c r="M4013" s="91"/>
      <c r="T4013" s="91"/>
      <c r="X4013" s="80"/>
    </row>
    <row r="4014" spans="6:24" hidden="1">
      <c r="F4014" s="91"/>
      <c r="G4014" s="91"/>
      <c r="M4014" s="91"/>
      <c r="T4014" s="91"/>
      <c r="X4014" s="80"/>
    </row>
    <row r="4015" spans="6:24" hidden="1">
      <c r="F4015" s="91"/>
      <c r="G4015" s="91"/>
      <c r="M4015" s="91"/>
      <c r="T4015" s="91"/>
      <c r="X4015" s="80"/>
    </row>
    <row r="4016" spans="6:24" hidden="1">
      <c r="F4016" s="91"/>
      <c r="G4016" s="91"/>
      <c r="M4016" s="91"/>
      <c r="T4016" s="91"/>
      <c r="X4016" s="80"/>
    </row>
    <row r="4017" spans="6:24" hidden="1">
      <c r="F4017" s="91"/>
      <c r="G4017" s="91"/>
      <c r="M4017" s="91"/>
      <c r="T4017" s="91"/>
      <c r="X4017" s="80"/>
    </row>
    <row r="4018" spans="6:24" hidden="1">
      <c r="F4018" s="91"/>
      <c r="G4018" s="91"/>
      <c r="M4018" s="91"/>
      <c r="T4018" s="91"/>
      <c r="X4018" s="80"/>
    </row>
    <row r="4019" spans="6:24" hidden="1">
      <c r="F4019" s="91"/>
      <c r="G4019" s="91"/>
      <c r="M4019" s="91"/>
      <c r="T4019" s="91"/>
      <c r="X4019" s="80"/>
    </row>
    <row r="4020" spans="6:24" hidden="1">
      <c r="F4020" s="91"/>
      <c r="G4020" s="91"/>
      <c r="M4020" s="91"/>
      <c r="T4020" s="91"/>
      <c r="X4020" s="80"/>
    </row>
    <row r="4021" spans="6:24" hidden="1">
      <c r="F4021" s="91"/>
      <c r="G4021" s="91"/>
      <c r="M4021" s="91"/>
      <c r="T4021" s="91"/>
      <c r="X4021" s="80"/>
    </row>
    <row r="4022" spans="6:24" hidden="1">
      <c r="F4022" s="91"/>
      <c r="G4022" s="91"/>
      <c r="T4022" s="91"/>
      <c r="X4022" s="80"/>
    </row>
    <row r="4023" spans="6:24" hidden="1">
      <c r="F4023" s="91"/>
      <c r="G4023" s="91"/>
      <c r="T4023" s="91"/>
      <c r="X4023" s="80"/>
    </row>
    <row r="4024" spans="6:24" hidden="1">
      <c r="F4024" s="91"/>
      <c r="G4024" s="91"/>
      <c r="T4024" s="91"/>
      <c r="X4024" s="80"/>
    </row>
    <row r="4025" spans="6:24" hidden="1">
      <c r="F4025" s="91"/>
      <c r="G4025" s="91"/>
      <c r="T4025" s="91"/>
      <c r="X4025" s="80"/>
    </row>
    <row r="4026" spans="6:24" hidden="1">
      <c r="F4026" s="91"/>
      <c r="G4026" s="91"/>
      <c r="T4026" s="91"/>
      <c r="X4026" s="80"/>
    </row>
    <row r="4027" spans="6:24" hidden="1">
      <c r="F4027" s="91"/>
      <c r="G4027" s="91"/>
      <c r="T4027" s="91"/>
      <c r="X4027" s="80"/>
    </row>
    <row r="4028" spans="6:24" hidden="1">
      <c r="F4028" s="91"/>
      <c r="G4028" s="91"/>
      <c r="T4028" s="91"/>
      <c r="X4028" s="80"/>
    </row>
    <row r="4029" spans="6:24" hidden="1">
      <c r="F4029" s="91"/>
      <c r="G4029" s="91"/>
      <c r="T4029" s="91"/>
      <c r="X4029" s="80"/>
    </row>
    <row r="4030" spans="6:24" hidden="1">
      <c r="F4030" s="91"/>
      <c r="G4030" s="91"/>
      <c r="T4030" s="91"/>
      <c r="X4030" s="80"/>
    </row>
    <row r="4031" spans="6:24" hidden="1">
      <c r="F4031" s="91"/>
      <c r="G4031" s="91"/>
      <c r="T4031" s="91"/>
      <c r="X4031" s="80"/>
    </row>
    <row r="4032" spans="6:24" hidden="1">
      <c r="F4032" s="91"/>
      <c r="G4032" s="91"/>
      <c r="T4032" s="91"/>
      <c r="X4032" s="80"/>
    </row>
    <row r="4033" spans="6:24" hidden="1">
      <c r="F4033" s="91"/>
      <c r="G4033" s="91"/>
      <c r="T4033" s="91"/>
      <c r="X4033" s="80"/>
    </row>
    <row r="4034" spans="6:24" hidden="1">
      <c r="F4034" s="91"/>
      <c r="G4034" s="91"/>
      <c r="T4034" s="91"/>
      <c r="X4034" s="80"/>
    </row>
    <row r="4035" spans="6:24" hidden="1">
      <c r="F4035" s="91"/>
      <c r="G4035" s="91"/>
      <c r="T4035" s="91"/>
      <c r="X4035" s="80"/>
    </row>
    <row r="4036" spans="6:24" hidden="1">
      <c r="F4036" s="91"/>
      <c r="G4036" s="91"/>
      <c r="T4036" s="91"/>
      <c r="X4036" s="80"/>
    </row>
    <row r="4037" spans="6:24" hidden="1">
      <c r="F4037" s="91"/>
      <c r="G4037" s="91"/>
      <c r="T4037" s="91"/>
      <c r="X4037" s="80"/>
    </row>
    <row r="4038" spans="6:24" hidden="1">
      <c r="F4038" s="91"/>
      <c r="G4038" s="91"/>
      <c r="T4038" s="91"/>
      <c r="X4038" s="80"/>
    </row>
    <row r="4039" spans="6:24" hidden="1">
      <c r="F4039" s="91"/>
      <c r="G4039" s="91"/>
      <c r="T4039" s="91"/>
      <c r="X4039" s="80"/>
    </row>
    <row r="4040" spans="6:24" hidden="1">
      <c r="F4040" s="91"/>
      <c r="G4040" s="91"/>
      <c r="T4040" s="91"/>
      <c r="X4040" s="80"/>
    </row>
    <row r="4041" spans="6:24" hidden="1">
      <c r="F4041" s="91"/>
      <c r="G4041" s="91"/>
      <c r="T4041" s="91"/>
      <c r="X4041" s="80"/>
    </row>
    <row r="4042" spans="6:24" hidden="1">
      <c r="F4042" s="91"/>
      <c r="G4042" s="91"/>
      <c r="M4042" s="66"/>
      <c r="T4042" s="91"/>
      <c r="X4042" s="80"/>
    </row>
    <row r="4043" spans="6:24" hidden="1">
      <c r="F4043" s="91"/>
      <c r="G4043" s="91"/>
      <c r="M4043" s="67"/>
      <c r="T4043" s="91"/>
      <c r="X4043" s="80"/>
    </row>
    <row r="4044" spans="6:24" hidden="1">
      <c r="F4044" s="91"/>
      <c r="G4044" s="91"/>
      <c r="M4044" s="65"/>
      <c r="T4044" s="91"/>
      <c r="X4044" s="80"/>
    </row>
    <row r="4045" spans="6:24" hidden="1">
      <c r="F4045" s="91"/>
      <c r="G4045" s="91"/>
      <c r="M4045" s="64"/>
      <c r="T4045" s="91"/>
      <c r="X4045" s="80"/>
    </row>
    <row r="4046" spans="6:24" hidden="1">
      <c r="F4046" s="91"/>
      <c r="G4046" s="91"/>
      <c r="M4046" s="66"/>
      <c r="T4046" s="91"/>
      <c r="X4046" s="80"/>
    </row>
    <row r="4047" spans="6:24" hidden="1">
      <c r="F4047" s="91"/>
      <c r="G4047" s="91"/>
      <c r="M4047" s="67"/>
      <c r="T4047" s="91"/>
      <c r="X4047" s="80"/>
    </row>
    <row r="4048" spans="6:24" hidden="1">
      <c r="F4048" s="91"/>
      <c r="G4048" s="91"/>
      <c r="M4048" s="68"/>
      <c r="T4048" s="91"/>
      <c r="X4048" s="80"/>
    </row>
    <row r="4049" spans="6:24" hidden="1">
      <c r="F4049" s="91"/>
      <c r="G4049" s="91"/>
      <c r="M4049" s="69"/>
      <c r="T4049" s="91"/>
      <c r="X4049" s="80"/>
    </row>
    <row r="4050" spans="6:24" hidden="1">
      <c r="F4050" s="91"/>
      <c r="G4050" s="91"/>
      <c r="M4050" s="65"/>
      <c r="T4050" s="91"/>
      <c r="X4050" s="80"/>
    </row>
    <row r="4051" spans="6:24" hidden="1">
      <c r="F4051" s="91"/>
      <c r="G4051" s="91"/>
      <c r="M4051" s="65"/>
      <c r="T4051" s="91"/>
      <c r="X4051" s="80"/>
    </row>
    <row r="4052" spans="6:24" hidden="1">
      <c r="F4052" s="91"/>
      <c r="G4052" s="91"/>
      <c r="M4052" s="64"/>
      <c r="T4052" s="91"/>
      <c r="X4052" s="80"/>
    </row>
    <row r="4053" spans="6:24" hidden="1">
      <c r="F4053" s="91"/>
      <c r="G4053" s="91"/>
      <c r="M4053" s="91"/>
      <c r="T4053" s="91"/>
      <c r="X4053" s="80"/>
    </row>
    <row r="4054" spans="6:24" hidden="1">
      <c r="F4054" s="91"/>
      <c r="G4054" s="91"/>
      <c r="M4054" s="91"/>
      <c r="T4054" s="91"/>
      <c r="X4054" s="80"/>
    </row>
    <row r="4055" spans="6:24" hidden="1">
      <c r="F4055" s="91"/>
      <c r="G4055" s="91"/>
      <c r="M4055" s="91"/>
      <c r="T4055" s="91"/>
      <c r="X4055" s="80"/>
    </row>
    <row r="4056" spans="6:24" hidden="1">
      <c r="F4056" s="91"/>
      <c r="G4056" s="91"/>
      <c r="M4056" s="91"/>
      <c r="T4056" s="91"/>
      <c r="X4056" s="80"/>
    </row>
    <row r="4057" spans="6:24" hidden="1">
      <c r="F4057" s="91"/>
      <c r="G4057" s="91"/>
      <c r="M4057" s="91"/>
      <c r="T4057" s="91"/>
      <c r="X4057" s="80"/>
    </row>
    <row r="4058" spans="6:24" hidden="1">
      <c r="F4058" s="91"/>
      <c r="G4058" s="91"/>
      <c r="M4058" s="91"/>
      <c r="T4058" s="91"/>
      <c r="X4058" s="80"/>
    </row>
    <row r="4059" spans="6:24" hidden="1">
      <c r="F4059" s="91"/>
      <c r="G4059" s="91"/>
      <c r="M4059" s="91"/>
      <c r="T4059" s="91"/>
      <c r="X4059" s="80"/>
    </row>
    <row r="4060" spans="6:24" hidden="1">
      <c r="F4060" s="91"/>
      <c r="G4060" s="91"/>
      <c r="M4060" s="91"/>
      <c r="T4060" s="91"/>
      <c r="X4060" s="80"/>
    </row>
    <row r="4061" spans="6:24" hidden="1">
      <c r="F4061" s="91"/>
      <c r="G4061" s="91"/>
      <c r="M4061" s="91"/>
      <c r="T4061" s="91"/>
      <c r="X4061" s="80"/>
    </row>
    <row r="4062" spans="6:24" hidden="1">
      <c r="F4062" s="91"/>
      <c r="G4062" s="91"/>
      <c r="M4062" s="91"/>
      <c r="T4062" s="91"/>
      <c r="X4062" s="80"/>
    </row>
    <row r="4063" spans="6:24" hidden="1">
      <c r="F4063" s="91"/>
      <c r="G4063" s="91"/>
      <c r="M4063" s="91"/>
      <c r="T4063" s="91"/>
      <c r="X4063" s="80"/>
    </row>
    <row r="4064" spans="6:24" hidden="1">
      <c r="F4064" s="91"/>
      <c r="G4064" s="91"/>
      <c r="M4064" s="91"/>
      <c r="T4064" s="91"/>
      <c r="X4064" s="80"/>
    </row>
    <row r="4065" spans="6:24" hidden="1">
      <c r="F4065" s="91"/>
      <c r="G4065" s="91"/>
      <c r="M4065" s="91"/>
      <c r="T4065" s="91"/>
      <c r="X4065" s="80"/>
    </row>
    <row r="4066" spans="6:24" hidden="1">
      <c r="F4066" s="91"/>
      <c r="G4066" s="91"/>
      <c r="M4066" s="91"/>
      <c r="T4066" s="91"/>
      <c r="X4066" s="80"/>
    </row>
    <row r="4067" spans="6:24" hidden="1">
      <c r="F4067" s="91"/>
      <c r="G4067" s="91"/>
      <c r="M4067" s="91"/>
      <c r="T4067" s="91"/>
      <c r="X4067" s="80"/>
    </row>
    <row r="4068" spans="6:24" hidden="1">
      <c r="F4068" s="91"/>
      <c r="G4068" s="91"/>
      <c r="M4068" s="91"/>
      <c r="T4068" s="91"/>
      <c r="X4068" s="80"/>
    </row>
    <row r="4069" spans="6:24" hidden="1">
      <c r="F4069" s="91"/>
      <c r="G4069" s="91"/>
      <c r="M4069" s="91"/>
      <c r="T4069" s="91"/>
      <c r="X4069" s="80"/>
    </row>
    <row r="4070" spans="6:24" hidden="1">
      <c r="F4070" s="91"/>
      <c r="G4070" s="91"/>
      <c r="T4070" s="91"/>
      <c r="X4070" s="80"/>
    </row>
    <row r="4071" spans="6:24" hidden="1">
      <c r="F4071" s="91"/>
      <c r="G4071" s="91"/>
      <c r="M4071" s="91"/>
      <c r="T4071" s="91"/>
      <c r="X4071" s="80"/>
    </row>
    <row r="4072" spans="6:24" hidden="1">
      <c r="F4072" s="91"/>
      <c r="G4072" s="91"/>
      <c r="T4072" s="91"/>
      <c r="X4072" s="80"/>
    </row>
    <row r="4073" spans="6:24" hidden="1">
      <c r="F4073" s="91"/>
      <c r="G4073" s="91"/>
      <c r="M4073" s="91"/>
      <c r="T4073" s="91"/>
      <c r="X4073" s="80"/>
    </row>
    <row r="4074" spans="6:24" hidden="1">
      <c r="F4074" s="91"/>
      <c r="G4074" s="91"/>
      <c r="M4074" s="91"/>
      <c r="T4074" s="91"/>
      <c r="X4074" s="80"/>
    </row>
    <row r="4075" spans="6:24" hidden="1">
      <c r="F4075" s="91"/>
      <c r="G4075" s="91"/>
      <c r="M4075" s="91"/>
      <c r="T4075" s="91"/>
      <c r="X4075" s="80"/>
    </row>
    <row r="4076" spans="6:24" hidden="1">
      <c r="F4076" s="91"/>
      <c r="G4076" s="91"/>
      <c r="M4076" s="91"/>
      <c r="T4076" s="91"/>
      <c r="X4076" s="80"/>
    </row>
    <row r="4077" spans="6:24" hidden="1">
      <c r="F4077" s="91"/>
      <c r="G4077" s="91"/>
      <c r="M4077" s="91"/>
      <c r="T4077" s="91"/>
      <c r="X4077" s="80"/>
    </row>
    <row r="4078" spans="6:24" hidden="1">
      <c r="F4078" s="91"/>
      <c r="G4078" s="91"/>
      <c r="M4078" s="91"/>
      <c r="T4078" s="91"/>
      <c r="X4078" s="80"/>
    </row>
    <row r="4079" spans="6:24" hidden="1">
      <c r="F4079" s="91"/>
      <c r="G4079" s="91"/>
      <c r="M4079" s="91"/>
      <c r="T4079" s="91"/>
      <c r="X4079" s="80"/>
    </row>
    <row r="4080" spans="6:24" hidden="1">
      <c r="F4080" s="91"/>
      <c r="G4080" s="91"/>
      <c r="M4080" s="91"/>
      <c r="T4080" s="91"/>
      <c r="X4080" s="80"/>
    </row>
    <row r="4081" spans="6:24" hidden="1">
      <c r="F4081" s="91"/>
      <c r="G4081" s="91"/>
      <c r="M4081" s="91"/>
      <c r="T4081" s="91"/>
      <c r="X4081" s="80"/>
    </row>
    <row r="4082" spans="6:24" hidden="1">
      <c r="F4082" s="91"/>
      <c r="G4082" s="91"/>
      <c r="M4082" s="91"/>
      <c r="T4082" s="91"/>
      <c r="X4082" s="80"/>
    </row>
    <row r="4083" spans="6:24" hidden="1">
      <c r="F4083" s="91"/>
      <c r="G4083" s="91"/>
      <c r="M4083" s="91"/>
      <c r="T4083" s="91"/>
      <c r="X4083" s="80"/>
    </row>
    <row r="4084" spans="6:24" hidden="1">
      <c r="F4084" s="91"/>
      <c r="G4084" s="91"/>
      <c r="M4084" s="91"/>
      <c r="T4084" s="91"/>
      <c r="X4084" s="80"/>
    </row>
    <row r="4085" spans="6:24" hidden="1">
      <c r="F4085" s="91"/>
      <c r="G4085" s="91"/>
      <c r="M4085" s="91"/>
      <c r="T4085" s="91"/>
      <c r="X4085" s="80"/>
    </row>
    <row r="4086" spans="6:24" hidden="1">
      <c r="F4086" s="91"/>
      <c r="G4086" s="91"/>
      <c r="T4086" s="91"/>
      <c r="X4086" s="80"/>
    </row>
    <row r="4087" spans="6:24" hidden="1">
      <c r="F4087" s="91"/>
      <c r="G4087" s="91"/>
      <c r="M4087" s="91"/>
      <c r="T4087" s="91"/>
      <c r="X4087" s="80"/>
    </row>
    <row r="4088" spans="6:24" hidden="1">
      <c r="F4088" s="91"/>
      <c r="G4088" s="91"/>
      <c r="T4088" s="91"/>
      <c r="X4088" s="80"/>
    </row>
    <row r="4089" spans="6:24" hidden="1">
      <c r="F4089" s="91"/>
      <c r="G4089" s="91"/>
      <c r="M4089" s="91"/>
      <c r="T4089" s="91"/>
      <c r="X4089" s="80"/>
    </row>
    <row r="4090" spans="6:24" hidden="1">
      <c r="F4090" s="91"/>
      <c r="G4090" s="91"/>
      <c r="M4090" s="91"/>
      <c r="T4090" s="91"/>
      <c r="X4090" s="80"/>
    </row>
    <row r="4091" spans="6:24" hidden="1">
      <c r="F4091" s="91"/>
      <c r="G4091" s="91"/>
      <c r="M4091" s="91"/>
      <c r="T4091" s="91"/>
      <c r="X4091" s="80"/>
    </row>
    <row r="4092" spans="6:24" hidden="1">
      <c r="F4092" s="91"/>
      <c r="G4092" s="91"/>
      <c r="M4092" s="91"/>
      <c r="T4092" s="91"/>
      <c r="X4092" s="80"/>
    </row>
    <row r="4093" spans="6:24" hidden="1">
      <c r="F4093" s="91"/>
      <c r="G4093" s="91"/>
      <c r="M4093" s="91"/>
      <c r="T4093" s="91"/>
      <c r="X4093" s="80"/>
    </row>
    <row r="4094" spans="6:24" hidden="1">
      <c r="F4094" s="91"/>
      <c r="G4094" s="91"/>
      <c r="M4094" s="91"/>
      <c r="T4094" s="91"/>
      <c r="X4094" s="80"/>
    </row>
    <row r="4095" spans="6:24" hidden="1">
      <c r="F4095" s="91"/>
      <c r="G4095" s="91"/>
      <c r="M4095" s="91"/>
      <c r="T4095" s="91"/>
      <c r="X4095" s="80"/>
    </row>
    <row r="4096" spans="6:24" hidden="1">
      <c r="F4096" s="91"/>
      <c r="G4096" s="91"/>
      <c r="M4096" s="91"/>
      <c r="T4096" s="91"/>
      <c r="X4096" s="80"/>
    </row>
    <row r="4097" spans="6:24" hidden="1">
      <c r="F4097" s="91"/>
      <c r="G4097" s="91"/>
      <c r="T4097" s="91"/>
      <c r="X4097" s="80"/>
    </row>
    <row r="4098" spans="6:24" hidden="1">
      <c r="F4098" s="91"/>
      <c r="G4098" s="91"/>
      <c r="M4098" s="91"/>
      <c r="T4098" s="91"/>
      <c r="X4098" s="80"/>
    </row>
    <row r="4099" spans="6:24" hidden="1">
      <c r="F4099" s="91"/>
      <c r="G4099" s="91"/>
      <c r="M4099" s="91"/>
      <c r="T4099" s="91"/>
      <c r="X4099" s="80"/>
    </row>
    <row r="4100" spans="6:24" hidden="1">
      <c r="F4100" s="91"/>
      <c r="G4100" s="91"/>
      <c r="M4100" s="91"/>
      <c r="T4100" s="91"/>
      <c r="X4100" s="80"/>
    </row>
    <row r="4101" spans="6:24" hidden="1">
      <c r="F4101" s="91"/>
      <c r="G4101" s="91"/>
      <c r="M4101" s="91"/>
      <c r="T4101" s="91"/>
      <c r="X4101" s="80"/>
    </row>
    <row r="4102" spans="6:24" hidden="1">
      <c r="F4102" s="91"/>
      <c r="G4102" s="91"/>
      <c r="M4102" s="91"/>
      <c r="T4102" s="91"/>
      <c r="X4102" s="80"/>
    </row>
    <row r="4103" spans="6:24" hidden="1">
      <c r="F4103" s="91"/>
      <c r="G4103" s="91"/>
      <c r="M4103" s="91"/>
      <c r="T4103" s="91"/>
      <c r="X4103" s="80"/>
    </row>
    <row r="4104" spans="6:24" hidden="1">
      <c r="F4104" s="91"/>
      <c r="G4104" s="91"/>
      <c r="M4104" s="91"/>
      <c r="T4104" s="91"/>
      <c r="X4104" s="80"/>
    </row>
    <row r="4105" spans="6:24" hidden="1">
      <c r="F4105" s="91"/>
      <c r="G4105" s="91"/>
      <c r="M4105" s="91"/>
      <c r="T4105" s="91"/>
      <c r="X4105" s="80"/>
    </row>
    <row r="4106" spans="6:24" hidden="1">
      <c r="F4106" s="91"/>
      <c r="G4106" s="91"/>
      <c r="M4106" s="91"/>
      <c r="T4106" s="91"/>
      <c r="X4106" s="80"/>
    </row>
    <row r="4107" spans="6:24" hidden="1">
      <c r="F4107" s="91"/>
      <c r="G4107" s="91"/>
      <c r="M4107" s="91"/>
      <c r="T4107" s="91"/>
      <c r="X4107" s="80"/>
    </row>
    <row r="4108" spans="6:24" hidden="1">
      <c r="F4108" s="91"/>
      <c r="G4108" s="91"/>
      <c r="M4108" s="91"/>
      <c r="T4108" s="91"/>
      <c r="X4108" s="80"/>
    </row>
    <row r="4109" spans="6:24" hidden="1">
      <c r="F4109" s="91"/>
      <c r="G4109" s="91"/>
      <c r="M4109" s="91"/>
      <c r="T4109" s="91"/>
      <c r="X4109" s="80"/>
    </row>
    <row r="4110" spans="6:24" hidden="1">
      <c r="F4110" s="91"/>
      <c r="G4110" s="91"/>
      <c r="M4110" s="91"/>
      <c r="T4110" s="91"/>
      <c r="X4110" s="80"/>
    </row>
    <row r="4111" spans="6:24" hidden="1">
      <c r="F4111" s="91"/>
      <c r="G4111" s="91"/>
      <c r="M4111" s="91"/>
      <c r="T4111" s="91"/>
      <c r="X4111" s="80"/>
    </row>
    <row r="4112" spans="6:24" hidden="1">
      <c r="F4112" s="91"/>
      <c r="G4112" s="91"/>
      <c r="M4112" s="91"/>
      <c r="T4112" s="91"/>
      <c r="X4112" s="80"/>
    </row>
    <row r="4113" spans="6:24" hidden="1">
      <c r="F4113" s="91"/>
      <c r="G4113" s="91"/>
      <c r="M4113" s="91"/>
      <c r="T4113" s="91"/>
      <c r="X4113" s="80"/>
    </row>
    <row r="4114" spans="6:24" hidden="1">
      <c r="F4114" s="91"/>
      <c r="G4114" s="91"/>
      <c r="M4114" s="91"/>
      <c r="T4114" s="91"/>
      <c r="X4114" s="80"/>
    </row>
    <row r="4115" spans="6:24" hidden="1">
      <c r="F4115" s="91"/>
      <c r="G4115" s="91"/>
      <c r="M4115" s="91"/>
      <c r="T4115" s="91"/>
      <c r="X4115" s="80"/>
    </row>
    <row r="4116" spans="6:24" hidden="1">
      <c r="F4116" s="91"/>
      <c r="G4116" s="91"/>
      <c r="M4116" s="91"/>
      <c r="T4116" s="91"/>
      <c r="X4116" s="80"/>
    </row>
    <row r="4117" spans="6:24" hidden="1">
      <c r="F4117" s="91"/>
      <c r="G4117" s="91"/>
      <c r="M4117" s="91"/>
      <c r="T4117" s="91"/>
      <c r="X4117" s="80"/>
    </row>
    <row r="4118" spans="6:24" hidden="1">
      <c r="F4118" s="91"/>
      <c r="G4118" s="91"/>
      <c r="M4118" s="91"/>
      <c r="T4118" s="91"/>
      <c r="X4118" s="80"/>
    </row>
    <row r="4119" spans="6:24" hidden="1">
      <c r="F4119" s="91"/>
      <c r="G4119" s="91"/>
      <c r="M4119" s="91"/>
      <c r="T4119" s="91"/>
      <c r="X4119" s="80"/>
    </row>
    <row r="4120" spans="6:24" hidden="1">
      <c r="F4120" s="91"/>
      <c r="G4120" s="91"/>
      <c r="T4120" s="91"/>
      <c r="X4120" s="80"/>
    </row>
    <row r="4121" spans="6:24" hidden="1">
      <c r="F4121" s="91"/>
      <c r="G4121" s="91"/>
      <c r="T4121" s="91"/>
      <c r="X4121" s="80"/>
    </row>
    <row r="4122" spans="6:24" hidden="1">
      <c r="F4122" s="91"/>
      <c r="G4122" s="91"/>
      <c r="T4122" s="91"/>
      <c r="X4122" s="80"/>
    </row>
    <row r="4123" spans="6:24" hidden="1">
      <c r="F4123" s="91"/>
      <c r="G4123" s="91"/>
      <c r="T4123" s="91"/>
      <c r="X4123" s="80"/>
    </row>
    <row r="4124" spans="6:24" hidden="1">
      <c r="F4124" s="91"/>
      <c r="G4124" s="91"/>
      <c r="T4124" s="91"/>
      <c r="X4124" s="80"/>
    </row>
    <row r="4125" spans="6:24" hidden="1">
      <c r="F4125" s="91"/>
      <c r="G4125" s="91"/>
      <c r="T4125" s="91"/>
      <c r="X4125" s="80"/>
    </row>
    <row r="4126" spans="6:24" hidden="1">
      <c r="F4126" s="91"/>
      <c r="G4126" s="91"/>
      <c r="T4126" s="91"/>
      <c r="X4126" s="80"/>
    </row>
    <row r="4127" spans="6:24" hidden="1">
      <c r="F4127" s="91"/>
      <c r="G4127" s="91"/>
      <c r="T4127" s="91"/>
      <c r="X4127" s="80"/>
    </row>
    <row r="4128" spans="6:24" hidden="1">
      <c r="F4128" s="91"/>
      <c r="G4128" s="91"/>
      <c r="T4128" s="91"/>
      <c r="X4128" s="80"/>
    </row>
    <row r="4129" spans="6:24" hidden="1">
      <c r="F4129" s="91"/>
      <c r="G4129" s="91"/>
      <c r="T4129" s="91"/>
      <c r="X4129" s="80"/>
    </row>
    <row r="4130" spans="6:24" hidden="1">
      <c r="F4130" s="91"/>
      <c r="G4130" s="91"/>
      <c r="T4130" s="91"/>
      <c r="X4130" s="80"/>
    </row>
    <row r="4131" spans="6:24" hidden="1">
      <c r="F4131" s="91"/>
      <c r="G4131" s="91"/>
      <c r="T4131" s="91"/>
      <c r="X4131" s="80"/>
    </row>
    <row r="4132" spans="6:24" hidden="1">
      <c r="F4132" s="91"/>
      <c r="G4132" s="91"/>
      <c r="T4132" s="91"/>
      <c r="X4132" s="80"/>
    </row>
    <row r="4133" spans="6:24" hidden="1">
      <c r="F4133" s="91"/>
      <c r="G4133" s="91"/>
      <c r="T4133" s="91"/>
      <c r="X4133" s="80"/>
    </row>
    <row r="4134" spans="6:24" hidden="1">
      <c r="F4134" s="91"/>
      <c r="G4134" s="91"/>
      <c r="T4134" s="91"/>
      <c r="X4134" s="80"/>
    </row>
    <row r="4135" spans="6:24" hidden="1">
      <c r="F4135" s="91"/>
      <c r="G4135" s="91"/>
      <c r="T4135" s="91"/>
      <c r="X4135" s="80"/>
    </row>
    <row r="4136" spans="6:24" hidden="1">
      <c r="F4136" s="91"/>
      <c r="G4136" s="91"/>
      <c r="T4136" s="91"/>
      <c r="X4136" s="80"/>
    </row>
    <row r="4137" spans="6:24" hidden="1">
      <c r="F4137" s="91"/>
      <c r="G4137" s="91"/>
      <c r="T4137" s="91"/>
      <c r="X4137" s="80"/>
    </row>
    <row r="4138" spans="6:24" hidden="1">
      <c r="F4138" s="91"/>
      <c r="G4138" s="91"/>
      <c r="T4138" s="91"/>
      <c r="X4138" s="80"/>
    </row>
    <row r="4139" spans="6:24" hidden="1">
      <c r="F4139" s="91"/>
      <c r="G4139" s="91"/>
      <c r="T4139" s="91"/>
      <c r="X4139" s="80"/>
    </row>
    <row r="4140" spans="6:24" hidden="1">
      <c r="F4140" s="91"/>
      <c r="G4140" s="91"/>
      <c r="M4140" s="66"/>
      <c r="T4140" s="91"/>
      <c r="X4140" s="80"/>
    </row>
    <row r="4141" spans="6:24" hidden="1">
      <c r="F4141" s="91"/>
      <c r="G4141" s="91"/>
      <c r="M4141" s="67"/>
      <c r="T4141" s="91"/>
      <c r="X4141" s="80"/>
    </row>
    <row r="4142" spans="6:24" hidden="1">
      <c r="F4142" s="91"/>
      <c r="G4142" s="91"/>
      <c r="M4142" s="65"/>
      <c r="T4142" s="91"/>
      <c r="X4142" s="80"/>
    </row>
    <row r="4143" spans="6:24" hidden="1">
      <c r="F4143" s="91"/>
      <c r="G4143" s="91"/>
      <c r="M4143" s="64"/>
      <c r="T4143" s="91"/>
      <c r="X4143" s="80"/>
    </row>
    <row r="4144" spans="6:24" hidden="1">
      <c r="F4144" s="91"/>
      <c r="G4144" s="91"/>
      <c r="M4144" s="66"/>
      <c r="T4144" s="91"/>
      <c r="X4144" s="80"/>
    </row>
    <row r="4145" spans="6:24" hidden="1">
      <c r="F4145" s="91"/>
      <c r="G4145" s="91"/>
      <c r="M4145" s="67"/>
      <c r="T4145" s="91"/>
      <c r="X4145" s="80"/>
    </row>
    <row r="4146" spans="6:24" hidden="1">
      <c r="F4146" s="91"/>
      <c r="G4146" s="91"/>
      <c r="M4146" s="68"/>
      <c r="T4146" s="91"/>
      <c r="X4146" s="80"/>
    </row>
    <row r="4147" spans="6:24" hidden="1">
      <c r="F4147" s="91"/>
      <c r="G4147" s="91"/>
      <c r="M4147" s="69"/>
      <c r="T4147" s="91"/>
      <c r="X4147" s="80"/>
    </row>
    <row r="4148" spans="6:24" hidden="1">
      <c r="F4148" s="91"/>
      <c r="G4148" s="91"/>
      <c r="M4148" s="65"/>
      <c r="T4148" s="91"/>
      <c r="X4148" s="80"/>
    </row>
    <row r="4149" spans="6:24" hidden="1">
      <c r="F4149" s="91"/>
      <c r="G4149" s="91"/>
      <c r="M4149" s="65"/>
      <c r="T4149" s="91"/>
      <c r="X4149" s="80"/>
    </row>
    <row r="4150" spans="6:24" hidden="1">
      <c r="F4150" s="91"/>
      <c r="G4150" s="91"/>
      <c r="M4150" s="64"/>
      <c r="T4150" s="91"/>
      <c r="X4150" s="80"/>
    </row>
    <row r="4151" spans="6:24" hidden="1">
      <c r="F4151" s="91"/>
      <c r="G4151" s="91"/>
      <c r="M4151" s="91"/>
      <c r="T4151" s="91"/>
      <c r="X4151" s="80"/>
    </row>
    <row r="4152" spans="6:24" hidden="1">
      <c r="F4152" s="91"/>
      <c r="G4152" s="91"/>
      <c r="M4152" s="91"/>
      <c r="T4152" s="91"/>
      <c r="X4152" s="80"/>
    </row>
    <row r="4153" spans="6:24" hidden="1">
      <c r="F4153" s="91"/>
      <c r="G4153" s="91"/>
      <c r="M4153" s="91"/>
      <c r="T4153" s="91"/>
      <c r="X4153" s="80"/>
    </row>
    <row r="4154" spans="6:24" hidden="1">
      <c r="F4154" s="91"/>
      <c r="G4154" s="91"/>
      <c r="M4154" s="91"/>
      <c r="T4154" s="91"/>
      <c r="X4154" s="80"/>
    </row>
    <row r="4155" spans="6:24" hidden="1">
      <c r="F4155" s="91"/>
      <c r="G4155" s="91"/>
      <c r="M4155" s="91"/>
      <c r="T4155" s="91"/>
      <c r="X4155" s="80"/>
    </row>
    <row r="4156" spans="6:24" hidden="1">
      <c r="F4156" s="91"/>
      <c r="G4156" s="91"/>
      <c r="M4156" s="91"/>
      <c r="T4156" s="91"/>
      <c r="X4156" s="80"/>
    </row>
    <row r="4157" spans="6:24" hidden="1">
      <c r="F4157" s="91"/>
      <c r="G4157" s="91"/>
      <c r="M4157" s="91"/>
      <c r="T4157" s="91"/>
      <c r="X4157" s="80"/>
    </row>
    <row r="4158" spans="6:24" hidden="1">
      <c r="F4158" s="91"/>
      <c r="G4158" s="91"/>
      <c r="M4158" s="91"/>
      <c r="T4158" s="91"/>
      <c r="X4158" s="80"/>
    </row>
    <row r="4159" spans="6:24" hidden="1">
      <c r="F4159" s="91"/>
      <c r="G4159" s="91"/>
      <c r="M4159" s="91"/>
      <c r="T4159" s="91"/>
      <c r="X4159" s="80"/>
    </row>
    <row r="4160" spans="6:24" hidden="1">
      <c r="F4160" s="91"/>
      <c r="G4160" s="91"/>
      <c r="M4160" s="91"/>
      <c r="T4160" s="91"/>
      <c r="X4160" s="80"/>
    </row>
    <row r="4161" spans="6:24" hidden="1">
      <c r="F4161" s="91"/>
      <c r="G4161" s="91"/>
      <c r="M4161" s="91"/>
      <c r="T4161" s="91"/>
      <c r="X4161" s="80"/>
    </row>
    <row r="4162" spans="6:24" hidden="1">
      <c r="F4162" s="91"/>
      <c r="G4162" s="91"/>
      <c r="M4162" s="91"/>
      <c r="T4162" s="91"/>
      <c r="X4162" s="80"/>
    </row>
    <row r="4163" spans="6:24" hidden="1">
      <c r="F4163" s="91"/>
      <c r="G4163" s="91"/>
      <c r="M4163" s="91"/>
      <c r="T4163" s="91"/>
      <c r="X4163" s="80"/>
    </row>
    <row r="4164" spans="6:24" hidden="1">
      <c r="F4164" s="91"/>
      <c r="G4164" s="91"/>
      <c r="M4164" s="91"/>
      <c r="T4164" s="91"/>
      <c r="X4164" s="80"/>
    </row>
    <row r="4165" spans="6:24" hidden="1">
      <c r="F4165" s="91"/>
      <c r="G4165" s="91"/>
      <c r="M4165" s="91"/>
      <c r="T4165" s="91"/>
      <c r="X4165" s="80"/>
    </row>
    <row r="4166" spans="6:24" hidden="1">
      <c r="F4166" s="91"/>
      <c r="G4166" s="91"/>
      <c r="M4166" s="91"/>
      <c r="T4166" s="91"/>
      <c r="X4166" s="80"/>
    </row>
    <row r="4167" spans="6:24" hidden="1">
      <c r="F4167" s="91"/>
      <c r="G4167" s="91"/>
      <c r="M4167" s="91"/>
      <c r="T4167" s="91"/>
      <c r="X4167" s="80"/>
    </row>
    <row r="4168" spans="6:24" hidden="1">
      <c r="F4168" s="91"/>
      <c r="G4168" s="91"/>
      <c r="T4168" s="91"/>
      <c r="X4168" s="80"/>
    </row>
    <row r="4169" spans="6:24" hidden="1">
      <c r="F4169" s="91"/>
      <c r="G4169" s="91"/>
      <c r="M4169" s="91"/>
      <c r="T4169" s="91"/>
      <c r="X4169" s="80"/>
    </row>
    <row r="4170" spans="6:24" hidden="1">
      <c r="F4170" s="91"/>
      <c r="G4170" s="91"/>
      <c r="T4170" s="91"/>
      <c r="X4170" s="80"/>
    </row>
    <row r="4171" spans="6:24" hidden="1">
      <c r="F4171" s="91"/>
      <c r="G4171" s="91"/>
      <c r="M4171" s="91"/>
      <c r="T4171" s="91"/>
      <c r="X4171" s="80"/>
    </row>
    <row r="4172" spans="6:24" hidden="1">
      <c r="F4172" s="91"/>
      <c r="G4172" s="91"/>
      <c r="M4172" s="91"/>
      <c r="T4172" s="91"/>
      <c r="X4172" s="80"/>
    </row>
    <row r="4173" spans="6:24" hidden="1">
      <c r="F4173" s="91"/>
      <c r="G4173" s="91"/>
      <c r="M4173" s="91"/>
      <c r="T4173" s="91"/>
      <c r="X4173" s="80"/>
    </row>
    <row r="4174" spans="6:24" hidden="1">
      <c r="F4174" s="91"/>
      <c r="G4174" s="91"/>
      <c r="M4174" s="91"/>
      <c r="T4174" s="91"/>
      <c r="X4174" s="80"/>
    </row>
    <row r="4175" spans="6:24" hidden="1">
      <c r="F4175" s="91"/>
      <c r="G4175" s="91"/>
      <c r="M4175" s="91"/>
      <c r="T4175" s="91"/>
      <c r="X4175" s="80"/>
    </row>
    <row r="4176" spans="6:24" hidden="1">
      <c r="F4176" s="91"/>
      <c r="G4176" s="91"/>
      <c r="M4176" s="91"/>
      <c r="T4176" s="91"/>
      <c r="X4176" s="80"/>
    </row>
    <row r="4177" spans="6:24" hidden="1">
      <c r="F4177" s="91"/>
      <c r="G4177" s="91"/>
      <c r="M4177" s="91"/>
      <c r="T4177" s="91"/>
      <c r="X4177" s="80"/>
    </row>
    <row r="4178" spans="6:24" hidden="1">
      <c r="F4178" s="91"/>
      <c r="G4178" s="91"/>
      <c r="M4178" s="91"/>
      <c r="T4178" s="91"/>
      <c r="X4178" s="80"/>
    </row>
    <row r="4179" spans="6:24" hidden="1">
      <c r="F4179" s="91"/>
      <c r="G4179" s="91"/>
      <c r="M4179" s="91"/>
      <c r="T4179" s="91"/>
      <c r="X4179" s="80"/>
    </row>
    <row r="4180" spans="6:24" hidden="1">
      <c r="F4180" s="91"/>
      <c r="G4180" s="91"/>
      <c r="M4180" s="91"/>
      <c r="T4180" s="91"/>
      <c r="X4180" s="80"/>
    </row>
    <row r="4181" spans="6:24" hidden="1">
      <c r="F4181" s="91"/>
      <c r="G4181" s="91"/>
      <c r="M4181" s="91"/>
      <c r="T4181" s="91"/>
      <c r="X4181" s="80"/>
    </row>
    <row r="4182" spans="6:24" hidden="1">
      <c r="F4182" s="91"/>
      <c r="G4182" s="91"/>
      <c r="M4182" s="91"/>
      <c r="T4182" s="91"/>
      <c r="X4182" s="80"/>
    </row>
    <row r="4183" spans="6:24" hidden="1">
      <c r="F4183" s="91"/>
      <c r="G4183" s="91"/>
      <c r="M4183" s="91"/>
      <c r="T4183" s="91"/>
      <c r="X4183" s="80"/>
    </row>
    <row r="4184" spans="6:24" hidden="1">
      <c r="F4184" s="91"/>
      <c r="G4184" s="91"/>
      <c r="T4184" s="91"/>
      <c r="X4184" s="80"/>
    </row>
    <row r="4185" spans="6:24" hidden="1">
      <c r="F4185" s="91"/>
      <c r="G4185" s="91"/>
      <c r="M4185" s="91"/>
      <c r="T4185" s="91"/>
      <c r="X4185" s="80"/>
    </row>
    <row r="4186" spans="6:24" hidden="1">
      <c r="F4186" s="91"/>
      <c r="G4186" s="91"/>
      <c r="T4186" s="91"/>
      <c r="X4186" s="80"/>
    </row>
    <row r="4187" spans="6:24" hidden="1">
      <c r="F4187" s="91"/>
      <c r="G4187" s="91"/>
      <c r="M4187" s="91"/>
      <c r="T4187" s="91"/>
      <c r="X4187" s="80"/>
    </row>
    <row r="4188" spans="6:24" hidden="1">
      <c r="F4188" s="91"/>
      <c r="G4188" s="91"/>
      <c r="M4188" s="91"/>
      <c r="T4188" s="91"/>
      <c r="X4188" s="80"/>
    </row>
    <row r="4189" spans="6:24" hidden="1">
      <c r="F4189" s="91"/>
      <c r="G4189" s="91"/>
      <c r="M4189" s="91"/>
      <c r="T4189" s="91"/>
      <c r="X4189" s="80"/>
    </row>
    <row r="4190" spans="6:24" hidden="1">
      <c r="F4190" s="91"/>
      <c r="G4190" s="91"/>
      <c r="M4190" s="91"/>
      <c r="T4190" s="91"/>
      <c r="X4190" s="80"/>
    </row>
    <row r="4191" spans="6:24" hidden="1">
      <c r="F4191" s="91"/>
      <c r="G4191" s="91"/>
      <c r="M4191" s="91"/>
      <c r="T4191" s="91"/>
      <c r="X4191" s="80"/>
    </row>
    <row r="4192" spans="6:24" hidden="1">
      <c r="F4192" s="91"/>
      <c r="G4192" s="91"/>
      <c r="M4192" s="91"/>
      <c r="T4192" s="91"/>
      <c r="X4192" s="80"/>
    </row>
    <row r="4193" spans="6:24" hidden="1">
      <c r="F4193" s="91"/>
      <c r="G4193" s="91"/>
      <c r="M4193" s="91"/>
      <c r="T4193" s="91"/>
      <c r="X4193" s="80"/>
    </row>
    <row r="4194" spans="6:24" hidden="1">
      <c r="F4194" s="91"/>
      <c r="G4194" s="91"/>
      <c r="M4194" s="91"/>
      <c r="T4194" s="91"/>
      <c r="X4194" s="80"/>
    </row>
    <row r="4195" spans="6:24" hidden="1">
      <c r="F4195" s="91"/>
      <c r="G4195" s="91"/>
      <c r="T4195" s="91"/>
      <c r="X4195" s="80"/>
    </row>
    <row r="4196" spans="6:24" hidden="1">
      <c r="F4196" s="91"/>
      <c r="G4196" s="91"/>
      <c r="M4196" s="91"/>
      <c r="T4196" s="91"/>
      <c r="X4196" s="80"/>
    </row>
    <row r="4197" spans="6:24" hidden="1">
      <c r="F4197" s="91"/>
      <c r="G4197" s="91"/>
      <c r="M4197" s="91"/>
      <c r="T4197" s="91"/>
      <c r="X4197" s="80"/>
    </row>
    <row r="4198" spans="6:24" hidden="1">
      <c r="F4198" s="91"/>
      <c r="G4198" s="91"/>
      <c r="M4198" s="91"/>
      <c r="T4198" s="91"/>
      <c r="X4198" s="80"/>
    </row>
    <row r="4199" spans="6:24" hidden="1">
      <c r="F4199" s="91"/>
      <c r="G4199" s="91"/>
      <c r="M4199" s="91"/>
      <c r="T4199" s="91"/>
      <c r="X4199" s="80"/>
    </row>
    <row r="4200" spans="6:24" hidden="1">
      <c r="F4200" s="91"/>
      <c r="G4200" s="91"/>
      <c r="M4200" s="91"/>
      <c r="T4200" s="91"/>
      <c r="X4200" s="80"/>
    </row>
    <row r="4201" spans="6:24" hidden="1">
      <c r="F4201" s="91"/>
      <c r="G4201" s="91"/>
      <c r="M4201" s="91"/>
      <c r="T4201" s="91"/>
      <c r="X4201" s="80"/>
    </row>
    <row r="4202" spans="6:24" hidden="1">
      <c r="F4202" s="91"/>
      <c r="G4202" s="91"/>
      <c r="M4202" s="91"/>
      <c r="T4202" s="91"/>
      <c r="X4202" s="80"/>
    </row>
    <row r="4203" spans="6:24" hidden="1">
      <c r="F4203" s="91"/>
      <c r="G4203" s="91"/>
      <c r="M4203" s="91"/>
      <c r="T4203" s="91"/>
      <c r="X4203" s="80"/>
    </row>
    <row r="4204" spans="6:24" hidden="1">
      <c r="F4204" s="91"/>
      <c r="G4204" s="91"/>
      <c r="M4204" s="91"/>
      <c r="T4204" s="91"/>
      <c r="X4204" s="80"/>
    </row>
    <row r="4205" spans="6:24" hidden="1">
      <c r="F4205" s="91"/>
      <c r="G4205" s="91"/>
      <c r="M4205" s="91"/>
      <c r="T4205" s="91"/>
      <c r="X4205" s="80"/>
    </row>
    <row r="4206" spans="6:24" hidden="1">
      <c r="F4206" s="91"/>
      <c r="G4206" s="91"/>
      <c r="M4206" s="91"/>
      <c r="T4206" s="91"/>
      <c r="X4206" s="80"/>
    </row>
    <row r="4207" spans="6:24" hidden="1">
      <c r="F4207" s="91"/>
      <c r="G4207" s="91"/>
      <c r="M4207" s="91"/>
      <c r="T4207" s="91"/>
      <c r="X4207" s="80"/>
    </row>
    <row r="4208" spans="6:24" hidden="1">
      <c r="F4208" s="91"/>
      <c r="G4208" s="91"/>
      <c r="M4208" s="91"/>
      <c r="T4208" s="91"/>
      <c r="X4208" s="80"/>
    </row>
    <row r="4209" spans="6:24" hidden="1">
      <c r="F4209" s="91"/>
      <c r="G4209" s="91"/>
      <c r="M4209" s="91"/>
      <c r="T4209" s="91"/>
      <c r="X4209" s="80"/>
    </row>
    <row r="4210" spans="6:24" hidden="1">
      <c r="F4210" s="91"/>
      <c r="G4210" s="91"/>
      <c r="M4210" s="91"/>
      <c r="T4210" s="91"/>
      <c r="X4210" s="80"/>
    </row>
    <row r="4211" spans="6:24" hidden="1">
      <c r="F4211" s="91"/>
      <c r="G4211" s="91"/>
      <c r="M4211" s="91"/>
      <c r="T4211" s="91"/>
      <c r="X4211" s="80"/>
    </row>
    <row r="4212" spans="6:24" hidden="1">
      <c r="F4212" s="91"/>
      <c r="G4212" s="91"/>
      <c r="M4212" s="91"/>
      <c r="T4212" s="91"/>
      <c r="X4212" s="80"/>
    </row>
    <row r="4213" spans="6:24" hidden="1">
      <c r="F4213" s="91"/>
      <c r="G4213" s="91"/>
      <c r="M4213" s="91"/>
      <c r="T4213" s="91"/>
      <c r="X4213" s="80"/>
    </row>
    <row r="4214" spans="6:24" hidden="1">
      <c r="F4214" s="91"/>
      <c r="G4214" s="91"/>
      <c r="M4214" s="91"/>
      <c r="T4214" s="91"/>
      <c r="X4214" s="80"/>
    </row>
    <row r="4215" spans="6:24" hidden="1">
      <c r="F4215" s="91"/>
      <c r="G4215" s="91"/>
      <c r="M4215" s="91"/>
      <c r="T4215" s="91"/>
      <c r="X4215" s="80"/>
    </row>
    <row r="4216" spans="6:24" hidden="1">
      <c r="F4216" s="91"/>
      <c r="G4216" s="91"/>
      <c r="M4216" s="91"/>
      <c r="T4216" s="91"/>
      <c r="X4216" s="80"/>
    </row>
    <row r="4217" spans="6:24" hidden="1">
      <c r="F4217" s="91"/>
      <c r="G4217" s="91"/>
      <c r="M4217" s="91"/>
      <c r="T4217" s="91"/>
      <c r="X4217" s="80"/>
    </row>
    <row r="4218" spans="6:24" hidden="1">
      <c r="F4218" s="91"/>
      <c r="G4218" s="91"/>
      <c r="M4218" s="91"/>
      <c r="T4218" s="91"/>
      <c r="X4218" s="80"/>
    </row>
    <row r="4219" spans="6:24" hidden="1">
      <c r="F4219" s="91"/>
      <c r="G4219" s="91"/>
      <c r="M4219" s="91"/>
      <c r="T4219" s="91"/>
      <c r="X4219" s="80"/>
    </row>
    <row r="4220" spans="6:24" hidden="1">
      <c r="F4220" s="91"/>
      <c r="G4220" s="91"/>
      <c r="T4220" s="91"/>
      <c r="X4220" s="80"/>
    </row>
    <row r="4221" spans="6:24" hidden="1">
      <c r="F4221" s="91"/>
      <c r="G4221" s="91"/>
      <c r="T4221" s="91"/>
      <c r="X4221" s="80"/>
    </row>
    <row r="4222" spans="6:24" hidden="1">
      <c r="F4222" s="91"/>
      <c r="G4222" s="91"/>
      <c r="T4222" s="91"/>
      <c r="X4222" s="80"/>
    </row>
    <row r="4223" spans="6:24" hidden="1">
      <c r="F4223" s="91"/>
      <c r="G4223" s="91"/>
      <c r="T4223" s="91"/>
      <c r="X4223" s="80"/>
    </row>
    <row r="4224" spans="6:24" hidden="1">
      <c r="F4224" s="91"/>
      <c r="G4224" s="91"/>
      <c r="T4224" s="91"/>
      <c r="X4224" s="80"/>
    </row>
    <row r="4225" spans="6:24" hidden="1">
      <c r="F4225" s="91"/>
      <c r="G4225" s="91"/>
      <c r="T4225" s="91"/>
      <c r="X4225" s="80"/>
    </row>
    <row r="4226" spans="6:24" hidden="1">
      <c r="F4226" s="91"/>
      <c r="G4226" s="91"/>
      <c r="T4226" s="91"/>
      <c r="X4226" s="80"/>
    </row>
    <row r="4227" spans="6:24" hidden="1">
      <c r="F4227" s="91"/>
      <c r="G4227" s="91"/>
      <c r="T4227" s="91"/>
      <c r="X4227" s="80"/>
    </row>
    <row r="4228" spans="6:24" hidden="1">
      <c r="F4228" s="91"/>
      <c r="G4228" s="91"/>
      <c r="T4228" s="91"/>
      <c r="X4228" s="80"/>
    </row>
    <row r="4229" spans="6:24" hidden="1">
      <c r="F4229" s="91"/>
      <c r="G4229" s="91"/>
      <c r="T4229" s="91"/>
      <c r="X4229" s="80"/>
    </row>
    <row r="4230" spans="6:24" hidden="1">
      <c r="F4230" s="91"/>
      <c r="G4230" s="91"/>
      <c r="T4230" s="91"/>
      <c r="X4230" s="80"/>
    </row>
    <row r="4231" spans="6:24" hidden="1">
      <c r="F4231" s="91"/>
      <c r="G4231" s="91"/>
      <c r="T4231" s="91"/>
      <c r="X4231" s="80"/>
    </row>
    <row r="4232" spans="6:24" hidden="1">
      <c r="F4232" s="91"/>
      <c r="G4232" s="91"/>
      <c r="T4232" s="91"/>
      <c r="X4232" s="80"/>
    </row>
    <row r="4233" spans="6:24" hidden="1">
      <c r="F4233" s="91"/>
      <c r="G4233" s="91"/>
      <c r="T4233" s="91"/>
      <c r="X4233" s="80"/>
    </row>
    <row r="4234" spans="6:24" hidden="1">
      <c r="F4234" s="91"/>
      <c r="G4234" s="91"/>
      <c r="T4234" s="91"/>
      <c r="X4234" s="80"/>
    </row>
    <row r="4235" spans="6:24" hidden="1">
      <c r="F4235" s="91"/>
      <c r="G4235" s="91"/>
      <c r="T4235" s="91"/>
      <c r="X4235" s="80"/>
    </row>
    <row r="4236" spans="6:24" hidden="1">
      <c r="F4236" s="91"/>
      <c r="G4236" s="91"/>
      <c r="T4236" s="91"/>
      <c r="X4236" s="80"/>
    </row>
    <row r="4237" spans="6:24" hidden="1">
      <c r="F4237" s="91"/>
      <c r="G4237" s="91"/>
      <c r="T4237" s="91"/>
      <c r="X4237" s="80"/>
    </row>
    <row r="4238" spans="6:24" hidden="1">
      <c r="F4238" s="91"/>
      <c r="G4238" s="91"/>
      <c r="T4238" s="91"/>
      <c r="X4238" s="80"/>
    </row>
    <row r="4239" spans="6:24" hidden="1">
      <c r="F4239" s="91"/>
      <c r="G4239" s="91"/>
      <c r="T4239" s="91"/>
      <c r="X4239" s="80"/>
    </row>
    <row r="4240" spans="6:24" hidden="1">
      <c r="F4240" s="91"/>
      <c r="G4240" s="91"/>
      <c r="M4240" s="66"/>
      <c r="T4240" s="91"/>
      <c r="X4240" s="80"/>
    </row>
    <row r="4241" spans="6:24" hidden="1">
      <c r="F4241" s="91"/>
      <c r="G4241" s="91"/>
      <c r="M4241" s="67"/>
      <c r="T4241" s="91"/>
      <c r="X4241" s="80"/>
    </row>
    <row r="4242" spans="6:24" hidden="1">
      <c r="F4242" s="91"/>
      <c r="G4242" s="91"/>
      <c r="M4242" s="65"/>
      <c r="T4242" s="91"/>
      <c r="X4242" s="80"/>
    </row>
    <row r="4243" spans="6:24" hidden="1">
      <c r="F4243" s="91"/>
      <c r="G4243" s="91"/>
      <c r="M4243" s="64"/>
      <c r="T4243" s="91"/>
      <c r="X4243" s="80"/>
    </row>
    <row r="4244" spans="6:24" hidden="1">
      <c r="F4244" s="91"/>
      <c r="G4244" s="91"/>
      <c r="M4244" s="66"/>
      <c r="T4244" s="91"/>
      <c r="X4244" s="80"/>
    </row>
    <row r="4245" spans="6:24" hidden="1">
      <c r="F4245" s="91"/>
      <c r="G4245" s="91"/>
      <c r="M4245" s="67"/>
      <c r="T4245" s="91"/>
      <c r="X4245" s="80"/>
    </row>
    <row r="4246" spans="6:24" hidden="1">
      <c r="F4246" s="91"/>
      <c r="G4246" s="91"/>
      <c r="M4246" s="68"/>
      <c r="T4246" s="91"/>
      <c r="X4246" s="80"/>
    </row>
    <row r="4247" spans="6:24" hidden="1">
      <c r="F4247" s="91"/>
      <c r="G4247" s="91"/>
      <c r="M4247" s="69"/>
      <c r="T4247" s="91"/>
      <c r="X4247" s="80"/>
    </row>
    <row r="4248" spans="6:24" hidden="1">
      <c r="F4248" s="91"/>
      <c r="G4248" s="91"/>
      <c r="M4248" s="65"/>
      <c r="T4248" s="91"/>
      <c r="X4248" s="80"/>
    </row>
    <row r="4249" spans="6:24" hidden="1">
      <c r="F4249" s="91"/>
      <c r="G4249" s="91"/>
      <c r="M4249" s="65"/>
      <c r="T4249" s="91"/>
      <c r="X4249" s="80"/>
    </row>
    <row r="4250" spans="6:24" hidden="1">
      <c r="F4250" s="91"/>
      <c r="G4250" s="91"/>
      <c r="M4250" s="64"/>
      <c r="T4250" s="91"/>
      <c r="X4250" s="80"/>
    </row>
    <row r="4251" spans="6:24" hidden="1">
      <c r="F4251" s="91"/>
      <c r="G4251" s="91"/>
      <c r="M4251" s="91"/>
      <c r="T4251" s="91"/>
      <c r="X4251" s="80"/>
    </row>
    <row r="4252" spans="6:24" hidden="1">
      <c r="F4252" s="91"/>
      <c r="G4252" s="91"/>
      <c r="M4252" s="91"/>
      <c r="T4252" s="91"/>
      <c r="X4252" s="80"/>
    </row>
    <row r="4253" spans="6:24" hidden="1">
      <c r="F4253" s="91"/>
      <c r="G4253" s="91"/>
      <c r="M4253" s="91"/>
      <c r="T4253" s="91"/>
      <c r="X4253" s="80"/>
    </row>
    <row r="4254" spans="6:24" hidden="1">
      <c r="F4254" s="91"/>
      <c r="G4254" s="91"/>
      <c r="M4254" s="91"/>
      <c r="T4254" s="91"/>
      <c r="X4254" s="80"/>
    </row>
    <row r="4255" spans="6:24" hidden="1">
      <c r="F4255" s="91"/>
      <c r="G4255" s="91"/>
      <c r="M4255" s="91"/>
      <c r="T4255" s="91"/>
      <c r="X4255" s="80"/>
    </row>
    <row r="4256" spans="6:24" hidden="1">
      <c r="F4256" s="91"/>
      <c r="G4256" s="91"/>
      <c r="M4256" s="91"/>
      <c r="T4256" s="91"/>
      <c r="X4256" s="80"/>
    </row>
    <row r="4257" spans="6:24" hidden="1">
      <c r="F4257" s="91"/>
      <c r="G4257" s="91"/>
      <c r="M4257" s="91"/>
      <c r="T4257" s="91"/>
      <c r="X4257" s="80"/>
    </row>
    <row r="4258" spans="6:24" hidden="1">
      <c r="F4258" s="91"/>
      <c r="G4258" s="91"/>
      <c r="M4258" s="91"/>
      <c r="T4258" s="91"/>
      <c r="X4258" s="80"/>
    </row>
    <row r="4259" spans="6:24" hidden="1">
      <c r="F4259" s="91"/>
      <c r="G4259" s="91"/>
      <c r="M4259" s="91"/>
      <c r="T4259" s="91"/>
      <c r="X4259" s="80"/>
    </row>
    <row r="4260" spans="6:24" hidden="1">
      <c r="F4260" s="91"/>
      <c r="G4260" s="91"/>
      <c r="M4260" s="91"/>
      <c r="T4260" s="91"/>
      <c r="X4260" s="80"/>
    </row>
    <row r="4261" spans="6:24" hidden="1">
      <c r="F4261" s="91"/>
      <c r="G4261" s="91"/>
      <c r="M4261" s="91"/>
      <c r="T4261" s="91"/>
      <c r="X4261" s="80"/>
    </row>
    <row r="4262" spans="6:24" hidden="1">
      <c r="F4262" s="91"/>
      <c r="G4262" s="91"/>
      <c r="M4262" s="91"/>
      <c r="T4262" s="91"/>
      <c r="X4262" s="80"/>
    </row>
    <row r="4263" spans="6:24" hidden="1">
      <c r="F4263" s="91"/>
      <c r="G4263" s="91"/>
      <c r="M4263" s="91"/>
      <c r="T4263" s="91"/>
      <c r="X4263" s="80"/>
    </row>
    <row r="4264" spans="6:24" hidden="1">
      <c r="F4264" s="91"/>
      <c r="G4264" s="91"/>
      <c r="M4264" s="91"/>
      <c r="T4264" s="91"/>
      <c r="X4264" s="80"/>
    </row>
    <row r="4265" spans="6:24" hidden="1">
      <c r="F4265" s="91"/>
      <c r="G4265" s="91"/>
      <c r="M4265" s="91"/>
      <c r="T4265" s="91"/>
      <c r="X4265" s="80"/>
    </row>
    <row r="4266" spans="6:24" hidden="1">
      <c r="F4266" s="91"/>
      <c r="G4266" s="91"/>
      <c r="M4266" s="91"/>
      <c r="T4266" s="91"/>
      <c r="X4266" s="80"/>
    </row>
    <row r="4267" spans="6:24" hidden="1">
      <c r="F4267" s="91"/>
      <c r="G4267" s="91"/>
      <c r="M4267" s="91"/>
      <c r="T4267" s="91"/>
      <c r="X4267" s="80"/>
    </row>
    <row r="4268" spans="6:24" hidden="1">
      <c r="F4268" s="91"/>
      <c r="G4268" s="91"/>
      <c r="T4268" s="91"/>
      <c r="X4268" s="80"/>
    </row>
    <row r="4269" spans="6:24" hidden="1">
      <c r="F4269" s="91"/>
      <c r="G4269" s="91"/>
      <c r="M4269" s="91"/>
      <c r="T4269" s="91"/>
      <c r="X4269" s="80"/>
    </row>
    <row r="4270" spans="6:24" hidden="1">
      <c r="F4270" s="91"/>
      <c r="G4270" s="91"/>
      <c r="T4270" s="91"/>
      <c r="X4270" s="80"/>
    </row>
    <row r="4271" spans="6:24" hidden="1">
      <c r="F4271" s="91"/>
      <c r="G4271" s="91"/>
      <c r="M4271" s="91"/>
      <c r="T4271" s="91"/>
      <c r="X4271" s="80"/>
    </row>
    <row r="4272" spans="6:24" hidden="1">
      <c r="F4272" s="91"/>
      <c r="G4272" s="91"/>
      <c r="M4272" s="91"/>
      <c r="T4272" s="91"/>
      <c r="X4272" s="80"/>
    </row>
    <row r="4273" spans="6:24" hidden="1">
      <c r="F4273" s="91"/>
      <c r="G4273" s="91"/>
      <c r="M4273" s="91"/>
      <c r="T4273" s="91"/>
      <c r="X4273" s="80"/>
    </row>
    <row r="4274" spans="6:24" hidden="1">
      <c r="F4274" s="91"/>
      <c r="G4274" s="91"/>
      <c r="M4274" s="91"/>
      <c r="T4274" s="91"/>
      <c r="X4274" s="80"/>
    </row>
    <row r="4275" spans="6:24" hidden="1">
      <c r="F4275" s="91"/>
      <c r="G4275" s="91"/>
      <c r="M4275" s="91"/>
      <c r="T4275" s="91"/>
      <c r="X4275" s="80"/>
    </row>
    <row r="4276" spans="6:24" hidden="1">
      <c r="F4276" s="91"/>
      <c r="G4276" s="91"/>
      <c r="M4276" s="91"/>
      <c r="T4276" s="91"/>
      <c r="X4276" s="80"/>
    </row>
    <row r="4277" spans="6:24" hidden="1">
      <c r="F4277" s="91"/>
      <c r="G4277" s="91"/>
      <c r="M4277" s="91"/>
      <c r="T4277" s="91"/>
      <c r="X4277" s="80"/>
    </row>
    <row r="4278" spans="6:24" hidden="1">
      <c r="F4278" s="91"/>
      <c r="G4278" s="91"/>
      <c r="M4278" s="91"/>
      <c r="T4278" s="91"/>
      <c r="X4278" s="80"/>
    </row>
    <row r="4279" spans="6:24" hidden="1">
      <c r="F4279" s="91"/>
      <c r="G4279" s="91"/>
      <c r="M4279" s="91"/>
      <c r="T4279" s="91"/>
      <c r="X4279" s="80"/>
    </row>
    <row r="4280" spans="6:24" hidden="1">
      <c r="F4280" s="91"/>
      <c r="G4280" s="91"/>
      <c r="M4280" s="91"/>
      <c r="T4280" s="91"/>
      <c r="X4280" s="80"/>
    </row>
    <row r="4281" spans="6:24" hidden="1">
      <c r="F4281" s="91"/>
      <c r="G4281" s="91"/>
      <c r="M4281" s="91"/>
      <c r="T4281" s="91"/>
      <c r="X4281" s="80"/>
    </row>
    <row r="4282" spans="6:24" hidden="1">
      <c r="F4282" s="91"/>
      <c r="G4282" s="91"/>
      <c r="M4282" s="91"/>
      <c r="T4282" s="91"/>
      <c r="X4282" s="80"/>
    </row>
    <row r="4283" spans="6:24" hidden="1">
      <c r="F4283" s="91"/>
      <c r="G4283" s="91"/>
      <c r="M4283" s="91"/>
      <c r="T4283" s="91"/>
      <c r="X4283" s="80"/>
    </row>
    <row r="4284" spans="6:24" hidden="1">
      <c r="F4284" s="91"/>
      <c r="G4284" s="91"/>
      <c r="T4284" s="91"/>
      <c r="X4284" s="80"/>
    </row>
    <row r="4285" spans="6:24" hidden="1">
      <c r="F4285" s="91"/>
      <c r="G4285" s="91"/>
      <c r="M4285" s="91"/>
      <c r="T4285" s="91"/>
      <c r="X4285" s="80"/>
    </row>
    <row r="4286" spans="6:24" hidden="1">
      <c r="F4286" s="91"/>
      <c r="G4286" s="91"/>
      <c r="T4286" s="91"/>
      <c r="X4286" s="80"/>
    </row>
    <row r="4287" spans="6:24" hidden="1">
      <c r="F4287" s="91"/>
      <c r="G4287" s="91"/>
      <c r="M4287" s="91"/>
      <c r="T4287" s="91"/>
      <c r="X4287" s="80"/>
    </row>
    <row r="4288" spans="6:24" hidden="1">
      <c r="F4288" s="91"/>
      <c r="G4288" s="91"/>
      <c r="M4288" s="91"/>
      <c r="T4288" s="91"/>
      <c r="X4288" s="80"/>
    </row>
    <row r="4289" spans="6:24" hidden="1">
      <c r="F4289" s="91"/>
      <c r="G4289" s="91"/>
      <c r="M4289" s="91"/>
      <c r="T4289" s="91"/>
      <c r="X4289" s="80"/>
    </row>
    <row r="4290" spans="6:24" hidden="1">
      <c r="F4290" s="91"/>
      <c r="G4290" s="91"/>
      <c r="M4290" s="91"/>
      <c r="T4290" s="91"/>
      <c r="X4290" s="80"/>
    </row>
    <row r="4291" spans="6:24" hidden="1">
      <c r="F4291" s="91"/>
      <c r="G4291" s="91"/>
      <c r="M4291" s="91"/>
      <c r="T4291" s="91"/>
      <c r="X4291" s="80"/>
    </row>
    <row r="4292" spans="6:24" hidden="1">
      <c r="F4292" s="91"/>
      <c r="G4292" s="91"/>
      <c r="M4292" s="91"/>
      <c r="T4292" s="91"/>
      <c r="X4292" s="80"/>
    </row>
    <row r="4293" spans="6:24" hidden="1">
      <c r="F4293" s="91"/>
      <c r="G4293" s="91"/>
      <c r="M4293" s="91"/>
      <c r="T4293" s="91"/>
      <c r="X4293" s="80"/>
    </row>
    <row r="4294" spans="6:24" hidden="1">
      <c r="F4294" s="91"/>
      <c r="G4294" s="91"/>
      <c r="M4294" s="91"/>
      <c r="T4294" s="91"/>
      <c r="X4294" s="80"/>
    </row>
    <row r="4295" spans="6:24" hidden="1">
      <c r="F4295" s="91"/>
      <c r="G4295" s="91"/>
      <c r="T4295" s="91"/>
      <c r="X4295" s="80"/>
    </row>
    <row r="4296" spans="6:24" hidden="1">
      <c r="F4296" s="91"/>
      <c r="G4296" s="91"/>
      <c r="M4296" s="91"/>
      <c r="T4296" s="91"/>
      <c r="X4296" s="80"/>
    </row>
    <row r="4297" spans="6:24" hidden="1">
      <c r="F4297" s="91"/>
      <c r="G4297" s="91"/>
      <c r="M4297" s="91"/>
      <c r="T4297" s="91"/>
      <c r="X4297" s="80"/>
    </row>
    <row r="4298" spans="6:24" hidden="1">
      <c r="F4298" s="91"/>
      <c r="G4298" s="91"/>
      <c r="M4298" s="91"/>
      <c r="T4298" s="91"/>
      <c r="X4298" s="80"/>
    </row>
    <row r="4299" spans="6:24" hidden="1">
      <c r="F4299" s="91"/>
      <c r="G4299" s="91"/>
      <c r="M4299" s="91"/>
      <c r="T4299" s="91"/>
      <c r="X4299" s="80"/>
    </row>
    <row r="4300" spans="6:24" hidden="1">
      <c r="F4300" s="91"/>
      <c r="G4300" s="91"/>
      <c r="M4300" s="91"/>
      <c r="T4300" s="91"/>
      <c r="X4300" s="80"/>
    </row>
    <row r="4301" spans="6:24" hidden="1">
      <c r="F4301" s="91"/>
      <c r="G4301" s="91"/>
      <c r="M4301" s="91"/>
      <c r="T4301" s="91"/>
      <c r="X4301" s="80"/>
    </row>
    <row r="4302" spans="6:24" hidden="1">
      <c r="F4302" s="91"/>
      <c r="G4302" s="91"/>
      <c r="M4302" s="91"/>
      <c r="T4302" s="91"/>
      <c r="X4302" s="80"/>
    </row>
    <row r="4303" spans="6:24" hidden="1">
      <c r="F4303" s="91"/>
      <c r="G4303" s="91"/>
      <c r="M4303" s="91"/>
      <c r="T4303" s="91"/>
      <c r="X4303" s="80"/>
    </row>
    <row r="4304" spans="6:24" hidden="1">
      <c r="F4304" s="91"/>
      <c r="G4304" s="91"/>
      <c r="M4304" s="91"/>
      <c r="T4304" s="91"/>
      <c r="X4304" s="80"/>
    </row>
    <row r="4305" spans="6:24" hidden="1">
      <c r="F4305" s="91"/>
      <c r="G4305" s="91"/>
      <c r="M4305" s="91"/>
      <c r="T4305" s="91"/>
      <c r="X4305" s="80"/>
    </row>
    <row r="4306" spans="6:24" hidden="1">
      <c r="F4306" s="91"/>
      <c r="G4306" s="91"/>
      <c r="M4306" s="91"/>
      <c r="T4306" s="91"/>
      <c r="X4306" s="80"/>
    </row>
    <row r="4307" spans="6:24" hidden="1">
      <c r="F4307" s="91"/>
      <c r="G4307" s="91"/>
      <c r="M4307" s="91"/>
      <c r="T4307" s="91"/>
      <c r="X4307" s="80"/>
    </row>
    <row r="4308" spans="6:24" hidden="1">
      <c r="F4308" s="91"/>
      <c r="G4308" s="91"/>
      <c r="M4308" s="91"/>
      <c r="T4308" s="91"/>
      <c r="X4308" s="80"/>
    </row>
    <row r="4309" spans="6:24" hidden="1">
      <c r="F4309" s="91"/>
      <c r="G4309" s="91"/>
      <c r="M4309" s="91"/>
      <c r="T4309" s="91"/>
      <c r="X4309" s="80"/>
    </row>
    <row r="4310" spans="6:24" hidden="1">
      <c r="F4310" s="91"/>
      <c r="G4310" s="91"/>
      <c r="M4310" s="91"/>
      <c r="T4310" s="91"/>
      <c r="X4310" s="80"/>
    </row>
    <row r="4311" spans="6:24" hidden="1">
      <c r="F4311" s="91"/>
      <c r="G4311" s="91"/>
      <c r="M4311" s="91"/>
      <c r="T4311" s="91"/>
      <c r="X4311" s="80"/>
    </row>
    <row r="4312" spans="6:24" hidden="1">
      <c r="F4312" s="91"/>
      <c r="G4312" s="91"/>
      <c r="M4312" s="91"/>
      <c r="T4312" s="91"/>
      <c r="X4312" s="80"/>
    </row>
    <row r="4313" spans="6:24" hidden="1">
      <c r="F4313" s="91"/>
      <c r="G4313" s="91"/>
      <c r="M4313" s="91"/>
      <c r="T4313" s="91"/>
      <c r="X4313" s="80"/>
    </row>
    <row r="4314" spans="6:24" hidden="1">
      <c r="F4314" s="91"/>
      <c r="G4314" s="91"/>
      <c r="M4314" s="91"/>
      <c r="T4314" s="91"/>
      <c r="X4314" s="80"/>
    </row>
    <row r="4315" spans="6:24" hidden="1">
      <c r="F4315" s="91"/>
      <c r="G4315" s="91"/>
      <c r="M4315" s="91"/>
      <c r="T4315" s="91"/>
      <c r="X4315" s="80"/>
    </row>
    <row r="4316" spans="6:24" hidden="1">
      <c r="F4316" s="91"/>
      <c r="G4316" s="91"/>
      <c r="M4316" s="91"/>
      <c r="T4316" s="91"/>
      <c r="X4316" s="80"/>
    </row>
    <row r="4317" spans="6:24" hidden="1">
      <c r="F4317" s="91"/>
      <c r="G4317" s="91"/>
      <c r="M4317" s="91"/>
      <c r="T4317" s="91"/>
      <c r="X4317" s="80"/>
    </row>
    <row r="4318" spans="6:24" hidden="1">
      <c r="F4318" s="91"/>
      <c r="G4318" s="91"/>
      <c r="T4318" s="91"/>
      <c r="X4318" s="80"/>
    </row>
    <row r="4319" spans="6:24" hidden="1">
      <c r="F4319" s="91"/>
      <c r="G4319" s="91"/>
      <c r="T4319" s="91"/>
      <c r="X4319" s="80"/>
    </row>
    <row r="4320" spans="6:24" hidden="1">
      <c r="F4320" s="91"/>
      <c r="G4320" s="91"/>
      <c r="T4320" s="91"/>
      <c r="X4320" s="80"/>
    </row>
    <row r="4321" spans="6:24" hidden="1">
      <c r="F4321" s="91"/>
      <c r="G4321" s="91"/>
      <c r="T4321" s="91"/>
      <c r="X4321" s="80"/>
    </row>
    <row r="4322" spans="6:24" hidden="1">
      <c r="F4322" s="91"/>
      <c r="G4322" s="91"/>
      <c r="T4322" s="91"/>
      <c r="X4322" s="80"/>
    </row>
    <row r="4323" spans="6:24" hidden="1">
      <c r="F4323" s="91"/>
      <c r="G4323" s="91"/>
      <c r="T4323" s="91"/>
      <c r="X4323" s="80"/>
    </row>
    <row r="4324" spans="6:24" hidden="1">
      <c r="F4324" s="91"/>
      <c r="G4324" s="91"/>
      <c r="T4324" s="91"/>
      <c r="X4324" s="80"/>
    </row>
    <row r="4325" spans="6:24" hidden="1">
      <c r="F4325" s="91"/>
      <c r="G4325" s="91"/>
      <c r="T4325" s="91"/>
      <c r="X4325" s="80"/>
    </row>
    <row r="4326" spans="6:24" hidden="1">
      <c r="F4326" s="91"/>
      <c r="G4326" s="91"/>
      <c r="T4326" s="91"/>
      <c r="X4326" s="80"/>
    </row>
    <row r="4327" spans="6:24" hidden="1">
      <c r="F4327" s="91"/>
      <c r="G4327" s="91"/>
      <c r="T4327" s="91"/>
      <c r="X4327" s="80"/>
    </row>
    <row r="4328" spans="6:24" hidden="1">
      <c r="F4328" s="91"/>
      <c r="G4328" s="91"/>
      <c r="T4328" s="91"/>
      <c r="X4328" s="80"/>
    </row>
    <row r="4329" spans="6:24" hidden="1">
      <c r="F4329" s="91"/>
      <c r="G4329" s="91"/>
      <c r="T4329" s="91"/>
      <c r="X4329" s="80"/>
    </row>
    <row r="4330" spans="6:24" hidden="1">
      <c r="F4330" s="91"/>
      <c r="G4330" s="91"/>
      <c r="T4330" s="91"/>
      <c r="X4330" s="80"/>
    </row>
    <row r="4331" spans="6:24" hidden="1">
      <c r="F4331" s="91"/>
      <c r="G4331" s="91"/>
      <c r="T4331" s="91"/>
      <c r="X4331" s="80"/>
    </row>
    <row r="4332" spans="6:24" hidden="1">
      <c r="F4332" s="91"/>
      <c r="G4332" s="91"/>
      <c r="T4332" s="91"/>
      <c r="X4332" s="80"/>
    </row>
    <row r="4333" spans="6:24" hidden="1">
      <c r="F4333" s="91"/>
      <c r="G4333" s="91"/>
      <c r="T4333" s="91"/>
      <c r="X4333" s="80"/>
    </row>
    <row r="4334" spans="6:24" hidden="1">
      <c r="F4334" s="91"/>
      <c r="G4334" s="91"/>
      <c r="T4334" s="91"/>
      <c r="X4334" s="80"/>
    </row>
    <row r="4335" spans="6:24" hidden="1">
      <c r="F4335" s="91"/>
      <c r="G4335" s="91"/>
      <c r="T4335" s="91"/>
      <c r="X4335" s="80"/>
    </row>
    <row r="4336" spans="6:24" hidden="1">
      <c r="F4336" s="91"/>
      <c r="G4336" s="91"/>
      <c r="T4336" s="91"/>
      <c r="X4336" s="80"/>
    </row>
    <row r="4337" spans="6:24" hidden="1">
      <c r="F4337" s="91"/>
      <c r="G4337" s="91"/>
      <c r="T4337" s="91"/>
      <c r="X4337" s="80"/>
    </row>
    <row r="4338" spans="6:24" hidden="1">
      <c r="F4338" s="91"/>
      <c r="G4338" s="91"/>
      <c r="M4338" s="66"/>
      <c r="T4338" s="91"/>
      <c r="X4338" s="80"/>
    </row>
    <row r="4339" spans="6:24" hidden="1">
      <c r="F4339" s="91"/>
      <c r="G4339" s="91"/>
      <c r="M4339" s="67"/>
      <c r="T4339" s="91"/>
      <c r="X4339" s="80"/>
    </row>
    <row r="4340" spans="6:24" hidden="1">
      <c r="F4340" s="91"/>
      <c r="G4340" s="91"/>
      <c r="M4340" s="65"/>
      <c r="T4340" s="91"/>
      <c r="X4340" s="80"/>
    </row>
    <row r="4341" spans="6:24" hidden="1">
      <c r="F4341" s="91"/>
      <c r="G4341" s="91"/>
      <c r="M4341" s="64"/>
      <c r="T4341" s="91"/>
      <c r="X4341" s="80"/>
    </row>
    <row r="4342" spans="6:24" hidden="1">
      <c r="F4342" s="91"/>
      <c r="G4342" s="91"/>
      <c r="M4342" s="66"/>
      <c r="T4342" s="91"/>
      <c r="X4342" s="80"/>
    </row>
    <row r="4343" spans="6:24" hidden="1">
      <c r="F4343" s="91"/>
      <c r="G4343" s="91"/>
      <c r="M4343" s="67"/>
      <c r="T4343" s="91"/>
      <c r="X4343" s="80"/>
    </row>
    <row r="4344" spans="6:24" hidden="1">
      <c r="F4344" s="91"/>
      <c r="G4344" s="91"/>
      <c r="M4344" s="68"/>
      <c r="T4344" s="91"/>
      <c r="X4344" s="80"/>
    </row>
    <row r="4345" spans="6:24" hidden="1">
      <c r="F4345" s="91"/>
      <c r="G4345" s="91"/>
      <c r="M4345" s="69"/>
      <c r="T4345" s="91"/>
      <c r="X4345" s="80"/>
    </row>
    <row r="4346" spans="6:24" hidden="1">
      <c r="F4346" s="91"/>
      <c r="G4346" s="91"/>
      <c r="M4346" s="65"/>
      <c r="T4346" s="91"/>
      <c r="X4346" s="80"/>
    </row>
    <row r="4347" spans="6:24" hidden="1">
      <c r="F4347" s="91"/>
      <c r="G4347" s="91"/>
      <c r="M4347" s="65"/>
      <c r="T4347" s="91"/>
      <c r="X4347" s="80"/>
    </row>
    <row r="4348" spans="6:24" hidden="1">
      <c r="F4348" s="91"/>
      <c r="G4348" s="91"/>
      <c r="M4348" s="64"/>
      <c r="T4348" s="91"/>
      <c r="X4348" s="80"/>
    </row>
    <row r="4349" spans="6:24" hidden="1">
      <c r="F4349" s="91"/>
      <c r="G4349" s="91"/>
      <c r="M4349" s="91"/>
      <c r="T4349" s="91"/>
      <c r="X4349" s="80"/>
    </row>
    <row r="4350" spans="6:24" hidden="1">
      <c r="F4350" s="91"/>
      <c r="G4350" s="91"/>
      <c r="M4350" s="91"/>
      <c r="T4350" s="91"/>
      <c r="X4350" s="80"/>
    </row>
    <row r="4351" spans="6:24" hidden="1">
      <c r="F4351" s="91"/>
      <c r="G4351" s="91"/>
      <c r="M4351" s="91"/>
      <c r="T4351" s="91"/>
      <c r="X4351" s="80"/>
    </row>
    <row r="4352" spans="6:24" hidden="1">
      <c r="F4352" s="91"/>
      <c r="G4352" s="91"/>
      <c r="M4352" s="91"/>
      <c r="T4352" s="91"/>
      <c r="X4352" s="80"/>
    </row>
    <row r="4353" spans="6:24" hidden="1">
      <c r="F4353" s="91"/>
      <c r="G4353" s="91"/>
      <c r="M4353" s="91"/>
      <c r="T4353" s="91"/>
      <c r="X4353" s="80"/>
    </row>
    <row r="4354" spans="6:24" hidden="1">
      <c r="F4354" s="91"/>
      <c r="G4354" s="91"/>
      <c r="M4354" s="91"/>
      <c r="T4354" s="91"/>
      <c r="X4354" s="80"/>
    </row>
    <row r="4355" spans="6:24" hidden="1">
      <c r="F4355" s="91"/>
      <c r="G4355" s="91"/>
      <c r="M4355" s="91"/>
      <c r="T4355" s="91"/>
      <c r="X4355" s="80"/>
    </row>
    <row r="4356" spans="6:24" hidden="1">
      <c r="F4356" s="91"/>
      <c r="G4356" s="91"/>
      <c r="M4356" s="91"/>
      <c r="T4356" s="91"/>
      <c r="X4356" s="80"/>
    </row>
    <row r="4357" spans="6:24" hidden="1">
      <c r="F4357" s="91"/>
      <c r="G4357" s="91"/>
      <c r="M4357" s="91"/>
      <c r="T4357" s="91"/>
      <c r="X4357" s="80"/>
    </row>
    <row r="4358" spans="6:24" hidden="1">
      <c r="F4358" s="91"/>
      <c r="G4358" s="91"/>
      <c r="M4358" s="91"/>
      <c r="T4358" s="91"/>
      <c r="X4358" s="80"/>
    </row>
    <row r="4359" spans="6:24" hidden="1">
      <c r="F4359" s="91"/>
      <c r="G4359" s="91"/>
      <c r="M4359" s="91"/>
      <c r="T4359" s="91"/>
      <c r="X4359" s="80"/>
    </row>
    <row r="4360" spans="6:24" hidden="1">
      <c r="F4360" s="91"/>
      <c r="G4360" s="91"/>
      <c r="M4360" s="91"/>
      <c r="T4360" s="91"/>
      <c r="X4360" s="80"/>
    </row>
    <row r="4361" spans="6:24" hidden="1">
      <c r="F4361" s="91"/>
      <c r="G4361" s="91"/>
      <c r="M4361" s="91"/>
      <c r="T4361" s="91"/>
      <c r="X4361" s="80"/>
    </row>
    <row r="4362" spans="6:24" hidden="1">
      <c r="F4362" s="91"/>
      <c r="G4362" s="91"/>
      <c r="M4362" s="91"/>
      <c r="T4362" s="91"/>
      <c r="X4362" s="80"/>
    </row>
    <row r="4363" spans="6:24" hidden="1">
      <c r="F4363" s="91"/>
      <c r="G4363" s="91"/>
      <c r="M4363" s="91"/>
      <c r="T4363" s="91"/>
      <c r="X4363" s="80"/>
    </row>
    <row r="4364" spans="6:24" hidden="1">
      <c r="F4364" s="91"/>
      <c r="G4364" s="91"/>
      <c r="M4364" s="91"/>
      <c r="T4364" s="91"/>
      <c r="X4364" s="80"/>
    </row>
    <row r="4365" spans="6:24" hidden="1">
      <c r="F4365" s="91"/>
      <c r="G4365" s="91"/>
      <c r="M4365" s="91"/>
      <c r="T4365" s="91"/>
      <c r="X4365" s="80"/>
    </row>
    <row r="4366" spans="6:24" hidden="1">
      <c r="F4366" s="91"/>
      <c r="G4366" s="91"/>
      <c r="T4366" s="91"/>
      <c r="X4366" s="80"/>
    </row>
    <row r="4367" spans="6:24" hidden="1">
      <c r="F4367" s="91"/>
      <c r="G4367" s="91"/>
      <c r="M4367" s="91"/>
      <c r="T4367" s="91"/>
      <c r="X4367" s="80"/>
    </row>
    <row r="4368" spans="6:24" hidden="1">
      <c r="F4368" s="91"/>
      <c r="G4368" s="91"/>
      <c r="T4368" s="91"/>
      <c r="X4368" s="80"/>
    </row>
    <row r="4369" spans="6:24" hidden="1">
      <c r="F4369" s="91"/>
      <c r="G4369" s="91"/>
      <c r="M4369" s="91"/>
      <c r="T4369" s="91"/>
      <c r="X4369" s="80"/>
    </row>
    <row r="4370" spans="6:24" hidden="1">
      <c r="F4370" s="91"/>
      <c r="G4370" s="91"/>
      <c r="M4370" s="91"/>
      <c r="T4370" s="91"/>
      <c r="X4370" s="80"/>
    </row>
    <row r="4371" spans="6:24" hidden="1">
      <c r="F4371" s="91"/>
      <c r="G4371" s="91"/>
      <c r="M4371" s="91"/>
      <c r="T4371" s="91"/>
      <c r="X4371" s="80"/>
    </row>
    <row r="4372" spans="6:24" hidden="1">
      <c r="F4372" s="91"/>
      <c r="G4372" s="91"/>
      <c r="M4372" s="91"/>
      <c r="T4372" s="91"/>
      <c r="X4372" s="80"/>
    </row>
    <row r="4373" spans="6:24" hidden="1">
      <c r="F4373" s="91"/>
      <c r="G4373" s="91"/>
      <c r="M4373" s="91"/>
      <c r="T4373" s="91"/>
      <c r="X4373" s="80"/>
    </row>
    <row r="4374" spans="6:24" hidden="1">
      <c r="F4374" s="91"/>
      <c r="G4374" s="91"/>
      <c r="M4374" s="91"/>
      <c r="T4374" s="91"/>
      <c r="X4374" s="80"/>
    </row>
    <row r="4375" spans="6:24" hidden="1">
      <c r="F4375" s="91"/>
      <c r="G4375" s="91"/>
      <c r="M4375" s="91"/>
      <c r="T4375" s="91"/>
      <c r="X4375" s="80"/>
    </row>
    <row r="4376" spans="6:24" hidden="1">
      <c r="F4376" s="91"/>
      <c r="G4376" s="91"/>
      <c r="M4376" s="91"/>
      <c r="T4376" s="91"/>
      <c r="X4376" s="80"/>
    </row>
    <row r="4377" spans="6:24" hidden="1">
      <c r="F4377" s="91"/>
      <c r="G4377" s="91"/>
      <c r="M4377" s="91"/>
      <c r="T4377" s="91"/>
      <c r="X4377" s="80"/>
    </row>
    <row r="4378" spans="6:24" hidden="1">
      <c r="F4378" s="91"/>
      <c r="G4378" s="91"/>
      <c r="M4378" s="91"/>
      <c r="T4378" s="91"/>
      <c r="X4378" s="80"/>
    </row>
    <row r="4379" spans="6:24" hidden="1">
      <c r="F4379" s="91"/>
      <c r="G4379" s="91"/>
      <c r="M4379" s="91"/>
      <c r="T4379" s="91"/>
      <c r="X4379" s="80"/>
    </row>
    <row r="4380" spans="6:24" hidden="1">
      <c r="F4380" s="91"/>
      <c r="G4380" s="91"/>
      <c r="M4380" s="91"/>
      <c r="T4380" s="91"/>
      <c r="X4380" s="80"/>
    </row>
    <row r="4381" spans="6:24" hidden="1">
      <c r="F4381" s="91"/>
      <c r="G4381" s="91"/>
      <c r="M4381" s="91"/>
      <c r="T4381" s="91"/>
      <c r="X4381" s="80"/>
    </row>
    <row r="4382" spans="6:24" hidden="1">
      <c r="F4382" s="91"/>
      <c r="G4382" s="91"/>
      <c r="T4382" s="91"/>
      <c r="X4382" s="80"/>
    </row>
    <row r="4383" spans="6:24" hidden="1">
      <c r="F4383" s="91"/>
      <c r="G4383" s="91"/>
      <c r="M4383" s="91"/>
      <c r="T4383" s="91"/>
      <c r="X4383" s="80"/>
    </row>
    <row r="4384" spans="6:24" hidden="1">
      <c r="F4384" s="91"/>
      <c r="G4384" s="91"/>
      <c r="T4384" s="91"/>
      <c r="X4384" s="80"/>
    </row>
    <row r="4385" spans="6:24" hidden="1">
      <c r="F4385" s="91"/>
      <c r="G4385" s="91"/>
      <c r="M4385" s="91"/>
      <c r="T4385" s="91"/>
      <c r="X4385" s="80"/>
    </row>
    <row r="4386" spans="6:24" hidden="1">
      <c r="F4386" s="91"/>
      <c r="G4386" s="91"/>
      <c r="M4386" s="91"/>
      <c r="T4386" s="91"/>
      <c r="X4386" s="80"/>
    </row>
    <row r="4387" spans="6:24" hidden="1">
      <c r="F4387" s="91"/>
      <c r="G4387" s="91"/>
      <c r="M4387" s="91"/>
      <c r="T4387" s="91"/>
      <c r="X4387" s="80"/>
    </row>
    <row r="4388" spans="6:24" hidden="1">
      <c r="F4388" s="91"/>
      <c r="G4388" s="91"/>
      <c r="M4388" s="91"/>
      <c r="T4388" s="91"/>
      <c r="X4388" s="80"/>
    </row>
    <row r="4389" spans="6:24" hidden="1">
      <c r="F4389" s="91"/>
      <c r="G4389" s="91"/>
      <c r="M4389" s="91"/>
      <c r="T4389" s="91"/>
      <c r="X4389" s="80"/>
    </row>
    <row r="4390" spans="6:24" hidden="1">
      <c r="F4390" s="91"/>
      <c r="G4390" s="91"/>
      <c r="M4390" s="91"/>
      <c r="T4390" s="91"/>
      <c r="X4390" s="80"/>
    </row>
    <row r="4391" spans="6:24" hidden="1">
      <c r="F4391" s="91"/>
      <c r="G4391" s="91"/>
      <c r="M4391" s="91"/>
      <c r="T4391" s="91"/>
      <c r="X4391" s="80"/>
    </row>
    <row r="4392" spans="6:24" hidden="1">
      <c r="F4392" s="91"/>
      <c r="G4392" s="91"/>
      <c r="M4392" s="91"/>
      <c r="T4392" s="91"/>
      <c r="X4392" s="80"/>
    </row>
    <row r="4393" spans="6:24" hidden="1">
      <c r="F4393" s="91"/>
      <c r="G4393" s="91"/>
      <c r="T4393" s="91"/>
      <c r="X4393" s="80"/>
    </row>
    <row r="4394" spans="6:24" hidden="1">
      <c r="F4394" s="91"/>
      <c r="G4394" s="91"/>
      <c r="M4394" s="91"/>
      <c r="T4394" s="91"/>
      <c r="X4394" s="80"/>
    </row>
    <row r="4395" spans="6:24" hidden="1">
      <c r="F4395" s="91"/>
      <c r="G4395" s="91"/>
      <c r="M4395" s="91"/>
      <c r="T4395" s="91"/>
      <c r="X4395" s="80"/>
    </row>
    <row r="4396" spans="6:24" hidden="1">
      <c r="F4396" s="91"/>
      <c r="G4396" s="91"/>
      <c r="M4396" s="91"/>
      <c r="T4396" s="91"/>
      <c r="X4396" s="80"/>
    </row>
    <row r="4397" spans="6:24" hidden="1">
      <c r="F4397" s="91"/>
      <c r="G4397" s="91"/>
      <c r="M4397" s="91"/>
      <c r="T4397" s="91"/>
      <c r="X4397" s="80"/>
    </row>
    <row r="4398" spans="6:24" hidden="1">
      <c r="F4398" s="91"/>
      <c r="G4398" s="91"/>
      <c r="M4398" s="91"/>
      <c r="T4398" s="91"/>
      <c r="X4398" s="80"/>
    </row>
    <row r="4399" spans="6:24" hidden="1">
      <c r="F4399" s="91"/>
      <c r="G4399" s="91"/>
      <c r="M4399" s="91"/>
      <c r="T4399" s="91"/>
      <c r="X4399" s="80"/>
    </row>
    <row r="4400" spans="6:24" hidden="1">
      <c r="F4400" s="91"/>
      <c r="G4400" s="91"/>
      <c r="M4400" s="91"/>
      <c r="T4400" s="91"/>
      <c r="X4400" s="80"/>
    </row>
    <row r="4401" spans="6:24" hidden="1">
      <c r="F4401" s="91"/>
      <c r="G4401" s="91"/>
      <c r="M4401" s="91"/>
      <c r="T4401" s="91"/>
      <c r="X4401" s="80"/>
    </row>
    <row r="4402" spans="6:24" hidden="1">
      <c r="F4402" s="91"/>
      <c r="G4402" s="91"/>
      <c r="M4402" s="91"/>
      <c r="T4402" s="91"/>
      <c r="X4402" s="80"/>
    </row>
    <row r="4403" spans="6:24" hidden="1">
      <c r="F4403" s="91"/>
      <c r="G4403" s="91"/>
      <c r="M4403" s="91"/>
      <c r="T4403" s="91"/>
      <c r="X4403" s="80"/>
    </row>
    <row r="4404" spans="6:24" hidden="1">
      <c r="F4404" s="91"/>
      <c r="G4404" s="91"/>
      <c r="M4404" s="91"/>
      <c r="T4404" s="91"/>
      <c r="X4404" s="80"/>
    </row>
    <row r="4405" spans="6:24" hidden="1">
      <c r="F4405" s="91"/>
      <c r="G4405" s="91"/>
      <c r="M4405" s="91"/>
      <c r="T4405" s="91"/>
      <c r="X4405" s="80"/>
    </row>
    <row r="4406" spans="6:24" hidden="1">
      <c r="F4406" s="91"/>
      <c r="G4406" s="91"/>
      <c r="M4406" s="91"/>
      <c r="T4406" s="91"/>
      <c r="X4406" s="80"/>
    </row>
    <row r="4407" spans="6:24" hidden="1">
      <c r="F4407" s="91"/>
      <c r="G4407" s="91"/>
      <c r="M4407" s="91"/>
      <c r="T4407" s="91"/>
      <c r="X4407" s="80"/>
    </row>
    <row r="4408" spans="6:24" hidden="1">
      <c r="F4408" s="91"/>
      <c r="G4408" s="91"/>
      <c r="M4408" s="91"/>
      <c r="T4408" s="91"/>
      <c r="X4408" s="80"/>
    </row>
    <row r="4409" spans="6:24" hidden="1">
      <c r="F4409" s="91"/>
      <c r="G4409" s="91"/>
      <c r="M4409" s="91"/>
      <c r="T4409" s="91"/>
      <c r="X4409" s="80"/>
    </row>
    <row r="4410" spans="6:24" hidden="1">
      <c r="F4410" s="91"/>
      <c r="G4410" s="91"/>
      <c r="M4410" s="91"/>
      <c r="T4410" s="91"/>
      <c r="X4410" s="80"/>
    </row>
    <row r="4411" spans="6:24" hidden="1">
      <c r="F4411" s="91"/>
      <c r="G4411" s="91"/>
      <c r="M4411" s="91"/>
      <c r="T4411" s="91"/>
      <c r="X4411" s="80"/>
    </row>
    <row r="4412" spans="6:24" hidden="1">
      <c r="F4412" s="91"/>
      <c r="G4412" s="91"/>
      <c r="M4412" s="91"/>
      <c r="T4412" s="91"/>
      <c r="X4412" s="80"/>
    </row>
    <row r="4413" spans="6:24" hidden="1">
      <c r="F4413" s="91"/>
      <c r="G4413" s="91"/>
      <c r="M4413" s="91"/>
      <c r="T4413" s="91"/>
      <c r="X4413" s="80"/>
    </row>
    <row r="4414" spans="6:24" hidden="1">
      <c r="F4414" s="91"/>
      <c r="G4414" s="91"/>
      <c r="M4414" s="91"/>
      <c r="T4414" s="91"/>
      <c r="X4414" s="80"/>
    </row>
    <row r="4415" spans="6:24" hidden="1">
      <c r="F4415" s="91"/>
      <c r="G4415" s="91"/>
      <c r="M4415" s="91"/>
      <c r="T4415" s="91"/>
      <c r="X4415" s="80"/>
    </row>
    <row r="4416" spans="6:24" hidden="1">
      <c r="F4416" s="91"/>
      <c r="G4416" s="91"/>
      <c r="T4416" s="91"/>
      <c r="X4416" s="80"/>
    </row>
    <row r="4417" spans="6:24" hidden="1">
      <c r="F4417" s="91"/>
      <c r="G4417" s="91"/>
      <c r="T4417" s="91"/>
      <c r="X4417" s="80"/>
    </row>
    <row r="4418" spans="6:24" hidden="1">
      <c r="F4418" s="91"/>
      <c r="G4418" s="91"/>
      <c r="T4418" s="91"/>
      <c r="X4418" s="80"/>
    </row>
    <row r="4419" spans="6:24" hidden="1">
      <c r="F4419" s="91"/>
      <c r="G4419" s="91"/>
      <c r="T4419" s="91"/>
      <c r="X4419" s="80"/>
    </row>
    <row r="4420" spans="6:24" hidden="1">
      <c r="F4420" s="91"/>
      <c r="G4420" s="91"/>
      <c r="T4420" s="91"/>
      <c r="X4420" s="80"/>
    </row>
    <row r="4421" spans="6:24" hidden="1">
      <c r="F4421" s="91"/>
      <c r="G4421" s="91"/>
      <c r="T4421" s="91"/>
      <c r="X4421" s="80"/>
    </row>
    <row r="4422" spans="6:24" hidden="1">
      <c r="F4422" s="91"/>
      <c r="G4422" s="91"/>
      <c r="T4422" s="91"/>
      <c r="X4422" s="80"/>
    </row>
    <row r="4423" spans="6:24" hidden="1">
      <c r="F4423" s="91"/>
      <c r="G4423" s="91"/>
      <c r="T4423" s="91"/>
      <c r="X4423" s="80"/>
    </row>
    <row r="4424" spans="6:24" hidden="1">
      <c r="F4424" s="91"/>
      <c r="G4424" s="91"/>
      <c r="T4424" s="91"/>
      <c r="X4424" s="80"/>
    </row>
    <row r="4425" spans="6:24" hidden="1">
      <c r="F4425" s="91"/>
      <c r="G4425" s="91"/>
      <c r="T4425" s="91"/>
      <c r="X4425" s="80"/>
    </row>
    <row r="4426" spans="6:24" hidden="1">
      <c r="F4426" s="91"/>
      <c r="G4426" s="91"/>
      <c r="T4426" s="91"/>
      <c r="X4426" s="80"/>
    </row>
    <row r="4427" spans="6:24" hidden="1">
      <c r="F4427" s="91"/>
      <c r="G4427" s="91"/>
      <c r="T4427" s="91"/>
      <c r="X4427" s="80"/>
    </row>
    <row r="4428" spans="6:24" hidden="1">
      <c r="F4428" s="91"/>
      <c r="G4428" s="91"/>
      <c r="T4428" s="91"/>
      <c r="X4428" s="80"/>
    </row>
    <row r="4429" spans="6:24" hidden="1">
      <c r="F4429" s="91"/>
      <c r="G4429" s="91"/>
      <c r="T4429" s="91"/>
      <c r="X4429" s="80"/>
    </row>
    <row r="4430" spans="6:24" hidden="1">
      <c r="F4430" s="91"/>
      <c r="G4430" s="91"/>
      <c r="T4430" s="91"/>
      <c r="X4430" s="80"/>
    </row>
    <row r="4431" spans="6:24" hidden="1">
      <c r="F4431" s="91"/>
      <c r="G4431" s="91"/>
      <c r="T4431" s="91"/>
      <c r="X4431" s="80"/>
    </row>
    <row r="4432" spans="6:24" hidden="1">
      <c r="F4432" s="91"/>
      <c r="G4432" s="91"/>
      <c r="T4432" s="91"/>
      <c r="X4432" s="80"/>
    </row>
    <row r="4433" spans="6:24" hidden="1">
      <c r="F4433" s="91"/>
      <c r="G4433" s="91"/>
      <c r="T4433" s="91"/>
      <c r="X4433" s="80"/>
    </row>
    <row r="4434" spans="6:24" hidden="1">
      <c r="F4434" s="91"/>
      <c r="G4434" s="91"/>
      <c r="T4434" s="91"/>
      <c r="X4434" s="80"/>
    </row>
    <row r="4435" spans="6:24" hidden="1">
      <c r="F4435" s="91"/>
      <c r="G4435" s="91"/>
      <c r="T4435" s="91"/>
      <c r="X4435" s="80"/>
    </row>
    <row r="4436" spans="6:24" hidden="1">
      <c r="F4436" s="91"/>
      <c r="G4436" s="91"/>
      <c r="M4436" s="66"/>
      <c r="T4436" s="91"/>
      <c r="X4436" s="80"/>
    </row>
    <row r="4437" spans="6:24" hidden="1">
      <c r="F4437" s="91"/>
      <c r="G4437" s="91"/>
      <c r="M4437" s="67"/>
      <c r="T4437" s="91"/>
      <c r="X4437" s="80"/>
    </row>
    <row r="4438" spans="6:24" hidden="1">
      <c r="F4438" s="91"/>
      <c r="G4438" s="91"/>
      <c r="M4438" s="65"/>
      <c r="T4438" s="91"/>
      <c r="X4438" s="80"/>
    </row>
    <row r="4439" spans="6:24" hidden="1">
      <c r="F4439" s="91"/>
      <c r="G4439" s="91"/>
      <c r="M4439" s="64"/>
      <c r="T4439" s="91"/>
      <c r="X4439" s="80"/>
    </row>
    <row r="4440" spans="6:24" hidden="1">
      <c r="F4440" s="91"/>
      <c r="G4440" s="91"/>
      <c r="M4440" s="66"/>
      <c r="T4440" s="91"/>
      <c r="X4440" s="80"/>
    </row>
    <row r="4441" spans="6:24" hidden="1">
      <c r="F4441" s="91"/>
      <c r="G4441" s="91"/>
      <c r="M4441" s="67"/>
      <c r="T4441" s="91"/>
      <c r="X4441" s="80"/>
    </row>
    <row r="4442" spans="6:24" hidden="1">
      <c r="F4442" s="91"/>
      <c r="G4442" s="91"/>
      <c r="M4442" s="68"/>
      <c r="T4442" s="91"/>
      <c r="X4442" s="80"/>
    </row>
    <row r="4443" spans="6:24" hidden="1">
      <c r="F4443" s="91"/>
      <c r="G4443" s="91"/>
      <c r="M4443" s="69"/>
      <c r="T4443" s="91"/>
      <c r="X4443" s="80"/>
    </row>
    <row r="4444" spans="6:24" hidden="1">
      <c r="F4444" s="91"/>
      <c r="G4444" s="91"/>
      <c r="M4444" s="65"/>
      <c r="T4444" s="91"/>
      <c r="X4444" s="80"/>
    </row>
    <row r="4445" spans="6:24" hidden="1">
      <c r="F4445" s="91"/>
      <c r="G4445" s="91"/>
      <c r="M4445" s="65"/>
      <c r="T4445" s="91"/>
      <c r="X4445" s="80"/>
    </row>
    <row r="4446" spans="6:24" hidden="1">
      <c r="F4446" s="91"/>
      <c r="G4446" s="91"/>
      <c r="M4446" s="64"/>
      <c r="T4446" s="91"/>
      <c r="X4446" s="80"/>
    </row>
    <row r="4447" spans="6:24" hidden="1">
      <c r="F4447" s="91"/>
      <c r="G4447" s="91"/>
      <c r="M4447" s="91"/>
      <c r="T4447" s="91"/>
      <c r="X4447" s="80"/>
    </row>
    <row r="4448" spans="6:24" hidden="1">
      <c r="F4448" s="91"/>
      <c r="G4448" s="91"/>
      <c r="M4448" s="91"/>
      <c r="T4448" s="91"/>
      <c r="X4448" s="80"/>
    </row>
    <row r="4449" spans="6:24" hidden="1">
      <c r="F4449" s="91"/>
      <c r="G4449" s="91"/>
      <c r="M4449" s="91"/>
      <c r="T4449" s="91"/>
      <c r="X4449" s="80"/>
    </row>
    <row r="4450" spans="6:24" hidden="1">
      <c r="F4450" s="91"/>
      <c r="G4450" s="91"/>
      <c r="M4450" s="91"/>
      <c r="T4450" s="91"/>
      <c r="X4450" s="80"/>
    </row>
    <row r="4451" spans="6:24" hidden="1">
      <c r="F4451" s="91"/>
      <c r="G4451" s="91"/>
      <c r="M4451" s="91"/>
      <c r="T4451" s="91"/>
      <c r="X4451" s="80"/>
    </row>
    <row r="4452" spans="6:24" hidden="1">
      <c r="F4452" s="91"/>
      <c r="G4452" s="91"/>
      <c r="M4452" s="91"/>
      <c r="T4452" s="91"/>
      <c r="X4452" s="80"/>
    </row>
    <row r="4453" spans="6:24" hidden="1">
      <c r="F4453" s="91"/>
      <c r="G4453" s="91"/>
      <c r="M4453" s="91"/>
      <c r="T4453" s="91"/>
      <c r="X4453" s="80"/>
    </row>
    <row r="4454" spans="6:24" hidden="1">
      <c r="F4454" s="91"/>
      <c r="G4454" s="91"/>
      <c r="M4454" s="91"/>
      <c r="T4454" s="91"/>
      <c r="X4454" s="80"/>
    </row>
    <row r="4455" spans="6:24" hidden="1">
      <c r="F4455" s="91"/>
      <c r="G4455" s="91"/>
      <c r="M4455" s="91"/>
      <c r="T4455" s="91"/>
      <c r="X4455" s="80"/>
    </row>
    <row r="4456" spans="6:24" hidden="1">
      <c r="F4456" s="91"/>
      <c r="G4456" s="91"/>
      <c r="M4456" s="91"/>
      <c r="T4456" s="91"/>
      <c r="X4456" s="80"/>
    </row>
    <row r="4457" spans="6:24" hidden="1">
      <c r="F4457" s="91"/>
      <c r="G4457" s="91"/>
      <c r="M4457" s="91"/>
      <c r="T4457" s="91"/>
      <c r="X4457" s="80"/>
    </row>
    <row r="4458" spans="6:24" hidden="1">
      <c r="F4458" s="91"/>
      <c r="G4458" s="91"/>
      <c r="M4458" s="91"/>
      <c r="T4458" s="91"/>
      <c r="X4458" s="80"/>
    </row>
    <row r="4459" spans="6:24" hidden="1">
      <c r="F4459" s="91"/>
      <c r="G4459" s="91"/>
      <c r="M4459" s="91"/>
      <c r="T4459" s="91"/>
      <c r="X4459" s="80"/>
    </row>
    <row r="4460" spans="6:24" hidden="1">
      <c r="F4460" s="91"/>
      <c r="G4460" s="91"/>
      <c r="M4460" s="91"/>
      <c r="T4460" s="91"/>
      <c r="X4460" s="80"/>
    </row>
    <row r="4461" spans="6:24" hidden="1">
      <c r="F4461" s="91"/>
      <c r="G4461" s="91"/>
      <c r="M4461" s="91"/>
      <c r="T4461" s="91"/>
      <c r="X4461" s="80"/>
    </row>
    <row r="4462" spans="6:24" hidden="1">
      <c r="F4462" s="91"/>
      <c r="G4462" s="91"/>
      <c r="M4462" s="91"/>
      <c r="T4462" s="91"/>
      <c r="X4462" s="80"/>
    </row>
    <row r="4463" spans="6:24" hidden="1">
      <c r="F4463" s="91"/>
      <c r="G4463" s="91"/>
      <c r="M4463" s="91"/>
      <c r="T4463" s="91"/>
      <c r="X4463" s="80"/>
    </row>
    <row r="4464" spans="6:24" hidden="1">
      <c r="F4464" s="91"/>
      <c r="G4464" s="91"/>
      <c r="T4464" s="91"/>
      <c r="X4464" s="80"/>
    </row>
    <row r="4465" spans="6:24" hidden="1">
      <c r="F4465" s="91"/>
      <c r="G4465" s="91"/>
      <c r="M4465" s="91"/>
      <c r="T4465" s="91"/>
      <c r="X4465" s="80"/>
    </row>
    <row r="4466" spans="6:24" hidden="1">
      <c r="F4466" s="91"/>
      <c r="G4466" s="91"/>
      <c r="T4466" s="91"/>
      <c r="X4466" s="80"/>
    </row>
    <row r="4467" spans="6:24" hidden="1">
      <c r="F4467" s="91"/>
      <c r="G4467" s="91"/>
      <c r="M4467" s="91"/>
      <c r="T4467" s="91"/>
      <c r="X4467" s="80"/>
    </row>
    <row r="4468" spans="6:24" hidden="1">
      <c r="F4468" s="91"/>
      <c r="G4468" s="91"/>
      <c r="M4468" s="91"/>
      <c r="T4468" s="91"/>
      <c r="X4468" s="80"/>
    </row>
    <row r="4469" spans="6:24" hidden="1">
      <c r="F4469" s="91"/>
      <c r="G4469" s="91"/>
      <c r="M4469" s="91"/>
      <c r="T4469" s="91"/>
      <c r="X4469" s="80"/>
    </row>
    <row r="4470" spans="6:24" hidden="1">
      <c r="F4470" s="91"/>
      <c r="G4470" s="91"/>
      <c r="M4470" s="91"/>
      <c r="T4470" s="91"/>
      <c r="X4470" s="80"/>
    </row>
    <row r="4471" spans="6:24" hidden="1">
      <c r="F4471" s="91"/>
      <c r="G4471" s="91"/>
      <c r="M4471" s="91"/>
      <c r="T4471" s="91"/>
      <c r="X4471" s="80"/>
    </row>
    <row r="4472" spans="6:24" hidden="1">
      <c r="F4472" s="91"/>
      <c r="G4472" s="91"/>
      <c r="M4472" s="91"/>
      <c r="T4472" s="91"/>
      <c r="X4472" s="80"/>
    </row>
    <row r="4473" spans="6:24" hidden="1">
      <c r="F4473" s="91"/>
      <c r="G4473" s="91"/>
      <c r="M4473" s="91"/>
      <c r="T4473" s="91"/>
      <c r="X4473" s="80"/>
    </row>
    <row r="4474" spans="6:24" hidden="1">
      <c r="F4474" s="91"/>
      <c r="G4474" s="91"/>
      <c r="M4474" s="91"/>
      <c r="T4474" s="91"/>
      <c r="X4474" s="80"/>
    </row>
    <row r="4475" spans="6:24" hidden="1">
      <c r="F4475" s="91"/>
      <c r="G4475" s="91"/>
      <c r="M4475" s="91"/>
      <c r="T4475" s="91"/>
      <c r="X4475" s="80"/>
    </row>
    <row r="4476" spans="6:24" hidden="1">
      <c r="F4476" s="91"/>
      <c r="G4476" s="91"/>
      <c r="M4476" s="91"/>
      <c r="T4476" s="91"/>
      <c r="X4476" s="80"/>
    </row>
    <row r="4477" spans="6:24" hidden="1">
      <c r="F4477" s="91"/>
      <c r="G4477" s="91"/>
      <c r="M4477" s="91"/>
      <c r="T4477" s="91"/>
      <c r="X4477" s="80"/>
    </row>
    <row r="4478" spans="6:24" hidden="1">
      <c r="F4478" s="91"/>
      <c r="G4478" s="91"/>
      <c r="M4478" s="91"/>
      <c r="T4478" s="91"/>
      <c r="X4478" s="80"/>
    </row>
    <row r="4479" spans="6:24" hidden="1">
      <c r="F4479" s="91"/>
      <c r="G4479" s="91"/>
      <c r="M4479" s="91"/>
      <c r="T4479" s="91"/>
      <c r="X4479" s="80"/>
    </row>
    <row r="4480" spans="6:24" hidden="1">
      <c r="F4480" s="91"/>
      <c r="G4480" s="91"/>
      <c r="T4480" s="91"/>
      <c r="X4480" s="80"/>
    </row>
    <row r="4481" spans="6:24" hidden="1">
      <c r="F4481" s="91"/>
      <c r="G4481" s="91"/>
      <c r="M4481" s="91"/>
      <c r="T4481" s="91"/>
      <c r="X4481" s="80"/>
    </row>
    <row r="4482" spans="6:24" hidden="1">
      <c r="F4482" s="91"/>
      <c r="G4482" s="91"/>
      <c r="T4482" s="91"/>
      <c r="X4482" s="80"/>
    </row>
    <row r="4483" spans="6:24" hidden="1">
      <c r="F4483" s="91"/>
      <c r="G4483" s="91"/>
      <c r="M4483" s="91"/>
      <c r="T4483" s="91"/>
      <c r="X4483" s="80"/>
    </row>
    <row r="4484" spans="6:24" hidden="1">
      <c r="F4484" s="91"/>
      <c r="G4484" s="91"/>
      <c r="M4484" s="91"/>
      <c r="T4484" s="91"/>
      <c r="X4484" s="80"/>
    </row>
    <row r="4485" spans="6:24" hidden="1">
      <c r="F4485" s="91"/>
      <c r="G4485" s="91"/>
      <c r="M4485" s="91"/>
      <c r="T4485" s="91"/>
      <c r="X4485" s="80"/>
    </row>
    <row r="4486" spans="6:24" hidden="1">
      <c r="F4486" s="91"/>
      <c r="G4486" s="91"/>
      <c r="M4486" s="91"/>
      <c r="T4486" s="91"/>
      <c r="X4486" s="80"/>
    </row>
    <row r="4487" spans="6:24" hidden="1">
      <c r="F4487" s="91"/>
      <c r="G4487" s="91"/>
      <c r="M4487" s="91"/>
      <c r="T4487" s="91"/>
      <c r="X4487" s="80"/>
    </row>
    <row r="4488" spans="6:24" hidden="1">
      <c r="F4488" s="91"/>
      <c r="G4488" s="91"/>
      <c r="M4488" s="91"/>
      <c r="T4488" s="91"/>
      <c r="X4488" s="80"/>
    </row>
    <row r="4489" spans="6:24" hidden="1">
      <c r="F4489" s="91"/>
      <c r="G4489" s="91"/>
      <c r="M4489" s="91"/>
      <c r="T4489" s="91"/>
      <c r="X4489" s="80"/>
    </row>
    <row r="4490" spans="6:24" hidden="1">
      <c r="F4490" s="91"/>
      <c r="G4490" s="91"/>
      <c r="M4490" s="91"/>
      <c r="T4490" s="91"/>
      <c r="X4490" s="80"/>
    </row>
    <row r="4491" spans="6:24" hidden="1">
      <c r="F4491" s="91"/>
      <c r="G4491" s="91"/>
      <c r="T4491" s="91"/>
      <c r="X4491" s="80"/>
    </row>
    <row r="4492" spans="6:24" hidden="1">
      <c r="F4492" s="91"/>
      <c r="G4492" s="91"/>
      <c r="M4492" s="91"/>
      <c r="T4492" s="91"/>
      <c r="X4492" s="80"/>
    </row>
    <row r="4493" spans="6:24" hidden="1">
      <c r="F4493" s="91"/>
      <c r="G4493" s="91"/>
      <c r="M4493" s="91"/>
      <c r="T4493" s="91"/>
      <c r="X4493" s="80"/>
    </row>
    <row r="4494" spans="6:24" hidden="1">
      <c r="F4494" s="91"/>
      <c r="G4494" s="91"/>
      <c r="M4494" s="91"/>
      <c r="T4494" s="91"/>
      <c r="X4494" s="80"/>
    </row>
    <row r="4495" spans="6:24" hidden="1">
      <c r="F4495" s="91"/>
      <c r="G4495" s="91"/>
      <c r="M4495" s="91"/>
      <c r="T4495" s="91"/>
      <c r="X4495" s="80"/>
    </row>
    <row r="4496" spans="6:24" hidden="1">
      <c r="F4496" s="91"/>
      <c r="G4496" s="91"/>
      <c r="M4496" s="91"/>
      <c r="T4496" s="91"/>
      <c r="X4496" s="80"/>
    </row>
    <row r="4497" spans="6:24" hidden="1">
      <c r="F4497" s="91"/>
      <c r="G4497" s="91"/>
      <c r="M4497" s="91"/>
      <c r="T4497" s="91"/>
      <c r="X4497" s="80"/>
    </row>
    <row r="4498" spans="6:24" hidden="1">
      <c r="F4498" s="91"/>
      <c r="G4498" s="91"/>
      <c r="M4498" s="91"/>
      <c r="T4498" s="91"/>
      <c r="X4498" s="80"/>
    </row>
    <row r="4499" spans="6:24" hidden="1">
      <c r="F4499" s="91"/>
      <c r="G4499" s="91"/>
      <c r="M4499" s="91"/>
      <c r="T4499" s="91"/>
      <c r="X4499" s="80"/>
    </row>
    <row r="4500" spans="6:24" hidden="1">
      <c r="F4500" s="91"/>
      <c r="G4500" s="91"/>
      <c r="M4500" s="91"/>
      <c r="T4500" s="91"/>
      <c r="X4500" s="80"/>
    </row>
    <row r="4501" spans="6:24" hidden="1">
      <c r="F4501" s="91"/>
      <c r="G4501" s="91"/>
      <c r="M4501" s="91"/>
      <c r="T4501" s="91"/>
      <c r="X4501" s="80"/>
    </row>
    <row r="4502" spans="6:24" hidden="1">
      <c r="F4502" s="91"/>
      <c r="G4502" s="91"/>
      <c r="M4502" s="91"/>
      <c r="T4502" s="91"/>
      <c r="X4502" s="80"/>
    </row>
    <row r="4503" spans="6:24" hidden="1">
      <c r="F4503" s="91"/>
      <c r="G4503" s="91"/>
      <c r="M4503" s="91"/>
      <c r="T4503" s="91"/>
      <c r="X4503" s="80"/>
    </row>
    <row r="4504" spans="6:24" hidden="1">
      <c r="F4504" s="91"/>
      <c r="G4504" s="91"/>
      <c r="M4504" s="91"/>
      <c r="T4504" s="91"/>
      <c r="X4504" s="80"/>
    </row>
    <row r="4505" spans="6:24" hidden="1">
      <c r="F4505" s="91"/>
      <c r="G4505" s="91"/>
      <c r="M4505" s="91"/>
      <c r="T4505" s="91"/>
      <c r="X4505" s="80"/>
    </row>
    <row r="4506" spans="6:24" hidden="1">
      <c r="F4506" s="91"/>
      <c r="G4506" s="91"/>
      <c r="M4506" s="91"/>
      <c r="T4506" s="91"/>
      <c r="X4506" s="80"/>
    </row>
    <row r="4507" spans="6:24" hidden="1">
      <c r="F4507" s="91"/>
      <c r="G4507" s="91"/>
      <c r="M4507" s="91"/>
      <c r="T4507" s="91"/>
      <c r="X4507" s="80"/>
    </row>
    <row r="4508" spans="6:24" hidden="1">
      <c r="F4508" s="91"/>
      <c r="G4508" s="91"/>
      <c r="M4508" s="91"/>
      <c r="T4508" s="91"/>
      <c r="X4508" s="80"/>
    </row>
    <row r="4509" spans="6:24" hidden="1">
      <c r="F4509" s="91"/>
      <c r="G4509" s="91"/>
      <c r="M4509" s="91"/>
      <c r="T4509" s="91"/>
      <c r="X4509" s="80"/>
    </row>
    <row r="4510" spans="6:24" hidden="1">
      <c r="F4510" s="91"/>
      <c r="G4510" s="91"/>
      <c r="M4510" s="91"/>
      <c r="T4510" s="91"/>
      <c r="X4510" s="80"/>
    </row>
    <row r="4511" spans="6:24" hidden="1">
      <c r="F4511" s="91"/>
      <c r="G4511" s="91"/>
      <c r="M4511" s="91"/>
      <c r="T4511" s="91"/>
      <c r="X4511" s="80"/>
    </row>
    <row r="4512" spans="6:24" hidden="1">
      <c r="F4512" s="91"/>
      <c r="G4512" s="91"/>
      <c r="M4512" s="91"/>
      <c r="T4512" s="91"/>
      <c r="X4512" s="80"/>
    </row>
    <row r="4513" spans="6:24" hidden="1">
      <c r="F4513" s="91"/>
      <c r="G4513" s="91"/>
      <c r="M4513" s="91"/>
      <c r="T4513" s="91"/>
      <c r="X4513" s="80"/>
    </row>
    <row r="4514" spans="6:24" hidden="1">
      <c r="F4514" s="91"/>
      <c r="G4514" s="91"/>
      <c r="T4514" s="91"/>
      <c r="X4514" s="80"/>
    </row>
    <row r="4515" spans="6:24" hidden="1">
      <c r="F4515" s="91"/>
      <c r="G4515" s="91"/>
      <c r="T4515" s="91"/>
      <c r="X4515" s="80"/>
    </row>
    <row r="4516" spans="6:24" hidden="1">
      <c r="F4516" s="91"/>
      <c r="G4516" s="91"/>
      <c r="T4516" s="91"/>
      <c r="X4516" s="80"/>
    </row>
    <row r="4517" spans="6:24" hidden="1">
      <c r="F4517" s="91"/>
      <c r="G4517" s="91"/>
      <c r="T4517" s="91"/>
      <c r="X4517" s="80"/>
    </row>
    <row r="4518" spans="6:24" hidden="1">
      <c r="F4518" s="91"/>
      <c r="G4518" s="91"/>
      <c r="T4518" s="91"/>
      <c r="X4518" s="80"/>
    </row>
    <row r="4519" spans="6:24" hidden="1">
      <c r="F4519" s="91"/>
      <c r="G4519" s="91"/>
      <c r="T4519" s="91"/>
      <c r="X4519" s="80"/>
    </row>
    <row r="4520" spans="6:24" hidden="1">
      <c r="F4520" s="91"/>
      <c r="G4520" s="91"/>
      <c r="T4520" s="91"/>
      <c r="X4520" s="80"/>
    </row>
    <row r="4521" spans="6:24" hidden="1">
      <c r="F4521" s="91"/>
      <c r="G4521" s="91"/>
      <c r="T4521" s="91"/>
      <c r="X4521" s="80"/>
    </row>
    <row r="4522" spans="6:24" hidden="1">
      <c r="F4522" s="91"/>
      <c r="G4522" s="91"/>
      <c r="T4522" s="91"/>
      <c r="X4522" s="80"/>
    </row>
    <row r="4523" spans="6:24" hidden="1">
      <c r="F4523" s="91"/>
      <c r="G4523" s="91"/>
      <c r="T4523" s="91"/>
      <c r="X4523" s="80"/>
    </row>
    <row r="4524" spans="6:24" hidden="1">
      <c r="F4524" s="91"/>
      <c r="G4524" s="91"/>
      <c r="T4524" s="91"/>
      <c r="X4524" s="80"/>
    </row>
    <row r="4525" spans="6:24" hidden="1">
      <c r="F4525" s="91"/>
      <c r="G4525" s="91"/>
      <c r="T4525" s="91"/>
      <c r="X4525" s="80"/>
    </row>
    <row r="4526" spans="6:24" hidden="1">
      <c r="F4526" s="91"/>
      <c r="G4526" s="91"/>
      <c r="T4526" s="91"/>
      <c r="X4526" s="80"/>
    </row>
    <row r="4527" spans="6:24" hidden="1">
      <c r="F4527" s="91"/>
      <c r="G4527" s="91"/>
      <c r="T4527" s="91"/>
      <c r="X4527" s="80"/>
    </row>
    <row r="4528" spans="6:24" hidden="1">
      <c r="F4528" s="91"/>
      <c r="G4528" s="91"/>
      <c r="T4528" s="91"/>
      <c r="X4528" s="80"/>
    </row>
    <row r="4529" spans="6:24" hidden="1">
      <c r="F4529" s="91"/>
      <c r="G4529" s="91"/>
      <c r="T4529" s="91"/>
      <c r="X4529" s="80"/>
    </row>
    <row r="4530" spans="6:24" hidden="1">
      <c r="F4530" s="91"/>
      <c r="G4530" s="91"/>
      <c r="T4530" s="91"/>
      <c r="X4530" s="80"/>
    </row>
    <row r="4531" spans="6:24" hidden="1">
      <c r="F4531" s="91"/>
      <c r="G4531" s="91"/>
      <c r="T4531" s="91"/>
      <c r="X4531" s="80"/>
    </row>
    <row r="4532" spans="6:24" hidden="1">
      <c r="F4532" s="91"/>
      <c r="G4532" s="91"/>
      <c r="T4532" s="91"/>
      <c r="X4532" s="80"/>
    </row>
    <row r="4533" spans="6:24" hidden="1">
      <c r="F4533" s="91"/>
      <c r="G4533" s="91"/>
      <c r="T4533" s="91"/>
      <c r="X4533" s="80"/>
    </row>
    <row r="4534" spans="6:24" hidden="1">
      <c r="F4534" s="91"/>
      <c r="G4534" s="91"/>
      <c r="M4534" s="66"/>
      <c r="T4534" s="91"/>
      <c r="X4534" s="80"/>
    </row>
    <row r="4535" spans="6:24" hidden="1">
      <c r="F4535" s="91"/>
      <c r="G4535" s="91"/>
      <c r="M4535" s="67"/>
      <c r="T4535" s="91"/>
      <c r="X4535" s="80"/>
    </row>
    <row r="4536" spans="6:24" hidden="1">
      <c r="F4536" s="91"/>
      <c r="G4536" s="91"/>
      <c r="M4536" s="65"/>
      <c r="T4536" s="91"/>
      <c r="X4536" s="80"/>
    </row>
    <row r="4537" spans="6:24" hidden="1">
      <c r="F4537" s="91"/>
      <c r="G4537" s="91"/>
      <c r="M4537" s="64"/>
      <c r="T4537" s="91"/>
      <c r="X4537" s="80"/>
    </row>
    <row r="4538" spans="6:24" hidden="1">
      <c r="F4538" s="91"/>
      <c r="G4538" s="91"/>
      <c r="M4538" s="66"/>
      <c r="T4538" s="91"/>
      <c r="X4538" s="80"/>
    </row>
    <row r="4539" spans="6:24" hidden="1">
      <c r="F4539" s="91"/>
      <c r="G4539" s="91"/>
      <c r="M4539" s="67"/>
      <c r="T4539" s="91"/>
      <c r="X4539" s="80"/>
    </row>
    <row r="4540" spans="6:24" hidden="1">
      <c r="F4540" s="91"/>
      <c r="G4540" s="91"/>
      <c r="M4540" s="68"/>
      <c r="T4540" s="91"/>
      <c r="X4540" s="80"/>
    </row>
    <row r="4541" spans="6:24" hidden="1">
      <c r="F4541" s="91"/>
      <c r="G4541" s="91"/>
      <c r="M4541" s="69"/>
      <c r="T4541" s="91"/>
      <c r="X4541" s="80"/>
    </row>
    <row r="4542" spans="6:24" hidden="1">
      <c r="F4542" s="91"/>
      <c r="G4542" s="91"/>
      <c r="M4542" s="65"/>
      <c r="T4542" s="91"/>
      <c r="X4542" s="80"/>
    </row>
    <row r="4543" spans="6:24" hidden="1">
      <c r="F4543" s="91"/>
      <c r="G4543" s="91"/>
      <c r="M4543" s="65"/>
      <c r="T4543" s="91"/>
      <c r="X4543" s="80"/>
    </row>
    <row r="4544" spans="6:24" hidden="1">
      <c r="F4544" s="91"/>
      <c r="G4544" s="91"/>
      <c r="M4544" s="64"/>
      <c r="T4544" s="91"/>
      <c r="X4544" s="80"/>
    </row>
    <row r="4545" spans="6:24" hidden="1">
      <c r="F4545" s="91"/>
      <c r="G4545" s="91"/>
      <c r="M4545" s="91"/>
      <c r="T4545" s="91"/>
      <c r="X4545" s="80"/>
    </row>
    <row r="4546" spans="6:24" hidden="1">
      <c r="F4546" s="91"/>
      <c r="G4546" s="91"/>
      <c r="M4546" s="91"/>
      <c r="T4546" s="91"/>
      <c r="X4546" s="80"/>
    </row>
    <row r="4547" spans="6:24" hidden="1">
      <c r="F4547" s="91"/>
      <c r="G4547" s="91"/>
      <c r="M4547" s="91"/>
      <c r="T4547" s="91"/>
      <c r="X4547" s="80"/>
    </row>
    <row r="4548" spans="6:24" hidden="1">
      <c r="F4548" s="91"/>
      <c r="G4548" s="91"/>
      <c r="M4548" s="91"/>
      <c r="T4548" s="91"/>
      <c r="X4548" s="80"/>
    </row>
    <row r="4549" spans="6:24" hidden="1">
      <c r="F4549" s="91"/>
      <c r="G4549" s="91"/>
      <c r="M4549" s="91"/>
      <c r="T4549" s="91"/>
      <c r="X4549" s="80"/>
    </row>
    <row r="4550" spans="6:24" hidden="1">
      <c r="F4550" s="91"/>
      <c r="G4550" s="91"/>
      <c r="M4550" s="91"/>
      <c r="T4550" s="91"/>
      <c r="X4550" s="80"/>
    </row>
    <row r="4551" spans="6:24" hidden="1">
      <c r="F4551" s="91"/>
      <c r="G4551" s="91"/>
      <c r="M4551" s="91"/>
      <c r="T4551" s="91"/>
      <c r="X4551" s="80"/>
    </row>
    <row r="4552" spans="6:24" hidden="1">
      <c r="F4552" s="91"/>
      <c r="G4552" s="91"/>
      <c r="M4552" s="91"/>
      <c r="T4552" s="91"/>
      <c r="X4552" s="80"/>
    </row>
    <row r="4553" spans="6:24" hidden="1">
      <c r="F4553" s="91"/>
      <c r="G4553" s="91"/>
      <c r="M4553" s="91"/>
      <c r="T4553" s="91"/>
      <c r="X4553" s="80"/>
    </row>
    <row r="4554" spans="6:24" hidden="1">
      <c r="F4554" s="91"/>
      <c r="G4554" s="91"/>
      <c r="M4554" s="91"/>
      <c r="T4554" s="91"/>
      <c r="X4554" s="80"/>
    </row>
    <row r="4555" spans="6:24" hidden="1">
      <c r="F4555" s="91"/>
      <c r="G4555" s="91"/>
      <c r="M4555" s="91"/>
      <c r="T4555" s="91"/>
      <c r="X4555" s="80"/>
    </row>
    <row r="4556" spans="6:24" hidden="1">
      <c r="F4556" s="91"/>
      <c r="G4556" s="91"/>
      <c r="M4556" s="91"/>
      <c r="T4556" s="91"/>
      <c r="X4556" s="80"/>
    </row>
    <row r="4557" spans="6:24" hidden="1">
      <c r="F4557" s="91"/>
      <c r="G4557" s="91"/>
      <c r="M4557" s="91"/>
      <c r="T4557" s="91"/>
      <c r="X4557" s="80"/>
    </row>
    <row r="4558" spans="6:24" hidden="1">
      <c r="F4558" s="91"/>
      <c r="G4558" s="91"/>
      <c r="M4558" s="91"/>
      <c r="T4558" s="91"/>
      <c r="X4558" s="80"/>
    </row>
    <row r="4559" spans="6:24" hidden="1">
      <c r="F4559" s="91"/>
      <c r="G4559" s="91"/>
      <c r="M4559" s="91"/>
      <c r="T4559" s="91"/>
      <c r="X4559" s="80"/>
    </row>
    <row r="4560" spans="6:24" hidden="1">
      <c r="F4560" s="91"/>
      <c r="G4560" s="91"/>
      <c r="M4560" s="91"/>
      <c r="T4560" s="91"/>
      <c r="X4560" s="80"/>
    </row>
    <row r="4561" spans="6:24" hidden="1">
      <c r="F4561" s="91"/>
      <c r="G4561" s="91"/>
      <c r="M4561" s="91"/>
      <c r="T4561" s="91"/>
      <c r="X4561" s="80"/>
    </row>
    <row r="4562" spans="6:24" hidden="1">
      <c r="F4562" s="91"/>
      <c r="G4562" s="91"/>
      <c r="T4562" s="91"/>
      <c r="X4562" s="80"/>
    </row>
    <row r="4563" spans="6:24" hidden="1">
      <c r="F4563" s="91"/>
      <c r="G4563" s="91"/>
      <c r="M4563" s="91"/>
      <c r="T4563" s="91"/>
      <c r="X4563" s="80"/>
    </row>
    <row r="4564" spans="6:24" hidden="1">
      <c r="F4564" s="91"/>
      <c r="G4564" s="91"/>
      <c r="T4564" s="91"/>
      <c r="X4564" s="80"/>
    </row>
    <row r="4565" spans="6:24" hidden="1">
      <c r="F4565" s="91"/>
      <c r="G4565" s="91"/>
      <c r="M4565" s="91"/>
      <c r="T4565" s="91"/>
      <c r="X4565" s="80"/>
    </row>
    <row r="4566" spans="6:24" hidden="1">
      <c r="F4566" s="91"/>
      <c r="G4566" s="91"/>
      <c r="M4566" s="91"/>
      <c r="T4566" s="91"/>
      <c r="X4566" s="80"/>
    </row>
    <row r="4567" spans="6:24" hidden="1">
      <c r="F4567" s="91"/>
      <c r="G4567" s="91"/>
      <c r="M4567" s="91"/>
      <c r="T4567" s="91"/>
      <c r="X4567" s="80"/>
    </row>
    <row r="4568" spans="6:24" hidden="1">
      <c r="F4568" s="91"/>
      <c r="G4568" s="91"/>
      <c r="M4568" s="91"/>
      <c r="T4568" s="91"/>
      <c r="X4568" s="80"/>
    </row>
    <row r="4569" spans="6:24" hidden="1">
      <c r="F4569" s="91"/>
      <c r="G4569" s="91"/>
      <c r="M4569" s="91"/>
      <c r="T4569" s="91"/>
      <c r="X4569" s="80"/>
    </row>
    <row r="4570" spans="6:24" hidden="1">
      <c r="F4570" s="91"/>
      <c r="G4570" s="91"/>
      <c r="M4570" s="91"/>
      <c r="T4570" s="91"/>
      <c r="X4570" s="80"/>
    </row>
    <row r="4571" spans="6:24" hidden="1">
      <c r="F4571" s="91"/>
      <c r="G4571" s="91"/>
      <c r="M4571" s="91"/>
      <c r="T4571" s="91"/>
      <c r="X4571" s="80"/>
    </row>
    <row r="4572" spans="6:24" hidden="1">
      <c r="F4572" s="91"/>
      <c r="G4572" s="91"/>
      <c r="M4572" s="91"/>
      <c r="T4572" s="91"/>
      <c r="X4572" s="80"/>
    </row>
    <row r="4573" spans="6:24" hidden="1">
      <c r="F4573" s="91"/>
      <c r="G4573" s="91"/>
      <c r="M4573" s="91"/>
      <c r="T4573" s="91"/>
      <c r="X4573" s="80"/>
    </row>
    <row r="4574" spans="6:24" hidden="1">
      <c r="F4574" s="91"/>
      <c r="G4574" s="91"/>
      <c r="M4574" s="91"/>
      <c r="T4574" s="91"/>
      <c r="X4574" s="80"/>
    </row>
    <row r="4575" spans="6:24" hidden="1">
      <c r="F4575" s="91"/>
      <c r="G4575" s="91"/>
      <c r="M4575" s="91"/>
      <c r="T4575" s="91"/>
      <c r="X4575" s="80"/>
    </row>
    <row r="4576" spans="6:24" hidden="1">
      <c r="F4576" s="91"/>
      <c r="G4576" s="91"/>
      <c r="M4576" s="91"/>
      <c r="T4576" s="91"/>
      <c r="X4576" s="80"/>
    </row>
    <row r="4577" spans="6:24" hidden="1">
      <c r="F4577" s="91"/>
      <c r="G4577" s="91"/>
      <c r="M4577" s="91"/>
      <c r="T4577" s="91"/>
      <c r="X4577" s="80"/>
    </row>
    <row r="4578" spans="6:24" hidden="1">
      <c r="F4578" s="91"/>
      <c r="G4578" s="91"/>
      <c r="T4578" s="91"/>
      <c r="X4578" s="80"/>
    </row>
    <row r="4579" spans="6:24" hidden="1">
      <c r="F4579" s="91"/>
      <c r="G4579" s="91"/>
      <c r="M4579" s="91"/>
      <c r="T4579" s="91"/>
      <c r="X4579" s="80"/>
    </row>
    <row r="4580" spans="6:24" hidden="1">
      <c r="F4580" s="91"/>
      <c r="G4580" s="91"/>
      <c r="T4580" s="91"/>
      <c r="X4580" s="80"/>
    </row>
    <row r="4581" spans="6:24" hidden="1">
      <c r="F4581" s="91"/>
      <c r="G4581" s="91"/>
      <c r="M4581" s="91"/>
      <c r="T4581" s="91"/>
      <c r="X4581" s="80"/>
    </row>
    <row r="4582" spans="6:24" hidden="1">
      <c r="F4582" s="91"/>
      <c r="G4582" s="91"/>
      <c r="M4582" s="91"/>
      <c r="T4582" s="91"/>
      <c r="X4582" s="80"/>
    </row>
    <row r="4583" spans="6:24" hidden="1">
      <c r="F4583" s="91"/>
      <c r="G4583" s="91"/>
      <c r="M4583" s="91"/>
      <c r="T4583" s="91"/>
      <c r="X4583" s="80"/>
    </row>
    <row r="4584" spans="6:24" hidden="1">
      <c r="F4584" s="91"/>
      <c r="G4584" s="91"/>
      <c r="M4584" s="91"/>
      <c r="T4584" s="91"/>
      <c r="X4584" s="80"/>
    </row>
    <row r="4585" spans="6:24" hidden="1">
      <c r="F4585" s="91"/>
      <c r="G4585" s="91"/>
      <c r="M4585" s="91"/>
      <c r="T4585" s="91"/>
      <c r="X4585" s="80"/>
    </row>
    <row r="4586" spans="6:24" hidden="1">
      <c r="F4586" s="91"/>
      <c r="G4586" s="91"/>
      <c r="M4586" s="91"/>
      <c r="T4586" s="91"/>
      <c r="X4586" s="80"/>
    </row>
    <row r="4587" spans="6:24" hidden="1">
      <c r="F4587" s="91"/>
      <c r="G4587" s="91"/>
      <c r="M4587" s="91"/>
      <c r="T4587" s="91"/>
      <c r="X4587" s="80"/>
    </row>
    <row r="4588" spans="6:24" hidden="1">
      <c r="F4588" s="91"/>
      <c r="G4588" s="91"/>
      <c r="M4588" s="91"/>
      <c r="T4588" s="91"/>
      <c r="X4588" s="80"/>
    </row>
    <row r="4589" spans="6:24" hidden="1">
      <c r="F4589" s="91"/>
      <c r="G4589" s="91"/>
      <c r="T4589" s="91"/>
      <c r="X4589" s="80"/>
    </row>
    <row r="4590" spans="6:24" hidden="1">
      <c r="F4590" s="91"/>
      <c r="G4590" s="91"/>
      <c r="M4590" s="91"/>
      <c r="T4590" s="91"/>
      <c r="X4590" s="80"/>
    </row>
    <row r="4591" spans="6:24" hidden="1">
      <c r="F4591" s="91"/>
      <c r="G4591" s="91"/>
      <c r="M4591" s="91"/>
      <c r="T4591" s="91"/>
      <c r="X4591" s="80"/>
    </row>
    <row r="4592" spans="6:24" hidden="1">
      <c r="F4592" s="91"/>
      <c r="G4592" s="91"/>
      <c r="M4592" s="91"/>
      <c r="T4592" s="91"/>
      <c r="X4592" s="80"/>
    </row>
    <row r="4593" spans="6:24" hidden="1">
      <c r="F4593" s="91"/>
      <c r="G4593" s="91"/>
      <c r="M4593" s="91"/>
      <c r="T4593" s="91"/>
      <c r="X4593" s="80"/>
    </row>
    <row r="4594" spans="6:24" hidden="1">
      <c r="F4594" s="91"/>
      <c r="G4594" s="91"/>
      <c r="M4594" s="91"/>
      <c r="T4594" s="91"/>
      <c r="X4594" s="80"/>
    </row>
    <row r="4595" spans="6:24" hidden="1">
      <c r="F4595" s="91"/>
      <c r="G4595" s="91"/>
      <c r="M4595" s="91"/>
      <c r="T4595" s="91"/>
      <c r="X4595" s="80"/>
    </row>
    <row r="4596" spans="6:24" hidden="1">
      <c r="F4596" s="91"/>
      <c r="G4596" s="91"/>
      <c r="M4596" s="91"/>
      <c r="T4596" s="91"/>
      <c r="X4596" s="80"/>
    </row>
    <row r="4597" spans="6:24" hidden="1">
      <c r="F4597" s="91"/>
      <c r="G4597" s="91"/>
      <c r="M4597" s="91"/>
      <c r="T4597" s="91"/>
      <c r="X4597" s="80"/>
    </row>
    <row r="4598" spans="6:24" hidden="1">
      <c r="F4598" s="91"/>
      <c r="G4598" s="91"/>
      <c r="M4598" s="91"/>
      <c r="T4598" s="91"/>
      <c r="X4598" s="80"/>
    </row>
    <row r="4599" spans="6:24" hidden="1">
      <c r="F4599" s="91"/>
      <c r="G4599" s="91"/>
      <c r="M4599" s="91"/>
      <c r="T4599" s="91"/>
      <c r="X4599" s="80"/>
    </row>
    <row r="4600" spans="6:24" hidden="1">
      <c r="F4600" s="91"/>
      <c r="G4600" s="91"/>
      <c r="M4600" s="91"/>
      <c r="T4600" s="91"/>
      <c r="X4600" s="80"/>
    </row>
    <row r="4601" spans="6:24" hidden="1">
      <c r="F4601" s="91"/>
      <c r="G4601" s="91"/>
      <c r="M4601" s="91"/>
      <c r="T4601" s="91"/>
      <c r="X4601" s="80"/>
    </row>
    <row r="4602" spans="6:24" hidden="1">
      <c r="F4602" s="91"/>
      <c r="G4602" s="91"/>
      <c r="M4602" s="91"/>
      <c r="T4602" s="91"/>
      <c r="X4602" s="80"/>
    </row>
    <row r="4603" spans="6:24" hidden="1">
      <c r="F4603" s="91"/>
      <c r="G4603" s="91"/>
      <c r="M4603" s="91"/>
      <c r="T4603" s="91"/>
      <c r="X4603" s="80"/>
    </row>
    <row r="4604" spans="6:24" hidden="1">
      <c r="F4604" s="91"/>
      <c r="G4604" s="91"/>
      <c r="M4604" s="91"/>
      <c r="T4604" s="91"/>
      <c r="X4604" s="80"/>
    </row>
    <row r="4605" spans="6:24" hidden="1">
      <c r="F4605" s="91"/>
      <c r="G4605" s="91"/>
      <c r="M4605" s="91"/>
      <c r="T4605" s="91"/>
      <c r="X4605" s="80"/>
    </row>
    <row r="4606" spans="6:24" hidden="1">
      <c r="F4606" s="91"/>
      <c r="G4606" s="91"/>
      <c r="M4606" s="91"/>
      <c r="T4606" s="91"/>
      <c r="X4606" s="80"/>
    </row>
    <row r="4607" spans="6:24" hidden="1">
      <c r="F4607" s="91"/>
      <c r="G4607" s="91"/>
      <c r="M4607" s="91"/>
      <c r="T4607" s="91"/>
      <c r="X4607" s="80"/>
    </row>
    <row r="4608" spans="6:24" hidden="1">
      <c r="F4608" s="91"/>
      <c r="G4608" s="91"/>
      <c r="M4608" s="91"/>
      <c r="T4608" s="91"/>
      <c r="X4608" s="80"/>
    </row>
    <row r="4609" spans="6:24" hidden="1">
      <c r="F4609" s="91"/>
      <c r="G4609" s="91"/>
      <c r="M4609" s="91"/>
      <c r="T4609" s="91"/>
      <c r="X4609" s="80"/>
    </row>
    <row r="4610" spans="6:24" hidden="1">
      <c r="F4610" s="91"/>
      <c r="G4610" s="91"/>
      <c r="M4610" s="91"/>
      <c r="T4610" s="91"/>
      <c r="X4610" s="80"/>
    </row>
    <row r="4611" spans="6:24" hidden="1">
      <c r="F4611" s="91"/>
      <c r="G4611" s="91"/>
      <c r="M4611" s="91"/>
      <c r="T4611" s="91"/>
      <c r="X4611" s="80"/>
    </row>
    <row r="4612" spans="6:24" hidden="1">
      <c r="F4612" s="91"/>
      <c r="G4612" s="91"/>
      <c r="M4612" s="91"/>
      <c r="T4612" s="91"/>
      <c r="X4612" s="80"/>
    </row>
    <row r="4613" spans="6:24" hidden="1">
      <c r="F4613" s="91"/>
      <c r="G4613" s="91"/>
      <c r="M4613" s="91"/>
      <c r="T4613" s="91"/>
      <c r="X4613" s="80"/>
    </row>
    <row r="4614" spans="6:24" hidden="1">
      <c r="F4614" s="91"/>
      <c r="G4614" s="91"/>
      <c r="M4614" s="91"/>
      <c r="T4614" s="91"/>
      <c r="X4614" s="80"/>
    </row>
    <row r="4615" spans="6:24" hidden="1">
      <c r="F4615" s="91"/>
      <c r="G4615" s="91"/>
      <c r="M4615" s="91"/>
      <c r="T4615" s="91"/>
      <c r="X4615" s="80"/>
    </row>
    <row r="4616" spans="6:24" hidden="1">
      <c r="F4616" s="91"/>
      <c r="G4616" s="91"/>
      <c r="M4616" s="91"/>
      <c r="T4616" s="91"/>
      <c r="X4616" s="80"/>
    </row>
    <row r="4617" spans="6:24" hidden="1">
      <c r="F4617" s="91"/>
      <c r="G4617" s="91"/>
      <c r="M4617" s="91"/>
      <c r="T4617" s="91"/>
      <c r="X4617" s="80"/>
    </row>
    <row r="4618" spans="6:24" hidden="1">
      <c r="F4618" s="91"/>
      <c r="G4618" s="91"/>
      <c r="M4618" s="91"/>
      <c r="T4618" s="91"/>
      <c r="X4618" s="80"/>
    </row>
    <row r="4619" spans="6:24" hidden="1">
      <c r="F4619" s="91"/>
      <c r="G4619" s="91"/>
      <c r="M4619" s="91"/>
      <c r="T4619" s="91"/>
      <c r="X4619" s="80"/>
    </row>
    <row r="4620" spans="6:24" hidden="1">
      <c r="F4620" s="91"/>
      <c r="G4620" s="91"/>
      <c r="M4620" s="33"/>
      <c r="T4620" s="91"/>
      <c r="X4620" s="62"/>
    </row>
    <row r="4621" spans="6:24" hidden="1">
      <c r="F4621" s="91"/>
      <c r="G4621" s="91"/>
      <c r="M4621" s="33"/>
      <c r="T4621" s="91"/>
      <c r="X4621" s="80"/>
    </row>
    <row r="4622" spans="6:24" hidden="1">
      <c r="F4622" s="91"/>
      <c r="G4622" s="91"/>
      <c r="M4622" s="33"/>
      <c r="T4622" s="91"/>
      <c r="X4622" s="62"/>
    </row>
    <row r="4623" spans="6:24" hidden="1">
      <c r="F4623" s="91"/>
      <c r="G4623" s="91"/>
      <c r="M4623" s="33"/>
      <c r="T4623" s="91"/>
      <c r="X4623" s="80"/>
    </row>
    <row r="4624" spans="6:24" hidden="1">
      <c r="F4624" s="91"/>
      <c r="G4624" s="91"/>
      <c r="M4624" s="33"/>
      <c r="T4624" s="91"/>
      <c r="X4624" s="62"/>
    </row>
    <row r="4625" spans="6:24" hidden="1">
      <c r="F4625" s="91"/>
      <c r="G4625" s="91"/>
      <c r="M4625" s="33"/>
      <c r="T4625" s="91"/>
      <c r="X4625" s="80"/>
    </row>
    <row r="4626" spans="6:24" hidden="1">
      <c r="F4626" s="91"/>
      <c r="G4626" s="91"/>
      <c r="M4626" s="33"/>
      <c r="T4626" s="91"/>
      <c r="X4626" s="62"/>
    </row>
    <row r="4627" spans="6:24" hidden="1">
      <c r="F4627" s="91"/>
      <c r="G4627" s="91"/>
      <c r="M4627" s="33"/>
      <c r="T4627" s="91"/>
      <c r="X4627" s="80"/>
    </row>
    <row r="4628" spans="6:24" hidden="1">
      <c r="F4628" s="91"/>
      <c r="G4628" s="91"/>
      <c r="M4628" s="33"/>
      <c r="T4628" s="91"/>
      <c r="X4628" s="62"/>
    </row>
    <row r="4629" spans="6:24" hidden="1">
      <c r="F4629" s="91"/>
      <c r="G4629" s="91"/>
      <c r="M4629" s="33"/>
      <c r="T4629" s="91"/>
      <c r="X4629" s="80"/>
    </row>
    <row r="4630" spans="6:24" hidden="1">
      <c r="F4630" s="91"/>
      <c r="G4630" s="91"/>
      <c r="M4630" s="33"/>
      <c r="T4630" s="91"/>
      <c r="X4630" s="62"/>
    </row>
    <row r="4631" spans="6:24" hidden="1">
      <c r="F4631" s="91"/>
      <c r="G4631" s="91"/>
      <c r="M4631" s="33"/>
      <c r="T4631" s="91"/>
      <c r="X4631" s="80"/>
    </row>
    <row r="4632" spans="6:24" hidden="1">
      <c r="F4632" s="91"/>
      <c r="G4632" s="91"/>
      <c r="M4632" s="33"/>
      <c r="T4632" s="91"/>
      <c r="X4632" s="62"/>
    </row>
    <row r="4633" spans="6:24" hidden="1">
      <c r="F4633" s="91"/>
      <c r="G4633" s="91"/>
      <c r="M4633" s="33"/>
      <c r="T4633" s="91"/>
      <c r="X4633" s="80"/>
    </row>
    <row r="4634" spans="6:24" hidden="1">
      <c r="F4634" s="91"/>
      <c r="G4634" s="91"/>
      <c r="M4634" s="33"/>
      <c r="T4634" s="91"/>
      <c r="X4634" s="62"/>
    </row>
    <row r="4635" spans="6:24" hidden="1">
      <c r="F4635" s="91"/>
      <c r="G4635" s="91"/>
      <c r="M4635" s="33"/>
      <c r="T4635" s="91"/>
      <c r="X4635" s="80"/>
    </row>
    <row r="4636" spans="6:24" hidden="1">
      <c r="F4636" s="91"/>
      <c r="G4636" s="91"/>
      <c r="M4636" s="33"/>
      <c r="T4636" s="91"/>
      <c r="X4636" s="62"/>
    </row>
    <row r="4637" spans="6:24" hidden="1">
      <c r="F4637" s="91"/>
      <c r="G4637" s="91"/>
      <c r="M4637" s="33"/>
      <c r="T4637" s="91"/>
      <c r="X4637" s="80"/>
    </row>
    <row r="4638" spans="6:24" hidden="1">
      <c r="F4638" s="91"/>
      <c r="G4638" s="91"/>
      <c r="M4638" s="33"/>
      <c r="T4638" s="91"/>
      <c r="X4638" s="62"/>
    </row>
    <row r="4639" spans="6:24" hidden="1">
      <c r="F4639" s="91"/>
      <c r="G4639" s="91"/>
      <c r="M4639" s="33"/>
      <c r="T4639" s="91"/>
      <c r="X4639" s="80"/>
    </row>
    <row r="4640" spans="6:24" hidden="1">
      <c r="F4640" s="91"/>
      <c r="G4640" s="91"/>
      <c r="M4640" s="33"/>
      <c r="T4640" s="91"/>
      <c r="X4640" s="62"/>
    </row>
    <row r="4641" spans="6:24" hidden="1">
      <c r="F4641" s="91"/>
      <c r="G4641" s="91"/>
      <c r="M4641" s="33"/>
      <c r="T4641" s="91"/>
      <c r="X4641" s="80"/>
    </row>
    <row r="4642" spans="6:24" hidden="1">
      <c r="F4642" s="91"/>
      <c r="G4642" s="91"/>
      <c r="M4642" s="33"/>
      <c r="T4642" s="91"/>
      <c r="X4642" s="62"/>
    </row>
    <row r="4643" spans="6:24" hidden="1">
      <c r="F4643" s="91"/>
      <c r="G4643" s="91"/>
      <c r="M4643" s="33"/>
      <c r="T4643" s="91"/>
      <c r="X4643" s="80"/>
    </row>
    <row r="4644" spans="6:24" hidden="1">
      <c r="F4644" s="91"/>
      <c r="G4644" s="91"/>
      <c r="M4644" s="33"/>
      <c r="T4644" s="91"/>
      <c r="X4644" s="62"/>
    </row>
    <row r="4645" spans="6:24" hidden="1">
      <c r="F4645" s="91"/>
      <c r="G4645" s="91"/>
      <c r="M4645" s="33"/>
      <c r="T4645" s="91"/>
      <c r="X4645" s="80"/>
    </row>
    <row r="4646" spans="6:24" hidden="1">
      <c r="F4646" s="91"/>
      <c r="G4646" s="91"/>
      <c r="M4646" s="33"/>
      <c r="T4646" s="91"/>
      <c r="X4646" s="62"/>
    </row>
    <row r="4647" spans="6:24" hidden="1">
      <c r="F4647" s="91"/>
      <c r="G4647" s="91"/>
      <c r="M4647" s="33"/>
      <c r="T4647" s="91"/>
      <c r="X4647" s="80"/>
    </row>
    <row r="4648" spans="6:24" hidden="1">
      <c r="F4648" s="91"/>
      <c r="G4648" s="91"/>
      <c r="M4648" s="33"/>
      <c r="T4648" s="91"/>
      <c r="X4648" s="62"/>
    </row>
    <row r="4649" spans="6:24" hidden="1">
      <c r="F4649" s="91"/>
      <c r="G4649" s="91"/>
      <c r="M4649" s="33"/>
      <c r="T4649" s="91"/>
      <c r="X4649" s="80"/>
    </row>
    <row r="4650" spans="6:24" hidden="1">
      <c r="F4650" s="91"/>
      <c r="G4650" s="91"/>
      <c r="M4650" s="33"/>
      <c r="T4650" s="91"/>
      <c r="X4650" s="62"/>
    </row>
    <row r="4651" spans="6:24" hidden="1">
      <c r="F4651" s="91"/>
      <c r="G4651" s="91"/>
      <c r="M4651" s="33"/>
      <c r="T4651" s="91"/>
      <c r="X4651" s="80"/>
    </row>
    <row r="4652" spans="6:24" hidden="1"/>
    <row r="4653" spans="6:24" hidden="1">
      <c r="F4653" s="91"/>
      <c r="G4653" s="91"/>
      <c r="M4653" s="33"/>
      <c r="T4653" s="91"/>
      <c r="X4653" s="62"/>
    </row>
    <row r="4654" spans="6:24" hidden="1">
      <c r="F4654" s="91"/>
      <c r="G4654" s="91"/>
      <c r="M4654" s="33"/>
      <c r="T4654" s="91"/>
      <c r="X4654" s="62"/>
    </row>
    <row r="4655" spans="6:24" hidden="1"/>
    <row r="4656" spans="6:24" hidden="1"/>
    <row r="4657" spans="6:24" hidden="1">
      <c r="F4657" s="91"/>
      <c r="G4657" s="91"/>
      <c r="M4657" s="33"/>
      <c r="T4657" s="91"/>
      <c r="X4657" s="62"/>
    </row>
    <row r="4658" spans="6:24" hidden="1">
      <c r="F4658" s="91"/>
      <c r="G4658" s="91"/>
      <c r="M4658" s="33"/>
      <c r="T4658" s="91"/>
      <c r="X4658" s="62"/>
    </row>
    <row r="4659" spans="6:24" hidden="1">
      <c r="F4659" s="91"/>
      <c r="G4659" s="91"/>
      <c r="M4659" s="33"/>
      <c r="T4659" s="91"/>
      <c r="X4659" s="62"/>
    </row>
    <row r="4660" spans="6:24" hidden="1">
      <c r="F4660" s="91"/>
      <c r="G4660" s="91"/>
      <c r="M4660" s="33"/>
      <c r="T4660" s="91"/>
      <c r="X4660" s="80"/>
    </row>
    <row r="4661" spans="6:24" hidden="1">
      <c r="F4661" s="91"/>
      <c r="G4661" s="91"/>
      <c r="M4661" s="33"/>
      <c r="T4661" s="91"/>
      <c r="X4661" s="80"/>
    </row>
    <row r="4662" spans="6:24" hidden="1">
      <c r="F4662" s="91"/>
      <c r="G4662" s="91"/>
      <c r="M4662" s="33"/>
      <c r="T4662" s="91"/>
      <c r="X4662" s="80"/>
    </row>
    <row r="4663" spans="6:24" hidden="1">
      <c r="F4663" s="91"/>
      <c r="G4663" s="91"/>
      <c r="M4663" s="33"/>
      <c r="T4663" s="91"/>
      <c r="X4663" s="62"/>
    </row>
    <row r="4664" spans="6:24" hidden="1">
      <c r="F4664" s="91"/>
      <c r="G4664" s="91"/>
      <c r="M4664" s="33"/>
      <c r="T4664" s="91"/>
      <c r="X4664" s="62"/>
    </row>
    <row r="4665" spans="6:24" hidden="1">
      <c r="F4665" s="91"/>
      <c r="G4665" s="91"/>
      <c r="M4665" s="33"/>
      <c r="T4665" s="91"/>
      <c r="X4665" s="62"/>
    </row>
    <row r="4666" spans="6:24" hidden="1">
      <c r="F4666" s="91"/>
      <c r="G4666" s="91"/>
      <c r="M4666" s="33"/>
      <c r="T4666" s="91"/>
      <c r="X4666" s="80"/>
    </row>
    <row r="4667" spans="6:24" hidden="1">
      <c r="F4667" s="91"/>
      <c r="G4667" s="91"/>
      <c r="M4667" s="33"/>
      <c r="T4667" s="91"/>
      <c r="X4667" s="80"/>
    </row>
    <row r="4668" spans="6:24" hidden="1">
      <c r="F4668" s="91"/>
      <c r="G4668" s="91"/>
      <c r="M4668" s="33"/>
      <c r="T4668" s="91"/>
      <c r="X4668" s="80"/>
    </row>
    <row r="4669" spans="6:24" hidden="1">
      <c r="F4669" s="91"/>
      <c r="G4669" s="91"/>
      <c r="M4669" s="33"/>
      <c r="T4669" s="91"/>
      <c r="X4669" s="62"/>
    </row>
    <row r="4670" spans="6:24" hidden="1">
      <c r="F4670" s="91"/>
      <c r="G4670" s="91"/>
      <c r="M4670" s="33"/>
      <c r="T4670" s="91"/>
      <c r="X4670" s="62"/>
    </row>
    <row r="4671" spans="6:24" hidden="1">
      <c r="F4671" s="91"/>
      <c r="G4671" s="91"/>
      <c r="M4671" s="33"/>
      <c r="T4671" s="91"/>
      <c r="X4671" s="62"/>
    </row>
    <row r="4672" spans="6:24" hidden="1">
      <c r="F4672" s="91"/>
      <c r="G4672" s="91"/>
      <c r="M4672" s="33"/>
      <c r="T4672" s="91"/>
      <c r="X4672" s="80"/>
    </row>
    <row r="4673" spans="6:24" hidden="1">
      <c r="F4673" s="91"/>
      <c r="G4673" s="91"/>
      <c r="M4673" s="33"/>
      <c r="T4673" s="91"/>
      <c r="X4673" s="80"/>
    </row>
    <row r="4674" spans="6:24" hidden="1">
      <c r="F4674" s="91"/>
      <c r="G4674" s="91"/>
      <c r="M4674" s="33"/>
      <c r="T4674" s="91"/>
      <c r="X4674" s="80"/>
    </row>
    <row r="4675" spans="6:24" hidden="1">
      <c r="F4675" s="91"/>
      <c r="G4675" s="91"/>
      <c r="M4675" s="33"/>
      <c r="T4675" s="91"/>
      <c r="X4675" s="62"/>
    </row>
    <row r="4676" spans="6:24" hidden="1">
      <c r="F4676" s="91"/>
      <c r="G4676" s="91"/>
      <c r="M4676" s="33"/>
      <c r="T4676" s="91"/>
      <c r="X4676" s="62"/>
    </row>
    <row r="4677" spans="6:24" hidden="1">
      <c r="F4677" s="91"/>
      <c r="G4677" s="91"/>
      <c r="M4677" s="33"/>
      <c r="T4677" s="91"/>
      <c r="X4677" s="62"/>
    </row>
    <row r="4678" spans="6:24" hidden="1">
      <c r="F4678" s="91"/>
      <c r="G4678" s="91"/>
      <c r="M4678" s="33"/>
      <c r="T4678" s="91"/>
      <c r="X4678" s="80"/>
    </row>
    <row r="4679" spans="6:24" hidden="1">
      <c r="F4679" s="91"/>
      <c r="G4679" s="91"/>
      <c r="M4679" s="33"/>
      <c r="T4679" s="91"/>
      <c r="X4679" s="80"/>
    </row>
    <row r="4680" spans="6:24" hidden="1">
      <c r="F4680" s="91"/>
      <c r="G4680" s="91"/>
      <c r="M4680" s="33"/>
      <c r="T4680" s="91"/>
      <c r="X4680" s="80"/>
    </row>
    <row r="4681" spans="6:24" hidden="1">
      <c r="F4681" s="91"/>
      <c r="G4681" s="91"/>
      <c r="M4681" s="33"/>
      <c r="T4681" s="91"/>
      <c r="X4681" s="62"/>
    </row>
    <row r="4682" spans="6:24" hidden="1">
      <c r="F4682" s="91"/>
      <c r="G4682" s="91"/>
      <c r="M4682" s="33"/>
      <c r="T4682" s="91"/>
      <c r="X4682" s="62"/>
    </row>
    <row r="4683" spans="6:24" hidden="1">
      <c r="F4683" s="91"/>
      <c r="G4683" s="91"/>
      <c r="M4683" s="33"/>
      <c r="T4683" s="91"/>
      <c r="X4683" s="62"/>
    </row>
    <row r="4684" spans="6:24" hidden="1">
      <c r="F4684" s="91"/>
      <c r="G4684" s="91"/>
      <c r="M4684" s="33"/>
      <c r="T4684" s="91"/>
      <c r="X4684" s="80"/>
    </row>
    <row r="4685" spans="6:24" hidden="1">
      <c r="F4685" s="91"/>
      <c r="G4685" s="91"/>
      <c r="M4685" s="33"/>
      <c r="T4685" s="91"/>
      <c r="X4685" s="80"/>
    </row>
    <row r="4686" spans="6:24" hidden="1">
      <c r="F4686" s="91"/>
      <c r="G4686" s="91"/>
      <c r="M4686" s="33"/>
      <c r="T4686" s="91"/>
      <c r="X4686" s="80"/>
    </row>
    <row r="4687" spans="6:24" hidden="1">
      <c r="F4687" s="91"/>
      <c r="G4687" s="91"/>
      <c r="M4687" s="33"/>
      <c r="T4687" s="91"/>
      <c r="X4687" s="62"/>
    </row>
    <row r="4688" spans="6:24" hidden="1">
      <c r="F4688" s="91"/>
      <c r="G4688" s="91"/>
      <c r="M4688" s="33"/>
      <c r="T4688" s="91"/>
      <c r="X4688" s="62"/>
    </row>
    <row r="4689" spans="6:24" hidden="1">
      <c r="F4689" s="91"/>
      <c r="G4689" s="91"/>
      <c r="M4689" s="33"/>
      <c r="T4689" s="91"/>
      <c r="X4689" s="62"/>
    </row>
    <row r="4690" spans="6:24" hidden="1">
      <c r="F4690" s="91"/>
      <c r="G4690" s="91"/>
      <c r="M4690" s="33"/>
      <c r="T4690" s="91"/>
      <c r="X4690" s="80"/>
    </row>
    <row r="4691" spans="6:24" hidden="1">
      <c r="F4691" s="91"/>
      <c r="G4691" s="91"/>
      <c r="M4691" s="33"/>
      <c r="T4691" s="91"/>
      <c r="X4691" s="80"/>
    </row>
    <row r="4692" spans="6:24" hidden="1">
      <c r="F4692" s="91"/>
      <c r="G4692" s="91"/>
      <c r="M4692" s="33"/>
      <c r="T4692" s="91"/>
      <c r="X4692" s="80"/>
    </row>
    <row r="4693" spans="6:24" hidden="1">
      <c r="F4693" s="91"/>
      <c r="G4693" s="91"/>
      <c r="M4693" s="33"/>
      <c r="T4693" s="91"/>
      <c r="X4693" s="62"/>
    </row>
    <row r="4694" spans="6:24" hidden="1">
      <c r="F4694" s="91"/>
      <c r="G4694" s="91"/>
      <c r="M4694" s="33"/>
      <c r="T4694" s="91"/>
      <c r="X4694" s="62"/>
    </row>
    <row r="4695" spans="6:24" hidden="1">
      <c r="F4695" s="91"/>
      <c r="G4695" s="91"/>
      <c r="M4695" s="33"/>
      <c r="T4695" s="91"/>
      <c r="X4695" s="62"/>
    </row>
    <row r="4696" spans="6:24" hidden="1">
      <c r="F4696" s="91"/>
      <c r="G4696" s="91"/>
      <c r="M4696" s="33"/>
      <c r="T4696" s="91"/>
      <c r="X4696" s="80"/>
    </row>
    <row r="4697" spans="6:24" hidden="1">
      <c r="F4697" s="91"/>
      <c r="G4697" s="91"/>
      <c r="M4697" s="33"/>
      <c r="T4697" s="91"/>
      <c r="X4697" s="80"/>
    </row>
    <row r="4698" spans="6:24" hidden="1">
      <c r="F4698" s="91"/>
      <c r="G4698" s="91"/>
      <c r="M4698" s="33"/>
      <c r="T4698" s="91"/>
      <c r="X4698" s="80"/>
    </row>
    <row r="4699" spans="6:24" hidden="1">
      <c r="F4699" s="91"/>
      <c r="G4699" s="91"/>
      <c r="M4699" s="33"/>
      <c r="T4699" s="91"/>
      <c r="X4699" s="62"/>
    </row>
    <row r="4700" spans="6:24" hidden="1">
      <c r="F4700" s="91"/>
      <c r="G4700" s="91"/>
      <c r="M4700" s="33"/>
      <c r="T4700" s="91"/>
      <c r="X4700" s="62"/>
    </row>
    <row r="4701" spans="6:24" hidden="1">
      <c r="F4701" s="91"/>
      <c r="G4701" s="91"/>
      <c r="M4701" s="33"/>
      <c r="T4701" s="91"/>
      <c r="X4701" s="62"/>
    </row>
    <row r="4702" spans="6:24" hidden="1">
      <c r="F4702" s="91"/>
      <c r="G4702" s="91"/>
      <c r="M4702" s="33"/>
      <c r="T4702" s="91"/>
      <c r="X4702" s="80"/>
    </row>
    <row r="4703" spans="6:24" hidden="1">
      <c r="F4703" s="91"/>
      <c r="G4703" s="91"/>
      <c r="M4703" s="33"/>
      <c r="T4703" s="91"/>
      <c r="X4703" s="80"/>
    </row>
    <row r="4704" spans="6:24" hidden="1">
      <c r="F4704" s="91"/>
      <c r="G4704" s="91"/>
      <c r="M4704" s="33"/>
      <c r="T4704" s="91"/>
      <c r="X4704" s="80"/>
    </row>
    <row r="4705" spans="6:24" hidden="1">
      <c r="F4705" s="91"/>
      <c r="G4705" s="91"/>
      <c r="M4705" s="33"/>
      <c r="T4705" s="91"/>
      <c r="X4705" s="62"/>
    </row>
    <row r="4706" spans="6:24" hidden="1">
      <c r="F4706" s="91"/>
      <c r="G4706" s="91"/>
      <c r="M4706" s="33"/>
      <c r="T4706" s="91"/>
      <c r="X4706" s="62"/>
    </row>
    <row r="4707" spans="6:24" hidden="1">
      <c r="F4707" s="91"/>
      <c r="G4707" s="91"/>
      <c r="M4707" s="33"/>
      <c r="T4707" s="91"/>
      <c r="X4707" s="62"/>
    </row>
    <row r="4708" spans="6:24" hidden="1">
      <c r="F4708" s="91"/>
      <c r="G4708" s="91"/>
      <c r="M4708" s="33"/>
      <c r="T4708" s="91"/>
      <c r="X4708" s="80"/>
    </row>
    <row r="4709" spans="6:24" hidden="1">
      <c r="F4709" s="91"/>
      <c r="G4709" s="91"/>
      <c r="M4709" s="33"/>
      <c r="T4709" s="91"/>
      <c r="X4709" s="80"/>
    </row>
    <row r="4710" spans="6:24" hidden="1">
      <c r="F4710" s="91"/>
      <c r="G4710" s="91"/>
      <c r="M4710" s="33"/>
      <c r="T4710" s="91"/>
      <c r="X4710" s="80"/>
    </row>
    <row r="4711" spans="6:24" hidden="1">
      <c r="F4711" s="91"/>
      <c r="G4711" s="91"/>
      <c r="M4711" s="33"/>
      <c r="T4711" s="91"/>
      <c r="X4711" s="62"/>
    </row>
    <row r="4712" spans="6:24" hidden="1">
      <c r="F4712" s="91"/>
      <c r="G4712" s="91"/>
      <c r="M4712" s="33"/>
      <c r="T4712" s="91"/>
      <c r="X4712" s="62"/>
    </row>
    <row r="4713" spans="6:24" hidden="1">
      <c r="F4713" s="91"/>
      <c r="G4713" s="91"/>
      <c r="M4713" s="33"/>
      <c r="T4713" s="91"/>
      <c r="X4713" s="62"/>
    </row>
    <row r="4714" spans="6:24" hidden="1">
      <c r="F4714" s="91"/>
      <c r="G4714" s="91"/>
      <c r="M4714" s="33"/>
      <c r="T4714" s="91"/>
      <c r="X4714" s="80"/>
    </row>
    <row r="4715" spans="6:24" hidden="1">
      <c r="F4715" s="91"/>
      <c r="G4715" s="91"/>
      <c r="M4715" s="33"/>
      <c r="T4715" s="91"/>
      <c r="X4715" s="80"/>
    </row>
    <row r="4716" spans="6:24" hidden="1">
      <c r="F4716" s="91"/>
      <c r="G4716" s="91"/>
      <c r="M4716" s="33"/>
      <c r="T4716" s="91"/>
      <c r="X4716" s="80"/>
    </row>
    <row r="4717" spans="6:24" hidden="1">
      <c r="F4717" s="91"/>
      <c r="G4717" s="91"/>
      <c r="M4717" s="33"/>
      <c r="T4717" s="91"/>
      <c r="X4717" s="62"/>
    </row>
    <row r="4718" spans="6:24" hidden="1">
      <c r="F4718" s="91"/>
      <c r="G4718" s="91"/>
      <c r="M4718" s="33"/>
      <c r="T4718" s="91"/>
      <c r="X4718" s="62"/>
    </row>
    <row r="4719" spans="6:24" hidden="1">
      <c r="F4719" s="91"/>
      <c r="G4719" s="91"/>
      <c r="M4719" s="33"/>
      <c r="T4719" s="91"/>
      <c r="X4719" s="62"/>
    </row>
    <row r="4720" spans="6:24" hidden="1">
      <c r="F4720" s="91"/>
      <c r="G4720" s="91"/>
      <c r="M4720" s="33"/>
      <c r="T4720" s="91"/>
      <c r="X4720" s="80"/>
    </row>
    <row r="4721" spans="6:24" hidden="1">
      <c r="F4721" s="91"/>
      <c r="G4721" s="91"/>
      <c r="M4721" s="33"/>
      <c r="T4721" s="91"/>
      <c r="X4721" s="80"/>
    </row>
    <row r="4722" spans="6:24" hidden="1">
      <c r="F4722" s="91"/>
      <c r="G4722" s="91"/>
      <c r="M4722" s="33"/>
      <c r="T4722" s="91"/>
      <c r="X4722" s="80"/>
    </row>
    <row r="4723" spans="6:24" hidden="1">
      <c r="F4723" s="91"/>
      <c r="G4723" s="91"/>
      <c r="M4723" s="33"/>
      <c r="T4723" s="91"/>
      <c r="X4723" s="62"/>
    </row>
    <row r="4724" spans="6:24" hidden="1">
      <c r="F4724" s="91"/>
      <c r="G4724" s="91"/>
      <c r="M4724" s="33"/>
      <c r="T4724" s="91"/>
      <c r="X4724" s="62"/>
    </row>
    <row r="4725" spans="6:24" hidden="1">
      <c r="F4725" s="91"/>
      <c r="G4725" s="91"/>
      <c r="M4725" s="33"/>
      <c r="T4725" s="91"/>
      <c r="X4725" s="62"/>
    </row>
    <row r="4726" spans="6:24" hidden="1">
      <c r="F4726" s="91"/>
      <c r="G4726" s="91"/>
      <c r="M4726" s="33"/>
      <c r="T4726" s="91"/>
      <c r="X4726" s="80"/>
    </row>
    <row r="4727" spans="6:24" hidden="1">
      <c r="F4727" s="91"/>
      <c r="G4727" s="91"/>
      <c r="M4727" s="33"/>
      <c r="T4727" s="91"/>
      <c r="X4727" s="80"/>
    </row>
    <row r="4728" spans="6:24" hidden="1">
      <c r="F4728" s="91"/>
      <c r="G4728" s="91"/>
      <c r="M4728" s="33"/>
      <c r="T4728" s="91"/>
      <c r="X4728" s="80"/>
    </row>
    <row r="4729" spans="6:24" hidden="1">
      <c r="F4729" s="91"/>
      <c r="G4729" s="91"/>
      <c r="M4729" s="33"/>
      <c r="T4729" s="91"/>
      <c r="X4729" s="62"/>
    </row>
    <row r="4730" spans="6:24" hidden="1">
      <c r="F4730" s="91"/>
      <c r="G4730" s="91"/>
      <c r="M4730" s="33"/>
      <c r="T4730" s="91"/>
      <c r="X4730" s="62"/>
    </row>
    <row r="4731" spans="6:24" hidden="1">
      <c r="F4731" s="91"/>
      <c r="G4731" s="91"/>
      <c r="M4731" s="33"/>
      <c r="T4731" s="91"/>
      <c r="X4731" s="62"/>
    </row>
    <row r="4732" spans="6:24" hidden="1">
      <c r="F4732" s="91"/>
      <c r="G4732" s="91"/>
      <c r="M4732" s="33"/>
      <c r="T4732" s="91"/>
      <c r="X4732" s="80"/>
    </row>
    <row r="4733" spans="6:24" hidden="1">
      <c r="F4733" s="91"/>
      <c r="G4733" s="91"/>
      <c r="M4733" s="33"/>
      <c r="T4733" s="91"/>
      <c r="X4733" s="80"/>
    </row>
    <row r="4734" spans="6:24" hidden="1">
      <c r="F4734" s="91"/>
      <c r="G4734" s="91"/>
      <c r="M4734" s="33"/>
      <c r="T4734" s="91"/>
      <c r="X4734" s="80"/>
    </row>
    <row r="4735" spans="6:24" hidden="1">
      <c r="F4735" s="91"/>
      <c r="G4735" s="91"/>
      <c r="M4735" s="33"/>
      <c r="T4735" s="91"/>
      <c r="X4735" s="62"/>
    </row>
    <row r="4736" spans="6:24" hidden="1">
      <c r="F4736" s="91"/>
      <c r="G4736" s="91"/>
      <c r="M4736" s="33"/>
      <c r="T4736" s="91"/>
      <c r="X4736" s="62"/>
    </row>
    <row r="4737" spans="6:24" hidden="1">
      <c r="F4737" s="91"/>
      <c r="G4737" s="91"/>
      <c r="M4737" s="33"/>
      <c r="T4737" s="91"/>
      <c r="X4737" s="62"/>
    </row>
    <row r="4738" spans="6:24" hidden="1">
      <c r="F4738" s="91"/>
      <c r="G4738" s="91"/>
      <c r="M4738" s="33"/>
      <c r="T4738" s="91"/>
      <c r="X4738" s="80"/>
    </row>
    <row r="4739" spans="6:24" hidden="1">
      <c r="F4739" s="91"/>
      <c r="G4739" s="91"/>
      <c r="M4739" s="33"/>
      <c r="T4739" s="91"/>
      <c r="X4739" s="80"/>
    </row>
    <row r="4740" spans="6:24" hidden="1">
      <c r="F4740" s="91"/>
      <c r="G4740" s="91"/>
      <c r="M4740" s="33"/>
      <c r="T4740" s="91"/>
      <c r="X4740" s="80"/>
    </row>
    <row r="4741" spans="6:24" hidden="1">
      <c r="F4741" s="91"/>
      <c r="G4741" s="91"/>
      <c r="M4741" s="33"/>
      <c r="T4741" s="91"/>
      <c r="X4741" s="62"/>
    </row>
    <row r="4742" spans="6:24" hidden="1">
      <c r="F4742" s="91"/>
      <c r="G4742" s="91"/>
      <c r="M4742" s="33"/>
      <c r="T4742" s="91"/>
      <c r="X4742" s="62"/>
    </row>
    <row r="4743" spans="6:24" hidden="1">
      <c r="F4743" s="91"/>
      <c r="G4743" s="91"/>
      <c r="M4743" s="33"/>
      <c r="T4743" s="91"/>
      <c r="X4743" s="62"/>
    </row>
    <row r="4744" spans="6:24" hidden="1">
      <c r="F4744" s="91"/>
      <c r="G4744" s="91"/>
      <c r="M4744" s="33"/>
      <c r="T4744" s="91"/>
      <c r="X4744" s="80"/>
    </row>
    <row r="4745" spans="6:24" hidden="1">
      <c r="F4745" s="91"/>
      <c r="G4745" s="91"/>
      <c r="M4745" s="33"/>
      <c r="T4745" s="91"/>
      <c r="X4745" s="80"/>
    </row>
    <row r="4746" spans="6:24" hidden="1">
      <c r="F4746" s="91"/>
      <c r="G4746" s="91"/>
      <c r="M4746" s="33"/>
      <c r="T4746" s="91"/>
      <c r="X4746" s="80"/>
    </row>
    <row r="4747" spans="6:24" hidden="1">
      <c r="F4747" s="91"/>
      <c r="G4747" s="91"/>
      <c r="M4747" s="33"/>
      <c r="T4747" s="91"/>
      <c r="X4747" s="62"/>
    </row>
    <row r="4748" spans="6:24" hidden="1">
      <c r="F4748" s="91"/>
      <c r="G4748" s="91"/>
      <c r="M4748" s="33"/>
      <c r="T4748" s="91"/>
      <c r="X4748" s="62"/>
    </row>
    <row r="4749" spans="6:24" hidden="1">
      <c r="F4749" s="91"/>
      <c r="G4749" s="91"/>
      <c r="M4749" s="33"/>
      <c r="T4749" s="91"/>
      <c r="X4749" s="62"/>
    </row>
    <row r="4750" spans="6:24" hidden="1">
      <c r="F4750" s="91"/>
      <c r="G4750" s="91"/>
      <c r="M4750" s="33"/>
      <c r="T4750" s="91"/>
      <c r="X4750" s="80"/>
    </row>
    <row r="4751" spans="6:24" hidden="1">
      <c r="F4751" s="91"/>
      <c r="G4751" s="91"/>
      <c r="M4751" s="33"/>
      <c r="T4751" s="91"/>
      <c r="X4751" s="80"/>
    </row>
    <row r="4752" spans="6:24" hidden="1">
      <c r="F4752" s="91"/>
      <c r="G4752" s="91"/>
      <c r="M4752" s="33"/>
      <c r="T4752" s="91"/>
      <c r="X4752" s="80"/>
    </row>
    <row r="4753" spans="6:24" hidden="1"/>
    <row r="4754" spans="6:24" hidden="1"/>
    <row r="4755" spans="6:24" hidden="1">
      <c r="F4755" s="91"/>
      <c r="G4755" s="46"/>
      <c r="M4755" s="91"/>
      <c r="T4755" s="91"/>
      <c r="V4755" s="47"/>
      <c r="X4755" s="80"/>
    </row>
    <row r="4756" spans="6:24" hidden="1">
      <c r="F4756" s="91"/>
      <c r="G4756" s="46"/>
      <c r="T4756" s="91"/>
      <c r="V4756" s="47"/>
      <c r="X4756" s="80"/>
    </row>
    <row r="4757" spans="6:24" hidden="1">
      <c r="F4757" s="91"/>
      <c r="G4757" s="46"/>
      <c r="T4757" s="91"/>
      <c r="V4757" s="47"/>
      <c r="X4757" s="80"/>
    </row>
    <row r="4758" spans="6:24" hidden="1">
      <c r="F4758" s="91"/>
      <c r="G4758" s="46"/>
      <c r="T4758" s="91"/>
      <c r="V4758" s="47"/>
      <c r="X4758" s="80"/>
    </row>
    <row r="4759" spans="6:24" hidden="1">
      <c r="F4759" s="91"/>
      <c r="G4759" s="46"/>
      <c r="T4759" s="91"/>
      <c r="V4759" s="47"/>
      <c r="X4759" s="80"/>
    </row>
    <row r="4760" spans="6:24" hidden="1">
      <c r="F4760" s="91"/>
      <c r="G4760" s="46"/>
      <c r="T4760" s="91"/>
      <c r="V4760" s="47"/>
      <c r="X4760" s="80"/>
    </row>
    <row r="4761" spans="6:24" hidden="1">
      <c r="F4761" s="91"/>
      <c r="G4761" s="46"/>
      <c r="T4761" s="91"/>
      <c r="V4761" s="47"/>
      <c r="X4761" s="80"/>
    </row>
    <row r="4762" spans="6:24" hidden="1">
      <c r="F4762" s="91"/>
      <c r="G4762" s="46"/>
      <c r="T4762" s="91"/>
      <c r="V4762" s="47"/>
      <c r="X4762" s="80"/>
    </row>
    <row r="4763" spans="6:24" hidden="1">
      <c r="F4763" s="91"/>
      <c r="G4763" s="46"/>
      <c r="T4763" s="91"/>
      <c r="V4763" s="47"/>
      <c r="X4763" s="80"/>
    </row>
    <row r="4764" spans="6:24" hidden="1">
      <c r="F4764" s="91"/>
      <c r="G4764" s="46"/>
      <c r="T4764" s="91"/>
      <c r="V4764" s="47"/>
      <c r="X4764" s="80"/>
    </row>
    <row r="4765" spans="6:24" hidden="1">
      <c r="F4765" s="91"/>
      <c r="G4765" s="46"/>
      <c r="T4765" s="91"/>
      <c r="V4765" s="47"/>
      <c r="X4765" s="80"/>
    </row>
    <row r="4766" spans="6:24" hidden="1">
      <c r="F4766" s="91"/>
      <c r="G4766" s="46"/>
      <c r="T4766" s="91"/>
      <c r="V4766" s="47"/>
      <c r="X4766" s="80"/>
    </row>
    <row r="4767" spans="6:24" hidden="1">
      <c r="F4767" s="91"/>
      <c r="G4767" s="46"/>
      <c r="T4767" s="91"/>
      <c r="V4767" s="47"/>
      <c r="X4767" s="80"/>
    </row>
    <row r="4768" spans="6:24" hidden="1">
      <c r="F4768" s="91"/>
      <c r="G4768" s="46"/>
      <c r="T4768" s="91"/>
      <c r="V4768" s="47"/>
      <c r="X4768" s="80"/>
    </row>
    <row r="4769" spans="6:24" hidden="1">
      <c r="F4769" s="91"/>
      <c r="G4769" s="46"/>
      <c r="T4769" s="91"/>
      <c r="V4769" s="47"/>
      <c r="X4769" s="80"/>
    </row>
    <row r="4770" spans="6:24" hidden="1">
      <c r="F4770" s="91"/>
      <c r="G4770" s="46"/>
      <c r="T4770" s="91"/>
      <c r="V4770" s="47"/>
      <c r="X4770" s="80"/>
    </row>
    <row r="4771" spans="6:24" hidden="1">
      <c r="F4771" s="91"/>
      <c r="G4771" s="46"/>
      <c r="T4771" s="91"/>
      <c r="V4771" s="47"/>
      <c r="X4771" s="80"/>
    </row>
    <row r="4772" spans="6:24" hidden="1">
      <c r="F4772" s="91"/>
      <c r="G4772" s="46"/>
      <c r="T4772" s="91"/>
      <c r="V4772" s="47"/>
      <c r="X4772" s="80"/>
    </row>
    <row r="4773" spans="6:24" hidden="1">
      <c r="F4773" s="91"/>
      <c r="G4773" s="46"/>
      <c r="T4773" s="91"/>
      <c r="V4773" s="47"/>
      <c r="X4773" s="80"/>
    </row>
    <row r="4774" spans="6:24" hidden="1">
      <c r="F4774" s="91"/>
      <c r="G4774" s="46"/>
      <c r="T4774" s="91"/>
      <c r="V4774" s="47"/>
      <c r="X4774" s="80"/>
    </row>
    <row r="4775" spans="6:24" hidden="1">
      <c r="F4775" s="91"/>
      <c r="G4775" s="46"/>
      <c r="T4775" s="91"/>
      <c r="V4775" s="47"/>
      <c r="X4775" s="80"/>
    </row>
    <row r="4776" spans="6:24" hidden="1">
      <c r="F4776" s="91"/>
      <c r="G4776" s="46"/>
      <c r="M4776" s="66"/>
      <c r="T4776" s="91"/>
      <c r="V4776" s="47"/>
      <c r="X4776" s="80"/>
    </row>
    <row r="4777" spans="6:24" hidden="1">
      <c r="F4777" s="91"/>
      <c r="G4777" s="46"/>
      <c r="M4777" s="67"/>
      <c r="T4777" s="91"/>
      <c r="V4777" s="47"/>
      <c r="X4777" s="80"/>
    </row>
    <row r="4778" spans="6:24" hidden="1">
      <c r="F4778" s="91"/>
      <c r="G4778" s="46"/>
      <c r="M4778" s="65"/>
      <c r="T4778" s="91"/>
      <c r="V4778" s="47"/>
      <c r="X4778" s="80"/>
    </row>
    <row r="4779" spans="6:24" hidden="1">
      <c r="F4779" s="91"/>
      <c r="G4779" s="46"/>
      <c r="M4779" s="64"/>
      <c r="T4779" s="91"/>
      <c r="V4779" s="47"/>
      <c r="X4779" s="80"/>
    </row>
    <row r="4780" spans="6:24" hidden="1">
      <c r="F4780" s="91"/>
      <c r="G4780" s="46"/>
      <c r="M4780" s="66"/>
      <c r="T4780" s="91"/>
      <c r="V4780" s="47"/>
      <c r="X4780" s="80"/>
    </row>
    <row r="4781" spans="6:24" hidden="1">
      <c r="F4781" s="91"/>
      <c r="G4781" s="46"/>
      <c r="M4781" s="67"/>
      <c r="T4781" s="91"/>
      <c r="V4781" s="47"/>
      <c r="X4781" s="80"/>
    </row>
    <row r="4782" spans="6:24" hidden="1">
      <c r="F4782" s="91"/>
      <c r="G4782" s="46"/>
      <c r="M4782" s="68"/>
      <c r="T4782" s="91"/>
      <c r="V4782" s="47"/>
      <c r="X4782" s="80"/>
    </row>
    <row r="4783" spans="6:24" hidden="1">
      <c r="F4783" s="91"/>
      <c r="G4783" s="46"/>
      <c r="M4783" s="91"/>
      <c r="T4783" s="91"/>
      <c r="V4783" s="47"/>
      <c r="X4783" s="80"/>
    </row>
    <row r="4784" spans="6:24" hidden="1">
      <c r="F4784" s="91"/>
      <c r="G4784" s="46"/>
      <c r="M4784" s="69"/>
      <c r="T4784" s="91"/>
      <c r="V4784" s="47"/>
      <c r="X4784" s="80"/>
    </row>
    <row r="4785" spans="6:24" hidden="1">
      <c r="F4785" s="91"/>
      <c r="G4785" s="46"/>
      <c r="M4785" s="65"/>
      <c r="T4785" s="91"/>
      <c r="V4785" s="47"/>
      <c r="X4785" s="80"/>
    </row>
    <row r="4786" spans="6:24" hidden="1">
      <c r="F4786" s="91"/>
      <c r="G4786" s="46"/>
      <c r="M4786" s="65"/>
      <c r="T4786" s="91"/>
      <c r="V4786" s="47"/>
      <c r="X4786" s="80"/>
    </row>
    <row r="4787" spans="6:24" hidden="1">
      <c r="F4787" s="91"/>
      <c r="G4787" s="46"/>
      <c r="M4787" s="64"/>
      <c r="T4787" s="91"/>
      <c r="V4787" s="47"/>
      <c r="X4787" s="80"/>
    </row>
    <row r="4788" spans="6:24" hidden="1">
      <c r="F4788" s="91"/>
      <c r="G4788" s="46"/>
      <c r="M4788" s="91"/>
      <c r="T4788" s="91"/>
      <c r="V4788" s="47"/>
      <c r="X4788" s="80"/>
    </row>
    <row r="4789" spans="6:24" hidden="1">
      <c r="F4789" s="91"/>
      <c r="G4789" s="46"/>
      <c r="M4789" s="91"/>
      <c r="T4789" s="91"/>
      <c r="V4789" s="47"/>
      <c r="X4789" s="80"/>
    </row>
    <row r="4790" spans="6:24" hidden="1">
      <c r="F4790" s="91"/>
      <c r="G4790" s="46"/>
      <c r="M4790" s="91"/>
      <c r="T4790" s="91"/>
      <c r="V4790" s="47"/>
      <c r="X4790" s="80"/>
    </row>
    <row r="4791" spans="6:24" hidden="1">
      <c r="F4791" s="91"/>
      <c r="G4791" s="46"/>
      <c r="M4791" s="91"/>
      <c r="T4791" s="91"/>
      <c r="V4791" s="47"/>
      <c r="X4791" s="80"/>
    </row>
    <row r="4792" spans="6:24" hidden="1">
      <c r="F4792" s="91"/>
      <c r="G4792" s="46"/>
      <c r="M4792" s="91"/>
      <c r="T4792" s="91"/>
      <c r="V4792" s="47"/>
      <c r="X4792" s="80"/>
    </row>
    <row r="4793" spans="6:24" hidden="1">
      <c r="F4793" s="91"/>
      <c r="G4793" s="46"/>
      <c r="M4793" s="91"/>
      <c r="T4793" s="91"/>
      <c r="V4793" s="47"/>
      <c r="X4793" s="80"/>
    </row>
    <row r="4794" spans="6:24" hidden="1">
      <c r="F4794" s="91"/>
      <c r="G4794" s="46"/>
      <c r="M4794" s="91"/>
      <c r="T4794" s="91"/>
      <c r="V4794" s="47"/>
      <c r="X4794" s="80"/>
    </row>
    <row r="4795" spans="6:24" hidden="1">
      <c r="F4795" s="91"/>
      <c r="G4795" s="46"/>
      <c r="M4795" s="91"/>
      <c r="T4795" s="91"/>
      <c r="V4795" s="47"/>
      <c r="X4795" s="80"/>
    </row>
    <row r="4796" spans="6:24" hidden="1">
      <c r="F4796" s="91"/>
      <c r="G4796" s="46"/>
      <c r="M4796" s="91"/>
      <c r="T4796" s="91"/>
      <c r="V4796" s="47"/>
      <c r="X4796" s="80"/>
    </row>
    <row r="4797" spans="6:24" hidden="1">
      <c r="F4797" s="91"/>
      <c r="G4797" s="46"/>
      <c r="M4797" s="91"/>
      <c r="T4797" s="91"/>
      <c r="V4797" s="47"/>
      <c r="X4797" s="80"/>
    </row>
    <row r="4798" spans="6:24" hidden="1">
      <c r="F4798" s="91"/>
      <c r="G4798" s="46"/>
      <c r="M4798" s="91"/>
      <c r="T4798" s="91"/>
      <c r="V4798" s="47"/>
      <c r="X4798" s="80"/>
    </row>
    <row r="4799" spans="6:24" hidden="1">
      <c r="F4799" s="91"/>
      <c r="G4799" s="46"/>
      <c r="M4799" s="91"/>
      <c r="T4799" s="91"/>
      <c r="V4799" s="47"/>
      <c r="X4799" s="80"/>
    </row>
    <row r="4800" spans="6:24" hidden="1">
      <c r="F4800" s="91"/>
      <c r="G4800" s="46"/>
      <c r="M4800" s="91"/>
      <c r="T4800" s="91"/>
      <c r="V4800" s="47"/>
      <c r="X4800" s="80"/>
    </row>
    <row r="4801" spans="6:24" hidden="1">
      <c r="F4801" s="91"/>
      <c r="G4801" s="46"/>
      <c r="M4801" s="91"/>
      <c r="T4801" s="91"/>
      <c r="V4801" s="47"/>
      <c r="X4801" s="80"/>
    </row>
    <row r="4802" spans="6:24" hidden="1">
      <c r="F4802" s="91"/>
      <c r="G4802" s="46"/>
      <c r="M4802" s="91"/>
      <c r="T4802" s="91"/>
      <c r="V4802" s="47"/>
      <c r="X4802" s="80"/>
    </row>
    <row r="4803" spans="6:24" hidden="1">
      <c r="F4803" s="91"/>
      <c r="G4803" s="46"/>
      <c r="M4803" s="91"/>
      <c r="T4803" s="91"/>
      <c r="V4803" s="47"/>
      <c r="X4803" s="80"/>
    </row>
    <row r="4804" spans="6:24" hidden="1">
      <c r="F4804" s="91"/>
      <c r="G4804" s="46"/>
      <c r="M4804" s="91"/>
      <c r="T4804" s="91"/>
      <c r="V4804" s="47"/>
      <c r="X4804" s="80"/>
    </row>
    <row r="4805" spans="6:24" hidden="1">
      <c r="F4805" s="91"/>
      <c r="G4805" s="46"/>
      <c r="T4805" s="91"/>
      <c r="V4805" s="47"/>
      <c r="X4805" s="80"/>
    </row>
    <row r="4806" spans="6:24" hidden="1">
      <c r="F4806" s="91"/>
      <c r="G4806" s="46"/>
      <c r="M4806" s="91"/>
      <c r="T4806" s="91"/>
      <c r="V4806" s="47"/>
      <c r="X4806" s="80"/>
    </row>
    <row r="4807" spans="6:24" hidden="1">
      <c r="F4807" s="91"/>
      <c r="G4807" s="46"/>
      <c r="T4807" s="91"/>
      <c r="V4807" s="47"/>
      <c r="X4807" s="80"/>
    </row>
    <row r="4808" spans="6:24" hidden="1">
      <c r="F4808" s="91"/>
      <c r="G4808" s="46"/>
      <c r="M4808" s="91"/>
      <c r="T4808" s="91"/>
      <c r="V4808" s="47"/>
      <c r="X4808" s="80"/>
    </row>
    <row r="4809" spans="6:24" hidden="1">
      <c r="F4809" s="91"/>
      <c r="G4809" s="46"/>
      <c r="M4809" s="91"/>
      <c r="T4809" s="91"/>
      <c r="V4809" s="47"/>
      <c r="X4809" s="80"/>
    </row>
    <row r="4810" spans="6:24" hidden="1">
      <c r="F4810" s="91"/>
      <c r="G4810" s="46"/>
      <c r="M4810" s="91"/>
      <c r="T4810" s="91"/>
      <c r="V4810" s="47"/>
      <c r="X4810" s="80"/>
    </row>
    <row r="4811" spans="6:24" hidden="1">
      <c r="F4811" s="91"/>
      <c r="G4811" s="46"/>
      <c r="M4811" s="91"/>
      <c r="T4811" s="91"/>
      <c r="V4811" s="47"/>
      <c r="X4811" s="80"/>
    </row>
    <row r="4812" spans="6:24" hidden="1">
      <c r="F4812" s="91"/>
      <c r="G4812" s="46"/>
      <c r="M4812" s="91"/>
      <c r="T4812" s="91"/>
      <c r="V4812" s="47"/>
      <c r="X4812" s="80"/>
    </row>
    <row r="4813" spans="6:24" hidden="1">
      <c r="F4813" s="91"/>
      <c r="G4813" s="46"/>
      <c r="M4813" s="91"/>
      <c r="T4813" s="91"/>
      <c r="V4813" s="47"/>
      <c r="X4813" s="80"/>
    </row>
    <row r="4814" spans="6:24" hidden="1">
      <c r="F4814" s="91"/>
      <c r="G4814" s="46"/>
      <c r="M4814" s="91"/>
      <c r="T4814" s="91"/>
      <c r="V4814" s="47"/>
      <c r="X4814" s="80"/>
    </row>
    <row r="4815" spans="6:24" hidden="1">
      <c r="F4815" s="91"/>
      <c r="G4815" s="46"/>
      <c r="M4815" s="91"/>
      <c r="T4815" s="91"/>
      <c r="V4815" s="47"/>
      <c r="X4815" s="80"/>
    </row>
    <row r="4816" spans="6:24" hidden="1">
      <c r="F4816" s="91"/>
      <c r="G4816" s="46"/>
      <c r="M4816" s="91"/>
      <c r="T4816" s="91"/>
      <c r="V4816" s="47"/>
      <c r="X4816" s="80"/>
    </row>
    <row r="4817" spans="6:24" hidden="1">
      <c r="F4817" s="91"/>
      <c r="G4817" s="46"/>
      <c r="M4817" s="91"/>
      <c r="T4817" s="91"/>
      <c r="V4817" s="47"/>
      <c r="X4817" s="80"/>
    </row>
    <row r="4818" spans="6:24" hidden="1">
      <c r="F4818" s="91"/>
      <c r="G4818" s="46"/>
      <c r="M4818" s="91"/>
      <c r="T4818" s="91"/>
      <c r="V4818" s="47"/>
      <c r="X4818" s="80"/>
    </row>
    <row r="4819" spans="6:24" hidden="1">
      <c r="F4819" s="91"/>
      <c r="G4819" s="46"/>
      <c r="M4819" s="91"/>
      <c r="T4819" s="91"/>
      <c r="V4819" s="47"/>
      <c r="X4819" s="80"/>
    </row>
    <row r="4820" spans="6:24" hidden="1">
      <c r="F4820" s="91"/>
      <c r="G4820" s="46"/>
      <c r="M4820" s="91"/>
      <c r="T4820" s="91"/>
      <c r="V4820" s="47"/>
      <c r="X4820" s="80"/>
    </row>
    <row r="4821" spans="6:24" hidden="1">
      <c r="F4821" s="91"/>
      <c r="G4821" s="46"/>
      <c r="T4821" s="91"/>
      <c r="V4821" s="47"/>
      <c r="X4821" s="80"/>
    </row>
    <row r="4822" spans="6:24" hidden="1">
      <c r="F4822" s="91"/>
      <c r="G4822" s="46"/>
      <c r="M4822" s="91"/>
      <c r="T4822" s="91"/>
      <c r="V4822" s="47"/>
      <c r="X4822" s="80"/>
    </row>
    <row r="4823" spans="6:24" hidden="1">
      <c r="F4823" s="91"/>
      <c r="G4823" s="46"/>
      <c r="T4823" s="91"/>
      <c r="V4823" s="47"/>
      <c r="X4823" s="80"/>
    </row>
    <row r="4824" spans="6:24" hidden="1">
      <c r="F4824" s="91"/>
      <c r="G4824" s="46"/>
      <c r="M4824" s="91"/>
      <c r="T4824" s="91"/>
      <c r="V4824" s="47"/>
      <c r="X4824" s="80"/>
    </row>
    <row r="4825" spans="6:24" hidden="1">
      <c r="F4825" s="91"/>
      <c r="G4825" s="46"/>
      <c r="M4825" s="91"/>
      <c r="T4825" s="91"/>
      <c r="V4825" s="47"/>
      <c r="X4825" s="80"/>
    </row>
    <row r="4826" spans="6:24" hidden="1">
      <c r="F4826" s="91"/>
      <c r="G4826" s="46"/>
      <c r="M4826" s="91"/>
      <c r="T4826" s="91"/>
      <c r="V4826" s="47"/>
      <c r="X4826" s="80"/>
    </row>
    <row r="4827" spans="6:24" hidden="1">
      <c r="F4827" s="91"/>
      <c r="G4827" s="46"/>
      <c r="M4827" s="91"/>
      <c r="T4827" s="91"/>
      <c r="V4827" s="47"/>
      <c r="X4827" s="80"/>
    </row>
    <row r="4828" spans="6:24" hidden="1">
      <c r="F4828" s="91"/>
      <c r="G4828" s="46"/>
      <c r="M4828" s="91"/>
      <c r="T4828" s="91"/>
      <c r="V4828" s="47"/>
      <c r="X4828" s="80"/>
    </row>
    <row r="4829" spans="6:24" hidden="1">
      <c r="F4829" s="91"/>
      <c r="G4829" s="46"/>
      <c r="M4829" s="91"/>
      <c r="T4829" s="91"/>
      <c r="V4829" s="47"/>
      <c r="X4829" s="80"/>
    </row>
    <row r="4830" spans="6:24" hidden="1">
      <c r="F4830" s="91"/>
      <c r="G4830" s="46"/>
      <c r="M4830" s="91"/>
      <c r="T4830" s="91"/>
      <c r="V4830" s="47"/>
      <c r="X4830" s="80"/>
    </row>
    <row r="4831" spans="6:24" hidden="1">
      <c r="F4831" s="91"/>
      <c r="G4831" s="46"/>
      <c r="M4831" s="91"/>
      <c r="T4831" s="91"/>
      <c r="V4831" s="47"/>
      <c r="X4831" s="80"/>
    </row>
    <row r="4832" spans="6:24" hidden="1">
      <c r="F4832" s="91"/>
      <c r="G4832" s="46"/>
      <c r="T4832" s="91"/>
      <c r="V4832" s="47"/>
      <c r="X4832" s="80"/>
    </row>
    <row r="4833" spans="6:24" hidden="1">
      <c r="F4833" s="91"/>
      <c r="G4833" s="46"/>
      <c r="M4833" s="91"/>
      <c r="T4833" s="91"/>
      <c r="V4833" s="47"/>
      <c r="X4833" s="80"/>
    </row>
    <row r="4834" spans="6:24" hidden="1">
      <c r="F4834" s="91"/>
      <c r="G4834" s="46"/>
      <c r="M4834" s="91"/>
      <c r="T4834" s="91"/>
      <c r="V4834" s="47"/>
      <c r="X4834" s="80"/>
    </row>
    <row r="4835" spans="6:24" hidden="1">
      <c r="F4835" s="91"/>
      <c r="G4835" s="46"/>
      <c r="M4835" s="91"/>
      <c r="T4835" s="91"/>
      <c r="V4835" s="47"/>
      <c r="X4835" s="80"/>
    </row>
    <row r="4836" spans="6:24" hidden="1">
      <c r="F4836" s="91"/>
      <c r="G4836" s="46"/>
      <c r="M4836" s="91"/>
      <c r="T4836" s="91"/>
      <c r="V4836" s="47"/>
      <c r="X4836" s="80"/>
    </row>
    <row r="4837" spans="6:24" hidden="1">
      <c r="F4837" s="91"/>
      <c r="G4837" s="46"/>
      <c r="M4837" s="91"/>
      <c r="T4837" s="91"/>
      <c r="V4837" s="47"/>
      <c r="X4837" s="80"/>
    </row>
    <row r="4838" spans="6:24" hidden="1">
      <c r="F4838" s="91"/>
      <c r="G4838" s="46"/>
      <c r="M4838" s="91"/>
      <c r="T4838" s="91"/>
      <c r="V4838" s="47"/>
      <c r="X4838" s="80"/>
    </row>
    <row r="4839" spans="6:24" hidden="1">
      <c r="F4839" s="91"/>
      <c r="G4839" s="46"/>
      <c r="M4839" s="91"/>
      <c r="T4839" s="91"/>
      <c r="V4839" s="47"/>
      <c r="X4839" s="80"/>
    </row>
    <row r="4840" spans="6:24" hidden="1">
      <c r="F4840" s="91"/>
      <c r="G4840" s="46"/>
      <c r="M4840" s="91"/>
      <c r="T4840" s="91"/>
      <c r="V4840" s="47"/>
      <c r="X4840" s="80"/>
    </row>
    <row r="4841" spans="6:24" hidden="1">
      <c r="F4841" s="91"/>
      <c r="G4841" s="46"/>
      <c r="M4841" s="91"/>
      <c r="T4841" s="91"/>
      <c r="V4841" s="47"/>
      <c r="X4841" s="80"/>
    </row>
    <row r="4842" spans="6:24" hidden="1">
      <c r="F4842" s="91"/>
      <c r="G4842" s="46"/>
      <c r="M4842" s="91"/>
      <c r="T4842" s="91"/>
      <c r="V4842" s="47"/>
      <c r="X4842" s="80"/>
    </row>
    <row r="4843" spans="6:24" hidden="1">
      <c r="F4843" s="91"/>
      <c r="G4843" s="46"/>
      <c r="M4843" s="91"/>
      <c r="T4843" s="91"/>
      <c r="V4843" s="47"/>
      <c r="X4843" s="80"/>
    </row>
    <row r="4844" spans="6:24" hidden="1">
      <c r="F4844" s="91"/>
      <c r="G4844" s="46"/>
      <c r="M4844" s="91"/>
      <c r="T4844" s="91"/>
      <c r="V4844" s="47"/>
      <c r="X4844" s="80"/>
    </row>
    <row r="4845" spans="6:24" hidden="1">
      <c r="F4845" s="91"/>
      <c r="G4845" s="46"/>
      <c r="M4845" s="91"/>
      <c r="T4845" s="91"/>
      <c r="V4845" s="47"/>
      <c r="X4845" s="80"/>
    </row>
    <row r="4846" spans="6:24" hidden="1">
      <c r="F4846" s="91"/>
      <c r="G4846" s="46"/>
      <c r="M4846" s="91"/>
      <c r="T4846" s="91"/>
      <c r="V4846" s="47"/>
      <c r="X4846" s="80"/>
    </row>
    <row r="4847" spans="6:24" hidden="1">
      <c r="F4847" s="91"/>
      <c r="G4847" s="46"/>
      <c r="M4847" s="91"/>
      <c r="T4847" s="91"/>
      <c r="V4847" s="47"/>
      <c r="X4847" s="80"/>
    </row>
    <row r="4848" spans="6:24" hidden="1">
      <c r="F4848" s="91"/>
      <c r="G4848" s="46"/>
      <c r="M4848" s="91"/>
      <c r="T4848" s="91"/>
      <c r="V4848" s="47"/>
      <c r="X4848" s="80"/>
    </row>
    <row r="4849" spans="6:24" hidden="1">
      <c r="F4849" s="91"/>
      <c r="G4849" s="46"/>
      <c r="M4849" s="91"/>
      <c r="T4849" s="91"/>
      <c r="V4849" s="47"/>
      <c r="X4849" s="80"/>
    </row>
    <row r="4850" spans="6:24" hidden="1">
      <c r="F4850" s="91"/>
      <c r="G4850" s="46"/>
      <c r="M4850" s="91"/>
      <c r="T4850" s="91"/>
      <c r="V4850" s="47"/>
      <c r="X4850" s="80"/>
    </row>
    <row r="4851" spans="6:24" hidden="1">
      <c r="F4851" s="91"/>
      <c r="G4851" s="46"/>
      <c r="M4851" s="91"/>
      <c r="T4851" s="91"/>
      <c r="V4851" s="47"/>
      <c r="X4851" s="80"/>
    </row>
    <row r="4852" spans="6:24" hidden="1">
      <c r="F4852" s="91"/>
      <c r="G4852" s="46"/>
      <c r="M4852" s="91"/>
      <c r="T4852" s="91"/>
      <c r="V4852" s="47"/>
      <c r="X4852" s="80"/>
    </row>
    <row r="4853" spans="6:24" hidden="1">
      <c r="F4853" s="91"/>
      <c r="G4853" s="46"/>
      <c r="M4853" s="91"/>
      <c r="T4853" s="91"/>
      <c r="V4853" s="47"/>
      <c r="X4853" s="80"/>
    </row>
    <row r="4854" spans="6:24" hidden="1">
      <c r="F4854" s="60"/>
      <c r="G4854" s="46"/>
      <c r="M4854" s="91"/>
      <c r="T4854" s="91"/>
      <c r="V4854" s="47"/>
      <c r="X4854" s="80"/>
    </row>
    <row r="4855" spans="6:24" hidden="1">
      <c r="F4855" s="60"/>
      <c r="G4855" s="46"/>
      <c r="T4855" s="91"/>
      <c r="V4855" s="47"/>
      <c r="X4855" s="80"/>
    </row>
    <row r="4856" spans="6:24" hidden="1">
      <c r="F4856" s="60"/>
      <c r="G4856" s="46"/>
      <c r="T4856" s="91"/>
      <c r="V4856" s="47"/>
      <c r="X4856" s="80"/>
    </row>
    <row r="4857" spans="6:24" hidden="1">
      <c r="F4857" s="60"/>
      <c r="G4857" s="46"/>
      <c r="T4857" s="91"/>
      <c r="V4857" s="47"/>
      <c r="X4857" s="80"/>
    </row>
    <row r="4858" spans="6:24" hidden="1">
      <c r="F4858" s="60"/>
      <c r="G4858" s="46"/>
      <c r="T4858" s="91"/>
      <c r="V4858" s="47"/>
      <c r="X4858" s="80"/>
    </row>
    <row r="4859" spans="6:24" hidden="1">
      <c r="F4859" s="60"/>
      <c r="G4859" s="46"/>
      <c r="T4859" s="91"/>
      <c r="V4859" s="47"/>
      <c r="X4859" s="80"/>
    </row>
    <row r="4860" spans="6:24" hidden="1">
      <c r="F4860" s="60"/>
      <c r="G4860" s="46"/>
      <c r="T4860" s="91"/>
      <c r="V4860" s="47"/>
      <c r="X4860" s="80"/>
    </row>
    <row r="4861" spans="6:24" hidden="1">
      <c r="F4861" s="60"/>
      <c r="G4861" s="46"/>
      <c r="T4861" s="91"/>
      <c r="V4861" s="47"/>
      <c r="X4861" s="80"/>
    </row>
    <row r="4862" spans="6:24" hidden="1">
      <c r="F4862" s="60"/>
      <c r="G4862" s="46"/>
      <c r="T4862" s="91"/>
      <c r="V4862" s="47"/>
      <c r="X4862" s="80"/>
    </row>
    <row r="4863" spans="6:24" hidden="1">
      <c r="F4863" s="60"/>
      <c r="G4863" s="46"/>
      <c r="T4863" s="91"/>
      <c r="V4863" s="47"/>
      <c r="X4863" s="80"/>
    </row>
    <row r="4864" spans="6:24" hidden="1">
      <c r="F4864" s="60"/>
      <c r="G4864" s="46"/>
      <c r="T4864" s="91"/>
      <c r="V4864" s="47"/>
      <c r="X4864" s="80"/>
    </row>
    <row r="4865" spans="6:24" hidden="1">
      <c r="F4865" s="60"/>
      <c r="G4865" s="46"/>
      <c r="T4865" s="91"/>
      <c r="V4865" s="47"/>
      <c r="X4865" s="80"/>
    </row>
    <row r="4866" spans="6:24" hidden="1">
      <c r="F4866" s="60"/>
      <c r="G4866" s="46"/>
      <c r="T4866" s="91"/>
      <c r="V4866" s="47"/>
      <c r="X4866" s="80"/>
    </row>
    <row r="4867" spans="6:24" hidden="1">
      <c r="F4867" s="60"/>
      <c r="G4867" s="46"/>
      <c r="T4867" s="91"/>
      <c r="V4867" s="47"/>
      <c r="X4867" s="80"/>
    </row>
    <row r="4868" spans="6:24" hidden="1">
      <c r="F4868" s="60"/>
      <c r="G4868" s="46"/>
      <c r="T4868" s="91"/>
      <c r="V4868" s="47"/>
      <c r="X4868" s="80"/>
    </row>
    <row r="4869" spans="6:24" hidden="1">
      <c r="F4869" s="60"/>
      <c r="G4869" s="46"/>
      <c r="T4869" s="91"/>
      <c r="V4869" s="47"/>
      <c r="X4869" s="80"/>
    </row>
    <row r="4870" spans="6:24" hidden="1">
      <c r="F4870" s="60"/>
      <c r="G4870" s="46"/>
      <c r="T4870" s="91"/>
      <c r="V4870" s="47"/>
      <c r="X4870" s="80"/>
    </row>
    <row r="4871" spans="6:24" hidden="1">
      <c r="F4871" s="60"/>
      <c r="G4871" s="46"/>
      <c r="T4871" s="91"/>
      <c r="V4871" s="47"/>
      <c r="X4871" s="80"/>
    </row>
    <row r="4872" spans="6:24" hidden="1">
      <c r="F4872" s="60"/>
      <c r="G4872" s="46"/>
      <c r="T4872" s="91"/>
      <c r="V4872" s="47"/>
      <c r="X4872" s="80"/>
    </row>
    <row r="4873" spans="6:24" hidden="1">
      <c r="F4873" s="60"/>
      <c r="G4873" s="46"/>
      <c r="T4873" s="91"/>
      <c r="V4873" s="47"/>
      <c r="X4873" s="80"/>
    </row>
    <row r="4874" spans="6:24" hidden="1">
      <c r="F4874" s="60"/>
      <c r="G4874" s="46"/>
      <c r="T4874" s="91"/>
      <c r="V4874" s="47"/>
      <c r="X4874" s="80"/>
    </row>
    <row r="4875" spans="6:24" hidden="1">
      <c r="F4875" s="60"/>
      <c r="G4875" s="46"/>
      <c r="M4875" s="66"/>
      <c r="T4875" s="91"/>
      <c r="V4875" s="47"/>
      <c r="X4875" s="80"/>
    </row>
    <row r="4876" spans="6:24" hidden="1">
      <c r="F4876" s="60"/>
      <c r="G4876" s="46"/>
      <c r="M4876" s="67"/>
      <c r="T4876" s="91"/>
      <c r="V4876" s="47"/>
      <c r="X4876" s="80"/>
    </row>
    <row r="4877" spans="6:24" hidden="1">
      <c r="F4877" s="60"/>
      <c r="G4877" s="46"/>
      <c r="M4877" s="65"/>
      <c r="T4877" s="91"/>
      <c r="V4877" s="47"/>
      <c r="X4877" s="80"/>
    </row>
    <row r="4878" spans="6:24" hidden="1">
      <c r="F4878" s="60"/>
      <c r="G4878" s="46"/>
      <c r="M4878" s="64"/>
      <c r="T4878" s="91"/>
      <c r="V4878" s="47"/>
      <c r="X4878" s="80"/>
    </row>
    <row r="4879" spans="6:24" hidden="1">
      <c r="F4879" s="60"/>
      <c r="G4879" s="46"/>
      <c r="M4879" s="66"/>
      <c r="T4879" s="91"/>
      <c r="V4879" s="47"/>
      <c r="X4879" s="80"/>
    </row>
    <row r="4880" spans="6:24" hidden="1">
      <c r="F4880" s="60"/>
      <c r="G4880" s="46"/>
      <c r="M4880" s="67"/>
      <c r="T4880" s="91"/>
      <c r="V4880" s="47"/>
      <c r="X4880" s="80"/>
    </row>
    <row r="4881" spans="6:24" hidden="1">
      <c r="F4881" s="60"/>
      <c r="G4881" s="46"/>
      <c r="M4881" s="68"/>
      <c r="T4881" s="91"/>
      <c r="V4881" s="47"/>
      <c r="X4881" s="80"/>
    </row>
    <row r="4882" spans="6:24" hidden="1">
      <c r="F4882" s="60"/>
      <c r="G4882" s="46"/>
      <c r="M4882" s="91"/>
      <c r="T4882" s="91"/>
      <c r="V4882" s="47"/>
      <c r="X4882" s="80"/>
    </row>
    <row r="4883" spans="6:24" hidden="1">
      <c r="F4883" s="60"/>
      <c r="G4883" s="46"/>
      <c r="M4883" s="69"/>
      <c r="T4883" s="91"/>
      <c r="V4883" s="47"/>
      <c r="X4883" s="80"/>
    </row>
    <row r="4884" spans="6:24" hidden="1">
      <c r="F4884" s="60"/>
      <c r="G4884" s="46"/>
      <c r="M4884" s="65"/>
      <c r="T4884" s="91"/>
      <c r="V4884" s="47"/>
      <c r="X4884" s="80"/>
    </row>
    <row r="4885" spans="6:24" hidden="1">
      <c r="F4885" s="60"/>
      <c r="G4885" s="46"/>
      <c r="M4885" s="65"/>
      <c r="T4885" s="91"/>
      <c r="V4885" s="47"/>
      <c r="X4885" s="80"/>
    </row>
    <row r="4886" spans="6:24" hidden="1">
      <c r="F4886" s="60"/>
      <c r="G4886" s="46"/>
      <c r="M4886" s="64"/>
      <c r="T4886" s="91"/>
      <c r="V4886" s="47"/>
      <c r="X4886" s="80"/>
    </row>
    <row r="4887" spans="6:24" hidden="1">
      <c r="F4887" s="60"/>
      <c r="G4887" s="46"/>
      <c r="M4887" s="91"/>
      <c r="T4887" s="91"/>
      <c r="V4887" s="47"/>
      <c r="X4887" s="80"/>
    </row>
    <row r="4888" spans="6:24" hidden="1">
      <c r="F4888" s="60"/>
      <c r="G4888" s="46"/>
      <c r="M4888" s="91"/>
      <c r="T4888" s="91"/>
      <c r="V4888" s="47"/>
      <c r="X4888" s="80"/>
    </row>
    <row r="4889" spans="6:24" hidden="1">
      <c r="F4889" s="60"/>
      <c r="G4889" s="46"/>
      <c r="M4889" s="91"/>
      <c r="T4889" s="91"/>
      <c r="V4889" s="47"/>
      <c r="X4889" s="80"/>
    </row>
    <row r="4890" spans="6:24" hidden="1">
      <c r="F4890" s="60"/>
      <c r="G4890" s="46"/>
      <c r="M4890" s="91"/>
      <c r="T4890" s="91"/>
      <c r="V4890" s="47"/>
      <c r="X4890" s="80"/>
    </row>
    <row r="4891" spans="6:24" hidden="1">
      <c r="F4891" s="60"/>
      <c r="G4891" s="46"/>
      <c r="M4891" s="91"/>
      <c r="T4891" s="91"/>
      <c r="V4891" s="47"/>
      <c r="X4891" s="80"/>
    </row>
    <row r="4892" spans="6:24" hidden="1">
      <c r="F4892" s="60"/>
      <c r="G4892" s="46"/>
      <c r="M4892" s="91"/>
      <c r="T4892" s="91"/>
      <c r="V4892" s="47"/>
      <c r="X4892" s="80"/>
    </row>
    <row r="4893" spans="6:24" hidden="1">
      <c r="F4893" s="60"/>
      <c r="G4893" s="46"/>
      <c r="M4893" s="91"/>
      <c r="T4893" s="91"/>
      <c r="V4893" s="47"/>
      <c r="X4893" s="80"/>
    </row>
    <row r="4894" spans="6:24" hidden="1">
      <c r="F4894" s="60"/>
      <c r="G4894" s="46"/>
      <c r="M4894" s="91"/>
      <c r="T4894" s="91"/>
      <c r="V4894" s="47"/>
      <c r="X4894" s="80"/>
    </row>
    <row r="4895" spans="6:24" hidden="1">
      <c r="F4895" s="60"/>
      <c r="G4895" s="46"/>
      <c r="M4895" s="91"/>
      <c r="T4895" s="91"/>
      <c r="V4895" s="47"/>
      <c r="X4895" s="80"/>
    </row>
    <row r="4896" spans="6:24" hidden="1">
      <c r="F4896" s="60"/>
      <c r="G4896" s="46"/>
      <c r="M4896" s="91"/>
      <c r="T4896" s="91"/>
      <c r="V4896" s="47"/>
      <c r="X4896" s="80"/>
    </row>
    <row r="4897" spans="6:24" hidden="1">
      <c r="F4897" s="60"/>
      <c r="G4897" s="46"/>
      <c r="M4897" s="91"/>
      <c r="T4897" s="91"/>
      <c r="V4897" s="47"/>
      <c r="X4897" s="80"/>
    </row>
    <row r="4898" spans="6:24" hidden="1">
      <c r="F4898" s="60"/>
      <c r="G4898" s="46"/>
      <c r="M4898" s="91"/>
      <c r="T4898" s="91"/>
      <c r="V4898" s="47"/>
      <c r="X4898" s="80"/>
    </row>
    <row r="4899" spans="6:24" hidden="1">
      <c r="F4899" s="60"/>
      <c r="G4899" s="46"/>
      <c r="M4899" s="91"/>
      <c r="T4899" s="91"/>
      <c r="V4899" s="47"/>
      <c r="X4899" s="80"/>
    </row>
    <row r="4900" spans="6:24" hidden="1">
      <c r="F4900" s="60"/>
      <c r="G4900" s="46"/>
      <c r="M4900" s="91"/>
      <c r="T4900" s="91"/>
      <c r="V4900" s="47"/>
      <c r="X4900" s="80"/>
    </row>
    <row r="4901" spans="6:24" hidden="1">
      <c r="F4901" s="60"/>
      <c r="G4901" s="46"/>
      <c r="M4901" s="91"/>
      <c r="T4901" s="91"/>
      <c r="V4901" s="47"/>
      <c r="X4901" s="80"/>
    </row>
    <row r="4902" spans="6:24" hidden="1">
      <c r="F4902" s="60"/>
      <c r="G4902" s="46"/>
      <c r="M4902" s="91"/>
      <c r="T4902" s="91"/>
      <c r="V4902" s="47"/>
      <c r="X4902" s="80"/>
    </row>
    <row r="4903" spans="6:24" hidden="1">
      <c r="F4903" s="60"/>
      <c r="G4903" s="46"/>
      <c r="M4903" s="91"/>
      <c r="T4903" s="91"/>
      <c r="V4903" s="47"/>
      <c r="X4903" s="80"/>
    </row>
    <row r="4904" spans="6:24" hidden="1">
      <c r="F4904" s="60"/>
      <c r="G4904" s="46"/>
      <c r="T4904" s="91"/>
      <c r="V4904" s="47"/>
      <c r="X4904" s="80"/>
    </row>
    <row r="4905" spans="6:24" hidden="1">
      <c r="F4905" s="60"/>
      <c r="G4905" s="46"/>
      <c r="M4905" s="91"/>
      <c r="T4905" s="91"/>
      <c r="V4905" s="47"/>
      <c r="X4905" s="80"/>
    </row>
    <row r="4906" spans="6:24" hidden="1">
      <c r="F4906" s="60"/>
      <c r="G4906" s="46"/>
      <c r="T4906" s="91"/>
      <c r="V4906" s="47"/>
      <c r="X4906" s="80"/>
    </row>
    <row r="4907" spans="6:24" hidden="1">
      <c r="F4907" s="60"/>
      <c r="G4907" s="46"/>
      <c r="M4907" s="91"/>
      <c r="T4907" s="91"/>
      <c r="V4907" s="47"/>
      <c r="X4907" s="80"/>
    </row>
    <row r="4908" spans="6:24" hidden="1">
      <c r="F4908" s="60"/>
      <c r="G4908" s="46"/>
      <c r="M4908" s="91"/>
      <c r="T4908" s="91"/>
      <c r="V4908" s="47"/>
      <c r="X4908" s="80"/>
    </row>
    <row r="4909" spans="6:24" hidden="1">
      <c r="F4909" s="60"/>
      <c r="G4909" s="46"/>
      <c r="M4909" s="91"/>
      <c r="T4909" s="91"/>
      <c r="V4909" s="47"/>
      <c r="X4909" s="80"/>
    </row>
    <row r="4910" spans="6:24" hidden="1">
      <c r="F4910" s="60"/>
      <c r="G4910" s="46"/>
      <c r="M4910" s="91"/>
      <c r="T4910" s="91"/>
      <c r="V4910" s="47"/>
      <c r="X4910" s="80"/>
    </row>
    <row r="4911" spans="6:24" hidden="1">
      <c r="F4911" s="60"/>
      <c r="G4911" s="46"/>
      <c r="M4911" s="91"/>
      <c r="T4911" s="91"/>
      <c r="V4911" s="47"/>
      <c r="X4911" s="80"/>
    </row>
    <row r="4912" spans="6:24" hidden="1">
      <c r="F4912" s="60"/>
      <c r="G4912" s="46"/>
      <c r="M4912" s="91"/>
      <c r="T4912" s="91"/>
      <c r="V4912" s="47"/>
      <c r="X4912" s="80"/>
    </row>
    <row r="4913" spans="6:24" hidden="1">
      <c r="F4913" s="60"/>
      <c r="G4913" s="46"/>
      <c r="M4913" s="91"/>
      <c r="T4913" s="91"/>
      <c r="V4913" s="47"/>
      <c r="X4913" s="80"/>
    </row>
    <row r="4914" spans="6:24" hidden="1">
      <c r="F4914" s="60"/>
      <c r="G4914" s="46"/>
      <c r="M4914" s="91"/>
      <c r="T4914" s="91"/>
      <c r="V4914" s="47"/>
      <c r="X4914" s="80"/>
    </row>
    <row r="4915" spans="6:24" hidden="1">
      <c r="F4915" s="60"/>
      <c r="G4915" s="46"/>
      <c r="M4915" s="91"/>
      <c r="T4915" s="91"/>
      <c r="V4915" s="47"/>
      <c r="X4915" s="80"/>
    </row>
    <row r="4916" spans="6:24" hidden="1">
      <c r="F4916" s="60"/>
      <c r="G4916" s="46"/>
      <c r="M4916" s="91"/>
      <c r="T4916" s="91"/>
      <c r="V4916" s="47"/>
      <c r="X4916" s="80"/>
    </row>
    <row r="4917" spans="6:24" hidden="1">
      <c r="F4917" s="60"/>
      <c r="G4917" s="46"/>
      <c r="M4917" s="91"/>
      <c r="T4917" s="91"/>
      <c r="V4917" s="47"/>
      <c r="X4917" s="80"/>
    </row>
    <row r="4918" spans="6:24" hidden="1">
      <c r="F4918" s="60"/>
      <c r="G4918" s="46"/>
      <c r="M4918" s="91"/>
      <c r="T4918" s="91"/>
      <c r="V4918" s="47"/>
      <c r="X4918" s="80"/>
    </row>
    <row r="4919" spans="6:24" hidden="1">
      <c r="F4919" s="60"/>
      <c r="G4919" s="46"/>
      <c r="M4919" s="91"/>
      <c r="T4919" s="91"/>
      <c r="V4919" s="47"/>
      <c r="X4919" s="80"/>
    </row>
    <row r="4920" spans="6:24" hidden="1">
      <c r="F4920" s="60"/>
      <c r="G4920" s="46"/>
      <c r="T4920" s="91"/>
      <c r="V4920" s="47"/>
      <c r="X4920" s="80"/>
    </row>
    <row r="4921" spans="6:24" hidden="1">
      <c r="F4921" s="60"/>
      <c r="G4921" s="46"/>
      <c r="M4921" s="91"/>
      <c r="T4921" s="91"/>
      <c r="V4921" s="47"/>
      <c r="X4921" s="80"/>
    </row>
    <row r="4922" spans="6:24" hidden="1">
      <c r="F4922" s="60"/>
      <c r="G4922" s="46"/>
      <c r="T4922" s="91"/>
      <c r="V4922" s="47"/>
      <c r="X4922" s="80"/>
    </row>
    <row r="4923" spans="6:24" hidden="1">
      <c r="F4923" s="60"/>
      <c r="G4923" s="46"/>
      <c r="M4923" s="91"/>
      <c r="T4923" s="91"/>
      <c r="V4923" s="47"/>
      <c r="X4923" s="80"/>
    </row>
    <row r="4924" spans="6:24" hidden="1">
      <c r="F4924" s="60"/>
      <c r="G4924" s="46"/>
      <c r="M4924" s="91"/>
      <c r="T4924" s="91"/>
      <c r="V4924" s="47"/>
      <c r="X4924" s="80"/>
    </row>
    <row r="4925" spans="6:24" hidden="1">
      <c r="F4925" s="60"/>
      <c r="G4925" s="46"/>
      <c r="M4925" s="91"/>
      <c r="T4925" s="91"/>
      <c r="V4925" s="47"/>
      <c r="X4925" s="80"/>
    </row>
    <row r="4926" spans="6:24" hidden="1">
      <c r="F4926" s="60"/>
      <c r="G4926" s="46"/>
      <c r="M4926" s="91"/>
      <c r="T4926" s="91"/>
      <c r="V4926" s="47"/>
      <c r="X4926" s="80"/>
    </row>
    <row r="4927" spans="6:24" hidden="1">
      <c r="F4927" s="60"/>
      <c r="G4927" s="46"/>
      <c r="M4927" s="91"/>
      <c r="T4927" s="91"/>
      <c r="V4927" s="47"/>
      <c r="X4927" s="80"/>
    </row>
    <row r="4928" spans="6:24" hidden="1">
      <c r="F4928" s="60"/>
      <c r="G4928" s="46"/>
      <c r="M4928" s="91"/>
      <c r="T4928" s="91"/>
      <c r="V4928" s="47"/>
      <c r="X4928" s="80"/>
    </row>
    <row r="4929" spans="6:24" hidden="1">
      <c r="F4929" s="60"/>
      <c r="G4929" s="46"/>
      <c r="M4929" s="91"/>
      <c r="T4929" s="91"/>
      <c r="V4929" s="47"/>
      <c r="X4929" s="80"/>
    </row>
    <row r="4930" spans="6:24" hidden="1">
      <c r="F4930" s="60"/>
      <c r="G4930" s="46"/>
      <c r="M4930" s="91"/>
      <c r="T4930" s="91"/>
      <c r="V4930" s="47"/>
      <c r="X4930" s="80"/>
    </row>
    <row r="4931" spans="6:24" hidden="1">
      <c r="F4931" s="60"/>
      <c r="G4931" s="46"/>
      <c r="T4931" s="91"/>
      <c r="V4931" s="47"/>
      <c r="X4931" s="80"/>
    </row>
    <row r="4932" spans="6:24" hidden="1">
      <c r="F4932" s="60"/>
      <c r="G4932" s="46"/>
      <c r="M4932" s="91"/>
      <c r="T4932" s="91"/>
      <c r="V4932" s="47"/>
      <c r="X4932" s="80"/>
    </row>
    <row r="4933" spans="6:24" hidden="1">
      <c r="F4933" s="60"/>
      <c r="G4933" s="46"/>
      <c r="M4933" s="91"/>
      <c r="T4933" s="91"/>
      <c r="V4933" s="47"/>
      <c r="X4933" s="80"/>
    </row>
    <row r="4934" spans="6:24" hidden="1">
      <c r="F4934" s="60"/>
      <c r="G4934" s="46"/>
      <c r="M4934" s="91"/>
      <c r="T4934" s="91"/>
      <c r="V4934" s="47"/>
      <c r="X4934" s="80"/>
    </row>
    <row r="4935" spans="6:24" hidden="1">
      <c r="F4935" s="60"/>
      <c r="G4935" s="46"/>
      <c r="M4935" s="91"/>
      <c r="T4935" s="91"/>
      <c r="V4935" s="47"/>
      <c r="X4935" s="80"/>
    </row>
    <row r="4936" spans="6:24" hidden="1">
      <c r="F4936" s="60"/>
      <c r="G4936" s="46"/>
      <c r="M4936" s="91"/>
      <c r="T4936" s="91"/>
      <c r="V4936" s="47"/>
      <c r="X4936" s="80"/>
    </row>
    <row r="4937" spans="6:24" hidden="1">
      <c r="F4937" s="60"/>
      <c r="G4937" s="46"/>
      <c r="M4937" s="91"/>
      <c r="T4937" s="91"/>
      <c r="V4937" s="47"/>
      <c r="X4937" s="80"/>
    </row>
    <row r="4938" spans="6:24" hidden="1">
      <c r="F4938" s="60"/>
      <c r="G4938" s="46"/>
      <c r="M4938" s="91"/>
      <c r="T4938" s="91"/>
      <c r="V4938" s="47"/>
      <c r="X4938" s="80"/>
    </row>
    <row r="4939" spans="6:24" hidden="1">
      <c r="F4939" s="60"/>
      <c r="G4939" s="46"/>
      <c r="M4939" s="91"/>
      <c r="T4939" s="91"/>
      <c r="V4939" s="47"/>
      <c r="X4939" s="80"/>
    </row>
    <row r="4940" spans="6:24" hidden="1">
      <c r="F4940" s="60"/>
      <c r="G4940" s="46"/>
      <c r="M4940" s="91"/>
      <c r="T4940" s="91"/>
      <c r="V4940" s="47"/>
      <c r="X4940" s="80"/>
    </row>
    <row r="4941" spans="6:24" hidden="1">
      <c r="F4941" s="60"/>
      <c r="G4941" s="46"/>
      <c r="M4941" s="91"/>
      <c r="T4941" s="91"/>
      <c r="V4941" s="47"/>
      <c r="X4941" s="80"/>
    </row>
    <row r="4942" spans="6:24" hidden="1">
      <c r="F4942" s="60"/>
      <c r="G4942" s="46"/>
      <c r="M4942" s="91"/>
      <c r="T4942" s="91"/>
      <c r="V4942" s="47"/>
      <c r="X4942" s="80"/>
    </row>
    <row r="4943" spans="6:24" hidden="1">
      <c r="F4943" s="60"/>
      <c r="G4943" s="46"/>
      <c r="M4943" s="91"/>
      <c r="T4943" s="91"/>
      <c r="V4943" s="47"/>
      <c r="X4943" s="80"/>
    </row>
    <row r="4944" spans="6:24" hidden="1">
      <c r="F4944" s="60"/>
      <c r="G4944" s="46"/>
      <c r="M4944" s="91"/>
      <c r="T4944" s="91"/>
      <c r="V4944" s="47"/>
      <c r="X4944" s="80"/>
    </row>
    <row r="4945" spans="6:24" hidden="1">
      <c r="F4945" s="60"/>
      <c r="G4945" s="46"/>
      <c r="M4945" s="91"/>
      <c r="T4945" s="91"/>
      <c r="V4945" s="47"/>
      <c r="X4945" s="80"/>
    </row>
    <row r="4946" spans="6:24" hidden="1">
      <c r="F4946" s="60"/>
      <c r="G4946" s="46"/>
      <c r="M4946" s="91"/>
      <c r="T4946" s="91"/>
      <c r="V4946" s="47"/>
      <c r="X4946" s="80"/>
    </row>
    <row r="4947" spans="6:24" hidden="1">
      <c r="F4947" s="60"/>
      <c r="G4947" s="46"/>
      <c r="M4947" s="91"/>
      <c r="T4947" s="91"/>
      <c r="V4947" s="47"/>
      <c r="X4947" s="80"/>
    </row>
    <row r="4948" spans="6:24" hidden="1">
      <c r="F4948" s="60"/>
      <c r="G4948" s="46"/>
      <c r="M4948" s="91"/>
      <c r="T4948" s="91"/>
      <c r="V4948" s="47"/>
      <c r="X4948" s="80"/>
    </row>
    <row r="4949" spans="6:24" hidden="1">
      <c r="F4949" s="60"/>
      <c r="G4949" s="46"/>
      <c r="M4949" s="91"/>
      <c r="T4949" s="91"/>
      <c r="V4949" s="47"/>
      <c r="X4949" s="80"/>
    </row>
    <row r="4950" spans="6:24" hidden="1">
      <c r="F4950" s="60"/>
      <c r="G4950" s="46"/>
      <c r="M4950" s="91"/>
      <c r="T4950" s="91"/>
      <c r="V4950" s="47"/>
      <c r="X4950" s="80"/>
    </row>
    <row r="4951" spans="6:24" hidden="1">
      <c r="F4951" s="60"/>
      <c r="G4951" s="46"/>
      <c r="M4951" s="91"/>
      <c r="T4951" s="91"/>
      <c r="V4951" s="47"/>
      <c r="X4951" s="80"/>
    </row>
    <row r="4952" spans="6:24" hidden="1">
      <c r="F4952" s="60"/>
      <c r="G4952" s="46"/>
      <c r="M4952" s="91"/>
      <c r="T4952" s="91"/>
      <c r="V4952" s="47"/>
      <c r="X4952" s="80"/>
    </row>
    <row r="4953" spans="6:24" hidden="1">
      <c r="F4953" s="91"/>
      <c r="G4953" s="46"/>
      <c r="M4953" s="91"/>
      <c r="T4953" s="91"/>
      <c r="V4953" s="47"/>
      <c r="X4953" s="80"/>
    </row>
    <row r="4954" spans="6:24" hidden="1">
      <c r="F4954" s="91"/>
      <c r="G4954" s="46"/>
      <c r="T4954" s="91"/>
      <c r="V4954" s="47"/>
      <c r="X4954" s="80"/>
    </row>
    <row r="4955" spans="6:24" hidden="1">
      <c r="F4955" s="91"/>
      <c r="G4955" s="46"/>
      <c r="T4955" s="91"/>
      <c r="V4955" s="47"/>
      <c r="X4955" s="80"/>
    </row>
    <row r="4956" spans="6:24" hidden="1">
      <c r="F4956" s="91"/>
      <c r="G4956" s="46"/>
      <c r="T4956" s="91"/>
      <c r="V4956" s="47"/>
      <c r="X4956" s="80"/>
    </row>
    <row r="4957" spans="6:24" hidden="1">
      <c r="F4957" s="91"/>
      <c r="G4957" s="46"/>
      <c r="T4957" s="91"/>
      <c r="V4957" s="47"/>
      <c r="X4957" s="80"/>
    </row>
    <row r="4958" spans="6:24" hidden="1">
      <c r="F4958" s="91"/>
      <c r="G4958" s="46"/>
      <c r="T4958" s="91"/>
      <c r="V4958" s="47"/>
      <c r="X4958" s="80"/>
    </row>
    <row r="4959" spans="6:24" hidden="1">
      <c r="F4959" s="91"/>
      <c r="G4959" s="46"/>
      <c r="T4959" s="91"/>
      <c r="V4959" s="47"/>
      <c r="X4959" s="80"/>
    </row>
    <row r="4960" spans="6:24" hidden="1">
      <c r="F4960" s="91"/>
      <c r="G4960" s="46"/>
      <c r="T4960" s="91"/>
      <c r="V4960" s="47"/>
      <c r="X4960" s="80"/>
    </row>
    <row r="4961" spans="6:24" hidden="1">
      <c r="F4961" s="91"/>
      <c r="G4961" s="46"/>
      <c r="T4961" s="91"/>
      <c r="V4961" s="47"/>
      <c r="X4961" s="80"/>
    </row>
    <row r="4962" spans="6:24" hidden="1">
      <c r="F4962" s="91"/>
      <c r="G4962" s="46"/>
      <c r="T4962" s="91"/>
      <c r="V4962" s="47"/>
      <c r="X4962" s="80"/>
    </row>
    <row r="4963" spans="6:24" hidden="1">
      <c r="F4963" s="91"/>
      <c r="G4963" s="46"/>
      <c r="T4963" s="91"/>
      <c r="V4963" s="47"/>
      <c r="X4963" s="80"/>
    </row>
    <row r="4964" spans="6:24" hidden="1">
      <c r="F4964" s="91"/>
      <c r="G4964" s="46"/>
      <c r="T4964" s="91"/>
      <c r="V4964" s="47"/>
      <c r="X4964" s="80"/>
    </row>
    <row r="4965" spans="6:24" hidden="1">
      <c r="F4965" s="91"/>
      <c r="G4965" s="46"/>
      <c r="T4965" s="91"/>
      <c r="V4965" s="47"/>
      <c r="X4965" s="80"/>
    </row>
    <row r="4966" spans="6:24" hidden="1">
      <c r="F4966" s="91"/>
      <c r="G4966" s="46"/>
      <c r="T4966" s="91"/>
      <c r="V4966" s="47"/>
      <c r="X4966" s="80"/>
    </row>
    <row r="4967" spans="6:24" hidden="1">
      <c r="F4967" s="91"/>
      <c r="G4967" s="46"/>
      <c r="T4967" s="91"/>
      <c r="V4967" s="47"/>
      <c r="X4967" s="80"/>
    </row>
    <row r="4968" spans="6:24" hidden="1">
      <c r="F4968" s="91"/>
      <c r="G4968" s="46"/>
      <c r="T4968" s="91"/>
      <c r="V4968" s="47"/>
      <c r="X4968" s="80"/>
    </row>
    <row r="4969" spans="6:24" hidden="1">
      <c r="F4969" s="91"/>
      <c r="G4969" s="46"/>
      <c r="T4969" s="91"/>
      <c r="V4969" s="47"/>
      <c r="X4969" s="80"/>
    </row>
    <row r="4970" spans="6:24" hidden="1">
      <c r="F4970" s="91"/>
      <c r="G4970" s="46"/>
      <c r="T4970" s="91"/>
      <c r="V4970" s="47"/>
      <c r="X4970" s="80"/>
    </row>
    <row r="4971" spans="6:24" hidden="1">
      <c r="F4971" s="91"/>
      <c r="G4971" s="46"/>
      <c r="T4971" s="91"/>
      <c r="V4971" s="47"/>
      <c r="X4971" s="80"/>
    </row>
    <row r="4972" spans="6:24" hidden="1">
      <c r="F4972" s="91"/>
      <c r="G4972" s="46"/>
      <c r="T4972" s="91"/>
      <c r="V4972" s="47"/>
      <c r="X4972" s="80"/>
    </row>
    <row r="4973" spans="6:24" hidden="1">
      <c r="F4973" s="91"/>
      <c r="G4973" s="46"/>
      <c r="T4973" s="91"/>
      <c r="V4973" s="47"/>
      <c r="X4973" s="80"/>
    </row>
    <row r="4974" spans="6:24" hidden="1">
      <c r="F4974" s="91"/>
      <c r="G4974" s="46"/>
      <c r="M4974" s="66"/>
      <c r="T4974" s="91"/>
      <c r="V4974" s="47"/>
      <c r="X4974" s="80"/>
    </row>
    <row r="4975" spans="6:24" hidden="1">
      <c r="F4975" s="91"/>
      <c r="G4975" s="46"/>
      <c r="M4975" s="67"/>
      <c r="T4975" s="91"/>
      <c r="V4975" s="47"/>
      <c r="X4975" s="80"/>
    </row>
    <row r="4976" spans="6:24" hidden="1">
      <c r="F4976" s="91"/>
      <c r="G4976" s="46"/>
      <c r="M4976" s="65"/>
      <c r="T4976" s="91"/>
      <c r="V4976" s="47"/>
      <c r="X4976" s="80"/>
    </row>
    <row r="4977" spans="6:24" hidden="1">
      <c r="F4977" s="91"/>
      <c r="G4977" s="46"/>
      <c r="M4977" s="64"/>
      <c r="T4977" s="91"/>
      <c r="V4977" s="47"/>
      <c r="X4977" s="80"/>
    </row>
    <row r="4978" spans="6:24" hidden="1">
      <c r="F4978" s="91"/>
      <c r="G4978" s="46"/>
      <c r="M4978" s="66"/>
      <c r="T4978" s="91"/>
      <c r="V4978" s="47"/>
      <c r="X4978" s="80"/>
    </row>
    <row r="4979" spans="6:24" hidden="1">
      <c r="F4979" s="91"/>
      <c r="G4979" s="46"/>
      <c r="M4979" s="67"/>
      <c r="T4979" s="91"/>
      <c r="V4979" s="47"/>
      <c r="X4979" s="80"/>
    </row>
    <row r="4980" spans="6:24" hidden="1">
      <c r="F4980" s="91"/>
      <c r="G4980" s="46"/>
      <c r="M4980" s="68"/>
      <c r="T4980" s="91"/>
      <c r="V4980" s="47"/>
      <c r="X4980" s="80"/>
    </row>
    <row r="4981" spans="6:24" hidden="1">
      <c r="F4981" s="91"/>
      <c r="G4981" s="46"/>
      <c r="M4981" s="91"/>
      <c r="T4981" s="91"/>
      <c r="V4981" s="47"/>
      <c r="X4981" s="80"/>
    </row>
    <row r="4982" spans="6:24" hidden="1">
      <c r="F4982" s="91"/>
      <c r="G4982" s="46"/>
      <c r="M4982" s="69"/>
      <c r="T4982" s="91"/>
      <c r="V4982" s="47"/>
      <c r="X4982" s="80"/>
    </row>
    <row r="4983" spans="6:24" hidden="1">
      <c r="F4983" s="91"/>
      <c r="G4983" s="46"/>
      <c r="M4983" s="65"/>
      <c r="T4983" s="91"/>
      <c r="V4983" s="47"/>
      <c r="X4983" s="80"/>
    </row>
    <row r="4984" spans="6:24" hidden="1">
      <c r="F4984" s="91"/>
      <c r="G4984" s="46"/>
      <c r="M4984" s="65"/>
      <c r="T4984" s="91"/>
      <c r="V4984" s="47"/>
      <c r="X4984" s="80"/>
    </row>
    <row r="4985" spans="6:24" hidden="1">
      <c r="F4985" s="91"/>
      <c r="G4985" s="46"/>
      <c r="M4985" s="64"/>
      <c r="T4985" s="91"/>
      <c r="V4985" s="47"/>
      <c r="X4985" s="80"/>
    </row>
    <row r="4986" spans="6:24" hidden="1">
      <c r="F4986" s="91"/>
      <c r="G4986" s="46"/>
      <c r="M4986" s="91"/>
      <c r="T4986" s="91"/>
      <c r="V4986" s="47"/>
      <c r="X4986" s="80"/>
    </row>
    <row r="4987" spans="6:24" hidden="1">
      <c r="F4987" s="91"/>
      <c r="G4987" s="46"/>
      <c r="M4987" s="91"/>
      <c r="T4987" s="91"/>
      <c r="V4987" s="47"/>
      <c r="X4987" s="80"/>
    </row>
    <row r="4988" spans="6:24" hidden="1">
      <c r="F4988" s="91"/>
      <c r="G4988" s="46"/>
      <c r="M4988" s="91"/>
      <c r="T4988" s="91"/>
      <c r="V4988" s="47"/>
      <c r="X4988" s="80"/>
    </row>
    <row r="4989" spans="6:24" hidden="1">
      <c r="F4989" s="91"/>
      <c r="G4989" s="46"/>
      <c r="M4989" s="91"/>
      <c r="T4989" s="91"/>
      <c r="V4989" s="47"/>
      <c r="X4989" s="80"/>
    </row>
    <row r="4990" spans="6:24" hidden="1">
      <c r="F4990" s="91"/>
      <c r="G4990" s="46"/>
      <c r="M4990" s="91"/>
      <c r="T4990" s="91"/>
      <c r="V4990" s="47"/>
      <c r="X4990" s="80"/>
    </row>
    <row r="4991" spans="6:24" hidden="1">
      <c r="F4991" s="91"/>
      <c r="G4991" s="46"/>
      <c r="M4991" s="91"/>
      <c r="T4991" s="91"/>
      <c r="V4991" s="47"/>
      <c r="X4991" s="80"/>
    </row>
    <row r="4992" spans="6:24" hidden="1">
      <c r="F4992" s="91"/>
      <c r="G4992" s="46"/>
      <c r="M4992" s="91"/>
      <c r="T4992" s="91"/>
      <c r="V4992" s="47"/>
      <c r="X4992" s="80"/>
    </row>
    <row r="4993" spans="6:24" hidden="1">
      <c r="F4993" s="91"/>
      <c r="G4993" s="46"/>
      <c r="M4993" s="91"/>
      <c r="T4993" s="91"/>
      <c r="V4993" s="47"/>
      <c r="X4993" s="80"/>
    </row>
    <row r="4994" spans="6:24" hidden="1">
      <c r="F4994" s="91"/>
      <c r="G4994" s="46"/>
      <c r="M4994" s="91"/>
      <c r="T4994" s="91"/>
      <c r="V4994" s="47"/>
      <c r="X4994" s="80"/>
    </row>
    <row r="4995" spans="6:24" hidden="1">
      <c r="F4995" s="91"/>
      <c r="G4995" s="46"/>
      <c r="M4995" s="91"/>
      <c r="T4995" s="91"/>
      <c r="V4995" s="47"/>
      <c r="X4995" s="80"/>
    </row>
    <row r="4996" spans="6:24" hidden="1">
      <c r="F4996" s="91"/>
      <c r="G4996" s="46"/>
      <c r="M4996" s="91"/>
      <c r="T4996" s="91"/>
      <c r="V4996" s="47"/>
      <c r="X4996" s="80"/>
    </row>
    <row r="4997" spans="6:24" hidden="1">
      <c r="F4997" s="91"/>
      <c r="G4997" s="46"/>
      <c r="M4997" s="91"/>
      <c r="T4997" s="91"/>
      <c r="V4997" s="47"/>
      <c r="X4997" s="80"/>
    </row>
    <row r="4998" spans="6:24" hidden="1">
      <c r="F4998" s="91"/>
      <c r="G4998" s="46"/>
      <c r="M4998" s="91"/>
      <c r="T4998" s="91"/>
      <c r="V4998" s="47"/>
      <c r="X4998" s="80"/>
    </row>
    <row r="4999" spans="6:24" hidden="1">
      <c r="F4999" s="91"/>
      <c r="G4999" s="46"/>
      <c r="M4999" s="91"/>
      <c r="T4999" s="91"/>
      <c r="V4999" s="47"/>
      <c r="X4999" s="80"/>
    </row>
    <row r="5000" spans="6:24" hidden="1">
      <c r="F5000" s="91"/>
      <c r="G5000" s="46"/>
      <c r="M5000" s="91"/>
      <c r="T5000" s="91"/>
      <c r="V5000" s="47"/>
      <c r="X5000" s="80"/>
    </row>
    <row r="5001" spans="6:24" hidden="1">
      <c r="F5001" s="91"/>
      <c r="G5001" s="46"/>
      <c r="M5001" s="91"/>
      <c r="T5001" s="91"/>
      <c r="V5001" s="47"/>
      <c r="X5001" s="80"/>
    </row>
    <row r="5002" spans="6:24" hidden="1">
      <c r="F5002" s="91"/>
      <c r="G5002" s="46"/>
      <c r="M5002" s="91"/>
      <c r="T5002" s="91"/>
      <c r="V5002" s="47"/>
      <c r="X5002" s="80"/>
    </row>
    <row r="5003" spans="6:24" hidden="1">
      <c r="F5003" s="91"/>
      <c r="G5003" s="46"/>
      <c r="T5003" s="91"/>
      <c r="V5003" s="47"/>
      <c r="X5003" s="80"/>
    </row>
    <row r="5004" spans="6:24" hidden="1">
      <c r="F5004" s="91"/>
      <c r="G5004" s="46"/>
      <c r="M5004" s="91"/>
      <c r="T5004" s="91"/>
      <c r="V5004" s="47"/>
      <c r="X5004" s="80"/>
    </row>
    <row r="5005" spans="6:24" hidden="1">
      <c r="F5005" s="91"/>
      <c r="G5005" s="46"/>
      <c r="T5005" s="91"/>
      <c r="V5005" s="47"/>
      <c r="X5005" s="80"/>
    </row>
    <row r="5006" spans="6:24" hidden="1">
      <c r="F5006" s="91"/>
      <c r="G5006" s="46"/>
      <c r="M5006" s="91"/>
      <c r="T5006" s="91"/>
      <c r="V5006" s="47"/>
      <c r="X5006" s="80"/>
    </row>
    <row r="5007" spans="6:24" hidden="1">
      <c r="F5007" s="91"/>
      <c r="G5007" s="46"/>
      <c r="M5007" s="91"/>
      <c r="T5007" s="91"/>
      <c r="V5007" s="47"/>
      <c r="X5007" s="80"/>
    </row>
    <row r="5008" spans="6:24" hidden="1">
      <c r="F5008" s="91"/>
      <c r="G5008" s="46"/>
      <c r="M5008" s="91"/>
      <c r="T5008" s="91"/>
      <c r="V5008" s="47"/>
      <c r="X5008" s="80"/>
    </row>
    <row r="5009" spans="6:24" hidden="1">
      <c r="F5009" s="91"/>
      <c r="G5009" s="46"/>
      <c r="M5009" s="91"/>
      <c r="T5009" s="91"/>
      <c r="V5009" s="47"/>
      <c r="X5009" s="80"/>
    </row>
    <row r="5010" spans="6:24" hidden="1">
      <c r="F5010" s="91"/>
      <c r="G5010" s="46"/>
      <c r="M5010" s="91"/>
      <c r="T5010" s="91"/>
      <c r="V5010" s="47"/>
      <c r="X5010" s="80"/>
    </row>
    <row r="5011" spans="6:24" hidden="1">
      <c r="F5011" s="91"/>
      <c r="G5011" s="46"/>
      <c r="M5011" s="91"/>
      <c r="T5011" s="91"/>
      <c r="V5011" s="47"/>
      <c r="X5011" s="80"/>
    </row>
    <row r="5012" spans="6:24" hidden="1">
      <c r="F5012" s="91"/>
      <c r="G5012" s="46"/>
      <c r="M5012" s="91"/>
      <c r="T5012" s="91"/>
      <c r="V5012" s="47"/>
      <c r="X5012" s="80"/>
    </row>
    <row r="5013" spans="6:24" hidden="1">
      <c r="F5013" s="91"/>
      <c r="G5013" s="46"/>
      <c r="M5013" s="91"/>
      <c r="T5013" s="91"/>
      <c r="V5013" s="47"/>
      <c r="X5013" s="80"/>
    </row>
    <row r="5014" spans="6:24" hidden="1">
      <c r="F5014" s="91"/>
      <c r="G5014" s="46"/>
      <c r="M5014" s="91"/>
      <c r="T5014" s="91"/>
      <c r="V5014" s="47"/>
      <c r="X5014" s="80"/>
    </row>
    <row r="5015" spans="6:24" hidden="1">
      <c r="F5015" s="91"/>
      <c r="G5015" s="46"/>
      <c r="M5015" s="91"/>
      <c r="T5015" s="91"/>
      <c r="V5015" s="47"/>
      <c r="X5015" s="80"/>
    </row>
    <row r="5016" spans="6:24" hidden="1">
      <c r="F5016" s="91"/>
      <c r="G5016" s="46"/>
      <c r="M5016" s="91"/>
      <c r="T5016" s="91"/>
      <c r="V5016" s="47"/>
      <c r="X5016" s="80"/>
    </row>
    <row r="5017" spans="6:24" hidden="1">
      <c r="F5017" s="91"/>
      <c r="G5017" s="46"/>
      <c r="M5017" s="91"/>
      <c r="T5017" s="91"/>
      <c r="V5017" s="47"/>
      <c r="X5017" s="80"/>
    </row>
    <row r="5018" spans="6:24" hidden="1">
      <c r="F5018" s="91"/>
      <c r="G5018" s="46"/>
      <c r="M5018" s="91"/>
      <c r="T5018" s="91"/>
      <c r="V5018" s="47"/>
      <c r="X5018" s="80"/>
    </row>
    <row r="5019" spans="6:24" hidden="1">
      <c r="F5019" s="91"/>
      <c r="G5019" s="46"/>
      <c r="T5019" s="91"/>
      <c r="V5019" s="47"/>
      <c r="X5019" s="80"/>
    </row>
    <row r="5020" spans="6:24" hidden="1">
      <c r="F5020" s="91"/>
      <c r="G5020" s="46"/>
      <c r="M5020" s="91"/>
      <c r="T5020" s="91"/>
      <c r="V5020" s="47"/>
      <c r="X5020" s="80"/>
    </row>
    <row r="5021" spans="6:24" hidden="1">
      <c r="F5021" s="91"/>
      <c r="G5021" s="46"/>
      <c r="T5021" s="91"/>
      <c r="V5021" s="47"/>
      <c r="X5021" s="80"/>
    </row>
    <row r="5022" spans="6:24" hidden="1">
      <c r="F5022" s="91"/>
      <c r="G5022" s="46"/>
      <c r="M5022" s="91"/>
      <c r="T5022" s="91"/>
      <c r="V5022" s="47"/>
      <c r="X5022" s="80"/>
    </row>
    <row r="5023" spans="6:24" hidden="1">
      <c r="F5023" s="91"/>
      <c r="G5023" s="46"/>
      <c r="M5023" s="91"/>
      <c r="T5023" s="91"/>
      <c r="V5023" s="47"/>
      <c r="X5023" s="80"/>
    </row>
    <row r="5024" spans="6:24" hidden="1">
      <c r="F5024" s="91"/>
      <c r="G5024" s="46"/>
      <c r="M5024" s="91"/>
      <c r="T5024" s="91"/>
      <c r="V5024" s="47"/>
      <c r="X5024" s="80"/>
    </row>
    <row r="5025" spans="6:24" hidden="1">
      <c r="F5025" s="91"/>
      <c r="G5025" s="46"/>
      <c r="M5025" s="91"/>
      <c r="T5025" s="91"/>
      <c r="V5025" s="47"/>
      <c r="X5025" s="80"/>
    </row>
    <row r="5026" spans="6:24" hidden="1">
      <c r="F5026" s="91"/>
      <c r="G5026" s="46"/>
      <c r="M5026" s="91"/>
      <c r="T5026" s="91"/>
      <c r="V5026" s="47"/>
      <c r="X5026" s="80"/>
    </row>
    <row r="5027" spans="6:24" hidden="1">
      <c r="F5027" s="91"/>
      <c r="G5027" s="46"/>
      <c r="M5027" s="91"/>
      <c r="T5027" s="91"/>
      <c r="V5027" s="47"/>
      <c r="X5027" s="80"/>
    </row>
    <row r="5028" spans="6:24" hidden="1">
      <c r="F5028" s="91"/>
      <c r="G5028" s="46"/>
      <c r="M5028" s="91"/>
      <c r="T5028" s="91"/>
      <c r="V5028" s="47"/>
      <c r="X5028" s="80"/>
    </row>
    <row r="5029" spans="6:24" hidden="1">
      <c r="F5029" s="91"/>
      <c r="G5029" s="46"/>
      <c r="M5029" s="91"/>
      <c r="T5029" s="91"/>
      <c r="V5029" s="47"/>
      <c r="X5029" s="80"/>
    </row>
    <row r="5030" spans="6:24" hidden="1">
      <c r="F5030" s="91"/>
      <c r="G5030" s="46"/>
      <c r="T5030" s="91"/>
      <c r="V5030" s="47"/>
      <c r="X5030" s="80"/>
    </row>
    <row r="5031" spans="6:24" hidden="1">
      <c r="F5031" s="91"/>
      <c r="G5031" s="46"/>
      <c r="M5031" s="91"/>
      <c r="T5031" s="91"/>
      <c r="V5031" s="47"/>
      <c r="X5031" s="80"/>
    </row>
    <row r="5032" spans="6:24" hidden="1">
      <c r="F5032" s="91"/>
      <c r="G5032" s="46"/>
      <c r="M5032" s="91"/>
      <c r="T5032" s="91"/>
      <c r="V5032" s="47"/>
      <c r="X5032" s="80"/>
    </row>
    <row r="5033" spans="6:24" hidden="1">
      <c r="F5033" s="91"/>
      <c r="G5033" s="46"/>
      <c r="M5033" s="91"/>
      <c r="T5033" s="91"/>
      <c r="V5033" s="47"/>
      <c r="X5033" s="80"/>
    </row>
    <row r="5034" spans="6:24" hidden="1">
      <c r="F5034" s="91"/>
      <c r="G5034" s="46"/>
      <c r="M5034" s="91"/>
      <c r="T5034" s="91"/>
      <c r="V5034" s="47"/>
      <c r="X5034" s="80"/>
    </row>
    <row r="5035" spans="6:24" hidden="1">
      <c r="F5035" s="91"/>
      <c r="G5035" s="46"/>
      <c r="M5035" s="91"/>
      <c r="T5035" s="91"/>
      <c r="V5035" s="47"/>
      <c r="X5035" s="80"/>
    </row>
    <row r="5036" spans="6:24" hidden="1">
      <c r="F5036" s="91"/>
      <c r="G5036" s="46"/>
      <c r="M5036" s="91"/>
      <c r="T5036" s="91"/>
      <c r="V5036" s="47"/>
      <c r="X5036" s="80"/>
    </row>
    <row r="5037" spans="6:24" hidden="1">
      <c r="F5037" s="91"/>
      <c r="G5037" s="46"/>
      <c r="M5037" s="91"/>
      <c r="T5037" s="91"/>
      <c r="V5037" s="47"/>
      <c r="X5037" s="80"/>
    </row>
    <row r="5038" spans="6:24" hidden="1">
      <c r="F5038" s="91"/>
      <c r="G5038" s="46"/>
      <c r="M5038" s="91"/>
      <c r="T5038" s="91"/>
      <c r="V5038" s="47"/>
      <c r="X5038" s="80"/>
    </row>
    <row r="5039" spans="6:24" hidden="1">
      <c r="F5039" s="91"/>
      <c r="G5039" s="46"/>
      <c r="M5039" s="91"/>
      <c r="T5039" s="91"/>
      <c r="V5039" s="47"/>
      <c r="X5039" s="80"/>
    </row>
    <row r="5040" spans="6:24" hidden="1">
      <c r="F5040" s="91"/>
      <c r="G5040" s="46"/>
      <c r="M5040" s="91"/>
      <c r="T5040" s="91"/>
      <c r="V5040" s="47"/>
      <c r="X5040" s="80"/>
    </row>
    <row r="5041" spans="6:25" hidden="1">
      <c r="F5041" s="91"/>
      <c r="G5041" s="46"/>
      <c r="M5041" s="91"/>
      <c r="T5041" s="91"/>
      <c r="V5041" s="47"/>
      <c r="X5041" s="80"/>
    </row>
    <row r="5042" spans="6:25" hidden="1">
      <c r="F5042" s="91"/>
      <c r="G5042" s="46"/>
      <c r="M5042" s="91"/>
      <c r="T5042" s="91"/>
      <c r="V5042" s="47"/>
      <c r="X5042" s="80"/>
    </row>
    <row r="5043" spans="6:25" hidden="1">
      <c r="F5043" s="91"/>
      <c r="G5043" s="46"/>
      <c r="M5043" s="91"/>
      <c r="T5043" s="91"/>
      <c r="V5043" s="47"/>
      <c r="X5043" s="80"/>
    </row>
    <row r="5044" spans="6:25" hidden="1">
      <c r="F5044" s="91"/>
      <c r="G5044" s="46"/>
      <c r="M5044" s="91"/>
      <c r="T5044" s="91"/>
      <c r="V5044" s="47"/>
      <c r="X5044" s="80"/>
    </row>
    <row r="5045" spans="6:25" hidden="1">
      <c r="F5045" s="91"/>
      <c r="G5045" s="46"/>
      <c r="M5045" s="91"/>
      <c r="T5045" s="91"/>
      <c r="V5045" s="47"/>
      <c r="X5045" s="80"/>
    </row>
    <row r="5046" spans="6:25" hidden="1">
      <c r="F5046" s="91"/>
      <c r="G5046" s="46"/>
      <c r="M5046" s="91"/>
      <c r="T5046" s="91"/>
      <c r="V5046" s="47"/>
      <c r="X5046" s="80"/>
    </row>
    <row r="5047" spans="6:25" hidden="1">
      <c r="F5047" s="91"/>
      <c r="G5047" s="46"/>
      <c r="M5047" s="91"/>
      <c r="T5047" s="91"/>
      <c r="V5047" s="47"/>
      <c r="X5047" s="80"/>
    </row>
    <row r="5048" spans="6:25" hidden="1">
      <c r="F5048" s="91"/>
      <c r="G5048" s="46"/>
      <c r="M5048" s="91"/>
      <c r="T5048" s="91"/>
      <c r="V5048" s="47"/>
      <c r="X5048" s="80"/>
    </row>
    <row r="5049" spans="6:25" hidden="1">
      <c r="F5049" s="91"/>
      <c r="G5049" s="46"/>
      <c r="M5049" s="91"/>
      <c r="T5049" s="91"/>
      <c r="V5049" s="47"/>
      <c r="X5049" s="80"/>
    </row>
    <row r="5050" spans="6:25" hidden="1">
      <c r="F5050" s="91"/>
      <c r="G5050" s="46"/>
      <c r="M5050" s="91"/>
      <c r="T5050" s="91"/>
      <c r="V5050" s="47"/>
      <c r="X5050" s="80"/>
    </row>
    <row r="5051" spans="6:25" hidden="1">
      <c r="F5051" s="91"/>
      <c r="G5051" s="46"/>
      <c r="M5051" s="91"/>
      <c r="T5051" s="91"/>
      <c r="V5051" s="47"/>
      <c r="X5051" s="80"/>
    </row>
    <row r="5052" spans="6:25" hidden="1"/>
    <row r="5053" spans="6:25" hidden="1"/>
    <row r="5054" spans="6:25" hidden="1">
      <c r="F5054" s="91"/>
      <c r="G5054" s="46"/>
      <c r="M5054" s="33"/>
      <c r="T5054" s="91"/>
      <c r="V5054" s="47"/>
      <c r="X5054" s="80"/>
      <c r="Y5054" s="49"/>
    </row>
    <row r="5055" spans="6:25" hidden="1">
      <c r="F5055" s="91"/>
      <c r="G5055" s="46"/>
      <c r="M5055" s="33"/>
      <c r="T5055" s="91"/>
      <c r="V5055" s="47"/>
      <c r="X5055" s="80"/>
      <c r="Y5055" s="49"/>
    </row>
    <row r="5056" spans="6:25" hidden="1">
      <c r="F5056" s="91"/>
      <c r="G5056" s="46"/>
      <c r="M5056" s="33"/>
      <c r="T5056" s="91"/>
      <c r="V5056" s="47"/>
      <c r="X5056" s="80"/>
      <c r="Y5056" s="49"/>
    </row>
    <row r="5057" spans="6:25" hidden="1">
      <c r="F5057" s="91"/>
      <c r="G5057" s="46"/>
      <c r="M5057" s="33"/>
      <c r="T5057" s="91"/>
      <c r="V5057" s="47"/>
      <c r="X5057" s="80"/>
      <c r="Y5057" s="49"/>
    </row>
    <row r="5058" spans="6:25" hidden="1">
      <c r="F5058" s="91"/>
      <c r="G5058" s="46"/>
      <c r="M5058" s="33"/>
      <c r="T5058" s="91"/>
      <c r="V5058" s="47"/>
      <c r="X5058" s="80"/>
      <c r="Y5058" s="49"/>
    </row>
    <row r="5059" spans="6:25" hidden="1">
      <c r="F5059" s="91"/>
      <c r="G5059" s="46"/>
      <c r="M5059" s="33"/>
      <c r="T5059" s="91"/>
      <c r="V5059" s="47"/>
      <c r="X5059" s="80"/>
      <c r="Y5059" s="49"/>
    </row>
    <row r="5060" spans="6:25" hidden="1">
      <c r="F5060" s="91"/>
      <c r="G5060" s="46"/>
      <c r="M5060" s="33"/>
      <c r="T5060" s="91"/>
      <c r="V5060" s="47"/>
      <c r="X5060" s="80"/>
      <c r="Y5060" s="49"/>
    </row>
    <row r="5061" spans="6:25" hidden="1">
      <c r="F5061" s="91"/>
      <c r="G5061" s="46"/>
      <c r="M5061" s="33"/>
      <c r="T5061" s="91"/>
      <c r="V5061" s="47"/>
      <c r="X5061" s="80"/>
      <c r="Y5061" s="49"/>
    </row>
    <row r="5062" spans="6:25" hidden="1">
      <c r="F5062" s="91"/>
      <c r="G5062" s="46"/>
      <c r="M5062" s="33"/>
      <c r="T5062" s="91"/>
      <c r="V5062" s="47"/>
      <c r="X5062" s="80"/>
      <c r="Y5062" s="49"/>
    </row>
    <row r="5063" spans="6:25" hidden="1">
      <c r="F5063" s="91"/>
      <c r="G5063" s="46"/>
      <c r="M5063" s="33"/>
      <c r="T5063" s="91"/>
      <c r="V5063" s="47"/>
      <c r="X5063" s="80"/>
      <c r="Y5063" s="49"/>
    </row>
    <row r="5064" spans="6:25" hidden="1">
      <c r="F5064" s="91"/>
      <c r="G5064" s="46"/>
      <c r="M5064" s="33"/>
      <c r="T5064" s="91"/>
      <c r="V5064" s="47"/>
      <c r="X5064" s="80"/>
      <c r="Y5064" s="49"/>
    </row>
    <row r="5065" spans="6:25" hidden="1">
      <c r="F5065" s="91"/>
      <c r="G5065" s="46"/>
      <c r="M5065" s="33"/>
      <c r="T5065" s="91"/>
      <c r="V5065" s="47"/>
      <c r="X5065" s="80"/>
      <c r="Y5065" s="49"/>
    </row>
    <row r="5066" spans="6:25" hidden="1">
      <c r="F5066" s="91"/>
      <c r="G5066" s="46"/>
      <c r="M5066" s="33"/>
      <c r="T5066" s="91"/>
      <c r="V5066" s="47"/>
      <c r="X5066" s="80"/>
      <c r="Y5066" s="49"/>
    </row>
    <row r="5067" spans="6:25" hidden="1">
      <c r="F5067" s="91"/>
      <c r="G5067" s="46"/>
      <c r="M5067" s="33"/>
      <c r="T5067" s="91"/>
      <c r="V5067" s="47"/>
      <c r="X5067" s="80"/>
      <c r="Y5067" s="49"/>
    </row>
    <row r="5068" spans="6:25" hidden="1">
      <c r="F5068" s="91"/>
      <c r="G5068" s="46"/>
      <c r="M5068" s="33"/>
      <c r="T5068" s="91"/>
      <c r="V5068" s="47"/>
      <c r="X5068" s="80"/>
      <c r="Y5068" s="49"/>
    </row>
    <row r="5069" spans="6:25" hidden="1">
      <c r="F5069" s="91"/>
      <c r="G5069" s="46"/>
      <c r="M5069" s="33"/>
      <c r="T5069" s="91"/>
      <c r="V5069" s="47"/>
      <c r="X5069" s="80"/>
      <c r="Y5069" s="49"/>
    </row>
    <row r="5070" spans="6:25" hidden="1">
      <c r="F5070" s="91"/>
      <c r="G5070" s="46"/>
      <c r="M5070" s="33"/>
      <c r="T5070" s="91"/>
      <c r="V5070" s="47"/>
      <c r="X5070" s="80"/>
      <c r="Y5070" s="49"/>
    </row>
    <row r="5071" spans="6:25" hidden="1">
      <c r="F5071" s="91"/>
      <c r="G5071" s="46"/>
      <c r="M5071" s="33"/>
      <c r="T5071" s="91"/>
      <c r="V5071" s="47"/>
      <c r="X5071" s="80"/>
      <c r="Y5071" s="49"/>
    </row>
    <row r="5072" spans="6:25" hidden="1">
      <c r="F5072" s="91"/>
      <c r="G5072" s="46"/>
      <c r="M5072" s="33"/>
      <c r="T5072" s="91"/>
      <c r="V5072" s="47"/>
      <c r="X5072" s="80"/>
      <c r="Y5072" s="49"/>
    </row>
    <row r="5073" spans="6:25" hidden="1">
      <c r="F5073" s="91"/>
      <c r="G5073" s="46"/>
      <c r="M5073" s="33"/>
      <c r="T5073" s="91"/>
      <c r="V5073" s="47"/>
      <c r="X5073" s="80"/>
      <c r="Y5073" s="49"/>
    </row>
    <row r="5074" spans="6:25" hidden="1">
      <c r="F5074" s="91"/>
      <c r="G5074" s="46"/>
      <c r="M5074" s="33"/>
      <c r="T5074" s="91"/>
      <c r="V5074" s="47"/>
      <c r="X5074" s="80"/>
      <c r="Y5074" s="49"/>
    </row>
    <row r="5075" spans="6:25" hidden="1">
      <c r="F5075" s="91"/>
      <c r="G5075" s="46"/>
      <c r="M5075" s="33"/>
      <c r="T5075" s="91"/>
      <c r="V5075" s="47"/>
      <c r="X5075" s="80"/>
      <c r="Y5075" s="49"/>
    </row>
    <row r="5076" spans="6:25" hidden="1">
      <c r="F5076" s="91"/>
      <c r="G5076" s="46"/>
      <c r="M5076" s="33"/>
      <c r="T5076" s="91"/>
      <c r="V5076" s="47"/>
      <c r="X5076" s="80"/>
      <c r="Y5076" s="49"/>
    </row>
    <row r="5077" spans="6:25" hidden="1">
      <c r="F5077" s="91"/>
      <c r="G5077" s="46"/>
      <c r="M5077" s="33"/>
      <c r="T5077" s="91"/>
      <c r="V5077" s="47"/>
      <c r="X5077" s="80"/>
      <c r="Y5077" s="49"/>
    </row>
    <row r="5078" spans="6:25" hidden="1">
      <c r="F5078" s="91"/>
      <c r="G5078" s="46"/>
      <c r="M5078" s="33"/>
      <c r="T5078" s="91"/>
      <c r="V5078" s="47"/>
      <c r="X5078" s="80"/>
      <c r="Y5078" s="49"/>
    </row>
    <row r="5079" spans="6:25" hidden="1">
      <c r="F5079" s="91"/>
      <c r="G5079" s="46"/>
      <c r="M5079" s="33"/>
      <c r="T5079" s="91"/>
      <c r="V5079" s="47"/>
      <c r="X5079" s="80"/>
      <c r="Y5079" s="49"/>
    </row>
    <row r="5080" spans="6:25" hidden="1">
      <c r="F5080" s="91"/>
      <c r="G5080" s="46"/>
      <c r="M5080" s="33"/>
      <c r="T5080" s="91"/>
      <c r="V5080" s="47"/>
      <c r="X5080" s="80"/>
      <c r="Y5080" s="49"/>
    </row>
    <row r="5081" spans="6:25" hidden="1">
      <c r="F5081" s="91"/>
      <c r="G5081" s="46"/>
      <c r="M5081" s="33"/>
      <c r="T5081" s="91"/>
      <c r="V5081" s="47"/>
      <c r="X5081" s="80"/>
      <c r="Y5081" s="49"/>
    </row>
    <row r="5082" spans="6:25" hidden="1">
      <c r="F5082" s="91"/>
      <c r="G5082" s="46"/>
      <c r="M5082" s="33"/>
      <c r="T5082" s="91"/>
      <c r="V5082" s="47"/>
      <c r="X5082" s="80"/>
      <c r="Y5082" s="49"/>
    </row>
    <row r="5083" spans="6:25" hidden="1">
      <c r="F5083" s="91"/>
      <c r="G5083" s="46"/>
      <c r="M5083" s="33"/>
      <c r="T5083" s="91"/>
      <c r="V5083" s="47"/>
      <c r="X5083" s="80"/>
      <c r="Y5083" s="49"/>
    </row>
    <row r="5084" spans="6:25" hidden="1">
      <c r="F5084" s="91"/>
      <c r="G5084" s="46"/>
      <c r="M5084" s="33"/>
      <c r="T5084" s="91"/>
      <c r="V5084" s="47"/>
      <c r="X5084" s="80"/>
      <c r="Y5084" s="49"/>
    </row>
    <row r="5085" spans="6:25" hidden="1">
      <c r="F5085" s="91"/>
      <c r="G5085" s="46"/>
      <c r="M5085" s="33"/>
      <c r="T5085" s="91"/>
      <c r="V5085" s="47"/>
      <c r="X5085" s="80"/>
      <c r="Y5085" s="49"/>
    </row>
    <row r="5086" spans="6:25" hidden="1"/>
    <row r="5087" spans="6:25" hidden="1">
      <c r="F5087" s="91"/>
      <c r="G5087" s="50"/>
      <c r="M5087" s="91"/>
      <c r="T5087" s="91"/>
      <c r="V5087" s="47"/>
      <c r="X5087" s="80"/>
    </row>
    <row r="5088" spans="6:25" hidden="1">
      <c r="F5088" s="91"/>
      <c r="G5088" s="50"/>
      <c r="T5088" s="91"/>
      <c r="V5088" s="47"/>
      <c r="X5088" s="80"/>
    </row>
    <row r="5089" spans="6:24" hidden="1">
      <c r="F5089" s="91"/>
      <c r="G5089" s="50"/>
      <c r="T5089" s="91"/>
      <c r="V5089" s="47"/>
      <c r="X5089" s="80"/>
    </row>
    <row r="5090" spans="6:24" hidden="1">
      <c r="F5090" s="91"/>
      <c r="G5090" s="50"/>
      <c r="T5090" s="91"/>
      <c r="V5090" s="47"/>
      <c r="X5090" s="80"/>
    </row>
    <row r="5091" spans="6:24" hidden="1">
      <c r="F5091" s="91"/>
      <c r="G5091" s="50"/>
      <c r="T5091" s="91"/>
      <c r="V5091" s="47"/>
      <c r="X5091" s="80"/>
    </row>
    <row r="5092" spans="6:24" hidden="1">
      <c r="F5092" s="91"/>
      <c r="G5092" s="50"/>
      <c r="T5092" s="91"/>
      <c r="V5092" s="47"/>
      <c r="X5092" s="80"/>
    </row>
    <row r="5093" spans="6:24" hidden="1">
      <c r="F5093" s="91"/>
      <c r="G5093" s="50"/>
      <c r="T5093" s="91"/>
      <c r="V5093" s="47"/>
      <c r="X5093" s="80"/>
    </row>
    <row r="5094" spans="6:24" hidden="1">
      <c r="F5094" s="91"/>
      <c r="G5094" s="50"/>
      <c r="T5094" s="91"/>
      <c r="V5094" s="47"/>
      <c r="X5094" s="80"/>
    </row>
    <row r="5095" spans="6:24" hidden="1">
      <c r="F5095" s="91"/>
      <c r="G5095" s="50"/>
      <c r="T5095" s="91"/>
      <c r="V5095" s="47"/>
      <c r="X5095" s="80"/>
    </row>
    <row r="5096" spans="6:24" hidden="1">
      <c r="F5096" s="91"/>
      <c r="G5096" s="50"/>
      <c r="T5096" s="91"/>
      <c r="V5096" s="47"/>
      <c r="X5096" s="80"/>
    </row>
    <row r="5097" spans="6:24" hidden="1">
      <c r="F5097" s="91"/>
      <c r="G5097" s="50"/>
      <c r="T5097" s="91"/>
      <c r="V5097" s="47"/>
      <c r="X5097" s="80"/>
    </row>
    <row r="5098" spans="6:24" hidden="1">
      <c r="F5098" s="91"/>
      <c r="G5098" s="50"/>
      <c r="T5098" s="91"/>
      <c r="V5098" s="47"/>
      <c r="X5098" s="80"/>
    </row>
    <row r="5099" spans="6:24" hidden="1">
      <c r="F5099" s="91"/>
      <c r="G5099" s="50"/>
      <c r="T5099" s="91"/>
      <c r="V5099" s="47"/>
      <c r="X5099" s="80"/>
    </row>
    <row r="5100" spans="6:24" hidden="1">
      <c r="F5100" s="91"/>
      <c r="G5100" s="50"/>
      <c r="T5100" s="91"/>
      <c r="V5100" s="47"/>
      <c r="X5100" s="80"/>
    </row>
    <row r="5101" spans="6:24" hidden="1">
      <c r="F5101" s="91"/>
      <c r="G5101" s="50"/>
      <c r="T5101" s="91"/>
      <c r="V5101" s="47"/>
      <c r="X5101" s="80"/>
    </row>
    <row r="5102" spans="6:24" hidden="1">
      <c r="F5102" s="91"/>
      <c r="G5102" s="50"/>
      <c r="T5102" s="91"/>
      <c r="V5102" s="47"/>
      <c r="X5102" s="80"/>
    </row>
    <row r="5103" spans="6:24" hidden="1">
      <c r="F5103" s="91"/>
      <c r="G5103" s="50"/>
      <c r="T5103" s="91"/>
      <c r="V5103" s="47"/>
      <c r="X5103" s="80"/>
    </row>
    <row r="5104" spans="6:24" hidden="1">
      <c r="F5104" s="91"/>
      <c r="G5104" s="50"/>
      <c r="T5104" s="91"/>
      <c r="V5104" s="47"/>
      <c r="X5104" s="80"/>
    </row>
    <row r="5105" spans="6:24" hidden="1">
      <c r="F5105" s="91"/>
      <c r="G5105" s="50"/>
      <c r="T5105" s="91"/>
      <c r="V5105" s="47"/>
      <c r="X5105" s="80"/>
    </row>
    <row r="5106" spans="6:24" hidden="1">
      <c r="F5106" s="91"/>
      <c r="G5106" s="50"/>
      <c r="T5106" s="91"/>
      <c r="V5106" s="47"/>
      <c r="X5106" s="80"/>
    </row>
    <row r="5107" spans="6:24" hidden="1">
      <c r="F5107" s="91"/>
      <c r="G5107" s="50"/>
      <c r="T5107" s="91"/>
      <c r="V5107" s="47"/>
      <c r="X5107" s="80"/>
    </row>
    <row r="5108" spans="6:24" hidden="1">
      <c r="F5108" s="91"/>
      <c r="G5108" s="50"/>
      <c r="M5108" s="66"/>
      <c r="T5108" s="91"/>
      <c r="V5108" s="47"/>
      <c r="X5108" s="80"/>
    </row>
    <row r="5109" spans="6:24" hidden="1">
      <c r="F5109" s="91"/>
      <c r="G5109" s="50"/>
      <c r="M5109" s="67"/>
      <c r="T5109" s="91"/>
      <c r="V5109" s="47"/>
      <c r="X5109" s="80"/>
    </row>
    <row r="5110" spans="6:24" hidden="1">
      <c r="F5110" s="91"/>
      <c r="G5110" s="50"/>
      <c r="M5110" s="65"/>
      <c r="T5110" s="91"/>
      <c r="V5110" s="47"/>
      <c r="X5110" s="80"/>
    </row>
    <row r="5111" spans="6:24" hidden="1">
      <c r="F5111" s="91"/>
      <c r="G5111" s="50"/>
      <c r="M5111" s="64"/>
      <c r="T5111" s="91"/>
      <c r="V5111" s="47"/>
      <c r="X5111" s="80"/>
    </row>
    <row r="5112" spans="6:24" hidden="1">
      <c r="F5112" s="91"/>
      <c r="G5112" s="50"/>
      <c r="M5112" s="66"/>
      <c r="T5112" s="91"/>
      <c r="V5112" s="47"/>
      <c r="X5112" s="80"/>
    </row>
    <row r="5113" spans="6:24" hidden="1">
      <c r="F5113" s="91"/>
      <c r="G5113" s="50"/>
      <c r="M5113" s="67"/>
      <c r="T5113" s="91"/>
      <c r="V5113" s="47"/>
      <c r="X5113" s="80"/>
    </row>
    <row r="5114" spans="6:24" hidden="1">
      <c r="F5114" s="91"/>
      <c r="G5114" s="50"/>
      <c r="M5114" s="68"/>
      <c r="T5114" s="91"/>
      <c r="V5114" s="47"/>
      <c r="X5114" s="80"/>
    </row>
    <row r="5115" spans="6:24" hidden="1">
      <c r="F5115" s="91"/>
      <c r="G5115" s="50"/>
      <c r="M5115" s="91"/>
      <c r="T5115" s="91"/>
      <c r="V5115" s="47"/>
      <c r="X5115" s="80"/>
    </row>
    <row r="5116" spans="6:24" hidden="1">
      <c r="F5116" s="91"/>
      <c r="G5116" s="50"/>
      <c r="M5116" s="69"/>
      <c r="T5116" s="91"/>
      <c r="V5116" s="47"/>
      <c r="X5116" s="80"/>
    </row>
    <row r="5117" spans="6:24" hidden="1">
      <c r="F5117" s="91"/>
      <c r="G5117" s="50"/>
      <c r="M5117" s="65"/>
      <c r="T5117" s="91"/>
      <c r="V5117" s="47"/>
      <c r="X5117" s="80"/>
    </row>
    <row r="5118" spans="6:24" hidden="1">
      <c r="F5118" s="91"/>
      <c r="G5118" s="50"/>
      <c r="M5118" s="65"/>
      <c r="T5118" s="91"/>
      <c r="V5118" s="47"/>
      <c r="X5118" s="80"/>
    </row>
    <row r="5119" spans="6:24" hidden="1">
      <c r="F5119" s="91"/>
      <c r="G5119" s="50"/>
      <c r="M5119" s="64"/>
      <c r="T5119" s="91"/>
      <c r="V5119" s="47"/>
      <c r="X5119" s="80"/>
    </row>
    <row r="5120" spans="6:24" hidden="1">
      <c r="F5120" s="91"/>
      <c r="G5120" s="50"/>
      <c r="M5120" s="91"/>
      <c r="T5120" s="91"/>
      <c r="V5120" s="47"/>
      <c r="X5120" s="80"/>
    </row>
    <row r="5121" spans="6:24" hidden="1">
      <c r="F5121" s="91"/>
      <c r="G5121" s="50"/>
      <c r="M5121" s="91"/>
      <c r="T5121" s="91"/>
      <c r="V5121" s="47"/>
      <c r="X5121" s="80"/>
    </row>
    <row r="5122" spans="6:24" hidden="1">
      <c r="F5122" s="91"/>
      <c r="G5122" s="50"/>
      <c r="M5122" s="91"/>
      <c r="T5122" s="91"/>
      <c r="V5122" s="47"/>
      <c r="X5122" s="80"/>
    </row>
    <row r="5123" spans="6:24" hidden="1">
      <c r="F5123" s="91"/>
      <c r="G5123" s="50"/>
      <c r="M5123" s="91"/>
      <c r="T5123" s="91"/>
      <c r="V5123" s="47"/>
      <c r="X5123" s="80"/>
    </row>
    <row r="5124" spans="6:24" hidden="1">
      <c r="F5124" s="91"/>
      <c r="G5124" s="50"/>
      <c r="M5124" s="91"/>
      <c r="T5124" s="91"/>
      <c r="V5124" s="47"/>
      <c r="X5124" s="80"/>
    </row>
    <row r="5125" spans="6:24" hidden="1">
      <c r="F5125" s="91"/>
      <c r="G5125" s="50"/>
      <c r="M5125" s="91"/>
      <c r="T5125" s="91"/>
      <c r="V5125" s="47"/>
      <c r="X5125" s="80"/>
    </row>
    <row r="5126" spans="6:24" hidden="1">
      <c r="F5126" s="91"/>
      <c r="G5126" s="50"/>
      <c r="M5126" s="91"/>
      <c r="T5126" s="91"/>
      <c r="V5126" s="47"/>
      <c r="X5126" s="80"/>
    </row>
    <row r="5127" spans="6:24" hidden="1">
      <c r="F5127" s="91"/>
      <c r="G5127" s="50"/>
      <c r="M5127" s="91"/>
      <c r="T5127" s="91"/>
      <c r="V5127" s="47"/>
      <c r="X5127" s="80"/>
    </row>
    <row r="5128" spans="6:24" hidden="1">
      <c r="F5128" s="91"/>
      <c r="G5128" s="50"/>
      <c r="M5128" s="91"/>
      <c r="T5128" s="91"/>
      <c r="V5128" s="47"/>
      <c r="X5128" s="80"/>
    </row>
    <row r="5129" spans="6:24" hidden="1">
      <c r="F5129" s="91"/>
      <c r="G5129" s="50"/>
      <c r="M5129" s="91"/>
      <c r="T5129" s="91"/>
      <c r="V5129" s="47"/>
      <c r="X5129" s="80"/>
    </row>
    <row r="5130" spans="6:24" hidden="1">
      <c r="F5130" s="91"/>
      <c r="G5130" s="50"/>
      <c r="M5130" s="91"/>
      <c r="T5130" s="91"/>
      <c r="V5130" s="47"/>
      <c r="X5130" s="80"/>
    </row>
    <row r="5131" spans="6:24" hidden="1">
      <c r="F5131" s="91"/>
      <c r="G5131" s="50"/>
      <c r="M5131" s="91"/>
      <c r="T5131" s="91"/>
      <c r="V5131" s="47"/>
      <c r="X5131" s="80"/>
    </row>
    <row r="5132" spans="6:24" hidden="1">
      <c r="F5132" s="91"/>
      <c r="G5132" s="50"/>
      <c r="M5132" s="91"/>
      <c r="T5132" s="91"/>
      <c r="V5132" s="47"/>
      <c r="X5132" s="80"/>
    </row>
    <row r="5133" spans="6:24" hidden="1">
      <c r="F5133" s="91"/>
      <c r="G5133" s="50"/>
      <c r="M5133" s="91"/>
      <c r="T5133" s="91"/>
      <c r="V5133" s="47"/>
      <c r="X5133" s="80"/>
    </row>
    <row r="5134" spans="6:24" hidden="1">
      <c r="F5134" s="91"/>
      <c r="G5134" s="50"/>
      <c r="M5134" s="91"/>
      <c r="T5134" s="91"/>
      <c r="V5134" s="47"/>
      <c r="X5134" s="80"/>
    </row>
    <row r="5135" spans="6:24" hidden="1">
      <c r="F5135" s="91"/>
      <c r="G5135" s="50"/>
      <c r="M5135" s="91"/>
      <c r="T5135" s="91"/>
      <c r="V5135" s="47"/>
      <c r="X5135" s="80"/>
    </row>
    <row r="5136" spans="6:24" hidden="1">
      <c r="F5136" s="91"/>
      <c r="G5136" s="50"/>
      <c r="M5136" s="91"/>
      <c r="T5136" s="91"/>
      <c r="V5136" s="47"/>
      <c r="X5136" s="80"/>
    </row>
    <row r="5137" spans="6:24" hidden="1">
      <c r="F5137" s="91"/>
      <c r="G5137" s="50"/>
      <c r="T5137" s="91"/>
      <c r="V5137" s="47"/>
      <c r="X5137" s="80"/>
    </row>
    <row r="5138" spans="6:24" hidden="1">
      <c r="F5138" s="91"/>
      <c r="G5138" s="50"/>
      <c r="M5138" s="91"/>
      <c r="T5138" s="91"/>
      <c r="V5138" s="47"/>
      <c r="X5138" s="80"/>
    </row>
    <row r="5139" spans="6:24" hidden="1">
      <c r="F5139" s="91"/>
      <c r="G5139" s="50"/>
      <c r="T5139" s="91"/>
      <c r="V5139" s="47"/>
      <c r="X5139" s="80"/>
    </row>
    <row r="5140" spans="6:24" hidden="1">
      <c r="F5140" s="91"/>
      <c r="G5140" s="50"/>
      <c r="M5140" s="91"/>
      <c r="T5140" s="91"/>
      <c r="V5140" s="47"/>
      <c r="X5140" s="80"/>
    </row>
    <row r="5141" spans="6:24" hidden="1">
      <c r="F5141" s="91"/>
      <c r="G5141" s="50"/>
      <c r="M5141" s="91"/>
      <c r="T5141" s="91"/>
      <c r="V5141" s="47"/>
      <c r="X5141" s="80"/>
    </row>
    <row r="5142" spans="6:24" hidden="1">
      <c r="F5142" s="91"/>
      <c r="G5142" s="50"/>
      <c r="M5142" s="91"/>
      <c r="T5142" s="91"/>
      <c r="V5142" s="47"/>
      <c r="X5142" s="80"/>
    </row>
    <row r="5143" spans="6:24" hidden="1">
      <c r="F5143" s="91"/>
      <c r="G5143" s="50"/>
      <c r="M5143" s="91"/>
      <c r="T5143" s="91"/>
      <c r="V5143" s="47"/>
      <c r="X5143" s="80"/>
    </row>
    <row r="5144" spans="6:24" hidden="1">
      <c r="F5144" s="91"/>
      <c r="G5144" s="50"/>
      <c r="M5144" s="91"/>
      <c r="T5144" s="91"/>
      <c r="V5144" s="47"/>
      <c r="X5144" s="80"/>
    </row>
    <row r="5145" spans="6:24" hidden="1">
      <c r="F5145" s="91"/>
      <c r="G5145" s="50"/>
      <c r="M5145" s="91"/>
      <c r="T5145" s="91"/>
      <c r="V5145" s="47"/>
      <c r="X5145" s="80"/>
    </row>
    <row r="5146" spans="6:24" hidden="1">
      <c r="F5146" s="91"/>
      <c r="G5146" s="50"/>
      <c r="M5146" s="91"/>
      <c r="T5146" s="91"/>
      <c r="V5146" s="47"/>
      <c r="X5146" s="80"/>
    </row>
    <row r="5147" spans="6:24" hidden="1">
      <c r="F5147" s="91"/>
      <c r="G5147" s="50"/>
      <c r="M5147" s="91"/>
      <c r="T5147" s="91"/>
      <c r="V5147" s="47"/>
      <c r="X5147" s="80"/>
    </row>
    <row r="5148" spans="6:24" hidden="1">
      <c r="F5148" s="91"/>
      <c r="G5148" s="50"/>
      <c r="M5148" s="91"/>
      <c r="T5148" s="91"/>
      <c r="V5148" s="47"/>
      <c r="X5148" s="80"/>
    </row>
    <row r="5149" spans="6:24" hidden="1">
      <c r="F5149" s="91"/>
      <c r="G5149" s="50"/>
      <c r="M5149" s="91"/>
      <c r="T5149" s="91"/>
      <c r="V5149" s="47"/>
      <c r="X5149" s="80"/>
    </row>
    <row r="5150" spans="6:24" hidden="1">
      <c r="F5150" s="91"/>
      <c r="G5150" s="50"/>
      <c r="M5150" s="91"/>
      <c r="T5150" s="91"/>
      <c r="V5150" s="47"/>
      <c r="X5150" s="80"/>
    </row>
    <row r="5151" spans="6:24" hidden="1">
      <c r="F5151" s="91"/>
      <c r="G5151" s="50"/>
      <c r="M5151" s="91"/>
      <c r="T5151" s="91"/>
      <c r="V5151" s="47"/>
      <c r="X5151" s="80"/>
    </row>
    <row r="5152" spans="6:24" hidden="1">
      <c r="F5152" s="91"/>
      <c r="G5152" s="50"/>
      <c r="M5152" s="91"/>
      <c r="T5152" s="91"/>
      <c r="V5152" s="47"/>
      <c r="X5152" s="80"/>
    </row>
    <row r="5153" spans="6:24" hidden="1">
      <c r="F5153" s="91"/>
      <c r="G5153" s="50"/>
      <c r="T5153" s="91"/>
      <c r="V5153" s="47"/>
      <c r="X5153" s="80"/>
    </row>
    <row r="5154" spans="6:24" hidden="1">
      <c r="F5154" s="91"/>
      <c r="G5154" s="50"/>
      <c r="M5154" s="91"/>
      <c r="T5154" s="91"/>
      <c r="V5154" s="47"/>
      <c r="X5154" s="80"/>
    </row>
    <row r="5155" spans="6:24" hidden="1">
      <c r="F5155" s="91"/>
      <c r="G5155" s="50"/>
      <c r="T5155" s="91"/>
      <c r="V5155" s="47"/>
      <c r="X5155" s="80"/>
    </row>
    <row r="5156" spans="6:24" hidden="1">
      <c r="F5156" s="91"/>
      <c r="G5156" s="50"/>
      <c r="M5156" s="91"/>
      <c r="T5156" s="91"/>
      <c r="V5156" s="47"/>
      <c r="X5156" s="80"/>
    </row>
    <row r="5157" spans="6:24" hidden="1">
      <c r="F5157" s="91"/>
      <c r="G5157" s="50"/>
      <c r="M5157" s="91"/>
      <c r="T5157" s="91"/>
      <c r="V5157" s="47"/>
      <c r="X5157" s="80"/>
    </row>
    <row r="5158" spans="6:24" hidden="1">
      <c r="F5158" s="91"/>
      <c r="G5158" s="50"/>
      <c r="M5158" s="91"/>
      <c r="T5158" s="91"/>
      <c r="V5158" s="47"/>
      <c r="X5158" s="80"/>
    </row>
    <row r="5159" spans="6:24" hidden="1">
      <c r="F5159" s="91"/>
      <c r="G5159" s="50"/>
      <c r="M5159" s="91"/>
      <c r="T5159" s="91"/>
      <c r="V5159" s="47"/>
      <c r="X5159" s="80"/>
    </row>
    <row r="5160" spans="6:24" hidden="1">
      <c r="F5160" s="91"/>
      <c r="G5160" s="50"/>
      <c r="M5160" s="91"/>
      <c r="T5160" s="91"/>
      <c r="V5160" s="47"/>
      <c r="X5160" s="80"/>
    </row>
    <row r="5161" spans="6:24" hidden="1">
      <c r="F5161" s="91"/>
      <c r="G5161" s="50"/>
      <c r="M5161" s="91"/>
      <c r="T5161" s="91"/>
      <c r="V5161" s="47"/>
      <c r="X5161" s="80"/>
    </row>
    <row r="5162" spans="6:24" hidden="1">
      <c r="F5162" s="91"/>
      <c r="G5162" s="50"/>
      <c r="M5162" s="91"/>
      <c r="T5162" s="91"/>
      <c r="V5162" s="47"/>
      <c r="X5162" s="80"/>
    </row>
    <row r="5163" spans="6:24" hidden="1">
      <c r="F5163" s="91"/>
      <c r="G5163" s="50"/>
      <c r="M5163" s="91"/>
      <c r="T5163" s="91"/>
      <c r="V5163" s="47"/>
      <c r="X5163" s="80"/>
    </row>
    <row r="5164" spans="6:24" hidden="1">
      <c r="F5164" s="91"/>
      <c r="G5164" s="50"/>
      <c r="T5164" s="91"/>
      <c r="V5164" s="47"/>
      <c r="X5164" s="80"/>
    </row>
    <row r="5165" spans="6:24" hidden="1">
      <c r="F5165" s="91"/>
      <c r="G5165" s="50"/>
      <c r="M5165" s="91"/>
      <c r="T5165" s="91"/>
      <c r="V5165" s="47"/>
      <c r="X5165" s="80"/>
    </row>
    <row r="5166" spans="6:24" hidden="1">
      <c r="F5166" s="91"/>
      <c r="G5166" s="50"/>
      <c r="M5166" s="91"/>
      <c r="T5166" s="91"/>
      <c r="V5166" s="47"/>
      <c r="X5166" s="80"/>
    </row>
    <row r="5167" spans="6:24" hidden="1">
      <c r="F5167" s="91"/>
      <c r="G5167" s="50"/>
      <c r="M5167" s="91"/>
      <c r="T5167" s="91"/>
      <c r="V5167" s="47"/>
      <c r="X5167" s="80"/>
    </row>
    <row r="5168" spans="6:24" hidden="1">
      <c r="F5168" s="91"/>
      <c r="G5168" s="50"/>
      <c r="M5168" s="91"/>
      <c r="T5168" s="91"/>
      <c r="V5168" s="47"/>
      <c r="X5168" s="80"/>
    </row>
    <row r="5169" spans="6:24" hidden="1">
      <c r="F5169" s="91"/>
      <c r="G5169" s="50"/>
      <c r="M5169" s="91"/>
      <c r="T5169" s="91"/>
      <c r="V5169" s="47"/>
      <c r="X5169" s="80"/>
    </row>
    <row r="5170" spans="6:24" hidden="1">
      <c r="F5170" s="91"/>
      <c r="G5170" s="50"/>
      <c r="M5170" s="91"/>
      <c r="T5170" s="91"/>
      <c r="V5170" s="47"/>
      <c r="X5170" s="80"/>
    </row>
    <row r="5171" spans="6:24" hidden="1">
      <c r="F5171" s="91"/>
      <c r="G5171" s="50"/>
      <c r="M5171" s="91"/>
      <c r="T5171" s="91"/>
      <c r="V5171" s="47"/>
      <c r="X5171" s="80"/>
    </row>
    <row r="5172" spans="6:24" hidden="1">
      <c r="F5172" s="91"/>
      <c r="G5172" s="50"/>
      <c r="M5172" s="91"/>
      <c r="T5172" s="91"/>
      <c r="V5172" s="47"/>
      <c r="X5172" s="80"/>
    </row>
    <row r="5173" spans="6:24" hidden="1">
      <c r="F5173" s="91"/>
      <c r="G5173" s="50"/>
      <c r="M5173" s="91"/>
      <c r="T5173" s="91"/>
      <c r="V5173" s="47"/>
      <c r="X5173" s="80"/>
    </row>
    <row r="5174" spans="6:24" hidden="1">
      <c r="F5174" s="91"/>
      <c r="G5174" s="50"/>
      <c r="M5174" s="91"/>
      <c r="T5174" s="91"/>
      <c r="V5174" s="47"/>
      <c r="X5174" s="80"/>
    </row>
    <row r="5175" spans="6:24" hidden="1">
      <c r="F5175" s="91"/>
      <c r="G5175" s="50"/>
      <c r="M5175" s="91"/>
      <c r="T5175" s="91"/>
      <c r="V5175" s="47"/>
      <c r="X5175" s="80"/>
    </row>
    <row r="5176" spans="6:24" hidden="1">
      <c r="F5176" s="91"/>
      <c r="G5176" s="50"/>
      <c r="M5176" s="91"/>
      <c r="T5176" s="91"/>
      <c r="V5176" s="47"/>
      <c r="X5176" s="80"/>
    </row>
    <row r="5177" spans="6:24" hidden="1">
      <c r="F5177" s="91"/>
      <c r="G5177" s="50"/>
      <c r="M5177" s="91"/>
      <c r="T5177" s="91"/>
      <c r="V5177" s="47"/>
      <c r="X5177" s="80"/>
    </row>
    <row r="5178" spans="6:24" hidden="1">
      <c r="F5178" s="91"/>
      <c r="G5178" s="50"/>
      <c r="M5178" s="91"/>
      <c r="T5178" s="91"/>
      <c r="V5178" s="47"/>
      <c r="X5178" s="80"/>
    </row>
    <row r="5179" spans="6:24" hidden="1">
      <c r="F5179" s="91"/>
      <c r="G5179" s="50"/>
      <c r="M5179" s="91"/>
      <c r="T5179" s="91"/>
      <c r="V5179" s="47"/>
      <c r="X5179" s="80"/>
    </row>
    <row r="5180" spans="6:24" hidden="1">
      <c r="F5180" s="91"/>
      <c r="G5180" s="50"/>
      <c r="M5180" s="91"/>
      <c r="T5180" s="91"/>
      <c r="V5180" s="47"/>
      <c r="X5180" s="80"/>
    </row>
    <row r="5181" spans="6:24" hidden="1">
      <c r="F5181" s="91"/>
      <c r="G5181" s="50"/>
      <c r="M5181" s="91"/>
      <c r="T5181" s="91"/>
      <c r="V5181" s="47"/>
      <c r="X5181" s="80"/>
    </row>
    <row r="5182" spans="6:24" hidden="1">
      <c r="F5182" s="91"/>
      <c r="G5182" s="50"/>
      <c r="M5182" s="91"/>
      <c r="T5182" s="91"/>
      <c r="V5182" s="47"/>
      <c r="X5182" s="80"/>
    </row>
    <row r="5183" spans="6:24" hidden="1">
      <c r="F5183" s="91"/>
      <c r="G5183" s="50"/>
      <c r="M5183" s="91"/>
      <c r="T5183" s="91"/>
      <c r="V5183" s="47"/>
      <c r="X5183" s="80"/>
    </row>
    <row r="5184" spans="6:24" hidden="1">
      <c r="F5184" s="91"/>
      <c r="G5184" s="50"/>
      <c r="M5184" s="91"/>
      <c r="T5184" s="91"/>
      <c r="V5184" s="47"/>
      <c r="X5184" s="80"/>
    </row>
    <row r="5185" spans="6:24" hidden="1">
      <c r="F5185" s="91"/>
      <c r="G5185" s="50"/>
      <c r="M5185" s="91"/>
      <c r="T5185" s="91"/>
      <c r="V5185" s="47"/>
      <c r="X5185" s="80"/>
    </row>
    <row r="5186" spans="6:24" hidden="1"/>
    <row r="5187" spans="6:24" hidden="1">
      <c r="F5187" s="91"/>
      <c r="G5187" s="50"/>
      <c r="M5187" s="91"/>
      <c r="T5187" s="91"/>
      <c r="V5187" s="47"/>
      <c r="X5187" s="80"/>
    </row>
    <row r="5188" spans="6:24" hidden="1">
      <c r="F5188" s="91"/>
      <c r="G5188" s="50"/>
      <c r="T5188" s="91"/>
      <c r="V5188" s="47"/>
      <c r="X5188" s="80"/>
    </row>
    <row r="5189" spans="6:24" hidden="1">
      <c r="F5189" s="91"/>
      <c r="G5189" s="50"/>
      <c r="T5189" s="91"/>
      <c r="V5189" s="47"/>
      <c r="X5189" s="80"/>
    </row>
    <row r="5190" spans="6:24" hidden="1">
      <c r="F5190" s="91"/>
      <c r="G5190" s="50"/>
      <c r="T5190" s="91"/>
      <c r="V5190" s="47"/>
      <c r="X5190" s="80"/>
    </row>
    <row r="5191" spans="6:24" hidden="1">
      <c r="F5191" s="91"/>
      <c r="G5191" s="50"/>
      <c r="T5191" s="91"/>
      <c r="V5191" s="47"/>
      <c r="X5191" s="80"/>
    </row>
    <row r="5192" spans="6:24" hidden="1">
      <c r="F5192" s="91"/>
      <c r="G5192" s="50"/>
      <c r="T5192" s="91"/>
      <c r="V5192" s="47"/>
      <c r="X5192" s="80"/>
    </row>
    <row r="5193" spans="6:24" hidden="1">
      <c r="F5193" s="91"/>
      <c r="G5193" s="50"/>
      <c r="T5193" s="91"/>
      <c r="V5193" s="47"/>
      <c r="X5193" s="80"/>
    </row>
    <row r="5194" spans="6:24" hidden="1">
      <c r="F5194" s="91"/>
      <c r="G5194" s="50"/>
      <c r="T5194" s="91"/>
      <c r="V5194" s="47"/>
      <c r="X5194" s="80"/>
    </row>
    <row r="5195" spans="6:24" hidden="1">
      <c r="F5195" s="91"/>
      <c r="G5195" s="50"/>
      <c r="T5195" s="91"/>
      <c r="V5195" s="47"/>
      <c r="X5195" s="80"/>
    </row>
    <row r="5196" spans="6:24" hidden="1">
      <c r="F5196" s="91"/>
      <c r="G5196" s="50"/>
      <c r="T5196" s="91"/>
      <c r="V5196" s="47"/>
      <c r="X5196" s="80"/>
    </row>
    <row r="5197" spans="6:24" hidden="1">
      <c r="F5197" s="91"/>
      <c r="G5197" s="50"/>
      <c r="T5197" s="91"/>
      <c r="V5197" s="47"/>
      <c r="X5197" s="80"/>
    </row>
    <row r="5198" spans="6:24" hidden="1">
      <c r="F5198" s="91"/>
      <c r="G5198" s="50"/>
      <c r="T5198" s="91"/>
      <c r="V5198" s="47"/>
      <c r="X5198" s="80"/>
    </row>
    <row r="5199" spans="6:24" hidden="1">
      <c r="F5199" s="91"/>
      <c r="G5199" s="50"/>
      <c r="T5199" s="91"/>
      <c r="V5199" s="47"/>
      <c r="X5199" s="80"/>
    </row>
    <row r="5200" spans="6:24" hidden="1">
      <c r="F5200" s="91"/>
      <c r="G5200" s="50"/>
      <c r="T5200" s="91"/>
      <c r="V5200" s="47"/>
      <c r="X5200" s="80"/>
    </row>
    <row r="5201" spans="6:24" hidden="1">
      <c r="F5201" s="91"/>
      <c r="G5201" s="50"/>
      <c r="T5201" s="91"/>
      <c r="V5201" s="47"/>
      <c r="X5201" s="80"/>
    </row>
    <row r="5202" spans="6:24" hidden="1">
      <c r="F5202" s="91"/>
      <c r="G5202" s="50"/>
      <c r="T5202" s="91"/>
      <c r="V5202" s="47"/>
      <c r="X5202" s="80"/>
    </row>
    <row r="5203" spans="6:24" hidden="1">
      <c r="F5203" s="91"/>
      <c r="G5203" s="50"/>
      <c r="T5203" s="91"/>
      <c r="V5203" s="47"/>
      <c r="X5203" s="80"/>
    </row>
    <row r="5204" spans="6:24" hidden="1">
      <c r="F5204" s="91"/>
      <c r="G5204" s="50"/>
      <c r="T5204" s="91"/>
      <c r="V5204" s="47"/>
      <c r="X5204" s="80"/>
    </row>
    <row r="5205" spans="6:24" hidden="1">
      <c r="F5205" s="91"/>
      <c r="G5205" s="50"/>
      <c r="T5205" s="91"/>
      <c r="V5205" s="47"/>
      <c r="X5205" s="80"/>
    </row>
    <row r="5206" spans="6:24" hidden="1">
      <c r="F5206" s="91"/>
      <c r="G5206" s="50"/>
      <c r="T5206" s="91"/>
      <c r="V5206" s="47"/>
      <c r="X5206" s="80"/>
    </row>
    <row r="5207" spans="6:24" hidden="1">
      <c r="F5207" s="91"/>
      <c r="G5207" s="50"/>
      <c r="T5207" s="91"/>
      <c r="V5207" s="47"/>
      <c r="X5207" s="80"/>
    </row>
    <row r="5208" spans="6:24" hidden="1">
      <c r="F5208" s="91"/>
      <c r="G5208" s="50"/>
      <c r="M5208" s="66"/>
      <c r="T5208" s="91"/>
      <c r="V5208" s="47"/>
      <c r="X5208" s="80"/>
    </row>
    <row r="5209" spans="6:24" hidden="1">
      <c r="F5209" s="91"/>
      <c r="G5209" s="50"/>
      <c r="M5209" s="67"/>
      <c r="T5209" s="91"/>
      <c r="V5209" s="47"/>
      <c r="X5209" s="80"/>
    </row>
    <row r="5210" spans="6:24" hidden="1">
      <c r="F5210" s="91"/>
      <c r="G5210" s="50"/>
      <c r="M5210" s="65"/>
      <c r="T5210" s="91"/>
      <c r="V5210" s="47"/>
      <c r="X5210" s="80"/>
    </row>
    <row r="5211" spans="6:24" hidden="1">
      <c r="F5211" s="91"/>
      <c r="G5211" s="50"/>
      <c r="M5211" s="64"/>
      <c r="T5211" s="91"/>
      <c r="V5211" s="47"/>
      <c r="X5211" s="80"/>
    </row>
    <row r="5212" spans="6:24" hidden="1">
      <c r="F5212" s="91"/>
      <c r="G5212" s="50"/>
      <c r="M5212" s="66"/>
      <c r="T5212" s="91"/>
      <c r="V5212" s="47"/>
      <c r="X5212" s="80"/>
    </row>
    <row r="5213" spans="6:24" hidden="1">
      <c r="F5213" s="91"/>
      <c r="G5213" s="50"/>
      <c r="M5213" s="67"/>
      <c r="T5213" s="91"/>
      <c r="V5213" s="47"/>
      <c r="X5213" s="80"/>
    </row>
    <row r="5214" spans="6:24" hidden="1">
      <c r="F5214" s="91"/>
      <c r="G5214" s="50"/>
      <c r="M5214" s="68"/>
      <c r="T5214" s="91"/>
      <c r="V5214" s="47"/>
      <c r="X5214" s="80"/>
    </row>
    <row r="5215" spans="6:24" hidden="1">
      <c r="F5215" s="91"/>
      <c r="G5215" s="50"/>
      <c r="M5215" s="91"/>
      <c r="T5215" s="91"/>
      <c r="V5215" s="47"/>
      <c r="X5215" s="80"/>
    </row>
    <row r="5216" spans="6:24" hidden="1">
      <c r="F5216" s="91"/>
      <c r="G5216" s="50"/>
      <c r="M5216" s="69"/>
      <c r="T5216" s="91"/>
      <c r="V5216" s="47"/>
      <c r="X5216" s="80"/>
    </row>
    <row r="5217" spans="6:24" hidden="1">
      <c r="F5217" s="91"/>
      <c r="G5217" s="50"/>
      <c r="M5217" s="65"/>
      <c r="T5217" s="91"/>
      <c r="V5217" s="47"/>
      <c r="X5217" s="80"/>
    </row>
    <row r="5218" spans="6:24" hidden="1">
      <c r="F5218" s="91"/>
      <c r="G5218" s="50"/>
      <c r="M5218" s="65"/>
      <c r="T5218" s="91"/>
      <c r="V5218" s="47"/>
      <c r="X5218" s="80"/>
    </row>
    <row r="5219" spans="6:24" hidden="1">
      <c r="F5219" s="91"/>
      <c r="G5219" s="50"/>
      <c r="M5219" s="64"/>
      <c r="T5219" s="91"/>
      <c r="V5219" s="47"/>
      <c r="X5219" s="80"/>
    </row>
    <row r="5220" spans="6:24" hidden="1">
      <c r="F5220" s="91"/>
      <c r="G5220" s="50"/>
      <c r="M5220" s="91"/>
      <c r="T5220" s="91"/>
      <c r="V5220" s="47"/>
      <c r="X5220" s="80"/>
    </row>
    <row r="5221" spans="6:24" hidden="1">
      <c r="F5221" s="91"/>
      <c r="G5221" s="50"/>
      <c r="M5221" s="91"/>
      <c r="T5221" s="91"/>
      <c r="V5221" s="47"/>
      <c r="X5221" s="80"/>
    </row>
    <row r="5222" spans="6:24" hidden="1">
      <c r="F5222" s="91"/>
      <c r="G5222" s="50"/>
      <c r="M5222" s="91"/>
      <c r="T5222" s="91"/>
      <c r="V5222" s="47"/>
      <c r="X5222" s="80"/>
    </row>
    <row r="5223" spans="6:24" hidden="1">
      <c r="F5223" s="91"/>
      <c r="G5223" s="50"/>
      <c r="M5223" s="91"/>
      <c r="T5223" s="91"/>
      <c r="V5223" s="47"/>
      <c r="X5223" s="80"/>
    </row>
    <row r="5224" spans="6:24" hidden="1">
      <c r="F5224" s="91"/>
      <c r="G5224" s="50"/>
      <c r="M5224" s="91"/>
      <c r="T5224" s="91"/>
      <c r="V5224" s="47"/>
      <c r="X5224" s="80"/>
    </row>
    <row r="5225" spans="6:24" hidden="1">
      <c r="F5225" s="91"/>
      <c r="G5225" s="50"/>
      <c r="M5225" s="91"/>
      <c r="T5225" s="91"/>
      <c r="V5225" s="47"/>
      <c r="X5225" s="80"/>
    </row>
    <row r="5226" spans="6:24" hidden="1">
      <c r="F5226" s="91"/>
      <c r="G5226" s="50"/>
      <c r="M5226" s="91"/>
      <c r="T5226" s="91"/>
      <c r="V5226" s="47"/>
      <c r="X5226" s="80"/>
    </row>
    <row r="5227" spans="6:24" hidden="1">
      <c r="F5227" s="91"/>
      <c r="G5227" s="50"/>
      <c r="M5227" s="91"/>
      <c r="T5227" s="91"/>
      <c r="V5227" s="47"/>
      <c r="X5227" s="80"/>
    </row>
    <row r="5228" spans="6:24" hidden="1">
      <c r="F5228" s="91"/>
      <c r="G5228" s="50"/>
      <c r="M5228" s="91"/>
      <c r="T5228" s="91"/>
      <c r="V5228" s="47"/>
      <c r="X5228" s="80"/>
    </row>
    <row r="5229" spans="6:24" hidden="1">
      <c r="F5229" s="91"/>
      <c r="G5229" s="50"/>
      <c r="M5229" s="91"/>
      <c r="T5229" s="91"/>
      <c r="V5229" s="47"/>
      <c r="X5229" s="80"/>
    </row>
    <row r="5230" spans="6:24" hidden="1">
      <c r="F5230" s="91"/>
      <c r="G5230" s="50"/>
      <c r="M5230" s="91"/>
      <c r="T5230" s="91"/>
      <c r="V5230" s="47"/>
      <c r="X5230" s="80"/>
    </row>
    <row r="5231" spans="6:24" hidden="1">
      <c r="F5231" s="91"/>
      <c r="G5231" s="50"/>
      <c r="M5231" s="91"/>
      <c r="T5231" s="91"/>
      <c r="V5231" s="47"/>
      <c r="X5231" s="80"/>
    </row>
    <row r="5232" spans="6:24" hidden="1">
      <c r="F5232" s="91"/>
      <c r="G5232" s="50"/>
      <c r="M5232" s="91"/>
      <c r="T5232" s="91"/>
      <c r="V5232" s="47"/>
      <c r="X5232" s="80"/>
    </row>
    <row r="5233" spans="6:24" hidden="1">
      <c r="F5233" s="91"/>
      <c r="G5233" s="50"/>
      <c r="M5233" s="91"/>
      <c r="T5233" s="91"/>
      <c r="V5233" s="47"/>
      <c r="X5233" s="80"/>
    </row>
    <row r="5234" spans="6:24" hidden="1">
      <c r="F5234" s="91"/>
      <c r="G5234" s="50"/>
      <c r="M5234" s="91"/>
      <c r="T5234" s="91"/>
      <c r="V5234" s="47"/>
      <c r="X5234" s="80"/>
    </row>
    <row r="5235" spans="6:24" hidden="1">
      <c r="F5235" s="91"/>
      <c r="G5235" s="50"/>
      <c r="M5235" s="91"/>
      <c r="T5235" s="91"/>
      <c r="V5235" s="47"/>
      <c r="X5235" s="80"/>
    </row>
    <row r="5236" spans="6:24" hidden="1">
      <c r="F5236" s="91"/>
      <c r="G5236" s="50"/>
      <c r="M5236" s="91"/>
      <c r="T5236" s="91"/>
      <c r="V5236" s="47"/>
      <c r="X5236" s="80"/>
    </row>
    <row r="5237" spans="6:24" hidden="1">
      <c r="F5237" s="91"/>
      <c r="G5237" s="50"/>
      <c r="T5237" s="91"/>
      <c r="V5237" s="47"/>
      <c r="X5237" s="80"/>
    </row>
    <row r="5238" spans="6:24" hidden="1">
      <c r="F5238" s="91"/>
      <c r="G5238" s="50"/>
      <c r="M5238" s="91"/>
      <c r="T5238" s="91"/>
      <c r="V5238" s="47"/>
      <c r="X5238" s="80"/>
    </row>
    <row r="5239" spans="6:24" hidden="1">
      <c r="F5239" s="91"/>
      <c r="G5239" s="50"/>
      <c r="T5239" s="91"/>
      <c r="V5239" s="47"/>
      <c r="X5239" s="80"/>
    </row>
    <row r="5240" spans="6:24" hidden="1">
      <c r="F5240" s="91"/>
      <c r="G5240" s="50"/>
      <c r="M5240" s="91"/>
      <c r="T5240" s="91"/>
      <c r="V5240" s="47"/>
      <c r="X5240" s="80"/>
    </row>
    <row r="5241" spans="6:24" hidden="1">
      <c r="F5241" s="91"/>
      <c r="G5241" s="50"/>
      <c r="M5241" s="91"/>
      <c r="T5241" s="91"/>
      <c r="V5241" s="47"/>
      <c r="X5241" s="80"/>
    </row>
    <row r="5242" spans="6:24" hidden="1">
      <c r="F5242" s="91"/>
      <c r="G5242" s="50"/>
      <c r="M5242" s="91"/>
      <c r="T5242" s="91"/>
      <c r="V5242" s="47"/>
      <c r="X5242" s="80"/>
    </row>
    <row r="5243" spans="6:24" hidden="1">
      <c r="F5243" s="91"/>
      <c r="G5243" s="50"/>
      <c r="M5243" s="91"/>
      <c r="T5243" s="91"/>
      <c r="V5243" s="47"/>
      <c r="X5243" s="80"/>
    </row>
    <row r="5244" spans="6:24" hidden="1">
      <c r="F5244" s="91"/>
      <c r="G5244" s="50"/>
      <c r="M5244" s="91"/>
      <c r="T5244" s="91"/>
      <c r="V5244" s="47"/>
      <c r="X5244" s="80"/>
    </row>
    <row r="5245" spans="6:24" hidden="1">
      <c r="F5245" s="91"/>
      <c r="G5245" s="50"/>
      <c r="M5245" s="91"/>
      <c r="T5245" s="91"/>
      <c r="V5245" s="47"/>
      <c r="X5245" s="80"/>
    </row>
    <row r="5246" spans="6:24" hidden="1">
      <c r="F5246" s="91"/>
      <c r="G5246" s="50"/>
      <c r="M5246" s="91"/>
      <c r="T5246" s="91"/>
      <c r="V5246" s="47"/>
      <c r="X5246" s="80"/>
    </row>
    <row r="5247" spans="6:24" hidden="1">
      <c r="F5247" s="91"/>
      <c r="G5247" s="50"/>
      <c r="M5247" s="91"/>
      <c r="T5247" s="91"/>
      <c r="V5247" s="47"/>
      <c r="X5247" s="80"/>
    </row>
    <row r="5248" spans="6:24" hidden="1">
      <c r="F5248" s="91"/>
      <c r="G5248" s="50"/>
      <c r="M5248" s="91"/>
      <c r="T5248" s="91"/>
      <c r="V5248" s="47"/>
      <c r="X5248" s="80"/>
    </row>
    <row r="5249" spans="6:24" hidden="1">
      <c r="F5249" s="91"/>
      <c r="G5249" s="50"/>
      <c r="M5249" s="91"/>
      <c r="T5249" s="91"/>
      <c r="V5249" s="47"/>
      <c r="X5249" s="80"/>
    </row>
    <row r="5250" spans="6:24" hidden="1">
      <c r="F5250" s="91"/>
      <c r="G5250" s="50"/>
      <c r="M5250" s="91"/>
      <c r="T5250" s="91"/>
      <c r="V5250" s="47"/>
      <c r="X5250" s="80"/>
    </row>
    <row r="5251" spans="6:24" hidden="1">
      <c r="F5251" s="91"/>
      <c r="G5251" s="50"/>
      <c r="M5251" s="91"/>
      <c r="T5251" s="91"/>
      <c r="V5251" s="47"/>
      <c r="X5251" s="80"/>
    </row>
    <row r="5252" spans="6:24" hidden="1">
      <c r="F5252" s="91"/>
      <c r="G5252" s="50"/>
      <c r="M5252" s="91"/>
      <c r="T5252" s="91"/>
      <c r="V5252" s="47"/>
      <c r="X5252" s="80"/>
    </row>
    <row r="5253" spans="6:24" hidden="1">
      <c r="F5253" s="91"/>
      <c r="G5253" s="50"/>
      <c r="T5253" s="91"/>
      <c r="V5253" s="47"/>
      <c r="X5253" s="80"/>
    </row>
    <row r="5254" spans="6:24" hidden="1">
      <c r="F5254" s="91"/>
      <c r="G5254" s="50"/>
      <c r="M5254" s="91"/>
      <c r="T5254" s="91"/>
      <c r="V5254" s="47"/>
      <c r="X5254" s="80"/>
    </row>
    <row r="5255" spans="6:24" hidden="1">
      <c r="F5255" s="91"/>
      <c r="G5255" s="50"/>
      <c r="T5255" s="91"/>
      <c r="V5255" s="47"/>
      <c r="X5255" s="80"/>
    </row>
    <row r="5256" spans="6:24" hidden="1">
      <c r="F5256" s="91"/>
      <c r="G5256" s="50"/>
      <c r="M5256" s="91"/>
      <c r="T5256" s="91"/>
      <c r="V5256" s="47"/>
      <c r="X5256" s="80"/>
    </row>
    <row r="5257" spans="6:24" hidden="1">
      <c r="F5257" s="91"/>
      <c r="G5257" s="50"/>
      <c r="M5257" s="91"/>
      <c r="T5257" s="91"/>
      <c r="V5257" s="47"/>
      <c r="X5257" s="80"/>
    </row>
    <row r="5258" spans="6:24" hidden="1">
      <c r="F5258" s="91"/>
      <c r="G5258" s="50"/>
      <c r="M5258" s="91"/>
      <c r="T5258" s="91"/>
      <c r="V5258" s="47"/>
      <c r="X5258" s="80"/>
    </row>
    <row r="5259" spans="6:24" hidden="1">
      <c r="F5259" s="91"/>
      <c r="G5259" s="50"/>
      <c r="M5259" s="91"/>
      <c r="T5259" s="91"/>
      <c r="V5259" s="47"/>
      <c r="X5259" s="80"/>
    </row>
    <row r="5260" spans="6:24" hidden="1">
      <c r="F5260" s="91"/>
      <c r="G5260" s="50"/>
      <c r="M5260" s="91"/>
      <c r="T5260" s="91"/>
      <c r="V5260" s="47"/>
      <c r="X5260" s="80"/>
    </row>
    <row r="5261" spans="6:24" hidden="1">
      <c r="F5261" s="91"/>
      <c r="G5261" s="50"/>
      <c r="M5261" s="91"/>
      <c r="T5261" s="91"/>
      <c r="V5261" s="47"/>
      <c r="X5261" s="80"/>
    </row>
    <row r="5262" spans="6:24" hidden="1">
      <c r="F5262" s="91"/>
      <c r="G5262" s="50"/>
      <c r="M5262" s="91"/>
      <c r="T5262" s="91"/>
      <c r="V5262" s="47"/>
      <c r="X5262" s="80"/>
    </row>
    <row r="5263" spans="6:24" hidden="1">
      <c r="F5263" s="91"/>
      <c r="G5263" s="50"/>
      <c r="M5263" s="91"/>
      <c r="T5263" s="91"/>
      <c r="V5263" s="47"/>
      <c r="X5263" s="80"/>
    </row>
    <row r="5264" spans="6:24" hidden="1">
      <c r="F5264" s="91"/>
      <c r="G5264" s="50"/>
      <c r="T5264" s="91"/>
      <c r="V5264" s="47"/>
      <c r="X5264" s="80"/>
    </row>
    <row r="5265" spans="6:24" hidden="1">
      <c r="F5265" s="91"/>
      <c r="G5265" s="50"/>
      <c r="M5265" s="91"/>
      <c r="T5265" s="91"/>
      <c r="V5265" s="47"/>
      <c r="X5265" s="80"/>
    </row>
    <row r="5266" spans="6:24" hidden="1">
      <c r="F5266" s="91"/>
      <c r="G5266" s="50"/>
      <c r="M5266" s="91"/>
      <c r="T5266" s="91"/>
      <c r="V5266" s="47"/>
      <c r="X5266" s="80"/>
    </row>
    <row r="5267" spans="6:24" hidden="1">
      <c r="F5267" s="91"/>
      <c r="G5267" s="50"/>
      <c r="M5267" s="91"/>
      <c r="T5267" s="91"/>
      <c r="V5267" s="47"/>
      <c r="X5267" s="80"/>
    </row>
    <row r="5268" spans="6:24" hidden="1">
      <c r="F5268" s="91"/>
      <c r="G5268" s="50"/>
      <c r="M5268" s="91"/>
      <c r="T5268" s="91"/>
      <c r="V5268" s="47"/>
      <c r="X5268" s="80"/>
    </row>
    <row r="5269" spans="6:24" hidden="1">
      <c r="F5269" s="91"/>
      <c r="G5269" s="50"/>
      <c r="M5269" s="91"/>
      <c r="T5269" s="91"/>
      <c r="V5269" s="47"/>
      <c r="X5269" s="80"/>
    </row>
    <row r="5270" spans="6:24" hidden="1">
      <c r="F5270" s="91"/>
      <c r="G5270" s="50"/>
      <c r="M5270" s="91"/>
      <c r="T5270" s="91"/>
      <c r="V5270" s="47"/>
      <c r="X5270" s="80"/>
    </row>
    <row r="5271" spans="6:24" hidden="1">
      <c r="F5271" s="91"/>
      <c r="G5271" s="50"/>
      <c r="M5271" s="91"/>
      <c r="T5271" s="91"/>
      <c r="V5271" s="47"/>
      <c r="X5271" s="80"/>
    </row>
    <row r="5272" spans="6:24" hidden="1">
      <c r="F5272" s="91"/>
      <c r="G5272" s="50"/>
      <c r="M5272" s="91"/>
      <c r="T5272" s="91"/>
      <c r="V5272" s="47"/>
      <c r="X5272" s="80"/>
    </row>
    <row r="5273" spans="6:24" hidden="1">
      <c r="F5273" s="91"/>
      <c r="G5273" s="50"/>
      <c r="M5273" s="91"/>
      <c r="T5273" s="91"/>
      <c r="V5273" s="47"/>
      <c r="X5273" s="80"/>
    </row>
    <row r="5274" spans="6:24" hidden="1">
      <c r="F5274" s="91"/>
      <c r="G5274" s="50"/>
      <c r="M5274" s="91"/>
      <c r="T5274" s="91"/>
      <c r="V5274" s="47"/>
      <c r="X5274" s="80"/>
    </row>
    <row r="5275" spans="6:24" hidden="1">
      <c r="F5275" s="91"/>
      <c r="G5275" s="50"/>
      <c r="M5275" s="91"/>
      <c r="T5275" s="91"/>
      <c r="V5275" s="47"/>
      <c r="X5275" s="80"/>
    </row>
    <row r="5276" spans="6:24" hidden="1">
      <c r="F5276" s="91"/>
      <c r="G5276" s="50"/>
      <c r="M5276" s="91"/>
      <c r="T5276" s="91"/>
      <c r="V5276" s="47"/>
      <c r="X5276" s="80"/>
    </row>
    <row r="5277" spans="6:24" hidden="1">
      <c r="F5277" s="91"/>
      <c r="G5277" s="50"/>
      <c r="M5277" s="91"/>
      <c r="T5277" s="91"/>
      <c r="V5277" s="47"/>
      <c r="X5277" s="80"/>
    </row>
    <row r="5278" spans="6:24" hidden="1">
      <c r="F5278" s="91"/>
      <c r="G5278" s="50"/>
      <c r="M5278" s="91"/>
      <c r="T5278" s="91"/>
      <c r="V5278" s="47"/>
      <c r="X5278" s="80"/>
    </row>
    <row r="5279" spans="6:24" hidden="1">
      <c r="F5279" s="91"/>
      <c r="G5279" s="50"/>
      <c r="M5279" s="91"/>
      <c r="T5279" s="91"/>
      <c r="V5279" s="47"/>
      <c r="X5279" s="80"/>
    </row>
    <row r="5280" spans="6:24" hidden="1">
      <c r="F5280" s="91"/>
      <c r="G5280" s="50"/>
      <c r="M5280" s="91"/>
      <c r="T5280" s="91"/>
      <c r="V5280" s="47"/>
      <c r="X5280" s="80"/>
    </row>
    <row r="5281" spans="6:24" hidden="1">
      <c r="F5281" s="91"/>
      <c r="G5281" s="50"/>
      <c r="M5281" s="91"/>
      <c r="T5281" s="91"/>
      <c r="V5281" s="47"/>
      <c r="X5281" s="80"/>
    </row>
    <row r="5282" spans="6:24" hidden="1">
      <c r="F5282" s="91"/>
      <c r="G5282" s="50"/>
      <c r="M5282" s="91"/>
      <c r="T5282" s="91"/>
      <c r="V5282" s="47"/>
      <c r="X5282" s="80"/>
    </row>
    <row r="5283" spans="6:24" hidden="1">
      <c r="F5283" s="91"/>
      <c r="G5283" s="50"/>
      <c r="M5283" s="91"/>
      <c r="T5283" s="91"/>
      <c r="V5283" s="47"/>
      <c r="X5283" s="80"/>
    </row>
    <row r="5284" spans="6:24" hidden="1">
      <c r="F5284" s="91"/>
      <c r="G5284" s="50"/>
      <c r="M5284" s="91"/>
      <c r="T5284" s="91"/>
      <c r="V5284" s="47"/>
      <c r="X5284" s="80"/>
    </row>
    <row r="5285" spans="6:24" hidden="1">
      <c r="F5285" s="91"/>
      <c r="G5285" s="50"/>
      <c r="M5285" s="91"/>
      <c r="T5285" s="91"/>
      <c r="V5285" s="47"/>
      <c r="X5285" s="80"/>
    </row>
    <row r="5286" spans="6:24" hidden="1">
      <c r="F5286" s="91"/>
      <c r="G5286" s="50"/>
      <c r="M5286" s="91"/>
      <c r="T5286" s="91"/>
      <c r="V5286" s="47"/>
      <c r="X5286" s="80"/>
    </row>
    <row r="5287" spans="6:24" hidden="1">
      <c r="F5287" s="91"/>
      <c r="G5287" s="50"/>
      <c r="T5287" s="91"/>
      <c r="V5287" s="47"/>
      <c r="X5287" s="80"/>
    </row>
    <row r="5288" spans="6:24" hidden="1">
      <c r="F5288" s="91"/>
      <c r="G5288" s="50"/>
      <c r="T5288" s="91"/>
      <c r="V5288" s="47"/>
      <c r="X5288" s="80"/>
    </row>
    <row r="5289" spans="6:24" hidden="1">
      <c r="F5289" s="91"/>
      <c r="G5289" s="50"/>
      <c r="T5289" s="91"/>
      <c r="V5289" s="47"/>
      <c r="X5289" s="80"/>
    </row>
    <row r="5290" spans="6:24" hidden="1">
      <c r="F5290" s="91"/>
      <c r="G5290" s="50"/>
      <c r="T5290" s="91"/>
      <c r="V5290" s="47"/>
      <c r="X5290" s="80"/>
    </row>
    <row r="5291" spans="6:24" hidden="1">
      <c r="F5291" s="91"/>
      <c r="G5291" s="50"/>
      <c r="T5291" s="91"/>
      <c r="V5291" s="47"/>
      <c r="X5291" s="80"/>
    </row>
    <row r="5292" spans="6:24" hidden="1">
      <c r="F5292" s="91"/>
      <c r="G5292" s="50"/>
      <c r="T5292" s="91"/>
      <c r="V5292" s="47"/>
      <c r="X5292" s="80"/>
    </row>
    <row r="5293" spans="6:24" hidden="1">
      <c r="F5293" s="91"/>
      <c r="G5293" s="50"/>
      <c r="T5293" s="91"/>
      <c r="V5293" s="47"/>
      <c r="X5293" s="80"/>
    </row>
    <row r="5294" spans="6:24" hidden="1">
      <c r="F5294" s="91"/>
      <c r="G5294" s="50"/>
      <c r="T5294" s="91"/>
      <c r="V5294" s="47"/>
      <c r="X5294" s="80"/>
    </row>
    <row r="5295" spans="6:24" hidden="1">
      <c r="F5295" s="91"/>
      <c r="G5295" s="50"/>
      <c r="T5295" s="91"/>
      <c r="V5295" s="47"/>
      <c r="X5295" s="80"/>
    </row>
    <row r="5296" spans="6:24" hidden="1">
      <c r="F5296" s="91"/>
      <c r="G5296" s="50"/>
      <c r="T5296" s="91"/>
      <c r="V5296" s="47"/>
      <c r="X5296" s="80"/>
    </row>
    <row r="5297" spans="6:24" hidden="1">
      <c r="F5297" s="91"/>
      <c r="G5297" s="50"/>
      <c r="T5297" s="91"/>
      <c r="V5297" s="47"/>
      <c r="X5297" s="80"/>
    </row>
    <row r="5298" spans="6:24" hidden="1">
      <c r="F5298" s="91"/>
      <c r="G5298" s="50"/>
      <c r="T5298" s="91"/>
      <c r="V5298" s="47"/>
      <c r="X5298" s="80"/>
    </row>
    <row r="5299" spans="6:24" hidden="1">
      <c r="F5299" s="91"/>
      <c r="G5299" s="50"/>
      <c r="T5299" s="91"/>
      <c r="V5299" s="47"/>
      <c r="X5299" s="80"/>
    </row>
    <row r="5300" spans="6:24" hidden="1">
      <c r="F5300" s="91"/>
      <c r="G5300" s="50"/>
      <c r="T5300" s="91"/>
      <c r="V5300" s="47"/>
      <c r="X5300" s="80"/>
    </row>
    <row r="5301" spans="6:24" hidden="1">
      <c r="F5301" s="91"/>
      <c r="G5301" s="50"/>
      <c r="T5301" s="91"/>
      <c r="V5301" s="47"/>
      <c r="X5301" s="80"/>
    </row>
    <row r="5302" spans="6:24" hidden="1">
      <c r="F5302" s="91"/>
      <c r="G5302" s="50"/>
      <c r="T5302" s="91"/>
      <c r="V5302" s="47"/>
      <c r="X5302" s="80"/>
    </row>
    <row r="5303" spans="6:24" hidden="1">
      <c r="F5303" s="91"/>
      <c r="G5303" s="50"/>
      <c r="T5303" s="91"/>
      <c r="V5303" s="47"/>
      <c r="X5303" s="80"/>
    </row>
    <row r="5304" spans="6:24" hidden="1">
      <c r="F5304" s="91"/>
      <c r="G5304" s="50"/>
      <c r="T5304" s="91"/>
      <c r="V5304" s="47"/>
      <c r="X5304" s="80"/>
    </row>
    <row r="5305" spans="6:24" hidden="1">
      <c r="F5305" s="91"/>
      <c r="G5305" s="50"/>
      <c r="T5305" s="91"/>
      <c r="V5305" s="47"/>
      <c r="X5305" s="80"/>
    </row>
    <row r="5306" spans="6:24" hidden="1">
      <c r="F5306" s="91"/>
      <c r="G5306" s="50"/>
      <c r="T5306" s="91"/>
      <c r="V5306" s="47"/>
      <c r="X5306" s="80"/>
    </row>
    <row r="5307" spans="6:24" hidden="1">
      <c r="F5307" s="91"/>
      <c r="G5307" s="50"/>
      <c r="M5307" s="66"/>
      <c r="T5307" s="91"/>
      <c r="V5307" s="47"/>
      <c r="X5307" s="80"/>
    </row>
    <row r="5308" spans="6:24" hidden="1">
      <c r="F5308" s="91"/>
      <c r="G5308" s="50"/>
      <c r="M5308" s="67"/>
      <c r="T5308" s="91"/>
      <c r="V5308" s="47"/>
      <c r="X5308" s="80"/>
    </row>
    <row r="5309" spans="6:24" hidden="1">
      <c r="F5309" s="91"/>
      <c r="G5309" s="50"/>
      <c r="M5309" s="65"/>
      <c r="T5309" s="91"/>
      <c r="V5309" s="47"/>
      <c r="X5309" s="80"/>
    </row>
    <row r="5310" spans="6:24" hidden="1">
      <c r="F5310" s="91"/>
      <c r="G5310" s="50"/>
      <c r="M5310" s="64"/>
      <c r="T5310" s="91"/>
      <c r="V5310" s="47"/>
      <c r="X5310" s="80"/>
    </row>
    <row r="5311" spans="6:24" hidden="1">
      <c r="F5311" s="91"/>
      <c r="G5311" s="50"/>
      <c r="M5311" s="66"/>
      <c r="T5311" s="91"/>
      <c r="V5311" s="47"/>
      <c r="X5311" s="80"/>
    </row>
    <row r="5312" spans="6:24" hidden="1">
      <c r="F5312" s="91"/>
      <c r="G5312" s="50"/>
      <c r="M5312" s="67"/>
      <c r="T5312" s="91"/>
      <c r="V5312" s="47"/>
      <c r="X5312" s="80"/>
    </row>
    <row r="5313" spans="6:24" hidden="1">
      <c r="F5313" s="91"/>
      <c r="G5313" s="50"/>
      <c r="M5313" s="68"/>
      <c r="T5313" s="91"/>
      <c r="V5313" s="47"/>
      <c r="X5313" s="80"/>
    </row>
    <row r="5314" spans="6:24" hidden="1">
      <c r="F5314" s="91"/>
      <c r="G5314" s="50"/>
      <c r="M5314" s="91"/>
      <c r="T5314" s="91"/>
      <c r="V5314" s="47"/>
      <c r="X5314" s="80"/>
    </row>
    <row r="5315" spans="6:24" hidden="1">
      <c r="F5315" s="91"/>
      <c r="G5315" s="50"/>
      <c r="M5315" s="69"/>
      <c r="T5315" s="91"/>
      <c r="V5315" s="47"/>
      <c r="X5315" s="80"/>
    </row>
    <row r="5316" spans="6:24" hidden="1">
      <c r="F5316" s="91"/>
      <c r="G5316" s="50"/>
      <c r="M5316" s="65"/>
      <c r="T5316" s="91"/>
      <c r="V5316" s="47"/>
      <c r="X5316" s="80"/>
    </row>
    <row r="5317" spans="6:24" hidden="1">
      <c r="F5317" s="91"/>
      <c r="G5317" s="50"/>
      <c r="M5317" s="65"/>
      <c r="T5317" s="91"/>
      <c r="V5317" s="47"/>
      <c r="X5317" s="80"/>
    </row>
    <row r="5318" spans="6:24" hidden="1">
      <c r="F5318" s="91"/>
      <c r="G5318" s="50"/>
      <c r="M5318" s="64"/>
      <c r="T5318" s="91"/>
      <c r="V5318" s="47"/>
      <c r="X5318" s="80"/>
    </row>
    <row r="5319" spans="6:24" hidden="1">
      <c r="F5319" s="91"/>
      <c r="G5319" s="50"/>
      <c r="M5319" s="91"/>
      <c r="T5319" s="91"/>
      <c r="V5319" s="47"/>
      <c r="X5319" s="80"/>
    </row>
    <row r="5320" spans="6:24" hidden="1">
      <c r="F5320" s="91"/>
      <c r="G5320" s="50"/>
      <c r="M5320" s="91"/>
      <c r="T5320" s="91"/>
      <c r="V5320" s="47"/>
      <c r="X5320" s="80"/>
    </row>
    <row r="5321" spans="6:24" hidden="1">
      <c r="F5321" s="91"/>
      <c r="G5321" s="50"/>
      <c r="M5321" s="91"/>
      <c r="T5321" s="91"/>
      <c r="V5321" s="47"/>
      <c r="X5321" s="80"/>
    </row>
    <row r="5322" spans="6:24" hidden="1">
      <c r="F5322" s="91"/>
      <c r="G5322" s="50"/>
      <c r="M5322" s="91"/>
      <c r="T5322" s="91"/>
      <c r="V5322" s="47"/>
      <c r="X5322" s="80"/>
    </row>
    <row r="5323" spans="6:24" hidden="1">
      <c r="F5323" s="91"/>
      <c r="G5323" s="50"/>
      <c r="M5323" s="91"/>
      <c r="T5323" s="91"/>
      <c r="V5323" s="47"/>
      <c r="X5323" s="80"/>
    </row>
    <row r="5324" spans="6:24" hidden="1">
      <c r="F5324" s="91"/>
      <c r="G5324" s="50"/>
      <c r="M5324" s="91"/>
      <c r="T5324" s="91"/>
      <c r="V5324" s="47"/>
      <c r="X5324" s="80"/>
    </row>
    <row r="5325" spans="6:24" hidden="1">
      <c r="F5325" s="91"/>
      <c r="G5325" s="50"/>
      <c r="M5325" s="91"/>
      <c r="T5325" s="91"/>
      <c r="V5325" s="47"/>
      <c r="X5325" s="80"/>
    </row>
    <row r="5326" spans="6:24" hidden="1">
      <c r="F5326" s="91"/>
      <c r="G5326" s="50"/>
      <c r="M5326" s="91"/>
      <c r="T5326" s="91"/>
      <c r="V5326" s="47"/>
      <c r="X5326" s="80"/>
    </row>
    <row r="5327" spans="6:24" hidden="1">
      <c r="F5327" s="91"/>
      <c r="G5327" s="50"/>
      <c r="M5327" s="91"/>
      <c r="T5327" s="91"/>
      <c r="V5327" s="47"/>
      <c r="X5327" s="80"/>
    </row>
    <row r="5328" spans="6:24" hidden="1">
      <c r="F5328" s="91"/>
      <c r="G5328" s="50"/>
      <c r="M5328" s="91"/>
      <c r="T5328" s="91"/>
      <c r="V5328" s="47"/>
      <c r="X5328" s="80"/>
    </row>
    <row r="5329" spans="6:24" hidden="1">
      <c r="F5329" s="91"/>
      <c r="G5329" s="50"/>
      <c r="M5329" s="91"/>
      <c r="T5329" s="91"/>
      <c r="V5329" s="47"/>
      <c r="X5329" s="80"/>
    </row>
    <row r="5330" spans="6:24" hidden="1">
      <c r="F5330" s="91"/>
      <c r="G5330" s="50"/>
      <c r="M5330" s="91"/>
      <c r="T5330" s="91"/>
      <c r="V5330" s="47"/>
      <c r="X5330" s="80"/>
    </row>
    <row r="5331" spans="6:24" hidden="1">
      <c r="F5331" s="91"/>
      <c r="G5331" s="50"/>
      <c r="M5331" s="91"/>
      <c r="T5331" s="91"/>
      <c r="V5331" s="47"/>
      <c r="X5331" s="80"/>
    </row>
    <row r="5332" spans="6:24" hidden="1">
      <c r="F5332" s="91"/>
      <c r="G5332" s="50"/>
      <c r="M5332" s="91"/>
      <c r="T5332" s="91"/>
      <c r="V5332" s="47"/>
      <c r="X5332" s="80"/>
    </row>
    <row r="5333" spans="6:24" hidden="1">
      <c r="F5333" s="91"/>
      <c r="G5333" s="50"/>
      <c r="M5333" s="91"/>
      <c r="T5333" s="91"/>
      <c r="V5333" s="47"/>
      <c r="X5333" s="80"/>
    </row>
    <row r="5334" spans="6:24" hidden="1">
      <c r="F5334" s="91"/>
      <c r="G5334" s="50"/>
      <c r="M5334" s="91"/>
      <c r="T5334" s="91"/>
      <c r="V5334" s="47"/>
      <c r="X5334" s="80"/>
    </row>
    <row r="5335" spans="6:24" hidden="1">
      <c r="F5335" s="91"/>
      <c r="G5335" s="50"/>
      <c r="M5335" s="91"/>
      <c r="T5335" s="91"/>
      <c r="V5335" s="47"/>
      <c r="X5335" s="80"/>
    </row>
    <row r="5336" spans="6:24" hidden="1">
      <c r="F5336" s="91"/>
      <c r="G5336" s="50"/>
      <c r="T5336" s="91"/>
      <c r="V5336" s="47"/>
      <c r="X5336" s="80"/>
    </row>
    <row r="5337" spans="6:24" hidden="1">
      <c r="F5337" s="91"/>
      <c r="G5337" s="50"/>
      <c r="M5337" s="91"/>
      <c r="T5337" s="91"/>
      <c r="V5337" s="47"/>
      <c r="X5337" s="80"/>
    </row>
    <row r="5338" spans="6:24" hidden="1">
      <c r="F5338" s="91"/>
      <c r="G5338" s="50"/>
      <c r="T5338" s="91"/>
      <c r="V5338" s="47"/>
      <c r="X5338" s="80"/>
    </row>
    <row r="5339" spans="6:24" hidden="1">
      <c r="F5339" s="91"/>
      <c r="G5339" s="50"/>
      <c r="M5339" s="91"/>
      <c r="T5339" s="91"/>
      <c r="V5339" s="47"/>
      <c r="X5339" s="80"/>
    </row>
    <row r="5340" spans="6:24" hidden="1">
      <c r="F5340" s="91"/>
      <c r="G5340" s="50"/>
      <c r="M5340" s="91"/>
      <c r="T5340" s="91"/>
      <c r="V5340" s="47"/>
      <c r="X5340" s="80"/>
    </row>
    <row r="5341" spans="6:24" hidden="1">
      <c r="F5341" s="91"/>
      <c r="G5341" s="50"/>
      <c r="M5341" s="91"/>
      <c r="T5341" s="91"/>
      <c r="V5341" s="47"/>
      <c r="X5341" s="80"/>
    </row>
    <row r="5342" spans="6:24" hidden="1">
      <c r="F5342" s="91"/>
      <c r="G5342" s="50"/>
      <c r="M5342" s="91"/>
      <c r="T5342" s="91"/>
      <c r="V5342" s="47"/>
      <c r="X5342" s="80"/>
    </row>
    <row r="5343" spans="6:24" hidden="1">
      <c r="F5343" s="91"/>
      <c r="G5343" s="50"/>
      <c r="M5343" s="91"/>
      <c r="T5343" s="91"/>
      <c r="V5343" s="47"/>
      <c r="X5343" s="80"/>
    </row>
    <row r="5344" spans="6:24" hidden="1">
      <c r="F5344" s="91"/>
      <c r="G5344" s="50"/>
      <c r="M5344" s="91"/>
      <c r="T5344" s="91"/>
      <c r="V5344" s="47"/>
      <c r="X5344" s="80"/>
    </row>
    <row r="5345" spans="6:24" hidden="1">
      <c r="F5345" s="91"/>
      <c r="G5345" s="50"/>
      <c r="M5345" s="91"/>
      <c r="T5345" s="91"/>
      <c r="V5345" s="47"/>
      <c r="X5345" s="80"/>
    </row>
    <row r="5346" spans="6:24" hidden="1">
      <c r="F5346" s="91"/>
      <c r="G5346" s="50"/>
      <c r="M5346" s="91"/>
      <c r="T5346" s="91"/>
      <c r="V5346" s="47"/>
      <c r="X5346" s="80"/>
    </row>
    <row r="5347" spans="6:24" hidden="1">
      <c r="F5347" s="91"/>
      <c r="G5347" s="50"/>
      <c r="M5347" s="91"/>
      <c r="T5347" s="91"/>
      <c r="V5347" s="47"/>
      <c r="X5347" s="80"/>
    </row>
    <row r="5348" spans="6:24" hidden="1">
      <c r="F5348" s="91"/>
      <c r="G5348" s="50"/>
      <c r="M5348" s="91"/>
      <c r="T5348" s="91"/>
      <c r="V5348" s="47"/>
      <c r="X5348" s="80"/>
    </row>
    <row r="5349" spans="6:24" hidden="1">
      <c r="F5349" s="91"/>
      <c r="G5349" s="50"/>
      <c r="M5349" s="91"/>
      <c r="T5349" s="91"/>
      <c r="V5349" s="47"/>
      <c r="X5349" s="80"/>
    </row>
    <row r="5350" spans="6:24" hidden="1">
      <c r="F5350" s="91"/>
      <c r="G5350" s="50"/>
      <c r="M5350" s="91"/>
      <c r="T5350" s="91"/>
      <c r="V5350" s="47"/>
      <c r="X5350" s="80"/>
    </row>
    <row r="5351" spans="6:24" hidden="1">
      <c r="F5351" s="91"/>
      <c r="G5351" s="50"/>
      <c r="M5351" s="91"/>
      <c r="T5351" s="91"/>
      <c r="V5351" s="47"/>
      <c r="X5351" s="80"/>
    </row>
    <row r="5352" spans="6:24" hidden="1">
      <c r="F5352" s="91"/>
      <c r="G5352" s="50"/>
      <c r="T5352" s="91"/>
      <c r="V5352" s="47"/>
      <c r="X5352" s="80"/>
    </row>
    <row r="5353" spans="6:24" hidden="1">
      <c r="F5353" s="91"/>
      <c r="G5353" s="50"/>
      <c r="M5353" s="91"/>
      <c r="T5353" s="91"/>
      <c r="V5353" s="47"/>
      <c r="X5353" s="80"/>
    </row>
    <row r="5354" spans="6:24" hidden="1">
      <c r="F5354" s="91"/>
      <c r="G5354" s="50"/>
      <c r="T5354" s="91"/>
      <c r="V5354" s="47"/>
      <c r="X5354" s="80"/>
    </row>
    <row r="5355" spans="6:24" hidden="1">
      <c r="F5355" s="91"/>
      <c r="G5355" s="50"/>
      <c r="M5355" s="91"/>
      <c r="T5355" s="91"/>
      <c r="V5355" s="47"/>
      <c r="X5355" s="80"/>
    </row>
    <row r="5356" spans="6:24" hidden="1">
      <c r="F5356" s="91"/>
      <c r="G5356" s="50"/>
      <c r="M5356" s="91"/>
      <c r="T5356" s="91"/>
      <c r="V5356" s="47"/>
      <c r="X5356" s="80"/>
    </row>
    <row r="5357" spans="6:24" hidden="1">
      <c r="F5357" s="91"/>
      <c r="G5357" s="50"/>
      <c r="M5357" s="91"/>
      <c r="T5357" s="91"/>
      <c r="V5357" s="47"/>
      <c r="X5357" s="80"/>
    </row>
    <row r="5358" spans="6:24" hidden="1">
      <c r="F5358" s="91"/>
      <c r="G5358" s="50"/>
      <c r="M5358" s="91"/>
      <c r="T5358" s="91"/>
      <c r="V5358" s="47"/>
      <c r="X5358" s="80"/>
    </row>
    <row r="5359" spans="6:24" hidden="1">
      <c r="F5359" s="91"/>
      <c r="G5359" s="50"/>
      <c r="M5359" s="91"/>
      <c r="T5359" s="91"/>
      <c r="V5359" s="47"/>
      <c r="X5359" s="80"/>
    </row>
    <row r="5360" spans="6:24" hidden="1">
      <c r="F5360" s="91"/>
      <c r="G5360" s="50"/>
      <c r="M5360" s="91"/>
      <c r="T5360" s="91"/>
      <c r="V5360" s="47"/>
      <c r="X5360" s="80"/>
    </row>
    <row r="5361" spans="6:24" hidden="1">
      <c r="F5361" s="91"/>
      <c r="G5361" s="50"/>
      <c r="M5361" s="91"/>
      <c r="T5361" s="91"/>
      <c r="V5361" s="47"/>
      <c r="X5361" s="80"/>
    </row>
    <row r="5362" spans="6:24" hidden="1">
      <c r="F5362" s="91"/>
      <c r="G5362" s="50"/>
      <c r="M5362" s="91"/>
      <c r="T5362" s="91"/>
      <c r="V5362" s="47"/>
      <c r="X5362" s="80"/>
    </row>
    <row r="5363" spans="6:24" hidden="1">
      <c r="F5363" s="91"/>
      <c r="G5363" s="50"/>
      <c r="T5363" s="91"/>
      <c r="V5363" s="47"/>
      <c r="X5363" s="80"/>
    </row>
    <row r="5364" spans="6:24" hidden="1">
      <c r="F5364" s="91"/>
      <c r="G5364" s="50"/>
      <c r="M5364" s="91"/>
      <c r="T5364" s="91"/>
      <c r="V5364" s="47"/>
      <c r="X5364" s="80"/>
    </row>
    <row r="5365" spans="6:24" hidden="1">
      <c r="F5365" s="91"/>
      <c r="G5365" s="50"/>
      <c r="M5365" s="91"/>
      <c r="T5365" s="91"/>
      <c r="V5365" s="47"/>
      <c r="X5365" s="80"/>
    </row>
    <row r="5366" spans="6:24" hidden="1">
      <c r="F5366" s="91"/>
      <c r="G5366" s="50"/>
      <c r="M5366" s="91"/>
      <c r="T5366" s="91"/>
      <c r="V5366" s="47"/>
      <c r="X5366" s="80"/>
    </row>
    <row r="5367" spans="6:24" hidden="1">
      <c r="F5367" s="91"/>
      <c r="G5367" s="50"/>
      <c r="M5367" s="91"/>
      <c r="T5367" s="91"/>
      <c r="V5367" s="47"/>
      <c r="X5367" s="80"/>
    </row>
    <row r="5368" spans="6:24" hidden="1">
      <c r="F5368" s="91"/>
      <c r="G5368" s="50"/>
      <c r="M5368" s="91"/>
      <c r="T5368" s="91"/>
      <c r="V5368" s="47"/>
      <c r="X5368" s="80"/>
    </row>
    <row r="5369" spans="6:24" hidden="1">
      <c r="F5369" s="91"/>
      <c r="G5369" s="50"/>
      <c r="M5369" s="91"/>
      <c r="T5369" s="91"/>
      <c r="V5369" s="47"/>
      <c r="X5369" s="80"/>
    </row>
    <row r="5370" spans="6:24" hidden="1">
      <c r="F5370" s="91"/>
      <c r="G5370" s="50"/>
      <c r="M5370" s="91"/>
      <c r="T5370" s="91"/>
      <c r="V5370" s="47"/>
      <c r="X5370" s="80"/>
    </row>
    <row r="5371" spans="6:24" hidden="1">
      <c r="F5371" s="91"/>
      <c r="G5371" s="50"/>
      <c r="M5371" s="91"/>
      <c r="T5371" s="91"/>
      <c r="V5371" s="47"/>
      <c r="X5371" s="80"/>
    </row>
    <row r="5372" spans="6:24" hidden="1">
      <c r="F5372" s="91"/>
      <c r="G5372" s="50"/>
      <c r="M5372" s="91"/>
      <c r="T5372" s="91"/>
      <c r="V5372" s="47"/>
      <c r="X5372" s="80"/>
    </row>
    <row r="5373" spans="6:24" hidden="1">
      <c r="F5373" s="91"/>
      <c r="G5373" s="50"/>
      <c r="M5373" s="91"/>
      <c r="T5373" s="91"/>
      <c r="V5373" s="47"/>
      <c r="X5373" s="80"/>
    </row>
    <row r="5374" spans="6:24" hidden="1">
      <c r="F5374" s="91"/>
      <c r="G5374" s="50"/>
      <c r="M5374" s="91"/>
      <c r="T5374" s="91"/>
      <c r="V5374" s="47"/>
      <c r="X5374" s="80"/>
    </row>
    <row r="5375" spans="6:24" hidden="1">
      <c r="F5375" s="91"/>
      <c r="G5375" s="50"/>
      <c r="M5375" s="91"/>
      <c r="T5375" s="91"/>
      <c r="V5375" s="47"/>
      <c r="X5375" s="80"/>
    </row>
    <row r="5376" spans="6:24" hidden="1">
      <c r="F5376" s="91"/>
      <c r="G5376" s="50"/>
      <c r="M5376" s="91"/>
      <c r="T5376" s="91"/>
      <c r="V5376" s="47"/>
      <c r="X5376" s="80"/>
    </row>
    <row r="5377" spans="6:24" hidden="1">
      <c r="F5377" s="91"/>
      <c r="G5377" s="50"/>
      <c r="M5377" s="91"/>
      <c r="T5377" s="91"/>
      <c r="V5377" s="47"/>
      <c r="X5377" s="80"/>
    </row>
    <row r="5378" spans="6:24" hidden="1">
      <c r="F5378" s="91"/>
      <c r="G5378" s="50"/>
      <c r="M5378" s="91"/>
      <c r="T5378" s="91"/>
      <c r="V5378" s="47"/>
      <c r="X5378" s="80"/>
    </row>
    <row r="5379" spans="6:24" hidden="1">
      <c r="F5379" s="91"/>
      <c r="G5379" s="50"/>
      <c r="M5379" s="91"/>
      <c r="T5379" s="91"/>
      <c r="V5379" s="47"/>
      <c r="X5379" s="80"/>
    </row>
    <row r="5380" spans="6:24" hidden="1">
      <c r="F5380" s="91"/>
      <c r="G5380" s="50"/>
      <c r="M5380" s="91"/>
      <c r="T5380" s="91"/>
      <c r="V5380" s="47"/>
      <c r="X5380" s="80"/>
    </row>
    <row r="5381" spans="6:24" hidden="1">
      <c r="F5381" s="91"/>
      <c r="G5381" s="50"/>
      <c r="M5381" s="91"/>
      <c r="T5381" s="91"/>
      <c r="V5381" s="47"/>
      <c r="X5381" s="80"/>
    </row>
    <row r="5382" spans="6:24" hidden="1">
      <c r="F5382" s="91"/>
      <c r="G5382" s="50"/>
      <c r="M5382" s="91"/>
      <c r="T5382" s="91"/>
      <c r="V5382" s="47"/>
      <c r="X5382" s="80"/>
    </row>
    <row r="5383" spans="6:24" hidden="1">
      <c r="F5383" s="91"/>
      <c r="G5383" s="50"/>
      <c r="M5383" s="91"/>
      <c r="T5383" s="91"/>
      <c r="V5383" s="47"/>
      <c r="X5383" s="80"/>
    </row>
    <row r="5384" spans="6:24" hidden="1">
      <c r="F5384" s="91"/>
      <c r="G5384" s="50"/>
      <c r="M5384" s="91"/>
      <c r="T5384" s="91"/>
      <c r="V5384" s="47"/>
      <c r="X5384" s="80"/>
    </row>
    <row r="5385" spans="6:24" hidden="1"/>
    <row r="5386" spans="6:24" hidden="1">
      <c r="F5386" s="91"/>
      <c r="G5386" s="50"/>
      <c r="M5386" s="91"/>
      <c r="T5386" s="91"/>
      <c r="V5386" s="47"/>
      <c r="X5386" s="80"/>
    </row>
    <row r="5387" spans="6:24" hidden="1">
      <c r="F5387" s="91"/>
      <c r="G5387" s="50"/>
      <c r="T5387" s="91"/>
      <c r="V5387" s="47"/>
      <c r="X5387" s="80"/>
    </row>
    <row r="5388" spans="6:24" hidden="1">
      <c r="F5388" s="91"/>
      <c r="G5388" s="50"/>
      <c r="T5388" s="91"/>
      <c r="V5388" s="47"/>
      <c r="X5388" s="80"/>
    </row>
    <row r="5389" spans="6:24" hidden="1">
      <c r="F5389" s="91"/>
      <c r="G5389" s="50"/>
      <c r="T5389" s="91"/>
      <c r="V5389" s="47"/>
      <c r="X5389" s="80"/>
    </row>
    <row r="5390" spans="6:24" hidden="1">
      <c r="F5390" s="91"/>
      <c r="G5390" s="50"/>
      <c r="T5390" s="91"/>
      <c r="V5390" s="47"/>
      <c r="X5390" s="80"/>
    </row>
    <row r="5391" spans="6:24" hidden="1">
      <c r="F5391" s="91"/>
      <c r="G5391" s="50"/>
      <c r="T5391" s="91"/>
      <c r="V5391" s="47"/>
      <c r="X5391" s="80"/>
    </row>
    <row r="5392" spans="6:24" hidden="1">
      <c r="F5392" s="91"/>
      <c r="G5392" s="50"/>
      <c r="T5392" s="91"/>
      <c r="V5392" s="47"/>
      <c r="X5392" s="80"/>
    </row>
    <row r="5393" spans="6:24" hidden="1">
      <c r="F5393" s="91"/>
      <c r="G5393" s="50"/>
      <c r="T5393" s="91"/>
      <c r="V5393" s="47"/>
      <c r="X5393" s="80"/>
    </row>
    <row r="5394" spans="6:24" hidden="1">
      <c r="F5394" s="91"/>
      <c r="G5394" s="50"/>
      <c r="T5394" s="91"/>
      <c r="V5394" s="47"/>
      <c r="X5394" s="80"/>
    </row>
    <row r="5395" spans="6:24" hidden="1">
      <c r="F5395" s="91"/>
      <c r="G5395" s="50"/>
      <c r="T5395" s="91"/>
      <c r="V5395" s="47"/>
      <c r="X5395" s="80"/>
    </row>
    <row r="5396" spans="6:24" hidden="1">
      <c r="F5396" s="91"/>
      <c r="G5396" s="50"/>
      <c r="T5396" s="91"/>
      <c r="V5396" s="47"/>
      <c r="X5396" s="80"/>
    </row>
    <row r="5397" spans="6:24" hidden="1">
      <c r="F5397" s="91"/>
      <c r="G5397" s="50"/>
      <c r="T5397" s="91"/>
      <c r="V5397" s="47"/>
      <c r="X5397" s="80"/>
    </row>
    <row r="5398" spans="6:24" hidden="1">
      <c r="F5398" s="91"/>
      <c r="G5398" s="50"/>
      <c r="T5398" s="91"/>
      <c r="V5398" s="47"/>
      <c r="X5398" s="80"/>
    </row>
    <row r="5399" spans="6:24" hidden="1">
      <c r="F5399" s="91"/>
      <c r="G5399" s="50"/>
      <c r="T5399" s="91"/>
      <c r="V5399" s="47"/>
      <c r="X5399" s="80"/>
    </row>
    <row r="5400" spans="6:24" hidden="1">
      <c r="F5400" s="91"/>
      <c r="G5400" s="50"/>
      <c r="T5400" s="91"/>
      <c r="V5400" s="47"/>
      <c r="X5400" s="80"/>
    </row>
    <row r="5401" spans="6:24" hidden="1">
      <c r="F5401" s="91"/>
      <c r="G5401" s="50"/>
      <c r="T5401" s="91"/>
      <c r="V5401" s="47"/>
      <c r="X5401" s="80"/>
    </row>
    <row r="5402" spans="6:24" hidden="1">
      <c r="F5402" s="91"/>
      <c r="G5402" s="50"/>
      <c r="T5402" s="91"/>
      <c r="V5402" s="47"/>
      <c r="X5402" s="80"/>
    </row>
    <row r="5403" spans="6:24" hidden="1">
      <c r="F5403" s="91"/>
      <c r="G5403" s="50"/>
      <c r="T5403" s="91"/>
      <c r="V5403" s="47"/>
      <c r="X5403" s="80"/>
    </row>
    <row r="5404" spans="6:24" hidden="1">
      <c r="F5404" s="91"/>
      <c r="G5404" s="50"/>
      <c r="T5404" s="91"/>
      <c r="V5404" s="47"/>
      <c r="X5404" s="80"/>
    </row>
    <row r="5405" spans="6:24" hidden="1">
      <c r="F5405" s="91"/>
      <c r="G5405" s="50"/>
      <c r="T5405" s="91"/>
      <c r="V5405" s="47"/>
      <c r="X5405" s="80"/>
    </row>
    <row r="5406" spans="6:24" hidden="1">
      <c r="F5406" s="91"/>
      <c r="G5406" s="50"/>
      <c r="T5406" s="91"/>
      <c r="V5406" s="47"/>
      <c r="X5406" s="80"/>
    </row>
    <row r="5407" spans="6:24" hidden="1">
      <c r="F5407" s="91"/>
      <c r="G5407" s="50"/>
      <c r="M5407" s="66"/>
      <c r="T5407" s="91"/>
      <c r="V5407" s="47"/>
      <c r="X5407" s="80"/>
    </row>
    <row r="5408" spans="6:24" hidden="1">
      <c r="F5408" s="91"/>
      <c r="G5408" s="50"/>
      <c r="M5408" s="67"/>
      <c r="T5408" s="91"/>
      <c r="V5408" s="47"/>
      <c r="X5408" s="80"/>
    </row>
    <row r="5409" spans="6:24" hidden="1">
      <c r="F5409" s="91"/>
      <c r="G5409" s="50"/>
      <c r="M5409" s="65"/>
      <c r="T5409" s="91"/>
      <c r="V5409" s="47"/>
      <c r="X5409" s="80"/>
    </row>
    <row r="5410" spans="6:24" hidden="1">
      <c r="F5410" s="91"/>
      <c r="G5410" s="50"/>
      <c r="M5410" s="64"/>
      <c r="T5410" s="91"/>
      <c r="V5410" s="47"/>
      <c r="X5410" s="80"/>
    </row>
    <row r="5411" spans="6:24" hidden="1">
      <c r="F5411" s="91"/>
      <c r="G5411" s="50"/>
      <c r="M5411" s="66"/>
      <c r="T5411" s="91"/>
      <c r="V5411" s="47"/>
      <c r="X5411" s="80"/>
    </row>
    <row r="5412" spans="6:24" hidden="1">
      <c r="F5412" s="91"/>
      <c r="G5412" s="50"/>
      <c r="M5412" s="67"/>
      <c r="T5412" s="91"/>
      <c r="V5412" s="47"/>
      <c r="X5412" s="80"/>
    </row>
    <row r="5413" spans="6:24" hidden="1">
      <c r="F5413" s="91"/>
      <c r="G5413" s="50"/>
      <c r="M5413" s="68"/>
      <c r="T5413" s="91"/>
      <c r="V5413" s="47"/>
      <c r="X5413" s="80"/>
    </row>
    <row r="5414" spans="6:24" hidden="1">
      <c r="F5414" s="91"/>
      <c r="G5414" s="50"/>
      <c r="M5414" s="91"/>
      <c r="T5414" s="91"/>
      <c r="V5414" s="47"/>
      <c r="X5414" s="80"/>
    </row>
    <row r="5415" spans="6:24" hidden="1">
      <c r="F5415" s="91"/>
      <c r="G5415" s="50"/>
      <c r="M5415" s="69"/>
      <c r="T5415" s="91"/>
      <c r="V5415" s="47"/>
      <c r="X5415" s="80"/>
    </row>
    <row r="5416" spans="6:24" hidden="1">
      <c r="F5416" s="91"/>
      <c r="G5416" s="50"/>
      <c r="M5416" s="65"/>
      <c r="T5416" s="91"/>
      <c r="V5416" s="47"/>
      <c r="X5416" s="80"/>
    </row>
    <row r="5417" spans="6:24" hidden="1">
      <c r="F5417" s="91"/>
      <c r="G5417" s="50"/>
      <c r="M5417" s="65"/>
      <c r="T5417" s="91"/>
      <c r="V5417" s="47"/>
      <c r="X5417" s="80"/>
    </row>
    <row r="5418" spans="6:24" hidden="1">
      <c r="F5418" s="91"/>
      <c r="G5418" s="50"/>
      <c r="M5418" s="64"/>
      <c r="T5418" s="91"/>
      <c r="V5418" s="47"/>
      <c r="X5418" s="80"/>
    </row>
    <row r="5419" spans="6:24" hidden="1">
      <c r="F5419" s="91"/>
      <c r="G5419" s="50"/>
      <c r="M5419" s="91"/>
      <c r="T5419" s="91"/>
      <c r="V5419" s="47"/>
      <c r="X5419" s="80"/>
    </row>
    <row r="5420" spans="6:24" hidden="1">
      <c r="F5420" s="91"/>
      <c r="G5420" s="50"/>
      <c r="M5420" s="91"/>
      <c r="T5420" s="91"/>
      <c r="V5420" s="47"/>
      <c r="X5420" s="80"/>
    </row>
    <row r="5421" spans="6:24" hidden="1">
      <c r="F5421" s="91"/>
      <c r="G5421" s="50"/>
      <c r="M5421" s="91"/>
      <c r="T5421" s="91"/>
      <c r="V5421" s="47"/>
      <c r="X5421" s="80"/>
    </row>
    <row r="5422" spans="6:24" hidden="1">
      <c r="F5422" s="91"/>
      <c r="G5422" s="50"/>
      <c r="M5422" s="91"/>
      <c r="T5422" s="91"/>
      <c r="V5422" s="47"/>
      <c r="X5422" s="80"/>
    </row>
    <row r="5423" spans="6:24" hidden="1">
      <c r="F5423" s="91"/>
      <c r="G5423" s="50"/>
      <c r="M5423" s="91"/>
      <c r="T5423" s="91"/>
      <c r="V5423" s="47"/>
      <c r="X5423" s="80"/>
    </row>
    <row r="5424" spans="6:24" hidden="1">
      <c r="F5424" s="91"/>
      <c r="G5424" s="50"/>
      <c r="M5424" s="91"/>
      <c r="T5424" s="91"/>
      <c r="V5424" s="47"/>
      <c r="X5424" s="80"/>
    </row>
    <row r="5425" spans="6:24" hidden="1">
      <c r="F5425" s="91"/>
      <c r="G5425" s="50"/>
      <c r="M5425" s="91"/>
      <c r="T5425" s="91"/>
      <c r="V5425" s="47"/>
      <c r="X5425" s="80"/>
    </row>
    <row r="5426" spans="6:24" hidden="1">
      <c r="F5426" s="91"/>
      <c r="G5426" s="50"/>
      <c r="M5426" s="91"/>
      <c r="T5426" s="91"/>
      <c r="V5426" s="47"/>
      <c r="X5426" s="80"/>
    </row>
    <row r="5427" spans="6:24" hidden="1">
      <c r="F5427" s="91"/>
      <c r="G5427" s="50"/>
      <c r="M5427" s="91"/>
      <c r="T5427" s="91"/>
      <c r="V5427" s="47"/>
      <c r="X5427" s="80"/>
    </row>
    <row r="5428" spans="6:24" hidden="1">
      <c r="F5428" s="91"/>
      <c r="G5428" s="50"/>
      <c r="M5428" s="91"/>
      <c r="T5428" s="91"/>
      <c r="V5428" s="47"/>
      <c r="X5428" s="80"/>
    </row>
    <row r="5429" spans="6:24" hidden="1">
      <c r="F5429" s="91"/>
      <c r="G5429" s="50"/>
      <c r="M5429" s="91"/>
      <c r="T5429" s="91"/>
      <c r="V5429" s="47"/>
      <c r="X5429" s="80"/>
    </row>
    <row r="5430" spans="6:24" hidden="1">
      <c r="F5430" s="91"/>
      <c r="G5430" s="50"/>
      <c r="M5430" s="91"/>
      <c r="T5430" s="91"/>
      <c r="V5430" s="47"/>
      <c r="X5430" s="80"/>
    </row>
    <row r="5431" spans="6:24" hidden="1">
      <c r="F5431" s="91"/>
      <c r="G5431" s="50"/>
      <c r="M5431" s="91"/>
      <c r="T5431" s="91"/>
      <c r="V5431" s="47"/>
      <c r="X5431" s="80"/>
    </row>
    <row r="5432" spans="6:24" hidden="1">
      <c r="F5432" s="91"/>
      <c r="G5432" s="50"/>
      <c r="M5432" s="91"/>
      <c r="T5432" s="91"/>
      <c r="V5432" s="47"/>
      <c r="X5432" s="80"/>
    </row>
    <row r="5433" spans="6:24" hidden="1">
      <c r="F5433" s="91"/>
      <c r="G5433" s="50"/>
      <c r="M5433" s="91"/>
      <c r="T5433" s="91"/>
      <c r="V5433" s="47"/>
      <c r="X5433" s="80"/>
    </row>
    <row r="5434" spans="6:24" hidden="1">
      <c r="F5434" s="91"/>
      <c r="G5434" s="50"/>
      <c r="M5434" s="91"/>
      <c r="T5434" s="91"/>
      <c r="V5434" s="47"/>
      <c r="X5434" s="80"/>
    </row>
    <row r="5435" spans="6:24" hidden="1">
      <c r="F5435" s="91"/>
      <c r="G5435" s="50"/>
      <c r="M5435" s="91"/>
      <c r="T5435" s="91"/>
      <c r="V5435" s="47"/>
      <c r="X5435" s="80"/>
    </row>
    <row r="5436" spans="6:24" hidden="1">
      <c r="F5436" s="91"/>
      <c r="G5436" s="50"/>
      <c r="T5436" s="91"/>
      <c r="V5436" s="47"/>
      <c r="X5436" s="80"/>
    </row>
    <row r="5437" spans="6:24" hidden="1">
      <c r="F5437" s="91"/>
      <c r="G5437" s="50"/>
      <c r="M5437" s="91"/>
      <c r="T5437" s="91"/>
      <c r="V5437" s="47"/>
      <c r="X5437" s="80"/>
    </row>
    <row r="5438" spans="6:24" hidden="1">
      <c r="F5438" s="91"/>
      <c r="G5438" s="50"/>
      <c r="T5438" s="91"/>
      <c r="V5438" s="47"/>
      <c r="X5438" s="80"/>
    </row>
    <row r="5439" spans="6:24" hidden="1">
      <c r="F5439" s="91"/>
      <c r="G5439" s="50"/>
      <c r="M5439" s="91"/>
      <c r="T5439" s="91"/>
      <c r="V5439" s="47"/>
      <c r="X5439" s="80"/>
    </row>
    <row r="5440" spans="6:24" hidden="1">
      <c r="F5440" s="91"/>
      <c r="G5440" s="50"/>
      <c r="M5440" s="91"/>
      <c r="T5440" s="91"/>
      <c r="V5440" s="47"/>
      <c r="X5440" s="80"/>
    </row>
    <row r="5441" spans="6:24" hidden="1">
      <c r="F5441" s="91"/>
      <c r="G5441" s="50"/>
      <c r="M5441" s="91"/>
      <c r="T5441" s="91"/>
      <c r="V5441" s="47"/>
      <c r="X5441" s="80"/>
    </row>
    <row r="5442" spans="6:24" hidden="1">
      <c r="F5442" s="91"/>
      <c r="G5442" s="50"/>
      <c r="M5442" s="91"/>
      <c r="T5442" s="91"/>
      <c r="V5442" s="47"/>
      <c r="X5442" s="80"/>
    </row>
    <row r="5443" spans="6:24" hidden="1">
      <c r="F5443" s="91"/>
      <c r="G5443" s="50"/>
      <c r="M5443" s="91"/>
      <c r="T5443" s="91"/>
      <c r="V5443" s="47"/>
      <c r="X5443" s="80"/>
    </row>
    <row r="5444" spans="6:24" hidden="1">
      <c r="F5444" s="91"/>
      <c r="G5444" s="50"/>
      <c r="M5444" s="91"/>
      <c r="T5444" s="91"/>
      <c r="V5444" s="47"/>
      <c r="X5444" s="80"/>
    </row>
    <row r="5445" spans="6:24" hidden="1">
      <c r="F5445" s="91"/>
      <c r="G5445" s="50"/>
      <c r="M5445" s="91"/>
      <c r="T5445" s="91"/>
      <c r="V5445" s="47"/>
      <c r="X5445" s="80"/>
    </row>
    <row r="5446" spans="6:24" hidden="1">
      <c r="F5446" s="91"/>
      <c r="G5446" s="50"/>
      <c r="M5446" s="91"/>
      <c r="T5446" s="91"/>
      <c r="V5446" s="47"/>
      <c r="X5446" s="80"/>
    </row>
    <row r="5447" spans="6:24" hidden="1">
      <c r="F5447" s="91"/>
      <c r="G5447" s="50"/>
      <c r="M5447" s="91"/>
      <c r="T5447" s="91"/>
      <c r="V5447" s="47"/>
      <c r="X5447" s="80"/>
    </row>
    <row r="5448" spans="6:24" hidden="1">
      <c r="F5448" s="91"/>
      <c r="G5448" s="50"/>
      <c r="M5448" s="91"/>
      <c r="T5448" s="91"/>
      <c r="V5448" s="47"/>
      <c r="X5448" s="80"/>
    </row>
    <row r="5449" spans="6:24" hidden="1">
      <c r="F5449" s="91"/>
      <c r="G5449" s="50"/>
      <c r="M5449" s="91"/>
      <c r="T5449" s="91"/>
      <c r="V5449" s="47"/>
      <c r="X5449" s="80"/>
    </row>
    <row r="5450" spans="6:24" hidden="1">
      <c r="F5450" s="91"/>
      <c r="G5450" s="50"/>
      <c r="M5450" s="91"/>
      <c r="T5450" s="91"/>
      <c r="V5450" s="47"/>
      <c r="X5450" s="80"/>
    </row>
    <row r="5451" spans="6:24" hidden="1">
      <c r="F5451" s="91"/>
      <c r="G5451" s="50"/>
      <c r="M5451" s="91"/>
      <c r="T5451" s="91"/>
      <c r="V5451" s="47"/>
      <c r="X5451" s="80"/>
    </row>
    <row r="5452" spans="6:24" hidden="1">
      <c r="F5452" s="91"/>
      <c r="G5452" s="50"/>
      <c r="T5452" s="91"/>
      <c r="V5452" s="47"/>
      <c r="X5452" s="80"/>
    </row>
    <row r="5453" spans="6:24" hidden="1">
      <c r="F5453" s="91"/>
      <c r="G5453" s="50"/>
      <c r="M5453" s="91"/>
      <c r="T5453" s="91"/>
      <c r="V5453" s="47"/>
      <c r="X5453" s="80"/>
    </row>
    <row r="5454" spans="6:24" hidden="1">
      <c r="F5454" s="91"/>
      <c r="G5454" s="50"/>
      <c r="T5454" s="91"/>
      <c r="V5454" s="47"/>
      <c r="X5454" s="80"/>
    </row>
    <row r="5455" spans="6:24" hidden="1">
      <c r="F5455" s="91"/>
      <c r="G5455" s="50"/>
      <c r="M5455" s="91"/>
      <c r="T5455" s="91"/>
      <c r="V5455" s="47"/>
      <c r="X5455" s="80"/>
    </row>
    <row r="5456" spans="6:24" hidden="1">
      <c r="F5456" s="91"/>
      <c r="G5456" s="50"/>
      <c r="M5456" s="91"/>
      <c r="T5456" s="91"/>
      <c r="V5456" s="47"/>
      <c r="X5456" s="80"/>
    </row>
    <row r="5457" spans="6:24" hidden="1">
      <c r="F5457" s="91"/>
      <c r="G5457" s="50"/>
      <c r="M5457" s="91"/>
      <c r="T5457" s="91"/>
      <c r="V5457" s="47"/>
      <c r="X5457" s="80"/>
    </row>
    <row r="5458" spans="6:24" hidden="1">
      <c r="F5458" s="91"/>
      <c r="G5458" s="50"/>
      <c r="M5458" s="91"/>
      <c r="T5458" s="91"/>
      <c r="V5458" s="47"/>
      <c r="X5458" s="80"/>
    </row>
    <row r="5459" spans="6:24" hidden="1">
      <c r="F5459" s="91"/>
      <c r="G5459" s="50"/>
      <c r="M5459" s="91"/>
      <c r="T5459" s="91"/>
      <c r="V5459" s="47"/>
      <c r="X5459" s="80"/>
    </row>
    <row r="5460" spans="6:24" hidden="1">
      <c r="F5460" s="91"/>
      <c r="G5460" s="50"/>
      <c r="M5460" s="91"/>
      <c r="T5460" s="91"/>
      <c r="V5460" s="47"/>
      <c r="X5460" s="80"/>
    </row>
    <row r="5461" spans="6:24" hidden="1">
      <c r="F5461" s="91"/>
      <c r="G5461" s="50"/>
      <c r="M5461" s="91"/>
      <c r="T5461" s="91"/>
      <c r="V5461" s="47"/>
      <c r="X5461" s="80"/>
    </row>
    <row r="5462" spans="6:24" hidden="1">
      <c r="F5462" s="91"/>
      <c r="G5462" s="50"/>
      <c r="M5462" s="91"/>
      <c r="T5462" s="91"/>
      <c r="V5462" s="47"/>
      <c r="X5462" s="80"/>
    </row>
    <row r="5463" spans="6:24" hidden="1">
      <c r="F5463" s="91"/>
      <c r="G5463" s="50"/>
      <c r="T5463" s="91"/>
      <c r="V5463" s="47"/>
      <c r="X5463" s="80"/>
    </row>
    <row r="5464" spans="6:24" hidden="1">
      <c r="F5464" s="91"/>
      <c r="G5464" s="50"/>
      <c r="M5464" s="91"/>
      <c r="T5464" s="91"/>
      <c r="V5464" s="47"/>
      <c r="X5464" s="80"/>
    </row>
    <row r="5465" spans="6:24" hidden="1">
      <c r="F5465" s="91"/>
      <c r="G5465" s="50"/>
      <c r="M5465" s="91"/>
      <c r="T5465" s="91"/>
      <c r="V5465" s="47"/>
      <c r="X5465" s="80"/>
    </row>
    <row r="5466" spans="6:24" hidden="1">
      <c r="F5466" s="91"/>
      <c r="G5466" s="50"/>
      <c r="M5466" s="91"/>
      <c r="T5466" s="91"/>
      <c r="V5466" s="47"/>
      <c r="X5466" s="80"/>
    </row>
    <row r="5467" spans="6:24" hidden="1">
      <c r="F5467" s="91"/>
      <c r="G5467" s="50"/>
      <c r="M5467" s="91"/>
      <c r="T5467" s="91"/>
      <c r="V5467" s="47"/>
      <c r="X5467" s="80"/>
    </row>
    <row r="5468" spans="6:24" hidden="1">
      <c r="F5468" s="91"/>
      <c r="G5468" s="50"/>
      <c r="M5468" s="91"/>
      <c r="T5468" s="91"/>
      <c r="V5468" s="47"/>
      <c r="X5468" s="80"/>
    </row>
    <row r="5469" spans="6:24" hidden="1">
      <c r="F5469" s="91"/>
      <c r="G5469" s="50"/>
      <c r="M5469" s="91"/>
      <c r="T5469" s="91"/>
      <c r="V5469" s="47"/>
      <c r="X5469" s="80"/>
    </row>
    <row r="5470" spans="6:24" hidden="1">
      <c r="F5470" s="91"/>
      <c r="G5470" s="50"/>
      <c r="M5470" s="91"/>
      <c r="T5470" s="91"/>
      <c r="V5470" s="47"/>
      <c r="X5470" s="80"/>
    </row>
    <row r="5471" spans="6:24" hidden="1">
      <c r="F5471" s="91"/>
      <c r="G5471" s="50"/>
      <c r="M5471" s="91"/>
      <c r="T5471" s="91"/>
      <c r="V5471" s="47"/>
      <c r="X5471" s="80"/>
    </row>
    <row r="5472" spans="6:24" hidden="1">
      <c r="F5472" s="91"/>
      <c r="G5472" s="50"/>
      <c r="M5472" s="91"/>
      <c r="T5472" s="91"/>
      <c r="V5472" s="47"/>
      <c r="X5472" s="80"/>
    </row>
    <row r="5473" spans="6:24" hidden="1">
      <c r="F5473" s="91"/>
      <c r="G5473" s="50"/>
      <c r="M5473" s="91"/>
      <c r="T5473" s="91"/>
      <c r="V5473" s="47"/>
      <c r="X5473" s="80"/>
    </row>
    <row r="5474" spans="6:24" hidden="1">
      <c r="F5474" s="91"/>
      <c r="G5474" s="50"/>
      <c r="M5474" s="91"/>
      <c r="T5474" s="91"/>
      <c r="V5474" s="47"/>
      <c r="X5474" s="80"/>
    </row>
    <row r="5475" spans="6:24" hidden="1">
      <c r="F5475" s="91"/>
      <c r="G5475" s="50"/>
      <c r="M5475" s="91"/>
      <c r="T5475" s="91"/>
      <c r="V5475" s="47"/>
      <c r="X5475" s="80"/>
    </row>
    <row r="5476" spans="6:24" hidden="1">
      <c r="F5476" s="91"/>
      <c r="G5476" s="50"/>
      <c r="M5476" s="91"/>
      <c r="T5476" s="91"/>
      <c r="V5476" s="47"/>
      <c r="X5476" s="80"/>
    </row>
    <row r="5477" spans="6:24" hidden="1">
      <c r="F5477" s="91"/>
      <c r="G5477" s="50"/>
      <c r="M5477" s="91"/>
      <c r="T5477" s="91"/>
      <c r="V5477" s="47"/>
      <c r="X5477" s="80"/>
    </row>
    <row r="5478" spans="6:24" hidden="1">
      <c r="F5478" s="91"/>
      <c r="G5478" s="50"/>
      <c r="M5478" s="91"/>
      <c r="T5478" s="91"/>
      <c r="V5478" s="47"/>
      <c r="X5478" s="80"/>
    </row>
    <row r="5479" spans="6:24" hidden="1">
      <c r="F5479" s="91"/>
      <c r="G5479" s="50"/>
      <c r="M5479" s="91"/>
      <c r="T5479" s="91"/>
      <c r="V5479" s="47"/>
      <c r="X5479" s="80"/>
    </row>
    <row r="5480" spans="6:24" hidden="1">
      <c r="F5480" s="91"/>
      <c r="G5480" s="50"/>
      <c r="M5480" s="91"/>
      <c r="T5480" s="91"/>
      <c r="V5480" s="47"/>
      <c r="X5480" s="80"/>
    </row>
    <row r="5481" spans="6:24" hidden="1">
      <c r="F5481" s="91"/>
      <c r="G5481" s="50"/>
      <c r="M5481" s="91"/>
      <c r="T5481" s="91"/>
      <c r="V5481" s="47"/>
      <c r="X5481" s="80"/>
    </row>
    <row r="5482" spans="6:24" hidden="1">
      <c r="F5482" s="91"/>
      <c r="G5482" s="50"/>
      <c r="M5482" s="91"/>
      <c r="T5482" s="91"/>
      <c r="V5482" s="47"/>
      <c r="X5482" s="80"/>
    </row>
    <row r="5483" spans="6:24" hidden="1">
      <c r="F5483" s="91"/>
      <c r="G5483" s="50"/>
      <c r="M5483" s="91"/>
      <c r="T5483" s="91"/>
      <c r="V5483" s="47"/>
      <c r="X5483" s="80"/>
    </row>
    <row r="5484" spans="6:24" hidden="1">
      <c r="F5484" s="91"/>
      <c r="G5484" s="50"/>
      <c r="M5484" s="91"/>
      <c r="T5484" s="91"/>
      <c r="V5484" s="47"/>
      <c r="X5484" s="80"/>
    </row>
    <row r="5485" spans="6:24" hidden="1">
      <c r="F5485" s="91"/>
      <c r="G5485" s="50"/>
      <c r="M5485" s="91"/>
      <c r="T5485" s="91"/>
      <c r="V5485" s="47"/>
      <c r="X5485" s="80"/>
    </row>
    <row r="5486" spans="6:24" hidden="1">
      <c r="F5486" s="91"/>
      <c r="G5486" s="50"/>
      <c r="T5486" s="91"/>
      <c r="V5486" s="47"/>
      <c r="X5486" s="80"/>
    </row>
    <row r="5487" spans="6:24" hidden="1">
      <c r="F5487" s="91"/>
      <c r="G5487" s="50"/>
      <c r="T5487" s="91"/>
      <c r="V5487" s="47"/>
      <c r="X5487" s="80"/>
    </row>
    <row r="5488" spans="6:24" hidden="1">
      <c r="F5488" s="91"/>
      <c r="G5488" s="50"/>
      <c r="T5488" s="91"/>
      <c r="V5488" s="47"/>
      <c r="X5488" s="80"/>
    </row>
    <row r="5489" spans="6:24" hidden="1">
      <c r="F5489" s="91"/>
      <c r="G5489" s="50"/>
      <c r="T5489" s="91"/>
      <c r="V5489" s="47"/>
      <c r="X5489" s="80"/>
    </row>
    <row r="5490" spans="6:24" hidden="1">
      <c r="F5490" s="91"/>
      <c r="G5490" s="50"/>
      <c r="T5490" s="91"/>
      <c r="V5490" s="47"/>
      <c r="X5490" s="80"/>
    </row>
    <row r="5491" spans="6:24" hidden="1">
      <c r="F5491" s="91"/>
      <c r="G5491" s="50"/>
      <c r="T5491" s="91"/>
      <c r="V5491" s="47"/>
      <c r="X5491" s="80"/>
    </row>
    <row r="5492" spans="6:24" hidden="1">
      <c r="F5492" s="91"/>
      <c r="G5492" s="50"/>
      <c r="T5492" s="91"/>
      <c r="V5492" s="47"/>
      <c r="X5492" s="80"/>
    </row>
    <row r="5493" spans="6:24" hidden="1">
      <c r="F5493" s="91"/>
      <c r="G5493" s="50"/>
      <c r="T5493" s="91"/>
      <c r="V5493" s="47"/>
      <c r="X5493" s="80"/>
    </row>
    <row r="5494" spans="6:24" hidden="1">
      <c r="F5494" s="91"/>
      <c r="G5494" s="50"/>
      <c r="T5494" s="91"/>
      <c r="V5494" s="47"/>
      <c r="X5494" s="80"/>
    </row>
    <row r="5495" spans="6:24" hidden="1">
      <c r="F5495" s="91"/>
      <c r="G5495" s="50"/>
      <c r="T5495" s="91"/>
      <c r="V5495" s="47"/>
      <c r="X5495" s="80"/>
    </row>
    <row r="5496" spans="6:24" hidden="1">
      <c r="F5496" s="91"/>
      <c r="G5496" s="50"/>
      <c r="T5496" s="91"/>
      <c r="V5496" s="47"/>
      <c r="X5496" s="80"/>
    </row>
    <row r="5497" spans="6:24" hidden="1">
      <c r="F5497" s="91"/>
      <c r="G5497" s="50"/>
      <c r="T5497" s="91"/>
      <c r="V5497" s="47"/>
      <c r="X5497" s="80"/>
    </row>
    <row r="5498" spans="6:24" hidden="1">
      <c r="F5498" s="91"/>
      <c r="G5498" s="50"/>
      <c r="T5498" s="91"/>
      <c r="V5498" s="47"/>
      <c r="X5498" s="80"/>
    </row>
    <row r="5499" spans="6:24" hidden="1">
      <c r="F5499" s="91"/>
      <c r="G5499" s="50"/>
      <c r="T5499" s="91"/>
      <c r="V5499" s="47"/>
      <c r="X5499" s="80"/>
    </row>
    <row r="5500" spans="6:24" hidden="1">
      <c r="F5500" s="91"/>
      <c r="G5500" s="50"/>
      <c r="T5500" s="91"/>
      <c r="V5500" s="47"/>
      <c r="X5500" s="80"/>
    </row>
    <row r="5501" spans="6:24" hidden="1">
      <c r="F5501" s="91"/>
      <c r="G5501" s="50"/>
      <c r="T5501" s="91"/>
      <c r="V5501" s="47"/>
      <c r="X5501" s="80"/>
    </row>
    <row r="5502" spans="6:24" hidden="1">
      <c r="F5502" s="91"/>
      <c r="G5502" s="50"/>
      <c r="T5502" s="91"/>
      <c r="V5502" s="47"/>
      <c r="X5502" s="80"/>
    </row>
    <row r="5503" spans="6:24" hidden="1">
      <c r="F5503" s="91"/>
      <c r="G5503" s="50"/>
      <c r="T5503" s="91"/>
      <c r="V5503" s="47"/>
      <c r="X5503" s="80"/>
    </row>
    <row r="5504" spans="6:24" hidden="1">
      <c r="F5504" s="91"/>
      <c r="G5504" s="50"/>
      <c r="T5504" s="91"/>
      <c r="V5504" s="47"/>
      <c r="X5504" s="80"/>
    </row>
    <row r="5505" spans="6:24" hidden="1">
      <c r="F5505" s="91"/>
      <c r="G5505" s="50"/>
      <c r="T5505" s="91"/>
      <c r="V5505" s="47"/>
      <c r="X5505" s="80"/>
    </row>
    <row r="5506" spans="6:24" hidden="1">
      <c r="F5506" s="91"/>
      <c r="G5506" s="50"/>
      <c r="M5506" s="66"/>
      <c r="T5506" s="91"/>
      <c r="V5506" s="47"/>
      <c r="X5506" s="80"/>
    </row>
    <row r="5507" spans="6:24" hidden="1">
      <c r="F5507" s="91"/>
      <c r="G5507" s="50"/>
      <c r="M5507" s="67"/>
      <c r="T5507" s="91"/>
      <c r="V5507" s="47"/>
      <c r="X5507" s="80"/>
    </row>
    <row r="5508" spans="6:24" hidden="1">
      <c r="F5508" s="91"/>
      <c r="G5508" s="50"/>
      <c r="M5508" s="65"/>
      <c r="T5508" s="91"/>
      <c r="V5508" s="47"/>
      <c r="X5508" s="80"/>
    </row>
    <row r="5509" spans="6:24" hidden="1">
      <c r="F5509" s="91"/>
      <c r="G5509" s="50"/>
      <c r="M5509" s="64"/>
      <c r="T5509" s="91"/>
      <c r="V5509" s="47"/>
      <c r="X5509" s="80"/>
    </row>
    <row r="5510" spans="6:24" hidden="1">
      <c r="F5510" s="91"/>
      <c r="G5510" s="50"/>
      <c r="M5510" s="66"/>
      <c r="T5510" s="91"/>
      <c r="V5510" s="47"/>
      <c r="X5510" s="80"/>
    </row>
    <row r="5511" spans="6:24" hidden="1">
      <c r="F5511" s="91"/>
      <c r="G5511" s="50"/>
      <c r="M5511" s="67"/>
      <c r="T5511" s="91"/>
      <c r="V5511" s="47"/>
      <c r="X5511" s="80"/>
    </row>
    <row r="5512" spans="6:24" hidden="1">
      <c r="F5512" s="91"/>
      <c r="G5512" s="50"/>
      <c r="M5512" s="68"/>
      <c r="T5512" s="91"/>
      <c r="V5512" s="47"/>
      <c r="X5512" s="80"/>
    </row>
    <row r="5513" spans="6:24" hidden="1">
      <c r="F5513" s="91"/>
      <c r="G5513" s="50"/>
      <c r="M5513" s="91"/>
      <c r="T5513" s="91"/>
      <c r="V5513" s="47"/>
      <c r="X5513" s="80"/>
    </row>
    <row r="5514" spans="6:24" hidden="1">
      <c r="F5514" s="91"/>
      <c r="G5514" s="50"/>
      <c r="M5514" s="69"/>
      <c r="T5514" s="91"/>
      <c r="V5514" s="47"/>
      <c r="X5514" s="80"/>
    </row>
    <row r="5515" spans="6:24" hidden="1">
      <c r="F5515" s="91"/>
      <c r="G5515" s="50"/>
      <c r="M5515" s="65"/>
      <c r="T5515" s="91"/>
      <c r="V5515" s="47"/>
      <c r="X5515" s="80"/>
    </row>
    <row r="5516" spans="6:24" hidden="1">
      <c r="F5516" s="91"/>
      <c r="G5516" s="50"/>
      <c r="M5516" s="65"/>
      <c r="T5516" s="91"/>
      <c r="V5516" s="47"/>
      <c r="X5516" s="80"/>
    </row>
    <row r="5517" spans="6:24" hidden="1">
      <c r="F5517" s="91"/>
      <c r="G5517" s="50"/>
      <c r="M5517" s="64"/>
      <c r="T5517" s="91"/>
      <c r="V5517" s="47"/>
      <c r="X5517" s="80"/>
    </row>
    <row r="5518" spans="6:24" hidden="1">
      <c r="F5518" s="91"/>
      <c r="G5518" s="50"/>
      <c r="M5518" s="91"/>
      <c r="T5518" s="91"/>
      <c r="V5518" s="47"/>
      <c r="X5518" s="80"/>
    </row>
    <row r="5519" spans="6:24" hidden="1">
      <c r="F5519" s="91"/>
      <c r="G5519" s="50"/>
      <c r="M5519" s="91"/>
      <c r="T5519" s="91"/>
      <c r="V5519" s="47"/>
      <c r="X5519" s="80"/>
    </row>
    <row r="5520" spans="6:24" hidden="1">
      <c r="F5520" s="91"/>
      <c r="G5520" s="50"/>
      <c r="M5520" s="91"/>
      <c r="T5520" s="91"/>
      <c r="V5520" s="47"/>
      <c r="X5520" s="80"/>
    </row>
    <row r="5521" spans="6:24" hidden="1">
      <c r="F5521" s="91"/>
      <c r="G5521" s="50"/>
      <c r="M5521" s="91"/>
      <c r="T5521" s="91"/>
      <c r="V5521" s="47"/>
      <c r="X5521" s="80"/>
    </row>
    <row r="5522" spans="6:24" hidden="1">
      <c r="F5522" s="91"/>
      <c r="G5522" s="50"/>
      <c r="M5522" s="91"/>
      <c r="T5522" s="91"/>
      <c r="V5522" s="47"/>
      <c r="X5522" s="80"/>
    </row>
    <row r="5523" spans="6:24" hidden="1">
      <c r="F5523" s="91"/>
      <c r="G5523" s="50"/>
      <c r="M5523" s="91"/>
      <c r="T5523" s="91"/>
      <c r="V5523" s="47"/>
      <c r="X5523" s="80"/>
    </row>
    <row r="5524" spans="6:24" hidden="1">
      <c r="F5524" s="91"/>
      <c r="G5524" s="50"/>
      <c r="M5524" s="91"/>
      <c r="T5524" s="91"/>
      <c r="V5524" s="47"/>
      <c r="X5524" s="80"/>
    </row>
    <row r="5525" spans="6:24" hidden="1">
      <c r="F5525" s="91"/>
      <c r="G5525" s="50"/>
      <c r="M5525" s="91"/>
      <c r="T5525" s="91"/>
      <c r="V5525" s="47"/>
      <c r="X5525" s="80"/>
    </row>
    <row r="5526" spans="6:24" hidden="1">
      <c r="F5526" s="91"/>
      <c r="G5526" s="50"/>
      <c r="M5526" s="91"/>
      <c r="T5526" s="91"/>
      <c r="V5526" s="47"/>
      <c r="X5526" s="80"/>
    </row>
    <row r="5527" spans="6:24" hidden="1">
      <c r="F5527" s="91"/>
      <c r="G5527" s="50"/>
      <c r="M5527" s="91"/>
      <c r="T5527" s="91"/>
      <c r="V5527" s="47"/>
      <c r="X5527" s="80"/>
    </row>
    <row r="5528" spans="6:24" hidden="1">
      <c r="F5528" s="91"/>
      <c r="G5528" s="50"/>
      <c r="M5528" s="91"/>
      <c r="T5528" s="91"/>
      <c r="V5528" s="47"/>
      <c r="X5528" s="80"/>
    </row>
    <row r="5529" spans="6:24" hidden="1">
      <c r="F5529" s="91"/>
      <c r="G5529" s="50"/>
      <c r="M5529" s="91"/>
      <c r="T5529" s="91"/>
      <c r="V5529" s="47"/>
      <c r="X5529" s="80"/>
    </row>
    <row r="5530" spans="6:24" hidden="1">
      <c r="F5530" s="91"/>
      <c r="G5530" s="50"/>
      <c r="M5530" s="91"/>
      <c r="T5530" s="91"/>
      <c r="V5530" s="47"/>
      <c r="X5530" s="80"/>
    </row>
    <row r="5531" spans="6:24" hidden="1">
      <c r="F5531" s="91"/>
      <c r="G5531" s="50"/>
      <c r="M5531" s="91"/>
      <c r="T5531" s="91"/>
      <c r="V5531" s="47"/>
      <c r="X5531" s="80"/>
    </row>
    <row r="5532" spans="6:24" hidden="1">
      <c r="F5532" s="91"/>
      <c r="G5532" s="50"/>
      <c r="M5532" s="91"/>
      <c r="T5532" s="91"/>
      <c r="V5532" s="47"/>
      <c r="X5532" s="80"/>
    </row>
    <row r="5533" spans="6:24" hidden="1">
      <c r="F5533" s="91"/>
      <c r="G5533" s="50"/>
      <c r="M5533" s="91"/>
      <c r="T5533" s="91"/>
      <c r="V5533" s="47"/>
      <c r="X5533" s="80"/>
    </row>
    <row r="5534" spans="6:24" hidden="1">
      <c r="F5534" s="91"/>
      <c r="G5534" s="50"/>
      <c r="M5534" s="91"/>
      <c r="T5534" s="91"/>
      <c r="V5534" s="47"/>
      <c r="X5534" s="80"/>
    </row>
    <row r="5535" spans="6:24" hidden="1">
      <c r="F5535" s="91"/>
      <c r="G5535" s="50"/>
      <c r="T5535" s="91"/>
      <c r="V5535" s="47"/>
      <c r="X5535" s="80"/>
    </row>
    <row r="5536" spans="6:24" hidden="1">
      <c r="F5536" s="91"/>
      <c r="G5536" s="50"/>
      <c r="M5536" s="91"/>
      <c r="T5536" s="91"/>
      <c r="V5536" s="47"/>
      <c r="X5536" s="80"/>
    </row>
    <row r="5537" spans="6:24" hidden="1">
      <c r="F5537" s="91"/>
      <c r="G5537" s="50"/>
      <c r="T5537" s="91"/>
      <c r="V5537" s="47"/>
      <c r="X5537" s="80"/>
    </row>
    <row r="5538" spans="6:24" hidden="1">
      <c r="F5538" s="91"/>
      <c r="G5538" s="50"/>
      <c r="M5538" s="91"/>
      <c r="T5538" s="91"/>
      <c r="V5538" s="47"/>
      <c r="X5538" s="80"/>
    </row>
    <row r="5539" spans="6:24" hidden="1">
      <c r="F5539" s="91"/>
      <c r="G5539" s="50"/>
      <c r="M5539" s="91"/>
      <c r="T5539" s="91"/>
      <c r="V5539" s="47"/>
      <c r="X5539" s="80"/>
    </row>
    <row r="5540" spans="6:24" hidden="1">
      <c r="F5540" s="91"/>
      <c r="G5540" s="50"/>
      <c r="M5540" s="91"/>
      <c r="T5540" s="91"/>
      <c r="V5540" s="47"/>
      <c r="X5540" s="80"/>
    </row>
    <row r="5541" spans="6:24" hidden="1">
      <c r="F5541" s="91"/>
      <c r="G5541" s="50"/>
      <c r="M5541" s="91"/>
      <c r="T5541" s="91"/>
      <c r="V5541" s="47"/>
      <c r="X5541" s="80"/>
    </row>
    <row r="5542" spans="6:24" hidden="1">
      <c r="F5542" s="91"/>
      <c r="G5542" s="50"/>
      <c r="M5542" s="91"/>
      <c r="T5542" s="91"/>
      <c r="V5542" s="47"/>
      <c r="X5542" s="80"/>
    </row>
    <row r="5543" spans="6:24" hidden="1">
      <c r="F5543" s="91"/>
      <c r="G5543" s="50"/>
      <c r="M5543" s="91"/>
      <c r="T5543" s="91"/>
      <c r="V5543" s="47"/>
      <c r="X5543" s="80"/>
    </row>
    <row r="5544" spans="6:24" hidden="1">
      <c r="F5544" s="91"/>
      <c r="G5544" s="50"/>
      <c r="M5544" s="91"/>
      <c r="T5544" s="91"/>
      <c r="V5544" s="47"/>
      <c r="X5544" s="80"/>
    </row>
    <row r="5545" spans="6:24" hidden="1">
      <c r="F5545" s="91"/>
      <c r="G5545" s="50"/>
      <c r="M5545" s="91"/>
      <c r="T5545" s="91"/>
      <c r="V5545" s="47"/>
      <c r="X5545" s="80"/>
    </row>
    <row r="5546" spans="6:24" hidden="1">
      <c r="F5546" s="91"/>
      <c r="G5546" s="50"/>
      <c r="M5546" s="91"/>
      <c r="T5546" s="91"/>
      <c r="V5546" s="47"/>
      <c r="X5546" s="80"/>
    </row>
    <row r="5547" spans="6:24" hidden="1">
      <c r="F5547" s="91"/>
      <c r="G5547" s="50"/>
      <c r="M5547" s="91"/>
      <c r="T5547" s="91"/>
      <c r="V5547" s="47"/>
      <c r="X5547" s="80"/>
    </row>
    <row r="5548" spans="6:24" hidden="1">
      <c r="F5548" s="91"/>
      <c r="G5548" s="50"/>
      <c r="M5548" s="91"/>
      <c r="T5548" s="91"/>
      <c r="V5548" s="47"/>
      <c r="X5548" s="80"/>
    </row>
    <row r="5549" spans="6:24" hidden="1">
      <c r="F5549" s="91"/>
      <c r="G5549" s="50"/>
      <c r="M5549" s="91"/>
      <c r="T5549" s="91"/>
      <c r="V5549" s="47"/>
      <c r="X5549" s="80"/>
    </row>
    <row r="5550" spans="6:24" hidden="1">
      <c r="F5550" s="91"/>
      <c r="G5550" s="50"/>
      <c r="M5550" s="91"/>
      <c r="T5550" s="91"/>
      <c r="V5550" s="47"/>
      <c r="X5550" s="80"/>
    </row>
    <row r="5551" spans="6:24" hidden="1">
      <c r="F5551" s="91"/>
      <c r="G5551" s="50"/>
      <c r="T5551" s="91"/>
      <c r="V5551" s="47"/>
      <c r="X5551" s="80"/>
    </row>
    <row r="5552" spans="6:24" hidden="1">
      <c r="F5552" s="91"/>
      <c r="G5552" s="50"/>
      <c r="M5552" s="91"/>
      <c r="T5552" s="91"/>
      <c r="V5552" s="47"/>
      <c r="X5552" s="80"/>
    </row>
    <row r="5553" spans="6:24" hidden="1">
      <c r="F5553" s="91"/>
      <c r="G5553" s="50"/>
      <c r="T5553" s="91"/>
      <c r="V5553" s="47"/>
      <c r="X5553" s="80"/>
    </row>
    <row r="5554" spans="6:24" hidden="1">
      <c r="F5554" s="91"/>
      <c r="G5554" s="50"/>
      <c r="M5554" s="91"/>
      <c r="T5554" s="91"/>
      <c r="V5554" s="47"/>
      <c r="X5554" s="80"/>
    </row>
    <row r="5555" spans="6:24" hidden="1">
      <c r="F5555" s="91"/>
      <c r="G5555" s="50"/>
      <c r="M5555" s="91"/>
      <c r="T5555" s="91"/>
      <c r="V5555" s="47"/>
      <c r="X5555" s="80"/>
    </row>
    <row r="5556" spans="6:24" hidden="1">
      <c r="F5556" s="91"/>
      <c r="G5556" s="50"/>
      <c r="M5556" s="91"/>
      <c r="T5556" s="91"/>
      <c r="V5556" s="47"/>
      <c r="X5556" s="80"/>
    </row>
    <row r="5557" spans="6:24" hidden="1">
      <c r="F5557" s="91"/>
      <c r="G5557" s="50"/>
      <c r="M5557" s="91"/>
      <c r="T5557" s="91"/>
      <c r="V5557" s="47"/>
      <c r="X5557" s="80"/>
    </row>
    <row r="5558" spans="6:24" hidden="1">
      <c r="F5558" s="91"/>
      <c r="G5558" s="50"/>
      <c r="M5558" s="91"/>
      <c r="T5558" s="91"/>
      <c r="V5558" s="47"/>
      <c r="X5558" s="80"/>
    </row>
    <row r="5559" spans="6:24" hidden="1">
      <c r="F5559" s="91"/>
      <c r="G5559" s="50"/>
      <c r="M5559" s="91"/>
      <c r="T5559" s="91"/>
      <c r="V5559" s="47"/>
      <c r="X5559" s="80"/>
    </row>
    <row r="5560" spans="6:24" hidden="1">
      <c r="F5560" s="91"/>
      <c r="G5560" s="50"/>
      <c r="M5560" s="91"/>
      <c r="T5560" s="91"/>
      <c r="V5560" s="47"/>
      <c r="X5560" s="80"/>
    </row>
    <row r="5561" spans="6:24" hidden="1">
      <c r="F5561" s="91"/>
      <c r="G5561" s="50"/>
      <c r="M5561" s="91"/>
      <c r="T5561" s="91"/>
      <c r="V5561" s="47"/>
      <c r="X5561" s="80"/>
    </row>
    <row r="5562" spans="6:24" hidden="1">
      <c r="F5562" s="91"/>
      <c r="G5562" s="50"/>
      <c r="T5562" s="91"/>
      <c r="V5562" s="47"/>
      <c r="X5562" s="80"/>
    </row>
    <row r="5563" spans="6:24" hidden="1">
      <c r="F5563" s="91"/>
      <c r="G5563" s="50"/>
      <c r="M5563" s="91"/>
      <c r="T5563" s="91"/>
      <c r="V5563" s="47"/>
      <c r="X5563" s="80"/>
    </row>
    <row r="5564" spans="6:24" hidden="1">
      <c r="F5564" s="91"/>
      <c r="G5564" s="50"/>
      <c r="M5564" s="91"/>
      <c r="T5564" s="91"/>
      <c r="V5564" s="47"/>
      <c r="X5564" s="80"/>
    </row>
    <row r="5565" spans="6:24" hidden="1">
      <c r="F5565" s="91"/>
      <c r="G5565" s="50"/>
      <c r="M5565" s="91"/>
      <c r="T5565" s="91"/>
      <c r="V5565" s="47"/>
      <c r="X5565" s="80"/>
    </row>
    <row r="5566" spans="6:24" hidden="1">
      <c r="F5566" s="91"/>
      <c r="G5566" s="50"/>
      <c r="M5566" s="91"/>
      <c r="T5566" s="91"/>
      <c r="V5566" s="47"/>
      <c r="X5566" s="80"/>
    </row>
    <row r="5567" spans="6:24" hidden="1">
      <c r="F5567" s="91"/>
      <c r="G5567" s="50"/>
      <c r="M5567" s="91"/>
      <c r="T5567" s="91"/>
      <c r="V5567" s="47"/>
      <c r="X5567" s="80"/>
    </row>
    <row r="5568" spans="6:24" hidden="1">
      <c r="F5568" s="91"/>
      <c r="G5568" s="50"/>
      <c r="M5568" s="91"/>
      <c r="T5568" s="91"/>
      <c r="V5568" s="47"/>
      <c r="X5568" s="80"/>
    </row>
    <row r="5569" spans="6:24" hidden="1">
      <c r="F5569" s="91"/>
      <c r="G5569" s="50"/>
      <c r="M5569" s="91"/>
      <c r="T5569" s="91"/>
      <c r="V5569" s="47"/>
      <c r="X5569" s="80"/>
    </row>
    <row r="5570" spans="6:24" hidden="1">
      <c r="F5570" s="91"/>
      <c r="G5570" s="50"/>
      <c r="M5570" s="91"/>
      <c r="T5570" s="91"/>
      <c r="V5570" s="47"/>
      <c r="X5570" s="80"/>
    </row>
    <row r="5571" spans="6:24" hidden="1">
      <c r="F5571" s="91"/>
      <c r="G5571" s="50"/>
      <c r="M5571" s="91"/>
      <c r="T5571" s="91"/>
      <c r="V5571" s="47"/>
      <c r="X5571" s="80"/>
    </row>
    <row r="5572" spans="6:24" hidden="1">
      <c r="F5572" s="91"/>
      <c r="G5572" s="50"/>
      <c r="M5572" s="91"/>
      <c r="T5572" s="91"/>
      <c r="V5572" s="47"/>
      <c r="X5572" s="80"/>
    </row>
    <row r="5573" spans="6:24" hidden="1">
      <c r="F5573" s="91"/>
      <c r="G5573" s="50"/>
      <c r="M5573" s="91"/>
      <c r="T5573" s="91"/>
      <c r="V5573" s="47"/>
      <c r="X5573" s="80"/>
    </row>
    <row r="5574" spans="6:24" hidden="1">
      <c r="F5574" s="91"/>
      <c r="G5574" s="50"/>
      <c r="M5574" s="91"/>
      <c r="T5574" s="91"/>
      <c r="V5574" s="47"/>
      <c r="X5574" s="80"/>
    </row>
    <row r="5575" spans="6:24" hidden="1">
      <c r="F5575" s="91"/>
      <c r="G5575" s="50"/>
      <c r="M5575" s="91"/>
      <c r="T5575" s="91"/>
      <c r="V5575" s="47"/>
      <c r="X5575" s="80"/>
    </row>
    <row r="5576" spans="6:24" hidden="1">
      <c r="F5576" s="91"/>
      <c r="G5576" s="50"/>
      <c r="M5576" s="91"/>
      <c r="T5576" s="91"/>
      <c r="V5576" s="47"/>
      <c r="X5576" s="80"/>
    </row>
    <row r="5577" spans="6:24" hidden="1">
      <c r="F5577" s="91"/>
      <c r="G5577" s="50"/>
      <c r="M5577" s="91"/>
      <c r="T5577" s="91"/>
      <c r="V5577" s="47"/>
      <c r="X5577" s="80"/>
    </row>
    <row r="5578" spans="6:24" hidden="1">
      <c r="F5578" s="91"/>
      <c r="G5578" s="50"/>
      <c r="M5578" s="91"/>
      <c r="T5578" s="91"/>
      <c r="V5578" s="47"/>
      <c r="X5578" s="80"/>
    </row>
    <row r="5579" spans="6:24" hidden="1">
      <c r="F5579" s="91"/>
      <c r="G5579" s="50"/>
      <c r="M5579" s="91"/>
      <c r="T5579" s="91"/>
      <c r="V5579" s="47"/>
      <c r="X5579" s="80"/>
    </row>
    <row r="5580" spans="6:24" hidden="1">
      <c r="F5580" s="91"/>
      <c r="G5580" s="50"/>
      <c r="M5580" s="91"/>
      <c r="T5580" s="91"/>
      <c r="V5580" s="47"/>
      <c r="X5580" s="80"/>
    </row>
    <row r="5581" spans="6:24" hidden="1">
      <c r="F5581" s="91"/>
      <c r="G5581" s="50"/>
      <c r="M5581" s="91"/>
      <c r="T5581" s="91"/>
      <c r="V5581" s="47"/>
      <c r="X5581" s="80"/>
    </row>
    <row r="5582" spans="6:24" hidden="1">
      <c r="F5582" s="91"/>
      <c r="G5582" s="50"/>
      <c r="M5582" s="91"/>
      <c r="T5582" s="91"/>
      <c r="V5582" s="47"/>
      <c r="X5582" s="80"/>
    </row>
    <row r="5583" spans="6:24" hidden="1">
      <c r="F5583" s="91"/>
      <c r="G5583" s="50"/>
      <c r="M5583" s="91"/>
      <c r="T5583" s="91"/>
      <c r="V5583" s="47"/>
      <c r="X5583" s="80"/>
    </row>
    <row r="5584" spans="6:24" hidden="1"/>
    <row r="5585" spans="6:24" hidden="1">
      <c r="F5585" s="91"/>
      <c r="G5585" s="50"/>
      <c r="M5585" s="33"/>
      <c r="T5585" s="91"/>
      <c r="V5585" s="47"/>
      <c r="X5585" s="80"/>
    </row>
    <row r="5586" spans="6:24" hidden="1">
      <c r="F5586" s="91"/>
      <c r="G5586" s="50"/>
      <c r="M5586" s="33"/>
      <c r="T5586" s="91"/>
      <c r="V5586" s="47"/>
      <c r="X5586" s="80"/>
    </row>
    <row r="5587" spans="6:24" hidden="1"/>
    <row r="5588" spans="6:24" hidden="1">
      <c r="F5588" s="91"/>
      <c r="G5588" s="46"/>
      <c r="M5588" s="91"/>
      <c r="T5588" s="91"/>
      <c r="V5588" s="47"/>
      <c r="X5588" s="80"/>
    </row>
    <row r="5589" spans="6:24" hidden="1">
      <c r="F5589" s="91"/>
      <c r="G5589" s="46"/>
      <c r="T5589" s="91"/>
      <c r="V5589" s="47"/>
      <c r="X5589" s="80"/>
    </row>
    <row r="5590" spans="6:24" hidden="1">
      <c r="F5590" s="91"/>
      <c r="G5590" s="46"/>
      <c r="T5590" s="91"/>
      <c r="V5590" s="47"/>
      <c r="X5590" s="80"/>
    </row>
    <row r="5591" spans="6:24" hidden="1">
      <c r="F5591" s="91"/>
      <c r="G5591" s="46"/>
      <c r="T5591" s="91"/>
      <c r="V5591" s="47"/>
      <c r="X5591" s="80"/>
    </row>
    <row r="5592" spans="6:24" hidden="1">
      <c r="F5592" s="91"/>
      <c r="G5592" s="46"/>
      <c r="T5592" s="91"/>
      <c r="V5592" s="47"/>
      <c r="X5592" s="80"/>
    </row>
    <row r="5593" spans="6:24" hidden="1">
      <c r="F5593" s="91"/>
      <c r="G5593" s="46"/>
      <c r="T5593" s="91"/>
      <c r="V5593" s="47"/>
      <c r="X5593" s="80"/>
    </row>
    <row r="5594" spans="6:24" hidden="1">
      <c r="F5594" s="91"/>
      <c r="G5594" s="46"/>
      <c r="T5594" s="91"/>
      <c r="V5594" s="47"/>
      <c r="X5594" s="80"/>
    </row>
    <row r="5595" spans="6:24" hidden="1">
      <c r="F5595" s="91"/>
      <c r="G5595" s="46"/>
      <c r="T5595" s="91"/>
      <c r="V5595" s="47"/>
      <c r="X5595" s="80"/>
    </row>
    <row r="5596" spans="6:24" hidden="1">
      <c r="F5596" s="91"/>
      <c r="G5596" s="46"/>
      <c r="T5596" s="91"/>
      <c r="V5596" s="47"/>
      <c r="X5596" s="80"/>
    </row>
    <row r="5597" spans="6:24" hidden="1">
      <c r="F5597" s="91"/>
      <c r="G5597" s="46"/>
      <c r="T5597" s="91"/>
      <c r="V5597" s="47"/>
      <c r="X5597" s="80"/>
    </row>
    <row r="5598" spans="6:24" hidden="1">
      <c r="F5598" s="91"/>
      <c r="G5598" s="46"/>
      <c r="T5598" s="91"/>
      <c r="V5598" s="47"/>
      <c r="X5598" s="80"/>
    </row>
    <row r="5599" spans="6:24" hidden="1">
      <c r="F5599" s="91"/>
      <c r="G5599" s="46"/>
      <c r="T5599" s="91"/>
      <c r="V5599" s="47"/>
      <c r="X5599" s="80"/>
    </row>
    <row r="5600" spans="6:24" hidden="1">
      <c r="F5600" s="91"/>
      <c r="G5600" s="46"/>
      <c r="T5600" s="91"/>
      <c r="V5600" s="47"/>
      <c r="X5600" s="80"/>
    </row>
    <row r="5601" spans="6:24" hidden="1">
      <c r="F5601" s="91"/>
      <c r="G5601" s="46"/>
      <c r="T5601" s="91"/>
      <c r="V5601" s="47"/>
      <c r="X5601" s="80"/>
    </row>
    <row r="5602" spans="6:24" hidden="1">
      <c r="F5602" s="91"/>
      <c r="G5602" s="46"/>
      <c r="T5602" s="91"/>
      <c r="V5602" s="47"/>
      <c r="X5602" s="80"/>
    </row>
    <row r="5603" spans="6:24" hidden="1">
      <c r="F5603" s="91"/>
      <c r="G5603" s="46"/>
      <c r="T5603" s="91"/>
      <c r="V5603" s="47"/>
      <c r="X5603" s="80"/>
    </row>
    <row r="5604" spans="6:24" hidden="1">
      <c r="F5604" s="91"/>
      <c r="G5604" s="46"/>
      <c r="T5604" s="91"/>
      <c r="V5604" s="47"/>
      <c r="X5604" s="80"/>
    </row>
    <row r="5605" spans="6:24" hidden="1">
      <c r="F5605" s="91"/>
      <c r="G5605" s="46"/>
      <c r="T5605" s="91"/>
      <c r="V5605" s="47"/>
      <c r="X5605" s="80"/>
    </row>
    <row r="5606" spans="6:24" hidden="1">
      <c r="F5606" s="91"/>
      <c r="G5606" s="46"/>
      <c r="T5606" s="91"/>
      <c r="V5606" s="47"/>
      <c r="X5606" s="80"/>
    </row>
    <row r="5607" spans="6:24" hidden="1">
      <c r="F5607" s="91"/>
      <c r="G5607" s="46"/>
      <c r="T5607" s="91"/>
      <c r="V5607" s="47"/>
      <c r="X5607" s="80"/>
    </row>
    <row r="5608" spans="6:24" hidden="1">
      <c r="F5608" s="91"/>
      <c r="G5608" s="46"/>
      <c r="T5608" s="91"/>
      <c r="V5608" s="47"/>
      <c r="X5608" s="80"/>
    </row>
    <row r="5609" spans="6:24" hidden="1">
      <c r="F5609" s="91"/>
      <c r="G5609" s="46"/>
      <c r="M5609" s="66"/>
      <c r="T5609" s="91"/>
      <c r="V5609" s="47"/>
      <c r="X5609" s="80"/>
    </row>
    <row r="5610" spans="6:24" hidden="1">
      <c r="F5610" s="91"/>
      <c r="G5610" s="46"/>
      <c r="M5610" s="67"/>
      <c r="T5610" s="91"/>
      <c r="V5610" s="47"/>
      <c r="X5610" s="80"/>
    </row>
    <row r="5611" spans="6:24" hidden="1">
      <c r="F5611" s="91"/>
      <c r="G5611" s="46"/>
      <c r="M5611" s="65"/>
      <c r="T5611" s="91"/>
      <c r="V5611" s="47"/>
      <c r="X5611" s="80"/>
    </row>
    <row r="5612" spans="6:24" hidden="1">
      <c r="F5612" s="91"/>
      <c r="G5612" s="46"/>
      <c r="M5612" s="64"/>
      <c r="T5612" s="91"/>
      <c r="V5612" s="47"/>
      <c r="X5612" s="80"/>
    </row>
    <row r="5613" spans="6:24" hidden="1">
      <c r="F5613" s="91"/>
      <c r="G5613" s="46"/>
      <c r="M5613" s="66"/>
      <c r="T5613" s="91"/>
      <c r="V5613" s="47"/>
      <c r="X5613" s="80"/>
    </row>
    <row r="5614" spans="6:24" hidden="1">
      <c r="F5614" s="91"/>
      <c r="G5614" s="46"/>
      <c r="M5614" s="67"/>
      <c r="T5614" s="91"/>
      <c r="V5614" s="47"/>
      <c r="X5614" s="80"/>
    </row>
    <row r="5615" spans="6:24" hidden="1">
      <c r="F5615" s="91"/>
      <c r="G5615" s="46"/>
      <c r="M5615" s="68"/>
      <c r="T5615" s="91"/>
      <c r="V5615" s="47"/>
      <c r="X5615" s="80"/>
    </row>
    <row r="5616" spans="6:24" hidden="1">
      <c r="F5616" s="91"/>
      <c r="G5616" s="46"/>
      <c r="M5616" s="91"/>
      <c r="T5616" s="91"/>
      <c r="V5616" s="47"/>
      <c r="X5616" s="80"/>
    </row>
    <row r="5617" spans="6:24" hidden="1">
      <c r="F5617" s="91"/>
      <c r="G5617" s="46"/>
      <c r="M5617" s="69"/>
      <c r="T5617" s="91"/>
      <c r="V5617" s="47"/>
      <c r="X5617" s="80"/>
    </row>
    <row r="5618" spans="6:24" hidden="1">
      <c r="F5618" s="91"/>
      <c r="G5618" s="46"/>
      <c r="M5618" s="65"/>
      <c r="T5618" s="91"/>
      <c r="V5618" s="47"/>
      <c r="X5618" s="80"/>
    </row>
    <row r="5619" spans="6:24" hidden="1">
      <c r="F5619" s="91"/>
      <c r="G5619" s="46"/>
      <c r="M5619" s="65"/>
      <c r="T5619" s="91"/>
      <c r="V5619" s="47"/>
      <c r="X5619" s="80"/>
    </row>
    <row r="5620" spans="6:24" hidden="1">
      <c r="F5620" s="91"/>
      <c r="G5620" s="46"/>
      <c r="M5620" s="64"/>
      <c r="T5620" s="91"/>
      <c r="V5620" s="47"/>
      <c r="X5620" s="80"/>
    </row>
    <row r="5621" spans="6:24" hidden="1">
      <c r="F5621" s="91"/>
      <c r="G5621" s="46"/>
      <c r="M5621" s="91"/>
      <c r="T5621" s="91"/>
      <c r="V5621" s="47"/>
      <c r="X5621" s="80"/>
    </row>
    <row r="5622" spans="6:24" hidden="1">
      <c r="F5622" s="91"/>
      <c r="G5622" s="46"/>
      <c r="M5622" s="91"/>
      <c r="T5622" s="91"/>
      <c r="V5622" s="47"/>
      <c r="X5622" s="80"/>
    </row>
    <row r="5623" spans="6:24" hidden="1">
      <c r="F5623" s="91"/>
      <c r="G5623" s="46"/>
      <c r="M5623" s="91"/>
      <c r="T5623" s="91"/>
      <c r="V5623" s="47"/>
      <c r="X5623" s="80"/>
    </row>
    <row r="5624" spans="6:24" hidden="1">
      <c r="F5624" s="91"/>
      <c r="G5624" s="46"/>
      <c r="M5624" s="91"/>
      <c r="T5624" s="91"/>
      <c r="V5624" s="47"/>
      <c r="X5624" s="80"/>
    </row>
    <row r="5625" spans="6:24" hidden="1">
      <c r="F5625" s="91"/>
      <c r="G5625" s="46"/>
      <c r="M5625" s="91"/>
      <c r="T5625" s="91"/>
      <c r="V5625" s="47"/>
      <c r="X5625" s="80"/>
    </row>
    <row r="5626" spans="6:24" hidden="1">
      <c r="F5626" s="91"/>
      <c r="G5626" s="46"/>
      <c r="M5626" s="91"/>
      <c r="T5626" s="91"/>
      <c r="V5626" s="47"/>
      <c r="X5626" s="80"/>
    </row>
    <row r="5627" spans="6:24" hidden="1">
      <c r="F5627" s="91"/>
      <c r="G5627" s="46"/>
      <c r="M5627" s="91"/>
      <c r="T5627" s="91"/>
      <c r="V5627" s="47"/>
      <c r="X5627" s="80"/>
    </row>
    <row r="5628" spans="6:24" hidden="1">
      <c r="F5628" s="91"/>
      <c r="G5628" s="46"/>
      <c r="M5628" s="91"/>
      <c r="T5628" s="91"/>
      <c r="V5628" s="47"/>
      <c r="X5628" s="80"/>
    </row>
    <row r="5629" spans="6:24" hidden="1">
      <c r="F5629" s="91"/>
      <c r="G5629" s="46"/>
      <c r="M5629" s="91"/>
      <c r="T5629" s="91"/>
      <c r="V5629" s="47"/>
      <c r="X5629" s="80"/>
    </row>
    <row r="5630" spans="6:24" hidden="1">
      <c r="F5630" s="91"/>
      <c r="G5630" s="46"/>
      <c r="M5630" s="91"/>
      <c r="T5630" s="91"/>
      <c r="V5630" s="47"/>
      <c r="X5630" s="80"/>
    </row>
    <row r="5631" spans="6:24" hidden="1">
      <c r="F5631" s="91"/>
      <c r="G5631" s="46"/>
      <c r="M5631" s="91"/>
      <c r="T5631" s="91"/>
      <c r="V5631" s="47"/>
      <c r="X5631" s="80"/>
    </row>
    <row r="5632" spans="6:24" hidden="1">
      <c r="F5632" s="91"/>
      <c r="G5632" s="46"/>
      <c r="M5632" s="91"/>
      <c r="T5632" s="91"/>
      <c r="V5632" s="47"/>
      <c r="X5632" s="80"/>
    </row>
    <row r="5633" spans="6:24" hidden="1">
      <c r="F5633" s="91"/>
      <c r="G5633" s="46"/>
      <c r="M5633" s="91"/>
      <c r="T5633" s="91"/>
      <c r="V5633" s="47"/>
      <c r="X5633" s="80"/>
    </row>
    <row r="5634" spans="6:24" hidden="1">
      <c r="F5634" s="91"/>
      <c r="G5634" s="46"/>
      <c r="M5634" s="91"/>
      <c r="T5634" s="91"/>
      <c r="V5634" s="47"/>
      <c r="X5634" s="80"/>
    </row>
    <row r="5635" spans="6:24" hidden="1">
      <c r="F5635" s="91"/>
      <c r="G5635" s="46"/>
      <c r="M5635" s="91"/>
      <c r="T5635" s="91"/>
      <c r="V5635" s="47"/>
      <c r="X5635" s="80"/>
    </row>
    <row r="5636" spans="6:24" hidden="1">
      <c r="F5636" s="91"/>
      <c r="G5636" s="46"/>
      <c r="M5636" s="91"/>
      <c r="T5636" s="91"/>
      <c r="V5636" s="47"/>
      <c r="X5636" s="80"/>
    </row>
    <row r="5637" spans="6:24" hidden="1">
      <c r="F5637" s="91"/>
      <c r="G5637" s="46"/>
      <c r="M5637" s="91"/>
      <c r="T5637" s="91"/>
      <c r="V5637" s="47"/>
      <c r="X5637" s="80"/>
    </row>
    <row r="5638" spans="6:24" hidden="1">
      <c r="F5638" s="91"/>
      <c r="G5638" s="46"/>
      <c r="T5638" s="91"/>
      <c r="V5638" s="47"/>
      <c r="X5638" s="80"/>
    </row>
    <row r="5639" spans="6:24" hidden="1">
      <c r="F5639" s="91"/>
      <c r="G5639" s="46"/>
      <c r="M5639" s="91"/>
      <c r="T5639" s="91"/>
      <c r="V5639" s="47"/>
      <c r="X5639" s="80"/>
    </row>
    <row r="5640" spans="6:24" hidden="1">
      <c r="F5640" s="91"/>
      <c r="G5640" s="46"/>
      <c r="T5640" s="91"/>
      <c r="V5640" s="47"/>
      <c r="X5640" s="80"/>
    </row>
    <row r="5641" spans="6:24" hidden="1">
      <c r="F5641" s="91"/>
      <c r="G5641" s="46"/>
      <c r="M5641" s="91"/>
      <c r="T5641" s="91"/>
      <c r="V5641" s="47"/>
      <c r="X5641" s="80"/>
    </row>
    <row r="5642" spans="6:24" hidden="1">
      <c r="F5642" s="91"/>
      <c r="G5642" s="46"/>
      <c r="M5642" s="91"/>
      <c r="T5642" s="91"/>
      <c r="V5642" s="47"/>
      <c r="X5642" s="80"/>
    </row>
    <row r="5643" spans="6:24" hidden="1">
      <c r="F5643" s="91"/>
      <c r="G5643" s="46"/>
      <c r="M5643" s="91"/>
      <c r="T5643" s="91"/>
      <c r="V5643" s="47"/>
      <c r="X5643" s="80"/>
    </row>
    <row r="5644" spans="6:24" hidden="1">
      <c r="F5644" s="91"/>
      <c r="G5644" s="46"/>
      <c r="M5644" s="91"/>
      <c r="T5644" s="91"/>
      <c r="V5644" s="47"/>
      <c r="X5644" s="80"/>
    </row>
    <row r="5645" spans="6:24" hidden="1">
      <c r="F5645" s="91"/>
      <c r="G5645" s="46"/>
      <c r="M5645" s="91"/>
      <c r="T5645" s="91"/>
      <c r="V5645" s="47"/>
      <c r="X5645" s="80"/>
    </row>
    <row r="5646" spans="6:24" hidden="1">
      <c r="F5646" s="91"/>
      <c r="G5646" s="46"/>
      <c r="M5646" s="91"/>
      <c r="T5646" s="91"/>
      <c r="V5646" s="47"/>
      <c r="X5646" s="80"/>
    </row>
    <row r="5647" spans="6:24" hidden="1">
      <c r="F5647" s="91"/>
      <c r="G5647" s="46"/>
      <c r="M5647" s="91"/>
      <c r="T5647" s="91"/>
      <c r="V5647" s="47"/>
      <c r="X5647" s="80"/>
    </row>
    <row r="5648" spans="6:24" hidden="1">
      <c r="F5648" s="91"/>
      <c r="G5648" s="46"/>
      <c r="M5648" s="91"/>
      <c r="T5648" s="91"/>
      <c r="V5648" s="47"/>
      <c r="X5648" s="80"/>
    </row>
    <row r="5649" spans="6:24" hidden="1">
      <c r="F5649" s="91"/>
      <c r="G5649" s="46"/>
      <c r="M5649" s="91"/>
      <c r="T5649" s="91"/>
      <c r="V5649" s="47"/>
      <c r="X5649" s="80"/>
    </row>
    <row r="5650" spans="6:24" hidden="1">
      <c r="F5650" s="91"/>
      <c r="G5650" s="46"/>
      <c r="M5650" s="91"/>
      <c r="T5650" s="91"/>
      <c r="V5650" s="47"/>
      <c r="X5650" s="80"/>
    </row>
    <row r="5651" spans="6:24" hidden="1">
      <c r="F5651" s="91"/>
      <c r="G5651" s="46"/>
      <c r="M5651" s="91"/>
      <c r="T5651" s="91"/>
      <c r="V5651" s="47"/>
      <c r="X5651" s="80"/>
    </row>
    <row r="5652" spans="6:24" hidden="1">
      <c r="F5652" s="91"/>
      <c r="G5652" s="46"/>
      <c r="M5652" s="91"/>
      <c r="T5652" s="91"/>
      <c r="V5652" s="47"/>
      <c r="X5652" s="80"/>
    </row>
    <row r="5653" spans="6:24" hidden="1">
      <c r="F5653" s="91"/>
      <c r="G5653" s="46"/>
      <c r="M5653" s="91"/>
      <c r="T5653" s="91"/>
      <c r="V5653" s="47"/>
      <c r="X5653" s="80"/>
    </row>
    <row r="5654" spans="6:24" hidden="1">
      <c r="F5654" s="91"/>
      <c r="G5654" s="46"/>
      <c r="T5654" s="91"/>
      <c r="V5654" s="47"/>
      <c r="X5654" s="80"/>
    </row>
    <row r="5655" spans="6:24" hidden="1">
      <c r="F5655" s="91"/>
      <c r="G5655" s="46"/>
      <c r="M5655" s="91"/>
      <c r="T5655" s="91"/>
      <c r="V5655" s="47"/>
      <c r="X5655" s="80"/>
    </row>
    <row r="5656" spans="6:24" hidden="1">
      <c r="F5656" s="91"/>
      <c r="G5656" s="46"/>
      <c r="T5656" s="91"/>
      <c r="V5656" s="47"/>
      <c r="X5656" s="80"/>
    </row>
    <row r="5657" spans="6:24" hidden="1">
      <c r="F5657" s="91"/>
      <c r="G5657" s="46"/>
      <c r="M5657" s="91"/>
      <c r="T5657" s="91"/>
      <c r="V5657" s="47"/>
      <c r="X5657" s="80"/>
    </row>
    <row r="5658" spans="6:24" hidden="1">
      <c r="F5658" s="91"/>
      <c r="G5658" s="46"/>
      <c r="M5658" s="91"/>
      <c r="T5658" s="91"/>
      <c r="V5658" s="47"/>
      <c r="X5658" s="80"/>
    </row>
    <row r="5659" spans="6:24" hidden="1">
      <c r="F5659" s="91"/>
      <c r="G5659" s="46"/>
      <c r="M5659" s="91"/>
      <c r="T5659" s="91"/>
      <c r="V5659" s="47"/>
      <c r="X5659" s="80"/>
    </row>
    <row r="5660" spans="6:24" hidden="1">
      <c r="F5660" s="91"/>
      <c r="G5660" s="46"/>
      <c r="M5660" s="91"/>
      <c r="T5660" s="91"/>
      <c r="V5660" s="47"/>
      <c r="X5660" s="80"/>
    </row>
    <row r="5661" spans="6:24" hidden="1">
      <c r="F5661" s="91"/>
      <c r="G5661" s="46"/>
      <c r="M5661" s="91"/>
      <c r="T5661" s="91"/>
      <c r="V5661" s="47"/>
      <c r="X5661" s="80"/>
    </row>
    <row r="5662" spans="6:24" hidden="1">
      <c r="F5662" s="91"/>
      <c r="G5662" s="46"/>
      <c r="M5662" s="91"/>
      <c r="T5662" s="91"/>
      <c r="V5662" s="47"/>
      <c r="X5662" s="80"/>
    </row>
    <row r="5663" spans="6:24" hidden="1">
      <c r="F5663" s="91"/>
      <c r="G5663" s="46"/>
      <c r="M5663" s="91"/>
      <c r="T5663" s="91"/>
      <c r="V5663" s="47"/>
      <c r="X5663" s="80"/>
    </row>
    <row r="5664" spans="6:24" hidden="1">
      <c r="F5664" s="91"/>
      <c r="G5664" s="46"/>
      <c r="M5664" s="91"/>
      <c r="T5664" s="91"/>
      <c r="V5664" s="47"/>
      <c r="X5664" s="80"/>
    </row>
    <row r="5665" spans="6:24" hidden="1">
      <c r="F5665" s="91"/>
      <c r="G5665" s="46"/>
      <c r="T5665" s="91"/>
      <c r="V5665" s="47"/>
      <c r="X5665" s="80"/>
    </row>
    <row r="5666" spans="6:24" hidden="1">
      <c r="F5666" s="91"/>
      <c r="G5666" s="46"/>
      <c r="M5666" s="91"/>
      <c r="T5666" s="91"/>
      <c r="V5666" s="47"/>
      <c r="X5666" s="80"/>
    </row>
    <row r="5667" spans="6:24" hidden="1">
      <c r="F5667" s="91"/>
      <c r="G5667" s="46"/>
      <c r="M5667" s="91"/>
      <c r="T5667" s="91"/>
      <c r="V5667" s="47"/>
      <c r="X5667" s="80"/>
    </row>
    <row r="5668" spans="6:24" hidden="1">
      <c r="F5668" s="91"/>
      <c r="G5668" s="46"/>
      <c r="M5668" s="91"/>
      <c r="T5668" s="91"/>
      <c r="V5668" s="47"/>
      <c r="X5668" s="80"/>
    </row>
    <row r="5669" spans="6:24" hidden="1">
      <c r="F5669" s="91"/>
      <c r="G5669" s="46"/>
      <c r="M5669" s="91"/>
      <c r="T5669" s="91"/>
      <c r="V5669" s="47"/>
      <c r="X5669" s="80"/>
    </row>
    <row r="5670" spans="6:24" hidden="1">
      <c r="F5670" s="91"/>
      <c r="G5670" s="46"/>
      <c r="M5670" s="91"/>
      <c r="T5670" s="91"/>
      <c r="V5670" s="47"/>
      <c r="X5670" s="80"/>
    </row>
    <row r="5671" spans="6:24" hidden="1">
      <c r="F5671" s="91"/>
      <c r="G5671" s="46"/>
      <c r="M5671" s="91"/>
      <c r="T5671" s="91"/>
      <c r="V5671" s="47"/>
      <c r="X5671" s="80"/>
    </row>
    <row r="5672" spans="6:24" hidden="1">
      <c r="F5672" s="91"/>
      <c r="G5672" s="46"/>
      <c r="M5672" s="91"/>
      <c r="T5672" s="91"/>
      <c r="V5672" s="47"/>
      <c r="X5672" s="80"/>
    </row>
    <row r="5673" spans="6:24" hidden="1">
      <c r="F5673" s="91"/>
      <c r="G5673" s="46"/>
      <c r="M5673" s="91"/>
      <c r="T5673" s="91"/>
      <c r="V5673" s="47"/>
      <c r="X5673" s="80"/>
    </row>
    <row r="5674" spans="6:24" hidden="1">
      <c r="F5674" s="91"/>
      <c r="G5674" s="46"/>
      <c r="M5674" s="91"/>
      <c r="T5674" s="91"/>
      <c r="V5674" s="47"/>
      <c r="X5674" s="80"/>
    </row>
    <row r="5675" spans="6:24" hidden="1">
      <c r="F5675" s="91"/>
      <c r="G5675" s="46"/>
      <c r="M5675" s="91"/>
      <c r="T5675" s="91"/>
      <c r="V5675" s="47"/>
      <c r="X5675" s="80"/>
    </row>
    <row r="5676" spans="6:24" hidden="1">
      <c r="F5676" s="91"/>
      <c r="G5676" s="46"/>
      <c r="M5676" s="91"/>
      <c r="T5676" s="91"/>
      <c r="V5676" s="47"/>
      <c r="X5676" s="80"/>
    </row>
    <row r="5677" spans="6:24" hidden="1">
      <c r="F5677" s="91"/>
      <c r="G5677" s="46"/>
      <c r="M5677" s="91"/>
      <c r="T5677" s="91"/>
      <c r="V5677" s="47"/>
      <c r="X5677" s="80"/>
    </row>
    <row r="5678" spans="6:24" hidden="1">
      <c r="F5678" s="91"/>
      <c r="G5678" s="46"/>
      <c r="M5678" s="91"/>
      <c r="T5678" s="91"/>
      <c r="V5678" s="47"/>
      <c r="X5678" s="80"/>
    </row>
    <row r="5679" spans="6:24" hidden="1">
      <c r="F5679" s="91"/>
      <c r="G5679" s="46"/>
      <c r="M5679" s="91"/>
      <c r="T5679" s="91"/>
      <c r="V5679" s="47"/>
      <c r="X5679" s="80"/>
    </row>
    <row r="5680" spans="6:24" hidden="1">
      <c r="F5680" s="91"/>
      <c r="G5680" s="46"/>
      <c r="M5680" s="91"/>
      <c r="T5680" s="91"/>
      <c r="V5680" s="47"/>
      <c r="X5680" s="80"/>
    </row>
    <row r="5681" spans="6:24" hidden="1">
      <c r="F5681" s="91"/>
      <c r="G5681" s="46"/>
      <c r="M5681" s="91"/>
      <c r="T5681" s="91"/>
      <c r="V5681" s="47"/>
      <c r="X5681" s="80"/>
    </row>
    <row r="5682" spans="6:24" hidden="1">
      <c r="F5682" s="91"/>
      <c r="G5682" s="46"/>
      <c r="M5682" s="91"/>
      <c r="T5682" s="91"/>
      <c r="V5682" s="47"/>
      <c r="X5682" s="80"/>
    </row>
    <row r="5683" spans="6:24" hidden="1">
      <c r="F5683" s="91"/>
      <c r="G5683" s="46"/>
      <c r="M5683" s="91"/>
      <c r="T5683" s="91"/>
      <c r="V5683" s="47"/>
      <c r="X5683" s="80"/>
    </row>
    <row r="5684" spans="6:24" hidden="1">
      <c r="F5684" s="91"/>
      <c r="G5684" s="46"/>
      <c r="M5684" s="91"/>
      <c r="T5684" s="91"/>
      <c r="V5684" s="47"/>
      <c r="X5684" s="80"/>
    </row>
    <row r="5685" spans="6:24" hidden="1">
      <c r="F5685" s="91"/>
      <c r="G5685" s="46"/>
      <c r="M5685" s="91"/>
      <c r="T5685" s="91"/>
      <c r="V5685" s="47"/>
      <c r="X5685" s="80"/>
    </row>
    <row r="5686" spans="6:24" hidden="1">
      <c r="F5686" s="91"/>
      <c r="G5686" s="46"/>
      <c r="M5686" s="91"/>
      <c r="T5686" s="91"/>
      <c r="V5686" s="47"/>
      <c r="X5686" s="80"/>
    </row>
    <row r="5687" spans="6:24" hidden="1">
      <c r="F5687" s="91"/>
      <c r="G5687" s="46"/>
      <c r="M5687" s="91"/>
      <c r="T5687" s="91"/>
      <c r="V5687" s="47"/>
      <c r="X5687" s="80"/>
    </row>
    <row r="5688" spans="6:24" hidden="1">
      <c r="F5688" s="91"/>
      <c r="G5688" s="46"/>
      <c r="T5688" s="91"/>
      <c r="V5688" s="47"/>
      <c r="X5688" s="80"/>
    </row>
    <row r="5689" spans="6:24" hidden="1">
      <c r="F5689" s="91"/>
      <c r="G5689" s="46"/>
      <c r="T5689" s="91"/>
      <c r="V5689" s="47"/>
      <c r="X5689" s="80"/>
    </row>
    <row r="5690" spans="6:24" hidden="1">
      <c r="F5690" s="91"/>
      <c r="G5690" s="46"/>
      <c r="T5690" s="91"/>
      <c r="V5690" s="47"/>
      <c r="X5690" s="80"/>
    </row>
    <row r="5691" spans="6:24" hidden="1">
      <c r="F5691" s="91"/>
      <c r="G5691" s="46"/>
      <c r="T5691" s="91"/>
      <c r="V5691" s="47"/>
      <c r="X5691" s="80"/>
    </row>
    <row r="5692" spans="6:24" hidden="1">
      <c r="F5692" s="91"/>
      <c r="G5692" s="46"/>
      <c r="T5692" s="91"/>
      <c r="V5692" s="47"/>
      <c r="X5692" s="80"/>
    </row>
    <row r="5693" spans="6:24" hidden="1">
      <c r="F5693" s="91"/>
      <c r="G5693" s="46"/>
      <c r="T5693" s="91"/>
      <c r="V5693" s="47"/>
      <c r="X5693" s="80"/>
    </row>
    <row r="5694" spans="6:24" hidden="1">
      <c r="F5694" s="91"/>
      <c r="G5694" s="46"/>
      <c r="T5694" s="91"/>
      <c r="V5694" s="47"/>
      <c r="X5694" s="80"/>
    </row>
    <row r="5695" spans="6:24" hidden="1">
      <c r="F5695" s="91"/>
      <c r="G5695" s="46"/>
      <c r="T5695" s="91"/>
      <c r="V5695" s="47"/>
      <c r="X5695" s="80"/>
    </row>
    <row r="5696" spans="6:24" hidden="1">
      <c r="F5696" s="91"/>
      <c r="G5696" s="46"/>
      <c r="T5696" s="91"/>
      <c r="V5696" s="47"/>
      <c r="X5696" s="80"/>
    </row>
    <row r="5697" spans="6:24" hidden="1">
      <c r="F5697" s="91"/>
      <c r="G5697" s="46"/>
      <c r="T5697" s="91"/>
      <c r="V5697" s="47"/>
      <c r="X5697" s="80"/>
    </row>
    <row r="5698" spans="6:24" hidden="1">
      <c r="F5698" s="91"/>
      <c r="G5698" s="46"/>
      <c r="T5698" s="91"/>
      <c r="V5698" s="47"/>
      <c r="X5698" s="80"/>
    </row>
    <row r="5699" spans="6:24" hidden="1">
      <c r="F5699" s="91"/>
      <c r="G5699" s="46"/>
      <c r="T5699" s="91"/>
      <c r="V5699" s="47"/>
      <c r="X5699" s="80"/>
    </row>
    <row r="5700" spans="6:24" hidden="1">
      <c r="F5700" s="91"/>
      <c r="G5700" s="46"/>
      <c r="T5700" s="91"/>
      <c r="V5700" s="47"/>
      <c r="X5700" s="80"/>
    </row>
    <row r="5701" spans="6:24" hidden="1">
      <c r="F5701" s="91"/>
      <c r="G5701" s="46"/>
      <c r="T5701" s="91"/>
      <c r="V5701" s="47"/>
      <c r="X5701" s="80"/>
    </row>
    <row r="5702" spans="6:24" hidden="1">
      <c r="F5702" s="91"/>
      <c r="G5702" s="46"/>
      <c r="T5702" s="91"/>
      <c r="V5702" s="47"/>
      <c r="X5702" s="80"/>
    </row>
    <row r="5703" spans="6:24" hidden="1">
      <c r="F5703" s="91"/>
      <c r="G5703" s="46"/>
      <c r="T5703" s="91"/>
      <c r="V5703" s="47"/>
      <c r="X5703" s="80"/>
    </row>
    <row r="5704" spans="6:24" hidden="1">
      <c r="F5704" s="91"/>
      <c r="G5704" s="46"/>
      <c r="T5704" s="91"/>
      <c r="V5704" s="47"/>
      <c r="X5704" s="80"/>
    </row>
    <row r="5705" spans="6:24" hidden="1">
      <c r="F5705" s="91"/>
      <c r="G5705" s="46"/>
      <c r="T5705" s="91"/>
      <c r="V5705" s="47"/>
      <c r="X5705" s="80"/>
    </row>
    <row r="5706" spans="6:24" hidden="1">
      <c r="F5706" s="91"/>
      <c r="G5706" s="46"/>
      <c r="T5706" s="91"/>
      <c r="V5706" s="47"/>
      <c r="X5706" s="80"/>
    </row>
    <row r="5707" spans="6:24" hidden="1">
      <c r="F5707" s="91"/>
      <c r="G5707" s="46"/>
      <c r="T5707" s="91"/>
      <c r="V5707" s="47"/>
      <c r="X5707" s="80"/>
    </row>
    <row r="5708" spans="6:24" hidden="1">
      <c r="F5708" s="91"/>
      <c r="G5708" s="46"/>
      <c r="M5708" s="66"/>
      <c r="T5708" s="91"/>
      <c r="V5708" s="47"/>
      <c r="X5708" s="80"/>
    </row>
    <row r="5709" spans="6:24" hidden="1">
      <c r="F5709" s="91"/>
      <c r="G5709" s="46"/>
      <c r="M5709" s="67"/>
      <c r="T5709" s="91"/>
      <c r="V5709" s="47"/>
      <c r="X5709" s="80"/>
    </row>
    <row r="5710" spans="6:24" hidden="1">
      <c r="F5710" s="91"/>
      <c r="G5710" s="46"/>
      <c r="M5710" s="65"/>
      <c r="T5710" s="91"/>
      <c r="V5710" s="47"/>
      <c r="X5710" s="80"/>
    </row>
    <row r="5711" spans="6:24" hidden="1">
      <c r="F5711" s="91"/>
      <c r="G5711" s="46"/>
      <c r="M5711" s="64"/>
      <c r="T5711" s="91"/>
      <c r="V5711" s="47"/>
      <c r="X5711" s="80"/>
    </row>
    <row r="5712" spans="6:24" hidden="1">
      <c r="F5712" s="91"/>
      <c r="G5712" s="46"/>
      <c r="M5712" s="66"/>
      <c r="T5712" s="91"/>
      <c r="V5712" s="47"/>
      <c r="X5712" s="80"/>
    </row>
    <row r="5713" spans="6:24" hidden="1">
      <c r="F5713" s="91"/>
      <c r="G5713" s="46"/>
      <c r="M5713" s="67"/>
      <c r="T5713" s="91"/>
      <c r="V5713" s="47"/>
      <c r="X5713" s="80"/>
    </row>
    <row r="5714" spans="6:24" hidden="1">
      <c r="F5714" s="91"/>
      <c r="G5714" s="46"/>
      <c r="M5714" s="68"/>
      <c r="T5714" s="91"/>
      <c r="V5714" s="47"/>
      <c r="X5714" s="80"/>
    </row>
    <row r="5715" spans="6:24" hidden="1">
      <c r="F5715" s="91"/>
      <c r="G5715" s="46"/>
      <c r="M5715" s="91"/>
      <c r="T5715" s="91"/>
      <c r="V5715" s="47"/>
      <c r="X5715" s="80"/>
    </row>
    <row r="5716" spans="6:24" hidden="1">
      <c r="F5716" s="91"/>
      <c r="G5716" s="46"/>
      <c r="M5716" s="69"/>
      <c r="T5716" s="91"/>
      <c r="V5716" s="47"/>
      <c r="X5716" s="80"/>
    </row>
    <row r="5717" spans="6:24" hidden="1">
      <c r="F5717" s="91"/>
      <c r="G5717" s="46"/>
      <c r="M5717" s="65"/>
      <c r="T5717" s="91"/>
      <c r="V5717" s="47"/>
      <c r="X5717" s="80"/>
    </row>
    <row r="5718" spans="6:24" hidden="1">
      <c r="F5718" s="91"/>
      <c r="G5718" s="46"/>
      <c r="M5718" s="65"/>
      <c r="T5718" s="91"/>
      <c r="V5718" s="47"/>
      <c r="X5718" s="80"/>
    </row>
    <row r="5719" spans="6:24" hidden="1">
      <c r="F5719" s="91"/>
      <c r="G5719" s="46"/>
      <c r="M5719" s="64"/>
      <c r="T5719" s="91"/>
      <c r="V5719" s="47"/>
      <c r="X5719" s="80"/>
    </row>
    <row r="5720" spans="6:24" hidden="1">
      <c r="F5720" s="91"/>
      <c r="G5720" s="46"/>
      <c r="M5720" s="91"/>
      <c r="T5720" s="91"/>
      <c r="V5720" s="47"/>
      <c r="X5720" s="80"/>
    </row>
    <row r="5721" spans="6:24" hidden="1">
      <c r="F5721" s="91"/>
      <c r="G5721" s="46"/>
      <c r="M5721" s="91"/>
      <c r="T5721" s="91"/>
      <c r="V5721" s="47"/>
      <c r="X5721" s="80"/>
    </row>
    <row r="5722" spans="6:24" hidden="1">
      <c r="F5722" s="91"/>
      <c r="G5722" s="46"/>
      <c r="M5722" s="91"/>
      <c r="T5722" s="91"/>
      <c r="V5722" s="47"/>
      <c r="X5722" s="80"/>
    </row>
    <row r="5723" spans="6:24" hidden="1">
      <c r="F5723" s="91"/>
      <c r="G5723" s="46"/>
      <c r="M5723" s="91"/>
      <c r="T5723" s="91"/>
      <c r="V5723" s="47"/>
      <c r="X5723" s="80"/>
    </row>
    <row r="5724" spans="6:24" hidden="1">
      <c r="F5724" s="91"/>
      <c r="G5724" s="46"/>
      <c r="M5724" s="91"/>
      <c r="T5724" s="91"/>
      <c r="V5724" s="47"/>
      <c r="X5724" s="80"/>
    </row>
    <row r="5725" spans="6:24" hidden="1">
      <c r="F5725" s="91"/>
      <c r="G5725" s="46"/>
      <c r="M5725" s="91"/>
      <c r="T5725" s="91"/>
      <c r="V5725" s="47"/>
      <c r="X5725" s="80"/>
    </row>
    <row r="5726" spans="6:24" hidden="1">
      <c r="F5726" s="91"/>
      <c r="G5726" s="46"/>
      <c r="M5726" s="91"/>
      <c r="T5726" s="91"/>
      <c r="V5726" s="47"/>
      <c r="X5726" s="80"/>
    </row>
    <row r="5727" spans="6:24" hidden="1">
      <c r="F5727" s="91"/>
      <c r="G5727" s="46"/>
      <c r="M5727" s="91"/>
      <c r="T5727" s="91"/>
      <c r="V5727" s="47"/>
      <c r="X5727" s="80"/>
    </row>
    <row r="5728" spans="6:24" hidden="1">
      <c r="F5728" s="91"/>
      <c r="G5728" s="46"/>
      <c r="M5728" s="91"/>
      <c r="T5728" s="91"/>
      <c r="V5728" s="47"/>
      <c r="X5728" s="80"/>
    </row>
    <row r="5729" spans="6:24" hidden="1">
      <c r="F5729" s="91"/>
      <c r="G5729" s="46"/>
      <c r="M5729" s="91"/>
      <c r="T5729" s="91"/>
      <c r="V5729" s="47"/>
      <c r="X5729" s="80"/>
    </row>
    <row r="5730" spans="6:24" hidden="1">
      <c r="F5730" s="91"/>
      <c r="G5730" s="46"/>
      <c r="M5730" s="91"/>
      <c r="T5730" s="91"/>
      <c r="V5730" s="47"/>
      <c r="X5730" s="80"/>
    </row>
    <row r="5731" spans="6:24" hidden="1">
      <c r="F5731" s="91"/>
      <c r="G5731" s="46"/>
      <c r="M5731" s="91"/>
      <c r="T5731" s="91"/>
      <c r="V5731" s="47"/>
      <c r="X5731" s="80"/>
    </row>
    <row r="5732" spans="6:24" hidden="1">
      <c r="F5732" s="91"/>
      <c r="G5732" s="46"/>
      <c r="M5732" s="91"/>
      <c r="T5732" s="91"/>
      <c r="V5732" s="47"/>
      <c r="X5732" s="80"/>
    </row>
    <row r="5733" spans="6:24" hidden="1">
      <c r="F5733" s="91"/>
      <c r="G5733" s="46"/>
      <c r="M5733" s="91"/>
      <c r="T5733" s="91"/>
      <c r="V5733" s="47"/>
      <c r="X5733" s="80"/>
    </row>
    <row r="5734" spans="6:24" hidden="1">
      <c r="F5734" s="91"/>
      <c r="G5734" s="46"/>
      <c r="M5734" s="91"/>
      <c r="T5734" s="91"/>
      <c r="V5734" s="47"/>
      <c r="X5734" s="80"/>
    </row>
    <row r="5735" spans="6:24" hidden="1">
      <c r="F5735" s="91"/>
      <c r="G5735" s="46"/>
      <c r="M5735" s="91"/>
      <c r="T5735" s="91"/>
      <c r="V5735" s="47"/>
      <c r="X5735" s="80"/>
    </row>
    <row r="5736" spans="6:24" hidden="1">
      <c r="F5736" s="91"/>
      <c r="G5736" s="46"/>
      <c r="M5736" s="91"/>
      <c r="T5736" s="91"/>
      <c r="V5736" s="47"/>
      <c r="X5736" s="80"/>
    </row>
    <row r="5737" spans="6:24" hidden="1">
      <c r="F5737" s="91"/>
      <c r="G5737" s="46"/>
      <c r="T5737" s="91"/>
      <c r="V5737" s="47"/>
      <c r="X5737" s="80"/>
    </row>
    <row r="5738" spans="6:24" hidden="1">
      <c r="F5738" s="91"/>
      <c r="G5738" s="46"/>
      <c r="M5738" s="91"/>
      <c r="T5738" s="91"/>
      <c r="V5738" s="47"/>
      <c r="X5738" s="80"/>
    </row>
    <row r="5739" spans="6:24" hidden="1">
      <c r="F5739" s="91"/>
      <c r="G5739" s="46"/>
      <c r="T5739" s="91"/>
      <c r="V5739" s="47"/>
      <c r="X5739" s="80"/>
    </row>
    <row r="5740" spans="6:24" hidden="1">
      <c r="F5740" s="91"/>
      <c r="G5740" s="46"/>
      <c r="M5740" s="91"/>
      <c r="T5740" s="91"/>
      <c r="V5740" s="47"/>
      <c r="X5740" s="80"/>
    </row>
    <row r="5741" spans="6:24" hidden="1">
      <c r="F5741" s="91"/>
      <c r="G5741" s="46"/>
      <c r="M5741" s="91"/>
      <c r="T5741" s="91"/>
      <c r="V5741" s="47"/>
      <c r="X5741" s="80"/>
    </row>
    <row r="5742" spans="6:24" hidden="1">
      <c r="F5742" s="91"/>
      <c r="G5742" s="46"/>
      <c r="M5742" s="91"/>
      <c r="T5742" s="91"/>
      <c r="V5742" s="47"/>
      <c r="X5742" s="80"/>
    </row>
    <row r="5743" spans="6:24" hidden="1">
      <c r="F5743" s="91"/>
      <c r="G5743" s="46"/>
      <c r="M5743" s="91"/>
      <c r="T5743" s="91"/>
      <c r="V5743" s="47"/>
      <c r="X5743" s="80"/>
    </row>
    <row r="5744" spans="6:24" hidden="1">
      <c r="F5744" s="91"/>
      <c r="G5744" s="46"/>
      <c r="M5744" s="91"/>
      <c r="T5744" s="91"/>
      <c r="V5744" s="47"/>
      <c r="X5744" s="80"/>
    </row>
    <row r="5745" spans="6:24" hidden="1">
      <c r="F5745" s="91"/>
      <c r="G5745" s="46"/>
      <c r="M5745" s="91"/>
      <c r="T5745" s="91"/>
      <c r="V5745" s="47"/>
      <c r="X5745" s="80"/>
    </row>
    <row r="5746" spans="6:24" hidden="1">
      <c r="F5746" s="91"/>
      <c r="G5746" s="46"/>
      <c r="M5746" s="91"/>
      <c r="T5746" s="91"/>
      <c r="V5746" s="47"/>
      <c r="X5746" s="80"/>
    </row>
    <row r="5747" spans="6:24" hidden="1">
      <c r="F5747" s="91"/>
      <c r="G5747" s="46"/>
      <c r="M5747" s="91"/>
      <c r="T5747" s="91"/>
      <c r="V5747" s="47"/>
      <c r="X5747" s="80"/>
    </row>
    <row r="5748" spans="6:24" hidden="1">
      <c r="F5748" s="91"/>
      <c r="G5748" s="46"/>
      <c r="M5748" s="91"/>
      <c r="T5748" s="91"/>
      <c r="V5748" s="47"/>
      <c r="X5748" s="80"/>
    </row>
    <row r="5749" spans="6:24" hidden="1">
      <c r="F5749" s="91"/>
      <c r="G5749" s="46"/>
      <c r="M5749" s="91"/>
      <c r="T5749" s="91"/>
      <c r="V5749" s="47"/>
      <c r="X5749" s="80"/>
    </row>
    <row r="5750" spans="6:24" hidden="1">
      <c r="F5750" s="91"/>
      <c r="G5750" s="46"/>
      <c r="M5750" s="91"/>
      <c r="T5750" s="91"/>
      <c r="V5750" s="47"/>
      <c r="X5750" s="80"/>
    </row>
    <row r="5751" spans="6:24" hidden="1">
      <c r="F5751" s="91"/>
      <c r="G5751" s="46"/>
      <c r="M5751" s="91"/>
      <c r="T5751" s="91"/>
      <c r="V5751" s="47"/>
      <c r="X5751" s="80"/>
    </row>
    <row r="5752" spans="6:24" hidden="1">
      <c r="F5752" s="91"/>
      <c r="G5752" s="46"/>
      <c r="M5752" s="91"/>
      <c r="T5752" s="91"/>
      <c r="V5752" s="47"/>
      <c r="X5752" s="80"/>
    </row>
    <row r="5753" spans="6:24" hidden="1">
      <c r="F5753" s="91"/>
      <c r="G5753" s="46"/>
      <c r="T5753" s="91"/>
      <c r="V5753" s="47"/>
      <c r="X5753" s="80"/>
    </row>
    <row r="5754" spans="6:24" hidden="1">
      <c r="F5754" s="91"/>
      <c r="G5754" s="46"/>
      <c r="M5754" s="91"/>
      <c r="T5754" s="91"/>
      <c r="V5754" s="47"/>
      <c r="X5754" s="80"/>
    </row>
    <row r="5755" spans="6:24" hidden="1">
      <c r="F5755" s="91"/>
      <c r="G5755" s="46"/>
      <c r="T5755" s="91"/>
      <c r="V5755" s="47"/>
      <c r="X5755" s="80"/>
    </row>
    <row r="5756" spans="6:24" hidden="1">
      <c r="F5756" s="91"/>
      <c r="G5756" s="46"/>
      <c r="M5756" s="91"/>
      <c r="T5756" s="91"/>
      <c r="V5756" s="47"/>
      <c r="X5756" s="80"/>
    </row>
    <row r="5757" spans="6:24" hidden="1">
      <c r="F5757" s="91"/>
      <c r="G5757" s="46"/>
      <c r="M5757" s="91"/>
      <c r="T5757" s="91"/>
      <c r="V5757" s="47"/>
      <c r="X5757" s="80"/>
    </row>
    <row r="5758" spans="6:24" hidden="1">
      <c r="F5758" s="91"/>
      <c r="G5758" s="46"/>
      <c r="M5758" s="91"/>
      <c r="T5758" s="91"/>
      <c r="V5758" s="47"/>
      <c r="X5758" s="80"/>
    </row>
    <row r="5759" spans="6:24" hidden="1">
      <c r="F5759" s="91"/>
      <c r="G5759" s="46"/>
      <c r="M5759" s="91"/>
      <c r="T5759" s="91"/>
      <c r="V5759" s="47"/>
      <c r="X5759" s="80"/>
    </row>
    <row r="5760" spans="6:24" hidden="1">
      <c r="F5760" s="91"/>
      <c r="G5760" s="46"/>
      <c r="M5760" s="91"/>
      <c r="T5760" s="91"/>
      <c r="V5760" s="47"/>
      <c r="X5760" s="80"/>
    </row>
    <row r="5761" spans="6:24" hidden="1">
      <c r="F5761" s="91"/>
      <c r="G5761" s="46"/>
      <c r="M5761" s="91"/>
      <c r="T5761" s="91"/>
      <c r="V5761" s="47"/>
      <c r="X5761" s="80"/>
    </row>
    <row r="5762" spans="6:24" hidden="1">
      <c r="F5762" s="91"/>
      <c r="G5762" s="46"/>
      <c r="M5762" s="91"/>
      <c r="T5762" s="91"/>
      <c r="V5762" s="47"/>
      <c r="X5762" s="80"/>
    </row>
    <row r="5763" spans="6:24" hidden="1">
      <c r="F5763" s="91"/>
      <c r="G5763" s="46"/>
      <c r="M5763" s="91"/>
      <c r="T5763" s="91"/>
      <c r="V5763" s="47"/>
      <c r="X5763" s="80"/>
    </row>
    <row r="5764" spans="6:24" hidden="1">
      <c r="F5764" s="91"/>
      <c r="G5764" s="46"/>
      <c r="T5764" s="91"/>
      <c r="V5764" s="47"/>
      <c r="X5764" s="80"/>
    </row>
    <row r="5765" spans="6:24" hidden="1">
      <c r="F5765" s="91"/>
      <c r="G5765" s="46"/>
      <c r="M5765" s="91"/>
      <c r="T5765" s="91"/>
      <c r="V5765" s="47"/>
      <c r="X5765" s="80"/>
    </row>
    <row r="5766" spans="6:24" hidden="1">
      <c r="F5766" s="91"/>
      <c r="G5766" s="46"/>
      <c r="M5766" s="91"/>
      <c r="T5766" s="91"/>
      <c r="V5766" s="47"/>
      <c r="X5766" s="80"/>
    </row>
    <row r="5767" spans="6:24" hidden="1">
      <c r="F5767" s="91"/>
      <c r="G5767" s="46"/>
      <c r="M5767" s="91"/>
      <c r="T5767" s="91"/>
      <c r="V5767" s="47"/>
      <c r="X5767" s="80"/>
    </row>
    <row r="5768" spans="6:24" hidden="1">
      <c r="F5768" s="91"/>
      <c r="G5768" s="46"/>
      <c r="M5768" s="91"/>
      <c r="T5768" s="91"/>
      <c r="V5768" s="47"/>
      <c r="X5768" s="80"/>
    </row>
    <row r="5769" spans="6:24" hidden="1">
      <c r="F5769" s="91"/>
      <c r="G5769" s="46"/>
      <c r="M5769" s="91"/>
      <c r="T5769" s="91"/>
      <c r="V5769" s="47"/>
      <c r="X5769" s="80"/>
    </row>
    <row r="5770" spans="6:24" hidden="1">
      <c r="F5770" s="91"/>
      <c r="G5770" s="46"/>
      <c r="M5770" s="91"/>
      <c r="T5770" s="91"/>
      <c r="V5770" s="47"/>
      <c r="X5770" s="80"/>
    </row>
    <row r="5771" spans="6:24" hidden="1">
      <c r="F5771" s="91"/>
      <c r="G5771" s="46"/>
      <c r="M5771" s="91"/>
      <c r="T5771" s="91"/>
      <c r="V5771" s="47"/>
      <c r="X5771" s="80"/>
    </row>
    <row r="5772" spans="6:24" hidden="1">
      <c r="F5772" s="91"/>
      <c r="G5772" s="46"/>
      <c r="M5772" s="91"/>
      <c r="T5772" s="91"/>
      <c r="V5772" s="47"/>
      <c r="X5772" s="80"/>
    </row>
    <row r="5773" spans="6:24" hidden="1">
      <c r="F5773" s="91"/>
      <c r="G5773" s="46"/>
      <c r="M5773" s="91"/>
      <c r="T5773" s="91"/>
      <c r="V5773" s="47"/>
      <c r="X5773" s="80"/>
    </row>
    <row r="5774" spans="6:24" hidden="1">
      <c r="F5774" s="91"/>
      <c r="G5774" s="46"/>
      <c r="M5774" s="91"/>
      <c r="T5774" s="91"/>
      <c r="V5774" s="47"/>
      <c r="X5774" s="80"/>
    </row>
    <row r="5775" spans="6:24" hidden="1">
      <c r="F5775" s="91"/>
      <c r="G5775" s="46"/>
      <c r="M5775" s="91"/>
      <c r="T5775" s="91"/>
      <c r="V5775" s="47"/>
      <c r="X5775" s="80"/>
    </row>
    <row r="5776" spans="6:24" hidden="1">
      <c r="F5776" s="91"/>
      <c r="G5776" s="46"/>
      <c r="M5776" s="91"/>
      <c r="T5776" s="91"/>
      <c r="V5776" s="47"/>
      <c r="X5776" s="80"/>
    </row>
    <row r="5777" spans="6:24" hidden="1">
      <c r="F5777" s="91"/>
      <c r="G5777" s="46"/>
      <c r="M5777" s="91"/>
      <c r="T5777" s="91"/>
      <c r="V5777" s="47"/>
      <c r="X5777" s="80"/>
    </row>
    <row r="5778" spans="6:24" hidden="1">
      <c r="F5778" s="91"/>
      <c r="G5778" s="46"/>
      <c r="M5778" s="91"/>
      <c r="T5778" s="91"/>
      <c r="V5778" s="47"/>
      <c r="X5778" s="80"/>
    </row>
    <row r="5779" spans="6:24" hidden="1">
      <c r="F5779" s="91"/>
      <c r="G5779" s="46"/>
      <c r="M5779" s="91"/>
      <c r="T5779" s="91"/>
      <c r="V5779" s="47"/>
      <c r="X5779" s="80"/>
    </row>
    <row r="5780" spans="6:24" hidden="1">
      <c r="F5780" s="91"/>
      <c r="G5780" s="46"/>
      <c r="M5780" s="91"/>
      <c r="T5780" s="91"/>
      <c r="V5780" s="47"/>
      <c r="X5780" s="80"/>
    </row>
    <row r="5781" spans="6:24" hidden="1">
      <c r="F5781" s="91"/>
      <c r="G5781" s="46"/>
      <c r="M5781" s="91"/>
      <c r="T5781" s="91"/>
      <c r="V5781" s="47"/>
      <c r="X5781" s="80"/>
    </row>
    <row r="5782" spans="6:24" hidden="1">
      <c r="F5782" s="91"/>
      <c r="G5782" s="46"/>
      <c r="M5782" s="91"/>
      <c r="T5782" s="91"/>
      <c r="V5782" s="47"/>
      <c r="X5782" s="80"/>
    </row>
    <row r="5783" spans="6:24" hidden="1">
      <c r="F5783" s="91"/>
      <c r="G5783" s="46"/>
      <c r="M5783" s="91"/>
      <c r="T5783" s="91"/>
      <c r="V5783" s="47"/>
      <c r="X5783" s="80"/>
    </row>
    <row r="5784" spans="6:24" hidden="1">
      <c r="F5784" s="91"/>
      <c r="G5784" s="46"/>
      <c r="M5784" s="91"/>
      <c r="T5784" s="91"/>
      <c r="V5784" s="47"/>
      <c r="X5784" s="80"/>
    </row>
    <row r="5785" spans="6:24" hidden="1">
      <c r="F5785" s="91"/>
      <c r="G5785" s="46"/>
      <c r="M5785" s="91"/>
      <c r="T5785" s="91"/>
      <c r="V5785" s="47"/>
      <c r="X5785" s="80"/>
    </row>
    <row r="5786" spans="6:24" hidden="1">
      <c r="F5786" s="91"/>
      <c r="G5786" s="46"/>
      <c r="M5786" s="91"/>
      <c r="T5786" s="91"/>
      <c r="V5786" s="47"/>
      <c r="X5786" s="80"/>
    </row>
    <row r="5787" spans="6:24" hidden="1">
      <c r="F5787" s="91"/>
      <c r="G5787" s="46"/>
      <c r="T5787" s="91"/>
      <c r="V5787" s="47"/>
      <c r="X5787" s="80"/>
    </row>
    <row r="5788" spans="6:24" hidden="1">
      <c r="F5788" s="91"/>
      <c r="G5788" s="46"/>
      <c r="T5788" s="91"/>
      <c r="V5788" s="47"/>
      <c r="X5788" s="80"/>
    </row>
    <row r="5789" spans="6:24" hidden="1">
      <c r="F5789" s="91"/>
      <c r="G5789" s="46"/>
      <c r="T5789" s="91"/>
      <c r="V5789" s="47"/>
      <c r="X5789" s="80"/>
    </row>
    <row r="5790" spans="6:24" hidden="1">
      <c r="F5790" s="91"/>
      <c r="G5790" s="46"/>
      <c r="T5790" s="91"/>
      <c r="V5790" s="47"/>
      <c r="X5790" s="80"/>
    </row>
    <row r="5791" spans="6:24" hidden="1">
      <c r="F5791" s="91"/>
      <c r="G5791" s="46"/>
      <c r="T5791" s="91"/>
      <c r="V5791" s="47"/>
      <c r="X5791" s="80"/>
    </row>
    <row r="5792" spans="6:24" hidden="1">
      <c r="F5792" s="91"/>
      <c r="G5792" s="46"/>
      <c r="T5792" s="91"/>
      <c r="V5792" s="47"/>
      <c r="X5792" s="80"/>
    </row>
    <row r="5793" spans="6:24" hidden="1">
      <c r="F5793" s="91"/>
      <c r="G5793" s="46"/>
      <c r="T5793" s="91"/>
      <c r="V5793" s="47"/>
      <c r="X5793" s="80"/>
    </row>
    <row r="5794" spans="6:24" hidden="1">
      <c r="F5794" s="91"/>
      <c r="G5794" s="46"/>
      <c r="T5794" s="91"/>
      <c r="V5794" s="47"/>
      <c r="X5794" s="80"/>
    </row>
    <row r="5795" spans="6:24" hidden="1">
      <c r="F5795" s="91"/>
      <c r="G5795" s="46"/>
      <c r="T5795" s="91"/>
      <c r="V5795" s="47"/>
      <c r="X5795" s="80"/>
    </row>
    <row r="5796" spans="6:24" hidden="1">
      <c r="F5796" s="91"/>
      <c r="G5796" s="46"/>
      <c r="T5796" s="91"/>
      <c r="V5796" s="47"/>
      <c r="X5796" s="80"/>
    </row>
    <row r="5797" spans="6:24" hidden="1">
      <c r="F5797" s="91"/>
      <c r="G5797" s="46"/>
      <c r="T5797" s="91"/>
      <c r="V5797" s="47"/>
      <c r="X5797" s="80"/>
    </row>
    <row r="5798" spans="6:24" hidden="1">
      <c r="F5798" s="91"/>
      <c r="G5798" s="46"/>
      <c r="T5798" s="91"/>
      <c r="V5798" s="47"/>
      <c r="X5798" s="80"/>
    </row>
    <row r="5799" spans="6:24" hidden="1">
      <c r="F5799" s="91"/>
      <c r="G5799" s="46"/>
      <c r="T5799" s="91"/>
      <c r="V5799" s="47"/>
      <c r="X5799" s="80"/>
    </row>
    <row r="5800" spans="6:24" hidden="1">
      <c r="F5800" s="91"/>
      <c r="G5800" s="46"/>
      <c r="T5800" s="91"/>
      <c r="V5800" s="47"/>
      <c r="X5800" s="80"/>
    </row>
    <row r="5801" spans="6:24" hidden="1">
      <c r="F5801" s="91"/>
      <c r="G5801" s="46"/>
      <c r="T5801" s="91"/>
      <c r="V5801" s="47"/>
      <c r="X5801" s="80"/>
    </row>
    <row r="5802" spans="6:24" hidden="1">
      <c r="F5802" s="91"/>
      <c r="G5802" s="46"/>
      <c r="T5802" s="91"/>
      <c r="V5802" s="47"/>
      <c r="X5802" s="80"/>
    </row>
    <row r="5803" spans="6:24" hidden="1">
      <c r="F5803" s="91"/>
      <c r="G5803" s="46"/>
      <c r="T5803" s="91"/>
      <c r="V5803" s="47"/>
      <c r="X5803" s="80"/>
    </row>
    <row r="5804" spans="6:24" hidden="1">
      <c r="F5804" s="91"/>
      <c r="G5804" s="46"/>
      <c r="T5804" s="91"/>
      <c r="V5804" s="47"/>
      <c r="X5804" s="80"/>
    </row>
    <row r="5805" spans="6:24" hidden="1">
      <c r="F5805" s="91"/>
      <c r="G5805" s="46"/>
      <c r="T5805" s="91"/>
      <c r="V5805" s="47"/>
      <c r="X5805" s="80"/>
    </row>
    <row r="5806" spans="6:24" hidden="1">
      <c r="F5806" s="91"/>
      <c r="G5806" s="46"/>
      <c r="T5806" s="91"/>
      <c r="V5806" s="47"/>
      <c r="X5806" s="80"/>
    </row>
    <row r="5807" spans="6:24" hidden="1">
      <c r="F5807" s="91"/>
      <c r="G5807" s="46"/>
      <c r="M5807" s="66"/>
      <c r="T5807" s="91"/>
      <c r="V5807" s="47"/>
      <c r="X5807" s="80"/>
    </row>
    <row r="5808" spans="6:24" hidden="1">
      <c r="F5808" s="91"/>
      <c r="G5808" s="46"/>
      <c r="M5808" s="67"/>
      <c r="T5808" s="91"/>
      <c r="V5808" s="47"/>
      <c r="X5808" s="80"/>
    </row>
    <row r="5809" spans="6:24" hidden="1">
      <c r="F5809" s="91"/>
      <c r="G5809" s="46"/>
      <c r="M5809" s="65"/>
      <c r="T5809" s="91"/>
      <c r="V5809" s="47"/>
      <c r="X5809" s="80"/>
    </row>
    <row r="5810" spans="6:24" hidden="1">
      <c r="F5810" s="91"/>
      <c r="G5810" s="46"/>
      <c r="M5810" s="64"/>
      <c r="T5810" s="91"/>
      <c r="V5810" s="47"/>
      <c r="X5810" s="80"/>
    </row>
    <row r="5811" spans="6:24" hidden="1">
      <c r="F5811" s="91"/>
      <c r="G5811" s="46"/>
      <c r="M5811" s="66"/>
      <c r="T5811" s="91"/>
      <c r="V5811" s="47"/>
      <c r="X5811" s="80"/>
    </row>
    <row r="5812" spans="6:24" hidden="1">
      <c r="F5812" s="91"/>
      <c r="G5812" s="46"/>
      <c r="M5812" s="67"/>
      <c r="T5812" s="91"/>
      <c r="V5812" s="47"/>
      <c r="X5812" s="80"/>
    </row>
    <row r="5813" spans="6:24" hidden="1">
      <c r="F5813" s="91"/>
      <c r="G5813" s="46"/>
      <c r="M5813" s="68"/>
      <c r="T5813" s="91"/>
      <c r="V5813" s="47"/>
      <c r="X5813" s="80"/>
    </row>
    <row r="5814" spans="6:24" hidden="1">
      <c r="F5814" s="91"/>
      <c r="G5814" s="46"/>
      <c r="M5814" s="91"/>
      <c r="T5814" s="91"/>
      <c r="V5814" s="47"/>
      <c r="X5814" s="80"/>
    </row>
    <row r="5815" spans="6:24" hidden="1">
      <c r="F5815" s="91"/>
      <c r="G5815" s="46"/>
      <c r="M5815" s="69"/>
      <c r="T5815" s="91"/>
      <c r="V5815" s="47"/>
      <c r="X5815" s="80"/>
    </row>
    <row r="5816" spans="6:24" hidden="1">
      <c r="F5816" s="91"/>
      <c r="G5816" s="46"/>
      <c r="M5816" s="65"/>
      <c r="T5816" s="91"/>
      <c r="V5816" s="47"/>
      <c r="X5816" s="80"/>
    </row>
    <row r="5817" spans="6:24" hidden="1">
      <c r="F5817" s="91"/>
      <c r="G5817" s="46"/>
      <c r="M5817" s="65"/>
      <c r="T5817" s="91"/>
      <c r="V5817" s="47"/>
      <c r="X5817" s="80"/>
    </row>
    <row r="5818" spans="6:24" hidden="1">
      <c r="F5818" s="91"/>
      <c r="G5818" s="46"/>
      <c r="M5818" s="64"/>
      <c r="T5818" s="91"/>
      <c r="V5818" s="47"/>
      <c r="X5818" s="80"/>
    </row>
    <row r="5819" spans="6:24" hidden="1">
      <c r="F5819" s="91"/>
      <c r="G5819" s="46"/>
      <c r="M5819" s="91"/>
      <c r="T5819" s="91"/>
      <c r="V5819" s="47"/>
      <c r="X5819" s="80"/>
    </row>
    <row r="5820" spans="6:24" hidden="1">
      <c r="F5820" s="91"/>
      <c r="G5820" s="46"/>
      <c r="M5820" s="91"/>
      <c r="T5820" s="91"/>
      <c r="V5820" s="47"/>
      <c r="X5820" s="80"/>
    </row>
    <row r="5821" spans="6:24" hidden="1">
      <c r="F5821" s="91"/>
      <c r="G5821" s="46"/>
      <c r="M5821" s="91"/>
      <c r="T5821" s="91"/>
      <c r="V5821" s="47"/>
      <c r="X5821" s="80"/>
    </row>
    <row r="5822" spans="6:24" hidden="1">
      <c r="F5822" s="91"/>
      <c r="G5822" s="46"/>
      <c r="M5822" s="91"/>
      <c r="T5822" s="91"/>
      <c r="V5822" s="47"/>
      <c r="X5822" s="80"/>
    </row>
    <row r="5823" spans="6:24" hidden="1">
      <c r="F5823" s="91"/>
      <c r="G5823" s="46"/>
      <c r="M5823" s="91"/>
      <c r="T5823" s="91"/>
      <c r="V5823" s="47"/>
      <c r="X5823" s="80"/>
    </row>
    <row r="5824" spans="6:24" hidden="1">
      <c r="F5824" s="91"/>
      <c r="G5824" s="46"/>
      <c r="M5824" s="91"/>
      <c r="T5824" s="91"/>
      <c r="V5824" s="47"/>
      <c r="X5824" s="80"/>
    </row>
    <row r="5825" spans="6:24" hidden="1">
      <c r="F5825" s="91"/>
      <c r="G5825" s="46"/>
      <c r="M5825" s="91"/>
      <c r="T5825" s="91"/>
      <c r="V5825" s="47"/>
      <c r="X5825" s="80"/>
    </row>
    <row r="5826" spans="6:24" hidden="1">
      <c r="F5826" s="91"/>
      <c r="G5826" s="46"/>
      <c r="M5826" s="91"/>
      <c r="T5826" s="91"/>
      <c r="V5826" s="47"/>
      <c r="X5826" s="80"/>
    </row>
    <row r="5827" spans="6:24" hidden="1">
      <c r="F5827" s="91"/>
      <c r="G5827" s="46"/>
      <c r="M5827" s="91"/>
      <c r="T5827" s="91"/>
      <c r="V5827" s="47"/>
      <c r="X5827" s="80"/>
    </row>
    <row r="5828" spans="6:24" hidden="1">
      <c r="F5828" s="91"/>
      <c r="G5828" s="46"/>
      <c r="M5828" s="91"/>
      <c r="T5828" s="91"/>
      <c r="V5828" s="47"/>
      <c r="X5828" s="80"/>
    </row>
    <row r="5829" spans="6:24" hidden="1">
      <c r="F5829" s="91"/>
      <c r="G5829" s="46"/>
      <c r="M5829" s="91"/>
      <c r="T5829" s="91"/>
      <c r="V5829" s="47"/>
      <c r="X5829" s="80"/>
    </row>
    <row r="5830" spans="6:24" hidden="1">
      <c r="F5830" s="91"/>
      <c r="G5830" s="46"/>
      <c r="M5830" s="91"/>
      <c r="T5830" s="91"/>
      <c r="V5830" s="47"/>
      <c r="X5830" s="80"/>
    </row>
    <row r="5831" spans="6:24" hidden="1">
      <c r="F5831" s="91"/>
      <c r="G5831" s="46"/>
      <c r="M5831" s="91"/>
      <c r="T5831" s="91"/>
      <c r="V5831" s="47"/>
      <c r="X5831" s="80"/>
    </row>
    <row r="5832" spans="6:24" hidden="1">
      <c r="F5832" s="91"/>
      <c r="G5832" s="46"/>
      <c r="M5832" s="91"/>
      <c r="T5832" s="91"/>
      <c r="V5832" s="47"/>
      <c r="X5832" s="80"/>
    </row>
    <row r="5833" spans="6:24" hidden="1">
      <c r="F5833" s="91"/>
      <c r="G5833" s="46"/>
      <c r="M5833" s="91"/>
      <c r="T5833" s="91"/>
      <c r="V5833" s="47"/>
      <c r="X5833" s="80"/>
    </row>
    <row r="5834" spans="6:24" hidden="1">
      <c r="F5834" s="91"/>
      <c r="G5834" s="46"/>
      <c r="M5834" s="91"/>
      <c r="T5834" s="91"/>
      <c r="V5834" s="47"/>
      <c r="X5834" s="80"/>
    </row>
    <row r="5835" spans="6:24" hidden="1">
      <c r="F5835" s="91"/>
      <c r="G5835" s="46"/>
      <c r="M5835" s="91"/>
      <c r="T5835" s="91"/>
      <c r="V5835" s="47"/>
      <c r="X5835" s="80"/>
    </row>
    <row r="5836" spans="6:24" hidden="1">
      <c r="F5836" s="91"/>
      <c r="G5836" s="46"/>
      <c r="T5836" s="91"/>
      <c r="V5836" s="47"/>
      <c r="X5836" s="80"/>
    </row>
    <row r="5837" spans="6:24" hidden="1">
      <c r="F5837" s="91"/>
      <c r="G5837" s="46"/>
      <c r="M5837" s="91"/>
      <c r="T5837" s="91"/>
      <c r="V5837" s="47"/>
      <c r="X5837" s="80"/>
    </row>
    <row r="5838" spans="6:24" hidden="1">
      <c r="F5838" s="91"/>
      <c r="G5838" s="46"/>
      <c r="T5838" s="91"/>
      <c r="V5838" s="47"/>
      <c r="X5838" s="80"/>
    </row>
    <row r="5839" spans="6:24" hidden="1">
      <c r="F5839" s="91"/>
      <c r="G5839" s="46"/>
      <c r="M5839" s="91"/>
      <c r="T5839" s="91"/>
      <c r="V5839" s="47"/>
      <c r="X5839" s="80"/>
    </row>
    <row r="5840" spans="6:24" hidden="1">
      <c r="F5840" s="91"/>
      <c r="G5840" s="46"/>
      <c r="M5840" s="91"/>
      <c r="T5840" s="91"/>
      <c r="V5840" s="47"/>
      <c r="X5840" s="80"/>
    </row>
    <row r="5841" spans="6:24" hidden="1">
      <c r="F5841" s="91"/>
      <c r="G5841" s="46"/>
      <c r="M5841" s="91"/>
      <c r="T5841" s="91"/>
      <c r="V5841" s="47"/>
      <c r="X5841" s="80"/>
    </row>
    <row r="5842" spans="6:24" hidden="1">
      <c r="F5842" s="91"/>
      <c r="G5842" s="46"/>
      <c r="M5842" s="91"/>
      <c r="T5842" s="91"/>
      <c r="V5842" s="47"/>
      <c r="X5842" s="80"/>
    </row>
    <row r="5843" spans="6:24" hidden="1">
      <c r="F5843" s="91"/>
      <c r="G5843" s="46"/>
      <c r="M5843" s="91"/>
      <c r="T5843" s="91"/>
      <c r="V5843" s="47"/>
      <c r="X5843" s="80"/>
    </row>
    <row r="5844" spans="6:24" hidden="1">
      <c r="F5844" s="91"/>
      <c r="G5844" s="46"/>
      <c r="M5844" s="91"/>
      <c r="T5844" s="91"/>
      <c r="V5844" s="47"/>
      <c r="X5844" s="80"/>
    </row>
    <row r="5845" spans="6:24" hidden="1">
      <c r="F5845" s="91"/>
      <c r="G5845" s="46"/>
      <c r="M5845" s="91"/>
      <c r="T5845" s="91"/>
      <c r="V5845" s="47"/>
      <c r="X5845" s="80"/>
    </row>
    <row r="5846" spans="6:24" hidden="1">
      <c r="F5846" s="91"/>
      <c r="G5846" s="46"/>
      <c r="M5846" s="91"/>
      <c r="T5846" s="91"/>
      <c r="V5846" s="47"/>
      <c r="X5846" s="80"/>
    </row>
    <row r="5847" spans="6:24" hidden="1">
      <c r="F5847" s="91"/>
      <c r="G5847" s="46"/>
      <c r="M5847" s="91"/>
      <c r="T5847" s="91"/>
      <c r="V5847" s="47"/>
      <c r="X5847" s="80"/>
    </row>
    <row r="5848" spans="6:24" hidden="1">
      <c r="F5848" s="91"/>
      <c r="G5848" s="46"/>
      <c r="M5848" s="91"/>
      <c r="T5848" s="91"/>
      <c r="V5848" s="47"/>
      <c r="X5848" s="80"/>
    </row>
    <row r="5849" spans="6:24" hidden="1">
      <c r="F5849" s="91"/>
      <c r="G5849" s="46"/>
      <c r="M5849" s="91"/>
      <c r="T5849" s="91"/>
      <c r="V5849" s="47"/>
      <c r="X5849" s="80"/>
    </row>
    <row r="5850" spans="6:24" hidden="1">
      <c r="F5850" s="91"/>
      <c r="G5850" s="46"/>
      <c r="M5850" s="91"/>
      <c r="T5850" s="91"/>
      <c r="V5850" s="47"/>
      <c r="X5850" s="80"/>
    </row>
    <row r="5851" spans="6:24" hidden="1">
      <c r="F5851" s="91"/>
      <c r="G5851" s="46"/>
      <c r="M5851" s="91"/>
      <c r="T5851" s="91"/>
      <c r="V5851" s="47"/>
      <c r="X5851" s="80"/>
    </row>
    <row r="5852" spans="6:24" hidden="1">
      <c r="F5852" s="91"/>
      <c r="G5852" s="46"/>
      <c r="T5852" s="91"/>
      <c r="V5852" s="47"/>
      <c r="X5852" s="80"/>
    </row>
    <row r="5853" spans="6:24" hidden="1">
      <c r="F5853" s="91"/>
      <c r="G5853" s="46"/>
      <c r="M5853" s="91"/>
      <c r="T5853" s="91"/>
      <c r="V5853" s="47"/>
      <c r="X5853" s="80"/>
    </row>
    <row r="5854" spans="6:24" hidden="1">
      <c r="F5854" s="91"/>
      <c r="G5854" s="46"/>
      <c r="T5854" s="91"/>
      <c r="V5854" s="47"/>
      <c r="X5854" s="80"/>
    </row>
    <row r="5855" spans="6:24" hidden="1">
      <c r="F5855" s="91"/>
      <c r="G5855" s="46"/>
      <c r="M5855" s="91"/>
      <c r="T5855" s="91"/>
      <c r="V5855" s="47"/>
      <c r="X5855" s="80"/>
    </row>
    <row r="5856" spans="6:24" hidden="1">
      <c r="F5856" s="91"/>
      <c r="G5856" s="46"/>
      <c r="M5856" s="91"/>
      <c r="T5856" s="91"/>
      <c r="V5856" s="47"/>
      <c r="X5856" s="80"/>
    </row>
    <row r="5857" spans="6:24" hidden="1">
      <c r="F5857" s="91"/>
      <c r="G5857" s="46"/>
      <c r="M5857" s="91"/>
      <c r="T5857" s="91"/>
      <c r="V5857" s="47"/>
      <c r="X5857" s="80"/>
    </row>
    <row r="5858" spans="6:24" hidden="1">
      <c r="F5858" s="91"/>
      <c r="G5858" s="46"/>
      <c r="M5858" s="91"/>
      <c r="T5858" s="91"/>
      <c r="V5858" s="47"/>
      <c r="X5858" s="80"/>
    </row>
    <row r="5859" spans="6:24" hidden="1">
      <c r="F5859" s="91"/>
      <c r="G5859" s="46"/>
      <c r="M5859" s="91"/>
      <c r="T5859" s="91"/>
      <c r="V5859" s="47"/>
      <c r="X5859" s="80"/>
    </row>
    <row r="5860" spans="6:24" hidden="1">
      <c r="F5860" s="91"/>
      <c r="G5860" s="46"/>
      <c r="M5860" s="91"/>
      <c r="T5860" s="91"/>
      <c r="V5860" s="47"/>
      <c r="X5860" s="80"/>
    </row>
    <row r="5861" spans="6:24" hidden="1">
      <c r="F5861" s="91"/>
      <c r="G5861" s="46"/>
      <c r="M5861" s="91"/>
      <c r="T5861" s="91"/>
      <c r="V5861" s="47"/>
      <c r="X5861" s="80"/>
    </row>
    <row r="5862" spans="6:24" hidden="1">
      <c r="F5862" s="91"/>
      <c r="G5862" s="46"/>
      <c r="M5862" s="91"/>
      <c r="T5862" s="91"/>
      <c r="V5862" s="47"/>
      <c r="X5862" s="80"/>
    </row>
    <row r="5863" spans="6:24" hidden="1">
      <c r="F5863" s="91"/>
      <c r="G5863" s="46"/>
      <c r="T5863" s="91"/>
      <c r="V5863" s="47"/>
      <c r="X5863" s="80"/>
    </row>
    <row r="5864" spans="6:24" hidden="1">
      <c r="F5864" s="91"/>
      <c r="G5864" s="46"/>
      <c r="M5864" s="91"/>
      <c r="T5864" s="91"/>
      <c r="V5864" s="47"/>
      <c r="X5864" s="80"/>
    </row>
    <row r="5865" spans="6:24" hidden="1">
      <c r="F5865" s="91"/>
      <c r="G5865" s="46"/>
      <c r="M5865" s="91"/>
      <c r="T5865" s="91"/>
      <c r="V5865" s="47"/>
      <c r="X5865" s="80"/>
    </row>
    <row r="5866" spans="6:24" hidden="1">
      <c r="F5866" s="91"/>
      <c r="G5866" s="46"/>
      <c r="M5866" s="91"/>
      <c r="T5866" s="91"/>
      <c r="V5866" s="47"/>
      <c r="X5866" s="80"/>
    </row>
    <row r="5867" spans="6:24" hidden="1">
      <c r="F5867" s="91"/>
      <c r="G5867" s="46"/>
      <c r="M5867" s="91"/>
      <c r="T5867" s="91"/>
      <c r="V5867" s="47"/>
      <c r="X5867" s="80"/>
    </row>
    <row r="5868" spans="6:24" hidden="1">
      <c r="F5868" s="91"/>
      <c r="G5868" s="46"/>
      <c r="M5868" s="91"/>
      <c r="T5868" s="91"/>
      <c r="V5868" s="47"/>
      <c r="X5868" s="80"/>
    </row>
    <row r="5869" spans="6:24" hidden="1">
      <c r="F5869" s="91"/>
      <c r="G5869" s="46"/>
      <c r="M5869" s="91"/>
      <c r="T5869" s="91"/>
      <c r="V5869" s="47"/>
      <c r="X5869" s="80"/>
    </row>
    <row r="5870" spans="6:24" hidden="1">
      <c r="F5870" s="91"/>
      <c r="G5870" s="46"/>
      <c r="M5870" s="91"/>
      <c r="T5870" s="91"/>
      <c r="V5870" s="47"/>
      <c r="X5870" s="80"/>
    </row>
    <row r="5871" spans="6:24" hidden="1">
      <c r="F5871" s="91"/>
      <c r="G5871" s="46"/>
      <c r="M5871" s="91"/>
      <c r="T5871" s="91"/>
      <c r="V5871" s="47"/>
      <c r="X5871" s="80"/>
    </row>
    <row r="5872" spans="6:24" hidden="1">
      <c r="F5872" s="91"/>
      <c r="G5872" s="46"/>
      <c r="M5872" s="91"/>
      <c r="T5872" s="91"/>
      <c r="V5872" s="47"/>
      <c r="X5872" s="80"/>
    </row>
    <row r="5873" spans="6:24" hidden="1">
      <c r="F5873" s="91"/>
      <c r="G5873" s="46"/>
      <c r="M5873" s="91"/>
      <c r="T5873" s="91"/>
      <c r="V5873" s="47"/>
      <c r="X5873" s="80"/>
    </row>
    <row r="5874" spans="6:24" hidden="1">
      <c r="F5874" s="91"/>
      <c r="G5874" s="46"/>
      <c r="M5874" s="91"/>
      <c r="T5874" s="91"/>
      <c r="V5874" s="47"/>
      <c r="X5874" s="80"/>
    </row>
    <row r="5875" spans="6:24" hidden="1">
      <c r="F5875" s="91"/>
      <c r="G5875" s="46"/>
      <c r="M5875" s="91"/>
      <c r="T5875" s="91"/>
      <c r="V5875" s="47"/>
      <c r="X5875" s="80"/>
    </row>
    <row r="5876" spans="6:24" hidden="1">
      <c r="F5876" s="91"/>
      <c r="G5876" s="46"/>
      <c r="M5876" s="91"/>
      <c r="T5876" s="91"/>
      <c r="V5876" s="47"/>
      <c r="X5876" s="80"/>
    </row>
    <row r="5877" spans="6:24" hidden="1">
      <c r="F5877" s="91"/>
      <c r="G5877" s="46"/>
      <c r="M5877" s="91"/>
      <c r="T5877" s="91"/>
      <c r="V5877" s="47"/>
      <c r="X5877" s="80"/>
    </row>
    <row r="5878" spans="6:24" hidden="1">
      <c r="F5878" s="91"/>
      <c r="G5878" s="46"/>
      <c r="M5878" s="91"/>
      <c r="T5878" s="91"/>
      <c r="V5878" s="47"/>
      <c r="X5878" s="80"/>
    </row>
    <row r="5879" spans="6:24" hidden="1">
      <c r="F5879" s="91"/>
      <c r="G5879" s="46"/>
      <c r="M5879" s="91"/>
      <c r="T5879" s="91"/>
      <c r="V5879" s="47"/>
      <c r="X5879" s="80"/>
    </row>
    <row r="5880" spans="6:24" hidden="1">
      <c r="F5880" s="91"/>
      <c r="G5880" s="46"/>
      <c r="M5880" s="91"/>
      <c r="T5880" s="91"/>
      <c r="V5880" s="47"/>
      <c r="X5880" s="80"/>
    </row>
    <row r="5881" spans="6:24" hidden="1">
      <c r="F5881" s="91"/>
      <c r="G5881" s="46"/>
      <c r="M5881" s="91"/>
      <c r="T5881" s="91"/>
      <c r="V5881" s="47"/>
      <c r="X5881" s="80"/>
    </row>
    <row r="5882" spans="6:24" hidden="1">
      <c r="F5882" s="91"/>
      <c r="G5882" s="46"/>
      <c r="M5882" s="91"/>
      <c r="T5882" s="91"/>
      <c r="V5882" s="47"/>
      <c r="X5882" s="80"/>
    </row>
    <row r="5883" spans="6:24" hidden="1">
      <c r="F5883" s="91"/>
      <c r="G5883" s="46"/>
      <c r="M5883" s="91"/>
      <c r="T5883" s="91"/>
      <c r="V5883" s="47"/>
      <c r="X5883" s="80"/>
    </row>
    <row r="5884" spans="6:24" hidden="1">
      <c r="F5884" s="91"/>
      <c r="G5884" s="46"/>
      <c r="M5884" s="91"/>
      <c r="T5884" s="91"/>
      <c r="V5884" s="47"/>
      <c r="X5884" s="80"/>
    </row>
    <row r="5885" spans="6:24" hidden="1">
      <c r="F5885" s="91"/>
      <c r="G5885" s="46"/>
      <c r="M5885" s="91"/>
      <c r="T5885" s="91"/>
      <c r="V5885" s="47"/>
      <c r="X5885" s="80"/>
    </row>
    <row r="5886" spans="6:24" hidden="1">
      <c r="F5886" s="91"/>
      <c r="G5886" s="46"/>
      <c r="T5886" s="91"/>
      <c r="V5886" s="47"/>
      <c r="X5886" s="80"/>
    </row>
    <row r="5887" spans="6:24" hidden="1">
      <c r="F5887" s="91"/>
      <c r="G5887" s="46"/>
      <c r="T5887" s="91"/>
      <c r="V5887" s="47"/>
      <c r="X5887" s="80"/>
    </row>
    <row r="5888" spans="6:24" hidden="1">
      <c r="F5888" s="91"/>
      <c r="G5888" s="46"/>
      <c r="T5888" s="91"/>
      <c r="V5888" s="47"/>
      <c r="X5888" s="80"/>
    </row>
    <row r="5889" spans="6:24" hidden="1">
      <c r="F5889" s="91"/>
      <c r="G5889" s="46"/>
      <c r="T5889" s="91"/>
      <c r="V5889" s="47"/>
      <c r="X5889" s="80"/>
    </row>
    <row r="5890" spans="6:24" hidden="1">
      <c r="F5890" s="91"/>
      <c r="G5890" s="46"/>
      <c r="T5890" s="91"/>
      <c r="V5890" s="47"/>
      <c r="X5890" s="80"/>
    </row>
    <row r="5891" spans="6:24" hidden="1">
      <c r="F5891" s="91"/>
      <c r="G5891" s="46"/>
      <c r="T5891" s="91"/>
      <c r="V5891" s="47"/>
      <c r="X5891" s="80"/>
    </row>
    <row r="5892" spans="6:24" hidden="1">
      <c r="F5892" s="91"/>
      <c r="G5892" s="46"/>
      <c r="T5892" s="91"/>
      <c r="V5892" s="47"/>
      <c r="X5892" s="80"/>
    </row>
    <row r="5893" spans="6:24" hidden="1">
      <c r="F5893" s="91"/>
      <c r="G5893" s="46"/>
      <c r="T5893" s="91"/>
      <c r="V5893" s="47"/>
      <c r="X5893" s="80"/>
    </row>
    <row r="5894" spans="6:24" hidden="1">
      <c r="F5894" s="91"/>
      <c r="G5894" s="46"/>
      <c r="T5894" s="91"/>
      <c r="V5894" s="47"/>
      <c r="X5894" s="80"/>
    </row>
    <row r="5895" spans="6:24" hidden="1">
      <c r="F5895" s="91"/>
      <c r="G5895" s="46"/>
      <c r="T5895" s="91"/>
      <c r="V5895" s="47"/>
      <c r="X5895" s="80"/>
    </row>
    <row r="5896" spans="6:24" hidden="1">
      <c r="F5896" s="91"/>
      <c r="G5896" s="46"/>
      <c r="T5896" s="91"/>
      <c r="V5896" s="47"/>
      <c r="X5896" s="80"/>
    </row>
    <row r="5897" spans="6:24" hidden="1">
      <c r="F5897" s="91"/>
      <c r="G5897" s="46"/>
      <c r="T5897" s="91"/>
      <c r="V5897" s="47"/>
      <c r="X5897" s="80"/>
    </row>
    <row r="5898" spans="6:24" hidden="1">
      <c r="F5898" s="91"/>
      <c r="G5898" s="46"/>
      <c r="T5898" s="91"/>
      <c r="V5898" s="47"/>
      <c r="X5898" s="80"/>
    </row>
    <row r="5899" spans="6:24" hidden="1">
      <c r="F5899" s="91"/>
      <c r="G5899" s="46"/>
      <c r="T5899" s="91"/>
      <c r="V5899" s="47"/>
      <c r="X5899" s="80"/>
    </row>
    <row r="5900" spans="6:24" hidden="1">
      <c r="F5900" s="91"/>
      <c r="G5900" s="46"/>
      <c r="T5900" s="91"/>
      <c r="V5900" s="47"/>
      <c r="X5900" s="80"/>
    </row>
    <row r="5901" spans="6:24" hidden="1">
      <c r="F5901" s="91"/>
      <c r="G5901" s="46"/>
      <c r="T5901" s="91"/>
      <c r="V5901" s="47"/>
      <c r="X5901" s="80"/>
    </row>
    <row r="5902" spans="6:24" hidden="1">
      <c r="F5902" s="91"/>
      <c r="G5902" s="46"/>
      <c r="T5902" s="91"/>
      <c r="V5902" s="47"/>
      <c r="X5902" s="80"/>
    </row>
    <row r="5903" spans="6:24" hidden="1">
      <c r="F5903" s="91"/>
      <c r="G5903" s="46"/>
      <c r="T5903" s="91"/>
      <c r="V5903" s="47"/>
      <c r="X5903" s="80"/>
    </row>
    <row r="5904" spans="6:24" hidden="1">
      <c r="F5904" s="91"/>
      <c r="G5904" s="46"/>
      <c r="T5904" s="91"/>
      <c r="V5904" s="47"/>
      <c r="X5904" s="80"/>
    </row>
    <row r="5905" spans="6:24" hidden="1">
      <c r="F5905" s="91"/>
      <c r="G5905" s="46"/>
      <c r="T5905" s="91"/>
      <c r="V5905" s="47"/>
      <c r="X5905" s="80"/>
    </row>
    <row r="5906" spans="6:24" hidden="1">
      <c r="F5906" s="91"/>
      <c r="G5906" s="46"/>
      <c r="M5906" s="66"/>
      <c r="T5906" s="91"/>
      <c r="V5906" s="47"/>
      <c r="X5906" s="80"/>
    </row>
    <row r="5907" spans="6:24" hidden="1">
      <c r="F5907" s="91"/>
      <c r="G5907" s="46"/>
      <c r="M5907" s="67"/>
      <c r="T5907" s="91"/>
      <c r="V5907" s="47"/>
      <c r="X5907" s="80"/>
    </row>
    <row r="5908" spans="6:24" hidden="1">
      <c r="F5908" s="91"/>
      <c r="G5908" s="46"/>
      <c r="M5908" s="65"/>
      <c r="T5908" s="91"/>
      <c r="V5908" s="47"/>
      <c r="X5908" s="80"/>
    </row>
    <row r="5909" spans="6:24" hidden="1">
      <c r="F5909" s="91"/>
      <c r="G5909" s="46"/>
      <c r="M5909" s="64"/>
      <c r="T5909" s="91"/>
      <c r="V5909" s="47"/>
      <c r="X5909" s="80"/>
    </row>
    <row r="5910" spans="6:24" hidden="1">
      <c r="F5910" s="91"/>
      <c r="G5910" s="46"/>
      <c r="M5910" s="66"/>
      <c r="T5910" s="91"/>
      <c r="V5910" s="47"/>
      <c r="X5910" s="80"/>
    </row>
    <row r="5911" spans="6:24" hidden="1">
      <c r="F5911" s="91"/>
      <c r="G5911" s="46"/>
      <c r="M5911" s="67"/>
      <c r="T5911" s="91"/>
      <c r="V5911" s="47"/>
      <c r="X5911" s="80"/>
    </row>
    <row r="5912" spans="6:24" hidden="1">
      <c r="F5912" s="91"/>
      <c r="G5912" s="46"/>
      <c r="M5912" s="68"/>
      <c r="T5912" s="91"/>
      <c r="V5912" s="47"/>
      <c r="X5912" s="80"/>
    </row>
    <row r="5913" spans="6:24" hidden="1">
      <c r="F5913" s="91"/>
      <c r="G5913" s="46"/>
      <c r="M5913" s="91"/>
      <c r="T5913" s="91"/>
      <c r="V5913" s="47"/>
      <c r="X5913" s="80"/>
    </row>
    <row r="5914" spans="6:24" hidden="1">
      <c r="F5914" s="91"/>
      <c r="G5914" s="46"/>
      <c r="M5914" s="69"/>
      <c r="T5914" s="91"/>
      <c r="V5914" s="47"/>
      <c r="X5914" s="80"/>
    </row>
    <row r="5915" spans="6:24" hidden="1">
      <c r="F5915" s="91"/>
      <c r="G5915" s="46"/>
      <c r="M5915" s="65"/>
      <c r="T5915" s="91"/>
      <c r="V5915" s="47"/>
      <c r="X5915" s="80"/>
    </row>
    <row r="5916" spans="6:24" hidden="1">
      <c r="F5916" s="91"/>
      <c r="G5916" s="46"/>
      <c r="M5916" s="65"/>
      <c r="T5916" s="91"/>
      <c r="V5916" s="47"/>
      <c r="X5916" s="80"/>
    </row>
    <row r="5917" spans="6:24" hidden="1">
      <c r="F5917" s="91"/>
      <c r="G5917" s="46"/>
      <c r="M5917" s="64"/>
      <c r="T5917" s="91"/>
      <c r="V5917" s="47"/>
      <c r="X5917" s="80"/>
    </row>
    <row r="5918" spans="6:24" hidden="1">
      <c r="F5918" s="91"/>
      <c r="G5918" s="46"/>
      <c r="M5918" s="91"/>
      <c r="T5918" s="91"/>
      <c r="V5918" s="47"/>
      <c r="X5918" s="80"/>
    </row>
    <row r="5919" spans="6:24" hidden="1">
      <c r="F5919" s="91"/>
      <c r="G5919" s="46"/>
      <c r="M5919" s="91"/>
      <c r="T5919" s="91"/>
      <c r="V5919" s="47"/>
      <c r="X5919" s="80"/>
    </row>
    <row r="5920" spans="6:24" hidden="1">
      <c r="F5920" s="91"/>
      <c r="G5920" s="46"/>
      <c r="M5920" s="91"/>
      <c r="T5920" s="91"/>
      <c r="V5920" s="47"/>
      <c r="X5920" s="80"/>
    </row>
    <row r="5921" spans="6:24" hidden="1">
      <c r="F5921" s="91"/>
      <c r="G5921" s="46"/>
      <c r="M5921" s="91"/>
      <c r="T5921" s="91"/>
      <c r="V5921" s="47"/>
      <c r="X5921" s="80"/>
    </row>
    <row r="5922" spans="6:24" hidden="1">
      <c r="F5922" s="91"/>
      <c r="G5922" s="46"/>
      <c r="M5922" s="91"/>
      <c r="T5922" s="91"/>
      <c r="V5922" s="47"/>
      <c r="X5922" s="80"/>
    </row>
    <row r="5923" spans="6:24" hidden="1">
      <c r="F5923" s="91"/>
      <c r="G5923" s="46"/>
      <c r="M5923" s="91"/>
      <c r="T5923" s="91"/>
      <c r="V5923" s="47"/>
      <c r="X5923" s="80"/>
    </row>
    <row r="5924" spans="6:24" hidden="1">
      <c r="F5924" s="91"/>
      <c r="G5924" s="46"/>
      <c r="M5924" s="91"/>
      <c r="T5924" s="91"/>
      <c r="V5924" s="47"/>
      <c r="X5924" s="80"/>
    </row>
    <row r="5925" spans="6:24" hidden="1">
      <c r="F5925" s="91"/>
      <c r="G5925" s="46"/>
      <c r="M5925" s="91"/>
      <c r="T5925" s="91"/>
      <c r="V5925" s="47"/>
      <c r="X5925" s="80"/>
    </row>
    <row r="5926" spans="6:24" hidden="1">
      <c r="F5926" s="91"/>
      <c r="G5926" s="46"/>
      <c r="M5926" s="91"/>
      <c r="T5926" s="91"/>
      <c r="V5926" s="47"/>
      <c r="X5926" s="80"/>
    </row>
    <row r="5927" spans="6:24" hidden="1">
      <c r="F5927" s="91"/>
      <c r="G5927" s="46"/>
      <c r="M5927" s="91"/>
      <c r="T5927" s="91"/>
      <c r="V5927" s="47"/>
      <c r="X5927" s="80"/>
    </row>
    <row r="5928" spans="6:24" hidden="1">
      <c r="F5928" s="91"/>
      <c r="G5928" s="46"/>
      <c r="M5928" s="91"/>
      <c r="T5928" s="91"/>
      <c r="V5928" s="47"/>
      <c r="X5928" s="80"/>
    </row>
    <row r="5929" spans="6:24" hidden="1">
      <c r="F5929" s="91"/>
      <c r="G5929" s="46"/>
      <c r="M5929" s="91"/>
      <c r="T5929" s="91"/>
      <c r="V5929" s="47"/>
      <c r="X5929" s="80"/>
    </row>
    <row r="5930" spans="6:24" hidden="1">
      <c r="F5930" s="91"/>
      <c r="G5930" s="46"/>
      <c r="M5930" s="91"/>
      <c r="T5930" s="91"/>
      <c r="V5930" s="47"/>
      <c r="X5930" s="80"/>
    </row>
    <row r="5931" spans="6:24" hidden="1">
      <c r="F5931" s="91"/>
      <c r="G5931" s="46"/>
      <c r="M5931" s="91"/>
      <c r="T5931" s="91"/>
      <c r="V5931" s="47"/>
      <c r="X5931" s="80"/>
    </row>
    <row r="5932" spans="6:24" hidden="1">
      <c r="F5932" s="91"/>
      <c r="G5932" s="46"/>
      <c r="M5932" s="91"/>
      <c r="T5932" s="91"/>
      <c r="V5932" s="47"/>
      <c r="X5932" s="80"/>
    </row>
    <row r="5933" spans="6:24" hidden="1">
      <c r="F5933" s="91"/>
      <c r="G5933" s="46"/>
      <c r="M5933" s="91"/>
      <c r="T5933" s="91"/>
      <c r="V5933" s="47"/>
      <c r="X5933" s="80"/>
    </row>
    <row r="5934" spans="6:24" hidden="1">
      <c r="F5934" s="91"/>
      <c r="G5934" s="46"/>
      <c r="M5934" s="91"/>
      <c r="T5934" s="91"/>
      <c r="V5934" s="47"/>
      <c r="X5934" s="80"/>
    </row>
    <row r="5935" spans="6:24" hidden="1">
      <c r="F5935" s="91"/>
      <c r="G5935" s="46"/>
      <c r="T5935" s="91"/>
      <c r="V5935" s="47"/>
      <c r="X5935" s="80"/>
    </row>
    <row r="5936" spans="6:24" hidden="1">
      <c r="F5936" s="91"/>
      <c r="G5936" s="46"/>
      <c r="M5936" s="91"/>
      <c r="T5936" s="91"/>
      <c r="V5936" s="47"/>
      <c r="X5936" s="80"/>
    </row>
    <row r="5937" spans="6:24" hidden="1">
      <c r="F5937" s="91"/>
      <c r="G5937" s="46"/>
      <c r="T5937" s="91"/>
      <c r="V5937" s="47"/>
      <c r="X5937" s="80"/>
    </row>
    <row r="5938" spans="6:24" hidden="1">
      <c r="F5938" s="91"/>
      <c r="G5938" s="46"/>
      <c r="M5938" s="91"/>
      <c r="T5938" s="91"/>
      <c r="V5938" s="47"/>
      <c r="X5938" s="80"/>
    </row>
    <row r="5939" spans="6:24" hidden="1">
      <c r="F5939" s="91"/>
      <c r="G5939" s="46"/>
      <c r="M5939" s="91"/>
      <c r="T5939" s="91"/>
      <c r="V5939" s="47"/>
      <c r="X5939" s="80"/>
    </row>
    <row r="5940" spans="6:24" hidden="1">
      <c r="F5940" s="91"/>
      <c r="G5940" s="46"/>
      <c r="M5940" s="91"/>
      <c r="T5940" s="91"/>
      <c r="V5940" s="47"/>
      <c r="X5940" s="80"/>
    </row>
    <row r="5941" spans="6:24" hidden="1">
      <c r="F5941" s="91"/>
      <c r="G5941" s="46"/>
      <c r="M5941" s="91"/>
      <c r="T5941" s="91"/>
      <c r="V5941" s="47"/>
      <c r="X5941" s="80"/>
    </row>
    <row r="5942" spans="6:24" hidden="1">
      <c r="F5942" s="91"/>
      <c r="G5942" s="46"/>
      <c r="M5942" s="91"/>
      <c r="T5942" s="91"/>
      <c r="V5942" s="47"/>
      <c r="X5942" s="80"/>
    </row>
    <row r="5943" spans="6:24" hidden="1">
      <c r="F5943" s="91"/>
      <c r="G5943" s="46"/>
      <c r="M5943" s="91"/>
      <c r="T5943" s="91"/>
      <c r="V5943" s="47"/>
      <c r="X5943" s="80"/>
    </row>
    <row r="5944" spans="6:24" hidden="1">
      <c r="F5944" s="91"/>
      <c r="G5944" s="46"/>
      <c r="M5944" s="91"/>
      <c r="T5944" s="91"/>
      <c r="V5944" s="47"/>
      <c r="X5944" s="80"/>
    </row>
    <row r="5945" spans="6:24" hidden="1">
      <c r="F5945" s="91"/>
      <c r="G5945" s="46"/>
      <c r="M5945" s="91"/>
      <c r="T5945" s="91"/>
      <c r="V5945" s="47"/>
      <c r="X5945" s="80"/>
    </row>
    <row r="5946" spans="6:24" hidden="1">
      <c r="F5946" s="91"/>
      <c r="G5946" s="46"/>
      <c r="M5946" s="91"/>
      <c r="T5946" s="91"/>
      <c r="V5946" s="47"/>
      <c r="X5946" s="80"/>
    </row>
    <row r="5947" spans="6:24" hidden="1">
      <c r="F5947" s="91"/>
      <c r="G5947" s="46"/>
      <c r="M5947" s="91"/>
      <c r="T5947" s="91"/>
      <c r="V5947" s="47"/>
      <c r="X5947" s="80"/>
    </row>
    <row r="5948" spans="6:24" hidden="1">
      <c r="F5948" s="91"/>
      <c r="G5948" s="46"/>
      <c r="M5948" s="91"/>
      <c r="T5948" s="91"/>
      <c r="V5948" s="47"/>
      <c r="X5948" s="80"/>
    </row>
    <row r="5949" spans="6:24" hidden="1">
      <c r="F5949" s="91"/>
      <c r="G5949" s="46"/>
      <c r="M5949" s="91"/>
      <c r="T5949" s="91"/>
      <c r="V5949" s="47"/>
      <c r="X5949" s="80"/>
    </row>
    <row r="5950" spans="6:24" hidden="1">
      <c r="F5950" s="91"/>
      <c r="G5950" s="46"/>
      <c r="M5950" s="91"/>
      <c r="T5950" s="91"/>
      <c r="V5950" s="47"/>
      <c r="X5950" s="80"/>
    </row>
    <row r="5951" spans="6:24" hidden="1">
      <c r="F5951" s="91"/>
      <c r="G5951" s="46"/>
      <c r="T5951" s="91"/>
      <c r="V5951" s="47"/>
      <c r="X5951" s="80"/>
    </row>
    <row r="5952" spans="6:24" hidden="1">
      <c r="F5952" s="91"/>
      <c r="G5952" s="46"/>
      <c r="M5952" s="91"/>
      <c r="T5952" s="91"/>
      <c r="V5952" s="47"/>
      <c r="X5952" s="80"/>
    </row>
    <row r="5953" spans="6:24" hidden="1">
      <c r="F5953" s="91"/>
      <c r="G5953" s="46"/>
      <c r="T5953" s="91"/>
      <c r="V5953" s="47"/>
      <c r="X5953" s="80"/>
    </row>
    <row r="5954" spans="6:24" hidden="1">
      <c r="F5954" s="91"/>
      <c r="G5954" s="46"/>
      <c r="M5954" s="91"/>
      <c r="T5954" s="91"/>
      <c r="V5954" s="47"/>
      <c r="X5954" s="80"/>
    </row>
    <row r="5955" spans="6:24" hidden="1">
      <c r="F5955" s="91"/>
      <c r="G5955" s="46"/>
      <c r="M5955" s="91"/>
      <c r="T5955" s="91"/>
      <c r="V5955" s="47"/>
      <c r="X5955" s="80"/>
    </row>
    <row r="5956" spans="6:24" hidden="1">
      <c r="F5956" s="91"/>
      <c r="G5956" s="46"/>
      <c r="M5956" s="91"/>
      <c r="T5956" s="91"/>
      <c r="V5956" s="47"/>
      <c r="X5956" s="80"/>
    </row>
    <row r="5957" spans="6:24" hidden="1">
      <c r="F5957" s="91"/>
      <c r="G5957" s="46"/>
      <c r="M5957" s="91"/>
      <c r="T5957" s="91"/>
      <c r="V5957" s="47"/>
      <c r="X5957" s="80"/>
    </row>
    <row r="5958" spans="6:24" hidden="1">
      <c r="F5958" s="91"/>
      <c r="G5958" s="46"/>
      <c r="M5958" s="91"/>
      <c r="T5958" s="91"/>
      <c r="V5958" s="47"/>
      <c r="X5958" s="80"/>
    </row>
    <row r="5959" spans="6:24" hidden="1">
      <c r="F5959" s="91"/>
      <c r="G5959" s="46"/>
      <c r="M5959" s="91"/>
      <c r="T5959" s="91"/>
      <c r="V5959" s="47"/>
      <c r="X5959" s="80"/>
    </row>
    <row r="5960" spans="6:24" hidden="1">
      <c r="F5960" s="91"/>
      <c r="G5960" s="46"/>
      <c r="M5960" s="91"/>
      <c r="T5960" s="91"/>
      <c r="V5960" s="47"/>
      <c r="X5960" s="80"/>
    </row>
    <row r="5961" spans="6:24" hidden="1">
      <c r="F5961" s="91"/>
      <c r="G5961" s="46"/>
      <c r="M5961" s="91"/>
      <c r="T5961" s="91"/>
      <c r="V5961" s="47"/>
      <c r="X5961" s="80"/>
    </row>
    <row r="5962" spans="6:24" hidden="1">
      <c r="F5962" s="91"/>
      <c r="G5962" s="46"/>
      <c r="T5962" s="91"/>
      <c r="V5962" s="47"/>
      <c r="X5962" s="80"/>
    </row>
    <row r="5963" spans="6:24" hidden="1">
      <c r="F5963" s="91"/>
      <c r="G5963" s="46"/>
      <c r="M5963" s="91"/>
      <c r="T5963" s="91"/>
      <c r="V5963" s="47"/>
      <c r="X5963" s="80"/>
    </row>
    <row r="5964" spans="6:24" hidden="1">
      <c r="F5964" s="91"/>
      <c r="G5964" s="46"/>
      <c r="M5964" s="91"/>
      <c r="T5964" s="91"/>
      <c r="V5964" s="47"/>
      <c r="X5964" s="80"/>
    </row>
    <row r="5965" spans="6:24" hidden="1">
      <c r="F5965" s="91"/>
      <c r="G5965" s="46"/>
      <c r="M5965" s="91"/>
      <c r="T5965" s="91"/>
      <c r="V5965" s="47"/>
      <c r="X5965" s="80"/>
    </row>
    <row r="5966" spans="6:24" hidden="1">
      <c r="F5966" s="91"/>
      <c r="G5966" s="46"/>
      <c r="M5966" s="91"/>
      <c r="T5966" s="91"/>
      <c r="V5966" s="47"/>
      <c r="X5966" s="80"/>
    </row>
    <row r="5967" spans="6:24" hidden="1">
      <c r="F5967" s="91"/>
      <c r="G5967" s="46"/>
      <c r="M5967" s="91"/>
      <c r="T5967" s="91"/>
      <c r="V5967" s="47"/>
      <c r="X5967" s="80"/>
    </row>
    <row r="5968" spans="6:24" hidden="1">
      <c r="F5968" s="91"/>
      <c r="G5968" s="46"/>
      <c r="M5968" s="91"/>
      <c r="T5968" s="91"/>
      <c r="V5968" s="47"/>
      <c r="X5968" s="80"/>
    </row>
    <row r="5969" spans="6:24" hidden="1">
      <c r="F5969" s="91"/>
      <c r="G5969" s="46"/>
      <c r="M5969" s="91"/>
      <c r="T5969" s="91"/>
      <c r="V5969" s="47"/>
      <c r="X5969" s="80"/>
    </row>
    <row r="5970" spans="6:24" hidden="1">
      <c r="F5970" s="91"/>
      <c r="G5970" s="46"/>
      <c r="M5970" s="91"/>
      <c r="T5970" s="91"/>
      <c r="V5970" s="47"/>
      <c r="X5970" s="80"/>
    </row>
    <row r="5971" spans="6:24" hidden="1">
      <c r="F5971" s="91"/>
      <c r="G5971" s="46"/>
      <c r="M5971" s="91"/>
      <c r="T5971" s="91"/>
      <c r="V5971" s="47"/>
      <c r="X5971" s="80"/>
    </row>
    <row r="5972" spans="6:24" hidden="1">
      <c r="F5972" s="91"/>
      <c r="G5972" s="46"/>
      <c r="M5972" s="91"/>
      <c r="T5972" s="91"/>
      <c r="V5972" s="47"/>
      <c r="X5972" s="80"/>
    </row>
    <row r="5973" spans="6:24" hidden="1">
      <c r="F5973" s="91"/>
      <c r="G5973" s="46"/>
      <c r="M5973" s="91"/>
      <c r="T5973" s="91"/>
      <c r="V5973" s="47"/>
      <c r="X5973" s="80"/>
    </row>
    <row r="5974" spans="6:24" hidden="1">
      <c r="F5974" s="91"/>
      <c r="G5974" s="46"/>
      <c r="M5974" s="91"/>
      <c r="T5974" s="91"/>
      <c r="V5974" s="47"/>
      <c r="X5974" s="80"/>
    </row>
    <row r="5975" spans="6:24" hidden="1">
      <c r="F5975" s="91"/>
      <c r="G5975" s="46"/>
      <c r="M5975" s="91"/>
      <c r="T5975" s="91"/>
      <c r="V5975" s="47"/>
      <c r="X5975" s="80"/>
    </row>
    <row r="5976" spans="6:24" hidden="1">
      <c r="F5976" s="91"/>
      <c r="G5976" s="46"/>
      <c r="M5976" s="91"/>
      <c r="T5976" s="91"/>
      <c r="V5976" s="47"/>
      <c r="X5976" s="80"/>
    </row>
    <row r="5977" spans="6:24" hidden="1">
      <c r="F5977" s="91"/>
      <c r="G5977" s="46"/>
      <c r="M5977" s="91"/>
      <c r="T5977" s="91"/>
      <c r="V5977" s="47"/>
      <c r="X5977" s="80"/>
    </row>
    <row r="5978" spans="6:24" hidden="1">
      <c r="F5978" s="91"/>
      <c r="G5978" s="46"/>
      <c r="M5978" s="91"/>
      <c r="T5978" s="91"/>
      <c r="V5978" s="47"/>
      <c r="X5978" s="80"/>
    </row>
    <row r="5979" spans="6:24" hidden="1">
      <c r="F5979" s="91"/>
      <c r="G5979" s="46"/>
      <c r="M5979" s="91"/>
      <c r="T5979" s="91"/>
      <c r="V5979" s="47"/>
      <c r="X5979" s="80"/>
    </row>
    <row r="5980" spans="6:24" hidden="1">
      <c r="F5980" s="91"/>
      <c r="G5980" s="46"/>
      <c r="M5980" s="91"/>
      <c r="T5980" s="91"/>
      <c r="V5980" s="47"/>
      <c r="X5980" s="80"/>
    </row>
    <row r="5981" spans="6:24" hidden="1">
      <c r="F5981" s="91"/>
      <c r="G5981" s="46"/>
      <c r="M5981" s="91"/>
      <c r="T5981" s="91"/>
      <c r="V5981" s="47"/>
      <c r="X5981" s="80"/>
    </row>
    <row r="5982" spans="6:24" hidden="1">
      <c r="F5982" s="91"/>
      <c r="G5982" s="46"/>
      <c r="M5982" s="91"/>
      <c r="T5982" s="91"/>
      <c r="V5982" s="47"/>
      <c r="X5982" s="80"/>
    </row>
    <row r="5983" spans="6:24" hidden="1">
      <c r="F5983" s="91"/>
      <c r="G5983" s="46"/>
      <c r="M5983" s="91"/>
      <c r="T5983" s="91"/>
      <c r="V5983" s="47"/>
      <c r="X5983" s="80"/>
    </row>
    <row r="5985" spans="6:24">
      <c r="F5985" s="91"/>
      <c r="G5985" s="46"/>
      <c r="M5985" s="91"/>
      <c r="T5985" s="91"/>
      <c r="V5985" s="47"/>
      <c r="X5985" s="80"/>
    </row>
    <row r="5986" spans="6:24">
      <c r="F5986" s="91"/>
      <c r="G5986" s="46"/>
      <c r="T5986" s="91"/>
      <c r="V5986" s="47"/>
      <c r="X5986" s="80"/>
    </row>
    <row r="5987" spans="6:24">
      <c r="F5987" s="91"/>
      <c r="G5987" s="46"/>
      <c r="T5987" s="91"/>
      <c r="V5987" s="47"/>
      <c r="X5987" s="80"/>
    </row>
    <row r="5988" spans="6:24">
      <c r="F5988" s="91"/>
      <c r="G5988" s="46"/>
      <c r="T5988" s="91"/>
      <c r="V5988" s="47"/>
      <c r="X5988" s="80"/>
    </row>
    <row r="5989" spans="6:24">
      <c r="F5989" s="91"/>
      <c r="G5989" s="46"/>
      <c r="T5989" s="91"/>
      <c r="V5989" s="47"/>
      <c r="X5989" s="80"/>
    </row>
    <row r="5990" spans="6:24">
      <c r="F5990" s="91"/>
      <c r="G5990" s="46"/>
      <c r="T5990" s="91"/>
      <c r="V5990" s="47"/>
      <c r="X5990" s="80"/>
    </row>
    <row r="5991" spans="6:24">
      <c r="F5991" s="91"/>
      <c r="G5991" s="46"/>
      <c r="T5991" s="91"/>
      <c r="V5991" s="47"/>
      <c r="X5991" s="80"/>
    </row>
    <row r="5992" spans="6:24">
      <c r="F5992" s="91"/>
      <c r="G5992" s="46"/>
      <c r="T5992" s="91"/>
      <c r="V5992" s="47"/>
      <c r="X5992" s="80"/>
    </row>
    <row r="5993" spans="6:24">
      <c r="F5993" s="91"/>
      <c r="G5993" s="46"/>
      <c r="T5993" s="91"/>
      <c r="V5993" s="47"/>
      <c r="X5993" s="80"/>
    </row>
    <row r="5994" spans="6:24">
      <c r="F5994" s="91"/>
      <c r="G5994" s="46"/>
      <c r="T5994" s="91"/>
      <c r="V5994" s="47"/>
      <c r="X5994" s="80"/>
    </row>
    <row r="5995" spans="6:24">
      <c r="F5995" s="91"/>
      <c r="G5995" s="46"/>
      <c r="T5995" s="91"/>
      <c r="V5995" s="47"/>
      <c r="X5995" s="80"/>
    </row>
    <row r="5996" spans="6:24">
      <c r="F5996" s="91"/>
      <c r="G5996" s="46"/>
      <c r="T5996" s="91"/>
      <c r="V5996" s="47"/>
      <c r="X5996" s="80"/>
    </row>
    <row r="5997" spans="6:24">
      <c r="F5997" s="91"/>
      <c r="G5997" s="46"/>
      <c r="T5997" s="91"/>
      <c r="V5997" s="47"/>
      <c r="X5997" s="80"/>
    </row>
    <row r="5998" spans="6:24">
      <c r="F5998" s="91"/>
      <c r="G5998" s="46"/>
      <c r="T5998" s="91"/>
      <c r="V5998" s="47"/>
      <c r="X5998" s="80"/>
    </row>
    <row r="5999" spans="6:24">
      <c r="F5999" s="91"/>
      <c r="G5999" s="46"/>
      <c r="T5999" s="91"/>
      <c r="V5999" s="47"/>
      <c r="X5999" s="80"/>
    </row>
    <row r="6000" spans="6:24">
      <c r="F6000" s="91"/>
      <c r="G6000" s="46"/>
      <c r="T6000" s="91"/>
      <c r="V6000" s="47"/>
      <c r="X6000" s="80"/>
    </row>
    <row r="6001" spans="6:24">
      <c r="F6001" s="91"/>
      <c r="G6001" s="46"/>
      <c r="T6001" s="91"/>
      <c r="V6001" s="47"/>
      <c r="X6001" s="80"/>
    </row>
    <row r="6002" spans="6:24">
      <c r="F6002" s="91"/>
      <c r="G6002" s="46"/>
      <c r="T6002" s="91"/>
      <c r="V6002" s="47"/>
      <c r="X6002" s="80"/>
    </row>
    <row r="6003" spans="6:24">
      <c r="F6003" s="91"/>
      <c r="G6003" s="46"/>
      <c r="T6003" s="91"/>
      <c r="V6003" s="47"/>
      <c r="X6003" s="80"/>
    </row>
    <row r="6004" spans="6:24">
      <c r="F6004" s="91"/>
      <c r="G6004" s="46"/>
      <c r="T6004" s="91"/>
      <c r="V6004" s="47"/>
      <c r="X6004" s="80"/>
    </row>
    <row r="6005" spans="6:24">
      <c r="F6005" s="91"/>
      <c r="G6005" s="46"/>
      <c r="T6005" s="91"/>
      <c r="V6005" s="47"/>
      <c r="X6005" s="80"/>
    </row>
    <row r="6006" spans="6:24">
      <c r="F6006" s="91"/>
      <c r="G6006" s="46"/>
      <c r="M6006" s="66"/>
      <c r="T6006" s="91"/>
      <c r="V6006" s="47"/>
      <c r="X6006" s="80"/>
    </row>
    <row r="6007" spans="6:24">
      <c r="F6007" s="91"/>
      <c r="G6007" s="46"/>
      <c r="M6007" s="67"/>
      <c r="T6007" s="91"/>
      <c r="V6007" s="47"/>
      <c r="X6007" s="80"/>
    </row>
    <row r="6008" spans="6:24">
      <c r="F6008" s="91"/>
      <c r="G6008" s="46"/>
      <c r="M6008" s="65"/>
      <c r="T6008" s="91"/>
      <c r="V6008" s="47"/>
      <c r="X6008" s="80"/>
    </row>
    <row r="6009" spans="6:24">
      <c r="F6009" s="91"/>
      <c r="G6009" s="46"/>
      <c r="M6009" s="64"/>
      <c r="T6009" s="91"/>
      <c r="V6009" s="47"/>
      <c r="X6009" s="80"/>
    </row>
    <row r="6010" spans="6:24">
      <c r="F6010" s="91"/>
      <c r="G6010" s="46"/>
      <c r="M6010" s="66"/>
      <c r="T6010" s="91"/>
      <c r="V6010" s="47"/>
      <c r="X6010" s="80"/>
    </row>
    <row r="6011" spans="6:24">
      <c r="F6011" s="91"/>
      <c r="G6011" s="46"/>
      <c r="M6011" s="67"/>
      <c r="T6011" s="91"/>
      <c r="V6011" s="47"/>
      <c r="X6011" s="80"/>
    </row>
    <row r="6012" spans="6:24">
      <c r="F6012" s="91"/>
      <c r="G6012" s="46"/>
      <c r="M6012" s="68"/>
      <c r="T6012" s="91"/>
      <c r="V6012" s="47"/>
      <c r="X6012" s="80"/>
    </row>
    <row r="6013" spans="6:24">
      <c r="F6013" s="91"/>
      <c r="G6013" s="46"/>
      <c r="M6013" s="91"/>
      <c r="T6013" s="91"/>
      <c r="V6013" s="47"/>
      <c r="X6013" s="80"/>
    </row>
    <row r="6014" spans="6:24">
      <c r="F6014" s="91"/>
      <c r="G6014" s="46"/>
      <c r="M6014" s="69"/>
      <c r="T6014" s="91"/>
      <c r="V6014" s="47"/>
      <c r="X6014" s="80"/>
    </row>
    <row r="6015" spans="6:24">
      <c r="F6015" s="91"/>
      <c r="G6015" s="46"/>
      <c r="M6015" s="65"/>
      <c r="T6015" s="91"/>
      <c r="V6015" s="47"/>
      <c r="X6015" s="80"/>
    </row>
    <row r="6016" spans="6:24">
      <c r="F6016" s="91"/>
      <c r="G6016" s="46"/>
      <c r="M6016" s="65"/>
      <c r="T6016" s="91"/>
      <c r="V6016" s="47"/>
      <c r="X6016" s="80"/>
    </row>
    <row r="6017" spans="6:24">
      <c r="F6017" s="91"/>
      <c r="G6017" s="46"/>
      <c r="M6017" s="64"/>
      <c r="T6017" s="91"/>
      <c r="V6017" s="47"/>
      <c r="X6017" s="80"/>
    </row>
    <row r="6018" spans="6:24">
      <c r="F6018" s="91"/>
      <c r="G6018" s="46"/>
      <c r="M6018" s="91"/>
      <c r="T6018" s="91"/>
      <c r="V6018" s="47"/>
      <c r="X6018" s="80"/>
    </row>
    <row r="6019" spans="6:24">
      <c r="F6019" s="91"/>
      <c r="G6019" s="46"/>
      <c r="M6019" s="91"/>
      <c r="T6019" s="91"/>
      <c r="V6019" s="47"/>
      <c r="X6019" s="80"/>
    </row>
    <row r="6020" spans="6:24">
      <c r="F6020" s="91"/>
      <c r="G6020" s="46"/>
      <c r="M6020" s="91"/>
      <c r="T6020" s="91"/>
      <c r="V6020" s="47"/>
      <c r="X6020" s="80"/>
    </row>
    <row r="6021" spans="6:24">
      <c r="F6021" s="91"/>
      <c r="G6021" s="46"/>
      <c r="M6021" s="91"/>
      <c r="T6021" s="91"/>
      <c r="V6021" s="47"/>
      <c r="X6021" s="80"/>
    </row>
    <row r="6022" spans="6:24">
      <c r="F6022" s="91"/>
      <c r="G6022" s="46"/>
      <c r="M6022" s="91"/>
      <c r="T6022" s="91"/>
      <c r="V6022" s="47"/>
      <c r="X6022" s="80"/>
    </row>
    <row r="6023" spans="6:24">
      <c r="F6023" s="91"/>
      <c r="G6023" s="46"/>
      <c r="M6023" s="91"/>
      <c r="T6023" s="91"/>
      <c r="V6023" s="47"/>
      <c r="X6023" s="80"/>
    </row>
    <row r="6024" spans="6:24">
      <c r="F6024" s="91"/>
      <c r="G6024" s="46"/>
      <c r="M6024" s="91"/>
      <c r="T6024" s="91"/>
      <c r="V6024" s="47"/>
      <c r="X6024" s="80"/>
    </row>
    <row r="6025" spans="6:24">
      <c r="F6025" s="91"/>
      <c r="G6025" s="46"/>
      <c r="M6025" s="91"/>
      <c r="T6025" s="91"/>
      <c r="V6025" s="47"/>
      <c r="X6025" s="80"/>
    </row>
    <row r="6026" spans="6:24">
      <c r="F6026" s="91"/>
      <c r="G6026" s="46"/>
      <c r="M6026" s="91"/>
      <c r="T6026" s="91"/>
      <c r="V6026" s="47"/>
      <c r="X6026" s="80"/>
    </row>
    <row r="6027" spans="6:24">
      <c r="F6027" s="91"/>
      <c r="G6027" s="46"/>
      <c r="M6027" s="91"/>
      <c r="T6027" s="91"/>
      <c r="V6027" s="47"/>
      <c r="X6027" s="80"/>
    </row>
    <row r="6028" spans="6:24">
      <c r="F6028" s="91"/>
      <c r="G6028" s="46"/>
      <c r="M6028" s="91"/>
      <c r="T6028" s="91"/>
      <c r="V6028" s="47"/>
      <c r="X6028" s="80"/>
    </row>
    <row r="6029" spans="6:24">
      <c r="F6029" s="91"/>
      <c r="G6029" s="46"/>
      <c r="M6029" s="91"/>
      <c r="T6029" s="91"/>
      <c r="V6029" s="47"/>
      <c r="X6029" s="80"/>
    </row>
    <row r="6030" spans="6:24">
      <c r="F6030" s="91"/>
      <c r="G6030" s="46"/>
      <c r="M6030" s="91"/>
      <c r="T6030" s="91"/>
      <c r="V6030" s="47"/>
      <c r="X6030" s="80"/>
    </row>
    <row r="6031" spans="6:24">
      <c r="F6031" s="91"/>
      <c r="G6031" s="46"/>
      <c r="M6031" s="91"/>
      <c r="T6031" s="91"/>
      <c r="V6031" s="47"/>
      <c r="X6031" s="80"/>
    </row>
    <row r="6032" spans="6:24">
      <c r="F6032" s="91"/>
      <c r="G6032" s="46"/>
      <c r="M6032" s="91"/>
      <c r="T6032" s="91"/>
      <c r="V6032" s="47"/>
      <c r="X6032" s="80"/>
    </row>
    <row r="6033" spans="6:24">
      <c r="F6033" s="91"/>
      <c r="G6033" s="46"/>
      <c r="M6033" s="91"/>
      <c r="T6033" s="91"/>
      <c r="V6033" s="47"/>
      <c r="X6033" s="80"/>
    </row>
    <row r="6034" spans="6:24">
      <c r="F6034" s="91"/>
      <c r="G6034" s="46"/>
      <c r="M6034" s="91"/>
      <c r="T6034" s="91"/>
      <c r="V6034" s="47"/>
      <c r="X6034" s="80"/>
    </row>
    <row r="6035" spans="6:24">
      <c r="F6035" s="91"/>
      <c r="G6035" s="46"/>
      <c r="T6035" s="91"/>
      <c r="V6035" s="47"/>
      <c r="X6035" s="80"/>
    </row>
    <row r="6036" spans="6:24">
      <c r="F6036" s="91"/>
      <c r="G6036" s="46"/>
      <c r="M6036" s="91"/>
      <c r="T6036" s="91"/>
      <c r="V6036" s="47"/>
      <c r="X6036" s="80"/>
    </row>
    <row r="6037" spans="6:24">
      <c r="F6037" s="91"/>
      <c r="G6037" s="46"/>
      <c r="T6037" s="91"/>
      <c r="V6037" s="47"/>
      <c r="X6037" s="80"/>
    </row>
    <row r="6038" spans="6:24">
      <c r="F6038" s="91"/>
      <c r="G6038" s="46"/>
      <c r="M6038" s="91"/>
      <c r="T6038" s="91"/>
      <c r="V6038" s="47"/>
      <c r="X6038" s="80"/>
    </row>
    <row r="6039" spans="6:24">
      <c r="F6039" s="91"/>
      <c r="G6039" s="46"/>
      <c r="M6039" s="91"/>
      <c r="T6039" s="91"/>
      <c r="V6039" s="47"/>
      <c r="X6039" s="80"/>
    </row>
    <row r="6040" spans="6:24">
      <c r="F6040" s="91"/>
      <c r="G6040" s="46"/>
      <c r="M6040" s="91"/>
      <c r="T6040" s="91"/>
      <c r="V6040" s="47"/>
      <c r="X6040" s="80"/>
    </row>
    <row r="6041" spans="6:24">
      <c r="F6041" s="91"/>
      <c r="G6041" s="46"/>
      <c r="M6041" s="91"/>
      <c r="T6041" s="91"/>
      <c r="V6041" s="47"/>
      <c r="X6041" s="80"/>
    </row>
    <row r="6042" spans="6:24">
      <c r="F6042" s="91"/>
      <c r="G6042" s="46"/>
      <c r="M6042" s="91"/>
      <c r="T6042" s="91"/>
      <c r="V6042" s="47"/>
      <c r="X6042" s="80"/>
    </row>
    <row r="6043" spans="6:24">
      <c r="F6043" s="91"/>
      <c r="G6043" s="46"/>
      <c r="M6043" s="91"/>
      <c r="T6043" s="91"/>
      <c r="V6043" s="47"/>
      <c r="X6043" s="80"/>
    </row>
    <row r="6044" spans="6:24">
      <c r="F6044" s="91"/>
      <c r="G6044" s="46"/>
      <c r="M6044" s="91"/>
      <c r="T6044" s="91"/>
      <c r="V6044" s="47"/>
      <c r="X6044" s="80"/>
    </row>
    <row r="6045" spans="6:24">
      <c r="F6045" s="91"/>
      <c r="G6045" s="46"/>
      <c r="M6045" s="91"/>
      <c r="T6045" s="91"/>
      <c r="V6045" s="47"/>
      <c r="X6045" s="80"/>
    </row>
    <row r="6046" spans="6:24">
      <c r="F6046" s="91"/>
      <c r="G6046" s="46"/>
      <c r="M6046" s="91"/>
      <c r="T6046" s="91"/>
      <c r="V6046" s="47"/>
      <c r="X6046" s="80"/>
    </row>
    <row r="6047" spans="6:24">
      <c r="F6047" s="91"/>
      <c r="G6047" s="46"/>
      <c r="M6047" s="91"/>
      <c r="T6047" s="91"/>
      <c r="V6047" s="47"/>
      <c r="X6047" s="80"/>
    </row>
    <row r="6048" spans="6:24">
      <c r="F6048" s="91"/>
      <c r="G6048" s="46"/>
      <c r="M6048" s="91"/>
      <c r="T6048" s="91"/>
      <c r="V6048" s="47"/>
      <c r="X6048" s="80"/>
    </row>
    <row r="6049" spans="6:24">
      <c r="F6049" s="91"/>
      <c r="G6049" s="46"/>
      <c r="M6049" s="91"/>
      <c r="T6049" s="91"/>
      <c r="V6049" s="47"/>
      <c r="X6049" s="80"/>
    </row>
    <row r="6050" spans="6:24">
      <c r="F6050" s="91"/>
      <c r="G6050" s="46"/>
      <c r="M6050" s="91"/>
      <c r="T6050" s="91"/>
      <c r="V6050" s="47"/>
      <c r="X6050" s="80"/>
    </row>
    <row r="6051" spans="6:24">
      <c r="F6051" s="91"/>
      <c r="G6051" s="46"/>
      <c r="T6051" s="91"/>
      <c r="V6051" s="47"/>
      <c r="X6051" s="80"/>
    </row>
    <row r="6052" spans="6:24">
      <c r="F6052" s="91"/>
      <c r="G6052" s="46"/>
      <c r="M6052" s="91"/>
      <c r="T6052" s="91"/>
      <c r="V6052" s="47"/>
      <c r="X6052" s="80"/>
    </row>
    <row r="6053" spans="6:24">
      <c r="F6053" s="91"/>
      <c r="G6053" s="46"/>
      <c r="T6053" s="91"/>
      <c r="V6053" s="47"/>
      <c r="X6053" s="80"/>
    </row>
    <row r="6054" spans="6:24">
      <c r="F6054" s="91"/>
      <c r="G6054" s="46"/>
      <c r="M6054" s="91"/>
      <c r="T6054" s="91"/>
      <c r="V6054" s="47"/>
      <c r="X6054" s="80"/>
    </row>
    <row r="6055" spans="6:24">
      <c r="F6055" s="91"/>
      <c r="G6055" s="46"/>
      <c r="M6055" s="91"/>
      <c r="T6055" s="91"/>
      <c r="V6055" s="47"/>
      <c r="X6055" s="80"/>
    </row>
    <row r="6056" spans="6:24">
      <c r="F6056" s="91"/>
      <c r="G6056" s="46"/>
      <c r="M6056" s="91"/>
      <c r="T6056" s="91"/>
      <c r="V6056" s="47"/>
      <c r="X6056" s="80"/>
    </row>
    <row r="6057" spans="6:24">
      <c r="F6057" s="91"/>
      <c r="G6057" s="46"/>
      <c r="M6057" s="91"/>
      <c r="T6057" s="91"/>
      <c r="V6057" s="47"/>
      <c r="X6057" s="80"/>
    </row>
    <row r="6058" spans="6:24">
      <c r="F6058" s="91"/>
      <c r="G6058" s="46"/>
      <c r="M6058" s="91"/>
      <c r="T6058" s="91"/>
      <c r="V6058" s="47"/>
      <c r="X6058" s="80"/>
    </row>
    <row r="6059" spans="6:24">
      <c r="F6059" s="91"/>
      <c r="G6059" s="46"/>
      <c r="M6059" s="91"/>
      <c r="T6059" s="91"/>
      <c r="V6059" s="47"/>
      <c r="X6059" s="80"/>
    </row>
    <row r="6060" spans="6:24">
      <c r="F6060" s="91"/>
      <c r="G6060" s="46"/>
      <c r="M6060" s="91"/>
      <c r="T6060" s="91"/>
      <c r="V6060" s="47"/>
      <c r="X6060" s="80"/>
    </row>
    <row r="6061" spans="6:24">
      <c r="F6061" s="91"/>
      <c r="G6061" s="46"/>
      <c r="M6061" s="91"/>
      <c r="T6061" s="91"/>
      <c r="V6061" s="47"/>
      <c r="X6061" s="80"/>
    </row>
    <row r="6062" spans="6:24">
      <c r="F6062" s="91"/>
      <c r="G6062" s="46"/>
      <c r="T6062" s="91"/>
      <c r="V6062" s="47"/>
      <c r="X6062" s="80"/>
    </row>
    <row r="6063" spans="6:24">
      <c r="F6063" s="91"/>
      <c r="G6063" s="46"/>
      <c r="M6063" s="91"/>
      <c r="T6063" s="91"/>
      <c r="V6063" s="47"/>
      <c r="X6063" s="80"/>
    </row>
    <row r="6064" spans="6:24">
      <c r="F6064" s="91"/>
      <c r="G6064" s="46"/>
      <c r="M6064" s="91"/>
      <c r="T6064" s="91"/>
      <c r="V6064" s="47"/>
      <c r="X6064" s="80"/>
    </row>
    <row r="6065" spans="6:24">
      <c r="F6065" s="91"/>
      <c r="G6065" s="46"/>
      <c r="M6065" s="91"/>
      <c r="T6065" s="91"/>
      <c r="V6065" s="47"/>
      <c r="X6065" s="80"/>
    </row>
    <row r="6066" spans="6:24">
      <c r="F6066" s="91"/>
      <c r="G6066" s="46"/>
      <c r="M6066" s="91"/>
      <c r="T6066" s="91"/>
      <c r="V6066" s="47"/>
      <c r="X6066" s="80"/>
    </row>
    <row r="6067" spans="6:24">
      <c r="F6067" s="91"/>
      <c r="G6067" s="46"/>
      <c r="M6067" s="91"/>
      <c r="T6067" s="91"/>
      <c r="V6067" s="47"/>
      <c r="X6067" s="80"/>
    </row>
    <row r="6068" spans="6:24">
      <c r="F6068" s="91"/>
      <c r="G6068" s="46"/>
      <c r="M6068" s="91"/>
      <c r="T6068" s="91"/>
      <c r="V6068" s="47"/>
      <c r="X6068" s="80"/>
    </row>
    <row r="6069" spans="6:24">
      <c r="F6069" s="91"/>
      <c r="G6069" s="46"/>
      <c r="M6069" s="91"/>
      <c r="T6069" s="91"/>
      <c r="V6069" s="47"/>
      <c r="X6069" s="80"/>
    </row>
    <row r="6070" spans="6:24">
      <c r="F6070" s="91"/>
      <c r="G6070" s="46"/>
      <c r="M6070" s="91"/>
      <c r="T6070" s="91"/>
      <c r="V6070" s="47"/>
      <c r="X6070" s="80"/>
    </row>
    <row r="6071" spans="6:24">
      <c r="F6071" s="91"/>
      <c r="G6071" s="46"/>
      <c r="M6071" s="91"/>
      <c r="T6071" s="91"/>
      <c r="V6071" s="47"/>
      <c r="X6071" s="80"/>
    </row>
    <row r="6072" spans="6:24">
      <c r="F6072" s="91"/>
      <c r="G6072" s="46"/>
      <c r="M6072" s="91"/>
      <c r="T6072" s="91"/>
      <c r="V6072" s="47"/>
      <c r="X6072" s="80"/>
    </row>
    <row r="6073" spans="6:24">
      <c r="F6073" s="91"/>
      <c r="G6073" s="46"/>
      <c r="M6073" s="91"/>
      <c r="T6073" s="91"/>
      <c r="V6073" s="47"/>
      <c r="X6073" s="80"/>
    </row>
    <row r="6074" spans="6:24">
      <c r="F6074" s="91"/>
      <c r="G6074" s="46"/>
      <c r="M6074" s="91"/>
      <c r="T6074" s="91"/>
      <c r="V6074" s="47"/>
      <c r="X6074" s="80"/>
    </row>
    <row r="6075" spans="6:24">
      <c r="F6075" s="91"/>
      <c r="G6075" s="46"/>
      <c r="M6075" s="91"/>
      <c r="T6075" s="91"/>
      <c r="V6075" s="47"/>
      <c r="X6075" s="80"/>
    </row>
    <row r="6076" spans="6:24">
      <c r="F6076" s="91"/>
      <c r="G6076" s="46"/>
      <c r="M6076" s="91"/>
      <c r="T6076" s="91"/>
      <c r="V6076" s="47"/>
      <c r="X6076" s="80"/>
    </row>
    <row r="6077" spans="6:24">
      <c r="F6077" s="91"/>
      <c r="G6077" s="46"/>
      <c r="M6077" s="91"/>
      <c r="T6077" s="91"/>
      <c r="V6077" s="47"/>
      <c r="X6077" s="80"/>
    </row>
    <row r="6078" spans="6:24">
      <c r="F6078" s="91"/>
      <c r="G6078" s="46"/>
      <c r="M6078" s="91"/>
      <c r="T6078" s="91"/>
      <c r="V6078" s="47"/>
      <c r="X6078" s="80"/>
    </row>
    <row r="6079" spans="6:24">
      <c r="F6079" s="91"/>
      <c r="G6079" s="46"/>
      <c r="M6079" s="91"/>
      <c r="T6079" s="91"/>
      <c r="V6079" s="47"/>
      <c r="X6079" s="80"/>
    </row>
    <row r="6080" spans="6:24">
      <c r="F6080" s="91"/>
      <c r="G6080" s="46"/>
      <c r="M6080" s="91"/>
      <c r="T6080" s="91"/>
      <c r="V6080" s="47"/>
      <c r="X6080" s="80"/>
    </row>
    <row r="6081" spans="6:24">
      <c r="F6081" s="91"/>
      <c r="G6081" s="46"/>
      <c r="M6081" s="91"/>
      <c r="T6081" s="91"/>
      <c r="V6081" s="47"/>
      <c r="X6081" s="80"/>
    </row>
    <row r="6082" spans="6:24">
      <c r="F6082" s="91"/>
      <c r="G6082" s="46"/>
      <c r="M6082" s="91"/>
      <c r="T6082" s="91"/>
      <c r="V6082" s="47"/>
      <c r="X6082" s="80"/>
    </row>
    <row r="6083" spans="6:24">
      <c r="F6083" s="91"/>
      <c r="G6083" s="46"/>
      <c r="M6083" s="91"/>
      <c r="T6083" s="91"/>
      <c r="V6083" s="47"/>
      <c r="X6083" s="80"/>
    </row>
    <row r="6084" spans="6:24">
      <c r="F6084" s="91"/>
      <c r="G6084" s="46"/>
      <c r="M6084" s="91"/>
      <c r="T6084" s="91"/>
      <c r="V6084" s="47"/>
      <c r="X6084" s="80"/>
    </row>
    <row r="6085" spans="6:24">
      <c r="F6085" s="91"/>
      <c r="G6085" s="46"/>
      <c r="T6085" s="91"/>
      <c r="V6085" s="47"/>
      <c r="X6085" s="80"/>
    </row>
    <row r="6086" spans="6:24">
      <c r="F6086" s="91"/>
      <c r="G6086" s="46"/>
      <c r="T6086" s="91"/>
      <c r="V6086" s="47"/>
      <c r="X6086" s="80"/>
    </row>
    <row r="6087" spans="6:24">
      <c r="F6087" s="91"/>
      <c r="G6087" s="46"/>
      <c r="T6087" s="91"/>
      <c r="V6087" s="47"/>
      <c r="X6087" s="80"/>
    </row>
    <row r="6088" spans="6:24">
      <c r="F6088" s="91"/>
      <c r="G6088" s="46"/>
      <c r="T6088" s="91"/>
      <c r="V6088" s="47"/>
      <c r="X6088" s="80"/>
    </row>
    <row r="6089" spans="6:24">
      <c r="F6089" s="91"/>
      <c r="G6089" s="46"/>
      <c r="T6089" s="91"/>
      <c r="V6089" s="47"/>
      <c r="X6089" s="80"/>
    </row>
    <row r="6090" spans="6:24">
      <c r="F6090" s="91"/>
      <c r="G6090" s="46"/>
      <c r="T6090" s="91"/>
      <c r="V6090" s="47"/>
      <c r="X6090" s="80"/>
    </row>
    <row r="6091" spans="6:24">
      <c r="F6091" s="91"/>
      <c r="G6091" s="46"/>
      <c r="T6091" s="91"/>
      <c r="V6091" s="47"/>
      <c r="X6091" s="80"/>
    </row>
    <row r="6092" spans="6:24">
      <c r="F6092" s="91"/>
      <c r="G6092" s="46"/>
      <c r="T6092" s="91"/>
      <c r="V6092" s="47"/>
      <c r="X6092" s="80"/>
    </row>
    <row r="6093" spans="6:24">
      <c r="F6093" s="91"/>
      <c r="G6093" s="46"/>
      <c r="T6093" s="91"/>
      <c r="V6093" s="47"/>
      <c r="X6093" s="80"/>
    </row>
    <row r="6094" spans="6:24">
      <c r="F6094" s="91"/>
      <c r="G6094" s="46"/>
      <c r="T6094" s="91"/>
      <c r="V6094" s="47"/>
      <c r="X6094" s="80"/>
    </row>
    <row r="6095" spans="6:24">
      <c r="F6095" s="91"/>
      <c r="G6095" s="46"/>
      <c r="T6095" s="91"/>
      <c r="V6095" s="47"/>
      <c r="X6095" s="80"/>
    </row>
    <row r="6096" spans="6:24">
      <c r="F6096" s="91"/>
      <c r="G6096" s="46"/>
      <c r="T6096" s="91"/>
      <c r="V6096" s="47"/>
      <c r="X6096" s="80"/>
    </row>
    <row r="6097" spans="6:24">
      <c r="F6097" s="91"/>
      <c r="G6097" s="46"/>
      <c r="T6097" s="91"/>
      <c r="V6097" s="47"/>
      <c r="X6097" s="80"/>
    </row>
    <row r="6098" spans="6:24">
      <c r="F6098" s="91"/>
      <c r="G6098" s="46"/>
      <c r="T6098" s="91"/>
      <c r="V6098" s="47"/>
      <c r="X6098" s="80"/>
    </row>
    <row r="6099" spans="6:24">
      <c r="F6099" s="91"/>
      <c r="G6099" s="46"/>
      <c r="T6099" s="91"/>
      <c r="V6099" s="47"/>
      <c r="X6099" s="80"/>
    </row>
    <row r="6100" spans="6:24">
      <c r="F6100" s="91"/>
      <c r="G6100" s="46"/>
      <c r="T6100" s="91"/>
      <c r="V6100" s="47"/>
      <c r="X6100" s="80"/>
    </row>
    <row r="6101" spans="6:24">
      <c r="F6101" s="91"/>
      <c r="G6101" s="46"/>
      <c r="T6101" s="91"/>
      <c r="V6101" s="47"/>
      <c r="X6101" s="80"/>
    </row>
    <row r="6102" spans="6:24">
      <c r="F6102" s="91"/>
      <c r="G6102" s="46"/>
      <c r="T6102" s="91"/>
      <c r="V6102" s="47"/>
      <c r="X6102" s="80"/>
    </row>
    <row r="6103" spans="6:24">
      <c r="F6103" s="91"/>
      <c r="G6103" s="46"/>
      <c r="T6103" s="91"/>
      <c r="V6103" s="47"/>
      <c r="X6103" s="80"/>
    </row>
    <row r="6104" spans="6:24">
      <c r="F6104" s="91"/>
      <c r="G6104" s="46"/>
      <c r="T6104" s="91"/>
      <c r="V6104" s="47"/>
      <c r="X6104" s="80"/>
    </row>
    <row r="6105" spans="6:24">
      <c r="F6105" s="91"/>
      <c r="G6105" s="46"/>
      <c r="M6105" s="66"/>
      <c r="T6105" s="91"/>
      <c r="V6105" s="47"/>
      <c r="X6105" s="80"/>
    </row>
    <row r="6106" spans="6:24">
      <c r="F6106" s="91"/>
      <c r="G6106" s="46"/>
      <c r="M6106" s="67"/>
      <c r="T6106" s="91"/>
      <c r="V6106" s="47"/>
      <c r="X6106" s="80"/>
    </row>
    <row r="6107" spans="6:24">
      <c r="F6107" s="91"/>
      <c r="G6107" s="46"/>
      <c r="M6107" s="65"/>
      <c r="T6107" s="91"/>
      <c r="V6107" s="47"/>
      <c r="X6107" s="80"/>
    </row>
    <row r="6108" spans="6:24">
      <c r="F6108" s="91"/>
      <c r="G6108" s="46"/>
      <c r="M6108" s="64"/>
      <c r="T6108" s="91"/>
      <c r="V6108" s="47"/>
      <c r="X6108" s="80"/>
    </row>
    <row r="6109" spans="6:24">
      <c r="F6109" s="91"/>
      <c r="G6109" s="46"/>
      <c r="M6109" s="66"/>
      <c r="T6109" s="91"/>
      <c r="V6109" s="47"/>
      <c r="X6109" s="80"/>
    </row>
    <row r="6110" spans="6:24">
      <c r="F6110" s="91"/>
      <c r="G6110" s="46"/>
      <c r="M6110" s="67"/>
      <c r="T6110" s="91"/>
      <c r="V6110" s="47"/>
      <c r="X6110" s="80"/>
    </row>
    <row r="6111" spans="6:24">
      <c r="F6111" s="91"/>
      <c r="G6111" s="46"/>
      <c r="M6111" s="68"/>
      <c r="T6111" s="91"/>
      <c r="V6111" s="47"/>
      <c r="X6111" s="80"/>
    </row>
    <row r="6112" spans="6:24">
      <c r="F6112" s="91"/>
      <c r="G6112" s="46"/>
      <c r="M6112" s="91"/>
      <c r="T6112" s="91"/>
      <c r="V6112" s="47"/>
      <c r="X6112" s="80"/>
    </row>
    <row r="6113" spans="6:24">
      <c r="F6113" s="91"/>
      <c r="G6113" s="46"/>
      <c r="M6113" s="69"/>
      <c r="T6113" s="91"/>
      <c r="V6113" s="47"/>
      <c r="X6113" s="80"/>
    </row>
    <row r="6114" spans="6:24">
      <c r="F6114" s="91"/>
      <c r="G6114" s="46"/>
      <c r="M6114" s="65"/>
      <c r="T6114" s="91"/>
      <c r="V6114" s="47"/>
      <c r="X6114" s="80"/>
    </row>
    <row r="6115" spans="6:24">
      <c r="F6115" s="91"/>
      <c r="G6115" s="46"/>
      <c r="M6115" s="65"/>
      <c r="T6115" s="91"/>
      <c r="V6115" s="47"/>
      <c r="X6115" s="80"/>
    </row>
    <row r="6116" spans="6:24">
      <c r="F6116" s="91"/>
      <c r="G6116" s="46"/>
      <c r="M6116" s="64"/>
      <c r="T6116" s="91"/>
      <c r="V6116" s="47"/>
      <c r="X6116" s="80"/>
    </row>
    <row r="6117" spans="6:24">
      <c r="F6117" s="91"/>
      <c r="G6117" s="46"/>
      <c r="M6117" s="91"/>
      <c r="T6117" s="91"/>
      <c r="V6117" s="47"/>
      <c r="X6117" s="80"/>
    </row>
    <row r="6118" spans="6:24">
      <c r="F6118" s="91"/>
      <c r="G6118" s="46"/>
      <c r="M6118" s="91"/>
      <c r="T6118" s="91"/>
      <c r="V6118" s="47"/>
      <c r="X6118" s="80"/>
    </row>
    <row r="6119" spans="6:24">
      <c r="F6119" s="91"/>
      <c r="G6119" s="46"/>
      <c r="M6119" s="91"/>
      <c r="T6119" s="91"/>
      <c r="V6119" s="47"/>
      <c r="X6119" s="80"/>
    </row>
    <row r="6120" spans="6:24">
      <c r="F6120" s="91"/>
      <c r="G6120" s="46"/>
      <c r="M6120" s="91"/>
      <c r="T6120" s="91"/>
      <c r="V6120" s="47"/>
      <c r="X6120" s="80"/>
    </row>
    <row r="6121" spans="6:24">
      <c r="F6121" s="91"/>
      <c r="G6121" s="46"/>
      <c r="M6121" s="91"/>
      <c r="T6121" s="91"/>
      <c r="V6121" s="47"/>
      <c r="X6121" s="80"/>
    </row>
    <row r="6122" spans="6:24">
      <c r="F6122" s="91"/>
      <c r="G6122" s="46"/>
      <c r="M6122" s="91"/>
      <c r="T6122" s="91"/>
      <c r="V6122" s="47"/>
      <c r="X6122" s="80"/>
    </row>
    <row r="6123" spans="6:24">
      <c r="F6123" s="91"/>
      <c r="G6123" s="46"/>
      <c r="M6123" s="91"/>
      <c r="T6123" s="91"/>
      <c r="V6123" s="47"/>
      <c r="X6123" s="80"/>
    </row>
    <row r="6124" spans="6:24">
      <c r="F6124" s="91"/>
      <c r="G6124" s="46"/>
      <c r="M6124" s="91"/>
      <c r="T6124" s="91"/>
      <c r="V6124" s="47"/>
      <c r="X6124" s="80"/>
    </row>
    <row r="6125" spans="6:24">
      <c r="F6125" s="91"/>
      <c r="G6125" s="46"/>
      <c r="M6125" s="91"/>
      <c r="T6125" s="91"/>
      <c r="V6125" s="47"/>
      <c r="X6125" s="80"/>
    </row>
    <row r="6126" spans="6:24">
      <c r="F6126" s="91"/>
      <c r="G6126" s="46"/>
      <c r="M6126" s="91"/>
      <c r="T6126" s="91"/>
      <c r="V6126" s="47"/>
      <c r="X6126" s="80"/>
    </row>
    <row r="6127" spans="6:24">
      <c r="F6127" s="91"/>
      <c r="G6127" s="46"/>
      <c r="M6127" s="91"/>
      <c r="T6127" s="91"/>
      <c r="V6127" s="47"/>
      <c r="X6127" s="80"/>
    </row>
    <row r="6128" spans="6:24">
      <c r="F6128" s="91"/>
      <c r="G6128" s="46"/>
      <c r="M6128" s="91"/>
      <c r="T6128" s="91"/>
      <c r="V6128" s="47"/>
      <c r="X6128" s="80"/>
    </row>
    <row r="6129" spans="6:24">
      <c r="F6129" s="91"/>
      <c r="G6129" s="46"/>
      <c r="M6129" s="91"/>
      <c r="T6129" s="91"/>
      <c r="V6129" s="47"/>
      <c r="X6129" s="80"/>
    </row>
    <row r="6130" spans="6:24">
      <c r="F6130" s="91"/>
      <c r="G6130" s="46"/>
      <c r="M6130" s="91"/>
      <c r="T6130" s="91"/>
      <c r="V6130" s="47"/>
      <c r="X6130" s="80"/>
    </row>
    <row r="6131" spans="6:24">
      <c r="F6131" s="91"/>
      <c r="G6131" s="46"/>
      <c r="M6131" s="91"/>
      <c r="T6131" s="91"/>
      <c r="V6131" s="47"/>
      <c r="X6131" s="80"/>
    </row>
    <row r="6132" spans="6:24">
      <c r="F6132" s="91"/>
      <c r="G6132" s="46"/>
      <c r="M6132" s="91"/>
      <c r="T6132" s="91"/>
      <c r="V6132" s="47"/>
      <c r="X6132" s="80"/>
    </row>
    <row r="6133" spans="6:24">
      <c r="F6133" s="91"/>
      <c r="G6133" s="46"/>
      <c r="M6133" s="91"/>
      <c r="T6133" s="91"/>
      <c r="V6133" s="47"/>
      <c r="X6133" s="80"/>
    </row>
    <row r="6134" spans="6:24">
      <c r="F6134" s="91"/>
      <c r="G6134" s="46"/>
      <c r="T6134" s="91"/>
      <c r="V6134" s="47"/>
      <c r="X6134" s="80"/>
    </row>
    <row r="6135" spans="6:24">
      <c r="F6135" s="91"/>
      <c r="G6135" s="46"/>
      <c r="M6135" s="91"/>
      <c r="T6135" s="91"/>
      <c r="V6135" s="47"/>
      <c r="X6135" s="80"/>
    </row>
    <row r="6136" spans="6:24">
      <c r="F6136" s="91"/>
      <c r="G6136" s="46"/>
      <c r="T6136" s="91"/>
      <c r="V6136" s="47"/>
      <c r="X6136" s="80"/>
    </row>
    <row r="6137" spans="6:24">
      <c r="F6137" s="91"/>
      <c r="G6137" s="46"/>
      <c r="M6137" s="91"/>
      <c r="T6137" s="91"/>
      <c r="V6137" s="47"/>
      <c r="X6137" s="80"/>
    </row>
    <row r="6138" spans="6:24">
      <c r="F6138" s="91"/>
      <c r="G6138" s="46"/>
      <c r="M6138" s="91"/>
      <c r="T6138" s="91"/>
      <c r="V6138" s="47"/>
      <c r="X6138" s="80"/>
    </row>
    <row r="6139" spans="6:24">
      <c r="F6139" s="91"/>
      <c r="G6139" s="46"/>
      <c r="M6139" s="91"/>
      <c r="T6139" s="91"/>
      <c r="V6139" s="47"/>
      <c r="X6139" s="80"/>
    </row>
    <row r="6140" spans="6:24">
      <c r="F6140" s="91"/>
      <c r="G6140" s="46"/>
      <c r="M6140" s="91"/>
      <c r="T6140" s="91"/>
      <c r="V6140" s="47"/>
      <c r="X6140" s="80"/>
    </row>
    <row r="6141" spans="6:24">
      <c r="F6141" s="91"/>
      <c r="G6141" s="46"/>
      <c r="M6141" s="91"/>
      <c r="T6141" s="91"/>
      <c r="V6141" s="47"/>
      <c r="X6141" s="80"/>
    </row>
    <row r="6142" spans="6:24">
      <c r="F6142" s="91"/>
      <c r="G6142" s="46"/>
      <c r="M6142" s="91"/>
      <c r="T6142" s="91"/>
      <c r="V6142" s="47"/>
      <c r="X6142" s="80"/>
    </row>
    <row r="6143" spans="6:24">
      <c r="F6143" s="91"/>
      <c r="G6143" s="46"/>
      <c r="M6143" s="91"/>
      <c r="T6143" s="91"/>
      <c r="V6143" s="47"/>
      <c r="X6143" s="80"/>
    </row>
    <row r="6144" spans="6:24">
      <c r="F6144" s="91"/>
      <c r="G6144" s="46"/>
      <c r="M6144" s="91"/>
      <c r="T6144" s="91"/>
      <c r="V6144" s="47"/>
      <c r="X6144" s="80"/>
    </row>
    <row r="6145" spans="6:24">
      <c r="F6145" s="91"/>
      <c r="G6145" s="46"/>
      <c r="M6145" s="91"/>
      <c r="T6145" s="91"/>
      <c r="V6145" s="47"/>
      <c r="X6145" s="80"/>
    </row>
    <row r="6146" spans="6:24">
      <c r="F6146" s="91"/>
      <c r="G6146" s="46"/>
      <c r="M6146" s="91"/>
      <c r="T6146" s="91"/>
      <c r="V6146" s="47"/>
      <c r="X6146" s="80"/>
    </row>
    <row r="6147" spans="6:24">
      <c r="F6147" s="91"/>
      <c r="G6147" s="46"/>
      <c r="M6147" s="91"/>
      <c r="T6147" s="91"/>
      <c r="V6147" s="47"/>
      <c r="X6147" s="80"/>
    </row>
    <row r="6148" spans="6:24">
      <c r="F6148" s="91"/>
      <c r="G6148" s="46"/>
      <c r="M6148" s="91"/>
      <c r="T6148" s="91"/>
      <c r="V6148" s="47"/>
      <c r="X6148" s="80"/>
    </row>
    <row r="6149" spans="6:24">
      <c r="F6149" s="91"/>
      <c r="G6149" s="46"/>
      <c r="M6149" s="91"/>
      <c r="T6149" s="91"/>
      <c r="V6149" s="47"/>
      <c r="X6149" s="80"/>
    </row>
    <row r="6150" spans="6:24">
      <c r="F6150" s="91"/>
      <c r="G6150" s="46"/>
      <c r="T6150" s="91"/>
      <c r="V6150" s="47"/>
      <c r="X6150" s="80"/>
    </row>
    <row r="6151" spans="6:24">
      <c r="F6151" s="91"/>
      <c r="G6151" s="46"/>
      <c r="M6151" s="91"/>
      <c r="T6151" s="91"/>
      <c r="V6151" s="47"/>
      <c r="X6151" s="80"/>
    </row>
    <row r="6152" spans="6:24">
      <c r="F6152" s="91"/>
      <c r="G6152" s="46"/>
      <c r="T6152" s="91"/>
      <c r="V6152" s="47"/>
      <c r="X6152" s="80"/>
    </row>
    <row r="6153" spans="6:24">
      <c r="F6153" s="91"/>
      <c r="G6153" s="46"/>
      <c r="M6153" s="91"/>
      <c r="T6153" s="91"/>
      <c r="V6153" s="47"/>
      <c r="X6153" s="80"/>
    </row>
    <row r="6154" spans="6:24">
      <c r="F6154" s="91"/>
      <c r="G6154" s="46"/>
      <c r="M6154" s="91"/>
      <c r="T6154" s="91"/>
      <c r="V6154" s="47"/>
      <c r="X6154" s="80"/>
    </row>
    <row r="6155" spans="6:24">
      <c r="F6155" s="91"/>
      <c r="G6155" s="46"/>
      <c r="M6155" s="91"/>
      <c r="T6155" s="91"/>
      <c r="V6155" s="47"/>
      <c r="X6155" s="80"/>
    </row>
    <row r="6156" spans="6:24">
      <c r="F6156" s="91"/>
      <c r="G6156" s="46"/>
      <c r="M6156" s="91"/>
      <c r="T6156" s="91"/>
      <c r="V6156" s="47"/>
      <c r="X6156" s="80"/>
    </row>
    <row r="6157" spans="6:24">
      <c r="F6157" s="91"/>
      <c r="G6157" s="46"/>
      <c r="M6157" s="91"/>
      <c r="T6157" s="91"/>
      <c r="V6157" s="47"/>
      <c r="X6157" s="80"/>
    </row>
    <row r="6158" spans="6:24">
      <c r="F6158" s="91"/>
      <c r="G6158" s="46"/>
      <c r="M6158" s="91"/>
      <c r="T6158" s="91"/>
      <c r="V6158" s="47"/>
      <c r="X6158" s="80"/>
    </row>
    <row r="6159" spans="6:24">
      <c r="F6159" s="91"/>
      <c r="G6159" s="46"/>
      <c r="M6159" s="91"/>
      <c r="T6159" s="91"/>
      <c r="V6159" s="47"/>
      <c r="X6159" s="80"/>
    </row>
    <row r="6160" spans="6:24">
      <c r="F6160" s="91"/>
      <c r="G6160" s="46"/>
      <c r="M6160" s="91"/>
      <c r="T6160" s="91"/>
      <c r="V6160" s="47"/>
      <c r="X6160" s="80"/>
    </row>
    <row r="6161" spans="6:24">
      <c r="F6161" s="91"/>
      <c r="G6161" s="46"/>
      <c r="T6161" s="91"/>
      <c r="V6161" s="47"/>
      <c r="X6161" s="80"/>
    </row>
    <row r="6162" spans="6:24">
      <c r="F6162" s="91"/>
      <c r="G6162" s="46"/>
      <c r="M6162" s="91"/>
      <c r="T6162" s="91"/>
      <c r="V6162" s="47"/>
      <c r="X6162" s="80"/>
    </row>
    <row r="6163" spans="6:24">
      <c r="F6163" s="91"/>
      <c r="G6163" s="46"/>
      <c r="M6163" s="91"/>
      <c r="T6163" s="91"/>
      <c r="V6163" s="47"/>
      <c r="X6163" s="80"/>
    </row>
    <row r="6164" spans="6:24">
      <c r="F6164" s="91"/>
      <c r="G6164" s="46"/>
      <c r="M6164" s="91"/>
      <c r="T6164" s="91"/>
      <c r="V6164" s="47"/>
      <c r="X6164" s="80"/>
    </row>
    <row r="6165" spans="6:24">
      <c r="F6165" s="91"/>
      <c r="G6165" s="46"/>
      <c r="M6165" s="91"/>
      <c r="T6165" s="91"/>
      <c r="V6165" s="47"/>
      <c r="X6165" s="80"/>
    </row>
    <row r="6166" spans="6:24">
      <c r="F6166" s="91"/>
      <c r="G6166" s="46"/>
      <c r="M6166" s="91"/>
      <c r="T6166" s="91"/>
      <c r="V6166" s="47"/>
      <c r="X6166" s="80"/>
    </row>
    <row r="6167" spans="6:24">
      <c r="F6167" s="91"/>
      <c r="G6167" s="46"/>
      <c r="M6167" s="91"/>
      <c r="T6167" s="91"/>
      <c r="V6167" s="47"/>
      <c r="X6167" s="80"/>
    </row>
    <row r="6168" spans="6:24">
      <c r="F6168" s="91"/>
      <c r="G6168" s="46"/>
      <c r="M6168" s="91"/>
      <c r="T6168" s="91"/>
      <c r="V6168" s="47"/>
      <c r="X6168" s="80"/>
    </row>
    <row r="6169" spans="6:24">
      <c r="F6169" s="91"/>
      <c r="G6169" s="46"/>
      <c r="M6169" s="91"/>
      <c r="T6169" s="91"/>
      <c r="V6169" s="47"/>
      <c r="X6169" s="80"/>
    </row>
    <row r="6170" spans="6:24">
      <c r="F6170" s="91"/>
      <c r="G6170" s="46"/>
      <c r="M6170" s="91"/>
      <c r="T6170" s="91"/>
      <c r="V6170" s="47"/>
      <c r="X6170" s="80"/>
    </row>
    <row r="6171" spans="6:24">
      <c r="F6171" s="91"/>
      <c r="G6171" s="46"/>
      <c r="M6171" s="91"/>
      <c r="T6171" s="91"/>
      <c r="V6171" s="47"/>
      <c r="X6171" s="80"/>
    </row>
    <row r="6172" spans="6:24">
      <c r="F6172" s="91"/>
      <c r="G6172" s="46"/>
      <c r="M6172" s="91"/>
      <c r="T6172" s="91"/>
      <c r="V6172" s="47"/>
      <c r="X6172" s="80"/>
    </row>
    <row r="6173" spans="6:24">
      <c r="F6173" s="91"/>
      <c r="G6173" s="46"/>
      <c r="M6173" s="91"/>
      <c r="T6173" s="91"/>
      <c r="V6173" s="47"/>
      <c r="X6173" s="80"/>
    </row>
    <row r="6174" spans="6:24">
      <c r="F6174" s="91"/>
      <c r="G6174" s="46"/>
      <c r="M6174" s="91"/>
      <c r="T6174" s="91"/>
      <c r="V6174" s="47"/>
      <c r="X6174" s="80"/>
    </row>
    <row r="6175" spans="6:24">
      <c r="F6175" s="91"/>
      <c r="G6175" s="46"/>
      <c r="M6175" s="91"/>
      <c r="T6175" s="91"/>
      <c r="V6175" s="47"/>
      <c r="X6175" s="80"/>
    </row>
    <row r="6176" spans="6:24">
      <c r="F6176" s="91"/>
      <c r="G6176" s="46"/>
      <c r="M6176" s="91"/>
      <c r="T6176" s="91"/>
      <c r="V6176" s="47"/>
      <c r="X6176" s="80"/>
    </row>
    <row r="6177" spans="6:24">
      <c r="F6177" s="91"/>
      <c r="G6177" s="46"/>
      <c r="M6177" s="91"/>
      <c r="T6177" s="91"/>
      <c r="V6177" s="47"/>
      <c r="X6177" s="80"/>
    </row>
    <row r="6178" spans="6:24">
      <c r="F6178" s="91"/>
      <c r="G6178" s="46"/>
      <c r="M6178" s="91"/>
      <c r="T6178" s="91"/>
      <c r="V6178" s="47"/>
      <c r="X6178" s="80"/>
    </row>
    <row r="6179" spans="6:24">
      <c r="F6179" s="91"/>
      <c r="G6179" s="46"/>
      <c r="M6179" s="91"/>
      <c r="T6179" s="91"/>
      <c r="V6179" s="47"/>
      <c r="X6179" s="80"/>
    </row>
    <row r="6180" spans="6:24">
      <c r="F6180" s="91"/>
      <c r="G6180" s="46"/>
      <c r="M6180" s="91"/>
      <c r="T6180" s="91"/>
      <c r="V6180" s="47"/>
      <c r="X6180" s="80"/>
    </row>
    <row r="6181" spans="6:24">
      <c r="F6181" s="91"/>
      <c r="G6181" s="46"/>
      <c r="M6181" s="91"/>
      <c r="T6181" s="91"/>
      <c r="V6181" s="47"/>
      <c r="X6181" s="80"/>
    </row>
    <row r="6182" spans="6:24">
      <c r="F6182" s="91"/>
      <c r="G6182" s="46"/>
      <c r="M6182" s="91"/>
      <c r="T6182" s="91"/>
      <c r="V6182" s="47"/>
      <c r="X6182" s="80"/>
    </row>
    <row r="6183" spans="6:24">
      <c r="F6183" s="91"/>
      <c r="G6183" s="46"/>
      <c r="M6183" s="91"/>
      <c r="T6183" s="91"/>
      <c r="V6183" s="47"/>
      <c r="X6183" s="80"/>
    </row>
    <row r="6184" spans="6:24">
      <c r="F6184" s="91"/>
      <c r="G6184" s="46"/>
      <c r="T6184" s="91"/>
      <c r="V6184" s="47"/>
      <c r="X6184" s="80"/>
    </row>
    <row r="6185" spans="6:24">
      <c r="F6185" s="91"/>
      <c r="G6185" s="46"/>
      <c r="T6185" s="91"/>
      <c r="V6185" s="47"/>
      <c r="X6185" s="80"/>
    </row>
    <row r="6186" spans="6:24">
      <c r="F6186" s="91"/>
      <c r="G6186" s="46"/>
      <c r="T6186" s="91"/>
      <c r="V6186" s="47"/>
      <c r="X6186" s="80"/>
    </row>
    <row r="6187" spans="6:24">
      <c r="F6187" s="91"/>
      <c r="G6187" s="46"/>
      <c r="T6187" s="91"/>
      <c r="V6187" s="47"/>
      <c r="X6187" s="80"/>
    </row>
    <row r="6188" spans="6:24">
      <c r="F6188" s="91"/>
      <c r="G6188" s="46"/>
      <c r="T6188" s="91"/>
      <c r="V6188" s="47"/>
      <c r="X6188" s="80"/>
    </row>
    <row r="6189" spans="6:24">
      <c r="F6189" s="91"/>
      <c r="G6189" s="46"/>
      <c r="T6189" s="91"/>
      <c r="V6189" s="47"/>
      <c r="X6189" s="80"/>
    </row>
    <row r="6190" spans="6:24">
      <c r="F6190" s="91"/>
      <c r="G6190" s="46"/>
      <c r="T6190" s="91"/>
      <c r="V6190" s="47"/>
      <c r="X6190" s="80"/>
    </row>
    <row r="6191" spans="6:24">
      <c r="F6191" s="91"/>
      <c r="G6191" s="46"/>
      <c r="T6191" s="91"/>
      <c r="V6191" s="47"/>
      <c r="X6191" s="80"/>
    </row>
    <row r="6192" spans="6:24">
      <c r="F6192" s="91"/>
      <c r="G6192" s="46"/>
      <c r="T6192" s="91"/>
      <c r="V6192" s="47"/>
      <c r="X6192" s="80"/>
    </row>
    <row r="6193" spans="6:24">
      <c r="F6193" s="91"/>
      <c r="G6193" s="46"/>
      <c r="T6193" s="91"/>
      <c r="V6193" s="47"/>
      <c r="X6193" s="80"/>
    </row>
    <row r="6194" spans="6:24">
      <c r="F6194" s="91"/>
      <c r="G6194" s="46"/>
      <c r="T6194" s="91"/>
      <c r="V6194" s="47"/>
      <c r="X6194" s="80"/>
    </row>
    <row r="6195" spans="6:24">
      <c r="F6195" s="91"/>
      <c r="G6195" s="46"/>
      <c r="T6195" s="91"/>
      <c r="V6195" s="47"/>
      <c r="X6195" s="80"/>
    </row>
    <row r="6196" spans="6:24">
      <c r="F6196" s="91"/>
      <c r="G6196" s="46"/>
      <c r="T6196" s="91"/>
      <c r="V6196" s="47"/>
      <c r="X6196" s="80"/>
    </row>
    <row r="6197" spans="6:24">
      <c r="F6197" s="91"/>
      <c r="G6197" s="46"/>
      <c r="T6197" s="91"/>
      <c r="V6197" s="47"/>
      <c r="X6197" s="80"/>
    </row>
    <row r="6198" spans="6:24">
      <c r="F6198" s="91"/>
      <c r="G6198" s="46"/>
      <c r="T6198" s="91"/>
      <c r="V6198" s="47"/>
      <c r="X6198" s="80"/>
    </row>
    <row r="6199" spans="6:24">
      <c r="F6199" s="91"/>
      <c r="G6199" s="46"/>
      <c r="T6199" s="91"/>
      <c r="V6199" s="47"/>
      <c r="X6199" s="80"/>
    </row>
    <row r="6200" spans="6:24">
      <c r="F6200" s="91"/>
      <c r="G6200" s="46"/>
      <c r="T6200" s="91"/>
      <c r="V6200" s="47"/>
      <c r="X6200" s="80"/>
    </row>
    <row r="6201" spans="6:24">
      <c r="F6201" s="91"/>
      <c r="G6201" s="46"/>
      <c r="T6201" s="91"/>
      <c r="V6201" s="47"/>
      <c r="X6201" s="80"/>
    </row>
    <row r="6202" spans="6:24">
      <c r="F6202" s="91"/>
      <c r="G6202" s="46"/>
      <c r="T6202" s="91"/>
      <c r="V6202" s="47"/>
      <c r="X6202" s="80"/>
    </row>
    <row r="6203" spans="6:24">
      <c r="F6203" s="91"/>
      <c r="G6203" s="46"/>
      <c r="T6203" s="91"/>
      <c r="V6203" s="47"/>
      <c r="X6203" s="80"/>
    </row>
    <row r="6204" spans="6:24">
      <c r="F6204" s="91"/>
      <c r="G6204" s="46"/>
      <c r="M6204" s="66"/>
      <c r="T6204" s="91"/>
      <c r="V6204" s="47"/>
      <c r="X6204" s="80"/>
    </row>
    <row r="6205" spans="6:24">
      <c r="F6205" s="91"/>
      <c r="G6205" s="46"/>
      <c r="M6205" s="67"/>
      <c r="T6205" s="91"/>
      <c r="V6205" s="47"/>
      <c r="X6205" s="80"/>
    </row>
    <row r="6206" spans="6:24">
      <c r="F6206" s="91"/>
      <c r="G6206" s="46"/>
      <c r="M6206" s="65"/>
      <c r="T6206" s="91"/>
      <c r="V6206" s="47"/>
      <c r="X6206" s="80"/>
    </row>
    <row r="6207" spans="6:24">
      <c r="F6207" s="91"/>
      <c r="G6207" s="46"/>
      <c r="M6207" s="64"/>
      <c r="T6207" s="91"/>
      <c r="V6207" s="47"/>
      <c r="X6207" s="80"/>
    </row>
    <row r="6208" spans="6:24">
      <c r="F6208" s="91"/>
      <c r="G6208" s="46"/>
      <c r="M6208" s="66"/>
      <c r="T6208" s="91"/>
      <c r="V6208" s="47"/>
      <c r="X6208" s="80"/>
    </row>
    <row r="6209" spans="6:24">
      <c r="F6209" s="91"/>
      <c r="G6209" s="46"/>
      <c r="M6209" s="67"/>
      <c r="T6209" s="91"/>
      <c r="V6209" s="47"/>
      <c r="X6209" s="80"/>
    </row>
    <row r="6210" spans="6:24">
      <c r="F6210" s="91"/>
      <c r="G6210" s="46"/>
      <c r="M6210" s="68"/>
      <c r="T6210" s="91"/>
      <c r="V6210" s="47"/>
      <c r="X6210" s="80"/>
    </row>
    <row r="6211" spans="6:24">
      <c r="F6211" s="91"/>
      <c r="G6211" s="46"/>
      <c r="M6211" s="91"/>
      <c r="T6211" s="91"/>
      <c r="V6211" s="47"/>
      <c r="X6211" s="80"/>
    </row>
    <row r="6212" spans="6:24">
      <c r="F6212" s="91"/>
      <c r="G6212" s="46"/>
      <c r="M6212" s="69"/>
      <c r="T6212" s="91"/>
      <c r="V6212" s="47"/>
      <c r="X6212" s="80"/>
    </row>
    <row r="6213" spans="6:24">
      <c r="F6213" s="91"/>
      <c r="G6213" s="46"/>
      <c r="M6213" s="65"/>
      <c r="T6213" s="91"/>
      <c r="V6213" s="47"/>
      <c r="X6213" s="80"/>
    </row>
    <row r="6214" spans="6:24">
      <c r="F6214" s="91"/>
      <c r="G6214" s="46"/>
      <c r="M6214" s="65"/>
      <c r="T6214" s="91"/>
      <c r="V6214" s="47"/>
      <c r="X6214" s="80"/>
    </row>
    <row r="6215" spans="6:24">
      <c r="F6215" s="91"/>
      <c r="G6215" s="46"/>
      <c r="M6215" s="64"/>
      <c r="T6215" s="91"/>
      <c r="V6215" s="47"/>
      <c r="X6215" s="80"/>
    </row>
    <row r="6216" spans="6:24">
      <c r="F6216" s="91"/>
      <c r="G6216" s="46"/>
      <c r="M6216" s="91"/>
      <c r="T6216" s="91"/>
      <c r="V6216" s="47"/>
      <c r="X6216" s="80"/>
    </row>
    <row r="6217" spans="6:24">
      <c r="F6217" s="91"/>
      <c r="G6217" s="46"/>
      <c r="M6217" s="91"/>
      <c r="T6217" s="91"/>
      <c r="V6217" s="47"/>
      <c r="X6217" s="80"/>
    </row>
    <row r="6218" spans="6:24">
      <c r="F6218" s="91"/>
      <c r="G6218" s="46"/>
      <c r="M6218" s="91"/>
      <c r="T6218" s="91"/>
      <c r="V6218" s="47"/>
      <c r="X6218" s="80"/>
    </row>
    <row r="6219" spans="6:24">
      <c r="F6219" s="91"/>
      <c r="G6219" s="46"/>
      <c r="M6219" s="91"/>
      <c r="T6219" s="91"/>
      <c r="V6219" s="47"/>
      <c r="X6219" s="80"/>
    </row>
    <row r="6220" spans="6:24">
      <c r="F6220" s="91"/>
      <c r="G6220" s="46"/>
      <c r="M6220" s="91"/>
      <c r="T6220" s="91"/>
      <c r="V6220" s="47"/>
      <c r="X6220" s="80"/>
    </row>
    <row r="6221" spans="6:24">
      <c r="F6221" s="91"/>
      <c r="G6221" s="46"/>
      <c r="M6221" s="91"/>
      <c r="T6221" s="91"/>
      <c r="V6221" s="47"/>
      <c r="X6221" s="80"/>
    </row>
    <row r="6222" spans="6:24">
      <c r="F6222" s="91"/>
      <c r="G6222" s="46"/>
      <c r="M6222" s="91"/>
      <c r="T6222" s="91"/>
      <c r="V6222" s="47"/>
      <c r="X6222" s="80"/>
    </row>
    <row r="6223" spans="6:24">
      <c r="F6223" s="91"/>
      <c r="G6223" s="46"/>
      <c r="M6223" s="91"/>
      <c r="T6223" s="91"/>
      <c r="V6223" s="47"/>
      <c r="X6223" s="80"/>
    </row>
    <row r="6224" spans="6:24">
      <c r="F6224" s="91"/>
      <c r="G6224" s="46"/>
      <c r="M6224" s="91"/>
      <c r="T6224" s="91"/>
      <c r="V6224" s="47"/>
      <c r="X6224" s="80"/>
    </row>
    <row r="6225" spans="6:24">
      <c r="F6225" s="91"/>
      <c r="G6225" s="46"/>
      <c r="M6225" s="91"/>
      <c r="T6225" s="91"/>
      <c r="V6225" s="47"/>
      <c r="X6225" s="80"/>
    </row>
    <row r="6226" spans="6:24">
      <c r="F6226" s="91"/>
      <c r="G6226" s="46"/>
      <c r="M6226" s="91"/>
      <c r="T6226" s="91"/>
      <c r="V6226" s="47"/>
      <c r="X6226" s="80"/>
    </row>
    <row r="6227" spans="6:24">
      <c r="F6227" s="91"/>
      <c r="G6227" s="46"/>
      <c r="M6227" s="91"/>
      <c r="T6227" s="91"/>
      <c r="V6227" s="47"/>
      <c r="X6227" s="80"/>
    </row>
    <row r="6228" spans="6:24">
      <c r="F6228" s="91"/>
      <c r="G6228" s="46"/>
      <c r="M6228" s="91"/>
      <c r="T6228" s="91"/>
      <c r="V6228" s="47"/>
      <c r="X6228" s="80"/>
    </row>
    <row r="6229" spans="6:24">
      <c r="F6229" s="91"/>
      <c r="G6229" s="46"/>
      <c r="M6229" s="91"/>
      <c r="T6229" s="91"/>
      <c r="V6229" s="47"/>
      <c r="X6229" s="80"/>
    </row>
    <row r="6230" spans="6:24">
      <c r="F6230" s="91"/>
      <c r="G6230" s="46"/>
      <c r="M6230" s="91"/>
      <c r="T6230" s="91"/>
      <c r="V6230" s="47"/>
      <c r="X6230" s="80"/>
    </row>
    <row r="6231" spans="6:24">
      <c r="F6231" s="91"/>
      <c r="G6231" s="46"/>
      <c r="M6231" s="91"/>
      <c r="T6231" s="91"/>
      <c r="V6231" s="47"/>
      <c r="X6231" s="80"/>
    </row>
    <row r="6232" spans="6:24">
      <c r="F6232" s="91"/>
      <c r="G6232" s="46"/>
      <c r="M6232" s="91"/>
      <c r="T6232" s="91"/>
      <c r="V6232" s="47"/>
      <c r="X6232" s="80"/>
    </row>
    <row r="6233" spans="6:24">
      <c r="F6233" s="91"/>
      <c r="G6233" s="46"/>
      <c r="T6233" s="91"/>
      <c r="V6233" s="47"/>
      <c r="X6233" s="80"/>
    </row>
    <row r="6234" spans="6:24">
      <c r="F6234" s="91"/>
      <c r="G6234" s="46"/>
      <c r="M6234" s="91"/>
      <c r="T6234" s="91"/>
      <c r="V6234" s="47"/>
      <c r="X6234" s="80"/>
    </row>
    <row r="6235" spans="6:24">
      <c r="F6235" s="91"/>
      <c r="G6235" s="46"/>
      <c r="T6235" s="91"/>
      <c r="V6235" s="47"/>
      <c r="X6235" s="80"/>
    </row>
    <row r="6236" spans="6:24">
      <c r="F6236" s="91"/>
      <c r="G6236" s="46"/>
      <c r="M6236" s="91"/>
      <c r="T6236" s="91"/>
      <c r="V6236" s="47"/>
      <c r="X6236" s="80"/>
    </row>
    <row r="6237" spans="6:24">
      <c r="F6237" s="91"/>
      <c r="G6237" s="46"/>
      <c r="M6237" s="91"/>
      <c r="T6237" s="91"/>
      <c r="V6237" s="47"/>
      <c r="X6237" s="80"/>
    </row>
    <row r="6238" spans="6:24">
      <c r="F6238" s="91"/>
      <c r="G6238" s="46"/>
      <c r="M6238" s="91"/>
      <c r="T6238" s="91"/>
      <c r="V6238" s="47"/>
      <c r="X6238" s="80"/>
    </row>
    <row r="6239" spans="6:24">
      <c r="F6239" s="91"/>
      <c r="G6239" s="46"/>
      <c r="M6239" s="91"/>
      <c r="T6239" s="91"/>
      <c r="V6239" s="47"/>
      <c r="X6239" s="80"/>
    </row>
    <row r="6240" spans="6:24">
      <c r="F6240" s="91"/>
      <c r="G6240" s="46"/>
      <c r="M6240" s="91"/>
      <c r="T6240" s="91"/>
      <c r="V6240" s="47"/>
      <c r="X6240" s="80"/>
    </row>
    <row r="6241" spans="6:24">
      <c r="F6241" s="91"/>
      <c r="G6241" s="46"/>
      <c r="M6241" s="91"/>
      <c r="T6241" s="91"/>
      <c r="V6241" s="47"/>
      <c r="X6241" s="80"/>
    </row>
    <row r="6242" spans="6:24">
      <c r="F6242" s="91"/>
      <c r="G6242" s="46"/>
      <c r="M6242" s="91"/>
      <c r="T6242" s="91"/>
      <c r="V6242" s="47"/>
      <c r="X6242" s="80"/>
    </row>
    <row r="6243" spans="6:24">
      <c r="F6243" s="91"/>
      <c r="G6243" s="46"/>
      <c r="M6243" s="91"/>
      <c r="T6243" s="91"/>
      <c r="V6243" s="47"/>
      <c r="X6243" s="80"/>
    </row>
    <row r="6244" spans="6:24">
      <c r="F6244" s="91"/>
      <c r="G6244" s="46"/>
      <c r="M6244" s="91"/>
      <c r="T6244" s="91"/>
      <c r="V6244" s="47"/>
      <c r="X6244" s="80"/>
    </row>
    <row r="6245" spans="6:24">
      <c r="F6245" s="91"/>
      <c r="G6245" s="46"/>
      <c r="M6245" s="91"/>
      <c r="T6245" s="91"/>
      <c r="V6245" s="47"/>
      <c r="X6245" s="80"/>
    </row>
    <row r="6246" spans="6:24">
      <c r="F6246" s="91"/>
      <c r="G6246" s="46"/>
      <c r="M6246" s="91"/>
      <c r="T6246" s="91"/>
      <c r="V6246" s="47"/>
      <c r="X6246" s="80"/>
    </row>
    <row r="6247" spans="6:24">
      <c r="F6247" s="91"/>
      <c r="G6247" s="46"/>
      <c r="M6247" s="91"/>
      <c r="T6247" s="91"/>
      <c r="V6247" s="47"/>
      <c r="X6247" s="80"/>
    </row>
    <row r="6248" spans="6:24">
      <c r="F6248" s="91"/>
      <c r="G6248" s="46"/>
      <c r="M6248" s="91"/>
      <c r="T6248" s="91"/>
      <c r="V6248" s="47"/>
      <c r="X6248" s="80"/>
    </row>
    <row r="6249" spans="6:24">
      <c r="F6249" s="91"/>
      <c r="G6249" s="46"/>
      <c r="T6249" s="91"/>
      <c r="V6249" s="47"/>
      <c r="X6249" s="80"/>
    </row>
    <row r="6250" spans="6:24">
      <c r="F6250" s="91"/>
      <c r="G6250" s="46"/>
      <c r="M6250" s="91"/>
      <c r="T6250" s="91"/>
      <c r="V6250" s="47"/>
      <c r="X6250" s="80"/>
    </row>
    <row r="6251" spans="6:24">
      <c r="F6251" s="91"/>
      <c r="G6251" s="46"/>
      <c r="T6251" s="91"/>
      <c r="V6251" s="47"/>
      <c r="X6251" s="80"/>
    </row>
    <row r="6252" spans="6:24">
      <c r="F6252" s="91"/>
      <c r="G6252" s="46"/>
      <c r="M6252" s="91"/>
      <c r="T6252" s="91"/>
      <c r="V6252" s="47"/>
      <c r="X6252" s="80"/>
    </row>
    <row r="6253" spans="6:24">
      <c r="F6253" s="91"/>
      <c r="G6253" s="46"/>
      <c r="M6253" s="91"/>
      <c r="T6253" s="91"/>
      <c r="V6253" s="47"/>
      <c r="X6253" s="80"/>
    </row>
    <row r="6254" spans="6:24">
      <c r="F6254" s="91"/>
      <c r="G6254" s="46"/>
      <c r="M6254" s="91"/>
      <c r="T6254" s="91"/>
      <c r="V6254" s="47"/>
      <c r="X6254" s="80"/>
    </row>
    <row r="6255" spans="6:24">
      <c r="F6255" s="91"/>
      <c r="G6255" s="46"/>
      <c r="M6255" s="91"/>
      <c r="T6255" s="91"/>
      <c r="V6255" s="47"/>
      <c r="X6255" s="80"/>
    </row>
    <row r="6256" spans="6:24">
      <c r="F6256" s="91"/>
      <c r="G6256" s="46"/>
      <c r="M6256" s="91"/>
      <c r="T6256" s="91"/>
      <c r="V6256" s="47"/>
      <c r="X6256" s="80"/>
    </row>
    <row r="6257" spans="6:24">
      <c r="F6257" s="91"/>
      <c r="G6257" s="46"/>
      <c r="M6257" s="91"/>
      <c r="T6257" s="91"/>
      <c r="V6257" s="47"/>
      <c r="X6257" s="80"/>
    </row>
    <row r="6258" spans="6:24">
      <c r="F6258" s="91"/>
      <c r="G6258" s="46"/>
      <c r="M6258" s="91"/>
      <c r="T6258" s="91"/>
      <c r="V6258" s="47"/>
      <c r="X6258" s="80"/>
    </row>
    <row r="6259" spans="6:24">
      <c r="F6259" s="91"/>
      <c r="G6259" s="46"/>
      <c r="M6259" s="91"/>
      <c r="T6259" s="91"/>
      <c r="V6259" s="47"/>
      <c r="X6259" s="80"/>
    </row>
    <row r="6260" spans="6:24">
      <c r="F6260" s="91"/>
      <c r="G6260" s="46"/>
      <c r="T6260" s="91"/>
      <c r="V6260" s="47"/>
      <c r="X6260" s="80"/>
    </row>
    <row r="6261" spans="6:24">
      <c r="F6261" s="91"/>
      <c r="G6261" s="46"/>
      <c r="M6261" s="91"/>
      <c r="T6261" s="91"/>
      <c r="V6261" s="47"/>
      <c r="X6261" s="80"/>
    </row>
    <row r="6262" spans="6:24">
      <c r="F6262" s="91"/>
      <c r="G6262" s="46"/>
      <c r="M6262" s="91"/>
      <c r="T6262" s="91"/>
      <c r="V6262" s="47"/>
      <c r="X6262" s="80"/>
    </row>
    <row r="6263" spans="6:24">
      <c r="F6263" s="91"/>
      <c r="G6263" s="46"/>
      <c r="M6263" s="91"/>
      <c r="T6263" s="91"/>
      <c r="V6263" s="47"/>
      <c r="X6263" s="80"/>
    </row>
    <row r="6264" spans="6:24">
      <c r="F6264" s="91"/>
      <c r="G6264" s="46"/>
      <c r="M6264" s="91"/>
      <c r="T6264" s="91"/>
      <c r="V6264" s="47"/>
      <c r="X6264" s="80"/>
    </row>
    <row r="6265" spans="6:24">
      <c r="F6265" s="91"/>
      <c r="G6265" s="46"/>
      <c r="M6265" s="91"/>
      <c r="T6265" s="91"/>
      <c r="V6265" s="47"/>
      <c r="X6265" s="80"/>
    </row>
    <row r="6266" spans="6:24">
      <c r="F6266" s="91"/>
      <c r="G6266" s="46"/>
      <c r="M6266" s="91"/>
      <c r="T6266" s="91"/>
      <c r="V6266" s="47"/>
      <c r="X6266" s="80"/>
    </row>
    <row r="6267" spans="6:24">
      <c r="F6267" s="91"/>
      <c r="G6267" s="46"/>
      <c r="M6267" s="91"/>
      <c r="T6267" s="91"/>
      <c r="V6267" s="47"/>
      <c r="X6267" s="80"/>
    </row>
    <row r="6268" spans="6:24">
      <c r="F6268" s="91"/>
      <c r="G6268" s="46"/>
      <c r="M6268" s="91"/>
      <c r="T6268" s="91"/>
      <c r="V6268" s="47"/>
      <c r="X6268" s="80"/>
    </row>
    <row r="6269" spans="6:24">
      <c r="F6269" s="91"/>
      <c r="G6269" s="46"/>
      <c r="M6269" s="91"/>
      <c r="T6269" s="91"/>
      <c r="V6269" s="47"/>
      <c r="X6269" s="80"/>
    </row>
    <row r="6270" spans="6:24">
      <c r="F6270" s="91"/>
      <c r="G6270" s="46"/>
      <c r="M6270" s="91"/>
      <c r="T6270" s="91"/>
      <c r="V6270" s="47"/>
      <c r="X6270" s="80"/>
    </row>
    <row r="6271" spans="6:24">
      <c r="F6271" s="91"/>
      <c r="G6271" s="46"/>
      <c r="M6271" s="91"/>
      <c r="T6271" s="91"/>
      <c r="V6271" s="47"/>
      <c r="X6271" s="80"/>
    </row>
    <row r="6272" spans="6:24">
      <c r="F6272" s="91"/>
      <c r="G6272" s="46"/>
      <c r="M6272" s="91"/>
      <c r="T6272" s="91"/>
      <c r="V6272" s="47"/>
      <c r="X6272" s="80"/>
    </row>
    <row r="6273" spans="6:24">
      <c r="F6273" s="91"/>
      <c r="G6273" s="46"/>
      <c r="M6273" s="91"/>
      <c r="T6273" s="91"/>
      <c r="V6273" s="47"/>
      <c r="X6273" s="80"/>
    </row>
    <row r="6274" spans="6:24">
      <c r="F6274" s="91"/>
      <c r="G6274" s="46"/>
      <c r="M6274" s="91"/>
      <c r="T6274" s="91"/>
      <c r="V6274" s="47"/>
      <c r="X6274" s="80"/>
    </row>
    <row r="6275" spans="6:24">
      <c r="F6275" s="91"/>
      <c r="G6275" s="46"/>
      <c r="M6275" s="91"/>
      <c r="T6275" s="91"/>
      <c r="V6275" s="47"/>
      <c r="X6275" s="80"/>
    </row>
    <row r="6276" spans="6:24">
      <c r="F6276" s="91"/>
      <c r="G6276" s="46"/>
      <c r="M6276" s="91"/>
      <c r="T6276" s="91"/>
      <c r="V6276" s="47"/>
      <c r="X6276" s="80"/>
    </row>
    <row r="6277" spans="6:24">
      <c r="F6277" s="91"/>
      <c r="G6277" s="46"/>
      <c r="M6277" s="91"/>
      <c r="T6277" s="91"/>
      <c r="V6277" s="47"/>
      <c r="X6277" s="80"/>
    </row>
    <row r="6278" spans="6:24">
      <c r="F6278" s="91"/>
      <c r="G6278" s="46"/>
      <c r="M6278" s="91"/>
      <c r="T6278" s="91"/>
      <c r="V6278" s="47"/>
      <c r="X6278" s="80"/>
    </row>
    <row r="6279" spans="6:24">
      <c r="F6279" s="91"/>
      <c r="G6279" s="46"/>
      <c r="M6279" s="91"/>
      <c r="T6279" s="91"/>
      <c r="V6279" s="47"/>
      <c r="X6279" s="80"/>
    </row>
    <row r="6280" spans="6:24">
      <c r="F6280" s="91"/>
      <c r="G6280" s="46"/>
      <c r="M6280" s="91"/>
      <c r="T6280" s="91"/>
      <c r="V6280" s="47"/>
      <c r="X6280" s="80"/>
    </row>
    <row r="6281" spans="6:24">
      <c r="F6281" s="91"/>
      <c r="G6281" s="46"/>
      <c r="M6281" s="91"/>
      <c r="T6281" s="91"/>
      <c r="V6281" s="47"/>
      <c r="X6281" s="80"/>
    </row>
    <row r="6282" spans="6:24">
      <c r="F6282" s="91"/>
      <c r="G6282" s="46"/>
      <c r="M6282" s="91"/>
      <c r="T6282" s="91"/>
      <c r="V6282" s="47"/>
      <c r="X6282" s="80"/>
    </row>
    <row r="6283" spans="6:24">
      <c r="F6283" s="91"/>
      <c r="G6283" s="46"/>
      <c r="T6283" s="91"/>
      <c r="V6283" s="47"/>
      <c r="X6283" s="80"/>
    </row>
    <row r="6284" spans="6:24">
      <c r="F6284" s="91"/>
      <c r="G6284" s="46"/>
      <c r="T6284" s="91"/>
      <c r="V6284" s="47"/>
      <c r="X6284" s="80"/>
    </row>
    <row r="6285" spans="6:24">
      <c r="F6285" s="91"/>
      <c r="G6285" s="46"/>
      <c r="T6285" s="91"/>
      <c r="V6285" s="47"/>
      <c r="X6285" s="80"/>
    </row>
    <row r="6286" spans="6:24">
      <c r="F6286" s="91"/>
      <c r="G6286" s="46"/>
      <c r="T6286" s="91"/>
      <c r="V6286" s="47"/>
      <c r="X6286" s="80"/>
    </row>
    <row r="6287" spans="6:24">
      <c r="F6287" s="91"/>
      <c r="G6287" s="46"/>
      <c r="T6287" s="91"/>
      <c r="V6287" s="47"/>
      <c r="X6287" s="80"/>
    </row>
    <row r="6288" spans="6:24">
      <c r="F6288" s="91"/>
      <c r="G6288" s="46"/>
      <c r="T6288" s="91"/>
      <c r="V6288" s="47"/>
      <c r="X6288" s="80"/>
    </row>
    <row r="6289" spans="6:24">
      <c r="F6289" s="91"/>
      <c r="G6289" s="46"/>
      <c r="T6289" s="91"/>
      <c r="V6289" s="47"/>
      <c r="X6289" s="80"/>
    </row>
    <row r="6290" spans="6:24">
      <c r="F6290" s="91"/>
      <c r="G6290" s="46"/>
      <c r="T6290" s="91"/>
      <c r="V6290" s="47"/>
      <c r="X6290" s="80"/>
    </row>
    <row r="6291" spans="6:24">
      <c r="F6291" s="91"/>
      <c r="G6291" s="46"/>
      <c r="T6291" s="91"/>
      <c r="V6291" s="47"/>
      <c r="X6291" s="80"/>
    </row>
    <row r="6292" spans="6:24">
      <c r="F6292" s="91"/>
      <c r="G6292" s="46"/>
      <c r="T6292" s="91"/>
      <c r="V6292" s="47"/>
      <c r="X6292" s="80"/>
    </row>
    <row r="6293" spans="6:24">
      <c r="F6293" s="91"/>
      <c r="G6293" s="46"/>
      <c r="T6293" s="91"/>
      <c r="V6293" s="47"/>
      <c r="X6293" s="80"/>
    </row>
    <row r="6294" spans="6:24">
      <c r="F6294" s="91"/>
      <c r="G6294" s="46"/>
      <c r="T6294" s="91"/>
      <c r="V6294" s="47"/>
      <c r="X6294" s="80"/>
    </row>
    <row r="6295" spans="6:24">
      <c r="F6295" s="91"/>
      <c r="G6295" s="46"/>
      <c r="T6295" s="91"/>
      <c r="V6295" s="47"/>
      <c r="X6295" s="80"/>
    </row>
    <row r="6296" spans="6:24">
      <c r="F6296" s="91"/>
      <c r="G6296" s="46"/>
      <c r="T6296" s="91"/>
      <c r="V6296" s="47"/>
      <c r="X6296" s="80"/>
    </row>
    <row r="6297" spans="6:24">
      <c r="F6297" s="91"/>
      <c r="G6297" s="46"/>
      <c r="T6297" s="91"/>
      <c r="V6297" s="47"/>
      <c r="X6297" s="80"/>
    </row>
    <row r="6298" spans="6:24">
      <c r="F6298" s="91"/>
      <c r="G6298" s="46"/>
      <c r="T6298" s="91"/>
      <c r="V6298" s="47"/>
      <c r="X6298" s="80"/>
    </row>
    <row r="6299" spans="6:24">
      <c r="F6299" s="91"/>
      <c r="G6299" s="46"/>
      <c r="T6299" s="91"/>
      <c r="V6299" s="47"/>
      <c r="X6299" s="80"/>
    </row>
    <row r="6300" spans="6:24">
      <c r="F6300" s="91"/>
      <c r="G6300" s="46"/>
      <c r="T6300" s="91"/>
      <c r="V6300" s="47"/>
      <c r="X6300" s="80"/>
    </row>
    <row r="6301" spans="6:24">
      <c r="F6301" s="91"/>
      <c r="G6301" s="46"/>
      <c r="T6301" s="91"/>
      <c r="V6301" s="47"/>
      <c r="X6301" s="80"/>
    </row>
    <row r="6302" spans="6:24">
      <c r="F6302" s="91"/>
      <c r="G6302" s="46"/>
      <c r="T6302" s="91"/>
      <c r="V6302" s="47"/>
      <c r="X6302" s="80"/>
    </row>
    <row r="6303" spans="6:24">
      <c r="F6303" s="91"/>
      <c r="G6303" s="46"/>
      <c r="M6303" s="66"/>
      <c r="T6303" s="91"/>
      <c r="V6303" s="47"/>
      <c r="X6303" s="80"/>
    </row>
    <row r="6304" spans="6:24">
      <c r="F6304" s="91"/>
      <c r="G6304" s="46"/>
      <c r="M6304" s="67"/>
      <c r="T6304" s="91"/>
      <c r="V6304" s="47"/>
      <c r="X6304" s="80"/>
    </row>
    <row r="6305" spans="6:24">
      <c r="F6305" s="91"/>
      <c r="G6305" s="46"/>
      <c r="M6305" s="65"/>
      <c r="T6305" s="91"/>
      <c r="V6305" s="47"/>
      <c r="X6305" s="80"/>
    </row>
    <row r="6306" spans="6:24">
      <c r="F6306" s="91"/>
      <c r="G6306" s="46"/>
      <c r="M6306" s="64"/>
      <c r="T6306" s="91"/>
      <c r="V6306" s="47"/>
      <c r="X6306" s="80"/>
    </row>
    <row r="6307" spans="6:24">
      <c r="F6307" s="91"/>
      <c r="G6307" s="46"/>
      <c r="M6307" s="66"/>
      <c r="T6307" s="91"/>
      <c r="V6307" s="47"/>
      <c r="X6307" s="80"/>
    </row>
    <row r="6308" spans="6:24">
      <c r="F6308" s="91"/>
      <c r="G6308" s="46"/>
      <c r="M6308" s="67"/>
      <c r="T6308" s="91"/>
      <c r="V6308" s="47"/>
      <c r="X6308" s="80"/>
    </row>
    <row r="6309" spans="6:24">
      <c r="F6309" s="91"/>
      <c r="G6309" s="46"/>
      <c r="M6309" s="68"/>
      <c r="T6309" s="91"/>
      <c r="V6309" s="47"/>
      <c r="X6309" s="80"/>
    </row>
    <row r="6310" spans="6:24">
      <c r="F6310" s="91"/>
      <c r="G6310" s="46"/>
      <c r="M6310" s="91"/>
      <c r="T6310" s="91"/>
      <c r="V6310" s="47"/>
      <c r="X6310" s="80"/>
    </row>
    <row r="6311" spans="6:24">
      <c r="F6311" s="91"/>
      <c r="G6311" s="46"/>
      <c r="M6311" s="69"/>
      <c r="T6311" s="91"/>
      <c r="V6311" s="47"/>
      <c r="X6311" s="80"/>
    </row>
    <row r="6312" spans="6:24">
      <c r="F6312" s="91"/>
      <c r="G6312" s="46"/>
      <c r="M6312" s="65"/>
      <c r="T6312" s="91"/>
      <c r="V6312" s="47"/>
      <c r="X6312" s="80"/>
    </row>
    <row r="6313" spans="6:24">
      <c r="F6313" s="91"/>
      <c r="G6313" s="46"/>
      <c r="M6313" s="65"/>
      <c r="T6313" s="91"/>
      <c r="V6313" s="47"/>
      <c r="X6313" s="80"/>
    </row>
    <row r="6314" spans="6:24">
      <c r="F6314" s="91"/>
      <c r="G6314" s="46"/>
      <c r="M6314" s="64"/>
      <c r="T6314" s="91"/>
      <c r="V6314" s="47"/>
      <c r="X6314" s="80"/>
    </row>
    <row r="6315" spans="6:24">
      <c r="F6315" s="91"/>
      <c r="G6315" s="46"/>
      <c r="M6315" s="91"/>
      <c r="T6315" s="91"/>
      <c r="V6315" s="47"/>
      <c r="X6315" s="80"/>
    </row>
    <row r="6316" spans="6:24">
      <c r="F6316" s="91"/>
      <c r="G6316" s="46"/>
      <c r="M6316" s="91"/>
      <c r="T6316" s="91"/>
      <c r="V6316" s="47"/>
      <c r="X6316" s="80"/>
    </row>
    <row r="6317" spans="6:24">
      <c r="F6317" s="91"/>
      <c r="G6317" s="46"/>
      <c r="M6317" s="91"/>
      <c r="T6317" s="91"/>
      <c r="V6317" s="47"/>
      <c r="X6317" s="80"/>
    </row>
    <row r="6318" spans="6:24">
      <c r="F6318" s="91"/>
      <c r="G6318" s="46"/>
      <c r="M6318" s="91"/>
      <c r="T6318" s="91"/>
      <c r="V6318" s="47"/>
      <c r="X6318" s="80"/>
    </row>
    <row r="6319" spans="6:24">
      <c r="F6319" s="91"/>
      <c r="G6319" s="46"/>
      <c r="M6319" s="91"/>
      <c r="T6319" s="91"/>
      <c r="V6319" s="47"/>
      <c r="X6319" s="80"/>
    </row>
    <row r="6320" spans="6:24">
      <c r="F6320" s="91"/>
      <c r="G6320" s="46"/>
      <c r="M6320" s="91"/>
      <c r="T6320" s="91"/>
      <c r="V6320" s="47"/>
      <c r="X6320" s="80"/>
    </row>
    <row r="6321" spans="6:24">
      <c r="F6321" s="91"/>
      <c r="G6321" s="46"/>
      <c r="M6321" s="91"/>
      <c r="T6321" s="91"/>
      <c r="V6321" s="47"/>
      <c r="X6321" s="80"/>
    </row>
    <row r="6322" spans="6:24">
      <c r="F6322" s="91"/>
      <c r="G6322" s="46"/>
      <c r="M6322" s="91"/>
      <c r="T6322" s="91"/>
      <c r="V6322" s="47"/>
      <c r="X6322" s="80"/>
    </row>
    <row r="6323" spans="6:24">
      <c r="F6323" s="91"/>
      <c r="G6323" s="46"/>
      <c r="M6323" s="91"/>
      <c r="T6323" s="91"/>
      <c r="V6323" s="47"/>
      <c r="X6323" s="80"/>
    </row>
    <row r="6324" spans="6:24">
      <c r="F6324" s="91"/>
      <c r="G6324" s="46"/>
      <c r="M6324" s="91"/>
      <c r="T6324" s="91"/>
      <c r="V6324" s="47"/>
      <c r="X6324" s="80"/>
    </row>
    <row r="6325" spans="6:24">
      <c r="F6325" s="91"/>
      <c r="G6325" s="46"/>
      <c r="M6325" s="91"/>
      <c r="T6325" s="91"/>
      <c r="V6325" s="47"/>
      <c r="X6325" s="80"/>
    </row>
    <row r="6326" spans="6:24">
      <c r="F6326" s="91"/>
      <c r="G6326" s="46"/>
      <c r="M6326" s="91"/>
      <c r="T6326" s="91"/>
      <c r="V6326" s="47"/>
      <c r="X6326" s="80"/>
    </row>
    <row r="6327" spans="6:24">
      <c r="F6327" s="91"/>
      <c r="G6327" s="46"/>
      <c r="M6327" s="91"/>
      <c r="T6327" s="91"/>
      <c r="V6327" s="47"/>
      <c r="X6327" s="80"/>
    </row>
    <row r="6328" spans="6:24">
      <c r="F6328" s="91"/>
      <c r="G6328" s="46"/>
      <c r="M6328" s="91"/>
      <c r="T6328" s="91"/>
      <c r="V6328" s="47"/>
      <c r="X6328" s="80"/>
    </row>
    <row r="6329" spans="6:24">
      <c r="F6329" s="91"/>
      <c r="G6329" s="46"/>
      <c r="M6329" s="91"/>
      <c r="T6329" s="91"/>
      <c r="V6329" s="47"/>
      <c r="X6329" s="80"/>
    </row>
    <row r="6330" spans="6:24">
      <c r="F6330" s="91"/>
      <c r="G6330" s="46"/>
      <c r="M6330" s="91"/>
      <c r="T6330" s="91"/>
      <c r="V6330" s="47"/>
      <c r="X6330" s="80"/>
    </row>
    <row r="6331" spans="6:24">
      <c r="F6331" s="91"/>
      <c r="G6331" s="46"/>
      <c r="M6331" s="91"/>
      <c r="T6331" s="91"/>
      <c r="V6331" s="47"/>
      <c r="X6331" s="80"/>
    </row>
    <row r="6332" spans="6:24">
      <c r="F6332" s="91"/>
      <c r="G6332" s="46"/>
      <c r="T6332" s="91"/>
      <c r="V6332" s="47"/>
      <c r="X6332" s="80"/>
    </row>
    <row r="6333" spans="6:24">
      <c r="F6333" s="91"/>
      <c r="G6333" s="46"/>
      <c r="M6333" s="91"/>
      <c r="T6333" s="91"/>
      <c r="V6333" s="47"/>
      <c r="X6333" s="80"/>
    </row>
    <row r="6334" spans="6:24">
      <c r="F6334" s="91"/>
      <c r="G6334" s="46"/>
      <c r="T6334" s="91"/>
      <c r="V6334" s="47"/>
      <c r="X6334" s="80"/>
    </row>
    <row r="6335" spans="6:24">
      <c r="F6335" s="91"/>
      <c r="G6335" s="46"/>
      <c r="M6335" s="91"/>
      <c r="T6335" s="91"/>
      <c r="V6335" s="47"/>
      <c r="X6335" s="80"/>
    </row>
    <row r="6336" spans="6:24">
      <c r="F6336" s="91"/>
      <c r="G6336" s="46"/>
      <c r="M6336" s="91"/>
      <c r="T6336" s="91"/>
      <c r="V6336" s="47"/>
      <c r="X6336" s="80"/>
    </row>
    <row r="6337" spans="6:24">
      <c r="F6337" s="91"/>
      <c r="G6337" s="46"/>
      <c r="M6337" s="91"/>
      <c r="T6337" s="91"/>
      <c r="V6337" s="47"/>
      <c r="X6337" s="80"/>
    </row>
    <row r="6338" spans="6:24">
      <c r="F6338" s="91"/>
      <c r="G6338" s="46"/>
      <c r="M6338" s="91"/>
      <c r="T6338" s="91"/>
      <c r="V6338" s="47"/>
      <c r="X6338" s="80"/>
    </row>
    <row r="6339" spans="6:24">
      <c r="F6339" s="91"/>
      <c r="G6339" s="46"/>
      <c r="M6339" s="91"/>
      <c r="T6339" s="91"/>
      <c r="V6339" s="47"/>
      <c r="X6339" s="80"/>
    </row>
    <row r="6340" spans="6:24">
      <c r="F6340" s="91"/>
      <c r="G6340" s="46"/>
      <c r="M6340" s="91"/>
      <c r="T6340" s="91"/>
      <c r="V6340" s="47"/>
      <c r="X6340" s="80"/>
    </row>
    <row r="6341" spans="6:24">
      <c r="F6341" s="91"/>
      <c r="G6341" s="46"/>
      <c r="M6341" s="91"/>
      <c r="T6341" s="91"/>
      <c r="V6341" s="47"/>
      <c r="X6341" s="80"/>
    </row>
    <row r="6342" spans="6:24">
      <c r="F6342" s="91"/>
      <c r="G6342" s="46"/>
      <c r="M6342" s="91"/>
      <c r="T6342" s="91"/>
      <c r="V6342" s="47"/>
      <c r="X6342" s="80"/>
    </row>
    <row r="6343" spans="6:24">
      <c r="F6343" s="91"/>
      <c r="G6343" s="46"/>
      <c r="M6343" s="91"/>
      <c r="T6343" s="91"/>
      <c r="V6343" s="47"/>
      <c r="X6343" s="80"/>
    </row>
    <row r="6344" spans="6:24">
      <c r="F6344" s="91"/>
      <c r="G6344" s="46"/>
      <c r="M6344" s="91"/>
      <c r="T6344" s="91"/>
      <c r="V6344" s="47"/>
      <c r="X6344" s="80"/>
    </row>
    <row r="6345" spans="6:24">
      <c r="F6345" s="91"/>
      <c r="G6345" s="46"/>
      <c r="M6345" s="91"/>
      <c r="T6345" s="91"/>
      <c r="V6345" s="47"/>
      <c r="X6345" s="80"/>
    </row>
    <row r="6346" spans="6:24">
      <c r="F6346" s="91"/>
      <c r="G6346" s="46"/>
      <c r="M6346" s="91"/>
      <c r="T6346" s="91"/>
      <c r="V6346" s="47"/>
      <c r="X6346" s="80"/>
    </row>
    <row r="6347" spans="6:24">
      <c r="F6347" s="91"/>
      <c r="G6347" s="46"/>
      <c r="M6347" s="91"/>
      <c r="T6347" s="91"/>
      <c r="V6347" s="47"/>
      <c r="X6347" s="80"/>
    </row>
    <row r="6348" spans="6:24">
      <c r="F6348" s="91"/>
      <c r="G6348" s="46"/>
      <c r="T6348" s="91"/>
      <c r="V6348" s="47"/>
      <c r="X6348" s="80"/>
    </row>
    <row r="6349" spans="6:24">
      <c r="F6349" s="91"/>
      <c r="G6349" s="46"/>
      <c r="M6349" s="91"/>
      <c r="T6349" s="91"/>
      <c r="V6349" s="47"/>
      <c r="X6349" s="80"/>
    </row>
    <row r="6350" spans="6:24">
      <c r="F6350" s="91"/>
      <c r="G6350" s="46"/>
      <c r="T6350" s="91"/>
      <c r="V6350" s="47"/>
      <c r="X6350" s="80"/>
    </row>
    <row r="6351" spans="6:24">
      <c r="F6351" s="91"/>
      <c r="G6351" s="46"/>
      <c r="M6351" s="91"/>
      <c r="T6351" s="91"/>
      <c r="V6351" s="47"/>
      <c r="X6351" s="80"/>
    </row>
    <row r="6352" spans="6:24">
      <c r="F6352" s="91"/>
      <c r="G6352" s="46"/>
      <c r="M6352" s="91"/>
      <c r="T6352" s="91"/>
      <c r="V6352" s="47"/>
      <c r="X6352" s="80"/>
    </row>
    <row r="6353" spans="6:24">
      <c r="F6353" s="91"/>
      <c r="G6353" s="46"/>
      <c r="M6353" s="91"/>
      <c r="T6353" s="91"/>
      <c r="V6353" s="47"/>
      <c r="X6353" s="80"/>
    </row>
    <row r="6354" spans="6:24">
      <c r="F6354" s="91"/>
      <c r="G6354" s="46"/>
      <c r="M6354" s="91"/>
      <c r="T6354" s="91"/>
      <c r="V6354" s="47"/>
      <c r="X6354" s="80"/>
    </row>
    <row r="6355" spans="6:24">
      <c r="F6355" s="91"/>
      <c r="G6355" s="46"/>
      <c r="M6355" s="91"/>
      <c r="T6355" s="91"/>
      <c r="V6355" s="47"/>
      <c r="X6355" s="80"/>
    </row>
    <row r="6356" spans="6:24">
      <c r="F6356" s="91"/>
      <c r="G6356" s="46"/>
      <c r="M6356" s="91"/>
      <c r="T6356" s="91"/>
      <c r="V6356" s="47"/>
      <c r="X6356" s="80"/>
    </row>
    <row r="6357" spans="6:24">
      <c r="F6357" s="91"/>
      <c r="G6357" s="46"/>
      <c r="M6357" s="91"/>
      <c r="T6357" s="91"/>
      <c r="V6357" s="47"/>
      <c r="X6357" s="80"/>
    </row>
    <row r="6358" spans="6:24">
      <c r="F6358" s="91"/>
      <c r="G6358" s="46"/>
      <c r="M6358" s="91"/>
      <c r="T6358" s="91"/>
      <c r="V6358" s="47"/>
      <c r="X6358" s="80"/>
    </row>
    <row r="6359" spans="6:24">
      <c r="F6359" s="91"/>
      <c r="G6359" s="46"/>
      <c r="T6359" s="91"/>
      <c r="V6359" s="47"/>
      <c r="X6359" s="80"/>
    </row>
    <row r="6360" spans="6:24">
      <c r="F6360" s="91"/>
      <c r="G6360" s="46"/>
      <c r="M6360" s="91"/>
      <c r="T6360" s="91"/>
      <c r="V6360" s="47"/>
      <c r="X6360" s="80"/>
    </row>
    <row r="6361" spans="6:24">
      <c r="F6361" s="91"/>
      <c r="G6361" s="46"/>
      <c r="M6361" s="91"/>
      <c r="T6361" s="91"/>
      <c r="V6361" s="47"/>
      <c r="X6361" s="80"/>
    </row>
    <row r="6362" spans="6:24">
      <c r="F6362" s="91"/>
      <c r="G6362" s="46"/>
      <c r="M6362" s="91"/>
      <c r="T6362" s="91"/>
      <c r="V6362" s="47"/>
      <c r="X6362" s="80"/>
    </row>
    <row r="6363" spans="6:24">
      <c r="F6363" s="91"/>
      <c r="G6363" s="46"/>
      <c r="M6363" s="91"/>
      <c r="T6363" s="91"/>
      <c r="V6363" s="47"/>
      <c r="X6363" s="80"/>
    </row>
    <row r="6364" spans="6:24">
      <c r="F6364" s="91"/>
      <c r="G6364" s="46"/>
      <c r="M6364" s="91"/>
      <c r="T6364" s="91"/>
      <c r="V6364" s="47"/>
      <c r="X6364" s="80"/>
    </row>
    <row r="6365" spans="6:24">
      <c r="F6365" s="91"/>
      <c r="G6365" s="46"/>
      <c r="M6365" s="91"/>
      <c r="T6365" s="91"/>
      <c r="V6365" s="47"/>
      <c r="X6365" s="80"/>
    </row>
    <row r="6366" spans="6:24">
      <c r="F6366" s="91"/>
      <c r="G6366" s="46"/>
      <c r="M6366" s="91"/>
      <c r="T6366" s="91"/>
      <c r="V6366" s="47"/>
      <c r="X6366" s="80"/>
    </row>
    <row r="6367" spans="6:24">
      <c r="F6367" s="91"/>
      <c r="G6367" s="46"/>
      <c r="M6367" s="91"/>
      <c r="T6367" s="91"/>
      <c r="V6367" s="47"/>
      <c r="X6367" s="80"/>
    </row>
    <row r="6368" spans="6:24">
      <c r="F6368" s="91"/>
      <c r="G6368" s="46"/>
      <c r="M6368" s="91"/>
      <c r="T6368" s="91"/>
      <c r="V6368" s="47"/>
      <c r="X6368" s="80"/>
    </row>
    <row r="6369" spans="6:24">
      <c r="F6369" s="91"/>
      <c r="G6369" s="46"/>
      <c r="M6369" s="91"/>
      <c r="T6369" s="91"/>
      <c r="V6369" s="47"/>
      <c r="X6369" s="80"/>
    </row>
    <row r="6370" spans="6:24">
      <c r="F6370" s="91"/>
      <c r="G6370" s="46"/>
      <c r="M6370" s="91"/>
      <c r="T6370" s="91"/>
      <c r="V6370" s="47"/>
      <c r="X6370" s="80"/>
    </row>
    <row r="6371" spans="6:24">
      <c r="F6371" s="91"/>
      <c r="G6371" s="46"/>
      <c r="M6371" s="91"/>
      <c r="T6371" s="91"/>
      <c r="V6371" s="47"/>
      <c r="X6371" s="80"/>
    </row>
    <row r="6372" spans="6:24">
      <c r="F6372" s="91"/>
      <c r="G6372" s="46"/>
      <c r="M6372" s="91"/>
      <c r="T6372" s="91"/>
      <c r="V6372" s="47"/>
      <c r="X6372" s="80"/>
    </row>
    <row r="6373" spans="6:24">
      <c r="F6373" s="91"/>
      <c r="G6373" s="46"/>
      <c r="M6373" s="91"/>
      <c r="T6373" s="91"/>
      <c r="V6373" s="47"/>
      <c r="X6373" s="80"/>
    </row>
    <row r="6374" spans="6:24">
      <c r="F6374" s="91"/>
      <c r="G6374" s="46"/>
      <c r="M6374" s="91"/>
      <c r="T6374" s="91"/>
      <c r="V6374" s="47"/>
      <c r="X6374" s="80"/>
    </row>
    <row r="6375" spans="6:24">
      <c r="F6375" s="91"/>
      <c r="G6375" s="46"/>
      <c r="M6375" s="91"/>
      <c r="T6375" s="91"/>
      <c r="V6375" s="47"/>
      <c r="X6375" s="80"/>
    </row>
    <row r="6376" spans="6:24">
      <c r="F6376" s="91"/>
      <c r="G6376" s="46"/>
      <c r="M6376" s="91"/>
      <c r="T6376" s="91"/>
      <c r="V6376" s="47"/>
      <c r="X6376" s="80"/>
    </row>
    <row r="6377" spans="6:24">
      <c r="F6377" s="91"/>
      <c r="G6377" s="46"/>
      <c r="M6377" s="91"/>
      <c r="T6377" s="91"/>
      <c r="V6377" s="47"/>
      <c r="X6377" s="80"/>
    </row>
    <row r="6378" spans="6:24">
      <c r="F6378" s="91"/>
      <c r="G6378" s="46"/>
      <c r="M6378" s="91"/>
      <c r="T6378" s="91"/>
      <c r="V6378" s="47"/>
      <c r="X6378" s="80"/>
    </row>
    <row r="6379" spans="6:24">
      <c r="F6379" s="91"/>
      <c r="G6379" s="46"/>
      <c r="M6379" s="91"/>
      <c r="T6379" s="91"/>
      <c r="V6379" s="47"/>
      <c r="X6379" s="80"/>
    </row>
    <row r="6380" spans="6:24">
      <c r="F6380" s="91"/>
      <c r="G6380" s="46"/>
      <c r="M6380" s="91"/>
      <c r="T6380" s="91"/>
      <c r="V6380" s="47"/>
      <c r="X6380" s="80"/>
    </row>
    <row r="6382" spans="6:24">
      <c r="F6382" s="91"/>
      <c r="G6382" s="46"/>
      <c r="M6382" s="91"/>
      <c r="T6382" s="91"/>
      <c r="V6382" s="47"/>
      <c r="X6382" s="80"/>
    </row>
    <row r="6383" spans="6:24">
      <c r="F6383" s="91"/>
      <c r="G6383" s="46"/>
      <c r="M6383" s="91"/>
      <c r="T6383" s="91"/>
      <c r="V6383" s="47"/>
      <c r="X6383" s="80"/>
    </row>
    <row r="6384" spans="6:24">
      <c r="F6384" s="91"/>
      <c r="G6384" s="46"/>
      <c r="M6384" s="91"/>
      <c r="T6384" s="91"/>
      <c r="V6384" s="47"/>
      <c r="X6384" s="80"/>
    </row>
    <row r="6385" spans="6:24">
      <c r="F6385" s="91"/>
      <c r="G6385" s="46"/>
      <c r="M6385" s="91"/>
      <c r="T6385" s="91"/>
      <c r="V6385" s="47"/>
      <c r="X6385" s="80"/>
    </row>
    <row r="6386" spans="6:24">
      <c r="F6386" s="91"/>
      <c r="G6386" s="46"/>
      <c r="M6386" s="91"/>
      <c r="T6386" s="91"/>
      <c r="V6386" s="47"/>
      <c r="X6386" s="80"/>
    </row>
    <row r="6387" spans="6:24">
      <c r="F6387" s="91"/>
      <c r="G6387" s="46"/>
      <c r="M6387" s="91"/>
      <c r="T6387" s="91"/>
      <c r="V6387" s="47"/>
      <c r="X6387" s="80"/>
    </row>
    <row r="6388" spans="6:24">
      <c r="F6388" s="91"/>
      <c r="G6388" s="46"/>
      <c r="M6388" s="91"/>
      <c r="T6388" s="91"/>
      <c r="V6388" s="47"/>
      <c r="X6388" s="80"/>
    </row>
    <row r="6389" spans="6:24">
      <c r="F6389" s="91"/>
      <c r="G6389" s="46"/>
      <c r="M6389" s="91"/>
      <c r="T6389" s="91"/>
      <c r="V6389" s="47"/>
      <c r="X6389" s="80"/>
    </row>
    <row r="6390" spans="6:24">
      <c r="F6390" s="91"/>
      <c r="G6390" s="46"/>
      <c r="M6390" s="91"/>
      <c r="T6390" s="91"/>
      <c r="V6390" s="47"/>
      <c r="X6390" s="80"/>
    </row>
    <row r="6391" spans="6:24">
      <c r="F6391" s="91"/>
      <c r="G6391" s="46"/>
      <c r="M6391" s="91"/>
      <c r="T6391" s="91"/>
      <c r="V6391" s="47"/>
      <c r="X6391" s="80"/>
    </row>
    <row r="6392" spans="6:24">
      <c r="F6392" s="91"/>
      <c r="G6392" s="46"/>
      <c r="M6392" s="91"/>
      <c r="T6392" s="91"/>
      <c r="V6392" s="47"/>
      <c r="X6392" s="80"/>
    </row>
    <row r="6393" spans="6:24">
      <c r="F6393" s="91"/>
      <c r="G6393" s="46"/>
      <c r="M6393" s="91"/>
      <c r="T6393" s="91"/>
      <c r="V6393" s="47"/>
      <c r="X6393" s="80"/>
    </row>
    <row r="6394" spans="6:24">
      <c r="F6394" s="91"/>
      <c r="G6394" s="46"/>
      <c r="M6394" s="91"/>
      <c r="T6394" s="91"/>
      <c r="V6394" s="47"/>
      <c r="X6394" s="80"/>
    </row>
    <row r="6395" spans="6:24">
      <c r="F6395" s="91"/>
      <c r="G6395" s="46"/>
      <c r="M6395" s="91"/>
      <c r="T6395" s="91"/>
      <c r="V6395" s="47"/>
      <c r="X6395" s="80"/>
    </row>
    <row r="6396" spans="6:24">
      <c r="F6396" s="91"/>
      <c r="G6396" s="46"/>
      <c r="M6396" s="91"/>
      <c r="T6396" s="91"/>
      <c r="V6396" s="47"/>
      <c r="X6396" s="80"/>
    </row>
    <row r="6397" spans="6:24">
      <c r="F6397" s="91"/>
      <c r="G6397" s="46"/>
      <c r="M6397" s="91"/>
      <c r="T6397" s="91"/>
      <c r="V6397" s="47"/>
      <c r="X6397" s="80"/>
    </row>
    <row r="6398" spans="6:24">
      <c r="F6398" s="91"/>
      <c r="G6398" s="46"/>
      <c r="M6398" s="91"/>
      <c r="T6398" s="91"/>
      <c r="V6398" s="47"/>
      <c r="X6398" s="80"/>
    </row>
    <row r="6399" spans="6:24">
      <c r="F6399" s="91"/>
      <c r="G6399" s="46"/>
      <c r="M6399" s="91"/>
      <c r="T6399" s="91"/>
      <c r="V6399" s="47"/>
      <c r="X6399" s="80"/>
    </row>
    <row r="6400" spans="6:24">
      <c r="F6400" s="91"/>
      <c r="G6400" s="46"/>
      <c r="M6400" s="91"/>
      <c r="T6400" s="91"/>
      <c r="V6400" s="47"/>
      <c r="X6400" s="80"/>
    </row>
    <row r="6401" spans="6:24">
      <c r="F6401" s="91"/>
      <c r="G6401" s="46"/>
      <c r="M6401" s="91"/>
      <c r="T6401" s="91"/>
      <c r="V6401" s="47"/>
      <c r="X6401" s="80"/>
    </row>
    <row r="6402" spans="6:24">
      <c r="F6402" s="91"/>
      <c r="G6402" s="46"/>
      <c r="M6402" s="91"/>
      <c r="T6402" s="91"/>
      <c r="V6402" s="47"/>
      <c r="X6402" s="80"/>
    </row>
    <row r="6403" spans="6:24">
      <c r="F6403" s="91"/>
      <c r="G6403" s="46"/>
      <c r="M6403" s="91"/>
      <c r="T6403" s="91"/>
      <c r="V6403" s="47"/>
      <c r="X6403" s="80"/>
    </row>
    <row r="6404" spans="6:24">
      <c r="F6404" s="91"/>
      <c r="G6404" s="46"/>
      <c r="M6404" s="91"/>
      <c r="T6404" s="91"/>
      <c r="V6404" s="47"/>
      <c r="X6404" s="80"/>
    </row>
    <row r="6405" spans="6:24">
      <c r="F6405" s="91"/>
      <c r="G6405" s="46"/>
      <c r="M6405" s="91"/>
      <c r="T6405" s="91"/>
      <c r="V6405" s="47"/>
      <c r="X6405" s="80"/>
    </row>
    <row r="6407" spans="6:24">
      <c r="F6407" s="91"/>
      <c r="G6407" s="46"/>
      <c r="M6407" s="91"/>
      <c r="T6407" s="91"/>
      <c r="V6407" s="47"/>
      <c r="X6407" s="80"/>
    </row>
    <row r="6408" spans="6:24">
      <c r="F6408" s="91"/>
      <c r="G6408" s="46"/>
      <c r="M6408" s="91"/>
      <c r="T6408" s="91"/>
      <c r="V6408" s="47"/>
      <c r="X6408" s="80"/>
    </row>
    <row r="6409" spans="6:24">
      <c r="F6409" s="91"/>
      <c r="G6409" s="46"/>
      <c r="M6409" s="91"/>
      <c r="T6409" s="91"/>
      <c r="V6409" s="47"/>
      <c r="X6409" s="80"/>
    </row>
    <row r="6410" spans="6:24">
      <c r="F6410" s="91"/>
      <c r="G6410" s="46"/>
      <c r="M6410" s="91"/>
      <c r="T6410" s="91"/>
      <c r="V6410" s="47"/>
      <c r="X6410" s="80"/>
    </row>
    <row r="6413" spans="6:24">
      <c r="F6413" s="91"/>
      <c r="G6413" s="46"/>
      <c r="M6413" s="91"/>
      <c r="T6413" s="91"/>
      <c r="V6413" s="47"/>
      <c r="X6413" s="80"/>
    </row>
    <row r="6414" spans="6:24">
      <c r="F6414" s="91"/>
      <c r="G6414" s="46"/>
      <c r="M6414" s="91"/>
      <c r="T6414" s="91"/>
      <c r="V6414" s="47"/>
      <c r="X6414" s="80"/>
    </row>
    <row r="6415" spans="6:24">
      <c r="F6415" s="91"/>
      <c r="G6415" s="46"/>
      <c r="M6415" s="91"/>
      <c r="T6415" s="91"/>
      <c r="V6415" s="47"/>
      <c r="X6415" s="80"/>
    </row>
    <row r="6416" spans="6:24">
      <c r="F6416" s="91"/>
      <c r="G6416" s="46"/>
      <c r="M6416" s="91"/>
      <c r="T6416" s="91"/>
      <c r="V6416" s="47"/>
      <c r="X6416" s="80"/>
    </row>
    <row r="6417" spans="6:24">
      <c r="F6417" s="91"/>
      <c r="G6417" s="46"/>
      <c r="T6417" s="91"/>
      <c r="V6417" s="47"/>
      <c r="X6417" s="80"/>
    </row>
    <row r="6418" spans="6:24">
      <c r="F6418" s="91"/>
      <c r="G6418" s="46"/>
      <c r="M6418" s="91"/>
      <c r="T6418" s="91"/>
      <c r="V6418" s="47"/>
      <c r="X6418" s="80"/>
    </row>
    <row r="6419" spans="6:24">
      <c r="F6419" s="91"/>
      <c r="G6419" s="46"/>
      <c r="T6419" s="91"/>
      <c r="V6419" s="47"/>
      <c r="X6419" s="80"/>
    </row>
    <row r="6420" spans="6:24">
      <c r="F6420" s="91"/>
      <c r="G6420" s="46"/>
      <c r="M6420" s="91"/>
      <c r="T6420" s="91"/>
      <c r="V6420" s="47"/>
      <c r="X6420" s="80"/>
    </row>
    <row r="6421" spans="6:24">
      <c r="F6421" s="91"/>
      <c r="G6421" s="46"/>
      <c r="M6421" s="91"/>
      <c r="T6421" s="91"/>
      <c r="V6421" s="47"/>
      <c r="X6421" s="80"/>
    </row>
    <row r="6422" spans="6:24">
      <c r="F6422" s="91"/>
      <c r="G6422" s="46"/>
      <c r="M6422" s="91"/>
      <c r="T6422" s="91"/>
      <c r="V6422" s="47"/>
      <c r="X6422" s="80"/>
    </row>
    <row r="6423" spans="6:24">
      <c r="F6423" s="91"/>
      <c r="G6423" s="46"/>
      <c r="T6423" s="91"/>
      <c r="V6423" s="47"/>
      <c r="X6423" s="80"/>
    </row>
    <row r="6424" spans="6:24">
      <c r="F6424" s="91"/>
      <c r="G6424" s="46"/>
      <c r="M6424" s="91"/>
      <c r="T6424" s="91"/>
      <c r="V6424" s="47"/>
      <c r="X6424" s="80"/>
    </row>
    <row r="6425" spans="6:24">
      <c r="F6425" s="91"/>
      <c r="G6425" s="46"/>
      <c r="T6425" s="91"/>
      <c r="V6425" s="47"/>
      <c r="X6425" s="80"/>
    </row>
    <row r="6426" spans="6:24">
      <c r="F6426" s="91"/>
      <c r="G6426" s="46"/>
      <c r="M6426" s="91"/>
      <c r="T6426" s="91"/>
      <c r="V6426" s="47"/>
      <c r="X6426" s="80"/>
    </row>
    <row r="6427" spans="6:24">
      <c r="F6427" s="91"/>
      <c r="G6427" s="46"/>
      <c r="M6427" s="91"/>
      <c r="T6427" s="91"/>
      <c r="V6427" s="47"/>
      <c r="X6427" s="80"/>
    </row>
    <row r="6428" spans="6:24">
      <c r="F6428" s="91"/>
      <c r="G6428" s="46"/>
      <c r="M6428" s="91"/>
      <c r="T6428" s="91"/>
      <c r="V6428" s="47"/>
      <c r="X6428" s="80"/>
    </row>
    <row r="6429" spans="6:24">
      <c r="F6429" s="91"/>
      <c r="G6429" s="46"/>
      <c r="M6429" s="91"/>
      <c r="T6429" s="91"/>
      <c r="V6429" s="47"/>
      <c r="X6429" s="80"/>
    </row>
    <row r="6430" spans="6:24">
      <c r="F6430" s="91"/>
      <c r="G6430" s="46"/>
      <c r="T6430" s="91"/>
      <c r="V6430" s="47"/>
      <c r="X6430" s="80"/>
    </row>
    <row r="6431" spans="6:24">
      <c r="F6431" s="91"/>
      <c r="G6431" s="46"/>
      <c r="M6431" s="91"/>
      <c r="T6431" s="91"/>
      <c r="V6431" s="47"/>
      <c r="X6431" s="80"/>
    </row>
    <row r="6432" spans="6:24">
      <c r="F6432" s="91"/>
      <c r="G6432" s="46"/>
      <c r="M6432" s="91"/>
      <c r="T6432" s="91"/>
      <c r="V6432" s="47"/>
      <c r="X6432" s="80"/>
    </row>
    <row r="6433" spans="6:24">
      <c r="F6433" s="91"/>
      <c r="G6433" s="46"/>
      <c r="M6433" s="91"/>
      <c r="T6433" s="91"/>
      <c r="V6433" s="47"/>
      <c r="X6433" s="80"/>
    </row>
    <row r="6434" spans="6:24">
      <c r="F6434" s="91"/>
      <c r="G6434" s="46"/>
      <c r="M6434" s="91"/>
      <c r="T6434" s="91"/>
      <c r="V6434" s="47"/>
      <c r="X6434" s="80"/>
    </row>
    <row r="6435" spans="6:24">
      <c r="F6435" s="91"/>
      <c r="G6435" s="46"/>
      <c r="M6435" s="91"/>
      <c r="T6435" s="91"/>
      <c r="V6435" s="47"/>
      <c r="X6435" s="80"/>
    </row>
    <row r="6436" spans="6:24">
      <c r="F6436" s="91"/>
      <c r="G6436" s="46"/>
      <c r="M6436" s="91"/>
      <c r="T6436" s="91"/>
      <c r="V6436" s="47"/>
      <c r="X6436" s="80"/>
    </row>
    <row r="6437" spans="6:24">
      <c r="F6437" s="91"/>
      <c r="G6437" s="46"/>
      <c r="M6437" s="91"/>
      <c r="T6437" s="91"/>
      <c r="V6437" s="47"/>
      <c r="X6437" s="80"/>
    </row>
    <row r="6438" spans="6:24">
      <c r="F6438" s="91"/>
      <c r="G6438" s="46"/>
      <c r="M6438" s="91"/>
      <c r="T6438" s="91"/>
      <c r="V6438" s="47"/>
      <c r="X6438" s="80"/>
    </row>
    <row r="6439" spans="6:24">
      <c r="F6439" s="91"/>
      <c r="G6439" s="46"/>
      <c r="M6439" s="91"/>
      <c r="T6439" s="91"/>
      <c r="V6439" s="47"/>
      <c r="X6439" s="80"/>
    </row>
    <row r="6440" spans="6:24">
      <c r="F6440" s="91"/>
      <c r="G6440" s="46"/>
      <c r="M6440" s="91"/>
      <c r="T6440" s="91"/>
      <c r="V6440" s="47"/>
      <c r="X6440" s="80"/>
    </row>
    <row r="6441" spans="6:24">
      <c r="F6441" s="91"/>
      <c r="G6441" s="46"/>
      <c r="M6441" s="91"/>
      <c r="T6441" s="91"/>
      <c r="V6441" s="47"/>
      <c r="X6441" s="80"/>
    </row>
    <row r="6442" spans="6:24">
      <c r="F6442" s="91"/>
      <c r="G6442" s="46"/>
      <c r="M6442" s="91"/>
      <c r="T6442" s="91"/>
      <c r="V6442" s="47"/>
      <c r="X6442" s="80"/>
    </row>
    <row r="6443" spans="6:24">
      <c r="F6443" s="91"/>
      <c r="G6443" s="46"/>
      <c r="M6443" s="91"/>
      <c r="T6443" s="91"/>
      <c r="V6443" s="47"/>
      <c r="X6443" s="80"/>
    </row>
    <row r="6444" spans="6:24">
      <c r="F6444" s="91"/>
      <c r="G6444" s="46"/>
      <c r="T6444" s="91"/>
      <c r="V6444" s="47"/>
      <c r="X6444" s="80"/>
    </row>
    <row r="6445" spans="6:24">
      <c r="F6445" s="91"/>
      <c r="G6445" s="46"/>
      <c r="M6445" s="91"/>
      <c r="T6445" s="91"/>
      <c r="V6445" s="47"/>
      <c r="X6445" s="80"/>
    </row>
    <row r="6446" spans="6:24">
      <c r="F6446" s="91"/>
      <c r="G6446" s="46"/>
      <c r="T6446" s="91"/>
      <c r="V6446" s="47"/>
      <c r="X6446" s="80"/>
    </row>
    <row r="6447" spans="6:24">
      <c r="F6447" s="91"/>
      <c r="G6447" s="46"/>
      <c r="M6447" s="91"/>
      <c r="T6447" s="91"/>
      <c r="V6447" s="47"/>
      <c r="X6447" s="80"/>
    </row>
    <row r="6448" spans="6:24">
      <c r="F6448" s="91"/>
      <c r="G6448" s="46"/>
      <c r="M6448" s="91"/>
      <c r="T6448" s="91"/>
      <c r="V6448" s="47"/>
      <c r="X6448" s="80"/>
    </row>
    <row r="6449" spans="6:24">
      <c r="F6449" s="91"/>
      <c r="G6449" s="46"/>
      <c r="M6449" s="91"/>
      <c r="T6449" s="91"/>
      <c r="V6449" s="47"/>
      <c r="X6449" s="80"/>
    </row>
    <row r="6450" spans="6:24">
      <c r="F6450" s="91"/>
      <c r="G6450" s="46"/>
      <c r="T6450" s="91"/>
      <c r="V6450" s="47"/>
      <c r="X6450" s="80"/>
    </row>
    <row r="6451" spans="6:24">
      <c r="F6451" s="91"/>
      <c r="G6451" s="46"/>
      <c r="M6451" s="91"/>
      <c r="T6451" s="91"/>
      <c r="V6451" s="47"/>
      <c r="X6451" s="80"/>
    </row>
    <row r="6452" spans="6:24">
      <c r="F6452" s="91"/>
      <c r="G6452" s="46"/>
      <c r="T6452" s="91"/>
      <c r="V6452" s="47"/>
      <c r="X6452" s="80"/>
    </row>
    <row r="6453" spans="6:24">
      <c r="F6453" s="91"/>
      <c r="G6453" s="46"/>
      <c r="M6453" s="91"/>
      <c r="T6453" s="91"/>
      <c r="V6453" s="47"/>
      <c r="X6453" s="80"/>
    </row>
    <row r="6454" spans="6:24">
      <c r="F6454" s="91"/>
      <c r="G6454" s="46"/>
      <c r="M6454" s="91"/>
      <c r="T6454" s="91"/>
      <c r="V6454" s="47"/>
      <c r="X6454" s="80"/>
    </row>
    <row r="6455" spans="6:24">
      <c r="F6455" s="91"/>
      <c r="G6455" s="46"/>
      <c r="M6455" s="91"/>
      <c r="T6455" s="91"/>
      <c r="V6455" s="47"/>
      <c r="X6455" s="80"/>
    </row>
    <row r="6456" spans="6:24">
      <c r="F6456" s="91"/>
      <c r="G6456" s="46"/>
      <c r="M6456" s="91"/>
      <c r="T6456" s="91"/>
      <c r="V6456" s="47"/>
      <c r="X6456" s="80"/>
    </row>
    <row r="6457" spans="6:24">
      <c r="F6457" s="91"/>
      <c r="G6457" s="46"/>
      <c r="T6457" s="91"/>
      <c r="V6457" s="47"/>
      <c r="X6457" s="80"/>
    </row>
    <row r="6458" spans="6:24">
      <c r="F6458" s="91"/>
      <c r="G6458" s="46"/>
      <c r="M6458" s="91"/>
      <c r="T6458" s="91"/>
      <c r="V6458" s="47"/>
      <c r="X6458" s="80"/>
    </row>
    <row r="6459" spans="6:24">
      <c r="F6459" s="91"/>
      <c r="G6459" s="46"/>
      <c r="M6459" s="91"/>
      <c r="T6459" s="91"/>
      <c r="V6459" s="47"/>
      <c r="X6459" s="80"/>
    </row>
    <row r="6460" spans="6:24">
      <c r="F6460" s="91"/>
      <c r="G6460" s="46"/>
      <c r="M6460" s="91"/>
      <c r="T6460" s="91"/>
      <c r="V6460" s="47"/>
      <c r="X6460" s="80"/>
    </row>
    <row r="6461" spans="6:24">
      <c r="F6461" s="91"/>
      <c r="G6461" s="46"/>
      <c r="M6461" s="91"/>
      <c r="T6461" s="91"/>
      <c r="V6461" s="47"/>
      <c r="X6461" s="80"/>
    </row>
    <row r="6462" spans="6:24">
      <c r="F6462" s="91"/>
      <c r="G6462" s="46"/>
      <c r="M6462" s="91"/>
      <c r="T6462" s="91"/>
      <c r="V6462" s="47"/>
      <c r="X6462" s="80"/>
    </row>
    <row r="6463" spans="6:24">
      <c r="F6463" s="91"/>
      <c r="G6463" s="46"/>
      <c r="M6463" s="91"/>
      <c r="T6463" s="91"/>
      <c r="V6463" s="47"/>
      <c r="X6463" s="80"/>
    </row>
    <row r="6464" spans="6:24">
      <c r="F6464" s="91"/>
      <c r="G6464" s="46"/>
      <c r="M6464" s="91"/>
      <c r="T6464" s="91"/>
      <c r="V6464" s="47"/>
      <c r="X6464" s="80"/>
    </row>
    <row r="6465" spans="6:24">
      <c r="F6465" s="91"/>
      <c r="G6465" s="46"/>
      <c r="M6465" s="91"/>
      <c r="T6465" s="91"/>
      <c r="V6465" s="47"/>
      <c r="X6465" s="80"/>
    </row>
    <row r="6466" spans="6:24">
      <c r="F6466" s="91"/>
      <c r="G6466" s="46"/>
      <c r="M6466" s="91"/>
      <c r="T6466" s="91"/>
      <c r="V6466" s="47"/>
      <c r="X6466" s="80"/>
    </row>
    <row r="6467" spans="6:24">
      <c r="F6467" s="91"/>
      <c r="G6467" s="46"/>
      <c r="M6467" s="91"/>
      <c r="T6467" s="91"/>
      <c r="V6467" s="47"/>
      <c r="X6467" s="80"/>
    </row>
    <row r="6468" spans="6:24">
      <c r="F6468" s="91"/>
      <c r="G6468" s="46"/>
      <c r="M6468" s="91"/>
      <c r="T6468" s="91"/>
      <c r="V6468" s="47"/>
      <c r="X6468" s="80"/>
    </row>
    <row r="6469" spans="6:24">
      <c r="F6469" s="91"/>
      <c r="G6469" s="46"/>
      <c r="M6469" s="91"/>
      <c r="T6469" s="91"/>
      <c r="V6469" s="47"/>
      <c r="X6469" s="80"/>
    </row>
    <row r="6470" spans="6:24">
      <c r="F6470" s="91"/>
      <c r="G6470" s="46"/>
      <c r="M6470" s="91"/>
      <c r="T6470" s="91"/>
      <c r="V6470" s="47"/>
      <c r="X6470" s="80"/>
    </row>
    <row r="6471" spans="6:24">
      <c r="F6471" s="91"/>
      <c r="G6471" s="46"/>
      <c r="T6471" s="91"/>
      <c r="V6471" s="47"/>
      <c r="X6471" s="80"/>
    </row>
    <row r="6472" spans="6:24">
      <c r="F6472" s="91"/>
      <c r="G6472" s="46"/>
      <c r="M6472" s="91"/>
      <c r="T6472" s="91"/>
      <c r="V6472" s="47"/>
      <c r="X6472" s="80"/>
    </row>
    <row r="6473" spans="6:24">
      <c r="F6473" s="91"/>
      <c r="G6473" s="46"/>
      <c r="T6473" s="91"/>
      <c r="V6473" s="47"/>
      <c r="X6473" s="80"/>
    </row>
    <row r="6474" spans="6:24">
      <c r="F6474" s="91"/>
      <c r="G6474" s="46"/>
      <c r="M6474" s="91"/>
      <c r="T6474" s="91"/>
      <c r="V6474" s="47"/>
      <c r="X6474" s="80"/>
    </row>
    <row r="6475" spans="6:24">
      <c r="F6475" s="91"/>
      <c r="G6475" s="46"/>
      <c r="M6475" s="91"/>
      <c r="T6475" s="91"/>
      <c r="V6475" s="47"/>
      <c r="X6475" s="80"/>
    </row>
    <row r="6476" spans="6:24">
      <c r="F6476" s="91"/>
      <c r="G6476" s="46"/>
      <c r="M6476" s="91"/>
      <c r="T6476" s="91"/>
      <c r="V6476" s="47"/>
      <c r="X6476" s="80"/>
    </row>
    <row r="6477" spans="6:24">
      <c r="F6477" s="91"/>
      <c r="G6477" s="46"/>
      <c r="T6477" s="91"/>
      <c r="V6477" s="47"/>
      <c r="X6477" s="80"/>
    </row>
    <row r="6478" spans="6:24">
      <c r="F6478" s="91"/>
      <c r="G6478" s="46"/>
      <c r="M6478" s="91"/>
      <c r="T6478" s="91"/>
      <c r="V6478" s="47"/>
      <c r="X6478" s="80"/>
    </row>
    <row r="6479" spans="6:24">
      <c r="F6479" s="91"/>
      <c r="G6479" s="46"/>
      <c r="T6479" s="91"/>
      <c r="V6479" s="47"/>
      <c r="X6479" s="80"/>
    </row>
    <row r="6480" spans="6:24">
      <c r="F6480" s="91"/>
      <c r="G6480" s="46"/>
      <c r="M6480" s="91"/>
      <c r="T6480" s="91"/>
      <c r="V6480" s="47"/>
      <c r="X6480" s="80"/>
    </row>
    <row r="6481" spans="1:24">
      <c r="F6481" s="91"/>
      <c r="G6481" s="46"/>
      <c r="M6481" s="91"/>
      <c r="T6481" s="91"/>
      <c r="V6481" s="47"/>
      <c r="X6481" s="80"/>
    </row>
    <row r="6482" spans="1:24">
      <c r="F6482" s="91"/>
      <c r="G6482" s="46"/>
      <c r="M6482" s="91"/>
      <c r="T6482" s="91"/>
      <c r="V6482" s="47"/>
      <c r="X6482" s="80"/>
    </row>
    <row r="6483" spans="1:24">
      <c r="F6483" s="91"/>
      <c r="G6483" s="46"/>
      <c r="M6483" s="91"/>
      <c r="T6483" s="91"/>
      <c r="V6483" s="47"/>
      <c r="X6483" s="80"/>
    </row>
    <row r="6484" spans="1:24">
      <c r="F6484" s="91"/>
      <c r="G6484" s="46"/>
      <c r="T6484" s="91"/>
      <c r="V6484" s="47"/>
      <c r="X6484" s="80"/>
    </row>
    <row r="6485" spans="1:24">
      <c r="F6485" s="91"/>
      <c r="G6485" s="46"/>
      <c r="M6485" s="91"/>
      <c r="T6485" s="91"/>
      <c r="V6485" s="47"/>
      <c r="X6485" s="80"/>
    </row>
    <row r="6486" spans="1:24">
      <c r="F6486" s="91"/>
      <c r="G6486" s="46"/>
      <c r="M6486" s="91"/>
      <c r="T6486" s="91"/>
      <c r="V6486" s="47"/>
      <c r="X6486" s="80"/>
    </row>
    <row r="6487" spans="1:24">
      <c r="F6487" s="91"/>
      <c r="G6487" s="46"/>
      <c r="M6487" s="91"/>
      <c r="T6487" s="91"/>
      <c r="V6487" s="47"/>
      <c r="X6487" s="80"/>
    </row>
    <row r="6488" spans="1:24">
      <c r="F6488" s="91"/>
      <c r="G6488" s="46"/>
      <c r="M6488" s="91"/>
      <c r="T6488" s="91"/>
      <c r="V6488" s="47"/>
      <c r="X6488" s="80"/>
    </row>
    <row r="6489" spans="1:24">
      <c r="F6489" s="91"/>
      <c r="G6489" s="46"/>
      <c r="M6489" s="91"/>
      <c r="T6489" s="91"/>
      <c r="V6489" s="47"/>
      <c r="X6489" s="80"/>
    </row>
    <row r="6490" spans="1:24">
      <c r="F6490" s="91"/>
      <c r="G6490" s="46"/>
      <c r="M6490" s="91"/>
      <c r="T6490" s="91"/>
      <c r="V6490" s="47"/>
      <c r="X6490" s="80"/>
    </row>
    <row r="6491" spans="1:24">
      <c r="F6491" s="91"/>
      <c r="G6491" s="46"/>
      <c r="M6491" s="91"/>
      <c r="T6491" s="91"/>
      <c r="V6491" s="47"/>
      <c r="X6491" s="80"/>
    </row>
    <row r="6492" spans="1:24">
      <c r="F6492" s="91"/>
      <c r="G6492" s="46"/>
      <c r="M6492" s="91"/>
      <c r="T6492" s="91"/>
      <c r="V6492" s="47"/>
      <c r="X6492" s="80"/>
    </row>
    <row r="6493" spans="1:24">
      <c r="F6493" s="91"/>
      <c r="G6493" s="46"/>
      <c r="M6493" s="91"/>
      <c r="T6493" s="91"/>
      <c r="V6493" s="47"/>
      <c r="X6493" s="80"/>
    </row>
    <row r="6494" spans="1:24">
      <c r="A6494" s="89"/>
      <c r="F6494" s="91"/>
      <c r="G6494" s="46"/>
      <c r="M6494" s="91"/>
      <c r="T6494" s="91"/>
      <c r="V6494" s="47"/>
      <c r="X6494" s="80"/>
    </row>
    <row r="6495" spans="1:24">
      <c r="F6495" s="91"/>
      <c r="G6495" s="46"/>
      <c r="M6495" s="91"/>
      <c r="T6495" s="91"/>
      <c r="V6495" s="47"/>
      <c r="X6495" s="80"/>
    </row>
    <row r="6496" spans="1:24">
      <c r="F6496" s="91"/>
      <c r="G6496" s="46"/>
      <c r="M6496" s="91"/>
      <c r="T6496" s="91"/>
      <c r="V6496" s="47"/>
      <c r="X6496" s="80"/>
    </row>
    <row r="6497" spans="6:24">
      <c r="F6497" s="91"/>
      <c r="G6497" s="46"/>
      <c r="M6497" s="91"/>
      <c r="T6497" s="91"/>
      <c r="V6497" s="47"/>
      <c r="X6497" s="80"/>
    </row>
    <row r="6498" spans="6:24">
      <c r="F6498" s="91"/>
      <c r="G6498" s="46"/>
      <c r="T6498" s="91"/>
      <c r="V6498" s="47"/>
      <c r="X6498" s="80"/>
    </row>
    <row r="6499" spans="6:24">
      <c r="F6499" s="91"/>
      <c r="G6499" s="46"/>
      <c r="M6499" s="91"/>
      <c r="T6499" s="91"/>
      <c r="V6499" s="47"/>
      <c r="X6499" s="80"/>
    </row>
    <row r="6500" spans="6:24">
      <c r="F6500" s="91"/>
      <c r="G6500" s="46"/>
      <c r="T6500" s="91"/>
      <c r="V6500" s="47"/>
      <c r="X6500" s="80"/>
    </row>
    <row r="6501" spans="6:24">
      <c r="F6501" s="91"/>
      <c r="G6501" s="46"/>
      <c r="M6501" s="91"/>
      <c r="T6501" s="91"/>
      <c r="V6501" s="47"/>
      <c r="X6501" s="80"/>
    </row>
    <row r="6502" spans="6:24">
      <c r="F6502" s="91"/>
      <c r="G6502" s="46"/>
      <c r="M6502" s="91"/>
      <c r="T6502" s="91"/>
      <c r="V6502" s="47"/>
      <c r="X6502" s="80"/>
    </row>
    <row r="6503" spans="6:24">
      <c r="F6503" s="91"/>
      <c r="G6503" s="46"/>
      <c r="M6503" s="91"/>
      <c r="T6503" s="91"/>
      <c r="V6503" s="47"/>
      <c r="X6503" s="80"/>
    </row>
    <row r="6504" spans="6:24">
      <c r="F6504" s="91"/>
      <c r="G6504" s="46"/>
      <c r="T6504" s="91"/>
      <c r="V6504" s="47"/>
      <c r="X6504" s="80"/>
    </row>
    <row r="6505" spans="6:24">
      <c r="F6505" s="91"/>
      <c r="G6505" s="46"/>
      <c r="M6505" s="91"/>
      <c r="T6505" s="91"/>
      <c r="V6505" s="47"/>
      <c r="X6505" s="80"/>
    </row>
    <row r="6506" spans="6:24">
      <c r="F6506" s="91"/>
      <c r="G6506" s="46"/>
      <c r="T6506" s="91"/>
      <c r="V6506" s="47"/>
      <c r="X6506" s="80"/>
    </row>
    <row r="6507" spans="6:24">
      <c r="F6507" s="91"/>
      <c r="G6507" s="46"/>
      <c r="M6507" s="91"/>
      <c r="T6507" s="91"/>
      <c r="V6507" s="47"/>
      <c r="X6507" s="80"/>
    </row>
    <row r="6508" spans="6:24">
      <c r="F6508" s="91"/>
      <c r="G6508" s="46"/>
      <c r="M6508" s="91"/>
      <c r="T6508" s="91"/>
      <c r="V6508" s="47"/>
      <c r="X6508" s="80"/>
    </row>
    <row r="6509" spans="6:24">
      <c r="F6509" s="91"/>
      <c r="G6509" s="46"/>
      <c r="M6509" s="91"/>
      <c r="T6509" s="91"/>
      <c r="V6509" s="47"/>
      <c r="X6509" s="80"/>
    </row>
    <row r="6510" spans="6:24">
      <c r="F6510" s="91"/>
      <c r="G6510" s="46"/>
      <c r="M6510" s="91"/>
      <c r="T6510" s="91"/>
      <c r="V6510" s="47"/>
      <c r="X6510" s="80"/>
    </row>
    <row r="6511" spans="6:24">
      <c r="F6511" s="91"/>
      <c r="G6511" s="46"/>
      <c r="T6511" s="91"/>
      <c r="V6511" s="47"/>
      <c r="X6511" s="80"/>
    </row>
    <row r="6512" spans="6:24">
      <c r="F6512" s="91"/>
      <c r="G6512" s="46"/>
      <c r="M6512" s="91"/>
      <c r="T6512" s="91"/>
      <c r="V6512" s="47"/>
      <c r="X6512" s="80"/>
    </row>
    <row r="6513" spans="6:24">
      <c r="F6513" s="91"/>
      <c r="G6513" s="46"/>
      <c r="M6513" s="91"/>
      <c r="T6513" s="91"/>
      <c r="V6513" s="47"/>
      <c r="X6513" s="80"/>
    </row>
    <row r="6514" spans="6:24">
      <c r="F6514" s="91"/>
      <c r="G6514" s="46"/>
      <c r="M6514" s="91"/>
      <c r="T6514" s="91"/>
      <c r="V6514" s="47"/>
      <c r="X6514" s="80"/>
    </row>
    <row r="6515" spans="6:24">
      <c r="F6515" s="91"/>
      <c r="G6515" s="46"/>
      <c r="M6515" s="91"/>
      <c r="T6515" s="91"/>
      <c r="V6515" s="47"/>
      <c r="X6515" s="80"/>
    </row>
    <row r="6516" spans="6:24">
      <c r="F6516" s="91"/>
      <c r="G6516" s="46"/>
      <c r="M6516" s="91"/>
      <c r="T6516" s="91"/>
      <c r="V6516" s="47"/>
      <c r="X6516" s="80"/>
    </row>
    <row r="6517" spans="6:24">
      <c r="F6517" s="91"/>
      <c r="G6517" s="46"/>
      <c r="M6517" s="91"/>
      <c r="T6517" s="91"/>
      <c r="V6517" s="47"/>
      <c r="X6517" s="80"/>
    </row>
    <row r="6518" spans="6:24">
      <c r="F6518" s="91"/>
      <c r="G6518" s="46"/>
      <c r="M6518" s="91"/>
      <c r="T6518" s="91"/>
      <c r="V6518" s="47"/>
      <c r="X6518" s="80"/>
    </row>
    <row r="6519" spans="6:24">
      <c r="F6519" s="91"/>
      <c r="G6519" s="46"/>
      <c r="M6519" s="91"/>
      <c r="T6519" s="91"/>
      <c r="V6519" s="47"/>
      <c r="X6519" s="80"/>
    </row>
    <row r="6520" spans="6:24">
      <c r="F6520" s="91"/>
      <c r="G6520" s="46"/>
      <c r="M6520" s="91"/>
      <c r="T6520" s="91"/>
      <c r="V6520" s="47"/>
      <c r="X6520" s="80"/>
    </row>
    <row r="6521" spans="6:24">
      <c r="F6521" s="91"/>
      <c r="G6521" s="46"/>
      <c r="M6521" s="91"/>
      <c r="T6521" s="91"/>
      <c r="V6521" s="47"/>
      <c r="X6521" s="80"/>
    </row>
    <row r="6522" spans="6:24">
      <c r="F6522" s="91"/>
      <c r="G6522" s="46"/>
      <c r="M6522" s="91"/>
      <c r="T6522" s="91"/>
      <c r="V6522" s="47"/>
      <c r="X6522" s="80"/>
    </row>
    <row r="6523" spans="6:24">
      <c r="F6523" s="91"/>
      <c r="G6523" s="46"/>
      <c r="M6523" s="91"/>
      <c r="T6523" s="91"/>
      <c r="V6523" s="47"/>
      <c r="X6523" s="80"/>
    </row>
    <row r="6524" spans="6:24">
      <c r="F6524" s="91"/>
      <c r="G6524" s="46"/>
      <c r="M6524" s="91"/>
      <c r="T6524" s="91"/>
      <c r="V6524" s="47"/>
      <c r="X6524" s="80"/>
    </row>
    <row r="6525" spans="6:24">
      <c r="F6525" s="91"/>
      <c r="G6525" s="46"/>
      <c r="T6525" s="91"/>
      <c r="V6525" s="47"/>
      <c r="X6525" s="80"/>
    </row>
    <row r="6526" spans="6:24">
      <c r="F6526" s="91"/>
      <c r="G6526" s="46"/>
      <c r="M6526" s="91"/>
      <c r="T6526" s="91"/>
      <c r="V6526" s="47"/>
      <c r="X6526" s="80"/>
    </row>
    <row r="6527" spans="6:24">
      <c r="F6527" s="91"/>
      <c r="G6527" s="46"/>
      <c r="T6527" s="91"/>
      <c r="V6527" s="47"/>
      <c r="X6527" s="80"/>
    </row>
    <row r="6528" spans="6:24">
      <c r="F6528" s="91"/>
      <c r="G6528" s="46"/>
      <c r="M6528" s="91"/>
      <c r="T6528" s="91"/>
      <c r="V6528" s="47"/>
      <c r="X6528" s="80"/>
    </row>
    <row r="6529" spans="6:24">
      <c r="F6529" s="91"/>
      <c r="G6529" s="46"/>
      <c r="M6529" s="91"/>
      <c r="T6529" s="91"/>
      <c r="V6529" s="47"/>
      <c r="X6529" s="80"/>
    </row>
    <row r="6530" spans="6:24">
      <c r="F6530" s="91"/>
      <c r="G6530" s="46"/>
      <c r="M6530" s="91"/>
      <c r="T6530" s="91"/>
      <c r="V6530" s="47"/>
      <c r="X6530" s="80"/>
    </row>
    <row r="6531" spans="6:24">
      <c r="F6531" s="91"/>
      <c r="G6531" s="46"/>
      <c r="T6531" s="91"/>
      <c r="V6531" s="47"/>
      <c r="X6531" s="80"/>
    </row>
    <row r="6532" spans="6:24">
      <c r="F6532" s="91"/>
      <c r="G6532" s="46"/>
      <c r="M6532" s="91"/>
      <c r="T6532" s="91"/>
      <c r="V6532" s="47"/>
      <c r="X6532" s="80"/>
    </row>
    <row r="6533" spans="6:24">
      <c r="F6533" s="91"/>
      <c r="G6533" s="46"/>
      <c r="T6533" s="91"/>
      <c r="V6533" s="47"/>
      <c r="X6533" s="80"/>
    </row>
    <row r="6534" spans="6:24">
      <c r="F6534" s="91"/>
      <c r="G6534" s="46"/>
      <c r="M6534" s="91"/>
      <c r="T6534" s="91"/>
      <c r="V6534" s="47"/>
      <c r="X6534" s="80"/>
    </row>
    <row r="6535" spans="6:24">
      <c r="F6535" s="91"/>
      <c r="G6535" s="46"/>
      <c r="M6535" s="91"/>
      <c r="T6535" s="91"/>
      <c r="V6535" s="47"/>
      <c r="X6535" s="80"/>
    </row>
    <row r="6536" spans="6:24">
      <c r="F6536" s="91"/>
      <c r="G6536" s="46"/>
      <c r="M6536" s="91"/>
      <c r="T6536" s="91"/>
      <c r="V6536" s="47"/>
      <c r="X6536" s="80"/>
    </row>
    <row r="6537" spans="6:24">
      <c r="F6537" s="91"/>
      <c r="G6537" s="46"/>
      <c r="M6537" s="91"/>
      <c r="T6537" s="91"/>
      <c r="V6537" s="47"/>
      <c r="X6537" s="80"/>
    </row>
    <row r="6538" spans="6:24">
      <c r="F6538" s="91"/>
      <c r="G6538" s="46"/>
      <c r="T6538" s="91"/>
      <c r="V6538" s="47"/>
      <c r="X6538" s="80"/>
    </row>
    <row r="6539" spans="6:24">
      <c r="F6539" s="91"/>
      <c r="G6539" s="46"/>
      <c r="M6539" s="91"/>
      <c r="T6539" s="91"/>
      <c r="V6539" s="47"/>
      <c r="X6539" s="80"/>
    </row>
    <row r="6540" spans="6:24">
      <c r="F6540" s="91"/>
      <c r="G6540" s="46"/>
      <c r="M6540" s="91"/>
      <c r="T6540" s="91"/>
      <c r="V6540" s="47"/>
      <c r="X6540" s="80"/>
    </row>
    <row r="6541" spans="6:24">
      <c r="F6541" s="91"/>
      <c r="G6541" s="46"/>
      <c r="M6541" s="91"/>
      <c r="T6541" s="91"/>
      <c r="V6541" s="47"/>
      <c r="X6541" s="80"/>
    </row>
    <row r="6542" spans="6:24">
      <c r="F6542" s="91"/>
      <c r="G6542" s="46"/>
      <c r="M6542" s="91"/>
      <c r="T6542" s="91"/>
      <c r="V6542" s="47"/>
      <c r="X6542" s="80"/>
    </row>
    <row r="6543" spans="6:24">
      <c r="F6543" s="91"/>
      <c r="G6543" s="46"/>
      <c r="M6543" s="91"/>
      <c r="T6543" s="91"/>
      <c r="V6543" s="47"/>
      <c r="X6543" s="80"/>
    </row>
    <row r="6544" spans="6:24">
      <c r="F6544" s="91"/>
      <c r="G6544" s="46"/>
      <c r="M6544" s="91"/>
      <c r="T6544" s="91"/>
      <c r="V6544" s="47"/>
      <c r="X6544" s="80"/>
    </row>
    <row r="6545" spans="6:24">
      <c r="F6545" s="91"/>
      <c r="G6545" s="46"/>
      <c r="M6545" s="91"/>
      <c r="T6545" s="91"/>
      <c r="V6545" s="47"/>
      <c r="X6545" s="80"/>
    </row>
    <row r="6546" spans="6:24">
      <c r="F6546" s="91"/>
      <c r="G6546" s="46"/>
      <c r="M6546" s="91"/>
      <c r="T6546" s="91"/>
      <c r="V6546" s="47"/>
      <c r="X6546" s="80"/>
    </row>
    <row r="6547" spans="6:24">
      <c r="F6547" s="91"/>
      <c r="G6547" s="46"/>
      <c r="M6547" s="91"/>
      <c r="T6547" s="91"/>
      <c r="V6547" s="47"/>
      <c r="X6547" s="80"/>
    </row>
    <row r="6548" spans="6:24">
      <c r="F6548" s="91"/>
      <c r="G6548" s="46"/>
      <c r="M6548" s="91"/>
      <c r="T6548" s="91"/>
      <c r="V6548" s="47"/>
      <c r="X6548" s="80"/>
    </row>
    <row r="6549" spans="6:24">
      <c r="F6549" s="91"/>
      <c r="G6549" s="46"/>
      <c r="M6549" s="91"/>
      <c r="T6549" s="91"/>
      <c r="V6549" s="47"/>
      <c r="X6549" s="80"/>
    </row>
    <row r="6550" spans="6:24">
      <c r="F6550" s="91"/>
      <c r="G6550" s="46"/>
      <c r="M6550" s="91"/>
      <c r="T6550" s="91"/>
      <c r="V6550" s="47"/>
      <c r="X6550" s="80"/>
    </row>
    <row r="6551" spans="6:24">
      <c r="F6551" s="91"/>
      <c r="G6551" s="46"/>
      <c r="M6551" s="91"/>
      <c r="T6551" s="91"/>
      <c r="V6551" s="47"/>
      <c r="X6551" s="80"/>
    </row>
    <row r="6552" spans="6:24">
      <c r="F6552" s="91"/>
      <c r="G6552" s="46"/>
      <c r="T6552" s="91"/>
      <c r="V6552" s="47"/>
      <c r="X6552" s="80"/>
    </row>
    <row r="6553" spans="6:24">
      <c r="F6553" s="91"/>
      <c r="G6553" s="46"/>
      <c r="M6553" s="91"/>
      <c r="T6553" s="91"/>
      <c r="V6553" s="47"/>
      <c r="X6553" s="80"/>
    </row>
    <row r="6554" spans="6:24">
      <c r="F6554" s="91"/>
      <c r="G6554" s="46"/>
      <c r="T6554" s="91"/>
      <c r="V6554" s="47"/>
      <c r="X6554" s="80"/>
    </row>
    <row r="6555" spans="6:24">
      <c r="F6555" s="91"/>
      <c r="G6555" s="46"/>
      <c r="M6555" s="91"/>
      <c r="T6555" s="91"/>
      <c r="V6555" s="47"/>
      <c r="X6555" s="80"/>
    </row>
    <row r="6556" spans="6:24">
      <c r="F6556" s="91"/>
      <c r="G6556" s="46"/>
      <c r="M6556" s="91"/>
      <c r="T6556" s="91"/>
      <c r="V6556" s="47"/>
      <c r="X6556" s="80"/>
    </row>
    <row r="6557" spans="6:24">
      <c r="F6557" s="91"/>
      <c r="G6557" s="46"/>
      <c r="M6557" s="91"/>
      <c r="T6557" s="91"/>
      <c r="V6557" s="47"/>
      <c r="X6557" s="80"/>
    </row>
    <row r="6558" spans="6:24">
      <c r="F6558" s="91"/>
      <c r="G6558" s="46"/>
      <c r="T6558" s="91"/>
      <c r="V6558" s="47"/>
      <c r="X6558" s="80"/>
    </row>
    <row r="6559" spans="6:24">
      <c r="F6559" s="91"/>
      <c r="G6559" s="46"/>
      <c r="M6559" s="91"/>
      <c r="T6559" s="91"/>
      <c r="V6559" s="47"/>
      <c r="X6559" s="80"/>
    </row>
    <row r="6560" spans="6:24">
      <c r="F6560" s="91"/>
      <c r="G6560" s="46"/>
      <c r="T6560" s="91"/>
      <c r="V6560" s="47"/>
      <c r="X6560" s="80"/>
    </row>
    <row r="6561" spans="6:24">
      <c r="F6561" s="91"/>
      <c r="G6561" s="46"/>
      <c r="M6561" s="91"/>
      <c r="T6561" s="91"/>
      <c r="V6561" s="47"/>
      <c r="X6561" s="80"/>
    </row>
    <row r="6562" spans="6:24">
      <c r="F6562" s="91"/>
      <c r="G6562" s="46"/>
      <c r="M6562" s="91"/>
      <c r="T6562" s="91"/>
      <c r="V6562" s="47"/>
      <c r="X6562" s="80"/>
    </row>
    <row r="6563" spans="6:24">
      <c r="F6563" s="91"/>
      <c r="G6563" s="46"/>
      <c r="M6563" s="91"/>
      <c r="T6563" s="91"/>
      <c r="V6563" s="47"/>
      <c r="X6563" s="80"/>
    </row>
    <row r="6564" spans="6:24">
      <c r="F6564" s="91"/>
      <c r="G6564" s="46"/>
      <c r="M6564" s="91"/>
      <c r="T6564" s="91"/>
      <c r="V6564" s="47"/>
      <c r="X6564" s="80"/>
    </row>
    <row r="6565" spans="6:24">
      <c r="F6565" s="91"/>
      <c r="G6565" s="46"/>
      <c r="T6565" s="91"/>
      <c r="V6565" s="47"/>
      <c r="X6565" s="80"/>
    </row>
    <row r="6566" spans="6:24">
      <c r="F6566" s="91"/>
      <c r="G6566" s="46"/>
      <c r="M6566" s="91"/>
      <c r="T6566" s="91"/>
      <c r="V6566" s="47"/>
      <c r="X6566" s="80"/>
    </row>
    <row r="6567" spans="6:24">
      <c r="F6567" s="91"/>
      <c r="G6567" s="46"/>
      <c r="M6567" s="91"/>
      <c r="T6567" s="91"/>
      <c r="V6567" s="47"/>
      <c r="X6567" s="80"/>
    </row>
    <row r="6568" spans="6:24">
      <c r="F6568" s="91"/>
      <c r="G6568" s="46"/>
      <c r="M6568" s="91"/>
      <c r="T6568" s="91"/>
      <c r="V6568" s="47"/>
      <c r="X6568" s="80"/>
    </row>
    <row r="6569" spans="6:24">
      <c r="F6569" s="91"/>
      <c r="G6569" s="46"/>
      <c r="M6569" s="91"/>
      <c r="T6569" s="91"/>
      <c r="V6569" s="47"/>
      <c r="X6569" s="80"/>
    </row>
    <row r="6570" spans="6:24">
      <c r="F6570" s="91"/>
      <c r="G6570" s="46"/>
      <c r="M6570" s="91"/>
      <c r="T6570" s="91"/>
      <c r="V6570" s="47"/>
      <c r="X6570" s="80"/>
    </row>
    <row r="6571" spans="6:24">
      <c r="F6571" s="91"/>
      <c r="G6571" s="46"/>
      <c r="M6571" s="91"/>
      <c r="T6571" s="91"/>
      <c r="V6571" s="47"/>
      <c r="X6571" s="80"/>
    </row>
    <row r="6572" spans="6:24">
      <c r="F6572" s="91"/>
      <c r="G6572" s="46"/>
      <c r="M6572" s="91"/>
      <c r="T6572" s="91"/>
      <c r="V6572" s="47"/>
      <c r="X6572" s="80"/>
    </row>
    <row r="6573" spans="6:24">
      <c r="F6573" s="91"/>
      <c r="G6573" s="46"/>
      <c r="M6573" s="91"/>
      <c r="T6573" s="91"/>
      <c r="V6573" s="47"/>
      <c r="X6573" s="80"/>
    </row>
    <row r="6574" spans="6:24">
      <c r="F6574" s="91"/>
      <c r="G6574" s="46"/>
      <c r="M6574" s="91"/>
      <c r="T6574" s="91"/>
      <c r="V6574" s="47"/>
      <c r="X6574" s="80"/>
    </row>
    <row r="6575" spans="6:24">
      <c r="F6575" s="91"/>
      <c r="G6575" s="46"/>
      <c r="M6575" s="91"/>
      <c r="T6575" s="91"/>
      <c r="V6575" s="47"/>
      <c r="X6575" s="80"/>
    </row>
    <row r="6576" spans="6:24">
      <c r="F6576" s="91"/>
      <c r="G6576" s="46"/>
      <c r="M6576" s="91"/>
      <c r="T6576" s="91"/>
      <c r="V6576" s="47"/>
      <c r="X6576" s="80"/>
    </row>
    <row r="6577" spans="6:24">
      <c r="F6577" s="91"/>
      <c r="G6577" s="46"/>
      <c r="M6577" s="91"/>
      <c r="T6577" s="91"/>
      <c r="V6577" s="47"/>
      <c r="X6577" s="80"/>
    </row>
    <row r="6578" spans="6:24">
      <c r="F6578" s="91"/>
      <c r="G6578" s="46"/>
      <c r="M6578" s="91"/>
      <c r="T6578" s="91"/>
      <c r="V6578" s="47"/>
      <c r="X6578" s="80"/>
    </row>
    <row r="6579" spans="6:24">
      <c r="F6579" s="91"/>
      <c r="G6579" s="46"/>
      <c r="T6579" s="91"/>
      <c r="V6579" s="47"/>
      <c r="X6579" s="80"/>
    </row>
    <row r="6580" spans="6:24">
      <c r="F6580" s="91"/>
      <c r="G6580" s="46"/>
      <c r="M6580" s="91"/>
      <c r="T6580" s="91"/>
      <c r="V6580" s="47"/>
      <c r="X6580" s="80"/>
    </row>
    <row r="6581" spans="6:24">
      <c r="F6581" s="91"/>
      <c r="G6581" s="46"/>
      <c r="T6581" s="91"/>
      <c r="V6581" s="47"/>
      <c r="X6581" s="80"/>
    </row>
    <row r="6582" spans="6:24">
      <c r="F6582" s="91"/>
      <c r="G6582" s="46"/>
      <c r="M6582" s="91"/>
      <c r="T6582" s="91"/>
      <c r="V6582" s="47"/>
      <c r="X6582" s="80"/>
    </row>
    <row r="6583" spans="6:24">
      <c r="F6583" s="91"/>
      <c r="G6583" s="46"/>
      <c r="M6583" s="91"/>
      <c r="T6583" s="91"/>
      <c r="V6583" s="47"/>
      <c r="X6583" s="80"/>
    </row>
    <row r="6584" spans="6:24">
      <c r="F6584" s="91"/>
      <c r="G6584" s="46"/>
      <c r="M6584" s="91"/>
      <c r="T6584" s="91"/>
      <c r="V6584" s="47"/>
      <c r="X6584" s="80"/>
    </row>
    <row r="6585" spans="6:24">
      <c r="F6585" s="91"/>
      <c r="G6585" s="46"/>
      <c r="T6585" s="91"/>
      <c r="V6585" s="47"/>
      <c r="X6585" s="80"/>
    </row>
    <row r="6586" spans="6:24">
      <c r="F6586" s="91"/>
      <c r="G6586" s="46"/>
      <c r="M6586" s="91"/>
      <c r="T6586" s="91"/>
      <c r="V6586" s="47"/>
      <c r="X6586" s="80"/>
    </row>
    <row r="6587" spans="6:24">
      <c r="F6587" s="91"/>
      <c r="G6587" s="46"/>
      <c r="T6587" s="91"/>
      <c r="V6587" s="47"/>
      <c r="X6587" s="80"/>
    </row>
    <row r="6588" spans="6:24">
      <c r="F6588" s="91"/>
      <c r="G6588" s="46"/>
      <c r="M6588" s="91"/>
      <c r="T6588" s="91"/>
      <c r="V6588" s="47"/>
      <c r="X6588" s="80"/>
    </row>
    <row r="6589" spans="6:24">
      <c r="F6589" s="91"/>
      <c r="G6589" s="46"/>
      <c r="M6589" s="91"/>
      <c r="T6589" s="91"/>
      <c r="V6589" s="47"/>
      <c r="X6589" s="80"/>
    </row>
    <row r="6590" spans="6:24">
      <c r="F6590" s="91"/>
      <c r="G6590" s="46"/>
      <c r="M6590" s="91"/>
      <c r="T6590" s="91"/>
      <c r="V6590" s="47"/>
      <c r="X6590" s="80"/>
    </row>
    <row r="6591" spans="6:24">
      <c r="F6591" s="91"/>
      <c r="G6591" s="46"/>
      <c r="M6591" s="91"/>
      <c r="T6591" s="91"/>
      <c r="V6591" s="47"/>
      <c r="X6591" s="80"/>
    </row>
    <row r="6592" spans="6:24">
      <c r="F6592" s="91"/>
      <c r="G6592" s="46"/>
      <c r="T6592" s="91"/>
      <c r="V6592" s="47"/>
      <c r="X6592" s="80"/>
    </row>
    <row r="6593" spans="6:25">
      <c r="F6593" s="91"/>
      <c r="G6593" s="46"/>
      <c r="M6593" s="91"/>
      <c r="T6593" s="91"/>
      <c r="V6593" s="47"/>
      <c r="X6593" s="80"/>
    </row>
    <row r="6594" spans="6:25">
      <c r="F6594" s="91"/>
      <c r="G6594" s="46"/>
      <c r="M6594" s="91"/>
      <c r="T6594" s="91"/>
      <c r="V6594" s="47"/>
      <c r="X6594" s="80"/>
    </row>
    <row r="6595" spans="6:25">
      <c r="F6595" s="91"/>
      <c r="G6595" s="46"/>
      <c r="M6595" s="91"/>
      <c r="T6595" s="91"/>
      <c r="V6595" s="47"/>
      <c r="X6595" s="80"/>
    </row>
    <row r="6596" spans="6:25">
      <c r="F6596" s="91"/>
      <c r="G6596" s="46"/>
      <c r="M6596" s="91"/>
      <c r="T6596" s="91"/>
      <c r="V6596" s="47"/>
      <c r="X6596" s="80"/>
    </row>
    <row r="6597" spans="6:25">
      <c r="F6597" s="91"/>
      <c r="G6597" s="46"/>
      <c r="M6597" s="91"/>
      <c r="T6597" s="91"/>
      <c r="V6597" s="47"/>
      <c r="X6597" s="80"/>
    </row>
    <row r="6598" spans="6:25">
      <c r="F6598" s="91"/>
      <c r="G6598" s="46"/>
      <c r="M6598" s="91"/>
      <c r="T6598" s="91"/>
      <c r="V6598" s="47"/>
      <c r="X6598" s="80"/>
    </row>
    <row r="6599" spans="6:25">
      <c r="F6599" s="91"/>
      <c r="G6599" s="46"/>
      <c r="M6599" s="91"/>
      <c r="T6599" s="91"/>
      <c r="V6599" s="47"/>
      <c r="X6599" s="80"/>
    </row>
    <row r="6600" spans="6:25">
      <c r="F6600" s="91"/>
      <c r="G6600" s="46"/>
      <c r="M6600" s="91"/>
      <c r="T6600" s="91"/>
      <c r="V6600" s="47"/>
      <c r="X6600" s="80"/>
    </row>
    <row r="6601" spans="6:25">
      <c r="F6601" s="91"/>
      <c r="G6601" s="46"/>
      <c r="M6601" s="91"/>
      <c r="T6601" s="91"/>
      <c r="V6601" s="47"/>
      <c r="X6601" s="80"/>
    </row>
    <row r="6603" spans="6:25">
      <c r="F6603" s="91"/>
      <c r="G6603" s="46"/>
      <c r="T6603" s="91"/>
      <c r="X6603" s="80"/>
    </row>
    <row r="6604" spans="6:25">
      <c r="F6604" s="91"/>
      <c r="G6604" s="46"/>
      <c r="T6604" s="91"/>
      <c r="X6604" s="80"/>
    </row>
    <row r="6605" spans="6:25">
      <c r="F6605" s="91"/>
      <c r="G6605" s="46"/>
      <c r="T6605" s="91"/>
      <c r="X6605" s="80"/>
    </row>
    <row r="6606" spans="6:25">
      <c r="F6606" s="91"/>
      <c r="G6606" s="46"/>
      <c r="M6606" s="91"/>
      <c r="T6606" s="91"/>
      <c r="V6606" s="47"/>
      <c r="X6606" s="80"/>
      <c r="Y6606" s="49"/>
    </row>
    <row r="6607" spans="6:25">
      <c r="F6607" s="91"/>
      <c r="G6607" s="46"/>
      <c r="M6607" s="91"/>
      <c r="T6607" s="91"/>
      <c r="V6607" s="47"/>
      <c r="X6607" s="80"/>
      <c r="Y6607" s="49"/>
    </row>
    <row r="6608" spans="6:25">
      <c r="F6608" s="91"/>
      <c r="G6608" s="46"/>
      <c r="M6608" s="91"/>
      <c r="T6608" s="91"/>
      <c r="V6608" s="47"/>
      <c r="X6608" s="80"/>
      <c r="Y6608" s="49"/>
    </row>
    <row r="6609" spans="6:25">
      <c r="F6609" s="91"/>
      <c r="G6609" s="46"/>
      <c r="M6609" s="91"/>
      <c r="T6609" s="91"/>
      <c r="V6609" s="47"/>
      <c r="X6609" s="80"/>
      <c r="Y6609" s="49"/>
    </row>
    <row r="6610" spans="6:25">
      <c r="F6610" s="91"/>
      <c r="G6610" s="46"/>
      <c r="M6610" s="91"/>
      <c r="T6610" s="91"/>
      <c r="V6610" s="47"/>
      <c r="X6610" s="80"/>
      <c r="Y6610" s="49"/>
    </row>
    <row r="6611" spans="6:25">
      <c r="F6611" s="91"/>
      <c r="G6611" s="46"/>
      <c r="M6611" s="91"/>
      <c r="T6611" s="91"/>
      <c r="V6611" s="47"/>
      <c r="X6611" s="80"/>
      <c r="Y6611" s="49"/>
    </row>
    <row r="6612" spans="6:25">
      <c r="F6612" s="91"/>
      <c r="G6612" s="46"/>
      <c r="M6612" s="91"/>
      <c r="T6612" s="91"/>
      <c r="V6612" s="47"/>
      <c r="X6612" s="80"/>
      <c r="Y6612" s="49"/>
    </row>
    <row r="6613" spans="6:25">
      <c r="F6613" s="91"/>
      <c r="G6613" s="46"/>
      <c r="M6613" s="91"/>
      <c r="T6613" s="91"/>
      <c r="V6613" s="47"/>
      <c r="X6613" s="80"/>
      <c r="Y6613" s="49"/>
    </row>
    <row r="6614" spans="6:25">
      <c r="F6614" s="91"/>
      <c r="G6614" s="46"/>
      <c r="M6614" s="91"/>
      <c r="T6614" s="91"/>
      <c r="V6614" s="47"/>
      <c r="X6614" s="80"/>
      <c r="Y6614" s="49"/>
    </row>
    <row r="6615" spans="6:25">
      <c r="F6615" s="91"/>
      <c r="G6615" s="46"/>
      <c r="M6615" s="91"/>
      <c r="T6615" s="91"/>
      <c r="V6615" s="47"/>
      <c r="X6615" s="80"/>
      <c r="Y6615" s="49"/>
    </row>
    <row r="6616" spans="6:25">
      <c r="F6616" s="91"/>
      <c r="G6616" s="46"/>
      <c r="M6616" s="91"/>
      <c r="T6616" s="91"/>
      <c r="V6616" s="47"/>
      <c r="X6616" s="80"/>
      <c r="Y6616" s="49"/>
    </row>
    <row r="6617" spans="6:25">
      <c r="F6617" s="91"/>
      <c r="G6617" s="46"/>
      <c r="M6617" s="91"/>
      <c r="T6617" s="91"/>
      <c r="V6617" s="47"/>
      <c r="X6617" s="80"/>
      <c r="Y6617" s="49"/>
    </row>
    <row r="6618" spans="6:25">
      <c r="F6618" s="91"/>
      <c r="G6618" s="46"/>
      <c r="M6618" s="91"/>
      <c r="T6618" s="91"/>
      <c r="V6618" s="47"/>
      <c r="X6618" s="80"/>
      <c r="Y6618" s="49"/>
    </row>
    <row r="6619" spans="6:25">
      <c r="F6619" s="91"/>
      <c r="G6619" s="46"/>
      <c r="M6619" s="91"/>
      <c r="T6619" s="91"/>
      <c r="V6619" s="47"/>
      <c r="X6619" s="80"/>
      <c r="Y6619" s="49"/>
    </row>
    <row r="6620" spans="6:25">
      <c r="F6620" s="91"/>
      <c r="G6620" s="46"/>
      <c r="M6620" s="91"/>
      <c r="T6620" s="91"/>
      <c r="V6620" s="47"/>
      <c r="X6620" s="80"/>
      <c r="Y6620" s="49"/>
    </row>
    <row r="6621" spans="6:25">
      <c r="F6621" s="91"/>
      <c r="G6621" s="46"/>
      <c r="M6621" s="91"/>
      <c r="T6621" s="91"/>
      <c r="V6621" s="47"/>
      <c r="X6621" s="80"/>
      <c r="Y6621" s="49"/>
    </row>
    <row r="6624" spans="6:25">
      <c r="F6624" s="91"/>
      <c r="G6624" s="46"/>
      <c r="M6624" s="91"/>
      <c r="T6624" s="91"/>
      <c r="V6624" s="47"/>
      <c r="X6624" s="80"/>
      <c r="Y6624" s="49"/>
    </row>
    <row r="6625" spans="6:25">
      <c r="F6625" s="91"/>
      <c r="G6625" s="46"/>
      <c r="M6625" s="91"/>
      <c r="T6625" s="91"/>
      <c r="V6625" s="47"/>
      <c r="X6625" s="80"/>
      <c r="Y6625" s="49"/>
    </row>
    <row r="6626" spans="6:25">
      <c r="F6626" s="91"/>
      <c r="G6626" s="46"/>
      <c r="M6626" s="91"/>
      <c r="T6626" s="91"/>
      <c r="V6626" s="47"/>
      <c r="X6626" s="80"/>
      <c r="Y6626" s="49"/>
    </row>
    <row r="6627" spans="6:25">
      <c r="F6627" s="91"/>
      <c r="G6627" s="46"/>
      <c r="M6627" s="91"/>
      <c r="T6627" s="91"/>
      <c r="V6627" s="47"/>
      <c r="X6627" s="80"/>
      <c r="Y6627" s="49"/>
    </row>
    <row r="6628" spans="6:25">
      <c r="F6628" s="91"/>
      <c r="G6628" s="46"/>
      <c r="M6628" s="91"/>
      <c r="T6628" s="91"/>
      <c r="V6628" s="47"/>
      <c r="X6628" s="80"/>
    </row>
    <row r="6629" spans="6:25">
      <c r="F6629" s="91"/>
      <c r="G6629" s="46"/>
      <c r="M6629" s="91"/>
      <c r="T6629" s="91"/>
      <c r="V6629" s="47"/>
      <c r="X6629" s="80"/>
    </row>
    <row r="6630" spans="6:25">
      <c r="F6630" s="91"/>
      <c r="G6630" s="46"/>
      <c r="M6630" s="91"/>
      <c r="T6630" s="91"/>
      <c r="V6630" s="47"/>
      <c r="X6630" s="80"/>
    </row>
    <row r="6631" spans="6:25">
      <c r="F6631" s="91"/>
      <c r="G6631" s="46"/>
      <c r="M6631" s="91"/>
      <c r="T6631" s="91"/>
      <c r="V6631" s="47"/>
      <c r="X6631" s="80"/>
    </row>
    <row r="6632" spans="6:25">
      <c r="F6632" s="91"/>
      <c r="G6632" s="46"/>
      <c r="T6632" s="91"/>
      <c r="V6632" s="47"/>
      <c r="X6632" s="80"/>
    </row>
    <row r="6633" spans="6:25">
      <c r="F6633" s="91"/>
      <c r="G6633" s="46"/>
      <c r="M6633" s="91"/>
      <c r="T6633" s="91"/>
      <c r="V6633" s="47"/>
      <c r="X6633" s="80"/>
    </row>
    <row r="6634" spans="6:25">
      <c r="F6634" s="91"/>
      <c r="G6634" s="46"/>
      <c r="T6634" s="91"/>
      <c r="V6634" s="47"/>
      <c r="X6634" s="80"/>
    </row>
    <row r="6635" spans="6:25">
      <c r="F6635" s="91"/>
      <c r="G6635" s="46"/>
      <c r="M6635" s="91"/>
      <c r="T6635" s="91"/>
      <c r="V6635" s="47"/>
      <c r="X6635" s="80"/>
    </row>
    <row r="6636" spans="6:25">
      <c r="F6636" s="91"/>
      <c r="G6636" s="46"/>
      <c r="M6636" s="91"/>
      <c r="T6636" s="91"/>
      <c r="V6636" s="47"/>
      <c r="X6636" s="80"/>
    </row>
    <row r="6637" spans="6:25">
      <c r="F6637" s="91"/>
      <c r="G6637" s="46"/>
      <c r="M6637" s="91"/>
      <c r="T6637" s="91"/>
      <c r="V6637" s="47"/>
      <c r="X6637" s="80"/>
    </row>
    <row r="6638" spans="6:25">
      <c r="F6638" s="91"/>
      <c r="G6638" s="46"/>
      <c r="T6638" s="91"/>
      <c r="V6638" s="47"/>
      <c r="X6638" s="80"/>
    </row>
    <row r="6639" spans="6:25">
      <c r="F6639" s="91"/>
      <c r="G6639" s="46"/>
      <c r="M6639" s="91"/>
      <c r="T6639" s="91"/>
      <c r="V6639" s="47"/>
      <c r="X6639" s="80"/>
    </row>
    <row r="6640" spans="6:25">
      <c r="F6640" s="91"/>
      <c r="G6640" s="46"/>
      <c r="T6640" s="91"/>
      <c r="V6640" s="47"/>
      <c r="X6640" s="80"/>
    </row>
    <row r="6641" spans="6:24">
      <c r="F6641" s="91"/>
      <c r="G6641" s="46"/>
      <c r="M6641" s="91"/>
      <c r="T6641" s="91"/>
      <c r="V6641" s="47"/>
      <c r="X6641" s="80"/>
    </row>
    <row r="6642" spans="6:24">
      <c r="F6642" s="91"/>
      <c r="G6642" s="46"/>
      <c r="M6642" s="91"/>
      <c r="T6642" s="91"/>
      <c r="V6642" s="47"/>
      <c r="X6642" s="80"/>
    </row>
    <row r="6643" spans="6:24">
      <c r="F6643" s="91"/>
      <c r="G6643" s="46"/>
      <c r="M6643" s="91"/>
      <c r="T6643" s="91"/>
      <c r="V6643" s="47"/>
      <c r="X6643" s="80"/>
    </row>
    <row r="6644" spans="6:24">
      <c r="F6644" s="91"/>
      <c r="G6644" s="46"/>
      <c r="M6644" s="91"/>
      <c r="T6644" s="91"/>
      <c r="V6644" s="47"/>
      <c r="X6644" s="80"/>
    </row>
    <row r="6645" spans="6:24">
      <c r="F6645" s="91"/>
      <c r="G6645" s="46"/>
      <c r="T6645" s="91"/>
      <c r="V6645" s="47"/>
      <c r="X6645" s="80"/>
    </row>
    <row r="6646" spans="6:24">
      <c r="F6646" s="91"/>
      <c r="G6646" s="46"/>
      <c r="M6646" s="91"/>
      <c r="T6646" s="91"/>
      <c r="V6646" s="47"/>
      <c r="X6646" s="80"/>
    </row>
    <row r="6647" spans="6:24">
      <c r="F6647" s="91"/>
      <c r="G6647" s="46"/>
      <c r="M6647" s="91"/>
      <c r="T6647" s="91"/>
      <c r="V6647" s="47"/>
      <c r="X6647" s="80"/>
    </row>
    <row r="6648" spans="6:24">
      <c r="F6648" s="91"/>
      <c r="G6648" s="46"/>
      <c r="M6648" s="91"/>
      <c r="T6648" s="91"/>
      <c r="V6648" s="47"/>
      <c r="X6648" s="80"/>
    </row>
    <row r="6649" spans="6:24">
      <c r="F6649" s="91"/>
      <c r="G6649" s="46"/>
      <c r="M6649" s="91"/>
      <c r="T6649" s="91"/>
      <c r="V6649" s="47"/>
      <c r="X6649" s="80"/>
    </row>
    <row r="6650" spans="6:24">
      <c r="F6650" s="91"/>
      <c r="G6650" s="46"/>
      <c r="M6650" s="91"/>
      <c r="T6650" s="91"/>
      <c r="V6650" s="47"/>
      <c r="X6650" s="80"/>
    </row>
    <row r="6651" spans="6:24">
      <c r="F6651" s="91"/>
      <c r="G6651" s="46"/>
      <c r="M6651" s="91"/>
      <c r="T6651" s="91"/>
      <c r="V6651" s="47"/>
      <c r="X6651" s="80"/>
    </row>
    <row r="6652" spans="6:24">
      <c r="F6652" s="91"/>
      <c r="G6652" s="46"/>
      <c r="M6652" s="91"/>
      <c r="T6652" s="91"/>
      <c r="V6652" s="47"/>
      <c r="X6652" s="80"/>
    </row>
    <row r="6653" spans="6:24">
      <c r="F6653" s="91"/>
      <c r="G6653" s="46"/>
      <c r="M6653" s="91"/>
      <c r="T6653" s="91"/>
      <c r="V6653" s="47"/>
      <c r="X6653" s="80"/>
    </row>
    <row r="6655" spans="6:24">
      <c r="F6655" s="91"/>
      <c r="G6655" s="46"/>
      <c r="M6655" s="33"/>
      <c r="T6655" s="91"/>
      <c r="V6655" s="47"/>
      <c r="X6655" s="80"/>
    </row>
    <row r="6656" spans="6:24">
      <c r="F6656" s="91"/>
      <c r="G6656" s="46"/>
      <c r="M6656" s="33"/>
      <c r="T6656" s="91"/>
      <c r="V6656" s="47"/>
      <c r="X6656" s="80"/>
    </row>
    <row r="6657" spans="6:24">
      <c r="F6657" s="91"/>
      <c r="G6657" s="46"/>
      <c r="M6657" s="33"/>
      <c r="T6657" s="91"/>
      <c r="V6657" s="47"/>
      <c r="X6657" s="80"/>
    </row>
    <row r="6658" spans="6:24">
      <c r="F6658" s="91"/>
      <c r="G6658" s="46"/>
      <c r="M6658" s="33"/>
      <c r="T6658" s="91"/>
      <c r="V6658" s="47"/>
      <c r="X6658" s="80"/>
    </row>
    <row r="6659" spans="6:24">
      <c r="F6659" s="91"/>
      <c r="G6659" s="46"/>
      <c r="M6659" s="33"/>
      <c r="T6659" s="91"/>
      <c r="V6659" s="47"/>
      <c r="X6659" s="80"/>
    </row>
    <row r="6660" spans="6:24">
      <c r="F6660" s="91"/>
      <c r="G6660" s="46"/>
      <c r="M6660" s="33"/>
      <c r="T6660" s="91"/>
      <c r="V6660" s="47"/>
      <c r="X6660" s="80"/>
    </row>
    <row r="6661" spans="6:24">
      <c r="F6661" s="91"/>
      <c r="G6661" s="46"/>
      <c r="M6661" s="33"/>
      <c r="T6661" s="91"/>
      <c r="V6661" s="47"/>
      <c r="X6661" s="80"/>
    </row>
    <row r="6662" spans="6:24">
      <c r="F6662" s="91"/>
      <c r="G6662" s="46"/>
      <c r="M6662" s="33"/>
      <c r="T6662" s="91"/>
      <c r="V6662" s="47"/>
      <c r="X6662" s="80"/>
    </row>
    <row r="6663" spans="6:24">
      <c r="F6663" s="91"/>
      <c r="G6663" s="46"/>
      <c r="M6663" s="33"/>
      <c r="T6663" s="91"/>
      <c r="V6663" s="47"/>
      <c r="X6663" s="80"/>
    </row>
    <row r="6664" spans="6:24">
      <c r="F6664" s="91"/>
      <c r="G6664" s="46"/>
      <c r="M6664" s="33"/>
      <c r="T6664" s="91"/>
      <c r="V6664" s="47"/>
      <c r="X6664" s="80"/>
    </row>
    <row r="6665" spans="6:24">
      <c r="F6665" s="91"/>
      <c r="G6665" s="46"/>
      <c r="M6665" s="33"/>
      <c r="T6665" s="91"/>
      <c r="V6665" s="47"/>
      <c r="X6665" s="80"/>
    </row>
    <row r="6666" spans="6:24">
      <c r="F6666" s="91"/>
      <c r="G6666" s="46"/>
      <c r="M6666" s="33"/>
      <c r="T6666" s="91"/>
      <c r="V6666" s="47"/>
      <c r="X6666" s="80"/>
    </row>
    <row r="6667" spans="6:24">
      <c r="F6667" s="91"/>
      <c r="G6667" s="46"/>
      <c r="M6667" s="33"/>
      <c r="T6667" s="91"/>
      <c r="V6667" s="47"/>
      <c r="X6667" s="80"/>
    </row>
    <row r="6668" spans="6:24">
      <c r="F6668" s="91"/>
      <c r="G6668" s="46"/>
      <c r="M6668" s="33"/>
      <c r="T6668" s="91"/>
      <c r="V6668" s="47"/>
      <c r="X6668" s="80"/>
    </row>
    <row r="6669" spans="6:24">
      <c r="F6669" s="91"/>
      <c r="G6669" s="46"/>
      <c r="M6669" s="33"/>
      <c r="T6669" s="91"/>
      <c r="V6669" s="47"/>
      <c r="X6669" s="80"/>
    </row>
    <row r="6670" spans="6:24">
      <c r="F6670" s="91"/>
      <c r="G6670" s="46"/>
      <c r="M6670" s="33"/>
      <c r="T6670" s="91"/>
      <c r="V6670" s="47"/>
      <c r="X6670" s="80"/>
    </row>
  </sheetData>
  <autoFilter ref="A1:X5983">
    <filterColumn colId="4">
      <filters>
        <filter val="77_1"/>
        <filter val="77_2"/>
        <filter val="77_3"/>
      </filters>
    </filterColumn>
  </autoFilter>
  <phoneticPr fontId="15"/>
  <pageMargins left="0.7" right="0.7" top="0.75" bottom="0.75" header="0.3" footer="0.3"/>
  <pageSetup paperSize="9"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</sheetPr>
  <dimension ref="A1:N6792"/>
  <sheetViews>
    <sheetView zoomScaleNormal="100" workbookViewId="0">
      <pane ySplit="1" topLeftCell="A92" activePane="bottomLeft" state="frozen"/>
      <selection activeCell="C14" sqref="C14"/>
      <selection pane="bottomLeft" activeCell="F14" sqref="F14"/>
    </sheetView>
  </sheetViews>
  <sheetFormatPr defaultRowHeight="14.25"/>
  <cols>
    <col min="1" max="1" width="6.75" style="93" customWidth="1"/>
    <col min="2" max="2" width="6.625" style="93" customWidth="1"/>
    <col min="3" max="3" width="5.75" style="93" customWidth="1"/>
    <col min="4" max="4" width="6.25" style="91" customWidth="1"/>
    <col min="5" max="5" width="5.875" style="93" customWidth="1"/>
    <col min="6" max="6" width="13" style="93" customWidth="1"/>
    <col min="7" max="7" width="7" style="93" customWidth="1"/>
    <col min="8" max="8" width="5.75" style="91" customWidth="1"/>
    <col min="9" max="10" width="5.5" style="91" customWidth="1"/>
    <col min="11" max="11" width="13.875" style="91" customWidth="1"/>
    <col min="12" max="12" width="10.5" style="91" customWidth="1"/>
    <col min="13" max="13" width="15.125" style="93" customWidth="1"/>
    <col min="14" max="14" width="8.875" style="93" customWidth="1"/>
    <col min="15" max="16384" width="9" style="93"/>
  </cols>
  <sheetData>
    <row r="1" spans="1:14" s="5" customFormat="1" ht="26.25" customHeight="1">
      <c r="A1" s="5" t="s">
        <v>13</v>
      </c>
      <c r="B1" s="5" t="s">
        <v>34</v>
      </c>
      <c r="C1" s="5" t="s">
        <v>14</v>
      </c>
      <c r="D1" s="79" t="s">
        <v>15</v>
      </c>
      <c r="E1" s="5" t="s">
        <v>447</v>
      </c>
      <c r="F1" s="5" t="s">
        <v>616</v>
      </c>
      <c r="G1" s="5" t="s">
        <v>564</v>
      </c>
      <c r="H1" s="79" t="s">
        <v>565</v>
      </c>
      <c r="I1" s="79" t="s">
        <v>566</v>
      </c>
      <c r="J1" s="79" t="s">
        <v>609</v>
      </c>
      <c r="K1" s="52" t="s">
        <v>569</v>
      </c>
      <c r="L1" s="79" t="s">
        <v>448</v>
      </c>
      <c r="M1" s="51" t="s">
        <v>572</v>
      </c>
      <c r="N1" s="53" t="s">
        <v>575</v>
      </c>
    </row>
    <row r="2" spans="1:14">
      <c r="A2" s="3" t="s">
        <v>563</v>
      </c>
    </row>
    <row r="3" spans="1:14">
      <c r="A3" s="93">
        <v>10001</v>
      </c>
      <c r="B3" s="93">
        <v>4</v>
      </c>
      <c r="C3" s="93" t="s">
        <v>444</v>
      </c>
      <c r="D3" s="91" t="s">
        <v>35</v>
      </c>
      <c r="E3" s="93" t="s">
        <v>573</v>
      </c>
      <c r="F3" s="93" t="s">
        <v>452</v>
      </c>
      <c r="G3" s="93">
        <v>79100</v>
      </c>
      <c r="H3" s="91" t="s">
        <v>567</v>
      </c>
      <c r="I3" s="91" t="s">
        <v>568</v>
      </c>
      <c r="J3" s="91" t="s">
        <v>608</v>
      </c>
      <c r="K3" s="91" t="s">
        <v>570</v>
      </c>
      <c r="L3" s="91" t="s">
        <v>571</v>
      </c>
      <c r="M3" s="91" t="s">
        <v>574</v>
      </c>
      <c r="N3" s="91" t="s">
        <v>610</v>
      </c>
    </row>
    <row r="4" spans="1:14">
      <c r="A4" s="93">
        <f>A3+1</f>
        <v>10002</v>
      </c>
      <c r="B4" s="93">
        <v>4</v>
      </c>
      <c r="C4" s="93" t="s">
        <v>576</v>
      </c>
      <c r="D4" s="91" t="s">
        <v>35</v>
      </c>
      <c r="E4" s="93" t="s">
        <v>573</v>
      </c>
      <c r="F4" s="93" t="s">
        <v>452</v>
      </c>
      <c r="G4" s="93">
        <v>79100</v>
      </c>
      <c r="H4" s="91" t="s">
        <v>567</v>
      </c>
      <c r="I4" s="91" t="s">
        <v>568</v>
      </c>
      <c r="J4" s="91" t="s">
        <v>23</v>
      </c>
      <c r="K4" s="91" t="s">
        <v>570</v>
      </c>
      <c r="L4" s="91" t="s">
        <v>571</v>
      </c>
      <c r="M4" s="91" t="s">
        <v>574</v>
      </c>
      <c r="N4" s="91" t="s">
        <v>610</v>
      </c>
    </row>
    <row r="5" spans="1:14">
      <c r="A5" s="93">
        <f t="shared" ref="A5:A12" si="0">A4+1</f>
        <v>10003</v>
      </c>
      <c r="B5" s="93">
        <v>4</v>
      </c>
      <c r="C5" s="93" t="s">
        <v>443</v>
      </c>
      <c r="D5" s="91" t="s">
        <v>35</v>
      </c>
      <c r="E5" s="93" t="s">
        <v>573</v>
      </c>
      <c r="F5" s="93" t="s">
        <v>452</v>
      </c>
      <c r="G5" s="93">
        <v>99100</v>
      </c>
      <c r="H5" s="91" t="s">
        <v>578</v>
      </c>
      <c r="I5" s="91" t="s">
        <v>579</v>
      </c>
      <c r="J5" s="91" t="s">
        <v>23</v>
      </c>
      <c r="K5" s="91" t="s">
        <v>582</v>
      </c>
      <c r="L5" s="91" t="s">
        <v>571</v>
      </c>
      <c r="M5" s="91" t="s">
        <v>574</v>
      </c>
      <c r="N5" s="91" t="s">
        <v>610</v>
      </c>
    </row>
    <row r="6" spans="1:14">
      <c r="A6" s="93">
        <f t="shared" si="0"/>
        <v>10004</v>
      </c>
      <c r="B6" s="93">
        <v>4</v>
      </c>
      <c r="C6" s="93" t="s">
        <v>577</v>
      </c>
      <c r="D6" s="91" t="s">
        <v>35</v>
      </c>
      <c r="E6" s="93" t="s">
        <v>573</v>
      </c>
      <c r="F6" s="93" t="s">
        <v>452</v>
      </c>
      <c r="G6" s="93">
        <v>99100</v>
      </c>
      <c r="H6" s="91" t="s">
        <v>578</v>
      </c>
      <c r="I6" s="91" t="s">
        <v>579</v>
      </c>
      <c r="J6" s="91" t="s">
        <v>23</v>
      </c>
      <c r="K6" s="91" t="s">
        <v>582</v>
      </c>
      <c r="L6" s="91" t="s">
        <v>571</v>
      </c>
      <c r="M6" s="91" t="s">
        <v>574</v>
      </c>
      <c r="N6" s="91" t="s">
        <v>610</v>
      </c>
    </row>
    <row r="7" spans="1:14">
      <c r="A7" s="93">
        <f t="shared" si="0"/>
        <v>10005</v>
      </c>
      <c r="B7" s="93">
        <v>4</v>
      </c>
      <c r="C7" s="93" t="s">
        <v>444</v>
      </c>
      <c r="D7" s="91" t="s">
        <v>35</v>
      </c>
      <c r="E7" s="93" t="s">
        <v>446</v>
      </c>
      <c r="F7" s="93" t="s">
        <v>452</v>
      </c>
      <c r="G7" s="93">
        <v>99100</v>
      </c>
      <c r="H7" s="91" t="s">
        <v>578</v>
      </c>
      <c r="I7" s="91" t="s">
        <v>579</v>
      </c>
      <c r="J7" s="91" t="s">
        <v>23</v>
      </c>
      <c r="K7" s="91" t="s">
        <v>582</v>
      </c>
      <c r="L7" s="91" t="s">
        <v>571</v>
      </c>
      <c r="M7" s="91" t="s">
        <v>574</v>
      </c>
      <c r="N7" s="91" t="s">
        <v>610</v>
      </c>
    </row>
    <row r="8" spans="1:14">
      <c r="A8" s="93">
        <f t="shared" si="0"/>
        <v>10006</v>
      </c>
      <c r="B8" s="93">
        <v>4</v>
      </c>
      <c r="C8" s="93" t="s">
        <v>576</v>
      </c>
      <c r="D8" s="91" t="s">
        <v>35</v>
      </c>
      <c r="E8" s="93" t="s">
        <v>446</v>
      </c>
      <c r="F8" s="93" t="s">
        <v>452</v>
      </c>
      <c r="G8" s="93">
        <v>99100</v>
      </c>
      <c r="H8" s="91" t="s">
        <v>578</v>
      </c>
      <c r="I8" s="91" t="s">
        <v>579</v>
      </c>
      <c r="J8" s="91" t="s">
        <v>23</v>
      </c>
      <c r="K8" s="91" t="s">
        <v>582</v>
      </c>
      <c r="L8" s="91" t="s">
        <v>571</v>
      </c>
      <c r="M8" s="91" t="s">
        <v>574</v>
      </c>
      <c r="N8" s="91" t="s">
        <v>610</v>
      </c>
    </row>
    <row r="9" spans="1:14">
      <c r="A9" s="93">
        <f t="shared" si="0"/>
        <v>10007</v>
      </c>
      <c r="B9" s="93">
        <v>4</v>
      </c>
      <c r="C9" s="93" t="s">
        <v>443</v>
      </c>
      <c r="D9" s="91" t="s">
        <v>35</v>
      </c>
      <c r="E9" s="93" t="s">
        <v>446</v>
      </c>
      <c r="F9" s="93" t="s">
        <v>452</v>
      </c>
      <c r="G9" s="93">
        <v>99100</v>
      </c>
      <c r="H9" s="91" t="s">
        <v>578</v>
      </c>
      <c r="I9" s="91" t="s">
        <v>579</v>
      </c>
      <c r="J9" s="91" t="s">
        <v>23</v>
      </c>
      <c r="K9" s="91" t="s">
        <v>582</v>
      </c>
      <c r="L9" s="91" t="s">
        <v>571</v>
      </c>
      <c r="M9" s="91" t="s">
        <v>581</v>
      </c>
      <c r="N9" s="91" t="s">
        <v>610</v>
      </c>
    </row>
    <row r="10" spans="1:14">
      <c r="A10" s="93">
        <f t="shared" si="0"/>
        <v>10008</v>
      </c>
      <c r="B10" s="93">
        <v>4</v>
      </c>
      <c r="C10" s="93" t="s">
        <v>577</v>
      </c>
      <c r="D10" s="91" t="s">
        <v>35</v>
      </c>
      <c r="E10" s="93" t="s">
        <v>580</v>
      </c>
      <c r="F10" s="93" t="s">
        <v>452</v>
      </c>
      <c r="G10" s="93">
        <v>99100</v>
      </c>
      <c r="H10" s="91" t="s">
        <v>578</v>
      </c>
      <c r="I10" s="91" t="s">
        <v>579</v>
      </c>
      <c r="J10" s="91" t="s">
        <v>23</v>
      </c>
      <c r="K10" s="91" t="s">
        <v>582</v>
      </c>
      <c r="L10" s="91" t="s">
        <v>571</v>
      </c>
      <c r="M10" s="91" t="s">
        <v>581</v>
      </c>
      <c r="N10" s="91" t="s">
        <v>610</v>
      </c>
    </row>
    <row r="11" spans="1:14">
      <c r="A11" s="93">
        <f t="shared" si="0"/>
        <v>10009</v>
      </c>
      <c r="B11" s="93">
        <v>4</v>
      </c>
      <c r="C11" s="93" t="s">
        <v>444</v>
      </c>
      <c r="D11" s="91" t="s">
        <v>35</v>
      </c>
      <c r="E11" s="93" t="s">
        <v>573</v>
      </c>
      <c r="F11" s="93" t="s">
        <v>452</v>
      </c>
      <c r="G11" s="93">
        <v>99100</v>
      </c>
      <c r="H11" s="91" t="s">
        <v>567</v>
      </c>
      <c r="I11" s="91" t="s">
        <v>568</v>
      </c>
      <c r="J11" s="91" t="s">
        <v>23</v>
      </c>
      <c r="K11" s="91" t="s">
        <v>570</v>
      </c>
      <c r="L11" s="91" t="s">
        <v>571</v>
      </c>
      <c r="M11" s="91" t="s">
        <v>574</v>
      </c>
      <c r="N11" s="91" t="s">
        <v>610</v>
      </c>
    </row>
    <row r="12" spans="1:14">
      <c r="A12" s="93">
        <f t="shared" si="0"/>
        <v>10010</v>
      </c>
      <c r="B12" s="93">
        <v>4</v>
      </c>
      <c r="C12" s="93" t="s">
        <v>0</v>
      </c>
      <c r="D12" s="91" t="s">
        <v>35</v>
      </c>
      <c r="E12" s="93" t="s">
        <v>573</v>
      </c>
      <c r="F12" s="93" t="s">
        <v>452</v>
      </c>
      <c r="G12" s="93">
        <v>99100</v>
      </c>
      <c r="H12" s="91" t="s">
        <v>567</v>
      </c>
      <c r="I12" s="91" t="s">
        <v>568</v>
      </c>
      <c r="J12" s="91" t="s">
        <v>23</v>
      </c>
      <c r="K12" s="91" t="s">
        <v>570</v>
      </c>
      <c r="L12" s="91" t="s">
        <v>571</v>
      </c>
      <c r="M12" s="91" t="s">
        <v>574</v>
      </c>
      <c r="N12" s="91" t="s">
        <v>610</v>
      </c>
    </row>
    <row r="13" spans="1:14">
      <c r="A13" s="93" t="s">
        <v>621</v>
      </c>
      <c r="G13" s="93" t="s">
        <v>619</v>
      </c>
      <c r="M13" s="91"/>
      <c r="N13" s="91"/>
    </row>
    <row r="14" spans="1:14">
      <c r="A14" s="93">
        <v>10011</v>
      </c>
      <c r="B14" s="93">
        <v>4</v>
      </c>
      <c r="C14" s="93" t="s">
        <v>619</v>
      </c>
      <c r="D14" s="91" t="s">
        <v>35</v>
      </c>
      <c r="E14" s="93" t="s">
        <v>573</v>
      </c>
      <c r="F14" s="91" t="s">
        <v>588</v>
      </c>
      <c r="G14" s="93">
        <v>79100</v>
      </c>
      <c r="H14" s="91" t="s">
        <v>611</v>
      </c>
      <c r="I14" s="91" t="s">
        <v>612</v>
      </c>
      <c r="J14" s="91" t="s">
        <v>23</v>
      </c>
      <c r="K14" s="91" t="s">
        <v>614</v>
      </c>
      <c r="L14" s="91" t="s">
        <v>571</v>
      </c>
      <c r="M14" s="91" t="s">
        <v>617</v>
      </c>
      <c r="N14" s="91" t="s">
        <v>610</v>
      </c>
    </row>
    <row r="15" spans="1:14">
      <c r="A15" s="93">
        <f t="shared" ref="A15:A78" si="1">A14+1</f>
        <v>10012</v>
      </c>
      <c r="B15" s="93">
        <v>4</v>
      </c>
      <c r="C15" s="93" t="s">
        <v>619</v>
      </c>
      <c r="D15" s="91" t="s">
        <v>35</v>
      </c>
      <c r="E15" s="93" t="s">
        <v>573</v>
      </c>
      <c r="F15" s="91" t="s">
        <v>588</v>
      </c>
      <c r="G15" s="93">
        <v>99100</v>
      </c>
      <c r="H15" s="91" t="s">
        <v>611</v>
      </c>
      <c r="I15" s="91" t="s">
        <v>612</v>
      </c>
      <c r="J15" s="91" t="s">
        <v>23</v>
      </c>
      <c r="K15" s="91" t="s">
        <v>614</v>
      </c>
      <c r="L15" s="91" t="s">
        <v>571</v>
      </c>
      <c r="M15" s="91" t="s">
        <v>617</v>
      </c>
      <c r="N15" s="91" t="s">
        <v>610</v>
      </c>
    </row>
    <row r="16" spans="1:14">
      <c r="A16" s="93">
        <f t="shared" si="1"/>
        <v>10013</v>
      </c>
      <c r="B16" s="93">
        <v>4</v>
      </c>
      <c r="C16" s="93" t="s">
        <v>619</v>
      </c>
      <c r="D16" s="91" t="s">
        <v>35</v>
      </c>
      <c r="E16" s="93" t="s">
        <v>446</v>
      </c>
      <c r="F16" s="91" t="s">
        <v>588</v>
      </c>
      <c r="G16" s="93">
        <v>79100</v>
      </c>
      <c r="H16" s="91" t="s">
        <v>611</v>
      </c>
      <c r="I16" s="91" t="s">
        <v>612</v>
      </c>
      <c r="J16" s="91" t="s">
        <v>23</v>
      </c>
      <c r="K16" s="91" t="s">
        <v>614</v>
      </c>
      <c r="L16" s="91" t="s">
        <v>571</v>
      </c>
      <c r="M16" s="91" t="s">
        <v>617</v>
      </c>
      <c r="N16" s="91" t="s">
        <v>610</v>
      </c>
    </row>
    <row r="17" spans="1:14">
      <c r="A17" s="93">
        <f t="shared" si="1"/>
        <v>10014</v>
      </c>
      <c r="B17" s="93">
        <v>4</v>
      </c>
      <c r="C17" s="93" t="s">
        <v>619</v>
      </c>
      <c r="D17" s="91" t="s">
        <v>35</v>
      </c>
      <c r="E17" s="93" t="s">
        <v>446</v>
      </c>
      <c r="F17" s="91" t="s">
        <v>588</v>
      </c>
      <c r="G17" s="93">
        <v>99100</v>
      </c>
      <c r="H17" s="91" t="s">
        <v>611</v>
      </c>
      <c r="I17" s="91" t="s">
        <v>612</v>
      </c>
      <c r="J17" s="91" t="s">
        <v>23</v>
      </c>
      <c r="K17" s="91" t="s">
        <v>614</v>
      </c>
      <c r="L17" s="91" t="s">
        <v>571</v>
      </c>
      <c r="M17" s="91" t="s">
        <v>617</v>
      </c>
      <c r="N17" s="91" t="s">
        <v>610</v>
      </c>
    </row>
    <row r="18" spans="1:14">
      <c r="A18" s="93">
        <f t="shared" si="1"/>
        <v>10015</v>
      </c>
      <c r="B18" s="93">
        <v>4</v>
      </c>
      <c r="C18" s="93" t="s">
        <v>619</v>
      </c>
      <c r="D18" s="91" t="s">
        <v>35</v>
      </c>
      <c r="E18" s="93" t="s">
        <v>573</v>
      </c>
      <c r="F18" s="91" t="s">
        <v>588</v>
      </c>
      <c r="G18" s="93">
        <v>79100</v>
      </c>
      <c r="H18" s="91" t="s">
        <v>596</v>
      </c>
      <c r="I18" s="91" t="s">
        <v>597</v>
      </c>
      <c r="J18" s="91" t="s">
        <v>598</v>
      </c>
      <c r="K18" s="91" t="s">
        <v>615</v>
      </c>
      <c r="L18" s="91" t="s">
        <v>571</v>
      </c>
      <c r="M18" s="91" t="s">
        <v>617</v>
      </c>
      <c r="N18" s="91" t="s">
        <v>613</v>
      </c>
    </row>
    <row r="19" spans="1:14">
      <c r="A19" s="93">
        <f t="shared" si="1"/>
        <v>10016</v>
      </c>
      <c r="B19" s="93">
        <v>4</v>
      </c>
      <c r="C19" s="93" t="s">
        <v>619</v>
      </c>
      <c r="D19" s="91" t="s">
        <v>35</v>
      </c>
      <c r="E19" s="93" t="s">
        <v>573</v>
      </c>
      <c r="F19" s="91" t="s">
        <v>588</v>
      </c>
      <c r="G19" s="93">
        <v>99100</v>
      </c>
      <c r="H19" s="91" t="s">
        <v>596</v>
      </c>
      <c r="I19" s="91" t="s">
        <v>597</v>
      </c>
      <c r="J19" s="91" t="s">
        <v>598</v>
      </c>
      <c r="K19" s="91" t="s">
        <v>615</v>
      </c>
      <c r="L19" s="91" t="s">
        <v>571</v>
      </c>
      <c r="M19" s="91" t="s">
        <v>617</v>
      </c>
      <c r="N19" s="91" t="s">
        <v>613</v>
      </c>
    </row>
    <row r="20" spans="1:14">
      <c r="A20" s="93">
        <f t="shared" si="1"/>
        <v>10017</v>
      </c>
      <c r="B20" s="93">
        <v>4</v>
      </c>
      <c r="C20" s="93" t="s">
        <v>619</v>
      </c>
      <c r="D20" s="91" t="s">
        <v>35</v>
      </c>
      <c r="E20" s="93" t="s">
        <v>446</v>
      </c>
      <c r="F20" s="91" t="s">
        <v>588</v>
      </c>
      <c r="G20" s="93">
        <v>79100</v>
      </c>
      <c r="H20" s="91" t="s">
        <v>596</v>
      </c>
      <c r="I20" s="91" t="s">
        <v>597</v>
      </c>
      <c r="J20" s="91" t="s">
        <v>598</v>
      </c>
      <c r="K20" s="91" t="s">
        <v>615</v>
      </c>
      <c r="L20" s="91" t="s">
        <v>571</v>
      </c>
      <c r="M20" s="91" t="s">
        <v>617</v>
      </c>
      <c r="N20" s="91" t="s">
        <v>613</v>
      </c>
    </row>
    <row r="21" spans="1:14">
      <c r="A21" s="93">
        <f t="shared" si="1"/>
        <v>10018</v>
      </c>
      <c r="B21" s="93">
        <v>4</v>
      </c>
      <c r="C21" s="93" t="s">
        <v>619</v>
      </c>
      <c r="D21" s="91" t="s">
        <v>35</v>
      </c>
      <c r="E21" s="93" t="s">
        <v>446</v>
      </c>
      <c r="F21" s="91" t="s">
        <v>588</v>
      </c>
      <c r="G21" s="93">
        <v>99100</v>
      </c>
      <c r="H21" s="91" t="s">
        <v>596</v>
      </c>
      <c r="I21" s="91" t="s">
        <v>597</v>
      </c>
      <c r="J21" s="91" t="s">
        <v>598</v>
      </c>
      <c r="K21" s="91" t="s">
        <v>615</v>
      </c>
      <c r="L21" s="91" t="s">
        <v>571</v>
      </c>
      <c r="M21" s="91" t="s">
        <v>617</v>
      </c>
      <c r="N21" s="91" t="s">
        <v>613</v>
      </c>
    </row>
    <row r="22" spans="1:14">
      <c r="A22" s="93">
        <f t="shared" si="1"/>
        <v>10019</v>
      </c>
      <c r="B22" s="93">
        <v>4</v>
      </c>
      <c r="C22" s="93" t="s">
        <v>619</v>
      </c>
      <c r="D22" s="91" t="s">
        <v>35</v>
      </c>
      <c r="E22" s="93" t="s">
        <v>573</v>
      </c>
      <c r="F22" s="91" t="s">
        <v>64</v>
      </c>
      <c r="G22" s="93">
        <v>79100</v>
      </c>
      <c r="H22" s="91" t="s">
        <v>611</v>
      </c>
      <c r="I22" s="91" t="s">
        <v>612</v>
      </c>
      <c r="J22" s="91" t="s">
        <v>23</v>
      </c>
      <c r="K22" s="91" t="s">
        <v>614</v>
      </c>
      <c r="L22" s="91" t="s">
        <v>571</v>
      </c>
      <c r="M22" s="91" t="s">
        <v>617</v>
      </c>
      <c r="N22" s="91" t="s">
        <v>610</v>
      </c>
    </row>
    <row r="23" spans="1:14">
      <c r="A23" s="93">
        <f t="shared" si="1"/>
        <v>10020</v>
      </c>
      <c r="B23" s="93">
        <v>4</v>
      </c>
      <c r="C23" s="93" t="s">
        <v>619</v>
      </c>
      <c r="D23" s="91" t="s">
        <v>35</v>
      </c>
      <c r="E23" s="93" t="s">
        <v>573</v>
      </c>
      <c r="F23" s="91" t="s">
        <v>64</v>
      </c>
      <c r="G23" s="93">
        <v>99100</v>
      </c>
      <c r="H23" s="91" t="s">
        <v>611</v>
      </c>
      <c r="I23" s="91" t="s">
        <v>612</v>
      </c>
      <c r="J23" s="91" t="s">
        <v>23</v>
      </c>
      <c r="K23" s="91" t="s">
        <v>614</v>
      </c>
      <c r="L23" s="91" t="s">
        <v>571</v>
      </c>
      <c r="M23" s="91" t="s">
        <v>617</v>
      </c>
      <c r="N23" s="91" t="s">
        <v>610</v>
      </c>
    </row>
    <row r="24" spans="1:14">
      <c r="A24" s="93">
        <f t="shared" si="1"/>
        <v>10021</v>
      </c>
      <c r="B24" s="93">
        <v>4</v>
      </c>
      <c r="C24" s="93" t="s">
        <v>619</v>
      </c>
      <c r="D24" s="91" t="s">
        <v>35</v>
      </c>
      <c r="E24" s="93" t="s">
        <v>446</v>
      </c>
      <c r="F24" s="91" t="s">
        <v>64</v>
      </c>
      <c r="G24" s="93">
        <v>79100</v>
      </c>
      <c r="H24" s="91" t="s">
        <v>611</v>
      </c>
      <c r="I24" s="91" t="s">
        <v>612</v>
      </c>
      <c r="J24" s="91" t="s">
        <v>23</v>
      </c>
      <c r="K24" s="91" t="s">
        <v>614</v>
      </c>
      <c r="L24" s="91" t="s">
        <v>571</v>
      </c>
      <c r="M24" s="91" t="s">
        <v>617</v>
      </c>
      <c r="N24" s="91" t="s">
        <v>610</v>
      </c>
    </row>
    <row r="25" spans="1:14">
      <c r="A25" s="93">
        <f t="shared" si="1"/>
        <v>10022</v>
      </c>
      <c r="B25" s="93">
        <v>4</v>
      </c>
      <c r="C25" s="93" t="s">
        <v>619</v>
      </c>
      <c r="D25" s="91" t="s">
        <v>35</v>
      </c>
      <c r="E25" s="93" t="s">
        <v>446</v>
      </c>
      <c r="F25" s="91" t="s">
        <v>64</v>
      </c>
      <c r="G25" s="93">
        <v>99100</v>
      </c>
      <c r="H25" s="91" t="s">
        <v>611</v>
      </c>
      <c r="I25" s="91" t="s">
        <v>612</v>
      </c>
      <c r="J25" s="91" t="s">
        <v>23</v>
      </c>
      <c r="K25" s="91" t="s">
        <v>614</v>
      </c>
      <c r="L25" s="91" t="s">
        <v>571</v>
      </c>
      <c r="M25" s="91" t="s">
        <v>617</v>
      </c>
      <c r="N25" s="91" t="s">
        <v>610</v>
      </c>
    </row>
    <row r="26" spans="1:14">
      <c r="A26" s="93">
        <f t="shared" si="1"/>
        <v>10023</v>
      </c>
      <c r="B26" s="93">
        <v>4</v>
      </c>
      <c r="C26" s="93" t="s">
        <v>619</v>
      </c>
      <c r="D26" s="91" t="s">
        <v>35</v>
      </c>
      <c r="E26" s="93" t="s">
        <v>573</v>
      </c>
      <c r="F26" s="91" t="s">
        <v>64</v>
      </c>
      <c r="G26" s="93">
        <v>79100</v>
      </c>
      <c r="H26" s="91" t="s">
        <v>596</v>
      </c>
      <c r="I26" s="91" t="s">
        <v>597</v>
      </c>
      <c r="J26" s="91" t="s">
        <v>598</v>
      </c>
      <c r="K26" s="91" t="s">
        <v>615</v>
      </c>
      <c r="L26" s="91" t="s">
        <v>571</v>
      </c>
      <c r="M26" s="91" t="s">
        <v>617</v>
      </c>
      <c r="N26" s="91" t="s">
        <v>613</v>
      </c>
    </row>
    <row r="27" spans="1:14">
      <c r="A27" s="93">
        <f t="shared" si="1"/>
        <v>10024</v>
      </c>
      <c r="B27" s="93">
        <v>4</v>
      </c>
      <c r="C27" s="93" t="s">
        <v>619</v>
      </c>
      <c r="D27" s="91" t="s">
        <v>35</v>
      </c>
      <c r="E27" s="93" t="s">
        <v>573</v>
      </c>
      <c r="F27" s="91" t="s">
        <v>64</v>
      </c>
      <c r="G27" s="93">
        <v>99100</v>
      </c>
      <c r="H27" s="91" t="s">
        <v>596</v>
      </c>
      <c r="I27" s="91" t="s">
        <v>597</v>
      </c>
      <c r="J27" s="91" t="s">
        <v>598</v>
      </c>
      <c r="K27" s="91" t="s">
        <v>615</v>
      </c>
      <c r="L27" s="91" t="s">
        <v>571</v>
      </c>
      <c r="M27" s="91" t="s">
        <v>617</v>
      </c>
      <c r="N27" s="91" t="s">
        <v>613</v>
      </c>
    </row>
    <row r="28" spans="1:14">
      <c r="A28" s="93">
        <f t="shared" si="1"/>
        <v>10025</v>
      </c>
      <c r="B28" s="93">
        <v>4</v>
      </c>
      <c r="C28" s="93" t="s">
        <v>619</v>
      </c>
      <c r="D28" s="91" t="s">
        <v>35</v>
      </c>
      <c r="E28" s="93" t="s">
        <v>446</v>
      </c>
      <c r="F28" s="91" t="s">
        <v>64</v>
      </c>
      <c r="G28" s="93">
        <v>79100</v>
      </c>
      <c r="H28" s="91" t="s">
        <v>596</v>
      </c>
      <c r="I28" s="91" t="s">
        <v>597</v>
      </c>
      <c r="J28" s="91" t="s">
        <v>598</v>
      </c>
      <c r="K28" s="91" t="s">
        <v>615</v>
      </c>
      <c r="L28" s="91" t="s">
        <v>571</v>
      </c>
      <c r="M28" s="91" t="s">
        <v>617</v>
      </c>
      <c r="N28" s="91" t="s">
        <v>613</v>
      </c>
    </row>
    <row r="29" spans="1:14">
      <c r="A29" s="93">
        <f t="shared" si="1"/>
        <v>10026</v>
      </c>
      <c r="B29" s="93">
        <v>4</v>
      </c>
      <c r="C29" s="93" t="s">
        <v>619</v>
      </c>
      <c r="D29" s="91" t="s">
        <v>35</v>
      </c>
      <c r="E29" s="93" t="s">
        <v>446</v>
      </c>
      <c r="F29" s="91" t="s">
        <v>64</v>
      </c>
      <c r="G29" s="93">
        <v>99100</v>
      </c>
      <c r="H29" s="91" t="s">
        <v>596</v>
      </c>
      <c r="I29" s="91" t="s">
        <v>597</v>
      </c>
      <c r="J29" s="91" t="s">
        <v>598</v>
      </c>
      <c r="K29" s="91" t="s">
        <v>615</v>
      </c>
      <c r="L29" s="91" t="s">
        <v>571</v>
      </c>
      <c r="M29" s="91" t="s">
        <v>617</v>
      </c>
      <c r="N29" s="91" t="s">
        <v>613</v>
      </c>
    </row>
    <row r="30" spans="1:14">
      <c r="A30" s="93">
        <f t="shared" si="1"/>
        <v>10027</v>
      </c>
      <c r="B30" s="93">
        <v>4</v>
      </c>
      <c r="C30" s="93" t="s">
        <v>619</v>
      </c>
      <c r="D30" s="91" t="s">
        <v>35</v>
      </c>
      <c r="E30" s="93" t="s">
        <v>573</v>
      </c>
      <c r="F30" s="91" t="s">
        <v>589</v>
      </c>
      <c r="G30" s="93">
        <v>79100</v>
      </c>
      <c r="H30" s="91" t="s">
        <v>611</v>
      </c>
      <c r="I30" s="91" t="s">
        <v>612</v>
      </c>
      <c r="J30" s="91" t="s">
        <v>23</v>
      </c>
      <c r="K30" s="91" t="s">
        <v>614</v>
      </c>
      <c r="L30" s="91" t="s">
        <v>571</v>
      </c>
      <c r="M30" s="91" t="s">
        <v>617</v>
      </c>
      <c r="N30" s="91" t="s">
        <v>610</v>
      </c>
    </row>
    <row r="31" spans="1:14">
      <c r="A31" s="93">
        <f t="shared" si="1"/>
        <v>10028</v>
      </c>
      <c r="B31" s="93">
        <v>4</v>
      </c>
      <c r="C31" s="93" t="s">
        <v>619</v>
      </c>
      <c r="D31" s="91" t="s">
        <v>35</v>
      </c>
      <c r="E31" s="93" t="s">
        <v>573</v>
      </c>
      <c r="F31" s="91" t="s">
        <v>589</v>
      </c>
      <c r="G31" s="93">
        <v>99100</v>
      </c>
      <c r="H31" s="91" t="s">
        <v>611</v>
      </c>
      <c r="I31" s="91" t="s">
        <v>612</v>
      </c>
      <c r="J31" s="91" t="s">
        <v>23</v>
      </c>
      <c r="K31" s="91" t="s">
        <v>614</v>
      </c>
      <c r="L31" s="91" t="s">
        <v>571</v>
      </c>
      <c r="M31" s="91" t="s">
        <v>617</v>
      </c>
      <c r="N31" s="91" t="s">
        <v>610</v>
      </c>
    </row>
    <row r="32" spans="1:14">
      <c r="A32" s="93">
        <f t="shared" si="1"/>
        <v>10029</v>
      </c>
      <c r="B32" s="93">
        <v>4</v>
      </c>
      <c r="C32" s="93" t="s">
        <v>619</v>
      </c>
      <c r="D32" s="91" t="s">
        <v>35</v>
      </c>
      <c r="E32" s="93" t="s">
        <v>446</v>
      </c>
      <c r="F32" s="91" t="s">
        <v>589</v>
      </c>
      <c r="G32" s="93">
        <v>79100</v>
      </c>
      <c r="H32" s="91" t="s">
        <v>611</v>
      </c>
      <c r="I32" s="91" t="s">
        <v>612</v>
      </c>
      <c r="J32" s="91" t="s">
        <v>23</v>
      </c>
      <c r="K32" s="91" t="s">
        <v>614</v>
      </c>
      <c r="L32" s="91" t="s">
        <v>571</v>
      </c>
      <c r="M32" s="91" t="s">
        <v>617</v>
      </c>
      <c r="N32" s="91" t="s">
        <v>610</v>
      </c>
    </row>
    <row r="33" spans="1:14">
      <c r="A33" s="93">
        <f t="shared" si="1"/>
        <v>10030</v>
      </c>
      <c r="B33" s="93">
        <v>4</v>
      </c>
      <c r="C33" s="93" t="s">
        <v>619</v>
      </c>
      <c r="D33" s="91" t="s">
        <v>35</v>
      </c>
      <c r="E33" s="93" t="s">
        <v>446</v>
      </c>
      <c r="F33" s="91" t="s">
        <v>589</v>
      </c>
      <c r="G33" s="93">
        <v>99100</v>
      </c>
      <c r="H33" s="91" t="s">
        <v>611</v>
      </c>
      <c r="I33" s="91" t="s">
        <v>612</v>
      </c>
      <c r="J33" s="91" t="s">
        <v>23</v>
      </c>
      <c r="K33" s="91" t="s">
        <v>614</v>
      </c>
      <c r="L33" s="91" t="s">
        <v>571</v>
      </c>
      <c r="M33" s="91" t="s">
        <v>617</v>
      </c>
      <c r="N33" s="91" t="s">
        <v>610</v>
      </c>
    </row>
    <row r="34" spans="1:14">
      <c r="A34" s="93">
        <f t="shared" si="1"/>
        <v>10031</v>
      </c>
      <c r="B34" s="93">
        <v>4</v>
      </c>
      <c r="C34" s="93" t="s">
        <v>619</v>
      </c>
      <c r="D34" s="91" t="s">
        <v>35</v>
      </c>
      <c r="E34" s="93" t="s">
        <v>573</v>
      </c>
      <c r="F34" s="91" t="s">
        <v>589</v>
      </c>
      <c r="G34" s="93">
        <v>79100</v>
      </c>
      <c r="H34" s="91" t="s">
        <v>596</v>
      </c>
      <c r="I34" s="91" t="s">
        <v>597</v>
      </c>
      <c r="J34" s="91" t="s">
        <v>598</v>
      </c>
      <c r="K34" s="91" t="s">
        <v>615</v>
      </c>
      <c r="L34" s="91" t="s">
        <v>571</v>
      </c>
      <c r="M34" s="91" t="s">
        <v>617</v>
      </c>
      <c r="N34" s="91" t="s">
        <v>613</v>
      </c>
    </row>
    <row r="35" spans="1:14">
      <c r="A35" s="93">
        <f t="shared" si="1"/>
        <v>10032</v>
      </c>
      <c r="B35" s="93">
        <v>4</v>
      </c>
      <c r="C35" s="93" t="s">
        <v>619</v>
      </c>
      <c r="D35" s="91" t="s">
        <v>35</v>
      </c>
      <c r="E35" s="93" t="s">
        <v>573</v>
      </c>
      <c r="F35" s="91" t="s">
        <v>589</v>
      </c>
      <c r="G35" s="93">
        <v>99100</v>
      </c>
      <c r="H35" s="91" t="s">
        <v>596</v>
      </c>
      <c r="I35" s="91" t="s">
        <v>597</v>
      </c>
      <c r="J35" s="91" t="s">
        <v>598</v>
      </c>
      <c r="K35" s="91" t="s">
        <v>615</v>
      </c>
      <c r="L35" s="91" t="s">
        <v>571</v>
      </c>
      <c r="M35" s="91" t="s">
        <v>617</v>
      </c>
      <c r="N35" s="91" t="s">
        <v>613</v>
      </c>
    </row>
    <row r="36" spans="1:14">
      <c r="A36" s="93">
        <f t="shared" si="1"/>
        <v>10033</v>
      </c>
      <c r="B36" s="93">
        <v>4</v>
      </c>
      <c r="C36" s="93" t="s">
        <v>619</v>
      </c>
      <c r="D36" s="91" t="s">
        <v>35</v>
      </c>
      <c r="E36" s="93" t="s">
        <v>446</v>
      </c>
      <c r="F36" s="91" t="s">
        <v>589</v>
      </c>
      <c r="G36" s="93">
        <v>79100</v>
      </c>
      <c r="H36" s="91" t="s">
        <v>596</v>
      </c>
      <c r="I36" s="91" t="s">
        <v>597</v>
      </c>
      <c r="J36" s="91" t="s">
        <v>598</v>
      </c>
      <c r="K36" s="91" t="s">
        <v>615</v>
      </c>
      <c r="L36" s="91" t="s">
        <v>571</v>
      </c>
      <c r="M36" s="91" t="s">
        <v>617</v>
      </c>
      <c r="N36" s="91" t="s">
        <v>613</v>
      </c>
    </row>
    <row r="37" spans="1:14">
      <c r="A37" s="93">
        <f t="shared" si="1"/>
        <v>10034</v>
      </c>
      <c r="B37" s="93">
        <v>4</v>
      </c>
      <c r="C37" s="93" t="s">
        <v>619</v>
      </c>
      <c r="D37" s="91" t="s">
        <v>35</v>
      </c>
      <c r="E37" s="93" t="s">
        <v>446</v>
      </c>
      <c r="F37" s="91" t="s">
        <v>589</v>
      </c>
      <c r="G37" s="93">
        <v>99100</v>
      </c>
      <c r="H37" s="91" t="s">
        <v>596</v>
      </c>
      <c r="I37" s="91" t="s">
        <v>597</v>
      </c>
      <c r="J37" s="91" t="s">
        <v>598</v>
      </c>
      <c r="K37" s="91" t="s">
        <v>615</v>
      </c>
      <c r="L37" s="91" t="s">
        <v>571</v>
      </c>
      <c r="M37" s="91" t="s">
        <v>617</v>
      </c>
      <c r="N37" s="91" t="s">
        <v>613</v>
      </c>
    </row>
    <row r="38" spans="1:14">
      <c r="A38" s="93">
        <f t="shared" si="1"/>
        <v>10035</v>
      </c>
      <c r="B38" s="93">
        <v>4</v>
      </c>
      <c r="C38" s="93" t="s">
        <v>619</v>
      </c>
      <c r="D38" s="91" t="s">
        <v>35</v>
      </c>
      <c r="E38" s="93" t="s">
        <v>573</v>
      </c>
      <c r="F38" s="91" t="s">
        <v>590</v>
      </c>
      <c r="G38" s="93">
        <v>79100</v>
      </c>
      <c r="H38" s="91" t="s">
        <v>611</v>
      </c>
      <c r="I38" s="91" t="s">
        <v>612</v>
      </c>
      <c r="J38" s="91" t="s">
        <v>23</v>
      </c>
      <c r="K38" s="91" t="s">
        <v>614</v>
      </c>
      <c r="L38" s="91" t="s">
        <v>571</v>
      </c>
      <c r="M38" s="91" t="s">
        <v>617</v>
      </c>
      <c r="N38" s="91" t="s">
        <v>610</v>
      </c>
    </row>
    <row r="39" spans="1:14">
      <c r="A39" s="93">
        <f t="shared" si="1"/>
        <v>10036</v>
      </c>
      <c r="B39" s="93">
        <v>4</v>
      </c>
      <c r="C39" s="93" t="s">
        <v>619</v>
      </c>
      <c r="D39" s="91" t="s">
        <v>35</v>
      </c>
      <c r="E39" s="93" t="s">
        <v>573</v>
      </c>
      <c r="F39" s="91" t="s">
        <v>590</v>
      </c>
      <c r="G39" s="93">
        <v>99100</v>
      </c>
      <c r="H39" s="91" t="s">
        <v>611</v>
      </c>
      <c r="I39" s="91" t="s">
        <v>612</v>
      </c>
      <c r="J39" s="91" t="s">
        <v>23</v>
      </c>
      <c r="K39" s="91" t="s">
        <v>614</v>
      </c>
      <c r="L39" s="91" t="s">
        <v>571</v>
      </c>
      <c r="M39" s="91" t="s">
        <v>617</v>
      </c>
      <c r="N39" s="91" t="s">
        <v>610</v>
      </c>
    </row>
    <row r="40" spans="1:14">
      <c r="A40" s="93">
        <f t="shared" si="1"/>
        <v>10037</v>
      </c>
      <c r="B40" s="93">
        <v>4</v>
      </c>
      <c r="C40" s="93" t="s">
        <v>619</v>
      </c>
      <c r="D40" s="91" t="s">
        <v>35</v>
      </c>
      <c r="E40" s="93" t="s">
        <v>446</v>
      </c>
      <c r="F40" s="91" t="s">
        <v>590</v>
      </c>
      <c r="G40" s="93">
        <v>79100</v>
      </c>
      <c r="H40" s="91" t="s">
        <v>611</v>
      </c>
      <c r="I40" s="91" t="s">
        <v>612</v>
      </c>
      <c r="J40" s="91" t="s">
        <v>23</v>
      </c>
      <c r="K40" s="91" t="s">
        <v>614</v>
      </c>
      <c r="L40" s="91" t="s">
        <v>571</v>
      </c>
      <c r="M40" s="91" t="s">
        <v>617</v>
      </c>
      <c r="N40" s="91" t="s">
        <v>610</v>
      </c>
    </row>
    <row r="41" spans="1:14">
      <c r="A41" s="93">
        <f t="shared" si="1"/>
        <v>10038</v>
      </c>
      <c r="B41" s="93">
        <v>4</v>
      </c>
      <c r="C41" s="93" t="s">
        <v>619</v>
      </c>
      <c r="D41" s="91" t="s">
        <v>35</v>
      </c>
      <c r="E41" s="93" t="s">
        <v>446</v>
      </c>
      <c r="F41" s="91" t="s">
        <v>590</v>
      </c>
      <c r="G41" s="93">
        <v>99100</v>
      </c>
      <c r="H41" s="91" t="s">
        <v>611</v>
      </c>
      <c r="I41" s="91" t="s">
        <v>612</v>
      </c>
      <c r="J41" s="91" t="s">
        <v>23</v>
      </c>
      <c r="K41" s="91" t="s">
        <v>614</v>
      </c>
      <c r="L41" s="91" t="s">
        <v>571</v>
      </c>
      <c r="M41" s="91" t="s">
        <v>617</v>
      </c>
      <c r="N41" s="91" t="s">
        <v>610</v>
      </c>
    </row>
    <row r="42" spans="1:14">
      <c r="A42" s="93">
        <f t="shared" si="1"/>
        <v>10039</v>
      </c>
      <c r="B42" s="93">
        <v>4</v>
      </c>
      <c r="C42" s="93" t="s">
        <v>619</v>
      </c>
      <c r="D42" s="91" t="s">
        <v>35</v>
      </c>
      <c r="E42" s="93" t="s">
        <v>573</v>
      </c>
      <c r="F42" s="91" t="s">
        <v>590</v>
      </c>
      <c r="G42" s="93">
        <v>79100</v>
      </c>
      <c r="H42" s="91" t="s">
        <v>596</v>
      </c>
      <c r="I42" s="91" t="s">
        <v>597</v>
      </c>
      <c r="J42" s="91" t="s">
        <v>598</v>
      </c>
      <c r="K42" s="91" t="s">
        <v>615</v>
      </c>
      <c r="L42" s="91" t="s">
        <v>571</v>
      </c>
      <c r="M42" s="91" t="s">
        <v>617</v>
      </c>
      <c r="N42" s="91" t="s">
        <v>613</v>
      </c>
    </row>
    <row r="43" spans="1:14">
      <c r="A43" s="93">
        <f t="shared" si="1"/>
        <v>10040</v>
      </c>
      <c r="B43" s="93">
        <v>4</v>
      </c>
      <c r="C43" s="93" t="s">
        <v>619</v>
      </c>
      <c r="D43" s="91" t="s">
        <v>35</v>
      </c>
      <c r="E43" s="93" t="s">
        <v>573</v>
      </c>
      <c r="F43" s="91" t="s">
        <v>590</v>
      </c>
      <c r="G43" s="93">
        <v>99100</v>
      </c>
      <c r="H43" s="91" t="s">
        <v>596</v>
      </c>
      <c r="I43" s="91" t="s">
        <v>597</v>
      </c>
      <c r="J43" s="91" t="s">
        <v>598</v>
      </c>
      <c r="K43" s="91" t="s">
        <v>615</v>
      </c>
      <c r="L43" s="91" t="s">
        <v>571</v>
      </c>
      <c r="M43" s="91" t="s">
        <v>617</v>
      </c>
      <c r="N43" s="91" t="s">
        <v>613</v>
      </c>
    </row>
    <row r="44" spans="1:14">
      <c r="A44" s="93">
        <f t="shared" si="1"/>
        <v>10041</v>
      </c>
      <c r="B44" s="93">
        <v>4</v>
      </c>
      <c r="C44" s="93" t="s">
        <v>619</v>
      </c>
      <c r="D44" s="91" t="s">
        <v>35</v>
      </c>
      <c r="E44" s="93" t="s">
        <v>446</v>
      </c>
      <c r="F44" s="91" t="s">
        <v>590</v>
      </c>
      <c r="G44" s="93">
        <v>79100</v>
      </c>
      <c r="H44" s="91" t="s">
        <v>596</v>
      </c>
      <c r="I44" s="91" t="s">
        <v>597</v>
      </c>
      <c r="J44" s="91" t="s">
        <v>598</v>
      </c>
      <c r="K44" s="91" t="s">
        <v>615</v>
      </c>
      <c r="L44" s="91" t="s">
        <v>571</v>
      </c>
      <c r="M44" s="91" t="s">
        <v>617</v>
      </c>
      <c r="N44" s="91" t="s">
        <v>613</v>
      </c>
    </row>
    <row r="45" spans="1:14">
      <c r="A45" s="93">
        <f t="shared" si="1"/>
        <v>10042</v>
      </c>
      <c r="B45" s="93">
        <v>4</v>
      </c>
      <c r="C45" s="93" t="s">
        <v>619</v>
      </c>
      <c r="D45" s="91" t="s">
        <v>35</v>
      </c>
      <c r="E45" s="93" t="s">
        <v>446</v>
      </c>
      <c r="F45" s="91" t="s">
        <v>590</v>
      </c>
      <c r="G45" s="93">
        <v>99100</v>
      </c>
      <c r="H45" s="91" t="s">
        <v>596</v>
      </c>
      <c r="I45" s="91" t="s">
        <v>597</v>
      </c>
      <c r="J45" s="91" t="s">
        <v>598</v>
      </c>
      <c r="K45" s="91" t="s">
        <v>615</v>
      </c>
      <c r="L45" s="91" t="s">
        <v>571</v>
      </c>
      <c r="M45" s="91" t="s">
        <v>617</v>
      </c>
      <c r="N45" s="91" t="s">
        <v>613</v>
      </c>
    </row>
    <row r="46" spans="1:14">
      <c r="A46" s="93">
        <f t="shared" si="1"/>
        <v>10043</v>
      </c>
      <c r="B46" s="93">
        <v>4</v>
      </c>
      <c r="C46" s="93" t="s">
        <v>619</v>
      </c>
      <c r="D46" s="91" t="s">
        <v>35</v>
      </c>
      <c r="E46" s="93" t="s">
        <v>573</v>
      </c>
      <c r="F46" s="91" t="s">
        <v>592</v>
      </c>
      <c r="G46" s="93">
        <v>79100</v>
      </c>
      <c r="H46" s="91" t="s">
        <v>611</v>
      </c>
      <c r="I46" s="91" t="s">
        <v>612</v>
      </c>
      <c r="J46" s="91" t="s">
        <v>23</v>
      </c>
      <c r="K46" s="91" t="s">
        <v>614</v>
      </c>
      <c r="L46" s="91" t="s">
        <v>571</v>
      </c>
      <c r="M46" s="91" t="s">
        <v>617</v>
      </c>
      <c r="N46" s="91" t="s">
        <v>610</v>
      </c>
    </row>
    <row r="47" spans="1:14">
      <c r="A47" s="93">
        <f t="shared" si="1"/>
        <v>10044</v>
      </c>
      <c r="B47" s="93">
        <v>4</v>
      </c>
      <c r="C47" s="93" t="s">
        <v>619</v>
      </c>
      <c r="D47" s="91" t="s">
        <v>35</v>
      </c>
      <c r="E47" s="93" t="s">
        <v>573</v>
      </c>
      <c r="F47" s="91" t="s">
        <v>592</v>
      </c>
      <c r="G47" s="93">
        <v>99100</v>
      </c>
      <c r="H47" s="91" t="s">
        <v>611</v>
      </c>
      <c r="I47" s="91" t="s">
        <v>612</v>
      </c>
      <c r="J47" s="91" t="s">
        <v>23</v>
      </c>
      <c r="K47" s="91" t="s">
        <v>614</v>
      </c>
      <c r="L47" s="91" t="s">
        <v>571</v>
      </c>
      <c r="M47" s="91" t="s">
        <v>617</v>
      </c>
      <c r="N47" s="91" t="s">
        <v>610</v>
      </c>
    </row>
    <row r="48" spans="1:14">
      <c r="A48" s="93">
        <f t="shared" si="1"/>
        <v>10045</v>
      </c>
      <c r="B48" s="93">
        <v>4</v>
      </c>
      <c r="C48" s="93" t="s">
        <v>619</v>
      </c>
      <c r="D48" s="91" t="s">
        <v>35</v>
      </c>
      <c r="E48" s="93" t="s">
        <v>446</v>
      </c>
      <c r="F48" s="91" t="s">
        <v>592</v>
      </c>
      <c r="G48" s="93">
        <v>79100</v>
      </c>
      <c r="H48" s="91" t="s">
        <v>611</v>
      </c>
      <c r="I48" s="91" t="s">
        <v>612</v>
      </c>
      <c r="J48" s="91" t="s">
        <v>23</v>
      </c>
      <c r="K48" s="91" t="s">
        <v>614</v>
      </c>
      <c r="L48" s="91" t="s">
        <v>571</v>
      </c>
      <c r="M48" s="91" t="s">
        <v>617</v>
      </c>
      <c r="N48" s="91" t="s">
        <v>610</v>
      </c>
    </row>
    <row r="49" spans="1:14">
      <c r="A49" s="93">
        <f t="shared" si="1"/>
        <v>10046</v>
      </c>
      <c r="B49" s="93">
        <v>4</v>
      </c>
      <c r="C49" s="93" t="s">
        <v>619</v>
      </c>
      <c r="D49" s="91" t="s">
        <v>35</v>
      </c>
      <c r="E49" s="93" t="s">
        <v>446</v>
      </c>
      <c r="F49" s="91" t="s">
        <v>592</v>
      </c>
      <c r="G49" s="93">
        <v>99100</v>
      </c>
      <c r="H49" s="91" t="s">
        <v>611</v>
      </c>
      <c r="I49" s="91" t="s">
        <v>612</v>
      </c>
      <c r="J49" s="91" t="s">
        <v>23</v>
      </c>
      <c r="K49" s="91" t="s">
        <v>614</v>
      </c>
      <c r="L49" s="91" t="s">
        <v>571</v>
      </c>
      <c r="M49" s="91" t="s">
        <v>617</v>
      </c>
      <c r="N49" s="91" t="s">
        <v>610</v>
      </c>
    </row>
    <row r="50" spans="1:14">
      <c r="A50" s="93">
        <f t="shared" si="1"/>
        <v>10047</v>
      </c>
      <c r="B50" s="93">
        <v>4</v>
      </c>
      <c r="C50" s="93" t="s">
        <v>619</v>
      </c>
      <c r="D50" s="91" t="s">
        <v>35</v>
      </c>
      <c r="E50" s="93" t="s">
        <v>573</v>
      </c>
      <c r="F50" s="91" t="s">
        <v>592</v>
      </c>
      <c r="G50" s="93">
        <v>79100</v>
      </c>
      <c r="H50" s="91" t="s">
        <v>596</v>
      </c>
      <c r="I50" s="91" t="s">
        <v>597</v>
      </c>
      <c r="J50" s="91" t="s">
        <v>598</v>
      </c>
      <c r="K50" s="91" t="s">
        <v>615</v>
      </c>
      <c r="L50" s="91" t="s">
        <v>571</v>
      </c>
      <c r="M50" s="91" t="s">
        <v>617</v>
      </c>
      <c r="N50" s="91" t="s">
        <v>613</v>
      </c>
    </row>
    <row r="51" spans="1:14">
      <c r="A51" s="93">
        <f t="shared" si="1"/>
        <v>10048</v>
      </c>
      <c r="B51" s="93">
        <v>4</v>
      </c>
      <c r="C51" s="93" t="s">
        <v>619</v>
      </c>
      <c r="D51" s="91" t="s">
        <v>35</v>
      </c>
      <c r="E51" s="93" t="s">
        <v>573</v>
      </c>
      <c r="F51" s="91" t="s">
        <v>592</v>
      </c>
      <c r="G51" s="93">
        <v>99100</v>
      </c>
      <c r="H51" s="91" t="s">
        <v>596</v>
      </c>
      <c r="I51" s="91" t="s">
        <v>597</v>
      </c>
      <c r="J51" s="91" t="s">
        <v>598</v>
      </c>
      <c r="K51" s="91" t="s">
        <v>615</v>
      </c>
      <c r="L51" s="91" t="s">
        <v>571</v>
      </c>
      <c r="M51" s="91" t="s">
        <v>617</v>
      </c>
      <c r="N51" s="91" t="s">
        <v>613</v>
      </c>
    </row>
    <row r="52" spans="1:14">
      <c r="A52" s="93">
        <f t="shared" si="1"/>
        <v>10049</v>
      </c>
      <c r="B52" s="93">
        <v>4</v>
      </c>
      <c r="C52" s="93" t="s">
        <v>619</v>
      </c>
      <c r="D52" s="91" t="s">
        <v>35</v>
      </c>
      <c r="E52" s="93" t="s">
        <v>446</v>
      </c>
      <c r="F52" s="91" t="s">
        <v>592</v>
      </c>
      <c r="G52" s="93">
        <v>79100</v>
      </c>
      <c r="H52" s="91" t="s">
        <v>596</v>
      </c>
      <c r="I52" s="91" t="s">
        <v>597</v>
      </c>
      <c r="J52" s="91" t="s">
        <v>598</v>
      </c>
      <c r="K52" s="91" t="s">
        <v>615</v>
      </c>
      <c r="L52" s="91" t="s">
        <v>571</v>
      </c>
      <c r="M52" s="91" t="s">
        <v>617</v>
      </c>
      <c r="N52" s="91" t="s">
        <v>613</v>
      </c>
    </row>
    <row r="53" spans="1:14">
      <c r="A53" s="93">
        <f t="shared" si="1"/>
        <v>10050</v>
      </c>
      <c r="B53" s="93">
        <v>4</v>
      </c>
      <c r="C53" s="93" t="s">
        <v>619</v>
      </c>
      <c r="D53" s="91" t="s">
        <v>35</v>
      </c>
      <c r="E53" s="93" t="s">
        <v>446</v>
      </c>
      <c r="F53" s="91" t="s">
        <v>592</v>
      </c>
      <c r="G53" s="93">
        <v>99100</v>
      </c>
      <c r="H53" s="91" t="s">
        <v>596</v>
      </c>
      <c r="I53" s="91" t="s">
        <v>597</v>
      </c>
      <c r="J53" s="91" t="s">
        <v>598</v>
      </c>
      <c r="K53" s="91" t="s">
        <v>615</v>
      </c>
      <c r="L53" s="91" t="s">
        <v>571</v>
      </c>
      <c r="M53" s="91" t="s">
        <v>617</v>
      </c>
      <c r="N53" s="91" t="s">
        <v>613</v>
      </c>
    </row>
    <row r="54" spans="1:14">
      <c r="A54" s="93">
        <f t="shared" si="1"/>
        <v>10051</v>
      </c>
      <c r="B54" s="93">
        <v>4</v>
      </c>
      <c r="C54" s="93" t="s">
        <v>619</v>
      </c>
      <c r="D54" s="91" t="s">
        <v>35</v>
      </c>
      <c r="E54" s="93" t="s">
        <v>573</v>
      </c>
      <c r="F54" s="91" t="s">
        <v>591</v>
      </c>
      <c r="G54" s="93">
        <v>79100</v>
      </c>
      <c r="H54" s="91" t="s">
        <v>611</v>
      </c>
      <c r="I54" s="91" t="s">
        <v>612</v>
      </c>
      <c r="J54" s="91" t="s">
        <v>23</v>
      </c>
      <c r="K54" s="91" t="s">
        <v>614</v>
      </c>
      <c r="L54" s="91" t="s">
        <v>571</v>
      </c>
      <c r="M54" s="91" t="s">
        <v>617</v>
      </c>
      <c r="N54" s="91" t="s">
        <v>610</v>
      </c>
    </row>
    <row r="55" spans="1:14">
      <c r="A55" s="93">
        <f t="shared" si="1"/>
        <v>10052</v>
      </c>
      <c r="B55" s="93">
        <v>4</v>
      </c>
      <c r="C55" s="93" t="s">
        <v>619</v>
      </c>
      <c r="D55" s="91" t="s">
        <v>35</v>
      </c>
      <c r="E55" s="93" t="s">
        <v>573</v>
      </c>
      <c r="F55" s="91" t="s">
        <v>591</v>
      </c>
      <c r="G55" s="93">
        <v>99100</v>
      </c>
      <c r="H55" s="91" t="s">
        <v>611</v>
      </c>
      <c r="I55" s="91" t="s">
        <v>612</v>
      </c>
      <c r="J55" s="91" t="s">
        <v>23</v>
      </c>
      <c r="K55" s="91" t="s">
        <v>614</v>
      </c>
      <c r="L55" s="91" t="s">
        <v>571</v>
      </c>
      <c r="M55" s="91" t="s">
        <v>617</v>
      </c>
      <c r="N55" s="91" t="s">
        <v>610</v>
      </c>
    </row>
    <row r="56" spans="1:14">
      <c r="A56" s="93">
        <f t="shared" si="1"/>
        <v>10053</v>
      </c>
      <c r="B56" s="93">
        <v>4</v>
      </c>
      <c r="C56" s="93" t="s">
        <v>619</v>
      </c>
      <c r="D56" s="91" t="s">
        <v>35</v>
      </c>
      <c r="E56" s="93" t="s">
        <v>446</v>
      </c>
      <c r="F56" s="91" t="s">
        <v>591</v>
      </c>
      <c r="G56" s="93">
        <v>79100</v>
      </c>
      <c r="H56" s="91" t="s">
        <v>611</v>
      </c>
      <c r="I56" s="91" t="s">
        <v>612</v>
      </c>
      <c r="J56" s="91" t="s">
        <v>23</v>
      </c>
      <c r="K56" s="91" t="s">
        <v>614</v>
      </c>
      <c r="L56" s="91" t="s">
        <v>571</v>
      </c>
      <c r="M56" s="91" t="s">
        <v>617</v>
      </c>
      <c r="N56" s="91" t="s">
        <v>610</v>
      </c>
    </row>
    <row r="57" spans="1:14">
      <c r="A57" s="93">
        <f t="shared" si="1"/>
        <v>10054</v>
      </c>
      <c r="B57" s="93">
        <v>4</v>
      </c>
      <c r="C57" s="93" t="s">
        <v>619</v>
      </c>
      <c r="D57" s="91" t="s">
        <v>35</v>
      </c>
      <c r="E57" s="93" t="s">
        <v>446</v>
      </c>
      <c r="F57" s="91" t="s">
        <v>591</v>
      </c>
      <c r="G57" s="93">
        <v>99100</v>
      </c>
      <c r="H57" s="91" t="s">
        <v>611</v>
      </c>
      <c r="I57" s="91" t="s">
        <v>612</v>
      </c>
      <c r="J57" s="91" t="s">
        <v>23</v>
      </c>
      <c r="K57" s="91" t="s">
        <v>614</v>
      </c>
      <c r="L57" s="91" t="s">
        <v>571</v>
      </c>
      <c r="M57" s="91" t="s">
        <v>617</v>
      </c>
      <c r="N57" s="91" t="s">
        <v>610</v>
      </c>
    </row>
    <row r="58" spans="1:14">
      <c r="A58" s="93">
        <f t="shared" si="1"/>
        <v>10055</v>
      </c>
      <c r="B58" s="93">
        <v>4</v>
      </c>
      <c r="C58" s="93" t="s">
        <v>619</v>
      </c>
      <c r="D58" s="91" t="s">
        <v>35</v>
      </c>
      <c r="E58" s="93" t="s">
        <v>573</v>
      </c>
      <c r="F58" s="91" t="s">
        <v>591</v>
      </c>
      <c r="G58" s="93">
        <v>79100</v>
      </c>
      <c r="H58" s="91" t="s">
        <v>596</v>
      </c>
      <c r="I58" s="91" t="s">
        <v>597</v>
      </c>
      <c r="J58" s="91" t="s">
        <v>598</v>
      </c>
      <c r="K58" s="91" t="s">
        <v>615</v>
      </c>
      <c r="L58" s="91" t="s">
        <v>571</v>
      </c>
      <c r="M58" s="91" t="s">
        <v>617</v>
      </c>
      <c r="N58" s="91" t="s">
        <v>613</v>
      </c>
    </row>
    <row r="59" spans="1:14">
      <c r="A59" s="93">
        <f t="shared" si="1"/>
        <v>10056</v>
      </c>
      <c r="B59" s="93">
        <v>4</v>
      </c>
      <c r="C59" s="93" t="s">
        <v>619</v>
      </c>
      <c r="D59" s="91" t="s">
        <v>35</v>
      </c>
      <c r="E59" s="93" t="s">
        <v>573</v>
      </c>
      <c r="F59" s="91" t="s">
        <v>591</v>
      </c>
      <c r="G59" s="93">
        <v>99100</v>
      </c>
      <c r="H59" s="91" t="s">
        <v>596</v>
      </c>
      <c r="I59" s="91" t="s">
        <v>597</v>
      </c>
      <c r="J59" s="91" t="s">
        <v>598</v>
      </c>
      <c r="K59" s="91" t="s">
        <v>615</v>
      </c>
      <c r="L59" s="91" t="s">
        <v>571</v>
      </c>
      <c r="M59" s="91" t="s">
        <v>617</v>
      </c>
      <c r="N59" s="91" t="s">
        <v>613</v>
      </c>
    </row>
    <row r="60" spans="1:14">
      <c r="A60" s="93">
        <f t="shared" si="1"/>
        <v>10057</v>
      </c>
      <c r="B60" s="93">
        <v>4</v>
      </c>
      <c r="C60" s="93" t="s">
        <v>619</v>
      </c>
      <c r="D60" s="91" t="s">
        <v>35</v>
      </c>
      <c r="E60" s="93" t="s">
        <v>446</v>
      </c>
      <c r="F60" s="91" t="s">
        <v>591</v>
      </c>
      <c r="G60" s="93">
        <v>79100</v>
      </c>
      <c r="H60" s="91" t="s">
        <v>596</v>
      </c>
      <c r="I60" s="91" t="s">
        <v>597</v>
      </c>
      <c r="J60" s="91" t="s">
        <v>598</v>
      </c>
      <c r="K60" s="91" t="s">
        <v>615</v>
      </c>
      <c r="L60" s="91" t="s">
        <v>571</v>
      </c>
      <c r="M60" s="91" t="s">
        <v>617</v>
      </c>
      <c r="N60" s="91" t="s">
        <v>613</v>
      </c>
    </row>
    <row r="61" spans="1:14">
      <c r="A61" s="93">
        <f t="shared" si="1"/>
        <v>10058</v>
      </c>
      <c r="B61" s="93">
        <v>4</v>
      </c>
      <c r="C61" s="93" t="s">
        <v>619</v>
      </c>
      <c r="D61" s="91" t="s">
        <v>35</v>
      </c>
      <c r="E61" s="93" t="s">
        <v>446</v>
      </c>
      <c r="F61" s="91" t="s">
        <v>591</v>
      </c>
      <c r="G61" s="93">
        <v>99100</v>
      </c>
      <c r="H61" s="91" t="s">
        <v>596</v>
      </c>
      <c r="I61" s="91" t="s">
        <v>597</v>
      </c>
      <c r="J61" s="91" t="s">
        <v>598</v>
      </c>
      <c r="K61" s="91" t="s">
        <v>615</v>
      </c>
      <c r="L61" s="91" t="s">
        <v>571</v>
      </c>
      <c r="M61" s="91" t="s">
        <v>617</v>
      </c>
      <c r="N61" s="91" t="s">
        <v>613</v>
      </c>
    </row>
    <row r="62" spans="1:14">
      <c r="A62" s="93">
        <f t="shared" si="1"/>
        <v>10059</v>
      </c>
      <c r="B62" s="93">
        <v>4</v>
      </c>
      <c r="C62" s="93" t="s">
        <v>619</v>
      </c>
      <c r="D62" s="91" t="s">
        <v>35</v>
      </c>
      <c r="E62" s="93" t="s">
        <v>573</v>
      </c>
      <c r="F62" s="91" t="s">
        <v>593</v>
      </c>
      <c r="G62" s="93">
        <v>79100</v>
      </c>
      <c r="H62" s="91" t="s">
        <v>611</v>
      </c>
      <c r="I62" s="91" t="s">
        <v>612</v>
      </c>
      <c r="J62" s="91" t="s">
        <v>23</v>
      </c>
      <c r="K62" s="91" t="s">
        <v>614</v>
      </c>
      <c r="L62" s="91" t="s">
        <v>571</v>
      </c>
      <c r="M62" s="91" t="s">
        <v>617</v>
      </c>
      <c r="N62" s="91" t="s">
        <v>610</v>
      </c>
    </row>
    <row r="63" spans="1:14">
      <c r="A63" s="93">
        <f t="shared" si="1"/>
        <v>10060</v>
      </c>
      <c r="B63" s="93">
        <v>4</v>
      </c>
      <c r="C63" s="93" t="s">
        <v>619</v>
      </c>
      <c r="D63" s="91" t="s">
        <v>35</v>
      </c>
      <c r="E63" s="93" t="s">
        <v>573</v>
      </c>
      <c r="F63" s="91" t="s">
        <v>593</v>
      </c>
      <c r="G63" s="93">
        <v>99100</v>
      </c>
      <c r="H63" s="91" t="s">
        <v>611</v>
      </c>
      <c r="I63" s="91" t="s">
        <v>612</v>
      </c>
      <c r="J63" s="91" t="s">
        <v>23</v>
      </c>
      <c r="K63" s="91" t="s">
        <v>614</v>
      </c>
      <c r="L63" s="91" t="s">
        <v>571</v>
      </c>
      <c r="M63" s="91" t="s">
        <v>617</v>
      </c>
      <c r="N63" s="91" t="s">
        <v>610</v>
      </c>
    </row>
    <row r="64" spans="1:14">
      <c r="A64" s="93">
        <f t="shared" si="1"/>
        <v>10061</v>
      </c>
      <c r="B64" s="93">
        <v>4</v>
      </c>
      <c r="C64" s="93" t="s">
        <v>619</v>
      </c>
      <c r="D64" s="91" t="s">
        <v>35</v>
      </c>
      <c r="E64" s="93" t="s">
        <v>446</v>
      </c>
      <c r="F64" s="91" t="s">
        <v>593</v>
      </c>
      <c r="G64" s="93">
        <v>79100</v>
      </c>
      <c r="H64" s="91" t="s">
        <v>611</v>
      </c>
      <c r="I64" s="91" t="s">
        <v>612</v>
      </c>
      <c r="J64" s="91" t="s">
        <v>23</v>
      </c>
      <c r="K64" s="91" t="s">
        <v>614</v>
      </c>
      <c r="L64" s="91" t="s">
        <v>571</v>
      </c>
      <c r="M64" s="91" t="s">
        <v>617</v>
      </c>
      <c r="N64" s="91" t="s">
        <v>610</v>
      </c>
    </row>
    <row r="65" spans="1:14">
      <c r="A65" s="93">
        <f t="shared" si="1"/>
        <v>10062</v>
      </c>
      <c r="B65" s="93">
        <v>4</v>
      </c>
      <c r="C65" s="93" t="s">
        <v>619</v>
      </c>
      <c r="D65" s="91" t="s">
        <v>35</v>
      </c>
      <c r="E65" s="93" t="s">
        <v>446</v>
      </c>
      <c r="F65" s="91" t="s">
        <v>593</v>
      </c>
      <c r="G65" s="93">
        <v>99100</v>
      </c>
      <c r="H65" s="91" t="s">
        <v>611</v>
      </c>
      <c r="I65" s="91" t="s">
        <v>612</v>
      </c>
      <c r="J65" s="91" t="s">
        <v>23</v>
      </c>
      <c r="K65" s="91" t="s">
        <v>614</v>
      </c>
      <c r="L65" s="91" t="s">
        <v>571</v>
      </c>
      <c r="M65" s="91" t="s">
        <v>617</v>
      </c>
      <c r="N65" s="91" t="s">
        <v>610</v>
      </c>
    </row>
    <row r="66" spans="1:14">
      <c r="A66" s="93">
        <f t="shared" si="1"/>
        <v>10063</v>
      </c>
      <c r="B66" s="93">
        <v>4</v>
      </c>
      <c r="C66" s="93" t="s">
        <v>619</v>
      </c>
      <c r="D66" s="91" t="s">
        <v>35</v>
      </c>
      <c r="E66" s="93" t="s">
        <v>573</v>
      </c>
      <c r="F66" s="91" t="s">
        <v>593</v>
      </c>
      <c r="G66" s="93">
        <v>79100</v>
      </c>
      <c r="H66" s="91" t="s">
        <v>596</v>
      </c>
      <c r="I66" s="91" t="s">
        <v>597</v>
      </c>
      <c r="J66" s="91" t="s">
        <v>598</v>
      </c>
      <c r="K66" s="91" t="s">
        <v>615</v>
      </c>
      <c r="L66" s="91" t="s">
        <v>571</v>
      </c>
      <c r="M66" s="91" t="s">
        <v>617</v>
      </c>
      <c r="N66" s="91" t="s">
        <v>613</v>
      </c>
    </row>
    <row r="67" spans="1:14">
      <c r="A67" s="93">
        <f t="shared" si="1"/>
        <v>10064</v>
      </c>
      <c r="B67" s="93">
        <v>4</v>
      </c>
      <c r="C67" s="93" t="s">
        <v>619</v>
      </c>
      <c r="D67" s="91" t="s">
        <v>35</v>
      </c>
      <c r="E67" s="93" t="s">
        <v>573</v>
      </c>
      <c r="F67" s="91" t="s">
        <v>593</v>
      </c>
      <c r="G67" s="93">
        <v>99100</v>
      </c>
      <c r="H67" s="91" t="s">
        <v>596</v>
      </c>
      <c r="I67" s="91" t="s">
        <v>597</v>
      </c>
      <c r="J67" s="91" t="s">
        <v>598</v>
      </c>
      <c r="K67" s="91" t="s">
        <v>615</v>
      </c>
      <c r="L67" s="91" t="s">
        <v>571</v>
      </c>
      <c r="M67" s="91" t="s">
        <v>617</v>
      </c>
      <c r="N67" s="91" t="s">
        <v>613</v>
      </c>
    </row>
    <row r="68" spans="1:14">
      <c r="A68" s="93">
        <f t="shared" si="1"/>
        <v>10065</v>
      </c>
      <c r="B68" s="93">
        <v>4</v>
      </c>
      <c r="C68" s="93" t="s">
        <v>619</v>
      </c>
      <c r="D68" s="91" t="s">
        <v>35</v>
      </c>
      <c r="E68" s="93" t="s">
        <v>446</v>
      </c>
      <c r="F68" s="91" t="s">
        <v>593</v>
      </c>
      <c r="G68" s="93">
        <v>79100</v>
      </c>
      <c r="H68" s="91" t="s">
        <v>596</v>
      </c>
      <c r="I68" s="91" t="s">
        <v>597</v>
      </c>
      <c r="J68" s="91" t="s">
        <v>598</v>
      </c>
      <c r="K68" s="91" t="s">
        <v>615</v>
      </c>
      <c r="L68" s="91" t="s">
        <v>571</v>
      </c>
      <c r="M68" s="91" t="s">
        <v>617</v>
      </c>
      <c r="N68" s="91" t="s">
        <v>613</v>
      </c>
    </row>
    <row r="69" spans="1:14">
      <c r="A69" s="93">
        <f t="shared" si="1"/>
        <v>10066</v>
      </c>
      <c r="B69" s="93">
        <v>4</v>
      </c>
      <c r="C69" s="93" t="s">
        <v>619</v>
      </c>
      <c r="D69" s="91" t="s">
        <v>35</v>
      </c>
      <c r="E69" s="93" t="s">
        <v>446</v>
      </c>
      <c r="F69" s="91" t="s">
        <v>593</v>
      </c>
      <c r="G69" s="93">
        <v>99100</v>
      </c>
      <c r="H69" s="91" t="s">
        <v>596</v>
      </c>
      <c r="I69" s="91" t="s">
        <v>597</v>
      </c>
      <c r="J69" s="91" t="s">
        <v>598</v>
      </c>
      <c r="K69" s="91" t="s">
        <v>615</v>
      </c>
      <c r="L69" s="91" t="s">
        <v>571</v>
      </c>
      <c r="M69" s="91" t="s">
        <v>617</v>
      </c>
      <c r="N69" s="91" t="s">
        <v>613</v>
      </c>
    </row>
    <row r="70" spans="1:14">
      <c r="A70" s="93">
        <f t="shared" si="1"/>
        <v>10067</v>
      </c>
      <c r="B70" s="93">
        <v>4</v>
      </c>
      <c r="C70" s="93" t="s">
        <v>619</v>
      </c>
      <c r="D70" s="91" t="s">
        <v>35</v>
      </c>
      <c r="E70" s="93" t="s">
        <v>573</v>
      </c>
      <c r="F70" s="90" t="s">
        <v>602</v>
      </c>
      <c r="G70" s="93">
        <v>79100</v>
      </c>
      <c r="H70" s="91" t="s">
        <v>611</v>
      </c>
      <c r="I70" s="91" t="s">
        <v>612</v>
      </c>
      <c r="J70" s="91" t="s">
        <v>23</v>
      </c>
      <c r="K70" s="91" t="s">
        <v>614</v>
      </c>
      <c r="L70" s="91" t="s">
        <v>571</v>
      </c>
      <c r="M70" s="91" t="s">
        <v>617</v>
      </c>
      <c r="N70" s="91" t="s">
        <v>610</v>
      </c>
    </row>
    <row r="71" spans="1:14">
      <c r="A71" s="93">
        <f t="shared" si="1"/>
        <v>10068</v>
      </c>
      <c r="B71" s="93">
        <v>4</v>
      </c>
      <c r="C71" s="93" t="s">
        <v>619</v>
      </c>
      <c r="D71" s="91" t="s">
        <v>35</v>
      </c>
      <c r="E71" s="93" t="s">
        <v>573</v>
      </c>
      <c r="F71" s="90" t="s">
        <v>602</v>
      </c>
      <c r="G71" s="93">
        <v>99100</v>
      </c>
      <c r="H71" s="91" t="s">
        <v>611</v>
      </c>
      <c r="I71" s="91" t="s">
        <v>612</v>
      </c>
      <c r="J71" s="91" t="s">
        <v>23</v>
      </c>
      <c r="K71" s="91" t="s">
        <v>614</v>
      </c>
      <c r="L71" s="91" t="s">
        <v>571</v>
      </c>
      <c r="M71" s="91" t="s">
        <v>617</v>
      </c>
      <c r="N71" s="91" t="s">
        <v>610</v>
      </c>
    </row>
    <row r="72" spans="1:14">
      <c r="A72" s="93">
        <f t="shared" si="1"/>
        <v>10069</v>
      </c>
      <c r="B72" s="93">
        <v>4</v>
      </c>
      <c r="C72" s="93" t="s">
        <v>619</v>
      </c>
      <c r="D72" s="91" t="s">
        <v>35</v>
      </c>
      <c r="E72" s="93" t="s">
        <v>446</v>
      </c>
      <c r="F72" s="90" t="s">
        <v>602</v>
      </c>
      <c r="G72" s="93">
        <v>79100</v>
      </c>
      <c r="H72" s="91" t="s">
        <v>611</v>
      </c>
      <c r="I72" s="91" t="s">
        <v>612</v>
      </c>
      <c r="J72" s="91" t="s">
        <v>23</v>
      </c>
      <c r="K72" s="91" t="s">
        <v>614</v>
      </c>
      <c r="L72" s="91" t="s">
        <v>571</v>
      </c>
      <c r="M72" s="91" t="s">
        <v>617</v>
      </c>
      <c r="N72" s="91" t="s">
        <v>610</v>
      </c>
    </row>
    <row r="73" spans="1:14">
      <c r="A73" s="93">
        <f t="shared" si="1"/>
        <v>10070</v>
      </c>
      <c r="B73" s="93">
        <v>4</v>
      </c>
      <c r="C73" s="93" t="s">
        <v>619</v>
      </c>
      <c r="D73" s="91" t="s">
        <v>35</v>
      </c>
      <c r="E73" s="93" t="s">
        <v>446</v>
      </c>
      <c r="F73" s="90" t="s">
        <v>602</v>
      </c>
      <c r="G73" s="93">
        <v>99100</v>
      </c>
      <c r="H73" s="91" t="s">
        <v>611</v>
      </c>
      <c r="I73" s="91" t="s">
        <v>612</v>
      </c>
      <c r="J73" s="91" t="s">
        <v>23</v>
      </c>
      <c r="K73" s="91" t="s">
        <v>614</v>
      </c>
      <c r="L73" s="91" t="s">
        <v>571</v>
      </c>
      <c r="M73" s="91" t="s">
        <v>617</v>
      </c>
      <c r="N73" s="91" t="s">
        <v>610</v>
      </c>
    </row>
    <row r="74" spans="1:14">
      <c r="A74" s="93">
        <f t="shared" si="1"/>
        <v>10071</v>
      </c>
      <c r="B74" s="93">
        <v>4</v>
      </c>
      <c r="C74" s="93" t="s">
        <v>619</v>
      </c>
      <c r="D74" s="91" t="s">
        <v>35</v>
      </c>
      <c r="E74" s="93" t="s">
        <v>573</v>
      </c>
      <c r="F74" s="90" t="s">
        <v>602</v>
      </c>
      <c r="G74" s="93">
        <v>79100</v>
      </c>
      <c r="H74" s="91" t="s">
        <v>596</v>
      </c>
      <c r="I74" s="91" t="s">
        <v>597</v>
      </c>
      <c r="J74" s="91" t="s">
        <v>598</v>
      </c>
      <c r="K74" s="91" t="s">
        <v>615</v>
      </c>
      <c r="L74" s="91" t="s">
        <v>571</v>
      </c>
      <c r="M74" s="91" t="s">
        <v>617</v>
      </c>
      <c r="N74" s="91" t="s">
        <v>613</v>
      </c>
    </row>
    <row r="75" spans="1:14">
      <c r="A75" s="93">
        <f t="shared" si="1"/>
        <v>10072</v>
      </c>
      <c r="B75" s="93">
        <v>4</v>
      </c>
      <c r="C75" s="93" t="s">
        <v>619</v>
      </c>
      <c r="D75" s="91" t="s">
        <v>35</v>
      </c>
      <c r="E75" s="93" t="s">
        <v>573</v>
      </c>
      <c r="F75" s="90" t="s">
        <v>602</v>
      </c>
      <c r="G75" s="93">
        <v>99100</v>
      </c>
      <c r="H75" s="91" t="s">
        <v>596</v>
      </c>
      <c r="I75" s="91" t="s">
        <v>597</v>
      </c>
      <c r="J75" s="91" t="s">
        <v>598</v>
      </c>
      <c r="K75" s="91" t="s">
        <v>615</v>
      </c>
      <c r="L75" s="91" t="s">
        <v>571</v>
      </c>
      <c r="M75" s="91" t="s">
        <v>617</v>
      </c>
      <c r="N75" s="91" t="s">
        <v>613</v>
      </c>
    </row>
    <row r="76" spans="1:14">
      <c r="A76" s="93">
        <f t="shared" si="1"/>
        <v>10073</v>
      </c>
      <c r="B76" s="93">
        <v>4</v>
      </c>
      <c r="C76" s="93" t="s">
        <v>619</v>
      </c>
      <c r="D76" s="91" t="s">
        <v>35</v>
      </c>
      <c r="E76" s="93" t="s">
        <v>446</v>
      </c>
      <c r="F76" s="90" t="s">
        <v>602</v>
      </c>
      <c r="G76" s="93">
        <v>79100</v>
      </c>
      <c r="H76" s="91" t="s">
        <v>596</v>
      </c>
      <c r="I76" s="91" t="s">
        <v>597</v>
      </c>
      <c r="J76" s="91" t="s">
        <v>598</v>
      </c>
      <c r="K76" s="91" t="s">
        <v>615</v>
      </c>
      <c r="L76" s="91" t="s">
        <v>571</v>
      </c>
      <c r="M76" s="91" t="s">
        <v>617</v>
      </c>
      <c r="N76" s="91" t="s">
        <v>613</v>
      </c>
    </row>
    <row r="77" spans="1:14">
      <c r="A77" s="93">
        <f t="shared" si="1"/>
        <v>10074</v>
      </c>
      <c r="B77" s="93">
        <v>4</v>
      </c>
      <c r="C77" s="93" t="s">
        <v>619</v>
      </c>
      <c r="D77" s="91" t="s">
        <v>35</v>
      </c>
      <c r="E77" s="93" t="s">
        <v>446</v>
      </c>
      <c r="F77" s="90" t="s">
        <v>602</v>
      </c>
      <c r="G77" s="93">
        <v>99100</v>
      </c>
      <c r="H77" s="91" t="s">
        <v>596</v>
      </c>
      <c r="I77" s="91" t="s">
        <v>597</v>
      </c>
      <c r="J77" s="91" t="s">
        <v>598</v>
      </c>
      <c r="K77" s="91" t="s">
        <v>615</v>
      </c>
      <c r="L77" s="91" t="s">
        <v>571</v>
      </c>
      <c r="M77" s="91" t="s">
        <v>617</v>
      </c>
      <c r="N77" s="91" t="s">
        <v>613</v>
      </c>
    </row>
    <row r="78" spans="1:14">
      <c r="A78" s="93">
        <f t="shared" si="1"/>
        <v>10075</v>
      </c>
      <c r="B78" s="93">
        <v>4</v>
      </c>
      <c r="C78" s="93" t="s">
        <v>619</v>
      </c>
      <c r="D78" s="91" t="s">
        <v>35</v>
      </c>
      <c r="E78" s="93" t="s">
        <v>573</v>
      </c>
      <c r="F78" s="90" t="s">
        <v>603</v>
      </c>
      <c r="G78" s="93">
        <v>79100</v>
      </c>
      <c r="H78" s="91" t="s">
        <v>611</v>
      </c>
      <c r="I78" s="91" t="s">
        <v>612</v>
      </c>
      <c r="J78" s="91" t="s">
        <v>23</v>
      </c>
      <c r="K78" s="91" t="s">
        <v>614</v>
      </c>
      <c r="L78" s="91" t="s">
        <v>571</v>
      </c>
      <c r="M78" s="91" t="s">
        <v>617</v>
      </c>
      <c r="N78" s="91" t="s">
        <v>610</v>
      </c>
    </row>
    <row r="79" spans="1:14">
      <c r="A79" s="93">
        <f t="shared" ref="A79:A102" si="2">A78+1</f>
        <v>10076</v>
      </c>
      <c r="B79" s="93">
        <v>4</v>
      </c>
      <c r="C79" s="93" t="s">
        <v>619</v>
      </c>
      <c r="D79" s="91" t="s">
        <v>35</v>
      </c>
      <c r="E79" s="93" t="s">
        <v>573</v>
      </c>
      <c r="F79" s="90" t="s">
        <v>603</v>
      </c>
      <c r="G79" s="93">
        <v>99100</v>
      </c>
      <c r="H79" s="91" t="s">
        <v>611</v>
      </c>
      <c r="I79" s="91" t="s">
        <v>612</v>
      </c>
      <c r="J79" s="91" t="s">
        <v>23</v>
      </c>
      <c r="K79" s="91" t="s">
        <v>614</v>
      </c>
      <c r="L79" s="91" t="s">
        <v>571</v>
      </c>
      <c r="M79" s="91" t="s">
        <v>617</v>
      </c>
      <c r="N79" s="91" t="s">
        <v>610</v>
      </c>
    </row>
    <row r="80" spans="1:14">
      <c r="A80" s="93">
        <f t="shared" si="2"/>
        <v>10077</v>
      </c>
      <c r="B80" s="93">
        <v>4</v>
      </c>
      <c r="C80" s="93" t="s">
        <v>619</v>
      </c>
      <c r="D80" s="91" t="s">
        <v>35</v>
      </c>
      <c r="E80" s="93" t="s">
        <v>446</v>
      </c>
      <c r="F80" s="90" t="s">
        <v>603</v>
      </c>
      <c r="G80" s="93">
        <v>79100</v>
      </c>
      <c r="H80" s="91" t="s">
        <v>611</v>
      </c>
      <c r="I80" s="91" t="s">
        <v>612</v>
      </c>
      <c r="J80" s="91" t="s">
        <v>23</v>
      </c>
      <c r="K80" s="91" t="s">
        <v>614</v>
      </c>
      <c r="L80" s="91" t="s">
        <v>571</v>
      </c>
      <c r="M80" s="91" t="s">
        <v>617</v>
      </c>
      <c r="N80" s="91" t="s">
        <v>610</v>
      </c>
    </row>
    <row r="81" spans="1:14">
      <c r="A81" s="93">
        <f t="shared" si="2"/>
        <v>10078</v>
      </c>
      <c r="B81" s="93">
        <v>4</v>
      </c>
      <c r="C81" s="93" t="s">
        <v>619</v>
      </c>
      <c r="D81" s="91" t="s">
        <v>35</v>
      </c>
      <c r="E81" s="93" t="s">
        <v>446</v>
      </c>
      <c r="F81" s="90" t="s">
        <v>603</v>
      </c>
      <c r="G81" s="93">
        <v>99100</v>
      </c>
      <c r="H81" s="91" t="s">
        <v>611</v>
      </c>
      <c r="I81" s="91" t="s">
        <v>612</v>
      </c>
      <c r="J81" s="91" t="s">
        <v>23</v>
      </c>
      <c r="K81" s="91" t="s">
        <v>614</v>
      </c>
      <c r="L81" s="91" t="s">
        <v>571</v>
      </c>
      <c r="M81" s="91" t="s">
        <v>617</v>
      </c>
      <c r="N81" s="91" t="s">
        <v>610</v>
      </c>
    </row>
    <row r="82" spans="1:14">
      <c r="A82" s="93">
        <f t="shared" si="2"/>
        <v>10079</v>
      </c>
      <c r="B82" s="93">
        <v>4</v>
      </c>
      <c r="C82" s="93" t="s">
        <v>619</v>
      </c>
      <c r="D82" s="91" t="s">
        <v>35</v>
      </c>
      <c r="E82" s="93" t="s">
        <v>573</v>
      </c>
      <c r="F82" s="90" t="s">
        <v>603</v>
      </c>
      <c r="G82" s="93">
        <v>79100</v>
      </c>
      <c r="H82" s="91" t="s">
        <v>596</v>
      </c>
      <c r="I82" s="91" t="s">
        <v>597</v>
      </c>
      <c r="J82" s="91" t="s">
        <v>598</v>
      </c>
      <c r="K82" s="91" t="s">
        <v>615</v>
      </c>
      <c r="L82" s="91" t="s">
        <v>571</v>
      </c>
      <c r="M82" s="91" t="s">
        <v>617</v>
      </c>
      <c r="N82" s="91" t="s">
        <v>613</v>
      </c>
    </row>
    <row r="83" spans="1:14">
      <c r="A83" s="93">
        <f t="shared" si="2"/>
        <v>10080</v>
      </c>
      <c r="B83" s="93">
        <v>4</v>
      </c>
      <c r="C83" s="93" t="s">
        <v>619</v>
      </c>
      <c r="D83" s="91" t="s">
        <v>35</v>
      </c>
      <c r="E83" s="93" t="s">
        <v>573</v>
      </c>
      <c r="F83" s="90" t="s">
        <v>603</v>
      </c>
      <c r="G83" s="93">
        <v>99100</v>
      </c>
      <c r="H83" s="91" t="s">
        <v>596</v>
      </c>
      <c r="I83" s="91" t="s">
        <v>597</v>
      </c>
      <c r="J83" s="91" t="s">
        <v>598</v>
      </c>
      <c r="K83" s="91" t="s">
        <v>615</v>
      </c>
      <c r="L83" s="91" t="s">
        <v>571</v>
      </c>
      <c r="M83" s="91" t="s">
        <v>617</v>
      </c>
      <c r="N83" s="91" t="s">
        <v>613</v>
      </c>
    </row>
    <row r="84" spans="1:14">
      <c r="A84" s="93">
        <f t="shared" si="2"/>
        <v>10081</v>
      </c>
      <c r="B84" s="93">
        <v>4</v>
      </c>
      <c r="C84" s="93" t="s">
        <v>619</v>
      </c>
      <c r="D84" s="91" t="s">
        <v>35</v>
      </c>
      <c r="E84" s="93" t="s">
        <v>446</v>
      </c>
      <c r="F84" s="90" t="s">
        <v>603</v>
      </c>
      <c r="G84" s="93">
        <v>79100</v>
      </c>
      <c r="H84" s="91" t="s">
        <v>596</v>
      </c>
      <c r="I84" s="91" t="s">
        <v>597</v>
      </c>
      <c r="J84" s="91" t="s">
        <v>598</v>
      </c>
      <c r="K84" s="91" t="s">
        <v>615</v>
      </c>
      <c r="L84" s="91" t="s">
        <v>571</v>
      </c>
      <c r="M84" s="91" t="s">
        <v>617</v>
      </c>
      <c r="N84" s="91" t="s">
        <v>613</v>
      </c>
    </row>
    <row r="85" spans="1:14">
      <c r="A85" s="93">
        <f t="shared" si="2"/>
        <v>10082</v>
      </c>
      <c r="B85" s="93">
        <v>4</v>
      </c>
      <c r="C85" s="93" t="s">
        <v>619</v>
      </c>
      <c r="D85" s="91" t="s">
        <v>35</v>
      </c>
      <c r="E85" s="93" t="s">
        <v>446</v>
      </c>
      <c r="F85" s="90" t="s">
        <v>603</v>
      </c>
      <c r="G85" s="93">
        <v>99100</v>
      </c>
      <c r="H85" s="91" t="s">
        <v>596</v>
      </c>
      <c r="I85" s="91" t="s">
        <v>597</v>
      </c>
      <c r="J85" s="91" t="s">
        <v>598</v>
      </c>
      <c r="K85" s="91" t="s">
        <v>615</v>
      </c>
      <c r="L85" s="91" t="s">
        <v>571</v>
      </c>
      <c r="M85" s="91" t="s">
        <v>617</v>
      </c>
      <c r="N85" s="91" t="s">
        <v>613</v>
      </c>
    </row>
    <row r="86" spans="1:14">
      <c r="A86" s="93">
        <f t="shared" si="2"/>
        <v>10083</v>
      </c>
      <c r="B86" s="93">
        <v>4</v>
      </c>
      <c r="C86" s="93" t="s">
        <v>619</v>
      </c>
      <c r="D86" s="91" t="s">
        <v>35</v>
      </c>
      <c r="E86" s="93" t="s">
        <v>573</v>
      </c>
      <c r="F86" s="90" t="s">
        <v>604</v>
      </c>
      <c r="G86" s="93">
        <v>79100</v>
      </c>
      <c r="H86" s="91" t="s">
        <v>611</v>
      </c>
      <c r="I86" s="91" t="s">
        <v>612</v>
      </c>
      <c r="J86" s="91" t="s">
        <v>23</v>
      </c>
      <c r="K86" s="91" t="s">
        <v>614</v>
      </c>
      <c r="L86" s="91" t="s">
        <v>571</v>
      </c>
      <c r="M86" s="91" t="s">
        <v>617</v>
      </c>
      <c r="N86" s="91" t="s">
        <v>610</v>
      </c>
    </row>
    <row r="87" spans="1:14">
      <c r="A87" s="93">
        <f t="shared" si="2"/>
        <v>10084</v>
      </c>
      <c r="B87" s="93">
        <v>4</v>
      </c>
      <c r="C87" s="93" t="s">
        <v>619</v>
      </c>
      <c r="D87" s="91" t="s">
        <v>35</v>
      </c>
      <c r="E87" s="93" t="s">
        <v>573</v>
      </c>
      <c r="F87" s="90" t="s">
        <v>604</v>
      </c>
      <c r="G87" s="93">
        <v>99100</v>
      </c>
      <c r="H87" s="91" t="s">
        <v>611</v>
      </c>
      <c r="I87" s="91" t="s">
        <v>612</v>
      </c>
      <c r="J87" s="91" t="s">
        <v>23</v>
      </c>
      <c r="K87" s="91" t="s">
        <v>614</v>
      </c>
      <c r="L87" s="91" t="s">
        <v>571</v>
      </c>
      <c r="M87" s="91" t="s">
        <v>617</v>
      </c>
      <c r="N87" s="91" t="s">
        <v>610</v>
      </c>
    </row>
    <row r="88" spans="1:14">
      <c r="A88" s="93">
        <f t="shared" si="2"/>
        <v>10085</v>
      </c>
      <c r="B88" s="93">
        <v>4</v>
      </c>
      <c r="C88" s="93" t="s">
        <v>619</v>
      </c>
      <c r="D88" s="91" t="s">
        <v>35</v>
      </c>
      <c r="E88" s="93" t="s">
        <v>446</v>
      </c>
      <c r="F88" s="90" t="s">
        <v>604</v>
      </c>
      <c r="G88" s="93">
        <v>79100</v>
      </c>
      <c r="H88" s="91" t="s">
        <v>611</v>
      </c>
      <c r="I88" s="91" t="s">
        <v>612</v>
      </c>
      <c r="J88" s="91" t="s">
        <v>23</v>
      </c>
      <c r="K88" s="91" t="s">
        <v>614</v>
      </c>
      <c r="L88" s="91" t="s">
        <v>571</v>
      </c>
      <c r="M88" s="91" t="s">
        <v>617</v>
      </c>
      <c r="N88" s="91" t="s">
        <v>610</v>
      </c>
    </row>
    <row r="89" spans="1:14">
      <c r="A89" s="93">
        <f t="shared" si="2"/>
        <v>10086</v>
      </c>
      <c r="B89" s="93">
        <v>4</v>
      </c>
      <c r="C89" s="93" t="s">
        <v>619</v>
      </c>
      <c r="D89" s="91" t="s">
        <v>35</v>
      </c>
      <c r="E89" s="93" t="s">
        <v>446</v>
      </c>
      <c r="F89" s="90" t="s">
        <v>604</v>
      </c>
      <c r="G89" s="93">
        <v>99100</v>
      </c>
      <c r="H89" s="91" t="s">
        <v>611</v>
      </c>
      <c r="I89" s="91" t="s">
        <v>612</v>
      </c>
      <c r="J89" s="91" t="s">
        <v>23</v>
      </c>
      <c r="K89" s="91" t="s">
        <v>614</v>
      </c>
      <c r="L89" s="91" t="s">
        <v>571</v>
      </c>
      <c r="M89" s="91" t="s">
        <v>617</v>
      </c>
      <c r="N89" s="91" t="s">
        <v>610</v>
      </c>
    </row>
    <row r="90" spans="1:14">
      <c r="A90" s="93">
        <f t="shared" si="2"/>
        <v>10087</v>
      </c>
      <c r="B90" s="93">
        <v>4</v>
      </c>
      <c r="C90" s="93" t="s">
        <v>619</v>
      </c>
      <c r="D90" s="91" t="s">
        <v>35</v>
      </c>
      <c r="E90" s="93" t="s">
        <v>573</v>
      </c>
      <c r="F90" s="90" t="s">
        <v>604</v>
      </c>
      <c r="G90" s="93">
        <v>79100</v>
      </c>
      <c r="H90" s="91" t="s">
        <v>596</v>
      </c>
      <c r="I90" s="91" t="s">
        <v>597</v>
      </c>
      <c r="J90" s="91" t="s">
        <v>598</v>
      </c>
      <c r="K90" s="91" t="s">
        <v>615</v>
      </c>
      <c r="L90" s="91" t="s">
        <v>571</v>
      </c>
      <c r="M90" s="91" t="s">
        <v>617</v>
      </c>
      <c r="N90" s="91" t="s">
        <v>613</v>
      </c>
    </row>
    <row r="91" spans="1:14">
      <c r="A91" s="93">
        <f t="shared" si="2"/>
        <v>10088</v>
      </c>
      <c r="B91" s="93">
        <v>4</v>
      </c>
      <c r="C91" s="93" t="s">
        <v>619</v>
      </c>
      <c r="D91" s="91" t="s">
        <v>35</v>
      </c>
      <c r="E91" s="93" t="s">
        <v>573</v>
      </c>
      <c r="F91" s="90" t="s">
        <v>604</v>
      </c>
      <c r="G91" s="93">
        <v>99100</v>
      </c>
      <c r="H91" s="91" t="s">
        <v>596</v>
      </c>
      <c r="I91" s="91" t="s">
        <v>597</v>
      </c>
      <c r="J91" s="91" t="s">
        <v>598</v>
      </c>
      <c r="K91" s="91" t="s">
        <v>615</v>
      </c>
      <c r="L91" s="91" t="s">
        <v>571</v>
      </c>
      <c r="M91" s="91" t="s">
        <v>617</v>
      </c>
      <c r="N91" s="91" t="s">
        <v>613</v>
      </c>
    </row>
    <row r="92" spans="1:14">
      <c r="A92" s="93">
        <f t="shared" si="2"/>
        <v>10089</v>
      </c>
      <c r="B92" s="93">
        <v>4</v>
      </c>
      <c r="C92" s="93" t="s">
        <v>619</v>
      </c>
      <c r="D92" s="91" t="s">
        <v>35</v>
      </c>
      <c r="E92" s="93" t="s">
        <v>446</v>
      </c>
      <c r="F92" s="90" t="s">
        <v>604</v>
      </c>
      <c r="G92" s="93">
        <v>79100</v>
      </c>
      <c r="H92" s="91" t="s">
        <v>596</v>
      </c>
      <c r="I92" s="91" t="s">
        <v>597</v>
      </c>
      <c r="J92" s="91" t="s">
        <v>598</v>
      </c>
      <c r="K92" s="91" t="s">
        <v>615</v>
      </c>
      <c r="L92" s="91" t="s">
        <v>571</v>
      </c>
      <c r="M92" s="91" t="s">
        <v>617</v>
      </c>
      <c r="N92" s="91" t="s">
        <v>613</v>
      </c>
    </row>
    <row r="93" spans="1:14">
      <c r="A93" s="93">
        <f t="shared" si="2"/>
        <v>10090</v>
      </c>
      <c r="B93" s="93">
        <v>4</v>
      </c>
      <c r="C93" s="93" t="s">
        <v>619</v>
      </c>
      <c r="D93" s="91" t="s">
        <v>35</v>
      </c>
      <c r="E93" s="93" t="s">
        <v>446</v>
      </c>
      <c r="F93" s="90" t="s">
        <v>604</v>
      </c>
      <c r="G93" s="93">
        <v>99100</v>
      </c>
      <c r="H93" s="91" t="s">
        <v>596</v>
      </c>
      <c r="I93" s="91" t="s">
        <v>597</v>
      </c>
      <c r="J93" s="91" t="s">
        <v>598</v>
      </c>
      <c r="K93" s="91" t="s">
        <v>615</v>
      </c>
      <c r="L93" s="91" t="s">
        <v>571</v>
      </c>
      <c r="M93" s="91" t="s">
        <v>617</v>
      </c>
      <c r="N93" s="91" t="s">
        <v>613</v>
      </c>
    </row>
    <row r="94" spans="1:14">
      <c r="A94" s="16" t="s">
        <v>628</v>
      </c>
      <c r="B94" s="16">
        <v>4</v>
      </c>
      <c r="C94" s="16" t="s">
        <v>619</v>
      </c>
      <c r="D94" s="81" t="s">
        <v>35</v>
      </c>
      <c r="E94" s="16" t="s">
        <v>446</v>
      </c>
      <c r="F94" s="96" t="s">
        <v>620</v>
      </c>
      <c r="G94" s="16">
        <v>99100</v>
      </c>
      <c r="H94" s="81" t="s">
        <v>596</v>
      </c>
      <c r="I94" s="81" t="s">
        <v>597</v>
      </c>
      <c r="J94" s="81" t="s">
        <v>598</v>
      </c>
      <c r="K94" s="81" t="s">
        <v>615</v>
      </c>
      <c r="L94" s="81" t="s">
        <v>571</v>
      </c>
      <c r="M94" s="81" t="s">
        <v>617</v>
      </c>
      <c r="N94" s="81" t="s">
        <v>613</v>
      </c>
    </row>
    <row r="95" spans="1:14">
      <c r="A95" s="93">
        <v>10092</v>
      </c>
      <c r="B95" s="93">
        <v>4</v>
      </c>
      <c r="C95" s="93" t="s">
        <v>619</v>
      </c>
      <c r="D95" s="91" t="s">
        <v>35</v>
      </c>
      <c r="E95" s="93" t="s">
        <v>573</v>
      </c>
      <c r="F95" s="90" t="s">
        <v>620</v>
      </c>
      <c r="G95" s="93">
        <v>79100</v>
      </c>
      <c r="H95" s="91" t="s">
        <v>611</v>
      </c>
      <c r="I95" s="91" t="s">
        <v>612</v>
      </c>
      <c r="J95" s="91" t="s">
        <v>23</v>
      </c>
      <c r="K95" s="91" t="s">
        <v>614</v>
      </c>
      <c r="L95" s="91" t="s">
        <v>571</v>
      </c>
      <c r="M95" s="91" t="s">
        <v>617</v>
      </c>
      <c r="N95" s="91" t="s">
        <v>610</v>
      </c>
    </row>
    <row r="96" spans="1:14">
      <c r="A96" s="93">
        <f t="shared" si="2"/>
        <v>10093</v>
      </c>
      <c r="B96" s="93">
        <v>4</v>
      </c>
      <c r="C96" s="93" t="s">
        <v>619</v>
      </c>
      <c r="D96" s="91" t="s">
        <v>35</v>
      </c>
      <c r="E96" s="93" t="s">
        <v>573</v>
      </c>
      <c r="F96" s="90" t="s">
        <v>620</v>
      </c>
      <c r="G96" s="93">
        <v>99100</v>
      </c>
      <c r="H96" s="91" t="s">
        <v>611</v>
      </c>
      <c r="I96" s="91" t="s">
        <v>612</v>
      </c>
      <c r="J96" s="91" t="s">
        <v>23</v>
      </c>
      <c r="K96" s="91" t="s">
        <v>614</v>
      </c>
      <c r="L96" s="91" t="s">
        <v>571</v>
      </c>
      <c r="M96" s="91" t="s">
        <v>617</v>
      </c>
      <c r="N96" s="91" t="s">
        <v>610</v>
      </c>
    </row>
    <row r="97" spans="1:14">
      <c r="A97" s="93">
        <f t="shared" si="2"/>
        <v>10094</v>
      </c>
      <c r="B97" s="93">
        <v>4</v>
      </c>
      <c r="C97" s="93" t="s">
        <v>619</v>
      </c>
      <c r="D97" s="91" t="s">
        <v>35</v>
      </c>
      <c r="E97" s="93" t="s">
        <v>446</v>
      </c>
      <c r="F97" s="90" t="s">
        <v>620</v>
      </c>
      <c r="G97" s="93">
        <v>79100</v>
      </c>
      <c r="H97" s="91" t="s">
        <v>611</v>
      </c>
      <c r="I97" s="91" t="s">
        <v>612</v>
      </c>
      <c r="J97" s="91" t="s">
        <v>23</v>
      </c>
      <c r="K97" s="91" t="s">
        <v>614</v>
      </c>
      <c r="L97" s="91" t="s">
        <v>571</v>
      </c>
      <c r="M97" s="91" t="s">
        <v>617</v>
      </c>
      <c r="N97" s="91" t="s">
        <v>610</v>
      </c>
    </row>
    <row r="98" spans="1:14">
      <c r="A98" s="93">
        <f t="shared" si="2"/>
        <v>10095</v>
      </c>
      <c r="B98" s="93">
        <v>4</v>
      </c>
      <c r="C98" s="93" t="s">
        <v>619</v>
      </c>
      <c r="D98" s="91" t="s">
        <v>35</v>
      </c>
      <c r="E98" s="93" t="s">
        <v>446</v>
      </c>
      <c r="F98" s="90" t="s">
        <v>620</v>
      </c>
      <c r="G98" s="93">
        <v>99100</v>
      </c>
      <c r="H98" s="91" t="s">
        <v>611</v>
      </c>
      <c r="I98" s="91" t="s">
        <v>612</v>
      </c>
      <c r="J98" s="91" t="s">
        <v>23</v>
      </c>
      <c r="K98" s="91" t="s">
        <v>614</v>
      </c>
      <c r="L98" s="91" t="s">
        <v>571</v>
      </c>
      <c r="M98" s="91" t="s">
        <v>617</v>
      </c>
      <c r="N98" s="91" t="s">
        <v>610</v>
      </c>
    </row>
    <row r="99" spans="1:14">
      <c r="A99" s="93">
        <f t="shared" si="2"/>
        <v>10096</v>
      </c>
      <c r="B99" s="93">
        <v>4</v>
      </c>
      <c r="C99" s="93" t="s">
        <v>619</v>
      </c>
      <c r="D99" s="91" t="s">
        <v>35</v>
      </c>
      <c r="E99" s="93" t="s">
        <v>573</v>
      </c>
      <c r="F99" s="90" t="s">
        <v>620</v>
      </c>
      <c r="G99" s="93">
        <v>79100</v>
      </c>
      <c r="H99" s="91" t="s">
        <v>596</v>
      </c>
      <c r="I99" s="91" t="s">
        <v>597</v>
      </c>
      <c r="J99" s="91" t="s">
        <v>598</v>
      </c>
      <c r="K99" s="91" t="s">
        <v>615</v>
      </c>
      <c r="L99" s="91" t="s">
        <v>571</v>
      </c>
      <c r="M99" s="91" t="s">
        <v>617</v>
      </c>
      <c r="N99" s="91" t="s">
        <v>613</v>
      </c>
    </row>
    <row r="100" spans="1:14">
      <c r="A100" s="93">
        <f t="shared" si="2"/>
        <v>10097</v>
      </c>
      <c r="B100" s="93">
        <v>4</v>
      </c>
      <c r="C100" s="93" t="s">
        <v>619</v>
      </c>
      <c r="D100" s="91" t="s">
        <v>35</v>
      </c>
      <c r="E100" s="93" t="s">
        <v>573</v>
      </c>
      <c r="F100" s="90" t="s">
        <v>620</v>
      </c>
      <c r="G100" s="93">
        <v>99100</v>
      </c>
      <c r="H100" s="91" t="s">
        <v>596</v>
      </c>
      <c r="I100" s="91" t="s">
        <v>597</v>
      </c>
      <c r="J100" s="91" t="s">
        <v>598</v>
      </c>
      <c r="K100" s="91" t="s">
        <v>615</v>
      </c>
      <c r="L100" s="91" t="s">
        <v>571</v>
      </c>
      <c r="M100" s="91" t="s">
        <v>617</v>
      </c>
      <c r="N100" s="91" t="s">
        <v>613</v>
      </c>
    </row>
    <row r="101" spans="1:14">
      <c r="A101" s="93">
        <f t="shared" si="2"/>
        <v>10098</v>
      </c>
      <c r="B101" s="93">
        <v>4</v>
      </c>
      <c r="C101" s="93" t="s">
        <v>619</v>
      </c>
      <c r="D101" s="91" t="s">
        <v>35</v>
      </c>
      <c r="E101" s="93" t="s">
        <v>446</v>
      </c>
      <c r="F101" s="90" t="s">
        <v>620</v>
      </c>
      <c r="G101" s="93">
        <v>79100</v>
      </c>
      <c r="H101" s="91" t="s">
        <v>596</v>
      </c>
      <c r="I101" s="91" t="s">
        <v>597</v>
      </c>
      <c r="J101" s="91" t="s">
        <v>598</v>
      </c>
      <c r="K101" s="91" t="s">
        <v>615</v>
      </c>
      <c r="L101" s="91" t="s">
        <v>571</v>
      </c>
      <c r="M101" s="91" t="s">
        <v>617</v>
      </c>
      <c r="N101" s="91" t="s">
        <v>613</v>
      </c>
    </row>
    <row r="102" spans="1:14">
      <c r="A102" s="93">
        <f t="shared" si="2"/>
        <v>10099</v>
      </c>
      <c r="B102" s="93">
        <v>4</v>
      </c>
      <c r="C102" s="93" t="s">
        <v>619</v>
      </c>
      <c r="D102" s="91" t="s">
        <v>35</v>
      </c>
      <c r="E102" s="93" t="s">
        <v>446</v>
      </c>
      <c r="F102" s="90" t="s">
        <v>620</v>
      </c>
      <c r="G102" s="93">
        <v>99100</v>
      </c>
      <c r="H102" s="91" t="s">
        <v>596</v>
      </c>
      <c r="I102" s="91" t="s">
        <v>597</v>
      </c>
      <c r="J102" s="91" t="s">
        <v>598</v>
      </c>
      <c r="K102" s="91" t="s">
        <v>615</v>
      </c>
      <c r="L102" s="91" t="s">
        <v>571</v>
      </c>
      <c r="M102" s="91" t="s">
        <v>617</v>
      </c>
      <c r="N102" s="91" t="s">
        <v>613</v>
      </c>
    </row>
    <row r="103" spans="1:14">
      <c r="A103" s="93" t="s">
        <v>622</v>
      </c>
      <c r="G103" s="93" t="s">
        <v>619</v>
      </c>
      <c r="M103" s="91"/>
      <c r="N103" s="91"/>
    </row>
    <row r="104" spans="1:14">
      <c r="A104" s="93">
        <v>10100</v>
      </c>
      <c r="B104" s="93">
        <v>4</v>
      </c>
      <c r="C104" s="93" t="s">
        <v>619</v>
      </c>
      <c r="D104" s="91" t="s">
        <v>35</v>
      </c>
      <c r="E104" s="93" t="s">
        <v>573</v>
      </c>
      <c r="F104" s="91" t="s">
        <v>588</v>
      </c>
      <c r="G104" s="93">
        <v>79100</v>
      </c>
      <c r="H104" s="91" t="s">
        <v>611</v>
      </c>
      <c r="I104" s="91" t="s">
        <v>612</v>
      </c>
      <c r="J104" s="91" t="s">
        <v>23</v>
      </c>
      <c r="K104" s="91" t="s">
        <v>614</v>
      </c>
      <c r="L104" s="91" t="s">
        <v>623</v>
      </c>
      <c r="M104" s="91" t="s">
        <v>624</v>
      </c>
      <c r="N104" s="91" t="s">
        <v>626</v>
      </c>
    </row>
    <row r="105" spans="1:14">
      <c r="A105" s="93">
        <f t="shared" ref="A105:A168" si="3">A104+1</f>
        <v>10101</v>
      </c>
      <c r="B105" s="93">
        <v>4</v>
      </c>
      <c r="C105" s="93" t="s">
        <v>619</v>
      </c>
      <c r="D105" s="91" t="s">
        <v>35</v>
      </c>
      <c r="E105" s="93" t="s">
        <v>573</v>
      </c>
      <c r="F105" s="91" t="s">
        <v>588</v>
      </c>
      <c r="G105" s="93">
        <v>99100</v>
      </c>
      <c r="H105" s="91" t="s">
        <v>611</v>
      </c>
      <c r="I105" s="91" t="s">
        <v>612</v>
      </c>
      <c r="J105" s="91" t="s">
        <v>23</v>
      </c>
      <c r="K105" s="91" t="s">
        <v>614</v>
      </c>
      <c r="L105" s="91" t="s">
        <v>623</v>
      </c>
      <c r="M105" s="91" t="s">
        <v>624</v>
      </c>
      <c r="N105" s="91" t="s">
        <v>625</v>
      </c>
    </row>
    <row r="106" spans="1:14">
      <c r="A106" s="93">
        <f t="shared" si="3"/>
        <v>10102</v>
      </c>
      <c r="B106" s="93">
        <v>4</v>
      </c>
      <c r="C106" s="93" t="s">
        <v>619</v>
      </c>
      <c r="D106" s="91" t="s">
        <v>35</v>
      </c>
      <c r="E106" s="93" t="s">
        <v>446</v>
      </c>
      <c r="F106" s="91" t="s">
        <v>588</v>
      </c>
      <c r="G106" s="93">
        <v>79100</v>
      </c>
      <c r="H106" s="91" t="s">
        <v>611</v>
      </c>
      <c r="I106" s="91" t="s">
        <v>612</v>
      </c>
      <c r="J106" s="91" t="s">
        <v>23</v>
      </c>
      <c r="K106" s="91" t="s">
        <v>614</v>
      </c>
      <c r="L106" s="91" t="s">
        <v>623</v>
      </c>
      <c r="M106" s="91" t="s">
        <v>624</v>
      </c>
      <c r="N106" s="91" t="s">
        <v>625</v>
      </c>
    </row>
    <row r="107" spans="1:14">
      <c r="A107" s="93">
        <f t="shared" si="3"/>
        <v>10103</v>
      </c>
      <c r="B107" s="93">
        <v>4</v>
      </c>
      <c r="C107" s="93" t="s">
        <v>619</v>
      </c>
      <c r="D107" s="91" t="s">
        <v>35</v>
      </c>
      <c r="E107" s="93" t="s">
        <v>446</v>
      </c>
      <c r="F107" s="91" t="s">
        <v>588</v>
      </c>
      <c r="G107" s="93">
        <v>99100</v>
      </c>
      <c r="H107" s="91" t="s">
        <v>611</v>
      </c>
      <c r="I107" s="91" t="s">
        <v>612</v>
      </c>
      <c r="J107" s="91" t="s">
        <v>23</v>
      </c>
      <c r="K107" s="91" t="s">
        <v>614</v>
      </c>
      <c r="L107" s="91" t="s">
        <v>623</v>
      </c>
      <c r="M107" s="91" t="s">
        <v>624</v>
      </c>
      <c r="N107" s="91" t="s">
        <v>625</v>
      </c>
    </row>
    <row r="108" spans="1:14">
      <c r="A108" s="93">
        <f t="shared" si="3"/>
        <v>10104</v>
      </c>
      <c r="B108" s="93">
        <v>4</v>
      </c>
      <c r="C108" s="93" t="s">
        <v>619</v>
      </c>
      <c r="D108" s="91" t="s">
        <v>35</v>
      </c>
      <c r="E108" s="93" t="s">
        <v>573</v>
      </c>
      <c r="F108" s="91" t="s">
        <v>588</v>
      </c>
      <c r="G108" s="93">
        <v>79100</v>
      </c>
      <c r="H108" s="91" t="s">
        <v>596</v>
      </c>
      <c r="I108" s="91" t="s">
        <v>597</v>
      </c>
      <c r="J108" s="91" t="s">
        <v>598</v>
      </c>
      <c r="K108" s="91" t="s">
        <v>615</v>
      </c>
      <c r="L108" s="91" t="s">
        <v>623</v>
      </c>
      <c r="M108" s="91" t="s">
        <v>624</v>
      </c>
      <c r="N108" s="91" t="s">
        <v>627</v>
      </c>
    </row>
    <row r="109" spans="1:14">
      <c r="A109" s="93">
        <f t="shared" si="3"/>
        <v>10105</v>
      </c>
      <c r="B109" s="93">
        <v>4</v>
      </c>
      <c r="C109" s="93" t="s">
        <v>619</v>
      </c>
      <c r="D109" s="91" t="s">
        <v>35</v>
      </c>
      <c r="E109" s="93" t="s">
        <v>573</v>
      </c>
      <c r="F109" s="91" t="s">
        <v>588</v>
      </c>
      <c r="G109" s="93">
        <v>99100</v>
      </c>
      <c r="H109" s="91" t="s">
        <v>596</v>
      </c>
      <c r="I109" s="91" t="s">
        <v>597</v>
      </c>
      <c r="J109" s="91" t="s">
        <v>598</v>
      </c>
      <c r="K109" s="91" t="s">
        <v>615</v>
      </c>
      <c r="L109" s="91" t="s">
        <v>623</v>
      </c>
      <c r="M109" s="91" t="s">
        <v>624</v>
      </c>
      <c r="N109" s="91" t="s">
        <v>627</v>
      </c>
    </row>
    <row r="110" spans="1:14">
      <c r="A110" s="93">
        <f t="shared" si="3"/>
        <v>10106</v>
      </c>
      <c r="B110" s="93">
        <v>4</v>
      </c>
      <c r="C110" s="93" t="s">
        <v>619</v>
      </c>
      <c r="D110" s="91" t="s">
        <v>35</v>
      </c>
      <c r="E110" s="93" t="s">
        <v>446</v>
      </c>
      <c r="F110" s="91" t="s">
        <v>588</v>
      </c>
      <c r="G110" s="93">
        <v>79100</v>
      </c>
      <c r="H110" s="91" t="s">
        <v>596</v>
      </c>
      <c r="I110" s="91" t="s">
        <v>597</v>
      </c>
      <c r="J110" s="91" t="s">
        <v>598</v>
      </c>
      <c r="K110" s="91" t="s">
        <v>615</v>
      </c>
      <c r="L110" s="91" t="s">
        <v>623</v>
      </c>
      <c r="M110" s="91" t="s">
        <v>624</v>
      </c>
      <c r="N110" s="91" t="s">
        <v>627</v>
      </c>
    </row>
    <row r="111" spans="1:14">
      <c r="A111" s="93">
        <f t="shared" si="3"/>
        <v>10107</v>
      </c>
      <c r="B111" s="93">
        <v>4</v>
      </c>
      <c r="C111" s="93" t="s">
        <v>619</v>
      </c>
      <c r="D111" s="91" t="s">
        <v>35</v>
      </c>
      <c r="E111" s="93" t="s">
        <v>446</v>
      </c>
      <c r="F111" s="91" t="s">
        <v>588</v>
      </c>
      <c r="G111" s="93">
        <v>99100</v>
      </c>
      <c r="H111" s="91" t="s">
        <v>596</v>
      </c>
      <c r="I111" s="91" t="s">
        <v>597</v>
      </c>
      <c r="J111" s="91" t="s">
        <v>598</v>
      </c>
      <c r="K111" s="91" t="s">
        <v>615</v>
      </c>
      <c r="L111" s="91" t="s">
        <v>623</v>
      </c>
      <c r="M111" s="91" t="s">
        <v>624</v>
      </c>
      <c r="N111" s="91" t="s">
        <v>627</v>
      </c>
    </row>
    <row r="112" spans="1:14">
      <c r="A112" s="93">
        <f t="shared" si="3"/>
        <v>10108</v>
      </c>
      <c r="B112" s="93">
        <v>4</v>
      </c>
      <c r="C112" s="93" t="s">
        <v>619</v>
      </c>
      <c r="D112" s="91" t="s">
        <v>35</v>
      </c>
      <c r="E112" s="93" t="s">
        <v>573</v>
      </c>
      <c r="F112" s="91" t="s">
        <v>64</v>
      </c>
      <c r="G112" s="93">
        <v>79100</v>
      </c>
      <c r="H112" s="91" t="s">
        <v>611</v>
      </c>
      <c r="I112" s="91" t="s">
        <v>612</v>
      </c>
      <c r="J112" s="91" t="s">
        <v>23</v>
      </c>
      <c r="K112" s="91" t="s">
        <v>614</v>
      </c>
      <c r="L112" s="91" t="s">
        <v>623</v>
      </c>
      <c r="M112" s="91" t="s">
        <v>624</v>
      </c>
      <c r="N112" s="91" t="s">
        <v>625</v>
      </c>
    </row>
    <row r="113" spans="1:14">
      <c r="A113" s="93">
        <f t="shared" si="3"/>
        <v>10109</v>
      </c>
      <c r="B113" s="93">
        <v>4</v>
      </c>
      <c r="C113" s="93" t="s">
        <v>619</v>
      </c>
      <c r="D113" s="91" t="s">
        <v>35</v>
      </c>
      <c r="E113" s="93" t="s">
        <v>573</v>
      </c>
      <c r="F113" s="91" t="s">
        <v>64</v>
      </c>
      <c r="G113" s="93">
        <v>99100</v>
      </c>
      <c r="H113" s="91" t="s">
        <v>611</v>
      </c>
      <c r="I113" s="91" t="s">
        <v>612</v>
      </c>
      <c r="J113" s="91" t="s">
        <v>23</v>
      </c>
      <c r="K113" s="91" t="s">
        <v>614</v>
      </c>
      <c r="L113" s="91" t="s">
        <v>623</v>
      </c>
      <c r="M113" s="91" t="s">
        <v>624</v>
      </c>
      <c r="N113" s="91" t="s">
        <v>625</v>
      </c>
    </row>
    <row r="114" spans="1:14">
      <c r="A114" s="93">
        <f t="shared" si="3"/>
        <v>10110</v>
      </c>
      <c r="B114" s="93">
        <v>4</v>
      </c>
      <c r="C114" s="93" t="s">
        <v>619</v>
      </c>
      <c r="D114" s="91" t="s">
        <v>35</v>
      </c>
      <c r="E114" s="93" t="s">
        <v>446</v>
      </c>
      <c r="F114" s="91" t="s">
        <v>64</v>
      </c>
      <c r="G114" s="93">
        <v>79100</v>
      </c>
      <c r="H114" s="91" t="s">
        <v>611</v>
      </c>
      <c r="I114" s="91" t="s">
        <v>612</v>
      </c>
      <c r="J114" s="91" t="s">
        <v>23</v>
      </c>
      <c r="K114" s="91" t="s">
        <v>614</v>
      </c>
      <c r="L114" s="91" t="s">
        <v>623</v>
      </c>
      <c r="M114" s="91" t="s">
        <v>624</v>
      </c>
      <c r="N114" s="91" t="s">
        <v>625</v>
      </c>
    </row>
    <row r="115" spans="1:14">
      <c r="A115" s="93">
        <f t="shared" si="3"/>
        <v>10111</v>
      </c>
      <c r="B115" s="93">
        <v>4</v>
      </c>
      <c r="C115" s="93" t="s">
        <v>619</v>
      </c>
      <c r="D115" s="91" t="s">
        <v>35</v>
      </c>
      <c r="E115" s="93" t="s">
        <v>446</v>
      </c>
      <c r="F115" s="91" t="s">
        <v>64</v>
      </c>
      <c r="G115" s="93">
        <v>99100</v>
      </c>
      <c r="H115" s="91" t="s">
        <v>611</v>
      </c>
      <c r="I115" s="91" t="s">
        <v>612</v>
      </c>
      <c r="J115" s="91" t="s">
        <v>23</v>
      </c>
      <c r="K115" s="91" t="s">
        <v>614</v>
      </c>
      <c r="L115" s="91" t="s">
        <v>623</v>
      </c>
      <c r="M115" s="91" t="s">
        <v>624</v>
      </c>
      <c r="N115" s="91" t="s">
        <v>625</v>
      </c>
    </row>
    <row r="116" spans="1:14">
      <c r="A116" s="93">
        <f t="shared" si="3"/>
        <v>10112</v>
      </c>
      <c r="B116" s="93">
        <v>4</v>
      </c>
      <c r="C116" s="93" t="s">
        <v>619</v>
      </c>
      <c r="D116" s="91" t="s">
        <v>35</v>
      </c>
      <c r="E116" s="93" t="s">
        <v>573</v>
      </c>
      <c r="F116" s="91" t="s">
        <v>64</v>
      </c>
      <c r="G116" s="93">
        <v>79100</v>
      </c>
      <c r="H116" s="91" t="s">
        <v>596</v>
      </c>
      <c r="I116" s="91" t="s">
        <v>597</v>
      </c>
      <c r="J116" s="91" t="s">
        <v>598</v>
      </c>
      <c r="K116" s="91" t="s">
        <v>615</v>
      </c>
      <c r="L116" s="91" t="s">
        <v>623</v>
      </c>
      <c r="M116" s="91" t="s">
        <v>624</v>
      </c>
      <c r="N116" s="91" t="s">
        <v>627</v>
      </c>
    </row>
    <row r="117" spans="1:14">
      <c r="A117" s="93">
        <f t="shared" si="3"/>
        <v>10113</v>
      </c>
      <c r="B117" s="93">
        <v>4</v>
      </c>
      <c r="C117" s="93" t="s">
        <v>619</v>
      </c>
      <c r="D117" s="91" t="s">
        <v>35</v>
      </c>
      <c r="E117" s="93" t="s">
        <v>573</v>
      </c>
      <c r="F117" s="91" t="s">
        <v>64</v>
      </c>
      <c r="G117" s="93">
        <v>99100</v>
      </c>
      <c r="H117" s="91" t="s">
        <v>596</v>
      </c>
      <c r="I117" s="91" t="s">
        <v>597</v>
      </c>
      <c r="J117" s="91" t="s">
        <v>598</v>
      </c>
      <c r="K117" s="91" t="s">
        <v>615</v>
      </c>
      <c r="L117" s="91" t="s">
        <v>623</v>
      </c>
      <c r="M117" s="91" t="s">
        <v>624</v>
      </c>
      <c r="N117" s="91" t="s">
        <v>627</v>
      </c>
    </row>
    <row r="118" spans="1:14">
      <c r="A118" s="93">
        <f t="shared" si="3"/>
        <v>10114</v>
      </c>
      <c r="B118" s="93">
        <v>4</v>
      </c>
      <c r="C118" s="93" t="s">
        <v>619</v>
      </c>
      <c r="D118" s="91" t="s">
        <v>35</v>
      </c>
      <c r="E118" s="93" t="s">
        <v>446</v>
      </c>
      <c r="F118" s="91" t="s">
        <v>64</v>
      </c>
      <c r="G118" s="93">
        <v>79100</v>
      </c>
      <c r="H118" s="91" t="s">
        <v>596</v>
      </c>
      <c r="I118" s="91" t="s">
        <v>597</v>
      </c>
      <c r="J118" s="91" t="s">
        <v>598</v>
      </c>
      <c r="K118" s="91" t="s">
        <v>615</v>
      </c>
      <c r="L118" s="91" t="s">
        <v>623</v>
      </c>
      <c r="M118" s="91" t="s">
        <v>624</v>
      </c>
      <c r="N118" s="91" t="s">
        <v>627</v>
      </c>
    </row>
    <row r="119" spans="1:14">
      <c r="A119" s="93">
        <f t="shared" si="3"/>
        <v>10115</v>
      </c>
      <c r="B119" s="93">
        <v>4</v>
      </c>
      <c r="C119" s="93" t="s">
        <v>619</v>
      </c>
      <c r="D119" s="91" t="s">
        <v>35</v>
      </c>
      <c r="E119" s="93" t="s">
        <v>446</v>
      </c>
      <c r="F119" s="91" t="s">
        <v>64</v>
      </c>
      <c r="G119" s="93">
        <v>99100</v>
      </c>
      <c r="H119" s="91" t="s">
        <v>596</v>
      </c>
      <c r="I119" s="91" t="s">
        <v>597</v>
      </c>
      <c r="J119" s="91" t="s">
        <v>598</v>
      </c>
      <c r="K119" s="91" t="s">
        <v>615</v>
      </c>
      <c r="L119" s="91" t="s">
        <v>623</v>
      </c>
      <c r="M119" s="91" t="s">
        <v>624</v>
      </c>
      <c r="N119" s="91" t="s">
        <v>627</v>
      </c>
    </row>
    <row r="120" spans="1:14">
      <c r="A120" s="93">
        <f t="shared" si="3"/>
        <v>10116</v>
      </c>
      <c r="B120" s="93">
        <v>4</v>
      </c>
      <c r="C120" s="93" t="s">
        <v>619</v>
      </c>
      <c r="D120" s="91" t="s">
        <v>35</v>
      </c>
      <c r="E120" s="93" t="s">
        <v>573</v>
      </c>
      <c r="F120" s="91" t="s">
        <v>589</v>
      </c>
      <c r="G120" s="93">
        <v>79100</v>
      </c>
      <c r="H120" s="91" t="s">
        <v>611</v>
      </c>
      <c r="I120" s="91" t="s">
        <v>612</v>
      </c>
      <c r="J120" s="91" t="s">
        <v>23</v>
      </c>
      <c r="K120" s="91" t="s">
        <v>614</v>
      </c>
      <c r="L120" s="91" t="s">
        <v>623</v>
      </c>
      <c r="M120" s="91" t="s">
        <v>624</v>
      </c>
      <c r="N120" s="91" t="s">
        <v>625</v>
      </c>
    </row>
    <row r="121" spans="1:14">
      <c r="A121" s="93">
        <f t="shared" si="3"/>
        <v>10117</v>
      </c>
      <c r="B121" s="93">
        <v>4</v>
      </c>
      <c r="C121" s="93" t="s">
        <v>619</v>
      </c>
      <c r="D121" s="91" t="s">
        <v>35</v>
      </c>
      <c r="E121" s="93" t="s">
        <v>573</v>
      </c>
      <c r="F121" s="91" t="s">
        <v>589</v>
      </c>
      <c r="G121" s="93">
        <v>99100</v>
      </c>
      <c r="H121" s="91" t="s">
        <v>611</v>
      </c>
      <c r="I121" s="91" t="s">
        <v>612</v>
      </c>
      <c r="J121" s="91" t="s">
        <v>23</v>
      </c>
      <c r="K121" s="91" t="s">
        <v>614</v>
      </c>
      <c r="L121" s="91" t="s">
        <v>623</v>
      </c>
      <c r="M121" s="91" t="s">
        <v>624</v>
      </c>
      <c r="N121" s="91" t="s">
        <v>625</v>
      </c>
    </row>
    <row r="122" spans="1:14">
      <c r="A122" s="93">
        <f t="shared" si="3"/>
        <v>10118</v>
      </c>
      <c r="B122" s="93">
        <v>4</v>
      </c>
      <c r="C122" s="93" t="s">
        <v>619</v>
      </c>
      <c r="D122" s="91" t="s">
        <v>35</v>
      </c>
      <c r="E122" s="93" t="s">
        <v>446</v>
      </c>
      <c r="F122" s="91" t="s">
        <v>589</v>
      </c>
      <c r="G122" s="93">
        <v>79100</v>
      </c>
      <c r="H122" s="91" t="s">
        <v>611</v>
      </c>
      <c r="I122" s="91" t="s">
        <v>612</v>
      </c>
      <c r="J122" s="91" t="s">
        <v>23</v>
      </c>
      <c r="K122" s="91" t="s">
        <v>614</v>
      </c>
      <c r="L122" s="91" t="s">
        <v>623</v>
      </c>
      <c r="M122" s="91" t="s">
        <v>624</v>
      </c>
      <c r="N122" s="91" t="s">
        <v>625</v>
      </c>
    </row>
    <row r="123" spans="1:14">
      <c r="A123" s="93">
        <f t="shared" si="3"/>
        <v>10119</v>
      </c>
      <c r="B123" s="93">
        <v>4</v>
      </c>
      <c r="C123" s="93" t="s">
        <v>619</v>
      </c>
      <c r="D123" s="91" t="s">
        <v>35</v>
      </c>
      <c r="E123" s="93" t="s">
        <v>446</v>
      </c>
      <c r="F123" s="91" t="s">
        <v>589</v>
      </c>
      <c r="G123" s="93">
        <v>99100</v>
      </c>
      <c r="H123" s="91" t="s">
        <v>611</v>
      </c>
      <c r="I123" s="91" t="s">
        <v>612</v>
      </c>
      <c r="J123" s="91" t="s">
        <v>23</v>
      </c>
      <c r="K123" s="91" t="s">
        <v>614</v>
      </c>
      <c r="L123" s="91" t="s">
        <v>623</v>
      </c>
      <c r="M123" s="91" t="s">
        <v>624</v>
      </c>
      <c r="N123" s="91" t="s">
        <v>625</v>
      </c>
    </row>
    <row r="124" spans="1:14">
      <c r="A124" s="93">
        <f t="shared" si="3"/>
        <v>10120</v>
      </c>
      <c r="B124" s="93">
        <v>4</v>
      </c>
      <c r="C124" s="93" t="s">
        <v>619</v>
      </c>
      <c r="D124" s="91" t="s">
        <v>35</v>
      </c>
      <c r="E124" s="93" t="s">
        <v>573</v>
      </c>
      <c r="F124" s="91" t="s">
        <v>589</v>
      </c>
      <c r="G124" s="93">
        <v>79100</v>
      </c>
      <c r="H124" s="91" t="s">
        <v>596</v>
      </c>
      <c r="I124" s="91" t="s">
        <v>597</v>
      </c>
      <c r="J124" s="91" t="s">
        <v>598</v>
      </c>
      <c r="K124" s="91" t="s">
        <v>615</v>
      </c>
      <c r="L124" s="91" t="s">
        <v>623</v>
      </c>
      <c r="M124" s="91" t="s">
        <v>624</v>
      </c>
      <c r="N124" s="91" t="s">
        <v>627</v>
      </c>
    </row>
    <row r="125" spans="1:14">
      <c r="A125" s="93">
        <f t="shared" si="3"/>
        <v>10121</v>
      </c>
      <c r="B125" s="93">
        <v>4</v>
      </c>
      <c r="C125" s="93" t="s">
        <v>619</v>
      </c>
      <c r="D125" s="91" t="s">
        <v>35</v>
      </c>
      <c r="E125" s="93" t="s">
        <v>573</v>
      </c>
      <c r="F125" s="91" t="s">
        <v>589</v>
      </c>
      <c r="G125" s="93">
        <v>99100</v>
      </c>
      <c r="H125" s="91" t="s">
        <v>596</v>
      </c>
      <c r="I125" s="91" t="s">
        <v>597</v>
      </c>
      <c r="J125" s="91" t="s">
        <v>598</v>
      </c>
      <c r="K125" s="91" t="s">
        <v>615</v>
      </c>
      <c r="L125" s="91" t="s">
        <v>623</v>
      </c>
      <c r="M125" s="91" t="s">
        <v>624</v>
      </c>
      <c r="N125" s="91" t="s">
        <v>627</v>
      </c>
    </row>
    <row r="126" spans="1:14">
      <c r="A126" s="93">
        <f t="shared" si="3"/>
        <v>10122</v>
      </c>
      <c r="B126" s="93">
        <v>4</v>
      </c>
      <c r="C126" s="93" t="s">
        <v>619</v>
      </c>
      <c r="D126" s="91" t="s">
        <v>35</v>
      </c>
      <c r="E126" s="93" t="s">
        <v>446</v>
      </c>
      <c r="F126" s="91" t="s">
        <v>589</v>
      </c>
      <c r="G126" s="93">
        <v>79100</v>
      </c>
      <c r="H126" s="91" t="s">
        <v>596</v>
      </c>
      <c r="I126" s="91" t="s">
        <v>597</v>
      </c>
      <c r="J126" s="91" t="s">
        <v>598</v>
      </c>
      <c r="K126" s="91" t="s">
        <v>615</v>
      </c>
      <c r="L126" s="91" t="s">
        <v>623</v>
      </c>
      <c r="M126" s="91" t="s">
        <v>624</v>
      </c>
      <c r="N126" s="91" t="s">
        <v>627</v>
      </c>
    </row>
    <row r="127" spans="1:14">
      <c r="A127" s="93">
        <f t="shared" si="3"/>
        <v>10123</v>
      </c>
      <c r="B127" s="93">
        <v>4</v>
      </c>
      <c r="C127" s="93" t="s">
        <v>619</v>
      </c>
      <c r="D127" s="91" t="s">
        <v>35</v>
      </c>
      <c r="E127" s="93" t="s">
        <v>446</v>
      </c>
      <c r="F127" s="91" t="s">
        <v>589</v>
      </c>
      <c r="G127" s="93">
        <v>99100</v>
      </c>
      <c r="H127" s="91" t="s">
        <v>596</v>
      </c>
      <c r="I127" s="91" t="s">
        <v>597</v>
      </c>
      <c r="J127" s="91" t="s">
        <v>598</v>
      </c>
      <c r="K127" s="91" t="s">
        <v>615</v>
      </c>
      <c r="L127" s="91" t="s">
        <v>623</v>
      </c>
      <c r="M127" s="91" t="s">
        <v>624</v>
      </c>
      <c r="N127" s="91" t="s">
        <v>627</v>
      </c>
    </row>
    <row r="128" spans="1:14">
      <c r="A128" s="93">
        <f t="shared" si="3"/>
        <v>10124</v>
      </c>
      <c r="B128" s="93">
        <v>4</v>
      </c>
      <c r="C128" s="93" t="s">
        <v>619</v>
      </c>
      <c r="D128" s="91" t="s">
        <v>35</v>
      </c>
      <c r="E128" s="93" t="s">
        <v>573</v>
      </c>
      <c r="F128" s="91" t="s">
        <v>452</v>
      </c>
      <c r="G128" s="93">
        <v>79100</v>
      </c>
      <c r="H128" s="91" t="s">
        <v>611</v>
      </c>
      <c r="I128" s="91" t="s">
        <v>612</v>
      </c>
      <c r="J128" s="91" t="s">
        <v>23</v>
      </c>
      <c r="K128" s="91" t="s">
        <v>614</v>
      </c>
      <c r="L128" s="91" t="s">
        <v>623</v>
      </c>
      <c r="M128" s="91" t="s">
        <v>624</v>
      </c>
      <c r="N128" s="91" t="s">
        <v>625</v>
      </c>
    </row>
    <row r="129" spans="1:14">
      <c r="A129" s="93">
        <f t="shared" si="3"/>
        <v>10125</v>
      </c>
      <c r="B129" s="93">
        <v>4</v>
      </c>
      <c r="C129" s="93" t="s">
        <v>619</v>
      </c>
      <c r="D129" s="91" t="s">
        <v>35</v>
      </c>
      <c r="E129" s="93" t="s">
        <v>573</v>
      </c>
      <c r="F129" s="91" t="s">
        <v>452</v>
      </c>
      <c r="G129" s="93">
        <v>99100</v>
      </c>
      <c r="H129" s="91" t="s">
        <v>611</v>
      </c>
      <c r="I129" s="91" t="s">
        <v>612</v>
      </c>
      <c r="J129" s="91" t="s">
        <v>23</v>
      </c>
      <c r="K129" s="91" t="s">
        <v>614</v>
      </c>
      <c r="L129" s="91" t="s">
        <v>623</v>
      </c>
      <c r="M129" s="91" t="s">
        <v>624</v>
      </c>
      <c r="N129" s="91" t="s">
        <v>625</v>
      </c>
    </row>
    <row r="130" spans="1:14">
      <c r="A130" s="93">
        <f t="shared" si="3"/>
        <v>10126</v>
      </c>
      <c r="B130" s="93">
        <v>4</v>
      </c>
      <c r="C130" s="93" t="s">
        <v>619</v>
      </c>
      <c r="D130" s="91" t="s">
        <v>35</v>
      </c>
      <c r="E130" s="93" t="s">
        <v>446</v>
      </c>
      <c r="F130" s="91" t="s">
        <v>452</v>
      </c>
      <c r="G130" s="93">
        <v>79100</v>
      </c>
      <c r="H130" s="91" t="s">
        <v>611</v>
      </c>
      <c r="I130" s="91" t="s">
        <v>612</v>
      </c>
      <c r="J130" s="91" t="s">
        <v>23</v>
      </c>
      <c r="K130" s="91" t="s">
        <v>614</v>
      </c>
      <c r="L130" s="91" t="s">
        <v>623</v>
      </c>
      <c r="M130" s="91" t="s">
        <v>624</v>
      </c>
      <c r="N130" s="91" t="s">
        <v>625</v>
      </c>
    </row>
    <row r="131" spans="1:14">
      <c r="A131" s="93">
        <f>A130+1</f>
        <v>10127</v>
      </c>
      <c r="B131" s="93">
        <v>4</v>
      </c>
      <c r="C131" s="93" t="s">
        <v>619</v>
      </c>
      <c r="D131" s="91" t="s">
        <v>35</v>
      </c>
      <c r="E131" s="93" t="s">
        <v>446</v>
      </c>
      <c r="F131" s="91" t="s">
        <v>452</v>
      </c>
      <c r="G131" s="93">
        <v>99100</v>
      </c>
      <c r="H131" s="91" t="s">
        <v>611</v>
      </c>
      <c r="I131" s="91" t="s">
        <v>612</v>
      </c>
      <c r="J131" s="91" t="s">
        <v>23</v>
      </c>
      <c r="K131" s="91" t="s">
        <v>614</v>
      </c>
      <c r="L131" s="91" t="s">
        <v>623</v>
      </c>
      <c r="M131" s="91" t="s">
        <v>624</v>
      </c>
      <c r="N131" s="91" t="s">
        <v>625</v>
      </c>
    </row>
    <row r="132" spans="1:14">
      <c r="A132" s="93">
        <f t="shared" si="3"/>
        <v>10128</v>
      </c>
      <c r="B132" s="93">
        <v>4</v>
      </c>
      <c r="C132" s="93" t="s">
        <v>619</v>
      </c>
      <c r="D132" s="91" t="s">
        <v>35</v>
      </c>
      <c r="E132" s="93" t="s">
        <v>573</v>
      </c>
      <c r="F132" s="91" t="s">
        <v>452</v>
      </c>
      <c r="G132" s="93">
        <v>79100</v>
      </c>
      <c r="H132" s="91" t="s">
        <v>596</v>
      </c>
      <c r="I132" s="91" t="s">
        <v>597</v>
      </c>
      <c r="J132" s="91" t="s">
        <v>598</v>
      </c>
      <c r="K132" s="91" t="s">
        <v>615</v>
      </c>
      <c r="L132" s="91" t="s">
        <v>623</v>
      </c>
      <c r="M132" s="91" t="s">
        <v>624</v>
      </c>
      <c r="N132" s="91" t="s">
        <v>627</v>
      </c>
    </row>
    <row r="133" spans="1:14">
      <c r="A133" s="93">
        <f t="shared" si="3"/>
        <v>10129</v>
      </c>
      <c r="B133" s="93">
        <v>4</v>
      </c>
      <c r="C133" s="93" t="s">
        <v>619</v>
      </c>
      <c r="D133" s="91" t="s">
        <v>35</v>
      </c>
      <c r="E133" s="93" t="s">
        <v>573</v>
      </c>
      <c r="F133" s="91" t="s">
        <v>452</v>
      </c>
      <c r="G133" s="93">
        <v>99100</v>
      </c>
      <c r="H133" s="91" t="s">
        <v>596</v>
      </c>
      <c r="I133" s="91" t="s">
        <v>597</v>
      </c>
      <c r="J133" s="91" t="s">
        <v>598</v>
      </c>
      <c r="K133" s="91" t="s">
        <v>615</v>
      </c>
      <c r="L133" s="91" t="s">
        <v>623</v>
      </c>
      <c r="M133" s="91" t="s">
        <v>624</v>
      </c>
      <c r="N133" s="91" t="s">
        <v>627</v>
      </c>
    </row>
    <row r="134" spans="1:14">
      <c r="A134" s="93">
        <f t="shared" si="3"/>
        <v>10130</v>
      </c>
      <c r="B134" s="93">
        <v>4</v>
      </c>
      <c r="C134" s="93" t="s">
        <v>619</v>
      </c>
      <c r="D134" s="91" t="s">
        <v>35</v>
      </c>
      <c r="E134" s="93" t="s">
        <v>446</v>
      </c>
      <c r="F134" s="91" t="s">
        <v>452</v>
      </c>
      <c r="G134" s="93">
        <v>79100</v>
      </c>
      <c r="H134" s="91" t="s">
        <v>596</v>
      </c>
      <c r="I134" s="91" t="s">
        <v>597</v>
      </c>
      <c r="J134" s="91" t="s">
        <v>598</v>
      </c>
      <c r="K134" s="91" t="s">
        <v>615</v>
      </c>
      <c r="L134" s="91" t="s">
        <v>623</v>
      </c>
      <c r="M134" s="91" t="s">
        <v>624</v>
      </c>
      <c r="N134" s="91" t="s">
        <v>627</v>
      </c>
    </row>
    <row r="135" spans="1:14">
      <c r="A135" s="93">
        <f t="shared" si="3"/>
        <v>10131</v>
      </c>
      <c r="B135" s="93">
        <v>4</v>
      </c>
      <c r="C135" s="93" t="s">
        <v>619</v>
      </c>
      <c r="D135" s="91" t="s">
        <v>35</v>
      </c>
      <c r="E135" s="93" t="s">
        <v>446</v>
      </c>
      <c r="F135" s="91" t="s">
        <v>452</v>
      </c>
      <c r="G135" s="93">
        <v>99100</v>
      </c>
      <c r="H135" s="91" t="s">
        <v>596</v>
      </c>
      <c r="I135" s="91" t="s">
        <v>597</v>
      </c>
      <c r="J135" s="91" t="s">
        <v>598</v>
      </c>
      <c r="K135" s="91" t="s">
        <v>615</v>
      </c>
      <c r="L135" s="91" t="s">
        <v>623</v>
      </c>
      <c r="M135" s="91" t="s">
        <v>624</v>
      </c>
      <c r="N135" s="91" t="s">
        <v>627</v>
      </c>
    </row>
    <row r="136" spans="1:14">
      <c r="A136" s="93">
        <f t="shared" si="3"/>
        <v>10132</v>
      </c>
      <c r="B136" s="93">
        <v>4</v>
      </c>
      <c r="C136" s="93" t="s">
        <v>619</v>
      </c>
      <c r="D136" s="91" t="s">
        <v>35</v>
      </c>
      <c r="E136" s="93" t="s">
        <v>573</v>
      </c>
      <c r="F136" s="91" t="s">
        <v>592</v>
      </c>
      <c r="G136" s="93">
        <v>79100</v>
      </c>
      <c r="H136" s="91" t="s">
        <v>611</v>
      </c>
      <c r="I136" s="91" t="s">
        <v>612</v>
      </c>
      <c r="J136" s="91" t="s">
        <v>23</v>
      </c>
      <c r="K136" s="91" t="s">
        <v>614</v>
      </c>
      <c r="L136" s="91" t="s">
        <v>623</v>
      </c>
      <c r="M136" s="91" t="s">
        <v>624</v>
      </c>
      <c r="N136" s="91" t="s">
        <v>625</v>
      </c>
    </row>
    <row r="137" spans="1:14">
      <c r="A137" s="93">
        <f t="shared" si="3"/>
        <v>10133</v>
      </c>
      <c r="B137" s="93">
        <v>4</v>
      </c>
      <c r="C137" s="93" t="s">
        <v>619</v>
      </c>
      <c r="D137" s="91" t="s">
        <v>35</v>
      </c>
      <c r="E137" s="93" t="s">
        <v>573</v>
      </c>
      <c r="F137" s="91" t="s">
        <v>592</v>
      </c>
      <c r="G137" s="93">
        <v>99100</v>
      </c>
      <c r="H137" s="91" t="s">
        <v>611</v>
      </c>
      <c r="I137" s="91" t="s">
        <v>612</v>
      </c>
      <c r="J137" s="91" t="s">
        <v>23</v>
      </c>
      <c r="K137" s="91" t="s">
        <v>614</v>
      </c>
      <c r="L137" s="91" t="s">
        <v>623</v>
      </c>
      <c r="M137" s="91" t="s">
        <v>624</v>
      </c>
      <c r="N137" s="91" t="s">
        <v>625</v>
      </c>
    </row>
    <row r="138" spans="1:14">
      <c r="A138" s="93">
        <f t="shared" si="3"/>
        <v>10134</v>
      </c>
      <c r="B138" s="93">
        <v>4</v>
      </c>
      <c r="C138" s="93" t="s">
        <v>619</v>
      </c>
      <c r="D138" s="91" t="s">
        <v>35</v>
      </c>
      <c r="E138" s="93" t="s">
        <v>446</v>
      </c>
      <c r="F138" s="91" t="s">
        <v>592</v>
      </c>
      <c r="G138" s="93">
        <v>79100</v>
      </c>
      <c r="H138" s="91" t="s">
        <v>611</v>
      </c>
      <c r="I138" s="91" t="s">
        <v>612</v>
      </c>
      <c r="J138" s="91" t="s">
        <v>23</v>
      </c>
      <c r="K138" s="91" t="s">
        <v>614</v>
      </c>
      <c r="L138" s="91" t="s">
        <v>623</v>
      </c>
      <c r="M138" s="91" t="s">
        <v>624</v>
      </c>
      <c r="N138" s="91" t="s">
        <v>625</v>
      </c>
    </row>
    <row r="139" spans="1:14">
      <c r="A139" s="93">
        <f t="shared" si="3"/>
        <v>10135</v>
      </c>
      <c r="B139" s="93">
        <v>4</v>
      </c>
      <c r="C139" s="93" t="s">
        <v>619</v>
      </c>
      <c r="D139" s="91" t="s">
        <v>35</v>
      </c>
      <c r="E139" s="93" t="s">
        <v>446</v>
      </c>
      <c r="F139" s="91" t="s">
        <v>592</v>
      </c>
      <c r="G139" s="93">
        <v>99100</v>
      </c>
      <c r="H139" s="91" t="s">
        <v>611</v>
      </c>
      <c r="I139" s="91" t="s">
        <v>612</v>
      </c>
      <c r="J139" s="91" t="s">
        <v>23</v>
      </c>
      <c r="K139" s="91" t="s">
        <v>614</v>
      </c>
      <c r="L139" s="91" t="s">
        <v>623</v>
      </c>
      <c r="M139" s="91" t="s">
        <v>624</v>
      </c>
      <c r="N139" s="91" t="s">
        <v>625</v>
      </c>
    </row>
    <row r="140" spans="1:14">
      <c r="A140" s="93">
        <f t="shared" si="3"/>
        <v>10136</v>
      </c>
      <c r="B140" s="93">
        <v>4</v>
      </c>
      <c r="C140" s="93" t="s">
        <v>619</v>
      </c>
      <c r="D140" s="91" t="s">
        <v>35</v>
      </c>
      <c r="E140" s="93" t="s">
        <v>573</v>
      </c>
      <c r="F140" s="91" t="s">
        <v>592</v>
      </c>
      <c r="G140" s="93">
        <v>79100</v>
      </c>
      <c r="H140" s="91" t="s">
        <v>596</v>
      </c>
      <c r="I140" s="91" t="s">
        <v>597</v>
      </c>
      <c r="J140" s="91" t="s">
        <v>598</v>
      </c>
      <c r="K140" s="91" t="s">
        <v>615</v>
      </c>
      <c r="L140" s="91" t="s">
        <v>623</v>
      </c>
      <c r="M140" s="91" t="s">
        <v>624</v>
      </c>
      <c r="N140" s="91" t="s">
        <v>627</v>
      </c>
    </row>
    <row r="141" spans="1:14">
      <c r="A141" s="93">
        <f t="shared" si="3"/>
        <v>10137</v>
      </c>
      <c r="B141" s="93">
        <v>4</v>
      </c>
      <c r="C141" s="93" t="s">
        <v>619</v>
      </c>
      <c r="D141" s="91" t="s">
        <v>35</v>
      </c>
      <c r="E141" s="93" t="s">
        <v>573</v>
      </c>
      <c r="F141" s="91" t="s">
        <v>592</v>
      </c>
      <c r="G141" s="93">
        <v>99100</v>
      </c>
      <c r="H141" s="91" t="s">
        <v>596</v>
      </c>
      <c r="I141" s="91" t="s">
        <v>597</v>
      </c>
      <c r="J141" s="91" t="s">
        <v>598</v>
      </c>
      <c r="K141" s="91" t="s">
        <v>615</v>
      </c>
      <c r="L141" s="91" t="s">
        <v>623</v>
      </c>
      <c r="M141" s="91" t="s">
        <v>624</v>
      </c>
      <c r="N141" s="91" t="s">
        <v>627</v>
      </c>
    </row>
    <row r="142" spans="1:14">
      <c r="A142" s="93">
        <f t="shared" si="3"/>
        <v>10138</v>
      </c>
      <c r="B142" s="93">
        <v>4</v>
      </c>
      <c r="C142" s="93" t="s">
        <v>619</v>
      </c>
      <c r="D142" s="91" t="s">
        <v>35</v>
      </c>
      <c r="E142" s="93" t="s">
        <v>446</v>
      </c>
      <c r="F142" s="91" t="s">
        <v>592</v>
      </c>
      <c r="G142" s="93">
        <v>79100</v>
      </c>
      <c r="H142" s="91" t="s">
        <v>596</v>
      </c>
      <c r="I142" s="91" t="s">
        <v>597</v>
      </c>
      <c r="J142" s="91" t="s">
        <v>598</v>
      </c>
      <c r="K142" s="91" t="s">
        <v>615</v>
      </c>
      <c r="L142" s="91" t="s">
        <v>623</v>
      </c>
      <c r="M142" s="91" t="s">
        <v>624</v>
      </c>
      <c r="N142" s="91" t="s">
        <v>627</v>
      </c>
    </row>
    <row r="143" spans="1:14">
      <c r="A143" s="93">
        <f t="shared" si="3"/>
        <v>10139</v>
      </c>
      <c r="B143" s="93">
        <v>4</v>
      </c>
      <c r="C143" s="93" t="s">
        <v>619</v>
      </c>
      <c r="D143" s="91" t="s">
        <v>35</v>
      </c>
      <c r="E143" s="93" t="s">
        <v>446</v>
      </c>
      <c r="F143" s="91" t="s">
        <v>592</v>
      </c>
      <c r="G143" s="93">
        <v>99100</v>
      </c>
      <c r="H143" s="91" t="s">
        <v>596</v>
      </c>
      <c r="I143" s="91" t="s">
        <v>597</v>
      </c>
      <c r="J143" s="91" t="s">
        <v>598</v>
      </c>
      <c r="K143" s="91" t="s">
        <v>615</v>
      </c>
      <c r="L143" s="91" t="s">
        <v>623</v>
      </c>
      <c r="M143" s="91" t="s">
        <v>624</v>
      </c>
      <c r="N143" s="91" t="s">
        <v>627</v>
      </c>
    </row>
    <row r="144" spans="1:14">
      <c r="A144" s="93">
        <f t="shared" si="3"/>
        <v>10140</v>
      </c>
      <c r="B144" s="93">
        <v>4</v>
      </c>
      <c r="C144" s="93" t="s">
        <v>619</v>
      </c>
      <c r="D144" s="91" t="s">
        <v>35</v>
      </c>
      <c r="E144" s="93" t="s">
        <v>573</v>
      </c>
      <c r="F144" s="91" t="s">
        <v>591</v>
      </c>
      <c r="G144" s="93">
        <v>79100</v>
      </c>
      <c r="H144" s="91" t="s">
        <v>611</v>
      </c>
      <c r="I144" s="91" t="s">
        <v>612</v>
      </c>
      <c r="J144" s="91" t="s">
        <v>23</v>
      </c>
      <c r="K144" s="91" t="s">
        <v>614</v>
      </c>
      <c r="L144" s="91" t="s">
        <v>623</v>
      </c>
      <c r="M144" s="91" t="s">
        <v>624</v>
      </c>
      <c r="N144" s="91" t="s">
        <v>625</v>
      </c>
    </row>
    <row r="145" spans="1:14">
      <c r="A145" s="93">
        <f t="shared" si="3"/>
        <v>10141</v>
      </c>
      <c r="B145" s="93">
        <v>4</v>
      </c>
      <c r="C145" s="93" t="s">
        <v>619</v>
      </c>
      <c r="D145" s="91" t="s">
        <v>35</v>
      </c>
      <c r="E145" s="93" t="s">
        <v>573</v>
      </c>
      <c r="F145" s="91" t="s">
        <v>591</v>
      </c>
      <c r="G145" s="93">
        <v>99100</v>
      </c>
      <c r="H145" s="91" t="s">
        <v>611</v>
      </c>
      <c r="I145" s="91" t="s">
        <v>612</v>
      </c>
      <c r="J145" s="91" t="s">
        <v>23</v>
      </c>
      <c r="K145" s="91" t="s">
        <v>614</v>
      </c>
      <c r="L145" s="91" t="s">
        <v>623</v>
      </c>
      <c r="M145" s="91" t="s">
        <v>624</v>
      </c>
      <c r="N145" s="91" t="s">
        <v>625</v>
      </c>
    </row>
    <row r="146" spans="1:14">
      <c r="A146" s="93">
        <f t="shared" si="3"/>
        <v>10142</v>
      </c>
      <c r="B146" s="93">
        <v>4</v>
      </c>
      <c r="C146" s="93" t="s">
        <v>619</v>
      </c>
      <c r="D146" s="91" t="s">
        <v>35</v>
      </c>
      <c r="E146" s="93" t="s">
        <v>446</v>
      </c>
      <c r="F146" s="91" t="s">
        <v>591</v>
      </c>
      <c r="G146" s="93">
        <v>79100</v>
      </c>
      <c r="H146" s="91" t="s">
        <v>611</v>
      </c>
      <c r="I146" s="91" t="s">
        <v>612</v>
      </c>
      <c r="J146" s="91" t="s">
        <v>23</v>
      </c>
      <c r="K146" s="91" t="s">
        <v>614</v>
      </c>
      <c r="L146" s="91" t="s">
        <v>623</v>
      </c>
      <c r="M146" s="91" t="s">
        <v>624</v>
      </c>
      <c r="N146" s="91" t="s">
        <v>625</v>
      </c>
    </row>
    <row r="147" spans="1:14">
      <c r="A147" s="93">
        <f t="shared" si="3"/>
        <v>10143</v>
      </c>
      <c r="B147" s="93">
        <v>4</v>
      </c>
      <c r="C147" s="93" t="s">
        <v>619</v>
      </c>
      <c r="D147" s="91" t="s">
        <v>35</v>
      </c>
      <c r="E147" s="93" t="s">
        <v>446</v>
      </c>
      <c r="F147" s="91" t="s">
        <v>591</v>
      </c>
      <c r="G147" s="93">
        <v>99100</v>
      </c>
      <c r="H147" s="91" t="s">
        <v>611</v>
      </c>
      <c r="I147" s="91" t="s">
        <v>612</v>
      </c>
      <c r="J147" s="91" t="s">
        <v>23</v>
      </c>
      <c r="K147" s="91" t="s">
        <v>614</v>
      </c>
      <c r="L147" s="91" t="s">
        <v>623</v>
      </c>
      <c r="M147" s="91" t="s">
        <v>624</v>
      </c>
      <c r="N147" s="91" t="s">
        <v>625</v>
      </c>
    </row>
    <row r="148" spans="1:14">
      <c r="A148" s="93">
        <f t="shared" si="3"/>
        <v>10144</v>
      </c>
      <c r="B148" s="93">
        <v>4</v>
      </c>
      <c r="C148" s="93" t="s">
        <v>619</v>
      </c>
      <c r="D148" s="91" t="s">
        <v>35</v>
      </c>
      <c r="E148" s="93" t="s">
        <v>573</v>
      </c>
      <c r="F148" s="91" t="s">
        <v>591</v>
      </c>
      <c r="G148" s="93">
        <v>79100</v>
      </c>
      <c r="H148" s="91" t="s">
        <v>596</v>
      </c>
      <c r="I148" s="91" t="s">
        <v>597</v>
      </c>
      <c r="J148" s="91" t="s">
        <v>598</v>
      </c>
      <c r="K148" s="91" t="s">
        <v>615</v>
      </c>
      <c r="L148" s="91" t="s">
        <v>623</v>
      </c>
      <c r="M148" s="91" t="s">
        <v>624</v>
      </c>
      <c r="N148" s="91" t="s">
        <v>627</v>
      </c>
    </row>
    <row r="149" spans="1:14">
      <c r="A149" s="93">
        <f t="shared" si="3"/>
        <v>10145</v>
      </c>
      <c r="B149" s="93">
        <v>4</v>
      </c>
      <c r="C149" s="93" t="s">
        <v>619</v>
      </c>
      <c r="D149" s="91" t="s">
        <v>35</v>
      </c>
      <c r="E149" s="93" t="s">
        <v>573</v>
      </c>
      <c r="F149" s="91" t="s">
        <v>591</v>
      </c>
      <c r="G149" s="93">
        <v>99100</v>
      </c>
      <c r="H149" s="91" t="s">
        <v>596</v>
      </c>
      <c r="I149" s="91" t="s">
        <v>597</v>
      </c>
      <c r="J149" s="91" t="s">
        <v>598</v>
      </c>
      <c r="K149" s="91" t="s">
        <v>615</v>
      </c>
      <c r="L149" s="91" t="s">
        <v>623</v>
      </c>
      <c r="M149" s="91" t="s">
        <v>624</v>
      </c>
      <c r="N149" s="91" t="s">
        <v>627</v>
      </c>
    </row>
    <row r="150" spans="1:14">
      <c r="A150" s="93">
        <f t="shared" si="3"/>
        <v>10146</v>
      </c>
      <c r="B150" s="93">
        <v>4</v>
      </c>
      <c r="C150" s="93" t="s">
        <v>619</v>
      </c>
      <c r="D150" s="91" t="s">
        <v>35</v>
      </c>
      <c r="E150" s="93" t="s">
        <v>446</v>
      </c>
      <c r="F150" s="91" t="s">
        <v>591</v>
      </c>
      <c r="G150" s="93">
        <v>79100</v>
      </c>
      <c r="H150" s="91" t="s">
        <v>596</v>
      </c>
      <c r="I150" s="91" t="s">
        <v>597</v>
      </c>
      <c r="J150" s="91" t="s">
        <v>598</v>
      </c>
      <c r="K150" s="91" t="s">
        <v>615</v>
      </c>
      <c r="L150" s="91" t="s">
        <v>623</v>
      </c>
      <c r="M150" s="91" t="s">
        <v>624</v>
      </c>
      <c r="N150" s="91" t="s">
        <v>627</v>
      </c>
    </row>
    <row r="151" spans="1:14">
      <c r="A151" s="93">
        <f t="shared" si="3"/>
        <v>10147</v>
      </c>
      <c r="B151" s="93">
        <v>4</v>
      </c>
      <c r="C151" s="93" t="s">
        <v>619</v>
      </c>
      <c r="D151" s="91" t="s">
        <v>35</v>
      </c>
      <c r="E151" s="93" t="s">
        <v>446</v>
      </c>
      <c r="F151" s="91" t="s">
        <v>591</v>
      </c>
      <c r="G151" s="93">
        <v>99100</v>
      </c>
      <c r="H151" s="91" t="s">
        <v>596</v>
      </c>
      <c r="I151" s="91" t="s">
        <v>597</v>
      </c>
      <c r="J151" s="91" t="s">
        <v>598</v>
      </c>
      <c r="K151" s="91" t="s">
        <v>615</v>
      </c>
      <c r="L151" s="91" t="s">
        <v>623</v>
      </c>
      <c r="M151" s="91" t="s">
        <v>624</v>
      </c>
      <c r="N151" s="91" t="s">
        <v>627</v>
      </c>
    </row>
    <row r="152" spans="1:14">
      <c r="A152" s="93">
        <f t="shared" si="3"/>
        <v>10148</v>
      </c>
      <c r="B152" s="93">
        <v>4</v>
      </c>
      <c r="C152" s="93" t="s">
        <v>619</v>
      </c>
      <c r="D152" s="91" t="s">
        <v>35</v>
      </c>
      <c r="E152" s="93" t="s">
        <v>573</v>
      </c>
      <c r="F152" s="91" t="s">
        <v>593</v>
      </c>
      <c r="G152" s="93">
        <v>79100</v>
      </c>
      <c r="H152" s="91" t="s">
        <v>611</v>
      </c>
      <c r="I152" s="91" t="s">
        <v>612</v>
      </c>
      <c r="J152" s="91" t="s">
        <v>23</v>
      </c>
      <c r="K152" s="91" t="s">
        <v>614</v>
      </c>
      <c r="L152" s="91" t="s">
        <v>623</v>
      </c>
      <c r="M152" s="91" t="s">
        <v>624</v>
      </c>
      <c r="N152" s="91" t="s">
        <v>625</v>
      </c>
    </row>
    <row r="153" spans="1:14">
      <c r="A153" s="93">
        <f t="shared" si="3"/>
        <v>10149</v>
      </c>
      <c r="B153" s="93">
        <v>4</v>
      </c>
      <c r="C153" s="93" t="s">
        <v>619</v>
      </c>
      <c r="D153" s="91" t="s">
        <v>35</v>
      </c>
      <c r="E153" s="93" t="s">
        <v>573</v>
      </c>
      <c r="F153" s="91" t="s">
        <v>593</v>
      </c>
      <c r="G153" s="93">
        <v>99100</v>
      </c>
      <c r="H153" s="91" t="s">
        <v>611</v>
      </c>
      <c r="I153" s="91" t="s">
        <v>612</v>
      </c>
      <c r="J153" s="91" t="s">
        <v>23</v>
      </c>
      <c r="K153" s="91" t="s">
        <v>614</v>
      </c>
      <c r="L153" s="91" t="s">
        <v>623</v>
      </c>
      <c r="M153" s="91" t="s">
        <v>624</v>
      </c>
      <c r="N153" s="91" t="s">
        <v>625</v>
      </c>
    </row>
    <row r="154" spans="1:14">
      <c r="A154" s="93">
        <f t="shared" si="3"/>
        <v>10150</v>
      </c>
      <c r="B154" s="93">
        <v>4</v>
      </c>
      <c r="C154" s="93" t="s">
        <v>619</v>
      </c>
      <c r="D154" s="91" t="s">
        <v>35</v>
      </c>
      <c r="E154" s="93" t="s">
        <v>446</v>
      </c>
      <c r="F154" s="91" t="s">
        <v>593</v>
      </c>
      <c r="G154" s="93">
        <v>79100</v>
      </c>
      <c r="H154" s="91" t="s">
        <v>611</v>
      </c>
      <c r="I154" s="91" t="s">
        <v>612</v>
      </c>
      <c r="J154" s="91" t="s">
        <v>23</v>
      </c>
      <c r="K154" s="91" t="s">
        <v>614</v>
      </c>
      <c r="L154" s="91" t="s">
        <v>623</v>
      </c>
      <c r="M154" s="91" t="s">
        <v>624</v>
      </c>
      <c r="N154" s="91" t="s">
        <v>625</v>
      </c>
    </row>
    <row r="155" spans="1:14">
      <c r="A155" s="93">
        <f t="shared" si="3"/>
        <v>10151</v>
      </c>
      <c r="B155" s="93">
        <v>4</v>
      </c>
      <c r="C155" s="93" t="s">
        <v>619</v>
      </c>
      <c r="D155" s="91" t="s">
        <v>35</v>
      </c>
      <c r="E155" s="93" t="s">
        <v>446</v>
      </c>
      <c r="F155" s="91" t="s">
        <v>593</v>
      </c>
      <c r="G155" s="93">
        <v>99100</v>
      </c>
      <c r="H155" s="91" t="s">
        <v>611</v>
      </c>
      <c r="I155" s="91" t="s">
        <v>612</v>
      </c>
      <c r="J155" s="91" t="s">
        <v>23</v>
      </c>
      <c r="K155" s="91" t="s">
        <v>614</v>
      </c>
      <c r="L155" s="91" t="s">
        <v>623</v>
      </c>
      <c r="M155" s="91" t="s">
        <v>624</v>
      </c>
      <c r="N155" s="91" t="s">
        <v>625</v>
      </c>
    </row>
    <row r="156" spans="1:14">
      <c r="A156" s="93">
        <f t="shared" si="3"/>
        <v>10152</v>
      </c>
      <c r="B156" s="93">
        <v>4</v>
      </c>
      <c r="C156" s="93" t="s">
        <v>619</v>
      </c>
      <c r="D156" s="91" t="s">
        <v>35</v>
      </c>
      <c r="E156" s="93" t="s">
        <v>573</v>
      </c>
      <c r="F156" s="91" t="s">
        <v>593</v>
      </c>
      <c r="G156" s="93">
        <v>79100</v>
      </c>
      <c r="H156" s="91" t="s">
        <v>596</v>
      </c>
      <c r="I156" s="91" t="s">
        <v>597</v>
      </c>
      <c r="J156" s="91" t="s">
        <v>598</v>
      </c>
      <c r="K156" s="91" t="s">
        <v>615</v>
      </c>
      <c r="L156" s="91" t="s">
        <v>623</v>
      </c>
      <c r="M156" s="91" t="s">
        <v>624</v>
      </c>
      <c r="N156" s="91" t="s">
        <v>627</v>
      </c>
    </row>
    <row r="157" spans="1:14">
      <c r="A157" s="93">
        <f t="shared" si="3"/>
        <v>10153</v>
      </c>
      <c r="B157" s="93">
        <v>4</v>
      </c>
      <c r="C157" s="93" t="s">
        <v>619</v>
      </c>
      <c r="D157" s="91" t="s">
        <v>35</v>
      </c>
      <c r="E157" s="93" t="s">
        <v>573</v>
      </c>
      <c r="F157" s="91" t="s">
        <v>593</v>
      </c>
      <c r="G157" s="93">
        <v>99100</v>
      </c>
      <c r="H157" s="91" t="s">
        <v>596</v>
      </c>
      <c r="I157" s="91" t="s">
        <v>597</v>
      </c>
      <c r="J157" s="91" t="s">
        <v>598</v>
      </c>
      <c r="K157" s="91" t="s">
        <v>615</v>
      </c>
      <c r="L157" s="91" t="s">
        <v>623</v>
      </c>
      <c r="M157" s="91" t="s">
        <v>624</v>
      </c>
      <c r="N157" s="91" t="s">
        <v>627</v>
      </c>
    </row>
    <row r="158" spans="1:14">
      <c r="A158" s="93">
        <f t="shared" si="3"/>
        <v>10154</v>
      </c>
      <c r="B158" s="93">
        <v>4</v>
      </c>
      <c r="C158" s="93" t="s">
        <v>619</v>
      </c>
      <c r="D158" s="91" t="s">
        <v>35</v>
      </c>
      <c r="E158" s="93" t="s">
        <v>446</v>
      </c>
      <c r="F158" s="91" t="s">
        <v>593</v>
      </c>
      <c r="G158" s="93">
        <v>79100</v>
      </c>
      <c r="H158" s="91" t="s">
        <v>596</v>
      </c>
      <c r="I158" s="91" t="s">
        <v>597</v>
      </c>
      <c r="J158" s="91" t="s">
        <v>598</v>
      </c>
      <c r="K158" s="91" t="s">
        <v>615</v>
      </c>
      <c r="L158" s="91" t="s">
        <v>623</v>
      </c>
      <c r="M158" s="91" t="s">
        <v>624</v>
      </c>
      <c r="N158" s="91" t="s">
        <v>627</v>
      </c>
    </row>
    <row r="159" spans="1:14">
      <c r="A159" s="93">
        <f t="shared" si="3"/>
        <v>10155</v>
      </c>
      <c r="B159" s="93">
        <v>4</v>
      </c>
      <c r="C159" s="93" t="s">
        <v>619</v>
      </c>
      <c r="D159" s="91" t="s">
        <v>35</v>
      </c>
      <c r="E159" s="93" t="s">
        <v>446</v>
      </c>
      <c r="F159" s="91" t="s">
        <v>593</v>
      </c>
      <c r="G159" s="93">
        <v>99100</v>
      </c>
      <c r="H159" s="91" t="s">
        <v>596</v>
      </c>
      <c r="I159" s="91" t="s">
        <v>597</v>
      </c>
      <c r="J159" s="91" t="s">
        <v>598</v>
      </c>
      <c r="K159" s="91" t="s">
        <v>615</v>
      </c>
      <c r="L159" s="91" t="s">
        <v>623</v>
      </c>
      <c r="M159" s="91" t="s">
        <v>624</v>
      </c>
      <c r="N159" s="91" t="s">
        <v>627</v>
      </c>
    </row>
    <row r="160" spans="1:14">
      <c r="A160" s="93">
        <f t="shared" si="3"/>
        <v>10156</v>
      </c>
      <c r="B160" s="93">
        <v>4</v>
      </c>
      <c r="C160" s="93" t="s">
        <v>619</v>
      </c>
      <c r="D160" s="91" t="s">
        <v>35</v>
      </c>
      <c r="E160" s="93" t="s">
        <v>573</v>
      </c>
      <c r="F160" s="90" t="s">
        <v>602</v>
      </c>
      <c r="G160" s="93">
        <v>79100</v>
      </c>
      <c r="H160" s="91" t="s">
        <v>611</v>
      </c>
      <c r="I160" s="91" t="s">
        <v>612</v>
      </c>
      <c r="J160" s="91" t="s">
        <v>23</v>
      </c>
      <c r="K160" s="91" t="s">
        <v>614</v>
      </c>
      <c r="L160" s="91" t="s">
        <v>623</v>
      </c>
      <c r="M160" s="91" t="s">
        <v>624</v>
      </c>
      <c r="N160" s="91" t="s">
        <v>625</v>
      </c>
    </row>
    <row r="161" spans="1:14">
      <c r="A161" s="93">
        <f t="shared" si="3"/>
        <v>10157</v>
      </c>
      <c r="B161" s="93">
        <v>4</v>
      </c>
      <c r="C161" s="93" t="s">
        <v>619</v>
      </c>
      <c r="D161" s="91" t="s">
        <v>35</v>
      </c>
      <c r="E161" s="93" t="s">
        <v>573</v>
      </c>
      <c r="F161" s="90" t="s">
        <v>602</v>
      </c>
      <c r="G161" s="93">
        <v>99100</v>
      </c>
      <c r="H161" s="91" t="s">
        <v>611</v>
      </c>
      <c r="I161" s="91" t="s">
        <v>612</v>
      </c>
      <c r="J161" s="91" t="s">
        <v>23</v>
      </c>
      <c r="K161" s="91" t="s">
        <v>614</v>
      </c>
      <c r="L161" s="91" t="s">
        <v>623</v>
      </c>
      <c r="M161" s="91" t="s">
        <v>624</v>
      </c>
      <c r="N161" s="91" t="s">
        <v>625</v>
      </c>
    </row>
    <row r="162" spans="1:14">
      <c r="A162" s="93">
        <f t="shared" si="3"/>
        <v>10158</v>
      </c>
      <c r="B162" s="93">
        <v>4</v>
      </c>
      <c r="C162" s="93" t="s">
        <v>619</v>
      </c>
      <c r="D162" s="91" t="s">
        <v>35</v>
      </c>
      <c r="E162" s="93" t="s">
        <v>446</v>
      </c>
      <c r="F162" s="90" t="s">
        <v>602</v>
      </c>
      <c r="G162" s="93">
        <v>79100</v>
      </c>
      <c r="H162" s="91" t="s">
        <v>611</v>
      </c>
      <c r="I162" s="91" t="s">
        <v>612</v>
      </c>
      <c r="J162" s="91" t="s">
        <v>23</v>
      </c>
      <c r="K162" s="91" t="s">
        <v>614</v>
      </c>
      <c r="L162" s="91" t="s">
        <v>623</v>
      </c>
      <c r="M162" s="91" t="s">
        <v>624</v>
      </c>
      <c r="N162" s="91" t="s">
        <v>625</v>
      </c>
    </row>
    <row r="163" spans="1:14">
      <c r="A163" s="93">
        <f t="shared" si="3"/>
        <v>10159</v>
      </c>
      <c r="B163" s="93">
        <v>4</v>
      </c>
      <c r="C163" s="93" t="s">
        <v>619</v>
      </c>
      <c r="D163" s="91" t="s">
        <v>35</v>
      </c>
      <c r="E163" s="93" t="s">
        <v>446</v>
      </c>
      <c r="F163" s="90" t="s">
        <v>602</v>
      </c>
      <c r="G163" s="93">
        <v>99100</v>
      </c>
      <c r="H163" s="91" t="s">
        <v>611</v>
      </c>
      <c r="I163" s="91" t="s">
        <v>612</v>
      </c>
      <c r="J163" s="91" t="s">
        <v>23</v>
      </c>
      <c r="K163" s="91" t="s">
        <v>614</v>
      </c>
      <c r="L163" s="91" t="s">
        <v>623</v>
      </c>
      <c r="M163" s="91" t="s">
        <v>624</v>
      </c>
      <c r="N163" s="91" t="s">
        <v>625</v>
      </c>
    </row>
    <row r="164" spans="1:14">
      <c r="A164" s="93">
        <f t="shared" si="3"/>
        <v>10160</v>
      </c>
      <c r="B164" s="93">
        <v>4</v>
      </c>
      <c r="C164" s="93" t="s">
        <v>619</v>
      </c>
      <c r="D164" s="91" t="s">
        <v>35</v>
      </c>
      <c r="E164" s="93" t="s">
        <v>573</v>
      </c>
      <c r="F164" s="90" t="s">
        <v>602</v>
      </c>
      <c r="G164" s="93">
        <v>79100</v>
      </c>
      <c r="H164" s="91" t="s">
        <v>596</v>
      </c>
      <c r="I164" s="91" t="s">
        <v>597</v>
      </c>
      <c r="J164" s="91" t="s">
        <v>598</v>
      </c>
      <c r="K164" s="91" t="s">
        <v>615</v>
      </c>
      <c r="L164" s="91" t="s">
        <v>623</v>
      </c>
      <c r="M164" s="91" t="s">
        <v>624</v>
      </c>
      <c r="N164" s="91" t="s">
        <v>627</v>
      </c>
    </row>
    <row r="165" spans="1:14">
      <c r="A165" s="93">
        <f t="shared" si="3"/>
        <v>10161</v>
      </c>
      <c r="B165" s="93">
        <v>4</v>
      </c>
      <c r="C165" s="93" t="s">
        <v>619</v>
      </c>
      <c r="D165" s="91" t="s">
        <v>35</v>
      </c>
      <c r="E165" s="93" t="s">
        <v>573</v>
      </c>
      <c r="F165" s="90" t="s">
        <v>602</v>
      </c>
      <c r="G165" s="93">
        <v>99100</v>
      </c>
      <c r="H165" s="91" t="s">
        <v>596</v>
      </c>
      <c r="I165" s="91" t="s">
        <v>597</v>
      </c>
      <c r="J165" s="91" t="s">
        <v>598</v>
      </c>
      <c r="K165" s="91" t="s">
        <v>615</v>
      </c>
      <c r="L165" s="91" t="s">
        <v>623</v>
      </c>
      <c r="M165" s="91" t="s">
        <v>624</v>
      </c>
      <c r="N165" s="91" t="s">
        <v>627</v>
      </c>
    </row>
    <row r="166" spans="1:14">
      <c r="A166" s="93">
        <f t="shared" si="3"/>
        <v>10162</v>
      </c>
      <c r="B166" s="93">
        <v>4</v>
      </c>
      <c r="C166" s="93" t="s">
        <v>619</v>
      </c>
      <c r="D166" s="91" t="s">
        <v>35</v>
      </c>
      <c r="E166" s="93" t="s">
        <v>446</v>
      </c>
      <c r="F166" s="90" t="s">
        <v>602</v>
      </c>
      <c r="G166" s="93">
        <v>79100</v>
      </c>
      <c r="H166" s="91" t="s">
        <v>596</v>
      </c>
      <c r="I166" s="91" t="s">
        <v>597</v>
      </c>
      <c r="J166" s="91" t="s">
        <v>598</v>
      </c>
      <c r="K166" s="91" t="s">
        <v>615</v>
      </c>
      <c r="L166" s="91" t="s">
        <v>623</v>
      </c>
      <c r="M166" s="91" t="s">
        <v>624</v>
      </c>
      <c r="N166" s="91" t="s">
        <v>627</v>
      </c>
    </row>
    <row r="167" spans="1:14">
      <c r="A167" s="93">
        <f t="shared" si="3"/>
        <v>10163</v>
      </c>
      <c r="B167" s="93">
        <v>4</v>
      </c>
      <c r="C167" s="93" t="s">
        <v>619</v>
      </c>
      <c r="D167" s="91" t="s">
        <v>35</v>
      </c>
      <c r="E167" s="93" t="s">
        <v>446</v>
      </c>
      <c r="F167" s="90" t="s">
        <v>602</v>
      </c>
      <c r="G167" s="93">
        <v>99100</v>
      </c>
      <c r="H167" s="91" t="s">
        <v>596</v>
      </c>
      <c r="I167" s="91" t="s">
        <v>597</v>
      </c>
      <c r="J167" s="91" t="s">
        <v>598</v>
      </c>
      <c r="K167" s="91" t="s">
        <v>615</v>
      </c>
      <c r="L167" s="91" t="s">
        <v>623</v>
      </c>
      <c r="M167" s="91" t="s">
        <v>624</v>
      </c>
      <c r="N167" s="91" t="s">
        <v>627</v>
      </c>
    </row>
    <row r="168" spans="1:14">
      <c r="A168" s="93">
        <f t="shared" si="3"/>
        <v>10164</v>
      </c>
      <c r="B168" s="93">
        <v>4</v>
      </c>
      <c r="C168" s="93" t="s">
        <v>619</v>
      </c>
      <c r="D168" s="91" t="s">
        <v>35</v>
      </c>
      <c r="E168" s="93" t="s">
        <v>573</v>
      </c>
      <c r="F168" s="90" t="s">
        <v>603</v>
      </c>
      <c r="G168" s="93">
        <v>79100</v>
      </c>
      <c r="H168" s="91" t="s">
        <v>611</v>
      </c>
      <c r="I168" s="91" t="s">
        <v>612</v>
      </c>
      <c r="J168" s="91" t="s">
        <v>23</v>
      </c>
      <c r="K168" s="91" t="s">
        <v>614</v>
      </c>
      <c r="L168" s="91" t="s">
        <v>623</v>
      </c>
      <c r="M168" s="91" t="s">
        <v>624</v>
      </c>
      <c r="N168" s="91" t="s">
        <v>625</v>
      </c>
    </row>
    <row r="169" spans="1:14">
      <c r="A169" s="93">
        <f t="shared" ref="A169:A192" si="4">A168+1</f>
        <v>10165</v>
      </c>
      <c r="B169" s="93">
        <v>4</v>
      </c>
      <c r="C169" s="93" t="s">
        <v>619</v>
      </c>
      <c r="D169" s="91" t="s">
        <v>35</v>
      </c>
      <c r="E169" s="93" t="s">
        <v>573</v>
      </c>
      <c r="F169" s="90" t="s">
        <v>603</v>
      </c>
      <c r="G169" s="93">
        <v>99100</v>
      </c>
      <c r="H169" s="91" t="s">
        <v>611</v>
      </c>
      <c r="I169" s="91" t="s">
        <v>612</v>
      </c>
      <c r="J169" s="91" t="s">
        <v>23</v>
      </c>
      <c r="K169" s="91" t="s">
        <v>614</v>
      </c>
      <c r="L169" s="91" t="s">
        <v>623</v>
      </c>
      <c r="M169" s="91" t="s">
        <v>624</v>
      </c>
      <c r="N169" s="91" t="s">
        <v>625</v>
      </c>
    </row>
    <row r="170" spans="1:14">
      <c r="A170" s="93">
        <f t="shared" si="4"/>
        <v>10166</v>
      </c>
      <c r="B170" s="93">
        <v>4</v>
      </c>
      <c r="C170" s="93" t="s">
        <v>619</v>
      </c>
      <c r="D170" s="91" t="s">
        <v>35</v>
      </c>
      <c r="E170" s="93" t="s">
        <v>446</v>
      </c>
      <c r="F170" s="90" t="s">
        <v>603</v>
      </c>
      <c r="G170" s="93">
        <v>79100</v>
      </c>
      <c r="H170" s="91" t="s">
        <v>611</v>
      </c>
      <c r="I170" s="91" t="s">
        <v>612</v>
      </c>
      <c r="J170" s="91" t="s">
        <v>23</v>
      </c>
      <c r="K170" s="91" t="s">
        <v>614</v>
      </c>
      <c r="L170" s="91" t="s">
        <v>623</v>
      </c>
      <c r="M170" s="91" t="s">
        <v>624</v>
      </c>
      <c r="N170" s="91" t="s">
        <v>625</v>
      </c>
    </row>
    <row r="171" spans="1:14">
      <c r="A171" s="93">
        <f t="shared" si="4"/>
        <v>10167</v>
      </c>
      <c r="B171" s="93">
        <v>4</v>
      </c>
      <c r="C171" s="93" t="s">
        <v>619</v>
      </c>
      <c r="D171" s="91" t="s">
        <v>35</v>
      </c>
      <c r="E171" s="93" t="s">
        <v>446</v>
      </c>
      <c r="F171" s="90" t="s">
        <v>603</v>
      </c>
      <c r="G171" s="93">
        <v>99100</v>
      </c>
      <c r="H171" s="91" t="s">
        <v>611</v>
      </c>
      <c r="I171" s="91" t="s">
        <v>612</v>
      </c>
      <c r="J171" s="91" t="s">
        <v>23</v>
      </c>
      <c r="K171" s="91" t="s">
        <v>614</v>
      </c>
      <c r="L171" s="91" t="s">
        <v>623</v>
      </c>
      <c r="M171" s="91" t="s">
        <v>624</v>
      </c>
      <c r="N171" s="91" t="s">
        <v>625</v>
      </c>
    </row>
    <row r="172" spans="1:14">
      <c r="A172" s="93">
        <f t="shared" si="4"/>
        <v>10168</v>
      </c>
      <c r="B172" s="93">
        <v>4</v>
      </c>
      <c r="C172" s="93" t="s">
        <v>619</v>
      </c>
      <c r="D172" s="91" t="s">
        <v>35</v>
      </c>
      <c r="E172" s="93" t="s">
        <v>573</v>
      </c>
      <c r="F172" s="90" t="s">
        <v>603</v>
      </c>
      <c r="G172" s="93">
        <v>79100</v>
      </c>
      <c r="H172" s="91" t="s">
        <v>596</v>
      </c>
      <c r="I172" s="91" t="s">
        <v>597</v>
      </c>
      <c r="J172" s="91" t="s">
        <v>598</v>
      </c>
      <c r="K172" s="91" t="s">
        <v>615</v>
      </c>
      <c r="L172" s="91" t="s">
        <v>623</v>
      </c>
      <c r="M172" s="91" t="s">
        <v>624</v>
      </c>
      <c r="N172" s="91" t="s">
        <v>627</v>
      </c>
    </row>
    <row r="173" spans="1:14">
      <c r="A173" s="93">
        <f t="shared" si="4"/>
        <v>10169</v>
      </c>
      <c r="B173" s="93">
        <v>4</v>
      </c>
      <c r="C173" s="93" t="s">
        <v>619</v>
      </c>
      <c r="D173" s="91" t="s">
        <v>35</v>
      </c>
      <c r="E173" s="93" t="s">
        <v>573</v>
      </c>
      <c r="F173" s="90" t="s">
        <v>603</v>
      </c>
      <c r="G173" s="93">
        <v>99100</v>
      </c>
      <c r="H173" s="91" t="s">
        <v>596</v>
      </c>
      <c r="I173" s="91" t="s">
        <v>597</v>
      </c>
      <c r="J173" s="91" t="s">
        <v>598</v>
      </c>
      <c r="K173" s="91" t="s">
        <v>615</v>
      </c>
      <c r="L173" s="91" t="s">
        <v>623</v>
      </c>
      <c r="M173" s="91" t="s">
        <v>624</v>
      </c>
      <c r="N173" s="91" t="s">
        <v>627</v>
      </c>
    </row>
    <row r="174" spans="1:14">
      <c r="A174" s="93">
        <f t="shared" si="4"/>
        <v>10170</v>
      </c>
      <c r="B174" s="93">
        <v>4</v>
      </c>
      <c r="C174" s="93" t="s">
        <v>619</v>
      </c>
      <c r="D174" s="91" t="s">
        <v>35</v>
      </c>
      <c r="E174" s="93" t="s">
        <v>446</v>
      </c>
      <c r="F174" s="90" t="s">
        <v>603</v>
      </c>
      <c r="G174" s="93">
        <v>79100</v>
      </c>
      <c r="H174" s="91" t="s">
        <v>596</v>
      </c>
      <c r="I174" s="91" t="s">
        <v>597</v>
      </c>
      <c r="J174" s="91" t="s">
        <v>598</v>
      </c>
      <c r="K174" s="91" t="s">
        <v>615</v>
      </c>
      <c r="L174" s="91" t="s">
        <v>623</v>
      </c>
      <c r="M174" s="91" t="s">
        <v>624</v>
      </c>
      <c r="N174" s="91" t="s">
        <v>627</v>
      </c>
    </row>
    <row r="175" spans="1:14">
      <c r="A175" s="93">
        <f t="shared" si="4"/>
        <v>10171</v>
      </c>
      <c r="B175" s="93">
        <v>4</v>
      </c>
      <c r="C175" s="93" t="s">
        <v>619</v>
      </c>
      <c r="D175" s="91" t="s">
        <v>35</v>
      </c>
      <c r="E175" s="93" t="s">
        <v>446</v>
      </c>
      <c r="F175" s="90" t="s">
        <v>603</v>
      </c>
      <c r="G175" s="93">
        <v>99100</v>
      </c>
      <c r="H175" s="91" t="s">
        <v>596</v>
      </c>
      <c r="I175" s="91" t="s">
        <v>597</v>
      </c>
      <c r="J175" s="91" t="s">
        <v>598</v>
      </c>
      <c r="K175" s="91" t="s">
        <v>615</v>
      </c>
      <c r="L175" s="91" t="s">
        <v>623</v>
      </c>
      <c r="M175" s="91" t="s">
        <v>624</v>
      </c>
      <c r="N175" s="91" t="s">
        <v>627</v>
      </c>
    </row>
    <row r="176" spans="1:14">
      <c r="A176" s="93">
        <f t="shared" si="4"/>
        <v>10172</v>
      </c>
      <c r="B176" s="93">
        <v>4</v>
      </c>
      <c r="C176" s="93" t="s">
        <v>619</v>
      </c>
      <c r="D176" s="91" t="s">
        <v>35</v>
      </c>
      <c r="E176" s="93" t="s">
        <v>573</v>
      </c>
      <c r="F176" s="90" t="s">
        <v>604</v>
      </c>
      <c r="G176" s="93">
        <v>79100</v>
      </c>
      <c r="H176" s="91" t="s">
        <v>611</v>
      </c>
      <c r="I176" s="91" t="s">
        <v>612</v>
      </c>
      <c r="J176" s="91" t="s">
        <v>23</v>
      </c>
      <c r="K176" s="91" t="s">
        <v>614</v>
      </c>
      <c r="L176" s="91" t="s">
        <v>623</v>
      </c>
      <c r="M176" s="91" t="s">
        <v>624</v>
      </c>
      <c r="N176" s="91" t="s">
        <v>625</v>
      </c>
    </row>
    <row r="177" spans="1:14">
      <c r="A177" s="93">
        <f t="shared" si="4"/>
        <v>10173</v>
      </c>
      <c r="B177" s="93">
        <v>4</v>
      </c>
      <c r="C177" s="93" t="s">
        <v>619</v>
      </c>
      <c r="D177" s="91" t="s">
        <v>35</v>
      </c>
      <c r="E177" s="93" t="s">
        <v>573</v>
      </c>
      <c r="F177" s="90" t="s">
        <v>604</v>
      </c>
      <c r="G177" s="93">
        <v>99100</v>
      </c>
      <c r="H177" s="91" t="s">
        <v>611</v>
      </c>
      <c r="I177" s="91" t="s">
        <v>612</v>
      </c>
      <c r="J177" s="91" t="s">
        <v>23</v>
      </c>
      <c r="K177" s="91" t="s">
        <v>614</v>
      </c>
      <c r="L177" s="91" t="s">
        <v>623</v>
      </c>
      <c r="M177" s="91" t="s">
        <v>624</v>
      </c>
      <c r="N177" s="91" t="s">
        <v>625</v>
      </c>
    </row>
    <row r="178" spans="1:14">
      <c r="A178" s="93">
        <f t="shared" si="4"/>
        <v>10174</v>
      </c>
      <c r="B178" s="93">
        <v>4</v>
      </c>
      <c r="C178" s="93" t="s">
        <v>619</v>
      </c>
      <c r="D178" s="91" t="s">
        <v>35</v>
      </c>
      <c r="E178" s="93" t="s">
        <v>446</v>
      </c>
      <c r="F178" s="90" t="s">
        <v>604</v>
      </c>
      <c r="G178" s="93">
        <v>79100</v>
      </c>
      <c r="H178" s="91" t="s">
        <v>611</v>
      </c>
      <c r="I178" s="91" t="s">
        <v>612</v>
      </c>
      <c r="J178" s="91" t="s">
        <v>23</v>
      </c>
      <c r="K178" s="91" t="s">
        <v>614</v>
      </c>
      <c r="L178" s="91" t="s">
        <v>623</v>
      </c>
      <c r="M178" s="91" t="s">
        <v>624</v>
      </c>
      <c r="N178" s="91" t="s">
        <v>625</v>
      </c>
    </row>
    <row r="179" spans="1:14">
      <c r="A179" s="93">
        <f t="shared" si="4"/>
        <v>10175</v>
      </c>
      <c r="B179" s="93">
        <v>4</v>
      </c>
      <c r="C179" s="93" t="s">
        <v>619</v>
      </c>
      <c r="D179" s="91" t="s">
        <v>35</v>
      </c>
      <c r="E179" s="93" t="s">
        <v>446</v>
      </c>
      <c r="F179" s="90" t="s">
        <v>604</v>
      </c>
      <c r="G179" s="93">
        <v>99100</v>
      </c>
      <c r="H179" s="91" t="s">
        <v>611</v>
      </c>
      <c r="I179" s="91" t="s">
        <v>612</v>
      </c>
      <c r="J179" s="91" t="s">
        <v>23</v>
      </c>
      <c r="K179" s="91" t="s">
        <v>614</v>
      </c>
      <c r="L179" s="91" t="s">
        <v>623</v>
      </c>
      <c r="M179" s="91" t="s">
        <v>624</v>
      </c>
      <c r="N179" s="91" t="s">
        <v>625</v>
      </c>
    </row>
    <row r="180" spans="1:14">
      <c r="A180" s="93">
        <f t="shared" si="4"/>
        <v>10176</v>
      </c>
      <c r="B180" s="93">
        <v>4</v>
      </c>
      <c r="C180" s="93" t="s">
        <v>619</v>
      </c>
      <c r="D180" s="91" t="s">
        <v>35</v>
      </c>
      <c r="E180" s="93" t="s">
        <v>573</v>
      </c>
      <c r="F180" s="90" t="s">
        <v>604</v>
      </c>
      <c r="G180" s="93">
        <v>79100</v>
      </c>
      <c r="H180" s="91" t="s">
        <v>596</v>
      </c>
      <c r="I180" s="91" t="s">
        <v>597</v>
      </c>
      <c r="J180" s="91" t="s">
        <v>598</v>
      </c>
      <c r="K180" s="91" t="s">
        <v>615</v>
      </c>
      <c r="L180" s="91" t="s">
        <v>623</v>
      </c>
      <c r="M180" s="91" t="s">
        <v>624</v>
      </c>
      <c r="N180" s="91" t="s">
        <v>627</v>
      </c>
    </row>
    <row r="181" spans="1:14">
      <c r="A181" s="93">
        <f t="shared" si="4"/>
        <v>10177</v>
      </c>
      <c r="B181" s="93">
        <v>4</v>
      </c>
      <c r="C181" s="93" t="s">
        <v>619</v>
      </c>
      <c r="D181" s="91" t="s">
        <v>35</v>
      </c>
      <c r="E181" s="93" t="s">
        <v>573</v>
      </c>
      <c r="F181" s="90" t="s">
        <v>604</v>
      </c>
      <c r="G181" s="93">
        <v>99100</v>
      </c>
      <c r="H181" s="91" t="s">
        <v>596</v>
      </c>
      <c r="I181" s="91" t="s">
        <v>597</v>
      </c>
      <c r="J181" s="91" t="s">
        <v>598</v>
      </c>
      <c r="K181" s="91" t="s">
        <v>615</v>
      </c>
      <c r="L181" s="91" t="s">
        <v>623</v>
      </c>
      <c r="M181" s="91" t="s">
        <v>624</v>
      </c>
      <c r="N181" s="91" t="s">
        <v>627</v>
      </c>
    </row>
    <row r="182" spans="1:14">
      <c r="A182" s="93">
        <f t="shared" si="4"/>
        <v>10178</v>
      </c>
      <c r="B182" s="93">
        <v>4</v>
      </c>
      <c r="C182" s="93" t="s">
        <v>619</v>
      </c>
      <c r="D182" s="91" t="s">
        <v>35</v>
      </c>
      <c r="E182" s="93" t="s">
        <v>446</v>
      </c>
      <c r="F182" s="90" t="s">
        <v>604</v>
      </c>
      <c r="G182" s="93">
        <v>79100</v>
      </c>
      <c r="H182" s="91" t="s">
        <v>596</v>
      </c>
      <c r="I182" s="91" t="s">
        <v>597</v>
      </c>
      <c r="J182" s="91" t="s">
        <v>598</v>
      </c>
      <c r="K182" s="91" t="s">
        <v>615</v>
      </c>
      <c r="L182" s="91" t="s">
        <v>623</v>
      </c>
      <c r="M182" s="91" t="s">
        <v>624</v>
      </c>
      <c r="N182" s="91" t="s">
        <v>627</v>
      </c>
    </row>
    <row r="183" spans="1:14">
      <c r="A183" s="93">
        <f t="shared" si="4"/>
        <v>10179</v>
      </c>
      <c r="B183" s="93">
        <v>4</v>
      </c>
      <c r="C183" s="93" t="s">
        <v>619</v>
      </c>
      <c r="D183" s="91" t="s">
        <v>35</v>
      </c>
      <c r="E183" s="93" t="s">
        <v>446</v>
      </c>
      <c r="F183" s="90" t="s">
        <v>604</v>
      </c>
      <c r="G183" s="93">
        <v>99100</v>
      </c>
      <c r="H183" s="91" t="s">
        <v>596</v>
      </c>
      <c r="I183" s="91" t="s">
        <v>597</v>
      </c>
      <c r="J183" s="91" t="s">
        <v>598</v>
      </c>
      <c r="K183" s="91" t="s">
        <v>615</v>
      </c>
      <c r="L183" s="91" t="s">
        <v>623</v>
      </c>
      <c r="M183" s="91" t="s">
        <v>624</v>
      </c>
      <c r="N183" s="91" t="s">
        <v>627</v>
      </c>
    </row>
    <row r="184" spans="1:14">
      <c r="A184" s="16" t="s">
        <v>629</v>
      </c>
      <c r="B184" s="16">
        <v>4</v>
      </c>
      <c r="C184" s="16" t="s">
        <v>619</v>
      </c>
      <c r="D184" s="81" t="s">
        <v>35</v>
      </c>
      <c r="E184" s="16" t="s">
        <v>446</v>
      </c>
      <c r="F184" s="96" t="s">
        <v>620</v>
      </c>
      <c r="G184" s="16">
        <v>99100</v>
      </c>
      <c r="H184" s="81" t="s">
        <v>596</v>
      </c>
      <c r="I184" s="81" t="s">
        <v>597</v>
      </c>
      <c r="J184" s="81" t="s">
        <v>598</v>
      </c>
      <c r="K184" s="81" t="s">
        <v>615</v>
      </c>
      <c r="L184" s="81" t="s">
        <v>623</v>
      </c>
      <c r="M184" s="81" t="s">
        <v>624</v>
      </c>
      <c r="N184" s="81" t="s">
        <v>627</v>
      </c>
    </row>
    <row r="185" spans="1:14">
      <c r="A185" s="93">
        <v>10181</v>
      </c>
      <c r="B185" s="93">
        <v>4</v>
      </c>
      <c r="C185" s="93" t="s">
        <v>619</v>
      </c>
      <c r="D185" s="91" t="s">
        <v>35</v>
      </c>
      <c r="E185" s="93" t="s">
        <v>573</v>
      </c>
      <c r="F185" s="90" t="s">
        <v>620</v>
      </c>
      <c r="G185" s="93">
        <v>79100</v>
      </c>
      <c r="H185" s="91" t="s">
        <v>611</v>
      </c>
      <c r="I185" s="91" t="s">
        <v>612</v>
      </c>
      <c r="J185" s="91" t="s">
        <v>23</v>
      </c>
      <c r="K185" s="91" t="s">
        <v>614</v>
      </c>
      <c r="L185" s="91" t="s">
        <v>623</v>
      </c>
      <c r="M185" s="91" t="s">
        <v>624</v>
      </c>
      <c r="N185" s="91" t="s">
        <v>625</v>
      </c>
    </row>
    <row r="186" spans="1:14">
      <c r="A186" s="93">
        <f t="shared" si="4"/>
        <v>10182</v>
      </c>
      <c r="B186" s="93">
        <v>4</v>
      </c>
      <c r="C186" s="93" t="s">
        <v>619</v>
      </c>
      <c r="D186" s="91" t="s">
        <v>35</v>
      </c>
      <c r="E186" s="93" t="s">
        <v>573</v>
      </c>
      <c r="F186" s="90" t="s">
        <v>620</v>
      </c>
      <c r="G186" s="93">
        <v>99100</v>
      </c>
      <c r="H186" s="91" t="s">
        <v>611</v>
      </c>
      <c r="I186" s="91" t="s">
        <v>612</v>
      </c>
      <c r="J186" s="91" t="s">
        <v>23</v>
      </c>
      <c r="K186" s="91" t="s">
        <v>614</v>
      </c>
      <c r="L186" s="91" t="s">
        <v>623</v>
      </c>
      <c r="M186" s="91" t="s">
        <v>624</v>
      </c>
      <c r="N186" s="91" t="s">
        <v>625</v>
      </c>
    </row>
    <row r="187" spans="1:14">
      <c r="A187" s="93">
        <f t="shared" si="4"/>
        <v>10183</v>
      </c>
      <c r="B187" s="93">
        <v>4</v>
      </c>
      <c r="C187" s="93" t="s">
        <v>619</v>
      </c>
      <c r="D187" s="91" t="s">
        <v>35</v>
      </c>
      <c r="E187" s="93" t="s">
        <v>446</v>
      </c>
      <c r="F187" s="90" t="s">
        <v>620</v>
      </c>
      <c r="G187" s="93">
        <v>79100</v>
      </c>
      <c r="H187" s="91" t="s">
        <v>611</v>
      </c>
      <c r="I187" s="91" t="s">
        <v>612</v>
      </c>
      <c r="J187" s="91" t="s">
        <v>23</v>
      </c>
      <c r="K187" s="91" t="s">
        <v>614</v>
      </c>
      <c r="L187" s="91" t="s">
        <v>623</v>
      </c>
      <c r="M187" s="91" t="s">
        <v>624</v>
      </c>
      <c r="N187" s="91" t="s">
        <v>625</v>
      </c>
    </row>
    <row r="188" spans="1:14">
      <c r="A188" s="93">
        <f t="shared" si="4"/>
        <v>10184</v>
      </c>
      <c r="B188" s="93">
        <v>4</v>
      </c>
      <c r="C188" s="93" t="s">
        <v>619</v>
      </c>
      <c r="D188" s="91" t="s">
        <v>35</v>
      </c>
      <c r="E188" s="93" t="s">
        <v>446</v>
      </c>
      <c r="F188" s="90" t="s">
        <v>620</v>
      </c>
      <c r="G188" s="93">
        <v>99100</v>
      </c>
      <c r="H188" s="91" t="s">
        <v>611</v>
      </c>
      <c r="I188" s="91" t="s">
        <v>612</v>
      </c>
      <c r="J188" s="91" t="s">
        <v>23</v>
      </c>
      <c r="K188" s="91" t="s">
        <v>614</v>
      </c>
      <c r="L188" s="91" t="s">
        <v>623</v>
      </c>
      <c r="M188" s="91" t="s">
        <v>624</v>
      </c>
      <c r="N188" s="91" t="s">
        <v>625</v>
      </c>
    </row>
    <row r="189" spans="1:14">
      <c r="A189" s="93">
        <f t="shared" si="4"/>
        <v>10185</v>
      </c>
      <c r="B189" s="93">
        <v>4</v>
      </c>
      <c r="C189" s="93" t="s">
        <v>619</v>
      </c>
      <c r="D189" s="91" t="s">
        <v>35</v>
      </c>
      <c r="E189" s="93" t="s">
        <v>573</v>
      </c>
      <c r="F189" s="90" t="s">
        <v>620</v>
      </c>
      <c r="G189" s="93">
        <v>79100</v>
      </c>
      <c r="H189" s="91" t="s">
        <v>596</v>
      </c>
      <c r="I189" s="91" t="s">
        <v>597</v>
      </c>
      <c r="J189" s="91" t="s">
        <v>598</v>
      </c>
      <c r="K189" s="91" t="s">
        <v>615</v>
      </c>
      <c r="L189" s="91" t="s">
        <v>623</v>
      </c>
      <c r="M189" s="91" t="s">
        <v>624</v>
      </c>
      <c r="N189" s="91" t="s">
        <v>627</v>
      </c>
    </row>
    <row r="190" spans="1:14">
      <c r="A190" s="93">
        <f t="shared" si="4"/>
        <v>10186</v>
      </c>
      <c r="B190" s="93">
        <v>4</v>
      </c>
      <c r="C190" s="93" t="s">
        <v>619</v>
      </c>
      <c r="D190" s="91" t="s">
        <v>35</v>
      </c>
      <c r="E190" s="93" t="s">
        <v>573</v>
      </c>
      <c r="F190" s="90" t="s">
        <v>620</v>
      </c>
      <c r="G190" s="93">
        <v>99100</v>
      </c>
      <c r="H190" s="91" t="s">
        <v>596</v>
      </c>
      <c r="I190" s="91" t="s">
        <v>597</v>
      </c>
      <c r="J190" s="91" t="s">
        <v>598</v>
      </c>
      <c r="K190" s="91" t="s">
        <v>615</v>
      </c>
      <c r="L190" s="91" t="s">
        <v>623</v>
      </c>
      <c r="M190" s="91" t="s">
        <v>624</v>
      </c>
      <c r="N190" s="91" t="s">
        <v>627</v>
      </c>
    </row>
    <row r="191" spans="1:14">
      <c r="A191" s="93">
        <f t="shared" si="4"/>
        <v>10187</v>
      </c>
      <c r="B191" s="93">
        <v>4</v>
      </c>
      <c r="C191" s="93" t="s">
        <v>619</v>
      </c>
      <c r="D191" s="91" t="s">
        <v>35</v>
      </c>
      <c r="E191" s="93" t="s">
        <v>446</v>
      </c>
      <c r="F191" s="90" t="s">
        <v>620</v>
      </c>
      <c r="G191" s="93">
        <v>79100</v>
      </c>
      <c r="H191" s="91" t="s">
        <v>596</v>
      </c>
      <c r="I191" s="91" t="s">
        <v>597</v>
      </c>
      <c r="J191" s="91" t="s">
        <v>598</v>
      </c>
      <c r="K191" s="91" t="s">
        <v>615</v>
      </c>
      <c r="L191" s="91" t="s">
        <v>623</v>
      </c>
      <c r="M191" s="91" t="s">
        <v>624</v>
      </c>
      <c r="N191" s="91" t="s">
        <v>627</v>
      </c>
    </row>
    <row r="192" spans="1:14">
      <c r="A192" s="93">
        <f t="shared" si="4"/>
        <v>10188</v>
      </c>
      <c r="B192" s="93">
        <v>4</v>
      </c>
      <c r="C192" s="93" t="s">
        <v>619</v>
      </c>
      <c r="D192" s="91" t="s">
        <v>35</v>
      </c>
      <c r="E192" s="93" t="s">
        <v>446</v>
      </c>
      <c r="F192" s="90" t="s">
        <v>620</v>
      </c>
      <c r="G192" s="93">
        <v>99100</v>
      </c>
      <c r="H192" s="91" t="s">
        <v>596</v>
      </c>
      <c r="I192" s="91" t="s">
        <v>597</v>
      </c>
      <c r="J192" s="91" t="s">
        <v>598</v>
      </c>
      <c r="K192" s="91" t="s">
        <v>615</v>
      </c>
      <c r="L192" s="91" t="s">
        <v>623</v>
      </c>
      <c r="M192" s="91" t="s">
        <v>624</v>
      </c>
      <c r="N192" s="91" t="s">
        <v>627</v>
      </c>
    </row>
    <row r="193" spans="1:14">
      <c r="A193" s="93" t="s">
        <v>630</v>
      </c>
      <c r="G193" s="93" t="s">
        <v>619</v>
      </c>
      <c r="M193" s="91"/>
      <c r="N193" s="91"/>
    </row>
    <row r="194" spans="1:14">
      <c r="A194" s="93">
        <v>10189</v>
      </c>
      <c r="B194" s="93">
        <v>4</v>
      </c>
      <c r="C194" s="93" t="s">
        <v>619</v>
      </c>
      <c r="D194" s="91" t="s">
        <v>35</v>
      </c>
      <c r="E194" s="93" t="s">
        <v>573</v>
      </c>
      <c r="F194" s="91" t="s">
        <v>588</v>
      </c>
      <c r="G194" s="93">
        <v>79100</v>
      </c>
      <c r="H194" s="91" t="s">
        <v>611</v>
      </c>
      <c r="I194" s="91" t="s">
        <v>612</v>
      </c>
      <c r="J194" s="91" t="s">
        <v>23</v>
      </c>
      <c r="K194" s="91" t="s">
        <v>614</v>
      </c>
      <c r="L194" s="91" t="s">
        <v>631</v>
      </c>
      <c r="M194" s="91" t="s">
        <v>624</v>
      </c>
      <c r="N194" s="91" t="s">
        <v>626</v>
      </c>
    </row>
    <row r="195" spans="1:14">
      <c r="A195" s="93">
        <f t="shared" ref="A195:A258" si="5">A194+1</f>
        <v>10190</v>
      </c>
      <c r="B195" s="93">
        <v>4</v>
      </c>
      <c r="C195" s="93" t="s">
        <v>619</v>
      </c>
      <c r="D195" s="91" t="s">
        <v>35</v>
      </c>
      <c r="E195" s="93" t="s">
        <v>573</v>
      </c>
      <c r="F195" s="91" t="s">
        <v>588</v>
      </c>
      <c r="G195" s="93">
        <v>99100</v>
      </c>
      <c r="H195" s="91" t="s">
        <v>611</v>
      </c>
      <c r="I195" s="91" t="s">
        <v>612</v>
      </c>
      <c r="J195" s="91" t="s">
        <v>23</v>
      </c>
      <c r="K195" s="91" t="s">
        <v>614</v>
      </c>
      <c r="L195" s="91" t="s">
        <v>631</v>
      </c>
      <c r="M195" s="91" t="s">
        <v>624</v>
      </c>
      <c r="N195" s="91" t="s">
        <v>625</v>
      </c>
    </row>
    <row r="196" spans="1:14">
      <c r="A196" s="93">
        <f t="shared" si="5"/>
        <v>10191</v>
      </c>
      <c r="B196" s="93">
        <v>4</v>
      </c>
      <c r="C196" s="93" t="s">
        <v>619</v>
      </c>
      <c r="D196" s="91" t="s">
        <v>35</v>
      </c>
      <c r="E196" s="93" t="s">
        <v>446</v>
      </c>
      <c r="F196" s="91" t="s">
        <v>588</v>
      </c>
      <c r="G196" s="93">
        <v>79100</v>
      </c>
      <c r="H196" s="91" t="s">
        <v>611</v>
      </c>
      <c r="I196" s="91" t="s">
        <v>612</v>
      </c>
      <c r="J196" s="91" t="s">
        <v>23</v>
      </c>
      <c r="K196" s="91" t="s">
        <v>614</v>
      </c>
      <c r="L196" s="91" t="s">
        <v>631</v>
      </c>
      <c r="M196" s="91" t="s">
        <v>624</v>
      </c>
      <c r="N196" s="91" t="s">
        <v>625</v>
      </c>
    </row>
    <row r="197" spans="1:14">
      <c r="A197" s="93">
        <f t="shared" si="5"/>
        <v>10192</v>
      </c>
      <c r="B197" s="93">
        <v>4</v>
      </c>
      <c r="C197" s="93" t="s">
        <v>619</v>
      </c>
      <c r="D197" s="91" t="s">
        <v>35</v>
      </c>
      <c r="E197" s="93" t="s">
        <v>446</v>
      </c>
      <c r="F197" s="91" t="s">
        <v>588</v>
      </c>
      <c r="G197" s="93">
        <v>99100</v>
      </c>
      <c r="H197" s="91" t="s">
        <v>611</v>
      </c>
      <c r="I197" s="91" t="s">
        <v>612</v>
      </c>
      <c r="J197" s="91" t="s">
        <v>23</v>
      </c>
      <c r="K197" s="91" t="s">
        <v>614</v>
      </c>
      <c r="L197" s="91" t="s">
        <v>631</v>
      </c>
      <c r="M197" s="91" t="s">
        <v>624</v>
      </c>
      <c r="N197" s="91" t="s">
        <v>625</v>
      </c>
    </row>
    <row r="198" spans="1:14">
      <c r="A198" s="93">
        <f t="shared" si="5"/>
        <v>10193</v>
      </c>
      <c r="B198" s="93">
        <v>4</v>
      </c>
      <c r="C198" s="93" t="s">
        <v>619</v>
      </c>
      <c r="D198" s="91" t="s">
        <v>35</v>
      </c>
      <c r="E198" s="93" t="s">
        <v>573</v>
      </c>
      <c r="F198" s="91" t="s">
        <v>588</v>
      </c>
      <c r="G198" s="93">
        <v>79100</v>
      </c>
      <c r="H198" s="91" t="s">
        <v>596</v>
      </c>
      <c r="I198" s="91" t="s">
        <v>597</v>
      </c>
      <c r="J198" s="91" t="s">
        <v>598</v>
      </c>
      <c r="K198" s="91" t="s">
        <v>615</v>
      </c>
      <c r="L198" s="91" t="s">
        <v>631</v>
      </c>
      <c r="M198" s="91" t="s">
        <v>624</v>
      </c>
      <c r="N198" s="91" t="s">
        <v>627</v>
      </c>
    </row>
    <row r="199" spans="1:14">
      <c r="A199" s="93">
        <f t="shared" si="5"/>
        <v>10194</v>
      </c>
      <c r="B199" s="93">
        <v>4</v>
      </c>
      <c r="C199" s="93" t="s">
        <v>619</v>
      </c>
      <c r="D199" s="91" t="s">
        <v>35</v>
      </c>
      <c r="E199" s="93" t="s">
        <v>573</v>
      </c>
      <c r="F199" s="91" t="s">
        <v>588</v>
      </c>
      <c r="G199" s="93">
        <v>99100</v>
      </c>
      <c r="H199" s="91" t="s">
        <v>596</v>
      </c>
      <c r="I199" s="91" t="s">
        <v>597</v>
      </c>
      <c r="J199" s="91" t="s">
        <v>598</v>
      </c>
      <c r="K199" s="91" t="s">
        <v>615</v>
      </c>
      <c r="L199" s="91" t="s">
        <v>631</v>
      </c>
      <c r="M199" s="91" t="s">
        <v>624</v>
      </c>
      <c r="N199" s="91" t="s">
        <v>627</v>
      </c>
    </row>
    <row r="200" spans="1:14">
      <c r="A200" s="93">
        <f t="shared" si="5"/>
        <v>10195</v>
      </c>
      <c r="B200" s="93">
        <v>4</v>
      </c>
      <c r="C200" s="93" t="s">
        <v>619</v>
      </c>
      <c r="D200" s="91" t="s">
        <v>35</v>
      </c>
      <c r="E200" s="93" t="s">
        <v>446</v>
      </c>
      <c r="F200" s="91" t="s">
        <v>588</v>
      </c>
      <c r="G200" s="93">
        <v>79100</v>
      </c>
      <c r="H200" s="91" t="s">
        <v>596</v>
      </c>
      <c r="I200" s="91" t="s">
        <v>597</v>
      </c>
      <c r="J200" s="91" t="s">
        <v>598</v>
      </c>
      <c r="K200" s="91" t="s">
        <v>615</v>
      </c>
      <c r="L200" s="91" t="s">
        <v>631</v>
      </c>
      <c r="M200" s="91" t="s">
        <v>624</v>
      </c>
      <c r="N200" s="91" t="s">
        <v>627</v>
      </c>
    </row>
    <row r="201" spans="1:14">
      <c r="A201" s="93">
        <f t="shared" si="5"/>
        <v>10196</v>
      </c>
      <c r="B201" s="93">
        <v>4</v>
      </c>
      <c r="C201" s="93" t="s">
        <v>619</v>
      </c>
      <c r="D201" s="91" t="s">
        <v>35</v>
      </c>
      <c r="E201" s="93" t="s">
        <v>446</v>
      </c>
      <c r="F201" s="91" t="s">
        <v>588</v>
      </c>
      <c r="G201" s="93">
        <v>99100</v>
      </c>
      <c r="H201" s="91" t="s">
        <v>596</v>
      </c>
      <c r="I201" s="91" t="s">
        <v>597</v>
      </c>
      <c r="J201" s="91" t="s">
        <v>598</v>
      </c>
      <c r="K201" s="91" t="s">
        <v>615</v>
      </c>
      <c r="L201" s="91" t="s">
        <v>631</v>
      </c>
      <c r="M201" s="91" t="s">
        <v>624</v>
      </c>
      <c r="N201" s="91" t="s">
        <v>627</v>
      </c>
    </row>
    <row r="202" spans="1:14">
      <c r="A202" s="93">
        <f t="shared" si="5"/>
        <v>10197</v>
      </c>
      <c r="B202" s="93">
        <v>4</v>
      </c>
      <c r="C202" s="93" t="s">
        <v>619</v>
      </c>
      <c r="D202" s="91" t="s">
        <v>35</v>
      </c>
      <c r="E202" s="93" t="s">
        <v>573</v>
      </c>
      <c r="F202" s="91" t="s">
        <v>64</v>
      </c>
      <c r="G202" s="93">
        <v>79100</v>
      </c>
      <c r="H202" s="91" t="s">
        <v>611</v>
      </c>
      <c r="I202" s="91" t="s">
        <v>612</v>
      </c>
      <c r="J202" s="91" t="s">
        <v>23</v>
      </c>
      <c r="K202" s="91" t="s">
        <v>614</v>
      </c>
      <c r="L202" s="91" t="s">
        <v>631</v>
      </c>
      <c r="M202" s="91" t="s">
        <v>624</v>
      </c>
      <c r="N202" s="91" t="s">
        <v>625</v>
      </c>
    </row>
    <row r="203" spans="1:14">
      <c r="A203" s="93">
        <f t="shared" si="5"/>
        <v>10198</v>
      </c>
      <c r="B203" s="93">
        <v>4</v>
      </c>
      <c r="C203" s="93" t="s">
        <v>619</v>
      </c>
      <c r="D203" s="91" t="s">
        <v>35</v>
      </c>
      <c r="E203" s="93" t="s">
        <v>573</v>
      </c>
      <c r="F203" s="91" t="s">
        <v>64</v>
      </c>
      <c r="G203" s="93">
        <v>99100</v>
      </c>
      <c r="H203" s="91" t="s">
        <v>611</v>
      </c>
      <c r="I203" s="91" t="s">
        <v>612</v>
      </c>
      <c r="J203" s="91" t="s">
        <v>23</v>
      </c>
      <c r="K203" s="91" t="s">
        <v>614</v>
      </c>
      <c r="L203" s="91" t="s">
        <v>631</v>
      </c>
      <c r="M203" s="91" t="s">
        <v>624</v>
      </c>
      <c r="N203" s="91" t="s">
        <v>625</v>
      </c>
    </row>
    <row r="204" spans="1:14">
      <c r="A204" s="93">
        <f t="shared" si="5"/>
        <v>10199</v>
      </c>
      <c r="B204" s="93">
        <v>4</v>
      </c>
      <c r="C204" s="93" t="s">
        <v>619</v>
      </c>
      <c r="D204" s="91" t="s">
        <v>35</v>
      </c>
      <c r="E204" s="93" t="s">
        <v>446</v>
      </c>
      <c r="F204" s="91" t="s">
        <v>64</v>
      </c>
      <c r="G204" s="93">
        <v>79100</v>
      </c>
      <c r="H204" s="91" t="s">
        <v>611</v>
      </c>
      <c r="I204" s="91" t="s">
        <v>612</v>
      </c>
      <c r="J204" s="91" t="s">
        <v>23</v>
      </c>
      <c r="K204" s="91" t="s">
        <v>614</v>
      </c>
      <c r="L204" s="91" t="s">
        <v>631</v>
      </c>
      <c r="M204" s="91" t="s">
        <v>624</v>
      </c>
      <c r="N204" s="91" t="s">
        <v>625</v>
      </c>
    </row>
    <row r="205" spans="1:14">
      <c r="A205" s="93">
        <f t="shared" si="5"/>
        <v>10200</v>
      </c>
      <c r="B205" s="93">
        <v>4</v>
      </c>
      <c r="C205" s="93" t="s">
        <v>619</v>
      </c>
      <c r="D205" s="91" t="s">
        <v>35</v>
      </c>
      <c r="E205" s="93" t="s">
        <v>446</v>
      </c>
      <c r="F205" s="91" t="s">
        <v>64</v>
      </c>
      <c r="G205" s="93">
        <v>99100</v>
      </c>
      <c r="H205" s="91" t="s">
        <v>611</v>
      </c>
      <c r="I205" s="91" t="s">
        <v>612</v>
      </c>
      <c r="J205" s="91" t="s">
        <v>23</v>
      </c>
      <c r="K205" s="91" t="s">
        <v>614</v>
      </c>
      <c r="L205" s="91" t="s">
        <v>631</v>
      </c>
      <c r="M205" s="91" t="s">
        <v>624</v>
      </c>
      <c r="N205" s="91" t="s">
        <v>625</v>
      </c>
    </row>
    <row r="206" spans="1:14">
      <c r="A206" s="93">
        <f t="shared" si="5"/>
        <v>10201</v>
      </c>
      <c r="B206" s="93">
        <v>4</v>
      </c>
      <c r="C206" s="93" t="s">
        <v>619</v>
      </c>
      <c r="D206" s="91" t="s">
        <v>35</v>
      </c>
      <c r="E206" s="93" t="s">
        <v>573</v>
      </c>
      <c r="F206" s="91" t="s">
        <v>64</v>
      </c>
      <c r="G206" s="93">
        <v>79100</v>
      </c>
      <c r="H206" s="91" t="s">
        <v>596</v>
      </c>
      <c r="I206" s="91" t="s">
        <v>597</v>
      </c>
      <c r="J206" s="91" t="s">
        <v>598</v>
      </c>
      <c r="K206" s="91" t="s">
        <v>615</v>
      </c>
      <c r="L206" s="91" t="s">
        <v>631</v>
      </c>
      <c r="M206" s="91" t="s">
        <v>624</v>
      </c>
      <c r="N206" s="91" t="s">
        <v>627</v>
      </c>
    </row>
    <row r="207" spans="1:14">
      <c r="A207" s="93">
        <f t="shared" si="5"/>
        <v>10202</v>
      </c>
      <c r="B207" s="93">
        <v>4</v>
      </c>
      <c r="C207" s="93" t="s">
        <v>619</v>
      </c>
      <c r="D207" s="91" t="s">
        <v>35</v>
      </c>
      <c r="E207" s="93" t="s">
        <v>573</v>
      </c>
      <c r="F207" s="91" t="s">
        <v>64</v>
      </c>
      <c r="G207" s="93">
        <v>99100</v>
      </c>
      <c r="H207" s="91" t="s">
        <v>596</v>
      </c>
      <c r="I207" s="91" t="s">
        <v>597</v>
      </c>
      <c r="J207" s="91" t="s">
        <v>598</v>
      </c>
      <c r="K207" s="91" t="s">
        <v>615</v>
      </c>
      <c r="L207" s="91" t="s">
        <v>631</v>
      </c>
      <c r="M207" s="91" t="s">
        <v>624</v>
      </c>
      <c r="N207" s="91" t="s">
        <v>627</v>
      </c>
    </row>
    <row r="208" spans="1:14">
      <c r="A208" s="93">
        <f t="shared" si="5"/>
        <v>10203</v>
      </c>
      <c r="B208" s="93">
        <v>4</v>
      </c>
      <c r="C208" s="93" t="s">
        <v>619</v>
      </c>
      <c r="D208" s="91" t="s">
        <v>35</v>
      </c>
      <c r="E208" s="93" t="s">
        <v>446</v>
      </c>
      <c r="F208" s="91" t="s">
        <v>64</v>
      </c>
      <c r="G208" s="93">
        <v>79100</v>
      </c>
      <c r="H208" s="91" t="s">
        <v>596</v>
      </c>
      <c r="I208" s="91" t="s">
        <v>597</v>
      </c>
      <c r="J208" s="91" t="s">
        <v>598</v>
      </c>
      <c r="K208" s="91" t="s">
        <v>615</v>
      </c>
      <c r="L208" s="91" t="s">
        <v>631</v>
      </c>
      <c r="M208" s="91" t="s">
        <v>624</v>
      </c>
      <c r="N208" s="91" t="s">
        <v>627</v>
      </c>
    </row>
    <row r="209" spans="1:14">
      <c r="A209" s="93">
        <f t="shared" si="5"/>
        <v>10204</v>
      </c>
      <c r="B209" s="93">
        <v>4</v>
      </c>
      <c r="C209" s="93" t="s">
        <v>619</v>
      </c>
      <c r="D209" s="91" t="s">
        <v>35</v>
      </c>
      <c r="E209" s="93" t="s">
        <v>446</v>
      </c>
      <c r="F209" s="91" t="s">
        <v>64</v>
      </c>
      <c r="G209" s="93">
        <v>99100</v>
      </c>
      <c r="H209" s="91" t="s">
        <v>596</v>
      </c>
      <c r="I209" s="91" t="s">
        <v>597</v>
      </c>
      <c r="J209" s="91" t="s">
        <v>598</v>
      </c>
      <c r="K209" s="91" t="s">
        <v>615</v>
      </c>
      <c r="L209" s="91" t="s">
        <v>631</v>
      </c>
      <c r="M209" s="91" t="s">
        <v>624</v>
      </c>
      <c r="N209" s="91" t="s">
        <v>627</v>
      </c>
    </row>
    <row r="210" spans="1:14">
      <c r="A210" s="93">
        <f t="shared" si="5"/>
        <v>10205</v>
      </c>
      <c r="B210" s="93">
        <v>4</v>
      </c>
      <c r="C210" s="93" t="s">
        <v>619</v>
      </c>
      <c r="D210" s="91" t="s">
        <v>35</v>
      </c>
      <c r="E210" s="93" t="s">
        <v>573</v>
      </c>
      <c r="F210" s="91" t="s">
        <v>589</v>
      </c>
      <c r="G210" s="93">
        <v>79100</v>
      </c>
      <c r="H210" s="91" t="s">
        <v>611</v>
      </c>
      <c r="I210" s="91" t="s">
        <v>612</v>
      </c>
      <c r="J210" s="91" t="s">
        <v>23</v>
      </c>
      <c r="K210" s="91" t="s">
        <v>614</v>
      </c>
      <c r="L210" s="91" t="s">
        <v>631</v>
      </c>
      <c r="M210" s="91" t="s">
        <v>624</v>
      </c>
      <c r="N210" s="91" t="s">
        <v>625</v>
      </c>
    </row>
    <row r="211" spans="1:14">
      <c r="A211" s="93">
        <f t="shared" si="5"/>
        <v>10206</v>
      </c>
      <c r="B211" s="93">
        <v>4</v>
      </c>
      <c r="C211" s="93" t="s">
        <v>619</v>
      </c>
      <c r="D211" s="91" t="s">
        <v>35</v>
      </c>
      <c r="E211" s="93" t="s">
        <v>573</v>
      </c>
      <c r="F211" s="91" t="s">
        <v>589</v>
      </c>
      <c r="G211" s="93">
        <v>99100</v>
      </c>
      <c r="H211" s="91" t="s">
        <v>611</v>
      </c>
      <c r="I211" s="91" t="s">
        <v>612</v>
      </c>
      <c r="J211" s="91" t="s">
        <v>23</v>
      </c>
      <c r="K211" s="91" t="s">
        <v>614</v>
      </c>
      <c r="L211" s="91" t="s">
        <v>631</v>
      </c>
      <c r="M211" s="91" t="s">
        <v>624</v>
      </c>
      <c r="N211" s="91" t="s">
        <v>625</v>
      </c>
    </row>
    <row r="212" spans="1:14">
      <c r="A212" s="93">
        <f t="shared" si="5"/>
        <v>10207</v>
      </c>
      <c r="B212" s="93">
        <v>4</v>
      </c>
      <c r="C212" s="93" t="s">
        <v>619</v>
      </c>
      <c r="D212" s="91" t="s">
        <v>35</v>
      </c>
      <c r="E212" s="93" t="s">
        <v>446</v>
      </c>
      <c r="F212" s="91" t="s">
        <v>589</v>
      </c>
      <c r="G212" s="93">
        <v>79100</v>
      </c>
      <c r="H212" s="91" t="s">
        <v>611</v>
      </c>
      <c r="I212" s="91" t="s">
        <v>612</v>
      </c>
      <c r="J212" s="91" t="s">
        <v>23</v>
      </c>
      <c r="K212" s="91" t="s">
        <v>614</v>
      </c>
      <c r="L212" s="91" t="s">
        <v>631</v>
      </c>
      <c r="M212" s="91" t="s">
        <v>624</v>
      </c>
      <c r="N212" s="91" t="s">
        <v>625</v>
      </c>
    </row>
    <row r="213" spans="1:14">
      <c r="A213" s="93">
        <f t="shared" si="5"/>
        <v>10208</v>
      </c>
      <c r="B213" s="93">
        <v>4</v>
      </c>
      <c r="C213" s="93" t="s">
        <v>619</v>
      </c>
      <c r="D213" s="91" t="s">
        <v>35</v>
      </c>
      <c r="E213" s="93" t="s">
        <v>446</v>
      </c>
      <c r="F213" s="91" t="s">
        <v>589</v>
      </c>
      <c r="G213" s="93">
        <v>99100</v>
      </c>
      <c r="H213" s="91" t="s">
        <v>611</v>
      </c>
      <c r="I213" s="91" t="s">
        <v>612</v>
      </c>
      <c r="J213" s="91" t="s">
        <v>23</v>
      </c>
      <c r="K213" s="91" t="s">
        <v>614</v>
      </c>
      <c r="L213" s="91" t="s">
        <v>631</v>
      </c>
      <c r="M213" s="91" t="s">
        <v>624</v>
      </c>
      <c r="N213" s="91" t="s">
        <v>625</v>
      </c>
    </row>
    <row r="214" spans="1:14">
      <c r="A214" s="93">
        <f t="shared" si="5"/>
        <v>10209</v>
      </c>
      <c r="B214" s="93">
        <v>4</v>
      </c>
      <c r="C214" s="93" t="s">
        <v>619</v>
      </c>
      <c r="D214" s="91" t="s">
        <v>35</v>
      </c>
      <c r="E214" s="93" t="s">
        <v>573</v>
      </c>
      <c r="F214" s="91" t="s">
        <v>589</v>
      </c>
      <c r="G214" s="93">
        <v>79100</v>
      </c>
      <c r="H214" s="91" t="s">
        <v>596</v>
      </c>
      <c r="I214" s="91" t="s">
        <v>597</v>
      </c>
      <c r="J214" s="91" t="s">
        <v>598</v>
      </c>
      <c r="K214" s="91" t="s">
        <v>615</v>
      </c>
      <c r="L214" s="91" t="s">
        <v>631</v>
      </c>
      <c r="M214" s="91" t="s">
        <v>624</v>
      </c>
      <c r="N214" s="91" t="s">
        <v>627</v>
      </c>
    </row>
    <row r="215" spans="1:14">
      <c r="A215" s="93">
        <f t="shared" si="5"/>
        <v>10210</v>
      </c>
      <c r="B215" s="93">
        <v>4</v>
      </c>
      <c r="C215" s="93" t="s">
        <v>619</v>
      </c>
      <c r="D215" s="91" t="s">
        <v>35</v>
      </c>
      <c r="E215" s="93" t="s">
        <v>573</v>
      </c>
      <c r="F215" s="91" t="s">
        <v>589</v>
      </c>
      <c r="G215" s="93">
        <v>99100</v>
      </c>
      <c r="H215" s="91" t="s">
        <v>596</v>
      </c>
      <c r="I215" s="91" t="s">
        <v>597</v>
      </c>
      <c r="J215" s="91" t="s">
        <v>598</v>
      </c>
      <c r="K215" s="91" t="s">
        <v>615</v>
      </c>
      <c r="L215" s="91" t="s">
        <v>631</v>
      </c>
      <c r="M215" s="91" t="s">
        <v>624</v>
      </c>
      <c r="N215" s="91" t="s">
        <v>627</v>
      </c>
    </row>
    <row r="216" spans="1:14">
      <c r="A216" s="93">
        <f t="shared" si="5"/>
        <v>10211</v>
      </c>
      <c r="B216" s="93">
        <v>4</v>
      </c>
      <c r="C216" s="93" t="s">
        <v>619</v>
      </c>
      <c r="D216" s="91" t="s">
        <v>35</v>
      </c>
      <c r="E216" s="93" t="s">
        <v>446</v>
      </c>
      <c r="F216" s="91" t="s">
        <v>589</v>
      </c>
      <c r="G216" s="93">
        <v>79100</v>
      </c>
      <c r="H216" s="91" t="s">
        <v>596</v>
      </c>
      <c r="I216" s="91" t="s">
        <v>597</v>
      </c>
      <c r="J216" s="91" t="s">
        <v>598</v>
      </c>
      <c r="K216" s="91" t="s">
        <v>615</v>
      </c>
      <c r="L216" s="91" t="s">
        <v>631</v>
      </c>
      <c r="M216" s="91" t="s">
        <v>624</v>
      </c>
      <c r="N216" s="91" t="s">
        <v>627</v>
      </c>
    </row>
    <row r="217" spans="1:14">
      <c r="A217" s="93">
        <f t="shared" si="5"/>
        <v>10212</v>
      </c>
      <c r="B217" s="93">
        <v>4</v>
      </c>
      <c r="C217" s="93" t="s">
        <v>619</v>
      </c>
      <c r="D217" s="91" t="s">
        <v>35</v>
      </c>
      <c r="E217" s="93" t="s">
        <v>446</v>
      </c>
      <c r="F217" s="91" t="s">
        <v>589</v>
      </c>
      <c r="G217" s="93">
        <v>99100</v>
      </c>
      <c r="H217" s="91" t="s">
        <v>596</v>
      </c>
      <c r="I217" s="91" t="s">
        <v>597</v>
      </c>
      <c r="J217" s="91" t="s">
        <v>598</v>
      </c>
      <c r="K217" s="91" t="s">
        <v>615</v>
      </c>
      <c r="L217" s="91" t="s">
        <v>631</v>
      </c>
      <c r="M217" s="91" t="s">
        <v>624</v>
      </c>
      <c r="N217" s="91" t="s">
        <v>627</v>
      </c>
    </row>
    <row r="218" spans="1:14">
      <c r="A218" s="93">
        <f t="shared" si="5"/>
        <v>10213</v>
      </c>
      <c r="B218" s="93">
        <v>4</v>
      </c>
      <c r="C218" s="93" t="s">
        <v>619</v>
      </c>
      <c r="D218" s="91" t="s">
        <v>35</v>
      </c>
      <c r="E218" s="93" t="s">
        <v>573</v>
      </c>
      <c r="F218" s="91" t="s">
        <v>452</v>
      </c>
      <c r="G218" s="93">
        <v>79100</v>
      </c>
      <c r="H218" s="91" t="s">
        <v>611</v>
      </c>
      <c r="I218" s="91" t="s">
        <v>612</v>
      </c>
      <c r="J218" s="91" t="s">
        <v>23</v>
      </c>
      <c r="K218" s="91" t="s">
        <v>614</v>
      </c>
      <c r="L218" s="91" t="s">
        <v>631</v>
      </c>
      <c r="M218" s="91" t="s">
        <v>624</v>
      </c>
      <c r="N218" s="91" t="s">
        <v>625</v>
      </c>
    </row>
    <row r="219" spans="1:14">
      <c r="A219" s="93">
        <f t="shared" si="5"/>
        <v>10214</v>
      </c>
      <c r="B219" s="93">
        <v>4</v>
      </c>
      <c r="C219" s="93" t="s">
        <v>619</v>
      </c>
      <c r="D219" s="91" t="s">
        <v>35</v>
      </c>
      <c r="E219" s="93" t="s">
        <v>573</v>
      </c>
      <c r="F219" s="91" t="s">
        <v>452</v>
      </c>
      <c r="G219" s="93">
        <v>99100</v>
      </c>
      <c r="H219" s="91" t="s">
        <v>611</v>
      </c>
      <c r="I219" s="91" t="s">
        <v>612</v>
      </c>
      <c r="J219" s="91" t="s">
        <v>23</v>
      </c>
      <c r="K219" s="91" t="s">
        <v>614</v>
      </c>
      <c r="L219" s="91" t="s">
        <v>631</v>
      </c>
      <c r="M219" s="91" t="s">
        <v>624</v>
      </c>
      <c r="N219" s="91" t="s">
        <v>625</v>
      </c>
    </row>
    <row r="220" spans="1:14">
      <c r="A220" s="93">
        <f t="shared" si="5"/>
        <v>10215</v>
      </c>
      <c r="B220" s="93">
        <v>4</v>
      </c>
      <c r="C220" s="93" t="s">
        <v>619</v>
      </c>
      <c r="D220" s="91" t="s">
        <v>35</v>
      </c>
      <c r="E220" s="93" t="s">
        <v>446</v>
      </c>
      <c r="F220" s="91" t="s">
        <v>452</v>
      </c>
      <c r="G220" s="93">
        <v>79100</v>
      </c>
      <c r="H220" s="91" t="s">
        <v>611</v>
      </c>
      <c r="I220" s="91" t="s">
        <v>612</v>
      </c>
      <c r="J220" s="91" t="s">
        <v>23</v>
      </c>
      <c r="K220" s="91" t="s">
        <v>614</v>
      </c>
      <c r="L220" s="91" t="s">
        <v>631</v>
      </c>
      <c r="M220" s="91" t="s">
        <v>624</v>
      </c>
      <c r="N220" s="91" t="s">
        <v>625</v>
      </c>
    </row>
    <row r="221" spans="1:14">
      <c r="A221" s="93">
        <f>A220+1</f>
        <v>10216</v>
      </c>
      <c r="B221" s="93">
        <v>4</v>
      </c>
      <c r="C221" s="93" t="s">
        <v>619</v>
      </c>
      <c r="D221" s="91" t="s">
        <v>35</v>
      </c>
      <c r="E221" s="93" t="s">
        <v>446</v>
      </c>
      <c r="F221" s="91" t="s">
        <v>452</v>
      </c>
      <c r="G221" s="93">
        <v>99100</v>
      </c>
      <c r="H221" s="91" t="s">
        <v>611</v>
      </c>
      <c r="I221" s="91" t="s">
        <v>612</v>
      </c>
      <c r="J221" s="91" t="s">
        <v>23</v>
      </c>
      <c r="K221" s="91" t="s">
        <v>614</v>
      </c>
      <c r="L221" s="91" t="s">
        <v>631</v>
      </c>
      <c r="M221" s="91" t="s">
        <v>624</v>
      </c>
      <c r="N221" s="91" t="s">
        <v>625</v>
      </c>
    </row>
    <row r="222" spans="1:14">
      <c r="A222" s="93">
        <f t="shared" si="5"/>
        <v>10217</v>
      </c>
      <c r="B222" s="93">
        <v>4</v>
      </c>
      <c r="C222" s="93" t="s">
        <v>619</v>
      </c>
      <c r="D222" s="91" t="s">
        <v>35</v>
      </c>
      <c r="E222" s="93" t="s">
        <v>573</v>
      </c>
      <c r="F222" s="91" t="s">
        <v>452</v>
      </c>
      <c r="G222" s="93">
        <v>79100</v>
      </c>
      <c r="H222" s="91" t="s">
        <v>596</v>
      </c>
      <c r="I222" s="91" t="s">
        <v>597</v>
      </c>
      <c r="J222" s="91" t="s">
        <v>598</v>
      </c>
      <c r="K222" s="91" t="s">
        <v>615</v>
      </c>
      <c r="L222" s="91" t="s">
        <v>631</v>
      </c>
      <c r="M222" s="91" t="s">
        <v>624</v>
      </c>
      <c r="N222" s="91" t="s">
        <v>627</v>
      </c>
    </row>
    <row r="223" spans="1:14">
      <c r="A223" s="93">
        <f t="shared" si="5"/>
        <v>10218</v>
      </c>
      <c r="B223" s="93">
        <v>4</v>
      </c>
      <c r="C223" s="93" t="s">
        <v>619</v>
      </c>
      <c r="D223" s="91" t="s">
        <v>35</v>
      </c>
      <c r="E223" s="93" t="s">
        <v>573</v>
      </c>
      <c r="F223" s="91" t="s">
        <v>452</v>
      </c>
      <c r="G223" s="93">
        <v>99100</v>
      </c>
      <c r="H223" s="91" t="s">
        <v>596</v>
      </c>
      <c r="I223" s="91" t="s">
        <v>597</v>
      </c>
      <c r="J223" s="91" t="s">
        <v>598</v>
      </c>
      <c r="K223" s="91" t="s">
        <v>615</v>
      </c>
      <c r="L223" s="91" t="s">
        <v>631</v>
      </c>
      <c r="M223" s="91" t="s">
        <v>624</v>
      </c>
      <c r="N223" s="91" t="s">
        <v>627</v>
      </c>
    </row>
    <row r="224" spans="1:14">
      <c r="A224" s="93">
        <f t="shared" si="5"/>
        <v>10219</v>
      </c>
      <c r="B224" s="93">
        <v>4</v>
      </c>
      <c r="C224" s="93" t="s">
        <v>619</v>
      </c>
      <c r="D224" s="91" t="s">
        <v>35</v>
      </c>
      <c r="E224" s="93" t="s">
        <v>446</v>
      </c>
      <c r="F224" s="91" t="s">
        <v>452</v>
      </c>
      <c r="G224" s="93">
        <v>79100</v>
      </c>
      <c r="H224" s="91" t="s">
        <v>596</v>
      </c>
      <c r="I224" s="91" t="s">
        <v>597</v>
      </c>
      <c r="J224" s="91" t="s">
        <v>598</v>
      </c>
      <c r="K224" s="91" t="s">
        <v>615</v>
      </c>
      <c r="L224" s="91" t="s">
        <v>631</v>
      </c>
      <c r="M224" s="91" t="s">
        <v>624</v>
      </c>
      <c r="N224" s="91" t="s">
        <v>627</v>
      </c>
    </row>
    <row r="225" spans="1:14">
      <c r="A225" s="93">
        <f t="shared" si="5"/>
        <v>10220</v>
      </c>
      <c r="B225" s="93">
        <v>4</v>
      </c>
      <c r="C225" s="93" t="s">
        <v>619</v>
      </c>
      <c r="D225" s="91" t="s">
        <v>35</v>
      </c>
      <c r="E225" s="93" t="s">
        <v>446</v>
      </c>
      <c r="F225" s="91" t="s">
        <v>452</v>
      </c>
      <c r="G225" s="93">
        <v>99100</v>
      </c>
      <c r="H225" s="91" t="s">
        <v>596</v>
      </c>
      <c r="I225" s="91" t="s">
        <v>597</v>
      </c>
      <c r="J225" s="91" t="s">
        <v>598</v>
      </c>
      <c r="K225" s="91" t="s">
        <v>615</v>
      </c>
      <c r="L225" s="91" t="s">
        <v>631</v>
      </c>
      <c r="M225" s="91" t="s">
        <v>624</v>
      </c>
      <c r="N225" s="91" t="s">
        <v>627</v>
      </c>
    </row>
    <row r="226" spans="1:14">
      <c r="A226" s="93">
        <f t="shared" si="5"/>
        <v>10221</v>
      </c>
      <c r="B226" s="93">
        <v>4</v>
      </c>
      <c r="C226" s="93" t="s">
        <v>619</v>
      </c>
      <c r="D226" s="91" t="s">
        <v>35</v>
      </c>
      <c r="E226" s="93" t="s">
        <v>573</v>
      </c>
      <c r="F226" s="91" t="s">
        <v>592</v>
      </c>
      <c r="G226" s="93">
        <v>79100</v>
      </c>
      <c r="H226" s="91" t="s">
        <v>611</v>
      </c>
      <c r="I226" s="91" t="s">
        <v>612</v>
      </c>
      <c r="J226" s="91" t="s">
        <v>23</v>
      </c>
      <c r="K226" s="91" t="s">
        <v>614</v>
      </c>
      <c r="L226" s="91" t="s">
        <v>631</v>
      </c>
      <c r="M226" s="91" t="s">
        <v>624</v>
      </c>
      <c r="N226" s="91" t="s">
        <v>625</v>
      </c>
    </row>
    <row r="227" spans="1:14">
      <c r="A227" s="93">
        <f t="shared" si="5"/>
        <v>10222</v>
      </c>
      <c r="B227" s="93">
        <v>4</v>
      </c>
      <c r="C227" s="93" t="s">
        <v>619</v>
      </c>
      <c r="D227" s="91" t="s">
        <v>35</v>
      </c>
      <c r="E227" s="93" t="s">
        <v>573</v>
      </c>
      <c r="F227" s="91" t="s">
        <v>592</v>
      </c>
      <c r="G227" s="93">
        <v>99100</v>
      </c>
      <c r="H227" s="91" t="s">
        <v>611</v>
      </c>
      <c r="I227" s="91" t="s">
        <v>612</v>
      </c>
      <c r="J227" s="91" t="s">
        <v>23</v>
      </c>
      <c r="K227" s="91" t="s">
        <v>614</v>
      </c>
      <c r="L227" s="91" t="s">
        <v>631</v>
      </c>
      <c r="M227" s="91" t="s">
        <v>624</v>
      </c>
      <c r="N227" s="91" t="s">
        <v>625</v>
      </c>
    </row>
    <row r="228" spans="1:14">
      <c r="A228" s="93">
        <f t="shared" si="5"/>
        <v>10223</v>
      </c>
      <c r="B228" s="93">
        <v>4</v>
      </c>
      <c r="C228" s="93" t="s">
        <v>619</v>
      </c>
      <c r="D228" s="91" t="s">
        <v>35</v>
      </c>
      <c r="E228" s="93" t="s">
        <v>446</v>
      </c>
      <c r="F228" s="91" t="s">
        <v>592</v>
      </c>
      <c r="G228" s="93">
        <v>79100</v>
      </c>
      <c r="H228" s="91" t="s">
        <v>611</v>
      </c>
      <c r="I228" s="91" t="s">
        <v>612</v>
      </c>
      <c r="J228" s="91" t="s">
        <v>23</v>
      </c>
      <c r="K228" s="91" t="s">
        <v>614</v>
      </c>
      <c r="L228" s="91" t="s">
        <v>631</v>
      </c>
      <c r="M228" s="91" t="s">
        <v>624</v>
      </c>
      <c r="N228" s="91" t="s">
        <v>625</v>
      </c>
    </row>
    <row r="229" spans="1:14">
      <c r="A229" s="93">
        <f t="shared" si="5"/>
        <v>10224</v>
      </c>
      <c r="B229" s="93">
        <v>4</v>
      </c>
      <c r="C229" s="93" t="s">
        <v>619</v>
      </c>
      <c r="D229" s="91" t="s">
        <v>35</v>
      </c>
      <c r="E229" s="93" t="s">
        <v>446</v>
      </c>
      <c r="F229" s="91" t="s">
        <v>592</v>
      </c>
      <c r="G229" s="93">
        <v>99100</v>
      </c>
      <c r="H229" s="91" t="s">
        <v>611</v>
      </c>
      <c r="I229" s="91" t="s">
        <v>612</v>
      </c>
      <c r="J229" s="91" t="s">
        <v>23</v>
      </c>
      <c r="K229" s="91" t="s">
        <v>614</v>
      </c>
      <c r="L229" s="91" t="s">
        <v>631</v>
      </c>
      <c r="M229" s="91" t="s">
        <v>624</v>
      </c>
      <c r="N229" s="91" t="s">
        <v>625</v>
      </c>
    </row>
    <row r="230" spans="1:14">
      <c r="A230" s="93">
        <f t="shared" si="5"/>
        <v>10225</v>
      </c>
      <c r="B230" s="93">
        <v>4</v>
      </c>
      <c r="C230" s="93" t="s">
        <v>619</v>
      </c>
      <c r="D230" s="91" t="s">
        <v>35</v>
      </c>
      <c r="E230" s="93" t="s">
        <v>573</v>
      </c>
      <c r="F230" s="91" t="s">
        <v>592</v>
      </c>
      <c r="G230" s="93">
        <v>79100</v>
      </c>
      <c r="H230" s="91" t="s">
        <v>596</v>
      </c>
      <c r="I230" s="91" t="s">
        <v>597</v>
      </c>
      <c r="J230" s="91" t="s">
        <v>598</v>
      </c>
      <c r="K230" s="91" t="s">
        <v>615</v>
      </c>
      <c r="L230" s="91" t="s">
        <v>631</v>
      </c>
      <c r="M230" s="91" t="s">
        <v>624</v>
      </c>
      <c r="N230" s="91" t="s">
        <v>627</v>
      </c>
    </row>
    <row r="231" spans="1:14">
      <c r="A231" s="93">
        <f t="shared" si="5"/>
        <v>10226</v>
      </c>
      <c r="B231" s="93">
        <v>4</v>
      </c>
      <c r="C231" s="93" t="s">
        <v>619</v>
      </c>
      <c r="D231" s="91" t="s">
        <v>35</v>
      </c>
      <c r="E231" s="93" t="s">
        <v>573</v>
      </c>
      <c r="F231" s="91" t="s">
        <v>592</v>
      </c>
      <c r="G231" s="93">
        <v>99100</v>
      </c>
      <c r="H231" s="91" t="s">
        <v>596</v>
      </c>
      <c r="I231" s="91" t="s">
        <v>597</v>
      </c>
      <c r="J231" s="91" t="s">
        <v>598</v>
      </c>
      <c r="K231" s="91" t="s">
        <v>615</v>
      </c>
      <c r="L231" s="91" t="s">
        <v>631</v>
      </c>
      <c r="M231" s="91" t="s">
        <v>624</v>
      </c>
      <c r="N231" s="91" t="s">
        <v>627</v>
      </c>
    </row>
    <row r="232" spans="1:14">
      <c r="A232" s="93">
        <f t="shared" si="5"/>
        <v>10227</v>
      </c>
      <c r="B232" s="93">
        <v>4</v>
      </c>
      <c r="C232" s="93" t="s">
        <v>619</v>
      </c>
      <c r="D232" s="91" t="s">
        <v>35</v>
      </c>
      <c r="E232" s="93" t="s">
        <v>446</v>
      </c>
      <c r="F232" s="91" t="s">
        <v>592</v>
      </c>
      <c r="G232" s="93">
        <v>79100</v>
      </c>
      <c r="H232" s="91" t="s">
        <v>596</v>
      </c>
      <c r="I232" s="91" t="s">
        <v>597</v>
      </c>
      <c r="J232" s="91" t="s">
        <v>598</v>
      </c>
      <c r="K232" s="91" t="s">
        <v>615</v>
      </c>
      <c r="L232" s="91" t="s">
        <v>631</v>
      </c>
      <c r="M232" s="91" t="s">
        <v>624</v>
      </c>
      <c r="N232" s="91" t="s">
        <v>627</v>
      </c>
    </row>
    <row r="233" spans="1:14">
      <c r="A233" s="93">
        <f t="shared" si="5"/>
        <v>10228</v>
      </c>
      <c r="B233" s="93">
        <v>4</v>
      </c>
      <c r="C233" s="93" t="s">
        <v>619</v>
      </c>
      <c r="D233" s="91" t="s">
        <v>35</v>
      </c>
      <c r="E233" s="93" t="s">
        <v>446</v>
      </c>
      <c r="F233" s="91" t="s">
        <v>592</v>
      </c>
      <c r="G233" s="93">
        <v>99100</v>
      </c>
      <c r="H233" s="91" t="s">
        <v>596</v>
      </c>
      <c r="I233" s="91" t="s">
        <v>597</v>
      </c>
      <c r="J233" s="91" t="s">
        <v>598</v>
      </c>
      <c r="K233" s="91" t="s">
        <v>615</v>
      </c>
      <c r="L233" s="91" t="s">
        <v>631</v>
      </c>
      <c r="M233" s="91" t="s">
        <v>624</v>
      </c>
      <c r="N233" s="91" t="s">
        <v>627</v>
      </c>
    </row>
    <row r="234" spans="1:14">
      <c r="A234" s="93">
        <f t="shared" si="5"/>
        <v>10229</v>
      </c>
      <c r="B234" s="93">
        <v>4</v>
      </c>
      <c r="C234" s="93" t="s">
        <v>619</v>
      </c>
      <c r="D234" s="91" t="s">
        <v>35</v>
      </c>
      <c r="E234" s="93" t="s">
        <v>573</v>
      </c>
      <c r="F234" s="91" t="s">
        <v>591</v>
      </c>
      <c r="G234" s="93">
        <v>79100</v>
      </c>
      <c r="H234" s="91" t="s">
        <v>611</v>
      </c>
      <c r="I234" s="91" t="s">
        <v>612</v>
      </c>
      <c r="J234" s="91" t="s">
        <v>23</v>
      </c>
      <c r="K234" s="91" t="s">
        <v>614</v>
      </c>
      <c r="L234" s="91" t="s">
        <v>631</v>
      </c>
      <c r="M234" s="91" t="s">
        <v>624</v>
      </c>
      <c r="N234" s="91" t="s">
        <v>625</v>
      </c>
    </row>
    <row r="235" spans="1:14">
      <c r="A235" s="93">
        <f t="shared" si="5"/>
        <v>10230</v>
      </c>
      <c r="B235" s="93">
        <v>4</v>
      </c>
      <c r="C235" s="93" t="s">
        <v>619</v>
      </c>
      <c r="D235" s="91" t="s">
        <v>35</v>
      </c>
      <c r="E235" s="93" t="s">
        <v>573</v>
      </c>
      <c r="F235" s="91" t="s">
        <v>591</v>
      </c>
      <c r="G235" s="93">
        <v>99100</v>
      </c>
      <c r="H235" s="91" t="s">
        <v>611</v>
      </c>
      <c r="I235" s="91" t="s">
        <v>612</v>
      </c>
      <c r="J235" s="91" t="s">
        <v>23</v>
      </c>
      <c r="K235" s="91" t="s">
        <v>614</v>
      </c>
      <c r="L235" s="91" t="s">
        <v>631</v>
      </c>
      <c r="M235" s="91" t="s">
        <v>624</v>
      </c>
      <c r="N235" s="91" t="s">
        <v>625</v>
      </c>
    </row>
    <row r="236" spans="1:14">
      <c r="A236" s="93">
        <f t="shared" si="5"/>
        <v>10231</v>
      </c>
      <c r="B236" s="93">
        <v>4</v>
      </c>
      <c r="C236" s="93" t="s">
        <v>619</v>
      </c>
      <c r="D236" s="91" t="s">
        <v>35</v>
      </c>
      <c r="E236" s="93" t="s">
        <v>446</v>
      </c>
      <c r="F236" s="91" t="s">
        <v>591</v>
      </c>
      <c r="G236" s="93">
        <v>79100</v>
      </c>
      <c r="H236" s="91" t="s">
        <v>611</v>
      </c>
      <c r="I236" s="91" t="s">
        <v>612</v>
      </c>
      <c r="J236" s="91" t="s">
        <v>23</v>
      </c>
      <c r="K236" s="91" t="s">
        <v>614</v>
      </c>
      <c r="L236" s="91" t="s">
        <v>631</v>
      </c>
      <c r="M236" s="91" t="s">
        <v>624</v>
      </c>
      <c r="N236" s="91" t="s">
        <v>625</v>
      </c>
    </row>
    <row r="237" spans="1:14">
      <c r="A237" s="93">
        <f t="shared" si="5"/>
        <v>10232</v>
      </c>
      <c r="B237" s="93">
        <v>4</v>
      </c>
      <c r="C237" s="93" t="s">
        <v>619</v>
      </c>
      <c r="D237" s="91" t="s">
        <v>35</v>
      </c>
      <c r="E237" s="93" t="s">
        <v>446</v>
      </c>
      <c r="F237" s="91" t="s">
        <v>591</v>
      </c>
      <c r="G237" s="93">
        <v>99100</v>
      </c>
      <c r="H237" s="91" t="s">
        <v>611</v>
      </c>
      <c r="I237" s="91" t="s">
        <v>612</v>
      </c>
      <c r="J237" s="91" t="s">
        <v>23</v>
      </c>
      <c r="K237" s="91" t="s">
        <v>614</v>
      </c>
      <c r="L237" s="91" t="s">
        <v>631</v>
      </c>
      <c r="M237" s="91" t="s">
        <v>624</v>
      </c>
      <c r="N237" s="91" t="s">
        <v>625</v>
      </c>
    </row>
    <row r="238" spans="1:14">
      <c r="A238" s="93">
        <f t="shared" si="5"/>
        <v>10233</v>
      </c>
      <c r="B238" s="93">
        <v>4</v>
      </c>
      <c r="C238" s="93" t="s">
        <v>619</v>
      </c>
      <c r="D238" s="91" t="s">
        <v>35</v>
      </c>
      <c r="E238" s="93" t="s">
        <v>573</v>
      </c>
      <c r="F238" s="91" t="s">
        <v>591</v>
      </c>
      <c r="G238" s="93">
        <v>79100</v>
      </c>
      <c r="H238" s="91" t="s">
        <v>596</v>
      </c>
      <c r="I238" s="91" t="s">
        <v>597</v>
      </c>
      <c r="J238" s="91" t="s">
        <v>598</v>
      </c>
      <c r="K238" s="91" t="s">
        <v>615</v>
      </c>
      <c r="L238" s="91" t="s">
        <v>631</v>
      </c>
      <c r="M238" s="91" t="s">
        <v>624</v>
      </c>
      <c r="N238" s="91" t="s">
        <v>627</v>
      </c>
    </row>
    <row r="239" spans="1:14">
      <c r="A239" s="93">
        <f t="shared" si="5"/>
        <v>10234</v>
      </c>
      <c r="B239" s="93">
        <v>4</v>
      </c>
      <c r="C239" s="93" t="s">
        <v>619</v>
      </c>
      <c r="D239" s="91" t="s">
        <v>35</v>
      </c>
      <c r="E239" s="93" t="s">
        <v>573</v>
      </c>
      <c r="F239" s="91" t="s">
        <v>591</v>
      </c>
      <c r="G239" s="93">
        <v>99100</v>
      </c>
      <c r="H239" s="91" t="s">
        <v>596</v>
      </c>
      <c r="I239" s="91" t="s">
        <v>597</v>
      </c>
      <c r="J239" s="91" t="s">
        <v>598</v>
      </c>
      <c r="K239" s="91" t="s">
        <v>615</v>
      </c>
      <c r="L239" s="91" t="s">
        <v>631</v>
      </c>
      <c r="M239" s="91" t="s">
        <v>624</v>
      </c>
      <c r="N239" s="91" t="s">
        <v>627</v>
      </c>
    </row>
    <row r="240" spans="1:14">
      <c r="A240" s="93">
        <f t="shared" si="5"/>
        <v>10235</v>
      </c>
      <c r="B240" s="93">
        <v>4</v>
      </c>
      <c r="C240" s="93" t="s">
        <v>619</v>
      </c>
      <c r="D240" s="91" t="s">
        <v>35</v>
      </c>
      <c r="E240" s="93" t="s">
        <v>446</v>
      </c>
      <c r="F240" s="91" t="s">
        <v>591</v>
      </c>
      <c r="G240" s="93">
        <v>79100</v>
      </c>
      <c r="H240" s="91" t="s">
        <v>596</v>
      </c>
      <c r="I240" s="91" t="s">
        <v>597</v>
      </c>
      <c r="J240" s="91" t="s">
        <v>598</v>
      </c>
      <c r="K240" s="91" t="s">
        <v>615</v>
      </c>
      <c r="L240" s="91" t="s">
        <v>631</v>
      </c>
      <c r="M240" s="91" t="s">
        <v>624</v>
      </c>
      <c r="N240" s="91" t="s">
        <v>627</v>
      </c>
    </row>
    <row r="241" spans="1:14">
      <c r="A241" s="93">
        <f t="shared" si="5"/>
        <v>10236</v>
      </c>
      <c r="B241" s="93">
        <v>4</v>
      </c>
      <c r="C241" s="93" t="s">
        <v>619</v>
      </c>
      <c r="D241" s="91" t="s">
        <v>35</v>
      </c>
      <c r="E241" s="93" t="s">
        <v>446</v>
      </c>
      <c r="F241" s="91" t="s">
        <v>591</v>
      </c>
      <c r="G241" s="93">
        <v>99100</v>
      </c>
      <c r="H241" s="91" t="s">
        <v>596</v>
      </c>
      <c r="I241" s="91" t="s">
        <v>597</v>
      </c>
      <c r="J241" s="91" t="s">
        <v>598</v>
      </c>
      <c r="K241" s="91" t="s">
        <v>615</v>
      </c>
      <c r="L241" s="91" t="s">
        <v>631</v>
      </c>
      <c r="M241" s="91" t="s">
        <v>624</v>
      </c>
      <c r="N241" s="91" t="s">
        <v>627</v>
      </c>
    </row>
    <row r="242" spans="1:14">
      <c r="A242" s="93">
        <f t="shared" si="5"/>
        <v>10237</v>
      </c>
      <c r="B242" s="93">
        <v>4</v>
      </c>
      <c r="C242" s="93" t="s">
        <v>619</v>
      </c>
      <c r="D242" s="91" t="s">
        <v>35</v>
      </c>
      <c r="E242" s="93" t="s">
        <v>573</v>
      </c>
      <c r="F242" s="91" t="s">
        <v>593</v>
      </c>
      <c r="G242" s="93">
        <v>79100</v>
      </c>
      <c r="H242" s="91" t="s">
        <v>611</v>
      </c>
      <c r="I242" s="91" t="s">
        <v>612</v>
      </c>
      <c r="J242" s="91" t="s">
        <v>23</v>
      </c>
      <c r="K242" s="91" t="s">
        <v>614</v>
      </c>
      <c r="L242" s="91" t="s">
        <v>631</v>
      </c>
      <c r="M242" s="91" t="s">
        <v>624</v>
      </c>
      <c r="N242" s="91" t="s">
        <v>625</v>
      </c>
    </row>
    <row r="243" spans="1:14">
      <c r="A243" s="93">
        <f t="shared" si="5"/>
        <v>10238</v>
      </c>
      <c r="B243" s="93">
        <v>4</v>
      </c>
      <c r="C243" s="93" t="s">
        <v>619</v>
      </c>
      <c r="D243" s="91" t="s">
        <v>35</v>
      </c>
      <c r="E243" s="93" t="s">
        <v>573</v>
      </c>
      <c r="F243" s="91" t="s">
        <v>593</v>
      </c>
      <c r="G243" s="93">
        <v>99100</v>
      </c>
      <c r="H243" s="91" t="s">
        <v>611</v>
      </c>
      <c r="I243" s="91" t="s">
        <v>612</v>
      </c>
      <c r="J243" s="91" t="s">
        <v>23</v>
      </c>
      <c r="K243" s="91" t="s">
        <v>614</v>
      </c>
      <c r="L243" s="91" t="s">
        <v>631</v>
      </c>
      <c r="M243" s="91" t="s">
        <v>624</v>
      </c>
      <c r="N243" s="91" t="s">
        <v>625</v>
      </c>
    </row>
    <row r="244" spans="1:14">
      <c r="A244" s="93">
        <f t="shared" si="5"/>
        <v>10239</v>
      </c>
      <c r="B244" s="93">
        <v>4</v>
      </c>
      <c r="C244" s="93" t="s">
        <v>619</v>
      </c>
      <c r="D244" s="91" t="s">
        <v>35</v>
      </c>
      <c r="E244" s="93" t="s">
        <v>446</v>
      </c>
      <c r="F244" s="91" t="s">
        <v>593</v>
      </c>
      <c r="G244" s="93">
        <v>79100</v>
      </c>
      <c r="H244" s="91" t="s">
        <v>611</v>
      </c>
      <c r="I244" s="91" t="s">
        <v>612</v>
      </c>
      <c r="J244" s="91" t="s">
        <v>23</v>
      </c>
      <c r="K244" s="91" t="s">
        <v>614</v>
      </c>
      <c r="L244" s="91" t="s">
        <v>631</v>
      </c>
      <c r="M244" s="91" t="s">
        <v>624</v>
      </c>
      <c r="N244" s="91" t="s">
        <v>625</v>
      </c>
    </row>
    <row r="245" spans="1:14">
      <c r="A245" s="93">
        <f t="shared" si="5"/>
        <v>10240</v>
      </c>
      <c r="B245" s="93">
        <v>4</v>
      </c>
      <c r="C245" s="93" t="s">
        <v>619</v>
      </c>
      <c r="D245" s="91" t="s">
        <v>35</v>
      </c>
      <c r="E245" s="93" t="s">
        <v>446</v>
      </c>
      <c r="F245" s="91" t="s">
        <v>593</v>
      </c>
      <c r="G245" s="93">
        <v>99100</v>
      </c>
      <c r="H245" s="91" t="s">
        <v>611</v>
      </c>
      <c r="I245" s="91" t="s">
        <v>612</v>
      </c>
      <c r="J245" s="91" t="s">
        <v>23</v>
      </c>
      <c r="K245" s="91" t="s">
        <v>614</v>
      </c>
      <c r="L245" s="91" t="s">
        <v>631</v>
      </c>
      <c r="M245" s="91" t="s">
        <v>624</v>
      </c>
      <c r="N245" s="91" t="s">
        <v>625</v>
      </c>
    </row>
    <row r="246" spans="1:14">
      <c r="A246" s="93">
        <f t="shared" si="5"/>
        <v>10241</v>
      </c>
      <c r="B246" s="93">
        <v>4</v>
      </c>
      <c r="C246" s="93" t="s">
        <v>619</v>
      </c>
      <c r="D246" s="91" t="s">
        <v>35</v>
      </c>
      <c r="E246" s="93" t="s">
        <v>573</v>
      </c>
      <c r="F246" s="91" t="s">
        <v>593</v>
      </c>
      <c r="G246" s="93">
        <v>79100</v>
      </c>
      <c r="H246" s="91" t="s">
        <v>596</v>
      </c>
      <c r="I246" s="91" t="s">
        <v>597</v>
      </c>
      <c r="J246" s="91" t="s">
        <v>598</v>
      </c>
      <c r="K246" s="91" t="s">
        <v>615</v>
      </c>
      <c r="L246" s="91" t="s">
        <v>631</v>
      </c>
      <c r="M246" s="91" t="s">
        <v>624</v>
      </c>
      <c r="N246" s="91" t="s">
        <v>627</v>
      </c>
    </row>
    <row r="247" spans="1:14">
      <c r="A247" s="93">
        <f t="shared" si="5"/>
        <v>10242</v>
      </c>
      <c r="B247" s="93">
        <v>4</v>
      </c>
      <c r="C247" s="93" t="s">
        <v>619</v>
      </c>
      <c r="D247" s="91" t="s">
        <v>35</v>
      </c>
      <c r="E247" s="93" t="s">
        <v>573</v>
      </c>
      <c r="F247" s="91" t="s">
        <v>593</v>
      </c>
      <c r="G247" s="93">
        <v>99100</v>
      </c>
      <c r="H247" s="91" t="s">
        <v>596</v>
      </c>
      <c r="I247" s="91" t="s">
        <v>597</v>
      </c>
      <c r="J247" s="91" t="s">
        <v>598</v>
      </c>
      <c r="K247" s="91" t="s">
        <v>615</v>
      </c>
      <c r="L247" s="91" t="s">
        <v>631</v>
      </c>
      <c r="M247" s="91" t="s">
        <v>624</v>
      </c>
      <c r="N247" s="91" t="s">
        <v>627</v>
      </c>
    </row>
    <row r="248" spans="1:14">
      <c r="A248" s="93">
        <f t="shared" si="5"/>
        <v>10243</v>
      </c>
      <c r="B248" s="93">
        <v>4</v>
      </c>
      <c r="C248" s="93" t="s">
        <v>619</v>
      </c>
      <c r="D248" s="91" t="s">
        <v>35</v>
      </c>
      <c r="E248" s="93" t="s">
        <v>446</v>
      </c>
      <c r="F248" s="91" t="s">
        <v>593</v>
      </c>
      <c r="G248" s="93">
        <v>79100</v>
      </c>
      <c r="H248" s="91" t="s">
        <v>596</v>
      </c>
      <c r="I248" s="91" t="s">
        <v>597</v>
      </c>
      <c r="J248" s="91" t="s">
        <v>598</v>
      </c>
      <c r="K248" s="91" t="s">
        <v>615</v>
      </c>
      <c r="L248" s="91" t="s">
        <v>631</v>
      </c>
      <c r="M248" s="91" t="s">
        <v>624</v>
      </c>
      <c r="N248" s="91" t="s">
        <v>627</v>
      </c>
    </row>
    <row r="249" spans="1:14">
      <c r="A249" s="93">
        <f t="shared" si="5"/>
        <v>10244</v>
      </c>
      <c r="B249" s="93">
        <v>4</v>
      </c>
      <c r="C249" s="93" t="s">
        <v>619</v>
      </c>
      <c r="D249" s="91" t="s">
        <v>35</v>
      </c>
      <c r="E249" s="93" t="s">
        <v>446</v>
      </c>
      <c r="F249" s="91" t="s">
        <v>593</v>
      </c>
      <c r="G249" s="93">
        <v>99100</v>
      </c>
      <c r="H249" s="91" t="s">
        <v>596</v>
      </c>
      <c r="I249" s="91" t="s">
        <v>597</v>
      </c>
      <c r="J249" s="91" t="s">
        <v>598</v>
      </c>
      <c r="K249" s="91" t="s">
        <v>615</v>
      </c>
      <c r="L249" s="91" t="s">
        <v>631</v>
      </c>
      <c r="M249" s="91" t="s">
        <v>624</v>
      </c>
      <c r="N249" s="91" t="s">
        <v>627</v>
      </c>
    </row>
    <row r="250" spans="1:14">
      <c r="A250" s="93">
        <f t="shared" si="5"/>
        <v>10245</v>
      </c>
      <c r="B250" s="93">
        <v>4</v>
      </c>
      <c r="C250" s="93" t="s">
        <v>619</v>
      </c>
      <c r="D250" s="91" t="s">
        <v>35</v>
      </c>
      <c r="E250" s="93" t="s">
        <v>573</v>
      </c>
      <c r="F250" s="90" t="s">
        <v>602</v>
      </c>
      <c r="G250" s="93">
        <v>79100</v>
      </c>
      <c r="H250" s="91" t="s">
        <v>611</v>
      </c>
      <c r="I250" s="91" t="s">
        <v>612</v>
      </c>
      <c r="J250" s="91" t="s">
        <v>23</v>
      </c>
      <c r="K250" s="91" t="s">
        <v>614</v>
      </c>
      <c r="L250" s="91" t="s">
        <v>631</v>
      </c>
      <c r="M250" s="91" t="s">
        <v>624</v>
      </c>
      <c r="N250" s="91" t="s">
        <v>625</v>
      </c>
    </row>
    <row r="251" spans="1:14">
      <c r="A251" s="93">
        <f t="shared" si="5"/>
        <v>10246</v>
      </c>
      <c r="B251" s="93">
        <v>4</v>
      </c>
      <c r="C251" s="93" t="s">
        <v>619</v>
      </c>
      <c r="D251" s="91" t="s">
        <v>35</v>
      </c>
      <c r="E251" s="93" t="s">
        <v>573</v>
      </c>
      <c r="F251" s="90" t="s">
        <v>602</v>
      </c>
      <c r="G251" s="93">
        <v>99100</v>
      </c>
      <c r="H251" s="91" t="s">
        <v>611</v>
      </c>
      <c r="I251" s="91" t="s">
        <v>612</v>
      </c>
      <c r="J251" s="91" t="s">
        <v>23</v>
      </c>
      <c r="K251" s="91" t="s">
        <v>614</v>
      </c>
      <c r="L251" s="91" t="s">
        <v>631</v>
      </c>
      <c r="M251" s="91" t="s">
        <v>624</v>
      </c>
      <c r="N251" s="91" t="s">
        <v>625</v>
      </c>
    </row>
    <row r="252" spans="1:14">
      <c r="A252" s="93">
        <f t="shared" si="5"/>
        <v>10247</v>
      </c>
      <c r="B252" s="93">
        <v>4</v>
      </c>
      <c r="C252" s="93" t="s">
        <v>619</v>
      </c>
      <c r="D252" s="91" t="s">
        <v>35</v>
      </c>
      <c r="E252" s="93" t="s">
        <v>446</v>
      </c>
      <c r="F252" s="90" t="s">
        <v>602</v>
      </c>
      <c r="G252" s="93">
        <v>79100</v>
      </c>
      <c r="H252" s="91" t="s">
        <v>611</v>
      </c>
      <c r="I252" s="91" t="s">
        <v>612</v>
      </c>
      <c r="J252" s="91" t="s">
        <v>23</v>
      </c>
      <c r="K252" s="91" t="s">
        <v>614</v>
      </c>
      <c r="L252" s="91" t="s">
        <v>631</v>
      </c>
      <c r="M252" s="91" t="s">
        <v>624</v>
      </c>
      <c r="N252" s="91" t="s">
        <v>625</v>
      </c>
    </row>
    <row r="253" spans="1:14">
      <c r="A253" s="93">
        <f t="shared" si="5"/>
        <v>10248</v>
      </c>
      <c r="B253" s="93">
        <v>4</v>
      </c>
      <c r="C253" s="93" t="s">
        <v>619</v>
      </c>
      <c r="D253" s="91" t="s">
        <v>35</v>
      </c>
      <c r="E253" s="93" t="s">
        <v>446</v>
      </c>
      <c r="F253" s="90" t="s">
        <v>602</v>
      </c>
      <c r="G253" s="93">
        <v>99100</v>
      </c>
      <c r="H253" s="91" t="s">
        <v>611</v>
      </c>
      <c r="I253" s="91" t="s">
        <v>612</v>
      </c>
      <c r="J253" s="91" t="s">
        <v>23</v>
      </c>
      <c r="K253" s="91" t="s">
        <v>614</v>
      </c>
      <c r="L253" s="91" t="s">
        <v>631</v>
      </c>
      <c r="M253" s="91" t="s">
        <v>624</v>
      </c>
      <c r="N253" s="91" t="s">
        <v>625</v>
      </c>
    </row>
    <row r="254" spans="1:14">
      <c r="A254" s="93">
        <f t="shared" si="5"/>
        <v>10249</v>
      </c>
      <c r="B254" s="93">
        <v>4</v>
      </c>
      <c r="C254" s="93" t="s">
        <v>619</v>
      </c>
      <c r="D254" s="91" t="s">
        <v>35</v>
      </c>
      <c r="E254" s="93" t="s">
        <v>573</v>
      </c>
      <c r="F254" s="90" t="s">
        <v>602</v>
      </c>
      <c r="G254" s="93">
        <v>79100</v>
      </c>
      <c r="H254" s="91" t="s">
        <v>596</v>
      </c>
      <c r="I254" s="91" t="s">
        <v>597</v>
      </c>
      <c r="J254" s="91" t="s">
        <v>598</v>
      </c>
      <c r="K254" s="91" t="s">
        <v>615</v>
      </c>
      <c r="L254" s="91" t="s">
        <v>631</v>
      </c>
      <c r="M254" s="91" t="s">
        <v>624</v>
      </c>
      <c r="N254" s="91" t="s">
        <v>627</v>
      </c>
    </row>
    <row r="255" spans="1:14">
      <c r="A255" s="93">
        <f t="shared" si="5"/>
        <v>10250</v>
      </c>
      <c r="B255" s="93">
        <v>4</v>
      </c>
      <c r="C255" s="93" t="s">
        <v>619</v>
      </c>
      <c r="D255" s="91" t="s">
        <v>35</v>
      </c>
      <c r="E255" s="93" t="s">
        <v>573</v>
      </c>
      <c r="F255" s="90" t="s">
        <v>602</v>
      </c>
      <c r="G255" s="93">
        <v>99100</v>
      </c>
      <c r="H255" s="91" t="s">
        <v>596</v>
      </c>
      <c r="I255" s="91" t="s">
        <v>597</v>
      </c>
      <c r="J255" s="91" t="s">
        <v>598</v>
      </c>
      <c r="K255" s="91" t="s">
        <v>615</v>
      </c>
      <c r="L255" s="91" t="s">
        <v>631</v>
      </c>
      <c r="M255" s="91" t="s">
        <v>624</v>
      </c>
      <c r="N255" s="91" t="s">
        <v>627</v>
      </c>
    </row>
    <row r="256" spans="1:14">
      <c r="A256" s="93">
        <f t="shared" si="5"/>
        <v>10251</v>
      </c>
      <c r="B256" s="93">
        <v>4</v>
      </c>
      <c r="C256" s="93" t="s">
        <v>619</v>
      </c>
      <c r="D256" s="91" t="s">
        <v>35</v>
      </c>
      <c r="E256" s="93" t="s">
        <v>446</v>
      </c>
      <c r="F256" s="90" t="s">
        <v>602</v>
      </c>
      <c r="G256" s="93">
        <v>79100</v>
      </c>
      <c r="H256" s="91" t="s">
        <v>596</v>
      </c>
      <c r="I256" s="91" t="s">
        <v>597</v>
      </c>
      <c r="J256" s="91" t="s">
        <v>598</v>
      </c>
      <c r="K256" s="91" t="s">
        <v>615</v>
      </c>
      <c r="L256" s="91" t="s">
        <v>631</v>
      </c>
      <c r="M256" s="91" t="s">
        <v>624</v>
      </c>
      <c r="N256" s="91" t="s">
        <v>627</v>
      </c>
    </row>
    <row r="257" spans="1:14">
      <c r="A257" s="93">
        <f t="shared" si="5"/>
        <v>10252</v>
      </c>
      <c r="B257" s="93">
        <v>4</v>
      </c>
      <c r="C257" s="93" t="s">
        <v>619</v>
      </c>
      <c r="D257" s="91" t="s">
        <v>35</v>
      </c>
      <c r="E257" s="93" t="s">
        <v>446</v>
      </c>
      <c r="F257" s="90" t="s">
        <v>602</v>
      </c>
      <c r="G257" s="93">
        <v>99100</v>
      </c>
      <c r="H257" s="91" t="s">
        <v>596</v>
      </c>
      <c r="I257" s="91" t="s">
        <v>597</v>
      </c>
      <c r="J257" s="91" t="s">
        <v>598</v>
      </c>
      <c r="K257" s="91" t="s">
        <v>615</v>
      </c>
      <c r="L257" s="91" t="s">
        <v>631</v>
      </c>
      <c r="M257" s="91" t="s">
        <v>624</v>
      </c>
      <c r="N257" s="91" t="s">
        <v>627</v>
      </c>
    </row>
    <row r="258" spans="1:14">
      <c r="A258" s="93">
        <f t="shared" si="5"/>
        <v>10253</v>
      </c>
      <c r="B258" s="93">
        <v>4</v>
      </c>
      <c r="C258" s="93" t="s">
        <v>619</v>
      </c>
      <c r="D258" s="91" t="s">
        <v>35</v>
      </c>
      <c r="E258" s="93" t="s">
        <v>573</v>
      </c>
      <c r="F258" s="90" t="s">
        <v>603</v>
      </c>
      <c r="G258" s="93">
        <v>79100</v>
      </c>
      <c r="H258" s="91" t="s">
        <v>611</v>
      </c>
      <c r="I258" s="91" t="s">
        <v>612</v>
      </c>
      <c r="J258" s="91" t="s">
        <v>23</v>
      </c>
      <c r="K258" s="91" t="s">
        <v>614</v>
      </c>
      <c r="L258" s="91" t="s">
        <v>631</v>
      </c>
      <c r="M258" s="91" t="s">
        <v>624</v>
      </c>
      <c r="N258" s="91" t="s">
        <v>625</v>
      </c>
    </row>
    <row r="259" spans="1:14">
      <c r="A259" s="93">
        <f t="shared" ref="A259:A281" si="6">A258+1</f>
        <v>10254</v>
      </c>
      <c r="B259" s="93">
        <v>4</v>
      </c>
      <c r="C259" s="93" t="s">
        <v>619</v>
      </c>
      <c r="D259" s="91" t="s">
        <v>35</v>
      </c>
      <c r="E259" s="93" t="s">
        <v>573</v>
      </c>
      <c r="F259" s="90" t="s">
        <v>603</v>
      </c>
      <c r="G259" s="93">
        <v>99100</v>
      </c>
      <c r="H259" s="91" t="s">
        <v>611</v>
      </c>
      <c r="I259" s="91" t="s">
        <v>612</v>
      </c>
      <c r="J259" s="91" t="s">
        <v>23</v>
      </c>
      <c r="K259" s="91" t="s">
        <v>614</v>
      </c>
      <c r="L259" s="91" t="s">
        <v>631</v>
      </c>
      <c r="M259" s="91" t="s">
        <v>624</v>
      </c>
      <c r="N259" s="91" t="s">
        <v>625</v>
      </c>
    </row>
    <row r="260" spans="1:14">
      <c r="A260" s="93">
        <f t="shared" si="6"/>
        <v>10255</v>
      </c>
      <c r="B260" s="93">
        <v>4</v>
      </c>
      <c r="C260" s="93" t="s">
        <v>619</v>
      </c>
      <c r="D260" s="91" t="s">
        <v>35</v>
      </c>
      <c r="E260" s="93" t="s">
        <v>446</v>
      </c>
      <c r="F260" s="90" t="s">
        <v>603</v>
      </c>
      <c r="G260" s="93">
        <v>79100</v>
      </c>
      <c r="H260" s="91" t="s">
        <v>611</v>
      </c>
      <c r="I260" s="91" t="s">
        <v>612</v>
      </c>
      <c r="J260" s="91" t="s">
        <v>23</v>
      </c>
      <c r="K260" s="91" t="s">
        <v>614</v>
      </c>
      <c r="L260" s="91" t="s">
        <v>631</v>
      </c>
      <c r="M260" s="91" t="s">
        <v>624</v>
      </c>
      <c r="N260" s="91" t="s">
        <v>625</v>
      </c>
    </row>
    <row r="261" spans="1:14">
      <c r="A261" s="93">
        <f t="shared" si="6"/>
        <v>10256</v>
      </c>
      <c r="B261" s="93">
        <v>4</v>
      </c>
      <c r="C261" s="93" t="s">
        <v>619</v>
      </c>
      <c r="D261" s="91" t="s">
        <v>35</v>
      </c>
      <c r="E261" s="93" t="s">
        <v>446</v>
      </c>
      <c r="F261" s="90" t="s">
        <v>603</v>
      </c>
      <c r="G261" s="93">
        <v>99100</v>
      </c>
      <c r="H261" s="91" t="s">
        <v>611</v>
      </c>
      <c r="I261" s="91" t="s">
        <v>612</v>
      </c>
      <c r="J261" s="91" t="s">
        <v>23</v>
      </c>
      <c r="K261" s="91" t="s">
        <v>614</v>
      </c>
      <c r="L261" s="91" t="s">
        <v>631</v>
      </c>
      <c r="M261" s="91" t="s">
        <v>624</v>
      </c>
      <c r="N261" s="91" t="s">
        <v>625</v>
      </c>
    </row>
    <row r="262" spans="1:14">
      <c r="A262" s="93">
        <f t="shared" si="6"/>
        <v>10257</v>
      </c>
      <c r="B262" s="93">
        <v>4</v>
      </c>
      <c r="C262" s="93" t="s">
        <v>619</v>
      </c>
      <c r="D262" s="91" t="s">
        <v>35</v>
      </c>
      <c r="E262" s="93" t="s">
        <v>573</v>
      </c>
      <c r="F262" s="90" t="s">
        <v>603</v>
      </c>
      <c r="G262" s="93">
        <v>79100</v>
      </c>
      <c r="H262" s="91" t="s">
        <v>596</v>
      </c>
      <c r="I262" s="91" t="s">
        <v>597</v>
      </c>
      <c r="J262" s="91" t="s">
        <v>598</v>
      </c>
      <c r="K262" s="91" t="s">
        <v>615</v>
      </c>
      <c r="L262" s="91" t="s">
        <v>631</v>
      </c>
      <c r="M262" s="91" t="s">
        <v>624</v>
      </c>
      <c r="N262" s="91" t="s">
        <v>627</v>
      </c>
    </row>
    <row r="263" spans="1:14">
      <c r="A263" s="93">
        <f t="shared" si="6"/>
        <v>10258</v>
      </c>
      <c r="B263" s="93">
        <v>4</v>
      </c>
      <c r="C263" s="93" t="s">
        <v>619</v>
      </c>
      <c r="D263" s="91" t="s">
        <v>35</v>
      </c>
      <c r="E263" s="93" t="s">
        <v>573</v>
      </c>
      <c r="F263" s="90" t="s">
        <v>603</v>
      </c>
      <c r="G263" s="93">
        <v>99100</v>
      </c>
      <c r="H263" s="91" t="s">
        <v>596</v>
      </c>
      <c r="I263" s="91" t="s">
        <v>597</v>
      </c>
      <c r="J263" s="91" t="s">
        <v>598</v>
      </c>
      <c r="K263" s="91" t="s">
        <v>615</v>
      </c>
      <c r="L263" s="91" t="s">
        <v>631</v>
      </c>
      <c r="M263" s="91" t="s">
        <v>624</v>
      </c>
      <c r="N263" s="91" t="s">
        <v>627</v>
      </c>
    </row>
    <row r="264" spans="1:14">
      <c r="A264" s="93">
        <f t="shared" si="6"/>
        <v>10259</v>
      </c>
      <c r="B264" s="93">
        <v>4</v>
      </c>
      <c r="C264" s="93" t="s">
        <v>619</v>
      </c>
      <c r="D264" s="91" t="s">
        <v>35</v>
      </c>
      <c r="E264" s="93" t="s">
        <v>446</v>
      </c>
      <c r="F264" s="90" t="s">
        <v>603</v>
      </c>
      <c r="G264" s="93">
        <v>79100</v>
      </c>
      <c r="H264" s="91" t="s">
        <v>596</v>
      </c>
      <c r="I264" s="91" t="s">
        <v>597</v>
      </c>
      <c r="J264" s="91" t="s">
        <v>598</v>
      </c>
      <c r="K264" s="91" t="s">
        <v>615</v>
      </c>
      <c r="L264" s="91" t="s">
        <v>631</v>
      </c>
      <c r="M264" s="91" t="s">
        <v>624</v>
      </c>
      <c r="N264" s="91" t="s">
        <v>627</v>
      </c>
    </row>
    <row r="265" spans="1:14">
      <c r="A265" s="93">
        <f t="shared" si="6"/>
        <v>10260</v>
      </c>
      <c r="B265" s="93">
        <v>4</v>
      </c>
      <c r="C265" s="93" t="s">
        <v>619</v>
      </c>
      <c r="D265" s="91" t="s">
        <v>35</v>
      </c>
      <c r="E265" s="93" t="s">
        <v>446</v>
      </c>
      <c r="F265" s="90" t="s">
        <v>603</v>
      </c>
      <c r="G265" s="93">
        <v>99100</v>
      </c>
      <c r="H265" s="91" t="s">
        <v>596</v>
      </c>
      <c r="I265" s="91" t="s">
        <v>597</v>
      </c>
      <c r="J265" s="91" t="s">
        <v>598</v>
      </c>
      <c r="K265" s="91" t="s">
        <v>615</v>
      </c>
      <c r="L265" s="91" t="s">
        <v>631</v>
      </c>
      <c r="M265" s="91" t="s">
        <v>624</v>
      </c>
      <c r="N265" s="91" t="s">
        <v>627</v>
      </c>
    </row>
    <row r="266" spans="1:14">
      <c r="A266" s="93">
        <f t="shared" si="6"/>
        <v>10261</v>
      </c>
      <c r="B266" s="93">
        <v>4</v>
      </c>
      <c r="C266" s="93" t="s">
        <v>619</v>
      </c>
      <c r="D266" s="91" t="s">
        <v>35</v>
      </c>
      <c r="E266" s="93" t="s">
        <v>573</v>
      </c>
      <c r="F266" s="90" t="s">
        <v>604</v>
      </c>
      <c r="G266" s="93">
        <v>79100</v>
      </c>
      <c r="H266" s="91" t="s">
        <v>611</v>
      </c>
      <c r="I266" s="91" t="s">
        <v>612</v>
      </c>
      <c r="J266" s="91" t="s">
        <v>23</v>
      </c>
      <c r="K266" s="91" t="s">
        <v>614</v>
      </c>
      <c r="L266" s="91" t="s">
        <v>631</v>
      </c>
      <c r="M266" s="91" t="s">
        <v>624</v>
      </c>
      <c r="N266" s="91" t="s">
        <v>625</v>
      </c>
    </row>
    <row r="267" spans="1:14">
      <c r="A267" s="93">
        <f t="shared" si="6"/>
        <v>10262</v>
      </c>
      <c r="B267" s="93">
        <v>4</v>
      </c>
      <c r="C267" s="93" t="s">
        <v>619</v>
      </c>
      <c r="D267" s="91" t="s">
        <v>35</v>
      </c>
      <c r="E267" s="93" t="s">
        <v>573</v>
      </c>
      <c r="F267" s="90" t="s">
        <v>604</v>
      </c>
      <c r="G267" s="93">
        <v>99100</v>
      </c>
      <c r="H267" s="91" t="s">
        <v>611</v>
      </c>
      <c r="I267" s="91" t="s">
        <v>612</v>
      </c>
      <c r="J267" s="91" t="s">
        <v>23</v>
      </c>
      <c r="K267" s="91" t="s">
        <v>614</v>
      </c>
      <c r="L267" s="91" t="s">
        <v>631</v>
      </c>
      <c r="M267" s="91" t="s">
        <v>624</v>
      </c>
      <c r="N267" s="91" t="s">
        <v>625</v>
      </c>
    </row>
    <row r="268" spans="1:14">
      <c r="A268" s="93">
        <f t="shared" si="6"/>
        <v>10263</v>
      </c>
      <c r="B268" s="93">
        <v>4</v>
      </c>
      <c r="C268" s="93" t="s">
        <v>619</v>
      </c>
      <c r="D268" s="91" t="s">
        <v>35</v>
      </c>
      <c r="E268" s="93" t="s">
        <v>446</v>
      </c>
      <c r="F268" s="90" t="s">
        <v>604</v>
      </c>
      <c r="G268" s="93">
        <v>79100</v>
      </c>
      <c r="H268" s="91" t="s">
        <v>611</v>
      </c>
      <c r="I268" s="91" t="s">
        <v>612</v>
      </c>
      <c r="J268" s="91" t="s">
        <v>23</v>
      </c>
      <c r="K268" s="91" t="s">
        <v>614</v>
      </c>
      <c r="L268" s="91" t="s">
        <v>631</v>
      </c>
      <c r="M268" s="91" t="s">
        <v>624</v>
      </c>
      <c r="N268" s="91" t="s">
        <v>625</v>
      </c>
    </row>
    <row r="269" spans="1:14">
      <c r="A269" s="93">
        <f t="shared" si="6"/>
        <v>10264</v>
      </c>
      <c r="B269" s="93">
        <v>4</v>
      </c>
      <c r="C269" s="93" t="s">
        <v>619</v>
      </c>
      <c r="D269" s="91" t="s">
        <v>35</v>
      </c>
      <c r="E269" s="93" t="s">
        <v>446</v>
      </c>
      <c r="F269" s="90" t="s">
        <v>604</v>
      </c>
      <c r="G269" s="93">
        <v>99100</v>
      </c>
      <c r="H269" s="91" t="s">
        <v>611</v>
      </c>
      <c r="I269" s="91" t="s">
        <v>612</v>
      </c>
      <c r="J269" s="91" t="s">
        <v>23</v>
      </c>
      <c r="K269" s="91" t="s">
        <v>614</v>
      </c>
      <c r="L269" s="91" t="s">
        <v>631</v>
      </c>
      <c r="M269" s="91" t="s">
        <v>624</v>
      </c>
      <c r="N269" s="91" t="s">
        <v>625</v>
      </c>
    </row>
    <row r="270" spans="1:14">
      <c r="A270" s="93">
        <f t="shared" si="6"/>
        <v>10265</v>
      </c>
      <c r="B270" s="93">
        <v>4</v>
      </c>
      <c r="C270" s="93" t="s">
        <v>619</v>
      </c>
      <c r="D270" s="91" t="s">
        <v>35</v>
      </c>
      <c r="E270" s="93" t="s">
        <v>573</v>
      </c>
      <c r="F270" s="90" t="s">
        <v>604</v>
      </c>
      <c r="G270" s="93">
        <v>79100</v>
      </c>
      <c r="H270" s="91" t="s">
        <v>596</v>
      </c>
      <c r="I270" s="91" t="s">
        <v>597</v>
      </c>
      <c r="J270" s="91" t="s">
        <v>598</v>
      </c>
      <c r="K270" s="91" t="s">
        <v>615</v>
      </c>
      <c r="L270" s="91" t="s">
        <v>631</v>
      </c>
      <c r="M270" s="91" t="s">
        <v>624</v>
      </c>
      <c r="N270" s="91" t="s">
        <v>627</v>
      </c>
    </row>
    <row r="271" spans="1:14">
      <c r="A271" s="93">
        <f t="shared" si="6"/>
        <v>10266</v>
      </c>
      <c r="B271" s="93">
        <v>4</v>
      </c>
      <c r="C271" s="93" t="s">
        <v>619</v>
      </c>
      <c r="D271" s="91" t="s">
        <v>35</v>
      </c>
      <c r="E271" s="93" t="s">
        <v>573</v>
      </c>
      <c r="F271" s="90" t="s">
        <v>604</v>
      </c>
      <c r="G271" s="93">
        <v>99100</v>
      </c>
      <c r="H271" s="91" t="s">
        <v>596</v>
      </c>
      <c r="I271" s="91" t="s">
        <v>597</v>
      </c>
      <c r="J271" s="91" t="s">
        <v>598</v>
      </c>
      <c r="K271" s="91" t="s">
        <v>615</v>
      </c>
      <c r="L271" s="91" t="s">
        <v>631</v>
      </c>
      <c r="M271" s="91" t="s">
        <v>624</v>
      </c>
      <c r="N271" s="91" t="s">
        <v>627</v>
      </c>
    </row>
    <row r="272" spans="1:14">
      <c r="A272" s="93">
        <f t="shared" si="6"/>
        <v>10267</v>
      </c>
      <c r="B272" s="93">
        <v>4</v>
      </c>
      <c r="C272" s="93" t="s">
        <v>619</v>
      </c>
      <c r="D272" s="91" t="s">
        <v>35</v>
      </c>
      <c r="E272" s="93" t="s">
        <v>446</v>
      </c>
      <c r="F272" s="90" t="s">
        <v>604</v>
      </c>
      <c r="G272" s="93">
        <v>79100</v>
      </c>
      <c r="H272" s="91" t="s">
        <v>596</v>
      </c>
      <c r="I272" s="91" t="s">
        <v>597</v>
      </c>
      <c r="J272" s="91" t="s">
        <v>598</v>
      </c>
      <c r="K272" s="91" t="s">
        <v>615</v>
      </c>
      <c r="L272" s="91" t="s">
        <v>631</v>
      </c>
      <c r="M272" s="91" t="s">
        <v>624</v>
      </c>
      <c r="N272" s="91" t="s">
        <v>627</v>
      </c>
    </row>
    <row r="273" spans="1:14">
      <c r="A273" s="93">
        <f t="shared" si="6"/>
        <v>10268</v>
      </c>
      <c r="B273" s="93">
        <v>4</v>
      </c>
      <c r="C273" s="93" t="s">
        <v>619</v>
      </c>
      <c r="D273" s="91" t="s">
        <v>35</v>
      </c>
      <c r="E273" s="93" t="s">
        <v>446</v>
      </c>
      <c r="F273" s="90" t="s">
        <v>604</v>
      </c>
      <c r="G273" s="93">
        <v>99100</v>
      </c>
      <c r="H273" s="91" t="s">
        <v>596</v>
      </c>
      <c r="I273" s="91" t="s">
        <v>597</v>
      </c>
      <c r="J273" s="91" t="s">
        <v>598</v>
      </c>
      <c r="K273" s="91" t="s">
        <v>615</v>
      </c>
      <c r="L273" s="91" t="s">
        <v>631</v>
      </c>
      <c r="M273" s="91" t="s">
        <v>624</v>
      </c>
      <c r="N273" s="91" t="s">
        <v>627</v>
      </c>
    </row>
    <row r="274" spans="1:14">
      <c r="A274" s="93">
        <f t="shared" si="6"/>
        <v>10269</v>
      </c>
      <c r="B274" s="93">
        <v>4</v>
      </c>
      <c r="C274" s="93" t="s">
        <v>619</v>
      </c>
      <c r="D274" s="91" t="s">
        <v>35</v>
      </c>
      <c r="E274" s="93" t="s">
        <v>573</v>
      </c>
      <c r="F274" s="90" t="s">
        <v>620</v>
      </c>
      <c r="G274" s="93">
        <v>79100</v>
      </c>
      <c r="H274" s="91" t="s">
        <v>611</v>
      </c>
      <c r="I274" s="91" t="s">
        <v>612</v>
      </c>
      <c r="J274" s="91" t="s">
        <v>23</v>
      </c>
      <c r="K274" s="91" t="s">
        <v>614</v>
      </c>
      <c r="L274" s="91" t="s">
        <v>631</v>
      </c>
      <c r="M274" s="91" t="s">
        <v>624</v>
      </c>
      <c r="N274" s="91" t="s">
        <v>625</v>
      </c>
    </row>
    <row r="275" spans="1:14">
      <c r="A275" s="93">
        <f t="shared" si="6"/>
        <v>10270</v>
      </c>
      <c r="B275" s="93">
        <v>4</v>
      </c>
      <c r="C275" s="93" t="s">
        <v>619</v>
      </c>
      <c r="D275" s="91" t="s">
        <v>35</v>
      </c>
      <c r="E275" s="93" t="s">
        <v>573</v>
      </c>
      <c r="F275" s="90" t="s">
        <v>620</v>
      </c>
      <c r="G275" s="93">
        <v>99100</v>
      </c>
      <c r="H275" s="91" t="s">
        <v>611</v>
      </c>
      <c r="I275" s="91" t="s">
        <v>612</v>
      </c>
      <c r="J275" s="91" t="s">
        <v>23</v>
      </c>
      <c r="K275" s="91" t="s">
        <v>614</v>
      </c>
      <c r="L275" s="91" t="s">
        <v>631</v>
      </c>
      <c r="M275" s="91" t="s">
        <v>624</v>
      </c>
      <c r="N275" s="91" t="s">
        <v>625</v>
      </c>
    </row>
    <row r="276" spans="1:14">
      <c r="A276" s="93">
        <f t="shared" si="6"/>
        <v>10271</v>
      </c>
      <c r="B276" s="93">
        <v>4</v>
      </c>
      <c r="C276" s="93" t="s">
        <v>619</v>
      </c>
      <c r="D276" s="91" t="s">
        <v>35</v>
      </c>
      <c r="E276" s="93" t="s">
        <v>446</v>
      </c>
      <c r="F276" s="90" t="s">
        <v>620</v>
      </c>
      <c r="G276" s="93">
        <v>79100</v>
      </c>
      <c r="H276" s="91" t="s">
        <v>611</v>
      </c>
      <c r="I276" s="91" t="s">
        <v>612</v>
      </c>
      <c r="J276" s="91" t="s">
        <v>23</v>
      </c>
      <c r="K276" s="91" t="s">
        <v>614</v>
      </c>
      <c r="L276" s="91" t="s">
        <v>631</v>
      </c>
      <c r="M276" s="91" t="s">
        <v>624</v>
      </c>
      <c r="N276" s="91" t="s">
        <v>625</v>
      </c>
    </row>
    <row r="277" spans="1:14">
      <c r="A277" s="93">
        <f t="shared" si="6"/>
        <v>10272</v>
      </c>
      <c r="B277" s="93">
        <v>4</v>
      </c>
      <c r="C277" s="93" t="s">
        <v>619</v>
      </c>
      <c r="D277" s="91" t="s">
        <v>35</v>
      </c>
      <c r="E277" s="93" t="s">
        <v>446</v>
      </c>
      <c r="F277" s="90" t="s">
        <v>620</v>
      </c>
      <c r="G277" s="93">
        <v>99100</v>
      </c>
      <c r="H277" s="91" t="s">
        <v>611</v>
      </c>
      <c r="I277" s="91" t="s">
        <v>612</v>
      </c>
      <c r="J277" s="91" t="s">
        <v>23</v>
      </c>
      <c r="K277" s="91" t="s">
        <v>614</v>
      </c>
      <c r="L277" s="91" t="s">
        <v>631</v>
      </c>
      <c r="M277" s="91" t="s">
        <v>624</v>
      </c>
      <c r="N277" s="91" t="s">
        <v>625</v>
      </c>
    </row>
    <row r="278" spans="1:14">
      <c r="A278" s="93">
        <f t="shared" si="6"/>
        <v>10273</v>
      </c>
      <c r="B278" s="93">
        <v>4</v>
      </c>
      <c r="C278" s="93" t="s">
        <v>619</v>
      </c>
      <c r="D278" s="91" t="s">
        <v>35</v>
      </c>
      <c r="E278" s="93" t="s">
        <v>573</v>
      </c>
      <c r="F278" s="90" t="s">
        <v>620</v>
      </c>
      <c r="G278" s="93">
        <v>79100</v>
      </c>
      <c r="H278" s="91" t="s">
        <v>596</v>
      </c>
      <c r="I278" s="91" t="s">
        <v>597</v>
      </c>
      <c r="J278" s="91" t="s">
        <v>598</v>
      </c>
      <c r="K278" s="91" t="s">
        <v>615</v>
      </c>
      <c r="L278" s="91" t="s">
        <v>631</v>
      </c>
      <c r="M278" s="91" t="s">
        <v>624</v>
      </c>
      <c r="N278" s="91" t="s">
        <v>627</v>
      </c>
    </row>
    <row r="279" spans="1:14">
      <c r="A279" s="93">
        <f t="shared" si="6"/>
        <v>10274</v>
      </c>
      <c r="B279" s="93">
        <v>4</v>
      </c>
      <c r="C279" s="93" t="s">
        <v>619</v>
      </c>
      <c r="D279" s="91" t="s">
        <v>35</v>
      </c>
      <c r="E279" s="93" t="s">
        <v>573</v>
      </c>
      <c r="F279" s="90" t="s">
        <v>620</v>
      </c>
      <c r="G279" s="93">
        <v>99100</v>
      </c>
      <c r="H279" s="91" t="s">
        <v>596</v>
      </c>
      <c r="I279" s="91" t="s">
        <v>597</v>
      </c>
      <c r="J279" s="91" t="s">
        <v>598</v>
      </c>
      <c r="K279" s="91" t="s">
        <v>615</v>
      </c>
      <c r="L279" s="91" t="s">
        <v>631</v>
      </c>
      <c r="M279" s="91" t="s">
        <v>624</v>
      </c>
      <c r="N279" s="91" t="s">
        <v>627</v>
      </c>
    </row>
    <row r="280" spans="1:14">
      <c r="A280" s="93">
        <f t="shared" si="6"/>
        <v>10275</v>
      </c>
      <c r="B280" s="93">
        <v>4</v>
      </c>
      <c r="C280" s="93" t="s">
        <v>619</v>
      </c>
      <c r="D280" s="91" t="s">
        <v>35</v>
      </c>
      <c r="E280" s="93" t="s">
        <v>446</v>
      </c>
      <c r="F280" s="90" t="s">
        <v>620</v>
      </c>
      <c r="G280" s="93">
        <v>79100</v>
      </c>
      <c r="H280" s="91" t="s">
        <v>596</v>
      </c>
      <c r="I280" s="91" t="s">
        <v>597</v>
      </c>
      <c r="J280" s="91" t="s">
        <v>598</v>
      </c>
      <c r="K280" s="91" t="s">
        <v>615</v>
      </c>
      <c r="L280" s="91" t="s">
        <v>631</v>
      </c>
      <c r="M280" s="91" t="s">
        <v>624</v>
      </c>
      <c r="N280" s="91" t="s">
        <v>627</v>
      </c>
    </row>
    <row r="281" spans="1:14">
      <c r="A281" s="93">
        <f t="shared" si="6"/>
        <v>10276</v>
      </c>
      <c r="B281" s="93">
        <v>4</v>
      </c>
      <c r="C281" s="93" t="s">
        <v>619</v>
      </c>
      <c r="D281" s="91" t="s">
        <v>35</v>
      </c>
      <c r="E281" s="93" t="s">
        <v>446</v>
      </c>
      <c r="F281" s="90" t="s">
        <v>620</v>
      </c>
      <c r="G281" s="93">
        <v>99100</v>
      </c>
      <c r="H281" s="91" t="s">
        <v>596</v>
      </c>
      <c r="I281" s="91" t="s">
        <v>597</v>
      </c>
      <c r="J281" s="91" t="s">
        <v>598</v>
      </c>
      <c r="K281" s="91" t="s">
        <v>615</v>
      </c>
      <c r="L281" s="91" t="s">
        <v>631</v>
      </c>
      <c r="M281" s="91" t="s">
        <v>624</v>
      </c>
      <c r="N281" s="91" t="s">
        <v>627</v>
      </c>
    </row>
    <row r="282" spans="1:14">
      <c r="M282" s="91"/>
      <c r="N282" s="91"/>
    </row>
    <row r="283" spans="1:14">
      <c r="M283" s="91"/>
      <c r="N283" s="91"/>
    </row>
    <row r="284" spans="1:14">
      <c r="M284" s="91"/>
      <c r="N284" s="91"/>
    </row>
    <row r="285" spans="1:14">
      <c r="M285" s="91"/>
      <c r="N285" s="91"/>
    </row>
    <row r="286" spans="1:14">
      <c r="M286" s="91"/>
      <c r="N286" s="91"/>
    </row>
    <row r="287" spans="1:14">
      <c r="M287" s="91"/>
      <c r="N287" s="91"/>
    </row>
    <row r="288" spans="1:14">
      <c r="M288" s="91"/>
      <c r="N288" s="91"/>
    </row>
    <row r="289" spans="13:14">
      <c r="M289" s="91"/>
      <c r="N289" s="91"/>
    </row>
    <row r="290" spans="13:14">
      <c r="M290" s="91"/>
      <c r="N290" s="91"/>
    </row>
    <row r="291" spans="13:14">
      <c r="M291" s="91"/>
      <c r="N291" s="91"/>
    </row>
    <row r="292" spans="13:14">
      <c r="M292" s="91"/>
      <c r="N292" s="91"/>
    </row>
    <row r="293" spans="13:14">
      <c r="M293" s="91"/>
      <c r="N293" s="91"/>
    </row>
    <row r="294" spans="13:14">
      <c r="M294" s="91"/>
      <c r="N294" s="91"/>
    </row>
    <row r="295" spans="13:14">
      <c r="M295" s="91"/>
      <c r="N295" s="91"/>
    </row>
    <row r="296" spans="13:14">
      <c r="M296" s="91"/>
      <c r="N296" s="91"/>
    </row>
    <row r="297" spans="13:14">
      <c r="M297" s="91"/>
      <c r="N297" s="91"/>
    </row>
    <row r="298" spans="13:14">
      <c r="M298" s="91"/>
      <c r="N298" s="91"/>
    </row>
    <row r="299" spans="13:14">
      <c r="M299" s="91"/>
      <c r="N299" s="91"/>
    </row>
    <row r="300" spans="13:14">
      <c r="M300" s="91"/>
      <c r="N300" s="91"/>
    </row>
    <row r="301" spans="13:14">
      <c r="M301" s="91"/>
      <c r="N301" s="91"/>
    </row>
    <row r="302" spans="13:14">
      <c r="M302" s="91"/>
      <c r="N302" s="91"/>
    </row>
    <row r="303" spans="13:14">
      <c r="M303" s="91"/>
      <c r="N303" s="91"/>
    </row>
    <row r="304" spans="13:14">
      <c r="M304" s="91"/>
      <c r="N304" s="91"/>
    </row>
    <row r="305" spans="13:14">
      <c r="M305" s="91"/>
      <c r="N305" s="91"/>
    </row>
    <row r="306" spans="13:14">
      <c r="M306" s="91"/>
      <c r="N306" s="91"/>
    </row>
    <row r="307" spans="13:14">
      <c r="M307" s="91"/>
      <c r="N307" s="91"/>
    </row>
    <row r="308" spans="13:14">
      <c r="M308" s="91"/>
      <c r="N308" s="91"/>
    </row>
    <row r="309" spans="13:14">
      <c r="M309" s="91"/>
      <c r="N309" s="91"/>
    </row>
    <row r="310" spans="13:14">
      <c r="M310" s="91"/>
      <c r="N310" s="91"/>
    </row>
    <row r="311" spans="13:14">
      <c r="M311" s="91"/>
      <c r="N311" s="91"/>
    </row>
    <row r="312" spans="13:14">
      <c r="M312" s="91"/>
      <c r="N312" s="91"/>
    </row>
    <row r="313" spans="13:14">
      <c r="M313" s="91"/>
      <c r="N313" s="91"/>
    </row>
    <row r="314" spans="13:14">
      <c r="M314" s="91"/>
      <c r="N314" s="91"/>
    </row>
    <row r="315" spans="13:14">
      <c r="M315" s="91"/>
      <c r="N315" s="91"/>
    </row>
    <row r="316" spans="13:14">
      <c r="M316" s="91"/>
      <c r="N316" s="91"/>
    </row>
    <row r="317" spans="13:14">
      <c r="M317" s="91"/>
      <c r="N317" s="91"/>
    </row>
    <row r="318" spans="13:14">
      <c r="M318" s="91"/>
      <c r="N318" s="91"/>
    </row>
    <row r="319" spans="13:14">
      <c r="M319" s="91"/>
      <c r="N319" s="91"/>
    </row>
    <row r="320" spans="13:14">
      <c r="M320" s="91"/>
      <c r="N320" s="91"/>
    </row>
    <row r="321" spans="13:14">
      <c r="M321" s="91"/>
      <c r="N321" s="91"/>
    </row>
    <row r="322" spans="13:14">
      <c r="M322" s="91"/>
      <c r="N322" s="91"/>
    </row>
    <row r="323" spans="13:14">
      <c r="M323" s="91"/>
      <c r="N323" s="91"/>
    </row>
    <row r="324" spans="13:14">
      <c r="M324" s="91"/>
      <c r="N324" s="91"/>
    </row>
    <row r="325" spans="13:14">
      <c r="M325" s="91"/>
      <c r="N325" s="91"/>
    </row>
    <row r="326" spans="13:14">
      <c r="M326" s="91"/>
      <c r="N326" s="91"/>
    </row>
    <row r="327" spans="13:14">
      <c r="M327" s="91"/>
      <c r="N327" s="91"/>
    </row>
    <row r="328" spans="13:14">
      <c r="M328" s="91"/>
      <c r="N328" s="91"/>
    </row>
    <row r="329" spans="13:14">
      <c r="M329" s="91"/>
      <c r="N329" s="91"/>
    </row>
    <row r="330" spans="13:14">
      <c r="M330" s="91"/>
      <c r="N330" s="91"/>
    </row>
    <row r="331" spans="13:14">
      <c r="M331" s="91"/>
      <c r="N331" s="91"/>
    </row>
    <row r="332" spans="13:14">
      <c r="M332" s="91"/>
      <c r="N332" s="91"/>
    </row>
    <row r="333" spans="13:14">
      <c r="M333" s="91"/>
      <c r="N333" s="91"/>
    </row>
    <row r="334" spans="13:14">
      <c r="M334" s="91"/>
      <c r="N334" s="91"/>
    </row>
    <row r="335" spans="13:14">
      <c r="M335" s="91"/>
      <c r="N335" s="91"/>
    </row>
    <row r="336" spans="13:14">
      <c r="M336" s="91"/>
      <c r="N336" s="91"/>
    </row>
    <row r="337" spans="13:14">
      <c r="M337" s="91"/>
      <c r="N337" s="91"/>
    </row>
    <row r="338" spans="13:14">
      <c r="M338" s="91"/>
      <c r="N338" s="91"/>
    </row>
    <row r="339" spans="13:14">
      <c r="M339" s="91"/>
      <c r="N339" s="91"/>
    </row>
    <row r="340" spans="13:14">
      <c r="M340" s="91"/>
      <c r="N340" s="91"/>
    </row>
    <row r="341" spans="13:14">
      <c r="M341" s="91"/>
      <c r="N341" s="91"/>
    </row>
    <row r="342" spans="13:14">
      <c r="M342" s="91"/>
      <c r="N342" s="91"/>
    </row>
    <row r="343" spans="13:14">
      <c r="M343" s="91"/>
      <c r="N343" s="91"/>
    </row>
    <row r="344" spans="13:14">
      <c r="M344" s="91"/>
      <c r="N344" s="91"/>
    </row>
    <row r="345" spans="13:14">
      <c r="M345" s="91"/>
      <c r="N345" s="91"/>
    </row>
    <row r="346" spans="13:14">
      <c r="M346" s="91"/>
      <c r="N346" s="91"/>
    </row>
    <row r="347" spans="13:14">
      <c r="M347" s="91"/>
      <c r="N347" s="91"/>
    </row>
    <row r="348" spans="13:14">
      <c r="M348" s="91"/>
      <c r="N348" s="91"/>
    </row>
    <row r="349" spans="13:14">
      <c r="M349" s="91"/>
      <c r="N349" s="91"/>
    </row>
    <row r="350" spans="13:14">
      <c r="M350" s="91"/>
      <c r="N350" s="91"/>
    </row>
    <row r="351" spans="13:14">
      <c r="M351" s="91"/>
      <c r="N351" s="91"/>
    </row>
    <row r="352" spans="13:14">
      <c r="M352" s="91"/>
      <c r="N352" s="91"/>
    </row>
    <row r="353" spans="13:14">
      <c r="M353" s="91"/>
      <c r="N353" s="91"/>
    </row>
    <row r="354" spans="13:14">
      <c r="M354" s="91"/>
      <c r="N354" s="91"/>
    </row>
    <row r="355" spans="13:14">
      <c r="M355" s="91"/>
      <c r="N355" s="91"/>
    </row>
    <row r="356" spans="13:14">
      <c r="M356" s="91"/>
      <c r="N356" s="91"/>
    </row>
    <row r="357" spans="13:14">
      <c r="M357" s="91"/>
      <c r="N357" s="91"/>
    </row>
    <row r="358" spans="13:14">
      <c r="M358" s="91"/>
      <c r="N358" s="91"/>
    </row>
    <row r="359" spans="13:14">
      <c r="M359" s="91"/>
      <c r="N359" s="91"/>
    </row>
    <row r="360" spans="13:14">
      <c r="M360" s="91"/>
      <c r="N360" s="91"/>
    </row>
    <row r="361" spans="13:14">
      <c r="M361" s="91"/>
      <c r="N361" s="91"/>
    </row>
    <row r="362" spans="13:14">
      <c r="M362" s="91"/>
      <c r="N362" s="91"/>
    </row>
    <row r="363" spans="13:14">
      <c r="M363" s="91"/>
      <c r="N363" s="91"/>
    </row>
    <row r="364" spans="13:14">
      <c r="M364" s="91"/>
      <c r="N364" s="91"/>
    </row>
    <row r="365" spans="13:14">
      <c r="M365" s="91"/>
      <c r="N365" s="91"/>
    </row>
    <row r="366" spans="13:14">
      <c r="M366" s="91"/>
      <c r="N366" s="91"/>
    </row>
    <row r="367" spans="13:14">
      <c r="M367" s="91"/>
      <c r="N367" s="91"/>
    </row>
    <row r="368" spans="13:14">
      <c r="M368" s="91"/>
      <c r="N368" s="91"/>
    </row>
    <row r="369" spans="13:14">
      <c r="M369" s="91"/>
      <c r="N369" s="91"/>
    </row>
    <row r="370" spans="13:14">
      <c r="M370" s="91"/>
      <c r="N370" s="91"/>
    </row>
    <row r="371" spans="13:14">
      <c r="M371" s="91"/>
      <c r="N371" s="91"/>
    </row>
    <row r="372" spans="13:14">
      <c r="M372" s="91"/>
      <c r="N372" s="91"/>
    </row>
    <row r="373" spans="13:14">
      <c r="M373" s="91"/>
      <c r="N373" s="91"/>
    </row>
    <row r="374" spans="13:14">
      <c r="M374" s="91"/>
      <c r="N374" s="91"/>
    </row>
    <row r="375" spans="13:14">
      <c r="M375" s="91"/>
      <c r="N375" s="91"/>
    </row>
    <row r="376" spans="13:14">
      <c r="M376" s="91"/>
      <c r="N376" s="91"/>
    </row>
    <row r="377" spans="13:14">
      <c r="M377" s="91"/>
      <c r="N377" s="91"/>
    </row>
    <row r="378" spans="13:14">
      <c r="M378" s="91"/>
      <c r="N378" s="91"/>
    </row>
    <row r="379" spans="13:14">
      <c r="M379" s="91"/>
      <c r="N379" s="91"/>
    </row>
    <row r="380" spans="13:14">
      <c r="M380" s="91"/>
      <c r="N380" s="91"/>
    </row>
    <row r="381" spans="13:14">
      <c r="M381" s="91"/>
      <c r="N381" s="91"/>
    </row>
    <row r="382" spans="13:14">
      <c r="M382" s="91"/>
      <c r="N382" s="91"/>
    </row>
    <row r="383" spans="13:14">
      <c r="M383" s="91"/>
      <c r="N383" s="91"/>
    </row>
    <row r="384" spans="13:14">
      <c r="M384" s="91"/>
      <c r="N384" s="91"/>
    </row>
    <row r="385" spans="13:14">
      <c r="M385" s="91"/>
      <c r="N385" s="91"/>
    </row>
    <row r="386" spans="13:14">
      <c r="M386" s="91"/>
      <c r="N386" s="91"/>
    </row>
    <row r="387" spans="13:14">
      <c r="M387" s="91"/>
      <c r="N387" s="91"/>
    </row>
    <row r="388" spans="13:14">
      <c r="M388" s="91"/>
      <c r="N388" s="91"/>
    </row>
    <row r="389" spans="13:14">
      <c r="M389" s="91"/>
      <c r="N389" s="91"/>
    </row>
    <row r="390" spans="13:14">
      <c r="M390" s="91"/>
      <c r="N390" s="91"/>
    </row>
    <row r="391" spans="13:14">
      <c r="M391" s="91"/>
      <c r="N391" s="91"/>
    </row>
    <row r="392" spans="13:14">
      <c r="M392" s="91"/>
      <c r="N392" s="91"/>
    </row>
    <row r="393" spans="13:14">
      <c r="M393" s="91"/>
      <c r="N393" s="91"/>
    </row>
    <row r="394" spans="13:14">
      <c r="M394" s="91"/>
      <c r="N394" s="91"/>
    </row>
    <row r="395" spans="13:14">
      <c r="M395" s="91"/>
      <c r="N395" s="91"/>
    </row>
    <row r="396" spans="13:14">
      <c r="M396" s="91"/>
      <c r="N396" s="91"/>
    </row>
    <row r="397" spans="13:14">
      <c r="M397" s="91"/>
      <c r="N397" s="91"/>
    </row>
    <row r="398" spans="13:14">
      <c r="M398" s="91"/>
      <c r="N398" s="91"/>
    </row>
    <row r="399" spans="13:14">
      <c r="M399" s="91"/>
      <c r="N399" s="91"/>
    </row>
    <row r="400" spans="13:14">
      <c r="M400" s="91"/>
      <c r="N400" s="91"/>
    </row>
    <row r="401" spans="13:14">
      <c r="M401" s="91"/>
      <c r="N401" s="91"/>
    </row>
    <row r="402" spans="13:14">
      <c r="M402" s="91"/>
      <c r="N402" s="91"/>
    </row>
    <row r="403" spans="13:14">
      <c r="M403" s="91"/>
      <c r="N403" s="91"/>
    </row>
    <row r="404" spans="13:14">
      <c r="M404" s="91"/>
      <c r="N404" s="91"/>
    </row>
    <row r="405" spans="13:14">
      <c r="M405" s="91"/>
      <c r="N405" s="91"/>
    </row>
    <row r="406" spans="13:14">
      <c r="M406" s="91"/>
      <c r="N406" s="91"/>
    </row>
    <row r="407" spans="13:14">
      <c r="M407" s="91"/>
      <c r="N407" s="91"/>
    </row>
    <row r="408" spans="13:14">
      <c r="M408" s="91"/>
      <c r="N408" s="91"/>
    </row>
    <row r="409" spans="13:14">
      <c r="M409" s="91"/>
      <c r="N409" s="91"/>
    </row>
    <row r="410" spans="13:14">
      <c r="M410" s="91"/>
      <c r="N410" s="91"/>
    </row>
    <row r="411" spans="13:14">
      <c r="M411" s="91"/>
      <c r="N411" s="91"/>
    </row>
    <row r="412" spans="13:14">
      <c r="M412" s="91"/>
      <c r="N412" s="91"/>
    </row>
    <row r="413" spans="13:14">
      <c r="M413" s="91"/>
      <c r="N413" s="91"/>
    </row>
    <row r="414" spans="13:14">
      <c r="M414" s="91"/>
      <c r="N414" s="91"/>
    </row>
    <row r="415" spans="13:14">
      <c r="M415" s="91"/>
      <c r="N415" s="91"/>
    </row>
    <row r="416" spans="13:14">
      <c r="M416" s="91"/>
      <c r="N416" s="91"/>
    </row>
    <row r="417" spans="13:14">
      <c r="M417" s="91"/>
      <c r="N417" s="91"/>
    </row>
    <row r="418" spans="13:14">
      <c r="M418" s="91"/>
      <c r="N418" s="91"/>
    </row>
    <row r="419" spans="13:14">
      <c r="M419" s="91"/>
      <c r="N419" s="91"/>
    </row>
    <row r="420" spans="13:14">
      <c r="M420" s="91"/>
      <c r="N420" s="91"/>
    </row>
    <row r="421" spans="13:14">
      <c r="M421" s="91"/>
      <c r="N421" s="91"/>
    </row>
    <row r="422" spans="13:14">
      <c r="M422" s="91"/>
      <c r="N422" s="91"/>
    </row>
    <row r="423" spans="13:14">
      <c r="M423" s="91"/>
      <c r="N423" s="91"/>
    </row>
    <row r="424" spans="13:14">
      <c r="M424" s="91"/>
      <c r="N424" s="91"/>
    </row>
    <row r="425" spans="13:14">
      <c r="M425" s="91"/>
      <c r="N425" s="91"/>
    </row>
    <row r="426" spans="13:14">
      <c r="M426" s="91"/>
      <c r="N426" s="91"/>
    </row>
    <row r="427" spans="13:14">
      <c r="M427" s="91"/>
      <c r="N427" s="91"/>
    </row>
    <row r="428" spans="13:14">
      <c r="M428" s="91"/>
      <c r="N428" s="91"/>
    </row>
    <row r="429" spans="13:14">
      <c r="M429" s="91"/>
      <c r="N429" s="91"/>
    </row>
    <row r="430" spans="13:14">
      <c r="M430" s="91"/>
      <c r="N430" s="91"/>
    </row>
    <row r="431" spans="13:14">
      <c r="M431" s="91"/>
      <c r="N431" s="91"/>
    </row>
    <row r="432" spans="13:14">
      <c r="M432" s="91"/>
      <c r="N432" s="91"/>
    </row>
    <row r="433" spans="13:14">
      <c r="M433" s="91"/>
      <c r="N433" s="91"/>
    </row>
    <row r="434" spans="13:14">
      <c r="M434" s="91"/>
      <c r="N434" s="91"/>
    </row>
    <row r="435" spans="13:14">
      <c r="M435" s="91"/>
      <c r="N435" s="91"/>
    </row>
    <row r="436" spans="13:14">
      <c r="M436" s="91"/>
      <c r="N436" s="91"/>
    </row>
    <row r="437" spans="13:14">
      <c r="M437" s="91"/>
      <c r="N437" s="91"/>
    </row>
    <row r="438" spans="13:14">
      <c r="M438" s="91"/>
      <c r="N438" s="91"/>
    </row>
    <row r="439" spans="13:14">
      <c r="M439" s="91"/>
      <c r="N439" s="91"/>
    </row>
    <row r="440" spans="13:14">
      <c r="M440" s="91"/>
      <c r="N440" s="91"/>
    </row>
    <row r="441" spans="13:14">
      <c r="M441" s="91"/>
      <c r="N441" s="91"/>
    </row>
    <row r="442" spans="13:14">
      <c r="M442" s="91"/>
      <c r="N442" s="91"/>
    </row>
    <row r="443" spans="13:14">
      <c r="M443" s="91"/>
      <c r="N443" s="91"/>
    </row>
    <row r="444" spans="13:14">
      <c r="M444" s="91"/>
      <c r="N444" s="91"/>
    </row>
    <row r="445" spans="13:14">
      <c r="M445" s="91"/>
      <c r="N445" s="91"/>
    </row>
    <row r="446" spans="13:14">
      <c r="M446" s="91"/>
      <c r="N446" s="91"/>
    </row>
    <row r="447" spans="13:14">
      <c r="M447" s="91"/>
      <c r="N447" s="91"/>
    </row>
    <row r="448" spans="13:14">
      <c r="M448" s="91"/>
      <c r="N448" s="91"/>
    </row>
    <row r="449" spans="1:14">
      <c r="M449" s="91"/>
      <c r="N449" s="91"/>
    </row>
    <row r="450" spans="1:14">
      <c r="M450" s="91"/>
      <c r="N450" s="91"/>
    </row>
    <row r="451" spans="1:14">
      <c r="M451" s="91"/>
      <c r="N451" s="91"/>
    </row>
    <row r="452" spans="1:14">
      <c r="M452" s="91"/>
      <c r="N452" s="91"/>
    </row>
    <row r="453" spans="1:14">
      <c r="M453" s="91"/>
      <c r="N453" s="91"/>
    </row>
    <row r="454" spans="1:14">
      <c r="M454" s="91"/>
      <c r="N454" s="91"/>
    </row>
    <row r="455" spans="1:14">
      <c r="M455" s="91"/>
      <c r="N455" s="91"/>
    </row>
    <row r="456" spans="1:14">
      <c r="M456" s="91"/>
      <c r="N456" s="91"/>
    </row>
    <row r="457" spans="1:14">
      <c r="B457" s="19"/>
      <c r="D457" s="82"/>
      <c r="E457" s="19"/>
      <c r="F457" s="19"/>
      <c r="G457" s="19"/>
      <c r="H457" s="82"/>
      <c r="I457" s="82"/>
      <c r="J457" s="82"/>
      <c r="K457" s="94"/>
      <c r="L457" s="94"/>
      <c r="M457" s="82"/>
      <c r="N457" s="82"/>
    </row>
    <row r="458" spans="1:14">
      <c r="A458" s="89"/>
      <c r="M458" s="91"/>
      <c r="N458" s="91"/>
    </row>
    <row r="459" spans="1:14">
      <c r="M459" s="91"/>
      <c r="N459" s="91"/>
    </row>
    <row r="460" spans="1:14">
      <c r="M460" s="91"/>
      <c r="N460" s="91"/>
    </row>
    <row r="461" spans="1:14">
      <c r="M461" s="91"/>
      <c r="N461" s="91"/>
    </row>
    <row r="462" spans="1:14">
      <c r="M462" s="91"/>
      <c r="N462" s="91"/>
    </row>
    <row r="463" spans="1:14">
      <c r="M463" s="91"/>
      <c r="N463" s="91"/>
    </row>
    <row r="464" spans="1:14">
      <c r="M464" s="91"/>
      <c r="N464" s="91"/>
    </row>
    <row r="465" spans="13:14">
      <c r="M465" s="91"/>
      <c r="N465" s="91"/>
    </row>
    <row r="466" spans="13:14">
      <c r="M466" s="91"/>
      <c r="N466" s="91"/>
    </row>
    <row r="467" spans="13:14">
      <c r="M467" s="91"/>
      <c r="N467" s="91"/>
    </row>
    <row r="468" spans="13:14">
      <c r="M468" s="91"/>
      <c r="N468" s="91"/>
    </row>
    <row r="469" spans="13:14">
      <c r="M469" s="91"/>
      <c r="N469" s="91"/>
    </row>
    <row r="470" spans="13:14">
      <c r="M470" s="91"/>
      <c r="N470" s="91"/>
    </row>
    <row r="471" spans="13:14">
      <c r="M471" s="91"/>
      <c r="N471" s="91"/>
    </row>
    <row r="472" spans="13:14">
      <c r="M472" s="91"/>
      <c r="N472" s="91"/>
    </row>
    <row r="473" spans="13:14">
      <c r="M473" s="91"/>
      <c r="N473" s="91"/>
    </row>
    <row r="474" spans="13:14">
      <c r="M474" s="91"/>
      <c r="N474" s="91"/>
    </row>
    <row r="475" spans="13:14">
      <c r="M475" s="91"/>
      <c r="N475" s="91"/>
    </row>
    <row r="476" spans="13:14">
      <c r="M476" s="91"/>
      <c r="N476" s="91"/>
    </row>
    <row r="477" spans="13:14">
      <c r="M477" s="91"/>
      <c r="N477" s="91"/>
    </row>
    <row r="478" spans="13:14">
      <c r="M478" s="91"/>
      <c r="N478" s="91"/>
    </row>
    <row r="479" spans="13:14">
      <c r="M479" s="91"/>
      <c r="N479" s="91"/>
    </row>
    <row r="480" spans="13:14">
      <c r="M480" s="91"/>
      <c r="N480" s="91"/>
    </row>
    <row r="481" spans="13:14">
      <c r="M481" s="91"/>
      <c r="N481" s="91"/>
    </row>
    <row r="482" spans="13:14">
      <c r="M482" s="91"/>
      <c r="N482" s="91"/>
    </row>
    <row r="483" spans="13:14">
      <c r="M483" s="91"/>
      <c r="N483" s="91"/>
    </row>
    <row r="484" spans="13:14">
      <c r="M484" s="91"/>
      <c r="N484" s="91"/>
    </row>
    <row r="485" spans="13:14">
      <c r="M485" s="91"/>
      <c r="N485" s="91"/>
    </row>
    <row r="486" spans="13:14">
      <c r="M486" s="91"/>
      <c r="N486" s="91"/>
    </row>
    <row r="487" spans="13:14">
      <c r="M487" s="91"/>
      <c r="N487" s="91"/>
    </row>
    <row r="488" spans="13:14">
      <c r="M488" s="91"/>
      <c r="N488" s="91"/>
    </row>
    <row r="489" spans="13:14">
      <c r="M489" s="91"/>
      <c r="N489" s="91"/>
    </row>
    <row r="490" spans="13:14">
      <c r="M490" s="91"/>
      <c r="N490" s="91"/>
    </row>
    <row r="491" spans="13:14">
      <c r="M491" s="91"/>
      <c r="N491" s="91"/>
    </row>
    <row r="492" spans="13:14">
      <c r="M492" s="91"/>
      <c r="N492" s="91"/>
    </row>
    <row r="493" spans="13:14">
      <c r="M493" s="91"/>
      <c r="N493" s="91"/>
    </row>
    <row r="494" spans="13:14">
      <c r="M494" s="91"/>
      <c r="N494" s="91"/>
    </row>
    <row r="495" spans="13:14">
      <c r="M495" s="91"/>
      <c r="N495" s="91"/>
    </row>
    <row r="496" spans="13:14">
      <c r="M496" s="91"/>
      <c r="N496" s="91"/>
    </row>
    <row r="497" spans="13:14">
      <c r="M497" s="91"/>
      <c r="N497" s="91"/>
    </row>
    <row r="498" spans="13:14">
      <c r="M498" s="91"/>
      <c r="N498" s="91"/>
    </row>
    <row r="499" spans="13:14">
      <c r="M499" s="91"/>
      <c r="N499" s="91"/>
    </row>
    <row r="500" spans="13:14">
      <c r="M500" s="91"/>
      <c r="N500" s="91"/>
    </row>
    <row r="501" spans="13:14">
      <c r="M501" s="91"/>
      <c r="N501" s="91"/>
    </row>
    <row r="502" spans="13:14">
      <c r="M502" s="91"/>
      <c r="N502" s="91"/>
    </row>
    <row r="503" spans="13:14">
      <c r="M503" s="91"/>
      <c r="N503" s="91"/>
    </row>
    <row r="504" spans="13:14">
      <c r="M504" s="91"/>
      <c r="N504" s="91"/>
    </row>
    <row r="505" spans="13:14">
      <c r="M505" s="91"/>
      <c r="N505" s="91"/>
    </row>
    <row r="506" spans="13:14">
      <c r="M506" s="91"/>
      <c r="N506" s="91"/>
    </row>
    <row r="507" spans="13:14">
      <c r="M507" s="91"/>
      <c r="N507" s="91"/>
    </row>
    <row r="508" spans="13:14">
      <c r="M508" s="91"/>
      <c r="N508" s="91"/>
    </row>
    <row r="509" spans="13:14">
      <c r="M509" s="91"/>
      <c r="N509" s="91"/>
    </row>
    <row r="510" spans="13:14">
      <c r="M510" s="91"/>
      <c r="N510" s="91"/>
    </row>
    <row r="511" spans="13:14">
      <c r="M511" s="91"/>
      <c r="N511" s="91"/>
    </row>
    <row r="512" spans="13:14">
      <c r="M512" s="91"/>
      <c r="N512" s="91"/>
    </row>
    <row r="513" spans="13:14">
      <c r="M513" s="91"/>
      <c r="N513" s="91"/>
    </row>
    <row r="514" spans="13:14">
      <c r="M514" s="91"/>
      <c r="N514" s="91"/>
    </row>
    <row r="515" spans="13:14">
      <c r="M515" s="91"/>
      <c r="N515" s="91"/>
    </row>
    <row r="516" spans="13:14">
      <c r="M516" s="91"/>
      <c r="N516" s="91"/>
    </row>
    <row r="517" spans="13:14">
      <c r="M517" s="91"/>
      <c r="N517" s="91"/>
    </row>
    <row r="518" spans="13:14">
      <c r="M518" s="91"/>
      <c r="N518" s="91"/>
    </row>
    <row r="519" spans="13:14">
      <c r="M519" s="91"/>
      <c r="N519" s="91"/>
    </row>
    <row r="520" spans="13:14">
      <c r="M520" s="91"/>
      <c r="N520" s="91"/>
    </row>
    <row r="521" spans="13:14">
      <c r="M521" s="91"/>
      <c r="N521" s="91"/>
    </row>
    <row r="522" spans="13:14">
      <c r="M522" s="91"/>
      <c r="N522" s="91"/>
    </row>
    <row r="523" spans="13:14">
      <c r="M523" s="91"/>
      <c r="N523" s="91"/>
    </row>
    <row r="524" spans="13:14">
      <c r="M524" s="91"/>
      <c r="N524" s="91"/>
    </row>
    <row r="525" spans="13:14">
      <c r="M525" s="91"/>
      <c r="N525" s="91"/>
    </row>
    <row r="526" spans="13:14">
      <c r="M526" s="91"/>
      <c r="N526" s="91"/>
    </row>
    <row r="527" spans="13:14">
      <c r="M527" s="91"/>
      <c r="N527" s="91"/>
    </row>
    <row r="528" spans="13:14">
      <c r="M528" s="91"/>
      <c r="N528" s="91"/>
    </row>
    <row r="529" spans="13:14">
      <c r="M529" s="91"/>
      <c r="N529" s="91"/>
    </row>
    <row r="530" spans="13:14">
      <c r="M530" s="91"/>
      <c r="N530" s="91"/>
    </row>
    <row r="531" spans="13:14">
      <c r="M531" s="91"/>
      <c r="N531" s="91"/>
    </row>
    <row r="532" spans="13:14">
      <c r="M532" s="91"/>
      <c r="N532" s="91"/>
    </row>
    <row r="533" spans="13:14">
      <c r="M533" s="91"/>
      <c r="N533" s="91"/>
    </row>
    <row r="534" spans="13:14">
      <c r="M534" s="91"/>
      <c r="N534" s="91"/>
    </row>
    <row r="535" spans="13:14">
      <c r="M535" s="91"/>
      <c r="N535" s="91"/>
    </row>
    <row r="536" spans="13:14">
      <c r="M536" s="91"/>
      <c r="N536" s="91"/>
    </row>
    <row r="537" spans="13:14">
      <c r="M537" s="91"/>
      <c r="N537" s="91"/>
    </row>
    <row r="538" spans="13:14">
      <c r="M538" s="91"/>
      <c r="N538" s="91"/>
    </row>
    <row r="539" spans="13:14">
      <c r="M539" s="91"/>
      <c r="N539" s="91"/>
    </row>
    <row r="540" spans="13:14">
      <c r="M540" s="91"/>
      <c r="N540" s="91"/>
    </row>
    <row r="541" spans="13:14">
      <c r="M541" s="91"/>
      <c r="N541" s="91"/>
    </row>
    <row r="542" spans="13:14">
      <c r="M542" s="91"/>
      <c r="N542" s="91"/>
    </row>
    <row r="543" spans="13:14">
      <c r="M543" s="91"/>
      <c r="N543" s="91"/>
    </row>
    <row r="544" spans="13:14">
      <c r="M544" s="91"/>
      <c r="N544" s="91"/>
    </row>
    <row r="545" spans="13:14">
      <c r="M545" s="91"/>
      <c r="N545" s="91"/>
    </row>
    <row r="546" spans="13:14">
      <c r="M546" s="91"/>
      <c r="N546" s="91"/>
    </row>
    <row r="547" spans="13:14">
      <c r="M547" s="91"/>
      <c r="N547" s="91"/>
    </row>
    <row r="548" spans="13:14">
      <c r="M548" s="91"/>
      <c r="N548" s="91"/>
    </row>
    <row r="549" spans="13:14">
      <c r="M549" s="91"/>
      <c r="N549" s="91"/>
    </row>
    <row r="550" spans="13:14">
      <c r="M550" s="91"/>
      <c r="N550" s="91"/>
    </row>
    <row r="551" spans="13:14">
      <c r="M551" s="91"/>
      <c r="N551" s="91"/>
    </row>
    <row r="552" spans="13:14">
      <c r="M552" s="91"/>
      <c r="N552" s="91"/>
    </row>
    <row r="553" spans="13:14">
      <c r="M553" s="91"/>
      <c r="N553" s="91"/>
    </row>
    <row r="554" spans="13:14">
      <c r="M554" s="91"/>
      <c r="N554" s="91"/>
    </row>
    <row r="555" spans="13:14">
      <c r="M555" s="91"/>
      <c r="N555" s="91"/>
    </row>
    <row r="556" spans="13:14">
      <c r="M556" s="91"/>
      <c r="N556" s="91"/>
    </row>
    <row r="557" spans="13:14">
      <c r="M557" s="91"/>
      <c r="N557" s="91"/>
    </row>
    <row r="558" spans="13:14">
      <c r="M558" s="91"/>
      <c r="N558" s="91"/>
    </row>
    <row r="559" spans="13:14">
      <c r="M559" s="91"/>
      <c r="N559" s="91"/>
    </row>
    <row r="560" spans="13:14">
      <c r="M560" s="91"/>
      <c r="N560" s="91"/>
    </row>
    <row r="561" spans="13:14">
      <c r="M561" s="91"/>
      <c r="N561" s="91"/>
    </row>
    <row r="562" spans="13:14">
      <c r="M562" s="91"/>
      <c r="N562" s="91"/>
    </row>
    <row r="563" spans="13:14">
      <c r="M563" s="91"/>
      <c r="N563" s="91"/>
    </row>
    <row r="564" spans="13:14">
      <c r="M564" s="91"/>
      <c r="N564" s="91"/>
    </row>
    <row r="565" spans="13:14">
      <c r="M565" s="91"/>
      <c r="N565" s="91"/>
    </row>
    <row r="566" spans="13:14">
      <c r="M566" s="91"/>
      <c r="N566" s="91"/>
    </row>
    <row r="567" spans="13:14">
      <c r="M567" s="91"/>
      <c r="N567" s="91"/>
    </row>
    <row r="568" spans="13:14">
      <c r="M568" s="91"/>
      <c r="N568" s="91"/>
    </row>
    <row r="569" spans="13:14">
      <c r="M569" s="91"/>
      <c r="N569" s="91"/>
    </row>
    <row r="570" spans="13:14">
      <c r="M570" s="91"/>
      <c r="N570" s="91"/>
    </row>
    <row r="571" spans="13:14">
      <c r="M571" s="91"/>
      <c r="N571" s="91"/>
    </row>
    <row r="572" spans="13:14">
      <c r="M572" s="91"/>
      <c r="N572" s="91"/>
    </row>
    <row r="573" spans="13:14">
      <c r="M573" s="91"/>
      <c r="N573" s="91"/>
    </row>
    <row r="574" spans="13:14">
      <c r="M574" s="91"/>
      <c r="N574" s="91"/>
    </row>
    <row r="575" spans="13:14">
      <c r="M575" s="91"/>
      <c r="N575" s="91"/>
    </row>
    <row r="576" spans="13:14">
      <c r="M576" s="91"/>
      <c r="N576" s="91"/>
    </row>
    <row r="577" spans="13:14">
      <c r="M577" s="91"/>
      <c r="N577" s="91"/>
    </row>
    <row r="578" spans="13:14">
      <c r="M578" s="91"/>
      <c r="N578" s="91"/>
    </row>
    <row r="579" spans="13:14">
      <c r="M579" s="91"/>
      <c r="N579" s="91"/>
    </row>
    <row r="580" spans="13:14">
      <c r="M580" s="91"/>
      <c r="N580" s="91"/>
    </row>
    <row r="581" spans="13:14">
      <c r="M581" s="91"/>
      <c r="N581" s="91"/>
    </row>
    <row r="582" spans="13:14">
      <c r="M582" s="91"/>
      <c r="N582" s="91"/>
    </row>
    <row r="583" spans="13:14">
      <c r="M583" s="91"/>
      <c r="N583" s="91"/>
    </row>
    <row r="584" spans="13:14">
      <c r="M584" s="91"/>
      <c r="N584" s="91"/>
    </row>
    <row r="585" spans="13:14">
      <c r="M585" s="91"/>
      <c r="N585" s="91"/>
    </row>
    <row r="586" spans="13:14">
      <c r="M586" s="91"/>
      <c r="N586" s="91"/>
    </row>
    <row r="587" spans="13:14">
      <c r="M587" s="91"/>
      <c r="N587" s="91"/>
    </row>
    <row r="588" spans="13:14">
      <c r="M588" s="91"/>
      <c r="N588" s="91"/>
    </row>
    <row r="589" spans="13:14">
      <c r="M589" s="91"/>
      <c r="N589" s="91"/>
    </row>
    <row r="590" spans="13:14">
      <c r="M590" s="91"/>
      <c r="N590" s="91"/>
    </row>
    <row r="591" spans="13:14">
      <c r="M591" s="91"/>
      <c r="N591" s="91"/>
    </row>
    <row r="592" spans="13:14">
      <c r="M592" s="91"/>
      <c r="N592" s="91"/>
    </row>
    <row r="593" spans="13:14">
      <c r="M593" s="91"/>
      <c r="N593" s="91"/>
    </row>
    <row r="594" spans="13:14">
      <c r="M594" s="91"/>
      <c r="N594" s="91"/>
    </row>
    <row r="595" spans="13:14">
      <c r="M595" s="91"/>
      <c r="N595" s="91"/>
    </row>
    <row r="596" spans="13:14">
      <c r="M596" s="91"/>
      <c r="N596" s="91"/>
    </row>
    <row r="597" spans="13:14">
      <c r="M597" s="91"/>
      <c r="N597" s="91"/>
    </row>
    <row r="598" spans="13:14">
      <c r="M598" s="91"/>
      <c r="N598" s="91"/>
    </row>
    <row r="599" spans="13:14">
      <c r="M599" s="91"/>
      <c r="N599" s="91"/>
    </row>
    <row r="600" spans="13:14">
      <c r="M600" s="91"/>
      <c r="N600" s="91"/>
    </row>
    <row r="601" spans="13:14">
      <c r="M601" s="91"/>
      <c r="N601" s="91"/>
    </row>
    <row r="602" spans="13:14">
      <c r="M602" s="91"/>
      <c r="N602" s="91"/>
    </row>
    <row r="603" spans="13:14">
      <c r="M603" s="91"/>
      <c r="N603" s="91"/>
    </row>
    <row r="604" spans="13:14">
      <c r="M604" s="91"/>
      <c r="N604" s="91"/>
    </row>
    <row r="605" spans="13:14">
      <c r="M605" s="91"/>
      <c r="N605" s="91"/>
    </row>
    <row r="606" spans="13:14">
      <c r="M606" s="91"/>
      <c r="N606" s="91"/>
    </row>
    <row r="607" spans="13:14">
      <c r="M607" s="91"/>
      <c r="N607" s="91"/>
    </row>
    <row r="608" spans="13:14">
      <c r="M608" s="91"/>
      <c r="N608" s="91"/>
    </row>
    <row r="609" spans="13:14">
      <c r="M609" s="91"/>
      <c r="N609" s="91"/>
    </row>
    <row r="610" spans="13:14">
      <c r="M610" s="91"/>
      <c r="N610" s="91"/>
    </row>
    <row r="611" spans="13:14">
      <c r="M611" s="91"/>
      <c r="N611" s="91"/>
    </row>
    <row r="612" spans="13:14">
      <c r="M612" s="91"/>
      <c r="N612" s="91"/>
    </row>
    <row r="613" spans="13:14">
      <c r="M613" s="91"/>
      <c r="N613" s="91"/>
    </row>
    <row r="614" spans="13:14">
      <c r="M614" s="91"/>
      <c r="N614" s="91"/>
    </row>
    <row r="615" spans="13:14">
      <c r="M615" s="91"/>
      <c r="N615" s="91"/>
    </row>
    <row r="616" spans="13:14">
      <c r="M616" s="91"/>
      <c r="N616" s="91"/>
    </row>
    <row r="617" spans="13:14">
      <c r="M617" s="91"/>
      <c r="N617" s="91"/>
    </row>
    <row r="618" spans="13:14">
      <c r="M618" s="91"/>
      <c r="N618" s="91"/>
    </row>
    <row r="619" spans="13:14">
      <c r="M619" s="91"/>
      <c r="N619" s="91"/>
    </row>
    <row r="620" spans="13:14">
      <c r="M620" s="91"/>
      <c r="N620" s="91"/>
    </row>
    <row r="621" spans="13:14">
      <c r="M621" s="91"/>
      <c r="N621" s="91"/>
    </row>
    <row r="622" spans="13:14">
      <c r="M622" s="91"/>
      <c r="N622" s="91"/>
    </row>
    <row r="623" spans="13:14">
      <c r="M623" s="91"/>
      <c r="N623" s="91"/>
    </row>
    <row r="624" spans="13:14">
      <c r="M624" s="91"/>
      <c r="N624" s="91"/>
    </row>
    <row r="625" spans="13:14">
      <c r="M625" s="91"/>
      <c r="N625" s="91"/>
    </row>
    <row r="626" spans="13:14">
      <c r="M626" s="91"/>
      <c r="N626" s="91"/>
    </row>
    <row r="627" spans="13:14">
      <c r="M627" s="91"/>
      <c r="N627" s="91"/>
    </row>
    <row r="628" spans="13:14">
      <c r="M628" s="91"/>
      <c r="N628" s="91"/>
    </row>
    <row r="629" spans="13:14">
      <c r="M629" s="91"/>
      <c r="N629" s="91"/>
    </row>
    <row r="630" spans="13:14">
      <c r="M630" s="91"/>
      <c r="N630" s="91"/>
    </row>
    <row r="631" spans="13:14">
      <c r="M631" s="91"/>
      <c r="N631" s="91"/>
    </row>
    <row r="632" spans="13:14">
      <c r="M632" s="91"/>
      <c r="N632" s="91"/>
    </row>
    <row r="633" spans="13:14">
      <c r="M633" s="91"/>
      <c r="N633" s="91"/>
    </row>
    <row r="634" spans="13:14">
      <c r="M634" s="91"/>
      <c r="N634" s="91"/>
    </row>
    <row r="635" spans="13:14">
      <c r="M635" s="91"/>
      <c r="N635" s="91"/>
    </row>
    <row r="636" spans="13:14">
      <c r="M636" s="91"/>
      <c r="N636" s="91"/>
    </row>
    <row r="637" spans="13:14">
      <c r="M637" s="91"/>
      <c r="N637" s="91"/>
    </row>
    <row r="638" spans="13:14">
      <c r="M638" s="91"/>
      <c r="N638" s="91"/>
    </row>
    <row r="639" spans="13:14">
      <c r="M639" s="91"/>
      <c r="N639" s="91"/>
    </row>
    <row r="640" spans="13:14">
      <c r="M640" s="91"/>
      <c r="N640" s="91"/>
    </row>
    <row r="641" spans="2:14">
      <c r="M641" s="91"/>
      <c r="N641" s="91"/>
    </row>
    <row r="642" spans="2:14">
      <c r="M642" s="91"/>
      <c r="N642" s="91"/>
    </row>
    <row r="643" spans="2:14">
      <c r="M643" s="91"/>
      <c r="N643" s="91"/>
    </row>
    <row r="644" spans="2:14">
      <c r="M644" s="91"/>
      <c r="N644" s="91"/>
    </row>
    <row r="645" spans="2:14">
      <c r="M645" s="91"/>
      <c r="N645" s="91"/>
    </row>
    <row r="646" spans="2:14">
      <c r="M646" s="91"/>
      <c r="N646" s="91"/>
    </row>
    <row r="647" spans="2:14">
      <c r="M647" s="91"/>
      <c r="N647" s="91"/>
    </row>
    <row r="648" spans="2:14">
      <c r="M648" s="91"/>
      <c r="N648" s="91"/>
    </row>
    <row r="649" spans="2:14">
      <c r="M649" s="91"/>
      <c r="N649" s="91"/>
    </row>
    <row r="650" spans="2:14">
      <c r="M650" s="91"/>
      <c r="N650" s="91"/>
    </row>
    <row r="651" spans="2:14">
      <c r="M651" s="91"/>
      <c r="N651" s="91"/>
    </row>
    <row r="652" spans="2:14">
      <c r="M652" s="91"/>
      <c r="N652" s="91"/>
    </row>
    <row r="653" spans="2:14">
      <c r="M653" s="91"/>
      <c r="N653" s="91"/>
    </row>
    <row r="654" spans="2:14">
      <c r="B654" s="19"/>
      <c r="D654" s="82"/>
      <c r="H654" s="94"/>
      <c r="I654" s="94"/>
      <c r="J654" s="94"/>
      <c r="K654" s="94"/>
      <c r="L654" s="94"/>
      <c r="M654" s="82"/>
      <c r="N654" s="82"/>
    </row>
    <row r="655" spans="2:14">
      <c r="M655" s="91"/>
      <c r="N655" s="91"/>
    </row>
    <row r="656" spans="2:14">
      <c r="M656" s="91"/>
      <c r="N656" s="91"/>
    </row>
    <row r="657" spans="13:14">
      <c r="M657" s="91"/>
      <c r="N657" s="91"/>
    </row>
    <row r="658" spans="13:14">
      <c r="M658" s="91"/>
      <c r="N658" s="91"/>
    </row>
    <row r="659" spans="13:14">
      <c r="M659" s="91"/>
      <c r="N659" s="91"/>
    </row>
    <row r="660" spans="13:14">
      <c r="M660" s="91"/>
      <c r="N660" s="91"/>
    </row>
    <row r="661" spans="13:14">
      <c r="M661" s="91"/>
      <c r="N661" s="91"/>
    </row>
    <row r="662" spans="13:14">
      <c r="M662" s="91"/>
      <c r="N662" s="91"/>
    </row>
    <row r="663" spans="13:14">
      <c r="M663" s="91"/>
      <c r="N663" s="91"/>
    </row>
    <row r="664" spans="13:14">
      <c r="M664" s="91"/>
      <c r="N664" s="91"/>
    </row>
    <row r="665" spans="13:14">
      <c r="M665" s="91"/>
      <c r="N665" s="91"/>
    </row>
    <row r="666" spans="13:14">
      <c r="M666" s="91"/>
      <c r="N666" s="91"/>
    </row>
    <row r="667" spans="13:14">
      <c r="M667" s="91"/>
      <c r="N667" s="91"/>
    </row>
    <row r="668" spans="13:14">
      <c r="M668" s="91"/>
      <c r="N668" s="91"/>
    </row>
    <row r="669" spans="13:14">
      <c r="M669" s="91"/>
      <c r="N669" s="91"/>
    </row>
    <row r="670" spans="13:14">
      <c r="M670" s="91"/>
      <c r="N670" s="91"/>
    </row>
    <row r="671" spans="13:14">
      <c r="M671" s="91"/>
      <c r="N671" s="91"/>
    </row>
    <row r="672" spans="13:14">
      <c r="M672" s="91"/>
      <c r="N672" s="91"/>
    </row>
    <row r="673" spans="13:14">
      <c r="M673" s="91"/>
      <c r="N673" s="91"/>
    </row>
    <row r="674" spans="13:14">
      <c r="M674" s="91"/>
      <c r="N674" s="91"/>
    </row>
    <row r="675" spans="13:14">
      <c r="M675" s="91"/>
      <c r="N675" s="91"/>
    </row>
    <row r="676" spans="13:14">
      <c r="M676" s="91"/>
      <c r="N676" s="91"/>
    </row>
    <row r="677" spans="13:14">
      <c r="M677" s="91"/>
      <c r="N677" s="91"/>
    </row>
    <row r="678" spans="13:14">
      <c r="M678" s="91"/>
      <c r="N678" s="91"/>
    </row>
    <row r="679" spans="13:14">
      <c r="M679" s="91"/>
      <c r="N679" s="91"/>
    </row>
    <row r="680" spans="13:14">
      <c r="M680" s="91"/>
      <c r="N680" s="91"/>
    </row>
    <row r="681" spans="13:14">
      <c r="M681" s="91"/>
      <c r="N681" s="91"/>
    </row>
    <row r="682" spans="13:14">
      <c r="M682" s="91"/>
      <c r="N682" s="91"/>
    </row>
    <row r="683" spans="13:14">
      <c r="M683" s="91"/>
      <c r="N683" s="91"/>
    </row>
    <row r="684" spans="13:14">
      <c r="M684" s="91"/>
      <c r="N684" s="91"/>
    </row>
    <row r="685" spans="13:14">
      <c r="M685" s="91"/>
      <c r="N685" s="91"/>
    </row>
    <row r="686" spans="13:14">
      <c r="M686" s="91"/>
      <c r="N686" s="91"/>
    </row>
    <row r="687" spans="13:14">
      <c r="M687" s="91"/>
      <c r="N687" s="91"/>
    </row>
    <row r="688" spans="13:14">
      <c r="M688" s="91"/>
      <c r="N688" s="91"/>
    </row>
    <row r="689" spans="13:14">
      <c r="M689" s="91"/>
      <c r="N689" s="91"/>
    </row>
    <row r="690" spans="13:14">
      <c r="M690" s="91"/>
      <c r="N690" s="91"/>
    </row>
    <row r="691" spans="13:14">
      <c r="M691" s="91"/>
      <c r="N691" s="91"/>
    </row>
    <row r="692" spans="13:14">
      <c r="M692" s="91"/>
      <c r="N692" s="91"/>
    </row>
    <row r="693" spans="13:14">
      <c r="M693" s="91"/>
      <c r="N693" s="91"/>
    </row>
    <row r="694" spans="13:14">
      <c r="M694" s="91"/>
      <c r="N694" s="91"/>
    </row>
    <row r="695" spans="13:14">
      <c r="M695" s="91"/>
      <c r="N695" s="91"/>
    </row>
    <row r="696" spans="13:14">
      <c r="M696" s="91"/>
      <c r="N696" s="91"/>
    </row>
    <row r="697" spans="13:14">
      <c r="M697" s="91"/>
      <c r="N697" s="91"/>
    </row>
    <row r="698" spans="13:14">
      <c r="M698" s="91"/>
      <c r="N698" s="91"/>
    </row>
    <row r="699" spans="13:14">
      <c r="M699" s="91"/>
      <c r="N699" s="91"/>
    </row>
    <row r="700" spans="13:14">
      <c r="M700" s="91"/>
      <c r="N700" s="91"/>
    </row>
    <row r="701" spans="13:14">
      <c r="M701" s="91"/>
      <c r="N701" s="91"/>
    </row>
    <row r="702" spans="13:14">
      <c r="M702" s="91"/>
      <c r="N702" s="91"/>
    </row>
    <row r="703" spans="13:14">
      <c r="M703" s="91"/>
      <c r="N703" s="91"/>
    </row>
    <row r="704" spans="13:14">
      <c r="M704" s="91"/>
      <c r="N704" s="91"/>
    </row>
    <row r="705" spans="13:14">
      <c r="M705" s="91"/>
      <c r="N705" s="91"/>
    </row>
    <row r="706" spans="13:14">
      <c r="M706" s="91"/>
      <c r="N706" s="91"/>
    </row>
    <row r="707" spans="13:14">
      <c r="M707" s="91"/>
      <c r="N707" s="91"/>
    </row>
    <row r="708" spans="13:14">
      <c r="M708" s="91"/>
      <c r="N708" s="91"/>
    </row>
    <row r="709" spans="13:14">
      <c r="M709" s="91"/>
      <c r="N709" s="91"/>
    </row>
    <row r="710" spans="13:14">
      <c r="M710" s="91"/>
      <c r="N710" s="91"/>
    </row>
    <row r="711" spans="13:14">
      <c r="M711" s="91"/>
      <c r="N711" s="91"/>
    </row>
    <row r="712" spans="13:14">
      <c r="M712" s="91"/>
      <c r="N712" s="91"/>
    </row>
    <row r="713" spans="13:14">
      <c r="M713" s="91"/>
      <c r="N713" s="91"/>
    </row>
    <row r="714" spans="13:14">
      <c r="M714" s="91"/>
      <c r="N714" s="91"/>
    </row>
    <row r="715" spans="13:14">
      <c r="M715" s="91"/>
      <c r="N715" s="91"/>
    </row>
    <row r="716" spans="13:14">
      <c r="M716" s="91"/>
      <c r="N716" s="91"/>
    </row>
    <row r="717" spans="13:14">
      <c r="M717" s="91"/>
      <c r="N717" s="91"/>
    </row>
    <row r="718" spans="13:14">
      <c r="M718" s="91"/>
      <c r="N718" s="91"/>
    </row>
    <row r="719" spans="13:14">
      <c r="M719" s="91"/>
      <c r="N719" s="91"/>
    </row>
    <row r="720" spans="13:14">
      <c r="M720" s="91"/>
      <c r="N720" s="91"/>
    </row>
    <row r="721" spans="13:14">
      <c r="M721" s="91"/>
      <c r="N721" s="91"/>
    </row>
    <row r="722" spans="13:14">
      <c r="M722" s="91"/>
      <c r="N722" s="91"/>
    </row>
    <row r="723" spans="13:14">
      <c r="M723" s="91"/>
      <c r="N723" s="91"/>
    </row>
    <row r="724" spans="13:14">
      <c r="M724" s="91"/>
      <c r="N724" s="91"/>
    </row>
    <row r="725" spans="13:14">
      <c r="M725" s="91"/>
      <c r="N725" s="91"/>
    </row>
    <row r="726" spans="13:14">
      <c r="M726" s="91"/>
      <c r="N726" s="91"/>
    </row>
    <row r="727" spans="13:14">
      <c r="M727" s="91"/>
      <c r="N727" s="91"/>
    </row>
    <row r="728" spans="13:14">
      <c r="M728" s="91"/>
      <c r="N728" s="91"/>
    </row>
    <row r="729" spans="13:14">
      <c r="M729" s="91"/>
      <c r="N729" s="91"/>
    </row>
    <row r="730" spans="13:14">
      <c r="M730" s="91"/>
      <c r="N730" s="91"/>
    </row>
    <row r="731" spans="13:14">
      <c r="M731" s="91"/>
      <c r="N731" s="91"/>
    </row>
    <row r="732" spans="13:14">
      <c r="M732" s="91"/>
      <c r="N732" s="91"/>
    </row>
    <row r="733" spans="13:14">
      <c r="M733" s="91"/>
      <c r="N733" s="91"/>
    </row>
    <row r="734" spans="13:14">
      <c r="M734" s="91"/>
      <c r="N734" s="91"/>
    </row>
    <row r="735" spans="13:14">
      <c r="M735" s="91"/>
      <c r="N735" s="91"/>
    </row>
    <row r="736" spans="13:14">
      <c r="M736" s="91"/>
      <c r="N736" s="91"/>
    </row>
    <row r="737" spans="13:14">
      <c r="M737" s="91"/>
      <c r="N737" s="91"/>
    </row>
    <row r="738" spans="13:14">
      <c r="M738" s="91"/>
      <c r="N738" s="91"/>
    </row>
    <row r="739" spans="13:14">
      <c r="M739" s="91"/>
      <c r="N739" s="91"/>
    </row>
    <row r="740" spans="13:14">
      <c r="M740" s="91"/>
      <c r="N740" s="91"/>
    </row>
    <row r="741" spans="13:14">
      <c r="M741" s="91"/>
      <c r="N741" s="91"/>
    </row>
    <row r="742" spans="13:14">
      <c r="M742" s="91"/>
      <c r="N742" s="91"/>
    </row>
    <row r="743" spans="13:14">
      <c r="M743" s="91"/>
      <c r="N743" s="91"/>
    </row>
    <row r="744" spans="13:14">
      <c r="M744" s="91"/>
      <c r="N744" s="91"/>
    </row>
    <row r="745" spans="13:14">
      <c r="M745" s="91"/>
      <c r="N745" s="91"/>
    </row>
    <row r="746" spans="13:14">
      <c r="M746" s="91"/>
      <c r="N746" s="91"/>
    </row>
    <row r="747" spans="13:14">
      <c r="M747" s="91"/>
      <c r="N747" s="91"/>
    </row>
    <row r="748" spans="13:14">
      <c r="M748" s="91"/>
      <c r="N748" s="91"/>
    </row>
    <row r="749" spans="13:14">
      <c r="M749" s="91"/>
      <c r="N749" s="91"/>
    </row>
    <row r="750" spans="13:14">
      <c r="M750" s="91"/>
      <c r="N750" s="91"/>
    </row>
    <row r="751" spans="13:14">
      <c r="M751" s="91"/>
      <c r="N751" s="91"/>
    </row>
    <row r="752" spans="13:14">
      <c r="M752" s="91"/>
      <c r="N752" s="91"/>
    </row>
    <row r="753" spans="13:14">
      <c r="M753" s="91"/>
      <c r="N753" s="91"/>
    </row>
    <row r="754" spans="13:14">
      <c r="M754" s="91"/>
      <c r="N754" s="91"/>
    </row>
    <row r="755" spans="13:14">
      <c r="M755" s="91"/>
      <c r="N755" s="91"/>
    </row>
    <row r="756" spans="13:14">
      <c r="M756" s="91"/>
      <c r="N756" s="91"/>
    </row>
    <row r="757" spans="13:14">
      <c r="M757" s="91"/>
      <c r="N757" s="91"/>
    </row>
    <row r="758" spans="13:14">
      <c r="M758" s="91"/>
      <c r="N758" s="91"/>
    </row>
    <row r="759" spans="13:14">
      <c r="M759" s="91"/>
      <c r="N759" s="91"/>
    </row>
    <row r="760" spans="13:14">
      <c r="M760" s="91"/>
      <c r="N760" s="91"/>
    </row>
    <row r="761" spans="13:14">
      <c r="M761" s="91"/>
      <c r="N761" s="91"/>
    </row>
    <row r="762" spans="13:14">
      <c r="M762" s="91"/>
      <c r="N762" s="91"/>
    </row>
    <row r="763" spans="13:14">
      <c r="M763" s="91"/>
      <c r="N763" s="91"/>
    </row>
    <row r="764" spans="13:14">
      <c r="M764" s="91"/>
      <c r="N764" s="91"/>
    </row>
    <row r="765" spans="13:14">
      <c r="M765" s="91"/>
      <c r="N765" s="91"/>
    </row>
    <row r="766" spans="13:14">
      <c r="M766" s="91"/>
      <c r="N766" s="91"/>
    </row>
    <row r="767" spans="13:14">
      <c r="M767" s="91"/>
      <c r="N767" s="91"/>
    </row>
    <row r="768" spans="13:14">
      <c r="M768" s="91"/>
      <c r="N768" s="91"/>
    </row>
    <row r="769" spans="13:14">
      <c r="M769" s="91"/>
      <c r="N769" s="91"/>
    </row>
    <row r="770" spans="13:14">
      <c r="M770" s="91"/>
      <c r="N770" s="91"/>
    </row>
    <row r="771" spans="13:14">
      <c r="M771" s="91"/>
      <c r="N771" s="91"/>
    </row>
    <row r="772" spans="13:14">
      <c r="M772" s="91"/>
      <c r="N772" s="91"/>
    </row>
    <row r="773" spans="13:14">
      <c r="M773" s="91"/>
      <c r="N773" s="91"/>
    </row>
    <row r="774" spans="13:14">
      <c r="M774" s="91"/>
      <c r="N774" s="91"/>
    </row>
    <row r="775" spans="13:14">
      <c r="M775" s="91"/>
      <c r="N775" s="91"/>
    </row>
    <row r="776" spans="13:14">
      <c r="M776" s="91"/>
      <c r="N776" s="91"/>
    </row>
    <row r="777" spans="13:14">
      <c r="M777" s="91"/>
      <c r="N777" s="91"/>
    </row>
    <row r="778" spans="13:14">
      <c r="M778" s="91"/>
      <c r="N778" s="91"/>
    </row>
    <row r="779" spans="13:14">
      <c r="M779" s="91"/>
      <c r="N779" s="91"/>
    </row>
    <row r="780" spans="13:14">
      <c r="M780" s="91"/>
      <c r="N780" s="91"/>
    </row>
    <row r="781" spans="13:14">
      <c r="M781" s="91"/>
      <c r="N781" s="91"/>
    </row>
    <row r="782" spans="13:14">
      <c r="M782" s="91"/>
      <c r="N782" s="91"/>
    </row>
    <row r="783" spans="13:14">
      <c r="M783" s="91"/>
      <c r="N783" s="91"/>
    </row>
    <row r="784" spans="13:14">
      <c r="M784" s="91"/>
      <c r="N784" s="91"/>
    </row>
    <row r="785" spans="13:14">
      <c r="M785" s="91"/>
      <c r="N785" s="91"/>
    </row>
    <row r="786" spans="13:14">
      <c r="M786" s="91"/>
      <c r="N786" s="91"/>
    </row>
    <row r="787" spans="13:14">
      <c r="M787" s="91"/>
      <c r="N787" s="91"/>
    </row>
    <row r="788" spans="13:14">
      <c r="M788" s="91"/>
      <c r="N788" s="91"/>
    </row>
    <row r="789" spans="13:14">
      <c r="M789" s="91"/>
      <c r="N789" s="91"/>
    </row>
    <row r="790" spans="13:14">
      <c r="M790" s="91"/>
      <c r="N790" s="91"/>
    </row>
    <row r="791" spans="13:14">
      <c r="M791" s="91"/>
      <c r="N791" s="91"/>
    </row>
    <row r="792" spans="13:14">
      <c r="M792" s="91"/>
      <c r="N792" s="91"/>
    </row>
    <row r="793" spans="13:14">
      <c r="M793" s="91"/>
      <c r="N793" s="91"/>
    </row>
    <row r="794" spans="13:14">
      <c r="M794" s="91"/>
      <c r="N794" s="91"/>
    </row>
    <row r="795" spans="13:14">
      <c r="M795" s="91"/>
      <c r="N795" s="91"/>
    </row>
    <row r="796" spans="13:14">
      <c r="M796" s="91"/>
      <c r="N796" s="91"/>
    </row>
    <row r="797" spans="13:14">
      <c r="M797" s="91"/>
      <c r="N797" s="91"/>
    </row>
    <row r="798" spans="13:14">
      <c r="M798" s="91"/>
      <c r="N798" s="91"/>
    </row>
    <row r="799" spans="13:14">
      <c r="M799" s="91"/>
      <c r="N799" s="91"/>
    </row>
    <row r="800" spans="13:14">
      <c r="M800" s="91"/>
      <c r="N800" s="91"/>
    </row>
    <row r="801" spans="13:14">
      <c r="M801" s="91"/>
      <c r="N801" s="91"/>
    </row>
    <row r="802" spans="13:14">
      <c r="M802" s="91"/>
      <c r="N802" s="91"/>
    </row>
    <row r="803" spans="13:14">
      <c r="M803" s="91"/>
      <c r="N803" s="91"/>
    </row>
    <row r="804" spans="13:14">
      <c r="M804" s="91"/>
      <c r="N804" s="91"/>
    </row>
    <row r="805" spans="13:14">
      <c r="M805" s="91"/>
      <c r="N805" s="91"/>
    </row>
    <row r="806" spans="13:14">
      <c r="M806" s="91"/>
      <c r="N806" s="91"/>
    </row>
    <row r="807" spans="13:14">
      <c r="M807" s="91"/>
      <c r="N807" s="91"/>
    </row>
    <row r="808" spans="13:14">
      <c r="M808" s="91"/>
      <c r="N808" s="91"/>
    </row>
    <row r="809" spans="13:14">
      <c r="M809" s="91"/>
      <c r="N809" s="91"/>
    </row>
    <row r="810" spans="13:14">
      <c r="M810" s="91"/>
      <c r="N810" s="91"/>
    </row>
    <row r="811" spans="13:14">
      <c r="M811" s="91"/>
      <c r="N811" s="91"/>
    </row>
    <row r="812" spans="13:14">
      <c r="M812" s="91"/>
      <c r="N812" s="91"/>
    </row>
    <row r="813" spans="13:14">
      <c r="M813" s="91"/>
      <c r="N813" s="91"/>
    </row>
    <row r="814" spans="13:14">
      <c r="M814" s="91"/>
      <c r="N814" s="91"/>
    </row>
    <row r="815" spans="13:14">
      <c r="M815" s="91"/>
      <c r="N815" s="91"/>
    </row>
    <row r="816" spans="13:14">
      <c r="M816" s="91"/>
      <c r="N816" s="91"/>
    </row>
    <row r="817" spans="13:14">
      <c r="M817" s="91"/>
      <c r="N817" s="91"/>
    </row>
    <row r="818" spans="13:14">
      <c r="M818" s="91"/>
      <c r="N818" s="91"/>
    </row>
    <row r="819" spans="13:14">
      <c r="M819" s="91"/>
      <c r="N819" s="91"/>
    </row>
    <row r="820" spans="13:14">
      <c r="M820" s="91"/>
      <c r="N820" s="91"/>
    </row>
    <row r="821" spans="13:14">
      <c r="M821" s="91"/>
      <c r="N821" s="91"/>
    </row>
    <row r="822" spans="13:14">
      <c r="M822" s="91"/>
      <c r="N822" s="91"/>
    </row>
    <row r="823" spans="13:14">
      <c r="M823" s="91"/>
      <c r="N823" s="91"/>
    </row>
    <row r="824" spans="13:14">
      <c r="M824" s="91"/>
      <c r="N824" s="91"/>
    </row>
    <row r="825" spans="13:14">
      <c r="M825" s="91"/>
      <c r="N825" s="91"/>
    </row>
    <row r="826" spans="13:14">
      <c r="M826" s="91"/>
      <c r="N826" s="91"/>
    </row>
    <row r="827" spans="13:14">
      <c r="M827" s="91"/>
      <c r="N827" s="91"/>
    </row>
    <row r="828" spans="13:14">
      <c r="M828" s="91"/>
      <c r="N828" s="91"/>
    </row>
    <row r="829" spans="13:14">
      <c r="M829" s="91"/>
      <c r="N829" s="91"/>
    </row>
    <row r="830" spans="13:14">
      <c r="M830" s="91"/>
      <c r="N830" s="91"/>
    </row>
    <row r="831" spans="13:14">
      <c r="M831" s="91"/>
      <c r="N831" s="91"/>
    </row>
    <row r="832" spans="13:14">
      <c r="M832" s="91"/>
      <c r="N832" s="91"/>
    </row>
    <row r="833" spans="13:14">
      <c r="M833" s="91"/>
      <c r="N833" s="91"/>
    </row>
    <row r="834" spans="13:14">
      <c r="M834" s="91"/>
      <c r="N834" s="91"/>
    </row>
    <row r="835" spans="13:14">
      <c r="M835" s="91"/>
      <c r="N835" s="91"/>
    </row>
    <row r="836" spans="13:14">
      <c r="M836" s="91"/>
      <c r="N836" s="91"/>
    </row>
    <row r="837" spans="13:14">
      <c r="M837" s="91"/>
      <c r="N837" s="91"/>
    </row>
    <row r="838" spans="13:14">
      <c r="M838" s="91"/>
      <c r="N838" s="91"/>
    </row>
    <row r="839" spans="13:14">
      <c r="M839" s="91"/>
      <c r="N839" s="91"/>
    </row>
    <row r="840" spans="13:14">
      <c r="M840" s="91"/>
      <c r="N840" s="91"/>
    </row>
    <row r="841" spans="13:14">
      <c r="M841" s="91"/>
      <c r="N841" s="91"/>
    </row>
    <row r="842" spans="13:14">
      <c r="M842" s="91"/>
      <c r="N842" s="91"/>
    </row>
    <row r="843" spans="13:14">
      <c r="M843" s="91"/>
      <c r="N843" s="91"/>
    </row>
    <row r="844" spans="13:14">
      <c r="M844" s="91"/>
      <c r="N844" s="91"/>
    </row>
    <row r="845" spans="13:14">
      <c r="M845" s="91"/>
      <c r="N845" s="91"/>
    </row>
    <row r="846" spans="13:14">
      <c r="M846" s="91"/>
      <c r="N846" s="91"/>
    </row>
    <row r="847" spans="13:14">
      <c r="M847" s="91"/>
      <c r="N847" s="91"/>
    </row>
    <row r="848" spans="13:14">
      <c r="M848" s="91"/>
      <c r="N848" s="91"/>
    </row>
    <row r="849" spans="1:14">
      <c r="M849" s="91"/>
      <c r="N849" s="91"/>
    </row>
    <row r="850" spans="1:14">
      <c r="M850" s="91"/>
      <c r="N850" s="91"/>
    </row>
    <row r="851" spans="1:14">
      <c r="A851" s="23"/>
      <c r="B851" s="24"/>
      <c r="C851" s="23"/>
      <c r="D851" s="25"/>
      <c r="E851" s="23"/>
      <c r="F851" s="23"/>
      <c r="G851" s="23"/>
      <c r="H851" s="92"/>
      <c r="I851" s="92"/>
      <c r="J851" s="92"/>
      <c r="K851" s="94"/>
      <c r="L851" s="94"/>
      <c r="M851" s="25"/>
      <c r="N851" s="25"/>
    </row>
    <row r="852" spans="1:14">
      <c r="A852" s="89"/>
      <c r="M852" s="91"/>
      <c r="N852" s="91"/>
    </row>
    <row r="853" spans="1:14">
      <c r="M853" s="91"/>
      <c r="N853" s="91"/>
    </row>
    <row r="854" spans="1:14">
      <c r="M854" s="91"/>
      <c r="N854" s="91"/>
    </row>
    <row r="855" spans="1:14">
      <c r="M855" s="91"/>
      <c r="N855" s="91"/>
    </row>
    <row r="856" spans="1:14">
      <c r="M856" s="91"/>
      <c r="N856" s="91"/>
    </row>
    <row r="857" spans="1:14">
      <c r="M857" s="91"/>
      <c r="N857" s="91"/>
    </row>
    <row r="858" spans="1:14">
      <c r="M858" s="91"/>
      <c r="N858" s="91"/>
    </row>
    <row r="859" spans="1:14">
      <c r="M859" s="91"/>
      <c r="N859" s="91"/>
    </row>
    <row r="860" spans="1:14">
      <c r="M860" s="91"/>
      <c r="N860" s="91"/>
    </row>
    <row r="861" spans="1:14">
      <c r="M861" s="91"/>
      <c r="N861" s="91"/>
    </row>
    <row r="862" spans="1:14">
      <c r="M862" s="91"/>
      <c r="N862" s="91"/>
    </row>
    <row r="863" spans="1:14">
      <c r="M863" s="91"/>
      <c r="N863" s="91"/>
    </row>
    <row r="864" spans="1:14">
      <c r="M864" s="91"/>
      <c r="N864" s="91"/>
    </row>
    <row r="865" spans="13:14">
      <c r="M865" s="91"/>
      <c r="N865" s="91"/>
    </row>
    <row r="866" spans="13:14">
      <c r="M866" s="91"/>
      <c r="N866" s="91"/>
    </row>
    <row r="867" spans="13:14">
      <c r="M867" s="91"/>
      <c r="N867" s="91"/>
    </row>
    <row r="868" spans="13:14">
      <c r="M868" s="91"/>
      <c r="N868" s="91"/>
    </row>
    <row r="869" spans="13:14">
      <c r="M869" s="91"/>
      <c r="N869" s="91"/>
    </row>
    <row r="870" spans="13:14">
      <c r="M870" s="91"/>
      <c r="N870" s="91"/>
    </row>
    <row r="871" spans="13:14">
      <c r="M871" s="91"/>
      <c r="N871" s="91"/>
    </row>
    <row r="872" spans="13:14">
      <c r="M872" s="91"/>
      <c r="N872" s="91"/>
    </row>
    <row r="873" spans="13:14">
      <c r="M873" s="91"/>
      <c r="N873" s="91"/>
    </row>
    <row r="874" spans="13:14">
      <c r="M874" s="91"/>
      <c r="N874" s="91"/>
    </row>
    <row r="875" spans="13:14">
      <c r="M875" s="91"/>
      <c r="N875" s="91"/>
    </row>
    <row r="876" spans="13:14">
      <c r="M876" s="91"/>
      <c r="N876" s="91"/>
    </row>
    <row r="877" spans="13:14">
      <c r="M877" s="91"/>
      <c r="N877" s="91"/>
    </row>
    <row r="878" spans="13:14">
      <c r="M878" s="91"/>
      <c r="N878" s="91"/>
    </row>
    <row r="879" spans="13:14">
      <c r="M879" s="91"/>
      <c r="N879" s="91"/>
    </row>
    <row r="880" spans="13:14">
      <c r="M880" s="91"/>
      <c r="N880" s="91"/>
    </row>
    <row r="881" spans="13:14">
      <c r="M881" s="91"/>
      <c r="N881" s="91"/>
    </row>
    <row r="882" spans="13:14">
      <c r="M882" s="91"/>
      <c r="N882" s="91"/>
    </row>
    <row r="883" spans="13:14">
      <c r="M883" s="91"/>
      <c r="N883" s="91"/>
    </row>
    <row r="884" spans="13:14">
      <c r="M884" s="91"/>
      <c r="N884" s="91"/>
    </row>
    <row r="885" spans="13:14">
      <c r="M885" s="91"/>
      <c r="N885" s="91"/>
    </row>
    <row r="886" spans="13:14">
      <c r="M886" s="91"/>
      <c r="N886" s="91"/>
    </row>
    <row r="887" spans="13:14">
      <c r="M887" s="91"/>
      <c r="N887" s="91"/>
    </row>
    <row r="888" spans="13:14">
      <c r="M888" s="91"/>
      <c r="N888" s="91"/>
    </row>
    <row r="889" spans="13:14">
      <c r="M889" s="91"/>
      <c r="N889" s="91"/>
    </row>
    <row r="890" spans="13:14">
      <c r="M890" s="91"/>
      <c r="N890" s="91"/>
    </row>
    <row r="891" spans="13:14">
      <c r="M891" s="91"/>
      <c r="N891" s="91"/>
    </row>
    <row r="892" spans="13:14">
      <c r="M892" s="91"/>
      <c r="N892" s="91"/>
    </row>
    <row r="893" spans="13:14">
      <c r="M893" s="91"/>
      <c r="N893" s="91"/>
    </row>
    <row r="894" spans="13:14">
      <c r="M894" s="91"/>
      <c r="N894" s="91"/>
    </row>
    <row r="895" spans="13:14">
      <c r="M895" s="91"/>
      <c r="N895" s="91"/>
    </row>
    <row r="896" spans="13:14">
      <c r="M896" s="91"/>
      <c r="N896" s="91"/>
    </row>
    <row r="897" spans="13:14">
      <c r="M897" s="91"/>
      <c r="N897" s="91"/>
    </row>
    <row r="898" spans="13:14">
      <c r="M898" s="91"/>
      <c r="N898" s="91"/>
    </row>
    <row r="899" spans="13:14">
      <c r="M899" s="91"/>
      <c r="N899" s="91"/>
    </row>
    <row r="900" spans="13:14">
      <c r="M900" s="91"/>
      <c r="N900" s="91"/>
    </row>
    <row r="901" spans="13:14">
      <c r="M901" s="91"/>
      <c r="N901" s="91"/>
    </row>
    <row r="902" spans="13:14">
      <c r="M902" s="91"/>
      <c r="N902" s="91"/>
    </row>
    <row r="903" spans="13:14">
      <c r="M903" s="91"/>
      <c r="N903" s="91"/>
    </row>
    <row r="904" spans="13:14">
      <c r="M904" s="91"/>
      <c r="N904" s="91"/>
    </row>
    <row r="905" spans="13:14">
      <c r="M905" s="91"/>
      <c r="N905" s="91"/>
    </row>
    <row r="906" spans="13:14">
      <c r="M906" s="91"/>
      <c r="N906" s="91"/>
    </row>
    <row r="907" spans="13:14">
      <c r="M907" s="91"/>
      <c r="N907" s="91"/>
    </row>
    <row r="908" spans="13:14">
      <c r="M908" s="91"/>
      <c r="N908" s="91"/>
    </row>
    <row r="909" spans="13:14">
      <c r="M909" s="91"/>
      <c r="N909" s="91"/>
    </row>
    <row r="910" spans="13:14">
      <c r="M910" s="91"/>
      <c r="N910" s="91"/>
    </row>
    <row r="911" spans="13:14">
      <c r="M911" s="91"/>
      <c r="N911" s="91"/>
    </row>
    <row r="912" spans="13:14">
      <c r="M912" s="91"/>
      <c r="N912" s="91"/>
    </row>
    <row r="913" spans="13:14">
      <c r="M913" s="91"/>
      <c r="N913" s="91"/>
    </row>
    <row r="914" spans="13:14">
      <c r="M914" s="91"/>
      <c r="N914" s="91"/>
    </row>
    <row r="915" spans="13:14">
      <c r="M915" s="91"/>
      <c r="N915" s="91"/>
    </row>
    <row r="916" spans="13:14">
      <c r="M916" s="91"/>
      <c r="N916" s="91"/>
    </row>
    <row r="917" spans="13:14">
      <c r="M917" s="91"/>
      <c r="N917" s="91"/>
    </row>
    <row r="918" spans="13:14">
      <c r="M918" s="91"/>
      <c r="N918" s="91"/>
    </row>
    <row r="919" spans="13:14">
      <c r="M919" s="91"/>
      <c r="N919" s="91"/>
    </row>
    <row r="920" spans="13:14">
      <c r="M920" s="91"/>
      <c r="N920" s="91"/>
    </row>
    <row r="921" spans="13:14">
      <c r="M921" s="91"/>
      <c r="N921" s="91"/>
    </row>
    <row r="922" spans="13:14">
      <c r="M922" s="91"/>
      <c r="N922" s="91"/>
    </row>
    <row r="923" spans="13:14">
      <c r="M923" s="91"/>
      <c r="N923" s="91"/>
    </row>
    <row r="924" spans="13:14">
      <c r="M924" s="91"/>
      <c r="N924" s="91"/>
    </row>
    <row r="925" spans="13:14">
      <c r="M925" s="91"/>
      <c r="N925" s="91"/>
    </row>
    <row r="926" spans="13:14">
      <c r="M926" s="91"/>
      <c r="N926" s="91"/>
    </row>
    <row r="927" spans="13:14">
      <c r="M927" s="91"/>
      <c r="N927" s="91"/>
    </row>
    <row r="928" spans="13:14">
      <c r="M928" s="91"/>
      <c r="N928" s="91"/>
    </row>
    <row r="929" spans="13:14">
      <c r="M929" s="91"/>
      <c r="N929" s="91"/>
    </row>
    <row r="930" spans="13:14">
      <c r="M930" s="91"/>
      <c r="N930" s="91"/>
    </row>
    <row r="931" spans="13:14">
      <c r="M931" s="91"/>
      <c r="N931" s="91"/>
    </row>
    <row r="932" spans="13:14">
      <c r="M932" s="91"/>
      <c r="N932" s="91"/>
    </row>
    <row r="933" spans="13:14">
      <c r="M933" s="91"/>
      <c r="N933" s="91"/>
    </row>
    <row r="934" spans="13:14">
      <c r="M934" s="91"/>
      <c r="N934" s="91"/>
    </row>
    <row r="935" spans="13:14">
      <c r="M935" s="91"/>
      <c r="N935" s="91"/>
    </row>
    <row r="936" spans="13:14">
      <c r="M936" s="91"/>
      <c r="N936" s="91"/>
    </row>
    <row r="937" spans="13:14">
      <c r="M937" s="91"/>
      <c r="N937" s="91"/>
    </row>
    <row r="938" spans="13:14">
      <c r="M938" s="91"/>
      <c r="N938" s="91"/>
    </row>
    <row r="939" spans="13:14">
      <c r="M939" s="91"/>
      <c r="N939" s="91"/>
    </row>
    <row r="940" spans="13:14">
      <c r="M940" s="91"/>
      <c r="N940" s="91"/>
    </row>
    <row r="941" spans="13:14">
      <c r="M941" s="91"/>
      <c r="N941" s="91"/>
    </row>
    <row r="942" spans="13:14">
      <c r="M942" s="91"/>
      <c r="N942" s="91"/>
    </row>
    <row r="943" spans="13:14">
      <c r="M943" s="91"/>
      <c r="N943" s="91"/>
    </row>
    <row r="944" spans="13:14">
      <c r="M944" s="91"/>
      <c r="N944" s="91"/>
    </row>
    <row r="945" spans="13:14">
      <c r="M945" s="91"/>
      <c r="N945" s="91"/>
    </row>
    <row r="946" spans="13:14">
      <c r="M946" s="91"/>
      <c r="N946" s="91"/>
    </row>
    <row r="947" spans="13:14">
      <c r="M947" s="91"/>
      <c r="N947" s="91"/>
    </row>
    <row r="948" spans="13:14">
      <c r="M948" s="91"/>
      <c r="N948" s="91"/>
    </row>
    <row r="949" spans="13:14">
      <c r="M949" s="91"/>
      <c r="N949" s="91"/>
    </row>
    <row r="950" spans="13:14">
      <c r="M950" s="91"/>
      <c r="N950" s="91"/>
    </row>
    <row r="951" spans="13:14">
      <c r="M951" s="91"/>
      <c r="N951" s="91"/>
    </row>
    <row r="952" spans="13:14">
      <c r="M952" s="91"/>
      <c r="N952" s="91"/>
    </row>
    <row r="953" spans="13:14">
      <c r="M953" s="91"/>
      <c r="N953" s="91"/>
    </row>
    <row r="954" spans="13:14">
      <c r="M954" s="91"/>
      <c r="N954" s="91"/>
    </row>
    <row r="955" spans="13:14">
      <c r="M955" s="91"/>
      <c r="N955" s="91"/>
    </row>
    <row r="956" spans="13:14">
      <c r="M956" s="91"/>
      <c r="N956" s="91"/>
    </row>
    <row r="957" spans="13:14">
      <c r="M957" s="91"/>
      <c r="N957" s="91"/>
    </row>
    <row r="958" spans="13:14">
      <c r="M958" s="91"/>
      <c r="N958" s="91"/>
    </row>
    <row r="959" spans="13:14">
      <c r="M959" s="91"/>
      <c r="N959" s="91"/>
    </row>
    <row r="960" spans="13:14">
      <c r="M960" s="91"/>
      <c r="N960" s="91"/>
    </row>
    <row r="961" spans="13:14">
      <c r="M961" s="91"/>
      <c r="N961" s="91"/>
    </row>
    <row r="962" spans="13:14">
      <c r="M962" s="91"/>
      <c r="N962" s="91"/>
    </row>
    <row r="963" spans="13:14">
      <c r="M963" s="91"/>
      <c r="N963" s="91"/>
    </row>
    <row r="964" spans="13:14">
      <c r="M964" s="91"/>
      <c r="N964" s="91"/>
    </row>
    <row r="965" spans="13:14">
      <c r="M965" s="91"/>
      <c r="N965" s="91"/>
    </row>
    <row r="966" spans="13:14">
      <c r="M966" s="91"/>
      <c r="N966" s="91"/>
    </row>
    <row r="967" spans="13:14">
      <c r="M967" s="91"/>
      <c r="N967" s="91"/>
    </row>
    <row r="968" spans="13:14">
      <c r="M968" s="91"/>
      <c r="N968" s="91"/>
    </row>
    <row r="969" spans="13:14">
      <c r="M969" s="91"/>
      <c r="N969" s="91"/>
    </row>
    <row r="970" spans="13:14">
      <c r="M970" s="91"/>
      <c r="N970" s="91"/>
    </row>
    <row r="971" spans="13:14">
      <c r="M971" s="91"/>
      <c r="N971" s="91"/>
    </row>
    <row r="972" spans="13:14">
      <c r="M972" s="91"/>
      <c r="N972" s="91"/>
    </row>
    <row r="973" spans="13:14">
      <c r="M973" s="91"/>
      <c r="N973" s="91"/>
    </row>
    <row r="974" spans="13:14">
      <c r="M974" s="91"/>
      <c r="N974" s="91"/>
    </row>
    <row r="975" spans="13:14">
      <c r="M975" s="91"/>
      <c r="N975" s="91"/>
    </row>
    <row r="976" spans="13:14">
      <c r="M976" s="91"/>
      <c r="N976" s="91"/>
    </row>
    <row r="977" spans="13:14">
      <c r="M977" s="91"/>
      <c r="N977" s="91"/>
    </row>
    <row r="978" spans="13:14">
      <c r="M978" s="91"/>
      <c r="N978" s="91"/>
    </row>
    <row r="979" spans="13:14">
      <c r="M979" s="91"/>
      <c r="N979" s="91"/>
    </row>
    <row r="980" spans="13:14">
      <c r="M980" s="91"/>
      <c r="N980" s="91"/>
    </row>
    <row r="981" spans="13:14">
      <c r="M981" s="91"/>
      <c r="N981" s="91"/>
    </row>
    <row r="982" spans="13:14">
      <c r="M982" s="91"/>
      <c r="N982" s="91"/>
    </row>
    <row r="983" spans="13:14">
      <c r="M983" s="91"/>
      <c r="N983" s="91"/>
    </row>
    <row r="984" spans="13:14">
      <c r="M984" s="91"/>
      <c r="N984" s="91"/>
    </row>
    <row r="985" spans="13:14">
      <c r="M985" s="91"/>
      <c r="N985" s="91"/>
    </row>
    <row r="986" spans="13:14">
      <c r="M986" s="91"/>
      <c r="N986" s="91"/>
    </row>
    <row r="987" spans="13:14">
      <c r="M987" s="91"/>
      <c r="N987" s="91"/>
    </row>
    <row r="988" spans="13:14">
      <c r="M988" s="91"/>
      <c r="N988" s="91"/>
    </row>
    <row r="989" spans="13:14">
      <c r="M989" s="91"/>
      <c r="N989" s="91"/>
    </row>
    <row r="990" spans="13:14">
      <c r="M990" s="91"/>
      <c r="N990" s="91"/>
    </row>
    <row r="991" spans="13:14">
      <c r="M991" s="91"/>
      <c r="N991" s="91"/>
    </row>
    <row r="992" spans="13:14">
      <c r="M992" s="91"/>
      <c r="N992" s="91"/>
    </row>
    <row r="993" spans="13:14">
      <c r="M993" s="91"/>
      <c r="N993" s="91"/>
    </row>
    <row r="994" spans="13:14">
      <c r="M994" s="91"/>
      <c r="N994" s="91"/>
    </row>
    <row r="995" spans="13:14">
      <c r="M995" s="91"/>
      <c r="N995" s="91"/>
    </row>
    <row r="996" spans="13:14">
      <c r="M996" s="91"/>
      <c r="N996" s="91"/>
    </row>
    <row r="997" spans="13:14">
      <c r="M997" s="91"/>
      <c r="N997" s="91"/>
    </row>
    <row r="998" spans="13:14">
      <c r="M998" s="91"/>
      <c r="N998" s="91"/>
    </row>
    <row r="999" spans="13:14">
      <c r="M999" s="91"/>
      <c r="N999" s="91"/>
    </row>
    <row r="1000" spans="13:14">
      <c r="M1000" s="91"/>
      <c r="N1000" s="91"/>
    </row>
    <row r="1001" spans="13:14">
      <c r="M1001" s="91"/>
      <c r="N1001" s="91"/>
    </row>
    <row r="1002" spans="13:14">
      <c r="M1002" s="91"/>
      <c r="N1002" s="91"/>
    </row>
    <row r="1003" spans="13:14">
      <c r="M1003" s="91"/>
      <c r="N1003" s="91"/>
    </row>
    <row r="1004" spans="13:14">
      <c r="M1004" s="91"/>
      <c r="N1004" s="91"/>
    </row>
    <row r="1005" spans="13:14">
      <c r="M1005" s="91"/>
      <c r="N1005" s="91"/>
    </row>
    <row r="1006" spans="13:14">
      <c r="M1006" s="91"/>
      <c r="N1006" s="91"/>
    </row>
    <row r="1007" spans="13:14">
      <c r="M1007" s="91"/>
      <c r="N1007" s="91"/>
    </row>
    <row r="1008" spans="13:14">
      <c r="M1008" s="91"/>
      <c r="N1008" s="91"/>
    </row>
    <row r="1009" spans="13:14">
      <c r="M1009" s="91"/>
      <c r="N1009" s="91"/>
    </row>
    <row r="1010" spans="13:14">
      <c r="M1010" s="91"/>
      <c r="N1010" s="91"/>
    </row>
    <row r="1011" spans="13:14">
      <c r="M1011" s="91"/>
      <c r="N1011" s="91"/>
    </row>
    <row r="1012" spans="13:14">
      <c r="M1012" s="91"/>
      <c r="N1012" s="91"/>
    </row>
    <row r="1013" spans="13:14">
      <c r="M1013" s="91"/>
      <c r="N1013" s="91"/>
    </row>
    <row r="1014" spans="13:14">
      <c r="M1014" s="91"/>
      <c r="N1014" s="91"/>
    </row>
    <row r="1015" spans="13:14">
      <c r="M1015" s="91"/>
      <c r="N1015" s="91"/>
    </row>
    <row r="1016" spans="13:14">
      <c r="M1016" s="91"/>
      <c r="N1016" s="91"/>
    </row>
    <row r="1017" spans="13:14">
      <c r="M1017" s="91"/>
      <c r="N1017" s="91"/>
    </row>
    <row r="1018" spans="13:14">
      <c r="M1018" s="91"/>
      <c r="N1018" s="91"/>
    </row>
    <row r="1019" spans="13:14">
      <c r="M1019" s="91"/>
      <c r="N1019" s="91"/>
    </row>
    <row r="1020" spans="13:14">
      <c r="M1020" s="91"/>
      <c r="N1020" s="91"/>
    </row>
    <row r="1021" spans="13:14">
      <c r="M1021" s="91"/>
      <c r="N1021" s="91"/>
    </row>
    <row r="1022" spans="13:14">
      <c r="M1022" s="91"/>
      <c r="N1022" s="91"/>
    </row>
    <row r="1023" spans="13:14">
      <c r="M1023" s="91"/>
      <c r="N1023" s="91"/>
    </row>
    <row r="1024" spans="13:14">
      <c r="M1024" s="91"/>
      <c r="N1024" s="91"/>
    </row>
    <row r="1025" spans="13:14">
      <c r="M1025" s="91"/>
      <c r="N1025" s="91"/>
    </row>
    <row r="1026" spans="13:14">
      <c r="M1026" s="91"/>
      <c r="N1026" s="91"/>
    </row>
    <row r="1027" spans="13:14">
      <c r="M1027" s="91"/>
      <c r="N1027" s="91"/>
    </row>
    <row r="1028" spans="13:14">
      <c r="M1028" s="91"/>
      <c r="N1028" s="91"/>
    </row>
    <row r="1029" spans="13:14">
      <c r="M1029" s="91"/>
      <c r="N1029" s="91"/>
    </row>
    <row r="1030" spans="13:14">
      <c r="M1030" s="91"/>
      <c r="N1030" s="91"/>
    </row>
    <row r="1031" spans="13:14">
      <c r="M1031" s="91"/>
      <c r="N1031" s="91"/>
    </row>
    <row r="1032" spans="13:14">
      <c r="M1032" s="91"/>
      <c r="N1032" s="91"/>
    </row>
    <row r="1033" spans="13:14">
      <c r="M1033" s="91"/>
      <c r="N1033" s="91"/>
    </row>
    <row r="1034" spans="13:14">
      <c r="M1034" s="91"/>
      <c r="N1034" s="91"/>
    </row>
    <row r="1035" spans="13:14">
      <c r="M1035" s="91"/>
      <c r="N1035" s="91"/>
    </row>
    <row r="1036" spans="13:14">
      <c r="M1036" s="91"/>
      <c r="N1036" s="91"/>
    </row>
    <row r="1037" spans="13:14">
      <c r="M1037" s="91"/>
      <c r="N1037" s="91"/>
    </row>
    <row r="1038" spans="13:14">
      <c r="M1038" s="91"/>
      <c r="N1038" s="91"/>
    </row>
    <row r="1039" spans="13:14">
      <c r="M1039" s="91"/>
      <c r="N1039" s="91"/>
    </row>
    <row r="1040" spans="13:14">
      <c r="M1040" s="91"/>
      <c r="N1040" s="91"/>
    </row>
    <row r="1041" spans="1:14">
      <c r="M1041" s="91"/>
      <c r="N1041" s="91"/>
    </row>
    <row r="1042" spans="1:14">
      <c r="M1042" s="91"/>
      <c r="N1042" s="91"/>
    </row>
    <row r="1043" spans="1:14">
      <c r="M1043" s="91"/>
      <c r="N1043" s="91"/>
    </row>
    <row r="1044" spans="1:14">
      <c r="M1044" s="91"/>
      <c r="N1044" s="91"/>
    </row>
    <row r="1045" spans="1:14">
      <c r="M1045" s="91"/>
      <c r="N1045" s="91"/>
    </row>
    <row r="1046" spans="1:14">
      <c r="M1046" s="91"/>
      <c r="N1046" s="91"/>
    </row>
    <row r="1047" spans="1:14">
      <c r="M1047" s="91"/>
      <c r="N1047" s="91"/>
    </row>
    <row r="1048" spans="1:14">
      <c r="M1048" s="91"/>
      <c r="N1048" s="91"/>
    </row>
    <row r="1049" spans="1:14">
      <c r="A1049" s="23"/>
      <c r="B1049" s="23"/>
      <c r="D1049" s="92"/>
      <c r="E1049" s="23"/>
      <c r="F1049" s="23"/>
      <c r="G1049" s="23"/>
      <c r="H1049" s="92"/>
      <c r="I1049" s="92"/>
      <c r="J1049" s="92"/>
      <c r="K1049" s="94"/>
      <c r="L1049" s="94"/>
      <c r="M1049" s="92"/>
      <c r="N1049" s="92"/>
    </row>
    <row r="1050" spans="1:14">
      <c r="M1050" s="91"/>
      <c r="N1050" s="91"/>
    </row>
    <row r="1051" spans="1:14">
      <c r="M1051" s="91"/>
      <c r="N1051" s="91"/>
    </row>
    <row r="1052" spans="1:14">
      <c r="M1052" s="91"/>
      <c r="N1052" s="91"/>
    </row>
    <row r="1053" spans="1:14">
      <c r="M1053" s="91"/>
      <c r="N1053" s="91"/>
    </row>
    <row r="1054" spans="1:14">
      <c r="M1054" s="91"/>
      <c r="N1054" s="91"/>
    </row>
    <row r="1055" spans="1:14">
      <c r="M1055" s="91"/>
      <c r="N1055" s="91"/>
    </row>
    <row r="1056" spans="1:14">
      <c r="M1056" s="91"/>
      <c r="N1056" s="91"/>
    </row>
    <row r="1057" spans="13:14">
      <c r="M1057" s="91"/>
      <c r="N1057" s="91"/>
    </row>
    <row r="1058" spans="13:14">
      <c r="M1058" s="91"/>
      <c r="N1058" s="91"/>
    </row>
    <row r="1059" spans="13:14">
      <c r="M1059" s="91"/>
      <c r="N1059" s="91"/>
    </row>
    <row r="1060" spans="13:14">
      <c r="M1060" s="91"/>
      <c r="N1060" s="91"/>
    </row>
    <row r="1061" spans="13:14">
      <c r="M1061" s="91"/>
      <c r="N1061" s="91"/>
    </row>
    <row r="1062" spans="13:14">
      <c r="M1062" s="91"/>
      <c r="N1062" s="91"/>
    </row>
    <row r="1063" spans="13:14">
      <c r="M1063" s="91"/>
      <c r="N1063" s="91"/>
    </row>
    <row r="1064" spans="13:14">
      <c r="M1064" s="91"/>
      <c r="N1064" s="91"/>
    </row>
    <row r="1065" spans="13:14">
      <c r="M1065" s="91"/>
      <c r="N1065" s="91"/>
    </row>
    <row r="1066" spans="13:14">
      <c r="M1066" s="91"/>
      <c r="N1066" s="91"/>
    </row>
    <row r="1067" spans="13:14">
      <c r="M1067" s="91"/>
      <c r="N1067" s="91"/>
    </row>
    <row r="1068" spans="13:14">
      <c r="M1068" s="91"/>
      <c r="N1068" s="91"/>
    </row>
    <row r="1069" spans="13:14">
      <c r="M1069" s="91"/>
      <c r="N1069" s="91"/>
    </row>
    <row r="1070" spans="13:14">
      <c r="M1070" s="91"/>
      <c r="N1070" s="91"/>
    </row>
    <row r="1071" spans="13:14">
      <c r="M1071" s="91"/>
      <c r="N1071" s="91"/>
    </row>
    <row r="1072" spans="13:14">
      <c r="M1072" s="91"/>
      <c r="N1072" s="91"/>
    </row>
    <row r="1073" spans="13:14">
      <c r="M1073" s="91"/>
      <c r="N1073" s="91"/>
    </row>
    <row r="1074" spans="13:14">
      <c r="M1074" s="91"/>
      <c r="N1074" s="91"/>
    </row>
    <row r="1075" spans="13:14">
      <c r="M1075" s="91"/>
      <c r="N1075" s="91"/>
    </row>
    <row r="1076" spans="13:14">
      <c r="M1076" s="91"/>
      <c r="N1076" s="91"/>
    </row>
    <row r="1077" spans="13:14">
      <c r="M1077" s="91"/>
      <c r="N1077" s="91"/>
    </row>
    <row r="1078" spans="13:14">
      <c r="M1078" s="91"/>
      <c r="N1078" s="91"/>
    </row>
    <row r="1079" spans="13:14">
      <c r="M1079" s="91"/>
      <c r="N1079" s="91"/>
    </row>
    <row r="1080" spans="13:14">
      <c r="M1080" s="91"/>
      <c r="N1080" s="91"/>
    </row>
    <row r="1081" spans="13:14">
      <c r="M1081" s="91"/>
      <c r="N1081" s="91"/>
    </row>
    <row r="1082" spans="13:14">
      <c r="M1082" s="91"/>
      <c r="N1082" s="91"/>
    </row>
    <row r="1083" spans="13:14">
      <c r="M1083" s="91"/>
      <c r="N1083" s="91"/>
    </row>
    <row r="1084" spans="13:14">
      <c r="M1084" s="91"/>
      <c r="N1084" s="91"/>
    </row>
    <row r="1085" spans="13:14">
      <c r="M1085" s="91"/>
      <c r="N1085" s="91"/>
    </row>
    <row r="1086" spans="13:14">
      <c r="M1086" s="91"/>
      <c r="N1086" s="91"/>
    </row>
    <row r="1087" spans="13:14">
      <c r="M1087" s="91"/>
      <c r="N1087" s="91"/>
    </row>
    <row r="1088" spans="13:14">
      <c r="M1088" s="91"/>
      <c r="N1088" s="91"/>
    </row>
    <row r="1089" spans="13:14">
      <c r="M1089" s="91"/>
      <c r="N1089" s="91"/>
    </row>
    <row r="1090" spans="13:14">
      <c r="M1090" s="91"/>
      <c r="N1090" s="91"/>
    </row>
    <row r="1091" spans="13:14">
      <c r="M1091" s="91"/>
      <c r="N1091" s="91"/>
    </row>
    <row r="1092" spans="13:14">
      <c r="M1092" s="91"/>
      <c r="N1092" s="91"/>
    </row>
    <row r="1093" spans="13:14">
      <c r="M1093" s="91"/>
      <c r="N1093" s="91"/>
    </row>
    <row r="1094" spans="13:14">
      <c r="M1094" s="91"/>
      <c r="N1094" s="91"/>
    </row>
    <row r="1095" spans="13:14">
      <c r="M1095" s="91"/>
      <c r="N1095" s="91"/>
    </row>
    <row r="1096" spans="13:14">
      <c r="M1096" s="91"/>
      <c r="N1096" s="91"/>
    </row>
    <row r="1097" spans="13:14">
      <c r="M1097" s="91"/>
      <c r="N1097" s="91"/>
    </row>
    <row r="1098" spans="13:14">
      <c r="M1098" s="91"/>
      <c r="N1098" s="91"/>
    </row>
    <row r="1099" spans="13:14">
      <c r="M1099" s="91"/>
      <c r="N1099" s="91"/>
    </row>
    <row r="1100" spans="13:14">
      <c r="M1100" s="91"/>
      <c r="N1100" s="91"/>
    </row>
    <row r="1101" spans="13:14">
      <c r="M1101" s="91"/>
      <c r="N1101" s="91"/>
    </row>
    <row r="1102" spans="13:14">
      <c r="M1102" s="91"/>
      <c r="N1102" s="91"/>
    </row>
    <row r="1103" spans="13:14">
      <c r="M1103" s="91"/>
      <c r="N1103" s="91"/>
    </row>
    <row r="1104" spans="13:14">
      <c r="M1104" s="91"/>
      <c r="N1104" s="91"/>
    </row>
    <row r="1105" spans="13:14">
      <c r="M1105" s="91"/>
      <c r="N1105" s="91"/>
    </row>
    <row r="1106" spans="13:14">
      <c r="M1106" s="91"/>
      <c r="N1106" s="91"/>
    </row>
    <row r="1107" spans="13:14">
      <c r="M1107" s="91"/>
      <c r="N1107" s="91"/>
    </row>
    <row r="1108" spans="13:14">
      <c r="M1108" s="91"/>
      <c r="N1108" s="91"/>
    </row>
    <row r="1109" spans="13:14">
      <c r="M1109" s="91"/>
      <c r="N1109" s="91"/>
    </row>
    <row r="1110" spans="13:14">
      <c r="M1110" s="91"/>
      <c r="N1110" s="91"/>
    </row>
    <row r="1111" spans="13:14">
      <c r="M1111" s="91"/>
      <c r="N1111" s="91"/>
    </row>
    <row r="1112" spans="13:14">
      <c r="M1112" s="91"/>
      <c r="N1112" s="91"/>
    </row>
    <row r="1113" spans="13:14">
      <c r="M1113" s="91"/>
      <c r="N1113" s="91"/>
    </row>
    <row r="1114" spans="13:14">
      <c r="M1114" s="91"/>
      <c r="N1114" s="91"/>
    </row>
    <row r="1115" spans="13:14">
      <c r="M1115" s="91"/>
      <c r="N1115" s="91"/>
    </row>
    <row r="1116" spans="13:14">
      <c r="M1116" s="91"/>
      <c r="N1116" s="91"/>
    </row>
    <row r="1117" spans="13:14">
      <c r="M1117" s="91"/>
      <c r="N1117" s="91"/>
    </row>
    <row r="1118" spans="13:14">
      <c r="M1118" s="91"/>
      <c r="N1118" s="91"/>
    </row>
    <row r="1119" spans="13:14">
      <c r="M1119" s="91"/>
      <c r="N1119" s="91"/>
    </row>
    <row r="1120" spans="13:14">
      <c r="M1120" s="91"/>
      <c r="N1120" s="91"/>
    </row>
    <row r="1121" spans="13:14">
      <c r="M1121" s="91"/>
      <c r="N1121" s="91"/>
    </row>
    <row r="1122" spans="13:14">
      <c r="M1122" s="91"/>
      <c r="N1122" s="91"/>
    </row>
    <row r="1123" spans="13:14">
      <c r="M1123" s="91"/>
      <c r="N1123" s="91"/>
    </row>
    <row r="1124" spans="13:14">
      <c r="M1124" s="91"/>
      <c r="N1124" s="91"/>
    </row>
    <row r="1125" spans="13:14">
      <c r="M1125" s="91"/>
      <c r="N1125" s="91"/>
    </row>
    <row r="1126" spans="13:14">
      <c r="M1126" s="91"/>
      <c r="N1126" s="91"/>
    </row>
    <row r="1127" spans="13:14">
      <c r="M1127" s="91"/>
      <c r="N1127" s="91"/>
    </row>
    <row r="1128" spans="13:14">
      <c r="M1128" s="91"/>
      <c r="N1128" s="91"/>
    </row>
    <row r="1129" spans="13:14">
      <c r="M1129" s="91"/>
      <c r="N1129" s="91"/>
    </row>
    <row r="1130" spans="13:14">
      <c r="M1130" s="91"/>
      <c r="N1130" s="91"/>
    </row>
    <row r="1131" spans="13:14">
      <c r="M1131" s="91"/>
      <c r="N1131" s="91"/>
    </row>
    <row r="1132" spans="13:14">
      <c r="M1132" s="91"/>
      <c r="N1132" s="91"/>
    </row>
    <row r="1133" spans="13:14">
      <c r="M1133" s="91"/>
      <c r="N1133" s="91"/>
    </row>
    <row r="1134" spans="13:14">
      <c r="M1134" s="91"/>
      <c r="N1134" s="91"/>
    </row>
    <row r="1135" spans="13:14">
      <c r="M1135" s="91"/>
      <c r="N1135" s="91"/>
    </row>
    <row r="1136" spans="13:14">
      <c r="M1136" s="91"/>
      <c r="N1136" s="91"/>
    </row>
    <row r="1137" spans="13:14">
      <c r="M1137" s="91"/>
      <c r="N1137" s="91"/>
    </row>
    <row r="1138" spans="13:14">
      <c r="M1138" s="91"/>
      <c r="N1138" s="91"/>
    </row>
    <row r="1139" spans="13:14">
      <c r="M1139" s="91"/>
      <c r="N1139" s="91"/>
    </row>
    <row r="1140" spans="13:14">
      <c r="M1140" s="91"/>
      <c r="N1140" s="91"/>
    </row>
    <row r="1141" spans="13:14">
      <c r="M1141" s="91"/>
      <c r="N1141" s="91"/>
    </row>
    <row r="1142" spans="13:14">
      <c r="M1142" s="91"/>
      <c r="N1142" s="91"/>
    </row>
    <row r="1143" spans="13:14">
      <c r="M1143" s="91"/>
      <c r="N1143" s="91"/>
    </row>
    <row r="1144" spans="13:14">
      <c r="M1144" s="91"/>
      <c r="N1144" s="91"/>
    </row>
    <row r="1145" spans="13:14">
      <c r="M1145" s="91"/>
      <c r="N1145" s="91"/>
    </row>
    <row r="1146" spans="13:14">
      <c r="M1146" s="91"/>
      <c r="N1146" s="91"/>
    </row>
    <row r="1147" spans="13:14">
      <c r="M1147" s="91"/>
      <c r="N1147" s="91"/>
    </row>
    <row r="1148" spans="13:14">
      <c r="M1148" s="91"/>
      <c r="N1148" s="91"/>
    </row>
    <row r="1149" spans="13:14">
      <c r="M1149" s="91"/>
      <c r="N1149" s="91"/>
    </row>
    <row r="1150" spans="13:14">
      <c r="M1150" s="91"/>
      <c r="N1150" s="91"/>
    </row>
    <row r="1151" spans="13:14">
      <c r="M1151" s="91"/>
      <c r="N1151" s="91"/>
    </row>
    <row r="1152" spans="13:14">
      <c r="M1152" s="91"/>
      <c r="N1152" s="91"/>
    </row>
    <row r="1153" spans="13:14">
      <c r="M1153" s="91"/>
      <c r="N1153" s="91"/>
    </row>
    <row r="1154" spans="13:14">
      <c r="M1154" s="91"/>
      <c r="N1154" s="91"/>
    </row>
    <row r="1155" spans="13:14">
      <c r="M1155" s="91"/>
      <c r="N1155" s="91"/>
    </row>
    <row r="1156" spans="13:14">
      <c r="M1156" s="91"/>
      <c r="N1156" s="91"/>
    </row>
    <row r="1157" spans="13:14">
      <c r="M1157" s="91"/>
      <c r="N1157" s="91"/>
    </row>
    <row r="1158" spans="13:14">
      <c r="M1158" s="91"/>
      <c r="N1158" s="91"/>
    </row>
    <row r="1159" spans="13:14">
      <c r="M1159" s="91"/>
      <c r="N1159" s="91"/>
    </row>
    <row r="1160" spans="13:14">
      <c r="M1160" s="91"/>
      <c r="N1160" s="91"/>
    </row>
    <row r="1161" spans="13:14">
      <c r="M1161" s="91"/>
      <c r="N1161" s="91"/>
    </row>
    <row r="1162" spans="13:14">
      <c r="M1162" s="91"/>
      <c r="N1162" s="91"/>
    </row>
    <row r="1163" spans="13:14">
      <c r="M1163" s="91"/>
      <c r="N1163" s="91"/>
    </row>
    <row r="1164" spans="13:14">
      <c r="M1164" s="91"/>
      <c r="N1164" s="91"/>
    </row>
    <row r="1165" spans="13:14">
      <c r="M1165" s="91"/>
      <c r="N1165" s="91"/>
    </row>
    <row r="1166" spans="13:14">
      <c r="M1166" s="91"/>
      <c r="N1166" s="91"/>
    </row>
    <row r="1167" spans="13:14">
      <c r="M1167" s="91"/>
      <c r="N1167" s="91"/>
    </row>
    <row r="1168" spans="13:14">
      <c r="M1168" s="91"/>
      <c r="N1168" s="91"/>
    </row>
    <row r="1169" spans="13:14">
      <c r="M1169" s="91"/>
      <c r="N1169" s="91"/>
    </row>
    <row r="1170" spans="13:14">
      <c r="M1170" s="91"/>
      <c r="N1170" s="91"/>
    </row>
    <row r="1171" spans="13:14">
      <c r="M1171" s="91"/>
      <c r="N1171" s="91"/>
    </row>
    <row r="1172" spans="13:14">
      <c r="M1172" s="91"/>
      <c r="N1172" s="91"/>
    </row>
    <row r="1173" spans="13:14">
      <c r="M1173" s="91"/>
      <c r="N1173" s="91"/>
    </row>
    <row r="1174" spans="13:14">
      <c r="M1174" s="91"/>
      <c r="N1174" s="91"/>
    </row>
    <row r="1175" spans="13:14">
      <c r="M1175" s="91"/>
      <c r="N1175" s="91"/>
    </row>
    <row r="1176" spans="13:14">
      <c r="M1176" s="91"/>
      <c r="N1176" s="91"/>
    </row>
    <row r="1177" spans="13:14">
      <c r="M1177" s="91"/>
      <c r="N1177" s="91"/>
    </row>
    <row r="1178" spans="13:14">
      <c r="M1178" s="91"/>
      <c r="N1178" s="91"/>
    </row>
    <row r="1179" spans="13:14">
      <c r="M1179" s="91"/>
      <c r="N1179" s="91"/>
    </row>
    <row r="1180" spans="13:14">
      <c r="M1180" s="91"/>
      <c r="N1180" s="91"/>
    </row>
    <row r="1181" spans="13:14">
      <c r="M1181" s="91"/>
      <c r="N1181" s="91"/>
    </row>
    <row r="1182" spans="13:14">
      <c r="M1182" s="91"/>
      <c r="N1182" s="91"/>
    </row>
    <row r="1183" spans="13:14">
      <c r="M1183" s="91"/>
      <c r="N1183" s="91"/>
    </row>
    <row r="1184" spans="13:14">
      <c r="M1184" s="91"/>
      <c r="N1184" s="91"/>
    </row>
    <row r="1185" spans="13:14">
      <c r="M1185" s="91"/>
      <c r="N1185" s="91"/>
    </row>
    <row r="1186" spans="13:14">
      <c r="M1186" s="91"/>
      <c r="N1186" s="91"/>
    </row>
    <row r="1187" spans="13:14">
      <c r="M1187" s="91"/>
      <c r="N1187" s="91"/>
    </row>
    <row r="1188" spans="13:14">
      <c r="M1188" s="91"/>
      <c r="N1188" s="91"/>
    </row>
    <row r="1189" spans="13:14">
      <c r="M1189" s="91"/>
      <c r="N1189" s="91"/>
    </row>
    <row r="1190" spans="13:14">
      <c r="M1190" s="91"/>
      <c r="N1190" s="91"/>
    </row>
    <row r="1191" spans="13:14">
      <c r="M1191" s="91"/>
      <c r="N1191" s="91"/>
    </row>
    <row r="1192" spans="13:14">
      <c r="M1192" s="91"/>
      <c r="N1192" s="91"/>
    </row>
    <row r="1193" spans="13:14">
      <c r="M1193" s="91"/>
      <c r="N1193" s="91"/>
    </row>
    <row r="1194" spans="13:14">
      <c r="M1194" s="91"/>
      <c r="N1194" s="91"/>
    </row>
    <row r="1195" spans="13:14">
      <c r="M1195" s="91"/>
      <c r="N1195" s="91"/>
    </row>
    <row r="1196" spans="13:14">
      <c r="M1196" s="91"/>
      <c r="N1196" s="91"/>
    </row>
    <row r="1197" spans="13:14">
      <c r="M1197" s="91"/>
      <c r="N1197" s="91"/>
    </row>
    <row r="1198" spans="13:14">
      <c r="M1198" s="91"/>
      <c r="N1198" s="91"/>
    </row>
    <row r="1199" spans="13:14">
      <c r="M1199" s="91"/>
      <c r="N1199" s="91"/>
    </row>
    <row r="1200" spans="13:14">
      <c r="M1200" s="91"/>
      <c r="N1200" s="91"/>
    </row>
    <row r="1201" spans="13:14">
      <c r="M1201" s="91"/>
      <c r="N1201" s="91"/>
    </row>
    <row r="1202" spans="13:14">
      <c r="M1202" s="91"/>
      <c r="N1202" s="91"/>
    </row>
    <row r="1203" spans="13:14">
      <c r="M1203" s="91"/>
      <c r="N1203" s="91"/>
    </row>
    <row r="1204" spans="13:14">
      <c r="M1204" s="91"/>
      <c r="N1204" s="91"/>
    </row>
    <row r="1205" spans="13:14">
      <c r="M1205" s="91"/>
      <c r="N1205" s="91"/>
    </row>
    <row r="1206" spans="13:14">
      <c r="M1206" s="91"/>
      <c r="N1206" s="91"/>
    </row>
    <row r="1207" spans="13:14">
      <c r="M1207" s="91"/>
      <c r="N1207" s="91"/>
    </row>
    <row r="1208" spans="13:14">
      <c r="M1208" s="91"/>
      <c r="N1208" s="91"/>
    </row>
    <row r="1209" spans="13:14">
      <c r="M1209" s="91"/>
      <c r="N1209" s="91"/>
    </row>
    <row r="1210" spans="13:14">
      <c r="M1210" s="91"/>
      <c r="N1210" s="91"/>
    </row>
    <row r="1211" spans="13:14">
      <c r="M1211" s="91"/>
      <c r="N1211" s="91"/>
    </row>
    <row r="1212" spans="13:14">
      <c r="M1212" s="91"/>
      <c r="N1212" s="91"/>
    </row>
    <row r="1213" spans="13:14">
      <c r="M1213" s="91"/>
      <c r="N1213" s="91"/>
    </row>
    <row r="1214" spans="13:14">
      <c r="M1214" s="91"/>
      <c r="N1214" s="91"/>
    </row>
    <row r="1215" spans="13:14">
      <c r="M1215" s="91"/>
      <c r="N1215" s="91"/>
    </row>
    <row r="1216" spans="13:14">
      <c r="M1216" s="91"/>
      <c r="N1216" s="91"/>
    </row>
    <row r="1217" spans="13:14">
      <c r="M1217" s="91"/>
      <c r="N1217" s="91"/>
    </row>
    <row r="1218" spans="13:14">
      <c r="M1218" s="91"/>
      <c r="N1218" s="91"/>
    </row>
    <row r="1219" spans="13:14">
      <c r="M1219" s="91"/>
      <c r="N1219" s="91"/>
    </row>
    <row r="1220" spans="13:14">
      <c r="M1220" s="91"/>
      <c r="N1220" s="91"/>
    </row>
    <row r="1221" spans="13:14">
      <c r="M1221" s="91"/>
      <c r="N1221" s="91"/>
    </row>
    <row r="1222" spans="13:14">
      <c r="M1222" s="91"/>
      <c r="N1222" s="91"/>
    </row>
    <row r="1223" spans="13:14">
      <c r="M1223" s="91"/>
      <c r="N1223" s="91"/>
    </row>
    <row r="1224" spans="13:14">
      <c r="M1224" s="91"/>
      <c r="N1224" s="91"/>
    </row>
    <row r="1225" spans="13:14">
      <c r="M1225" s="91"/>
      <c r="N1225" s="91"/>
    </row>
    <row r="1226" spans="13:14">
      <c r="M1226" s="91"/>
      <c r="N1226" s="91"/>
    </row>
    <row r="1227" spans="13:14">
      <c r="M1227" s="91"/>
      <c r="N1227" s="91"/>
    </row>
    <row r="1228" spans="13:14">
      <c r="M1228" s="91"/>
      <c r="N1228" s="91"/>
    </row>
    <row r="1229" spans="13:14">
      <c r="M1229" s="91"/>
      <c r="N1229" s="91"/>
    </row>
    <row r="1230" spans="13:14">
      <c r="M1230" s="91"/>
      <c r="N1230" s="91"/>
    </row>
    <row r="1231" spans="13:14">
      <c r="M1231" s="91"/>
      <c r="N1231" s="91"/>
    </row>
    <row r="1232" spans="13:14">
      <c r="M1232" s="91"/>
      <c r="N1232" s="91"/>
    </row>
    <row r="1233" spans="1:14">
      <c r="M1233" s="91"/>
      <c r="N1233" s="91"/>
    </row>
    <row r="1234" spans="1:14">
      <c r="M1234" s="91"/>
      <c r="N1234" s="91"/>
    </row>
    <row r="1235" spans="1:14">
      <c r="M1235" s="91"/>
      <c r="N1235" s="91"/>
    </row>
    <row r="1236" spans="1:14">
      <c r="M1236" s="91"/>
      <c r="N1236" s="91"/>
    </row>
    <row r="1237" spans="1:14">
      <c r="M1237" s="91"/>
      <c r="N1237" s="91"/>
    </row>
    <row r="1238" spans="1:14">
      <c r="M1238" s="91"/>
      <c r="N1238" s="91"/>
    </row>
    <row r="1239" spans="1:14">
      <c r="M1239" s="91"/>
      <c r="N1239" s="91"/>
    </row>
    <row r="1240" spans="1:14">
      <c r="M1240" s="91"/>
      <c r="N1240" s="91"/>
    </row>
    <row r="1241" spans="1:14">
      <c r="M1241" s="91"/>
      <c r="N1241" s="91"/>
    </row>
    <row r="1242" spans="1:14">
      <c r="M1242" s="91"/>
      <c r="N1242" s="91"/>
    </row>
    <row r="1243" spans="1:14">
      <c r="M1243" s="91"/>
      <c r="N1243" s="91"/>
    </row>
    <row r="1244" spans="1:14">
      <c r="M1244" s="91"/>
      <c r="N1244" s="91"/>
    </row>
    <row r="1245" spans="1:14">
      <c r="M1245" s="91"/>
      <c r="N1245" s="91"/>
    </row>
    <row r="1246" spans="1:14">
      <c r="M1246" s="91"/>
      <c r="N1246" s="91"/>
    </row>
    <row r="1247" spans="1:14">
      <c r="A1247" s="23"/>
      <c r="B1247" s="23"/>
      <c r="C1247" s="23"/>
      <c r="D1247" s="92"/>
      <c r="E1247" s="23"/>
      <c r="F1247" s="23"/>
      <c r="G1247" s="23"/>
      <c r="H1247" s="92"/>
      <c r="I1247" s="92"/>
      <c r="J1247" s="92"/>
      <c r="K1247" s="94"/>
      <c r="L1247" s="94"/>
      <c r="M1247" s="92"/>
      <c r="N1247" s="92"/>
    </row>
    <row r="1248" spans="1:14">
      <c r="A1248" s="89"/>
      <c r="M1248" s="91"/>
      <c r="N1248" s="91"/>
    </row>
    <row r="1249" spans="13:14">
      <c r="M1249" s="91"/>
      <c r="N1249" s="91"/>
    </row>
    <row r="1250" spans="13:14">
      <c r="M1250" s="91"/>
      <c r="N1250" s="91"/>
    </row>
    <row r="1251" spans="13:14">
      <c r="M1251" s="91"/>
      <c r="N1251" s="91"/>
    </row>
    <row r="1252" spans="13:14">
      <c r="M1252" s="91"/>
      <c r="N1252" s="91"/>
    </row>
    <row r="1253" spans="13:14">
      <c r="M1253" s="91"/>
      <c r="N1253" s="91"/>
    </row>
    <row r="1254" spans="13:14">
      <c r="M1254" s="91"/>
      <c r="N1254" s="91"/>
    </row>
    <row r="1255" spans="13:14">
      <c r="M1255" s="91"/>
      <c r="N1255" s="91"/>
    </row>
    <row r="1256" spans="13:14">
      <c r="M1256" s="91"/>
      <c r="N1256" s="91"/>
    </row>
    <row r="1257" spans="13:14">
      <c r="M1257" s="91"/>
      <c r="N1257" s="91"/>
    </row>
    <row r="1258" spans="13:14">
      <c r="M1258" s="91"/>
      <c r="N1258" s="91"/>
    </row>
    <row r="1259" spans="13:14">
      <c r="M1259" s="91"/>
      <c r="N1259" s="91"/>
    </row>
    <row r="1260" spans="13:14">
      <c r="M1260" s="91"/>
      <c r="N1260" s="91"/>
    </row>
    <row r="1261" spans="13:14">
      <c r="M1261" s="91"/>
      <c r="N1261" s="91"/>
    </row>
    <row r="1262" spans="13:14">
      <c r="M1262" s="91"/>
      <c r="N1262" s="91"/>
    </row>
    <row r="1263" spans="13:14">
      <c r="M1263" s="91"/>
      <c r="N1263" s="91"/>
    </row>
    <row r="1264" spans="13:14">
      <c r="M1264" s="91"/>
      <c r="N1264" s="91"/>
    </row>
    <row r="1265" spans="13:14">
      <c r="M1265" s="91"/>
      <c r="N1265" s="91"/>
    </row>
    <row r="1266" spans="13:14">
      <c r="M1266" s="91"/>
      <c r="N1266" s="91"/>
    </row>
    <row r="1267" spans="13:14">
      <c r="M1267" s="91"/>
      <c r="N1267" s="91"/>
    </row>
    <row r="1268" spans="13:14">
      <c r="M1268" s="91"/>
      <c r="N1268" s="91"/>
    </row>
    <row r="1269" spans="13:14">
      <c r="M1269" s="91"/>
      <c r="N1269" s="91"/>
    </row>
    <row r="1270" spans="13:14">
      <c r="M1270" s="91"/>
      <c r="N1270" s="91"/>
    </row>
    <row r="1271" spans="13:14">
      <c r="M1271" s="91"/>
      <c r="N1271" s="91"/>
    </row>
    <row r="1272" spans="13:14">
      <c r="M1272" s="91"/>
      <c r="N1272" s="91"/>
    </row>
    <row r="1273" spans="13:14">
      <c r="M1273" s="91"/>
      <c r="N1273" s="91"/>
    </row>
    <row r="1274" spans="13:14">
      <c r="M1274" s="91"/>
      <c r="N1274" s="91"/>
    </row>
    <row r="1275" spans="13:14">
      <c r="M1275" s="91"/>
      <c r="N1275" s="91"/>
    </row>
    <row r="1276" spans="13:14">
      <c r="M1276" s="91"/>
      <c r="N1276" s="91"/>
    </row>
    <row r="1277" spans="13:14">
      <c r="M1277" s="91"/>
      <c r="N1277" s="91"/>
    </row>
    <row r="1278" spans="13:14">
      <c r="M1278" s="91"/>
      <c r="N1278" s="91"/>
    </row>
    <row r="1279" spans="13:14">
      <c r="M1279" s="91"/>
      <c r="N1279" s="91"/>
    </row>
    <row r="1280" spans="13:14">
      <c r="M1280" s="91"/>
      <c r="N1280" s="91"/>
    </row>
    <row r="1281" spans="13:14">
      <c r="M1281" s="91"/>
      <c r="N1281" s="91"/>
    </row>
    <row r="1282" spans="13:14">
      <c r="M1282" s="91"/>
      <c r="N1282" s="91"/>
    </row>
    <row r="1283" spans="13:14">
      <c r="M1283" s="91"/>
      <c r="N1283" s="91"/>
    </row>
    <row r="1284" spans="13:14">
      <c r="M1284" s="91"/>
      <c r="N1284" s="91"/>
    </row>
    <row r="1285" spans="13:14">
      <c r="M1285" s="91"/>
      <c r="N1285" s="91"/>
    </row>
    <row r="1286" spans="13:14">
      <c r="M1286" s="91"/>
      <c r="N1286" s="91"/>
    </row>
    <row r="1287" spans="13:14">
      <c r="M1287" s="91"/>
      <c r="N1287" s="91"/>
    </row>
    <row r="1288" spans="13:14">
      <c r="M1288" s="91"/>
      <c r="N1288" s="91"/>
    </row>
    <row r="1289" spans="13:14">
      <c r="M1289" s="91"/>
      <c r="N1289" s="91"/>
    </row>
    <row r="1290" spans="13:14">
      <c r="M1290" s="91"/>
      <c r="N1290" s="91"/>
    </row>
    <row r="1291" spans="13:14">
      <c r="M1291" s="91"/>
      <c r="N1291" s="91"/>
    </row>
    <row r="1292" spans="13:14">
      <c r="M1292" s="91"/>
      <c r="N1292" s="91"/>
    </row>
    <row r="1293" spans="13:14">
      <c r="M1293" s="91"/>
      <c r="N1293" s="91"/>
    </row>
    <row r="1294" spans="13:14">
      <c r="M1294" s="91"/>
      <c r="N1294" s="91"/>
    </row>
    <row r="1295" spans="13:14">
      <c r="M1295" s="91"/>
      <c r="N1295" s="91"/>
    </row>
    <row r="1296" spans="13:14">
      <c r="M1296" s="91"/>
      <c r="N1296" s="91"/>
    </row>
    <row r="1297" spans="13:14">
      <c r="M1297" s="91"/>
      <c r="N1297" s="91"/>
    </row>
    <row r="1298" spans="13:14">
      <c r="M1298" s="91"/>
      <c r="N1298" s="91"/>
    </row>
    <row r="1299" spans="13:14">
      <c r="M1299" s="91"/>
      <c r="N1299" s="91"/>
    </row>
    <row r="1300" spans="13:14">
      <c r="M1300" s="91"/>
      <c r="N1300" s="91"/>
    </row>
    <row r="1301" spans="13:14">
      <c r="M1301" s="91"/>
      <c r="N1301" s="91"/>
    </row>
    <row r="1302" spans="13:14">
      <c r="M1302" s="91"/>
      <c r="N1302" s="91"/>
    </row>
    <row r="1303" spans="13:14">
      <c r="M1303" s="91"/>
      <c r="N1303" s="91"/>
    </row>
    <row r="1304" spans="13:14">
      <c r="M1304" s="91"/>
      <c r="N1304" s="91"/>
    </row>
    <row r="1305" spans="13:14">
      <c r="M1305" s="91"/>
      <c r="N1305" s="91"/>
    </row>
    <row r="1306" spans="13:14">
      <c r="M1306" s="91"/>
      <c r="N1306" s="91"/>
    </row>
    <row r="1307" spans="13:14">
      <c r="M1307" s="91"/>
      <c r="N1307" s="91"/>
    </row>
    <row r="1308" spans="13:14">
      <c r="M1308" s="91"/>
      <c r="N1308" s="91"/>
    </row>
    <row r="1309" spans="13:14">
      <c r="M1309" s="91"/>
      <c r="N1309" s="91"/>
    </row>
    <row r="1310" spans="13:14">
      <c r="M1310" s="91"/>
      <c r="N1310" s="91"/>
    </row>
    <row r="1311" spans="13:14">
      <c r="M1311" s="91"/>
      <c r="N1311" s="91"/>
    </row>
    <row r="1312" spans="13:14">
      <c r="M1312" s="91"/>
      <c r="N1312" s="91"/>
    </row>
    <row r="1313" spans="13:14">
      <c r="M1313" s="91"/>
      <c r="N1313" s="91"/>
    </row>
    <row r="1314" spans="13:14">
      <c r="M1314" s="91"/>
      <c r="N1314" s="91"/>
    </row>
    <row r="1315" spans="13:14">
      <c r="M1315" s="91"/>
      <c r="N1315" s="91"/>
    </row>
    <row r="1316" spans="13:14">
      <c r="M1316" s="91"/>
      <c r="N1316" s="91"/>
    </row>
    <row r="1317" spans="13:14">
      <c r="M1317" s="91"/>
      <c r="N1317" s="91"/>
    </row>
    <row r="1318" spans="13:14">
      <c r="M1318" s="91"/>
      <c r="N1318" s="91"/>
    </row>
    <row r="1319" spans="13:14">
      <c r="M1319" s="91"/>
      <c r="N1319" s="91"/>
    </row>
    <row r="1320" spans="13:14">
      <c r="M1320" s="91"/>
      <c r="N1320" s="91"/>
    </row>
    <row r="1321" spans="13:14">
      <c r="M1321" s="91"/>
      <c r="N1321" s="91"/>
    </row>
    <row r="1322" spans="13:14">
      <c r="M1322" s="91"/>
      <c r="N1322" s="91"/>
    </row>
    <row r="1323" spans="13:14">
      <c r="M1323" s="91"/>
      <c r="N1323" s="91"/>
    </row>
    <row r="1324" spans="13:14">
      <c r="M1324" s="91"/>
      <c r="N1324" s="91"/>
    </row>
    <row r="1325" spans="13:14">
      <c r="M1325" s="91"/>
      <c r="N1325" s="91"/>
    </row>
    <row r="1326" spans="13:14">
      <c r="M1326" s="91"/>
      <c r="N1326" s="91"/>
    </row>
    <row r="1327" spans="13:14">
      <c r="M1327" s="91"/>
      <c r="N1327" s="91"/>
    </row>
    <row r="1328" spans="13:14">
      <c r="M1328" s="91"/>
      <c r="N1328" s="91"/>
    </row>
    <row r="1329" spans="13:14">
      <c r="M1329" s="91"/>
      <c r="N1329" s="91"/>
    </row>
    <row r="1330" spans="13:14">
      <c r="M1330" s="91"/>
      <c r="N1330" s="91"/>
    </row>
    <row r="1331" spans="13:14">
      <c r="M1331" s="91"/>
      <c r="N1331" s="91"/>
    </row>
    <row r="1332" spans="13:14">
      <c r="M1332" s="91"/>
      <c r="N1332" s="91"/>
    </row>
    <row r="1333" spans="13:14">
      <c r="M1333" s="91"/>
      <c r="N1333" s="91"/>
    </row>
    <row r="1334" spans="13:14">
      <c r="M1334" s="91"/>
      <c r="N1334" s="91"/>
    </row>
    <row r="1335" spans="13:14">
      <c r="M1335" s="91"/>
      <c r="N1335" s="91"/>
    </row>
    <row r="1336" spans="13:14">
      <c r="M1336" s="91"/>
      <c r="N1336" s="91"/>
    </row>
    <row r="1337" spans="13:14">
      <c r="M1337" s="91"/>
      <c r="N1337" s="91"/>
    </row>
    <row r="1338" spans="13:14">
      <c r="M1338" s="91"/>
      <c r="N1338" s="91"/>
    </row>
    <row r="1339" spans="13:14">
      <c r="M1339" s="91"/>
      <c r="N1339" s="91"/>
    </row>
    <row r="1340" spans="13:14">
      <c r="M1340" s="91"/>
      <c r="N1340" s="91"/>
    </row>
    <row r="1341" spans="13:14">
      <c r="M1341" s="91"/>
      <c r="N1341" s="91"/>
    </row>
    <row r="1342" spans="13:14">
      <c r="M1342" s="91"/>
      <c r="N1342" s="91"/>
    </row>
    <row r="1343" spans="13:14">
      <c r="M1343" s="91"/>
      <c r="N1343" s="91"/>
    </row>
    <row r="1344" spans="13:14">
      <c r="M1344" s="91"/>
      <c r="N1344" s="91"/>
    </row>
    <row r="1345" spans="13:14">
      <c r="M1345" s="91"/>
      <c r="N1345" s="91"/>
    </row>
    <row r="1346" spans="13:14">
      <c r="M1346" s="91"/>
      <c r="N1346" s="91"/>
    </row>
    <row r="1347" spans="13:14">
      <c r="M1347" s="91"/>
      <c r="N1347" s="91"/>
    </row>
    <row r="1348" spans="13:14">
      <c r="M1348" s="91"/>
      <c r="N1348" s="91"/>
    </row>
    <row r="1349" spans="13:14">
      <c r="M1349" s="91"/>
      <c r="N1349" s="91"/>
    </row>
    <row r="1350" spans="13:14">
      <c r="M1350" s="91"/>
      <c r="N1350" s="91"/>
    </row>
    <row r="1351" spans="13:14">
      <c r="M1351" s="91"/>
      <c r="N1351" s="91"/>
    </row>
    <row r="1352" spans="13:14">
      <c r="M1352" s="91"/>
      <c r="N1352" s="91"/>
    </row>
    <row r="1353" spans="13:14">
      <c r="M1353" s="91"/>
      <c r="N1353" s="91"/>
    </row>
    <row r="1354" spans="13:14">
      <c r="M1354" s="91"/>
      <c r="N1354" s="91"/>
    </row>
    <row r="1355" spans="13:14">
      <c r="M1355" s="91"/>
      <c r="N1355" s="91"/>
    </row>
    <row r="1356" spans="13:14">
      <c r="M1356" s="91"/>
      <c r="N1356" s="91"/>
    </row>
    <row r="1357" spans="13:14">
      <c r="M1357" s="91"/>
      <c r="N1357" s="91"/>
    </row>
    <row r="1358" spans="13:14">
      <c r="M1358" s="91"/>
      <c r="N1358" s="91"/>
    </row>
    <row r="1359" spans="13:14">
      <c r="M1359" s="91"/>
      <c r="N1359" s="91"/>
    </row>
    <row r="1360" spans="13:14">
      <c r="M1360" s="91"/>
      <c r="N1360" s="91"/>
    </row>
    <row r="1361" spans="13:14">
      <c r="M1361" s="91"/>
      <c r="N1361" s="91"/>
    </row>
    <row r="1362" spans="13:14">
      <c r="M1362" s="91"/>
      <c r="N1362" s="91"/>
    </row>
    <row r="1363" spans="13:14">
      <c r="M1363" s="91"/>
      <c r="N1363" s="91"/>
    </row>
    <row r="1364" spans="13:14">
      <c r="M1364" s="91"/>
      <c r="N1364" s="91"/>
    </row>
    <row r="1365" spans="13:14">
      <c r="M1365" s="91"/>
      <c r="N1365" s="91"/>
    </row>
    <row r="1366" spans="13:14">
      <c r="M1366" s="91"/>
      <c r="N1366" s="91"/>
    </row>
    <row r="1367" spans="13:14">
      <c r="M1367" s="91"/>
      <c r="N1367" s="91"/>
    </row>
    <row r="1368" spans="13:14">
      <c r="M1368" s="91"/>
      <c r="N1368" s="91"/>
    </row>
    <row r="1369" spans="13:14">
      <c r="M1369" s="91"/>
      <c r="N1369" s="91"/>
    </row>
    <row r="1370" spans="13:14">
      <c r="M1370" s="91"/>
      <c r="N1370" s="91"/>
    </row>
    <row r="1371" spans="13:14">
      <c r="M1371" s="91"/>
      <c r="N1371" s="91"/>
    </row>
    <row r="1372" spans="13:14">
      <c r="M1372" s="91"/>
      <c r="N1372" s="91"/>
    </row>
    <row r="1373" spans="13:14">
      <c r="M1373" s="91"/>
      <c r="N1373" s="91"/>
    </row>
    <row r="1374" spans="13:14">
      <c r="M1374" s="91"/>
      <c r="N1374" s="91"/>
    </row>
    <row r="1375" spans="13:14">
      <c r="M1375" s="91"/>
      <c r="N1375" s="91"/>
    </row>
    <row r="1376" spans="13:14">
      <c r="M1376" s="91"/>
      <c r="N1376" s="91"/>
    </row>
    <row r="1377" spans="13:14">
      <c r="M1377" s="91"/>
      <c r="N1377" s="91"/>
    </row>
    <row r="1378" spans="13:14">
      <c r="M1378" s="91"/>
      <c r="N1378" s="91"/>
    </row>
    <row r="1379" spans="13:14">
      <c r="M1379" s="91"/>
      <c r="N1379" s="91"/>
    </row>
    <row r="1380" spans="13:14">
      <c r="M1380" s="91"/>
      <c r="N1380" s="91"/>
    </row>
    <row r="1381" spans="13:14">
      <c r="M1381" s="91"/>
      <c r="N1381" s="91"/>
    </row>
    <row r="1382" spans="13:14">
      <c r="M1382" s="91"/>
      <c r="N1382" s="91"/>
    </row>
    <row r="1383" spans="13:14">
      <c r="M1383" s="91"/>
      <c r="N1383" s="91"/>
    </row>
    <row r="1384" spans="13:14">
      <c r="M1384" s="91"/>
      <c r="N1384" s="91"/>
    </row>
    <row r="1385" spans="13:14">
      <c r="M1385" s="91"/>
      <c r="N1385" s="91"/>
    </row>
    <row r="1386" spans="13:14">
      <c r="M1386" s="91"/>
      <c r="N1386" s="91"/>
    </row>
    <row r="1387" spans="13:14">
      <c r="M1387" s="91"/>
      <c r="N1387" s="91"/>
    </row>
    <row r="1388" spans="13:14">
      <c r="M1388" s="91"/>
      <c r="N1388" s="91"/>
    </row>
    <row r="1389" spans="13:14">
      <c r="M1389" s="91"/>
      <c r="N1389" s="91"/>
    </row>
    <row r="1390" spans="13:14">
      <c r="M1390" s="91"/>
      <c r="N1390" s="91"/>
    </row>
    <row r="1391" spans="13:14">
      <c r="M1391" s="91"/>
      <c r="N1391" s="91"/>
    </row>
    <row r="1392" spans="13:14">
      <c r="M1392" s="91"/>
      <c r="N1392" s="91"/>
    </row>
    <row r="1393" spans="13:14">
      <c r="M1393" s="91"/>
      <c r="N1393" s="91"/>
    </row>
    <row r="1394" spans="13:14">
      <c r="M1394" s="91"/>
      <c r="N1394" s="91"/>
    </row>
    <row r="1395" spans="13:14">
      <c r="M1395" s="91"/>
      <c r="N1395" s="91"/>
    </row>
    <row r="1396" spans="13:14">
      <c r="M1396" s="91"/>
      <c r="N1396" s="91"/>
    </row>
    <row r="1397" spans="13:14">
      <c r="M1397" s="91"/>
      <c r="N1397" s="91"/>
    </row>
    <row r="1398" spans="13:14">
      <c r="M1398" s="91"/>
      <c r="N1398" s="91"/>
    </row>
    <row r="1399" spans="13:14">
      <c r="M1399" s="91"/>
      <c r="N1399" s="91"/>
    </row>
    <row r="1400" spans="13:14">
      <c r="M1400" s="91"/>
      <c r="N1400" s="91"/>
    </row>
    <row r="1401" spans="13:14">
      <c r="M1401" s="91"/>
      <c r="N1401" s="91"/>
    </row>
    <row r="1402" spans="13:14">
      <c r="M1402" s="91"/>
      <c r="N1402" s="91"/>
    </row>
    <row r="1403" spans="13:14">
      <c r="M1403" s="91"/>
      <c r="N1403" s="91"/>
    </row>
    <row r="1404" spans="13:14">
      <c r="M1404" s="91"/>
      <c r="N1404" s="91"/>
    </row>
    <row r="1405" spans="13:14">
      <c r="M1405" s="91"/>
      <c r="N1405" s="91"/>
    </row>
    <row r="1406" spans="13:14">
      <c r="M1406" s="91"/>
      <c r="N1406" s="91"/>
    </row>
    <row r="1407" spans="13:14">
      <c r="M1407" s="91"/>
      <c r="N1407" s="91"/>
    </row>
    <row r="1408" spans="13:14">
      <c r="M1408" s="91"/>
      <c r="N1408" s="91"/>
    </row>
    <row r="1409" spans="13:14">
      <c r="M1409" s="91"/>
      <c r="N1409" s="91"/>
    </row>
    <row r="1410" spans="13:14">
      <c r="M1410" s="91"/>
      <c r="N1410" s="91"/>
    </row>
    <row r="1411" spans="13:14">
      <c r="M1411" s="91"/>
      <c r="N1411" s="91"/>
    </row>
    <row r="1412" spans="13:14">
      <c r="M1412" s="91"/>
      <c r="N1412" s="91"/>
    </row>
    <row r="1413" spans="13:14">
      <c r="M1413" s="91"/>
      <c r="N1413" s="91"/>
    </row>
    <row r="1414" spans="13:14">
      <c r="M1414" s="91"/>
      <c r="N1414" s="91"/>
    </row>
    <row r="1415" spans="13:14">
      <c r="M1415" s="91"/>
      <c r="N1415" s="91"/>
    </row>
    <row r="1416" spans="13:14">
      <c r="M1416" s="91"/>
      <c r="N1416" s="91"/>
    </row>
    <row r="1417" spans="13:14">
      <c r="M1417" s="91"/>
      <c r="N1417" s="91"/>
    </row>
    <row r="1418" spans="13:14">
      <c r="M1418" s="91"/>
      <c r="N1418" s="91"/>
    </row>
    <row r="1419" spans="13:14">
      <c r="M1419" s="91"/>
      <c r="N1419" s="91"/>
    </row>
    <row r="1420" spans="13:14">
      <c r="M1420" s="91"/>
      <c r="N1420" s="91"/>
    </row>
    <row r="1421" spans="13:14">
      <c r="M1421" s="91"/>
      <c r="N1421" s="91"/>
    </row>
    <row r="1422" spans="13:14">
      <c r="M1422" s="91"/>
      <c r="N1422" s="91"/>
    </row>
    <row r="1423" spans="13:14">
      <c r="M1423" s="91"/>
      <c r="N1423" s="91"/>
    </row>
    <row r="1424" spans="13:14">
      <c r="M1424" s="91"/>
      <c r="N1424" s="91"/>
    </row>
    <row r="1425" spans="13:14">
      <c r="M1425" s="91"/>
      <c r="N1425" s="91"/>
    </row>
    <row r="1426" spans="13:14">
      <c r="M1426" s="91"/>
      <c r="N1426" s="91"/>
    </row>
    <row r="1427" spans="13:14">
      <c r="M1427" s="91"/>
      <c r="N1427" s="91"/>
    </row>
    <row r="1428" spans="13:14">
      <c r="M1428" s="91"/>
      <c r="N1428" s="91"/>
    </row>
    <row r="1429" spans="13:14">
      <c r="M1429" s="91"/>
      <c r="N1429" s="91"/>
    </row>
    <row r="1430" spans="13:14">
      <c r="M1430" s="91"/>
      <c r="N1430" s="91"/>
    </row>
    <row r="1431" spans="13:14">
      <c r="M1431" s="91"/>
      <c r="N1431" s="91"/>
    </row>
    <row r="1432" spans="13:14">
      <c r="M1432" s="91"/>
      <c r="N1432" s="91"/>
    </row>
    <row r="1433" spans="13:14">
      <c r="M1433" s="91"/>
      <c r="N1433" s="91"/>
    </row>
    <row r="1434" spans="13:14">
      <c r="M1434" s="91"/>
      <c r="N1434" s="91"/>
    </row>
    <row r="1435" spans="13:14">
      <c r="M1435" s="91"/>
      <c r="N1435" s="91"/>
    </row>
    <row r="1436" spans="13:14">
      <c r="M1436" s="91"/>
      <c r="N1436" s="91"/>
    </row>
    <row r="1437" spans="13:14">
      <c r="M1437" s="91"/>
      <c r="N1437" s="91"/>
    </row>
    <row r="1438" spans="13:14">
      <c r="M1438" s="91"/>
      <c r="N1438" s="91"/>
    </row>
    <row r="1439" spans="13:14">
      <c r="M1439" s="91"/>
      <c r="N1439" s="91"/>
    </row>
    <row r="1440" spans="13:14">
      <c r="M1440" s="91"/>
      <c r="N1440" s="91"/>
    </row>
    <row r="1441" spans="1:14">
      <c r="M1441" s="91"/>
      <c r="N1441" s="91"/>
    </row>
    <row r="1442" spans="1:14">
      <c r="M1442" s="91"/>
      <c r="N1442" s="91"/>
    </row>
    <row r="1443" spans="1:14">
      <c r="M1443" s="91"/>
      <c r="N1443" s="91"/>
    </row>
    <row r="1444" spans="1:14">
      <c r="M1444" s="91"/>
      <c r="N1444" s="91"/>
    </row>
    <row r="1445" spans="1:14">
      <c r="A1445" s="23"/>
      <c r="B1445" s="23"/>
      <c r="D1445" s="92"/>
      <c r="H1445" s="94"/>
      <c r="I1445" s="94"/>
      <c r="J1445" s="94"/>
      <c r="K1445" s="94"/>
      <c r="L1445" s="94"/>
      <c r="M1445" s="92"/>
      <c r="N1445" s="92"/>
    </row>
    <row r="1446" spans="1:14">
      <c r="M1446" s="91"/>
      <c r="N1446" s="91"/>
    </row>
    <row r="1447" spans="1:14">
      <c r="M1447" s="91"/>
      <c r="N1447" s="91"/>
    </row>
    <row r="1448" spans="1:14">
      <c r="M1448" s="91"/>
      <c r="N1448" s="91"/>
    </row>
    <row r="1449" spans="1:14">
      <c r="M1449" s="91"/>
      <c r="N1449" s="91"/>
    </row>
    <row r="1450" spans="1:14">
      <c r="M1450" s="91"/>
      <c r="N1450" s="91"/>
    </row>
    <row r="1451" spans="1:14">
      <c r="M1451" s="91"/>
      <c r="N1451" s="91"/>
    </row>
    <row r="1452" spans="1:14">
      <c r="M1452" s="91"/>
      <c r="N1452" s="91"/>
    </row>
    <row r="1453" spans="1:14">
      <c r="M1453" s="91"/>
      <c r="N1453" s="91"/>
    </row>
    <row r="1454" spans="1:14">
      <c r="M1454" s="91"/>
      <c r="N1454" s="91"/>
    </row>
    <row r="1455" spans="1:14">
      <c r="M1455" s="91"/>
      <c r="N1455" s="91"/>
    </row>
    <row r="1456" spans="1:14">
      <c r="M1456" s="91"/>
      <c r="N1456" s="91"/>
    </row>
    <row r="1457" spans="13:14">
      <c r="M1457" s="91"/>
      <c r="N1457" s="91"/>
    </row>
    <row r="1458" spans="13:14">
      <c r="M1458" s="91"/>
      <c r="N1458" s="91"/>
    </row>
    <row r="1459" spans="13:14">
      <c r="M1459" s="91"/>
      <c r="N1459" s="91"/>
    </row>
    <row r="1460" spans="13:14">
      <c r="M1460" s="91"/>
      <c r="N1460" s="91"/>
    </row>
    <row r="1461" spans="13:14">
      <c r="M1461" s="91"/>
      <c r="N1461" s="91"/>
    </row>
    <row r="1462" spans="13:14">
      <c r="M1462" s="91"/>
      <c r="N1462" s="91"/>
    </row>
    <row r="1463" spans="13:14">
      <c r="M1463" s="91"/>
      <c r="N1463" s="91"/>
    </row>
    <row r="1464" spans="13:14">
      <c r="M1464" s="91"/>
      <c r="N1464" s="91"/>
    </row>
    <row r="1465" spans="13:14">
      <c r="M1465" s="91"/>
      <c r="N1465" s="91"/>
    </row>
    <row r="1466" spans="13:14">
      <c r="M1466" s="91"/>
      <c r="N1466" s="91"/>
    </row>
    <row r="1467" spans="13:14">
      <c r="M1467" s="91"/>
      <c r="N1467" s="91"/>
    </row>
    <row r="1468" spans="13:14">
      <c r="M1468" s="91"/>
      <c r="N1468" s="91"/>
    </row>
    <row r="1469" spans="13:14">
      <c r="M1469" s="91"/>
      <c r="N1469" s="91"/>
    </row>
    <row r="1470" spans="13:14">
      <c r="M1470" s="91"/>
      <c r="N1470" s="91"/>
    </row>
    <row r="1471" spans="13:14">
      <c r="M1471" s="91"/>
      <c r="N1471" s="91"/>
    </row>
    <row r="1472" spans="13:14">
      <c r="M1472" s="91"/>
      <c r="N1472" s="91"/>
    </row>
    <row r="1473" spans="13:14">
      <c r="M1473" s="91"/>
      <c r="N1473" s="91"/>
    </row>
    <row r="1474" spans="13:14">
      <c r="M1474" s="91"/>
      <c r="N1474" s="91"/>
    </row>
    <row r="1475" spans="13:14">
      <c r="M1475" s="91"/>
      <c r="N1475" s="91"/>
    </row>
    <row r="1476" spans="13:14">
      <c r="M1476" s="91"/>
      <c r="N1476" s="91"/>
    </row>
    <row r="1477" spans="13:14">
      <c r="M1477" s="91"/>
      <c r="N1477" s="91"/>
    </row>
    <row r="1478" spans="13:14">
      <c r="M1478" s="91"/>
      <c r="N1478" s="91"/>
    </row>
    <row r="1479" spans="13:14">
      <c r="M1479" s="91"/>
      <c r="N1479" s="91"/>
    </row>
    <row r="1480" spans="13:14">
      <c r="M1480" s="91"/>
      <c r="N1480" s="91"/>
    </row>
    <row r="1481" spans="13:14">
      <c r="M1481" s="91"/>
      <c r="N1481" s="91"/>
    </row>
    <row r="1482" spans="13:14">
      <c r="M1482" s="91"/>
      <c r="N1482" s="91"/>
    </row>
    <row r="1483" spans="13:14">
      <c r="M1483" s="91"/>
      <c r="N1483" s="91"/>
    </row>
    <row r="1484" spans="13:14">
      <c r="M1484" s="91"/>
      <c r="N1484" s="91"/>
    </row>
    <row r="1485" spans="13:14">
      <c r="M1485" s="91"/>
      <c r="N1485" s="91"/>
    </row>
    <row r="1486" spans="13:14">
      <c r="M1486" s="91"/>
      <c r="N1486" s="91"/>
    </row>
    <row r="1487" spans="13:14">
      <c r="M1487" s="91"/>
      <c r="N1487" s="91"/>
    </row>
    <row r="1488" spans="13:14">
      <c r="M1488" s="91"/>
      <c r="N1488" s="91"/>
    </row>
    <row r="1489" spans="13:14">
      <c r="M1489" s="91"/>
      <c r="N1489" s="91"/>
    </row>
    <row r="1490" spans="13:14">
      <c r="M1490" s="91"/>
      <c r="N1490" s="91"/>
    </row>
    <row r="1491" spans="13:14">
      <c r="M1491" s="91"/>
      <c r="N1491" s="91"/>
    </row>
    <row r="1492" spans="13:14">
      <c r="M1492" s="91"/>
      <c r="N1492" s="91"/>
    </row>
    <row r="1493" spans="13:14">
      <c r="M1493" s="91"/>
      <c r="N1493" s="91"/>
    </row>
    <row r="1494" spans="13:14">
      <c r="M1494" s="91"/>
      <c r="N1494" s="91"/>
    </row>
    <row r="1495" spans="13:14">
      <c r="M1495" s="91"/>
      <c r="N1495" s="91"/>
    </row>
    <row r="1496" spans="13:14">
      <c r="M1496" s="91"/>
      <c r="N1496" s="91"/>
    </row>
    <row r="1497" spans="13:14">
      <c r="M1497" s="91"/>
      <c r="N1497" s="91"/>
    </row>
    <row r="1498" spans="13:14">
      <c r="M1498" s="91"/>
      <c r="N1498" s="91"/>
    </row>
    <row r="1499" spans="13:14">
      <c r="M1499" s="91"/>
      <c r="N1499" s="91"/>
    </row>
    <row r="1500" spans="13:14">
      <c r="M1500" s="91"/>
      <c r="N1500" s="91"/>
    </row>
    <row r="1501" spans="13:14">
      <c r="M1501" s="91"/>
      <c r="N1501" s="91"/>
    </row>
    <row r="1502" spans="13:14">
      <c r="M1502" s="91"/>
      <c r="N1502" s="91"/>
    </row>
    <row r="1503" spans="13:14">
      <c r="M1503" s="91"/>
      <c r="N1503" s="91"/>
    </row>
    <row r="1504" spans="13:14">
      <c r="M1504" s="91"/>
      <c r="N1504" s="91"/>
    </row>
    <row r="1505" spans="13:14">
      <c r="M1505" s="91"/>
      <c r="N1505" s="91"/>
    </row>
    <row r="1506" spans="13:14">
      <c r="M1506" s="91"/>
      <c r="N1506" s="91"/>
    </row>
    <row r="1507" spans="13:14">
      <c r="M1507" s="91"/>
      <c r="N1507" s="91"/>
    </row>
    <row r="1508" spans="13:14">
      <c r="M1508" s="91"/>
      <c r="N1508" s="91"/>
    </row>
    <row r="1509" spans="13:14">
      <c r="M1509" s="91"/>
      <c r="N1509" s="91"/>
    </row>
    <row r="1510" spans="13:14">
      <c r="M1510" s="91"/>
      <c r="N1510" s="91"/>
    </row>
    <row r="1511" spans="13:14">
      <c r="M1511" s="91"/>
      <c r="N1511" s="91"/>
    </row>
    <row r="1512" spans="13:14">
      <c r="M1512" s="91"/>
      <c r="N1512" s="91"/>
    </row>
    <row r="1513" spans="13:14">
      <c r="M1513" s="91"/>
      <c r="N1513" s="91"/>
    </row>
    <row r="1514" spans="13:14">
      <c r="M1514" s="91"/>
      <c r="N1514" s="91"/>
    </row>
    <row r="1515" spans="13:14">
      <c r="M1515" s="91"/>
      <c r="N1515" s="91"/>
    </row>
    <row r="1516" spans="13:14">
      <c r="M1516" s="91"/>
      <c r="N1516" s="91"/>
    </row>
    <row r="1517" spans="13:14">
      <c r="M1517" s="91"/>
      <c r="N1517" s="91"/>
    </row>
    <row r="1518" spans="13:14">
      <c r="M1518" s="91"/>
      <c r="N1518" s="91"/>
    </row>
    <row r="1519" spans="13:14">
      <c r="M1519" s="91"/>
      <c r="N1519" s="91"/>
    </row>
    <row r="1520" spans="13:14">
      <c r="M1520" s="91"/>
      <c r="N1520" s="91"/>
    </row>
    <row r="1521" spans="13:14">
      <c r="M1521" s="91"/>
      <c r="N1521" s="91"/>
    </row>
    <row r="1522" spans="13:14">
      <c r="M1522" s="91"/>
      <c r="N1522" s="91"/>
    </row>
    <row r="1523" spans="13:14">
      <c r="M1523" s="91"/>
      <c r="N1523" s="91"/>
    </row>
    <row r="1524" spans="13:14">
      <c r="M1524" s="91"/>
      <c r="N1524" s="91"/>
    </row>
    <row r="1525" spans="13:14">
      <c r="M1525" s="91"/>
      <c r="N1525" s="91"/>
    </row>
    <row r="1526" spans="13:14">
      <c r="M1526" s="91"/>
      <c r="N1526" s="91"/>
    </row>
    <row r="1527" spans="13:14">
      <c r="M1527" s="91"/>
      <c r="N1527" s="91"/>
    </row>
    <row r="1528" spans="13:14">
      <c r="M1528" s="91"/>
      <c r="N1528" s="91"/>
    </row>
    <row r="1529" spans="13:14">
      <c r="M1529" s="91"/>
      <c r="N1529" s="91"/>
    </row>
    <row r="1530" spans="13:14">
      <c r="M1530" s="91"/>
      <c r="N1530" s="91"/>
    </row>
    <row r="1531" spans="13:14">
      <c r="M1531" s="91"/>
      <c r="N1531" s="91"/>
    </row>
    <row r="1532" spans="13:14">
      <c r="M1532" s="91"/>
      <c r="N1532" s="91"/>
    </row>
    <row r="1533" spans="13:14">
      <c r="M1533" s="91"/>
      <c r="N1533" s="91"/>
    </row>
    <row r="1534" spans="13:14">
      <c r="M1534" s="91"/>
      <c r="N1534" s="91"/>
    </row>
    <row r="1535" spans="13:14">
      <c r="M1535" s="91"/>
      <c r="N1535" s="91"/>
    </row>
    <row r="1536" spans="13:14">
      <c r="M1536" s="91"/>
      <c r="N1536" s="91"/>
    </row>
    <row r="1537" spans="13:14">
      <c r="M1537" s="91"/>
      <c r="N1537" s="91"/>
    </row>
    <row r="1538" spans="13:14">
      <c r="M1538" s="91"/>
      <c r="N1538" s="91"/>
    </row>
    <row r="1539" spans="13:14">
      <c r="M1539" s="91"/>
      <c r="N1539" s="91"/>
    </row>
    <row r="1540" spans="13:14">
      <c r="M1540" s="91"/>
      <c r="N1540" s="91"/>
    </row>
    <row r="1541" spans="13:14">
      <c r="M1541" s="91"/>
      <c r="N1541" s="91"/>
    </row>
    <row r="1542" spans="13:14">
      <c r="M1542" s="91"/>
      <c r="N1542" s="91"/>
    </row>
    <row r="1543" spans="13:14">
      <c r="M1543" s="91"/>
      <c r="N1543" s="91"/>
    </row>
    <row r="1544" spans="13:14">
      <c r="M1544" s="91"/>
      <c r="N1544" s="91"/>
    </row>
    <row r="1545" spans="13:14">
      <c r="M1545" s="91"/>
      <c r="N1545" s="91"/>
    </row>
    <row r="1546" spans="13:14">
      <c r="M1546" s="91"/>
      <c r="N1546" s="91"/>
    </row>
    <row r="1547" spans="13:14">
      <c r="M1547" s="91"/>
      <c r="N1547" s="91"/>
    </row>
    <row r="1548" spans="13:14">
      <c r="M1548" s="91"/>
      <c r="N1548" s="91"/>
    </row>
    <row r="1549" spans="13:14">
      <c r="M1549" s="91"/>
      <c r="N1549" s="91"/>
    </row>
    <row r="1550" spans="13:14">
      <c r="M1550" s="91"/>
      <c r="N1550" s="91"/>
    </row>
    <row r="1551" spans="13:14">
      <c r="M1551" s="91"/>
      <c r="N1551" s="91"/>
    </row>
    <row r="1552" spans="13:14">
      <c r="M1552" s="91"/>
      <c r="N1552" s="91"/>
    </row>
    <row r="1553" spans="13:14">
      <c r="M1553" s="91"/>
      <c r="N1553" s="91"/>
    </row>
    <row r="1554" spans="13:14">
      <c r="M1554" s="91"/>
      <c r="N1554" s="91"/>
    </row>
    <row r="1555" spans="13:14">
      <c r="M1555" s="91"/>
      <c r="N1555" s="91"/>
    </row>
    <row r="1556" spans="13:14">
      <c r="M1556" s="91"/>
      <c r="N1556" s="91"/>
    </row>
    <row r="1557" spans="13:14">
      <c r="M1557" s="91"/>
      <c r="N1557" s="91"/>
    </row>
    <row r="1558" spans="13:14">
      <c r="M1558" s="91"/>
      <c r="N1558" s="91"/>
    </row>
    <row r="1559" spans="13:14">
      <c r="M1559" s="91"/>
      <c r="N1559" s="91"/>
    </row>
    <row r="1560" spans="13:14">
      <c r="M1560" s="91"/>
      <c r="N1560" s="91"/>
    </row>
    <row r="1561" spans="13:14">
      <c r="M1561" s="91"/>
      <c r="N1561" s="91"/>
    </row>
    <row r="1562" spans="13:14">
      <c r="M1562" s="91"/>
      <c r="N1562" s="91"/>
    </row>
    <row r="1563" spans="13:14">
      <c r="M1563" s="91"/>
      <c r="N1563" s="91"/>
    </row>
    <row r="1564" spans="13:14">
      <c r="M1564" s="91"/>
      <c r="N1564" s="91"/>
    </row>
    <row r="1565" spans="13:14">
      <c r="M1565" s="91"/>
      <c r="N1565" s="91"/>
    </row>
    <row r="1566" spans="13:14">
      <c r="M1566" s="91"/>
      <c r="N1566" s="91"/>
    </row>
    <row r="1567" spans="13:14">
      <c r="M1567" s="91"/>
      <c r="N1567" s="91"/>
    </row>
    <row r="1568" spans="13:14">
      <c r="M1568" s="91"/>
      <c r="N1568" s="91"/>
    </row>
    <row r="1569" spans="13:14">
      <c r="M1569" s="91"/>
      <c r="N1569" s="91"/>
    </row>
    <row r="1570" spans="13:14">
      <c r="M1570" s="91"/>
      <c r="N1570" s="91"/>
    </row>
    <row r="1571" spans="13:14">
      <c r="M1571" s="91"/>
      <c r="N1571" s="91"/>
    </row>
    <row r="1572" spans="13:14">
      <c r="M1572" s="91"/>
      <c r="N1572" s="91"/>
    </row>
    <row r="1573" spans="13:14">
      <c r="M1573" s="91"/>
      <c r="N1573" s="91"/>
    </row>
    <row r="1574" spans="13:14">
      <c r="M1574" s="91"/>
      <c r="N1574" s="91"/>
    </row>
    <row r="1575" spans="13:14">
      <c r="M1575" s="91"/>
      <c r="N1575" s="91"/>
    </row>
    <row r="1576" spans="13:14">
      <c r="M1576" s="91"/>
      <c r="N1576" s="91"/>
    </row>
    <row r="1577" spans="13:14">
      <c r="M1577" s="91"/>
      <c r="N1577" s="91"/>
    </row>
    <row r="1578" spans="13:14">
      <c r="M1578" s="91"/>
      <c r="N1578" s="91"/>
    </row>
    <row r="1579" spans="13:14">
      <c r="M1579" s="91"/>
      <c r="N1579" s="91"/>
    </row>
    <row r="1580" spans="13:14">
      <c r="M1580" s="91"/>
      <c r="N1580" s="91"/>
    </row>
    <row r="1581" spans="13:14">
      <c r="M1581" s="91"/>
      <c r="N1581" s="91"/>
    </row>
    <row r="1582" spans="13:14">
      <c r="M1582" s="91"/>
      <c r="N1582" s="91"/>
    </row>
    <row r="1583" spans="13:14">
      <c r="M1583" s="91"/>
      <c r="N1583" s="91"/>
    </row>
    <row r="1584" spans="13:14">
      <c r="M1584" s="91"/>
      <c r="N1584" s="91"/>
    </row>
    <row r="1585" spans="13:14">
      <c r="M1585" s="91"/>
      <c r="N1585" s="91"/>
    </row>
    <row r="1586" spans="13:14">
      <c r="M1586" s="91"/>
      <c r="N1586" s="91"/>
    </row>
    <row r="1587" spans="13:14">
      <c r="M1587" s="91"/>
      <c r="N1587" s="91"/>
    </row>
    <row r="1588" spans="13:14">
      <c r="M1588" s="91"/>
      <c r="N1588" s="91"/>
    </row>
    <row r="1589" spans="13:14">
      <c r="M1589" s="91"/>
      <c r="N1589" s="91"/>
    </row>
    <row r="1590" spans="13:14">
      <c r="M1590" s="91"/>
      <c r="N1590" s="91"/>
    </row>
    <row r="1591" spans="13:14">
      <c r="M1591" s="91"/>
      <c r="N1591" s="91"/>
    </row>
    <row r="1592" spans="13:14">
      <c r="M1592" s="91"/>
      <c r="N1592" s="91"/>
    </row>
    <row r="1593" spans="13:14">
      <c r="M1593" s="91"/>
      <c r="N1593" s="91"/>
    </row>
    <row r="1594" spans="13:14">
      <c r="M1594" s="91"/>
      <c r="N1594" s="91"/>
    </row>
    <row r="1595" spans="13:14">
      <c r="M1595" s="91"/>
      <c r="N1595" s="91"/>
    </row>
    <row r="1596" spans="13:14">
      <c r="M1596" s="91"/>
      <c r="N1596" s="91"/>
    </row>
    <row r="1597" spans="13:14">
      <c r="M1597" s="91"/>
      <c r="N1597" s="91"/>
    </row>
    <row r="1598" spans="13:14">
      <c r="M1598" s="91"/>
      <c r="N1598" s="91"/>
    </row>
    <row r="1599" spans="13:14">
      <c r="M1599" s="91"/>
      <c r="N1599" s="91"/>
    </row>
    <row r="1600" spans="13:14">
      <c r="M1600" s="91"/>
      <c r="N1600" s="91"/>
    </row>
    <row r="1601" spans="13:14">
      <c r="M1601" s="91"/>
      <c r="N1601" s="91"/>
    </row>
    <row r="1602" spans="13:14">
      <c r="M1602" s="91"/>
      <c r="N1602" s="91"/>
    </row>
    <row r="1603" spans="13:14">
      <c r="M1603" s="91"/>
      <c r="N1603" s="91"/>
    </row>
    <row r="1604" spans="13:14">
      <c r="M1604" s="91"/>
      <c r="N1604" s="91"/>
    </row>
    <row r="1605" spans="13:14">
      <c r="M1605" s="91"/>
      <c r="N1605" s="91"/>
    </row>
    <row r="1606" spans="13:14">
      <c r="M1606" s="91"/>
      <c r="N1606" s="91"/>
    </row>
    <row r="1607" spans="13:14">
      <c r="M1607" s="91"/>
      <c r="N1607" s="91"/>
    </row>
    <row r="1608" spans="13:14">
      <c r="M1608" s="91"/>
      <c r="N1608" s="91"/>
    </row>
    <row r="1609" spans="13:14">
      <c r="M1609" s="91"/>
      <c r="N1609" s="91"/>
    </row>
    <row r="1610" spans="13:14">
      <c r="M1610" s="91"/>
      <c r="N1610" s="91"/>
    </row>
    <row r="1611" spans="13:14">
      <c r="M1611" s="91"/>
      <c r="N1611" s="91"/>
    </row>
    <row r="1612" spans="13:14">
      <c r="M1612" s="91"/>
      <c r="N1612" s="91"/>
    </row>
    <row r="1613" spans="13:14">
      <c r="M1613" s="91"/>
      <c r="N1613" s="91"/>
    </row>
    <row r="1614" spans="13:14">
      <c r="M1614" s="91"/>
      <c r="N1614" s="91"/>
    </row>
    <row r="1615" spans="13:14">
      <c r="M1615" s="91"/>
      <c r="N1615" s="91"/>
    </row>
    <row r="1616" spans="13:14">
      <c r="M1616" s="91"/>
      <c r="N1616" s="91"/>
    </row>
    <row r="1617" spans="13:14">
      <c r="M1617" s="91"/>
      <c r="N1617" s="91"/>
    </row>
    <row r="1618" spans="13:14">
      <c r="M1618" s="91"/>
      <c r="N1618" s="91"/>
    </row>
    <row r="1619" spans="13:14">
      <c r="M1619" s="91"/>
      <c r="N1619" s="91"/>
    </row>
    <row r="1620" spans="13:14">
      <c r="M1620" s="91"/>
      <c r="N1620" s="91"/>
    </row>
    <row r="1621" spans="13:14">
      <c r="M1621" s="91"/>
      <c r="N1621" s="91"/>
    </row>
    <row r="1622" spans="13:14">
      <c r="M1622" s="91"/>
      <c r="N1622" s="91"/>
    </row>
    <row r="1623" spans="13:14">
      <c r="M1623" s="91"/>
      <c r="N1623" s="91"/>
    </row>
    <row r="1624" spans="13:14">
      <c r="M1624" s="91"/>
      <c r="N1624" s="91"/>
    </row>
    <row r="1625" spans="13:14">
      <c r="M1625" s="91"/>
      <c r="N1625" s="91"/>
    </row>
    <row r="1626" spans="13:14">
      <c r="M1626" s="91"/>
      <c r="N1626" s="91"/>
    </row>
    <row r="1627" spans="13:14">
      <c r="M1627" s="91"/>
      <c r="N1627" s="91"/>
    </row>
    <row r="1628" spans="13:14">
      <c r="M1628" s="91"/>
      <c r="N1628" s="91"/>
    </row>
    <row r="1629" spans="13:14">
      <c r="M1629" s="91"/>
      <c r="N1629" s="91"/>
    </row>
    <row r="1630" spans="13:14">
      <c r="M1630" s="91"/>
      <c r="N1630" s="91"/>
    </row>
    <row r="1631" spans="13:14">
      <c r="M1631" s="91"/>
      <c r="N1631" s="91"/>
    </row>
    <row r="1632" spans="13:14">
      <c r="M1632" s="91"/>
      <c r="N1632" s="91"/>
    </row>
    <row r="1633" spans="1:14">
      <c r="M1633" s="91"/>
      <c r="N1633" s="91"/>
    </row>
    <row r="1634" spans="1:14">
      <c r="M1634" s="91"/>
      <c r="N1634" s="91"/>
    </row>
    <row r="1635" spans="1:14">
      <c r="M1635" s="91"/>
      <c r="N1635" s="91"/>
    </row>
    <row r="1636" spans="1:14">
      <c r="M1636" s="91"/>
      <c r="N1636" s="91"/>
    </row>
    <row r="1637" spans="1:14">
      <c r="M1637" s="91"/>
      <c r="N1637" s="91"/>
    </row>
    <row r="1638" spans="1:14">
      <c r="M1638" s="91"/>
      <c r="N1638" s="91"/>
    </row>
    <row r="1639" spans="1:14">
      <c r="M1639" s="91"/>
      <c r="N1639" s="91"/>
    </row>
    <row r="1640" spans="1:14">
      <c r="M1640" s="91"/>
      <c r="N1640" s="91"/>
    </row>
    <row r="1641" spans="1:14">
      <c r="M1641" s="91"/>
      <c r="N1641" s="91"/>
    </row>
    <row r="1642" spans="1:14">
      <c r="M1642" s="91"/>
      <c r="N1642" s="91"/>
    </row>
    <row r="1643" spans="1:14">
      <c r="A1643" s="23"/>
      <c r="B1643" s="23"/>
      <c r="C1643" s="23"/>
      <c r="D1643" s="92"/>
      <c r="E1643" s="23"/>
      <c r="F1643" s="23"/>
      <c r="G1643" s="23"/>
      <c r="H1643" s="92"/>
      <c r="I1643" s="92"/>
      <c r="J1643" s="92"/>
      <c r="K1643" s="94"/>
      <c r="L1643" s="94"/>
      <c r="M1643" s="92"/>
      <c r="N1643" s="92"/>
    </row>
    <row r="1644" spans="1:14">
      <c r="A1644" s="89"/>
      <c r="M1644" s="91"/>
      <c r="N1644" s="91"/>
    </row>
    <row r="1645" spans="1:14">
      <c r="A1645" s="89"/>
      <c r="M1645" s="91"/>
      <c r="N1645" s="91"/>
    </row>
    <row r="1646" spans="1:14">
      <c r="A1646" s="89"/>
      <c r="M1646" s="91"/>
      <c r="N1646" s="91"/>
    </row>
    <row r="1647" spans="1:14">
      <c r="A1647" s="89"/>
      <c r="M1647" s="91"/>
      <c r="N1647" s="91"/>
    </row>
    <row r="1648" spans="1:14">
      <c r="A1648" s="89"/>
      <c r="M1648" s="91"/>
      <c r="N1648" s="91"/>
    </row>
    <row r="1649" spans="1:14">
      <c r="A1649" s="89"/>
      <c r="M1649" s="91"/>
      <c r="N1649" s="91"/>
    </row>
    <row r="1650" spans="1:14">
      <c r="A1650" s="29"/>
      <c r="C1650" s="29"/>
      <c r="M1650" s="91"/>
      <c r="N1650" s="91"/>
    </row>
    <row r="1651" spans="1:14">
      <c r="M1651" s="91"/>
      <c r="N1651" s="91"/>
    </row>
    <row r="1652" spans="1:14">
      <c r="M1652" s="91"/>
      <c r="N1652" s="91"/>
    </row>
    <row r="1653" spans="1:14">
      <c r="M1653" s="91"/>
      <c r="N1653" s="91"/>
    </row>
    <row r="1654" spans="1:14">
      <c r="M1654" s="91"/>
      <c r="N1654" s="91"/>
    </row>
    <row r="1655" spans="1:14">
      <c r="M1655" s="91"/>
      <c r="N1655" s="91"/>
    </row>
    <row r="1656" spans="1:14">
      <c r="A1656" s="29"/>
      <c r="M1656" s="91"/>
      <c r="N1656" s="91"/>
    </row>
    <row r="1657" spans="1:14">
      <c r="M1657" s="91"/>
      <c r="N1657" s="91"/>
    </row>
    <row r="1658" spans="1:14">
      <c r="M1658" s="91"/>
      <c r="N1658" s="91"/>
    </row>
    <row r="1659" spans="1:14">
      <c r="M1659" s="91"/>
      <c r="N1659" s="91"/>
    </row>
    <row r="1660" spans="1:14">
      <c r="M1660" s="91"/>
      <c r="N1660" s="91"/>
    </row>
    <row r="1661" spans="1:14">
      <c r="M1661" s="91"/>
      <c r="N1661" s="91"/>
    </row>
    <row r="1662" spans="1:14">
      <c r="M1662" s="91"/>
      <c r="N1662" s="91"/>
    </row>
    <row r="1663" spans="1:14">
      <c r="M1663" s="91"/>
      <c r="N1663" s="91"/>
    </row>
    <row r="1664" spans="1:14">
      <c r="M1664" s="91"/>
      <c r="N1664" s="91"/>
    </row>
    <row r="1665" spans="1:14">
      <c r="M1665" s="91"/>
      <c r="N1665" s="91"/>
    </row>
    <row r="1666" spans="1:14">
      <c r="M1666" s="91"/>
      <c r="N1666" s="91"/>
    </row>
    <row r="1667" spans="1:14">
      <c r="M1667" s="91"/>
      <c r="N1667" s="91"/>
    </row>
    <row r="1668" spans="1:14">
      <c r="M1668" s="91"/>
      <c r="N1668" s="91"/>
    </row>
    <row r="1669" spans="1:14">
      <c r="M1669" s="91"/>
      <c r="N1669" s="91"/>
    </row>
    <row r="1670" spans="1:14">
      <c r="M1670" s="91"/>
      <c r="N1670" s="91"/>
    </row>
    <row r="1671" spans="1:14">
      <c r="M1671" s="91"/>
      <c r="N1671" s="91"/>
    </row>
    <row r="1672" spans="1:14">
      <c r="M1672" s="91"/>
      <c r="N1672" s="91"/>
    </row>
    <row r="1673" spans="1:14">
      <c r="A1673" s="29"/>
      <c r="M1673" s="91"/>
      <c r="N1673" s="91"/>
    </row>
    <row r="1674" spans="1:14">
      <c r="M1674" s="91"/>
      <c r="N1674" s="91"/>
    </row>
    <row r="1675" spans="1:14">
      <c r="M1675" s="91"/>
      <c r="N1675" s="91"/>
    </row>
    <row r="1676" spans="1:14">
      <c r="A1676" s="29"/>
      <c r="M1676" s="91"/>
      <c r="N1676" s="91"/>
    </row>
    <row r="1677" spans="1:14">
      <c r="M1677" s="91"/>
      <c r="N1677" s="91"/>
    </row>
    <row r="1678" spans="1:14">
      <c r="M1678" s="91"/>
      <c r="N1678" s="91"/>
    </row>
    <row r="1679" spans="1:14">
      <c r="M1679" s="91"/>
      <c r="N1679" s="91"/>
    </row>
    <row r="1680" spans="1:14">
      <c r="M1680" s="91"/>
      <c r="N1680" s="91"/>
    </row>
    <row r="1681" spans="13:14">
      <c r="M1681" s="91"/>
      <c r="N1681" s="91"/>
    </row>
    <row r="1682" spans="13:14">
      <c r="M1682" s="91"/>
      <c r="N1682" s="91"/>
    </row>
    <row r="1683" spans="13:14">
      <c r="M1683" s="91"/>
      <c r="N1683" s="91"/>
    </row>
    <row r="1684" spans="13:14">
      <c r="M1684" s="91"/>
      <c r="N1684" s="91"/>
    </row>
    <row r="1685" spans="13:14">
      <c r="M1685" s="91"/>
      <c r="N1685" s="91"/>
    </row>
    <row r="1686" spans="13:14">
      <c r="M1686" s="91"/>
      <c r="N1686" s="91"/>
    </row>
    <row r="1687" spans="13:14">
      <c r="M1687" s="91"/>
      <c r="N1687" s="91"/>
    </row>
    <row r="1688" spans="13:14">
      <c r="M1688" s="91"/>
      <c r="N1688" s="91"/>
    </row>
    <row r="1689" spans="13:14">
      <c r="M1689" s="91"/>
      <c r="N1689" s="91"/>
    </row>
    <row r="1690" spans="13:14">
      <c r="M1690" s="91"/>
      <c r="N1690" s="91"/>
    </row>
    <row r="1691" spans="13:14">
      <c r="M1691" s="91"/>
      <c r="N1691" s="91"/>
    </row>
    <row r="1692" spans="13:14">
      <c r="M1692" s="91"/>
      <c r="N1692" s="91"/>
    </row>
    <row r="1693" spans="13:14">
      <c r="M1693" s="91"/>
      <c r="N1693" s="91"/>
    </row>
    <row r="1694" spans="13:14">
      <c r="M1694" s="91"/>
      <c r="N1694" s="91"/>
    </row>
    <row r="1695" spans="13:14">
      <c r="M1695" s="91"/>
      <c r="N1695" s="91"/>
    </row>
    <row r="1696" spans="13:14">
      <c r="M1696" s="91"/>
      <c r="N1696" s="91"/>
    </row>
    <row r="1697" spans="13:14">
      <c r="M1697" s="91"/>
      <c r="N1697" s="91"/>
    </row>
    <row r="1698" spans="13:14">
      <c r="M1698" s="91"/>
      <c r="N1698" s="91"/>
    </row>
    <row r="1699" spans="13:14">
      <c r="M1699" s="91"/>
      <c r="N1699" s="91"/>
    </row>
    <row r="1700" spans="13:14">
      <c r="M1700" s="91"/>
      <c r="N1700" s="91"/>
    </row>
    <row r="1701" spans="13:14">
      <c r="M1701" s="91"/>
      <c r="N1701" s="91"/>
    </row>
    <row r="1702" spans="13:14">
      <c r="M1702" s="91"/>
      <c r="N1702" s="91"/>
    </row>
    <row r="1703" spans="13:14">
      <c r="M1703" s="91"/>
      <c r="N1703" s="91"/>
    </row>
    <row r="1704" spans="13:14">
      <c r="M1704" s="91"/>
      <c r="N1704" s="91"/>
    </row>
    <row r="1705" spans="13:14">
      <c r="M1705" s="91"/>
      <c r="N1705" s="91"/>
    </row>
    <row r="1706" spans="13:14">
      <c r="M1706" s="91"/>
      <c r="N1706" s="91"/>
    </row>
    <row r="1707" spans="13:14">
      <c r="M1707" s="91"/>
      <c r="N1707" s="91"/>
    </row>
    <row r="1708" spans="13:14">
      <c r="M1708" s="91"/>
      <c r="N1708" s="91"/>
    </row>
    <row r="1709" spans="13:14">
      <c r="M1709" s="91"/>
      <c r="N1709" s="91"/>
    </row>
    <row r="1710" spans="13:14">
      <c r="M1710" s="91"/>
      <c r="N1710" s="91"/>
    </row>
    <row r="1711" spans="13:14">
      <c r="M1711" s="91"/>
      <c r="N1711" s="91"/>
    </row>
    <row r="1712" spans="13:14">
      <c r="M1712" s="91"/>
      <c r="N1712" s="91"/>
    </row>
    <row r="1713" spans="13:14">
      <c r="M1713" s="91"/>
      <c r="N1713" s="91"/>
    </row>
    <row r="1714" spans="13:14">
      <c r="M1714" s="91"/>
      <c r="N1714" s="91"/>
    </row>
    <row r="1715" spans="13:14">
      <c r="M1715" s="91"/>
      <c r="N1715" s="91"/>
    </row>
    <row r="1716" spans="13:14">
      <c r="M1716" s="91"/>
      <c r="N1716" s="91"/>
    </row>
    <row r="1717" spans="13:14">
      <c r="M1717" s="91"/>
      <c r="N1717" s="91"/>
    </row>
    <row r="1718" spans="13:14">
      <c r="M1718" s="91"/>
      <c r="N1718" s="91"/>
    </row>
    <row r="1719" spans="13:14">
      <c r="M1719" s="91"/>
      <c r="N1719" s="91"/>
    </row>
    <row r="1720" spans="13:14">
      <c r="M1720" s="91"/>
      <c r="N1720" s="91"/>
    </row>
    <row r="1721" spans="13:14">
      <c r="M1721" s="91"/>
      <c r="N1721" s="91"/>
    </row>
    <row r="1722" spans="13:14">
      <c r="M1722" s="91"/>
      <c r="N1722" s="91"/>
    </row>
    <row r="1723" spans="13:14">
      <c r="M1723" s="91"/>
      <c r="N1723" s="91"/>
    </row>
    <row r="1724" spans="13:14">
      <c r="M1724" s="91"/>
      <c r="N1724" s="91"/>
    </row>
    <row r="1725" spans="13:14">
      <c r="M1725" s="91"/>
      <c r="N1725" s="91"/>
    </row>
    <row r="1726" spans="13:14">
      <c r="M1726" s="91"/>
      <c r="N1726" s="91"/>
    </row>
    <row r="1727" spans="13:14">
      <c r="M1727" s="91"/>
      <c r="N1727" s="91"/>
    </row>
    <row r="1728" spans="13:14">
      <c r="M1728" s="91"/>
      <c r="N1728" s="91"/>
    </row>
    <row r="1729" spans="13:14">
      <c r="M1729" s="91"/>
      <c r="N1729" s="91"/>
    </row>
    <row r="1730" spans="13:14">
      <c r="M1730" s="91"/>
      <c r="N1730" s="91"/>
    </row>
    <row r="1731" spans="13:14">
      <c r="M1731" s="91"/>
      <c r="N1731" s="91"/>
    </row>
    <row r="1732" spans="13:14">
      <c r="M1732" s="91"/>
      <c r="N1732" s="91"/>
    </row>
    <row r="1733" spans="13:14">
      <c r="M1733" s="91"/>
      <c r="N1733" s="91"/>
    </row>
    <row r="1734" spans="13:14">
      <c r="M1734" s="91"/>
      <c r="N1734" s="91"/>
    </row>
    <row r="1735" spans="13:14">
      <c r="M1735" s="91"/>
      <c r="N1735" s="91"/>
    </row>
    <row r="1736" spans="13:14">
      <c r="M1736" s="91"/>
      <c r="N1736" s="91"/>
    </row>
    <row r="1737" spans="13:14">
      <c r="M1737" s="91"/>
      <c r="N1737" s="91"/>
    </row>
    <row r="1738" spans="13:14">
      <c r="M1738" s="91"/>
      <c r="N1738" s="91"/>
    </row>
    <row r="1739" spans="13:14">
      <c r="M1739" s="91"/>
      <c r="N1739" s="91"/>
    </row>
    <row r="1740" spans="13:14">
      <c r="M1740" s="91"/>
      <c r="N1740" s="91"/>
    </row>
    <row r="1741" spans="13:14">
      <c r="M1741" s="91"/>
      <c r="N1741" s="91"/>
    </row>
    <row r="1742" spans="13:14">
      <c r="M1742" s="91"/>
      <c r="N1742" s="91"/>
    </row>
    <row r="1743" spans="13:14">
      <c r="M1743" s="91"/>
      <c r="N1743" s="91"/>
    </row>
    <row r="1744" spans="13:14">
      <c r="M1744" s="91"/>
      <c r="N1744" s="91"/>
    </row>
    <row r="1745" spans="13:14">
      <c r="M1745" s="91"/>
      <c r="N1745" s="91"/>
    </row>
    <row r="1746" spans="13:14">
      <c r="M1746" s="91"/>
      <c r="N1746" s="91"/>
    </row>
    <row r="1747" spans="13:14">
      <c r="M1747" s="91"/>
      <c r="N1747" s="91"/>
    </row>
    <row r="1748" spans="13:14">
      <c r="M1748" s="91"/>
      <c r="N1748" s="91"/>
    </row>
    <row r="1749" spans="13:14">
      <c r="M1749" s="91"/>
      <c r="N1749" s="91"/>
    </row>
    <row r="1750" spans="13:14">
      <c r="M1750" s="91"/>
      <c r="N1750" s="91"/>
    </row>
    <row r="1751" spans="13:14">
      <c r="M1751" s="91"/>
      <c r="N1751" s="91"/>
    </row>
    <row r="1752" spans="13:14">
      <c r="M1752" s="91"/>
      <c r="N1752" s="91"/>
    </row>
    <row r="1753" spans="13:14">
      <c r="M1753" s="91"/>
      <c r="N1753" s="91"/>
    </row>
    <row r="1754" spans="13:14">
      <c r="M1754" s="91"/>
      <c r="N1754" s="91"/>
    </row>
    <row r="1755" spans="13:14">
      <c r="M1755" s="91"/>
      <c r="N1755" s="91"/>
    </row>
    <row r="1756" spans="13:14">
      <c r="M1756" s="91"/>
      <c r="N1756" s="91"/>
    </row>
    <row r="1757" spans="13:14">
      <c r="M1757" s="91"/>
      <c r="N1757" s="91"/>
    </row>
    <row r="1758" spans="13:14">
      <c r="M1758" s="91"/>
      <c r="N1758" s="91"/>
    </row>
    <row r="1759" spans="13:14">
      <c r="M1759" s="91"/>
      <c r="N1759" s="91"/>
    </row>
    <row r="1760" spans="13:14">
      <c r="M1760" s="91"/>
      <c r="N1760" s="91"/>
    </row>
    <row r="1761" spans="13:14">
      <c r="M1761" s="91"/>
      <c r="N1761" s="91"/>
    </row>
    <row r="1762" spans="13:14">
      <c r="M1762" s="91"/>
      <c r="N1762" s="91"/>
    </row>
    <row r="1763" spans="13:14">
      <c r="M1763" s="91"/>
      <c r="N1763" s="91"/>
    </row>
    <row r="1764" spans="13:14">
      <c r="M1764" s="91"/>
      <c r="N1764" s="91"/>
    </row>
    <row r="1765" spans="13:14">
      <c r="M1765" s="91"/>
      <c r="N1765" s="91"/>
    </row>
    <row r="1766" spans="13:14">
      <c r="M1766" s="91"/>
      <c r="N1766" s="91"/>
    </row>
    <row r="1767" spans="13:14">
      <c r="M1767" s="91"/>
      <c r="N1767" s="91"/>
    </row>
    <row r="1768" spans="13:14">
      <c r="M1768" s="91"/>
      <c r="N1768" s="91"/>
    </row>
    <row r="1769" spans="13:14">
      <c r="M1769" s="91"/>
      <c r="N1769" s="91"/>
    </row>
    <row r="1770" spans="13:14">
      <c r="M1770" s="91"/>
      <c r="N1770" s="91"/>
    </row>
    <row r="1771" spans="13:14">
      <c r="M1771" s="91"/>
      <c r="N1771" s="91"/>
    </row>
    <row r="1772" spans="13:14">
      <c r="M1772" s="91"/>
      <c r="N1772" s="91"/>
    </row>
    <row r="1773" spans="13:14">
      <c r="M1773" s="91"/>
      <c r="N1773" s="91"/>
    </row>
    <row r="1774" spans="13:14">
      <c r="M1774" s="91"/>
      <c r="N1774" s="91"/>
    </row>
    <row r="1775" spans="13:14">
      <c r="M1775" s="91"/>
      <c r="N1775" s="91"/>
    </row>
    <row r="1776" spans="13:14">
      <c r="M1776" s="91"/>
      <c r="N1776" s="91"/>
    </row>
    <row r="1777" spans="13:14">
      <c r="M1777" s="91"/>
      <c r="N1777" s="91"/>
    </row>
    <row r="1778" spans="13:14">
      <c r="M1778" s="91"/>
      <c r="N1778" s="91"/>
    </row>
    <row r="1779" spans="13:14">
      <c r="M1779" s="91"/>
      <c r="N1779" s="91"/>
    </row>
    <row r="1780" spans="13:14">
      <c r="M1780" s="91"/>
      <c r="N1780" s="91"/>
    </row>
    <row r="1781" spans="13:14">
      <c r="M1781" s="91"/>
      <c r="N1781" s="91"/>
    </row>
    <row r="1782" spans="13:14">
      <c r="M1782" s="91"/>
      <c r="N1782" s="91"/>
    </row>
    <row r="1783" spans="13:14">
      <c r="M1783" s="91"/>
      <c r="N1783" s="91"/>
    </row>
    <row r="1784" spans="13:14">
      <c r="M1784" s="91"/>
      <c r="N1784" s="91"/>
    </row>
    <row r="1785" spans="13:14">
      <c r="M1785" s="91"/>
      <c r="N1785" s="91"/>
    </row>
    <row r="1786" spans="13:14">
      <c r="M1786" s="91"/>
      <c r="N1786" s="91"/>
    </row>
    <row r="1787" spans="13:14">
      <c r="M1787" s="91"/>
      <c r="N1787" s="91"/>
    </row>
    <row r="1788" spans="13:14">
      <c r="M1788" s="91"/>
      <c r="N1788" s="91"/>
    </row>
    <row r="1789" spans="13:14">
      <c r="M1789" s="91"/>
      <c r="N1789" s="91"/>
    </row>
    <row r="1790" spans="13:14">
      <c r="M1790" s="91"/>
      <c r="N1790" s="91"/>
    </row>
    <row r="1791" spans="13:14">
      <c r="M1791" s="91"/>
      <c r="N1791" s="91"/>
    </row>
    <row r="1792" spans="13:14">
      <c r="M1792" s="91"/>
      <c r="N1792" s="91"/>
    </row>
    <row r="1793" spans="13:14">
      <c r="M1793" s="91"/>
      <c r="N1793" s="91"/>
    </row>
    <row r="1794" spans="13:14">
      <c r="M1794" s="91"/>
      <c r="N1794" s="91"/>
    </row>
    <row r="1795" spans="13:14">
      <c r="M1795" s="91"/>
      <c r="N1795" s="91"/>
    </row>
    <row r="1796" spans="13:14">
      <c r="M1796" s="91"/>
      <c r="N1796" s="91"/>
    </row>
    <row r="1797" spans="13:14">
      <c r="M1797" s="91"/>
      <c r="N1797" s="91"/>
    </row>
    <row r="1798" spans="13:14">
      <c r="M1798" s="91"/>
      <c r="N1798" s="91"/>
    </row>
    <row r="1799" spans="13:14">
      <c r="M1799" s="91"/>
      <c r="N1799" s="91"/>
    </row>
    <row r="1800" spans="13:14">
      <c r="M1800" s="91"/>
      <c r="N1800" s="91"/>
    </row>
    <row r="1801" spans="13:14">
      <c r="M1801" s="91"/>
      <c r="N1801" s="91"/>
    </row>
    <row r="1802" spans="13:14">
      <c r="M1802" s="91"/>
      <c r="N1802" s="91"/>
    </row>
    <row r="1803" spans="13:14">
      <c r="M1803" s="91"/>
      <c r="N1803" s="91"/>
    </row>
    <row r="1804" spans="13:14">
      <c r="M1804" s="91"/>
      <c r="N1804" s="91"/>
    </row>
    <row r="1805" spans="13:14">
      <c r="M1805" s="91"/>
      <c r="N1805" s="91"/>
    </row>
    <row r="1806" spans="13:14">
      <c r="M1806" s="91"/>
      <c r="N1806" s="91"/>
    </row>
    <row r="1807" spans="13:14">
      <c r="M1807" s="91"/>
      <c r="N1807" s="91"/>
    </row>
    <row r="1808" spans="13:14">
      <c r="M1808" s="91"/>
      <c r="N1808" s="91"/>
    </row>
    <row r="1809" spans="13:14">
      <c r="M1809" s="91"/>
      <c r="N1809" s="91"/>
    </row>
    <row r="1810" spans="13:14">
      <c r="M1810" s="91"/>
      <c r="N1810" s="91"/>
    </row>
    <row r="1811" spans="13:14">
      <c r="M1811" s="91"/>
      <c r="N1811" s="91"/>
    </row>
    <row r="1812" spans="13:14">
      <c r="M1812" s="91"/>
      <c r="N1812" s="91"/>
    </row>
    <row r="1813" spans="13:14">
      <c r="M1813" s="91"/>
      <c r="N1813" s="91"/>
    </row>
    <row r="1814" spans="13:14">
      <c r="M1814" s="91"/>
      <c r="N1814" s="91"/>
    </row>
    <row r="1815" spans="13:14">
      <c r="M1815" s="91"/>
      <c r="N1815" s="91"/>
    </row>
    <row r="1816" spans="13:14">
      <c r="M1816" s="91"/>
      <c r="N1816" s="91"/>
    </row>
    <row r="1817" spans="13:14">
      <c r="M1817" s="91"/>
      <c r="N1817" s="91"/>
    </row>
    <row r="1818" spans="13:14">
      <c r="M1818" s="91"/>
      <c r="N1818" s="91"/>
    </row>
    <row r="1819" spans="13:14">
      <c r="M1819" s="91"/>
      <c r="N1819" s="91"/>
    </row>
    <row r="1820" spans="13:14">
      <c r="M1820" s="91"/>
      <c r="N1820" s="91"/>
    </row>
    <row r="1821" spans="13:14">
      <c r="M1821" s="91"/>
      <c r="N1821" s="91"/>
    </row>
    <row r="1822" spans="13:14">
      <c r="M1822" s="91"/>
      <c r="N1822" s="91"/>
    </row>
    <row r="1823" spans="13:14">
      <c r="M1823" s="91"/>
      <c r="N1823" s="91"/>
    </row>
    <row r="1824" spans="13:14">
      <c r="M1824" s="91"/>
      <c r="N1824" s="91"/>
    </row>
    <row r="1825" spans="13:14">
      <c r="M1825" s="91"/>
      <c r="N1825" s="91"/>
    </row>
    <row r="1826" spans="13:14">
      <c r="M1826" s="91"/>
      <c r="N1826" s="91"/>
    </row>
    <row r="1827" spans="13:14">
      <c r="M1827" s="91"/>
      <c r="N1827" s="91"/>
    </row>
    <row r="1828" spans="13:14">
      <c r="M1828" s="91"/>
      <c r="N1828" s="91"/>
    </row>
    <row r="1829" spans="13:14">
      <c r="M1829" s="91"/>
      <c r="N1829" s="91"/>
    </row>
    <row r="1830" spans="13:14">
      <c r="M1830" s="91"/>
      <c r="N1830" s="91"/>
    </row>
    <row r="1831" spans="13:14">
      <c r="M1831" s="91"/>
      <c r="N1831" s="91"/>
    </row>
    <row r="1832" spans="13:14">
      <c r="M1832" s="91"/>
      <c r="N1832" s="91"/>
    </row>
    <row r="1833" spans="13:14">
      <c r="M1833" s="91"/>
      <c r="N1833" s="91"/>
    </row>
    <row r="1834" spans="13:14">
      <c r="M1834" s="91"/>
      <c r="N1834" s="91"/>
    </row>
    <row r="1835" spans="13:14">
      <c r="M1835" s="91"/>
      <c r="N1835" s="91"/>
    </row>
    <row r="1836" spans="13:14">
      <c r="M1836" s="91"/>
      <c r="N1836" s="91"/>
    </row>
    <row r="1837" spans="13:14">
      <c r="M1837" s="91"/>
      <c r="N1837" s="91"/>
    </row>
    <row r="1838" spans="13:14">
      <c r="M1838" s="91"/>
      <c r="N1838" s="91"/>
    </row>
    <row r="1839" spans="13:14">
      <c r="M1839" s="91"/>
      <c r="N1839" s="91"/>
    </row>
    <row r="1840" spans="13:14">
      <c r="M1840" s="91"/>
      <c r="N1840" s="91"/>
    </row>
    <row r="1841" spans="1:14">
      <c r="M1841" s="91"/>
      <c r="N1841" s="91"/>
    </row>
    <row r="1842" spans="1:14">
      <c r="M1842" s="91"/>
      <c r="N1842" s="91"/>
    </row>
    <row r="1843" spans="1:14">
      <c r="M1843" s="91"/>
      <c r="N1843" s="91"/>
    </row>
    <row r="1844" spans="1:14">
      <c r="M1844" s="91"/>
      <c r="N1844" s="91"/>
    </row>
    <row r="1845" spans="1:14">
      <c r="M1845" s="91"/>
      <c r="N1845" s="91"/>
    </row>
    <row r="1846" spans="1:14">
      <c r="M1846" s="91"/>
      <c r="N1846" s="91"/>
    </row>
    <row r="1847" spans="1:14">
      <c r="A1847" s="23"/>
      <c r="B1847" s="23"/>
      <c r="C1847" s="23"/>
      <c r="D1847" s="92"/>
      <c r="E1847" s="23"/>
      <c r="F1847" s="23"/>
      <c r="G1847" s="23"/>
      <c r="H1847" s="92"/>
      <c r="I1847" s="92"/>
      <c r="J1847" s="92"/>
      <c r="K1847" s="94"/>
      <c r="L1847" s="94"/>
      <c r="M1847" s="92"/>
      <c r="N1847" s="92"/>
    </row>
    <row r="1848" spans="1:14">
      <c r="C1848" s="29"/>
      <c r="M1848" s="91"/>
      <c r="N1848" s="91"/>
    </row>
    <row r="1849" spans="1:14">
      <c r="M1849" s="91"/>
      <c r="N1849" s="91"/>
    </row>
    <row r="1850" spans="1:14">
      <c r="M1850" s="91"/>
      <c r="N1850" s="91"/>
    </row>
    <row r="1851" spans="1:14">
      <c r="M1851" s="91"/>
      <c r="N1851" s="91"/>
    </row>
    <row r="1852" spans="1:14">
      <c r="M1852" s="91"/>
      <c r="N1852" s="91"/>
    </row>
    <row r="1853" spans="1:14">
      <c r="M1853" s="91"/>
      <c r="N1853" s="91"/>
    </row>
    <row r="1854" spans="1:14">
      <c r="A1854" s="29"/>
      <c r="M1854" s="91"/>
      <c r="N1854" s="91"/>
    </row>
    <row r="1855" spans="1:14">
      <c r="M1855" s="91"/>
      <c r="N1855" s="91"/>
    </row>
    <row r="1856" spans="1:14">
      <c r="M1856" s="91"/>
      <c r="N1856" s="91"/>
    </row>
    <row r="1857" spans="1:14">
      <c r="M1857" s="91"/>
      <c r="N1857" s="91"/>
    </row>
    <row r="1858" spans="1:14">
      <c r="M1858" s="91"/>
      <c r="N1858" s="91"/>
    </row>
    <row r="1859" spans="1:14">
      <c r="M1859" s="91"/>
      <c r="N1859" s="91"/>
    </row>
    <row r="1860" spans="1:14">
      <c r="M1860" s="91"/>
      <c r="N1860" s="91"/>
    </row>
    <row r="1861" spans="1:14">
      <c r="M1861" s="91"/>
      <c r="N1861" s="91"/>
    </row>
    <row r="1862" spans="1:14">
      <c r="M1862" s="91"/>
      <c r="N1862" s="91"/>
    </row>
    <row r="1863" spans="1:14">
      <c r="M1863" s="91"/>
      <c r="N1863" s="91"/>
    </row>
    <row r="1864" spans="1:14">
      <c r="M1864" s="91"/>
      <c r="N1864" s="91"/>
    </row>
    <row r="1865" spans="1:14">
      <c r="M1865" s="91"/>
      <c r="N1865" s="91"/>
    </row>
    <row r="1866" spans="1:14">
      <c r="M1866" s="91"/>
      <c r="N1866" s="91"/>
    </row>
    <row r="1867" spans="1:14">
      <c r="M1867" s="91"/>
      <c r="N1867" s="91"/>
    </row>
    <row r="1868" spans="1:14">
      <c r="M1868" s="91"/>
      <c r="N1868" s="91"/>
    </row>
    <row r="1869" spans="1:14">
      <c r="M1869" s="91"/>
      <c r="N1869" s="91"/>
    </row>
    <row r="1870" spans="1:14">
      <c r="M1870" s="91"/>
      <c r="N1870" s="91"/>
    </row>
    <row r="1871" spans="1:14">
      <c r="A1871" s="29"/>
      <c r="M1871" s="91"/>
      <c r="N1871" s="91"/>
    </row>
    <row r="1872" spans="1:14">
      <c r="M1872" s="91"/>
      <c r="N1872" s="91"/>
    </row>
    <row r="1873" spans="1:14">
      <c r="M1873" s="91"/>
      <c r="N1873" s="91"/>
    </row>
    <row r="1874" spans="1:14">
      <c r="A1874" s="29"/>
      <c r="M1874" s="91"/>
      <c r="N1874" s="91"/>
    </row>
    <row r="1875" spans="1:14">
      <c r="M1875" s="91"/>
      <c r="N1875" s="91"/>
    </row>
    <row r="1876" spans="1:14">
      <c r="M1876" s="91"/>
      <c r="N1876" s="91"/>
    </row>
    <row r="1877" spans="1:14">
      <c r="M1877" s="91"/>
      <c r="N1877" s="91"/>
    </row>
    <row r="1878" spans="1:14">
      <c r="M1878" s="91"/>
      <c r="N1878" s="91"/>
    </row>
    <row r="1879" spans="1:14">
      <c r="M1879" s="91"/>
      <c r="N1879" s="91"/>
    </row>
    <row r="1880" spans="1:14">
      <c r="M1880" s="91"/>
      <c r="N1880" s="91"/>
    </row>
    <row r="1881" spans="1:14">
      <c r="M1881" s="91"/>
      <c r="N1881" s="91"/>
    </row>
    <row r="1882" spans="1:14">
      <c r="M1882" s="91"/>
      <c r="N1882" s="91"/>
    </row>
    <row r="1883" spans="1:14">
      <c r="M1883" s="91"/>
      <c r="N1883" s="91"/>
    </row>
    <row r="1884" spans="1:14">
      <c r="M1884" s="91"/>
      <c r="N1884" s="91"/>
    </row>
    <row r="1885" spans="1:14">
      <c r="M1885" s="91"/>
      <c r="N1885" s="91"/>
    </row>
    <row r="1886" spans="1:14">
      <c r="M1886" s="91"/>
      <c r="N1886" s="91"/>
    </row>
    <row r="1887" spans="1:14">
      <c r="M1887" s="91"/>
      <c r="N1887" s="91"/>
    </row>
    <row r="1888" spans="1:14">
      <c r="M1888" s="91"/>
      <c r="N1888" s="91"/>
    </row>
    <row r="1889" spans="13:14">
      <c r="M1889" s="91"/>
      <c r="N1889" s="91"/>
    </row>
    <row r="1890" spans="13:14">
      <c r="M1890" s="91"/>
      <c r="N1890" s="91"/>
    </row>
    <row r="1891" spans="13:14">
      <c r="M1891" s="91"/>
      <c r="N1891" s="91"/>
    </row>
    <row r="1892" spans="13:14">
      <c r="M1892" s="91"/>
      <c r="N1892" s="91"/>
    </row>
    <row r="1893" spans="13:14">
      <c r="M1893" s="91"/>
      <c r="N1893" s="91"/>
    </row>
    <row r="1894" spans="13:14">
      <c r="M1894" s="91"/>
      <c r="N1894" s="91"/>
    </row>
    <row r="1895" spans="13:14">
      <c r="M1895" s="91"/>
      <c r="N1895" s="91"/>
    </row>
    <row r="1896" spans="13:14">
      <c r="M1896" s="91"/>
      <c r="N1896" s="91"/>
    </row>
    <row r="1897" spans="13:14">
      <c r="M1897" s="91"/>
      <c r="N1897" s="91"/>
    </row>
    <row r="1898" spans="13:14">
      <c r="M1898" s="91"/>
      <c r="N1898" s="91"/>
    </row>
    <row r="1899" spans="13:14">
      <c r="M1899" s="91"/>
      <c r="N1899" s="91"/>
    </row>
    <row r="1900" spans="13:14">
      <c r="M1900" s="91"/>
      <c r="N1900" s="91"/>
    </row>
    <row r="1901" spans="13:14">
      <c r="M1901" s="91"/>
      <c r="N1901" s="91"/>
    </row>
    <row r="1902" spans="13:14">
      <c r="M1902" s="91"/>
      <c r="N1902" s="91"/>
    </row>
    <row r="1903" spans="13:14">
      <c r="M1903" s="91"/>
      <c r="N1903" s="91"/>
    </row>
    <row r="1904" spans="13:14">
      <c r="M1904" s="91"/>
      <c r="N1904" s="91"/>
    </row>
    <row r="1905" spans="13:14">
      <c r="M1905" s="91"/>
      <c r="N1905" s="91"/>
    </row>
    <row r="1906" spans="13:14">
      <c r="M1906" s="91"/>
      <c r="N1906" s="91"/>
    </row>
    <row r="1907" spans="13:14">
      <c r="M1907" s="91"/>
      <c r="N1907" s="91"/>
    </row>
    <row r="1908" spans="13:14">
      <c r="M1908" s="91"/>
      <c r="N1908" s="91"/>
    </row>
    <row r="1909" spans="13:14">
      <c r="M1909" s="91"/>
      <c r="N1909" s="91"/>
    </row>
    <row r="1910" spans="13:14">
      <c r="M1910" s="91"/>
      <c r="N1910" s="91"/>
    </row>
    <row r="1911" spans="13:14">
      <c r="M1911" s="91"/>
      <c r="N1911" s="91"/>
    </row>
    <row r="1912" spans="13:14">
      <c r="M1912" s="91"/>
      <c r="N1912" s="91"/>
    </row>
    <row r="1913" spans="13:14">
      <c r="M1913" s="91"/>
      <c r="N1913" s="91"/>
    </row>
    <row r="1914" spans="13:14">
      <c r="M1914" s="91"/>
      <c r="N1914" s="91"/>
    </row>
    <row r="1915" spans="13:14">
      <c r="M1915" s="91"/>
      <c r="N1915" s="91"/>
    </row>
    <row r="1916" spans="13:14">
      <c r="M1916" s="91"/>
      <c r="N1916" s="91"/>
    </row>
    <row r="1917" spans="13:14">
      <c r="M1917" s="91"/>
      <c r="N1917" s="91"/>
    </row>
    <row r="1918" spans="13:14">
      <c r="M1918" s="91"/>
      <c r="N1918" s="91"/>
    </row>
    <row r="1919" spans="13:14">
      <c r="M1919" s="91"/>
      <c r="N1919" s="91"/>
    </row>
    <row r="1920" spans="13:14">
      <c r="M1920" s="91"/>
      <c r="N1920" s="91"/>
    </row>
    <row r="1921" spans="13:14">
      <c r="M1921" s="91"/>
      <c r="N1921" s="91"/>
    </row>
    <row r="1922" spans="13:14">
      <c r="M1922" s="91"/>
      <c r="N1922" s="91"/>
    </row>
    <row r="1923" spans="13:14">
      <c r="M1923" s="91"/>
      <c r="N1923" s="91"/>
    </row>
    <row r="1924" spans="13:14">
      <c r="M1924" s="91"/>
      <c r="N1924" s="91"/>
    </row>
    <row r="1925" spans="13:14">
      <c r="M1925" s="91"/>
      <c r="N1925" s="91"/>
    </row>
    <row r="1926" spans="13:14">
      <c r="M1926" s="91"/>
      <c r="N1926" s="91"/>
    </row>
    <row r="1927" spans="13:14">
      <c r="M1927" s="91"/>
      <c r="N1927" s="91"/>
    </row>
    <row r="1928" spans="13:14">
      <c r="M1928" s="91"/>
      <c r="N1928" s="91"/>
    </row>
    <row r="1929" spans="13:14">
      <c r="M1929" s="91"/>
      <c r="N1929" s="91"/>
    </row>
    <row r="1930" spans="13:14">
      <c r="M1930" s="91"/>
      <c r="N1930" s="91"/>
    </row>
    <row r="1931" spans="13:14">
      <c r="M1931" s="91"/>
      <c r="N1931" s="91"/>
    </row>
    <row r="1932" spans="13:14">
      <c r="M1932" s="91"/>
      <c r="N1932" s="91"/>
    </row>
    <row r="1933" spans="13:14">
      <c r="M1933" s="91"/>
      <c r="N1933" s="91"/>
    </row>
    <row r="1934" spans="13:14">
      <c r="M1934" s="91"/>
      <c r="N1934" s="91"/>
    </row>
    <row r="1935" spans="13:14">
      <c r="M1935" s="91"/>
      <c r="N1935" s="91"/>
    </row>
    <row r="1936" spans="13:14">
      <c r="M1936" s="91"/>
      <c r="N1936" s="91"/>
    </row>
    <row r="1937" spans="13:14">
      <c r="M1937" s="91"/>
      <c r="N1937" s="91"/>
    </row>
    <row r="1938" spans="13:14">
      <c r="M1938" s="91"/>
      <c r="N1938" s="91"/>
    </row>
    <row r="1939" spans="13:14">
      <c r="M1939" s="91"/>
      <c r="N1939" s="91"/>
    </row>
    <row r="1940" spans="13:14">
      <c r="M1940" s="91"/>
      <c r="N1940" s="91"/>
    </row>
    <row r="1941" spans="13:14">
      <c r="M1941" s="91"/>
      <c r="N1941" s="91"/>
    </row>
    <row r="1942" spans="13:14">
      <c r="M1942" s="91"/>
      <c r="N1942" s="91"/>
    </row>
    <row r="1943" spans="13:14">
      <c r="M1943" s="91"/>
      <c r="N1943" s="91"/>
    </row>
    <row r="1944" spans="13:14">
      <c r="M1944" s="91"/>
      <c r="N1944" s="91"/>
    </row>
    <row r="1945" spans="13:14">
      <c r="M1945" s="91"/>
      <c r="N1945" s="91"/>
    </row>
    <row r="1946" spans="13:14">
      <c r="M1946" s="91"/>
      <c r="N1946" s="91"/>
    </row>
    <row r="1947" spans="13:14">
      <c r="M1947" s="91"/>
      <c r="N1947" s="91"/>
    </row>
    <row r="1948" spans="13:14">
      <c r="M1948" s="91"/>
      <c r="N1948" s="91"/>
    </row>
    <row r="1949" spans="13:14">
      <c r="M1949" s="91"/>
      <c r="N1949" s="91"/>
    </row>
    <row r="1950" spans="13:14">
      <c r="M1950" s="91"/>
      <c r="N1950" s="91"/>
    </row>
    <row r="1951" spans="13:14">
      <c r="M1951" s="91"/>
      <c r="N1951" s="91"/>
    </row>
    <row r="1952" spans="13:14">
      <c r="M1952" s="91"/>
      <c r="N1952" s="91"/>
    </row>
    <row r="1953" spans="13:14">
      <c r="M1953" s="91"/>
      <c r="N1953" s="91"/>
    </row>
    <row r="1954" spans="13:14">
      <c r="M1954" s="91"/>
      <c r="N1954" s="91"/>
    </row>
    <row r="1955" spans="13:14">
      <c r="M1955" s="91"/>
      <c r="N1955" s="91"/>
    </row>
    <row r="1956" spans="13:14">
      <c r="M1956" s="91"/>
      <c r="N1956" s="91"/>
    </row>
    <row r="1957" spans="13:14">
      <c r="M1957" s="91"/>
      <c r="N1957" s="91"/>
    </row>
    <row r="1958" spans="13:14">
      <c r="M1958" s="91"/>
      <c r="N1958" s="91"/>
    </row>
    <row r="1959" spans="13:14">
      <c r="M1959" s="91"/>
      <c r="N1959" s="91"/>
    </row>
    <row r="1960" spans="13:14">
      <c r="M1960" s="91"/>
      <c r="N1960" s="91"/>
    </row>
    <row r="1961" spans="13:14">
      <c r="M1961" s="91"/>
      <c r="N1961" s="91"/>
    </row>
    <row r="1962" spans="13:14">
      <c r="M1962" s="91"/>
      <c r="N1962" s="91"/>
    </row>
    <row r="1963" spans="13:14">
      <c r="M1963" s="91"/>
      <c r="N1963" s="91"/>
    </row>
    <row r="1964" spans="13:14">
      <c r="M1964" s="91"/>
      <c r="N1964" s="91"/>
    </row>
    <row r="1965" spans="13:14">
      <c r="M1965" s="91"/>
      <c r="N1965" s="91"/>
    </row>
    <row r="1966" spans="13:14">
      <c r="M1966" s="91"/>
      <c r="N1966" s="91"/>
    </row>
    <row r="1967" spans="13:14">
      <c r="M1967" s="91"/>
      <c r="N1967" s="91"/>
    </row>
    <row r="1968" spans="13:14">
      <c r="M1968" s="91"/>
      <c r="N1968" s="91"/>
    </row>
    <row r="1969" spans="13:14">
      <c r="M1969" s="91"/>
      <c r="N1969" s="91"/>
    </row>
    <row r="1970" spans="13:14">
      <c r="M1970" s="91"/>
      <c r="N1970" s="91"/>
    </row>
    <row r="1971" spans="13:14">
      <c r="M1971" s="91"/>
      <c r="N1971" s="91"/>
    </row>
    <row r="1972" spans="13:14">
      <c r="M1972" s="91"/>
      <c r="N1972" s="91"/>
    </row>
    <row r="1973" spans="13:14">
      <c r="M1973" s="91"/>
      <c r="N1973" s="91"/>
    </row>
    <row r="1974" spans="13:14">
      <c r="M1974" s="91"/>
      <c r="N1974" s="91"/>
    </row>
    <row r="1975" spans="13:14">
      <c r="M1975" s="91"/>
      <c r="N1975" s="91"/>
    </row>
    <row r="1976" spans="13:14">
      <c r="M1976" s="91"/>
      <c r="N1976" s="91"/>
    </row>
    <row r="1977" spans="13:14">
      <c r="M1977" s="91"/>
      <c r="N1977" s="91"/>
    </row>
    <row r="1978" spans="13:14">
      <c r="M1978" s="91"/>
      <c r="N1978" s="91"/>
    </row>
    <row r="1979" spans="13:14">
      <c r="M1979" s="91"/>
      <c r="N1979" s="91"/>
    </row>
    <row r="1980" spans="13:14">
      <c r="M1980" s="91"/>
      <c r="N1980" s="91"/>
    </row>
    <row r="1981" spans="13:14">
      <c r="M1981" s="91"/>
      <c r="N1981" s="91"/>
    </row>
    <row r="1982" spans="13:14">
      <c r="M1982" s="91"/>
      <c r="N1982" s="91"/>
    </row>
    <row r="1983" spans="13:14">
      <c r="M1983" s="91"/>
      <c r="N1983" s="91"/>
    </row>
    <row r="1984" spans="13:14">
      <c r="M1984" s="91"/>
      <c r="N1984" s="91"/>
    </row>
    <row r="1985" spans="13:14">
      <c r="M1985" s="91"/>
      <c r="N1985" s="91"/>
    </row>
    <row r="1986" spans="13:14">
      <c r="M1986" s="91"/>
      <c r="N1986" s="91"/>
    </row>
    <row r="1987" spans="13:14">
      <c r="M1987" s="91"/>
      <c r="N1987" s="91"/>
    </row>
    <row r="1988" spans="13:14">
      <c r="M1988" s="91"/>
      <c r="N1988" s="91"/>
    </row>
    <row r="1989" spans="13:14">
      <c r="M1989" s="91"/>
      <c r="N1989" s="91"/>
    </row>
    <row r="1990" spans="13:14">
      <c r="M1990" s="91"/>
      <c r="N1990" s="91"/>
    </row>
    <row r="1991" spans="13:14">
      <c r="M1991" s="91"/>
      <c r="N1991" s="91"/>
    </row>
    <row r="1992" spans="13:14">
      <c r="M1992" s="91"/>
      <c r="N1992" s="91"/>
    </row>
    <row r="1993" spans="13:14">
      <c r="M1993" s="91"/>
      <c r="N1993" s="91"/>
    </row>
    <row r="1994" spans="13:14">
      <c r="M1994" s="91"/>
      <c r="N1994" s="91"/>
    </row>
    <row r="1995" spans="13:14">
      <c r="M1995" s="91"/>
      <c r="N1995" s="91"/>
    </row>
    <row r="1996" spans="13:14">
      <c r="M1996" s="91"/>
      <c r="N1996" s="91"/>
    </row>
    <row r="1997" spans="13:14">
      <c r="M1997" s="91"/>
      <c r="N1997" s="91"/>
    </row>
    <row r="1998" spans="13:14">
      <c r="M1998" s="91"/>
      <c r="N1998" s="91"/>
    </row>
    <row r="1999" spans="13:14">
      <c r="M1999" s="91"/>
      <c r="N1999" s="91"/>
    </row>
    <row r="2000" spans="13:14">
      <c r="M2000" s="91"/>
      <c r="N2000" s="91"/>
    </row>
    <row r="2001" spans="13:14">
      <c r="M2001" s="91"/>
      <c r="N2001" s="91"/>
    </row>
    <row r="2002" spans="13:14">
      <c r="M2002" s="91"/>
      <c r="N2002" s="91"/>
    </row>
    <row r="2003" spans="13:14">
      <c r="M2003" s="91"/>
      <c r="N2003" s="91"/>
    </row>
    <row r="2004" spans="13:14">
      <c r="M2004" s="91"/>
      <c r="N2004" s="91"/>
    </row>
    <row r="2005" spans="13:14">
      <c r="M2005" s="91"/>
      <c r="N2005" s="91"/>
    </row>
    <row r="2006" spans="13:14">
      <c r="M2006" s="91"/>
      <c r="N2006" s="91"/>
    </row>
    <row r="2007" spans="13:14">
      <c r="M2007" s="91"/>
      <c r="N2007" s="91"/>
    </row>
    <row r="2008" spans="13:14">
      <c r="M2008" s="91"/>
      <c r="N2008" s="91"/>
    </row>
    <row r="2009" spans="13:14">
      <c r="M2009" s="91"/>
      <c r="N2009" s="91"/>
    </row>
    <row r="2010" spans="13:14">
      <c r="M2010" s="91"/>
      <c r="N2010" s="91"/>
    </row>
    <row r="2011" spans="13:14">
      <c r="M2011" s="91"/>
      <c r="N2011" s="91"/>
    </row>
    <row r="2012" spans="13:14">
      <c r="M2012" s="91"/>
      <c r="N2012" s="91"/>
    </row>
    <row r="2013" spans="13:14">
      <c r="M2013" s="91"/>
      <c r="N2013" s="91"/>
    </row>
    <row r="2014" spans="13:14">
      <c r="M2014" s="91"/>
      <c r="N2014" s="91"/>
    </row>
    <row r="2015" spans="13:14">
      <c r="M2015" s="91"/>
      <c r="N2015" s="91"/>
    </row>
    <row r="2016" spans="13:14">
      <c r="M2016" s="91"/>
      <c r="N2016" s="91"/>
    </row>
    <row r="2017" spans="13:14">
      <c r="M2017" s="91"/>
      <c r="N2017" s="91"/>
    </row>
    <row r="2018" spans="13:14">
      <c r="M2018" s="91"/>
      <c r="N2018" s="91"/>
    </row>
    <row r="2019" spans="13:14">
      <c r="M2019" s="91"/>
      <c r="N2019" s="91"/>
    </row>
    <row r="2020" spans="13:14">
      <c r="M2020" s="91"/>
      <c r="N2020" s="91"/>
    </row>
    <row r="2021" spans="13:14">
      <c r="M2021" s="91"/>
      <c r="N2021" s="91"/>
    </row>
    <row r="2022" spans="13:14">
      <c r="M2022" s="91"/>
      <c r="N2022" s="91"/>
    </row>
    <row r="2023" spans="13:14">
      <c r="M2023" s="91"/>
      <c r="N2023" s="91"/>
    </row>
    <row r="2024" spans="13:14">
      <c r="M2024" s="91"/>
      <c r="N2024" s="91"/>
    </row>
    <row r="2025" spans="13:14">
      <c r="M2025" s="91"/>
      <c r="N2025" s="91"/>
    </row>
    <row r="2026" spans="13:14">
      <c r="M2026" s="91"/>
      <c r="N2026" s="91"/>
    </row>
    <row r="2027" spans="13:14">
      <c r="M2027" s="91"/>
      <c r="N2027" s="91"/>
    </row>
    <row r="2028" spans="13:14">
      <c r="M2028" s="91"/>
      <c r="N2028" s="91"/>
    </row>
    <row r="2029" spans="13:14">
      <c r="M2029" s="91"/>
      <c r="N2029" s="91"/>
    </row>
    <row r="2030" spans="13:14">
      <c r="M2030" s="91"/>
      <c r="N2030" s="91"/>
    </row>
    <row r="2031" spans="13:14">
      <c r="M2031" s="91"/>
      <c r="N2031" s="91"/>
    </row>
    <row r="2032" spans="13:14">
      <c r="M2032" s="91"/>
      <c r="N2032" s="91"/>
    </row>
    <row r="2033" spans="1:14">
      <c r="M2033" s="91"/>
      <c r="N2033" s="91"/>
    </row>
    <row r="2034" spans="1:14">
      <c r="M2034" s="91"/>
      <c r="N2034" s="91"/>
    </row>
    <row r="2035" spans="1:14">
      <c r="M2035" s="91"/>
      <c r="N2035" s="91"/>
    </row>
    <row r="2036" spans="1:14">
      <c r="M2036" s="91"/>
      <c r="N2036" s="91"/>
    </row>
    <row r="2037" spans="1:14">
      <c r="M2037" s="91"/>
      <c r="N2037" s="91"/>
    </row>
    <row r="2038" spans="1:14">
      <c r="M2038" s="91"/>
      <c r="N2038" s="91"/>
    </row>
    <row r="2039" spans="1:14">
      <c r="M2039" s="91"/>
      <c r="N2039" s="91"/>
    </row>
    <row r="2040" spans="1:14">
      <c r="M2040" s="91"/>
      <c r="N2040" s="91"/>
    </row>
    <row r="2041" spans="1:14">
      <c r="M2041" s="91"/>
      <c r="N2041" s="91"/>
    </row>
    <row r="2042" spans="1:14">
      <c r="M2042" s="91"/>
      <c r="N2042" s="91"/>
    </row>
    <row r="2043" spans="1:14">
      <c r="M2043" s="91"/>
      <c r="N2043" s="91"/>
    </row>
    <row r="2044" spans="1:14">
      <c r="M2044" s="91"/>
      <c r="N2044" s="91"/>
    </row>
    <row r="2045" spans="1:14">
      <c r="M2045" s="91"/>
      <c r="N2045" s="91"/>
    </row>
    <row r="2046" spans="1:14">
      <c r="A2046" s="29"/>
    </row>
    <row r="2047" spans="1:14">
      <c r="M2047" s="91"/>
      <c r="N2047" s="91"/>
    </row>
    <row r="2048" spans="1:14">
      <c r="M2048" s="91"/>
      <c r="N2048" s="91"/>
    </row>
    <row r="2049" spans="1:14">
      <c r="M2049" s="91"/>
      <c r="N2049" s="91"/>
    </row>
    <row r="2050" spans="1:14">
      <c r="M2050" s="91"/>
      <c r="N2050" s="91"/>
    </row>
    <row r="2051" spans="1:14">
      <c r="M2051" s="91"/>
      <c r="N2051" s="91"/>
    </row>
    <row r="2052" spans="1:14">
      <c r="M2052" s="91"/>
      <c r="N2052" s="91"/>
    </row>
    <row r="2053" spans="1:14">
      <c r="M2053" s="91"/>
      <c r="N2053" s="91"/>
    </row>
    <row r="2054" spans="1:14">
      <c r="M2054" s="91"/>
      <c r="N2054" s="91"/>
    </row>
    <row r="2055" spans="1:14">
      <c r="M2055" s="91"/>
      <c r="N2055" s="91"/>
    </row>
    <row r="2056" spans="1:14">
      <c r="M2056" s="91"/>
      <c r="N2056" s="91"/>
    </row>
    <row r="2057" spans="1:14">
      <c r="M2057" s="91"/>
      <c r="N2057" s="91"/>
    </row>
    <row r="2058" spans="1:14">
      <c r="A2058" s="29"/>
      <c r="M2058" s="91"/>
      <c r="N2058" s="91"/>
    </row>
    <row r="2059" spans="1:14">
      <c r="M2059" s="91"/>
      <c r="N2059" s="91"/>
    </row>
    <row r="2060" spans="1:14">
      <c r="M2060" s="91"/>
      <c r="N2060" s="91"/>
    </row>
    <row r="2061" spans="1:14">
      <c r="M2061" s="91"/>
      <c r="N2061" s="91"/>
    </row>
    <row r="2062" spans="1:14">
      <c r="M2062" s="91"/>
      <c r="N2062" s="91"/>
    </row>
    <row r="2063" spans="1:14">
      <c r="M2063" s="91"/>
      <c r="N2063" s="91"/>
    </row>
    <row r="2064" spans="1:14">
      <c r="M2064" s="91"/>
      <c r="N2064" s="91"/>
    </row>
    <row r="2065" spans="1:14">
      <c r="A2065" s="29"/>
      <c r="M2065" s="91"/>
      <c r="N2065" s="91"/>
    </row>
    <row r="2066" spans="1:14">
      <c r="M2066" s="91"/>
      <c r="N2066" s="91"/>
    </row>
    <row r="2067" spans="1:14">
      <c r="M2067" s="91"/>
      <c r="N2067" s="91"/>
    </row>
    <row r="2068" spans="1:14">
      <c r="M2068" s="91"/>
      <c r="N2068" s="91"/>
    </row>
    <row r="2069" spans="1:14">
      <c r="M2069" s="91"/>
      <c r="N2069" s="91"/>
    </row>
    <row r="2070" spans="1:14">
      <c r="M2070" s="91"/>
      <c r="N2070" s="91"/>
    </row>
    <row r="2071" spans="1:14">
      <c r="M2071" s="91"/>
      <c r="N2071" s="91"/>
    </row>
    <row r="2072" spans="1:14">
      <c r="M2072" s="91"/>
      <c r="N2072" s="91"/>
    </row>
    <row r="2073" spans="1:14">
      <c r="M2073" s="91"/>
      <c r="N2073" s="91"/>
    </row>
    <row r="2074" spans="1:14">
      <c r="M2074" s="91"/>
      <c r="N2074" s="91"/>
    </row>
    <row r="2075" spans="1:14">
      <c r="M2075" s="91"/>
      <c r="N2075" s="91"/>
    </row>
    <row r="2076" spans="1:14">
      <c r="M2076" s="91"/>
      <c r="N2076" s="91"/>
    </row>
    <row r="2077" spans="1:14">
      <c r="M2077" s="91"/>
      <c r="N2077" s="91"/>
    </row>
    <row r="2078" spans="1:14">
      <c r="M2078" s="91"/>
      <c r="N2078" s="91"/>
    </row>
    <row r="2079" spans="1:14">
      <c r="M2079" s="91"/>
      <c r="N2079" s="91"/>
    </row>
    <row r="2080" spans="1:14">
      <c r="M2080" s="91"/>
      <c r="N2080" s="91"/>
    </row>
    <row r="2081" spans="13:14">
      <c r="M2081" s="91"/>
      <c r="N2081" s="91"/>
    </row>
    <row r="2082" spans="13:14">
      <c r="M2082" s="91"/>
      <c r="N2082" s="91"/>
    </row>
    <row r="2083" spans="13:14">
      <c r="M2083" s="91"/>
      <c r="N2083" s="91"/>
    </row>
    <row r="2084" spans="13:14">
      <c r="M2084" s="91"/>
      <c r="N2084" s="91"/>
    </row>
    <row r="2085" spans="13:14">
      <c r="M2085" s="91"/>
      <c r="N2085" s="91"/>
    </row>
    <row r="2086" spans="13:14">
      <c r="M2086" s="91"/>
      <c r="N2086" s="91"/>
    </row>
    <row r="2087" spans="13:14">
      <c r="M2087" s="91"/>
      <c r="N2087" s="91"/>
    </row>
    <row r="2088" spans="13:14">
      <c r="M2088" s="91"/>
      <c r="N2088" s="91"/>
    </row>
    <row r="2089" spans="13:14">
      <c r="M2089" s="91"/>
      <c r="N2089" s="91"/>
    </row>
    <row r="2090" spans="13:14">
      <c r="M2090" s="91"/>
      <c r="N2090" s="91"/>
    </row>
    <row r="2091" spans="13:14">
      <c r="M2091" s="91"/>
      <c r="N2091" s="91"/>
    </row>
    <row r="2092" spans="13:14">
      <c r="M2092" s="91"/>
      <c r="N2092" s="91"/>
    </row>
    <row r="2093" spans="13:14">
      <c r="M2093" s="91"/>
      <c r="N2093" s="91"/>
    </row>
    <row r="2094" spans="13:14">
      <c r="M2094" s="91"/>
      <c r="N2094" s="91"/>
    </row>
    <row r="2095" spans="13:14">
      <c r="M2095" s="91"/>
      <c r="N2095" s="91"/>
    </row>
    <row r="2096" spans="13:14">
      <c r="M2096" s="91"/>
      <c r="N2096" s="91"/>
    </row>
    <row r="2097" spans="13:14">
      <c r="M2097" s="91"/>
      <c r="N2097" s="91"/>
    </row>
    <row r="2098" spans="13:14">
      <c r="M2098" s="91"/>
      <c r="N2098" s="91"/>
    </row>
    <row r="2099" spans="13:14">
      <c r="M2099" s="91"/>
      <c r="N2099" s="91"/>
    </row>
    <row r="2100" spans="13:14">
      <c r="M2100" s="91"/>
      <c r="N2100" s="91"/>
    </row>
    <row r="2101" spans="13:14">
      <c r="M2101" s="91"/>
      <c r="N2101" s="91"/>
    </row>
    <row r="2102" spans="13:14">
      <c r="M2102" s="91"/>
      <c r="N2102" s="91"/>
    </row>
    <row r="2103" spans="13:14">
      <c r="M2103" s="91"/>
      <c r="N2103" s="91"/>
    </row>
    <row r="2104" spans="13:14">
      <c r="M2104" s="91"/>
      <c r="N2104" s="91"/>
    </row>
    <row r="2105" spans="13:14">
      <c r="M2105" s="91"/>
      <c r="N2105" s="91"/>
    </row>
    <row r="2106" spans="13:14">
      <c r="M2106" s="91"/>
      <c r="N2106" s="91"/>
    </row>
    <row r="2107" spans="13:14">
      <c r="M2107" s="91"/>
      <c r="N2107" s="91"/>
    </row>
    <row r="2108" spans="13:14">
      <c r="M2108" s="91"/>
      <c r="N2108" s="91"/>
    </row>
    <row r="2109" spans="13:14">
      <c r="M2109" s="91"/>
      <c r="N2109" s="91"/>
    </row>
    <row r="2110" spans="13:14">
      <c r="M2110" s="91"/>
      <c r="N2110" s="91"/>
    </row>
    <row r="2111" spans="13:14">
      <c r="M2111" s="91"/>
      <c r="N2111" s="91"/>
    </row>
    <row r="2112" spans="13:14">
      <c r="M2112" s="91"/>
      <c r="N2112" s="91"/>
    </row>
    <row r="2113" spans="13:14">
      <c r="M2113" s="91"/>
      <c r="N2113" s="91"/>
    </row>
    <row r="2114" spans="13:14">
      <c r="M2114" s="91"/>
      <c r="N2114" s="91"/>
    </row>
    <row r="2116" spans="13:14">
      <c r="M2116" s="91"/>
      <c r="N2116" s="91"/>
    </row>
    <row r="2117" spans="13:14">
      <c r="M2117" s="91"/>
      <c r="N2117" s="91"/>
    </row>
    <row r="2118" spans="13:14">
      <c r="M2118" s="91"/>
      <c r="N2118" s="91"/>
    </row>
    <row r="2119" spans="13:14">
      <c r="M2119" s="91"/>
      <c r="N2119" s="91"/>
    </row>
    <row r="2120" spans="13:14">
      <c r="M2120" s="91"/>
      <c r="N2120" s="91"/>
    </row>
    <row r="2121" spans="13:14">
      <c r="M2121" s="91"/>
      <c r="N2121" s="91"/>
    </row>
    <row r="2122" spans="13:14">
      <c r="M2122" s="91"/>
      <c r="N2122" s="91"/>
    </row>
    <row r="2123" spans="13:14">
      <c r="M2123" s="91"/>
      <c r="N2123" s="91"/>
    </row>
    <row r="2124" spans="13:14">
      <c r="M2124" s="91"/>
      <c r="N2124" s="91"/>
    </row>
    <row r="2125" spans="13:14">
      <c r="M2125" s="91"/>
      <c r="N2125" s="91"/>
    </row>
    <row r="2126" spans="13:14">
      <c r="M2126" s="91"/>
      <c r="N2126" s="91"/>
    </row>
    <row r="2127" spans="13:14">
      <c r="M2127" s="91"/>
      <c r="N2127" s="91"/>
    </row>
    <row r="2128" spans="13:14">
      <c r="M2128" s="91"/>
      <c r="N2128" s="91"/>
    </row>
    <row r="2129" spans="13:14">
      <c r="M2129" s="91"/>
      <c r="N2129" s="91"/>
    </row>
    <row r="2130" spans="13:14">
      <c r="M2130" s="91"/>
      <c r="N2130" s="91"/>
    </row>
    <row r="2131" spans="13:14">
      <c r="M2131" s="91"/>
      <c r="N2131" s="91"/>
    </row>
    <row r="2132" spans="13:14">
      <c r="M2132" s="91"/>
      <c r="N2132" s="91"/>
    </row>
    <row r="2133" spans="13:14">
      <c r="M2133" s="91"/>
      <c r="N2133" s="91"/>
    </row>
    <row r="2134" spans="13:14">
      <c r="M2134" s="91"/>
      <c r="N2134" s="91"/>
    </row>
    <row r="2135" spans="13:14">
      <c r="M2135" s="91"/>
      <c r="N2135" s="91"/>
    </row>
    <row r="2136" spans="13:14">
      <c r="M2136" s="91"/>
      <c r="N2136" s="91"/>
    </row>
    <row r="2137" spans="13:14">
      <c r="M2137" s="91"/>
      <c r="N2137" s="91"/>
    </row>
    <row r="2138" spans="13:14">
      <c r="M2138" s="91"/>
      <c r="N2138" s="91"/>
    </row>
    <row r="2139" spans="13:14">
      <c r="M2139" s="91"/>
      <c r="N2139" s="91"/>
    </row>
    <row r="2140" spans="13:14">
      <c r="M2140" s="91"/>
      <c r="N2140" s="91"/>
    </row>
    <row r="2141" spans="13:14">
      <c r="M2141" s="91"/>
      <c r="N2141" s="91"/>
    </row>
    <row r="2142" spans="13:14">
      <c r="M2142" s="91"/>
      <c r="N2142" s="91"/>
    </row>
    <row r="2143" spans="13:14">
      <c r="M2143" s="91"/>
      <c r="N2143" s="91"/>
    </row>
    <row r="2144" spans="13:14">
      <c r="M2144" s="91"/>
      <c r="N2144" s="91"/>
    </row>
    <row r="2145" spans="1:14">
      <c r="M2145" s="91"/>
      <c r="N2145" s="91"/>
    </row>
    <row r="2146" spans="1:14">
      <c r="M2146" s="91"/>
      <c r="N2146" s="91"/>
    </row>
    <row r="2147" spans="1:14">
      <c r="M2147" s="91"/>
      <c r="N2147" s="91"/>
    </row>
    <row r="2149" spans="1:14">
      <c r="M2149" s="91"/>
      <c r="N2149" s="91"/>
    </row>
    <row r="2150" spans="1:14">
      <c r="M2150" s="91"/>
      <c r="N2150" s="91"/>
    </row>
    <row r="2151" spans="1:14">
      <c r="M2151" s="91"/>
      <c r="N2151" s="91"/>
    </row>
    <row r="2152" spans="1:14">
      <c r="A2152" s="35"/>
    </row>
    <row r="2153" spans="1:14">
      <c r="M2153" s="91"/>
      <c r="N2153" s="91"/>
    </row>
    <row r="2154" spans="1:14">
      <c r="M2154" s="91"/>
      <c r="N2154" s="91"/>
    </row>
    <row r="2155" spans="1:14">
      <c r="M2155" s="91"/>
      <c r="N2155" s="91"/>
    </row>
    <row r="2156" spans="1:14">
      <c r="M2156" s="91"/>
      <c r="N2156" s="91"/>
    </row>
    <row r="2157" spans="1:14">
      <c r="M2157" s="91"/>
      <c r="N2157" s="91"/>
    </row>
    <row r="2158" spans="1:14">
      <c r="M2158" s="91"/>
      <c r="N2158" s="91"/>
    </row>
    <row r="2159" spans="1:14">
      <c r="M2159" s="91"/>
      <c r="N2159" s="91"/>
    </row>
    <row r="2160" spans="1:14">
      <c r="M2160" s="91"/>
      <c r="N2160" s="91"/>
    </row>
    <row r="2161" spans="13:14">
      <c r="M2161" s="91"/>
      <c r="N2161" s="91"/>
    </row>
    <row r="2162" spans="13:14">
      <c r="M2162" s="91"/>
      <c r="N2162" s="91"/>
    </row>
    <row r="2163" spans="13:14">
      <c r="M2163" s="91"/>
      <c r="N2163" s="91"/>
    </row>
    <row r="2164" spans="13:14">
      <c r="M2164" s="91"/>
      <c r="N2164" s="91"/>
    </row>
    <row r="2165" spans="13:14">
      <c r="M2165" s="91"/>
      <c r="N2165" s="91"/>
    </row>
    <row r="2166" spans="13:14">
      <c r="M2166" s="91"/>
      <c r="N2166" s="91"/>
    </row>
    <row r="2167" spans="13:14">
      <c r="M2167" s="91"/>
      <c r="N2167" s="91"/>
    </row>
    <row r="2168" spans="13:14">
      <c r="M2168" s="91"/>
      <c r="N2168" s="91"/>
    </row>
    <row r="2169" spans="13:14">
      <c r="M2169" s="91"/>
      <c r="N2169" s="91"/>
    </row>
    <row r="2170" spans="13:14">
      <c r="M2170" s="91"/>
      <c r="N2170" s="91"/>
    </row>
    <row r="2171" spans="13:14">
      <c r="M2171" s="91"/>
      <c r="N2171" s="91"/>
    </row>
    <row r="2172" spans="13:14">
      <c r="M2172" s="91"/>
      <c r="N2172" s="91"/>
    </row>
    <row r="2173" spans="13:14">
      <c r="M2173" s="91"/>
      <c r="N2173" s="91"/>
    </row>
    <row r="2174" spans="13:14">
      <c r="M2174" s="91"/>
      <c r="N2174" s="91"/>
    </row>
    <row r="2175" spans="13:14">
      <c r="M2175" s="91"/>
      <c r="N2175" s="91"/>
    </row>
    <row r="2176" spans="13:14">
      <c r="M2176" s="91"/>
      <c r="N2176" s="91"/>
    </row>
    <row r="2177" spans="13:14">
      <c r="M2177" s="91"/>
      <c r="N2177" s="91"/>
    </row>
    <row r="2178" spans="13:14">
      <c r="M2178" s="91"/>
      <c r="N2178" s="91"/>
    </row>
    <row r="2179" spans="13:14">
      <c r="M2179" s="91"/>
      <c r="N2179" s="91"/>
    </row>
    <row r="2180" spans="13:14">
      <c r="M2180" s="91"/>
      <c r="N2180" s="91"/>
    </row>
    <row r="2181" spans="13:14">
      <c r="M2181" s="91"/>
      <c r="N2181" s="91"/>
    </row>
    <row r="2182" spans="13:14">
      <c r="M2182" s="91"/>
      <c r="N2182" s="91"/>
    </row>
    <row r="2183" spans="13:14">
      <c r="M2183" s="91"/>
      <c r="N2183" s="91"/>
    </row>
    <row r="2184" spans="13:14">
      <c r="M2184" s="91"/>
      <c r="N2184" s="91"/>
    </row>
    <row r="2185" spans="13:14">
      <c r="M2185" s="91"/>
      <c r="N2185" s="91"/>
    </row>
    <row r="2186" spans="13:14">
      <c r="M2186" s="91"/>
      <c r="N2186" s="91"/>
    </row>
    <row r="2187" spans="13:14">
      <c r="M2187" s="91"/>
      <c r="N2187" s="91"/>
    </row>
    <row r="2188" spans="13:14">
      <c r="M2188" s="91"/>
      <c r="N2188" s="91"/>
    </row>
    <row r="2189" spans="13:14">
      <c r="M2189" s="91"/>
      <c r="N2189" s="91"/>
    </row>
    <row r="2190" spans="13:14">
      <c r="M2190" s="91"/>
      <c r="N2190" s="91"/>
    </row>
    <row r="2191" spans="13:14">
      <c r="M2191" s="91"/>
      <c r="N2191" s="91"/>
    </row>
    <row r="2192" spans="13:14">
      <c r="M2192" s="91"/>
      <c r="N2192" s="91"/>
    </row>
    <row r="2193" spans="13:14">
      <c r="M2193" s="91"/>
      <c r="N2193" s="91"/>
    </row>
    <row r="2194" spans="13:14">
      <c r="M2194" s="91"/>
      <c r="N2194" s="91"/>
    </row>
    <row r="2195" spans="13:14">
      <c r="M2195" s="91"/>
      <c r="N2195" s="91"/>
    </row>
    <row r="2196" spans="13:14">
      <c r="M2196" s="91"/>
      <c r="N2196" s="91"/>
    </row>
    <row r="2197" spans="13:14">
      <c r="M2197" s="91"/>
      <c r="N2197" s="91"/>
    </row>
    <row r="2198" spans="13:14">
      <c r="M2198" s="91"/>
      <c r="N2198" s="91"/>
    </row>
    <row r="2199" spans="13:14">
      <c r="M2199" s="91"/>
      <c r="N2199" s="91"/>
    </row>
    <row r="2200" spans="13:14">
      <c r="M2200" s="91"/>
      <c r="N2200" s="91"/>
    </row>
    <row r="2201" spans="13:14">
      <c r="M2201" s="91"/>
      <c r="N2201" s="91"/>
    </row>
    <row r="2202" spans="13:14">
      <c r="M2202" s="91"/>
      <c r="N2202" s="91"/>
    </row>
    <row r="2203" spans="13:14">
      <c r="M2203" s="91"/>
      <c r="N2203" s="91"/>
    </row>
    <row r="2204" spans="13:14">
      <c r="M2204" s="91"/>
      <c r="N2204" s="91"/>
    </row>
    <row r="2205" spans="13:14">
      <c r="M2205" s="91"/>
      <c r="N2205" s="91"/>
    </row>
    <row r="2206" spans="13:14">
      <c r="M2206" s="91"/>
      <c r="N2206" s="91"/>
    </row>
    <row r="2207" spans="13:14">
      <c r="M2207" s="91"/>
      <c r="N2207" s="91"/>
    </row>
    <row r="2208" spans="13:14">
      <c r="M2208" s="91"/>
      <c r="N2208" s="91"/>
    </row>
    <row r="2209" spans="13:14">
      <c r="M2209" s="91"/>
      <c r="N2209" s="91"/>
    </row>
    <row r="2210" spans="13:14">
      <c r="M2210" s="91"/>
      <c r="N2210" s="91"/>
    </row>
    <row r="2211" spans="13:14">
      <c r="M2211" s="91"/>
      <c r="N2211" s="91"/>
    </row>
    <row r="2212" spans="13:14">
      <c r="M2212" s="91"/>
      <c r="N2212" s="91"/>
    </row>
    <row r="2213" spans="13:14">
      <c r="M2213" s="91"/>
      <c r="N2213" s="91"/>
    </row>
    <row r="2214" spans="13:14">
      <c r="M2214" s="91"/>
      <c r="N2214" s="91"/>
    </row>
    <row r="2215" spans="13:14">
      <c r="M2215" s="91"/>
      <c r="N2215" s="91"/>
    </row>
    <row r="2216" spans="13:14">
      <c r="M2216" s="91"/>
      <c r="N2216" s="91"/>
    </row>
    <row r="2217" spans="13:14">
      <c r="M2217" s="91"/>
      <c r="N2217" s="91"/>
    </row>
    <row r="2218" spans="13:14">
      <c r="M2218" s="91"/>
      <c r="N2218" s="91"/>
    </row>
    <row r="2219" spans="13:14">
      <c r="M2219" s="91"/>
      <c r="N2219" s="91"/>
    </row>
    <row r="2220" spans="13:14">
      <c r="M2220" s="91"/>
      <c r="N2220" s="91"/>
    </row>
    <row r="2221" spans="13:14">
      <c r="M2221" s="91"/>
      <c r="N2221" s="91"/>
    </row>
    <row r="2222" spans="13:14">
      <c r="M2222" s="91"/>
      <c r="N2222" s="91"/>
    </row>
    <row r="2223" spans="13:14">
      <c r="M2223" s="91"/>
      <c r="N2223" s="91"/>
    </row>
    <row r="2224" spans="13:14">
      <c r="M2224" s="91"/>
      <c r="N2224" s="91"/>
    </row>
    <row r="2225" spans="13:14">
      <c r="M2225" s="91"/>
      <c r="N2225" s="91"/>
    </row>
    <row r="2226" spans="13:14">
      <c r="M2226" s="91"/>
      <c r="N2226" s="91"/>
    </row>
    <row r="2227" spans="13:14">
      <c r="M2227" s="91"/>
      <c r="N2227" s="91"/>
    </row>
    <row r="2228" spans="13:14">
      <c r="M2228" s="91"/>
      <c r="N2228" s="91"/>
    </row>
    <row r="2229" spans="13:14">
      <c r="M2229" s="91"/>
      <c r="N2229" s="91"/>
    </row>
    <row r="2230" spans="13:14">
      <c r="M2230" s="91"/>
      <c r="N2230" s="91"/>
    </row>
    <row r="2231" spans="13:14">
      <c r="M2231" s="91"/>
      <c r="N2231" s="91"/>
    </row>
    <row r="2232" spans="13:14">
      <c r="M2232" s="91"/>
      <c r="N2232" s="91"/>
    </row>
    <row r="2233" spans="13:14">
      <c r="M2233" s="91"/>
      <c r="N2233" s="91"/>
    </row>
    <row r="2234" spans="13:14">
      <c r="M2234" s="91"/>
      <c r="N2234" s="91"/>
    </row>
    <row r="2235" spans="13:14">
      <c r="M2235" s="91"/>
      <c r="N2235" s="91"/>
    </row>
    <row r="2236" spans="13:14">
      <c r="M2236" s="91"/>
      <c r="N2236" s="91"/>
    </row>
    <row r="2237" spans="13:14">
      <c r="M2237" s="91"/>
      <c r="N2237" s="91"/>
    </row>
    <row r="2238" spans="13:14">
      <c r="M2238" s="91"/>
      <c r="N2238" s="91"/>
    </row>
    <row r="2239" spans="13:14">
      <c r="M2239" s="91"/>
      <c r="N2239" s="91"/>
    </row>
    <row r="2240" spans="13:14">
      <c r="M2240" s="91"/>
      <c r="N2240" s="91"/>
    </row>
    <row r="2241" spans="13:14">
      <c r="M2241" s="91"/>
      <c r="N2241" s="91"/>
    </row>
    <row r="2242" spans="13:14">
      <c r="M2242" s="91"/>
      <c r="N2242" s="91"/>
    </row>
    <row r="2243" spans="13:14">
      <c r="M2243" s="91"/>
      <c r="N2243" s="91"/>
    </row>
    <row r="2244" spans="13:14">
      <c r="M2244" s="91"/>
      <c r="N2244" s="91"/>
    </row>
    <row r="2245" spans="13:14">
      <c r="M2245" s="91"/>
      <c r="N2245" s="91"/>
    </row>
    <row r="2246" spans="13:14">
      <c r="M2246" s="91"/>
      <c r="N2246" s="91"/>
    </row>
    <row r="2247" spans="13:14">
      <c r="M2247" s="91"/>
      <c r="N2247" s="91"/>
    </row>
    <row r="2248" spans="13:14">
      <c r="M2248" s="91"/>
      <c r="N2248" s="91"/>
    </row>
    <row r="2249" spans="13:14">
      <c r="M2249" s="91"/>
      <c r="N2249" s="91"/>
    </row>
    <row r="2250" spans="13:14">
      <c r="M2250" s="91"/>
      <c r="N2250" s="91"/>
    </row>
    <row r="2251" spans="13:14">
      <c r="M2251" s="91"/>
      <c r="N2251" s="91"/>
    </row>
    <row r="2252" spans="13:14">
      <c r="M2252" s="91"/>
      <c r="N2252" s="91"/>
    </row>
    <row r="2253" spans="13:14">
      <c r="M2253" s="91"/>
      <c r="N2253" s="91"/>
    </row>
    <row r="2254" spans="13:14">
      <c r="M2254" s="91"/>
      <c r="N2254" s="91"/>
    </row>
    <row r="2255" spans="13:14">
      <c r="M2255" s="91"/>
      <c r="N2255" s="91"/>
    </row>
    <row r="2256" spans="13:14">
      <c r="M2256" s="91"/>
      <c r="N2256" s="91"/>
    </row>
    <row r="2257" spans="13:14">
      <c r="M2257" s="91"/>
      <c r="N2257" s="91"/>
    </row>
    <row r="2258" spans="13:14">
      <c r="M2258" s="91"/>
      <c r="N2258" s="91"/>
    </row>
    <row r="2259" spans="13:14">
      <c r="M2259" s="91"/>
      <c r="N2259" s="91"/>
    </row>
    <row r="2260" spans="13:14">
      <c r="M2260" s="91"/>
      <c r="N2260" s="91"/>
    </row>
    <row r="2261" spans="13:14">
      <c r="M2261" s="91"/>
      <c r="N2261" s="91"/>
    </row>
    <row r="2262" spans="13:14">
      <c r="M2262" s="91"/>
      <c r="N2262" s="91"/>
    </row>
    <row r="2263" spans="13:14">
      <c r="M2263" s="91"/>
      <c r="N2263" s="91"/>
    </row>
    <row r="2264" spans="13:14">
      <c r="M2264" s="91"/>
      <c r="N2264" s="91"/>
    </row>
    <row r="2265" spans="13:14">
      <c r="M2265" s="91"/>
      <c r="N2265" s="91"/>
    </row>
    <row r="2266" spans="13:14">
      <c r="M2266" s="91"/>
      <c r="N2266" s="91"/>
    </row>
    <row r="2267" spans="13:14">
      <c r="M2267" s="91"/>
      <c r="N2267" s="91"/>
    </row>
    <row r="2268" spans="13:14">
      <c r="M2268" s="91"/>
      <c r="N2268" s="91"/>
    </row>
    <row r="2269" spans="13:14">
      <c r="M2269" s="91"/>
      <c r="N2269" s="91"/>
    </row>
    <row r="2270" spans="13:14">
      <c r="M2270" s="91"/>
      <c r="N2270" s="91"/>
    </row>
    <row r="2271" spans="13:14">
      <c r="M2271" s="91"/>
      <c r="N2271" s="91"/>
    </row>
    <row r="2272" spans="13:14">
      <c r="M2272" s="91"/>
      <c r="N2272" s="91"/>
    </row>
    <row r="2273" spans="13:14">
      <c r="M2273" s="91"/>
      <c r="N2273" s="91"/>
    </row>
    <row r="2274" spans="13:14">
      <c r="M2274" s="91"/>
      <c r="N2274" s="91"/>
    </row>
    <row r="2275" spans="13:14">
      <c r="M2275" s="91"/>
      <c r="N2275" s="91"/>
    </row>
    <row r="2276" spans="13:14">
      <c r="M2276" s="91"/>
      <c r="N2276" s="91"/>
    </row>
    <row r="2277" spans="13:14">
      <c r="M2277" s="91"/>
      <c r="N2277" s="91"/>
    </row>
    <row r="2278" spans="13:14">
      <c r="M2278" s="91"/>
      <c r="N2278" s="91"/>
    </row>
    <row r="2279" spans="13:14">
      <c r="M2279" s="91"/>
      <c r="N2279" s="91"/>
    </row>
    <row r="2280" spans="13:14">
      <c r="M2280" s="91"/>
      <c r="N2280" s="91"/>
    </row>
    <row r="2281" spans="13:14">
      <c r="M2281" s="91"/>
      <c r="N2281" s="91"/>
    </row>
    <row r="2282" spans="13:14">
      <c r="M2282" s="91"/>
      <c r="N2282" s="91"/>
    </row>
    <row r="2283" spans="13:14">
      <c r="M2283" s="91"/>
      <c r="N2283" s="91"/>
    </row>
    <row r="2284" spans="13:14">
      <c r="M2284" s="91"/>
      <c r="N2284" s="91"/>
    </row>
    <row r="2285" spans="13:14">
      <c r="M2285" s="91"/>
      <c r="N2285" s="91"/>
    </row>
    <row r="2286" spans="13:14">
      <c r="M2286" s="91"/>
      <c r="N2286" s="91"/>
    </row>
    <row r="2287" spans="13:14">
      <c r="M2287" s="91"/>
      <c r="N2287" s="91"/>
    </row>
    <row r="2288" spans="13:14">
      <c r="M2288" s="91"/>
      <c r="N2288" s="91"/>
    </row>
    <row r="2289" spans="13:14">
      <c r="M2289" s="91"/>
      <c r="N2289" s="91"/>
    </row>
    <row r="2290" spans="13:14">
      <c r="M2290" s="91"/>
      <c r="N2290" s="91"/>
    </row>
    <row r="2291" spans="13:14">
      <c r="M2291" s="91"/>
      <c r="N2291" s="91"/>
    </row>
    <row r="2292" spans="13:14">
      <c r="M2292" s="91"/>
      <c r="N2292" s="91"/>
    </row>
    <row r="2293" spans="13:14">
      <c r="M2293" s="91"/>
      <c r="N2293" s="91"/>
    </row>
    <row r="2294" spans="13:14">
      <c r="M2294" s="91"/>
      <c r="N2294" s="91"/>
    </row>
    <row r="2295" spans="13:14">
      <c r="M2295" s="91"/>
      <c r="N2295" s="91"/>
    </row>
    <row r="2296" spans="13:14">
      <c r="M2296" s="91"/>
      <c r="N2296" s="91"/>
    </row>
    <row r="2297" spans="13:14">
      <c r="M2297" s="91"/>
      <c r="N2297" s="91"/>
    </row>
    <row r="2298" spans="13:14">
      <c r="M2298" s="91"/>
      <c r="N2298" s="91"/>
    </row>
    <row r="2299" spans="13:14">
      <c r="M2299" s="91"/>
      <c r="N2299" s="91"/>
    </row>
    <row r="2300" spans="13:14">
      <c r="M2300" s="91"/>
      <c r="N2300" s="91"/>
    </row>
    <row r="2301" spans="13:14">
      <c r="M2301" s="91"/>
      <c r="N2301" s="91"/>
    </row>
    <row r="2302" spans="13:14">
      <c r="M2302" s="91"/>
      <c r="N2302" s="91"/>
    </row>
    <row r="2303" spans="13:14">
      <c r="M2303" s="91"/>
      <c r="N2303" s="91"/>
    </row>
    <row r="2304" spans="13:14">
      <c r="M2304" s="91"/>
      <c r="N2304" s="91"/>
    </row>
    <row r="2305" spans="13:14">
      <c r="M2305" s="91"/>
      <c r="N2305" s="91"/>
    </row>
    <row r="2306" spans="13:14">
      <c r="M2306" s="91"/>
      <c r="N2306" s="91"/>
    </row>
    <row r="2307" spans="13:14">
      <c r="M2307" s="91"/>
      <c r="N2307" s="91"/>
    </row>
    <row r="2308" spans="13:14">
      <c r="M2308" s="91"/>
      <c r="N2308" s="91"/>
    </row>
    <row r="2309" spans="13:14">
      <c r="M2309" s="91"/>
      <c r="N2309" s="91"/>
    </row>
    <row r="2310" spans="13:14">
      <c r="M2310" s="91"/>
      <c r="N2310" s="91"/>
    </row>
    <row r="2311" spans="13:14">
      <c r="M2311" s="91"/>
      <c r="N2311" s="91"/>
    </row>
    <row r="2312" spans="13:14">
      <c r="M2312" s="91"/>
      <c r="N2312" s="91"/>
    </row>
    <row r="2313" spans="13:14">
      <c r="M2313" s="91"/>
      <c r="N2313" s="91"/>
    </row>
    <row r="2314" spans="13:14">
      <c r="M2314" s="91"/>
      <c r="N2314" s="91"/>
    </row>
    <row r="2315" spans="13:14">
      <c r="M2315" s="91"/>
      <c r="N2315" s="91"/>
    </row>
    <row r="2316" spans="13:14">
      <c r="M2316" s="91"/>
      <c r="N2316" s="91"/>
    </row>
    <row r="2317" spans="13:14">
      <c r="M2317" s="91"/>
      <c r="N2317" s="91"/>
    </row>
    <row r="2318" spans="13:14">
      <c r="M2318" s="91"/>
      <c r="N2318" s="91"/>
    </row>
    <row r="2319" spans="13:14">
      <c r="M2319" s="91"/>
      <c r="N2319" s="91"/>
    </row>
    <row r="2320" spans="13:14">
      <c r="M2320" s="91"/>
      <c r="N2320" s="91"/>
    </row>
    <row r="2321" spans="13:14">
      <c r="M2321" s="91"/>
      <c r="N2321" s="91"/>
    </row>
    <row r="2322" spans="13:14">
      <c r="M2322" s="91"/>
      <c r="N2322" s="91"/>
    </row>
    <row r="2323" spans="13:14">
      <c r="M2323" s="91"/>
      <c r="N2323" s="91"/>
    </row>
    <row r="2324" spans="13:14">
      <c r="M2324" s="91"/>
      <c r="N2324" s="91"/>
    </row>
    <row r="2325" spans="13:14">
      <c r="M2325" s="91"/>
      <c r="N2325" s="91"/>
    </row>
    <row r="2326" spans="13:14">
      <c r="M2326" s="91"/>
      <c r="N2326" s="91"/>
    </row>
    <row r="2327" spans="13:14">
      <c r="M2327" s="91"/>
      <c r="N2327" s="91"/>
    </row>
    <row r="2328" spans="13:14">
      <c r="M2328" s="91"/>
      <c r="N2328" s="91"/>
    </row>
    <row r="2329" spans="13:14">
      <c r="M2329" s="91"/>
      <c r="N2329" s="91"/>
    </row>
    <row r="2330" spans="13:14">
      <c r="M2330" s="91"/>
      <c r="N2330" s="91"/>
    </row>
    <row r="2331" spans="13:14">
      <c r="M2331" s="91"/>
      <c r="N2331" s="91"/>
    </row>
    <row r="2332" spans="13:14">
      <c r="M2332" s="91"/>
      <c r="N2332" s="91"/>
    </row>
    <row r="2333" spans="13:14">
      <c r="M2333" s="91"/>
      <c r="N2333" s="91"/>
    </row>
    <row r="2334" spans="13:14">
      <c r="M2334" s="91"/>
      <c r="N2334" s="91"/>
    </row>
    <row r="2335" spans="13:14">
      <c r="M2335" s="91"/>
      <c r="N2335" s="91"/>
    </row>
    <row r="2336" spans="13:14">
      <c r="M2336" s="91"/>
      <c r="N2336" s="91"/>
    </row>
    <row r="2337" spans="13:14">
      <c r="M2337" s="91"/>
      <c r="N2337" s="91"/>
    </row>
    <row r="2338" spans="13:14">
      <c r="M2338" s="91"/>
      <c r="N2338" s="91"/>
    </row>
    <row r="2339" spans="13:14">
      <c r="M2339" s="91"/>
      <c r="N2339" s="91"/>
    </row>
    <row r="2340" spans="13:14">
      <c r="M2340" s="91"/>
      <c r="N2340" s="91"/>
    </row>
    <row r="2341" spans="13:14">
      <c r="M2341" s="91"/>
      <c r="N2341" s="91"/>
    </row>
    <row r="2342" spans="13:14">
      <c r="M2342" s="91"/>
      <c r="N2342" s="91"/>
    </row>
    <row r="2343" spans="13:14">
      <c r="M2343" s="91"/>
      <c r="N2343" s="91"/>
    </row>
    <row r="2344" spans="13:14">
      <c r="M2344" s="91"/>
      <c r="N2344" s="91"/>
    </row>
    <row r="2345" spans="13:14">
      <c r="M2345" s="91"/>
      <c r="N2345" s="91"/>
    </row>
    <row r="2346" spans="13:14">
      <c r="M2346" s="91"/>
      <c r="N2346" s="91"/>
    </row>
    <row r="2347" spans="13:14">
      <c r="M2347" s="91"/>
      <c r="N2347" s="91"/>
    </row>
    <row r="2348" spans="13:14">
      <c r="M2348" s="91"/>
      <c r="N2348" s="91"/>
    </row>
    <row r="2349" spans="13:14">
      <c r="M2349" s="91"/>
      <c r="N2349" s="91"/>
    </row>
    <row r="2350" spans="13:14">
      <c r="M2350" s="91"/>
      <c r="N2350" s="91"/>
    </row>
    <row r="2351" spans="13:14">
      <c r="M2351" s="91"/>
      <c r="N2351" s="91"/>
    </row>
    <row r="2352" spans="13:14">
      <c r="M2352" s="91"/>
      <c r="N2352" s="91"/>
    </row>
    <row r="2353" spans="13:14">
      <c r="M2353" s="91"/>
      <c r="N2353" s="91"/>
    </row>
    <row r="2354" spans="13:14">
      <c r="M2354" s="91"/>
      <c r="N2354" s="91"/>
    </row>
    <row r="2355" spans="13:14">
      <c r="M2355" s="91"/>
      <c r="N2355" s="91"/>
    </row>
    <row r="2356" spans="13:14">
      <c r="M2356" s="91"/>
      <c r="N2356" s="91"/>
    </row>
    <row r="2357" spans="13:14">
      <c r="M2357" s="91"/>
      <c r="N2357" s="91"/>
    </row>
    <row r="2358" spans="13:14">
      <c r="M2358" s="91"/>
      <c r="N2358" s="91"/>
    </row>
    <row r="2359" spans="13:14">
      <c r="M2359" s="91"/>
      <c r="N2359" s="91"/>
    </row>
    <row r="2360" spans="13:14">
      <c r="M2360" s="91"/>
      <c r="N2360" s="91"/>
    </row>
    <row r="2361" spans="13:14">
      <c r="M2361" s="91"/>
      <c r="N2361" s="91"/>
    </row>
    <row r="2362" spans="13:14">
      <c r="M2362" s="91"/>
      <c r="N2362" s="91"/>
    </row>
    <row r="2363" spans="13:14">
      <c r="M2363" s="91"/>
      <c r="N2363" s="91"/>
    </row>
    <row r="2364" spans="13:14">
      <c r="M2364" s="91"/>
      <c r="N2364" s="91"/>
    </row>
    <row r="2365" spans="13:14">
      <c r="M2365" s="91"/>
      <c r="N2365" s="91"/>
    </row>
    <row r="2366" spans="13:14">
      <c r="M2366" s="91"/>
      <c r="N2366" s="91"/>
    </row>
    <row r="2367" spans="13:14">
      <c r="M2367" s="91"/>
      <c r="N2367" s="91"/>
    </row>
    <row r="2368" spans="13:14">
      <c r="M2368" s="91"/>
      <c r="N2368" s="91"/>
    </row>
    <row r="2369" spans="13:14">
      <c r="M2369" s="91"/>
      <c r="N2369" s="91"/>
    </row>
    <row r="2370" spans="13:14">
      <c r="M2370" s="91"/>
      <c r="N2370" s="91"/>
    </row>
    <row r="2371" spans="13:14">
      <c r="M2371" s="91"/>
      <c r="N2371" s="91"/>
    </row>
    <row r="2372" spans="13:14">
      <c r="M2372" s="91"/>
      <c r="N2372" s="91"/>
    </row>
    <row r="2373" spans="13:14">
      <c r="M2373" s="91"/>
      <c r="N2373" s="91"/>
    </row>
    <row r="2374" spans="13:14">
      <c r="M2374" s="91"/>
      <c r="N2374" s="91"/>
    </row>
    <row r="2375" spans="13:14">
      <c r="M2375" s="91"/>
      <c r="N2375" s="91"/>
    </row>
    <row r="2376" spans="13:14">
      <c r="M2376" s="91"/>
      <c r="N2376" s="91"/>
    </row>
    <row r="2377" spans="13:14">
      <c r="M2377" s="91"/>
      <c r="N2377" s="91"/>
    </row>
    <row r="2378" spans="13:14">
      <c r="M2378" s="91"/>
      <c r="N2378" s="91"/>
    </row>
    <row r="2379" spans="13:14">
      <c r="M2379" s="91"/>
      <c r="N2379" s="91"/>
    </row>
    <row r="2380" spans="13:14">
      <c r="M2380" s="91"/>
      <c r="N2380" s="91"/>
    </row>
    <row r="2381" spans="13:14">
      <c r="M2381" s="91"/>
      <c r="N2381" s="91"/>
    </row>
    <row r="2382" spans="13:14">
      <c r="M2382" s="91"/>
      <c r="N2382" s="91"/>
    </row>
    <row r="2383" spans="13:14">
      <c r="M2383" s="91"/>
      <c r="N2383" s="91"/>
    </row>
    <row r="2384" spans="13:14">
      <c r="M2384" s="91"/>
      <c r="N2384" s="91"/>
    </row>
    <row r="2385" spans="13:14">
      <c r="M2385" s="91"/>
      <c r="N2385" s="91"/>
    </row>
    <row r="2386" spans="13:14">
      <c r="M2386" s="91"/>
      <c r="N2386" s="91"/>
    </row>
    <row r="2387" spans="13:14">
      <c r="M2387" s="91"/>
      <c r="N2387" s="91"/>
    </row>
    <row r="2388" spans="13:14">
      <c r="M2388" s="91"/>
      <c r="N2388" s="91"/>
    </row>
    <row r="2389" spans="13:14">
      <c r="M2389" s="91"/>
      <c r="N2389" s="91"/>
    </row>
    <row r="2390" spans="13:14">
      <c r="M2390" s="91"/>
      <c r="N2390" s="91"/>
    </row>
    <row r="2391" spans="13:14">
      <c r="M2391" s="91"/>
      <c r="N2391" s="91"/>
    </row>
    <row r="2392" spans="13:14">
      <c r="M2392" s="91"/>
      <c r="N2392" s="91"/>
    </row>
    <row r="2393" spans="13:14">
      <c r="M2393" s="91"/>
      <c r="N2393" s="91"/>
    </row>
    <row r="2394" spans="13:14">
      <c r="M2394" s="91"/>
      <c r="N2394" s="91"/>
    </row>
    <row r="2395" spans="13:14">
      <c r="M2395" s="91"/>
      <c r="N2395" s="91"/>
    </row>
    <row r="2396" spans="13:14">
      <c r="M2396" s="91"/>
      <c r="N2396" s="91"/>
    </row>
    <row r="2397" spans="13:14">
      <c r="M2397" s="91"/>
      <c r="N2397" s="91"/>
    </row>
    <row r="2398" spans="13:14">
      <c r="M2398" s="91"/>
      <c r="N2398" s="91"/>
    </row>
    <row r="2399" spans="13:14">
      <c r="M2399" s="91"/>
      <c r="N2399" s="91"/>
    </row>
    <row r="2400" spans="13:14">
      <c r="M2400" s="91"/>
      <c r="N2400" s="91"/>
    </row>
    <row r="2401" spans="13:14">
      <c r="M2401" s="91"/>
      <c r="N2401" s="91"/>
    </row>
    <row r="2402" spans="13:14">
      <c r="M2402" s="91"/>
      <c r="N2402" s="91"/>
    </row>
    <row r="2403" spans="13:14">
      <c r="M2403" s="91"/>
      <c r="N2403" s="91"/>
    </row>
    <row r="2404" spans="13:14">
      <c r="M2404" s="91"/>
      <c r="N2404" s="91"/>
    </row>
    <row r="2405" spans="13:14">
      <c r="M2405" s="91"/>
      <c r="N2405" s="91"/>
    </row>
    <row r="2406" spans="13:14">
      <c r="M2406" s="91"/>
      <c r="N2406" s="91"/>
    </row>
    <row r="2407" spans="13:14">
      <c r="M2407" s="91"/>
      <c r="N2407" s="91"/>
    </row>
    <row r="2408" spans="13:14">
      <c r="M2408" s="91"/>
      <c r="N2408" s="91"/>
    </row>
    <row r="2409" spans="13:14">
      <c r="M2409" s="91"/>
      <c r="N2409" s="91"/>
    </row>
    <row r="2410" spans="13:14">
      <c r="M2410" s="91"/>
      <c r="N2410" s="91"/>
    </row>
    <row r="2411" spans="13:14">
      <c r="M2411" s="91"/>
      <c r="N2411" s="91"/>
    </row>
    <row r="2412" spans="13:14">
      <c r="M2412" s="91"/>
      <c r="N2412" s="91"/>
    </row>
    <row r="2414" spans="13:14">
      <c r="M2414" s="91"/>
      <c r="N2414" s="91"/>
    </row>
    <row r="2415" spans="13:14">
      <c r="M2415" s="91"/>
      <c r="N2415" s="91"/>
    </row>
    <row r="2416" spans="13:14">
      <c r="M2416" s="91"/>
      <c r="N2416" s="91"/>
    </row>
    <row r="2417" spans="13:14">
      <c r="M2417" s="91"/>
      <c r="N2417" s="91"/>
    </row>
    <row r="2418" spans="13:14">
      <c r="M2418" s="91"/>
      <c r="N2418" s="91"/>
    </row>
    <row r="2419" spans="13:14">
      <c r="M2419" s="91"/>
      <c r="N2419" s="91"/>
    </row>
    <row r="2420" spans="13:14">
      <c r="M2420" s="91"/>
      <c r="N2420" s="91"/>
    </row>
    <row r="2421" spans="13:14">
      <c r="M2421" s="91"/>
      <c r="N2421" s="91"/>
    </row>
    <row r="2422" spans="13:14">
      <c r="M2422" s="91"/>
      <c r="N2422" s="91"/>
    </row>
    <row r="2423" spans="13:14">
      <c r="M2423" s="91"/>
      <c r="N2423" s="91"/>
    </row>
    <row r="2424" spans="13:14">
      <c r="M2424" s="91"/>
      <c r="N2424" s="91"/>
    </row>
    <row r="2425" spans="13:14">
      <c r="M2425" s="91"/>
      <c r="N2425" s="91"/>
    </row>
    <row r="2426" spans="13:14">
      <c r="M2426" s="91"/>
      <c r="N2426" s="91"/>
    </row>
    <row r="2427" spans="13:14">
      <c r="M2427" s="91"/>
      <c r="N2427" s="91"/>
    </row>
    <row r="2428" spans="13:14">
      <c r="M2428" s="91"/>
      <c r="N2428" s="91"/>
    </row>
    <row r="2429" spans="13:14">
      <c r="M2429" s="91"/>
      <c r="N2429" s="91"/>
    </row>
    <row r="2430" spans="13:14">
      <c r="M2430" s="91"/>
      <c r="N2430" s="91"/>
    </row>
    <row r="2431" spans="13:14">
      <c r="M2431" s="91"/>
      <c r="N2431" s="91"/>
    </row>
    <row r="2432" spans="13:14">
      <c r="M2432" s="91"/>
      <c r="N2432" s="91"/>
    </row>
    <row r="2433" spans="13:14">
      <c r="M2433" s="91"/>
      <c r="N2433" s="91"/>
    </row>
    <row r="2434" spans="13:14">
      <c r="M2434" s="91"/>
      <c r="N2434" s="91"/>
    </row>
    <row r="2435" spans="13:14">
      <c r="M2435" s="91"/>
      <c r="N2435" s="91"/>
    </row>
    <row r="2436" spans="13:14">
      <c r="M2436" s="91"/>
      <c r="N2436" s="91"/>
    </row>
    <row r="2437" spans="13:14">
      <c r="M2437" s="91"/>
      <c r="N2437" s="91"/>
    </row>
    <row r="2438" spans="13:14">
      <c r="M2438" s="91"/>
      <c r="N2438" s="91"/>
    </row>
    <row r="2439" spans="13:14">
      <c r="M2439" s="91"/>
      <c r="N2439" s="91"/>
    </row>
    <row r="2440" spans="13:14">
      <c r="M2440" s="91"/>
      <c r="N2440" s="91"/>
    </row>
    <row r="2441" spans="13:14">
      <c r="M2441" s="91"/>
      <c r="N2441" s="91"/>
    </row>
    <row r="2442" spans="13:14">
      <c r="M2442" s="91"/>
      <c r="N2442" s="91"/>
    </row>
    <row r="2443" spans="13:14">
      <c r="M2443" s="91"/>
      <c r="N2443" s="91"/>
    </row>
    <row r="2444" spans="13:14">
      <c r="M2444" s="91"/>
      <c r="N2444" s="91"/>
    </row>
    <row r="2445" spans="13:14">
      <c r="M2445" s="91"/>
      <c r="N2445" s="91"/>
    </row>
    <row r="2446" spans="13:14">
      <c r="M2446" s="91"/>
      <c r="N2446" s="91"/>
    </row>
    <row r="2447" spans="13:14">
      <c r="M2447" s="91"/>
      <c r="N2447" s="91"/>
    </row>
    <row r="2448" spans="13:14">
      <c r="M2448" s="91"/>
      <c r="N2448" s="91"/>
    </row>
    <row r="2449" spans="13:14">
      <c r="M2449" s="91"/>
      <c r="N2449" s="91"/>
    </row>
    <row r="2450" spans="13:14">
      <c r="M2450" s="91"/>
      <c r="N2450" s="91"/>
    </row>
    <row r="2451" spans="13:14">
      <c r="M2451" s="91"/>
      <c r="N2451" s="91"/>
    </row>
    <row r="2452" spans="13:14">
      <c r="M2452" s="91"/>
      <c r="N2452" s="91"/>
    </row>
    <row r="2453" spans="13:14">
      <c r="M2453" s="91"/>
      <c r="N2453" s="91"/>
    </row>
    <row r="2454" spans="13:14">
      <c r="M2454" s="91"/>
      <c r="N2454" s="91"/>
    </row>
    <row r="2455" spans="13:14">
      <c r="M2455" s="91"/>
      <c r="N2455" s="91"/>
    </row>
    <row r="2456" spans="13:14">
      <c r="M2456" s="91"/>
      <c r="N2456" s="91"/>
    </row>
    <row r="2457" spans="13:14">
      <c r="M2457" s="91"/>
      <c r="N2457" s="91"/>
    </row>
    <row r="2458" spans="13:14">
      <c r="M2458" s="91"/>
      <c r="N2458" s="91"/>
    </row>
    <row r="2459" spans="13:14">
      <c r="M2459" s="91"/>
      <c r="N2459" s="91"/>
    </row>
    <row r="2460" spans="13:14">
      <c r="M2460" s="91"/>
      <c r="N2460" s="91"/>
    </row>
    <row r="2461" spans="13:14">
      <c r="M2461" s="91"/>
      <c r="N2461" s="91"/>
    </row>
    <row r="2462" spans="13:14">
      <c r="M2462" s="91"/>
      <c r="N2462" s="91"/>
    </row>
    <row r="2463" spans="13:14">
      <c r="M2463" s="91"/>
      <c r="N2463" s="91"/>
    </row>
    <row r="2464" spans="13:14">
      <c r="M2464" s="91"/>
      <c r="N2464" s="91"/>
    </row>
    <row r="2465" spans="13:14">
      <c r="M2465" s="91"/>
      <c r="N2465" s="91"/>
    </row>
    <row r="2466" spans="13:14">
      <c r="M2466" s="91"/>
      <c r="N2466" s="91"/>
    </row>
    <row r="2467" spans="13:14">
      <c r="M2467" s="91"/>
      <c r="N2467" s="91"/>
    </row>
    <row r="2468" spans="13:14">
      <c r="M2468" s="91"/>
      <c r="N2468" s="91"/>
    </row>
    <row r="2469" spans="13:14">
      <c r="M2469" s="91"/>
      <c r="N2469" s="91"/>
    </row>
    <row r="2470" spans="13:14">
      <c r="M2470" s="91"/>
      <c r="N2470" s="91"/>
    </row>
    <row r="2471" spans="13:14">
      <c r="M2471" s="91"/>
      <c r="N2471" s="91"/>
    </row>
    <row r="2472" spans="13:14">
      <c r="M2472" s="91"/>
      <c r="N2472" s="91"/>
    </row>
    <row r="2473" spans="13:14">
      <c r="M2473" s="91"/>
      <c r="N2473" s="91"/>
    </row>
    <row r="2474" spans="13:14">
      <c r="M2474" s="91"/>
      <c r="N2474" s="91"/>
    </row>
    <row r="2475" spans="13:14">
      <c r="M2475" s="91"/>
      <c r="N2475" s="91"/>
    </row>
    <row r="2476" spans="13:14">
      <c r="M2476" s="91"/>
      <c r="N2476" s="91"/>
    </row>
    <row r="2477" spans="13:14">
      <c r="M2477" s="91"/>
      <c r="N2477" s="91"/>
    </row>
    <row r="2478" spans="13:14">
      <c r="M2478" s="91"/>
      <c r="N2478" s="91"/>
    </row>
    <row r="2479" spans="13:14">
      <c r="M2479" s="91"/>
      <c r="N2479" s="91"/>
    </row>
    <row r="2480" spans="13:14">
      <c r="M2480" s="91"/>
      <c r="N2480" s="91"/>
    </row>
    <row r="2481" spans="13:14">
      <c r="M2481" s="91"/>
      <c r="N2481" s="91"/>
    </row>
    <row r="2482" spans="13:14">
      <c r="M2482" s="91"/>
      <c r="N2482" s="91"/>
    </row>
    <row r="2483" spans="13:14">
      <c r="M2483" s="91"/>
      <c r="N2483" s="91"/>
    </row>
    <row r="2484" spans="13:14">
      <c r="M2484" s="91"/>
      <c r="N2484" s="91"/>
    </row>
    <row r="2485" spans="13:14">
      <c r="M2485" s="91"/>
      <c r="N2485" s="91"/>
    </row>
    <row r="2486" spans="13:14">
      <c r="M2486" s="91"/>
      <c r="N2486" s="91"/>
    </row>
    <row r="2487" spans="13:14">
      <c r="M2487" s="91"/>
      <c r="N2487" s="91"/>
    </row>
    <row r="2488" spans="13:14">
      <c r="M2488" s="91"/>
      <c r="N2488" s="91"/>
    </row>
    <row r="2489" spans="13:14">
      <c r="M2489" s="91"/>
      <c r="N2489" s="91"/>
    </row>
    <row r="2490" spans="13:14">
      <c r="M2490" s="91"/>
      <c r="N2490" s="91"/>
    </row>
    <row r="2491" spans="13:14">
      <c r="M2491" s="91"/>
      <c r="N2491" s="91"/>
    </row>
    <row r="2492" spans="13:14">
      <c r="M2492" s="91"/>
      <c r="N2492" s="91"/>
    </row>
    <row r="2493" spans="13:14">
      <c r="M2493" s="91"/>
      <c r="N2493" s="91"/>
    </row>
    <row r="2494" spans="13:14">
      <c r="M2494" s="91"/>
      <c r="N2494" s="91"/>
    </row>
    <row r="2495" spans="13:14">
      <c r="M2495" s="91"/>
      <c r="N2495" s="91"/>
    </row>
    <row r="2496" spans="13:14">
      <c r="M2496" s="91"/>
      <c r="N2496" s="91"/>
    </row>
    <row r="2497" spans="13:14">
      <c r="M2497" s="91"/>
      <c r="N2497" s="91"/>
    </row>
    <row r="2498" spans="13:14">
      <c r="M2498" s="91"/>
      <c r="N2498" s="91"/>
    </row>
    <row r="2499" spans="13:14">
      <c r="M2499" s="91"/>
      <c r="N2499" s="91"/>
    </row>
    <row r="2500" spans="13:14">
      <c r="M2500" s="91"/>
      <c r="N2500" s="91"/>
    </row>
    <row r="2501" spans="13:14">
      <c r="M2501" s="91"/>
      <c r="N2501" s="91"/>
    </row>
    <row r="2502" spans="13:14">
      <c r="M2502" s="91"/>
      <c r="N2502" s="91"/>
    </row>
    <row r="2503" spans="13:14">
      <c r="M2503" s="91"/>
      <c r="N2503" s="91"/>
    </row>
    <row r="2504" spans="13:14">
      <c r="M2504" s="91"/>
      <c r="N2504" s="91"/>
    </row>
    <row r="2505" spans="13:14">
      <c r="M2505" s="91"/>
      <c r="N2505" s="91"/>
    </row>
    <row r="2506" spans="13:14">
      <c r="M2506" s="91"/>
      <c r="N2506" s="91"/>
    </row>
    <row r="2507" spans="13:14">
      <c r="M2507" s="91"/>
      <c r="N2507" s="91"/>
    </row>
    <row r="2508" spans="13:14">
      <c r="M2508" s="91"/>
      <c r="N2508" s="91"/>
    </row>
    <row r="2509" spans="13:14">
      <c r="M2509" s="91"/>
      <c r="N2509" s="91"/>
    </row>
    <row r="2510" spans="13:14">
      <c r="M2510" s="91"/>
      <c r="N2510" s="91"/>
    </row>
    <row r="2511" spans="13:14">
      <c r="M2511" s="91"/>
      <c r="N2511" s="91"/>
    </row>
    <row r="2512" spans="13:14">
      <c r="M2512" s="91"/>
      <c r="N2512" s="91"/>
    </row>
    <row r="2513" spans="13:14">
      <c r="M2513" s="91"/>
      <c r="N2513" s="91"/>
    </row>
    <row r="2514" spans="13:14">
      <c r="M2514" s="91"/>
      <c r="N2514" s="91"/>
    </row>
    <row r="2515" spans="13:14">
      <c r="M2515" s="91"/>
      <c r="N2515" s="91"/>
    </row>
    <row r="2516" spans="13:14">
      <c r="M2516" s="91"/>
      <c r="N2516" s="91"/>
    </row>
    <row r="2517" spans="13:14">
      <c r="M2517" s="91"/>
      <c r="N2517" s="91"/>
    </row>
    <row r="2518" spans="13:14">
      <c r="M2518" s="91"/>
      <c r="N2518" s="91"/>
    </row>
    <row r="2519" spans="13:14">
      <c r="M2519" s="91"/>
      <c r="N2519" s="91"/>
    </row>
    <row r="2520" spans="13:14">
      <c r="M2520" s="91"/>
      <c r="N2520" s="91"/>
    </row>
    <row r="2521" spans="13:14">
      <c r="M2521" s="91"/>
      <c r="N2521" s="91"/>
    </row>
    <row r="2522" spans="13:14">
      <c r="M2522" s="91"/>
      <c r="N2522" s="91"/>
    </row>
    <row r="2523" spans="13:14">
      <c r="M2523" s="91"/>
      <c r="N2523" s="91"/>
    </row>
    <row r="2524" spans="13:14">
      <c r="M2524" s="91"/>
      <c r="N2524" s="91"/>
    </row>
    <row r="2525" spans="13:14">
      <c r="M2525" s="91"/>
      <c r="N2525" s="91"/>
    </row>
    <row r="2526" spans="13:14">
      <c r="M2526" s="91"/>
      <c r="N2526" s="91"/>
    </row>
    <row r="2527" spans="13:14">
      <c r="M2527" s="91"/>
      <c r="N2527" s="91"/>
    </row>
    <row r="2528" spans="13:14">
      <c r="M2528" s="91"/>
      <c r="N2528" s="91"/>
    </row>
    <row r="2529" spans="13:14">
      <c r="M2529" s="91"/>
      <c r="N2529" s="91"/>
    </row>
    <row r="2530" spans="13:14">
      <c r="M2530" s="91"/>
      <c r="N2530" s="91"/>
    </row>
    <row r="2531" spans="13:14">
      <c r="M2531" s="91"/>
      <c r="N2531" s="91"/>
    </row>
    <row r="2532" spans="13:14">
      <c r="M2532" s="91"/>
      <c r="N2532" s="91"/>
    </row>
    <row r="2533" spans="13:14">
      <c r="M2533" s="91"/>
      <c r="N2533" s="91"/>
    </row>
    <row r="2534" spans="13:14">
      <c r="M2534" s="91"/>
      <c r="N2534" s="91"/>
    </row>
    <row r="2535" spans="13:14">
      <c r="M2535" s="91"/>
      <c r="N2535" s="91"/>
    </row>
    <row r="2536" spans="13:14">
      <c r="M2536" s="91"/>
      <c r="N2536" s="91"/>
    </row>
    <row r="2537" spans="13:14">
      <c r="M2537" s="91"/>
      <c r="N2537" s="91"/>
    </row>
    <row r="2538" spans="13:14">
      <c r="M2538" s="91"/>
      <c r="N2538" s="91"/>
    </row>
    <row r="2539" spans="13:14">
      <c r="M2539" s="91"/>
      <c r="N2539" s="91"/>
    </row>
    <row r="2540" spans="13:14">
      <c r="M2540" s="91"/>
      <c r="N2540" s="91"/>
    </row>
    <row r="2541" spans="13:14">
      <c r="M2541" s="91"/>
      <c r="N2541" s="91"/>
    </row>
    <row r="2542" spans="13:14">
      <c r="M2542" s="91"/>
      <c r="N2542" s="91"/>
    </row>
    <row r="2543" spans="13:14">
      <c r="M2543" s="91"/>
      <c r="N2543" s="91"/>
    </row>
    <row r="2544" spans="13:14">
      <c r="M2544" s="91"/>
      <c r="N2544" s="91"/>
    </row>
    <row r="2545" spans="13:14">
      <c r="M2545" s="91"/>
      <c r="N2545" s="91"/>
    </row>
    <row r="2546" spans="13:14">
      <c r="M2546" s="91"/>
      <c r="N2546" s="91"/>
    </row>
    <row r="2547" spans="13:14">
      <c r="M2547" s="91"/>
      <c r="N2547" s="91"/>
    </row>
    <row r="2548" spans="13:14">
      <c r="M2548" s="91"/>
      <c r="N2548" s="91"/>
    </row>
    <row r="2549" spans="13:14">
      <c r="M2549" s="91"/>
      <c r="N2549" s="91"/>
    </row>
    <row r="2550" spans="13:14">
      <c r="M2550" s="91"/>
      <c r="N2550" s="91"/>
    </row>
    <row r="2551" spans="13:14">
      <c r="M2551" s="91"/>
      <c r="N2551" s="91"/>
    </row>
    <row r="2552" spans="13:14">
      <c r="M2552" s="91"/>
      <c r="N2552" s="91"/>
    </row>
    <row r="2553" spans="13:14">
      <c r="M2553" s="91"/>
      <c r="N2553" s="91"/>
    </row>
    <row r="2554" spans="13:14">
      <c r="M2554" s="91"/>
      <c r="N2554" s="91"/>
    </row>
    <row r="2555" spans="13:14">
      <c r="M2555" s="91"/>
      <c r="N2555" s="91"/>
    </row>
    <row r="2556" spans="13:14">
      <c r="M2556" s="91"/>
      <c r="N2556" s="91"/>
    </row>
    <row r="2557" spans="13:14">
      <c r="M2557" s="91"/>
      <c r="N2557" s="91"/>
    </row>
    <row r="2558" spans="13:14">
      <c r="M2558" s="91"/>
      <c r="N2558" s="91"/>
    </row>
    <row r="2559" spans="13:14">
      <c r="M2559" s="91"/>
      <c r="N2559" s="91"/>
    </row>
    <row r="2560" spans="13:14">
      <c r="M2560" s="91"/>
      <c r="N2560" s="91"/>
    </row>
    <row r="2561" spans="13:14">
      <c r="M2561" s="91"/>
      <c r="N2561" s="91"/>
    </row>
    <row r="2562" spans="13:14">
      <c r="M2562" s="91"/>
      <c r="N2562" s="91"/>
    </row>
    <row r="2563" spans="13:14">
      <c r="M2563" s="91"/>
      <c r="N2563" s="91"/>
    </row>
    <row r="2564" spans="13:14">
      <c r="M2564" s="91"/>
      <c r="N2564" s="91"/>
    </row>
    <row r="2565" spans="13:14">
      <c r="M2565" s="91"/>
      <c r="N2565" s="91"/>
    </row>
    <row r="2566" spans="13:14">
      <c r="M2566" s="91"/>
      <c r="N2566" s="91"/>
    </row>
    <row r="2567" spans="13:14">
      <c r="M2567" s="91"/>
      <c r="N2567" s="91"/>
    </row>
    <row r="2568" spans="13:14">
      <c r="M2568" s="91"/>
      <c r="N2568" s="91"/>
    </row>
    <row r="2569" spans="13:14">
      <c r="M2569" s="91"/>
      <c r="N2569" s="91"/>
    </row>
    <row r="2570" spans="13:14">
      <c r="M2570" s="91"/>
      <c r="N2570" s="91"/>
    </row>
    <row r="2571" spans="13:14">
      <c r="M2571" s="91"/>
      <c r="N2571" s="91"/>
    </row>
    <row r="2572" spans="13:14">
      <c r="M2572" s="91"/>
      <c r="N2572" s="91"/>
    </row>
    <row r="2573" spans="13:14">
      <c r="M2573" s="91"/>
      <c r="N2573" s="91"/>
    </row>
    <row r="2574" spans="13:14">
      <c r="M2574" s="91"/>
      <c r="N2574" s="91"/>
    </row>
    <row r="2575" spans="13:14">
      <c r="M2575" s="91"/>
      <c r="N2575" s="91"/>
    </row>
    <row r="2576" spans="13:14">
      <c r="M2576" s="91"/>
      <c r="N2576" s="91"/>
    </row>
    <row r="2577" spans="13:14">
      <c r="M2577" s="91"/>
      <c r="N2577" s="91"/>
    </row>
    <row r="2578" spans="13:14">
      <c r="M2578" s="91"/>
      <c r="N2578" s="91"/>
    </row>
    <row r="2579" spans="13:14">
      <c r="M2579" s="91"/>
      <c r="N2579" s="91"/>
    </row>
    <row r="2580" spans="13:14">
      <c r="M2580" s="91"/>
      <c r="N2580" s="91"/>
    </row>
    <row r="2581" spans="13:14">
      <c r="M2581" s="91"/>
      <c r="N2581" s="91"/>
    </row>
    <row r="2582" spans="13:14">
      <c r="M2582" s="91"/>
      <c r="N2582" s="91"/>
    </row>
    <row r="2583" spans="13:14">
      <c r="M2583" s="91"/>
      <c r="N2583" s="91"/>
    </row>
    <row r="2584" spans="13:14">
      <c r="M2584" s="91"/>
      <c r="N2584" s="91"/>
    </row>
    <row r="2585" spans="13:14">
      <c r="M2585" s="91"/>
      <c r="N2585" s="91"/>
    </row>
    <row r="2586" spans="13:14">
      <c r="M2586" s="91"/>
      <c r="N2586" s="91"/>
    </row>
    <row r="2587" spans="13:14">
      <c r="M2587" s="91"/>
      <c r="N2587" s="91"/>
    </row>
    <row r="2588" spans="13:14">
      <c r="M2588" s="91"/>
      <c r="N2588" s="91"/>
    </row>
    <row r="2589" spans="13:14">
      <c r="M2589" s="91"/>
      <c r="N2589" s="91"/>
    </row>
    <row r="2590" spans="13:14">
      <c r="M2590" s="91"/>
      <c r="N2590" s="91"/>
    </row>
    <row r="2591" spans="13:14">
      <c r="M2591" s="91"/>
      <c r="N2591" s="91"/>
    </row>
    <row r="2592" spans="13:14">
      <c r="M2592" s="91"/>
      <c r="N2592" s="91"/>
    </row>
    <row r="2593" spans="13:14">
      <c r="M2593" s="91"/>
      <c r="N2593" s="91"/>
    </row>
    <row r="2594" spans="13:14">
      <c r="M2594" s="91"/>
      <c r="N2594" s="91"/>
    </row>
    <row r="2595" spans="13:14">
      <c r="M2595" s="91"/>
      <c r="N2595" s="91"/>
    </row>
    <row r="2596" spans="13:14">
      <c r="M2596" s="91"/>
      <c r="N2596" s="91"/>
    </row>
    <row r="2597" spans="13:14">
      <c r="M2597" s="91"/>
      <c r="N2597" s="91"/>
    </row>
    <row r="2598" spans="13:14">
      <c r="M2598" s="91"/>
      <c r="N2598" s="91"/>
    </row>
    <row r="2599" spans="13:14">
      <c r="M2599" s="91"/>
      <c r="N2599" s="91"/>
    </row>
    <row r="2600" spans="13:14">
      <c r="M2600" s="91"/>
      <c r="N2600" s="91"/>
    </row>
    <row r="2601" spans="13:14">
      <c r="M2601" s="91"/>
      <c r="N2601" s="91"/>
    </row>
    <row r="2602" spans="13:14">
      <c r="M2602" s="91"/>
      <c r="N2602" s="91"/>
    </row>
    <row r="2603" spans="13:14">
      <c r="M2603" s="91"/>
      <c r="N2603" s="91"/>
    </row>
    <row r="2604" spans="13:14">
      <c r="M2604" s="91"/>
      <c r="N2604" s="91"/>
    </row>
    <row r="2605" spans="13:14">
      <c r="M2605" s="91"/>
      <c r="N2605" s="91"/>
    </row>
    <row r="2606" spans="13:14">
      <c r="M2606" s="91"/>
      <c r="N2606" s="91"/>
    </row>
    <row r="2607" spans="13:14">
      <c r="M2607" s="91"/>
      <c r="N2607" s="91"/>
    </row>
    <row r="2608" spans="13:14">
      <c r="M2608" s="91"/>
      <c r="N2608" s="91"/>
    </row>
    <row r="2609" spans="13:14">
      <c r="M2609" s="91"/>
      <c r="N2609" s="91"/>
    </row>
    <row r="2610" spans="13:14">
      <c r="M2610" s="91"/>
      <c r="N2610" s="91"/>
    </row>
    <row r="2611" spans="13:14">
      <c r="M2611" s="91"/>
      <c r="N2611" s="91"/>
    </row>
    <row r="2612" spans="13:14">
      <c r="M2612" s="91"/>
      <c r="N2612" s="91"/>
    </row>
    <row r="2613" spans="13:14">
      <c r="M2613" s="91"/>
      <c r="N2613" s="91"/>
    </row>
    <row r="2614" spans="13:14">
      <c r="M2614" s="91"/>
      <c r="N2614" s="91"/>
    </row>
    <row r="2615" spans="13:14">
      <c r="M2615" s="91"/>
      <c r="N2615" s="91"/>
    </row>
    <row r="2616" spans="13:14">
      <c r="M2616" s="91"/>
      <c r="N2616" s="91"/>
    </row>
    <row r="2617" spans="13:14">
      <c r="M2617" s="91"/>
      <c r="N2617" s="91"/>
    </row>
    <row r="2618" spans="13:14">
      <c r="M2618" s="91"/>
      <c r="N2618" s="91"/>
    </row>
    <row r="2619" spans="13:14">
      <c r="M2619" s="91"/>
      <c r="N2619" s="91"/>
    </row>
    <row r="2620" spans="13:14">
      <c r="M2620" s="91"/>
      <c r="N2620" s="91"/>
    </row>
    <row r="2621" spans="13:14">
      <c r="M2621" s="91"/>
      <c r="N2621" s="91"/>
    </row>
    <row r="2622" spans="13:14">
      <c r="M2622" s="91"/>
      <c r="N2622" s="91"/>
    </row>
    <row r="2623" spans="13:14">
      <c r="M2623" s="91"/>
      <c r="N2623" s="91"/>
    </row>
    <row r="2624" spans="13:14">
      <c r="M2624" s="91"/>
      <c r="N2624" s="91"/>
    </row>
    <row r="2625" spans="13:14">
      <c r="M2625" s="91"/>
      <c r="N2625" s="91"/>
    </row>
    <row r="2626" spans="13:14">
      <c r="M2626" s="91"/>
      <c r="N2626" s="91"/>
    </row>
    <row r="2627" spans="13:14">
      <c r="M2627" s="91"/>
      <c r="N2627" s="91"/>
    </row>
    <row r="2628" spans="13:14">
      <c r="M2628" s="91"/>
      <c r="N2628" s="91"/>
    </row>
    <row r="2629" spans="13:14">
      <c r="M2629" s="91"/>
      <c r="N2629" s="91"/>
    </row>
    <row r="2630" spans="13:14">
      <c r="M2630" s="91"/>
      <c r="N2630" s="91"/>
    </row>
    <row r="2631" spans="13:14">
      <c r="M2631" s="91"/>
      <c r="N2631" s="91"/>
    </row>
    <row r="2632" spans="13:14">
      <c r="M2632" s="91"/>
      <c r="N2632" s="91"/>
    </row>
    <row r="2633" spans="13:14">
      <c r="M2633" s="91"/>
      <c r="N2633" s="91"/>
    </row>
    <row r="2634" spans="13:14">
      <c r="M2634" s="91"/>
      <c r="N2634" s="91"/>
    </row>
    <row r="2635" spans="13:14">
      <c r="M2635" s="91"/>
      <c r="N2635" s="91"/>
    </row>
    <row r="2636" spans="13:14">
      <c r="M2636" s="91"/>
      <c r="N2636" s="91"/>
    </row>
    <row r="2637" spans="13:14">
      <c r="M2637" s="91"/>
      <c r="N2637" s="91"/>
    </row>
    <row r="2638" spans="13:14">
      <c r="M2638" s="91"/>
      <c r="N2638" s="91"/>
    </row>
    <row r="2639" spans="13:14">
      <c r="M2639" s="91"/>
      <c r="N2639" s="91"/>
    </row>
    <row r="2640" spans="13:14">
      <c r="M2640" s="91"/>
      <c r="N2640" s="91"/>
    </row>
    <row r="2641" spans="13:14">
      <c r="M2641" s="91"/>
      <c r="N2641" s="91"/>
    </row>
    <row r="2642" spans="13:14">
      <c r="M2642" s="91"/>
      <c r="N2642" s="91"/>
    </row>
    <row r="2643" spans="13:14">
      <c r="M2643" s="91"/>
      <c r="N2643" s="91"/>
    </row>
    <row r="2644" spans="13:14">
      <c r="M2644" s="91"/>
      <c r="N2644" s="91"/>
    </row>
    <row r="2645" spans="13:14">
      <c r="M2645" s="91"/>
      <c r="N2645" s="91"/>
    </row>
    <row r="2646" spans="13:14">
      <c r="M2646" s="91"/>
      <c r="N2646" s="91"/>
    </row>
    <row r="2647" spans="13:14">
      <c r="M2647" s="91"/>
      <c r="N2647" s="91"/>
    </row>
    <row r="2648" spans="13:14">
      <c r="M2648" s="91"/>
      <c r="N2648" s="91"/>
    </row>
    <row r="2649" spans="13:14">
      <c r="M2649" s="91"/>
      <c r="N2649" s="91"/>
    </row>
    <row r="2650" spans="13:14">
      <c r="M2650" s="91"/>
      <c r="N2650" s="91"/>
    </row>
    <row r="2651" spans="13:14">
      <c r="M2651" s="91"/>
      <c r="N2651" s="91"/>
    </row>
    <row r="2652" spans="13:14">
      <c r="M2652" s="91"/>
      <c r="N2652" s="91"/>
    </row>
    <row r="2653" spans="13:14">
      <c r="M2653" s="91"/>
      <c r="N2653" s="91"/>
    </row>
    <row r="2654" spans="13:14">
      <c r="M2654" s="91"/>
      <c r="N2654" s="91"/>
    </row>
    <row r="2655" spans="13:14">
      <c r="M2655" s="91"/>
      <c r="N2655" s="91"/>
    </row>
    <row r="2656" spans="13:14">
      <c r="M2656" s="91"/>
      <c r="N2656" s="91"/>
    </row>
    <row r="2657" spans="13:14">
      <c r="M2657" s="91"/>
      <c r="N2657" s="91"/>
    </row>
    <row r="2658" spans="13:14">
      <c r="M2658" s="91"/>
      <c r="N2658" s="91"/>
    </row>
    <row r="2659" spans="13:14">
      <c r="M2659" s="91"/>
      <c r="N2659" s="91"/>
    </row>
    <row r="2660" spans="13:14">
      <c r="M2660" s="91"/>
      <c r="N2660" s="91"/>
    </row>
    <row r="2661" spans="13:14">
      <c r="M2661" s="91"/>
      <c r="N2661" s="91"/>
    </row>
    <row r="2662" spans="13:14">
      <c r="M2662" s="91"/>
      <c r="N2662" s="91"/>
    </row>
    <row r="2663" spans="13:14">
      <c r="M2663" s="91"/>
      <c r="N2663" s="91"/>
    </row>
    <row r="2664" spans="13:14">
      <c r="M2664" s="91"/>
      <c r="N2664" s="91"/>
    </row>
    <row r="2665" spans="13:14">
      <c r="M2665" s="91"/>
      <c r="N2665" s="91"/>
    </row>
    <row r="2666" spans="13:14">
      <c r="M2666" s="91"/>
      <c r="N2666" s="91"/>
    </row>
    <row r="2667" spans="13:14">
      <c r="M2667" s="91"/>
      <c r="N2667" s="91"/>
    </row>
    <row r="2668" spans="13:14">
      <c r="M2668" s="91"/>
      <c r="N2668" s="91"/>
    </row>
    <row r="2669" spans="13:14">
      <c r="M2669" s="91"/>
      <c r="N2669" s="91"/>
    </row>
    <row r="2670" spans="13:14">
      <c r="M2670" s="91"/>
      <c r="N2670" s="91"/>
    </row>
    <row r="2671" spans="13:14">
      <c r="M2671" s="91"/>
      <c r="N2671" s="91"/>
    </row>
    <row r="2672" spans="13:14">
      <c r="M2672" s="91"/>
      <c r="N2672" s="91"/>
    </row>
    <row r="2673" spans="1:14">
      <c r="M2673" s="91"/>
      <c r="N2673" s="91"/>
    </row>
    <row r="2675" spans="1:14" ht="17.25">
      <c r="A2675" s="16"/>
      <c r="B2675" s="16"/>
      <c r="C2675" s="16"/>
      <c r="D2675" s="81"/>
      <c r="E2675" s="16"/>
      <c r="F2675" s="16"/>
      <c r="G2675" s="16"/>
      <c r="H2675" s="81"/>
      <c r="I2675" s="81"/>
      <c r="J2675" s="81"/>
      <c r="K2675" s="81"/>
      <c r="L2675" s="81"/>
      <c r="M2675" s="37"/>
      <c r="N2675" s="37"/>
    </row>
    <row r="2676" spans="1:14" ht="17.25">
      <c r="A2676" s="16"/>
      <c r="B2676" s="16"/>
      <c r="C2676" s="16"/>
      <c r="D2676" s="81"/>
      <c r="E2676" s="16"/>
      <c r="F2676" s="16"/>
      <c r="G2676" s="16"/>
      <c r="H2676" s="81"/>
      <c r="I2676" s="81"/>
      <c r="J2676" s="81"/>
      <c r="K2676" s="81"/>
      <c r="L2676" s="81"/>
      <c r="M2676" s="37"/>
      <c r="N2676" s="37"/>
    </row>
    <row r="2677" spans="1:14" ht="17.25">
      <c r="A2677" s="16"/>
      <c r="B2677" s="16"/>
      <c r="C2677" s="16"/>
      <c r="D2677" s="81"/>
      <c r="E2677" s="16"/>
      <c r="F2677" s="16"/>
      <c r="G2677" s="16"/>
      <c r="H2677" s="81"/>
      <c r="I2677" s="81"/>
      <c r="J2677" s="81"/>
      <c r="K2677" s="81"/>
      <c r="L2677" s="81"/>
      <c r="M2677" s="37"/>
      <c r="N2677" s="37"/>
    </row>
    <row r="2678" spans="1:14" ht="17.25">
      <c r="A2678" s="16"/>
      <c r="B2678" s="16"/>
      <c r="C2678" s="16"/>
      <c r="D2678" s="81"/>
      <c r="E2678" s="16"/>
      <c r="F2678" s="16"/>
      <c r="G2678" s="16"/>
      <c r="H2678" s="81"/>
      <c r="I2678" s="81"/>
      <c r="J2678" s="81"/>
      <c r="K2678" s="81"/>
      <c r="L2678" s="81"/>
      <c r="M2678" s="37"/>
      <c r="N2678" s="37"/>
    </row>
    <row r="2679" spans="1:14" ht="17.25">
      <c r="A2679" s="16"/>
      <c r="B2679" s="16"/>
      <c r="C2679" s="16"/>
      <c r="D2679" s="81"/>
      <c r="E2679" s="16"/>
      <c r="F2679" s="16"/>
      <c r="G2679" s="16"/>
      <c r="H2679" s="81"/>
      <c r="I2679" s="81"/>
      <c r="J2679" s="81"/>
      <c r="K2679" s="81"/>
      <c r="L2679" s="81"/>
      <c r="M2679" s="37"/>
      <c r="N2679" s="37"/>
    </row>
    <row r="2680" spans="1:14" ht="17.25">
      <c r="A2680" s="16"/>
      <c r="B2680" s="16"/>
      <c r="C2680" s="16"/>
      <c r="D2680" s="81"/>
      <c r="E2680" s="16"/>
      <c r="F2680" s="16"/>
      <c r="G2680" s="16"/>
      <c r="H2680" s="81"/>
      <c r="I2680" s="81"/>
      <c r="J2680" s="81"/>
      <c r="K2680" s="81"/>
      <c r="L2680" s="81"/>
      <c r="M2680" s="37"/>
      <c r="N2680" s="37"/>
    </row>
    <row r="2681" spans="1:14" ht="17.25">
      <c r="A2681" s="16"/>
      <c r="B2681" s="16"/>
      <c r="C2681" s="16"/>
      <c r="D2681" s="81"/>
      <c r="E2681" s="16"/>
      <c r="F2681" s="16"/>
      <c r="G2681" s="16"/>
      <c r="H2681" s="81"/>
      <c r="I2681" s="81"/>
      <c r="J2681" s="81"/>
      <c r="K2681" s="81"/>
      <c r="L2681" s="81"/>
      <c r="M2681" s="37"/>
      <c r="N2681" s="37"/>
    </row>
    <row r="2682" spans="1:14" ht="17.25">
      <c r="A2682" s="16"/>
      <c r="B2682" s="16"/>
      <c r="C2682" s="16"/>
      <c r="D2682" s="81"/>
      <c r="E2682" s="16"/>
      <c r="F2682" s="16"/>
      <c r="G2682" s="16"/>
      <c r="H2682" s="81"/>
      <c r="I2682" s="81"/>
      <c r="J2682" s="81"/>
      <c r="K2682" s="81"/>
      <c r="L2682" s="81"/>
      <c r="M2682" s="37"/>
      <c r="N2682" s="37"/>
    </row>
    <row r="2683" spans="1:14" ht="17.25">
      <c r="A2683" s="16"/>
      <c r="B2683" s="16"/>
      <c r="C2683" s="16"/>
      <c r="D2683" s="81"/>
      <c r="E2683" s="16"/>
      <c r="F2683" s="16"/>
      <c r="G2683" s="16"/>
      <c r="H2683" s="81"/>
      <c r="I2683" s="81"/>
      <c r="J2683" s="81"/>
      <c r="K2683" s="81"/>
      <c r="L2683" s="81"/>
      <c r="M2683" s="37"/>
      <c r="N2683" s="37"/>
    </row>
    <row r="2684" spans="1:14" ht="17.25">
      <c r="A2684" s="16"/>
      <c r="B2684" s="16"/>
      <c r="C2684" s="16"/>
      <c r="D2684" s="81"/>
      <c r="E2684" s="16"/>
      <c r="F2684" s="16"/>
      <c r="G2684" s="16"/>
      <c r="H2684" s="81"/>
      <c r="I2684" s="81"/>
      <c r="J2684" s="81"/>
      <c r="K2684" s="81"/>
      <c r="L2684" s="81"/>
      <c r="M2684" s="37"/>
      <c r="N2684" s="37"/>
    </row>
    <row r="2685" spans="1:14" ht="17.25">
      <c r="A2685" s="16"/>
      <c r="B2685" s="16"/>
      <c r="C2685" s="16"/>
      <c r="D2685" s="81"/>
      <c r="E2685" s="16"/>
      <c r="F2685" s="16"/>
      <c r="G2685" s="16"/>
      <c r="H2685" s="81"/>
      <c r="I2685" s="81"/>
      <c r="J2685" s="81"/>
      <c r="K2685" s="81"/>
      <c r="L2685" s="81"/>
      <c r="M2685" s="37"/>
      <c r="N2685" s="37"/>
    </row>
    <row r="2686" spans="1:14" ht="17.25">
      <c r="A2686" s="16"/>
      <c r="B2686" s="16"/>
      <c r="C2686" s="16"/>
      <c r="D2686" s="81"/>
      <c r="E2686" s="16"/>
      <c r="F2686" s="16"/>
      <c r="G2686" s="16"/>
      <c r="H2686" s="81"/>
      <c r="I2686" s="81"/>
      <c r="J2686" s="81"/>
      <c r="K2686" s="81"/>
      <c r="L2686" s="81"/>
      <c r="M2686" s="37"/>
      <c r="N2686" s="37"/>
    </row>
    <row r="2687" spans="1:14" ht="17.25">
      <c r="A2687" s="16"/>
      <c r="B2687" s="16"/>
      <c r="C2687" s="16"/>
      <c r="D2687" s="81"/>
      <c r="E2687" s="16"/>
      <c r="F2687" s="16"/>
      <c r="G2687" s="16"/>
      <c r="H2687" s="81"/>
      <c r="I2687" s="81"/>
      <c r="J2687" s="81"/>
      <c r="K2687" s="81"/>
      <c r="L2687" s="81"/>
      <c r="M2687" s="37"/>
      <c r="N2687" s="37"/>
    </row>
    <row r="2688" spans="1:14" ht="17.25">
      <c r="A2688" s="16"/>
      <c r="B2688" s="16"/>
      <c r="C2688" s="16"/>
      <c r="D2688" s="81"/>
      <c r="E2688" s="16"/>
      <c r="F2688" s="16"/>
      <c r="G2688" s="16"/>
      <c r="H2688" s="81"/>
      <c r="I2688" s="81"/>
      <c r="J2688" s="81"/>
      <c r="K2688" s="81"/>
      <c r="L2688" s="81"/>
      <c r="M2688" s="37"/>
      <c r="N2688" s="37"/>
    </row>
    <row r="2689" spans="1:14" ht="17.25">
      <c r="A2689" s="16"/>
      <c r="B2689" s="16"/>
      <c r="C2689" s="16"/>
      <c r="D2689" s="81"/>
      <c r="E2689" s="16"/>
      <c r="F2689" s="16"/>
      <c r="G2689" s="16"/>
      <c r="H2689" s="81"/>
      <c r="I2689" s="81"/>
      <c r="J2689" s="81"/>
      <c r="K2689" s="81"/>
      <c r="L2689" s="81"/>
      <c r="M2689" s="37"/>
      <c r="N2689" s="37"/>
    </row>
    <row r="2690" spans="1:14" ht="17.25">
      <c r="A2690" s="16"/>
      <c r="B2690" s="16"/>
      <c r="C2690" s="16"/>
      <c r="D2690" s="81"/>
      <c r="E2690" s="16"/>
      <c r="F2690" s="16"/>
      <c r="G2690" s="16"/>
      <c r="H2690" s="81"/>
      <c r="I2690" s="81"/>
      <c r="J2690" s="81"/>
      <c r="K2690" s="81"/>
      <c r="L2690" s="81"/>
      <c r="M2690" s="37"/>
      <c r="N2690" s="37"/>
    </row>
    <row r="2691" spans="1:14" ht="17.25">
      <c r="A2691" s="16"/>
      <c r="B2691" s="16"/>
      <c r="C2691" s="16"/>
      <c r="D2691" s="81"/>
      <c r="E2691" s="16"/>
      <c r="F2691" s="16"/>
      <c r="G2691" s="16"/>
      <c r="H2691" s="81"/>
      <c r="I2691" s="81"/>
      <c r="J2691" s="81"/>
      <c r="K2691" s="81"/>
      <c r="L2691" s="81"/>
      <c r="M2691" s="37"/>
      <c r="N2691" s="37"/>
    </row>
    <row r="2692" spans="1:14" ht="17.25">
      <c r="A2692" s="16"/>
      <c r="B2692" s="16"/>
      <c r="C2692" s="16"/>
      <c r="D2692" s="81"/>
      <c r="E2692" s="16"/>
      <c r="F2692" s="16"/>
      <c r="G2692" s="16"/>
      <c r="H2692" s="81"/>
      <c r="I2692" s="81"/>
      <c r="J2692" s="81"/>
      <c r="K2692" s="81"/>
      <c r="L2692" s="81"/>
      <c r="M2692" s="37"/>
      <c r="N2692" s="37"/>
    </row>
    <row r="2693" spans="1:14" ht="17.25">
      <c r="A2693" s="16"/>
      <c r="B2693" s="16"/>
      <c r="C2693" s="16"/>
      <c r="D2693" s="81"/>
      <c r="E2693" s="16"/>
      <c r="F2693" s="16"/>
      <c r="G2693" s="16"/>
      <c r="H2693" s="81"/>
      <c r="I2693" s="81"/>
      <c r="J2693" s="81"/>
      <c r="K2693" s="81"/>
      <c r="L2693" s="81"/>
      <c r="M2693" s="37"/>
      <c r="N2693" s="37"/>
    </row>
    <row r="2694" spans="1:14" ht="17.25">
      <c r="A2694" s="16"/>
      <c r="B2694" s="16"/>
      <c r="C2694" s="16"/>
      <c r="D2694" s="81"/>
      <c r="E2694" s="16"/>
      <c r="F2694" s="16"/>
      <c r="G2694" s="16"/>
      <c r="H2694" s="81"/>
      <c r="I2694" s="81"/>
      <c r="J2694" s="81"/>
      <c r="K2694" s="81"/>
      <c r="L2694" s="81"/>
      <c r="M2694" s="37"/>
      <c r="N2694" s="37"/>
    </row>
    <row r="2695" spans="1:14" ht="17.25">
      <c r="A2695" s="16"/>
      <c r="B2695" s="16"/>
      <c r="C2695" s="16"/>
      <c r="D2695" s="81"/>
      <c r="E2695" s="16"/>
      <c r="F2695" s="16"/>
      <c r="G2695" s="16"/>
      <c r="H2695" s="81"/>
      <c r="I2695" s="81"/>
      <c r="J2695" s="81"/>
      <c r="K2695" s="81"/>
      <c r="L2695" s="81"/>
      <c r="M2695" s="37"/>
      <c r="N2695" s="37"/>
    </row>
    <row r="2696" spans="1:14" ht="17.25">
      <c r="A2696" s="16"/>
      <c r="B2696" s="16"/>
      <c r="C2696" s="16"/>
      <c r="D2696" s="81"/>
      <c r="E2696" s="16"/>
      <c r="F2696" s="16"/>
      <c r="G2696" s="16"/>
      <c r="H2696" s="81"/>
      <c r="I2696" s="81"/>
      <c r="J2696" s="81"/>
      <c r="K2696" s="81"/>
      <c r="L2696" s="81"/>
      <c r="M2696" s="37"/>
      <c r="N2696" s="37"/>
    </row>
    <row r="2697" spans="1:14" ht="17.25">
      <c r="A2697" s="16"/>
      <c r="B2697" s="16"/>
      <c r="C2697" s="16"/>
      <c r="D2697" s="81"/>
      <c r="E2697" s="16"/>
      <c r="F2697" s="16"/>
      <c r="G2697" s="16"/>
      <c r="H2697" s="81"/>
      <c r="I2697" s="81"/>
      <c r="J2697" s="81"/>
      <c r="K2697" s="81"/>
      <c r="L2697" s="81"/>
      <c r="M2697" s="37"/>
      <c r="N2697" s="37"/>
    </row>
    <row r="2698" spans="1:14" ht="17.25">
      <c r="A2698" s="16"/>
      <c r="B2698" s="16"/>
      <c r="C2698" s="16"/>
      <c r="D2698" s="81"/>
      <c r="E2698" s="16"/>
      <c r="F2698" s="16"/>
      <c r="G2698" s="16"/>
      <c r="H2698" s="81"/>
      <c r="I2698" s="81"/>
      <c r="J2698" s="81"/>
      <c r="K2698" s="81"/>
      <c r="L2698" s="81"/>
      <c r="M2698" s="37"/>
      <c r="N2698" s="37"/>
    </row>
    <row r="2699" spans="1:14" ht="17.25">
      <c r="A2699" s="16"/>
      <c r="B2699" s="16"/>
      <c r="C2699" s="16"/>
      <c r="D2699" s="81"/>
      <c r="E2699" s="16"/>
      <c r="F2699" s="16"/>
      <c r="G2699" s="16"/>
      <c r="H2699" s="81"/>
      <c r="I2699" s="81"/>
      <c r="J2699" s="81"/>
      <c r="K2699" s="81"/>
      <c r="L2699" s="81"/>
      <c r="M2699" s="37"/>
      <c r="N2699" s="37"/>
    </row>
    <row r="2700" spans="1:14" ht="17.25">
      <c r="A2700" s="16"/>
      <c r="B2700" s="16"/>
      <c r="C2700" s="16"/>
      <c r="D2700" s="81"/>
      <c r="E2700" s="16"/>
      <c r="F2700" s="16"/>
      <c r="G2700" s="16"/>
      <c r="H2700" s="81"/>
      <c r="I2700" s="81"/>
      <c r="J2700" s="81"/>
      <c r="K2700" s="81"/>
      <c r="L2700" s="81"/>
      <c r="M2700" s="37"/>
      <c r="N2700" s="37"/>
    </row>
    <row r="2701" spans="1:14" ht="17.25">
      <c r="A2701" s="16"/>
      <c r="B2701" s="16"/>
      <c r="C2701" s="16"/>
      <c r="D2701" s="81"/>
      <c r="E2701" s="16"/>
      <c r="F2701" s="16"/>
      <c r="G2701" s="16"/>
      <c r="H2701" s="81"/>
      <c r="I2701" s="81"/>
      <c r="J2701" s="81"/>
      <c r="K2701" s="81"/>
      <c r="L2701" s="81"/>
      <c r="M2701" s="37"/>
      <c r="N2701" s="37"/>
    </row>
    <row r="2702" spans="1:14" ht="17.25">
      <c r="A2702" s="16"/>
      <c r="B2702" s="16"/>
      <c r="C2702" s="16"/>
      <c r="D2702" s="81"/>
      <c r="E2702" s="16"/>
      <c r="F2702" s="16"/>
      <c r="G2702" s="16"/>
      <c r="H2702" s="81"/>
      <c r="I2702" s="81"/>
      <c r="J2702" s="81"/>
      <c r="K2702" s="81"/>
      <c r="L2702" s="81"/>
      <c r="M2702" s="37"/>
      <c r="N2702" s="37"/>
    </row>
    <row r="2703" spans="1:14" ht="17.25">
      <c r="A2703" s="16"/>
      <c r="B2703" s="16"/>
      <c r="C2703" s="16"/>
      <c r="D2703" s="81"/>
      <c r="E2703" s="16"/>
      <c r="F2703" s="16"/>
      <c r="G2703" s="16"/>
      <c r="H2703" s="81"/>
      <c r="I2703" s="81"/>
      <c r="J2703" s="81"/>
      <c r="K2703" s="81"/>
      <c r="L2703" s="81"/>
      <c r="M2703" s="37"/>
      <c r="N2703" s="37"/>
    </row>
    <row r="2704" spans="1:14" ht="17.25">
      <c r="A2704" s="16"/>
      <c r="B2704" s="16"/>
      <c r="C2704" s="16"/>
      <c r="D2704" s="81"/>
      <c r="E2704" s="16"/>
      <c r="F2704" s="16"/>
      <c r="G2704" s="16"/>
      <c r="H2704" s="81"/>
      <c r="I2704" s="81"/>
      <c r="J2704" s="81"/>
      <c r="K2704" s="81"/>
      <c r="L2704" s="81"/>
      <c r="M2704" s="37"/>
      <c r="N2704" s="37"/>
    </row>
    <row r="2705" spans="1:14" ht="17.25">
      <c r="A2705" s="16"/>
      <c r="B2705" s="16"/>
      <c r="C2705" s="16"/>
      <c r="D2705" s="81"/>
      <c r="E2705" s="16"/>
      <c r="F2705" s="16"/>
      <c r="G2705" s="16"/>
      <c r="H2705" s="81"/>
      <c r="I2705" s="81"/>
      <c r="J2705" s="81"/>
      <c r="K2705" s="81"/>
      <c r="L2705" s="81"/>
      <c r="M2705" s="37"/>
      <c r="N2705" s="37"/>
    </row>
    <row r="2706" spans="1:14" ht="17.25">
      <c r="A2706" s="16"/>
      <c r="B2706" s="16"/>
      <c r="C2706" s="16"/>
      <c r="D2706" s="81"/>
      <c r="E2706" s="16"/>
      <c r="F2706" s="16"/>
      <c r="G2706" s="16"/>
      <c r="H2706" s="81"/>
      <c r="I2706" s="81"/>
      <c r="J2706" s="81"/>
      <c r="K2706" s="81"/>
      <c r="L2706" s="81"/>
      <c r="M2706" s="37"/>
      <c r="N2706" s="37"/>
    </row>
    <row r="2707" spans="1:14" ht="17.25">
      <c r="A2707" s="16"/>
      <c r="B2707" s="16"/>
      <c r="C2707" s="16"/>
      <c r="D2707" s="81"/>
      <c r="E2707" s="16"/>
      <c r="F2707" s="16"/>
      <c r="G2707" s="16"/>
      <c r="H2707" s="81"/>
      <c r="I2707" s="81"/>
      <c r="J2707" s="81"/>
      <c r="K2707" s="81"/>
      <c r="L2707" s="81"/>
      <c r="M2707" s="37"/>
      <c r="N2707" s="37"/>
    </row>
    <row r="2708" spans="1:14" ht="17.25">
      <c r="A2708" s="16"/>
      <c r="B2708" s="16"/>
      <c r="C2708" s="16"/>
      <c r="D2708" s="81"/>
      <c r="E2708" s="16"/>
      <c r="F2708" s="16"/>
      <c r="G2708" s="16"/>
      <c r="H2708" s="81"/>
      <c r="I2708" s="81"/>
      <c r="J2708" s="81"/>
      <c r="K2708" s="81"/>
      <c r="L2708" s="81"/>
      <c r="M2708" s="37"/>
      <c r="N2708" s="37"/>
    </row>
    <row r="2709" spans="1:14" ht="17.25">
      <c r="A2709" s="16"/>
      <c r="B2709" s="16"/>
      <c r="C2709" s="16"/>
      <c r="D2709" s="81"/>
      <c r="E2709" s="16"/>
      <c r="F2709" s="16"/>
      <c r="G2709" s="16"/>
      <c r="H2709" s="81"/>
      <c r="I2709" s="81"/>
      <c r="J2709" s="81"/>
      <c r="K2709" s="81"/>
      <c r="L2709" s="81"/>
      <c r="M2709" s="37"/>
      <c r="N2709" s="37"/>
    </row>
    <row r="2710" spans="1:14" ht="17.25">
      <c r="A2710" s="16"/>
      <c r="B2710" s="16"/>
      <c r="C2710" s="16"/>
      <c r="D2710" s="81"/>
      <c r="E2710" s="16"/>
      <c r="F2710" s="16"/>
      <c r="G2710" s="16"/>
      <c r="H2710" s="81"/>
      <c r="I2710" s="81"/>
      <c r="J2710" s="81"/>
      <c r="K2710" s="81"/>
      <c r="L2710" s="81"/>
      <c r="M2710" s="37"/>
      <c r="N2710" s="37"/>
    </row>
    <row r="2711" spans="1:14" ht="17.25">
      <c r="A2711" s="16"/>
      <c r="B2711" s="16"/>
      <c r="C2711" s="16"/>
      <c r="D2711" s="81"/>
      <c r="E2711" s="16"/>
      <c r="F2711" s="16"/>
      <c r="G2711" s="16"/>
      <c r="H2711" s="81"/>
      <c r="I2711" s="81"/>
      <c r="J2711" s="81"/>
      <c r="K2711" s="81"/>
      <c r="L2711" s="81"/>
      <c r="M2711" s="37"/>
      <c r="N2711" s="37"/>
    </row>
    <row r="2712" spans="1:14" ht="17.25">
      <c r="A2712" s="16"/>
      <c r="B2712" s="16"/>
      <c r="C2712" s="16"/>
      <c r="D2712" s="81"/>
      <c r="E2712" s="16"/>
      <c r="F2712" s="16"/>
      <c r="G2712" s="16"/>
      <c r="H2712" s="81"/>
      <c r="I2712" s="81"/>
      <c r="J2712" s="81"/>
      <c r="K2712" s="81"/>
      <c r="L2712" s="81"/>
      <c r="M2712" s="37"/>
      <c r="N2712" s="37"/>
    </row>
    <row r="2713" spans="1:14" ht="17.25">
      <c r="A2713" s="16"/>
      <c r="B2713" s="16"/>
      <c r="C2713" s="16"/>
      <c r="D2713" s="81"/>
      <c r="E2713" s="16"/>
      <c r="F2713" s="16"/>
      <c r="G2713" s="16"/>
      <c r="H2713" s="81"/>
      <c r="I2713" s="81"/>
      <c r="J2713" s="81"/>
      <c r="K2713" s="81"/>
      <c r="L2713" s="81"/>
      <c r="M2713" s="37"/>
      <c r="N2713" s="37"/>
    </row>
    <row r="2714" spans="1:14" ht="17.25">
      <c r="A2714" s="16"/>
      <c r="B2714" s="16"/>
      <c r="C2714" s="16"/>
      <c r="D2714" s="81"/>
      <c r="E2714" s="16"/>
      <c r="F2714" s="16"/>
      <c r="G2714" s="16"/>
      <c r="H2714" s="81"/>
      <c r="I2714" s="81"/>
      <c r="J2714" s="81"/>
      <c r="K2714" s="81"/>
      <c r="L2714" s="81"/>
      <c r="M2714" s="37"/>
      <c r="N2714" s="37"/>
    </row>
    <row r="2715" spans="1:14" ht="17.25">
      <c r="A2715" s="16"/>
      <c r="B2715" s="16"/>
      <c r="C2715" s="16"/>
      <c r="D2715" s="81"/>
      <c r="E2715" s="16"/>
      <c r="F2715" s="16"/>
      <c r="G2715" s="16"/>
      <c r="H2715" s="81"/>
      <c r="I2715" s="81"/>
      <c r="J2715" s="81"/>
      <c r="K2715" s="81"/>
      <c r="L2715" s="81"/>
      <c r="M2715" s="37"/>
      <c r="N2715" s="37"/>
    </row>
    <row r="2716" spans="1:14" ht="17.25">
      <c r="A2716" s="16"/>
      <c r="B2716" s="16"/>
      <c r="C2716" s="16"/>
      <c r="D2716" s="81"/>
      <c r="E2716" s="16"/>
      <c r="F2716" s="16"/>
      <c r="G2716" s="16"/>
      <c r="H2716" s="81"/>
      <c r="I2716" s="81"/>
      <c r="J2716" s="81"/>
      <c r="K2716" s="81"/>
      <c r="L2716" s="81"/>
      <c r="M2716" s="37"/>
      <c r="N2716" s="37"/>
    </row>
    <row r="2717" spans="1:14" ht="17.25">
      <c r="A2717" s="16"/>
      <c r="B2717" s="16"/>
      <c r="C2717" s="16"/>
      <c r="D2717" s="81"/>
      <c r="E2717" s="16"/>
      <c r="F2717" s="16"/>
      <c r="G2717" s="16"/>
      <c r="H2717" s="81"/>
      <c r="I2717" s="81"/>
      <c r="J2717" s="81"/>
      <c r="K2717" s="81"/>
      <c r="L2717" s="81"/>
      <c r="M2717" s="37"/>
      <c r="N2717" s="37"/>
    </row>
    <row r="2718" spans="1:14" ht="17.25">
      <c r="A2718" s="16"/>
      <c r="B2718" s="16"/>
      <c r="C2718" s="16"/>
      <c r="D2718" s="81"/>
      <c r="E2718" s="16"/>
      <c r="F2718" s="16"/>
      <c r="G2718" s="16"/>
      <c r="H2718" s="81"/>
      <c r="I2718" s="81"/>
      <c r="J2718" s="81"/>
      <c r="K2718" s="81"/>
      <c r="L2718" s="81"/>
      <c r="M2718" s="37"/>
      <c r="N2718" s="37"/>
    </row>
    <row r="2719" spans="1:14" ht="17.25">
      <c r="A2719" s="16"/>
      <c r="B2719" s="16"/>
      <c r="C2719" s="16"/>
      <c r="D2719" s="81"/>
      <c r="E2719" s="16"/>
      <c r="F2719" s="16"/>
      <c r="G2719" s="16"/>
      <c r="H2719" s="81"/>
      <c r="I2719" s="81"/>
      <c r="J2719" s="81"/>
      <c r="K2719" s="81"/>
      <c r="L2719" s="81"/>
      <c r="M2719" s="37"/>
      <c r="N2719" s="37"/>
    </row>
    <row r="2720" spans="1:14" ht="17.25">
      <c r="A2720" s="16"/>
      <c r="B2720" s="16"/>
      <c r="C2720" s="16"/>
      <c r="D2720" s="81"/>
      <c r="E2720" s="16"/>
      <c r="F2720" s="16"/>
      <c r="G2720" s="16"/>
      <c r="H2720" s="81"/>
      <c r="I2720" s="81"/>
      <c r="J2720" s="81"/>
      <c r="K2720" s="81"/>
      <c r="L2720" s="81"/>
      <c r="M2720" s="37"/>
      <c r="N2720" s="37"/>
    </row>
    <row r="2721" spans="1:14" ht="17.25">
      <c r="A2721" s="16"/>
      <c r="B2721" s="16"/>
      <c r="C2721" s="16"/>
      <c r="D2721" s="81"/>
      <c r="E2721" s="16"/>
      <c r="F2721" s="16"/>
      <c r="G2721" s="16"/>
      <c r="H2721" s="81"/>
      <c r="I2721" s="81"/>
      <c r="J2721" s="81"/>
      <c r="K2721" s="81"/>
      <c r="L2721" s="81"/>
      <c r="M2721" s="37"/>
      <c r="N2721" s="37"/>
    </row>
    <row r="2722" spans="1:14" ht="17.25">
      <c r="A2722" s="16"/>
      <c r="B2722" s="16"/>
      <c r="C2722" s="16"/>
      <c r="D2722" s="81"/>
      <c r="E2722" s="16"/>
      <c r="F2722" s="16"/>
      <c r="G2722" s="16"/>
      <c r="H2722" s="81"/>
      <c r="I2722" s="81"/>
      <c r="J2722" s="81"/>
      <c r="K2722" s="81"/>
      <c r="L2722" s="81"/>
      <c r="M2722" s="37"/>
      <c r="N2722" s="37"/>
    </row>
    <row r="2723" spans="1:14" ht="17.25">
      <c r="A2723" s="16"/>
      <c r="B2723" s="16"/>
      <c r="C2723" s="16"/>
      <c r="D2723" s="81"/>
      <c r="E2723" s="16"/>
      <c r="F2723" s="16"/>
      <c r="G2723" s="16"/>
      <c r="H2723" s="81"/>
      <c r="I2723" s="81"/>
      <c r="J2723" s="81"/>
      <c r="K2723" s="81"/>
      <c r="L2723" s="81"/>
      <c r="M2723" s="37"/>
      <c r="N2723" s="37"/>
    </row>
    <row r="2724" spans="1:14" ht="17.25">
      <c r="A2724" s="16"/>
      <c r="B2724" s="16"/>
      <c r="C2724" s="16"/>
      <c r="D2724" s="81"/>
      <c r="E2724" s="16"/>
      <c r="F2724" s="16"/>
      <c r="G2724" s="16"/>
      <c r="H2724" s="81"/>
      <c r="I2724" s="81"/>
      <c r="J2724" s="81"/>
      <c r="K2724" s="81"/>
      <c r="L2724" s="81"/>
      <c r="M2724" s="37"/>
      <c r="N2724" s="37"/>
    </row>
    <row r="2725" spans="1:14" ht="17.25">
      <c r="A2725" s="16"/>
      <c r="B2725" s="16"/>
      <c r="C2725" s="16"/>
      <c r="D2725" s="81"/>
      <c r="E2725" s="16"/>
      <c r="F2725" s="16"/>
      <c r="G2725" s="16"/>
      <c r="H2725" s="81"/>
      <c r="I2725" s="81"/>
      <c r="J2725" s="81"/>
      <c r="K2725" s="81"/>
      <c r="L2725" s="81"/>
      <c r="M2725" s="37"/>
      <c r="N2725" s="37"/>
    </row>
    <row r="2726" spans="1:14" ht="17.25">
      <c r="A2726" s="16"/>
      <c r="B2726" s="16"/>
      <c r="C2726" s="16"/>
      <c r="D2726" s="81"/>
      <c r="E2726" s="16"/>
      <c r="F2726" s="16"/>
      <c r="G2726" s="16"/>
      <c r="H2726" s="81"/>
      <c r="I2726" s="81"/>
      <c r="J2726" s="81"/>
      <c r="K2726" s="81"/>
      <c r="L2726" s="81"/>
      <c r="M2726" s="37"/>
      <c r="N2726" s="37"/>
    </row>
    <row r="2727" spans="1:14" ht="17.25">
      <c r="A2727" s="16"/>
      <c r="B2727" s="16"/>
      <c r="C2727" s="16"/>
      <c r="D2727" s="81"/>
      <c r="E2727" s="16"/>
      <c r="F2727" s="16"/>
      <c r="G2727" s="16"/>
      <c r="H2727" s="81"/>
      <c r="I2727" s="81"/>
      <c r="J2727" s="81"/>
      <c r="K2727" s="81"/>
      <c r="L2727" s="81"/>
      <c r="M2727" s="37"/>
      <c r="N2727" s="37"/>
    </row>
    <row r="2728" spans="1:14" ht="17.25">
      <c r="A2728" s="16"/>
      <c r="B2728" s="16"/>
      <c r="C2728" s="16"/>
      <c r="D2728" s="81"/>
      <c r="E2728" s="16"/>
      <c r="F2728" s="16"/>
      <c r="G2728" s="16"/>
      <c r="H2728" s="81"/>
      <c r="I2728" s="81"/>
      <c r="J2728" s="81"/>
      <c r="K2728" s="81"/>
      <c r="L2728" s="81"/>
      <c r="M2728" s="37"/>
      <c r="N2728" s="37"/>
    </row>
    <row r="2729" spans="1:14" ht="17.25">
      <c r="A2729" s="16"/>
      <c r="B2729" s="16"/>
      <c r="C2729" s="16"/>
      <c r="D2729" s="81"/>
      <c r="E2729" s="16"/>
      <c r="F2729" s="16"/>
      <c r="G2729" s="16"/>
      <c r="H2729" s="81"/>
      <c r="I2729" s="81"/>
      <c r="J2729" s="81"/>
      <c r="K2729" s="81"/>
      <c r="L2729" s="81"/>
      <c r="M2729" s="37"/>
      <c r="N2729" s="37"/>
    </row>
    <row r="2730" spans="1:14" ht="17.25">
      <c r="A2730" s="16"/>
      <c r="B2730" s="16"/>
      <c r="C2730" s="16"/>
      <c r="D2730" s="81"/>
      <c r="E2730" s="16"/>
      <c r="F2730" s="16"/>
      <c r="G2730" s="16"/>
      <c r="H2730" s="81"/>
      <c r="I2730" s="81"/>
      <c r="J2730" s="81"/>
      <c r="K2730" s="81"/>
      <c r="L2730" s="81"/>
      <c r="M2730" s="37"/>
      <c r="N2730" s="37"/>
    </row>
    <row r="2731" spans="1:14" ht="17.25">
      <c r="A2731" s="16"/>
      <c r="B2731" s="16"/>
      <c r="C2731" s="16"/>
      <c r="D2731" s="81"/>
      <c r="E2731" s="16"/>
      <c r="F2731" s="16"/>
      <c r="G2731" s="16"/>
      <c r="H2731" s="81"/>
      <c r="I2731" s="81"/>
      <c r="J2731" s="81"/>
      <c r="K2731" s="81"/>
      <c r="L2731" s="81"/>
      <c r="M2731" s="37"/>
      <c r="N2731" s="37"/>
    </row>
    <row r="2732" spans="1:14" ht="17.25">
      <c r="A2732" s="16"/>
      <c r="B2732" s="16"/>
      <c r="C2732" s="16"/>
      <c r="D2732" s="81"/>
      <c r="E2732" s="16"/>
      <c r="F2732" s="16"/>
      <c r="G2732" s="16"/>
      <c r="H2732" s="81"/>
      <c r="I2732" s="81"/>
      <c r="J2732" s="81"/>
      <c r="K2732" s="81"/>
      <c r="L2732" s="81"/>
      <c r="M2732" s="37"/>
      <c r="N2732" s="37"/>
    </row>
    <row r="2733" spans="1:14" ht="17.25">
      <c r="A2733" s="16"/>
      <c r="B2733" s="16"/>
      <c r="C2733" s="16"/>
      <c r="D2733" s="81"/>
      <c r="E2733" s="16"/>
      <c r="F2733" s="16"/>
      <c r="G2733" s="16"/>
      <c r="H2733" s="81"/>
      <c r="I2733" s="81"/>
      <c r="J2733" s="81"/>
      <c r="K2733" s="81"/>
      <c r="L2733" s="81"/>
      <c r="M2733" s="37"/>
      <c r="N2733" s="37"/>
    </row>
    <row r="2734" spans="1:14" ht="17.25">
      <c r="A2734" s="16"/>
      <c r="B2734" s="16"/>
      <c r="C2734" s="16"/>
      <c r="D2734" s="81"/>
      <c r="E2734" s="16"/>
      <c r="F2734" s="16"/>
      <c r="G2734" s="16"/>
      <c r="H2734" s="81"/>
      <c r="I2734" s="81"/>
      <c r="J2734" s="81"/>
      <c r="K2734" s="81"/>
      <c r="L2734" s="81"/>
      <c r="M2734" s="37"/>
      <c r="N2734" s="37"/>
    </row>
    <row r="2735" spans="1:14" ht="17.25">
      <c r="A2735" s="16"/>
      <c r="B2735" s="16"/>
      <c r="C2735" s="16"/>
      <c r="D2735" s="81"/>
      <c r="E2735" s="16"/>
      <c r="F2735" s="16"/>
      <c r="G2735" s="16"/>
      <c r="H2735" s="81"/>
      <c r="I2735" s="81"/>
      <c r="J2735" s="81"/>
      <c r="K2735" s="81"/>
      <c r="L2735" s="81"/>
      <c r="M2735" s="37"/>
      <c r="N2735" s="37"/>
    </row>
    <row r="2736" spans="1:14" ht="17.25">
      <c r="A2736" s="16"/>
      <c r="B2736" s="16"/>
      <c r="C2736" s="16"/>
      <c r="D2736" s="81"/>
      <c r="E2736" s="16"/>
      <c r="F2736" s="16"/>
      <c r="G2736" s="16"/>
      <c r="H2736" s="81"/>
      <c r="I2736" s="81"/>
      <c r="J2736" s="81"/>
      <c r="K2736" s="81"/>
      <c r="L2736" s="81"/>
      <c r="M2736" s="37"/>
      <c r="N2736" s="37"/>
    </row>
    <row r="2737" spans="1:14" ht="17.25">
      <c r="A2737" s="16"/>
      <c r="B2737" s="16"/>
      <c r="C2737" s="16"/>
      <c r="D2737" s="81"/>
      <c r="E2737" s="16"/>
      <c r="F2737" s="16"/>
      <c r="G2737" s="16"/>
      <c r="H2737" s="81"/>
      <c r="I2737" s="81"/>
      <c r="J2737" s="81"/>
      <c r="K2737" s="81"/>
      <c r="L2737" s="81"/>
      <c r="M2737" s="37"/>
      <c r="N2737" s="37"/>
    </row>
    <row r="2738" spans="1:14" ht="17.25">
      <c r="A2738" s="16"/>
      <c r="B2738" s="16"/>
      <c r="C2738" s="16"/>
      <c r="D2738" s="81"/>
      <c r="E2738" s="16"/>
      <c r="F2738" s="16"/>
      <c r="G2738" s="16"/>
      <c r="H2738" s="81"/>
      <c r="I2738" s="81"/>
      <c r="J2738" s="81"/>
      <c r="K2738" s="81"/>
      <c r="L2738" s="81"/>
      <c r="M2738" s="37"/>
      <c r="N2738" s="37"/>
    </row>
    <row r="2739" spans="1:14" ht="17.25">
      <c r="A2739" s="16"/>
      <c r="B2739" s="16"/>
      <c r="C2739" s="16"/>
      <c r="D2739" s="81"/>
      <c r="E2739" s="16"/>
      <c r="F2739" s="16"/>
      <c r="G2739" s="16"/>
      <c r="H2739" s="81"/>
      <c r="I2739" s="81"/>
      <c r="J2739" s="81"/>
      <c r="K2739" s="81"/>
      <c r="L2739" s="81"/>
      <c r="M2739" s="37"/>
      <c r="N2739" s="37"/>
    </row>
    <row r="2741" spans="1:14" ht="17.25">
      <c r="M2741" s="36"/>
      <c r="N2741" s="36"/>
    </row>
    <row r="2742" spans="1:14" ht="17.25">
      <c r="M2742" s="36"/>
      <c r="N2742" s="36"/>
    </row>
    <row r="2743" spans="1:14" ht="17.25">
      <c r="M2743" s="36"/>
      <c r="N2743" s="36"/>
    </row>
    <row r="2744" spans="1:14" ht="17.25">
      <c r="M2744" s="36"/>
      <c r="N2744" s="36"/>
    </row>
    <row r="2745" spans="1:14" ht="17.25">
      <c r="M2745" s="36"/>
      <c r="N2745" s="36"/>
    </row>
    <row r="2746" spans="1:14" ht="17.25">
      <c r="M2746" s="36"/>
      <c r="N2746" s="36"/>
    </row>
    <row r="2747" spans="1:14" ht="17.25">
      <c r="M2747" s="36"/>
      <c r="N2747" s="36"/>
    </row>
    <row r="2748" spans="1:14" ht="17.25">
      <c r="M2748" s="36"/>
      <c r="N2748" s="36"/>
    </row>
    <row r="2749" spans="1:14" ht="17.25">
      <c r="M2749" s="36"/>
      <c r="N2749" s="36"/>
    </row>
    <row r="2750" spans="1:14" ht="17.25">
      <c r="M2750" s="36"/>
      <c r="N2750" s="36"/>
    </row>
    <row r="2751" spans="1:14" ht="17.25">
      <c r="M2751" s="36"/>
      <c r="N2751" s="36"/>
    </row>
    <row r="2752" spans="1:14" ht="17.25">
      <c r="M2752" s="36"/>
      <c r="N2752" s="36"/>
    </row>
    <row r="2753" spans="13:14" ht="17.25">
      <c r="M2753" s="36"/>
      <c r="N2753" s="36"/>
    </row>
    <row r="2754" spans="13:14" ht="17.25">
      <c r="M2754" s="36"/>
      <c r="N2754" s="36"/>
    </row>
    <row r="2755" spans="13:14" ht="17.25">
      <c r="M2755" s="36"/>
      <c r="N2755" s="36"/>
    </row>
    <row r="2756" spans="13:14" ht="17.25">
      <c r="M2756" s="36"/>
      <c r="N2756" s="36"/>
    </row>
    <row r="2757" spans="13:14" ht="17.25">
      <c r="M2757" s="36"/>
      <c r="N2757" s="36"/>
    </row>
    <row r="2758" spans="13:14" ht="17.25">
      <c r="M2758" s="36"/>
      <c r="N2758" s="36"/>
    </row>
    <row r="2759" spans="13:14" ht="17.25">
      <c r="M2759" s="36"/>
      <c r="N2759" s="36"/>
    </row>
    <row r="2760" spans="13:14" ht="17.25">
      <c r="M2760" s="36"/>
      <c r="N2760" s="36"/>
    </row>
    <row r="2761" spans="13:14" ht="17.25">
      <c r="M2761" s="36"/>
      <c r="N2761" s="36"/>
    </row>
    <row r="2762" spans="13:14" ht="17.25">
      <c r="M2762" s="36"/>
      <c r="N2762" s="36"/>
    </row>
    <row r="2763" spans="13:14" ht="17.25">
      <c r="M2763" s="36"/>
      <c r="N2763" s="36"/>
    </row>
    <row r="2764" spans="13:14" ht="17.25">
      <c r="M2764" s="36"/>
      <c r="N2764" s="36"/>
    </row>
    <row r="2765" spans="13:14" ht="17.25">
      <c r="M2765" s="36"/>
      <c r="N2765" s="36"/>
    </row>
    <row r="2766" spans="13:14" ht="17.25">
      <c r="M2766" s="36"/>
      <c r="N2766" s="36"/>
    </row>
    <row r="2767" spans="13:14" ht="17.25">
      <c r="M2767" s="36"/>
      <c r="N2767" s="36"/>
    </row>
    <row r="2768" spans="13:14" ht="17.25">
      <c r="M2768" s="36"/>
      <c r="N2768" s="36"/>
    </row>
    <row r="2769" spans="13:14" ht="17.25">
      <c r="M2769" s="36"/>
      <c r="N2769" s="36"/>
    </row>
    <row r="2770" spans="13:14" ht="17.25">
      <c r="M2770" s="36"/>
      <c r="N2770" s="36"/>
    </row>
    <row r="2771" spans="13:14" ht="17.25">
      <c r="M2771" s="36"/>
      <c r="N2771" s="36"/>
    </row>
    <row r="2772" spans="13:14" ht="17.25">
      <c r="M2772" s="36"/>
      <c r="N2772" s="36"/>
    </row>
    <row r="2773" spans="13:14" ht="17.25">
      <c r="M2773" s="36"/>
      <c r="N2773" s="36"/>
    </row>
    <row r="2774" spans="13:14" ht="17.25">
      <c r="M2774" s="36"/>
      <c r="N2774" s="36"/>
    </row>
    <row r="2775" spans="13:14" ht="17.25">
      <c r="M2775" s="36"/>
      <c r="N2775" s="36"/>
    </row>
    <row r="2776" spans="13:14" ht="17.25">
      <c r="M2776" s="36"/>
      <c r="N2776" s="36"/>
    </row>
    <row r="2777" spans="13:14" ht="17.25">
      <c r="M2777" s="36"/>
      <c r="N2777" s="36"/>
    </row>
    <row r="2778" spans="13:14" ht="17.25">
      <c r="M2778" s="36"/>
      <c r="N2778" s="36"/>
    </row>
    <row r="2779" spans="13:14" ht="17.25">
      <c r="M2779" s="36"/>
      <c r="N2779" s="36"/>
    </row>
    <row r="2780" spans="13:14" ht="17.25">
      <c r="M2780" s="36"/>
      <c r="N2780" s="36"/>
    </row>
    <row r="2781" spans="13:14" ht="17.25">
      <c r="M2781" s="36"/>
      <c r="N2781" s="36"/>
    </row>
    <row r="2782" spans="13:14" ht="17.25">
      <c r="M2782" s="36"/>
      <c r="N2782" s="36"/>
    </row>
    <row r="2783" spans="13:14" ht="17.25">
      <c r="M2783" s="36"/>
      <c r="N2783" s="36"/>
    </row>
    <row r="2784" spans="13:14" ht="17.25">
      <c r="M2784" s="36"/>
      <c r="N2784" s="36"/>
    </row>
    <row r="2785" spans="13:14" ht="17.25">
      <c r="M2785" s="36"/>
      <c r="N2785" s="36"/>
    </row>
    <row r="2786" spans="13:14" ht="17.25">
      <c r="M2786" s="36"/>
      <c r="N2786" s="36"/>
    </row>
    <row r="2787" spans="13:14" ht="17.25">
      <c r="M2787" s="36"/>
      <c r="N2787" s="36"/>
    </row>
    <row r="2788" spans="13:14" ht="17.25">
      <c r="M2788" s="36"/>
      <c r="N2788" s="36"/>
    </row>
    <row r="2789" spans="13:14" ht="17.25">
      <c r="M2789" s="36"/>
      <c r="N2789" s="36"/>
    </row>
    <row r="2790" spans="13:14" ht="17.25">
      <c r="M2790" s="36"/>
      <c r="N2790" s="36"/>
    </row>
    <row r="2791" spans="13:14" ht="17.25">
      <c r="M2791" s="36"/>
      <c r="N2791" s="36"/>
    </row>
    <row r="2792" spans="13:14" ht="17.25">
      <c r="M2792" s="36"/>
      <c r="N2792" s="36"/>
    </row>
    <row r="2793" spans="13:14" ht="17.25">
      <c r="M2793" s="36"/>
      <c r="N2793" s="36"/>
    </row>
    <row r="2794" spans="13:14" ht="17.25">
      <c r="M2794" s="36"/>
      <c r="N2794" s="36"/>
    </row>
    <row r="2795" spans="13:14" ht="17.25">
      <c r="M2795" s="36"/>
      <c r="N2795" s="36"/>
    </row>
    <row r="2796" spans="13:14" ht="17.25">
      <c r="M2796" s="36"/>
      <c r="N2796" s="36"/>
    </row>
    <row r="2797" spans="13:14" ht="17.25">
      <c r="M2797" s="36"/>
      <c r="N2797" s="36"/>
    </row>
    <row r="2798" spans="13:14" ht="17.25">
      <c r="M2798" s="36"/>
      <c r="N2798" s="36"/>
    </row>
    <row r="2799" spans="13:14" ht="17.25">
      <c r="M2799" s="36"/>
      <c r="N2799" s="36"/>
    </row>
    <row r="2800" spans="13:14" ht="17.25">
      <c r="M2800" s="36"/>
      <c r="N2800" s="36"/>
    </row>
    <row r="2801" spans="13:14" ht="17.25">
      <c r="M2801" s="36"/>
      <c r="N2801" s="36"/>
    </row>
    <row r="2802" spans="13:14" ht="17.25">
      <c r="M2802" s="36"/>
      <c r="N2802" s="36"/>
    </row>
    <row r="2803" spans="13:14" ht="17.25">
      <c r="M2803" s="36"/>
      <c r="N2803" s="36"/>
    </row>
    <row r="2804" spans="13:14" ht="17.25">
      <c r="M2804" s="36"/>
      <c r="N2804" s="36"/>
    </row>
    <row r="2805" spans="13:14" ht="17.25">
      <c r="M2805" s="36"/>
      <c r="N2805" s="36"/>
    </row>
    <row r="2806" spans="13:14" ht="17.25">
      <c r="M2806" s="36"/>
      <c r="N2806" s="36"/>
    </row>
    <row r="2807" spans="13:14" ht="17.25">
      <c r="M2807" s="36"/>
      <c r="N2807" s="36"/>
    </row>
    <row r="2808" spans="13:14" ht="17.25">
      <c r="M2808" s="36"/>
      <c r="N2808" s="36"/>
    </row>
    <row r="2809" spans="13:14" ht="17.25">
      <c r="M2809" s="36"/>
      <c r="N2809" s="36"/>
    </row>
    <row r="2810" spans="13:14" ht="17.25">
      <c r="M2810" s="36"/>
      <c r="N2810" s="36"/>
    </row>
    <row r="2811" spans="13:14" ht="17.25">
      <c r="M2811" s="36"/>
      <c r="N2811" s="36"/>
    </row>
    <row r="2812" spans="13:14" ht="17.25">
      <c r="M2812" s="36"/>
      <c r="N2812" s="36"/>
    </row>
    <row r="2813" spans="13:14" ht="17.25">
      <c r="M2813" s="36"/>
      <c r="N2813" s="36"/>
    </row>
    <row r="2814" spans="13:14" ht="17.25">
      <c r="M2814" s="36"/>
      <c r="N2814" s="36"/>
    </row>
    <row r="2815" spans="13:14" ht="17.25">
      <c r="M2815" s="36"/>
      <c r="N2815" s="36"/>
    </row>
    <row r="2816" spans="13:14" ht="17.25">
      <c r="M2816" s="36"/>
      <c r="N2816" s="36"/>
    </row>
    <row r="2817" spans="13:14" ht="17.25">
      <c r="M2817" s="36"/>
      <c r="N2817" s="36"/>
    </row>
    <row r="2818" spans="13:14" ht="17.25">
      <c r="M2818" s="36"/>
      <c r="N2818" s="36"/>
    </row>
    <row r="2819" spans="13:14" ht="17.25">
      <c r="M2819" s="36"/>
      <c r="N2819" s="36"/>
    </row>
    <row r="2820" spans="13:14" ht="17.25">
      <c r="M2820" s="36"/>
      <c r="N2820" s="36"/>
    </row>
    <row r="2821" spans="13:14" ht="17.25">
      <c r="M2821" s="36"/>
      <c r="N2821" s="36"/>
    </row>
    <row r="2822" spans="13:14" ht="17.25">
      <c r="M2822" s="36"/>
      <c r="N2822" s="36"/>
    </row>
    <row r="2823" spans="13:14" ht="17.25">
      <c r="M2823" s="36"/>
      <c r="N2823" s="36"/>
    </row>
    <row r="2824" spans="13:14" ht="17.25">
      <c r="M2824" s="36"/>
      <c r="N2824" s="36"/>
    </row>
    <row r="2825" spans="13:14" ht="17.25">
      <c r="M2825" s="36"/>
      <c r="N2825" s="36"/>
    </row>
    <row r="2826" spans="13:14" ht="17.25">
      <c r="M2826" s="36"/>
      <c r="N2826" s="36"/>
    </row>
    <row r="2827" spans="13:14" ht="17.25">
      <c r="M2827" s="36"/>
      <c r="N2827" s="36"/>
    </row>
    <row r="2828" spans="13:14" ht="17.25">
      <c r="M2828" s="36"/>
      <c r="N2828" s="36"/>
    </row>
    <row r="2829" spans="13:14" ht="17.25">
      <c r="M2829" s="36"/>
      <c r="N2829" s="36"/>
    </row>
    <row r="2830" spans="13:14" ht="17.25">
      <c r="M2830" s="36"/>
      <c r="N2830" s="36"/>
    </row>
    <row r="2831" spans="13:14" ht="17.25">
      <c r="M2831" s="36"/>
      <c r="N2831" s="36"/>
    </row>
    <row r="2832" spans="13:14" ht="17.25">
      <c r="M2832" s="36"/>
      <c r="N2832" s="36"/>
    </row>
    <row r="2833" spans="13:14" ht="17.25">
      <c r="M2833" s="36"/>
      <c r="N2833" s="36"/>
    </row>
    <row r="2834" spans="13:14" ht="17.25">
      <c r="M2834" s="36"/>
      <c r="N2834" s="36"/>
    </row>
    <row r="2835" spans="13:14" ht="17.25">
      <c r="M2835" s="36"/>
      <c r="N2835" s="36"/>
    </row>
    <row r="2836" spans="13:14" ht="17.25">
      <c r="M2836" s="36"/>
      <c r="N2836" s="36"/>
    </row>
    <row r="2837" spans="13:14" ht="17.25">
      <c r="M2837" s="36"/>
      <c r="N2837" s="36"/>
    </row>
    <row r="2838" spans="13:14" ht="17.25">
      <c r="M2838" s="36"/>
      <c r="N2838" s="36"/>
    </row>
    <row r="2839" spans="13:14" ht="17.25">
      <c r="M2839" s="36"/>
      <c r="N2839" s="36"/>
    </row>
    <row r="2840" spans="13:14" ht="17.25">
      <c r="M2840" s="36"/>
      <c r="N2840" s="36"/>
    </row>
    <row r="2841" spans="13:14" ht="17.25">
      <c r="M2841" s="36"/>
      <c r="N2841" s="36"/>
    </row>
    <row r="2842" spans="13:14" ht="17.25">
      <c r="M2842" s="36"/>
      <c r="N2842" s="36"/>
    </row>
    <row r="2843" spans="13:14" ht="17.25">
      <c r="M2843" s="36"/>
      <c r="N2843" s="36"/>
    </row>
    <row r="2844" spans="13:14" ht="17.25">
      <c r="M2844" s="36"/>
      <c r="N2844" s="36"/>
    </row>
    <row r="2845" spans="13:14" ht="17.25">
      <c r="M2845" s="36"/>
      <c r="N2845" s="36"/>
    </row>
    <row r="2846" spans="13:14" ht="17.25">
      <c r="M2846" s="36"/>
      <c r="N2846" s="36"/>
    </row>
    <row r="2847" spans="13:14" ht="17.25">
      <c r="M2847" s="36"/>
      <c r="N2847" s="36"/>
    </row>
    <row r="2848" spans="13:14" ht="17.25">
      <c r="M2848" s="36"/>
      <c r="N2848" s="36"/>
    </row>
    <row r="2849" spans="13:14" ht="17.25">
      <c r="M2849" s="36"/>
      <c r="N2849" s="36"/>
    </row>
    <row r="2850" spans="13:14" ht="17.25">
      <c r="M2850" s="36"/>
      <c r="N2850" s="36"/>
    </row>
    <row r="2851" spans="13:14" ht="17.25">
      <c r="M2851" s="36"/>
      <c r="N2851" s="36"/>
    </row>
    <row r="2852" spans="13:14" ht="17.25">
      <c r="M2852" s="36"/>
      <c r="N2852" s="36"/>
    </row>
    <row r="2853" spans="13:14" ht="17.25">
      <c r="M2853" s="36"/>
      <c r="N2853" s="36"/>
    </row>
    <row r="2854" spans="13:14" ht="17.25">
      <c r="M2854" s="36"/>
      <c r="N2854" s="36"/>
    </row>
    <row r="2855" spans="13:14" ht="17.25">
      <c r="M2855" s="36"/>
      <c r="N2855" s="36"/>
    </row>
    <row r="2856" spans="13:14" ht="17.25">
      <c r="M2856" s="36"/>
      <c r="N2856" s="36"/>
    </row>
    <row r="2857" spans="13:14" ht="17.25">
      <c r="M2857" s="36"/>
      <c r="N2857" s="36"/>
    </row>
    <row r="2858" spans="13:14" ht="17.25">
      <c r="M2858" s="36"/>
      <c r="N2858" s="36"/>
    </row>
    <row r="2859" spans="13:14" ht="17.25">
      <c r="M2859" s="36"/>
      <c r="N2859" s="36"/>
    </row>
    <row r="2860" spans="13:14" ht="17.25">
      <c r="M2860" s="36"/>
      <c r="N2860" s="36"/>
    </row>
    <row r="2861" spans="13:14" ht="17.25">
      <c r="M2861" s="36"/>
      <c r="N2861" s="36"/>
    </row>
    <row r="2862" spans="13:14" ht="17.25">
      <c r="M2862" s="36"/>
      <c r="N2862" s="36"/>
    </row>
    <row r="2863" spans="13:14" ht="17.25">
      <c r="M2863" s="36"/>
      <c r="N2863" s="36"/>
    </row>
    <row r="2864" spans="13:14" ht="17.25">
      <c r="M2864" s="36"/>
      <c r="N2864" s="36"/>
    </row>
    <row r="2865" spans="13:14" ht="17.25">
      <c r="M2865" s="36"/>
      <c r="N2865" s="36"/>
    </row>
    <row r="2866" spans="13:14" ht="17.25">
      <c r="M2866" s="36"/>
      <c r="N2866" s="36"/>
    </row>
    <row r="2867" spans="13:14" ht="17.25">
      <c r="M2867" s="36"/>
      <c r="N2867" s="36"/>
    </row>
    <row r="2868" spans="13:14" ht="17.25">
      <c r="M2868" s="36"/>
      <c r="N2868" s="36"/>
    </row>
    <row r="2869" spans="13:14" ht="17.25">
      <c r="M2869" s="36"/>
      <c r="N2869" s="36"/>
    </row>
    <row r="2870" spans="13:14" ht="17.25">
      <c r="M2870" s="36"/>
      <c r="N2870" s="36"/>
    </row>
    <row r="2871" spans="13:14" ht="17.25">
      <c r="M2871" s="36"/>
      <c r="N2871" s="36"/>
    </row>
    <row r="2872" spans="13:14" ht="17.25">
      <c r="M2872" s="36"/>
      <c r="N2872" s="36"/>
    </row>
    <row r="2873" spans="13:14" ht="17.25">
      <c r="M2873" s="36"/>
      <c r="N2873" s="36"/>
    </row>
    <row r="2874" spans="13:14" ht="17.25">
      <c r="M2874" s="36"/>
      <c r="N2874" s="36"/>
    </row>
    <row r="2875" spans="13:14" ht="17.25">
      <c r="M2875" s="36"/>
      <c r="N2875" s="36"/>
    </row>
    <row r="2876" spans="13:14" ht="17.25">
      <c r="M2876" s="36"/>
      <c r="N2876" s="36"/>
    </row>
    <row r="2877" spans="13:14" ht="17.25">
      <c r="M2877" s="36"/>
      <c r="N2877" s="36"/>
    </row>
    <row r="2878" spans="13:14" ht="17.25">
      <c r="M2878" s="36"/>
      <c r="N2878" s="36"/>
    </row>
    <row r="2879" spans="13:14" ht="17.25">
      <c r="M2879" s="36"/>
      <c r="N2879" s="36"/>
    </row>
    <row r="2880" spans="13:14" ht="17.25">
      <c r="M2880" s="36"/>
      <c r="N2880" s="36"/>
    </row>
    <row r="2881" spans="13:14" ht="17.25">
      <c r="M2881" s="36"/>
      <c r="N2881" s="36"/>
    </row>
    <row r="2882" spans="13:14" ht="17.25">
      <c r="M2882" s="36"/>
      <c r="N2882" s="36"/>
    </row>
    <row r="2883" spans="13:14" ht="17.25">
      <c r="M2883" s="36"/>
      <c r="N2883" s="36"/>
    </row>
    <row r="2884" spans="13:14" ht="17.25">
      <c r="M2884" s="36"/>
      <c r="N2884" s="36"/>
    </row>
    <row r="2885" spans="13:14" ht="17.25">
      <c r="M2885" s="36"/>
      <c r="N2885" s="36"/>
    </row>
    <row r="2886" spans="13:14" ht="17.25">
      <c r="M2886" s="36"/>
      <c r="N2886" s="36"/>
    </row>
    <row r="2887" spans="13:14" ht="17.25">
      <c r="M2887" s="36"/>
      <c r="N2887" s="36"/>
    </row>
    <row r="2888" spans="13:14" ht="17.25">
      <c r="M2888" s="36"/>
      <c r="N2888" s="36"/>
    </row>
    <row r="2889" spans="13:14" ht="17.25">
      <c r="M2889" s="36"/>
      <c r="N2889" s="36"/>
    </row>
    <row r="2890" spans="13:14" ht="17.25">
      <c r="M2890" s="36"/>
      <c r="N2890" s="36"/>
    </row>
    <row r="2891" spans="13:14" ht="17.25">
      <c r="M2891" s="36"/>
      <c r="N2891" s="36"/>
    </row>
    <row r="2892" spans="13:14" ht="17.25">
      <c r="M2892" s="36"/>
      <c r="N2892" s="36"/>
    </row>
    <row r="2893" spans="13:14" ht="17.25">
      <c r="M2893" s="36"/>
      <c r="N2893" s="36"/>
    </row>
    <row r="2894" spans="13:14" ht="17.25">
      <c r="M2894" s="36"/>
      <c r="N2894" s="36"/>
    </row>
    <row r="2895" spans="13:14" ht="17.25">
      <c r="M2895" s="36"/>
      <c r="N2895" s="36"/>
    </row>
    <row r="2896" spans="13:14" ht="17.25">
      <c r="M2896" s="36"/>
      <c r="N2896" s="36"/>
    </row>
    <row r="2897" spans="13:14" ht="17.25">
      <c r="M2897" s="36"/>
      <c r="N2897" s="36"/>
    </row>
    <row r="2898" spans="13:14" ht="17.25">
      <c r="M2898" s="36"/>
      <c r="N2898" s="36"/>
    </row>
    <row r="2899" spans="13:14" ht="17.25">
      <c r="M2899" s="36"/>
      <c r="N2899" s="36"/>
    </row>
    <row r="2900" spans="13:14" ht="17.25">
      <c r="M2900" s="36"/>
      <c r="N2900" s="36"/>
    </row>
    <row r="2901" spans="13:14" ht="17.25">
      <c r="M2901" s="36"/>
      <c r="N2901" s="36"/>
    </row>
    <row r="2902" spans="13:14" ht="17.25">
      <c r="M2902" s="36"/>
      <c r="N2902" s="36"/>
    </row>
    <row r="2903" spans="13:14" ht="17.25">
      <c r="M2903" s="36"/>
      <c r="N2903" s="36"/>
    </row>
    <row r="2904" spans="13:14" ht="17.25">
      <c r="M2904" s="36"/>
      <c r="N2904" s="36"/>
    </row>
    <row r="2905" spans="13:14" ht="17.25">
      <c r="M2905" s="36"/>
      <c r="N2905" s="36"/>
    </row>
    <row r="2906" spans="13:14" ht="17.25">
      <c r="M2906" s="36"/>
      <c r="N2906" s="36"/>
    </row>
    <row r="2907" spans="13:14" ht="17.25">
      <c r="M2907" s="36"/>
      <c r="N2907" s="36"/>
    </row>
    <row r="2908" spans="13:14" ht="17.25">
      <c r="M2908" s="36"/>
      <c r="N2908" s="36"/>
    </row>
    <row r="2909" spans="13:14" ht="17.25">
      <c r="M2909" s="36"/>
      <c r="N2909" s="36"/>
    </row>
    <row r="2910" spans="13:14" ht="17.25">
      <c r="M2910" s="36"/>
      <c r="N2910" s="36"/>
    </row>
    <row r="2911" spans="13:14" ht="17.25">
      <c r="M2911" s="36"/>
      <c r="N2911" s="36"/>
    </row>
    <row r="2912" spans="13:14" ht="17.25">
      <c r="M2912" s="36"/>
      <c r="N2912" s="36"/>
    </row>
    <row r="2913" spans="13:14" ht="17.25">
      <c r="M2913" s="36"/>
      <c r="N2913" s="36"/>
    </row>
    <row r="2914" spans="13:14" ht="17.25">
      <c r="M2914" s="36"/>
      <c r="N2914" s="36"/>
    </row>
    <row r="2915" spans="13:14" ht="17.25">
      <c r="M2915" s="36"/>
      <c r="N2915" s="36"/>
    </row>
    <row r="2916" spans="13:14" ht="17.25">
      <c r="M2916" s="36"/>
      <c r="N2916" s="36"/>
    </row>
    <row r="2917" spans="13:14" ht="17.25">
      <c r="M2917" s="36"/>
      <c r="N2917" s="36"/>
    </row>
    <row r="2918" spans="13:14" ht="17.25">
      <c r="M2918" s="36"/>
      <c r="N2918" s="36"/>
    </row>
    <row r="2919" spans="13:14" ht="17.25">
      <c r="M2919" s="36"/>
      <c r="N2919" s="36"/>
    </row>
    <row r="2920" spans="13:14" ht="17.25">
      <c r="M2920" s="36"/>
      <c r="N2920" s="36"/>
    </row>
    <row r="2921" spans="13:14" ht="17.25">
      <c r="M2921" s="36"/>
      <c r="N2921" s="36"/>
    </row>
    <row r="2922" spans="13:14" ht="17.25">
      <c r="M2922" s="36"/>
      <c r="N2922" s="36"/>
    </row>
    <row r="2923" spans="13:14" ht="17.25">
      <c r="M2923" s="36"/>
      <c r="N2923" s="36"/>
    </row>
    <row r="2924" spans="13:14" ht="17.25">
      <c r="M2924" s="36"/>
      <c r="N2924" s="36"/>
    </row>
    <row r="2925" spans="13:14" ht="17.25">
      <c r="M2925" s="36"/>
      <c r="N2925" s="36"/>
    </row>
    <row r="2926" spans="13:14" ht="17.25">
      <c r="M2926" s="36"/>
      <c r="N2926" s="36"/>
    </row>
    <row r="2927" spans="13:14" ht="17.25">
      <c r="M2927" s="36"/>
      <c r="N2927" s="36"/>
    </row>
    <row r="2928" spans="13:14" ht="17.25">
      <c r="M2928" s="36"/>
      <c r="N2928" s="36"/>
    </row>
    <row r="2929" spans="13:14" ht="17.25">
      <c r="M2929" s="36"/>
      <c r="N2929" s="36"/>
    </row>
    <row r="2930" spans="13:14" ht="17.25">
      <c r="M2930" s="36"/>
      <c r="N2930" s="36"/>
    </row>
    <row r="2931" spans="13:14" ht="17.25">
      <c r="M2931" s="36"/>
      <c r="N2931" s="36"/>
    </row>
    <row r="2932" spans="13:14" ht="17.25">
      <c r="M2932" s="36"/>
      <c r="N2932" s="36"/>
    </row>
    <row r="2933" spans="13:14" ht="17.25">
      <c r="M2933" s="36"/>
      <c r="N2933" s="36"/>
    </row>
    <row r="2934" spans="13:14" ht="17.25">
      <c r="M2934" s="36"/>
      <c r="N2934" s="36"/>
    </row>
    <row r="2935" spans="13:14" ht="17.25">
      <c r="M2935" s="36"/>
      <c r="N2935" s="36"/>
    </row>
    <row r="2936" spans="13:14" ht="17.25">
      <c r="M2936" s="36"/>
      <c r="N2936" s="36"/>
    </row>
    <row r="2937" spans="13:14" ht="17.25">
      <c r="M2937" s="36"/>
      <c r="N2937" s="36"/>
    </row>
    <row r="2938" spans="13:14" ht="17.25">
      <c r="M2938" s="36"/>
      <c r="N2938" s="36"/>
    </row>
    <row r="2939" spans="13:14" ht="17.25">
      <c r="M2939" s="36"/>
      <c r="N2939" s="36"/>
    </row>
    <row r="2940" spans="13:14" ht="17.25">
      <c r="M2940" s="36"/>
      <c r="N2940" s="36"/>
    </row>
    <row r="2942" spans="13:14" ht="17.25">
      <c r="M2942" s="36"/>
      <c r="N2942" s="36"/>
    </row>
    <row r="2943" spans="13:14" ht="17.25">
      <c r="M2943" s="36"/>
      <c r="N2943" s="36"/>
    </row>
    <row r="2944" spans="13:14" ht="17.25">
      <c r="M2944" s="36"/>
      <c r="N2944" s="36"/>
    </row>
    <row r="2945" spans="13:14" ht="17.25">
      <c r="M2945" s="36"/>
      <c r="N2945" s="36"/>
    </row>
    <row r="2946" spans="13:14" ht="17.25">
      <c r="M2946" s="36"/>
      <c r="N2946" s="36"/>
    </row>
    <row r="2947" spans="13:14" ht="17.25">
      <c r="M2947" s="36"/>
      <c r="N2947" s="36"/>
    </row>
    <row r="2948" spans="13:14" ht="17.25">
      <c r="M2948" s="36"/>
      <c r="N2948" s="36"/>
    </row>
    <row r="2949" spans="13:14" ht="17.25">
      <c r="M2949" s="36"/>
      <c r="N2949" s="36"/>
    </row>
    <row r="2950" spans="13:14" ht="17.25">
      <c r="M2950" s="36"/>
      <c r="N2950" s="36"/>
    </row>
    <row r="2951" spans="13:14" ht="17.25">
      <c r="M2951" s="36"/>
      <c r="N2951" s="36"/>
    </row>
    <row r="2952" spans="13:14" ht="17.25">
      <c r="M2952" s="36"/>
      <c r="N2952" s="36"/>
    </row>
    <row r="2953" spans="13:14" ht="17.25">
      <c r="M2953" s="36"/>
      <c r="N2953" s="36"/>
    </row>
    <row r="2954" spans="13:14" ht="17.25">
      <c r="M2954" s="36"/>
      <c r="N2954" s="36"/>
    </row>
    <row r="2955" spans="13:14" ht="17.25">
      <c r="M2955" s="36"/>
      <c r="N2955" s="36"/>
    </row>
    <row r="2956" spans="13:14" ht="17.25">
      <c r="M2956" s="36"/>
      <c r="N2956" s="36"/>
    </row>
    <row r="2957" spans="13:14" ht="17.25">
      <c r="M2957" s="36"/>
      <c r="N2957" s="36"/>
    </row>
    <row r="2958" spans="13:14" ht="17.25">
      <c r="M2958" s="36"/>
      <c r="N2958" s="36"/>
    </row>
    <row r="2959" spans="13:14" ht="17.25">
      <c r="M2959" s="36"/>
      <c r="N2959" s="36"/>
    </row>
    <row r="2960" spans="13:14" ht="17.25">
      <c r="M2960" s="36"/>
      <c r="N2960" s="36"/>
    </row>
    <row r="2961" spans="13:14" ht="17.25">
      <c r="M2961" s="36"/>
      <c r="N2961" s="36"/>
    </row>
    <row r="2962" spans="13:14" ht="17.25">
      <c r="M2962" s="36"/>
      <c r="N2962" s="36"/>
    </row>
    <row r="2963" spans="13:14" ht="17.25">
      <c r="M2963" s="36"/>
      <c r="N2963" s="36"/>
    </row>
    <row r="2964" spans="13:14" ht="17.25">
      <c r="M2964" s="36"/>
      <c r="N2964" s="36"/>
    </row>
    <row r="2965" spans="13:14" ht="17.25">
      <c r="M2965" s="36"/>
      <c r="N2965" s="36"/>
    </row>
    <row r="2966" spans="13:14" ht="17.25">
      <c r="M2966" s="36"/>
      <c r="N2966" s="36"/>
    </row>
    <row r="2967" spans="13:14" ht="17.25">
      <c r="M2967" s="36"/>
      <c r="N2967" s="36"/>
    </row>
    <row r="2968" spans="13:14" ht="17.25">
      <c r="M2968" s="36"/>
      <c r="N2968" s="36"/>
    </row>
    <row r="2969" spans="13:14" ht="17.25">
      <c r="M2969" s="36"/>
      <c r="N2969" s="36"/>
    </row>
    <row r="2970" spans="13:14" ht="17.25">
      <c r="M2970" s="36"/>
      <c r="N2970" s="36"/>
    </row>
    <row r="2971" spans="13:14" ht="17.25">
      <c r="M2971" s="36"/>
      <c r="N2971" s="36"/>
    </row>
    <row r="2972" spans="13:14" ht="17.25">
      <c r="M2972" s="36"/>
      <c r="N2972" s="36"/>
    </row>
    <row r="2973" spans="13:14" ht="17.25">
      <c r="M2973" s="36"/>
      <c r="N2973" s="36"/>
    </row>
    <row r="2974" spans="13:14" ht="17.25">
      <c r="M2974" s="36"/>
      <c r="N2974" s="36"/>
    </row>
    <row r="2975" spans="13:14" ht="17.25">
      <c r="M2975" s="36"/>
      <c r="N2975" s="36"/>
    </row>
    <row r="2976" spans="13:14" ht="17.25">
      <c r="M2976" s="36"/>
      <c r="N2976" s="36"/>
    </row>
    <row r="2977" spans="13:14" ht="17.25">
      <c r="M2977" s="36"/>
      <c r="N2977" s="36"/>
    </row>
    <row r="2978" spans="13:14" ht="17.25">
      <c r="M2978" s="36"/>
      <c r="N2978" s="36"/>
    </row>
    <row r="2979" spans="13:14" ht="17.25">
      <c r="M2979" s="36"/>
      <c r="N2979" s="36"/>
    </row>
    <row r="2980" spans="13:14" ht="17.25">
      <c r="M2980" s="36"/>
      <c r="N2980" s="36"/>
    </row>
    <row r="2981" spans="13:14" ht="17.25">
      <c r="M2981" s="36"/>
      <c r="N2981" s="36"/>
    </row>
    <row r="2982" spans="13:14" ht="17.25">
      <c r="M2982" s="36"/>
      <c r="N2982" s="36"/>
    </row>
    <row r="2983" spans="13:14" ht="17.25">
      <c r="M2983" s="36"/>
      <c r="N2983" s="36"/>
    </row>
    <row r="2984" spans="13:14" ht="17.25">
      <c r="M2984" s="36"/>
      <c r="N2984" s="36"/>
    </row>
    <row r="2985" spans="13:14" ht="17.25">
      <c r="M2985" s="36"/>
      <c r="N2985" s="36"/>
    </row>
    <row r="2986" spans="13:14" ht="17.25">
      <c r="M2986" s="36"/>
      <c r="N2986" s="36"/>
    </row>
    <row r="2987" spans="13:14" ht="17.25">
      <c r="M2987" s="36"/>
      <c r="N2987" s="36"/>
    </row>
    <row r="2988" spans="13:14" ht="17.25">
      <c r="M2988" s="36"/>
      <c r="N2988" s="36"/>
    </row>
    <row r="2989" spans="13:14" ht="17.25">
      <c r="M2989" s="36"/>
      <c r="N2989" s="36"/>
    </row>
    <row r="2990" spans="13:14" ht="17.25">
      <c r="M2990" s="36"/>
      <c r="N2990" s="36"/>
    </row>
    <row r="2991" spans="13:14" ht="17.25">
      <c r="M2991" s="36"/>
      <c r="N2991" s="36"/>
    </row>
    <row r="2992" spans="13:14" ht="17.25">
      <c r="M2992" s="36"/>
      <c r="N2992" s="36"/>
    </row>
    <row r="2993" spans="13:14" ht="17.25">
      <c r="M2993" s="36"/>
      <c r="N2993" s="36"/>
    </row>
    <row r="2994" spans="13:14" ht="17.25">
      <c r="M2994" s="36"/>
      <c r="N2994" s="36"/>
    </row>
    <row r="2995" spans="13:14" ht="17.25">
      <c r="M2995" s="36"/>
      <c r="N2995" s="36"/>
    </row>
    <row r="2996" spans="13:14" ht="17.25">
      <c r="M2996" s="36"/>
      <c r="N2996" s="36"/>
    </row>
    <row r="2997" spans="13:14" ht="17.25">
      <c r="M2997" s="36"/>
      <c r="N2997" s="36"/>
    </row>
    <row r="2998" spans="13:14" ht="17.25">
      <c r="M2998" s="36"/>
      <c r="N2998" s="36"/>
    </row>
    <row r="2999" spans="13:14" ht="17.25">
      <c r="M2999" s="36"/>
      <c r="N2999" s="36"/>
    </row>
    <row r="3000" spans="13:14" ht="17.25">
      <c r="M3000" s="36"/>
      <c r="N3000" s="36"/>
    </row>
    <row r="3001" spans="13:14" ht="17.25">
      <c r="M3001" s="36"/>
      <c r="N3001" s="36"/>
    </row>
    <row r="3002" spans="13:14" ht="17.25">
      <c r="M3002" s="36"/>
      <c r="N3002" s="36"/>
    </row>
    <row r="3003" spans="13:14" ht="17.25">
      <c r="M3003" s="36"/>
      <c r="N3003" s="36"/>
    </row>
    <row r="3004" spans="13:14" ht="17.25">
      <c r="M3004" s="36"/>
      <c r="N3004" s="36"/>
    </row>
    <row r="3005" spans="13:14" ht="17.25">
      <c r="M3005" s="36"/>
      <c r="N3005" s="36"/>
    </row>
    <row r="3006" spans="13:14" ht="17.25">
      <c r="M3006" s="36"/>
      <c r="N3006" s="36"/>
    </row>
    <row r="3007" spans="13:14" ht="17.25">
      <c r="M3007" s="36"/>
      <c r="N3007" s="36"/>
    </row>
    <row r="3008" spans="13:14" ht="17.25">
      <c r="M3008" s="36"/>
      <c r="N3008" s="36"/>
    </row>
    <row r="3009" spans="13:14" ht="17.25">
      <c r="M3009" s="36"/>
      <c r="N3009" s="36"/>
    </row>
    <row r="3010" spans="13:14" ht="17.25">
      <c r="M3010" s="36"/>
      <c r="N3010" s="36"/>
    </row>
    <row r="3011" spans="13:14" ht="17.25">
      <c r="M3011" s="36"/>
      <c r="N3011" s="36"/>
    </row>
    <row r="3012" spans="13:14" ht="17.25">
      <c r="M3012" s="36"/>
      <c r="N3012" s="36"/>
    </row>
    <row r="3013" spans="13:14" ht="17.25">
      <c r="M3013" s="36"/>
      <c r="N3013" s="36"/>
    </row>
    <row r="3014" spans="13:14" ht="17.25">
      <c r="M3014" s="36"/>
      <c r="N3014" s="36"/>
    </row>
    <row r="3015" spans="13:14" ht="17.25">
      <c r="M3015" s="36"/>
      <c r="N3015" s="36"/>
    </row>
    <row r="3016" spans="13:14" ht="17.25">
      <c r="M3016" s="36"/>
      <c r="N3016" s="36"/>
    </row>
    <row r="3017" spans="13:14" ht="17.25">
      <c r="M3017" s="36"/>
      <c r="N3017" s="36"/>
    </row>
    <row r="3018" spans="13:14" ht="17.25">
      <c r="M3018" s="36"/>
      <c r="N3018" s="36"/>
    </row>
    <row r="3019" spans="13:14" ht="17.25">
      <c r="M3019" s="36"/>
      <c r="N3019" s="36"/>
    </row>
    <row r="3020" spans="13:14" ht="17.25">
      <c r="M3020" s="36"/>
      <c r="N3020" s="36"/>
    </row>
    <row r="3021" spans="13:14" ht="17.25">
      <c r="M3021" s="36"/>
      <c r="N3021" s="36"/>
    </row>
    <row r="3022" spans="13:14" ht="17.25">
      <c r="M3022" s="36"/>
      <c r="N3022" s="36"/>
    </row>
    <row r="3023" spans="13:14" ht="17.25">
      <c r="M3023" s="36"/>
      <c r="N3023" s="36"/>
    </row>
    <row r="3024" spans="13:14" ht="17.25">
      <c r="M3024" s="36"/>
      <c r="N3024" s="36"/>
    </row>
    <row r="3025" spans="13:14" ht="17.25">
      <c r="M3025" s="36"/>
      <c r="N3025" s="36"/>
    </row>
    <row r="3026" spans="13:14" ht="17.25">
      <c r="M3026" s="36"/>
      <c r="N3026" s="36"/>
    </row>
    <row r="3027" spans="13:14" ht="17.25">
      <c r="M3027" s="36"/>
      <c r="N3027" s="36"/>
    </row>
    <row r="3028" spans="13:14" ht="17.25">
      <c r="M3028" s="36"/>
      <c r="N3028" s="36"/>
    </row>
    <row r="3029" spans="13:14" ht="17.25">
      <c r="M3029" s="36"/>
      <c r="N3029" s="36"/>
    </row>
    <row r="3030" spans="13:14" ht="17.25">
      <c r="M3030" s="36"/>
      <c r="N3030" s="36"/>
    </row>
    <row r="3031" spans="13:14" ht="17.25">
      <c r="M3031" s="36"/>
      <c r="N3031" s="36"/>
    </row>
    <row r="3032" spans="13:14" ht="17.25">
      <c r="M3032" s="36"/>
      <c r="N3032" s="36"/>
    </row>
    <row r="3033" spans="13:14" ht="17.25">
      <c r="M3033" s="36"/>
      <c r="N3033" s="36"/>
    </row>
    <row r="3034" spans="13:14" ht="17.25">
      <c r="M3034" s="36"/>
      <c r="N3034" s="36"/>
    </row>
    <row r="3035" spans="13:14" ht="17.25">
      <c r="M3035" s="36"/>
      <c r="N3035" s="36"/>
    </row>
    <row r="3036" spans="13:14" ht="17.25">
      <c r="M3036" s="36"/>
      <c r="N3036" s="36"/>
    </row>
    <row r="3037" spans="13:14" ht="17.25">
      <c r="M3037" s="36"/>
      <c r="N3037" s="36"/>
    </row>
    <row r="3038" spans="13:14" ht="17.25">
      <c r="M3038" s="36"/>
      <c r="N3038" s="36"/>
    </row>
    <row r="3039" spans="13:14" ht="17.25">
      <c r="M3039" s="36"/>
      <c r="N3039" s="36"/>
    </row>
    <row r="3040" spans="13:14" ht="17.25">
      <c r="M3040" s="36"/>
      <c r="N3040" s="36"/>
    </row>
    <row r="3041" spans="13:14" ht="17.25">
      <c r="M3041" s="36"/>
      <c r="N3041" s="36"/>
    </row>
    <row r="3042" spans="13:14" ht="17.25">
      <c r="M3042" s="36"/>
      <c r="N3042" s="36"/>
    </row>
    <row r="3043" spans="13:14" ht="17.25">
      <c r="M3043" s="36"/>
      <c r="N3043" s="36"/>
    </row>
    <row r="3044" spans="13:14" ht="17.25">
      <c r="M3044" s="36"/>
      <c r="N3044" s="36"/>
    </row>
    <row r="3045" spans="13:14" ht="17.25">
      <c r="M3045" s="36"/>
      <c r="N3045" s="36"/>
    </row>
    <row r="3046" spans="13:14" ht="17.25">
      <c r="M3046" s="36"/>
      <c r="N3046" s="36"/>
    </row>
    <row r="3047" spans="13:14" ht="17.25">
      <c r="M3047" s="36"/>
      <c r="N3047" s="36"/>
    </row>
    <row r="3048" spans="13:14" ht="17.25">
      <c r="M3048" s="36"/>
      <c r="N3048" s="36"/>
    </row>
    <row r="3049" spans="13:14" ht="17.25">
      <c r="M3049" s="36"/>
      <c r="N3049" s="36"/>
    </row>
    <row r="3050" spans="13:14" ht="17.25">
      <c r="M3050" s="36"/>
      <c r="N3050" s="36"/>
    </row>
    <row r="3051" spans="13:14" ht="17.25">
      <c r="M3051" s="36"/>
      <c r="N3051" s="36"/>
    </row>
    <row r="3052" spans="13:14" ht="17.25">
      <c r="M3052" s="36"/>
      <c r="N3052" s="36"/>
    </row>
    <row r="3053" spans="13:14" ht="17.25">
      <c r="M3053" s="36"/>
      <c r="N3053" s="36"/>
    </row>
    <row r="3054" spans="13:14" ht="17.25">
      <c r="M3054" s="36"/>
      <c r="N3054" s="36"/>
    </row>
    <row r="3055" spans="13:14" ht="17.25">
      <c r="M3055" s="36"/>
      <c r="N3055" s="36"/>
    </row>
    <row r="3056" spans="13:14" ht="17.25">
      <c r="M3056" s="36"/>
      <c r="N3056" s="36"/>
    </row>
    <row r="3057" spans="13:14" ht="17.25">
      <c r="M3057" s="36"/>
      <c r="N3057" s="36"/>
    </row>
    <row r="3058" spans="13:14" ht="17.25">
      <c r="M3058" s="36"/>
      <c r="N3058" s="36"/>
    </row>
    <row r="3059" spans="13:14" ht="17.25">
      <c r="M3059" s="36"/>
      <c r="N3059" s="36"/>
    </row>
    <row r="3060" spans="13:14" ht="17.25">
      <c r="M3060" s="36"/>
      <c r="N3060" s="36"/>
    </row>
    <row r="3061" spans="13:14" ht="17.25">
      <c r="M3061" s="36"/>
      <c r="N3061" s="36"/>
    </row>
    <row r="3062" spans="13:14" ht="17.25">
      <c r="M3062" s="36"/>
      <c r="N3062" s="36"/>
    </row>
    <row r="3063" spans="13:14" ht="17.25">
      <c r="M3063" s="36"/>
      <c r="N3063" s="36"/>
    </row>
    <row r="3064" spans="13:14" ht="17.25">
      <c r="M3064" s="36"/>
      <c r="N3064" s="36"/>
    </row>
    <row r="3065" spans="13:14" ht="17.25">
      <c r="M3065" s="36"/>
      <c r="N3065" s="36"/>
    </row>
    <row r="3066" spans="13:14" ht="17.25">
      <c r="M3066" s="36"/>
      <c r="N3066" s="36"/>
    </row>
    <row r="3067" spans="13:14" ht="17.25">
      <c r="M3067" s="36"/>
      <c r="N3067" s="36"/>
    </row>
    <row r="3068" spans="13:14" ht="17.25">
      <c r="M3068" s="36"/>
      <c r="N3068" s="36"/>
    </row>
    <row r="3069" spans="13:14" ht="17.25">
      <c r="M3069" s="36"/>
      <c r="N3069" s="36"/>
    </row>
    <row r="3070" spans="13:14" ht="17.25">
      <c r="M3070" s="36"/>
      <c r="N3070" s="36"/>
    </row>
    <row r="3071" spans="13:14" ht="17.25">
      <c r="M3071" s="36"/>
      <c r="N3071" s="36"/>
    </row>
    <row r="3072" spans="13:14" ht="17.25">
      <c r="M3072" s="36"/>
      <c r="N3072" s="36"/>
    </row>
    <row r="3073" spans="13:14" ht="17.25">
      <c r="M3073" s="36"/>
      <c r="N3073" s="36"/>
    </row>
    <row r="3074" spans="13:14" ht="17.25">
      <c r="M3074" s="36"/>
      <c r="N3074" s="36"/>
    </row>
    <row r="3075" spans="13:14" ht="17.25">
      <c r="M3075" s="36"/>
      <c r="N3075" s="36"/>
    </row>
    <row r="3076" spans="13:14" ht="17.25">
      <c r="M3076" s="36"/>
      <c r="N3076" s="36"/>
    </row>
    <row r="3077" spans="13:14" ht="17.25">
      <c r="M3077" s="36"/>
      <c r="N3077" s="36"/>
    </row>
    <row r="3078" spans="13:14" ht="17.25">
      <c r="M3078" s="36"/>
      <c r="N3078" s="36"/>
    </row>
    <row r="3079" spans="13:14" ht="17.25">
      <c r="M3079" s="36"/>
      <c r="N3079" s="36"/>
    </row>
    <row r="3080" spans="13:14" ht="17.25">
      <c r="M3080" s="36"/>
      <c r="N3080" s="36"/>
    </row>
    <row r="3081" spans="13:14" ht="17.25">
      <c r="M3081" s="36"/>
      <c r="N3081" s="36"/>
    </row>
    <row r="3082" spans="13:14" ht="17.25">
      <c r="M3082" s="36"/>
      <c r="N3082" s="36"/>
    </row>
    <row r="3083" spans="13:14" ht="17.25">
      <c r="M3083" s="36"/>
      <c r="N3083" s="36"/>
    </row>
    <row r="3084" spans="13:14" ht="17.25">
      <c r="M3084" s="36"/>
      <c r="N3084" s="36"/>
    </row>
    <row r="3085" spans="13:14" ht="17.25">
      <c r="M3085" s="36"/>
      <c r="N3085" s="36"/>
    </row>
    <row r="3086" spans="13:14" ht="17.25">
      <c r="M3086" s="36"/>
      <c r="N3086" s="36"/>
    </row>
    <row r="3087" spans="13:14" ht="17.25">
      <c r="M3087" s="36"/>
      <c r="N3087" s="36"/>
    </row>
    <row r="3088" spans="13:14" ht="17.25">
      <c r="M3088" s="36"/>
      <c r="N3088" s="36"/>
    </row>
    <row r="3089" spans="13:14" ht="17.25">
      <c r="M3089" s="36"/>
      <c r="N3089" s="36"/>
    </row>
    <row r="3090" spans="13:14" ht="17.25">
      <c r="M3090" s="36"/>
      <c r="N3090" s="36"/>
    </row>
    <row r="3091" spans="13:14" ht="17.25">
      <c r="M3091" s="36"/>
      <c r="N3091" s="36"/>
    </row>
    <row r="3092" spans="13:14" ht="17.25">
      <c r="M3092" s="36"/>
      <c r="N3092" s="36"/>
    </row>
    <row r="3093" spans="13:14" ht="17.25">
      <c r="M3093" s="36"/>
      <c r="N3093" s="36"/>
    </row>
    <row r="3094" spans="13:14" ht="17.25">
      <c r="M3094" s="36"/>
      <c r="N3094" s="36"/>
    </row>
    <row r="3095" spans="13:14" ht="17.25">
      <c r="M3095" s="36"/>
      <c r="N3095" s="36"/>
    </row>
    <row r="3096" spans="13:14" ht="17.25">
      <c r="M3096" s="36"/>
      <c r="N3096" s="36"/>
    </row>
    <row r="3097" spans="13:14" ht="17.25">
      <c r="M3097" s="36"/>
      <c r="N3097" s="36"/>
    </row>
    <row r="3098" spans="13:14" ht="17.25">
      <c r="M3098" s="36"/>
      <c r="N3098" s="36"/>
    </row>
    <row r="3099" spans="13:14" ht="17.25">
      <c r="M3099" s="36"/>
      <c r="N3099" s="36"/>
    </row>
    <row r="3100" spans="13:14" ht="17.25">
      <c r="M3100" s="36"/>
      <c r="N3100" s="36"/>
    </row>
    <row r="3101" spans="13:14" ht="17.25">
      <c r="M3101" s="36"/>
      <c r="N3101" s="36"/>
    </row>
    <row r="3102" spans="13:14" ht="17.25">
      <c r="M3102" s="36"/>
      <c r="N3102" s="36"/>
    </row>
    <row r="3103" spans="13:14" ht="17.25">
      <c r="M3103" s="36"/>
      <c r="N3103" s="36"/>
    </row>
    <row r="3104" spans="13:14" ht="17.25">
      <c r="M3104" s="36"/>
      <c r="N3104" s="36"/>
    </row>
    <row r="3105" spans="13:14" ht="17.25">
      <c r="M3105" s="36"/>
      <c r="N3105" s="36"/>
    </row>
    <row r="3106" spans="13:14" ht="17.25">
      <c r="M3106" s="36"/>
      <c r="N3106" s="36"/>
    </row>
    <row r="3107" spans="13:14" ht="17.25">
      <c r="M3107" s="36"/>
      <c r="N3107" s="36"/>
    </row>
    <row r="3108" spans="13:14" ht="17.25">
      <c r="M3108" s="36"/>
      <c r="N3108" s="36"/>
    </row>
    <row r="3109" spans="13:14" ht="17.25">
      <c r="M3109" s="36"/>
      <c r="N3109" s="36"/>
    </row>
    <row r="3110" spans="13:14" ht="17.25">
      <c r="M3110" s="36"/>
      <c r="N3110" s="36"/>
    </row>
    <row r="3111" spans="13:14" ht="17.25">
      <c r="M3111" s="36"/>
      <c r="N3111" s="36"/>
    </row>
    <row r="3112" spans="13:14" ht="17.25">
      <c r="M3112" s="36"/>
      <c r="N3112" s="36"/>
    </row>
    <row r="3113" spans="13:14" ht="17.25">
      <c r="M3113" s="36"/>
      <c r="N3113" s="36"/>
    </row>
    <row r="3114" spans="13:14" ht="17.25">
      <c r="M3114" s="36"/>
      <c r="N3114" s="36"/>
    </row>
    <row r="3115" spans="13:14" ht="17.25">
      <c r="M3115" s="36"/>
      <c r="N3115" s="36"/>
    </row>
    <row r="3116" spans="13:14" ht="17.25">
      <c r="M3116" s="36"/>
      <c r="N3116" s="36"/>
    </row>
    <row r="3117" spans="13:14" ht="17.25">
      <c r="M3117" s="36"/>
      <c r="N3117" s="36"/>
    </row>
    <row r="3118" spans="13:14" ht="17.25">
      <c r="M3118" s="36"/>
      <c r="N3118" s="36"/>
    </row>
    <row r="3119" spans="13:14" ht="17.25">
      <c r="M3119" s="36"/>
      <c r="N3119" s="36"/>
    </row>
    <row r="3120" spans="13:14" ht="17.25">
      <c r="M3120" s="36"/>
      <c r="N3120" s="36"/>
    </row>
    <row r="3121" spans="13:14" ht="17.25">
      <c r="M3121" s="36"/>
      <c r="N3121" s="36"/>
    </row>
    <row r="3122" spans="13:14" ht="17.25">
      <c r="M3122" s="36"/>
      <c r="N3122" s="36"/>
    </row>
    <row r="3123" spans="13:14" ht="17.25">
      <c r="M3123" s="36"/>
      <c r="N3123" s="36"/>
    </row>
    <row r="3124" spans="13:14" ht="17.25">
      <c r="M3124" s="36"/>
      <c r="N3124" s="36"/>
    </row>
    <row r="3125" spans="13:14" ht="17.25">
      <c r="M3125" s="36"/>
      <c r="N3125" s="36"/>
    </row>
    <row r="3126" spans="13:14" ht="17.25">
      <c r="M3126" s="36"/>
      <c r="N3126" s="36"/>
    </row>
    <row r="3127" spans="13:14" ht="17.25">
      <c r="M3127" s="36"/>
      <c r="N3127" s="36"/>
    </row>
    <row r="3128" spans="13:14" ht="17.25">
      <c r="M3128" s="36"/>
      <c r="N3128" s="36"/>
    </row>
    <row r="3129" spans="13:14" ht="17.25">
      <c r="M3129" s="36"/>
      <c r="N3129" s="36"/>
    </row>
    <row r="3130" spans="13:14" ht="17.25">
      <c r="M3130" s="36"/>
      <c r="N3130" s="36"/>
    </row>
    <row r="3131" spans="13:14" ht="17.25">
      <c r="M3131" s="36"/>
      <c r="N3131" s="36"/>
    </row>
    <row r="3132" spans="13:14" ht="17.25">
      <c r="M3132" s="36"/>
      <c r="N3132" s="36"/>
    </row>
    <row r="3133" spans="13:14" ht="17.25">
      <c r="M3133" s="36"/>
      <c r="N3133" s="36"/>
    </row>
    <row r="3134" spans="13:14" ht="17.25">
      <c r="M3134" s="36"/>
      <c r="N3134" s="36"/>
    </row>
    <row r="3135" spans="13:14" ht="17.25">
      <c r="M3135" s="36"/>
      <c r="N3135" s="36"/>
    </row>
    <row r="3136" spans="13:14" ht="17.25">
      <c r="M3136" s="36"/>
      <c r="N3136" s="36"/>
    </row>
    <row r="3137" spans="13:14" ht="17.25">
      <c r="M3137" s="36"/>
      <c r="N3137" s="36"/>
    </row>
    <row r="3138" spans="13:14" ht="17.25">
      <c r="M3138" s="36"/>
      <c r="N3138" s="36"/>
    </row>
    <row r="3139" spans="13:14" ht="17.25">
      <c r="M3139" s="36"/>
      <c r="N3139" s="36"/>
    </row>
    <row r="3140" spans="13:14" ht="17.25">
      <c r="M3140" s="36"/>
      <c r="N3140" s="36"/>
    </row>
    <row r="3141" spans="13:14" ht="17.25">
      <c r="M3141" s="36"/>
      <c r="N3141" s="36"/>
    </row>
    <row r="3143" spans="13:14" ht="17.25">
      <c r="M3143" s="36"/>
      <c r="N3143" s="36"/>
    </row>
    <row r="3144" spans="13:14" ht="17.25">
      <c r="M3144" s="36"/>
      <c r="N3144" s="36"/>
    </row>
    <row r="3145" spans="13:14" ht="17.25">
      <c r="M3145" s="36"/>
      <c r="N3145" s="36"/>
    </row>
    <row r="3146" spans="13:14" ht="17.25">
      <c r="M3146" s="36"/>
      <c r="N3146" s="36"/>
    </row>
    <row r="3147" spans="13:14" ht="17.25">
      <c r="M3147" s="36"/>
      <c r="N3147" s="36"/>
    </row>
    <row r="3148" spans="13:14" ht="17.25">
      <c r="M3148" s="36"/>
      <c r="N3148" s="36"/>
    </row>
    <row r="3149" spans="13:14" ht="17.25">
      <c r="M3149" s="36"/>
      <c r="N3149" s="36"/>
    </row>
    <row r="3150" spans="13:14" ht="17.25">
      <c r="M3150" s="36"/>
      <c r="N3150" s="36"/>
    </row>
    <row r="3151" spans="13:14" ht="17.25">
      <c r="M3151" s="36"/>
      <c r="N3151" s="36"/>
    </row>
    <row r="3152" spans="13:14" ht="17.25">
      <c r="M3152" s="36"/>
      <c r="N3152" s="36"/>
    </row>
    <row r="3153" spans="13:14" ht="17.25">
      <c r="M3153" s="36"/>
      <c r="N3153" s="36"/>
    </row>
    <row r="3154" spans="13:14" ht="17.25">
      <c r="M3154" s="36"/>
      <c r="N3154" s="36"/>
    </row>
    <row r="3155" spans="13:14" ht="17.25">
      <c r="M3155" s="36"/>
      <c r="N3155" s="36"/>
    </row>
    <row r="3156" spans="13:14" ht="17.25">
      <c r="M3156" s="36"/>
      <c r="N3156" s="36"/>
    </row>
    <row r="3157" spans="13:14" ht="17.25">
      <c r="M3157" s="36"/>
      <c r="N3157" s="36"/>
    </row>
    <row r="3158" spans="13:14" ht="17.25">
      <c r="M3158" s="36"/>
      <c r="N3158" s="36"/>
    </row>
    <row r="3159" spans="13:14" ht="17.25">
      <c r="M3159" s="36"/>
      <c r="N3159" s="36"/>
    </row>
    <row r="3160" spans="13:14" ht="17.25">
      <c r="M3160" s="36"/>
      <c r="N3160" s="36"/>
    </row>
    <row r="3161" spans="13:14" ht="17.25">
      <c r="M3161" s="36"/>
      <c r="N3161" s="36"/>
    </row>
    <row r="3162" spans="13:14" ht="17.25">
      <c r="M3162" s="36"/>
      <c r="N3162" s="36"/>
    </row>
    <row r="3163" spans="13:14" ht="17.25">
      <c r="M3163" s="36"/>
      <c r="N3163" s="36"/>
    </row>
    <row r="3164" spans="13:14" ht="17.25">
      <c r="M3164" s="36"/>
      <c r="N3164" s="36"/>
    </row>
    <row r="3165" spans="13:14" ht="17.25">
      <c r="M3165" s="36"/>
      <c r="N3165" s="36"/>
    </row>
    <row r="3166" spans="13:14" ht="17.25">
      <c r="M3166" s="36"/>
      <c r="N3166" s="36"/>
    </row>
    <row r="3167" spans="13:14" ht="17.25">
      <c r="M3167" s="36"/>
      <c r="N3167" s="36"/>
    </row>
    <row r="3168" spans="13:14" ht="17.25">
      <c r="M3168" s="36"/>
      <c r="N3168" s="36"/>
    </row>
    <row r="3169" spans="13:14" ht="17.25">
      <c r="M3169" s="36"/>
      <c r="N3169" s="36"/>
    </row>
    <row r="3170" spans="13:14" ht="17.25">
      <c r="M3170" s="36"/>
      <c r="N3170" s="36"/>
    </row>
    <row r="3171" spans="13:14" ht="17.25">
      <c r="M3171" s="36"/>
      <c r="N3171" s="36"/>
    </row>
    <row r="3172" spans="13:14" ht="17.25">
      <c r="M3172" s="36"/>
      <c r="N3172" s="36"/>
    </row>
    <row r="3173" spans="13:14" ht="17.25">
      <c r="M3173" s="36"/>
      <c r="N3173" s="36"/>
    </row>
    <row r="3174" spans="13:14" ht="17.25">
      <c r="M3174" s="36"/>
      <c r="N3174" s="36"/>
    </row>
    <row r="3175" spans="13:14" ht="17.25">
      <c r="M3175" s="36"/>
      <c r="N3175" s="36"/>
    </row>
    <row r="3176" spans="13:14" ht="17.25">
      <c r="M3176" s="36"/>
      <c r="N3176" s="36"/>
    </row>
    <row r="3177" spans="13:14" ht="17.25">
      <c r="M3177" s="36"/>
      <c r="N3177" s="36"/>
    </row>
    <row r="3178" spans="13:14" ht="17.25">
      <c r="M3178" s="36"/>
      <c r="N3178" s="36"/>
    </row>
    <row r="3179" spans="13:14" ht="17.25">
      <c r="M3179" s="36"/>
      <c r="N3179" s="36"/>
    </row>
    <row r="3180" spans="13:14" ht="17.25">
      <c r="M3180" s="36"/>
      <c r="N3180" s="36"/>
    </row>
    <row r="3181" spans="13:14" ht="17.25">
      <c r="M3181" s="36"/>
      <c r="N3181" s="36"/>
    </row>
    <row r="3182" spans="13:14" ht="17.25">
      <c r="M3182" s="36"/>
      <c r="N3182" s="36"/>
    </row>
    <row r="3183" spans="13:14" ht="17.25">
      <c r="M3183" s="36"/>
      <c r="N3183" s="36"/>
    </row>
    <row r="3184" spans="13:14" ht="17.25">
      <c r="M3184" s="36"/>
      <c r="N3184" s="36"/>
    </row>
    <row r="3185" spans="13:14" ht="17.25">
      <c r="M3185" s="36"/>
      <c r="N3185" s="36"/>
    </row>
    <row r="3186" spans="13:14" ht="17.25">
      <c r="M3186" s="36"/>
      <c r="N3186" s="36"/>
    </row>
    <row r="3187" spans="13:14" ht="17.25">
      <c r="M3187" s="36"/>
      <c r="N3187" s="36"/>
    </row>
    <row r="3188" spans="13:14" ht="17.25">
      <c r="M3188" s="36"/>
      <c r="N3188" s="36"/>
    </row>
    <row r="3189" spans="13:14" ht="17.25">
      <c r="M3189" s="36"/>
      <c r="N3189" s="36"/>
    </row>
    <row r="3190" spans="13:14" ht="17.25">
      <c r="M3190" s="36"/>
      <c r="N3190" s="36"/>
    </row>
    <row r="3191" spans="13:14" ht="17.25">
      <c r="M3191" s="36"/>
      <c r="N3191" s="36"/>
    </row>
    <row r="3192" spans="13:14" ht="17.25">
      <c r="M3192" s="36"/>
      <c r="N3192" s="36"/>
    </row>
    <row r="3193" spans="13:14" ht="17.25">
      <c r="M3193" s="36"/>
      <c r="N3193" s="36"/>
    </row>
    <row r="3194" spans="13:14" ht="17.25">
      <c r="M3194" s="36"/>
      <c r="N3194" s="36"/>
    </row>
    <row r="3195" spans="13:14" ht="17.25">
      <c r="M3195" s="36"/>
      <c r="N3195" s="36"/>
    </row>
    <row r="3196" spans="13:14" ht="17.25">
      <c r="M3196" s="36"/>
      <c r="N3196" s="36"/>
    </row>
    <row r="3197" spans="13:14" ht="17.25">
      <c r="M3197" s="36"/>
      <c r="N3197" s="36"/>
    </row>
    <row r="3198" spans="13:14" ht="17.25">
      <c r="M3198" s="36"/>
      <c r="N3198" s="36"/>
    </row>
    <row r="3199" spans="13:14" ht="17.25">
      <c r="M3199" s="36"/>
      <c r="N3199" s="36"/>
    </row>
    <row r="3200" spans="13:14" ht="17.25">
      <c r="M3200" s="36"/>
      <c r="N3200" s="36"/>
    </row>
    <row r="3201" spans="13:14" ht="17.25">
      <c r="M3201" s="36"/>
      <c r="N3201" s="36"/>
    </row>
    <row r="3202" spans="13:14" ht="17.25">
      <c r="M3202" s="36"/>
      <c r="N3202" s="36"/>
    </row>
    <row r="3203" spans="13:14" ht="17.25">
      <c r="M3203" s="36"/>
      <c r="N3203" s="36"/>
    </row>
    <row r="3204" spans="13:14" ht="17.25">
      <c r="M3204" s="36"/>
      <c r="N3204" s="36"/>
    </row>
    <row r="3205" spans="13:14" ht="17.25">
      <c r="M3205" s="36"/>
      <c r="N3205" s="36"/>
    </row>
    <row r="3206" spans="13:14" ht="17.25">
      <c r="M3206" s="36"/>
      <c r="N3206" s="36"/>
    </row>
    <row r="3207" spans="13:14" ht="17.25">
      <c r="M3207" s="36"/>
      <c r="N3207" s="36"/>
    </row>
    <row r="3208" spans="13:14" ht="17.25">
      <c r="M3208" s="36"/>
      <c r="N3208" s="36"/>
    </row>
    <row r="3209" spans="13:14" ht="17.25">
      <c r="M3209" s="36"/>
      <c r="N3209" s="36"/>
    </row>
    <row r="3210" spans="13:14" ht="17.25">
      <c r="M3210" s="36"/>
      <c r="N3210" s="36"/>
    </row>
    <row r="3211" spans="13:14" ht="17.25">
      <c r="M3211" s="36"/>
      <c r="N3211" s="36"/>
    </row>
    <row r="3212" spans="13:14" ht="17.25">
      <c r="M3212" s="36"/>
      <c r="N3212" s="36"/>
    </row>
    <row r="3213" spans="13:14" ht="17.25">
      <c r="M3213" s="36"/>
      <c r="N3213" s="36"/>
    </row>
    <row r="3214" spans="13:14" ht="17.25">
      <c r="M3214" s="36"/>
      <c r="N3214" s="36"/>
    </row>
    <row r="3215" spans="13:14" ht="17.25">
      <c r="M3215" s="36"/>
      <c r="N3215" s="36"/>
    </row>
    <row r="3216" spans="13:14" ht="17.25">
      <c r="M3216" s="36"/>
      <c r="N3216" s="36"/>
    </row>
    <row r="3217" spans="13:14" ht="17.25">
      <c r="M3217" s="36"/>
      <c r="N3217" s="36"/>
    </row>
    <row r="3218" spans="13:14" ht="17.25">
      <c r="M3218" s="36"/>
      <c r="N3218" s="36"/>
    </row>
    <row r="3219" spans="13:14" ht="17.25">
      <c r="M3219" s="36"/>
      <c r="N3219" s="36"/>
    </row>
    <row r="3220" spans="13:14" ht="17.25">
      <c r="M3220" s="36"/>
      <c r="N3220" s="36"/>
    </row>
    <row r="3221" spans="13:14" ht="17.25">
      <c r="M3221" s="36"/>
      <c r="N3221" s="36"/>
    </row>
    <row r="3222" spans="13:14" ht="17.25">
      <c r="M3222" s="36"/>
      <c r="N3222" s="36"/>
    </row>
    <row r="3223" spans="13:14" ht="17.25">
      <c r="M3223" s="36"/>
      <c r="N3223" s="36"/>
    </row>
    <row r="3224" spans="13:14" ht="17.25">
      <c r="M3224" s="36"/>
      <c r="N3224" s="36"/>
    </row>
    <row r="3225" spans="13:14" ht="17.25">
      <c r="M3225" s="36"/>
      <c r="N3225" s="36"/>
    </row>
    <row r="3226" spans="13:14" ht="17.25">
      <c r="M3226" s="36"/>
      <c r="N3226" s="36"/>
    </row>
    <row r="3227" spans="13:14" ht="17.25">
      <c r="M3227" s="36"/>
      <c r="N3227" s="36"/>
    </row>
    <row r="3228" spans="13:14" ht="17.25">
      <c r="M3228" s="36"/>
      <c r="N3228" s="36"/>
    </row>
    <row r="3229" spans="13:14" ht="17.25">
      <c r="M3229" s="36"/>
      <c r="N3229" s="36"/>
    </row>
    <row r="3230" spans="13:14" ht="17.25">
      <c r="M3230" s="36"/>
      <c r="N3230" s="36"/>
    </row>
    <row r="3231" spans="13:14" ht="17.25">
      <c r="M3231" s="36"/>
      <c r="N3231" s="36"/>
    </row>
    <row r="3232" spans="13:14" ht="17.25">
      <c r="M3232" s="36"/>
      <c r="N3232" s="36"/>
    </row>
    <row r="3233" spans="13:14" ht="17.25">
      <c r="M3233" s="36"/>
      <c r="N3233" s="36"/>
    </row>
    <row r="3234" spans="13:14" ht="17.25">
      <c r="M3234" s="36"/>
      <c r="N3234" s="36"/>
    </row>
    <row r="3235" spans="13:14" ht="17.25">
      <c r="M3235" s="36"/>
      <c r="N3235" s="36"/>
    </row>
    <row r="3236" spans="13:14" ht="17.25">
      <c r="M3236" s="36"/>
      <c r="N3236" s="36"/>
    </row>
    <row r="3237" spans="13:14" ht="17.25">
      <c r="M3237" s="36"/>
      <c r="N3237" s="36"/>
    </row>
    <row r="3238" spans="13:14" ht="17.25">
      <c r="M3238" s="36"/>
      <c r="N3238" s="36"/>
    </row>
    <row r="3239" spans="13:14" ht="17.25">
      <c r="M3239" s="36"/>
      <c r="N3239" s="36"/>
    </row>
    <row r="3240" spans="13:14" ht="17.25">
      <c r="M3240" s="36"/>
      <c r="N3240" s="36"/>
    </row>
    <row r="3241" spans="13:14" ht="17.25">
      <c r="M3241" s="36"/>
      <c r="N3241" s="36"/>
    </row>
    <row r="3242" spans="13:14" ht="17.25">
      <c r="M3242" s="36"/>
      <c r="N3242" s="36"/>
    </row>
    <row r="3243" spans="13:14" ht="17.25">
      <c r="M3243" s="36"/>
      <c r="N3243" s="36"/>
    </row>
    <row r="3244" spans="13:14" ht="17.25">
      <c r="M3244" s="36"/>
      <c r="N3244" s="36"/>
    </row>
    <row r="3245" spans="13:14" ht="17.25">
      <c r="M3245" s="36"/>
      <c r="N3245" s="36"/>
    </row>
    <row r="3246" spans="13:14" ht="17.25">
      <c r="M3246" s="36"/>
      <c r="N3246" s="36"/>
    </row>
    <row r="3247" spans="13:14" ht="17.25">
      <c r="M3247" s="36"/>
      <c r="N3247" s="36"/>
    </row>
    <row r="3248" spans="13:14" ht="17.25">
      <c r="M3248" s="36"/>
      <c r="N3248" s="36"/>
    </row>
    <row r="3249" spans="13:14" ht="17.25">
      <c r="M3249" s="36"/>
      <c r="N3249" s="36"/>
    </row>
    <row r="3250" spans="13:14" ht="17.25">
      <c r="M3250" s="36"/>
      <c r="N3250" s="36"/>
    </row>
    <row r="3251" spans="13:14" ht="17.25">
      <c r="M3251" s="36"/>
      <c r="N3251" s="36"/>
    </row>
    <row r="3252" spans="13:14" ht="17.25">
      <c r="M3252" s="36"/>
      <c r="N3252" s="36"/>
    </row>
    <row r="3253" spans="13:14" ht="17.25">
      <c r="M3253" s="36"/>
      <c r="N3253" s="36"/>
    </row>
    <row r="3254" spans="13:14" ht="17.25">
      <c r="M3254" s="36"/>
      <c r="N3254" s="36"/>
    </row>
    <row r="3255" spans="13:14" ht="17.25">
      <c r="M3255" s="36"/>
      <c r="N3255" s="36"/>
    </row>
    <row r="3256" spans="13:14" ht="17.25">
      <c r="M3256" s="36"/>
      <c r="N3256" s="36"/>
    </row>
    <row r="3257" spans="13:14" ht="17.25">
      <c r="M3257" s="36"/>
      <c r="N3257" s="36"/>
    </row>
    <row r="3258" spans="13:14" ht="17.25">
      <c r="M3258" s="36"/>
      <c r="N3258" s="36"/>
    </row>
    <row r="3259" spans="13:14" ht="17.25">
      <c r="M3259" s="36"/>
      <c r="N3259" s="36"/>
    </row>
    <row r="3260" spans="13:14" ht="17.25">
      <c r="M3260" s="36"/>
      <c r="N3260" s="36"/>
    </row>
    <row r="3261" spans="13:14" ht="17.25">
      <c r="M3261" s="36"/>
      <c r="N3261" s="36"/>
    </row>
    <row r="3262" spans="13:14" ht="17.25">
      <c r="M3262" s="36"/>
      <c r="N3262" s="36"/>
    </row>
    <row r="3263" spans="13:14" ht="17.25">
      <c r="M3263" s="36"/>
      <c r="N3263" s="36"/>
    </row>
    <row r="3264" spans="13:14" ht="17.25">
      <c r="M3264" s="36"/>
      <c r="N3264" s="36"/>
    </row>
    <row r="3265" spans="13:14" ht="17.25">
      <c r="M3265" s="36"/>
      <c r="N3265" s="36"/>
    </row>
    <row r="3266" spans="13:14" ht="17.25">
      <c r="M3266" s="36"/>
      <c r="N3266" s="36"/>
    </row>
    <row r="3267" spans="13:14" ht="17.25">
      <c r="M3267" s="36"/>
      <c r="N3267" s="36"/>
    </row>
    <row r="3268" spans="13:14" ht="17.25">
      <c r="M3268" s="36"/>
      <c r="N3268" s="36"/>
    </row>
    <row r="3269" spans="13:14" ht="17.25">
      <c r="M3269" s="36"/>
      <c r="N3269" s="36"/>
    </row>
    <row r="3270" spans="13:14" ht="17.25">
      <c r="M3270" s="36"/>
      <c r="N3270" s="36"/>
    </row>
    <row r="3271" spans="13:14" ht="17.25">
      <c r="M3271" s="36"/>
      <c r="N3271" s="36"/>
    </row>
    <row r="3272" spans="13:14" ht="17.25">
      <c r="M3272" s="36"/>
      <c r="N3272" s="36"/>
    </row>
    <row r="3273" spans="13:14" ht="17.25">
      <c r="M3273" s="36"/>
      <c r="N3273" s="36"/>
    </row>
    <row r="3274" spans="13:14" ht="17.25">
      <c r="M3274" s="36"/>
      <c r="N3274" s="36"/>
    </row>
    <row r="3275" spans="13:14" ht="17.25">
      <c r="M3275" s="36"/>
      <c r="N3275" s="36"/>
    </row>
    <row r="3276" spans="13:14" ht="17.25">
      <c r="M3276" s="36"/>
      <c r="N3276" s="36"/>
    </row>
    <row r="3277" spans="13:14" ht="17.25">
      <c r="M3277" s="36"/>
      <c r="N3277" s="36"/>
    </row>
    <row r="3278" spans="13:14" ht="17.25">
      <c r="M3278" s="36"/>
      <c r="N3278" s="36"/>
    </row>
    <row r="3279" spans="13:14" ht="17.25">
      <c r="M3279" s="36"/>
      <c r="N3279" s="36"/>
    </row>
    <row r="3280" spans="13:14" ht="17.25">
      <c r="M3280" s="36"/>
      <c r="N3280" s="36"/>
    </row>
    <row r="3281" spans="13:14" ht="17.25">
      <c r="M3281" s="36"/>
      <c r="N3281" s="36"/>
    </row>
    <row r="3282" spans="13:14" ht="17.25">
      <c r="M3282" s="36"/>
      <c r="N3282" s="36"/>
    </row>
    <row r="3283" spans="13:14" ht="17.25">
      <c r="M3283" s="36"/>
      <c r="N3283" s="36"/>
    </row>
    <row r="3284" spans="13:14" ht="17.25">
      <c r="M3284" s="36"/>
      <c r="N3284" s="36"/>
    </row>
    <row r="3285" spans="13:14" ht="17.25">
      <c r="M3285" s="36"/>
      <c r="N3285" s="36"/>
    </row>
    <row r="3286" spans="13:14" ht="17.25">
      <c r="M3286" s="36"/>
      <c r="N3286" s="36"/>
    </row>
    <row r="3287" spans="13:14" ht="17.25">
      <c r="M3287" s="36"/>
      <c r="N3287" s="36"/>
    </row>
    <row r="3288" spans="13:14" ht="17.25">
      <c r="M3288" s="36"/>
      <c r="N3288" s="36"/>
    </row>
    <row r="3289" spans="13:14" ht="17.25">
      <c r="M3289" s="36"/>
      <c r="N3289" s="36"/>
    </row>
    <row r="3290" spans="13:14" ht="17.25">
      <c r="M3290" s="36"/>
      <c r="N3290" s="36"/>
    </row>
    <row r="3291" spans="13:14" ht="17.25">
      <c r="M3291" s="36"/>
      <c r="N3291" s="36"/>
    </row>
    <row r="3292" spans="13:14" ht="17.25">
      <c r="M3292" s="36"/>
      <c r="N3292" s="36"/>
    </row>
    <row r="3293" spans="13:14" ht="17.25">
      <c r="M3293" s="36"/>
      <c r="N3293" s="36"/>
    </row>
    <row r="3294" spans="13:14" ht="17.25">
      <c r="M3294" s="36"/>
      <c r="N3294" s="36"/>
    </row>
    <row r="3295" spans="13:14" ht="17.25">
      <c r="M3295" s="36"/>
      <c r="N3295" s="36"/>
    </row>
    <row r="3296" spans="13:14" ht="17.25">
      <c r="M3296" s="36"/>
      <c r="N3296" s="36"/>
    </row>
    <row r="3297" spans="13:14" ht="17.25">
      <c r="M3297" s="36"/>
      <c r="N3297" s="36"/>
    </row>
    <row r="3298" spans="13:14" ht="17.25">
      <c r="M3298" s="36"/>
      <c r="N3298" s="36"/>
    </row>
    <row r="3299" spans="13:14" ht="17.25">
      <c r="M3299" s="36"/>
      <c r="N3299" s="36"/>
    </row>
    <row r="3300" spans="13:14" ht="17.25">
      <c r="M3300" s="36"/>
      <c r="N3300" s="36"/>
    </row>
    <row r="3301" spans="13:14" ht="17.25">
      <c r="M3301" s="36"/>
      <c r="N3301" s="36"/>
    </row>
    <row r="3302" spans="13:14" ht="17.25">
      <c r="M3302" s="36"/>
      <c r="N3302" s="36"/>
    </row>
    <row r="3303" spans="13:14" ht="17.25">
      <c r="M3303" s="36"/>
      <c r="N3303" s="36"/>
    </row>
    <row r="3304" spans="13:14" ht="17.25">
      <c r="M3304" s="36"/>
      <c r="N3304" s="36"/>
    </row>
    <row r="3305" spans="13:14" ht="17.25">
      <c r="M3305" s="36"/>
      <c r="N3305" s="36"/>
    </row>
    <row r="3306" spans="13:14" ht="17.25">
      <c r="M3306" s="36"/>
      <c r="N3306" s="36"/>
    </row>
    <row r="3307" spans="13:14" ht="17.25">
      <c r="M3307" s="36"/>
      <c r="N3307" s="36"/>
    </row>
    <row r="3308" spans="13:14" ht="17.25">
      <c r="M3308" s="36"/>
      <c r="N3308" s="36"/>
    </row>
    <row r="3309" spans="13:14" ht="17.25">
      <c r="M3309" s="36"/>
      <c r="N3309" s="36"/>
    </row>
    <row r="3310" spans="13:14" ht="17.25">
      <c r="M3310" s="36"/>
      <c r="N3310" s="36"/>
    </row>
    <row r="3311" spans="13:14" ht="17.25">
      <c r="M3311" s="36"/>
      <c r="N3311" s="36"/>
    </row>
    <row r="3312" spans="13:14" ht="17.25">
      <c r="M3312" s="36"/>
      <c r="N3312" s="36"/>
    </row>
    <row r="3313" spans="13:14" ht="17.25">
      <c r="M3313" s="36"/>
      <c r="N3313" s="36"/>
    </row>
    <row r="3314" spans="13:14" ht="17.25">
      <c r="M3314" s="36"/>
      <c r="N3314" s="36"/>
    </row>
    <row r="3315" spans="13:14" ht="17.25">
      <c r="M3315" s="36"/>
      <c r="N3315" s="36"/>
    </row>
    <row r="3316" spans="13:14" ht="17.25">
      <c r="M3316" s="36"/>
      <c r="N3316" s="36"/>
    </row>
    <row r="3317" spans="13:14" ht="17.25">
      <c r="M3317" s="36"/>
      <c r="N3317" s="36"/>
    </row>
    <row r="3318" spans="13:14" ht="17.25">
      <c r="M3318" s="36"/>
      <c r="N3318" s="36"/>
    </row>
    <row r="3319" spans="13:14" ht="17.25">
      <c r="M3319" s="36"/>
      <c r="N3319" s="36"/>
    </row>
    <row r="3320" spans="13:14" ht="17.25">
      <c r="M3320" s="36"/>
      <c r="N3320" s="36"/>
    </row>
    <row r="3321" spans="13:14" ht="17.25">
      <c r="M3321" s="36"/>
      <c r="N3321" s="36"/>
    </row>
    <row r="3322" spans="13:14" ht="17.25">
      <c r="M3322" s="36"/>
      <c r="N3322" s="36"/>
    </row>
    <row r="3323" spans="13:14" ht="17.25">
      <c r="M3323" s="36"/>
      <c r="N3323" s="36"/>
    </row>
    <row r="3324" spans="13:14" ht="17.25">
      <c r="M3324" s="36"/>
      <c r="N3324" s="36"/>
    </row>
    <row r="3325" spans="13:14" ht="17.25">
      <c r="M3325" s="36"/>
      <c r="N3325" s="36"/>
    </row>
    <row r="3326" spans="13:14" ht="17.25">
      <c r="M3326" s="36"/>
      <c r="N3326" s="36"/>
    </row>
    <row r="3327" spans="13:14" ht="17.25">
      <c r="M3327" s="36"/>
      <c r="N3327" s="36"/>
    </row>
    <row r="3328" spans="13:14" ht="17.25">
      <c r="M3328" s="36"/>
      <c r="N3328" s="36"/>
    </row>
    <row r="3329" spans="1:14" ht="17.25">
      <c r="M3329" s="36"/>
      <c r="N3329" s="36"/>
    </row>
    <row r="3330" spans="1:14" ht="17.25">
      <c r="M3330" s="36"/>
      <c r="N3330" s="36"/>
    </row>
    <row r="3331" spans="1:14" ht="17.25">
      <c r="M3331" s="36"/>
      <c r="N3331" s="36"/>
    </row>
    <row r="3332" spans="1:14" ht="17.25">
      <c r="M3332" s="36"/>
      <c r="N3332" s="36"/>
    </row>
    <row r="3333" spans="1:14" ht="17.25">
      <c r="M3333" s="36"/>
      <c r="N3333" s="36"/>
    </row>
    <row r="3334" spans="1:14" ht="17.25">
      <c r="M3334" s="36"/>
      <c r="N3334" s="36"/>
    </row>
    <row r="3335" spans="1:14" ht="17.25">
      <c r="M3335" s="36"/>
      <c r="N3335" s="36"/>
    </row>
    <row r="3336" spans="1:14" ht="17.25">
      <c r="M3336" s="36"/>
      <c r="N3336" s="36"/>
    </row>
    <row r="3337" spans="1:14" ht="17.25">
      <c r="M3337" s="36"/>
      <c r="N3337" s="36"/>
    </row>
    <row r="3338" spans="1:14" ht="17.25">
      <c r="M3338" s="36"/>
      <c r="N3338" s="36"/>
    </row>
    <row r="3339" spans="1:14" ht="17.25">
      <c r="M3339" s="36"/>
      <c r="N3339" s="36"/>
    </row>
    <row r="3340" spans="1:14" ht="17.25">
      <c r="M3340" s="36"/>
      <c r="N3340" s="36"/>
    </row>
    <row r="3341" spans="1:14" ht="17.25">
      <c r="M3341" s="36"/>
      <c r="N3341" s="36"/>
    </row>
    <row r="3342" spans="1:14" ht="17.25">
      <c r="M3342" s="36"/>
      <c r="N3342" s="36"/>
    </row>
    <row r="3343" spans="1:14" ht="17.25">
      <c r="B3343" s="42"/>
      <c r="C3343" s="42"/>
      <c r="D3343" s="95"/>
      <c r="E3343" s="42"/>
      <c r="F3343" s="42"/>
      <c r="G3343" s="42"/>
      <c r="H3343" s="95"/>
      <c r="I3343" s="95"/>
      <c r="J3343" s="95"/>
      <c r="K3343" s="95"/>
      <c r="L3343" s="95"/>
      <c r="M3343" s="44"/>
      <c r="N3343" s="44"/>
    </row>
    <row r="3344" spans="1:14" ht="17.25">
      <c r="A3344" s="42"/>
      <c r="B3344" s="42"/>
      <c r="C3344" s="42"/>
      <c r="D3344" s="95"/>
      <c r="E3344" s="42"/>
      <c r="F3344" s="42"/>
      <c r="G3344" s="42"/>
      <c r="H3344" s="95"/>
      <c r="I3344" s="95"/>
      <c r="J3344" s="95"/>
      <c r="K3344" s="95"/>
      <c r="L3344" s="95"/>
      <c r="M3344" s="44"/>
      <c r="N3344" s="44"/>
    </row>
    <row r="3345" spans="1:14" ht="17.25">
      <c r="A3345" s="42"/>
      <c r="B3345" s="42"/>
      <c r="C3345" s="42"/>
      <c r="D3345" s="95"/>
      <c r="E3345" s="42"/>
      <c r="F3345" s="42"/>
      <c r="G3345" s="42"/>
      <c r="H3345" s="95"/>
      <c r="I3345" s="95"/>
      <c r="J3345" s="95"/>
      <c r="K3345" s="95"/>
      <c r="L3345" s="95"/>
      <c r="M3345" s="44"/>
      <c r="N3345" s="44"/>
    </row>
    <row r="3346" spans="1:14" ht="17.25">
      <c r="A3346" s="42"/>
      <c r="B3346" s="42"/>
      <c r="C3346" s="42"/>
      <c r="D3346" s="95"/>
      <c r="E3346" s="42"/>
      <c r="F3346" s="42"/>
      <c r="G3346" s="42"/>
      <c r="H3346" s="95"/>
      <c r="I3346" s="95"/>
      <c r="J3346" s="95"/>
      <c r="K3346" s="95"/>
      <c r="L3346" s="95"/>
      <c r="M3346" s="44"/>
      <c r="N3346" s="44"/>
    </row>
    <row r="3347" spans="1:14" ht="17.25">
      <c r="A3347" s="42"/>
      <c r="B3347" s="42"/>
      <c r="C3347" s="42"/>
      <c r="D3347" s="95"/>
      <c r="E3347" s="42"/>
      <c r="F3347" s="42"/>
      <c r="G3347" s="42"/>
      <c r="H3347" s="95"/>
      <c r="I3347" s="95"/>
      <c r="J3347" s="95"/>
      <c r="K3347" s="95"/>
      <c r="L3347" s="95"/>
      <c r="M3347" s="44"/>
      <c r="N3347" s="44"/>
    </row>
    <row r="3348" spans="1:14" ht="17.25">
      <c r="A3348" s="42"/>
      <c r="B3348" s="42"/>
      <c r="C3348" s="42"/>
      <c r="D3348" s="95"/>
      <c r="E3348" s="42"/>
      <c r="F3348" s="42"/>
      <c r="G3348" s="42"/>
      <c r="H3348" s="95"/>
      <c r="I3348" s="95"/>
      <c r="J3348" s="95"/>
      <c r="K3348" s="95"/>
      <c r="L3348" s="95"/>
      <c r="M3348" s="44"/>
      <c r="N3348" s="44"/>
    </row>
    <row r="3349" spans="1:14" ht="17.25">
      <c r="A3349" s="42"/>
      <c r="B3349" s="42"/>
      <c r="C3349" s="42"/>
      <c r="D3349" s="95"/>
      <c r="E3349" s="42"/>
      <c r="F3349" s="42"/>
      <c r="G3349" s="42"/>
      <c r="H3349" s="95"/>
      <c r="I3349" s="95"/>
      <c r="J3349" s="95"/>
      <c r="K3349" s="95"/>
      <c r="L3349" s="95"/>
      <c r="M3349" s="44"/>
      <c r="N3349" s="44"/>
    </row>
    <row r="3350" spans="1:14" ht="17.25">
      <c r="A3350" s="42"/>
      <c r="B3350" s="42"/>
      <c r="C3350" s="42"/>
      <c r="D3350" s="95"/>
      <c r="E3350" s="42"/>
      <c r="F3350" s="42"/>
      <c r="G3350" s="42"/>
      <c r="H3350" s="95"/>
      <c r="I3350" s="95"/>
      <c r="J3350" s="95"/>
      <c r="K3350" s="95"/>
      <c r="L3350" s="95"/>
      <c r="M3350" s="44"/>
      <c r="N3350" s="44"/>
    </row>
    <row r="3351" spans="1:14" ht="17.25">
      <c r="A3351" s="42"/>
      <c r="B3351" s="42"/>
      <c r="C3351" s="42"/>
      <c r="D3351" s="95"/>
      <c r="E3351" s="42"/>
      <c r="F3351" s="42"/>
      <c r="G3351" s="42"/>
      <c r="H3351" s="95"/>
      <c r="I3351" s="95"/>
      <c r="J3351" s="95"/>
      <c r="K3351" s="95"/>
      <c r="L3351" s="95"/>
      <c r="M3351" s="44"/>
      <c r="N3351" s="44"/>
    </row>
    <row r="3352" spans="1:14" ht="17.25">
      <c r="A3352" s="42"/>
      <c r="B3352" s="42"/>
      <c r="C3352" s="42"/>
      <c r="D3352" s="95"/>
      <c r="E3352" s="42"/>
      <c r="F3352" s="42"/>
      <c r="G3352" s="42"/>
      <c r="H3352" s="95"/>
      <c r="I3352" s="95"/>
      <c r="J3352" s="95"/>
      <c r="K3352" s="95"/>
      <c r="L3352" s="95"/>
      <c r="M3352" s="44"/>
      <c r="N3352" s="44"/>
    </row>
    <row r="3353" spans="1:14" ht="17.25">
      <c r="A3353" s="42"/>
      <c r="B3353" s="42"/>
      <c r="C3353" s="42"/>
      <c r="D3353" s="95"/>
      <c r="E3353" s="42"/>
      <c r="F3353" s="42"/>
      <c r="G3353" s="42"/>
      <c r="H3353" s="95"/>
      <c r="I3353" s="95"/>
      <c r="J3353" s="95"/>
      <c r="K3353" s="95"/>
      <c r="L3353" s="95"/>
      <c r="M3353" s="44"/>
      <c r="N3353" s="44"/>
    </row>
    <row r="3354" spans="1:14" ht="17.25">
      <c r="A3354" s="42"/>
      <c r="B3354" s="42"/>
      <c r="C3354" s="42"/>
      <c r="D3354" s="95"/>
      <c r="E3354" s="42"/>
      <c r="F3354" s="42"/>
      <c r="G3354" s="42"/>
      <c r="H3354" s="95"/>
      <c r="I3354" s="95"/>
      <c r="J3354" s="95"/>
      <c r="K3354" s="95"/>
      <c r="L3354" s="95"/>
      <c r="M3354" s="44"/>
      <c r="N3354" s="44"/>
    </row>
    <row r="3355" spans="1:14" ht="17.25">
      <c r="A3355" s="42"/>
      <c r="B3355" s="42"/>
      <c r="C3355" s="42"/>
      <c r="D3355" s="95"/>
      <c r="E3355" s="42"/>
      <c r="F3355" s="42"/>
      <c r="G3355" s="42"/>
      <c r="H3355" s="95"/>
      <c r="I3355" s="95"/>
      <c r="J3355" s="95"/>
      <c r="K3355" s="95"/>
      <c r="L3355" s="95"/>
      <c r="M3355" s="44"/>
      <c r="N3355" s="44"/>
    </row>
    <row r="3356" spans="1:14" ht="17.25">
      <c r="A3356" s="42"/>
      <c r="B3356" s="42"/>
      <c r="C3356" s="42"/>
      <c r="D3356" s="95"/>
      <c r="E3356" s="42"/>
      <c r="F3356" s="42"/>
      <c r="G3356" s="42"/>
      <c r="H3356" s="95"/>
      <c r="I3356" s="95"/>
      <c r="J3356" s="95"/>
      <c r="K3356" s="95"/>
      <c r="L3356" s="95"/>
      <c r="M3356" s="44"/>
      <c r="N3356" s="44"/>
    </row>
    <row r="3357" spans="1:14" ht="17.25">
      <c r="A3357" s="42"/>
      <c r="B3357" s="42"/>
      <c r="C3357" s="42"/>
      <c r="D3357" s="95"/>
      <c r="E3357" s="42"/>
      <c r="F3357" s="42"/>
      <c r="G3357" s="42"/>
      <c r="H3357" s="95"/>
      <c r="I3357" s="95"/>
      <c r="J3357" s="95"/>
      <c r="K3357" s="95"/>
      <c r="L3357" s="95"/>
      <c r="M3357" s="44"/>
      <c r="N3357" s="44"/>
    </row>
    <row r="3358" spans="1:14" ht="17.25">
      <c r="A3358" s="42"/>
      <c r="B3358" s="42"/>
      <c r="C3358" s="42"/>
      <c r="D3358" s="95"/>
      <c r="E3358" s="42"/>
      <c r="F3358" s="42"/>
      <c r="G3358" s="42"/>
      <c r="H3358" s="95"/>
      <c r="I3358" s="95"/>
      <c r="J3358" s="95"/>
      <c r="K3358" s="95"/>
      <c r="L3358" s="95"/>
      <c r="M3358" s="44"/>
      <c r="N3358" s="44"/>
    </row>
    <row r="3359" spans="1:14" ht="17.25">
      <c r="A3359" s="42"/>
      <c r="B3359" s="42"/>
      <c r="C3359" s="42"/>
      <c r="D3359" s="95"/>
      <c r="E3359" s="42"/>
      <c r="F3359" s="42"/>
      <c r="G3359" s="42"/>
      <c r="H3359" s="95"/>
      <c r="I3359" s="95"/>
      <c r="J3359" s="95"/>
      <c r="K3359" s="95"/>
      <c r="L3359" s="95"/>
      <c r="M3359" s="44"/>
      <c r="N3359" s="44"/>
    </row>
    <row r="3360" spans="1:14" ht="17.25">
      <c r="A3360" s="42"/>
      <c r="B3360" s="42"/>
      <c r="C3360" s="42"/>
      <c r="D3360" s="95"/>
      <c r="E3360" s="42"/>
      <c r="F3360" s="42"/>
      <c r="G3360" s="42"/>
      <c r="H3360" s="95"/>
      <c r="I3360" s="95"/>
      <c r="J3360" s="95"/>
      <c r="K3360" s="95"/>
      <c r="L3360" s="95"/>
      <c r="M3360" s="44"/>
      <c r="N3360" s="44"/>
    </row>
    <row r="3361" spans="1:14" ht="17.25">
      <c r="A3361" s="42"/>
      <c r="B3361" s="42"/>
      <c r="C3361" s="42"/>
      <c r="D3361" s="95"/>
      <c r="E3361" s="42"/>
      <c r="F3361" s="42"/>
      <c r="G3361" s="42"/>
      <c r="H3361" s="95"/>
      <c r="I3361" s="95"/>
      <c r="J3361" s="95"/>
      <c r="K3361" s="95"/>
      <c r="L3361" s="95"/>
      <c r="M3361" s="44"/>
      <c r="N3361" s="44"/>
    </row>
    <row r="3362" spans="1:14" ht="17.25">
      <c r="A3362" s="42"/>
      <c r="B3362" s="42"/>
      <c r="C3362" s="42"/>
      <c r="D3362" s="95"/>
      <c r="E3362" s="42"/>
      <c r="F3362" s="42"/>
      <c r="G3362" s="42"/>
      <c r="H3362" s="95"/>
      <c r="I3362" s="95"/>
      <c r="J3362" s="95"/>
      <c r="K3362" s="95"/>
      <c r="L3362" s="95"/>
      <c r="M3362" s="44"/>
      <c r="N3362" s="44"/>
    </row>
    <row r="3363" spans="1:14" ht="17.25">
      <c r="A3363" s="42"/>
      <c r="B3363" s="42"/>
      <c r="C3363" s="42"/>
      <c r="D3363" s="95"/>
      <c r="E3363" s="42"/>
      <c r="F3363" s="42"/>
      <c r="G3363" s="42"/>
      <c r="H3363" s="95"/>
      <c r="I3363" s="95"/>
      <c r="J3363" s="95"/>
      <c r="K3363" s="95"/>
      <c r="L3363" s="95"/>
      <c r="M3363" s="44"/>
      <c r="N3363" s="44"/>
    </row>
    <row r="3364" spans="1:14" ht="17.25">
      <c r="A3364" s="42"/>
      <c r="B3364" s="42"/>
      <c r="C3364" s="42"/>
      <c r="D3364" s="95"/>
      <c r="E3364" s="42"/>
      <c r="F3364" s="42"/>
      <c r="G3364" s="42"/>
      <c r="H3364" s="95"/>
      <c r="I3364" s="95"/>
      <c r="J3364" s="95"/>
      <c r="K3364" s="95"/>
      <c r="L3364" s="95"/>
      <c r="M3364" s="44"/>
      <c r="N3364" s="44"/>
    </row>
    <row r="3365" spans="1:14" ht="17.25">
      <c r="A3365" s="42"/>
      <c r="B3365" s="42"/>
      <c r="C3365" s="42"/>
      <c r="D3365" s="95"/>
      <c r="E3365" s="42"/>
      <c r="F3365" s="42"/>
      <c r="G3365" s="42"/>
      <c r="H3365" s="95"/>
      <c r="I3365" s="95"/>
      <c r="J3365" s="95"/>
      <c r="K3365" s="95"/>
      <c r="L3365" s="95"/>
      <c r="M3365" s="44"/>
      <c r="N3365" s="44"/>
    </row>
    <row r="3366" spans="1:14" ht="17.25">
      <c r="A3366" s="42"/>
      <c r="B3366" s="42"/>
      <c r="C3366" s="42"/>
      <c r="D3366" s="95"/>
      <c r="E3366" s="42"/>
      <c r="F3366" s="42"/>
      <c r="G3366" s="42"/>
      <c r="H3366" s="95"/>
      <c r="I3366" s="95"/>
      <c r="J3366" s="95"/>
      <c r="K3366" s="95"/>
      <c r="L3366" s="95"/>
      <c r="M3366" s="44"/>
      <c r="N3366" s="44"/>
    </row>
    <row r="3367" spans="1:14" ht="17.25">
      <c r="A3367" s="42"/>
      <c r="B3367" s="42"/>
      <c r="C3367" s="42"/>
      <c r="D3367" s="95"/>
      <c r="E3367" s="42"/>
      <c r="F3367" s="42"/>
      <c r="G3367" s="42"/>
      <c r="H3367" s="95"/>
      <c r="I3367" s="95"/>
      <c r="J3367" s="95"/>
      <c r="K3367" s="95"/>
      <c r="L3367" s="95"/>
      <c r="M3367" s="44"/>
      <c r="N3367" s="44"/>
    </row>
    <row r="3368" spans="1:14" ht="17.25">
      <c r="A3368" s="42"/>
      <c r="B3368" s="42"/>
      <c r="C3368" s="42"/>
      <c r="D3368" s="95"/>
      <c r="E3368" s="42"/>
      <c r="F3368" s="42"/>
      <c r="G3368" s="42"/>
      <c r="H3368" s="95"/>
      <c r="I3368" s="95"/>
      <c r="J3368" s="95"/>
      <c r="K3368" s="95"/>
      <c r="L3368" s="95"/>
      <c r="M3368" s="44"/>
      <c r="N3368" s="44"/>
    </row>
    <row r="3369" spans="1:14" ht="17.25">
      <c r="A3369" s="42"/>
      <c r="B3369" s="42"/>
      <c r="C3369" s="42"/>
      <c r="D3369" s="95"/>
      <c r="E3369" s="42"/>
      <c r="F3369" s="42"/>
      <c r="G3369" s="42"/>
      <c r="H3369" s="95"/>
      <c r="I3369" s="95"/>
      <c r="J3369" s="95"/>
      <c r="K3369" s="95"/>
      <c r="L3369" s="95"/>
      <c r="M3369" s="44"/>
      <c r="N3369" s="44"/>
    </row>
    <row r="3370" spans="1:14" ht="17.25">
      <c r="A3370" s="42"/>
      <c r="B3370" s="42"/>
      <c r="C3370" s="42"/>
      <c r="D3370" s="95"/>
      <c r="E3370" s="42"/>
      <c r="F3370" s="42"/>
      <c r="G3370" s="42"/>
      <c r="H3370" s="95"/>
      <c r="I3370" s="95"/>
      <c r="J3370" s="95"/>
      <c r="K3370" s="95"/>
      <c r="L3370" s="95"/>
      <c r="M3370" s="44"/>
      <c r="N3370" s="44"/>
    </row>
    <row r="3371" spans="1:14" ht="17.25">
      <c r="A3371" s="42"/>
      <c r="B3371" s="42"/>
      <c r="C3371" s="42"/>
      <c r="D3371" s="95"/>
      <c r="E3371" s="42"/>
      <c r="F3371" s="42"/>
      <c r="G3371" s="42"/>
      <c r="H3371" s="95"/>
      <c r="I3371" s="95"/>
      <c r="J3371" s="95"/>
      <c r="K3371" s="95"/>
      <c r="L3371" s="95"/>
      <c r="M3371" s="44"/>
      <c r="N3371" s="44"/>
    </row>
    <row r="3372" spans="1:14" ht="17.25">
      <c r="A3372" s="42"/>
      <c r="B3372" s="42"/>
      <c r="C3372" s="42"/>
      <c r="D3372" s="95"/>
      <c r="E3372" s="42"/>
      <c r="F3372" s="42"/>
      <c r="G3372" s="42"/>
      <c r="H3372" s="95"/>
      <c r="I3372" s="95"/>
      <c r="J3372" s="95"/>
      <c r="K3372" s="95"/>
      <c r="L3372" s="95"/>
      <c r="M3372" s="44"/>
      <c r="N3372" s="44"/>
    </row>
    <row r="3373" spans="1:14" ht="17.25">
      <c r="A3373" s="42"/>
      <c r="B3373" s="42"/>
      <c r="C3373" s="42"/>
      <c r="D3373" s="95"/>
      <c r="E3373" s="42"/>
      <c r="F3373" s="42"/>
      <c r="G3373" s="42"/>
      <c r="H3373" s="95"/>
      <c r="I3373" s="95"/>
      <c r="J3373" s="95"/>
      <c r="K3373" s="95"/>
      <c r="L3373" s="95"/>
      <c r="M3373" s="44"/>
      <c r="N3373" s="44"/>
    </row>
    <row r="3374" spans="1:14" ht="17.25">
      <c r="A3374" s="42"/>
      <c r="B3374" s="42"/>
      <c r="C3374" s="42"/>
      <c r="D3374" s="95"/>
      <c r="E3374" s="42"/>
      <c r="F3374" s="42"/>
      <c r="G3374" s="42"/>
      <c r="H3374" s="95"/>
      <c r="I3374" s="95"/>
      <c r="J3374" s="95"/>
      <c r="K3374" s="95"/>
      <c r="L3374" s="95"/>
      <c r="M3374" s="44"/>
      <c r="N3374" s="44"/>
    </row>
    <row r="3375" spans="1:14" ht="17.25">
      <c r="A3375" s="42"/>
      <c r="B3375" s="42"/>
      <c r="C3375" s="42"/>
      <c r="D3375" s="95"/>
      <c r="E3375" s="42"/>
      <c r="F3375" s="42"/>
      <c r="G3375" s="42"/>
      <c r="H3375" s="95"/>
      <c r="I3375" s="95"/>
      <c r="J3375" s="95"/>
      <c r="K3375" s="95"/>
      <c r="L3375" s="95"/>
      <c r="M3375" s="44"/>
      <c r="N3375" s="44"/>
    </row>
    <row r="3376" spans="1:14" ht="17.25">
      <c r="A3376" s="42"/>
      <c r="B3376" s="42"/>
      <c r="C3376" s="42"/>
      <c r="D3376" s="95"/>
      <c r="E3376" s="42"/>
      <c r="F3376" s="42"/>
      <c r="G3376" s="42"/>
      <c r="H3376" s="95"/>
      <c r="I3376" s="95"/>
      <c r="J3376" s="95"/>
      <c r="K3376" s="95"/>
      <c r="L3376" s="95"/>
      <c r="M3376" s="44"/>
      <c r="N3376" s="44"/>
    </row>
    <row r="3377" spans="1:14" ht="17.25">
      <c r="A3377" s="42"/>
      <c r="B3377" s="42"/>
      <c r="C3377" s="42"/>
      <c r="D3377" s="95"/>
      <c r="E3377" s="42"/>
      <c r="F3377" s="42"/>
      <c r="G3377" s="42"/>
      <c r="H3377" s="95"/>
      <c r="I3377" s="95"/>
      <c r="J3377" s="95"/>
      <c r="K3377" s="95"/>
      <c r="L3377" s="95"/>
      <c r="M3377" s="44"/>
      <c r="N3377" s="44"/>
    </row>
    <row r="3378" spans="1:14" ht="17.25">
      <c r="A3378" s="42"/>
      <c r="B3378" s="42"/>
      <c r="C3378" s="42"/>
      <c r="D3378" s="95"/>
      <c r="E3378" s="42"/>
      <c r="F3378" s="42"/>
      <c r="G3378" s="42"/>
      <c r="H3378" s="95"/>
      <c r="I3378" s="95"/>
      <c r="J3378" s="95"/>
      <c r="K3378" s="95"/>
      <c r="L3378" s="95"/>
      <c r="M3378" s="44"/>
      <c r="N3378" s="44"/>
    </row>
    <row r="3379" spans="1:14" ht="17.25">
      <c r="A3379" s="42"/>
      <c r="B3379" s="42"/>
      <c r="C3379" s="42"/>
      <c r="D3379" s="95"/>
      <c r="E3379" s="42"/>
      <c r="F3379" s="42"/>
      <c r="G3379" s="42"/>
      <c r="H3379" s="95"/>
      <c r="I3379" s="95"/>
      <c r="J3379" s="95"/>
      <c r="K3379" s="95"/>
      <c r="L3379" s="95"/>
      <c r="M3379" s="44"/>
      <c r="N3379" s="44"/>
    </row>
    <row r="3380" spans="1:14" ht="17.25">
      <c r="A3380" s="42"/>
      <c r="B3380" s="42"/>
      <c r="C3380" s="42"/>
      <c r="D3380" s="95"/>
      <c r="E3380" s="42"/>
      <c r="F3380" s="42"/>
      <c r="G3380" s="42"/>
      <c r="H3380" s="95"/>
      <c r="I3380" s="95"/>
      <c r="J3380" s="95"/>
      <c r="K3380" s="95"/>
      <c r="L3380" s="95"/>
      <c r="M3380" s="44"/>
      <c r="N3380" s="44"/>
    </row>
    <row r="3381" spans="1:14" ht="17.25">
      <c r="A3381" s="42"/>
      <c r="B3381" s="42"/>
      <c r="C3381" s="42"/>
      <c r="D3381" s="95"/>
      <c r="E3381" s="42"/>
      <c r="F3381" s="42"/>
      <c r="G3381" s="42"/>
      <c r="H3381" s="95"/>
      <c r="I3381" s="95"/>
      <c r="J3381" s="95"/>
      <c r="K3381" s="95"/>
      <c r="L3381" s="95"/>
      <c r="M3381" s="44"/>
      <c r="N3381" s="44"/>
    </row>
    <row r="3382" spans="1:14" ht="17.25">
      <c r="A3382" s="42"/>
      <c r="B3382" s="42"/>
      <c r="C3382" s="42"/>
      <c r="D3382" s="95"/>
      <c r="E3382" s="42"/>
      <c r="F3382" s="42"/>
      <c r="G3382" s="42"/>
      <c r="H3382" s="95"/>
      <c r="I3382" s="95"/>
      <c r="J3382" s="95"/>
      <c r="K3382" s="95"/>
      <c r="L3382" s="95"/>
      <c r="M3382" s="44"/>
      <c r="N3382" s="44"/>
    </row>
    <row r="3383" spans="1:14" ht="17.25">
      <c r="A3383" s="42"/>
      <c r="B3383" s="42"/>
      <c r="C3383" s="42"/>
      <c r="D3383" s="95"/>
      <c r="E3383" s="42"/>
      <c r="F3383" s="42"/>
      <c r="G3383" s="42"/>
      <c r="H3383" s="95"/>
      <c r="I3383" s="95"/>
      <c r="J3383" s="95"/>
      <c r="K3383" s="95"/>
      <c r="L3383" s="95"/>
      <c r="M3383" s="44"/>
      <c r="N3383" s="44"/>
    </row>
    <row r="3384" spans="1:14" ht="17.25">
      <c r="A3384" s="42"/>
      <c r="B3384" s="42"/>
      <c r="C3384" s="42"/>
      <c r="D3384" s="95"/>
      <c r="E3384" s="42"/>
      <c r="F3384" s="42"/>
      <c r="G3384" s="42"/>
      <c r="H3384" s="95"/>
      <c r="I3384" s="95"/>
      <c r="J3384" s="95"/>
      <c r="K3384" s="95"/>
      <c r="L3384" s="95"/>
      <c r="M3384" s="44"/>
      <c r="N3384" s="44"/>
    </row>
    <row r="3385" spans="1:14" ht="17.25">
      <c r="A3385" s="42"/>
      <c r="B3385" s="42"/>
      <c r="C3385" s="42"/>
      <c r="D3385" s="95"/>
      <c r="E3385" s="42"/>
      <c r="F3385" s="42"/>
      <c r="G3385" s="42"/>
      <c r="H3385" s="95"/>
      <c r="I3385" s="95"/>
      <c r="J3385" s="95"/>
      <c r="K3385" s="95"/>
      <c r="L3385" s="95"/>
      <c r="M3385" s="44"/>
      <c r="N3385" s="44"/>
    </row>
    <row r="3386" spans="1:14" ht="17.25">
      <c r="A3386" s="42"/>
      <c r="B3386" s="42"/>
      <c r="C3386" s="42"/>
      <c r="D3386" s="95"/>
      <c r="E3386" s="42"/>
      <c r="F3386" s="42"/>
      <c r="G3386" s="42"/>
      <c r="H3386" s="95"/>
      <c r="I3386" s="95"/>
      <c r="J3386" s="95"/>
      <c r="K3386" s="95"/>
      <c r="L3386" s="95"/>
      <c r="M3386" s="44"/>
      <c r="N3386" s="44"/>
    </row>
    <row r="3387" spans="1:14" ht="17.25">
      <c r="A3387" s="42"/>
      <c r="B3387" s="42"/>
      <c r="C3387" s="42"/>
      <c r="D3387" s="95"/>
      <c r="E3387" s="42"/>
      <c r="F3387" s="42"/>
      <c r="G3387" s="42"/>
      <c r="H3387" s="95"/>
      <c r="I3387" s="95"/>
      <c r="J3387" s="95"/>
      <c r="K3387" s="95"/>
      <c r="L3387" s="95"/>
      <c r="M3387" s="44"/>
      <c r="N3387" s="44"/>
    </row>
    <row r="3388" spans="1:14" ht="17.25">
      <c r="A3388" s="42"/>
      <c r="B3388" s="42"/>
      <c r="C3388" s="42"/>
      <c r="D3388" s="95"/>
      <c r="E3388" s="42"/>
      <c r="F3388" s="42"/>
      <c r="G3388" s="42"/>
      <c r="H3388" s="95"/>
      <c r="I3388" s="95"/>
      <c r="J3388" s="95"/>
      <c r="K3388" s="95"/>
      <c r="L3388" s="95"/>
      <c r="M3388" s="44"/>
      <c r="N3388" s="44"/>
    </row>
    <row r="3389" spans="1:14" ht="17.25">
      <c r="A3389" s="42"/>
      <c r="B3389" s="42"/>
      <c r="C3389" s="42"/>
      <c r="D3389" s="95"/>
      <c r="E3389" s="42"/>
      <c r="F3389" s="42"/>
      <c r="G3389" s="42"/>
      <c r="H3389" s="95"/>
      <c r="I3389" s="95"/>
      <c r="J3389" s="95"/>
      <c r="K3389" s="95"/>
      <c r="L3389" s="95"/>
      <c r="M3389" s="44"/>
      <c r="N3389" s="44"/>
    </row>
    <row r="3390" spans="1:14" ht="17.25">
      <c r="A3390" s="42"/>
      <c r="B3390" s="42"/>
      <c r="C3390" s="42"/>
      <c r="D3390" s="95"/>
      <c r="E3390" s="42"/>
      <c r="F3390" s="42"/>
      <c r="G3390" s="42"/>
      <c r="H3390" s="95"/>
      <c r="I3390" s="95"/>
      <c r="J3390" s="95"/>
      <c r="K3390" s="95"/>
      <c r="L3390" s="95"/>
      <c r="M3390" s="44"/>
      <c r="N3390" s="44"/>
    </row>
    <row r="3391" spans="1:14" ht="17.25">
      <c r="A3391" s="42"/>
      <c r="B3391" s="42"/>
      <c r="C3391" s="42"/>
      <c r="D3391" s="95"/>
      <c r="E3391" s="42"/>
      <c r="F3391" s="42"/>
      <c r="G3391" s="42"/>
      <c r="H3391" s="95"/>
      <c r="I3391" s="95"/>
      <c r="J3391" s="95"/>
      <c r="K3391" s="95"/>
      <c r="L3391" s="95"/>
      <c r="M3391" s="44"/>
      <c r="N3391" s="44"/>
    </row>
    <row r="3392" spans="1:14" ht="17.25">
      <c r="A3392" s="42"/>
      <c r="B3392" s="42"/>
      <c r="C3392" s="42"/>
      <c r="D3392" s="95"/>
      <c r="E3392" s="42"/>
      <c r="F3392" s="42"/>
      <c r="G3392" s="42"/>
      <c r="H3392" s="95"/>
      <c r="I3392" s="95"/>
      <c r="J3392" s="95"/>
      <c r="K3392" s="95"/>
      <c r="L3392" s="95"/>
      <c r="M3392" s="44"/>
      <c r="N3392" s="44"/>
    </row>
    <row r="3393" spans="1:14" ht="17.25">
      <c r="A3393" s="42"/>
      <c r="B3393" s="42"/>
      <c r="C3393" s="42"/>
      <c r="D3393" s="95"/>
      <c r="E3393" s="42"/>
      <c r="F3393" s="42"/>
      <c r="G3393" s="42"/>
      <c r="H3393" s="95"/>
      <c r="I3393" s="95"/>
      <c r="J3393" s="95"/>
      <c r="K3393" s="95"/>
      <c r="L3393" s="95"/>
      <c r="M3393" s="44"/>
      <c r="N3393" s="44"/>
    </row>
    <row r="3394" spans="1:14" ht="17.25">
      <c r="A3394" s="42"/>
      <c r="B3394" s="42"/>
      <c r="C3394" s="42"/>
      <c r="D3394" s="95"/>
      <c r="E3394" s="42"/>
      <c r="F3394" s="42"/>
      <c r="G3394" s="42"/>
      <c r="H3394" s="95"/>
      <c r="I3394" s="95"/>
      <c r="J3394" s="95"/>
      <c r="K3394" s="95"/>
      <c r="L3394" s="95"/>
      <c r="M3394" s="44"/>
      <c r="N3394" s="44"/>
    </row>
    <row r="3395" spans="1:14" ht="17.25">
      <c r="A3395" s="42"/>
      <c r="B3395" s="42"/>
      <c r="C3395" s="42"/>
      <c r="D3395" s="95"/>
      <c r="E3395" s="42"/>
      <c r="F3395" s="42"/>
      <c r="G3395" s="42"/>
      <c r="H3395" s="95"/>
      <c r="I3395" s="95"/>
      <c r="J3395" s="95"/>
      <c r="K3395" s="95"/>
      <c r="L3395" s="95"/>
      <c r="M3395" s="44"/>
      <c r="N3395" s="44"/>
    </row>
    <row r="3396" spans="1:14" ht="17.25">
      <c r="A3396" s="42"/>
      <c r="B3396" s="42"/>
      <c r="C3396" s="42"/>
      <c r="D3396" s="95"/>
      <c r="E3396" s="42"/>
      <c r="F3396" s="42"/>
      <c r="G3396" s="42"/>
      <c r="H3396" s="95"/>
      <c r="I3396" s="95"/>
      <c r="J3396" s="95"/>
      <c r="K3396" s="95"/>
      <c r="L3396" s="95"/>
      <c r="M3396" s="44"/>
      <c r="N3396" s="44"/>
    </row>
    <row r="3397" spans="1:14" ht="17.25">
      <c r="A3397" s="42"/>
      <c r="B3397" s="42"/>
      <c r="C3397" s="42"/>
      <c r="D3397" s="95"/>
      <c r="E3397" s="42"/>
      <c r="F3397" s="42"/>
      <c r="G3397" s="42"/>
      <c r="H3397" s="95"/>
      <c r="I3397" s="95"/>
      <c r="J3397" s="95"/>
      <c r="K3397" s="95"/>
      <c r="L3397" s="95"/>
      <c r="M3397" s="44"/>
      <c r="N3397" s="44"/>
    </row>
    <row r="3398" spans="1:14" ht="17.25">
      <c r="A3398" s="42"/>
      <c r="B3398" s="42"/>
      <c r="C3398" s="42"/>
      <c r="D3398" s="95"/>
      <c r="E3398" s="42"/>
      <c r="F3398" s="42"/>
      <c r="G3398" s="42"/>
      <c r="H3398" s="95"/>
      <c r="I3398" s="95"/>
      <c r="J3398" s="95"/>
      <c r="K3398" s="95"/>
      <c r="L3398" s="95"/>
      <c r="M3398" s="44"/>
      <c r="N3398" s="44"/>
    </row>
    <row r="3399" spans="1:14" ht="17.25">
      <c r="A3399" s="42"/>
      <c r="B3399" s="42"/>
      <c r="C3399" s="42"/>
      <c r="D3399" s="95"/>
      <c r="E3399" s="42"/>
      <c r="F3399" s="42"/>
      <c r="G3399" s="42"/>
      <c r="H3399" s="95"/>
      <c r="I3399" s="95"/>
      <c r="J3399" s="95"/>
      <c r="K3399" s="95"/>
      <c r="L3399" s="95"/>
      <c r="M3399" s="44"/>
      <c r="N3399" s="44"/>
    </row>
    <row r="3400" spans="1:14" ht="17.25">
      <c r="A3400" s="42"/>
      <c r="B3400" s="42"/>
      <c r="C3400" s="42"/>
      <c r="D3400" s="95"/>
      <c r="E3400" s="42"/>
      <c r="F3400" s="42"/>
      <c r="G3400" s="42"/>
      <c r="H3400" s="95"/>
      <c r="I3400" s="95"/>
      <c r="J3400" s="95"/>
      <c r="K3400" s="95"/>
      <c r="L3400" s="95"/>
      <c r="M3400" s="44"/>
      <c r="N3400" s="44"/>
    </row>
    <row r="3401" spans="1:14" ht="17.25">
      <c r="A3401" s="42"/>
      <c r="B3401" s="42"/>
      <c r="C3401" s="42"/>
      <c r="D3401" s="95"/>
      <c r="E3401" s="42"/>
      <c r="F3401" s="42"/>
      <c r="G3401" s="42"/>
      <c r="H3401" s="95"/>
      <c r="I3401" s="95"/>
      <c r="J3401" s="95"/>
      <c r="K3401" s="95"/>
      <c r="L3401" s="95"/>
      <c r="M3401" s="44"/>
      <c r="N3401" s="44"/>
    </row>
    <row r="3402" spans="1:14" ht="17.25">
      <c r="A3402" s="42"/>
      <c r="B3402" s="42"/>
      <c r="C3402" s="42"/>
      <c r="D3402" s="95"/>
      <c r="E3402" s="42"/>
      <c r="F3402" s="42"/>
      <c r="G3402" s="42"/>
      <c r="H3402" s="95"/>
      <c r="I3402" s="95"/>
      <c r="J3402" s="95"/>
      <c r="K3402" s="95"/>
      <c r="L3402" s="95"/>
      <c r="M3402" s="44"/>
      <c r="N3402" s="44"/>
    </row>
    <row r="3403" spans="1:14" ht="17.25">
      <c r="A3403" s="42"/>
      <c r="B3403" s="42"/>
      <c r="C3403" s="42"/>
      <c r="D3403" s="95"/>
      <c r="E3403" s="42"/>
      <c r="F3403" s="42"/>
      <c r="G3403" s="42"/>
      <c r="H3403" s="95"/>
      <c r="I3403" s="95"/>
      <c r="J3403" s="95"/>
      <c r="K3403" s="95"/>
      <c r="L3403" s="95"/>
      <c r="M3403" s="44"/>
      <c r="N3403" s="44"/>
    </row>
    <row r="3404" spans="1:14" ht="17.25">
      <c r="A3404" s="42"/>
      <c r="B3404" s="42"/>
      <c r="C3404" s="42"/>
      <c r="D3404" s="95"/>
      <c r="E3404" s="42"/>
      <c r="F3404" s="42"/>
      <c r="G3404" s="42"/>
      <c r="H3404" s="95"/>
      <c r="I3404" s="95"/>
      <c r="J3404" s="95"/>
      <c r="K3404" s="95"/>
      <c r="L3404" s="95"/>
      <c r="M3404" s="44"/>
      <c r="N3404" s="44"/>
    </row>
    <row r="3405" spans="1:14" ht="17.25">
      <c r="A3405" s="42"/>
      <c r="B3405" s="42"/>
      <c r="C3405" s="42"/>
      <c r="D3405" s="95"/>
      <c r="E3405" s="42"/>
      <c r="F3405" s="42"/>
      <c r="G3405" s="42"/>
      <c r="H3405" s="95"/>
      <c r="I3405" s="95"/>
      <c r="J3405" s="95"/>
      <c r="K3405" s="95"/>
      <c r="L3405" s="95"/>
      <c r="M3405" s="44"/>
      <c r="N3405" s="44"/>
    </row>
    <row r="3406" spans="1:14" ht="17.25">
      <c r="A3406" s="42"/>
      <c r="B3406" s="42"/>
      <c r="C3406" s="42"/>
      <c r="D3406" s="95"/>
      <c r="E3406" s="42"/>
      <c r="F3406" s="42"/>
      <c r="G3406" s="42"/>
      <c r="H3406" s="95"/>
      <c r="I3406" s="95"/>
      <c r="J3406" s="95"/>
      <c r="K3406" s="95"/>
      <c r="L3406" s="95"/>
      <c r="M3406" s="44"/>
      <c r="N3406" s="44"/>
    </row>
    <row r="3407" spans="1:14" ht="17.25">
      <c r="A3407" s="42"/>
      <c r="B3407" s="42"/>
      <c r="C3407" s="42"/>
      <c r="D3407" s="95"/>
      <c r="E3407" s="42"/>
      <c r="F3407" s="42"/>
      <c r="G3407" s="42"/>
      <c r="H3407" s="95"/>
      <c r="I3407" s="95"/>
      <c r="J3407" s="95"/>
      <c r="K3407" s="95"/>
      <c r="L3407" s="95"/>
      <c r="M3407" s="44"/>
      <c r="N3407" s="44"/>
    </row>
    <row r="3408" spans="1:14" ht="17.25">
      <c r="A3408" s="42"/>
      <c r="B3408" s="42"/>
      <c r="C3408" s="42"/>
      <c r="D3408" s="95"/>
      <c r="E3408" s="42"/>
      <c r="F3408" s="42"/>
      <c r="G3408" s="42"/>
      <c r="H3408" s="95"/>
      <c r="I3408" s="95"/>
      <c r="J3408" s="95"/>
      <c r="K3408" s="95"/>
      <c r="L3408" s="95"/>
      <c r="M3408" s="44"/>
      <c r="N3408" s="44"/>
    </row>
    <row r="3409" spans="1:14" ht="17.25">
      <c r="A3409" s="42"/>
      <c r="B3409" s="42"/>
      <c r="C3409" s="42"/>
      <c r="D3409" s="95"/>
      <c r="E3409" s="42"/>
      <c r="F3409" s="42"/>
      <c r="G3409" s="42"/>
      <c r="H3409" s="95"/>
      <c r="I3409" s="95"/>
      <c r="J3409" s="95"/>
      <c r="K3409" s="95"/>
      <c r="L3409" s="95"/>
      <c r="M3409" s="44"/>
      <c r="N3409" s="44"/>
    </row>
    <row r="3410" spans="1:14" ht="17.25">
      <c r="A3410" s="42"/>
      <c r="B3410" s="42"/>
      <c r="C3410" s="42"/>
      <c r="D3410" s="95"/>
      <c r="E3410" s="42"/>
      <c r="F3410" s="42"/>
      <c r="G3410" s="42"/>
      <c r="H3410" s="95"/>
      <c r="I3410" s="95"/>
      <c r="J3410" s="95"/>
      <c r="K3410" s="95"/>
      <c r="L3410" s="95"/>
      <c r="M3410" s="44"/>
      <c r="N3410" s="44"/>
    </row>
    <row r="3411" spans="1:14" ht="17.25">
      <c r="A3411" s="42"/>
      <c r="B3411" s="42"/>
      <c r="C3411" s="42"/>
      <c r="D3411" s="95"/>
      <c r="E3411" s="42"/>
      <c r="F3411" s="42"/>
      <c r="G3411" s="42"/>
      <c r="H3411" s="95"/>
      <c r="I3411" s="95"/>
      <c r="J3411" s="95"/>
      <c r="K3411" s="95"/>
      <c r="L3411" s="95"/>
      <c r="M3411" s="44"/>
      <c r="N3411" s="44"/>
    </row>
    <row r="3412" spans="1:14" ht="17.25">
      <c r="A3412" s="42"/>
      <c r="B3412" s="42"/>
      <c r="C3412" s="42"/>
      <c r="D3412" s="95"/>
      <c r="E3412" s="42"/>
      <c r="F3412" s="42"/>
      <c r="G3412" s="42"/>
      <c r="H3412" s="95"/>
      <c r="I3412" s="95"/>
      <c r="J3412" s="95"/>
      <c r="K3412" s="95"/>
      <c r="L3412" s="95"/>
      <c r="M3412" s="44"/>
      <c r="N3412" s="44"/>
    </row>
    <row r="3413" spans="1:14" ht="17.25">
      <c r="A3413" s="42"/>
      <c r="B3413" s="42"/>
      <c r="C3413" s="42"/>
      <c r="D3413" s="95"/>
      <c r="E3413" s="42"/>
      <c r="F3413" s="42"/>
      <c r="G3413" s="42"/>
      <c r="H3413" s="95"/>
      <c r="I3413" s="95"/>
      <c r="J3413" s="95"/>
      <c r="K3413" s="95"/>
      <c r="L3413" s="95"/>
      <c r="M3413" s="44"/>
      <c r="N3413" s="44"/>
    </row>
    <row r="3414" spans="1:14" ht="17.25">
      <c r="A3414" s="42"/>
      <c r="B3414" s="42"/>
      <c r="C3414" s="42"/>
      <c r="D3414" s="95"/>
      <c r="E3414" s="42"/>
      <c r="F3414" s="42"/>
      <c r="G3414" s="42"/>
      <c r="H3414" s="95"/>
      <c r="I3414" s="95"/>
      <c r="J3414" s="95"/>
      <c r="K3414" s="95"/>
      <c r="L3414" s="95"/>
      <c r="M3414" s="44"/>
      <c r="N3414" s="44"/>
    </row>
    <row r="3415" spans="1:14" ht="17.25">
      <c r="A3415" s="42"/>
      <c r="B3415" s="42"/>
      <c r="C3415" s="42"/>
      <c r="D3415" s="95"/>
      <c r="E3415" s="42"/>
      <c r="F3415" s="42"/>
      <c r="G3415" s="42"/>
      <c r="H3415" s="95"/>
      <c r="I3415" s="95"/>
      <c r="J3415" s="95"/>
      <c r="K3415" s="95"/>
      <c r="L3415" s="95"/>
      <c r="M3415" s="44"/>
      <c r="N3415" s="44"/>
    </row>
    <row r="3416" spans="1:14" ht="17.25">
      <c r="A3416" s="42"/>
      <c r="B3416" s="42"/>
      <c r="C3416" s="42"/>
      <c r="D3416" s="95"/>
      <c r="E3416" s="42"/>
      <c r="F3416" s="42"/>
      <c r="G3416" s="42"/>
      <c r="H3416" s="95"/>
      <c r="I3416" s="95"/>
      <c r="J3416" s="95"/>
      <c r="K3416" s="95"/>
      <c r="L3416" s="95"/>
      <c r="M3416" s="44"/>
      <c r="N3416" s="44"/>
    </row>
    <row r="3417" spans="1:14" ht="17.25">
      <c r="A3417" s="42"/>
      <c r="B3417" s="42"/>
      <c r="C3417" s="42"/>
      <c r="D3417" s="95"/>
      <c r="E3417" s="42"/>
      <c r="F3417" s="42"/>
      <c r="G3417" s="42"/>
      <c r="H3417" s="95"/>
      <c r="I3417" s="95"/>
      <c r="J3417" s="95"/>
      <c r="K3417" s="95"/>
      <c r="L3417" s="95"/>
      <c r="M3417" s="44"/>
      <c r="N3417" s="44"/>
    </row>
    <row r="3418" spans="1:14" ht="17.25">
      <c r="A3418" s="42"/>
      <c r="B3418" s="42"/>
      <c r="C3418" s="42"/>
      <c r="D3418" s="95"/>
      <c r="E3418" s="42"/>
      <c r="F3418" s="42"/>
      <c r="G3418" s="42"/>
      <c r="H3418" s="95"/>
      <c r="I3418" s="95"/>
      <c r="J3418" s="95"/>
      <c r="K3418" s="95"/>
      <c r="L3418" s="95"/>
      <c r="M3418" s="44"/>
      <c r="N3418" s="44"/>
    </row>
    <row r="3419" spans="1:14" ht="17.25">
      <c r="A3419" s="42"/>
      <c r="B3419" s="42"/>
      <c r="C3419" s="42"/>
      <c r="D3419" s="95"/>
      <c r="E3419" s="42"/>
      <c r="F3419" s="42"/>
      <c r="G3419" s="42"/>
      <c r="H3419" s="95"/>
      <c r="I3419" s="95"/>
      <c r="J3419" s="95"/>
      <c r="K3419" s="95"/>
      <c r="L3419" s="95"/>
      <c r="M3419" s="44"/>
      <c r="N3419" s="44"/>
    </row>
    <row r="3420" spans="1:14" ht="17.25">
      <c r="A3420" s="42"/>
      <c r="B3420" s="42"/>
      <c r="C3420" s="42"/>
      <c r="D3420" s="95"/>
      <c r="E3420" s="42"/>
      <c r="F3420" s="42"/>
      <c r="G3420" s="42"/>
      <c r="H3420" s="95"/>
      <c r="I3420" s="95"/>
      <c r="J3420" s="95"/>
      <c r="K3420" s="95"/>
      <c r="L3420" s="95"/>
      <c r="M3420" s="44"/>
      <c r="N3420" s="44"/>
    </row>
    <row r="3421" spans="1:14" ht="17.25">
      <c r="A3421" s="42"/>
      <c r="B3421" s="42"/>
      <c r="C3421" s="42"/>
      <c r="D3421" s="95"/>
      <c r="E3421" s="42"/>
      <c r="F3421" s="42"/>
      <c r="G3421" s="42"/>
      <c r="H3421" s="95"/>
      <c r="I3421" s="95"/>
      <c r="J3421" s="95"/>
      <c r="K3421" s="95"/>
      <c r="L3421" s="95"/>
      <c r="M3421" s="44"/>
      <c r="N3421" s="44"/>
    </row>
    <row r="3422" spans="1:14" ht="17.25">
      <c r="A3422" s="42"/>
      <c r="B3422" s="42"/>
      <c r="C3422" s="42"/>
      <c r="D3422" s="95"/>
      <c r="E3422" s="42"/>
      <c r="F3422" s="42"/>
      <c r="G3422" s="42"/>
      <c r="H3422" s="95"/>
      <c r="I3422" s="95"/>
      <c r="J3422" s="95"/>
      <c r="K3422" s="95"/>
      <c r="L3422" s="95"/>
      <c r="M3422" s="44"/>
      <c r="N3422" s="44"/>
    </row>
    <row r="3423" spans="1:14" ht="17.25">
      <c r="A3423" s="42"/>
      <c r="B3423" s="42"/>
      <c r="C3423" s="42"/>
      <c r="D3423" s="95"/>
      <c r="E3423" s="42"/>
      <c r="F3423" s="42"/>
      <c r="G3423" s="42"/>
      <c r="H3423" s="95"/>
      <c r="I3423" s="95"/>
      <c r="J3423" s="95"/>
      <c r="K3423" s="95"/>
      <c r="L3423" s="95"/>
      <c r="M3423" s="44"/>
      <c r="N3423" s="44"/>
    </row>
    <row r="3424" spans="1:14" ht="17.25">
      <c r="A3424" s="42"/>
      <c r="B3424" s="42"/>
      <c r="C3424" s="42"/>
      <c r="D3424" s="95"/>
      <c r="E3424" s="42"/>
      <c r="F3424" s="42"/>
      <c r="G3424" s="42"/>
      <c r="H3424" s="95"/>
      <c r="I3424" s="95"/>
      <c r="J3424" s="95"/>
      <c r="K3424" s="95"/>
      <c r="L3424" s="95"/>
      <c r="M3424" s="44"/>
      <c r="N3424" s="44"/>
    </row>
    <row r="3425" spans="1:14" ht="17.25">
      <c r="A3425" s="42"/>
      <c r="B3425" s="42"/>
      <c r="C3425" s="42"/>
      <c r="D3425" s="95"/>
      <c r="E3425" s="42"/>
      <c r="F3425" s="42"/>
      <c r="G3425" s="42"/>
      <c r="H3425" s="95"/>
      <c r="I3425" s="95"/>
      <c r="J3425" s="95"/>
      <c r="K3425" s="95"/>
      <c r="L3425" s="95"/>
      <c r="M3425" s="44"/>
      <c r="N3425" s="44"/>
    </row>
    <row r="3426" spans="1:14" ht="17.25">
      <c r="A3426" s="42"/>
      <c r="B3426" s="42"/>
      <c r="C3426" s="42"/>
      <c r="D3426" s="95"/>
      <c r="E3426" s="42"/>
      <c r="F3426" s="42"/>
      <c r="G3426" s="42"/>
      <c r="H3426" s="95"/>
      <c r="I3426" s="95"/>
      <c r="J3426" s="95"/>
      <c r="K3426" s="95"/>
      <c r="L3426" s="95"/>
      <c r="M3426" s="44"/>
      <c r="N3426" s="44"/>
    </row>
    <row r="3427" spans="1:14" ht="17.25">
      <c r="A3427" s="42"/>
      <c r="B3427" s="42"/>
      <c r="C3427" s="42"/>
      <c r="D3427" s="95"/>
      <c r="E3427" s="42"/>
      <c r="F3427" s="42"/>
      <c r="G3427" s="42"/>
      <c r="H3427" s="95"/>
      <c r="I3427" s="95"/>
      <c r="J3427" s="95"/>
      <c r="K3427" s="95"/>
      <c r="L3427" s="95"/>
      <c r="M3427" s="44"/>
      <c r="N3427" s="44"/>
    </row>
    <row r="3428" spans="1:14" ht="17.25">
      <c r="A3428" s="42"/>
      <c r="B3428" s="42"/>
      <c r="C3428" s="42"/>
      <c r="D3428" s="95"/>
      <c r="E3428" s="42"/>
      <c r="F3428" s="42"/>
      <c r="G3428" s="42"/>
      <c r="H3428" s="95"/>
      <c r="I3428" s="95"/>
      <c r="J3428" s="95"/>
      <c r="K3428" s="95"/>
      <c r="L3428" s="95"/>
      <c r="M3428" s="44"/>
      <c r="N3428" s="44"/>
    </row>
    <row r="3429" spans="1:14" ht="17.25">
      <c r="A3429" s="42"/>
      <c r="B3429" s="42"/>
      <c r="C3429" s="42"/>
      <c r="D3429" s="95"/>
      <c r="E3429" s="42"/>
      <c r="F3429" s="42"/>
      <c r="G3429" s="42"/>
      <c r="H3429" s="95"/>
      <c r="I3429" s="95"/>
      <c r="J3429" s="95"/>
      <c r="K3429" s="95"/>
      <c r="L3429" s="95"/>
      <c r="M3429" s="44"/>
      <c r="N3429" s="44"/>
    </row>
    <row r="3430" spans="1:14" ht="17.25">
      <c r="A3430" s="42"/>
      <c r="B3430" s="42"/>
      <c r="C3430" s="42"/>
      <c r="D3430" s="95"/>
      <c r="E3430" s="42"/>
      <c r="F3430" s="42"/>
      <c r="G3430" s="42"/>
      <c r="H3430" s="95"/>
      <c r="I3430" s="95"/>
      <c r="J3430" s="95"/>
      <c r="K3430" s="95"/>
      <c r="L3430" s="95"/>
      <c r="M3430" s="44"/>
      <c r="N3430" s="44"/>
    </row>
    <row r="3431" spans="1:14" ht="17.25">
      <c r="A3431" s="42"/>
      <c r="B3431" s="42"/>
      <c r="C3431" s="42"/>
      <c r="D3431" s="95"/>
      <c r="E3431" s="42"/>
      <c r="F3431" s="42"/>
      <c r="G3431" s="42"/>
      <c r="H3431" s="95"/>
      <c r="I3431" s="95"/>
      <c r="J3431" s="95"/>
      <c r="K3431" s="95"/>
      <c r="L3431" s="95"/>
      <c r="M3431" s="44"/>
      <c r="N3431" s="44"/>
    </row>
    <row r="3432" spans="1:14" ht="17.25">
      <c r="A3432" s="42"/>
      <c r="B3432" s="42"/>
      <c r="C3432" s="42"/>
      <c r="D3432" s="95"/>
      <c r="E3432" s="42"/>
      <c r="F3432" s="42"/>
      <c r="G3432" s="42"/>
      <c r="H3432" s="95"/>
      <c r="I3432" s="95"/>
      <c r="J3432" s="95"/>
      <c r="K3432" s="95"/>
      <c r="L3432" s="95"/>
      <c r="M3432" s="44"/>
      <c r="N3432" s="44"/>
    </row>
    <row r="3433" spans="1:14" ht="17.25">
      <c r="A3433" s="42"/>
      <c r="B3433" s="42"/>
      <c r="C3433" s="42"/>
      <c r="D3433" s="95"/>
      <c r="E3433" s="42"/>
      <c r="F3433" s="42"/>
      <c r="G3433" s="42"/>
      <c r="H3433" s="95"/>
      <c r="I3433" s="95"/>
      <c r="J3433" s="95"/>
      <c r="K3433" s="95"/>
      <c r="L3433" s="95"/>
      <c r="M3433" s="44"/>
      <c r="N3433" s="44"/>
    </row>
    <row r="3434" spans="1:14" ht="17.25">
      <c r="A3434" s="42"/>
      <c r="B3434" s="42"/>
      <c r="C3434" s="42"/>
      <c r="D3434" s="95"/>
      <c r="E3434" s="42"/>
      <c r="F3434" s="42"/>
      <c r="G3434" s="42"/>
      <c r="H3434" s="95"/>
      <c r="I3434" s="95"/>
      <c r="J3434" s="95"/>
      <c r="K3434" s="95"/>
      <c r="L3434" s="95"/>
      <c r="M3434" s="44"/>
      <c r="N3434" s="44"/>
    </row>
    <row r="3435" spans="1:14" ht="17.25">
      <c r="A3435" s="42"/>
      <c r="B3435" s="42"/>
      <c r="C3435" s="42"/>
      <c r="D3435" s="95"/>
      <c r="E3435" s="42"/>
      <c r="F3435" s="42"/>
      <c r="G3435" s="42"/>
      <c r="H3435" s="95"/>
      <c r="I3435" s="95"/>
      <c r="J3435" s="95"/>
      <c r="K3435" s="95"/>
      <c r="L3435" s="95"/>
      <c r="M3435" s="44"/>
      <c r="N3435" s="44"/>
    </row>
    <row r="3436" spans="1:14" ht="17.25">
      <c r="A3436" s="42"/>
      <c r="B3436" s="42"/>
      <c r="C3436" s="42"/>
      <c r="D3436" s="95"/>
      <c r="E3436" s="42"/>
      <c r="F3436" s="42"/>
      <c r="G3436" s="42"/>
      <c r="H3436" s="95"/>
      <c r="I3436" s="95"/>
      <c r="J3436" s="95"/>
      <c r="K3436" s="95"/>
      <c r="L3436" s="95"/>
      <c r="M3436" s="44"/>
      <c r="N3436" s="44"/>
    </row>
    <row r="3437" spans="1:14" ht="17.25">
      <c r="A3437" s="42"/>
      <c r="B3437" s="42"/>
      <c r="C3437" s="42"/>
      <c r="D3437" s="95"/>
      <c r="E3437" s="42"/>
      <c r="F3437" s="42"/>
      <c r="G3437" s="42"/>
      <c r="H3437" s="95"/>
      <c r="I3437" s="95"/>
      <c r="J3437" s="95"/>
      <c r="K3437" s="95"/>
      <c r="L3437" s="95"/>
      <c r="M3437" s="44"/>
      <c r="N3437" s="44"/>
    </row>
    <row r="3438" spans="1:14" ht="17.25">
      <c r="A3438" s="42"/>
      <c r="B3438" s="42"/>
      <c r="C3438" s="42"/>
      <c r="D3438" s="95"/>
      <c r="E3438" s="42"/>
      <c r="F3438" s="42"/>
      <c r="G3438" s="42"/>
      <c r="H3438" s="95"/>
      <c r="I3438" s="95"/>
      <c r="J3438" s="95"/>
      <c r="K3438" s="95"/>
      <c r="L3438" s="95"/>
      <c r="M3438" s="44"/>
      <c r="N3438" s="44"/>
    </row>
    <row r="3439" spans="1:14" ht="17.25">
      <c r="A3439" s="42"/>
      <c r="B3439" s="42"/>
      <c r="C3439" s="42"/>
      <c r="D3439" s="95"/>
      <c r="E3439" s="42"/>
      <c r="F3439" s="42"/>
      <c r="G3439" s="42"/>
      <c r="H3439" s="95"/>
      <c r="I3439" s="95"/>
      <c r="J3439" s="95"/>
      <c r="K3439" s="95"/>
      <c r="L3439" s="95"/>
      <c r="M3439" s="44"/>
      <c r="N3439" s="44"/>
    </row>
    <row r="3440" spans="1:14" ht="17.25">
      <c r="A3440" s="42"/>
      <c r="B3440" s="42"/>
      <c r="C3440" s="42"/>
      <c r="D3440" s="95"/>
      <c r="E3440" s="42"/>
      <c r="F3440" s="42"/>
      <c r="G3440" s="42"/>
      <c r="H3440" s="95"/>
      <c r="I3440" s="95"/>
      <c r="J3440" s="95"/>
      <c r="K3440" s="95"/>
      <c r="L3440" s="95"/>
      <c r="M3440" s="44"/>
      <c r="N3440" s="44"/>
    </row>
    <row r="3441" spans="1:14" ht="17.25">
      <c r="A3441" s="42"/>
      <c r="B3441" s="42"/>
      <c r="C3441" s="42"/>
      <c r="D3441" s="95"/>
      <c r="E3441" s="42"/>
      <c r="F3441" s="42"/>
      <c r="G3441" s="42"/>
      <c r="H3441" s="95"/>
      <c r="I3441" s="95"/>
      <c r="J3441" s="95"/>
      <c r="K3441" s="95"/>
      <c r="L3441" s="95"/>
      <c r="M3441" s="44"/>
      <c r="N3441" s="44"/>
    </row>
    <row r="3442" spans="1:14" ht="17.25">
      <c r="A3442" s="42"/>
      <c r="B3442" s="42"/>
      <c r="C3442" s="42"/>
      <c r="D3442" s="95"/>
      <c r="E3442" s="42"/>
      <c r="F3442" s="42"/>
      <c r="G3442" s="42"/>
      <c r="H3442" s="95"/>
      <c r="I3442" s="95"/>
      <c r="J3442" s="95"/>
      <c r="K3442" s="95"/>
      <c r="L3442" s="95"/>
      <c r="M3442" s="44"/>
      <c r="N3442" s="44"/>
    </row>
    <row r="3443" spans="1:14" ht="17.25">
      <c r="A3443" s="42"/>
      <c r="B3443" s="42"/>
      <c r="C3443" s="42"/>
      <c r="D3443" s="95"/>
      <c r="E3443" s="42"/>
      <c r="F3443" s="42"/>
      <c r="G3443" s="42"/>
      <c r="H3443" s="95"/>
      <c r="I3443" s="95"/>
      <c r="J3443" s="95"/>
      <c r="K3443" s="95"/>
      <c r="L3443" s="95"/>
      <c r="M3443" s="44"/>
      <c r="N3443" s="44"/>
    </row>
    <row r="3444" spans="1:14" ht="17.25">
      <c r="A3444" s="42"/>
      <c r="B3444" s="42"/>
      <c r="C3444" s="42"/>
      <c r="D3444" s="95"/>
      <c r="E3444" s="42"/>
      <c r="F3444" s="42"/>
      <c r="G3444" s="42"/>
      <c r="H3444" s="95"/>
      <c r="I3444" s="95"/>
      <c r="J3444" s="95"/>
      <c r="K3444" s="95"/>
      <c r="L3444" s="95"/>
      <c r="M3444" s="44"/>
      <c r="N3444" s="44"/>
    </row>
    <row r="3445" spans="1:14" ht="17.25">
      <c r="A3445" s="42"/>
      <c r="B3445" s="42"/>
      <c r="C3445" s="42"/>
      <c r="D3445" s="95"/>
      <c r="E3445" s="42"/>
      <c r="F3445" s="42"/>
      <c r="G3445" s="42"/>
      <c r="H3445" s="95"/>
      <c r="I3445" s="95"/>
      <c r="J3445" s="95"/>
      <c r="K3445" s="95"/>
      <c r="L3445" s="95"/>
      <c r="M3445" s="44"/>
      <c r="N3445" s="44"/>
    </row>
    <row r="3446" spans="1:14" ht="17.25">
      <c r="A3446" s="42"/>
      <c r="B3446" s="42"/>
      <c r="C3446" s="42"/>
      <c r="D3446" s="95"/>
      <c r="E3446" s="42"/>
      <c r="F3446" s="42"/>
      <c r="G3446" s="42"/>
      <c r="H3446" s="95"/>
      <c r="I3446" s="95"/>
      <c r="J3446" s="95"/>
      <c r="K3446" s="95"/>
      <c r="L3446" s="95"/>
      <c r="M3446" s="44"/>
      <c r="N3446" s="44"/>
    </row>
    <row r="3447" spans="1:14" ht="17.25">
      <c r="A3447" s="42"/>
      <c r="B3447" s="42"/>
      <c r="C3447" s="42"/>
      <c r="D3447" s="95"/>
      <c r="E3447" s="42"/>
      <c r="F3447" s="42"/>
      <c r="G3447" s="42"/>
      <c r="H3447" s="95"/>
      <c r="I3447" s="95"/>
      <c r="J3447" s="95"/>
      <c r="K3447" s="95"/>
      <c r="L3447" s="95"/>
      <c r="M3447" s="44"/>
      <c r="N3447" s="44"/>
    </row>
    <row r="3448" spans="1:14" ht="17.25">
      <c r="A3448" s="42"/>
      <c r="B3448" s="42"/>
      <c r="C3448" s="42"/>
      <c r="D3448" s="95"/>
      <c r="E3448" s="42"/>
      <c r="F3448" s="42"/>
      <c r="G3448" s="42"/>
      <c r="H3448" s="95"/>
      <c r="I3448" s="95"/>
      <c r="J3448" s="95"/>
      <c r="K3448" s="95"/>
      <c r="L3448" s="95"/>
      <c r="M3448" s="44"/>
      <c r="N3448" s="44"/>
    </row>
    <row r="3449" spans="1:14" ht="17.25">
      <c r="A3449" s="42"/>
      <c r="B3449" s="42"/>
      <c r="C3449" s="42"/>
      <c r="D3449" s="95"/>
      <c r="E3449" s="42"/>
      <c r="F3449" s="42"/>
      <c r="G3449" s="42"/>
      <c r="H3449" s="95"/>
      <c r="I3449" s="95"/>
      <c r="J3449" s="95"/>
      <c r="K3449" s="95"/>
      <c r="L3449" s="95"/>
      <c r="M3449" s="44"/>
      <c r="N3449" s="44"/>
    </row>
    <row r="3450" spans="1:14" ht="17.25">
      <c r="A3450" s="42"/>
      <c r="B3450" s="42"/>
      <c r="C3450" s="42"/>
      <c r="D3450" s="95"/>
      <c r="E3450" s="42"/>
      <c r="F3450" s="42"/>
      <c r="G3450" s="42"/>
      <c r="H3450" s="95"/>
      <c r="I3450" s="95"/>
      <c r="J3450" s="95"/>
      <c r="K3450" s="95"/>
      <c r="L3450" s="95"/>
      <c r="M3450" s="44"/>
      <c r="N3450" s="44"/>
    </row>
    <row r="3451" spans="1:14" ht="17.25">
      <c r="A3451" s="42"/>
      <c r="B3451" s="42"/>
      <c r="C3451" s="42"/>
      <c r="D3451" s="95"/>
      <c r="E3451" s="42"/>
      <c r="F3451" s="42"/>
      <c r="G3451" s="42"/>
      <c r="H3451" s="95"/>
      <c r="I3451" s="95"/>
      <c r="J3451" s="95"/>
      <c r="K3451" s="95"/>
      <c r="L3451" s="95"/>
      <c r="M3451" s="44"/>
      <c r="N3451" s="44"/>
    </row>
    <row r="3452" spans="1:14" ht="17.25">
      <c r="A3452" s="42"/>
      <c r="B3452" s="42"/>
      <c r="C3452" s="42"/>
      <c r="D3452" s="95"/>
      <c r="E3452" s="42"/>
      <c r="F3452" s="42"/>
      <c r="G3452" s="42"/>
      <c r="H3452" s="95"/>
      <c r="I3452" s="95"/>
      <c r="J3452" s="95"/>
      <c r="K3452" s="95"/>
      <c r="L3452" s="95"/>
      <c r="M3452" s="44"/>
      <c r="N3452" s="44"/>
    </row>
    <row r="3453" spans="1:14" ht="17.25">
      <c r="A3453" s="42"/>
      <c r="B3453" s="42"/>
      <c r="C3453" s="42"/>
      <c r="D3453" s="95"/>
      <c r="E3453" s="42"/>
      <c r="F3453" s="42"/>
      <c r="G3453" s="42"/>
      <c r="H3453" s="95"/>
      <c r="I3453" s="95"/>
      <c r="J3453" s="95"/>
      <c r="K3453" s="95"/>
      <c r="L3453" s="95"/>
      <c r="M3453" s="44"/>
      <c r="N3453" s="44"/>
    </row>
    <row r="3454" spans="1:14" ht="17.25">
      <c r="A3454" s="42"/>
      <c r="B3454" s="42"/>
      <c r="C3454" s="42"/>
      <c r="D3454" s="95"/>
      <c r="E3454" s="42"/>
      <c r="F3454" s="42"/>
      <c r="G3454" s="42"/>
      <c r="H3454" s="95"/>
      <c r="I3454" s="95"/>
      <c r="J3454" s="95"/>
      <c r="K3454" s="95"/>
      <c r="L3454" s="95"/>
      <c r="M3454" s="44"/>
      <c r="N3454" s="44"/>
    </row>
    <row r="3455" spans="1:14" ht="17.25">
      <c r="A3455" s="42"/>
      <c r="B3455" s="42"/>
      <c r="C3455" s="42"/>
      <c r="D3455" s="95"/>
      <c r="E3455" s="42"/>
      <c r="F3455" s="42"/>
      <c r="G3455" s="42"/>
      <c r="H3455" s="95"/>
      <c r="I3455" s="95"/>
      <c r="J3455" s="95"/>
      <c r="K3455" s="95"/>
      <c r="L3455" s="95"/>
      <c r="M3455" s="44"/>
      <c r="N3455" s="44"/>
    </row>
    <row r="3456" spans="1:14" ht="17.25">
      <c r="A3456" s="42"/>
      <c r="B3456" s="42"/>
      <c r="C3456" s="42"/>
      <c r="D3456" s="95"/>
      <c r="E3456" s="42"/>
      <c r="F3456" s="42"/>
      <c r="G3456" s="42"/>
      <c r="H3456" s="95"/>
      <c r="I3456" s="95"/>
      <c r="J3456" s="95"/>
      <c r="K3456" s="95"/>
      <c r="L3456" s="95"/>
      <c r="M3456" s="44"/>
      <c r="N3456" s="44"/>
    </row>
    <row r="3457" spans="1:14" ht="17.25">
      <c r="A3457" s="42"/>
      <c r="B3457" s="42"/>
      <c r="C3457" s="42"/>
      <c r="D3457" s="95"/>
      <c r="E3457" s="42"/>
      <c r="F3457" s="42"/>
      <c r="G3457" s="42"/>
      <c r="H3457" s="95"/>
      <c r="I3457" s="95"/>
      <c r="J3457" s="95"/>
      <c r="K3457" s="95"/>
      <c r="L3457" s="95"/>
      <c r="M3457" s="44"/>
      <c r="N3457" s="44"/>
    </row>
    <row r="3458" spans="1:14" ht="17.25">
      <c r="A3458" s="42"/>
      <c r="B3458" s="42"/>
      <c r="C3458" s="42"/>
      <c r="D3458" s="95"/>
      <c r="E3458" s="42"/>
      <c r="F3458" s="42"/>
      <c r="G3458" s="42"/>
      <c r="H3458" s="95"/>
      <c r="I3458" s="95"/>
      <c r="J3458" s="95"/>
      <c r="K3458" s="95"/>
      <c r="L3458" s="95"/>
      <c r="M3458" s="44"/>
      <c r="N3458" s="44"/>
    </row>
    <row r="3459" spans="1:14" ht="17.25">
      <c r="A3459" s="42"/>
      <c r="B3459" s="42"/>
      <c r="C3459" s="42"/>
      <c r="D3459" s="95"/>
      <c r="E3459" s="42"/>
      <c r="F3459" s="42"/>
      <c r="G3459" s="42"/>
      <c r="H3459" s="95"/>
      <c r="I3459" s="95"/>
      <c r="J3459" s="95"/>
      <c r="K3459" s="95"/>
      <c r="L3459" s="95"/>
      <c r="M3459" s="44"/>
      <c r="N3459" s="44"/>
    </row>
    <row r="3460" spans="1:14" ht="17.25">
      <c r="A3460" s="42"/>
      <c r="B3460" s="42"/>
      <c r="C3460" s="42"/>
      <c r="D3460" s="95"/>
      <c r="E3460" s="42"/>
      <c r="F3460" s="42"/>
      <c r="G3460" s="42"/>
      <c r="H3460" s="95"/>
      <c r="I3460" s="95"/>
      <c r="J3460" s="95"/>
      <c r="K3460" s="95"/>
      <c r="L3460" s="95"/>
      <c r="M3460" s="44"/>
      <c r="N3460" s="44"/>
    </row>
    <row r="3461" spans="1:14" ht="17.25">
      <c r="A3461" s="42"/>
      <c r="B3461" s="42"/>
      <c r="C3461" s="42"/>
      <c r="D3461" s="95"/>
      <c r="E3461" s="42"/>
      <c r="F3461" s="42"/>
      <c r="G3461" s="42"/>
      <c r="H3461" s="95"/>
      <c r="I3461" s="95"/>
      <c r="J3461" s="95"/>
      <c r="K3461" s="95"/>
      <c r="L3461" s="95"/>
      <c r="M3461" s="44"/>
      <c r="N3461" s="44"/>
    </row>
    <row r="3462" spans="1:14" ht="17.25">
      <c r="A3462" s="42"/>
      <c r="B3462" s="42"/>
      <c r="C3462" s="42"/>
      <c r="D3462" s="95"/>
      <c r="E3462" s="42"/>
      <c r="F3462" s="42"/>
      <c r="G3462" s="42"/>
      <c r="H3462" s="95"/>
      <c r="I3462" s="95"/>
      <c r="J3462" s="95"/>
      <c r="K3462" s="95"/>
      <c r="L3462" s="95"/>
      <c r="M3462" s="44"/>
      <c r="N3462" s="44"/>
    </row>
    <row r="3463" spans="1:14" ht="17.25">
      <c r="A3463" s="42"/>
      <c r="B3463" s="42"/>
      <c r="C3463" s="42"/>
      <c r="D3463" s="95"/>
      <c r="E3463" s="42"/>
      <c r="F3463" s="42"/>
      <c r="G3463" s="42"/>
      <c r="H3463" s="95"/>
      <c r="I3463" s="95"/>
      <c r="J3463" s="95"/>
      <c r="K3463" s="95"/>
      <c r="L3463" s="95"/>
      <c r="M3463" s="44"/>
      <c r="N3463" s="44"/>
    </row>
    <row r="3464" spans="1:14" ht="17.25">
      <c r="A3464" s="42"/>
      <c r="B3464" s="42"/>
      <c r="C3464" s="42"/>
      <c r="D3464" s="95"/>
      <c r="E3464" s="42"/>
      <c r="F3464" s="42"/>
      <c r="G3464" s="42"/>
      <c r="H3464" s="95"/>
      <c r="I3464" s="95"/>
      <c r="J3464" s="95"/>
      <c r="K3464" s="95"/>
      <c r="L3464" s="95"/>
      <c r="M3464" s="44"/>
      <c r="N3464" s="44"/>
    </row>
    <row r="3465" spans="1:14" ht="17.25">
      <c r="A3465" s="42"/>
      <c r="B3465" s="42"/>
      <c r="C3465" s="42"/>
      <c r="D3465" s="95"/>
      <c r="E3465" s="42"/>
      <c r="F3465" s="42"/>
      <c r="G3465" s="42"/>
      <c r="H3465" s="95"/>
      <c r="I3465" s="95"/>
      <c r="J3465" s="95"/>
      <c r="K3465" s="95"/>
      <c r="L3465" s="95"/>
      <c r="M3465" s="44"/>
      <c r="N3465" s="44"/>
    </row>
    <row r="3466" spans="1:14" ht="17.25">
      <c r="A3466" s="42"/>
      <c r="B3466" s="42"/>
      <c r="C3466" s="42"/>
      <c r="D3466" s="95"/>
      <c r="E3466" s="42"/>
      <c r="F3466" s="42"/>
      <c r="G3466" s="42"/>
      <c r="H3466" s="95"/>
      <c r="I3466" s="95"/>
      <c r="J3466" s="95"/>
      <c r="K3466" s="95"/>
      <c r="L3466" s="95"/>
      <c r="M3466" s="44"/>
      <c r="N3466" s="44"/>
    </row>
    <row r="3467" spans="1:14" ht="17.25">
      <c r="A3467" s="42"/>
      <c r="B3467" s="42"/>
      <c r="C3467" s="42"/>
      <c r="D3467" s="95"/>
      <c r="E3467" s="42"/>
      <c r="F3467" s="42"/>
      <c r="G3467" s="42"/>
      <c r="H3467" s="95"/>
      <c r="I3467" s="95"/>
      <c r="J3467" s="95"/>
      <c r="K3467" s="95"/>
      <c r="L3467" s="95"/>
      <c r="M3467" s="44"/>
      <c r="N3467" s="44"/>
    </row>
    <row r="3468" spans="1:14" ht="17.25">
      <c r="A3468" s="42"/>
      <c r="B3468" s="42"/>
      <c r="C3468" s="42"/>
      <c r="D3468" s="95"/>
      <c r="E3468" s="42"/>
      <c r="F3468" s="42"/>
      <c r="G3468" s="42"/>
      <c r="H3468" s="95"/>
      <c r="I3468" s="95"/>
      <c r="J3468" s="95"/>
      <c r="K3468" s="95"/>
      <c r="L3468" s="95"/>
      <c r="M3468" s="44"/>
      <c r="N3468" s="44"/>
    </row>
    <row r="3469" spans="1:14" ht="17.25">
      <c r="A3469" s="42"/>
      <c r="B3469" s="42"/>
      <c r="C3469" s="42"/>
      <c r="D3469" s="95"/>
      <c r="E3469" s="42"/>
      <c r="F3469" s="42"/>
      <c r="G3469" s="42"/>
      <c r="H3469" s="95"/>
      <c r="I3469" s="95"/>
      <c r="J3469" s="95"/>
      <c r="K3469" s="95"/>
      <c r="L3469" s="95"/>
      <c r="M3469" s="44"/>
      <c r="N3469" s="44"/>
    </row>
    <row r="3470" spans="1:14" ht="17.25">
      <c r="A3470" s="42"/>
      <c r="B3470" s="42"/>
      <c r="C3470" s="42"/>
      <c r="D3470" s="95"/>
      <c r="E3470" s="42"/>
      <c r="F3470" s="42"/>
      <c r="G3470" s="42"/>
      <c r="H3470" s="95"/>
      <c r="I3470" s="95"/>
      <c r="J3470" s="95"/>
      <c r="K3470" s="95"/>
      <c r="L3470" s="95"/>
      <c r="M3470" s="44"/>
      <c r="N3470" s="44"/>
    </row>
    <row r="3471" spans="1:14" ht="17.25">
      <c r="A3471" s="42"/>
      <c r="B3471" s="42"/>
      <c r="C3471" s="42"/>
      <c r="D3471" s="95"/>
      <c r="E3471" s="42"/>
      <c r="F3471" s="42"/>
      <c r="G3471" s="42"/>
      <c r="H3471" s="95"/>
      <c r="I3471" s="95"/>
      <c r="J3471" s="95"/>
      <c r="K3471" s="95"/>
      <c r="L3471" s="95"/>
      <c r="M3471" s="44"/>
      <c r="N3471" s="44"/>
    </row>
    <row r="3472" spans="1:14" ht="17.25">
      <c r="A3472" s="42"/>
      <c r="B3472" s="42"/>
      <c r="C3472" s="42"/>
      <c r="D3472" s="95"/>
      <c r="E3472" s="42"/>
      <c r="F3472" s="42"/>
      <c r="G3472" s="42"/>
      <c r="H3472" s="95"/>
      <c r="I3472" s="95"/>
      <c r="J3472" s="95"/>
      <c r="K3472" s="95"/>
      <c r="L3472" s="95"/>
      <c r="M3472" s="44"/>
      <c r="N3472" s="44"/>
    </row>
    <row r="3473" spans="1:14" ht="17.25">
      <c r="A3473" s="42"/>
      <c r="B3473" s="42"/>
      <c r="C3473" s="42"/>
      <c r="D3473" s="95"/>
      <c r="E3473" s="42"/>
      <c r="F3473" s="42"/>
      <c r="G3473" s="42"/>
      <c r="H3473" s="95"/>
      <c r="I3473" s="95"/>
      <c r="J3473" s="95"/>
      <c r="K3473" s="95"/>
      <c r="L3473" s="95"/>
      <c r="M3473" s="44"/>
      <c r="N3473" s="44"/>
    </row>
    <row r="3474" spans="1:14" ht="17.25">
      <c r="A3474" s="42"/>
      <c r="B3474" s="42"/>
      <c r="C3474" s="42"/>
      <c r="D3474" s="95"/>
      <c r="E3474" s="42"/>
      <c r="F3474" s="42"/>
      <c r="G3474" s="42"/>
      <c r="H3474" s="95"/>
      <c r="I3474" s="95"/>
      <c r="J3474" s="95"/>
      <c r="K3474" s="95"/>
      <c r="L3474" s="95"/>
      <c r="M3474" s="44"/>
      <c r="N3474" s="44"/>
    </row>
    <row r="3475" spans="1:14" ht="17.25">
      <c r="A3475" s="42"/>
      <c r="B3475" s="42"/>
      <c r="C3475" s="42"/>
      <c r="D3475" s="95"/>
      <c r="E3475" s="42"/>
      <c r="F3475" s="42"/>
      <c r="G3475" s="42"/>
      <c r="H3475" s="95"/>
      <c r="I3475" s="95"/>
      <c r="J3475" s="95"/>
      <c r="K3475" s="95"/>
      <c r="L3475" s="95"/>
      <c r="M3475" s="44"/>
      <c r="N3475" s="44"/>
    </row>
    <row r="3476" spans="1:14" ht="17.25">
      <c r="A3476" s="42"/>
      <c r="B3476" s="42"/>
      <c r="C3476" s="42"/>
      <c r="D3476" s="95"/>
      <c r="E3476" s="42"/>
      <c r="F3476" s="42"/>
      <c r="G3476" s="42"/>
      <c r="H3476" s="95"/>
      <c r="I3476" s="95"/>
      <c r="J3476" s="95"/>
      <c r="K3476" s="95"/>
      <c r="L3476" s="95"/>
      <c r="M3476" s="44"/>
      <c r="N3476" s="44"/>
    </row>
    <row r="3477" spans="1:14" ht="17.25">
      <c r="A3477" s="42"/>
      <c r="B3477" s="42"/>
      <c r="C3477" s="42"/>
      <c r="D3477" s="95"/>
      <c r="E3477" s="42"/>
      <c r="F3477" s="42"/>
      <c r="G3477" s="42"/>
      <c r="H3477" s="95"/>
      <c r="I3477" s="95"/>
      <c r="J3477" s="95"/>
      <c r="K3477" s="95"/>
      <c r="L3477" s="95"/>
      <c r="M3477" s="44"/>
      <c r="N3477" s="44"/>
    </row>
    <row r="3478" spans="1:14" ht="17.25">
      <c r="A3478" s="42"/>
      <c r="B3478" s="42"/>
      <c r="C3478" s="42"/>
      <c r="D3478" s="95"/>
      <c r="E3478" s="42"/>
      <c r="F3478" s="42"/>
      <c r="G3478" s="42"/>
      <c r="H3478" s="95"/>
      <c r="I3478" s="95"/>
      <c r="J3478" s="95"/>
      <c r="K3478" s="95"/>
      <c r="L3478" s="95"/>
      <c r="M3478" s="44"/>
      <c r="N3478" s="44"/>
    </row>
    <row r="3479" spans="1:14" ht="17.25">
      <c r="A3479" s="42"/>
      <c r="B3479" s="42"/>
      <c r="C3479" s="42"/>
      <c r="D3479" s="95"/>
      <c r="E3479" s="42"/>
      <c r="F3479" s="42"/>
      <c r="G3479" s="42"/>
      <c r="H3479" s="95"/>
      <c r="I3479" s="95"/>
      <c r="J3479" s="95"/>
      <c r="K3479" s="95"/>
      <c r="L3479" s="95"/>
      <c r="M3479" s="44"/>
      <c r="N3479" s="44"/>
    </row>
    <row r="3480" spans="1:14" ht="17.25">
      <c r="A3480" s="42"/>
      <c r="B3480" s="42"/>
      <c r="C3480" s="42"/>
      <c r="D3480" s="95"/>
      <c r="E3480" s="42"/>
      <c r="F3480" s="42"/>
      <c r="G3480" s="42"/>
      <c r="H3480" s="95"/>
      <c r="I3480" s="95"/>
      <c r="J3480" s="95"/>
      <c r="K3480" s="95"/>
      <c r="L3480" s="95"/>
      <c r="M3480" s="44"/>
      <c r="N3480" s="44"/>
    </row>
    <row r="3481" spans="1:14" ht="17.25">
      <c r="A3481" s="42"/>
      <c r="B3481" s="42"/>
      <c r="C3481" s="42"/>
      <c r="D3481" s="95"/>
      <c r="E3481" s="42"/>
      <c r="F3481" s="42"/>
      <c r="G3481" s="42"/>
      <c r="H3481" s="95"/>
      <c r="I3481" s="95"/>
      <c r="J3481" s="95"/>
      <c r="K3481" s="95"/>
      <c r="L3481" s="95"/>
      <c r="M3481" s="44"/>
      <c r="N3481" s="44"/>
    </row>
    <row r="3482" spans="1:14" ht="17.25">
      <c r="A3482" s="42"/>
      <c r="B3482" s="42"/>
      <c r="C3482" s="42"/>
      <c r="D3482" s="95"/>
      <c r="E3482" s="42"/>
      <c r="F3482" s="42"/>
      <c r="G3482" s="42"/>
      <c r="H3482" s="95"/>
      <c r="I3482" s="95"/>
      <c r="J3482" s="95"/>
      <c r="K3482" s="95"/>
      <c r="L3482" s="95"/>
      <c r="M3482" s="44"/>
      <c r="N3482" s="44"/>
    </row>
    <row r="3483" spans="1:14" ht="17.25">
      <c r="A3483" s="42"/>
      <c r="B3483" s="42"/>
      <c r="C3483" s="42"/>
      <c r="D3483" s="95"/>
      <c r="E3483" s="42"/>
      <c r="F3483" s="42"/>
      <c r="G3483" s="42"/>
      <c r="H3483" s="95"/>
      <c r="I3483" s="95"/>
      <c r="J3483" s="95"/>
      <c r="K3483" s="95"/>
      <c r="L3483" s="95"/>
      <c r="M3483" s="44"/>
      <c r="N3483" s="44"/>
    </row>
    <row r="3484" spans="1:14" ht="17.25">
      <c r="A3484" s="42"/>
      <c r="B3484" s="42"/>
      <c r="C3484" s="42"/>
      <c r="D3484" s="95"/>
      <c r="E3484" s="42"/>
      <c r="F3484" s="42"/>
      <c r="G3484" s="42"/>
      <c r="H3484" s="95"/>
      <c r="I3484" s="95"/>
      <c r="J3484" s="95"/>
      <c r="K3484" s="95"/>
      <c r="L3484" s="95"/>
      <c r="M3484" s="44"/>
      <c r="N3484" s="44"/>
    </row>
    <row r="3485" spans="1:14" ht="17.25">
      <c r="A3485" s="42"/>
      <c r="B3485" s="42"/>
      <c r="C3485" s="42"/>
      <c r="D3485" s="95"/>
      <c r="E3485" s="42"/>
      <c r="F3485" s="42"/>
      <c r="G3485" s="42"/>
      <c r="H3485" s="95"/>
      <c r="I3485" s="95"/>
      <c r="J3485" s="95"/>
      <c r="K3485" s="95"/>
      <c r="L3485" s="95"/>
      <c r="M3485" s="44"/>
      <c r="N3485" s="44"/>
    </row>
    <row r="3486" spans="1:14" ht="17.25">
      <c r="A3486" s="42"/>
      <c r="B3486" s="42"/>
      <c r="C3486" s="42"/>
      <c r="D3486" s="95"/>
      <c r="E3486" s="42"/>
      <c r="F3486" s="42"/>
      <c r="G3486" s="42"/>
      <c r="H3486" s="95"/>
      <c r="I3486" s="95"/>
      <c r="J3486" s="95"/>
      <c r="K3486" s="95"/>
      <c r="L3486" s="95"/>
      <c r="M3486" s="44"/>
      <c r="N3486" s="44"/>
    </row>
    <row r="3487" spans="1:14" ht="17.25">
      <c r="A3487" s="42"/>
      <c r="B3487" s="42"/>
      <c r="C3487" s="42"/>
      <c r="D3487" s="95"/>
      <c r="E3487" s="42"/>
      <c r="F3487" s="42"/>
      <c r="G3487" s="42"/>
      <c r="H3487" s="95"/>
      <c r="I3487" s="95"/>
      <c r="J3487" s="95"/>
      <c r="K3487" s="95"/>
      <c r="L3487" s="95"/>
      <c r="M3487" s="44"/>
      <c r="N3487" s="44"/>
    </row>
    <row r="3488" spans="1:14" ht="17.25">
      <c r="A3488" s="42"/>
      <c r="B3488" s="42"/>
      <c r="C3488" s="42"/>
      <c r="D3488" s="95"/>
      <c r="E3488" s="42"/>
      <c r="F3488" s="42"/>
      <c r="G3488" s="42"/>
      <c r="H3488" s="95"/>
      <c r="I3488" s="95"/>
      <c r="J3488" s="95"/>
      <c r="K3488" s="95"/>
      <c r="L3488" s="95"/>
      <c r="M3488" s="44"/>
      <c r="N3488" s="44"/>
    </row>
    <row r="3489" spans="1:14" ht="17.25">
      <c r="A3489" s="42"/>
      <c r="B3489" s="42"/>
      <c r="C3489" s="42"/>
      <c r="D3489" s="95"/>
      <c r="E3489" s="42"/>
      <c r="F3489" s="42"/>
      <c r="G3489" s="42"/>
      <c r="H3489" s="95"/>
      <c r="I3489" s="95"/>
      <c r="J3489" s="95"/>
      <c r="K3489" s="95"/>
      <c r="L3489" s="95"/>
      <c r="M3489" s="44"/>
      <c r="N3489" s="44"/>
    </row>
    <row r="3490" spans="1:14" ht="17.25">
      <c r="A3490" s="42"/>
      <c r="B3490" s="42"/>
      <c r="C3490" s="42"/>
      <c r="D3490" s="95"/>
      <c r="E3490" s="42"/>
      <c r="F3490" s="42"/>
      <c r="G3490" s="42"/>
      <c r="H3490" s="95"/>
      <c r="I3490" s="95"/>
      <c r="J3490" s="95"/>
      <c r="K3490" s="95"/>
      <c r="L3490" s="95"/>
      <c r="M3490" s="44"/>
      <c r="N3490" s="44"/>
    </row>
    <row r="3491" spans="1:14" ht="17.25">
      <c r="A3491" s="42"/>
      <c r="B3491" s="42"/>
      <c r="C3491" s="42"/>
      <c r="D3491" s="95"/>
      <c r="E3491" s="42"/>
      <c r="F3491" s="42"/>
      <c r="G3491" s="42"/>
      <c r="H3491" s="95"/>
      <c r="I3491" s="95"/>
      <c r="J3491" s="95"/>
      <c r="K3491" s="95"/>
      <c r="L3491" s="95"/>
      <c r="M3491" s="44"/>
      <c r="N3491" s="44"/>
    </row>
    <row r="3492" spans="1:14" ht="17.25">
      <c r="A3492" s="42"/>
      <c r="B3492" s="42"/>
      <c r="C3492" s="42"/>
      <c r="D3492" s="95"/>
      <c r="E3492" s="42"/>
      <c r="F3492" s="42"/>
      <c r="G3492" s="42"/>
      <c r="H3492" s="95"/>
      <c r="I3492" s="95"/>
      <c r="J3492" s="95"/>
      <c r="K3492" s="95"/>
      <c r="L3492" s="95"/>
      <c r="M3492" s="44"/>
      <c r="N3492" s="44"/>
    </row>
    <row r="3493" spans="1:14" ht="17.25">
      <c r="A3493" s="42"/>
      <c r="B3493" s="42"/>
      <c r="C3493" s="42"/>
      <c r="D3493" s="95"/>
      <c r="E3493" s="42"/>
      <c r="F3493" s="42"/>
      <c r="G3493" s="42"/>
      <c r="H3493" s="95"/>
      <c r="I3493" s="95"/>
      <c r="J3493" s="95"/>
      <c r="K3493" s="95"/>
      <c r="L3493" s="95"/>
      <c r="M3493" s="44"/>
      <c r="N3493" s="44"/>
    </row>
    <row r="3494" spans="1:14" ht="17.25">
      <c r="A3494" s="42"/>
      <c r="B3494" s="42"/>
      <c r="C3494" s="42"/>
      <c r="D3494" s="95"/>
      <c r="E3494" s="42"/>
      <c r="F3494" s="42"/>
      <c r="G3494" s="42"/>
      <c r="H3494" s="95"/>
      <c r="I3494" s="95"/>
      <c r="J3494" s="95"/>
      <c r="K3494" s="95"/>
      <c r="L3494" s="95"/>
      <c r="M3494" s="44"/>
      <c r="N3494" s="44"/>
    </row>
    <row r="3495" spans="1:14" ht="17.25">
      <c r="A3495" s="42"/>
      <c r="B3495" s="42"/>
      <c r="C3495" s="42"/>
      <c r="D3495" s="95"/>
      <c r="E3495" s="42"/>
      <c r="F3495" s="42"/>
      <c r="G3495" s="42"/>
      <c r="H3495" s="95"/>
      <c r="I3495" s="95"/>
      <c r="J3495" s="95"/>
      <c r="K3495" s="95"/>
      <c r="L3495" s="95"/>
      <c r="M3495" s="44"/>
      <c r="N3495" s="44"/>
    </row>
    <row r="3496" spans="1:14" ht="17.25">
      <c r="A3496" s="42"/>
      <c r="B3496" s="42"/>
      <c r="C3496" s="42"/>
      <c r="D3496" s="95"/>
      <c r="E3496" s="42"/>
      <c r="F3496" s="42"/>
      <c r="G3496" s="42"/>
      <c r="H3496" s="95"/>
      <c r="I3496" s="95"/>
      <c r="J3496" s="95"/>
      <c r="K3496" s="95"/>
      <c r="L3496" s="95"/>
      <c r="M3496" s="44"/>
      <c r="N3496" s="44"/>
    </row>
    <row r="3497" spans="1:14" ht="17.25">
      <c r="A3497" s="42"/>
      <c r="B3497" s="42"/>
      <c r="C3497" s="42"/>
      <c r="D3497" s="95"/>
      <c r="E3497" s="42"/>
      <c r="F3497" s="42"/>
      <c r="G3497" s="42"/>
      <c r="H3497" s="95"/>
      <c r="I3497" s="95"/>
      <c r="J3497" s="95"/>
      <c r="K3497" s="95"/>
      <c r="L3497" s="95"/>
      <c r="M3497" s="44"/>
      <c r="N3497" s="44"/>
    </row>
    <row r="3498" spans="1:14" ht="17.25">
      <c r="A3498" s="42"/>
      <c r="B3498" s="42"/>
      <c r="C3498" s="42"/>
      <c r="D3498" s="95"/>
      <c r="E3498" s="42"/>
      <c r="F3498" s="42"/>
      <c r="G3498" s="42"/>
      <c r="H3498" s="95"/>
      <c r="I3498" s="95"/>
      <c r="J3498" s="95"/>
      <c r="K3498" s="95"/>
      <c r="L3498" s="95"/>
      <c r="M3498" s="44"/>
      <c r="N3498" s="44"/>
    </row>
    <row r="3499" spans="1:14" ht="17.25">
      <c r="A3499" s="42"/>
      <c r="B3499" s="42"/>
      <c r="C3499" s="42"/>
      <c r="D3499" s="95"/>
      <c r="E3499" s="42"/>
      <c r="F3499" s="42"/>
      <c r="G3499" s="42"/>
      <c r="H3499" s="95"/>
      <c r="I3499" s="95"/>
      <c r="J3499" s="95"/>
      <c r="K3499" s="95"/>
      <c r="L3499" s="95"/>
      <c r="M3499" s="44"/>
      <c r="N3499" s="44"/>
    </row>
    <row r="3500" spans="1:14" ht="17.25">
      <c r="A3500" s="42"/>
      <c r="B3500" s="42"/>
      <c r="C3500" s="42"/>
      <c r="D3500" s="95"/>
      <c r="E3500" s="42"/>
      <c r="F3500" s="42"/>
      <c r="G3500" s="42"/>
      <c r="H3500" s="95"/>
      <c r="I3500" s="95"/>
      <c r="J3500" s="95"/>
      <c r="K3500" s="95"/>
      <c r="L3500" s="95"/>
      <c r="M3500" s="44"/>
      <c r="N3500" s="44"/>
    </row>
    <row r="3501" spans="1:14" ht="17.25">
      <c r="A3501" s="42"/>
      <c r="B3501" s="42"/>
      <c r="C3501" s="42"/>
      <c r="D3501" s="95"/>
      <c r="E3501" s="42"/>
      <c r="F3501" s="42"/>
      <c r="G3501" s="42"/>
      <c r="H3501" s="95"/>
      <c r="I3501" s="95"/>
      <c r="J3501" s="95"/>
      <c r="K3501" s="95"/>
      <c r="L3501" s="95"/>
      <c r="M3501" s="44"/>
      <c r="N3501" s="44"/>
    </row>
    <row r="3502" spans="1:14" ht="17.25">
      <c r="A3502" s="42"/>
      <c r="B3502" s="42"/>
      <c r="C3502" s="42"/>
      <c r="D3502" s="95"/>
      <c r="E3502" s="42"/>
      <c r="F3502" s="42"/>
      <c r="G3502" s="42"/>
      <c r="H3502" s="95"/>
      <c r="I3502" s="95"/>
      <c r="J3502" s="95"/>
      <c r="K3502" s="95"/>
      <c r="L3502" s="95"/>
      <c r="M3502" s="44"/>
      <c r="N3502" s="44"/>
    </row>
    <row r="3503" spans="1:14" ht="17.25">
      <c r="A3503" s="42"/>
      <c r="B3503" s="42"/>
      <c r="C3503" s="42"/>
      <c r="D3503" s="95"/>
      <c r="E3503" s="42"/>
      <c r="F3503" s="42"/>
      <c r="G3503" s="42"/>
      <c r="H3503" s="95"/>
      <c r="I3503" s="95"/>
      <c r="J3503" s="95"/>
      <c r="K3503" s="95"/>
      <c r="L3503" s="95"/>
      <c r="M3503" s="44"/>
      <c r="N3503" s="44"/>
    </row>
    <row r="3504" spans="1:14" ht="17.25">
      <c r="A3504" s="42"/>
      <c r="B3504" s="42"/>
      <c r="C3504" s="42"/>
      <c r="D3504" s="95"/>
      <c r="E3504" s="42"/>
      <c r="F3504" s="42"/>
      <c r="G3504" s="42"/>
      <c r="H3504" s="95"/>
      <c r="I3504" s="95"/>
      <c r="J3504" s="95"/>
      <c r="K3504" s="95"/>
      <c r="L3504" s="95"/>
      <c r="M3504" s="44"/>
      <c r="N3504" s="44"/>
    </row>
    <row r="3505" spans="1:14" ht="17.25">
      <c r="A3505" s="42"/>
      <c r="B3505" s="42"/>
      <c r="C3505" s="42"/>
      <c r="D3505" s="95"/>
      <c r="E3505" s="42"/>
      <c r="F3505" s="42"/>
      <c r="G3505" s="42"/>
      <c r="H3505" s="95"/>
      <c r="I3505" s="95"/>
      <c r="J3505" s="95"/>
      <c r="K3505" s="95"/>
      <c r="L3505" s="95"/>
      <c r="M3505" s="44"/>
      <c r="N3505" s="44"/>
    </row>
    <row r="3506" spans="1:14" ht="17.25">
      <c r="A3506" s="42"/>
      <c r="B3506" s="42"/>
      <c r="C3506" s="42"/>
      <c r="D3506" s="95"/>
      <c r="E3506" s="42"/>
      <c r="F3506" s="42"/>
      <c r="G3506" s="42"/>
      <c r="H3506" s="95"/>
      <c r="I3506" s="95"/>
      <c r="J3506" s="95"/>
      <c r="K3506" s="95"/>
      <c r="L3506" s="95"/>
      <c r="M3506" s="44"/>
      <c r="N3506" s="44"/>
    </row>
    <row r="3507" spans="1:14" ht="17.25">
      <c r="A3507" s="42"/>
      <c r="B3507" s="42"/>
      <c r="C3507" s="42"/>
      <c r="D3507" s="95"/>
      <c r="E3507" s="42"/>
      <c r="F3507" s="42"/>
      <c r="G3507" s="42"/>
      <c r="H3507" s="95"/>
      <c r="I3507" s="95"/>
      <c r="J3507" s="95"/>
      <c r="K3507" s="95"/>
      <c r="L3507" s="95"/>
      <c r="M3507" s="44"/>
      <c r="N3507" s="44"/>
    </row>
    <row r="3508" spans="1:14" ht="17.25">
      <c r="A3508" s="42"/>
      <c r="B3508" s="42"/>
      <c r="C3508" s="42"/>
      <c r="D3508" s="95"/>
      <c r="E3508" s="42"/>
      <c r="F3508" s="42"/>
      <c r="G3508" s="42"/>
      <c r="H3508" s="95"/>
      <c r="I3508" s="95"/>
      <c r="J3508" s="95"/>
      <c r="K3508" s="95"/>
      <c r="L3508" s="95"/>
      <c r="M3508" s="44"/>
      <c r="N3508" s="44"/>
    </row>
    <row r="3509" spans="1:14" ht="17.25">
      <c r="A3509" s="42"/>
      <c r="B3509" s="42"/>
      <c r="C3509" s="42"/>
      <c r="D3509" s="95"/>
      <c r="E3509" s="42"/>
      <c r="F3509" s="42"/>
      <c r="G3509" s="42"/>
      <c r="H3509" s="95"/>
      <c r="I3509" s="95"/>
      <c r="J3509" s="95"/>
      <c r="K3509" s="95"/>
      <c r="L3509" s="95"/>
      <c r="M3509" s="44"/>
      <c r="N3509" s="44"/>
    </row>
    <row r="3510" spans="1:14" ht="17.25">
      <c r="A3510" s="42"/>
      <c r="B3510" s="42"/>
      <c r="C3510" s="42"/>
      <c r="D3510" s="95"/>
      <c r="E3510" s="42"/>
      <c r="F3510" s="42"/>
      <c r="G3510" s="42"/>
      <c r="H3510" s="95"/>
      <c r="I3510" s="95"/>
      <c r="J3510" s="95"/>
      <c r="K3510" s="95"/>
      <c r="L3510" s="95"/>
      <c r="M3510" s="44"/>
      <c r="N3510" s="44"/>
    </row>
    <row r="3511" spans="1:14" ht="17.25">
      <c r="A3511" s="42"/>
      <c r="B3511" s="42"/>
      <c r="C3511" s="42"/>
      <c r="D3511" s="95"/>
      <c r="E3511" s="42"/>
      <c r="F3511" s="42"/>
      <c r="G3511" s="42"/>
      <c r="H3511" s="95"/>
      <c r="I3511" s="95"/>
      <c r="J3511" s="95"/>
      <c r="K3511" s="95"/>
      <c r="L3511" s="95"/>
      <c r="M3511" s="44"/>
      <c r="N3511" s="44"/>
    </row>
    <row r="3512" spans="1:14" ht="17.25">
      <c r="A3512" s="42"/>
      <c r="B3512" s="42"/>
      <c r="C3512" s="42"/>
      <c r="D3512" s="95"/>
      <c r="E3512" s="42"/>
      <c r="F3512" s="42"/>
      <c r="G3512" s="42"/>
      <c r="H3512" s="95"/>
      <c r="I3512" s="95"/>
      <c r="J3512" s="95"/>
      <c r="K3512" s="95"/>
      <c r="L3512" s="95"/>
      <c r="M3512" s="44"/>
      <c r="N3512" s="44"/>
    </row>
    <row r="3513" spans="1:14" ht="17.25">
      <c r="A3513" s="42"/>
      <c r="B3513" s="42"/>
      <c r="C3513" s="42"/>
      <c r="D3513" s="95"/>
      <c r="E3513" s="42"/>
      <c r="F3513" s="42"/>
      <c r="G3513" s="42"/>
      <c r="H3513" s="95"/>
      <c r="I3513" s="95"/>
      <c r="J3513" s="95"/>
      <c r="K3513" s="95"/>
      <c r="L3513" s="95"/>
      <c r="M3513" s="44"/>
      <c r="N3513" s="44"/>
    </row>
    <row r="3514" spans="1:14" ht="17.25">
      <c r="A3514" s="42"/>
      <c r="B3514" s="42"/>
      <c r="C3514" s="42"/>
      <c r="D3514" s="95"/>
      <c r="E3514" s="42"/>
      <c r="F3514" s="42"/>
      <c r="G3514" s="42"/>
      <c r="H3514" s="95"/>
      <c r="I3514" s="95"/>
      <c r="J3514" s="95"/>
      <c r="K3514" s="95"/>
      <c r="L3514" s="95"/>
      <c r="M3514" s="44"/>
      <c r="N3514" s="44"/>
    </row>
    <row r="3515" spans="1:14" ht="17.25">
      <c r="A3515" s="42"/>
      <c r="B3515" s="42"/>
      <c r="C3515" s="42"/>
      <c r="D3515" s="95"/>
      <c r="E3515" s="42"/>
      <c r="F3515" s="42"/>
      <c r="G3515" s="42"/>
      <c r="H3515" s="95"/>
      <c r="I3515" s="95"/>
      <c r="J3515" s="95"/>
      <c r="K3515" s="95"/>
      <c r="L3515" s="95"/>
      <c r="M3515" s="44"/>
      <c r="N3515" s="44"/>
    </row>
    <row r="3516" spans="1:14" ht="17.25">
      <c r="A3516" s="42"/>
      <c r="B3516" s="42"/>
      <c r="C3516" s="42"/>
      <c r="D3516" s="95"/>
      <c r="E3516" s="42"/>
      <c r="F3516" s="42"/>
      <c r="G3516" s="42"/>
      <c r="H3516" s="95"/>
      <c r="I3516" s="95"/>
      <c r="J3516" s="95"/>
      <c r="K3516" s="95"/>
      <c r="L3516" s="95"/>
      <c r="M3516" s="44"/>
      <c r="N3516" s="44"/>
    </row>
    <row r="3517" spans="1:14" ht="17.25">
      <c r="A3517" s="42"/>
      <c r="B3517" s="42"/>
      <c r="C3517" s="42"/>
      <c r="D3517" s="95"/>
      <c r="E3517" s="42"/>
      <c r="F3517" s="42"/>
      <c r="G3517" s="42"/>
      <c r="H3517" s="95"/>
      <c r="I3517" s="95"/>
      <c r="J3517" s="95"/>
      <c r="K3517" s="95"/>
      <c r="L3517" s="95"/>
      <c r="M3517" s="44"/>
      <c r="N3517" s="44"/>
    </row>
    <row r="3518" spans="1:14" ht="17.25">
      <c r="A3518" s="42"/>
      <c r="B3518" s="42"/>
      <c r="C3518" s="42"/>
      <c r="D3518" s="95"/>
      <c r="E3518" s="42"/>
      <c r="F3518" s="42"/>
      <c r="G3518" s="42"/>
      <c r="H3518" s="95"/>
      <c r="I3518" s="95"/>
      <c r="J3518" s="95"/>
      <c r="K3518" s="95"/>
      <c r="L3518" s="95"/>
      <c r="M3518" s="44"/>
      <c r="N3518" s="44"/>
    </row>
    <row r="3519" spans="1:14" ht="17.25">
      <c r="A3519" s="42"/>
      <c r="B3519" s="42"/>
      <c r="C3519" s="42"/>
      <c r="D3519" s="95"/>
      <c r="E3519" s="42"/>
      <c r="F3519" s="42"/>
      <c r="G3519" s="42"/>
      <c r="H3519" s="95"/>
      <c r="I3519" s="95"/>
      <c r="J3519" s="95"/>
      <c r="K3519" s="95"/>
      <c r="L3519" s="95"/>
      <c r="M3519" s="44"/>
      <c r="N3519" s="44"/>
    </row>
    <row r="3520" spans="1:14" ht="17.25">
      <c r="A3520" s="42"/>
      <c r="B3520" s="42"/>
      <c r="C3520" s="42"/>
      <c r="D3520" s="95"/>
      <c r="E3520" s="42"/>
      <c r="F3520" s="42"/>
      <c r="G3520" s="42"/>
      <c r="H3520" s="95"/>
      <c r="I3520" s="95"/>
      <c r="J3520" s="95"/>
      <c r="K3520" s="95"/>
      <c r="L3520" s="95"/>
      <c r="M3520" s="44"/>
      <c r="N3520" s="44"/>
    </row>
    <row r="3521" spans="1:14" ht="17.25">
      <c r="A3521" s="42"/>
      <c r="B3521" s="42"/>
      <c r="C3521" s="42"/>
      <c r="D3521" s="95"/>
      <c r="E3521" s="42"/>
      <c r="F3521" s="42"/>
      <c r="G3521" s="42"/>
      <c r="H3521" s="95"/>
      <c r="I3521" s="95"/>
      <c r="J3521" s="95"/>
      <c r="K3521" s="95"/>
      <c r="L3521" s="95"/>
      <c r="M3521" s="44"/>
      <c r="N3521" s="44"/>
    </row>
    <row r="3522" spans="1:14" ht="17.25">
      <c r="A3522" s="42"/>
      <c r="B3522" s="42"/>
      <c r="C3522" s="42"/>
      <c r="D3522" s="95"/>
      <c r="E3522" s="42"/>
      <c r="F3522" s="42"/>
      <c r="G3522" s="42"/>
      <c r="H3522" s="95"/>
      <c r="I3522" s="95"/>
      <c r="J3522" s="95"/>
      <c r="K3522" s="95"/>
      <c r="L3522" s="95"/>
      <c r="M3522" s="44"/>
      <c r="N3522" s="44"/>
    </row>
    <row r="3523" spans="1:14" ht="17.25">
      <c r="A3523" s="42"/>
      <c r="B3523" s="42"/>
      <c r="C3523" s="42"/>
      <c r="D3523" s="95"/>
      <c r="E3523" s="42"/>
      <c r="F3523" s="42"/>
      <c r="G3523" s="42"/>
      <c r="H3523" s="95"/>
      <c r="I3523" s="95"/>
      <c r="J3523" s="95"/>
      <c r="K3523" s="95"/>
      <c r="L3523" s="95"/>
      <c r="M3523" s="44"/>
      <c r="N3523" s="44"/>
    </row>
    <row r="3524" spans="1:14" ht="17.25">
      <c r="A3524" s="42"/>
      <c r="B3524" s="42"/>
      <c r="C3524" s="42"/>
      <c r="D3524" s="95"/>
      <c r="E3524" s="42"/>
      <c r="F3524" s="42"/>
      <c r="G3524" s="42"/>
      <c r="H3524" s="95"/>
      <c r="I3524" s="95"/>
      <c r="J3524" s="95"/>
      <c r="K3524" s="95"/>
      <c r="L3524" s="95"/>
      <c r="M3524" s="44"/>
      <c r="N3524" s="44"/>
    </row>
    <row r="3525" spans="1:14" ht="17.25">
      <c r="A3525" s="42"/>
      <c r="B3525" s="42"/>
      <c r="C3525" s="42"/>
      <c r="D3525" s="95"/>
      <c r="E3525" s="42"/>
      <c r="F3525" s="42"/>
      <c r="G3525" s="42"/>
      <c r="H3525" s="95"/>
      <c r="I3525" s="95"/>
      <c r="J3525" s="95"/>
      <c r="K3525" s="95"/>
      <c r="L3525" s="95"/>
      <c r="M3525" s="44"/>
      <c r="N3525" s="44"/>
    </row>
    <row r="3526" spans="1:14" ht="17.25">
      <c r="A3526" s="42"/>
      <c r="B3526" s="42"/>
      <c r="C3526" s="42"/>
      <c r="D3526" s="95"/>
      <c r="E3526" s="42"/>
      <c r="F3526" s="42"/>
      <c r="G3526" s="42"/>
      <c r="H3526" s="95"/>
      <c r="I3526" s="95"/>
      <c r="J3526" s="95"/>
      <c r="K3526" s="95"/>
      <c r="L3526" s="95"/>
      <c r="M3526" s="44"/>
      <c r="N3526" s="44"/>
    </row>
    <row r="3527" spans="1:14" ht="17.25">
      <c r="A3527" s="42"/>
      <c r="B3527" s="42"/>
      <c r="C3527" s="42"/>
      <c r="D3527" s="95"/>
      <c r="E3527" s="42"/>
      <c r="F3527" s="42"/>
      <c r="G3527" s="42"/>
      <c r="H3527" s="95"/>
      <c r="I3527" s="95"/>
      <c r="J3527" s="95"/>
      <c r="K3527" s="95"/>
      <c r="L3527" s="95"/>
      <c r="M3527" s="44"/>
      <c r="N3527" s="44"/>
    </row>
    <row r="3528" spans="1:14" ht="17.25">
      <c r="A3528" s="42"/>
      <c r="B3528" s="42"/>
      <c r="C3528" s="42"/>
      <c r="D3528" s="95"/>
      <c r="E3528" s="42"/>
      <c r="F3528" s="42"/>
      <c r="G3528" s="42"/>
      <c r="H3528" s="95"/>
      <c r="I3528" s="95"/>
      <c r="J3528" s="95"/>
      <c r="K3528" s="95"/>
      <c r="L3528" s="95"/>
      <c r="M3528" s="44"/>
      <c r="N3528" s="44"/>
    </row>
    <row r="3529" spans="1:14" ht="17.25">
      <c r="A3529" s="42"/>
      <c r="B3529" s="42"/>
      <c r="C3529" s="42"/>
      <c r="D3529" s="95"/>
      <c r="E3529" s="42"/>
      <c r="F3529" s="42"/>
      <c r="G3529" s="42"/>
      <c r="H3529" s="95"/>
      <c r="I3529" s="95"/>
      <c r="J3529" s="95"/>
      <c r="K3529" s="95"/>
      <c r="L3529" s="95"/>
      <c r="M3529" s="44"/>
      <c r="N3529" s="44"/>
    </row>
    <row r="3530" spans="1:14" ht="17.25">
      <c r="A3530" s="42"/>
      <c r="B3530" s="42"/>
      <c r="C3530" s="42"/>
      <c r="D3530" s="95"/>
      <c r="E3530" s="42"/>
      <c r="F3530" s="42"/>
      <c r="G3530" s="42"/>
      <c r="H3530" s="95"/>
      <c r="I3530" s="95"/>
      <c r="J3530" s="95"/>
      <c r="K3530" s="95"/>
      <c r="L3530" s="95"/>
      <c r="M3530" s="44"/>
      <c r="N3530" s="44"/>
    </row>
    <row r="3531" spans="1:14" ht="17.25">
      <c r="A3531" s="42"/>
      <c r="B3531" s="42"/>
      <c r="C3531" s="42"/>
      <c r="D3531" s="95"/>
      <c r="E3531" s="42"/>
      <c r="F3531" s="42"/>
      <c r="G3531" s="42"/>
      <c r="H3531" s="95"/>
      <c r="I3531" s="95"/>
      <c r="J3531" s="95"/>
      <c r="K3531" s="95"/>
      <c r="L3531" s="95"/>
      <c r="M3531" s="44"/>
      <c r="N3531" s="44"/>
    </row>
    <row r="3532" spans="1:14" ht="17.25">
      <c r="A3532" s="42"/>
      <c r="B3532" s="42"/>
      <c r="C3532" s="42"/>
      <c r="D3532" s="95"/>
      <c r="E3532" s="42"/>
      <c r="F3532" s="42"/>
      <c r="G3532" s="42"/>
      <c r="H3532" s="95"/>
      <c r="I3532" s="95"/>
      <c r="J3532" s="95"/>
      <c r="K3532" s="95"/>
      <c r="L3532" s="95"/>
      <c r="M3532" s="44"/>
      <c r="N3532" s="44"/>
    </row>
    <row r="3533" spans="1:14" ht="17.25">
      <c r="A3533" s="42"/>
      <c r="B3533" s="42"/>
      <c r="C3533" s="42"/>
      <c r="D3533" s="95"/>
      <c r="E3533" s="42"/>
      <c r="F3533" s="42"/>
      <c r="G3533" s="42"/>
      <c r="H3533" s="95"/>
      <c r="I3533" s="95"/>
      <c r="J3533" s="95"/>
      <c r="K3533" s="95"/>
      <c r="L3533" s="95"/>
      <c r="M3533" s="44"/>
      <c r="N3533" s="44"/>
    </row>
    <row r="3534" spans="1:14" ht="17.25">
      <c r="A3534" s="42"/>
      <c r="B3534" s="42"/>
      <c r="C3534" s="42"/>
      <c r="D3534" s="95"/>
      <c r="E3534" s="42"/>
      <c r="F3534" s="42"/>
      <c r="G3534" s="42"/>
      <c r="H3534" s="95"/>
      <c r="I3534" s="95"/>
      <c r="J3534" s="95"/>
      <c r="K3534" s="95"/>
      <c r="L3534" s="95"/>
      <c r="M3534" s="44"/>
      <c r="N3534" s="44"/>
    </row>
    <row r="3535" spans="1:14" ht="17.25">
      <c r="A3535" s="42"/>
      <c r="B3535" s="42"/>
      <c r="C3535" s="42"/>
      <c r="D3535" s="95"/>
      <c r="E3535" s="42"/>
      <c r="F3535" s="42"/>
      <c r="G3535" s="42"/>
      <c r="H3535" s="95"/>
      <c r="I3535" s="95"/>
      <c r="J3535" s="95"/>
      <c r="K3535" s="95"/>
      <c r="L3535" s="95"/>
      <c r="M3535" s="44"/>
      <c r="N3535" s="44"/>
    </row>
    <row r="3536" spans="1:14" ht="17.25">
      <c r="A3536" s="42"/>
      <c r="B3536" s="42"/>
      <c r="C3536" s="42"/>
      <c r="D3536" s="95"/>
      <c r="E3536" s="42"/>
      <c r="F3536" s="42"/>
      <c r="G3536" s="42"/>
      <c r="H3536" s="95"/>
      <c r="I3536" s="95"/>
      <c r="J3536" s="95"/>
      <c r="K3536" s="95"/>
      <c r="L3536" s="95"/>
      <c r="M3536" s="44"/>
      <c r="N3536" s="44"/>
    </row>
    <row r="3537" spans="1:14" ht="17.25">
      <c r="A3537" s="42"/>
      <c r="B3537" s="42"/>
      <c r="C3537" s="42"/>
      <c r="D3537" s="95"/>
      <c r="E3537" s="42"/>
      <c r="F3537" s="42"/>
      <c r="G3537" s="42"/>
      <c r="H3537" s="95"/>
      <c r="I3537" s="95"/>
      <c r="J3537" s="95"/>
      <c r="K3537" s="95"/>
      <c r="L3537" s="95"/>
      <c r="M3537" s="44"/>
      <c r="N3537" s="44"/>
    </row>
    <row r="3538" spans="1:14" ht="17.25">
      <c r="A3538" s="42"/>
      <c r="B3538" s="42"/>
      <c r="C3538" s="42"/>
      <c r="D3538" s="95"/>
      <c r="E3538" s="42"/>
      <c r="F3538" s="42"/>
      <c r="G3538" s="42"/>
      <c r="H3538" s="95"/>
      <c r="I3538" s="95"/>
      <c r="J3538" s="95"/>
      <c r="K3538" s="95"/>
      <c r="L3538" s="95"/>
      <c r="M3538" s="44"/>
      <c r="N3538" s="44"/>
    </row>
    <row r="3539" spans="1:14" ht="17.25">
      <c r="A3539" s="42"/>
      <c r="B3539" s="42"/>
      <c r="C3539" s="42"/>
      <c r="D3539" s="95"/>
      <c r="E3539" s="42"/>
      <c r="F3539" s="42"/>
      <c r="G3539" s="42"/>
      <c r="H3539" s="95"/>
      <c r="I3539" s="95"/>
      <c r="J3539" s="95"/>
      <c r="K3539" s="95"/>
      <c r="L3539" s="95"/>
      <c r="M3539" s="44"/>
      <c r="N3539" s="44"/>
    </row>
    <row r="3540" spans="1:14" ht="17.25">
      <c r="A3540" s="42"/>
      <c r="B3540" s="42"/>
      <c r="C3540" s="42"/>
      <c r="D3540" s="95"/>
      <c r="E3540" s="42"/>
      <c r="F3540" s="42"/>
      <c r="G3540" s="42"/>
      <c r="H3540" s="95"/>
      <c r="I3540" s="95"/>
      <c r="J3540" s="95"/>
      <c r="K3540" s="95"/>
      <c r="L3540" s="95"/>
      <c r="M3540" s="44"/>
      <c r="N3540" s="44"/>
    </row>
    <row r="3541" spans="1:14" ht="17.25">
      <c r="A3541" s="42"/>
      <c r="B3541" s="42"/>
      <c r="C3541" s="42"/>
      <c r="D3541" s="95"/>
      <c r="E3541" s="42"/>
      <c r="F3541" s="42"/>
      <c r="G3541" s="42"/>
      <c r="H3541" s="95"/>
      <c r="I3541" s="95"/>
      <c r="J3541" s="95"/>
      <c r="K3541" s="95"/>
      <c r="L3541" s="95"/>
      <c r="M3541" s="44"/>
      <c r="N3541" s="44"/>
    </row>
    <row r="3542" spans="1:14" ht="17.25">
      <c r="A3542" s="42"/>
      <c r="B3542" s="42"/>
      <c r="C3542" s="42"/>
      <c r="D3542" s="95"/>
      <c r="E3542" s="42"/>
      <c r="F3542" s="42"/>
      <c r="G3542" s="42"/>
      <c r="H3542" s="95"/>
      <c r="I3542" s="95"/>
      <c r="J3542" s="95"/>
      <c r="K3542" s="95"/>
      <c r="L3542" s="95"/>
      <c r="M3542" s="44"/>
      <c r="N3542" s="44"/>
    </row>
    <row r="3543" spans="1:14">
      <c r="A3543" s="83"/>
      <c r="B3543" s="83"/>
      <c r="C3543" s="83"/>
      <c r="D3543" s="84"/>
      <c r="E3543" s="83"/>
      <c r="F3543" s="83"/>
      <c r="G3543" s="83"/>
      <c r="H3543" s="84"/>
      <c r="I3543" s="84"/>
      <c r="J3543" s="84"/>
      <c r="K3543" s="84"/>
      <c r="L3543" s="84"/>
      <c r="M3543" s="83"/>
      <c r="N3543" s="83"/>
    </row>
    <row r="3544" spans="1:14" ht="17.25">
      <c r="A3544" s="83"/>
      <c r="B3544" s="83"/>
      <c r="C3544" s="83"/>
      <c r="D3544" s="84"/>
      <c r="E3544" s="83"/>
      <c r="F3544" s="83"/>
      <c r="G3544" s="83"/>
      <c r="H3544" s="84"/>
      <c r="I3544" s="84"/>
      <c r="J3544" s="84"/>
      <c r="K3544" s="84"/>
      <c r="L3544" s="84"/>
      <c r="M3544" s="40"/>
      <c r="N3544" s="40"/>
    </row>
    <row r="3545" spans="1:14" ht="17.25">
      <c r="A3545" s="83"/>
      <c r="B3545" s="83"/>
      <c r="C3545" s="83"/>
      <c r="D3545" s="84"/>
      <c r="E3545" s="83"/>
      <c r="F3545" s="83"/>
      <c r="G3545" s="83"/>
      <c r="H3545" s="84"/>
      <c r="I3545" s="84"/>
      <c r="J3545" s="84"/>
      <c r="K3545" s="84"/>
      <c r="L3545" s="84"/>
      <c r="M3545" s="40"/>
      <c r="N3545" s="40"/>
    </row>
    <row r="3546" spans="1:14" ht="17.25">
      <c r="A3546" s="83"/>
      <c r="B3546" s="83"/>
      <c r="C3546" s="83"/>
      <c r="D3546" s="84"/>
      <c r="E3546" s="83"/>
      <c r="F3546" s="83"/>
      <c r="G3546" s="83"/>
      <c r="H3546" s="84"/>
      <c r="I3546" s="84"/>
      <c r="J3546" s="84"/>
      <c r="K3546" s="84"/>
      <c r="L3546" s="84"/>
      <c r="M3546" s="40"/>
      <c r="N3546" s="40"/>
    </row>
    <row r="3547" spans="1:14" ht="17.25">
      <c r="A3547" s="83"/>
      <c r="B3547" s="83"/>
      <c r="C3547" s="83"/>
      <c r="D3547" s="84"/>
      <c r="E3547" s="83"/>
      <c r="F3547" s="83"/>
      <c r="G3547" s="83"/>
      <c r="H3547" s="84"/>
      <c r="I3547" s="84"/>
      <c r="J3547" s="84"/>
      <c r="K3547" s="84"/>
      <c r="L3547" s="84"/>
      <c r="M3547" s="40"/>
      <c r="N3547" s="40"/>
    </row>
    <row r="3548" spans="1:14" ht="17.25">
      <c r="A3548" s="83"/>
      <c r="B3548" s="83"/>
      <c r="C3548" s="83"/>
      <c r="D3548" s="84"/>
      <c r="E3548" s="83"/>
      <c r="F3548" s="83"/>
      <c r="G3548" s="83"/>
      <c r="H3548" s="84"/>
      <c r="I3548" s="84"/>
      <c r="J3548" s="84"/>
      <c r="K3548" s="84"/>
      <c r="L3548" s="84"/>
      <c r="M3548" s="40"/>
      <c r="N3548" s="40"/>
    </row>
    <row r="3549" spans="1:14" ht="17.25">
      <c r="A3549" s="83"/>
      <c r="B3549" s="83"/>
      <c r="C3549" s="83"/>
      <c r="D3549" s="84"/>
      <c r="E3549" s="83"/>
      <c r="F3549" s="83"/>
      <c r="G3549" s="83"/>
      <c r="H3549" s="84"/>
      <c r="I3549" s="84"/>
      <c r="J3549" s="84"/>
      <c r="K3549" s="84"/>
      <c r="L3549" s="84"/>
      <c r="M3549" s="40"/>
      <c r="N3549" s="40"/>
    </row>
    <row r="3550" spans="1:14" ht="17.25">
      <c r="A3550" s="83"/>
      <c r="B3550" s="83"/>
      <c r="C3550" s="83"/>
      <c r="D3550" s="84"/>
      <c r="E3550" s="83"/>
      <c r="F3550" s="83"/>
      <c r="G3550" s="83"/>
      <c r="H3550" s="84"/>
      <c r="I3550" s="84"/>
      <c r="J3550" s="84"/>
      <c r="K3550" s="84"/>
      <c r="L3550" s="84"/>
      <c r="M3550" s="40"/>
      <c r="N3550" s="40"/>
    </row>
    <row r="3551" spans="1:14" ht="17.25">
      <c r="A3551" s="83"/>
      <c r="B3551" s="83"/>
      <c r="C3551" s="83"/>
      <c r="D3551" s="84"/>
      <c r="E3551" s="83"/>
      <c r="F3551" s="83"/>
      <c r="G3551" s="83"/>
      <c r="H3551" s="84"/>
      <c r="I3551" s="84"/>
      <c r="J3551" s="84"/>
      <c r="K3551" s="84"/>
      <c r="L3551" s="84"/>
      <c r="M3551" s="40"/>
      <c r="N3551" s="40"/>
    </row>
    <row r="3552" spans="1:14" ht="17.25">
      <c r="A3552" s="83"/>
      <c r="B3552" s="83"/>
      <c r="C3552" s="83"/>
      <c r="D3552" s="84"/>
      <c r="E3552" s="83"/>
      <c r="F3552" s="83"/>
      <c r="G3552" s="83"/>
      <c r="H3552" s="84"/>
      <c r="I3552" s="84"/>
      <c r="J3552" s="84"/>
      <c r="K3552" s="84"/>
      <c r="L3552" s="84"/>
      <c r="M3552" s="40"/>
      <c r="N3552" s="40"/>
    </row>
    <row r="3553" spans="1:14" ht="17.25">
      <c r="A3553" s="83"/>
      <c r="B3553" s="83"/>
      <c r="C3553" s="83"/>
      <c r="D3553" s="84"/>
      <c r="E3553" s="83"/>
      <c r="F3553" s="83"/>
      <c r="G3553" s="83"/>
      <c r="H3553" s="84"/>
      <c r="I3553" s="84"/>
      <c r="J3553" s="84"/>
      <c r="K3553" s="84"/>
      <c r="L3553" s="84"/>
      <c r="M3553" s="40"/>
      <c r="N3553" s="40"/>
    </row>
    <row r="3554" spans="1:14" ht="17.25">
      <c r="A3554" s="83"/>
      <c r="B3554" s="83"/>
      <c r="C3554" s="83"/>
      <c r="D3554" s="84"/>
      <c r="E3554" s="83"/>
      <c r="F3554" s="83"/>
      <c r="G3554" s="83"/>
      <c r="H3554" s="84"/>
      <c r="I3554" s="84"/>
      <c r="J3554" s="84"/>
      <c r="K3554" s="84"/>
      <c r="L3554" s="84"/>
      <c r="M3554" s="40"/>
      <c r="N3554" s="40"/>
    </row>
    <row r="3555" spans="1:14" ht="17.25">
      <c r="A3555" s="83"/>
      <c r="B3555" s="83"/>
      <c r="C3555" s="83"/>
      <c r="D3555" s="84"/>
      <c r="E3555" s="83"/>
      <c r="F3555" s="83"/>
      <c r="G3555" s="83"/>
      <c r="H3555" s="84"/>
      <c r="I3555" s="84"/>
      <c r="J3555" s="84"/>
      <c r="K3555" s="84"/>
      <c r="L3555" s="84"/>
      <c r="M3555" s="40"/>
      <c r="N3555" s="40"/>
    </row>
    <row r="3556" spans="1:14" ht="17.25">
      <c r="A3556" s="83"/>
      <c r="B3556" s="83"/>
      <c r="C3556" s="83"/>
      <c r="D3556" s="84"/>
      <c r="E3556" s="83"/>
      <c r="F3556" s="83"/>
      <c r="G3556" s="83"/>
      <c r="H3556" s="84"/>
      <c r="I3556" s="84"/>
      <c r="J3556" s="84"/>
      <c r="K3556" s="84"/>
      <c r="L3556" s="84"/>
      <c r="M3556" s="40"/>
      <c r="N3556" s="40"/>
    </row>
    <row r="3557" spans="1:14" ht="17.25">
      <c r="A3557" s="83"/>
      <c r="B3557" s="83"/>
      <c r="C3557" s="83"/>
      <c r="D3557" s="84"/>
      <c r="E3557" s="83"/>
      <c r="F3557" s="83"/>
      <c r="G3557" s="83"/>
      <c r="H3557" s="84"/>
      <c r="I3557" s="84"/>
      <c r="J3557" s="84"/>
      <c r="K3557" s="84"/>
      <c r="L3557" s="84"/>
      <c r="M3557" s="40"/>
      <c r="N3557" s="40"/>
    </row>
    <row r="3558" spans="1:14" ht="17.25">
      <c r="A3558" s="83"/>
      <c r="B3558" s="83"/>
      <c r="C3558" s="83"/>
      <c r="D3558" s="84"/>
      <c r="E3558" s="83"/>
      <c r="F3558" s="83"/>
      <c r="G3558" s="83"/>
      <c r="H3558" s="84"/>
      <c r="I3558" s="84"/>
      <c r="J3558" s="84"/>
      <c r="K3558" s="84"/>
      <c r="L3558" s="84"/>
      <c r="M3558" s="40"/>
      <c r="N3558" s="40"/>
    </row>
    <row r="3559" spans="1:14" ht="17.25">
      <c r="A3559" s="83"/>
      <c r="B3559" s="83"/>
      <c r="C3559" s="83"/>
      <c r="D3559" s="84"/>
      <c r="E3559" s="83"/>
      <c r="F3559" s="83"/>
      <c r="G3559" s="83"/>
      <c r="H3559" s="84"/>
      <c r="I3559" s="84"/>
      <c r="J3559" s="84"/>
      <c r="K3559" s="84"/>
      <c r="L3559" s="84"/>
      <c r="M3559" s="40"/>
      <c r="N3559" s="40"/>
    </row>
    <row r="3560" spans="1:14" ht="17.25">
      <c r="A3560" s="83"/>
      <c r="B3560" s="83"/>
      <c r="C3560" s="83"/>
      <c r="D3560" s="84"/>
      <c r="E3560" s="83"/>
      <c r="F3560" s="83"/>
      <c r="G3560" s="83"/>
      <c r="H3560" s="84"/>
      <c r="I3560" s="84"/>
      <c r="J3560" s="84"/>
      <c r="K3560" s="84"/>
      <c r="L3560" s="84"/>
      <c r="M3560" s="40"/>
      <c r="N3560" s="40"/>
    </row>
    <row r="3561" spans="1:14" ht="17.25">
      <c r="A3561" s="83"/>
      <c r="B3561" s="83"/>
      <c r="C3561" s="83"/>
      <c r="D3561" s="84"/>
      <c r="E3561" s="83"/>
      <c r="F3561" s="83"/>
      <c r="G3561" s="83"/>
      <c r="H3561" s="84"/>
      <c r="I3561" s="84"/>
      <c r="J3561" s="84"/>
      <c r="K3561" s="84"/>
      <c r="L3561" s="84"/>
      <c r="M3561" s="40"/>
      <c r="N3561" s="40"/>
    </row>
    <row r="3562" spans="1:14" ht="17.25">
      <c r="A3562" s="83"/>
      <c r="B3562" s="83"/>
      <c r="C3562" s="83"/>
      <c r="D3562" s="84"/>
      <c r="E3562" s="83"/>
      <c r="F3562" s="83"/>
      <c r="G3562" s="83"/>
      <c r="H3562" s="84"/>
      <c r="I3562" s="84"/>
      <c r="J3562" s="84"/>
      <c r="K3562" s="84"/>
      <c r="L3562" s="84"/>
      <c r="M3562" s="40"/>
      <c r="N3562" s="40"/>
    </row>
    <row r="3563" spans="1:14" ht="17.25">
      <c r="A3563" s="83"/>
      <c r="B3563" s="83"/>
      <c r="C3563" s="83"/>
      <c r="D3563" s="84"/>
      <c r="E3563" s="83"/>
      <c r="F3563" s="83"/>
      <c r="G3563" s="83"/>
      <c r="H3563" s="84"/>
      <c r="I3563" s="84"/>
      <c r="J3563" s="84"/>
      <c r="K3563" s="84"/>
      <c r="L3563" s="84"/>
      <c r="M3563" s="40"/>
      <c r="N3563" s="40"/>
    </row>
    <row r="3564" spans="1:14" ht="17.25">
      <c r="A3564" s="83"/>
      <c r="B3564" s="83"/>
      <c r="C3564" s="83"/>
      <c r="D3564" s="84"/>
      <c r="E3564" s="83"/>
      <c r="F3564" s="83"/>
      <c r="G3564" s="83"/>
      <c r="H3564" s="84"/>
      <c r="I3564" s="84"/>
      <c r="J3564" s="84"/>
      <c r="K3564" s="84"/>
      <c r="L3564" s="84"/>
      <c r="M3564" s="40"/>
      <c r="N3564" s="40"/>
    </row>
    <row r="3565" spans="1:14" ht="17.25">
      <c r="A3565" s="83"/>
      <c r="B3565" s="83"/>
      <c r="C3565" s="83"/>
      <c r="D3565" s="84"/>
      <c r="E3565" s="83"/>
      <c r="F3565" s="83"/>
      <c r="G3565" s="83"/>
      <c r="H3565" s="84"/>
      <c r="I3565" s="84"/>
      <c r="J3565" s="84"/>
      <c r="K3565" s="84"/>
      <c r="L3565" s="84"/>
      <c r="M3565" s="40"/>
      <c r="N3565" s="40"/>
    </row>
    <row r="3566" spans="1:14" ht="17.25">
      <c r="A3566" s="83"/>
      <c r="B3566" s="83"/>
      <c r="C3566" s="83"/>
      <c r="D3566" s="84"/>
      <c r="E3566" s="83"/>
      <c r="F3566" s="83"/>
      <c r="G3566" s="83"/>
      <c r="H3566" s="84"/>
      <c r="I3566" s="84"/>
      <c r="J3566" s="84"/>
      <c r="K3566" s="84"/>
      <c r="L3566" s="84"/>
      <c r="M3566" s="40"/>
      <c r="N3566" s="40"/>
    </row>
    <row r="3567" spans="1:14" ht="17.25">
      <c r="A3567" s="83"/>
      <c r="B3567" s="83"/>
      <c r="C3567" s="83"/>
      <c r="D3567" s="84"/>
      <c r="E3567" s="83"/>
      <c r="F3567" s="83"/>
      <c r="G3567" s="83"/>
      <c r="H3567" s="84"/>
      <c r="I3567" s="84"/>
      <c r="J3567" s="84"/>
      <c r="K3567" s="84"/>
      <c r="L3567" s="84"/>
      <c r="M3567" s="40"/>
      <c r="N3567" s="40"/>
    </row>
    <row r="3568" spans="1:14" ht="17.25">
      <c r="A3568" s="83"/>
      <c r="B3568" s="83"/>
      <c r="C3568" s="83"/>
      <c r="D3568" s="84"/>
      <c r="E3568" s="83"/>
      <c r="F3568" s="83"/>
      <c r="G3568" s="83"/>
      <c r="H3568" s="84"/>
      <c r="I3568" s="84"/>
      <c r="J3568" s="84"/>
      <c r="K3568" s="84"/>
      <c r="L3568" s="84"/>
      <c r="M3568" s="40"/>
      <c r="N3568" s="40"/>
    </row>
    <row r="3569" spans="1:14" ht="17.25">
      <c r="A3569" s="83"/>
      <c r="B3569" s="83"/>
      <c r="C3569" s="83"/>
      <c r="D3569" s="84"/>
      <c r="E3569" s="83"/>
      <c r="F3569" s="83"/>
      <c r="G3569" s="83"/>
      <c r="H3569" s="84"/>
      <c r="I3569" s="84"/>
      <c r="J3569" s="84"/>
      <c r="K3569" s="84"/>
      <c r="L3569" s="84"/>
      <c r="M3569" s="40"/>
      <c r="N3569" s="40"/>
    </row>
    <row r="3570" spans="1:14" ht="17.25">
      <c r="A3570" s="83"/>
      <c r="B3570" s="83"/>
      <c r="C3570" s="83"/>
      <c r="D3570" s="84"/>
      <c r="E3570" s="83"/>
      <c r="F3570" s="83"/>
      <c r="G3570" s="83"/>
      <c r="H3570" s="84"/>
      <c r="I3570" s="84"/>
      <c r="J3570" s="84"/>
      <c r="K3570" s="84"/>
      <c r="L3570" s="84"/>
      <c r="M3570" s="40"/>
      <c r="N3570" s="40"/>
    </row>
    <row r="3571" spans="1:14" ht="17.25">
      <c r="A3571" s="83"/>
      <c r="B3571" s="83"/>
      <c r="C3571" s="83"/>
      <c r="D3571" s="84"/>
      <c r="E3571" s="83"/>
      <c r="F3571" s="83"/>
      <c r="G3571" s="83"/>
      <c r="H3571" s="84"/>
      <c r="I3571" s="84"/>
      <c r="J3571" s="84"/>
      <c r="K3571" s="84"/>
      <c r="L3571" s="84"/>
      <c r="M3571" s="40"/>
      <c r="N3571" s="40"/>
    </row>
    <row r="3572" spans="1:14" ht="17.25">
      <c r="A3572" s="83"/>
      <c r="B3572" s="83"/>
      <c r="C3572" s="83"/>
      <c r="D3572" s="84"/>
      <c r="E3572" s="83"/>
      <c r="F3572" s="83"/>
      <c r="G3572" s="83"/>
      <c r="H3572" s="84"/>
      <c r="I3572" s="84"/>
      <c r="J3572" s="84"/>
      <c r="K3572" s="84"/>
      <c r="L3572" s="84"/>
      <c r="M3572" s="40"/>
      <c r="N3572" s="40"/>
    </row>
    <row r="3573" spans="1:14" ht="17.25">
      <c r="A3573" s="83"/>
      <c r="B3573" s="83"/>
      <c r="C3573" s="83"/>
      <c r="D3573" s="84"/>
      <c r="E3573" s="83"/>
      <c r="F3573" s="83"/>
      <c r="G3573" s="83"/>
      <c r="H3573" s="84"/>
      <c r="I3573" s="84"/>
      <c r="J3573" s="84"/>
      <c r="K3573" s="84"/>
      <c r="L3573" s="84"/>
      <c r="M3573" s="40"/>
      <c r="N3573" s="40"/>
    </row>
    <row r="3574" spans="1:14" ht="17.25">
      <c r="A3574" s="83"/>
      <c r="B3574" s="83"/>
      <c r="C3574" s="83"/>
      <c r="D3574" s="84"/>
      <c r="E3574" s="83"/>
      <c r="F3574" s="83"/>
      <c r="G3574" s="83"/>
      <c r="H3574" s="84"/>
      <c r="I3574" s="84"/>
      <c r="J3574" s="84"/>
      <c r="K3574" s="84"/>
      <c r="L3574" s="84"/>
      <c r="M3574" s="40"/>
      <c r="N3574" s="40"/>
    </row>
    <row r="3575" spans="1:14" ht="17.25">
      <c r="A3575" s="83"/>
      <c r="B3575" s="83"/>
      <c r="C3575" s="83"/>
      <c r="D3575" s="84"/>
      <c r="E3575" s="83"/>
      <c r="F3575" s="83"/>
      <c r="G3575" s="83"/>
      <c r="H3575" s="84"/>
      <c r="I3575" s="84"/>
      <c r="J3575" s="84"/>
      <c r="K3575" s="84"/>
      <c r="L3575" s="84"/>
      <c r="M3575" s="40"/>
      <c r="N3575" s="40"/>
    </row>
    <row r="3576" spans="1:14" ht="17.25">
      <c r="A3576" s="83"/>
      <c r="B3576" s="83"/>
      <c r="C3576" s="83"/>
      <c r="D3576" s="84"/>
      <c r="E3576" s="83"/>
      <c r="F3576" s="83"/>
      <c r="G3576" s="83"/>
      <c r="H3576" s="84"/>
      <c r="I3576" s="84"/>
      <c r="J3576" s="84"/>
      <c r="K3576" s="84"/>
      <c r="L3576" s="84"/>
      <c r="M3576" s="40"/>
      <c r="N3576" s="40"/>
    </row>
    <row r="3577" spans="1:14" ht="17.25">
      <c r="A3577" s="83"/>
      <c r="B3577" s="83"/>
      <c r="C3577" s="83"/>
      <c r="D3577" s="84"/>
      <c r="E3577" s="83"/>
      <c r="F3577" s="83"/>
      <c r="G3577" s="83"/>
      <c r="H3577" s="84"/>
      <c r="I3577" s="84"/>
      <c r="J3577" s="84"/>
      <c r="K3577" s="84"/>
      <c r="L3577" s="84"/>
      <c r="M3577" s="40"/>
      <c r="N3577" s="40"/>
    </row>
    <row r="3578" spans="1:14" ht="17.25">
      <c r="A3578" s="83"/>
      <c r="B3578" s="83"/>
      <c r="C3578" s="83"/>
      <c r="D3578" s="84"/>
      <c r="E3578" s="83"/>
      <c r="F3578" s="83"/>
      <c r="G3578" s="83"/>
      <c r="H3578" s="84"/>
      <c r="I3578" s="84"/>
      <c r="J3578" s="84"/>
      <c r="K3578" s="84"/>
      <c r="L3578" s="84"/>
      <c r="M3578" s="40"/>
      <c r="N3578" s="40"/>
    </row>
    <row r="3579" spans="1:14" ht="17.25">
      <c r="A3579" s="83"/>
      <c r="B3579" s="83"/>
      <c r="C3579" s="83"/>
      <c r="D3579" s="84"/>
      <c r="E3579" s="83"/>
      <c r="F3579" s="83"/>
      <c r="G3579" s="83"/>
      <c r="H3579" s="84"/>
      <c r="I3579" s="84"/>
      <c r="J3579" s="84"/>
      <c r="K3579" s="84"/>
      <c r="L3579" s="84"/>
      <c r="M3579" s="40"/>
      <c r="N3579" s="40"/>
    </row>
    <row r="3580" spans="1:14" ht="17.25">
      <c r="A3580" s="83"/>
      <c r="B3580" s="83"/>
      <c r="C3580" s="83"/>
      <c r="D3580" s="84"/>
      <c r="E3580" s="83"/>
      <c r="F3580" s="83"/>
      <c r="G3580" s="83"/>
      <c r="H3580" s="84"/>
      <c r="I3580" s="84"/>
      <c r="J3580" s="84"/>
      <c r="K3580" s="84"/>
      <c r="L3580" s="84"/>
      <c r="M3580" s="40"/>
      <c r="N3580" s="40"/>
    </row>
    <row r="3581" spans="1:14" ht="17.25">
      <c r="A3581" s="83"/>
      <c r="B3581" s="83"/>
      <c r="C3581" s="83"/>
      <c r="D3581" s="84"/>
      <c r="E3581" s="83"/>
      <c r="F3581" s="83"/>
      <c r="G3581" s="83"/>
      <c r="H3581" s="84"/>
      <c r="I3581" s="84"/>
      <c r="J3581" s="84"/>
      <c r="K3581" s="84"/>
      <c r="L3581" s="84"/>
      <c r="M3581" s="40"/>
      <c r="N3581" s="40"/>
    </row>
    <row r="3582" spans="1:14" ht="17.25">
      <c r="A3582" s="83"/>
      <c r="B3582" s="83"/>
      <c r="C3582" s="83"/>
      <c r="D3582" s="84"/>
      <c r="E3582" s="83"/>
      <c r="F3582" s="83"/>
      <c r="G3582" s="83"/>
      <c r="H3582" s="84"/>
      <c r="I3582" s="84"/>
      <c r="J3582" s="84"/>
      <c r="K3582" s="84"/>
      <c r="L3582" s="84"/>
      <c r="M3582" s="40"/>
      <c r="N3582" s="40"/>
    </row>
    <row r="3583" spans="1:14" ht="17.25">
      <c r="A3583" s="83"/>
      <c r="B3583" s="83"/>
      <c r="C3583" s="83"/>
      <c r="D3583" s="84"/>
      <c r="E3583" s="83"/>
      <c r="F3583" s="83"/>
      <c r="G3583" s="83"/>
      <c r="H3583" s="84"/>
      <c r="I3583" s="84"/>
      <c r="J3583" s="84"/>
      <c r="K3583" s="84"/>
      <c r="L3583" s="84"/>
      <c r="M3583" s="40"/>
      <c r="N3583" s="40"/>
    </row>
    <row r="3584" spans="1:14" ht="17.25">
      <c r="A3584" s="83"/>
      <c r="B3584" s="83"/>
      <c r="C3584" s="83"/>
      <c r="D3584" s="84"/>
      <c r="E3584" s="83"/>
      <c r="F3584" s="83"/>
      <c r="G3584" s="83"/>
      <c r="H3584" s="84"/>
      <c r="I3584" s="84"/>
      <c r="J3584" s="84"/>
      <c r="K3584" s="84"/>
      <c r="L3584" s="84"/>
      <c r="M3584" s="40"/>
      <c r="N3584" s="40"/>
    </row>
    <row r="3585" spans="1:14" ht="17.25">
      <c r="A3585" s="83"/>
      <c r="B3585" s="83"/>
      <c r="C3585" s="83"/>
      <c r="D3585" s="84"/>
      <c r="E3585" s="83"/>
      <c r="F3585" s="83"/>
      <c r="G3585" s="83"/>
      <c r="H3585" s="84"/>
      <c r="I3585" s="84"/>
      <c r="J3585" s="84"/>
      <c r="K3585" s="84"/>
      <c r="L3585" s="84"/>
      <c r="M3585" s="40"/>
      <c r="N3585" s="40"/>
    </row>
    <row r="3586" spans="1:14" ht="17.25">
      <c r="A3586" s="83"/>
      <c r="B3586" s="83"/>
      <c r="C3586" s="83"/>
      <c r="D3586" s="84"/>
      <c r="E3586" s="83"/>
      <c r="F3586" s="83"/>
      <c r="G3586" s="83"/>
      <c r="H3586" s="84"/>
      <c r="I3586" s="84"/>
      <c r="J3586" s="84"/>
      <c r="K3586" s="84"/>
      <c r="L3586" s="84"/>
      <c r="M3586" s="40"/>
      <c r="N3586" s="40"/>
    </row>
    <row r="3587" spans="1:14" ht="17.25">
      <c r="A3587" s="83"/>
      <c r="B3587" s="83"/>
      <c r="C3587" s="83"/>
      <c r="D3587" s="84"/>
      <c r="E3587" s="83"/>
      <c r="F3587" s="83"/>
      <c r="G3587" s="83"/>
      <c r="H3587" s="84"/>
      <c r="I3587" s="84"/>
      <c r="J3587" s="84"/>
      <c r="K3587" s="84"/>
      <c r="L3587" s="84"/>
      <c r="M3587" s="40"/>
      <c r="N3587" s="40"/>
    </row>
    <row r="3588" spans="1:14" ht="17.25">
      <c r="A3588" s="83"/>
      <c r="B3588" s="83"/>
      <c r="C3588" s="83"/>
      <c r="D3588" s="84"/>
      <c r="E3588" s="83"/>
      <c r="F3588" s="83"/>
      <c r="G3588" s="83"/>
      <c r="H3588" s="84"/>
      <c r="I3588" s="84"/>
      <c r="J3588" s="84"/>
      <c r="K3588" s="84"/>
      <c r="L3588" s="84"/>
      <c r="M3588" s="40"/>
      <c r="N3588" s="40"/>
    </row>
    <row r="3589" spans="1:14" ht="17.25">
      <c r="A3589" s="83"/>
      <c r="B3589" s="83"/>
      <c r="C3589" s="83"/>
      <c r="D3589" s="84"/>
      <c r="E3589" s="83"/>
      <c r="F3589" s="83"/>
      <c r="G3589" s="83"/>
      <c r="H3589" s="84"/>
      <c r="I3589" s="84"/>
      <c r="J3589" s="84"/>
      <c r="K3589" s="84"/>
      <c r="L3589" s="84"/>
      <c r="M3589" s="40"/>
      <c r="N3589" s="40"/>
    </row>
    <row r="3590" spans="1:14" ht="17.25">
      <c r="A3590" s="83"/>
      <c r="B3590" s="83"/>
      <c r="C3590" s="83"/>
      <c r="D3590" s="84"/>
      <c r="E3590" s="83"/>
      <c r="F3590" s="83"/>
      <c r="G3590" s="83"/>
      <c r="H3590" s="84"/>
      <c r="I3590" s="84"/>
      <c r="J3590" s="84"/>
      <c r="K3590" s="84"/>
      <c r="L3590" s="84"/>
      <c r="M3590" s="40"/>
      <c r="N3590" s="40"/>
    </row>
    <row r="3591" spans="1:14" ht="17.25">
      <c r="A3591" s="83"/>
      <c r="B3591" s="83"/>
      <c r="C3591" s="83"/>
      <c r="D3591" s="84"/>
      <c r="E3591" s="83"/>
      <c r="F3591" s="83"/>
      <c r="G3591" s="83"/>
      <c r="H3591" s="84"/>
      <c r="I3591" s="84"/>
      <c r="J3591" s="84"/>
      <c r="K3591" s="84"/>
      <c r="L3591" s="84"/>
      <c r="M3591" s="40"/>
      <c r="N3591" s="40"/>
    </row>
    <row r="3592" spans="1:14" ht="17.25">
      <c r="A3592" s="83"/>
      <c r="B3592" s="83"/>
      <c r="C3592" s="83"/>
      <c r="D3592" s="84"/>
      <c r="E3592" s="83"/>
      <c r="F3592" s="83"/>
      <c r="G3592" s="83"/>
      <c r="H3592" s="84"/>
      <c r="I3592" s="84"/>
      <c r="J3592" s="84"/>
      <c r="K3592" s="84"/>
      <c r="L3592" s="84"/>
      <c r="M3592" s="40"/>
      <c r="N3592" s="40"/>
    </row>
    <row r="3593" spans="1:14" ht="17.25">
      <c r="A3593" s="83"/>
      <c r="B3593" s="83"/>
      <c r="C3593" s="83"/>
      <c r="D3593" s="84"/>
      <c r="E3593" s="83"/>
      <c r="F3593" s="83"/>
      <c r="G3593" s="83"/>
      <c r="H3593" s="84"/>
      <c r="I3593" s="84"/>
      <c r="J3593" s="84"/>
      <c r="K3593" s="84"/>
      <c r="L3593" s="84"/>
      <c r="M3593" s="40"/>
      <c r="N3593" s="40"/>
    </row>
    <row r="3594" spans="1:14" ht="17.25">
      <c r="A3594" s="83"/>
      <c r="B3594" s="83"/>
      <c r="C3594" s="83"/>
      <c r="D3594" s="84"/>
      <c r="E3594" s="83"/>
      <c r="F3594" s="83"/>
      <c r="G3594" s="83"/>
      <c r="H3594" s="84"/>
      <c r="I3594" s="84"/>
      <c r="J3594" s="84"/>
      <c r="K3594" s="84"/>
      <c r="L3594" s="84"/>
      <c r="M3594" s="40"/>
      <c r="N3594" s="40"/>
    </row>
    <row r="3595" spans="1:14" ht="17.25">
      <c r="A3595" s="83"/>
      <c r="B3595" s="83"/>
      <c r="C3595" s="83"/>
      <c r="D3595" s="84"/>
      <c r="E3595" s="83"/>
      <c r="F3595" s="83"/>
      <c r="G3595" s="83"/>
      <c r="H3595" s="84"/>
      <c r="I3595" s="84"/>
      <c r="J3595" s="84"/>
      <c r="K3595" s="84"/>
      <c r="L3595" s="84"/>
      <c r="M3595" s="40"/>
      <c r="N3595" s="40"/>
    </row>
    <row r="3596" spans="1:14" ht="17.25">
      <c r="A3596" s="83"/>
      <c r="B3596" s="83"/>
      <c r="C3596" s="83"/>
      <c r="D3596" s="84"/>
      <c r="E3596" s="83"/>
      <c r="F3596" s="83"/>
      <c r="G3596" s="83"/>
      <c r="H3596" s="84"/>
      <c r="I3596" s="84"/>
      <c r="J3596" s="84"/>
      <c r="K3596" s="84"/>
      <c r="L3596" s="84"/>
      <c r="M3596" s="40"/>
      <c r="N3596" s="40"/>
    </row>
    <row r="3597" spans="1:14" ht="17.25">
      <c r="A3597" s="83"/>
      <c r="B3597" s="83"/>
      <c r="C3597" s="83"/>
      <c r="D3597" s="84"/>
      <c r="E3597" s="83"/>
      <c r="F3597" s="83"/>
      <c r="G3597" s="83"/>
      <c r="H3597" s="84"/>
      <c r="I3597" s="84"/>
      <c r="J3597" s="84"/>
      <c r="K3597" s="84"/>
      <c r="L3597" s="84"/>
      <c r="M3597" s="40"/>
      <c r="N3597" s="40"/>
    </row>
    <row r="3598" spans="1:14" ht="17.25">
      <c r="A3598" s="83"/>
      <c r="B3598" s="83"/>
      <c r="C3598" s="83"/>
      <c r="D3598" s="84"/>
      <c r="E3598" s="83"/>
      <c r="F3598" s="83"/>
      <c r="G3598" s="83"/>
      <c r="H3598" s="84"/>
      <c r="I3598" s="84"/>
      <c r="J3598" s="84"/>
      <c r="K3598" s="84"/>
      <c r="L3598" s="84"/>
      <c r="M3598" s="40"/>
      <c r="N3598" s="40"/>
    </row>
    <row r="3599" spans="1:14" ht="17.25">
      <c r="A3599" s="83"/>
      <c r="B3599" s="83"/>
      <c r="C3599" s="83"/>
      <c r="D3599" s="84"/>
      <c r="E3599" s="83"/>
      <c r="F3599" s="83"/>
      <c r="G3599" s="83"/>
      <c r="H3599" s="84"/>
      <c r="I3599" s="84"/>
      <c r="J3599" s="84"/>
      <c r="K3599" s="84"/>
      <c r="L3599" s="84"/>
      <c r="M3599" s="40"/>
      <c r="N3599" s="40"/>
    </row>
    <row r="3600" spans="1:14" ht="17.25">
      <c r="A3600" s="83"/>
      <c r="B3600" s="83"/>
      <c r="C3600" s="83"/>
      <c r="D3600" s="84"/>
      <c r="E3600" s="83"/>
      <c r="F3600" s="83"/>
      <c r="G3600" s="83"/>
      <c r="H3600" s="84"/>
      <c r="I3600" s="84"/>
      <c r="J3600" s="84"/>
      <c r="K3600" s="84"/>
      <c r="L3600" s="84"/>
      <c r="M3600" s="40"/>
      <c r="N3600" s="40"/>
    </row>
    <row r="3601" spans="1:14" ht="17.25">
      <c r="A3601" s="83"/>
      <c r="B3601" s="83"/>
      <c r="C3601" s="83"/>
      <c r="D3601" s="84"/>
      <c r="E3601" s="83"/>
      <c r="F3601" s="83"/>
      <c r="G3601" s="83"/>
      <c r="H3601" s="84"/>
      <c r="I3601" s="84"/>
      <c r="J3601" s="84"/>
      <c r="K3601" s="84"/>
      <c r="L3601" s="84"/>
      <c r="M3601" s="40"/>
      <c r="N3601" s="40"/>
    </row>
    <row r="3602" spans="1:14" ht="17.25">
      <c r="A3602" s="83"/>
      <c r="B3602" s="83"/>
      <c r="C3602" s="83"/>
      <c r="D3602" s="84"/>
      <c r="E3602" s="83"/>
      <c r="F3602" s="83"/>
      <c r="G3602" s="83"/>
      <c r="H3602" s="84"/>
      <c r="I3602" s="84"/>
      <c r="J3602" s="84"/>
      <c r="K3602" s="84"/>
      <c r="L3602" s="84"/>
      <c r="M3602" s="40"/>
      <c r="N3602" s="40"/>
    </row>
    <row r="3603" spans="1:14" ht="17.25">
      <c r="A3603" s="83"/>
      <c r="B3603" s="83"/>
      <c r="C3603" s="83"/>
      <c r="D3603" s="84"/>
      <c r="E3603" s="83"/>
      <c r="F3603" s="83"/>
      <c r="G3603" s="83"/>
      <c r="H3603" s="84"/>
      <c r="I3603" s="84"/>
      <c r="J3603" s="84"/>
      <c r="K3603" s="84"/>
      <c r="L3603" s="84"/>
      <c r="M3603" s="40"/>
      <c r="N3603" s="40"/>
    </row>
    <row r="3604" spans="1:14" ht="17.25">
      <c r="A3604" s="83"/>
      <c r="B3604" s="83"/>
      <c r="C3604" s="83"/>
      <c r="D3604" s="84"/>
      <c r="E3604" s="83"/>
      <c r="F3604" s="83"/>
      <c r="G3604" s="83"/>
      <c r="H3604" s="84"/>
      <c r="I3604" s="84"/>
      <c r="J3604" s="84"/>
      <c r="K3604" s="84"/>
      <c r="L3604" s="84"/>
      <c r="M3604" s="40"/>
      <c r="N3604" s="40"/>
    </row>
    <row r="3605" spans="1:14" ht="17.25">
      <c r="A3605" s="83"/>
      <c r="B3605" s="83"/>
      <c r="C3605" s="83"/>
      <c r="D3605" s="84"/>
      <c r="E3605" s="83"/>
      <c r="F3605" s="83"/>
      <c r="G3605" s="83"/>
      <c r="H3605" s="84"/>
      <c r="I3605" s="84"/>
      <c r="J3605" s="84"/>
      <c r="K3605" s="84"/>
      <c r="L3605" s="84"/>
      <c r="M3605" s="40"/>
      <c r="N3605" s="40"/>
    </row>
    <row r="3606" spans="1:14" ht="17.25">
      <c r="A3606" s="83"/>
      <c r="B3606" s="83"/>
      <c r="C3606" s="83"/>
      <c r="D3606" s="84"/>
      <c r="E3606" s="83"/>
      <c r="F3606" s="83"/>
      <c r="G3606" s="83"/>
      <c r="H3606" s="84"/>
      <c r="I3606" s="84"/>
      <c r="J3606" s="84"/>
      <c r="K3606" s="84"/>
      <c r="L3606" s="84"/>
      <c r="M3606" s="40"/>
      <c r="N3606" s="40"/>
    </row>
    <row r="3607" spans="1:14" ht="17.25">
      <c r="A3607" s="83"/>
      <c r="B3607" s="83"/>
      <c r="C3607" s="83"/>
      <c r="D3607" s="84"/>
      <c r="E3607" s="83"/>
      <c r="F3607" s="83"/>
      <c r="G3607" s="83"/>
      <c r="H3607" s="84"/>
      <c r="I3607" s="84"/>
      <c r="J3607" s="84"/>
      <c r="K3607" s="84"/>
      <c r="L3607" s="84"/>
      <c r="M3607" s="40"/>
      <c r="N3607" s="40"/>
    </row>
    <row r="3608" spans="1:14" ht="17.25">
      <c r="A3608" s="83"/>
      <c r="B3608" s="83"/>
      <c r="C3608" s="83"/>
      <c r="D3608" s="84"/>
      <c r="E3608" s="83"/>
      <c r="F3608" s="83"/>
      <c r="G3608" s="83"/>
      <c r="H3608" s="84"/>
      <c r="I3608" s="84"/>
      <c r="J3608" s="84"/>
      <c r="K3608" s="84"/>
      <c r="L3608" s="84"/>
      <c r="M3608" s="40"/>
      <c r="N3608" s="40"/>
    </row>
    <row r="3609" spans="1:14" ht="17.25">
      <c r="A3609" s="83"/>
      <c r="B3609" s="83"/>
      <c r="C3609" s="83"/>
      <c r="D3609" s="84"/>
      <c r="E3609" s="83"/>
      <c r="F3609" s="83"/>
      <c r="G3609" s="83"/>
      <c r="H3609" s="84"/>
      <c r="I3609" s="84"/>
      <c r="J3609" s="84"/>
      <c r="K3609" s="84"/>
      <c r="L3609" s="84"/>
      <c r="M3609" s="40"/>
      <c r="N3609" s="40"/>
    </row>
    <row r="3610" spans="1:14" ht="17.25">
      <c r="A3610" s="83"/>
      <c r="B3610" s="83"/>
      <c r="C3610" s="83"/>
      <c r="D3610" s="84"/>
      <c r="E3610" s="83"/>
      <c r="F3610" s="83"/>
      <c r="G3610" s="83"/>
      <c r="H3610" s="84"/>
      <c r="I3610" s="84"/>
      <c r="J3610" s="84"/>
      <c r="K3610" s="84"/>
      <c r="L3610" s="84"/>
      <c r="M3610" s="40"/>
      <c r="N3610" s="40"/>
    </row>
    <row r="3611" spans="1:14" ht="17.25">
      <c r="A3611" s="83"/>
      <c r="B3611" s="83"/>
      <c r="C3611" s="83"/>
      <c r="D3611" s="84"/>
      <c r="E3611" s="83"/>
      <c r="F3611" s="83"/>
      <c r="G3611" s="83"/>
      <c r="H3611" s="84"/>
      <c r="I3611" s="84"/>
      <c r="J3611" s="84"/>
      <c r="K3611" s="84"/>
      <c r="L3611" s="84"/>
      <c r="M3611" s="40"/>
      <c r="N3611" s="40"/>
    </row>
    <row r="3612" spans="1:14" ht="17.25">
      <c r="A3612" s="83"/>
      <c r="B3612" s="83"/>
      <c r="C3612" s="83"/>
      <c r="D3612" s="84"/>
      <c r="E3612" s="83"/>
      <c r="F3612" s="83"/>
      <c r="G3612" s="83"/>
      <c r="H3612" s="84"/>
      <c r="I3612" s="84"/>
      <c r="J3612" s="84"/>
      <c r="K3612" s="84"/>
      <c r="L3612" s="84"/>
      <c r="M3612" s="40"/>
      <c r="N3612" s="40"/>
    </row>
    <row r="3613" spans="1:14" ht="17.25">
      <c r="A3613" s="83"/>
      <c r="B3613" s="83"/>
      <c r="C3613" s="83"/>
      <c r="D3613" s="84"/>
      <c r="E3613" s="83"/>
      <c r="F3613" s="83"/>
      <c r="G3613" s="83"/>
      <c r="H3613" s="84"/>
      <c r="I3613" s="84"/>
      <c r="J3613" s="84"/>
      <c r="K3613" s="84"/>
      <c r="L3613" s="84"/>
      <c r="M3613" s="40"/>
      <c r="N3613" s="40"/>
    </row>
    <row r="3614" spans="1:14" ht="17.25">
      <c r="A3614" s="83"/>
      <c r="B3614" s="83"/>
      <c r="C3614" s="83"/>
      <c r="D3614" s="84"/>
      <c r="E3614" s="83"/>
      <c r="F3614" s="83"/>
      <c r="G3614" s="83"/>
      <c r="H3614" s="84"/>
      <c r="I3614" s="84"/>
      <c r="J3614" s="84"/>
      <c r="K3614" s="84"/>
      <c r="L3614" s="84"/>
      <c r="M3614" s="40"/>
      <c r="N3614" s="40"/>
    </row>
    <row r="3615" spans="1:14" ht="17.25">
      <c r="A3615" s="83"/>
      <c r="B3615" s="83"/>
      <c r="C3615" s="83"/>
      <c r="D3615" s="84"/>
      <c r="E3615" s="83"/>
      <c r="F3615" s="83"/>
      <c r="G3615" s="83"/>
      <c r="H3615" s="84"/>
      <c r="I3615" s="84"/>
      <c r="J3615" s="84"/>
      <c r="K3615" s="84"/>
      <c r="L3615" s="84"/>
      <c r="M3615" s="40"/>
      <c r="N3615" s="40"/>
    </row>
    <row r="3616" spans="1:14" ht="17.25">
      <c r="A3616" s="83"/>
      <c r="B3616" s="83"/>
      <c r="C3616" s="83"/>
      <c r="D3616" s="84"/>
      <c r="E3616" s="83"/>
      <c r="F3616" s="83"/>
      <c r="G3616" s="83"/>
      <c r="H3616" s="84"/>
      <c r="I3616" s="84"/>
      <c r="J3616" s="84"/>
      <c r="K3616" s="84"/>
      <c r="L3616" s="84"/>
      <c r="M3616" s="40"/>
      <c r="N3616" s="40"/>
    </row>
    <row r="3617" spans="1:14" ht="17.25">
      <c r="A3617" s="83"/>
      <c r="B3617" s="83"/>
      <c r="C3617" s="83"/>
      <c r="D3617" s="84"/>
      <c r="E3617" s="83"/>
      <c r="F3617" s="83"/>
      <c r="G3617" s="83"/>
      <c r="H3617" s="84"/>
      <c r="I3617" s="84"/>
      <c r="J3617" s="84"/>
      <c r="K3617" s="84"/>
      <c r="L3617" s="84"/>
      <c r="M3617" s="40"/>
      <c r="N3617" s="40"/>
    </row>
    <row r="3618" spans="1:14" ht="17.25">
      <c r="A3618" s="83"/>
      <c r="B3618" s="83"/>
      <c r="C3618" s="83"/>
      <c r="D3618" s="84"/>
      <c r="E3618" s="83"/>
      <c r="F3618" s="83"/>
      <c r="G3618" s="83"/>
      <c r="H3618" s="84"/>
      <c r="I3618" s="84"/>
      <c r="J3618" s="84"/>
      <c r="K3618" s="84"/>
      <c r="L3618" s="84"/>
      <c r="M3618" s="40"/>
      <c r="N3618" s="40"/>
    </row>
    <row r="3619" spans="1:14" ht="17.25">
      <c r="A3619" s="83"/>
      <c r="B3619" s="83"/>
      <c r="C3619" s="83"/>
      <c r="D3619" s="84"/>
      <c r="E3619" s="83"/>
      <c r="F3619" s="83"/>
      <c r="G3619" s="83"/>
      <c r="H3619" s="84"/>
      <c r="I3619" s="84"/>
      <c r="J3619" s="84"/>
      <c r="K3619" s="84"/>
      <c r="L3619" s="84"/>
      <c r="M3619" s="40"/>
      <c r="N3619" s="40"/>
    </row>
    <row r="3620" spans="1:14" ht="17.25">
      <c r="A3620" s="83"/>
      <c r="B3620" s="83"/>
      <c r="C3620" s="83"/>
      <c r="D3620" s="84"/>
      <c r="E3620" s="83"/>
      <c r="F3620" s="83"/>
      <c r="G3620" s="83"/>
      <c r="H3620" s="84"/>
      <c r="I3620" s="84"/>
      <c r="J3620" s="84"/>
      <c r="K3620" s="84"/>
      <c r="L3620" s="84"/>
      <c r="M3620" s="40"/>
      <c r="N3620" s="40"/>
    </row>
    <row r="3621" spans="1:14" ht="17.25">
      <c r="A3621" s="83"/>
      <c r="B3621" s="83"/>
      <c r="C3621" s="83"/>
      <c r="D3621" s="84"/>
      <c r="E3621" s="83"/>
      <c r="F3621" s="83"/>
      <c r="G3621" s="83"/>
      <c r="H3621" s="84"/>
      <c r="I3621" s="84"/>
      <c r="J3621" s="84"/>
      <c r="K3621" s="84"/>
      <c r="L3621" s="84"/>
      <c r="M3621" s="40"/>
      <c r="N3621" s="40"/>
    </row>
    <row r="3622" spans="1:14" ht="17.25">
      <c r="A3622" s="83"/>
      <c r="B3622" s="83"/>
      <c r="C3622" s="83"/>
      <c r="D3622" s="84"/>
      <c r="E3622" s="83"/>
      <c r="F3622" s="83"/>
      <c r="G3622" s="83"/>
      <c r="H3622" s="84"/>
      <c r="I3622" s="84"/>
      <c r="J3622" s="84"/>
      <c r="K3622" s="84"/>
      <c r="L3622" s="84"/>
      <c r="M3622" s="40"/>
      <c r="N3622" s="40"/>
    </row>
    <row r="3623" spans="1:14" ht="17.25">
      <c r="A3623" s="83"/>
      <c r="B3623" s="83"/>
      <c r="C3623" s="83"/>
      <c r="D3623" s="84"/>
      <c r="E3623" s="83"/>
      <c r="F3623" s="83"/>
      <c r="G3623" s="83"/>
      <c r="H3623" s="84"/>
      <c r="I3623" s="84"/>
      <c r="J3623" s="84"/>
      <c r="K3623" s="84"/>
      <c r="L3623" s="84"/>
      <c r="M3623" s="40"/>
      <c r="N3623" s="40"/>
    </row>
    <row r="3624" spans="1:14" ht="17.25">
      <c r="A3624" s="83"/>
      <c r="B3624" s="83"/>
      <c r="C3624" s="83"/>
      <c r="D3624" s="84"/>
      <c r="E3624" s="83"/>
      <c r="F3624" s="83"/>
      <c r="G3624" s="83"/>
      <c r="H3624" s="84"/>
      <c r="I3624" s="84"/>
      <c r="J3624" s="84"/>
      <c r="K3624" s="84"/>
      <c r="L3624" s="84"/>
      <c r="M3624" s="40"/>
      <c r="N3624" s="40"/>
    </row>
    <row r="3625" spans="1:14" ht="17.25">
      <c r="A3625" s="83"/>
      <c r="B3625" s="83"/>
      <c r="C3625" s="83"/>
      <c r="D3625" s="84"/>
      <c r="E3625" s="83"/>
      <c r="F3625" s="83"/>
      <c r="G3625" s="83"/>
      <c r="H3625" s="84"/>
      <c r="I3625" s="84"/>
      <c r="J3625" s="84"/>
      <c r="K3625" s="84"/>
      <c r="L3625" s="84"/>
      <c r="M3625" s="40"/>
      <c r="N3625" s="40"/>
    </row>
    <row r="3626" spans="1:14" ht="17.25">
      <c r="A3626" s="83"/>
      <c r="B3626" s="83"/>
      <c r="C3626" s="83"/>
      <c r="D3626" s="84"/>
      <c r="E3626" s="83"/>
      <c r="F3626" s="83"/>
      <c r="G3626" s="83"/>
      <c r="H3626" s="84"/>
      <c r="I3626" s="84"/>
      <c r="J3626" s="84"/>
      <c r="K3626" s="84"/>
      <c r="L3626" s="84"/>
      <c r="M3626" s="40"/>
      <c r="N3626" s="40"/>
    </row>
    <row r="3627" spans="1:14" ht="17.25">
      <c r="A3627" s="83"/>
      <c r="B3627" s="83"/>
      <c r="C3627" s="83"/>
      <c r="D3627" s="84"/>
      <c r="E3627" s="83"/>
      <c r="F3627" s="83"/>
      <c r="G3627" s="83"/>
      <c r="H3627" s="84"/>
      <c r="I3627" s="84"/>
      <c r="J3627" s="84"/>
      <c r="K3627" s="84"/>
      <c r="L3627" s="84"/>
      <c r="M3627" s="40"/>
      <c r="N3627" s="40"/>
    </row>
    <row r="3628" spans="1:14" ht="17.25">
      <c r="A3628" s="83"/>
      <c r="B3628" s="83"/>
      <c r="C3628" s="83"/>
      <c r="D3628" s="84"/>
      <c r="E3628" s="83"/>
      <c r="F3628" s="83"/>
      <c r="G3628" s="83"/>
      <c r="H3628" s="84"/>
      <c r="I3628" s="84"/>
      <c r="J3628" s="84"/>
      <c r="K3628" s="84"/>
      <c r="L3628" s="84"/>
      <c r="M3628" s="40"/>
      <c r="N3628" s="40"/>
    </row>
    <row r="3629" spans="1:14" ht="17.25">
      <c r="A3629" s="83"/>
      <c r="B3629" s="83"/>
      <c r="C3629" s="83"/>
      <c r="D3629" s="84"/>
      <c r="E3629" s="83"/>
      <c r="F3629" s="83"/>
      <c r="G3629" s="83"/>
      <c r="H3629" s="84"/>
      <c r="I3629" s="84"/>
      <c r="J3629" s="84"/>
      <c r="K3629" s="84"/>
      <c r="L3629" s="84"/>
      <c r="M3629" s="40"/>
      <c r="N3629" s="40"/>
    </row>
    <row r="3630" spans="1:14" ht="17.25">
      <c r="A3630" s="83"/>
      <c r="B3630" s="83"/>
      <c r="C3630" s="83"/>
      <c r="D3630" s="84"/>
      <c r="E3630" s="83"/>
      <c r="F3630" s="83"/>
      <c r="G3630" s="83"/>
      <c r="H3630" s="84"/>
      <c r="I3630" s="84"/>
      <c r="J3630" s="84"/>
      <c r="K3630" s="84"/>
      <c r="L3630" s="84"/>
      <c r="M3630" s="40"/>
      <c r="N3630" s="40"/>
    </row>
    <row r="3631" spans="1:14" ht="17.25">
      <c r="A3631" s="83"/>
      <c r="B3631" s="83"/>
      <c r="C3631" s="83"/>
      <c r="D3631" s="84"/>
      <c r="E3631" s="83"/>
      <c r="F3631" s="83"/>
      <c r="G3631" s="83"/>
      <c r="H3631" s="84"/>
      <c r="I3631" s="84"/>
      <c r="J3631" s="84"/>
      <c r="K3631" s="84"/>
      <c r="L3631" s="84"/>
      <c r="M3631" s="40"/>
      <c r="N3631" s="40"/>
    </row>
    <row r="3632" spans="1:14" ht="17.25">
      <c r="A3632" s="83"/>
      <c r="B3632" s="83"/>
      <c r="C3632" s="83"/>
      <c r="D3632" s="84"/>
      <c r="E3632" s="83"/>
      <c r="F3632" s="83"/>
      <c r="G3632" s="83"/>
      <c r="H3632" s="84"/>
      <c r="I3632" s="84"/>
      <c r="J3632" s="84"/>
      <c r="K3632" s="84"/>
      <c r="L3632" s="84"/>
      <c r="M3632" s="40"/>
      <c r="N3632" s="40"/>
    </row>
    <row r="3633" spans="1:14" ht="17.25">
      <c r="A3633" s="83"/>
      <c r="B3633" s="83"/>
      <c r="C3633" s="83"/>
      <c r="D3633" s="84"/>
      <c r="E3633" s="83"/>
      <c r="F3633" s="83"/>
      <c r="G3633" s="83"/>
      <c r="H3633" s="84"/>
      <c r="I3633" s="84"/>
      <c r="J3633" s="84"/>
      <c r="K3633" s="84"/>
      <c r="L3633" s="84"/>
      <c r="M3633" s="40"/>
      <c r="N3633" s="40"/>
    </row>
    <row r="3634" spans="1:14" ht="17.25">
      <c r="A3634" s="83"/>
      <c r="B3634" s="83"/>
      <c r="C3634" s="83"/>
      <c r="D3634" s="84"/>
      <c r="E3634" s="83"/>
      <c r="F3634" s="83"/>
      <c r="G3634" s="83"/>
      <c r="H3634" s="84"/>
      <c r="I3634" s="84"/>
      <c r="J3634" s="84"/>
      <c r="K3634" s="84"/>
      <c r="L3634" s="84"/>
      <c r="M3634" s="40"/>
      <c r="N3634" s="40"/>
    </row>
    <row r="3635" spans="1:14" ht="17.25">
      <c r="A3635" s="83"/>
      <c r="B3635" s="83"/>
      <c r="C3635" s="83"/>
      <c r="D3635" s="84"/>
      <c r="E3635" s="83"/>
      <c r="F3635" s="83"/>
      <c r="G3635" s="83"/>
      <c r="H3635" s="84"/>
      <c r="I3635" s="84"/>
      <c r="J3635" s="84"/>
      <c r="K3635" s="84"/>
      <c r="L3635" s="84"/>
      <c r="M3635" s="40"/>
      <c r="N3635" s="40"/>
    </row>
    <row r="3636" spans="1:14" ht="17.25">
      <c r="A3636" s="83"/>
      <c r="B3636" s="83"/>
      <c r="C3636" s="83"/>
      <c r="D3636" s="84"/>
      <c r="E3636" s="83"/>
      <c r="F3636" s="83"/>
      <c r="G3636" s="83"/>
      <c r="H3636" s="84"/>
      <c r="I3636" s="84"/>
      <c r="J3636" s="84"/>
      <c r="K3636" s="84"/>
      <c r="L3636" s="84"/>
      <c r="M3636" s="40"/>
      <c r="N3636" s="40"/>
    </row>
    <row r="3637" spans="1:14" ht="17.25">
      <c r="A3637" s="83"/>
      <c r="B3637" s="83"/>
      <c r="C3637" s="83"/>
      <c r="D3637" s="84"/>
      <c r="E3637" s="83"/>
      <c r="F3637" s="83"/>
      <c r="G3637" s="83"/>
      <c r="H3637" s="84"/>
      <c r="I3637" s="84"/>
      <c r="J3637" s="84"/>
      <c r="K3637" s="84"/>
      <c r="L3637" s="84"/>
      <c r="M3637" s="40"/>
      <c r="N3637" s="40"/>
    </row>
    <row r="3638" spans="1:14" ht="17.25">
      <c r="A3638" s="83"/>
      <c r="B3638" s="83"/>
      <c r="C3638" s="83"/>
      <c r="D3638" s="84"/>
      <c r="E3638" s="83"/>
      <c r="F3638" s="83"/>
      <c r="G3638" s="83"/>
      <c r="H3638" s="84"/>
      <c r="I3638" s="84"/>
      <c r="J3638" s="84"/>
      <c r="K3638" s="84"/>
      <c r="L3638" s="84"/>
      <c r="M3638" s="40"/>
      <c r="N3638" s="40"/>
    </row>
    <row r="3639" spans="1:14" ht="17.25">
      <c r="A3639" s="83"/>
      <c r="B3639" s="83"/>
      <c r="C3639" s="83"/>
      <c r="D3639" s="84"/>
      <c r="E3639" s="83"/>
      <c r="F3639" s="83"/>
      <c r="G3639" s="83"/>
      <c r="H3639" s="84"/>
      <c r="I3639" s="84"/>
      <c r="J3639" s="84"/>
      <c r="K3639" s="84"/>
      <c r="L3639" s="84"/>
      <c r="M3639" s="40"/>
      <c r="N3639" s="40"/>
    </row>
    <row r="3640" spans="1:14" ht="17.25">
      <c r="A3640" s="83"/>
      <c r="B3640" s="83"/>
      <c r="C3640" s="83"/>
      <c r="D3640" s="84"/>
      <c r="E3640" s="83"/>
      <c r="F3640" s="83"/>
      <c r="G3640" s="83"/>
      <c r="H3640" s="84"/>
      <c r="I3640" s="84"/>
      <c r="J3640" s="84"/>
      <c r="K3640" s="84"/>
      <c r="L3640" s="84"/>
      <c r="M3640" s="40"/>
      <c r="N3640" s="40"/>
    </row>
    <row r="3641" spans="1:14" ht="17.25">
      <c r="A3641" s="83"/>
      <c r="B3641" s="83"/>
      <c r="C3641" s="83"/>
      <c r="D3641" s="84"/>
      <c r="E3641" s="83"/>
      <c r="F3641" s="83"/>
      <c r="G3641" s="83"/>
      <c r="H3641" s="84"/>
      <c r="I3641" s="84"/>
      <c r="J3641" s="84"/>
      <c r="K3641" s="84"/>
      <c r="L3641" s="84"/>
      <c r="M3641" s="40"/>
      <c r="N3641" s="40"/>
    </row>
    <row r="3642" spans="1:14" ht="17.25">
      <c r="A3642" s="83"/>
      <c r="B3642" s="83"/>
      <c r="C3642" s="83"/>
      <c r="D3642" s="84"/>
      <c r="E3642" s="83"/>
      <c r="F3642" s="83"/>
      <c r="G3642" s="83"/>
      <c r="H3642" s="84"/>
      <c r="I3642" s="84"/>
      <c r="J3642" s="84"/>
      <c r="K3642" s="84"/>
      <c r="L3642" s="84"/>
      <c r="M3642" s="40"/>
      <c r="N3642" s="40"/>
    </row>
    <row r="3643" spans="1:14" ht="17.25">
      <c r="A3643" s="83"/>
      <c r="B3643" s="83"/>
      <c r="C3643" s="83"/>
      <c r="D3643" s="84"/>
      <c r="E3643" s="83"/>
      <c r="F3643" s="83"/>
      <c r="G3643" s="83"/>
      <c r="H3643" s="84"/>
      <c r="I3643" s="84"/>
      <c r="J3643" s="84"/>
      <c r="K3643" s="84"/>
      <c r="L3643" s="84"/>
      <c r="M3643" s="40"/>
      <c r="N3643" s="40"/>
    </row>
    <row r="3644" spans="1:14" ht="17.25">
      <c r="A3644" s="83"/>
      <c r="B3644" s="83"/>
      <c r="C3644" s="83"/>
      <c r="D3644" s="84"/>
      <c r="E3644" s="83"/>
      <c r="F3644" s="83"/>
      <c r="G3644" s="83"/>
      <c r="H3644" s="84"/>
      <c r="I3644" s="84"/>
      <c r="J3644" s="84"/>
      <c r="K3644" s="84"/>
      <c r="L3644" s="84"/>
      <c r="M3644" s="40"/>
      <c r="N3644" s="40"/>
    </row>
    <row r="3645" spans="1:14" ht="17.25">
      <c r="A3645" s="83"/>
      <c r="B3645" s="83"/>
      <c r="C3645" s="83"/>
      <c r="D3645" s="84"/>
      <c r="E3645" s="83"/>
      <c r="F3645" s="83"/>
      <c r="G3645" s="83"/>
      <c r="H3645" s="84"/>
      <c r="I3645" s="84"/>
      <c r="J3645" s="84"/>
      <c r="K3645" s="84"/>
      <c r="L3645" s="84"/>
      <c r="M3645" s="40"/>
      <c r="N3645" s="40"/>
    </row>
    <row r="3646" spans="1:14" ht="17.25">
      <c r="A3646" s="83"/>
      <c r="B3646" s="83"/>
      <c r="C3646" s="83"/>
      <c r="D3646" s="84"/>
      <c r="E3646" s="83"/>
      <c r="F3646" s="83"/>
      <c r="G3646" s="83"/>
      <c r="H3646" s="84"/>
      <c r="I3646" s="84"/>
      <c r="J3646" s="84"/>
      <c r="K3646" s="84"/>
      <c r="L3646" s="84"/>
      <c r="M3646" s="40"/>
      <c r="N3646" s="40"/>
    </row>
    <row r="3647" spans="1:14" ht="17.25">
      <c r="A3647" s="83"/>
      <c r="B3647" s="83"/>
      <c r="C3647" s="83"/>
      <c r="D3647" s="84"/>
      <c r="E3647" s="83"/>
      <c r="F3647" s="83"/>
      <c r="G3647" s="83"/>
      <c r="H3647" s="84"/>
      <c r="I3647" s="84"/>
      <c r="J3647" s="84"/>
      <c r="K3647" s="84"/>
      <c r="L3647" s="84"/>
      <c r="M3647" s="40"/>
      <c r="N3647" s="40"/>
    </row>
    <row r="3648" spans="1:14" ht="17.25">
      <c r="A3648" s="83"/>
      <c r="B3648" s="83"/>
      <c r="C3648" s="83"/>
      <c r="D3648" s="84"/>
      <c r="E3648" s="83"/>
      <c r="F3648" s="83"/>
      <c r="G3648" s="83"/>
      <c r="H3648" s="84"/>
      <c r="I3648" s="84"/>
      <c r="J3648" s="84"/>
      <c r="K3648" s="84"/>
      <c r="L3648" s="84"/>
      <c r="M3648" s="40"/>
      <c r="N3648" s="40"/>
    </row>
    <row r="3649" spans="1:14" ht="17.25">
      <c r="A3649" s="83"/>
      <c r="B3649" s="83"/>
      <c r="C3649" s="83"/>
      <c r="D3649" s="84"/>
      <c r="E3649" s="83"/>
      <c r="F3649" s="83"/>
      <c r="G3649" s="83"/>
      <c r="H3649" s="84"/>
      <c r="I3649" s="84"/>
      <c r="J3649" s="84"/>
      <c r="K3649" s="84"/>
      <c r="L3649" s="84"/>
      <c r="M3649" s="40"/>
      <c r="N3649" s="40"/>
    </row>
    <row r="3650" spans="1:14" ht="17.25">
      <c r="A3650" s="83"/>
      <c r="B3650" s="83"/>
      <c r="C3650" s="83"/>
      <c r="D3650" s="84"/>
      <c r="E3650" s="83"/>
      <c r="F3650" s="83"/>
      <c r="G3650" s="83"/>
      <c r="H3650" s="84"/>
      <c r="I3650" s="84"/>
      <c r="J3650" s="84"/>
      <c r="K3650" s="84"/>
      <c r="L3650" s="84"/>
      <c r="M3650" s="40"/>
      <c r="N3650" s="40"/>
    </row>
    <row r="3651" spans="1:14" ht="17.25">
      <c r="A3651" s="83"/>
      <c r="B3651" s="83"/>
      <c r="C3651" s="83"/>
      <c r="D3651" s="84"/>
      <c r="E3651" s="83"/>
      <c r="F3651" s="83"/>
      <c r="G3651" s="83"/>
      <c r="H3651" s="84"/>
      <c r="I3651" s="84"/>
      <c r="J3651" s="84"/>
      <c r="K3651" s="84"/>
      <c r="L3651" s="84"/>
      <c r="M3651" s="40"/>
      <c r="N3651" s="40"/>
    </row>
    <row r="3652" spans="1:14" ht="17.25">
      <c r="A3652" s="83"/>
      <c r="B3652" s="83"/>
      <c r="C3652" s="83"/>
      <c r="D3652" s="84"/>
      <c r="E3652" s="83"/>
      <c r="F3652" s="83"/>
      <c r="G3652" s="83"/>
      <c r="H3652" s="84"/>
      <c r="I3652" s="84"/>
      <c r="J3652" s="84"/>
      <c r="K3652" s="84"/>
      <c r="L3652" s="84"/>
      <c r="M3652" s="40"/>
      <c r="N3652" s="40"/>
    </row>
    <row r="3653" spans="1:14" ht="17.25">
      <c r="A3653" s="83"/>
      <c r="B3653" s="83"/>
      <c r="C3653" s="83"/>
      <c r="D3653" s="84"/>
      <c r="E3653" s="83"/>
      <c r="F3653" s="83"/>
      <c r="G3653" s="83"/>
      <c r="H3653" s="84"/>
      <c r="I3653" s="84"/>
      <c r="J3653" s="84"/>
      <c r="K3653" s="84"/>
      <c r="L3653" s="84"/>
      <c r="M3653" s="40"/>
      <c r="N3653" s="40"/>
    </row>
    <row r="3654" spans="1:14" ht="17.25">
      <c r="A3654" s="83"/>
      <c r="B3654" s="83"/>
      <c r="C3654" s="83"/>
      <c r="D3654" s="84"/>
      <c r="E3654" s="83"/>
      <c r="F3654" s="83"/>
      <c r="G3654" s="83"/>
      <c r="H3654" s="84"/>
      <c r="I3654" s="84"/>
      <c r="J3654" s="84"/>
      <c r="K3654" s="84"/>
      <c r="L3654" s="84"/>
      <c r="M3654" s="40"/>
      <c r="N3654" s="40"/>
    </row>
    <row r="3655" spans="1:14" ht="17.25">
      <c r="A3655" s="83"/>
      <c r="B3655" s="83"/>
      <c r="C3655" s="83"/>
      <c r="D3655" s="84"/>
      <c r="E3655" s="83"/>
      <c r="F3655" s="83"/>
      <c r="G3655" s="83"/>
      <c r="H3655" s="84"/>
      <c r="I3655" s="84"/>
      <c r="J3655" s="84"/>
      <c r="K3655" s="84"/>
      <c r="L3655" s="84"/>
      <c r="M3655" s="40"/>
      <c r="N3655" s="40"/>
    </row>
    <row r="3656" spans="1:14" ht="17.25">
      <c r="A3656" s="83"/>
      <c r="B3656" s="83"/>
      <c r="C3656" s="83"/>
      <c r="D3656" s="84"/>
      <c r="E3656" s="83"/>
      <c r="F3656" s="83"/>
      <c r="G3656" s="83"/>
      <c r="H3656" s="84"/>
      <c r="I3656" s="84"/>
      <c r="J3656" s="84"/>
      <c r="K3656" s="84"/>
      <c r="L3656" s="84"/>
      <c r="M3656" s="40"/>
      <c r="N3656" s="40"/>
    </row>
    <row r="3657" spans="1:14" ht="17.25">
      <c r="A3657" s="83"/>
      <c r="B3657" s="83"/>
      <c r="C3657" s="83"/>
      <c r="D3657" s="84"/>
      <c r="E3657" s="83"/>
      <c r="F3657" s="83"/>
      <c r="G3657" s="83"/>
      <c r="H3657" s="84"/>
      <c r="I3657" s="84"/>
      <c r="J3657" s="84"/>
      <c r="K3657" s="84"/>
      <c r="L3657" s="84"/>
      <c r="M3657" s="40"/>
      <c r="N3657" s="40"/>
    </row>
    <row r="3658" spans="1:14" ht="17.25">
      <c r="A3658" s="83"/>
      <c r="B3658" s="83"/>
      <c r="C3658" s="83"/>
      <c r="D3658" s="84"/>
      <c r="E3658" s="83"/>
      <c r="F3658" s="83"/>
      <c r="G3658" s="83"/>
      <c r="H3658" s="84"/>
      <c r="I3658" s="84"/>
      <c r="J3658" s="84"/>
      <c r="K3658" s="84"/>
      <c r="L3658" s="84"/>
      <c r="M3658" s="40"/>
      <c r="N3658" s="40"/>
    </row>
    <row r="3659" spans="1:14" ht="17.25">
      <c r="A3659" s="83"/>
      <c r="B3659" s="83"/>
      <c r="C3659" s="83"/>
      <c r="D3659" s="84"/>
      <c r="E3659" s="83"/>
      <c r="F3659" s="83"/>
      <c r="G3659" s="83"/>
      <c r="H3659" s="84"/>
      <c r="I3659" s="84"/>
      <c r="J3659" s="84"/>
      <c r="K3659" s="84"/>
      <c r="L3659" s="84"/>
      <c r="M3659" s="40"/>
      <c r="N3659" s="40"/>
    </row>
    <row r="3660" spans="1:14" ht="17.25">
      <c r="A3660" s="83"/>
      <c r="B3660" s="83"/>
      <c r="C3660" s="83"/>
      <c r="D3660" s="84"/>
      <c r="E3660" s="83"/>
      <c r="F3660" s="83"/>
      <c r="G3660" s="83"/>
      <c r="H3660" s="84"/>
      <c r="I3660" s="84"/>
      <c r="J3660" s="84"/>
      <c r="K3660" s="84"/>
      <c r="L3660" s="84"/>
      <c r="M3660" s="40"/>
      <c r="N3660" s="40"/>
    </row>
    <row r="3661" spans="1:14" ht="17.25">
      <c r="A3661" s="83"/>
      <c r="B3661" s="83"/>
      <c r="C3661" s="83"/>
      <c r="D3661" s="84"/>
      <c r="E3661" s="83"/>
      <c r="F3661" s="83"/>
      <c r="G3661" s="83"/>
      <c r="H3661" s="84"/>
      <c r="I3661" s="84"/>
      <c r="J3661" s="84"/>
      <c r="K3661" s="84"/>
      <c r="L3661" s="84"/>
      <c r="M3661" s="40"/>
      <c r="N3661" s="40"/>
    </row>
    <row r="3662" spans="1:14" ht="17.25">
      <c r="A3662" s="83"/>
      <c r="B3662" s="83"/>
      <c r="C3662" s="83"/>
      <c r="D3662" s="84"/>
      <c r="E3662" s="83"/>
      <c r="F3662" s="83"/>
      <c r="G3662" s="83"/>
      <c r="H3662" s="84"/>
      <c r="I3662" s="84"/>
      <c r="J3662" s="84"/>
      <c r="K3662" s="84"/>
      <c r="L3662" s="84"/>
      <c r="M3662" s="40"/>
      <c r="N3662" s="40"/>
    </row>
    <row r="3663" spans="1:14" ht="17.25">
      <c r="A3663" s="83"/>
      <c r="B3663" s="83"/>
      <c r="C3663" s="83"/>
      <c r="D3663" s="84"/>
      <c r="E3663" s="83"/>
      <c r="F3663" s="83"/>
      <c r="G3663" s="83"/>
      <c r="H3663" s="84"/>
      <c r="I3663" s="84"/>
      <c r="J3663" s="84"/>
      <c r="K3663" s="84"/>
      <c r="L3663" s="84"/>
      <c r="M3663" s="40"/>
      <c r="N3663" s="40"/>
    </row>
    <row r="3664" spans="1:14" ht="17.25">
      <c r="A3664" s="83"/>
      <c r="B3664" s="83"/>
      <c r="C3664" s="83"/>
      <c r="D3664" s="84"/>
      <c r="E3664" s="83"/>
      <c r="F3664" s="83"/>
      <c r="G3664" s="83"/>
      <c r="H3664" s="84"/>
      <c r="I3664" s="84"/>
      <c r="J3664" s="84"/>
      <c r="K3664" s="84"/>
      <c r="L3664" s="84"/>
      <c r="M3664" s="40"/>
      <c r="N3664" s="40"/>
    </row>
    <row r="3665" spans="1:14" ht="17.25">
      <c r="A3665" s="83"/>
      <c r="B3665" s="83"/>
      <c r="C3665" s="83"/>
      <c r="D3665" s="84"/>
      <c r="E3665" s="83"/>
      <c r="F3665" s="83"/>
      <c r="G3665" s="83"/>
      <c r="H3665" s="84"/>
      <c r="I3665" s="84"/>
      <c r="J3665" s="84"/>
      <c r="K3665" s="84"/>
      <c r="L3665" s="84"/>
      <c r="M3665" s="40"/>
      <c r="N3665" s="40"/>
    </row>
    <row r="3666" spans="1:14" ht="17.25">
      <c r="A3666" s="83"/>
      <c r="B3666" s="83"/>
      <c r="C3666" s="83"/>
      <c r="D3666" s="84"/>
      <c r="E3666" s="83"/>
      <c r="F3666" s="83"/>
      <c r="G3666" s="83"/>
      <c r="H3666" s="84"/>
      <c r="I3666" s="84"/>
      <c r="J3666" s="84"/>
      <c r="K3666" s="84"/>
      <c r="L3666" s="84"/>
      <c r="M3666" s="40"/>
      <c r="N3666" s="40"/>
    </row>
    <row r="3667" spans="1:14" ht="17.25">
      <c r="A3667" s="83"/>
      <c r="B3667" s="83"/>
      <c r="C3667" s="83"/>
      <c r="D3667" s="84"/>
      <c r="E3667" s="83"/>
      <c r="F3667" s="83"/>
      <c r="G3667" s="83"/>
      <c r="H3667" s="84"/>
      <c r="I3667" s="84"/>
      <c r="J3667" s="84"/>
      <c r="K3667" s="84"/>
      <c r="L3667" s="84"/>
      <c r="M3667" s="40"/>
      <c r="N3667" s="40"/>
    </row>
    <row r="3668" spans="1:14" ht="17.25">
      <c r="A3668" s="83"/>
      <c r="B3668" s="83"/>
      <c r="C3668" s="83"/>
      <c r="D3668" s="84"/>
      <c r="E3668" s="83"/>
      <c r="F3668" s="83"/>
      <c r="G3668" s="83"/>
      <c r="H3668" s="84"/>
      <c r="I3668" s="84"/>
      <c r="J3668" s="84"/>
      <c r="K3668" s="84"/>
      <c r="L3668" s="84"/>
      <c r="M3668" s="40"/>
      <c r="N3668" s="40"/>
    </row>
    <row r="3669" spans="1:14" ht="17.25">
      <c r="A3669" s="83"/>
      <c r="B3669" s="83"/>
      <c r="C3669" s="83"/>
      <c r="D3669" s="84"/>
      <c r="E3669" s="83"/>
      <c r="F3669" s="83"/>
      <c r="G3669" s="83"/>
      <c r="H3669" s="84"/>
      <c r="I3669" s="84"/>
      <c r="J3669" s="84"/>
      <c r="K3669" s="84"/>
      <c r="L3669" s="84"/>
      <c r="M3669" s="40"/>
      <c r="N3669" s="40"/>
    </row>
    <row r="3670" spans="1:14" ht="17.25">
      <c r="A3670" s="83"/>
      <c r="B3670" s="83"/>
      <c r="C3670" s="83"/>
      <c r="D3670" s="84"/>
      <c r="E3670" s="83"/>
      <c r="F3670" s="83"/>
      <c r="G3670" s="83"/>
      <c r="H3670" s="84"/>
      <c r="I3670" s="84"/>
      <c r="J3670" s="84"/>
      <c r="K3670" s="84"/>
      <c r="L3670" s="84"/>
      <c r="M3670" s="40"/>
      <c r="N3670" s="40"/>
    </row>
    <row r="3671" spans="1:14" ht="17.25">
      <c r="A3671" s="83"/>
      <c r="B3671" s="83"/>
      <c r="C3671" s="83"/>
      <c r="D3671" s="84"/>
      <c r="E3671" s="83"/>
      <c r="F3671" s="83"/>
      <c r="G3671" s="83"/>
      <c r="H3671" s="84"/>
      <c r="I3671" s="84"/>
      <c r="J3671" s="84"/>
      <c r="K3671" s="84"/>
      <c r="L3671" s="84"/>
      <c r="M3671" s="40"/>
      <c r="N3671" s="40"/>
    </row>
    <row r="3672" spans="1:14" ht="17.25">
      <c r="A3672" s="83"/>
      <c r="B3672" s="83"/>
      <c r="C3672" s="83"/>
      <c r="D3672" s="84"/>
      <c r="E3672" s="83"/>
      <c r="F3672" s="83"/>
      <c r="G3672" s="83"/>
      <c r="H3672" s="84"/>
      <c r="I3672" s="84"/>
      <c r="J3672" s="84"/>
      <c r="K3672" s="84"/>
      <c r="L3672" s="84"/>
      <c r="M3672" s="40"/>
      <c r="N3672" s="40"/>
    </row>
    <row r="3673" spans="1:14" ht="17.25">
      <c r="A3673" s="83"/>
      <c r="B3673" s="83"/>
      <c r="C3673" s="83"/>
      <c r="D3673" s="84"/>
      <c r="E3673" s="83"/>
      <c r="F3673" s="83"/>
      <c r="G3673" s="83"/>
      <c r="H3673" s="84"/>
      <c r="I3673" s="84"/>
      <c r="J3673" s="84"/>
      <c r="K3673" s="84"/>
      <c r="L3673" s="84"/>
      <c r="M3673" s="40"/>
      <c r="N3673" s="40"/>
    </row>
    <row r="3674" spans="1:14" ht="17.25">
      <c r="A3674" s="83"/>
      <c r="B3674" s="83"/>
      <c r="C3674" s="83"/>
      <c r="D3674" s="84"/>
      <c r="E3674" s="83"/>
      <c r="F3674" s="83"/>
      <c r="G3674" s="83"/>
      <c r="H3674" s="84"/>
      <c r="I3674" s="84"/>
      <c r="J3674" s="84"/>
      <c r="K3674" s="84"/>
      <c r="L3674" s="84"/>
      <c r="M3674" s="40"/>
      <c r="N3674" s="40"/>
    </row>
    <row r="3675" spans="1:14" ht="17.25">
      <c r="A3675" s="83"/>
      <c r="B3675" s="83"/>
      <c r="C3675" s="83"/>
      <c r="D3675" s="84"/>
      <c r="E3675" s="83"/>
      <c r="F3675" s="83"/>
      <c r="G3675" s="83"/>
      <c r="H3675" s="84"/>
      <c r="I3675" s="84"/>
      <c r="J3675" s="84"/>
      <c r="K3675" s="84"/>
      <c r="L3675" s="84"/>
      <c r="M3675" s="40"/>
      <c r="N3675" s="40"/>
    </row>
    <row r="3676" spans="1:14" ht="17.25">
      <c r="A3676" s="83"/>
      <c r="B3676" s="83"/>
      <c r="C3676" s="83"/>
      <c r="D3676" s="84"/>
      <c r="E3676" s="83"/>
      <c r="F3676" s="83"/>
      <c r="G3676" s="83"/>
      <c r="H3676" s="84"/>
      <c r="I3676" s="84"/>
      <c r="J3676" s="84"/>
      <c r="K3676" s="84"/>
      <c r="L3676" s="84"/>
      <c r="M3676" s="40"/>
      <c r="N3676" s="40"/>
    </row>
    <row r="3677" spans="1:14" ht="17.25">
      <c r="A3677" s="83"/>
      <c r="B3677" s="83"/>
      <c r="C3677" s="83"/>
      <c r="D3677" s="84"/>
      <c r="E3677" s="83"/>
      <c r="F3677" s="83"/>
      <c r="G3677" s="83"/>
      <c r="H3677" s="84"/>
      <c r="I3677" s="84"/>
      <c r="J3677" s="84"/>
      <c r="K3677" s="84"/>
      <c r="L3677" s="84"/>
      <c r="M3677" s="40"/>
      <c r="N3677" s="40"/>
    </row>
    <row r="3678" spans="1:14" ht="17.25">
      <c r="A3678" s="83"/>
      <c r="B3678" s="83"/>
      <c r="C3678" s="83"/>
      <c r="D3678" s="84"/>
      <c r="E3678" s="83"/>
      <c r="F3678" s="83"/>
      <c r="G3678" s="83"/>
      <c r="H3678" s="84"/>
      <c r="I3678" s="84"/>
      <c r="J3678" s="84"/>
      <c r="K3678" s="84"/>
      <c r="L3678" s="84"/>
      <c r="M3678" s="40"/>
      <c r="N3678" s="40"/>
    </row>
    <row r="3679" spans="1:14" ht="17.25">
      <c r="A3679" s="83"/>
      <c r="B3679" s="83"/>
      <c r="C3679" s="83"/>
      <c r="D3679" s="84"/>
      <c r="E3679" s="83"/>
      <c r="F3679" s="83"/>
      <c r="G3679" s="83"/>
      <c r="H3679" s="84"/>
      <c r="I3679" s="84"/>
      <c r="J3679" s="84"/>
      <c r="K3679" s="84"/>
      <c r="L3679" s="84"/>
      <c r="M3679" s="40"/>
      <c r="N3679" s="40"/>
    </row>
    <row r="3680" spans="1:14" ht="17.25">
      <c r="A3680" s="83"/>
      <c r="B3680" s="83"/>
      <c r="C3680" s="83"/>
      <c r="D3680" s="84"/>
      <c r="E3680" s="83"/>
      <c r="F3680" s="83"/>
      <c r="G3680" s="83"/>
      <c r="H3680" s="84"/>
      <c r="I3680" s="84"/>
      <c r="J3680" s="84"/>
      <c r="K3680" s="84"/>
      <c r="L3680" s="84"/>
      <c r="M3680" s="40"/>
      <c r="N3680" s="40"/>
    </row>
    <row r="3681" spans="1:14" ht="17.25">
      <c r="A3681" s="83"/>
      <c r="B3681" s="83"/>
      <c r="C3681" s="83"/>
      <c r="D3681" s="84"/>
      <c r="E3681" s="83"/>
      <c r="F3681" s="83"/>
      <c r="G3681" s="83"/>
      <c r="H3681" s="84"/>
      <c r="I3681" s="84"/>
      <c r="J3681" s="84"/>
      <c r="K3681" s="84"/>
      <c r="L3681" s="84"/>
      <c r="M3681" s="40"/>
      <c r="N3681" s="40"/>
    </row>
    <row r="3682" spans="1:14" ht="17.25">
      <c r="A3682" s="83"/>
      <c r="B3682" s="83"/>
      <c r="C3682" s="83"/>
      <c r="D3682" s="84"/>
      <c r="E3682" s="83"/>
      <c r="F3682" s="83"/>
      <c r="G3682" s="83"/>
      <c r="H3682" s="84"/>
      <c r="I3682" s="84"/>
      <c r="J3682" s="84"/>
      <c r="K3682" s="84"/>
      <c r="L3682" s="84"/>
      <c r="M3682" s="40"/>
      <c r="N3682" s="40"/>
    </row>
    <row r="3683" spans="1:14" ht="17.25">
      <c r="A3683" s="83"/>
      <c r="B3683" s="83"/>
      <c r="C3683" s="83"/>
      <c r="D3683" s="84"/>
      <c r="E3683" s="83"/>
      <c r="F3683" s="83"/>
      <c r="G3683" s="83"/>
      <c r="H3683" s="84"/>
      <c r="I3683" s="84"/>
      <c r="J3683" s="84"/>
      <c r="K3683" s="84"/>
      <c r="L3683" s="84"/>
      <c r="M3683" s="40"/>
      <c r="N3683" s="40"/>
    </row>
    <row r="3684" spans="1:14" ht="17.25">
      <c r="A3684" s="83"/>
      <c r="B3684" s="83"/>
      <c r="C3684" s="83"/>
      <c r="D3684" s="84"/>
      <c r="E3684" s="83"/>
      <c r="F3684" s="83"/>
      <c r="G3684" s="83"/>
      <c r="H3684" s="84"/>
      <c r="I3684" s="84"/>
      <c r="J3684" s="84"/>
      <c r="K3684" s="84"/>
      <c r="L3684" s="84"/>
      <c r="M3684" s="40"/>
      <c r="N3684" s="40"/>
    </row>
    <row r="3685" spans="1:14" ht="17.25">
      <c r="A3685" s="83"/>
      <c r="B3685" s="83"/>
      <c r="C3685" s="83"/>
      <c r="D3685" s="84"/>
      <c r="E3685" s="83"/>
      <c r="F3685" s="83"/>
      <c r="G3685" s="83"/>
      <c r="H3685" s="84"/>
      <c r="I3685" s="84"/>
      <c r="J3685" s="84"/>
      <c r="K3685" s="84"/>
      <c r="L3685" s="84"/>
      <c r="M3685" s="40"/>
      <c r="N3685" s="40"/>
    </row>
    <row r="3686" spans="1:14" ht="17.25">
      <c r="A3686" s="83"/>
      <c r="B3686" s="83"/>
      <c r="C3686" s="83"/>
      <c r="D3686" s="84"/>
      <c r="E3686" s="83"/>
      <c r="F3686" s="83"/>
      <c r="G3686" s="83"/>
      <c r="H3686" s="84"/>
      <c r="I3686" s="84"/>
      <c r="J3686" s="84"/>
      <c r="K3686" s="84"/>
      <c r="L3686" s="84"/>
      <c r="M3686" s="40"/>
      <c r="N3686" s="40"/>
    </row>
    <row r="3687" spans="1:14" ht="17.25">
      <c r="A3687" s="83"/>
      <c r="B3687" s="83"/>
      <c r="C3687" s="83"/>
      <c r="D3687" s="84"/>
      <c r="E3687" s="83"/>
      <c r="F3687" s="83"/>
      <c r="G3687" s="83"/>
      <c r="H3687" s="84"/>
      <c r="I3687" s="84"/>
      <c r="J3687" s="84"/>
      <c r="K3687" s="84"/>
      <c r="L3687" s="84"/>
      <c r="M3687" s="40"/>
      <c r="N3687" s="40"/>
    </row>
    <row r="3688" spans="1:14" ht="17.25">
      <c r="A3688" s="83"/>
      <c r="B3688" s="83"/>
      <c r="C3688" s="83"/>
      <c r="D3688" s="84"/>
      <c r="E3688" s="83"/>
      <c r="F3688" s="83"/>
      <c r="G3688" s="83"/>
      <c r="H3688" s="84"/>
      <c r="I3688" s="84"/>
      <c r="J3688" s="84"/>
      <c r="K3688" s="84"/>
      <c r="L3688" s="84"/>
      <c r="M3688" s="40"/>
      <c r="N3688" s="40"/>
    </row>
    <row r="3689" spans="1:14" ht="17.25">
      <c r="A3689" s="83"/>
      <c r="B3689" s="83"/>
      <c r="C3689" s="83"/>
      <c r="D3689" s="84"/>
      <c r="E3689" s="83"/>
      <c r="F3689" s="83"/>
      <c r="G3689" s="83"/>
      <c r="H3689" s="84"/>
      <c r="I3689" s="84"/>
      <c r="J3689" s="84"/>
      <c r="K3689" s="84"/>
      <c r="L3689" s="84"/>
      <c r="M3689" s="40"/>
      <c r="N3689" s="40"/>
    </row>
    <row r="3690" spans="1:14" ht="17.25">
      <c r="A3690" s="83"/>
      <c r="B3690" s="83"/>
      <c r="C3690" s="83"/>
      <c r="D3690" s="84"/>
      <c r="E3690" s="83"/>
      <c r="F3690" s="83"/>
      <c r="G3690" s="83"/>
      <c r="H3690" s="84"/>
      <c r="I3690" s="84"/>
      <c r="J3690" s="84"/>
      <c r="K3690" s="84"/>
      <c r="L3690" s="84"/>
      <c r="M3690" s="40"/>
      <c r="N3690" s="40"/>
    </row>
    <row r="3691" spans="1:14" ht="17.25">
      <c r="A3691" s="83"/>
      <c r="B3691" s="83"/>
      <c r="C3691" s="83"/>
      <c r="D3691" s="84"/>
      <c r="E3691" s="83"/>
      <c r="F3691" s="83"/>
      <c r="G3691" s="83"/>
      <c r="H3691" s="84"/>
      <c r="I3691" s="84"/>
      <c r="J3691" s="84"/>
      <c r="K3691" s="84"/>
      <c r="L3691" s="84"/>
      <c r="M3691" s="40"/>
      <c r="N3691" s="40"/>
    </row>
    <row r="3692" spans="1:14" ht="17.25">
      <c r="A3692" s="83"/>
      <c r="B3692" s="83"/>
      <c r="C3692" s="83"/>
      <c r="D3692" s="84"/>
      <c r="E3692" s="83"/>
      <c r="F3692" s="83"/>
      <c r="G3692" s="83"/>
      <c r="H3692" s="84"/>
      <c r="I3692" s="84"/>
      <c r="J3692" s="84"/>
      <c r="K3692" s="84"/>
      <c r="L3692" s="84"/>
      <c r="M3692" s="40"/>
      <c r="N3692" s="40"/>
    </row>
    <row r="3693" spans="1:14" ht="17.25">
      <c r="A3693" s="83"/>
      <c r="B3693" s="83"/>
      <c r="C3693" s="83"/>
      <c r="D3693" s="84"/>
      <c r="E3693" s="83"/>
      <c r="F3693" s="83"/>
      <c r="G3693" s="83"/>
      <c r="H3693" s="84"/>
      <c r="I3693" s="84"/>
      <c r="J3693" s="84"/>
      <c r="K3693" s="84"/>
      <c r="L3693" s="84"/>
      <c r="M3693" s="40"/>
      <c r="N3693" s="40"/>
    </row>
    <row r="3694" spans="1:14" ht="17.25">
      <c r="A3694" s="83"/>
      <c r="B3694" s="83"/>
      <c r="C3694" s="83"/>
      <c r="D3694" s="84"/>
      <c r="E3694" s="83"/>
      <c r="F3694" s="83"/>
      <c r="G3694" s="83"/>
      <c r="H3694" s="84"/>
      <c r="I3694" s="84"/>
      <c r="J3694" s="84"/>
      <c r="K3694" s="84"/>
      <c r="L3694" s="84"/>
      <c r="M3694" s="40"/>
      <c r="N3694" s="40"/>
    </row>
    <row r="3695" spans="1:14" ht="17.25">
      <c r="A3695" s="83"/>
      <c r="B3695" s="83"/>
      <c r="C3695" s="83"/>
      <c r="D3695" s="84"/>
      <c r="E3695" s="83"/>
      <c r="F3695" s="83"/>
      <c r="G3695" s="83"/>
      <c r="H3695" s="84"/>
      <c r="I3695" s="84"/>
      <c r="J3695" s="84"/>
      <c r="K3695" s="84"/>
      <c r="L3695" s="84"/>
      <c r="M3695" s="40"/>
      <c r="N3695" s="40"/>
    </row>
    <row r="3696" spans="1:14" ht="17.25">
      <c r="A3696" s="83"/>
      <c r="B3696" s="83"/>
      <c r="C3696" s="83"/>
      <c r="D3696" s="84"/>
      <c r="E3696" s="83"/>
      <c r="F3696" s="83"/>
      <c r="G3696" s="83"/>
      <c r="H3696" s="84"/>
      <c r="I3696" s="84"/>
      <c r="J3696" s="84"/>
      <c r="K3696" s="84"/>
      <c r="L3696" s="84"/>
      <c r="M3696" s="40"/>
      <c r="N3696" s="40"/>
    </row>
    <row r="3697" spans="1:14" ht="17.25">
      <c r="A3697" s="83"/>
      <c r="B3697" s="83"/>
      <c r="C3697" s="83"/>
      <c r="D3697" s="84"/>
      <c r="E3697" s="83"/>
      <c r="F3697" s="83"/>
      <c r="G3697" s="83"/>
      <c r="H3697" s="84"/>
      <c r="I3697" s="84"/>
      <c r="J3697" s="84"/>
      <c r="K3697" s="84"/>
      <c r="L3697" s="84"/>
      <c r="M3697" s="40"/>
      <c r="N3697" s="40"/>
    </row>
    <row r="3698" spans="1:14" ht="17.25">
      <c r="A3698" s="83"/>
      <c r="B3698" s="83"/>
      <c r="C3698" s="83"/>
      <c r="D3698" s="84"/>
      <c r="E3698" s="83"/>
      <c r="F3698" s="83"/>
      <c r="G3698" s="83"/>
      <c r="H3698" s="84"/>
      <c r="I3698" s="84"/>
      <c r="J3698" s="84"/>
      <c r="K3698" s="84"/>
      <c r="L3698" s="84"/>
      <c r="M3698" s="40"/>
      <c r="N3698" s="40"/>
    </row>
    <row r="3699" spans="1:14" ht="17.25">
      <c r="A3699" s="83"/>
      <c r="B3699" s="83"/>
      <c r="C3699" s="83"/>
      <c r="D3699" s="84"/>
      <c r="E3699" s="83"/>
      <c r="F3699" s="83"/>
      <c r="G3699" s="83"/>
      <c r="H3699" s="84"/>
      <c r="I3699" s="84"/>
      <c r="J3699" s="84"/>
      <c r="K3699" s="84"/>
      <c r="L3699" s="84"/>
      <c r="M3699" s="40"/>
      <c r="N3699" s="40"/>
    </row>
    <row r="3700" spans="1:14" ht="17.25">
      <c r="A3700" s="83"/>
      <c r="B3700" s="83"/>
      <c r="C3700" s="83"/>
      <c r="D3700" s="84"/>
      <c r="E3700" s="83"/>
      <c r="F3700" s="83"/>
      <c r="G3700" s="83"/>
      <c r="H3700" s="84"/>
      <c r="I3700" s="84"/>
      <c r="J3700" s="84"/>
      <c r="K3700" s="84"/>
      <c r="L3700" s="84"/>
      <c r="M3700" s="40"/>
      <c r="N3700" s="40"/>
    </row>
    <row r="3701" spans="1:14" ht="17.25">
      <c r="A3701" s="83"/>
      <c r="B3701" s="83"/>
      <c r="C3701" s="83"/>
      <c r="D3701" s="84"/>
      <c r="E3701" s="83"/>
      <c r="F3701" s="83"/>
      <c r="G3701" s="83"/>
      <c r="H3701" s="84"/>
      <c r="I3701" s="84"/>
      <c r="J3701" s="84"/>
      <c r="K3701" s="84"/>
      <c r="L3701" s="84"/>
      <c r="M3701" s="40"/>
      <c r="N3701" s="40"/>
    </row>
    <row r="3702" spans="1:14" ht="17.25">
      <c r="A3702" s="83"/>
      <c r="B3702" s="83"/>
      <c r="C3702" s="83"/>
      <c r="D3702" s="84"/>
      <c r="E3702" s="83"/>
      <c r="F3702" s="83"/>
      <c r="G3702" s="83"/>
      <c r="H3702" s="84"/>
      <c r="I3702" s="84"/>
      <c r="J3702" s="84"/>
      <c r="K3702" s="84"/>
      <c r="L3702" s="84"/>
      <c r="M3702" s="40"/>
      <c r="N3702" s="40"/>
    </row>
    <row r="3703" spans="1:14" ht="17.25">
      <c r="A3703" s="83"/>
      <c r="B3703" s="83"/>
      <c r="C3703" s="83"/>
      <c r="D3703" s="84"/>
      <c r="E3703" s="83"/>
      <c r="F3703" s="83"/>
      <c r="G3703" s="83"/>
      <c r="H3703" s="84"/>
      <c r="I3703" s="84"/>
      <c r="J3703" s="84"/>
      <c r="K3703" s="84"/>
      <c r="L3703" s="84"/>
      <c r="M3703" s="40"/>
      <c r="N3703" s="40"/>
    </row>
    <row r="3704" spans="1:14" ht="17.25">
      <c r="A3704" s="83"/>
      <c r="B3704" s="83"/>
      <c r="C3704" s="83"/>
      <c r="D3704" s="84"/>
      <c r="E3704" s="83"/>
      <c r="F3704" s="83"/>
      <c r="G3704" s="83"/>
      <c r="H3704" s="84"/>
      <c r="I3704" s="84"/>
      <c r="J3704" s="84"/>
      <c r="K3704" s="84"/>
      <c r="L3704" s="84"/>
      <c r="M3704" s="40"/>
      <c r="N3704" s="40"/>
    </row>
    <row r="3705" spans="1:14" ht="17.25">
      <c r="A3705" s="83"/>
      <c r="B3705" s="83"/>
      <c r="C3705" s="83"/>
      <c r="D3705" s="84"/>
      <c r="E3705" s="83"/>
      <c r="F3705" s="83"/>
      <c r="G3705" s="83"/>
      <c r="H3705" s="84"/>
      <c r="I3705" s="84"/>
      <c r="J3705" s="84"/>
      <c r="K3705" s="84"/>
      <c r="L3705" s="84"/>
      <c r="M3705" s="40"/>
      <c r="N3705" s="40"/>
    </row>
    <row r="3706" spans="1:14" ht="17.25">
      <c r="A3706" s="83"/>
      <c r="B3706" s="83"/>
      <c r="C3706" s="83"/>
      <c r="D3706" s="84"/>
      <c r="E3706" s="83"/>
      <c r="F3706" s="83"/>
      <c r="G3706" s="83"/>
      <c r="H3706" s="84"/>
      <c r="I3706" s="84"/>
      <c r="J3706" s="84"/>
      <c r="K3706" s="84"/>
      <c r="L3706" s="84"/>
      <c r="M3706" s="40"/>
      <c r="N3706" s="40"/>
    </row>
    <row r="3707" spans="1:14" ht="17.25">
      <c r="A3707" s="83"/>
      <c r="B3707" s="83"/>
      <c r="C3707" s="83"/>
      <c r="D3707" s="84"/>
      <c r="E3707" s="83"/>
      <c r="F3707" s="83"/>
      <c r="G3707" s="83"/>
      <c r="H3707" s="84"/>
      <c r="I3707" s="84"/>
      <c r="J3707" s="84"/>
      <c r="K3707" s="84"/>
      <c r="L3707" s="84"/>
      <c r="M3707" s="40"/>
      <c r="N3707" s="40"/>
    </row>
    <row r="3708" spans="1:14" ht="17.25">
      <c r="A3708" s="83"/>
      <c r="B3708" s="83"/>
      <c r="C3708" s="83"/>
      <c r="D3708" s="84"/>
      <c r="E3708" s="83"/>
      <c r="F3708" s="83"/>
      <c r="G3708" s="83"/>
      <c r="H3708" s="84"/>
      <c r="I3708" s="84"/>
      <c r="J3708" s="84"/>
      <c r="K3708" s="84"/>
      <c r="L3708" s="84"/>
      <c r="M3708" s="40"/>
      <c r="N3708" s="40"/>
    </row>
    <row r="3709" spans="1:14" ht="17.25">
      <c r="A3709" s="83"/>
      <c r="B3709" s="83"/>
      <c r="C3709" s="83"/>
      <c r="D3709" s="84"/>
      <c r="E3709" s="83"/>
      <c r="F3709" s="83"/>
      <c r="G3709" s="83"/>
      <c r="H3709" s="84"/>
      <c r="I3709" s="84"/>
      <c r="J3709" s="84"/>
      <c r="K3709" s="84"/>
      <c r="L3709" s="84"/>
      <c r="M3709" s="40"/>
      <c r="N3709" s="40"/>
    </row>
    <row r="3710" spans="1:14" ht="17.25">
      <c r="A3710" s="83"/>
      <c r="B3710" s="83"/>
      <c r="C3710" s="83"/>
      <c r="D3710" s="84"/>
      <c r="E3710" s="83"/>
      <c r="F3710" s="83"/>
      <c r="G3710" s="83"/>
      <c r="H3710" s="84"/>
      <c r="I3710" s="84"/>
      <c r="J3710" s="84"/>
      <c r="K3710" s="84"/>
      <c r="L3710" s="84"/>
      <c r="M3710" s="40"/>
      <c r="N3710" s="40"/>
    </row>
    <row r="3711" spans="1:14" ht="17.25">
      <c r="A3711" s="83"/>
      <c r="B3711" s="83"/>
      <c r="C3711" s="83"/>
      <c r="D3711" s="84"/>
      <c r="E3711" s="83"/>
      <c r="F3711" s="83"/>
      <c r="G3711" s="83"/>
      <c r="H3711" s="84"/>
      <c r="I3711" s="84"/>
      <c r="J3711" s="84"/>
      <c r="K3711" s="84"/>
      <c r="L3711" s="84"/>
      <c r="M3711" s="40"/>
      <c r="N3711" s="40"/>
    </row>
    <row r="3712" spans="1:14" ht="17.25">
      <c r="A3712" s="83"/>
      <c r="B3712" s="83"/>
      <c r="C3712" s="83"/>
      <c r="D3712" s="84"/>
      <c r="E3712" s="83"/>
      <c r="F3712" s="83"/>
      <c r="G3712" s="83"/>
      <c r="H3712" s="84"/>
      <c r="I3712" s="84"/>
      <c r="J3712" s="84"/>
      <c r="K3712" s="84"/>
      <c r="L3712" s="84"/>
      <c r="M3712" s="40"/>
      <c r="N3712" s="40"/>
    </row>
    <row r="3713" spans="1:14" ht="17.25">
      <c r="A3713" s="83"/>
      <c r="B3713" s="83"/>
      <c r="C3713" s="83"/>
      <c r="D3713" s="84"/>
      <c r="E3713" s="83"/>
      <c r="F3713" s="83"/>
      <c r="G3713" s="83"/>
      <c r="H3713" s="84"/>
      <c r="I3713" s="84"/>
      <c r="J3713" s="84"/>
      <c r="K3713" s="84"/>
      <c r="L3713" s="84"/>
      <c r="M3713" s="40"/>
      <c r="N3713" s="40"/>
    </row>
    <row r="3714" spans="1:14" ht="17.25">
      <c r="A3714" s="83"/>
      <c r="B3714" s="83"/>
      <c r="C3714" s="83"/>
      <c r="D3714" s="84"/>
      <c r="E3714" s="83"/>
      <c r="F3714" s="83"/>
      <c r="G3714" s="83"/>
      <c r="H3714" s="84"/>
      <c r="I3714" s="84"/>
      <c r="J3714" s="84"/>
      <c r="K3714" s="84"/>
      <c r="L3714" s="84"/>
      <c r="M3714" s="40"/>
      <c r="N3714" s="40"/>
    </row>
    <row r="3715" spans="1:14" ht="17.25">
      <c r="A3715" s="83"/>
      <c r="B3715" s="83"/>
      <c r="C3715" s="83"/>
      <c r="D3715" s="84"/>
      <c r="E3715" s="83"/>
      <c r="F3715" s="83"/>
      <c r="G3715" s="83"/>
      <c r="H3715" s="84"/>
      <c r="I3715" s="84"/>
      <c r="J3715" s="84"/>
      <c r="K3715" s="84"/>
      <c r="L3715" s="84"/>
      <c r="M3715" s="40"/>
      <c r="N3715" s="40"/>
    </row>
    <row r="3716" spans="1:14" ht="17.25">
      <c r="A3716" s="83"/>
      <c r="B3716" s="83"/>
      <c r="C3716" s="83"/>
      <c r="D3716" s="84"/>
      <c r="E3716" s="83"/>
      <c r="F3716" s="83"/>
      <c r="G3716" s="83"/>
      <c r="H3716" s="84"/>
      <c r="I3716" s="84"/>
      <c r="J3716" s="84"/>
      <c r="K3716" s="84"/>
      <c r="L3716" s="84"/>
      <c r="M3716" s="40"/>
      <c r="N3716" s="40"/>
    </row>
    <row r="3717" spans="1:14" ht="17.25">
      <c r="A3717" s="83"/>
      <c r="B3717" s="83"/>
      <c r="C3717" s="83"/>
      <c r="D3717" s="84"/>
      <c r="E3717" s="83"/>
      <c r="F3717" s="83"/>
      <c r="G3717" s="83"/>
      <c r="H3717" s="84"/>
      <c r="I3717" s="84"/>
      <c r="J3717" s="84"/>
      <c r="K3717" s="84"/>
      <c r="L3717" s="84"/>
      <c r="M3717" s="40"/>
      <c r="N3717" s="40"/>
    </row>
    <row r="3718" spans="1:14" ht="17.25">
      <c r="A3718" s="83"/>
      <c r="B3718" s="83"/>
      <c r="C3718" s="83"/>
      <c r="D3718" s="84"/>
      <c r="E3718" s="83"/>
      <c r="F3718" s="83"/>
      <c r="G3718" s="83"/>
      <c r="H3718" s="84"/>
      <c r="I3718" s="84"/>
      <c r="J3718" s="84"/>
      <c r="K3718" s="84"/>
      <c r="L3718" s="84"/>
      <c r="M3718" s="40"/>
      <c r="N3718" s="40"/>
    </row>
    <row r="3719" spans="1:14" ht="17.25">
      <c r="A3719" s="83"/>
      <c r="B3719" s="83"/>
      <c r="C3719" s="83"/>
      <c r="D3719" s="84"/>
      <c r="E3719" s="83"/>
      <c r="F3719" s="83"/>
      <c r="G3719" s="83"/>
      <c r="H3719" s="84"/>
      <c r="I3719" s="84"/>
      <c r="J3719" s="84"/>
      <c r="K3719" s="84"/>
      <c r="L3719" s="84"/>
      <c r="M3719" s="40"/>
      <c r="N3719" s="40"/>
    </row>
    <row r="3720" spans="1:14" ht="17.25">
      <c r="A3720" s="83"/>
      <c r="B3720" s="83"/>
      <c r="C3720" s="83"/>
      <c r="D3720" s="84"/>
      <c r="E3720" s="83"/>
      <c r="F3720" s="83"/>
      <c r="G3720" s="83"/>
      <c r="H3720" s="84"/>
      <c r="I3720" s="84"/>
      <c r="J3720" s="84"/>
      <c r="K3720" s="84"/>
      <c r="L3720" s="84"/>
      <c r="M3720" s="40"/>
      <c r="N3720" s="40"/>
    </row>
    <row r="3721" spans="1:14" ht="17.25">
      <c r="A3721" s="83"/>
      <c r="B3721" s="83"/>
      <c r="C3721" s="83"/>
      <c r="D3721" s="84"/>
      <c r="E3721" s="83"/>
      <c r="F3721" s="83"/>
      <c r="G3721" s="83"/>
      <c r="H3721" s="84"/>
      <c r="I3721" s="84"/>
      <c r="J3721" s="84"/>
      <c r="K3721" s="84"/>
      <c r="L3721" s="84"/>
      <c r="M3721" s="40"/>
      <c r="N3721" s="40"/>
    </row>
    <row r="3722" spans="1:14" ht="17.25">
      <c r="A3722" s="83"/>
      <c r="B3722" s="83"/>
      <c r="C3722" s="83"/>
      <c r="D3722" s="84"/>
      <c r="E3722" s="83"/>
      <c r="F3722" s="83"/>
      <c r="G3722" s="83"/>
      <c r="H3722" s="84"/>
      <c r="I3722" s="84"/>
      <c r="J3722" s="84"/>
      <c r="K3722" s="84"/>
      <c r="L3722" s="84"/>
      <c r="M3722" s="40"/>
      <c r="N3722" s="40"/>
    </row>
    <row r="3723" spans="1:14" ht="17.25">
      <c r="A3723" s="83"/>
      <c r="B3723" s="83"/>
      <c r="C3723" s="83"/>
      <c r="D3723" s="84"/>
      <c r="E3723" s="83"/>
      <c r="F3723" s="83"/>
      <c r="G3723" s="83"/>
      <c r="H3723" s="84"/>
      <c r="I3723" s="84"/>
      <c r="J3723" s="84"/>
      <c r="K3723" s="84"/>
      <c r="L3723" s="84"/>
      <c r="M3723" s="40"/>
      <c r="N3723" s="40"/>
    </row>
    <row r="3724" spans="1:14" ht="17.25">
      <c r="A3724" s="83"/>
      <c r="B3724" s="83"/>
      <c r="C3724" s="83"/>
      <c r="D3724" s="84"/>
      <c r="E3724" s="83"/>
      <c r="F3724" s="83"/>
      <c r="G3724" s="83"/>
      <c r="H3724" s="84"/>
      <c r="I3724" s="84"/>
      <c r="J3724" s="84"/>
      <c r="K3724" s="84"/>
      <c r="L3724" s="84"/>
      <c r="M3724" s="40"/>
      <c r="N3724" s="40"/>
    </row>
    <row r="3725" spans="1:14" ht="17.25">
      <c r="A3725" s="83"/>
      <c r="B3725" s="83"/>
      <c r="C3725" s="83"/>
      <c r="D3725" s="84"/>
      <c r="E3725" s="83"/>
      <c r="F3725" s="83"/>
      <c r="G3725" s="83"/>
      <c r="H3725" s="84"/>
      <c r="I3725" s="84"/>
      <c r="J3725" s="84"/>
      <c r="K3725" s="84"/>
      <c r="L3725" s="84"/>
      <c r="M3725" s="40"/>
      <c r="N3725" s="40"/>
    </row>
    <row r="3726" spans="1:14" ht="17.25">
      <c r="A3726" s="83"/>
      <c r="B3726" s="83"/>
      <c r="C3726" s="83"/>
      <c r="D3726" s="84"/>
      <c r="E3726" s="83"/>
      <c r="F3726" s="83"/>
      <c r="G3726" s="83"/>
      <c r="H3726" s="84"/>
      <c r="I3726" s="84"/>
      <c r="J3726" s="84"/>
      <c r="K3726" s="84"/>
      <c r="L3726" s="84"/>
      <c r="M3726" s="40"/>
      <c r="N3726" s="40"/>
    </row>
    <row r="3727" spans="1:14" ht="17.25">
      <c r="A3727" s="83"/>
      <c r="B3727" s="83"/>
      <c r="C3727" s="83"/>
      <c r="D3727" s="84"/>
      <c r="E3727" s="83"/>
      <c r="F3727" s="83"/>
      <c r="G3727" s="83"/>
      <c r="H3727" s="84"/>
      <c r="I3727" s="84"/>
      <c r="J3727" s="84"/>
      <c r="K3727" s="84"/>
      <c r="L3727" s="84"/>
      <c r="M3727" s="40"/>
      <c r="N3727" s="40"/>
    </row>
    <row r="3728" spans="1:14" ht="17.25">
      <c r="A3728" s="83"/>
      <c r="B3728" s="83"/>
      <c r="C3728" s="83"/>
      <c r="D3728" s="84"/>
      <c r="E3728" s="83"/>
      <c r="F3728" s="83"/>
      <c r="G3728" s="83"/>
      <c r="H3728" s="84"/>
      <c r="I3728" s="84"/>
      <c r="J3728" s="84"/>
      <c r="K3728" s="84"/>
      <c r="L3728" s="84"/>
      <c r="M3728" s="40"/>
      <c r="N3728" s="40"/>
    </row>
    <row r="3729" spans="1:14" ht="17.25">
      <c r="A3729" s="83"/>
      <c r="B3729" s="83"/>
      <c r="C3729" s="83"/>
      <c r="D3729" s="84"/>
      <c r="E3729" s="83"/>
      <c r="F3729" s="83"/>
      <c r="G3729" s="83"/>
      <c r="H3729" s="84"/>
      <c r="I3729" s="84"/>
      <c r="J3729" s="84"/>
      <c r="K3729" s="84"/>
      <c r="L3729" s="84"/>
      <c r="M3729" s="40"/>
      <c r="N3729" s="40"/>
    </row>
    <row r="3730" spans="1:14" ht="17.25">
      <c r="A3730" s="83"/>
      <c r="B3730" s="83"/>
      <c r="C3730" s="83"/>
      <c r="D3730" s="84"/>
      <c r="E3730" s="83"/>
      <c r="F3730" s="83"/>
      <c r="G3730" s="83"/>
      <c r="H3730" s="84"/>
      <c r="I3730" s="84"/>
      <c r="J3730" s="84"/>
      <c r="K3730" s="84"/>
      <c r="L3730" s="84"/>
      <c r="M3730" s="40"/>
      <c r="N3730" s="40"/>
    </row>
    <row r="3731" spans="1:14" ht="17.25">
      <c r="A3731" s="83"/>
      <c r="B3731" s="83"/>
      <c r="C3731" s="83"/>
      <c r="D3731" s="84"/>
      <c r="E3731" s="83"/>
      <c r="F3731" s="83"/>
      <c r="G3731" s="83"/>
      <c r="H3731" s="84"/>
      <c r="I3731" s="84"/>
      <c r="J3731" s="84"/>
      <c r="K3731" s="84"/>
      <c r="L3731" s="84"/>
      <c r="M3731" s="40"/>
      <c r="N3731" s="40"/>
    </row>
    <row r="3732" spans="1:14" ht="17.25">
      <c r="A3732" s="83"/>
      <c r="B3732" s="83"/>
      <c r="C3732" s="83"/>
      <c r="D3732" s="84"/>
      <c r="E3732" s="83"/>
      <c r="F3732" s="83"/>
      <c r="G3732" s="83"/>
      <c r="H3732" s="84"/>
      <c r="I3732" s="84"/>
      <c r="J3732" s="84"/>
      <c r="K3732" s="84"/>
      <c r="L3732" s="84"/>
      <c r="M3732" s="40"/>
      <c r="N3732" s="40"/>
    </row>
    <row r="3733" spans="1:14" ht="17.25">
      <c r="A3733" s="83"/>
      <c r="B3733" s="83"/>
      <c r="C3733" s="83"/>
      <c r="D3733" s="84"/>
      <c r="E3733" s="83"/>
      <c r="F3733" s="83"/>
      <c r="G3733" s="83"/>
      <c r="H3733" s="84"/>
      <c r="I3733" s="84"/>
      <c r="J3733" s="84"/>
      <c r="K3733" s="84"/>
      <c r="L3733" s="84"/>
      <c r="M3733" s="40"/>
      <c r="N3733" s="40"/>
    </row>
    <row r="3734" spans="1:14" ht="17.25">
      <c r="A3734" s="83"/>
      <c r="B3734" s="83"/>
      <c r="C3734" s="83"/>
      <c r="D3734" s="84"/>
      <c r="E3734" s="83"/>
      <c r="F3734" s="83"/>
      <c r="G3734" s="83"/>
      <c r="H3734" s="84"/>
      <c r="I3734" s="84"/>
      <c r="J3734" s="84"/>
      <c r="K3734" s="84"/>
      <c r="L3734" s="84"/>
      <c r="M3734" s="40"/>
      <c r="N3734" s="40"/>
    </row>
    <row r="3735" spans="1:14" ht="17.25">
      <c r="A3735" s="83"/>
      <c r="B3735" s="83"/>
      <c r="C3735" s="83"/>
      <c r="D3735" s="84"/>
      <c r="E3735" s="83"/>
      <c r="F3735" s="83"/>
      <c r="G3735" s="83"/>
      <c r="H3735" s="84"/>
      <c r="I3735" s="84"/>
      <c r="J3735" s="84"/>
      <c r="K3735" s="84"/>
      <c r="L3735" s="84"/>
      <c r="M3735" s="40"/>
      <c r="N3735" s="40"/>
    </row>
    <row r="3736" spans="1:14" ht="17.25">
      <c r="A3736" s="83"/>
      <c r="B3736" s="83"/>
      <c r="C3736" s="83"/>
      <c r="D3736" s="84"/>
      <c r="E3736" s="83"/>
      <c r="F3736" s="83"/>
      <c r="G3736" s="83"/>
      <c r="H3736" s="84"/>
      <c r="I3736" s="84"/>
      <c r="J3736" s="84"/>
      <c r="K3736" s="84"/>
      <c r="L3736" s="84"/>
      <c r="M3736" s="40"/>
      <c r="N3736" s="40"/>
    </row>
    <row r="3737" spans="1:14" ht="17.25">
      <c r="A3737" s="83"/>
      <c r="B3737" s="83"/>
      <c r="C3737" s="83"/>
      <c r="D3737" s="84"/>
      <c r="E3737" s="83"/>
      <c r="F3737" s="83"/>
      <c r="G3737" s="83"/>
      <c r="H3737" s="84"/>
      <c r="I3737" s="84"/>
      <c r="J3737" s="84"/>
      <c r="K3737" s="84"/>
      <c r="L3737" s="84"/>
      <c r="M3737" s="40"/>
      <c r="N3737" s="40"/>
    </row>
    <row r="3738" spans="1:14" ht="17.25">
      <c r="A3738" s="83"/>
      <c r="B3738" s="83"/>
      <c r="C3738" s="83"/>
      <c r="D3738" s="84"/>
      <c r="E3738" s="83"/>
      <c r="F3738" s="83"/>
      <c r="G3738" s="83"/>
      <c r="H3738" s="84"/>
      <c r="I3738" s="84"/>
      <c r="J3738" s="84"/>
      <c r="K3738" s="84"/>
      <c r="L3738" s="84"/>
      <c r="M3738" s="40"/>
      <c r="N3738" s="40"/>
    </row>
    <row r="3739" spans="1:14" ht="17.25">
      <c r="A3739" s="83"/>
      <c r="B3739" s="83"/>
      <c r="C3739" s="83"/>
      <c r="D3739" s="84"/>
      <c r="E3739" s="83"/>
      <c r="F3739" s="83"/>
      <c r="G3739" s="83"/>
      <c r="H3739" s="84"/>
      <c r="I3739" s="84"/>
      <c r="J3739" s="84"/>
      <c r="K3739" s="84"/>
      <c r="L3739" s="84"/>
      <c r="M3739" s="40"/>
      <c r="N3739" s="40"/>
    </row>
    <row r="3740" spans="1:14" ht="17.25">
      <c r="A3740" s="83"/>
      <c r="B3740" s="83"/>
      <c r="C3740" s="83"/>
      <c r="D3740" s="84"/>
      <c r="E3740" s="83"/>
      <c r="F3740" s="83"/>
      <c r="G3740" s="83"/>
      <c r="H3740" s="84"/>
      <c r="I3740" s="84"/>
      <c r="J3740" s="84"/>
      <c r="K3740" s="84"/>
      <c r="L3740" s="84"/>
      <c r="M3740" s="40"/>
      <c r="N3740" s="40"/>
    </row>
    <row r="3741" spans="1:14" ht="17.25">
      <c r="A3741" s="83"/>
      <c r="B3741" s="83"/>
      <c r="C3741" s="83"/>
      <c r="D3741" s="84"/>
      <c r="E3741" s="83"/>
      <c r="F3741" s="83"/>
      <c r="G3741" s="83"/>
      <c r="H3741" s="84"/>
      <c r="I3741" s="84"/>
      <c r="J3741" s="84"/>
      <c r="K3741" s="84"/>
      <c r="L3741" s="84"/>
      <c r="M3741" s="40"/>
      <c r="N3741" s="40"/>
    </row>
    <row r="3742" spans="1:14" ht="17.25">
      <c r="A3742" s="83"/>
      <c r="B3742" s="83"/>
      <c r="C3742" s="83"/>
      <c r="D3742" s="84"/>
      <c r="E3742" s="83"/>
      <c r="F3742" s="83"/>
      <c r="G3742" s="83"/>
      <c r="H3742" s="84"/>
      <c r="I3742" s="84"/>
      <c r="J3742" s="84"/>
      <c r="K3742" s="84"/>
      <c r="L3742" s="84"/>
      <c r="M3742" s="40"/>
      <c r="N3742" s="40"/>
    </row>
    <row r="3743" spans="1:14" ht="17.25">
      <c r="A3743" s="83"/>
      <c r="B3743" s="83"/>
      <c r="C3743" s="83"/>
      <c r="D3743" s="84"/>
      <c r="E3743" s="83"/>
      <c r="F3743" s="83"/>
      <c r="G3743" s="83"/>
      <c r="H3743" s="84"/>
      <c r="I3743" s="84"/>
      <c r="J3743" s="84"/>
      <c r="K3743" s="84"/>
      <c r="L3743" s="84"/>
      <c r="M3743" s="40"/>
      <c r="N3743" s="40"/>
    </row>
    <row r="3744" spans="1:14">
      <c r="A3744" s="83"/>
      <c r="B3744" s="83"/>
      <c r="C3744" s="83"/>
      <c r="D3744" s="84"/>
      <c r="E3744" s="83"/>
      <c r="F3744" s="83"/>
      <c r="G3744" s="83"/>
      <c r="H3744" s="84"/>
      <c r="I3744" s="84"/>
      <c r="J3744" s="84"/>
      <c r="K3744" s="84"/>
      <c r="L3744" s="84"/>
      <c r="M3744" s="83"/>
      <c r="N3744" s="83"/>
    </row>
    <row r="3745" spans="1:14" ht="17.25">
      <c r="A3745" s="83"/>
      <c r="B3745" s="83"/>
      <c r="C3745" s="83"/>
      <c r="D3745" s="84"/>
      <c r="E3745" s="83"/>
      <c r="F3745" s="83"/>
      <c r="G3745" s="83"/>
      <c r="H3745" s="84"/>
      <c r="I3745" s="84"/>
      <c r="J3745" s="84"/>
      <c r="K3745" s="84"/>
      <c r="L3745" s="84"/>
      <c r="M3745" s="40"/>
      <c r="N3745" s="40"/>
    </row>
    <row r="3746" spans="1:14" ht="17.25">
      <c r="A3746" s="83"/>
      <c r="B3746" s="83"/>
      <c r="C3746" s="83"/>
      <c r="D3746" s="84"/>
      <c r="E3746" s="83"/>
      <c r="F3746" s="83"/>
      <c r="G3746" s="83"/>
      <c r="H3746" s="84"/>
      <c r="I3746" s="84"/>
      <c r="J3746" s="84"/>
      <c r="K3746" s="84"/>
      <c r="L3746" s="84"/>
      <c r="M3746" s="40"/>
      <c r="N3746" s="40"/>
    </row>
    <row r="3747" spans="1:14" ht="17.25">
      <c r="A3747" s="83"/>
      <c r="B3747" s="83"/>
      <c r="C3747" s="83"/>
      <c r="D3747" s="84"/>
      <c r="E3747" s="83"/>
      <c r="F3747" s="83"/>
      <c r="G3747" s="83"/>
      <c r="H3747" s="84"/>
      <c r="I3747" s="84"/>
      <c r="J3747" s="84"/>
      <c r="K3747" s="84"/>
      <c r="L3747" s="84"/>
      <c r="M3747" s="40"/>
      <c r="N3747" s="40"/>
    </row>
    <row r="3748" spans="1:14" ht="17.25">
      <c r="A3748" s="83"/>
      <c r="B3748" s="83"/>
      <c r="C3748" s="83"/>
      <c r="D3748" s="84"/>
      <c r="E3748" s="83"/>
      <c r="F3748" s="83"/>
      <c r="G3748" s="83"/>
      <c r="H3748" s="84"/>
      <c r="I3748" s="84"/>
      <c r="J3748" s="84"/>
      <c r="K3748" s="84"/>
      <c r="L3748" s="84"/>
      <c r="M3748" s="40"/>
      <c r="N3748" s="40"/>
    </row>
    <row r="3749" spans="1:14" ht="17.25">
      <c r="A3749" s="83"/>
      <c r="B3749" s="83"/>
      <c r="C3749" s="83"/>
      <c r="D3749" s="84"/>
      <c r="E3749" s="83"/>
      <c r="F3749" s="83"/>
      <c r="G3749" s="83"/>
      <c r="H3749" s="84"/>
      <c r="I3749" s="84"/>
      <c r="J3749" s="84"/>
      <c r="K3749" s="84"/>
      <c r="L3749" s="84"/>
      <c r="M3749" s="40"/>
      <c r="N3749" s="40"/>
    </row>
    <row r="3750" spans="1:14" ht="17.25">
      <c r="A3750" s="83"/>
      <c r="B3750" s="83"/>
      <c r="C3750" s="83"/>
      <c r="D3750" s="84"/>
      <c r="E3750" s="83"/>
      <c r="F3750" s="83"/>
      <c r="G3750" s="83"/>
      <c r="H3750" s="84"/>
      <c r="I3750" s="84"/>
      <c r="J3750" s="84"/>
      <c r="K3750" s="84"/>
      <c r="L3750" s="84"/>
      <c r="M3750" s="40"/>
      <c r="N3750" s="40"/>
    </row>
    <row r="3751" spans="1:14" ht="17.25">
      <c r="A3751" s="83"/>
      <c r="B3751" s="83"/>
      <c r="C3751" s="83"/>
      <c r="D3751" s="84"/>
      <c r="E3751" s="83"/>
      <c r="F3751" s="83"/>
      <c r="G3751" s="83"/>
      <c r="H3751" s="84"/>
      <c r="I3751" s="84"/>
      <c r="J3751" s="84"/>
      <c r="K3751" s="84"/>
      <c r="L3751" s="84"/>
      <c r="M3751" s="40"/>
      <c r="N3751" s="40"/>
    </row>
    <row r="3752" spans="1:14" ht="17.25">
      <c r="A3752" s="83"/>
      <c r="B3752" s="83"/>
      <c r="C3752" s="83"/>
      <c r="D3752" s="84"/>
      <c r="E3752" s="83"/>
      <c r="F3752" s="83"/>
      <c r="G3752" s="83"/>
      <c r="H3752" s="84"/>
      <c r="I3752" s="84"/>
      <c r="J3752" s="84"/>
      <c r="K3752" s="84"/>
      <c r="L3752" s="84"/>
      <c r="M3752" s="40"/>
      <c r="N3752" s="40"/>
    </row>
    <row r="3753" spans="1:14" ht="17.25">
      <c r="A3753" s="83"/>
      <c r="B3753" s="83"/>
      <c r="C3753" s="83"/>
      <c r="D3753" s="84"/>
      <c r="E3753" s="83"/>
      <c r="F3753" s="83"/>
      <c r="G3753" s="83"/>
      <c r="H3753" s="84"/>
      <c r="I3753" s="84"/>
      <c r="J3753" s="84"/>
      <c r="K3753" s="84"/>
      <c r="L3753" s="84"/>
      <c r="M3753" s="40"/>
      <c r="N3753" s="40"/>
    </row>
    <row r="3754" spans="1:14" ht="17.25">
      <c r="A3754" s="83"/>
      <c r="B3754" s="83"/>
      <c r="C3754" s="83"/>
      <c r="D3754" s="84"/>
      <c r="E3754" s="83"/>
      <c r="F3754" s="83"/>
      <c r="G3754" s="83"/>
      <c r="H3754" s="84"/>
      <c r="I3754" s="84"/>
      <c r="J3754" s="84"/>
      <c r="K3754" s="84"/>
      <c r="L3754" s="84"/>
      <c r="M3754" s="40"/>
      <c r="N3754" s="40"/>
    </row>
    <row r="3755" spans="1:14" ht="17.25">
      <c r="A3755" s="83"/>
      <c r="B3755" s="83"/>
      <c r="C3755" s="83"/>
      <c r="D3755" s="84"/>
      <c r="E3755" s="83"/>
      <c r="F3755" s="83"/>
      <c r="G3755" s="83"/>
      <c r="H3755" s="84"/>
      <c r="I3755" s="84"/>
      <c r="J3755" s="84"/>
      <c r="K3755" s="84"/>
      <c r="L3755" s="84"/>
      <c r="M3755" s="40"/>
      <c r="N3755" s="40"/>
    </row>
    <row r="3756" spans="1:14" ht="17.25">
      <c r="A3756" s="83"/>
      <c r="B3756" s="83"/>
      <c r="C3756" s="83"/>
      <c r="D3756" s="84"/>
      <c r="E3756" s="83"/>
      <c r="F3756" s="83"/>
      <c r="G3756" s="83"/>
      <c r="H3756" s="84"/>
      <c r="I3756" s="84"/>
      <c r="J3756" s="84"/>
      <c r="K3756" s="84"/>
      <c r="L3756" s="84"/>
      <c r="M3756" s="40"/>
      <c r="N3756" s="40"/>
    </row>
    <row r="3757" spans="1:14" ht="17.25">
      <c r="A3757" s="83"/>
      <c r="B3757" s="83"/>
      <c r="C3757" s="83"/>
      <c r="D3757" s="84"/>
      <c r="E3757" s="83"/>
      <c r="F3757" s="83"/>
      <c r="G3757" s="83"/>
      <c r="H3757" s="84"/>
      <c r="I3757" s="84"/>
      <c r="J3757" s="84"/>
      <c r="K3757" s="84"/>
      <c r="L3757" s="84"/>
      <c r="M3757" s="40"/>
      <c r="N3757" s="40"/>
    </row>
    <row r="3758" spans="1:14" ht="17.25">
      <c r="A3758" s="83"/>
      <c r="B3758" s="83"/>
      <c r="C3758" s="83"/>
      <c r="D3758" s="84"/>
      <c r="E3758" s="83"/>
      <c r="F3758" s="83"/>
      <c r="G3758" s="83"/>
      <c r="H3758" s="84"/>
      <c r="I3758" s="84"/>
      <c r="J3758" s="84"/>
      <c r="K3758" s="84"/>
      <c r="L3758" s="84"/>
      <c r="M3758" s="40"/>
      <c r="N3758" s="40"/>
    </row>
    <row r="3759" spans="1:14" ht="17.25">
      <c r="A3759" s="83"/>
      <c r="B3759" s="83"/>
      <c r="C3759" s="83"/>
      <c r="D3759" s="84"/>
      <c r="E3759" s="83"/>
      <c r="F3759" s="83"/>
      <c r="G3759" s="83"/>
      <c r="H3759" s="84"/>
      <c r="I3759" s="84"/>
      <c r="J3759" s="84"/>
      <c r="K3759" s="84"/>
      <c r="L3759" s="84"/>
      <c r="M3759" s="40"/>
      <c r="N3759" s="40"/>
    </row>
    <row r="3760" spans="1:14" ht="17.25">
      <c r="A3760" s="83"/>
      <c r="B3760" s="83"/>
      <c r="C3760" s="83"/>
      <c r="D3760" s="84"/>
      <c r="E3760" s="83"/>
      <c r="F3760" s="83"/>
      <c r="G3760" s="83"/>
      <c r="H3760" s="84"/>
      <c r="I3760" s="84"/>
      <c r="J3760" s="84"/>
      <c r="K3760" s="84"/>
      <c r="L3760" s="84"/>
      <c r="M3760" s="40"/>
      <c r="N3760" s="40"/>
    </row>
    <row r="3761" spans="1:14" ht="17.25">
      <c r="A3761" s="83"/>
      <c r="B3761" s="83"/>
      <c r="C3761" s="83"/>
      <c r="D3761" s="84"/>
      <c r="E3761" s="83"/>
      <c r="F3761" s="83"/>
      <c r="G3761" s="83"/>
      <c r="H3761" s="84"/>
      <c r="I3761" s="84"/>
      <c r="J3761" s="84"/>
      <c r="K3761" s="84"/>
      <c r="L3761" s="84"/>
      <c r="M3761" s="40"/>
      <c r="N3761" s="40"/>
    </row>
    <row r="3762" spans="1:14" ht="17.25">
      <c r="A3762" s="83"/>
      <c r="B3762" s="83"/>
      <c r="C3762" s="83"/>
      <c r="D3762" s="84"/>
      <c r="E3762" s="83"/>
      <c r="F3762" s="83"/>
      <c r="G3762" s="83"/>
      <c r="H3762" s="84"/>
      <c r="I3762" s="84"/>
      <c r="J3762" s="84"/>
      <c r="K3762" s="84"/>
      <c r="L3762" s="84"/>
      <c r="M3762" s="40"/>
      <c r="N3762" s="40"/>
    </row>
    <row r="3763" spans="1:14" ht="17.25">
      <c r="A3763" s="83"/>
      <c r="B3763" s="83"/>
      <c r="C3763" s="83"/>
      <c r="D3763" s="84"/>
      <c r="E3763" s="83"/>
      <c r="F3763" s="83"/>
      <c r="G3763" s="83"/>
      <c r="H3763" s="84"/>
      <c r="I3763" s="84"/>
      <c r="J3763" s="84"/>
      <c r="K3763" s="84"/>
      <c r="L3763" s="84"/>
      <c r="M3763" s="40"/>
      <c r="N3763" s="40"/>
    </row>
    <row r="3764" spans="1:14" ht="17.25">
      <c r="A3764" s="83"/>
      <c r="B3764" s="83"/>
      <c r="C3764" s="83"/>
      <c r="D3764" s="84"/>
      <c r="E3764" s="83"/>
      <c r="F3764" s="83"/>
      <c r="G3764" s="83"/>
      <c r="H3764" s="84"/>
      <c r="I3764" s="84"/>
      <c r="J3764" s="84"/>
      <c r="K3764" s="84"/>
      <c r="L3764" s="84"/>
      <c r="M3764" s="40"/>
      <c r="N3764" s="40"/>
    </row>
    <row r="3765" spans="1:14" ht="17.25">
      <c r="A3765" s="83"/>
      <c r="B3765" s="83"/>
      <c r="C3765" s="83"/>
      <c r="D3765" s="84"/>
      <c r="E3765" s="83"/>
      <c r="F3765" s="83"/>
      <c r="G3765" s="83"/>
      <c r="H3765" s="84"/>
      <c r="I3765" s="84"/>
      <c r="J3765" s="84"/>
      <c r="K3765" s="84"/>
      <c r="L3765" s="84"/>
      <c r="M3765" s="40"/>
      <c r="N3765" s="40"/>
    </row>
    <row r="3766" spans="1:14" ht="17.25">
      <c r="A3766" s="83"/>
      <c r="B3766" s="83"/>
      <c r="C3766" s="83"/>
      <c r="D3766" s="84"/>
      <c r="E3766" s="83"/>
      <c r="F3766" s="83"/>
      <c r="G3766" s="83"/>
      <c r="H3766" s="84"/>
      <c r="I3766" s="84"/>
      <c r="J3766" s="84"/>
      <c r="K3766" s="84"/>
      <c r="L3766" s="84"/>
      <c r="M3766" s="40"/>
      <c r="N3766" s="40"/>
    </row>
    <row r="3767" spans="1:14" ht="17.25">
      <c r="A3767" s="83"/>
      <c r="B3767" s="83"/>
      <c r="C3767" s="83"/>
      <c r="D3767" s="84"/>
      <c r="E3767" s="83"/>
      <c r="F3767" s="83"/>
      <c r="G3767" s="83"/>
      <c r="H3767" s="84"/>
      <c r="I3767" s="84"/>
      <c r="J3767" s="84"/>
      <c r="K3767" s="84"/>
      <c r="L3767" s="84"/>
      <c r="M3767" s="40"/>
      <c r="N3767" s="40"/>
    </row>
    <row r="3768" spans="1:14" ht="17.25">
      <c r="A3768" s="83"/>
      <c r="B3768" s="83"/>
      <c r="C3768" s="83"/>
      <c r="D3768" s="84"/>
      <c r="E3768" s="83"/>
      <c r="F3768" s="83"/>
      <c r="G3768" s="83"/>
      <c r="H3768" s="84"/>
      <c r="I3768" s="84"/>
      <c r="J3768" s="84"/>
      <c r="K3768" s="84"/>
      <c r="L3768" s="84"/>
      <c r="M3768" s="40"/>
      <c r="N3768" s="40"/>
    </row>
    <row r="3769" spans="1:14" ht="17.25">
      <c r="A3769" s="83"/>
      <c r="B3769" s="83"/>
      <c r="C3769" s="83"/>
      <c r="D3769" s="84"/>
      <c r="E3769" s="83"/>
      <c r="F3769" s="83"/>
      <c r="G3769" s="83"/>
      <c r="H3769" s="84"/>
      <c r="I3769" s="84"/>
      <c r="J3769" s="84"/>
      <c r="K3769" s="84"/>
      <c r="L3769" s="84"/>
      <c r="M3769" s="40"/>
      <c r="N3769" s="40"/>
    </row>
    <row r="3770" spans="1:14" ht="17.25">
      <c r="A3770" s="83"/>
      <c r="B3770" s="83"/>
      <c r="C3770" s="83"/>
      <c r="D3770" s="84"/>
      <c r="E3770" s="83"/>
      <c r="F3770" s="83"/>
      <c r="G3770" s="83"/>
      <c r="H3770" s="84"/>
      <c r="I3770" s="84"/>
      <c r="J3770" s="84"/>
      <c r="K3770" s="84"/>
      <c r="L3770" s="84"/>
      <c r="M3770" s="40"/>
      <c r="N3770" s="40"/>
    </row>
    <row r="3771" spans="1:14" ht="17.25">
      <c r="A3771" s="83"/>
      <c r="B3771" s="83"/>
      <c r="C3771" s="83"/>
      <c r="D3771" s="84"/>
      <c r="E3771" s="83"/>
      <c r="F3771" s="83"/>
      <c r="G3771" s="83"/>
      <c r="H3771" s="84"/>
      <c r="I3771" s="84"/>
      <c r="J3771" s="84"/>
      <c r="K3771" s="84"/>
      <c r="L3771" s="84"/>
      <c r="M3771" s="40"/>
      <c r="N3771" s="40"/>
    </row>
    <row r="3772" spans="1:14" ht="17.25">
      <c r="A3772" s="83"/>
      <c r="B3772" s="83"/>
      <c r="C3772" s="83"/>
      <c r="D3772" s="84"/>
      <c r="E3772" s="83"/>
      <c r="F3772" s="83"/>
      <c r="G3772" s="83"/>
      <c r="H3772" s="84"/>
      <c r="I3772" s="84"/>
      <c r="J3772" s="84"/>
      <c r="K3772" s="84"/>
      <c r="L3772" s="84"/>
      <c r="M3772" s="40"/>
      <c r="N3772" s="40"/>
    </row>
    <row r="3773" spans="1:14" ht="17.25">
      <c r="A3773" s="83"/>
      <c r="B3773" s="83"/>
      <c r="C3773" s="83"/>
      <c r="D3773" s="84"/>
      <c r="E3773" s="83"/>
      <c r="F3773" s="83"/>
      <c r="G3773" s="83"/>
      <c r="H3773" s="84"/>
      <c r="I3773" s="84"/>
      <c r="J3773" s="84"/>
      <c r="K3773" s="84"/>
      <c r="L3773" s="84"/>
      <c r="M3773" s="40"/>
      <c r="N3773" s="40"/>
    </row>
    <row r="3774" spans="1:14" ht="17.25">
      <c r="A3774" s="83"/>
      <c r="B3774" s="83"/>
      <c r="C3774" s="83"/>
      <c r="D3774" s="84"/>
      <c r="E3774" s="83"/>
      <c r="F3774" s="83"/>
      <c r="G3774" s="83"/>
      <c r="H3774" s="84"/>
      <c r="I3774" s="84"/>
      <c r="J3774" s="84"/>
      <c r="K3774" s="84"/>
      <c r="L3774" s="84"/>
      <c r="M3774" s="40"/>
      <c r="N3774" s="40"/>
    </row>
    <row r="3775" spans="1:14" ht="17.25">
      <c r="A3775" s="83"/>
      <c r="B3775" s="83"/>
      <c r="C3775" s="83"/>
      <c r="D3775" s="84"/>
      <c r="E3775" s="83"/>
      <c r="F3775" s="83"/>
      <c r="G3775" s="83"/>
      <c r="H3775" s="84"/>
      <c r="I3775" s="84"/>
      <c r="J3775" s="84"/>
      <c r="K3775" s="84"/>
      <c r="L3775" s="84"/>
      <c r="M3775" s="40"/>
      <c r="N3775" s="40"/>
    </row>
    <row r="3776" spans="1:14" ht="17.25">
      <c r="A3776" s="83"/>
      <c r="B3776" s="83"/>
      <c r="C3776" s="83"/>
      <c r="D3776" s="84"/>
      <c r="E3776" s="83"/>
      <c r="F3776" s="83"/>
      <c r="G3776" s="83"/>
      <c r="H3776" s="84"/>
      <c r="I3776" s="84"/>
      <c r="J3776" s="84"/>
      <c r="K3776" s="84"/>
      <c r="L3776" s="84"/>
      <c r="M3776" s="40"/>
      <c r="N3776" s="40"/>
    </row>
    <row r="3777" spans="1:14" ht="17.25">
      <c r="A3777" s="83"/>
      <c r="B3777" s="83"/>
      <c r="C3777" s="83"/>
      <c r="D3777" s="84"/>
      <c r="E3777" s="83"/>
      <c r="F3777" s="83"/>
      <c r="G3777" s="83"/>
      <c r="H3777" s="84"/>
      <c r="I3777" s="84"/>
      <c r="J3777" s="84"/>
      <c r="K3777" s="84"/>
      <c r="L3777" s="84"/>
      <c r="M3777" s="40"/>
      <c r="N3777" s="40"/>
    </row>
    <row r="3778" spans="1:14" ht="17.25">
      <c r="A3778" s="83"/>
      <c r="B3778" s="83"/>
      <c r="C3778" s="83"/>
      <c r="D3778" s="84"/>
      <c r="E3778" s="83"/>
      <c r="F3778" s="83"/>
      <c r="G3778" s="83"/>
      <c r="H3778" s="84"/>
      <c r="I3778" s="84"/>
      <c r="J3778" s="84"/>
      <c r="K3778" s="84"/>
      <c r="L3778" s="84"/>
      <c r="M3778" s="40"/>
      <c r="N3778" s="40"/>
    </row>
    <row r="3779" spans="1:14" ht="17.25">
      <c r="A3779" s="83"/>
      <c r="B3779" s="83"/>
      <c r="C3779" s="83"/>
      <c r="D3779" s="84"/>
      <c r="E3779" s="83"/>
      <c r="F3779" s="83"/>
      <c r="G3779" s="83"/>
      <c r="H3779" s="84"/>
      <c r="I3779" s="84"/>
      <c r="J3779" s="84"/>
      <c r="K3779" s="84"/>
      <c r="L3779" s="84"/>
      <c r="M3779" s="40"/>
      <c r="N3779" s="40"/>
    </row>
    <row r="3780" spans="1:14" ht="17.25">
      <c r="A3780" s="83"/>
      <c r="B3780" s="83"/>
      <c r="C3780" s="83"/>
      <c r="D3780" s="84"/>
      <c r="E3780" s="83"/>
      <c r="F3780" s="83"/>
      <c r="G3780" s="83"/>
      <c r="H3780" s="84"/>
      <c r="I3780" s="84"/>
      <c r="J3780" s="84"/>
      <c r="K3780" s="84"/>
      <c r="L3780" s="84"/>
      <c r="M3780" s="40"/>
      <c r="N3780" s="40"/>
    </row>
    <row r="3781" spans="1:14" ht="17.25">
      <c r="A3781" s="83"/>
      <c r="B3781" s="83"/>
      <c r="C3781" s="83"/>
      <c r="D3781" s="84"/>
      <c r="E3781" s="83"/>
      <c r="F3781" s="83"/>
      <c r="G3781" s="83"/>
      <c r="H3781" s="84"/>
      <c r="I3781" s="84"/>
      <c r="J3781" s="84"/>
      <c r="K3781" s="84"/>
      <c r="L3781" s="84"/>
      <c r="M3781" s="40"/>
      <c r="N3781" s="40"/>
    </row>
    <row r="3782" spans="1:14" ht="17.25">
      <c r="A3782" s="83"/>
      <c r="B3782" s="83"/>
      <c r="C3782" s="83"/>
      <c r="D3782" s="84"/>
      <c r="E3782" s="83"/>
      <c r="F3782" s="83"/>
      <c r="G3782" s="83"/>
      <c r="H3782" s="84"/>
      <c r="I3782" s="84"/>
      <c r="J3782" s="84"/>
      <c r="K3782" s="84"/>
      <c r="L3782" s="84"/>
      <c r="M3782" s="40"/>
      <c r="N3782" s="40"/>
    </row>
    <row r="3783" spans="1:14" ht="17.25">
      <c r="A3783" s="83"/>
      <c r="B3783" s="83"/>
      <c r="C3783" s="83"/>
      <c r="D3783" s="84"/>
      <c r="E3783" s="83"/>
      <c r="F3783" s="83"/>
      <c r="G3783" s="83"/>
      <c r="H3783" s="84"/>
      <c r="I3783" s="84"/>
      <c r="J3783" s="84"/>
      <c r="K3783" s="84"/>
      <c r="L3783" s="84"/>
      <c r="M3783" s="40"/>
      <c r="N3783" s="40"/>
    </row>
    <row r="3784" spans="1:14" ht="17.25">
      <c r="A3784" s="83"/>
      <c r="B3784" s="83"/>
      <c r="C3784" s="83"/>
      <c r="D3784" s="84"/>
      <c r="E3784" s="83"/>
      <c r="F3784" s="83"/>
      <c r="G3784" s="83"/>
      <c r="H3784" s="84"/>
      <c r="I3784" s="84"/>
      <c r="J3784" s="84"/>
      <c r="K3784" s="84"/>
      <c r="L3784" s="84"/>
      <c r="M3784" s="40"/>
      <c r="N3784" s="40"/>
    </row>
    <row r="3785" spans="1:14" ht="17.25">
      <c r="A3785" s="83"/>
      <c r="B3785" s="83"/>
      <c r="C3785" s="83"/>
      <c r="D3785" s="84"/>
      <c r="E3785" s="83"/>
      <c r="F3785" s="83"/>
      <c r="G3785" s="83"/>
      <c r="H3785" s="84"/>
      <c r="I3785" s="84"/>
      <c r="J3785" s="84"/>
      <c r="K3785" s="84"/>
      <c r="L3785" s="84"/>
      <c r="M3785" s="40"/>
      <c r="N3785" s="40"/>
    </row>
    <row r="3786" spans="1:14" ht="17.25">
      <c r="A3786" s="83"/>
      <c r="B3786" s="83"/>
      <c r="C3786" s="83"/>
      <c r="D3786" s="84"/>
      <c r="E3786" s="83"/>
      <c r="F3786" s="83"/>
      <c r="G3786" s="83"/>
      <c r="H3786" s="84"/>
      <c r="I3786" s="84"/>
      <c r="J3786" s="84"/>
      <c r="K3786" s="84"/>
      <c r="L3786" s="84"/>
      <c r="M3786" s="40"/>
      <c r="N3786" s="40"/>
    </row>
    <row r="3787" spans="1:14" ht="17.25">
      <c r="A3787" s="83"/>
      <c r="B3787" s="83"/>
      <c r="C3787" s="83"/>
      <c r="D3787" s="84"/>
      <c r="E3787" s="83"/>
      <c r="F3787" s="83"/>
      <c r="G3787" s="83"/>
      <c r="H3787" s="84"/>
      <c r="I3787" s="84"/>
      <c r="J3787" s="84"/>
      <c r="K3787" s="84"/>
      <c r="L3787" s="84"/>
      <c r="M3787" s="40"/>
      <c r="N3787" s="40"/>
    </row>
    <row r="3788" spans="1:14" ht="17.25">
      <c r="A3788" s="83"/>
      <c r="B3788" s="83"/>
      <c r="C3788" s="83"/>
      <c r="D3788" s="84"/>
      <c r="E3788" s="83"/>
      <c r="F3788" s="83"/>
      <c r="G3788" s="83"/>
      <c r="H3788" s="84"/>
      <c r="I3788" s="84"/>
      <c r="J3788" s="84"/>
      <c r="K3788" s="84"/>
      <c r="L3788" s="84"/>
      <c r="M3788" s="40"/>
      <c r="N3788" s="40"/>
    </row>
    <row r="3789" spans="1:14" ht="17.25">
      <c r="A3789" s="83"/>
      <c r="B3789" s="83"/>
      <c r="C3789" s="83"/>
      <c r="D3789" s="84"/>
      <c r="E3789" s="83"/>
      <c r="F3789" s="83"/>
      <c r="G3789" s="83"/>
      <c r="H3789" s="84"/>
      <c r="I3789" s="84"/>
      <c r="J3789" s="84"/>
      <c r="K3789" s="84"/>
      <c r="L3789" s="84"/>
      <c r="M3789" s="40"/>
      <c r="N3789" s="40"/>
    </row>
    <row r="3790" spans="1:14" ht="17.25">
      <c r="A3790" s="83"/>
      <c r="B3790" s="83"/>
      <c r="C3790" s="83"/>
      <c r="D3790" s="84"/>
      <c r="E3790" s="83"/>
      <c r="F3790" s="83"/>
      <c r="G3790" s="83"/>
      <c r="H3790" s="84"/>
      <c r="I3790" s="84"/>
      <c r="J3790" s="84"/>
      <c r="K3790" s="84"/>
      <c r="L3790" s="84"/>
      <c r="M3790" s="40"/>
      <c r="N3790" s="40"/>
    </row>
    <row r="3791" spans="1:14" ht="17.25">
      <c r="A3791" s="83"/>
      <c r="B3791" s="83"/>
      <c r="C3791" s="83"/>
      <c r="D3791" s="84"/>
      <c r="E3791" s="83"/>
      <c r="F3791" s="83"/>
      <c r="G3791" s="83"/>
      <c r="H3791" s="84"/>
      <c r="I3791" s="84"/>
      <c r="J3791" s="84"/>
      <c r="K3791" s="84"/>
      <c r="L3791" s="84"/>
      <c r="M3791" s="40"/>
      <c r="N3791" s="40"/>
    </row>
    <row r="3792" spans="1:14" ht="17.25">
      <c r="A3792" s="83"/>
      <c r="B3792" s="83"/>
      <c r="C3792" s="83"/>
      <c r="D3792" s="84"/>
      <c r="E3792" s="83"/>
      <c r="F3792" s="83"/>
      <c r="G3792" s="83"/>
      <c r="H3792" s="84"/>
      <c r="I3792" s="84"/>
      <c r="J3792" s="84"/>
      <c r="K3792" s="84"/>
      <c r="L3792" s="84"/>
      <c r="M3792" s="40"/>
      <c r="N3792" s="40"/>
    </row>
    <row r="3793" spans="1:14" ht="17.25">
      <c r="A3793" s="83"/>
      <c r="B3793" s="83"/>
      <c r="C3793" s="83"/>
      <c r="D3793" s="84"/>
      <c r="E3793" s="83"/>
      <c r="F3793" s="83"/>
      <c r="G3793" s="83"/>
      <c r="H3793" s="84"/>
      <c r="I3793" s="84"/>
      <c r="J3793" s="84"/>
      <c r="K3793" s="84"/>
      <c r="L3793" s="84"/>
      <c r="M3793" s="40"/>
      <c r="N3793" s="40"/>
    </row>
    <row r="3794" spans="1:14" ht="17.25">
      <c r="A3794" s="83"/>
      <c r="B3794" s="83"/>
      <c r="C3794" s="83"/>
      <c r="D3794" s="84"/>
      <c r="E3794" s="83"/>
      <c r="F3794" s="83"/>
      <c r="G3794" s="83"/>
      <c r="H3794" s="84"/>
      <c r="I3794" s="84"/>
      <c r="J3794" s="84"/>
      <c r="K3794" s="84"/>
      <c r="L3794" s="84"/>
      <c r="M3794" s="40"/>
      <c r="N3794" s="40"/>
    </row>
    <row r="3795" spans="1:14" ht="17.25">
      <c r="A3795" s="83"/>
      <c r="B3795" s="83"/>
      <c r="C3795" s="83"/>
      <c r="D3795" s="84"/>
      <c r="E3795" s="83"/>
      <c r="F3795" s="83"/>
      <c r="G3795" s="83"/>
      <c r="H3795" s="84"/>
      <c r="I3795" s="84"/>
      <c r="J3795" s="84"/>
      <c r="K3795" s="84"/>
      <c r="L3795" s="84"/>
      <c r="M3795" s="40"/>
      <c r="N3795" s="40"/>
    </row>
    <row r="3796" spans="1:14" ht="17.25">
      <c r="A3796" s="83"/>
      <c r="B3796" s="83"/>
      <c r="C3796" s="83"/>
      <c r="D3796" s="84"/>
      <c r="E3796" s="83"/>
      <c r="F3796" s="83"/>
      <c r="G3796" s="83"/>
      <c r="H3796" s="84"/>
      <c r="I3796" s="84"/>
      <c r="J3796" s="84"/>
      <c r="K3796" s="84"/>
      <c r="L3796" s="84"/>
      <c r="M3796" s="40"/>
      <c r="N3796" s="40"/>
    </row>
    <row r="3797" spans="1:14" ht="17.25">
      <c r="A3797" s="83"/>
      <c r="B3797" s="83"/>
      <c r="C3797" s="83"/>
      <c r="D3797" s="84"/>
      <c r="E3797" s="83"/>
      <c r="F3797" s="83"/>
      <c r="G3797" s="83"/>
      <c r="H3797" s="84"/>
      <c r="I3797" s="84"/>
      <c r="J3797" s="84"/>
      <c r="K3797" s="84"/>
      <c r="L3797" s="84"/>
      <c r="M3797" s="40"/>
      <c r="N3797" s="40"/>
    </row>
    <row r="3798" spans="1:14" ht="17.25">
      <c r="A3798" s="83"/>
      <c r="B3798" s="83"/>
      <c r="C3798" s="83"/>
      <c r="D3798" s="84"/>
      <c r="E3798" s="83"/>
      <c r="F3798" s="83"/>
      <c r="G3798" s="83"/>
      <c r="H3798" s="84"/>
      <c r="I3798" s="84"/>
      <c r="J3798" s="84"/>
      <c r="K3798" s="84"/>
      <c r="L3798" s="84"/>
      <c r="M3798" s="40"/>
      <c r="N3798" s="40"/>
    </row>
    <row r="3799" spans="1:14" ht="17.25">
      <c r="A3799" s="83"/>
      <c r="B3799" s="83"/>
      <c r="C3799" s="83"/>
      <c r="D3799" s="84"/>
      <c r="E3799" s="83"/>
      <c r="F3799" s="83"/>
      <c r="G3799" s="83"/>
      <c r="H3799" s="84"/>
      <c r="I3799" s="84"/>
      <c r="J3799" s="84"/>
      <c r="K3799" s="84"/>
      <c r="L3799" s="84"/>
      <c r="M3799" s="40"/>
      <c r="N3799" s="40"/>
    </row>
    <row r="3800" spans="1:14" ht="17.25">
      <c r="A3800" s="83"/>
      <c r="B3800" s="83"/>
      <c r="C3800" s="83"/>
      <c r="D3800" s="84"/>
      <c r="E3800" s="83"/>
      <c r="F3800" s="83"/>
      <c r="G3800" s="83"/>
      <c r="H3800" s="84"/>
      <c r="I3800" s="84"/>
      <c r="J3800" s="84"/>
      <c r="K3800" s="84"/>
      <c r="L3800" s="84"/>
      <c r="M3800" s="40"/>
      <c r="N3800" s="40"/>
    </row>
    <row r="3801" spans="1:14" ht="17.25">
      <c r="A3801" s="83"/>
      <c r="B3801" s="83"/>
      <c r="C3801" s="83"/>
      <c r="D3801" s="84"/>
      <c r="E3801" s="83"/>
      <c r="F3801" s="83"/>
      <c r="G3801" s="83"/>
      <c r="H3801" s="84"/>
      <c r="I3801" s="84"/>
      <c r="J3801" s="84"/>
      <c r="K3801" s="84"/>
      <c r="L3801" s="84"/>
      <c r="M3801" s="40"/>
      <c r="N3801" s="40"/>
    </row>
    <row r="3802" spans="1:14" ht="17.25">
      <c r="A3802" s="83"/>
      <c r="B3802" s="83"/>
      <c r="C3802" s="83"/>
      <c r="D3802" s="84"/>
      <c r="E3802" s="83"/>
      <c r="F3802" s="83"/>
      <c r="G3802" s="83"/>
      <c r="H3802" s="84"/>
      <c r="I3802" s="84"/>
      <c r="J3802" s="84"/>
      <c r="K3802" s="84"/>
      <c r="L3802" s="84"/>
      <c r="M3802" s="40"/>
      <c r="N3802" s="40"/>
    </row>
    <row r="3803" spans="1:14" ht="17.25">
      <c r="A3803" s="83"/>
      <c r="B3803" s="83"/>
      <c r="C3803" s="83"/>
      <c r="D3803" s="84"/>
      <c r="E3803" s="83"/>
      <c r="F3803" s="83"/>
      <c r="G3803" s="83"/>
      <c r="H3803" s="84"/>
      <c r="I3803" s="84"/>
      <c r="J3803" s="84"/>
      <c r="K3803" s="84"/>
      <c r="L3803" s="84"/>
      <c r="M3803" s="40"/>
      <c r="N3803" s="40"/>
    </row>
    <row r="3804" spans="1:14" ht="17.25">
      <c r="A3804" s="83"/>
      <c r="B3804" s="83"/>
      <c r="C3804" s="83"/>
      <c r="D3804" s="84"/>
      <c r="E3804" s="83"/>
      <c r="F3804" s="83"/>
      <c r="G3804" s="83"/>
      <c r="H3804" s="84"/>
      <c r="I3804" s="84"/>
      <c r="J3804" s="84"/>
      <c r="K3804" s="84"/>
      <c r="L3804" s="84"/>
      <c r="M3804" s="40"/>
      <c r="N3804" s="40"/>
    </row>
    <row r="3805" spans="1:14" ht="17.25">
      <c r="A3805" s="83"/>
      <c r="B3805" s="83"/>
      <c r="C3805" s="83"/>
      <c r="D3805" s="84"/>
      <c r="E3805" s="83"/>
      <c r="F3805" s="83"/>
      <c r="G3805" s="83"/>
      <c r="H3805" s="84"/>
      <c r="I3805" s="84"/>
      <c r="J3805" s="84"/>
      <c r="K3805" s="84"/>
      <c r="L3805" s="84"/>
      <c r="M3805" s="40"/>
      <c r="N3805" s="40"/>
    </row>
    <row r="3806" spans="1:14" ht="17.25">
      <c r="A3806" s="83"/>
      <c r="B3806" s="83"/>
      <c r="C3806" s="83"/>
      <c r="D3806" s="84"/>
      <c r="E3806" s="83"/>
      <c r="F3806" s="83"/>
      <c r="G3806" s="83"/>
      <c r="H3806" s="84"/>
      <c r="I3806" s="84"/>
      <c r="J3806" s="84"/>
      <c r="K3806" s="84"/>
      <c r="L3806" s="84"/>
      <c r="M3806" s="40"/>
      <c r="N3806" s="40"/>
    </row>
    <row r="3807" spans="1:14" ht="17.25">
      <c r="A3807" s="83"/>
      <c r="B3807" s="83"/>
      <c r="C3807" s="83"/>
      <c r="D3807" s="84"/>
      <c r="E3807" s="83"/>
      <c r="F3807" s="83"/>
      <c r="G3807" s="83"/>
      <c r="H3807" s="84"/>
      <c r="I3807" s="84"/>
      <c r="J3807" s="84"/>
      <c r="K3807" s="84"/>
      <c r="L3807" s="84"/>
      <c r="M3807" s="40"/>
      <c r="N3807" s="40"/>
    </row>
    <row r="3808" spans="1:14" ht="17.25">
      <c r="A3808" s="83"/>
      <c r="B3808" s="83"/>
      <c r="C3808" s="83"/>
      <c r="D3808" s="84"/>
      <c r="E3808" s="83"/>
      <c r="F3808" s="83"/>
      <c r="G3808" s="83"/>
      <c r="H3808" s="84"/>
      <c r="I3808" s="84"/>
      <c r="J3808" s="84"/>
      <c r="K3808" s="84"/>
      <c r="L3808" s="84"/>
      <c r="M3808" s="40"/>
      <c r="N3808" s="40"/>
    </row>
    <row r="3809" spans="1:14" ht="17.25">
      <c r="A3809" s="83"/>
      <c r="B3809" s="83"/>
      <c r="C3809" s="83"/>
      <c r="D3809" s="84"/>
      <c r="E3809" s="83"/>
      <c r="F3809" s="83"/>
      <c r="G3809" s="83"/>
      <c r="H3809" s="84"/>
      <c r="I3809" s="84"/>
      <c r="J3809" s="84"/>
      <c r="K3809" s="84"/>
      <c r="L3809" s="84"/>
      <c r="M3809" s="40"/>
      <c r="N3809" s="40"/>
    </row>
    <row r="3810" spans="1:14" ht="17.25">
      <c r="A3810" s="83"/>
      <c r="B3810" s="83"/>
      <c r="C3810" s="83"/>
      <c r="D3810" s="84"/>
      <c r="E3810" s="83"/>
      <c r="F3810" s="83"/>
      <c r="G3810" s="83"/>
      <c r="H3810" s="84"/>
      <c r="I3810" s="84"/>
      <c r="J3810" s="84"/>
      <c r="K3810" s="84"/>
      <c r="L3810" s="84"/>
      <c r="M3810" s="40"/>
      <c r="N3810" s="40"/>
    </row>
    <row r="3811" spans="1:14" ht="17.25">
      <c r="A3811" s="83"/>
      <c r="B3811" s="83"/>
      <c r="C3811" s="83"/>
      <c r="D3811" s="84"/>
      <c r="E3811" s="83"/>
      <c r="F3811" s="83"/>
      <c r="G3811" s="83"/>
      <c r="H3811" s="84"/>
      <c r="I3811" s="84"/>
      <c r="J3811" s="84"/>
      <c r="K3811" s="84"/>
      <c r="L3811" s="84"/>
      <c r="M3811" s="40"/>
      <c r="N3811" s="40"/>
    </row>
    <row r="3812" spans="1:14" ht="17.25">
      <c r="A3812" s="83"/>
      <c r="B3812" s="83"/>
      <c r="C3812" s="83"/>
      <c r="D3812" s="84"/>
      <c r="E3812" s="83"/>
      <c r="F3812" s="83"/>
      <c r="G3812" s="83"/>
      <c r="H3812" s="84"/>
      <c r="I3812" s="84"/>
      <c r="J3812" s="84"/>
      <c r="K3812" s="84"/>
      <c r="L3812" s="84"/>
      <c r="M3812" s="40"/>
      <c r="N3812" s="40"/>
    </row>
    <row r="3813" spans="1:14" ht="17.25">
      <c r="A3813" s="83"/>
      <c r="B3813" s="83"/>
      <c r="C3813" s="83"/>
      <c r="D3813" s="84"/>
      <c r="E3813" s="83"/>
      <c r="F3813" s="83"/>
      <c r="G3813" s="83"/>
      <c r="H3813" s="84"/>
      <c r="I3813" s="84"/>
      <c r="J3813" s="84"/>
      <c r="K3813" s="84"/>
      <c r="L3813" s="84"/>
      <c r="M3813" s="40"/>
      <c r="N3813" s="40"/>
    </row>
    <row r="3814" spans="1:14" ht="17.25">
      <c r="A3814" s="83"/>
      <c r="B3814" s="83"/>
      <c r="C3814" s="83"/>
      <c r="D3814" s="84"/>
      <c r="E3814" s="83"/>
      <c r="F3814" s="83"/>
      <c r="G3814" s="83"/>
      <c r="H3814" s="84"/>
      <c r="I3814" s="84"/>
      <c r="J3814" s="84"/>
      <c r="K3814" s="84"/>
      <c r="L3814" s="84"/>
      <c r="M3814" s="40"/>
      <c r="N3814" s="40"/>
    </row>
    <row r="3815" spans="1:14" ht="17.25">
      <c r="A3815" s="83"/>
      <c r="B3815" s="83"/>
      <c r="C3815" s="83"/>
      <c r="D3815" s="84"/>
      <c r="E3815" s="83"/>
      <c r="F3815" s="83"/>
      <c r="G3815" s="83"/>
      <c r="H3815" s="84"/>
      <c r="I3815" s="84"/>
      <c r="J3815" s="84"/>
      <c r="K3815" s="84"/>
      <c r="L3815" s="84"/>
      <c r="M3815" s="40"/>
      <c r="N3815" s="40"/>
    </row>
    <row r="3816" spans="1:14" ht="17.25">
      <c r="A3816" s="83"/>
      <c r="B3816" s="83"/>
      <c r="C3816" s="83"/>
      <c r="D3816" s="84"/>
      <c r="E3816" s="83"/>
      <c r="F3816" s="83"/>
      <c r="G3816" s="83"/>
      <c r="H3816" s="84"/>
      <c r="I3816" s="84"/>
      <c r="J3816" s="84"/>
      <c r="K3816" s="84"/>
      <c r="L3816" s="84"/>
      <c r="M3816" s="40"/>
      <c r="N3816" s="40"/>
    </row>
    <row r="3817" spans="1:14" ht="17.25">
      <c r="A3817" s="83"/>
      <c r="B3817" s="83"/>
      <c r="C3817" s="83"/>
      <c r="D3817" s="84"/>
      <c r="E3817" s="83"/>
      <c r="F3817" s="83"/>
      <c r="G3817" s="83"/>
      <c r="H3817" s="84"/>
      <c r="I3817" s="84"/>
      <c r="J3817" s="84"/>
      <c r="K3817" s="84"/>
      <c r="L3817" s="84"/>
      <c r="M3817" s="40"/>
      <c r="N3817" s="40"/>
    </row>
    <row r="3818" spans="1:14" ht="17.25">
      <c r="A3818" s="83"/>
      <c r="B3818" s="83"/>
      <c r="C3818" s="83"/>
      <c r="D3818" s="84"/>
      <c r="E3818" s="83"/>
      <c r="F3818" s="83"/>
      <c r="G3818" s="83"/>
      <c r="H3818" s="84"/>
      <c r="I3818" s="84"/>
      <c r="J3818" s="84"/>
      <c r="K3818" s="84"/>
      <c r="L3818" s="84"/>
      <c r="M3818" s="40"/>
      <c r="N3818" s="40"/>
    </row>
    <row r="3819" spans="1:14" ht="17.25">
      <c r="A3819" s="83"/>
      <c r="B3819" s="83"/>
      <c r="C3819" s="83"/>
      <c r="D3819" s="84"/>
      <c r="E3819" s="83"/>
      <c r="F3819" s="83"/>
      <c r="G3819" s="83"/>
      <c r="H3819" s="84"/>
      <c r="I3819" s="84"/>
      <c r="J3819" s="84"/>
      <c r="K3819" s="84"/>
      <c r="L3819" s="84"/>
      <c r="M3819" s="40"/>
      <c r="N3819" s="40"/>
    </row>
    <row r="3820" spans="1:14" ht="17.25">
      <c r="A3820" s="83"/>
      <c r="B3820" s="83"/>
      <c r="C3820" s="83"/>
      <c r="D3820" s="84"/>
      <c r="E3820" s="83"/>
      <c r="F3820" s="83"/>
      <c r="G3820" s="83"/>
      <c r="H3820" s="84"/>
      <c r="I3820" s="84"/>
      <c r="J3820" s="84"/>
      <c r="K3820" s="84"/>
      <c r="L3820" s="84"/>
      <c r="M3820" s="40"/>
      <c r="N3820" s="40"/>
    </row>
    <row r="3821" spans="1:14" ht="17.25">
      <c r="A3821" s="83"/>
      <c r="B3821" s="83"/>
      <c r="C3821" s="83"/>
      <c r="D3821" s="84"/>
      <c r="E3821" s="83"/>
      <c r="F3821" s="83"/>
      <c r="G3821" s="83"/>
      <c r="H3821" s="84"/>
      <c r="I3821" s="84"/>
      <c r="J3821" s="84"/>
      <c r="K3821" s="84"/>
      <c r="L3821" s="84"/>
      <c r="M3821" s="40"/>
      <c r="N3821" s="40"/>
    </row>
    <row r="3822" spans="1:14" ht="17.25">
      <c r="A3822" s="83"/>
      <c r="B3822" s="83"/>
      <c r="C3822" s="83"/>
      <c r="D3822" s="84"/>
      <c r="E3822" s="83"/>
      <c r="F3822" s="83"/>
      <c r="G3822" s="83"/>
      <c r="H3822" s="84"/>
      <c r="I3822" s="84"/>
      <c r="J3822" s="84"/>
      <c r="K3822" s="84"/>
      <c r="L3822" s="84"/>
      <c r="M3822" s="40"/>
      <c r="N3822" s="40"/>
    </row>
    <row r="3823" spans="1:14" ht="17.25">
      <c r="A3823" s="83"/>
      <c r="B3823" s="83"/>
      <c r="C3823" s="83"/>
      <c r="D3823" s="84"/>
      <c r="E3823" s="83"/>
      <c r="F3823" s="83"/>
      <c r="G3823" s="83"/>
      <c r="H3823" s="84"/>
      <c r="I3823" s="84"/>
      <c r="J3823" s="84"/>
      <c r="K3823" s="84"/>
      <c r="L3823" s="84"/>
      <c r="M3823" s="40"/>
      <c r="N3823" s="40"/>
    </row>
    <row r="3824" spans="1:14" ht="17.25">
      <c r="A3824" s="83"/>
      <c r="B3824" s="83"/>
      <c r="C3824" s="83"/>
      <c r="D3824" s="84"/>
      <c r="E3824" s="83"/>
      <c r="F3824" s="83"/>
      <c r="G3824" s="83"/>
      <c r="H3824" s="84"/>
      <c r="I3824" s="84"/>
      <c r="J3824" s="84"/>
      <c r="K3824" s="84"/>
      <c r="L3824" s="84"/>
      <c r="M3824" s="40"/>
      <c r="N3824" s="40"/>
    </row>
    <row r="3825" spans="1:14" ht="17.25">
      <c r="A3825" s="83"/>
      <c r="B3825" s="83"/>
      <c r="C3825" s="83"/>
      <c r="D3825" s="84"/>
      <c r="E3825" s="83"/>
      <c r="F3825" s="83"/>
      <c r="G3825" s="83"/>
      <c r="H3825" s="84"/>
      <c r="I3825" s="84"/>
      <c r="J3825" s="84"/>
      <c r="K3825" s="84"/>
      <c r="L3825" s="84"/>
      <c r="M3825" s="40"/>
      <c r="N3825" s="40"/>
    </row>
    <row r="3826" spans="1:14" ht="17.25">
      <c r="A3826" s="83"/>
      <c r="B3826" s="83"/>
      <c r="C3826" s="83"/>
      <c r="D3826" s="84"/>
      <c r="E3826" s="83"/>
      <c r="F3826" s="83"/>
      <c r="G3826" s="83"/>
      <c r="H3826" s="84"/>
      <c r="I3826" s="84"/>
      <c r="J3826" s="84"/>
      <c r="K3826" s="84"/>
      <c r="L3826" s="84"/>
      <c r="M3826" s="40"/>
      <c r="N3826" s="40"/>
    </row>
    <row r="3827" spans="1:14" ht="17.25">
      <c r="A3827" s="83"/>
      <c r="B3827" s="83"/>
      <c r="C3827" s="83"/>
      <c r="D3827" s="84"/>
      <c r="E3827" s="83"/>
      <c r="F3827" s="83"/>
      <c r="G3827" s="83"/>
      <c r="H3827" s="84"/>
      <c r="I3827" s="84"/>
      <c r="J3827" s="84"/>
      <c r="K3827" s="84"/>
      <c r="L3827" s="84"/>
      <c r="M3827" s="40"/>
      <c r="N3827" s="40"/>
    </row>
    <row r="3828" spans="1:14" ht="17.25">
      <c r="A3828" s="83"/>
      <c r="B3828" s="83"/>
      <c r="C3828" s="83"/>
      <c r="D3828" s="84"/>
      <c r="E3828" s="83"/>
      <c r="F3828" s="83"/>
      <c r="G3828" s="83"/>
      <c r="H3828" s="84"/>
      <c r="I3828" s="84"/>
      <c r="J3828" s="84"/>
      <c r="K3828" s="84"/>
      <c r="L3828" s="84"/>
      <c r="M3828" s="40"/>
      <c r="N3828" s="40"/>
    </row>
    <row r="3829" spans="1:14" ht="17.25">
      <c r="A3829" s="83"/>
      <c r="B3829" s="83"/>
      <c r="C3829" s="83"/>
      <c r="D3829" s="84"/>
      <c r="E3829" s="83"/>
      <c r="F3829" s="83"/>
      <c r="G3829" s="83"/>
      <c r="H3829" s="84"/>
      <c r="I3829" s="84"/>
      <c r="J3829" s="84"/>
      <c r="K3829" s="84"/>
      <c r="L3829" s="84"/>
      <c r="M3829" s="40"/>
      <c r="N3829" s="40"/>
    </row>
    <row r="3830" spans="1:14" ht="17.25">
      <c r="A3830" s="83"/>
      <c r="B3830" s="83"/>
      <c r="C3830" s="83"/>
      <c r="D3830" s="84"/>
      <c r="E3830" s="83"/>
      <c r="F3830" s="83"/>
      <c r="G3830" s="83"/>
      <c r="H3830" s="84"/>
      <c r="I3830" s="84"/>
      <c r="J3830" s="84"/>
      <c r="K3830" s="84"/>
      <c r="L3830" s="84"/>
      <c r="M3830" s="40"/>
      <c r="N3830" s="40"/>
    </row>
    <row r="3831" spans="1:14" ht="17.25">
      <c r="A3831" s="83"/>
      <c r="B3831" s="83"/>
      <c r="C3831" s="83"/>
      <c r="D3831" s="84"/>
      <c r="E3831" s="83"/>
      <c r="F3831" s="83"/>
      <c r="G3831" s="83"/>
      <c r="H3831" s="84"/>
      <c r="I3831" s="84"/>
      <c r="J3831" s="84"/>
      <c r="K3831" s="84"/>
      <c r="L3831" s="84"/>
      <c r="M3831" s="40"/>
      <c r="N3831" s="40"/>
    </row>
    <row r="3832" spans="1:14" ht="17.25">
      <c r="A3832" s="83"/>
      <c r="B3832" s="83"/>
      <c r="C3832" s="83"/>
      <c r="D3832" s="84"/>
      <c r="E3832" s="83"/>
      <c r="F3832" s="83"/>
      <c r="G3832" s="83"/>
      <c r="H3832" s="84"/>
      <c r="I3832" s="84"/>
      <c r="J3832" s="84"/>
      <c r="K3832" s="84"/>
      <c r="L3832" s="84"/>
      <c r="M3832" s="40"/>
      <c r="N3832" s="40"/>
    </row>
    <row r="3833" spans="1:14" ht="17.25">
      <c r="A3833" s="83"/>
      <c r="B3833" s="83"/>
      <c r="C3833" s="83"/>
      <c r="D3833" s="84"/>
      <c r="E3833" s="83"/>
      <c r="F3833" s="83"/>
      <c r="G3833" s="83"/>
      <c r="H3833" s="84"/>
      <c r="I3833" s="84"/>
      <c r="J3833" s="84"/>
      <c r="K3833" s="84"/>
      <c r="L3833" s="84"/>
      <c r="M3833" s="40"/>
      <c r="N3833" s="40"/>
    </row>
    <row r="3834" spans="1:14" ht="17.25">
      <c r="A3834" s="83"/>
      <c r="B3834" s="83"/>
      <c r="C3834" s="83"/>
      <c r="D3834" s="84"/>
      <c r="E3834" s="83"/>
      <c r="F3834" s="83"/>
      <c r="G3834" s="83"/>
      <c r="H3834" s="84"/>
      <c r="I3834" s="84"/>
      <c r="J3834" s="84"/>
      <c r="K3834" s="84"/>
      <c r="L3834" s="84"/>
      <c r="M3834" s="40"/>
      <c r="N3834" s="40"/>
    </row>
    <row r="3835" spans="1:14" ht="17.25">
      <c r="A3835" s="83"/>
      <c r="B3835" s="83"/>
      <c r="C3835" s="83"/>
      <c r="D3835" s="84"/>
      <c r="E3835" s="83"/>
      <c r="F3835" s="83"/>
      <c r="G3835" s="83"/>
      <c r="H3835" s="84"/>
      <c r="I3835" s="84"/>
      <c r="J3835" s="84"/>
      <c r="K3835" s="84"/>
      <c r="L3835" s="84"/>
      <c r="M3835" s="40"/>
      <c r="N3835" s="40"/>
    </row>
    <row r="3836" spans="1:14" ht="17.25">
      <c r="A3836" s="83"/>
      <c r="B3836" s="83"/>
      <c r="C3836" s="83"/>
      <c r="D3836" s="84"/>
      <c r="E3836" s="83"/>
      <c r="F3836" s="83"/>
      <c r="G3836" s="83"/>
      <c r="H3836" s="84"/>
      <c r="I3836" s="84"/>
      <c r="J3836" s="84"/>
      <c r="K3836" s="84"/>
      <c r="L3836" s="84"/>
      <c r="M3836" s="40"/>
      <c r="N3836" s="40"/>
    </row>
    <row r="3837" spans="1:14" ht="17.25">
      <c r="A3837" s="83"/>
      <c r="B3837" s="83"/>
      <c r="C3837" s="83"/>
      <c r="D3837" s="84"/>
      <c r="E3837" s="83"/>
      <c r="F3837" s="83"/>
      <c r="G3837" s="83"/>
      <c r="H3837" s="84"/>
      <c r="I3837" s="84"/>
      <c r="J3837" s="84"/>
      <c r="K3837" s="84"/>
      <c r="L3837" s="84"/>
      <c r="M3837" s="40"/>
      <c r="N3837" s="40"/>
    </row>
    <row r="3838" spans="1:14" ht="17.25">
      <c r="A3838" s="83"/>
      <c r="B3838" s="83"/>
      <c r="C3838" s="83"/>
      <c r="D3838" s="84"/>
      <c r="E3838" s="83"/>
      <c r="F3838" s="83"/>
      <c r="G3838" s="83"/>
      <c r="H3838" s="84"/>
      <c r="I3838" s="84"/>
      <c r="J3838" s="84"/>
      <c r="K3838" s="84"/>
      <c r="L3838" s="84"/>
      <c r="M3838" s="40"/>
      <c r="N3838" s="40"/>
    </row>
    <row r="3839" spans="1:14" ht="17.25">
      <c r="A3839" s="83"/>
      <c r="B3839" s="83"/>
      <c r="C3839" s="83"/>
      <c r="D3839" s="84"/>
      <c r="E3839" s="83"/>
      <c r="F3839" s="83"/>
      <c r="G3839" s="83"/>
      <c r="H3839" s="84"/>
      <c r="I3839" s="84"/>
      <c r="J3839" s="84"/>
      <c r="K3839" s="84"/>
      <c r="L3839" s="84"/>
      <c r="M3839" s="40"/>
      <c r="N3839" s="40"/>
    </row>
    <row r="3840" spans="1:14" ht="17.25">
      <c r="A3840" s="83"/>
      <c r="B3840" s="83"/>
      <c r="C3840" s="83"/>
      <c r="D3840" s="84"/>
      <c r="E3840" s="83"/>
      <c r="F3840" s="83"/>
      <c r="G3840" s="83"/>
      <c r="H3840" s="84"/>
      <c r="I3840" s="84"/>
      <c r="J3840" s="84"/>
      <c r="K3840" s="84"/>
      <c r="L3840" s="84"/>
      <c r="M3840" s="40"/>
      <c r="N3840" s="40"/>
    </row>
    <row r="3841" spans="1:14" ht="17.25">
      <c r="A3841" s="83"/>
      <c r="B3841" s="83"/>
      <c r="C3841" s="83"/>
      <c r="D3841" s="84"/>
      <c r="E3841" s="83"/>
      <c r="F3841" s="83"/>
      <c r="G3841" s="83"/>
      <c r="H3841" s="84"/>
      <c r="I3841" s="84"/>
      <c r="J3841" s="84"/>
      <c r="K3841" s="84"/>
      <c r="L3841" s="84"/>
      <c r="M3841" s="40"/>
      <c r="N3841" s="40"/>
    </row>
    <row r="3842" spans="1:14" ht="17.25">
      <c r="A3842" s="83"/>
      <c r="B3842" s="83"/>
      <c r="C3842" s="83"/>
      <c r="D3842" s="84"/>
      <c r="E3842" s="83"/>
      <c r="F3842" s="83"/>
      <c r="G3842" s="83"/>
      <c r="H3842" s="84"/>
      <c r="I3842" s="84"/>
      <c r="J3842" s="84"/>
      <c r="K3842" s="84"/>
      <c r="L3842" s="84"/>
      <c r="M3842" s="40"/>
      <c r="N3842" s="40"/>
    </row>
    <row r="3843" spans="1:14" ht="17.25">
      <c r="A3843" s="83"/>
      <c r="B3843" s="83"/>
      <c r="C3843" s="83"/>
      <c r="D3843" s="84"/>
      <c r="E3843" s="83"/>
      <c r="F3843" s="83"/>
      <c r="G3843" s="83"/>
      <c r="H3843" s="84"/>
      <c r="I3843" s="84"/>
      <c r="J3843" s="84"/>
      <c r="K3843" s="84"/>
      <c r="L3843" s="84"/>
      <c r="M3843" s="40"/>
      <c r="N3843" s="40"/>
    </row>
    <row r="3844" spans="1:14" ht="17.25">
      <c r="A3844" s="83"/>
      <c r="B3844" s="83"/>
      <c r="C3844" s="83"/>
      <c r="D3844" s="84"/>
      <c r="E3844" s="83"/>
      <c r="F3844" s="83"/>
      <c r="G3844" s="83"/>
      <c r="H3844" s="84"/>
      <c r="I3844" s="84"/>
      <c r="J3844" s="84"/>
      <c r="K3844" s="84"/>
      <c r="L3844" s="84"/>
      <c r="M3844" s="40"/>
      <c r="N3844" s="40"/>
    </row>
    <row r="3845" spans="1:14" ht="17.25">
      <c r="A3845" s="83"/>
      <c r="B3845" s="83"/>
      <c r="C3845" s="83"/>
      <c r="D3845" s="84"/>
      <c r="E3845" s="83"/>
      <c r="F3845" s="83"/>
      <c r="G3845" s="83"/>
      <c r="H3845" s="84"/>
      <c r="I3845" s="84"/>
      <c r="J3845" s="84"/>
      <c r="K3845" s="84"/>
      <c r="L3845" s="84"/>
      <c r="M3845" s="40"/>
      <c r="N3845" s="40"/>
    </row>
    <row r="3846" spans="1:14" ht="17.25">
      <c r="A3846" s="83"/>
      <c r="B3846" s="83"/>
      <c r="C3846" s="83"/>
      <c r="D3846" s="84"/>
      <c r="E3846" s="83"/>
      <c r="F3846" s="83"/>
      <c r="G3846" s="83"/>
      <c r="H3846" s="84"/>
      <c r="I3846" s="84"/>
      <c r="J3846" s="84"/>
      <c r="K3846" s="84"/>
      <c r="L3846" s="84"/>
      <c r="M3846" s="40"/>
      <c r="N3846" s="40"/>
    </row>
    <row r="3847" spans="1:14" ht="17.25">
      <c r="A3847" s="83"/>
      <c r="B3847" s="83"/>
      <c r="C3847" s="83"/>
      <c r="D3847" s="84"/>
      <c r="E3847" s="83"/>
      <c r="F3847" s="83"/>
      <c r="G3847" s="83"/>
      <c r="H3847" s="84"/>
      <c r="I3847" s="84"/>
      <c r="J3847" s="84"/>
      <c r="K3847" s="84"/>
      <c r="L3847" s="84"/>
      <c r="M3847" s="40"/>
      <c r="N3847" s="40"/>
    </row>
    <row r="3848" spans="1:14" ht="17.25">
      <c r="A3848" s="83"/>
      <c r="B3848" s="83"/>
      <c r="C3848" s="83"/>
      <c r="D3848" s="84"/>
      <c r="E3848" s="83"/>
      <c r="F3848" s="83"/>
      <c r="G3848" s="83"/>
      <c r="H3848" s="84"/>
      <c r="I3848" s="84"/>
      <c r="J3848" s="84"/>
      <c r="K3848" s="84"/>
      <c r="L3848" s="84"/>
      <c r="M3848" s="40"/>
      <c r="N3848" s="40"/>
    </row>
    <row r="3849" spans="1:14" ht="17.25">
      <c r="A3849" s="83"/>
      <c r="B3849" s="83"/>
      <c r="C3849" s="83"/>
      <c r="D3849" s="84"/>
      <c r="E3849" s="83"/>
      <c r="F3849" s="83"/>
      <c r="G3849" s="83"/>
      <c r="H3849" s="84"/>
      <c r="I3849" s="84"/>
      <c r="J3849" s="84"/>
      <c r="K3849" s="84"/>
      <c r="L3849" s="84"/>
      <c r="M3849" s="40"/>
      <c r="N3849" s="40"/>
    </row>
    <row r="3850" spans="1:14" ht="17.25">
      <c r="A3850" s="83"/>
      <c r="B3850" s="83"/>
      <c r="C3850" s="83"/>
      <c r="D3850" s="84"/>
      <c r="E3850" s="83"/>
      <c r="F3850" s="83"/>
      <c r="G3850" s="83"/>
      <c r="H3850" s="84"/>
      <c r="I3850" s="84"/>
      <c r="J3850" s="84"/>
      <c r="K3850" s="84"/>
      <c r="L3850" s="84"/>
      <c r="M3850" s="40"/>
      <c r="N3850" s="40"/>
    </row>
    <row r="3851" spans="1:14" ht="17.25">
      <c r="A3851" s="83"/>
      <c r="B3851" s="83"/>
      <c r="C3851" s="83"/>
      <c r="D3851" s="84"/>
      <c r="E3851" s="83"/>
      <c r="F3851" s="83"/>
      <c r="G3851" s="83"/>
      <c r="H3851" s="84"/>
      <c r="I3851" s="84"/>
      <c r="J3851" s="84"/>
      <c r="K3851" s="84"/>
      <c r="L3851" s="84"/>
      <c r="M3851" s="40"/>
      <c r="N3851" s="40"/>
    </row>
    <row r="3852" spans="1:14" ht="17.25">
      <c r="A3852" s="83"/>
      <c r="B3852" s="83"/>
      <c r="C3852" s="83"/>
      <c r="D3852" s="84"/>
      <c r="E3852" s="83"/>
      <c r="F3852" s="83"/>
      <c r="G3852" s="83"/>
      <c r="H3852" s="84"/>
      <c r="I3852" s="84"/>
      <c r="J3852" s="84"/>
      <c r="K3852" s="84"/>
      <c r="L3852" s="84"/>
      <c r="M3852" s="40"/>
      <c r="N3852" s="40"/>
    </row>
    <row r="3853" spans="1:14" ht="17.25">
      <c r="A3853" s="83"/>
      <c r="B3853" s="83"/>
      <c r="C3853" s="83"/>
      <c r="D3853" s="84"/>
      <c r="E3853" s="83"/>
      <c r="F3853" s="83"/>
      <c r="G3853" s="83"/>
      <c r="H3853" s="84"/>
      <c r="I3853" s="84"/>
      <c r="J3853" s="84"/>
      <c r="K3853" s="84"/>
      <c r="L3853" s="84"/>
      <c r="M3853" s="40"/>
      <c r="N3853" s="40"/>
    </row>
    <row r="3854" spans="1:14" ht="17.25">
      <c r="A3854" s="83"/>
      <c r="B3854" s="83"/>
      <c r="C3854" s="83"/>
      <c r="D3854" s="84"/>
      <c r="E3854" s="83"/>
      <c r="F3854" s="83"/>
      <c r="G3854" s="83"/>
      <c r="H3854" s="84"/>
      <c r="I3854" s="84"/>
      <c r="J3854" s="84"/>
      <c r="K3854" s="84"/>
      <c r="L3854" s="84"/>
      <c r="M3854" s="40"/>
      <c r="N3854" s="40"/>
    </row>
    <row r="3855" spans="1:14" ht="17.25">
      <c r="A3855" s="83"/>
      <c r="B3855" s="83"/>
      <c r="C3855" s="83"/>
      <c r="D3855" s="84"/>
      <c r="E3855" s="83"/>
      <c r="F3855" s="83"/>
      <c r="G3855" s="83"/>
      <c r="H3855" s="84"/>
      <c r="I3855" s="84"/>
      <c r="J3855" s="84"/>
      <c r="K3855" s="84"/>
      <c r="L3855" s="84"/>
      <c r="M3855" s="40"/>
      <c r="N3855" s="40"/>
    </row>
    <row r="3856" spans="1:14" ht="17.25">
      <c r="A3856" s="83"/>
      <c r="B3856" s="83"/>
      <c r="C3856" s="83"/>
      <c r="D3856" s="84"/>
      <c r="E3856" s="83"/>
      <c r="F3856" s="83"/>
      <c r="G3856" s="83"/>
      <c r="H3856" s="84"/>
      <c r="I3856" s="84"/>
      <c r="J3856" s="84"/>
      <c r="K3856" s="84"/>
      <c r="L3856" s="84"/>
      <c r="M3856" s="40"/>
      <c r="N3856" s="40"/>
    </row>
    <row r="3857" spans="1:14" ht="17.25">
      <c r="A3857" s="83"/>
      <c r="B3857" s="83"/>
      <c r="C3857" s="83"/>
      <c r="D3857" s="84"/>
      <c r="E3857" s="83"/>
      <c r="F3857" s="83"/>
      <c r="G3857" s="83"/>
      <c r="H3857" s="84"/>
      <c r="I3857" s="84"/>
      <c r="J3857" s="84"/>
      <c r="K3857" s="84"/>
      <c r="L3857" s="84"/>
      <c r="M3857" s="40"/>
      <c r="N3857" s="40"/>
    </row>
    <row r="3858" spans="1:14" ht="17.25">
      <c r="A3858" s="83"/>
      <c r="B3858" s="83"/>
      <c r="C3858" s="83"/>
      <c r="D3858" s="84"/>
      <c r="E3858" s="83"/>
      <c r="F3858" s="83"/>
      <c r="G3858" s="83"/>
      <c r="H3858" s="84"/>
      <c r="I3858" s="84"/>
      <c r="J3858" s="84"/>
      <c r="K3858" s="84"/>
      <c r="L3858" s="84"/>
      <c r="M3858" s="40"/>
      <c r="N3858" s="40"/>
    </row>
    <row r="3859" spans="1:14" ht="17.25">
      <c r="A3859" s="83"/>
      <c r="B3859" s="83"/>
      <c r="C3859" s="83"/>
      <c r="D3859" s="84"/>
      <c r="E3859" s="83"/>
      <c r="F3859" s="83"/>
      <c r="G3859" s="83"/>
      <c r="H3859" s="84"/>
      <c r="I3859" s="84"/>
      <c r="J3859" s="84"/>
      <c r="K3859" s="84"/>
      <c r="L3859" s="84"/>
      <c r="M3859" s="40"/>
      <c r="N3859" s="40"/>
    </row>
    <row r="3860" spans="1:14" ht="17.25">
      <c r="A3860" s="83"/>
      <c r="B3860" s="83"/>
      <c r="C3860" s="83"/>
      <c r="D3860" s="84"/>
      <c r="E3860" s="83"/>
      <c r="F3860" s="83"/>
      <c r="G3860" s="83"/>
      <c r="H3860" s="84"/>
      <c r="I3860" s="84"/>
      <c r="J3860" s="84"/>
      <c r="K3860" s="84"/>
      <c r="L3860" s="84"/>
      <c r="M3860" s="40"/>
      <c r="N3860" s="40"/>
    </row>
    <row r="3861" spans="1:14" ht="17.25">
      <c r="A3861" s="83"/>
      <c r="B3861" s="83"/>
      <c r="C3861" s="83"/>
      <c r="D3861" s="84"/>
      <c r="E3861" s="83"/>
      <c r="F3861" s="83"/>
      <c r="G3861" s="83"/>
      <c r="H3861" s="84"/>
      <c r="I3861" s="84"/>
      <c r="J3861" s="84"/>
      <c r="K3861" s="84"/>
      <c r="L3861" s="84"/>
      <c r="M3861" s="40"/>
      <c r="N3861" s="40"/>
    </row>
    <row r="3862" spans="1:14" ht="17.25">
      <c r="A3862" s="83"/>
      <c r="B3862" s="83"/>
      <c r="C3862" s="83"/>
      <c r="D3862" s="84"/>
      <c r="E3862" s="83"/>
      <c r="F3862" s="83"/>
      <c r="G3862" s="83"/>
      <c r="H3862" s="84"/>
      <c r="I3862" s="84"/>
      <c r="J3862" s="84"/>
      <c r="K3862" s="84"/>
      <c r="L3862" s="84"/>
      <c r="M3862" s="40"/>
      <c r="N3862" s="40"/>
    </row>
    <row r="3863" spans="1:14" ht="17.25">
      <c r="A3863" s="83"/>
      <c r="B3863" s="83"/>
      <c r="C3863" s="83"/>
      <c r="D3863" s="84"/>
      <c r="E3863" s="83"/>
      <c r="F3863" s="83"/>
      <c r="G3863" s="83"/>
      <c r="H3863" s="84"/>
      <c r="I3863" s="84"/>
      <c r="J3863" s="84"/>
      <c r="K3863" s="84"/>
      <c r="L3863" s="84"/>
      <c r="M3863" s="40"/>
      <c r="N3863" s="40"/>
    </row>
    <row r="3864" spans="1:14" ht="17.25">
      <c r="A3864" s="83"/>
      <c r="B3864" s="83"/>
      <c r="C3864" s="83"/>
      <c r="D3864" s="84"/>
      <c r="E3864" s="83"/>
      <c r="F3864" s="83"/>
      <c r="G3864" s="83"/>
      <c r="H3864" s="84"/>
      <c r="I3864" s="84"/>
      <c r="J3864" s="84"/>
      <c r="K3864" s="84"/>
      <c r="L3864" s="84"/>
      <c r="M3864" s="40"/>
      <c r="N3864" s="40"/>
    </row>
    <row r="3865" spans="1:14" ht="17.25">
      <c r="A3865" s="83"/>
      <c r="B3865" s="83"/>
      <c r="C3865" s="83"/>
      <c r="D3865" s="84"/>
      <c r="E3865" s="83"/>
      <c r="F3865" s="83"/>
      <c r="G3865" s="83"/>
      <c r="H3865" s="84"/>
      <c r="I3865" s="84"/>
      <c r="J3865" s="84"/>
      <c r="K3865" s="84"/>
      <c r="L3865" s="84"/>
      <c r="M3865" s="40"/>
      <c r="N3865" s="40"/>
    </row>
    <row r="3866" spans="1:14" ht="17.25">
      <c r="A3866" s="83"/>
      <c r="B3866" s="83"/>
      <c r="C3866" s="83"/>
      <c r="D3866" s="84"/>
      <c r="E3866" s="83"/>
      <c r="F3866" s="83"/>
      <c r="G3866" s="83"/>
      <c r="H3866" s="84"/>
      <c r="I3866" s="84"/>
      <c r="J3866" s="84"/>
      <c r="K3866" s="84"/>
      <c r="L3866" s="84"/>
      <c r="M3866" s="40"/>
      <c r="N3866" s="40"/>
    </row>
    <row r="3867" spans="1:14" ht="17.25">
      <c r="A3867" s="83"/>
      <c r="B3867" s="83"/>
      <c r="C3867" s="83"/>
      <c r="D3867" s="84"/>
      <c r="E3867" s="83"/>
      <c r="F3867" s="83"/>
      <c r="G3867" s="83"/>
      <c r="H3867" s="84"/>
      <c r="I3867" s="84"/>
      <c r="J3867" s="84"/>
      <c r="K3867" s="84"/>
      <c r="L3867" s="84"/>
      <c r="M3867" s="40"/>
      <c r="N3867" s="40"/>
    </row>
    <row r="3868" spans="1:14" ht="17.25">
      <c r="A3868" s="83"/>
      <c r="B3868" s="83"/>
      <c r="C3868" s="83"/>
      <c r="D3868" s="84"/>
      <c r="E3868" s="83"/>
      <c r="F3868" s="83"/>
      <c r="G3868" s="83"/>
      <c r="H3868" s="84"/>
      <c r="I3868" s="84"/>
      <c r="J3868" s="84"/>
      <c r="K3868" s="84"/>
      <c r="L3868" s="84"/>
      <c r="M3868" s="40"/>
      <c r="N3868" s="40"/>
    </row>
    <row r="3869" spans="1:14" ht="17.25">
      <c r="A3869" s="83"/>
      <c r="B3869" s="83"/>
      <c r="C3869" s="83"/>
      <c r="D3869" s="84"/>
      <c r="E3869" s="83"/>
      <c r="F3869" s="83"/>
      <c r="G3869" s="83"/>
      <c r="H3869" s="84"/>
      <c r="I3869" s="84"/>
      <c r="J3869" s="84"/>
      <c r="K3869" s="84"/>
      <c r="L3869" s="84"/>
      <c r="M3869" s="40"/>
      <c r="N3869" s="40"/>
    </row>
    <row r="3870" spans="1:14" ht="17.25">
      <c r="A3870" s="83"/>
      <c r="B3870" s="83"/>
      <c r="C3870" s="83"/>
      <c r="D3870" s="84"/>
      <c r="E3870" s="83"/>
      <c r="F3870" s="83"/>
      <c r="G3870" s="83"/>
      <c r="H3870" s="84"/>
      <c r="I3870" s="84"/>
      <c r="J3870" s="84"/>
      <c r="K3870" s="84"/>
      <c r="L3870" s="84"/>
      <c r="M3870" s="40"/>
      <c r="N3870" s="40"/>
    </row>
    <row r="3871" spans="1:14" ht="17.25">
      <c r="A3871" s="83"/>
      <c r="B3871" s="83"/>
      <c r="C3871" s="83"/>
      <c r="D3871" s="84"/>
      <c r="E3871" s="83"/>
      <c r="F3871" s="83"/>
      <c r="G3871" s="83"/>
      <c r="H3871" s="84"/>
      <c r="I3871" s="84"/>
      <c r="J3871" s="84"/>
      <c r="K3871" s="84"/>
      <c r="L3871" s="84"/>
      <c r="M3871" s="40"/>
      <c r="N3871" s="40"/>
    </row>
    <row r="3872" spans="1:14" ht="17.25">
      <c r="A3872" s="83"/>
      <c r="B3872" s="83"/>
      <c r="C3872" s="83"/>
      <c r="D3872" s="84"/>
      <c r="E3872" s="83"/>
      <c r="F3872" s="83"/>
      <c r="G3872" s="83"/>
      <c r="H3872" s="84"/>
      <c r="I3872" s="84"/>
      <c r="J3872" s="84"/>
      <c r="K3872" s="84"/>
      <c r="L3872" s="84"/>
      <c r="M3872" s="40"/>
      <c r="N3872" s="40"/>
    </row>
    <row r="3873" spans="1:14" ht="17.25">
      <c r="A3873" s="83"/>
      <c r="B3873" s="83"/>
      <c r="C3873" s="83"/>
      <c r="D3873" s="84"/>
      <c r="E3873" s="83"/>
      <c r="F3873" s="83"/>
      <c r="G3873" s="83"/>
      <c r="H3873" s="84"/>
      <c r="I3873" s="84"/>
      <c r="J3873" s="84"/>
      <c r="K3873" s="84"/>
      <c r="L3873" s="84"/>
      <c r="M3873" s="40"/>
      <c r="N3873" s="40"/>
    </row>
    <row r="3874" spans="1:14" ht="17.25">
      <c r="A3874" s="83"/>
      <c r="B3874" s="83"/>
      <c r="C3874" s="83"/>
      <c r="D3874" s="84"/>
      <c r="E3874" s="83"/>
      <c r="F3874" s="83"/>
      <c r="G3874" s="83"/>
      <c r="H3874" s="84"/>
      <c r="I3874" s="84"/>
      <c r="J3874" s="84"/>
      <c r="K3874" s="84"/>
      <c r="L3874" s="84"/>
      <c r="M3874" s="40"/>
      <c r="N3874" s="40"/>
    </row>
    <row r="3875" spans="1:14" ht="17.25">
      <c r="A3875" s="83"/>
      <c r="B3875" s="83"/>
      <c r="C3875" s="83"/>
      <c r="D3875" s="84"/>
      <c r="E3875" s="83"/>
      <c r="F3875" s="83"/>
      <c r="G3875" s="83"/>
      <c r="H3875" s="84"/>
      <c r="I3875" s="84"/>
      <c r="J3875" s="84"/>
      <c r="K3875" s="84"/>
      <c r="L3875" s="84"/>
      <c r="M3875" s="40"/>
      <c r="N3875" s="40"/>
    </row>
    <row r="3876" spans="1:14" ht="17.25">
      <c r="A3876" s="83"/>
      <c r="B3876" s="83"/>
      <c r="C3876" s="83"/>
      <c r="D3876" s="84"/>
      <c r="E3876" s="83"/>
      <c r="F3876" s="83"/>
      <c r="G3876" s="83"/>
      <c r="H3876" s="84"/>
      <c r="I3876" s="84"/>
      <c r="J3876" s="84"/>
      <c r="K3876" s="84"/>
      <c r="L3876" s="84"/>
      <c r="M3876" s="40"/>
      <c r="N3876" s="40"/>
    </row>
    <row r="3877" spans="1:14" ht="17.25">
      <c r="A3877" s="83"/>
      <c r="B3877" s="83"/>
      <c r="C3877" s="83"/>
      <c r="D3877" s="84"/>
      <c r="E3877" s="83"/>
      <c r="F3877" s="83"/>
      <c r="G3877" s="83"/>
      <c r="H3877" s="84"/>
      <c r="I3877" s="84"/>
      <c r="J3877" s="84"/>
      <c r="K3877" s="84"/>
      <c r="L3877" s="84"/>
      <c r="M3877" s="40"/>
      <c r="N3877" s="40"/>
    </row>
    <row r="3878" spans="1:14" ht="17.25">
      <c r="A3878" s="83"/>
      <c r="B3878" s="83"/>
      <c r="C3878" s="83"/>
      <c r="D3878" s="84"/>
      <c r="E3878" s="83"/>
      <c r="F3878" s="83"/>
      <c r="G3878" s="83"/>
      <c r="H3878" s="84"/>
      <c r="I3878" s="84"/>
      <c r="J3878" s="84"/>
      <c r="K3878" s="84"/>
      <c r="L3878" s="84"/>
      <c r="M3878" s="40"/>
      <c r="N3878" s="40"/>
    </row>
    <row r="3879" spans="1:14" ht="17.25">
      <c r="A3879" s="83"/>
      <c r="B3879" s="83"/>
      <c r="C3879" s="83"/>
      <c r="D3879" s="84"/>
      <c r="E3879" s="83"/>
      <c r="F3879" s="83"/>
      <c r="G3879" s="83"/>
      <c r="H3879" s="84"/>
      <c r="I3879" s="84"/>
      <c r="J3879" s="84"/>
      <c r="K3879" s="84"/>
      <c r="L3879" s="84"/>
      <c r="M3879" s="40"/>
      <c r="N3879" s="40"/>
    </row>
    <row r="3880" spans="1:14" ht="17.25">
      <c r="A3880" s="83"/>
      <c r="B3880" s="83"/>
      <c r="C3880" s="83"/>
      <c r="D3880" s="84"/>
      <c r="E3880" s="83"/>
      <c r="F3880" s="83"/>
      <c r="G3880" s="83"/>
      <c r="H3880" s="84"/>
      <c r="I3880" s="84"/>
      <c r="J3880" s="84"/>
      <c r="K3880" s="84"/>
      <c r="L3880" s="84"/>
      <c r="M3880" s="40"/>
      <c r="N3880" s="40"/>
    </row>
    <row r="3881" spans="1:14" ht="17.25">
      <c r="A3881" s="83"/>
      <c r="B3881" s="83"/>
      <c r="C3881" s="83"/>
      <c r="D3881" s="84"/>
      <c r="E3881" s="83"/>
      <c r="F3881" s="83"/>
      <c r="G3881" s="83"/>
      <c r="H3881" s="84"/>
      <c r="I3881" s="84"/>
      <c r="J3881" s="84"/>
      <c r="K3881" s="84"/>
      <c r="L3881" s="84"/>
      <c r="M3881" s="40"/>
      <c r="N3881" s="40"/>
    </row>
    <row r="3882" spans="1:14" ht="17.25">
      <c r="A3882" s="83"/>
      <c r="B3882" s="83"/>
      <c r="C3882" s="83"/>
      <c r="D3882" s="84"/>
      <c r="E3882" s="83"/>
      <c r="F3882" s="83"/>
      <c r="G3882" s="83"/>
      <c r="H3882" s="84"/>
      <c r="I3882" s="84"/>
      <c r="J3882" s="84"/>
      <c r="K3882" s="84"/>
      <c r="L3882" s="84"/>
      <c r="M3882" s="40"/>
      <c r="N3882" s="40"/>
    </row>
    <row r="3883" spans="1:14" ht="17.25">
      <c r="A3883" s="83"/>
      <c r="B3883" s="83"/>
      <c r="C3883" s="83"/>
      <c r="D3883" s="84"/>
      <c r="E3883" s="83"/>
      <c r="F3883" s="83"/>
      <c r="G3883" s="83"/>
      <c r="H3883" s="84"/>
      <c r="I3883" s="84"/>
      <c r="J3883" s="84"/>
      <c r="K3883" s="84"/>
      <c r="L3883" s="84"/>
      <c r="M3883" s="40"/>
      <c r="N3883" s="40"/>
    </row>
    <row r="3884" spans="1:14" ht="17.25">
      <c r="A3884" s="83"/>
      <c r="B3884" s="83"/>
      <c r="C3884" s="83"/>
      <c r="D3884" s="84"/>
      <c r="E3884" s="83"/>
      <c r="F3884" s="83"/>
      <c r="G3884" s="83"/>
      <c r="H3884" s="84"/>
      <c r="I3884" s="84"/>
      <c r="J3884" s="84"/>
      <c r="K3884" s="84"/>
      <c r="L3884" s="84"/>
      <c r="M3884" s="40"/>
      <c r="N3884" s="40"/>
    </row>
    <row r="3885" spans="1:14" ht="17.25">
      <c r="A3885" s="83"/>
      <c r="B3885" s="83"/>
      <c r="C3885" s="83"/>
      <c r="D3885" s="84"/>
      <c r="E3885" s="83"/>
      <c r="F3885" s="83"/>
      <c r="G3885" s="83"/>
      <c r="H3885" s="84"/>
      <c r="I3885" s="84"/>
      <c r="J3885" s="84"/>
      <c r="K3885" s="84"/>
      <c r="L3885" s="84"/>
      <c r="M3885" s="40"/>
      <c r="N3885" s="40"/>
    </row>
    <row r="3886" spans="1:14" ht="17.25">
      <c r="A3886" s="83"/>
      <c r="B3886" s="83"/>
      <c r="C3886" s="83"/>
      <c r="D3886" s="84"/>
      <c r="E3886" s="83"/>
      <c r="F3886" s="83"/>
      <c r="G3886" s="83"/>
      <c r="H3886" s="84"/>
      <c r="I3886" s="84"/>
      <c r="J3886" s="84"/>
      <c r="K3886" s="84"/>
      <c r="L3886" s="84"/>
      <c r="M3886" s="40"/>
      <c r="N3886" s="40"/>
    </row>
    <row r="3887" spans="1:14" ht="17.25">
      <c r="A3887" s="83"/>
      <c r="B3887" s="83"/>
      <c r="C3887" s="83"/>
      <c r="D3887" s="84"/>
      <c r="E3887" s="83"/>
      <c r="F3887" s="83"/>
      <c r="G3887" s="83"/>
      <c r="H3887" s="84"/>
      <c r="I3887" s="84"/>
      <c r="J3887" s="84"/>
      <c r="K3887" s="84"/>
      <c r="L3887" s="84"/>
      <c r="M3887" s="40"/>
      <c r="N3887" s="40"/>
    </row>
    <row r="3888" spans="1:14" ht="17.25">
      <c r="A3888" s="83"/>
      <c r="B3888" s="83"/>
      <c r="C3888" s="83"/>
      <c r="D3888" s="84"/>
      <c r="E3888" s="83"/>
      <c r="F3888" s="83"/>
      <c r="G3888" s="83"/>
      <c r="H3888" s="84"/>
      <c r="I3888" s="84"/>
      <c r="J3888" s="84"/>
      <c r="K3888" s="84"/>
      <c r="L3888" s="84"/>
      <c r="M3888" s="40"/>
      <c r="N3888" s="40"/>
    </row>
    <row r="3889" spans="1:14" ht="17.25">
      <c r="A3889" s="83"/>
      <c r="B3889" s="83"/>
      <c r="C3889" s="83"/>
      <c r="D3889" s="84"/>
      <c r="E3889" s="83"/>
      <c r="F3889" s="83"/>
      <c r="G3889" s="83"/>
      <c r="H3889" s="84"/>
      <c r="I3889" s="84"/>
      <c r="J3889" s="84"/>
      <c r="K3889" s="84"/>
      <c r="L3889" s="84"/>
      <c r="M3889" s="40"/>
      <c r="N3889" s="40"/>
    </row>
    <row r="3890" spans="1:14" ht="17.25">
      <c r="A3890" s="83"/>
      <c r="B3890" s="83"/>
      <c r="C3890" s="83"/>
      <c r="D3890" s="84"/>
      <c r="E3890" s="83"/>
      <c r="F3890" s="83"/>
      <c r="G3890" s="83"/>
      <c r="H3890" s="84"/>
      <c r="I3890" s="84"/>
      <c r="J3890" s="84"/>
      <c r="K3890" s="84"/>
      <c r="L3890" s="84"/>
      <c r="M3890" s="40"/>
      <c r="N3890" s="40"/>
    </row>
    <row r="3891" spans="1:14" ht="17.25">
      <c r="A3891" s="83"/>
      <c r="B3891" s="83"/>
      <c r="C3891" s="83"/>
      <c r="D3891" s="84"/>
      <c r="E3891" s="83"/>
      <c r="F3891" s="83"/>
      <c r="G3891" s="83"/>
      <c r="H3891" s="84"/>
      <c r="I3891" s="84"/>
      <c r="J3891" s="84"/>
      <c r="K3891" s="84"/>
      <c r="L3891" s="84"/>
      <c r="M3891" s="40"/>
      <c r="N3891" s="40"/>
    </row>
    <row r="3892" spans="1:14" ht="17.25">
      <c r="A3892" s="83"/>
      <c r="B3892" s="83"/>
      <c r="C3892" s="83"/>
      <c r="D3892" s="84"/>
      <c r="E3892" s="83"/>
      <c r="F3892" s="83"/>
      <c r="G3892" s="83"/>
      <c r="H3892" s="84"/>
      <c r="I3892" s="84"/>
      <c r="J3892" s="84"/>
      <c r="K3892" s="84"/>
      <c r="L3892" s="84"/>
      <c r="M3892" s="40"/>
      <c r="N3892" s="40"/>
    </row>
    <row r="3893" spans="1:14" ht="17.25">
      <c r="A3893" s="83"/>
      <c r="B3893" s="83"/>
      <c r="C3893" s="83"/>
      <c r="D3893" s="84"/>
      <c r="E3893" s="83"/>
      <c r="F3893" s="83"/>
      <c r="G3893" s="83"/>
      <c r="H3893" s="84"/>
      <c r="I3893" s="84"/>
      <c r="J3893" s="84"/>
      <c r="K3893" s="84"/>
      <c r="L3893" s="84"/>
      <c r="M3893" s="40"/>
      <c r="N3893" s="40"/>
    </row>
    <row r="3894" spans="1:14" ht="17.25">
      <c r="A3894" s="83"/>
      <c r="B3894" s="83"/>
      <c r="C3894" s="83"/>
      <c r="D3894" s="84"/>
      <c r="E3894" s="83"/>
      <c r="F3894" s="83"/>
      <c r="G3894" s="83"/>
      <c r="H3894" s="84"/>
      <c r="I3894" s="84"/>
      <c r="J3894" s="84"/>
      <c r="K3894" s="84"/>
      <c r="L3894" s="84"/>
      <c r="M3894" s="40"/>
      <c r="N3894" s="40"/>
    </row>
    <row r="3895" spans="1:14" ht="17.25">
      <c r="A3895" s="83"/>
      <c r="B3895" s="83"/>
      <c r="C3895" s="83"/>
      <c r="D3895" s="84"/>
      <c r="E3895" s="83"/>
      <c r="F3895" s="83"/>
      <c r="G3895" s="83"/>
      <c r="H3895" s="84"/>
      <c r="I3895" s="84"/>
      <c r="J3895" s="84"/>
      <c r="K3895" s="84"/>
      <c r="L3895" s="84"/>
      <c r="M3895" s="40"/>
      <c r="N3895" s="40"/>
    </row>
    <row r="3896" spans="1:14" ht="17.25">
      <c r="A3896" s="83"/>
      <c r="B3896" s="83"/>
      <c r="C3896" s="83"/>
      <c r="D3896" s="84"/>
      <c r="E3896" s="83"/>
      <c r="F3896" s="83"/>
      <c r="G3896" s="83"/>
      <c r="H3896" s="84"/>
      <c r="I3896" s="84"/>
      <c r="J3896" s="84"/>
      <c r="K3896" s="84"/>
      <c r="L3896" s="84"/>
      <c r="M3896" s="40"/>
      <c r="N3896" s="40"/>
    </row>
    <row r="3897" spans="1:14" ht="17.25">
      <c r="A3897" s="83"/>
      <c r="B3897" s="83"/>
      <c r="C3897" s="83"/>
      <c r="D3897" s="84"/>
      <c r="E3897" s="83"/>
      <c r="F3897" s="83"/>
      <c r="G3897" s="83"/>
      <c r="H3897" s="84"/>
      <c r="I3897" s="84"/>
      <c r="J3897" s="84"/>
      <c r="K3897" s="84"/>
      <c r="L3897" s="84"/>
      <c r="M3897" s="40"/>
      <c r="N3897" s="40"/>
    </row>
    <row r="3898" spans="1:14" ht="17.25">
      <c r="A3898" s="83"/>
      <c r="B3898" s="83"/>
      <c r="C3898" s="83"/>
      <c r="D3898" s="84"/>
      <c r="E3898" s="83"/>
      <c r="F3898" s="83"/>
      <c r="G3898" s="83"/>
      <c r="H3898" s="84"/>
      <c r="I3898" s="84"/>
      <c r="J3898" s="84"/>
      <c r="K3898" s="84"/>
      <c r="L3898" s="84"/>
      <c r="M3898" s="40"/>
      <c r="N3898" s="40"/>
    </row>
    <row r="3899" spans="1:14" ht="17.25">
      <c r="A3899" s="83"/>
      <c r="B3899" s="83"/>
      <c r="C3899" s="83"/>
      <c r="D3899" s="84"/>
      <c r="E3899" s="83"/>
      <c r="F3899" s="83"/>
      <c r="G3899" s="83"/>
      <c r="H3899" s="84"/>
      <c r="I3899" s="84"/>
      <c r="J3899" s="84"/>
      <c r="K3899" s="84"/>
      <c r="L3899" s="84"/>
      <c r="M3899" s="40"/>
      <c r="N3899" s="40"/>
    </row>
    <row r="3900" spans="1:14" ht="17.25">
      <c r="A3900" s="83"/>
      <c r="B3900" s="83"/>
      <c r="C3900" s="83"/>
      <c r="D3900" s="84"/>
      <c r="E3900" s="83"/>
      <c r="F3900" s="83"/>
      <c r="G3900" s="83"/>
      <c r="H3900" s="84"/>
      <c r="I3900" s="84"/>
      <c r="J3900" s="84"/>
      <c r="K3900" s="84"/>
      <c r="L3900" s="84"/>
      <c r="M3900" s="40"/>
      <c r="N3900" s="40"/>
    </row>
    <row r="3901" spans="1:14" ht="17.25">
      <c r="A3901" s="83"/>
      <c r="B3901" s="83"/>
      <c r="C3901" s="83"/>
      <c r="D3901" s="84"/>
      <c r="E3901" s="83"/>
      <c r="F3901" s="83"/>
      <c r="G3901" s="83"/>
      <c r="H3901" s="84"/>
      <c r="I3901" s="84"/>
      <c r="J3901" s="84"/>
      <c r="K3901" s="84"/>
      <c r="L3901" s="84"/>
      <c r="M3901" s="40"/>
      <c r="N3901" s="40"/>
    </row>
    <row r="3902" spans="1:14" ht="17.25">
      <c r="A3902" s="83"/>
      <c r="B3902" s="83"/>
      <c r="C3902" s="83"/>
      <c r="D3902" s="84"/>
      <c r="E3902" s="83"/>
      <c r="F3902" s="83"/>
      <c r="G3902" s="83"/>
      <c r="H3902" s="84"/>
      <c r="I3902" s="84"/>
      <c r="J3902" s="84"/>
      <c r="K3902" s="84"/>
      <c r="L3902" s="84"/>
      <c r="M3902" s="40"/>
      <c r="N3902" s="40"/>
    </row>
    <row r="3903" spans="1:14" ht="17.25">
      <c r="A3903" s="83"/>
      <c r="B3903" s="83"/>
      <c r="C3903" s="83"/>
      <c r="D3903" s="84"/>
      <c r="E3903" s="83"/>
      <c r="F3903" s="83"/>
      <c r="G3903" s="83"/>
      <c r="H3903" s="84"/>
      <c r="I3903" s="84"/>
      <c r="J3903" s="84"/>
      <c r="K3903" s="84"/>
      <c r="L3903" s="84"/>
      <c r="M3903" s="40"/>
      <c r="N3903" s="40"/>
    </row>
    <row r="3904" spans="1:14" ht="17.25">
      <c r="A3904" s="83"/>
      <c r="B3904" s="83"/>
      <c r="C3904" s="83"/>
      <c r="D3904" s="84"/>
      <c r="E3904" s="83"/>
      <c r="F3904" s="83"/>
      <c r="G3904" s="83"/>
      <c r="H3904" s="84"/>
      <c r="I3904" s="84"/>
      <c r="J3904" s="84"/>
      <c r="K3904" s="84"/>
      <c r="L3904" s="84"/>
      <c r="M3904" s="40"/>
      <c r="N3904" s="40"/>
    </row>
    <row r="3905" spans="1:14" ht="17.25">
      <c r="A3905" s="83"/>
      <c r="B3905" s="83"/>
      <c r="C3905" s="83"/>
      <c r="D3905" s="84"/>
      <c r="E3905" s="83"/>
      <c r="F3905" s="83"/>
      <c r="G3905" s="83"/>
      <c r="H3905" s="84"/>
      <c r="I3905" s="84"/>
      <c r="J3905" s="84"/>
      <c r="K3905" s="84"/>
      <c r="L3905" s="84"/>
      <c r="M3905" s="40"/>
      <c r="N3905" s="40"/>
    </row>
    <row r="3906" spans="1:14" ht="17.25">
      <c r="A3906" s="83"/>
      <c r="B3906" s="83"/>
      <c r="C3906" s="83"/>
      <c r="D3906" s="84"/>
      <c r="E3906" s="83"/>
      <c r="F3906" s="83"/>
      <c r="G3906" s="83"/>
      <c r="H3906" s="84"/>
      <c r="I3906" s="84"/>
      <c r="J3906" s="84"/>
      <c r="K3906" s="84"/>
      <c r="L3906" s="84"/>
      <c r="M3906" s="40"/>
      <c r="N3906" s="40"/>
    </row>
    <row r="3907" spans="1:14" ht="17.25">
      <c r="A3907" s="83"/>
      <c r="B3907" s="83"/>
      <c r="C3907" s="83"/>
      <c r="D3907" s="84"/>
      <c r="E3907" s="83"/>
      <c r="F3907" s="83"/>
      <c r="G3907" s="83"/>
      <c r="H3907" s="84"/>
      <c r="I3907" s="84"/>
      <c r="J3907" s="84"/>
      <c r="K3907" s="84"/>
      <c r="L3907" s="84"/>
      <c r="M3907" s="40"/>
      <c r="N3907" s="40"/>
    </row>
    <row r="3908" spans="1:14" ht="17.25">
      <c r="A3908" s="83"/>
      <c r="B3908" s="83"/>
      <c r="C3908" s="83"/>
      <c r="D3908" s="84"/>
      <c r="E3908" s="83"/>
      <c r="F3908" s="83"/>
      <c r="G3908" s="83"/>
      <c r="H3908" s="84"/>
      <c r="I3908" s="84"/>
      <c r="J3908" s="84"/>
      <c r="K3908" s="84"/>
      <c r="L3908" s="84"/>
      <c r="M3908" s="40"/>
      <c r="N3908" s="40"/>
    </row>
    <row r="3909" spans="1:14" ht="17.25">
      <c r="A3909" s="83"/>
      <c r="B3909" s="83"/>
      <c r="C3909" s="83"/>
      <c r="D3909" s="84"/>
      <c r="E3909" s="83"/>
      <c r="F3909" s="83"/>
      <c r="G3909" s="83"/>
      <c r="H3909" s="84"/>
      <c r="I3909" s="84"/>
      <c r="J3909" s="84"/>
      <c r="K3909" s="84"/>
      <c r="L3909" s="84"/>
      <c r="M3909" s="40"/>
      <c r="N3909" s="40"/>
    </row>
    <row r="3910" spans="1:14" ht="17.25">
      <c r="A3910" s="83"/>
      <c r="B3910" s="83"/>
      <c r="C3910" s="83"/>
      <c r="D3910" s="84"/>
      <c r="E3910" s="83"/>
      <c r="F3910" s="83"/>
      <c r="G3910" s="83"/>
      <c r="H3910" s="84"/>
      <c r="I3910" s="84"/>
      <c r="J3910" s="84"/>
      <c r="K3910" s="84"/>
      <c r="L3910" s="84"/>
      <c r="M3910" s="40"/>
      <c r="N3910" s="40"/>
    </row>
    <row r="3911" spans="1:14" ht="17.25">
      <c r="A3911" s="83"/>
      <c r="B3911" s="83"/>
      <c r="C3911" s="83"/>
      <c r="D3911" s="84"/>
      <c r="E3911" s="83"/>
      <c r="F3911" s="83"/>
      <c r="G3911" s="83"/>
      <c r="H3911" s="84"/>
      <c r="I3911" s="84"/>
      <c r="J3911" s="84"/>
      <c r="K3911" s="84"/>
      <c r="L3911" s="84"/>
      <c r="M3911" s="40"/>
      <c r="N3911" s="40"/>
    </row>
    <row r="3912" spans="1:14" ht="17.25">
      <c r="A3912" s="83"/>
      <c r="B3912" s="83"/>
      <c r="C3912" s="83"/>
      <c r="D3912" s="84"/>
      <c r="E3912" s="83"/>
      <c r="F3912" s="83"/>
      <c r="G3912" s="83"/>
      <c r="H3912" s="84"/>
      <c r="I3912" s="84"/>
      <c r="J3912" s="84"/>
      <c r="K3912" s="84"/>
      <c r="L3912" s="84"/>
      <c r="M3912" s="40"/>
      <c r="N3912" s="40"/>
    </row>
    <row r="3913" spans="1:14" ht="17.25">
      <c r="A3913" s="83"/>
      <c r="B3913" s="83"/>
      <c r="C3913" s="83"/>
      <c r="D3913" s="84"/>
      <c r="E3913" s="83"/>
      <c r="F3913" s="83"/>
      <c r="G3913" s="83"/>
      <c r="H3913" s="84"/>
      <c r="I3913" s="84"/>
      <c r="J3913" s="84"/>
      <c r="K3913" s="84"/>
      <c r="L3913" s="84"/>
      <c r="M3913" s="40"/>
      <c r="N3913" s="40"/>
    </row>
    <row r="3914" spans="1:14" ht="17.25">
      <c r="A3914" s="83"/>
      <c r="B3914" s="83"/>
      <c r="C3914" s="83"/>
      <c r="D3914" s="84"/>
      <c r="E3914" s="83"/>
      <c r="F3914" s="83"/>
      <c r="G3914" s="83"/>
      <c r="H3914" s="84"/>
      <c r="I3914" s="84"/>
      <c r="J3914" s="84"/>
      <c r="K3914" s="84"/>
      <c r="L3914" s="84"/>
      <c r="M3914" s="40"/>
      <c r="N3914" s="40"/>
    </row>
    <row r="3915" spans="1:14" ht="17.25">
      <c r="A3915" s="83"/>
      <c r="B3915" s="83"/>
      <c r="C3915" s="83"/>
      <c r="D3915" s="84"/>
      <c r="E3915" s="83"/>
      <c r="F3915" s="83"/>
      <c r="G3915" s="83"/>
      <c r="H3915" s="84"/>
      <c r="I3915" s="84"/>
      <c r="J3915" s="84"/>
      <c r="K3915" s="84"/>
      <c r="L3915" s="84"/>
      <c r="M3915" s="40"/>
      <c r="N3915" s="40"/>
    </row>
    <row r="3916" spans="1:14" ht="17.25">
      <c r="A3916" s="83"/>
      <c r="B3916" s="83"/>
      <c r="C3916" s="83"/>
      <c r="D3916" s="84"/>
      <c r="E3916" s="83"/>
      <c r="F3916" s="83"/>
      <c r="G3916" s="83"/>
      <c r="H3916" s="84"/>
      <c r="I3916" s="84"/>
      <c r="J3916" s="84"/>
      <c r="K3916" s="84"/>
      <c r="L3916" s="84"/>
      <c r="M3916" s="40"/>
      <c r="N3916" s="40"/>
    </row>
    <row r="3917" spans="1:14" ht="17.25">
      <c r="A3917" s="83"/>
      <c r="B3917" s="83"/>
      <c r="C3917" s="83"/>
      <c r="D3917" s="84"/>
      <c r="E3917" s="83"/>
      <c r="F3917" s="83"/>
      <c r="G3917" s="83"/>
      <c r="H3917" s="84"/>
      <c r="I3917" s="84"/>
      <c r="J3917" s="84"/>
      <c r="K3917" s="84"/>
      <c r="L3917" s="84"/>
      <c r="M3917" s="40"/>
      <c r="N3917" s="40"/>
    </row>
    <row r="3918" spans="1:14" ht="17.25">
      <c r="A3918" s="83"/>
      <c r="B3918" s="83"/>
      <c r="C3918" s="83"/>
      <c r="D3918" s="84"/>
      <c r="E3918" s="83"/>
      <c r="F3918" s="83"/>
      <c r="G3918" s="83"/>
      <c r="H3918" s="84"/>
      <c r="I3918" s="84"/>
      <c r="J3918" s="84"/>
      <c r="K3918" s="84"/>
      <c r="L3918" s="84"/>
      <c r="M3918" s="40"/>
      <c r="N3918" s="40"/>
    </row>
    <row r="3919" spans="1:14" ht="17.25">
      <c r="A3919" s="83"/>
      <c r="B3919" s="83"/>
      <c r="C3919" s="83"/>
      <c r="D3919" s="84"/>
      <c r="E3919" s="83"/>
      <c r="F3919" s="83"/>
      <c r="G3919" s="83"/>
      <c r="H3919" s="84"/>
      <c r="I3919" s="84"/>
      <c r="J3919" s="84"/>
      <c r="K3919" s="84"/>
      <c r="L3919" s="84"/>
      <c r="M3919" s="40"/>
      <c r="N3919" s="40"/>
    </row>
    <row r="3920" spans="1:14" ht="17.25">
      <c r="A3920" s="83"/>
      <c r="B3920" s="83"/>
      <c r="C3920" s="83"/>
      <c r="D3920" s="84"/>
      <c r="E3920" s="83"/>
      <c r="F3920" s="83"/>
      <c r="G3920" s="83"/>
      <c r="H3920" s="84"/>
      <c r="I3920" s="84"/>
      <c r="J3920" s="84"/>
      <c r="K3920" s="84"/>
      <c r="L3920" s="84"/>
      <c r="M3920" s="40"/>
      <c r="N3920" s="40"/>
    </row>
    <row r="3921" spans="1:14" ht="17.25">
      <c r="A3921" s="83"/>
      <c r="B3921" s="83"/>
      <c r="C3921" s="83"/>
      <c r="D3921" s="84"/>
      <c r="E3921" s="83"/>
      <c r="F3921" s="83"/>
      <c r="G3921" s="83"/>
      <c r="H3921" s="84"/>
      <c r="I3921" s="84"/>
      <c r="J3921" s="84"/>
      <c r="K3921" s="84"/>
      <c r="L3921" s="84"/>
      <c r="M3921" s="40"/>
      <c r="N3921" s="40"/>
    </row>
    <row r="3922" spans="1:14" ht="17.25">
      <c r="A3922" s="83"/>
      <c r="B3922" s="83"/>
      <c r="C3922" s="83"/>
      <c r="D3922" s="84"/>
      <c r="E3922" s="83"/>
      <c r="F3922" s="83"/>
      <c r="G3922" s="83"/>
      <c r="H3922" s="84"/>
      <c r="I3922" s="84"/>
      <c r="J3922" s="84"/>
      <c r="K3922" s="84"/>
      <c r="L3922" s="84"/>
      <c r="M3922" s="40"/>
      <c r="N3922" s="40"/>
    </row>
    <row r="3923" spans="1:14" ht="17.25">
      <c r="A3923" s="83"/>
      <c r="B3923" s="83"/>
      <c r="C3923" s="83"/>
      <c r="D3923" s="84"/>
      <c r="E3923" s="83"/>
      <c r="F3923" s="83"/>
      <c r="G3923" s="83"/>
      <c r="H3923" s="84"/>
      <c r="I3923" s="84"/>
      <c r="J3923" s="84"/>
      <c r="K3923" s="84"/>
      <c r="L3923" s="84"/>
      <c r="M3923" s="40"/>
      <c r="N3923" s="40"/>
    </row>
    <row r="3924" spans="1:14" ht="17.25">
      <c r="A3924" s="83"/>
      <c r="B3924" s="83"/>
      <c r="C3924" s="83"/>
      <c r="D3924" s="84"/>
      <c r="E3924" s="83"/>
      <c r="F3924" s="83"/>
      <c r="G3924" s="83"/>
      <c r="H3924" s="84"/>
      <c r="I3924" s="84"/>
      <c r="J3924" s="84"/>
      <c r="K3924" s="84"/>
      <c r="L3924" s="84"/>
      <c r="M3924" s="40"/>
      <c r="N3924" s="40"/>
    </row>
    <row r="3925" spans="1:14" ht="17.25">
      <c r="A3925" s="83"/>
      <c r="B3925" s="83"/>
      <c r="C3925" s="83"/>
      <c r="D3925" s="84"/>
      <c r="E3925" s="83"/>
      <c r="F3925" s="83"/>
      <c r="G3925" s="83"/>
      <c r="H3925" s="84"/>
      <c r="I3925" s="84"/>
      <c r="J3925" s="84"/>
      <c r="K3925" s="84"/>
      <c r="L3925" s="84"/>
      <c r="M3925" s="40"/>
      <c r="N3925" s="40"/>
    </row>
    <row r="3926" spans="1:14" ht="17.25">
      <c r="A3926" s="83"/>
      <c r="B3926" s="83"/>
      <c r="C3926" s="83"/>
      <c r="D3926" s="84"/>
      <c r="E3926" s="83"/>
      <c r="F3926" s="83"/>
      <c r="G3926" s="83"/>
      <c r="H3926" s="84"/>
      <c r="I3926" s="84"/>
      <c r="J3926" s="84"/>
      <c r="K3926" s="84"/>
      <c r="L3926" s="84"/>
      <c r="M3926" s="40"/>
      <c r="N3926" s="40"/>
    </row>
    <row r="3927" spans="1:14" ht="17.25">
      <c r="A3927" s="83"/>
      <c r="B3927" s="83"/>
      <c r="C3927" s="83"/>
      <c r="D3927" s="84"/>
      <c r="E3927" s="83"/>
      <c r="F3927" s="83"/>
      <c r="G3927" s="83"/>
      <c r="H3927" s="84"/>
      <c r="I3927" s="84"/>
      <c r="J3927" s="84"/>
      <c r="K3927" s="84"/>
      <c r="L3927" s="84"/>
      <c r="M3927" s="40"/>
      <c r="N3927" s="40"/>
    </row>
    <row r="3928" spans="1:14" ht="17.25">
      <c r="A3928" s="83"/>
      <c r="B3928" s="83"/>
      <c r="C3928" s="83"/>
      <c r="D3928" s="84"/>
      <c r="E3928" s="83"/>
      <c r="F3928" s="83"/>
      <c r="G3928" s="83"/>
      <c r="H3928" s="84"/>
      <c r="I3928" s="84"/>
      <c r="J3928" s="84"/>
      <c r="K3928" s="84"/>
      <c r="L3928" s="84"/>
      <c r="M3928" s="40"/>
      <c r="N3928" s="40"/>
    </row>
    <row r="3929" spans="1:14" ht="17.25">
      <c r="A3929" s="83"/>
      <c r="B3929" s="83"/>
      <c r="C3929" s="83"/>
      <c r="D3929" s="84"/>
      <c r="E3929" s="83"/>
      <c r="F3929" s="83"/>
      <c r="G3929" s="83"/>
      <c r="H3929" s="84"/>
      <c r="I3929" s="84"/>
      <c r="J3929" s="84"/>
      <c r="K3929" s="84"/>
      <c r="L3929" s="84"/>
      <c r="M3929" s="40"/>
      <c r="N3929" s="40"/>
    </row>
    <row r="3930" spans="1:14" ht="17.25">
      <c r="A3930" s="83"/>
      <c r="B3930" s="83"/>
      <c r="C3930" s="83"/>
      <c r="D3930" s="84"/>
      <c r="E3930" s="83"/>
      <c r="F3930" s="83"/>
      <c r="G3930" s="83"/>
      <c r="H3930" s="84"/>
      <c r="I3930" s="84"/>
      <c r="J3930" s="84"/>
      <c r="K3930" s="84"/>
      <c r="L3930" s="84"/>
      <c r="M3930" s="40"/>
      <c r="N3930" s="40"/>
    </row>
    <row r="3931" spans="1:14" ht="17.25">
      <c r="A3931" s="83"/>
      <c r="B3931" s="83"/>
      <c r="C3931" s="83"/>
      <c r="D3931" s="84"/>
      <c r="E3931" s="83"/>
      <c r="F3931" s="83"/>
      <c r="G3931" s="83"/>
      <c r="H3931" s="84"/>
      <c r="I3931" s="84"/>
      <c r="J3931" s="84"/>
      <c r="K3931" s="84"/>
      <c r="L3931" s="84"/>
      <c r="M3931" s="40"/>
      <c r="N3931" s="40"/>
    </row>
    <row r="3932" spans="1:14" ht="17.25">
      <c r="A3932" s="83"/>
      <c r="B3932" s="83"/>
      <c r="C3932" s="83"/>
      <c r="D3932" s="84"/>
      <c r="E3932" s="83"/>
      <c r="F3932" s="83"/>
      <c r="G3932" s="83"/>
      <c r="H3932" s="84"/>
      <c r="I3932" s="84"/>
      <c r="J3932" s="84"/>
      <c r="K3932" s="84"/>
      <c r="L3932" s="84"/>
      <c r="M3932" s="40"/>
      <c r="N3932" s="40"/>
    </row>
    <row r="3933" spans="1:14" ht="17.25">
      <c r="A3933" s="83"/>
      <c r="B3933" s="83"/>
      <c r="C3933" s="83"/>
      <c r="D3933" s="84"/>
      <c r="E3933" s="83"/>
      <c r="F3933" s="83"/>
      <c r="G3933" s="83"/>
      <c r="H3933" s="84"/>
      <c r="I3933" s="84"/>
      <c r="J3933" s="84"/>
      <c r="K3933" s="84"/>
      <c r="L3933" s="84"/>
      <c r="M3933" s="40"/>
      <c r="N3933" s="40"/>
    </row>
    <row r="3934" spans="1:14" ht="17.25">
      <c r="A3934" s="83"/>
      <c r="B3934" s="83"/>
      <c r="C3934" s="83"/>
      <c r="D3934" s="84"/>
      <c r="E3934" s="83"/>
      <c r="F3934" s="83"/>
      <c r="G3934" s="83"/>
      <c r="H3934" s="84"/>
      <c r="I3934" s="84"/>
      <c r="J3934" s="84"/>
      <c r="K3934" s="84"/>
      <c r="L3934" s="84"/>
      <c r="M3934" s="40"/>
      <c r="N3934" s="40"/>
    </row>
    <row r="3935" spans="1:14" ht="17.25">
      <c r="A3935" s="83"/>
      <c r="B3935" s="83"/>
      <c r="C3935" s="83"/>
      <c r="D3935" s="84"/>
      <c r="E3935" s="83"/>
      <c r="F3935" s="83"/>
      <c r="G3935" s="83"/>
      <c r="H3935" s="84"/>
      <c r="I3935" s="84"/>
      <c r="J3935" s="84"/>
      <c r="K3935" s="84"/>
      <c r="L3935" s="84"/>
      <c r="M3935" s="40"/>
      <c r="N3935" s="40"/>
    </row>
    <row r="3936" spans="1:14" ht="17.25">
      <c r="A3936" s="83"/>
      <c r="B3936" s="83"/>
      <c r="C3936" s="83"/>
      <c r="D3936" s="84"/>
      <c r="E3936" s="83"/>
      <c r="F3936" s="83"/>
      <c r="G3936" s="83"/>
      <c r="H3936" s="84"/>
      <c r="I3936" s="84"/>
      <c r="J3936" s="84"/>
      <c r="K3936" s="84"/>
      <c r="L3936" s="84"/>
      <c r="M3936" s="40"/>
      <c r="N3936" s="40"/>
    </row>
    <row r="3937" spans="1:14" ht="17.25">
      <c r="A3937" s="83"/>
      <c r="B3937" s="83"/>
      <c r="C3937" s="83"/>
      <c r="D3937" s="84"/>
      <c r="E3937" s="83"/>
      <c r="F3937" s="83"/>
      <c r="G3937" s="83"/>
      <c r="H3937" s="84"/>
      <c r="I3937" s="84"/>
      <c r="J3937" s="84"/>
      <c r="K3937" s="84"/>
      <c r="L3937" s="84"/>
      <c r="M3937" s="40"/>
      <c r="N3937" s="40"/>
    </row>
    <row r="3938" spans="1:14" ht="17.25">
      <c r="A3938" s="83"/>
      <c r="B3938" s="83"/>
      <c r="C3938" s="83"/>
      <c r="D3938" s="84"/>
      <c r="E3938" s="83"/>
      <c r="F3938" s="83"/>
      <c r="G3938" s="83"/>
      <c r="H3938" s="84"/>
      <c r="I3938" s="84"/>
      <c r="J3938" s="84"/>
      <c r="K3938" s="84"/>
      <c r="L3938" s="84"/>
      <c r="M3938" s="40"/>
      <c r="N3938" s="40"/>
    </row>
    <row r="3939" spans="1:14" ht="17.25">
      <c r="A3939" s="83"/>
      <c r="B3939" s="83"/>
      <c r="C3939" s="83"/>
      <c r="D3939" s="84"/>
      <c r="E3939" s="83"/>
      <c r="F3939" s="83"/>
      <c r="G3939" s="83"/>
      <c r="H3939" s="84"/>
      <c r="I3939" s="84"/>
      <c r="J3939" s="84"/>
      <c r="K3939" s="84"/>
      <c r="L3939" s="84"/>
      <c r="M3939" s="40"/>
      <c r="N3939" s="40"/>
    </row>
    <row r="3940" spans="1:14" ht="17.25">
      <c r="A3940" s="83"/>
      <c r="B3940" s="83"/>
      <c r="C3940" s="83"/>
      <c r="D3940" s="84"/>
      <c r="E3940" s="83"/>
      <c r="F3940" s="83"/>
      <c r="G3940" s="83"/>
      <c r="H3940" s="84"/>
      <c r="I3940" s="84"/>
      <c r="J3940" s="84"/>
      <c r="K3940" s="84"/>
      <c r="L3940" s="84"/>
      <c r="M3940" s="40"/>
      <c r="N3940" s="40"/>
    </row>
    <row r="3941" spans="1:14" ht="17.25">
      <c r="A3941" s="83"/>
      <c r="B3941" s="83"/>
      <c r="C3941" s="83"/>
      <c r="D3941" s="84"/>
      <c r="E3941" s="83"/>
      <c r="F3941" s="83"/>
      <c r="G3941" s="83"/>
      <c r="H3941" s="84"/>
      <c r="I3941" s="84"/>
      <c r="J3941" s="84"/>
      <c r="K3941" s="84"/>
      <c r="L3941" s="84"/>
      <c r="M3941" s="40"/>
      <c r="N3941" s="40"/>
    </row>
    <row r="3942" spans="1:14" ht="17.25">
      <c r="A3942" s="83"/>
      <c r="B3942" s="83"/>
      <c r="C3942" s="83"/>
      <c r="D3942" s="84"/>
      <c r="E3942" s="83"/>
      <c r="F3942" s="83"/>
      <c r="G3942" s="83"/>
      <c r="H3942" s="84"/>
      <c r="I3942" s="84"/>
      <c r="J3942" s="84"/>
      <c r="K3942" s="84"/>
      <c r="L3942" s="84"/>
      <c r="M3942" s="40"/>
      <c r="N3942" s="40"/>
    </row>
    <row r="3943" spans="1:14" ht="17.25">
      <c r="A3943" s="83"/>
      <c r="B3943" s="83"/>
      <c r="C3943" s="83"/>
      <c r="D3943" s="84"/>
      <c r="E3943" s="83"/>
      <c r="F3943" s="83"/>
      <c r="G3943" s="83"/>
      <c r="H3943" s="84"/>
      <c r="I3943" s="84"/>
      <c r="J3943" s="84"/>
      <c r="K3943" s="84"/>
      <c r="L3943" s="84"/>
      <c r="M3943" s="40"/>
      <c r="N3943" s="40"/>
    </row>
    <row r="3944" spans="1:14" ht="17.25">
      <c r="A3944" s="83"/>
      <c r="B3944" s="83"/>
      <c r="C3944" s="83"/>
      <c r="D3944" s="84"/>
      <c r="E3944" s="83"/>
      <c r="F3944" s="83"/>
      <c r="G3944" s="83"/>
      <c r="H3944" s="84"/>
      <c r="I3944" s="84"/>
      <c r="J3944" s="84"/>
      <c r="K3944" s="84"/>
      <c r="L3944" s="84"/>
      <c r="M3944" s="40"/>
      <c r="N3944" s="40"/>
    </row>
    <row r="3945" spans="1:14">
      <c r="M3945" s="91"/>
      <c r="N3945" s="91"/>
    </row>
    <row r="3946" spans="1:14">
      <c r="M3946" s="91"/>
      <c r="N3946" s="91"/>
    </row>
    <row r="3947" spans="1:14">
      <c r="M3947" s="91"/>
      <c r="N3947" s="91"/>
    </row>
    <row r="3948" spans="1:14">
      <c r="M3948" s="91"/>
      <c r="N3948" s="91"/>
    </row>
    <row r="3949" spans="1:14">
      <c r="M3949" s="91"/>
      <c r="N3949" s="91"/>
    </row>
    <row r="3950" spans="1:14">
      <c r="M3950" s="91"/>
      <c r="N3950" s="91"/>
    </row>
    <row r="3951" spans="1:14">
      <c r="M3951" s="91"/>
      <c r="N3951" s="91"/>
    </row>
    <row r="3952" spans="1:14">
      <c r="M3952" s="91"/>
      <c r="N3952" s="91"/>
    </row>
    <row r="3953" spans="13:14">
      <c r="M3953" s="91"/>
      <c r="N3953" s="91"/>
    </row>
    <row r="3954" spans="13:14">
      <c r="M3954" s="91"/>
      <c r="N3954" s="91"/>
    </row>
    <row r="3955" spans="13:14">
      <c r="M3955" s="91"/>
      <c r="N3955" s="91"/>
    </row>
    <row r="3956" spans="13:14">
      <c r="M3956" s="91"/>
      <c r="N3956" s="91"/>
    </row>
    <row r="3957" spans="13:14">
      <c r="M3957" s="91"/>
      <c r="N3957" s="91"/>
    </row>
    <row r="3958" spans="13:14">
      <c r="M3958" s="91"/>
      <c r="N3958" s="91"/>
    </row>
    <row r="3959" spans="13:14">
      <c r="M3959" s="91"/>
      <c r="N3959" s="91"/>
    </row>
    <row r="3960" spans="13:14">
      <c r="M3960" s="91"/>
      <c r="N3960" s="91"/>
    </row>
    <row r="3961" spans="13:14">
      <c r="M3961" s="91"/>
      <c r="N3961" s="91"/>
    </row>
    <row r="3962" spans="13:14">
      <c r="M3962" s="91"/>
      <c r="N3962" s="91"/>
    </row>
    <row r="3963" spans="13:14">
      <c r="M3963" s="91"/>
      <c r="N3963" s="91"/>
    </row>
    <row r="3964" spans="13:14">
      <c r="M3964" s="91"/>
      <c r="N3964" s="91"/>
    </row>
    <row r="3965" spans="13:14">
      <c r="M3965" s="91"/>
      <c r="N3965" s="91"/>
    </row>
    <row r="3966" spans="13:14">
      <c r="M3966" s="91"/>
      <c r="N3966" s="91"/>
    </row>
    <row r="3967" spans="13:14">
      <c r="M3967" s="91"/>
      <c r="N3967" s="91"/>
    </row>
    <row r="3968" spans="13:14">
      <c r="M3968" s="91"/>
      <c r="N3968" s="91"/>
    </row>
    <row r="3969" spans="13:14">
      <c r="M3969" s="91"/>
      <c r="N3969" s="91"/>
    </row>
    <row r="3970" spans="13:14">
      <c r="M3970" s="91"/>
      <c r="N3970" s="91"/>
    </row>
    <row r="3971" spans="13:14">
      <c r="M3971" s="91"/>
      <c r="N3971" s="91"/>
    </row>
    <row r="3972" spans="13:14">
      <c r="M3972" s="91"/>
      <c r="N3972" s="91"/>
    </row>
    <row r="3973" spans="13:14">
      <c r="M3973" s="91"/>
      <c r="N3973" s="91"/>
    </row>
    <row r="3974" spans="13:14">
      <c r="M3974" s="91"/>
      <c r="N3974" s="91"/>
    </row>
    <row r="3975" spans="13:14">
      <c r="M3975" s="91"/>
      <c r="N3975" s="91"/>
    </row>
    <row r="3976" spans="13:14">
      <c r="M3976" s="91"/>
      <c r="N3976" s="91"/>
    </row>
    <row r="3977" spans="13:14">
      <c r="M3977" s="91"/>
      <c r="N3977" s="91"/>
    </row>
    <row r="3978" spans="13:14">
      <c r="M3978" s="91"/>
      <c r="N3978" s="91"/>
    </row>
    <row r="3979" spans="13:14">
      <c r="M3979" s="91"/>
      <c r="N3979" s="91"/>
    </row>
    <row r="3980" spans="13:14">
      <c r="M3980" s="91"/>
      <c r="N3980" s="91"/>
    </row>
    <row r="3981" spans="13:14">
      <c r="M3981" s="91"/>
      <c r="N3981" s="91"/>
    </row>
    <row r="3982" spans="13:14">
      <c r="M3982" s="91"/>
      <c r="N3982" s="91"/>
    </row>
    <row r="3983" spans="13:14">
      <c r="M3983" s="91"/>
      <c r="N3983" s="91"/>
    </row>
    <row r="3984" spans="13:14">
      <c r="M3984" s="91"/>
      <c r="N3984" s="91"/>
    </row>
    <row r="3985" spans="13:14">
      <c r="M3985" s="91"/>
      <c r="N3985" s="91"/>
    </row>
    <row r="3986" spans="13:14">
      <c r="M3986" s="91"/>
      <c r="N3986" s="91"/>
    </row>
    <row r="3987" spans="13:14">
      <c r="M3987" s="91"/>
      <c r="N3987" s="91"/>
    </row>
    <row r="3988" spans="13:14">
      <c r="M3988" s="91"/>
      <c r="N3988" s="91"/>
    </row>
    <row r="3989" spans="13:14">
      <c r="M3989" s="91"/>
      <c r="N3989" s="91"/>
    </row>
    <row r="3990" spans="13:14">
      <c r="M3990" s="91"/>
      <c r="N3990" s="91"/>
    </row>
    <row r="3991" spans="13:14">
      <c r="M3991" s="91"/>
      <c r="N3991" s="91"/>
    </row>
    <row r="3992" spans="13:14">
      <c r="M3992" s="91"/>
      <c r="N3992" s="91"/>
    </row>
    <row r="3993" spans="13:14">
      <c r="M3993" s="91"/>
      <c r="N3993" s="91"/>
    </row>
    <row r="3994" spans="13:14">
      <c r="M3994" s="91"/>
      <c r="N3994" s="91"/>
    </row>
    <row r="3995" spans="13:14">
      <c r="M3995" s="91"/>
      <c r="N3995" s="91"/>
    </row>
    <row r="3996" spans="13:14">
      <c r="M3996" s="91"/>
      <c r="N3996" s="91"/>
    </row>
    <row r="3997" spans="13:14">
      <c r="M3997" s="91"/>
      <c r="N3997" s="91"/>
    </row>
    <row r="3998" spans="13:14">
      <c r="M3998" s="91"/>
      <c r="N3998" s="91"/>
    </row>
    <row r="3999" spans="13:14">
      <c r="M3999" s="91"/>
      <c r="N3999" s="91"/>
    </row>
    <row r="4000" spans="13:14">
      <c r="M4000" s="91"/>
      <c r="N4000" s="91"/>
    </row>
    <row r="4001" spans="13:14">
      <c r="M4001" s="91"/>
      <c r="N4001" s="91"/>
    </row>
    <row r="4002" spans="13:14">
      <c r="M4002" s="91"/>
      <c r="N4002" s="91"/>
    </row>
    <row r="4003" spans="13:14">
      <c r="M4003" s="91"/>
      <c r="N4003" s="91"/>
    </row>
    <row r="4004" spans="13:14">
      <c r="M4004" s="91"/>
      <c r="N4004" s="91"/>
    </row>
    <row r="4005" spans="13:14">
      <c r="M4005" s="91"/>
      <c r="N4005" s="91"/>
    </row>
    <row r="4006" spans="13:14">
      <c r="M4006" s="91"/>
      <c r="N4006" s="91"/>
    </row>
    <row r="4007" spans="13:14">
      <c r="M4007" s="91"/>
      <c r="N4007" s="91"/>
    </row>
    <row r="4008" spans="13:14">
      <c r="M4008" s="91"/>
      <c r="N4008" s="91"/>
    </row>
    <row r="4009" spans="13:14">
      <c r="M4009" s="91"/>
      <c r="N4009" s="91"/>
    </row>
    <row r="4010" spans="13:14">
      <c r="M4010" s="91"/>
      <c r="N4010" s="91"/>
    </row>
    <row r="4011" spans="13:14">
      <c r="M4011" s="91"/>
      <c r="N4011" s="91"/>
    </row>
    <row r="4012" spans="13:14">
      <c r="M4012" s="91"/>
      <c r="N4012" s="91"/>
    </row>
    <row r="4013" spans="13:14">
      <c r="M4013" s="91"/>
      <c r="N4013" s="91"/>
    </row>
    <row r="4014" spans="13:14">
      <c r="M4014" s="91"/>
      <c r="N4014" s="91"/>
    </row>
    <row r="4015" spans="13:14">
      <c r="M4015" s="91"/>
      <c r="N4015" s="91"/>
    </row>
    <row r="4016" spans="13:14">
      <c r="M4016" s="91"/>
      <c r="N4016" s="91"/>
    </row>
    <row r="4017" spans="13:14">
      <c r="M4017" s="91"/>
      <c r="N4017" s="91"/>
    </row>
    <row r="4018" spans="13:14">
      <c r="M4018" s="91"/>
      <c r="N4018" s="91"/>
    </row>
    <row r="4019" spans="13:14">
      <c r="M4019" s="91"/>
      <c r="N4019" s="91"/>
    </row>
    <row r="4020" spans="13:14">
      <c r="M4020" s="91"/>
      <c r="N4020" s="91"/>
    </row>
    <row r="4021" spans="13:14">
      <c r="M4021" s="91"/>
      <c r="N4021" s="91"/>
    </row>
    <row r="4022" spans="13:14">
      <c r="M4022" s="91"/>
      <c r="N4022" s="91"/>
    </row>
    <row r="4023" spans="13:14">
      <c r="M4023" s="91"/>
      <c r="N4023" s="91"/>
    </row>
    <row r="4024" spans="13:14">
      <c r="M4024" s="91"/>
      <c r="N4024" s="91"/>
    </row>
    <row r="4025" spans="13:14">
      <c r="M4025" s="91"/>
      <c r="N4025" s="91"/>
    </row>
    <row r="4026" spans="13:14">
      <c r="M4026" s="91"/>
      <c r="N4026" s="91"/>
    </row>
    <row r="4027" spans="13:14">
      <c r="M4027" s="91"/>
      <c r="N4027" s="91"/>
    </row>
    <row r="4028" spans="13:14">
      <c r="M4028" s="91"/>
      <c r="N4028" s="91"/>
    </row>
    <row r="4029" spans="13:14">
      <c r="M4029" s="91"/>
      <c r="N4029" s="91"/>
    </row>
    <row r="4030" spans="13:14">
      <c r="M4030" s="91"/>
      <c r="N4030" s="91"/>
    </row>
    <row r="4031" spans="13:14">
      <c r="M4031" s="91"/>
      <c r="N4031" s="91"/>
    </row>
    <row r="4032" spans="13:14">
      <c r="M4032" s="91"/>
      <c r="N4032" s="91"/>
    </row>
    <row r="4033" spans="13:14">
      <c r="M4033" s="91"/>
      <c r="N4033" s="91"/>
    </row>
    <row r="4034" spans="13:14">
      <c r="M4034" s="91"/>
      <c r="N4034" s="91"/>
    </row>
    <row r="4035" spans="13:14">
      <c r="M4035" s="91"/>
      <c r="N4035" s="91"/>
    </row>
    <row r="4036" spans="13:14">
      <c r="M4036" s="91"/>
      <c r="N4036" s="91"/>
    </row>
    <row r="4037" spans="13:14">
      <c r="M4037" s="91"/>
      <c r="N4037" s="91"/>
    </row>
    <row r="4038" spans="13:14">
      <c r="M4038" s="91"/>
      <c r="N4038" s="91"/>
    </row>
    <row r="4039" spans="13:14">
      <c r="M4039" s="91"/>
      <c r="N4039" s="91"/>
    </row>
    <row r="4040" spans="13:14">
      <c r="M4040" s="91"/>
      <c r="N4040" s="91"/>
    </row>
    <row r="4041" spans="13:14">
      <c r="M4041" s="91"/>
      <c r="N4041" s="91"/>
    </row>
    <row r="4042" spans="13:14">
      <c r="M4042" s="91"/>
      <c r="N4042" s="91"/>
    </row>
    <row r="4043" spans="13:14">
      <c r="M4043" s="91"/>
      <c r="N4043" s="91"/>
    </row>
    <row r="4044" spans="13:14">
      <c r="M4044" s="91"/>
      <c r="N4044" s="91"/>
    </row>
    <row r="4045" spans="13:14">
      <c r="M4045" s="91"/>
      <c r="N4045" s="91"/>
    </row>
    <row r="4046" spans="13:14">
      <c r="M4046" s="91"/>
      <c r="N4046" s="91"/>
    </row>
    <row r="4047" spans="13:14">
      <c r="M4047" s="91"/>
      <c r="N4047" s="91"/>
    </row>
    <row r="4048" spans="13:14">
      <c r="M4048" s="91"/>
      <c r="N4048" s="91"/>
    </row>
    <row r="4049" spans="13:14">
      <c r="M4049" s="91"/>
      <c r="N4049" s="91"/>
    </row>
    <row r="4050" spans="13:14">
      <c r="M4050" s="91"/>
      <c r="N4050" s="91"/>
    </row>
    <row r="4051" spans="13:14">
      <c r="M4051" s="91"/>
      <c r="N4051" s="91"/>
    </row>
    <row r="4052" spans="13:14">
      <c r="M4052" s="91"/>
      <c r="N4052" s="91"/>
    </row>
    <row r="4053" spans="13:14">
      <c r="M4053" s="91"/>
      <c r="N4053" s="91"/>
    </row>
    <row r="4054" spans="13:14">
      <c r="M4054" s="91"/>
      <c r="N4054" s="91"/>
    </row>
    <row r="4055" spans="13:14">
      <c r="M4055" s="91"/>
      <c r="N4055" s="91"/>
    </row>
    <row r="4056" spans="13:14">
      <c r="M4056" s="91"/>
      <c r="N4056" s="91"/>
    </row>
    <row r="4057" spans="13:14">
      <c r="M4057" s="91"/>
      <c r="N4057" s="91"/>
    </row>
    <row r="4058" spans="13:14">
      <c r="M4058" s="91"/>
      <c r="N4058" s="91"/>
    </row>
    <row r="4059" spans="13:14">
      <c r="M4059" s="91"/>
      <c r="N4059" s="91"/>
    </row>
    <row r="4060" spans="13:14">
      <c r="M4060" s="91"/>
      <c r="N4060" s="91"/>
    </row>
    <row r="4061" spans="13:14">
      <c r="M4061" s="91"/>
      <c r="N4061" s="91"/>
    </row>
    <row r="4062" spans="13:14">
      <c r="M4062" s="91"/>
      <c r="N4062" s="91"/>
    </row>
    <row r="4063" spans="13:14">
      <c r="M4063" s="91"/>
      <c r="N4063" s="91"/>
    </row>
    <row r="4064" spans="13:14">
      <c r="M4064" s="91"/>
      <c r="N4064" s="91"/>
    </row>
    <row r="4065" spans="13:14">
      <c r="M4065" s="91"/>
      <c r="N4065" s="91"/>
    </row>
    <row r="4066" spans="13:14">
      <c r="M4066" s="91"/>
      <c r="N4066" s="91"/>
    </row>
    <row r="4067" spans="13:14">
      <c r="M4067" s="91"/>
      <c r="N4067" s="91"/>
    </row>
    <row r="4068" spans="13:14">
      <c r="M4068" s="91"/>
      <c r="N4068" s="91"/>
    </row>
    <row r="4069" spans="13:14">
      <c r="M4069" s="91"/>
      <c r="N4069" s="91"/>
    </row>
    <row r="4070" spans="13:14">
      <c r="M4070" s="91"/>
      <c r="N4070" s="91"/>
    </row>
    <row r="4071" spans="13:14">
      <c r="M4071" s="91"/>
      <c r="N4071" s="91"/>
    </row>
    <row r="4072" spans="13:14">
      <c r="M4072" s="91"/>
      <c r="N4072" s="91"/>
    </row>
    <row r="4073" spans="13:14">
      <c r="M4073" s="91"/>
      <c r="N4073" s="91"/>
    </row>
    <row r="4074" spans="13:14">
      <c r="M4074" s="91"/>
      <c r="N4074" s="91"/>
    </row>
    <row r="4075" spans="13:14">
      <c r="M4075" s="91"/>
      <c r="N4075" s="91"/>
    </row>
    <row r="4076" spans="13:14">
      <c r="M4076" s="91"/>
      <c r="N4076" s="91"/>
    </row>
    <row r="4077" spans="13:14">
      <c r="M4077" s="91"/>
      <c r="N4077" s="91"/>
    </row>
    <row r="4078" spans="13:14">
      <c r="M4078" s="91"/>
      <c r="N4078" s="91"/>
    </row>
    <row r="4079" spans="13:14">
      <c r="M4079" s="91"/>
      <c r="N4079" s="91"/>
    </row>
    <row r="4080" spans="13:14">
      <c r="M4080" s="91"/>
      <c r="N4080" s="91"/>
    </row>
    <row r="4081" spans="13:14">
      <c r="M4081" s="91"/>
      <c r="N4081" s="91"/>
    </row>
    <row r="4082" spans="13:14">
      <c r="M4082" s="91"/>
      <c r="N4082" s="91"/>
    </row>
    <row r="4083" spans="13:14">
      <c r="M4083" s="91"/>
      <c r="N4083" s="91"/>
    </row>
    <row r="4084" spans="13:14">
      <c r="M4084" s="91"/>
      <c r="N4084" s="91"/>
    </row>
    <row r="4085" spans="13:14">
      <c r="M4085" s="91"/>
      <c r="N4085" s="91"/>
    </row>
    <row r="4086" spans="13:14">
      <c r="M4086" s="91"/>
      <c r="N4086" s="91"/>
    </row>
    <row r="4087" spans="13:14">
      <c r="M4087" s="91"/>
      <c r="N4087" s="91"/>
    </row>
    <row r="4088" spans="13:14">
      <c r="M4088" s="91"/>
      <c r="N4088" s="91"/>
    </row>
    <row r="4089" spans="13:14">
      <c r="M4089" s="91"/>
      <c r="N4089" s="91"/>
    </row>
    <row r="4090" spans="13:14">
      <c r="M4090" s="91"/>
      <c r="N4090" s="91"/>
    </row>
    <row r="4091" spans="13:14">
      <c r="M4091" s="91"/>
      <c r="N4091" s="91"/>
    </row>
    <row r="4092" spans="13:14">
      <c r="M4092" s="91"/>
      <c r="N4092" s="91"/>
    </row>
    <row r="4093" spans="13:14">
      <c r="M4093" s="91"/>
      <c r="N4093" s="91"/>
    </row>
    <row r="4094" spans="13:14">
      <c r="M4094" s="91"/>
      <c r="N4094" s="91"/>
    </row>
    <row r="4095" spans="13:14">
      <c r="M4095" s="91"/>
      <c r="N4095" s="91"/>
    </row>
    <row r="4096" spans="13:14">
      <c r="M4096" s="91"/>
      <c r="N4096" s="91"/>
    </row>
    <row r="4097" spans="13:14">
      <c r="M4097" s="91"/>
      <c r="N4097" s="91"/>
    </row>
    <row r="4098" spans="13:14">
      <c r="M4098" s="91"/>
      <c r="N4098" s="91"/>
    </row>
    <row r="4099" spans="13:14">
      <c r="M4099" s="91"/>
      <c r="N4099" s="91"/>
    </row>
    <row r="4100" spans="13:14">
      <c r="M4100" s="91"/>
      <c r="N4100" s="91"/>
    </row>
    <row r="4101" spans="13:14">
      <c r="M4101" s="91"/>
      <c r="N4101" s="91"/>
    </row>
    <row r="4102" spans="13:14">
      <c r="M4102" s="91"/>
      <c r="N4102" s="91"/>
    </row>
    <row r="4103" spans="13:14">
      <c r="M4103" s="91"/>
      <c r="N4103" s="91"/>
    </row>
    <row r="4104" spans="13:14">
      <c r="M4104" s="91"/>
      <c r="N4104" s="91"/>
    </row>
    <row r="4105" spans="13:14">
      <c r="M4105" s="91"/>
      <c r="N4105" s="91"/>
    </row>
    <row r="4106" spans="13:14">
      <c r="M4106" s="91"/>
      <c r="N4106" s="91"/>
    </row>
    <row r="4107" spans="13:14">
      <c r="M4107" s="91"/>
      <c r="N4107" s="91"/>
    </row>
    <row r="4108" spans="13:14">
      <c r="M4108" s="91"/>
      <c r="N4108" s="91"/>
    </row>
    <row r="4109" spans="13:14">
      <c r="M4109" s="91"/>
      <c r="N4109" s="91"/>
    </row>
    <row r="4110" spans="13:14">
      <c r="M4110" s="91"/>
      <c r="N4110" s="91"/>
    </row>
    <row r="4111" spans="13:14">
      <c r="M4111" s="91"/>
      <c r="N4111" s="91"/>
    </row>
    <row r="4112" spans="13:14">
      <c r="M4112" s="91"/>
      <c r="N4112" s="91"/>
    </row>
    <row r="4113" spans="13:14">
      <c r="M4113" s="91"/>
      <c r="N4113" s="91"/>
    </row>
    <row r="4114" spans="13:14">
      <c r="M4114" s="91"/>
      <c r="N4114" s="91"/>
    </row>
    <row r="4115" spans="13:14">
      <c r="M4115" s="91"/>
      <c r="N4115" s="91"/>
    </row>
    <row r="4116" spans="13:14">
      <c r="M4116" s="91"/>
      <c r="N4116" s="91"/>
    </row>
    <row r="4117" spans="13:14">
      <c r="M4117" s="91"/>
      <c r="N4117" s="91"/>
    </row>
    <row r="4118" spans="13:14">
      <c r="M4118" s="91"/>
      <c r="N4118" s="91"/>
    </row>
    <row r="4119" spans="13:14">
      <c r="M4119" s="91"/>
      <c r="N4119" s="91"/>
    </row>
    <row r="4120" spans="13:14">
      <c r="M4120" s="91"/>
      <c r="N4120" s="91"/>
    </row>
    <row r="4121" spans="13:14">
      <c r="M4121" s="91"/>
      <c r="N4121" s="91"/>
    </row>
    <row r="4122" spans="13:14">
      <c r="M4122" s="91"/>
      <c r="N4122" s="91"/>
    </row>
    <row r="4123" spans="13:14">
      <c r="M4123" s="91"/>
      <c r="N4123" s="91"/>
    </row>
    <row r="4124" spans="13:14">
      <c r="M4124" s="91"/>
      <c r="N4124" s="91"/>
    </row>
    <row r="4125" spans="13:14">
      <c r="M4125" s="91"/>
      <c r="N4125" s="91"/>
    </row>
    <row r="4126" spans="13:14">
      <c r="M4126" s="91"/>
      <c r="N4126" s="91"/>
    </row>
    <row r="4127" spans="13:14">
      <c r="M4127" s="91"/>
      <c r="N4127" s="91"/>
    </row>
    <row r="4128" spans="13:14">
      <c r="M4128" s="91"/>
      <c r="N4128" s="91"/>
    </row>
    <row r="4129" spans="13:14">
      <c r="M4129" s="91"/>
      <c r="N4129" s="91"/>
    </row>
    <row r="4130" spans="13:14">
      <c r="M4130" s="91"/>
      <c r="N4130" s="91"/>
    </row>
    <row r="4131" spans="13:14">
      <c r="M4131" s="91"/>
      <c r="N4131" s="91"/>
    </row>
    <row r="4132" spans="13:14">
      <c r="M4132" s="91"/>
      <c r="N4132" s="91"/>
    </row>
    <row r="4133" spans="13:14">
      <c r="M4133" s="91"/>
      <c r="N4133" s="91"/>
    </row>
    <row r="4134" spans="13:14">
      <c r="M4134" s="91"/>
      <c r="N4134" s="91"/>
    </row>
    <row r="4135" spans="13:14">
      <c r="M4135" s="91"/>
      <c r="N4135" s="91"/>
    </row>
    <row r="4136" spans="13:14">
      <c r="M4136" s="91"/>
      <c r="N4136" s="91"/>
    </row>
    <row r="4137" spans="13:14">
      <c r="M4137" s="91"/>
      <c r="N4137" s="91"/>
    </row>
    <row r="4138" spans="13:14">
      <c r="M4138" s="91"/>
      <c r="N4138" s="91"/>
    </row>
    <row r="4139" spans="13:14">
      <c r="M4139" s="91"/>
      <c r="N4139" s="91"/>
    </row>
    <row r="4140" spans="13:14">
      <c r="M4140" s="91"/>
      <c r="N4140" s="91"/>
    </row>
    <row r="4141" spans="13:14">
      <c r="M4141" s="91"/>
      <c r="N4141" s="91"/>
    </row>
    <row r="4142" spans="13:14">
      <c r="M4142" s="91"/>
      <c r="N4142" s="91"/>
    </row>
    <row r="4143" spans="13:14">
      <c r="M4143" s="91"/>
      <c r="N4143" s="91"/>
    </row>
    <row r="4144" spans="13:14">
      <c r="M4144" s="91"/>
      <c r="N4144" s="91"/>
    </row>
    <row r="4145" spans="13:14">
      <c r="M4145" s="91"/>
      <c r="N4145" s="91"/>
    </row>
    <row r="4146" spans="13:14">
      <c r="M4146" s="91"/>
      <c r="N4146" s="91"/>
    </row>
    <row r="4147" spans="13:14">
      <c r="M4147" s="91"/>
      <c r="N4147" s="91"/>
    </row>
    <row r="4148" spans="13:14">
      <c r="M4148" s="91"/>
      <c r="N4148" s="91"/>
    </row>
    <row r="4149" spans="13:14">
      <c r="M4149" s="91"/>
      <c r="N4149" s="91"/>
    </row>
    <row r="4150" spans="13:14">
      <c r="M4150" s="91"/>
      <c r="N4150" s="91"/>
    </row>
    <row r="4151" spans="13:14">
      <c r="M4151" s="91"/>
      <c r="N4151" s="91"/>
    </row>
    <row r="4152" spans="13:14">
      <c r="M4152" s="91"/>
      <c r="N4152" s="91"/>
    </row>
    <row r="4153" spans="13:14">
      <c r="M4153" s="91"/>
      <c r="N4153" s="91"/>
    </row>
    <row r="4154" spans="13:14">
      <c r="M4154" s="91"/>
      <c r="N4154" s="91"/>
    </row>
    <row r="4155" spans="13:14">
      <c r="M4155" s="91"/>
      <c r="N4155" s="91"/>
    </row>
    <row r="4156" spans="13:14">
      <c r="M4156" s="91"/>
      <c r="N4156" s="91"/>
    </row>
    <row r="4157" spans="13:14">
      <c r="M4157" s="91"/>
      <c r="N4157" s="91"/>
    </row>
    <row r="4158" spans="13:14">
      <c r="M4158" s="91"/>
      <c r="N4158" s="91"/>
    </row>
    <row r="4159" spans="13:14">
      <c r="M4159" s="91"/>
      <c r="N4159" s="91"/>
    </row>
    <row r="4160" spans="13:14">
      <c r="M4160" s="91"/>
      <c r="N4160" s="91"/>
    </row>
    <row r="4161" spans="13:14">
      <c r="M4161" s="91"/>
      <c r="N4161" s="91"/>
    </row>
    <row r="4162" spans="13:14">
      <c r="M4162" s="91"/>
      <c r="N4162" s="91"/>
    </row>
    <row r="4163" spans="13:14">
      <c r="M4163" s="91"/>
      <c r="N4163" s="91"/>
    </row>
    <row r="4164" spans="13:14">
      <c r="M4164" s="91"/>
      <c r="N4164" s="91"/>
    </row>
    <row r="4165" spans="13:14">
      <c r="M4165" s="91"/>
      <c r="N4165" s="91"/>
    </row>
    <row r="4166" spans="13:14">
      <c r="M4166" s="91"/>
      <c r="N4166" s="91"/>
    </row>
    <row r="4167" spans="13:14">
      <c r="M4167" s="91"/>
      <c r="N4167" s="91"/>
    </row>
    <row r="4168" spans="13:14">
      <c r="M4168" s="91"/>
      <c r="N4168" s="91"/>
    </row>
    <row r="4169" spans="13:14">
      <c r="M4169" s="91"/>
      <c r="N4169" s="91"/>
    </row>
    <row r="4170" spans="13:14">
      <c r="M4170" s="91"/>
      <c r="N4170" s="91"/>
    </row>
    <row r="4171" spans="13:14">
      <c r="M4171" s="91"/>
      <c r="N4171" s="91"/>
    </row>
    <row r="4172" spans="13:14">
      <c r="M4172" s="91"/>
      <c r="N4172" s="91"/>
    </row>
    <row r="4173" spans="13:14">
      <c r="M4173" s="91"/>
      <c r="N4173" s="91"/>
    </row>
    <row r="4174" spans="13:14">
      <c r="M4174" s="91"/>
      <c r="N4174" s="91"/>
    </row>
    <row r="4175" spans="13:14">
      <c r="M4175" s="91"/>
      <c r="N4175" s="91"/>
    </row>
    <row r="4176" spans="13:14">
      <c r="M4176" s="91"/>
      <c r="N4176" s="91"/>
    </row>
    <row r="4177" spans="13:14">
      <c r="M4177" s="91"/>
      <c r="N4177" s="91"/>
    </row>
    <row r="4178" spans="13:14">
      <c r="M4178" s="91"/>
      <c r="N4178" s="91"/>
    </row>
    <row r="4179" spans="13:14">
      <c r="M4179" s="91"/>
      <c r="N4179" s="91"/>
    </row>
    <row r="4180" spans="13:14">
      <c r="M4180" s="91"/>
      <c r="N4180" s="91"/>
    </row>
    <row r="4181" spans="13:14">
      <c r="M4181" s="91"/>
      <c r="N4181" s="91"/>
    </row>
    <row r="4182" spans="13:14">
      <c r="M4182" s="91"/>
      <c r="N4182" s="91"/>
    </row>
    <row r="4183" spans="13:14">
      <c r="M4183" s="91"/>
      <c r="N4183" s="91"/>
    </row>
    <row r="4184" spans="13:14">
      <c r="M4184" s="91"/>
      <c r="N4184" s="91"/>
    </row>
    <row r="4185" spans="13:14">
      <c r="M4185" s="91"/>
      <c r="N4185" s="91"/>
    </row>
    <row r="4186" spans="13:14">
      <c r="M4186" s="91"/>
      <c r="N4186" s="91"/>
    </row>
    <row r="4187" spans="13:14">
      <c r="M4187" s="91"/>
      <c r="N4187" s="91"/>
    </row>
    <row r="4188" spans="13:14">
      <c r="M4188" s="91"/>
      <c r="N4188" s="91"/>
    </row>
    <row r="4189" spans="13:14">
      <c r="M4189" s="91"/>
      <c r="N4189" s="91"/>
    </row>
    <row r="4190" spans="13:14">
      <c r="M4190" s="91"/>
      <c r="N4190" s="91"/>
    </row>
    <row r="4191" spans="13:14">
      <c r="M4191" s="91"/>
      <c r="N4191" s="91"/>
    </row>
    <row r="4192" spans="13:14">
      <c r="M4192" s="91"/>
      <c r="N4192" s="91"/>
    </row>
    <row r="4193" spans="13:14">
      <c r="M4193" s="91"/>
      <c r="N4193" s="91"/>
    </row>
    <row r="4194" spans="13:14">
      <c r="M4194" s="91"/>
      <c r="N4194" s="91"/>
    </row>
    <row r="4195" spans="13:14">
      <c r="M4195" s="91"/>
      <c r="N4195" s="91"/>
    </row>
    <row r="4196" spans="13:14">
      <c r="M4196" s="91"/>
      <c r="N4196" s="91"/>
    </row>
    <row r="4197" spans="13:14">
      <c r="M4197" s="91"/>
      <c r="N4197" s="91"/>
    </row>
    <row r="4198" spans="13:14">
      <c r="M4198" s="91"/>
      <c r="N4198" s="91"/>
    </row>
    <row r="4199" spans="13:14">
      <c r="M4199" s="91"/>
      <c r="N4199" s="91"/>
    </row>
    <row r="4200" spans="13:14">
      <c r="M4200" s="91"/>
      <c r="N4200" s="91"/>
    </row>
    <row r="4201" spans="13:14">
      <c r="M4201" s="91"/>
      <c r="N4201" s="91"/>
    </row>
    <row r="4202" spans="13:14">
      <c r="M4202" s="91"/>
      <c r="N4202" s="91"/>
    </row>
    <row r="4203" spans="13:14">
      <c r="M4203" s="91"/>
      <c r="N4203" s="91"/>
    </row>
    <row r="4204" spans="13:14">
      <c r="M4204" s="91"/>
      <c r="N4204" s="91"/>
    </row>
    <row r="4205" spans="13:14">
      <c r="M4205" s="91"/>
      <c r="N4205" s="91"/>
    </row>
    <row r="4206" spans="13:14">
      <c r="M4206" s="91"/>
      <c r="N4206" s="91"/>
    </row>
    <row r="4207" spans="13:14">
      <c r="M4207" s="91"/>
      <c r="N4207" s="91"/>
    </row>
    <row r="4208" spans="13:14">
      <c r="M4208" s="91"/>
      <c r="N4208" s="91"/>
    </row>
    <row r="4209" spans="13:14">
      <c r="M4209" s="91"/>
      <c r="N4209" s="91"/>
    </row>
    <row r="4210" spans="13:14">
      <c r="M4210" s="91"/>
      <c r="N4210" s="91"/>
    </row>
    <row r="4211" spans="13:14">
      <c r="M4211" s="91"/>
      <c r="N4211" s="91"/>
    </row>
    <row r="4212" spans="13:14">
      <c r="M4212" s="91"/>
      <c r="N4212" s="91"/>
    </row>
    <row r="4213" spans="13:14">
      <c r="M4213" s="91"/>
      <c r="N4213" s="91"/>
    </row>
    <row r="4214" spans="13:14">
      <c r="M4214" s="91"/>
      <c r="N4214" s="91"/>
    </row>
    <row r="4215" spans="13:14">
      <c r="M4215" s="91"/>
      <c r="N4215" s="91"/>
    </row>
    <row r="4216" spans="13:14">
      <c r="M4216" s="91"/>
      <c r="N4216" s="91"/>
    </row>
    <row r="4217" spans="13:14">
      <c r="M4217" s="91"/>
      <c r="N4217" s="91"/>
    </row>
    <row r="4218" spans="13:14">
      <c r="M4218" s="91"/>
      <c r="N4218" s="91"/>
    </row>
    <row r="4219" spans="13:14">
      <c r="M4219" s="91"/>
      <c r="N4219" s="91"/>
    </row>
    <row r="4220" spans="13:14">
      <c r="M4220" s="91"/>
      <c r="N4220" s="91"/>
    </row>
    <row r="4221" spans="13:14">
      <c r="M4221" s="91"/>
      <c r="N4221" s="91"/>
    </row>
    <row r="4222" spans="13:14">
      <c r="M4222" s="91"/>
      <c r="N4222" s="91"/>
    </row>
    <row r="4223" spans="13:14">
      <c r="M4223" s="91"/>
      <c r="N4223" s="91"/>
    </row>
    <row r="4224" spans="13:14">
      <c r="M4224" s="91"/>
      <c r="N4224" s="91"/>
    </row>
    <row r="4225" spans="13:14">
      <c r="M4225" s="91"/>
      <c r="N4225" s="91"/>
    </row>
    <row r="4226" spans="13:14">
      <c r="M4226" s="91"/>
      <c r="N4226" s="91"/>
    </row>
    <row r="4227" spans="13:14">
      <c r="M4227" s="91"/>
      <c r="N4227" s="91"/>
    </row>
    <row r="4228" spans="13:14">
      <c r="M4228" s="91"/>
      <c r="N4228" s="91"/>
    </row>
    <row r="4229" spans="13:14">
      <c r="M4229" s="91"/>
      <c r="N4229" s="91"/>
    </row>
    <row r="4230" spans="13:14">
      <c r="M4230" s="91"/>
      <c r="N4230" s="91"/>
    </row>
    <row r="4231" spans="13:14">
      <c r="M4231" s="91"/>
      <c r="N4231" s="91"/>
    </row>
    <row r="4232" spans="13:14">
      <c r="M4232" s="91"/>
      <c r="N4232" s="91"/>
    </row>
    <row r="4233" spans="13:14">
      <c r="M4233" s="91"/>
      <c r="N4233" s="91"/>
    </row>
    <row r="4234" spans="13:14">
      <c r="M4234" s="91"/>
      <c r="N4234" s="91"/>
    </row>
    <row r="4235" spans="13:14">
      <c r="M4235" s="91"/>
      <c r="N4235" s="91"/>
    </row>
    <row r="4236" spans="13:14">
      <c r="M4236" s="91"/>
      <c r="N4236" s="91"/>
    </row>
    <row r="4237" spans="13:14">
      <c r="M4237" s="91"/>
      <c r="N4237" s="91"/>
    </row>
    <row r="4238" spans="13:14">
      <c r="M4238" s="91"/>
      <c r="N4238" s="91"/>
    </row>
    <row r="4239" spans="13:14">
      <c r="M4239" s="91"/>
      <c r="N4239" s="91"/>
    </row>
    <row r="4240" spans="13:14">
      <c r="M4240" s="91"/>
      <c r="N4240" s="91"/>
    </row>
    <row r="4241" spans="13:14">
      <c r="M4241" s="91"/>
      <c r="N4241" s="91"/>
    </row>
    <row r="4242" spans="13:14">
      <c r="M4242" s="91"/>
      <c r="N4242" s="91"/>
    </row>
    <row r="4243" spans="13:14">
      <c r="M4243" s="91"/>
      <c r="N4243" s="91"/>
    </row>
    <row r="4244" spans="13:14">
      <c r="M4244" s="91"/>
      <c r="N4244" s="91"/>
    </row>
    <row r="4245" spans="13:14">
      <c r="M4245" s="91"/>
      <c r="N4245" s="91"/>
    </row>
    <row r="4246" spans="13:14">
      <c r="M4246" s="91"/>
      <c r="N4246" s="91"/>
    </row>
    <row r="4247" spans="13:14">
      <c r="M4247" s="91"/>
      <c r="N4247" s="91"/>
    </row>
    <row r="4248" spans="13:14">
      <c r="M4248" s="91"/>
      <c r="N4248" s="91"/>
    </row>
    <row r="4249" spans="13:14">
      <c r="M4249" s="91"/>
      <c r="N4249" s="91"/>
    </row>
    <row r="4250" spans="13:14">
      <c r="M4250" s="91"/>
      <c r="N4250" s="91"/>
    </row>
    <row r="4251" spans="13:14">
      <c r="M4251" s="91"/>
      <c r="N4251" s="91"/>
    </row>
    <row r="4252" spans="13:14">
      <c r="M4252" s="91"/>
      <c r="N4252" s="91"/>
    </row>
    <row r="4253" spans="13:14">
      <c r="M4253" s="91"/>
      <c r="N4253" s="91"/>
    </row>
    <row r="4254" spans="13:14">
      <c r="M4254" s="91"/>
      <c r="N4254" s="91"/>
    </row>
    <row r="4255" spans="13:14">
      <c r="M4255" s="91"/>
      <c r="N4255" s="91"/>
    </row>
    <row r="4256" spans="13:14">
      <c r="M4256" s="91"/>
      <c r="N4256" s="91"/>
    </row>
    <row r="4257" spans="13:14">
      <c r="M4257" s="91"/>
      <c r="N4257" s="91"/>
    </row>
    <row r="4258" spans="13:14">
      <c r="M4258" s="91"/>
      <c r="N4258" s="91"/>
    </row>
    <row r="4259" spans="13:14">
      <c r="M4259" s="91"/>
      <c r="N4259" s="91"/>
    </row>
    <row r="4260" spans="13:14">
      <c r="M4260" s="91"/>
      <c r="N4260" s="91"/>
    </row>
    <row r="4261" spans="13:14">
      <c r="M4261" s="91"/>
      <c r="N4261" s="91"/>
    </row>
    <row r="4262" spans="13:14">
      <c r="M4262" s="91"/>
      <c r="N4262" s="91"/>
    </row>
    <row r="4263" spans="13:14">
      <c r="M4263" s="91"/>
      <c r="N4263" s="91"/>
    </row>
    <row r="4264" spans="13:14">
      <c r="M4264" s="91"/>
      <c r="N4264" s="91"/>
    </row>
    <row r="4265" spans="13:14">
      <c r="M4265" s="91"/>
      <c r="N4265" s="91"/>
    </row>
    <row r="4266" spans="13:14">
      <c r="M4266" s="91"/>
      <c r="N4266" s="91"/>
    </row>
    <row r="4267" spans="13:14">
      <c r="M4267" s="91"/>
      <c r="N4267" s="91"/>
    </row>
    <row r="4268" spans="13:14">
      <c r="M4268" s="91"/>
      <c r="N4268" s="91"/>
    </row>
    <row r="4269" spans="13:14">
      <c r="M4269" s="91"/>
      <c r="N4269" s="91"/>
    </row>
    <row r="4270" spans="13:14">
      <c r="M4270" s="91"/>
      <c r="N4270" s="91"/>
    </row>
    <row r="4271" spans="13:14">
      <c r="M4271" s="91"/>
      <c r="N4271" s="91"/>
    </row>
    <row r="4272" spans="13:14">
      <c r="M4272" s="91"/>
      <c r="N4272" s="91"/>
    </row>
    <row r="4273" spans="13:14">
      <c r="M4273" s="91"/>
      <c r="N4273" s="91"/>
    </row>
    <row r="4274" spans="13:14">
      <c r="M4274" s="91"/>
      <c r="N4274" s="91"/>
    </row>
    <row r="4275" spans="13:14">
      <c r="M4275" s="91"/>
      <c r="N4275" s="91"/>
    </row>
    <row r="4276" spans="13:14">
      <c r="M4276" s="91"/>
      <c r="N4276" s="91"/>
    </row>
    <row r="4277" spans="13:14">
      <c r="M4277" s="91"/>
      <c r="N4277" s="91"/>
    </row>
    <row r="4278" spans="13:14">
      <c r="M4278" s="91"/>
      <c r="N4278" s="91"/>
    </row>
    <row r="4279" spans="13:14">
      <c r="M4279" s="91"/>
      <c r="N4279" s="91"/>
    </row>
    <row r="4280" spans="13:14">
      <c r="M4280" s="91"/>
      <c r="N4280" s="91"/>
    </row>
    <row r="4281" spans="13:14">
      <c r="M4281" s="91"/>
      <c r="N4281" s="91"/>
    </row>
    <row r="4282" spans="13:14">
      <c r="M4282" s="91"/>
      <c r="N4282" s="91"/>
    </row>
    <row r="4283" spans="13:14">
      <c r="M4283" s="91"/>
      <c r="N4283" s="91"/>
    </row>
    <row r="4284" spans="13:14">
      <c r="M4284" s="91"/>
      <c r="N4284" s="91"/>
    </row>
    <row r="4285" spans="13:14">
      <c r="M4285" s="91"/>
      <c r="N4285" s="91"/>
    </row>
    <row r="4286" spans="13:14">
      <c r="M4286" s="91"/>
      <c r="N4286" s="91"/>
    </row>
    <row r="4287" spans="13:14">
      <c r="M4287" s="91"/>
      <c r="N4287" s="91"/>
    </row>
    <row r="4288" spans="13:14">
      <c r="M4288" s="91"/>
      <c r="N4288" s="91"/>
    </row>
    <row r="4289" spans="13:14">
      <c r="M4289" s="91"/>
      <c r="N4289" s="91"/>
    </row>
    <row r="4290" spans="13:14">
      <c r="M4290" s="91"/>
      <c r="N4290" s="91"/>
    </row>
    <row r="4291" spans="13:14">
      <c r="M4291" s="91"/>
      <c r="N4291" s="91"/>
    </row>
    <row r="4292" spans="13:14">
      <c r="M4292" s="91"/>
      <c r="N4292" s="91"/>
    </row>
    <row r="4293" spans="13:14">
      <c r="M4293" s="91"/>
      <c r="N4293" s="91"/>
    </row>
    <row r="4294" spans="13:14">
      <c r="M4294" s="91"/>
      <c r="N4294" s="91"/>
    </row>
    <row r="4295" spans="13:14">
      <c r="M4295" s="91"/>
      <c r="N4295" s="91"/>
    </row>
    <row r="4296" spans="13:14">
      <c r="M4296" s="91"/>
      <c r="N4296" s="91"/>
    </row>
    <row r="4297" spans="13:14">
      <c r="M4297" s="91"/>
      <c r="N4297" s="91"/>
    </row>
    <row r="4298" spans="13:14">
      <c r="M4298" s="91"/>
      <c r="N4298" s="91"/>
    </row>
    <row r="4299" spans="13:14">
      <c r="M4299" s="91"/>
      <c r="N4299" s="91"/>
    </row>
    <row r="4300" spans="13:14">
      <c r="M4300" s="91"/>
      <c r="N4300" s="91"/>
    </row>
    <row r="4301" spans="13:14">
      <c r="M4301" s="91"/>
      <c r="N4301" s="91"/>
    </row>
    <row r="4302" spans="13:14">
      <c r="M4302" s="91"/>
      <c r="N4302" s="91"/>
    </row>
    <row r="4303" spans="13:14">
      <c r="M4303" s="91"/>
      <c r="N4303" s="91"/>
    </row>
    <row r="4304" spans="13:14">
      <c r="M4304" s="91"/>
      <c r="N4304" s="91"/>
    </row>
    <row r="4305" spans="13:14">
      <c r="M4305" s="91"/>
      <c r="N4305" s="91"/>
    </row>
    <row r="4306" spans="13:14">
      <c r="M4306" s="91"/>
      <c r="N4306" s="91"/>
    </row>
    <row r="4307" spans="13:14">
      <c r="M4307" s="91"/>
      <c r="N4307" s="91"/>
    </row>
    <row r="4308" spans="13:14">
      <c r="M4308" s="91"/>
      <c r="N4308" s="91"/>
    </row>
    <row r="4309" spans="13:14">
      <c r="M4309" s="91"/>
      <c r="N4309" s="91"/>
    </row>
    <row r="4310" spans="13:14">
      <c r="M4310" s="91"/>
      <c r="N4310" s="91"/>
    </row>
    <row r="4311" spans="13:14">
      <c r="M4311" s="91"/>
      <c r="N4311" s="91"/>
    </row>
    <row r="4312" spans="13:14">
      <c r="M4312" s="91"/>
      <c r="N4312" s="91"/>
    </row>
    <row r="4313" spans="13:14">
      <c r="M4313" s="91"/>
      <c r="N4313" s="91"/>
    </row>
    <row r="4314" spans="13:14">
      <c r="M4314" s="91"/>
      <c r="N4314" s="91"/>
    </row>
    <row r="4315" spans="13:14">
      <c r="M4315" s="91"/>
      <c r="N4315" s="91"/>
    </row>
    <row r="4316" spans="13:14">
      <c r="M4316" s="91"/>
      <c r="N4316" s="91"/>
    </row>
    <row r="4317" spans="13:14">
      <c r="M4317" s="91"/>
      <c r="N4317" s="91"/>
    </row>
    <row r="4318" spans="13:14">
      <c r="M4318" s="91"/>
      <c r="N4318" s="91"/>
    </row>
    <row r="4319" spans="13:14">
      <c r="M4319" s="91"/>
      <c r="N4319" s="91"/>
    </row>
    <row r="4320" spans="13:14">
      <c r="M4320" s="91"/>
      <c r="N4320" s="91"/>
    </row>
    <row r="4321" spans="13:14">
      <c r="M4321" s="91"/>
      <c r="N4321" s="91"/>
    </row>
    <row r="4322" spans="13:14">
      <c r="M4322" s="91"/>
      <c r="N4322" s="91"/>
    </row>
    <row r="4323" spans="13:14">
      <c r="M4323" s="91"/>
      <c r="N4323" s="91"/>
    </row>
    <row r="4324" spans="13:14">
      <c r="M4324" s="91"/>
      <c r="N4324" s="91"/>
    </row>
    <row r="4325" spans="13:14">
      <c r="M4325" s="91"/>
      <c r="N4325" s="91"/>
    </row>
    <row r="4326" spans="13:14">
      <c r="M4326" s="91"/>
      <c r="N4326" s="91"/>
    </row>
    <row r="4327" spans="13:14">
      <c r="M4327" s="91"/>
      <c r="N4327" s="91"/>
    </row>
    <row r="4328" spans="13:14">
      <c r="M4328" s="91"/>
      <c r="N4328" s="91"/>
    </row>
    <row r="4329" spans="13:14">
      <c r="M4329" s="91"/>
      <c r="N4329" s="91"/>
    </row>
    <row r="4330" spans="13:14">
      <c r="M4330" s="91"/>
      <c r="N4330" s="91"/>
    </row>
    <row r="4331" spans="13:14">
      <c r="M4331" s="91"/>
      <c r="N4331" s="91"/>
    </row>
    <row r="4332" spans="13:14">
      <c r="M4332" s="91"/>
      <c r="N4332" s="91"/>
    </row>
    <row r="4333" spans="13:14">
      <c r="M4333" s="91"/>
      <c r="N4333" s="91"/>
    </row>
    <row r="4334" spans="13:14">
      <c r="M4334" s="91"/>
      <c r="N4334" s="91"/>
    </row>
    <row r="4335" spans="13:14">
      <c r="M4335" s="91"/>
      <c r="N4335" s="91"/>
    </row>
    <row r="4336" spans="13:14">
      <c r="M4336" s="91"/>
      <c r="N4336" s="91"/>
    </row>
    <row r="4337" spans="13:14">
      <c r="M4337" s="91"/>
      <c r="N4337" s="91"/>
    </row>
    <row r="4338" spans="13:14">
      <c r="M4338" s="91"/>
      <c r="N4338" s="91"/>
    </row>
    <row r="4339" spans="13:14">
      <c r="M4339" s="91"/>
      <c r="N4339" s="91"/>
    </row>
    <row r="4340" spans="13:14">
      <c r="M4340" s="91"/>
      <c r="N4340" s="91"/>
    </row>
    <row r="4341" spans="13:14">
      <c r="M4341" s="91"/>
      <c r="N4341" s="91"/>
    </row>
    <row r="4342" spans="13:14">
      <c r="M4342" s="91"/>
      <c r="N4342" s="91"/>
    </row>
    <row r="4343" spans="13:14">
      <c r="M4343" s="91"/>
      <c r="N4343" s="91"/>
    </row>
    <row r="4344" spans="13:14">
      <c r="M4344" s="91"/>
      <c r="N4344" s="91"/>
    </row>
    <row r="4345" spans="13:14">
      <c r="M4345" s="91"/>
      <c r="N4345" s="91"/>
    </row>
    <row r="4346" spans="13:14">
      <c r="M4346" s="91"/>
      <c r="N4346" s="91"/>
    </row>
    <row r="4347" spans="13:14">
      <c r="M4347" s="91"/>
      <c r="N4347" s="91"/>
    </row>
    <row r="4348" spans="13:14">
      <c r="M4348" s="91"/>
      <c r="N4348" s="91"/>
    </row>
    <row r="4349" spans="13:14">
      <c r="M4349" s="91"/>
      <c r="N4349" s="91"/>
    </row>
    <row r="4350" spans="13:14">
      <c r="M4350" s="91"/>
      <c r="N4350" s="91"/>
    </row>
    <row r="4351" spans="13:14">
      <c r="M4351" s="91"/>
      <c r="N4351" s="91"/>
    </row>
    <row r="4352" spans="13:14">
      <c r="M4352" s="91"/>
      <c r="N4352" s="91"/>
    </row>
    <row r="4353" spans="13:14">
      <c r="M4353" s="91"/>
      <c r="N4353" s="91"/>
    </row>
    <row r="4354" spans="13:14">
      <c r="M4354" s="91"/>
      <c r="N4354" s="91"/>
    </row>
    <row r="4355" spans="13:14">
      <c r="M4355" s="91"/>
      <c r="N4355" s="91"/>
    </row>
    <row r="4356" spans="13:14">
      <c r="M4356" s="91"/>
      <c r="N4356" s="91"/>
    </row>
    <row r="4357" spans="13:14">
      <c r="M4357" s="91"/>
      <c r="N4357" s="91"/>
    </row>
    <row r="4358" spans="13:14">
      <c r="M4358" s="91"/>
      <c r="N4358" s="91"/>
    </row>
    <row r="4359" spans="13:14">
      <c r="M4359" s="91"/>
      <c r="N4359" s="91"/>
    </row>
    <row r="4360" spans="13:14">
      <c r="M4360" s="91"/>
      <c r="N4360" s="91"/>
    </row>
    <row r="4361" spans="13:14">
      <c r="M4361" s="91"/>
      <c r="N4361" s="91"/>
    </row>
    <row r="4362" spans="13:14">
      <c r="M4362" s="91"/>
      <c r="N4362" s="91"/>
    </row>
    <row r="4363" spans="13:14">
      <c r="M4363" s="91"/>
      <c r="N4363" s="91"/>
    </row>
    <row r="4364" spans="13:14">
      <c r="M4364" s="91"/>
      <c r="N4364" s="91"/>
    </row>
    <row r="4365" spans="13:14">
      <c r="M4365" s="91"/>
      <c r="N4365" s="91"/>
    </row>
    <row r="4366" spans="13:14">
      <c r="M4366" s="91"/>
      <c r="N4366" s="91"/>
    </row>
    <row r="4367" spans="13:14">
      <c r="M4367" s="91"/>
      <c r="N4367" s="91"/>
    </row>
    <row r="4368" spans="13:14">
      <c r="M4368" s="91"/>
      <c r="N4368" s="91"/>
    </row>
    <row r="4369" spans="13:14">
      <c r="M4369" s="91"/>
      <c r="N4369" s="91"/>
    </row>
    <row r="4370" spans="13:14">
      <c r="M4370" s="91"/>
      <c r="N4370" s="91"/>
    </row>
    <row r="4371" spans="13:14">
      <c r="M4371" s="91"/>
      <c r="N4371" s="91"/>
    </row>
    <row r="4372" spans="13:14">
      <c r="M4372" s="91"/>
      <c r="N4372" s="91"/>
    </row>
    <row r="4373" spans="13:14">
      <c r="M4373" s="91"/>
      <c r="N4373" s="91"/>
    </row>
    <row r="4374" spans="13:14">
      <c r="M4374" s="91"/>
      <c r="N4374" s="91"/>
    </row>
    <row r="4375" spans="13:14">
      <c r="M4375" s="91"/>
      <c r="N4375" s="91"/>
    </row>
    <row r="4376" spans="13:14">
      <c r="M4376" s="91"/>
      <c r="N4376" s="91"/>
    </row>
    <row r="4377" spans="13:14">
      <c r="M4377" s="91"/>
      <c r="N4377" s="91"/>
    </row>
    <row r="4378" spans="13:14">
      <c r="M4378" s="91"/>
      <c r="N4378" s="91"/>
    </row>
    <row r="4379" spans="13:14">
      <c r="M4379" s="91"/>
      <c r="N4379" s="91"/>
    </row>
    <row r="4380" spans="13:14">
      <c r="M4380" s="91"/>
      <c r="N4380" s="91"/>
    </row>
    <row r="4381" spans="13:14">
      <c r="M4381" s="91"/>
      <c r="N4381" s="91"/>
    </row>
    <row r="4382" spans="13:14">
      <c r="M4382" s="91"/>
      <c r="N4382" s="91"/>
    </row>
    <row r="4383" spans="13:14">
      <c r="M4383" s="91"/>
      <c r="N4383" s="91"/>
    </row>
    <row r="4384" spans="13:14">
      <c r="M4384" s="91"/>
      <c r="N4384" s="91"/>
    </row>
    <row r="4385" spans="13:14">
      <c r="M4385" s="91"/>
      <c r="N4385" s="91"/>
    </row>
    <row r="4386" spans="13:14">
      <c r="M4386" s="91"/>
      <c r="N4386" s="91"/>
    </row>
    <row r="4387" spans="13:14">
      <c r="M4387" s="91"/>
      <c r="N4387" s="91"/>
    </row>
    <row r="4388" spans="13:14">
      <c r="M4388" s="91"/>
      <c r="N4388" s="91"/>
    </row>
    <row r="4389" spans="13:14">
      <c r="M4389" s="91"/>
      <c r="N4389" s="91"/>
    </row>
    <row r="4390" spans="13:14">
      <c r="M4390" s="91"/>
      <c r="N4390" s="91"/>
    </row>
    <row r="4391" spans="13:14">
      <c r="M4391" s="91"/>
      <c r="N4391" s="91"/>
    </row>
    <row r="4392" spans="13:14">
      <c r="M4392" s="91"/>
      <c r="N4392" s="91"/>
    </row>
    <row r="4393" spans="13:14">
      <c r="M4393" s="91"/>
      <c r="N4393" s="91"/>
    </row>
    <row r="4394" spans="13:14">
      <c r="M4394" s="91"/>
      <c r="N4394" s="91"/>
    </row>
    <row r="4395" spans="13:14">
      <c r="M4395" s="91"/>
      <c r="N4395" s="91"/>
    </row>
    <row r="4396" spans="13:14">
      <c r="M4396" s="91"/>
      <c r="N4396" s="91"/>
    </row>
    <row r="4397" spans="13:14">
      <c r="M4397" s="91"/>
      <c r="N4397" s="91"/>
    </row>
    <row r="4398" spans="13:14">
      <c r="M4398" s="91"/>
      <c r="N4398" s="91"/>
    </row>
    <row r="4399" spans="13:14">
      <c r="M4399" s="91"/>
      <c r="N4399" s="91"/>
    </row>
    <row r="4400" spans="13:14">
      <c r="M4400" s="91"/>
      <c r="N4400" s="91"/>
    </row>
    <row r="4401" spans="13:14">
      <c r="M4401" s="91"/>
      <c r="N4401" s="91"/>
    </row>
    <row r="4402" spans="13:14">
      <c r="M4402" s="91"/>
      <c r="N4402" s="91"/>
    </row>
    <row r="4403" spans="13:14">
      <c r="M4403" s="91"/>
      <c r="N4403" s="91"/>
    </row>
    <row r="4404" spans="13:14">
      <c r="M4404" s="91"/>
      <c r="N4404" s="91"/>
    </row>
    <row r="4405" spans="13:14">
      <c r="M4405" s="91"/>
      <c r="N4405" s="91"/>
    </row>
    <row r="4406" spans="13:14">
      <c r="M4406" s="91"/>
      <c r="N4406" s="91"/>
    </row>
    <row r="4407" spans="13:14">
      <c r="M4407" s="91"/>
      <c r="N4407" s="91"/>
    </row>
    <row r="4408" spans="13:14">
      <c r="M4408" s="91"/>
      <c r="N4408" s="91"/>
    </row>
    <row r="4409" spans="13:14">
      <c r="M4409" s="91"/>
      <c r="N4409" s="91"/>
    </row>
    <row r="4410" spans="13:14">
      <c r="M4410" s="91"/>
      <c r="N4410" s="91"/>
    </row>
    <row r="4411" spans="13:14">
      <c r="M4411" s="91"/>
      <c r="N4411" s="91"/>
    </row>
    <row r="4412" spans="13:14">
      <c r="M4412" s="91"/>
      <c r="N4412" s="91"/>
    </row>
    <row r="4413" spans="13:14">
      <c r="M4413" s="91"/>
      <c r="N4413" s="91"/>
    </row>
    <row r="4414" spans="13:14">
      <c r="M4414" s="91"/>
      <c r="N4414" s="91"/>
    </row>
    <row r="4415" spans="13:14">
      <c r="M4415" s="91"/>
      <c r="N4415" s="91"/>
    </row>
    <row r="4416" spans="13:14">
      <c r="M4416" s="91"/>
      <c r="N4416" s="91"/>
    </row>
    <row r="4417" spans="13:14">
      <c r="M4417" s="91"/>
      <c r="N4417" s="91"/>
    </row>
    <row r="4418" spans="13:14">
      <c r="M4418" s="91"/>
      <c r="N4418" s="91"/>
    </row>
    <row r="4419" spans="13:14">
      <c r="M4419" s="91"/>
      <c r="N4419" s="91"/>
    </row>
    <row r="4420" spans="13:14">
      <c r="M4420" s="91"/>
      <c r="N4420" s="91"/>
    </row>
    <row r="4421" spans="13:14">
      <c r="M4421" s="91"/>
      <c r="N4421" s="91"/>
    </row>
    <row r="4422" spans="13:14">
      <c r="M4422" s="91"/>
      <c r="N4422" s="91"/>
    </row>
    <row r="4423" spans="13:14">
      <c r="M4423" s="91"/>
      <c r="N4423" s="91"/>
    </row>
    <row r="4424" spans="13:14">
      <c r="M4424" s="91"/>
      <c r="N4424" s="91"/>
    </row>
    <row r="4425" spans="13:14">
      <c r="M4425" s="91"/>
      <c r="N4425" s="91"/>
    </row>
    <row r="4426" spans="13:14">
      <c r="M4426" s="91"/>
      <c r="N4426" s="91"/>
    </row>
    <row r="4427" spans="13:14">
      <c r="M4427" s="91"/>
      <c r="N4427" s="91"/>
    </row>
    <row r="4428" spans="13:14">
      <c r="M4428" s="91"/>
      <c r="N4428" s="91"/>
    </row>
    <row r="4429" spans="13:14">
      <c r="M4429" s="91"/>
      <c r="N4429" s="91"/>
    </row>
    <row r="4430" spans="13:14">
      <c r="M4430" s="91"/>
      <c r="N4430" s="91"/>
    </row>
    <row r="4431" spans="13:14">
      <c r="M4431" s="91"/>
      <c r="N4431" s="91"/>
    </row>
    <row r="4432" spans="13:14">
      <c r="M4432" s="91"/>
      <c r="N4432" s="91"/>
    </row>
    <row r="4433" spans="13:14">
      <c r="M4433" s="91"/>
      <c r="N4433" s="91"/>
    </row>
    <row r="4434" spans="13:14">
      <c r="M4434" s="91"/>
      <c r="N4434" s="91"/>
    </row>
    <row r="4435" spans="13:14">
      <c r="M4435" s="91"/>
      <c r="N4435" s="91"/>
    </row>
    <row r="4436" spans="13:14">
      <c r="M4436" s="91"/>
      <c r="N4436" s="91"/>
    </row>
    <row r="4437" spans="13:14">
      <c r="M4437" s="91"/>
      <c r="N4437" s="91"/>
    </row>
    <row r="4438" spans="13:14">
      <c r="M4438" s="91"/>
      <c r="N4438" s="91"/>
    </row>
    <row r="4439" spans="13:14">
      <c r="M4439" s="91"/>
      <c r="N4439" s="91"/>
    </row>
    <row r="4440" spans="13:14">
      <c r="M4440" s="91"/>
      <c r="N4440" s="91"/>
    </row>
    <row r="4441" spans="13:14">
      <c r="M4441" s="91"/>
      <c r="N4441" s="91"/>
    </row>
    <row r="4442" spans="13:14">
      <c r="M4442" s="91"/>
      <c r="N4442" s="91"/>
    </row>
    <row r="4443" spans="13:14">
      <c r="M4443" s="91"/>
      <c r="N4443" s="91"/>
    </row>
    <row r="4444" spans="13:14">
      <c r="M4444" s="91"/>
      <c r="N4444" s="91"/>
    </row>
    <row r="4445" spans="13:14">
      <c r="M4445" s="91"/>
      <c r="N4445" s="91"/>
    </row>
    <row r="4446" spans="13:14">
      <c r="M4446" s="91"/>
      <c r="N4446" s="91"/>
    </row>
    <row r="4447" spans="13:14">
      <c r="M4447" s="91"/>
      <c r="N4447" s="91"/>
    </row>
    <row r="4448" spans="13:14">
      <c r="M4448" s="91"/>
      <c r="N4448" s="91"/>
    </row>
    <row r="4449" spans="13:14">
      <c r="M4449" s="91"/>
      <c r="N4449" s="91"/>
    </row>
    <row r="4450" spans="13:14">
      <c r="M4450" s="91"/>
      <c r="N4450" s="91"/>
    </row>
    <row r="4451" spans="13:14">
      <c r="M4451" s="91"/>
      <c r="N4451" s="91"/>
    </row>
    <row r="4452" spans="13:14">
      <c r="M4452" s="91"/>
      <c r="N4452" s="91"/>
    </row>
    <row r="4453" spans="13:14">
      <c r="M4453" s="91"/>
      <c r="N4453" s="91"/>
    </row>
    <row r="4454" spans="13:14">
      <c r="M4454" s="91"/>
      <c r="N4454" s="91"/>
    </row>
    <row r="4455" spans="13:14">
      <c r="M4455" s="91"/>
      <c r="N4455" s="91"/>
    </row>
    <row r="4456" spans="13:14">
      <c r="M4456" s="91"/>
      <c r="N4456" s="91"/>
    </row>
    <row r="4457" spans="13:14">
      <c r="M4457" s="91"/>
      <c r="N4457" s="91"/>
    </row>
    <row r="4458" spans="13:14">
      <c r="M4458" s="91"/>
      <c r="N4458" s="91"/>
    </row>
    <row r="4459" spans="13:14">
      <c r="M4459" s="91"/>
      <c r="N4459" s="91"/>
    </row>
    <row r="4460" spans="13:14">
      <c r="M4460" s="91"/>
      <c r="N4460" s="91"/>
    </row>
    <row r="4461" spans="13:14">
      <c r="M4461" s="91"/>
      <c r="N4461" s="91"/>
    </row>
    <row r="4462" spans="13:14">
      <c r="M4462" s="91"/>
      <c r="N4462" s="91"/>
    </row>
    <row r="4463" spans="13:14">
      <c r="M4463" s="91"/>
      <c r="N4463" s="91"/>
    </row>
    <row r="4464" spans="13:14">
      <c r="M4464" s="91"/>
      <c r="N4464" s="91"/>
    </row>
    <row r="4465" spans="13:14">
      <c r="M4465" s="91"/>
      <c r="N4465" s="91"/>
    </row>
    <row r="4466" spans="13:14">
      <c r="M4466" s="91"/>
      <c r="N4466" s="91"/>
    </row>
    <row r="4467" spans="13:14">
      <c r="M4467" s="91"/>
      <c r="N4467" s="91"/>
    </row>
    <row r="4468" spans="13:14">
      <c r="M4468" s="91"/>
      <c r="N4468" s="91"/>
    </row>
    <row r="4469" spans="13:14">
      <c r="M4469" s="91"/>
      <c r="N4469" s="91"/>
    </row>
    <row r="4470" spans="13:14">
      <c r="M4470" s="91"/>
      <c r="N4470" s="91"/>
    </row>
    <row r="4471" spans="13:14">
      <c r="M4471" s="91"/>
      <c r="N4471" s="91"/>
    </row>
    <row r="4472" spans="13:14">
      <c r="M4472" s="91"/>
      <c r="N4472" s="91"/>
    </row>
    <row r="4473" spans="13:14">
      <c r="M4473" s="91"/>
      <c r="N4473" s="91"/>
    </row>
    <row r="4474" spans="13:14">
      <c r="M4474" s="91"/>
      <c r="N4474" s="91"/>
    </row>
    <row r="4475" spans="13:14">
      <c r="M4475" s="91"/>
      <c r="N4475" s="91"/>
    </row>
    <row r="4476" spans="13:14">
      <c r="M4476" s="91"/>
      <c r="N4476" s="91"/>
    </row>
    <row r="4477" spans="13:14">
      <c r="M4477" s="91"/>
      <c r="N4477" s="91"/>
    </row>
    <row r="4478" spans="13:14">
      <c r="M4478" s="91"/>
      <c r="N4478" s="91"/>
    </row>
    <row r="4479" spans="13:14">
      <c r="M4479" s="91"/>
      <c r="N4479" s="91"/>
    </row>
    <row r="4480" spans="13:14">
      <c r="M4480" s="91"/>
      <c r="N4480" s="91"/>
    </row>
    <row r="4481" spans="13:14">
      <c r="M4481" s="91"/>
      <c r="N4481" s="91"/>
    </row>
    <row r="4482" spans="13:14">
      <c r="M4482" s="91"/>
      <c r="N4482" s="91"/>
    </row>
    <row r="4483" spans="13:14">
      <c r="M4483" s="91"/>
      <c r="N4483" s="91"/>
    </row>
    <row r="4484" spans="13:14">
      <c r="M4484" s="91"/>
      <c r="N4484" s="91"/>
    </row>
    <row r="4485" spans="13:14">
      <c r="M4485" s="91"/>
      <c r="N4485" s="91"/>
    </row>
    <row r="4486" spans="13:14">
      <c r="M4486" s="91"/>
      <c r="N4486" s="91"/>
    </row>
    <row r="4487" spans="13:14">
      <c r="M4487" s="91"/>
      <c r="N4487" s="91"/>
    </row>
    <row r="4488" spans="13:14">
      <c r="M4488" s="91"/>
      <c r="N4488" s="91"/>
    </row>
    <row r="4489" spans="13:14">
      <c r="M4489" s="91"/>
      <c r="N4489" s="91"/>
    </row>
    <row r="4490" spans="13:14">
      <c r="M4490" s="91"/>
      <c r="N4490" s="91"/>
    </row>
    <row r="4491" spans="13:14">
      <c r="M4491" s="91"/>
      <c r="N4491" s="91"/>
    </row>
    <row r="4492" spans="13:14">
      <c r="M4492" s="91"/>
      <c r="N4492" s="91"/>
    </row>
    <row r="4493" spans="13:14">
      <c r="M4493" s="91"/>
      <c r="N4493" s="91"/>
    </row>
    <row r="4494" spans="13:14">
      <c r="M4494" s="91"/>
      <c r="N4494" s="91"/>
    </row>
    <row r="4495" spans="13:14">
      <c r="M4495" s="91"/>
      <c r="N4495" s="91"/>
    </row>
    <row r="4496" spans="13:14">
      <c r="M4496" s="91"/>
      <c r="N4496" s="91"/>
    </row>
    <row r="4497" spans="13:14">
      <c r="M4497" s="91"/>
      <c r="N4497" s="91"/>
    </row>
    <row r="4498" spans="13:14">
      <c r="M4498" s="91"/>
      <c r="N4498" s="91"/>
    </row>
    <row r="4499" spans="13:14">
      <c r="M4499" s="91"/>
      <c r="N4499" s="91"/>
    </row>
    <row r="4500" spans="13:14">
      <c r="M4500" s="91"/>
      <c r="N4500" s="91"/>
    </row>
    <row r="4501" spans="13:14">
      <c r="M4501" s="91"/>
      <c r="N4501" s="91"/>
    </row>
    <row r="4502" spans="13:14">
      <c r="M4502" s="91"/>
      <c r="N4502" s="91"/>
    </row>
    <row r="4503" spans="13:14">
      <c r="M4503" s="91"/>
      <c r="N4503" s="91"/>
    </row>
    <row r="4504" spans="13:14">
      <c r="M4504" s="91"/>
      <c r="N4504" s="91"/>
    </row>
    <row r="4505" spans="13:14">
      <c r="M4505" s="91"/>
      <c r="N4505" s="91"/>
    </row>
    <row r="4506" spans="13:14">
      <c r="M4506" s="91"/>
      <c r="N4506" s="91"/>
    </row>
    <row r="4507" spans="13:14">
      <c r="M4507" s="91"/>
      <c r="N4507" s="91"/>
    </row>
    <row r="4508" spans="13:14">
      <c r="M4508" s="91"/>
      <c r="N4508" s="91"/>
    </row>
    <row r="4509" spans="13:14">
      <c r="M4509" s="91"/>
      <c r="N4509" s="91"/>
    </row>
    <row r="4510" spans="13:14">
      <c r="M4510" s="91"/>
      <c r="N4510" s="91"/>
    </row>
    <row r="4511" spans="13:14">
      <c r="M4511" s="91"/>
      <c r="N4511" s="91"/>
    </row>
    <row r="4512" spans="13:14">
      <c r="M4512" s="91"/>
      <c r="N4512" s="91"/>
    </row>
    <row r="4513" spans="13:14">
      <c r="M4513" s="91"/>
      <c r="N4513" s="91"/>
    </row>
    <row r="4514" spans="13:14">
      <c r="M4514" s="91"/>
      <c r="N4514" s="91"/>
    </row>
    <row r="4515" spans="13:14">
      <c r="M4515" s="91"/>
      <c r="N4515" s="91"/>
    </row>
    <row r="4516" spans="13:14">
      <c r="M4516" s="91"/>
      <c r="N4516" s="91"/>
    </row>
    <row r="4517" spans="13:14">
      <c r="M4517" s="91"/>
      <c r="N4517" s="91"/>
    </row>
    <row r="4518" spans="13:14">
      <c r="M4518" s="91"/>
      <c r="N4518" s="91"/>
    </row>
    <row r="4519" spans="13:14">
      <c r="M4519" s="91"/>
      <c r="N4519" s="91"/>
    </row>
    <row r="4520" spans="13:14">
      <c r="M4520" s="91"/>
      <c r="N4520" s="91"/>
    </row>
    <row r="4521" spans="13:14">
      <c r="M4521" s="91"/>
      <c r="N4521" s="91"/>
    </row>
    <row r="4522" spans="13:14">
      <c r="M4522" s="91"/>
      <c r="N4522" s="91"/>
    </row>
    <row r="4523" spans="13:14">
      <c r="M4523" s="91"/>
      <c r="N4523" s="91"/>
    </row>
    <row r="4524" spans="13:14">
      <c r="M4524" s="91"/>
      <c r="N4524" s="91"/>
    </row>
    <row r="4525" spans="13:14">
      <c r="M4525" s="91"/>
      <c r="N4525" s="91"/>
    </row>
    <row r="4526" spans="13:14">
      <c r="M4526" s="91"/>
      <c r="N4526" s="91"/>
    </row>
    <row r="4527" spans="13:14">
      <c r="M4527" s="91"/>
      <c r="N4527" s="91"/>
    </row>
    <row r="4528" spans="13:14">
      <c r="M4528" s="91"/>
      <c r="N4528" s="91"/>
    </row>
    <row r="4529" spans="13:14">
      <c r="M4529" s="91"/>
      <c r="N4529" s="91"/>
    </row>
    <row r="4530" spans="13:14">
      <c r="M4530" s="91"/>
      <c r="N4530" s="91"/>
    </row>
    <row r="4531" spans="13:14">
      <c r="M4531" s="91"/>
      <c r="N4531" s="91"/>
    </row>
    <row r="4532" spans="13:14">
      <c r="M4532" s="91"/>
      <c r="N4532" s="91"/>
    </row>
    <row r="4533" spans="13:14">
      <c r="M4533" s="91"/>
      <c r="N4533" s="91"/>
    </row>
    <row r="4534" spans="13:14">
      <c r="M4534" s="91"/>
      <c r="N4534" s="91"/>
    </row>
    <row r="4535" spans="13:14">
      <c r="M4535" s="91"/>
      <c r="N4535" s="91"/>
    </row>
    <row r="4536" spans="13:14">
      <c r="M4536" s="91"/>
      <c r="N4536" s="91"/>
    </row>
    <row r="4537" spans="13:14">
      <c r="M4537" s="91"/>
      <c r="N4537" s="91"/>
    </row>
    <row r="4538" spans="13:14">
      <c r="M4538" s="91"/>
      <c r="N4538" s="91"/>
    </row>
    <row r="4539" spans="13:14">
      <c r="M4539" s="91"/>
      <c r="N4539" s="91"/>
    </row>
    <row r="4540" spans="13:14">
      <c r="M4540" s="91"/>
      <c r="N4540" s="91"/>
    </row>
    <row r="4541" spans="13:14">
      <c r="M4541" s="91"/>
      <c r="N4541" s="91"/>
    </row>
    <row r="4542" spans="13:14">
      <c r="M4542" s="91"/>
      <c r="N4542" s="91"/>
    </row>
    <row r="4543" spans="13:14">
      <c r="M4543" s="91"/>
      <c r="N4543" s="91"/>
    </row>
    <row r="4544" spans="13:14">
      <c r="M4544" s="91"/>
      <c r="N4544" s="91"/>
    </row>
    <row r="4545" spans="13:14">
      <c r="M4545" s="91"/>
      <c r="N4545" s="91"/>
    </row>
    <row r="4546" spans="13:14">
      <c r="M4546" s="91"/>
      <c r="N4546" s="91"/>
    </row>
    <row r="4547" spans="13:14">
      <c r="M4547" s="91"/>
      <c r="N4547" s="91"/>
    </row>
    <row r="4548" spans="13:14">
      <c r="M4548" s="91"/>
      <c r="N4548" s="91"/>
    </row>
    <row r="4549" spans="13:14">
      <c r="M4549" s="91"/>
      <c r="N4549" s="91"/>
    </row>
    <row r="4550" spans="13:14">
      <c r="M4550" s="91"/>
      <c r="N4550" s="91"/>
    </row>
    <row r="4551" spans="13:14">
      <c r="M4551" s="91"/>
      <c r="N4551" s="91"/>
    </row>
    <row r="4552" spans="13:14">
      <c r="M4552" s="91"/>
      <c r="N4552" s="91"/>
    </row>
    <row r="4553" spans="13:14">
      <c r="M4553" s="91"/>
      <c r="N4553" s="91"/>
    </row>
    <row r="4554" spans="13:14">
      <c r="M4554" s="91"/>
      <c r="N4554" s="91"/>
    </row>
    <row r="4555" spans="13:14">
      <c r="M4555" s="91"/>
      <c r="N4555" s="91"/>
    </row>
    <row r="4556" spans="13:14">
      <c r="M4556" s="91"/>
      <c r="N4556" s="91"/>
    </row>
    <row r="4557" spans="13:14">
      <c r="M4557" s="91"/>
      <c r="N4557" s="91"/>
    </row>
    <row r="4558" spans="13:14">
      <c r="M4558" s="91"/>
      <c r="N4558" s="91"/>
    </row>
    <row r="4559" spans="13:14">
      <c r="M4559" s="91"/>
      <c r="N4559" s="91"/>
    </row>
    <row r="4560" spans="13:14">
      <c r="M4560" s="91"/>
      <c r="N4560" s="91"/>
    </row>
    <row r="4561" spans="13:14">
      <c r="M4561" s="91"/>
      <c r="N4561" s="91"/>
    </row>
    <row r="4562" spans="13:14">
      <c r="M4562" s="91"/>
      <c r="N4562" s="91"/>
    </row>
    <row r="4563" spans="13:14">
      <c r="M4563" s="91"/>
      <c r="N4563" s="91"/>
    </row>
    <row r="4564" spans="13:14">
      <c r="M4564" s="91"/>
      <c r="N4564" s="91"/>
    </row>
    <row r="4565" spans="13:14">
      <c r="M4565" s="91"/>
      <c r="N4565" s="91"/>
    </row>
    <row r="4566" spans="13:14">
      <c r="M4566" s="91"/>
      <c r="N4566" s="91"/>
    </row>
    <row r="4567" spans="13:14">
      <c r="M4567" s="91"/>
      <c r="N4567" s="91"/>
    </row>
    <row r="4568" spans="13:14">
      <c r="M4568" s="91"/>
      <c r="N4568" s="91"/>
    </row>
    <row r="4569" spans="13:14">
      <c r="M4569" s="91"/>
      <c r="N4569" s="91"/>
    </row>
    <row r="4570" spans="13:14">
      <c r="M4570" s="91"/>
      <c r="N4570" s="91"/>
    </row>
    <row r="4571" spans="13:14">
      <c r="M4571" s="91"/>
      <c r="N4571" s="91"/>
    </row>
    <row r="4572" spans="13:14">
      <c r="M4572" s="91"/>
      <c r="N4572" s="91"/>
    </row>
    <row r="4573" spans="13:14">
      <c r="M4573" s="91"/>
      <c r="N4573" s="91"/>
    </row>
    <row r="4574" spans="13:14">
      <c r="M4574" s="91"/>
      <c r="N4574" s="91"/>
    </row>
    <row r="4575" spans="13:14">
      <c r="M4575" s="91"/>
      <c r="N4575" s="91"/>
    </row>
    <row r="4576" spans="13:14">
      <c r="M4576" s="91"/>
      <c r="N4576" s="91"/>
    </row>
    <row r="4577" spans="13:14">
      <c r="M4577" s="91"/>
      <c r="N4577" s="91"/>
    </row>
    <row r="4578" spans="13:14">
      <c r="M4578" s="91"/>
      <c r="N4578" s="91"/>
    </row>
    <row r="4579" spans="13:14">
      <c r="M4579" s="91"/>
      <c r="N4579" s="91"/>
    </row>
    <row r="4580" spans="13:14">
      <c r="M4580" s="91"/>
      <c r="N4580" s="91"/>
    </row>
    <row r="4581" spans="13:14">
      <c r="M4581" s="91"/>
      <c r="N4581" s="91"/>
    </row>
    <row r="4582" spans="13:14">
      <c r="M4582" s="91"/>
      <c r="N4582" s="91"/>
    </row>
    <row r="4583" spans="13:14">
      <c r="M4583" s="91"/>
      <c r="N4583" s="91"/>
    </row>
    <row r="4584" spans="13:14">
      <c r="M4584" s="91"/>
      <c r="N4584" s="91"/>
    </row>
    <row r="4585" spans="13:14">
      <c r="M4585" s="91"/>
      <c r="N4585" s="91"/>
    </row>
    <row r="4586" spans="13:14">
      <c r="M4586" s="91"/>
      <c r="N4586" s="91"/>
    </row>
    <row r="4587" spans="13:14">
      <c r="M4587" s="91"/>
      <c r="N4587" s="91"/>
    </row>
    <row r="4588" spans="13:14">
      <c r="M4588" s="91"/>
      <c r="N4588" s="91"/>
    </row>
    <row r="4589" spans="13:14">
      <c r="M4589" s="91"/>
      <c r="N4589" s="91"/>
    </row>
    <row r="4590" spans="13:14">
      <c r="M4590" s="91"/>
      <c r="N4590" s="91"/>
    </row>
    <row r="4591" spans="13:14">
      <c r="M4591" s="91"/>
      <c r="N4591" s="91"/>
    </row>
    <row r="4592" spans="13:14">
      <c r="M4592" s="91"/>
      <c r="N4592" s="91"/>
    </row>
    <row r="4593" spans="13:14">
      <c r="M4593" s="91"/>
      <c r="N4593" s="91"/>
    </row>
    <row r="4594" spans="13:14">
      <c r="M4594" s="91"/>
      <c r="N4594" s="91"/>
    </row>
    <row r="4595" spans="13:14">
      <c r="M4595" s="91"/>
      <c r="N4595" s="91"/>
    </row>
    <row r="4596" spans="13:14">
      <c r="M4596" s="91"/>
      <c r="N4596" s="91"/>
    </row>
    <row r="4597" spans="13:14">
      <c r="M4597" s="91"/>
      <c r="N4597" s="91"/>
    </row>
    <row r="4598" spans="13:14">
      <c r="M4598" s="91"/>
      <c r="N4598" s="91"/>
    </row>
    <row r="4599" spans="13:14">
      <c r="M4599" s="91"/>
      <c r="N4599" s="91"/>
    </row>
    <row r="4600" spans="13:14">
      <c r="M4600" s="91"/>
      <c r="N4600" s="91"/>
    </row>
    <row r="4601" spans="13:14">
      <c r="M4601" s="91"/>
      <c r="N4601" s="91"/>
    </row>
    <row r="4602" spans="13:14">
      <c r="M4602" s="91"/>
      <c r="N4602" s="91"/>
    </row>
    <row r="4603" spans="13:14">
      <c r="M4603" s="91"/>
      <c r="N4603" s="91"/>
    </row>
    <row r="4604" spans="13:14">
      <c r="M4604" s="91"/>
      <c r="N4604" s="91"/>
    </row>
    <row r="4605" spans="13:14">
      <c r="M4605" s="91"/>
      <c r="N4605" s="91"/>
    </row>
    <row r="4606" spans="13:14">
      <c r="M4606" s="91"/>
      <c r="N4606" s="91"/>
    </row>
    <row r="4607" spans="13:14">
      <c r="M4607" s="91"/>
      <c r="N4607" s="91"/>
    </row>
    <row r="4608" spans="13:14">
      <c r="M4608" s="91"/>
      <c r="N4608" s="91"/>
    </row>
    <row r="4609" spans="13:14">
      <c r="M4609" s="91"/>
      <c r="N4609" s="91"/>
    </row>
    <row r="4610" spans="13:14">
      <c r="M4610" s="91"/>
      <c r="N4610" s="91"/>
    </row>
    <row r="4611" spans="13:14">
      <c r="M4611" s="91"/>
      <c r="N4611" s="91"/>
    </row>
    <row r="4612" spans="13:14">
      <c r="M4612" s="91"/>
      <c r="N4612" s="91"/>
    </row>
    <row r="4613" spans="13:14">
      <c r="M4613" s="91"/>
      <c r="N4613" s="91"/>
    </row>
    <row r="4614" spans="13:14">
      <c r="M4614" s="91"/>
      <c r="N4614" s="91"/>
    </row>
    <row r="4615" spans="13:14">
      <c r="M4615" s="91"/>
      <c r="N4615" s="91"/>
    </row>
    <row r="4616" spans="13:14">
      <c r="M4616" s="91"/>
      <c r="N4616" s="91"/>
    </row>
    <row r="4617" spans="13:14">
      <c r="M4617" s="91"/>
      <c r="N4617" s="91"/>
    </row>
    <row r="4618" spans="13:14">
      <c r="M4618" s="91"/>
      <c r="N4618" s="91"/>
    </row>
    <row r="4619" spans="13:14">
      <c r="M4619" s="91"/>
      <c r="N4619" s="91"/>
    </row>
    <row r="4620" spans="13:14">
      <c r="M4620" s="91"/>
      <c r="N4620" s="91"/>
    </row>
    <row r="4621" spans="13:14">
      <c r="M4621" s="91"/>
      <c r="N4621" s="91"/>
    </row>
    <row r="4622" spans="13:14">
      <c r="M4622" s="91"/>
      <c r="N4622" s="91"/>
    </row>
    <row r="4623" spans="13:14">
      <c r="M4623" s="91"/>
      <c r="N4623" s="91"/>
    </row>
    <row r="4624" spans="13:14">
      <c r="M4624" s="91"/>
      <c r="N4624" s="91"/>
    </row>
    <row r="4625" spans="13:14">
      <c r="M4625" s="91"/>
      <c r="N4625" s="91"/>
    </row>
    <row r="4626" spans="13:14">
      <c r="M4626" s="91"/>
      <c r="N4626" s="91"/>
    </row>
    <row r="4627" spans="13:14">
      <c r="M4627" s="91"/>
      <c r="N4627" s="91"/>
    </row>
    <row r="4628" spans="13:14">
      <c r="M4628" s="91"/>
      <c r="N4628" s="91"/>
    </row>
    <row r="4629" spans="13:14">
      <c r="M4629" s="91"/>
      <c r="N4629" s="91"/>
    </row>
    <row r="4630" spans="13:14">
      <c r="M4630" s="91"/>
      <c r="N4630" s="91"/>
    </row>
    <row r="4631" spans="13:14">
      <c r="M4631" s="91"/>
      <c r="N4631" s="91"/>
    </row>
    <row r="4632" spans="13:14">
      <c r="M4632" s="91"/>
      <c r="N4632" s="91"/>
    </row>
    <row r="4633" spans="13:14">
      <c r="M4633" s="91"/>
      <c r="N4633" s="91"/>
    </row>
    <row r="4634" spans="13:14">
      <c r="M4634" s="91"/>
      <c r="N4634" s="91"/>
    </row>
    <row r="4635" spans="13:14">
      <c r="M4635" s="91"/>
      <c r="N4635" s="91"/>
    </row>
    <row r="4636" spans="13:14">
      <c r="M4636" s="91"/>
      <c r="N4636" s="91"/>
    </row>
    <row r="4637" spans="13:14">
      <c r="M4637" s="91"/>
      <c r="N4637" s="91"/>
    </row>
    <row r="4638" spans="13:14">
      <c r="M4638" s="91"/>
      <c r="N4638" s="91"/>
    </row>
    <row r="4639" spans="13:14">
      <c r="M4639" s="91"/>
      <c r="N4639" s="91"/>
    </row>
    <row r="4640" spans="13:14">
      <c r="M4640" s="91"/>
      <c r="N4640" s="91"/>
    </row>
    <row r="4641" spans="13:14">
      <c r="M4641" s="91"/>
      <c r="N4641" s="91"/>
    </row>
    <row r="4642" spans="13:14">
      <c r="M4642" s="91"/>
      <c r="N4642" s="91"/>
    </row>
    <row r="4643" spans="13:14">
      <c r="M4643" s="91"/>
      <c r="N4643" s="91"/>
    </row>
    <row r="4644" spans="13:14">
      <c r="M4644" s="91"/>
      <c r="N4644" s="91"/>
    </row>
    <row r="4645" spans="13:14">
      <c r="M4645" s="91"/>
      <c r="N4645" s="91"/>
    </row>
    <row r="4646" spans="13:14">
      <c r="M4646" s="91"/>
      <c r="N4646" s="91"/>
    </row>
    <row r="4647" spans="13:14">
      <c r="M4647" s="91"/>
      <c r="N4647" s="91"/>
    </row>
    <row r="4648" spans="13:14">
      <c r="M4648" s="91"/>
      <c r="N4648" s="91"/>
    </row>
    <row r="4649" spans="13:14">
      <c r="M4649" s="91"/>
      <c r="N4649" s="91"/>
    </row>
    <row r="4650" spans="13:14">
      <c r="M4650" s="91"/>
      <c r="N4650" s="91"/>
    </row>
    <row r="4651" spans="13:14">
      <c r="M4651" s="91"/>
      <c r="N4651" s="91"/>
    </row>
    <row r="4652" spans="13:14">
      <c r="M4652" s="91"/>
      <c r="N4652" s="91"/>
    </row>
    <row r="4653" spans="13:14">
      <c r="M4653" s="91"/>
      <c r="N4653" s="91"/>
    </row>
    <row r="4654" spans="13:14">
      <c r="M4654" s="91"/>
      <c r="N4654" s="91"/>
    </row>
    <row r="4655" spans="13:14">
      <c r="M4655" s="91"/>
      <c r="N4655" s="91"/>
    </row>
    <row r="4656" spans="13:14">
      <c r="M4656" s="91"/>
      <c r="N4656" s="91"/>
    </row>
    <row r="4657" spans="13:14">
      <c r="M4657" s="91"/>
      <c r="N4657" s="91"/>
    </row>
    <row r="4658" spans="13:14">
      <c r="M4658" s="91"/>
      <c r="N4658" s="91"/>
    </row>
    <row r="4659" spans="13:14">
      <c r="M4659" s="91"/>
      <c r="N4659" s="91"/>
    </row>
    <row r="4660" spans="13:14">
      <c r="M4660" s="91"/>
      <c r="N4660" s="91"/>
    </row>
    <row r="4661" spans="13:14">
      <c r="M4661" s="91"/>
      <c r="N4661" s="91"/>
    </row>
    <row r="4662" spans="13:14">
      <c r="M4662" s="91"/>
      <c r="N4662" s="91"/>
    </row>
    <row r="4663" spans="13:14">
      <c r="M4663" s="91"/>
      <c r="N4663" s="91"/>
    </row>
    <row r="4664" spans="13:14">
      <c r="M4664" s="91"/>
      <c r="N4664" s="91"/>
    </row>
    <row r="4665" spans="13:14">
      <c r="M4665" s="91"/>
      <c r="N4665" s="91"/>
    </row>
    <row r="4666" spans="13:14">
      <c r="M4666" s="91"/>
      <c r="N4666" s="91"/>
    </row>
    <row r="4667" spans="13:14">
      <c r="M4667" s="91"/>
      <c r="N4667" s="91"/>
    </row>
    <row r="4668" spans="13:14">
      <c r="M4668" s="91"/>
      <c r="N4668" s="91"/>
    </row>
    <row r="4669" spans="13:14">
      <c r="M4669" s="91"/>
      <c r="N4669" s="91"/>
    </row>
    <row r="4670" spans="13:14">
      <c r="M4670" s="91"/>
      <c r="N4670" s="91"/>
    </row>
    <row r="4671" spans="13:14">
      <c r="M4671" s="91"/>
      <c r="N4671" s="91"/>
    </row>
    <row r="4672" spans="13:14">
      <c r="M4672" s="91"/>
      <c r="N4672" s="91"/>
    </row>
    <row r="4673" spans="13:14">
      <c r="M4673" s="91"/>
      <c r="N4673" s="91"/>
    </row>
    <row r="4674" spans="13:14">
      <c r="M4674" s="91"/>
      <c r="N4674" s="91"/>
    </row>
    <row r="4675" spans="13:14">
      <c r="M4675" s="91"/>
      <c r="N4675" s="91"/>
    </row>
    <row r="4676" spans="13:14">
      <c r="M4676" s="91"/>
      <c r="N4676" s="91"/>
    </row>
    <row r="4677" spans="13:14">
      <c r="M4677" s="91"/>
      <c r="N4677" s="91"/>
    </row>
    <row r="4678" spans="13:14">
      <c r="M4678" s="91"/>
      <c r="N4678" s="91"/>
    </row>
    <row r="4679" spans="13:14">
      <c r="M4679" s="91"/>
      <c r="N4679" s="91"/>
    </row>
    <row r="4680" spans="13:14">
      <c r="M4680" s="91"/>
      <c r="N4680" s="91"/>
    </row>
    <row r="4681" spans="13:14">
      <c r="M4681" s="91"/>
      <c r="N4681" s="91"/>
    </row>
    <row r="4682" spans="13:14">
      <c r="M4682" s="91"/>
      <c r="N4682" s="91"/>
    </row>
    <row r="4683" spans="13:14">
      <c r="M4683" s="91"/>
      <c r="N4683" s="91"/>
    </row>
    <row r="4684" spans="13:14">
      <c r="M4684" s="91"/>
      <c r="N4684" s="91"/>
    </row>
    <row r="4685" spans="13:14">
      <c r="M4685" s="91"/>
      <c r="N4685" s="91"/>
    </row>
    <row r="4686" spans="13:14">
      <c r="M4686" s="91"/>
      <c r="N4686" s="91"/>
    </row>
    <row r="4687" spans="13:14">
      <c r="M4687" s="91"/>
      <c r="N4687" s="91"/>
    </row>
    <row r="4688" spans="13:14">
      <c r="M4688" s="91"/>
      <c r="N4688" s="91"/>
    </row>
    <row r="4689" spans="13:14">
      <c r="M4689" s="91"/>
      <c r="N4689" s="91"/>
    </row>
    <row r="4690" spans="13:14">
      <c r="M4690" s="91"/>
      <c r="N4690" s="91"/>
    </row>
    <row r="4691" spans="13:14">
      <c r="M4691" s="91"/>
      <c r="N4691" s="91"/>
    </row>
    <row r="4692" spans="13:14">
      <c r="M4692" s="91"/>
      <c r="N4692" s="91"/>
    </row>
    <row r="4693" spans="13:14">
      <c r="M4693" s="91"/>
      <c r="N4693" s="91"/>
    </row>
    <row r="4694" spans="13:14">
      <c r="M4694" s="91"/>
      <c r="N4694" s="91"/>
    </row>
    <row r="4695" spans="13:14">
      <c r="M4695" s="91"/>
      <c r="N4695" s="91"/>
    </row>
    <row r="4696" spans="13:14">
      <c r="M4696" s="91"/>
      <c r="N4696" s="91"/>
    </row>
    <row r="4697" spans="13:14">
      <c r="M4697" s="91"/>
      <c r="N4697" s="91"/>
    </row>
    <row r="4698" spans="13:14">
      <c r="M4698" s="91"/>
      <c r="N4698" s="91"/>
    </row>
    <row r="4699" spans="13:14">
      <c r="M4699" s="91"/>
      <c r="N4699" s="91"/>
    </row>
    <row r="4700" spans="13:14">
      <c r="M4700" s="91"/>
      <c r="N4700" s="91"/>
    </row>
    <row r="4701" spans="13:14">
      <c r="M4701" s="91"/>
      <c r="N4701" s="91"/>
    </row>
    <row r="4702" spans="13:14">
      <c r="M4702" s="91"/>
      <c r="N4702" s="91"/>
    </row>
    <row r="4703" spans="13:14">
      <c r="M4703" s="91"/>
      <c r="N4703" s="91"/>
    </row>
    <row r="4704" spans="13:14">
      <c r="M4704" s="91"/>
      <c r="N4704" s="91"/>
    </row>
    <row r="4705" spans="13:14">
      <c r="M4705" s="91"/>
      <c r="N4705" s="91"/>
    </row>
    <row r="4706" spans="13:14">
      <c r="M4706" s="91"/>
      <c r="N4706" s="91"/>
    </row>
    <row r="4707" spans="13:14">
      <c r="M4707" s="91"/>
      <c r="N4707" s="91"/>
    </row>
    <row r="4708" spans="13:14">
      <c r="M4708" s="91"/>
      <c r="N4708" s="91"/>
    </row>
    <row r="4709" spans="13:14">
      <c r="M4709" s="91"/>
      <c r="N4709" s="91"/>
    </row>
    <row r="4710" spans="13:14">
      <c r="M4710" s="91"/>
      <c r="N4710" s="91"/>
    </row>
    <row r="4711" spans="13:14">
      <c r="M4711" s="91"/>
      <c r="N4711" s="91"/>
    </row>
    <row r="4712" spans="13:14">
      <c r="M4712" s="91"/>
      <c r="N4712" s="91"/>
    </row>
    <row r="4713" spans="13:14">
      <c r="M4713" s="91"/>
      <c r="N4713" s="91"/>
    </row>
    <row r="4714" spans="13:14">
      <c r="M4714" s="91"/>
      <c r="N4714" s="91"/>
    </row>
    <row r="4715" spans="13:14">
      <c r="M4715" s="91"/>
      <c r="N4715" s="91"/>
    </row>
    <row r="4716" spans="13:14">
      <c r="M4716" s="91"/>
      <c r="N4716" s="91"/>
    </row>
    <row r="4717" spans="13:14">
      <c r="M4717" s="91"/>
      <c r="N4717" s="91"/>
    </row>
    <row r="4718" spans="13:14">
      <c r="M4718" s="91"/>
      <c r="N4718" s="91"/>
    </row>
    <row r="4719" spans="13:14">
      <c r="M4719" s="91"/>
      <c r="N4719" s="91"/>
    </row>
    <row r="4720" spans="13:14">
      <c r="M4720" s="91"/>
      <c r="N4720" s="91"/>
    </row>
    <row r="4721" spans="13:14">
      <c r="M4721" s="91"/>
      <c r="N4721" s="91"/>
    </row>
    <row r="4722" spans="13:14">
      <c r="M4722" s="91"/>
      <c r="N4722" s="91"/>
    </row>
    <row r="4723" spans="13:14">
      <c r="M4723" s="91"/>
      <c r="N4723" s="91"/>
    </row>
    <row r="4724" spans="13:14">
      <c r="M4724" s="91"/>
      <c r="N4724" s="91"/>
    </row>
    <row r="4725" spans="13:14">
      <c r="M4725" s="91"/>
      <c r="N4725" s="91"/>
    </row>
    <row r="4726" spans="13:14">
      <c r="M4726" s="91"/>
      <c r="N4726" s="91"/>
    </row>
    <row r="4727" spans="13:14">
      <c r="M4727" s="91"/>
      <c r="N4727" s="91"/>
    </row>
    <row r="4728" spans="13:14">
      <c r="M4728" s="91"/>
      <c r="N4728" s="91"/>
    </row>
    <row r="4729" spans="13:14">
      <c r="M4729" s="91"/>
      <c r="N4729" s="91"/>
    </row>
    <row r="4730" spans="13:14">
      <c r="M4730" s="91"/>
      <c r="N4730" s="91"/>
    </row>
    <row r="4731" spans="13:14">
      <c r="M4731" s="91"/>
      <c r="N4731" s="91"/>
    </row>
    <row r="4732" spans="13:14">
      <c r="M4732" s="91"/>
      <c r="N4732" s="91"/>
    </row>
    <row r="4733" spans="13:14">
      <c r="M4733" s="91"/>
      <c r="N4733" s="91"/>
    </row>
    <row r="4734" spans="13:14">
      <c r="M4734" s="91"/>
      <c r="N4734" s="91"/>
    </row>
    <row r="4735" spans="13:14">
      <c r="M4735" s="91"/>
      <c r="N4735" s="91"/>
    </row>
    <row r="4736" spans="13:14">
      <c r="M4736" s="91"/>
      <c r="N4736" s="91"/>
    </row>
    <row r="4737" spans="13:14">
      <c r="M4737" s="91"/>
      <c r="N4737" s="91"/>
    </row>
    <row r="4738" spans="13:14">
      <c r="M4738" s="91"/>
      <c r="N4738" s="91"/>
    </row>
    <row r="4739" spans="13:14">
      <c r="M4739" s="91"/>
      <c r="N4739" s="91"/>
    </row>
    <row r="4740" spans="13:14">
      <c r="M4740" s="91"/>
      <c r="N4740" s="91"/>
    </row>
    <row r="4741" spans="13:14">
      <c r="M4741" s="91"/>
      <c r="N4741" s="91"/>
    </row>
    <row r="4742" spans="13:14">
      <c r="M4742" s="91"/>
      <c r="N4742" s="91"/>
    </row>
    <row r="4743" spans="13:14">
      <c r="M4743" s="91"/>
      <c r="N4743" s="91"/>
    </row>
    <row r="4744" spans="13:14">
      <c r="M4744" s="91"/>
      <c r="N4744" s="91"/>
    </row>
    <row r="4745" spans="13:14">
      <c r="M4745" s="91"/>
      <c r="N4745" s="91"/>
    </row>
    <row r="4746" spans="13:14">
      <c r="M4746" s="91"/>
      <c r="N4746" s="91"/>
    </row>
    <row r="4747" spans="13:14">
      <c r="M4747" s="91"/>
      <c r="N4747" s="91"/>
    </row>
    <row r="4748" spans="13:14">
      <c r="M4748" s="91"/>
      <c r="N4748" s="91"/>
    </row>
    <row r="4749" spans="13:14">
      <c r="M4749" s="91"/>
      <c r="N4749" s="91"/>
    </row>
    <row r="4750" spans="13:14">
      <c r="M4750" s="91"/>
      <c r="N4750" s="91"/>
    </row>
    <row r="4751" spans="13:14">
      <c r="M4751" s="91"/>
      <c r="N4751" s="91"/>
    </row>
    <row r="4752" spans="13:14">
      <c r="M4752" s="91"/>
      <c r="N4752" s="91"/>
    </row>
    <row r="4753" spans="13:14">
      <c r="M4753" s="91"/>
      <c r="N4753" s="91"/>
    </row>
    <row r="4754" spans="13:14">
      <c r="M4754" s="91"/>
      <c r="N4754" s="91"/>
    </row>
    <row r="4755" spans="13:14">
      <c r="M4755" s="91"/>
      <c r="N4755" s="91"/>
    </row>
    <row r="4756" spans="13:14">
      <c r="M4756" s="91"/>
      <c r="N4756" s="91"/>
    </row>
    <row r="4757" spans="13:14">
      <c r="M4757" s="91"/>
      <c r="N4757" s="91"/>
    </row>
    <row r="4758" spans="13:14">
      <c r="M4758" s="91"/>
      <c r="N4758" s="91"/>
    </row>
    <row r="4759" spans="13:14">
      <c r="M4759" s="91"/>
      <c r="N4759" s="91"/>
    </row>
    <row r="4760" spans="13:14">
      <c r="M4760" s="91"/>
      <c r="N4760" s="91"/>
    </row>
    <row r="4761" spans="13:14">
      <c r="M4761" s="91"/>
      <c r="N4761" s="91"/>
    </row>
    <row r="4762" spans="13:14">
      <c r="M4762" s="91"/>
      <c r="N4762" s="91"/>
    </row>
    <row r="4763" spans="13:14">
      <c r="M4763" s="91"/>
      <c r="N4763" s="91"/>
    </row>
    <row r="4764" spans="13:14">
      <c r="M4764" s="91"/>
      <c r="N4764" s="91"/>
    </row>
    <row r="4765" spans="13:14">
      <c r="M4765" s="91"/>
      <c r="N4765" s="91"/>
    </row>
    <row r="4766" spans="13:14">
      <c r="M4766" s="91"/>
      <c r="N4766" s="91"/>
    </row>
    <row r="4767" spans="13:14">
      <c r="M4767" s="91"/>
      <c r="N4767" s="91"/>
    </row>
    <row r="4768" spans="13:14">
      <c r="M4768" s="91"/>
      <c r="N4768" s="91"/>
    </row>
    <row r="4769" spans="13:14">
      <c r="M4769" s="91"/>
      <c r="N4769" s="91"/>
    </row>
    <row r="4770" spans="13:14">
      <c r="M4770" s="91"/>
      <c r="N4770" s="91"/>
    </row>
    <row r="4771" spans="13:14">
      <c r="M4771" s="91"/>
      <c r="N4771" s="91"/>
    </row>
    <row r="4772" spans="13:14">
      <c r="M4772" s="91"/>
      <c r="N4772" s="91"/>
    </row>
    <row r="4773" spans="13:14">
      <c r="M4773" s="91"/>
      <c r="N4773" s="91"/>
    </row>
    <row r="4775" spans="13:14">
      <c r="M4775" s="91"/>
      <c r="N4775" s="91"/>
    </row>
    <row r="4776" spans="13:14">
      <c r="M4776" s="91"/>
      <c r="N4776" s="91"/>
    </row>
    <row r="4779" spans="13:14">
      <c r="M4779" s="91"/>
      <c r="N4779" s="91"/>
    </row>
    <row r="4780" spans="13:14">
      <c r="M4780" s="91"/>
      <c r="N4780" s="91"/>
    </row>
    <row r="4781" spans="13:14">
      <c r="M4781" s="91"/>
      <c r="N4781" s="91"/>
    </row>
    <row r="4782" spans="13:14">
      <c r="M4782" s="91"/>
      <c r="N4782" s="91"/>
    </row>
    <row r="4783" spans="13:14">
      <c r="M4783" s="91"/>
      <c r="N4783" s="91"/>
    </row>
    <row r="4784" spans="13:14">
      <c r="M4784" s="91"/>
      <c r="N4784" s="91"/>
    </row>
    <row r="4785" spans="13:14">
      <c r="M4785" s="91"/>
      <c r="N4785" s="91"/>
    </row>
    <row r="4786" spans="13:14">
      <c r="M4786" s="91"/>
      <c r="N4786" s="91"/>
    </row>
    <row r="4787" spans="13:14">
      <c r="M4787" s="91"/>
      <c r="N4787" s="91"/>
    </row>
    <row r="4788" spans="13:14">
      <c r="M4788" s="91"/>
      <c r="N4788" s="91"/>
    </row>
    <row r="4789" spans="13:14">
      <c r="M4789" s="91"/>
      <c r="N4789" s="91"/>
    </row>
    <row r="4790" spans="13:14">
      <c r="M4790" s="91"/>
      <c r="N4790" s="91"/>
    </row>
    <row r="4791" spans="13:14">
      <c r="M4791" s="91"/>
      <c r="N4791" s="91"/>
    </row>
    <row r="4792" spans="13:14">
      <c r="M4792" s="91"/>
      <c r="N4792" s="91"/>
    </row>
    <row r="4793" spans="13:14">
      <c r="M4793" s="91"/>
      <c r="N4793" s="91"/>
    </row>
    <row r="4794" spans="13:14">
      <c r="M4794" s="91"/>
      <c r="N4794" s="91"/>
    </row>
    <row r="4795" spans="13:14">
      <c r="M4795" s="91"/>
      <c r="N4795" s="91"/>
    </row>
    <row r="4796" spans="13:14">
      <c r="M4796" s="91"/>
      <c r="N4796" s="91"/>
    </row>
    <row r="4797" spans="13:14">
      <c r="M4797" s="91"/>
      <c r="N4797" s="91"/>
    </row>
    <row r="4798" spans="13:14">
      <c r="M4798" s="91"/>
      <c r="N4798" s="91"/>
    </row>
    <row r="4799" spans="13:14">
      <c r="M4799" s="91"/>
      <c r="N4799" s="91"/>
    </row>
    <row r="4800" spans="13:14">
      <c r="M4800" s="91"/>
      <c r="N4800" s="91"/>
    </row>
    <row r="4801" spans="13:14">
      <c r="M4801" s="91"/>
      <c r="N4801" s="91"/>
    </row>
    <row r="4802" spans="13:14">
      <c r="M4802" s="91"/>
      <c r="N4802" s="91"/>
    </row>
    <row r="4803" spans="13:14">
      <c r="M4803" s="91"/>
      <c r="N4803" s="91"/>
    </row>
    <row r="4804" spans="13:14">
      <c r="M4804" s="91"/>
      <c r="N4804" s="91"/>
    </row>
    <row r="4805" spans="13:14">
      <c r="M4805" s="91"/>
      <c r="N4805" s="91"/>
    </row>
    <row r="4806" spans="13:14">
      <c r="M4806" s="91"/>
      <c r="N4806" s="91"/>
    </row>
    <row r="4807" spans="13:14">
      <c r="M4807" s="91"/>
      <c r="N4807" s="91"/>
    </row>
    <row r="4808" spans="13:14">
      <c r="M4808" s="91"/>
      <c r="N4808" s="91"/>
    </row>
    <row r="4809" spans="13:14">
      <c r="M4809" s="91"/>
      <c r="N4809" s="91"/>
    </row>
    <row r="4810" spans="13:14">
      <c r="M4810" s="91"/>
      <c r="N4810" s="91"/>
    </row>
    <row r="4811" spans="13:14">
      <c r="M4811" s="91"/>
      <c r="N4811" s="91"/>
    </row>
    <row r="4812" spans="13:14">
      <c r="M4812" s="91"/>
      <c r="N4812" s="91"/>
    </row>
    <row r="4813" spans="13:14">
      <c r="M4813" s="91"/>
      <c r="N4813" s="91"/>
    </row>
    <row r="4814" spans="13:14">
      <c r="M4814" s="91"/>
      <c r="N4814" s="91"/>
    </row>
    <row r="4815" spans="13:14">
      <c r="M4815" s="91"/>
      <c r="N4815" s="91"/>
    </row>
    <row r="4816" spans="13:14">
      <c r="M4816" s="91"/>
      <c r="N4816" s="91"/>
    </row>
    <row r="4817" spans="13:14">
      <c r="M4817" s="91"/>
      <c r="N4817" s="91"/>
    </row>
    <row r="4818" spans="13:14">
      <c r="M4818" s="91"/>
      <c r="N4818" s="91"/>
    </row>
    <row r="4819" spans="13:14">
      <c r="M4819" s="91"/>
      <c r="N4819" s="91"/>
    </row>
    <row r="4820" spans="13:14">
      <c r="M4820" s="91"/>
      <c r="N4820" s="91"/>
    </row>
    <row r="4821" spans="13:14">
      <c r="M4821" s="91"/>
      <c r="N4821" s="91"/>
    </row>
    <row r="4822" spans="13:14">
      <c r="M4822" s="91"/>
      <c r="N4822" s="91"/>
    </row>
    <row r="4823" spans="13:14">
      <c r="M4823" s="91"/>
      <c r="N4823" s="91"/>
    </row>
    <row r="4824" spans="13:14">
      <c r="M4824" s="91"/>
      <c r="N4824" s="91"/>
    </row>
    <row r="4825" spans="13:14">
      <c r="M4825" s="91"/>
      <c r="N4825" s="91"/>
    </row>
    <row r="4826" spans="13:14">
      <c r="M4826" s="91"/>
      <c r="N4826" s="91"/>
    </row>
    <row r="4827" spans="13:14">
      <c r="M4827" s="91"/>
      <c r="N4827" s="91"/>
    </row>
    <row r="4828" spans="13:14">
      <c r="M4828" s="91"/>
      <c r="N4828" s="91"/>
    </row>
    <row r="4829" spans="13:14">
      <c r="M4829" s="91"/>
      <c r="N4829" s="91"/>
    </row>
    <row r="4830" spans="13:14">
      <c r="M4830" s="91"/>
      <c r="N4830" s="91"/>
    </row>
    <row r="4831" spans="13:14">
      <c r="M4831" s="91"/>
      <c r="N4831" s="91"/>
    </row>
    <row r="4832" spans="13:14">
      <c r="M4832" s="91"/>
      <c r="N4832" s="91"/>
    </row>
    <row r="4833" spans="13:14">
      <c r="M4833" s="91"/>
      <c r="N4833" s="91"/>
    </row>
    <row r="4834" spans="13:14">
      <c r="M4834" s="91"/>
      <c r="N4834" s="91"/>
    </row>
    <row r="4835" spans="13:14">
      <c r="M4835" s="91"/>
      <c r="N4835" s="91"/>
    </row>
    <row r="4836" spans="13:14">
      <c r="M4836" s="91"/>
      <c r="N4836" s="91"/>
    </row>
    <row r="4837" spans="13:14">
      <c r="M4837" s="91"/>
      <c r="N4837" s="91"/>
    </row>
    <row r="4838" spans="13:14">
      <c r="M4838" s="91"/>
      <c r="N4838" s="91"/>
    </row>
    <row r="4839" spans="13:14">
      <c r="M4839" s="91"/>
      <c r="N4839" s="91"/>
    </row>
    <row r="4840" spans="13:14">
      <c r="M4840" s="91"/>
      <c r="N4840" s="91"/>
    </row>
    <row r="4841" spans="13:14">
      <c r="M4841" s="91"/>
      <c r="N4841" s="91"/>
    </row>
    <row r="4842" spans="13:14">
      <c r="M4842" s="91"/>
      <c r="N4842" s="91"/>
    </row>
    <row r="4843" spans="13:14">
      <c r="M4843" s="91"/>
      <c r="N4843" s="91"/>
    </row>
    <row r="4844" spans="13:14">
      <c r="M4844" s="91"/>
      <c r="N4844" s="91"/>
    </row>
    <row r="4845" spans="13:14">
      <c r="M4845" s="91"/>
      <c r="N4845" s="91"/>
    </row>
    <row r="4846" spans="13:14">
      <c r="M4846" s="91"/>
      <c r="N4846" s="91"/>
    </row>
    <row r="4847" spans="13:14">
      <c r="M4847" s="91"/>
      <c r="N4847" s="91"/>
    </row>
    <row r="4848" spans="13:14">
      <c r="M4848" s="91"/>
      <c r="N4848" s="91"/>
    </row>
    <row r="4849" spans="13:14">
      <c r="M4849" s="91"/>
      <c r="N4849" s="91"/>
    </row>
    <row r="4850" spans="13:14">
      <c r="M4850" s="91"/>
      <c r="N4850" s="91"/>
    </row>
    <row r="4851" spans="13:14">
      <c r="M4851" s="91"/>
      <c r="N4851" s="91"/>
    </row>
    <row r="4852" spans="13:14">
      <c r="M4852" s="91"/>
      <c r="N4852" s="91"/>
    </row>
    <row r="4853" spans="13:14">
      <c r="M4853" s="91"/>
      <c r="N4853" s="91"/>
    </row>
    <row r="4854" spans="13:14">
      <c r="M4854" s="91"/>
      <c r="N4854" s="91"/>
    </row>
    <row r="4855" spans="13:14">
      <c r="M4855" s="91"/>
      <c r="N4855" s="91"/>
    </row>
    <row r="4856" spans="13:14">
      <c r="M4856" s="91"/>
      <c r="N4856" s="91"/>
    </row>
    <row r="4857" spans="13:14">
      <c r="M4857" s="91"/>
      <c r="N4857" s="91"/>
    </row>
    <row r="4858" spans="13:14">
      <c r="M4858" s="91"/>
      <c r="N4858" s="91"/>
    </row>
    <row r="4859" spans="13:14">
      <c r="M4859" s="91"/>
      <c r="N4859" s="91"/>
    </row>
    <row r="4860" spans="13:14">
      <c r="M4860" s="91"/>
      <c r="N4860" s="91"/>
    </row>
    <row r="4861" spans="13:14">
      <c r="M4861" s="91"/>
      <c r="N4861" s="91"/>
    </row>
    <row r="4862" spans="13:14">
      <c r="M4862" s="91"/>
      <c r="N4862" s="91"/>
    </row>
    <row r="4863" spans="13:14">
      <c r="M4863" s="91"/>
      <c r="N4863" s="91"/>
    </row>
    <row r="4864" spans="13:14">
      <c r="M4864" s="91"/>
      <c r="N4864" s="91"/>
    </row>
    <row r="4865" spans="13:14">
      <c r="M4865" s="91"/>
      <c r="N4865" s="91"/>
    </row>
    <row r="4866" spans="13:14">
      <c r="M4866" s="91"/>
      <c r="N4866" s="91"/>
    </row>
    <row r="4867" spans="13:14">
      <c r="M4867" s="91"/>
      <c r="N4867" s="91"/>
    </row>
    <row r="4868" spans="13:14">
      <c r="M4868" s="91"/>
      <c r="N4868" s="91"/>
    </row>
    <row r="4869" spans="13:14">
      <c r="M4869" s="91"/>
      <c r="N4869" s="91"/>
    </row>
    <row r="4870" spans="13:14">
      <c r="M4870" s="91"/>
      <c r="N4870" s="91"/>
    </row>
    <row r="4871" spans="13:14">
      <c r="M4871" s="91"/>
      <c r="N4871" s="91"/>
    </row>
    <row r="4872" spans="13:14">
      <c r="M4872" s="91"/>
      <c r="N4872" s="91"/>
    </row>
    <row r="4873" spans="13:14">
      <c r="M4873" s="91"/>
      <c r="N4873" s="91"/>
    </row>
    <row r="4874" spans="13:14">
      <c r="M4874" s="91"/>
      <c r="N4874" s="91"/>
    </row>
    <row r="4877" spans="13:14">
      <c r="M4877" s="91"/>
      <c r="N4877" s="91"/>
    </row>
    <row r="4878" spans="13:14">
      <c r="M4878" s="91"/>
      <c r="N4878" s="91"/>
    </row>
    <row r="4879" spans="13:14">
      <c r="M4879" s="91"/>
      <c r="N4879" s="91"/>
    </row>
    <row r="4880" spans="13:14">
      <c r="M4880" s="91"/>
      <c r="N4880" s="91"/>
    </row>
    <row r="4881" spans="13:14">
      <c r="M4881" s="91"/>
      <c r="N4881" s="91"/>
    </row>
    <row r="4882" spans="13:14">
      <c r="M4882" s="91"/>
      <c r="N4882" s="91"/>
    </row>
    <row r="4883" spans="13:14">
      <c r="M4883" s="91"/>
      <c r="N4883" s="91"/>
    </row>
    <row r="4884" spans="13:14">
      <c r="M4884" s="91"/>
      <c r="N4884" s="91"/>
    </row>
    <row r="4885" spans="13:14">
      <c r="M4885" s="91"/>
      <c r="N4885" s="91"/>
    </row>
    <row r="4886" spans="13:14">
      <c r="M4886" s="91"/>
      <c r="N4886" s="91"/>
    </row>
    <row r="4887" spans="13:14">
      <c r="M4887" s="91"/>
      <c r="N4887" s="91"/>
    </row>
    <row r="4888" spans="13:14">
      <c r="M4888" s="91"/>
      <c r="N4888" s="91"/>
    </row>
    <row r="4889" spans="13:14">
      <c r="M4889" s="91"/>
      <c r="N4889" s="91"/>
    </row>
    <row r="4890" spans="13:14">
      <c r="M4890" s="91"/>
      <c r="N4890" s="91"/>
    </row>
    <row r="4891" spans="13:14">
      <c r="M4891" s="91"/>
      <c r="N4891" s="91"/>
    </row>
    <row r="4892" spans="13:14">
      <c r="M4892" s="91"/>
      <c r="N4892" s="91"/>
    </row>
    <row r="4893" spans="13:14">
      <c r="M4893" s="91"/>
      <c r="N4893" s="91"/>
    </row>
    <row r="4894" spans="13:14">
      <c r="M4894" s="91"/>
      <c r="N4894" s="91"/>
    </row>
    <row r="4895" spans="13:14">
      <c r="M4895" s="91"/>
      <c r="N4895" s="91"/>
    </row>
    <row r="4896" spans="13:14">
      <c r="M4896" s="91"/>
      <c r="N4896" s="91"/>
    </row>
    <row r="4897" spans="13:14">
      <c r="M4897" s="91"/>
      <c r="N4897" s="91"/>
    </row>
    <row r="4898" spans="13:14">
      <c r="M4898" s="91"/>
      <c r="N4898" s="91"/>
    </row>
    <row r="4899" spans="13:14">
      <c r="M4899" s="91"/>
      <c r="N4899" s="91"/>
    </row>
    <row r="4900" spans="13:14">
      <c r="M4900" s="91"/>
      <c r="N4900" s="91"/>
    </row>
    <row r="4901" spans="13:14">
      <c r="M4901" s="91"/>
      <c r="N4901" s="91"/>
    </row>
    <row r="4902" spans="13:14">
      <c r="M4902" s="91"/>
      <c r="N4902" s="91"/>
    </row>
    <row r="4903" spans="13:14">
      <c r="M4903" s="91"/>
      <c r="N4903" s="91"/>
    </row>
    <row r="4904" spans="13:14">
      <c r="M4904" s="91"/>
      <c r="N4904" s="91"/>
    </row>
    <row r="4905" spans="13:14">
      <c r="M4905" s="91"/>
      <c r="N4905" s="91"/>
    </row>
    <row r="4906" spans="13:14">
      <c r="M4906" s="91"/>
      <c r="N4906" s="91"/>
    </row>
    <row r="4907" spans="13:14">
      <c r="M4907" s="91"/>
      <c r="N4907" s="91"/>
    </row>
    <row r="4908" spans="13:14">
      <c r="M4908" s="91"/>
      <c r="N4908" s="91"/>
    </row>
    <row r="4909" spans="13:14">
      <c r="M4909" s="91"/>
      <c r="N4909" s="91"/>
    </row>
    <row r="4910" spans="13:14">
      <c r="M4910" s="91"/>
      <c r="N4910" s="91"/>
    </row>
    <row r="4911" spans="13:14">
      <c r="M4911" s="91"/>
      <c r="N4911" s="91"/>
    </row>
    <row r="4912" spans="13:14">
      <c r="M4912" s="91"/>
      <c r="N4912" s="91"/>
    </row>
    <row r="4913" spans="13:14">
      <c r="M4913" s="91"/>
      <c r="N4913" s="91"/>
    </row>
    <row r="4914" spans="13:14">
      <c r="M4914" s="91"/>
      <c r="N4914" s="91"/>
    </row>
    <row r="4915" spans="13:14">
      <c r="M4915" s="91"/>
      <c r="N4915" s="91"/>
    </row>
    <row r="4916" spans="13:14">
      <c r="M4916" s="91"/>
      <c r="N4916" s="91"/>
    </row>
    <row r="4917" spans="13:14">
      <c r="M4917" s="91"/>
      <c r="N4917" s="91"/>
    </row>
    <row r="4918" spans="13:14">
      <c r="M4918" s="91"/>
      <c r="N4918" s="91"/>
    </row>
    <row r="4919" spans="13:14">
      <c r="M4919" s="91"/>
      <c r="N4919" s="91"/>
    </row>
    <row r="4920" spans="13:14">
      <c r="M4920" s="91"/>
      <c r="N4920" s="91"/>
    </row>
    <row r="4921" spans="13:14">
      <c r="M4921" s="91"/>
      <c r="N4921" s="91"/>
    </row>
    <row r="4922" spans="13:14">
      <c r="M4922" s="91"/>
      <c r="N4922" s="91"/>
    </row>
    <row r="4923" spans="13:14">
      <c r="M4923" s="91"/>
      <c r="N4923" s="91"/>
    </row>
    <row r="4924" spans="13:14">
      <c r="M4924" s="91"/>
      <c r="N4924" s="91"/>
    </row>
    <row r="4925" spans="13:14">
      <c r="M4925" s="91"/>
      <c r="N4925" s="91"/>
    </row>
    <row r="4926" spans="13:14">
      <c r="M4926" s="91"/>
      <c r="N4926" s="91"/>
    </row>
    <row r="4927" spans="13:14">
      <c r="M4927" s="91"/>
      <c r="N4927" s="91"/>
    </row>
    <row r="4928" spans="13:14">
      <c r="M4928" s="91"/>
      <c r="N4928" s="91"/>
    </row>
    <row r="4929" spans="13:14">
      <c r="M4929" s="91"/>
      <c r="N4929" s="91"/>
    </row>
    <row r="4930" spans="13:14">
      <c r="M4930" s="91"/>
      <c r="N4930" s="91"/>
    </row>
    <row r="4931" spans="13:14">
      <c r="M4931" s="91"/>
      <c r="N4931" s="91"/>
    </row>
    <row r="4932" spans="13:14">
      <c r="M4932" s="91"/>
      <c r="N4932" s="91"/>
    </row>
    <row r="4933" spans="13:14">
      <c r="M4933" s="91"/>
      <c r="N4933" s="91"/>
    </row>
    <row r="4934" spans="13:14">
      <c r="M4934" s="91"/>
      <c r="N4934" s="91"/>
    </row>
    <row r="4935" spans="13:14">
      <c r="M4935" s="91"/>
      <c r="N4935" s="91"/>
    </row>
    <row r="4936" spans="13:14">
      <c r="M4936" s="91"/>
      <c r="N4936" s="91"/>
    </row>
    <row r="4937" spans="13:14">
      <c r="M4937" s="91"/>
      <c r="N4937" s="91"/>
    </row>
    <row r="4938" spans="13:14">
      <c r="M4938" s="91"/>
      <c r="N4938" s="91"/>
    </row>
    <row r="4939" spans="13:14">
      <c r="M4939" s="91"/>
      <c r="N4939" s="91"/>
    </row>
    <row r="4940" spans="13:14">
      <c r="M4940" s="91"/>
      <c r="N4940" s="91"/>
    </row>
    <row r="4941" spans="13:14">
      <c r="M4941" s="91"/>
      <c r="N4941" s="91"/>
    </row>
    <row r="4942" spans="13:14">
      <c r="M4942" s="91"/>
      <c r="N4942" s="91"/>
    </row>
    <row r="4943" spans="13:14">
      <c r="M4943" s="91"/>
      <c r="N4943" s="91"/>
    </row>
    <row r="4944" spans="13:14">
      <c r="M4944" s="91"/>
      <c r="N4944" s="91"/>
    </row>
    <row r="4945" spans="13:14">
      <c r="M4945" s="91"/>
      <c r="N4945" s="91"/>
    </row>
    <row r="4946" spans="13:14">
      <c r="M4946" s="91"/>
      <c r="N4946" s="91"/>
    </row>
    <row r="4947" spans="13:14">
      <c r="M4947" s="91"/>
      <c r="N4947" s="91"/>
    </row>
    <row r="4948" spans="13:14">
      <c r="M4948" s="91"/>
      <c r="N4948" s="91"/>
    </row>
    <row r="4949" spans="13:14">
      <c r="M4949" s="91"/>
      <c r="N4949" s="91"/>
    </row>
    <row r="4950" spans="13:14">
      <c r="M4950" s="91"/>
      <c r="N4950" s="91"/>
    </row>
    <row r="4951" spans="13:14">
      <c r="M4951" s="91"/>
      <c r="N4951" s="91"/>
    </row>
    <row r="4952" spans="13:14">
      <c r="M4952" s="91"/>
      <c r="N4952" s="91"/>
    </row>
    <row r="4953" spans="13:14">
      <c r="M4953" s="91"/>
      <c r="N4953" s="91"/>
    </row>
    <row r="4954" spans="13:14">
      <c r="M4954" s="91"/>
      <c r="N4954" s="91"/>
    </row>
    <row r="4955" spans="13:14">
      <c r="M4955" s="91"/>
      <c r="N4955" s="91"/>
    </row>
    <row r="4956" spans="13:14">
      <c r="M4956" s="91"/>
      <c r="N4956" s="91"/>
    </row>
    <row r="4957" spans="13:14">
      <c r="M4957" s="91"/>
      <c r="N4957" s="91"/>
    </row>
    <row r="4958" spans="13:14">
      <c r="M4958" s="91"/>
      <c r="N4958" s="91"/>
    </row>
    <row r="4959" spans="13:14">
      <c r="M4959" s="91"/>
      <c r="N4959" s="91"/>
    </row>
    <row r="4960" spans="13:14">
      <c r="M4960" s="91"/>
      <c r="N4960" s="91"/>
    </row>
    <row r="4961" spans="13:14">
      <c r="M4961" s="91"/>
      <c r="N4961" s="91"/>
    </row>
    <row r="4962" spans="13:14">
      <c r="M4962" s="91"/>
      <c r="N4962" s="91"/>
    </row>
    <row r="4963" spans="13:14">
      <c r="M4963" s="91"/>
      <c r="N4963" s="91"/>
    </row>
    <row r="4964" spans="13:14">
      <c r="M4964" s="91"/>
      <c r="N4964" s="91"/>
    </row>
    <row r="4965" spans="13:14">
      <c r="M4965" s="91"/>
      <c r="N4965" s="91"/>
    </row>
    <row r="4966" spans="13:14">
      <c r="M4966" s="91"/>
      <c r="N4966" s="91"/>
    </row>
    <row r="4967" spans="13:14">
      <c r="M4967" s="91"/>
      <c r="N4967" s="91"/>
    </row>
    <row r="4968" spans="13:14">
      <c r="M4968" s="91"/>
      <c r="N4968" s="91"/>
    </row>
    <row r="4969" spans="13:14">
      <c r="M4969" s="91"/>
      <c r="N4969" s="91"/>
    </row>
    <row r="4970" spans="13:14">
      <c r="M4970" s="91"/>
      <c r="N4970" s="91"/>
    </row>
    <row r="4971" spans="13:14">
      <c r="M4971" s="91"/>
      <c r="N4971" s="91"/>
    </row>
    <row r="4972" spans="13:14">
      <c r="M4972" s="91"/>
      <c r="N4972" s="91"/>
    </row>
    <row r="4973" spans="13:14">
      <c r="M4973" s="91"/>
      <c r="N4973" s="91"/>
    </row>
    <row r="4974" spans="13:14">
      <c r="M4974" s="91"/>
      <c r="N4974" s="91"/>
    </row>
    <row r="4975" spans="13:14">
      <c r="M4975" s="91"/>
      <c r="N4975" s="91"/>
    </row>
    <row r="4976" spans="13:14">
      <c r="M4976" s="60"/>
      <c r="N4976" s="60"/>
    </row>
    <row r="4977" spans="13:14">
      <c r="M4977" s="60"/>
      <c r="N4977" s="60"/>
    </row>
    <row r="4978" spans="13:14">
      <c r="M4978" s="60"/>
      <c r="N4978" s="60"/>
    </row>
    <row r="4979" spans="13:14">
      <c r="M4979" s="60"/>
      <c r="N4979" s="60"/>
    </row>
    <row r="4980" spans="13:14">
      <c r="M4980" s="60"/>
      <c r="N4980" s="60"/>
    </row>
    <row r="4981" spans="13:14">
      <c r="M4981" s="60"/>
      <c r="N4981" s="60"/>
    </row>
    <row r="4982" spans="13:14">
      <c r="M4982" s="60"/>
      <c r="N4982" s="60"/>
    </row>
    <row r="4983" spans="13:14">
      <c r="M4983" s="60"/>
      <c r="N4983" s="60"/>
    </row>
    <row r="4984" spans="13:14">
      <c r="M4984" s="60"/>
      <c r="N4984" s="60"/>
    </row>
    <row r="4985" spans="13:14">
      <c r="M4985" s="60"/>
      <c r="N4985" s="60"/>
    </row>
    <row r="4986" spans="13:14">
      <c r="M4986" s="60"/>
      <c r="N4986" s="60"/>
    </row>
    <row r="4987" spans="13:14">
      <c r="M4987" s="60"/>
      <c r="N4987" s="60"/>
    </row>
    <row r="4988" spans="13:14">
      <c r="M4988" s="60"/>
      <c r="N4988" s="60"/>
    </row>
    <row r="4989" spans="13:14">
      <c r="M4989" s="60"/>
      <c r="N4989" s="60"/>
    </row>
    <row r="4990" spans="13:14">
      <c r="M4990" s="60"/>
      <c r="N4990" s="60"/>
    </row>
    <row r="4991" spans="13:14">
      <c r="M4991" s="60"/>
      <c r="N4991" s="60"/>
    </row>
    <row r="4992" spans="13:14">
      <c r="M4992" s="60"/>
      <c r="N4992" s="60"/>
    </row>
    <row r="4993" spans="13:14">
      <c r="M4993" s="60"/>
      <c r="N4993" s="60"/>
    </row>
    <row r="4994" spans="13:14">
      <c r="M4994" s="60"/>
      <c r="N4994" s="60"/>
    </row>
    <row r="4995" spans="13:14">
      <c r="M4995" s="60"/>
      <c r="N4995" s="60"/>
    </row>
    <row r="4996" spans="13:14">
      <c r="M4996" s="60"/>
      <c r="N4996" s="60"/>
    </row>
    <row r="4997" spans="13:14">
      <c r="M4997" s="60"/>
      <c r="N4997" s="60"/>
    </row>
    <row r="4998" spans="13:14">
      <c r="M4998" s="60"/>
      <c r="N4998" s="60"/>
    </row>
    <row r="4999" spans="13:14">
      <c r="M4999" s="60"/>
      <c r="N4999" s="60"/>
    </row>
    <row r="5000" spans="13:14">
      <c r="M5000" s="60"/>
      <c r="N5000" s="60"/>
    </row>
    <row r="5001" spans="13:14">
      <c r="M5001" s="60"/>
      <c r="N5001" s="60"/>
    </row>
    <row r="5002" spans="13:14">
      <c r="M5002" s="60"/>
      <c r="N5002" s="60"/>
    </row>
    <row r="5003" spans="13:14">
      <c r="M5003" s="60"/>
      <c r="N5003" s="60"/>
    </row>
    <row r="5004" spans="13:14">
      <c r="M5004" s="60"/>
      <c r="N5004" s="60"/>
    </row>
    <row r="5005" spans="13:14">
      <c r="M5005" s="60"/>
      <c r="N5005" s="60"/>
    </row>
    <row r="5006" spans="13:14">
      <c r="M5006" s="60"/>
      <c r="N5006" s="60"/>
    </row>
    <row r="5007" spans="13:14">
      <c r="M5007" s="60"/>
      <c r="N5007" s="60"/>
    </row>
    <row r="5008" spans="13:14">
      <c r="M5008" s="60"/>
      <c r="N5008" s="60"/>
    </row>
    <row r="5009" spans="13:14">
      <c r="M5009" s="60"/>
      <c r="N5009" s="60"/>
    </row>
    <row r="5010" spans="13:14">
      <c r="M5010" s="60"/>
      <c r="N5010" s="60"/>
    </row>
    <row r="5011" spans="13:14">
      <c r="M5011" s="60"/>
      <c r="N5011" s="60"/>
    </row>
    <row r="5012" spans="13:14">
      <c r="M5012" s="60"/>
      <c r="N5012" s="60"/>
    </row>
    <row r="5013" spans="13:14">
      <c r="M5013" s="60"/>
      <c r="N5013" s="60"/>
    </row>
    <row r="5014" spans="13:14">
      <c r="M5014" s="60"/>
      <c r="N5014" s="60"/>
    </row>
    <row r="5015" spans="13:14">
      <c r="M5015" s="60"/>
      <c r="N5015" s="60"/>
    </row>
    <row r="5016" spans="13:14">
      <c r="M5016" s="60"/>
      <c r="N5016" s="60"/>
    </row>
    <row r="5017" spans="13:14">
      <c r="M5017" s="60"/>
      <c r="N5017" s="60"/>
    </row>
    <row r="5018" spans="13:14">
      <c r="M5018" s="60"/>
      <c r="N5018" s="60"/>
    </row>
    <row r="5019" spans="13:14">
      <c r="M5019" s="60"/>
      <c r="N5019" s="60"/>
    </row>
    <row r="5020" spans="13:14">
      <c r="M5020" s="60"/>
      <c r="N5020" s="60"/>
    </row>
    <row r="5021" spans="13:14">
      <c r="M5021" s="60"/>
      <c r="N5021" s="60"/>
    </row>
    <row r="5022" spans="13:14">
      <c r="M5022" s="60"/>
      <c r="N5022" s="60"/>
    </row>
    <row r="5023" spans="13:14">
      <c r="M5023" s="60"/>
      <c r="N5023" s="60"/>
    </row>
    <row r="5024" spans="13:14">
      <c r="M5024" s="60"/>
      <c r="N5024" s="60"/>
    </row>
    <row r="5025" spans="13:14">
      <c r="M5025" s="60"/>
      <c r="N5025" s="60"/>
    </row>
    <row r="5026" spans="13:14">
      <c r="M5026" s="60"/>
      <c r="N5026" s="60"/>
    </row>
    <row r="5027" spans="13:14">
      <c r="M5027" s="60"/>
      <c r="N5027" s="60"/>
    </row>
    <row r="5028" spans="13:14">
      <c r="M5028" s="60"/>
      <c r="N5028" s="60"/>
    </row>
    <row r="5029" spans="13:14">
      <c r="M5029" s="60"/>
      <c r="N5029" s="60"/>
    </row>
    <row r="5030" spans="13:14">
      <c r="M5030" s="60"/>
      <c r="N5030" s="60"/>
    </row>
    <row r="5031" spans="13:14">
      <c r="M5031" s="60"/>
      <c r="N5031" s="60"/>
    </row>
    <row r="5032" spans="13:14">
      <c r="M5032" s="60"/>
      <c r="N5032" s="60"/>
    </row>
    <row r="5033" spans="13:14">
      <c r="M5033" s="60"/>
      <c r="N5033" s="60"/>
    </row>
    <row r="5034" spans="13:14">
      <c r="M5034" s="60"/>
      <c r="N5034" s="60"/>
    </row>
    <row r="5035" spans="13:14">
      <c r="M5035" s="60"/>
      <c r="N5035" s="60"/>
    </row>
    <row r="5036" spans="13:14">
      <c r="M5036" s="60"/>
      <c r="N5036" s="60"/>
    </row>
    <row r="5037" spans="13:14">
      <c r="M5037" s="60"/>
      <c r="N5037" s="60"/>
    </row>
    <row r="5038" spans="13:14">
      <c r="M5038" s="60"/>
      <c r="N5038" s="60"/>
    </row>
    <row r="5039" spans="13:14">
      <c r="M5039" s="60"/>
      <c r="N5039" s="60"/>
    </row>
    <row r="5040" spans="13:14">
      <c r="M5040" s="60"/>
      <c r="N5040" s="60"/>
    </row>
    <row r="5041" spans="13:14">
      <c r="M5041" s="60"/>
      <c r="N5041" s="60"/>
    </row>
    <row r="5042" spans="13:14">
      <c r="M5042" s="60"/>
      <c r="N5042" s="60"/>
    </row>
    <row r="5043" spans="13:14">
      <c r="M5043" s="60"/>
      <c r="N5043" s="60"/>
    </row>
    <row r="5044" spans="13:14">
      <c r="M5044" s="60"/>
      <c r="N5044" s="60"/>
    </row>
    <row r="5045" spans="13:14">
      <c r="M5045" s="60"/>
      <c r="N5045" s="60"/>
    </row>
    <row r="5046" spans="13:14">
      <c r="M5046" s="60"/>
      <c r="N5046" s="60"/>
    </row>
    <row r="5047" spans="13:14">
      <c r="M5047" s="60"/>
      <c r="N5047" s="60"/>
    </row>
    <row r="5048" spans="13:14">
      <c r="M5048" s="60"/>
      <c r="N5048" s="60"/>
    </row>
    <row r="5049" spans="13:14">
      <c r="M5049" s="60"/>
      <c r="N5049" s="60"/>
    </row>
    <row r="5050" spans="13:14">
      <c r="M5050" s="60"/>
      <c r="N5050" s="60"/>
    </row>
    <row r="5051" spans="13:14">
      <c r="M5051" s="60"/>
      <c r="N5051" s="60"/>
    </row>
    <row r="5052" spans="13:14">
      <c r="M5052" s="60"/>
      <c r="N5052" s="60"/>
    </row>
    <row r="5053" spans="13:14">
      <c r="M5053" s="60"/>
      <c r="N5053" s="60"/>
    </row>
    <row r="5054" spans="13:14">
      <c r="M5054" s="60"/>
      <c r="N5054" s="60"/>
    </row>
    <row r="5055" spans="13:14">
      <c r="M5055" s="60"/>
      <c r="N5055" s="60"/>
    </row>
    <row r="5056" spans="13:14">
      <c r="M5056" s="60"/>
      <c r="N5056" s="60"/>
    </row>
    <row r="5057" spans="13:14">
      <c r="M5057" s="60"/>
      <c r="N5057" s="60"/>
    </row>
    <row r="5058" spans="13:14">
      <c r="M5058" s="60"/>
      <c r="N5058" s="60"/>
    </row>
    <row r="5059" spans="13:14">
      <c r="M5059" s="60"/>
      <c r="N5059" s="60"/>
    </row>
    <row r="5060" spans="13:14">
      <c r="M5060" s="60"/>
      <c r="N5060" s="60"/>
    </row>
    <row r="5061" spans="13:14">
      <c r="M5061" s="60"/>
      <c r="N5061" s="60"/>
    </row>
    <row r="5062" spans="13:14">
      <c r="M5062" s="60"/>
      <c r="N5062" s="60"/>
    </row>
    <row r="5063" spans="13:14">
      <c r="M5063" s="60"/>
      <c r="N5063" s="60"/>
    </row>
    <row r="5064" spans="13:14">
      <c r="M5064" s="60"/>
      <c r="N5064" s="60"/>
    </row>
    <row r="5065" spans="13:14">
      <c r="M5065" s="60"/>
      <c r="N5065" s="60"/>
    </row>
    <row r="5066" spans="13:14">
      <c r="M5066" s="60"/>
      <c r="N5066" s="60"/>
    </row>
    <row r="5067" spans="13:14">
      <c r="M5067" s="60"/>
      <c r="N5067" s="60"/>
    </row>
    <row r="5068" spans="13:14">
      <c r="M5068" s="60"/>
      <c r="N5068" s="60"/>
    </row>
    <row r="5069" spans="13:14">
      <c r="M5069" s="60"/>
      <c r="N5069" s="60"/>
    </row>
    <row r="5070" spans="13:14">
      <c r="M5070" s="60"/>
      <c r="N5070" s="60"/>
    </row>
    <row r="5071" spans="13:14">
      <c r="M5071" s="60"/>
      <c r="N5071" s="60"/>
    </row>
    <row r="5072" spans="13:14">
      <c r="M5072" s="60"/>
      <c r="N5072" s="60"/>
    </row>
    <row r="5073" spans="13:14">
      <c r="M5073" s="60"/>
      <c r="N5073" s="60"/>
    </row>
    <row r="5074" spans="13:14">
      <c r="M5074" s="60"/>
      <c r="N5074" s="60"/>
    </row>
    <row r="5075" spans="13:14">
      <c r="M5075" s="91"/>
      <c r="N5075" s="91"/>
    </row>
    <row r="5076" spans="13:14">
      <c r="M5076" s="91"/>
      <c r="N5076" s="91"/>
    </row>
    <row r="5077" spans="13:14">
      <c r="M5077" s="91"/>
      <c r="N5077" s="91"/>
    </row>
    <row r="5078" spans="13:14">
      <c r="M5078" s="91"/>
      <c r="N5078" s="91"/>
    </row>
    <row r="5079" spans="13:14">
      <c r="M5079" s="91"/>
      <c r="N5079" s="91"/>
    </row>
    <row r="5080" spans="13:14">
      <c r="M5080" s="91"/>
      <c r="N5080" s="91"/>
    </row>
    <row r="5081" spans="13:14">
      <c r="M5081" s="91"/>
      <c r="N5081" s="91"/>
    </row>
    <row r="5082" spans="13:14">
      <c r="M5082" s="91"/>
      <c r="N5082" s="91"/>
    </row>
    <row r="5083" spans="13:14">
      <c r="M5083" s="91"/>
      <c r="N5083" s="91"/>
    </row>
    <row r="5084" spans="13:14">
      <c r="M5084" s="91"/>
      <c r="N5084" s="91"/>
    </row>
    <row r="5085" spans="13:14">
      <c r="M5085" s="91"/>
      <c r="N5085" s="91"/>
    </row>
    <row r="5086" spans="13:14">
      <c r="M5086" s="91"/>
      <c r="N5086" s="91"/>
    </row>
    <row r="5087" spans="13:14">
      <c r="M5087" s="91"/>
      <c r="N5087" s="91"/>
    </row>
    <row r="5088" spans="13:14">
      <c r="M5088" s="91"/>
      <c r="N5088" s="91"/>
    </row>
    <row r="5089" spans="13:14">
      <c r="M5089" s="91"/>
      <c r="N5089" s="91"/>
    </row>
    <row r="5090" spans="13:14">
      <c r="M5090" s="91"/>
      <c r="N5090" s="91"/>
    </row>
    <row r="5091" spans="13:14">
      <c r="M5091" s="91"/>
      <c r="N5091" s="91"/>
    </row>
    <row r="5092" spans="13:14">
      <c r="M5092" s="91"/>
      <c r="N5092" s="91"/>
    </row>
    <row r="5093" spans="13:14">
      <c r="M5093" s="91"/>
      <c r="N5093" s="91"/>
    </row>
    <row r="5094" spans="13:14">
      <c r="M5094" s="91"/>
      <c r="N5094" s="91"/>
    </row>
    <row r="5095" spans="13:14">
      <c r="M5095" s="91"/>
      <c r="N5095" s="91"/>
    </row>
    <row r="5096" spans="13:14">
      <c r="M5096" s="91"/>
      <c r="N5096" s="91"/>
    </row>
    <row r="5097" spans="13:14">
      <c r="M5097" s="91"/>
      <c r="N5097" s="91"/>
    </row>
    <row r="5098" spans="13:14">
      <c r="M5098" s="91"/>
      <c r="N5098" s="91"/>
    </row>
    <row r="5099" spans="13:14">
      <c r="M5099" s="91"/>
      <c r="N5099" s="91"/>
    </row>
    <row r="5100" spans="13:14">
      <c r="M5100" s="91"/>
      <c r="N5100" s="91"/>
    </row>
    <row r="5101" spans="13:14">
      <c r="M5101" s="91"/>
      <c r="N5101" s="91"/>
    </row>
    <row r="5102" spans="13:14">
      <c r="M5102" s="91"/>
      <c r="N5102" s="91"/>
    </row>
    <row r="5103" spans="13:14">
      <c r="M5103" s="91"/>
      <c r="N5103" s="91"/>
    </row>
    <row r="5104" spans="13:14">
      <c r="M5104" s="91"/>
      <c r="N5104" s="91"/>
    </row>
    <row r="5105" spans="13:14">
      <c r="M5105" s="91"/>
      <c r="N5105" s="91"/>
    </row>
    <row r="5106" spans="13:14">
      <c r="M5106" s="91"/>
      <c r="N5106" s="91"/>
    </row>
    <row r="5107" spans="13:14">
      <c r="M5107" s="91"/>
      <c r="N5107" s="91"/>
    </row>
    <row r="5108" spans="13:14">
      <c r="M5108" s="91"/>
      <c r="N5108" s="91"/>
    </row>
    <row r="5109" spans="13:14">
      <c r="M5109" s="91"/>
      <c r="N5109" s="91"/>
    </row>
    <row r="5110" spans="13:14">
      <c r="M5110" s="91"/>
      <c r="N5110" s="91"/>
    </row>
    <row r="5111" spans="13:14">
      <c r="M5111" s="91"/>
      <c r="N5111" s="91"/>
    </row>
    <row r="5112" spans="13:14">
      <c r="M5112" s="91"/>
      <c r="N5112" s="91"/>
    </row>
    <row r="5113" spans="13:14">
      <c r="M5113" s="91"/>
      <c r="N5113" s="91"/>
    </row>
    <row r="5114" spans="13:14">
      <c r="M5114" s="91"/>
      <c r="N5114" s="91"/>
    </row>
    <row r="5115" spans="13:14">
      <c r="M5115" s="91"/>
      <c r="N5115" s="91"/>
    </row>
    <row r="5116" spans="13:14">
      <c r="M5116" s="91"/>
      <c r="N5116" s="91"/>
    </row>
    <row r="5117" spans="13:14">
      <c r="M5117" s="91"/>
      <c r="N5117" s="91"/>
    </row>
    <row r="5118" spans="13:14">
      <c r="M5118" s="91"/>
      <c r="N5118" s="91"/>
    </row>
    <row r="5119" spans="13:14">
      <c r="M5119" s="91"/>
      <c r="N5119" s="91"/>
    </row>
    <row r="5120" spans="13:14">
      <c r="M5120" s="91"/>
      <c r="N5120" s="91"/>
    </row>
    <row r="5121" spans="13:14">
      <c r="M5121" s="91"/>
      <c r="N5121" s="91"/>
    </row>
    <row r="5122" spans="13:14">
      <c r="M5122" s="91"/>
      <c r="N5122" s="91"/>
    </row>
    <row r="5123" spans="13:14">
      <c r="M5123" s="91"/>
      <c r="N5123" s="91"/>
    </row>
    <row r="5124" spans="13:14">
      <c r="M5124" s="91"/>
      <c r="N5124" s="91"/>
    </row>
    <row r="5125" spans="13:14">
      <c r="M5125" s="91"/>
      <c r="N5125" s="91"/>
    </row>
    <row r="5126" spans="13:14">
      <c r="M5126" s="91"/>
      <c r="N5126" s="91"/>
    </row>
    <row r="5127" spans="13:14">
      <c r="M5127" s="91"/>
      <c r="N5127" s="91"/>
    </row>
    <row r="5128" spans="13:14">
      <c r="M5128" s="91"/>
      <c r="N5128" s="91"/>
    </row>
    <row r="5129" spans="13:14">
      <c r="M5129" s="91"/>
      <c r="N5129" s="91"/>
    </row>
    <row r="5130" spans="13:14">
      <c r="M5130" s="91"/>
      <c r="N5130" s="91"/>
    </row>
    <row r="5131" spans="13:14">
      <c r="M5131" s="91"/>
      <c r="N5131" s="91"/>
    </row>
    <row r="5132" spans="13:14">
      <c r="M5132" s="91"/>
      <c r="N5132" s="91"/>
    </row>
    <row r="5133" spans="13:14">
      <c r="M5133" s="91"/>
      <c r="N5133" s="91"/>
    </row>
    <row r="5134" spans="13:14">
      <c r="M5134" s="91"/>
      <c r="N5134" s="91"/>
    </row>
    <row r="5135" spans="13:14">
      <c r="M5135" s="91"/>
      <c r="N5135" s="91"/>
    </row>
    <row r="5136" spans="13:14">
      <c r="M5136" s="91"/>
      <c r="N5136" s="91"/>
    </row>
    <row r="5137" spans="13:14">
      <c r="M5137" s="91"/>
      <c r="N5137" s="91"/>
    </row>
    <row r="5138" spans="13:14">
      <c r="M5138" s="91"/>
      <c r="N5138" s="91"/>
    </row>
    <row r="5139" spans="13:14">
      <c r="M5139" s="91"/>
      <c r="N5139" s="91"/>
    </row>
    <row r="5140" spans="13:14">
      <c r="M5140" s="91"/>
      <c r="N5140" s="91"/>
    </row>
    <row r="5141" spans="13:14">
      <c r="M5141" s="91"/>
      <c r="N5141" s="91"/>
    </row>
    <row r="5142" spans="13:14">
      <c r="M5142" s="91"/>
      <c r="N5142" s="91"/>
    </row>
    <row r="5143" spans="13:14">
      <c r="M5143" s="91"/>
      <c r="N5143" s="91"/>
    </row>
    <row r="5144" spans="13:14">
      <c r="M5144" s="91"/>
      <c r="N5144" s="91"/>
    </row>
    <row r="5145" spans="13:14">
      <c r="M5145" s="91"/>
      <c r="N5145" s="91"/>
    </row>
    <row r="5146" spans="13:14">
      <c r="M5146" s="91"/>
      <c r="N5146" s="91"/>
    </row>
    <row r="5147" spans="13:14">
      <c r="M5147" s="91"/>
      <c r="N5147" s="91"/>
    </row>
    <row r="5148" spans="13:14">
      <c r="M5148" s="91"/>
      <c r="N5148" s="91"/>
    </row>
    <row r="5149" spans="13:14">
      <c r="M5149" s="91"/>
      <c r="N5149" s="91"/>
    </row>
    <row r="5150" spans="13:14">
      <c r="M5150" s="91"/>
      <c r="N5150" s="91"/>
    </row>
    <row r="5151" spans="13:14">
      <c r="M5151" s="91"/>
      <c r="N5151" s="91"/>
    </row>
    <row r="5152" spans="13:14">
      <c r="M5152" s="91"/>
      <c r="N5152" s="91"/>
    </row>
    <row r="5153" spans="13:14">
      <c r="M5153" s="91"/>
      <c r="N5153" s="91"/>
    </row>
    <row r="5154" spans="13:14">
      <c r="M5154" s="91"/>
      <c r="N5154" s="91"/>
    </row>
    <row r="5155" spans="13:14">
      <c r="M5155" s="91"/>
      <c r="N5155" s="91"/>
    </row>
    <row r="5156" spans="13:14">
      <c r="M5156" s="91"/>
      <c r="N5156" s="91"/>
    </row>
    <row r="5157" spans="13:14">
      <c r="M5157" s="91"/>
      <c r="N5157" s="91"/>
    </row>
    <row r="5158" spans="13:14">
      <c r="M5158" s="91"/>
      <c r="N5158" s="91"/>
    </row>
    <row r="5159" spans="13:14">
      <c r="M5159" s="91"/>
      <c r="N5159" s="91"/>
    </row>
    <row r="5160" spans="13:14">
      <c r="M5160" s="91"/>
      <c r="N5160" s="91"/>
    </row>
    <row r="5161" spans="13:14">
      <c r="M5161" s="91"/>
      <c r="N5161" s="91"/>
    </row>
    <row r="5162" spans="13:14">
      <c r="M5162" s="91"/>
      <c r="N5162" s="91"/>
    </row>
    <row r="5163" spans="13:14">
      <c r="M5163" s="91"/>
      <c r="N5163" s="91"/>
    </row>
    <row r="5164" spans="13:14">
      <c r="M5164" s="91"/>
      <c r="N5164" s="91"/>
    </row>
    <row r="5165" spans="13:14">
      <c r="M5165" s="91"/>
      <c r="N5165" s="91"/>
    </row>
    <row r="5166" spans="13:14">
      <c r="M5166" s="91"/>
      <c r="N5166" s="91"/>
    </row>
    <row r="5167" spans="13:14">
      <c r="M5167" s="91"/>
      <c r="N5167" s="91"/>
    </row>
    <row r="5168" spans="13:14">
      <c r="M5168" s="91"/>
      <c r="N5168" s="91"/>
    </row>
    <row r="5169" spans="13:14">
      <c r="M5169" s="91"/>
      <c r="N5169" s="91"/>
    </row>
    <row r="5170" spans="13:14">
      <c r="M5170" s="91"/>
      <c r="N5170" s="91"/>
    </row>
    <row r="5171" spans="13:14">
      <c r="M5171" s="91"/>
      <c r="N5171" s="91"/>
    </row>
    <row r="5172" spans="13:14">
      <c r="M5172" s="91"/>
      <c r="N5172" s="91"/>
    </row>
    <row r="5173" spans="13:14">
      <c r="M5173" s="91"/>
      <c r="N5173" s="91"/>
    </row>
    <row r="5176" spans="13:14">
      <c r="M5176" s="91"/>
      <c r="N5176" s="91"/>
    </row>
    <row r="5177" spans="13:14">
      <c r="M5177" s="91"/>
      <c r="N5177" s="91"/>
    </row>
    <row r="5178" spans="13:14">
      <c r="M5178" s="91"/>
      <c r="N5178" s="91"/>
    </row>
    <row r="5179" spans="13:14">
      <c r="M5179" s="91"/>
      <c r="N5179" s="91"/>
    </row>
    <row r="5180" spans="13:14">
      <c r="M5180" s="91"/>
      <c r="N5180" s="91"/>
    </row>
    <row r="5181" spans="13:14">
      <c r="M5181" s="91"/>
      <c r="N5181" s="91"/>
    </row>
    <row r="5182" spans="13:14">
      <c r="M5182" s="91"/>
      <c r="N5182" s="91"/>
    </row>
    <row r="5183" spans="13:14">
      <c r="M5183" s="91"/>
      <c r="N5183" s="91"/>
    </row>
    <row r="5184" spans="13:14">
      <c r="M5184" s="91"/>
      <c r="N5184" s="91"/>
    </row>
    <row r="5185" spans="13:14">
      <c r="M5185" s="91"/>
      <c r="N5185" s="91"/>
    </row>
    <row r="5186" spans="13:14">
      <c r="M5186" s="91"/>
      <c r="N5186" s="91"/>
    </row>
    <row r="5187" spans="13:14">
      <c r="M5187" s="91"/>
      <c r="N5187" s="91"/>
    </row>
    <row r="5188" spans="13:14">
      <c r="M5188" s="91"/>
      <c r="N5188" s="91"/>
    </row>
    <row r="5189" spans="13:14">
      <c r="M5189" s="91"/>
      <c r="N5189" s="91"/>
    </row>
    <row r="5190" spans="13:14">
      <c r="M5190" s="91"/>
      <c r="N5190" s="91"/>
    </row>
    <row r="5191" spans="13:14">
      <c r="M5191" s="91"/>
      <c r="N5191" s="91"/>
    </row>
    <row r="5192" spans="13:14">
      <c r="M5192" s="91"/>
      <c r="N5192" s="91"/>
    </row>
    <row r="5193" spans="13:14">
      <c r="M5193" s="91"/>
      <c r="N5193" s="91"/>
    </row>
    <row r="5194" spans="13:14">
      <c r="M5194" s="91"/>
      <c r="N5194" s="91"/>
    </row>
    <row r="5195" spans="13:14">
      <c r="M5195" s="91"/>
      <c r="N5195" s="91"/>
    </row>
    <row r="5196" spans="13:14">
      <c r="M5196" s="91"/>
      <c r="N5196" s="91"/>
    </row>
    <row r="5197" spans="13:14">
      <c r="M5197" s="91"/>
      <c r="N5197" s="91"/>
    </row>
    <row r="5198" spans="13:14">
      <c r="M5198" s="91"/>
      <c r="N5198" s="91"/>
    </row>
    <row r="5199" spans="13:14">
      <c r="M5199" s="91"/>
      <c r="N5199" s="91"/>
    </row>
    <row r="5200" spans="13:14">
      <c r="M5200" s="91"/>
      <c r="N5200" s="91"/>
    </row>
    <row r="5201" spans="13:14">
      <c r="M5201" s="91"/>
      <c r="N5201" s="91"/>
    </row>
    <row r="5202" spans="13:14">
      <c r="M5202" s="91"/>
      <c r="N5202" s="91"/>
    </row>
    <row r="5203" spans="13:14">
      <c r="M5203" s="91"/>
      <c r="N5203" s="91"/>
    </row>
    <row r="5204" spans="13:14">
      <c r="M5204" s="91"/>
      <c r="N5204" s="91"/>
    </row>
    <row r="5205" spans="13:14">
      <c r="M5205" s="91"/>
      <c r="N5205" s="91"/>
    </row>
    <row r="5206" spans="13:14">
      <c r="M5206" s="91"/>
      <c r="N5206" s="91"/>
    </row>
    <row r="5207" spans="13:14">
      <c r="M5207" s="91"/>
      <c r="N5207" s="91"/>
    </row>
    <row r="5209" spans="13:14">
      <c r="M5209" s="91"/>
      <c r="N5209" s="91"/>
    </row>
    <row r="5210" spans="13:14">
      <c r="M5210" s="91"/>
      <c r="N5210" s="91"/>
    </row>
    <row r="5211" spans="13:14">
      <c r="M5211" s="91"/>
      <c r="N5211" s="91"/>
    </row>
    <row r="5212" spans="13:14">
      <c r="M5212" s="91"/>
      <c r="N5212" s="91"/>
    </row>
    <row r="5213" spans="13:14">
      <c r="M5213" s="91"/>
      <c r="N5213" s="91"/>
    </row>
    <row r="5214" spans="13:14">
      <c r="M5214" s="91"/>
      <c r="N5214" s="91"/>
    </row>
    <row r="5215" spans="13:14">
      <c r="M5215" s="91"/>
      <c r="N5215" s="91"/>
    </row>
    <row r="5216" spans="13:14">
      <c r="M5216" s="91"/>
      <c r="N5216" s="91"/>
    </row>
    <row r="5217" spans="13:14">
      <c r="M5217" s="91"/>
      <c r="N5217" s="91"/>
    </row>
    <row r="5218" spans="13:14">
      <c r="M5218" s="91"/>
      <c r="N5218" s="91"/>
    </row>
    <row r="5219" spans="13:14">
      <c r="M5219" s="91"/>
      <c r="N5219" s="91"/>
    </row>
    <row r="5220" spans="13:14">
      <c r="M5220" s="91"/>
      <c r="N5220" s="91"/>
    </row>
    <row r="5221" spans="13:14">
      <c r="M5221" s="91"/>
      <c r="N5221" s="91"/>
    </row>
    <row r="5222" spans="13:14">
      <c r="M5222" s="91"/>
      <c r="N5222" s="91"/>
    </row>
    <row r="5223" spans="13:14">
      <c r="M5223" s="91"/>
      <c r="N5223" s="91"/>
    </row>
    <row r="5224" spans="13:14">
      <c r="M5224" s="91"/>
      <c r="N5224" s="91"/>
    </row>
    <row r="5225" spans="13:14">
      <c r="M5225" s="91"/>
      <c r="N5225" s="91"/>
    </row>
    <row r="5226" spans="13:14">
      <c r="M5226" s="91"/>
      <c r="N5226" s="91"/>
    </row>
    <row r="5227" spans="13:14">
      <c r="M5227" s="91"/>
      <c r="N5227" s="91"/>
    </row>
    <row r="5228" spans="13:14">
      <c r="M5228" s="91"/>
      <c r="N5228" s="91"/>
    </row>
    <row r="5229" spans="13:14">
      <c r="M5229" s="91"/>
      <c r="N5229" s="91"/>
    </row>
    <row r="5230" spans="13:14">
      <c r="M5230" s="91"/>
      <c r="N5230" s="91"/>
    </row>
    <row r="5231" spans="13:14">
      <c r="M5231" s="91"/>
      <c r="N5231" s="91"/>
    </row>
    <row r="5232" spans="13:14">
      <c r="M5232" s="91"/>
      <c r="N5232" s="91"/>
    </row>
    <row r="5233" spans="13:14">
      <c r="M5233" s="91"/>
      <c r="N5233" s="91"/>
    </row>
    <row r="5234" spans="13:14">
      <c r="M5234" s="91"/>
      <c r="N5234" s="91"/>
    </row>
    <row r="5235" spans="13:14">
      <c r="M5235" s="91"/>
      <c r="N5235" s="91"/>
    </row>
    <row r="5236" spans="13:14">
      <c r="M5236" s="91"/>
      <c r="N5236" s="91"/>
    </row>
    <row r="5237" spans="13:14">
      <c r="M5237" s="91"/>
      <c r="N5237" s="91"/>
    </row>
    <row r="5238" spans="13:14">
      <c r="M5238" s="91"/>
      <c r="N5238" s="91"/>
    </row>
    <row r="5239" spans="13:14">
      <c r="M5239" s="91"/>
      <c r="N5239" s="91"/>
    </row>
    <row r="5240" spans="13:14">
      <c r="M5240" s="91"/>
      <c r="N5240" s="91"/>
    </row>
    <row r="5241" spans="13:14">
      <c r="M5241" s="91"/>
      <c r="N5241" s="91"/>
    </row>
    <row r="5242" spans="13:14">
      <c r="M5242" s="91"/>
      <c r="N5242" s="91"/>
    </row>
    <row r="5243" spans="13:14">
      <c r="M5243" s="91"/>
      <c r="N5243" s="91"/>
    </row>
    <row r="5244" spans="13:14">
      <c r="M5244" s="91"/>
      <c r="N5244" s="91"/>
    </row>
    <row r="5245" spans="13:14">
      <c r="M5245" s="91"/>
      <c r="N5245" s="91"/>
    </row>
    <row r="5246" spans="13:14">
      <c r="M5246" s="91"/>
      <c r="N5246" s="91"/>
    </row>
    <row r="5247" spans="13:14">
      <c r="M5247" s="91"/>
      <c r="N5247" s="91"/>
    </row>
    <row r="5248" spans="13:14">
      <c r="M5248" s="91"/>
      <c r="N5248" s="91"/>
    </row>
    <row r="5249" spans="13:14">
      <c r="M5249" s="91"/>
      <c r="N5249" s="91"/>
    </row>
    <row r="5250" spans="13:14">
      <c r="M5250" s="91"/>
      <c r="N5250" s="91"/>
    </row>
    <row r="5251" spans="13:14">
      <c r="M5251" s="91"/>
      <c r="N5251" s="91"/>
    </row>
    <row r="5252" spans="13:14">
      <c r="M5252" s="91"/>
      <c r="N5252" s="91"/>
    </row>
    <row r="5253" spans="13:14">
      <c r="M5253" s="91"/>
      <c r="N5253" s="91"/>
    </row>
    <row r="5254" spans="13:14">
      <c r="M5254" s="91"/>
      <c r="N5254" s="91"/>
    </row>
    <row r="5255" spans="13:14">
      <c r="M5255" s="91"/>
      <c r="N5255" s="91"/>
    </row>
    <row r="5256" spans="13:14">
      <c r="M5256" s="91"/>
      <c r="N5256" s="91"/>
    </row>
    <row r="5257" spans="13:14">
      <c r="M5257" s="91"/>
      <c r="N5257" s="91"/>
    </row>
    <row r="5258" spans="13:14">
      <c r="M5258" s="91"/>
      <c r="N5258" s="91"/>
    </row>
    <row r="5259" spans="13:14">
      <c r="M5259" s="91"/>
      <c r="N5259" s="91"/>
    </row>
    <row r="5260" spans="13:14">
      <c r="M5260" s="91"/>
      <c r="N5260" s="91"/>
    </row>
    <row r="5261" spans="13:14">
      <c r="M5261" s="91"/>
      <c r="N5261" s="91"/>
    </row>
    <row r="5262" spans="13:14">
      <c r="M5262" s="91"/>
      <c r="N5262" s="91"/>
    </row>
    <row r="5263" spans="13:14">
      <c r="M5263" s="91"/>
      <c r="N5263" s="91"/>
    </row>
    <row r="5264" spans="13:14">
      <c r="M5264" s="91"/>
      <c r="N5264" s="91"/>
    </row>
    <row r="5265" spans="13:14">
      <c r="M5265" s="91"/>
      <c r="N5265" s="91"/>
    </row>
    <row r="5266" spans="13:14">
      <c r="M5266" s="91"/>
      <c r="N5266" s="91"/>
    </row>
    <row r="5267" spans="13:14">
      <c r="M5267" s="91"/>
      <c r="N5267" s="91"/>
    </row>
    <row r="5268" spans="13:14">
      <c r="M5268" s="91"/>
      <c r="N5268" s="91"/>
    </row>
    <row r="5269" spans="13:14">
      <c r="M5269" s="91"/>
      <c r="N5269" s="91"/>
    </row>
    <row r="5270" spans="13:14">
      <c r="M5270" s="91"/>
      <c r="N5270" s="91"/>
    </row>
    <row r="5271" spans="13:14">
      <c r="M5271" s="91"/>
      <c r="N5271" s="91"/>
    </row>
    <row r="5272" spans="13:14">
      <c r="M5272" s="91"/>
      <c r="N5272" s="91"/>
    </row>
    <row r="5273" spans="13:14">
      <c r="M5273" s="91"/>
      <c r="N5273" s="91"/>
    </row>
    <row r="5274" spans="13:14">
      <c r="M5274" s="91"/>
      <c r="N5274" s="91"/>
    </row>
    <row r="5275" spans="13:14">
      <c r="M5275" s="91"/>
      <c r="N5275" s="91"/>
    </row>
    <row r="5276" spans="13:14">
      <c r="M5276" s="91"/>
      <c r="N5276" s="91"/>
    </row>
    <row r="5277" spans="13:14">
      <c r="M5277" s="91"/>
      <c r="N5277" s="91"/>
    </row>
    <row r="5278" spans="13:14">
      <c r="M5278" s="91"/>
      <c r="N5278" s="91"/>
    </row>
    <row r="5279" spans="13:14">
      <c r="M5279" s="91"/>
      <c r="N5279" s="91"/>
    </row>
    <row r="5280" spans="13:14">
      <c r="M5280" s="91"/>
      <c r="N5280" s="91"/>
    </row>
    <row r="5281" spans="13:14">
      <c r="M5281" s="91"/>
      <c r="N5281" s="91"/>
    </row>
    <row r="5282" spans="13:14">
      <c r="M5282" s="91"/>
      <c r="N5282" s="91"/>
    </row>
    <row r="5283" spans="13:14">
      <c r="M5283" s="91"/>
      <c r="N5283" s="91"/>
    </row>
    <row r="5284" spans="13:14">
      <c r="M5284" s="91"/>
      <c r="N5284" s="91"/>
    </row>
    <row r="5285" spans="13:14">
      <c r="M5285" s="91"/>
      <c r="N5285" s="91"/>
    </row>
    <row r="5286" spans="13:14">
      <c r="M5286" s="91"/>
      <c r="N5286" s="91"/>
    </row>
    <row r="5287" spans="13:14">
      <c r="M5287" s="91"/>
      <c r="N5287" s="91"/>
    </row>
    <row r="5288" spans="13:14">
      <c r="M5288" s="91"/>
      <c r="N5288" s="91"/>
    </row>
    <row r="5289" spans="13:14">
      <c r="M5289" s="91"/>
      <c r="N5289" s="91"/>
    </row>
    <row r="5290" spans="13:14">
      <c r="M5290" s="91"/>
      <c r="N5290" s="91"/>
    </row>
    <row r="5291" spans="13:14">
      <c r="M5291" s="91"/>
      <c r="N5291" s="91"/>
    </row>
    <row r="5292" spans="13:14">
      <c r="M5292" s="91"/>
      <c r="N5292" s="91"/>
    </row>
    <row r="5293" spans="13:14">
      <c r="M5293" s="91"/>
      <c r="N5293" s="91"/>
    </row>
    <row r="5294" spans="13:14">
      <c r="M5294" s="91"/>
      <c r="N5294" s="91"/>
    </row>
    <row r="5295" spans="13:14">
      <c r="M5295" s="91"/>
      <c r="N5295" s="91"/>
    </row>
    <row r="5296" spans="13:14">
      <c r="M5296" s="91"/>
      <c r="N5296" s="91"/>
    </row>
    <row r="5297" spans="13:14">
      <c r="M5297" s="91"/>
      <c r="N5297" s="91"/>
    </row>
    <row r="5298" spans="13:14">
      <c r="M5298" s="91"/>
      <c r="N5298" s="91"/>
    </row>
    <row r="5299" spans="13:14">
      <c r="M5299" s="91"/>
      <c r="N5299" s="91"/>
    </row>
    <row r="5300" spans="13:14">
      <c r="M5300" s="91"/>
      <c r="N5300" s="91"/>
    </row>
    <row r="5301" spans="13:14">
      <c r="M5301" s="91"/>
      <c r="N5301" s="91"/>
    </row>
    <row r="5302" spans="13:14">
      <c r="M5302" s="91"/>
      <c r="N5302" s="91"/>
    </row>
    <row r="5303" spans="13:14">
      <c r="M5303" s="91"/>
      <c r="N5303" s="91"/>
    </row>
    <row r="5304" spans="13:14">
      <c r="M5304" s="91"/>
      <c r="N5304" s="91"/>
    </row>
    <row r="5305" spans="13:14">
      <c r="M5305" s="91"/>
      <c r="N5305" s="91"/>
    </row>
    <row r="5306" spans="13:14">
      <c r="M5306" s="91"/>
      <c r="N5306" s="91"/>
    </row>
    <row r="5307" spans="13:14">
      <c r="M5307" s="91"/>
      <c r="N5307" s="91"/>
    </row>
    <row r="5309" spans="13:14">
      <c r="M5309" s="91"/>
      <c r="N5309" s="91"/>
    </row>
    <row r="5310" spans="13:14">
      <c r="M5310" s="91"/>
      <c r="N5310" s="91"/>
    </row>
    <row r="5311" spans="13:14">
      <c r="M5311" s="91"/>
      <c r="N5311" s="91"/>
    </row>
    <row r="5312" spans="13:14">
      <c r="M5312" s="91"/>
      <c r="N5312" s="91"/>
    </row>
    <row r="5313" spans="13:14">
      <c r="M5313" s="91"/>
      <c r="N5313" s="91"/>
    </row>
    <row r="5314" spans="13:14">
      <c r="M5314" s="91"/>
      <c r="N5314" s="91"/>
    </row>
    <row r="5315" spans="13:14">
      <c r="M5315" s="91"/>
      <c r="N5315" s="91"/>
    </row>
    <row r="5316" spans="13:14">
      <c r="M5316" s="91"/>
      <c r="N5316" s="91"/>
    </row>
    <row r="5317" spans="13:14">
      <c r="M5317" s="91"/>
      <c r="N5317" s="91"/>
    </row>
    <row r="5318" spans="13:14">
      <c r="M5318" s="91"/>
      <c r="N5318" s="91"/>
    </row>
    <row r="5319" spans="13:14">
      <c r="M5319" s="91"/>
      <c r="N5319" s="91"/>
    </row>
    <row r="5320" spans="13:14">
      <c r="M5320" s="91"/>
      <c r="N5320" s="91"/>
    </row>
    <row r="5321" spans="13:14">
      <c r="M5321" s="91"/>
      <c r="N5321" s="91"/>
    </row>
    <row r="5322" spans="13:14">
      <c r="M5322" s="91"/>
      <c r="N5322" s="91"/>
    </row>
    <row r="5323" spans="13:14">
      <c r="M5323" s="91"/>
      <c r="N5323" s="91"/>
    </row>
    <row r="5324" spans="13:14">
      <c r="M5324" s="91"/>
      <c r="N5324" s="91"/>
    </row>
    <row r="5325" spans="13:14">
      <c r="M5325" s="91"/>
      <c r="N5325" s="91"/>
    </row>
    <row r="5326" spans="13:14">
      <c r="M5326" s="91"/>
      <c r="N5326" s="91"/>
    </row>
    <row r="5327" spans="13:14">
      <c r="M5327" s="91"/>
      <c r="N5327" s="91"/>
    </row>
    <row r="5328" spans="13:14">
      <c r="M5328" s="91"/>
      <c r="N5328" s="91"/>
    </row>
    <row r="5329" spans="13:14">
      <c r="M5329" s="91"/>
      <c r="N5329" s="91"/>
    </row>
    <row r="5330" spans="13:14">
      <c r="M5330" s="91"/>
      <c r="N5330" s="91"/>
    </row>
    <row r="5331" spans="13:14">
      <c r="M5331" s="91"/>
      <c r="N5331" s="91"/>
    </row>
    <row r="5332" spans="13:14">
      <c r="M5332" s="91"/>
      <c r="N5332" s="91"/>
    </row>
    <row r="5333" spans="13:14">
      <c r="M5333" s="91"/>
      <c r="N5333" s="91"/>
    </row>
    <row r="5334" spans="13:14">
      <c r="M5334" s="91"/>
      <c r="N5334" s="91"/>
    </row>
    <row r="5335" spans="13:14">
      <c r="M5335" s="91"/>
      <c r="N5335" s="91"/>
    </row>
    <row r="5336" spans="13:14">
      <c r="M5336" s="91"/>
      <c r="N5336" s="91"/>
    </row>
    <row r="5337" spans="13:14">
      <c r="M5337" s="91"/>
      <c r="N5337" s="91"/>
    </row>
    <row r="5338" spans="13:14">
      <c r="M5338" s="91"/>
      <c r="N5338" s="91"/>
    </row>
    <row r="5339" spans="13:14">
      <c r="M5339" s="91"/>
      <c r="N5339" s="91"/>
    </row>
    <row r="5340" spans="13:14">
      <c r="M5340" s="91"/>
      <c r="N5340" s="91"/>
    </row>
    <row r="5341" spans="13:14">
      <c r="M5341" s="91"/>
      <c r="N5341" s="91"/>
    </row>
    <row r="5342" spans="13:14">
      <c r="M5342" s="91"/>
      <c r="N5342" s="91"/>
    </row>
    <row r="5343" spans="13:14">
      <c r="M5343" s="91"/>
      <c r="N5343" s="91"/>
    </row>
    <row r="5344" spans="13:14">
      <c r="M5344" s="91"/>
      <c r="N5344" s="91"/>
    </row>
    <row r="5345" spans="13:14">
      <c r="M5345" s="91"/>
      <c r="N5345" s="91"/>
    </row>
    <row r="5346" spans="13:14">
      <c r="M5346" s="91"/>
      <c r="N5346" s="91"/>
    </row>
    <row r="5347" spans="13:14">
      <c r="M5347" s="91"/>
      <c r="N5347" s="91"/>
    </row>
    <row r="5348" spans="13:14">
      <c r="M5348" s="91"/>
      <c r="N5348" s="91"/>
    </row>
    <row r="5349" spans="13:14">
      <c r="M5349" s="91"/>
      <c r="N5349" s="91"/>
    </row>
    <row r="5350" spans="13:14">
      <c r="M5350" s="91"/>
      <c r="N5350" s="91"/>
    </row>
    <row r="5351" spans="13:14">
      <c r="M5351" s="91"/>
      <c r="N5351" s="91"/>
    </row>
    <row r="5352" spans="13:14">
      <c r="M5352" s="91"/>
      <c r="N5352" s="91"/>
    </row>
    <row r="5353" spans="13:14">
      <c r="M5353" s="91"/>
      <c r="N5353" s="91"/>
    </row>
    <row r="5354" spans="13:14">
      <c r="M5354" s="91"/>
      <c r="N5354" s="91"/>
    </row>
    <row r="5355" spans="13:14">
      <c r="M5355" s="91"/>
      <c r="N5355" s="91"/>
    </row>
    <row r="5356" spans="13:14">
      <c r="M5356" s="91"/>
      <c r="N5356" s="91"/>
    </row>
    <row r="5357" spans="13:14">
      <c r="M5357" s="91"/>
      <c r="N5357" s="91"/>
    </row>
    <row r="5358" spans="13:14">
      <c r="M5358" s="91"/>
      <c r="N5358" s="91"/>
    </row>
    <row r="5359" spans="13:14">
      <c r="M5359" s="91"/>
      <c r="N5359" s="91"/>
    </row>
    <row r="5360" spans="13:14">
      <c r="M5360" s="91"/>
      <c r="N5360" s="91"/>
    </row>
    <row r="5361" spans="13:14">
      <c r="M5361" s="91"/>
      <c r="N5361" s="91"/>
    </row>
    <row r="5362" spans="13:14">
      <c r="M5362" s="91"/>
      <c r="N5362" s="91"/>
    </row>
    <row r="5363" spans="13:14">
      <c r="M5363" s="91"/>
      <c r="N5363" s="91"/>
    </row>
    <row r="5364" spans="13:14">
      <c r="M5364" s="91"/>
      <c r="N5364" s="91"/>
    </row>
    <row r="5365" spans="13:14">
      <c r="M5365" s="91"/>
      <c r="N5365" s="91"/>
    </row>
    <row r="5366" spans="13:14">
      <c r="M5366" s="91"/>
      <c r="N5366" s="91"/>
    </row>
    <row r="5367" spans="13:14">
      <c r="M5367" s="91"/>
      <c r="N5367" s="91"/>
    </row>
    <row r="5368" spans="13:14">
      <c r="M5368" s="91"/>
      <c r="N5368" s="91"/>
    </row>
    <row r="5369" spans="13:14">
      <c r="M5369" s="91"/>
      <c r="N5369" s="91"/>
    </row>
    <row r="5370" spans="13:14">
      <c r="M5370" s="91"/>
      <c r="N5370" s="91"/>
    </row>
    <row r="5371" spans="13:14">
      <c r="M5371" s="91"/>
      <c r="N5371" s="91"/>
    </row>
    <row r="5372" spans="13:14">
      <c r="M5372" s="91"/>
      <c r="N5372" s="91"/>
    </row>
    <row r="5373" spans="13:14">
      <c r="M5373" s="91"/>
      <c r="N5373" s="91"/>
    </row>
    <row r="5374" spans="13:14">
      <c r="M5374" s="91"/>
      <c r="N5374" s="91"/>
    </row>
    <row r="5375" spans="13:14">
      <c r="M5375" s="91"/>
      <c r="N5375" s="91"/>
    </row>
    <row r="5376" spans="13:14">
      <c r="M5376" s="91"/>
      <c r="N5376" s="91"/>
    </row>
    <row r="5377" spans="13:14">
      <c r="M5377" s="91"/>
      <c r="N5377" s="91"/>
    </row>
    <row r="5378" spans="13:14">
      <c r="M5378" s="91"/>
      <c r="N5378" s="91"/>
    </row>
    <row r="5379" spans="13:14">
      <c r="M5379" s="91"/>
      <c r="N5379" s="91"/>
    </row>
    <row r="5380" spans="13:14">
      <c r="M5380" s="91"/>
      <c r="N5380" s="91"/>
    </row>
    <row r="5381" spans="13:14">
      <c r="M5381" s="91"/>
      <c r="N5381" s="91"/>
    </row>
    <row r="5382" spans="13:14">
      <c r="M5382" s="91"/>
      <c r="N5382" s="91"/>
    </row>
    <row r="5383" spans="13:14">
      <c r="M5383" s="91"/>
      <c r="N5383" s="91"/>
    </row>
    <row r="5384" spans="13:14">
      <c r="M5384" s="91"/>
      <c r="N5384" s="91"/>
    </row>
    <row r="5385" spans="13:14">
      <c r="M5385" s="91"/>
      <c r="N5385" s="91"/>
    </row>
    <row r="5386" spans="13:14">
      <c r="M5386" s="91"/>
      <c r="N5386" s="91"/>
    </row>
    <row r="5387" spans="13:14">
      <c r="M5387" s="91"/>
      <c r="N5387" s="91"/>
    </row>
    <row r="5388" spans="13:14">
      <c r="M5388" s="91"/>
      <c r="N5388" s="91"/>
    </row>
    <row r="5389" spans="13:14">
      <c r="M5389" s="91"/>
      <c r="N5389" s="91"/>
    </row>
    <row r="5390" spans="13:14">
      <c r="M5390" s="91"/>
      <c r="N5390" s="91"/>
    </row>
    <row r="5391" spans="13:14">
      <c r="M5391" s="91"/>
      <c r="N5391" s="91"/>
    </row>
    <row r="5392" spans="13:14">
      <c r="M5392" s="91"/>
      <c r="N5392" s="91"/>
    </row>
    <row r="5393" spans="13:14">
      <c r="M5393" s="91"/>
      <c r="N5393" s="91"/>
    </row>
    <row r="5394" spans="13:14">
      <c r="M5394" s="91"/>
      <c r="N5394" s="91"/>
    </row>
    <row r="5395" spans="13:14">
      <c r="M5395" s="91"/>
      <c r="N5395" s="91"/>
    </row>
    <row r="5396" spans="13:14">
      <c r="M5396" s="91"/>
      <c r="N5396" s="91"/>
    </row>
    <row r="5397" spans="13:14">
      <c r="M5397" s="91"/>
      <c r="N5397" s="91"/>
    </row>
    <row r="5398" spans="13:14">
      <c r="M5398" s="91"/>
      <c r="N5398" s="91"/>
    </row>
    <row r="5399" spans="13:14">
      <c r="M5399" s="91"/>
      <c r="N5399" s="91"/>
    </row>
    <row r="5400" spans="13:14">
      <c r="M5400" s="91"/>
      <c r="N5400" s="91"/>
    </row>
    <row r="5401" spans="13:14">
      <c r="M5401" s="91"/>
      <c r="N5401" s="91"/>
    </row>
    <row r="5402" spans="13:14">
      <c r="M5402" s="91"/>
      <c r="N5402" s="91"/>
    </row>
    <row r="5403" spans="13:14">
      <c r="M5403" s="91"/>
      <c r="N5403" s="91"/>
    </row>
    <row r="5404" spans="13:14">
      <c r="M5404" s="91"/>
      <c r="N5404" s="91"/>
    </row>
    <row r="5405" spans="13:14">
      <c r="M5405" s="91"/>
      <c r="N5405" s="91"/>
    </row>
    <row r="5406" spans="13:14">
      <c r="M5406" s="91"/>
      <c r="N5406" s="91"/>
    </row>
    <row r="5407" spans="13:14">
      <c r="M5407" s="91"/>
      <c r="N5407" s="91"/>
    </row>
    <row r="5408" spans="13:14">
      <c r="M5408" s="91"/>
      <c r="N5408" s="91"/>
    </row>
    <row r="5409" spans="13:14">
      <c r="M5409" s="91"/>
      <c r="N5409" s="91"/>
    </row>
    <row r="5410" spans="13:14">
      <c r="M5410" s="91"/>
      <c r="N5410" s="91"/>
    </row>
    <row r="5411" spans="13:14">
      <c r="M5411" s="91"/>
      <c r="N5411" s="91"/>
    </row>
    <row r="5412" spans="13:14">
      <c r="M5412" s="91"/>
      <c r="N5412" s="91"/>
    </row>
    <row r="5413" spans="13:14">
      <c r="M5413" s="91"/>
      <c r="N5413" s="91"/>
    </row>
    <row r="5414" spans="13:14">
      <c r="M5414" s="91"/>
      <c r="N5414" s="91"/>
    </row>
    <row r="5415" spans="13:14">
      <c r="M5415" s="91"/>
      <c r="N5415" s="91"/>
    </row>
    <row r="5416" spans="13:14">
      <c r="M5416" s="91"/>
      <c r="N5416" s="91"/>
    </row>
    <row r="5417" spans="13:14">
      <c r="M5417" s="91"/>
      <c r="N5417" s="91"/>
    </row>
    <row r="5418" spans="13:14">
      <c r="M5418" s="91"/>
      <c r="N5418" s="91"/>
    </row>
    <row r="5419" spans="13:14">
      <c r="M5419" s="91"/>
      <c r="N5419" s="91"/>
    </row>
    <row r="5420" spans="13:14">
      <c r="M5420" s="91"/>
      <c r="N5420" s="91"/>
    </row>
    <row r="5421" spans="13:14">
      <c r="M5421" s="91"/>
      <c r="N5421" s="91"/>
    </row>
    <row r="5422" spans="13:14">
      <c r="M5422" s="91"/>
      <c r="N5422" s="91"/>
    </row>
    <row r="5423" spans="13:14">
      <c r="M5423" s="91"/>
      <c r="N5423" s="91"/>
    </row>
    <row r="5424" spans="13:14">
      <c r="M5424" s="91"/>
      <c r="N5424" s="91"/>
    </row>
    <row r="5425" spans="13:14">
      <c r="M5425" s="91"/>
      <c r="N5425" s="91"/>
    </row>
    <row r="5426" spans="13:14">
      <c r="M5426" s="91"/>
      <c r="N5426" s="91"/>
    </row>
    <row r="5427" spans="13:14">
      <c r="M5427" s="91"/>
      <c r="N5427" s="91"/>
    </row>
    <row r="5428" spans="13:14">
      <c r="M5428" s="91"/>
      <c r="N5428" s="91"/>
    </row>
    <row r="5429" spans="13:14">
      <c r="M5429" s="91"/>
      <c r="N5429" s="91"/>
    </row>
    <row r="5430" spans="13:14">
      <c r="M5430" s="91"/>
      <c r="N5430" s="91"/>
    </row>
    <row r="5431" spans="13:14">
      <c r="M5431" s="91"/>
      <c r="N5431" s="91"/>
    </row>
    <row r="5432" spans="13:14">
      <c r="M5432" s="91"/>
      <c r="N5432" s="91"/>
    </row>
    <row r="5433" spans="13:14">
      <c r="M5433" s="91"/>
      <c r="N5433" s="91"/>
    </row>
    <row r="5434" spans="13:14">
      <c r="M5434" s="91"/>
      <c r="N5434" s="91"/>
    </row>
    <row r="5435" spans="13:14">
      <c r="M5435" s="91"/>
      <c r="N5435" s="91"/>
    </row>
    <row r="5436" spans="13:14">
      <c r="M5436" s="91"/>
      <c r="N5436" s="91"/>
    </row>
    <row r="5437" spans="13:14">
      <c r="M5437" s="91"/>
      <c r="N5437" s="91"/>
    </row>
    <row r="5438" spans="13:14">
      <c r="M5438" s="91"/>
      <c r="N5438" s="91"/>
    </row>
    <row r="5439" spans="13:14">
      <c r="M5439" s="91"/>
      <c r="N5439" s="91"/>
    </row>
    <row r="5440" spans="13:14">
      <c r="M5440" s="91"/>
      <c r="N5440" s="91"/>
    </row>
    <row r="5441" spans="13:14">
      <c r="M5441" s="91"/>
      <c r="N5441" s="91"/>
    </row>
    <row r="5442" spans="13:14">
      <c r="M5442" s="91"/>
      <c r="N5442" s="91"/>
    </row>
    <row r="5443" spans="13:14">
      <c r="M5443" s="91"/>
      <c r="N5443" s="91"/>
    </row>
    <row r="5444" spans="13:14">
      <c r="M5444" s="91"/>
      <c r="N5444" s="91"/>
    </row>
    <row r="5445" spans="13:14">
      <c r="M5445" s="91"/>
      <c r="N5445" s="91"/>
    </row>
    <row r="5446" spans="13:14">
      <c r="M5446" s="91"/>
      <c r="N5446" s="91"/>
    </row>
    <row r="5447" spans="13:14">
      <c r="M5447" s="91"/>
      <c r="N5447" s="91"/>
    </row>
    <row r="5448" spans="13:14">
      <c r="M5448" s="91"/>
      <c r="N5448" s="91"/>
    </row>
    <row r="5449" spans="13:14">
      <c r="M5449" s="91"/>
      <c r="N5449" s="91"/>
    </row>
    <row r="5450" spans="13:14">
      <c r="M5450" s="91"/>
      <c r="N5450" s="91"/>
    </row>
    <row r="5451" spans="13:14">
      <c r="M5451" s="91"/>
      <c r="N5451" s="91"/>
    </row>
    <row r="5452" spans="13:14">
      <c r="M5452" s="91"/>
      <c r="N5452" s="91"/>
    </row>
    <row r="5453" spans="13:14">
      <c r="M5453" s="91"/>
      <c r="N5453" s="91"/>
    </row>
    <row r="5454" spans="13:14">
      <c r="M5454" s="91"/>
      <c r="N5454" s="91"/>
    </row>
    <row r="5455" spans="13:14">
      <c r="M5455" s="91"/>
      <c r="N5455" s="91"/>
    </row>
    <row r="5456" spans="13:14">
      <c r="M5456" s="91"/>
      <c r="N5456" s="91"/>
    </row>
    <row r="5457" spans="13:14">
      <c r="M5457" s="91"/>
      <c r="N5457" s="91"/>
    </row>
    <row r="5458" spans="13:14">
      <c r="M5458" s="91"/>
      <c r="N5458" s="91"/>
    </row>
    <row r="5459" spans="13:14">
      <c r="M5459" s="91"/>
      <c r="N5459" s="91"/>
    </row>
    <row r="5460" spans="13:14">
      <c r="M5460" s="91"/>
      <c r="N5460" s="91"/>
    </row>
    <row r="5461" spans="13:14">
      <c r="M5461" s="91"/>
      <c r="N5461" s="91"/>
    </row>
    <row r="5462" spans="13:14">
      <c r="M5462" s="91"/>
      <c r="N5462" s="91"/>
    </row>
    <row r="5463" spans="13:14">
      <c r="M5463" s="91"/>
      <c r="N5463" s="91"/>
    </row>
    <row r="5464" spans="13:14">
      <c r="M5464" s="91"/>
      <c r="N5464" s="91"/>
    </row>
    <row r="5465" spans="13:14">
      <c r="M5465" s="91"/>
      <c r="N5465" s="91"/>
    </row>
    <row r="5466" spans="13:14">
      <c r="M5466" s="91"/>
      <c r="N5466" s="91"/>
    </row>
    <row r="5467" spans="13:14">
      <c r="M5467" s="91"/>
      <c r="N5467" s="91"/>
    </row>
    <row r="5468" spans="13:14">
      <c r="M5468" s="91"/>
      <c r="N5468" s="91"/>
    </row>
    <row r="5469" spans="13:14">
      <c r="M5469" s="91"/>
      <c r="N5469" s="91"/>
    </row>
    <row r="5470" spans="13:14">
      <c r="M5470" s="91"/>
      <c r="N5470" s="91"/>
    </row>
    <row r="5471" spans="13:14">
      <c r="M5471" s="91"/>
      <c r="N5471" s="91"/>
    </row>
    <row r="5472" spans="13:14">
      <c r="M5472" s="91"/>
      <c r="N5472" s="91"/>
    </row>
    <row r="5473" spans="13:14">
      <c r="M5473" s="91"/>
      <c r="N5473" s="91"/>
    </row>
    <row r="5474" spans="13:14">
      <c r="M5474" s="91"/>
      <c r="N5474" s="91"/>
    </row>
    <row r="5475" spans="13:14">
      <c r="M5475" s="91"/>
      <c r="N5475" s="91"/>
    </row>
    <row r="5476" spans="13:14">
      <c r="M5476" s="91"/>
      <c r="N5476" s="91"/>
    </row>
    <row r="5477" spans="13:14">
      <c r="M5477" s="91"/>
      <c r="N5477" s="91"/>
    </row>
    <row r="5478" spans="13:14">
      <c r="M5478" s="91"/>
      <c r="N5478" s="91"/>
    </row>
    <row r="5479" spans="13:14">
      <c r="M5479" s="91"/>
      <c r="N5479" s="91"/>
    </row>
    <row r="5480" spans="13:14">
      <c r="M5480" s="91"/>
      <c r="N5480" s="91"/>
    </row>
    <row r="5481" spans="13:14">
      <c r="M5481" s="91"/>
      <c r="N5481" s="91"/>
    </row>
    <row r="5482" spans="13:14">
      <c r="M5482" s="91"/>
      <c r="N5482" s="91"/>
    </row>
    <row r="5483" spans="13:14">
      <c r="M5483" s="91"/>
      <c r="N5483" s="91"/>
    </row>
    <row r="5484" spans="13:14">
      <c r="M5484" s="91"/>
      <c r="N5484" s="91"/>
    </row>
    <row r="5485" spans="13:14">
      <c r="M5485" s="91"/>
      <c r="N5485" s="91"/>
    </row>
    <row r="5486" spans="13:14">
      <c r="M5486" s="91"/>
      <c r="N5486" s="91"/>
    </row>
    <row r="5487" spans="13:14">
      <c r="M5487" s="91"/>
      <c r="N5487" s="91"/>
    </row>
    <row r="5488" spans="13:14">
      <c r="M5488" s="91"/>
      <c r="N5488" s="91"/>
    </row>
    <row r="5489" spans="13:14">
      <c r="M5489" s="91"/>
      <c r="N5489" s="91"/>
    </row>
    <row r="5490" spans="13:14">
      <c r="M5490" s="91"/>
      <c r="N5490" s="91"/>
    </row>
    <row r="5491" spans="13:14">
      <c r="M5491" s="91"/>
      <c r="N5491" s="91"/>
    </row>
    <row r="5492" spans="13:14">
      <c r="M5492" s="91"/>
      <c r="N5492" s="91"/>
    </row>
    <row r="5493" spans="13:14">
      <c r="M5493" s="91"/>
      <c r="N5493" s="91"/>
    </row>
    <row r="5494" spans="13:14">
      <c r="M5494" s="91"/>
      <c r="N5494" s="91"/>
    </row>
    <row r="5495" spans="13:14">
      <c r="M5495" s="91"/>
      <c r="N5495" s="91"/>
    </row>
    <row r="5496" spans="13:14">
      <c r="M5496" s="91"/>
      <c r="N5496" s="91"/>
    </row>
    <row r="5497" spans="13:14">
      <c r="M5497" s="91"/>
      <c r="N5497" s="91"/>
    </row>
    <row r="5498" spans="13:14">
      <c r="M5498" s="91"/>
      <c r="N5498" s="91"/>
    </row>
    <row r="5499" spans="13:14">
      <c r="M5499" s="91"/>
      <c r="N5499" s="91"/>
    </row>
    <row r="5500" spans="13:14">
      <c r="M5500" s="91"/>
      <c r="N5500" s="91"/>
    </row>
    <row r="5501" spans="13:14">
      <c r="M5501" s="91"/>
      <c r="N5501" s="91"/>
    </row>
    <row r="5502" spans="13:14">
      <c r="M5502" s="91"/>
      <c r="N5502" s="91"/>
    </row>
    <row r="5503" spans="13:14">
      <c r="M5503" s="91"/>
      <c r="N5503" s="91"/>
    </row>
    <row r="5504" spans="13:14">
      <c r="M5504" s="91"/>
      <c r="N5504" s="91"/>
    </row>
    <row r="5505" spans="13:14">
      <c r="M5505" s="91"/>
      <c r="N5505" s="91"/>
    </row>
    <row r="5506" spans="13:14">
      <c r="M5506" s="91"/>
      <c r="N5506" s="91"/>
    </row>
    <row r="5508" spans="13:14">
      <c r="M5508" s="91"/>
      <c r="N5508" s="91"/>
    </row>
    <row r="5509" spans="13:14">
      <c r="M5509" s="91"/>
      <c r="N5509" s="91"/>
    </row>
    <row r="5510" spans="13:14">
      <c r="M5510" s="91"/>
      <c r="N5510" s="91"/>
    </row>
    <row r="5511" spans="13:14">
      <c r="M5511" s="91"/>
      <c r="N5511" s="91"/>
    </row>
    <row r="5512" spans="13:14">
      <c r="M5512" s="91"/>
      <c r="N5512" s="91"/>
    </row>
    <row r="5513" spans="13:14">
      <c r="M5513" s="91"/>
      <c r="N5513" s="91"/>
    </row>
    <row r="5514" spans="13:14">
      <c r="M5514" s="91"/>
      <c r="N5514" s="91"/>
    </row>
    <row r="5515" spans="13:14">
      <c r="M5515" s="91"/>
      <c r="N5515" s="91"/>
    </row>
    <row r="5516" spans="13:14">
      <c r="M5516" s="91"/>
      <c r="N5516" s="91"/>
    </row>
    <row r="5517" spans="13:14">
      <c r="M5517" s="91"/>
      <c r="N5517" s="91"/>
    </row>
    <row r="5518" spans="13:14">
      <c r="M5518" s="91"/>
      <c r="N5518" s="91"/>
    </row>
    <row r="5519" spans="13:14">
      <c r="M5519" s="91"/>
      <c r="N5519" s="91"/>
    </row>
    <row r="5520" spans="13:14">
      <c r="M5520" s="91"/>
      <c r="N5520" s="91"/>
    </row>
    <row r="5521" spans="13:14">
      <c r="M5521" s="91"/>
      <c r="N5521" s="91"/>
    </row>
    <row r="5522" spans="13:14">
      <c r="M5522" s="91"/>
      <c r="N5522" s="91"/>
    </row>
    <row r="5523" spans="13:14">
      <c r="M5523" s="91"/>
      <c r="N5523" s="91"/>
    </row>
    <row r="5524" spans="13:14">
      <c r="M5524" s="91"/>
      <c r="N5524" s="91"/>
    </row>
    <row r="5525" spans="13:14">
      <c r="M5525" s="91"/>
      <c r="N5525" s="91"/>
    </row>
    <row r="5526" spans="13:14">
      <c r="M5526" s="91"/>
      <c r="N5526" s="91"/>
    </row>
    <row r="5527" spans="13:14">
      <c r="M5527" s="91"/>
      <c r="N5527" s="91"/>
    </row>
    <row r="5528" spans="13:14">
      <c r="M5528" s="91"/>
      <c r="N5528" s="91"/>
    </row>
    <row r="5529" spans="13:14">
      <c r="M5529" s="91"/>
      <c r="N5529" s="91"/>
    </row>
    <row r="5530" spans="13:14">
      <c r="M5530" s="91"/>
      <c r="N5530" s="91"/>
    </row>
    <row r="5531" spans="13:14">
      <c r="M5531" s="91"/>
      <c r="N5531" s="91"/>
    </row>
    <row r="5532" spans="13:14">
      <c r="M5532" s="91"/>
      <c r="N5532" s="91"/>
    </row>
    <row r="5533" spans="13:14">
      <c r="M5533" s="91"/>
      <c r="N5533" s="91"/>
    </row>
    <row r="5534" spans="13:14">
      <c r="M5534" s="91"/>
      <c r="N5534" s="91"/>
    </row>
    <row r="5535" spans="13:14">
      <c r="M5535" s="91"/>
      <c r="N5535" s="91"/>
    </row>
    <row r="5536" spans="13:14">
      <c r="M5536" s="91"/>
      <c r="N5536" s="91"/>
    </row>
    <row r="5537" spans="13:14">
      <c r="M5537" s="91"/>
      <c r="N5537" s="91"/>
    </row>
    <row r="5538" spans="13:14">
      <c r="M5538" s="91"/>
      <c r="N5538" s="91"/>
    </row>
    <row r="5539" spans="13:14">
      <c r="M5539" s="91"/>
      <c r="N5539" s="91"/>
    </row>
    <row r="5540" spans="13:14">
      <c r="M5540" s="91"/>
      <c r="N5540" s="91"/>
    </row>
    <row r="5541" spans="13:14">
      <c r="M5541" s="91"/>
      <c r="N5541" s="91"/>
    </row>
    <row r="5542" spans="13:14">
      <c r="M5542" s="91"/>
      <c r="N5542" s="91"/>
    </row>
    <row r="5543" spans="13:14">
      <c r="M5543" s="91"/>
      <c r="N5543" s="91"/>
    </row>
    <row r="5544" spans="13:14">
      <c r="M5544" s="91"/>
      <c r="N5544" s="91"/>
    </row>
    <row r="5545" spans="13:14">
      <c r="M5545" s="91"/>
      <c r="N5545" s="91"/>
    </row>
    <row r="5546" spans="13:14">
      <c r="M5546" s="91"/>
      <c r="N5546" s="91"/>
    </row>
    <row r="5547" spans="13:14">
      <c r="M5547" s="91"/>
      <c r="N5547" s="91"/>
    </row>
    <row r="5548" spans="13:14">
      <c r="M5548" s="91"/>
      <c r="N5548" s="91"/>
    </row>
    <row r="5549" spans="13:14">
      <c r="M5549" s="91"/>
      <c r="N5549" s="91"/>
    </row>
    <row r="5550" spans="13:14">
      <c r="M5550" s="91"/>
      <c r="N5550" s="91"/>
    </row>
    <row r="5551" spans="13:14">
      <c r="M5551" s="91"/>
      <c r="N5551" s="91"/>
    </row>
    <row r="5552" spans="13:14">
      <c r="M5552" s="91"/>
      <c r="N5552" s="91"/>
    </row>
    <row r="5553" spans="13:14">
      <c r="M5553" s="91"/>
      <c r="N5553" s="91"/>
    </row>
    <row r="5554" spans="13:14">
      <c r="M5554" s="91"/>
      <c r="N5554" s="91"/>
    </row>
    <row r="5555" spans="13:14">
      <c r="M5555" s="91"/>
      <c r="N5555" s="91"/>
    </row>
    <row r="5556" spans="13:14">
      <c r="M5556" s="91"/>
      <c r="N5556" s="91"/>
    </row>
    <row r="5557" spans="13:14">
      <c r="M5557" s="91"/>
      <c r="N5557" s="91"/>
    </row>
    <row r="5558" spans="13:14">
      <c r="M5558" s="91"/>
      <c r="N5558" s="91"/>
    </row>
    <row r="5559" spans="13:14">
      <c r="M5559" s="91"/>
      <c r="N5559" s="91"/>
    </row>
    <row r="5560" spans="13:14">
      <c r="M5560" s="91"/>
      <c r="N5560" s="91"/>
    </row>
    <row r="5561" spans="13:14">
      <c r="M5561" s="91"/>
      <c r="N5561" s="91"/>
    </row>
    <row r="5562" spans="13:14">
      <c r="M5562" s="91"/>
      <c r="N5562" s="91"/>
    </row>
    <row r="5563" spans="13:14">
      <c r="M5563" s="91"/>
      <c r="N5563" s="91"/>
    </row>
    <row r="5564" spans="13:14">
      <c r="M5564" s="91"/>
      <c r="N5564" s="91"/>
    </row>
    <row r="5565" spans="13:14">
      <c r="M5565" s="91"/>
      <c r="N5565" s="91"/>
    </row>
    <row r="5566" spans="13:14">
      <c r="M5566" s="91"/>
      <c r="N5566" s="91"/>
    </row>
    <row r="5567" spans="13:14">
      <c r="M5567" s="91"/>
      <c r="N5567" s="91"/>
    </row>
    <row r="5568" spans="13:14">
      <c r="M5568" s="91"/>
      <c r="N5568" s="91"/>
    </row>
    <row r="5569" spans="13:14">
      <c r="M5569" s="91"/>
      <c r="N5569" s="91"/>
    </row>
    <row r="5570" spans="13:14">
      <c r="M5570" s="91"/>
      <c r="N5570" s="91"/>
    </row>
    <row r="5571" spans="13:14">
      <c r="M5571" s="91"/>
      <c r="N5571" s="91"/>
    </row>
    <row r="5572" spans="13:14">
      <c r="M5572" s="91"/>
      <c r="N5572" s="91"/>
    </row>
    <row r="5573" spans="13:14">
      <c r="M5573" s="91"/>
      <c r="N5573" s="91"/>
    </row>
    <row r="5574" spans="13:14">
      <c r="M5574" s="91"/>
      <c r="N5574" s="91"/>
    </row>
    <row r="5575" spans="13:14">
      <c r="M5575" s="91"/>
      <c r="N5575" s="91"/>
    </row>
    <row r="5576" spans="13:14">
      <c r="M5576" s="91"/>
      <c r="N5576" s="91"/>
    </row>
    <row r="5577" spans="13:14">
      <c r="M5577" s="91"/>
      <c r="N5577" s="91"/>
    </row>
    <row r="5578" spans="13:14">
      <c r="M5578" s="91"/>
      <c r="N5578" s="91"/>
    </row>
    <row r="5579" spans="13:14">
      <c r="M5579" s="91"/>
      <c r="N5579" s="91"/>
    </row>
    <row r="5580" spans="13:14">
      <c r="M5580" s="91"/>
      <c r="N5580" s="91"/>
    </row>
    <row r="5581" spans="13:14">
      <c r="M5581" s="91"/>
      <c r="N5581" s="91"/>
    </row>
    <row r="5582" spans="13:14">
      <c r="M5582" s="91"/>
      <c r="N5582" s="91"/>
    </row>
    <row r="5583" spans="13:14">
      <c r="M5583" s="91"/>
      <c r="N5583" s="91"/>
    </row>
    <row r="5584" spans="13:14">
      <c r="M5584" s="91"/>
      <c r="N5584" s="91"/>
    </row>
    <row r="5585" spans="13:14">
      <c r="M5585" s="91"/>
      <c r="N5585" s="91"/>
    </row>
    <row r="5586" spans="13:14">
      <c r="M5586" s="91"/>
      <c r="N5586" s="91"/>
    </row>
    <row r="5587" spans="13:14">
      <c r="M5587" s="91"/>
      <c r="N5587" s="91"/>
    </row>
    <row r="5588" spans="13:14">
      <c r="M5588" s="91"/>
      <c r="N5588" s="91"/>
    </row>
    <row r="5589" spans="13:14">
      <c r="M5589" s="91"/>
      <c r="N5589" s="91"/>
    </row>
    <row r="5590" spans="13:14">
      <c r="M5590" s="91"/>
      <c r="N5590" s="91"/>
    </row>
    <row r="5591" spans="13:14">
      <c r="M5591" s="91"/>
      <c r="N5591" s="91"/>
    </row>
    <row r="5592" spans="13:14">
      <c r="M5592" s="91"/>
      <c r="N5592" s="91"/>
    </row>
    <row r="5593" spans="13:14">
      <c r="M5593" s="91"/>
      <c r="N5593" s="91"/>
    </row>
    <row r="5594" spans="13:14">
      <c r="M5594" s="91"/>
      <c r="N5594" s="91"/>
    </row>
    <row r="5595" spans="13:14">
      <c r="M5595" s="91"/>
      <c r="N5595" s="91"/>
    </row>
    <row r="5596" spans="13:14">
      <c r="M5596" s="91"/>
      <c r="N5596" s="91"/>
    </row>
    <row r="5597" spans="13:14">
      <c r="M5597" s="91"/>
      <c r="N5597" s="91"/>
    </row>
    <row r="5598" spans="13:14">
      <c r="M5598" s="91"/>
      <c r="N5598" s="91"/>
    </row>
    <row r="5599" spans="13:14">
      <c r="M5599" s="91"/>
      <c r="N5599" s="91"/>
    </row>
    <row r="5600" spans="13:14">
      <c r="M5600" s="91"/>
      <c r="N5600" s="91"/>
    </row>
    <row r="5601" spans="13:14">
      <c r="M5601" s="91"/>
      <c r="N5601" s="91"/>
    </row>
    <row r="5602" spans="13:14">
      <c r="M5602" s="91"/>
      <c r="N5602" s="91"/>
    </row>
    <row r="5603" spans="13:14">
      <c r="M5603" s="91"/>
      <c r="N5603" s="91"/>
    </row>
    <row r="5604" spans="13:14">
      <c r="M5604" s="91"/>
      <c r="N5604" s="91"/>
    </row>
    <row r="5605" spans="13:14">
      <c r="M5605" s="91"/>
      <c r="N5605" s="91"/>
    </row>
    <row r="5606" spans="13:14">
      <c r="M5606" s="91"/>
      <c r="N5606" s="91"/>
    </row>
    <row r="5607" spans="13:14">
      <c r="M5607" s="91"/>
      <c r="N5607" s="91"/>
    </row>
    <row r="5608" spans="13:14">
      <c r="M5608" s="91"/>
      <c r="N5608" s="91"/>
    </row>
    <row r="5609" spans="13:14">
      <c r="M5609" s="91"/>
      <c r="N5609" s="91"/>
    </row>
    <row r="5610" spans="13:14">
      <c r="M5610" s="91"/>
      <c r="N5610" s="91"/>
    </row>
    <row r="5611" spans="13:14">
      <c r="M5611" s="91"/>
      <c r="N5611" s="91"/>
    </row>
    <row r="5612" spans="13:14">
      <c r="M5612" s="91"/>
      <c r="N5612" s="91"/>
    </row>
    <row r="5613" spans="13:14">
      <c r="M5613" s="91"/>
      <c r="N5613" s="91"/>
    </row>
    <row r="5614" spans="13:14">
      <c r="M5614" s="91"/>
      <c r="N5614" s="91"/>
    </row>
    <row r="5615" spans="13:14">
      <c r="M5615" s="91"/>
      <c r="N5615" s="91"/>
    </row>
    <row r="5616" spans="13:14">
      <c r="M5616" s="91"/>
      <c r="N5616" s="91"/>
    </row>
    <row r="5617" spans="13:14">
      <c r="M5617" s="91"/>
      <c r="N5617" s="91"/>
    </row>
    <row r="5618" spans="13:14">
      <c r="M5618" s="91"/>
      <c r="N5618" s="91"/>
    </row>
    <row r="5619" spans="13:14">
      <c r="M5619" s="91"/>
      <c r="N5619" s="91"/>
    </row>
    <row r="5620" spans="13:14">
      <c r="M5620" s="91"/>
      <c r="N5620" s="91"/>
    </row>
    <row r="5621" spans="13:14">
      <c r="M5621" s="91"/>
      <c r="N5621" s="91"/>
    </row>
    <row r="5622" spans="13:14">
      <c r="M5622" s="91"/>
      <c r="N5622" s="91"/>
    </row>
    <row r="5623" spans="13:14">
      <c r="M5623" s="91"/>
      <c r="N5623" s="91"/>
    </row>
    <row r="5624" spans="13:14">
      <c r="M5624" s="91"/>
      <c r="N5624" s="91"/>
    </row>
    <row r="5625" spans="13:14">
      <c r="M5625" s="91"/>
      <c r="N5625" s="91"/>
    </row>
    <row r="5626" spans="13:14">
      <c r="M5626" s="91"/>
      <c r="N5626" s="91"/>
    </row>
    <row r="5627" spans="13:14">
      <c r="M5627" s="91"/>
      <c r="N5627" s="91"/>
    </row>
    <row r="5628" spans="13:14">
      <c r="M5628" s="91"/>
      <c r="N5628" s="91"/>
    </row>
    <row r="5629" spans="13:14">
      <c r="M5629" s="91"/>
      <c r="N5629" s="91"/>
    </row>
    <row r="5630" spans="13:14">
      <c r="M5630" s="91"/>
      <c r="N5630" s="91"/>
    </row>
    <row r="5631" spans="13:14">
      <c r="M5631" s="91"/>
      <c r="N5631" s="91"/>
    </row>
    <row r="5632" spans="13:14">
      <c r="M5632" s="91"/>
      <c r="N5632" s="91"/>
    </row>
    <row r="5633" spans="13:14">
      <c r="M5633" s="91"/>
      <c r="N5633" s="91"/>
    </row>
    <row r="5634" spans="13:14">
      <c r="M5634" s="91"/>
      <c r="N5634" s="91"/>
    </row>
    <row r="5635" spans="13:14">
      <c r="M5635" s="91"/>
      <c r="N5635" s="91"/>
    </row>
    <row r="5636" spans="13:14">
      <c r="M5636" s="91"/>
      <c r="N5636" s="91"/>
    </row>
    <row r="5637" spans="13:14">
      <c r="M5637" s="91"/>
      <c r="N5637" s="91"/>
    </row>
    <row r="5638" spans="13:14">
      <c r="M5638" s="91"/>
      <c r="N5638" s="91"/>
    </row>
    <row r="5639" spans="13:14">
      <c r="M5639" s="91"/>
      <c r="N5639" s="91"/>
    </row>
    <row r="5640" spans="13:14">
      <c r="M5640" s="91"/>
      <c r="N5640" s="91"/>
    </row>
    <row r="5641" spans="13:14">
      <c r="M5641" s="91"/>
      <c r="N5641" s="91"/>
    </row>
    <row r="5642" spans="13:14">
      <c r="M5642" s="91"/>
      <c r="N5642" s="91"/>
    </row>
    <row r="5643" spans="13:14">
      <c r="M5643" s="91"/>
      <c r="N5643" s="91"/>
    </row>
    <row r="5644" spans="13:14">
      <c r="M5644" s="91"/>
      <c r="N5644" s="91"/>
    </row>
    <row r="5645" spans="13:14">
      <c r="M5645" s="91"/>
      <c r="N5645" s="91"/>
    </row>
    <row r="5646" spans="13:14">
      <c r="M5646" s="91"/>
      <c r="N5646" s="91"/>
    </row>
    <row r="5647" spans="13:14">
      <c r="M5647" s="91"/>
      <c r="N5647" s="91"/>
    </row>
    <row r="5648" spans="13:14">
      <c r="M5648" s="91"/>
      <c r="N5648" s="91"/>
    </row>
    <row r="5649" spans="13:14">
      <c r="M5649" s="91"/>
      <c r="N5649" s="91"/>
    </row>
    <row r="5650" spans="13:14">
      <c r="M5650" s="91"/>
      <c r="N5650" s="91"/>
    </row>
    <row r="5651" spans="13:14">
      <c r="M5651" s="91"/>
      <c r="N5651" s="91"/>
    </row>
    <row r="5652" spans="13:14">
      <c r="M5652" s="91"/>
      <c r="N5652" s="91"/>
    </row>
    <row r="5653" spans="13:14">
      <c r="M5653" s="91"/>
      <c r="N5653" s="91"/>
    </row>
    <row r="5654" spans="13:14">
      <c r="M5654" s="91"/>
      <c r="N5654" s="91"/>
    </row>
    <row r="5655" spans="13:14">
      <c r="M5655" s="91"/>
      <c r="N5655" s="91"/>
    </row>
    <row r="5656" spans="13:14">
      <c r="M5656" s="91"/>
      <c r="N5656" s="91"/>
    </row>
    <row r="5657" spans="13:14">
      <c r="M5657" s="91"/>
      <c r="N5657" s="91"/>
    </row>
    <row r="5658" spans="13:14">
      <c r="M5658" s="91"/>
      <c r="N5658" s="91"/>
    </row>
    <row r="5659" spans="13:14">
      <c r="M5659" s="91"/>
      <c r="N5659" s="91"/>
    </row>
    <row r="5660" spans="13:14">
      <c r="M5660" s="91"/>
      <c r="N5660" s="91"/>
    </row>
    <row r="5661" spans="13:14">
      <c r="M5661" s="91"/>
      <c r="N5661" s="91"/>
    </row>
    <row r="5662" spans="13:14">
      <c r="M5662" s="91"/>
      <c r="N5662" s="91"/>
    </row>
    <row r="5663" spans="13:14">
      <c r="M5663" s="91"/>
      <c r="N5663" s="91"/>
    </row>
    <row r="5664" spans="13:14">
      <c r="M5664" s="91"/>
      <c r="N5664" s="91"/>
    </row>
    <row r="5665" spans="13:14">
      <c r="M5665" s="91"/>
      <c r="N5665" s="91"/>
    </row>
    <row r="5666" spans="13:14">
      <c r="M5666" s="91"/>
      <c r="N5666" s="91"/>
    </row>
    <row r="5667" spans="13:14">
      <c r="M5667" s="91"/>
      <c r="N5667" s="91"/>
    </row>
    <row r="5668" spans="13:14">
      <c r="M5668" s="91"/>
      <c r="N5668" s="91"/>
    </row>
    <row r="5669" spans="13:14">
      <c r="M5669" s="91"/>
      <c r="N5669" s="91"/>
    </row>
    <row r="5670" spans="13:14">
      <c r="M5670" s="91"/>
      <c r="N5670" s="91"/>
    </row>
    <row r="5671" spans="13:14">
      <c r="M5671" s="91"/>
      <c r="N5671" s="91"/>
    </row>
    <row r="5672" spans="13:14">
      <c r="M5672" s="91"/>
      <c r="N5672" s="91"/>
    </row>
    <row r="5673" spans="13:14">
      <c r="M5673" s="91"/>
      <c r="N5673" s="91"/>
    </row>
    <row r="5674" spans="13:14">
      <c r="M5674" s="91"/>
      <c r="N5674" s="91"/>
    </row>
    <row r="5675" spans="13:14">
      <c r="M5675" s="91"/>
      <c r="N5675" s="91"/>
    </row>
    <row r="5676" spans="13:14">
      <c r="M5676" s="91"/>
      <c r="N5676" s="91"/>
    </row>
    <row r="5677" spans="13:14">
      <c r="M5677" s="91"/>
      <c r="N5677" s="91"/>
    </row>
    <row r="5678" spans="13:14">
      <c r="M5678" s="91"/>
      <c r="N5678" s="91"/>
    </row>
    <row r="5679" spans="13:14">
      <c r="M5679" s="91"/>
      <c r="N5679" s="91"/>
    </row>
    <row r="5680" spans="13:14">
      <c r="M5680" s="91"/>
      <c r="N5680" s="91"/>
    </row>
    <row r="5681" spans="13:14">
      <c r="M5681" s="91"/>
      <c r="N5681" s="91"/>
    </row>
    <row r="5682" spans="13:14">
      <c r="M5682" s="91"/>
      <c r="N5682" s="91"/>
    </row>
    <row r="5683" spans="13:14">
      <c r="M5683" s="91"/>
      <c r="N5683" s="91"/>
    </row>
    <row r="5684" spans="13:14">
      <c r="M5684" s="91"/>
      <c r="N5684" s="91"/>
    </row>
    <row r="5685" spans="13:14">
      <c r="M5685" s="91"/>
      <c r="N5685" s="91"/>
    </row>
    <row r="5686" spans="13:14">
      <c r="M5686" s="91"/>
      <c r="N5686" s="91"/>
    </row>
    <row r="5687" spans="13:14">
      <c r="M5687" s="91"/>
      <c r="N5687" s="91"/>
    </row>
    <row r="5688" spans="13:14">
      <c r="M5688" s="91"/>
      <c r="N5688" s="91"/>
    </row>
    <row r="5689" spans="13:14">
      <c r="M5689" s="91"/>
      <c r="N5689" s="91"/>
    </row>
    <row r="5690" spans="13:14">
      <c r="M5690" s="91"/>
      <c r="N5690" s="91"/>
    </row>
    <row r="5691" spans="13:14">
      <c r="M5691" s="91"/>
      <c r="N5691" s="91"/>
    </row>
    <row r="5692" spans="13:14">
      <c r="M5692" s="91"/>
      <c r="N5692" s="91"/>
    </row>
    <row r="5693" spans="13:14">
      <c r="M5693" s="91"/>
      <c r="N5693" s="91"/>
    </row>
    <row r="5694" spans="13:14">
      <c r="M5694" s="91"/>
      <c r="N5694" s="91"/>
    </row>
    <row r="5695" spans="13:14">
      <c r="M5695" s="91"/>
      <c r="N5695" s="91"/>
    </row>
    <row r="5696" spans="13:14">
      <c r="M5696" s="91"/>
      <c r="N5696" s="91"/>
    </row>
    <row r="5697" spans="13:14">
      <c r="M5697" s="91"/>
      <c r="N5697" s="91"/>
    </row>
    <row r="5698" spans="13:14">
      <c r="M5698" s="91"/>
      <c r="N5698" s="91"/>
    </row>
    <row r="5699" spans="13:14">
      <c r="M5699" s="91"/>
      <c r="N5699" s="91"/>
    </row>
    <row r="5700" spans="13:14">
      <c r="M5700" s="91"/>
      <c r="N5700" s="91"/>
    </row>
    <row r="5701" spans="13:14">
      <c r="M5701" s="91"/>
      <c r="N5701" s="91"/>
    </row>
    <row r="5702" spans="13:14">
      <c r="M5702" s="91"/>
      <c r="N5702" s="91"/>
    </row>
    <row r="5703" spans="13:14">
      <c r="M5703" s="91"/>
      <c r="N5703" s="91"/>
    </row>
    <row r="5704" spans="13:14">
      <c r="M5704" s="91"/>
      <c r="N5704" s="91"/>
    </row>
    <row r="5705" spans="13:14">
      <c r="M5705" s="91"/>
      <c r="N5705" s="91"/>
    </row>
    <row r="5707" spans="13:14">
      <c r="M5707" s="91"/>
      <c r="N5707" s="91"/>
    </row>
    <row r="5708" spans="13:14">
      <c r="M5708" s="91"/>
      <c r="N5708" s="91"/>
    </row>
    <row r="5710" spans="13:14">
      <c r="M5710" s="91"/>
      <c r="N5710" s="91"/>
    </row>
    <row r="5711" spans="13:14">
      <c r="M5711" s="91"/>
      <c r="N5711" s="91"/>
    </row>
    <row r="5712" spans="13:14">
      <c r="M5712" s="91"/>
      <c r="N5712" s="91"/>
    </row>
    <row r="5713" spans="13:14">
      <c r="M5713" s="91"/>
      <c r="N5713" s="91"/>
    </row>
    <row r="5714" spans="13:14">
      <c r="M5714" s="91"/>
      <c r="N5714" s="91"/>
    </row>
    <row r="5715" spans="13:14">
      <c r="M5715" s="91"/>
      <c r="N5715" s="91"/>
    </row>
    <row r="5716" spans="13:14">
      <c r="M5716" s="91"/>
      <c r="N5716" s="91"/>
    </row>
    <row r="5717" spans="13:14">
      <c r="M5717" s="91"/>
      <c r="N5717" s="91"/>
    </row>
    <row r="5718" spans="13:14">
      <c r="M5718" s="91"/>
      <c r="N5718" s="91"/>
    </row>
    <row r="5719" spans="13:14">
      <c r="M5719" s="91"/>
      <c r="N5719" s="91"/>
    </row>
    <row r="5720" spans="13:14">
      <c r="M5720" s="91"/>
      <c r="N5720" s="91"/>
    </row>
    <row r="5721" spans="13:14">
      <c r="M5721" s="91"/>
      <c r="N5721" s="91"/>
    </row>
    <row r="5722" spans="13:14">
      <c r="M5722" s="91"/>
      <c r="N5722" s="91"/>
    </row>
    <row r="5723" spans="13:14">
      <c r="M5723" s="91"/>
      <c r="N5723" s="91"/>
    </row>
    <row r="5724" spans="13:14">
      <c r="M5724" s="91"/>
      <c r="N5724" s="91"/>
    </row>
    <row r="5725" spans="13:14">
      <c r="M5725" s="91"/>
      <c r="N5725" s="91"/>
    </row>
    <row r="5726" spans="13:14">
      <c r="M5726" s="91"/>
      <c r="N5726" s="91"/>
    </row>
    <row r="5727" spans="13:14">
      <c r="M5727" s="91"/>
      <c r="N5727" s="91"/>
    </row>
    <row r="5728" spans="13:14">
      <c r="M5728" s="91"/>
      <c r="N5728" s="91"/>
    </row>
    <row r="5729" spans="13:14">
      <c r="M5729" s="91"/>
      <c r="N5729" s="91"/>
    </row>
    <row r="5730" spans="13:14">
      <c r="M5730" s="91"/>
      <c r="N5730" s="91"/>
    </row>
    <row r="5731" spans="13:14">
      <c r="M5731" s="91"/>
      <c r="N5731" s="91"/>
    </row>
    <row r="5732" spans="13:14">
      <c r="M5732" s="91"/>
      <c r="N5732" s="91"/>
    </row>
    <row r="5733" spans="13:14">
      <c r="M5733" s="91"/>
      <c r="N5733" s="91"/>
    </row>
    <row r="5734" spans="13:14">
      <c r="M5734" s="91"/>
      <c r="N5734" s="91"/>
    </row>
    <row r="5735" spans="13:14">
      <c r="M5735" s="91"/>
      <c r="N5735" s="91"/>
    </row>
    <row r="5736" spans="13:14">
      <c r="M5736" s="91"/>
      <c r="N5736" s="91"/>
    </row>
    <row r="5737" spans="13:14">
      <c r="M5737" s="91"/>
      <c r="N5737" s="91"/>
    </row>
    <row r="5738" spans="13:14">
      <c r="M5738" s="91"/>
      <c r="N5738" s="91"/>
    </row>
    <row r="5739" spans="13:14">
      <c r="M5739" s="91"/>
      <c r="N5739" s="91"/>
    </row>
    <row r="5740" spans="13:14">
      <c r="M5740" s="91"/>
      <c r="N5740" s="91"/>
    </row>
    <row r="5741" spans="13:14">
      <c r="M5741" s="91"/>
      <c r="N5741" s="91"/>
    </row>
    <row r="5742" spans="13:14">
      <c r="M5742" s="91"/>
      <c r="N5742" s="91"/>
    </row>
    <row r="5743" spans="13:14">
      <c r="M5743" s="91"/>
      <c r="N5743" s="91"/>
    </row>
    <row r="5744" spans="13:14">
      <c r="M5744" s="91"/>
      <c r="N5744" s="91"/>
    </row>
    <row r="5745" spans="13:14">
      <c r="M5745" s="91"/>
      <c r="N5745" s="91"/>
    </row>
    <row r="5746" spans="13:14">
      <c r="M5746" s="91"/>
      <c r="N5746" s="91"/>
    </row>
    <row r="5747" spans="13:14">
      <c r="M5747" s="91"/>
      <c r="N5747" s="91"/>
    </row>
    <row r="5748" spans="13:14">
      <c r="M5748" s="91"/>
      <c r="N5748" s="91"/>
    </row>
    <row r="5749" spans="13:14">
      <c r="M5749" s="91"/>
      <c r="N5749" s="91"/>
    </row>
    <row r="5750" spans="13:14">
      <c r="M5750" s="91"/>
      <c r="N5750" s="91"/>
    </row>
    <row r="5751" spans="13:14">
      <c r="M5751" s="91"/>
      <c r="N5751" s="91"/>
    </row>
    <row r="5752" spans="13:14">
      <c r="M5752" s="91"/>
      <c r="N5752" s="91"/>
    </row>
    <row r="5753" spans="13:14">
      <c r="M5753" s="91"/>
      <c r="N5753" s="91"/>
    </row>
    <row r="5754" spans="13:14">
      <c r="M5754" s="91"/>
      <c r="N5754" s="91"/>
    </row>
    <row r="5755" spans="13:14">
      <c r="M5755" s="91"/>
      <c r="N5755" s="91"/>
    </row>
    <row r="5756" spans="13:14">
      <c r="M5756" s="91"/>
      <c r="N5756" s="91"/>
    </row>
    <row r="5757" spans="13:14">
      <c r="M5757" s="91"/>
      <c r="N5757" s="91"/>
    </row>
    <row r="5758" spans="13:14">
      <c r="M5758" s="91"/>
      <c r="N5758" s="91"/>
    </row>
    <row r="5759" spans="13:14">
      <c r="M5759" s="91"/>
      <c r="N5759" s="91"/>
    </row>
    <row r="5760" spans="13:14">
      <c r="M5760" s="91"/>
      <c r="N5760" s="91"/>
    </row>
    <row r="5761" spans="13:14">
      <c r="M5761" s="91"/>
      <c r="N5761" s="91"/>
    </row>
    <row r="5762" spans="13:14">
      <c r="M5762" s="91"/>
      <c r="N5762" s="91"/>
    </row>
    <row r="5763" spans="13:14">
      <c r="M5763" s="91"/>
      <c r="N5763" s="91"/>
    </row>
    <row r="5764" spans="13:14">
      <c r="M5764" s="91"/>
      <c r="N5764" s="91"/>
    </row>
    <row r="5765" spans="13:14">
      <c r="M5765" s="91"/>
      <c r="N5765" s="91"/>
    </row>
    <row r="5766" spans="13:14">
      <c r="M5766" s="91"/>
      <c r="N5766" s="91"/>
    </row>
    <row r="5767" spans="13:14">
      <c r="M5767" s="91"/>
      <c r="N5767" s="91"/>
    </row>
    <row r="5768" spans="13:14">
      <c r="M5768" s="91"/>
      <c r="N5768" s="91"/>
    </row>
    <row r="5769" spans="13:14">
      <c r="M5769" s="91"/>
      <c r="N5769" s="91"/>
    </row>
    <row r="5770" spans="13:14">
      <c r="M5770" s="91"/>
      <c r="N5770" s="91"/>
    </row>
    <row r="5771" spans="13:14">
      <c r="M5771" s="91"/>
      <c r="N5771" s="91"/>
    </row>
    <row r="5772" spans="13:14">
      <c r="M5772" s="91"/>
      <c r="N5772" s="91"/>
    </row>
    <row r="5773" spans="13:14">
      <c r="M5773" s="91"/>
      <c r="N5773" s="91"/>
    </row>
    <row r="5774" spans="13:14">
      <c r="M5774" s="91"/>
      <c r="N5774" s="91"/>
    </row>
    <row r="5775" spans="13:14">
      <c r="M5775" s="91"/>
      <c r="N5775" s="91"/>
    </row>
    <row r="5776" spans="13:14">
      <c r="M5776" s="91"/>
      <c r="N5776" s="91"/>
    </row>
    <row r="5777" spans="13:14">
      <c r="M5777" s="91"/>
      <c r="N5777" s="91"/>
    </row>
    <row r="5778" spans="13:14">
      <c r="M5778" s="91"/>
      <c r="N5778" s="91"/>
    </row>
    <row r="5779" spans="13:14">
      <c r="M5779" s="91"/>
      <c r="N5779" s="91"/>
    </row>
    <row r="5780" spans="13:14">
      <c r="M5780" s="91"/>
      <c r="N5780" s="91"/>
    </row>
    <row r="5781" spans="13:14">
      <c r="M5781" s="91"/>
      <c r="N5781" s="91"/>
    </row>
    <row r="5782" spans="13:14">
      <c r="M5782" s="91"/>
      <c r="N5782" s="91"/>
    </row>
    <row r="5783" spans="13:14">
      <c r="M5783" s="91"/>
      <c r="N5783" s="91"/>
    </row>
    <row r="5784" spans="13:14">
      <c r="M5784" s="91"/>
      <c r="N5784" s="91"/>
    </row>
    <row r="5785" spans="13:14">
      <c r="M5785" s="91"/>
      <c r="N5785" s="91"/>
    </row>
    <row r="5786" spans="13:14">
      <c r="M5786" s="91"/>
      <c r="N5786" s="91"/>
    </row>
    <row r="5787" spans="13:14">
      <c r="M5787" s="91"/>
      <c r="N5787" s="91"/>
    </row>
    <row r="5788" spans="13:14">
      <c r="M5788" s="91"/>
      <c r="N5788" s="91"/>
    </row>
    <row r="5789" spans="13:14">
      <c r="M5789" s="91"/>
      <c r="N5789" s="91"/>
    </row>
    <row r="5790" spans="13:14">
      <c r="M5790" s="91"/>
      <c r="N5790" s="91"/>
    </row>
    <row r="5791" spans="13:14">
      <c r="M5791" s="91"/>
      <c r="N5791" s="91"/>
    </row>
    <row r="5792" spans="13:14">
      <c r="M5792" s="91"/>
      <c r="N5792" s="91"/>
    </row>
    <row r="5793" spans="13:14">
      <c r="M5793" s="91"/>
      <c r="N5793" s="91"/>
    </row>
    <row r="5794" spans="13:14">
      <c r="M5794" s="91"/>
      <c r="N5794" s="91"/>
    </row>
    <row r="5795" spans="13:14">
      <c r="M5795" s="91"/>
      <c r="N5795" s="91"/>
    </row>
    <row r="5796" spans="13:14">
      <c r="M5796" s="91"/>
      <c r="N5796" s="91"/>
    </row>
    <row r="5797" spans="13:14">
      <c r="M5797" s="91"/>
      <c r="N5797" s="91"/>
    </row>
    <row r="5798" spans="13:14">
      <c r="M5798" s="91"/>
      <c r="N5798" s="91"/>
    </row>
    <row r="5799" spans="13:14">
      <c r="M5799" s="91"/>
      <c r="N5799" s="91"/>
    </row>
    <row r="5800" spans="13:14">
      <c r="M5800" s="91"/>
      <c r="N5800" s="91"/>
    </row>
    <row r="5801" spans="13:14">
      <c r="M5801" s="91"/>
      <c r="N5801" s="91"/>
    </row>
    <row r="5802" spans="13:14">
      <c r="M5802" s="91"/>
      <c r="N5802" s="91"/>
    </row>
    <row r="5803" spans="13:14">
      <c r="M5803" s="91"/>
      <c r="N5803" s="91"/>
    </row>
    <row r="5804" spans="13:14">
      <c r="M5804" s="91"/>
      <c r="N5804" s="91"/>
    </row>
    <row r="5805" spans="13:14">
      <c r="M5805" s="91"/>
      <c r="N5805" s="91"/>
    </row>
    <row r="5806" spans="13:14">
      <c r="M5806" s="91"/>
      <c r="N5806" s="91"/>
    </row>
    <row r="5807" spans="13:14">
      <c r="M5807" s="91"/>
      <c r="N5807" s="91"/>
    </row>
    <row r="5808" spans="13:14">
      <c r="M5808" s="91"/>
      <c r="N5808" s="91"/>
    </row>
    <row r="5809" spans="13:14">
      <c r="M5809" s="91"/>
      <c r="N5809" s="91"/>
    </row>
    <row r="5810" spans="13:14">
      <c r="M5810" s="91"/>
      <c r="N5810" s="91"/>
    </row>
    <row r="5811" spans="13:14">
      <c r="M5811" s="91"/>
      <c r="N5811" s="91"/>
    </row>
    <row r="5812" spans="13:14">
      <c r="M5812" s="91"/>
      <c r="N5812" s="91"/>
    </row>
    <row r="5813" spans="13:14">
      <c r="M5813" s="91"/>
      <c r="N5813" s="91"/>
    </row>
    <row r="5814" spans="13:14">
      <c r="M5814" s="91"/>
      <c r="N5814" s="91"/>
    </row>
    <row r="5815" spans="13:14">
      <c r="M5815" s="91"/>
      <c r="N5815" s="91"/>
    </row>
    <row r="5816" spans="13:14">
      <c r="M5816" s="91"/>
      <c r="N5816" s="91"/>
    </row>
    <row r="5817" spans="13:14">
      <c r="M5817" s="91"/>
      <c r="N5817" s="91"/>
    </row>
    <row r="5818" spans="13:14">
      <c r="M5818" s="91"/>
      <c r="N5818" s="91"/>
    </row>
    <row r="5819" spans="13:14">
      <c r="M5819" s="91"/>
      <c r="N5819" s="91"/>
    </row>
    <row r="5820" spans="13:14">
      <c r="M5820" s="91"/>
      <c r="N5820" s="91"/>
    </row>
    <row r="5821" spans="13:14">
      <c r="M5821" s="91"/>
      <c r="N5821" s="91"/>
    </row>
    <row r="5822" spans="13:14">
      <c r="M5822" s="91"/>
      <c r="N5822" s="91"/>
    </row>
    <row r="5823" spans="13:14">
      <c r="M5823" s="91"/>
      <c r="N5823" s="91"/>
    </row>
    <row r="5824" spans="13:14">
      <c r="M5824" s="91"/>
      <c r="N5824" s="91"/>
    </row>
    <row r="5825" spans="13:14">
      <c r="M5825" s="91"/>
      <c r="N5825" s="91"/>
    </row>
    <row r="5826" spans="13:14">
      <c r="M5826" s="91"/>
      <c r="N5826" s="91"/>
    </row>
    <row r="5827" spans="13:14">
      <c r="M5827" s="91"/>
      <c r="N5827" s="91"/>
    </row>
    <row r="5828" spans="13:14">
      <c r="M5828" s="91"/>
      <c r="N5828" s="91"/>
    </row>
    <row r="5829" spans="13:14">
      <c r="M5829" s="91"/>
      <c r="N5829" s="91"/>
    </row>
    <row r="5830" spans="13:14">
      <c r="M5830" s="91"/>
      <c r="N5830" s="91"/>
    </row>
    <row r="5831" spans="13:14">
      <c r="M5831" s="91"/>
      <c r="N5831" s="91"/>
    </row>
    <row r="5832" spans="13:14">
      <c r="M5832" s="91"/>
      <c r="N5832" s="91"/>
    </row>
    <row r="5833" spans="13:14">
      <c r="M5833" s="91"/>
      <c r="N5833" s="91"/>
    </row>
    <row r="5834" spans="13:14">
      <c r="M5834" s="91"/>
      <c r="N5834" s="91"/>
    </row>
    <row r="5835" spans="13:14">
      <c r="M5835" s="91"/>
      <c r="N5835" s="91"/>
    </row>
    <row r="5836" spans="13:14">
      <c r="M5836" s="91"/>
      <c r="N5836" s="91"/>
    </row>
    <row r="5837" spans="13:14">
      <c r="M5837" s="91"/>
      <c r="N5837" s="91"/>
    </row>
    <row r="5838" spans="13:14">
      <c r="M5838" s="91"/>
      <c r="N5838" s="91"/>
    </row>
    <row r="5839" spans="13:14">
      <c r="M5839" s="91"/>
      <c r="N5839" s="91"/>
    </row>
    <row r="5840" spans="13:14">
      <c r="M5840" s="91"/>
      <c r="N5840" s="91"/>
    </row>
    <row r="5841" spans="13:14">
      <c r="M5841" s="91"/>
      <c r="N5841" s="91"/>
    </row>
    <row r="5842" spans="13:14">
      <c r="M5842" s="91"/>
      <c r="N5842" s="91"/>
    </row>
    <row r="5843" spans="13:14">
      <c r="M5843" s="91"/>
      <c r="N5843" s="91"/>
    </row>
    <row r="5844" spans="13:14">
      <c r="M5844" s="91"/>
      <c r="N5844" s="91"/>
    </row>
    <row r="5845" spans="13:14">
      <c r="M5845" s="91"/>
      <c r="N5845" s="91"/>
    </row>
    <row r="5846" spans="13:14">
      <c r="M5846" s="91"/>
      <c r="N5846" s="91"/>
    </row>
    <row r="5847" spans="13:14">
      <c r="M5847" s="91"/>
      <c r="N5847" s="91"/>
    </row>
    <row r="5848" spans="13:14">
      <c r="M5848" s="91"/>
      <c r="N5848" s="91"/>
    </row>
    <row r="5849" spans="13:14">
      <c r="M5849" s="91"/>
      <c r="N5849" s="91"/>
    </row>
    <row r="5850" spans="13:14">
      <c r="M5850" s="91"/>
      <c r="N5850" s="91"/>
    </row>
    <row r="5851" spans="13:14">
      <c r="M5851" s="91"/>
      <c r="N5851" s="91"/>
    </row>
    <row r="5852" spans="13:14">
      <c r="M5852" s="91"/>
      <c r="N5852" s="91"/>
    </row>
    <row r="5853" spans="13:14">
      <c r="M5853" s="91"/>
      <c r="N5853" s="91"/>
    </row>
    <row r="5854" spans="13:14">
      <c r="M5854" s="91"/>
      <c r="N5854" s="91"/>
    </row>
    <row r="5855" spans="13:14">
      <c r="M5855" s="91"/>
      <c r="N5855" s="91"/>
    </row>
    <row r="5856" spans="13:14">
      <c r="M5856" s="91"/>
      <c r="N5856" s="91"/>
    </row>
    <row r="5857" spans="13:14">
      <c r="M5857" s="91"/>
      <c r="N5857" s="91"/>
    </row>
    <row r="5858" spans="13:14">
      <c r="M5858" s="91"/>
      <c r="N5858" s="91"/>
    </row>
    <row r="5859" spans="13:14">
      <c r="M5859" s="91"/>
      <c r="N5859" s="91"/>
    </row>
    <row r="5860" spans="13:14">
      <c r="M5860" s="91"/>
      <c r="N5860" s="91"/>
    </row>
    <row r="5861" spans="13:14">
      <c r="M5861" s="91"/>
      <c r="N5861" s="91"/>
    </row>
    <row r="5862" spans="13:14">
      <c r="M5862" s="91"/>
      <c r="N5862" s="91"/>
    </row>
    <row r="5863" spans="13:14">
      <c r="M5863" s="91"/>
      <c r="N5863" s="91"/>
    </row>
    <row r="5864" spans="13:14">
      <c r="M5864" s="91"/>
      <c r="N5864" s="91"/>
    </row>
    <row r="5865" spans="13:14">
      <c r="M5865" s="91"/>
      <c r="N5865" s="91"/>
    </row>
    <row r="5866" spans="13:14">
      <c r="M5866" s="91"/>
      <c r="N5866" s="91"/>
    </row>
    <row r="5867" spans="13:14">
      <c r="M5867" s="91"/>
      <c r="N5867" s="91"/>
    </row>
    <row r="5868" spans="13:14">
      <c r="M5868" s="91"/>
      <c r="N5868" s="91"/>
    </row>
    <row r="5869" spans="13:14">
      <c r="M5869" s="91"/>
      <c r="N5869" s="91"/>
    </row>
    <row r="5870" spans="13:14">
      <c r="M5870" s="91"/>
      <c r="N5870" s="91"/>
    </row>
    <row r="5871" spans="13:14">
      <c r="M5871" s="91"/>
      <c r="N5871" s="91"/>
    </row>
    <row r="5872" spans="13:14">
      <c r="M5872" s="91"/>
      <c r="N5872" s="91"/>
    </row>
    <row r="5873" spans="13:14">
      <c r="M5873" s="91"/>
      <c r="N5873" s="91"/>
    </row>
    <row r="5874" spans="13:14">
      <c r="M5874" s="91"/>
      <c r="N5874" s="91"/>
    </row>
    <row r="5875" spans="13:14">
      <c r="M5875" s="91"/>
      <c r="N5875" s="91"/>
    </row>
    <row r="5876" spans="13:14">
      <c r="M5876" s="91"/>
      <c r="N5876" s="91"/>
    </row>
    <row r="5877" spans="13:14">
      <c r="M5877" s="91"/>
      <c r="N5877" s="91"/>
    </row>
    <row r="5878" spans="13:14">
      <c r="M5878" s="91"/>
      <c r="N5878" s="91"/>
    </row>
    <row r="5879" spans="13:14">
      <c r="M5879" s="91"/>
      <c r="N5879" s="91"/>
    </row>
    <row r="5880" spans="13:14">
      <c r="M5880" s="91"/>
      <c r="N5880" s="91"/>
    </row>
    <row r="5881" spans="13:14">
      <c r="M5881" s="91"/>
      <c r="N5881" s="91"/>
    </row>
    <row r="5882" spans="13:14">
      <c r="M5882" s="91"/>
      <c r="N5882" s="91"/>
    </row>
    <row r="5883" spans="13:14">
      <c r="M5883" s="91"/>
      <c r="N5883" s="91"/>
    </row>
    <row r="5884" spans="13:14">
      <c r="M5884" s="91"/>
      <c r="N5884" s="91"/>
    </row>
    <row r="5885" spans="13:14">
      <c r="M5885" s="91"/>
      <c r="N5885" s="91"/>
    </row>
    <row r="5886" spans="13:14">
      <c r="M5886" s="91"/>
      <c r="N5886" s="91"/>
    </row>
    <row r="5887" spans="13:14">
      <c r="M5887" s="91"/>
      <c r="N5887" s="91"/>
    </row>
    <row r="5888" spans="13:14">
      <c r="M5888" s="91"/>
      <c r="N5888" s="91"/>
    </row>
    <row r="5889" spans="13:14">
      <c r="M5889" s="91"/>
      <c r="N5889" s="91"/>
    </row>
    <row r="5890" spans="13:14">
      <c r="M5890" s="91"/>
      <c r="N5890" s="91"/>
    </row>
    <row r="5891" spans="13:14">
      <c r="M5891" s="91"/>
      <c r="N5891" s="91"/>
    </row>
    <row r="5892" spans="13:14">
      <c r="M5892" s="91"/>
      <c r="N5892" s="91"/>
    </row>
    <row r="5893" spans="13:14">
      <c r="M5893" s="91"/>
      <c r="N5893" s="91"/>
    </row>
    <row r="5894" spans="13:14">
      <c r="M5894" s="91"/>
      <c r="N5894" s="91"/>
    </row>
    <row r="5895" spans="13:14">
      <c r="M5895" s="91"/>
      <c r="N5895" s="91"/>
    </row>
    <row r="5896" spans="13:14">
      <c r="M5896" s="91"/>
      <c r="N5896" s="91"/>
    </row>
    <row r="5897" spans="13:14">
      <c r="M5897" s="91"/>
      <c r="N5897" s="91"/>
    </row>
    <row r="5898" spans="13:14">
      <c r="M5898" s="91"/>
      <c r="N5898" s="91"/>
    </row>
    <row r="5899" spans="13:14">
      <c r="M5899" s="91"/>
      <c r="N5899" s="91"/>
    </row>
    <row r="5900" spans="13:14">
      <c r="M5900" s="91"/>
      <c r="N5900" s="91"/>
    </row>
    <row r="5901" spans="13:14">
      <c r="M5901" s="91"/>
      <c r="N5901" s="91"/>
    </row>
    <row r="5902" spans="13:14">
      <c r="M5902" s="91"/>
      <c r="N5902" s="91"/>
    </row>
    <row r="5903" spans="13:14">
      <c r="M5903" s="91"/>
      <c r="N5903" s="91"/>
    </row>
    <row r="5904" spans="13:14">
      <c r="M5904" s="91"/>
      <c r="N5904" s="91"/>
    </row>
    <row r="5905" spans="13:14">
      <c r="M5905" s="91"/>
      <c r="N5905" s="91"/>
    </row>
    <row r="5906" spans="13:14">
      <c r="M5906" s="91"/>
      <c r="N5906" s="91"/>
    </row>
    <row r="5907" spans="13:14">
      <c r="M5907" s="91"/>
      <c r="N5907" s="91"/>
    </row>
    <row r="5908" spans="13:14">
      <c r="M5908" s="91"/>
      <c r="N5908" s="91"/>
    </row>
    <row r="5909" spans="13:14">
      <c r="M5909" s="91"/>
      <c r="N5909" s="91"/>
    </row>
    <row r="5910" spans="13:14">
      <c r="M5910" s="91"/>
      <c r="N5910" s="91"/>
    </row>
    <row r="5911" spans="13:14">
      <c r="M5911" s="91"/>
      <c r="N5911" s="91"/>
    </row>
    <row r="5912" spans="13:14">
      <c r="M5912" s="91"/>
      <c r="N5912" s="91"/>
    </row>
    <row r="5913" spans="13:14">
      <c r="M5913" s="91"/>
      <c r="N5913" s="91"/>
    </row>
    <row r="5914" spans="13:14">
      <c r="M5914" s="91"/>
      <c r="N5914" s="91"/>
    </row>
    <row r="5915" spans="13:14">
      <c r="M5915" s="91"/>
      <c r="N5915" s="91"/>
    </row>
    <row r="5916" spans="13:14">
      <c r="M5916" s="91"/>
      <c r="N5916" s="91"/>
    </row>
    <row r="5917" spans="13:14">
      <c r="M5917" s="91"/>
      <c r="N5917" s="91"/>
    </row>
    <row r="5918" spans="13:14">
      <c r="M5918" s="91"/>
      <c r="N5918" s="91"/>
    </row>
    <row r="5919" spans="13:14">
      <c r="M5919" s="91"/>
      <c r="N5919" s="91"/>
    </row>
    <row r="5920" spans="13:14">
      <c r="M5920" s="91"/>
      <c r="N5920" s="91"/>
    </row>
    <row r="5921" spans="13:14">
      <c r="M5921" s="91"/>
      <c r="N5921" s="91"/>
    </row>
    <row r="5922" spans="13:14">
      <c r="M5922" s="91"/>
      <c r="N5922" s="91"/>
    </row>
    <row r="5923" spans="13:14">
      <c r="M5923" s="91"/>
      <c r="N5923" s="91"/>
    </row>
    <row r="5924" spans="13:14">
      <c r="M5924" s="91"/>
      <c r="N5924" s="91"/>
    </row>
    <row r="5925" spans="13:14">
      <c r="M5925" s="91"/>
      <c r="N5925" s="91"/>
    </row>
    <row r="5926" spans="13:14">
      <c r="M5926" s="91"/>
      <c r="N5926" s="91"/>
    </row>
    <row r="5927" spans="13:14">
      <c r="M5927" s="91"/>
      <c r="N5927" s="91"/>
    </row>
    <row r="5928" spans="13:14">
      <c r="M5928" s="91"/>
      <c r="N5928" s="91"/>
    </row>
    <row r="5929" spans="13:14">
      <c r="M5929" s="91"/>
      <c r="N5929" s="91"/>
    </row>
    <row r="5930" spans="13:14">
      <c r="M5930" s="91"/>
      <c r="N5930" s="91"/>
    </row>
    <row r="5931" spans="13:14">
      <c r="M5931" s="91"/>
      <c r="N5931" s="91"/>
    </row>
    <row r="5932" spans="13:14">
      <c r="M5932" s="91"/>
      <c r="N5932" s="91"/>
    </row>
    <row r="5933" spans="13:14">
      <c r="M5933" s="91"/>
      <c r="N5933" s="91"/>
    </row>
    <row r="5934" spans="13:14">
      <c r="M5934" s="91"/>
      <c r="N5934" s="91"/>
    </row>
    <row r="5935" spans="13:14">
      <c r="M5935" s="91"/>
      <c r="N5935" s="91"/>
    </row>
    <row r="5936" spans="13:14">
      <c r="M5936" s="91"/>
      <c r="N5936" s="91"/>
    </row>
    <row r="5937" spans="13:14">
      <c r="M5937" s="91"/>
      <c r="N5937" s="91"/>
    </row>
    <row r="5938" spans="13:14">
      <c r="M5938" s="91"/>
      <c r="N5938" s="91"/>
    </row>
    <row r="5939" spans="13:14">
      <c r="M5939" s="91"/>
      <c r="N5939" s="91"/>
    </row>
    <row r="5940" spans="13:14">
      <c r="M5940" s="91"/>
      <c r="N5940" s="91"/>
    </row>
    <row r="5941" spans="13:14">
      <c r="M5941" s="91"/>
      <c r="N5941" s="91"/>
    </row>
    <row r="5942" spans="13:14">
      <c r="M5942" s="91"/>
      <c r="N5942" s="91"/>
    </row>
    <row r="5943" spans="13:14">
      <c r="M5943" s="91"/>
      <c r="N5943" s="91"/>
    </row>
    <row r="5944" spans="13:14">
      <c r="M5944" s="91"/>
      <c r="N5944" s="91"/>
    </row>
    <row r="5945" spans="13:14">
      <c r="M5945" s="91"/>
      <c r="N5945" s="91"/>
    </row>
    <row r="5946" spans="13:14">
      <c r="M5946" s="91"/>
      <c r="N5946" s="91"/>
    </row>
    <row r="5947" spans="13:14">
      <c r="M5947" s="91"/>
      <c r="N5947" s="91"/>
    </row>
    <row r="5948" spans="13:14">
      <c r="M5948" s="91"/>
      <c r="N5948" s="91"/>
    </row>
    <row r="5949" spans="13:14">
      <c r="M5949" s="91"/>
      <c r="N5949" s="91"/>
    </row>
    <row r="5950" spans="13:14">
      <c r="M5950" s="91"/>
      <c r="N5950" s="91"/>
    </row>
    <row r="5951" spans="13:14">
      <c r="M5951" s="91"/>
      <c r="N5951" s="91"/>
    </row>
    <row r="5952" spans="13:14">
      <c r="M5952" s="91"/>
      <c r="N5952" s="91"/>
    </row>
    <row r="5953" spans="13:14">
      <c r="M5953" s="91"/>
      <c r="N5953" s="91"/>
    </row>
    <row r="5954" spans="13:14">
      <c r="M5954" s="91"/>
      <c r="N5954" s="91"/>
    </row>
    <row r="5955" spans="13:14">
      <c r="M5955" s="91"/>
      <c r="N5955" s="91"/>
    </row>
    <row r="5956" spans="13:14">
      <c r="M5956" s="91"/>
      <c r="N5956" s="91"/>
    </row>
    <row r="5957" spans="13:14">
      <c r="M5957" s="91"/>
      <c r="N5957" s="91"/>
    </row>
    <row r="5958" spans="13:14">
      <c r="M5958" s="91"/>
      <c r="N5958" s="91"/>
    </row>
    <row r="5959" spans="13:14">
      <c r="M5959" s="91"/>
      <c r="N5959" s="91"/>
    </row>
    <row r="5960" spans="13:14">
      <c r="M5960" s="91"/>
      <c r="N5960" s="91"/>
    </row>
    <row r="5961" spans="13:14">
      <c r="M5961" s="91"/>
      <c r="N5961" s="91"/>
    </row>
    <row r="5962" spans="13:14">
      <c r="M5962" s="91"/>
      <c r="N5962" s="91"/>
    </row>
    <row r="5963" spans="13:14">
      <c r="M5963" s="91"/>
      <c r="N5963" s="91"/>
    </row>
    <row r="5964" spans="13:14">
      <c r="M5964" s="91"/>
      <c r="N5964" s="91"/>
    </row>
    <row r="5965" spans="13:14">
      <c r="M5965" s="91"/>
      <c r="N5965" s="91"/>
    </row>
    <row r="5966" spans="13:14">
      <c r="M5966" s="91"/>
      <c r="N5966" s="91"/>
    </row>
    <row r="5967" spans="13:14">
      <c r="M5967" s="91"/>
      <c r="N5967" s="91"/>
    </row>
    <row r="5968" spans="13:14">
      <c r="M5968" s="91"/>
      <c r="N5968" s="91"/>
    </row>
    <row r="5969" spans="13:14">
      <c r="M5969" s="91"/>
      <c r="N5969" s="91"/>
    </row>
    <row r="5970" spans="13:14">
      <c r="M5970" s="91"/>
      <c r="N5970" s="91"/>
    </row>
    <row r="5971" spans="13:14">
      <c r="M5971" s="91"/>
      <c r="N5971" s="91"/>
    </row>
    <row r="5972" spans="13:14">
      <c r="M5972" s="91"/>
      <c r="N5972" s="91"/>
    </row>
    <row r="5973" spans="13:14">
      <c r="M5973" s="91"/>
      <c r="N5973" s="91"/>
    </row>
    <row r="5974" spans="13:14">
      <c r="M5974" s="91"/>
      <c r="N5974" s="91"/>
    </row>
    <row r="5975" spans="13:14">
      <c r="M5975" s="91"/>
      <c r="N5975" s="91"/>
    </row>
    <row r="5976" spans="13:14">
      <c r="M5976" s="91"/>
      <c r="N5976" s="91"/>
    </row>
    <row r="5977" spans="13:14">
      <c r="M5977" s="91"/>
      <c r="N5977" s="91"/>
    </row>
    <row r="5978" spans="13:14">
      <c r="M5978" s="91"/>
      <c r="N5978" s="91"/>
    </row>
    <row r="5979" spans="13:14">
      <c r="M5979" s="91"/>
      <c r="N5979" s="91"/>
    </row>
    <row r="5980" spans="13:14">
      <c r="M5980" s="91"/>
      <c r="N5980" s="91"/>
    </row>
    <row r="5981" spans="13:14">
      <c r="M5981" s="91"/>
      <c r="N5981" s="91"/>
    </row>
    <row r="5982" spans="13:14">
      <c r="M5982" s="91"/>
      <c r="N5982" s="91"/>
    </row>
    <row r="5983" spans="13:14">
      <c r="M5983" s="91"/>
      <c r="N5983" s="91"/>
    </row>
    <row r="5984" spans="13:14">
      <c r="M5984" s="91"/>
      <c r="N5984" s="91"/>
    </row>
    <row r="5985" spans="13:14">
      <c r="M5985" s="91"/>
      <c r="N5985" s="91"/>
    </row>
    <row r="5986" spans="13:14">
      <c r="M5986" s="91"/>
      <c r="N5986" s="91"/>
    </row>
    <row r="5987" spans="13:14">
      <c r="M5987" s="91"/>
      <c r="N5987" s="91"/>
    </row>
    <row r="5988" spans="13:14">
      <c r="M5988" s="91"/>
      <c r="N5988" s="91"/>
    </row>
    <row r="5989" spans="13:14">
      <c r="M5989" s="91"/>
      <c r="N5989" s="91"/>
    </row>
    <row r="5990" spans="13:14">
      <c r="M5990" s="91"/>
      <c r="N5990" s="91"/>
    </row>
    <row r="5991" spans="13:14">
      <c r="M5991" s="91"/>
      <c r="N5991" s="91"/>
    </row>
    <row r="5992" spans="13:14">
      <c r="M5992" s="91"/>
      <c r="N5992" s="91"/>
    </row>
    <row r="5993" spans="13:14">
      <c r="M5993" s="91"/>
      <c r="N5993" s="91"/>
    </row>
    <row r="5994" spans="13:14">
      <c r="M5994" s="91"/>
      <c r="N5994" s="91"/>
    </row>
    <row r="5995" spans="13:14">
      <c r="M5995" s="91"/>
      <c r="N5995" s="91"/>
    </row>
    <row r="5996" spans="13:14">
      <c r="M5996" s="91"/>
      <c r="N5996" s="91"/>
    </row>
    <row r="5997" spans="13:14">
      <c r="M5997" s="91"/>
      <c r="N5997" s="91"/>
    </row>
    <row r="5998" spans="13:14">
      <c r="M5998" s="91"/>
      <c r="N5998" s="91"/>
    </row>
    <row r="5999" spans="13:14">
      <c r="M5999" s="91"/>
      <c r="N5999" s="91"/>
    </row>
    <row r="6000" spans="13:14">
      <c r="M6000" s="91"/>
      <c r="N6000" s="91"/>
    </row>
    <row r="6001" spans="13:14">
      <c r="M6001" s="91"/>
      <c r="N6001" s="91"/>
    </row>
    <row r="6002" spans="13:14">
      <c r="M6002" s="91"/>
      <c r="N6002" s="91"/>
    </row>
    <row r="6003" spans="13:14">
      <c r="M6003" s="91"/>
      <c r="N6003" s="91"/>
    </row>
    <row r="6004" spans="13:14">
      <c r="M6004" s="91"/>
      <c r="N6004" s="91"/>
    </row>
    <row r="6005" spans="13:14">
      <c r="M6005" s="91"/>
      <c r="N6005" s="91"/>
    </row>
    <row r="6006" spans="13:14">
      <c r="M6006" s="91"/>
      <c r="N6006" s="91"/>
    </row>
    <row r="6007" spans="13:14">
      <c r="M6007" s="91"/>
      <c r="N6007" s="91"/>
    </row>
    <row r="6008" spans="13:14">
      <c r="M6008" s="91"/>
      <c r="N6008" s="91"/>
    </row>
    <row r="6009" spans="13:14">
      <c r="M6009" s="91"/>
      <c r="N6009" s="91"/>
    </row>
    <row r="6010" spans="13:14">
      <c r="M6010" s="91"/>
      <c r="N6010" s="91"/>
    </row>
    <row r="6011" spans="13:14">
      <c r="M6011" s="91"/>
      <c r="N6011" s="91"/>
    </row>
    <row r="6012" spans="13:14">
      <c r="M6012" s="91"/>
      <c r="N6012" s="91"/>
    </row>
    <row r="6013" spans="13:14">
      <c r="M6013" s="91"/>
      <c r="N6013" s="91"/>
    </row>
    <row r="6014" spans="13:14">
      <c r="M6014" s="91"/>
      <c r="N6014" s="91"/>
    </row>
    <row r="6015" spans="13:14">
      <c r="M6015" s="91"/>
      <c r="N6015" s="91"/>
    </row>
    <row r="6016" spans="13:14">
      <c r="M6016" s="91"/>
      <c r="N6016" s="91"/>
    </row>
    <row r="6017" spans="13:14">
      <c r="M6017" s="91"/>
      <c r="N6017" s="91"/>
    </row>
    <row r="6018" spans="13:14">
      <c r="M6018" s="91"/>
      <c r="N6018" s="91"/>
    </row>
    <row r="6019" spans="13:14">
      <c r="M6019" s="91"/>
      <c r="N6019" s="91"/>
    </row>
    <row r="6020" spans="13:14">
      <c r="M6020" s="91"/>
      <c r="N6020" s="91"/>
    </row>
    <row r="6021" spans="13:14">
      <c r="M6021" s="91"/>
      <c r="N6021" s="91"/>
    </row>
    <row r="6022" spans="13:14">
      <c r="M6022" s="91"/>
      <c r="N6022" s="91"/>
    </row>
    <row r="6023" spans="13:14">
      <c r="M6023" s="91"/>
      <c r="N6023" s="91"/>
    </row>
    <row r="6024" spans="13:14">
      <c r="M6024" s="91"/>
      <c r="N6024" s="91"/>
    </row>
    <row r="6025" spans="13:14">
      <c r="M6025" s="91"/>
      <c r="N6025" s="91"/>
    </row>
    <row r="6026" spans="13:14">
      <c r="M6026" s="91"/>
      <c r="N6026" s="91"/>
    </row>
    <row r="6027" spans="13:14">
      <c r="M6027" s="91"/>
      <c r="N6027" s="91"/>
    </row>
    <row r="6028" spans="13:14">
      <c r="M6028" s="91"/>
      <c r="N6028" s="91"/>
    </row>
    <row r="6029" spans="13:14">
      <c r="M6029" s="91"/>
      <c r="N6029" s="91"/>
    </row>
    <row r="6030" spans="13:14">
      <c r="M6030" s="91"/>
      <c r="N6030" s="91"/>
    </row>
    <row r="6031" spans="13:14">
      <c r="M6031" s="91"/>
      <c r="N6031" s="91"/>
    </row>
    <row r="6032" spans="13:14">
      <c r="M6032" s="91"/>
      <c r="N6032" s="91"/>
    </row>
    <row r="6033" spans="13:14">
      <c r="M6033" s="91"/>
      <c r="N6033" s="91"/>
    </row>
    <row r="6034" spans="13:14">
      <c r="M6034" s="91"/>
      <c r="N6034" s="91"/>
    </row>
    <row r="6035" spans="13:14">
      <c r="M6035" s="91"/>
      <c r="N6035" s="91"/>
    </row>
    <row r="6036" spans="13:14">
      <c r="M6036" s="91"/>
      <c r="N6036" s="91"/>
    </row>
    <row r="6037" spans="13:14">
      <c r="M6037" s="91"/>
      <c r="N6037" s="91"/>
    </row>
    <row r="6038" spans="13:14">
      <c r="M6038" s="91"/>
      <c r="N6038" s="91"/>
    </row>
    <row r="6039" spans="13:14">
      <c r="M6039" s="91"/>
      <c r="N6039" s="91"/>
    </row>
    <row r="6040" spans="13:14">
      <c r="M6040" s="91"/>
      <c r="N6040" s="91"/>
    </row>
    <row r="6041" spans="13:14">
      <c r="M6041" s="91"/>
      <c r="N6041" s="91"/>
    </row>
    <row r="6042" spans="13:14">
      <c r="M6042" s="91"/>
      <c r="N6042" s="91"/>
    </row>
    <row r="6043" spans="13:14">
      <c r="M6043" s="91"/>
      <c r="N6043" s="91"/>
    </row>
    <row r="6044" spans="13:14">
      <c r="M6044" s="91"/>
      <c r="N6044" s="91"/>
    </row>
    <row r="6045" spans="13:14">
      <c r="M6045" s="91"/>
      <c r="N6045" s="91"/>
    </row>
    <row r="6046" spans="13:14">
      <c r="M6046" s="91"/>
      <c r="N6046" s="91"/>
    </row>
    <row r="6047" spans="13:14">
      <c r="M6047" s="91"/>
      <c r="N6047" s="91"/>
    </row>
    <row r="6048" spans="13:14">
      <c r="M6048" s="91"/>
      <c r="N6048" s="91"/>
    </row>
    <row r="6049" spans="13:14">
      <c r="M6049" s="91"/>
      <c r="N6049" s="91"/>
    </row>
    <row r="6050" spans="13:14">
      <c r="M6050" s="91"/>
      <c r="N6050" s="91"/>
    </row>
    <row r="6051" spans="13:14">
      <c r="M6051" s="91"/>
      <c r="N6051" s="91"/>
    </row>
    <row r="6052" spans="13:14">
      <c r="M6052" s="91"/>
      <c r="N6052" s="91"/>
    </row>
    <row r="6053" spans="13:14">
      <c r="M6053" s="91"/>
      <c r="N6053" s="91"/>
    </row>
    <row r="6054" spans="13:14">
      <c r="M6054" s="91"/>
      <c r="N6054" s="91"/>
    </row>
    <row r="6055" spans="13:14">
      <c r="M6055" s="91"/>
      <c r="N6055" s="91"/>
    </row>
    <row r="6056" spans="13:14">
      <c r="M6056" s="91"/>
      <c r="N6056" s="91"/>
    </row>
    <row r="6057" spans="13:14">
      <c r="M6057" s="91"/>
      <c r="N6057" s="91"/>
    </row>
    <row r="6058" spans="13:14">
      <c r="M6058" s="91"/>
      <c r="N6058" s="91"/>
    </row>
    <row r="6059" spans="13:14">
      <c r="M6059" s="91"/>
      <c r="N6059" s="91"/>
    </row>
    <row r="6060" spans="13:14">
      <c r="M6060" s="91"/>
      <c r="N6060" s="91"/>
    </row>
    <row r="6061" spans="13:14">
      <c r="M6061" s="91"/>
      <c r="N6061" s="91"/>
    </row>
    <row r="6062" spans="13:14">
      <c r="M6062" s="91"/>
      <c r="N6062" s="91"/>
    </row>
    <row r="6063" spans="13:14">
      <c r="M6063" s="91"/>
      <c r="N6063" s="91"/>
    </row>
    <row r="6064" spans="13:14">
      <c r="M6064" s="91"/>
      <c r="N6064" s="91"/>
    </row>
    <row r="6065" spans="13:14">
      <c r="M6065" s="91"/>
      <c r="N6065" s="91"/>
    </row>
    <row r="6066" spans="13:14">
      <c r="M6066" s="91"/>
      <c r="N6066" s="91"/>
    </row>
    <row r="6067" spans="13:14">
      <c r="M6067" s="91"/>
      <c r="N6067" s="91"/>
    </row>
    <row r="6068" spans="13:14">
      <c r="M6068" s="91"/>
      <c r="N6068" s="91"/>
    </row>
    <row r="6069" spans="13:14">
      <c r="M6069" s="91"/>
      <c r="N6069" s="91"/>
    </row>
    <row r="6070" spans="13:14">
      <c r="M6070" s="91"/>
      <c r="N6070" s="91"/>
    </row>
    <row r="6071" spans="13:14">
      <c r="M6071" s="91"/>
      <c r="N6071" s="91"/>
    </row>
    <row r="6072" spans="13:14">
      <c r="M6072" s="91"/>
      <c r="N6072" s="91"/>
    </row>
    <row r="6073" spans="13:14">
      <c r="M6073" s="91"/>
      <c r="N6073" s="91"/>
    </row>
    <row r="6074" spans="13:14">
      <c r="M6074" s="91"/>
      <c r="N6074" s="91"/>
    </row>
    <row r="6075" spans="13:14">
      <c r="M6075" s="91"/>
      <c r="N6075" s="91"/>
    </row>
    <row r="6076" spans="13:14">
      <c r="M6076" s="91"/>
      <c r="N6076" s="91"/>
    </row>
    <row r="6077" spans="13:14">
      <c r="M6077" s="91"/>
      <c r="N6077" s="91"/>
    </row>
    <row r="6078" spans="13:14">
      <c r="M6078" s="91"/>
      <c r="N6078" s="91"/>
    </row>
    <row r="6079" spans="13:14">
      <c r="M6079" s="91"/>
      <c r="N6079" s="91"/>
    </row>
    <row r="6080" spans="13:14">
      <c r="M6080" s="91"/>
      <c r="N6080" s="91"/>
    </row>
    <row r="6081" spans="13:14">
      <c r="M6081" s="91"/>
      <c r="N6081" s="91"/>
    </row>
    <row r="6082" spans="13:14">
      <c r="M6082" s="91"/>
      <c r="N6082" s="91"/>
    </row>
    <row r="6083" spans="13:14">
      <c r="M6083" s="91"/>
      <c r="N6083" s="91"/>
    </row>
    <row r="6084" spans="13:14">
      <c r="M6084" s="91"/>
      <c r="N6084" s="91"/>
    </row>
    <row r="6085" spans="13:14">
      <c r="M6085" s="91"/>
      <c r="N6085" s="91"/>
    </row>
    <row r="6086" spans="13:14">
      <c r="M6086" s="91"/>
      <c r="N6086" s="91"/>
    </row>
    <row r="6087" spans="13:14">
      <c r="M6087" s="91"/>
      <c r="N6087" s="91"/>
    </row>
    <row r="6088" spans="13:14">
      <c r="M6088" s="91"/>
      <c r="N6088" s="91"/>
    </row>
    <row r="6089" spans="13:14">
      <c r="M6089" s="91"/>
      <c r="N6089" s="91"/>
    </row>
    <row r="6090" spans="13:14">
      <c r="M6090" s="91"/>
      <c r="N6090" s="91"/>
    </row>
    <row r="6091" spans="13:14">
      <c r="M6091" s="91"/>
      <c r="N6091" s="91"/>
    </row>
    <row r="6092" spans="13:14">
      <c r="M6092" s="91"/>
      <c r="N6092" s="91"/>
    </row>
    <row r="6093" spans="13:14">
      <c r="M6093" s="91"/>
      <c r="N6093" s="91"/>
    </row>
    <row r="6094" spans="13:14">
      <c r="M6094" s="91"/>
      <c r="N6094" s="91"/>
    </row>
    <row r="6095" spans="13:14">
      <c r="M6095" s="91"/>
      <c r="N6095" s="91"/>
    </row>
    <row r="6096" spans="13:14">
      <c r="M6096" s="91"/>
      <c r="N6096" s="91"/>
    </row>
    <row r="6097" spans="13:14">
      <c r="M6097" s="91"/>
      <c r="N6097" s="91"/>
    </row>
    <row r="6098" spans="13:14">
      <c r="M6098" s="91"/>
      <c r="N6098" s="91"/>
    </row>
    <row r="6099" spans="13:14">
      <c r="M6099" s="91"/>
      <c r="N6099" s="91"/>
    </row>
    <row r="6100" spans="13:14">
      <c r="M6100" s="91"/>
      <c r="N6100" s="91"/>
    </row>
    <row r="6101" spans="13:14">
      <c r="M6101" s="91"/>
      <c r="N6101" s="91"/>
    </row>
    <row r="6102" spans="13:14">
      <c r="M6102" s="91"/>
      <c r="N6102" s="91"/>
    </row>
    <row r="6103" spans="13:14">
      <c r="M6103" s="91"/>
      <c r="N6103" s="91"/>
    </row>
    <row r="6104" spans="13:14">
      <c r="M6104" s="91"/>
      <c r="N6104" s="91"/>
    </row>
    <row r="6105" spans="13:14">
      <c r="M6105" s="91"/>
      <c r="N6105" s="91"/>
    </row>
    <row r="6107" spans="13:14">
      <c r="M6107" s="91"/>
      <c r="N6107" s="91"/>
    </row>
    <row r="6108" spans="13:14">
      <c r="M6108" s="91"/>
      <c r="N6108" s="91"/>
    </row>
    <row r="6109" spans="13:14">
      <c r="M6109" s="91"/>
      <c r="N6109" s="91"/>
    </row>
    <row r="6110" spans="13:14">
      <c r="M6110" s="91"/>
      <c r="N6110" s="91"/>
    </row>
    <row r="6111" spans="13:14">
      <c r="M6111" s="91"/>
      <c r="N6111" s="91"/>
    </row>
    <row r="6112" spans="13:14">
      <c r="M6112" s="91"/>
      <c r="N6112" s="91"/>
    </row>
    <row r="6113" spans="13:14">
      <c r="M6113" s="91"/>
      <c r="N6113" s="91"/>
    </row>
    <row r="6114" spans="13:14">
      <c r="M6114" s="91"/>
      <c r="N6114" s="91"/>
    </row>
    <row r="6115" spans="13:14">
      <c r="M6115" s="91"/>
      <c r="N6115" s="91"/>
    </row>
    <row r="6116" spans="13:14">
      <c r="M6116" s="91"/>
      <c r="N6116" s="91"/>
    </row>
    <row r="6117" spans="13:14">
      <c r="M6117" s="91"/>
      <c r="N6117" s="91"/>
    </row>
    <row r="6118" spans="13:14">
      <c r="M6118" s="91"/>
      <c r="N6118" s="91"/>
    </row>
    <row r="6119" spans="13:14">
      <c r="M6119" s="91"/>
      <c r="N6119" s="91"/>
    </row>
    <row r="6120" spans="13:14">
      <c r="M6120" s="91"/>
      <c r="N6120" s="91"/>
    </row>
    <row r="6121" spans="13:14">
      <c r="M6121" s="91"/>
      <c r="N6121" s="91"/>
    </row>
    <row r="6122" spans="13:14">
      <c r="M6122" s="91"/>
      <c r="N6122" s="91"/>
    </row>
    <row r="6123" spans="13:14">
      <c r="M6123" s="91"/>
      <c r="N6123" s="91"/>
    </row>
    <row r="6124" spans="13:14">
      <c r="M6124" s="91"/>
      <c r="N6124" s="91"/>
    </row>
    <row r="6125" spans="13:14">
      <c r="M6125" s="91"/>
      <c r="N6125" s="91"/>
    </row>
    <row r="6126" spans="13:14">
      <c r="M6126" s="91"/>
      <c r="N6126" s="91"/>
    </row>
    <row r="6127" spans="13:14">
      <c r="M6127" s="91"/>
      <c r="N6127" s="91"/>
    </row>
    <row r="6128" spans="13:14">
      <c r="M6128" s="91"/>
      <c r="N6128" s="91"/>
    </row>
    <row r="6129" spans="13:14">
      <c r="M6129" s="91"/>
      <c r="N6129" s="91"/>
    </row>
    <row r="6130" spans="13:14">
      <c r="M6130" s="91"/>
      <c r="N6130" s="91"/>
    </row>
    <row r="6131" spans="13:14">
      <c r="M6131" s="91"/>
      <c r="N6131" s="91"/>
    </row>
    <row r="6132" spans="13:14">
      <c r="M6132" s="91"/>
      <c r="N6132" s="91"/>
    </row>
    <row r="6133" spans="13:14">
      <c r="M6133" s="91"/>
      <c r="N6133" s="91"/>
    </row>
    <row r="6134" spans="13:14">
      <c r="M6134" s="91"/>
      <c r="N6134" s="91"/>
    </row>
    <row r="6135" spans="13:14">
      <c r="M6135" s="91"/>
      <c r="N6135" s="91"/>
    </row>
    <row r="6136" spans="13:14">
      <c r="M6136" s="91"/>
      <c r="N6136" s="91"/>
    </row>
    <row r="6137" spans="13:14">
      <c r="M6137" s="91"/>
      <c r="N6137" s="91"/>
    </row>
    <row r="6138" spans="13:14">
      <c r="M6138" s="91"/>
      <c r="N6138" s="91"/>
    </row>
    <row r="6139" spans="13:14">
      <c r="M6139" s="91"/>
      <c r="N6139" s="91"/>
    </row>
    <row r="6140" spans="13:14">
      <c r="M6140" s="91"/>
      <c r="N6140" s="91"/>
    </row>
    <row r="6141" spans="13:14">
      <c r="M6141" s="91"/>
      <c r="N6141" s="91"/>
    </row>
    <row r="6142" spans="13:14">
      <c r="M6142" s="91"/>
      <c r="N6142" s="91"/>
    </row>
    <row r="6143" spans="13:14">
      <c r="M6143" s="91"/>
      <c r="N6143" s="91"/>
    </row>
    <row r="6144" spans="13:14">
      <c r="M6144" s="91"/>
      <c r="N6144" s="91"/>
    </row>
    <row r="6145" spans="13:14">
      <c r="M6145" s="91"/>
      <c r="N6145" s="91"/>
    </row>
    <row r="6146" spans="13:14">
      <c r="M6146" s="91"/>
      <c r="N6146" s="91"/>
    </row>
    <row r="6147" spans="13:14">
      <c r="M6147" s="91"/>
      <c r="N6147" s="91"/>
    </row>
    <row r="6148" spans="13:14">
      <c r="M6148" s="91"/>
      <c r="N6148" s="91"/>
    </row>
    <row r="6149" spans="13:14">
      <c r="M6149" s="91"/>
      <c r="N6149" s="91"/>
    </row>
    <row r="6150" spans="13:14">
      <c r="M6150" s="91"/>
      <c r="N6150" s="91"/>
    </row>
    <row r="6151" spans="13:14">
      <c r="M6151" s="91"/>
      <c r="N6151" s="91"/>
    </row>
    <row r="6152" spans="13:14">
      <c r="M6152" s="91"/>
      <c r="N6152" s="91"/>
    </row>
    <row r="6153" spans="13:14">
      <c r="M6153" s="91"/>
      <c r="N6153" s="91"/>
    </row>
    <row r="6154" spans="13:14">
      <c r="M6154" s="91"/>
      <c r="N6154" s="91"/>
    </row>
    <row r="6155" spans="13:14">
      <c r="M6155" s="91"/>
      <c r="N6155" s="91"/>
    </row>
    <row r="6156" spans="13:14">
      <c r="M6156" s="91"/>
      <c r="N6156" s="91"/>
    </row>
    <row r="6157" spans="13:14">
      <c r="M6157" s="91"/>
      <c r="N6157" s="91"/>
    </row>
    <row r="6158" spans="13:14">
      <c r="M6158" s="91"/>
      <c r="N6158" s="91"/>
    </row>
    <row r="6159" spans="13:14">
      <c r="M6159" s="91"/>
      <c r="N6159" s="91"/>
    </row>
    <row r="6160" spans="13:14">
      <c r="M6160" s="91"/>
      <c r="N6160" s="91"/>
    </row>
    <row r="6161" spans="13:14">
      <c r="M6161" s="91"/>
      <c r="N6161" s="91"/>
    </row>
    <row r="6162" spans="13:14">
      <c r="M6162" s="91"/>
      <c r="N6162" s="91"/>
    </row>
    <row r="6163" spans="13:14">
      <c r="M6163" s="91"/>
      <c r="N6163" s="91"/>
    </row>
    <row r="6164" spans="13:14">
      <c r="M6164" s="91"/>
      <c r="N6164" s="91"/>
    </row>
    <row r="6165" spans="13:14">
      <c r="M6165" s="91"/>
      <c r="N6165" s="91"/>
    </row>
    <row r="6166" spans="13:14">
      <c r="M6166" s="91"/>
      <c r="N6166" s="91"/>
    </row>
    <row r="6167" spans="13:14">
      <c r="M6167" s="91"/>
      <c r="N6167" s="91"/>
    </row>
    <row r="6168" spans="13:14">
      <c r="M6168" s="91"/>
      <c r="N6168" s="91"/>
    </row>
    <row r="6169" spans="13:14">
      <c r="M6169" s="91"/>
      <c r="N6169" s="91"/>
    </row>
    <row r="6170" spans="13:14">
      <c r="M6170" s="91"/>
      <c r="N6170" s="91"/>
    </row>
    <row r="6171" spans="13:14">
      <c r="M6171" s="91"/>
      <c r="N6171" s="91"/>
    </row>
    <row r="6172" spans="13:14">
      <c r="M6172" s="91"/>
      <c r="N6172" s="91"/>
    </row>
    <row r="6173" spans="13:14">
      <c r="M6173" s="91"/>
      <c r="N6173" s="91"/>
    </row>
    <row r="6174" spans="13:14">
      <c r="M6174" s="91"/>
      <c r="N6174" s="91"/>
    </row>
    <row r="6175" spans="13:14">
      <c r="M6175" s="91"/>
      <c r="N6175" s="91"/>
    </row>
    <row r="6176" spans="13:14">
      <c r="M6176" s="91"/>
      <c r="N6176" s="91"/>
    </row>
    <row r="6177" spans="13:14">
      <c r="M6177" s="91"/>
      <c r="N6177" s="91"/>
    </row>
    <row r="6178" spans="13:14">
      <c r="M6178" s="91"/>
      <c r="N6178" s="91"/>
    </row>
    <row r="6179" spans="13:14">
      <c r="M6179" s="91"/>
      <c r="N6179" s="91"/>
    </row>
    <row r="6180" spans="13:14">
      <c r="M6180" s="91"/>
      <c r="N6180" s="91"/>
    </row>
    <row r="6181" spans="13:14">
      <c r="M6181" s="91"/>
      <c r="N6181" s="91"/>
    </row>
    <row r="6182" spans="13:14">
      <c r="M6182" s="91"/>
      <c r="N6182" s="91"/>
    </row>
    <row r="6183" spans="13:14">
      <c r="M6183" s="91"/>
      <c r="N6183" s="91"/>
    </row>
    <row r="6184" spans="13:14">
      <c r="M6184" s="91"/>
      <c r="N6184" s="91"/>
    </row>
    <row r="6185" spans="13:14">
      <c r="M6185" s="91"/>
      <c r="N6185" s="91"/>
    </row>
    <row r="6186" spans="13:14">
      <c r="M6186" s="91"/>
      <c r="N6186" s="91"/>
    </row>
    <row r="6187" spans="13:14">
      <c r="M6187" s="91"/>
      <c r="N6187" s="91"/>
    </row>
    <row r="6188" spans="13:14">
      <c r="M6188" s="91"/>
      <c r="N6188" s="91"/>
    </row>
    <row r="6189" spans="13:14">
      <c r="M6189" s="91"/>
      <c r="N6189" s="91"/>
    </row>
    <row r="6190" spans="13:14">
      <c r="M6190" s="91"/>
      <c r="N6190" s="91"/>
    </row>
    <row r="6191" spans="13:14">
      <c r="M6191" s="91"/>
      <c r="N6191" s="91"/>
    </row>
    <row r="6192" spans="13:14">
      <c r="M6192" s="91"/>
      <c r="N6192" s="91"/>
    </row>
    <row r="6193" spans="13:14">
      <c r="M6193" s="91"/>
      <c r="N6193" s="91"/>
    </row>
    <row r="6194" spans="13:14">
      <c r="M6194" s="91"/>
      <c r="N6194" s="91"/>
    </row>
    <row r="6195" spans="13:14">
      <c r="M6195" s="91"/>
      <c r="N6195" s="91"/>
    </row>
    <row r="6196" spans="13:14">
      <c r="M6196" s="91"/>
      <c r="N6196" s="91"/>
    </row>
    <row r="6197" spans="13:14">
      <c r="M6197" s="91"/>
      <c r="N6197" s="91"/>
    </row>
    <row r="6198" spans="13:14">
      <c r="M6198" s="91"/>
      <c r="N6198" s="91"/>
    </row>
    <row r="6199" spans="13:14">
      <c r="M6199" s="91"/>
      <c r="N6199" s="91"/>
    </row>
    <row r="6200" spans="13:14">
      <c r="M6200" s="91"/>
      <c r="N6200" s="91"/>
    </row>
    <row r="6201" spans="13:14">
      <c r="M6201" s="91"/>
      <c r="N6201" s="91"/>
    </row>
    <row r="6202" spans="13:14">
      <c r="M6202" s="91"/>
      <c r="N6202" s="91"/>
    </row>
    <row r="6203" spans="13:14">
      <c r="M6203" s="91"/>
      <c r="N6203" s="91"/>
    </row>
    <row r="6204" spans="13:14">
      <c r="M6204" s="91"/>
      <c r="N6204" s="91"/>
    </row>
    <row r="6205" spans="13:14">
      <c r="M6205" s="91"/>
      <c r="N6205" s="91"/>
    </row>
    <row r="6206" spans="13:14">
      <c r="M6206" s="91"/>
      <c r="N6206" s="91"/>
    </row>
    <row r="6207" spans="13:14">
      <c r="M6207" s="91"/>
      <c r="N6207" s="91"/>
    </row>
    <row r="6208" spans="13:14">
      <c r="M6208" s="91"/>
      <c r="N6208" s="91"/>
    </row>
    <row r="6209" spans="13:14">
      <c r="M6209" s="91"/>
      <c r="N6209" s="91"/>
    </row>
    <row r="6210" spans="13:14">
      <c r="M6210" s="91"/>
      <c r="N6210" s="91"/>
    </row>
    <row r="6211" spans="13:14">
      <c r="M6211" s="91"/>
      <c r="N6211" s="91"/>
    </row>
    <row r="6212" spans="13:14">
      <c r="M6212" s="91"/>
      <c r="N6212" s="91"/>
    </row>
    <row r="6213" spans="13:14">
      <c r="M6213" s="91"/>
      <c r="N6213" s="91"/>
    </row>
    <row r="6214" spans="13:14">
      <c r="M6214" s="91"/>
      <c r="N6214" s="91"/>
    </row>
    <row r="6215" spans="13:14">
      <c r="M6215" s="91"/>
      <c r="N6215" s="91"/>
    </row>
    <row r="6216" spans="13:14">
      <c r="M6216" s="91"/>
      <c r="N6216" s="91"/>
    </row>
    <row r="6217" spans="13:14">
      <c r="M6217" s="91"/>
      <c r="N6217" s="91"/>
    </row>
    <row r="6218" spans="13:14">
      <c r="M6218" s="91"/>
      <c r="N6218" s="91"/>
    </row>
    <row r="6219" spans="13:14">
      <c r="M6219" s="91"/>
      <c r="N6219" s="91"/>
    </row>
    <row r="6220" spans="13:14">
      <c r="M6220" s="91"/>
      <c r="N6220" s="91"/>
    </row>
    <row r="6221" spans="13:14">
      <c r="M6221" s="91"/>
      <c r="N6221" s="91"/>
    </row>
    <row r="6222" spans="13:14">
      <c r="M6222" s="91"/>
      <c r="N6222" s="91"/>
    </row>
    <row r="6223" spans="13:14">
      <c r="M6223" s="91"/>
      <c r="N6223" s="91"/>
    </row>
    <row r="6224" spans="13:14">
      <c r="M6224" s="91"/>
      <c r="N6224" s="91"/>
    </row>
    <row r="6225" spans="13:14">
      <c r="M6225" s="91"/>
      <c r="N6225" s="91"/>
    </row>
    <row r="6226" spans="13:14">
      <c r="M6226" s="91"/>
      <c r="N6226" s="91"/>
    </row>
    <row r="6227" spans="13:14">
      <c r="M6227" s="91"/>
      <c r="N6227" s="91"/>
    </row>
    <row r="6228" spans="13:14">
      <c r="M6228" s="91"/>
      <c r="N6228" s="91"/>
    </row>
    <row r="6229" spans="13:14">
      <c r="M6229" s="91"/>
      <c r="N6229" s="91"/>
    </row>
    <row r="6230" spans="13:14">
      <c r="M6230" s="91"/>
      <c r="N6230" s="91"/>
    </row>
    <row r="6231" spans="13:14">
      <c r="M6231" s="91"/>
      <c r="N6231" s="91"/>
    </row>
    <row r="6232" spans="13:14">
      <c r="M6232" s="91"/>
      <c r="N6232" s="91"/>
    </row>
    <row r="6233" spans="13:14">
      <c r="M6233" s="91"/>
      <c r="N6233" s="91"/>
    </row>
    <row r="6234" spans="13:14">
      <c r="M6234" s="91"/>
      <c r="N6234" s="91"/>
    </row>
    <row r="6235" spans="13:14">
      <c r="M6235" s="91"/>
      <c r="N6235" s="91"/>
    </row>
    <row r="6236" spans="13:14">
      <c r="M6236" s="91"/>
      <c r="N6236" s="91"/>
    </row>
    <row r="6237" spans="13:14">
      <c r="M6237" s="91"/>
      <c r="N6237" s="91"/>
    </row>
    <row r="6238" spans="13:14">
      <c r="M6238" s="91"/>
      <c r="N6238" s="91"/>
    </row>
    <row r="6239" spans="13:14">
      <c r="M6239" s="91"/>
      <c r="N6239" s="91"/>
    </row>
    <row r="6240" spans="13:14">
      <c r="M6240" s="91"/>
      <c r="N6240" s="91"/>
    </row>
    <row r="6241" spans="13:14">
      <c r="M6241" s="91"/>
      <c r="N6241" s="91"/>
    </row>
    <row r="6242" spans="13:14">
      <c r="M6242" s="91"/>
      <c r="N6242" s="91"/>
    </row>
    <row r="6243" spans="13:14">
      <c r="M6243" s="91"/>
      <c r="N6243" s="91"/>
    </row>
    <row r="6244" spans="13:14">
      <c r="M6244" s="91"/>
      <c r="N6244" s="91"/>
    </row>
    <row r="6245" spans="13:14">
      <c r="M6245" s="91"/>
      <c r="N6245" s="91"/>
    </row>
    <row r="6246" spans="13:14">
      <c r="M6246" s="91"/>
      <c r="N6246" s="91"/>
    </row>
    <row r="6247" spans="13:14">
      <c r="M6247" s="91"/>
      <c r="N6247" s="91"/>
    </row>
    <row r="6248" spans="13:14">
      <c r="M6248" s="91"/>
      <c r="N6248" s="91"/>
    </row>
    <row r="6249" spans="13:14">
      <c r="M6249" s="91"/>
      <c r="N6249" s="91"/>
    </row>
    <row r="6250" spans="13:14">
      <c r="M6250" s="91"/>
      <c r="N6250" s="91"/>
    </row>
    <row r="6251" spans="13:14">
      <c r="M6251" s="91"/>
      <c r="N6251" s="91"/>
    </row>
    <row r="6252" spans="13:14">
      <c r="M6252" s="91"/>
      <c r="N6252" s="91"/>
    </row>
    <row r="6253" spans="13:14">
      <c r="M6253" s="91"/>
      <c r="N6253" s="91"/>
    </row>
    <row r="6254" spans="13:14">
      <c r="M6254" s="91"/>
      <c r="N6254" s="91"/>
    </row>
    <row r="6255" spans="13:14">
      <c r="M6255" s="91"/>
      <c r="N6255" s="91"/>
    </row>
    <row r="6256" spans="13:14">
      <c r="M6256" s="91"/>
      <c r="N6256" s="91"/>
    </row>
    <row r="6257" spans="13:14">
      <c r="M6257" s="91"/>
      <c r="N6257" s="91"/>
    </row>
    <row r="6258" spans="13:14">
      <c r="M6258" s="91"/>
      <c r="N6258" s="91"/>
    </row>
    <row r="6259" spans="13:14">
      <c r="M6259" s="91"/>
      <c r="N6259" s="91"/>
    </row>
    <row r="6260" spans="13:14">
      <c r="M6260" s="91"/>
      <c r="N6260" s="91"/>
    </row>
    <row r="6261" spans="13:14">
      <c r="M6261" s="91"/>
      <c r="N6261" s="91"/>
    </row>
    <row r="6262" spans="13:14">
      <c r="M6262" s="91"/>
      <c r="N6262" s="91"/>
    </row>
    <row r="6263" spans="13:14">
      <c r="M6263" s="91"/>
      <c r="N6263" s="91"/>
    </row>
    <row r="6264" spans="13:14">
      <c r="M6264" s="91"/>
      <c r="N6264" s="91"/>
    </row>
    <row r="6265" spans="13:14">
      <c r="M6265" s="91"/>
      <c r="N6265" s="91"/>
    </row>
    <row r="6266" spans="13:14">
      <c r="M6266" s="91"/>
      <c r="N6266" s="91"/>
    </row>
    <row r="6267" spans="13:14">
      <c r="M6267" s="91"/>
      <c r="N6267" s="91"/>
    </row>
    <row r="6268" spans="13:14">
      <c r="M6268" s="91"/>
      <c r="N6268" s="91"/>
    </row>
    <row r="6269" spans="13:14">
      <c r="M6269" s="91"/>
      <c r="N6269" s="91"/>
    </row>
    <row r="6270" spans="13:14">
      <c r="M6270" s="91"/>
      <c r="N6270" s="91"/>
    </row>
    <row r="6271" spans="13:14">
      <c r="M6271" s="91"/>
      <c r="N6271" s="91"/>
    </row>
    <row r="6272" spans="13:14">
      <c r="M6272" s="91"/>
      <c r="N6272" s="91"/>
    </row>
    <row r="6273" spans="13:14">
      <c r="M6273" s="91"/>
      <c r="N6273" s="91"/>
    </row>
    <row r="6274" spans="13:14">
      <c r="M6274" s="91"/>
      <c r="N6274" s="91"/>
    </row>
    <row r="6275" spans="13:14">
      <c r="M6275" s="91"/>
      <c r="N6275" s="91"/>
    </row>
    <row r="6276" spans="13:14">
      <c r="M6276" s="91"/>
      <c r="N6276" s="91"/>
    </row>
    <row r="6277" spans="13:14">
      <c r="M6277" s="91"/>
      <c r="N6277" s="91"/>
    </row>
    <row r="6278" spans="13:14">
      <c r="M6278" s="91"/>
      <c r="N6278" s="91"/>
    </row>
    <row r="6279" spans="13:14">
      <c r="M6279" s="91"/>
      <c r="N6279" s="91"/>
    </row>
    <row r="6280" spans="13:14">
      <c r="M6280" s="91"/>
      <c r="N6280" s="91"/>
    </row>
    <row r="6281" spans="13:14">
      <c r="M6281" s="91"/>
      <c r="N6281" s="91"/>
    </row>
    <row r="6282" spans="13:14">
      <c r="M6282" s="91"/>
      <c r="N6282" s="91"/>
    </row>
    <row r="6283" spans="13:14">
      <c r="M6283" s="91"/>
      <c r="N6283" s="91"/>
    </row>
    <row r="6284" spans="13:14">
      <c r="M6284" s="91"/>
      <c r="N6284" s="91"/>
    </row>
    <row r="6285" spans="13:14">
      <c r="M6285" s="91"/>
      <c r="N6285" s="91"/>
    </row>
    <row r="6286" spans="13:14">
      <c r="M6286" s="91"/>
      <c r="N6286" s="91"/>
    </row>
    <row r="6287" spans="13:14">
      <c r="M6287" s="91"/>
      <c r="N6287" s="91"/>
    </row>
    <row r="6288" spans="13:14">
      <c r="M6288" s="91"/>
      <c r="N6288" s="91"/>
    </row>
    <row r="6289" spans="13:14">
      <c r="M6289" s="91"/>
      <c r="N6289" s="91"/>
    </row>
    <row r="6290" spans="13:14">
      <c r="M6290" s="91"/>
      <c r="N6290" s="91"/>
    </row>
    <row r="6291" spans="13:14">
      <c r="M6291" s="91"/>
      <c r="N6291" s="91"/>
    </row>
    <row r="6292" spans="13:14">
      <c r="M6292" s="91"/>
      <c r="N6292" s="91"/>
    </row>
    <row r="6293" spans="13:14">
      <c r="M6293" s="91"/>
      <c r="N6293" s="91"/>
    </row>
    <row r="6294" spans="13:14">
      <c r="M6294" s="91"/>
      <c r="N6294" s="91"/>
    </row>
    <row r="6295" spans="13:14">
      <c r="M6295" s="91"/>
      <c r="N6295" s="91"/>
    </row>
    <row r="6296" spans="13:14">
      <c r="M6296" s="91"/>
      <c r="N6296" s="91"/>
    </row>
    <row r="6297" spans="13:14">
      <c r="M6297" s="91"/>
      <c r="N6297" s="91"/>
    </row>
    <row r="6298" spans="13:14">
      <c r="M6298" s="91"/>
      <c r="N6298" s="91"/>
    </row>
    <row r="6299" spans="13:14">
      <c r="M6299" s="91"/>
      <c r="N6299" s="91"/>
    </row>
    <row r="6300" spans="13:14">
      <c r="M6300" s="91"/>
      <c r="N6300" s="91"/>
    </row>
    <row r="6301" spans="13:14">
      <c r="M6301" s="91"/>
      <c r="N6301" s="91"/>
    </row>
    <row r="6302" spans="13:14">
      <c r="M6302" s="91"/>
      <c r="N6302" s="91"/>
    </row>
    <row r="6303" spans="13:14">
      <c r="M6303" s="91"/>
      <c r="N6303" s="91"/>
    </row>
    <row r="6304" spans="13:14">
      <c r="M6304" s="91"/>
      <c r="N6304" s="91"/>
    </row>
    <row r="6305" spans="13:14">
      <c r="M6305" s="91"/>
      <c r="N6305" s="91"/>
    </row>
    <row r="6306" spans="13:14">
      <c r="M6306" s="91"/>
      <c r="N6306" s="91"/>
    </row>
    <row r="6307" spans="13:14">
      <c r="M6307" s="91"/>
      <c r="N6307" s="91"/>
    </row>
    <row r="6308" spans="13:14">
      <c r="M6308" s="91"/>
      <c r="N6308" s="91"/>
    </row>
    <row r="6309" spans="13:14">
      <c r="M6309" s="91"/>
      <c r="N6309" s="91"/>
    </row>
    <row r="6310" spans="13:14">
      <c r="M6310" s="91"/>
      <c r="N6310" s="91"/>
    </row>
    <row r="6311" spans="13:14">
      <c r="M6311" s="91"/>
      <c r="N6311" s="91"/>
    </row>
    <row r="6312" spans="13:14">
      <c r="M6312" s="91"/>
      <c r="N6312" s="91"/>
    </row>
    <row r="6313" spans="13:14">
      <c r="M6313" s="91"/>
      <c r="N6313" s="91"/>
    </row>
    <row r="6314" spans="13:14">
      <c r="M6314" s="91"/>
      <c r="N6314" s="91"/>
    </row>
    <row r="6315" spans="13:14">
      <c r="M6315" s="91"/>
      <c r="N6315" s="91"/>
    </row>
    <row r="6316" spans="13:14">
      <c r="M6316" s="91"/>
      <c r="N6316" s="91"/>
    </row>
    <row r="6317" spans="13:14">
      <c r="M6317" s="91"/>
      <c r="N6317" s="91"/>
    </row>
    <row r="6318" spans="13:14">
      <c r="M6318" s="91"/>
      <c r="N6318" s="91"/>
    </row>
    <row r="6319" spans="13:14">
      <c r="M6319" s="91"/>
      <c r="N6319" s="91"/>
    </row>
    <row r="6320" spans="13:14">
      <c r="M6320" s="91"/>
      <c r="N6320" s="91"/>
    </row>
    <row r="6321" spans="13:14">
      <c r="M6321" s="91"/>
      <c r="N6321" s="91"/>
    </row>
    <row r="6322" spans="13:14">
      <c r="M6322" s="91"/>
      <c r="N6322" s="91"/>
    </row>
    <row r="6323" spans="13:14">
      <c r="M6323" s="91"/>
      <c r="N6323" s="91"/>
    </row>
    <row r="6324" spans="13:14">
      <c r="M6324" s="91"/>
      <c r="N6324" s="91"/>
    </row>
    <row r="6325" spans="13:14">
      <c r="M6325" s="91"/>
      <c r="N6325" s="91"/>
    </row>
    <row r="6326" spans="13:14">
      <c r="M6326" s="91"/>
      <c r="N6326" s="91"/>
    </row>
    <row r="6327" spans="13:14">
      <c r="M6327" s="91"/>
      <c r="N6327" s="91"/>
    </row>
    <row r="6328" spans="13:14">
      <c r="M6328" s="91"/>
      <c r="N6328" s="91"/>
    </row>
    <row r="6329" spans="13:14">
      <c r="M6329" s="91"/>
      <c r="N6329" s="91"/>
    </row>
    <row r="6330" spans="13:14">
      <c r="M6330" s="91"/>
      <c r="N6330" s="91"/>
    </row>
    <row r="6331" spans="13:14">
      <c r="M6331" s="91"/>
      <c r="N6331" s="91"/>
    </row>
    <row r="6332" spans="13:14">
      <c r="M6332" s="91"/>
      <c r="N6332" s="91"/>
    </row>
    <row r="6333" spans="13:14">
      <c r="M6333" s="91"/>
      <c r="N6333" s="91"/>
    </row>
    <row r="6334" spans="13:14">
      <c r="M6334" s="91"/>
      <c r="N6334" s="91"/>
    </row>
    <row r="6335" spans="13:14">
      <c r="M6335" s="91"/>
      <c r="N6335" s="91"/>
    </row>
    <row r="6336" spans="13:14">
      <c r="M6336" s="91"/>
      <c r="N6336" s="91"/>
    </row>
    <row r="6337" spans="13:14">
      <c r="M6337" s="91"/>
      <c r="N6337" s="91"/>
    </row>
    <row r="6338" spans="13:14">
      <c r="M6338" s="91"/>
      <c r="N6338" s="91"/>
    </row>
    <row r="6339" spans="13:14">
      <c r="M6339" s="91"/>
      <c r="N6339" s="91"/>
    </row>
    <row r="6340" spans="13:14">
      <c r="M6340" s="91"/>
      <c r="N6340" s="91"/>
    </row>
    <row r="6341" spans="13:14">
      <c r="M6341" s="91"/>
      <c r="N6341" s="91"/>
    </row>
    <row r="6342" spans="13:14">
      <c r="M6342" s="91"/>
      <c r="N6342" s="91"/>
    </row>
    <row r="6343" spans="13:14">
      <c r="M6343" s="91"/>
      <c r="N6343" s="91"/>
    </row>
    <row r="6344" spans="13:14">
      <c r="M6344" s="91"/>
      <c r="N6344" s="91"/>
    </row>
    <row r="6345" spans="13:14">
      <c r="M6345" s="91"/>
      <c r="N6345" s="91"/>
    </row>
    <row r="6346" spans="13:14">
      <c r="M6346" s="91"/>
      <c r="N6346" s="91"/>
    </row>
    <row r="6347" spans="13:14">
      <c r="M6347" s="91"/>
      <c r="N6347" s="91"/>
    </row>
    <row r="6348" spans="13:14">
      <c r="M6348" s="91"/>
      <c r="N6348" s="91"/>
    </row>
    <row r="6349" spans="13:14">
      <c r="M6349" s="91"/>
      <c r="N6349" s="91"/>
    </row>
    <row r="6350" spans="13:14">
      <c r="M6350" s="91"/>
      <c r="N6350" s="91"/>
    </row>
    <row r="6351" spans="13:14">
      <c r="M6351" s="91"/>
      <c r="N6351" s="91"/>
    </row>
    <row r="6352" spans="13:14">
      <c r="M6352" s="91"/>
      <c r="N6352" s="91"/>
    </row>
    <row r="6353" spans="13:14">
      <c r="M6353" s="91"/>
      <c r="N6353" s="91"/>
    </row>
    <row r="6354" spans="13:14">
      <c r="M6354" s="91"/>
      <c r="N6354" s="91"/>
    </row>
    <row r="6355" spans="13:14">
      <c r="M6355" s="91"/>
      <c r="N6355" s="91"/>
    </row>
    <row r="6356" spans="13:14">
      <c r="M6356" s="91"/>
      <c r="N6356" s="91"/>
    </row>
    <row r="6357" spans="13:14">
      <c r="M6357" s="91"/>
      <c r="N6357" s="91"/>
    </row>
    <row r="6358" spans="13:14">
      <c r="M6358" s="91"/>
      <c r="N6358" s="91"/>
    </row>
    <row r="6359" spans="13:14">
      <c r="M6359" s="91"/>
      <c r="N6359" s="91"/>
    </row>
    <row r="6360" spans="13:14">
      <c r="M6360" s="91"/>
      <c r="N6360" s="91"/>
    </row>
    <row r="6361" spans="13:14">
      <c r="M6361" s="91"/>
      <c r="N6361" s="91"/>
    </row>
    <row r="6362" spans="13:14">
      <c r="M6362" s="91"/>
      <c r="N6362" s="91"/>
    </row>
    <row r="6363" spans="13:14">
      <c r="M6363" s="91"/>
      <c r="N6363" s="91"/>
    </row>
    <row r="6364" spans="13:14">
      <c r="M6364" s="91"/>
      <c r="N6364" s="91"/>
    </row>
    <row r="6365" spans="13:14">
      <c r="M6365" s="91"/>
      <c r="N6365" s="91"/>
    </row>
    <row r="6366" spans="13:14">
      <c r="M6366" s="91"/>
      <c r="N6366" s="91"/>
    </row>
    <row r="6367" spans="13:14">
      <c r="M6367" s="91"/>
      <c r="N6367" s="91"/>
    </row>
    <row r="6368" spans="13:14">
      <c r="M6368" s="91"/>
      <c r="N6368" s="91"/>
    </row>
    <row r="6369" spans="13:14">
      <c r="M6369" s="91"/>
      <c r="N6369" s="91"/>
    </row>
    <row r="6370" spans="13:14">
      <c r="M6370" s="91"/>
      <c r="N6370" s="91"/>
    </row>
    <row r="6371" spans="13:14">
      <c r="M6371" s="91"/>
      <c r="N6371" s="91"/>
    </row>
    <row r="6372" spans="13:14">
      <c r="M6372" s="91"/>
      <c r="N6372" s="91"/>
    </row>
    <row r="6373" spans="13:14">
      <c r="M6373" s="91"/>
      <c r="N6373" s="91"/>
    </row>
    <row r="6374" spans="13:14">
      <c r="M6374" s="91"/>
      <c r="N6374" s="91"/>
    </row>
    <row r="6375" spans="13:14">
      <c r="M6375" s="91"/>
      <c r="N6375" s="91"/>
    </row>
    <row r="6376" spans="13:14">
      <c r="M6376" s="91"/>
      <c r="N6376" s="91"/>
    </row>
    <row r="6377" spans="13:14">
      <c r="M6377" s="91"/>
      <c r="N6377" s="91"/>
    </row>
    <row r="6378" spans="13:14">
      <c r="M6378" s="91"/>
      <c r="N6378" s="91"/>
    </row>
    <row r="6379" spans="13:14">
      <c r="M6379" s="91"/>
      <c r="N6379" s="91"/>
    </row>
    <row r="6380" spans="13:14">
      <c r="M6380" s="91"/>
      <c r="N6380" s="91"/>
    </row>
    <row r="6381" spans="13:14">
      <c r="M6381" s="91"/>
      <c r="N6381" s="91"/>
    </row>
    <row r="6382" spans="13:14">
      <c r="M6382" s="91"/>
      <c r="N6382" s="91"/>
    </row>
    <row r="6383" spans="13:14">
      <c r="M6383" s="91"/>
      <c r="N6383" s="91"/>
    </row>
    <row r="6384" spans="13:14">
      <c r="M6384" s="91"/>
      <c r="N6384" s="91"/>
    </row>
    <row r="6385" spans="13:14">
      <c r="M6385" s="91"/>
      <c r="N6385" s="91"/>
    </row>
    <row r="6386" spans="13:14">
      <c r="M6386" s="91"/>
      <c r="N6386" s="91"/>
    </row>
    <row r="6387" spans="13:14">
      <c r="M6387" s="91"/>
      <c r="N6387" s="91"/>
    </row>
    <row r="6388" spans="13:14">
      <c r="M6388" s="91"/>
      <c r="N6388" s="91"/>
    </row>
    <row r="6389" spans="13:14">
      <c r="M6389" s="91"/>
      <c r="N6389" s="91"/>
    </row>
    <row r="6390" spans="13:14">
      <c r="M6390" s="91"/>
      <c r="N6390" s="91"/>
    </row>
    <row r="6391" spans="13:14">
      <c r="M6391" s="91"/>
      <c r="N6391" s="91"/>
    </row>
    <row r="6392" spans="13:14">
      <c r="M6392" s="91"/>
      <c r="N6392" s="91"/>
    </row>
    <row r="6393" spans="13:14">
      <c r="M6393" s="91"/>
      <c r="N6393" s="91"/>
    </row>
    <row r="6394" spans="13:14">
      <c r="M6394" s="91"/>
      <c r="N6394" s="91"/>
    </row>
    <row r="6395" spans="13:14">
      <c r="M6395" s="91"/>
      <c r="N6395" s="91"/>
    </row>
    <row r="6396" spans="13:14">
      <c r="M6396" s="91"/>
      <c r="N6396" s="91"/>
    </row>
    <row r="6397" spans="13:14">
      <c r="M6397" s="91"/>
      <c r="N6397" s="91"/>
    </row>
    <row r="6398" spans="13:14">
      <c r="M6398" s="91"/>
      <c r="N6398" s="91"/>
    </row>
    <row r="6399" spans="13:14">
      <c r="M6399" s="91"/>
      <c r="N6399" s="91"/>
    </row>
    <row r="6400" spans="13:14">
      <c r="M6400" s="91"/>
      <c r="N6400" s="91"/>
    </row>
    <row r="6401" spans="13:14">
      <c r="M6401" s="91"/>
      <c r="N6401" s="91"/>
    </row>
    <row r="6402" spans="13:14">
      <c r="M6402" s="91"/>
      <c r="N6402" s="91"/>
    </row>
    <row r="6403" spans="13:14">
      <c r="M6403" s="91"/>
      <c r="N6403" s="91"/>
    </row>
    <row r="6404" spans="13:14">
      <c r="M6404" s="91"/>
      <c r="N6404" s="91"/>
    </row>
    <row r="6405" spans="13:14">
      <c r="M6405" s="91"/>
      <c r="N6405" s="91"/>
    </row>
    <row r="6406" spans="13:14">
      <c r="M6406" s="91"/>
      <c r="N6406" s="91"/>
    </row>
    <row r="6407" spans="13:14">
      <c r="M6407" s="91"/>
      <c r="N6407" s="91"/>
    </row>
    <row r="6408" spans="13:14">
      <c r="M6408" s="91"/>
      <c r="N6408" s="91"/>
    </row>
    <row r="6409" spans="13:14">
      <c r="M6409" s="91"/>
      <c r="N6409" s="91"/>
    </row>
    <row r="6410" spans="13:14">
      <c r="M6410" s="91"/>
      <c r="N6410" s="91"/>
    </row>
    <row r="6411" spans="13:14">
      <c r="M6411" s="91"/>
      <c r="N6411" s="91"/>
    </row>
    <row r="6412" spans="13:14">
      <c r="M6412" s="91"/>
      <c r="N6412" s="91"/>
    </row>
    <row r="6413" spans="13:14">
      <c r="M6413" s="91"/>
      <c r="N6413" s="91"/>
    </row>
    <row r="6414" spans="13:14">
      <c r="M6414" s="91"/>
      <c r="N6414" s="91"/>
    </row>
    <row r="6415" spans="13:14">
      <c r="M6415" s="91"/>
      <c r="N6415" s="91"/>
    </row>
    <row r="6416" spans="13:14">
      <c r="M6416" s="91"/>
      <c r="N6416" s="91"/>
    </row>
    <row r="6417" spans="13:14">
      <c r="M6417" s="91"/>
      <c r="N6417" s="91"/>
    </row>
    <row r="6418" spans="13:14">
      <c r="M6418" s="91"/>
      <c r="N6418" s="91"/>
    </row>
    <row r="6419" spans="13:14">
      <c r="M6419" s="91"/>
      <c r="N6419" s="91"/>
    </row>
    <row r="6420" spans="13:14">
      <c r="M6420" s="91"/>
      <c r="N6420" s="91"/>
    </row>
    <row r="6421" spans="13:14">
      <c r="M6421" s="91"/>
      <c r="N6421" s="91"/>
    </row>
    <row r="6422" spans="13:14">
      <c r="M6422" s="91"/>
      <c r="N6422" s="91"/>
    </row>
    <row r="6423" spans="13:14">
      <c r="M6423" s="91"/>
      <c r="N6423" s="91"/>
    </row>
    <row r="6424" spans="13:14">
      <c r="M6424" s="91"/>
      <c r="N6424" s="91"/>
    </row>
    <row r="6425" spans="13:14">
      <c r="M6425" s="91"/>
      <c r="N6425" s="91"/>
    </row>
    <row r="6426" spans="13:14">
      <c r="M6426" s="91"/>
      <c r="N6426" s="91"/>
    </row>
    <row r="6427" spans="13:14">
      <c r="M6427" s="91"/>
      <c r="N6427" s="91"/>
    </row>
    <row r="6428" spans="13:14">
      <c r="M6428" s="91"/>
      <c r="N6428" s="91"/>
    </row>
    <row r="6429" spans="13:14">
      <c r="M6429" s="91"/>
      <c r="N6429" s="91"/>
    </row>
    <row r="6430" spans="13:14">
      <c r="M6430" s="91"/>
      <c r="N6430" s="91"/>
    </row>
    <row r="6431" spans="13:14">
      <c r="M6431" s="91"/>
      <c r="N6431" s="91"/>
    </row>
    <row r="6432" spans="13:14">
      <c r="M6432" s="91"/>
      <c r="N6432" s="91"/>
    </row>
    <row r="6433" spans="13:14">
      <c r="M6433" s="91"/>
      <c r="N6433" s="91"/>
    </row>
    <row r="6434" spans="13:14">
      <c r="M6434" s="91"/>
      <c r="N6434" s="91"/>
    </row>
    <row r="6435" spans="13:14">
      <c r="M6435" s="91"/>
      <c r="N6435" s="91"/>
    </row>
    <row r="6436" spans="13:14">
      <c r="M6436" s="91"/>
      <c r="N6436" s="91"/>
    </row>
    <row r="6437" spans="13:14">
      <c r="M6437" s="91"/>
      <c r="N6437" s="91"/>
    </row>
    <row r="6438" spans="13:14">
      <c r="M6438" s="91"/>
      <c r="N6438" s="91"/>
    </row>
    <row r="6439" spans="13:14">
      <c r="M6439" s="91"/>
      <c r="N6439" s="91"/>
    </row>
    <row r="6440" spans="13:14">
      <c r="M6440" s="91"/>
      <c r="N6440" s="91"/>
    </row>
    <row r="6441" spans="13:14">
      <c r="M6441" s="91"/>
      <c r="N6441" s="91"/>
    </row>
    <row r="6442" spans="13:14">
      <c r="M6442" s="91"/>
      <c r="N6442" s="91"/>
    </row>
    <row r="6443" spans="13:14">
      <c r="M6443" s="91"/>
      <c r="N6443" s="91"/>
    </row>
    <row r="6444" spans="13:14">
      <c r="M6444" s="91"/>
      <c r="N6444" s="91"/>
    </row>
    <row r="6445" spans="13:14">
      <c r="M6445" s="91"/>
      <c r="N6445" s="91"/>
    </row>
    <row r="6446" spans="13:14">
      <c r="M6446" s="91"/>
      <c r="N6446" s="91"/>
    </row>
    <row r="6447" spans="13:14">
      <c r="M6447" s="91"/>
      <c r="N6447" s="91"/>
    </row>
    <row r="6448" spans="13:14">
      <c r="M6448" s="91"/>
      <c r="N6448" s="91"/>
    </row>
    <row r="6449" spans="13:14">
      <c r="M6449" s="91"/>
      <c r="N6449" s="91"/>
    </row>
    <row r="6450" spans="13:14">
      <c r="M6450" s="91"/>
      <c r="N6450" s="91"/>
    </row>
    <row r="6451" spans="13:14">
      <c r="M6451" s="91"/>
      <c r="N6451" s="91"/>
    </row>
    <row r="6452" spans="13:14">
      <c r="M6452" s="91"/>
      <c r="N6452" s="91"/>
    </row>
    <row r="6453" spans="13:14">
      <c r="M6453" s="91"/>
      <c r="N6453" s="91"/>
    </row>
    <row r="6454" spans="13:14">
      <c r="M6454" s="91"/>
      <c r="N6454" s="91"/>
    </row>
    <row r="6455" spans="13:14">
      <c r="M6455" s="91"/>
      <c r="N6455" s="91"/>
    </row>
    <row r="6456" spans="13:14">
      <c r="M6456" s="91"/>
      <c r="N6456" s="91"/>
    </row>
    <row r="6457" spans="13:14">
      <c r="M6457" s="91"/>
      <c r="N6457" s="91"/>
    </row>
    <row r="6458" spans="13:14">
      <c r="M6458" s="91"/>
      <c r="N6458" s="91"/>
    </row>
    <row r="6459" spans="13:14">
      <c r="M6459" s="91"/>
      <c r="N6459" s="91"/>
    </row>
    <row r="6460" spans="13:14">
      <c r="M6460" s="91"/>
      <c r="N6460" s="91"/>
    </row>
    <row r="6461" spans="13:14">
      <c r="M6461" s="91"/>
      <c r="N6461" s="91"/>
    </row>
    <row r="6462" spans="13:14">
      <c r="M6462" s="91"/>
      <c r="N6462" s="91"/>
    </row>
    <row r="6463" spans="13:14">
      <c r="M6463" s="91"/>
      <c r="N6463" s="91"/>
    </row>
    <row r="6464" spans="13:14">
      <c r="M6464" s="91"/>
      <c r="N6464" s="91"/>
    </row>
    <row r="6465" spans="13:14">
      <c r="M6465" s="91"/>
      <c r="N6465" s="91"/>
    </row>
    <row r="6466" spans="13:14">
      <c r="M6466" s="91"/>
      <c r="N6466" s="91"/>
    </row>
    <row r="6467" spans="13:14">
      <c r="M6467" s="91"/>
      <c r="N6467" s="91"/>
    </row>
    <row r="6468" spans="13:14">
      <c r="M6468" s="91"/>
      <c r="N6468" s="91"/>
    </row>
    <row r="6469" spans="13:14">
      <c r="M6469" s="91"/>
      <c r="N6469" s="91"/>
    </row>
    <row r="6470" spans="13:14">
      <c r="M6470" s="91"/>
      <c r="N6470" s="91"/>
    </row>
    <row r="6471" spans="13:14">
      <c r="M6471" s="91"/>
      <c r="N6471" s="91"/>
    </row>
    <row r="6472" spans="13:14">
      <c r="M6472" s="91"/>
      <c r="N6472" s="91"/>
    </row>
    <row r="6473" spans="13:14">
      <c r="M6473" s="91"/>
      <c r="N6473" s="91"/>
    </row>
    <row r="6474" spans="13:14">
      <c r="M6474" s="91"/>
      <c r="N6474" s="91"/>
    </row>
    <row r="6475" spans="13:14">
      <c r="M6475" s="91"/>
      <c r="N6475" s="91"/>
    </row>
    <row r="6476" spans="13:14">
      <c r="M6476" s="91"/>
      <c r="N6476" s="91"/>
    </row>
    <row r="6477" spans="13:14">
      <c r="M6477" s="91"/>
      <c r="N6477" s="91"/>
    </row>
    <row r="6478" spans="13:14">
      <c r="M6478" s="91"/>
      <c r="N6478" s="91"/>
    </row>
    <row r="6479" spans="13:14">
      <c r="M6479" s="91"/>
      <c r="N6479" s="91"/>
    </row>
    <row r="6480" spans="13:14">
      <c r="M6480" s="91"/>
      <c r="N6480" s="91"/>
    </row>
    <row r="6481" spans="13:14">
      <c r="M6481" s="91"/>
      <c r="N6481" s="91"/>
    </row>
    <row r="6482" spans="13:14">
      <c r="M6482" s="91"/>
      <c r="N6482" s="91"/>
    </row>
    <row r="6483" spans="13:14">
      <c r="M6483" s="91"/>
      <c r="N6483" s="91"/>
    </row>
    <row r="6484" spans="13:14">
      <c r="M6484" s="91"/>
      <c r="N6484" s="91"/>
    </row>
    <row r="6485" spans="13:14">
      <c r="M6485" s="91"/>
      <c r="N6485" s="91"/>
    </row>
    <row r="6486" spans="13:14">
      <c r="M6486" s="91"/>
      <c r="N6486" s="91"/>
    </row>
    <row r="6487" spans="13:14">
      <c r="M6487" s="91"/>
      <c r="N6487" s="91"/>
    </row>
    <row r="6488" spans="13:14">
      <c r="M6488" s="91"/>
      <c r="N6488" s="91"/>
    </row>
    <row r="6489" spans="13:14">
      <c r="M6489" s="91"/>
      <c r="N6489" s="91"/>
    </row>
    <row r="6490" spans="13:14">
      <c r="M6490" s="91"/>
      <c r="N6490" s="91"/>
    </row>
    <row r="6491" spans="13:14">
      <c r="M6491" s="91"/>
      <c r="N6491" s="91"/>
    </row>
    <row r="6492" spans="13:14">
      <c r="M6492" s="91"/>
      <c r="N6492" s="91"/>
    </row>
    <row r="6493" spans="13:14">
      <c r="M6493" s="91"/>
      <c r="N6493" s="91"/>
    </row>
    <row r="6494" spans="13:14">
      <c r="M6494" s="91"/>
      <c r="N6494" s="91"/>
    </row>
    <row r="6495" spans="13:14">
      <c r="M6495" s="91"/>
      <c r="N6495" s="91"/>
    </row>
    <row r="6496" spans="13:14">
      <c r="M6496" s="91"/>
      <c r="N6496" s="91"/>
    </row>
    <row r="6497" spans="13:14">
      <c r="M6497" s="91"/>
      <c r="N6497" s="91"/>
    </row>
    <row r="6498" spans="13:14">
      <c r="M6498" s="91"/>
      <c r="N6498" s="91"/>
    </row>
    <row r="6499" spans="13:14">
      <c r="M6499" s="91"/>
      <c r="N6499" s="91"/>
    </row>
    <row r="6500" spans="13:14">
      <c r="M6500" s="91"/>
      <c r="N6500" s="91"/>
    </row>
    <row r="6501" spans="13:14">
      <c r="M6501" s="91"/>
      <c r="N6501" s="91"/>
    </row>
    <row r="6502" spans="13:14">
      <c r="M6502" s="91"/>
      <c r="N6502" s="91"/>
    </row>
    <row r="6504" spans="13:14">
      <c r="M6504" s="91"/>
      <c r="N6504" s="91"/>
    </row>
    <row r="6505" spans="13:14">
      <c r="M6505" s="91"/>
      <c r="N6505" s="91"/>
    </row>
    <row r="6506" spans="13:14">
      <c r="M6506" s="91"/>
      <c r="N6506" s="91"/>
    </row>
    <row r="6507" spans="13:14">
      <c r="M6507" s="91"/>
      <c r="N6507" s="91"/>
    </row>
    <row r="6508" spans="13:14">
      <c r="M6508" s="91"/>
      <c r="N6508" s="91"/>
    </row>
    <row r="6509" spans="13:14">
      <c r="M6509" s="91"/>
      <c r="N6509" s="91"/>
    </row>
    <row r="6510" spans="13:14">
      <c r="M6510" s="91"/>
      <c r="N6510" s="91"/>
    </row>
    <row r="6511" spans="13:14">
      <c r="M6511" s="91"/>
      <c r="N6511" s="91"/>
    </row>
    <row r="6512" spans="13:14">
      <c r="M6512" s="91"/>
      <c r="N6512" s="91"/>
    </row>
    <row r="6513" spans="13:14">
      <c r="M6513" s="91"/>
      <c r="N6513" s="91"/>
    </row>
    <row r="6514" spans="13:14">
      <c r="M6514" s="91"/>
      <c r="N6514" s="91"/>
    </row>
    <row r="6515" spans="13:14">
      <c r="M6515" s="91"/>
      <c r="N6515" s="91"/>
    </row>
    <row r="6516" spans="13:14">
      <c r="M6516" s="91"/>
      <c r="N6516" s="91"/>
    </row>
    <row r="6517" spans="13:14">
      <c r="M6517" s="91"/>
      <c r="N6517" s="91"/>
    </row>
    <row r="6518" spans="13:14">
      <c r="M6518" s="91"/>
      <c r="N6518" s="91"/>
    </row>
    <row r="6519" spans="13:14">
      <c r="M6519" s="91"/>
      <c r="N6519" s="91"/>
    </row>
    <row r="6520" spans="13:14">
      <c r="M6520" s="91"/>
      <c r="N6520" s="91"/>
    </row>
    <row r="6521" spans="13:14">
      <c r="M6521" s="91"/>
      <c r="N6521" s="91"/>
    </row>
    <row r="6522" spans="13:14">
      <c r="M6522" s="91"/>
      <c r="N6522" s="91"/>
    </row>
    <row r="6523" spans="13:14">
      <c r="M6523" s="91"/>
      <c r="N6523" s="91"/>
    </row>
    <row r="6524" spans="13:14">
      <c r="M6524" s="91"/>
      <c r="N6524" s="91"/>
    </row>
    <row r="6525" spans="13:14">
      <c r="M6525" s="91"/>
      <c r="N6525" s="91"/>
    </row>
    <row r="6526" spans="13:14">
      <c r="M6526" s="91"/>
      <c r="N6526" s="91"/>
    </row>
    <row r="6527" spans="13:14">
      <c r="M6527" s="91"/>
      <c r="N6527" s="91"/>
    </row>
    <row r="6529" spans="13:14">
      <c r="M6529" s="91"/>
      <c r="N6529" s="91"/>
    </row>
    <row r="6530" spans="13:14">
      <c r="M6530" s="91"/>
      <c r="N6530" s="91"/>
    </row>
    <row r="6531" spans="13:14">
      <c r="M6531" s="91"/>
      <c r="N6531" s="91"/>
    </row>
    <row r="6532" spans="13:14">
      <c r="M6532" s="91"/>
      <c r="N6532" s="91"/>
    </row>
    <row r="6535" spans="13:14">
      <c r="M6535" s="91"/>
      <c r="N6535" s="91"/>
    </row>
    <row r="6536" spans="13:14">
      <c r="M6536" s="91"/>
      <c r="N6536" s="91"/>
    </row>
    <row r="6537" spans="13:14">
      <c r="M6537" s="91"/>
      <c r="N6537" s="91"/>
    </row>
    <row r="6538" spans="13:14">
      <c r="M6538" s="91"/>
      <c r="N6538" s="91"/>
    </row>
    <row r="6539" spans="13:14">
      <c r="M6539" s="91"/>
      <c r="N6539" s="91"/>
    </row>
    <row r="6540" spans="13:14">
      <c r="M6540" s="91"/>
      <c r="N6540" s="91"/>
    </row>
    <row r="6541" spans="13:14">
      <c r="M6541" s="91"/>
      <c r="N6541" s="91"/>
    </row>
    <row r="6542" spans="13:14">
      <c r="M6542" s="91"/>
      <c r="N6542" s="91"/>
    </row>
    <row r="6543" spans="13:14">
      <c r="M6543" s="91"/>
      <c r="N6543" s="91"/>
    </row>
    <row r="6544" spans="13:14">
      <c r="M6544" s="91"/>
      <c r="N6544" s="91"/>
    </row>
    <row r="6545" spans="13:14">
      <c r="M6545" s="91"/>
      <c r="N6545" s="91"/>
    </row>
    <row r="6546" spans="13:14">
      <c r="M6546" s="91"/>
      <c r="N6546" s="91"/>
    </row>
    <row r="6547" spans="13:14">
      <c r="M6547" s="91"/>
      <c r="N6547" s="91"/>
    </row>
    <row r="6548" spans="13:14">
      <c r="M6548" s="91"/>
      <c r="N6548" s="91"/>
    </row>
    <row r="6549" spans="13:14">
      <c r="M6549" s="91"/>
      <c r="N6549" s="91"/>
    </row>
    <row r="6550" spans="13:14">
      <c r="M6550" s="91"/>
      <c r="N6550" s="91"/>
    </row>
    <row r="6551" spans="13:14">
      <c r="M6551" s="91"/>
      <c r="N6551" s="91"/>
    </row>
    <row r="6552" spans="13:14">
      <c r="M6552" s="91"/>
      <c r="N6552" s="91"/>
    </row>
    <row r="6553" spans="13:14">
      <c r="M6553" s="91"/>
      <c r="N6553" s="91"/>
    </row>
    <row r="6554" spans="13:14">
      <c r="M6554" s="91"/>
      <c r="N6554" s="91"/>
    </row>
    <row r="6555" spans="13:14">
      <c r="M6555" s="91"/>
      <c r="N6555" s="91"/>
    </row>
    <row r="6556" spans="13:14">
      <c r="M6556" s="91"/>
      <c r="N6556" s="91"/>
    </row>
    <row r="6557" spans="13:14">
      <c r="M6557" s="91"/>
      <c r="N6557" s="91"/>
    </row>
    <row r="6558" spans="13:14">
      <c r="M6558" s="91"/>
      <c r="N6558" s="91"/>
    </row>
    <row r="6559" spans="13:14">
      <c r="M6559" s="91"/>
      <c r="N6559" s="91"/>
    </row>
    <row r="6560" spans="13:14">
      <c r="M6560" s="91"/>
      <c r="N6560" s="91"/>
    </row>
    <row r="6561" spans="13:14">
      <c r="M6561" s="91"/>
      <c r="N6561" s="91"/>
    </row>
    <row r="6562" spans="13:14">
      <c r="M6562" s="91"/>
      <c r="N6562" s="91"/>
    </row>
    <row r="6563" spans="13:14">
      <c r="M6563" s="91"/>
      <c r="N6563" s="91"/>
    </row>
    <row r="6564" spans="13:14">
      <c r="M6564" s="91"/>
      <c r="N6564" s="91"/>
    </row>
    <row r="6565" spans="13:14">
      <c r="M6565" s="91"/>
      <c r="N6565" s="91"/>
    </row>
    <row r="6566" spans="13:14">
      <c r="M6566" s="91"/>
      <c r="N6566" s="91"/>
    </row>
    <row r="6567" spans="13:14">
      <c r="M6567" s="91"/>
      <c r="N6567" s="91"/>
    </row>
    <row r="6568" spans="13:14">
      <c r="M6568" s="91"/>
      <c r="N6568" s="91"/>
    </row>
    <row r="6569" spans="13:14">
      <c r="M6569" s="91"/>
      <c r="N6569" s="91"/>
    </row>
    <row r="6570" spans="13:14">
      <c r="M6570" s="91"/>
      <c r="N6570" s="91"/>
    </row>
    <row r="6571" spans="13:14">
      <c r="M6571" s="91"/>
      <c r="N6571" s="91"/>
    </row>
    <row r="6572" spans="13:14">
      <c r="M6572" s="91"/>
      <c r="N6572" s="91"/>
    </row>
    <row r="6573" spans="13:14">
      <c r="M6573" s="91"/>
      <c r="N6573" s="91"/>
    </row>
    <row r="6574" spans="13:14">
      <c r="M6574" s="91"/>
      <c r="N6574" s="91"/>
    </row>
    <row r="6575" spans="13:14">
      <c r="M6575" s="91"/>
      <c r="N6575" s="91"/>
    </row>
    <row r="6576" spans="13:14">
      <c r="M6576" s="91"/>
      <c r="N6576" s="91"/>
    </row>
    <row r="6577" spans="13:14">
      <c r="M6577" s="91"/>
      <c r="N6577" s="91"/>
    </row>
    <row r="6578" spans="13:14">
      <c r="M6578" s="91"/>
      <c r="N6578" s="91"/>
    </row>
    <row r="6579" spans="13:14">
      <c r="M6579" s="91"/>
      <c r="N6579" s="91"/>
    </row>
    <row r="6580" spans="13:14">
      <c r="M6580" s="91"/>
      <c r="N6580" s="91"/>
    </row>
    <row r="6581" spans="13:14">
      <c r="M6581" s="91"/>
      <c r="N6581" s="91"/>
    </row>
    <row r="6582" spans="13:14">
      <c r="M6582" s="91"/>
      <c r="N6582" s="91"/>
    </row>
    <row r="6583" spans="13:14">
      <c r="M6583" s="91"/>
      <c r="N6583" s="91"/>
    </row>
    <row r="6584" spans="13:14">
      <c r="M6584" s="91"/>
      <c r="N6584" s="91"/>
    </row>
    <row r="6585" spans="13:14">
      <c r="M6585" s="91"/>
      <c r="N6585" s="91"/>
    </row>
    <row r="6586" spans="13:14">
      <c r="M6586" s="91"/>
      <c r="N6586" s="91"/>
    </row>
    <row r="6587" spans="13:14">
      <c r="M6587" s="91"/>
      <c r="N6587" s="91"/>
    </row>
    <row r="6588" spans="13:14">
      <c r="M6588" s="91"/>
      <c r="N6588" s="91"/>
    </row>
    <row r="6589" spans="13:14">
      <c r="M6589" s="91"/>
      <c r="N6589" s="91"/>
    </row>
    <row r="6590" spans="13:14">
      <c r="M6590" s="91"/>
      <c r="N6590" s="91"/>
    </row>
    <row r="6591" spans="13:14">
      <c r="M6591" s="91"/>
      <c r="N6591" s="91"/>
    </row>
    <row r="6592" spans="13:14">
      <c r="M6592" s="91"/>
      <c r="N6592" s="91"/>
    </row>
    <row r="6593" spans="13:14">
      <c r="M6593" s="91"/>
      <c r="N6593" s="91"/>
    </row>
    <row r="6594" spans="13:14">
      <c r="M6594" s="91"/>
      <c r="N6594" s="91"/>
    </row>
    <row r="6595" spans="13:14">
      <c r="M6595" s="91"/>
      <c r="N6595" s="91"/>
    </row>
    <row r="6596" spans="13:14">
      <c r="M6596" s="91"/>
      <c r="N6596" s="91"/>
    </row>
    <row r="6597" spans="13:14">
      <c r="M6597" s="91"/>
      <c r="N6597" s="91"/>
    </row>
    <row r="6598" spans="13:14">
      <c r="M6598" s="91"/>
      <c r="N6598" s="91"/>
    </row>
    <row r="6599" spans="13:14">
      <c r="M6599" s="91"/>
      <c r="N6599" s="91"/>
    </row>
    <row r="6600" spans="13:14">
      <c r="M6600" s="91"/>
      <c r="N6600" s="91"/>
    </row>
    <row r="6601" spans="13:14">
      <c r="M6601" s="91"/>
      <c r="N6601" s="91"/>
    </row>
    <row r="6602" spans="13:14">
      <c r="M6602" s="91"/>
      <c r="N6602" s="91"/>
    </row>
    <row r="6603" spans="13:14">
      <c r="M6603" s="91"/>
      <c r="N6603" s="91"/>
    </row>
    <row r="6604" spans="13:14">
      <c r="M6604" s="91"/>
      <c r="N6604" s="91"/>
    </row>
    <row r="6605" spans="13:14">
      <c r="M6605" s="91"/>
      <c r="N6605" s="91"/>
    </row>
    <row r="6606" spans="13:14">
      <c r="M6606" s="91"/>
      <c r="N6606" s="91"/>
    </row>
    <row r="6607" spans="13:14">
      <c r="M6607" s="91"/>
      <c r="N6607" s="91"/>
    </row>
    <row r="6608" spans="13:14">
      <c r="M6608" s="91"/>
      <c r="N6608" s="91"/>
    </row>
    <row r="6609" spans="1:14">
      <c r="M6609" s="91"/>
      <c r="N6609" s="91"/>
    </row>
    <row r="6610" spans="1:14">
      <c r="M6610" s="91"/>
      <c r="N6610" s="91"/>
    </row>
    <row r="6611" spans="1:14">
      <c r="M6611" s="91"/>
      <c r="N6611" s="91"/>
    </row>
    <row r="6612" spans="1:14">
      <c r="M6612" s="91"/>
      <c r="N6612" s="91"/>
    </row>
    <row r="6613" spans="1:14">
      <c r="M6613" s="91"/>
      <c r="N6613" s="91"/>
    </row>
    <row r="6614" spans="1:14">
      <c r="M6614" s="91"/>
      <c r="N6614" s="91"/>
    </row>
    <row r="6615" spans="1:14">
      <c r="M6615" s="91"/>
      <c r="N6615" s="91"/>
    </row>
    <row r="6616" spans="1:14">
      <c r="A6616" s="89"/>
      <c r="M6616" s="91"/>
      <c r="N6616" s="91"/>
    </row>
    <row r="6617" spans="1:14">
      <c r="M6617" s="91"/>
      <c r="N6617" s="91"/>
    </row>
    <row r="6618" spans="1:14">
      <c r="M6618" s="91"/>
      <c r="N6618" s="91"/>
    </row>
    <row r="6619" spans="1:14">
      <c r="M6619" s="91"/>
      <c r="N6619" s="91"/>
    </row>
    <row r="6620" spans="1:14">
      <c r="M6620" s="91"/>
      <c r="N6620" s="91"/>
    </row>
    <row r="6621" spans="1:14">
      <c r="M6621" s="91"/>
      <c r="N6621" s="91"/>
    </row>
    <row r="6622" spans="1:14">
      <c r="M6622" s="91"/>
      <c r="N6622" s="91"/>
    </row>
    <row r="6623" spans="1:14">
      <c r="M6623" s="91"/>
      <c r="N6623" s="91"/>
    </row>
    <row r="6624" spans="1:14">
      <c r="M6624" s="91"/>
      <c r="N6624" s="91"/>
    </row>
    <row r="6625" spans="13:14">
      <c r="M6625" s="91"/>
      <c r="N6625" s="91"/>
    </row>
    <row r="6626" spans="13:14">
      <c r="M6626" s="91"/>
      <c r="N6626" s="91"/>
    </row>
    <row r="6627" spans="13:14">
      <c r="M6627" s="91"/>
      <c r="N6627" s="91"/>
    </row>
    <row r="6628" spans="13:14">
      <c r="M6628" s="91"/>
      <c r="N6628" s="91"/>
    </row>
    <row r="6629" spans="13:14">
      <c r="M6629" s="91"/>
      <c r="N6629" s="91"/>
    </row>
    <row r="6630" spans="13:14">
      <c r="M6630" s="91"/>
      <c r="N6630" s="91"/>
    </row>
    <row r="6631" spans="13:14">
      <c r="M6631" s="91"/>
      <c r="N6631" s="91"/>
    </row>
    <row r="6632" spans="13:14">
      <c r="M6632" s="91"/>
      <c r="N6632" s="91"/>
    </row>
    <row r="6633" spans="13:14">
      <c r="M6633" s="91"/>
      <c r="N6633" s="91"/>
    </row>
    <row r="6634" spans="13:14">
      <c r="M6634" s="91"/>
      <c r="N6634" s="91"/>
    </row>
    <row r="6635" spans="13:14">
      <c r="M6635" s="91"/>
      <c r="N6635" s="91"/>
    </row>
    <row r="6636" spans="13:14">
      <c r="M6636" s="91"/>
      <c r="N6636" s="91"/>
    </row>
    <row r="6637" spans="13:14">
      <c r="M6637" s="91"/>
      <c r="N6637" s="91"/>
    </row>
    <row r="6638" spans="13:14">
      <c r="M6638" s="91"/>
      <c r="N6638" s="91"/>
    </row>
    <row r="6639" spans="13:14">
      <c r="M6639" s="91"/>
      <c r="N6639" s="91"/>
    </row>
    <row r="6640" spans="13:14">
      <c r="M6640" s="91"/>
      <c r="N6640" s="91"/>
    </row>
    <row r="6641" spans="13:14">
      <c r="M6641" s="91"/>
      <c r="N6641" s="91"/>
    </row>
    <row r="6642" spans="13:14">
      <c r="M6642" s="91"/>
      <c r="N6642" s="91"/>
    </row>
    <row r="6643" spans="13:14">
      <c r="M6643" s="91"/>
      <c r="N6643" s="91"/>
    </row>
    <row r="6644" spans="13:14">
      <c r="M6644" s="91"/>
      <c r="N6644" s="91"/>
    </row>
    <row r="6645" spans="13:14">
      <c r="M6645" s="91"/>
      <c r="N6645" s="91"/>
    </row>
    <row r="6646" spans="13:14">
      <c r="M6646" s="91"/>
      <c r="N6646" s="91"/>
    </row>
    <row r="6647" spans="13:14">
      <c r="M6647" s="91"/>
      <c r="N6647" s="91"/>
    </row>
    <row r="6648" spans="13:14">
      <c r="M6648" s="91"/>
      <c r="N6648" s="91"/>
    </row>
    <row r="6649" spans="13:14">
      <c r="M6649" s="91"/>
      <c r="N6649" s="91"/>
    </row>
    <row r="6650" spans="13:14">
      <c r="M6650" s="91"/>
      <c r="N6650" s="91"/>
    </row>
    <row r="6651" spans="13:14">
      <c r="M6651" s="91"/>
      <c r="N6651" s="91"/>
    </row>
    <row r="6652" spans="13:14">
      <c r="M6652" s="91"/>
      <c r="N6652" s="91"/>
    </row>
    <row r="6653" spans="13:14">
      <c r="M6653" s="91"/>
      <c r="N6653" s="91"/>
    </row>
    <row r="6654" spans="13:14">
      <c r="M6654" s="91"/>
      <c r="N6654" s="91"/>
    </row>
    <row r="6655" spans="13:14">
      <c r="M6655" s="91"/>
      <c r="N6655" s="91"/>
    </row>
    <row r="6656" spans="13:14">
      <c r="M6656" s="91"/>
      <c r="N6656" s="91"/>
    </row>
    <row r="6657" spans="13:14">
      <c r="M6657" s="91"/>
      <c r="N6657" s="91"/>
    </row>
    <row r="6658" spans="13:14">
      <c r="M6658" s="91"/>
      <c r="N6658" s="91"/>
    </row>
    <row r="6659" spans="13:14">
      <c r="M6659" s="91"/>
      <c r="N6659" s="91"/>
    </row>
    <row r="6660" spans="13:14">
      <c r="M6660" s="91"/>
      <c r="N6660" s="91"/>
    </row>
    <row r="6661" spans="13:14">
      <c r="M6661" s="91"/>
      <c r="N6661" s="91"/>
    </row>
    <row r="6662" spans="13:14">
      <c r="M6662" s="91"/>
      <c r="N6662" s="91"/>
    </row>
    <row r="6663" spans="13:14">
      <c r="M6663" s="91"/>
      <c r="N6663" s="91"/>
    </row>
    <row r="6664" spans="13:14">
      <c r="M6664" s="91"/>
      <c r="N6664" s="91"/>
    </row>
    <row r="6665" spans="13:14">
      <c r="M6665" s="91"/>
      <c r="N6665" s="91"/>
    </row>
    <row r="6666" spans="13:14">
      <c r="M6666" s="91"/>
      <c r="N6666" s="91"/>
    </row>
    <row r="6667" spans="13:14">
      <c r="M6667" s="91"/>
      <c r="N6667" s="91"/>
    </row>
    <row r="6668" spans="13:14">
      <c r="M6668" s="91"/>
      <c r="N6668" s="91"/>
    </row>
    <row r="6669" spans="13:14">
      <c r="M6669" s="91"/>
      <c r="N6669" s="91"/>
    </row>
    <row r="6670" spans="13:14">
      <c r="M6670" s="91"/>
      <c r="N6670" s="91"/>
    </row>
    <row r="6671" spans="13:14">
      <c r="M6671" s="91"/>
      <c r="N6671" s="91"/>
    </row>
    <row r="6672" spans="13:14">
      <c r="M6672" s="91"/>
      <c r="N6672" s="91"/>
    </row>
    <row r="6673" spans="13:14">
      <c r="M6673" s="91"/>
      <c r="N6673" s="91"/>
    </row>
    <row r="6674" spans="13:14">
      <c r="M6674" s="91"/>
      <c r="N6674" s="91"/>
    </row>
    <row r="6675" spans="13:14">
      <c r="M6675" s="91"/>
      <c r="N6675" s="91"/>
    </row>
    <row r="6676" spans="13:14">
      <c r="M6676" s="91"/>
      <c r="N6676" s="91"/>
    </row>
    <row r="6677" spans="13:14">
      <c r="M6677" s="91"/>
      <c r="N6677" s="91"/>
    </row>
    <row r="6678" spans="13:14">
      <c r="M6678" s="91"/>
      <c r="N6678" s="91"/>
    </row>
    <row r="6679" spans="13:14">
      <c r="M6679" s="91"/>
      <c r="N6679" s="91"/>
    </row>
    <row r="6680" spans="13:14">
      <c r="M6680" s="91"/>
      <c r="N6680" s="91"/>
    </row>
    <row r="6681" spans="13:14">
      <c r="M6681" s="91"/>
      <c r="N6681" s="91"/>
    </row>
    <row r="6682" spans="13:14">
      <c r="M6682" s="91"/>
      <c r="N6682" s="91"/>
    </row>
    <row r="6683" spans="13:14">
      <c r="M6683" s="91"/>
      <c r="N6683" s="91"/>
    </row>
    <row r="6684" spans="13:14">
      <c r="M6684" s="91"/>
      <c r="N6684" s="91"/>
    </row>
    <row r="6685" spans="13:14">
      <c r="M6685" s="91"/>
      <c r="N6685" s="91"/>
    </row>
    <row r="6686" spans="13:14">
      <c r="M6686" s="91"/>
      <c r="N6686" s="91"/>
    </row>
    <row r="6687" spans="13:14">
      <c r="M6687" s="91"/>
      <c r="N6687" s="91"/>
    </row>
    <row r="6688" spans="13:14">
      <c r="M6688" s="91"/>
      <c r="N6688" s="91"/>
    </row>
    <row r="6689" spans="13:14">
      <c r="M6689" s="91"/>
      <c r="N6689" s="91"/>
    </row>
    <row r="6690" spans="13:14">
      <c r="M6690" s="91"/>
      <c r="N6690" s="91"/>
    </row>
    <row r="6691" spans="13:14">
      <c r="M6691" s="91"/>
      <c r="N6691" s="91"/>
    </row>
    <row r="6692" spans="13:14">
      <c r="M6692" s="91"/>
      <c r="N6692" s="91"/>
    </row>
    <row r="6693" spans="13:14">
      <c r="M6693" s="91"/>
      <c r="N6693" s="91"/>
    </row>
    <row r="6694" spans="13:14">
      <c r="M6694" s="91"/>
      <c r="N6694" s="91"/>
    </row>
    <row r="6695" spans="13:14">
      <c r="M6695" s="91"/>
      <c r="N6695" s="91"/>
    </row>
    <row r="6696" spans="13:14">
      <c r="M6696" s="91"/>
      <c r="N6696" s="91"/>
    </row>
    <row r="6697" spans="13:14">
      <c r="M6697" s="91"/>
      <c r="N6697" s="91"/>
    </row>
    <row r="6698" spans="13:14">
      <c r="M6698" s="91"/>
      <c r="N6698" s="91"/>
    </row>
    <row r="6699" spans="13:14">
      <c r="M6699" s="91"/>
      <c r="N6699" s="91"/>
    </row>
    <row r="6700" spans="13:14">
      <c r="M6700" s="91"/>
      <c r="N6700" s="91"/>
    </row>
    <row r="6701" spans="13:14">
      <c r="M6701" s="91"/>
      <c r="N6701" s="91"/>
    </row>
    <row r="6702" spans="13:14">
      <c r="M6702" s="91"/>
      <c r="N6702" s="91"/>
    </row>
    <row r="6703" spans="13:14">
      <c r="M6703" s="91"/>
      <c r="N6703" s="91"/>
    </row>
    <row r="6704" spans="13:14">
      <c r="M6704" s="91"/>
      <c r="N6704" s="91"/>
    </row>
    <row r="6705" spans="13:14">
      <c r="M6705" s="91"/>
      <c r="N6705" s="91"/>
    </row>
    <row r="6706" spans="13:14">
      <c r="M6706" s="91"/>
      <c r="N6706" s="91"/>
    </row>
    <row r="6707" spans="13:14">
      <c r="M6707" s="91"/>
      <c r="N6707" s="91"/>
    </row>
    <row r="6708" spans="13:14">
      <c r="M6708" s="91"/>
      <c r="N6708" s="91"/>
    </row>
    <row r="6709" spans="13:14">
      <c r="M6709" s="91"/>
      <c r="N6709" s="91"/>
    </row>
    <row r="6710" spans="13:14">
      <c r="M6710" s="91"/>
      <c r="N6710" s="91"/>
    </row>
    <row r="6711" spans="13:14">
      <c r="M6711" s="91"/>
      <c r="N6711" s="91"/>
    </row>
    <row r="6712" spans="13:14">
      <c r="M6712" s="91"/>
      <c r="N6712" s="91"/>
    </row>
    <row r="6713" spans="13:14">
      <c r="M6713" s="91"/>
      <c r="N6713" s="91"/>
    </row>
    <row r="6714" spans="13:14">
      <c r="M6714" s="91"/>
      <c r="N6714" s="91"/>
    </row>
    <row r="6715" spans="13:14">
      <c r="M6715" s="91"/>
      <c r="N6715" s="91"/>
    </row>
    <row r="6716" spans="13:14">
      <c r="M6716" s="91"/>
      <c r="N6716" s="91"/>
    </row>
    <row r="6717" spans="13:14">
      <c r="M6717" s="91"/>
      <c r="N6717" s="91"/>
    </row>
    <row r="6718" spans="13:14">
      <c r="M6718" s="91"/>
      <c r="N6718" s="91"/>
    </row>
    <row r="6719" spans="13:14">
      <c r="M6719" s="91"/>
      <c r="N6719" s="91"/>
    </row>
    <row r="6720" spans="13:14">
      <c r="M6720" s="91"/>
      <c r="N6720" s="91"/>
    </row>
    <row r="6721" spans="13:14">
      <c r="M6721" s="91"/>
      <c r="N6721" s="91"/>
    </row>
    <row r="6722" spans="13:14">
      <c r="M6722" s="91"/>
      <c r="N6722" s="91"/>
    </row>
    <row r="6723" spans="13:14">
      <c r="M6723" s="91"/>
      <c r="N6723" s="91"/>
    </row>
    <row r="6725" spans="13:14">
      <c r="M6725" s="91"/>
      <c r="N6725" s="91"/>
    </row>
    <row r="6726" spans="13:14">
      <c r="M6726" s="91"/>
      <c r="N6726" s="91"/>
    </row>
    <row r="6727" spans="13:14">
      <c r="M6727" s="91"/>
      <c r="N6727" s="91"/>
    </row>
    <row r="6728" spans="13:14">
      <c r="M6728" s="91"/>
      <c r="N6728" s="91"/>
    </row>
    <row r="6729" spans="13:14">
      <c r="M6729" s="91"/>
      <c r="N6729" s="91"/>
    </row>
    <row r="6730" spans="13:14">
      <c r="M6730" s="91"/>
      <c r="N6730" s="91"/>
    </row>
    <row r="6731" spans="13:14">
      <c r="M6731" s="91"/>
      <c r="N6731" s="91"/>
    </row>
    <row r="6732" spans="13:14">
      <c r="M6732" s="91"/>
      <c r="N6732" s="91"/>
    </row>
    <row r="6733" spans="13:14">
      <c r="M6733" s="91"/>
      <c r="N6733" s="91"/>
    </row>
    <row r="6734" spans="13:14">
      <c r="M6734" s="91"/>
      <c r="N6734" s="91"/>
    </row>
    <row r="6735" spans="13:14">
      <c r="M6735" s="91"/>
      <c r="N6735" s="91"/>
    </row>
    <row r="6736" spans="13:14">
      <c r="M6736" s="91"/>
      <c r="N6736" s="91"/>
    </row>
    <row r="6737" spans="13:14">
      <c r="M6737" s="91"/>
      <c r="N6737" s="91"/>
    </row>
    <row r="6738" spans="13:14">
      <c r="M6738" s="91"/>
      <c r="N6738" s="91"/>
    </row>
    <row r="6739" spans="13:14">
      <c r="M6739" s="91"/>
      <c r="N6739" s="91"/>
    </row>
    <row r="6740" spans="13:14">
      <c r="M6740" s="91"/>
      <c r="N6740" s="91"/>
    </row>
    <row r="6741" spans="13:14">
      <c r="M6741" s="91"/>
      <c r="N6741" s="91"/>
    </row>
    <row r="6742" spans="13:14">
      <c r="M6742" s="91"/>
      <c r="N6742" s="91"/>
    </row>
    <row r="6743" spans="13:14">
      <c r="M6743" s="91"/>
      <c r="N6743" s="91"/>
    </row>
    <row r="6746" spans="13:14">
      <c r="M6746" s="91"/>
      <c r="N6746" s="91"/>
    </row>
    <row r="6747" spans="13:14">
      <c r="M6747" s="91"/>
      <c r="N6747" s="91"/>
    </row>
    <row r="6748" spans="13:14">
      <c r="M6748" s="91"/>
      <c r="N6748" s="91"/>
    </row>
    <row r="6749" spans="13:14">
      <c r="M6749" s="91"/>
      <c r="N6749" s="91"/>
    </row>
    <row r="6750" spans="13:14">
      <c r="M6750" s="91"/>
      <c r="N6750" s="91"/>
    </row>
    <row r="6751" spans="13:14">
      <c r="M6751" s="91"/>
      <c r="N6751" s="91"/>
    </row>
    <row r="6752" spans="13:14">
      <c r="M6752" s="91"/>
      <c r="N6752" s="91"/>
    </row>
    <row r="6753" spans="13:14">
      <c r="M6753" s="91"/>
      <c r="N6753" s="91"/>
    </row>
    <row r="6754" spans="13:14">
      <c r="M6754" s="91"/>
      <c r="N6754" s="91"/>
    </row>
    <row r="6755" spans="13:14">
      <c r="M6755" s="91"/>
      <c r="N6755" s="91"/>
    </row>
    <row r="6756" spans="13:14">
      <c r="M6756" s="91"/>
      <c r="N6756" s="91"/>
    </row>
    <row r="6757" spans="13:14">
      <c r="M6757" s="91"/>
      <c r="N6757" s="91"/>
    </row>
    <row r="6758" spans="13:14">
      <c r="M6758" s="91"/>
      <c r="N6758" s="91"/>
    </row>
    <row r="6759" spans="13:14">
      <c r="M6759" s="91"/>
      <c r="N6759" s="91"/>
    </row>
    <row r="6760" spans="13:14">
      <c r="M6760" s="91"/>
      <c r="N6760" s="91"/>
    </row>
    <row r="6761" spans="13:14">
      <c r="M6761" s="91"/>
      <c r="N6761" s="91"/>
    </row>
    <row r="6762" spans="13:14">
      <c r="M6762" s="91"/>
      <c r="N6762" s="91"/>
    </row>
    <row r="6763" spans="13:14">
      <c r="M6763" s="91"/>
      <c r="N6763" s="91"/>
    </row>
    <row r="6764" spans="13:14">
      <c r="M6764" s="91"/>
      <c r="N6764" s="91"/>
    </row>
    <row r="6765" spans="13:14">
      <c r="M6765" s="91"/>
      <c r="N6765" s="91"/>
    </row>
    <row r="6766" spans="13:14">
      <c r="M6766" s="91"/>
      <c r="N6766" s="91"/>
    </row>
    <row r="6767" spans="13:14">
      <c r="M6767" s="91"/>
      <c r="N6767" s="91"/>
    </row>
    <row r="6768" spans="13:14">
      <c r="M6768" s="91"/>
      <c r="N6768" s="91"/>
    </row>
    <row r="6769" spans="13:14">
      <c r="M6769" s="91"/>
      <c r="N6769" s="91"/>
    </row>
    <row r="6770" spans="13:14">
      <c r="M6770" s="91"/>
      <c r="N6770" s="91"/>
    </row>
    <row r="6771" spans="13:14">
      <c r="M6771" s="91"/>
      <c r="N6771" s="91"/>
    </row>
    <row r="6772" spans="13:14">
      <c r="M6772" s="91"/>
      <c r="N6772" s="91"/>
    </row>
    <row r="6773" spans="13:14">
      <c r="M6773" s="91"/>
      <c r="N6773" s="91"/>
    </row>
    <row r="6774" spans="13:14">
      <c r="M6774" s="91"/>
      <c r="N6774" s="91"/>
    </row>
    <row r="6775" spans="13:14">
      <c r="M6775" s="91"/>
      <c r="N6775" s="91"/>
    </row>
    <row r="6777" spans="13:14">
      <c r="M6777" s="91"/>
      <c r="N6777" s="91"/>
    </row>
    <row r="6778" spans="13:14">
      <c r="M6778" s="91"/>
      <c r="N6778" s="91"/>
    </row>
    <row r="6779" spans="13:14">
      <c r="M6779" s="91"/>
      <c r="N6779" s="91"/>
    </row>
    <row r="6780" spans="13:14">
      <c r="M6780" s="91"/>
      <c r="N6780" s="91"/>
    </row>
    <row r="6781" spans="13:14">
      <c r="M6781" s="91"/>
      <c r="N6781" s="91"/>
    </row>
    <row r="6782" spans="13:14">
      <c r="M6782" s="91"/>
      <c r="N6782" s="91"/>
    </row>
    <row r="6783" spans="13:14">
      <c r="M6783" s="91"/>
      <c r="N6783" s="91"/>
    </row>
    <row r="6784" spans="13:14">
      <c r="M6784" s="91"/>
      <c r="N6784" s="91"/>
    </row>
    <row r="6785" spans="13:14">
      <c r="M6785" s="91"/>
      <c r="N6785" s="91"/>
    </row>
    <row r="6786" spans="13:14">
      <c r="M6786" s="91"/>
      <c r="N6786" s="91"/>
    </row>
    <row r="6787" spans="13:14">
      <c r="M6787" s="91"/>
      <c r="N6787" s="91"/>
    </row>
    <row r="6788" spans="13:14">
      <c r="M6788" s="91"/>
      <c r="N6788" s="91"/>
    </row>
    <row r="6789" spans="13:14">
      <c r="M6789" s="91"/>
      <c r="N6789" s="91"/>
    </row>
    <row r="6790" spans="13:14">
      <c r="M6790" s="91"/>
      <c r="N6790" s="91"/>
    </row>
    <row r="6791" spans="13:14">
      <c r="M6791" s="91"/>
      <c r="N6791" s="91"/>
    </row>
    <row r="6792" spans="13:14">
      <c r="M6792" s="91"/>
      <c r="N6792" s="91"/>
    </row>
  </sheetData>
  <autoFilter ref="A1:N6105"/>
  <phoneticPr fontId="15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</sheetPr>
  <dimension ref="A1:O6780"/>
  <sheetViews>
    <sheetView zoomScaleNormal="100" workbookViewId="0">
      <pane ySplit="1" topLeftCell="A2" activePane="bottomLeft" state="frozen"/>
      <selection activeCell="C39" sqref="C39"/>
      <selection pane="bottomLeft" activeCell="C39" sqref="C39"/>
    </sheetView>
  </sheetViews>
  <sheetFormatPr defaultRowHeight="14.25"/>
  <cols>
    <col min="1" max="1" width="6.75" style="61" customWidth="1"/>
    <col min="2" max="2" width="6.625" style="61" customWidth="1"/>
    <col min="3" max="3" width="32.375" style="61" customWidth="1"/>
    <col min="4" max="4" width="6.25" style="58" customWidth="1"/>
    <col min="5" max="5" width="5.875" style="61" customWidth="1"/>
    <col min="6" max="6" width="13" style="61" customWidth="1"/>
    <col min="7" max="7" width="7" style="61" customWidth="1"/>
    <col min="8" max="8" width="5.75" style="58" customWidth="1"/>
    <col min="9" max="9" width="5.5" style="58" customWidth="1"/>
    <col min="10" max="10" width="5.5" style="91" customWidth="1"/>
    <col min="11" max="11" width="16.625" style="58" customWidth="1"/>
    <col min="12" max="12" width="13.125" style="58" customWidth="1"/>
    <col min="13" max="13" width="15.125" style="61" customWidth="1"/>
    <col min="14" max="14" width="8.875" style="61" customWidth="1"/>
    <col min="15" max="16384" width="9" style="61"/>
  </cols>
  <sheetData>
    <row r="1" spans="1:14" s="5" customFormat="1" ht="26.25" customHeight="1">
      <c r="A1" s="5" t="s">
        <v>13</v>
      </c>
      <c r="B1" s="5" t="s">
        <v>34</v>
      </c>
      <c r="C1" s="5" t="s">
        <v>14</v>
      </c>
      <c r="D1" s="7" t="s">
        <v>15</v>
      </c>
      <c r="E1" s="5" t="s">
        <v>447</v>
      </c>
      <c r="F1" s="5" t="s">
        <v>616</v>
      </c>
      <c r="G1" s="5" t="s">
        <v>564</v>
      </c>
      <c r="H1" s="7" t="s">
        <v>565</v>
      </c>
      <c r="I1" s="7" t="s">
        <v>566</v>
      </c>
      <c r="J1" s="79" t="s">
        <v>609</v>
      </c>
      <c r="K1" s="52" t="s">
        <v>569</v>
      </c>
      <c r="L1" s="7" t="s">
        <v>448</v>
      </c>
      <c r="M1" s="51" t="s">
        <v>640</v>
      </c>
      <c r="N1" s="53" t="s">
        <v>575</v>
      </c>
    </row>
    <row r="2" spans="1:14">
      <c r="A2" s="3" t="s">
        <v>563</v>
      </c>
    </row>
    <row r="3" spans="1:14">
      <c r="A3" s="61" t="s">
        <v>621</v>
      </c>
      <c r="G3" s="93" t="s">
        <v>619</v>
      </c>
      <c r="M3" s="58"/>
      <c r="N3" s="58"/>
    </row>
    <row r="4" spans="1:14">
      <c r="A4" s="61">
        <v>10001</v>
      </c>
      <c r="B4" s="61">
        <v>4</v>
      </c>
      <c r="C4" s="93" t="s">
        <v>648</v>
      </c>
      <c r="D4" s="91" t="s">
        <v>35</v>
      </c>
      <c r="E4" s="61" t="s">
        <v>607</v>
      </c>
      <c r="F4" s="91" t="s">
        <v>591</v>
      </c>
      <c r="G4" s="93">
        <v>99100</v>
      </c>
      <c r="H4" s="58" t="s">
        <v>638</v>
      </c>
      <c r="I4" s="91" t="s">
        <v>641</v>
      </c>
      <c r="J4" s="91" t="s">
        <v>23</v>
      </c>
      <c r="K4" s="58" t="s">
        <v>643</v>
      </c>
      <c r="L4" s="91" t="s">
        <v>649</v>
      </c>
      <c r="M4" s="58" t="s">
        <v>644</v>
      </c>
      <c r="N4" s="91" t="s">
        <v>642</v>
      </c>
    </row>
    <row r="5" spans="1:14">
      <c r="A5" s="93">
        <f>A4+1</f>
        <v>10002</v>
      </c>
      <c r="B5" s="93">
        <v>4</v>
      </c>
      <c r="C5" s="93" t="s">
        <v>648</v>
      </c>
      <c r="D5" s="91" t="s">
        <v>35</v>
      </c>
      <c r="E5" s="93" t="s">
        <v>573</v>
      </c>
      <c r="F5" s="91" t="s">
        <v>647</v>
      </c>
      <c r="G5" s="93">
        <v>99100</v>
      </c>
      <c r="H5" s="91" t="s">
        <v>638</v>
      </c>
      <c r="I5" s="91" t="s">
        <v>641</v>
      </c>
      <c r="J5" s="91" t="s">
        <v>23</v>
      </c>
      <c r="K5" s="91" t="s">
        <v>643</v>
      </c>
      <c r="L5" s="91" t="s">
        <v>649</v>
      </c>
      <c r="M5" s="91" t="s">
        <v>644</v>
      </c>
      <c r="N5" s="91" t="s">
        <v>642</v>
      </c>
    </row>
    <row r="6" spans="1:14">
      <c r="A6" s="93">
        <f>A5+1</f>
        <v>10003</v>
      </c>
      <c r="B6" s="93">
        <v>4</v>
      </c>
      <c r="C6" s="93" t="s">
        <v>648</v>
      </c>
      <c r="D6" s="91" t="s">
        <v>35</v>
      </c>
      <c r="E6" s="93" t="s">
        <v>573</v>
      </c>
      <c r="F6" s="91" t="s">
        <v>646</v>
      </c>
      <c r="G6" s="93">
        <v>99100</v>
      </c>
      <c r="H6" s="91" t="s">
        <v>638</v>
      </c>
      <c r="I6" s="91" t="s">
        <v>641</v>
      </c>
      <c r="J6" s="91" t="s">
        <v>23</v>
      </c>
      <c r="K6" s="91" t="s">
        <v>643</v>
      </c>
      <c r="L6" s="91" t="s">
        <v>649</v>
      </c>
      <c r="M6" s="91" t="s">
        <v>644</v>
      </c>
      <c r="N6" s="91" t="s">
        <v>642</v>
      </c>
    </row>
    <row r="7" spans="1:14">
      <c r="A7" s="93">
        <f>A6+1</f>
        <v>10004</v>
      </c>
      <c r="B7" s="93">
        <v>4</v>
      </c>
      <c r="C7" s="93" t="s">
        <v>648</v>
      </c>
      <c r="D7" s="91" t="s">
        <v>35</v>
      </c>
      <c r="E7" s="93" t="s">
        <v>573</v>
      </c>
      <c r="F7" s="91" t="s">
        <v>645</v>
      </c>
      <c r="G7" s="93">
        <v>99100</v>
      </c>
      <c r="H7" s="91" t="s">
        <v>638</v>
      </c>
      <c r="I7" s="91" t="s">
        <v>641</v>
      </c>
      <c r="J7" s="91" t="s">
        <v>23</v>
      </c>
      <c r="K7" s="91" t="s">
        <v>643</v>
      </c>
      <c r="L7" s="91" t="s">
        <v>649</v>
      </c>
      <c r="M7" s="91" t="s">
        <v>644</v>
      </c>
      <c r="N7" s="91" t="s">
        <v>642</v>
      </c>
    </row>
    <row r="8" spans="1:14">
      <c r="A8" s="93"/>
      <c r="B8" s="93"/>
      <c r="C8" s="93"/>
      <c r="D8" s="91"/>
      <c r="E8" s="93"/>
      <c r="F8" s="91"/>
      <c r="G8" s="93"/>
      <c r="H8" s="91"/>
      <c r="I8" s="91"/>
      <c r="K8" s="91"/>
      <c r="L8" s="91"/>
      <c r="M8" s="91"/>
      <c r="N8" s="91"/>
    </row>
    <row r="9" spans="1:14">
      <c r="A9" s="93"/>
      <c r="B9" s="93"/>
      <c r="C9" s="93"/>
      <c r="D9" s="91"/>
      <c r="E9" s="93"/>
      <c r="F9" s="91"/>
      <c r="G9" s="93"/>
      <c r="H9" s="91"/>
      <c r="I9" s="91"/>
      <c r="K9" s="91"/>
      <c r="L9" s="91"/>
      <c r="M9" s="91"/>
      <c r="N9" s="91"/>
    </row>
    <row r="10" spans="1:14">
      <c r="A10" s="93"/>
      <c r="B10" s="93"/>
      <c r="C10" s="93"/>
      <c r="D10" s="91"/>
      <c r="E10" s="93"/>
      <c r="F10" s="91"/>
      <c r="G10" s="93"/>
      <c r="H10" s="91"/>
      <c r="I10" s="91"/>
      <c r="K10" s="91"/>
      <c r="L10" s="91"/>
      <c r="M10" s="91"/>
      <c r="N10" s="91"/>
    </row>
    <row r="11" spans="1:14">
      <c r="A11" s="93"/>
      <c r="B11" s="93"/>
      <c r="C11" s="93"/>
      <c r="D11" s="91"/>
      <c r="E11" s="93"/>
      <c r="F11" s="91"/>
      <c r="G11" s="93"/>
      <c r="H11" s="91"/>
      <c r="I11" s="91"/>
      <c r="K11" s="91"/>
      <c r="L11" s="91"/>
      <c r="M11" s="91"/>
      <c r="N11" s="91"/>
    </row>
    <row r="12" spans="1:14">
      <c r="A12" s="93"/>
      <c r="B12" s="93"/>
      <c r="C12" s="93"/>
      <c r="D12" s="91"/>
      <c r="E12" s="93"/>
      <c r="F12" s="91"/>
      <c r="G12" s="93"/>
      <c r="H12" s="91"/>
      <c r="I12" s="91"/>
      <c r="K12" s="91"/>
      <c r="L12" s="91"/>
      <c r="M12" s="91"/>
      <c r="N12" s="91"/>
    </row>
    <row r="13" spans="1:14">
      <c r="A13" s="93"/>
      <c r="B13" s="93"/>
      <c r="C13" s="93"/>
      <c r="D13" s="91"/>
      <c r="E13" s="93"/>
      <c r="F13" s="91"/>
      <c r="G13" s="93"/>
      <c r="H13" s="91"/>
      <c r="I13" s="91"/>
      <c r="K13" s="91"/>
      <c r="L13" s="91"/>
      <c r="M13" s="91"/>
      <c r="N13" s="91"/>
    </row>
    <row r="14" spans="1:14">
      <c r="A14" s="93"/>
      <c r="B14" s="93"/>
      <c r="C14" s="93"/>
      <c r="D14" s="91"/>
      <c r="E14" s="93"/>
      <c r="F14" s="91"/>
      <c r="G14" s="93"/>
      <c r="H14" s="91"/>
      <c r="I14" s="91"/>
      <c r="K14" s="91"/>
      <c r="L14" s="91"/>
      <c r="M14" s="91"/>
      <c r="N14" s="91"/>
    </row>
    <row r="15" spans="1:14">
      <c r="A15" s="93"/>
      <c r="B15" s="93"/>
      <c r="C15" s="93"/>
      <c r="D15" s="91"/>
      <c r="E15" s="93"/>
      <c r="F15" s="91"/>
      <c r="G15" s="93"/>
      <c r="H15" s="91"/>
      <c r="I15" s="91"/>
      <c r="K15" s="91"/>
      <c r="L15" s="91"/>
      <c r="M15" s="91"/>
      <c r="N15" s="91"/>
    </row>
    <row r="16" spans="1:14">
      <c r="A16" s="93"/>
      <c r="B16" s="93"/>
      <c r="C16" s="93"/>
      <c r="D16" s="91"/>
      <c r="E16" s="93"/>
      <c r="F16" s="91"/>
      <c r="G16" s="93"/>
      <c r="H16" s="91"/>
      <c r="I16" s="91"/>
      <c r="K16" s="91"/>
      <c r="L16" s="91"/>
      <c r="M16" s="91"/>
      <c r="N16" s="91"/>
    </row>
    <row r="17" spans="1:14">
      <c r="A17" s="93"/>
      <c r="B17" s="93"/>
      <c r="C17" s="93"/>
      <c r="D17" s="91"/>
      <c r="E17" s="93"/>
      <c r="F17" s="91"/>
      <c r="G17" s="93"/>
      <c r="H17" s="91"/>
      <c r="I17" s="91"/>
      <c r="K17" s="91"/>
      <c r="L17" s="91"/>
      <c r="M17" s="91"/>
      <c r="N17" s="91"/>
    </row>
    <row r="18" spans="1:14">
      <c r="A18" s="93"/>
      <c r="B18" s="93"/>
      <c r="C18" s="93"/>
      <c r="D18" s="91"/>
      <c r="E18" s="93"/>
      <c r="F18" s="91"/>
      <c r="G18" s="93"/>
      <c r="H18" s="91"/>
      <c r="I18" s="91"/>
      <c r="K18" s="91"/>
      <c r="L18" s="91"/>
      <c r="M18" s="91"/>
      <c r="N18" s="91"/>
    </row>
    <row r="19" spans="1:14">
      <c r="A19" s="93"/>
      <c r="B19" s="93"/>
      <c r="C19" s="93"/>
      <c r="D19" s="91"/>
      <c r="E19" s="93"/>
      <c r="F19" s="91"/>
      <c r="G19" s="93"/>
      <c r="H19" s="91"/>
      <c r="I19" s="91"/>
      <c r="K19" s="91"/>
      <c r="L19" s="91"/>
      <c r="M19" s="91"/>
      <c r="N19" s="91"/>
    </row>
    <row r="20" spans="1:14">
      <c r="A20" s="93"/>
      <c r="B20" s="93"/>
      <c r="C20" s="93"/>
      <c r="D20" s="91"/>
      <c r="E20" s="93"/>
      <c r="F20" s="91"/>
      <c r="G20" s="93"/>
      <c r="H20" s="91"/>
      <c r="I20" s="91"/>
      <c r="K20" s="91"/>
      <c r="L20" s="91"/>
      <c r="M20" s="91"/>
      <c r="N20" s="91"/>
    </row>
    <row r="21" spans="1:14">
      <c r="A21" s="93"/>
      <c r="B21" s="93"/>
      <c r="C21" s="93"/>
      <c r="D21" s="91"/>
      <c r="E21" s="93"/>
      <c r="F21" s="91"/>
      <c r="G21" s="93"/>
      <c r="H21" s="91"/>
      <c r="I21" s="91"/>
      <c r="K21" s="91"/>
      <c r="L21" s="91"/>
      <c r="M21" s="91"/>
      <c r="N21" s="91"/>
    </row>
    <row r="22" spans="1:14">
      <c r="A22" s="93"/>
      <c r="B22" s="93"/>
      <c r="C22" s="93"/>
      <c r="D22" s="91"/>
      <c r="E22" s="93"/>
      <c r="F22" s="91"/>
      <c r="G22" s="93"/>
      <c r="H22" s="91"/>
      <c r="I22" s="91"/>
      <c r="K22" s="91"/>
      <c r="L22" s="91"/>
      <c r="M22" s="91"/>
      <c r="N22" s="91"/>
    </row>
    <row r="23" spans="1:14">
      <c r="A23" s="93"/>
      <c r="B23" s="93"/>
      <c r="C23" s="93"/>
      <c r="D23" s="91"/>
      <c r="E23" s="93"/>
      <c r="F23" s="91"/>
      <c r="G23" s="93"/>
      <c r="H23" s="91"/>
      <c r="I23" s="91"/>
      <c r="K23" s="91"/>
      <c r="L23" s="91"/>
      <c r="M23" s="91"/>
      <c r="N23" s="91"/>
    </row>
    <row r="24" spans="1:14">
      <c r="A24" s="93"/>
      <c r="B24" s="93"/>
      <c r="C24" s="93"/>
      <c r="D24" s="91"/>
      <c r="E24" s="93"/>
      <c r="F24" s="91"/>
      <c r="G24" s="93"/>
      <c r="H24" s="91"/>
      <c r="I24" s="91"/>
      <c r="K24" s="91"/>
      <c r="L24" s="91"/>
      <c r="M24" s="91"/>
      <c r="N24" s="91"/>
    </row>
    <row r="25" spans="1:14">
      <c r="A25" s="93"/>
      <c r="B25" s="93"/>
      <c r="C25" s="93"/>
      <c r="D25" s="91"/>
      <c r="E25" s="93"/>
      <c r="F25" s="91"/>
      <c r="G25" s="93"/>
      <c r="H25" s="91"/>
      <c r="I25" s="91"/>
      <c r="K25" s="91"/>
      <c r="L25" s="91"/>
      <c r="M25" s="91"/>
      <c r="N25" s="91"/>
    </row>
    <row r="26" spans="1:14">
      <c r="A26" s="93"/>
      <c r="B26" s="93"/>
      <c r="C26" s="93"/>
      <c r="D26" s="91"/>
      <c r="E26" s="93"/>
      <c r="F26" s="91"/>
      <c r="G26" s="93"/>
      <c r="H26" s="91"/>
      <c r="I26" s="91"/>
      <c r="K26" s="91"/>
      <c r="L26" s="91"/>
      <c r="M26" s="91"/>
      <c r="N26" s="91"/>
    </row>
    <row r="27" spans="1:14">
      <c r="A27" s="93"/>
      <c r="B27" s="93"/>
      <c r="C27" s="93"/>
      <c r="D27" s="91"/>
      <c r="E27" s="93"/>
      <c r="F27" s="91"/>
      <c r="G27" s="93"/>
      <c r="H27" s="91"/>
      <c r="I27" s="91"/>
      <c r="K27" s="91"/>
      <c r="L27" s="91"/>
      <c r="M27" s="91"/>
      <c r="N27" s="91"/>
    </row>
    <row r="28" spans="1:14">
      <c r="A28" s="93"/>
      <c r="B28" s="93"/>
      <c r="C28" s="93"/>
      <c r="D28" s="91"/>
      <c r="E28" s="93"/>
      <c r="F28" s="91"/>
      <c r="G28" s="93"/>
      <c r="H28" s="91"/>
      <c r="I28" s="91"/>
      <c r="K28" s="91"/>
      <c r="L28" s="91"/>
      <c r="M28" s="91"/>
      <c r="N28" s="91"/>
    </row>
    <row r="29" spans="1:14">
      <c r="A29" s="93"/>
      <c r="B29" s="93"/>
      <c r="C29" s="93"/>
      <c r="D29" s="91"/>
      <c r="E29" s="93"/>
      <c r="F29" s="91"/>
      <c r="G29" s="93"/>
      <c r="H29" s="91"/>
      <c r="I29" s="91"/>
      <c r="K29" s="91"/>
      <c r="L29" s="91"/>
      <c r="M29" s="91"/>
      <c r="N29" s="91"/>
    </row>
    <row r="30" spans="1:14">
      <c r="A30" s="93"/>
      <c r="B30" s="93"/>
      <c r="C30" s="93"/>
      <c r="D30" s="91"/>
      <c r="E30" s="93"/>
      <c r="F30" s="91"/>
      <c r="G30" s="93"/>
      <c r="H30" s="91"/>
      <c r="I30" s="91"/>
      <c r="K30" s="91"/>
      <c r="L30" s="91"/>
      <c r="M30" s="91"/>
      <c r="N30" s="91"/>
    </row>
    <row r="31" spans="1:14">
      <c r="A31" s="93"/>
      <c r="B31" s="93"/>
      <c r="C31" s="93"/>
      <c r="D31" s="91"/>
      <c r="E31" s="93"/>
      <c r="F31" s="91"/>
      <c r="G31" s="93"/>
      <c r="H31" s="91"/>
      <c r="I31" s="91"/>
      <c r="K31" s="91"/>
      <c r="L31" s="91"/>
      <c r="M31" s="91"/>
      <c r="N31" s="91"/>
    </row>
    <row r="32" spans="1:14">
      <c r="A32" s="93"/>
      <c r="B32" s="93"/>
      <c r="C32" s="93"/>
      <c r="D32" s="91"/>
      <c r="E32" s="93"/>
      <c r="F32" s="91"/>
      <c r="G32" s="93"/>
      <c r="H32" s="91"/>
      <c r="I32" s="91"/>
      <c r="K32" s="91"/>
      <c r="L32" s="91"/>
      <c r="M32" s="91"/>
      <c r="N32" s="91"/>
    </row>
    <row r="33" spans="1:14">
      <c r="A33" s="93"/>
      <c r="B33" s="93"/>
      <c r="C33" s="93"/>
      <c r="D33" s="91"/>
      <c r="E33" s="93"/>
      <c r="F33" s="91"/>
      <c r="G33" s="93"/>
      <c r="H33" s="91"/>
      <c r="I33" s="91"/>
      <c r="K33" s="91"/>
      <c r="L33" s="91"/>
      <c r="M33" s="91"/>
      <c r="N33" s="91"/>
    </row>
    <row r="34" spans="1:14">
      <c r="A34" s="93"/>
      <c r="B34" s="93"/>
      <c r="C34" s="93"/>
      <c r="D34" s="91"/>
      <c r="E34" s="93"/>
      <c r="F34" s="91"/>
      <c r="G34" s="93"/>
      <c r="H34" s="91"/>
      <c r="I34" s="91"/>
      <c r="K34" s="91"/>
      <c r="L34" s="91"/>
      <c r="M34" s="91"/>
      <c r="N34" s="91"/>
    </row>
    <row r="35" spans="1:14">
      <c r="A35" s="93"/>
      <c r="B35" s="93"/>
      <c r="C35" s="93"/>
      <c r="D35" s="91"/>
      <c r="E35" s="93"/>
      <c r="F35" s="91"/>
      <c r="G35" s="93"/>
      <c r="H35" s="91"/>
      <c r="I35" s="91"/>
      <c r="K35" s="91"/>
      <c r="L35" s="91"/>
      <c r="M35" s="91"/>
      <c r="N35" s="91"/>
    </row>
    <row r="36" spans="1:14">
      <c r="A36" s="93"/>
      <c r="B36" s="93"/>
      <c r="C36" s="93"/>
      <c r="D36" s="91"/>
      <c r="E36" s="93"/>
      <c r="F36" s="91"/>
      <c r="G36" s="93"/>
      <c r="H36" s="91"/>
      <c r="I36" s="91"/>
      <c r="K36" s="91"/>
      <c r="L36" s="91"/>
      <c r="M36" s="91"/>
      <c r="N36" s="91"/>
    </row>
    <row r="37" spans="1:14">
      <c r="A37" s="93"/>
      <c r="B37" s="93"/>
      <c r="C37" s="93"/>
      <c r="D37" s="91"/>
      <c r="E37" s="93"/>
      <c r="F37" s="91"/>
      <c r="G37" s="93"/>
      <c r="H37" s="91"/>
      <c r="I37" s="91"/>
      <c r="K37" s="91"/>
      <c r="L37" s="91"/>
      <c r="M37" s="91"/>
      <c r="N37" s="91"/>
    </row>
    <row r="38" spans="1:14">
      <c r="A38" s="93"/>
      <c r="B38" s="93"/>
      <c r="C38" s="93"/>
      <c r="D38" s="91"/>
      <c r="E38" s="93"/>
      <c r="F38" s="91"/>
      <c r="G38" s="93"/>
      <c r="H38" s="91"/>
      <c r="I38" s="91"/>
      <c r="K38" s="91"/>
      <c r="L38" s="91"/>
      <c r="M38" s="91"/>
      <c r="N38" s="91"/>
    </row>
    <row r="39" spans="1:14">
      <c r="A39" s="93"/>
      <c r="B39" s="93"/>
      <c r="C39" s="93"/>
      <c r="D39" s="91"/>
      <c r="E39" s="93"/>
      <c r="F39" s="91"/>
      <c r="G39" s="93"/>
      <c r="H39" s="91"/>
      <c r="I39" s="91"/>
      <c r="K39" s="91"/>
      <c r="L39" s="91"/>
      <c r="M39" s="91"/>
      <c r="N39" s="91"/>
    </row>
    <row r="40" spans="1:14">
      <c r="A40" s="93"/>
      <c r="B40" s="93"/>
      <c r="C40" s="93"/>
      <c r="D40" s="91"/>
      <c r="E40" s="93"/>
      <c r="F40" s="91"/>
      <c r="G40" s="93"/>
      <c r="H40" s="91"/>
      <c r="I40" s="91"/>
      <c r="K40" s="91"/>
      <c r="L40" s="91"/>
      <c r="M40" s="91"/>
      <c r="N40" s="91"/>
    </row>
    <row r="41" spans="1:14">
      <c r="A41" s="93"/>
      <c r="B41" s="93"/>
      <c r="C41" s="93"/>
      <c r="D41" s="91"/>
      <c r="E41" s="93"/>
      <c r="F41" s="91"/>
      <c r="G41" s="93"/>
      <c r="H41" s="91"/>
      <c r="I41" s="91"/>
      <c r="K41" s="91"/>
      <c r="L41" s="91"/>
      <c r="M41" s="91"/>
      <c r="N41" s="91"/>
    </row>
    <row r="42" spans="1:14">
      <c r="A42" s="93"/>
      <c r="B42" s="93"/>
      <c r="C42" s="93"/>
      <c r="D42" s="91"/>
      <c r="E42" s="93"/>
      <c r="F42" s="91"/>
      <c r="G42" s="93"/>
      <c r="H42" s="91"/>
      <c r="I42" s="91"/>
      <c r="K42" s="91"/>
      <c r="L42" s="91"/>
      <c r="M42" s="91"/>
      <c r="N42" s="91"/>
    </row>
    <row r="43" spans="1:14">
      <c r="A43" s="93"/>
      <c r="B43" s="93"/>
      <c r="C43" s="93"/>
      <c r="D43" s="91"/>
      <c r="E43" s="93"/>
      <c r="F43" s="91"/>
      <c r="G43" s="93"/>
      <c r="H43" s="91"/>
      <c r="I43" s="91"/>
      <c r="K43" s="91"/>
      <c r="L43" s="91"/>
      <c r="M43" s="91"/>
      <c r="N43" s="91"/>
    </row>
    <row r="44" spans="1:14">
      <c r="A44" s="93"/>
      <c r="B44" s="93"/>
      <c r="C44" s="93"/>
      <c r="D44" s="91"/>
      <c r="E44" s="93"/>
      <c r="F44" s="91"/>
      <c r="G44" s="93"/>
      <c r="H44" s="91"/>
      <c r="I44" s="91"/>
      <c r="K44" s="91"/>
      <c r="L44" s="91"/>
      <c r="M44" s="91"/>
      <c r="N44" s="91"/>
    </row>
    <row r="45" spans="1:14">
      <c r="A45" s="93"/>
      <c r="B45" s="93"/>
      <c r="C45" s="93"/>
      <c r="D45" s="91"/>
      <c r="E45" s="93"/>
      <c r="F45" s="91"/>
      <c r="G45" s="93"/>
      <c r="H45" s="91"/>
      <c r="I45" s="91"/>
      <c r="K45" s="91"/>
      <c r="L45" s="91"/>
      <c r="M45" s="91"/>
      <c r="N45" s="91"/>
    </row>
    <row r="46" spans="1:14">
      <c r="A46" s="93"/>
      <c r="B46" s="93"/>
      <c r="C46" s="93"/>
      <c r="D46" s="91"/>
      <c r="E46" s="93"/>
      <c r="F46" s="91"/>
      <c r="G46" s="93"/>
      <c r="H46" s="91"/>
      <c r="I46" s="91"/>
      <c r="K46" s="91"/>
      <c r="L46" s="91"/>
      <c r="M46" s="91"/>
      <c r="N46" s="91"/>
    </row>
    <row r="47" spans="1:14">
      <c r="A47" s="93"/>
      <c r="B47" s="93"/>
      <c r="C47" s="93"/>
      <c r="D47" s="91"/>
      <c r="E47" s="93"/>
      <c r="F47" s="91"/>
      <c r="G47" s="93"/>
      <c r="H47" s="91"/>
      <c r="I47" s="91"/>
      <c r="K47" s="91"/>
      <c r="L47" s="91"/>
      <c r="M47" s="91"/>
      <c r="N47" s="91"/>
    </row>
    <row r="48" spans="1:14">
      <c r="A48" s="93"/>
      <c r="B48" s="93"/>
      <c r="C48" s="93"/>
      <c r="D48" s="91"/>
      <c r="E48" s="93"/>
      <c r="F48" s="91"/>
      <c r="G48" s="93"/>
      <c r="H48" s="91"/>
      <c r="I48" s="91"/>
      <c r="K48" s="91"/>
      <c r="L48" s="91"/>
      <c r="M48" s="91"/>
      <c r="N48" s="91"/>
    </row>
    <row r="49" spans="1:14">
      <c r="A49" s="93"/>
      <c r="B49" s="93"/>
      <c r="C49" s="93"/>
      <c r="D49" s="91"/>
      <c r="E49" s="93"/>
      <c r="F49" s="91"/>
      <c r="G49" s="93"/>
      <c r="H49" s="91"/>
      <c r="I49" s="91"/>
      <c r="K49" s="91"/>
      <c r="L49" s="91"/>
      <c r="M49" s="91"/>
      <c r="N49" s="91"/>
    </row>
    <row r="50" spans="1:14">
      <c r="A50" s="93"/>
      <c r="B50" s="93"/>
      <c r="C50" s="93"/>
      <c r="D50" s="91"/>
      <c r="E50" s="93"/>
      <c r="F50" s="91"/>
      <c r="G50" s="93"/>
      <c r="H50" s="91"/>
      <c r="I50" s="91"/>
      <c r="K50" s="91"/>
      <c r="L50" s="91"/>
      <c r="M50" s="91"/>
      <c r="N50" s="91"/>
    </row>
    <row r="51" spans="1:14">
      <c r="A51" s="93"/>
      <c r="B51" s="93"/>
      <c r="C51" s="93"/>
      <c r="D51" s="91"/>
      <c r="E51" s="93"/>
      <c r="F51" s="91"/>
      <c r="G51" s="93"/>
      <c r="H51" s="91"/>
      <c r="I51" s="91"/>
      <c r="K51" s="91"/>
      <c r="L51" s="91"/>
      <c r="M51" s="91"/>
      <c r="N51" s="91"/>
    </row>
    <row r="52" spans="1:14">
      <c r="A52" s="93"/>
      <c r="B52" s="93"/>
      <c r="C52" s="93"/>
      <c r="D52" s="91"/>
      <c r="E52" s="93"/>
      <c r="F52" s="91"/>
      <c r="G52" s="93"/>
      <c r="H52" s="91"/>
      <c r="I52" s="91"/>
      <c r="K52" s="91"/>
      <c r="L52" s="91"/>
      <c r="M52" s="91"/>
      <c r="N52" s="91"/>
    </row>
    <row r="53" spans="1:14">
      <c r="A53" s="93"/>
      <c r="B53" s="93"/>
      <c r="C53" s="93"/>
      <c r="D53" s="91"/>
      <c r="E53" s="93"/>
      <c r="F53" s="91"/>
      <c r="G53" s="93"/>
      <c r="H53" s="91"/>
      <c r="I53" s="91"/>
      <c r="K53" s="91"/>
      <c r="L53" s="91"/>
      <c r="M53" s="91"/>
      <c r="N53" s="91"/>
    </row>
    <row r="54" spans="1:14">
      <c r="A54" s="93"/>
      <c r="B54" s="93"/>
      <c r="C54" s="93"/>
      <c r="D54" s="91"/>
      <c r="E54" s="93"/>
      <c r="F54" s="91"/>
      <c r="G54" s="93"/>
      <c r="H54" s="91"/>
      <c r="I54" s="91"/>
      <c r="K54" s="91"/>
      <c r="L54" s="91"/>
      <c r="M54" s="91"/>
      <c r="N54" s="91"/>
    </row>
    <row r="55" spans="1:14">
      <c r="A55" s="93"/>
      <c r="B55" s="93"/>
      <c r="C55" s="93"/>
      <c r="D55" s="91"/>
      <c r="E55" s="93"/>
      <c r="F55" s="91"/>
      <c r="G55" s="93"/>
      <c r="H55" s="91"/>
      <c r="I55" s="91"/>
      <c r="K55" s="91"/>
      <c r="L55" s="91"/>
      <c r="M55" s="91"/>
      <c r="N55" s="91"/>
    </row>
    <row r="56" spans="1:14">
      <c r="A56" s="93"/>
      <c r="B56" s="93"/>
      <c r="C56" s="93"/>
      <c r="D56" s="91"/>
      <c r="E56" s="93"/>
      <c r="F56" s="91"/>
      <c r="G56" s="93"/>
      <c r="H56" s="91"/>
      <c r="I56" s="91"/>
      <c r="K56" s="91"/>
      <c r="L56" s="91"/>
      <c r="M56" s="91"/>
      <c r="N56" s="91"/>
    </row>
    <row r="57" spans="1:14">
      <c r="A57" s="93"/>
      <c r="B57" s="93"/>
      <c r="C57" s="93"/>
      <c r="D57" s="91"/>
      <c r="E57" s="93"/>
      <c r="F57" s="91"/>
      <c r="G57" s="93"/>
      <c r="H57" s="91"/>
      <c r="I57" s="91"/>
      <c r="K57" s="91"/>
      <c r="L57" s="91"/>
      <c r="M57" s="91"/>
      <c r="N57" s="91"/>
    </row>
    <row r="58" spans="1:14">
      <c r="A58" s="93"/>
      <c r="B58" s="93"/>
      <c r="C58" s="93"/>
      <c r="D58" s="91"/>
      <c r="E58" s="93"/>
      <c r="F58" s="90"/>
      <c r="G58" s="93"/>
      <c r="H58" s="91"/>
      <c r="I58" s="91"/>
      <c r="K58" s="91"/>
      <c r="L58" s="91"/>
      <c r="M58" s="91"/>
      <c r="N58" s="91"/>
    </row>
    <row r="59" spans="1:14">
      <c r="A59" s="93"/>
      <c r="B59" s="93"/>
      <c r="C59" s="93"/>
      <c r="D59" s="91"/>
      <c r="E59" s="93"/>
      <c r="F59" s="90"/>
      <c r="G59" s="93"/>
      <c r="H59" s="91"/>
      <c r="I59" s="91"/>
      <c r="K59" s="91"/>
      <c r="L59" s="91"/>
      <c r="M59" s="91"/>
      <c r="N59" s="91"/>
    </row>
    <row r="60" spans="1:14">
      <c r="A60" s="93"/>
      <c r="B60" s="93"/>
      <c r="C60" s="93"/>
      <c r="D60" s="91"/>
      <c r="E60" s="93"/>
      <c r="F60" s="90"/>
      <c r="G60" s="93"/>
      <c r="H60" s="91"/>
      <c r="I60" s="91"/>
      <c r="K60" s="91"/>
      <c r="L60" s="91"/>
      <c r="M60" s="91"/>
      <c r="N60" s="91"/>
    </row>
    <row r="61" spans="1:14">
      <c r="A61" s="93"/>
      <c r="B61" s="93"/>
      <c r="C61" s="93"/>
      <c r="D61" s="91"/>
      <c r="E61" s="93"/>
      <c r="F61" s="90"/>
      <c r="G61" s="93"/>
      <c r="H61" s="91"/>
      <c r="I61" s="91"/>
      <c r="K61" s="91"/>
      <c r="L61" s="91"/>
      <c r="M61" s="91"/>
      <c r="N61" s="91"/>
    </row>
    <row r="62" spans="1:14">
      <c r="A62" s="93"/>
      <c r="B62" s="93"/>
      <c r="C62" s="93"/>
      <c r="D62" s="91"/>
      <c r="E62" s="93"/>
      <c r="F62" s="90"/>
      <c r="G62" s="93"/>
      <c r="H62" s="91"/>
      <c r="I62" s="91"/>
      <c r="K62" s="91"/>
      <c r="L62" s="91"/>
      <c r="M62" s="91"/>
      <c r="N62" s="91"/>
    </row>
    <row r="63" spans="1:14">
      <c r="A63" s="93"/>
      <c r="B63" s="93"/>
      <c r="C63" s="93"/>
      <c r="D63" s="91"/>
      <c r="E63" s="93"/>
      <c r="F63" s="90"/>
      <c r="G63" s="93"/>
      <c r="H63" s="91"/>
      <c r="I63" s="91"/>
      <c r="K63" s="91"/>
      <c r="L63" s="91"/>
      <c r="M63" s="91"/>
      <c r="N63" s="91"/>
    </row>
    <row r="64" spans="1:14">
      <c r="A64" s="93"/>
      <c r="B64" s="93"/>
      <c r="C64" s="93"/>
      <c r="D64" s="91"/>
      <c r="E64" s="93"/>
      <c r="F64" s="90"/>
      <c r="G64" s="93"/>
      <c r="H64" s="91"/>
      <c r="I64" s="91"/>
      <c r="K64" s="91"/>
      <c r="L64" s="91"/>
      <c r="M64" s="91"/>
      <c r="N64" s="91"/>
    </row>
    <row r="65" spans="1:14">
      <c r="A65" s="93"/>
      <c r="B65" s="93"/>
      <c r="C65" s="93"/>
      <c r="D65" s="91"/>
      <c r="E65" s="93"/>
      <c r="F65" s="90"/>
      <c r="G65" s="93"/>
      <c r="H65" s="91"/>
      <c r="I65" s="91"/>
      <c r="K65" s="91"/>
      <c r="L65" s="91"/>
      <c r="M65" s="91"/>
      <c r="N65" s="91"/>
    </row>
    <row r="66" spans="1:14">
      <c r="A66" s="93"/>
      <c r="B66" s="93"/>
      <c r="C66" s="93"/>
      <c r="D66" s="91"/>
      <c r="E66" s="93"/>
      <c r="F66" s="90"/>
      <c r="G66" s="93"/>
      <c r="H66" s="91"/>
      <c r="I66" s="91"/>
      <c r="K66" s="91"/>
      <c r="L66" s="91"/>
      <c r="M66" s="91"/>
      <c r="N66" s="91"/>
    </row>
    <row r="67" spans="1:14">
      <c r="A67" s="93"/>
      <c r="B67" s="93"/>
      <c r="C67" s="93"/>
      <c r="D67" s="91"/>
      <c r="E67" s="93"/>
      <c r="F67" s="90"/>
      <c r="G67" s="93"/>
      <c r="H67" s="91"/>
      <c r="I67" s="91"/>
      <c r="K67" s="91"/>
      <c r="L67" s="91"/>
      <c r="M67" s="91"/>
      <c r="N67" s="91"/>
    </row>
    <row r="68" spans="1:14">
      <c r="A68" s="93"/>
      <c r="B68" s="93"/>
      <c r="C68" s="93"/>
      <c r="D68" s="91"/>
      <c r="E68" s="93"/>
      <c r="F68" s="90"/>
      <c r="G68" s="93"/>
      <c r="H68" s="91"/>
      <c r="I68" s="91"/>
      <c r="K68" s="91"/>
      <c r="L68" s="91"/>
      <c r="M68" s="91"/>
      <c r="N68" s="91"/>
    </row>
    <row r="69" spans="1:14">
      <c r="A69" s="93"/>
      <c r="B69" s="93"/>
      <c r="C69" s="93"/>
      <c r="D69" s="91"/>
      <c r="E69" s="93"/>
      <c r="F69" s="90"/>
      <c r="G69" s="93"/>
      <c r="H69" s="91"/>
      <c r="I69" s="91"/>
      <c r="K69" s="91"/>
      <c r="L69" s="91"/>
      <c r="M69" s="91"/>
      <c r="N69" s="91"/>
    </row>
    <row r="70" spans="1:14">
      <c r="A70" s="93"/>
      <c r="B70" s="93"/>
      <c r="C70" s="93"/>
      <c r="D70" s="91"/>
      <c r="E70" s="93"/>
      <c r="F70" s="90"/>
      <c r="G70" s="93"/>
      <c r="H70" s="91"/>
      <c r="I70" s="91"/>
      <c r="K70" s="91"/>
      <c r="L70" s="91"/>
      <c r="M70" s="91"/>
      <c r="N70" s="91"/>
    </row>
    <row r="71" spans="1:14">
      <c r="A71" s="93"/>
      <c r="B71" s="93"/>
      <c r="C71" s="93"/>
      <c r="D71" s="91"/>
      <c r="E71" s="93"/>
      <c r="F71" s="90"/>
      <c r="G71" s="93"/>
      <c r="H71" s="91"/>
      <c r="I71" s="91"/>
      <c r="K71" s="91"/>
      <c r="L71" s="91"/>
      <c r="M71" s="91"/>
      <c r="N71" s="91"/>
    </row>
    <row r="72" spans="1:14">
      <c r="A72" s="93"/>
      <c r="B72" s="93"/>
      <c r="C72" s="93"/>
      <c r="D72" s="91"/>
      <c r="E72" s="93"/>
      <c r="F72" s="90"/>
      <c r="G72" s="93"/>
      <c r="H72" s="91"/>
      <c r="I72" s="91"/>
      <c r="K72" s="91"/>
      <c r="L72" s="91"/>
      <c r="M72" s="91"/>
      <c r="N72" s="91"/>
    </row>
    <row r="73" spans="1:14">
      <c r="A73" s="93"/>
      <c r="B73" s="93"/>
      <c r="C73" s="93"/>
      <c r="D73" s="91"/>
      <c r="E73" s="93"/>
      <c r="F73" s="90"/>
      <c r="G73" s="93"/>
      <c r="H73" s="91"/>
      <c r="I73" s="91"/>
      <c r="K73" s="91"/>
      <c r="L73" s="91"/>
      <c r="M73" s="91"/>
      <c r="N73" s="91"/>
    </row>
    <row r="74" spans="1:14">
      <c r="A74" s="93"/>
      <c r="B74" s="93"/>
      <c r="C74" s="93"/>
      <c r="D74" s="91"/>
      <c r="E74" s="93"/>
      <c r="F74" s="90"/>
      <c r="G74" s="93"/>
      <c r="H74" s="91"/>
      <c r="I74" s="91"/>
      <c r="K74" s="91"/>
      <c r="L74" s="91"/>
      <c r="M74" s="91"/>
      <c r="N74" s="91"/>
    </row>
    <row r="75" spans="1:14">
      <c r="A75" s="93"/>
      <c r="B75" s="93"/>
      <c r="C75" s="93"/>
      <c r="D75" s="91"/>
      <c r="E75" s="93"/>
      <c r="F75" s="90"/>
      <c r="G75" s="93"/>
      <c r="H75" s="91"/>
      <c r="I75" s="91"/>
      <c r="K75" s="91"/>
      <c r="L75" s="91"/>
      <c r="M75" s="91"/>
      <c r="N75" s="91"/>
    </row>
    <row r="76" spans="1:14">
      <c r="A76" s="93"/>
      <c r="B76" s="93"/>
      <c r="C76" s="93"/>
      <c r="D76" s="91"/>
      <c r="E76" s="93"/>
      <c r="F76" s="90"/>
      <c r="G76" s="93"/>
      <c r="H76" s="91"/>
      <c r="I76" s="91"/>
      <c r="K76" s="91"/>
      <c r="L76" s="91"/>
      <c r="M76" s="91"/>
      <c r="N76" s="91"/>
    </row>
    <row r="77" spans="1:14">
      <c r="A77" s="93"/>
      <c r="B77" s="93"/>
      <c r="C77" s="93"/>
      <c r="D77" s="91"/>
      <c r="E77" s="93"/>
      <c r="F77" s="90"/>
      <c r="G77" s="93"/>
      <c r="H77" s="91"/>
      <c r="I77" s="91"/>
      <c r="K77" s="91"/>
      <c r="L77" s="91"/>
      <c r="M77" s="91"/>
      <c r="N77" s="91"/>
    </row>
    <row r="78" spans="1:14">
      <c r="A78" s="93"/>
      <c r="B78" s="93"/>
      <c r="C78" s="93"/>
      <c r="D78" s="91"/>
      <c r="E78" s="93"/>
      <c r="F78" s="90"/>
      <c r="G78" s="93"/>
      <c r="H78" s="91"/>
      <c r="I78" s="91"/>
      <c r="K78" s="91"/>
      <c r="L78" s="91"/>
      <c r="M78" s="91"/>
      <c r="N78" s="91"/>
    </row>
    <row r="79" spans="1:14">
      <c r="A79" s="93"/>
      <c r="B79" s="93"/>
      <c r="C79" s="93"/>
      <c r="D79" s="91"/>
      <c r="E79" s="93"/>
      <c r="F79" s="90"/>
      <c r="G79" s="93"/>
      <c r="H79" s="91"/>
      <c r="I79" s="91"/>
      <c r="K79" s="91"/>
      <c r="L79" s="91"/>
      <c r="M79" s="91"/>
      <c r="N79" s="91"/>
    </row>
    <row r="80" spans="1:14">
      <c r="A80" s="93"/>
      <c r="B80" s="93"/>
      <c r="C80" s="93"/>
      <c r="D80" s="91"/>
      <c r="E80" s="93"/>
      <c r="F80" s="90"/>
      <c r="G80" s="93"/>
      <c r="H80" s="91"/>
      <c r="I80" s="91"/>
      <c r="K80" s="91"/>
      <c r="L80" s="91"/>
      <c r="M80" s="91"/>
      <c r="N80" s="91"/>
    </row>
    <row r="81" spans="1:14">
      <c r="A81" s="93"/>
      <c r="B81" s="93"/>
      <c r="C81" s="93"/>
      <c r="D81" s="91"/>
      <c r="E81" s="93"/>
      <c r="F81" s="90"/>
      <c r="G81" s="93"/>
      <c r="H81" s="91"/>
      <c r="I81" s="91"/>
      <c r="K81" s="91"/>
      <c r="L81" s="91"/>
      <c r="M81" s="91"/>
      <c r="N81" s="91"/>
    </row>
    <row r="82" spans="1:14">
      <c r="A82" s="16"/>
      <c r="B82" s="16"/>
      <c r="C82" s="16"/>
      <c r="D82" s="81"/>
      <c r="E82" s="16"/>
      <c r="F82" s="96"/>
      <c r="G82" s="16"/>
      <c r="H82" s="81"/>
      <c r="I82" s="81"/>
      <c r="J82" s="81"/>
      <c r="K82" s="81"/>
      <c r="L82" s="81"/>
      <c r="M82" s="81"/>
      <c r="N82" s="81"/>
    </row>
    <row r="83" spans="1:14">
      <c r="A83" s="93"/>
      <c r="B83" s="93"/>
      <c r="C83" s="93"/>
      <c r="D83" s="91"/>
      <c r="E83" s="93"/>
      <c r="F83" s="90"/>
      <c r="G83" s="93"/>
      <c r="H83" s="91"/>
      <c r="I83" s="91"/>
      <c r="K83" s="91"/>
      <c r="L83" s="91"/>
      <c r="M83" s="91"/>
      <c r="N83" s="91"/>
    </row>
    <row r="84" spans="1:14">
      <c r="A84" s="93"/>
      <c r="B84" s="93"/>
      <c r="C84" s="93"/>
      <c r="D84" s="91"/>
      <c r="E84" s="93"/>
      <c r="F84" s="90"/>
      <c r="G84" s="93"/>
      <c r="H84" s="91"/>
      <c r="I84" s="91"/>
      <c r="K84" s="91"/>
      <c r="L84" s="91"/>
      <c r="M84" s="91"/>
      <c r="N84" s="91"/>
    </row>
    <row r="85" spans="1:14">
      <c r="A85" s="93"/>
      <c r="B85" s="93"/>
      <c r="C85" s="93"/>
      <c r="D85" s="91"/>
      <c r="E85" s="93"/>
      <c r="F85" s="90"/>
      <c r="G85" s="93"/>
      <c r="H85" s="91"/>
      <c r="I85" s="91"/>
      <c r="K85" s="91"/>
      <c r="L85" s="91"/>
      <c r="M85" s="91"/>
      <c r="N85" s="91"/>
    </row>
    <row r="86" spans="1:14">
      <c r="A86" s="93"/>
      <c r="B86" s="93"/>
      <c r="C86" s="93"/>
      <c r="D86" s="91"/>
      <c r="E86" s="93"/>
      <c r="F86" s="90"/>
      <c r="G86" s="93"/>
      <c r="H86" s="91"/>
      <c r="I86" s="91"/>
      <c r="K86" s="91"/>
      <c r="L86" s="91"/>
      <c r="M86" s="91"/>
      <c r="N86" s="91"/>
    </row>
    <row r="87" spans="1:14">
      <c r="A87" s="93"/>
      <c r="B87" s="93"/>
      <c r="C87" s="93"/>
      <c r="D87" s="91"/>
      <c r="E87" s="93"/>
      <c r="F87" s="90"/>
      <c r="G87" s="93"/>
      <c r="H87" s="91"/>
      <c r="I87" s="91"/>
      <c r="K87" s="91"/>
      <c r="L87" s="91"/>
      <c r="M87" s="91"/>
      <c r="N87" s="91"/>
    </row>
    <row r="88" spans="1:14">
      <c r="A88" s="93"/>
      <c r="B88" s="93"/>
      <c r="C88" s="93"/>
      <c r="D88" s="91"/>
      <c r="E88" s="93"/>
      <c r="F88" s="90"/>
      <c r="G88" s="93"/>
      <c r="H88" s="91"/>
      <c r="I88" s="91"/>
      <c r="K88" s="91"/>
      <c r="L88" s="91"/>
      <c r="M88" s="91"/>
      <c r="N88" s="91"/>
    </row>
    <row r="89" spans="1:14">
      <c r="A89" s="93"/>
      <c r="B89" s="93"/>
      <c r="C89" s="93"/>
      <c r="D89" s="91"/>
      <c r="E89" s="93"/>
      <c r="F89" s="90"/>
      <c r="G89" s="93"/>
      <c r="H89" s="91"/>
      <c r="I89" s="91"/>
      <c r="K89" s="91"/>
      <c r="L89" s="91"/>
      <c r="M89" s="91"/>
      <c r="N89" s="91"/>
    </row>
    <row r="90" spans="1:14">
      <c r="A90" s="93"/>
      <c r="B90" s="93"/>
      <c r="C90" s="93"/>
      <c r="D90" s="91"/>
      <c r="E90" s="93"/>
      <c r="F90" s="90"/>
      <c r="G90" s="93"/>
      <c r="H90" s="91"/>
      <c r="I90" s="91"/>
      <c r="K90" s="91"/>
      <c r="L90" s="91"/>
      <c r="M90" s="91"/>
      <c r="N90" s="91"/>
    </row>
    <row r="91" spans="1:14">
      <c r="A91" s="93"/>
      <c r="B91" s="93"/>
      <c r="C91" s="93"/>
      <c r="E91" s="93"/>
      <c r="F91" s="93"/>
      <c r="G91" s="93"/>
      <c r="H91" s="91"/>
      <c r="I91" s="91"/>
      <c r="K91" s="91"/>
      <c r="L91" s="91"/>
      <c r="M91" s="91"/>
      <c r="N91" s="91"/>
    </row>
    <row r="92" spans="1:14">
      <c r="A92" s="93"/>
      <c r="B92" s="93"/>
      <c r="C92" s="93"/>
      <c r="D92" s="91"/>
      <c r="E92" s="93"/>
      <c r="F92" s="91"/>
      <c r="G92" s="93"/>
      <c r="H92" s="91"/>
      <c r="I92" s="91"/>
      <c r="K92" s="91"/>
      <c r="L92" s="91"/>
      <c r="M92" s="91"/>
      <c r="N92" s="91"/>
    </row>
    <row r="93" spans="1:14">
      <c r="A93" s="93"/>
      <c r="B93" s="93"/>
      <c r="C93" s="93"/>
      <c r="D93" s="91"/>
      <c r="E93" s="93"/>
      <c r="F93" s="91"/>
      <c r="G93" s="93"/>
      <c r="H93" s="91"/>
      <c r="I93" s="91"/>
      <c r="K93" s="91"/>
      <c r="L93" s="91"/>
      <c r="M93" s="91"/>
      <c r="N93" s="91"/>
    </row>
    <row r="94" spans="1:14">
      <c r="A94" s="93"/>
      <c r="B94" s="93"/>
      <c r="C94" s="93"/>
      <c r="D94" s="91"/>
      <c r="E94" s="93"/>
      <c r="F94" s="91"/>
      <c r="G94" s="93"/>
      <c r="H94" s="91"/>
      <c r="I94" s="91"/>
      <c r="K94" s="91"/>
      <c r="L94" s="91"/>
      <c r="M94" s="91"/>
      <c r="N94" s="91"/>
    </row>
    <row r="95" spans="1:14">
      <c r="A95" s="93"/>
      <c r="B95" s="93"/>
      <c r="C95" s="93"/>
      <c r="D95" s="91"/>
      <c r="E95" s="93"/>
      <c r="F95" s="91"/>
      <c r="G95" s="93"/>
      <c r="H95" s="91"/>
      <c r="I95" s="91"/>
      <c r="K95" s="91"/>
      <c r="L95" s="91"/>
      <c r="M95" s="91"/>
      <c r="N95" s="91"/>
    </row>
    <row r="96" spans="1:14">
      <c r="A96" s="93"/>
      <c r="B96" s="93"/>
      <c r="C96" s="93"/>
      <c r="D96" s="91"/>
      <c r="E96" s="93"/>
      <c r="F96" s="91"/>
      <c r="G96" s="93"/>
      <c r="H96" s="91"/>
      <c r="I96" s="91"/>
      <c r="K96" s="91"/>
      <c r="L96" s="91"/>
      <c r="M96" s="91"/>
      <c r="N96" s="91"/>
    </row>
    <row r="97" spans="1:14">
      <c r="A97" s="93"/>
      <c r="B97" s="93"/>
      <c r="C97" s="93"/>
      <c r="D97" s="91"/>
      <c r="E97" s="93"/>
      <c r="F97" s="91"/>
      <c r="G97" s="93"/>
      <c r="H97" s="91"/>
      <c r="I97" s="91"/>
      <c r="K97" s="91"/>
      <c r="L97" s="91"/>
      <c r="M97" s="91"/>
      <c r="N97" s="91"/>
    </row>
    <row r="98" spans="1:14">
      <c r="A98" s="93"/>
      <c r="B98" s="93"/>
      <c r="C98" s="93"/>
      <c r="D98" s="91"/>
      <c r="E98" s="93"/>
      <c r="F98" s="91"/>
      <c r="G98" s="93"/>
      <c r="H98" s="91"/>
      <c r="I98" s="91"/>
      <c r="K98" s="91"/>
      <c r="L98" s="91"/>
      <c r="M98" s="91"/>
      <c r="N98" s="91"/>
    </row>
    <row r="99" spans="1:14">
      <c r="A99" s="93"/>
      <c r="B99" s="93"/>
      <c r="C99" s="93"/>
      <c r="D99" s="91"/>
      <c r="E99" s="93"/>
      <c r="F99" s="91"/>
      <c r="G99" s="93"/>
      <c r="H99" s="91"/>
      <c r="I99" s="91"/>
      <c r="K99" s="91"/>
      <c r="L99" s="91"/>
      <c r="M99" s="91"/>
      <c r="N99" s="91"/>
    </row>
    <row r="100" spans="1:14">
      <c r="A100" s="93"/>
      <c r="B100" s="93"/>
      <c r="C100" s="93"/>
      <c r="D100" s="91"/>
      <c r="E100" s="93"/>
      <c r="F100" s="91"/>
      <c r="G100" s="93"/>
      <c r="H100" s="91"/>
      <c r="I100" s="91"/>
      <c r="K100" s="91"/>
      <c r="L100" s="91"/>
      <c r="M100" s="91"/>
      <c r="N100" s="91"/>
    </row>
    <row r="101" spans="1:14">
      <c r="A101" s="93"/>
      <c r="B101" s="93"/>
      <c r="C101" s="93"/>
      <c r="D101" s="91"/>
      <c r="E101" s="93"/>
      <c r="F101" s="91"/>
      <c r="G101" s="93"/>
      <c r="H101" s="91"/>
      <c r="I101" s="91"/>
      <c r="K101" s="91"/>
      <c r="L101" s="91"/>
      <c r="M101" s="91"/>
      <c r="N101" s="91"/>
    </row>
    <row r="102" spans="1:14">
      <c r="A102" s="93"/>
      <c r="B102" s="93"/>
      <c r="C102" s="93"/>
      <c r="D102" s="91"/>
      <c r="E102" s="93"/>
      <c r="F102" s="91"/>
      <c r="G102" s="93"/>
      <c r="H102" s="91"/>
      <c r="I102" s="91"/>
      <c r="K102" s="91"/>
      <c r="L102" s="91"/>
      <c r="M102" s="91"/>
      <c r="N102" s="91"/>
    </row>
    <row r="103" spans="1:14">
      <c r="A103" s="93"/>
      <c r="B103" s="93"/>
      <c r="C103" s="93"/>
      <c r="D103" s="91"/>
      <c r="E103" s="93"/>
      <c r="F103" s="91"/>
      <c r="G103" s="93"/>
      <c r="H103" s="91"/>
      <c r="I103" s="91"/>
      <c r="K103" s="91"/>
      <c r="L103" s="91"/>
      <c r="M103" s="91"/>
      <c r="N103" s="91"/>
    </row>
    <row r="104" spans="1:14">
      <c r="A104" s="93"/>
      <c r="B104" s="93"/>
      <c r="C104" s="93"/>
      <c r="D104" s="91"/>
      <c r="E104" s="93"/>
      <c r="F104" s="91"/>
      <c r="G104" s="93"/>
      <c r="H104" s="91"/>
      <c r="I104" s="91"/>
      <c r="K104" s="91"/>
      <c r="L104" s="91"/>
      <c r="M104" s="91"/>
      <c r="N104" s="91"/>
    </row>
    <row r="105" spans="1:14">
      <c r="A105" s="93"/>
      <c r="B105" s="93"/>
      <c r="C105" s="93"/>
      <c r="D105" s="91"/>
      <c r="E105" s="93"/>
      <c r="F105" s="91"/>
      <c r="G105" s="93"/>
      <c r="H105" s="91"/>
      <c r="I105" s="91"/>
      <c r="K105" s="91"/>
      <c r="L105" s="91"/>
      <c r="M105" s="91"/>
      <c r="N105" s="91"/>
    </row>
    <row r="106" spans="1:14">
      <c r="A106" s="93"/>
      <c r="B106" s="93"/>
      <c r="C106" s="93"/>
      <c r="D106" s="91"/>
      <c r="E106" s="93"/>
      <c r="F106" s="91"/>
      <c r="G106" s="93"/>
      <c r="H106" s="91"/>
      <c r="I106" s="91"/>
      <c r="K106" s="91"/>
      <c r="L106" s="91"/>
      <c r="M106" s="91"/>
      <c r="N106" s="91"/>
    </row>
    <row r="107" spans="1:14">
      <c r="A107" s="93"/>
      <c r="B107" s="93"/>
      <c r="C107" s="93"/>
      <c r="D107" s="91"/>
      <c r="E107" s="93"/>
      <c r="F107" s="91"/>
      <c r="G107" s="93"/>
      <c r="H107" s="91"/>
      <c r="I107" s="91"/>
      <c r="K107" s="91"/>
      <c r="L107" s="91"/>
      <c r="M107" s="91"/>
      <c r="N107" s="91"/>
    </row>
    <row r="108" spans="1:14">
      <c r="A108" s="93"/>
      <c r="B108" s="93"/>
      <c r="C108" s="93"/>
      <c r="D108" s="91"/>
      <c r="E108" s="93"/>
      <c r="F108" s="91"/>
      <c r="G108" s="93"/>
      <c r="H108" s="91"/>
      <c r="I108" s="91"/>
      <c r="K108" s="91"/>
      <c r="L108" s="91"/>
      <c r="M108" s="91"/>
      <c r="N108" s="91"/>
    </row>
    <row r="109" spans="1:14">
      <c r="A109" s="93"/>
      <c r="B109" s="93"/>
      <c r="C109" s="93"/>
      <c r="D109" s="91"/>
      <c r="E109" s="93"/>
      <c r="F109" s="91"/>
      <c r="G109" s="93"/>
      <c r="H109" s="91"/>
      <c r="I109" s="91"/>
      <c r="K109" s="91"/>
      <c r="L109" s="91"/>
      <c r="M109" s="91"/>
      <c r="N109" s="91"/>
    </row>
    <row r="110" spans="1:14">
      <c r="A110" s="93"/>
      <c r="B110" s="93"/>
      <c r="C110" s="93"/>
      <c r="D110" s="91"/>
      <c r="E110" s="93"/>
      <c r="F110" s="91"/>
      <c r="G110" s="93"/>
      <c r="H110" s="91"/>
      <c r="I110" s="91"/>
      <c r="K110" s="91"/>
      <c r="L110" s="91"/>
      <c r="M110" s="91"/>
      <c r="N110" s="91"/>
    </row>
    <row r="111" spans="1:14">
      <c r="A111" s="93"/>
      <c r="B111" s="93"/>
      <c r="C111" s="93"/>
      <c r="D111" s="91"/>
      <c r="E111" s="93"/>
      <c r="F111" s="91"/>
      <c r="G111" s="93"/>
      <c r="H111" s="91"/>
      <c r="I111" s="91"/>
      <c r="K111" s="91"/>
      <c r="L111" s="91"/>
      <c r="M111" s="91"/>
      <c r="N111" s="91"/>
    </row>
    <row r="112" spans="1:14">
      <c r="A112" s="93"/>
      <c r="B112" s="93"/>
      <c r="C112" s="93"/>
      <c r="D112" s="91"/>
      <c r="E112" s="93"/>
      <c r="F112" s="91"/>
      <c r="G112" s="93"/>
      <c r="H112" s="91"/>
      <c r="I112" s="91"/>
      <c r="K112" s="91"/>
      <c r="L112" s="91"/>
      <c r="M112" s="91"/>
      <c r="N112" s="91"/>
    </row>
    <row r="113" spans="1:14">
      <c r="A113" s="93"/>
      <c r="B113" s="93"/>
      <c r="C113" s="93"/>
      <c r="D113" s="91"/>
      <c r="E113" s="93"/>
      <c r="F113" s="91"/>
      <c r="G113" s="93"/>
      <c r="H113" s="91"/>
      <c r="I113" s="91"/>
      <c r="K113" s="91"/>
      <c r="L113" s="91"/>
      <c r="M113" s="91"/>
      <c r="N113" s="91"/>
    </row>
    <row r="114" spans="1:14">
      <c r="A114" s="93"/>
      <c r="B114" s="93"/>
      <c r="C114" s="93"/>
      <c r="D114" s="91"/>
      <c r="E114" s="93"/>
      <c r="F114" s="91"/>
      <c r="G114" s="93"/>
      <c r="H114" s="91"/>
      <c r="I114" s="91"/>
      <c r="K114" s="91"/>
      <c r="L114" s="91"/>
      <c r="M114" s="91"/>
      <c r="N114" s="91"/>
    </row>
    <row r="115" spans="1:14">
      <c r="A115" s="93"/>
      <c r="B115" s="93"/>
      <c r="C115" s="93"/>
      <c r="D115" s="91"/>
      <c r="E115" s="93"/>
      <c r="F115" s="91"/>
      <c r="G115" s="93"/>
      <c r="H115" s="91"/>
      <c r="I115" s="91"/>
      <c r="K115" s="91"/>
      <c r="L115" s="91"/>
      <c r="M115" s="91"/>
      <c r="N115" s="91"/>
    </row>
    <row r="116" spans="1:14">
      <c r="A116" s="93"/>
      <c r="B116" s="93"/>
      <c r="C116" s="93"/>
      <c r="D116" s="91"/>
      <c r="E116" s="93"/>
      <c r="F116" s="91"/>
      <c r="G116" s="93"/>
      <c r="H116" s="91"/>
      <c r="I116" s="91"/>
      <c r="K116" s="91"/>
      <c r="L116" s="91"/>
      <c r="M116" s="91"/>
      <c r="N116" s="91"/>
    </row>
    <row r="117" spans="1:14">
      <c r="A117" s="93"/>
      <c r="B117" s="93"/>
      <c r="C117" s="93"/>
      <c r="D117" s="91"/>
      <c r="E117" s="93"/>
      <c r="F117" s="91"/>
      <c r="G117" s="93"/>
      <c r="H117" s="91"/>
      <c r="I117" s="91"/>
      <c r="K117" s="91"/>
      <c r="L117" s="91"/>
      <c r="M117" s="91"/>
      <c r="N117" s="91"/>
    </row>
    <row r="118" spans="1:14">
      <c r="A118" s="93"/>
      <c r="B118" s="93"/>
      <c r="C118" s="93"/>
      <c r="D118" s="91"/>
      <c r="E118" s="93"/>
      <c r="F118" s="91"/>
      <c r="G118" s="93"/>
      <c r="H118" s="91"/>
      <c r="I118" s="91"/>
      <c r="K118" s="91"/>
      <c r="L118" s="91"/>
      <c r="M118" s="91"/>
      <c r="N118" s="91"/>
    </row>
    <row r="119" spans="1:14">
      <c r="A119" s="93"/>
      <c r="B119" s="93"/>
      <c r="C119" s="93"/>
      <c r="D119" s="91"/>
      <c r="E119" s="93"/>
      <c r="F119" s="91"/>
      <c r="G119" s="93"/>
      <c r="H119" s="91"/>
      <c r="I119" s="91"/>
      <c r="K119" s="91"/>
      <c r="L119" s="91"/>
      <c r="M119" s="91"/>
      <c r="N119" s="91"/>
    </row>
    <row r="120" spans="1:14">
      <c r="A120" s="93"/>
      <c r="B120" s="93"/>
      <c r="C120" s="93"/>
      <c r="D120" s="91"/>
      <c r="E120" s="93"/>
      <c r="F120" s="91"/>
      <c r="G120" s="93"/>
      <c r="H120" s="91"/>
      <c r="I120" s="91"/>
      <c r="K120" s="91"/>
      <c r="L120" s="91"/>
      <c r="M120" s="91"/>
      <c r="N120" s="91"/>
    </row>
    <row r="121" spans="1:14">
      <c r="A121" s="93"/>
      <c r="B121" s="93"/>
      <c r="C121" s="93"/>
      <c r="D121" s="91"/>
      <c r="E121" s="93"/>
      <c r="F121" s="91"/>
      <c r="G121" s="93"/>
      <c r="H121" s="91"/>
      <c r="I121" s="91"/>
      <c r="K121" s="91"/>
      <c r="L121" s="91"/>
      <c r="M121" s="91"/>
      <c r="N121" s="91"/>
    </row>
    <row r="122" spans="1:14">
      <c r="A122" s="93"/>
      <c r="B122" s="93"/>
      <c r="C122" s="93"/>
      <c r="D122" s="91"/>
      <c r="E122" s="93"/>
      <c r="F122" s="91"/>
      <c r="G122" s="93"/>
      <c r="H122" s="91"/>
      <c r="I122" s="91"/>
      <c r="K122" s="91"/>
      <c r="L122" s="91"/>
      <c r="M122" s="91"/>
      <c r="N122" s="91"/>
    </row>
    <row r="123" spans="1:14">
      <c r="A123" s="93"/>
      <c r="B123" s="93"/>
      <c r="C123" s="93"/>
      <c r="D123" s="91"/>
      <c r="E123" s="93"/>
      <c r="F123" s="91"/>
      <c r="G123" s="93"/>
      <c r="H123" s="91"/>
      <c r="I123" s="91"/>
      <c r="K123" s="91"/>
      <c r="L123" s="91"/>
      <c r="M123" s="91"/>
      <c r="N123" s="91"/>
    </row>
    <row r="124" spans="1:14">
      <c r="A124" s="93"/>
      <c r="B124" s="93"/>
      <c r="C124" s="93"/>
      <c r="D124" s="91"/>
      <c r="E124" s="93"/>
      <c r="F124" s="91"/>
      <c r="G124" s="93"/>
      <c r="H124" s="91"/>
      <c r="I124" s="91"/>
      <c r="K124" s="91"/>
      <c r="L124" s="91"/>
      <c r="M124" s="91"/>
      <c r="N124" s="91"/>
    </row>
    <row r="125" spans="1:14">
      <c r="A125" s="93"/>
      <c r="B125" s="93"/>
      <c r="C125" s="93"/>
      <c r="D125" s="91"/>
      <c r="E125" s="93"/>
      <c r="F125" s="91"/>
      <c r="G125" s="93"/>
      <c r="H125" s="91"/>
      <c r="I125" s="91"/>
      <c r="K125" s="91"/>
      <c r="L125" s="91"/>
      <c r="M125" s="91"/>
      <c r="N125" s="91"/>
    </row>
    <row r="126" spans="1:14">
      <c r="A126" s="93"/>
      <c r="B126" s="93"/>
      <c r="C126" s="93"/>
      <c r="D126" s="91"/>
      <c r="E126" s="93"/>
      <c r="F126" s="91"/>
      <c r="G126" s="93"/>
      <c r="H126" s="91"/>
      <c r="I126" s="91"/>
      <c r="K126" s="91"/>
      <c r="L126" s="91"/>
      <c r="M126" s="91"/>
      <c r="N126" s="91"/>
    </row>
    <row r="127" spans="1:14">
      <c r="A127" s="93"/>
      <c r="B127" s="93"/>
      <c r="C127" s="93"/>
      <c r="D127" s="91"/>
      <c r="E127" s="93"/>
      <c r="F127" s="91"/>
      <c r="G127" s="93"/>
      <c r="H127" s="91"/>
      <c r="I127" s="91"/>
      <c r="K127" s="91"/>
      <c r="L127" s="91"/>
      <c r="M127" s="91"/>
      <c r="N127" s="91"/>
    </row>
    <row r="128" spans="1:14">
      <c r="A128" s="93"/>
      <c r="B128" s="93"/>
      <c r="C128" s="93"/>
      <c r="D128" s="91"/>
      <c r="E128" s="93"/>
      <c r="F128" s="91"/>
      <c r="G128" s="93"/>
      <c r="H128" s="91"/>
      <c r="I128" s="91"/>
      <c r="K128" s="91"/>
      <c r="L128" s="91"/>
      <c r="M128" s="91"/>
      <c r="N128" s="91"/>
    </row>
    <row r="129" spans="1:14">
      <c r="A129" s="93"/>
      <c r="B129" s="93"/>
      <c r="C129" s="93"/>
      <c r="D129" s="91"/>
      <c r="E129" s="93"/>
      <c r="F129" s="91"/>
      <c r="G129" s="93"/>
      <c r="H129" s="91"/>
      <c r="I129" s="91"/>
      <c r="K129" s="91"/>
      <c r="L129" s="91"/>
      <c r="M129" s="91"/>
      <c r="N129" s="91"/>
    </row>
    <row r="130" spans="1:14">
      <c r="A130" s="93"/>
      <c r="B130" s="93"/>
      <c r="C130" s="93"/>
      <c r="D130" s="91"/>
      <c r="E130" s="93"/>
      <c r="F130" s="91"/>
      <c r="G130" s="93"/>
      <c r="H130" s="91"/>
      <c r="I130" s="91"/>
      <c r="K130" s="91"/>
      <c r="L130" s="91"/>
      <c r="M130" s="91"/>
      <c r="N130" s="91"/>
    </row>
    <row r="131" spans="1:14">
      <c r="A131" s="93"/>
      <c r="B131" s="93"/>
      <c r="C131" s="93"/>
      <c r="D131" s="91"/>
      <c r="E131" s="93"/>
      <c r="F131" s="91"/>
      <c r="G131" s="93"/>
      <c r="H131" s="91"/>
      <c r="I131" s="91"/>
      <c r="K131" s="91"/>
      <c r="L131" s="91"/>
      <c r="M131" s="91"/>
      <c r="N131" s="91"/>
    </row>
    <row r="132" spans="1:14">
      <c r="A132" s="93"/>
      <c r="B132" s="93"/>
      <c r="C132" s="93"/>
      <c r="D132" s="91"/>
      <c r="E132" s="93"/>
      <c r="F132" s="91"/>
      <c r="G132" s="93"/>
      <c r="H132" s="91"/>
      <c r="I132" s="91"/>
      <c r="K132" s="91"/>
      <c r="L132" s="91"/>
      <c r="M132" s="91"/>
      <c r="N132" s="91"/>
    </row>
    <row r="133" spans="1:14">
      <c r="A133" s="93"/>
      <c r="B133" s="93"/>
      <c r="C133" s="93"/>
      <c r="D133" s="91"/>
      <c r="E133" s="93"/>
      <c r="F133" s="91"/>
      <c r="G133" s="93"/>
      <c r="H133" s="91"/>
      <c r="I133" s="91"/>
      <c r="K133" s="91"/>
      <c r="L133" s="91"/>
      <c r="M133" s="91"/>
      <c r="N133" s="91"/>
    </row>
    <row r="134" spans="1:14">
      <c r="A134" s="93"/>
      <c r="B134" s="93"/>
      <c r="C134" s="93"/>
      <c r="D134" s="91"/>
      <c r="E134" s="93"/>
      <c r="F134" s="91"/>
      <c r="G134" s="93"/>
      <c r="H134" s="91"/>
      <c r="I134" s="91"/>
      <c r="K134" s="91"/>
      <c r="L134" s="91"/>
      <c r="M134" s="91"/>
      <c r="N134" s="91"/>
    </row>
    <row r="135" spans="1:14">
      <c r="A135" s="93"/>
      <c r="B135" s="93"/>
      <c r="C135" s="93"/>
      <c r="D135" s="91"/>
      <c r="E135" s="93"/>
      <c r="F135" s="91"/>
      <c r="G135" s="93"/>
      <c r="H135" s="91"/>
      <c r="I135" s="91"/>
      <c r="K135" s="91"/>
      <c r="L135" s="91"/>
      <c r="M135" s="91"/>
      <c r="N135" s="91"/>
    </row>
    <row r="136" spans="1:14">
      <c r="A136" s="93"/>
      <c r="B136" s="93"/>
      <c r="C136" s="93"/>
      <c r="D136" s="91"/>
      <c r="E136" s="93"/>
      <c r="F136" s="91"/>
      <c r="G136" s="93"/>
      <c r="H136" s="91"/>
      <c r="I136" s="91"/>
      <c r="K136" s="91"/>
      <c r="L136" s="91"/>
      <c r="M136" s="91"/>
      <c r="N136" s="91"/>
    </row>
    <row r="137" spans="1:14">
      <c r="A137" s="93"/>
      <c r="B137" s="93"/>
      <c r="C137" s="93"/>
      <c r="D137" s="91"/>
      <c r="E137" s="93"/>
      <c r="F137" s="91"/>
      <c r="G137" s="93"/>
      <c r="H137" s="91"/>
      <c r="I137" s="91"/>
      <c r="K137" s="91"/>
      <c r="L137" s="91"/>
      <c r="M137" s="91"/>
      <c r="N137" s="91"/>
    </row>
    <row r="138" spans="1:14">
      <c r="A138" s="93"/>
      <c r="B138" s="93"/>
      <c r="C138" s="93"/>
      <c r="D138" s="91"/>
      <c r="E138" s="93"/>
      <c r="F138" s="91"/>
      <c r="G138" s="93"/>
      <c r="H138" s="91"/>
      <c r="I138" s="91"/>
      <c r="K138" s="91"/>
      <c r="L138" s="91"/>
      <c r="M138" s="91"/>
      <c r="N138" s="91"/>
    </row>
    <row r="139" spans="1:14">
      <c r="A139" s="93"/>
      <c r="B139" s="93"/>
      <c r="C139" s="93"/>
      <c r="D139" s="91"/>
      <c r="E139" s="93"/>
      <c r="F139" s="91"/>
      <c r="G139" s="93"/>
      <c r="H139" s="91"/>
      <c r="I139" s="91"/>
      <c r="K139" s="91"/>
      <c r="L139" s="91"/>
      <c r="M139" s="91"/>
      <c r="N139" s="91"/>
    </row>
    <row r="140" spans="1:14">
      <c r="A140" s="93"/>
      <c r="B140" s="93"/>
      <c r="C140" s="93"/>
      <c r="D140" s="91"/>
      <c r="E140" s="93"/>
      <c r="F140" s="91"/>
      <c r="G140" s="93"/>
      <c r="H140" s="91"/>
      <c r="I140" s="91"/>
      <c r="K140" s="91"/>
      <c r="L140" s="91"/>
      <c r="M140" s="91"/>
      <c r="N140" s="91"/>
    </row>
    <row r="141" spans="1:14">
      <c r="A141" s="93"/>
      <c r="B141" s="93"/>
      <c r="C141" s="93"/>
      <c r="D141" s="91"/>
      <c r="E141" s="93"/>
      <c r="F141" s="91"/>
      <c r="G141" s="93"/>
      <c r="H141" s="91"/>
      <c r="I141" s="91"/>
      <c r="K141" s="91"/>
      <c r="L141" s="91"/>
      <c r="M141" s="91"/>
      <c r="N141" s="91"/>
    </row>
    <row r="142" spans="1:14">
      <c r="A142" s="93"/>
      <c r="B142" s="93"/>
      <c r="C142" s="93"/>
      <c r="D142" s="91"/>
      <c r="E142" s="93"/>
      <c r="F142" s="91"/>
      <c r="G142" s="93"/>
      <c r="H142" s="91"/>
      <c r="I142" s="91"/>
      <c r="K142" s="91"/>
      <c r="L142" s="91"/>
      <c r="M142" s="91"/>
      <c r="N142" s="91"/>
    </row>
    <row r="143" spans="1:14">
      <c r="A143" s="93"/>
      <c r="B143" s="93"/>
      <c r="C143" s="93"/>
      <c r="D143" s="91"/>
      <c r="E143" s="93"/>
      <c r="F143" s="91"/>
      <c r="G143" s="93"/>
      <c r="H143" s="91"/>
      <c r="I143" s="91"/>
      <c r="K143" s="91"/>
      <c r="L143" s="91"/>
      <c r="M143" s="91"/>
      <c r="N143" s="91"/>
    </row>
    <row r="144" spans="1:14">
      <c r="A144" s="93"/>
      <c r="B144" s="93"/>
      <c r="C144" s="93"/>
      <c r="D144" s="91"/>
      <c r="E144" s="93"/>
      <c r="F144" s="91"/>
      <c r="G144" s="93"/>
      <c r="H144" s="91"/>
      <c r="I144" s="91"/>
      <c r="K144" s="91"/>
      <c r="L144" s="91"/>
      <c r="M144" s="91"/>
      <c r="N144" s="91"/>
    </row>
    <row r="145" spans="1:14">
      <c r="A145" s="93"/>
      <c r="B145" s="93"/>
      <c r="C145" s="93"/>
      <c r="D145" s="91"/>
      <c r="E145" s="93"/>
      <c r="F145" s="91"/>
      <c r="G145" s="93"/>
      <c r="H145" s="91"/>
      <c r="I145" s="91"/>
      <c r="K145" s="91"/>
      <c r="L145" s="91"/>
      <c r="M145" s="91"/>
      <c r="N145" s="91"/>
    </row>
    <row r="146" spans="1:14">
      <c r="A146" s="93"/>
      <c r="B146" s="93"/>
      <c r="C146" s="93"/>
      <c r="D146" s="91"/>
      <c r="E146" s="93"/>
      <c r="F146" s="91"/>
      <c r="G146" s="93"/>
      <c r="H146" s="91"/>
      <c r="I146" s="91"/>
      <c r="K146" s="91"/>
      <c r="L146" s="91"/>
      <c r="M146" s="91"/>
      <c r="N146" s="91"/>
    </row>
    <row r="147" spans="1:14">
      <c r="A147" s="93"/>
      <c r="B147" s="93"/>
      <c r="C147" s="93"/>
      <c r="D147" s="91"/>
      <c r="E147" s="93"/>
      <c r="F147" s="91"/>
      <c r="G147" s="93"/>
      <c r="H147" s="91"/>
      <c r="I147" s="91"/>
      <c r="K147" s="91"/>
      <c r="L147" s="91"/>
      <c r="M147" s="91"/>
      <c r="N147" s="91"/>
    </row>
    <row r="148" spans="1:14">
      <c r="A148" s="93"/>
      <c r="B148" s="93"/>
      <c r="C148" s="93"/>
      <c r="D148" s="91"/>
      <c r="E148" s="93"/>
      <c r="F148" s="90"/>
      <c r="G148" s="93"/>
      <c r="H148" s="91"/>
      <c r="I148" s="91"/>
      <c r="K148" s="91"/>
      <c r="L148" s="91"/>
      <c r="M148" s="91"/>
      <c r="N148" s="91"/>
    </row>
    <row r="149" spans="1:14">
      <c r="A149" s="93"/>
      <c r="B149" s="93"/>
      <c r="C149" s="93"/>
      <c r="D149" s="91"/>
      <c r="E149" s="93"/>
      <c r="F149" s="90"/>
      <c r="G149" s="93"/>
      <c r="H149" s="91"/>
      <c r="I149" s="91"/>
      <c r="K149" s="91"/>
      <c r="L149" s="91"/>
      <c r="M149" s="91"/>
      <c r="N149" s="91"/>
    </row>
    <row r="150" spans="1:14">
      <c r="A150" s="93"/>
      <c r="B150" s="93"/>
      <c r="C150" s="93"/>
      <c r="D150" s="91"/>
      <c r="E150" s="93"/>
      <c r="F150" s="90"/>
      <c r="G150" s="93"/>
      <c r="H150" s="91"/>
      <c r="I150" s="91"/>
      <c r="K150" s="91"/>
      <c r="L150" s="91"/>
      <c r="M150" s="91"/>
      <c r="N150" s="91"/>
    </row>
    <row r="151" spans="1:14">
      <c r="A151" s="93"/>
      <c r="B151" s="93"/>
      <c r="C151" s="93"/>
      <c r="D151" s="91"/>
      <c r="E151" s="93"/>
      <c r="F151" s="90"/>
      <c r="G151" s="93"/>
      <c r="H151" s="91"/>
      <c r="I151" s="91"/>
      <c r="K151" s="91"/>
      <c r="L151" s="91"/>
      <c r="M151" s="91"/>
      <c r="N151" s="91"/>
    </row>
    <row r="152" spans="1:14">
      <c r="A152" s="93"/>
      <c r="B152" s="93"/>
      <c r="C152" s="93"/>
      <c r="D152" s="91"/>
      <c r="E152" s="93"/>
      <c r="F152" s="90"/>
      <c r="G152" s="93"/>
      <c r="H152" s="91"/>
      <c r="I152" s="91"/>
      <c r="K152" s="91"/>
      <c r="L152" s="91"/>
      <c r="M152" s="91"/>
      <c r="N152" s="91"/>
    </row>
    <row r="153" spans="1:14">
      <c r="A153" s="93"/>
      <c r="B153" s="93"/>
      <c r="C153" s="93"/>
      <c r="D153" s="91"/>
      <c r="E153" s="93"/>
      <c r="F153" s="90"/>
      <c r="G153" s="93"/>
      <c r="H153" s="91"/>
      <c r="I153" s="91"/>
      <c r="K153" s="91"/>
      <c r="L153" s="91"/>
      <c r="M153" s="91"/>
      <c r="N153" s="91"/>
    </row>
    <row r="154" spans="1:14">
      <c r="A154" s="93"/>
      <c r="B154" s="93"/>
      <c r="C154" s="93"/>
      <c r="D154" s="91"/>
      <c r="E154" s="93"/>
      <c r="F154" s="90"/>
      <c r="G154" s="93"/>
      <c r="H154" s="91"/>
      <c r="I154" s="91"/>
      <c r="K154" s="91"/>
      <c r="L154" s="91"/>
      <c r="M154" s="91"/>
      <c r="N154" s="91"/>
    </row>
    <row r="155" spans="1:14">
      <c r="A155" s="93"/>
      <c r="B155" s="93"/>
      <c r="C155" s="93"/>
      <c r="D155" s="91"/>
      <c r="E155" s="93"/>
      <c r="F155" s="90"/>
      <c r="G155" s="93"/>
      <c r="H155" s="91"/>
      <c r="I155" s="91"/>
      <c r="K155" s="91"/>
      <c r="L155" s="91"/>
      <c r="M155" s="91"/>
      <c r="N155" s="91"/>
    </row>
    <row r="156" spans="1:14">
      <c r="A156" s="93"/>
      <c r="B156" s="93"/>
      <c r="C156" s="93"/>
      <c r="D156" s="91"/>
      <c r="E156" s="93"/>
      <c r="F156" s="90"/>
      <c r="G156" s="93"/>
      <c r="H156" s="91"/>
      <c r="I156" s="91"/>
      <c r="K156" s="91"/>
      <c r="L156" s="91"/>
      <c r="M156" s="91"/>
      <c r="N156" s="91"/>
    </row>
    <row r="157" spans="1:14">
      <c r="A157" s="93"/>
      <c r="B157" s="93"/>
      <c r="C157" s="93"/>
      <c r="D157" s="91"/>
      <c r="E157" s="93"/>
      <c r="F157" s="90"/>
      <c r="G157" s="93"/>
      <c r="H157" s="91"/>
      <c r="I157" s="91"/>
      <c r="K157" s="91"/>
      <c r="L157" s="91"/>
      <c r="M157" s="91"/>
      <c r="N157" s="91"/>
    </row>
    <row r="158" spans="1:14">
      <c r="A158" s="93"/>
      <c r="B158" s="93"/>
      <c r="C158" s="93"/>
      <c r="D158" s="91"/>
      <c r="E158" s="93"/>
      <c r="F158" s="90"/>
      <c r="G158" s="93"/>
      <c r="H158" s="91"/>
      <c r="I158" s="91"/>
      <c r="K158" s="91"/>
      <c r="L158" s="91"/>
      <c r="M158" s="91"/>
      <c r="N158" s="91"/>
    </row>
    <row r="159" spans="1:14">
      <c r="A159" s="93"/>
      <c r="B159" s="93"/>
      <c r="C159" s="93"/>
      <c r="D159" s="91"/>
      <c r="E159" s="93"/>
      <c r="F159" s="90"/>
      <c r="G159" s="93"/>
      <c r="H159" s="91"/>
      <c r="I159" s="91"/>
      <c r="K159" s="91"/>
      <c r="L159" s="91"/>
      <c r="M159" s="91"/>
      <c r="N159" s="91"/>
    </row>
    <row r="160" spans="1:14">
      <c r="A160" s="93"/>
      <c r="B160" s="93"/>
      <c r="C160" s="93"/>
      <c r="D160" s="91"/>
      <c r="E160" s="93"/>
      <c r="F160" s="90"/>
      <c r="G160" s="93"/>
      <c r="H160" s="91"/>
      <c r="I160" s="91"/>
      <c r="K160" s="91"/>
      <c r="L160" s="91"/>
      <c r="M160" s="91"/>
      <c r="N160" s="91"/>
    </row>
    <row r="161" spans="1:15">
      <c r="A161" s="93"/>
      <c r="B161" s="93"/>
      <c r="C161" s="93"/>
      <c r="D161" s="91"/>
      <c r="E161" s="93"/>
      <c r="F161" s="90"/>
      <c r="G161" s="93"/>
      <c r="H161" s="91"/>
      <c r="I161" s="91"/>
      <c r="K161" s="91"/>
      <c r="L161" s="91"/>
      <c r="M161" s="91"/>
      <c r="N161" s="91"/>
    </row>
    <row r="162" spans="1:15">
      <c r="A162" s="93"/>
      <c r="B162" s="93"/>
      <c r="C162" s="93"/>
      <c r="D162" s="91"/>
      <c r="E162" s="93"/>
      <c r="F162" s="90"/>
      <c r="G162" s="93"/>
      <c r="H162" s="91"/>
      <c r="I162" s="91"/>
      <c r="K162" s="91"/>
      <c r="L162" s="91"/>
      <c r="M162" s="91"/>
      <c r="N162" s="91"/>
    </row>
    <row r="163" spans="1:15">
      <c r="A163" s="93"/>
      <c r="B163" s="93"/>
      <c r="C163" s="93"/>
      <c r="D163" s="91"/>
      <c r="E163" s="93"/>
      <c r="F163" s="90"/>
      <c r="G163" s="93"/>
      <c r="H163" s="91"/>
      <c r="I163" s="91"/>
      <c r="K163" s="91"/>
      <c r="L163" s="91"/>
      <c r="M163" s="91"/>
      <c r="N163" s="91"/>
    </row>
    <row r="164" spans="1:15">
      <c r="A164" s="93"/>
      <c r="B164" s="93"/>
      <c r="C164" s="93"/>
      <c r="D164" s="91"/>
      <c r="E164" s="93"/>
      <c r="F164" s="90"/>
      <c r="G164" s="93"/>
      <c r="H164" s="91"/>
      <c r="I164" s="91"/>
      <c r="K164" s="91"/>
      <c r="L164" s="91"/>
      <c r="M164" s="91"/>
      <c r="N164" s="91"/>
    </row>
    <row r="165" spans="1:15">
      <c r="A165" s="93"/>
      <c r="B165" s="93"/>
      <c r="C165" s="93"/>
      <c r="D165" s="91"/>
      <c r="E165" s="93"/>
      <c r="F165" s="90"/>
      <c r="G165" s="93"/>
      <c r="H165" s="91"/>
      <c r="I165" s="91"/>
      <c r="K165" s="91"/>
      <c r="L165" s="91"/>
      <c r="M165" s="91"/>
      <c r="N165" s="91"/>
    </row>
    <row r="166" spans="1:15">
      <c r="A166" s="93"/>
      <c r="B166" s="93"/>
      <c r="C166" s="93"/>
      <c r="D166" s="91"/>
      <c r="E166" s="93"/>
      <c r="F166" s="90"/>
      <c r="G166" s="93"/>
      <c r="H166" s="91"/>
      <c r="I166" s="91"/>
      <c r="K166" s="91"/>
      <c r="L166" s="91"/>
      <c r="M166" s="91"/>
      <c r="N166" s="91"/>
    </row>
    <row r="167" spans="1:15">
      <c r="A167" s="93"/>
      <c r="B167" s="93"/>
      <c r="C167" s="93"/>
      <c r="D167" s="91"/>
      <c r="E167" s="93"/>
      <c r="F167" s="90"/>
      <c r="G167" s="93"/>
      <c r="H167" s="91"/>
      <c r="I167" s="91"/>
      <c r="K167" s="91"/>
      <c r="L167" s="91"/>
      <c r="M167" s="91"/>
      <c r="N167" s="91"/>
    </row>
    <row r="168" spans="1:15">
      <c r="A168" s="93"/>
      <c r="B168" s="93"/>
      <c r="C168" s="93"/>
      <c r="D168" s="91"/>
      <c r="E168" s="93"/>
      <c r="F168" s="90"/>
      <c r="G168" s="93"/>
      <c r="H168" s="91"/>
      <c r="I168" s="91"/>
      <c r="K168" s="91"/>
      <c r="L168" s="91"/>
      <c r="M168" s="91"/>
      <c r="N168" s="91"/>
    </row>
    <row r="169" spans="1:15">
      <c r="A169" s="93"/>
      <c r="B169" s="93"/>
      <c r="C169" s="93"/>
      <c r="D169" s="91"/>
      <c r="E169" s="93"/>
      <c r="F169" s="90"/>
      <c r="G169" s="93"/>
      <c r="H169" s="91"/>
      <c r="I169" s="91"/>
      <c r="K169" s="91"/>
      <c r="L169" s="91"/>
      <c r="M169" s="91"/>
      <c r="N169" s="91"/>
      <c r="O169" s="93"/>
    </row>
    <row r="170" spans="1:15">
      <c r="A170" s="93"/>
      <c r="B170" s="93"/>
      <c r="C170" s="93"/>
      <c r="D170" s="91"/>
      <c r="E170" s="93"/>
      <c r="F170" s="90"/>
      <c r="G170" s="93"/>
      <c r="H170" s="91"/>
      <c r="I170" s="91"/>
      <c r="K170" s="91"/>
      <c r="L170" s="91"/>
      <c r="M170" s="91"/>
      <c r="N170" s="91"/>
      <c r="O170" s="93"/>
    </row>
    <row r="171" spans="1:15">
      <c r="A171" s="93"/>
      <c r="B171" s="93"/>
      <c r="C171" s="93"/>
      <c r="D171" s="91"/>
      <c r="E171" s="93"/>
      <c r="F171" s="90"/>
      <c r="G171" s="93"/>
      <c r="H171" s="91"/>
      <c r="I171" s="91"/>
      <c r="K171" s="91"/>
      <c r="L171" s="91"/>
      <c r="M171" s="91"/>
      <c r="N171" s="91"/>
      <c r="O171" s="93"/>
    </row>
    <row r="172" spans="1:15">
      <c r="A172" s="16"/>
      <c r="B172" s="16"/>
      <c r="C172" s="16"/>
      <c r="D172" s="81"/>
      <c r="E172" s="16"/>
      <c r="F172" s="96"/>
      <c r="G172" s="16"/>
      <c r="H172" s="81"/>
      <c r="I172" s="81"/>
      <c r="J172" s="81"/>
      <c r="K172" s="81"/>
      <c r="L172" s="81"/>
      <c r="M172" s="81"/>
      <c r="N172" s="81"/>
      <c r="O172" s="93"/>
    </row>
    <row r="173" spans="1:15">
      <c r="A173" s="93"/>
      <c r="B173" s="93"/>
      <c r="C173" s="93"/>
      <c r="D173" s="91"/>
      <c r="E173" s="93"/>
      <c r="F173" s="90"/>
      <c r="G173" s="93"/>
      <c r="H173" s="91"/>
      <c r="I173" s="91"/>
      <c r="K173" s="91"/>
      <c r="L173" s="91"/>
      <c r="M173" s="91"/>
      <c r="N173" s="91"/>
      <c r="O173" s="93"/>
    </row>
    <row r="174" spans="1:15">
      <c r="A174" s="93"/>
      <c r="B174" s="93"/>
      <c r="C174" s="93"/>
      <c r="D174" s="91"/>
      <c r="E174" s="93"/>
      <c r="F174" s="90"/>
      <c r="G174" s="93"/>
      <c r="H174" s="91"/>
      <c r="I174" s="91"/>
      <c r="K174" s="91"/>
      <c r="L174" s="91"/>
      <c r="M174" s="91"/>
      <c r="N174" s="91"/>
      <c r="O174" s="93"/>
    </row>
    <row r="175" spans="1:15">
      <c r="A175" s="93"/>
      <c r="B175" s="93"/>
      <c r="C175" s="93"/>
      <c r="D175" s="91"/>
      <c r="E175" s="93"/>
      <c r="F175" s="90"/>
      <c r="G175" s="93"/>
      <c r="H175" s="91"/>
      <c r="I175" s="91"/>
      <c r="K175" s="91"/>
      <c r="L175" s="91"/>
      <c r="M175" s="91"/>
      <c r="N175" s="91"/>
      <c r="O175" s="93"/>
    </row>
    <row r="176" spans="1:15">
      <c r="A176" s="93"/>
      <c r="B176" s="93"/>
      <c r="C176" s="93"/>
      <c r="D176" s="91"/>
      <c r="E176" s="93"/>
      <c r="F176" s="90"/>
      <c r="G176" s="93"/>
      <c r="H176" s="91"/>
      <c r="I176" s="91"/>
      <c r="K176" s="91"/>
      <c r="L176" s="91"/>
      <c r="M176" s="91"/>
      <c r="N176" s="91"/>
      <c r="O176" s="93"/>
    </row>
    <row r="177" spans="1:15">
      <c r="A177" s="93"/>
      <c r="B177" s="93"/>
      <c r="C177" s="93"/>
      <c r="D177" s="91"/>
      <c r="E177" s="93"/>
      <c r="F177" s="90"/>
      <c r="G177" s="93"/>
      <c r="H177" s="91"/>
      <c r="I177" s="91"/>
      <c r="K177" s="91"/>
      <c r="L177" s="91"/>
      <c r="M177" s="91"/>
      <c r="N177" s="91"/>
      <c r="O177" s="93"/>
    </row>
    <row r="178" spans="1:15">
      <c r="A178" s="93"/>
      <c r="B178" s="93"/>
      <c r="C178" s="93"/>
      <c r="D178" s="91"/>
      <c r="E178" s="93"/>
      <c r="F178" s="90"/>
      <c r="G178" s="93"/>
      <c r="H178" s="91"/>
      <c r="I178" s="91"/>
      <c r="K178" s="91"/>
      <c r="L178" s="91"/>
      <c r="M178" s="91"/>
      <c r="N178" s="91"/>
      <c r="O178" s="93"/>
    </row>
    <row r="179" spans="1:15">
      <c r="A179" s="93"/>
      <c r="B179" s="93"/>
      <c r="C179" s="93"/>
      <c r="D179" s="91"/>
      <c r="E179" s="93"/>
      <c r="F179" s="90"/>
      <c r="G179" s="93"/>
      <c r="H179" s="91"/>
      <c r="I179" s="91"/>
      <c r="K179" s="91"/>
      <c r="L179" s="91"/>
      <c r="M179" s="91"/>
      <c r="N179" s="91"/>
      <c r="O179" s="93"/>
    </row>
    <row r="180" spans="1:15">
      <c r="A180" s="93"/>
      <c r="B180" s="93"/>
      <c r="C180" s="93"/>
      <c r="D180" s="91"/>
      <c r="E180" s="93"/>
      <c r="F180" s="90"/>
      <c r="G180" s="93"/>
      <c r="H180" s="91"/>
      <c r="I180" s="91"/>
      <c r="K180" s="91"/>
      <c r="L180" s="91"/>
      <c r="M180" s="91"/>
      <c r="N180" s="91"/>
      <c r="O180" s="93"/>
    </row>
    <row r="181" spans="1:15">
      <c r="A181" s="93"/>
      <c r="B181" s="93"/>
      <c r="C181" s="93"/>
      <c r="D181" s="91"/>
      <c r="E181" s="93"/>
      <c r="F181" s="93"/>
      <c r="G181" s="93"/>
      <c r="H181" s="91"/>
      <c r="I181" s="91"/>
      <c r="K181" s="91"/>
      <c r="L181" s="91"/>
      <c r="M181" s="91"/>
      <c r="N181" s="91"/>
      <c r="O181" s="93"/>
    </row>
    <row r="182" spans="1:15">
      <c r="A182" s="93"/>
      <c r="B182" s="93"/>
      <c r="C182" s="93"/>
      <c r="D182" s="91"/>
      <c r="E182" s="93"/>
      <c r="F182" s="91"/>
      <c r="G182" s="93"/>
      <c r="H182" s="91"/>
      <c r="I182" s="91"/>
      <c r="K182" s="91"/>
      <c r="L182" s="91"/>
      <c r="M182" s="91"/>
      <c r="N182" s="91"/>
      <c r="O182" s="93"/>
    </row>
    <row r="183" spans="1:15">
      <c r="A183" s="93"/>
      <c r="B183" s="93"/>
      <c r="C183" s="93"/>
      <c r="D183" s="91"/>
      <c r="E183" s="93"/>
      <c r="F183" s="91"/>
      <c r="G183" s="93"/>
      <c r="H183" s="91"/>
      <c r="I183" s="91"/>
      <c r="K183" s="91"/>
      <c r="L183" s="91"/>
      <c r="M183" s="91"/>
      <c r="N183" s="91"/>
      <c r="O183" s="93"/>
    </row>
    <row r="184" spans="1:15">
      <c r="A184" s="93"/>
      <c r="B184" s="93"/>
      <c r="C184" s="93"/>
      <c r="D184" s="91"/>
      <c r="E184" s="93"/>
      <c r="F184" s="91"/>
      <c r="G184" s="93"/>
      <c r="H184" s="91"/>
      <c r="I184" s="91"/>
      <c r="K184" s="91"/>
      <c r="L184" s="91"/>
      <c r="M184" s="91"/>
      <c r="N184" s="91"/>
      <c r="O184" s="93"/>
    </row>
    <row r="185" spans="1:15">
      <c r="A185" s="93"/>
      <c r="B185" s="93"/>
      <c r="C185" s="93"/>
      <c r="D185" s="91"/>
      <c r="E185" s="93"/>
      <c r="F185" s="91"/>
      <c r="G185" s="93"/>
      <c r="H185" s="91"/>
      <c r="I185" s="91"/>
      <c r="K185" s="91"/>
      <c r="L185" s="91"/>
      <c r="M185" s="91"/>
      <c r="N185" s="91"/>
      <c r="O185" s="93"/>
    </row>
    <row r="186" spans="1:15">
      <c r="A186" s="93"/>
      <c r="B186" s="93"/>
      <c r="C186" s="93"/>
      <c r="D186" s="91"/>
      <c r="E186" s="93"/>
      <c r="F186" s="91"/>
      <c r="G186" s="93"/>
      <c r="H186" s="91"/>
      <c r="I186" s="91"/>
      <c r="K186" s="91"/>
      <c r="L186" s="91"/>
      <c r="M186" s="91"/>
      <c r="N186" s="91"/>
      <c r="O186" s="93"/>
    </row>
    <row r="187" spans="1:15">
      <c r="A187" s="93"/>
      <c r="B187" s="93"/>
      <c r="C187" s="93"/>
      <c r="D187" s="91"/>
      <c r="E187" s="93"/>
      <c r="F187" s="91"/>
      <c r="G187" s="93"/>
      <c r="H187" s="91"/>
      <c r="I187" s="91"/>
      <c r="K187" s="91"/>
      <c r="L187" s="91"/>
      <c r="M187" s="91"/>
      <c r="N187" s="91"/>
      <c r="O187" s="93"/>
    </row>
    <row r="188" spans="1:15">
      <c r="A188" s="93"/>
      <c r="B188" s="93"/>
      <c r="C188" s="93"/>
      <c r="D188" s="91"/>
      <c r="E188" s="93"/>
      <c r="F188" s="91"/>
      <c r="G188" s="93"/>
      <c r="H188" s="91"/>
      <c r="I188" s="91"/>
      <c r="K188" s="91"/>
      <c r="L188" s="91"/>
      <c r="M188" s="91"/>
      <c r="N188" s="91"/>
      <c r="O188" s="93"/>
    </row>
    <row r="189" spans="1:15">
      <c r="A189" s="93"/>
      <c r="B189" s="93"/>
      <c r="C189" s="93"/>
      <c r="D189" s="91"/>
      <c r="E189" s="93"/>
      <c r="F189" s="91"/>
      <c r="G189" s="93"/>
      <c r="H189" s="91"/>
      <c r="I189" s="91"/>
      <c r="K189" s="91"/>
      <c r="L189" s="91"/>
      <c r="M189" s="91"/>
      <c r="N189" s="91"/>
      <c r="O189" s="93"/>
    </row>
    <row r="190" spans="1:15">
      <c r="A190" s="93"/>
      <c r="B190" s="93"/>
      <c r="C190" s="93"/>
      <c r="D190" s="91"/>
      <c r="E190" s="93"/>
      <c r="F190" s="91"/>
      <c r="G190" s="93"/>
      <c r="H190" s="91"/>
      <c r="I190" s="91"/>
      <c r="K190" s="91"/>
      <c r="L190" s="91"/>
      <c r="M190" s="91"/>
      <c r="N190" s="91"/>
      <c r="O190" s="93"/>
    </row>
    <row r="191" spans="1:15">
      <c r="A191" s="93"/>
      <c r="B191" s="93"/>
      <c r="C191" s="93"/>
      <c r="D191" s="91"/>
      <c r="E191" s="93"/>
      <c r="F191" s="91"/>
      <c r="G191" s="93"/>
      <c r="H191" s="91"/>
      <c r="I191" s="91"/>
      <c r="K191" s="91"/>
      <c r="L191" s="91"/>
      <c r="M191" s="91"/>
      <c r="N191" s="91"/>
      <c r="O191" s="93"/>
    </row>
    <row r="192" spans="1:15">
      <c r="A192" s="93"/>
      <c r="B192" s="93"/>
      <c r="C192" s="93"/>
      <c r="D192" s="91"/>
      <c r="E192" s="93"/>
      <c r="F192" s="91"/>
      <c r="G192" s="93"/>
      <c r="H192" s="91"/>
      <c r="I192" s="91"/>
      <c r="K192" s="91"/>
      <c r="L192" s="91"/>
      <c r="M192" s="91"/>
      <c r="N192" s="91"/>
    </row>
    <row r="193" spans="1:14">
      <c r="A193" s="93"/>
      <c r="B193" s="93"/>
      <c r="C193" s="93"/>
      <c r="D193" s="91"/>
      <c r="E193" s="93"/>
      <c r="F193" s="91"/>
      <c r="G193" s="93"/>
      <c r="H193" s="91"/>
      <c r="I193" s="91"/>
      <c r="K193" s="91"/>
      <c r="L193" s="91"/>
      <c r="M193" s="91"/>
      <c r="N193" s="91"/>
    </row>
    <row r="194" spans="1:14">
      <c r="A194" s="93"/>
      <c r="B194" s="93"/>
      <c r="C194" s="93"/>
      <c r="D194" s="91"/>
      <c r="E194" s="93"/>
      <c r="F194" s="91"/>
      <c r="G194" s="93"/>
      <c r="H194" s="91"/>
      <c r="I194" s="91"/>
      <c r="K194" s="91"/>
      <c r="L194" s="91"/>
      <c r="M194" s="91"/>
      <c r="N194" s="91"/>
    </row>
    <row r="195" spans="1:14">
      <c r="A195" s="93"/>
      <c r="B195" s="93"/>
      <c r="C195" s="93"/>
      <c r="D195" s="91"/>
      <c r="E195" s="93"/>
      <c r="F195" s="91"/>
      <c r="G195" s="93"/>
      <c r="H195" s="91"/>
      <c r="I195" s="91"/>
      <c r="K195" s="91"/>
      <c r="L195" s="91"/>
      <c r="M195" s="91"/>
      <c r="N195" s="91"/>
    </row>
    <row r="196" spans="1:14">
      <c r="A196" s="93"/>
      <c r="B196" s="93"/>
      <c r="C196" s="93"/>
      <c r="D196" s="91"/>
      <c r="E196" s="93"/>
      <c r="F196" s="91"/>
      <c r="G196" s="93"/>
      <c r="H196" s="91"/>
      <c r="I196" s="91"/>
      <c r="K196" s="91"/>
      <c r="L196" s="91"/>
      <c r="M196" s="91"/>
      <c r="N196" s="91"/>
    </row>
    <row r="197" spans="1:14">
      <c r="A197" s="93"/>
      <c r="B197" s="93"/>
      <c r="C197" s="93"/>
      <c r="D197" s="91"/>
      <c r="E197" s="93"/>
      <c r="F197" s="91"/>
      <c r="G197" s="93"/>
      <c r="H197" s="91"/>
      <c r="I197" s="91"/>
      <c r="K197" s="91"/>
      <c r="L197" s="91"/>
      <c r="M197" s="91"/>
      <c r="N197" s="91"/>
    </row>
    <row r="198" spans="1:14">
      <c r="A198" s="93"/>
      <c r="B198" s="93"/>
      <c r="C198" s="93"/>
      <c r="D198" s="91"/>
      <c r="E198" s="93"/>
      <c r="F198" s="91"/>
      <c r="G198" s="93"/>
      <c r="H198" s="91"/>
      <c r="I198" s="91"/>
      <c r="K198" s="91"/>
      <c r="L198" s="91"/>
      <c r="M198" s="91"/>
      <c r="N198" s="91"/>
    </row>
    <row r="199" spans="1:14">
      <c r="A199" s="93"/>
      <c r="B199" s="93"/>
      <c r="C199" s="93"/>
      <c r="D199" s="91"/>
      <c r="E199" s="93"/>
      <c r="F199" s="91"/>
      <c r="G199" s="93"/>
      <c r="H199" s="91"/>
      <c r="I199" s="91"/>
      <c r="K199" s="91"/>
      <c r="L199" s="91"/>
      <c r="M199" s="91"/>
      <c r="N199" s="91"/>
    </row>
    <row r="200" spans="1:14">
      <c r="A200" s="93"/>
      <c r="B200" s="93"/>
      <c r="C200" s="93"/>
      <c r="D200" s="91"/>
      <c r="E200" s="93"/>
      <c r="F200" s="91"/>
      <c r="G200" s="93"/>
      <c r="H200" s="91"/>
      <c r="I200" s="91"/>
      <c r="K200" s="91"/>
      <c r="L200" s="91"/>
      <c r="M200" s="91"/>
      <c r="N200" s="91"/>
    </row>
    <row r="201" spans="1:14">
      <c r="A201" s="93"/>
      <c r="B201" s="93"/>
      <c r="C201" s="93"/>
      <c r="D201" s="91"/>
      <c r="E201" s="93"/>
      <c r="F201" s="91"/>
      <c r="G201" s="93"/>
      <c r="H201" s="91"/>
      <c r="I201" s="91"/>
      <c r="K201" s="91"/>
      <c r="L201" s="91"/>
      <c r="M201" s="91"/>
      <c r="N201" s="91"/>
    </row>
    <row r="202" spans="1:14">
      <c r="A202" s="93"/>
      <c r="B202" s="93"/>
      <c r="C202" s="93"/>
      <c r="D202" s="91"/>
      <c r="E202" s="93"/>
      <c r="F202" s="91"/>
      <c r="G202" s="93"/>
      <c r="H202" s="91"/>
      <c r="I202" s="91"/>
      <c r="K202" s="91"/>
      <c r="L202" s="91"/>
      <c r="M202" s="91"/>
      <c r="N202" s="91"/>
    </row>
    <row r="203" spans="1:14">
      <c r="A203" s="93"/>
      <c r="B203" s="93"/>
      <c r="C203" s="93"/>
      <c r="D203" s="91"/>
      <c r="E203" s="93"/>
      <c r="F203" s="91"/>
      <c r="G203" s="93"/>
      <c r="H203" s="91"/>
      <c r="I203" s="91"/>
      <c r="K203" s="91"/>
      <c r="L203" s="91"/>
      <c r="M203" s="91"/>
      <c r="N203" s="91"/>
    </row>
    <row r="204" spans="1:14">
      <c r="A204" s="93"/>
      <c r="B204" s="93"/>
      <c r="C204" s="93"/>
      <c r="D204" s="91"/>
      <c r="E204" s="93"/>
      <c r="F204" s="91"/>
      <c r="G204" s="93"/>
      <c r="H204" s="91"/>
      <c r="I204" s="91"/>
      <c r="K204" s="91"/>
      <c r="L204" s="91"/>
      <c r="M204" s="91"/>
      <c r="N204" s="91"/>
    </row>
    <row r="205" spans="1:14">
      <c r="A205" s="93"/>
      <c r="B205" s="93"/>
      <c r="C205" s="93"/>
      <c r="D205" s="91"/>
      <c r="E205" s="93"/>
      <c r="F205" s="91"/>
      <c r="G205" s="93"/>
      <c r="H205" s="91"/>
      <c r="I205" s="91"/>
      <c r="K205" s="91"/>
      <c r="L205" s="91"/>
      <c r="M205" s="91"/>
      <c r="N205" s="91"/>
    </row>
    <row r="206" spans="1:14">
      <c r="A206" s="93"/>
      <c r="B206" s="93"/>
      <c r="C206" s="93"/>
      <c r="D206" s="91"/>
      <c r="E206" s="93"/>
      <c r="F206" s="91"/>
      <c r="G206" s="93"/>
      <c r="H206" s="91"/>
      <c r="I206" s="91"/>
      <c r="K206" s="91"/>
      <c r="L206" s="91"/>
      <c r="M206" s="91"/>
      <c r="N206" s="91"/>
    </row>
    <row r="207" spans="1:14">
      <c r="A207" s="93"/>
      <c r="B207" s="93"/>
      <c r="C207" s="93"/>
      <c r="D207" s="91"/>
      <c r="E207" s="93"/>
      <c r="F207" s="91"/>
      <c r="G207" s="93"/>
      <c r="H207" s="91"/>
      <c r="I207" s="91"/>
      <c r="K207" s="91"/>
      <c r="L207" s="91"/>
      <c r="M207" s="91"/>
      <c r="N207" s="91"/>
    </row>
    <row r="208" spans="1:14">
      <c r="A208" s="93"/>
      <c r="B208" s="93"/>
      <c r="C208" s="93"/>
      <c r="D208" s="91"/>
      <c r="E208" s="93"/>
      <c r="F208" s="91"/>
      <c r="G208" s="93"/>
      <c r="H208" s="91"/>
      <c r="I208" s="91"/>
      <c r="K208" s="91"/>
      <c r="L208" s="91"/>
      <c r="M208" s="91"/>
      <c r="N208" s="91"/>
    </row>
    <row r="209" spans="1:14">
      <c r="A209" s="93"/>
      <c r="B209" s="93"/>
      <c r="C209" s="93"/>
      <c r="D209" s="91"/>
      <c r="E209" s="93"/>
      <c r="F209" s="91"/>
      <c r="G209" s="93"/>
      <c r="H209" s="91"/>
      <c r="I209" s="91"/>
      <c r="K209" s="91"/>
      <c r="L209" s="91"/>
      <c r="M209" s="91"/>
      <c r="N209" s="91"/>
    </row>
    <row r="210" spans="1:14">
      <c r="A210" s="93"/>
      <c r="B210" s="93"/>
      <c r="C210" s="93"/>
      <c r="D210" s="91"/>
      <c r="E210" s="93"/>
      <c r="F210" s="91"/>
      <c r="G210" s="93"/>
      <c r="H210" s="91"/>
      <c r="I210" s="91"/>
      <c r="K210" s="91"/>
      <c r="L210" s="91"/>
      <c r="M210" s="91"/>
      <c r="N210" s="91"/>
    </row>
    <row r="211" spans="1:14">
      <c r="A211" s="93"/>
      <c r="B211" s="93"/>
      <c r="C211" s="93"/>
      <c r="D211" s="91"/>
      <c r="E211" s="93"/>
      <c r="F211" s="91"/>
      <c r="G211" s="93"/>
      <c r="H211" s="91"/>
      <c r="I211" s="91"/>
      <c r="K211" s="91"/>
      <c r="L211" s="91"/>
      <c r="M211" s="91"/>
      <c r="N211" s="91"/>
    </row>
    <row r="212" spans="1:14">
      <c r="A212" s="93"/>
      <c r="B212" s="93"/>
      <c r="C212" s="93"/>
      <c r="D212" s="91"/>
      <c r="E212" s="93"/>
      <c r="F212" s="91"/>
      <c r="G212" s="93"/>
      <c r="H212" s="91"/>
      <c r="I212" s="91"/>
      <c r="K212" s="91"/>
      <c r="L212" s="91"/>
      <c r="M212" s="91"/>
      <c r="N212" s="91"/>
    </row>
    <row r="213" spans="1:14">
      <c r="A213" s="93"/>
      <c r="B213" s="93"/>
      <c r="C213" s="93"/>
      <c r="D213" s="91"/>
      <c r="E213" s="93"/>
      <c r="F213" s="91"/>
      <c r="G213" s="93"/>
      <c r="H213" s="91"/>
      <c r="I213" s="91"/>
      <c r="K213" s="91"/>
      <c r="L213" s="91"/>
      <c r="M213" s="91"/>
      <c r="N213" s="91"/>
    </row>
    <row r="214" spans="1:14">
      <c r="A214" s="93"/>
      <c r="B214" s="93"/>
      <c r="C214" s="93"/>
      <c r="D214" s="91"/>
      <c r="E214" s="93"/>
      <c r="F214" s="91"/>
      <c r="G214" s="93"/>
      <c r="H214" s="91"/>
      <c r="I214" s="91"/>
      <c r="K214" s="91"/>
      <c r="L214" s="91"/>
      <c r="M214" s="91"/>
      <c r="N214" s="91"/>
    </row>
    <row r="215" spans="1:14">
      <c r="A215" s="93"/>
      <c r="B215" s="93"/>
      <c r="C215" s="93"/>
      <c r="D215" s="91"/>
      <c r="E215" s="93"/>
      <c r="F215" s="91"/>
      <c r="G215" s="93"/>
      <c r="H215" s="91"/>
      <c r="I215" s="91"/>
      <c r="K215" s="91"/>
      <c r="L215" s="91"/>
      <c r="M215" s="91"/>
      <c r="N215" s="91"/>
    </row>
    <row r="216" spans="1:14">
      <c r="A216" s="93"/>
      <c r="B216" s="93"/>
      <c r="C216" s="93"/>
      <c r="D216" s="91"/>
      <c r="E216" s="93"/>
      <c r="F216" s="91"/>
      <c r="G216" s="93"/>
      <c r="H216" s="91"/>
      <c r="I216" s="91"/>
      <c r="K216" s="91"/>
      <c r="L216" s="91"/>
      <c r="M216" s="91"/>
      <c r="N216" s="91"/>
    </row>
    <row r="217" spans="1:14">
      <c r="A217" s="93"/>
      <c r="B217" s="93"/>
      <c r="C217" s="93"/>
      <c r="D217" s="91"/>
      <c r="E217" s="93"/>
      <c r="F217" s="91"/>
      <c r="G217" s="93"/>
      <c r="H217" s="91"/>
      <c r="I217" s="91"/>
      <c r="K217" s="91"/>
      <c r="L217" s="91"/>
      <c r="M217" s="91"/>
      <c r="N217" s="91"/>
    </row>
    <row r="218" spans="1:14">
      <c r="A218" s="93"/>
      <c r="B218" s="93"/>
      <c r="C218" s="93"/>
      <c r="D218" s="91"/>
      <c r="E218" s="93"/>
      <c r="F218" s="91"/>
      <c r="G218" s="93"/>
      <c r="H218" s="91"/>
      <c r="I218" s="91"/>
      <c r="K218" s="91"/>
      <c r="L218" s="91"/>
      <c r="M218" s="91"/>
      <c r="N218" s="91"/>
    </row>
    <row r="219" spans="1:14">
      <c r="A219" s="93"/>
      <c r="B219" s="93"/>
      <c r="C219" s="93"/>
      <c r="D219" s="91"/>
      <c r="E219" s="93"/>
      <c r="F219" s="91"/>
      <c r="G219" s="93"/>
      <c r="H219" s="91"/>
      <c r="I219" s="91"/>
      <c r="K219" s="91"/>
      <c r="L219" s="91"/>
      <c r="M219" s="91"/>
      <c r="N219" s="91"/>
    </row>
    <row r="220" spans="1:14">
      <c r="A220" s="93"/>
      <c r="B220" s="93"/>
      <c r="C220" s="93"/>
      <c r="D220" s="91"/>
      <c r="E220" s="93"/>
      <c r="F220" s="91"/>
      <c r="G220" s="93"/>
      <c r="H220" s="91"/>
      <c r="I220" s="91"/>
      <c r="K220" s="91"/>
      <c r="L220" s="91"/>
      <c r="M220" s="91"/>
      <c r="N220" s="91"/>
    </row>
    <row r="221" spans="1:14">
      <c r="A221" s="93"/>
      <c r="B221" s="93"/>
      <c r="C221" s="93"/>
      <c r="D221" s="91"/>
      <c r="E221" s="93"/>
      <c r="F221" s="91"/>
      <c r="G221" s="93"/>
      <c r="H221" s="91"/>
      <c r="I221" s="91"/>
      <c r="K221" s="91"/>
      <c r="L221" s="91"/>
      <c r="M221" s="91"/>
      <c r="N221" s="91"/>
    </row>
    <row r="222" spans="1:14">
      <c r="A222" s="93"/>
      <c r="B222" s="93"/>
      <c r="C222" s="93"/>
      <c r="D222" s="91"/>
      <c r="E222" s="93"/>
      <c r="F222" s="91"/>
      <c r="G222" s="93"/>
      <c r="H222" s="91"/>
      <c r="I222" s="91"/>
      <c r="K222" s="91"/>
      <c r="L222" s="91"/>
      <c r="M222" s="91"/>
      <c r="N222" s="91"/>
    </row>
    <row r="223" spans="1:14">
      <c r="A223" s="93"/>
      <c r="B223" s="93"/>
      <c r="C223" s="93"/>
      <c r="D223" s="91"/>
      <c r="E223" s="93"/>
      <c r="F223" s="91"/>
      <c r="G223" s="93"/>
      <c r="H223" s="91"/>
      <c r="I223" s="91"/>
      <c r="K223" s="91"/>
      <c r="L223" s="91"/>
      <c r="M223" s="91"/>
      <c r="N223" s="91"/>
    </row>
    <row r="224" spans="1:14">
      <c r="A224" s="93"/>
      <c r="B224" s="93"/>
      <c r="C224" s="93"/>
      <c r="D224" s="91"/>
      <c r="E224" s="93"/>
      <c r="F224" s="91"/>
      <c r="G224" s="93"/>
      <c r="H224" s="91"/>
      <c r="I224" s="91"/>
      <c r="K224" s="91"/>
      <c r="L224" s="91"/>
      <c r="M224" s="91"/>
      <c r="N224" s="91"/>
    </row>
    <row r="225" spans="1:14">
      <c r="A225" s="93"/>
      <c r="B225" s="93"/>
      <c r="C225" s="93"/>
      <c r="D225" s="91"/>
      <c r="E225" s="93"/>
      <c r="F225" s="91"/>
      <c r="G225" s="93"/>
      <c r="H225" s="91"/>
      <c r="I225" s="91"/>
      <c r="K225" s="91"/>
      <c r="L225" s="91"/>
      <c r="M225" s="91"/>
      <c r="N225" s="91"/>
    </row>
    <row r="226" spans="1:14">
      <c r="A226" s="93"/>
      <c r="B226" s="93"/>
      <c r="C226" s="93"/>
      <c r="D226" s="91"/>
      <c r="E226" s="93"/>
      <c r="F226" s="91"/>
      <c r="G226" s="93"/>
      <c r="H226" s="91"/>
      <c r="I226" s="91"/>
      <c r="K226" s="91"/>
      <c r="L226" s="91"/>
      <c r="M226" s="91"/>
      <c r="N226" s="91"/>
    </row>
    <row r="227" spans="1:14">
      <c r="A227" s="93"/>
      <c r="B227" s="93"/>
      <c r="C227" s="93"/>
      <c r="D227" s="91"/>
      <c r="E227" s="93"/>
      <c r="F227" s="91"/>
      <c r="G227" s="93"/>
      <c r="H227" s="91"/>
      <c r="I227" s="91"/>
      <c r="K227" s="91"/>
      <c r="L227" s="91"/>
      <c r="M227" s="91"/>
      <c r="N227" s="91"/>
    </row>
    <row r="228" spans="1:14">
      <c r="A228" s="93"/>
      <c r="B228" s="93"/>
      <c r="C228" s="93"/>
      <c r="D228" s="91"/>
      <c r="E228" s="93"/>
      <c r="F228" s="91"/>
      <c r="G228" s="93"/>
      <c r="H228" s="91"/>
      <c r="I228" s="91"/>
      <c r="K228" s="91"/>
      <c r="L228" s="91"/>
      <c r="M228" s="91"/>
      <c r="N228" s="91"/>
    </row>
    <row r="229" spans="1:14">
      <c r="A229" s="93"/>
      <c r="B229" s="93"/>
      <c r="C229" s="93"/>
      <c r="D229" s="91"/>
      <c r="E229" s="93"/>
      <c r="F229" s="91"/>
      <c r="G229" s="93"/>
      <c r="H229" s="91"/>
      <c r="I229" s="91"/>
      <c r="K229" s="91"/>
      <c r="L229" s="91"/>
      <c r="M229" s="91"/>
      <c r="N229" s="91"/>
    </row>
    <row r="230" spans="1:14">
      <c r="A230" s="93"/>
      <c r="B230" s="93"/>
      <c r="C230" s="93"/>
      <c r="D230" s="91"/>
      <c r="E230" s="93"/>
      <c r="F230" s="91"/>
      <c r="G230" s="93"/>
      <c r="H230" s="91"/>
      <c r="I230" s="91"/>
      <c r="K230" s="91"/>
      <c r="L230" s="91"/>
      <c r="M230" s="91"/>
      <c r="N230" s="91"/>
    </row>
    <row r="231" spans="1:14">
      <c r="A231" s="93"/>
      <c r="B231" s="93"/>
      <c r="C231" s="93"/>
      <c r="D231" s="91"/>
      <c r="E231" s="93"/>
      <c r="F231" s="91"/>
      <c r="G231" s="93"/>
      <c r="H231" s="91"/>
      <c r="I231" s="91"/>
      <c r="K231" s="91"/>
      <c r="L231" s="91"/>
      <c r="M231" s="91"/>
      <c r="N231" s="91"/>
    </row>
    <row r="232" spans="1:14">
      <c r="A232" s="93"/>
      <c r="B232" s="93"/>
      <c r="C232" s="93"/>
      <c r="D232" s="91"/>
      <c r="E232" s="93"/>
      <c r="F232" s="91"/>
      <c r="G232" s="93"/>
      <c r="H232" s="91"/>
      <c r="I232" s="91"/>
      <c r="K232" s="91"/>
      <c r="L232" s="91"/>
      <c r="M232" s="91"/>
      <c r="N232" s="91"/>
    </row>
    <row r="233" spans="1:14">
      <c r="A233" s="93"/>
      <c r="B233" s="93"/>
      <c r="C233" s="93"/>
      <c r="D233" s="91"/>
      <c r="E233" s="93"/>
      <c r="F233" s="91"/>
      <c r="G233" s="93"/>
      <c r="H233" s="91"/>
      <c r="I233" s="91"/>
      <c r="K233" s="91"/>
      <c r="L233" s="91"/>
      <c r="M233" s="91"/>
      <c r="N233" s="91"/>
    </row>
    <row r="234" spans="1:14">
      <c r="A234" s="93"/>
      <c r="B234" s="93"/>
      <c r="C234" s="93"/>
      <c r="D234" s="91"/>
      <c r="E234" s="93"/>
      <c r="F234" s="91"/>
      <c r="G234" s="93"/>
      <c r="H234" s="91"/>
      <c r="I234" s="91"/>
      <c r="K234" s="91"/>
      <c r="L234" s="91"/>
      <c r="M234" s="91"/>
      <c r="N234" s="91"/>
    </row>
    <row r="235" spans="1:14">
      <c r="A235" s="93"/>
      <c r="B235" s="93"/>
      <c r="C235" s="93"/>
      <c r="D235" s="91"/>
      <c r="E235" s="93"/>
      <c r="F235" s="91"/>
      <c r="G235" s="93"/>
      <c r="H235" s="91"/>
      <c r="I235" s="91"/>
      <c r="K235" s="91"/>
      <c r="L235" s="91"/>
      <c r="M235" s="91"/>
      <c r="N235" s="91"/>
    </row>
    <row r="236" spans="1:14">
      <c r="A236" s="93"/>
      <c r="B236" s="93"/>
      <c r="C236" s="93"/>
      <c r="D236" s="91"/>
      <c r="E236" s="93"/>
      <c r="F236" s="91"/>
      <c r="G236" s="93"/>
      <c r="H236" s="91"/>
      <c r="I236" s="91"/>
      <c r="K236" s="91"/>
      <c r="L236" s="91"/>
      <c r="M236" s="91"/>
      <c r="N236" s="91"/>
    </row>
    <row r="237" spans="1:14">
      <c r="A237" s="93"/>
      <c r="B237" s="93"/>
      <c r="C237" s="93"/>
      <c r="D237" s="91"/>
      <c r="E237" s="93"/>
      <c r="F237" s="91"/>
      <c r="G237" s="93"/>
      <c r="H237" s="91"/>
      <c r="I237" s="91"/>
      <c r="K237" s="91"/>
      <c r="L237" s="91"/>
      <c r="M237" s="91"/>
      <c r="N237" s="91"/>
    </row>
    <row r="238" spans="1:14">
      <c r="A238" s="93"/>
      <c r="B238" s="93"/>
      <c r="C238" s="93"/>
      <c r="D238" s="91"/>
      <c r="E238" s="93"/>
      <c r="F238" s="90"/>
      <c r="G238" s="93"/>
      <c r="H238" s="91"/>
      <c r="I238" s="91"/>
      <c r="K238" s="91"/>
      <c r="L238" s="91"/>
      <c r="M238" s="91"/>
      <c r="N238" s="91"/>
    </row>
    <row r="239" spans="1:14">
      <c r="A239" s="93"/>
      <c r="B239" s="93"/>
      <c r="C239" s="93"/>
      <c r="D239" s="91"/>
      <c r="E239" s="93"/>
      <c r="F239" s="90"/>
      <c r="G239" s="93"/>
      <c r="H239" s="91"/>
      <c r="I239" s="91"/>
      <c r="K239" s="91"/>
      <c r="L239" s="91"/>
      <c r="M239" s="91"/>
      <c r="N239" s="91"/>
    </row>
    <row r="240" spans="1:14">
      <c r="A240" s="93"/>
      <c r="B240" s="93"/>
      <c r="C240" s="93"/>
      <c r="D240" s="91"/>
      <c r="E240" s="93"/>
      <c r="F240" s="90"/>
      <c r="G240" s="93"/>
      <c r="H240" s="91"/>
      <c r="I240" s="91"/>
      <c r="K240" s="91"/>
      <c r="L240" s="91"/>
      <c r="M240" s="91"/>
      <c r="N240" s="91"/>
    </row>
    <row r="241" spans="1:14">
      <c r="A241" s="93"/>
      <c r="B241" s="93"/>
      <c r="C241" s="93"/>
      <c r="D241" s="91"/>
      <c r="E241" s="93"/>
      <c r="F241" s="90"/>
      <c r="G241" s="93"/>
      <c r="H241" s="91"/>
      <c r="I241" s="91"/>
      <c r="K241" s="91"/>
      <c r="L241" s="91"/>
      <c r="M241" s="91"/>
      <c r="N241" s="91"/>
    </row>
    <row r="242" spans="1:14">
      <c r="A242" s="93"/>
      <c r="B242" s="93"/>
      <c r="C242" s="93"/>
      <c r="D242" s="91"/>
      <c r="E242" s="93"/>
      <c r="F242" s="90"/>
      <c r="G242" s="93"/>
      <c r="H242" s="91"/>
      <c r="I242" s="91"/>
      <c r="K242" s="91"/>
      <c r="L242" s="91"/>
      <c r="M242" s="91"/>
      <c r="N242" s="91"/>
    </row>
    <row r="243" spans="1:14">
      <c r="A243" s="93"/>
      <c r="B243" s="93"/>
      <c r="C243" s="93"/>
      <c r="D243" s="91"/>
      <c r="E243" s="93"/>
      <c r="F243" s="90"/>
      <c r="G243" s="93"/>
      <c r="H243" s="91"/>
      <c r="I243" s="91"/>
      <c r="K243" s="91"/>
      <c r="L243" s="91"/>
      <c r="M243" s="91"/>
      <c r="N243" s="91"/>
    </row>
    <row r="244" spans="1:14">
      <c r="A244" s="93"/>
      <c r="B244" s="93"/>
      <c r="C244" s="93"/>
      <c r="D244" s="91"/>
      <c r="E244" s="93"/>
      <c r="F244" s="90"/>
      <c r="G244" s="93"/>
      <c r="H244" s="91"/>
      <c r="I244" s="91"/>
      <c r="K244" s="91"/>
      <c r="L244" s="91"/>
      <c r="M244" s="91"/>
      <c r="N244" s="91"/>
    </row>
    <row r="245" spans="1:14">
      <c r="A245" s="93"/>
      <c r="B245" s="93"/>
      <c r="C245" s="93"/>
      <c r="D245" s="91"/>
      <c r="E245" s="93"/>
      <c r="F245" s="90"/>
      <c r="G245" s="93"/>
      <c r="H245" s="91"/>
      <c r="I245" s="91"/>
      <c r="K245" s="91"/>
      <c r="L245" s="91"/>
      <c r="M245" s="91"/>
      <c r="N245" s="91"/>
    </row>
    <row r="246" spans="1:14">
      <c r="A246" s="93"/>
      <c r="B246" s="93"/>
      <c r="C246" s="93"/>
      <c r="D246" s="91"/>
      <c r="E246" s="93"/>
      <c r="F246" s="90"/>
      <c r="G246" s="93"/>
      <c r="H246" s="91"/>
      <c r="I246" s="91"/>
      <c r="K246" s="91"/>
      <c r="L246" s="91"/>
      <c r="M246" s="91"/>
      <c r="N246" s="91"/>
    </row>
    <row r="247" spans="1:14">
      <c r="A247" s="93"/>
      <c r="B247" s="93"/>
      <c r="C247" s="93"/>
      <c r="D247" s="91"/>
      <c r="E247" s="93"/>
      <c r="F247" s="90"/>
      <c r="G247" s="93"/>
      <c r="H247" s="91"/>
      <c r="I247" s="91"/>
      <c r="K247" s="91"/>
      <c r="L247" s="91"/>
      <c r="M247" s="91"/>
      <c r="N247" s="91"/>
    </row>
    <row r="248" spans="1:14">
      <c r="A248" s="93"/>
      <c r="B248" s="93"/>
      <c r="C248" s="93"/>
      <c r="D248" s="91"/>
      <c r="E248" s="93"/>
      <c r="F248" s="90"/>
      <c r="G248" s="93"/>
      <c r="H248" s="91"/>
      <c r="I248" s="91"/>
      <c r="K248" s="91"/>
      <c r="L248" s="91"/>
      <c r="M248" s="91"/>
      <c r="N248" s="91"/>
    </row>
    <row r="249" spans="1:14">
      <c r="A249" s="93"/>
      <c r="B249" s="93"/>
      <c r="C249" s="93"/>
      <c r="D249" s="91"/>
      <c r="E249" s="93"/>
      <c r="F249" s="90"/>
      <c r="G249" s="93"/>
      <c r="H249" s="91"/>
      <c r="I249" s="91"/>
      <c r="K249" s="91"/>
      <c r="L249" s="91"/>
      <c r="M249" s="91"/>
      <c r="N249" s="91"/>
    </row>
    <row r="250" spans="1:14">
      <c r="A250" s="93"/>
      <c r="B250" s="93"/>
      <c r="C250" s="93"/>
      <c r="D250" s="91"/>
      <c r="E250" s="93"/>
      <c r="F250" s="90"/>
      <c r="G250" s="93"/>
      <c r="H250" s="91"/>
      <c r="I250" s="91"/>
      <c r="K250" s="91"/>
      <c r="L250" s="91"/>
      <c r="M250" s="91"/>
      <c r="N250" s="91"/>
    </row>
    <row r="251" spans="1:14">
      <c r="A251" s="93"/>
      <c r="B251" s="93"/>
      <c r="C251" s="93"/>
      <c r="D251" s="91"/>
      <c r="E251" s="93"/>
      <c r="F251" s="90"/>
      <c r="G251" s="93"/>
      <c r="H251" s="91"/>
      <c r="I251" s="91"/>
      <c r="K251" s="91"/>
      <c r="L251" s="91"/>
      <c r="M251" s="91"/>
      <c r="N251" s="91"/>
    </row>
    <row r="252" spans="1:14">
      <c r="A252" s="93"/>
      <c r="B252" s="93"/>
      <c r="C252" s="93"/>
      <c r="D252" s="91"/>
      <c r="E252" s="93"/>
      <c r="F252" s="90"/>
      <c r="G252" s="93"/>
      <c r="H252" s="91"/>
      <c r="I252" s="91"/>
      <c r="K252" s="91"/>
      <c r="L252" s="91"/>
      <c r="M252" s="91"/>
      <c r="N252" s="91"/>
    </row>
    <row r="253" spans="1:14">
      <c r="A253" s="93"/>
      <c r="B253" s="93"/>
      <c r="C253" s="93"/>
      <c r="D253" s="91"/>
      <c r="E253" s="93"/>
      <c r="F253" s="90"/>
      <c r="G253" s="93"/>
      <c r="H253" s="91"/>
      <c r="I253" s="91"/>
      <c r="K253" s="91"/>
      <c r="L253" s="91"/>
      <c r="M253" s="91"/>
      <c r="N253" s="91"/>
    </row>
    <row r="254" spans="1:14">
      <c r="A254" s="93"/>
      <c r="B254" s="93"/>
      <c r="C254" s="93"/>
      <c r="D254" s="91"/>
      <c r="E254" s="93"/>
      <c r="F254" s="90"/>
      <c r="G254" s="93"/>
      <c r="H254" s="91"/>
      <c r="I254" s="91"/>
      <c r="K254" s="91"/>
      <c r="L254" s="91"/>
      <c r="M254" s="91"/>
      <c r="N254" s="91"/>
    </row>
    <row r="255" spans="1:14">
      <c r="A255" s="93"/>
      <c r="B255" s="93"/>
      <c r="C255" s="93"/>
      <c r="D255" s="91"/>
      <c r="E255" s="93"/>
      <c r="F255" s="90"/>
      <c r="G255" s="93"/>
      <c r="H255" s="91"/>
      <c r="I255" s="91"/>
      <c r="K255" s="91"/>
      <c r="L255" s="91"/>
      <c r="M255" s="91"/>
      <c r="N255" s="91"/>
    </row>
    <row r="256" spans="1:14">
      <c r="A256" s="93"/>
      <c r="B256" s="93"/>
      <c r="C256" s="93"/>
      <c r="D256" s="91"/>
      <c r="E256" s="93"/>
      <c r="F256" s="90"/>
      <c r="G256" s="93"/>
      <c r="H256" s="91"/>
      <c r="I256" s="91"/>
      <c r="K256" s="91"/>
      <c r="L256" s="91"/>
      <c r="M256" s="91"/>
      <c r="N256" s="91"/>
    </row>
    <row r="257" spans="1:14">
      <c r="A257" s="93"/>
      <c r="B257" s="93"/>
      <c r="C257" s="93"/>
      <c r="D257" s="91"/>
      <c r="E257" s="93"/>
      <c r="F257" s="90"/>
      <c r="G257" s="93"/>
      <c r="H257" s="91"/>
      <c r="I257" s="91"/>
      <c r="K257" s="91"/>
      <c r="L257" s="91"/>
      <c r="M257" s="91"/>
      <c r="N257" s="91"/>
    </row>
    <row r="258" spans="1:14">
      <c r="A258" s="93"/>
      <c r="B258" s="93"/>
      <c r="C258" s="93"/>
      <c r="D258" s="91"/>
      <c r="E258" s="93"/>
      <c r="F258" s="90"/>
      <c r="G258" s="93"/>
      <c r="H258" s="91"/>
      <c r="I258" s="91"/>
      <c r="K258" s="91"/>
      <c r="L258" s="91"/>
      <c r="M258" s="91"/>
      <c r="N258" s="91"/>
    </row>
    <row r="259" spans="1:14">
      <c r="A259" s="93"/>
      <c r="B259" s="93"/>
      <c r="C259" s="93"/>
      <c r="D259" s="91"/>
      <c r="E259" s="93"/>
      <c r="F259" s="90"/>
      <c r="G259" s="93"/>
      <c r="H259" s="91"/>
      <c r="I259" s="91"/>
      <c r="K259" s="91"/>
      <c r="L259" s="91"/>
      <c r="M259" s="91"/>
      <c r="N259" s="91"/>
    </row>
    <row r="260" spans="1:14">
      <c r="A260" s="93"/>
      <c r="B260" s="93"/>
      <c r="C260" s="93"/>
      <c r="D260" s="91"/>
      <c r="E260" s="93"/>
      <c r="F260" s="90"/>
      <c r="G260" s="93"/>
      <c r="H260" s="91"/>
      <c r="I260" s="91"/>
      <c r="K260" s="91"/>
      <c r="L260" s="91"/>
      <c r="M260" s="91"/>
      <c r="N260" s="91"/>
    </row>
    <row r="261" spans="1:14">
      <c r="A261" s="93"/>
      <c r="B261" s="93"/>
      <c r="C261" s="93"/>
      <c r="D261" s="91"/>
      <c r="E261" s="93"/>
      <c r="F261" s="90"/>
      <c r="G261" s="93"/>
      <c r="H261" s="91"/>
      <c r="I261" s="91"/>
      <c r="K261" s="91"/>
      <c r="L261" s="91"/>
      <c r="M261" s="91"/>
      <c r="N261" s="91"/>
    </row>
    <row r="262" spans="1:14">
      <c r="A262" s="93"/>
      <c r="B262" s="93"/>
      <c r="C262" s="93"/>
      <c r="D262" s="91"/>
      <c r="E262" s="93"/>
      <c r="F262" s="90"/>
      <c r="G262" s="93"/>
      <c r="H262" s="91"/>
      <c r="I262" s="91"/>
      <c r="K262" s="91"/>
      <c r="L262" s="91"/>
      <c r="M262" s="91"/>
      <c r="N262" s="91"/>
    </row>
    <row r="263" spans="1:14">
      <c r="A263" s="93"/>
      <c r="B263" s="93"/>
      <c r="C263" s="93"/>
      <c r="D263" s="91"/>
      <c r="E263" s="93"/>
      <c r="F263" s="90"/>
      <c r="G263" s="93"/>
      <c r="H263" s="91"/>
      <c r="I263" s="91"/>
      <c r="K263" s="91"/>
      <c r="L263" s="91"/>
      <c r="M263" s="91"/>
      <c r="N263" s="91"/>
    </row>
    <row r="264" spans="1:14">
      <c r="A264" s="93"/>
      <c r="B264" s="93"/>
      <c r="C264" s="93"/>
      <c r="D264" s="91"/>
      <c r="E264" s="93"/>
      <c r="F264" s="90"/>
      <c r="G264" s="93"/>
      <c r="H264" s="91"/>
      <c r="I264" s="91"/>
      <c r="K264" s="91"/>
      <c r="L264" s="91"/>
      <c r="M264" s="91"/>
      <c r="N264" s="91"/>
    </row>
    <row r="265" spans="1:14">
      <c r="A265" s="93"/>
      <c r="B265" s="93"/>
      <c r="C265" s="93"/>
      <c r="D265" s="91"/>
      <c r="E265" s="93"/>
      <c r="F265" s="90"/>
      <c r="G265" s="93"/>
      <c r="H265" s="91"/>
      <c r="I265" s="91"/>
      <c r="K265" s="91"/>
      <c r="L265" s="91"/>
      <c r="M265" s="91"/>
      <c r="N265" s="91"/>
    </row>
    <row r="266" spans="1:14">
      <c r="A266" s="93"/>
      <c r="B266" s="93"/>
      <c r="C266" s="93"/>
      <c r="D266" s="91"/>
      <c r="E266" s="93"/>
      <c r="F266" s="90"/>
      <c r="G266" s="93"/>
      <c r="H266" s="91"/>
      <c r="I266" s="91"/>
      <c r="K266" s="91"/>
      <c r="L266" s="91"/>
      <c r="M266" s="91"/>
      <c r="N266" s="91"/>
    </row>
    <row r="267" spans="1:14">
      <c r="A267" s="93"/>
      <c r="B267" s="93"/>
      <c r="C267" s="93"/>
      <c r="D267" s="91"/>
      <c r="E267" s="93"/>
      <c r="F267" s="90"/>
      <c r="G267" s="93"/>
      <c r="H267" s="91"/>
      <c r="I267" s="91"/>
      <c r="K267" s="91"/>
      <c r="L267" s="91"/>
      <c r="M267" s="91"/>
      <c r="N267" s="91"/>
    </row>
    <row r="268" spans="1:14">
      <c r="A268" s="93"/>
      <c r="B268" s="93"/>
      <c r="C268" s="93"/>
      <c r="D268" s="91"/>
      <c r="E268" s="93"/>
      <c r="F268" s="90"/>
      <c r="G268" s="93"/>
      <c r="H268" s="91"/>
      <c r="I268" s="91"/>
      <c r="K268" s="91"/>
      <c r="L268" s="91"/>
      <c r="M268" s="91"/>
      <c r="N268" s="91"/>
    </row>
    <row r="269" spans="1:14">
      <c r="A269" s="93"/>
      <c r="B269" s="93"/>
      <c r="C269" s="93"/>
      <c r="D269" s="91"/>
      <c r="E269" s="93"/>
      <c r="F269" s="90"/>
      <c r="G269" s="93"/>
      <c r="H269" s="91"/>
      <c r="I269" s="91"/>
      <c r="K269" s="91"/>
      <c r="L269" s="91"/>
      <c r="M269" s="91"/>
      <c r="N269" s="91"/>
    </row>
    <row r="270" spans="1:14">
      <c r="M270" s="58"/>
      <c r="N270" s="58"/>
    </row>
    <row r="271" spans="1:14">
      <c r="M271" s="58"/>
      <c r="N271" s="58"/>
    </row>
    <row r="272" spans="1:14">
      <c r="M272" s="58"/>
      <c r="N272" s="58"/>
    </row>
    <row r="273" spans="13:14">
      <c r="M273" s="58"/>
      <c r="N273" s="58"/>
    </row>
    <row r="274" spans="13:14">
      <c r="M274" s="58"/>
      <c r="N274" s="58"/>
    </row>
    <row r="275" spans="13:14">
      <c r="M275" s="58"/>
      <c r="N275" s="58"/>
    </row>
    <row r="276" spans="13:14">
      <c r="M276" s="58"/>
      <c r="N276" s="58"/>
    </row>
    <row r="277" spans="13:14">
      <c r="M277" s="58"/>
      <c r="N277" s="58"/>
    </row>
    <row r="278" spans="13:14">
      <c r="M278" s="58"/>
      <c r="N278" s="58"/>
    </row>
    <row r="279" spans="13:14">
      <c r="M279" s="58"/>
      <c r="N279" s="58"/>
    </row>
    <row r="280" spans="13:14">
      <c r="M280" s="58"/>
      <c r="N280" s="58"/>
    </row>
    <row r="281" spans="13:14">
      <c r="M281" s="58"/>
      <c r="N281" s="58"/>
    </row>
    <row r="282" spans="13:14">
      <c r="M282" s="58"/>
      <c r="N282" s="58"/>
    </row>
    <row r="283" spans="13:14">
      <c r="M283" s="58"/>
      <c r="N283" s="58"/>
    </row>
    <row r="284" spans="13:14">
      <c r="M284" s="58"/>
      <c r="N284" s="58"/>
    </row>
    <row r="285" spans="13:14">
      <c r="M285" s="58"/>
      <c r="N285" s="58"/>
    </row>
    <row r="286" spans="13:14">
      <c r="M286" s="58"/>
      <c r="N286" s="58"/>
    </row>
    <row r="287" spans="13:14">
      <c r="M287" s="58"/>
      <c r="N287" s="58"/>
    </row>
    <row r="288" spans="13:14">
      <c r="M288" s="58"/>
      <c r="N288" s="58"/>
    </row>
    <row r="289" spans="13:14">
      <c r="M289" s="58"/>
      <c r="N289" s="58"/>
    </row>
    <row r="290" spans="13:14">
      <c r="M290" s="58"/>
      <c r="N290" s="58"/>
    </row>
    <row r="291" spans="13:14">
      <c r="M291" s="58"/>
      <c r="N291" s="58"/>
    </row>
    <row r="292" spans="13:14">
      <c r="M292" s="58"/>
      <c r="N292" s="58"/>
    </row>
    <row r="293" spans="13:14">
      <c r="M293" s="58"/>
      <c r="N293" s="58"/>
    </row>
    <row r="294" spans="13:14">
      <c r="M294" s="58"/>
      <c r="N294" s="58"/>
    </row>
    <row r="295" spans="13:14">
      <c r="M295" s="58"/>
      <c r="N295" s="58"/>
    </row>
    <row r="296" spans="13:14">
      <c r="M296" s="58"/>
      <c r="N296" s="58"/>
    </row>
    <row r="297" spans="13:14">
      <c r="M297" s="58"/>
      <c r="N297" s="58"/>
    </row>
    <row r="298" spans="13:14">
      <c r="M298" s="58"/>
      <c r="N298" s="58"/>
    </row>
    <row r="299" spans="13:14">
      <c r="M299" s="58"/>
      <c r="N299" s="58"/>
    </row>
    <row r="300" spans="13:14">
      <c r="M300" s="58"/>
      <c r="N300" s="58"/>
    </row>
    <row r="301" spans="13:14">
      <c r="M301" s="58"/>
      <c r="N301" s="58"/>
    </row>
    <row r="302" spans="13:14">
      <c r="M302" s="58"/>
      <c r="N302" s="58"/>
    </row>
    <row r="303" spans="13:14">
      <c r="M303" s="58"/>
      <c r="N303" s="58"/>
    </row>
    <row r="304" spans="13:14">
      <c r="M304" s="58"/>
      <c r="N304" s="58"/>
    </row>
    <row r="305" spans="13:14">
      <c r="M305" s="58"/>
      <c r="N305" s="58"/>
    </row>
    <row r="306" spans="13:14">
      <c r="M306" s="58"/>
      <c r="N306" s="58"/>
    </row>
    <row r="307" spans="13:14">
      <c r="M307" s="58"/>
      <c r="N307" s="58"/>
    </row>
    <row r="308" spans="13:14">
      <c r="M308" s="58"/>
      <c r="N308" s="58"/>
    </row>
    <row r="309" spans="13:14">
      <c r="M309" s="58"/>
      <c r="N309" s="58"/>
    </row>
    <row r="310" spans="13:14">
      <c r="M310" s="58"/>
      <c r="N310" s="58"/>
    </row>
    <row r="311" spans="13:14">
      <c r="M311" s="58"/>
      <c r="N311" s="58"/>
    </row>
    <row r="312" spans="13:14">
      <c r="M312" s="58"/>
      <c r="N312" s="58"/>
    </row>
    <row r="313" spans="13:14">
      <c r="M313" s="58"/>
      <c r="N313" s="58"/>
    </row>
    <row r="314" spans="13:14">
      <c r="M314" s="58"/>
      <c r="N314" s="58"/>
    </row>
    <row r="315" spans="13:14">
      <c r="M315" s="58"/>
      <c r="N315" s="58"/>
    </row>
    <row r="316" spans="13:14">
      <c r="M316" s="58"/>
      <c r="N316" s="58"/>
    </row>
    <row r="317" spans="13:14">
      <c r="M317" s="58"/>
      <c r="N317" s="58"/>
    </row>
    <row r="318" spans="13:14">
      <c r="M318" s="58"/>
      <c r="N318" s="58"/>
    </row>
    <row r="319" spans="13:14">
      <c r="M319" s="58"/>
      <c r="N319" s="58"/>
    </row>
    <row r="320" spans="13:14">
      <c r="M320" s="58"/>
      <c r="N320" s="58"/>
    </row>
    <row r="321" spans="13:14">
      <c r="M321" s="58"/>
      <c r="N321" s="58"/>
    </row>
    <row r="322" spans="13:14">
      <c r="M322" s="58"/>
      <c r="N322" s="58"/>
    </row>
    <row r="323" spans="13:14">
      <c r="M323" s="58"/>
      <c r="N323" s="58"/>
    </row>
    <row r="324" spans="13:14">
      <c r="M324" s="58"/>
      <c r="N324" s="58"/>
    </row>
    <row r="325" spans="13:14">
      <c r="M325" s="58"/>
      <c r="N325" s="58"/>
    </row>
    <row r="326" spans="13:14">
      <c r="M326" s="58"/>
      <c r="N326" s="58"/>
    </row>
    <row r="327" spans="13:14">
      <c r="M327" s="58"/>
      <c r="N327" s="58"/>
    </row>
    <row r="328" spans="13:14">
      <c r="M328" s="58"/>
      <c r="N328" s="58"/>
    </row>
    <row r="329" spans="13:14">
      <c r="M329" s="58"/>
      <c r="N329" s="58"/>
    </row>
    <row r="330" spans="13:14">
      <c r="M330" s="58"/>
      <c r="N330" s="58"/>
    </row>
    <row r="331" spans="13:14">
      <c r="M331" s="58"/>
      <c r="N331" s="58"/>
    </row>
    <row r="332" spans="13:14">
      <c r="M332" s="58"/>
      <c r="N332" s="58"/>
    </row>
    <row r="333" spans="13:14">
      <c r="M333" s="58"/>
      <c r="N333" s="58"/>
    </row>
    <row r="334" spans="13:14">
      <c r="M334" s="58"/>
      <c r="N334" s="58"/>
    </row>
    <row r="335" spans="13:14">
      <c r="M335" s="58"/>
      <c r="N335" s="58"/>
    </row>
    <row r="336" spans="13:14">
      <c r="M336" s="58"/>
      <c r="N336" s="58"/>
    </row>
    <row r="337" spans="13:14">
      <c r="M337" s="58"/>
      <c r="N337" s="58"/>
    </row>
    <row r="338" spans="13:14">
      <c r="M338" s="58"/>
      <c r="N338" s="58"/>
    </row>
    <row r="339" spans="13:14">
      <c r="M339" s="58"/>
      <c r="N339" s="58"/>
    </row>
    <row r="340" spans="13:14">
      <c r="M340" s="58"/>
      <c r="N340" s="58"/>
    </row>
    <row r="341" spans="13:14">
      <c r="M341" s="58"/>
      <c r="N341" s="58"/>
    </row>
    <row r="342" spans="13:14">
      <c r="M342" s="58"/>
      <c r="N342" s="58"/>
    </row>
    <row r="343" spans="13:14">
      <c r="M343" s="58"/>
      <c r="N343" s="58"/>
    </row>
    <row r="344" spans="13:14">
      <c r="M344" s="58"/>
      <c r="N344" s="58"/>
    </row>
    <row r="345" spans="13:14">
      <c r="M345" s="58"/>
      <c r="N345" s="58"/>
    </row>
    <row r="346" spans="13:14">
      <c r="M346" s="58"/>
      <c r="N346" s="58"/>
    </row>
    <row r="347" spans="13:14">
      <c r="M347" s="58"/>
      <c r="N347" s="58"/>
    </row>
    <row r="348" spans="13:14">
      <c r="M348" s="58"/>
      <c r="N348" s="58"/>
    </row>
    <row r="349" spans="13:14">
      <c r="M349" s="58"/>
      <c r="N349" s="58"/>
    </row>
    <row r="350" spans="13:14">
      <c r="M350" s="58"/>
      <c r="N350" s="58"/>
    </row>
    <row r="351" spans="13:14">
      <c r="M351" s="58"/>
      <c r="N351" s="58"/>
    </row>
    <row r="352" spans="13:14">
      <c r="M352" s="58"/>
      <c r="N352" s="58"/>
    </row>
    <row r="353" spans="13:14">
      <c r="M353" s="58"/>
      <c r="N353" s="58"/>
    </row>
    <row r="354" spans="13:14">
      <c r="M354" s="58"/>
      <c r="N354" s="58"/>
    </row>
    <row r="355" spans="13:14">
      <c r="M355" s="58"/>
      <c r="N355" s="58"/>
    </row>
    <row r="356" spans="13:14">
      <c r="M356" s="58"/>
      <c r="N356" s="58"/>
    </row>
    <row r="357" spans="13:14">
      <c r="M357" s="58"/>
      <c r="N357" s="58"/>
    </row>
    <row r="358" spans="13:14">
      <c r="M358" s="58"/>
      <c r="N358" s="58"/>
    </row>
    <row r="359" spans="13:14">
      <c r="M359" s="58"/>
      <c r="N359" s="58"/>
    </row>
    <row r="360" spans="13:14">
      <c r="M360" s="58"/>
      <c r="N360" s="58"/>
    </row>
    <row r="361" spans="13:14">
      <c r="M361" s="58"/>
      <c r="N361" s="58"/>
    </row>
    <row r="362" spans="13:14">
      <c r="M362" s="58"/>
      <c r="N362" s="58"/>
    </row>
    <row r="363" spans="13:14">
      <c r="M363" s="58"/>
      <c r="N363" s="58"/>
    </row>
    <row r="364" spans="13:14">
      <c r="M364" s="58"/>
      <c r="N364" s="58"/>
    </row>
    <row r="365" spans="13:14">
      <c r="M365" s="58"/>
      <c r="N365" s="58"/>
    </row>
    <row r="366" spans="13:14">
      <c r="M366" s="58"/>
      <c r="N366" s="58"/>
    </row>
    <row r="367" spans="13:14">
      <c r="M367" s="58"/>
      <c r="N367" s="58"/>
    </row>
    <row r="368" spans="13:14">
      <c r="M368" s="58"/>
      <c r="N368" s="58"/>
    </row>
    <row r="369" spans="13:14">
      <c r="M369" s="58"/>
      <c r="N369" s="58"/>
    </row>
    <row r="370" spans="13:14">
      <c r="M370" s="58"/>
      <c r="N370" s="58"/>
    </row>
    <row r="371" spans="13:14">
      <c r="M371" s="58"/>
      <c r="N371" s="58"/>
    </row>
    <row r="372" spans="13:14">
      <c r="M372" s="58"/>
      <c r="N372" s="58"/>
    </row>
    <row r="373" spans="13:14">
      <c r="M373" s="58"/>
      <c r="N373" s="58"/>
    </row>
    <row r="374" spans="13:14">
      <c r="M374" s="58"/>
      <c r="N374" s="58"/>
    </row>
    <row r="375" spans="13:14">
      <c r="M375" s="58"/>
      <c r="N375" s="58"/>
    </row>
    <row r="376" spans="13:14">
      <c r="M376" s="58"/>
      <c r="N376" s="58"/>
    </row>
    <row r="377" spans="13:14">
      <c r="M377" s="58"/>
      <c r="N377" s="58"/>
    </row>
    <row r="378" spans="13:14">
      <c r="M378" s="58"/>
      <c r="N378" s="58"/>
    </row>
    <row r="379" spans="13:14">
      <c r="M379" s="58"/>
      <c r="N379" s="58"/>
    </row>
    <row r="380" spans="13:14">
      <c r="M380" s="58"/>
      <c r="N380" s="58"/>
    </row>
    <row r="381" spans="13:14">
      <c r="M381" s="58"/>
      <c r="N381" s="58"/>
    </row>
    <row r="382" spans="13:14">
      <c r="M382" s="58"/>
      <c r="N382" s="58"/>
    </row>
    <row r="383" spans="13:14">
      <c r="M383" s="58"/>
      <c r="N383" s="58"/>
    </row>
    <row r="384" spans="13:14">
      <c r="M384" s="58"/>
      <c r="N384" s="58"/>
    </row>
    <row r="385" spans="13:14">
      <c r="M385" s="58"/>
      <c r="N385" s="58"/>
    </row>
    <row r="386" spans="13:14">
      <c r="M386" s="58"/>
      <c r="N386" s="58"/>
    </row>
    <row r="387" spans="13:14">
      <c r="M387" s="58"/>
      <c r="N387" s="58"/>
    </row>
    <row r="388" spans="13:14">
      <c r="M388" s="58"/>
      <c r="N388" s="58"/>
    </row>
    <row r="389" spans="13:14">
      <c r="M389" s="58"/>
      <c r="N389" s="58"/>
    </row>
    <row r="390" spans="13:14">
      <c r="M390" s="58"/>
      <c r="N390" s="58"/>
    </row>
    <row r="391" spans="13:14">
      <c r="M391" s="58"/>
      <c r="N391" s="58"/>
    </row>
    <row r="392" spans="13:14">
      <c r="M392" s="58"/>
      <c r="N392" s="58"/>
    </row>
    <row r="393" spans="13:14">
      <c r="M393" s="58"/>
      <c r="N393" s="58"/>
    </row>
    <row r="394" spans="13:14">
      <c r="M394" s="58"/>
      <c r="N394" s="58"/>
    </row>
    <row r="395" spans="13:14">
      <c r="M395" s="58"/>
      <c r="N395" s="58"/>
    </row>
    <row r="396" spans="13:14">
      <c r="M396" s="58"/>
      <c r="N396" s="58"/>
    </row>
    <row r="397" spans="13:14">
      <c r="M397" s="58"/>
      <c r="N397" s="58"/>
    </row>
    <row r="398" spans="13:14">
      <c r="M398" s="58"/>
      <c r="N398" s="58"/>
    </row>
    <row r="399" spans="13:14">
      <c r="M399" s="58"/>
      <c r="N399" s="58"/>
    </row>
    <row r="400" spans="13:14">
      <c r="M400" s="58"/>
      <c r="N400" s="58"/>
    </row>
    <row r="401" spans="13:14">
      <c r="M401" s="58"/>
      <c r="N401" s="58"/>
    </row>
    <row r="402" spans="13:14">
      <c r="M402" s="58"/>
      <c r="N402" s="58"/>
    </row>
    <row r="403" spans="13:14">
      <c r="M403" s="58"/>
      <c r="N403" s="58"/>
    </row>
    <row r="404" spans="13:14">
      <c r="M404" s="58"/>
      <c r="N404" s="58"/>
    </row>
    <row r="405" spans="13:14">
      <c r="M405" s="58"/>
      <c r="N405" s="58"/>
    </row>
    <row r="406" spans="13:14">
      <c r="M406" s="58"/>
      <c r="N406" s="58"/>
    </row>
    <row r="407" spans="13:14">
      <c r="M407" s="58"/>
      <c r="N407" s="58"/>
    </row>
    <row r="408" spans="13:14">
      <c r="M408" s="58"/>
      <c r="N408" s="58"/>
    </row>
    <row r="409" spans="13:14">
      <c r="M409" s="58"/>
      <c r="N409" s="58"/>
    </row>
    <row r="410" spans="13:14">
      <c r="M410" s="58"/>
      <c r="N410" s="58"/>
    </row>
    <row r="411" spans="13:14">
      <c r="M411" s="58"/>
      <c r="N411" s="58"/>
    </row>
    <row r="412" spans="13:14">
      <c r="M412" s="58"/>
      <c r="N412" s="58"/>
    </row>
    <row r="413" spans="13:14">
      <c r="M413" s="58"/>
      <c r="N413" s="58"/>
    </row>
    <row r="414" spans="13:14">
      <c r="M414" s="58"/>
      <c r="N414" s="58"/>
    </row>
    <row r="415" spans="13:14">
      <c r="M415" s="58"/>
      <c r="N415" s="58"/>
    </row>
    <row r="416" spans="13:14">
      <c r="M416" s="58"/>
      <c r="N416" s="58"/>
    </row>
    <row r="417" spans="13:14">
      <c r="M417" s="58"/>
      <c r="N417" s="58"/>
    </row>
    <row r="418" spans="13:14">
      <c r="M418" s="58"/>
      <c r="N418" s="58"/>
    </row>
    <row r="419" spans="13:14">
      <c r="M419" s="58"/>
      <c r="N419" s="58"/>
    </row>
    <row r="420" spans="13:14">
      <c r="M420" s="58"/>
      <c r="N420" s="58"/>
    </row>
    <row r="421" spans="13:14">
      <c r="M421" s="58"/>
      <c r="N421" s="58"/>
    </row>
    <row r="422" spans="13:14">
      <c r="M422" s="58"/>
      <c r="N422" s="58"/>
    </row>
    <row r="423" spans="13:14">
      <c r="M423" s="58"/>
      <c r="N423" s="58"/>
    </row>
    <row r="424" spans="13:14">
      <c r="M424" s="58"/>
      <c r="N424" s="58"/>
    </row>
    <row r="425" spans="13:14">
      <c r="M425" s="58"/>
      <c r="N425" s="58"/>
    </row>
    <row r="426" spans="13:14">
      <c r="M426" s="58"/>
      <c r="N426" s="58"/>
    </row>
    <row r="427" spans="13:14">
      <c r="M427" s="58"/>
      <c r="N427" s="58"/>
    </row>
    <row r="428" spans="13:14">
      <c r="M428" s="58"/>
      <c r="N428" s="58"/>
    </row>
    <row r="429" spans="13:14">
      <c r="M429" s="58"/>
      <c r="N429" s="58"/>
    </row>
    <row r="430" spans="13:14">
      <c r="M430" s="58"/>
      <c r="N430" s="58"/>
    </row>
    <row r="431" spans="13:14">
      <c r="M431" s="58"/>
      <c r="N431" s="58"/>
    </row>
    <row r="432" spans="13:14">
      <c r="M432" s="58"/>
      <c r="N432" s="58"/>
    </row>
    <row r="433" spans="1:14">
      <c r="M433" s="58"/>
      <c r="N433" s="58"/>
    </row>
    <row r="434" spans="1:14">
      <c r="M434" s="58"/>
      <c r="N434" s="58"/>
    </row>
    <row r="435" spans="1:14">
      <c r="M435" s="58"/>
      <c r="N435" s="58"/>
    </row>
    <row r="436" spans="1:14">
      <c r="M436" s="58"/>
      <c r="N436" s="58"/>
    </row>
    <row r="437" spans="1:14">
      <c r="M437" s="58"/>
      <c r="N437" s="58"/>
    </row>
    <row r="438" spans="1:14">
      <c r="M438" s="58"/>
      <c r="N438" s="58"/>
    </row>
    <row r="439" spans="1:14">
      <c r="M439" s="58"/>
      <c r="N439" s="58"/>
    </row>
    <row r="440" spans="1:14">
      <c r="M440" s="58"/>
      <c r="N440" s="58"/>
    </row>
    <row r="441" spans="1:14">
      <c r="M441" s="58"/>
      <c r="N441" s="58"/>
    </row>
    <row r="442" spans="1:14">
      <c r="M442" s="58"/>
      <c r="N442" s="58"/>
    </row>
    <row r="443" spans="1:14">
      <c r="M443" s="58"/>
      <c r="N443" s="58"/>
    </row>
    <row r="444" spans="1:14">
      <c r="M444" s="58"/>
      <c r="N444" s="58"/>
    </row>
    <row r="445" spans="1:14">
      <c r="B445" s="19"/>
      <c r="D445" s="20"/>
      <c r="E445" s="19"/>
      <c r="F445" s="19"/>
      <c r="G445" s="19"/>
      <c r="H445" s="20"/>
      <c r="I445" s="20"/>
      <c r="J445" s="82"/>
      <c r="K445" s="63"/>
      <c r="L445" s="63"/>
      <c r="M445" s="20"/>
      <c r="N445" s="20"/>
    </row>
    <row r="446" spans="1:14">
      <c r="A446" s="56"/>
      <c r="M446" s="58"/>
      <c r="N446" s="58"/>
    </row>
    <row r="447" spans="1:14">
      <c r="M447" s="58"/>
      <c r="N447" s="58"/>
    </row>
    <row r="448" spans="1:14">
      <c r="M448" s="58"/>
      <c r="N448" s="58"/>
    </row>
    <row r="449" spans="13:14">
      <c r="M449" s="58"/>
      <c r="N449" s="58"/>
    </row>
    <row r="450" spans="13:14">
      <c r="M450" s="58"/>
      <c r="N450" s="58"/>
    </row>
    <row r="451" spans="13:14">
      <c r="M451" s="58"/>
      <c r="N451" s="58"/>
    </row>
    <row r="452" spans="13:14">
      <c r="M452" s="58"/>
      <c r="N452" s="58"/>
    </row>
    <row r="453" spans="13:14">
      <c r="M453" s="58"/>
      <c r="N453" s="58"/>
    </row>
    <row r="454" spans="13:14">
      <c r="M454" s="58"/>
      <c r="N454" s="58"/>
    </row>
    <row r="455" spans="13:14">
      <c r="M455" s="58"/>
      <c r="N455" s="58"/>
    </row>
    <row r="456" spans="13:14">
      <c r="M456" s="58"/>
      <c r="N456" s="58"/>
    </row>
    <row r="457" spans="13:14">
      <c r="M457" s="58"/>
      <c r="N457" s="58"/>
    </row>
    <row r="458" spans="13:14">
      <c r="M458" s="58"/>
      <c r="N458" s="58"/>
    </row>
    <row r="459" spans="13:14">
      <c r="M459" s="58"/>
      <c r="N459" s="58"/>
    </row>
    <row r="460" spans="13:14">
      <c r="M460" s="58"/>
      <c r="N460" s="58"/>
    </row>
    <row r="461" spans="13:14">
      <c r="M461" s="58"/>
      <c r="N461" s="58"/>
    </row>
    <row r="462" spans="13:14">
      <c r="M462" s="58"/>
      <c r="N462" s="58"/>
    </row>
    <row r="463" spans="13:14">
      <c r="M463" s="58"/>
      <c r="N463" s="58"/>
    </row>
    <row r="464" spans="13:14">
      <c r="M464" s="58"/>
      <c r="N464" s="58"/>
    </row>
    <row r="465" spans="13:14">
      <c r="M465" s="58"/>
      <c r="N465" s="58"/>
    </row>
    <row r="466" spans="13:14">
      <c r="M466" s="58"/>
      <c r="N466" s="58"/>
    </row>
    <row r="467" spans="13:14">
      <c r="M467" s="58"/>
      <c r="N467" s="58"/>
    </row>
    <row r="468" spans="13:14">
      <c r="M468" s="58"/>
      <c r="N468" s="58"/>
    </row>
    <row r="469" spans="13:14">
      <c r="M469" s="58"/>
      <c r="N469" s="58"/>
    </row>
    <row r="470" spans="13:14">
      <c r="M470" s="58"/>
      <c r="N470" s="58"/>
    </row>
    <row r="471" spans="13:14">
      <c r="M471" s="58"/>
      <c r="N471" s="58"/>
    </row>
    <row r="472" spans="13:14">
      <c r="M472" s="58"/>
      <c r="N472" s="58"/>
    </row>
    <row r="473" spans="13:14">
      <c r="M473" s="58"/>
      <c r="N473" s="58"/>
    </row>
    <row r="474" spans="13:14">
      <c r="M474" s="58"/>
      <c r="N474" s="58"/>
    </row>
    <row r="475" spans="13:14">
      <c r="M475" s="58"/>
      <c r="N475" s="58"/>
    </row>
    <row r="476" spans="13:14">
      <c r="M476" s="58"/>
      <c r="N476" s="58"/>
    </row>
    <row r="477" spans="13:14">
      <c r="M477" s="58"/>
      <c r="N477" s="58"/>
    </row>
    <row r="478" spans="13:14">
      <c r="M478" s="58"/>
      <c r="N478" s="58"/>
    </row>
    <row r="479" spans="13:14">
      <c r="M479" s="58"/>
      <c r="N479" s="58"/>
    </row>
    <row r="480" spans="13:14">
      <c r="M480" s="58"/>
      <c r="N480" s="58"/>
    </row>
    <row r="481" spans="13:14">
      <c r="M481" s="58"/>
      <c r="N481" s="58"/>
    </row>
    <row r="482" spans="13:14">
      <c r="M482" s="58"/>
      <c r="N482" s="58"/>
    </row>
    <row r="483" spans="13:14">
      <c r="M483" s="58"/>
      <c r="N483" s="58"/>
    </row>
    <row r="484" spans="13:14">
      <c r="M484" s="58"/>
      <c r="N484" s="58"/>
    </row>
    <row r="485" spans="13:14">
      <c r="M485" s="58"/>
      <c r="N485" s="58"/>
    </row>
    <row r="486" spans="13:14">
      <c r="M486" s="58"/>
      <c r="N486" s="58"/>
    </row>
    <row r="487" spans="13:14">
      <c r="M487" s="58"/>
      <c r="N487" s="58"/>
    </row>
    <row r="488" spans="13:14">
      <c r="M488" s="58"/>
      <c r="N488" s="58"/>
    </row>
    <row r="489" spans="13:14">
      <c r="M489" s="58"/>
      <c r="N489" s="58"/>
    </row>
    <row r="490" spans="13:14">
      <c r="M490" s="58"/>
      <c r="N490" s="58"/>
    </row>
    <row r="491" spans="13:14">
      <c r="M491" s="58"/>
      <c r="N491" s="58"/>
    </row>
    <row r="492" spans="13:14">
      <c r="M492" s="58"/>
      <c r="N492" s="58"/>
    </row>
    <row r="493" spans="13:14">
      <c r="M493" s="58"/>
      <c r="N493" s="58"/>
    </row>
    <row r="494" spans="13:14">
      <c r="M494" s="58"/>
      <c r="N494" s="58"/>
    </row>
    <row r="495" spans="13:14">
      <c r="M495" s="58"/>
      <c r="N495" s="58"/>
    </row>
    <row r="496" spans="13:14">
      <c r="M496" s="58"/>
      <c r="N496" s="58"/>
    </row>
    <row r="497" spans="13:14">
      <c r="M497" s="58"/>
      <c r="N497" s="58"/>
    </row>
    <row r="498" spans="13:14">
      <c r="M498" s="58"/>
      <c r="N498" s="58"/>
    </row>
    <row r="499" spans="13:14">
      <c r="M499" s="58"/>
      <c r="N499" s="58"/>
    </row>
    <row r="500" spans="13:14">
      <c r="M500" s="58"/>
      <c r="N500" s="58"/>
    </row>
    <row r="501" spans="13:14">
      <c r="M501" s="58"/>
      <c r="N501" s="58"/>
    </row>
    <row r="502" spans="13:14">
      <c r="M502" s="58"/>
      <c r="N502" s="58"/>
    </row>
    <row r="503" spans="13:14">
      <c r="M503" s="58"/>
      <c r="N503" s="58"/>
    </row>
    <row r="504" spans="13:14">
      <c r="M504" s="58"/>
      <c r="N504" s="58"/>
    </row>
    <row r="505" spans="13:14">
      <c r="M505" s="58"/>
      <c r="N505" s="58"/>
    </row>
    <row r="506" spans="13:14">
      <c r="M506" s="58"/>
      <c r="N506" s="58"/>
    </row>
    <row r="507" spans="13:14">
      <c r="M507" s="58"/>
      <c r="N507" s="58"/>
    </row>
    <row r="508" spans="13:14">
      <c r="M508" s="58"/>
      <c r="N508" s="58"/>
    </row>
    <row r="509" spans="13:14">
      <c r="M509" s="58"/>
      <c r="N509" s="58"/>
    </row>
    <row r="510" spans="13:14">
      <c r="M510" s="58"/>
      <c r="N510" s="58"/>
    </row>
    <row r="511" spans="13:14">
      <c r="M511" s="58"/>
      <c r="N511" s="58"/>
    </row>
    <row r="512" spans="13:14">
      <c r="M512" s="58"/>
      <c r="N512" s="58"/>
    </row>
    <row r="513" spans="13:14">
      <c r="M513" s="58"/>
      <c r="N513" s="58"/>
    </row>
    <row r="514" spans="13:14">
      <c r="M514" s="58"/>
      <c r="N514" s="58"/>
    </row>
    <row r="515" spans="13:14">
      <c r="M515" s="58"/>
      <c r="N515" s="58"/>
    </row>
    <row r="516" spans="13:14">
      <c r="M516" s="58"/>
      <c r="N516" s="58"/>
    </row>
    <row r="517" spans="13:14">
      <c r="M517" s="58"/>
      <c r="N517" s="58"/>
    </row>
    <row r="518" spans="13:14">
      <c r="M518" s="58"/>
      <c r="N518" s="58"/>
    </row>
    <row r="519" spans="13:14">
      <c r="M519" s="58"/>
      <c r="N519" s="58"/>
    </row>
    <row r="520" spans="13:14">
      <c r="M520" s="58"/>
      <c r="N520" s="58"/>
    </row>
    <row r="521" spans="13:14">
      <c r="M521" s="58"/>
      <c r="N521" s="58"/>
    </row>
    <row r="522" spans="13:14">
      <c r="M522" s="58"/>
      <c r="N522" s="58"/>
    </row>
    <row r="523" spans="13:14">
      <c r="M523" s="58"/>
      <c r="N523" s="58"/>
    </row>
    <row r="524" spans="13:14">
      <c r="M524" s="58"/>
      <c r="N524" s="58"/>
    </row>
    <row r="525" spans="13:14">
      <c r="M525" s="58"/>
      <c r="N525" s="58"/>
    </row>
    <row r="526" spans="13:14">
      <c r="M526" s="58"/>
      <c r="N526" s="58"/>
    </row>
    <row r="527" spans="13:14">
      <c r="M527" s="58"/>
      <c r="N527" s="58"/>
    </row>
    <row r="528" spans="13:14">
      <c r="M528" s="58"/>
      <c r="N528" s="58"/>
    </row>
    <row r="529" spans="13:14">
      <c r="M529" s="58"/>
      <c r="N529" s="58"/>
    </row>
    <row r="530" spans="13:14">
      <c r="M530" s="58"/>
      <c r="N530" s="58"/>
    </row>
    <row r="531" spans="13:14">
      <c r="M531" s="58"/>
      <c r="N531" s="58"/>
    </row>
    <row r="532" spans="13:14">
      <c r="M532" s="58"/>
      <c r="N532" s="58"/>
    </row>
    <row r="533" spans="13:14">
      <c r="M533" s="58"/>
      <c r="N533" s="58"/>
    </row>
    <row r="534" spans="13:14">
      <c r="M534" s="58"/>
      <c r="N534" s="58"/>
    </row>
    <row r="535" spans="13:14">
      <c r="M535" s="58"/>
      <c r="N535" s="58"/>
    </row>
    <row r="536" spans="13:14">
      <c r="M536" s="58"/>
      <c r="N536" s="58"/>
    </row>
    <row r="537" spans="13:14">
      <c r="M537" s="58"/>
      <c r="N537" s="58"/>
    </row>
    <row r="538" spans="13:14">
      <c r="M538" s="58"/>
      <c r="N538" s="58"/>
    </row>
    <row r="539" spans="13:14">
      <c r="M539" s="58"/>
      <c r="N539" s="58"/>
    </row>
    <row r="540" spans="13:14">
      <c r="M540" s="58"/>
      <c r="N540" s="58"/>
    </row>
    <row r="541" spans="13:14">
      <c r="M541" s="58"/>
      <c r="N541" s="58"/>
    </row>
    <row r="542" spans="13:14">
      <c r="M542" s="58"/>
      <c r="N542" s="58"/>
    </row>
    <row r="543" spans="13:14">
      <c r="M543" s="58"/>
      <c r="N543" s="58"/>
    </row>
    <row r="544" spans="13:14">
      <c r="M544" s="58"/>
      <c r="N544" s="58"/>
    </row>
    <row r="545" spans="13:14">
      <c r="M545" s="58"/>
      <c r="N545" s="58"/>
    </row>
    <row r="546" spans="13:14">
      <c r="M546" s="58"/>
      <c r="N546" s="58"/>
    </row>
    <row r="547" spans="13:14">
      <c r="M547" s="58"/>
      <c r="N547" s="58"/>
    </row>
    <row r="548" spans="13:14">
      <c r="M548" s="58"/>
      <c r="N548" s="58"/>
    </row>
    <row r="549" spans="13:14">
      <c r="M549" s="58"/>
      <c r="N549" s="58"/>
    </row>
    <row r="550" spans="13:14">
      <c r="M550" s="58"/>
      <c r="N550" s="58"/>
    </row>
    <row r="551" spans="13:14">
      <c r="M551" s="58"/>
      <c r="N551" s="58"/>
    </row>
    <row r="552" spans="13:14">
      <c r="M552" s="58"/>
      <c r="N552" s="58"/>
    </row>
    <row r="553" spans="13:14">
      <c r="M553" s="58"/>
      <c r="N553" s="58"/>
    </row>
    <row r="554" spans="13:14">
      <c r="M554" s="58"/>
      <c r="N554" s="58"/>
    </row>
    <row r="555" spans="13:14">
      <c r="M555" s="58"/>
      <c r="N555" s="58"/>
    </row>
    <row r="556" spans="13:14">
      <c r="M556" s="58"/>
      <c r="N556" s="58"/>
    </row>
    <row r="557" spans="13:14">
      <c r="M557" s="58"/>
      <c r="N557" s="58"/>
    </row>
    <row r="558" spans="13:14">
      <c r="M558" s="58"/>
      <c r="N558" s="58"/>
    </row>
    <row r="559" spans="13:14">
      <c r="M559" s="58"/>
      <c r="N559" s="58"/>
    </row>
    <row r="560" spans="13:14">
      <c r="M560" s="58"/>
      <c r="N560" s="58"/>
    </row>
    <row r="561" spans="13:14">
      <c r="M561" s="58"/>
      <c r="N561" s="58"/>
    </row>
    <row r="562" spans="13:14">
      <c r="M562" s="58"/>
      <c r="N562" s="58"/>
    </row>
    <row r="563" spans="13:14">
      <c r="M563" s="58"/>
      <c r="N563" s="58"/>
    </row>
    <row r="564" spans="13:14">
      <c r="M564" s="58"/>
      <c r="N564" s="58"/>
    </row>
    <row r="565" spans="13:14">
      <c r="M565" s="58"/>
      <c r="N565" s="58"/>
    </row>
    <row r="566" spans="13:14">
      <c r="M566" s="58"/>
      <c r="N566" s="58"/>
    </row>
    <row r="567" spans="13:14">
      <c r="M567" s="58"/>
      <c r="N567" s="58"/>
    </row>
    <row r="568" spans="13:14">
      <c r="M568" s="58"/>
      <c r="N568" s="58"/>
    </row>
    <row r="569" spans="13:14">
      <c r="M569" s="58"/>
      <c r="N569" s="58"/>
    </row>
    <row r="570" spans="13:14">
      <c r="M570" s="58"/>
      <c r="N570" s="58"/>
    </row>
    <row r="571" spans="13:14">
      <c r="M571" s="58"/>
      <c r="N571" s="58"/>
    </row>
    <row r="572" spans="13:14">
      <c r="M572" s="58"/>
      <c r="N572" s="58"/>
    </row>
    <row r="573" spans="13:14">
      <c r="M573" s="58"/>
      <c r="N573" s="58"/>
    </row>
    <row r="574" spans="13:14">
      <c r="M574" s="58"/>
      <c r="N574" s="58"/>
    </row>
    <row r="575" spans="13:14">
      <c r="M575" s="58"/>
      <c r="N575" s="58"/>
    </row>
    <row r="576" spans="13:14">
      <c r="M576" s="58"/>
      <c r="N576" s="58"/>
    </row>
    <row r="577" spans="13:14">
      <c r="M577" s="58"/>
      <c r="N577" s="58"/>
    </row>
    <row r="578" spans="13:14">
      <c r="M578" s="58"/>
      <c r="N578" s="58"/>
    </row>
    <row r="579" spans="13:14">
      <c r="M579" s="58"/>
      <c r="N579" s="58"/>
    </row>
    <row r="580" spans="13:14">
      <c r="M580" s="58"/>
      <c r="N580" s="58"/>
    </row>
    <row r="581" spans="13:14">
      <c r="M581" s="58"/>
      <c r="N581" s="58"/>
    </row>
    <row r="582" spans="13:14">
      <c r="M582" s="58"/>
      <c r="N582" s="58"/>
    </row>
    <row r="583" spans="13:14">
      <c r="M583" s="58"/>
      <c r="N583" s="58"/>
    </row>
    <row r="584" spans="13:14">
      <c r="M584" s="58"/>
      <c r="N584" s="58"/>
    </row>
    <row r="585" spans="13:14">
      <c r="M585" s="58"/>
      <c r="N585" s="58"/>
    </row>
    <row r="586" spans="13:14">
      <c r="M586" s="58"/>
      <c r="N586" s="58"/>
    </row>
    <row r="587" spans="13:14">
      <c r="M587" s="58"/>
      <c r="N587" s="58"/>
    </row>
    <row r="588" spans="13:14">
      <c r="M588" s="58"/>
      <c r="N588" s="58"/>
    </row>
    <row r="589" spans="13:14">
      <c r="M589" s="58"/>
      <c r="N589" s="58"/>
    </row>
    <row r="590" spans="13:14">
      <c r="M590" s="58"/>
      <c r="N590" s="58"/>
    </row>
    <row r="591" spans="13:14">
      <c r="M591" s="58"/>
      <c r="N591" s="58"/>
    </row>
    <row r="592" spans="13:14">
      <c r="M592" s="58"/>
      <c r="N592" s="58"/>
    </row>
    <row r="593" spans="13:14">
      <c r="M593" s="58"/>
      <c r="N593" s="58"/>
    </row>
    <row r="594" spans="13:14">
      <c r="M594" s="58"/>
      <c r="N594" s="58"/>
    </row>
    <row r="595" spans="13:14">
      <c r="M595" s="58"/>
      <c r="N595" s="58"/>
    </row>
    <row r="596" spans="13:14">
      <c r="M596" s="58"/>
      <c r="N596" s="58"/>
    </row>
    <row r="597" spans="13:14">
      <c r="M597" s="58"/>
      <c r="N597" s="58"/>
    </row>
    <row r="598" spans="13:14">
      <c r="M598" s="58"/>
      <c r="N598" s="58"/>
    </row>
    <row r="599" spans="13:14">
      <c r="M599" s="58"/>
      <c r="N599" s="58"/>
    </row>
    <row r="600" spans="13:14">
      <c r="M600" s="58"/>
      <c r="N600" s="58"/>
    </row>
    <row r="601" spans="13:14">
      <c r="M601" s="58"/>
      <c r="N601" s="58"/>
    </row>
    <row r="602" spans="13:14">
      <c r="M602" s="58"/>
      <c r="N602" s="58"/>
    </row>
    <row r="603" spans="13:14">
      <c r="M603" s="58"/>
      <c r="N603" s="58"/>
    </row>
    <row r="604" spans="13:14">
      <c r="M604" s="58"/>
      <c r="N604" s="58"/>
    </row>
    <row r="605" spans="13:14">
      <c r="M605" s="58"/>
      <c r="N605" s="58"/>
    </row>
    <row r="606" spans="13:14">
      <c r="M606" s="58"/>
      <c r="N606" s="58"/>
    </row>
    <row r="607" spans="13:14">
      <c r="M607" s="58"/>
      <c r="N607" s="58"/>
    </row>
    <row r="608" spans="13:14">
      <c r="M608" s="58"/>
      <c r="N608" s="58"/>
    </row>
    <row r="609" spans="13:14">
      <c r="M609" s="58"/>
      <c r="N609" s="58"/>
    </row>
    <row r="610" spans="13:14">
      <c r="M610" s="58"/>
      <c r="N610" s="58"/>
    </row>
    <row r="611" spans="13:14">
      <c r="M611" s="58"/>
      <c r="N611" s="58"/>
    </row>
    <row r="612" spans="13:14">
      <c r="M612" s="58"/>
      <c r="N612" s="58"/>
    </row>
    <row r="613" spans="13:14">
      <c r="M613" s="58"/>
      <c r="N613" s="58"/>
    </row>
    <row r="614" spans="13:14">
      <c r="M614" s="58"/>
      <c r="N614" s="58"/>
    </row>
    <row r="615" spans="13:14">
      <c r="M615" s="58"/>
      <c r="N615" s="58"/>
    </row>
    <row r="616" spans="13:14">
      <c r="M616" s="58"/>
      <c r="N616" s="58"/>
    </row>
    <row r="617" spans="13:14">
      <c r="M617" s="58"/>
      <c r="N617" s="58"/>
    </row>
    <row r="618" spans="13:14">
      <c r="M618" s="58"/>
      <c r="N618" s="58"/>
    </row>
    <row r="619" spans="13:14">
      <c r="M619" s="58"/>
      <c r="N619" s="58"/>
    </row>
    <row r="620" spans="13:14">
      <c r="M620" s="58"/>
      <c r="N620" s="58"/>
    </row>
    <row r="621" spans="13:14">
      <c r="M621" s="58"/>
      <c r="N621" s="58"/>
    </row>
    <row r="622" spans="13:14">
      <c r="M622" s="58"/>
      <c r="N622" s="58"/>
    </row>
    <row r="623" spans="13:14">
      <c r="M623" s="58"/>
      <c r="N623" s="58"/>
    </row>
    <row r="624" spans="13:14">
      <c r="M624" s="58"/>
      <c r="N624" s="58"/>
    </row>
    <row r="625" spans="13:14">
      <c r="M625" s="58"/>
      <c r="N625" s="58"/>
    </row>
    <row r="626" spans="13:14">
      <c r="M626" s="58"/>
      <c r="N626" s="58"/>
    </row>
    <row r="627" spans="13:14">
      <c r="M627" s="58"/>
      <c r="N627" s="58"/>
    </row>
    <row r="628" spans="13:14">
      <c r="M628" s="58"/>
      <c r="N628" s="58"/>
    </row>
    <row r="629" spans="13:14">
      <c r="M629" s="58"/>
      <c r="N629" s="58"/>
    </row>
    <row r="630" spans="13:14">
      <c r="M630" s="58"/>
      <c r="N630" s="58"/>
    </row>
    <row r="631" spans="13:14">
      <c r="M631" s="58"/>
      <c r="N631" s="58"/>
    </row>
    <row r="632" spans="13:14">
      <c r="M632" s="58"/>
      <c r="N632" s="58"/>
    </row>
    <row r="633" spans="13:14">
      <c r="M633" s="58"/>
      <c r="N633" s="58"/>
    </row>
    <row r="634" spans="13:14">
      <c r="M634" s="58"/>
      <c r="N634" s="58"/>
    </row>
    <row r="635" spans="13:14">
      <c r="M635" s="58"/>
      <c r="N635" s="58"/>
    </row>
    <row r="636" spans="13:14">
      <c r="M636" s="58"/>
      <c r="N636" s="58"/>
    </row>
    <row r="637" spans="13:14">
      <c r="M637" s="58"/>
      <c r="N637" s="58"/>
    </row>
    <row r="638" spans="13:14">
      <c r="M638" s="58"/>
      <c r="N638" s="58"/>
    </row>
    <row r="639" spans="13:14">
      <c r="M639" s="58"/>
      <c r="N639" s="58"/>
    </row>
    <row r="640" spans="13:14">
      <c r="M640" s="58"/>
      <c r="N640" s="58"/>
    </row>
    <row r="641" spans="2:14">
      <c r="M641" s="58"/>
      <c r="N641" s="58"/>
    </row>
    <row r="642" spans="2:14">
      <c r="B642" s="19"/>
      <c r="D642" s="20"/>
      <c r="H642" s="63"/>
      <c r="I642" s="63"/>
      <c r="J642" s="94"/>
      <c r="K642" s="63"/>
      <c r="L642" s="63"/>
      <c r="M642" s="20"/>
      <c r="N642" s="20"/>
    </row>
    <row r="643" spans="2:14">
      <c r="M643" s="58"/>
      <c r="N643" s="58"/>
    </row>
    <row r="644" spans="2:14">
      <c r="M644" s="58"/>
      <c r="N644" s="58"/>
    </row>
    <row r="645" spans="2:14">
      <c r="M645" s="58"/>
      <c r="N645" s="58"/>
    </row>
    <row r="646" spans="2:14">
      <c r="M646" s="58"/>
      <c r="N646" s="58"/>
    </row>
    <row r="647" spans="2:14">
      <c r="M647" s="58"/>
      <c r="N647" s="58"/>
    </row>
    <row r="648" spans="2:14">
      <c r="M648" s="58"/>
      <c r="N648" s="58"/>
    </row>
    <row r="649" spans="2:14">
      <c r="M649" s="58"/>
      <c r="N649" s="58"/>
    </row>
    <row r="650" spans="2:14">
      <c r="M650" s="58"/>
      <c r="N650" s="58"/>
    </row>
    <row r="651" spans="2:14">
      <c r="M651" s="58"/>
      <c r="N651" s="58"/>
    </row>
    <row r="652" spans="2:14">
      <c r="M652" s="58"/>
      <c r="N652" s="58"/>
    </row>
    <row r="653" spans="2:14">
      <c r="M653" s="58"/>
      <c r="N653" s="58"/>
    </row>
    <row r="654" spans="2:14">
      <c r="M654" s="58"/>
      <c r="N654" s="58"/>
    </row>
    <row r="655" spans="2:14">
      <c r="M655" s="58"/>
      <c r="N655" s="58"/>
    </row>
    <row r="656" spans="2:14">
      <c r="M656" s="58"/>
      <c r="N656" s="58"/>
    </row>
    <row r="657" spans="13:14">
      <c r="M657" s="58"/>
      <c r="N657" s="58"/>
    </row>
    <row r="658" spans="13:14">
      <c r="M658" s="58"/>
      <c r="N658" s="58"/>
    </row>
    <row r="659" spans="13:14">
      <c r="M659" s="58"/>
      <c r="N659" s="58"/>
    </row>
    <row r="660" spans="13:14">
      <c r="M660" s="58"/>
      <c r="N660" s="58"/>
    </row>
    <row r="661" spans="13:14">
      <c r="M661" s="58"/>
      <c r="N661" s="58"/>
    </row>
    <row r="662" spans="13:14">
      <c r="M662" s="58"/>
      <c r="N662" s="58"/>
    </row>
    <row r="663" spans="13:14">
      <c r="M663" s="58"/>
      <c r="N663" s="58"/>
    </row>
    <row r="664" spans="13:14">
      <c r="M664" s="58"/>
      <c r="N664" s="58"/>
    </row>
    <row r="665" spans="13:14">
      <c r="M665" s="58"/>
      <c r="N665" s="58"/>
    </row>
    <row r="666" spans="13:14">
      <c r="M666" s="58"/>
      <c r="N666" s="58"/>
    </row>
    <row r="667" spans="13:14">
      <c r="M667" s="58"/>
      <c r="N667" s="58"/>
    </row>
    <row r="668" spans="13:14">
      <c r="M668" s="58"/>
      <c r="N668" s="58"/>
    </row>
    <row r="669" spans="13:14">
      <c r="M669" s="58"/>
      <c r="N669" s="58"/>
    </row>
    <row r="670" spans="13:14">
      <c r="M670" s="58"/>
      <c r="N670" s="58"/>
    </row>
    <row r="671" spans="13:14">
      <c r="M671" s="58"/>
      <c r="N671" s="58"/>
    </row>
    <row r="672" spans="13:14">
      <c r="M672" s="58"/>
      <c r="N672" s="58"/>
    </row>
    <row r="673" spans="13:14">
      <c r="M673" s="58"/>
      <c r="N673" s="58"/>
    </row>
    <row r="674" spans="13:14">
      <c r="M674" s="58"/>
      <c r="N674" s="58"/>
    </row>
    <row r="675" spans="13:14">
      <c r="M675" s="58"/>
      <c r="N675" s="58"/>
    </row>
    <row r="676" spans="13:14">
      <c r="M676" s="58"/>
      <c r="N676" s="58"/>
    </row>
    <row r="677" spans="13:14">
      <c r="M677" s="58"/>
      <c r="N677" s="58"/>
    </row>
    <row r="678" spans="13:14">
      <c r="M678" s="58"/>
      <c r="N678" s="58"/>
    </row>
    <row r="679" spans="13:14">
      <c r="M679" s="58"/>
      <c r="N679" s="58"/>
    </row>
    <row r="680" spans="13:14">
      <c r="M680" s="58"/>
      <c r="N680" s="58"/>
    </row>
    <row r="681" spans="13:14">
      <c r="M681" s="58"/>
      <c r="N681" s="58"/>
    </row>
    <row r="682" spans="13:14">
      <c r="M682" s="58"/>
      <c r="N682" s="58"/>
    </row>
    <row r="683" spans="13:14">
      <c r="M683" s="58"/>
      <c r="N683" s="58"/>
    </row>
    <row r="684" spans="13:14">
      <c r="M684" s="58"/>
      <c r="N684" s="58"/>
    </row>
    <row r="685" spans="13:14">
      <c r="M685" s="58"/>
      <c r="N685" s="58"/>
    </row>
    <row r="686" spans="13:14">
      <c r="M686" s="58"/>
      <c r="N686" s="58"/>
    </row>
    <row r="687" spans="13:14">
      <c r="M687" s="58"/>
      <c r="N687" s="58"/>
    </row>
    <row r="688" spans="13:14">
      <c r="M688" s="58"/>
      <c r="N688" s="58"/>
    </row>
    <row r="689" spans="13:14">
      <c r="M689" s="58"/>
      <c r="N689" s="58"/>
    </row>
    <row r="690" spans="13:14">
      <c r="M690" s="58"/>
      <c r="N690" s="58"/>
    </row>
    <row r="691" spans="13:14">
      <c r="M691" s="58"/>
      <c r="N691" s="58"/>
    </row>
    <row r="692" spans="13:14">
      <c r="M692" s="58"/>
      <c r="N692" s="58"/>
    </row>
    <row r="693" spans="13:14">
      <c r="M693" s="58"/>
      <c r="N693" s="58"/>
    </row>
    <row r="694" spans="13:14">
      <c r="M694" s="58"/>
      <c r="N694" s="58"/>
    </row>
    <row r="695" spans="13:14">
      <c r="M695" s="58"/>
      <c r="N695" s="58"/>
    </row>
    <row r="696" spans="13:14">
      <c r="M696" s="58"/>
      <c r="N696" s="58"/>
    </row>
    <row r="697" spans="13:14">
      <c r="M697" s="58"/>
      <c r="N697" s="58"/>
    </row>
    <row r="698" spans="13:14">
      <c r="M698" s="58"/>
      <c r="N698" s="58"/>
    </row>
    <row r="699" spans="13:14">
      <c r="M699" s="58"/>
      <c r="N699" s="58"/>
    </row>
    <row r="700" spans="13:14">
      <c r="M700" s="58"/>
      <c r="N700" s="58"/>
    </row>
    <row r="701" spans="13:14">
      <c r="M701" s="58"/>
      <c r="N701" s="58"/>
    </row>
    <row r="702" spans="13:14">
      <c r="M702" s="58"/>
      <c r="N702" s="58"/>
    </row>
    <row r="703" spans="13:14">
      <c r="M703" s="58"/>
      <c r="N703" s="58"/>
    </row>
    <row r="704" spans="13:14">
      <c r="M704" s="58"/>
      <c r="N704" s="58"/>
    </row>
    <row r="705" spans="13:14">
      <c r="M705" s="58"/>
      <c r="N705" s="58"/>
    </row>
    <row r="706" spans="13:14">
      <c r="M706" s="58"/>
      <c r="N706" s="58"/>
    </row>
    <row r="707" spans="13:14">
      <c r="M707" s="58"/>
      <c r="N707" s="58"/>
    </row>
    <row r="708" spans="13:14">
      <c r="M708" s="58"/>
      <c r="N708" s="58"/>
    </row>
    <row r="709" spans="13:14">
      <c r="M709" s="58"/>
      <c r="N709" s="58"/>
    </row>
    <row r="710" spans="13:14">
      <c r="M710" s="58"/>
      <c r="N710" s="58"/>
    </row>
    <row r="711" spans="13:14">
      <c r="M711" s="58"/>
      <c r="N711" s="58"/>
    </row>
    <row r="712" spans="13:14">
      <c r="M712" s="58"/>
      <c r="N712" s="58"/>
    </row>
    <row r="713" spans="13:14">
      <c r="M713" s="58"/>
      <c r="N713" s="58"/>
    </row>
    <row r="714" spans="13:14">
      <c r="M714" s="58"/>
      <c r="N714" s="58"/>
    </row>
    <row r="715" spans="13:14">
      <c r="M715" s="58"/>
      <c r="N715" s="58"/>
    </row>
    <row r="716" spans="13:14">
      <c r="M716" s="58"/>
      <c r="N716" s="58"/>
    </row>
    <row r="717" spans="13:14">
      <c r="M717" s="58"/>
      <c r="N717" s="58"/>
    </row>
    <row r="718" spans="13:14">
      <c r="M718" s="58"/>
      <c r="N718" s="58"/>
    </row>
    <row r="719" spans="13:14">
      <c r="M719" s="58"/>
      <c r="N719" s="58"/>
    </row>
    <row r="720" spans="13:14">
      <c r="M720" s="58"/>
      <c r="N720" s="58"/>
    </row>
    <row r="721" spans="13:14">
      <c r="M721" s="58"/>
      <c r="N721" s="58"/>
    </row>
    <row r="722" spans="13:14">
      <c r="M722" s="58"/>
      <c r="N722" s="58"/>
    </row>
    <row r="723" spans="13:14">
      <c r="M723" s="58"/>
      <c r="N723" s="58"/>
    </row>
    <row r="724" spans="13:14">
      <c r="M724" s="58"/>
      <c r="N724" s="58"/>
    </row>
    <row r="725" spans="13:14">
      <c r="M725" s="58"/>
      <c r="N725" s="58"/>
    </row>
    <row r="726" spans="13:14">
      <c r="M726" s="58"/>
      <c r="N726" s="58"/>
    </row>
    <row r="727" spans="13:14">
      <c r="M727" s="58"/>
      <c r="N727" s="58"/>
    </row>
    <row r="728" spans="13:14">
      <c r="M728" s="58"/>
      <c r="N728" s="58"/>
    </row>
    <row r="729" spans="13:14">
      <c r="M729" s="58"/>
      <c r="N729" s="58"/>
    </row>
    <row r="730" spans="13:14">
      <c r="M730" s="58"/>
      <c r="N730" s="58"/>
    </row>
    <row r="731" spans="13:14">
      <c r="M731" s="58"/>
      <c r="N731" s="58"/>
    </row>
    <row r="732" spans="13:14">
      <c r="M732" s="58"/>
      <c r="N732" s="58"/>
    </row>
    <row r="733" spans="13:14">
      <c r="M733" s="58"/>
      <c r="N733" s="58"/>
    </row>
    <row r="734" spans="13:14">
      <c r="M734" s="58"/>
      <c r="N734" s="58"/>
    </row>
    <row r="735" spans="13:14">
      <c r="M735" s="58"/>
      <c r="N735" s="58"/>
    </row>
    <row r="736" spans="13:14">
      <c r="M736" s="58"/>
      <c r="N736" s="58"/>
    </row>
    <row r="737" spans="13:14">
      <c r="M737" s="58"/>
      <c r="N737" s="58"/>
    </row>
    <row r="738" spans="13:14">
      <c r="M738" s="58"/>
      <c r="N738" s="58"/>
    </row>
    <row r="739" spans="13:14">
      <c r="M739" s="58"/>
      <c r="N739" s="58"/>
    </row>
    <row r="740" spans="13:14">
      <c r="M740" s="58"/>
      <c r="N740" s="58"/>
    </row>
    <row r="741" spans="13:14">
      <c r="M741" s="58"/>
      <c r="N741" s="58"/>
    </row>
    <row r="742" spans="13:14">
      <c r="M742" s="58"/>
      <c r="N742" s="58"/>
    </row>
    <row r="743" spans="13:14">
      <c r="M743" s="58"/>
      <c r="N743" s="58"/>
    </row>
    <row r="744" spans="13:14">
      <c r="M744" s="58"/>
      <c r="N744" s="58"/>
    </row>
    <row r="745" spans="13:14">
      <c r="M745" s="58"/>
      <c r="N745" s="58"/>
    </row>
    <row r="746" spans="13:14">
      <c r="M746" s="58"/>
      <c r="N746" s="58"/>
    </row>
    <row r="747" spans="13:14">
      <c r="M747" s="58"/>
      <c r="N747" s="58"/>
    </row>
    <row r="748" spans="13:14">
      <c r="M748" s="58"/>
      <c r="N748" s="58"/>
    </row>
    <row r="749" spans="13:14">
      <c r="M749" s="58"/>
      <c r="N749" s="58"/>
    </row>
    <row r="750" spans="13:14">
      <c r="M750" s="58"/>
      <c r="N750" s="58"/>
    </row>
    <row r="751" spans="13:14">
      <c r="M751" s="58"/>
      <c r="N751" s="58"/>
    </row>
    <row r="752" spans="13:14">
      <c r="M752" s="58"/>
      <c r="N752" s="58"/>
    </row>
    <row r="753" spans="13:14">
      <c r="M753" s="58"/>
      <c r="N753" s="58"/>
    </row>
    <row r="754" spans="13:14">
      <c r="M754" s="58"/>
      <c r="N754" s="58"/>
    </row>
    <row r="755" spans="13:14">
      <c r="M755" s="58"/>
      <c r="N755" s="58"/>
    </row>
    <row r="756" spans="13:14">
      <c r="M756" s="58"/>
      <c r="N756" s="58"/>
    </row>
    <row r="757" spans="13:14">
      <c r="M757" s="58"/>
      <c r="N757" s="58"/>
    </row>
    <row r="758" spans="13:14">
      <c r="M758" s="58"/>
      <c r="N758" s="58"/>
    </row>
    <row r="759" spans="13:14">
      <c r="M759" s="58"/>
      <c r="N759" s="58"/>
    </row>
    <row r="760" spans="13:14">
      <c r="M760" s="58"/>
      <c r="N760" s="58"/>
    </row>
    <row r="761" spans="13:14">
      <c r="M761" s="58"/>
      <c r="N761" s="58"/>
    </row>
    <row r="762" spans="13:14">
      <c r="M762" s="58"/>
      <c r="N762" s="58"/>
    </row>
    <row r="763" spans="13:14">
      <c r="M763" s="58"/>
      <c r="N763" s="58"/>
    </row>
    <row r="764" spans="13:14">
      <c r="M764" s="58"/>
      <c r="N764" s="58"/>
    </row>
    <row r="765" spans="13:14">
      <c r="M765" s="58"/>
      <c r="N765" s="58"/>
    </row>
    <row r="766" spans="13:14">
      <c r="M766" s="58"/>
      <c r="N766" s="58"/>
    </row>
    <row r="767" spans="13:14">
      <c r="M767" s="58"/>
      <c r="N767" s="58"/>
    </row>
    <row r="768" spans="13:14">
      <c r="M768" s="58"/>
      <c r="N768" s="58"/>
    </row>
    <row r="769" spans="13:14">
      <c r="M769" s="58"/>
      <c r="N769" s="58"/>
    </row>
    <row r="770" spans="13:14">
      <c r="M770" s="58"/>
      <c r="N770" s="58"/>
    </row>
    <row r="771" spans="13:14">
      <c r="M771" s="58"/>
      <c r="N771" s="58"/>
    </row>
    <row r="772" spans="13:14">
      <c r="M772" s="58"/>
      <c r="N772" s="58"/>
    </row>
    <row r="773" spans="13:14">
      <c r="M773" s="58"/>
      <c r="N773" s="58"/>
    </row>
    <row r="774" spans="13:14">
      <c r="M774" s="58"/>
      <c r="N774" s="58"/>
    </row>
    <row r="775" spans="13:14">
      <c r="M775" s="58"/>
      <c r="N775" s="58"/>
    </row>
    <row r="776" spans="13:14">
      <c r="M776" s="58"/>
      <c r="N776" s="58"/>
    </row>
    <row r="777" spans="13:14">
      <c r="M777" s="58"/>
      <c r="N777" s="58"/>
    </row>
    <row r="778" spans="13:14">
      <c r="M778" s="58"/>
      <c r="N778" s="58"/>
    </row>
    <row r="779" spans="13:14">
      <c r="M779" s="58"/>
      <c r="N779" s="58"/>
    </row>
    <row r="780" spans="13:14">
      <c r="M780" s="58"/>
      <c r="N780" s="58"/>
    </row>
    <row r="781" spans="13:14">
      <c r="M781" s="58"/>
      <c r="N781" s="58"/>
    </row>
    <row r="782" spans="13:14">
      <c r="M782" s="58"/>
      <c r="N782" s="58"/>
    </row>
    <row r="783" spans="13:14">
      <c r="M783" s="58"/>
      <c r="N783" s="58"/>
    </row>
    <row r="784" spans="13:14">
      <c r="M784" s="58"/>
      <c r="N784" s="58"/>
    </row>
    <row r="785" spans="13:14">
      <c r="M785" s="58"/>
      <c r="N785" s="58"/>
    </row>
    <row r="786" spans="13:14">
      <c r="M786" s="58"/>
      <c r="N786" s="58"/>
    </row>
    <row r="787" spans="13:14">
      <c r="M787" s="58"/>
      <c r="N787" s="58"/>
    </row>
    <row r="788" spans="13:14">
      <c r="M788" s="58"/>
      <c r="N788" s="58"/>
    </row>
    <row r="789" spans="13:14">
      <c r="M789" s="58"/>
      <c r="N789" s="58"/>
    </row>
    <row r="790" spans="13:14">
      <c r="M790" s="58"/>
      <c r="N790" s="58"/>
    </row>
    <row r="791" spans="13:14">
      <c r="M791" s="58"/>
      <c r="N791" s="58"/>
    </row>
    <row r="792" spans="13:14">
      <c r="M792" s="58"/>
      <c r="N792" s="58"/>
    </row>
    <row r="793" spans="13:14">
      <c r="M793" s="58"/>
      <c r="N793" s="58"/>
    </row>
    <row r="794" spans="13:14">
      <c r="M794" s="58"/>
      <c r="N794" s="58"/>
    </row>
    <row r="795" spans="13:14">
      <c r="M795" s="58"/>
      <c r="N795" s="58"/>
    </row>
    <row r="796" spans="13:14">
      <c r="M796" s="58"/>
      <c r="N796" s="58"/>
    </row>
    <row r="797" spans="13:14">
      <c r="M797" s="58"/>
      <c r="N797" s="58"/>
    </row>
    <row r="798" spans="13:14">
      <c r="M798" s="58"/>
      <c r="N798" s="58"/>
    </row>
    <row r="799" spans="13:14">
      <c r="M799" s="58"/>
      <c r="N799" s="58"/>
    </row>
    <row r="800" spans="13:14">
      <c r="M800" s="58"/>
      <c r="N800" s="58"/>
    </row>
    <row r="801" spans="13:14">
      <c r="M801" s="58"/>
      <c r="N801" s="58"/>
    </row>
    <row r="802" spans="13:14">
      <c r="M802" s="58"/>
      <c r="N802" s="58"/>
    </row>
    <row r="803" spans="13:14">
      <c r="M803" s="58"/>
      <c r="N803" s="58"/>
    </row>
    <row r="804" spans="13:14">
      <c r="M804" s="58"/>
      <c r="N804" s="58"/>
    </row>
    <row r="805" spans="13:14">
      <c r="M805" s="58"/>
      <c r="N805" s="58"/>
    </row>
    <row r="806" spans="13:14">
      <c r="M806" s="58"/>
      <c r="N806" s="58"/>
    </row>
    <row r="807" spans="13:14">
      <c r="M807" s="58"/>
      <c r="N807" s="58"/>
    </row>
    <row r="808" spans="13:14">
      <c r="M808" s="58"/>
      <c r="N808" s="58"/>
    </row>
    <row r="809" spans="13:14">
      <c r="M809" s="58"/>
      <c r="N809" s="58"/>
    </row>
    <row r="810" spans="13:14">
      <c r="M810" s="58"/>
      <c r="N810" s="58"/>
    </row>
    <row r="811" spans="13:14">
      <c r="M811" s="58"/>
      <c r="N811" s="58"/>
    </row>
    <row r="812" spans="13:14">
      <c r="M812" s="58"/>
      <c r="N812" s="58"/>
    </row>
    <row r="813" spans="13:14">
      <c r="M813" s="58"/>
      <c r="N813" s="58"/>
    </row>
    <row r="814" spans="13:14">
      <c r="M814" s="58"/>
      <c r="N814" s="58"/>
    </row>
    <row r="815" spans="13:14">
      <c r="M815" s="58"/>
      <c r="N815" s="58"/>
    </row>
    <row r="816" spans="13:14">
      <c r="M816" s="58"/>
      <c r="N816" s="58"/>
    </row>
    <row r="817" spans="13:14">
      <c r="M817" s="58"/>
      <c r="N817" s="58"/>
    </row>
    <row r="818" spans="13:14">
      <c r="M818" s="58"/>
      <c r="N818" s="58"/>
    </row>
    <row r="819" spans="13:14">
      <c r="M819" s="58"/>
      <c r="N819" s="58"/>
    </row>
    <row r="820" spans="13:14">
      <c r="M820" s="58"/>
      <c r="N820" s="58"/>
    </row>
    <row r="821" spans="13:14">
      <c r="M821" s="58"/>
      <c r="N821" s="58"/>
    </row>
    <row r="822" spans="13:14">
      <c r="M822" s="58"/>
      <c r="N822" s="58"/>
    </row>
    <row r="823" spans="13:14">
      <c r="M823" s="58"/>
      <c r="N823" s="58"/>
    </row>
    <row r="824" spans="13:14">
      <c r="M824" s="58"/>
      <c r="N824" s="58"/>
    </row>
    <row r="825" spans="13:14">
      <c r="M825" s="58"/>
      <c r="N825" s="58"/>
    </row>
    <row r="826" spans="13:14">
      <c r="M826" s="58"/>
      <c r="N826" s="58"/>
    </row>
    <row r="827" spans="13:14">
      <c r="M827" s="58"/>
      <c r="N827" s="58"/>
    </row>
    <row r="828" spans="13:14">
      <c r="M828" s="58"/>
      <c r="N828" s="58"/>
    </row>
    <row r="829" spans="13:14">
      <c r="M829" s="58"/>
      <c r="N829" s="58"/>
    </row>
    <row r="830" spans="13:14">
      <c r="M830" s="58"/>
      <c r="N830" s="58"/>
    </row>
    <row r="831" spans="13:14">
      <c r="M831" s="58"/>
      <c r="N831" s="58"/>
    </row>
    <row r="832" spans="13:14">
      <c r="M832" s="58"/>
      <c r="N832" s="58"/>
    </row>
    <row r="833" spans="1:14">
      <c r="M833" s="58"/>
      <c r="N833" s="58"/>
    </row>
    <row r="834" spans="1:14">
      <c r="M834" s="58"/>
      <c r="N834" s="58"/>
    </row>
    <row r="835" spans="1:14">
      <c r="M835" s="58"/>
      <c r="N835" s="58"/>
    </row>
    <row r="836" spans="1:14">
      <c r="M836" s="58"/>
      <c r="N836" s="58"/>
    </row>
    <row r="837" spans="1:14">
      <c r="M837" s="58"/>
      <c r="N837" s="58"/>
    </row>
    <row r="838" spans="1:14">
      <c r="M838" s="58"/>
      <c r="N838" s="58"/>
    </row>
    <row r="839" spans="1:14">
      <c r="A839" s="23"/>
      <c r="B839" s="24"/>
      <c r="C839" s="23"/>
      <c r="D839" s="25"/>
      <c r="E839" s="23"/>
      <c r="F839" s="23"/>
      <c r="G839" s="23"/>
      <c r="H839" s="59"/>
      <c r="I839" s="59"/>
      <c r="J839" s="92"/>
      <c r="K839" s="63"/>
      <c r="L839" s="63"/>
      <c r="M839" s="25"/>
      <c r="N839" s="25"/>
    </row>
    <row r="840" spans="1:14">
      <c r="A840" s="56"/>
      <c r="M840" s="58"/>
      <c r="N840" s="58"/>
    </row>
    <row r="841" spans="1:14">
      <c r="M841" s="58"/>
      <c r="N841" s="58"/>
    </row>
    <row r="842" spans="1:14">
      <c r="M842" s="58"/>
      <c r="N842" s="58"/>
    </row>
    <row r="843" spans="1:14">
      <c r="M843" s="58"/>
      <c r="N843" s="58"/>
    </row>
    <row r="844" spans="1:14">
      <c r="M844" s="58"/>
      <c r="N844" s="58"/>
    </row>
    <row r="845" spans="1:14">
      <c r="M845" s="58"/>
      <c r="N845" s="58"/>
    </row>
    <row r="846" spans="1:14">
      <c r="M846" s="58"/>
      <c r="N846" s="58"/>
    </row>
    <row r="847" spans="1:14">
      <c r="M847" s="58"/>
      <c r="N847" s="58"/>
    </row>
    <row r="848" spans="1:14">
      <c r="M848" s="58"/>
      <c r="N848" s="58"/>
    </row>
    <row r="849" spans="13:14">
      <c r="M849" s="58"/>
      <c r="N849" s="58"/>
    </row>
    <row r="850" spans="13:14">
      <c r="M850" s="58"/>
      <c r="N850" s="58"/>
    </row>
    <row r="851" spans="13:14">
      <c r="M851" s="58"/>
      <c r="N851" s="58"/>
    </row>
    <row r="852" spans="13:14">
      <c r="M852" s="58"/>
      <c r="N852" s="58"/>
    </row>
    <row r="853" spans="13:14">
      <c r="M853" s="58"/>
      <c r="N853" s="58"/>
    </row>
    <row r="854" spans="13:14">
      <c r="M854" s="58"/>
      <c r="N854" s="58"/>
    </row>
    <row r="855" spans="13:14">
      <c r="M855" s="58"/>
      <c r="N855" s="58"/>
    </row>
    <row r="856" spans="13:14">
      <c r="M856" s="58"/>
      <c r="N856" s="58"/>
    </row>
    <row r="857" spans="13:14">
      <c r="M857" s="58"/>
      <c r="N857" s="58"/>
    </row>
    <row r="858" spans="13:14">
      <c r="M858" s="58"/>
      <c r="N858" s="58"/>
    </row>
    <row r="859" spans="13:14">
      <c r="M859" s="58"/>
      <c r="N859" s="58"/>
    </row>
    <row r="860" spans="13:14">
      <c r="M860" s="58"/>
      <c r="N860" s="58"/>
    </row>
    <row r="861" spans="13:14">
      <c r="M861" s="58"/>
      <c r="N861" s="58"/>
    </row>
    <row r="862" spans="13:14">
      <c r="M862" s="58"/>
      <c r="N862" s="58"/>
    </row>
    <row r="863" spans="13:14">
      <c r="M863" s="58"/>
      <c r="N863" s="58"/>
    </row>
    <row r="864" spans="13:14">
      <c r="M864" s="58"/>
      <c r="N864" s="58"/>
    </row>
    <row r="865" spans="13:14">
      <c r="M865" s="58"/>
      <c r="N865" s="58"/>
    </row>
    <row r="866" spans="13:14">
      <c r="M866" s="58"/>
      <c r="N866" s="58"/>
    </row>
    <row r="867" spans="13:14">
      <c r="M867" s="58"/>
      <c r="N867" s="58"/>
    </row>
    <row r="868" spans="13:14">
      <c r="M868" s="58"/>
      <c r="N868" s="58"/>
    </row>
    <row r="869" spans="13:14">
      <c r="M869" s="58"/>
      <c r="N869" s="58"/>
    </row>
    <row r="870" spans="13:14">
      <c r="M870" s="58"/>
      <c r="N870" s="58"/>
    </row>
    <row r="871" spans="13:14">
      <c r="M871" s="58"/>
      <c r="N871" s="58"/>
    </row>
    <row r="872" spans="13:14">
      <c r="M872" s="58"/>
      <c r="N872" s="58"/>
    </row>
    <row r="873" spans="13:14">
      <c r="M873" s="58"/>
      <c r="N873" s="58"/>
    </row>
    <row r="874" spans="13:14">
      <c r="M874" s="58"/>
      <c r="N874" s="58"/>
    </row>
    <row r="875" spans="13:14">
      <c r="M875" s="58"/>
      <c r="N875" s="58"/>
    </row>
    <row r="876" spans="13:14">
      <c r="M876" s="58"/>
      <c r="N876" s="58"/>
    </row>
    <row r="877" spans="13:14">
      <c r="M877" s="58"/>
      <c r="N877" s="58"/>
    </row>
    <row r="878" spans="13:14">
      <c r="M878" s="58"/>
      <c r="N878" s="58"/>
    </row>
    <row r="879" spans="13:14">
      <c r="M879" s="58"/>
      <c r="N879" s="58"/>
    </row>
    <row r="880" spans="13:14">
      <c r="M880" s="58"/>
      <c r="N880" s="58"/>
    </row>
    <row r="881" spans="13:14">
      <c r="M881" s="58"/>
      <c r="N881" s="58"/>
    </row>
    <row r="882" spans="13:14">
      <c r="M882" s="58"/>
      <c r="N882" s="58"/>
    </row>
    <row r="883" spans="13:14">
      <c r="M883" s="58"/>
      <c r="N883" s="58"/>
    </row>
    <row r="884" spans="13:14">
      <c r="M884" s="58"/>
      <c r="N884" s="58"/>
    </row>
    <row r="885" spans="13:14">
      <c r="M885" s="58"/>
      <c r="N885" s="58"/>
    </row>
    <row r="886" spans="13:14">
      <c r="M886" s="58"/>
      <c r="N886" s="58"/>
    </row>
    <row r="887" spans="13:14">
      <c r="M887" s="58"/>
      <c r="N887" s="58"/>
    </row>
    <row r="888" spans="13:14">
      <c r="M888" s="58"/>
      <c r="N888" s="58"/>
    </row>
    <row r="889" spans="13:14">
      <c r="M889" s="58"/>
      <c r="N889" s="58"/>
    </row>
    <row r="890" spans="13:14">
      <c r="M890" s="58"/>
      <c r="N890" s="58"/>
    </row>
    <row r="891" spans="13:14">
      <c r="M891" s="58"/>
      <c r="N891" s="58"/>
    </row>
    <row r="892" spans="13:14">
      <c r="M892" s="58"/>
      <c r="N892" s="58"/>
    </row>
    <row r="893" spans="13:14">
      <c r="M893" s="58"/>
      <c r="N893" s="58"/>
    </row>
    <row r="894" spans="13:14">
      <c r="M894" s="58"/>
      <c r="N894" s="58"/>
    </row>
    <row r="895" spans="13:14">
      <c r="M895" s="58"/>
      <c r="N895" s="58"/>
    </row>
    <row r="896" spans="13:14">
      <c r="M896" s="58"/>
      <c r="N896" s="58"/>
    </row>
    <row r="897" spans="13:14">
      <c r="M897" s="58"/>
      <c r="N897" s="58"/>
    </row>
    <row r="898" spans="13:14">
      <c r="M898" s="58"/>
      <c r="N898" s="58"/>
    </row>
    <row r="899" spans="13:14">
      <c r="M899" s="58"/>
      <c r="N899" s="58"/>
    </row>
    <row r="900" spans="13:14">
      <c r="M900" s="58"/>
      <c r="N900" s="58"/>
    </row>
    <row r="901" spans="13:14">
      <c r="M901" s="58"/>
      <c r="N901" s="58"/>
    </row>
    <row r="902" spans="13:14">
      <c r="M902" s="58"/>
      <c r="N902" s="58"/>
    </row>
    <row r="903" spans="13:14">
      <c r="M903" s="58"/>
      <c r="N903" s="58"/>
    </row>
    <row r="904" spans="13:14">
      <c r="M904" s="58"/>
      <c r="N904" s="58"/>
    </row>
    <row r="905" spans="13:14">
      <c r="M905" s="58"/>
      <c r="N905" s="58"/>
    </row>
    <row r="906" spans="13:14">
      <c r="M906" s="58"/>
      <c r="N906" s="58"/>
    </row>
    <row r="907" spans="13:14">
      <c r="M907" s="58"/>
      <c r="N907" s="58"/>
    </row>
    <row r="908" spans="13:14">
      <c r="M908" s="58"/>
      <c r="N908" s="58"/>
    </row>
    <row r="909" spans="13:14">
      <c r="M909" s="58"/>
      <c r="N909" s="58"/>
    </row>
    <row r="910" spans="13:14">
      <c r="M910" s="58"/>
      <c r="N910" s="58"/>
    </row>
    <row r="911" spans="13:14">
      <c r="M911" s="58"/>
      <c r="N911" s="58"/>
    </row>
    <row r="912" spans="13:14">
      <c r="M912" s="58"/>
      <c r="N912" s="58"/>
    </row>
    <row r="913" spans="13:14">
      <c r="M913" s="58"/>
      <c r="N913" s="58"/>
    </row>
    <row r="914" spans="13:14">
      <c r="M914" s="58"/>
      <c r="N914" s="58"/>
    </row>
    <row r="915" spans="13:14">
      <c r="M915" s="58"/>
      <c r="N915" s="58"/>
    </row>
    <row r="916" spans="13:14">
      <c r="M916" s="58"/>
      <c r="N916" s="58"/>
    </row>
    <row r="917" spans="13:14">
      <c r="M917" s="58"/>
      <c r="N917" s="58"/>
    </row>
    <row r="918" spans="13:14">
      <c r="M918" s="58"/>
      <c r="N918" s="58"/>
    </row>
    <row r="919" spans="13:14">
      <c r="M919" s="58"/>
      <c r="N919" s="58"/>
    </row>
    <row r="920" spans="13:14">
      <c r="M920" s="58"/>
      <c r="N920" s="58"/>
    </row>
    <row r="921" spans="13:14">
      <c r="M921" s="58"/>
      <c r="N921" s="58"/>
    </row>
    <row r="922" spans="13:14">
      <c r="M922" s="58"/>
      <c r="N922" s="58"/>
    </row>
    <row r="923" spans="13:14">
      <c r="M923" s="58"/>
      <c r="N923" s="58"/>
    </row>
    <row r="924" spans="13:14">
      <c r="M924" s="58"/>
      <c r="N924" s="58"/>
    </row>
    <row r="925" spans="13:14">
      <c r="M925" s="58"/>
      <c r="N925" s="58"/>
    </row>
    <row r="926" spans="13:14">
      <c r="M926" s="58"/>
      <c r="N926" s="58"/>
    </row>
    <row r="927" spans="13:14">
      <c r="M927" s="58"/>
      <c r="N927" s="58"/>
    </row>
    <row r="928" spans="13:14">
      <c r="M928" s="58"/>
      <c r="N928" s="58"/>
    </row>
    <row r="929" spans="13:14">
      <c r="M929" s="58"/>
      <c r="N929" s="58"/>
    </row>
    <row r="930" spans="13:14">
      <c r="M930" s="58"/>
      <c r="N930" s="58"/>
    </row>
    <row r="931" spans="13:14">
      <c r="M931" s="58"/>
      <c r="N931" s="58"/>
    </row>
    <row r="932" spans="13:14">
      <c r="M932" s="58"/>
      <c r="N932" s="58"/>
    </row>
    <row r="933" spans="13:14">
      <c r="M933" s="58"/>
      <c r="N933" s="58"/>
    </row>
    <row r="934" spans="13:14">
      <c r="M934" s="58"/>
      <c r="N934" s="58"/>
    </row>
    <row r="935" spans="13:14">
      <c r="M935" s="58"/>
      <c r="N935" s="58"/>
    </row>
    <row r="936" spans="13:14">
      <c r="M936" s="58"/>
      <c r="N936" s="58"/>
    </row>
    <row r="937" spans="13:14">
      <c r="M937" s="58"/>
      <c r="N937" s="58"/>
    </row>
    <row r="938" spans="13:14">
      <c r="M938" s="58"/>
      <c r="N938" s="58"/>
    </row>
    <row r="939" spans="13:14">
      <c r="M939" s="58"/>
      <c r="N939" s="58"/>
    </row>
    <row r="940" spans="13:14">
      <c r="M940" s="58"/>
      <c r="N940" s="58"/>
    </row>
    <row r="941" spans="13:14">
      <c r="M941" s="58"/>
      <c r="N941" s="58"/>
    </row>
    <row r="942" spans="13:14">
      <c r="M942" s="58"/>
      <c r="N942" s="58"/>
    </row>
    <row r="943" spans="13:14">
      <c r="M943" s="58"/>
      <c r="N943" s="58"/>
    </row>
    <row r="944" spans="13:14">
      <c r="M944" s="58"/>
      <c r="N944" s="58"/>
    </row>
    <row r="945" spans="13:14">
      <c r="M945" s="58"/>
      <c r="N945" s="58"/>
    </row>
    <row r="946" spans="13:14">
      <c r="M946" s="58"/>
      <c r="N946" s="58"/>
    </row>
    <row r="947" spans="13:14">
      <c r="M947" s="58"/>
      <c r="N947" s="58"/>
    </row>
    <row r="948" spans="13:14">
      <c r="M948" s="58"/>
      <c r="N948" s="58"/>
    </row>
    <row r="949" spans="13:14">
      <c r="M949" s="58"/>
      <c r="N949" s="58"/>
    </row>
    <row r="950" spans="13:14">
      <c r="M950" s="58"/>
      <c r="N950" s="58"/>
    </row>
    <row r="951" spans="13:14">
      <c r="M951" s="58"/>
      <c r="N951" s="58"/>
    </row>
    <row r="952" spans="13:14">
      <c r="M952" s="58"/>
      <c r="N952" s="58"/>
    </row>
    <row r="953" spans="13:14">
      <c r="M953" s="58"/>
      <c r="N953" s="58"/>
    </row>
    <row r="954" spans="13:14">
      <c r="M954" s="58"/>
      <c r="N954" s="58"/>
    </row>
    <row r="955" spans="13:14">
      <c r="M955" s="58"/>
      <c r="N955" s="58"/>
    </row>
    <row r="956" spans="13:14">
      <c r="M956" s="58"/>
      <c r="N956" s="58"/>
    </row>
    <row r="957" spans="13:14">
      <c r="M957" s="58"/>
      <c r="N957" s="58"/>
    </row>
    <row r="958" spans="13:14">
      <c r="M958" s="58"/>
      <c r="N958" s="58"/>
    </row>
    <row r="959" spans="13:14">
      <c r="M959" s="58"/>
      <c r="N959" s="58"/>
    </row>
    <row r="960" spans="13:14">
      <c r="M960" s="58"/>
      <c r="N960" s="58"/>
    </row>
    <row r="961" spans="13:14">
      <c r="M961" s="58"/>
      <c r="N961" s="58"/>
    </row>
    <row r="962" spans="13:14">
      <c r="M962" s="58"/>
      <c r="N962" s="58"/>
    </row>
    <row r="963" spans="13:14">
      <c r="M963" s="58"/>
      <c r="N963" s="58"/>
    </row>
    <row r="964" spans="13:14">
      <c r="M964" s="58"/>
      <c r="N964" s="58"/>
    </row>
    <row r="965" spans="13:14">
      <c r="M965" s="58"/>
      <c r="N965" s="58"/>
    </row>
    <row r="966" spans="13:14">
      <c r="M966" s="58"/>
      <c r="N966" s="58"/>
    </row>
    <row r="967" spans="13:14">
      <c r="M967" s="58"/>
      <c r="N967" s="58"/>
    </row>
    <row r="968" spans="13:14">
      <c r="M968" s="58"/>
      <c r="N968" s="58"/>
    </row>
    <row r="969" spans="13:14">
      <c r="M969" s="58"/>
      <c r="N969" s="58"/>
    </row>
    <row r="970" spans="13:14">
      <c r="M970" s="58"/>
      <c r="N970" s="58"/>
    </row>
    <row r="971" spans="13:14">
      <c r="M971" s="58"/>
      <c r="N971" s="58"/>
    </row>
    <row r="972" spans="13:14">
      <c r="M972" s="58"/>
      <c r="N972" s="58"/>
    </row>
    <row r="973" spans="13:14">
      <c r="M973" s="58"/>
      <c r="N973" s="58"/>
    </row>
    <row r="974" spans="13:14">
      <c r="M974" s="58"/>
      <c r="N974" s="58"/>
    </row>
    <row r="975" spans="13:14">
      <c r="M975" s="58"/>
      <c r="N975" s="58"/>
    </row>
    <row r="976" spans="13:14">
      <c r="M976" s="58"/>
      <c r="N976" s="58"/>
    </row>
    <row r="977" spans="13:14">
      <c r="M977" s="58"/>
      <c r="N977" s="58"/>
    </row>
    <row r="978" spans="13:14">
      <c r="M978" s="58"/>
      <c r="N978" s="58"/>
    </row>
    <row r="979" spans="13:14">
      <c r="M979" s="58"/>
      <c r="N979" s="58"/>
    </row>
    <row r="980" spans="13:14">
      <c r="M980" s="58"/>
      <c r="N980" s="58"/>
    </row>
    <row r="981" spans="13:14">
      <c r="M981" s="58"/>
      <c r="N981" s="58"/>
    </row>
    <row r="982" spans="13:14">
      <c r="M982" s="58"/>
      <c r="N982" s="58"/>
    </row>
    <row r="983" spans="13:14">
      <c r="M983" s="58"/>
      <c r="N983" s="58"/>
    </row>
    <row r="984" spans="13:14">
      <c r="M984" s="58"/>
      <c r="N984" s="58"/>
    </row>
    <row r="985" spans="13:14">
      <c r="M985" s="58"/>
      <c r="N985" s="58"/>
    </row>
    <row r="986" spans="13:14">
      <c r="M986" s="58"/>
      <c r="N986" s="58"/>
    </row>
    <row r="987" spans="13:14">
      <c r="M987" s="58"/>
      <c r="N987" s="58"/>
    </row>
    <row r="988" spans="13:14">
      <c r="M988" s="58"/>
      <c r="N988" s="58"/>
    </row>
    <row r="989" spans="13:14">
      <c r="M989" s="58"/>
      <c r="N989" s="58"/>
    </row>
    <row r="990" spans="13:14">
      <c r="M990" s="58"/>
      <c r="N990" s="58"/>
    </row>
    <row r="991" spans="13:14">
      <c r="M991" s="58"/>
      <c r="N991" s="58"/>
    </row>
    <row r="992" spans="13:14">
      <c r="M992" s="58"/>
      <c r="N992" s="58"/>
    </row>
    <row r="993" spans="13:14">
      <c r="M993" s="58"/>
      <c r="N993" s="58"/>
    </row>
    <row r="994" spans="13:14">
      <c r="M994" s="58"/>
      <c r="N994" s="58"/>
    </row>
    <row r="995" spans="13:14">
      <c r="M995" s="58"/>
      <c r="N995" s="58"/>
    </row>
    <row r="996" spans="13:14">
      <c r="M996" s="58"/>
      <c r="N996" s="58"/>
    </row>
    <row r="997" spans="13:14">
      <c r="M997" s="58"/>
      <c r="N997" s="58"/>
    </row>
    <row r="998" spans="13:14">
      <c r="M998" s="58"/>
      <c r="N998" s="58"/>
    </row>
    <row r="999" spans="13:14">
      <c r="M999" s="58"/>
      <c r="N999" s="58"/>
    </row>
    <row r="1000" spans="13:14">
      <c r="M1000" s="58"/>
      <c r="N1000" s="58"/>
    </row>
    <row r="1001" spans="13:14">
      <c r="M1001" s="58"/>
      <c r="N1001" s="58"/>
    </row>
    <row r="1002" spans="13:14">
      <c r="M1002" s="58"/>
      <c r="N1002" s="58"/>
    </row>
    <row r="1003" spans="13:14">
      <c r="M1003" s="58"/>
      <c r="N1003" s="58"/>
    </row>
    <row r="1004" spans="13:14">
      <c r="M1004" s="58"/>
      <c r="N1004" s="58"/>
    </row>
    <row r="1005" spans="13:14">
      <c r="M1005" s="58"/>
      <c r="N1005" s="58"/>
    </row>
    <row r="1006" spans="13:14">
      <c r="M1006" s="58"/>
      <c r="N1006" s="58"/>
    </row>
    <row r="1007" spans="13:14">
      <c r="M1007" s="58"/>
      <c r="N1007" s="58"/>
    </row>
    <row r="1008" spans="13:14">
      <c r="M1008" s="58"/>
      <c r="N1008" s="58"/>
    </row>
    <row r="1009" spans="13:14">
      <c r="M1009" s="58"/>
      <c r="N1009" s="58"/>
    </row>
    <row r="1010" spans="13:14">
      <c r="M1010" s="58"/>
      <c r="N1010" s="58"/>
    </row>
    <row r="1011" spans="13:14">
      <c r="M1011" s="58"/>
      <c r="N1011" s="58"/>
    </row>
    <row r="1012" spans="13:14">
      <c r="M1012" s="58"/>
      <c r="N1012" s="58"/>
    </row>
    <row r="1013" spans="13:14">
      <c r="M1013" s="58"/>
      <c r="N1013" s="58"/>
    </row>
    <row r="1014" spans="13:14">
      <c r="M1014" s="58"/>
      <c r="N1014" s="58"/>
    </row>
    <row r="1015" spans="13:14">
      <c r="M1015" s="58"/>
      <c r="N1015" s="58"/>
    </row>
    <row r="1016" spans="13:14">
      <c r="M1016" s="58"/>
      <c r="N1016" s="58"/>
    </row>
    <row r="1017" spans="13:14">
      <c r="M1017" s="58"/>
      <c r="N1017" s="58"/>
    </row>
    <row r="1018" spans="13:14">
      <c r="M1018" s="58"/>
      <c r="N1018" s="58"/>
    </row>
    <row r="1019" spans="13:14">
      <c r="M1019" s="58"/>
      <c r="N1019" s="58"/>
    </row>
    <row r="1020" spans="13:14">
      <c r="M1020" s="58"/>
      <c r="N1020" s="58"/>
    </row>
    <row r="1021" spans="13:14">
      <c r="M1021" s="58"/>
      <c r="N1021" s="58"/>
    </row>
    <row r="1022" spans="13:14">
      <c r="M1022" s="58"/>
      <c r="N1022" s="58"/>
    </row>
    <row r="1023" spans="13:14">
      <c r="M1023" s="58"/>
      <c r="N1023" s="58"/>
    </row>
    <row r="1024" spans="13:14">
      <c r="M1024" s="58"/>
      <c r="N1024" s="58"/>
    </row>
    <row r="1025" spans="1:14">
      <c r="M1025" s="58"/>
      <c r="N1025" s="58"/>
    </row>
    <row r="1026" spans="1:14">
      <c r="M1026" s="58"/>
      <c r="N1026" s="58"/>
    </row>
    <row r="1027" spans="1:14">
      <c r="M1027" s="58"/>
      <c r="N1027" s="58"/>
    </row>
    <row r="1028" spans="1:14">
      <c r="M1028" s="58"/>
      <c r="N1028" s="58"/>
    </row>
    <row r="1029" spans="1:14">
      <c r="M1029" s="58"/>
      <c r="N1029" s="58"/>
    </row>
    <row r="1030" spans="1:14">
      <c r="M1030" s="58"/>
      <c r="N1030" s="58"/>
    </row>
    <row r="1031" spans="1:14">
      <c r="M1031" s="58"/>
      <c r="N1031" s="58"/>
    </row>
    <row r="1032" spans="1:14">
      <c r="M1032" s="58"/>
      <c r="N1032" s="58"/>
    </row>
    <row r="1033" spans="1:14">
      <c r="M1033" s="58"/>
      <c r="N1033" s="58"/>
    </row>
    <row r="1034" spans="1:14">
      <c r="M1034" s="58"/>
      <c r="N1034" s="58"/>
    </row>
    <row r="1035" spans="1:14">
      <c r="M1035" s="58"/>
      <c r="N1035" s="58"/>
    </row>
    <row r="1036" spans="1:14">
      <c r="M1036" s="58"/>
      <c r="N1036" s="58"/>
    </row>
    <row r="1037" spans="1:14">
      <c r="A1037" s="23"/>
      <c r="B1037" s="23"/>
      <c r="D1037" s="59"/>
      <c r="E1037" s="23"/>
      <c r="F1037" s="23"/>
      <c r="G1037" s="23"/>
      <c r="H1037" s="59"/>
      <c r="I1037" s="59"/>
      <c r="J1037" s="92"/>
      <c r="K1037" s="63"/>
      <c r="L1037" s="63"/>
      <c r="M1037" s="59"/>
      <c r="N1037" s="59"/>
    </row>
    <row r="1038" spans="1:14">
      <c r="M1038" s="58"/>
      <c r="N1038" s="58"/>
    </row>
    <row r="1039" spans="1:14">
      <c r="M1039" s="58"/>
      <c r="N1039" s="58"/>
    </row>
    <row r="1040" spans="1:14">
      <c r="M1040" s="58"/>
      <c r="N1040" s="58"/>
    </row>
    <row r="1041" spans="13:14">
      <c r="M1041" s="58"/>
      <c r="N1041" s="58"/>
    </row>
    <row r="1042" spans="13:14">
      <c r="M1042" s="58"/>
      <c r="N1042" s="58"/>
    </row>
    <row r="1043" spans="13:14">
      <c r="M1043" s="58"/>
      <c r="N1043" s="58"/>
    </row>
    <row r="1044" spans="13:14">
      <c r="M1044" s="58"/>
      <c r="N1044" s="58"/>
    </row>
    <row r="1045" spans="13:14">
      <c r="M1045" s="58"/>
      <c r="N1045" s="58"/>
    </row>
    <row r="1046" spans="13:14">
      <c r="M1046" s="58"/>
      <c r="N1046" s="58"/>
    </row>
    <row r="1047" spans="13:14">
      <c r="M1047" s="58"/>
      <c r="N1047" s="58"/>
    </row>
    <row r="1048" spans="13:14">
      <c r="M1048" s="58"/>
      <c r="N1048" s="58"/>
    </row>
    <row r="1049" spans="13:14">
      <c r="M1049" s="58"/>
      <c r="N1049" s="58"/>
    </row>
    <row r="1050" spans="13:14">
      <c r="M1050" s="58"/>
      <c r="N1050" s="58"/>
    </row>
    <row r="1051" spans="13:14">
      <c r="M1051" s="58"/>
      <c r="N1051" s="58"/>
    </row>
    <row r="1052" spans="13:14">
      <c r="M1052" s="58"/>
      <c r="N1052" s="58"/>
    </row>
    <row r="1053" spans="13:14">
      <c r="M1053" s="58"/>
      <c r="N1053" s="58"/>
    </row>
    <row r="1054" spans="13:14">
      <c r="M1054" s="58"/>
      <c r="N1054" s="58"/>
    </row>
    <row r="1055" spans="13:14">
      <c r="M1055" s="58"/>
      <c r="N1055" s="58"/>
    </row>
    <row r="1056" spans="13:14">
      <c r="M1056" s="58"/>
      <c r="N1056" s="58"/>
    </row>
    <row r="1057" spans="13:14">
      <c r="M1057" s="58"/>
      <c r="N1057" s="58"/>
    </row>
    <row r="1058" spans="13:14">
      <c r="M1058" s="58"/>
      <c r="N1058" s="58"/>
    </row>
    <row r="1059" spans="13:14">
      <c r="M1059" s="58"/>
      <c r="N1059" s="58"/>
    </row>
    <row r="1060" spans="13:14">
      <c r="M1060" s="58"/>
      <c r="N1060" s="58"/>
    </row>
    <row r="1061" spans="13:14">
      <c r="M1061" s="58"/>
      <c r="N1061" s="58"/>
    </row>
    <row r="1062" spans="13:14">
      <c r="M1062" s="58"/>
      <c r="N1062" s="58"/>
    </row>
    <row r="1063" spans="13:14">
      <c r="M1063" s="58"/>
      <c r="N1063" s="58"/>
    </row>
    <row r="1064" spans="13:14">
      <c r="M1064" s="58"/>
      <c r="N1064" s="58"/>
    </row>
    <row r="1065" spans="13:14">
      <c r="M1065" s="58"/>
      <c r="N1065" s="58"/>
    </row>
    <row r="1066" spans="13:14">
      <c r="M1066" s="58"/>
      <c r="N1066" s="58"/>
    </row>
    <row r="1067" spans="13:14">
      <c r="M1067" s="58"/>
      <c r="N1067" s="58"/>
    </row>
    <row r="1068" spans="13:14">
      <c r="M1068" s="58"/>
      <c r="N1068" s="58"/>
    </row>
    <row r="1069" spans="13:14">
      <c r="M1069" s="58"/>
      <c r="N1069" s="58"/>
    </row>
    <row r="1070" spans="13:14">
      <c r="M1070" s="58"/>
      <c r="N1070" s="58"/>
    </row>
    <row r="1071" spans="13:14">
      <c r="M1071" s="58"/>
      <c r="N1071" s="58"/>
    </row>
    <row r="1072" spans="13:14">
      <c r="M1072" s="58"/>
      <c r="N1072" s="58"/>
    </row>
    <row r="1073" spans="13:14">
      <c r="M1073" s="58"/>
      <c r="N1073" s="58"/>
    </row>
    <row r="1074" spans="13:14">
      <c r="M1074" s="58"/>
      <c r="N1074" s="58"/>
    </row>
    <row r="1075" spans="13:14">
      <c r="M1075" s="58"/>
      <c r="N1075" s="58"/>
    </row>
    <row r="1076" spans="13:14">
      <c r="M1076" s="58"/>
      <c r="N1076" s="58"/>
    </row>
    <row r="1077" spans="13:14">
      <c r="M1077" s="58"/>
      <c r="N1077" s="58"/>
    </row>
    <row r="1078" spans="13:14">
      <c r="M1078" s="58"/>
      <c r="N1078" s="58"/>
    </row>
    <row r="1079" spans="13:14">
      <c r="M1079" s="58"/>
      <c r="N1079" s="58"/>
    </row>
    <row r="1080" spans="13:14">
      <c r="M1080" s="58"/>
      <c r="N1080" s="58"/>
    </row>
    <row r="1081" spans="13:14">
      <c r="M1081" s="58"/>
      <c r="N1081" s="58"/>
    </row>
    <row r="1082" spans="13:14">
      <c r="M1082" s="58"/>
      <c r="N1082" s="58"/>
    </row>
    <row r="1083" spans="13:14">
      <c r="M1083" s="58"/>
      <c r="N1083" s="58"/>
    </row>
    <row r="1084" spans="13:14">
      <c r="M1084" s="58"/>
      <c r="N1084" s="58"/>
    </row>
    <row r="1085" spans="13:14">
      <c r="M1085" s="58"/>
      <c r="N1085" s="58"/>
    </row>
    <row r="1086" spans="13:14">
      <c r="M1086" s="58"/>
      <c r="N1086" s="58"/>
    </row>
    <row r="1087" spans="13:14">
      <c r="M1087" s="58"/>
      <c r="N1087" s="58"/>
    </row>
    <row r="1088" spans="13:14">
      <c r="M1088" s="58"/>
      <c r="N1088" s="58"/>
    </row>
    <row r="1089" spans="13:14">
      <c r="M1089" s="58"/>
      <c r="N1089" s="58"/>
    </row>
    <row r="1090" spans="13:14">
      <c r="M1090" s="58"/>
      <c r="N1090" s="58"/>
    </row>
    <row r="1091" spans="13:14">
      <c r="M1091" s="58"/>
      <c r="N1091" s="58"/>
    </row>
    <row r="1092" spans="13:14">
      <c r="M1092" s="58"/>
      <c r="N1092" s="58"/>
    </row>
    <row r="1093" spans="13:14">
      <c r="M1093" s="58"/>
      <c r="N1093" s="58"/>
    </row>
    <row r="1094" spans="13:14">
      <c r="M1094" s="58"/>
      <c r="N1094" s="58"/>
    </row>
    <row r="1095" spans="13:14">
      <c r="M1095" s="58"/>
      <c r="N1095" s="58"/>
    </row>
    <row r="1096" spans="13:14">
      <c r="M1096" s="58"/>
      <c r="N1096" s="58"/>
    </row>
    <row r="1097" spans="13:14">
      <c r="M1097" s="58"/>
      <c r="N1097" s="58"/>
    </row>
    <row r="1098" spans="13:14">
      <c r="M1098" s="58"/>
      <c r="N1098" s="58"/>
    </row>
    <row r="1099" spans="13:14">
      <c r="M1099" s="58"/>
      <c r="N1099" s="58"/>
    </row>
    <row r="1100" spans="13:14">
      <c r="M1100" s="58"/>
      <c r="N1100" s="58"/>
    </row>
    <row r="1101" spans="13:14">
      <c r="M1101" s="58"/>
      <c r="N1101" s="58"/>
    </row>
    <row r="1102" spans="13:14">
      <c r="M1102" s="58"/>
      <c r="N1102" s="58"/>
    </row>
    <row r="1103" spans="13:14">
      <c r="M1103" s="58"/>
      <c r="N1103" s="58"/>
    </row>
    <row r="1104" spans="13:14">
      <c r="M1104" s="58"/>
      <c r="N1104" s="58"/>
    </row>
    <row r="1105" spans="13:14">
      <c r="M1105" s="58"/>
      <c r="N1105" s="58"/>
    </row>
    <row r="1106" spans="13:14">
      <c r="M1106" s="58"/>
      <c r="N1106" s="58"/>
    </row>
    <row r="1107" spans="13:14">
      <c r="M1107" s="58"/>
      <c r="N1107" s="58"/>
    </row>
    <row r="1108" spans="13:14">
      <c r="M1108" s="58"/>
      <c r="N1108" s="58"/>
    </row>
    <row r="1109" spans="13:14">
      <c r="M1109" s="58"/>
      <c r="N1109" s="58"/>
    </row>
    <row r="1110" spans="13:14">
      <c r="M1110" s="58"/>
      <c r="N1110" s="58"/>
    </row>
    <row r="1111" spans="13:14">
      <c r="M1111" s="58"/>
      <c r="N1111" s="58"/>
    </row>
    <row r="1112" spans="13:14">
      <c r="M1112" s="58"/>
      <c r="N1112" s="58"/>
    </row>
    <row r="1113" spans="13:14">
      <c r="M1113" s="58"/>
      <c r="N1113" s="58"/>
    </row>
    <row r="1114" spans="13:14">
      <c r="M1114" s="58"/>
      <c r="N1114" s="58"/>
    </row>
    <row r="1115" spans="13:14">
      <c r="M1115" s="58"/>
      <c r="N1115" s="58"/>
    </row>
    <row r="1116" spans="13:14">
      <c r="M1116" s="58"/>
      <c r="N1116" s="58"/>
    </row>
    <row r="1117" spans="13:14">
      <c r="M1117" s="58"/>
      <c r="N1117" s="58"/>
    </row>
    <row r="1118" spans="13:14">
      <c r="M1118" s="58"/>
      <c r="N1118" s="58"/>
    </row>
    <row r="1119" spans="13:14">
      <c r="M1119" s="58"/>
      <c r="N1119" s="58"/>
    </row>
    <row r="1120" spans="13:14">
      <c r="M1120" s="58"/>
      <c r="N1120" s="58"/>
    </row>
    <row r="1121" spans="13:14">
      <c r="M1121" s="58"/>
      <c r="N1121" s="58"/>
    </row>
    <row r="1122" spans="13:14">
      <c r="M1122" s="58"/>
      <c r="N1122" s="58"/>
    </row>
    <row r="1123" spans="13:14">
      <c r="M1123" s="58"/>
      <c r="N1123" s="58"/>
    </row>
    <row r="1124" spans="13:14">
      <c r="M1124" s="58"/>
      <c r="N1124" s="58"/>
    </row>
    <row r="1125" spans="13:14">
      <c r="M1125" s="58"/>
      <c r="N1125" s="58"/>
    </row>
    <row r="1126" spans="13:14">
      <c r="M1126" s="58"/>
      <c r="N1126" s="58"/>
    </row>
    <row r="1127" spans="13:14">
      <c r="M1127" s="58"/>
      <c r="N1127" s="58"/>
    </row>
    <row r="1128" spans="13:14">
      <c r="M1128" s="58"/>
      <c r="N1128" s="58"/>
    </row>
    <row r="1129" spans="13:14">
      <c r="M1129" s="58"/>
      <c r="N1129" s="58"/>
    </row>
    <row r="1130" spans="13:14">
      <c r="M1130" s="58"/>
      <c r="N1130" s="58"/>
    </row>
    <row r="1131" spans="13:14">
      <c r="M1131" s="58"/>
      <c r="N1131" s="58"/>
    </row>
    <row r="1132" spans="13:14">
      <c r="M1132" s="58"/>
      <c r="N1132" s="58"/>
    </row>
    <row r="1133" spans="13:14">
      <c r="M1133" s="58"/>
      <c r="N1133" s="58"/>
    </row>
    <row r="1134" spans="13:14">
      <c r="M1134" s="58"/>
      <c r="N1134" s="58"/>
    </row>
    <row r="1135" spans="13:14">
      <c r="M1135" s="58"/>
      <c r="N1135" s="58"/>
    </row>
    <row r="1136" spans="13:14">
      <c r="M1136" s="58"/>
      <c r="N1136" s="58"/>
    </row>
    <row r="1137" spans="13:14">
      <c r="M1137" s="58"/>
      <c r="N1137" s="58"/>
    </row>
    <row r="1138" spans="13:14">
      <c r="M1138" s="58"/>
      <c r="N1138" s="58"/>
    </row>
    <row r="1139" spans="13:14">
      <c r="M1139" s="58"/>
      <c r="N1139" s="58"/>
    </row>
    <row r="1140" spans="13:14">
      <c r="M1140" s="58"/>
      <c r="N1140" s="58"/>
    </row>
    <row r="1141" spans="13:14">
      <c r="M1141" s="58"/>
      <c r="N1141" s="58"/>
    </row>
    <row r="1142" spans="13:14">
      <c r="M1142" s="58"/>
      <c r="N1142" s="58"/>
    </row>
    <row r="1143" spans="13:14">
      <c r="M1143" s="58"/>
      <c r="N1143" s="58"/>
    </row>
    <row r="1144" spans="13:14">
      <c r="M1144" s="58"/>
      <c r="N1144" s="58"/>
    </row>
    <row r="1145" spans="13:14">
      <c r="M1145" s="58"/>
      <c r="N1145" s="58"/>
    </row>
    <row r="1146" spans="13:14">
      <c r="M1146" s="58"/>
      <c r="N1146" s="58"/>
    </row>
    <row r="1147" spans="13:14">
      <c r="M1147" s="58"/>
      <c r="N1147" s="58"/>
    </row>
    <row r="1148" spans="13:14">
      <c r="M1148" s="58"/>
      <c r="N1148" s="58"/>
    </row>
    <row r="1149" spans="13:14">
      <c r="M1149" s="58"/>
      <c r="N1149" s="58"/>
    </row>
    <row r="1150" spans="13:14">
      <c r="M1150" s="58"/>
      <c r="N1150" s="58"/>
    </row>
    <row r="1151" spans="13:14">
      <c r="M1151" s="58"/>
      <c r="N1151" s="58"/>
    </row>
    <row r="1152" spans="13:14">
      <c r="M1152" s="58"/>
      <c r="N1152" s="58"/>
    </row>
    <row r="1153" spans="13:14">
      <c r="M1153" s="58"/>
      <c r="N1153" s="58"/>
    </row>
    <row r="1154" spans="13:14">
      <c r="M1154" s="58"/>
      <c r="N1154" s="58"/>
    </row>
    <row r="1155" spans="13:14">
      <c r="M1155" s="58"/>
      <c r="N1155" s="58"/>
    </row>
    <row r="1156" spans="13:14">
      <c r="M1156" s="58"/>
      <c r="N1156" s="58"/>
    </row>
    <row r="1157" spans="13:14">
      <c r="M1157" s="58"/>
      <c r="N1157" s="58"/>
    </row>
    <row r="1158" spans="13:14">
      <c r="M1158" s="58"/>
      <c r="N1158" s="58"/>
    </row>
    <row r="1159" spans="13:14">
      <c r="M1159" s="58"/>
      <c r="N1159" s="58"/>
    </row>
    <row r="1160" spans="13:14">
      <c r="M1160" s="58"/>
      <c r="N1160" s="58"/>
    </row>
    <row r="1161" spans="13:14">
      <c r="M1161" s="58"/>
      <c r="N1161" s="58"/>
    </row>
    <row r="1162" spans="13:14">
      <c r="M1162" s="58"/>
      <c r="N1162" s="58"/>
    </row>
    <row r="1163" spans="13:14">
      <c r="M1163" s="58"/>
      <c r="N1163" s="58"/>
    </row>
    <row r="1164" spans="13:14">
      <c r="M1164" s="58"/>
      <c r="N1164" s="58"/>
    </row>
    <row r="1165" spans="13:14">
      <c r="M1165" s="58"/>
      <c r="N1165" s="58"/>
    </row>
    <row r="1166" spans="13:14">
      <c r="M1166" s="58"/>
      <c r="N1166" s="58"/>
    </row>
    <row r="1167" spans="13:14">
      <c r="M1167" s="58"/>
      <c r="N1167" s="58"/>
    </row>
    <row r="1168" spans="13:14">
      <c r="M1168" s="58"/>
      <c r="N1168" s="58"/>
    </row>
    <row r="1169" spans="13:14">
      <c r="M1169" s="58"/>
      <c r="N1169" s="58"/>
    </row>
    <row r="1170" spans="13:14">
      <c r="M1170" s="58"/>
      <c r="N1170" s="58"/>
    </row>
    <row r="1171" spans="13:14">
      <c r="M1171" s="58"/>
      <c r="N1171" s="58"/>
    </row>
    <row r="1172" spans="13:14">
      <c r="M1172" s="58"/>
      <c r="N1172" s="58"/>
    </row>
    <row r="1173" spans="13:14">
      <c r="M1173" s="58"/>
      <c r="N1173" s="58"/>
    </row>
    <row r="1174" spans="13:14">
      <c r="M1174" s="58"/>
      <c r="N1174" s="58"/>
    </row>
    <row r="1175" spans="13:14">
      <c r="M1175" s="58"/>
      <c r="N1175" s="58"/>
    </row>
    <row r="1176" spans="13:14">
      <c r="M1176" s="58"/>
      <c r="N1176" s="58"/>
    </row>
    <row r="1177" spans="13:14">
      <c r="M1177" s="58"/>
      <c r="N1177" s="58"/>
    </row>
    <row r="1178" spans="13:14">
      <c r="M1178" s="58"/>
      <c r="N1178" s="58"/>
    </row>
    <row r="1179" spans="13:14">
      <c r="M1179" s="58"/>
      <c r="N1179" s="58"/>
    </row>
    <row r="1180" spans="13:14">
      <c r="M1180" s="58"/>
      <c r="N1180" s="58"/>
    </row>
    <row r="1181" spans="13:14">
      <c r="M1181" s="58"/>
      <c r="N1181" s="58"/>
    </row>
    <row r="1182" spans="13:14">
      <c r="M1182" s="58"/>
      <c r="N1182" s="58"/>
    </row>
    <row r="1183" spans="13:14">
      <c r="M1183" s="58"/>
      <c r="N1183" s="58"/>
    </row>
    <row r="1184" spans="13:14">
      <c r="M1184" s="58"/>
      <c r="N1184" s="58"/>
    </row>
    <row r="1185" spans="13:14">
      <c r="M1185" s="58"/>
      <c r="N1185" s="58"/>
    </row>
    <row r="1186" spans="13:14">
      <c r="M1186" s="58"/>
      <c r="N1186" s="58"/>
    </row>
    <row r="1187" spans="13:14">
      <c r="M1187" s="58"/>
      <c r="N1187" s="58"/>
    </row>
    <row r="1188" spans="13:14">
      <c r="M1188" s="58"/>
      <c r="N1188" s="58"/>
    </row>
    <row r="1189" spans="13:14">
      <c r="M1189" s="58"/>
      <c r="N1189" s="58"/>
    </row>
    <row r="1190" spans="13:14">
      <c r="M1190" s="58"/>
      <c r="N1190" s="58"/>
    </row>
    <row r="1191" spans="13:14">
      <c r="M1191" s="58"/>
      <c r="N1191" s="58"/>
    </row>
    <row r="1192" spans="13:14">
      <c r="M1192" s="58"/>
      <c r="N1192" s="58"/>
    </row>
    <row r="1193" spans="13:14">
      <c r="M1193" s="58"/>
      <c r="N1193" s="58"/>
    </row>
    <row r="1194" spans="13:14">
      <c r="M1194" s="58"/>
      <c r="N1194" s="58"/>
    </row>
    <row r="1195" spans="13:14">
      <c r="M1195" s="58"/>
      <c r="N1195" s="58"/>
    </row>
    <row r="1196" spans="13:14">
      <c r="M1196" s="58"/>
      <c r="N1196" s="58"/>
    </row>
    <row r="1197" spans="13:14">
      <c r="M1197" s="58"/>
      <c r="N1197" s="58"/>
    </row>
    <row r="1198" spans="13:14">
      <c r="M1198" s="58"/>
      <c r="N1198" s="58"/>
    </row>
    <row r="1199" spans="13:14">
      <c r="M1199" s="58"/>
      <c r="N1199" s="58"/>
    </row>
    <row r="1200" spans="13:14">
      <c r="M1200" s="58"/>
      <c r="N1200" s="58"/>
    </row>
    <row r="1201" spans="13:14">
      <c r="M1201" s="58"/>
      <c r="N1201" s="58"/>
    </row>
    <row r="1202" spans="13:14">
      <c r="M1202" s="58"/>
      <c r="N1202" s="58"/>
    </row>
    <row r="1203" spans="13:14">
      <c r="M1203" s="58"/>
      <c r="N1203" s="58"/>
    </row>
    <row r="1204" spans="13:14">
      <c r="M1204" s="58"/>
      <c r="N1204" s="58"/>
    </row>
    <row r="1205" spans="13:14">
      <c r="M1205" s="58"/>
      <c r="N1205" s="58"/>
    </row>
    <row r="1206" spans="13:14">
      <c r="M1206" s="58"/>
      <c r="N1206" s="58"/>
    </row>
    <row r="1207" spans="13:14">
      <c r="M1207" s="58"/>
      <c r="N1207" s="58"/>
    </row>
    <row r="1208" spans="13:14">
      <c r="M1208" s="58"/>
      <c r="N1208" s="58"/>
    </row>
    <row r="1209" spans="13:14">
      <c r="M1209" s="58"/>
      <c r="N1209" s="58"/>
    </row>
    <row r="1210" spans="13:14">
      <c r="M1210" s="58"/>
      <c r="N1210" s="58"/>
    </row>
    <row r="1211" spans="13:14">
      <c r="M1211" s="58"/>
      <c r="N1211" s="58"/>
    </row>
    <row r="1212" spans="13:14">
      <c r="M1212" s="58"/>
      <c r="N1212" s="58"/>
    </row>
    <row r="1213" spans="13:14">
      <c r="M1213" s="58"/>
      <c r="N1213" s="58"/>
    </row>
    <row r="1214" spans="13:14">
      <c r="M1214" s="58"/>
      <c r="N1214" s="58"/>
    </row>
    <row r="1215" spans="13:14">
      <c r="M1215" s="58"/>
      <c r="N1215" s="58"/>
    </row>
    <row r="1216" spans="13:14">
      <c r="M1216" s="58"/>
      <c r="N1216" s="58"/>
    </row>
    <row r="1217" spans="13:14">
      <c r="M1217" s="58"/>
      <c r="N1217" s="58"/>
    </row>
    <row r="1218" spans="13:14">
      <c r="M1218" s="58"/>
      <c r="N1218" s="58"/>
    </row>
    <row r="1219" spans="13:14">
      <c r="M1219" s="58"/>
      <c r="N1219" s="58"/>
    </row>
    <row r="1220" spans="13:14">
      <c r="M1220" s="58"/>
      <c r="N1220" s="58"/>
    </row>
    <row r="1221" spans="13:14">
      <c r="M1221" s="58"/>
      <c r="N1221" s="58"/>
    </row>
    <row r="1222" spans="13:14">
      <c r="M1222" s="58"/>
      <c r="N1222" s="58"/>
    </row>
    <row r="1223" spans="13:14">
      <c r="M1223" s="58"/>
      <c r="N1223" s="58"/>
    </row>
    <row r="1224" spans="13:14">
      <c r="M1224" s="58"/>
      <c r="N1224" s="58"/>
    </row>
    <row r="1225" spans="13:14">
      <c r="M1225" s="58"/>
      <c r="N1225" s="58"/>
    </row>
    <row r="1226" spans="13:14">
      <c r="M1226" s="58"/>
      <c r="N1226" s="58"/>
    </row>
    <row r="1227" spans="13:14">
      <c r="M1227" s="58"/>
      <c r="N1227" s="58"/>
    </row>
    <row r="1228" spans="13:14">
      <c r="M1228" s="58"/>
      <c r="N1228" s="58"/>
    </row>
    <row r="1229" spans="13:14">
      <c r="M1229" s="58"/>
      <c r="N1229" s="58"/>
    </row>
    <row r="1230" spans="13:14">
      <c r="M1230" s="58"/>
      <c r="N1230" s="58"/>
    </row>
    <row r="1231" spans="13:14">
      <c r="M1231" s="58"/>
      <c r="N1231" s="58"/>
    </row>
    <row r="1232" spans="13:14">
      <c r="M1232" s="58"/>
      <c r="N1232" s="58"/>
    </row>
    <row r="1233" spans="1:14">
      <c r="M1233" s="58"/>
      <c r="N1233" s="58"/>
    </row>
    <row r="1234" spans="1:14">
      <c r="M1234" s="58"/>
      <c r="N1234" s="58"/>
    </row>
    <row r="1235" spans="1:14">
      <c r="A1235" s="23"/>
      <c r="B1235" s="23"/>
      <c r="C1235" s="23"/>
      <c r="D1235" s="59"/>
      <c r="E1235" s="23"/>
      <c r="F1235" s="23"/>
      <c r="G1235" s="23"/>
      <c r="H1235" s="59"/>
      <c r="I1235" s="59"/>
      <c r="J1235" s="92"/>
      <c r="K1235" s="63"/>
      <c r="L1235" s="63"/>
      <c r="M1235" s="59"/>
      <c r="N1235" s="59"/>
    </row>
    <row r="1236" spans="1:14">
      <c r="A1236" s="56"/>
      <c r="M1236" s="58"/>
      <c r="N1236" s="58"/>
    </row>
    <row r="1237" spans="1:14">
      <c r="M1237" s="58"/>
      <c r="N1237" s="58"/>
    </row>
    <row r="1238" spans="1:14">
      <c r="M1238" s="58"/>
      <c r="N1238" s="58"/>
    </row>
    <row r="1239" spans="1:14">
      <c r="M1239" s="58"/>
      <c r="N1239" s="58"/>
    </row>
    <row r="1240" spans="1:14">
      <c r="M1240" s="58"/>
      <c r="N1240" s="58"/>
    </row>
    <row r="1241" spans="1:14">
      <c r="M1241" s="58"/>
      <c r="N1241" s="58"/>
    </row>
    <row r="1242" spans="1:14">
      <c r="M1242" s="58"/>
      <c r="N1242" s="58"/>
    </row>
    <row r="1243" spans="1:14">
      <c r="M1243" s="58"/>
      <c r="N1243" s="58"/>
    </row>
    <row r="1244" spans="1:14">
      <c r="M1244" s="58"/>
      <c r="N1244" s="58"/>
    </row>
    <row r="1245" spans="1:14">
      <c r="M1245" s="58"/>
      <c r="N1245" s="58"/>
    </row>
    <row r="1246" spans="1:14">
      <c r="M1246" s="58"/>
      <c r="N1246" s="58"/>
    </row>
    <row r="1247" spans="1:14">
      <c r="M1247" s="58"/>
      <c r="N1247" s="58"/>
    </row>
    <row r="1248" spans="1:14">
      <c r="M1248" s="58"/>
      <c r="N1248" s="58"/>
    </row>
    <row r="1249" spans="13:14">
      <c r="M1249" s="58"/>
      <c r="N1249" s="58"/>
    </row>
    <row r="1250" spans="13:14">
      <c r="M1250" s="58"/>
      <c r="N1250" s="58"/>
    </row>
    <row r="1251" spans="13:14">
      <c r="M1251" s="58"/>
      <c r="N1251" s="58"/>
    </row>
    <row r="1252" spans="13:14">
      <c r="M1252" s="58"/>
      <c r="N1252" s="58"/>
    </row>
    <row r="1253" spans="13:14">
      <c r="M1253" s="58"/>
      <c r="N1253" s="58"/>
    </row>
    <row r="1254" spans="13:14">
      <c r="M1254" s="58"/>
      <c r="N1254" s="58"/>
    </row>
    <row r="1255" spans="13:14">
      <c r="M1255" s="58"/>
      <c r="N1255" s="58"/>
    </row>
    <row r="1256" spans="13:14">
      <c r="M1256" s="58"/>
      <c r="N1256" s="58"/>
    </row>
    <row r="1257" spans="13:14">
      <c r="M1257" s="58"/>
      <c r="N1257" s="58"/>
    </row>
    <row r="1258" spans="13:14">
      <c r="M1258" s="58"/>
      <c r="N1258" s="58"/>
    </row>
    <row r="1259" spans="13:14">
      <c r="M1259" s="58"/>
      <c r="N1259" s="58"/>
    </row>
    <row r="1260" spans="13:14">
      <c r="M1260" s="58"/>
      <c r="N1260" s="58"/>
    </row>
    <row r="1261" spans="13:14">
      <c r="M1261" s="58"/>
      <c r="N1261" s="58"/>
    </row>
    <row r="1262" spans="13:14">
      <c r="M1262" s="58"/>
      <c r="N1262" s="58"/>
    </row>
    <row r="1263" spans="13:14">
      <c r="M1263" s="58"/>
      <c r="N1263" s="58"/>
    </row>
    <row r="1264" spans="13:14">
      <c r="M1264" s="58"/>
      <c r="N1264" s="58"/>
    </row>
    <row r="1265" spans="13:14">
      <c r="M1265" s="58"/>
      <c r="N1265" s="58"/>
    </row>
    <row r="1266" spans="13:14">
      <c r="M1266" s="58"/>
      <c r="N1266" s="58"/>
    </row>
    <row r="1267" spans="13:14">
      <c r="M1267" s="58"/>
      <c r="N1267" s="58"/>
    </row>
    <row r="1268" spans="13:14">
      <c r="M1268" s="58"/>
      <c r="N1268" s="58"/>
    </row>
    <row r="1269" spans="13:14">
      <c r="M1269" s="58"/>
      <c r="N1269" s="58"/>
    </row>
    <row r="1270" spans="13:14">
      <c r="M1270" s="58"/>
      <c r="N1270" s="58"/>
    </row>
    <row r="1271" spans="13:14">
      <c r="M1271" s="58"/>
      <c r="N1271" s="58"/>
    </row>
    <row r="1272" spans="13:14">
      <c r="M1272" s="58"/>
      <c r="N1272" s="58"/>
    </row>
    <row r="1273" spans="13:14">
      <c r="M1273" s="58"/>
      <c r="N1273" s="58"/>
    </row>
    <row r="1274" spans="13:14">
      <c r="M1274" s="58"/>
      <c r="N1274" s="58"/>
    </row>
    <row r="1275" spans="13:14">
      <c r="M1275" s="58"/>
      <c r="N1275" s="58"/>
    </row>
    <row r="1276" spans="13:14">
      <c r="M1276" s="58"/>
      <c r="N1276" s="58"/>
    </row>
    <row r="1277" spans="13:14">
      <c r="M1277" s="58"/>
      <c r="N1277" s="58"/>
    </row>
    <row r="1278" spans="13:14">
      <c r="M1278" s="58"/>
      <c r="N1278" s="58"/>
    </row>
    <row r="1279" spans="13:14">
      <c r="M1279" s="58"/>
      <c r="N1279" s="58"/>
    </row>
    <row r="1280" spans="13:14">
      <c r="M1280" s="58"/>
      <c r="N1280" s="58"/>
    </row>
    <row r="1281" spans="13:14">
      <c r="M1281" s="58"/>
      <c r="N1281" s="58"/>
    </row>
    <row r="1282" spans="13:14">
      <c r="M1282" s="58"/>
      <c r="N1282" s="58"/>
    </row>
    <row r="1283" spans="13:14">
      <c r="M1283" s="58"/>
      <c r="N1283" s="58"/>
    </row>
    <row r="1284" spans="13:14">
      <c r="M1284" s="58"/>
      <c r="N1284" s="58"/>
    </row>
    <row r="1285" spans="13:14">
      <c r="M1285" s="58"/>
      <c r="N1285" s="58"/>
    </row>
    <row r="1286" spans="13:14">
      <c r="M1286" s="58"/>
      <c r="N1286" s="58"/>
    </row>
    <row r="1287" spans="13:14">
      <c r="M1287" s="58"/>
      <c r="N1287" s="58"/>
    </row>
    <row r="1288" spans="13:14">
      <c r="M1288" s="58"/>
      <c r="N1288" s="58"/>
    </row>
    <row r="1289" spans="13:14">
      <c r="M1289" s="58"/>
      <c r="N1289" s="58"/>
    </row>
    <row r="1290" spans="13:14">
      <c r="M1290" s="58"/>
      <c r="N1290" s="58"/>
    </row>
    <row r="1291" spans="13:14">
      <c r="M1291" s="58"/>
      <c r="N1291" s="58"/>
    </row>
    <row r="1292" spans="13:14">
      <c r="M1292" s="58"/>
      <c r="N1292" s="58"/>
    </row>
    <row r="1293" spans="13:14">
      <c r="M1293" s="58"/>
      <c r="N1293" s="58"/>
    </row>
    <row r="1294" spans="13:14">
      <c r="M1294" s="58"/>
      <c r="N1294" s="58"/>
    </row>
    <row r="1295" spans="13:14">
      <c r="M1295" s="58"/>
      <c r="N1295" s="58"/>
    </row>
    <row r="1296" spans="13:14">
      <c r="M1296" s="58"/>
      <c r="N1296" s="58"/>
    </row>
    <row r="1297" spans="13:14">
      <c r="M1297" s="58"/>
      <c r="N1297" s="58"/>
    </row>
    <row r="1298" spans="13:14">
      <c r="M1298" s="58"/>
      <c r="N1298" s="58"/>
    </row>
    <row r="1299" spans="13:14">
      <c r="M1299" s="58"/>
      <c r="N1299" s="58"/>
    </row>
    <row r="1300" spans="13:14">
      <c r="M1300" s="58"/>
      <c r="N1300" s="58"/>
    </row>
    <row r="1301" spans="13:14">
      <c r="M1301" s="58"/>
      <c r="N1301" s="58"/>
    </row>
    <row r="1302" spans="13:14">
      <c r="M1302" s="58"/>
      <c r="N1302" s="58"/>
    </row>
    <row r="1303" spans="13:14">
      <c r="M1303" s="58"/>
      <c r="N1303" s="58"/>
    </row>
    <row r="1304" spans="13:14">
      <c r="M1304" s="58"/>
      <c r="N1304" s="58"/>
    </row>
    <row r="1305" spans="13:14">
      <c r="M1305" s="58"/>
      <c r="N1305" s="58"/>
    </row>
    <row r="1306" spans="13:14">
      <c r="M1306" s="58"/>
      <c r="N1306" s="58"/>
    </row>
    <row r="1307" spans="13:14">
      <c r="M1307" s="58"/>
      <c r="N1307" s="58"/>
    </row>
    <row r="1308" spans="13:14">
      <c r="M1308" s="58"/>
      <c r="N1308" s="58"/>
    </row>
    <row r="1309" spans="13:14">
      <c r="M1309" s="58"/>
      <c r="N1309" s="58"/>
    </row>
    <row r="1310" spans="13:14">
      <c r="M1310" s="58"/>
      <c r="N1310" s="58"/>
    </row>
    <row r="1311" spans="13:14">
      <c r="M1311" s="58"/>
      <c r="N1311" s="58"/>
    </row>
    <row r="1312" spans="13:14">
      <c r="M1312" s="58"/>
      <c r="N1312" s="58"/>
    </row>
    <row r="1313" spans="13:14">
      <c r="M1313" s="58"/>
      <c r="N1313" s="58"/>
    </row>
    <row r="1314" spans="13:14">
      <c r="M1314" s="58"/>
      <c r="N1314" s="58"/>
    </row>
    <row r="1315" spans="13:14">
      <c r="M1315" s="58"/>
      <c r="N1315" s="58"/>
    </row>
    <row r="1316" spans="13:14">
      <c r="M1316" s="58"/>
      <c r="N1316" s="58"/>
    </row>
    <row r="1317" spans="13:14">
      <c r="M1317" s="58"/>
      <c r="N1317" s="58"/>
    </row>
    <row r="1318" spans="13:14">
      <c r="M1318" s="58"/>
      <c r="N1318" s="58"/>
    </row>
    <row r="1319" spans="13:14">
      <c r="M1319" s="58"/>
      <c r="N1319" s="58"/>
    </row>
    <row r="1320" spans="13:14">
      <c r="M1320" s="58"/>
      <c r="N1320" s="58"/>
    </row>
    <row r="1321" spans="13:14">
      <c r="M1321" s="58"/>
      <c r="N1321" s="58"/>
    </row>
    <row r="1322" spans="13:14">
      <c r="M1322" s="58"/>
      <c r="N1322" s="58"/>
    </row>
    <row r="1323" spans="13:14">
      <c r="M1323" s="58"/>
      <c r="N1323" s="58"/>
    </row>
    <row r="1324" spans="13:14">
      <c r="M1324" s="58"/>
      <c r="N1324" s="58"/>
    </row>
    <row r="1325" spans="13:14">
      <c r="M1325" s="58"/>
      <c r="N1325" s="58"/>
    </row>
    <row r="1326" spans="13:14">
      <c r="M1326" s="58"/>
      <c r="N1326" s="58"/>
    </row>
    <row r="1327" spans="13:14">
      <c r="M1327" s="58"/>
      <c r="N1327" s="58"/>
    </row>
    <row r="1328" spans="13:14">
      <c r="M1328" s="58"/>
      <c r="N1328" s="58"/>
    </row>
    <row r="1329" spans="13:14">
      <c r="M1329" s="58"/>
      <c r="N1329" s="58"/>
    </row>
    <row r="1330" spans="13:14">
      <c r="M1330" s="58"/>
      <c r="N1330" s="58"/>
    </row>
    <row r="1331" spans="13:14">
      <c r="M1331" s="58"/>
      <c r="N1331" s="58"/>
    </row>
    <row r="1332" spans="13:14">
      <c r="M1332" s="58"/>
      <c r="N1332" s="58"/>
    </row>
    <row r="1333" spans="13:14">
      <c r="M1333" s="58"/>
      <c r="N1333" s="58"/>
    </row>
    <row r="1334" spans="13:14">
      <c r="M1334" s="58"/>
      <c r="N1334" s="58"/>
    </row>
    <row r="1335" spans="13:14">
      <c r="M1335" s="58"/>
      <c r="N1335" s="58"/>
    </row>
    <row r="1336" spans="13:14">
      <c r="M1336" s="58"/>
      <c r="N1336" s="58"/>
    </row>
    <row r="1337" spans="13:14">
      <c r="M1337" s="58"/>
      <c r="N1337" s="58"/>
    </row>
    <row r="1338" spans="13:14">
      <c r="M1338" s="58"/>
      <c r="N1338" s="58"/>
    </row>
    <row r="1339" spans="13:14">
      <c r="M1339" s="58"/>
      <c r="N1339" s="58"/>
    </row>
    <row r="1340" spans="13:14">
      <c r="M1340" s="58"/>
      <c r="N1340" s="58"/>
    </row>
    <row r="1341" spans="13:14">
      <c r="M1341" s="58"/>
      <c r="N1341" s="58"/>
    </row>
    <row r="1342" spans="13:14">
      <c r="M1342" s="58"/>
      <c r="N1342" s="58"/>
    </row>
    <row r="1343" spans="13:14">
      <c r="M1343" s="58"/>
      <c r="N1343" s="58"/>
    </row>
    <row r="1344" spans="13:14">
      <c r="M1344" s="58"/>
      <c r="N1344" s="58"/>
    </row>
    <row r="1345" spans="13:14">
      <c r="M1345" s="58"/>
      <c r="N1345" s="58"/>
    </row>
    <row r="1346" spans="13:14">
      <c r="M1346" s="58"/>
      <c r="N1346" s="58"/>
    </row>
    <row r="1347" spans="13:14">
      <c r="M1347" s="58"/>
      <c r="N1347" s="58"/>
    </row>
    <row r="1348" spans="13:14">
      <c r="M1348" s="58"/>
      <c r="N1348" s="58"/>
    </row>
    <row r="1349" spans="13:14">
      <c r="M1349" s="58"/>
      <c r="N1349" s="58"/>
    </row>
    <row r="1350" spans="13:14">
      <c r="M1350" s="58"/>
      <c r="N1350" s="58"/>
    </row>
    <row r="1351" spans="13:14">
      <c r="M1351" s="58"/>
      <c r="N1351" s="58"/>
    </row>
    <row r="1352" spans="13:14">
      <c r="M1352" s="58"/>
      <c r="N1352" s="58"/>
    </row>
    <row r="1353" spans="13:14">
      <c r="M1353" s="58"/>
      <c r="N1353" s="58"/>
    </row>
    <row r="1354" spans="13:14">
      <c r="M1354" s="58"/>
      <c r="N1354" s="58"/>
    </row>
    <row r="1355" spans="13:14">
      <c r="M1355" s="58"/>
      <c r="N1355" s="58"/>
    </row>
    <row r="1356" spans="13:14">
      <c r="M1356" s="58"/>
      <c r="N1356" s="58"/>
    </row>
    <row r="1357" spans="13:14">
      <c r="M1357" s="58"/>
      <c r="N1357" s="58"/>
    </row>
    <row r="1358" spans="13:14">
      <c r="M1358" s="58"/>
      <c r="N1358" s="58"/>
    </row>
    <row r="1359" spans="13:14">
      <c r="M1359" s="58"/>
      <c r="N1359" s="58"/>
    </row>
    <row r="1360" spans="13:14">
      <c r="M1360" s="58"/>
      <c r="N1360" s="58"/>
    </row>
    <row r="1361" spans="13:14">
      <c r="M1361" s="58"/>
      <c r="N1361" s="58"/>
    </row>
    <row r="1362" spans="13:14">
      <c r="M1362" s="58"/>
      <c r="N1362" s="58"/>
    </row>
    <row r="1363" spans="13:14">
      <c r="M1363" s="58"/>
      <c r="N1363" s="58"/>
    </row>
    <row r="1364" spans="13:14">
      <c r="M1364" s="58"/>
      <c r="N1364" s="58"/>
    </row>
    <row r="1365" spans="13:14">
      <c r="M1365" s="58"/>
      <c r="N1365" s="58"/>
    </row>
    <row r="1366" spans="13:14">
      <c r="M1366" s="58"/>
      <c r="N1366" s="58"/>
    </row>
    <row r="1367" spans="13:14">
      <c r="M1367" s="58"/>
      <c r="N1367" s="58"/>
    </row>
    <row r="1368" spans="13:14">
      <c r="M1368" s="58"/>
      <c r="N1368" s="58"/>
    </row>
    <row r="1369" spans="13:14">
      <c r="M1369" s="58"/>
      <c r="N1369" s="58"/>
    </row>
    <row r="1370" spans="13:14">
      <c r="M1370" s="58"/>
      <c r="N1370" s="58"/>
    </row>
    <row r="1371" spans="13:14">
      <c r="M1371" s="58"/>
      <c r="N1371" s="58"/>
    </row>
    <row r="1372" spans="13:14">
      <c r="M1372" s="58"/>
      <c r="N1372" s="58"/>
    </row>
    <row r="1373" spans="13:14">
      <c r="M1373" s="58"/>
      <c r="N1373" s="58"/>
    </row>
    <row r="1374" spans="13:14">
      <c r="M1374" s="58"/>
      <c r="N1374" s="58"/>
    </row>
    <row r="1375" spans="13:14">
      <c r="M1375" s="58"/>
      <c r="N1375" s="58"/>
    </row>
    <row r="1376" spans="13:14">
      <c r="M1376" s="58"/>
      <c r="N1376" s="58"/>
    </row>
    <row r="1377" spans="13:14">
      <c r="M1377" s="58"/>
      <c r="N1377" s="58"/>
    </row>
    <row r="1378" spans="13:14">
      <c r="M1378" s="58"/>
      <c r="N1378" s="58"/>
    </row>
    <row r="1379" spans="13:14">
      <c r="M1379" s="58"/>
      <c r="N1379" s="58"/>
    </row>
    <row r="1380" spans="13:14">
      <c r="M1380" s="58"/>
      <c r="N1380" s="58"/>
    </row>
    <row r="1381" spans="13:14">
      <c r="M1381" s="58"/>
      <c r="N1381" s="58"/>
    </row>
    <row r="1382" spans="13:14">
      <c r="M1382" s="58"/>
      <c r="N1382" s="58"/>
    </row>
    <row r="1383" spans="13:14">
      <c r="M1383" s="58"/>
      <c r="N1383" s="58"/>
    </row>
    <row r="1384" spans="13:14">
      <c r="M1384" s="58"/>
      <c r="N1384" s="58"/>
    </row>
    <row r="1385" spans="13:14">
      <c r="M1385" s="58"/>
      <c r="N1385" s="58"/>
    </row>
    <row r="1386" spans="13:14">
      <c r="M1386" s="58"/>
      <c r="N1386" s="58"/>
    </row>
    <row r="1387" spans="13:14">
      <c r="M1387" s="58"/>
      <c r="N1387" s="58"/>
    </row>
    <row r="1388" spans="13:14">
      <c r="M1388" s="58"/>
      <c r="N1388" s="58"/>
    </row>
    <row r="1389" spans="13:14">
      <c r="M1389" s="58"/>
      <c r="N1389" s="58"/>
    </row>
    <row r="1390" spans="13:14">
      <c r="M1390" s="58"/>
      <c r="N1390" s="58"/>
    </row>
    <row r="1391" spans="13:14">
      <c r="M1391" s="58"/>
      <c r="N1391" s="58"/>
    </row>
    <row r="1392" spans="13:14">
      <c r="M1392" s="58"/>
      <c r="N1392" s="58"/>
    </row>
    <row r="1393" spans="13:14">
      <c r="M1393" s="58"/>
      <c r="N1393" s="58"/>
    </row>
    <row r="1394" spans="13:14">
      <c r="M1394" s="58"/>
      <c r="N1394" s="58"/>
    </row>
    <row r="1395" spans="13:14">
      <c r="M1395" s="58"/>
      <c r="N1395" s="58"/>
    </row>
    <row r="1396" spans="13:14">
      <c r="M1396" s="58"/>
      <c r="N1396" s="58"/>
    </row>
    <row r="1397" spans="13:14">
      <c r="M1397" s="58"/>
      <c r="N1397" s="58"/>
    </row>
    <row r="1398" spans="13:14">
      <c r="M1398" s="58"/>
      <c r="N1398" s="58"/>
    </row>
    <row r="1399" spans="13:14">
      <c r="M1399" s="58"/>
      <c r="N1399" s="58"/>
    </row>
    <row r="1400" spans="13:14">
      <c r="M1400" s="58"/>
      <c r="N1400" s="58"/>
    </row>
    <row r="1401" spans="13:14">
      <c r="M1401" s="58"/>
      <c r="N1401" s="58"/>
    </row>
    <row r="1402" spans="13:14">
      <c r="M1402" s="58"/>
      <c r="N1402" s="58"/>
    </row>
    <row r="1403" spans="13:14">
      <c r="M1403" s="58"/>
      <c r="N1403" s="58"/>
    </row>
    <row r="1404" spans="13:14">
      <c r="M1404" s="58"/>
      <c r="N1404" s="58"/>
    </row>
    <row r="1405" spans="13:14">
      <c r="M1405" s="58"/>
      <c r="N1405" s="58"/>
    </row>
    <row r="1406" spans="13:14">
      <c r="M1406" s="58"/>
      <c r="N1406" s="58"/>
    </row>
    <row r="1407" spans="13:14">
      <c r="M1407" s="58"/>
      <c r="N1407" s="58"/>
    </row>
    <row r="1408" spans="13:14">
      <c r="M1408" s="58"/>
      <c r="N1408" s="58"/>
    </row>
    <row r="1409" spans="13:14">
      <c r="M1409" s="58"/>
      <c r="N1409" s="58"/>
    </row>
    <row r="1410" spans="13:14">
      <c r="M1410" s="58"/>
      <c r="N1410" s="58"/>
    </row>
    <row r="1411" spans="13:14">
      <c r="M1411" s="58"/>
      <c r="N1411" s="58"/>
    </row>
    <row r="1412" spans="13:14">
      <c r="M1412" s="58"/>
      <c r="N1412" s="58"/>
    </row>
    <row r="1413" spans="13:14">
      <c r="M1413" s="58"/>
      <c r="N1413" s="58"/>
    </row>
    <row r="1414" spans="13:14">
      <c r="M1414" s="58"/>
      <c r="N1414" s="58"/>
    </row>
    <row r="1415" spans="13:14">
      <c r="M1415" s="58"/>
      <c r="N1415" s="58"/>
    </row>
    <row r="1416" spans="13:14">
      <c r="M1416" s="58"/>
      <c r="N1416" s="58"/>
    </row>
    <row r="1417" spans="13:14">
      <c r="M1417" s="58"/>
      <c r="N1417" s="58"/>
    </row>
    <row r="1418" spans="13:14">
      <c r="M1418" s="58"/>
      <c r="N1418" s="58"/>
    </row>
    <row r="1419" spans="13:14">
      <c r="M1419" s="58"/>
      <c r="N1419" s="58"/>
    </row>
    <row r="1420" spans="13:14">
      <c r="M1420" s="58"/>
      <c r="N1420" s="58"/>
    </row>
    <row r="1421" spans="13:14">
      <c r="M1421" s="58"/>
      <c r="N1421" s="58"/>
    </row>
    <row r="1422" spans="13:14">
      <c r="M1422" s="58"/>
      <c r="N1422" s="58"/>
    </row>
    <row r="1423" spans="13:14">
      <c r="M1423" s="58"/>
      <c r="N1423" s="58"/>
    </row>
    <row r="1424" spans="13:14">
      <c r="M1424" s="58"/>
      <c r="N1424" s="58"/>
    </row>
    <row r="1425" spans="1:14">
      <c r="M1425" s="58"/>
      <c r="N1425" s="58"/>
    </row>
    <row r="1426" spans="1:14">
      <c r="M1426" s="58"/>
      <c r="N1426" s="58"/>
    </row>
    <row r="1427" spans="1:14">
      <c r="M1427" s="58"/>
      <c r="N1427" s="58"/>
    </row>
    <row r="1428" spans="1:14">
      <c r="M1428" s="58"/>
      <c r="N1428" s="58"/>
    </row>
    <row r="1429" spans="1:14">
      <c r="M1429" s="58"/>
      <c r="N1429" s="58"/>
    </row>
    <row r="1430" spans="1:14">
      <c r="M1430" s="58"/>
      <c r="N1430" s="58"/>
    </row>
    <row r="1431" spans="1:14">
      <c r="M1431" s="58"/>
      <c r="N1431" s="58"/>
    </row>
    <row r="1432" spans="1:14">
      <c r="M1432" s="58"/>
      <c r="N1432" s="58"/>
    </row>
    <row r="1433" spans="1:14">
      <c r="A1433" s="23"/>
      <c r="B1433" s="23"/>
      <c r="D1433" s="59"/>
      <c r="H1433" s="63"/>
      <c r="I1433" s="63"/>
      <c r="J1433" s="94"/>
      <c r="K1433" s="63"/>
      <c r="L1433" s="63"/>
      <c r="M1433" s="59"/>
      <c r="N1433" s="59"/>
    </row>
    <row r="1434" spans="1:14">
      <c r="M1434" s="58"/>
      <c r="N1434" s="58"/>
    </row>
    <row r="1435" spans="1:14">
      <c r="M1435" s="58"/>
      <c r="N1435" s="58"/>
    </row>
    <row r="1436" spans="1:14">
      <c r="M1436" s="58"/>
      <c r="N1436" s="58"/>
    </row>
    <row r="1437" spans="1:14">
      <c r="M1437" s="58"/>
      <c r="N1437" s="58"/>
    </row>
    <row r="1438" spans="1:14">
      <c r="M1438" s="58"/>
      <c r="N1438" s="58"/>
    </row>
    <row r="1439" spans="1:14">
      <c r="M1439" s="58"/>
      <c r="N1439" s="58"/>
    </row>
    <row r="1440" spans="1:14">
      <c r="M1440" s="58"/>
      <c r="N1440" s="58"/>
    </row>
    <row r="1441" spans="13:14">
      <c r="M1441" s="58"/>
      <c r="N1441" s="58"/>
    </row>
    <row r="1442" spans="13:14">
      <c r="M1442" s="58"/>
      <c r="N1442" s="58"/>
    </row>
    <row r="1443" spans="13:14">
      <c r="M1443" s="58"/>
      <c r="N1443" s="58"/>
    </row>
    <row r="1444" spans="13:14">
      <c r="M1444" s="58"/>
      <c r="N1444" s="58"/>
    </row>
    <row r="1445" spans="13:14">
      <c r="M1445" s="58"/>
      <c r="N1445" s="58"/>
    </row>
    <row r="1446" spans="13:14">
      <c r="M1446" s="58"/>
      <c r="N1446" s="58"/>
    </row>
    <row r="1447" spans="13:14">
      <c r="M1447" s="58"/>
      <c r="N1447" s="58"/>
    </row>
    <row r="1448" spans="13:14">
      <c r="M1448" s="58"/>
      <c r="N1448" s="58"/>
    </row>
    <row r="1449" spans="13:14">
      <c r="M1449" s="58"/>
      <c r="N1449" s="58"/>
    </row>
    <row r="1450" spans="13:14">
      <c r="M1450" s="58"/>
      <c r="N1450" s="58"/>
    </row>
    <row r="1451" spans="13:14">
      <c r="M1451" s="58"/>
      <c r="N1451" s="58"/>
    </row>
    <row r="1452" spans="13:14">
      <c r="M1452" s="58"/>
      <c r="N1452" s="58"/>
    </row>
    <row r="1453" spans="13:14">
      <c r="M1453" s="58"/>
      <c r="N1453" s="58"/>
    </row>
    <row r="1454" spans="13:14">
      <c r="M1454" s="58"/>
      <c r="N1454" s="58"/>
    </row>
    <row r="1455" spans="13:14">
      <c r="M1455" s="58"/>
      <c r="N1455" s="58"/>
    </row>
    <row r="1456" spans="13:14">
      <c r="M1456" s="58"/>
      <c r="N1456" s="58"/>
    </row>
    <row r="1457" spans="13:14">
      <c r="M1457" s="58"/>
      <c r="N1457" s="58"/>
    </row>
    <row r="1458" spans="13:14">
      <c r="M1458" s="58"/>
      <c r="N1458" s="58"/>
    </row>
    <row r="1459" spans="13:14">
      <c r="M1459" s="58"/>
      <c r="N1459" s="58"/>
    </row>
    <row r="1460" spans="13:14">
      <c r="M1460" s="58"/>
      <c r="N1460" s="58"/>
    </row>
    <row r="1461" spans="13:14">
      <c r="M1461" s="58"/>
      <c r="N1461" s="58"/>
    </row>
    <row r="1462" spans="13:14">
      <c r="M1462" s="58"/>
      <c r="N1462" s="58"/>
    </row>
    <row r="1463" spans="13:14">
      <c r="M1463" s="58"/>
      <c r="N1463" s="58"/>
    </row>
    <row r="1464" spans="13:14">
      <c r="M1464" s="58"/>
      <c r="N1464" s="58"/>
    </row>
    <row r="1465" spans="13:14">
      <c r="M1465" s="58"/>
      <c r="N1465" s="58"/>
    </row>
    <row r="1466" spans="13:14">
      <c r="M1466" s="58"/>
      <c r="N1466" s="58"/>
    </row>
    <row r="1467" spans="13:14">
      <c r="M1467" s="58"/>
      <c r="N1467" s="58"/>
    </row>
    <row r="1468" spans="13:14">
      <c r="M1468" s="58"/>
      <c r="N1468" s="58"/>
    </row>
    <row r="1469" spans="13:14">
      <c r="M1469" s="58"/>
      <c r="N1469" s="58"/>
    </row>
    <row r="1470" spans="13:14">
      <c r="M1470" s="58"/>
      <c r="N1470" s="58"/>
    </row>
    <row r="1471" spans="13:14">
      <c r="M1471" s="58"/>
      <c r="N1471" s="58"/>
    </row>
    <row r="1472" spans="13:14">
      <c r="M1472" s="58"/>
      <c r="N1472" s="58"/>
    </row>
    <row r="1473" spans="13:14">
      <c r="M1473" s="58"/>
      <c r="N1473" s="58"/>
    </row>
    <row r="1474" spans="13:14">
      <c r="M1474" s="58"/>
      <c r="N1474" s="58"/>
    </row>
    <row r="1475" spans="13:14">
      <c r="M1475" s="58"/>
      <c r="N1475" s="58"/>
    </row>
    <row r="1476" spans="13:14">
      <c r="M1476" s="58"/>
      <c r="N1476" s="58"/>
    </row>
    <row r="1477" spans="13:14">
      <c r="M1477" s="58"/>
      <c r="N1477" s="58"/>
    </row>
    <row r="1478" spans="13:14">
      <c r="M1478" s="58"/>
      <c r="N1478" s="58"/>
    </row>
    <row r="1479" spans="13:14">
      <c r="M1479" s="58"/>
      <c r="N1479" s="58"/>
    </row>
    <row r="1480" spans="13:14">
      <c r="M1480" s="58"/>
      <c r="N1480" s="58"/>
    </row>
    <row r="1481" spans="13:14">
      <c r="M1481" s="58"/>
      <c r="N1481" s="58"/>
    </row>
    <row r="1482" spans="13:14">
      <c r="M1482" s="58"/>
      <c r="N1482" s="58"/>
    </row>
    <row r="1483" spans="13:14">
      <c r="M1483" s="58"/>
      <c r="N1483" s="58"/>
    </row>
    <row r="1484" spans="13:14">
      <c r="M1484" s="58"/>
      <c r="N1484" s="58"/>
    </row>
    <row r="1485" spans="13:14">
      <c r="M1485" s="58"/>
      <c r="N1485" s="58"/>
    </row>
    <row r="1486" spans="13:14">
      <c r="M1486" s="58"/>
      <c r="N1486" s="58"/>
    </row>
    <row r="1487" spans="13:14">
      <c r="M1487" s="58"/>
      <c r="N1487" s="58"/>
    </row>
    <row r="1488" spans="13:14">
      <c r="M1488" s="58"/>
      <c r="N1488" s="58"/>
    </row>
    <row r="1489" spans="13:14">
      <c r="M1489" s="58"/>
      <c r="N1489" s="58"/>
    </row>
    <row r="1490" spans="13:14">
      <c r="M1490" s="58"/>
      <c r="N1490" s="58"/>
    </row>
    <row r="1491" spans="13:14">
      <c r="M1491" s="58"/>
      <c r="N1491" s="58"/>
    </row>
    <row r="1492" spans="13:14">
      <c r="M1492" s="58"/>
      <c r="N1492" s="58"/>
    </row>
    <row r="1493" spans="13:14">
      <c r="M1493" s="58"/>
      <c r="N1493" s="58"/>
    </row>
    <row r="1494" spans="13:14">
      <c r="M1494" s="58"/>
      <c r="N1494" s="58"/>
    </row>
    <row r="1495" spans="13:14">
      <c r="M1495" s="58"/>
      <c r="N1495" s="58"/>
    </row>
    <row r="1496" spans="13:14">
      <c r="M1496" s="58"/>
      <c r="N1496" s="58"/>
    </row>
    <row r="1497" spans="13:14">
      <c r="M1497" s="58"/>
      <c r="N1497" s="58"/>
    </row>
    <row r="1498" spans="13:14">
      <c r="M1498" s="58"/>
      <c r="N1498" s="58"/>
    </row>
    <row r="1499" spans="13:14">
      <c r="M1499" s="58"/>
      <c r="N1499" s="58"/>
    </row>
    <row r="1500" spans="13:14">
      <c r="M1500" s="58"/>
      <c r="N1500" s="58"/>
    </row>
    <row r="1501" spans="13:14">
      <c r="M1501" s="58"/>
      <c r="N1501" s="58"/>
    </row>
    <row r="1502" spans="13:14">
      <c r="M1502" s="58"/>
      <c r="N1502" s="58"/>
    </row>
    <row r="1503" spans="13:14">
      <c r="M1503" s="58"/>
      <c r="N1503" s="58"/>
    </row>
    <row r="1504" spans="13:14">
      <c r="M1504" s="58"/>
      <c r="N1504" s="58"/>
    </row>
    <row r="1505" spans="13:14">
      <c r="M1505" s="58"/>
      <c r="N1505" s="58"/>
    </row>
    <row r="1506" spans="13:14">
      <c r="M1506" s="58"/>
      <c r="N1506" s="58"/>
    </row>
    <row r="1507" spans="13:14">
      <c r="M1507" s="58"/>
      <c r="N1507" s="58"/>
    </row>
    <row r="1508" spans="13:14">
      <c r="M1508" s="58"/>
      <c r="N1508" s="58"/>
    </row>
    <row r="1509" spans="13:14">
      <c r="M1509" s="58"/>
      <c r="N1509" s="58"/>
    </row>
    <row r="1510" spans="13:14">
      <c r="M1510" s="58"/>
      <c r="N1510" s="58"/>
    </row>
    <row r="1511" spans="13:14">
      <c r="M1511" s="58"/>
      <c r="N1511" s="58"/>
    </row>
    <row r="1512" spans="13:14">
      <c r="M1512" s="58"/>
      <c r="N1512" s="58"/>
    </row>
    <row r="1513" spans="13:14">
      <c r="M1513" s="58"/>
      <c r="N1513" s="58"/>
    </row>
    <row r="1514" spans="13:14">
      <c r="M1514" s="58"/>
      <c r="N1514" s="58"/>
    </row>
    <row r="1515" spans="13:14">
      <c r="M1515" s="58"/>
      <c r="N1515" s="58"/>
    </row>
    <row r="1516" spans="13:14">
      <c r="M1516" s="58"/>
      <c r="N1516" s="58"/>
    </row>
    <row r="1517" spans="13:14">
      <c r="M1517" s="58"/>
      <c r="N1517" s="58"/>
    </row>
    <row r="1518" spans="13:14">
      <c r="M1518" s="58"/>
      <c r="N1518" s="58"/>
    </row>
    <row r="1519" spans="13:14">
      <c r="M1519" s="58"/>
      <c r="N1519" s="58"/>
    </row>
    <row r="1520" spans="13:14">
      <c r="M1520" s="58"/>
      <c r="N1520" s="58"/>
    </row>
    <row r="1521" spans="13:14">
      <c r="M1521" s="58"/>
      <c r="N1521" s="58"/>
    </row>
    <row r="1522" spans="13:14">
      <c r="M1522" s="58"/>
      <c r="N1522" s="58"/>
    </row>
    <row r="1523" spans="13:14">
      <c r="M1523" s="58"/>
      <c r="N1523" s="58"/>
    </row>
    <row r="1524" spans="13:14">
      <c r="M1524" s="58"/>
      <c r="N1524" s="58"/>
    </row>
    <row r="1525" spans="13:14">
      <c r="M1525" s="58"/>
      <c r="N1525" s="58"/>
    </row>
    <row r="1526" spans="13:14">
      <c r="M1526" s="58"/>
      <c r="N1526" s="58"/>
    </row>
    <row r="1527" spans="13:14">
      <c r="M1527" s="58"/>
      <c r="N1527" s="58"/>
    </row>
    <row r="1528" spans="13:14">
      <c r="M1528" s="58"/>
      <c r="N1528" s="58"/>
    </row>
    <row r="1529" spans="13:14">
      <c r="M1529" s="58"/>
      <c r="N1529" s="58"/>
    </row>
    <row r="1530" spans="13:14">
      <c r="M1530" s="58"/>
      <c r="N1530" s="58"/>
    </row>
    <row r="1531" spans="13:14">
      <c r="M1531" s="58"/>
      <c r="N1531" s="58"/>
    </row>
    <row r="1532" spans="13:14">
      <c r="M1532" s="58"/>
      <c r="N1532" s="58"/>
    </row>
    <row r="1533" spans="13:14">
      <c r="M1533" s="58"/>
      <c r="N1533" s="58"/>
    </row>
    <row r="1534" spans="13:14">
      <c r="M1534" s="58"/>
      <c r="N1534" s="58"/>
    </row>
    <row r="1535" spans="13:14">
      <c r="M1535" s="58"/>
      <c r="N1535" s="58"/>
    </row>
    <row r="1536" spans="13:14">
      <c r="M1536" s="58"/>
      <c r="N1536" s="58"/>
    </row>
    <row r="1537" spans="13:14">
      <c r="M1537" s="58"/>
      <c r="N1537" s="58"/>
    </row>
    <row r="1538" spans="13:14">
      <c r="M1538" s="58"/>
      <c r="N1538" s="58"/>
    </row>
    <row r="1539" spans="13:14">
      <c r="M1539" s="58"/>
      <c r="N1539" s="58"/>
    </row>
    <row r="1540" spans="13:14">
      <c r="M1540" s="58"/>
      <c r="N1540" s="58"/>
    </row>
    <row r="1541" spans="13:14">
      <c r="M1541" s="58"/>
      <c r="N1541" s="58"/>
    </row>
    <row r="1542" spans="13:14">
      <c r="M1542" s="58"/>
      <c r="N1542" s="58"/>
    </row>
    <row r="1543" spans="13:14">
      <c r="M1543" s="58"/>
      <c r="N1543" s="58"/>
    </row>
    <row r="1544" spans="13:14">
      <c r="M1544" s="58"/>
      <c r="N1544" s="58"/>
    </row>
    <row r="1545" spans="13:14">
      <c r="M1545" s="58"/>
      <c r="N1545" s="58"/>
    </row>
    <row r="1546" spans="13:14">
      <c r="M1546" s="58"/>
      <c r="N1546" s="58"/>
    </row>
    <row r="1547" spans="13:14">
      <c r="M1547" s="58"/>
      <c r="N1547" s="58"/>
    </row>
    <row r="1548" spans="13:14">
      <c r="M1548" s="58"/>
      <c r="N1548" s="58"/>
    </row>
    <row r="1549" spans="13:14">
      <c r="M1549" s="58"/>
      <c r="N1549" s="58"/>
    </row>
    <row r="1550" spans="13:14">
      <c r="M1550" s="58"/>
      <c r="N1550" s="58"/>
    </row>
    <row r="1551" spans="13:14">
      <c r="M1551" s="58"/>
      <c r="N1551" s="58"/>
    </row>
    <row r="1552" spans="13:14">
      <c r="M1552" s="58"/>
      <c r="N1552" s="58"/>
    </row>
    <row r="1553" spans="13:14">
      <c r="M1553" s="58"/>
      <c r="N1553" s="58"/>
    </row>
    <row r="1554" spans="13:14">
      <c r="M1554" s="58"/>
      <c r="N1554" s="58"/>
    </row>
    <row r="1555" spans="13:14">
      <c r="M1555" s="58"/>
      <c r="N1555" s="58"/>
    </row>
    <row r="1556" spans="13:14">
      <c r="M1556" s="58"/>
      <c r="N1556" s="58"/>
    </row>
    <row r="1557" spans="13:14">
      <c r="M1557" s="58"/>
      <c r="N1557" s="58"/>
    </row>
    <row r="1558" spans="13:14">
      <c r="M1558" s="58"/>
      <c r="N1558" s="58"/>
    </row>
    <row r="1559" spans="13:14">
      <c r="M1559" s="58"/>
      <c r="N1559" s="58"/>
    </row>
    <row r="1560" spans="13:14">
      <c r="M1560" s="58"/>
      <c r="N1560" s="58"/>
    </row>
    <row r="1561" spans="13:14">
      <c r="M1561" s="58"/>
      <c r="N1561" s="58"/>
    </row>
    <row r="1562" spans="13:14">
      <c r="M1562" s="58"/>
      <c r="N1562" s="58"/>
    </row>
    <row r="1563" spans="13:14">
      <c r="M1563" s="58"/>
      <c r="N1563" s="58"/>
    </row>
    <row r="1564" spans="13:14">
      <c r="M1564" s="58"/>
      <c r="N1564" s="58"/>
    </row>
    <row r="1565" spans="13:14">
      <c r="M1565" s="58"/>
      <c r="N1565" s="58"/>
    </row>
    <row r="1566" spans="13:14">
      <c r="M1566" s="58"/>
      <c r="N1566" s="58"/>
    </row>
    <row r="1567" spans="13:14">
      <c r="M1567" s="58"/>
      <c r="N1567" s="58"/>
    </row>
    <row r="1568" spans="13:14">
      <c r="M1568" s="58"/>
      <c r="N1568" s="58"/>
    </row>
    <row r="1569" spans="13:14">
      <c r="M1569" s="58"/>
      <c r="N1569" s="58"/>
    </row>
    <row r="1570" spans="13:14">
      <c r="M1570" s="58"/>
      <c r="N1570" s="58"/>
    </row>
    <row r="1571" spans="13:14">
      <c r="M1571" s="58"/>
      <c r="N1571" s="58"/>
    </row>
    <row r="1572" spans="13:14">
      <c r="M1572" s="58"/>
      <c r="N1572" s="58"/>
    </row>
    <row r="1573" spans="13:14">
      <c r="M1573" s="58"/>
      <c r="N1573" s="58"/>
    </row>
    <row r="1574" spans="13:14">
      <c r="M1574" s="58"/>
      <c r="N1574" s="58"/>
    </row>
    <row r="1575" spans="13:14">
      <c r="M1575" s="58"/>
      <c r="N1575" s="58"/>
    </row>
    <row r="1576" spans="13:14">
      <c r="M1576" s="58"/>
      <c r="N1576" s="58"/>
    </row>
    <row r="1577" spans="13:14">
      <c r="M1577" s="58"/>
      <c r="N1577" s="58"/>
    </row>
    <row r="1578" spans="13:14">
      <c r="M1578" s="58"/>
      <c r="N1578" s="58"/>
    </row>
    <row r="1579" spans="13:14">
      <c r="M1579" s="58"/>
      <c r="N1579" s="58"/>
    </row>
    <row r="1580" spans="13:14">
      <c r="M1580" s="58"/>
      <c r="N1580" s="58"/>
    </row>
    <row r="1581" spans="13:14">
      <c r="M1581" s="58"/>
      <c r="N1581" s="58"/>
    </row>
    <row r="1582" spans="13:14">
      <c r="M1582" s="58"/>
      <c r="N1582" s="58"/>
    </row>
    <row r="1583" spans="13:14">
      <c r="M1583" s="58"/>
      <c r="N1583" s="58"/>
    </row>
    <row r="1584" spans="13:14">
      <c r="M1584" s="58"/>
      <c r="N1584" s="58"/>
    </row>
    <row r="1585" spans="13:14">
      <c r="M1585" s="58"/>
      <c r="N1585" s="58"/>
    </row>
    <row r="1586" spans="13:14">
      <c r="M1586" s="58"/>
      <c r="N1586" s="58"/>
    </row>
    <row r="1587" spans="13:14">
      <c r="M1587" s="58"/>
      <c r="N1587" s="58"/>
    </row>
    <row r="1588" spans="13:14">
      <c r="M1588" s="58"/>
      <c r="N1588" s="58"/>
    </row>
    <row r="1589" spans="13:14">
      <c r="M1589" s="58"/>
      <c r="N1589" s="58"/>
    </row>
    <row r="1590" spans="13:14">
      <c r="M1590" s="58"/>
      <c r="N1590" s="58"/>
    </row>
    <row r="1591" spans="13:14">
      <c r="M1591" s="58"/>
      <c r="N1591" s="58"/>
    </row>
    <row r="1592" spans="13:14">
      <c r="M1592" s="58"/>
      <c r="N1592" s="58"/>
    </row>
    <row r="1593" spans="13:14">
      <c r="M1593" s="58"/>
      <c r="N1593" s="58"/>
    </row>
    <row r="1594" spans="13:14">
      <c r="M1594" s="58"/>
      <c r="N1594" s="58"/>
    </row>
    <row r="1595" spans="13:14">
      <c r="M1595" s="58"/>
      <c r="N1595" s="58"/>
    </row>
    <row r="1596" spans="13:14">
      <c r="M1596" s="58"/>
      <c r="N1596" s="58"/>
    </row>
    <row r="1597" spans="13:14">
      <c r="M1597" s="58"/>
      <c r="N1597" s="58"/>
    </row>
    <row r="1598" spans="13:14">
      <c r="M1598" s="58"/>
      <c r="N1598" s="58"/>
    </row>
    <row r="1599" spans="13:14">
      <c r="M1599" s="58"/>
      <c r="N1599" s="58"/>
    </row>
    <row r="1600" spans="13:14">
      <c r="M1600" s="58"/>
      <c r="N1600" s="58"/>
    </row>
    <row r="1601" spans="13:14">
      <c r="M1601" s="58"/>
      <c r="N1601" s="58"/>
    </row>
    <row r="1602" spans="13:14">
      <c r="M1602" s="58"/>
      <c r="N1602" s="58"/>
    </row>
    <row r="1603" spans="13:14">
      <c r="M1603" s="58"/>
      <c r="N1603" s="58"/>
    </row>
    <row r="1604" spans="13:14">
      <c r="M1604" s="58"/>
      <c r="N1604" s="58"/>
    </row>
    <row r="1605" spans="13:14">
      <c r="M1605" s="58"/>
      <c r="N1605" s="58"/>
    </row>
    <row r="1606" spans="13:14">
      <c r="M1606" s="58"/>
      <c r="N1606" s="58"/>
    </row>
    <row r="1607" spans="13:14">
      <c r="M1607" s="58"/>
      <c r="N1607" s="58"/>
    </row>
    <row r="1608" spans="13:14">
      <c r="M1608" s="58"/>
      <c r="N1608" s="58"/>
    </row>
    <row r="1609" spans="13:14">
      <c r="M1609" s="58"/>
      <c r="N1609" s="58"/>
    </row>
    <row r="1610" spans="13:14">
      <c r="M1610" s="58"/>
      <c r="N1610" s="58"/>
    </row>
    <row r="1611" spans="13:14">
      <c r="M1611" s="58"/>
      <c r="N1611" s="58"/>
    </row>
    <row r="1612" spans="13:14">
      <c r="M1612" s="58"/>
      <c r="N1612" s="58"/>
    </row>
    <row r="1613" spans="13:14">
      <c r="M1613" s="58"/>
      <c r="N1613" s="58"/>
    </row>
    <row r="1614" spans="13:14">
      <c r="M1614" s="58"/>
      <c r="N1614" s="58"/>
    </row>
    <row r="1615" spans="13:14">
      <c r="M1615" s="58"/>
      <c r="N1615" s="58"/>
    </row>
    <row r="1616" spans="13:14">
      <c r="M1616" s="58"/>
      <c r="N1616" s="58"/>
    </row>
    <row r="1617" spans="1:14">
      <c r="M1617" s="58"/>
      <c r="N1617" s="58"/>
    </row>
    <row r="1618" spans="1:14">
      <c r="M1618" s="58"/>
      <c r="N1618" s="58"/>
    </row>
    <row r="1619" spans="1:14">
      <c r="M1619" s="58"/>
      <c r="N1619" s="58"/>
    </row>
    <row r="1620" spans="1:14">
      <c r="M1620" s="58"/>
      <c r="N1620" s="58"/>
    </row>
    <row r="1621" spans="1:14">
      <c r="M1621" s="58"/>
      <c r="N1621" s="58"/>
    </row>
    <row r="1622" spans="1:14">
      <c r="M1622" s="58"/>
      <c r="N1622" s="58"/>
    </row>
    <row r="1623" spans="1:14">
      <c r="M1623" s="58"/>
      <c r="N1623" s="58"/>
    </row>
    <row r="1624" spans="1:14">
      <c r="M1624" s="58"/>
      <c r="N1624" s="58"/>
    </row>
    <row r="1625" spans="1:14">
      <c r="M1625" s="58"/>
      <c r="N1625" s="58"/>
    </row>
    <row r="1626" spans="1:14">
      <c r="M1626" s="58"/>
      <c r="N1626" s="58"/>
    </row>
    <row r="1627" spans="1:14">
      <c r="M1627" s="58"/>
      <c r="N1627" s="58"/>
    </row>
    <row r="1628" spans="1:14">
      <c r="M1628" s="58"/>
      <c r="N1628" s="58"/>
    </row>
    <row r="1629" spans="1:14">
      <c r="M1629" s="58"/>
      <c r="N1629" s="58"/>
    </row>
    <row r="1630" spans="1:14">
      <c r="M1630" s="58"/>
      <c r="N1630" s="58"/>
    </row>
    <row r="1631" spans="1:14">
      <c r="A1631" s="23"/>
      <c r="B1631" s="23"/>
      <c r="C1631" s="23"/>
      <c r="D1631" s="59"/>
      <c r="E1631" s="23"/>
      <c r="F1631" s="23"/>
      <c r="G1631" s="23"/>
      <c r="H1631" s="59"/>
      <c r="I1631" s="59"/>
      <c r="J1631" s="92"/>
      <c r="K1631" s="63"/>
      <c r="L1631" s="63"/>
      <c r="M1631" s="59"/>
      <c r="N1631" s="59"/>
    </row>
    <row r="1632" spans="1:14">
      <c r="A1632" s="56"/>
      <c r="M1632" s="58"/>
      <c r="N1632" s="58"/>
    </row>
    <row r="1633" spans="1:14">
      <c r="A1633" s="56"/>
      <c r="M1633" s="58"/>
      <c r="N1633" s="58"/>
    </row>
    <row r="1634" spans="1:14">
      <c r="A1634" s="56"/>
      <c r="M1634" s="58"/>
      <c r="N1634" s="58"/>
    </row>
    <row r="1635" spans="1:14">
      <c r="A1635" s="56"/>
      <c r="M1635" s="58"/>
      <c r="N1635" s="58"/>
    </row>
    <row r="1636" spans="1:14">
      <c r="A1636" s="56"/>
      <c r="M1636" s="58"/>
      <c r="N1636" s="58"/>
    </row>
    <row r="1637" spans="1:14">
      <c r="A1637" s="56"/>
      <c r="M1637" s="58"/>
      <c r="N1637" s="58"/>
    </row>
    <row r="1638" spans="1:14">
      <c r="A1638" s="29"/>
      <c r="C1638" s="29"/>
      <c r="M1638" s="58"/>
      <c r="N1638" s="58"/>
    </row>
    <row r="1639" spans="1:14">
      <c r="M1639" s="58"/>
      <c r="N1639" s="58"/>
    </row>
    <row r="1640" spans="1:14">
      <c r="M1640" s="58"/>
      <c r="N1640" s="58"/>
    </row>
    <row r="1641" spans="1:14">
      <c r="M1641" s="58"/>
      <c r="N1641" s="58"/>
    </row>
    <row r="1642" spans="1:14">
      <c r="M1642" s="58"/>
      <c r="N1642" s="58"/>
    </row>
    <row r="1643" spans="1:14">
      <c r="M1643" s="58"/>
      <c r="N1643" s="58"/>
    </row>
    <row r="1644" spans="1:14">
      <c r="A1644" s="29"/>
      <c r="M1644" s="58"/>
      <c r="N1644" s="58"/>
    </row>
    <row r="1645" spans="1:14">
      <c r="M1645" s="58"/>
      <c r="N1645" s="58"/>
    </row>
    <row r="1646" spans="1:14">
      <c r="M1646" s="58"/>
      <c r="N1646" s="58"/>
    </row>
    <row r="1647" spans="1:14">
      <c r="M1647" s="58"/>
      <c r="N1647" s="58"/>
    </row>
    <row r="1648" spans="1:14">
      <c r="M1648" s="58"/>
      <c r="N1648" s="58"/>
    </row>
    <row r="1649" spans="1:14">
      <c r="M1649" s="58"/>
      <c r="N1649" s="58"/>
    </row>
    <row r="1650" spans="1:14">
      <c r="M1650" s="58"/>
      <c r="N1650" s="58"/>
    </row>
    <row r="1651" spans="1:14">
      <c r="M1651" s="58"/>
      <c r="N1651" s="58"/>
    </row>
    <row r="1652" spans="1:14">
      <c r="M1652" s="58"/>
      <c r="N1652" s="58"/>
    </row>
    <row r="1653" spans="1:14">
      <c r="M1653" s="58"/>
      <c r="N1653" s="58"/>
    </row>
    <row r="1654" spans="1:14">
      <c r="M1654" s="58"/>
      <c r="N1654" s="58"/>
    </row>
    <row r="1655" spans="1:14">
      <c r="M1655" s="58"/>
      <c r="N1655" s="58"/>
    </row>
    <row r="1656" spans="1:14">
      <c r="M1656" s="58"/>
      <c r="N1656" s="58"/>
    </row>
    <row r="1657" spans="1:14">
      <c r="M1657" s="58"/>
      <c r="N1657" s="58"/>
    </row>
    <row r="1658" spans="1:14">
      <c r="M1658" s="58"/>
      <c r="N1658" s="58"/>
    </row>
    <row r="1659" spans="1:14">
      <c r="M1659" s="58"/>
      <c r="N1659" s="58"/>
    </row>
    <row r="1660" spans="1:14">
      <c r="M1660" s="58"/>
      <c r="N1660" s="58"/>
    </row>
    <row r="1661" spans="1:14">
      <c r="A1661" s="29"/>
      <c r="M1661" s="58"/>
      <c r="N1661" s="58"/>
    </row>
    <row r="1662" spans="1:14">
      <c r="M1662" s="58"/>
      <c r="N1662" s="58"/>
    </row>
    <row r="1663" spans="1:14">
      <c r="M1663" s="58"/>
      <c r="N1663" s="58"/>
    </row>
    <row r="1664" spans="1:14">
      <c r="A1664" s="29"/>
      <c r="M1664" s="58"/>
      <c r="N1664" s="58"/>
    </row>
    <row r="1665" spans="13:14">
      <c r="M1665" s="58"/>
      <c r="N1665" s="58"/>
    </row>
    <row r="1666" spans="13:14">
      <c r="M1666" s="58"/>
      <c r="N1666" s="58"/>
    </row>
    <row r="1667" spans="13:14">
      <c r="M1667" s="58"/>
      <c r="N1667" s="58"/>
    </row>
    <row r="1668" spans="13:14">
      <c r="M1668" s="58"/>
      <c r="N1668" s="58"/>
    </row>
    <row r="1669" spans="13:14">
      <c r="M1669" s="58"/>
      <c r="N1669" s="58"/>
    </row>
    <row r="1670" spans="13:14">
      <c r="M1670" s="58"/>
      <c r="N1670" s="58"/>
    </row>
    <row r="1671" spans="13:14">
      <c r="M1671" s="58"/>
      <c r="N1671" s="58"/>
    </row>
    <row r="1672" spans="13:14">
      <c r="M1672" s="58"/>
      <c r="N1672" s="58"/>
    </row>
    <row r="1673" spans="13:14">
      <c r="M1673" s="58"/>
      <c r="N1673" s="58"/>
    </row>
    <row r="1674" spans="13:14">
      <c r="M1674" s="58"/>
      <c r="N1674" s="58"/>
    </row>
    <row r="1675" spans="13:14">
      <c r="M1675" s="58"/>
      <c r="N1675" s="58"/>
    </row>
    <row r="1676" spans="13:14">
      <c r="M1676" s="58"/>
      <c r="N1676" s="58"/>
    </row>
    <row r="1677" spans="13:14">
      <c r="M1677" s="58"/>
      <c r="N1677" s="58"/>
    </row>
    <row r="1678" spans="13:14">
      <c r="M1678" s="58"/>
      <c r="N1678" s="58"/>
    </row>
    <row r="1679" spans="13:14">
      <c r="M1679" s="58"/>
      <c r="N1679" s="58"/>
    </row>
    <row r="1680" spans="13:14">
      <c r="M1680" s="58"/>
      <c r="N1680" s="58"/>
    </row>
    <row r="1681" spans="13:14">
      <c r="M1681" s="58"/>
      <c r="N1681" s="58"/>
    </row>
    <row r="1682" spans="13:14">
      <c r="M1682" s="58"/>
      <c r="N1682" s="58"/>
    </row>
    <row r="1683" spans="13:14">
      <c r="M1683" s="58"/>
      <c r="N1683" s="58"/>
    </row>
    <row r="1684" spans="13:14">
      <c r="M1684" s="58"/>
      <c r="N1684" s="58"/>
    </row>
    <row r="1685" spans="13:14">
      <c r="M1685" s="58"/>
      <c r="N1685" s="58"/>
    </row>
    <row r="1686" spans="13:14">
      <c r="M1686" s="58"/>
      <c r="N1686" s="58"/>
    </row>
    <row r="1687" spans="13:14">
      <c r="M1687" s="58"/>
      <c r="N1687" s="58"/>
    </row>
    <row r="1688" spans="13:14">
      <c r="M1688" s="58"/>
      <c r="N1688" s="58"/>
    </row>
    <row r="1689" spans="13:14">
      <c r="M1689" s="58"/>
      <c r="N1689" s="58"/>
    </row>
    <row r="1690" spans="13:14">
      <c r="M1690" s="58"/>
      <c r="N1690" s="58"/>
    </row>
    <row r="1691" spans="13:14">
      <c r="M1691" s="58"/>
      <c r="N1691" s="58"/>
    </row>
    <row r="1692" spans="13:14">
      <c r="M1692" s="58"/>
      <c r="N1692" s="58"/>
    </row>
    <row r="1693" spans="13:14">
      <c r="M1693" s="58"/>
      <c r="N1693" s="58"/>
    </row>
    <row r="1694" spans="13:14">
      <c r="M1694" s="58"/>
      <c r="N1694" s="58"/>
    </row>
    <row r="1695" spans="13:14">
      <c r="M1695" s="58"/>
      <c r="N1695" s="58"/>
    </row>
    <row r="1696" spans="13:14">
      <c r="M1696" s="58"/>
      <c r="N1696" s="58"/>
    </row>
    <row r="1697" spans="13:14">
      <c r="M1697" s="58"/>
      <c r="N1697" s="58"/>
    </row>
    <row r="1698" spans="13:14">
      <c r="M1698" s="58"/>
      <c r="N1698" s="58"/>
    </row>
    <row r="1699" spans="13:14">
      <c r="M1699" s="58"/>
      <c r="N1699" s="58"/>
    </row>
    <row r="1700" spans="13:14">
      <c r="M1700" s="58"/>
      <c r="N1700" s="58"/>
    </row>
    <row r="1701" spans="13:14">
      <c r="M1701" s="58"/>
      <c r="N1701" s="58"/>
    </row>
    <row r="1702" spans="13:14">
      <c r="M1702" s="58"/>
      <c r="N1702" s="58"/>
    </row>
    <row r="1703" spans="13:14">
      <c r="M1703" s="58"/>
      <c r="N1703" s="58"/>
    </row>
    <row r="1704" spans="13:14">
      <c r="M1704" s="58"/>
      <c r="N1704" s="58"/>
    </row>
    <row r="1705" spans="13:14">
      <c r="M1705" s="58"/>
      <c r="N1705" s="58"/>
    </row>
    <row r="1706" spans="13:14">
      <c r="M1706" s="58"/>
      <c r="N1706" s="58"/>
    </row>
    <row r="1707" spans="13:14">
      <c r="M1707" s="58"/>
      <c r="N1707" s="58"/>
    </row>
    <row r="1708" spans="13:14">
      <c r="M1708" s="58"/>
      <c r="N1708" s="58"/>
    </row>
    <row r="1709" spans="13:14">
      <c r="M1709" s="58"/>
      <c r="N1709" s="58"/>
    </row>
    <row r="1710" spans="13:14">
      <c r="M1710" s="58"/>
      <c r="N1710" s="58"/>
    </row>
    <row r="1711" spans="13:14">
      <c r="M1711" s="58"/>
      <c r="N1711" s="58"/>
    </row>
    <row r="1712" spans="13:14">
      <c r="M1712" s="58"/>
      <c r="N1712" s="58"/>
    </row>
    <row r="1713" spans="13:14">
      <c r="M1713" s="58"/>
      <c r="N1713" s="58"/>
    </row>
    <row r="1714" spans="13:14">
      <c r="M1714" s="58"/>
      <c r="N1714" s="58"/>
    </row>
    <row r="1715" spans="13:14">
      <c r="M1715" s="58"/>
      <c r="N1715" s="58"/>
    </row>
    <row r="1716" spans="13:14">
      <c r="M1716" s="58"/>
      <c r="N1716" s="58"/>
    </row>
    <row r="1717" spans="13:14">
      <c r="M1717" s="58"/>
      <c r="N1717" s="58"/>
    </row>
    <row r="1718" spans="13:14">
      <c r="M1718" s="58"/>
      <c r="N1718" s="58"/>
    </row>
    <row r="1719" spans="13:14">
      <c r="M1719" s="58"/>
      <c r="N1719" s="58"/>
    </row>
    <row r="1720" spans="13:14">
      <c r="M1720" s="58"/>
      <c r="N1720" s="58"/>
    </row>
    <row r="1721" spans="13:14">
      <c r="M1721" s="58"/>
      <c r="N1721" s="58"/>
    </row>
    <row r="1722" spans="13:14">
      <c r="M1722" s="58"/>
      <c r="N1722" s="58"/>
    </row>
    <row r="1723" spans="13:14">
      <c r="M1723" s="58"/>
      <c r="N1723" s="58"/>
    </row>
    <row r="1724" spans="13:14">
      <c r="M1724" s="58"/>
      <c r="N1724" s="58"/>
    </row>
    <row r="1725" spans="13:14">
      <c r="M1725" s="58"/>
      <c r="N1725" s="58"/>
    </row>
    <row r="1726" spans="13:14">
      <c r="M1726" s="58"/>
      <c r="N1726" s="58"/>
    </row>
    <row r="1727" spans="13:14">
      <c r="M1727" s="58"/>
      <c r="N1727" s="58"/>
    </row>
    <row r="1728" spans="13:14">
      <c r="M1728" s="58"/>
      <c r="N1728" s="58"/>
    </row>
    <row r="1729" spans="13:14">
      <c r="M1729" s="58"/>
      <c r="N1729" s="58"/>
    </row>
    <row r="1730" spans="13:14">
      <c r="M1730" s="58"/>
      <c r="N1730" s="58"/>
    </row>
    <row r="1731" spans="13:14">
      <c r="M1731" s="58"/>
      <c r="N1731" s="58"/>
    </row>
    <row r="1732" spans="13:14">
      <c r="M1732" s="58"/>
      <c r="N1732" s="58"/>
    </row>
    <row r="1733" spans="13:14">
      <c r="M1733" s="58"/>
      <c r="N1733" s="58"/>
    </row>
    <row r="1734" spans="13:14">
      <c r="M1734" s="58"/>
      <c r="N1734" s="58"/>
    </row>
    <row r="1735" spans="13:14">
      <c r="M1735" s="58"/>
      <c r="N1735" s="58"/>
    </row>
    <row r="1736" spans="13:14">
      <c r="M1736" s="58"/>
      <c r="N1736" s="58"/>
    </row>
    <row r="1737" spans="13:14">
      <c r="M1737" s="58"/>
      <c r="N1737" s="58"/>
    </row>
    <row r="1738" spans="13:14">
      <c r="M1738" s="58"/>
      <c r="N1738" s="58"/>
    </row>
    <row r="1739" spans="13:14">
      <c r="M1739" s="58"/>
      <c r="N1739" s="58"/>
    </row>
    <row r="1740" spans="13:14">
      <c r="M1740" s="58"/>
      <c r="N1740" s="58"/>
    </row>
    <row r="1741" spans="13:14">
      <c r="M1741" s="58"/>
      <c r="N1741" s="58"/>
    </row>
    <row r="1742" spans="13:14">
      <c r="M1742" s="58"/>
      <c r="N1742" s="58"/>
    </row>
    <row r="1743" spans="13:14">
      <c r="M1743" s="58"/>
      <c r="N1743" s="58"/>
    </row>
    <row r="1744" spans="13:14">
      <c r="M1744" s="58"/>
      <c r="N1744" s="58"/>
    </row>
    <row r="1745" spans="13:14">
      <c r="M1745" s="58"/>
      <c r="N1745" s="58"/>
    </row>
    <row r="1746" spans="13:14">
      <c r="M1746" s="58"/>
      <c r="N1746" s="58"/>
    </row>
    <row r="1747" spans="13:14">
      <c r="M1747" s="58"/>
      <c r="N1747" s="58"/>
    </row>
    <row r="1748" spans="13:14">
      <c r="M1748" s="58"/>
      <c r="N1748" s="58"/>
    </row>
    <row r="1749" spans="13:14">
      <c r="M1749" s="58"/>
      <c r="N1749" s="58"/>
    </row>
    <row r="1750" spans="13:14">
      <c r="M1750" s="58"/>
      <c r="N1750" s="58"/>
    </row>
    <row r="1751" spans="13:14">
      <c r="M1751" s="58"/>
      <c r="N1751" s="58"/>
    </row>
    <row r="1752" spans="13:14">
      <c r="M1752" s="58"/>
      <c r="N1752" s="58"/>
    </row>
    <row r="1753" spans="13:14">
      <c r="M1753" s="58"/>
      <c r="N1753" s="58"/>
    </row>
    <row r="1754" spans="13:14">
      <c r="M1754" s="58"/>
      <c r="N1754" s="58"/>
    </row>
    <row r="1755" spans="13:14">
      <c r="M1755" s="58"/>
      <c r="N1755" s="58"/>
    </row>
    <row r="1756" spans="13:14">
      <c r="M1756" s="58"/>
      <c r="N1756" s="58"/>
    </row>
    <row r="1757" spans="13:14">
      <c r="M1757" s="58"/>
      <c r="N1757" s="58"/>
    </row>
    <row r="1758" spans="13:14">
      <c r="M1758" s="58"/>
      <c r="N1758" s="58"/>
    </row>
    <row r="1759" spans="13:14">
      <c r="M1759" s="58"/>
      <c r="N1759" s="58"/>
    </row>
    <row r="1760" spans="13:14">
      <c r="M1760" s="58"/>
      <c r="N1760" s="58"/>
    </row>
    <row r="1761" spans="13:14">
      <c r="M1761" s="58"/>
      <c r="N1761" s="58"/>
    </row>
    <row r="1762" spans="13:14">
      <c r="M1762" s="58"/>
      <c r="N1762" s="58"/>
    </row>
    <row r="1763" spans="13:14">
      <c r="M1763" s="58"/>
      <c r="N1763" s="58"/>
    </row>
    <row r="1764" spans="13:14">
      <c r="M1764" s="58"/>
      <c r="N1764" s="58"/>
    </row>
    <row r="1765" spans="13:14">
      <c r="M1765" s="58"/>
      <c r="N1765" s="58"/>
    </row>
    <row r="1766" spans="13:14">
      <c r="M1766" s="58"/>
      <c r="N1766" s="58"/>
    </row>
    <row r="1767" spans="13:14">
      <c r="M1767" s="58"/>
      <c r="N1767" s="58"/>
    </row>
    <row r="1768" spans="13:14">
      <c r="M1768" s="58"/>
      <c r="N1768" s="58"/>
    </row>
    <row r="1769" spans="13:14">
      <c r="M1769" s="58"/>
      <c r="N1769" s="58"/>
    </row>
    <row r="1770" spans="13:14">
      <c r="M1770" s="58"/>
      <c r="N1770" s="58"/>
    </row>
    <row r="1771" spans="13:14">
      <c r="M1771" s="58"/>
      <c r="N1771" s="58"/>
    </row>
    <row r="1772" spans="13:14">
      <c r="M1772" s="58"/>
      <c r="N1772" s="58"/>
    </row>
    <row r="1773" spans="13:14">
      <c r="M1773" s="58"/>
      <c r="N1773" s="58"/>
    </row>
    <row r="1774" spans="13:14">
      <c r="M1774" s="58"/>
      <c r="N1774" s="58"/>
    </row>
    <row r="1775" spans="13:14">
      <c r="M1775" s="58"/>
      <c r="N1775" s="58"/>
    </row>
    <row r="1776" spans="13:14">
      <c r="M1776" s="58"/>
      <c r="N1776" s="58"/>
    </row>
    <row r="1777" spans="13:14">
      <c r="M1777" s="58"/>
      <c r="N1777" s="58"/>
    </row>
    <row r="1778" spans="13:14">
      <c r="M1778" s="58"/>
      <c r="N1778" s="58"/>
    </row>
    <row r="1779" spans="13:14">
      <c r="M1779" s="58"/>
      <c r="N1779" s="58"/>
    </row>
    <row r="1780" spans="13:14">
      <c r="M1780" s="58"/>
      <c r="N1780" s="58"/>
    </row>
    <row r="1781" spans="13:14">
      <c r="M1781" s="58"/>
      <c r="N1781" s="58"/>
    </row>
    <row r="1782" spans="13:14">
      <c r="M1782" s="58"/>
      <c r="N1782" s="58"/>
    </row>
    <row r="1783" spans="13:14">
      <c r="M1783" s="58"/>
      <c r="N1783" s="58"/>
    </row>
    <row r="1784" spans="13:14">
      <c r="M1784" s="58"/>
      <c r="N1784" s="58"/>
    </row>
    <row r="1785" spans="13:14">
      <c r="M1785" s="58"/>
      <c r="N1785" s="58"/>
    </row>
    <row r="1786" spans="13:14">
      <c r="M1786" s="58"/>
      <c r="N1786" s="58"/>
    </row>
    <row r="1787" spans="13:14">
      <c r="M1787" s="58"/>
      <c r="N1787" s="58"/>
    </row>
    <row r="1788" spans="13:14">
      <c r="M1788" s="58"/>
      <c r="N1788" s="58"/>
    </row>
    <row r="1789" spans="13:14">
      <c r="M1789" s="58"/>
      <c r="N1789" s="58"/>
    </row>
    <row r="1790" spans="13:14">
      <c r="M1790" s="58"/>
      <c r="N1790" s="58"/>
    </row>
    <row r="1791" spans="13:14">
      <c r="M1791" s="58"/>
      <c r="N1791" s="58"/>
    </row>
    <row r="1792" spans="13:14">
      <c r="M1792" s="58"/>
      <c r="N1792" s="58"/>
    </row>
    <row r="1793" spans="13:14">
      <c r="M1793" s="58"/>
      <c r="N1793" s="58"/>
    </row>
    <row r="1794" spans="13:14">
      <c r="M1794" s="58"/>
      <c r="N1794" s="58"/>
    </row>
    <row r="1795" spans="13:14">
      <c r="M1795" s="58"/>
      <c r="N1795" s="58"/>
    </row>
    <row r="1796" spans="13:14">
      <c r="M1796" s="58"/>
      <c r="N1796" s="58"/>
    </row>
    <row r="1797" spans="13:14">
      <c r="M1797" s="58"/>
      <c r="N1797" s="58"/>
    </row>
    <row r="1798" spans="13:14">
      <c r="M1798" s="58"/>
      <c r="N1798" s="58"/>
    </row>
    <row r="1799" spans="13:14">
      <c r="M1799" s="58"/>
      <c r="N1799" s="58"/>
    </row>
    <row r="1800" spans="13:14">
      <c r="M1800" s="58"/>
      <c r="N1800" s="58"/>
    </row>
    <row r="1801" spans="13:14">
      <c r="M1801" s="58"/>
      <c r="N1801" s="58"/>
    </row>
    <row r="1802" spans="13:14">
      <c r="M1802" s="58"/>
      <c r="N1802" s="58"/>
    </row>
    <row r="1803" spans="13:14">
      <c r="M1803" s="58"/>
      <c r="N1803" s="58"/>
    </row>
    <row r="1804" spans="13:14">
      <c r="M1804" s="58"/>
      <c r="N1804" s="58"/>
    </row>
    <row r="1805" spans="13:14">
      <c r="M1805" s="58"/>
      <c r="N1805" s="58"/>
    </row>
    <row r="1806" spans="13:14">
      <c r="M1806" s="58"/>
      <c r="N1806" s="58"/>
    </row>
    <row r="1807" spans="13:14">
      <c r="M1807" s="58"/>
      <c r="N1807" s="58"/>
    </row>
    <row r="1808" spans="13:14">
      <c r="M1808" s="58"/>
      <c r="N1808" s="58"/>
    </row>
    <row r="1809" spans="13:14">
      <c r="M1809" s="58"/>
      <c r="N1809" s="58"/>
    </row>
    <row r="1810" spans="13:14">
      <c r="M1810" s="58"/>
      <c r="N1810" s="58"/>
    </row>
    <row r="1811" spans="13:14">
      <c r="M1811" s="58"/>
      <c r="N1811" s="58"/>
    </row>
    <row r="1812" spans="13:14">
      <c r="M1812" s="58"/>
      <c r="N1812" s="58"/>
    </row>
    <row r="1813" spans="13:14">
      <c r="M1813" s="58"/>
      <c r="N1813" s="58"/>
    </row>
    <row r="1814" spans="13:14">
      <c r="M1814" s="58"/>
      <c r="N1814" s="58"/>
    </row>
    <row r="1815" spans="13:14">
      <c r="M1815" s="58"/>
      <c r="N1815" s="58"/>
    </row>
    <row r="1816" spans="13:14">
      <c r="M1816" s="58"/>
      <c r="N1816" s="58"/>
    </row>
    <row r="1817" spans="13:14">
      <c r="M1817" s="58"/>
      <c r="N1817" s="58"/>
    </row>
    <row r="1818" spans="13:14">
      <c r="M1818" s="58"/>
      <c r="N1818" s="58"/>
    </row>
    <row r="1819" spans="13:14">
      <c r="M1819" s="58"/>
      <c r="N1819" s="58"/>
    </row>
    <row r="1820" spans="13:14">
      <c r="M1820" s="58"/>
      <c r="N1820" s="58"/>
    </row>
    <row r="1821" spans="13:14">
      <c r="M1821" s="58"/>
      <c r="N1821" s="58"/>
    </row>
    <row r="1822" spans="13:14">
      <c r="M1822" s="58"/>
      <c r="N1822" s="58"/>
    </row>
    <row r="1823" spans="13:14">
      <c r="M1823" s="58"/>
      <c r="N1823" s="58"/>
    </row>
    <row r="1824" spans="13:14">
      <c r="M1824" s="58"/>
      <c r="N1824" s="58"/>
    </row>
    <row r="1825" spans="1:14">
      <c r="M1825" s="58"/>
      <c r="N1825" s="58"/>
    </row>
    <row r="1826" spans="1:14">
      <c r="M1826" s="58"/>
      <c r="N1826" s="58"/>
    </row>
    <row r="1827" spans="1:14">
      <c r="M1827" s="58"/>
      <c r="N1827" s="58"/>
    </row>
    <row r="1828" spans="1:14">
      <c r="M1828" s="58"/>
      <c r="N1828" s="58"/>
    </row>
    <row r="1829" spans="1:14">
      <c r="M1829" s="58"/>
      <c r="N1829" s="58"/>
    </row>
    <row r="1830" spans="1:14">
      <c r="M1830" s="58"/>
      <c r="N1830" s="58"/>
    </row>
    <row r="1831" spans="1:14">
      <c r="M1831" s="58"/>
      <c r="N1831" s="58"/>
    </row>
    <row r="1832" spans="1:14">
      <c r="M1832" s="58"/>
      <c r="N1832" s="58"/>
    </row>
    <row r="1833" spans="1:14">
      <c r="M1833" s="58"/>
      <c r="N1833" s="58"/>
    </row>
    <row r="1834" spans="1:14">
      <c r="M1834" s="58"/>
      <c r="N1834" s="58"/>
    </row>
    <row r="1835" spans="1:14">
      <c r="A1835" s="23"/>
      <c r="B1835" s="23"/>
      <c r="C1835" s="23"/>
      <c r="D1835" s="59"/>
      <c r="E1835" s="23"/>
      <c r="F1835" s="23"/>
      <c r="G1835" s="23"/>
      <c r="H1835" s="59"/>
      <c r="I1835" s="59"/>
      <c r="J1835" s="92"/>
      <c r="K1835" s="63"/>
      <c r="L1835" s="63"/>
      <c r="M1835" s="59"/>
      <c r="N1835" s="59"/>
    </row>
    <row r="1836" spans="1:14">
      <c r="C1836" s="29"/>
      <c r="M1836" s="58"/>
      <c r="N1836" s="58"/>
    </row>
    <row r="1837" spans="1:14">
      <c r="M1837" s="58"/>
      <c r="N1837" s="58"/>
    </row>
    <row r="1838" spans="1:14">
      <c r="M1838" s="58"/>
      <c r="N1838" s="58"/>
    </row>
    <row r="1839" spans="1:14">
      <c r="M1839" s="58"/>
      <c r="N1839" s="58"/>
    </row>
    <row r="1840" spans="1:14">
      <c r="M1840" s="58"/>
      <c r="N1840" s="58"/>
    </row>
    <row r="1841" spans="1:14">
      <c r="M1841" s="58"/>
      <c r="N1841" s="58"/>
    </row>
    <row r="1842" spans="1:14">
      <c r="A1842" s="29"/>
      <c r="M1842" s="58"/>
      <c r="N1842" s="58"/>
    </row>
    <row r="1843" spans="1:14">
      <c r="M1843" s="58"/>
      <c r="N1843" s="58"/>
    </row>
    <row r="1844" spans="1:14">
      <c r="M1844" s="58"/>
      <c r="N1844" s="58"/>
    </row>
    <row r="1845" spans="1:14">
      <c r="M1845" s="58"/>
      <c r="N1845" s="58"/>
    </row>
    <row r="1846" spans="1:14">
      <c r="M1846" s="58"/>
      <c r="N1846" s="58"/>
    </row>
    <row r="1847" spans="1:14">
      <c r="M1847" s="58"/>
      <c r="N1847" s="58"/>
    </row>
    <row r="1848" spans="1:14">
      <c r="M1848" s="58"/>
      <c r="N1848" s="58"/>
    </row>
    <row r="1849" spans="1:14">
      <c r="M1849" s="58"/>
      <c r="N1849" s="58"/>
    </row>
    <row r="1850" spans="1:14">
      <c r="M1850" s="58"/>
      <c r="N1850" s="58"/>
    </row>
    <row r="1851" spans="1:14">
      <c r="M1851" s="58"/>
      <c r="N1851" s="58"/>
    </row>
    <row r="1852" spans="1:14">
      <c r="M1852" s="58"/>
      <c r="N1852" s="58"/>
    </row>
    <row r="1853" spans="1:14">
      <c r="M1853" s="58"/>
      <c r="N1853" s="58"/>
    </row>
    <row r="1854" spans="1:14">
      <c r="M1854" s="58"/>
      <c r="N1854" s="58"/>
    </row>
    <row r="1855" spans="1:14">
      <c r="M1855" s="58"/>
      <c r="N1855" s="58"/>
    </row>
    <row r="1856" spans="1:14">
      <c r="M1856" s="58"/>
      <c r="N1856" s="58"/>
    </row>
    <row r="1857" spans="1:14">
      <c r="M1857" s="58"/>
      <c r="N1857" s="58"/>
    </row>
    <row r="1858" spans="1:14">
      <c r="M1858" s="58"/>
      <c r="N1858" s="58"/>
    </row>
    <row r="1859" spans="1:14">
      <c r="A1859" s="29"/>
      <c r="M1859" s="58"/>
      <c r="N1859" s="58"/>
    </row>
    <row r="1860" spans="1:14">
      <c r="M1860" s="58"/>
      <c r="N1860" s="58"/>
    </row>
    <row r="1861" spans="1:14">
      <c r="M1861" s="58"/>
      <c r="N1861" s="58"/>
    </row>
    <row r="1862" spans="1:14">
      <c r="A1862" s="29"/>
      <c r="M1862" s="58"/>
      <c r="N1862" s="58"/>
    </row>
    <row r="1863" spans="1:14">
      <c r="M1863" s="58"/>
      <c r="N1863" s="58"/>
    </row>
    <row r="1864" spans="1:14">
      <c r="M1864" s="58"/>
      <c r="N1864" s="58"/>
    </row>
    <row r="1865" spans="1:14">
      <c r="M1865" s="58"/>
      <c r="N1865" s="58"/>
    </row>
    <row r="1866" spans="1:14">
      <c r="M1866" s="58"/>
      <c r="N1866" s="58"/>
    </row>
    <row r="1867" spans="1:14">
      <c r="M1867" s="58"/>
      <c r="N1867" s="58"/>
    </row>
    <row r="1868" spans="1:14">
      <c r="M1868" s="58"/>
      <c r="N1868" s="58"/>
    </row>
    <row r="1869" spans="1:14">
      <c r="M1869" s="58"/>
      <c r="N1869" s="58"/>
    </row>
    <row r="1870" spans="1:14">
      <c r="M1870" s="58"/>
      <c r="N1870" s="58"/>
    </row>
    <row r="1871" spans="1:14">
      <c r="M1871" s="58"/>
      <c r="N1871" s="58"/>
    </row>
    <row r="1872" spans="1:14">
      <c r="M1872" s="58"/>
      <c r="N1872" s="58"/>
    </row>
    <row r="1873" spans="13:14">
      <c r="M1873" s="58"/>
      <c r="N1873" s="58"/>
    </row>
    <row r="1874" spans="13:14">
      <c r="M1874" s="58"/>
      <c r="N1874" s="58"/>
    </row>
    <row r="1875" spans="13:14">
      <c r="M1875" s="58"/>
      <c r="N1875" s="58"/>
    </row>
    <row r="1876" spans="13:14">
      <c r="M1876" s="58"/>
      <c r="N1876" s="58"/>
    </row>
    <row r="1877" spans="13:14">
      <c r="M1877" s="58"/>
      <c r="N1877" s="58"/>
    </row>
    <row r="1878" spans="13:14">
      <c r="M1878" s="58"/>
      <c r="N1878" s="58"/>
    </row>
    <row r="1879" spans="13:14">
      <c r="M1879" s="58"/>
      <c r="N1879" s="58"/>
    </row>
    <row r="1880" spans="13:14">
      <c r="M1880" s="58"/>
      <c r="N1880" s="58"/>
    </row>
    <row r="1881" spans="13:14">
      <c r="M1881" s="58"/>
      <c r="N1881" s="58"/>
    </row>
    <row r="1882" spans="13:14">
      <c r="M1882" s="58"/>
      <c r="N1882" s="58"/>
    </row>
    <row r="1883" spans="13:14">
      <c r="M1883" s="58"/>
      <c r="N1883" s="58"/>
    </row>
    <row r="1884" spans="13:14">
      <c r="M1884" s="58"/>
      <c r="N1884" s="58"/>
    </row>
    <row r="1885" spans="13:14">
      <c r="M1885" s="58"/>
      <c r="N1885" s="58"/>
    </row>
    <row r="1886" spans="13:14">
      <c r="M1886" s="58"/>
      <c r="N1886" s="58"/>
    </row>
    <row r="1887" spans="13:14">
      <c r="M1887" s="58"/>
      <c r="N1887" s="58"/>
    </row>
    <row r="1888" spans="13:14">
      <c r="M1888" s="58"/>
      <c r="N1888" s="58"/>
    </row>
    <row r="1889" spans="13:14">
      <c r="M1889" s="58"/>
      <c r="N1889" s="58"/>
    </row>
    <row r="1890" spans="13:14">
      <c r="M1890" s="58"/>
      <c r="N1890" s="58"/>
    </row>
    <row r="1891" spans="13:14">
      <c r="M1891" s="58"/>
      <c r="N1891" s="58"/>
    </row>
    <row r="1892" spans="13:14">
      <c r="M1892" s="58"/>
      <c r="N1892" s="58"/>
    </row>
    <row r="1893" spans="13:14">
      <c r="M1893" s="58"/>
      <c r="N1893" s="58"/>
    </row>
    <row r="1894" spans="13:14">
      <c r="M1894" s="58"/>
      <c r="N1894" s="58"/>
    </row>
    <row r="1895" spans="13:14">
      <c r="M1895" s="58"/>
      <c r="N1895" s="58"/>
    </row>
    <row r="1896" spans="13:14">
      <c r="M1896" s="58"/>
      <c r="N1896" s="58"/>
    </row>
    <row r="1897" spans="13:14">
      <c r="M1897" s="58"/>
      <c r="N1897" s="58"/>
    </row>
    <row r="1898" spans="13:14">
      <c r="M1898" s="58"/>
      <c r="N1898" s="58"/>
    </row>
    <row r="1899" spans="13:14">
      <c r="M1899" s="58"/>
      <c r="N1899" s="58"/>
    </row>
    <row r="1900" spans="13:14">
      <c r="M1900" s="58"/>
      <c r="N1900" s="58"/>
    </row>
    <row r="1901" spans="13:14">
      <c r="M1901" s="58"/>
      <c r="N1901" s="58"/>
    </row>
    <row r="1902" spans="13:14">
      <c r="M1902" s="58"/>
      <c r="N1902" s="58"/>
    </row>
    <row r="1903" spans="13:14">
      <c r="M1903" s="58"/>
      <c r="N1903" s="58"/>
    </row>
    <row r="1904" spans="13:14">
      <c r="M1904" s="58"/>
      <c r="N1904" s="58"/>
    </row>
    <row r="1905" spans="13:14">
      <c r="M1905" s="58"/>
      <c r="N1905" s="58"/>
    </row>
    <row r="1906" spans="13:14">
      <c r="M1906" s="58"/>
      <c r="N1906" s="58"/>
    </row>
    <row r="1907" spans="13:14">
      <c r="M1907" s="58"/>
      <c r="N1907" s="58"/>
    </row>
    <row r="1908" spans="13:14">
      <c r="M1908" s="58"/>
      <c r="N1908" s="58"/>
    </row>
    <row r="1909" spans="13:14">
      <c r="M1909" s="58"/>
      <c r="N1909" s="58"/>
    </row>
    <row r="1910" spans="13:14">
      <c r="M1910" s="58"/>
      <c r="N1910" s="58"/>
    </row>
    <row r="1911" spans="13:14">
      <c r="M1911" s="58"/>
      <c r="N1911" s="58"/>
    </row>
    <row r="1912" spans="13:14">
      <c r="M1912" s="58"/>
      <c r="N1912" s="58"/>
    </row>
    <row r="1913" spans="13:14">
      <c r="M1913" s="58"/>
      <c r="N1913" s="58"/>
    </row>
    <row r="1914" spans="13:14">
      <c r="M1914" s="58"/>
      <c r="N1914" s="58"/>
    </row>
    <row r="1915" spans="13:14">
      <c r="M1915" s="58"/>
      <c r="N1915" s="58"/>
    </row>
    <row r="1916" spans="13:14">
      <c r="M1916" s="58"/>
      <c r="N1916" s="58"/>
    </row>
    <row r="1917" spans="13:14">
      <c r="M1917" s="58"/>
      <c r="N1917" s="58"/>
    </row>
    <row r="1918" spans="13:14">
      <c r="M1918" s="58"/>
      <c r="N1918" s="58"/>
    </row>
    <row r="1919" spans="13:14">
      <c r="M1919" s="58"/>
      <c r="N1919" s="58"/>
    </row>
    <row r="1920" spans="13:14">
      <c r="M1920" s="58"/>
      <c r="N1920" s="58"/>
    </row>
    <row r="1921" spans="13:14">
      <c r="M1921" s="58"/>
      <c r="N1921" s="58"/>
    </row>
    <row r="1922" spans="13:14">
      <c r="M1922" s="58"/>
      <c r="N1922" s="58"/>
    </row>
    <row r="1923" spans="13:14">
      <c r="M1923" s="58"/>
      <c r="N1923" s="58"/>
    </row>
    <row r="1924" spans="13:14">
      <c r="M1924" s="58"/>
      <c r="N1924" s="58"/>
    </row>
    <row r="1925" spans="13:14">
      <c r="M1925" s="58"/>
      <c r="N1925" s="58"/>
    </row>
    <row r="1926" spans="13:14">
      <c r="M1926" s="58"/>
      <c r="N1926" s="58"/>
    </row>
    <row r="1927" spans="13:14">
      <c r="M1927" s="58"/>
      <c r="N1927" s="58"/>
    </row>
    <row r="1928" spans="13:14">
      <c r="M1928" s="58"/>
      <c r="N1928" s="58"/>
    </row>
    <row r="1929" spans="13:14">
      <c r="M1929" s="58"/>
      <c r="N1929" s="58"/>
    </row>
    <row r="1930" spans="13:14">
      <c r="M1930" s="58"/>
      <c r="N1930" s="58"/>
    </row>
    <row r="1931" spans="13:14">
      <c r="M1931" s="58"/>
      <c r="N1931" s="58"/>
    </row>
    <row r="1932" spans="13:14">
      <c r="M1932" s="58"/>
      <c r="N1932" s="58"/>
    </row>
    <row r="1933" spans="13:14">
      <c r="M1933" s="58"/>
      <c r="N1933" s="58"/>
    </row>
    <row r="1934" spans="13:14">
      <c r="M1934" s="58"/>
      <c r="N1934" s="58"/>
    </row>
    <row r="1935" spans="13:14">
      <c r="M1935" s="58"/>
      <c r="N1935" s="58"/>
    </row>
    <row r="1936" spans="13:14">
      <c r="M1936" s="58"/>
      <c r="N1936" s="58"/>
    </row>
    <row r="1937" spans="13:14">
      <c r="M1937" s="58"/>
      <c r="N1937" s="58"/>
    </row>
    <row r="1938" spans="13:14">
      <c r="M1938" s="58"/>
      <c r="N1938" s="58"/>
    </row>
    <row r="1939" spans="13:14">
      <c r="M1939" s="58"/>
      <c r="N1939" s="58"/>
    </row>
    <row r="1940" spans="13:14">
      <c r="M1940" s="58"/>
      <c r="N1940" s="58"/>
    </row>
    <row r="1941" spans="13:14">
      <c r="M1941" s="58"/>
      <c r="N1941" s="58"/>
    </row>
    <row r="1942" spans="13:14">
      <c r="M1942" s="58"/>
      <c r="N1942" s="58"/>
    </row>
    <row r="1943" spans="13:14">
      <c r="M1943" s="58"/>
      <c r="N1943" s="58"/>
    </row>
    <row r="1944" spans="13:14">
      <c r="M1944" s="58"/>
      <c r="N1944" s="58"/>
    </row>
    <row r="1945" spans="13:14">
      <c r="M1945" s="58"/>
      <c r="N1945" s="58"/>
    </row>
    <row r="1946" spans="13:14">
      <c r="M1946" s="58"/>
      <c r="N1946" s="58"/>
    </row>
    <row r="1947" spans="13:14">
      <c r="M1947" s="58"/>
      <c r="N1947" s="58"/>
    </row>
    <row r="1948" spans="13:14">
      <c r="M1948" s="58"/>
      <c r="N1948" s="58"/>
    </row>
    <row r="1949" spans="13:14">
      <c r="M1949" s="58"/>
      <c r="N1949" s="58"/>
    </row>
    <row r="1950" spans="13:14">
      <c r="M1950" s="58"/>
      <c r="N1950" s="58"/>
    </row>
    <row r="1951" spans="13:14">
      <c r="M1951" s="58"/>
      <c r="N1951" s="58"/>
    </row>
    <row r="1952" spans="13:14">
      <c r="M1952" s="58"/>
      <c r="N1952" s="58"/>
    </row>
    <row r="1953" spans="13:14">
      <c r="M1953" s="58"/>
      <c r="N1953" s="58"/>
    </row>
    <row r="1954" spans="13:14">
      <c r="M1954" s="58"/>
      <c r="N1954" s="58"/>
    </row>
    <row r="1955" spans="13:14">
      <c r="M1955" s="58"/>
      <c r="N1955" s="58"/>
    </row>
    <row r="1956" spans="13:14">
      <c r="M1956" s="58"/>
      <c r="N1956" s="58"/>
    </row>
    <row r="1957" spans="13:14">
      <c r="M1957" s="58"/>
      <c r="N1957" s="58"/>
    </row>
    <row r="1958" spans="13:14">
      <c r="M1958" s="58"/>
      <c r="N1958" s="58"/>
    </row>
    <row r="1959" spans="13:14">
      <c r="M1959" s="58"/>
      <c r="N1959" s="58"/>
    </row>
    <row r="1960" spans="13:14">
      <c r="M1960" s="58"/>
      <c r="N1960" s="58"/>
    </row>
    <row r="1961" spans="13:14">
      <c r="M1961" s="58"/>
      <c r="N1961" s="58"/>
    </row>
    <row r="1962" spans="13:14">
      <c r="M1962" s="58"/>
      <c r="N1962" s="58"/>
    </row>
    <row r="1963" spans="13:14">
      <c r="M1963" s="58"/>
      <c r="N1963" s="58"/>
    </row>
    <row r="1964" spans="13:14">
      <c r="M1964" s="58"/>
      <c r="N1964" s="58"/>
    </row>
    <row r="1965" spans="13:14">
      <c r="M1965" s="58"/>
      <c r="N1965" s="58"/>
    </row>
    <row r="1966" spans="13:14">
      <c r="M1966" s="58"/>
      <c r="N1966" s="58"/>
    </row>
    <row r="1967" spans="13:14">
      <c r="M1967" s="58"/>
      <c r="N1967" s="58"/>
    </row>
    <row r="1968" spans="13:14">
      <c r="M1968" s="58"/>
      <c r="N1968" s="58"/>
    </row>
    <row r="1969" spans="13:14">
      <c r="M1969" s="58"/>
      <c r="N1969" s="58"/>
    </row>
    <row r="1970" spans="13:14">
      <c r="M1970" s="58"/>
      <c r="N1970" s="58"/>
    </row>
    <row r="1971" spans="13:14">
      <c r="M1971" s="58"/>
      <c r="N1971" s="58"/>
    </row>
    <row r="1972" spans="13:14">
      <c r="M1972" s="58"/>
      <c r="N1972" s="58"/>
    </row>
    <row r="1973" spans="13:14">
      <c r="M1973" s="58"/>
      <c r="N1973" s="58"/>
    </row>
    <row r="1974" spans="13:14">
      <c r="M1974" s="58"/>
      <c r="N1974" s="58"/>
    </row>
    <row r="1975" spans="13:14">
      <c r="M1975" s="58"/>
      <c r="N1975" s="58"/>
    </row>
    <row r="1976" spans="13:14">
      <c r="M1976" s="58"/>
      <c r="N1976" s="58"/>
    </row>
    <row r="1977" spans="13:14">
      <c r="M1977" s="58"/>
      <c r="N1977" s="58"/>
    </row>
    <row r="1978" spans="13:14">
      <c r="M1978" s="58"/>
      <c r="N1978" s="58"/>
    </row>
    <row r="1979" spans="13:14">
      <c r="M1979" s="58"/>
      <c r="N1979" s="58"/>
    </row>
    <row r="1980" spans="13:14">
      <c r="M1980" s="58"/>
      <c r="N1980" s="58"/>
    </row>
    <row r="1981" spans="13:14">
      <c r="M1981" s="58"/>
      <c r="N1981" s="58"/>
    </row>
    <row r="1982" spans="13:14">
      <c r="M1982" s="58"/>
      <c r="N1982" s="58"/>
    </row>
    <row r="1983" spans="13:14">
      <c r="M1983" s="58"/>
      <c r="N1983" s="58"/>
    </row>
    <row r="1984" spans="13:14">
      <c r="M1984" s="58"/>
      <c r="N1984" s="58"/>
    </row>
    <row r="1985" spans="13:14">
      <c r="M1985" s="58"/>
      <c r="N1985" s="58"/>
    </row>
    <row r="1986" spans="13:14">
      <c r="M1986" s="58"/>
      <c r="N1986" s="58"/>
    </row>
    <row r="1987" spans="13:14">
      <c r="M1987" s="58"/>
      <c r="N1987" s="58"/>
    </row>
    <row r="1988" spans="13:14">
      <c r="M1988" s="58"/>
      <c r="N1988" s="58"/>
    </row>
    <row r="1989" spans="13:14">
      <c r="M1989" s="58"/>
      <c r="N1989" s="58"/>
    </row>
    <row r="1990" spans="13:14">
      <c r="M1990" s="58"/>
      <c r="N1990" s="58"/>
    </row>
    <row r="1991" spans="13:14">
      <c r="M1991" s="58"/>
      <c r="N1991" s="58"/>
    </row>
    <row r="1992" spans="13:14">
      <c r="M1992" s="58"/>
      <c r="N1992" s="58"/>
    </row>
    <row r="1993" spans="13:14">
      <c r="M1993" s="58"/>
      <c r="N1993" s="58"/>
    </row>
    <row r="1994" spans="13:14">
      <c r="M1994" s="58"/>
      <c r="N1994" s="58"/>
    </row>
    <row r="1995" spans="13:14">
      <c r="M1995" s="58"/>
      <c r="N1995" s="58"/>
    </row>
    <row r="1996" spans="13:14">
      <c r="M1996" s="58"/>
      <c r="N1996" s="58"/>
    </row>
    <row r="1997" spans="13:14">
      <c r="M1997" s="58"/>
      <c r="N1997" s="58"/>
    </row>
    <row r="1998" spans="13:14">
      <c r="M1998" s="58"/>
      <c r="N1998" s="58"/>
    </row>
    <row r="1999" spans="13:14">
      <c r="M1999" s="58"/>
      <c r="N1999" s="58"/>
    </row>
    <row r="2000" spans="13:14">
      <c r="M2000" s="58"/>
      <c r="N2000" s="58"/>
    </row>
    <row r="2001" spans="13:14">
      <c r="M2001" s="58"/>
      <c r="N2001" s="58"/>
    </row>
    <row r="2002" spans="13:14">
      <c r="M2002" s="58"/>
      <c r="N2002" s="58"/>
    </row>
    <row r="2003" spans="13:14">
      <c r="M2003" s="58"/>
      <c r="N2003" s="58"/>
    </row>
    <row r="2004" spans="13:14">
      <c r="M2004" s="58"/>
      <c r="N2004" s="58"/>
    </row>
    <row r="2005" spans="13:14">
      <c r="M2005" s="58"/>
      <c r="N2005" s="58"/>
    </row>
    <row r="2006" spans="13:14">
      <c r="M2006" s="58"/>
      <c r="N2006" s="58"/>
    </row>
    <row r="2007" spans="13:14">
      <c r="M2007" s="58"/>
      <c r="N2007" s="58"/>
    </row>
    <row r="2008" spans="13:14">
      <c r="M2008" s="58"/>
      <c r="N2008" s="58"/>
    </row>
    <row r="2009" spans="13:14">
      <c r="M2009" s="58"/>
      <c r="N2009" s="58"/>
    </row>
    <row r="2010" spans="13:14">
      <c r="M2010" s="58"/>
      <c r="N2010" s="58"/>
    </row>
    <row r="2011" spans="13:14">
      <c r="M2011" s="58"/>
      <c r="N2011" s="58"/>
    </row>
    <row r="2012" spans="13:14">
      <c r="M2012" s="58"/>
      <c r="N2012" s="58"/>
    </row>
    <row r="2013" spans="13:14">
      <c r="M2013" s="58"/>
      <c r="N2013" s="58"/>
    </row>
    <row r="2014" spans="13:14">
      <c r="M2014" s="58"/>
      <c r="N2014" s="58"/>
    </row>
    <row r="2015" spans="13:14">
      <c r="M2015" s="58"/>
      <c r="N2015" s="58"/>
    </row>
    <row r="2016" spans="13:14">
      <c r="M2016" s="58"/>
      <c r="N2016" s="58"/>
    </row>
    <row r="2017" spans="13:14">
      <c r="M2017" s="58"/>
      <c r="N2017" s="58"/>
    </row>
    <row r="2018" spans="13:14">
      <c r="M2018" s="58"/>
      <c r="N2018" s="58"/>
    </row>
    <row r="2019" spans="13:14">
      <c r="M2019" s="58"/>
      <c r="N2019" s="58"/>
    </row>
    <row r="2020" spans="13:14">
      <c r="M2020" s="58"/>
      <c r="N2020" s="58"/>
    </row>
    <row r="2021" spans="13:14">
      <c r="M2021" s="58"/>
      <c r="N2021" s="58"/>
    </row>
    <row r="2022" spans="13:14">
      <c r="M2022" s="58"/>
      <c r="N2022" s="58"/>
    </row>
    <row r="2023" spans="13:14">
      <c r="M2023" s="58"/>
      <c r="N2023" s="58"/>
    </row>
    <row r="2024" spans="13:14">
      <c r="M2024" s="58"/>
      <c r="N2024" s="58"/>
    </row>
    <row r="2025" spans="13:14">
      <c r="M2025" s="58"/>
      <c r="N2025" s="58"/>
    </row>
    <row r="2026" spans="13:14">
      <c r="M2026" s="58"/>
      <c r="N2026" s="58"/>
    </row>
    <row r="2027" spans="13:14">
      <c r="M2027" s="58"/>
      <c r="N2027" s="58"/>
    </row>
    <row r="2028" spans="13:14">
      <c r="M2028" s="58"/>
      <c r="N2028" s="58"/>
    </row>
    <row r="2029" spans="13:14">
      <c r="M2029" s="58"/>
      <c r="N2029" s="58"/>
    </row>
    <row r="2030" spans="13:14">
      <c r="M2030" s="58"/>
      <c r="N2030" s="58"/>
    </row>
    <row r="2031" spans="13:14">
      <c r="M2031" s="58"/>
      <c r="N2031" s="58"/>
    </row>
    <row r="2032" spans="13:14">
      <c r="M2032" s="58"/>
      <c r="N2032" s="58"/>
    </row>
    <row r="2033" spans="1:14">
      <c r="M2033" s="58"/>
      <c r="N2033" s="58"/>
    </row>
    <row r="2034" spans="1:14">
      <c r="A2034" s="29"/>
    </row>
    <row r="2035" spans="1:14">
      <c r="M2035" s="58"/>
      <c r="N2035" s="58"/>
    </row>
    <row r="2036" spans="1:14">
      <c r="M2036" s="58"/>
      <c r="N2036" s="58"/>
    </row>
    <row r="2037" spans="1:14">
      <c r="M2037" s="58"/>
      <c r="N2037" s="58"/>
    </row>
    <row r="2038" spans="1:14">
      <c r="M2038" s="58"/>
      <c r="N2038" s="58"/>
    </row>
    <row r="2039" spans="1:14">
      <c r="M2039" s="58"/>
      <c r="N2039" s="58"/>
    </row>
    <row r="2040" spans="1:14">
      <c r="M2040" s="58"/>
      <c r="N2040" s="58"/>
    </row>
    <row r="2041" spans="1:14">
      <c r="M2041" s="58"/>
      <c r="N2041" s="58"/>
    </row>
    <row r="2042" spans="1:14">
      <c r="M2042" s="58"/>
      <c r="N2042" s="58"/>
    </row>
    <row r="2043" spans="1:14">
      <c r="M2043" s="58"/>
      <c r="N2043" s="58"/>
    </row>
    <row r="2044" spans="1:14">
      <c r="M2044" s="58"/>
      <c r="N2044" s="58"/>
    </row>
    <row r="2045" spans="1:14">
      <c r="M2045" s="58"/>
      <c r="N2045" s="58"/>
    </row>
    <row r="2046" spans="1:14">
      <c r="A2046" s="29"/>
      <c r="M2046" s="58"/>
      <c r="N2046" s="58"/>
    </row>
    <row r="2047" spans="1:14">
      <c r="M2047" s="58"/>
      <c r="N2047" s="58"/>
    </row>
    <row r="2048" spans="1:14">
      <c r="M2048" s="58"/>
      <c r="N2048" s="58"/>
    </row>
    <row r="2049" spans="1:14">
      <c r="M2049" s="58"/>
      <c r="N2049" s="58"/>
    </row>
    <row r="2050" spans="1:14">
      <c r="M2050" s="58"/>
      <c r="N2050" s="58"/>
    </row>
    <row r="2051" spans="1:14">
      <c r="M2051" s="58"/>
      <c r="N2051" s="58"/>
    </row>
    <row r="2052" spans="1:14">
      <c r="M2052" s="58"/>
      <c r="N2052" s="58"/>
    </row>
    <row r="2053" spans="1:14">
      <c r="A2053" s="29"/>
      <c r="M2053" s="58"/>
      <c r="N2053" s="58"/>
    </row>
    <row r="2054" spans="1:14">
      <c r="M2054" s="58"/>
      <c r="N2054" s="58"/>
    </row>
    <row r="2055" spans="1:14">
      <c r="M2055" s="58"/>
      <c r="N2055" s="58"/>
    </row>
    <row r="2056" spans="1:14">
      <c r="M2056" s="58"/>
      <c r="N2056" s="58"/>
    </row>
    <row r="2057" spans="1:14">
      <c r="M2057" s="58"/>
      <c r="N2057" s="58"/>
    </row>
    <row r="2058" spans="1:14">
      <c r="M2058" s="58"/>
      <c r="N2058" s="58"/>
    </row>
    <row r="2059" spans="1:14">
      <c r="M2059" s="58"/>
      <c r="N2059" s="58"/>
    </row>
    <row r="2060" spans="1:14">
      <c r="M2060" s="58"/>
      <c r="N2060" s="58"/>
    </row>
    <row r="2061" spans="1:14">
      <c r="M2061" s="58"/>
      <c r="N2061" s="58"/>
    </row>
    <row r="2062" spans="1:14">
      <c r="M2062" s="58"/>
      <c r="N2062" s="58"/>
    </row>
    <row r="2063" spans="1:14">
      <c r="M2063" s="58"/>
      <c r="N2063" s="58"/>
    </row>
    <row r="2064" spans="1:14">
      <c r="M2064" s="58"/>
      <c r="N2064" s="58"/>
    </row>
    <row r="2065" spans="13:14">
      <c r="M2065" s="58"/>
      <c r="N2065" s="58"/>
    </row>
    <row r="2066" spans="13:14">
      <c r="M2066" s="58"/>
      <c r="N2066" s="58"/>
    </row>
    <row r="2067" spans="13:14">
      <c r="M2067" s="58"/>
      <c r="N2067" s="58"/>
    </row>
    <row r="2068" spans="13:14">
      <c r="M2068" s="58"/>
      <c r="N2068" s="58"/>
    </row>
    <row r="2069" spans="13:14">
      <c r="M2069" s="58"/>
      <c r="N2069" s="58"/>
    </row>
    <row r="2070" spans="13:14">
      <c r="M2070" s="58"/>
      <c r="N2070" s="58"/>
    </row>
    <row r="2071" spans="13:14">
      <c r="M2071" s="58"/>
      <c r="N2071" s="58"/>
    </row>
    <row r="2072" spans="13:14">
      <c r="M2072" s="58"/>
      <c r="N2072" s="58"/>
    </row>
    <row r="2073" spans="13:14">
      <c r="M2073" s="58"/>
      <c r="N2073" s="58"/>
    </row>
    <row r="2074" spans="13:14">
      <c r="M2074" s="58"/>
      <c r="N2074" s="58"/>
    </row>
    <row r="2075" spans="13:14">
      <c r="M2075" s="58"/>
      <c r="N2075" s="58"/>
    </row>
    <row r="2076" spans="13:14">
      <c r="M2076" s="58"/>
      <c r="N2076" s="58"/>
    </row>
    <row r="2077" spans="13:14">
      <c r="M2077" s="58"/>
      <c r="N2077" s="58"/>
    </row>
    <row r="2078" spans="13:14">
      <c r="M2078" s="58"/>
      <c r="N2078" s="58"/>
    </row>
    <row r="2079" spans="13:14">
      <c r="M2079" s="58"/>
      <c r="N2079" s="58"/>
    </row>
    <row r="2080" spans="13:14">
      <c r="M2080" s="58"/>
      <c r="N2080" s="58"/>
    </row>
    <row r="2081" spans="13:14">
      <c r="M2081" s="58"/>
      <c r="N2081" s="58"/>
    </row>
    <row r="2082" spans="13:14">
      <c r="M2082" s="58"/>
      <c r="N2082" s="58"/>
    </row>
    <row r="2083" spans="13:14">
      <c r="M2083" s="58"/>
      <c r="N2083" s="58"/>
    </row>
    <row r="2084" spans="13:14">
      <c r="M2084" s="58"/>
      <c r="N2084" s="58"/>
    </row>
    <row r="2085" spans="13:14">
      <c r="M2085" s="58"/>
      <c r="N2085" s="58"/>
    </row>
    <row r="2086" spans="13:14">
      <c r="M2086" s="58"/>
      <c r="N2086" s="58"/>
    </row>
    <row r="2087" spans="13:14">
      <c r="M2087" s="58"/>
      <c r="N2087" s="58"/>
    </row>
    <row r="2088" spans="13:14">
      <c r="M2088" s="58"/>
      <c r="N2088" s="58"/>
    </row>
    <row r="2089" spans="13:14">
      <c r="M2089" s="58"/>
      <c r="N2089" s="58"/>
    </row>
    <row r="2090" spans="13:14">
      <c r="M2090" s="58"/>
      <c r="N2090" s="58"/>
    </row>
    <row r="2091" spans="13:14">
      <c r="M2091" s="58"/>
      <c r="N2091" s="58"/>
    </row>
    <row r="2092" spans="13:14">
      <c r="M2092" s="58"/>
      <c r="N2092" s="58"/>
    </row>
    <row r="2093" spans="13:14">
      <c r="M2093" s="58"/>
      <c r="N2093" s="58"/>
    </row>
    <row r="2094" spans="13:14">
      <c r="M2094" s="58"/>
      <c r="N2094" s="58"/>
    </row>
    <row r="2095" spans="13:14">
      <c r="M2095" s="58"/>
      <c r="N2095" s="58"/>
    </row>
    <row r="2096" spans="13:14">
      <c r="M2096" s="58"/>
      <c r="N2096" s="58"/>
    </row>
    <row r="2097" spans="13:14">
      <c r="M2097" s="58"/>
      <c r="N2097" s="58"/>
    </row>
    <row r="2098" spans="13:14">
      <c r="M2098" s="58"/>
      <c r="N2098" s="58"/>
    </row>
    <row r="2099" spans="13:14">
      <c r="M2099" s="58"/>
      <c r="N2099" s="58"/>
    </row>
    <row r="2100" spans="13:14">
      <c r="M2100" s="58"/>
      <c r="N2100" s="58"/>
    </row>
    <row r="2101" spans="13:14">
      <c r="M2101" s="58"/>
      <c r="N2101" s="58"/>
    </row>
    <row r="2102" spans="13:14">
      <c r="M2102" s="58"/>
      <c r="N2102" s="58"/>
    </row>
    <row r="2104" spans="13:14">
      <c r="M2104" s="58"/>
      <c r="N2104" s="58"/>
    </row>
    <row r="2105" spans="13:14">
      <c r="M2105" s="58"/>
      <c r="N2105" s="58"/>
    </row>
    <row r="2106" spans="13:14">
      <c r="M2106" s="58"/>
      <c r="N2106" s="58"/>
    </row>
    <row r="2107" spans="13:14">
      <c r="M2107" s="58"/>
      <c r="N2107" s="58"/>
    </row>
    <row r="2108" spans="13:14">
      <c r="M2108" s="58"/>
      <c r="N2108" s="58"/>
    </row>
    <row r="2109" spans="13:14">
      <c r="M2109" s="58"/>
      <c r="N2109" s="58"/>
    </row>
    <row r="2110" spans="13:14">
      <c r="M2110" s="58"/>
      <c r="N2110" s="58"/>
    </row>
    <row r="2111" spans="13:14">
      <c r="M2111" s="58"/>
      <c r="N2111" s="58"/>
    </row>
    <row r="2112" spans="13:14">
      <c r="M2112" s="58"/>
      <c r="N2112" s="58"/>
    </row>
    <row r="2113" spans="13:14">
      <c r="M2113" s="58"/>
      <c r="N2113" s="58"/>
    </row>
    <row r="2114" spans="13:14">
      <c r="M2114" s="58"/>
      <c r="N2114" s="58"/>
    </row>
    <row r="2115" spans="13:14">
      <c r="M2115" s="58"/>
      <c r="N2115" s="58"/>
    </row>
    <row r="2116" spans="13:14">
      <c r="M2116" s="58"/>
      <c r="N2116" s="58"/>
    </row>
    <row r="2117" spans="13:14">
      <c r="M2117" s="58"/>
      <c r="N2117" s="58"/>
    </row>
    <row r="2118" spans="13:14">
      <c r="M2118" s="58"/>
      <c r="N2118" s="58"/>
    </row>
    <row r="2119" spans="13:14">
      <c r="M2119" s="58"/>
      <c r="N2119" s="58"/>
    </row>
    <row r="2120" spans="13:14">
      <c r="M2120" s="58"/>
      <c r="N2120" s="58"/>
    </row>
    <row r="2121" spans="13:14">
      <c r="M2121" s="58"/>
      <c r="N2121" s="58"/>
    </row>
    <row r="2122" spans="13:14">
      <c r="M2122" s="58"/>
      <c r="N2122" s="58"/>
    </row>
    <row r="2123" spans="13:14">
      <c r="M2123" s="58"/>
      <c r="N2123" s="58"/>
    </row>
    <row r="2124" spans="13:14">
      <c r="M2124" s="58"/>
      <c r="N2124" s="58"/>
    </row>
    <row r="2125" spans="13:14">
      <c r="M2125" s="58"/>
      <c r="N2125" s="58"/>
    </row>
    <row r="2126" spans="13:14">
      <c r="M2126" s="58"/>
      <c r="N2126" s="58"/>
    </row>
    <row r="2127" spans="13:14">
      <c r="M2127" s="58"/>
      <c r="N2127" s="58"/>
    </row>
    <row r="2128" spans="13:14">
      <c r="M2128" s="58"/>
      <c r="N2128" s="58"/>
    </row>
    <row r="2129" spans="1:14">
      <c r="M2129" s="58"/>
      <c r="N2129" s="58"/>
    </row>
    <row r="2130" spans="1:14">
      <c r="M2130" s="58"/>
      <c r="N2130" s="58"/>
    </row>
    <row r="2131" spans="1:14">
      <c r="M2131" s="58"/>
      <c r="N2131" s="58"/>
    </row>
    <row r="2132" spans="1:14">
      <c r="M2132" s="58"/>
      <c r="N2132" s="58"/>
    </row>
    <row r="2133" spans="1:14">
      <c r="M2133" s="58"/>
      <c r="N2133" s="58"/>
    </row>
    <row r="2134" spans="1:14">
      <c r="M2134" s="58"/>
      <c r="N2134" s="58"/>
    </row>
    <row r="2135" spans="1:14">
      <c r="M2135" s="58"/>
      <c r="N2135" s="58"/>
    </row>
    <row r="2137" spans="1:14">
      <c r="M2137" s="58"/>
      <c r="N2137" s="58"/>
    </row>
    <row r="2138" spans="1:14">
      <c r="M2138" s="58"/>
      <c r="N2138" s="58"/>
    </row>
    <row r="2139" spans="1:14">
      <c r="M2139" s="58"/>
      <c r="N2139" s="58"/>
    </row>
    <row r="2140" spans="1:14">
      <c r="A2140" s="35"/>
    </row>
    <row r="2141" spans="1:14">
      <c r="M2141" s="58"/>
      <c r="N2141" s="58"/>
    </row>
    <row r="2142" spans="1:14">
      <c r="M2142" s="58"/>
      <c r="N2142" s="58"/>
    </row>
    <row r="2143" spans="1:14">
      <c r="M2143" s="58"/>
      <c r="N2143" s="58"/>
    </row>
    <row r="2144" spans="1:14">
      <c r="M2144" s="58"/>
      <c r="N2144" s="58"/>
    </row>
    <row r="2145" spans="13:14">
      <c r="M2145" s="58"/>
      <c r="N2145" s="58"/>
    </row>
    <row r="2146" spans="13:14">
      <c r="M2146" s="58"/>
      <c r="N2146" s="58"/>
    </row>
    <row r="2147" spans="13:14">
      <c r="M2147" s="58"/>
      <c r="N2147" s="58"/>
    </row>
    <row r="2148" spans="13:14">
      <c r="M2148" s="58"/>
      <c r="N2148" s="58"/>
    </row>
    <row r="2149" spans="13:14">
      <c r="M2149" s="58"/>
      <c r="N2149" s="58"/>
    </row>
    <row r="2150" spans="13:14">
      <c r="M2150" s="58"/>
      <c r="N2150" s="58"/>
    </row>
    <row r="2151" spans="13:14">
      <c r="M2151" s="58"/>
      <c r="N2151" s="58"/>
    </row>
    <row r="2152" spans="13:14">
      <c r="M2152" s="58"/>
      <c r="N2152" s="58"/>
    </row>
    <row r="2153" spans="13:14">
      <c r="M2153" s="58"/>
      <c r="N2153" s="58"/>
    </row>
    <row r="2154" spans="13:14">
      <c r="M2154" s="58"/>
      <c r="N2154" s="58"/>
    </row>
    <row r="2155" spans="13:14">
      <c r="M2155" s="58"/>
      <c r="N2155" s="58"/>
    </row>
    <row r="2156" spans="13:14">
      <c r="M2156" s="58"/>
      <c r="N2156" s="58"/>
    </row>
    <row r="2157" spans="13:14">
      <c r="M2157" s="58"/>
      <c r="N2157" s="58"/>
    </row>
    <row r="2158" spans="13:14">
      <c r="M2158" s="58"/>
      <c r="N2158" s="58"/>
    </row>
    <row r="2159" spans="13:14">
      <c r="M2159" s="58"/>
      <c r="N2159" s="58"/>
    </row>
    <row r="2160" spans="13:14">
      <c r="M2160" s="58"/>
      <c r="N2160" s="58"/>
    </row>
    <row r="2161" spans="13:14">
      <c r="M2161" s="58"/>
      <c r="N2161" s="58"/>
    </row>
    <row r="2162" spans="13:14">
      <c r="M2162" s="58"/>
      <c r="N2162" s="58"/>
    </row>
    <row r="2163" spans="13:14">
      <c r="M2163" s="58"/>
      <c r="N2163" s="58"/>
    </row>
    <row r="2164" spans="13:14">
      <c r="M2164" s="58"/>
      <c r="N2164" s="58"/>
    </row>
    <row r="2165" spans="13:14">
      <c r="M2165" s="58"/>
      <c r="N2165" s="58"/>
    </row>
    <row r="2166" spans="13:14">
      <c r="M2166" s="58"/>
      <c r="N2166" s="58"/>
    </row>
    <row r="2167" spans="13:14">
      <c r="M2167" s="58"/>
      <c r="N2167" s="58"/>
    </row>
    <row r="2168" spans="13:14">
      <c r="M2168" s="58"/>
      <c r="N2168" s="58"/>
    </row>
    <row r="2169" spans="13:14">
      <c r="M2169" s="58"/>
      <c r="N2169" s="58"/>
    </row>
    <row r="2170" spans="13:14">
      <c r="M2170" s="58"/>
      <c r="N2170" s="58"/>
    </row>
    <row r="2171" spans="13:14">
      <c r="M2171" s="58"/>
      <c r="N2171" s="58"/>
    </row>
    <row r="2172" spans="13:14">
      <c r="M2172" s="58"/>
      <c r="N2172" s="58"/>
    </row>
    <row r="2173" spans="13:14">
      <c r="M2173" s="58"/>
      <c r="N2173" s="58"/>
    </row>
    <row r="2174" spans="13:14">
      <c r="M2174" s="58"/>
      <c r="N2174" s="58"/>
    </row>
    <row r="2175" spans="13:14">
      <c r="M2175" s="58"/>
      <c r="N2175" s="58"/>
    </row>
    <row r="2176" spans="13:14">
      <c r="M2176" s="58"/>
      <c r="N2176" s="58"/>
    </row>
    <row r="2177" spans="13:14">
      <c r="M2177" s="58"/>
      <c r="N2177" s="58"/>
    </row>
    <row r="2178" spans="13:14">
      <c r="M2178" s="58"/>
      <c r="N2178" s="58"/>
    </row>
    <row r="2179" spans="13:14">
      <c r="M2179" s="58"/>
      <c r="N2179" s="58"/>
    </row>
    <row r="2180" spans="13:14">
      <c r="M2180" s="58"/>
      <c r="N2180" s="58"/>
    </row>
    <row r="2181" spans="13:14">
      <c r="M2181" s="58"/>
      <c r="N2181" s="58"/>
    </row>
    <row r="2182" spans="13:14">
      <c r="M2182" s="58"/>
      <c r="N2182" s="58"/>
    </row>
    <row r="2183" spans="13:14">
      <c r="M2183" s="58"/>
      <c r="N2183" s="58"/>
    </row>
    <row r="2184" spans="13:14">
      <c r="M2184" s="58"/>
      <c r="N2184" s="58"/>
    </row>
    <row r="2185" spans="13:14">
      <c r="M2185" s="58"/>
      <c r="N2185" s="58"/>
    </row>
    <row r="2186" spans="13:14">
      <c r="M2186" s="58"/>
      <c r="N2186" s="58"/>
    </row>
    <row r="2187" spans="13:14">
      <c r="M2187" s="58"/>
      <c r="N2187" s="58"/>
    </row>
    <row r="2188" spans="13:14">
      <c r="M2188" s="58"/>
      <c r="N2188" s="58"/>
    </row>
    <row r="2189" spans="13:14">
      <c r="M2189" s="58"/>
      <c r="N2189" s="58"/>
    </row>
    <row r="2190" spans="13:14">
      <c r="M2190" s="58"/>
      <c r="N2190" s="58"/>
    </row>
    <row r="2191" spans="13:14">
      <c r="M2191" s="58"/>
      <c r="N2191" s="58"/>
    </row>
    <row r="2192" spans="13:14">
      <c r="M2192" s="58"/>
      <c r="N2192" s="58"/>
    </row>
    <row r="2193" spans="13:14">
      <c r="M2193" s="58"/>
      <c r="N2193" s="58"/>
    </row>
    <row r="2194" spans="13:14">
      <c r="M2194" s="58"/>
      <c r="N2194" s="58"/>
    </row>
    <row r="2195" spans="13:14">
      <c r="M2195" s="58"/>
      <c r="N2195" s="58"/>
    </row>
    <row r="2196" spans="13:14">
      <c r="M2196" s="58"/>
      <c r="N2196" s="58"/>
    </row>
    <row r="2197" spans="13:14">
      <c r="M2197" s="58"/>
      <c r="N2197" s="58"/>
    </row>
    <row r="2198" spans="13:14">
      <c r="M2198" s="58"/>
      <c r="N2198" s="58"/>
    </row>
    <row r="2199" spans="13:14">
      <c r="M2199" s="58"/>
      <c r="N2199" s="58"/>
    </row>
    <row r="2200" spans="13:14">
      <c r="M2200" s="58"/>
      <c r="N2200" s="58"/>
    </row>
    <row r="2201" spans="13:14">
      <c r="M2201" s="58"/>
      <c r="N2201" s="58"/>
    </row>
    <row r="2202" spans="13:14">
      <c r="M2202" s="58"/>
      <c r="N2202" s="58"/>
    </row>
    <row r="2203" spans="13:14">
      <c r="M2203" s="58"/>
      <c r="N2203" s="58"/>
    </row>
    <row r="2204" spans="13:14">
      <c r="M2204" s="58"/>
      <c r="N2204" s="58"/>
    </row>
    <row r="2205" spans="13:14">
      <c r="M2205" s="58"/>
      <c r="N2205" s="58"/>
    </row>
    <row r="2206" spans="13:14">
      <c r="M2206" s="58"/>
      <c r="N2206" s="58"/>
    </row>
    <row r="2207" spans="13:14">
      <c r="M2207" s="58"/>
      <c r="N2207" s="58"/>
    </row>
    <row r="2208" spans="13:14">
      <c r="M2208" s="58"/>
      <c r="N2208" s="58"/>
    </row>
    <row r="2209" spans="13:14">
      <c r="M2209" s="58"/>
      <c r="N2209" s="58"/>
    </row>
    <row r="2210" spans="13:14">
      <c r="M2210" s="58"/>
      <c r="N2210" s="58"/>
    </row>
    <row r="2211" spans="13:14">
      <c r="M2211" s="58"/>
      <c r="N2211" s="58"/>
    </row>
    <row r="2212" spans="13:14">
      <c r="M2212" s="58"/>
      <c r="N2212" s="58"/>
    </row>
    <row r="2213" spans="13:14">
      <c r="M2213" s="58"/>
      <c r="N2213" s="58"/>
    </row>
    <row r="2214" spans="13:14">
      <c r="M2214" s="58"/>
      <c r="N2214" s="58"/>
    </row>
    <row r="2215" spans="13:14">
      <c r="M2215" s="58"/>
      <c r="N2215" s="58"/>
    </row>
    <row r="2216" spans="13:14">
      <c r="M2216" s="58"/>
      <c r="N2216" s="58"/>
    </row>
    <row r="2217" spans="13:14">
      <c r="M2217" s="58"/>
      <c r="N2217" s="58"/>
    </row>
    <row r="2218" spans="13:14">
      <c r="M2218" s="58"/>
      <c r="N2218" s="58"/>
    </row>
    <row r="2219" spans="13:14">
      <c r="M2219" s="58"/>
      <c r="N2219" s="58"/>
    </row>
    <row r="2220" spans="13:14">
      <c r="M2220" s="58"/>
      <c r="N2220" s="58"/>
    </row>
    <row r="2221" spans="13:14">
      <c r="M2221" s="58"/>
      <c r="N2221" s="58"/>
    </row>
    <row r="2222" spans="13:14">
      <c r="M2222" s="58"/>
      <c r="N2222" s="58"/>
    </row>
    <row r="2223" spans="13:14">
      <c r="M2223" s="58"/>
      <c r="N2223" s="58"/>
    </row>
    <row r="2224" spans="13:14">
      <c r="M2224" s="58"/>
      <c r="N2224" s="58"/>
    </row>
    <row r="2225" spans="13:14">
      <c r="M2225" s="58"/>
      <c r="N2225" s="58"/>
    </row>
    <row r="2226" spans="13:14">
      <c r="M2226" s="58"/>
      <c r="N2226" s="58"/>
    </row>
    <row r="2227" spans="13:14">
      <c r="M2227" s="58"/>
      <c r="N2227" s="58"/>
    </row>
    <row r="2228" spans="13:14">
      <c r="M2228" s="58"/>
      <c r="N2228" s="58"/>
    </row>
    <row r="2229" spans="13:14">
      <c r="M2229" s="58"/>
      <c r="N2229" s="58"/>
    </row>
    <row r="2230" spans="13:14">
      <c r="M2230" s="58"/>
      <c r="N2230" s="58"/>
    </row>
    <row r="2231" spans="13:14">
      <c r="M2231" s="58"/>
      <c r="N2231" s="58"/>
    </row>
    <row r="2232" spans="13:14">
      <c r="M2232" s="58"/>
      <c r="N2232" s="58"/>
    </row>
    <row r="2233" spans="13:14">
      <c r="M2233" s="58"/>
      <c r="N2233" s="58"/>
    </row>
    <row r="2234" spans="13:14">
      <c r="M2234" s="58"/>
      <c r="N2234" s="58"/>
    </row>
    <row r="2235" spans="13:14">
      <c r="M2235" s="58"/>
      <c r="N2235" s="58"/>
    </row>
    <row r="2236" spans="13:14">
      <c r="M2236" s="58"/>
      <c r="N2236" s="58"/>
    </row>
    <row r="2237" spans="13:14">
      <c r="M2237" s="58"/>
      <c r="N2237" s="58"/>
    </row>
    <row r="2238" spans="13:14">
      <c r="M2238" s="58"/>
      <c r="N2238" s="58"/>
    </row>
    <row r="2239" spans="13:14">
      <c r="M2239" s="58"/>
      <c r="N2239" s="58"/>
    </row>
    <row r="2240" spans="13:14">
      <c r="M2240" s="58"/>
      <c r="N2240" s="58"/>
    </row>
    <row r="2241" spans="13:14">
      <c r="M2241" s="58"/>
      <c r="N2241" s="58"/>
    </row>
    <row r="2242" spans="13:14">
      <c r="M2242" s="58"/>
      <c r="N2242" s="58"/>
    </row>
    <row r="2243" spans="13:14">
      <c r="M2243" s="58"/>
      <c r="N2243" s="58"/>
    </row>
    <row r="2244" spans="13:14">
      <c r="M2244" s="58"/>
      <c r="N2244" s="58"/>
    </row>
    <row r="2245" spans="13:14">
      <c r="M2245" s="58"/>
      <c r="N2245" s="58"/>
    </row>
    <row r="2246" spans="13:14">
      <c r="M2246" s="58"/>
      <c r="N2246" s="58"/>
    </row>
    <row r="2247" spans="13:14">
      <c r="M2247" s="58"/>
      <c r="N2247" s="58"/>
    </row>
    <row r="2248" spans="13:14">
      <c r="M2248" s="58"/>
      <c r="N2248" s="58"/>
    </row>
    <row r="2249" spans="13:14">
      <c r="M2249" s="58"/>
      <c r="N2249" s="58"/>
    </row>
    <row r="2250" spans="13:14">
      <c r="M2250" s="58"/>
      <c r="N2250" s="58"/>
    </row>
    <row r="2251" spans="13:14">
      <c r="M2251" s="58"/>
      <c r="N2251" s="58"/>
    </row>
    <row r="2252" spans="13:14">
      <c r="M2252" s="58"/>
      <c r="N2252" s="58"/>
    </row>
    <row r="2253" spans="13:14">
      <c r="M2253" s="58"/>
      <c r="N2253" s="58"/>
    </row>
    <row r="2254" spans="13:14">
      <c r="M2254" s="58"/>
      <c r="N2254" s="58"/>
    </row>
    <row r="2255" spans="13:14">
      <c r="M2255" s="58"/>
      <c r="N2255" s="58"/>
    </row>
    <row r="2256" spans="13:14">
      <c r="M2256" s="58"/>
      <c r="N2256" s="58"/>
    </row>
    <row r="2257" spans="13:14">
      <c r="M2257" s="58"/>
      <c r="N2257" s="58"/>
    </row>
    <row r="2258" spans="13:14">
      <c r="M2258" s="58"/>
      <c r="N2258" s="58"/>
    </row>
    <row r="2259" spans="13:14">
      <c r="M2259" s="58"/>
      <c r="N2259" s="58"/>
    </row>
    <row r="2260" spans="13:14">
      <c r="M2260" s="58"/>
      <c r="N2260" s="58"/>
    </row>
    <row r="2261" spans="13:14">
      <c r="M2261" s="58"/>
      <c r="N2261" s="58"/>
    </row>
    <row r="2262" spans="13:14">
      <c r="M2262" s="58"/>
      <c r="N2262" s="58"/>
    </row>
    <row r="2263" spans="13:14">
      <c r="M2263" s="58"/>
      <c r="N2263" s="58"/>
    </row>
    <row r="2264" spans="13:14">
      <c r="M2264" s="58"/>
      <c r="N2264" s="58"/>
    </row>
    <row r="2265" spans="13:14">
      <c r="M2265" s="58"/>
      <c r="N2265" s="58"/>
    </row>
    <row r="2266" spans="13:14">
      <c r="M2266" s="58"/>
      <c r="N2266" s="58"/>
    </row>
    <row r="2267" spans="13:14">
      <c r="M2267" s="58"/>
      <c r="N2267" s="58"/>
    </row>
    <row r="2268" spans="13:14">
      <c r="M2268" s="58"/>
      <c r="N2268" s="58"/>
    </row>
    <row r="2269" spans="13:14">
      <c r="M2269" s="58"/>
      <c r="N2269" s="58"/>
    </row>
    <row r="2270" spans="13:14">
      <c r="M2270" s="58"/>
      <c r="N2270" s="58"/>
    </row>
    <row r="2271" spans="13:14">
      <c r="M2271" s="58"/>
      <c r="N2271" s="58"/>
    </row>
    <row r="2272" spans="13:14">
      <c r="M2272" s="58"/>
      <c r="N2272" s="58"/>
    </row>
    <row r="2273" spans="13:14">
      <c r="M2273" s="58"/>
      <c r="N2273" s="58"/>
    </row>
    <row r="2274" spans="13:14">
      <c r="M2274" s="58"/>
      <c r="N2274" s="58"/>
    </row>
    <row r="2275" spans="13:14">
      <c r="M2275" s="58"/>
      <c r="N2275" s="58"/>
    </row>
    <row r="2276" spans="13:14">
      <c r="M2276" s="58"/>
      <c r="N2276" s="58"/>
    </row>
    <row r="2277" spans="13:14">
      <c r="M2277" s="58"/>
      <c r="N2277" s="58"/>
    </row>
    <row r="2278" spans="13:14">
      <c r="M2278" s="58"/>
      <c r="N2278" s="58"/>
    </row>
    <row r="2279" spans="13:14">
      <c r="M2279" s="58"/>
      <c r="N2279" s="58"/>
    </row>
    <row r="2280" spans="13:14">
      <c r="M2280" s="58"/>
      <c r="N2280" s="58"/>
    </row>
    <row r="2281" spans="13:14">
      <c r="M2281" s="58"/>
      <c r="N2281" s="58"/>
    </row>
    <row r="2282" spans="13:14">
      <c r="M2282" s="58"/>
      <c r="N2282" s="58"/>
    </row>
    <row r="2283" spans="13:14">
      <c r="M2283" s="58"/>
      <c r="N2283" s="58"/>
    </row>
    <row r="2284" spans="13:14">
      <c r="M2284" s="58"/>
      <c r="N2284" s="58"/>
    </row>
    <row r="2285" spans="13:14">
      <c r="M2285" s="58"/>
      <c r="N2285" s="58"/>
    </row>
    <row r="2286" spans="13:14">
      <c r="M2286" s="58"/>
      <c r="N2286" s="58"/>
    </row>
    <row r="2287" spans="13:14">
      <c r="M2287" s="58"/>
      <c r="N2287" s="58"/>
    </row>
    <row r="2288" spans="13:14">
      <c r="M2288" s="58"/>
      <c r="N2288" s="58"/>
    </row>
    <row r="2289" spans="13:14">
      <c r="M2289" s="58"/>
      <c r="N2289" s="58"/>
    </row>
    <row r="2290" spans="13:14">
      <c r="M2290" s="58"/>
      <c r="N2290" s="58"/>
    </row>
    <row r="2291" spans="13:14">
      <c r="M2291" s="58"/>
      <c r="N2291" s="58"/>
    </row>
    <row r="2292" spans="13:14">
      <c r="M2292" s="58"/>
      <c r="N2292" s="58"/>
    </row>
    <row r="2293" spans="13:14">
      <c r="M2293" s="58"/>
      <c r="N2293" s="58"/>
    </row>
    <row r="2294" spans="13:14">
      <c r="M2294" s="58"/>
      <c r="N2294" s="58"/>
    </row>
    <row r="2295" spans="13:14">
      <c r="M2295" s="58"/>
      <c r="N2295" s="58"/>
    </row>
    <row r="2296" spans="13:14">
      <c r="M2296" s="58"/>
      <c r="N2296" s="58"/>
    </row>
    <row r="2297" spans="13:14">
      <c r="M2297" s="58"/>
      <c r="N2297" s="58"/>
    </row>
    <row r="2298" spans="13:14">
      <c r="M2298" s="58"/>
      <c r="N2298" s="58"/>
    </row>
    <row r="2299" spans="13:14">
      <c r="M2299" s="58"/>
      <c r="N2299" s="58"/>
    </row>
    <row r="2300" spans="13:14">
      <c r="M2300" s="58"/>
      <c r="N2300" s="58"/>
    </row>
    <row r="2301" spans="13:14">
      <c r="M2301" s="58"/>
      <c r="N2301" s="58"/>
    </row>
    <row r="2302" spans="13:14">
      <c r="M2302" s="58"/>
      <c r="N2302" s="58"/>
    </row>
    <row r="2303" spans="13:14">
      <c r="M2303" s="58"/>
      <c r="N2303" s="58"/>
    </row>
    <row r="2304" spans="13:14">
      <c r="M2304" s="58"/>
      <c r="N2304" s="58"/>
    </row>
    <row r="2305" spans="13:14">
      <c r="M2305" s="58"/>
      <c r="N2305" s="58"/>
    </row>
    <row r="2306" spans="13:14">
      <c r="M2306" s="58"/>
      <c r="N2306" s="58"/>
    </row>
    <row r="2307" spans="13:14">
      <c r="M2307" s="58"/>
      <c r="N2307" s="58"/>
    </row>
    <row r="2308" spans="13:14">
      <c r="M2308" s="58"/>
      <c r="N2308" s="58"/>
    </row>
    <row r="2309" spans="13:14">
      <c r="M2309" s="58"/>
      <c r="N2309" s="58"/>
    </row>
    <row r="2310" spans="13:14">
      <c r="M2310" s="58"/>
      <c r="N2310" s="58"/>
    </row>
    <row r="2311" spans="13:14">
      <c r="M2311" s="58"/>
      <c r="N2311" s="58"/>
    </row>
    <row r="2312" spans="13:14">
      <c r="M2312" s="58"/>
      <c r="N2312" s="58"/>
    </row>
    <row r="2313" spans="13:14">
      <c r="M2313" s="58"/>
      <c r="N2313" s="58"/>
    </row>
    <row r="2314" spans="13:14">
      <c r="M2314" s="58"/>
      <c r="N2314" s="58"/>
    </row>
    <row r="2315" spans="13:14">
      <c r="M2315" s="58"/>
      <c r="N2315" s="58"/>
    </row>
    <row r="2316" spans="13:14">
      <c r="M2316" s="58"/>
      <c r="N2316" s="58"/>
    </row>
    <row r="2317" spans="13:14">
      <c r="M2317" s="58"/>
      <c r="N2317" s="58"/>
    </row>
    <row r="2318" spans="13:14">
      <c r="M2318" s="58"/>
      <c r="N2318" s="58"/>
    </row>
    <row r="2319" spans="13:14">
      <c r="M2319" s="58"/>
      <c r="N2319" s="58"/>
    </row>
    <row r="2320" spans="13:14">
      <c r="M2320" s="58"/>
      <c r="N2320" s="58"/>
    </row>
    <row r="2321" spans="13:14">
      <c r="M2321" s="58"/>
      <c r="N2321" s="58"/>
    </row>
    <row r="2322" spans="13:14">
      <c r="M2322" s="58"/>
      <c r="N2322" s="58"/>
    </row>
    <row r="2323" spans="13:14">
      <c r="M2323" s="58"/>
      <c r="N2323" s="58"/>
    </row>
    <row r="2324" spans="13:14">
      <c r="M2324" s="58"/>
      <c r="N2324" s="58"/>
    </row>
    <row r="2325" spans="13:14">
      <c r="M2325" s="58"/>
      <c r="N2325" s="58"/>
    </row>
    <row r="2326" spans="13:14">
      <c r="M2326" s="58"/>
      <c r="N2326" s="58"/>
    </row>
    <row r="2327" spans="13:14">
      <c r="M2327" s="58"/>
      <c r="N2327" s="58"/>
    </row>
    <row r="2328" spans="13:14">
      <c r="M2328" s="58"/>
      <c r="N2328" s="58"/>
    </row>
    <row r="2329" spans="13:14">
      <c r="M2329" s="58"/>
      <c r="N2329" s="58"/>
    </row>
    <row r="2330" spans="13:14">
      <c r="M2330" s="58"/>
      <c r="N2330" s="58"/>
    </row>
    <row r="2331" spans="13:14">
      <c r="M2331" s="58"/>
      <c r="N2331" s="58"/>
    </row>
    <row r="2332" spans="13:14">
      <c r="M2332" s="58"/>
      <c r="N2332" s="58"/>
    </row>
    <row r="2333" spans="13:14">
      <c r="M2333" s="58"/>
      <c r="N2333" s="58"/>
    </row>
    <row r="2334" spans="13:14">
      <c r="M2334" s="58"/>
      <c r="N2334" s="58"/>
    </row>
    <row r="2335" spans="13:14">
      <c r="M2335" s="58"/>
      <c r="N2335" s="58"/>
    </row>
    <row r="2336" spans="13:14">
      <c r="M2336" s="58"/>
      <c r="N2336" s="58"/>
    </row>
    <row r="2337" spans="13:14">
      <c r="M2337" s="58"/>
      <c r="N2337" s="58"/>
    </row>
    <row r="2338" spans="13:14">
      <c r="M2338" s="58"/>
      <c r="N2338" s="58"/>
    </row>
    <row r="2339" spans="13:14">
      <c r="M2339" s="58"/>
      <c r="N2339" s="58"/>
    </row>
    <row r="2340" spans="13:14">
      <c r="M2340" s="58"/>
      <c r="N2340" s="58"/>
    </row>
    <row r="2341" spans="13:14">
      <c r="M2341" s="58"/>
      <c r="N2341" s="58"/>
    </row>
    <row r="2342" spans="13:14">
      <c r="M2342" s="58"/>
      <c r="N2342" s="58"/>
    </row>
    <row r="2343" spans="13:14">
      <c r="M2343" s="58"/>
      <c r="N2343" s="58"/>
    </row>
    <row r="2344" spans="13:14">
      <c r="M2344" s="58"/>
      <c r="N2344" s="58"/>
    </row>
    <row r="2345" spans="13:14">
      <c r="M2345" s="58"/>
      <c r="N2345" s="58"/>
    </row>
    <row r="2346" spans="13:14">
      <c r="M2346" s="58"/>
      <c r="N2346" s="58"/>
    </row>
    <row r="2347" spans="13:14">
      <c r="M2347" s="58"/>
      <c r="N2347" s="58"/>
    </row>
    <row r="2348" spans="13:14">
      <c r="M2348" s="58"/>
      <c r="N2348" s="58"/>
    </row>
    <row r="2349" spans="13:14">
      <c r="M2349" s="58"/>
      <c r="N2349" s="58"/>
    </row>
    <row r="2350" spans="13:14">
      <c r="M2350" s="58"/>
      <c r="N2350" s="58"/>
    </row>
    <row r="2351" spans="13:14">
      <c r="M2351" s="58"/>
      <c r="N2351" s="58"/>
    </row>
    <row r="2352" spans="13:14">
      <c r="M2352" s="58"/>
      <c r="N2352" s="58"/>
    </row>
    <row r="2353" spans="13:14">
      <c r="M2353" s="58"/>
      <c r="N2353" s="58"/>
    </row>
    <row r="2354" spans="13:14">
      <c r="M2354" s="58"/>
      <c r="N2354" s="58"/>
    </row>
    <row r="2355" spans="13:14">
      <c r="M2355" s="58"/>
      <c r="N2355" s="58"/>
    </row>
    <row r="2356" spans="13:14">
      <c r="M2356" s="58"/>
      <c r="N2356" s="58"/>
    </row>
    <row r="2357" spans="13:14">
      <c r="M2357" s="58"/>
      <c r="N2357" s="58"/>
    </row>
    <row r="2358" spans="13:14">
      <c r="M2358" s="58"/>
      <c r="N2358" s="58"/>
    </row>
    <row r="2359" spans="13:14">
      <c r="M2359" s="58"/>
      <c r="N2359" s="58"/>
    </row>
    <row r="2360" spans="13:14">
      <c r="M2360" s="58"/>
      <c r="N2360" s="58"/>
    </row>
    <row r="2361" spans="13:14">
      <c r="M2361" s="58"/>
      <c r="N2361" s="58"/>
    </row>
    <row r="2362" spans="13:14">
      <c r="M2362" s="58"/>
      <c r="N2362" s="58"/>
    </row>
    <row r="2363" spans="13:14">
      <c r="M2363" s="58"/>
      <c r="N2363" s="58"/>
    </row>
    <row r="2364" spans="13:14">
      <c r="M2364" s="58"/>
      <c r="N2364" s="58"/>
    </row>
    <row r="2365" spans="13:14">
      <c r="M2365" s="58"/>
      <c r="N2365" s="58"/>
    </row>
    <row r="2366" spans="13:14">
      <c r="M2366" s="58"/>
      <c r="N2366" s="58"/>
    </row>
    <row r="2367" spans="13:14">
      <c r="M2367" s="58"/>
      <c r="N2367" s="58"/>
    </row>
    <row r="2368" spans="13:14">
      <c r="M2368" s="58"/>
      <c r="N2368" s="58"/>
    </row>
    <row r="2369" spans="13:14">
      <c r="M2369" s="58"/>
      <c r="N2369" s="58"/>
    </row>
    <row r="2370" spans="13:14">
      <c r="M2370" s="58"/>
      <c r="N2370" s="58"/>
    </row>
    <row r="2371" spans="13:14">
      <c r="M2371" s="58"/>
      <c r="N2371" s="58"/>
    </row>
    <row r="2372" spans="13:14">
      <c r="M2372" s="58"/>
      <c r="N2372" s="58"/>
    </row>
    <row r="2373" spans="13:14">
      <c r="M2373" s="58"/>
      <c r="N2373" s="58"/>
    </row>
    <row r="2374" spans="13:14">
      <c r="M2374" s="58"/>
      <c r="N2374" s="58"/>
    </row>
    <row r="2375" spans="13:14">
      <c r="M2375" s="58"/>
      <c r="N2375" s="58"/>
    </row>
    <row r="2376" spans="13:14">
      <c r="M2376" s="58"/>
      <c r="N2376" s="58"/>
    </row>
    <row r="2377" spans="13:14">
      <c r="M2377" s="58"/>
      <c r="N2377" s="58"/>
    </row>
    <row r="2378" spans="13:14">
      <c r="M2378" s="58"/>
      <c r="N2378" s="58"/>
    </row>
    <row r="2379" spans="13:14">
      <c r="M2379" s="58"/>
      <c r="N2379" s="58"/>
    </row>
    <row r="2380" spans="13:14">
      <c r="M2380" s="58"/>
      <c r="N2380" s="58"/>
    </row>
    <row r="2381" spans="13:14">
      <c r="M2381" s="58"/>
      <c r="N2381" s="58"/>
    </row>
    <row r="2382" spans="13:14">
      <c r="M2382" s="58"/>
      <c r="N2382" s="58"/>
    </row>
    <row r="2383" spans="13:14">
      <c r="M2383" s="58"/>
      <c r="N2383" s="58"/>
    </row>
    <row r="2384" spans="13:14">
      <c r="M2384" s="58"/>
      <c r="N2384" s="58"/>
    </row>
    <row r="2385" spans="13:14">
      <c r="M2385" s="58"/>
      <c r="N2385" s="58"/>
    </row>
    <row r="2386" spans="13:14">
      <c r="M2386" s="58"/>
      <c r="N2386" s="58"/>
    </row>
    <row r="2387" spans="13:14">
      <c r="M2387" s="58"/>
      <c r="N2387" s="58"/>
    </row>
    <row r="2388" spans="13:14">
      <c r="M2388" s="58"/>
      <c r="N2388" s="58"/>
    </row>
    <row r="2389" spans="13:14">
      <c r="M2389" s="58"/>
      <c r="N2389" s="58"/>
    </row>
    <row r="2390" spans="13:14">
      <c r="M2390" s="58"/>
      <c r="N2390" s="58"/>
    </row>
    <row r="2391" spans="13:14">
      <c r="M2391" s="58"/>
      <c r="N2391" s="58"/>
    </row>
    <row r="2392" spans="13:14">
      <c r="M2392" s="58"/>
      <c r="N2392" s="58"/>
    </row>
    <row r="2393" spans="13:14">
      <c r="M2393" s="58"/>
      <c r="N2393" s="58"/>
    </row>
    <row r="2394" spans="13:14">
      <c r="M2394" s="58"/>
      <c r="N2394" s="58"/>
    </row>
    <row r="2395" spans="13:14">
      <c r="M2395" s="58"/>
      <c r="N2395" s="58"/>
    </row>
    <row r="2396" spans="13:14">
      <c r="M2396" s="58"/>
      <c r="N2396" s="58"/>
    </row>
    <row r="2397" spans="13:14">
      <c r="M2397" s="58"/>
      <c r="N2397" s="58"/>
    </row>
    <row r="2398" spans="13:14">
      <c r="M2398" s="58"/>
      <c r="N2398" s="58"/>
    </row>
    <row r="2399" spans="13:14">
      <c r="M2399" s="58"/>
      <c r="N2399" s="58"/>
    </row>
    <row r="2400" spans="13:14">
      <c r="M2400" s="58"/>
      <c r="N2400" s="58"/>
    </row>
    <row r="2402" spans="13:14">
      <c r="M2402" s="58"/>
      <c r="N2402" s="58"/>
    </row>
    <row r="2403" spans="13:14">
      <c r="M2403" s="58"/>
      <c r="N2403" s="58"/>
    </row>
    <row r="2404" spans="13:14">
      <c r="M2404" s="58"/>
      <c r="N2404" s="58"/>
    </row>
    <row r="2405" spans="13:14">
      <c r="M2405" s="58"/>
      <c r="N2405" s="58"/>
    </row>
    <row r="2406" spans="13:14">
      <c r="M2406" s="58"/>
      <c r="N2406" s="58"/>
    </row>
    <row r="2407" spans="13:14">
      <c r="M2407" s="58"/>
      <c r="N2407" s="58"/>
    </row>
    <row r="2408" spans="13:14">
      <c r="M2408" s="58"/>
      <c r="N2408" s="58"/>
    </row>
    <row r="2409" spans="13:14">
      <c r="M2409" s="58"/>
      <c r="N2409" s="58"/>
    </row>
    <row r="2410" spans="13:14">
      <c r="M2410" s="58"/>
      <c r="N2410" s="58"/>
    </row>
    <row r="2411" spans="13:14">
      <c r="M2411" s="58"/>
      <c r="N2411" s="58"/>
    </row>
    <row r="2412" spans="13:14">
      <c r="M2412" s="58"/>
      <c r="N2412" s="58"/>
    </row>
    <row r="2413" spans="13:14">
      <c r="M2413" s="58"/>
      <c r="N2413" s="58"/>
    </row>
    <row r="2414" spans="13:14">
      <c r="M2414" s="58"/>
      <c r="N2414" s="58"/>
    </row>
    <row r="2415" spans="13:14">
      <c r="M2415" s="58"/>
      <c r="N2415" s="58"/>
    </row>
    <row r="2416" spans="13:14">
      <c r="M2416" s="58"/>
      <c r="N2416" s="58"/>
    </row>
    <row r="2417" spans="13:14">
      <c r="M2417" s="58"/>
      <c r="N2417" s="58"/>
    </row>
    <row r="2418" spans="13:14">
      <c r="M2418" s="58"/>
      <c r="N2418" s="58"/>
    </row>
    <row r="2419" spans="13:14">
      <c r="M2419" s="58"/>
      <c r="N2419" s="58"/>
    </row>
    <row r="2420" spans="13:14">
      <c r="M2420" s="58"/>
      <c r="N2420" s="58"/>
    </row>
    <row r="2421" spans="13:14">
      <c r="M2421" s="58"/>
      <c r="N2421" s="58"/>
    </row>
    <row r="2422" spans="13:14">
      <c r="M2422" s="58"/>
      <c r="N2422" s="58"/>
    </row>
    <row r="2423" spans="13:14">
      <c r="M2423" s="58"/>
      <c r="N2423" s="58"/>
    </row>
    <row r="2424" spans="13:14">
      <c r="M2424" s="58"/>
      <c r="N2424" s="58"/>
    </row>
    <row r="2425" spans="13:14">
      <c r="M2425" s="58"/>
      <c r="N2425" s="58"/>
    </row>
    <row r="2426" spans="13:14">
      <c r="M2426" s="58"/>
      <c r="N2426" s="58"/>
    </row>
    <row r="2427" spans="13:14">
      <c r="M2427" s="58"/>
      <c r="N2427" s="58"/>
    </row>
    <row r="2428" spans="13:14">
      <c r="M2428" s="58"/>
      <c r="N2428" s="58"/>
    </row>
    <row r="2429" spans="13:14">
      <c r="M2429" s="58"/>
      <c r="N2429" s="58"/>
    </row>
    <row r="2430" spans="13:14">
      <c r="M2430" s="58"/>
      <c r="N2430" s="58"/>
    </row>
    <row r="2431" spans="13:14">
      <c r="M2431" s="58"/>
      <c r="N2431" s="58"/>
    </row>
    <row r="2432" spans="13:14">
      <c r="M2432" s="58"/>
      <c r="N2432" s="58"/>
    </row>
    <row r="2433" spans="13:14">
      <c r="M2433" s="58"/>
      <c r="N2433" s="58"/>
    </row>
    <row r="2434" spans="13:14">
      <c r="M2434" s="58"/>
      <c r="N2434" s="58"/>
    </row>
    <row r="2435" spans="13:14">
      <c r="M2435" s="58"/>
      <c r="N2435" s="58"/>
    </row>
    <row r="2436" spans="13:14">
      <c r="M2436" s="58"/>
      <c r="N2436" s="58"/>
    </row>
    <row r="2437" spans="13:14">
      <c r="M2437" s="58"/>
      <c r="N2437" s="58"/>
    </row>
    <row r="2438" spans="13:14">
      <c r="M2438" s="58"/>
      <c r="N2438" s="58"/>
    </row>
    <row r="2439" spans="13:14">
      <c r="M2439" s="58"/>
      <c r="N2439" s="58"/>
    </row>
    <row r="2440" spans="13:14">
      <c r="M2440" s="58"/>
      <c r="N2440" s="58"/>
    </row>
    <row r="2441" spans="13:14">
      <c r="M2441" s="58"/>
      <c r="N2441" s="58"/>
    </row>
    <row r="2442" spans="13:14">
      <c r="M2442" s="58"/>
      <c r="N2442" s="58"/>
    </row>
    <row r="2443" spans="13:14">
      <c r="M2443" s="58"/>
      <c r="N2443" s="58"/>
    </row>
    <row r="2444" spans="13:14">
      <c r="M2444" s="58"/>
      <c r="N2444" s="58"/>
    </row>
    <row r="2445" spans="13:14">
      <c r="M2445" s="58"/>
      <c r="N2445" s="58"/>
    </row>
    <row r="2446" spans="13:14">
      <c r="M2446" s="58"/>
      <c r="N2446" s="58"/>
    </row>
    <row r="2447" spans="13:14">
      <c r="M2447" s="58"/>
      <c r="N2447" s="58"/>
    </row>
    <row r="2448" spans="13:14">
      <c r="M2448" s="58"/>
      <c r="N2448" s="58"/>
    </row>
    <row r="2449" spans="13:14">
      <c r="M2449" s="58"/>
      <c r="N2449" s="58"/>
    </row>
    <row r="2450" spans="13:14">
      <c r="M2450" s="58"/>
      <c r="N2450" s="58"/>
    </row>
    <row r="2451" spans="13:14">
      <c r="M2451" s="58"/>
      <c r="N2451" s="58"/>
    </row>
    <row r="2452" spans="13:14">
      <c r="M2452" s="58"/>
      <c r="N2452" s="58"/>
    </row>
    <row r="2453" spans="13:14">
      <c r="M2453" s="58"/>
      <c r="N2453" s="58"/>
    </row>
    <row r="2454" spans="13:14">
      <c r="M2454" s="58"/>
      <c r="N2454" s="58"/>
    </row>
    <row r="2455" spans="13:14">
      <c r="M2455" s="58"/>
      <c r="N2455" s="58"/>
    </row>
    <row r="2456" spans="13:14">
      <c r="M2456" s="58"/>
      <c r="N2456" s="58"/>
    </row>
    <row r="2457" spans="13:14">
      <c r="M2457" s="58"/>
      <c r="N2457" s="58"/>
    </row>
    <row r="2458" spans="13:14">
      <c r="M2458" s="58"/>
      <c r="N2458" s="58"/>
    </row>
    <row r="2459" spans="13:14">
      <c r="M2459" s="58"/>
      <c r="N2459" s="58"/>
    </row>
    <row r="2460" spans="13:14">
      <c r="M2460" s="58"/>
      <c r="N2460" s="58"/>
    </row>
    <row r="2461" spans="13:14">
      <c r="M2461" s="58"/>
      <c r="N2461" s="58"/>
    </row>
    <row r="2462" spans="13:14">
      <c r="M2462" s="58"/>
      <c r="N2462" s="58"/>
    </row>
    <row r="2463" spans="13:14">
      <c r="M2463" s="58"/>
      <c r="N2463" s="58"/>
    </row>
    <row r="2464" spans="13:14">
      <c r="M2464" s="58"/>
      <c r="N2464" s="58"/>
    </row>
    <row r="2465" spans="13:14">
      <c r="M2465" s="58"/>
      <c r="N2465" s="58"/>
    </row>
    <row r="2466" spans="13:14">
      <c r="M2466" s="58"/>
      <c r="N2466" s="58"/>
    </row>
    <row r="2467" spans="13:14">
      <c r="M2467" s="58"/>
      <c r="N2467" s="58"/>
    </row>
    <row r="2468" spans="13:14">
      <c r="M2468" s="58"/>
      <c r="N2468" s="58"/>
    </row>
    <row r="2469" spans="13:14">
      <c r="M2469" s="58"/>
      <c r="N2469" s="58"/>
    </row>
    <row r="2470" spans="13:14">
      <c r="M2470" s="58"/>
      <c r="N2470" s="58"/>
    </row>
    <row r="2471" spans="13:14">
      <c r="M2471" s="58"/>
      <c r="N2471" s="58"/>
    </row>
    <row r="2472" spans="13:14">
      <c r="M2472" s="58"/>
      <c r="N2472" s="58"/>
    </row>
    <row r="2473" spans="13:14">
      <c r="M2473" s="58"/>
      <c r="N2473" s="58"/>
    </row>
    <row r="2474" spans="13:14">
      <c r="M2474" s="58"/>
      <c r="N2474" s="58"/>
    </row>
    <row r="2475" spans="13:14">
      <c r="M2475" s="58"/>
      <c r="N2475" s="58"/>
    </row>
    <row r="2476" spans="13:14">
      <c r="M2476" s="58"/>
      <c r="N2476" s="58"/>
    </row>
    <row r="2477" spans="13:14">
      <c r="M2477" s="58"/>
      <c r="N2477" s="58"/>
    </row>
    <row r="2478" spans="13:14">
      <c r="M2478" s="58"/>
      <c r="N2478" s="58"/>
    </row>
    <row r="2479" spans="13:14">
      <c r="M2479" s="58"/>
      <c r="N2479" s="58"/>
    </row>
    <row r="2480" spans="13:14">
      <c r="M2480" s="58"/>
      <c r="N2480" s="58"/>
    </row>
    <row r="2481" spans="13:14">
      <c r="M2481" s="58"/>
      <c r="N2481" s="58"/>
    </row>
    <row r="2482" spans="13:14">
      <c r="M2482" s="58"/>
      <c r="N2482" s="58"/>
    </row>
    <row r="2483" spans="13:14">
      <c r="M2483" s="58"/>
      <c r="N2483" s="58"/>
    </row>
    <row r="2484" spans="13:14">
      <c r="M2484" s="58"/>
      <c r="N2484" s="58"/>
    </row>
    <row r="2485" spans="13:14">
      <c r="M2485" s="58"/>
      <c r="N2485" s="58"/>
    </row>
    <row r="2486" spans="13:14">
      <c r="M2486" s="58"/>
      <c r="N2486" s="58"/>
    </row>
    <row r="2487" spans="13:14">
      <c r="M2487" s="58"/>
      <c r="N2487" s="58"/>
    </row>
    <row r="2488" spans="13:14">
      <c r="M2488" s="58"/>
      <c r="N2488" s="58"/>
    </row>
    <row r="2489" spans="13:14">
      <c r="M2489" s="58"/>
      <c r="N2489" s="58"/>
    </row>
    <row r="2490" spans="13:14">
      <c r="M2490" s="58"/>
      <c r="N2490" s="58"/>
    </row>
    <row r="2491" spans="13:14">
      <c r="M2491" s="58"/>
      <c r="N2491" s="58"/>
    </row>
    <row r="2492" spans="13:14">
      <c r="M2492" s="58"/>
      <c r="N2492" s="58"/>
    </row>
    <row r="2493" spans="13:14">
      <c r="M2493" s="58"/>
      <c r="N2493" s="58"/>
    </row>
    <row r="2494" spans="13:14">
      <c r="M2494" s="58"/>
      <c r="N2494" s="58"/>
    </row>
    <row r="2495" spans="13:14">
      <c r="M2495" s="58"/>
      <c r="N2495" s="58"/>
    </row>
    <row r="2496" spans="13:14">
      <c r="M2496" s="58"/>
      <c r="N2496" s="58"/>
    </row>
    <row r="2497" spans="13:14">
      <c r="M2497" s="58"/>
      <c r="N2497" s="58"/>
    </row>
    <row r="2498" spans="13:14">
      <c r="M2498" s="58"/>
      <c r="N2498" s="58"/>
    </row>
    <row r="2499" spans="13:14">
      <c r="M2499" s="58"/>
      <c r="N2499" s="58"/>
    </row>
    <row r="2500" spans="13:14">
      <c r="M2500" s="58"/>
      <c r="N2500" s="58"/>
    </row>
    <row r="2501" spans="13:14">
      <c r="M2501" s="58"/>
      <c r="N2501" s="58"/>
    </row>
    <row r="2502" spans="13:14">
      <c r="M2502" s="58"/>
      <c r="N2502" s="58"/>
    </row>
    <row r="2503" spans="13:14">
      <c r="M2503" s="58"/>
      <c r="N2503" s="58"/>
    </row>
    <row r="2504" spans="13:14">
      <c r="M2504" s="58"/>
      <c r="N2504" s="58"/>
    </row>
    <row r="2505" spans="13:14">
      <c r="M2505" s="58"/>
      <c r="N2505" s="58"/>
    </row>
    <row r="2506" spans="13:14">
      <c r="M2506" s="58"/>
      <c r="N2506" s="58"/>
    </row>
    <row r="2507" spans="13:14">
      <c r="M2507" s="58"/>
      <c r="N2507" s="58"/>
    </row>
    <row r="2508" spans="13:14">
      <c r="M2508" s="58"/>
      <c r="N2508" s="58"/>
    </row>
    <row r="2509" spans="13:14">
      <c r="M2509" s="58"/>
      <c r="N2509" s="58"/>
    </row>
    <row r="2510" spans="13:14">
      <c r="M2510" s="58"/>
      <c r="N2510" s="58"/>
    </row>
    <row r="2511" spans="13:14">
      <c r="M2511" s="58"/>
      <c r="N2511" s="58"/>
    </row>
    <row r="2512" spans="13:14">
      <c r="M2512" s="58"/>
      <c r="N2512" s="58"/>
    </row>
    <row r="2513" spans="13:14">
      <c r="M2513" s="58"/>
      <c r="N2513" s="58"/>
    </row>
    <row r="2514" spans="13:14">
      <c r="M2514" s="58"/>
      <c r="N2514" s="58"/>
    </row>
    <row r="2515" spans="13:14">
      <c r="M2515" s="58"/>
      <c r="N2515" s="58"/>
    </row>
    <row r="2516" spans="13:14">
      <c r="M2516" s="58"/>
      <c r="N2516" s="58"/>
    </row>
    <row r="2517" spans="13:14">
      <c r="M2517" s="58"/>
      <c r="N2517" s="58"/>
    </row>
    <row r="2518" spans="13:14">
      <c r="M2518" s="58"/>
      <c r="N2518" s="58"/>
    </row>
    <row r="2519" spans="13:14">
      <c r="M2519" s="58"/>
      <c r="N2519" s="58"/>
    </row>
    <row r="2520" spans="13:14">
      <c r="M2520" s="58"/>
      <c r="N2520" s="58"/>
    </row>
    <row r="2521" spans="13:14">
      <c r="M2521" s="58"/>
      <c r="N2521" s="58"/>
    </row>
    <row r="2522" spans="13:14">
      <c r="M2522" s="58"/>
      <c r="N2522" s="58"/>
    </row>
    <row r="2523" spans="13:14">
      <c r="M2523" s="58"/>
      <c r="N2523" s="58"/>
    </row>
    <row r="2524" spans="13:14">
      <c r="M2524" s="58"/>
      <c r="N2524" s="58"/>
    </row>
    <row r="2525" spans="13:14">
      <c r="M2525" s="58"/>
      <c r="N2525" s="58"/>
    </row>
    <row r="2526" spans="13:14">
      <c r="M2526" s="58"/>
      <c r="N2526" s="58"/>
    </row>
    <row r="2527" spans="13:14">
      <c r="M2527" s="58"/>
      <c r="N2527" s="58"/>
    </row>
    <row r="2528" spans="13:14">
      <c r="M2528" s="58"/>
      <c r="N2528" s="58"/>
    </row>
    <row r="2529" spans="13:14">
      <c r="M2529" s="58"/>
      <c r="N2529" s="58"/>
    </row>
    <row r="2530" spans="13:14">
      <c r="M2530" s="58"/>
      <c r="N2530" s="58"/>
    </row>
    <row r="2531" spans="13:14">
      <c r="M2531" s="58"/>
      <c r="N2531" s="58"/>
    </row>
    <row r="2532" spans="13:14">
      <c r="M2532" s="58"/>
      <c r="N2532" s="58"/>
    </row>
    <row r="2533" spans="13:14">
      <c r="M2533" s="58"/>
      <c r="N2533" s="58"/>
    </row>
    <row r="2534" spans="13:14">
      <c r="M2534" s="58"/>
      <c r="N2534" s="58"/>
    </row>
    <row r="2535" spans="13:14">
      <c r="M2535" s="58"/>
      <c r="N2535" s="58"/>
    </row>
    <row r="2536" spans="13:14">
      <c r="M2536" s="58"/>
      <c r="N2536" s="58"/>
    </row>
    <row r="2537" spans="13:14">
      <c r="M2537" s="58"/>
      <c r="N2537" s="58"/>
    </row>
    <row r="2538" spans="13:14">
      <c r="M2538" s="58"/>
      <c r="N2538" s="58"/>
    </row>
    <row r="2539" spans="13:14">
      <c r="M2539" s="58"/>
      <c r="N2539" s="58"/>
    </row>
    <row r="2540" spans="13:14">
      <c r="M2540" s="58"/>
      <c r="N2540" s="58"/>
    </row>
    <row r="2541" spans="13:14">
      <c r="M2541" s="58"/>
      <c r="N2541" s="58"/>
    </row>
    <row r="2542" spans="13:14">
      <c r="M2542" s="58"/>
      <c r="N2542" s="58"/>
    </row>
    <row r="2543" spans="13:14">
      <c r="M2543" s="58"/>
      <c r="N2543" s="58"/>
    </row>
    <row r="2544" spans="13:14">
      <c r="M2544" s="58"/>
      <c r="N2544" s="58"/>
    </row>
    <row r="2545" spans="13:14">
      <c r="M2545" s="58"/>
      <c r="N2545" s="58"/>
    </row>
    <row r="2546" spans="13:14">
      <c r="M2546" s="58"/>
      <c r="N2546" s="58"/>
    </row>
    <row r="2547" spans="13:14">
      <c r="M2547" s="58"/>
      <c r="N2547" s="58"/>
    </row>
    <row r="2548" spans="13:14">
      <c r="M2548" s="58"/>
      <c r="N2548" s="58"/>
    </row>
    <row r="2549" spans="13:14">
      <c r="M2549" s="58"/>
      <c r="N2549" s="58"/>
    </row>
    <row r="2550" spans="13:14">
      <c r="M2550" s="58"/>
      <c r="N2550" s="58"/>
    </row>
    <row r="2551" spans="13:14">
      <c r="M2551" s="58"/>
      <c r="N2551" s="58"/>
    </row>
    <row r="2552" spans="13:14">
      <c r="M2552" s="58"/>
      <c r="N2552" s="58"/>
    </row>
    <row r="2553" spans="13:14">
      <c r="M2553" s="58"/>
      <c r="N2553" s="58"/>
    </row>
    <row r="2554" spans="13:14">
      <c r="M2554" s="58"/>
      <c r="N2554" s="58"/>
    </row>
    <row r="2555" spans="13:14">
      <c r="M2555" s="58"/>
      <c r="N2555" s="58"/>
    </row>
    <row r="2556" spans="13:14">
      <c r="M2556" s="58"/>
      <c r="N2556" s="58"/>
    </row>
    <row r="2557" spans="13:14">
      <c r="M2557" s="58"/>
      <c r="N2557" s="58"/>
    </row>
    <row r="2558" spans="13:14">
      <c r="M2558" s="58"/>
      <c r="N2558" s="58"/>
    </row>
    <row r="2559" spans="13:14">
      <c r="M2559" s="58"/>
      <c r="N2559" s="58"/>
    </row>
    <row r="2560" spans="13:14">
      <c r="M2560" s="58"/>
      <c r="N2560" s="58"/>
    </row>
    <row r="2561" spans="13:14">
      <c r="M2561" s="58"/>
      <c r="N2561" s="58"/>
    </row>
    <row r="2562" spans="13:14">
      <c r="M2562" s="58"/>
      <c r="N2562" s="58"/>
    </row>
    <row r="2563" spans="13:14">
      <c r="M2563" s="58"/>
      <c r="N2563" s="58"/>
    </row>
    <row r="2564" spans="13:14">
      <c r="M2564" s="58"/>
      <c r="N2564" s="58"/>
    </row>
    <row r="2565" spans="13:14">
      <c r="M2565" s="58"/>
      <c r="N2565" s="58"/>
    </row>
    <row r="2566" spans="13:14">
      <c r="M2566" s="58"/>
      <c r="N2566" s="58"/>
    </row>
    <row r="2567" spans="13:14">
      <c r="M2567" s="58"/>
      <c r="N2567" s="58"/>
    </row>
    <row r="2568" spans="13:14">
      <c r="M2568" s="58"/>
      <c r="N2568" s="58"/>
    </row>
    <row r="2569" spans="13:14">
      <c r="M2569" s="58"/>
      <c r="N2569" s="58"/>
    </row>
    <row r="2570" spans="13:14">
      <c r="M2570" s="58"/>
      <c r="N2570" s="58"/>
    </row>
    <row r="2571" spans="13:14">
      <c r="M2571" s="58"/>
      <c r="N2571" s="58"/>
    </row>
    <row r="2572" spans="13:14">
      <c r="M2572" s="58"/>
      <c r="N2572" s="58"/>
    </row>
    <row r="2573" spans="13:14">
      <c r="M2573" s="58"/>
      <c r="N2573" s="58"/>
    </row>
    <row r="2574" spans="13:14">
      <c r="M2574" s="58"/>
      <c r="N2574" s="58"/>
    </row>
    <row r="2575" spans="13:14">
      <c r="M2575" s="58"/>
      <c r="N2575" s="58"/>
    </row>
    <row r="2576" spans="13:14">
      <c r="M2576" s="58"/>
      <c r="N2576" s="58"/>
    </row>
    <row r="2577" spans="13:14">
      <c r="M2577" s="58"/>
      <c r="N2577" s="58"/>
    </row>
    <row r="2578" spans="13:14">
      <c r="M2578" s="58"/>
      <c r="N2578" s="58"/>
    </row>
    <row r="2579" spans="13:14">
      <c r="M2579" s="58"/>
      <c r="N2579" s="58"/>
    </row>
    <row r="2580" spans="13:14">
      <c r="M2580" s="58"/>
      <c r="N2580" s="58"/>
    </row>
    <row r="2581" spans="13:14">
      <c r="M2581" s="58"/>
      <c r="N2581" s="58"/>
    </row>
    <row r="2582" spans="13:14">
      <c r="M2582" s="58"/>
      <c r="N2582" s="58"/>
    </row>
    <row r="2583" spans="13:14">
      <c r="M2583" s="58"/>
      <c r="N2583" s="58"/>
    </row>
    <row r="2584" spans="13:14">
      <c r="M2584" s="58"/>
      <c r="N2584" s="58"/>
    </row>
    <row r="2585" spans="13:14">
      <c r="M2585" s="58"/>
      <c r="N2585" s="58"/>
    </row>
    <row r="2586" spans="13:14">
      <c r="M2586" s="58"/>
      <c r="N2586" s="58"/>
    </row>
    <row r="2587" spans="13:14">
      <c r="M2587" s="58"/>
      <c r="N2587" s="58"/>
    </row>
    <row r="2588" spans="13:14">
      <c r="M2588" s="58"/>
      <c r="N2588" s="58"/>
    </row>
    <row r="2589" spans="13:14">
      <c r="M2589" s="58"/>
      <c r="N2589" s="58"/>
    </row>
    <row r="2590" spans="13:14">
      <c r="M2590" s="58"/>
      <c r="N2590" s="58"/>
    </row>
    <row r="2591" spans="13:14">
      <c r="M2591" s="58"/>
      <c r="N2591" s="58"/>
    </row>
    <row r="2592" spans="13:14">
      <c r="M2592" s="58"/>
      <c r="N2592" s="58"/>
    </row>
    <row r="2593" spans="13:14">
      <c r="M2593" s="58"/>
      <c r="N2593" s="58"/>
    </row>
    <row r="2594" spans="13:14">
      <c r="M2594" s="58"/>
      <c r="N2594" s="58"/>
    </row>
    <row r="2595" spans="13:14">
      <c r="M2595" s="58"/>
      <c r="N2595" s="58"/>
    </row>
    <row r="2596" spans="13:14">
      <c r="M2596" s="58"/>
      <c r="N2596" s="58"/>
    </row>
    <row r="2597" spans="13:14">
      <c r="M2597" s="58"/>
      <c r="N2597" s="58"/>
    </row>
    <row r="2598" spans="13:14">
      <c r="M2598" s="58"/>
      <c r="N2598" s="58"/>
    </row>
    <row r="2599" spans="13:14">
      <c r="M2599" s="58"/>
      <c r="N2599" s="58"/>
    </row>
    <row r="2600" spans="13:14">
      <c r="M2600" s="58"/>
      <c r="N2600" s="58"/>
    </row>
    <row r="2601" spans="13:14">
      <c r="M2601" s="58"/>
      <c r="N2601" s="58"/>
    </row>
    <row r="2602" spans="13:14">
      <c r="M2602" s="58"/>
      <c r="N2602" s="58"/>
    </row>
    <row r="2603" spans="13:14">
      <c r="M2603" s="58"/>
      <c r="N2603" s="58"/>
    </row>
    <row r="2604" spans="13:14">
      <c r="M2604" s="58"/>
      <c r="N2604" s="58"/>
    </row>
    <row r="2605" spans="13:14">
      <c r="M2605" s="58"/>
      <c r="N2605" s="58"/>
    </row>
    <row r="2606" spans="13:14">
      <c r="M2606" s="58"/>
      <c r="N2606" s="58"/>
    </row>
    <row r="2607" spans="13:14">
      <c r="M2607" s="58"/>
      <c r="N2607" s="58"/>
    </row>
    <row r="2608" spans="13:14">
      <c r="M2608" s="58"/>
      <c r="N2608" s="58"/>
    </row>
    <row r="2609" spans="13:14">
      <c r="M2609" s="58"/>
      <c r="N2609" s="58"/>
    </row>
    <row r="2610" spans="13:14">
      <c r="M2610" s="58"/>
      <c r="N2610" s="58"/>
    </row>
    <row r="2611" spans="13:14">
      <c r="M2611" s="58"/>
      <c r="N2611" s="58"/>
    </row>
    <row r="2612" spans="13:14">
      <c r="M2612" s="58"/>
      <c r="N2612" s="58"/>
    </row>
    <row r="2613" spans="13:14">
      <c r="M2613" s="58"/>
      <c r="N2613" s="58"/>
    </row>
    <row r="2614" spans="13:14">
      <c r="M2614" s="58"/>
      <c r="N2614" s="58"/>
    </row>
    <row r="2615" spans="13:14">
      <c r="M2615" s="58"/>
      <c r="N2615" s="58"/>
    </row>
    <row r="2616" spans="13:14">
      <c r="M2616" s="58"/>
      <c r="N2616" s="58"/>
    </row>
    <row r="2617" spans="13:14">
      <c r="M2617" s="58"/>
      <c r="N2617" s="58"/>
    </row>
    <row r="2618" spans="13:14">
      <c r="M2618" s="58"/>
      <c r="N2618" s="58"/>
    </row>
    <row r="2619" spans="13:14">
      <c r="M2619" s="58"/>
      <c r="N2619" s="58"/>
    </row>
    <row r="2620" spans="13:14">
      <c r="M2620" s="58"/>
      <c r="N2620" s="58"/>
    </row>
    <row r="2621" spans="13:14">
      <c r="M2621" s="58"/>
      <c r="N2621" s="58"/>
    </row>
    <row r="2622" spans="13:14">
      <c r="M2622" s="58"/>
      <c r="N2622" s="58"/>
    </row>
    <row r="2623" spans="13:14">
      <c r="M2623" s="58"/>
      <c r="N2623" s="58"/>
    </row>
    <row r="2624" spans="13:14">
      <c r="M2624" s="58"/>
      <c r="N2624" s="58"/>
    </row>
    <row r="2625" spans="13:14">
      <c r="M2625" s="58"/>
      <c r="N2625" s="58"/>
    </row>
    <row r="2626" spans="13:14">
      <c r="M2626" s="58"/>
      <c r="N2626" s="58"/>
    </row>
    <row r="2627" spans="13:14">
      <c r="M2627" s="58"/>
      <c r="N2627" s="58"/>
    </row>
    <row r="2628" spans="13:14">
      <c r="M2628" s="58"/>
      <c r="N2628" s="58"/>
    </row>
    <row r="2629" spans="13:14">
      <c r="M2629" s="58"/>
      <c r="N2629" s="58"/>
    </row>
    <row r="2630" spans="13:14">
      <c r="M2630" s="58"/>
      <c r="N2630" s="58"/>
    </row>
    <row r="2631" spans="13:14">
      <c r="M2631" s="58"/>
      <c r="N2631" s="58"/>
    </row>
    <row r="2632" spans="13:14">
      <c r="M2632" s="58"/>
      <c r="N2632" s="58"/>
    </row>
    <row r="2633" spans="13:14">
      <c r="M2633" s="58"/>
      <c r="N2633" s="58"/>
    </row>
    <row r="2634" spans="13:14">
      <c r="M2634" s="58"/>
      <c r="N2634" s="58"/>
    </row>
    <row r="2635" spans="13:14">
      <c r="M2635" s="58"/>
      <c r="N2635" s="58"/>
    </row>
    <row r="2636" spans="13:14">
      <c r="M2636" s="58"/>
      <c r="N2636" s="58"/>
    </row>
    <row r="2637" spans="13:14">
      <c r="M2637" s="58"/>
      <c r="N2637" s="58"/>
    </row>
    <row r="2638" spans="13:14">
      <c r="M2638" s="58"/>
      <c r="N2638" s="58"/>
    </row>
    <row r="2639" spans="13:14">
      <c r="M2639" s="58"/>
      <c r="N2639" s="58"/>
    </row>
    <row r="2640" spans="13:14">
      <c r="M2640" s="58"/>
      <c r="N2640" s="58"/>
    </row>
    <row r="2641" spans="13:14">
      <c r="M2641" s="58"/>
      <c r="N2641" s="58"/>
    </row>
    <row r="2642" spans="13:14">
      <c r="M2642" s="58"/>
      <c r="N2642" s="58"/>
    </row>
    <row r="2643" spans="13:14">
      <c r="M2643" s="58"/>
      <c r="N2643" s="58"/>
    </row>
    <row r="2644" spans="13:14">
      <c r="M2644" s="58"/>
      <c r="N2644" s="58"/>
    </row>
    <row r="2645" spans="13:14">
      <c r="M2645" s="58"/>
      <c r="N2645" s="58"/>
    </row>
    <row r="2646" spans="13:14">
      <c r="M2646" s="58"/>
      <c r="N2646" s="58"/>
    </row>
    <row r="2647" spans="13:14">
      <c r="M2647" s="58"/>
      <c r="N2647" s="58"/>
    </row>
    <row r="2648" spans="13:14">
      <c r="M2648" s="58"/>
      <c r="N2648" s="58"/>
    </row>
    <row r="2649" spans="13:14">
      <c r="M2649" s="58"/>
      <c r="N2649" s="58"/>
    </row>
    <row r="2650" spans="13:14">
      <c r="M2650" s="58"/>
      <c r="N2650" s="58"/>
    </row>
    <row r="2651" spans="13:14">
      <c r="M2651" s="58"/>
      <c r="N2651" s="58"/>
    </row>
    <row r="2652" spans="13:14">
      <c r="M2652" s="58"/>
      <c r="N2652" s="58"/>
    </row>
    <row r="2653" spans="13:14">
      <c r="M2653" s="58"/>
      <c r="N2653" s="58"/>
    </row>
    <row r="2654" spans="13:14">
      <c r="M2654" s="58"/>
      <c r="N2654" s="58"/>
    </row>
    <row r="2655" spans="13:14">
      <c r="M2655" s="58"/>
      <c r="N2655" s="58"/>
    </row>
    <row r="2656" spans="13:14">
      <c r="M2656" s="58"/>
      <c r="N2656" s="58"/>
    </row>
    <row r="2657" spans="1:14">
      <c r="M2657" s="58"/>
      <c r="N2657" s="58"/>
    </row>
    <row r="2658" spans="1:14">
      <c r="M2658" s="58"/>
      <c r="N2658" s="58"/>
    </row>
    <row r="2659" spans="1:14">
      <c r="M2659" s="58"/>
      <c r="N2659" s="58"/>
    </row>
    <row r="2660" spans="1:14">
      <c r="M2660" s="58"/>
      <c r="N2660" s="58"/>
    </row>
    <row r="2661" spans="1:14">
      <c r="M2661" s="58"/>
      <c r="N2661" s="58"/>
    </row>
    <row r="2663" spans="1:14" ht="17.25">
      <c r="A2663" s="16"/>
      <c r="B2663" s="16"/>
      <c r="C2663" s="16"/>
      <c r="D2663" s="17"/>
      <c r="E2663" s="16"/>
      <c r="F2663" s="16"/>
      <c r="G2663" s="16"/>
      <c r="H2663" s="17"/>
      <c r="I2663" s="17"/>
      <c r="J2663" s="81"/>
      <c r="K2663" s="17"/>
      <c r="L2663" s="17"/>
      <c r="M2663" s="37"/>
      <c r="N2663" s="37"/>
    </row>
    <row r="2664" spans="1:14" ht="17.25">
      <c r="A2664" s="16"/>
      <c r="B2664" s="16"/>
      <c r="C2664" s="16"/>
      <c r="D2664" s="17"/>
      <c r="E2664" s="16"/>
      <c r="F2664" s="16"/>
      <c r="G2664" s="16"/>
      <c r="H2664" s="17"/>
      <c r="I2664" s="17"/>
      <c r="J2664" s="81"/>
      <c r="K2664" s="17"/>
      <c r="L2664" s="17"/>
      <c r="M2664" s="37"/>
      <c r="N2664" s="37"/>
    </row>
    <row r="2665" spans="1:14" ht="17.25">
      <c r="A2665" s="16"/>
      <c r="B2665" s="16"/>
      <c r="C2665" s="16"/>
      <c r="D2665" s="17"/>
      <c r="E2665" s="16"/>
      <c r="F2665" s="16"/>
      <c r="G2665" s="16"/>
      <c r="H2665" s="17"/>
      <c r="I2665" s="17"/>
      <c r="J2665" s="81"/>
      <c r="K2665" s="17"/>
      <c r="L2665" s="17"/>
      <c r="M2665" s="37"/>
      <c r="N2665" s="37"/>
    </row>
    <row r="2666" spans="1:14" ht="17.25">
      <c r="A2666" s="16"/>
      <c r="B2666" s="16"/>
      <c r="C2666" s="16"/>
      <c r="D2666" s="17"/>
      <c r="E2666" s="16"/>
      <c r="F2666" s="16"/>
      <c r="G2666" s="16"/>
      <c r="H2666" s="17"/>
      <c r="I2666" s="17"/>
      <c r="J2666" s="81"/>
      <c r="K2666" s="17"/>
      <c r="L2666" s="17"/>
      <c r="M2666" s="37"/>
      <c r="N2666" s="37"/>
    </row>
    <row r="2667" spans="1:14" ht="17.25">
      <c r="A2667" s="16"/>
      <c r="B2667" s="16"/>
      <c r="C2667" s="16"/>
      <c r="D2667" s="17"/>
      <c r="E2667" s="16"/>
      <c r="F2667" s="16"/>
      <c r="G2667" s="16"/>
      <c r="H2667" s="17"/>
      <c r="I2667" s="17"/>
      <c r="J2667" s="81"/>
      <c r="K2667" s="17"/>
      <c r="L2667" s="17"/>
      <c r="M2667" s="37"/>
      <c r="N2667" s="37"/>
    </row>
    <row r="2668" spans="1:14" ht="17.25">
      <c r="A2668" s="16"/>
      <c r="B2668" s="16"/>
      <c r="C2668" s="16"/>
      <c r="D2668" s="17"/>
      <c r="E2668" s="16"/>
      <c r="F2668" s="16"/>
      <c r="G2668" s="16"/>
      <c r="H2668" s="17"/>
      <c r="I2668" s="17"/>
      <c r="J2668" s="81"/>
      <c r="K2668" s="17"/>
      <c r="L2668" s="17"/>
      <c r="M2668" s="37"/>
      <c r="N2668" s="37"/>
    </row>
    <row r="2669" spans="1:14" ht="17.25">
      <c r="A2669" s="16"/>
      <c r="B2669" s="16"/>
      <c r="C2669" s="16"/>
      <c r="D2669" s="17"/>
      <c r="E2669" s="16"/>
      <c r="F2669" s="16"/>
      <c r="G2669" s="16"/>
      <c r="H2669" s="17"/>
      <c r="I2669" s="17"/>
      <c r="J2669" s="81"/>
      <c r="K2669" s="17"/>
      <c r="L2669" s="17"/>
      <c r="M2669" s="37"/>
      <c r="N2669" s="37"/>
    </row>
    <row r="2670" spans="1:14" ht="17.25">
      <c r="A2670" s="16"/>
      <c r="B2670" s="16"/>
      <c r="C2670" s="16"/>
      <c r="D2670" s="17"/>
      <c r="E2670" s="16"/>
      <c r="F2670" s="16"/>
      <c r="G2670" s="16"/>
      <c r="H2670" s="17"/>
      <c r="I2670" s="17"/>
      <c r="J2670" s="81"/>
      <c r="K2670" s="17"/>
      <c r="L2670" s="17"/>
      <c r="M2670" s="37"/>
      <c r="N2670" s="37"/>
    </row>
    <row r="2671" spans="1:14" ht="17.25">
      <c r="A2671" s="16"/>
      <c r="B2671" s="16"/>
      <c r="C2671" s="16"/>
      <c r="D2671" s="17"/>
      <c r="E2671" s="16"/>
      <c r="F2671" s="16"/>
      <c r="G2671" s="16"/>
      <c r="H2671" s="17"/>
      <c r="I2671" s="17"/>
      <c r="J2671" s="81"/>
      <c r="K2671" s="17"/>
      <c r="L2671" s="17"/>
      <c r="M2671" s="37"/>
      <c r="N2671" s="37"/>
    </row>
    <row r="2672" spans="1:14" ht="17.25">
      <c r="A2672" s="16"/>
      <c r="B2672" s="16"/>
      <c r="C2672" s="16"/>
      <c r="D2672" s="17"/>
      <c r="E2672" s="16"/>
      <c r="F2672" s="16"/>
      <c r="G2672" s="16"/>
      <c r="H2672" s="17"/>
      <c r="I2672" s="17"/>
      <c r="J2672" s="81"/>
      <c r="K2672" s="17"/>
      <c r="L2672" s="17"/>
      <c r="M2672" s="37"/>
      <c r="N2672" s="37"/>
    </row>
    <row r="2673" spans="1:14" ht="17.25">
      <c r="A2673" s="16"/>
      <c r="B2673" s="16"/>
      <c r="C2673" s="16"/>
      <c r="D2673" s="17"/>
      <c r="E2673" s="16"/>
      <c r="F2673" s="16"/>
      <c r="G2673" s="16"/>
      <c r="H2673" s="17"/>
      <c r="I2673" s="17"/>
      <c r="J2673" s="81"/>
      <c r="K2673" s="17"/>
      <c r="L2673" s="17"/>
      <c r="M2673" s="37"/>
      <c r="N2673" s="37"/>
    </row>
    <row r="2674" spans="1:14" ht="17.25">
      <c r="A2674" s="16"/>
      <c r="B2674" s="16"/>
      <c r="C2674" s="16"/>
      <c r="D2674" s="17"/>
      <c r="E2674" s="16"/>
      <c r="F2674" s="16"/>
      <c r="G2674" s="16"/>
      <c r="H2674" s="17"/>
      <c r="I2674" s="17"/>
      <c r="J2674" s="81"/>
      <c r="K2674" s="17"/>
      <c r="L2674" s="17"/>
      <c r="M2674" s="37"/>
      <c r="N2674" s="37"/>
    </row>
    <row r="2675" spans="1:14" ht="17.25">
      <c r="A2675" s="16"/>
      <c r="B2675" s="16"/>
      <c r="C2675" s="16"/>
      <c r="D2675" s="17"/>
      <c r="E2675" s="16"/>
      <c r="F2675" s="16"/>
      <c r="G2675" s="16"/>
      <c r="H2675" s="17"/>
      <c r="I2675" s="17"/>
      <c r="J2675" s="81"/>
      <c r="K2675" s="17"/>
      <c r="L2675" s="17"/>
      <c r="M2675" s="37"/>
      <c r="N2675" s="37"/>
    </row>
    <row r="2676" spans="1:14" ht="17.25">
      <c r="A2676" s="16"/>
      <c r="B2676" s="16"/>
      <c r="C2676" s="16"/>
      <c r="D2676" s="17"/>
      <c r="E2676" s="16"/>
      <c r="F2676" s="16"/>
      <c r="G2676" s="16"/>
      <c r="H2676" s="17"/>
      <c r="I2676" s="17"/>
      <c r="J2676" s="81"/>
      <c r="K2676" s="17"/>
      <c r="L2676" s="17"/>
      <c r="M2676" s="37"/>
      <c r="N2676" s="37"/>
    </row>
    <row r="2677" spans="1:14" ht="17.25">
      <c r="A2677" s="16"/>
      <c r="B2677" s="16"/>
      <c r="C2677" s="16"/>
      <c r="D2677" s="17"/>
      <c r="E2677" s="16"/>
      <c r="F2677" s="16"/>
      <c r="G2677" s="16"/>
      <c r="H2677" s="17"/>
      <c r="I2677" s="17"/>
      <c r="J2677" s="81"/>
      <c r="K2677" s="17"/>
      <c r="L2677" s="17"/>
      <c r="M2677" s="37"/>
      <c r="N2677" s="37"/>
    </row>
    <row r="2678" spans="1:14" ht="17.25">
      <c r="A2678" s="16"/>
      <c r="B2678" s="16"/>
      <c r="C2678" s="16"/>
      <c r="D2678" s="17"/>
      <c r="E2678" s="16"/>
      <c r="F2678" s="16"/>
      <c r="G2678" s="16"/>
      <c r="H2678" s="17"/>
      <c r="I2678" s="17"/>
      <c r="J2678" s="81"/>
      <c r="K2678" s="17"/>
      <c r="L2678" s="17"/>
      <c r="M2678" s="37"/>
      <c r="N2678" s="37"/>
    </row>
    <row r="2679" spans="1:14" ht="17.25">
      <c r="A2679" s="16"/>
      <c r="B2679" s="16"/>
      <c r="C2679" s="16"/>
      <c r="D2679" s="17"/>
      <c r="E2679" s="16"/>
      <c r="F2679" s="16"/>
      <c r="G2679" s="16"/>
      <c r="H2679" s="17"/>
      <c r="I2679" s="17"/>
      <c r="J2679" s="81"/>
      <c r="K2679" s="17"/>
      <c r="L2679" s="17"/>
      <c r="M2679" s="37"/>
      <c r="N2679" s="37"/>
    </row>
    <row r="2680" spans="1:14" ht="17.25">
      <c r="A2680" s="16"/>
      <c r="B2680" s="16"/>
      <c r="C2680" s="16"/>
      <c r="D2680" s="17"/>
      <c r="E2680" s="16"/>
      <c r="F2680" s="16"/>
      <c r="G2680" s="16"/>
      <c r="H2680" s="17"/>
      <c r="I2680" s="17"/>
      <c r="J2680" s="81"/>
      <c r="K2680" s="17"/>
      <c r="L2680" s="17"/>
      <c r="M2680" s="37"/>
      <c r="N2680" s="37"/>
    </row>
    <row r="2681" spans="1:14" ht="17.25">
      <c r="A2681" s="16"/>
      <c r="B2681" s="16"/>
      <c r="C2681" s="16"/>
      <c r="D2681" s="17"/>
      <c r="E2681" s="16"/>
      <c r="F2681" s="16"/>
      <c r="G2681" s="16"/>
      <c r="H2681" s="17"/>
      <c r="I2681" s="17"/>
      <c r="J2681" s="81"/>
      <c r="K2681" s="17"/>
      <c r="L2681" s="17"/>
      <c r="M2681" s="37"/>
      <c r="N2681" s="37"/>
    </row>
    <row r="2682" spans="1:14" ht="17.25">
      <c r="A2682" s="16"/>
      <c r="B2682" s="16"/>
      <c r="C2682" s="16"/>
      <c r="D2682" s="17"/>
      <c r="E2682" s="16"/>
      <c r="F2682" s="16"/>
      <c r="G2682" s="16"/>
      <c r="H2682" s="17"/>
      <c r="I2682" s="17"/>
      <c r="J2682" s="81"/>
      <c r="K2682" s="17"/>
      <c r="L2682" s="17"/>
      <c r="M2682" s="37"/>
      <c r="N2682" s="37"/>
    </row>
    <row r="2683" spans="1:14" ht="17.25">
      <c r="A2683" s="16"/>
      <c r="B2683" s="16"/>
      <c r="C2683" s="16"/>
      <c r="D2683" s="17"/>
      <c r="E2683" s="16"/>
      <c r="F2683" s="16"/>
      <c r="G2683" s="16"/>
      <c r="H2683" s="17"/>
      <c r="I2683" s="17"/>
      <c r="J2683" s="81"/>
      <c r="K2683" s="17"/>
      <c r="L2683" s="17"/>
      <c r="M2683" s="37"/>
      <c r="N2683" s="37"/>
    </row>
    <row r="2684" spans="1:14" ht="17.25">
      <c r="A2684" s="16"/>
      <c r="B2684" s="16"/>
      <c r="C2684" s="16"/>
      <c r="D2684" s="17"/>
      <c r="E2684" s="16"/>
      <c r="F2684" s="16"/>
      <c r="G2684" s="16"/>
      <c r="H2684" s="17"/>
      <c r="I2684" s="17"/>
      <c r="J2684" s="81"/>
      <c r="K2684" s="17"/>
      <c r="L2684" s="17"/>
      <c r="M2684" s="37"/>
      <c r="N2684" s="37"/>
    </row>
    <row r="2685" spans="1:14" ht="17.25">
      <c r="A2685" s="16"/>
      <c r="B2685" s="16"/>
      <c r="C2685" s="16"/>
      <c r="D2685" s="17"/>
      <c r="E2685" s="16"/>
      <c r="F2685" s="16"/>
      <c r="G2685" s="16"/>
      <c r="H2685" s="17"/>
      <c r="I2685" s="17"/>
      <c r="J2685" s="81"/>
      <c r="K2685" s="17"/>
      <c r="L2685" s="17"/>
      <c r="M2685" s="37"/>
      <c r="N2685" s="37"/>
    </row>
    <row r="2686" spans="1:14" ht="17.25">
      <c r="A2686" s="16"/>
      <c r="B2686" s="16"/>
      <c r="C2686" s="16"/>
      <c r="D2686" s="17"/>
      <c r="E2686" s="16"/>
      <c r="F2686" s="16"/>
      <c r="G2686" s="16"/>
      <c r="H2686" s="17"/>
      <c r="I2686" s="17"/>
      <c r="J2686" s="81"/>
      <c r="K2686" s="17"/>
      <c r="L2686" s="17"/>
      <c r="M2686" s="37"/>
      <c r="N2686" s="37"/>
    </row>
    <row r="2687" spans="1:14" ht="17.25">
      <c r="A2687" s="16"/>
      <c r="B2687" s="16"/>
      <c r="C2687" s="16"/>
      <c r="D2687" s="17"/>
      <c r="E2687" s="16"/>
      <c r="F2687" s="16"/>
      <c r="G2687" s="16"/>
      <c r="H2687" s="17"/>
      <c r="I2687" s="17"/>
      <c r="J2687" s="81"/>
      <c r="K2687" s="17"/>
      <c r="L2687" s="17"/>
      <c r="M2687" s="37"/>
      <c r="N2687" s="37"/>
    </row>
    <row r="2688" spans="1:14" ht="17.25">
      <c r="A2688" s="16"/>
      <c r="B2688" s="16"/>
      <c r="C2688" s="16"/>
      <c r="D2688" s="17"/>
      <c r="E2688" s="16"/>
      <c r="F2688" s="16"/>
      <c r="G2688" s="16"/>
      <c r="H2688" s="17"/>
      <c r="I2688" s="17"/>
      <c r="J2688" s="81"/>
      <c r="K2688" s="17"/>
      <c r="L2688" s="17"/>
      <c r="M2688" s="37"/>
      <c r="N2688" s="37"/>
    </row>
    <row r="2689" spans="1:14" ht="17.25">
      <c r="A2689" s="16"/>
      <c r="B2689" s="16"/>
      <c r="C2689" s="16"/>
      <c r="D2689" s="17"/>
      <c r="E2689" s="16"/>
      <c r="F2689" s="16"/>
      <c r="G2689" s="16"/>
      <c r="H2689" s="17"/>
      <c r="I2689" s="17"/>
      <c r="J2689" s="81"/>
      <c r="K2689" s="17"/>
      <c r="L2689" s="17"/>
      <c r="M2689" s="37"/>
      <c r="N2689" s="37"/>
    </row>
    <row r="2690" spans="1:14" ht="17.25">
      <c r="A2690" s="16"/>
      <c r="B2690" s="16"/>
      <c r="C2690" s="16"/>
      <c r="D2690" s="17"/>
      <c r="E2690" s="16"/>
      <c r="F2690" s="16"/>
      <c r="G2690" s="16"/>
      <c r="H2690" s="17"/>
      <c r="I2690" s="17"/>
      <c r="J2690" s="81"/>
      <c r="K2690" s="17"/>
      <c r="L2690" s="17"/>
      <c r="M2690" s="37"/>
      <c r="N2690" s="37"/>
    </row>
    <row r="2691" spans="1:14" ht="17.25">
      <c r="A2691" s="16"/>
      <c r="B2691" s="16"/>
      <c r="C2691" s="16"/>
      <c r="D2691" s="17"/>
      <c r="E2691" s="16"/>
      <c r="F2691" s="16"/>
      <c r="G2691" s="16"/>
      <c r="H2691" s="17"/>
      <c r="I2691" s="17"/>
      <c r="J2691" s="81"/>
      <c r="K2691" s="17"/>
      <c r="L2691" s="17"/>
      <c r="M2691" s="37"/>
      <c r="N2691" s="37"/>
    </row>
    <row r="2692" spans="1:14" ht="17.25">
      <c r="A2692" s="16"/>
      <c r="B2692" s="16"/>
      <c r="C2692" s="16"/>
      <c r="D2692" s="17"/>
      <c r="E2692" s="16"/>
      <c r="F2692" s="16"/>
      <c r="G2692" s="16"/>
      <c r="H2692" s="17"/>
      <c r="I2692" s="17"/>
      <c r="J2692" s="81"/>
      <c r="K2692" s="17"/>
      <c r="L2692" s="17"/>
      <c r="M2692" s="37"/>
      <c r="N2692" s="37"/>
    </row>
    <row r="2693" spans="1:14" ht="17.25">
      <c r="A2693" s="16"/>
      <c r="B2693" s="16"/>
      <c r="C2693" s="16"/>
      <c r="D2693" s="17"/>
      <c r="E2693" s="16"/>
      <c r="F2693" s="16"/>
      <c r="G2693" s="16"/>
      <c r="H2693" s="17"/>
      <c r="I2693" s="17"/>
      <c r="J2693" s="81"/>
      <c r="K2693" s="17"/>
      <c r="L2693" s="17"/>
      <c r="M2693" s="37"/>
      <c r="N2693" s="37"/>
    </row>
    <row r="2694" spans="1:14" ht="17.25">
      <c r="A2694" s="16"/>
      <c r="B2694" s="16"/>
      <c r="C2694" s="16"/>
      <c r="D2694" s="17"/>
      <c r="E2694" s="16"/>
      <c r="F2694" s="16"/>
      <c r="G2694" s="16"/>
      <c r="H2694" s="17"/>
      <c r="I2694" s="17"/>
      <c r="J2694" s="81"/>
      <c r="K2694" s="17"/>
      <c r="L2694" s="17"/>
      <c r="M2694" s="37"/>
      <c r="N2694" s="37"/>
    </row>
    <row r="2695" spans="1:14" ht="17.25">
      <c r="A2695" s="16"/>
      <c r="B2695" s="16"/>
      <c r="C2695" s="16"/>
      <c r="D2695" s="17"/>
      <c r="E2695" s="16"/>
      <c r="F2695" s="16"/>
      <c r="G2695" s="16"/>
      <c r="H2695" s="17"/>
      <c r="I2695" s="17"/>
      <c r="J2695" s="81"/>
      <c r="K2695" s="17"/>
      <c r="L2695" s="17"/>
      <c r="M2695" s="37"/>
      <c r="N2695" s="37"/>
    </row>
    <row r="2696" spans="1:14" ht="17.25">
      <c r="A2696" s="16"/>
      <c r="B2696" s="16"/>
      <c r="C2696" s="16"/>
      <c r="D2696" s="17"/>
      <c r="E2696" s="16"/>
      <c r="F2696" s="16"/>
      <c r="G2696" s="16"/>
      <c r="H2696" s="17"/>
      <c r="I2696" s="17"/>
      <c r="J2696" s="81"/>
      <c r="K2696" s="17"/>
      <c r="L2696" s="17"/>
      <c r="M2696" s="37"/>
      <c r="N2696" s="37"/>
    </row>
    <row r="2697" spans="1:14" ht="17.25">
      <c r="A2697" s="16"/>
      <c r="B2697" s="16"/>
      <c r="C2697" s="16"/>
      <c r="D2697" s="17"/>
      <c r="E2697" s="16"/>
      <c r="F2697" s="16"/>
      <c r="G2697" s="16"/>
      <c r="H2697" s="17"/>
      <c r="I2697" s="17"/>
      <c r="J2697" s="81"/>
      <c r="K2697" s="17"/>
      <c r="L2697" s="17"/>
      <c r="M2697" s="37"/>
      <c r="N2697" s="37"/>
    </row>
    <row r="2698" spans="1:14" ht="17.25">
      <c r="A2698" s="16"/>
      <c r="B2698" s="16"/>
      <c r="C2698" s="16"/>
      <c r="D2698" s="17"/>
      <c r="E2698" s="16"/>
      <c r="F2698" s="16"/>
      <c r="G2698" s="16"/>
      <c r="H2698" s="17"/>
      <c r="I2698" s="17"/>
      <c r="J2698" s="81"/>
      <c r="K2698" s="17"/>
      <c r="L2698" s="17"/>
      <c r="M2698" s="37"/>
      <c r="N2698" s="37"/>
    </row>
    <row r="2699" spans="1:14" ht="17.25">
      <c r="A2699" s="16"/>
      <c r="B2699" s="16"/>
      <c r="C2699" s="16"/>
      <c r="D2699" s="17"/>
      <c r="E2699" s="16"/>
      <c r="F2699" s="16"/>
      <c r="G2699" s="16"/>
      <c r="H2699" s="17"/>
      <c r="I2699" s="17"/>
      <c r="J2699" s="81"/>
      <c r="K2699" s="17"/>
      <c r="L2699" s="17"/>
      <c r="M2699" s="37"/>
      <c r="N2699" s="37"/>
    </row>
    <row r="2700" spans="1:14" ht="17.25">
      <c r="A2700" s="16"/>
      <c r="B2700" s="16"/>
      <c r="C2700" s="16"/>
      <c r="D2700" s="17"/>
      <c r="E2700" s="16"/>
      <c r="F2700" s="16"/>
      <c r="G2700" s="16"/>
      <c r="H2700" s="17"/>
      <c r="I2700" s="17"/>
      <c r="J2700" s="81"/>
      <c r="K2700" s="17"/>
      <c r="L2700" s="17"/>
      <c r="M2700" s="37"/>
      <c r="N2700" s="37"/>
    </row>
    <row r="2701" spans="1:14" ht="17.25">
      <c r="A2701" s="16"/>
      <c r="B2701" s="16"/>
      <c r="C2701" s="16"/>
      <c r="D2701" s="17"/>
      <c r="E2701" s="16"/>
      <c r="F2701" s="16"/>
      <c r="G2701" s="16"/>
      <c r="H2701" s="17"/>
      <c r="I2701" s="17"/>
      <c r="J2701" s="81"/>
      <c r="K2701" s="17"/>
      <c r="L2701" s="17"/>
      <c r="M2701" s="37"/>
      <c r="N2701" s="37"/>
    </row>
    <row r="2702" spans="1:14" ht="17.25">
      <c r="A2702" s="16"/>
      <c r="B2702" s="16"/>
      <c r="C2702" s="16"/>
      <c r="D2702" s="17"/>
      <c r="E2702" s="16"/>
      <c r="F2702" s="16"/>
      <c r="G2702" s="16"/>
      <c r="H2702" s="17"/>
      <c r="I2702" s="17"/>
      <c r="J2702" s="81"/>
      <c r="K2702" s="17"/>
      <c r="L2702" s="17"/>
      <c r="M2702" s="37"/>
      <c r="N2702" s="37"/>
    </row>
    <row r="2703" spans="1:14" ht="17.25">
      <c r="A2703" s="16"/>
      <c r="B2703" s="16"/>
      <c r="C2703" s="16"/>
      <c r="D2703" s="17"/>
      <c r="E2703" s="16"/>
      <c r="F2703" s="16"/>
      <c r="G2703" s="16"/>
      <c r="H2703" s="17"/>
      <c r="I2703" s="17"/>
      <c r="J2703" s="81"/>
      <c r="K2703" s="17"/>
      <c r="L2703" s="17"/>
      <c r="M2703" s="37"/>
      <c r="N2703" s="37"/>
    </row>
    <row r="2704" spans="1:14" ht="17.25">
      <c r="A2704" s="16"/>
      <c r="B2704" s="16"/>
      <c r="C2704" s="16"/>
      <c r="D2704" s="17"/>
      <c r="E2704" s="16"/>
      <c r="F2704" s="16"/>
      <c r="G2704" s="16"/>
      <c r="H2704" s="17"/>
      <c r="I2704" s="17"/>
      <c r="J2704" s="81"/>
      <c r="K2704" s="17"/>
      <c r="L2704" s="17"/>
      <c r="M2704" s="37"/>
      <c r="N2704" s="37"/>
    </row>
    <row r="2705" spans="1:14" ht="17.25">
      <c r="A2705" s="16"/>
      <c r="B2705" s="16"/>
      <c r="C2705" s="16"/>
      <c r="D2705" s="17"/>
      <c r="E2705" s="16"/>
      <c r="F2705" s="16"/>
      <c r="G2705" s="16"/>
      <c r="H2705" s="17"/>
      <c r="I2705" s="17"/>
      <c r="J2705" s="81"/>
      <c r="K2705" s="17"/>
      <c r="L2705" s="17"/>
      <c r="M2705" s="37"/>
      <c r="N2705" s="37"/>
    </row>
    <row r="2706" spans="1:14" ht="17.25">
      <c r="A2706" s="16"/>
      <c r="B2706" s="16"/>
      <c r="C2706" s="16"/>
      <c r="D2706" s="17"/>
      <c r="E2706" s="16"/>
      <c r="F2706" s="16"/>
      <c r="G2706" s="16"/>
      <c r="H2706" s="17"/>
      <c r="I2706" s="17"/>
      <c r="J2706" s="81"/>
      <c r="K2706" s="17"/>
      <c r="L2706" s="17"/>
      <c r="M2706" s="37"/>
      <c r="N2706" s="37"/>
    </row>
    <row r="2707" spans="1:14" ht="17.25">
      <c r="A2707" s="16"/>
      <c r="B2707" s="16"/>
      <c r="C2707" s="16"/>
      <c r="D2707" s="17"/>
      <c r="E2707" s="16"/>
      <c r="F2707" s="16"/>
      <c r="G2707" s="16"/>
      <c r="H2707" s="17"/>
      <c r="I2707" s="17"/>
      <c r="J2707" s="81"/>
      <c r="K2707" s="17"/>
      <c r="L2707" s="17"/>
      <c r="M2707" s="37"/>
      <c r="N2707" s="37"/>
    </row>
    <row r="2708" spans="1:14" ht="17.25">
      <c r="A2708" s="16"/>
      <c r="B2708" s="16"/>
      <c r="C2708" s="16"/>
      <c r="D2708" s="17"/>
      <c r="E2708" s="16"/>
      <c r="F2708" s="16"/>
      <c r="G2708" s="16"/>
      <c r="H2708" s="17"/>
      <c r="I2708" s="17"/>
      <c r="J2708" s="81"/>
      <c r="K2708" s="17"/>
      <c r="L2708" s="17"/>
      <c r="M2708" s="37"/>
      <c r="N2708" s="37"/>
    </row>
    <row r="2709" spans="1:14" ht="17.25">
      <c r="A2709" s="16"/>
      <c r="B2709" s="16"/>
      <c r="C2709" s="16"/>
      <c r="D2709" s="17"/>
      <c r="E2709" s="16"/>
      <c r="F2709" s="16"/>
      <c r="G2709" s="16"/>
      <c r="H2709" s="17"/>
      <c r="I2709" s="17"/>
      <c r="J2709" s="81"/>
      <c r="K2709" s="17"/>
      <c r="L2709" s="17"/>
      <c r="M2709" s="37"/>
      <c r="N2709" s="37"/>
    </row>
    <row r="2710" spans="1:14" ht="17.25">
      <c r="A2710" s="16"/>
      <c r="B2710" s="16"/>
      <c r="C2710" s="16"/>
      <c r="D2710" s="17"/>
      <c r="E2710" s="16"/>
      <c r="F2710" s="16"/>
      <c r="G2710" s="16"/>
      <c r="H2710" s="17"/>
      <c r="I2710" s="17"/>
      <c r="J2710" s="81"/>
      <c r="K2710" s="17"/>
      <c r="L2710" s="17"/>
      <c r="M2710" s="37"/>
      <c r="N2710" s="37"/>
    </row>
    <row r="2711" spans="1:14" ht="17.25">
      <c r="A2711" s="16"/>
      <c r="B2711" s="16"/>
      <c r="C2711" s="16"/>
      <c r="D2711" s="17"/>
      <c r="E2711" s="16"/>
      <c r="F2711" s="16"/>
      <c r="G2711" s="16"/>
      <c r="H2711" s="17"/>
      <c r="I2711" s="17"/>
      <c r="J2711" s="81"/>
      <c r="K2711" s="17"/>
      <c r="L2711" s="17"/>
      <c r="M2711" s="37"/>
      <c r="N2711" s="37"/>
    </row>
    <row r="2712" spans="1:14" ht="17.25">
      <c r="A2712" s="16"/>
      <c r="B2712" s="16"/>
      <c r="C2712" s="16"/>
      <c r="D2712" s="17"/>
      <c r="E2712" s="16"/>
      <c r="F2712" s="16"/>
      <c r="G2712" s="16"/>
      <c r="H2712" s="17"/>
      <c r="I2712" s="17"/>
      <c r="J2712" s="81"/>
      <c r="K2712" s="17"/>
      <c r="L2712" s="17"/>
      <c r="M2712" s="37"/>
      <c r="N2712" s="37"/>
    </row>
    <row r="2713" spans="1:14" ht="17.25">
      <c r="A2713" s="16"/>
      <c r="B2713" s="16"/>
      <c r="C2713" s="16"/>
      <c r="D2713" s="17"/>
      <c r="E2713" s="16"/>
      <c r="F2713" s="16"/>
      <c r="G2713" s="16"/>
      <c r="H2713" s="17"/>
      <c r="I2713" s="17"/>
      <c r="J2713" s="81"/>
      <c r="K2713" s="17"/>
      <c r="L2713" s="17"/>
      <c r="M2713" s="37"/>
      <c r="N2713" s="37"/>
    </row>
    <row r="2714" spans="1:14" ht="17.25">
      <c r="A2714" s="16"/>
      <c r="B2714" s="16"/>
      <c r="C2714" s="16"/>
      <c r="D2714" s="17"/>
      <c r="E2714" s="16"/>
      <c r="F2714" s="16"/>
      <c r="G2714" s="16"/>
      <c r="H2714" s="17"/>
      <c r="I2714" s="17"/>
      <c r="J2714" s="81"/>
      <c r="K2714" s="17"/>
      <c r="L2714" s="17"/>
      <c r="M2714" s="37"/>
      <c r="N2714" s="37"/>
    </row>
    <row r="2715" spans="1:14" ht="17.25">
      <c r="A2715" s="16"/>
      <c r="B2715" s="16"/>
      <c r="C2715" s="16"/>
      <c r="D2715" s="17"/>
      <c r="E2715" s="16"/>
      <c r="F2715" s="16"/>
      <c r="G2715" s="16"/>
      <c r="H2715" s="17"/>
      <c r="I2715" s="17"/>
      <c r="J2715" s="81"/>
      <c r="K2715" s="17"/>
      <c r="L2715" s="17"/>
      <c r="M2715" s="37"/>
      <c r="N2715" s="37"/>
    </row>
    <row r="2716" spans="1:14" ht="17.25">
      <c r="A2716" s="16"/>
      <c r="B2716" s="16"/>
      <c r="C2716" s="16"/>
      <c r="D2716" s="17"/>
      <c r="E2716" s="16"/>
      <c r="F2716" s="16"/>
      <c r="G2716" s="16"/>
      <c r="H2716" s="17"/>
      <c r="I2716" s="17"/>
      <c r="J2716" s="81"/>
      <c r="K2716" s="17"/>
      <c r="L2716" s="17"/>
      <c r="M2716" s="37"/>
      <c r="N2716" s="37"/>
    </row>
    <row r="2717" spans="1:14" ht="17.25">
      <c r="A2717" s="16"/>
      <c r="B2717" s="16"/>
      <c r="C2717" s="16"/>
      <c r="D2717" s="17"/>
      <c r="E2717" s="16"/>
      <c r="F2717" s="16"/>
      <c r="G2717" s="16"/>
      <c r="H2717" s="17"/>
      <c r="I2717" s="17"/>
      <c r="J2717" s="81"/>
      <c r="K2717" s="17"/>
      <c r="L2717" s="17"/>
      <c r="M2717" s="37"/>
      <c r="N2717" s="37"/>
    </row>
    <row r="2718" spans="1:14" ht="17.25">
      <c r="A2718" s="16"/>
      <c r="B2718" s="16"/>
      <c r="C2718" s="16"/>
      <c r="D2718" s="17"/>
      <c r="E2718" s="16"/>
      <c r="F2718" s="16"/>
      <c r="G2718" s="16"/>
      <c r="H2718" s="17"/>
      <c r="I2718" s="17"/>
      <c r="J2718" s="81"/>
      <c r="K2718" s="17"/>
      <c r="L2718" s="17"/>
      <c r="M2718" s="37"/>
      <c r="N2718" s="37"/>
    </row>
    <row r="2719" spans="1:14" ht="17.25">
      <c r="A2719" s="16"/>
      <c r="B2719" s="16"/>
      <c r="C2719" s="16"/>
      <c r="D2719" s="17"/>
      <c r="E2719" s="16"/>
      <c r="F2719" s="16"/>
      <c r="G2719" s="16"/>
      <c r="H2719" s="17"/>
      <c r="I2719" s="17"/>
      <c r="J2719" s="81"/>
      <c r="K2719" s="17"/>
      <c r="L2719" s="17"/>
      <c r="M2719" s="37"/>
      <c r="N2719" s="37"/>
    </row>
    <row r="2720" spans="1:14" ht="17.25">
      <c r="A2720" s="16"/>
      <c r="B2720" s="16"/>
      <c r="C2720" s="16"/>
      <c r="D2720" s="17"/>
      <c r="E2720" s="16"/>
      <c r="F2720" s="16"/>
      <c r="G2720" s="16"/>
      <c r="H2720" s="17"/>
      <c r="I2720" s="17"/>
      <c r="J2720" s="81"/>
      <c r="K2720" s="17"/>
      <c r="L2720" s="17"/>
      <c r="M2720" s="37"/>
      <c r="N2720" s="37"/>
    </row>
    <row r="2721" spans="1:14" ht="17.25">
      <c r="A2721" s="16"/>
      <c r="B2721" s="16"/>
      <c r="C2721" s="16"/>
      <c r="D2721" s="17"/>
      <c r="E2721" s="16"/>
      <c r="F2721" s="16"/>
      <c r="G2721" s="16"/>
      <c r="H2721" s="17"/>
      <c r="I2721" s="17"/>
      <c r="J2721" s="81"/>
      <c r="K2721" s="17"/>
      <c r="L2721" s="17"/>
      <c r="M2721" s="37"/>
      <c r="N2721" s="37"/>
    </row>
    <row r="2722" spans="1:14" ht="17.25">
      <c r="A2722" s="16"/>
      <c r="B2722" s="16"/>
      <c r="C2722" s="16"/>
      <c r="D2722" s="17"/>
      <c r="E2722" s="16"/>
      <c r="F2722" s="16"/>
      <c r="G2722" s="16"/>
      <c r="H2722" s="17"/>
      <c r="I2722" s="17"/>
      <c r="J2722" s="81"/>
      <c r="K2722" s="17"/>
      <c r="L2722" s="17"/>
      <c r="M2722" s="37"/>
      <c r="N2722" s="37"/>
    </row>
    <row r="2723" spans="1:14" ht="17.25">
      <c r="A2723" s="16"/>
      <c r="B2723" s="16"/>
      <c r="C2723" s="16"/>
      <c r="D2723" s="17"/>
      <c r="E2723" s="16"/>
      <c r="F2723" s="16"/>
      <c r="G2723" s="16"/>
      <c r="H2723" s="17"/>
      <c r="I2723" s="17"/>
      <c r="J2723" s="81"/>
      <c r="K2723" s="17"/>
      <c r="L2723" s="17"/>
      <c r="M2723" s="37"/>
      <c r="N2723" s="37"/>
    </row>
    <row r="2724" spans="1:14" ht="17.25">
      <c r="A2724" s="16"/>
      <c r="B2724" s="16"/>
      <c r="C2724" s="16"/>
      <c r="D2724" s="17"/>
      <c r="E2724" s="16"/>
      <c r="F2724" s="16"/>
      <c r="G2724" s="16"/>
      <c r="H2724" s="17"/>
      <c r="I2724" s="17"/>
      <c r="J2724" s="81"/>
      <c r="K2724" s="17"/>
      <c r="L2724" s="17"/>
      <c r="M2724" s="37"/>
      <c r="N2724" s="37"/>
    </row>
    <row r="2725" spans="1:14" ht="17.25">
      <c r="A2725" s="16"/>
      <c r="B2725" s="16"/>
      <c r="C2725" s="16"/>
      <c r="D2725" s="17"/>
      <c r="E2725" s="16"/>
      <c r="F2725" s="16"/>
      <c r="G2725" s="16"/>
      <c r="H2725" s="17"/>
      <c r="I2725" s="17"/>
      <c r="J2725" s="81"/>
      <c r="K2725" s="17"/>
      <c r="L2725" s="17"/>
      <c r="M2725" s="37"/>
      <c r="N2725" s="37"/>
    </row>
    <row r="2726" spans="1:14" ht="17.25">
      <c r="A2726" s="16"/>
      <c r="B2726" s="16"/>
      <c r="C2726" s="16"/>
      <c r="D2726" s="17"/>
      <c r="E2726" s="16"/>
      <c r="F2726" s="16"/>
      <c r="G2726" s="16"/>
      <c r="H2726" s="17"/>
      <c r="I2726" s="17"/>
      <c r="J2726" s="81"/>
      <c r="K2726" s="17"/>
      <c r="L2726" s="17"/>
      <c r="M2726" s="37"/>
      <c r="N2726" s="37"/>
    </row>
    <row r="2727" spans="1:14" ht="17.25">
      <c r="A2727" s="16"/>
      <c r="B2727" s="16"/>
      <c r="C2727" s="16"/>
      <c r="D2727" s="17"/>
      <c r="E2727" s="16"/>
      <c r="F2727" s="16"/>
      <c r="G2727" s="16"/>
      <c r="H2727" s="17"/>
      <c r="I2727" s="17"/>
      <c r="J2727" s="81"/>
      <c r="K2727" s="17"/>
      <c r="L2727" s="17"/>
      <c r="M2727" s="37"/>
      <c r="N2727" s="37"/>
    </row>
    <row r="2729" spans="1:14" ht="17.25">
      <c r="M2729" s="36"/>
      <c r="N2729" s="36"/>
    </row>
    <row r="2730" spans="1:14" ht="17.25">
      <c r="M2730" s="36"/>
      <c r="N2730" s="36"/>
    </row>
    <row r="2731" spans="1:14" ht="17.25">
      <c r="M2731" s="36"/>
      <c r="N2731" s="36"/>
    </row>
    <row r="2732" spans="1:14" ht="17.25">
      <c r="M2732" s="36"/>
      <c r="N2732" s="36"/>
    </row>
    <row r="2733" spans="1:14" ht="17.25">
      <c r="M2733" s="36"/>
      <c r="N2733" s="36"/>
    </row>
    <row r="2734" spans="1:14" ht="17.25">
      <c r="M2734" s="36"/>
      <c r="N2734" s="36"/>
    </row>
    <row r="2735" spans="1:14" ht="17.25">
      <c r="M2735" s="36"/>
      <c r="N2735" s="36"/>
    </row>
    <row r="2736" spans="1:14" ht="17.25">
      <c r="M2736" s="36"/>
      <c r="N2736" s="36"/>
    </row>
    <row r="2737" spans="13:14" ht="17.25">
      <c r="M2737" s="36"/>
      <c r="N2737" s="36"/>
    </row>
    <row r="2738" spans="13:14" ht="17.25">
      <c r="M2738" s="36"/>
      <c r="N2738" s="36"/>
    </row>
    <row r="2739" spans="13:14" ht="17.25">
      <c r="M2739" s="36"/>
      <c r="N2739" s="36"/>
    </row>
    <row r="2740" spans="13:14" ht="17.25">
      <c r="M2740" s="36"/>
      <c r="N2740" s="36"/>
    </row>
    <row r="2741" spans="13:14" ht="17.25">
      <c r="M2741" s="36"/>
      <c r="N2741" s="36"/>
    </row>
    <row r="2742" spans="13:14" ht="17.25">
      <c r="M2742" s="36"/>
      <c r="N2742" s="36"/>
    </row>
    <row r="2743" spans="13:14" ht="17.25">
      <c r="M2743" s="36"/>
      <c r="N2743" s="36"/>
    </row>
    <row r="2744" spans="13:14" ht="17.25">
      <c r="M2744" s="36"/>
      <c r="N2744" s="36"/>
    </row>
    <row r="2745" spans="13:14" ht="17.25">
      <c r="M2745" s="36"/>
      <c r="N2745" s="36"/>
    </row>
    <row r="2746" spans="13:14" ht="17.25">
      <c r="M2746" s="36"/>
      <c r="N2746" s="36"/>
    </row>
    <row r="2747" spans="13:14" ht="17.25">
      <c r="M2747" s="36"/>
      <c r="N2747" s="36"/>
    </row>
    <row r="2748" spans="13:14" ht="17.25">
      <c r="M2748" s="36"/>
      <c r="N2748" s="36"/>
    </row>
    <row r="2749" spans="13:14" ht="17.25">
      <c r="M2749" s="36"/>
      <c r="N2749" s="36"/>
    </row>
    <row r="2750" spans="13:14" ht="17.25">
      <c r="M2750" s="36"/>
      <c r="N2750" s="36"/>
    </row>
    <row r="2751" spans="13:14" ht="17.25">
      <c r="M2751" s="36"/>
      <c r="N2751" s="36"/>
    </row>
    <row r="2752" spans="13:14" ht="17.25">
      <c r="M2752" s="36"/>
      <c r="N2752" s="36"/>
    </row>
    <row r="2753" spans="13:14" ht="17.25">
      <c r="M2753" s="36"/>
      <c r="N2753" s="36"/>
    </row>
    <row r="2754" spans="13:14" ht="17.25">
      <c r="M2754" s="36"/>
      <c r="N2754" s="36"/>
    </row>
    <row r="2755" spans="13:14" ht="17.25">
      <c r="M2755" s="36"/>
      <c r="N2755" s="36"/>
    </row>
    <row r="2756" spans="13:14" ht="17.25">
      <c r="M2756" s="36"/>
      <c r="N2756" s="36"/>
    </row>
    <row r="2757" spans="13:14" ht="17.25">
      <c r="M2757" s="36"/>
      <c r="N2757" s="36"/>
    </row>
    <row r="2758" spans="13:14" ht="17.25">
      <c r="M2758" s="36"/>
      <c r="N2758" s="36"/>
    </row>
    <row r="2759" spans="13:14" ht="17.25">
      <c r="M2759" s="36"/>
      <c r="N2759" s="36"/>
    </row>
    <row r="2760" spans="13:14" ht="17.25">
      <c r="M2760" s="36"/>
      <c r="N2760" s="36"/>
    </row>
    <row r="2761" spans="13:14" ht="17.25">
      <c r="M2761" s="36"/>
      <c r="N2761" s="36"/>
    </row>
    <row r="2762" spans="13:14" ht="17.25">
      <c r="M2762" s="36"/>
      <c r="N2762" s="36"/>
    </row>
    <row r="2763" spans="13:14" ht="17.25">
      <c r="M2763" s="36"/>
      <c r="N2763" s="36"/>
    </row>
    <row r="2764" spans="13:14" ht="17.25">
      <c r="M2764" s="36"/>
      <c r="N2764" s="36"/>
    </row>
    <row r="2765" spans="13:14" ht="17.25">
      <c r="M2765" s="36"/>
      <c r="N2765" s="36"/>
    </row>
    <row r="2766" spans="13:14" ht="17.25">
      <c r="M2766" s="36"/>
      <c r="N2766" s="36"/>
    </row>
    <row r="2767" spans="13:14" ht="17.25">
      <c r="M2767" s="36"/>
      <c r="N2767" s="36"/>
    </row>
    <row r="2768" spans="13:14" ht="17.25">
      <c r="M2768" s="36"/>
      <c r="N2768" s="36"/>
    </row>
    <row r="2769" spans="13:14" ht="17.25">
      <c r="M2769" s="36"/>
      <c r="N2769" s="36"/>
    </row>
    <row r="2770" spans="13:14" ht="17.25">
      <c r="M2770" s="36"/>
      <c r="N2770" s="36"/>
    </row>
    <row r="2771" spans="13:14" ht="17.25">
      <c r="M2771" s="36"/>
      <c r="N2771" s="36"/>
    </row>
    <row r="2772" spans="13:14" ht="17.25">
      <c r="M2772" s="36"/>
      <c r="N2772" s="36"/>
    </row>
    <row r="2773" spans="13:14" ht="17.25">
      <c r="M2773" s="36"/>
      <c r="N2773" s="36"/>
    </row>
    <row r="2774" spans="13:14" ht="17.25">
      <c r="M2774" s="36"/>
      <c r="N2774" s="36"/>
    </row>
    <row r="2775" spans="13:14" ht="17.25">
      <c r="M2775" s="36"/>
      <c r="N2775" s="36"/>
    </row>
    <row r="2776" spans="13:14" ht="17.25">
      <c r="M2776" s="36"/>
      <c r="N2776" s="36"/>
    </row>
    <row r="2777" spans="13:14" ht="17.25">
      <c r="M2777" s="36"/>
      <c r="N2777" s="36"/>
    </row>
    <row r="2778" spans="13:14" ht="17.25">
      <c r="M2778" s="36"/>
      <c r="N2778" s="36"/>
    </row>
    <row r="2779" spans="13:14" ht="17.25">
      <c r="M2779" s="36"/>
      <c r="N2779" s="36"/>
    </row>
    <row r="2780" spans="13:14" ht="17.25">
      <c r="M2780" s="36"/>
      <c r="N2780" s="36"/>
    </row>
    <row r="2781" spans="13:14" ht="17.25">
      <c r="M2781" s="36"/>
      <c r="N2781" s="36"/>
    </row>
    <row r="2782" spans="13:14" ht="17.25">
      <c r="M2782" s="36"/>
      <c r="N2782" s="36"/>
    </row>
    <row r="2783" spans="13:14" ht="17.25">
      <c r="M2783" s="36"/>
      <c r="N2783" s="36"/>
    </row>
    <row r="2784" spans="13:14" ht="17.25">
      <c r="M2784" s="36"/>
      <c r="N2784" s="36"/>
    </row>
    <row r="2785" spans="13:14" ht="17.25">
      <c r="M2785" s="36"/>
      <c r="N2785" s="36"/>
    </row>
    <row r="2786" spans="13:14" ht="17.25">
      <c r="M2786" s="36"/>
      <c r="N2786" s="36"/>
    </row>
    <row r="2787" spans="13:14" ht="17.25">
      <c r="M2787" s="36"/>
      <c r="N2787" s="36"/>
    </row>
    <row r="2788" spans="13:14" ht="17.25">
      <c r="M2788" s="36"/>
      <c r="N2788" s="36"/>
    </row>
    <row r="2789" spans="13:14" ht="17.25">
      <c r="M2789" s="36"/>
      <c r="N2789" s="36"/>
    </row>
    <row r="2790" spans="13:14" ht="17.25">
      <c r="M2790" s="36"/>
      <c r="N2790" s="36"/>
    </row>
    <row r="2791" spans="13:14" ht="17.25">
      <c r="M2791" s="36"/>
      <c r="N2791" s="36"/>
    </row>
    <row r="2792" spans="13:14" ht="17.25">
      <c r="M2792" s="36"/>
      <c r="N2792" s="36"/>
    </row>
    <row r="2793" spans="13:14" ht="17.25">
      <c r="M2793" s="36"/>
      <c r="N2793" s="36"/>
    </row>
    <row r="2794" spans="13:14" ht="17.25">
      <c r="M2794" s="36"/>
      <c r="N2794" s="36"/>
    </row>
    <row r="2795" spans="13:14" ht="17.25">
      <c r="M2795" s="36"/>
      <c r="N2795" s="36"/>
    </row>
    <row r="2796" spans="13:14" ht="17.25">
      <c r="M2796" s="36"/>
      <c r="N2796" s="36"/>
    </row>
    <row r="2797" spans="13:14" ht="17.25">
      <c r="M2797" s="36"/>
      <c r="N2797" s="36"/>
    </row>
    <row r="2798" spans="13:14" ht="17.25">
      <c r="M2798" s="36"/>
      <c r="N2798" s="36"/>
    </row>
    <row r="2799" spans="13:14" ht="17.25">
      <c r="M2799" s="36"/>
      <c r="N2799" s="36"/>
    </row>
    <row r="2800" spans="13:14" ht="17.25">
      <c r="M2800" s="36"/>
      <c r="N2800" s="36"/>
    </row>
    <row r="2801" spans="13:14" ht="17.25">
      <c r="M2801" s="36"/>
      <c r="N2801" s="36"/>
    </row>
    <row r="2802" spans="13:14" ht="17.25">
      <c r="M2802" s="36"/>
      <c r="N2802" s="36"/>
    </row>
    <row r="2803" spans="13:14" ht="17.25">
      <c r="M2803" s="36"/>
      <c r="N2803" s="36"/>
    </row>
    <row r="2804" spans="13:14" ht="17.25">
      <c r="M2804" s="36"/>
      <c r="N2804" s="36"/>
    </row>
    <row r="2805" spans="13:14" ht="17.25">
      <c r="M2805" s="36"/>
      <c r="N2805" s="36"/>
    </row>
    <row r="2806" spans="13:14" ht="17.25">
      <c r="M2806" s="36"/>
      <c r="N2806" s="36"/>
    </row>
    <row r="2807" spans="13:14" ht="17.25">
      <c r="M2807" s="36"/>
      <c r="N2807" s="36"/>
    </row>
    <row r="2808" spans="13:14" ht="17.25">
      <c r="M2808" s="36"/>
      <c r="N2808" s="36"/>
    </row>
    <row r="2809" spans="13:14" ht="17.25">
      <c r="M2809" s="36"/>
      <c r="N2809" s="36"/>
    </row>
    <row r="2810" spans="13:14" ht="17.25">
      <c r="M2810" s="36"/>
      <c r="N2810" s="36"/>
    </row>
    <row r="2811" spans="13:14" ht="17.25">
      <c r="M2811" s="36"/>
      <c r="N2811" s="36"/>
    </row>
    <row r="2812" spans="13:14" ht="17.25">
      <c r="M2812" s="36"/>
      <c r="N2812" s="36"/>
    </row>
    <row r="2813" spans="13:14" ht="17.25">
      <c r="M2813" s="36"/>
      <c r="N2813" s="36"/>
    </row>
    <row r="2814" spans="13:14" ht="17.25">
      <c r="M2814" s="36"/>
      <c r="N2814" s="36"/>
    </row>
    <row r="2815" spans="13:14" ht="17.25">
      <c r="M2815" s="36"/>
      <c r="N2815" s="36"/>
    </row>
    <row r="2816" spans="13:14" ht="17.25">
      <c r="M2816" s="36"/>
      <c r="N2816" s="36"/>
    </row>
    <row r="2817" spans="13:14" ht="17.25">
      <c r="M2817" s="36"/>
      <c r="N2817" s="36"/>
    </row>
    <row r="2818" spans="13:14" ht="17.25">
      <c r="M2818" s="36"/>
      <c r="N2818" s="36"/>
    </row>
    <row r="2819" spans="13:14" ht="17.25">
      <c r="M2819" s="36"/>
      <c r="N2819" s="36"/>
    </row>
    <row r="2820" spans="13:14" ht="17.25">
      <c r="M2820" s="36"/>
      <c r="N2820" s="36"/>
    </row>
    <row r="2821" spans="13:14" ht="17.25">
      <c r="M2821" s="36"/>
      <c r="N2821" s="36"/>
    </row>
    <row r="2822" spans="13:14" ht="17.25">
      <c r="M2822" s="36"/>
      <c r="N2822" s="36"/>
    </row>
    <row r="2823" spans="13:14" ht="17.25">
      <c r="M2823" s="36"/>
      <c r="N2823" s="36"/>
    </row>
    <row r="2824" spans="13:14" ht="17.25">
      <c r="M2824" s="36"/>
      <c r="N2824" s="36"/>
    </row>
    <row r="2825" spans="13:14" ht="17.25">
      <c r="M2825" s="36"/>
      <c r="N2825" s="36"/>
    </row>
    <row r="2826" spans="13:14" ht="17.25">
      <c r="M2826" s="36"/>
      <c r="N2826" s="36"/>
    </row>
    <row r="2827" spans="13:14" ht="17.25">
      <c r="M2827" s="36"/>
      <c r="N2827" s="36"/>
    </row>
    <row r="2828" spans="13:14" ht="17.25">
      <c r="M2828" s="36"/>
      <c r="N2828" s="36"/>
    </row>
    <row r="2829" spans="13:14" ht="17.25">
      <c r="M2829" s="36"/>
      <c r="N2829" s="36"/>
    </row>
    <row r="2830" spans="13:14" ht="17.25">
      <c r="M2830" s="36"/>
      <c r="N2830" s="36"/>
    </row>
    <row r="2831" spans="13:14" ht="17.25">
      <c r="M2831" s="36"/>
      <c r="N2831" s="36"/>
    </row>
    <row r="2832" spans="13:14" ht="17.25">
      <c r="M2832" s="36"/>
      <c r="N2832" s="36"/>
    </row>
    <row r="2833" spans="13:14" ht="17.25">
      <c r="M2833" s="36"/>
      <c r="N2833" s="36"/>
    </row>
    <row r="2834" spans="13:14" ht="17.25">
      <c r="M2834" s="36"/>
      <c r="N2834" s="36"/>
    </row>
    <row r="2835" spans="13:14" ht="17.25">
      <c r="M2835" s="36"/>
      <c r="N2835" s="36"/>
    </row>
    <row r="2836" spans="13:14" ht="17.25">
      <c r="M2836" s="36"/>
      <c r="N2836" s="36"/>
    </row>
    <row r="2837" spans="13:14" ht="17.25">
      <c r="M2837" s="36"/>
      <c r="N2837" s="36"/>
    </row>
    <row r="2838" spans="13:14" ht="17.25">
      <c r="M2838" s="36"/>
      <c r="N2838" s="36"/>
    </row>
    <row r="2839" spans="13:14" ht="17.25">
      <c r="M2839" s="36"/>
      <c r="N2839" s="36"/>
    </row>
    <row r="2840" spans="13:14" ht="17.25">
      <c r="M2840" s="36"/>
      <c r="N2840" s="36"/>
    </row>
    <row r="2841" spans="13:14" ht="17.25">
      <c r="M2841" s="36"/>
      <c r="N2841" s="36"/>
    </row>
    <row r="2842" spans="13:14" ht="17.25">
      <c r="M2842" s="36"/>
      <c r="N2842" s="36"/>
    </row>
    <row r="2843" spans="13:14" ht="17.25">
      <c r="M2843" s="36"/>
      <c r="N2843" s="36"/>
    </row>
    <row r="2844" spans="13:14" ht="17.25">
      <c r="M2844" s="36"/>
      <c r="N2844" s="36"/>
    </row>
    <row r="2845" spans="13:14" ht="17.25">
      <c r="M2845" s="36"/>
      <c r="N2845" s="36"/>
    </row>
    <row r="2846" spans="13:14" ht="17.25">
      <c r="M2846" s="36"/>
      <c r="N2846" s="36"/>
    </row>
    <row r="2847" spans="13:14" ht="17.25">
      <c r="M2847" s="36"/>
      <c r="N2847" s="36"/>
    </row>
    <row r="2848" spans="13:14" ht="17.25">
      <c r="M2848" s="36"/>
      <c r="N2848" s="36"/>
    </row>
    <row r="2849" spans="13:14" ht="17.25">
      <c r="M2849" s="36"/>
      <c r="N2849" s="36"/>
    </row>
    <row r="2850" spans="13:14" ht="17.25">
      <c r="M2850" s="36"/>
      <c r="N2850" s="36"/>
    </row>
    <row r="2851" spans="13:14" ht="17.25">
      <c r="M2851" s="36"/>
      <c r="N2851" s="36"/>
    </row>
    <row r="2852" spans="13:14" ht="17.25">
      <c r="M2852" s="36"/>
      <c r="N2852" s="36"/>
    </row>
    <row r="2853" spans="13:14" ht="17.25">
      <c r="M2853" s="36"/>
      <c r="N2853" s="36"/>
    </row>
    <row r="2854" spans="13:14" ht="17.25">
      <c r="M2854" s="36"/>
      <c r="N2854" s="36"/>
    </row>
    <row r="2855" spans="13:14" ht="17.25">
      <c r="M2855" s="36"/>
      <c r="N2855" s="36"/>
    </row>
    <row r="2856" spans="13:14" ht="17.25">
      <c r="M2856" s="36"/>
      <c r="N2856" s="36"/>
    </row>
    <row r="2857" spans="13:14" ht="17.25">
      <c r="M2857" s="36"/>
      <c r="N2857" s="36"/>
    </row>
    <row r="2858" spans="13:14" ht="17.25">
      <c r="M2858" s="36"/>
      <c r="N2858" s="36"/>
    </row>
    <row r="2859" spans="13:14" ht="17.25">
      <c r="M2859" s="36"/>
      <c r="N2859" s="36"/>
    </row>
    <row r="2860" spans="13:14" ht="17.25">
      <c r="M2860" s="36"/>
      <c r="N2860" s="36"/>
    </row>
    <row r="2861" spans="13:14" ht="17.25">
      <c r="M2861" s="36"/>
      <c r="N2861" s="36"/>
    </row>
    <row r="2862" spans="13:14" ht="17.25">
      <c r="M2862" s="36"/>
      <c r="N2862" s="36"/>
    </row>
    <row r="2863" spans="13:14" ht="17.25">
      <c r="M2863" s="36"/>
      <c r="N2863" s="36"/>
    </row>
    <row r="2864" spans="13:14" ht="17.25">
      <c r="M2864" s="36"/>
      <c r="N2864" s="36"/>
    </row>
    <row r="2865" spans="13:14" ht="17.25">
      <c r="M2865" s="36"/>
      <c r="N2865" s="36"/>
    </row>
    <row r="2866" spans="13:14" ht="17.25">
      <c r="M2866" s="36"/>
      <c r="N2866" s="36"/>
    </row>
    <row r="2867" spans="13:14" ht="17.25">
      <c r="M2867" s="36"/>
      <c r="N2867" s="36"/>
    </row>
    <row r="2868" spans="13:14" ht="17.25">
      <c r="M2868" s="36"/>
      <c r="N2868" s="36"/>
    </row>
    <row r="2869" spans="13:14" ht="17.25">
      <c r="M2869" s="36"/>
      <c r="N2869" s="36"/>
    </row>
    <row r="2870" spans="13:14" ht="17.25">
      <c r="M2870" s="36"/>
      <c r="N2870" s="36"/>
    </row>
    <row r="2871" spans="13:14" ht="17.25">
      <c r="M2871" s="36"/>
      <c r="N2871" s="36"/>
    </row>
    <row r="2872" spans="13:14" ht="17.25">
      <c r="M2872" s="36"/>
      <c r="N2872" s="36"/>
    </row>
    <row r="2873" spans="13:14" ht="17.25">
      <c r="M2873" s="36"/>
      <c r="N2873" s="36"/>
    </row>
    <row r="2874" spans="13:14" ht="17.25">
      <c r="M2874" s="36"/>
      <c r="N2874" s="36"/>
    </row>
    <row r="2875" spans="13:14" ht="17.25">
      <c r="M2875" s="36"/>
      <c r="N2875" s="36"/>
    </row>
    <row r="2876" spans="13:14" ht="17.25">
      <c r="M2876" s="36"/>
      <c r="N2876" s="36"/>
    </row>
    <row r="2877" spans="13:14" ht="17.25">
      <c r="M2877" s="36"/>
      <c r="N2877" s="36"/>
    </row>
    <row r="2878" spans="13:14" ht="17.25">
      <c r="M2878" s="36"/>
      <c r="N2878" s="36"/>
    </row>
    <row r="2879" spans="13:14" ht="17.25">
      <c r="M2879" s="36"/>
      <c r="N2879" s="36"/>
    </row>
    <row r="2880" spans="13:14" ht="17.25">
      <c r="M2880" s="36"/>
      <c r="N2880" s="36"/>
    </row>
    <row r="2881" spans="13:14" ht="17.25">
      <c r="M2881" s="36"/>
      <c r="N2881" s="36"/>
    </row>
    <row r="2882" spans="13:14" ht="17.25">
      <c r="M2882" s="36"/>
      <c r="N2882" s="36"/>
    </row>
    <row r="2883" spans="13:14" ht="17.25">
      <c r="M2883" s="36"/>
      <c r="N2883" s="36"/>
    </row>
    <row r="2884" spans="13:14" ht="17.25">
      <c r="M2884" s="36"/>
      <c r="N2884" s="36"/>
    </row>
    <row r="2885" spans="13:14" ht="17.25">
      <c r="M2885" s="36"/>
      <c r="N2885" s="36"/>
    </row>
    <row r="2886" spans="13:14" ht="17.25">
      <c r="M2886" s="36"/>
      <c r="N2886" s="36"/>
    </row>
    <row r="2887" spans="13:14" ht="17.25">
      <c r="M2887" s="36"/>
      <c r="N2887" s="36"/>
    </row>
    <row r="2888" spans="13:14" ht="17.25">
      <c r="M2888" s="36"/>
      <c r="N2888" s="36"/>
    </row>
    <row r="2889" spans="13:14" ht="17.25">
      <c r="M2889" s="36"/>
      <c r="N2889" s="36"/>
    </row>
    <row r="2890" spans="13:14" ht="17.25">
      <c r="M2890" s="36"/>
      <c r="N2890" s="36"/>
    </row>
    <row r="2891" spans="13:14" ht="17.25">
      <c r="M2891" s="36"/>
      <c r="N2891" s="36"/>
    </row>
    <row r="2892" spans="13:14" ht="17.25">
      <c r="M2892" s="36"/>
      <c r="N2892" s="36"/>
    </row>
    <row r="2893" spans="13:14" ht="17.25">
      <c r="M2893" s="36"/>
      <c r="N2893" s="36"/>
    </row>
    <row r="2894" spans="13:14" ht="17.25">
      <c r="M2894" s="36"/>
      <c r="N2894" s="36"/>
    </row>
    <row r="2895" spans="13:14" ht="17.25">
      <c r="M2895" s="36"/>
      <c r="N2895" s="36"/>
    </row>
    <row r="2896" spans="13:14" ht="17.25">
      <c r="M2896" s="36"/>
      <c r="N2896" s="36"/>
    </row>
    <row r="2897" spans="13:14" ht="17.25">
      <c r="M2897" s="36"/>
      <c r="N2897" s="36"/>
    </row>
    <row r="2898" spans="13:14" ht="17.25">
      <c r="M2898" s="36"/>
      <c r="N2898" s="36"/>
    </row>
    <row r="2899" spans="13:14" ht="17.25">
      <c r="M2899" s="36"/>
      <c r="N2899" s="36"/>
    </row>
    <row r="2900" spans="13:14" ht="17.25">
      <c r="M2900" s="36"/>
      <c r="N2900" s="36"/>
    </row>
    <row r="2901" spans="13:14" ht="17.25">
      <c r="M2901" s="36"/>
      <c r="N2901" s="36"/>
    </row>
    <row r="2902" spans="13:14" ht="17.25">
      <c r="M2902" s="36"/>
      <c r="N2902" s="36"/>
    </row>
    <row r="2903" spans="13:14" ht="17.25">
      <c r="M2903" s="36"/>
      <c r="N2903" s="36"/>
    </row>
    <row r="2904" spans="13:14" ht="17.25">
      <c r="M2904" s="36"/>
      <c r="N2904" s="36"/>
    </row>
    <row r="2905" spans="13:14" ht="17.25">
      <c r="M2905" s="36"/>
      <c r="N2905" s="36"/>
    </row>
    <row r="2906" spans="13:14" ht="17.25">
      <c r="M2906" s="36"/>
      <c r="N2906" s="36"/>
    </row>
    <row r="2907" spans="13:14" ht="17.25">
      <c r="M2907" s="36"/>
      <c r="N2907" s="36"/>
    </row>
    <row r="2908" spans="13:14" ht="17.25">
      <c r="M2908" s="36"/>
      <c r="N2908" s="36"/>
    </row>
    <row r="2909" spans="13:14" ht="17.25">
      <c r="M2909" s="36"/>
      <c r="N2909" s="36"/>
    </row>
    <row r="2910" spans="13:14" ht="17.25">
      <c r="M2910" s="36"/>
      <c r="N2910" s="36"/>
    </row>
    <row r="2911" spans="13:14" ht="17.25">
      <c r="M2911" s="36"/>
      <c r="N2911" s="36"/>
    </row>
    <row r="2912" spans="13:14" ht="17.25">
      <c r="M2912" s="36"/>
      <c r="N2912" s="36"/>
    </row>
    <row r="2913" spans="13:14" ht="17.25">
      <c r="M2913" s="36"/>
      <c r="N2913" s="36"/>
    </row>
    <row r="2914" spans="13:14" ht="17.25">
      <c r="M2914" s="36"/>
      <c r="N2914" s="36"/>
    </row>
    <row r="2915" spans="13:14" ht="17.25">
      <c r="M2915" s="36"/>
      <c r="N2915" s="36"/>
    </row>
    <row r="2916" spans="13:14" ht="17.25">
      <c r="M2916" s="36"/>
      <c r="N2916" s="36"/>
    </row>
    <row r="2917" spans="13:14" ht="17.25">
      <c r="M2917" s="36"/>
      <c r="N2917" s="36"/>
    </row>
    <row r="2918" spans="13:14" ht="17.25">
      <c r="M2918" s="36"/>
      <c r="N2918" s="36"/>
    </row>
    <row r="2919" spans="13:14" ht="17.25">
      <c r="M2919" s="36"/>
      <c r="N2919" s="36"/>
    </row>
    <row r="2920" spans="13:14" ht="17.25">
      <c r="M2920" s="36"/>
      <c r="N2920" s="36"/>
    </row>
    <row r="2921" spans="13:14" ht="17.25">
      <c r="M2921" s="36"/>
      <c r="N2921" s="36"/>
    </row>
    <row r="2922" spans="13:14" ht="17.25">
      <c r="M2922" s="36"/>
      <c r="N2922" s="36"/>
    </row>
    <row r="2923" spans="13:14" ht="17.25">
      <c r="M2923" s="36"/>
      <c r="N2923" s="36"/>
    </row>
    <row r="2924" spans="13:14" ht="17.25">
      <c r="M2924" s="36"/>
      <c r="N2924" s="36"/>
    </row>
    <row r="2925" spans="13:14" ht="17.25">
      <c r="M2925" s="36"/>
      <c r="N2925" s="36"/>
    </row>
    <row r="2926" spans="13:14" ht="17.25">
      <c r="M2926" s="36"/>
      <c r="N2926" s="36"/>
    </row>
    <row r="2927" spans="13:14" ht="17.25">
      <c r="M2927" s="36"/>
      <c r="N2927" s="36"/>
    </row>
    <row r="2928" spans="13:14" ht="17.25">
      <c r="M2928" s="36"/>
      <c r="N2928" s="36"/>
    </row>
    <row r="2930" spans="13:14" ht="17.25">
      <c r="M2930" s="36"/>
      <c r="N2930" s="36"/>
    </row>
    <row r="2931" spans="13:14" ht="17.25">
      <c r="M2931" s="36"/>
      <c r="N2931" s="36"/>
    </row>
    <row r="2932" spans="13:14" ht="17.25">
      <c r="M2932" s="36"/>
      <c r="N2932" s="36"/>
    </row>
    <row r="2933" spans="13:14" ht="17.25">
      <c r="M2933" s="36"/>
      <c r="N2933" s="36"/>
    </row>
    <row r="2934" spans="13:14" ht="17.25">
      <c r="M2934" s="36"/>
      <c r="N2934" s="36"/>
    </row>
    <row r="2935" spans="13:14" ht="17.25">
      <c r="M2935" s="36"/>
      <c r="N2935" s="36"/>
    </row>
    <row r="2936" spans="13:14" ht="17.25">
      <c r="M2936" s="36"/>
      <c r="N2936" s="36"/>
    </row>
    <row r="2937" spans="13:14" ht="17.25">
      <c r="M2937" s="36"/>
      <c r="N2937" s="36"/>
    </row>
    <row r="2938" spans="13:14" ht="17.25">
      <c r="M2938" s="36"/>
      <c r="N2938" s="36"/>
    </row>
    <row r="2939" spans="13:14" ht="17.25">
      <c r="M2939" s="36"/>
      <c r="N2939" s="36"/>
    </row>
    <row r="2940" spans="13:14" ht="17.25">
      <c r="M2940" s="36"/>
      <c r="N2940" s="36"/>
    </row>
    <row r="2941" spans="13:14" ht="17.25">
      <c r="M2941" s="36"/>
      <c r="N2941" s="36"/>
    </row>
    <row r="2942" spans="13:14" ht="17.25">
      <c r="M2942" s="36"/>
      <c r="N2942" s="36"/>
    </row>
    <row r="2943" spans="13:14" ht="17.25">
      <c r="M2943" s="36"/>
      <c r="N2943" s="36"/>
    </row>
    <row r="2944" spans="13:14" ht="17.25">
      <c r="M2944" s="36"/>
      <c r="N2944" s="36"/>
    </row>
    <row r="2945" spans="13:14" ht="17.25">
      <c r="M2945" s="36"/>
      <c r="N2945" s="36"/>
    </row>
    <row r="2946" spans="13:14" ht="17.25">
      <c r="M2946" s="36"/>
      <c r="N2946" s="36"/>
    </row>
    <row r="2947" spans="13:14" ht="17.25">
      <c r="M2947" s="36"/>
      <c r="N2947" s="36"/>
    </row>
    <row r="2948" spans="13:14" ht="17.25">
      <c r="M2948" s="36"/>
      <c r="N2948" s="36"/>
    </row>
    <row r="2949" spans="13:14" ht="17.25">
      <c r="M2949" s="36"/>
      <c r="N2949" s="36"/>
    </row>
    <row r="2950" spans="13:14" ht="17.25">
      <c r="M2950" s="36"/>
      <c r="N2950" s="36"/>
    </row>
    <row r="2951" spans="13:14" ht="17.25">
      <c r="M2951" s="36"/>
      <c r="N2951" s="36"/>
    </row>
    <row r="2952" spans="13:14" ht="17.25">
      <c r="M2952" s="36"/>
      <c r="N2952" s="36"/>
    </row>
    <row r="2953" spans="13:14" ht="17.25">
      <c r="M2953" s="36"/>
      <c r="N2953" s="36"/>
    </row>
    <row r="2954" spans="13:14" ht="17.25">
      <c r="M2954" s="36"/>
      <c r="N2954" s="36"/>
    </row>
    <row r="2955" spans="13:14" ht="17.25">
      <c r="M2955" s="36"/>
      <c r="N2955" s="36"/>
    </row>
    <row r="2956" spans="13:14" ht="17.25">
      <c r="M2956" s="36"/>
      <c r="N2956" s="36"/>
    </row>
    <row r="2957" spans="13:14" ht="17.25">
      <c r="M2957" s="36"/>
      <c r="N2957" s="36"/>
    </row>
    <row r="2958" spans="13:14" ht="17.25">
      <c r="M2958" s="36"/>
      <c r="N2958" s="36"/>
    </row>
    <row r="2959" spans="13:14" ht="17.25">
      <c r="M2959" s="36"/>
      <c r="N2959" s="36"/>
    </row>
    <row r="2960" spans="13:14" ht="17.25">
      <c r="M2960" s="36"/>
      <c r="N2960" s="36"/>
    </row>
    <row r="2961" spans="13:14" ht="17.25">
      <c r="M2961" s="36"/>
      <c r="N2961" s="36"/>
    </row>
    <row r="2962" spans="13:14" ht="17.25">
      <c r="M2962" s="36"/>
      <c r="N2962" s="36"/>
    </row>
    <row r="2963" spans="13:14" ht="17.25">
      <c r="M2963" s="36"/>
      <c r="N2963" s="36"/>
    </row>
    <row r="2964" spans="13:14" ht="17.25">
      <c r="M2964" s="36"/>
      <c r="N2964" s="36"/>
    </row>
    <row r="2965" spans="13:14" ht="17.25">
      <c r="M2965" s="36"/>
      <c r="N2965" s="36"/>
    </row>
    <row r="2966" spans="13:14" ht="17.25">
      <c r="M2966" s="36"/>
      <c r="N2966" s="36"/>
    </row>
    <row r="2967" spans="13:14" ht="17.25">
      <c r="M2967" s="36"/>
      <c r="N2967" s="36"/>
    </row>
    <row r="2968" spans="13:14" ht="17.25">
      <c r="M2968" s="36"/>
      <c r="N2968" s="36"/>
    </row>
    <row r="2969" spans="13:14" ht="17.25">
      <c r="M2969" s="36"/>
      <c r="N2969" s="36"/>
    </row>
    <row r="2970" spans="13:14" ht="17.25">
      <c r="M2970" s="36"/>
      <c r="N2970" s="36"/>
    </row>
    <row r="2971" spans="13:14" ht="17.25">
      <c r="M2971" s="36"/>
      <c r="N2971" s="36"/>
    </row>
    <row r="2972" spans="13:14" ht="17.25">
      <c r="M2972" s="36"/>
      <c r="N2972" s="36"/>
    </row>
    <row r="2973" spans="13:14" ht="17.25">
      <c r="M2973" s="36"/>
      <c r="N2973" s="36"/>
    </row>
    <row r="2974" spans="13:14" ht="17.25">
      <c r="M2974" s="36"/>
      <c r="N2974" s="36"/>
    </row>
    <row r="2975" spans="13:14" ht="17.25">
      <c r="M2975" s="36"/>
      <c r="N2975" s="36"/>
    </row>
    <row r="2976" spans="13:14" ht="17.25">
      <c r="M2976" s="36"/>
      <c r="N2976" s="36"/>
    </row>
    <row r="2977" spans="13:14" ht="17.25">
      <c r="M2977" s="36"/>
      <c r="N2977" s="36"/>
    </row>
    <row r="2978" spans="13:14" ht="17.25">
      <c r="M2978" s="36"/>
      <c r="N2978" s="36"/>
    </row>
    <row r="2979" spans="13:14" ht="17.25">
      <c r="M2979" s="36"/>
      <c r="N2979" s="36"/>
    </row>
    <row r="2980" spans="13:14" ht="17.25">
      <c r="M2980" s="36"/>
      <c r="N2980" s="36"/>
    </row>
    <row r="2981" spans="13:14" ht="17.25">
      <c r="M2981" s="36"/>
      <c r="N2981" s="36"/>
    </row>
    <row r="2982" spans="13:14" ht="17.25">
      <c r="M2982" s="36"/>
      <c r="N2982" s="36"/>
    </row>
    <row r="2983" spans="13:14" ht="17.25">
      <c r="M2983" s="36"/>
      <c r="N2983" s="36"/>
    </row>
    <row r="2984" spans="13:14" ht="17.25">
      <c r="M2984" s="36"/>
      <c r="N2984" s="36"/>
    </row>
    <row r="2985" spans="13:14" ht="17.25">
      <c r="M2985" s="36"/>
      <c r="N2985" s="36"/>
    </row>
    <row r="2986" spans="13:14" ht="17.25">
      <c r="M2986" s="36"/>
      <c r="N2986" s="36"/>
    </row>
    <row r="2987" spans="13:14" ht="17.25">
      <c r="M2987" s="36"/>
      <c r="N2987" s="36"/>
    </row>
    <row r="2988" spans="13:14" ht="17.25">
      <c r="M2988" s="36"/>
      <c r="N2988" s="36"/>
    </row>
    <row r="2989" spans="13:14" ht="17.25">
      <c r="M2989" s="36"/>
      <c r="N2989" s="36"/>
    </row>
    <row r="2990" spans="13:14" ht="17.25">
      <c r="M2990" s="36"/>
      <c r="N2990" s="36"/>
    </row>
    <row r="2991" spans="13:14" ht="17.25">
      <c r="M2991" s="36"/>
      <c r="N2991" s="36"/>
    </row>
    <row r="2992" spans="13:14" ht="17.25">
      <c r="M2992" s="36"/>
      <c r="N2992" s="36"/>
    </row>
    <row r="2993" spans="13:14" ht="17.25">
      <c r="M2993" s="36"/>
      <c r="N2993" s="36"/>
    </row>
    <row r="2994" spans="13:14" ht="17.25">
      <c r="M2994" s="36"/>
      <c r="N2994" s="36"/>
    </row>
    <row r="2995" spans="13:14" ht="17.25">
      <c r="M2995" s="36"/>
      <c r="N2995" s="36"/>
    </row>
    <row r="2996" spans="13:14" ht="17.25">
      <c r="M2996" s="36"/>
      <c r="N2996" s="36"/>
    </row>
    <row r="2997" spans="13:14" ht="17.25">
      <c r="M2997" s="36"/>
      <c r="N2997" s="36"/>
    </row>
    <row r="2998" spans="13:14" ht="17.25">
      <c r="M2998" s="36"/>
      <c r="N2998" s="36"/>
    </row>
    <row r="2999" spans="13:14" ht="17.25">
      <c r="M2999" s="36"/>
      <c r="N2999" s="36"/>
    </row>
    <row r="3000" spans="13:14" ht="17.25">
      <c r="M3000" s="36"/>
      <c r="N3000" s="36"/>
    </row>
    <row r="3001" spans="13:14" ht="17.25">
      <c r="M3001" s="36"/>
      <c r="N3001" s="36"/>
    </row>
    <row r="3002" spans="13:14" ht="17.25">
      <c r="M3002" s="36"/>
      <c r="N3002" s="36"/>
    </row>
    <row r="3003" spans="13:14" ht="17.25">
      <c r="M3003" s="36"/>
      <c r="N3003" s="36"/>
    </row>
    <row r="3004" spans="13:14" ht="17.25">
      <c r="M3004" s="36"/>
      <c r="N3004" s="36"/>
    </row>
    <row r="3005" spans="13:14" ht="17.25">
      <c r="M3005" s="36"/>
      <c r="N3005" s="36"/>
    </row>
    <row r="3006" spans="13:14" ht="17.25">
      <c r="M3006" s="36"/>
      <c r="N3006" s="36"/>
    </row>
    <row r="3007" spans="13:14" ht="17.25">
      <c r="M3007" s="36"/>
      <c r="N3007" s="36"/>
    </row>
    <row r="3008" spans="13:14" ht="17.25">
      <c r="M3008" s="36"/>
      <c r="N3008" s="36"/>
    </row>
    <row r="3009" spans="13:14" ht="17.25">
      <c r="M3009" s="36"/>
      <c r="N3009" s="36"/>
    </row>
    <row r="3010" spans="13:14" ht="17.25">
      <c r="M3010" s="36"/>
      <c r="N3010" s="36"/>
    </row>
    <row r="3011" spans="13:14" ht="17.25">
      <c r="M3011" s="36"/>
      <c r="N3011" s="36"/>
    </row>
    <row r="3012" spans="13:14" ht="17.25">
      <c r="M3012" s="36"/>
      <c r="N3012" s="36"/>
    </row>
    <row r="3013" spans="13:14" ht="17.25">
      <c r="M3013" s="36"/>
      <c r="N3013" s="36"/>
    </row>
    <row r="3014" spans="13:14" ht="17.25">
      <c r="M3014" s="36"/>
      <c r="N3014" s="36"/>
    </row>
    <row r="3015" spans="13:14" ht="17.25">
      <c r="M3015" s="36"/>
      <c r="N3015" s="36"/>
    </row>
    <row r="3016" spans="13:14" ht="17.25">
      <c r="M3016" s="36"/>
      <c r="N3016" s="36"/>
    </row>
    <row r="3017" spans="13:14" ht="17.25">
      <c r="M3017" s="36"/>
      <c r="N3017" s="36"/>
    </row>
    <row r="3018" spans="13:14" ht="17.25">
      <c r="M3018" s="36"/>
      <c r="N3018" s="36"/>
    </row>
    <row r="3019" spans="13:14" ht="17.25">
      <c r="M3019" s="36"/>
      <c r="N3019" s="36"/>
    </row>
    <row r="3020" spans="13:14" ht="17.25">
      <c r="M3020" s="36"/>
      <c r="N3020" s="36"/>
    </row>
    <row r="3021" spans="13:14" ht="17.25">
      <c r="M3021" s="36"/>
      <c r="N3021" s="36"/>
    </row>
    <row r="3022" spans="13:14" ht="17.25">
      <c r="M3022" s="36"/>
      <c r="N3022" s="36"/>
    </row>
    <row r="3023" spans="13:14" ht="17.25">
      <c r="M3023" s="36"/>
      <c r="N3023" s="36"/>
    </row>
    <row r="3024" spans="13:14" ht="17.25">
      <c r="M3024" s="36"/>
      <c r="N3024" s="36"/>
    </row>
    <row r="3025" spans="13:14" ht="17.25">
      <c r="M3025" s="36"/>
      <c r="N3025" s="36"/>
    </row>
    <row r="3026" spans="13:14" ht="17.25">
      <c r="M3026" s="36"/>
      <c r="N3026" s="36"/>
    </row>
    <row r="3027" spans="13:14" ht="17.25">
      <c r="M3027" s="36"/>
      <c r="N3027" s="36"/>
    </row>
    <row r="3028" spans="13:14" ht="17.25">
      <c r="M3028" s="36"/>
      <c r="N3028" s="36"/>
    </row>
    <row r="3029" spans="13:14" ht="17.25">
      <c r="M3029" s="36"/>
      <c r="N3029" s="36"/>
    </row>
    <row r="3030" spans="13:14" ht="17.25">
      <c r="M3030" s="36"/>
      <c r="N3030" s="36"/>
    </row>
    <row r="3031" spans="13:14" ht="17.25">
      <c r="M3031" s="36"/>
      <c r="N3031" s="36"/>
    </row>
    <row r="3032" spans="13:14" ht="17.25">
      <c r="M3032" s="36"/>
      <c r="N3032" s="36"/>
    </row>
    <row r="3033" spans="13:14" ht="17.25">
      <c r="M3033" s="36"/>
      <c r="N3033" s="36"/>
    </row>
    <row r="3034" spans="13:14" ht="17.25">
      <c r="M3034" s="36"/>
      <c r="N3034" s="36"/>
    </row>
    <row r="3035" spans="13:14" ht="17.25">
      <c r="M3035" s="36"/>
      <c r="N3035" s="36"/>
    </row>
    <row r="3036" spans="13:14" ht="17.25">
      <c r="M3036" s="36"/>
      <c r="N3036" s="36"/>
    </row>
    <row r="3037" spans="13:14" ht="17.25">
      <c r="M3037" s="36"/>
      <c r="N3037" s="36"/>
    </row>
    <row r="3038" spans="13:14" ht="17.25">
      <c r="M3038" s="36"/>
      <c r="N3038" s="36"/>
    </row>
    <row r="3039" spans="13:14" ht="17.25">
      <c r="M3039" s="36"/>
      <c r="N3039" s="36"/>
    </row>
    <row r="3040" spans="13:14" ht="17.25">
      <c r="M3040" s="36"/>
      <c r="N3040" s="36"/>
    </row>
    <row r="3041" spans="13:14" ht="17.25">
      <c r="M3041" s="36"/>
      <c r="N3041" s="36"/>
    </row>
    <row r="3042" spans="13:14" ht="17.25">
      <c r="M3042" s="36"/>
      <c r="N3042" s="36"/>
    </row>
    <row r="3043" spans="13:14" ht="17.25">
      <c r="M3043" s="36"/>
      <c r="N3043" s="36"/>
    </row>
    <row r="3044" spans="13:14" ht="17.25">
      <c r="M3044" s="36"/>
      <c r="N3044" s="36"/>
    </row>
    <row r="3045" spans="13:14" ht="17.25">
      <c r="M3045" s="36"/>
      <c r="N3045" s="36"/>
    </row>
    <row r="3046" spans="13:14" ht="17.25">
      <c r="M3046" s="36"/>
      <c r="N3046" s="36"/>
    </row>
    <row r="3047" spans="13:14" ht="17.25">
      <c r="M3047" s="36"/>
      <c r="N3047" s="36"/>
    </row>
    <row r="3048" spans="13:14" ht="17.25">
      <c r="M3048" s="36"/>
      <c r="N3048" s="36"/>
    </row>
    <row r="3049" spans="13:14" ht="17.25">
      <c r="M3049" s="36"/>
      <c r="N3049" s="36"/>
    </row>
    <row r="3050" spans="13:14" ht="17.25">
      <c r="M3050" s="36"/>
      <c r="N3050" s="36"/>
    </row>
    <row r="3051" spans="13:14" ht="17.25">
      <c r="M3051" s="36"/>
      <c r="N3051" s="36"/>
    </row>
    <row r="3052" spans="13:14" ht="17.25">
      <c r="M3052" s="36"/>
      <c r="N3052" s="36"/>
    </row>
    <row r="3053" spans="13:14" ht="17.25">
      <c r="M3053" s="36"/>
      <c r="N3053" s="36"/>
    </row>
    <row r="3054" spans="13:14" ht="17.25">
      <c r="M3054" s="36"/>
      <c r="N3054" s="36"/>
    </row>
    <row r="3055" spans="13:14" ht="17.25">
      <c r="M3055" s="36"/>
      <c r="N3055" s="36"/>
    </row>
    <row r="3056" spans="13:14" ht="17.25">
      <c r="M3056" s="36"/>
      <c r="N3056" s="36"/>
    </row>
    <row r="3057" spans="13:14" ht="17.25">
      <c r="M3057" s="36"/>
      <c r="N3057" s="36"/>
    </row>
    <row r="3058" spans="13:14" ht="17.25">
      <c r="M3058" s="36"/>
      <c r="N3058" s="36"/>
    </row>
    <row r="3059" spans="13:14" ht="17.25">
      <c r="M3059" s="36"/>
      <c r="N3059" s="36"/>
    </row>
    <row r="3060" spans="13:14" ht="17.25">
      <c r="M3060" s="36"/>
      <c r="N3060" s="36"/>
    </row>
    <row r="3061" spans="13:14" ht="17.25">
      <c r="M3061" s="36"/>
      <c r="N3061" s="36"/>
    </row>
    <row r="3062" spans="13:14" ht="17.25">
      <c r="M3062" s="36"/>
      <c r="N3062" s="36"/>
    </row>
    <row r="3063" spans="13:14" ht="17.25">
      <c r="M3063" s="36"/>
      <c r="N3063" s="36"/>
    </row>
    <row r="3064" spans="13:14" ht="17.25">
      <c r="M3064" s="36"/>
      <c r="N3064" s="36"/>
    </row>
    <row r="3065" spans="13:14" ht="17.25">
      <c r="M3065" s="36"/>
      <c r="N3065" s="36"/>
    </row>
    <row r="3066" spans="13:14" ht="17.25">
      <c r="M3066" s="36"/>
      <c r="N3066" s="36"/>
    </row>
    <row r="3067" spans="13:14" ht="17.25">
      <c r="M3067" s="36"/>
      <c r="N3067" s="36"/>
    </row>
    <row r="3068" spans="13:14" ht="17.25">
      <c r="M3068" s="36"/>
      <c r="N3068" s="36"/>
    </row>
    <row r="3069" spans="13:14" ht="17.25">
      <c r="M3069" s="36"/>
      <c r="N3069" s="36"/>
    </row>
    <row r="3070" spans="13:14" ht="17.25">
      <c r="M3070" s="36"/>
      <c r="N3070" s="36"/>
    </row>
    <row r="3071" spans="13:14" ht="17.25">
      <c r="M3071" s="36"/>
      <c r="N3071" s="36"/>
    </row>
    <row r="3072" spans="13:14" ht="17.25">
      <c r="M3072" s="36"/>
      <c r="N3072" s="36"/>
    </row>
    <row r="3073" spans="13:14" ht="17.25">
      <c r="M3073" s="36"/>
      <c r="N3073" s="36"/>
    </row>
    <row r="3074" spans="13:14" ht="17.25">
      <c r="M3074" s="36"/>
      <c r="N3074" s="36"/>
    </row>
    <row r="3075" spans="13:14" ht="17.25">
      <c r="M3075" s="36"/>
      <c r="N3075" s="36"/>
    </row>
    <row r="3076" spans="13:14" ht="17.25">
      <c r="M3076" s="36"/>
      <c r="N3076" s="36"/>
    </row>
    <row r="3077" spans="13:14" ht="17.25">
      <c r="M3077" s="36"/>
      <c r="N3077" s="36"/>
    </row>
    <row r="3078" spans="13:14" ht="17.25">
      <c r="M3078" s="36"/>
      <c r="N3078" s="36"/>
    </row>
    <row r="3079" spans="13:14" ht="17.25">
      <c r="M3079" s="36"/>
      <c r="N3079" s="36"/>
    </row>
    <row r="3080" spans="13:14" ht="17.25">
      <c r="M3080" s="36"/>
      <c r="N3080" s="36"/>
    </row>
    <row r="3081" spans="13:14" ht="17.25">
      <c r="M3081" s="36"/>
      <c r="N3081" s="36"/>
    </row>
    <row r="3082" spans="13:14" ht="17.25">
      <c r="M3082" s="36"/>
      <c r="N3082" s="36"/>
    </row>
    <row r="3083" spans="13:14" ht="17.25">
      <c r="M3083" s="36"/>
      <c r="N3083" s="36"/>
    </row>
    <row r="3084" spans="13:14" ht="17.25">
      <c r="M3084" s="36"/>
      <c r="N3084" s="36"/>
    </row>
    <row r="3085" spans="13:14" ht="17.25">
      <c r="M3085" s="36"/>
      <c r="N3085" s="36"/>
    </row>
    <row r="3086" spans="13:14" ht="17.25">
      <c r="M3086" s="36"/>
      <c r="N3086" s="36"/>
    </row>
    <row r="3087" spans="13:14" ht="17.25">
      <c r="M3087" s="36"/>
      <c r="N3087" s="36"/>
    </row>
    <row r="3088" spans="13:14" ht="17.25">
      <c r="M3088" s="36"/>
      <c r="N3088" s="36"/>
    </row>
    <row r="3089" spans="13:14" ht="17.25">
      <c r="M3089" s="36"/>
      <c r="N3089" s="36"/>
    </row>
    <row r="3090" spans="13:14" ht="17.25">
      <c r="M3090" s="36"/>
      <c r="N3090" s="36"/>
    </row>
    <row r="3091" spans="13:14" ht="17.25">
      <c r="M3091" s="36"/>
      <c r="N3091" s="36"/>
    </row>
    <row r="3092" spans="13:14" ht="17.25">
      <c r="M3092" s="36"/>
      <c r="N3092" s="36"/>
    </row>
    <row r="3093" spans="13:14" ht="17.25">
      <c r="M3093" s="36"/>
      <c r="N3093" s="36"/>
    </row>
    <row r="3094" spans="13:14" ht="17.25">
      <c r="M3094" s="36"/>
      <c r="N3094" s="36"/>
    </row>
    <row r="3095" spans="13:14" ht="17.25">
      <c r="M3095" s="36"/>
      <c r="N3095" s="36"/>
    </row>
    <row r="3096" spans="13:14" ht="17.25">
      <c r="M3096" s="36"/>
      <c r="N3096" s="36"/>
    </row>
    <row r="3097" spans="13:14" ht="17.25">
      <c r="M3097" s="36"/>
      <c r="N3097" s="36"/>
    </row>
    <row r="3098" spans="13:14" ht="17.25">
      <c r="M3098" s="36"/>
      <c r="N3098" s="36"/>
    </row>
    <row r="3099" spans="13:14" ht="17.25">
      <c r="M3099" s="36"/>
      <c r="N3099" s="36"/>
    </row>
    <row r="3100" spans="13:14" ht="17.25">
      <c r="M3100" s="36"/>
      <c r="N3100" s="36"/>
    </row>
    <row r="3101" spans="13:14" ht="17.25">
      <c r="M3101" s="36"/>
      <c r="N3101" s="36"/>
    </row>
    <row r="3102" spans="13:14" ht="17.25">
      <c r="M3102" s="36"/>
      <c r="N3102" s="36"/>
    </row>
    <row r="3103" spans="13:14" ht="17.25">
      <c r="M3103" s="36"/>
      <c r="N3103" s="36"/>
    </row>
    <row r="3104" spans="13:14" ht="17.25">
      <c r="M3104" s="36"/>
      <c r="N3104" s="36"/>
    </row>
    <row r="3105" spans="13:14" ht="17.25">
      <c r="M3105" s="36"/>
      <c r="N3105" s="36"/>
    </row>
    <row r="3106" spans="13:14" ht="17.25">
      <c r="M3106" s="36"/>
      <c r="N3106" s="36"/>
    </row>
    <row r="3107" spans="13:14" ht="17.25">
      <c r="M3107" s="36"/>
      <c r="N3107" s="36"/>
    </row>
    <row r="3108" spans="13:14" ht="17.25">
      <c r="M3108" s="36"/>
      <c r="N3108" s="36"/>
    </row>
    <row r="3109" spans="13:14" ht="17.25">
      <c r="M3109" s="36"/>
      <c r="N3109" s="36"/>
    </row>
    <row r="3110" spans="13:14" ht="17.25">
      <c r="M3110" s="36"/>
      <c r="N3110" s="36"/>
    </row>
    <row r="3111" spans="13:14" ht="17.25">
      <c r="M3111" s="36"/>
      <c r="N3111" s="36"/>
    </row>
    <row r="3112" spans="13:14" ht="17.25">
      <c r="M3112" s="36"/>
      <c r="N3112" s="36"/>
    </row>
    <row r="3113" spans="13:14" ht="17.25">
      <c r="M3113" s="36"/>
      <c r="N3113" s="36"/>
    </row>
    <row r="3114" spans="13:14" ht="17.25">
      <c r="M3114" s="36"/>
      <c r="N3114" s="36"/>
    </row>
    <row r="3115" spans="13:14" ht="17.25">
      <c r="M3115" s="36"/>
      <c r="N3115" s="36"/>
    </row>
    <row r="3116" spans="13:14" ht="17.25">
      <c r="M3116" s="36"/>
      <c r="N3116" s="36"/>
    </row>
    <row r="3117" spans="13:14" ht="17.25">
      <c r="M3117" s="36"/>
      <c r="N3117" s="36"/>
    </row>
    <row r="3118" spans="13:14" ht="17.25">
      <c r="M3118" s="36"/>
      <c r="N3118" s="36"/>
    </row>
    <row r="3119" spans="13:14" ht="17.25">
      <c r="M3119" s="36"/>
      <c r="N3119" s="36"/>
    </row>
    <row r="3120" spans="13:14" ht="17.25">
      <c r="M3120" s="36"/>
      <c r="N3120" s="36"/>
    </row>
    <row r="3121" spans="13:14" ht="17.25">
      <c r="M3121" s="36"/>
      <c r="N3121" s="36"/>
    </row>
    <row r="3122" spans="13:14" ht="17.25">
      <c r="M3122" s="36"/>
      <c r="N3122" s="36"/>
    </row>
    <row r="3123" spans="13:14" ht="17.25">
      <c r="M3123" s="36"/>
      <c r="N3123" s="36"/>
    </row>
    <row r="3124" spans="13:14" ht="17.25">
      <c r="M3124" s="36"/>
      <c r="N3124" s="36"/>
    </row>
    <row r="3125" spans="13:14" ht="17.25">
      <c r="M3125" s="36"/>
      <c r="N3125" s="36"/>
    </row>
    <row r="3126" spans="13:14" ht="17.25">
      <c r="M3126" s="36"/>
      <c r="N3126" s="36"/>
    </row>
    <row r="3127" spans="13:14" ht="17.25">
      <c r="M3127" s="36"/>
      <c r="N3127" s="36"/>
    </row>
    <row r="3128" spans="13:14" ht="17.25">
      <c r="M3128" s="36"/>
      <c r="N3128" s="36"/>
    </row>
    <row r="3129" spans="13:14" ht="17.25">
      <c r="M3129" s="36"/>
      <c r="N3129" s="36"/>
    </row>
    <row r="3131" spans="13:14" ht="17.25">
      <c r="M3131" s="36"/>
      <c r="N3131" s="36"/>
    </row>
    <row r="3132" spans="13:14" ht="17.25">
      <c r="M3132" s="36"/>
      <c r="N3132" s="36"/>
    </row>
    <row r="3133" spans="13:14" ht="17.25">
      <c r="M3133" s="36"/>
      <c r="N3133" s="36"/>
    </row>
    <row r="3134" spans="13:14" ht="17.25">
      <c r="M3134" s="36"/>
      <c r="N3134" s="36"/>
    </row>
    <row r="3135" spans="13:14" ht="17.25">
      <c r="M3135" s="36"/>
      <c r="N3135" s="36"/>
    </row>
    <row r="3136" spans="13:14" ht="17.25">
      <c r="M3136" s="36"/>
      <c r="N3136" s="36"/>
    </row>
    <row r="3137" spans="13:14" ht="17.25">
      <c r="M3137" s="36"/>
      <c r="N3137" s="36"/>
    </row>
    <row r="3138" spans="13:14" ht="17.25">
      <c r="M3138" s="36"/>
      <c r="N3138" s="36"/>
    </row>
    <row r="3139" spans="13:14" ht="17.25">
      <c r="M3139" s="36"/>
      <c r="N3139" s="36"/>
    </row>
    <row r="3140" spans="13:14" ht="17.25">
      <c r="M3140" s="36"/>
      <c r="N3140" s="36"/>
    </row>
    <row r="3141" spans="13:14" ht="17.25">
      <c r="M3141" s="36"/>
      <c r="N3141" s="36"/>
    </row>
    <row r="3142" spans="13:14" ht="17.25">
      <c r="M3142" s="36"/>
      <c r="N3142" s="36"/>
    </row>
    <row r="3143" spans="13:14" ht="17.25">
      <c r="M3143" s="36"/>
      <c r="N3143" s="36"/>
    </row>
    <row r="3144" spans="13:14" ht="17.25">
      <c r="M3144" s="36"/>
      <c r="N3144" s="36"/>
    </row>
    <row r="3145" spans="13:14" ht="17.25">
      <c r="M3145" s="36"/>
      <c r="N3145" s="36"/>
    </row>
    <row r="3146" spans="13:14" ht="17.25">
      <c r="M3146" s="36"/>
      <c r="N3146" s="36"/>
    </row>
    <row r="3147" spans="13:14" ht="17.25">
      <c r="M3147" s="36"/>
      <c r="N3147" s="36"/>
    </row>
    <row r="3148" spans="13:14" ht="17.25">
      <c r="M3148" s="36"/>
      <c r="N3148" s="36"/>
    </row>
    <row r="3149" spans="13:14" ht="17.25">
      <c r="M3149" s="36"/>
      <c r="N3149" s="36"/>
    </row>
    <row r="3150" spans="13:14" ht="17.25">
      <c r="M3150" s="36"/>
      <c r="N3150" s="36"/>
    </row>
    <row r="3151" spans="13:14" ht="17.25">
      <c r="M3151" s="36"/>
      <c r="N3151" s="36"/>
    </row>
    <row r="3152" spans="13:14" ht="17.25">
      <c r="M3152" s="36"/>
      <c r="N3152" s="36"/>
    </row>
    <row r="3153" spans="13:14" ht="17.25">
      <c r="M3153" s="36"/>
      <c r="N3153" s="36"/>
    </row>
    <row r="3154" spans="13:14" ht="17.25">
      <c r="M3154" s="36"/>
      <c r="N3154" s="36"/>
    </row>
    <row r="3155" spans="13:14" ht="17.25">
      <c r="M3155" s="36"/>
      <c r="N3155" s="36"/>
    </row>
    <row r="3156" spans="13:14" ht="17.25">
      <c r="M3156" s="36"/>
      <c r="N3156" s="36"/>
    </row>
    <row r="3157" spans="13:14" ht="17.25">
      <c r="M3157" s="36"/>
      <c r="N3157" s="36"/>
    </row>
    <row r="3158" spans="13:14" ht="17.25">
      <c r="M3158" s="36"/>
      <c r="N3158" s="36"/>
    </row>
    <row r="3159" spans="13:14" ht="17.25">
      <c r="M3159" s="36"/>
      <c r="N3159" s="36"/>
    </row>
    <row r="3160" spans="13:14" ht="17.25">
      <c r="M3160" s="36"/>
      <c r="N3160" s="36"/>
    </row>
    <row r="3161" spans="13:14" ht="17.25">
      <c r="M3161" s="36"/>
      <c r="N3161" s="36"/>
    </row>
    <row r="3162" spans="13:14" ht="17.25">
      <c r="M3162" s="36"/>
      <c r="N3162" s="36"/>
    </row>
    <row r="3163" spans="13:14" ht="17.25">
      <c r="M3163" s="36"/>
      <c r="N3163" s="36"/>
    </row>
    <row r="3164" spans="13:14" ht="17.25">
      <c r="M3164" s="36"/>
      <c r="N3164" s="36"/>
    </row>
    <row r="3165" spans="13:14" ht="17.25">
      <c r="M3165" s="36"/>
      <c r="N3165" s="36"/>
    </row>
    <row r="3166" spans="13:14" ht="17.25">
      <c r="M3166" s="36"/>
      <c r="N3166" s="36"/>
    </row>
    <row r="3167" spans="13:14" ht="17.25">
      <c r="M3167" s="36"/>
      <c r="N3167" s="36"/>
    </row>
    <row r="3168" spans="13:14" ht="17.25">
      <c r="M3168" s="36"/>
      <c r="N3168" s="36"/>
    </row>
    <row r="3169" spans="13:14" ht="17.25">
      <c r="M3169" s="36"/>
      <c r="N3169" s="36"/>
    </row>
    <row r="3170" spans="13:14" ht="17.25">
      <c r="M3170" s="36"/>
      <c r="N3170" s="36"/>
    </row>
    <row r="3171" spans="13:14" ht="17.25">
      <c r="M3171" s="36"/>
      <c r="N3171" s="36"/>
    </row>
    <row r="3172" spans="13:14" ht="17.25">
      <c r="M3172" s="36"/>
      <c r="N3172" s="36"/>
    </row>
    <row r="3173" spans="13:14" ht="17.25">
      <c r="M3173" s="36"/>
      <c r="N3173" s="36"/>
    </row>
    <row r="3174" spans="13:14" ht="17.25">
      <c r="M3174" s="36"/>
      <c r="N3174" s="36"/>
    </row>
    <row r="3175" spans="13:14" ht="17.25">
      <c r="M3175" s="36"/>
      <c r="N3175" s="36"/>
    </row>
    <row r="3176" spans="13:14" ht="17.25">
      <c r="M3176" s="36"/>
      <c r="N3176" s="36"/>
    </row>
    <row r="3177" spans="13:14" ht="17.25">
      <c r="M3177" s="36"/>
      <c r="N3177" s="36"/>
    </row>
    <row r="3178" spans="13:14" ht="17.25">
      <c r="M3178" s="36"/>
      <c r="N3178" s="36"/>
    </row>
    <row r="3179" spans="13:14" ht="17.25">
      <c r="M3179" s="36"/>
      <c r="N3179" s="36"/>
    </row>
    <row r="3180" spans="13:14" ht="17.25">
      <c r="M3180" s="36"/>
      <c r="N3180" s="36"/>
    </row>
    <row r="3181" spans="13:14" ht="17.25">
      <c r="M3181" s="36"/>
      <c r="N3181" s="36"/>
    </row>
    <row r="3182" spans="13:14" ht="17.25">
      <c r="M3182" s="36"/>
      <c r="N3182" s="36"/>
    </row>
    <row r="3183" spans="13:14" ht="17.25">
      <c r="M3183" s="36"/>
      <c r="N3183" s="36"/>
    </row>
    <row r="3184" spans="13:14" ht="17.25">
      <c r="M3184" s="36"/>
      <c r="N3184" s="36"/>
    </row>
    <row r="3185" spans="13:14" ht="17.25">
      <c r="M3185" s="36"/>
      <c r="N3185" s="36"/>
    </row>
    <row r="3186" spans="13:14" ht="17.25">
      <c r="M3186" s="36"/>
      <c r="N3186" s="36"/>
    </row>
    <row r="3187" spans="13:14" ht="17.25">
      <c r="M3187" s="36"/>
      <c r="N3187" s="36"/>
    </row>
    <row r="3188" spans="13:14" ht="17.25">
      <c r="M3188" s="36"/>
      <c r="N3188" s="36"/>
    </row>
    <row r="3189" spans="13:14" ht="17.25">
      <c r="M3189" s="36"/>
      <c r="N3189" s="36"/>
    </row>
    <row r="3190" spans="13:14" ht="17.25">
      <c r="M3190" s="36"/>
      <c r="N3190" s="36"/>
    </row>
    <row r="3191" spans="13:14" ht="17.25">
      <c r="M3191" s="36"/>
      <c r="N3191" s="36"/>
    </row>
    <row r="3192" spans="13:14" ht="17.25">
      <c r="M3192" s="36"/>
      <c r="N3192" s="36"/>
    </row>
    <row r="3193" spans="13:14" ht="17.25">
      <c r="M3193" s="36"/>
      <c r="N3193" s="36"/>
    </row>
    <row r="3194" spans="13:14" ht="17.25">
      <c r="M3194" s="36"/>
      <c r="N3194" s="36"/>
    </row>
    <row r="3195" spans="13:14" ht="17.25">
      <c r="M3195" s="36"/>
      <c r="N3195" s="36"/>
    </row>
    <row r="3196" spans="13:14" ht="17.25">
      <c r="M3196" s="36"/>
      <c r="N3196" s="36"/>
    </row>
    <row r="3197" spans="13:14" ht="17.25">
      <c r="M3197" s="36"/>
      <c r="N3197" s="36"/>
    </row>
    <row r="3198" spans="13:14" ht="17.25">
      <c r="M3198" s="36"/>
      <c r="N3198" s="36"/>
    </row>
    <row r="3199" spans="13:14" ht="17.25">
      <c r="M3199" s="36"/>
      <c r="N3199" s="36"/>
    </row>
    <row r="3200" spans="13:14" ht="17.25">
      <c r="M3200" s="36"/>
      <c r="N3200" s="36"/>
    </row>
    <row r="3201" spans="13:14" ht="17.25">
      <c r="M3201" s="36"/>
      <c r="N3201" s="36"/>
    </row>
    <row r="3202" spans="13:14" ht="17.25">
      <c r="M3202" s="36"/>
      <c r="N3202" s="36"/>
    </row>
    <row r="3203" spans="13:14" ht="17.25">
      <c r="M3203" s="36"/>
      <c r="N3203" s="36"/>
    </row>
    <row r="3204" spans="13:14" ht="17.25">
      <c r="M3204" s="36"/>
      <c r="N3204" s="36"/>
    </row>
    <row r="3205" spans="13:14" ht="17.25">
      <c r="M3205" s="36"/>
      <c r="N3205" s="36"/>
    </row>
    <row r="3206" spans="13:14" ht="17.25">
      <c r="M3206" s="36"/>
      <c r="N3206" s="36"/>
    </row>
    <row r="3207" spans="13:14" ht="17.25">
      <c r="M3207" s="36"/>
      <c r="N3207" s="36"/>
    </row>
    <row r="3208" spans="13:14" ht="17.25">
      <c r="M3208" s="36"/>
      <c r="N3208" s="36"/>
    </row>
    <row r="3209" spans="13:14" ht="17.25">
      <c r="M3209" s="36"/>
      <c r="N3209" s="36"/>
    </row>
    <row r="3210" spans="13:14" ht="17.25">
      <c r="M3210" s="36"/>
      <c r="N3210" s="36"/>
    </row>
    <row r="3211" spans="13:14" ht="17.25">
      <c r="M3211" s="36"/>
      <c r="N3211" s="36"/>
    </row>
    <row r="3212" spans="13:14" ht="17.25">
      <c r="M3212" s="36"/>
      <c r="N3212" s="36"/>
    </row>
    <row r="3213" spans="13:14" ht="17.25">
      <c r="M3213" s="36"/>
      <c r="N3213" s="36"/>
    </row>
    <row r="3214" spans="13:14" ht="17.25">
      <c r="M3214" s="36"/>
      <c r="N3214" s="36"/>
    </row>
    <row r="3215" spans="13:14" ht="17.25">
      <c r="M3215" s="36"/>
      <c r="N3215" s="36"/>
    </row>
    <row r="3216" spans="13:14" ht="17.25">
      <c r="M3216" s="36"/>
      <c r="N3216" s="36"/>
    </row>
    <row r="3217" spans="13:14" ht="17.25">
      <c r="M3217" s="36"/>
      <c r="N3217" s="36"/>
    </row>
    <row r="3218" spans="13:14" ht="17.25">
      <c r="M3218" s="36"/>
      <c r="N3218" s="36"/>
    </row>
    <row r="3219" spans="13:14" ht="17.25">
      <c r="M3219" s="36"/>
      <c r="N3219" s="36"/>
    </row>
    <row r="3220" spans="13:14" ht="17.25">
      <c r="M3220" s="36"/>
      <c r="N3220" s="36"/>
    </row>
    <row r="3221" spans="13:14" ht="17.25">
      <c r="M3221" s="36"/>
      <c r="N3221" s="36"/>
    </row>
    <row r="3222" spans="13:14" ht="17.25">
      <c r="M3222" s="36"/>
      <c r="N3222" s="36"/>
    </row>
    <row r="3223" spans="13:14" ht="17.25">
      <c r="M3223" s="36"/>
      <c r="N3223" s="36"/>
    </row>
    <row r="3224" spans="13:14" ht="17.25">
      <c r="M3224" s="36"/>
      <c r="N3224" s="36"/>
    </row>
    <row r="3225" spans="13:14" ht="17.25">
      <c r="M3225" s="36"/>
      <c r="N3225" s="36"/>
    </row>
    <row r="3226" spans="13:14" ht="17.25">
      <c r="M3226" s="36"/>
      <c r="N3226" s="36"/>
    </row>
    <row r="3227" spans="13:14" ht="17.25">
      <c r="M3227" s="36"/>
      <c r="N3227" s="36"/>
    </row>
    <row r="3228" spans="13:14" ht="17.25">
      <c r="M3228" s="36"/>
      <c r="N3228" s="36"/>
    </row>
    <row r="3229" spans="13:14" ht="17.25">
      <c r="M3229" s="36"/>
      <c r="N3229" s="36"/>
    </row>
    <row r="3230" spans="13:14" ht="17.25">
      <c r="M3230" s="36"/>
      <c r="N3230" s="36"/>
    </row>
    <row r="3231" spans="13:14" ht="17.25">
      <c r="M3231" s="36"/>
      <c r="N3231" s="36"/>
    </row>
    <row r="3232" spans="13:14" ht="17.25">
      <c r="M3232" s="36"/>
      <c r="N3232" s="36"/>
    </row>
    <row r="3233" spans="13:14" ht="17.25">
      <c r="M3233" s="36"/>
      <c r="N3233" s="36"/>
    </row>
    <row r="3234" spans="13:14" ht="17.25">
      <c r="M3234" s="36"/>
      <c r="N3234" s="36"/>
    </row>
    <row r="3235" spans="13:14" ht="17.25">
      <c r="M3235" s="36"/>
      <c r="N3235" s="36"/>
    </row>
    <row r="3236" spans="13:14" ht="17.25">
      <c r="M3236" s="36"/>
      <c r="N3236" s="36"/>
    </row>
    <row r="3237" spans="13:14" ht="17.25">
      <c r="M3237" s="36"/>
      <c r="N3237" s="36"/>
    </row>
    <row r="3238" spans="13:14" ht="17.25">
      <c r="M3238" s="36"/>
      <c r="N3238" s="36"/>
    </row>
    <row r="3239" spans="13:14" ht="17.25">
      <c r="M3239" s="36"/>
      <c r="N3239" s="36"/>
    </row>
    <row r="3240" spans="13:14" ht="17.25">
      <c r="M3240" s="36"/>
      <c r="N3240" s="36"/>
    </row>
    <row r="3241" spans="13:14" ht="17.25">
      <c r="M3241" s="36"/>
      <c r="N3241" s="36"/>
    </row>
    <row r="3242" spans="13:14" ht="17.25">
      <c r="M3242" s="36"/>
      <c r="N3242" s="36"/>
    </row>
    <row r="3243" spans="13:14" ht="17.25">
      <c r="M3243" s="36"/>
      <c r="N3243" s="36"/>
    </row>
    <row r="3244" spans="13:14" ht="17.25">
      <c r="M3244" s="36"/>
      <c r="N3244" s="36"/>
    </row>
    <row r="3245" spans="13:14" ht="17.25">
      <c r="M3245" s="36"/>
      <c r="N3245" s="36"/>
    </row>
    <row r="3246" spans="13:14" ht="17.25">
      <c r="M3246" s="36"/>
      <c r="N3246" s="36"/>
    </row>
    <row r="3247" spans="13:14" ht="17.25">
      <c r="M3247" s="36"/>
      <c r="N3247" s="36"/>
    </row>
    <row r="3248" spans="13:14" ht="17.25">
      <c r="M3248" s="36"/>
      <c r="N3248" s="36"/>
    </row>
    <row r="3249" spans="13:14" ht="17.25">
      <c r="M3249" s="36"/>
      <c r="N3249" s="36"/>
    </row>
    <row r="3250" spans="13:14" ht="17.25">
      <c r="M3250" s="36"/>
      <c r="N3250" s="36"/>
    </row>
    <row r="3251" spans="13:14" ht="17.25">
      <c r="M3251" s="36"/>
      <c r="N3251" s="36"/>
    </row>
    <row r="3252" spans="13:14" ht="17.25">
      <c r="M3252" s="36"/>
      <c r="N3252" s="36"/>
    </row>
    <row r="3253" spans="13:14" ht="17.25">
      <c r="M3253" s="36"/>
      <c r="N3253" s="36"/>
    </row>
    <row r="3254" spans="13:14" ht="17.25">
      <c r="M3254" s="36"/>
      <c r="N3254" s="36"/>
    </row>
    <row r="3255" spans="13:14" ht="17.25">
      <c r="M3255" s="36"/>
      <c r="N3255" s="36"/>
    </row>
    <row r="3256" spans="13:14" ht="17.25">
      <c r="M3256" s="36"/>
      <c r="N3256" s="36"/>
    </row>
    <row r="3257" spans="13:14" ht="17.25">
      <c r="M3257" s="36"/>
      <c r="N3257" s="36"/>
    </row>
    <row r="3258" spans="13:14" ht="17.25">
      <c r="M3258" s="36"/>
      <c r="N3258" s="36"/>
    </row>
    <row r="3259" spans="13:14" ht="17.25">
      <c r="M3259" s="36"/>
      <c r="N3259" s="36"/>
    </row>
    <row r="3260" spans="13:14" ht="17.25">
      <c r="M3260" s="36"/>
      <c r="N3260" s="36"/>
    </row>
    <row r="3261" spans="13:14" ht="17.25">
      <c r="M3261" s="36"/>
      <c r="N3261" s="36"/>
    </row>
    <row r="3262" spans="13:14" ht="17.25">
      <c r="M3262" s="36"/>
      <c r="N3262" s="36"/>
    </row>
    <row r="3263" spans="13:14" ht="17.25">
      <c r="M3263" s="36"/>
      <c r="N3263" s="36"/>
    </row>
    <row r="3264" spans="13:14" ht="17.25">
      <c r="M3264" s="36"/>
      <c r="N3264" s="36"/>
    </row>
    <row r="3265" spans="13:14" ht="17.25">
      <c r="M3265" s="36"/>
      <c r="N3265" s="36"/>
    </row>
    <row r="3266" spans="13:14" ht="17.25">
      <c r="M3266" s="36"/>
      <c r="N3266" s="36"/>
    </row>
    <row r="3267" spans="13:14" ht="17.25">
      <c r="M3267" s="36"/>
      <c r="N3267" s="36"/>
    </row>
    <row r="3268" spans="13:14" ht="17.25">
      <c r="M3268" s="36"/>
      <c r="N3268" s="36"/>
    </row>
    <row r="3269" spans="13:14" ht="17.25">
      <c r="M3269" s="36"/>
      <c r="N3269" s="36"/>
    </row>
    <row r="3270" spans="13:14" ht="17.25">
      <c r="M3270" s="36"/>
      <c r="N3270" s="36"/>
    </row>
    <row r="3271" spans="13:14" ht="17.25">
      <c r="M3271" s="36"/>
      <c r="N3271" s="36"/>
    </row>
    <row r="3272" spans="13:14" ht="17.25">
      <c r="M3272" s="36"/>
      <c r="N3272" s="36"/>
    </row>
    <row r="3273" spans="13:14" ht="17.25">
      <c r="M3273" s="36"/>
      <c r="N3273" s="36"/>
    </row>
    <row r="3274" spans="13:14" ht="17.25">
      <c r="M3274" s="36"/>
      <c r="N3274" s="36"/>
    </row>
    <row r="3275" spans="13:14" ht="17.25">
      <c r="M3275" s="36"/>
      <c r="N3275" s="36"/>
    </row>
    <row r="3276" spans="13:14" ht="17.25">
      <c r="M3276" s="36"/>
      <c r="N3276" s="36"/>
    </row>
    <row r="3277" spans="13:14" ht="17.25">
      <c r="M3277" s="36"/>
      <c r="N3277" s="36"/>
    </row>
    <row r="3278" spans="13:14" ht="17.25">
      <c r="M3278" s="36"/>
      <c r="N3278" s="36"/>
    </row>
    <row r="3279" spans="13:14" ht="17.25">
      <c r="M3279" s="36"/>
      <c r="N3279" s="36"/>
    </row>
    <row r="3280" spans="13:14" ht="17.25">
      <c r="M3280" s="36"/>
      <c r="N3280" s="36"/>
    </row>
    <row r="3281" spans="13:14" ht="17.25">
      <c r="M3281" s="36"/>
      <c r="N3281" s="36"/>
    </row>
    <row r="3282" spans="13:14" ht="17.25">
      <c r="M3282" s="36"/>
      <c r="N3282" s="36"/>
    </row>
    <row r="3283" spans="13:14" ht="17.25">
      <c r="M3283" s="36"/>
      <c r="N3283" s="36"/>
    </row>
    <row r="3284" spans="13:14" ht="17.25">
      <c r="M3284" s="36"/>
      <c r="N3284" s="36"/>
    </row>
    <row r="3285" spans="13:14" ht="17.25">
      <c r="M3285" s="36"/>
      <c r="N3285" s="36"/>
    </row>
    <row r="3286" spans="13:14" ht="17.25">
      <c r="M3286" s="36"/>
      <c r="N3286" s="36"/>
    </row>
    <row r="3287" spans="13:14" ht="17.25">
      <c r="M3287" s="36"/>
      <c r="N3287" s="36"/>
    </row>
    <row r="3288" spans="13:14" ht="17.25">
      <c r="M3288" s="36"/>
      <c r="N3288" s="36"/>
    </row>
    <row r="3289" spans="13:14" ht="17.25">
      <c r="M3289" s="36"/>
      <c r="N3289" s="36"/>
    </row>
    <row r="3290" spans="13:14" ht="17.25">
      <c r="M3290" s="36"/>
      <c r="N3290" s="36"/>
    </row>
    <row r="3291" spans="13:14" ht="17.25">
      <c r="M3291" s="36"/>
      <c r="N3291" s="36"/>
    </row>
    <row r="3292" spans="13:14" ht="17.25">
      <c r="M3292" s="36"/>
      <c r="N3292" s="36"/>
    </row>
    <row r="3293" spans="13:14" ht="17.25">
      <c r="M3293" s="36"/>
      <c r="N3293" s="36"/>
    </row>
    <row r="3294" spans="13:14" ht="17.25">
      <c r="M3294" s="36"/>
      <c r="N3294" s="36"/>
    </row>
    <row r="3295" spans="13:14" ht="17.25">
      <c r="M3295" s="36"/>
      <c r="N3295" s="36"/>
    </row>
    <row r="3296" spans="13:14" ht="17.25">
      <c r="M3296" s="36"/>
      <c r="N3296" s="36"/>
    </row>
    <row r="3297" spans="13:14" ht="17.25">
      <c r="M3297" s="36"/>
      <c r="N3297" s="36"/>
    </row>
    <row r="3298" spans="13:14" ht="17.25">
      <c r="M3298" s="36"/>
      <c r="N3298" s="36"/>
    </row>
    <row r="3299" spans="13:14" ht="17.25">
      <c r="M3299" s="36"/>
      <c r="N3299" s="36"/>
    </row>
    <row r="3300" spans="13:14" ht="17.25">
      <c r="M3300" s="36"/>
      <c r="N3300" s="36"/>
    </row>
    <row r="3301" spans="13:14" ht="17.25">
      <c r="M3301" s="36"/>
      <c r="N3301" s="36"/>
    </row>
    <row r="3302" spans="13:14" ht="17.25">
      <c r="M3302" s="36"/>
      <c r="N3302" s="36"/>
    </row>
    <row r="3303" spans="13:14" ht="17.25">
      <c r="M3303" s="36"/>
      <c r="N3303" s="36"/>
    </row>
    <row r="3304" spans="13:14" ht="17.25">
      <c r="M3304" s="36"/>
      <c r="N3304" s="36"/>
    </row>
    <row r="3305" spans="13:14" ht="17.25">
      <c r="M3305" s="36"/>
      <c r="N3305" s="36"/>
    </row>
    <row r="3306" spans="13:14" ht="17.25">
      <c r="M3306" s="36"/>
      <c r="N3306" s="36"/>
    </row>
    <row r="3307" spans="13:14" ht="17.25">
      <c r="M3307" s="36"/>
      <c r="N3307" s="36"/>
    </row>
    <row r="3308" spans="13:14" ht="17.25">
      <c r="M3308" s="36"/>
      <c r="N3308" s="36"/>
    </row>
    <row r="3309" spans="13:14" ht="17.25">
      <c r="M3309" s="36"/>
      <c r="N3309" s="36"/>
    </row>
    <row r="3310" spans="13:14" ht="17.25">
      <c r="M3310" s="36"/>
      <c r="N3310" s="36"/>
    </row>
    <row r="3311" spans="13:14" ht="17.25">
      <c r="M3311" s="36"/>
      <c r="N3311" s="36"/>
    </row>
    <row r="3312" spans="13:14" ht="17.25">
      <c r="M3312" s="36"/>
      <c r="N3312" s="36"/>
    </row>
    <row r="3313" spans="13:14" ht="17.25">
      <c r="M3313" s="36"/>
      <c r="N3313" s="36"/>
    </row>
    <row r="3314" spans="13:14" ht="17.25">
      <c r="M3314" s="36"/>
      <c r="N3314" s="36"/>
    </row>
    <row r="3315" spans="13:14" ht="17.25">
      <c r="M3315" s="36"/>
      <c r="N3315" s="36"/>
    </row>
    <row r="3316" spans="13:14" ht="17.25">
      <c r="M3316" s="36"/>
      <c r="N3316" s="36"/>
    </row>
    <row r="3317" spans="13:14" ht="17.25">
      <c r="M3317" s="36"/>
      <c r="N3317" s="36"/>
    </row>
    <row r="3318" spans="13:14" ht="17.25">
      <c r="M3318" s="36"/>
      <c r="N3318" s="36"/>
    </row>
    <row r="3319" spans="13:14" ht="17.25">
      <c r="M3319" s="36"/>
      <c r="N3319" s="36"/>
    </row>
    <row r="3320" spans="13:14" ht="17.25">
      <c r="M3320" s="36"/>
      <c r="N3320" s="36"/>
    </row>
    <row r="3321" spans="13:14" ht="17.25">
      <c r="M3321" s="36"/>
      <c r="N3321" s="36"/>
    </row>
    <row r="3322" spans="13:14" ht="17.25">
      <c r="M3322" s="36"/>
      <c r="N3322" s="36"/>
    </row>
    <row r="3323" spans="13:14" ht="17.25">
      <c r="M3323" s="36"/>
      <c r="N3323" s="36"/>
    </row>
    <row r="3324" spans="13:14" ht="17.25">
      <c r="M3324" s="36"/>
      <c r="N3324" s="36"/>
    </row>
    <row r="3325" spans="13:14" ht="17.25">
      <c r="M3325" s="36"/>
      <c r="N3325" s="36"/>
    </row>
    <row r="3326" spans="13:14" ht="17.25">
      <c r="M3326" s="36"/>
      <c r="N3326" s="36"/>
    </row>
    <row r="3327" spans="13:14" ht="17.25">
      <c r="M3327" s="36"/>
      <c r="N3327" s="36"/>
    </row>
    <row r="3328" spans="13:14" ht="17.25">
      <c r="M3328" s="36"/>
      <c r="N3328" s="36"/>
    </row>
    <row r="3329" spans="1:14" ht="17.25">
      <c r="M3329" s="36"/>
      <c r="N3329" s="36"/>
    </row>
    <row r="3330" spans="1:14" ht="17.25">
      <c r="M3330" s="36"/>
      <c r="N3330" s="36"/>
    </row>
    <row r="3331" spans="1:14" ht="17.25">
      <c r="B3331" s="42"/>
      <c r="C3331" s="42"/>
      <c r="D3331" s="70"/>
      <c r="E3331" s="42"/>
      <c r="F3331" s="42"/>
      <c r="G3331" s="42"/>
      <c r="H3331" s="70"/>
      <c r="I3331" s="70"/>
      <c r="J3331" s="95"/>
      <c r="K3331" s="70"/>
      <c r="L3331" s="70"/>
      <c r="M3331" s="44"/>
      <c r="N3331" s="44"/>
    </row>
    <row r="3332" spans="1:14" ht="17.25">
      <c r="A3332" s="42"/>
      <c r="B3332" s="42"/>
      <c r="C3332" s="42"/>
      <c r="D3332" s="70"/>
      <c r="E3332" s="42"/>
      <c r="F3332" s="42"/>
      <c r="G3332" s="42"/>
      <c r="H3332" s="70"/>
      <c r="I3332" s="70"/>
      <c r="J3332" s="95"/>
      <c r="K3332" s="70"/>
      <c r="L3332" s="70"/>
      <c r="M3332" s="44"/>
      <c r="N3332" s="44"/>
    </row>
    <row r="3333" spans="1:14" ht="17.25">
      <c r="A3333" s="42"/>
      <c r="B3333" s="42"/>
      <c r="C3333" s="42"/>
      <c r="D3333" s="70"/>
      <c r="E3333" s="42"/>
      <c r="F3333" s="42"/>
      <c r="G3333" s="42"/>
      <c r="H3333" s="70"/>
      <c r="I3333" s="70"/>
      <c r="J3333" s="95"/>
      <c r="K3333" s="70"/>
      <c r="L3333" s="70"/>
      <c r="M3333" s="44"/>
      <c r="N3333" s="44"/>
    </row>
    <row r="3334" spans="1:14" ht="17.25">
      <c r="A3334" s="42"/>
      <c r="B3334" s="42"/>
      <c r="C3334" s="42"/>
      <c r="D3334" s="70"/>
      <c r="E3334" s="42"/>
      <c r="F3334" s="42"/>
      <c r="G3334" s="42"/>
      <c r="H3334" s="70"/>
      <c r="I3334" s="70"/>
      <c r="J3334" s="95"/>
      <c r="K3334" s="70"/>
      <c r="L3334" s="70"/>
      <c r="M3334" s="44"/>
      <c r="N3334" s="44"/>
    </row>
    <row r="3335" spans="1:14" ht="17.25">
      <c r="A3335" s="42"/>
      <c r="B3335" s="42"/>
      <c r="C3335" s="42"/>
      <c r="D3335" s="70"/>
      <c r="E3335" s="42"/>
      <c r="F3335" s="42"/>
      <c r="G3335" s="42"/>
      <c r="H3335" s="70"/>
      <c r="I3335" s="70"/>
      <c r="J3335" s="95"/>
      <c r="K3335" s="70"/>
      <c r="L3335" s="70"/>
      <c r="M3335" s="44"/>
      <c r="N3335" s="44"/>
    </row>
    <row r="3336" spans="1:14" ht="17.25">
      <c r="A3336" s="42"/>
      <c r="B3336" s="42"/>
      <c r="C3336" s="42"/>
      <c r="D3336" s="70"/>
      <c r="E3336" s="42"/>
      <c r="F3336" s="42"/>
      <c r="G3336" s="42"/>
      <c r="H3336" s="70"/>
      <c r="I3336" s="70"/>
      <c r="J3336" s="95"/>
      <c r="K3336" s="70"/>
      <c r="L3336" s="70"/>
      <c r="M3336" s="44"/>
      <c r="N3336" s="44"/>
    </row>
    <row r="3337" spans="1:14" ht="17.25">
      <c r="A3337" s="42"/>
      <c r="B3337" s="42"/>
      <c r="C3337" s="42"/>
      <c r="D3337" s="70"/>
      <c r="E3337" s="42"/>
      <c r="F3337" s="42"/>
      <c r="G3337" s="42"/>
      <c r="H3337" s="70"/>
      <c r="I3337" s="70"/>
      <c r="J3337" s="95"/>
      <c r="K3337" s="70"/>
      <c r="L3337" s="70"/>
      <c r="M3337" s="44"/>
      <c r="N3337" s="44"/>
    </row>
    <row r="3338" spans="1:14" ht="17.25">
      <c r="A3338" s="42"/>
      <c r="B3338" s="42"/>
      <c r="C3338" s="42"/>
      <c r="D3338" s="70"/>
      <c r="E3338" s="42"/>
      <c r="F3338" s="42"/>
      <c r="G3338" s="42"/>
      <c r="H3338" s="70"/>
      <c r="I3338" s="70"/>
      <c r="J3338" s="95"/>
      <c r="K3338" s="70"/>
      <c r="L3338" s="70"/>
      <c r="M3338" s="44"/>
      <c r="N3338" s="44"/>
    </row>
    <row r="3339" spans="1:14" ht="17.25">
      <c r="A3339" s="42"/>
      <c r="B3339" s="42"/>
      <c r="C3339" s="42"/>
      <c r="D3339" s="70"/>
      <c r="E3339" s="42"/>
      <c r="F3339" s="42"/>
      <c r="G3339" s="42"/>
      <c r="H3339" s="70"/>
      <c r="I3339" s="70"/>
      <c r="J3339" s="95"/>
      <c r="K3339" s="70"/>
      <c r="L3339" s="70"/>
      <c r="M3339" s="44"/>
      <c r="N3339" s="44"/>
    </row>
    <row r="3340" spans="1:14" ht="17.25">
      <c r="A3340" s="42"/>
      <c r="B3340" s="42"/>
      <c r="C3340" s="42"/>
      <c r="D3340" s="70"/>
      <c r="E3340" s="42"/>
      <c r="F3340" s="42"/>
      <c r="G3340" s="42"/>
      <c r="H3340" s="70"/>
      <c r="I3340" s="70"/>
      <c r="J3340" s="95"/>
      <c r="K3340" s="70"/>
      <c r="L3340" s="70"/>
      <c r="M3340" s="44"/>
      <c r="N3340" s="44"/>
    </row>
    <row r="3341" spans="1:14" ht="17.25">
      <c r="A3341" s="42"/>
      <c r="B3341" s="42"/>
      <c r="C3341" s="42"/>
      <c r="D3341" s="70"/>
      <c r="E3341" s="42"/>
      <c r="F3341" s="42"/>
      <c r="G3341" s="42"/>
      <c r="H3341" s="70"/>
      <c r="I3341" s="70"/>
      <c r="J3341" s="95"/>
      <c r="K3341" s="70"/>
      <c r="L3341" s="70"/>
      <c r="M3341" s="44"/>
      <c r="N3341" s="44"/>
    </row>
    <row r="3342" spans="1:14" ht="17.25">
      <c r="A3342" s="42"/>
      <c r="B3342" s="42"/>
      <c r="C3342" s="42"/>
      <c r="D3342" s="70"/>
      <c r="E3342" s="42"/>
      <c r="F3342" s="42"/>
      <c r="G3342" s="42"/>
      <c r="H3342" s="70"/>
      <c r="I3342" s="70"/>
      <c r="J3342" s="95"/>
      <c r="K3342" s="70"/>
      <c r="L3342" s="70"/>
      <c r="M3342" s="44"/>
      <c r="N3342" s="44"/>
    </row>
    <row r="3343" spans="1:14" ht="17.25">
      <c r="A3343" s="42"/>
      <c r="B3343" s="42"/>
      <c r="C3343" s="42"/>
      <c r="D3343" s="70"/>
      <c r="E3343" s="42"/>
      <c r="F3343" s="42"/>
      <c r="G3343" s="42"/>
      <c r="H3343" s="70"/>
      <c r="I3343" s="70"/>
      <c r="J3343" s="95"/>
      <c r="K3343" s="70"/>
      <c r="L3343" s="70"/>
      <c r="M3343" s="44"/>
      <c r="N3343" s="44"/>
    </row>
    <row r="3344" spans="1:14" ht="17.25">
      <c r="A3344" s="42"/>
      <c r="B3344" s="42"/>
      <c r="C3344" s="42"/>
      <c r="D3344" s="70"/>
      <c r="E3344" s="42"/>
      <c r="F3344" s="42"/>
      <c r="G3344" s="42"/>
      <c r="H3344" s="70"/>
      <c r="I3344" s="70"/>
      <c r="J3344" s="95"/>
      <c r="K3344" s="70"/>
      <c r="L3344" s="70"/>
      <c r="M3344" s="44"/>
      <c r="N3344" s="44"/>
    </row>
    <row r="3345" spans="1:14" ht="17.25">
      <c r="A3345" s="42"/>
      <c r="B3345" s="42"/>
      <c r="C3345" s="42"/>
      <c r="D3345" s="70"/>
      <c r="E3345" s="42"/>
      <c r="F3345" s="42"/>
      <c r="G3345" s="42"/>
      <c r="H3345" s="70"/>
      <c r="I3345" s="70"/>
      <c r="J3345" s="95"/>
      <c r="K3345" s="70"/>
      <c r="L3345" s="70"/>
      <c r="M3345" s="44"/>
      <c r="N3345" s="44"/>
    </row>
    <row r="3346" spans="1:14" ht="17.25">
      <c r="A3346" s="42"/>
      <c r="B3346" s="42"/>
      <c r="C3346" s="42"/>
      <c r="D3346" s="70"/>
      <c r="E3346" s="42"/>
      <c r="F3346" s="42"/>
      <c r="G3346" s="42"/>
      <c r="H3346" s="70"/>
      <c r="I3346" s="70"/>
      <c r="J3346" s="95"/>
      <c r="K3346" s="70"/>
      <c r="L3346" s="70"/>
      <c r="M3346" s="44"/>
      <c r="N3346" s="44"/>
    </row>
    <row r="3347" spans="1:14" ht="17.25">
      <c r="A3347" s="42"/>
      <c r="B3347" s="42"/>
      <c r="C3347" s="42"/>
      <c r="D3347" s="70"/>
      <c r="E3347" s="42"/>
      <c r="F3347" s="42"/>
      <c r="G3347" s="42"/>
      <c r="H3347" s="70"/>
      <c r="I3347" s="70"/>
      <c r="J3347" s="95"/>
      <c r="K3347" s="70"/>
      <c r="L3347" s="70"/>
      <c r="M3347" s="44"/>
      <c r="N3347" s="44"/>
    </row>
    <row r="3348" spans="1:14" ht="17.25">
      <c r="A3348" s="42"/>
      <c r="B3348" s="42"/>
      <c r="C3348" s="42"/>
      <c r="D3348" s="70"/>
      <c r="E3348" s="42"/>
      <c r="F3348" s="42"/>
      <c r="G3348" s="42"/>
      <c r="H3348" s="70"/>
      <c r="I3348" s="70"/>
      <c r="J3348" s="95"/>
      <c r="K3348" s="70"/>
      <c r="L3348" s="70"/>
      <c r="M3348" s="44"/>
      <c r="N3348" s="44"/>
    </row>
    <row r="3349" spans="1:14" ht="17.25">
      <c r="A3349" s="42"/>
      <c r="B3349" s="42"/>
      <c r="C3349" s="42"/>
      <c r="D3349" s="70"/>
      <c r="E3349" s="42"/>
      <c r="F3349" s="42"/>
      <c r="G3349" s="42"/>
      <c r="H3349" s="70"/>
      <c r="I3349" s="70"/>
      <c r="J3349" s="95"/>
      <c r="K3349" s="70"/>
      <c r="L3349" s="70"/>
      <c r="M3349" s="44"/>
      <c r="N3349" s="44"/>
    </row>
    <row r="3350" spans="1:14" ht="17.25">
      <c r="A3350" s="42"/>
      <c r="B3350" s="42"/>
      <c r="C3350" s="42"/>
      <c r="D3350" s="70"/>
      <c r="E3350" s="42"/>
      <c r="F3350" s="42"/>
      <c r="G3350" s="42"/>
      <c r="H3350" s="70"/>
      <c r="I3350" s="70"/>
      <c r="J3350" s="95"/>
      <c r="K3350" s="70"/>
      <c r="L3350" s="70"/>
      <c r="M3350" s="44"/>
      <c r="N3350" s="44"/>
    </row>
    <row r="3351" spans="1:14" ht="17.25">
      <c r="A3351" s="42"/>
      <c r="B3351" s="42"/>
      <c r="C3351" s="42"/>
      <c r="D3351" s="70"/>
      <c r="E3351" s="42"/>
      <c r="F3351" s="42"/>
      <c r="G3351" s="42"/>
      <c r="H3351" s="70"/>
      <c r="I3351" s="70"/>
      <c r="J3351" s="95"/>
      <c r="K3351" s="70"/>
      <c r="L3351" s="70"/>
      <c r="M3351" s="44"/>
      <c r="N3351" s="44"/>
    </row>
    <row r="3352" spans="1:14" ht="17.25">
      <c r="A3352" s="42"/>
      <c r="B3352" s="42"/>
      <c r="C3352" s="42"/>
      <c r="D3352" s="70"/>
      <c r="E3352" s="42"/>
      <c r="F3352" s="42"/>
      <c r="G3352" s="42"/>
      <c r="H3352" s="70"/>
      <c r="I3352" s="70"/>
      <c r="J3352" s="95"/>
      <c r="K3352" s="70"/>
      <c r="L3352" s="70"/>
      <c r="M3352" s="44"/>
      <c r="N3352" s="44"/>
    </row>
    <row r="3353" spans="1:14" ht="17.25">
      <c r="A3353" s="42"/>
      <c r="B3353" s="42"/>
      <c r="C3353" s="42"/>
      <c r="D3353" s="70"/>
      <c r="E3353" s="42"/>
      <c r="F3353" s="42"/>
      <c r="G3353" s="42"/>
      <c r="H3353" s="70"/>
      <c r="I3353" s="70"/>
      <c r="J3353" s="95"/>
      <c r="K3353" s="70"/>
      <c r="L3353" s="70"/>
      <c r="M3353" s="44"/>
      <c r="N3353" s="44"/>
    </row>
    <row r="3354" spans="1:14" ht="17.25">
      <c r="A3354" s="42"/>
      <c r="B3354" s="42"/>
      <c r="C3354" s="42"/>
      <c r="D3354" s="70"/>
      <c r="E3354" s="42"/>
      <c r="F3354" s="42"/>
      <c r="G3354" s="42"/>
      <c r="H3354" s="70"/>
      <c r="I3354" s="70"/>
      <c r="J3354" s="95"/>
      <c r="K3354" s="70"/>
      <c r="L3354" s="70"/>
      <c r="M3354" s="44"/>
      <c r="N3354" s="44"/>
    </row>
    <row r="3355" spans="1:14" ht="17.25">
      <c r="A3355" s="42"/>
      <c r="B3355" s="42"/>
      <c r="C3355" s="42"/>
      <c r="D3355" s="70"/>
      <c r="E3355" s="42"/>
      <c r="F3355" s="42"/>
      <c r="G3355" s="42"/>
      <c r="H3355" s="70"/>
      <c r="I3355" s="70"/>
      <c r="J3355" s="95"/>
      <c r="K3355" s="70"/>
      <c r="L3355" s="70"/>
      <c r="M3355" s="44"/>
      <c r="N3355" s="44"/>
    </row>
    <row r="3356" spans="1:14" ht="17.25">
      <c r="A3356" s="42"/>
      <c r="B3356" s="42"/>
      <c r="C3356" s="42"/>
      <c r="D3356" s="70"/>
      <c r="E3356" s="42"/>
      <c r="F3356" s="42"/>
      <c r="G3356" s="42"/>
      <c r="H3356" s="70"/>
      <c r="I3356" s="70"/>
      <c r="J3356" s="95"/>
      <c r="K3356" s="70"/>
      <c r="L3356" s="70"/>
      <c r="M3356" s="44"/>
      <c r="N3356" s="44"/>
    </row>
    <row r="3357" spans="1:14" ht="17.25">
      <c r="A3357" s="42"/>
      <c r="B3357" s="42"/>
      <c r="C3357" s="42"/>
      <c r="D3357" s="70"/>
      <c r="E3357" s="42"/>
      <c r="F3357" s="42"/>
      <c r="G3357" s="42"/>
      <c r="H3357" s="70"/>
      <c r="I3357" s="70"/>
      <c r="J3357" s="95"/>
      <c r="K3357" s="70"/>
      <c r="L3357" s="70"/>
      <c r="M3357" s="44"/>
      <c r="N3357" s="44"/>
    </row>
    <row r="3358" spans="1:14" ht="17.25">
      <c r="A3358" s="42"/>
      <c r="B3358" s="42"/>
      <c r="C3358" s="42"/>
      <c r="D3358" s="70"/>
      <c r="E3358" s="42"/>
      <c r="F3358" s="42"/>
      <c r="G3358" s="42"/>
      <c r="H3358" s="70"/>
      <c r="I3358" s="70"/>
      <c r="J3358" s="95"/>
      <c r="K3358" s="70"/>
      <c r="L3358" s="70"/>
      <c r="M3358" s="44"/>
      <c r="N3358" s="44"/>
    </row>
    <row r="3359" spans="1:14" ht="17.25">
      <c r="A3359" s="42"/>
      <c r="B3359" s="42"/>
      <c r="C3359" s="42"/>
      <c r="D3359" s="70"/>
      <c r="E3359" s="42"/>
      <c r="F3359" s="42"/>
      <c r="G3359" s="42"/>
      <c r="H3359" s="70"/>
      <c r="I3359" s="70"/>
      <c r="J3359" s="95"/>
      <c r="K3359" s="70"/>
      <c r="L3359" s="70"/>
      <c r="M3359" s="44"/>
      <c r="N3359" s="44"/>
    </row>
    <row r="3360" spans="1:14" ht="17.25">
      <c r="A3360" s="42"/>
      <c r="B3360" s="42"/>
      <c r="C3360" s="42"/>
      <c r="D3360" s="70"/>
      <c r="E3360" s="42"/>
      <c r="F3360" s="42"/>
      <c r="G3360" s="42"/>
      <c r="H3360" s="70"/>
      <c r="I3360" s="70"/>
      <c r="J3360" s="95"/>
      <c r="K3360" s="70"/>
      <c r="L3360" s="70"/>
      <c r="M3360" s="44"/>
      <c r="N3360" s="44"/>
    </row>
    <row r="3361" spans="1:14" ht="17.25">
      <c r="A3361" s="42"/>
      <c r="B3361" s="42"/>
      <c r="C3361" s="42"/>
      <c r="D3361" s="70"/>
      <c r="E3361" s="42"/>
      <c r="F3361" s="42"/>
      <c r="G3361" s="42"/>
      <c r="H3361" s="70"/>
      <c r="I3361" s="70"/>
      <c r="J3361" s="95"/>
      <c r="K3361" s="70"/>
      <c r="L3361" s="70"/>
      <c r="M3361" s="44"/>
      <c r="N3361" s="44"/>
    </row>
    <row r="3362" spans="1:14" ht="17.25">
      <c r="A3362" s="42"/>
      <c r="B3362" s="42"/>
      <c r="C3362" s="42"/>
      <c r="D3362" s="70"/>
      <c r="E3362" s="42"/>
      <c r="F3362" s="42"/>
      <c r="G3362" s="42"/>
      <c r="H3362" s="70"/>
      <c r="I3362" s="70"/>
      <c r="J3362" s="95"/>
      <c r="K3362" s="70"/>
      <c r="L3362" s="70"/>
      <c r="M3362" s="44"/>
      <c r="N3362" s="44"/>
    </row>
    <row r="3363" spans="1:14" ht="17.25">
      <c r="A3363" s="42"/>
      <c r="B3363" s="42"/>
      <c r="C3363" s="42"/>
      <c r="D3363" s="70"/>
      <c r="E3363" s="42"/>
      <c r="F3363" s="42"/>
      <c r="G3363" s="42"/>
      <c r="H3363" s="70"/>
      <c r="I3363" s="70"/>
      <c r="J3363" s="95"/>
      <c r="K3363" s="70"/>
      <c r="L3363" s="70"/>
      <c r="M3363" s="44"/>
      <c r="N3363" s="44"/>
    </row>
    <row r="3364" spans="1:14" ht="17.25">
      <c r="A3364" s="42"/>
      <c r="B3364" s="42"/>
      <c r="C3364" s="42"/>
      <c r="D3364" s="70"/>
      <c r="E3364" s="42"/>
      <c r="F3364" s="42"/>
      <c r="G3364" s="42"/>
      <c r="H3364" s="70"/>
      <c r="I3364" s="70"/>
      <c r="J3364" s="95"/>
      <c r="K3364" s="70"/>
      <c r="L3364" s="70"/>
      <c r="M3364" s="44"/>
      <c r="N3364" s="44"/>
    </row>
    <row r="3365" spans="1:14" ht="17.25">
      <c r="A3365" s="42"/>
      <c r="B3365" s="42"/>
      <c r="C3365" s="42"/>
      <c r="D3365" s="70"/>
      <c r="E3365" s="42"/>
      <c r="F3365" s="42"/>
      <c r="G3365" s="42"/>
      <c r="H3365" s="70"/>
      <c r="I3365" s="70"/>
      <c r="J3365" s="95"/>
      <c r="K3365" s="70"/>
      <c r="L3365" s="70"/>
      <c r="M3365" s="44"/>
      <c r="N3365" s="44"/>
    </row>
    <row r="3366" spans="1:14" ht="17.25">
      <c r="A3366" s="42"/>
      <c r="B3366" s="42"/>
      <c r="C3366" s="42"/>
      <c r="D3366" s="70"/>
      <c r="E3366" s="42"/>
      <c r="F3366" s="42"/>
      <c r="G3366" s="42"/>
      <c r="H3366" s="70"/>
      <c r="I3366" s="70"/>
      <c r="J3366" s="95"/>
      <c r="K3366" s="70"/>
      <c r="L3366" s="70"/>
      <c r="M3366" s="44"/>
      <c r="N3366" s="44"/>
    </row>
    <row r="3367" spans="1:14" ht="17.25">
      <c r="A3367" s="42"/>
      <c r="B3367" s="42"/>
      <c r="C3367" s="42"/>
      <c r="D3367" s="70"/>
      <c r="E3367" s="42"/>
      <c r="F3367" s="42"/>
      <c r="G3367" s="42"/>
      <c r="H3367" s="70"/>
      <c r="I3367" s="70"/>
      <c r="J3367" s="95"/>
      <c r="K3367" s="70"/>
      <c r="L3367" s="70"/>
      <c r="M3367" s="44"/>
      <c r="N3367" s="44"/>
    </row>
    <row r="3368" spans="1:14" ht="17.25">
      <c r="A3368" s="42"/>
      <c r="B3368" s="42"/>
      <c r="C3368" s="42"/>
      <c r="D3368" s="70"/>
      <c r="E3368" s="42"/>
      <c r="F3368" s="42"/>
      <c r="G3368" s="42"/>
      <c r="H3368" s="70"/>
      <c r="I3368" s="70"/>
      <c r="J3368" s="95"/>
      <c r="K3368" s="70"/>
      <c r="L3368" s="70"/>
      <c r="M3368" s="44"/>
      <c r="N3368" s="44"/>
    </row>
    <row r="3369" spans="1:14" ht="17.25">
      <c r="A3369" s="42"/>
      <c r="B3369" s="42"/>
      <c r="C3369" s="42"/>
      <c r="D3369" s="70"/>
      <c r="E3369" s="42"/>
      <c r="F3369" s="42"/>
      <c r="G3369" s="42"/>
      <c r="H3369" s="70"/>
      <c r="I3369" s="70"/>
      <c r="J3369" s="95"/>
      <c r="K3369" s="70"/>
      <c r="L3369" s="70"/>
      <c r="M3369" s="44"/>
      <c r="N3369" s="44"/>
    </row>
    <row r="3370" spans="1:14" ht="17.25">
      <c r="A3370" s="42"/>
      <c r="B3370" s="42"/>
      <c r="C3370" s="42"/>
      <c r="D3370" s="70"/>
      <c r="E3370" s="42"/>
      <c r="F3370" s="42"/>
      <c r="G3370" s="42"/>
      <c r="H3370" s="70"/>
      <c r="I3370" s="70"/>
      <c r="J3370" s="95"/>
      <c r="K3370" s="70"/>
      <c r="L3370" s="70"/>
      <c r="M3370" s="44"/>
      <c r="N3370" s="44"/>
    </row>
    <row r="3371" spans="1:14" ht="17.25">
      <c r="A3371" s="42"/>
      <c r="B3371" s="42"/>
      <c r="C3371" s="42"/>
      <c r="D3371" s="70"/>
      <c r="E3371" s="42"/>
      <c r="F3371" s="42"/>
      <c r="G3371" s="42"/>
      <c r="H3371" s="70"/>
      <c r="I3371" s="70"/>
      <c r="J3371" s="95"/>
      <c r="K3371" s="70"/>
      <c r="L3371" s="70"/>
      <c r="M3371" s="44"/>
      <c r="N3371" s="44"/>
    </row>
    <row r="3372" spans="1:14" ht="17.25">
      <c r="A3372" s="42"/>
      <c r="B3372" s="42"/>
      <c r="C3372" s="42"/>
      <c r="D3372" s="70"/>
      <c r="E3372" s="42"/>
      <c r="F3372" s="42"/>
      <c r="G3372" s="42"/>
      <c r="H3372" s="70"/>
      <c r="I3372" s="70"/>
      <c r="J3372" s="95"/>
      <c r="K3372" s="70"/>
      <c r="L3372" s="70"/>
      <c r="M3372" s="44"/>
      <c r="N3372" s="44"/>
    </row>
    <row r="3373" spans="1:14" ht="17.25">
      <c r="A3373" s="42"/>
      <c r="B3373" s="42"/>
      <c r="C3373" s="42"/>
      <c r="D3373" s="70"/>
      <c r="E3373" s="42"/>
      <c r="F3373" s="42"/>
      <c r="G3373" s="42"/>
      <c r="H3373" s="70"/>
      <c r="I3373" s="70"/>
      <c r="J3373" s="95"/>
      <c r="K3373" s="70"/>
      <c r="L3373" s="70"/>
      <c r="M3373" s="44"/>
      <c r="N3373" s="44"/>
    </row>
    <row r="3374" spans="1:14" ht="17.25">
      <c r="A3374" s="42"/>
      <c r="B3374" s="42"/>
      <c r="C3374" s="42"/>
      <c r="D3374" s="70"/>
      <c r="E3374" s="42"/>
      <c r="F3374" s="42"/>
      <c r="G3374" s="42"/>
      <c r="H3374" s="70"/>
      <c r="I3374" s="70"/>
      <c r="J3374" s="95"/>
      <c r="K3374" s="70"/>
      <c r="L3374" s="70"/>
      <c r="M3374" s="44"/>
      <c r="N3374" s="44"/>
    </row>
    <row r="3375" spans="1:14" ht="17.25">
      <c r="A3375" s="42"/>
      <c r="B3375" s="42"/>
      <c r="C3375" s="42"/>
      <c r="D3375" s="70"/>
      <c r="E3375" s="42"/>
      <c r="F3375" s="42"/>
      <c r="G3375" s="42"/>
      <c r="H3375" s="70"/>
      <c r="I3375" s="70"/>
      <c r="J3375" s="95"/>
      <c r="K3375" s="70"/>
      <c r="L3375" s="70"/>
      <c r="M3375" s="44"/>
      <c r="N3375" s="44"/>
    </row>
    <row r="3376" spans="1:14" ht="17.25">
      <c r="A3376" s="42"/>
      <c r="B3376" s="42"/>
      <c r="C3376" s="42"/>
      <c r="D3376" s="70"/>
      <c r="E3376" s="42"/>
      <c r="F3376" s="42"/>
      <c r="G3376" s="42"/>
      <c r="H3376" s="70"/>
      <c r="I3376" s="70"/>
      <c r="J3376" s="95"/>
      <c r="K3376" s="70"/>
      <c r="L3376" s="70"/>
      <c r="M3376" s="44"/>
      <c r="N3376" s="44"/>
    </row>
    <row r="3377" spans="1:14" ht="17.25">
      <c r="A3377" s="42"/>
      <c r="B3377" s="42"/>
      <c r="C3377" s="42"/>
      <c r="D3377" s="70"/>
      <c r="E3377" s="42"/>
      <c r="F3377" s="42"/>
      <c r="G3377" s="42"/>
      <c r="H3377" s="70"/>
      <c r="I3377" s="70"/>
      <c r="J3377" s="95"/>
      <c r="K3377" s="70"/>
      <c r="L3377" s="70"/>
      <c r="M3377" s="44"/>
      <c r="N3377" s="44"/>
    </row>
    <row r="3378" spans="1:14" ht="17.25">
      <c r="A3378" s="42"/>
      <c r="B3378" s="42"/>
      <c r="C3378" s="42"/>
      <c r="D3378" s="70"/>
      <c r="E3378" s="42"/>
      <c r="F3378" s="42"/>
      <c r="G3378" s="42"/>
      <c r="H3378" s="70"/>
      <c r="I3378" s="70"/>
      <c r="J3378" s="95"/>
      <c r="K3378" s="70"/>
      <c r="L3378" s="70"/>
      <c r="M3378" s="44"/>
      <c r="N3378" s="44"/>
    </row>
    <row r="3379" spans="1:14" ht="17.25">
      <c r="A3379" s="42"/>
      <c r="B3379" s="42"/>
      <c r="C3379" s="42"/>
      <c r="D3379" s="70"/>
      <c r="E3379" s="42"/>
      <c r="F3379" s="42"/>
      <c r="G3379" s="42"/>
      <c r="H3379" s="70"/>
      <c r="I3379" s="70"/>
      <c r="J3379" s="95"/>
      <c r="K3379" s="70"/>
      <c r="L3379" s="70"/>
      <c r="M3379" s="44"/>
      <c r="N3379" s="44"/>
    </row>
    <row r="3380" spans="1:14" ht="17.25">
      <c r="A3380" s="42"/>
      <c r="B3380" s="42"/>
      <c r="C3380" s="42"/>
      <c r="D3380" s="70"/>
      <c r="E3380" s="42"/>
      <c r="F3380" s="42"/>
      <c r="G3380" s="42"/>
      <c r="H3380" s="70"/>
      <c r="I3380" s="70"/>
      <c r="J3380" s="95"/>
      <c r="K3380" s="70"/>
      <c r="L3380" s="70"/>
      <c r="M3380" s="44"/>
      <c r="N3380" s="44"/>
    </row>
    <row r="3381" spans="1:14" ht="17.25">
      <c r="A3381" s="42"/>
      <c r="B3381" s="42"/>
      <c r="C3381" s="42"/>
      <c r="D3381" s="70"/>
      <c r="E3381" s="42"/>
      <c r="F3381" s="42"/>
      <c r="G3381" s="42"/>
      <c r="H3381" s="70"/>
      <c r="I3381" s="70"/>
      <c r="J3381" s="95"/>
      <c r="K3381" s="70"/>
      <c r="L3381" s="70"/>
      <c r="M3381" s="44"/>
      <c r="N3381" s="44"/>
    </row>
    <row r="3382" spans="1:14" ht="17.25">
      <c r="A3382" s="42"/>
      <c r="B3382" s="42"/>
      <c r="C3382" s="42"/>
      <c r="D3382" s="70"/>
      <c r="E3382" s="42"/>
      <c r="F3382" s="42"/>
      <c r="G3382" s="42"/>
      <c r="H3382" s="70"/>
      <c r="I3382" s="70"/>
      <c r="J3382" s="95"/>
      <c r="K3382" s="70"/>
      <c r="L3382" s="70"/>
      <c r="M3382" s="44"/>
      <c r="N3382" s="44"/>
    </row>
    <row r="3383" spans="1:14" ht="17.25">
      <c r="A3383" s="42"/>
      <c r="B3383" s="42"/>
      <c r="C3383" s="42"/>
      <c r="D3383" s="70"/>
      <c r="E3383" s="42"/>
      <c r="F3383" s="42"/>
      <c r="G3383" s="42"/>
      <c r="H3383" s="70"/>
      <c r="I3383" s="70"/>
      <c r="J3383" s="95"/>
      <c r="K3383" s="70"/>
      <c r="L3383" s="70"/>
      <c r="M3383" s="44"/>
      <c r="N3383" s="44"/>
    </row>
    <row r="3384" spans="1:14" ht="17.25">
      <c r="A3384" s="42"/>
      <c r="B3384" s="42"/>
      <c r="C3384" s="42"/>
      <c r="D3384" s="70"/>
      <c r="E3384" s="42"/>
      <c r="F3384" s="42"/>
      <c r="G3384" s="42"/>
      <c r="H3384" s="70"/>
      <c r="I3384" s="70"/>
      <c r="J3384" s="95"/>
      <c r="K3384" s="70"/>
      <c r="L3384" s="70"/>
      <c r="M3384" s="44"/>
      <c r="N3384" s="44"/>
    </row>
    <row r="3385" spans="1:14" ht="17.25">
      <c r="A3385" s="42"/>
      <c r="B3385" s="42"/>
      <c r="C3385" s="42"/>
      <c r="D3385" s="70"/>
      <c r="E3385" s="42"/>
      <c r="F3385" s="42"/>
      <c r="G3385" s="42"/>
      <c r="H3385" s="70"/>
      <c r="I3385" s="70"/>
      <c r="J3385" s="95"/>
      <c r="K3385" s="70"/>
      <c r="L3385" s="70"/>
      <c r="M3385" s="44"/>
      <c r="N3385" s="44"/>
    </row>
    <row r="3386" spans="1:14" ht="17.25">
      <c r="A3386" s="42"/>
      <c r="B3386" s="42"/>
      <c r="C3386" s="42"/>
      <c r="D3386" s="70"/>
      <c r="E3386" s="42"/>
      <c r="F3386" s="42"/>
      <c r="G3386" s="42"/>
      <c r="H3386" s="70"/>
      <c r="I3386" s="70"/>
      <c r="J3386" s="95"/>
      <c r="K3386" s="70"/>
      <c r="L3386" s="70"/>
      <c r="M3386" s="44"/>
      <c r="N3386" s="44"/>
    </row>
    <row r="3387" spans="1:14" ht="17.25">
      <c r="A3387" s="42"/>
      <c r="B3387" s="42"/>
      <c r="C3387" s="42"/>
      <c r="D3387" s="70"/>
      <c r="E3387" s="42"/>
      <c r="F3387" s="42"/>
      <c r="G3387" s="42"/>
      <c r="H3387" s="70"/>
      <c r="I3387" s="70"/>
      <c r="J3387" s="95"/>
      <c r="K3387" s="70"/>
      <c r="L3387" s="70"/>
      <c r="M3387" s="44"/>
      <c r="N3387" s="44"/>
    </row>
    <row r="3388" spans="1:14" ht="17.25">
      <c r="A3388" s="42"/>
      <c r="B3388" s="42"/>
      <c r="C3388" s="42"/>
      <c r="D3388" s="70"/>
      <c r="E3388" s="42"/>
      <c r="F3388" s="42"/>
      <c r="G3388" s="42"/>
      <c r="H3388" s="70"/>
      <c r="I3388" s="70"/>
      <c r="J3388" s="95"/>
      <c r="K3388" s="70"/>
      <c r="L3388" s="70"/>
      <c r="M3388" s="44"/>
      <c r="N3388" s="44"/>
    </row>
    <row r="3389" spans="1:14" ht="17.25">
      <c r="A3389" s="42"/>
      <c r="B3389" s="42"/>
      <c r="C3389" s="42"/>
      <c r="D3389" s="70"/>
      <c r="E3389" s="42"/>
      <c r="F3389" s="42"/>
      <c r="G3389" s="42"/>
      <c r="H3389" s="70"/>
      <c r="I3389" s="70"/>
      <c r="J3389" s="95"/>
      <c r="K3389" s="70"/>
      <c r="L3389" s="70"/>
      <c r="M3389" s="44"/>
      <c r="N3389" s="44"/>
    </row>
    <row r="3390" spans="1:14" ht="17.25">
      <c r="A3390" s="42"/>
      <c r="B3390" s="42"/>
      <c r="C3390" s="42"/>
      <c r="D3390" s="70"/>
      <c r="E3390" s="42"/>
      <c r="F3390" s="42"/>
      <c r="G3390" s="42"/>
      <c r="H3390" s="70"/>
      <c r="I3390" s="70"/>
      <c r="J3390" s="95"/>
      <c r="K3390" s="70"/>
      <c r="L3390" s="70"/>
      <c r="M3390" s="44"/>
      <c r="N3390" s="44"/>
    </row>
    <row r="3391" spans="1:14" ht="17.25">
      <c r="A3391" s="42"/>
      <c r="B3391" s="42"/>
      <c r="C3391" s="42"/>
      <c r="D3391" s="70"/>
      <c r="E3391" s="42"/>
      <c r="F3391" s="42"/>
      <c r="G3391" s="42"/>
      <c r="H3391" s="70"/>
      <c r="I3391" s="70"/>
      <c r="J3391" s="95"/>
      <c r="K3391" s="70"/>
      <c r="L3391" s="70"/>
      <c r="M3391" s="44"/>
      <c r="N3391" s="44"/>
    </row>
    <row r="3392" spans="1:14" ht="17.25">
      <c r="A3392" s="42"/>
      <c r="B3392" s="42"/>
      <c r="C3392" s="42"/>
      <c r="D3392" s="70"/>
      <c r="E3392" s="42"/>
      <c r="F3392" s="42"/>
      <c r="G3392" s="42"/>
      <c r="H3392" s="70"/>
      <c r="I3392" s="70"/>
      <c r="J3392" s="95"/>
      <c r="K3392" s="70"/>
      <c r="L3392" s="70"/>
      <c r="M3392" s="44"/>
      <c r="N3392" s="44"/>
    </row>
    <row r="3393" spans="1:14" ht="17.25">
      <c r="A3393" s="42"/>
      <c r="B3393" s="42"/>
      <c r="C3393" s="42"/>
      <c r="D3393" s="70"/>
      <c r="E3393" s="42"/>
      <c r="F3393" s="42"/>
      <c r="G3393" s="42"/>
      <c r="H3393" s="70"/>
      <c r="I3393" s="70"/>
      <c r="J3393" s="95"/>
      <c r="K3393" s="70"/>
      <c r="L3393" s="70"/>
      <c r="M3393" s="44"/>
      <c r="N3393" s="44"/>
    </row>
    <row r="3394" spans="1:14" ht="17.25">
      <c r="A3394" s="42"/>
      <c r="B3394" s="42"/>
      <c r="C3394" s="42"/>
      <c r="D3394" s="70"/>
      <c r="E3394" s="42"/>
      <c r="F3394" s="42"/>
      <c r="G3394" s="42"/>
      <c r="H3394" s="70"/>
      <c r="I3394" s="70"/>
      <c r="J3394" s="95"/>
      <c r="K3394" s="70"/>
      <c r="L3394" s="70"/>
      <c r="M3394" s="44"/>
      <c r="N3394" s="44"/>
    </row>
    <row r="3395" spans="1:14" ht="17.25">
      <c r="A3395" s="42"/>
      <c r="B3395" s="42"/>
      <c r="C3395" s="42"/>
      <c r="D3395" s="70"/>
      <c r="E3395" s="42"/>
      <c r="F3395" s="42"/>
      <c r="G3395" s="42"/>
      <c r="H3395" s="70"/>
      <c r="I3395" s="70"/>
      <c r="J3395" s="95"/>
      <c r="K3395" s="70"/>
      <c r="L3395" s="70"/>
      <c r="M3395" s="44"/>
      <c r="N3395" s="44"/>
    </row>
    <row r="3396" spans="1:14" ht="17.25">
      <c r="A3396" s="42"/>
      <c r="B3396" s="42"/>
      <c r="C3396" s="42"/>
      <c r="D3396" s="70"/>
      <c r="E3396" s="42"/>
      <c r="F3396" s="42"/>
      <c r="G3396" s="42"/>
      <c r="H3396" s="70"/>
      <c r="I3396" s="70"/>
      <c r="J3396" s="95"/>
      <c r="K3396" s="70"/>
      <c r="L3396" s="70"/>
      <c r="M3396" s="44"/>
      <c r="N3396" s="44"/>
    </row>
    <row r="3397" spans="1:14" ht="17.25">
      <c r="A3397" s="42"/>
      <c r="B3397" s="42"/>
      <c r="C3397" s="42"/>
      <c r="D3397" s="70"/>
      <c r="E3397" s="42"/>
      <c r="F3397" s="42"/>
      <c r="G3397" s="42"/>
      <c r="H3397" s="70"/>
      <c r="I3397" s="70"/>
      <c r="J3397" s="95"/>
      <c r="K3397" s="70"/>
      <c r="L3397" s="70"/>
      <c r="M3397" s="44"/>
      <c r="N3397" s="44"/>
    </row>
    <row r="3398" spans="1:14" ht="17.25">
      <c r="A3398" s="42"/>
      <c r="B3398" s="42"/>
      <c r="C3398" s="42"/>
      <c r="D3398" s="70"/>
      <c r="E3398" s="42"/>
      <c r="F3398" s="42"/>
      <c r="G3398" s="42"/>
      <c r="H3398" s="70"/>
      <c r="I3398" s="70"/>
      <c r="J3398" s="95"/>
      <c r="K3398" s="70"/>
      <c r="L3398" s="70"/>
      <c r="M3398" s="44"/>
      <c r="N3398" s="44"/>
    </row>
    <row r="3399" spans="1:14" ht="17.25">
      <c r="A3399" s="42"/>
      <c r="B3399" s="42"/>
      <c r="C3399" s="42"/>
      <c r="D3399" s="70"/>
      <c r="E3399" s="42"/>
      <c r="F3399" s="42"/>
      <c r="G3399" s="42"/>
      <c r="H3399" s="70"/>
      <c r="I3399" s="70"/>
      <c r="J3399" s="95"/>
      <c r="K3399" s="70"/>
      <c r="L3399" s="70"/>
      <c r="M3399" s="44"/>
      <c r="N3399" s="44"/>
    </row>
    <row r="3400" spans="1:14" ht="17.25">
      <c r="A3400" s="42"/>
      <c r="B3400" s="42"/>
      <c r="C3400" s="42"/>
      <c r="D3400" s="70"/>
      <c r="E3400" s="42"/>
      <c r="F3400" s="42"/>
      <c r="G3400" s="42"/>
      <c r="H3400" s="70"/>
      <c r="I3400" s="70"/>
      <c r="J3400" s="95"/>
      <c r="K3400" s="70"/>
      <c r="L3400" s="70"/>
      <c r="M3400" s="44"/>
      <c r="N3400" s="44"/>
    </row>
    <row r="3401" spans="1:14" ht="17.25">
      <c r="A3401" s="42"/>
      <c r="B3401" s="42"/>
      <c r="C3401" s="42"/>
      <c r="D3401" s="70"/>
      <c r="E3401" s="42"/>
      <c r="F3401" s="42"/>
      <c r="G3401" s="42"/>
      <c r="H3401" s="70"/>
      <c r="I3401" s="70"/>
      <c r="J3401" s="95"/>
      <c r="K3401" s="70"/>
      <c r="L3401" s="70"/>
      <c r="M3401" s="44"/>
      <c r="N3401" s="44"/>
    </row>
    <row r="3402" spans="1:14" ht="17.25">
      <c r="A3402" s="42"/>
      <c r="B3402" s="42"/>
      <c r="C3402" s="42"/>
      <c r="D3402" s="70"/>
      <c r="E3402" s="42"/>
      <c r="F3402" s="42"/>
      <c r="G3402" s="42"/>
      <c r="H3402" s="70"/>
      <c r="I3402" s="70"/>
      <c r="J3402" s="95"/>
      <c r="K3402" s="70"/>
      <c r="L3402" s="70"/>
      <c r="M3402" s="44"/>
      <c r="N3402" s="44"/>
    </row>
    <row r="3403" spans="1:14" ht="17.25">
      <c r="A3403" s="42"/>
      <c r="B3403" s="42"/>
      <c r="C3403" s="42"/>
      <c r="D3403" s="70"/>
      <c r="E3403" s="42"/>
      <c r="F3403" s="42"/>
      <c r="G3403" s="42"/>
      <c r="H3403" s="70"/>
      <c r="I3403" s="70"/>
      <c r="J3403" s="95"/>
      <c r="K3403" s="70"/>
      <c r="L3403" s="70"/>
      <c r="M3403" s="44"/>
      <c r="N3403" s="44"/>
    </row>
    <row r="3404" spans="1:14" ht="17.25">
      <c r="A3404" s="42"/>
      <c r="B3404" s="42"/>
      <c r="C3404" s="42"/>
      <c r="D3404" s="70"/>
      <c r="E3404" s="42"/>
      <c r="F3404" s="42"/>
      <c r="G3404" s="42"/>
      <c r="H3404" s="70"/>
      <c r="I3404" s="70"/>
      <c r="J3404" s="95"/>
      <c r="K3404" s="70"/>
      <c r="L3404" s="70"/>
      <c r="M3404" s="44"/>
      <c r="N3404" s="44"/>
    </row>
    <row r="3405" spans="1:14" ht="17.25">
      <c r="A3405" s="42"/>
      <c r="B3405" s="42"/>
      <c r="C3405" s="42"/>
      <c r="D3405" s="70"/>
      <c r="E3405" s="42"/>
      <c r="F3405" s="42"/>
      <c r="G3405" s="42"/>
      <c r="H3405" s="70"/>
      <c r="I3405" s="70"/>
      <c r="J3405" s="95"/>
      <c r="K3405" s="70"/>
      <c r="L3405" s="70"/>
      <c r="M3405" s="44"/>
      <c r="N3405" s="44"/>
    </row>
    <row r="3406" spans="1:14" ht="17.25">
      <c r="A3406" s="42"/>
      <c r="B3406" s="42"/>
      <c r="C3406" s="42"/>
      <c r="D3406" s="70"/>
      <c r="E3406" s="42"/>
      <c r="F3406" s="42"/>
      <c r="G3406" s="42"/>
      <c r="H3406" s="70"/>
      <c r="I3406" s="70"/>
      <c r="J3406" s="95"/>
      <c r="K3406" s="70"/>
      <c r="L3406" s="70"/>
      <c r="M3406" s="44"/>
      <c r="N3406" s="44"/>
    </row>
    <row r="3407" spans="1:14" ht="17.25">
      <c r="A3407" s="42"/>
      <c r="B3407" s="42"/>
      <c r="C3407" s="42"/>
      <c r="D3407" s="70"/>
      <c r="E3407" s="42"/>
      <c r="F3407" s="42"/>
      <c r="G3407" s="42"/>
      <c r="H3407" s="70"/>
      <c r="I3407" s="70"/>
      <c r="J3407" s="95"/>
      <c r="K3407" s="70"/>
      <c r="L3407" s="70"/>
      <c r="M3407" s="44"/>
      <c r="N3407" s="44"/>
    </row>
    <row r="3408" spans="1:14" ht="17.25">
      <c r="A3408" s="42"/>
      <c r="B3408" s="42"/>
      <c r="C3408" s="42"/>
      <c r="D3408" s="70"/>
      <c r="E3408" s="42"/>
      <c r="F3408" s="42"/>
      <c r="G3408" s="42"/>
      <c r="H3408" s="70"/>
      <c r="I3408" s="70"/>
      <c r="J3408" s="95"/>
      <c r="K3408" s="70"/>
      <c r="L3408" s="70"/>
      <c r="M3408" s="44"/>
      <c r="N3408" s="44"/>
    </row>
    <row r="3409" spans="1:14" ht="17.25">
      <c r="A3409" s="42"/>
      <c r="B3409" s="42"/>
      <c r="C3409" s="42"/>
      <c r="D3409" s="70"/>
      <c r="E3409" s="42"/>
      <c r="F3409" s="42"/>
      <c r="G3409" s="42"/>
      <c r="H3409" s="70"/>
      <c r="I3409" s="70"/>
      <c r="J3409" s="95"/>
      <c r="K3409" s="70"/>
      <c r="L3409" s="70"/>
      <c r="M3409" s="44"/>
      <c r="N3409" s="44"/>
    </row>
    <row r="3410" spans="1:14" ht="17.25">
      <c r="A3410" s="42"/>
      <c r="B3410" s="42"/>
      <c r="C3410" s="42"/>
      <c r="D3410" s="70"/>
      <c r="E3410" s="42"/>
      <c r="F3410" s="42"/>
      <c r="G3410" s="42"/>
      <c r="H3410" s="70"/>
      <c r="I3410" s="70"/>
      <c r="J3410" s="95"/>
      <c r="K3410" s="70"/>
      <c r="L3410" s="70"/>
      <c r="M3410" s="44"/>
      <c r="N3410" s="44"/>
    </row>
    <row r="3411" spans="1:14" ht="17.25">
      <c r="A3411" s="42"/>
      <c r="B3411" s="42"/>
      <c r="C3411" s="42"/>
      <c r="D3411" s="70"/>
      <c r="E3411" s="42"/>
      <c r="F3411" s="42"/>
      <c r="G3411" s="42"/>
      <c r="H3411" s="70"/>
      <c r="I3411" s="70"/>
      <c r="J3411" s="95"/>
      <c r="K3411" s="70"/>
      <c r="L3411" s="70"/>
      <c r="M3411" s="44"/>
      <c r="N3411" s="44"/>
    </row>
    <row r="3412" spans="1:14" ht="17.25">
      <c r="A3412" s="42"/>
      <c r="B3412" s="42"/>
      <c r="C3412" s="42"/>
      <c r="D3412" s="70"/>
      <c r="E3412" s="42"/>
      <c r="F3412" s="42"/>
      <c r="G3412" s="42"/>
      <c r="H3412" s="70"/>
      <c r="I3412" s="70"/>
      <c r="J3412" s="95"/>
      <c r="K3412" s="70"/>
      <c r="L3412" s="70"/>
      <c r="M3412" s="44"/>
      <c r="N3412" s="44"/>
    </row>
    <row r="3413" spans="1:14" ht="17.25">
      <c r="A3413" s="42"/>
      <c r="B3413" s="42"/>
      <c r="C3413" s="42"/>
      <c r="D3413" s="70"/>
      <c r="E3413" s="42"/>
      <c r="F3413" s="42"/>
      <c r="G3413" s="42"/>
      <c r="H3413" s="70"/>
      <c r="I3413" s="70"/>
      <c r="J3413" s="95"/>
      <c r="K3413" s="70"/>
      <c r="L3413" s="70"/>
      <c r="M3413" s="44"/>
      <c r="N3413" s="44"/>
    </row>
    <row r="3414" spans="1:14" ht="17.25">
      <c r="A3414" s="42"/>
      <c r="B3414" s="42"/>
      <c r="C3414" s="42"/>
      <c r="D3414" s="70"/>
      <c r="E3414" s="42"/>
      <c r="F3414" s="42"/>
      <c r="G3414" s="42"/>
      <c r="H3414" s="70"/>
      <c r="I3414" s="70"/>
      <c r="J3414" s="95"/>
      <c r="K3414" s="70"/>
      <c r="L3414" s="70"/>
      <c r="M3414" s="44"/>
      <c r="N3414" s="44"/>
    </row>
    <row r="3415" spans="1:14" ht="17.25">
      <c r="A3415" s="42"/>
      <c r="B3415" s="42"/>
      <c r="C3415" s="42"/>
      <c r="D3415" s="70"/>
      <c r="E3415" s="42"/>
      <c r="F3415" s="42"/>
      <c r="G3415" s="42"/>
      <c r="H3415" s="70"/>
      <c r="I3415" s="70"/>
      <c r="J3415" s="95"/>
      <c r="K3415" s="70"/>
      <c r="L3415" s="70"/>
      <c r="M3415" s="44"/>
      <c r="N3415" s="44"/>
    </row>
    <row r="3416" spans="1:14" ht="17.25">
      <c r="A3416" s="42"/>
      <c r="B3416" s="42"/>
      <c r="C3416" s="42"/>
      <c r="D3416" s="70"/>
      <c r="E3416" s="42"/>
      <c r="F3416" s="42"/>
      <c r="G3416" s="42"/>
      <c r="H3416" s="70"/>
      <c r="I3416" s="70"/>
      <c r="J3416" s="95"/>
      <c r="K3416" s="70"/>
      <c r="L3416" s="70"/>
      <c r="M3416" s="44"/>
      <c r="N3416" s="44"/>
    </row>
    <row r="3417" spans="1:14" ht="17.25">
      <c r="A3417" s="42"/>
      <c r="B3417" s="42"/>
      <c r="C3417" s="42"/>
      <c r="D3417" s="70"/>
      <c r="E3417" s="42"/>
      <c r="F3417" s="42"/>
      <c r="G3417" s="42"/>
      <c r="H3417" s="70"/>
      <c r="I3417" s="70"/>
      <c r="J3417" s="95"/>
      <c r="K3417" s="70"/>
      <c r="L3417" s="70"/>
      <c r="M3417" s="44"/>
      <c r="N3417" s="44"/>
    </row>
    <row r="3418" spans="1:14" ht="17.25">
      <c r="A3418" s="42"/>
      <c r="B3418" s="42"/>
      <c r="C3418" s="42"/>
      <c r="D3418" s="70"/>
      <c r="E3418" s="42"/>
      <c r="F3418" s="42"/>
      <c r="G3418" s="42"/>
      <c r="H3418" s="70"/>
      <c r="I3418" s="70"/>
      <c r="J3418" s="95"/>
      <c r="K3418" s="70"/>
      <c r="L3418" s="70"/>
      <c r="M3418" s="44"/>
      <c r="N3418" s="44"/>
    </row>
    <row r="3419" spans="1:14" ht="17.25">
      <c r="A3419" s="42"/>
      <c r="B3419" s="42"/>
      <c r="C3419" s="42"/>
      <c r="D3419" s="70"/>
      <c r="E3419" s="42"/>
      <c r="F3419" s="42"/>
      <c r="G3419" s="42"/>
      <c r="H3419" s="70"/>
      <c r="I3419" s="70"/>
      <c r="J3419" s="95"/>
      <c r="K3419" s="70"/>
      <c r="L3419" s="70"/>
      <c r="M3419" s="44"/>
      <c r="N3419" s="44"/>
    </row>
    <row r="3420" spans="1:14" ht="17.25">
      <c r="A3420" s="42"/>
      <c r="B3420" s="42"/>
      <c r="C3420" s="42"/>
      <c r="D3420" s="70"/>
      <c r="E3420" s="42"/>
      <c r="F3420" s="42"/>
      <c r="G3420" s="42"/>
      <c r="H3420" s="70"/>
      <c r="I3420" s="70"/>
      <c r="J3420" s="95"/>
      <c r="K3420" s="70"/>
      <c r="L3420" s="70"/>
      <c r="M3420" s="44"/>
      <c r="N3420" s="44"/>
    </row>
    <row r="3421" spans="1:14" ht="17.25">
      <c r="A3421" s="42"/>
      <c r="B3421" s="42"/>
      <c r="C3421" s="42"/>
      <c r="D3421" s="70"/>
      <c r="E3421" s="42"/>
      <c r="F3421" s="42"/>
      <c r="G3421" s="42"/>
      <c r="H3421" s="70"/>
      <c r="I3421" s="70"/>
      <c r="J3421" s="95"/>
      <c r="K3421" s="70"/>
      <c r="L3421" s="70"/>
      <c r="M3421" s="44"/>
      <c r="N3421" s="44"/>
    </row>
    <row r="3422" spans="1:14" ht="17.25">
      <c r="A3422" s="42"/>
      <c r="B3422" s="42"/>
      <c r="C3422" s="42"/>
      <c r="D3422" s="70"/>
      <c r="E3422" s="42"/>
      <c r="F3422" s="42"/>
      <c r="G3422" s="42"/>
      <c r="H3422" s="70"/>
      <c r="I3422" s="70"/>
      <c r="J3422" s="95"/>
      <c r="K3422" s="70"/>
      <c r="L3422" s="70"/>
      <c r="M3422" s="44"/>
      <c r="N3422" s="44"/>
    </row>
    <row r="3423" spans="1:14" ht="17.25">
      <c r="A3423" s="42"/>
      <c r="B3423" s="42"/>
      <c r="C3423" s="42"/>
      <c r="D3423" s="70"/>
      <c r="E3423" s="42"/>
      <c r="F3423" s="42"/>
      <c r="G3423" s="42"/>
      <c r="H3423" s="70"/>
      <c r="I3423" s="70"/>
      <c r="J3423" s="95"/>
      <c r="K3423" s="70"/>
      <c r="L3423" s="70"/>
      <c r="M3423" s="44"/>
      <c r="N3423" s="44"/>
    </row>
    <row r="3424" spans="1:14" ht="17.25">
      <c r="A3424" s="42"/>
      <c r="B3424" s="42"/>
      <c r="C3424" s="42"/>
      <c r="D3424" s="70"/>
      <c r="E3424" s="42"/>
      <c r="F3424" s="42"/>
      <c r="G3424" s="42"/>
      <c r="H3424" s="70"/>
      <c r="I3424" s="70"/>
      <c r="J3424" s="95"/>
      <c r="K3424" s="70"/>
      <c r="L3424" s="70"/>
      <c r="M3424" s="44"/>
      <c r="N3424" s="44"/>
    </row>
    <row r="3425" spans="1:14" ht="17.25">
      <c r="A3425" s="42"/>
      <c r="B3425" s="42"/>
      <c r="C3425" s="42"/>
      <c r="D3425" s="70"/>
      <c r="E3425" s="42"/>
      <c r="F3425" s="42"/>
      <c r="G3425" s="42"/>
      <c r="H3425" s="70"/>
      <c r="I3425" s="70"/>
      <c r="J3425" s="95"/>
      <c r="K3425" s="70"/>
      <c r="L3425" s="70"/>
      <c r="M3425" s="44"/>
      <c r="N3425" s="44"/>
    </row>
    <row r="3426" spans="1:14" ht="17.25">
      <c r="A3426" s="42"/>
      <c r="B3426" s="42"/>
      <c r="C3426" s="42"/>
      <c r="D3426" s="70"/>
      <c r="E3426" s="42"/>
      <c r="F3426" s="42"/>
      <c r="G3426" s="42"/>
      <c r="H3426" s="70"/>
      <c r="I3426" s="70"/>
      <c r="J3426" s="95"/>
      <c r="K3426" s="70"/>
      <c r="L3426" s="70"/>
      <c r="M3426" s="44"/>
      <c r="N3426" s="44"/>
    </row>
    <row r="3427" spans="1:14" ht="17.25">
      <c r="A3427" s="42"/>
      <c r="B3427" s="42"/>
      <c r="C3427" s="42"/>
      <c r="D3427" s="70"/>
      <c r="E3427" s="42"/>
      <c r="F3427" s="42"/>
      <c r="G3427" s="42"/>
      <c r="H3427" s="70"/>
      <c r="I3427" s="70"/>
      <c r="J3427" s="95"/>
      <c r="K3427" s="70"/>
      <c r="L3427" s="70"/>
      <c r="M3427" s="44"/>
      <c r="N3427" s="44"/>
    </row>
    <row r="3428" spans="1:14" ht="17.25">
      <c r="A3428" s="42"/>
      <c r="B3428" s="42"/>
      <c r="C3428" s="42"/>
      <c r="D3428" s="70"/>
      <c r="E3428" s="42"/>
      <c r="F3428" s="42"/>
      <c r="G3428" s="42"/>
      <c r="H3428" s="70"/>
      <c r="I3428" s="70"/>
      <c r="J3428" s="95"/>
      <c r="K3428" s="70"/>
      <c r="L3428" s="70"/>
      <c r="M3428" s="44"/>
      <c r="N3428" s="44"/>
    </row>
    <row r="3429" spans="1:14" ht="17.25">
      <c r="A3429" s="42"/>
      <c r="B3429" s="42"/>
      <c r="C3429" s="42"/>
      <c r="D3429" s="70"/>
      <c r="E3429" s="42"/>
      <c r="F3429" s="42"/>
      <c r="G3429" s="42"/>
      <c r="H3429" s="70"/>
      <c r="I3429" s="70"/>
      <c r="J3429" s="95"/>
      <c r="K3429" s="70"/>
      <c r="L3429" s="70"/>
      <c r="M3429" s="44"/>
      <c r="N3429" s="44"/>
    </row>
    <row r="3430" spans="1:14" ht="17.25">
      <c r="A3430" s="42"/>
      <c r="B3430" s="42"/>
      <c r="C3430" s="42"/>
      <c r="D3430" s="70"/>
      <c r="E3430" s="42"/>
      <c r="F3430" s="42"/>
      <c r="G3430" s="42"/>
      <c r="H3430" s="70"/>
      <c r="I3430" s="70"/>
      <c r="J3430" s="95"/>
      <c r="K3430" s="70"/>
      <c r="L3430" s="70"/>
      <c r="M3430" s="44"/>
      <c r="N3430" s="44"/>
    </row>
    <row r="3431" spans="1:14" ht="17.25">
      <c r="A3431" s="42"/>
      <c r="B3431" s="42"/>
      <c r="C3431" s="42"/>
      <c r="D3431" s="70"/>
      <c r="E3431" s="42"/>
      <c r="F3431" s="42"/>
      <c r="G3431" s="42"/>
      <c r="H3431" s="70"/>
      <c r="I3431" s="70"/>
      <c r="J3431" s="95"/>
      <c r="K3431" s="70"/>
      <c r="L3431" s="70"/>
      <c r="M3431" s="44"/>
      <c r="N3431" s="44"/>
    </row>
    <row r="3432" spans="1:14" ht="17.25">
      <c r="A3432" s="42"/>
      <c r="B3432" s="42"/>
      <c r="C3432" s="42"/>
      <c r="D3432" s="70"/>
      <c r="E3432" s="42"/>
      <c r="F3432" s="42"/>
      <c r="G3432" s="42"/>
      <c r="H3432" s="70"/>
      <c r="I3432" s="70"/>
      <c r="J3432" s="95"/>
      <c r="K3432" s="70"/>
      <c r="L3432" s="70"/>
      <c r="M3432" s="44"/>
      <c r="N3432" s="44"/>
    </row>
    <row r="3433" spans="1:14" ht="17.25">
      <c r="A3433" s="42"/>
      <c r="B3433" s="42"/>
      <c r="C3433" s="42"/>
      <c r="D3433" s="70"/>
      <c r="E3433" s="42"/>
      <c r="F3433" s="42"/>
      <c r="G3433" s="42"/>
      <c r="H3433" s="70"/>
      <c r="I3433" s="70"/>
      <c r="J3433" s="95"/>
      <c r="K3433" s="70"/>
      <c r="L3433" s="70"/>
      <c r="M3433" s="44"/>
      <c r="N3433" s="44"/>
    </row>
    <row r="3434" spans="1:14" ht="17.25">
      <c r="A3434" s="42"/>
      <c r="B3434" s="42"/>
      <c r="C3434" s="42"/>
      <c r="D3434" s="70"/>
      <c r="E3434" s="42"/>
      <c r="F3434" s="42"/>
      <c r="G3434" s="42"/>
      <c r="H3434" s="70"/>
      <c r="I3434" s="70"/>
      <c r="J3434" s="95"/>
      <c r="K3434" s="70"/>
      <c r="L3434" s="70"/>
      <c r="M3434" s="44"/>
      <c r="N3434" s="44"/>
    </row>
    <row r="3435" spans="1:14" ht="17.25">
      <c r="A3435" s="42"/>
      <c r="B3435" s="42"/>
      <c r="C3435" s="42"/>
      <c r="D3435" s="70"/>
      <c r="E3435" s="42"/>
      <c r="F3435" s="42"/>
      <c r="G3435" s="42"/>
      <c r="H3435" s="70"/>
      <c r="I3435" s="70"/>
      <c r="J3435" s="95"/>
      <c r="K3435" s="70"/>
      <c r="L3435" s="70"/>
      <c r="M3435" s="44"/>
      <c r="N3435" s="44"/>
    </row>
    <row r="3436" spans="1:14" ht="17.25">
      <c r="A3436" s="42"/>
      <c r="B3436" s="42"/>
      <c r="C3436" s="42"/>
      <c r="D3436" s="70"/>
      <c r="E3436" s="42"/>
      <c r="F3436" s="42"/>
      <c r="G3436" s="42"/>
      <c r="H3436" s="70"/>
      <c r="I3436" s="70"/>
      <c r="J3436" s="95"/>
      <c r="K3436" s="70"/>
      <c r="L3436" s="70"/>
      <c r="M3436" s="44"/>
      <c r="N3436" s="44"/>
    </row>
    <row r="3437" spans="1:14" ht="17.25">
      <c r="A3437" s="42"/>
      <c r="B3437" s="42"/>
      <c r="C3437" s="42"/>
      <c r="D3437" s="70"/>
      <c r="E3437" s="42"/>
      <c r="F3437" s="42"/>
      <c r="G3437" s="42"/>
      <c r="H3437" s="70"/>
      <c r="I3437" s="70"/>
      <c r="J3437" s="95"/>
      <c r="K3437" s="70"/>
      <c r="L3437" s="70"/>
      <c r="M3437" s="44"/>
      <c r="N3437" s="44"/>
    </row>
    <row r="3438" spans="1:14" ht="17.25">
      <c r="A3438" s="42"/>
      <c r="B3438" s="42"/>
      <c r="C3438" s="42"/>
      <c r="D3438" s="70"/>
      <c r="E3438" s="42"/>
      <c r="F3438" s="42"/>
      <c r="G3438" s="42"/>
      <c r="H3438" s="70"/>
      <c r="I3438" s="70"/>
      <c r="J3438" s="95"/>
      <c r="K3438" s="70"/>
      <c r="L3438" s="70"/>
      <c r="M3438" s="44"/>
      <c r="N3438" s="44"/>
    </row>
    <row r="3439" spans="1:14" ht="17.25">
      <c r="A3439" s="42"/>
      <c r="B3439" s="42"/>
      <c r="C3439" s="42"/>
      <c r="D3439" s="70"/>
      <c r="E3439" s="42"/>
      <c r="F3439" s="42"/>
      <c r="G3439" s="42"/>
      <c r="H3439" s="70"/>
      <c r="I3439" s="70"/>
      <c r="J3439" s="95"/>
      <c r="K3439" s="70"/>
      <c r="L3439" s="70"/>
      <c r="M3439" s="44"/>
      <c r="N3439" s="44"/>
    </row>
    <row r="3440" spans="1:14" ht="17.25">
      <c r="A3440" s="42"/>
      <c r="B3440" s="42"/>
      <c r="C3440" s="42"/>
      <c r="D3440" s="70"/>
      <c r="E3440" s="42"/>
      <c r="F3440" s="42"/>
      <c r="G3440" s="42"/>
      <c r="H3440" s="70"/>
      <c r="I3440" s="70"/>
      <c r="J3440" s="95"/>
      <c r="K3440" s="70"/>
      <c r="L3440" s="70"/>
      <c r="M3440" s="44"/>
      <c r="N3440" s="44"/>
    </row>
    <row r="3441" spans="1:14" ht="17.25">
      <c r="A3441" s="42"/>
      <c r="B3441" s="42"/>
      <c r="C3441" s="42"/>
      <c r="D3441" s="70"/>
      <c r="E3441" s="42"/>
      <c r="F3441" s="42"/>
      <c r="G3441" s="42"/>
      <c r="H3441" s="70"/>
      <c r="I3441" s="70"/>
      <c r="J3441" s="95"/>
      <c r="K3441" s="70"/>
      <c r="L3441" s="70"/>
      <c r="M3441" s="44"/>
      <c r="N3441" s="44"/>
    </row>
    <row r="3442" spans="1:14" ht="17.25">
      <c r="A3442" s="42"/>
      <c r="B3442" s="42"/>
      <c r="C3442" s="42"/>
      <c r="D3442" s="70"/>
      <c r="E3442" s="42"/>
      <c r="F3442" s="42"/>
      <c r="G3442" s="42"/>
      <c r="H3442" s="70"/>
      <c r="I3442" s="70"/>
      <c r="J3442" s="95"/>
      <c r="K3442" s="70"/>
      <c r="L3442" s="70"/>
      <c r="M3442" s="44"/>
      <c r="N3442" s="44"/>
    </row>
    <row r="3443" spans="1:14" ht="17.25">
      <c r="A3443" s="42"/>
      <c r="B3443" s="42"/>
      <c r="C3443" s="42"/>
      <c r="D3443" s="70"/>
      <c r="E3443" s="42"/>
      <c r="F3443" s="42"/>
      <c r="G3443" s="42"/>
      <c r="H3443" s="70"/>
      <c r="I3443" s="70"/>
      <c r="J3443" s="95"/>
      <c r="K3443" s="70"/>
      <c r="L3443" s="70"/>
      <c r="M3443" s="44"/>
      <c r="N3443" s="44"/>
    </row>
    <row r="3444" spans="1:14" ht="17.25">
      <c r="A3444" s="42"/>
      <c r="B3444" s="42"/>
      <c r="C3444" s="42"/>
      <c r="D3444" s="70"/>
      <c r="E3444" s="42"/>
      <c r="F3444" s="42"/>
      <c r="G3444" s="42"/>
      <c r="H3444" s="70"/>
      <c r="I3444" s="70"/>
      <c r="J3444" s="95"/>
      <c r="K3444" s="70"/>
      <c r="L3444" s="70"/>
      <c r="M3444" s="44"/>
      <c r="N3444" s="44"/>
    </row>
    <row r="3445" spans="1:14" ht="17.25">
      <c r="A3445" s="42"/>
      <c r="B3445" s="42"/>
      <c r="C3445" s="42"/>
      <c r="D3445" s="70"/>
      <c r="E3445" s="42"/>
      <c r="F3445" s="42"/>
      <c r="G3445" s="42"/>
      <c r="H3445" s="70"/>
      <c r="I3445" s="70"/>
      <c r="J3445" s="95"/>
      <c r="K3445" s="70"/>
      <c r="L3445" s="70"/>
      <c r="M3445" s="44"/>
      <c r="N3445" s="44"/>
    </row>
    <row r="3446" spans="1:14" ht="17.25">
      <c r="A3446" s="42"/>
      <c r="B3446" s="42"/>
      <c r="C3446" s="42"/>
      <c r="D3446" s="70"/>
      <c r="E3446" s="42"/>
      <c r="F3446" s="42"/>
      <c r="G3446" s="42"/>
      <c r="H3446" s="70"/>
      <c r="I3446" s="70"/>
      <c r="J3446" s="95"/>
      <c r="K3446" s="70"/>
      <c r="L3446" s="70"/>
      <c r="M3446" s="44"/>
      <c r="N3446" s="44"/>
    </row>
    <row r="3447" spans="1:14" ht="17.25">
      <c r="A3447" s="42"/>
      <c r="B3447" s="42"/>
      <c r="C3447" s="42"/>
      <c r="D3447" s="70"/>
      <c r="E3447" s="42"/>
      <c r="F3447" s="42"/>
      <c r="G3447" s="42"/>
      <c r="H3447" s="70"/>
      <c r="I3447" s="70"/>
      <c r="J3447" s="95"/>
      <c r="K3447" s="70"/>
      <c r="L3447" s="70"/>
      <c r="M3447" s="44"/>
      <c r="N3447" s="44"/>
    </row>
    <row r="3448" spans="1:14" ht="17.25">
      <c r="A3448" s="42"/>
      <c r="B3448" s="42"/>
      <c r="C3448" s="42"/>
      <c r="D3448" s="70"/>
      <c r="E3448" s="42"/>
      <c r="F3448" s="42"/>
      <c r="G3448" s="42"/>
      <c r="H3448" s="70"/>
      <c r="I3448" s="70"/>
      <c r="J3448" s="95"/>
      <c r="K3448" s="70"/>
      <c r="L3448" s="70"/>
      <c r="M3448" s="44"/>
      <c r="N3448" s="44"/>
    </row>
    <row r="3449" spans="1:14" ht="17.25">
      <c r="A3449" s="42"/>
      <c r="B3449" s="42"/>
      <c r="C3449" s="42"/>
      <c r="D3449" s="70"/>
      <c r="E3449" s="42"/>
      <c r="F3449" s="42"/>
      <c r="G3449" s="42"/>
      <c r="H3449" s="70"/>
      <c r="I3449" s="70"/>
      <c r="J3449" s="95"/>
      <c r="K3449" s="70"/>
      <c r="L3449" s="70"/>
      <c r="M3449" s="44"/>
      <c r="N3449" s="44"/>
    </row>
    <row r="3450" spans="1:14" ht="17.25">
      <c r="A3450" s="42"/>
      <c r="B3450" s="42"/>
      <c r="C3450" s="42"/>
      <c r="D3450" s="70"/>
      <c r="E3450" s="42"/>
      <c r="F3450" s="42"/>
      <c r="G3450" s="42"/>
      <c r="H3450" s="70"/>
      <c r="I3450" s="70"/>
      <c r="J3450" s="95"/>
      <c r="K3450" s="70"/>
      <c r="L3450" s="70"/>
      <c r="M3450" s="44"/>
      <c r="N3450" s="44"/>
    </row>
    <row r="3451" spans="1:14" ht="17.25">
      <c r="A3451" s="42"/>
      <c r="B3451" s="42"/>
      <c r="C3451" s="42"/>
      <c r="D3451" s="70"/>
      <c r="E3451" s="42"/>
      <c r="F3451" s="42"/>
      <c r="G3451" s="42"/>
      <c r="H3451" s="70"/>
      <c r="I3451" s="70"/>
      <c r="J3451" s="95"/>
      <c r="K3451" s="70"/>
      <c r="L3451" s="70"/>
      <c r="M3451" s="44"/>
      <c r="N3451" s="44"/>
    </row>
    <row r="3452" spans="1:14" ht="17.25">
      <c r="A3452" s="42"/>
      <c r="B3452" s="42"/>
      <c r="C3452" s="42"/>
      <c r="D3452" s="70"/>
      <c r="E3452" s="42"/>
      <c r="F3452" s="42"/>
      <c r="G3452" s="42"/>
      <c r="H3452" s="70"/>
      <c r="I3452" s="70"/>
      <c r="J3452" s="95"/>
      <c r="K3452" s="70"/>
      <c r="L3452" s="70"/>
      <c r="M3452" s="44"/>
      <c r="N3452" s="44"/>
    </row>
    <row r="3453" spans="1:14" ht="17.25">
      <c r="A3453" s="42"/>
      <c r="B3453" s="42"/>
      <c r="C3453" s="42"/>
      <c r="D3453" s="70"/>
      <c r="E3453" s="42"/>
      <c r="F3453" s="42"/>
      <c r="G3453" s="42"/>
      <c r="H3453" s="70"/>
      <c r="I3453" s="70"/>
      <c r="J3453" s="95"/>
      <c r="K3453" s="70"/>
      <c r="L3453" s="70"/>
      <c r="M3453" s="44"/>
      <c r="N3453" s="44"/>
    </row>
    <row r="3454" spans="1:14" ht="17.25">
      <c r="A3454" s="42"/>
      <c r="B3454" s="42"/>
      <c r="C3454" s="42"/>
      <c r="D3454" s="70"/>
      <c r="E3454" s="42"/>
      <c r="F3454" s="42"/>
      <c r="G3454" s="42"/>
      <c r="H3454" s="70"/>
      <c r="I3454" s="70"/>
      <c r="J3454" s="95"/>
      <c r="K3454" s="70"/>
      <c r="L3454" s="70"/>
      <c r="M3454" s="44"/>
      <c r="N3454" s="44"/>
    </row>
    <row r="3455" spans="1:14" ht="17.25">
      <c r="A3455" s="42"/>
      <c r="B3455" s="42"/>
      <c r="C3455" s="42"/>
      <c r="D3455" s="70"/>
      <c r="E3455" s="42"/>
      <c r="F3455" s="42"/>
      <c r="G3455" s="42"/>
      <c r="H3455" s="70"/>
      <c r="I3455" s="70"/>
      <c r="J3455" s="95"/>
      <c r="K3455" s="70"/>
      <c r="L3455" s="70"/>
      <c r="M3455" s="44"/>
      <c r="N3455" s="44"/>
    </row>
    <row r="3456" spans="1:14" ht="17.25">
      <c r="A3456" s="42"/>
      <c r="B3456" s="42"/>
      <c r="C3456" s="42"/>
      <c r="D3456" s="70"/>
      <c r="E3456" s="42"/>
      <c r="F3456" s="42"/>
      <c r="G3456" s="42"/>
      <c r="H3456" s="70"/>
      <c r="I3456" s="70"/>
      <c r="J3456" s="95"/>
      <c r="K3456" s="70"/>
      <c r="L3456" s="70"/>
      <c r="M3456" s="44"/>
      <c r="N3456" s="44"/>
    </row>
    <row r="3457" spans="1:14" ht="17.25">
      <c r="A3457" s="42"/>
      <c r="B3457" s="42"/>
      <c r="C3457" s="42"/>
      <c r="D3457" s="70"/>
      <c r="E3457" s="42"/>
      <c r="F3457" s="42"/>
      <c r="G3457" s="42"/>
      <c r="H3457" s="70"/>
      <c r="I3457" s="70"/>
      <c r="J3457" s="95"/>
      <c r="K3457" s="70"/>
      <c r="L3457" s="70"/>
      <c r="M3457" s="44"/>
      <c r="N3457" s="44"/>
    </row>
    <row r="3458" spans="1:14" ht="17.25">
      <c r="A3458" s="42"/>
      <c r="B3458" s="42"/>
      <c r="C3458" s="42"/>
      <c r="D3458" s="70"/>
      <c r="E3458" s="42"/>
      <c r="F3458" s="42"/>
      <c r="G3458" s="42"/>
      <c r="H3458" s="70"/>
      <c r="I3458" s="70"/>
      <c r="J3458" s="95"/>
      <c r="K3458" s="70"/>
      <c r="L3458" s="70"/>
      <c r="M3458" s="44"/>
      <c r="N3458" s="44"/>
    </row>
    <row r="3459" spans="1:14" ht="17.25">
      <c r="A3459" s="42"/>
      <c r="B3459" s="42"/>
      <c r="C3459" s="42"/>
      <c r="D3459" s="70"/>
      <c r="E3459" s="42"/>
      <c r="F3459" s="42"/>
      <c r="G3459" s="42"/>
      <c r="H3459" s="70"/>
      <c r="I3459" s="70"/>
      <c r="J3459" s="95"/>
      <c r="K3459" s="70"/>
      <c r="L3459" s="70"/>
      <c r="M3459" s="44"/>
      <c r="N3459" s="44"/>
    </row>
    <row r="3460" spans="1:14" ht="17.25">
      <c r="A3460" s="42"/>
      <c r="B3460" s="42"/>
      <c r="C3460" s="42"/>
      <c r="D3460" s="70"/>
      <c r="E3460" s="42"/>
      <c r="F3460" s="42"/>
      <c r="G3460" s="42"/>
      <c r="H3460" s="70"/>
      <c r="I3460" s="70"/>
      <c r="J3460" s="95"/>
      <c r="K3460" s="70"/>
      <c r="L3460" s="70"/>
      <c r="M3460" s="44"/>
      <c r="N3460" s="44"/>
    </row>
    <row r="3461" spans="1:14" ht="17.25">
      <c r="A3461" s="42"/>
      <c r="B3461" s="42"/>
      <c r="C3461" s="42"/>
      <c r="D3461" s="70"/>
      <c r="E3461" s="42"/>
      <c r="F3461" s="42"/>
      <c r="G3461" s="42"/>
      <c r="H3461" s="70"/>
      <c r="I3461" s="70"/>
      <c r="J3461" s="95"/>
      <c r="K3461" s="70"/>
      <c r="L3461" s="70"/>
      <c r="M3461" s="44"/>
      <c r="N3461" s="44"/>
    </row>
    <row r="3462" spans="1:14" ht="17.25">
      <c r="A3462" s="42"/>
      <c r="B3462" s="42"/>
      <c r="C3462" s="42"/>
      <c r="D3462" s="70"/>
      <c r="E3462" s="42"/>
      <c r="F3462" s="42"/>
      <c r="G3462" s="42"/>
      <c r="H3462" s="70"/>
      <c r="I3462" s="70"/>
      <c r="J3462" s="95"/>
      <c r="K3462" s="70"/>
      <c r="L3462" s="70"/>
      <c r="M3462" s="44"/>
      <c r="N3462" s="44"/>
    </row>
    <row r="3463" spans="1:14" ht="17.25">
      <c r="A3463" s="42"/>
      <c r="B3463" s="42"/>
      <c r="C3463" s="42"/>
      <c r="D3463" s="70"/>
      <c r="E3463" s="42"/>
      <c r="F3463" s="42"/>
      <c r="G3463" s="42"/>
      <c r="H3463" s="70"/>
      <c r="I3463" s="70"/>
      <c r="J3463" s="95"/>
      <c r="K3463" s="70"/>
      <c r="L3463" s="70"/>
      <c r="M3463" s="44"/>
      <c r="N3463" s="44"/>
    </row>
    <row r="3464" spans="1:14" ht="17.25">
      <c r="A3464" s="42"/>
      <c r="B3464" s="42"/>
      <c r="C3464" s="42"/>
      <c r="D3464" s="70"/>
      <c r="E3464" s="42"/>
      <c r="F3464" s="42"/>
      <c r="G3464" s="42"/>
      <c r="H3464" s="70"/>
      <c r="I3464" s="70"/>
      <c r="J3464" s="95"/>
      <c r="K3464" s="70"/>
      <c r="L3464" s="70"/>
      <c r="M3464" s="44"/>
      <c r="N3464" s="44"/>
    </row>
    <row r="3465" spans="1:14" ht="17.25">
      <c r="A3465" s="42"/>
      <c r="B3465" s="42"/>
      <c r="C3465" s="42"/>
      <c r="D3465" s="70"/>
      <c r="E3465" s="42"/>
      <c r="F3465" s="42"/>
      <c r="G3465" s="42"/>
      <c r="H3465" s="70"/>
      <c r="I3465" s="70"/>
      <c r="J3465" s="95"/>
      <c r="K3465" s="70"/>
      <c r="L3465" s="70"/>
      <c r="M3465" s="44"/>
      <c r="N3465" s="44"/>
    </row>
    <row r="3466" spans="1:14" ht="17.25">
      <c r="A3466" s="42"/>
      <c r="B3466" s="42"/>
      <c r="C3466" s="42"/>
      <c r="D3466" s="70"/>
      <c r="E3466" s="42"/>
      <c r="F3466" s="42"/>
      <c r="G3466" s="42"/>
      <c r="H3466" s="70"/>
      <c r="I3466" s="70"/>
      <c r="J3466" s="95"/>
      <c r="K3466" s="70"/>
      <c r="L3466" s="70"/>
      <c r="M3466" s="44"/>
      <c r="N3466" s="44"/>
    </row>
    <row r="3467" spans="1:14" ht="17.25">
      <c r="A3467" s="42"/>
      <c r="B3467" s="42"/>
      <c r="C3467" s="42"/>
      <c r="D3467" s="70"/>
      <c r="E3467" s="42"/>
      <c r="F3467" s="42"/>
      <c r="G3467" s="42"/>
      <c r="H3467" s="70"/>
      <c r="I3467" s="70"/>
      <c r="J3467" s="95"/>
      <c r="K3467" s="70"/>
      <c r="L3467" s="70"/>
      <c r="M3467" s="44"/>
      <c r="N3467" s="44"/>
    </row>
    <row r="3468" spans="1:14" ht="17.25">
      <c r="A3468" s="42"/>
      <c r="B3468" s="42"/>
      <c r="C3468" s="42"/>
      <c r="D3468" s="70"/>
      <c r="E3468" s="42"/>
      <c r="F3468" s="42"/>
      <c r="G3468" s="42"/>
      <c r="H3468" s="70"/>
      <c r="I3468" s="70"/>
      <c r="J3468" s="95"/>
      <c r="K3468" s="70"/>
      <c r="L3468" s="70"/>
      <c r="M3468" s="44"/>
      <c r="N3468" s="44"/>
    </row>
    <row r="3469" spans="1:14" ht="17.25">
      <c r="A3469" s="42"/>
      <c r="B3469" s="42"/>
      <c r="C3469" s="42"/>
      <c r="D3469" s="70"/>
      <c r="E3469" s="42"/>
      <c r="F3469" s="42"/>
      <c r="G3469" s="42"/>
      <c r="H3469" s="70"/>
      <c r="I3469" s="70"/>
      <c r="J3469" s="95"/>
      <c r="K3469" s="70"/>
      <c r="L3469" s="70"/>
      <c r="M3469" s="44"/>
      <c r="N3469" s="44"/>
    </row>
    <row r="3470" spans="1:14" ht="17.25">
      <c r="A3470" s="42"/>
      <c r="B3470" s="42"/>
      <c r="C3470" s="42"/>
      <c r="D3470" s="70"/>
      <c r="E3470" s="42"/>
      <c r="F3470" s="42"/>
      <c r="G3470" s="42"/>
      <c r="H3470" s="70"/>
      <c r="I3470" s="70"/>
      <c r="J3470" s="95"/>
      <c r="K3470" s="70"/>
      <c r="L3470" s="70"/>
      <c r="M3470" s="44"/>
      <c r="N3470" s="44"/>
    </row>
    <row r="3471" spans="1:14" ht="17.25">
      <c r="A3471" s="42"/>
      <c r="B3471" s="42"/>
      <c r="C3471" s="42"/>
      <c r="D3471" s="70"/>
      <c r="E3471" s="42"/>
      <c r="F3471" s="42"/>
      <c r="G3471" s="42"/>
      <c r="H3471" s="70"/>
      <c r="I3471" s="70"/>
      <c r="J3471" s="95"/>
      <c r="K3471" s="70"/>
      <c r="L3471" s="70"/>
      <c r="M3471" s="44"/>
      <c r="N3471" s="44"/>
    </row>
    <row r="3472" spans="1:14" ht="17.25">
      <c r="A3472" s="42"/>
      <c r="B3472" s="42"/>
      <c r="C3472" s="42"/>
      <c r="D3472" s="70"/>
      <c r="E3472" s="42"/>
      <c r="F3472" s="42"/>
      <c r="G3472" s="42"/>
      <c r="H3472" s="70"/>
      <c r="I3472" s="70"/>
      <c r="J3472" s="95"/>
      <c r="K3472" s="70"/>
      <c r="L3472" s="70"/>
      <c r="M3472" s="44"/>
      <c r="N3472" s="44"/>
    </row>
    <row r="3473" spans="1:14" ht="17.25">
      <c r="A3473" s="42"/>
      <c r="B3473" s="42"/>
      <c r="C3473" s="42"/>
      <c r="D3473" s="70"/>
      <c r="E3473" s="42"/>
      <c r="F3473" s="42"/>
      <c r="G3473" s="42"/>
      <c r="H3473" s="70"/>
      <c r="I3473" s="70"/>
      <c r="J3473" s="95"/>
      <c r="K3473" s="70"/>
      <c r="L3473" s="70"/>
      <c r="M3473" s="44"/>
      <c r="N3473" s="44"/>
    </row>
    <row r="3474" spans="1:14" ht="17.25">
      <c r="A3474" s="42"/>
      <c r="B3474" s="42"/>
      <c r="C3474" s="42"/>
      <c r="D3474" s="70"/>
      <c r="E3474" s="42"/>
      <c r="F3474" s="42"/>
      <c r="G3474" s="42"/>
      <c r="H3474" s="70"/>
      <c r="I3474" s="70"/>
      <c r="J3474" s="95"/>
      <c r="K3474" s="70"/>
      <c r="L3474" s="70"/>
      <c r="M3474" s="44"/>
      <c r="N3474" s="44"/>
    </row>
    <row r="3475" spans="1:14" ht="17.25">
      <c r="A3475" s="42"/>
      <c r="B3475" s="42"/>
      <c r="C3475" s="42"/>
      <c r="D3475" s="70"/>
      <c r="E3475" s="42"/>
      <c r="F3475" s="42"/>
      <c r="G3475" s="42"/>
      <c r="H3475" s="70"/>
      <c r="I3475" s="70"/>
      <c r="J3475" s="95"/>
      <c r="K3475" s="70"/>
      <c r="L3475" s="70"/>
      <c r="M3475" s="44"/>
      <c r="N3475" s="44"/>
    </row>
    <row r="3476" spans="1:14" ht="17.25">
      <c r="A3476" s="42"/>
      <c r="B3476" s="42"/>
      <c r="C3476" s="42"/>
      <c r="D3476" s="70"/>
      <c r="E3476" s="42"/>
      <c r="F3476" s="42"/>
      <c r="G3476" s="42"/>
      <c r="H3476" s="70"/>
      <c r="I3476" s="70"/>
      <c r="J3476" s="95"/>
      <c r="K3476" s="70"/>
      <c r="L3476" s="70"/>
      <c r="M3476" s="44"/>
      <c r="N3476" s="44"/>
    </row>
    <row r="3477" spans="1:14" ht="17.25">
      <c r="A3477" s="42"/>
      <c r="B3477" s="42"/>
      <c r="C3477" s="42"/>
      <c r="D3477" s="70"/>
      <c r="E3477" s="42"/>
      <c r="F3477" s="42"/>
      <c r="G3477" s="42"/>
      <c r="H3477" s="70"/>
      <c r="I3477" s="70"/>
      <c r="J3477" s="95"/>
      <c r="K3477" s="70"/>
      <c r="L3477" s="70"/>
      <c r="M3477" s="44"/>
      <c r="N3477" s="44"/>
    </row>
    <row r="3478" spans="1:14" ht="17.25">
      <c r="A3478" s="42"/>
      <c r="B3478" s="42"/>
      <c r="C3478" s="42"/>
      <c r="D3478" s="70"/>
      <c r="E3478" s="42"/>
      <c r="F3478" s="42"/>
      <c r="G3478" s="42"/>
      <c r="H3478" s="70"/>
      <c r="I3478" s="70"/>
      <c r="J3478" s="95"/>
      <c r="K3478" s="70"/>
      <c r="L3478" s="70"/>
      <c r="M3478" s="44"/>
      <c r="N3478" s="44"/>
    </row>
    <row r="3479" spans="1:14" ht="17.25">
      <c r="A3479" s="42"/>
      <c r="B3479" s="42"/>
      <c r="C3479" s="42"/>
      <c r="D3479" s="70"/>
      <c r="E3479" s="42"/>
      <c r="F3479" s="42"/>
      <c r="G3479" s="42"/>
      <c r="H3479" s="70"/>
      <c r="I3479" s="70"/>
      <c r="J3479" s="95"/>
      <c r="K3479" s="70"/>
      <c r="L3479" s="70"/>
      <c r="M3479" s="44"/>
      <c r="N3479" s="44"/>
    </row>
    <row r="3480" spans="1:14" ht="17.25">
      <c r="A3480" s="42"/>
      <c r="B3480" s="42"/>
      <c r="C3480" s="42"/>
      <c r="D3480" s="70"/>
      <c r="E3480" s="42"/>
      <c r="F3480" s="42"/>
      <c r="G3480" s="42"/>
      <c r="H3480" s="70"/>
      <c r="I3480" s="70"/>
      <c r="J3480" s="95"/>
      <c r="K3480" s="70"/>
      <c r="L3480" s="70"/>
      <c r="M3480" s="44"/>
      <c r="N3480" s="44"/>
    </row>
    <row r="3481" spans="1:14" ht="17.25">
      <c r="A3481" s="42"/>
      <c r="B3481" s="42"/>
      <c r="C3481" s="42"/>
      <c r="D3481" s="70"/>
      <c r="E3481" s="42"/>
      <c r="F3481" s="42"/>
      <c r="G3481" s="42"/>
      <c r="H3481" s="70"/>
      <c r="I3481" s="70"/>
      <c r="J3481" s="95"/>
      <c r="K3481" s="70"/>
      <c r="L3481" s="70"/>
      <c r="M3481" s="44"/>
      <c r="N3481" s="44"/>
    </row>
    <row r="3482" spans="1:14" ht="17.25">
      <c r="A3482" s="42"/>
      <c r="B3482" s="42"/>
      <c r="C3482" s="42"/>
      <c r="D3482" s="70"/>
      <c r="E3482" s="42"/>
      <c r="F3482" s="42"/>
      <c r="G3482" s="42"/>
      <c r="H3482" s="70"/>
      <c r="I3482" s="70"/>
      <c r="J3482" s="95"/>
      <c r="K3482" s="70"/>
      <c r="L3482" s="70"/>
      <c r="M3482" s="44"/>
      <c r="N3482" s="44"/>
    </row>
    <row r="3483" spans="1:14" ht="17.25">
      <c r="A3483" s="42"/>
      <c r="B3483" s="42"/>
      <c r="C3483" s="42"/>
      <c r="D3483" s="70"/>
      <c r="E3483" s="42"/>
      <c r="F3483" s="42"/>
      <c r="G3483" s="42"/>
      <c r="H3483" s="70"/>
      <c r="I3483" s="70"/>
      <c r="J3483" s="95"/>
      <c r="K3483" s="70"/>
      <c r="L3483" s="70"/>
      <c r="M3483" s="44"/>
      <c r="N3483" s="44"/>
    </row>
    <row r="3484" spans="1:14" ht="17.25">
      <c r="A3484" s="42"/>
      <c r="B3484" s="42"/>
      <c r="C3484" s="42"/>
      <c r="D3484" s="70"/>
      <c r="E3484" s="42"/>
      <c r="F3484" s="42"/>
      <c r="G3484" s="42"/>
      <c r="H3484" s="70"/>
      <c r="I3484" s="70"/>
      <c r="J3484" s="95"/>
      <c r="K3484" s="70"/>
      <c r="L3484" s="70"/>
      <c r="M3484" s="44"/>
      <c r="N3484" s="44"/>
    </row>
    <row r="3485" spans="1:14" ht="17.25">
      <c r="A3485" s="42"/>
      <c r="B3485" s="42"/>
      <c r="C3485" s="42"/>
      <c r="D3485" s="70"/>
      <c r="E3485" s="42"/>
      <c r="F3485" s="42"/>
      <c r="G3485" s="42"/>
      <c r="H3485" s="70"/>
      <c r="I3485" s="70"/>
      <c r="J3485" s="95"/>
      <c r="K3485" s="70"/>
      <c r="L3485" s="70"/>
      <c r="M3485" s="44"/>
      <c r="N3485" s="44"/>
    </row>
    <row r="3486" spans="1:14" ht="17.25">
      <c r="A3486" s="42"/>
      <c r="B3486" s="42"/>
      <c r="C3486" s="42"/>
      <c r="D3486" s="70"/>
      <c r="E3486" s="42"/>
      <c r="F3486" s="42"/>
      <c r="G3486" s="42"/>
      <c r="H3486" s="70"/>
      <c r="I3486" s="70"/>
      <c r="J3486" s="95"/>
      <c r="K3486" s="70"/>
      <c r="L3486" s="70"/>
      <c r="M3486" s="44"/>
      <c r="N3486" s="44"/>
    </row>
    <row r="3487" spans="1:14" ht="17.25">
      <c r="A3487" s="42"/>
      <c r="B3487" s="42"/>
      <c r="C3487" s="42"/>
      <c r="D3487" s="70"/>
      <c r="E3487" s="42"/>
      <c r="F3487" s="42"/>
      <c r="G3487" s="42"/>
      <c r="H3487" s="70"/>
      <c r="I3487" s="70"/>
      <c r="J3487" s="95"/>
      <c r="K3487" s="70"/>
      <c r="L3487" s="70"/>
      <c r="M3487" s="44"/>
      <c r="N3487" s="44"/>
    </row>
    <row r="3488" spans="1:14" ht="17.25">
      <c r="A3488" s="42"/>
      <c r="B3488" s="42"/>
      <c r="C3488" s="42"/>
      <c r="D3488" s="70"/>
      <c r="E3488" s="42"/>
      <c r="F3488" s="42"/>
      <c r="G3488" s="42"/>
      <c r="H3488" s="70"/>
      <c r="I3488" s="70"/>
      <c r="J3488" s="95"/>
      <c r="K3488" s="70"/>
      <c r="L3488" s="70"/>
      <c r="M3488" s="44"/>
      <c r="N3488" s="44"/>
    </row>
    <row r="3489" spans="1:14" ht="17.25">
      <c r="A3489" s="42"/>
      <c r="B3489" s="42"/>
      <c r="C3489" s="42"/>
      <c r="D3489" s="70"/>
      <c r="E3489" s="42"/>
      <c r="F3489" s="42"/>
      <c r="G3489" s="42"/>
      <c r="H3489" s="70"/>
      <c r="I3489" s="70"/>
      <c r="J3489" s="95"/>
      <c r="K3489" s="70"/>
      <c r="L3489" s="70"/>
      <c r="M3489" s="44"/>
      <c r="N3489" s="44"/>
    </row>
    <row r="3490" spans="1:14" ht="17.25">
      <c r="A3490" s="42"/>
      <c r="B3490" s="42"/>
      <c r="C3490" s="42"/>
      <c r="D3490" s="70"/>
      <c r="E3490" s="42"/>
      <c r="F3490" s="42"/>
      <c r="G3490" s="42"/>
      <c r="H3490" s="70"/>
      <c r="I3490" s="70"/>
      <c r="J3490" s="95"/>
      <c r="K3490" s="70"/>
      <c r="L3490" s="70"/>
      <c r="M3490" s="44"/>
      <c r="N3490" s="44"/>
    </row>
    <row r="3491" spans="1:14" ht="17.25">
      <c r="A3491" s="42"/>
      <c r="B3491" s="42"/>
      <c r="C3491" s="42"/>
      <c r="D3491" s="70"/>
      <c r="E3491" s="42"/>
      <c r="F3491" s="42"/>
      <c r="G3491" s="42"/>
      <c r="H3491" s="70"/>
      <c r="I3491" s="70"/>
      <c r="J3491" s="95"/>
      <c r="K3491" s="70"/>
      <c r="L3491" s="70"/>
      <c r="M3491" s="44"/>
      <c r="N3491" s="44"/>
    </row>
    <row r="3492" spans="1:14" ht="17.25">
      <c r="A3492" s="42"/>
      <c r="B3492" s="42"/>
      <c r="C3492" s="42"/>
      <c r="D3492" s="70"/>
      <c r="E3492" s="42"/>
      <c r="F3492" s="42"/>
      <c r="G3492" s="42"/>
      <c r="H3492" s="70"/>
      <c r="I3492" s="70"/>
      <c r="J3492" s="95"/>
      <c r="K3492" s="70"/>
      <c r="L3492" s="70"/>
      <c r="M3492" s="44"/>
      <c r="N3492" s="44"/>
    </row>
    <row r="3493" spans="1:14" ht="17.25">
      <c r="A3493" s="42"/>
      <c r="B3493" s="42"/>
      <c r="C3493" s="42"/>
      <c r="D3493" s="70"/>
      <c r="E3493" s="42"/>
      <c r="F3493" s="42"/>
      <c r="G3493" s="42"/>
      <c r="H3493" s="70"/>
      <c r="I3493" s="70"/>
      <c r="J3493" s="95"/>
      <c r="K3493" s="70"/>
      <c r="L3493" s="70"/>
      <c r="M3493" s="44"/>
      <c r="N3493" s="44"/>
    </row>
    <row r="3494" spans="1:14" ht="17.25">
      <c r="A3494" s="42"/>
      <c r="B3494" s="42"/>
      <c r="C3494" s="42"/>
      <c r="D3494" s="70"/>
      <c r="E3494" s="42"/>
      <c r="F3494" s="42"/>
      <c r="G3494" s="42"/>
      <c r="H3494" s="70"/>
      <c r="I3494" s="70"/>
      <c r="J3494" s="95"/>
      <c r="K3494" s="70"/>
      <c r="L3494" s="70"/>
      <c r="M3494" s="44"/>
      <c r="N3494" s="44"/>
    </row>
    <row r="3495" spans="1:14" ht="17.25">
      <c r="A3495" s="42"/>
      <c r="B3495" s="42"/>
      <c r="C3495" s="42"/>
      <c r="D3495" s="70"/>
      <c r="E3495" s="42"/>
      <c r="F3495" s="42"/>
      <c r="G3495" s="42"/>
      <c r="H3495" s="70"/>
      <c r="I3495" s="70"/>
      <c r="J3495" s="95"/>
      <c r="K3495" s="70"/>
      <c r="L3495" s="70"/>
      <c r="M3495" s="44"/>
      <c r="N3495" s="44"/>
    </row>
    <row r="3496" spans="1:14" ht="17.25">
      <c r="A3496" s="42"/>
      <c r="B3496" s="42"/>
      <c r="C3496" s="42"/>
      <c r="D3496" s="70"/>
      <c r="E3496" s="42"/>
      <c r="F3496" s="42"/>
      <c r="G3496" s="42"/>
      <c r="H3496" s="70"/>
      <c r="I3496" s="70"/>
      <c r="J3496" s="95"/>
      <c r="K3496" s="70"/>
      <c r="L3496" s="70"/>
      <c r="M3496" s="44"/>
      <c r="N3496" s="44"/>
    </row>
    <row r="3497" spans="1:14" ht="17.25">
      <c r="A3497" s="42"/>
      <c r="B3497" s="42"/>
      <c r="C3497" s="42"/>
      <c r="D3497" s="70"/>
      <c r="E3497" s="42"/>
      <c r="F3497" s="42"/>
      <c r="G3497" s="42"/>
      <c r="H3497" s="70"/>
      <c r="I3497" s="70"/>
      <c r="J3497" s="95"/>
      <c r="K3497" s="70"/>
      <c r="L3497" s="70"/>
      <c r="M3497" s="44"/>
      <c r="N3497" s="44"/>
    </row>
    <row r="3498" spans="1:14" ht="17.25">
      <c r="A3498" s="42"/>
      <c r="B3498" s="42"/>
      <c r="C3498" s="42"/>
      <c r="D3498" s="70"/>
      <c r="E3498" s="42"/>
      <c r="F3498" s="42"/>
      <c r="G3498" s="42"/>
      <c r="H3498" s="70"/>
      <c r="I3498" s="70"/>
      <c r="J3498" s="95"/>
      <c r="K3498" s="70"/>
      <c r="L3498" s="70"/>
      <c r="M3498" s="44"/>
      <c r="N3498" s="44"/>
    </row>
    <row r="3499" spans="1:14" ht="17.25">
      <c r="A3499" s="42"/>
      <c r="B3499" s="42"/>
      <c r="C3499" s="42"/>
      <c r="D3499" s="70"/>
      <c r="E3499" s="42"/>
      <c r="F3499" s="42"/>
      <c r="G3499" s="42"/>
      <c r="H3499" s="70"/>
      <c r="I3499" s="70"/>
      <c r="J3499" s="95"/>
      <c r="K3499" s="70"/>
      <c r="L3499" s="70"/>
      <c r="M3499" s="44"/>
      <c r="N3499" s="44"/>
    </row>
    <row r="3500" spans="1:14" ht="17.25">
      <c r="A3500" s="42"/>
      <c r="B3500" s="42"/>
      <c r="C3500" s="42"/>
      <c r="D3500" s="70"/>
      <c r="E3500" s="42"/>
      <c r="F3500" s="42"/>
      <c r="G3500" s="42"/>
      <c r="H3500" s="70"/>
      <c r="I3500" s="70"/>
      <c r="J3500" s="95"/>
      <c r="K3500" s="70"/>
      <c r="L3500" s="70"/>
      <c r="M3500" s="44"/>
      <c r="N3500" s="44"/>
    </row>
    <row r="3501" spans="1:14" ht="17.25">
      <c r="A3501" s="42"/>
      <c r="B3501" s="42"/>
      <c r="C3501" s="42"/>
      <c r="D3501" s="70"/>
      <c r="E3501" s="42"/>
      <c r="F3501" s="42"/>
      <c r="G3501" s="42"/>
      <c r="H3501" s="70"/>
      <c r="I3501" s="70"/>
      <c r="J3501" s="95"/>
      <c r="K3501" s="70"/>
      <c r="L3501" s="70"/>
      <c r="M3501" s="44"/>
      <c r="N3501" s="44"/>
    </row>
    <row r="3502" spans="1:14" ht="17.25">
      <c r="A3502" s="42"/>
      <c r="B3502" s="42"/>
      <c r="C3502" s="42"/>
      <c r="D3502" s="70"/>
      <c r="E3502" s="42"/>
      <c r="F3502" s="42"/>
      <c r="G3502" s="42"/>
      <c r="H3502" s="70"/>
      <c r="I3502" s="70"/>
      <c r="J3502" s="95"/>
      <c r="K3502" s="70"/>
      <c r="L3502" s="70"/>
      <c r="M3502" s="44"/>
      <c r="N3502" s="44"/>
    </row>
    <row r="3503" spans="1:14" ht="17.25">
      <c r="A3503" s="42"/>
      <c r="B3503" s="42"/>
      <c r="C3503" s="42"/>
      <c r="D3503" s="70"/>
      <c r="E3503" s="42"/>
      <c r="F3503" s="42"/>
      <c r="G3503" s="42"/>
      <c r="H3503" s="70"/>
      <c r="I3503" s="70"/>
      <c r="J3503" s="95"/>
      <c r="K3503" s="70"/>
      <c r="L3503" s="70"/>
      <c r="M3503" s="44"/>
      <c r="N3503" s="44"/>
    </row>
    <row r="3504" spans="1:14" ht="17.25">
      <c r="A3504" s="42"/>
      <c r="B3504" s="42"/>
      <c r="C3504" s="42"/>
      <c r="D3504" s="70"/>
      <c r="E3504" s="42"/>
      <c r="F3504" s="42"/>
      <c r="G3504" s="42"/>
      <c r="H3504" s="70"/>
      <c r="I3504" s="70"/>
      <c r="J3504" s="95"/>
      <c r="K3504" s="70"/>
      <c r="L3504" s="70"/>
      <c r="M3504" s="44"/>
      <c r="N3504" s="44"/>
    </row>
    <row r="3505" spans="1:14" ht="17.25">
      <c r="A3505" s="42"/>
      <c r="B3505" s="42"/>
      <c r="C3505" s="42"/>
      <c r="D3505" s="70"/>
      <c r="E3505" s="42"/>
      <c r="F3505" s="42"/>
      <c r="G3505" s="42"/>
      <c r="H3505" s="70"/>
      <c r="I3505" s="70"/>
      <c r="J3505" s="95"/>
      <c r="K3505" s="70"/>
      <c r="L3505" s="70"/>
      <c r="M3505" s="44"/>
      <c r="N3505" s="44"/>
    </row>
    <row r="3506" spans="1:14" ht="17.25">
      <c r="A3506" s="42"/>
      <c r="B3506" s="42"/>
      <c r="C3506" s="42"/>
      <c r="D3506" s="70"/>
      <c r="E3506" s="42"/>
      <c r="F3506" s="42"/>
      <c r="G3506" s="42"/>
      <c r="H3506" s="70"/>
      <c r="I3506" s="70"/>
      <c r="J3506" s="95"/>
      <c r="K3506" s="70"/>
      <c r="L3506" s="70"/>
      <c r="M3506" s="44"/>
      <c r="N3506" s="44"/>
    </row>
    <row r="3507" spans="1:14" ht="17.25">
      <c r="A3507" s="42"/>
      <c r="B3507" s="42"/>
      <c r="C3507" s="42"/>
      <c r="D3507" s="70"/>
      <c r="E3507" s="42"/>
      <c r="F3507" s="42"/>
      <c r="G3507" s="42"/>
      <c r="H3507" s="70"/>
      <c r="I3507" s="70"/>
      <c r="J3507" s="95"/>
      <c r="K3507" s="70"/>
      <c r="L3507" s="70"/>
      <c r="M3507" s="44"/>
      <c r="N3507" s="44"/>
    </row>
    <row r="3508" spans="1:14" ht="17.25">
      <c r="A3508" s="42"/>
      <c r="B3508" s="42"/>
      <c r="C3508" s="42"/>
      <c r="D3508" s="70"/>
      <c r="E3508" s="42"/>
      <c r="F3508" s="42"/>
      <c r="G3508" s="42"/>
      <c r="H3508" s="70"/>
      <c r="I3508" s="70"/>
      <c r="J3508" s="95"/>
      <c r="K3508" s="70"/>
      <c r="L3508" s="70"/>
      <c r="M3508" s="44"/>
      <c r="N3508" s="44"/>
    </row>
    <row r="3509" spans="1:14" ht="17.25">
      <c r="A3509" s="42"/>
      <c r="B3509" s="42"/>
      <c r="C3509" s="42"/>
      <c r="D3509" s="70"/>
      <c r="E3509" s="42"/>
      <c r="F3509" s="42"/>
      <c r="G3509" s="42"/>
      <c r="H3509" s="70"/>
      <c r="I3509" s="70"/>
      <c r="J3509" s="95"/>
      <c r="K3509" s="70"/>
      <c r="L3509" s="70"/>
      <c r="M3509" s="44"/>
      <c r="N3509" s="44"/>
    </row>
    <row r="3510" spans="1:14" ht="17.25">
      <c r="A3510" s="42"/>
      <c r="B3510" s="42"/>
      <c r="C3510" s="42"/>
      <c r="D3510" s="70"/>
      <c r="E3510" s="42"/>
      <c r="F3510" s="42"/>
      <c r="G3510" s="42"/>
      <c r="H3510" s="70"/>
      <c r="I3510" s="70"/>
      <c r="J3510" s="95"/>
      <c r="K3510" s="70"/>
      <c r="L3510" s="70"/>
      <c r="M3510" s="44"/>
      <c r="N3510" s="44"/>
    </row>
    <row r="3511" spans="1:14" ht="17.25">
      <c r="A3511" s="42"/>
      <c r="B3511" s="42"/>
      <c r="C3511" s="42"/>
      <c r="D3511" s="70"/>
      <c r="E3511" s="42"/>
      <c r="F3511" s="42"/>
      <c r="G3511" s="42"/>
      <c r="H3511" s="70"/>
      <c r="I3511" s="70"/>
      <c r="J3511" s="95"/>
      <c r="K3511" s="70"/>
      <c r="L3511" s="70"/>
      <c r="M3511" s="44"/>
      <c r="N3511" s="44"/>
    </row>
    <row r="3512" spans="1:14" ht="17.25">
      <c r="A3512" s="42"/>
      <c r="B3512" s="42"/>
      <c r="C3512" s="42"/>
      <c r="D3512" s="70"/>
      <c r="E3512" s="42"/>
      <c r="F3512" s="42"/>
      <c r="G3512" s="42"/>
      <c r="H3512" s="70"/>
      <c r="I3512" s="70"/>
      <c r="J3512" s="95"/>
      <c r="K3512" s="70"/>
      <c r="L3512" s="70"/>
      <c r="M3512" s="44"/>
      <c r="N3512" s="44"/>
    </row>
    <row r="3513" spans="1:14" ht="17.25">
      <c r="A3513" s="42"/>
      <c r="B3513" s="42"/>
      <c r="C3513" s="42"/>
      <c r="D3513" s="70"/>
      <c r="E3513" s="42"/>
      <c r="F3513" s="42"/>
      <c r="G3513" s="42"/>
      <c r="H3513" s="70"/>
      <c r="I3513" s="70"/>
      <c r="J3513" s="95"/>
      <c r="K3513" s="70"/>
      <c r="L3513" s="70"/>
      <c r="M3513" s="44"/>
      <c r="N3513" s="44"/>
    </row>
    <row r="3514" spans="1:14" ht="17.25">
      <c r="A3514" s="42"/>
      <c r="B3514" s="42"/>
      <c r="C3514" s="42"/>
      <c r="D3514" s="70"/>
      <c r="E3514" s="42"/>
      <c r="F3514" s="42"/>
      <c r="G3514" s="42"/>
      <c r="H3514" s="70"/>
      <c r="I3514" s="70"/>
      <c r="J3514" s="95"/>
      <c r="K3514" s="70"/>
      <c r="L3514" s="70"/>
      <c r="M3514" s="44"/>
      <c r="N3514" s="44"/>
    </row>
    <row r="3515" spans="1:14" ht="17.25">
      <c r="A3515" s="42"/>
      <c r="B3515" s="42"/>
      <c r="C3515" s="42"/>
      <c r="D3515" s="70"/>
      <c r="E3515" s="42"/>
      <c r="F3515" s="42"/>
      <c r="G3515" s="42"/>
      <c r="H3515" s="70"/>
      <c r="I3515" s="70"/>
      <c r="J3515" s="95"/>
      <c r="K3515" s="70"/>
      <c r="L3515" s="70"/>
      <c r="M3515" s="44"/>
      <c r="N3515" s="44"/>
    </row>
    <row r="3516" spans="1:14" ht="17.25">
      <c r="A3516" s="42"/>
      <c r="B3516" s="42"/>
      <c r="C3516" s="42"/>
      <c r="D3516" s="70"/>
      <c r="E3516" s="42"/>
      <c r="F3516" s="42"/>
      <c r="G3516" s="42"/>
      <c r="H3516" s="70"/>
      <c r="I3516" s="70"/>
      <c r="J3516" s="95"/>
      <c r="K3516" s="70"/>
      <c r="L3516" s="70"/>
      <c r="M3516" s="44"/>
      <c r="N3516" s="44"/>
    </row>
    <row r="3517" spans="1:14" ht="17.25">
      <c r="A3517" s="42"/>
      <c r="B3517" s="42"/>
      <c r="C3517" s="42"/>
      <c r="D3517" s="70"/>
      <c r="E3517" s="42"/>
      <c r="F3517" s="42"/>
      <c r="G3517" s="42"/>
      <c r="H3517" s="70"/>
      <c r="I3517" s="70"/>
      <c r="J3517" s="95"/>
      <c r="K3517" s="70"/>
      <c r="L3517" s="70"/>
      <c r="M3517" s="44"/>
      <c r="N3517" s="44"/>
    </row>
    <row r="3518" spans="1:14" ht="17.25">
      <c r="A3518" s="42"/>
      <c r="B3518" s="42"/>
      <c r="C3518" s="42"/>
      <c r="D3518" s="70"/>
      <c r="E3518" s="42"/>
      <c r="F3518" s="42"/>
      <c r="G3518" s="42"/>
      <c r="H3518" s="70"/>
      <c r="I3518" s="70"/>
      <c r="J3518" s="95"/>
      <c r="K3518" s="70"/>
      <c r="L3518" s="70"/>
      <c r="M3518" s="44"/>
      <c r="N3518" s="44"/>
    </row>
    <row r="3519" spans="1:14" ht="17.25">
      <c r="A3519" s="42"/>
      <c r="B3519" s="42"/>
      <c r="C3519" s="42"/>
      <c r="D3519" s="70"/>
      <c r="E3519" s="42"/>
      <c r="F3519" s="42"/>
      <c r="G3519" s="42"/>
      <c r="H3519" s="70"/>
      <c r="I3519" s="70"/>
      <c r="J3519" s="95"/>
      <c r="K3519" s="70"/>
      <c r="L3519" s="70"/>
      <c r="M3519" s="44"/>
      <c r="N3519" s="44"/>
    </row>
    <row r="3520" spans="1:14" ht="17.25">
      <c r="A3520" s="42"/>
      <c r="B3520" s="42"/>
      <c r="C3520" s="42"/>
      <c r="D3520" s="70"/>
      <c r="E3520" s="42"/>
      <c r="F3520" s="42"/>
      <c r="G3520" s="42"/>
      <c r="H3520" s="70"/>
      <c r="I3520" s="70"/>
      <c r="J3520" s="95"/>
      <c r="K3520" s="70"/>
      <c r="L3520" s="70"/>
      <c r="M3520" s="44"/>
      <c r="N3520" s="44"/>
    </row>
    <row r="3521" spans="1:14" ht="17.25">
      <c r="A3521" s="42"/>
      <c r="B3521" s="42"/>
      <c r="C3521" s="42"/>
      <c r="D3521" s="70"/>
      <c r="E3521" s="42"/>
      <c r="F3521" s="42"/>
      <c r="G3521" s="42"/>
      <c r="H3521" s="70"/>
      <c r="I3521" s="70"/>
      <c r="J3521" s="95"/>
      <c r="K3521" s="70"/>
      <c r="L3521" s="70"/>
      <c r="M3521" s="44"/>
      <c r="N3521" s="44"/>
    </row>
    <row r="3522" spans="1:14" ht="17.25">
      <c r="A3522" s="42"/>
      <c r="B3522" s="42"/>
      <c r="C3522" s="42"/>
      <c r="D3522" s="70"/>
      <c r="E3522" s="42"/>
      <c r="F3522" s="42"/>
      <c r="G3522" s="42"/>
      <c r="H3522" s="70"/>
      <c r="I3522" s="70"/>
      <c r="J3522" s="95"/>
      <c r="K3522" s="70"/>
      <c r="L3522" s="70"/>
      <c r="M3522" s="44"/>
      <c r="N3522" s="44"/>
    </row>
    <row r="3523" spans="1:14" ht="17.25">
      <c r="A3523" s="42"/>
      <c r="B3523" s="42"/>
      <c r="C3523" s="42"/>
      <c r="D3523" s="70"/>
      <c r="E3523" s="42"/>
      <c r="F3523" s="42"/>
      <c r="G3523" s="42"/>
      <c r="H3523" s="70"/>
      <c r="I3523" s="70"/>
      <c r="J3523" s="95"/>
      <c r="K3523" s="70"/>
      <c r="L3523" s="70"/>
      <c r="M3523" s="44"/>
      <c r="N3523" s="44"/>
    </row>
    <row r="3524" spans="1:14" ht="17.25">
      <c r="A3524" s="42"/>
      <c r="B3524" s="42"/>
      <c r="C3524" s="42"/>
      <c r="D3524" s="70"/>
      <c r="E3524" s="42"/>
      <c r="F3524" s="42"/>
      <c r="G3524" s="42"/>
      <c r="H3524" s="70"/>
      <c r="I3524" s="70"/>
      <c r="J3524" s="95"/>
      <c r="K3524" s="70"/>
      <c r="L3524" s="70"/>
      <c r="M3524" s="44"/>
      <c r="N3524" s="44"/>
    </row>
    <row r="3525" spans="1:14" ht="17.25">
      <c r="A3525" s="42"/>
      <c r="B3525" s="42"/>
      <c r="C3525" s="42"/>
      <c r="D3525" s="70"/>
      <c r="E3525" s="42"/>
      <c r="F3525" s="42"/>
      <c r="G3525" s="42"/>
      <c r="H3525" s="70"/>
      <c r="I3525" s="70"/>
      <c r="J3525" s="95"/>
      <c r="K3525" s="70"/>
      <c r="L3525" s="70"/>
      <c r="M3525" s="44"/>
      <c r="N3525" s="44"/>
    </row>
    <row r="3526" spans="1:14" ht="17.25">
      <c r="A3526" s="42"/>
      <c r="B3526" s="42"/>
      <c r="C3526" s="42"/>
      <c r="D3526" s="70"/>
      <c r="E3526" s="42"/>
      <c r="F3526" s="42"/>
      <c r="G3526" s="42"/>
      <c r="H3526" s="70"/>
      <c r="I3526" s="70"/>
      <c r="J3526" s="95"/>
      <c r="K3526" s="70"/>
      <c r="L3526" s="70"/>
      <c r="M3526" s="44"/>
      <c r="N3526" s="44"/>
    </row>
    <row r="3527" spans="1:14" ht="17.25">
      <c r="A3527" s="42"/>
      <c r="B3527" s="42"/>
      <c r="C3527" s="42"/>
      <c r="D3527" s="70"/>
      <c r="E3527" s="42"/>
      <c r="F3527" s="42"/>
      <c r="G3527" s="42"/>
      <c r="H3527" s="70"/>
      <c r="I3527" s="70"/>
      <c r="J3527" s="95"/>
      <c r="K3527" s="70"/>
      <c r="L3527" s="70"/>
      <c r="M3527" s="44"/>
      <c r="N3527" s="44"/>
    </row>
    <row r="3528" spans="1:14" ht="17.25">
      <c r="A3528" s="42"/>
      <c r="B3528" s="42"/>
      <c r="C3528" s="42"/>
      <c r="D3528" s="70"/>
      <c r="E3528" s="42"/>
      <c r="F3528" s="42"/>
      <c r="G3528" s="42"/>
      <c r="H3528" s="70"/>
      <c r="I3528" s="70"/>
      <c r="J3528" s="95"/>
      <c r="K3528" s="70"/>
      <c r="L3528" s="70"/>
      <c r="M3528" s="44"/>
      <c r="N3528" s="44"/>
    </row>
    <row r="3529" spans="1:14" ht="17.25">
      <c r="A3529" s="42"/>
      <c r="B3529" s="42"/>
      <c r="C3529" s="42"/>
      <c r="D3529" s="70"/>
      <c r="E3529" s="42"/>
      <c r="F3529" s="42"/>
      <c r="G3529" s="42"/>
      <c r="H3529" s="70"/>
      <c r="I3529" s="70"/>
      <c r="J3529" s="95"/>
      <c r="K3529" s="70"/>
      <c r="L3529" s="70"/>
      <c r="M3529" s="44"/>
      <c r="N3529" s="44"/>
    </row>
    <row r="3530" spans="1:14" ht="17.25">
      <c r="A3530" s="42"/>
      <c r="B3530" s="42"/>
      <c r="C3530" s="42"/>
      <c r="D3530" s="70"/>
      <c r="E3530" s="42"/>
      <c r="F3530" s="42"/>
      <c r="G3530" s="42"/>
      <c r="H3530" s="70"/>
      <c r="I3530" s="70"/>
      <c r="J3530" s="95"/>
      <c r="K3530" s="70"/>
      <c r="L3530" s="70"/>
      <c r="M3530" s="44"/>
      <c r="N3530" s="44"/>
    </row>
    <row r="3531" spans="1:14">
      <c r="A3531" s="38"/>
      <c r="B3531" s="38"/>
      <c r="C3531" s="38"/>
      <c r="D3531" s="39"/>
      <c r="E3531" s="38"/>
      <c r="F3531" s="38"/>
      <c r="G3531" s="38"/>
      <c r="H3531" s="39"/>
      <c r="I3531" s="39"/>
      <c r="J3531" s="84"/>
      <c r="K3531" s="39"/>
      <c r="L3531" s="39"/>
      <c r="M3531" s="38"/>
      <c r="N3531" s="38"/>
    </row>
    <row r="3532" spans="1:14" ht="17.25">
      <c r="A3532" s="38"/>
      <c r="B3532" s="38"/>
      <c r="C3532" s="38"/>
      <c r="D3532" s="39"/>
      <c r="E3532" s="38"/>
      <c r="F3532" s="38"/>
      <c r="G3532" s="38"/>
      <c r="H3532" s="39"/>
      <c r="I3532" s="39"/>
      <c r="J3532" s="84"/>
      <c r="K3532" s="39"/>
      <c r="L3532" s="39"/>
      <c r="M3532" s="40"/>
      <c r="N3532" s="40"/>
    </row>
    <row r="3533" spans="1:14" ht="17.25">
      <c r="A3533" s="38"/>
      <c r="B3533" s="38"/>
      <c r="C3533" s="38"/>
      <c r="D3533" s="39"/>
      <c r="E3533" s="38"/>
      <c r="F3533" s="38"/>
      <c r="G3533" s="38"/>
      <c r="H3533" s="39"/>
      <c r="I3533" s="39"/>
      <c r="J3533" s="84"/>
      <c r="K3533" s="39"/>
      <c r="L3533" s="39"/>
      <c r="M3533" s="40"/>
      <c r="N3533" s="40"/>
    </row>
    <row r="3534" spans="1:14" ht="17.25">
      <c r="A3534" s="38"/>
      <c r="B3534" s="38"/>
      <c r="C3534" s="38"/>
      <c r="D3534" s="39"/>
      <c r="E3534" s="38"/>
      <c r="F3534" s="38"/>
      <c r="G3534" s="38"/>
      <c r="H3534" s="39"/>
      <c r="I3534" s="39"/>
      <c r="J3534" s="84"/>
      <c r="K3534" s="39"/>
      <c r="L3534" s="39"/>
      <c r="M3534" s="40"/>
      <c r="N3534" s="40"/>
    </row>
    <row r="3535" spans="1:14" ht="17.25">
      <c r="A3535" s="38"/>
      <c r="B3535" s="38"/>
      <c r="C3535" s="38"/>
      <c r="D3535" s="39"/>
      <c r="E3535" s="38"/>
      <c r="F3535" s="38"/>
      <c r="G3535" s="38"/>
      <c r="H3535" s="39"/>
      <c r="I3535" s="39"/>
      <c r="J3535" s="84"/>
      <c r="K3535" s="39"/>
      <c r="L3535" s="39"/>
      <c r="M3535" s="40"/>
      <c r="N3535" s="40"/>
    </row>
    <row r="3536" spans="1:14" ht="17.25">
      <c r="A3536" s="38"/>
      <c r="B3536" s="38"/>
      <c r="C3536" s="38"/>
      <c r="D3536" s="39"/>
      <c r="E3536" s="38"/>
      <c r="F3536" s="38"/>
      <c r="G3536" s="38"/>
      <c r="H3536" s="39"/>
      <c r="I3536" s="39"/>
      <c r="J3536" s="84"/>
      <c r="K3536" s="39"/>
      <c r="L3536" s="39"/>
      <c r="M3536" s="40"/>
      <c r="N3536" s="40"/>
    </row>
    <row r="3537" spans="1:14" ht="17.25">
      <c r="A3537" s="38"/>
      <c r="B3537" s="38"/>
      <c r="C3537" s="38"/>
      <c r="D3537" s="39"/>
      <c r="E3537" s="38"/>
      <c r="F3537" s="38"/>
      <c r="G3537" s="38"/>
      <c r="H3537" s="39"/>
      <c r="I3537" s="39"/>
      <c r="J3537" s="84"/>
      <c r="K3537" s="39"/>
      <c r="L3537" s="39"/>
      <c r="M3537" s="40"/>
      <c r="N3537" s="40"/>
    </row>
    <row r="3538" spans="1:14" ht="17.25">
      <c r="A3538" s="38"/>
      <c r="B3538" s="38"/>
      <c r="C3538" s="38"/>
      <c r="D3538" s="39"/>
      <c r="E3538" s="38"/>
      <c r="F3538" s="38"/>
      <c r="G3538" s="38"/>
      <c r="H3538" s="39"/>
      <c r="I3538" s="39"/>
      <c r="J3538" s="84"/>
      <c r="K3538" s="39"/>
      <c r="L3538" s="39"/>
      <c r="M3538" s="40"/>
      <c r="N3538" s="40"/>
    </row>
    <row r="3539" spans="1:14" ht="17.25">
      <c r="A3539" s="38"/>
      <c r="B3539" s="38"/>
      <c r="C3539" s="38"/>
      <c r="D3539" s="39"/>
      <c r="E3539" s="38"/>
      <c r="F3539" s="38"/>
      <c r="G3539" s="38"/>
      <c r="H3539" s="39"/>
      <c r="I3539" s="39"/>
      <c r="J3539" s="84"/>
      <c r="K3539" s="39"/>
      <c r="L3539" s="39"/>
      <c r="M3539" s="40"/>
      <c r="N3539" s="40"/>
    </row>
    <row r="3540" spans="1:14" ht="17.25">
      <c r="A3540" s="38"/>
      <c r="B3540" s="38"/>
      <c r="C3540" s="38"/>
      <c r="D3540" s="39"/>
      <c r="E3540" s="38"/>
      <c r="F3540" s="38"/>
      <c r="G3540" s="38"/>
      <c r="H3540" s="39"/>
      <c r="I3540" s="39"/>
      <c r="J3540" s="84"/>
      <c r="K3540" s="39"/>
      <c r="L3540" s="39"/>
      <c r="M3540" s="40"/>
      <c r="N3540" s="40"/>
    </row>
    <row r="3541" spans="1:14" ht="17.25">
      <c r="A3541" s="38"/>
      <c r="B3541" s="38"/>
      <c r="C3541" s="38"/>
      <c r="D3541" s="39"/>
      <c r="E3541" s="38"/>
      <c r="F3541" s="38"/>
      <c r="G3541" s="38"/>
      <c r="H3541" s="39"/>
      <c r="I3541" s="39"/>
      <c r="J3541" s="84"/>
      <c r="K3541" s="39"/>
      <c r="L3541" s="39"/>
      <c r="M3541" s="40"/>
      <c r="N3541" s="40"/>
    </row>
    <row r="3542" spans="1:14" ht="17.25">
      <c r="A3542" s="38"/>
      <c r="B3542" s="38"/>
      <c r="C3542" s="38"/>
      <c r="D3542" s="39"/>
      <c r="E3542" s="38"/>
      <c r="F3542" s="38"/>
      <c r="G3542" s="38"/>
      <c r="H3542" s="39"/>
      <c r="I3542" s="39"/>
      <c r="J3542" s="84"/>
      <c r="K3542" s="39"/>
      <c r="L3542" s="39"/>
      <c r="M3542" s="40"/>
      <c r="N3542" s="40"/>
    </row>
    <row r="3543" spans="1:14" ht="17.25">
      <c r="A3543" s="38"/>
      <c r="B3543" s="38"/>
      <c r="C3543" s="38"/>
      <c r="D3543" s="39"/>
      <c r="E3543" s="38"/>
      <c r="F3543" s="38"/>
      <c r="G3543" s="38"/>
      <c r="H3543" s="39"/>
      <c r="I3543" s="39"/>
      <c r="J3543" s="84"/>
      <c r="K3543" s="39"/>
      <c r="L3543" s="39"/>
      <c r="M3543" s="40"/>
      <c r="N3543" s="40"/>
    </row>
    <row r="3544" spans="1:14" ht="17.25">
      <c r="A3544" s="38"/>
      <c r="B3544" s="38"/>
      <c r="C3544" s="38"/>
      <c r="D3544" s="39"/>
      <c r="E3544" s="38"/>
      <c r="F3544" s="38"/>
      <c r="G3544" s="38"/>
      <c r="H3544" s="39"/>
      <c r="I3544" s="39"/>
      <c r="J3544" s="84"/>
      <c r="K3544" s="39"/>
      <c r="L3544" s="39"/>
      <c r="M3544" s="40"/>
      <c r="N3544" s="40"/>
    </row>
    <row r="3545" spans="1:14" ht="17.25">
      <c r="A3545" s="38"/>
      <c r="B3545" s="38"/>
      <c r="C3545" s="38"/>
      <c r="D3545" s="39"/>
      <c r="E3545" s="38"/>
      <c r="F3545" s="38"/>
      <c r="G3545" s="38"/>
      <c r="H3545" s="39"/>
      <c r="I3545" s="39"/>
      <c r="J3545" s="84"/>
      <c r="K3545" s="39"/>
      <c r="L3545" s="39"/>
      <c r="M3545" s="40"/>
      <c r="N3545" s="40"/>
    </row>
    <row r="3546" spans="1:14" ht="17.25">
      <c r="A3546" s="38"/>
      <c r="B3546" s="38"/>
      <c r="C3546" s="38"/>
      <c r="D3546" s="39"/>
      <c r="E3546" s="38"/>
      <c r="F3546" s="38"/>
      <c r="G3546" s="38"/>
      <c r="H3546" s="39"/>
      <c r="I3546" s="39"/>
      <c r="J3546" s="84"/>
      <c r="K3546" s="39"/>
      <c r="L3546" s="39"/>
      <c r="M3546" s="40"/>
      <c r="N3546" s="40"/>
    </row>
    <row r="3547" spans="1:14" ht="17.25">
      <c r="A3547" s="38"/>
      <c r="B3547" s="38"/>
      <c r="C3547" s="38"/>
      <c r="D3547" s="39"/>
      <c r="E3547" s="38"/>
      <c r="F3547" s="38"/>
      <c r="G3547" s="38"/>
      <c r="H3547" s="39"/>
      <c r="I3547" s="39"/>
      <c r="J3547" s="84"/>
      <c r="K3547" s="39"/>
      <c r="L3547" s="39"/>
      <c r="M3547" s="40"/>
      <c r="N3547" s="40"/>
    </row>
    <row r="3548" spans="1:14" ht="17.25">
      <c r="A3548" s="38"/>
      <c r="B3548" s="38"/>
      <c r="C3548" s="38"/>
      <c r="D3548" s="39"/>
      <c r="E3548" s="38"/>
      <c r="F3548" s="38"/>
      <c r="G3548" s="38"/>
      <c r="H3548" s="39"/>
      <c r="I3548" s="39"/>
      <c r="J3548" s="84"/>
      <c r="K3548" s="39"/>
      <c r="L3548" s="39"/>
      <c r="M3548" s="40"/>
      <c r="N3548" s="40"/>
    </row>
    <row r="3549" spans="1:14" ht="17.25">
      <c r="A3549" s="38"/>
      <c r="B3549" s="38"/>
      <c r="C3549" s="38"/>
      <c r="D3549" s="39"/>
      <c r="E3549" s="38"/>
      <c r="F3549" s="38"/>
      <c r="G3549" s="38"/>
      <c r="H3549" s="39"/>
      <c r="I3549" s="39"/>
      <c r="J3549" s="84"/>
      <c r="K3549" s="39"/>
      <c r="L3549" s="39"/>
      <c r="M3549" s="40"/>
      <c r="N3549" s="40"/>
    </row>
    <row r="3550" spans="1:14" ht="17.25">
      <c r="A3550" s="38"/>
      <c r="B3550" s="38"/>
      <c r="C3550" s="38"/>
      <c r="D3550" s="39"/>
      <c r="E3550" s="38"/>
      <c r="F3550" s="38"/>
      <c r="G3550" s="38"/>
      <c r="H3550" s="39"/>
      <c r="I3550" s="39"/>
      <c r="J3550" s="84"/>
      <c r="K3550" s="39"/>
      <c r="L3550" s="39"/>
      <c r="M3550" s="40"/>
      <c r="N3550" s="40"/>
    </row>
    <row r="3551" spans="1:14" ht="17.25">
      <c r="A3551" s="38"/>
      <c r="B3551" s="38"/>
      <c r="C3551" s="38"/>
      <c r="D3551" s="39"/>
      <c r="E3551" s="38"/>
      <c r="F3551" s="38"/>
      <c r="G3551" s="38"/>
      <c r="H3551" s="39"/>
      <c r="I3551" s="39"/>
      <c r="J3551" s="84"/>
      <c r="K3551" s="39"/>
      <c r="L3551" s="39"/>
      <c r="M3551" s="40"/>
      <c r="N3551" s="40"/>
    </row>
    <row r="3552" spans="1:14" ht="17.25">
      <c r="A3552" s="38"/>
      <c r="B3552" s="38"/>
      <c r="C3552" s="38"/>
      <c r="D3552" s="39"/>
      <c r="E3552" s="38"/>
      <c r="F3552" s="38"/>
      <c r="G3552" s="38"/>
      <c r="H3552" s="39"/>
      <c r="I3552" s="39"/>
      <c r="J3552" s="84"/>
      <c r="K3552" s="39"/>
      <c r="L3552" s="39"/>
      <c r="M3552" s="40"/>
      <c r="N3552" s="40"/>
    </row>
    <row r="3553" spans="1:14" ht="17.25">
      <c r="A3553" s="38"/>
      <c r="B3553" s="38"/>
      <c r="C3553" s="38"/>
      <c r="D3553" s="39"/>
      <c r="E3553" s="38"/>
      <c r="F3553" s="38"/>
      <c r="G3553" s="38"/>
      <c r="H3553" s="39"/>
      <c r="I3553" s="39"/>
      <c r="J3553" s="84"/>
      <c r="K3553" s="39"/>
      <c r="L3553" s="39"/>
      <c r="M3553" s="40"/>
      <c r="N3553" s="40"/>
    </row>
    <row r="3554" spans="1:14" ht="17.25">
      <c r="A3554" s="38"/>
      <c r="B3554" s="38"/>
      <c r="C3554" s="38"/>
      <c r="D3554" s="39"/>
      <c r="E3554" s="38"/>
      <c r="F3554" s="38"/>
      <c r="G3554" s="38"/>
      <c r="H3554" s="39"/>
      <c r="I3554" s="39"/>
      <c r="J3554" s="84"/>
      <c r="K3554" s="39"/>
      <c r="L3554" s="39"/>
      <c r="M3554" s="40"/>
      <c r="N3554" s="40"/>
    </row>
    <row r="3555" spans="1:14" ht="17.25">
      <c r="A3555" s="38"/>
      <c r="B3555" s="38"/>
      <c r="C3555" s="38"/>
      <c r="D3555" s="39"/>
      <c r="E3555" s="38"/>
      <c r="F3555" s="38"/>
      <c r="G3555" s="38"/>
      <c r="H3555" s="39"/>
      <c r="I3555" s="39"/>
      <c r="J3555" s="84"/>
      <c r="K3555" s="39"/>
      <c r="L3555" s="39"/>
      <c r="M3555" s="40"/>
      <c r="N3555" s="40"/>
    </row>
    <row r="3556" spans="1:14" ht="17.25">
      <c r="A3556" s="38"/>
      <c r="B3556" s="38"/>
      <c r="C3556" s="38"/>
      <c r="D3556" s="39"/>
      <c r="E3556" s="38"/>
      <c r="F3556" s="38"/>
      <c r="G3556" s="38"/>
      <c r="H3556" s="39"/>
      <c r="I3556" s="39"/>
      <c r="J3556" s="84"/>
      <c r="K3556" s="39"/>
      <c r="L3556" s="39"/>
      <c r="M3556" s="40"/>
      <c r="N3556" s="40"/>
    </row>
    <row r="3557" spans="1:14" ht="17.25">
      <c r="A3557" s="38"/>
      <c r="B3557" s="38"/>
      <c r="C3557" s="38"/>
      <c r="D3557" s="39"/>
      <c r="E3557" s="38"/>
      <c r="F3557" s="38"/>
      <c r="G3557" s="38"/>
      <c r="H3557" s="39"/>
      <c r="I3557" s="39"/>
      <c r="J3557" s="84"/>
      <c r="K3557" s="39"/>
      <c r="L3557" s="39"/>
      <c r="M3557" s="40"/>
      <c r="N3557" s="40"/>
    </row>
    <row r="3558" spans="1:14" ht="17.25">
      <c r="A3558" s="38"/>
      <c r="B3558" s="38"/>
      <c r="C3558" s="38"/>
      <c r="D3558" s="39"/>
      <c r="E3558" s="38"/>
      <c r="F3558" s="38"/>
      <c r="G3558" s="38"/>
      <c r="H3558" s="39"/>
      <c r="I3558" s="39"/>
      <c r="J3558" s="84"/>
      <c r="K3558" s="39"/>
      <c r="L3558" s="39"/>
      <c r="M3558" s="40"/>
      <c r="N3558" s="40"/>
    </row>
    <row r="3559" spans="1:14" ht="17.25">
      <c r="A3559" s="38"/>
      <c r="B3559" s="38"/>
      <c r="C3559" s="38"/>
      <c r="D3559" s="39"/>
      <c r="E3559" s="38"/>
      <c r="F3559" s="38"/>
      <c r="G3559" s="38"/>
      <c r="H3559" s="39"/>
      <c r="I3559" s="39"/>
      <c r="J3559" s="84"/>
      <c r="K3559" s="39"/>
      <c r="L3559" s="39"/>
      <c r="M3559" s="40"/>
      <c r="N3559" s="40"/>
    </row>
    <row r="3560" spans="1:14" ht="17.25">
      <c r="A3560" s="38"/>
      <c r="B3560" s="38"/>
      <c r="C3560" s="38"/>
      <c r="D3560" s="39"/>
      <c r="E3560" s="38"/>
      <c r="F3560" s="38"/>
      <c r="G3560" s="38"/>
      <c r="H3560" s="39"/>
      <c r="I3560" s="39"/>
      <c r="J3560" s="84"/>
      <c r="K3560" s="39"/>
      <c r="L3560" s="39"/>
      <c r="M3560" s="40"/>
      <c r="N3560" s="40"/>
    </row>
    <row r="3561" spans="1:14" ht="17.25">
      <c r="A3561" s="38"/>
      <c r="B3561" s="38"/>
      <c r="C3561" s="38"/>
      <c r="D3561" s="39"/>
      <c r="E3561" s="38"/>
      <c r="F3561" s="38"/>
      <c r="G3561" s="38"/>
      <c r="H3561" s="39"/>
      <c r="I3561" s="39"/>
      <c r="J3561" s="84"/>
      <c r="K3561" s="39"/>
      <c r="L3561" s="39"/>
      <c r="M3561" s="40"/>
      <c r="N3561" s="40"/>
    </row>
    <row r="3562" spans="1:14" ht="17.25">
      <c r="A3562" s="38"/>
      <c r="B3562" s="38"/>
      <c r="C3562" s="38"/>
      <c r="D3562" s="39"/>
      <c r="E3562" s="38"/>
      <c r="F3562" s="38"/>
      <c r="G3562" s="38"/>
      <c r="H3562" s="39"/>
      <c r="I3562" s="39"/>
      <c r="J3562" s="84"/>
      <c r="K3562" s="39"/>
      <c r="L3562" s="39"/>
      <c r="M3562" s="40"/>
      <c r="N3562" s="40"/>
    </row>
    <row r="3563" spans="1:14" ht="17.25">
      <c r="A3563" s="38"/>
      <c r="B3563" s="38"/>
      <c r="C3563" s="38"/>
      <c r="D3563" s="39"/>
      <c r="E3563" s="38"/>
      <c r="F3563" s="38"/>
      <c r="G3563" s="38"/>
      <c r="H3563" s="39"/>
      <c r="I3563" s="39"/>
      <c r="J3563" s="84"/>
      <c r="K3563" s="39"/>
      <c r="L3563" s="39"/>
      <c r="M3563" s="40"/>
      <c r="N3563" s="40"/>
    </row>
    <row r="3564" spans="1:14" ht="17.25">
      <c r="A3564" s="38"/>
      <c r="B3564" s="38"/>
      <c r="C3564" s="38"/>
      <c r="D3564" s="39"/>
      <c r="E3564" s="38"/>
      <c r="F3564" s="38"/>
      <c r="G3564" s="38"/>
      <c r="H3564" s="39"/>
      <c r="I3564" s="39"/>
      <c r="J3564" s="84"/>
      <c r="K3564" s="39"/>
      <c r="L3564" s="39"/>
      <c r="M3564" s="40"/>
      <c r="N3564" s="40"/>
    </row>
    <row r="3565" spans="1:14" ht="17.25">
      <c r="A3565" s="38"/>
      <c r="B3565" s="38"/>
      <c r="C3565" s="38"/>
      <c r="D3565" s="39"/>
      <c r="E3565" s="38"/>
      <c r="F3565" s="38"/>
      <c r="G3565" s="38"/>
      <c r="H3565" s="39"/>
      <c r="I3565" s="39"/>
      <c r="J3565" s="84"/>
      <c r="K3565" s="39"/>
      <c r="L3565" s="39"/>
      <c r="M3565" s="40"/>
      <c r="N3565" s="40"/>
    </row>
    <row r="3566" spans="1:14" ht="17.25">
      <c r="A3566" s="38"/>
      <c r="B3566" s="38"/>
      <c r="C3566" s="38"/>
      <c r="D3566" s="39"/>
      <c r="E3566" s="38"/>
      <c r="F3566" s="38"/>
      <c r="G3566" s="38"/>
      <c r="H3566" s="39"/>
      <c r="I3566" s="39"/>
      <c r="J3566" s="84"/>
      <c r="K3566" s="39"/>
      <c r="L3566" s="39"/>
      <c r="M3566" s="40"/>
      <c r="N3566" s="40"/>
    </row>
    <row r="3567" spans="1:14" ht="17.25">
      <c r="A3567" s="38"/>
      <c r="B3567" s="38"/>
      <c r="C3567" s="38"/>
      <c r="D3567" s="39"/>
      <c r="E3567" s="38"/>
      <c r="F3567" s="38"/>
      <c r="G3567" s="38"/>
      <c r="H3567" s="39"/>
      <c r="I3567" s="39"/>
      <c r="J3567" s="84"/>
      <c r="K3567" s="39"/>
      <c r="L3567" s="39"/>
      <c r="M3567" s="40"/>
      <c r="N3567" s="40"/>
    </row>
    <row r="3568" spans="1:14" ht="17.25">
      <c r="A3568" s="38"/>
      <c r="B3568" s="38"/>
      <c r="C3568" s="38"/>
      <c r="D3568" s="39"/>
      <c r="E3568" s="38"/>
      <c r="F3568" s="38"/>
      <c r="G3568" s="38"/>
      <c r="H3568" s="39"/>
      <c r="I3568" s="39"/>
      <c r="J3568" s="84"/>
      <c r="K3568" s="39"/>
      <c r="L3568" s="39"/>
      <c r="M3568" s="40"/>
      <c r="N3568" s="40"/>
    </row>
    <row r="3569" spans="1:14" ht="17.25">
      <c r="A3569" s="38"/>
      <c r="B3569" s="38"/>
      <c r="C3569" s="38"/>
      <c r="D3569" s="39"/>
      <c r="E3569" s="38"/>
      <c r="F3569" s="38"/>
      <c r="G3569" s="38"/>
      <c r="H3569" s="39"/>
      <c r="I3569" s="39"/>
      <c r="J3569" s="84"/>
      <c r="K3569" s="39"/>
      <c r="L3569" s="39"/>
      <c r="M3569" s="40"/>
      <c r="N3569" s="40"/>
    </row>
    <row r="3570" spans="1:14" ht="17.25">
      <c r="A3570" s="38"/>
      <c r="B3570" s="38"/>
      <c r="C3570" s="38"/>
      <c r="D3570" s="39"/>
      <c r="E3570" s="38"/>
      <c r="F3570" s="38"/>
      <c r="G3570" s="38"/>
      <c r="H3570" s="39"/>
      <c r="I3570" s="39"/>
      <c r="J3570" s="84"/>
      <c r="K3570" s="39"/>
      <c r="L3570" s="39"/>
      <c r="M3570" s="40"/>
      <c r="N3570" s="40"/>
    </row>
    <row r="3571" spans="1:14" ht="17.25">
      <c r="A3571" s="38"/>
      <c r="B3571" s="38"/>
      <c r="C3571" s="38"/>
      <c r="D3571" s="39"/>
      <c r="E3571" s="38"/>
      <c r="F3571" s="38"/>
      <c r="G3571" s="38"/>
      <c r="H3571" s="39"/>
      <c r="I3571" s="39"/>
      <c r="J3571" s="84"/>
      <c r="K3571" s="39"/>
      <c r="L3571" s="39"/>
      <c r="M3571" s="40"/>
      <c r="N3571" s="40"/>
    </row>
    <row r="3572" spans="1:14" ht="17.25">
      <c r="A3572" s="38"/>
      <c r="B3572" s="38"/>
      <c r="C3572" s="38"/>
      <c r="D3572" s="39"/>
      <c r="E3572" s="38"/>
      <c r="F3572" s="38"/>
      <c r="G3572" s="38"/>
      <c r="H3572" s="39"/>
      <c r="I3572" s="39"/>
      <c r="J3572" s="84"/>
      <c r="K3572" s="39"/>
      <c r="L3572" s="39"/>
      <c r="M3572" s="40"/>
      <c r="N3572" s="40"/>
    </row>
    <row r="3573" spans="1:14" ht="17.25">
      <c r="A3573" s="38"/>
      <c r="B3573" s="38"/>
      <c r="C3573" s="38"/>
      <c r="D3573" s="39"/>
      <c r="E3573" s="38"/>
      <c r="F3573" s="38"/>
      <c r="G3573" s="38"/>
      <c r="H3573" s="39"/>
      <c r="I3573" s="39"/>
      <c r="J3573" s="84"/>
      <c r="K3573" s="39"/>
      <c r="L3573" s="39"/>
      <c r="M3573" s="40"/>
      <c r="N3573" s="40"/>
    </row>
    <row r="3574" spans="1:14" ht="17.25">
      <c r="A3574" s="38"/>
      <c r="B3574" s="38"/>
      <c r="C3574" s="38"/>
      <c r="D3574" s="39"/>
      <c r="E3574" s="38"/>
      <c r="F3574" s="38"/>
      <c r="G3574" s="38"/>
      <c r="H3574" s="39"/>
      <c r="I3574" s="39"/>
      <c r="J3574" s="84"/>
      <c r="K3574" s="39"/>
      <c r="L3574" s="39"/>
      <c r="M3574" s="40"/>
      <c r="N3574" s="40"/>
    </row>
    <row r="3575" spans="1:14" ht="17.25">
      <c r="A3575" s="38"/>
      <c r="B3575" s="38"/>
      <c r="C3575" s="38"/>
      <c r="D3575" s="39"/>
      <c r="E3575" s="38"/>
      <c r="F3575" s="38"/>
      <c r="G3575" s="38"/>
      <c r="H3575" s="39"/>
      <c r="I3575" s="39"/>
      <c r="J3575" s="84"/>
      <c r="K3575" s="39"/>
      <c r="L3575" s="39"/>
      <c r="M3575" s="40"/>
      <c r="N3575" s="40"/>
    </row>
    <row r="3576" spans="1:14" ht="17.25">
      <c r="A3576" s="38"/>
      <c r="B3576" s="38"/>
      <c r="C3576" s="38"/>
      <c r="D3576" s="39"/>
      <c r="E3576" s="38"/>
      <c r="F3576" s="38"/>
      <c r="G3576" s="38"/>
      <c r="H3576" s="39"/>
      <c r="I3576" s="39"/>
      <c r="J3576" s="84"/>
      <c r="K3576" s="39"/>
      <c r="L3576" s="39"/>
      <c r="M3576" s="40"/>
      <c r="N3576" s="40"/>
    </row>
    <row r="3577" spans="1:14" ht="17.25">
      <c r="A3577" s="38"/>
      <c r="B3577" s="38"/>
      <c r="C3577" s="38"/>
      <c r="D3577" s="39"/>
      <c r="E3577" s="38"/>
      <c r="F3577" s="38"/>
      <c r="G3577" s="38"/>
      <c r="H3577" s="39"/>
      <c r="I3577" s="39"/>
      <c r="J3577" s="84"/>
      <c r="K3577" s="39"/>
      <c r="L3577" s="39"/>
      <c r="M3577" s="40"/>
      <c r="N3577" s="40"/>
    </row>
    <row r="3578" spans="1:14" ht="17.25">
      <c r="A3578" s="38"/>
      <c r="B3578" s="38"/>
      <c r="C3578" s="38"/>
      <c r="D3578" s="39"/>
      <c r="E3578" s="38"/>
      <c r="F3578" s="38"/>
      <c r="G3578" s="38"/>
      <c r="H3578" s="39"/>
      <c r="I3578" s="39"/>
      <c r="J3578" s="84"/>
      <c r="K3578" s="39"/>
      <c r="L3578" s="39"/>
      <c r="M3578" s="40"/>
      <c r="N3578" s="40"/>
    </row>
    <row r="3579" spans="1:14" ht="17.25">
      <c r="A3579" s="38"/>
      <c r="B3579" s="38"/>
      <c r="C3579" s="38"/>
      <c r="D3579" s="39"/>
      <c r="E3579" s="38"/>
      <c r="F3579" s="38"/>
      <c r="G3579" s="38"/>
      <c r="H3579" s="39"/>
      <c r="I3579" s="39"/>
      <c r="J3579" s="84"/>
      <c r="K3579" s="39"/>
      <c r="L3579" s="39"/>
      <c r="M3579" s="40"/>
      <c r="N3579" s="40"/>
    </row>
    <row r="3580" spans="1:14" ht="17.25">
      <c r="A3580" s="38"/>
      <c r="B3580" s="38"/>
      <c r="C3580" s="38"/>
      <c r="D3580" s="39"/>
      <c r="E3580" s="38"/>
      <c r="F3580" s="38"/>
      <c r="G3580" s="38"/>
      <c r="H3580" s="39"/>
      <c r="I3580" s="39"/>
      <c r="J3580" s="84"/>
      <c r="K3580" s="39"/>
      <c r="L3580" s="39"/>
      <c r="M3580" s="40"/>
      <c r="N3580" s="40"/>
    </row>
    <row r="3581" spans="1:14" ht="17.25">
      <c r="A3581" s="38"/>
      <c r="B3581" s="38"/>
      <c r="C3581" s="38"/>
      <c r="D3581" s="39"/>
      <c r="E3581" s="38"/>
      <c r="F3581" s="38"/>
      <c r="G3581" s="38"/>
      <c r="H3581" s="39"/>
      <c r="I3581" s="39"/>
      <c r="J3581" s="84"/>
      <c r="K3581" s="39"/>
      <c r="L3581" s="39"/>
      <c r="M3581" s="40"/>
      <c r="N3581" s="40"/>
    </row>
    <row r="3582" spans="1:14" ht="17.25">
      <c r="A3582" s="38"/>
      <c r="B3582" s="38"/>
      <c r="C3582" s="38"/>
      <c r="D3582" s="39"/>
      <c r="E3582" s="38"/>
      <c r="F3582" s="38"/>
      <c r="G3582" s="38"/>
      <c r="H3582" s="39"/>
      <c r="I3582" s="39"/>
      <c r="J3582" s="84"/>
      <c r="K3582" s="39"/>
      <c r="L3582" s="39"/>
      <c r="M3582" s="40"/>
      <c r="N3582" s="40"/>
    </row>
    <row r="3583" spans="1:14" ht="17.25">
      <c r="A3583" s="38"/>
      <c r="B3583" s="38"/>
      <c r="C3583" s="38"/>
      <c r="D3583" s="39"/>
      <c r="E3583" s="38"/>
      <c r="F3583" s="38"/>
      <c r="G3583" s="38"/>
      <c r="H3583" s="39"/>
      <c r="I3583" s="39"/>
      <c r="J3583" s="84"/>
      <c r="K3583" s="39"/>
      <c r="L3583" s="39"/>
      <c r="M3583" s="40"/>
      <c r="N3583" s="40"/>
    </row>
    <row r="3584" spans="1:14" ht="17.25">
      <c r="A3584" s="38"/>
      <c r="B3584" s="38"/>
      <c r="C3584" s="38"/>
      <c r="D3584" s="39"/>
      <c r="E3584" s="38"/>
      <c r="F3584" s="38"/>
      <c r="G3584" s="38"/>
      <c r="H3584" s="39"/>
      <c r="I3584" s="39"/>
      <c r="J3584" s="84"/>
      <c r="K3584" s="39"/>
      <c r="L3584" s="39"/>
      <c r="M3584" s="40"/>
      <c r="N3584" s="40"/>
    </row>
    <row r="3585" spans="1:14" ht="17.25">
      <c r="A3585" s="38"/>
      <c r="B3585" s="38"/>
      <c r="C3585" s="38"/>
      <c r="D3585" s="39"/>
      <c r="E3585" s="38"/>
      <c r="F3585" s="38"/>
      <c r="G3585" s="38"/>
      <c r="H3585" s="39"/>
      <c r="I3585" s="39"/>
      <c r="J3585" s="84"/>
      <c r="K3585" s="39"/>
      <c r="L3585" s="39"/>
      <c r="M3585" s="40"/>
      <c r="N3585" s="40"/>
    </row>
    <row r="3586" spans="1:14" ht="17.25">
      <c r="A3586" s="38"/>
      <c r="B3586" s="38"/>
      <c r="C3586" s="38"/>
      <c r="D3586" s="39"/>
      <c r="E3586" s="38"/>
      <c r="F3586" s="38"/>
      <c r="G3586" s="38"/>
      <c r="H3586" s="39"/>
      <c r="I3586" s="39"/>
      <c r="J3586" s="84"/>
      <c r="K3586" s="39"/>
      <c r="L3586" s="39"/>
      <c r="M3586" s="40"/>
      <c r="N3586" s="40"/>
    </row>
    <row r="3587" spans="1:14" ht="17.25">
      <c r="A3587" s="38"/>
      <c r="B3587" s="38"/>
      <c r="C3587" s="38"/>
      <c r="D3587" s="39"/>
      <c r="E3587" s="38"/>
      <c r="F3587" s="38"/>
      <c r="G3587" s="38"/>
      <c r="H3587" s="39"/>
      <c r="I3587" s="39"/>
      <c r="J3587" s="84"/>
      <c r="K3587" s="39"/>
      <c r="L3587" s="39"/>
      <c r="M3587" s="40"/>
      <c r="N3587" s="40"/>
    </row>
    <row r="3588" spans="1:14" ht="17.25">
      <c r="A3588" s="38"/>
      <c r="B3588" s="38"/>
      <c r="C3588" s="38"/>
      <c r="D3588" s="39"/>
      <c r="E3588" s="38"/>
      <c r="F3588" s="38"/>
      <c r="G3588" s="38"/>
      <c r="H3588" s="39"/>
      <c r="I3588" s="39"/>
      <c r="J3588" s="84"/>
      <c r="K3588" s="39"/>
      <c r="L3588" s="39"/>
      <c r="M3588" s="40"/>
      <c r="N3588" s="40"/>
    </row>
    <row r="3589" spans="1:14" ht="17.25">
      <c r="A3589" s="38"/>
      <c r="B3589" s="38"/>
      <c r="C3589" s="38"/>
      <c r="D3589" s="39"/>
      <c r="E3589" s="38"/>
      <c r="F3589" s="38"/>
      <c r="G3589" s="38"/>
      <c r="H3589" s="39"/>
      <c r="I3589" s="39"/>
      <c r="J3589" s="84"/>
      <c r="K3589" s="39"/>
      <c r="L3589" s="39"/>
      <c r="M3589" s="40"/>
      <c r="N3589" s="40"/>
    </row>
    <row r="3590" spans="1:14" ht="17.25">
      <c r="A3590" s="38"/>
      <c r="B3590" s="38"/>
      <c r="C3590" s="38"/>
      <c r="D3590" s="39"/>
      <c r="E3590" s="38"/>
      <c r="F3590" s="38"/>
      <c r="G3590" s="38"/>
      <c r="H3590" s="39"/>
      <c r="I3590" s="39"/>
      <c r="J3590" s="84"/>
      <c r="K3590" s="39"/>
      <c r="L3590" s="39"/>
      <c r="M3590" s="40"/>
      <c r="N3590" s="40"/>
    </row>
    <row r="3591" spans="1:14" ht="17.25">
      <c r="A3591" s="38"/>
      <c r="B3591" s="38"/>
      <c r="C3591" s="38"/>
      <c r="D3591" s="39"/>
      <c r="E3591" s="38"/>
      <c r="F3591" s="38"/>
      <c r="G3591" s="38"/>
      <c r="H3591" s="39"/>
      <c r="I3591" s="39"/>
      <c r="J3591" s="84"/>
      <c r="K3591" s="39"/>
      <c r="L3591" s="39"/>
      <c r="M3591" s="40"/>
      <c r="N3591" s="40"/>
    </row>
    <row r="3592" spans="1:14" ht="17.25">
      <c r="A3592" s="38"/>
      <c r="B3592" s="38"/>
      <c r="C3592" s="38"/>
      <c r="D3592" s="39"/>
      <c r="E3592" s="38"/>
      <c r="F3592" s="38"/>
      <c r="G3592" s="38"/>
      <c r="H3592" s="39"/>
      <c r="I3592" s="39"/>
      <c r="J3592" s="84"/>
      <c r="K3592" s="39"/>
      <c r="L3592" s="39"/>
      <c r="M3592" s="40"/>
      <c r="N3592" s="40"/>
    </row>
    <row r="3593" spans="1:14" ht="17.25">
      <c r="A3593" s="38"/>
      <c r="B3593" s="38"/>
      <c r="C3593" s="38"/>
      <c r="D3593" s="39"/>
      <c r="E3593" s="38"/>
      <c r="F3593" s="38"/>
      <c r="G3593" s="38"/>
      <c r="H3593" s="39"/>
      <c r="I3593" s="39"/>
      <c r="J3593" s="84"/>
      <c r="K3593" s="39"/>
      <c r="L3593" s="39"/>
      <c r="M3593" s="40"/>
      <c r="N3593" s="40"/>
    </row>
    <row r="3594" spans="1:14" ht="17.25">
      <c r="A3594" s="38"/>
      <c r="B3594" s="38"/>
      <c r="C3594" s="38"/>
      <c r="D3594" s="39"/>
      <c r="E3594" s="38"/>
      <c r="F3594" s="38"/>
      <c r="G3594" s="38"/>
      <c r="H3594" s="39"/>
      <c r="I3594" s="39"/>
      <c r="J3594" s="84"/>
      <c r="K3594" s="39"/>
      <c r="L3594" s="39"/>
      <c r="M3594" s="40"/>
      <c r="N3594" s="40"/>
    </row>
    <row r="3595" spans="1:14" ht="17.25">
      <c r="A3595" s="38"/>
      <c r="B3595" s="38"/>
      <c r="C3595" s="38"/>
      <c r="D3595" s="39"/>
      <c r="E3595" s="38"/>
      <c r="F3595" s="38"/>
      <c r="G3595" s="38"/>
      <c r="H3595" s="39"/>
      <c r="I3595" s="39"/>
      <c r="J3595" s="84"/>
      <c r="K3595" s="39"/>
      <c r="L3595" s="39"/>
      <c r="M3595" s="40"/>
      <c r="N3595" s="40"/>
    </row>
    <row r="3596" spans="1:14" ht="17.25">
      <c r="A3596" s="38"/>
      <c r="B3596" s="38"/>
      <c r="C3596" s="38"/>
      <c r="D3596" s="39"/>
      <c r="E3596" s="38"/>
      <c r="F3596" s="38"/>
      <c r="G3596" s="38"/>
      <c r="H3596" s="39"/>
      <c r="I3596" s="39"/>
      <c r="J3596" s="84"/>
      <c r="K3596" s="39"/>
      <c r="L3596" s="39"/>
      <c r="M3596" s="40"/>
      <c r="N3596" s="40"/>
    </row>
    <row r="3597" spans="1:14" ht="17.25">
      <c r="A3597" s="38"/>
      <c r="B3597" s="38"/>
      <c r="C3597" s="38"/>
      <c r="D3597" s="39"/>
      <c r="E3597" s="38"/>
      <c r="F3597" s="38"/>
      <c r="G3597" s="38"/>
      <c r="H3597" s="39"/>
      <c r="I3597" s="39"/>
      <c r="J3597" s="84"/>
      <c r="K3597" s="39"/>
      <c r="L3597" s="39"/>
      <c r="M3597" s="40"/>
      <c r="N3597" s="40"/>
    </row>
    <row r="3598" spans="1:14" ht="17.25">
      <c r="A3598" s="38"/>
      <c r="B3598" s="38"/>
      <c r="C3598" s="38"/>
      <c r="D3598" s="39"/>
      <c r="E3598" s="38"/>
      <c r="F3598" s="38"/>
      <c r="G3598" s="38"/>
      <c r="H3598" s="39"/>
      <c r="I3598" s="39"/>
      <c r="J3598" s="84"/>
      <c r="K3598" s="39"/>
      <c r="L3598" s="39"/>
      <c r="M3598" s="40"/>
      <c r="N3598" s="40"/>
    </row>
    <row r="3599" spans="1:14" ht="17.25">
      <c r="A3599" s="38"/>
      <c r="B3599" s="38"/>
      <c r="C3599" s="38"/>
      <c r="D3599" s="39"/>
      <c r="E3599" s="38"/>
      <c r="F3599" s="38"/>
      <c r="G3599" s="38"/>
      <c r="H3599" s="39"/>
      <c r="I3599" s="39"/>
      <c r="J3599" s="84"/>
      <c r="K3599" s="39"/>
      <c r="L3599" s="39"/>
      <c r="M3599" s="40"/>
      <c r="N3599" s="40"/>
    </row>
    <row r="3600" spans="1:14" ht="17.25">
      <c r="A3600" s="38"/>
      <c r="B3600" s="38"/>
      <c r="C3600" s="38"/>
      <c r="D3600" s="39"/>
      <c r="E3600" s="38"/>
      <c r="F3600" s="38"/>
      <c r="G3600" s="38"/>
      <c r="H3600" s="39"/>
      <c r="I3600" s="39"/>
      <c r="J3600" s="84"/>
      <c r="K3600" s="39"/>
      <c r="L3600" s="39"/>
      <c r="M3600" s="40"/>
      <c r="N3600" s="40"/>
    </row>
    <row r="3601" spans="1:14" ht="17.25">
      <c r="A3601" s="38"/>
      <c r="B3601" s="38"/>
      <c r="C3601" s="38"/>
      <c r="D3601" s="39"/>
      <c r="E3601" s="38"/>
      <c r="F3601" s="38"/>
      <c r="G3601" s="38"/>
      <c r="H3601" s="39"/>
      <c r="I3601" s="39"/>
      <c r="J3601" s="84"/>
      <c r="K3601" s="39"/>
      <c r="L3601" s="39"/>
      <c r="M3601" s="40"/>
      <c r="N3601" s="40"/>
    </row>
    <row r="3602" spans="1:14" ht="17.25">
      <c r="A3602" s="38"/>
      <c r="B3602" s="38"/>
      <c r="C3602" s="38"/>
      <c r="D3602" s="39"/>
      <c r="E3602" s="38"/>
      <c r="F3602" s="38"/>
      <c r="G3602" s="38"/>
      <c r="H3602" s="39"/>
      <c r="I3602" s="39"/>
      <c r="J3602" s="84"/>
      <c r="K3602" s="39"/>
      <c r="L3602" s="39"/>
      <c r="M3602" s="40"/>
      <c r="N3602" s="40"/>
    </row>
    <row r="3603" spans="1:14" ht="17.25">
      <c r="A3603" s="38"/>
      <c r="B3603" s="38"/>
      <c r="C3603" s="38"/>
      <c r="D3603" s="39"/>
      <c r="E3603" s="38"/>
      <c r="F3603" s="38"/>
      <c r="G3603" s="38"/>
      <c r="H3603" s="39"/>
      <c r="I3603" s="39"/>
      <c r="J3603" s="84"/>
      <c r="K3603" s="39"/>
      <c r="L3603" s="39"/>
      <c r="M3603" s="40"/>
      <c r="N3603" s="40"/>
    </row>
    <row r="3604" spans="1:14" ht="17.25">
      <c r="A3604" s="38"/>
      <c r="B3604" s="38"/>
      <c r="C3604" s="38"/>
      <c r="D3604" s="39"/>
      <c r="E3604" s="38"/>
      <c r="F3604" s="38"/>
      <c r="G3604" s="38"/>
      <c r="H3604" s="39"/>
      <c r="I3604" s="39"/>
      <c r="J3604" s="84"/>
      <c r="K3604" s="39"/>
      <c r="L3604" s="39"/>
      <c r="M3604" s="40"/>
      <c r="N3604" s="40"/>
    </row>
    <row r="3605" spans="1:14" ht="17.25">
      <c r="A3605" s="38"/>
      <c r="B3605" s="38"/>
      <c r="C3605" s="38"/>
      <c r="D3605" s="39"/>
      <c r="E3605" s="38"/>
      <c r="F3605" s="38"/>
      <c r="G3605" s="38"/>
      <c r="H3605" s="39"/>
      <c r="I3605" s="39"/>
      <c r="J3605" s="84"/>
      <c r="K3605" s="39"/>
      <c r="L3605" s="39"/>
      <c r="M3605" s="40"/>
      <c r="N3605" s="40"/>
    </row>
    <row r="3606" spans="1:14" ht="17.25">
      <c r="A3606" s="38"/>
      <c r="B3606" s="38"/>
      <c r="C3606" s="38"/>
      <c r="D3606" s="39"/>
      <c r="E3606" s="38"/>
      <c r="F3606" s="38"/>
      <c r="G3606" s="38"/>
      <c r="H3606" s="39"/>
      <c r="I3606" s="39"/>
      <c r="J3606" s="84"/>
      <c r="K3606" s="39"/>
      <c r="L3606" s="39"/>
      <c r="M3606" s="40"/>
      <c r="N3606" s="40"/>
    </row>
    <row r="3607" spans="1:14" ht="17.25">
      <c r="A3607" s="38"/>
      <c r="B3607" s="38"/>
      <c r="C3607" s="38"/>
      <c r="D3607" s="39"/>
      <c r="E3607" s="38"/>
      <c r="F3607" s="38"/>
      <c r="G3607" s="38"/>
      <c r="H3607" s="39"/>
      <c r="I3607" s="39"/>
      <c r="J3607" s="84"/>
      <c r="K3607" s="39"/>
      <c r="L3607" s="39"/>
      <c r="M3607" s="40"/>
      <c r="N3607" s="40"/>
    </row>
    <row r="3608" spans="1:14" ht="17.25">
      <c r="A3608" s="38"/>
      <c r="B3608" s="38"/>
      <c r="C3608" s="38"/>
      <c r="D3608" s="39"/>
      <c r="E3608" s="38"/>
      <c r="F3608" s="38"/>
      <c r="G3608" s="38"/>
      <c r="H3608" s="39"/>
      <c r="I3608" s="39"/>
      <c r="J3608" s="84"/>
      <c r="K3608" s="39"/>
      <c r="L3608" s="39"/>
      <c r="M3608" s="40"/>
      <c r="N3608" s="40"/>
    </row>
    <row r="3609" spans="1:14" ht="17.25">
      <c r="A3609" s="38"/>
      <c r="B3609" s="38"/>
      <c r="C3609" s="38"/>
      <c r="D3609" s="39"/>
      <c r="E3609" s="38"/>
      <c r="F3609" s="38"/>
      <c r="G3609" s="38"/>
      <c r="H3609" s="39"/>
      <c r="I3609" s="39"/>
      <c r="J3609" s="84"/>
      <c r="K3609" s="39"/>
      <c r="L3609" s="39"/>
      <c r="M3609" s="40"/>
      <c r="N3609" s="40"/>
    </row>
    <row r="3610" spans="1:14" ht="17.25">
      <c r="A3610" s="38"/>
      <c r="B3610" s="38"/>
      <c r="C3610" s="38"/>
      <c r="D3610" s="39"/>
      <c r="E3610" s="38"/>
      <c r="F3610" s="38"/>
      <c r="G3610" s="38"/>
      <c r="H3610" s="39"/>
      <c r="I3610" s="39"/>
      <c r="J3610" s="84"/>
      <c r="K3610" s="39"/>
      <c r="L3610" s="39"/>
      <c r="M3610" s="40"/>
      <c r="N3610" s="40"/>
    </row>
    <row r="3611" spans="1:14" ht="17.25">
      <c r="A3611" s="38"/>
      <c r="B3611" s="38"/>
      <c r="C3611" s="38"/>
      <c r="D3611" s="39"/>
      <c r="E3611" s="38"/>
      <c r="F3611" s="38"/>
      <c r="G3611" s="38"/>
      <c r="H3611" s="39"/>
      <c r="I3611" s="39"/>
      <c r="J3611" s="84"/>
      <c r="K3611" s="39"/>
      <c r="L3611" s="39"/>
      <c r="M3611" s="40"/>
      <c r="N3611" s="40"/>
    </row>
    <row r="3612" spans="1:14" ht="17.25">
      <c r="A3612" s="38"/>
      <c r="B3612" s="38"/>
      <c r="C3612" s="38"/>
      <c r="D3612" s="39"/>
      <c r="E3612" s="38"/>
      <c r="F3612" s="38"/>
      <c r="G3612" s="38"/>
      <c r="H3612" s="39"/>
      <c r="I3612" s="39"/>
      <c r="J3612" s="84"/>
      <c r="K3612" s="39"/>
      <c r="L3612" s="39"/>
      <c r="M3612" s="40"/>
      <c r="N3612" s="40"/>
    </row>
    <row r="3613" spans="1:14" ht="17.25">
      <c r="A3613" s="38"/>
      <c r="B3613" s="38"/>
      <c r="C3613" s="38"/>
      <c r="D3613" s="39"/>
      <c r="E3613" s="38"/>
      <c r="F3613" s="38"/>
      <c r="G3613" s="38"/>
      <c r="H3613" s="39"/>
      <c r="I3613" s="39"/>
      <c r="J3613" s="84"/>
      <c r="K3613" s="39"/>
      <c r="L3613" s="39"/>
      <c r="M3613" s="40"/>
      <c r="N3613" s="40"/>
    </row>
    <row r="3614" spans="1:14" ht="17.25">
      <c r="A3614" s="38"/>
      <c r="B3614" s="38"/>
      <c r="C3614" s="38"/>
      <c r="D3614" s="39"/>
      <c r="E3614" s="38"/>
      <c r="F3614" s="38"/>
      <c r="G3614" s="38"/>
      <c r="H3614" s="39"/>
      <c r="I3614" s="39"/>
      <c r="J3614" s="84"/>
      <c r="K3614" s="39"/>
      <c r="L3614" s="39"/>
      <c r="M3614" s="40"/>
      <c r="N3614" s="40"/>
    </row>
    <row r="3615" spans="1:14" ht="17.25">
      <c r="A3615" s="38"/>
      <c r="B3615" s="38"/>
      <c r="C3615" s="38"/>
      <c r="D3615" s="39"/>
      <c r="E3615" s="38"/>
      <c r="F3615" s="38"/>
      <c r="G3615" s="38"/>
      <c r="H3615" s="39"/>
      <c r="I3615" s="39"/>
      <c r="J3615" s="84"/>
      <c r="K3615" s="39"/>
      <c r="L3615" s="39"/>
      <c r="M3615" s="40"/>
      <c r="N3615" s="40"/>
    </row>
    <row r="3616" spans="1:14" ht="17.25">
      <c r="A3616" s="38"/>
      <c r="B3616" s="38"/>
      <c r="C3616" s="38"/>
      <c r="D3616" s="39"/>
      <c r="E3616" s="38"/>
      <c r="F3616" s="38"/>
      <c r="G3616" s="38"/>
      <c r="H3616" s="39"/>
      <c r="I3616" s="39"/>
      <c r="J3616" s="84"/>
      <c r="K3616" s="39"/>
      <c r="L3616" s="39"/>
      <c r="M3616" s="40"/>
      <c r="N3616" s="40"/>
    </row>
    <row r="3617" spans="1:14" ht="17.25">
      <c r="A3617" s="38"/>
      <c r="B3617" s="38"/>
      <c r="C3617" s="38"/>
      <c r="D3617" s="39"/>
      <c r="E3617" s="38"/>
      <c r="F3617" s="38"/>
      <c r="G3617" s="38"/>
      <c r="H3617" s="39"/>
      <c r="I3617" s="39"/>
      <c r="J3617" s="84"/>
      <c r="K3617" s="39"/>
      <c r="L3617" s="39"/>
      <c r="M3617" s="40"/>
      <c r="N3617" s="40"/>
    </row>
    <row r="3618" spans="1:14" ht="17.25">
      <c r="A3618" s="38"/>
      <c r="B3618" s="38"/>
      <c r="C3618" s="38"/>
      <c r="D3618" s="39"/>
      <c r="E3618" s="38"/>
      <c r="F3618" s="38"/>
      <c r="G3618" s="38"/>
      <c r="H3618" s="39"/>
      <c r="I3618" s="39"/>
      <c r="J3618" s="84"/>
      <c r="K3618" s="39"/>
      <c r="L3618" s="39"/>
      <c r="M3618" s="40"/>
      <c r="N3618" s="40"/>
    </row>
    <row r="3619" spans="1:14" ht="17.25">
      <c r="A3619" s="38"/>
      <c r="B3619" s="38"/>
      <c r="C3619" s="38"/>
      <c r="D3619" s="39"/>
      <c r="E3619" s="38"/>
      <c r="F3619" s="38"/>
      <c r="G3619" s="38"/>
      <c r="H3619" s="39"/>
      <c r="I3619" s="39"/>
      <c r="J3619" s="84"/>
      <c r="K3619" s="39"/>
      <c r="L3619" s="39"/>
      <c r="M3619" s="40"/>
      <c r="N3619" s="40"/>
    </row>
    <row r="3620" spans="1:14" ht="17.25">
      <c r="A3620" s="38"/>
      <c r="B3620" s="38"/>
      <c r="C3620" s="38"/>
      <c r="D3620" s="39"/>
      <c r="E3620" s="38"/>
      <c r="F3620" s="38"/>
      <c r="G3620" s="38"/>
      <c r="H3620" s="39"/>
      <c r="I3620" s="39"/>
      <c r="J3620" s="84"/>
      <c r="K3620" s="39"/>
      <c r="L3620" s="39"/>
      <c r="M3620" s="40"/>
      <c r="N3620" s="40"/>
    </row>
    <row r="3621" spans="1:14" ht="17.25">
      <c r="A3621" s="38"/>
      <c r="B3621" s="38"/>
      <c r="C3621" s="38"/>
      <c r="D3621" s="39"/>
      <c r="E3621" s="38"/>
      <c r="F3621" s="38"/>
      <c r="G3621" s="38"/>
      <c r="H3621" s="39"/>
      <c r="I3621" s="39"/>
      <c r="J3621" s="84"/>
      <c r="K3621" s="39"/>
      <c r="L3621" s="39"/>
      <c r="M3621" s="40"/>
      <c r="N3621" s="40"/>
    </row>
    <row r="3622" spans="1:14" ht="17.25">
      <c r="A3622" s="38"/>
      <c r="B3622" s="38"/>
      <c r="C3622" s="38"/>
      <c r="D3622" s="39"/>
      <c r="E3622" s="38"/>
      <c r="F3622" s="38"/>
      <c r="G3622" s="38"/>
      <c r="H3622" s="39"/>
      <c r="I3622" s="39"/>
      <c r="J3622" s="84"/>
      <c r="K3622" s="39"/>
      <c r="L3622" s="39"/>
      <c r="M3622" s="40"/>
      <c r="N3622" s="40"/>
    </row>
    <row r="3623" spans="1:14" ht="17.25">
      <c r="A3623" s="38"/>
      <c r="B3623" s="38"/>
      <c r="C3623" s="38"/>
      <c r="D3623" s="39"/>
      <c r="E3623" s="38"/>
      <c r="F3623" s="38"/>
      <c r="G3623" s="38"/>
      <c r="H3623" s="39"/>
      <c r="I3623" s="39"/>
      <c r="J3623" s="84"/>
      <c r="K3623" s="39"/>
      <c r="L3623" s="39"/>
      <c r="M3623" s="40"/>
      <c r="N3623" s="40"/>
    </row>
    <row r="3624" spans="1:14" ht="17.25">
      <c r="A3624" s="38"/>
      <c r="B3624" s="38"/>
      <c r="C3624" s="38"/>
      <c r="D3624" s="39"/>
      <c r="E3624" s="38"/>
      <c r="F3624" s="38"/>
      <c r="G3624" s="38"/>
      <c r="H3624" s="39"/>
      <c r="I3624" s="39"/>
      <c r="J3624" s="84"/>
      <c r="K3624" s="39"/>
      <c r="L3624" s="39"/>
      <c r="M3624" s="40"/>
      <c r="N3624" s="40"/>
    </row>
    <row r="3625" spans="1:14" ht="17.25">
      <c r="A3625" s="38"/>
      <c r="B3625" s="38"/>
      <c r="C3625" s="38"/>
      <c r="D3625" s="39"/>
      <c r="E3625" s="38"/>
      <c r="F3625" s="38"/>
      <c r="G3625" s="38"/>
      <c r="H3625" s="39"/>
      <c r="I3625" s="39"/>
      <c r="J3625" s="84"/>
      <c r="K3625" s="39"/>
      <c r="L3625" s="39"/>
      <c r="M3625" s="40"/>
      <c r="N3625" s="40"/>
    </row>
    <row r="3626" spans="1:14" ht="17.25">
      <c r="A3626" s="38"/>
      <c r="B3626" s="38"/>
      <c r="C3626" s="38"/>
      <c r="D3626" s="39"/>
      <c r="E3626" s="38"/>
      <c r="F3626" s="38"/>
      <c r="G3626" s="38"/>
      <c r="H3626" s="39"/>
      <c r="I3626" s="39"/>
      <c r="J3626" s="84"/>
      <c r="K3626" s="39"/>
      <c r="L3626" s="39"/>
      <c r="M3626" s="40"/>
      <c r="N3626" s="40"/>
    </row>
    <row r="3627" spans="1:14" ht="17.25">
      <c r="A3627" s="38"/>
      <c r="B3627" s="38"/>
      <c r="C3627" s="38"/>
      <c r="D3627" s="39"/>
      <c r="E3627" s="38"/>
      <c r="F3627" s="38"/>
      <c r="G3627" s="38"/>
      <c r="H3627" s="39"/>
      <c r="I3627" s="39"/>
      <c r="J3627" s="84"/>
      <c r="K3627" s="39"/>
      <c r="L3627" s="39"/>
      <c r="M3627" s="40"/>
      <c r="N3627" s="40"/>
    </row>
    <row r="3628" spans="1:14" ht="17.25">
      <c r="A3628" s="38"/>
      <c r="B3628" s="38"/>
      <c r="C3628" s="38"/>
      <c r="D3628" s="39"/>
      <c r="E3628" s="38"/>
      <c r="F3628" s="38"/>
      <c r="G3628" s="38"/>
      <c r="H3628" s="39"/>
      <c r="I3628" s="39"/>
      <c r="J3628" s="84"/>
      <c r="K3628" s="39"/>
      <c r="L3628" s="39"/>
      <c r="M3628" s="40"/>
      <c r="N3628" s="40"/>
    </row>
    <row r="3629" spans="1:14" ht="17.25">
      <c r="A3629" s="38"/>
      <c r="B3629" s="38"/>
      <c r="C3629" s="38"/>
      <c r="D3629" s="39"/>
      <c r="E3629" s="38"/>
      <c r="F3629" s="38"/>
      <c r="G3629" s="38"/>
      <c r="H3629" s="39"/>
      <c r="I3629" s="39"/>
      <c r="J3629" s="84"/>
      <c r="K3629" s="39"/>
      <c r="L3629" s="39"/>
      <c r="M3629" s="40"/>
      <c r="N3629" s="40"/>
    </row>
    <row r="3630" spans="1:14" ht="17.25">
      <c r="A3630" s="38"/>
      <c r="B3630" s="38"/>
      <c r="C3630" s="38"/>
      <c r="D3630" s="39"/>
      <c r="E3630" s="38"/>
      <c r="F3630" s="38"/>
      <c r="G3630" s="38"/>
      <c r="H3630" s="39"/>
      <c r="I3630" s="39"/>
      <c r="J3630" s="84"/>
      <c r="K3630" s="39"/>
      <c r="L3630" s="39"/>
      <c r="M3630" s="40"/>
      <c r="N3630" s="40"/>
    </row>
    <row r="3631" spans="1:14" ht="17.25">
      <c r="A3631" s="38"/>
      <c r="B3631" s="38"/>
      <c r="C3631" s="38"/>
      <c r="D3631" s="39"/>
      <c r="E3631" s="38"/>
      <c r="F3631" s="38"/>
      <c r="G3631" s="38"/>
      <c r="H3631" s="39"/>
      <c r="I3631" s="39"/>
      <c r="J3631" s="84"/>
      <c r="K3631" s="39"/>
      <c r="L3631" s="39"/>
      <c r="M3631" s="40"/>
      <c r="N3631" s="40"/>
    </row>
    <row r="3632" spans="1:14" ht="17.25">
      <c r="A3632" s="38"/>
      <c r="B3632" s="38"/>
      <c r="C3632" s="38"/>
      <c r="D3632" s="39"/>
      <c r="E3632" s="38"/>
      <c r="F3632" s="38"/>
      <c r="G3632" s="38"/>
      <c r="H3632" s="39"/>
      <c r="I3632" s="39"/>
      <c r="J3632" s="84"/>
      <c r="K3632" s="39"/>
      <c r="L3632" s="39"/>
      <c r="M3632" s="40"/>
      <c r="N3632" s="40"/>
    </row>
    <row r="3633" spans="1:14" ht="17.25">
      <c r="A3633" s="38"/>
      <c r="B3633" s="38"/>
      <c r="C3633" s="38"/>
      <c r="D3633" s="39"/>
      <c r="E3633" s="38"/>
      <c r="F3633" s="38"/>
      <c r="G3633" s="38"/>
      <c r="H3633" s="39"/>
      <c r="I3633" s="39"/>
      <c r="J3633" s="84"/>
      <c r="K3633" s="39"/>
      <c r="L3633" s="39"/>
      <c r="M3633" s="40"/>
      <c r="N3633" s="40"/>
    </row>
    <row r="3634" spans="1:14" ht="17.25">
      <c r="A3634" s="38"/>
      <c r="B3634" s="38"/>
      <c r="C3634" s="38"/>
      <c r="D3634" s="39"/>
      <c r="E3634" s="38"/>
      <c r="F3634" s="38"/>
      <c r="G3634" s="38"/>
      <c r="H3634" s="39"/>
      <c r="I3634" s="39"/>
      <c r="J3634" s="84"/>
      <c r="K3634" s="39"/>
      <c r="L3634" s="39"/>
      <c r="M3634" s="40"/>
      <c r="N3634" s="40"/>
    </row>
    <row r="3635" spans="1:14" ht="17.25">
      <c r="A3635" s="38"/>
      <c r="B3635" s="38"/>
      <c r="C3635" s="38"/>
      <c r="D3635" s="39"/>
      <c r="E3635" s="38"/>
      <c r="F3635" s="38"/>
      <c r="G3635" s="38"/>
      <c r="H3635" s="39"/>
      <c r="I3635" s="39"/>
      <c r="J3635" s="84"/>
      <c r="K3635" s="39"/>
      <c r="L3635" s="39"/>
      <c r="M3635" s="40"/>
      <c r="N3635" s="40"/>
    </row>
    <row r="3636" spans="1:14" ht="17.25">
      <c r="A3636" s="38"/>
      <c r="B3636" s="38"/>
      <c r="C3636" s="38"/>
      <c r="D3636" s="39"/>
      <c r="E3636" s="38"/>
      <c r="F3636" s="38"/>
      <c r="G3636" s="38"/>
      <c r="H3636" s="39"/>
      <c r="I3636" s="39"/>
      <c r="J3636" s="84"/>
      <c r="K3636" s="39"/>
      <c r="L3636" s="39"/>
      <c r="M3636" s="40"/>
      <c r="N3636" s="40"/>
    </row>
    <row r="3637" spans="1:14" ht="17.25">
      <c r="A3637" s="38"/>
      <c r="B3637" s="38"/>
      <c r="C3637" s="38"/>
      <c r="D3637" s="39"/>
      <c r="E3637" s="38"/>
      <c r="F3637" s="38"/>
      <c r="G3637" s="38"/>
      <c r="H3637" s="39"/>
      <c r="I3637" s="39"/>
      <c r="J3637" s="84"/>
      <c r="K3637" s="39"/>
      <c r="L3637" s="39"/>
      <c r="M3637" s="40"/>
      <c r="N3637" s="40"/>
    </row>
    <row r="3638" spans="1:14" ht="17.25">
      <c r="A3638" s="38"/>
      <c r="B3638" s="38"/>
      <c r="C3638" s="38"/>
      <c r="D3638" s="39"/>
      <c r="E3638" s="38"/>
      <c r="F3638" s="38"/>
      <c r="G3638" s="38"/>
      <c r="H3638" s="39"/>
      <c r="I3638" s="39"/>
      <c r="J3638" s="84"/>
      <c r="K3638" s="39"/>
      <c r="L3638" s="39"/>
      <c r="M3638" s="40"/>
      <c r="N3638" s="40"/>
    </row>
    <row r="3639" spans="1:14" ht="17.25">
      <c r="A3639" s="38"/>
      <c r="B3639" s="38"/>
      <c r="C3639" s="38"/>
      <c r="D3639" s="39"/>
      <c r="E3639" s="38"/>
      <c r="F3639" s="38"/>
      <c r="G3639" s="38"/>
      <c r="H3639" s="39"/>
      <c r="I3639" s="39"/>
      <c r="J3639" s="84"/>
      <c r="K3639" s="39"/>
      <c r="L3639" s="39"/>
      <c r="M3639" s="40"/>
      <c r="N3639" s="40"/>
    </row>
    <row r="3640" spans="1:14" ht="17.25">
      <c r="A3640" s="38"/>
      <c r="B3640" s="38"/>
      <c r="C3640" s="38"/>
      <c r="D3640" s="39"/>
      <c r="E3640" s="38"/>
      <c r="F3640" s="38"/>
      <c r="G3640" s="38"/>
      <c r="H3640" s="39"/>
      <c r="I3640" s="39"/>
      <c r="J3640" s="84"/>
      <c r="K3640" s="39"/>
      <c r="L3640" s="39"/>
      <c r="M3640" s="40"/>
      <c r="N3640" s="40"/>
    </row>
    <row r="3641" spans="1:14" ht="17.25">
      <c r="A3641" s="38"/>
      <c r="B3641" s="38"/>
      <c r="C3641" s="38"/>
      <c r="D3641" s="39"/>
      <c r="E3641" s="38"/>
      <c r="F3641" s="38"/>
      <c r="G3641" s="38"/>
      <c r="H3641" s="39"/>
      <c r="I3641" s="39"/>
      <c r="J3641" s="84"/>
      <c r="K3641" s="39"/>
      <c r="L3641" s="39"/>
      <c r="M3641" s="40"/>
      <c r="N3641" s="40"/>
    </row>
    <row r="3642" spans="1:14" ht="17.25">
      <c r="A3642" s="38"/>
      <c r="B3642" s="38"/>
      <c r="C3642" s="38"/>
      <c r="D3642" s="39"/>
      <c r="E3642" s="38"/>
      <c r="F3642" s="38"/>
      <c r="G3642" s="38"/>
      <c r="H3642" s="39"/>
      <c r="I3642" s="39"/>
      <c r="J3642" s="84"/>
      <c r="K3642" s="39"/>
      <c r="L3642" s="39"/>
      <c r="M3642" s="40"/>
      <c r="N3642" s="40"/>
    </row>
    <row r="3643" spans="1:14" ht="17.25">
      <c r="A3643" s="38"/>
      <c r="B3643" s="38"/>
      <c r="C3643" s="38"/>
      <c r="D3643" s="39"/>
      <c r="E3643" s="38"/>
      <c r="F3643" s="38"/>
      <c r="G3643" s="38"/>
      <c r="H3643" s="39"/>
      <c r="I3643" s="39"/>
      <c r="J3643" s="84"/>
      <c r="K3643" s="39"/>
      <c r="L3643" s="39"/>
      <c r="M3643" s="40"/>
      <c r="N3643" s="40"/>
    </row>
    <row r="3644" spans="1:14" ht="17.25">
      <c r="A3644" s="38"/>
      <c r="B3644" s="38"/>
      <c r="C3644" s="38"/>
      <c r="D3644" s="39"/>
      <c r="E3644" s="38"/>
      <c r="F3644" s="38"/>
      <c r="G3644" s="38"/>
      <c r="H3644" s="39"/>
      <c r="I3644" s="39"/>
      <c r="J3644" s="84"/>
      <c r="K3644" s="39"/>
      <c r="L3644" s="39"/>
      <c r="M3644" s="40"/>
      <c r="N3644" s="40"/>
    </row>
    <row r="3645" spans="1:14" ht="17.25">
      <c r="A3645" s="38"/>
      <c r="B3645" s="38"/>
      <c r="C3645" s="38"/>
      <c r="D3645" s="39"/>
      <c r="E3645" s="38"/>
      <c r="F3645" s="38"/>
      <c r="G3645" s="38"/>
      <c r="H3645" s="39"/>
      <c r="I3645" s="39"/>
      <c r="J3645" s="84"/>
      <c r="K3645" s="39"/>
      <c r="L3645" s="39"/>
      <c r="M3645" s="40"/>
      <c r="N3645" s="40"/>
    </row>
    <row r="3646" spans="1:14" ht="17.25">
      <c r="A3646" s="38"/>
      <c r="B3646" s="38"/>
      <c r="C3646" s="38"/>
      <c r="D3646" s="39"/>
      <c r="E3646" s="38"/>
      <c r="F3646" s="38"/>
      <c r="G3646" s="38"/>
      <c r="H3646" s="39"/>
      <c r="I3646" s="39"/>
      <c r="J3646" s="84"/>
      <c r="K3646" s="39"/>
      <c r="L3646" s="39"/>
      <c r="M3646" s="40"/>
      <c r="N3646" s="40"/>
    </row>
    <row r="3647" spans="1:14" ht="17.25">
      <c r="A3647" s="38"/>
      <c r="B3647" s="38"/>
      <c r="C3647" s="38"/>
      <c r="D3647" s="39"/>
      <c r="E3647" s="38"/>
      <c r="F3647" s="38"/>
      <c r="G3647" s="38"/>
      <c r="H3647" s="39"/>
      <c r="I3647" s="39"/>
      <c r="J3647" s="84"/>
      <c r="K3647" s="39"/>
      <c r="L3647" s="39"/>
      <c r="M3647" s="40"/>
      <c r="N3647" s="40"/>
    </row>
    <row r="3648" spans="1:14" ht="17.25">
      <c r="A3648" s="38"/>
      <c r="B3648" s="38"/>
      <c r="C3648" s="38"/>
      <c r="D3648" s="39"/>
      <c r="E3648" s="38"/>
      <c r="F3648" s="38"/>
      <c r="G3648" s="38"/>
      <c r="H3648" s="39"/>
      <c r="I3648" s="39"/>
      <c r="J3648" s="84"/>
      <c r="K3648" s="39"/>
      <c r="L3648" s="39"/>
      <c r="M3648" s="40"/>
      <c r="N3648" s="40"/>
    </row>
    <row r="3649" spans="1:14" ht="17.25">
      <c r="A3649" s="38"/>
      <c r="B3649" s="38"/>
      <c r="C3649" s="38"/>
      <c r="D3649" s="39"/>
      <c r="E3649" s="38"/>
      <c r="F3649" s="38"/>
      <c r="G3649" s="38"/>
      <c r="H3649" s="39"/>
      <c r="I3649" s="39"/>
      <c r="J3649" s="84"/>
      <c r="K3649" s="39"/>
      <c r="L3649" s="39"/>
      <c r="M3649" s="40"/>
      <c r="N3649" s="40"/>
    </row>
    <row r="3650" spans="1:14" ht="17.25">
      <c r="A3650" s="38"/>
      <c r="B3650" s="38"/>
      <c r="C3650" s="38"/>
      <c r="D3650" s="39"/>
      <c r="E3650" s="38"/>
      <c r="F3650" s="38"/>
      <c r="G3650" s="38"/>
      <c r="H3650" s="39"/>
      <c r="I3650" s="39"/>
      <c r="J3650" s="84"/>
      <c r="K3650" s="39"/>
      <c r="L3650" s="39"/>
      <c r="M3650" s="40"/>
      <c r="N3650" s="40"/>
    </row>
    <row r="3651" spans="1:14" ht="17.25">
      <c r="A3651" s="38"/>
      <c r="B3651" s="38"/>
      <c r="C3651" s="38"/>
      <c r="D3651" s="39"/>
      <c r="E3651" s="38"/>
      <c r="F3651" s="38"/>
      <c r="G3651" s="38"/>
      <c r="H3651" s="39"/>
      <c r="I3651" s="39"/>
      <c r="J3651" s="84"/>
      <c r="K3651" s="39"/>
      <c r="L3651" s="39"/>
      <c r="M3651" s="40"/>
      <c r="N3651" s="40"/>
    </row>
    <row r="3652" spans="1:14" ht="17.25">
      <c r="A3652" s="38"/>
      <c r="B3652" s="38"/>
      <c r="C3652" s="38"/>
      <c r="D3652" s="39"/>
      <c r="E3652" s="38"/>
      <c r="F3652" s="38"/>
      <c r="G3652" s="38"/>
      <c r="H3652" s="39"/>
      <c r="I3652" s="39"/>
      <c r="J3652" s="84"/>
      <c r="K3652" s="39"/>
      <c r="L3652" s="39"/>
      <c r="M3652" s="40"/>
      <c r="N3652" s="40"/>
    </row>
    <row r="3653" spans="1:14" ht="17.25">
      <c r="A3653" s="38"/>
      <c r="B3653" s="38"/>
      <c r="C3653" s="38"/>
      <c r="D3653" s="39"/>
      <c r="E3653" s="38"/>
      <c r="F3653" s="38"/>
      <c r="G3653" s="38"/>
      <c r="H3653" s="39"/>
      <c r="I3653" s="39"/>
      <c r="J3653" s="84"/>
      <c r="K3653" s="39"/>
      <c r="L3653" s="39"/>
      <c r="M3653" s="40"/>
      <c r="N3653" s="40"/>
    </row>
    <row r="3654" spans="1:14" ht="17.25">
      <c r="A3654" s="38"/>
      <c r="B3654" s="38"/>
      <c r="C3654" s="38"/>
      <c r="D3654" s="39"/>
      <c r="E3654" s="38"/>
      <c r="F3654" s="38"/>
      <c r="G3654" s="38"/>
      <c r="H3654" s="39"/>
      <c r="I3654" s="39"/>
      <c r="J3654" s="84"/>
      <c r="K3654" s="39"/>
      <c r="L3654" s="39"/>
      <c r="M3654" s="40"/>
      <c r="N3654" s="40"/>
    </row>
    <row r="3655" spans="1:14" ht="17.25">
      <c r="A3655" s="38"/>
      <c r="B3655" s="38"/>
      <c r="C3655" s="38"/>
      <c r="D3655" s="39"/>
      <c r="E3655" s="38"/>
      <c r="F3655" s="38"/>
      <c r="G3655" s="38"/>
      <c r="H3655" s="39"/>
      <c r="I3655" s="39"/>
      <c r="J3655" s="84"/>
      <c r="K3655" s="39"/>
      <c r="L3655" s="39"/>
      <c r="M3655" s="40"/>
      <c r="N3655" s="40"/>
    </row>
    <row r="3656" spans="1:14" ht="17.25">
      <c r="A3656" s="38"/>
      <c r="B3656" s="38"/>
      <c r="C3656" s="38"/>
      <c r="D3656" s="39"/>
      <c r="E3656" s="38"/>
      <c r="F3656" s="38"/>
      <c r="G3656" s="38"/>
      <c r="H3656" s="39"/>
      <c r="I3656" s="39"/>
      <c r="J3656" s="84"/>
      <c r="K3656" s="39"/>
      <c r="L3656" s="39"/>
      <c r="M3656" s="40"/>
      <c r="N3656" s="40"/>
    </row>
    <row r="3657" spans="1:14" ht="17.25">
      <c r="A3657" s="38"/>
      <c r="B3657" s="38"/>
      <c r="C3657" s="38"/>
      <c r="D3657" s="39"/>
      <c r="E3657" s="38"/>
      <c r="F3657" s="38"/>
      <c r="G3657" s="38"/>
      <c r="H3657" s="39"/>
      <c r="I3657" s="39"/>
      <c r="J3657" s="84"/>
      <c r="K3657" s="39"/>
      <c r="L3657" s="39"/>
      <c r="M3657" s="40"/>
      <c r="N3657" s="40"/>
    </row>
    <row r="3658" spans="1:14" ht="17.25">
      <c r="A3658" s="38"/>
      <c r="B3658" s="38"/>
      <c r="C3658" s="38"/>
      <c r="D3658" s="39"/>
      <c r="E3658" s="38"/>
      <c r="F3658" s="38"/>
      <c r="G3658" s="38"/>
      <c r="H3658" s="39"/>
      <c r="I3658" s="39"/>
      <c r="J3658" s="84"/>
      <c r="K3658" s="39"/>
      <c r="L3658" s="39"/>
      <c r="M3658" s="40"/>
      <c r="N3658" s="40"/>
    </row>
    <row r="3659" spans="1:14" ht="17.25">
      <c r="A3659" s="38"/>
      <c r="B3659" s="38"/>
      <c r="C3659" s="38"/>
      <c r="D3659" s="39"/>
      <c r="E3659" s="38"/>
      <c r="F3659" s="38"/>
      <c r="G3659" s="38"/>
      <c r="H3659" s="39"/>
      <c r="I3659" s="39"/>
      <c r="J3659" s="84"/>
      <c r="K3659" s="39"/>
      <c r="L3659" s="39"/>
      <c r="M3659" s="40"/>
      <c r="N3659" s="40"/>
    </row>
    <row r="3660" spans="1:14" ht="17.25">
      <c r="A3660" s="38"/>
      <c r="B3660" s="38"/>
      <c r="C3660" s="38"/>
      <c r="D3660" s="39"/>
      <c r="E3660" s="38"/>
      <c r="F3660" s="38"/>
      <c r="G3660" s="38"/>
      <c r="H3660" s="39"/>
      <c r="I3660" s="39"/>
      <c r="J3660" s="84"/>
      <c r="K3660" s="39"/>
      <c r="L3660" s="39"/>
      <c r="M3660" s="40"/>
      <c r="N3660" s="40"/>
    </row>
    <row r="3661" spans="1:14" ht="17.25">
      <c r="A3661" s="38"/>
      <c r="B3661" s="38"/>
      <c r="C3661" s="38"/>
      <c r="D3661" s="39"/>
      <c r="E3661" s="38"/>
      <c r="F3661" s="38"/>
      <c r="G3661" s="38"/>
      <c r="H3661" s="39"/>
      <c r="I3661" s="39"/>
      <c r="J3661" s="84"/>
      <c r="K3661" s="39"/>
      <c r="L3661" s="39"/>
      <c r="M3661" s="40"/>
      <c r="N3661" s="40"/>
    </row>
    <row r="3662" spans="1:14" ht="17.25">
      <c r="A3662" s="38"/>
      <c r="B3662" s="38"/>
      <c r="C3662" s="38"/>
      <c r="D3662" s="39"/>
      <c r="E3662" s="38"/>
      <c r="F3662" s="38"/>
      <c r="G3662" s="38"/>
      <c r="H3662" s="39"/>
      <c r="I3662" s="39"/>
      <c r="J3662" s="84"/>
      <c r="K3662" s="39"/>
      <c r="L3662" s="39"/>
      <c r="M3662" s="40"/>
      <c r="N3662" s="40"/>
    </row>
    <row r="3663" spans="1:14" ht="17.25">
      <c r="A3663" s="38"/>
      <c r="B3663" s="38"/>
      <c r="C3663" s="38"/>
      <c r="D3663" s="39"/>
      <c r="E3663" s="38"/>
      <c r="F3663" s="38"/>
      <c r="G3663" s="38"/>
      <c r="H3663" s="39"/>
      <c r="I3663" s="39"/>
      <c r="J3663" s="84"/>
      <c r="K3663" s="39"/>
      <c r="L3663" s="39"/>
      <c r="M3663" s="40"/>
      <c r="N3663" s="40"/>
    </row>
    <row r="3664" spans="1:14" ht="17.25">
      <c r="A3664" s="38"/>
      <c r="B3664" s="38"/>
      <c r="C3664" s="38"/>
      <c r="D3664" s="39"/>
      <c r="E3664" s="38"/>
      <c r="F3664" s="38"/>
      <c r="G3664" s="38"/>
      <c r="H3664" s="39"/>
      <c r="I3664" s="39"/>
      <c r="J3664" s="84"/>
      <c r="K3664" s="39"/>
      <c r="L3664" s="39"/>
      <c r="M3664" s="40"/>
      <c r="N3664" s="40"/>
    </row>
    <row r="3665" spans="1:14" ht="17.25">
      <c r="A3665" s="38"/>
      <c r="B3665" s="38"/>
      <c r="C3665" s="38"/>
      <c r="D3665" s="39"/>
      <c r="E3665" s="38"/>
      <c r="F3665" s="38"/>
      <c r="G3665" s="38"/>
      <c r="H3665" s="39"/>
      <c r="I3665" s="39"/>
      <c r="J3665" s="84"/>
      <c r="K3665" s="39"/>
      <c r="L3665" s="39"/>
      <c r="M3665" s="40"/>
      <c r="N3665" s="40"/>
    </row>
    <row r="3666" spans="1:14" ht="17.25">
      <c r="A3666" s="38"/>
      <c r="B3666" s="38"/>
      <c r="C3666" s="38"/>
      <c r="D3666" s="39"/>
      <c r="E3666" s="38"/>
      <c r="F3666" s="38"/>
      <c r="G3666" s="38"/>
      <c r="H3666" s="39"/>
      <c r="I3666" s="39"/>
      <c r="J3666" s="84"/>
      <c r="K3666" s="39"/>
      <c r="L3666" s="39"/>
      <c r="M3666" s="40"/>
      <c r="N3666" s="40"/>
    </row>
    <row r="3667" spans="1:14" ht="17.25">
      <c r="A3667" s="38"/>
      <c r="B3667" s="38"/>
      <c r="C3667" s="38"/>
      <c r="D3667" s="39"/>
      <c r="E3667" s="38"/>
      <c r="F3667" s="38"/>
      <c r="G3667" s="38"/>
      <c r="H3667" s="39"/>
      <c r="I3667" s="39"/>
      <c r="J3667" s="84"/>
      <c r="K3667" s="39"/>
      <c r="L3667" s="39"/>
      <c r="M3667" s="40"/>
      <c r="N3667" s="40"/>
    </row>
    <row r="3668" spans="1:14" ht="17.25">
      <c r="A3668" s="38"/>
      <c r="B3668" s="38"/>
      <c r="C3668" s="38"/>
      <c r="D3668" s="39"/>
      <c r="E3668" s="38"/>
      <c r="F3668" s="38"/>
      <c r="G3668" s="38"/>
      <c r="H3668" s="39"/>
      <c r="I3668" s="39"/>
      <c r="J3668" s="84"/>
      <c r="K3668" s="39"/>
      <c r="L3668" s="39"/>
      <c r="M3668" s="40"/>
      <c r="N3668" s="40"/>
    </row>
    <row r="3669" spans="1:14" ht="17.25">
      <c r="A3669" s="38"/>
      <c r="B3669" s="38"/>
      <c r="C3669" s="38"/>
      <c r="D3669" s="39"/>
      <c r="E3669" s="38"/>
      <c r="F3669" s="38"/>
      <c r="G3669" s="38"/>
      <c r="H3669" s="39"/>
      <c r="I3669" s="39"/>
      <c r="J3669" s="84"/>
      <c r="K3669" s="39"/>
      <c r="L3669" s="39"/>
      <c r="M3669" s="40"/>
      <c r="N3669" s="40"/>
    </row>
    <row r="3670" spans="1:14" ht="17.25">
      <c r="A3670" s="38"/>
      <c r="B3670" s="38"/>
      <c r="C3670" s="38"/>
      <c r="D3670" s="39"/>
      <c r="E3670" s="38"/>
      <c r="F3670" s="38"/>
      <c r="G3670" s="38"/>
      <c r="H3670" s="39"/>
      <c r="I3670" s="39"/>
      <c r="J3670" s="84"/>
      <c r="K3670" s="39"/>
      <c r="L3670" s="39"/>
      <c r="M3670" s="40"/>
      <c r="N3670" s="40"/>
    </row>
    <row r="3671" spans="1:14" ht="17.25">
      <c r="A3671" s="38"/>
      <c r="B3671" s="38"/>
      <c r="C3671" s="38"/>
      <c r="D3671" s="39"/>
      <c r="E3671" s="38"/>
      <c r="F3671" s="38"/>
      <c r="G3671" s="38"/>
      <c r="H3671" s="39"/>
      <c r="I3671" s="39"/>
      <c r="J3671" s="84"/>
      <c r="K3671" s="39"/>
      <c r="L3671" s="39"/>
      <c r="M3671" s="40"/>
      <c r="N3671" s="40"/>
    </row>
    <row r="3672" spans="1:14" ht="17.25">
      <c r="A3672" s="38"/>
      <c r="B3672" s="38"/>
      <c r="C3672" s="38"/>
      <c r="D3672" s="39"/>
      <c r="E3672" s="38"/>
      <c r="F3672" s="38"/>
      <c r="G3672" s="38"/>
      <c r="H3672" s="39"/>
      <c r="I3672" s="39"/>
      <c r="J3672" s="84"/>
      <c r="K3672" s="39"/>
      <c r="L3672" s="39"/>
      <c r="M3672" s="40"/>
      <c r="N3672" s="40"/>
    </row>
    <row r="3673" spans="1:14" ht="17.25">
      <c r="A3673" s="38"/>
      <c r="B3673" s="38"/>
      <c r="C3673" s="38"/>
      <c r="D3673" s="39"/>
      <c r="E3673" s="38"/>
      <c r="F3673" s="38"/>
      <c r="G3673" s="38"/>
      <c r="H3673" s="39"/>
      <c r="I3673" s="39"/>
      <c r="J3673" s="84"/>
      <c r="K3673" s="39"/>
      <c r="L3673" s="39"/>
      <c r="M3673" s="40"/>
      <c r="N3673" s="40"/>
    </row>
    <row r="3674" spans="1:14" ht="17.25">
      <c r="A3674" s="38"/>
      <c r="B3674" s="38"/>
      <c r="C3674" s="38"/>
      <c r="D3674" s="39"/>
      <c r="E3674" s="38"/>
      <c r="F3674" s="38"/>
      <c r="G3674" s="38"/>
      <c r="H3674" s="39"/>
      <c r="I3674" s="39"/>
      <c r="J3674" s="84"/>
      <c r="K3674" s="39"/>
      <c r="L3674" s="39"/>
      <c r="M3674" s="40"/>
      <c r="N3674" s="40"/>
    </row>
    <row r="3675" spans="1:14" ht="17.25">
      <c r="A3675" s="38"/>
      <c r="B3675" s="38"/>
      <c r="C3675" s="38"/>
      <c r="D3675" s="39"/>
      <c r="E3675" s="38"/>
      <c r="F3675" s="38"/>
      <c r="G3675" s="38"/>
      <c r="H3675" s="39"/>
      <c r="I3675" s="39"/>
      <c r="J3675" s="84"/>
      <c r="K3675" s="39"/>
      <c r="L3675" s="39"/>
      <c r="M3675" s="40"/>
      <c r="N3675" s="40"/>
    </row>
    <row r="3676" spans="1:14" ht="17.25">
      <c r="A3676" s="38"/>
      <c r="B3676" s="38"/>
      <c r="C3676" s="38"/>
      <c r="D3676" s="39"/>
      <c r="E3676" s="38"/>
      <c r="F3676" s="38"/>
      <c r="G3676" s="38"/>
      <c r="H3676" s="39"/>
      <c r="I3676" s="39"/>
      <c r="J3676" s="84"/>
      <c r="K3676" s="39"/>
      <c r="L3676" s="39"/>
      <c r="M3676" s="40"/>
      <c r="N3676" s="40"/>
    </row>
    <row r="3677" spans="1:14" ht="17.25">
      <c r="A3677" s="38"/>
      <c r="B3677" s="38"/>
      <c r="C3677" s="38"/>
      <c r="D3677" s="39"/>
      <c r="E3677" s="38"/>
      <c r="F3677" s="38"/>
      <c r="G3677" s="38"/>
      <c r="H3677" s="39"/>
      <c r="I3677" s="39"/>
      <c r="J3677" s="84"/>
      <c r="K3677" s="39"/>
      <c r="L3677" s="39"/>
      <c r="M3677" s="40"/>
      <c r="N3677" s="40"/>
    </row>
    <row r="3678" spans="1:14" ht="17.25">
      <c r="A3678" s="38"/>
      <c r="B3678" s="38"/>
      <c r="C3678" s="38"/>
      <c r="D3678" s="39"/>
      <c r="E3678" s="38"/>
      <c r="F3678" s="38"/>
      <c r="G3678" s="38"/>
      <c r="H3678" s="39"/>
      <c r="I3678" s="39"/>
      <c r="J3678" s="84"/>
      <c r="K3678" s="39"/>
      <c r="L3678" s="39"/>
      <c r="M3678" s="40"/>
      <c r="N3678" s="40"/>
    </row>
    <row r="3679" spans="1:14" ht="17.25">
      <c r="A3679" s="38"/>
      <c r="B3679" s="38"/>
      <c r="C3679" s="38"/>
      <c r="D3679" s="39"/>
      <c r="E3679" s="38"/>
      <c r="F3679" s="38"/>
      <c r="G3679" s="38"/>
      <c r="H3679" s="39"/>
      <c r="I3679" s="39"/>
      <c r="J3679" s="84"/>
      <c r="K3679" s="39"/>
      <c r="L3679" s="39"/>
      <c r="M3679" s="40"/>
      <c r="N3679" s="40"/>
    </row>
    <row r="3680" spans="1:14" ht="17.25">
      <c r="A3680" s="38"/>
      <c r="B3680" s="38"/>
      <c r="C3680" s="38"/>
      <c r="D3680" s="39"/>
      <c r="E3680" s="38"/>
      <c r="F3680" s="38"/>
      <c r="G3680" s="38"/>
      <c r="H3680" s="39"/>
      <c r="I3680" s="39"/>
      <c r="J3680" s="84"/>
      <c r="K3680" s="39"/>
      <c r="L3680" s="39"/>
      <c r="M3680" s="40"/>
      <c r="N3680" s="40"/>
    </row>
    <row r="3681" spans="1:14" ht="17.25">
      <c r="A3681" s="38"/>
      <c r="B3681" s="38"/>
      <c r="C3681" s="38"/>
      <c r="D3681" s="39"/>
      <c r="E3681" s="38"/>
      <c r="F3681" s="38"/>
      <c r="G3681" s="38"/>
      <c r="H3681" s="39"/>
      <c r="I3681" s="39"/>
      <c r="J3681" s="84"/>
      <c r="K3681" s="39"/>
      <c r="L3681" s="39"/>
      <c r="M3681" s="40"/>
      <c r="N3681" s="40"/>
    </row>
    <row r="3682" spans="1:14" ht="17.25">
      <c r="A3682" s="38"/>
      <c r="B3682" s="38"/>
      <c r="C3682" s="38"/>
      <c r="D3682" s="39"/>
      <c r="E3682" s="38"/>
      <c r="F3682" s="38"/>
      <c r="G3682" s="38"/>
      <c r="H3682" s="39"/>
      <c r="I3682" s="39"/>
      <c r="J3682" s="84"/>
      <c r="K3682" s="39"/>
      <c r="L3682" s="39"/>
      <c r="M3682" s="40"/>
      <c r="N3682" s="40"/>
    </row>
    <row r="3683" spans="1:14" ht="17.25">
      <c r="A3683" s="38"/>
      <c r="B3683" s="38"/>
      <c r="C3683" s="38"/>
      <c r="D3683" s="39"/>
      <c r="E3683" s="38"/>
      <c r="F3683" s="38"/>
      <c r="G3683" s="38"/>
      <c r="H3683" s="39"/>
      <c r="I3683" s="39"/>
      <c r="J3683" s="84"/>
      <c r="K3683" s="39"/>
      <c r="L3683" s="39"/>
      <c r="M3683" s="40"/>
      <c r="N3683" s="40"/>
    </row>
    <row r="3684" spans="1:14" ht="17.25">
      <c r="A3684" s="38"/>
      <c r="B3684" s="38"/>
      <c r="C3684" s="38"/>
      <c r="D3684" s="39"/>
      <c r="E3684" s="38"/>
      <c r="F3684" s="38"/>
      <c r="G3684" s="38"/>
      <c r="H3684" s="39"/>
      <c r="I3684" s="39"/>
      <c r="J3684" s="84"/>
      <c r="K3684" s="39"/>
      <c r="L3684" s="39"/>
      <c r="M3684" s="40"/>
      <c r="N3684" s="40"/>
    </row>
    <row r="3685" spans="1:14" ht="17.25">
      <c r="A3685" s="38"/>
      <c r="B3685" s="38"/>
      <c r="C3685" s="38"/>
      <c r="D3685" s="39"/>
      <c r="E3685" s="38"/>
      <c r="F3685" s="38"/>
      <c r="G3685" s="38"/>
      <c r="H3685" s="39"/>
      <c r="I3685" s="39"/>
      <c r="J3685" s="84"/>
      <c r="K3685" s="39"/>
      <c r="L3685" s="39"/>
      <c r="M3685" s="40"/>
      <c r="N3685" s="40"/>
    </row>
    <row r="3686" spans="1:14" ht="17.25">
      <c r="A3686" s="38"/>
      <c r="B3686" s="38"/>
      <c r="C3686" s="38"/>
      <c r="D3686" s="39"/>
      <c r="E3686" s="38"/>
      <c r="F3686" s="38"/>
      <c r="G3686" s="38"/>
      <c r="H3686" s="39"/>
      <c r="I3686" s="39"/>
      <c r="J3686" s="84"/>
      <c r="K3686" s="39"/>
      <c r="L3686" s="39"/>
      <c r="M3686" s="40"/>
      <c r="N3686" s="40"/>
    </row>
    <row r="3687" spans="1:14" ht="17.25">
      <c r="A3687" s="38"/>
      <c r="B3687" s="38"/>
      <c r="C3687" s="38"/>
      <c r="D3687" s="39"/>
      <c r="E3687" s="38"/>
      <c r="F3687" s="38"/>
      <c r="G3687" s="38"/>
      <c r="H3687" s="39"/>
      <c r="I3687" s="39"/>
      <c r="J3687" s="84"/>
      <c r="K3687" s="39"/>
      <c r="L3687" s="39"/>
      <c r="M3687" s="40"/>
      <c r="N3687" s="40"/>
    </row>
    <row r="3688" spans="1:14" ht="17.25">
      <c r="A3688" s="38"/>
      <c r="B3688" s="38"/>
      <c r="C3688" s="38"/>
      <c r="D3688" s="39"/>
      <c r="E3688" s="38"/>
      <c r="F3688" s="38"/>
      <c r="G3688" s="38"/>
      <c r="H3688" s="39"/>
      <c r="I3688" s="39"/>
      <c r="J3688" s="84"/>
      <c r="K3688" s="39"/>
      <c r="L3688" s="39"/>
      <c r="M3688" s="40"/>
      <c r="N3688" s="40"/>
    </row>
    <row r="3689" spans="1:14" ht="17.25">
      <c r="A3689" s="38"/>
      <c r="B3689" s="38"/>
      <c r="C3689" s="38"/>
      <c r="D3689" s="39"/>
      <c r="E3689" s="38"/>
      <c r="F3689" s="38"/>
      <c r="G3689" s="38"/>
      <c r="H3689" s="39"/>
      <c r="I3689" s="39"/>
      <c r="J3689" s="84"/>
      <c r="K3689" s="39"/>
      <c r="L3689" s="39"/>
      <c r="M3689" s="40"/>
      <c r="N3689" s="40"/>
    </row>
    <row r="3690" spans="1:14" ht="17.25">
      <c r="A3690" s="38"/>
      <c r="B3690" s="38"/>
      <c r="C3690" s="38"/>
      <c r="D3690" s="39"/>
      <c r="E3690" s="38"/>
      <c r="F3690" s="38"/>
      <c r="G3690" s="38"/>
      <c r="H3690" s="39"/>
      <c r="I3690" s="39"/>
      <c r="J3690" s="84"/>
      <c r="K3690" s="39"/>
      <c r="L3690" s="39"/>
      <c r="M3690" s="40"/>
      <c r="N3690" s="40"/>
    </row>
    <row r="3691" spans="1:14" ht="17.25">
      <c r="A3691" s="38"/>
      <c r="B3691" s="38"/>
      <c r="C3691" s="38"/>
      <c r="D3691" s="39"/>
      <c r="E3691" s="38"/>
      <c r="F3691" s="38"/>
      <c r="G3691" s="38"/>
      <c r="H3691" s="39"/>
      <c r="I3691" s="39"/>
      <c r="J3691" s="84"/>
      <c r="K3691" s="39"/>
      <c r="L3691" s="39"/>
      <c r="M3691" s="40"/>
      <c r="N3691" s="40"/>
    </row>
    <row r="3692" spans="1:14" ht="17.25">
      <c r="A3692" s="38"/>
      <c r="B3692" s="38"/>
      <c r="C3692" s="38"/>
      <c r="D3692" s="39"/>
      <c r="E3692" s="38"/>
      <c r="F3692" s="38"/>
      <c r="G3692" s="38"/>
      <c r="H3692" s="39"/>
      <c r="I3692" s="39"/>
      <c r="J3692" s="84"/>
      <c r="K3692" s="39"/>
      <c r="L3692" s="39"/>
      <c r="M3692" s="40"/>
      <c r="N3692" s="40"/>
    </row>
    <row r="3693" spans="1:14" ht="17.25">
      <c r="A3693" s="38"/>
      <c r="B3693" s="38"/>
      <c r="C3693" s="38"/>
      <c r="D3693" s="39"/>
      <c r="E3693" s="38"/>
      <c r="F3693" s="38"/>
      <c r="G3693" s="38"/>
      <c r="H3693" s="39"/>
      <c r="I3693" s="39"/>
      <c r="J3693" s="84"/>
      <c r="K3693" s="39"/>
      <c r="L3693" s="39"/>
      <c r="M3693" s="40"/>
      <c r="N3693" s="40"/>
    </row>
    <row r="3694" spans="1:14" ht="17.25">
      <c r="A3694" s="38"/>
      <c r="B3694" s="38"/>
      <c r="C3694" s="38"/>
      <c r="D3694" s="39"/>
      <c r="E3694" s="38"/>
      <c r="F3694" s="38"/>
      <c r="G3694" s="38"/>
      <c r="H3694" s="39"/>
      <c r="I3694" s="39"/>
      <c r="J3694" s="84"/>
      <c r="K3694" s="39"/>
      <c r="L3694" s="39"/>
      <c r="M3694" s="40"/>
      <c r="N3694" s="40"/>
    </row>
    <row r="3695" spans="1:14" ht="17.25">
      <c r="A3695" s="38"/>
      <c r="B3695" s="38"/>
      <c r="C3695" s="38"/>
      <c r="D3695" s="39"/>
      <c r="E3695" s="38"/>
      <c r="F3695" s="38"/>
      <c r="G3695" s="38"/>
      <c r="H3695" s="39"/>
      <c r="I3695" s="39"/>
      <c r="J3695" s="84"/>
      <c r="K3695" s="39"/>
      <c r="L3695" s="39"/>
      <c r="M3695" s="40"/>
      <c r="N3695" s="40"/>
    </row>
    <row r="3696" spans="1:14" ht="17.25">
      <c r="A3696" s="38"/>
      <c r="B3696" s="38"/>
      <c r="C3696" s="38"/>
      <c r="D3696" s="39"/>
      <c r="E3696" s="38"/>
      <c r="F3696" s="38"/>
      <c r="G3696" s="38"/>
      <c r="H3696" s="39"/>
      <c r="I3696" s="39"/>
      <c r="J3696" s="84"/>
      <c r="K3696" s="39"/>
      <c r="L3696" s="39"/>
      <c r="M3696" s="40"/>
      <c r="N3696" s="40"/>
    </row>
    <row r="3697" spans="1:14" ht="17.25">
      <c r="A3697" s="38"/>
      <c r="B3697" s="38"/>
      <c r="C3697" s="38"/>
      <c r="D3697" s="39"/>
      <c r="E3697" s="38"/>
      <c r="F3697" s="38"/>
      <c r="G3697" s="38"/>
      <c r="H3697" s="39"/>
      <c r="I3697" s="39"/>
      <c r="J3697" s="84"/>
      <c r="K3697" s="39"/>
      <c r="L3697" s="39"/>
      <c r="M3697" s="40"/>
      <c r="N3697" s="40"/>
    </row>
    <row r="3698" spans="1:14" ht="17.25">
      <c r="A3698" s="38"/>
      <c r="B3698" s="38"/>
      <c r="C3698" s="38"/>
      <c r="D3698" s="39"/>
      <c r="E3698" s="38"/>
      <c r="F3698" s="38"/>
      <c r="G3698" s="38"/>
      <c r="H3698" s="39"/>
      <c r="I3698" s="39"/>
      <c r="J3698" s="84"/>
      <c r="K3698" s="39"/>
      <c r="L3698" s="39"/>
      <c r="M3698" s="40"/>
      <c r="N3698" s="40"/>
    </row>
    <row r="3699" spans="1:14" ht="17.25">
      <c r="A3699" s="38"/>
      <c r="B3699" s="38"/>
      <c r="C3699" s="38"/>
      <c r="D3699" s="39"/>
      <c r="E3699" s="38"/>
      <c r="F3699" s="38"/>
      <c r="G3699" s="38"/>
      <c r="H3699" s="39"/>
      <c r="I3699" s="39"/>
      <c r="J3699" s="84"/>
      <c r="K3699" s="39"/>
      <c r="L3699" s="39"/>
      <c r="M3699" s="40"/>
      <c r="N3699" s="40"/>
    </row>
    <row r="3700" spans="1:14" ht="17.25">
      <c r="A3700" s="38"/>
      <c r="B3700" s="38"/>
      <c r="C3700" s="38"/>
      <c r="D3700" s="39"/>
      <c r="E3700" s="38"/>
      <c r="F3700" s="38"/>
      <c r="G3700" s="38"/>
      <c r="H3700" s="39"/>
      <c r="I3700" s="39"/>
      <c r="J3700" s="84"/>
      <c r="K3700" s="39"/>
      <c r="L3700" s="39"/>
      <c r="M3700" s="40"/>
      <c r="N3700" s="40"/>
    </row>
    <row r="3701" spans="1:14" ht="17.25">
      <c r="A3701" s="38"/>
      <c r="B3701" s="38"/>
      <c r="C3701" s="38"/>
      <c r="D3701" s="39"/>
      <c r="E3701" s="38"/>
      <c r="F3701" s="38"/>
      <c r="G3701" s="38"/>
      <c r="H3701" s="39"/>
      <c r="I3701" s="39"/>
      <c r="J3701" s="84"/>
      <c r="K3701" s="39"/>
      <c r="L3701" s="39"/>
      <c r="M3701" s="40"/>
      <c r="N3701" s="40"/>
    </row>
    <row r="3702" spans="1:14" ht="17.25">
      <c r="A3702" s="38"/>
      <c r="B3702" s="38"/>
      <c r="C3702" s="38"/>
      <c r="D3702" s="39"/>
      <c r="E3702" s="38"/>
      <c r="F3702" s="38"/>
      <c r="G3702" s="38"/>
      <c r="H3702" s="39"/>
      <c r="I3702" s="39"/>
      <c r="J3702" s="84"/>
      <c r="K3702" s="39"/>
      <c r="L3702" s="39"/>
      <c r="M3702" s="40"/>
      <c r="N3702" s="40"/>
    </row>
    <row r="3703" spans="1:14" ht="17.25">
      <c r="A3703" s="38"/>
      <c r="B3703" s="38"/>
      <c r="C3703" s="38"/>
      <c r="D3703" s="39"/>
      <c r="E3703" s="38"/>
      <c r="F3703" s="38"/>
      <c r="G3703" s="38"/>
      <c r="H3703" s="39"/>
      <c r="I3703" s="39"/>
      <c r="J3703" s="84"/>
      <c r="K3703" s="39"/>
      <c r="L3703" s="39"/>
      <c r="M3703" s="40"/>
      <c r="N3703" s="40"/>
    </row>
    <row r="3704" spans="1:14" ht="17.25">
      <c r="A3704" s="38"/>
      <c r="B3704" s="38"/>
      <c r="C3704" s="38"/>
      <c r="D3704" s="39"/>
      <c r="E3704" s="38"/>
      <c r="F3704" s="38"/>
      <c r="G3704" s="38"/>
      <c r="H3704" s="39"/>
      <c r="I3704" s="39"/>
      <c r="J3704" s="84"/>
      <c r="K3704" s="39"/>
      <c r="L3704" s="39"/>
      <c r="M3704" s="40"/>
      <c r="N3704" s="40"/>
    </row>
    <row r="3705" spans="1:14" ht="17.25">
      <c r="A3705" s="38"/>
      <c r="B3705" s="38"/>
      <c r="C3705" s="38"/>
      <c r="D3705" s="39"/>
      <c r="E3705" s="38"/>
      <c r="F3705" s="38"/>
      <c r="G3705" s="38"/>
      <c r="H3705" s="39"/>
      <c r="I3705" s="39"/>
      <c r="J3705" s="84"/>
      <c r="K3705" s="39"/>
      <c r="L3705" s="39"/>
      <c r="M3705" s="40"/>
      <c r="N3705" s="40"/>
    </row>
    <row r="3706" spans="1:14" ht="17.25">
      <c r="A3706" s="38"/>
      <c r="B3706" s="38"/>
      <c r="C3706" s="38"/>
      <c r="D3706" s="39"/>
      <c r="E3706" s="38"/>
      <c r="F3706" s="38"/>
      <c r="G3706" s="38"/>
      <c r="H3706" s="39"/>
      <c r="I3706" s="39"/>
      <c r="J3706" s="84"/>
      <c r="K3706" s="39"/>
      <c r="L3706" s="39"/>
      <c r="M3706" s="40"/>
      <c r="N3706" s="40"/>
    </row>
    <row r="3707" spans="1:14" ht="17.25">
      <c r="A3707" s="38"/>
      <c r="B3707" s="38"/>
      <c r="C3707" s="38"/>
      <c r="D3707" s="39"/>
      <c r="E3707" s="38"/>
      <c r="F3707" s="38"/>
      <c r="G3707" s="38"/>
      <c r="H3707" s="39"/>
      <c r="I3707" s="39"/>
      <c r="J3707" s="84"/>
      <c r="K3707" s="39"/>
      <c r="L3707" s="39"/>
      <c r="M3707" s="40"/>
      <c r="N3707" s="40"/>
    </row>
    <row r="3708" spans="1:14" ht="17.25">
      <c r="A3708" s="38"/>
      <c r="B3708" s="38"/>
      <c r="C3708" s="38"/>
      <c r="D3708" s="39"/>
      <c r="E3708" s="38"/>
      <c r="F3708" s="38"/>
      <c r="G3708" s="38"/>
      <c r="H3708" s="39"/>
      <c r="I3708" s="39"/>
      <c r="J3708" s="84"/>
      <c r="K3708" s="39"/>
      <c r="L3708" s="39"/>
      <c r="M3708" s="40"/>
      <c r="N3708" s="40"/>
    </row>
    <row r="3709" spans="1:14" ht="17.25">
      <c r="A3709" s="38"/>
      <c r="B3709" s="38"/>
      <c r="C3709" s="38"/>
      <c r="D3709" s="39"/>
      <c r="E3709" s="38"/>
      <c r="F3709" s="38"/>
      <c r="G3709" s="38"/>
      <c r="H3709" s="39"/>
      <c r="I3709" s="39"/>
      <c r="J3709" s="84"/>
      <c r="K3709" s="39"/>
      <c r="L3709" s="39"/>
      <c r="M3709" s="40"/>
      <c r="N3709" s="40"/>
    </row>
    <row r="3710" spans="1:14" ht="17.25">
      <c r="A3710" s="38"/>
      <c r="B3710" s="38"/>
      <c r="C3710" s="38"/>
      <c r="D3710" s="39"/>
      <c r="E3710" s="38"/>
      <c r="F3710" s="38"/>
      <c r="G3710" s="38"/>
      <c r="H3710" s="39"/>
      <c r="I3710" s="39"/>
      <c r="J3710" s="84"/>
      <c r="K3710" s="39"/>
      <c r="L3710" s="39"/>
      <c r="M3710" s="40"/>
      <c r="N3710" s="40"/>
    </row>
    <row r="3711" spans="1:14" ht="17.25">
      <c r="A3711" s="38"/>
      <c r="B3711" s="38"/>
      <c r="C3711" s="38"/>
      <c r="D3711" s="39"/>
      <c r="E3711" s="38"/>
      <c r="F3711" s="38"/>
      <c r="G3711" s="38"/>
      <c r="H3711" s="39"/>
      <c r="I3711" s="39"/>
      <c r="J3711" s="84"/>
      <c r="K3711" s="39"/>
      <c r="L3711" s="39"/>
      <c r="M3711" s="40"/>
      <c r="N3711" s="40"/>
    </row>
    <row r="3712" spans="1:14" ht="17.25">
      <c r="A3712" s="38"/>
      <c r="B3712" s="38"/>
      <c r="C3712" s="38"/>
      <c r="D3712" s="39"/>
      <c r="E3712" s="38"/>
      <c r="F3712" s="38"/>
      <c r="G3712" s="38"/>
      <c r="H3712" s="39"/>
      <c r="I3712" s="39"/>
      <c r="J3712" s="84"/>
      <c r="K3712" s="39"/>
      <c r="L3712" s="39"/>
      <c r="M3712" s="40"/>
      <c r="N3712" s="40"/>
    </row>
    <row r="3713" spans="1:14" ht="17.25">
      <c r="A3713" s="38"/>
      <c r="B3713" s="38"/>
      <c r="C3713" s="38"/>
      <c r="D3713" s="39"/>
      <c r="E3713" s="38"/>
      <c r="F3713" s="38"/>
      <c r="G3713" s="38"/>
      <c r="H3713" s="39"/>
      <c r="I3713" s="39"/>
      <c r="J3713" s="84"/>
      <c r="K3713" s="39"/>
      <c r="L3713" s="39"/>
      <c r="M3713" s="40"/>
      <c r="N3713" s="40"/>
    </row>
    <row r="3714" spans="1:14" ht="17.25">
      <c r="A3714" s="38"/>
      <c r="B3714" s="38"/>
      <c r="C3714" s="38"/>
      <c r="D3714" s="39"/>
      <c r="E3714" s="38"/>
      <c r="F3714" s="38"/>
      <c r="G3714" s="38"/>
      <c r="H3714" s="39"/>
      <c r="I3714" s="39"/>
      <c r="J3714" s="84"/>
      <c r="K3714" s="39"/>
      <c r="L3714" s="39"/>
      <c r="M3714" s="40"/>
      <c r="N3714" s="40"/>
    </row>
    <row r="3715" spans="1:14" ht="17.25">
      <c r="A3715" s="38"/>
      <c r="B3715" s="38"/>
      <c r="C3715" s="38"/>
      <c r="D3715" s="39"/>
      <c r="E3715" s="38"/>
      <c r="F3715" s="38"/>
      <c r="G3715" s="38"/>
      <c r="H3715" s="39"/>
      <c r="I3715" s="39"/>
      <c r="J3715" s="84"/>
      <c r="K3715" s="39"/>
      <c r="L3715" s="39"/>
      <c r="M3715" s="40"/>
      <c r="N3715" s="40"/>
    </row>
    <row r="3716" spans="1:14" ht="17.25">
      <c r="A3716" s="38"/>
      <c r="B3716" s="38"/>
      <c r="C3716" s="38"/>
      <c r="D3716" s="39"/>
      <c r="E3716" s="38"/>
      <c r="F3716" s="38"/>
      <c r="G3716" s="38"/>
      <c r="H3716" s="39"/>
      <c r="I3716" s="39"/>
      <c r="J3716" s="84"/>
      <c r="K3716" s="39"/>
      <c r="L3716" s="39"/>
      <c r="M3716" s="40"/>
      <c r="N3716" s="40"/>
    </row>
    <row r="3717" spans="1:14" ht="17.25">
      <c r="A3717" s="38"/>
      <c r="B3717" s="38"/>
      <c r="C3717" s="38"/>
      <c r="D3717" s="39"/>
      <c r="E3717" s="38"/>
      <c r="F3717" s="38"/>
      <c r="G3717" s="38"/>
      <c r="H3717" s="39"/>
      <c r="I3717" s="39"/>
      <c r="J3717" s="84"/>
      <c r="K3717" s="39"/>
      <c r="L3717" s="39"/>
      <c r="M3717" s="40"/>
      <c r="N3717" s="40"/>
    </row>
    <row r="3718" spans="1:14" ht="17.25">
      <c r="A3718" s="38"/>
      <c r="B3718" s="38"/>
      <c r="C3718" s="38"/>
      <c r="D3718" s="39"/>
      <c r="E3718" s="38"/>
      <c r="F3718" s="38"/>
      <c r="G3718" s="38"/>
      <c r="H3718" s="39"/>
      <c r="I3718" s="39"/>
      <c r="J3718" s="84"/>
      <c r="K3718" s="39"/>
      <c r="L3718" s="39"/>
      <c r="M3718" s="40"/>
      <c r="N3718" s="40"/>
    </row>
    <row r="3719" spans="1:14" ht="17.25">
      <c r="A3719" s="38"/>
      <c r="B3719" s="38"/>
      <c r="C3719" s="38"/>
      <c r="D3719" s="39"/>
      <c r="E3719" s="38"/>
      <c r="F3719" s="38"/>
      <c r="G3719" s="38"/>
      <c r="H3719" s="39"/>
      <c r="I3719" s="39"/>
      <c r="J3719" s="84"/>
      <c r="K3719" s="39"/>
      <c r="L3719" s="39"/>
      <c r="M3719" s="40"/>
      <c r="N3719" s="40"/>
    </row>
    <row r="3720" spans="1:14" ht="17.25">
      <c r="A3720" s="38"/>
      <c r="B3720" s="38"/>
      <c r="C3720" s="38"/>
      <c r="D3720" s="39"/>
      <c r="E3720" s="38"/>
      <c r="F3720" s="38"/>
      <c r="G3720" s="38"/>
      <c r="H3720" s="39"/>
      <c r="I3720" s="39"/>
      <c r="J3720" s="84"/>
      <c r="K3720" s="39"/>
      <c r="L3720" s="39"/>
      <c r="M3720" s="40"/>
      <c r="N3720" s="40"/>
    </row>
    <row r="3721" spans="1:14" ht="17.25">
      <c r="A3721" s="38"/>
      <c r="B3721" s="38"/>
      <c r="C3721" s="38"/>
      <c r="D3721" s="39"/>
      <c r="E3721" s="38"/>
      <c r="F3721" s="38"/>
      <c r="G3721" s="38"/>
      <c r="H3721" s="39"/>
      <c r="I3721" s="39"/>
      <c r="J3721" s="84"/>
      <c r="K3721" s="39"/>
      <c r="L3721" s="39"/>
      <c r="M3721" s="40"/>
      <c r="N3721" s="40"/>
    </row>
    <row r="3722" spans="1:14" ht="17.25">
      <c r="A3722" s="38"/>
      <c r="B3722" s="38"/>
      <c r="C3722" s="38"/>
      <c r="D3722" s="39"/>
      <c r="E3722" s="38"/>
      <c r="F3722" s="38"/>
      <c r="G3722" s="38"/>
      <c r="H3722" s="39"/>
      <c r="I3722" s="39"/>
      <c r="J3722" s="84"/>
      <c r="K3722" s="39"/>
      <c r="L3722" s="39"/>
      <c r="M3722" s="40"/>
      <c r="N3722" s="40"/>
    </row>
    <row r="3723" spans="1:14" ht="17.25">
      <c r="A3723" s="38"/>
      <c r="B3723" s="38"/>
      <c r="C3723" s="38"/>
      <c r="D3723" s="39"/>
      <c r="E3723" s="38"/>
      <c r="F3723" s="38"/>
      <c r="G3723" s="38"/>
      <c r="H3723" s="39"/>
      <c r="I3723" s="39"/>
      <c r="J3723" s="84"/>
      <c r="K3723" s="39"/>
      <c r="L3723" s="39"/>
      <c r="M3723" s="40"/>
      <c r="N3723" s="40"/>
    </row>
    <row r="3724" spans="1:14" ht="17.25">
      <c r="A3724" s="38"/>
      <c r="B3724" s="38"/>
      <c r="C3724" s="38"/>
      <c r="D3724" s="39"/>
      <c r="E3724" s="38"/>
      <c r="F3724" s="38"/>
      <c r="G3724" s="38"/>
      <c r="H3724" s="39"/>
      <c r="I3724" s="39"/>
      <c r="J3724" s="84"/>
      <c r="K3724" s="39"/>
      <c r="L3724" s="39"/>
      <c r="M3724" s="40"/>
      <c r="N3724" s="40"/>
    </row>
    <row r="3725" spans="1:14" ht="17.25">
      <c r="A3725" s="38"/>
      <c r="B3725" s="38"/>
      <c r="C3725" s="38"/>
      <c r="D3725" s="39"/>
      <c r="E3725" s="38"/>
      <c r="F3725" s="38"/>
      <c r="G3725" s="38"/>
      <c r="H3725" s="39"/>
      <c r="I3725" s="39"/>
      <c r="J3725" s="84"/>
      <c r="K3725" s="39"/>
      <c r="L3725" s="39"/>
      <c r="M3725" s="40"/>
      <c r="N3725" s="40"/>
    </row>
    <row r="3726" spans="1:14" ht="17.25">
      <c r="A3726" s="38"/>
      <c r="B3726" s="38"/>
      <c r="C3726" s="38"/>
      <c r="D3726" s="39"/>
      <c r="E3726" s="38"/>
      <c r="F3726" s="38"/>
      <c r="G3726" s="38"/>
      <c r="H3726" s="39"/>
      <c r="I3726" s="39"/>
      <c r="J3726" s="84"/>
      <c r="K3726" s="39"/>
      <c r="L3726" s="39"/>
      <c r="M3726" s="40"/>
      <c r="N3726" s="40"/>
    </row>
    <row r="3727" spans="1:14" ht="17.25">
      <c r="A3727" s="38"/>
      <c r="B3727" s="38"/>
      <c r="C3727" s="38"/>
      <c r="D3727" s="39"/>
      <c r="E3727" s="38"/>
      <c r="F3727" s="38"/>
      <c r="G3727" s="38"/>
      <c r="H3727" s="39"/>
      <c r="I3727" s="39"/>
      <c r="J3727" s="84"/>
      <c r="K3727" s="39"/>
      <c r="L3727" s="39"/>
      <c r="M3727" s="40"/>
      <c r="N3727" s="40"/>
    </row>
    <row r="3728" spans="1:14" ht="17.25">
      <c r="A3728" s="38"/>
      <c r="B3728" s="38"/>
      <c r="C3728" s="38"/>
      <c r="D3728" s="39"/>
      <c r="E3728" s="38"/>
      <c r="F3728" s="38"/>
      <c r="G3728" s="38"/>
      <c r="H3728" s="39"/>
      <c r="I3728" s="39"/>
      <c r="J3728" s="84"/>
      <c r="K3728" s="39"/>
      <c r="L3728" s="39"/>
      <c r="M3728" s="40"/>
      <c r="N3728" s="40"/>
    </row>
    <row r="3729" spans="1:14" ht="17.25">
      <c r="A3729" s="38"/>
      <c r="B3729" s="38"/>
      <c r="C3729" s="38"/>
      <c r="D3729" s="39"/>
      <c r="E3729" s="38"/>
      <c r="F3729" s="38"/>
      <c r="G3729" s="38"/>
      <c r="H3729" s="39"/>
      <c r="I3729" s="39"/>
      <c r="J3729" s="84"/>
      <c r="K3729" s="39"/>
      <c r="L3729" s="39"/>
      <c r="M3729" s="40"/>
      <c r="N3729" s="40"/>
    </row>
    <row r="3730" spans="1:14" ht="17.25">
      <c r="A3730" s="38"/>
      <c r="B3730" s="38"/>
      <c r="C3730" s="38"/>
      <c r="D3730" s="39"/>
      <c r="E3730" s="38"/>
      <c r="F3730" s="38"/>
      <c r="G3730" s="38"/>
      <c r="H3730" s="39"/>
      <c r="I3730" s="39"/>
      <c r="J3730" s="84"/>
      <c r="K3730" s="39"/>
      <c r="L3730" s="39"/>
      <c r="M3730" s="40"/>
      <c r="N3730" s="40"/>
    </row>
    <row r="3731" spans="1:14" ht="17.25">
      <c r="A3731" s="38"/>
      <c r="B3731" s="38"/>
      <c r="C3731" s="38"/>
      <c r="D3731" s="39"/>
      <c r="E3731" s="38"/>
      <c r="F3731" s="38"/>
      <c r="G3731" s="38"/>
      <c r="H3731" s="39"/>
      <c r="I3731" s="39"/>
      <c r="J3731" s="84"/>
      <c r="K3731" s="39"/>
      <c r="L3731" s="39"/>
      <c r="M3731" s="40"/>
      <c r="N3731" s="40"/>
    </row>
    <row r="3732" spans="1:14">
      <c r="A3732" s="38"/>
      <c r="B3732" s="38"/>
      <c r="C3732" s="38"/>
      <c r="D3732" s="39"/>
      <c r="E3732" s="38"/>
      <c r="F3732" s="38"/>
      <c r="G3732" s="38"/>
      <c r="H3732" s="39"/>
      <c r="I3732" s="39"/>
      <c r="J3732" s="84"/>
      <c r="K3732" s="39"/>
      <c r="L3732" s="39"/>
      <c r="M3732" s="38"/>
      <c r="N3732" s="38"/>
    </row>
    <row r="3733" spans="1:14" ht="17.25">
      <c r="A3733" s="38"/>
      <c r="B3733" s="38"/>
      <c r="C3733" s="38"/>
      <c r="D3733" s="39"/>
      <c r="E3733" s="38"/>
      <c r="F3733" s="38"/>
      <c r="G3733" s="38"/>
      <c r="H3733" s="39"/>
      <c r="I3733" s="39"/>
      <c r="J3733" s="84"/>
      <c r="K3733" s="39"/>
      <c r="L3733" s="39"/>
      <c r="M3733" s="40"/>
      <c r="N3733" s="40"/>
    </row>
    <row r="3734" spans="1:14" ht="17.25">
      <c r="A3734" s="38"/>
      <c r="B3734" s="38"/>
      <c r="C3734" s="38"/>
      <c r="D3734" s="39"/>
      <c r="E3734" s="38"/>
      <c r="F3734" s="38"/>
      <c r="G3734" s="38"/>
      <c r="H3734" s="39"/>
      <c r="I3734" s="39"/>
      <c r="J3734" s="84"/>
      <c r="K3734" s="39"/>
      <c r="L3734" s="39"/>
      <c r="M3734" s="40"/>
      <c r="N3734" s="40"/>
    </row>
    <row r="3735" spans="1:14" ht="17.25">
      <c r="A3735" s="38"/>
      <c r="B3735" s="38"/>
      <c r="C3735" s="38"/>
      <c r="D3735" s="39"/>
      <c r="E3735" s="38"/>
      <c r="F3735" s="38"/>
      <c r="G3735" s="38"/>
      <c r="H3735" s="39"/>
      <c r="I3735" s="39"/>
      <c r="J3735" s="84"/>
      <c r="K3735" s="39"/>
      <c r="L3735" s="39"/>
      <c r="M3735" s="40"/>
      <c r="N3735" s="40"/>
    </row>
    <row r="3736" spans="1:14" ht="17.25">
      <c r="A3736" s="38"/>
      <c r="B3736" s="38"/>
      <c r="C3736" s="38"/>
      <c r="D3736" s="39"/>
      <c r="E3736" s="38"/>
      <c r="F3736" s="38"/>
      <c r="G3736" s="38"/>
      <c r="H3736" s="39"/>
      <c r="I3736" s="39"/>
      <c r="J3736" s="84"/>
      <c r="K3736" s="39"/>
      <c r="L3736" s="39"/>
      <c r="M3736" s="40"/>
      <c r="N3736" s="40"/>
    </row>
    <row r="3737" spans="1:14" ht="17.25">
      <c r="A3737" s="38"/>
      <c r="B3737" s="38"/>
      <c r="C3737" s="38"/>
      <c r="D3737" s="39"/>
      <c r="E3737" s="38"/>
      <c r="F3737" s="38"/>
      <c r="G3737" s="38"/>
      <c r="H3737" s="39"/>
      <c r="I3737" s="39"/>
      <c r="J3737" s="84"/>
      <c r="K3737" s="39"/>
      <c r="L3737" s="39"/>
      <c r="M3737" s="40"/>
      <c r="N3737" s="40"/>
    </row>
    <row r="3738" spans="1:14" ht="17.25">
      <c r="A3738" s="38"/>
      <c r="B3738" s="38"/>
      <c r="C3738" s="38"/>
      <c r="D3738" s="39"/>
      <c r="E3738" s="38"/>
      <c r="F3738" s="38"/>
      <c r="G3738" s="38"/>
      <c r="H3738" s="39"/>
      <c r="I3738" s="39"/>
      <c r="J3738" s="84"/>
      <c r="K3738" s="39"/>
      <c r="L3738" s="39"/>
      <c r="M3738" s="40"/>
      <c r="N3738" s="40"/>
    </row>
    <row r="3739" spans="1:14" ht="17.25">
      <c r="A3739" s="38"/>
      <c r="B3739" s="38"/>
      <c r="C3739" s="38"/>
      <c r="D3739" s="39"/>
      <c r="E3739" s="38"/>
      <c r="F3739" s="38"/>
      <c r="G3739" s="38"/>
      <c r="H3739" s="39"/>
      <c r="I3739" s="39"/>
      <c r="J3739" s="84"/>
      <c r="K3739" s="39"/>
      <c r="L3739" s="39"/>
      <c r="M3739" s="40"/>
      <c r="N3739" s="40"/>
    </row>
    <row r="3740" spans="1:14" ht="17.25">
      <c r="A3740" s="38"/>
      <c r="B3740" s="38"/>
      <c r="C3740" s="38"/>
      <c r="D3740" s="39"/>
      <c r="E3740" s="38"/>
      <c r="F3740" s="38"/>
      <c r="G3740" s="38"/>
      <c r="H3740" s="39"/>
      <c r="I3740" s="39"/>
      <c r="J3740" s="84"/>
      <c r="K3740" s="39"/>
      <c r="L3740" s="39"/>
      <c r="M3740" s="40"/>
      <c r="N3740" s="40"/>
    </row>
    <row r="3741" spans="1:14" ht="17.25">
      <c r="A3741" s="38"/>
      <c r="B3741" s="38"/>
      <c r="C3741" s="38"/>
      <c r="D3741" s="39"/>
      <c r="E3741" s="38"/>
      <c r="F3741" s="38"/>
      <c r="G3741" s="38"/>
      <c r="H3741" s="39"/>
      <c r="I3741" s="39"/>
      <c r="J3741" s="84"/>
      <c r="K3741" s="39"/>
      <c r="L3741" s="39"/>
      <c r="M3741" s="40"/>
      <c r="N3741" s="40"/>
    </row>
    <row r="3742" spans="1:14" ht="17.25">
      <c r="A3742" s="38"/>
      <c r="B3742" s="38"/>
      <c r="C3742" s="38"/>
      <c r="D3742" s="39"/>
      <c r="E3742" s="38"/>
      <c r="F3742" s="38"/>
      <c r="G3742" s="38"/>
      <c r="H3742" s="39"/>
      <c r="I3742" s="39"/>
      <c r="J3742" s="84"/>
      <c r="K3742" s="39"/>
      <c r="L3742" s="39"/>
      <c r="M3742" s="40"/>
      <c r="N3742" s="40"/>
    </row>
    <row r="3743" spans="1:14" ht="17.25">
      <c r="A3743" s="38"/>
      <c r="B3743" s="38"/>
      <c r="C3743" s="38"/>
      <c r="D3743" s="39"/>
      <c r="E3743" s="38"/>
      <c r="F3743" s="38"/>
      <c r="G3743" s="38"/>
      <c r="H3743" s="39"/>
      <c r="I3743" s="39"/>
      <c r="J3743" s="84"/>
      <c r="K3743" s="39"/>
      <c r="L3743" s="39"/>
      <c r="M3743" s="40"/>
      <c r="N3743" s="40"/>
    </row>
    <row r="3744" spans="1:14" ht="17.25">
      <c r="A3744" s="38"/>
      <c r="B3744" s="38"/>
      <c r="C3744" s="38"/>
      <c r="D3744" s="39"/>
      <c r="E3744" s="38"/>
      <c r="F3744" s="38"/>
      <c r="G3744" s="38"/>
      <c r="H3744" s="39"/>
      <c r="I3744" s="39"/>
      <c r="J3744" s="84"/>
      <c r="K3744" s="39"/>
      <c r="L3744" s="39"/>
      <c r="M3744" s="40"/>
      <c r="N3744" s="40"/>
    </row>
    <row r="3745" spans="1:14" ht="17.25">
      <c r="A3745" s="38"/>
      <c r="B3745" s="38"/>
      <c r="C3745" s="38"/>
      <c r="D3745" s="39"/>
      <c r="E3745" s="38"/>
      <c r="F3745" s="38"/>
      <c r="G3745" s="38"/>
      <c r="H3745" s="39"/>
      <c r="I3745" s="39"/>
      <c r="J3745" s="84"/>
      <c r="K3745" s="39"/>
      <c r="L3745" s="39"/>
      <c r="M3745" s="40"/>
      <c r="N3745" s="40"/>
    </row>
    <row r="3746" spans="1:14" ht="17.25">
      <c r="A3746" s="38"/>
      <c r="B3746" s="38"/>
      <c r="C3746" s="38"/>
      <c r="D3746" s="39"/>
      <c r="E3746" s="38"/>
      <c r="F3746" s="38"/>
      <c r="G3746" s="38"/>
      <c r="H3746" s="39"/>
      <c r="I3746" s="39"/>
      <c r="J3746" s="84"/>
      <c r="K3746" s="39"/>
      <c r="L3746" s="39"/>
      <c r="M3746" s="40"/>
      <c r="N3746" s="40"/>
    </row>
    <row r="3747" spans="1:14" ht="17.25">
      <c r="A3747" s="38"/>
      <c r="B3747" s="38"/>
      <c r="C3747" s="38"/>
      <c r="D3747" s="39"/>
      <c r="E3747" s="38"/>
      <c r="F3747" s="38"/>
      <c r="G3747" s="38"/>
      <c r="H3747" s="39"/>
      <c r="I3747" s="39"/>
      <c r="J3747" s="84"/>
      <c r="K3747" s="39"/>
      <c r="L3747" s="39"/>
      <c r="M3747" s="40"/>
      <c r="N3747" s="40"/>
    </row>
    <row r="3748" spans="1:14" ht="17.25">
      <c r="A3748" s="38"/>
      <c r="B3748" s="38"/>
      <c r="C3748" s="38"/>
      <c r="D3748" s="39"/>
      <c r="E3748" s="38"/>
      <c r="F3748" s="38"/>
      <c r="G3748" s="38"/>
      <c r="H3748" s="39"/>
      <c r="I3748" s="39"/>
      <c r="J3748" s="84"/>
      <c r="K3748" s="39"/>
      <c r="L3748" s="39"/>
      <c r="M3748" s="40"/>
      <c r="N3748" s="40"/>
    </row>
    <row r="3749" spans="1:14" ht="17.25">
      <c r="A3749" s="38"/>
      <c r="B3749" s="38"/>
      <c r="C3749" s="38"/>
      <c r="D3749" s="39"/>
      <c r="E3749" s="38"/>
      <c r="F3749" s="38"/>
      <c r="G3749" s="38"/>
      <c r="H3749" s="39"/>
      <c r="I3749" s="39"/>
      <c r="J3749" s="84"/>
      <c r="K3749" s="39"/>
      <c r="L3749" s="39"/>
      <c r="M3749" s="40"/>
      <c r="N3749" s="40"/>
    </row>
    <row r="3750" spans="1:14" ht="17.25">
      <c r="A3750" s="38"/>
      <c r="B3750" s="38"/>
      <c r="C3750" s="38"/>
      <c r="D3750" s="39"/>
      <c r="E3750" s="38"/>
      <c r="F3750" s="38"/>
      <c r="G3750" s="38"/>
      <c r="H3750" s="39"/>
      <c r="I3750" s="39"/>
      <c r="J3750" s="84"/>
      <c r="K3750" s="39"/>
      <c r="L3750" s="39"/>
      <c r="M3750" s="40"/>
      <c r="N3750" s="40"/>
    </row>
    <row r="3751" spans="1:14" ht="17.25">
      <c r="A3751" s="38"/>
      <c r="B3751" s="38"/>
      <c r="C3751" s="38"/>
      <c r="D3751" s="39"/>
      <c r="E3751" s="38"/>
      <c r="F3751" s="38"/>
      <c r="G3751" s="38"/>
      <c r="H3751" s="39"/>
      <c r="I3751" s="39"/>
      <c r="J3751" s="84"/>
      <c r="K3751" s="39"/>
      <c r="L3751" s="39"/>
      <c r="M3751" s="40"/>
      <c r="N3751" s="40"/>
    </row>
    <row r="3752" spans="1:14" ht="17.25">
      <c r="A3752" s="38"/>
      <c r="B3752" s="38"/>
      <c r="C3752" s="38"/>
      <c r="D3752" s="39"/>
      <c r="E3752" s="38"/>
      <c r="F3752" s="38"/>
      <c r="G3752" s="38"/>
      <c r="H3752" s="39"/>
      <c r="I3752" s="39"/>
      <c r="J3752" s="84"/>
      <c r="K3752" s="39"/>
      <c r="L3752" s="39"/>
      <c r="M3752" s="40"/>
      <c r="N3752" s="40"/>
    </row>
    <row r="3753" spans="1:14" ht="17.25">
      <c r="A3753" s="38"/>
      <c r="B3753" s="38"/>
      <c r="C3753" s="38"/>
      <c r="D3753" s="39"/>
      <c r="E3753" s="38"/>
      <c r="F3753" s="38"/>
      <c r="G3753" s="38"/>
      <c r="H3753" s="39"/>
      <c r="I3753" s="39"/>
      <c r="J3753" s="84"/>
      <c r="K3753" s="39"/>
      <c r="L3753" s="39"/>
      <c r="M3753" s="40"/>
      <c r="N3753" s="40"/>
    </row>
    <row r="3754" spans="1:14" ht="17.25">
      <c r="A3754" s="38"/>
      <c r="B3754" s="38"/>
      <c r="C3754" s="38"/>
      <c r="D3754" s="39"/>
      <c r="E3754" s="38"/>
      <c r="F3754" s="38"/>
      <c r="G3754" s="38"/>
      <c r="H3754" s="39"/>
      <c r="I3754" s="39"/>
      <c r="J3754" s="84"/>
      <c r="K3754" s="39"/>
      <c r="L3754" s="39"/>
      <c r="M3754" s="40"/>
      <c r="N3754" s="40"/>
    </row>
    <row r="3755" spans="1:14" ht="17.25">
      <c r="A3755" s="38"/>
      <c r="B3755" s="38"/>
      <c r="C3755" s="38"/>
      <c r="D3755" s="39"/>
      <c r="E3755" s="38"/>
      <c r="F3755" s="38"/>
      <c r="G3755" s="38"/>
      <c r="H3755" s="39"/>
      <c r="I3755" s="39"/>
      <c r="J3755" s="84"/>
      <c r="K3755" s="39"/>
      <c r="L3755" s="39"/>
      <c r="M3755" s="40"/>
      <c r="N3755" s="40"/>
    </row>
    <row r="3756" spans="1:14" ht="17.25">
      <c r="A3756" s="38"/>
      <c r="B3756" s="38"/>
      <c r="C3756" s="38"/>
      <c r="D3756" s="39"/>
      <c r="E3756" s="38"/>
      <c r="F3756" s="38"/>
      <c r="G3756" s="38"/>
      <c r="H3756" s="39"/>
      <c r="I3756" s="39"/>
      <c r="J3756" s="84"/>
      <c r="K3756" s="39"/>
      <c r="L3756" s="39"/>
      <c r="M3756" s="40"/>
      <c r="N3756" s="40"/>
    </row>
    <row r="3757" spans="1:14" ht="17.25">
      <c r="A3757" s="38"/>
      <c r="B3757" s="38"/>
      <c r="C3757" s="38"/>
      <c r="D3757" s="39"/>
      <c r="E3757" s="38"/>
      <c r="F3757" s="38"/>
      <c r="G3757" s="38"/>
      <c r="H3757" s="39"/>
      <c r="I3757" s="39"/>
      <c r="J3757" s="84"/>
      <c r="K3757" s="39"/>
      <c r="L3757" s="39"/>
      <c r="M3757" s="40"/>
      <c r="N3757" s="40"/>
    </row>
    <row r="3758" spans="1:14" ht="17.25">
      <c r="A3758" s="38"/>
      <c r="B3758" s="38"/>
      <c r="C3758" s="38"/>
      <c r="D3758" s="39"/>
      <c r="E3758" s="38"/>
      <c r="F3758" s="38"/>
      <c r="G3758" s="38"/>
      <c r="H3758" s="39"/>
      <c r="I3758" s="39"/>
      <c r="J3758" s="84"/>
      <c r="K3758" s="39"/>
      <c r="L3758" s="39"/>
      <c r="M3758" s="40"/>
      <c r="N3758" s="40"/>
    </row>
    <row r="3759" spans="1:14" ht="17.25">
      <c r="A3759" s="38"/>
      <c r="B3759" s="38"/>
      <c r="C3759" s="38"/>
      <c r="D3759" s="39"/>
      <c r="E3759" s="38"/>
      <c r="F3759" s="38"/>
      <c r="G3759" s="38"/>
      <c r="H3759" s="39"/>
      <c r="I3759" s="39"/>
      <c r="J3759" s="84"/>
      <c r="K3759" s="39"/>
      <c r="L3759" s="39"/>
      <c r="M3759" s="40"/>
      <c r="N3759" s="40"/>
    </row>
    <row r="3760" spans="1:14" ht="17.25">
      <c r="A3760" s="38"/>
      <c r="B3760" s="38"/>
      <c r="C3760" s="38"/>
      <c r="D3760" s="39"/>
      <c r="E3760" s="38"/>
      <c r="F3760" s="38"/>
      <c r="G3760" s="38"/>
      <c r="H3760" s="39"/>
      <c r="I3760" s="39"/>
      <c r="J3760" s="84"/>
      <c r="K3760" s="39"/>
      <c r="L3760" s="39"/>
      <c r="M3760" s="40"/>
      <c r="N3760" s="40"/>
    </row>
    <row r="3761" spans="1:14" ht="17.25">
      <c r="A3761" s="38"/>
      <c r="B3761" s="38"/>
      <c r="C3761" s="38"/>
      <c r="D3761" s="39"/>
      <c r="E3761" s="38"/>
      <c r="F3761" s="38"/>
      <c r="G3761" s="38"/>
      <c r="H3761" s="39"/>
      <c r="I3761" s="39"/>
      <c r="J3761" s="84"/>
      <c r="K3761" s="39"/>
      <c r="L3761" s="39"/>
      <c r="M3761" s="40"/>
      <c r="N3761" s="40"/>
    </row>
    <row r="3762" spans="1:14" ht="17.25">
      <c r="A3762" s="38"/>
      <c r="B3762" s="38"/>
      <c r="C3762" s="38"/>
      <c r="D3762" s="39"/>
      <c r="E3762" s="38"/>
      <c r="F3762" s="38"/>
      <c r="G3762" s="38"/>
      <c r="H3762" s="39"/>
      <c r="I3762" s="39"/>
      <c r="J3762" s="84"/>
      <c r="K3762" s="39"/>
      <c r="L3762" s="39"/>
      <c r="M3762" s="40"/>
      <c r="N3762" s="40"/>
    </row>
    <row r="3763" spans="1:14" ht="17.25">
      <c r="A3763" s="38"/>
      <c r="B3763" s="38"/>
      <c r="C3763" s="38"/>
      <c r="D3763" s="39"/>
      <c r="E3763" s="38"/>
      <c r="F3763" s="38"/>
      <c r="G3763" s="38"/>
      <c r="H3763" s="39"/>
      <c r="I3763" s="39"/>
      <c r="J3763" s="84"/>
      <c r="K3763" s="39"/>
      <c r="L3763" s="39"/>
      <c r="M3763" s="40"/>
      <c r="N3763" s="40"/>
    </row>
    <row r="3764" spans="1:14" ht="17.25">
      <c r="A3764" s="38"/>
      <c r="B3764" s="38"/>
      <c r="C3764" s="38"/>
      <c r="D3764" s="39"/>
      <c r="E3764" s="38"/>
      <c r="F3764" s="38"/>
      <c r="G3764" s="38"/>
      <c r="H3764" s="39"/>
      <c r="I3764" s="39"/>
      <c r="J3764" s="84"/>
      <c r="K3764" s="39"/>
      <c r="L3764" s="39"/>
      <c r="M3764" s="40"/>
      <c r="N3764" s="40"/>
    </row>
    <row r="3765" spans="1:14" ht="17.25">
      <c r="A3765" s="38"/>
      <c r="B3765" s="38"/>
      <c r="C3765" s="38"/>
      <c r="D3765" s="39"/>
      <c r="E3765" s="38"/>
      <c r="F3765" s="38"/>
      <c r="G3765" s="38"/>
      <c r="H3765" s="39"/>
      <c r="I3765" s="39"/>
      <c r="J3765" s="84"/>
      <c r="K3765" s="39"/>
      <c r="L3765" s="39"/>
      <c r="M3765" s="40"/>
      <c r="N3765" s="40"/>
    </row>
    <row r="3766" spans="1:14" ht="17.25">
      <c r="A3766" s="38"/>
      <c r="B3766" s="38"/>
      <c r="C3766" s="38"/>
      <c r="D3766" s="39"/>
      <c r="E3766" s="38"/>
      <c r="F3766" s="38"/>
      <c r="G3766" s="38"/>
      <c r="H3766" s="39"/>
      <c r="I3766" s="39"/>
      <c r="J3766" s="84"/>
      <c r="K3766" s="39"/>
      <c r="L3766" s="39"/>
      <c r="M3766" s="40"/>
      <c r="N3766" s="40"/>
    </row>
    <row r="3767" spans="1:14" ht="17.25">
      <c r="A3767" s="38"/>
      <c r="B3767" s="38"/>
      <c r="C3767" s="38"/>
      <c r="D3767" s="39"/>
      <c r="E3767" s="38"/>
      <c r="F3767" s="38"/>
      <c r="G3767" s="38"/>
      <c r="H3767" s="39"/>
      <c r="I3767" s="39"/>
      <c r="J3767" s="84"/>
      <c r="K3767" s="39"/>
      <c r="L3767" s="39"/>
      <c r="M3767" s="40"/>
      <c r="N3767" s="40"/>
    </row>
    <row r="3768" spans="1:14" ht="17.25">
      <c r="A3768" s="38"/>
      <c r="B3768" s="38"/>
      <c r="C3768" s="38"/>
      <c r="D3768" s="39"/>
      <c r="E3768" s="38"/>
      <c r="F3768" s="38"/>
      <c r="G3768" s="38"/>
      <c r="H3768" s="39"/>
      <c r="I3768" s="39"/>
      <c r="J3768" s="84"/>
      <c r="K3768" s="39"/>
      <c r="L3768" s="39"/>
      <c r="M3768" s="40"/>
      <c r="N3768" s="40"/>
    </row>
    <row r="3769" spans="1:14" ht="17.25">
      <c r="A3769" s="38"/>
      <c r="B3769" s="38"/>
      <c r="C3769" s="38"/>
      <c r="D3769" s="39"/>
      <c r="E3769" s="38"/>
      <c r="F3769" s="38"/>
      <c r="G3769" s="38"/>
      <c r="H3769" s="39"/>
      <c r="I3769" s="39"/>
      <c r="J3769" s="84"/>
      <c r="K3769" s="39"/>
      <c r="L3769" s="39"/>
      <c r="M3769" s="40"/>
      <c r="N3769" s="40"/>
    </row>
    <row r="3770" spans="1:14" ht="17.25">
      <c r="A3770" s="38"/>
      <c r="B3770" s="38"/>
      <c r="C3770" s="38"/>
      <c r="D3770" s="39"/>
      <c r="E3770" s="38"/>
      <c r="F3770" s="38"/>
      <c r="G3770" s="38"/>
      <c r="H3770" s="39"/>
      <c r="I3770" s="39"/>
      <c r="J3770" s="84"/>
      <c r="K3770" s="39"/>
      <c r="L3770" s="39"/>
      <c r="M3770" s="40"/>
      <c r="N3770" s="40"/>
    </row>
    <row r="3771" spans="1:14" ht="17.25">
      <c r="A3771" s="38"/>
      <c r="B3771" s="38"/>
      <c r="C3771" s="38"/>
      <c r="D3771" s="39"/>
      <c r="E3771" s="38"/>
      <c r="F3771" s="38"/>
      <c r="G3771" s="38"/>
      <c r="H3771" s="39"/>
      <c r="I3771" s="39"/>
      <c r="J3771" s="84"/>
      <c r="K3771" s="39"/>
      <c r="L3771" s="39"/>
      <c r="M3771" s="40"/>
      <c r="N3771" s="40"/>
    </row>
    <row r="3772" spans="1:14" ht="17.25">
      <c r="A3772" s="38"/>
      <c r="B3772" s="38"/>
      <c r="C3772" s="38"/>
      <c r="D3772" s="39"/>
      <c r="E3772" s="38"/>
      <c r="F3772" s="38"/>
      <c r="G3772" s="38"/>
      <c r="H3772" s="39"/>
      <c r="I3772" s="39"/>
      <c r="J3772" s="84"/>
      <c r="K3772" s="39"/>
      <c r="L3772" s="39"/>
      <c r="M3772" s="40"/>
      <c r="N3772" s="40"/>
    </row>
    <row r="3773" spans="1:14" ht="17.25">
      <c r="A3773" s="38"/>
      <c r="B3773" s="38"/>
      <c r="C3773" s="38"/>
      <c r="D3773" s="39"/>
      <c r="E3773" s="38"/>
      <c r="F3773" s="38"/>
      <c r="G3773" s="38"/>
      <c r="H3773" s="39"/>
      <c r="I3773" s="39"/>
      <c r="J3773" s="84"/>
      <c r="K3773" s="39"/>
      <c r="L3773" s="39"/>
      <c r="M3773" s="40"/>
      <c r="N3773" s="40"/>
    </row>
    <row r="3774" spans="1:14" ht="17.25">
      <c r="A3774" s="38"/>
      <c r="B3774" s="38"/>
      <c r="C3774" s="38"/>
      <c r="D3774" s="39"/>
      <c r="E3774" s="38"/>
      <c r="F3774" s="38"/>
      <c r="G3774" s="38"/>
      <c r="H3774" s="39"/>
      <c r="I3774" s="39"/>
      <c r="J3774" s="84"/>
      <c r="K3774" s="39"/>
      <c r="L3774" s="39"/>
      <c r="M3774" s="40"/>
      <c r="N3774" s="40"/>
    </row>
    <row r="3775" spans="1:14" ht="17.25">
      <c r="A3775" s="38"/>
      <c r="B3775" s="38"/>
      <c r="C3775" s="38"/>
      <c r="D3775" s="39"/>
      <c r="E3775" s="38"/>
      <c r="F3775" s="38"/>
      <c r="G3775" s="38"/>
      <c r="H3775" s="39"/>
      <c r="I3775" s="39"/>
      <c r="J3775" s="84"/>
      <c r="K3775" s="39"/>
      <c r="L3775" s="39"/>
      <c r="M3775" s="40"/>
      <c r="N3775" s="40"/>
    </row>
    <row r="3776" spans="1:14" ht="17.25">
      <c r="A3776" s="38"/>
      <c r="B3776" s="38"/>
      <c r="C3776" s="38"/>
      <c r="D3776" s="39"/>
      <c r="E3776" s="38"/>
      <c r="F3776" s="38"/>
      <c r="G3776" s="38"/>
      <c r="H3776" s="39"/>
      <c r="I3776" s="39"/>
      <c r="J3776" s="84"/>
      <c r="K3776" s="39"/>
      <c r="L3776" s="39"/>
      <c r="M3776" s="40"/>
      <c r="N3776" s="40"/>
    </row>
    <row r="3777" spans="1:14" ht="17.25">
      <c r="A3777" s="38"/>
      <c r="B3777" s="38"/>
      <c r="C3777" s="38"/>
      <c r="D3777" s="39"/>
      <c r="E3777" s="38"/>
      <c r="F3777" s="38"/>
      <c r="G3777" s="38"/>
      <c r="H3777" s="39"/>
      <c r="I3777" s="39"/>
      <c r="J3777" s="84"/>
      <c r="K3777" s="39"/>
      <c r="L3777" s="39"/>
      <c r="M3777" s="40"/>
      <c r="N3777" s="40"/>
    </row>
    <row r="3778" spans="1:14" ht="17.25">
      <c r="A3778" s="38"/>
      <c r="B3778" s="38"/>
      <c r="C3778" s="38"/>
      <c r="D3778" s="39"/>
      <c r="E3778" s="38"/>
      <c r="F3778" s="38"/>
      <c r="G3778" s="38"/>
      <c r="H3778" s="39"/>
      <c r="I3778" s="39"/>
      <c r="J3778" s="84"/>
      <c r="K3778" s="39"/>
      <c r="L3778" s="39"/>
      <c r="M3778" s="40"/>
      <c r="N3778" s="40"/>
    </row>
    <row r="3779" spans="1:14" ht="17.25">
      <c r="A3779" s="38"/>
      <c r="B3779" s="38"/>
      <c r="C3779" s="38"/>
      <c r="D3779" s="39"/>
      <c r="E3779" s="38"/>
      <c r="F3779" s="38"/>
      <c r="G3779" s="38"/>
      <c r="H3779" s="39"/>
      <c r="I3779" s="39"/>
      <c r="J3779" s="84"/>
      <c r="K3779" s="39"/>
      <c r="L3779" s="39"/>
      <c r="M3779" s="40"/>
      <c r="N3779" s="40"/>
    </row>
    <row r="3780" spans="1:14" ht="17.25">
      <c r="A3780" s="38"/>
      <c r="B3780" s="38"/>
      <c r="C3780" s="38"/>
      <c r="D3780" s="39"/>
      <c r="E3780" s="38"/>
      <c r="F3780" s="38"/>
      <c r="G3780" s="38"/>
      <c r="H3780" s="39"/>
      <c r="I3780" s="39"/>
      <c r="J3780" s="84"/>
      <c r="K3780" s="39"/>
      <c r="L3780" s="39"/>
      <c r="M3780" s="40"/>
      <c r="N3780" s="40"/>
    </row>
    <row r="3781" spans="1:14" ht="17.25">
      <c r="A3781" s="38"/>
      <c r="B3781" s="38"/>
      <c r="C3781" s="38"/>
      <c r="D3781" s="39"/>
      <c r="E3781" s="38"/>
      <c r="F3781" s="38"/>
      <c r="G3781" s="38"/>
      <c r="H3781" s="39"/>
      <c r="I3781" s="39"/>
      <c r="J3781" s="84"/>
      <c r="K3781" s="39"/>
      <c r="L3781" s="39"/>
      <c r="M3781" s="40"/>
      <c r="N3781" s="40"/>
    </row>
    <row r="3782" spans="1:14" ht="17.25">
      <c r="A3782" s="38"/>
      <c r="B3782" s="38"/>
      <c r="C3782" s="38"/>
      <c r="D3782" s="39"/>
      <c r="E3782" s="38"/>
      <c r="F3782" s="38"/>
      <c r="G3782" s="38"/>
      <c r="H3782" s="39"/>
      <c r="I3782" s="39"/>
      <c r="J3782" s="84"/>
      <c r="K3782" s="39"/>
      <c r="L3782" s="39"/>
      <c r="M3782" s="40"/>
      <c r="N3782" s="40"/>
    </row>
    <row r="3783" spans="1:14" ht="17.25">
      <c r="A3783" s="38"/>
      <c r="B3783" s="38"/>
      <c r="C3783" s="38"/>
      <c r="D3783" s="39"/>
      <c r="E3783" s="38"/>
      <c r="F3783" s="38"/>
      <c r="G3783" s="38"/>
      <c r="H3783" s="39"/>
      <c r="I3783" s="39"/>
      <c r="J3783" s="84"/>
      <c r="K3783" s="39"/>
      <c r="L3783" s="39"/>
      <c r="M3783" s="40"/>
      <c r="N3783" s="40"/>
    </row>
    <row r="3784" spans="1:14" ht="17.25">
      <c r="A3784" s="38"/>
      <c r="B3784" s="38"/>
      <c r="C3784" s="38"/>
      <c r="D3784" s="39"/>
      <c r="E3784" s="38"/>
      <c r="F3784" s="38"/>
      <c r="G3784" s="38"/>
      <c r="H3784" s="39"/>
      <c r="I3784" s="39"/>
      <c r="J3784" s="84"/>
      <c r="K3784" s="39"/>
      <c r="L3784" s="39"/>
      <c r="M3784" s="40"/>
      <c r="N3784" s="40"/>
    </row>
    <row r="3785" spans="1:14" ht="17.25">
      <c r="A3785" s="38"/>
      <c r="B3785" s="38"/>
      <c r="C3785" s="38"/>
      <c r="D3785" s="39"/>
      <c r="E3785" s="38"/>
      <c r="F3785" s="38"/>
      <c r="G3785" s="38"/>
      <c r="H3785" s="39"/>
      <c r="I3785" s="39"/>
      <c r="J3785" s="84"/>
      <c r="K3785" s="39"/>
      <c r="L3785" s="39"/>
      <c r="M3785" s="40"/>
      <c r="N3785" s="40"/>
    </row>
    <row r="3786" spans="1:14" ht="17.25">
      <c r="A3786" s="38"/>
      <c r="B3786" s="38"/>
      <c r="C3786" s="38"/>
      <c r="D3786" s="39"/>
      <c r="E3786" s="38"/>
      <c r="F3786" s="38"/>
      <c r="G3786" s="38"/>
      <c r="H3786" s="39"/>
      <c r="I3786" s="39"/>
      <c r="J3786" s="84"/>
      <c r="K3786" s="39"/>
      <c r="L3786" s="39"/>
      <c r="M3786" s="40"/>
      <c r="N3786" s="40"/>
    </row>
    <row r="3787" spans="1:14" ht="17.25">
      <c r="A3787" s="38"/>
      <c r="B3787" s="38"/>
      <c r="C3787" s="38"/>
      <c r="D3787" s="39"/>
      <c r="E3787" s="38"/>
      <c r="F3787" s="38"/>
      <c r="G3787" s="38"/>
      <c r="H3787" s="39"/>
      <c r="I3787" s="39"/>
      <c r="J3787" s="84"/>
      <c r="K3787" s="39"/>
      <c r="L3787" s="39"/>
      <c r="M3787" s="40"/>
      <c r="N3787" s="40"/>
    </row>
    <row r="3788" spans="1:14" ht="17.25">
      <c r="A3788" s="38"/>
      <c r="B3788" s="38"/>
      <c r="C3788" s="38"/>
      <c r="D3788" s="39"/>
      <c r="E3788" s="38"/>
      <c r="F3788" s="38"/>
      <c r="G3788" s="38"/>
      <c r="H3788" s="39"/>
      <c r="I3788" s="39"/>
      <c r="J3788" s="84"/>
      <c r="K3788" s="39"/>
      <c r="L3788" s="39"/>
      <c r="M3788" s="40"/>
      <c r="N3788" s="40"/>
    </row>
    <row r="3789" spans="1:14" ht="17.25">
      <c r="A3789" s="38"/>
      <c r="B3789" s="38"/>
      <c r="C3789" s="38"/>
      <c r="D3789" s="39"/>
      <c r="E3789" s="38"/>
      <c r="F3789" s="38"/>
      <c r="G3789" s="38"/>
      <c r="H3789" s="39"/>
      <c r="I3789" s="39"/>
      <c r="J3789" s="84"/>
      <c r="K3789" s="39"/>
      <c r="L3789" s="39"/>
      <c r="M3789" s="40"/>
      <c r="N3789" s="40"/>
    </row>
    <row r="3790" spans="1:14" ht="17.25">
      <c r="A3790" s="38"/>
      <c r="B3790" s="38"/>
      <c r="C3790" s="38"/>
      <c r="D3790" s="39"/>
      <c r="E3790" s="38"/>
      <c r="F3790" s="38"/>
      <c r="G3790" s="38"/>
      <c r="H3790" s="39"/>
      <c r="I3790" s="39"/>
      <c r="J3790" s="84"/>
      <c r="K3790" s="39"/>
      <c r="L3790" s="39"/>
      <c r="M3790" s="40"/>
      <c r="N3790" s="40"/>
    </row>
    <row r="3791" spans="1:14" ht="17.25">
      <c r="A3791" s="38"/>
      <c r="B3791" s="38"/>
      <c r="C3791" s="38"/>
      <c r="D3791" s="39"/>
      <c r="E3791" s="38"/>
      <c r="F3791" s="38"/>
      <c r="G3791" s="38"/>
      <c r="H3791" s="39"/>
      <c r="I3791" s="39"/>
      <c r="J3791" s="84"/>
      <c r="K3791" s="39"/>
      <c r="L3791" s="39"/>
      <c r="M3791" s="40"/>
      <c r="N3791" s="40"/>
    </row>
    <row r="3792" spans="1:14" ht="17.25">
      <c r="A3792" s="38"/>
      <c r="B3792" s="38"/>
      <c r="C3792" s="38"/>
      <c r="D3792" s="39"/>
      <c r="E3792" s="38"/>
      <c r="F3792" s="38"/>
      <c r="G3792" s="38"/>
      <c r="H3792" s="39"/>
      <c r="I3792" s="39"/>
      <c r="J3792" s="84"/>
      <c r="K3792" s="39"/>
      <c r="L3792" s="39"/>
      <c r="M3792" s="40"/>
      <c r="N3792" s="40"/>
    </row>
    <row r="3793" spans="1:14" ht="17.25">
      <c r="A3793" s="38"/>
      <c r="B3793" s="38"/>
      <c r="C3793" s="38"/>
      <c r="D3793" s="39"/>
      <c r="E3793" s="38"/>
      <c r="F3793" s="38"/>
      <c r="G3793" s="38"/>
      <c r="H3793" s="39"/>
      <c r="I3793" s="39"/>
      <c r="J3793" s="84"/>
      <c r="K3793" s="39"/>
      <c r="L3793" s="39"/>
      <c r="M3793" s="40"/>
      <c r="N3793" s="40"/>
    </row>
    <row r="3794" spans="1:14" ht="17.25">
      <c r="A3794" s="38"/>
      <c r="B3794" s="38"/>
      <c r="C3794" s="38"/>
      <c r="D3794" s="39"/>
      <c r="E3794" s="38"/>
      <c r="F3794" s="38"/>
      <c r="G3794" s="38"/>
      <c r="H3794" s="39"/>
      <c r="I3794" s="39"/>
      <c r="J3794" s="84"/>
      <c r="K3794" s="39"/>
      <c r="L3794" s="39"/>
      <c r="M3794" s="40"/>
      <c r="N3794" s="40"/>
    </row>
    <row r="3795" spans="1:14" ht="17.25">
      <c r="A3795" s="38"/>
      <c r="B3795" s="38"/>
      <c r="C3795" s="38"/>
      <c r="D3795" s="39"/>
      <c r="E3795" s="38"/>
      <c r="F3795" s="38"/>
      <c r="G3795" s="38"/>
      <c r="H3795" s="39"/>
      <c r="I3795" s="39"/>
      <c r="J3795" s="84"/>
      <c r="K3795" s="39"/>
      <c r="L3795" s="39"/>
      <c r="M3795" s="40"/>
      <c r="N3795" s="40"/>
    </row>
    <row r="3796" spans="1:14" ht="17.25">
      <c r="A3796" s="38"/>
      <c r="B3796" s="38"/>
      <c r="C3796" s="38"/>
      <c r="D3796" s="39"/>
      <c r="E3796" s="38"/>
      <c r="F3796" s="38"/>
      <c r="G3796" s="38"/>
      <c r="H3796" s="39"/>
      <c r="I3796" s="39"/>
      <c r="J3796" s="84"/>
      <c r="K3796" s="39"/>
      <c r="L3796" s="39"/>
      <c r="M3796" s="40"/>
      <c r="N3796" s="40"/>
    </row>
    <row r="3797" spans="1:14" ht="17.25">
      <c r="A3797" s="38"/>
      <c r="B3797" s="38"/>
      <c r="C3797" s="38"/>
      <c r="D3797" s="39"/>
      <c r="E3797" s="38"/>
      <c r="F3797" s="38"/>
      <c r="G3797" s="38"/>
      <c r="H3797" s="39"/>
      <c r="I3797" s="39"/>
      <c r="J3797" s="84"/>
      <c r="K3797" s="39"/>
      <c r="L3797" s="39"/>
      <c r="M3797" s="40"/>
      <c r="N3797" s="40"/>
    </row>
    <row r="3798" spans="1:14" ht="17.25">
      <c r="A3798" s="38"/>
      <c r="B3798" s="38"/>
      <c r="C3798" s="38"/>
      <c r="D3798" s="39"/>
      <c r="E3798" s="38"/>
      <c r="F3798" s="38"/>
      <c r="G3798" s="38"/>
      <c r="H3798" s="39"/>
      <c r="I3798" s="39"/>
      <c r="J3798" s="84"/>
      <c r="K3798" s="39"/>
      <c r="L3798" s="39"/>
      <c r="M3798" s="40"/>
      <c r="N3798" s="40"/>
    </row>
    <row r="3799" spans="1:14" ht="17.25">
      <c r="A3799" s="38"/>
      <c r="B3799" s="38"/>
      <c r="C3799" s="38"/>
      <c r="D3799" s="39"/>
      <c r="E3799" s="38"/>
      <c r="F3799" s="38"/>
      <c r="G3799" s="38"/>
      <c r="H3799" s="39"/>
      <c r="I3799" s="39"/>
      <c r="J3799" s="84"/>
      <c r="K3799" s="39"/>
      <c r="L3799" s="39"/>
      <c r="M3799" s="40"/>
      <c r="N3799" s="40"/>
    </row>
    <row r="3800" spans="1:14" ht="17.25">
      <c r="A3800" s="38"/>
      <c r="B3800" s="38"/>
      <c r="C3800" s="38"/>
      <c r="D3800" s="39"/>
      <c r="E3800" s="38"/>
      <c r="F3800" s="38"/>
      <c r="G3800" s="38"/>
      <c r="H3800" s="39"/>
      <c r="I3800" s="39"/>
      <c r="J3800" s="84"/>
      <c r="K3800" s="39"/>
      <c r="L3800" s="39"/>
      <c r="M3800" s="40"/>
      <c r="N3800" s="40"/>
    </row>
    <row r="3801" spans="1:14" ht="17.25">
      <c r="A3801" s="38"/>
      <c r="B3801" s="38"/>
      <c r="C3801" s="38"/>
      <c r="D3801" s="39"/>
      <c r="E3801" s="38"/>
      <c r="F3801" s="38"/>
      <c r="G3801" s="38"/>
      <c r="H3801" s="39"/>
      <c r="I3801" s="39"/>
      <c r="J3801" s="84"/>
      <c r="K3801" s="39"/>
      <c r="L3801" s="39"/>
      <c r="M3801" s="40"/>
      <c r="N3801" s="40"/>
    </row>
    <row r="3802" spans="1:14" ht="17.25">
      <c r="A3802" s="38"/>
      <c r="B3802" s="38"/>
      <c r="C3802" s="38"/>
      <c r="D3802" s="39"/>
      <c r="E3802" s="38"/>
      <c r="F3802" s="38"/>
      <c r="G3802" s="38"/>
      <c r="H3802" s="39"/>
      <c r="I3802" s="39"/>
      <c r="J3802" s="84"/>
      <c r="K3802" s="39"/>
      <c r="L3802" s="39"/>
      <c r="M3802" s="40"/>
      <c r="N3802" s="40"/>
    </row>
    <row r="3803" spans="1:14" ht="17.25">
      <c r="A3803" s="38"/>
      <c r="B3803" s="38"/>
      <c r="C3803" s="38"/>
      <c r="D3803" s="39"/>
      <c r="E3803" s="38"/>
      <c r="F3803" s="38"/>
      <c r="G3803" s="38"/>
      <c r="H3803" s="39"/>
      <c r="I3803" s="39"/>
      <c r="J3803" s="84"/>
      <c r="K3803" s="39"/>
      <c r="L3803" s="39"/>
      <c r="M3803" s="40"/>
      <c r="N3803" s="40"/>
    </row>
    <row r="3804" spans="1:14" ht="17.25">
      <c r="A3804" s="38"/>
      <c r="B3804" s="38"/>
      <c r="C3804" s="38"/>
      <c r="D3804" s="39"/>
      <c r="E3804" s="38"/>
      <c r="F3804" s="38"/>
      <c r="G3804" s="38"/>
      <c r="H3804" s="39"/>
      <c r="I3804" s="39"/>
      <c r="J3804" s="84"/>
      <c r="K3804" s="39"/>
      <c r="L3804" s="39"/>
      <c r="M3804" s="40"/>
      <c r="N3804" s="40"/>
    </row>
    <row r="3805" spans="1:14" ht="17.25">
      <c r="A3805" s="38"/>
      <c r="B3805" s="38"/>
      <c r="C3805" s="38"/>
      <c r="D3805" s="39"/>
      <c r="E3805" s="38"/>
      <c r="F3805" s="38"/>
      <c r="G3805" s="38"/>
      <c r="H3805" s="39"/>
      <c r="I3805" s="39"/>
      <c r="J3805" s="84"/>
      <c r="K3805" s="39"/>
      <c r="L3805" s="39"/>
      <c r="M3805" s="40"/>
      <c r="N3805" s="40"/>
    </row>
    <row r="3806" spans="1:14" ht="17.25">
      <c r="A3806" s="38"/>
      <c r="B3806" s="38"/>
      <c r="C3806" s="38"/>
      <c r="D3806" s="39"/>
      <c r="E3806" s="38"/>
      <c r="F3806" s="38"/>
      <c r="G3806" s="38"/>
      <c r="H3806" s="39"/>
      <c r="I3806" s="39"/>
      <c r="J3806" s="84"/>
      <c r="K3806" s="39"/>
      <c r="L3806" s="39"/>
      <c r="M3806" s="40"/>
      <c r="N3806" s="40"/>
    </row>
    <row r="3807" spans="1:14" ht="17.25">
      <c r="A3807" s="38"/>
      <c r="B3807" s="38"/>
      <c r="C3807" s="38"/>
      <c r="D3807" s="39"/>
      <c r="E3807" s="38"/>
      <c r="F3807" s="38"/>
      <c r="G3807" s="38"/>
      <c r="H3807" s="39"/>
      <c r="I3807" s="39"/>
      <c r="J3807" s="84"/>
      <c r="K3807" s="39"/>
      <c r="L3807" s="39"/>
      <c r="M3807" s="40"/>
      <c r="N3807" s="40"/>
    </row>
    <row r="3808" spans="1:14" ht="17.25">
      <c r="A3808" s="38"/>
      <c r="B3808" s="38"/>
      <c r="C3808" s="38"/>
      <c r="D3808" s="39"/>
      <c r="E3808" s="38"/>
      <c r="F3808" s="38"/>
      <c r="G3808" s="38"/>
      <c r="H3808" s="39"/>
      <c r="I3808" s="39"/>
      <c r="J3808" s="84"/>
      <c r="K3808" s="39"/>
      <c r="L3808" s="39"/>
      <c r="M3808" s="40"/>
      <c r="N3808" s="40"/>
    </row>
    <row r="3809" spans="1:14" ht="17.25">
      <c r="A3809" s="38"/>
      <c r="B3809" s="38"/>
      <c r="C3809" s="38"/>
      <c r="D3809" s="39"/>
      <c r="E3809" s="38"/>
      <c r="F3809" s="38"/>
      <c r="G3809" s="38"/>
      <c r="H3809" s="39"/>
      <c r="I3809" s="39"/>
      <c r="J3809" s="84"/>
      <c r="K3809" s="39"/>
      <c r="L3809" s="39"/>
      <c r="M3809" s="40"/>
      <c r="N3809" s="40"/>
    </row>
    <row r="3810" spans="1:14" ht="17.25">
      <c r="A3810" s="38"/>
      <c r="B3810" s="38"/>
      <c r="C3810" s="38"/>
      <c r="D3810" s="39"/>
      <c r="E3810" s="38"/>
      <c r="F3810" s="38"/>
      <c r="G3810" s="38"/>
      <c r="H3810" s="39"/>
      <c r="I3810" s="39"/>
      <c r="J3810" s="84"/>
      <c r="K3810" s="39"/>
      <c r="L3810" s="39"/>
      <c r="M3810" s="40"/>
      <c r="N3810" s="40"/>
    </row>
    <row r="3811" spans="1:14" ht="17.25">
      <c r="A3811" s="38"/>
      <c r="B3811" s="38"/>
      <c r="C3811" s="38"/>
      <c r="D3811" s="39"/>
      <c r="E3811" s="38"/>
      <c r="F3811" s="38"/>
      <c r="G3811" s="38"/>
      <c r="H3811" s="39"/>
      <c r="I3811" s="39"/>
      <c r="J3811" s="84"/>
      <c r="K3811" s="39"/>
      <c r="L3811" s="39"/>
      <c r="M3811" s="40"/>
      <c r="N3811" s="40"/>
    </row>
    <row r="3812" spans="1:14" ht="17.25">
      <c r="A3812" s="38"/>
      <c r="B3812" s="38"/>
      <c r="C3812" s="38"/>
      <c r="D3812" s="39"/>
      <c r="E3812" s="38"/>
      <c r="F3812" s="38"/>
      <c r="G3812" s="38"/>
      <c r="H3812" s="39"/>
      <c r="I3812" s="39"/>
      <c r="J3812" s="84"/>
      <c r="K3812" s="39"/>
      <c r="L3812" s="39"/>
      <c r="M3812" s="40"/>
      <c r="N3812" s="40"/>
    </row>
    <row r="3813" spans="1:14" ht="17.25">
      <c r="A3813" s="38"/>
      <c r="B3813" s="38"/>
      <c r="C3813" s="38"/>
      <c r="D3813" s="39"/>
      <c r="E3813" s="38"/>
      <c r="F3813" s="38"/>
      <c r="G3813" s="38"/>
      <c r="H3813" s="39"/>
      <c r="I3813" s="39"/>
      <c r="J3813" s="84"/>
      <c r="K3813" s="39"/>
      <c r="L3813" s="39"/>
      <c r="M3813" s="40"/>
      <c r="N3813" s="40"/>
    </row>
    <row r="3814" spans="1:14" ht="17.25">
      <c r="A3814" s="38"/>
      <c r="B3814" s="38"/>
      <c r="C3814" s="38"/>
      <c r="D3814" s="39"/>
      <c r="E3814" s="38"/>
      <c r="F3814" s="38"/>
      <c r="G3814" s="38"/>
      <c r="H3814" s="39"/>
      <c r="I3814" s="39"/>
      <c r="J3814" s="84"/>
      <c r="K3814" s="39"/>
      <c r="L3814" s="39"/>
      <c r="M3814" s="40"/>
      <c r="N3814" s="40"/>
    </row>
    <row r="3815" spans="1:14" ht="17.25">
      <c r="A3815" s="38"/>
      <c r="B3815" s="38"/>
      <c r="C3815" s="38"/>
      <c r="D3815" s="39"/>
      <c r="E3815" s="38"/>
      <c r="F3815" s="38"/>
      <c r="G3815" s="38"/>
      <c r="H3815" s="39"/>
      <c r="I3815" s="39"/>
      <c r="J3815" s="84"/>
      <c r="K3815" s="39"/>
      <c r="L3815" s="39"/>
      <c r="M3815" s="40"/>
      <c r="N3815" s="40"/>
    </row>
    <row r="3816" spans="1:14" ht="17.25">
      <c r="A3816" s="38"/>
      <c r="B3816" s="38"/>
      <c r="C3816" s="38"/>
      <c r="D3816" s="39"/>
      <c r="E3816" s="38"/>
      <c r="F3816" s="38"/>
      <c r="G3816" s="38"/>
      <c r="H3816" s="39"/>
      <c r="I3816" s="39"/>
      <c r="J3816" s="84"/>
      <c r="K3816" s="39"/>
      <c r="L3816" s="39"/>
      <c r="M3816" s="40"/>
      <c r="N3816" s="40"/>
    </row>
    <row r="3817" spans="1:14" ht="17.25">
      <c r="A3817" s="38"/>
      <c r="B3817" s="38"/>
      <c r="C3817" s="38"/>
      <c r="D3817" s="39"/>
      <c r="E3817" s="38"/>
      <c r="F3817" s="38"/>
      <c r="G3817" s="38"/>
      <c r="H3817" s="39"/>
      <c r="I3817" s="39"/>
      <c r="J3817" s="84"/>
      <c r="K3817" s="39"/>
      <c r="L3817" s="39"/>
      <c r="M3817" s="40"/>
      <c r="N3817" s="40"/>
    </row>
    <row r="3818" spans="1:14" ht="17.25">
      <c r="A3818" s="38"/>
      <c r="B3818" s="38"/>
      <c r="C3818" s="38"/>
      <c r="D3818" s="39"/>
      <c r="E3818" s="38"/>
      <c r="F3818" s="38"/>
      <c r="G3818" s="38"/>
      <c r="H3818" s="39"/>
      <c r="I3818" s="39"/>
      <c r="J3818" s="84"/>
      <c r="K3818" s="39"/>
      <c r="L3818" s="39"/>
      <c r="M3818" s="40"/>
      <c r="N3818" s="40"/>
    </row>
    <row r="3819" spans="1:14" ht="17.25">
      <c r="A3819" s="38"/>
      <c r="B3819" s="38"/>
      <c r="C3819" s="38"/>
      <c r="D3819" s="39"/>
      <c r="E3819" s="38"/>
      <c r="F3819" s="38"/>
      <c r="G3819" s="38"/>
      <c r="H3819" s="39"/>
      <c r="I3819" s="39"/>
      <c r="J3819" s="84"/>
      <c r="K3819" s="39"/>
      <c r="L3819" s="39"/>
      <c r="M3819" s="40"/>
      <c r="N3819" s="40"/>
    </row>
    <row r="3820" spans="1:14" ht="17.25">
      <c r="A3820" s="38"/>
      <c r="B3820" s="38"/>
      <c r="C3820" s="38"/>
      <c r="D3820" s="39"/>
      <c r="E3820" s="38"/>
      <c r="F3820" s="38"/>
      <c r="G3820" s="38"/>
      <c r="H3820" s="39"/>
      <c r="I3820" s="39"/>
      <c r="J3820" s="84"/>
      <c r="K3820" s="39"/>
      <c r="L3820" s="39"/>
      <c r="M3820" s="40"/>
      <c r="N3820" s="40"/>
    </row>
    <row r="3821" spans="1:14" ht="17.25">
      <c r="A3821" s="38"/>
      <c r="B3821" s="38"/>
      <c r="C3821" s="38"/>
      <c r="D3821" s="39"/>
      <c r="E3821" s="38"/>
      <c r="F3821" s="38"/>
      <c r="G3821" s="38"/>
      <c r="H3821" s="39"/>
      <c r="I3821" s="39"/>
      <c r="J3821" s="84"/>
      <c r="K3821" s="39"/>
      <c r="L3821" s="39"/>
      <c r="M3821" s="40"/>
      <c r="N3821" s="40"/>
    </row>
    <row r="3822" spans="1:14" ht="17.25">
      <c r="A3822" s="38"/>
      <c r="B3822" s="38"/>
      <c r="C3822" s="38"/>
      <c r="D3822" s="39"/>
      <c r="E3822" s="38"/>
      <c r="F3822" s="38"/>
      <c r="G3822" s="38"/>
      <c r="H3822" s="39"/>
      <c r="I3822" s="39"/>
      <c r="J3822" s="84"/>
      <c r="K3822" s="39"/>
      <c r="L3822" s="39"/>
      <c r="M3822" s="40"/>
      <c r="N3822" s="40"/>
    </row>
    <row r="3823" spans="1:14" ht="17.25">
      <c r="A3823" s="38"/>
      <c r="B3823" s="38"/>
      <c r="C3823" s="38"/>
      <c r="D3823" s="39"/>
      <c r="E3823" s="38"/>
      <c r="F3823" s="38"/>
      <c r="G3823" s="38"/>
      <c r="H3823" s="39"/>
      <c r="I3823" s="39"/>
      <c r="J3823" s="84"/>
      <c r="K3823" s="39"/>
      <c r="L3823" s="39"/>
      <c r="M3823" s="40"/>
      <c r="N3823" s="40"/>
    </row>
    <row r="3824" spans="1:14" ht="17.25">
      <c r="A3824" s="38"/>
      <c r="B3824" s="38"/>
      <c r="C3824" s="38"/>
      <c r="D3824" s="39"/>
      <c r="E3824" s="38"/>
      <c r="F3824" s="38"/>
      <c r="G3824" s="38"/>
      <c r="H3824" s="39"/>
      <c r="I3824" s="39"/>
      <c r="J3824" s="84"/>
      <c r="K3824" s="39"/>
      <c r="L3824" s="39"/>
      <c r="M3824" s="40"/>
      <c r="N3824" s="40"/>
    </row>
    <row r="3825" spans="1:14" ht="17.25">
      <c r="A3825" s="38"/>
      <c r="B3825" s="38"/>
      <c r="C3825" s="38"/>
      <c r="D3825" s="39"/>
      <c r="E3825" s="38"/>
      <c r="F3825" s="38"/>
      <c r="G3825" s="38"/>
      <c r="H3825" s="39"/>
      <c r="I3825" s="39"/>
      <c r="J3825" s="84"/>
      <c r="K3825" s="39"/>
      <c r="L3825" s="39"/>
      <c r="M3825" s="40"/>
      <c r="N3825" s="40"/>
    </row>
    <row r="3826" spans="1:14" ht="17.25">
      <c r="A3826" s="38"/>
      <c r="B3826" s="38"/>
      <c r="C3826" s="38"/>
      <c r="D3826" s="39"/>
      <c r="E3826" s="38"/>
      <c r="F3826" s="38"/>
      <c r="G3826" s="38"/>
      <c r="H3826" s="39"/>
      <c r="I3826" s="39"/>
      <c r="J3826" s="84"/>
      <c r="K3826" s="39"/>
      <c r="L3826" s="39"/>
      <c r="M3826" s="40"/>
      <c r="N3826" s="40"/>
    </row>
    <row r="3827" spans="1:14" ht="17.25">
      <c r="A3827" s="38"/>
      <c r="B3827" s="38"/>
      <c r="C3827" s="38"/>
      <c r="D3827" s="39"/>
      <c r="E3827" s="38"/>
      <c r="F3827" s="38"/>
      <c r="G3827" s="38"/>
      <c r="H3827" s="39"/>
      <c r="I3827" s="39"/>
      <c r="J3827" s="84"/>
      <c r="K3827" s="39"/>
      <c r="L3827" s="39"/>
      <c r="M3827" s="40"/>
      <c r="N3827" s="40"/>
    </row>
    <row r="3828" spans="1:14" ht="17.25">
      <c r="A3828" s="38"/>
      <c r="B3828" s="38"/>
      <c r="C3828" s="38"/>
      <c r="D3828" s="39"/>
      <c r="E3828" s="38"/>
      <c r="F3828" s="38"/>
      <c r="G3828" s="38"/>
      <c r="H3828" s="39"/>
      <c r="I3828" s="39"/>
      <c r="J3828" s="84"/>
      <c r="K3828" s="39"/>
      <c r="L3828" s="39"/>
      <c r="M3828" s="40"/>
      <c r="N3828" s="40"/>
    </row>
    <row r="3829" spans="1:14" ht="17.25">
      <c r="A3829" s="38"/>
      <c r="B3829" s="38"/>
      <c r="C3829" s="38"/>
      <c r="D3829" s="39"/>
      <c r="E3829" s="38"/>
      <c r="F3829" s="38"/>
      <c r="G3829" s="38"/>
      <c r="H3829" s="39"/>
      <c r="I3829" s="39"/>
      <c r="J3829" s="84"/>
      <c r="K3829" s="39"/>
      <c r="L3829" s="39"/>
      <c r="M3829" s="40"/>
      <c r="N3829" s="40"/>
    </row>
    <row r="3830" spans="1:14" ht="17.25">
      <c r="A3830" s="38"/>
      <c r="B3830" s="38"/>
      <c r="C3830" s="38"/>
      <c r="D3830" s="39"/>
      <c r="E3830" s="38"/>
      <c r="F3830" s="38"/>
      <c r="G3830" s="38"/>
      <c r="H3830" s="39"/>
      <c r="I3830" s="39"/>
      <c r="J3830" s="84"/>
      <c r="K3830" s="39"/>
      <c r="L3830" s="39"/>
      <c r="M3830" s="40"/>
      <c r="N3830" s="40"/>
    </row>
    <row r="3831" spans="1:14" ht="17.25">
      <c r="A3831" s="38"/>
      <c r="B3831" s="38"/>
      <c r="C3831" s="38"/>
      <c r="D3831" s="39"/>
      <c r="E3831" s="38"/>
      <c r="F3831" s="38"/>
      <c r="G3831" s="38"/>
      <c r="H3831" s="39"/>
      <c r="I3831" s="39"/>
      <c r="J3831" s="84"/>
      <c r="K3831" s="39"/>
      <c r="L3831" s="39"/>
      <c r="M3831" s="40"/>
      <c r="N3831" s="40"/>
    </row>
    <row r="3832" spans="1:14" ht="17.25">
      <c r="A3832" s="38"/>
      <c r="B3832" s="38"/>
      <c r="C3832" s="38"/>
      <c r="D3832" s="39"/>
      <c r="E3832" s="38"/>
      <c r="F3832" s="38"/>
      <c r="G3832" s="38"/>
      <c r="H3832" s="39"/>
      <c r="I3832" s="39"/>
      <c r="J3832" s="84"/>
      <c r="K3832" s="39"/>
      <c r="L3832" s="39"/>
      <c r="M3832" s="40"/>
      <c r="N3832" s="40"/>
    </row>
    <row r="3833" spans="1:14" ht="17.25">
      <c r="A3833" s="38"/>
      <c r="B3833" s="38"/>
      <c r="C3833" s="38"/>
      <c r="D3833" s="39"/>
      <c r="E3833" s="38"/>
      <c r="F3833" s="38"/>
      <c r="G3833" s="38"/>
      <c r="H3833" s="39"/>
      <c r="I3833" s="39"/>
      <c r="J3833" s="84"/>
      <c r="K3833" s="39"/>
      <c r="L3833" s="39"/>
      <c r="M3833" s="40"/>
      <c r="N3833" s="40"/>
    </row>
    <row r="3834" spans="1:14" ht="17.25">
      <c r="A3834" s="38"/>
      <c r="B3834" s="38"/>
      <c r="C3834" s="38"/>
      <c r="D3834" s="39"/>
      <c r="E3834" s="38"/>
      <c r="F3834" s="38"/>
      <c r="G3834" s="38"/>
      <c r="H3834" s="39"/>
      <c r="I3834" s="39"/>
      <c r="J3834" s="84"/>
      <c r="K3834" s="39"/>
      <c r="L3834" s="39"/>
      <c r="M3834" s="40"/>
      <c r="N3834" s="40"/>
    </row>
    <row r="3835" spans="1:14" ht="17.25">
      <c r="A3835" s="38"/>
      <c r="B3835" s="38"/>
      <c r="C3835" s="38"/>
      <c r="D3835" s="39"/>
      <c r="E3835" s="38"/>
      <c r="F3835" s="38"/>
      <c r="G3835" s="38"/>
      <c r="H3835" s="39"/>
      <c r="I3835" s="39"/>
      <c r="J3835" s="84"/>
      <c r="K3835" s="39"/>
      <c r="L3835" s="39"/>
      <c r="M3835" s="40"/>
      <c r="N3835" s="40"/>
    </row>
    <row r="3836" spans="1:14" ht="17.25">
      <c r="A3836" s="38"/>
      <c r="B3836" s="38"/>
      <c r="C3836" s="38"/>
      <c r="D3836" s="39"/>
      <c r="E3836" s="38"/>
      <c r="F3836" s="38"/>
      <c r="G3836" s="38"/>
      <c r="H3836" s="39"/>
      <c r="I3836" s="39"/>
      <c r="J3836" s="84"/>
      <c r="K3836" s="39"/>
      <c r="L3836" s="39"/>
      <c r="M3836" s="40"/>
      <c r="N3836" s="40"/>
    </row>
    <row r="3837" spans="1:14" ht="17.25">
      <c r="A3837" s="38"/>
      <c r="B3837" s="38"/>
      <c r="C3837" s="38"/>
      <c r="D3837" s="39"/>
      <c r="E3837" s="38"/>
      <c r="F3837" s="38"/>
      <c r="G3837" s="38"/>
      <c r="H3837" s="39"/>
      <c r="I3837" s="39"/>
      <c r="J3837" s="84"/>
      <c r="K3837" s="39"/>
      <c r="L3837" s="39"/>
      <c r="M3837" s="40"/>
      <c r="N3837" s="40"/>
    </row>
    <row r="3838" spans="1:14" ht="17.25">
      <c r="A3838" s="38"/>
      <c r="B3838" s="38"/>
      <c r="C3838" s="38"/>
      <c r="D3838" s="39"/>
      <c r="E3838" s="38"/>
      <c r="F3838" s="38"/>
      <c r="G3838" s="38"/>
      <c r="H3838" s="39"/>
      <c r="I3838" s="39"/>
      <c r="J3838" s="84"/>
      <c r="K3838" s="39"/>
      <c r="L3838" s="39"/>
      <c r="M3838" s="40"/>
      <c r="N3838" s="40"/>
    </row>
    <row r="3839" spans="1:14" ht="17.25">
      <c r="A3839" s="38"/>
      <c r="B3839" s="38"/>
      <c r="C3839" s="38"/>
      <c r="D3839" s="39"/>
      <c r="E3839" s="38"/>
      <c r="F3839" s="38"/>
      <c r="G3839" s="38"/>
      <c r="H3839" s="39"/>
      <c r="I3839" s="39"/>
      <c r="J3839" s="84"/>
      <c r="K3839" s="39"/>
      <c r="L3839" s="39"/>
      <c r="M3839" s="40"/>
      <c r="N3839" s="40"/>
    </row>
    <row r="3840" spans="1:14" ht="17.25">
      <c r="A3840" s="38"/>
      <c r="B3840" s="38"/>
      <c r="C3840" s="38"/>
      <c r="D3840" s="39"/>
      <c r="E3840" s="38"/>
      <c r="F3840" s="38"/>
      <c r="G3840" s="38"/>
      <c r="H3840" s="39"/>
      <c r="I3840" s="39"/>
      <c r="J3840" s="84"/>
      <c r="K3840" s="39"/>
      <c r="L3840" s="39"/>
      <c r="M3840" s="40"/>
      <c r="N3840" s="40"/>
    </row>
    <row r="3841" spans="1:14" ht="17.25">
      <c r="A3841" s="38"/>
      <c r="B3841" s="38"/>
      <c r="C3841" s="38"/>
      <c r="D3841" s="39"/>
      <c r="E3841" s="38"/>
      <c r="F3841" s="38"/>
      <c r="G3841" s="38"/>
      <c r="H3841" s="39"/>
      <c r="I3841" s="39"/>
      <c r="J3841" s="84"/>
      <c r="K3841" s="39"/>
      <c r="L3841" s="39"/>
      <c r="M3841" s="40"/>
      <c r="N3841" s="40"/>
    </row>
    <row r="3842" spans="1:14" ht="17.25">
      <c r="A3842" s="38"/>
      <c r="B3842" s="38"/>
      <c r="C3842" s="38"/>
      <c r="D3842" s="39"/>
      <c r="E3842" s="38"/>
      <c r="F3842" s="38"/>
      <c r="G3842" s="38"/>
      <c r="H3842" s="39"/>
      <c r="I3842" s="39"/>
      <c r="J3842" s="84"/>
      <c r="K3842" s="39"/>
      <c r="L3842" s="39"/>
      <c r="M3842" s="40"/>
      <c r="N3842" s="40"/>
    </row>
    <row r="3843" spans="1:14" ht="17.25">
      <c r="A3843" s="38"/>
      <c r="B3843" s="38"/>
      <c r="C3843" s="38"/>
      <c r="D3843" s="39"/>
      <c r="E3843" s="38"/>
      <c r="F3843" s="38"/>
      <c r="G3843" s="38"/>
      <c r="H3843" s="39"/>
      <c r="I3843" s="39"/>
      <c r="J3843" s="84"/>
      <c r="K3843" s="39"/>
      <c r="L3843" s="39"/>
      <c r="M3843" s="40"/>
      <c r="N3843" s="40"/>
    </row>
    <row r="3844" spans="1:14" ht="17.25">
      <c r="A3844" s="38"/>
      <c r="B3844" s="38"/>
      <c r="C3844" s="38"/>
      <c r="D3844" s="39"/>
      <c r="E3844" s="38"/>
      <c r="F3844" s="38"/>
      <c r="G3844" s="38"/>
      <c r="H3844" s="39"/>
      <c r="I3844" s="39"/>
      <c r="J3844" s="84"/>
      <c r="K3844" s="39"/>
      <c r="L3844" s="39"/>
      <c r="M3844" s="40"/>
      <c r="N3844" s="40"/>
    </row>
    <row r="3845" spans="1:14" ht="17.25">
      <c r="A3845" s="38"/>
      <c r="B3845" s="38"/>
      <c r="C3845" s="38"/>
      <c r="D3845" s="39"/>
      <c r="E3845" s="38"/>
      <c r="F3845" s="38"/>
      <c r="G3845" s="38"/>
      <c r="H3845" s="39"/>
      <c r="I3845" s="39"/>
      <c r="J3845" s="84"/>
      <c r="K3845" s="39"/>
      <c r="L3845" s="39"/>
      <c r="M3845" s="40"/>
      <c r="N3845" s="40"/>
    </row>
    <row r="3846" spans="1:14" ht="17.25">
      <c r="A3846" s="38"/>
      <c r="B3846" s="38"/>
      <c r="C3846" s="38"/>
      <c r="D3846" s="39"/>
      <c r="E3846" s="38"/>
      <c r="F3846" s="38"/>
      <c r="G3846" s="38"/>
      <c r="H3846" s="39"/>
      <c r="I3846" s="39"/>
      <c r="J3846" s="84"/>
      <c r="K3846" s="39"/>
      <c r="L3846" s="39"/>
      <c r="M3846" s="40"/>
      <c r="N3846" s="40"/>
    </row>
    <row r="3847" spans="1:14" ht="17.25">
      <c r="A3847" s="38"/>
      <c r="B3847" s="38"/>
      <c r="C3847" s="38"/>
      <c r="D3847" s="39"/>
      <c r="E3847" s="38"/>
      <c r="F3847" s="38"/>
      <c r="G3847" s="38"/>
      <c r="H3847" s="39"/>
      <c r="I3847" s="39"/>
      <c r="J3847" s="84"/>
      <c r="K3847" s="39"/>
      <c r="L3847" s="39"/>
      <c r="M3847" s="40"/>
      <c r="N3847" s="40"/>
    </row>
    <row r="3848" spans="1:14" ht="17.25">
      <c r="A3848" s="38"/>
      <c r="B3848" s="38"/>
      <c r="C3848" s="38"/>
      <c r="D3848" s="39"/>
      <c r="E3848" s="38"/>
      <c r="F3848" s="38"/>
      <c r="G3848" s="38"/>
      <c r="H3848" s="39"/>
      <c r="I3848" s="39"/>
      <c r="J3848" s="84"/>
      <c r="K3848" s="39"/>
      <c r="L3848" s="39"/>
      <c r="M3848" s="40"/>
      <c r="N3848" s="40"/>
    </row>
    <row r="3849" spans="1:14" ht="17.25">
      <c r="A3849" s="38"/>
      <c r="B3849" s="38"/>
      <c r="C3849" s="38"/>
      <c r="D3849" s="39"/>
      <c r="E3849" s="38"/>
      <c r="F3849" s="38"/>
      <c r="G3849" s="38"/>
      <c r="H3849" s="39"/>
      <c r="I3849" s="39"/>
      <c r="J3849" s="84"/>
      <c r="K3849" s="39"/>
      <c r="L3849" s="39"/>
      <c r="M3849" s="40"/>
      <c r="N3849" s="40"/>
    </row>
    <row r="3850" spans="1:14" ht="17.25">
      <c r="A3850" s="38"/>
      <c r="B3850" s="38"/>
      <c r="C3850" s="38"/>
      <c r="D3850" s="39"/>
      <c r="E3850" s="38"/>
      <c r="F3850" s="38"/>
      <c r="G3850" s="38"/>
      <c r="H3850" s="39"/>
      <c r="I3850" s="39"/>
      <c r="J3850" s="84"/>
      <c r="K3850" s="39"/>
      <c r="L3850" s="39"/>
      <c r="M3850" s="40"/>
      <c r="N3850" s="40"/>
    </row>
    <row r="3851" spans="1:14" ht="17.25">
      <c r="A3851" s="38"/>
      <c r="B3851" s="38"/>
      <c r="C3851" s="38"/>
      <c r="D3851" s="39"/>
      <c r="E3851" s="38"/>
      <c r="F3851" s="38"/>
      <c r="G3851" s="38"/>
      <c r="H3851" s="39"/>
      <c r="I3851" s="39"/>
      <c r="J3851" s="84"/>
      <c r="K3851" s="39"/>
      <c r="L3851" s="39"/>
      <c r="M3851" s="40"/>
      <c r="N3851" s="40"/>
    </row>
    <row r="3852" spans="1:14" ht="17.25">
      <c r="A3852" s="38"/>
      <c r="B3852" s="38"/>
      <c r="C3852" s="38"/>
      <c r="D3852" s="39"/>
      <c r="E3852" s="38"/>
      <c r="F3852" s="38"/>
      <c r="G3852" s="38"/>
      <c r="H3852" s="39"/>
      <c r="I3852" s="39"/>
      <c r="J3852" s="84"/>
      <c r="K3852" s="39"/>
      <c r="L3852" s="39"/>
      <c r="M3852" s="40"/>
      <c r="N3852" s="40"/>
    </row>
    <row r="3853" spans="1:14" ht="17.25">
      <c r="A3853" s="38"/>
      <c r="B3853" s="38"/>
      <c r="C3853" s="38"/>
      <c r="D3853" s="39"/>
      <c r="E3853" s="38"/>
      <c r="F3853" s="38"/>
      <c r="G3853" s="38"/>
      <c r="H3853" s="39"/>
      <c r="I3853" s="39"/>
      <c r="J3853" s="84"/>
      <c r="K3853" s="39"/>
      <c r="L3853" s="39"/>
      <c r="M3853" s="40"/>
      <c r="N3853" s="40"/>
    </row>
    <row r="3854" spans="1:14" ht="17.25">
      <c r="A3854" s="38"/>
      <c r="B3854" s="38"/>
      <c r="C3854" s="38"/>
      <c r="D3854" s="39"/>
      <c r="E3854" s="38"/>
      <c r="F3854" s="38"/>
      <c r="G3854" s="38"/>
      <c r="H3854" s="39"/>
      <c r="I3854" s="39"/>
      <c r="J3854" s="84"/>
      <c r="K3854" s="39"/>
      <c r="L3854" s="39"/>
      <c r="M3854" s="40"/>
      <c r="N3854" s="40"/>
    </row>
    <row r="3855" spans="1:14" ht="17.25">
      <c r="A3855" s="38"/>
      <c r="B3855" s="38"/>
      <c r="C3855" s="38"/>
      <c r="D3855" s="39"/>
      <c r="E3855" s="38"/>
      <c r="F3855" s="38"/>
      <c r="G3855" s="38"/>
      <c r="H3855" s="39"/>
      <c r="I3855" s="39"/>
      <c r="J3855" s="84"/>
      <c r="K3855" s="39"/>
      <c r="L3855" s="39"/>
      <c r="M3855" s="40"/>
      <c r="N3855" s="40"/>
    </row>
    <row r="3856" spans="1:14" ht="17.25">
      <c r="A3856" s="38"/>
      <c r="B3856" s="38"/>
      <c r="C3856" s="38"/>
      <c r="D3856" s="39"/>
      <c r="E3856" s="38"/>
      <c r="F3856" s="38"/>
      <c r="G3856" s="38"/>
      <c r="H3856" s="39"/>
      <c r="I3856" s="39"/>
      <c r="J3856" s="84"/>
      <c r="K3856" s="39"/>
      <c r="L3856" s="39"/>
      <c r="M3856" s="40"/>
      <c r="N3856" s="40"/>
    </row>
    <row r="3857" spans="1:14" ht="17.25">
      <c r="A3857" s="38"/>
      <c r="B3857" s="38"/>
      <c r="C3857" s="38"/>
      <c r="D3857" s="39"/>
      <c r="E3857" s="38"/>
      <c r="F3857" s="38"/>
      <c r="G3857" s="38"/>
      <c r="H3857" s="39"/>
      <c r="I3857" s="39"/>
      <c r="J3857" s="84"/>
      <c r="K3857" s="39"/>
      <c r="L3857" s="39"/>
      <c r="M3857" s="40"/>
      <c r="N3857" s="40"/>
    </row>
    <row r="3858" spans="1:14" ht="17.25">
      <c r="A3858" s="38"/>
      <c r="B3858" s="38"/>
      <c r="C3858" s="38"/>
      <c r="D3858" s="39"/>
      <c r="E3858" s="38"/>
      <c r="F3858" s="38"/>
      <c r="G3858" s="38"/>
      <c r="H3858" s="39"/>
      <c r="I3858" s="39"/>
      <c r="J3858" s="84"/>
      <c r="K3858" s="39"/>
      <c r="L3858" s="39"/>
      <c r="M3858" s="40"/>
      <c r="N3858" s="40"/>
    </row>
    <row r="3859" spans="1:14" ht="17.25">
      <c r="A3859" s="38"/>
      <c r="B3859" s="38"/>
      <c r="C3859" s="38"/>
      <c r="D3859" s="39"/>
      <c r="E3859" s="38"/>
      <c r="F3859" s="38"/>
      <c r="G3859" s="38"/>
      <c r="H3859" s="39"/>
      <c r="I3859" s="39"/>
      <c r="J3859" s="84"/>
      <c r="K3859" s="39"/>
      <c r="L3859" s="39"/>
      <c r="M3859" s="40"/>
      <c r="N3859" s="40"/>
    </row>
    <row r="3860" spans="1:14" ht="17.25">
      <c r="A3860" s="38"/>
      <c r="B3860" s="38"/>
      <c r="C3860" s="38"/>
      <c r="D3860" s="39"/>
      <c r="E3860" s="38"/>
      <c r="F3860" s="38"/>
      <c r="G3860" s="38"/>
      <c r="H3860" s="39"/>
      <c r="I3860" s="39"/>
      <c r="J3860" s="84"/>
      <c r="K3860" s="39"/>
      <c r="L3860" s="39"/>
      <c r="M3860" s="40"/>
      <c r="N3860" s="40"/>
    </row>
    <row r="3861" spans="1:14" ht="17.25">
      <c r="A3861" s="38"/>
      <c r="B3861" s="38"/>
      <c r="C3861" s="38"/>
      <c r="D3861" s="39"/>
      <c r="E3861" s="38"/>
      <c r="F3861" s="38"/>
      <c r="G3861" s="38"/>
      <c r="H3861" s="39"/>
      <c r="I3861" s="39"/>
      <c r="J3861" s="84"/>
      <c r="K3861" s="39"/>
      <c r="L3861" s="39"/>
      <c r="M3861" s="40"/>
      <c r="N3861" s="40"/>
    </row>
    <row r="3862" spans="1:14" ht="17.25">
      <c r="A3862" s="38"/>
      <c r="B3862" s="38"/>
      <c r="C3862" s="38"/>
      <c r="D3862" s="39"/>
      <c r="E3862" s="38"/>
      <c r="F3862" s="38"/>
      <c r="G3862" s="38"/>
      <c r="H3862" s="39"/>
      <c r="I3862" s="39"/>
      <c r="J3862" s="84"/>
      <c r="K3862" s="39"/>
      <c r="L3862" s="39"/>
      <c r="M3862" s="40"/>
      <c r="N3862" s="40"/>
    </row>
    <row r="3863" spans="1:14" ht="17.25">
      <c r="A3863" s="38"/>
      <c r="B3863" s="38"/>
      <c r="C3863" s="38"/>
      <c r="D3863" s="39"/>
      <c r="E3863" s="38"/>
      <c r="F3863" s="38"/>
      <c r="G3863" s="38"/>
      <c r="H3863" s="39"/>
      <c r="I3863" s="39"/>
      <c r="J3863" s="84"/>
      <c r="K3863" s="39"/>
      <c r="L3863" s="39"/>
      <c r="M3863" s="40"/>
      <c r="N3863" s="40"/>
    </row>
    <row r="3864" spans="1:14" ht="17.25">
      <c r="A3864" s="38"/>
      <c r="B3864" s="38"/>
      <c r="C3864" s="38"/>
      <c r="D3864" s="39"/>
      <c r="E3864" s="38"/>
      <c r="F3864" s="38"/>
      <c r="G3864" s="38"/>
      <c r="H3864" s="39"/>
      <c r="I3864" s="39"/>
      <c r="J3864" s="84"/>
      <c r="K3864" s="39"/>
      <c r="L3864" s="39"/>
      <c r="M3864" s="40"/>
      <c r="N3864" s="40"/>
    </row>
    <row r="3865" spans="1:14" ht="17.25">
      <c r="A3865" s="38"/>
      <c r="B3865" s="38"/>
      <c r="C3865" s="38"/>
      <c r="D3865" s="39"/>
      <c r="E3865" s="38"/>
      <c r="F3865" s="38"/>
      <c r="G3865" s="38"/>
      <c r="H3865" s="39"/>
      <c r="I3865" s="39"/>
      <c r="J3865" s="84"/>
      <c r="K3865" s="39"/>
      <c r="L3865" s="39"/>
      <c r="M3865" s="40"/>
      <c r="N3865" s="40"/>
    </row>
    <row r="3866" spans="1:14" ht="17.25">
      <c r="A3866" s="38"/>
      <c r="B3866" s="38"/>
      <c r="C3866" s="38"/>
      <c r="D3866" s="39"/>
      <c r="E3866" s="38"/>
      <c r="F3866" s="38"/>
      <c r="G3866" s="38"/>
      <c r="H3866" s="39"/>
      <c r="I3866" s="39"/>
      <c r="J3866" s="84"/>
      <c r="K3866" s="39"/>
      <c r="L3866" s="39"/>
      <c r="M3866" s="40"/>
      <c r="N3866" s="40"/>
    </row>
    <row r="3867" spans="1:14" ht="17.25">
      <c r="A3867" s="38"/>
      <c r="B3867" s="38"/>
      <c r="C3867" s="38"/>
      <c r="D3867" s="39"/>
      <c r="E3867" s="38"/>
      <c r="F3867" s="38"/>
      <c r="G3867" s="38"/>
      <c r="H3867" s="39"/>
      <c r="I3867" s="39"/>
      <c r="J3867" s="84"/>
      <c r="K3867" s="39"/>
      <c r="L3867" s="39"/>
      <c r="M3867" s="40"/>
      <c r="N3867" s="40"/>
    </row>
    <row r="3868" spans="1:14" ht="17.25">
      <c r="A3868" s="38"/>
      <c r="B3868" s="38"/>
      <c r="C3868" s="38"/>
      <c r="D3868" s="39"/>
      <c r="E3868" s="38"/>
      <c r="F3868" s="38"/>
      <c r="G3868" s="38"/>
      <c r="H3868" s="39"/>
      <c r="I3868" s="39"/>
      <c r="J3868" s="84"/>
      <c r="K3868" s="39"/>
      <c r="L3868" s="39"/>
      <c r="M3868" s="40"/>
      <c r="N3868" s="40"/>
    </row>
    <row r="3869" spans="1:14" ht="17.25">
      <c r="A3869" s="38"/>
      <c r="B3869" s="38"/>
      <c r="C3869" s="38"/>
      <c r="D3869" s="39"/>
      <c r="E3869" s="38"/>
      <c r="F3869" s="38"/>
      <c r="G3869" s="38"/>
      <c r="H3869" s="39"/>
      <c r="I3869" s="39"/>
      <c r="J3869" s="84"/>
      <c r="K3869" s="39"/>
      <c r="L3869" s="39"/>
      <c r="M3869" s="40"/>
      <c r="N3869" s="40"/>
    </row>
    <row r="3870" spans="1:14" ht="17.25">
      <c r="A3870" s="38"/>
      <c r="B3870" s="38"/>
      <c r="C3870" s="38"/>
      <c r="D3870" s="39"/>
      <c r="E3870" s="38"/>
      <c r="F3870" s="38"/>
      <c r="G3870" s="38"/>
      <c r="H3870" s="39"/>
      <c r="I3870" s="39"/>
      <c r="J3870" s="84"/>
      <c r="K3870" s="39"/>
      <c r="L3870" s="39"/>
      <c r="M3870" s="40"/>
      <c r="N3870" s="40"/>
    </row>
    <row r="3871" spans="1:14" ht="17.25">
      <c r="A3871" s="38"/>
      <c r="B3871" s="38"/>
      <c r="C3871" s="38"/>
      <c r="D3871" s="39"/>
      <c r="E3871" s="38"/>
      <c r="F3871" s="38"/>
      <c r="G3871" s="38"/>
      <c r="H3871" s="39"/>
      <c r="I3871" s="39"/>
      <c r="J3871" s="84"/>
      <c r="K3871" s="39"/>
      <c r="L3871" s="39"/>
      <c r="M3871" s="40"/>
      <c r="N3871" s="40"/>
    </row>
    <row r="3872" spans="1:14" ht="17.25">
      <c r="A3872" s="38"/>
      <c r="B3872" s="38"/>
      <c r="C3872" s="38"/>
      <c r="D3872" s="39"/>
      <c r="E3872" s="38"/>
      <c r="F3872" s="38"/>
      <c r="G3872" s="38"/>
      <c r="H3872" s="39"/>
      <c r="I3872" s="39"/>
      <c r="J3872" s="84"/>
      <c r="K3872" s="39"/>
      <c r="L3872" s="39"/>
      <c r="M3872" s="40"/>
      <c r="N3872" s="40"/>
    </row>
    <row r="3873" spans="1:14" ht="17.25">
      <c r="A3873" s="38"/>
      <c r="B3873" s="38"/>
      <c r="C3873" s="38"/>
      <c r="D3873" s="39"/>
      <c r="E3873" s="38"/>
      <c r="F3873" s="38"/>
      <c r="G3873" s="38"/>
      <c r="H3873" s="39"/>
      <c r="I3873" s="39"/>
      <c r="J3873" s="84"/>
      <c r="K3873" s="39"/>
      <c r="L3873" s="39"/>
      <c r="M3873" s="40"/>
      <c r="N3873" s="40"/>
    </row>
    <row r="3874" spans="1:14" ht="17.25">
      <c r="A3874" s="38"/>
      <c r="B3874" s="38"/>
      <c r="C3874" s="38"/>
      <c r="D3874" s="39"/>
      <c r="E3874" s="38"/>
      <c r="F3874" s="38"/>
      <c r="G3874" s="38"/>
      <c r="H3874" s="39"/>
      <c r="I3874" s="39"/>
      <c r="J3874" s="84"/>
      <c r="K3874" s="39"/>
      <c r="L3874" s="39"/>
      <c r="M3874" s="40"/>
      <c r="N3874" s="40"/>
    </row>
    <row r="3875" spans="1:14" ht="17.25">
      <c r="A3875" s="38"/>
      <c r="B3875" s="38"/>
      <c r="C3875" s="38"/>
      <c r="D3875" s="39"/>
      <c r="E3875" s="38"/>
      <c r="F3875" s="38"/>
      <c r="G3875" s="38"/>
      <c r="H3875" s="39"/>
      <c r="I3875" s="39"/>
      <c r="J3875" s="84"/>
      <c r="K3875" s="39"/>
      <c r="L3875" s="39"/>
      <c r="M3875" s="40"/>
      <c r="N3875" s="40"/>
    </row>
    <row r="3876" spans="1:14" ht="17.25">
      <c r="A3876" s="38"/>
      <c r="B3876" s="38"/>
      <c r="C3876" s="38"/>
      <c r="D3876" s="39"/>
      <c r="E3876" s="38"/>
      <c r="F3876" s="38"/>
      <c r="G3876" s="38"/>
      <c r="H3876" s="39"/>
      <c r="I3876" s="39"/>
      <c r="J3876" s="84"/>
      <c r="K3876" s="39"/>
      <c r="L3876" s="39"/>
      <c r="M3876" s="40"/>
      <c r="N3876" s="40"/>
    </row>
    <row r="3877" spans="1:14" ht="17.25">
      <c r="A3877" s="38"/>
      <c r="B3877" s="38"/>
      <c r="C3877" s="38"/>
      <c r="D3877" s="39"/>
      <c r="E3877" s="38"/>
      <c r="F3877" s="38"/>
      <c r="G3877" s="38"/>
      <c r="H3877" s="39"/>
      <c r="I3877" s="39"/>
      <c r="J3877" s="84"/>
      <c r="K3877" s="39"/>
      <c r="L3877" s="39"/>
      <c r="M3877" s="40"/>
      <c r="N3877" s="40"/>
    </row>
    <row r="3878" spans="1:14" ht="17.25">
      <c r="A3878" s="38"/>
      <c r="B3878" s="38"/>
      <c r="C3878" s="38"/>
      <c r="D3878" s="39"/>
      <c r="E3878" s="38"/>
      <c r="F3878" s="38"/>
      <c r="G3878" s="38"/>
      <c r="H3878" s="39"/>
      <c r="I3878" s="39"/>
      <c r="J3878" s="84"/>
      <c r="K3878" s="39"/>
      <c r="L3878" s="39"/>
      <c r="M3878" s="40"/>
      <c r="N3878" s="40"/>
    </row>
    <row r="3879" spans="1:14" ht="17.25">
      <c r="A3879" s="38"/>
      <c r="B3879" s="38"/>
      <c r="C3879" s="38"/>
      <c r="D3879" s="39"/>
      <c r="E3879" s="38"/>
      <c r="F3879" s="38"/>
      <c r="G3879" s="38"/>
      <c r="H3879" s="39"/>
      <c r="I3879" s="39"/>
      <c r="J3879" s="84"/>
      <c r="K3879" s="39"/>
      <c r="L3879" s="39"/>
      <c r="M3879" s="40"/>
      <c r="N3879" s="40"/>
    </row>
    <row r="3880" spans="1:14" ht="17.25">
      <c r="A3880" s="38"/>
      <c r="B3880" s="38"/>
      <c r="C3880" s="38"/>
      <c r="D3880" s="39"/>
      <c r="E3880" s="38"/>
      <c r="F3880" s="38"/>
      <c r="G3880" s="38"/>
      <c r="H3880" s="39"/>
      <c r="I3880" s="39"/>
      <c r="J3880" s="84"/>
      <c r="K3880" s="39"/>
      <c r="L3880" s="39"/>
      <c r="M3880" s="40"/>
      <c r="N3880" s="40"/>
    </row>
    <row r="3881" spans="1:14" ht="17.25">
      <c r="A3881" s="38"/>
      <c r="B3881" s="38"/>
      <c r="C3881" s="38"/>
      <c r="D3881" s="39"/>
      <c r="E3881" s="38"/>
      <c r="F3881" s="38"/>
      <c r="G3881" s="38"/>
      <c r="H3881" s="39"/>
      <c r="I3881" s="39"/>
      <c r="J3881" s="84"/>
      <c r="K3881" s="39"/>
      <c r="L3881" s="39"/>
      <c r="M3881" s="40"/>
      <c r="N3881" s="40"/>
    </row>
    <row r="3882" spans="1:14" ht="17.25">
      <c r="A3882" s="38"/>
      <c r="B3882" s="38"/>
      <c r="C3882" s="38"/>
      <c r="D3882" s="39"/>
      <c r="E3882" s="38"/>
      <c r="F3882" s="38"/>
      <c r="G3882" s="38"/>
      <c r="H3882" s="39"/>
      <c r="I3882" s="39"/>
      <c r="J3882" s="84"/>
      <c r="K3882" s="39"/>
      <c r="L3882" s="39"/>
      <c r="M3882" s="40"/>
      <c r="N3882" s="40"/>
    </row>
    <row r="3883" spans="1:14" ht="17.25">
      <c r="A3883" s="38"/>
      <c r="B3883" s="38"/>
      <c r="C3883" s="38"/>
      <c r="D3883" s="39"/>
      <c r="E3883" s="38"/>
      <c r="F3883" s="38"/>
      <c r="G3883" s="38"/>
      <c r="H3883" s="39"/>
      <c r="I3883" s="39"/>
      <c r="J3883" s="84"/>
      <c r="K3883" s="39"/>
      <c r="L3883" s="39"/>
      <c r="M3883" s="40"/>
      <c r="N3883" s="40"/>
    </row>
    <row r="3884" spans="1:14" ht="17.25">
      <c r="A3884" s="38"/>
      <c r="B3884" s="38"/>
      <c r="C3884" s="38"/>
      <c r="D3884" s="39"/>
      <c r="E3884" s="38"/>
      <c r="F3884" s="38"/>
      <c r="G3884" s="38"/>
      <c r="H3884" s="39"/>
      <c r="I3884" s="39"/>
      <c r="J3884" s="84"/>
      <c r="K3884" s="39"/>
      <c r="L3884" s="39"/>
      <c r="M3884" s="40"/>
      <c r="N3884" s="40"/>
    </row>
    <row r="3885" spans="1:14" ht="17.25">
      <c r="A3885" s="38"/>
      <c r="B3885" s="38"/>
      <c r="C3885" s="38"/>
      <c r="D3885" s="39"/>
      <c r="E3885" s="38"/>
      <c r="F3885" s="38"/>
      <c r="G3885" s="38"/>
      <c r="H3885" s="39"/>
      <c r="I3885" s="39"/>
      <c r="J3885" s="84"/>
      <c r="K3885" s="39"/>
      <c r="L3885" s="39"/>
      <c r="M3885" s="40"/>
      <c r="N3885" s="40"/>
    </row>
    <row r="3886" spans="1:14" ht="17.25">
      <c r="A3886" s="38"/>
      <c r="B3886" s="38"/>
      <c r="C3886" s="38"/>
      <c r="D3886" s="39"/>
      <c r="E3886" s="38"/>
      <c r="F3886" s="38"/>
      <c r="G3886" s="38"/>
      <c r="H3886" s="39"/>
      <c r="I3886" s="39"/>
      <c r="J3886" s="84"/>
      <c r="K3886" s="39"/>
      <c r="L3886" s="39"/>
      <c r="M3886" s="40"/>
      <c r="N3886" s="40"/>
    </row>
    <row r="3887" spans="1:14" ht="17.25">
      <c r="A3887" s="38"/>
      <c r="B3887" s="38"/>
      <c r="C3887" s="38"/>
      <c r="D3887" s="39"/>
      <c r="E3887" s="38"/>
      <c r="F3887" s="38"/>
      <c r="G3887" s="38"/>
      <c r="H3887" s="39"/>
      <c r="I3887" s="39"/>
      <c r="J3887" s="84"/>
      <c r="K3887" s="39"/>
      <c r="L3887" s="39"/>
      <c r="M3887" s="40"/>
      <c r="N3887" s="40"/>
    </row>
    <row r="3888" spans="1:14" ht="17.25">
      <c r="A3888" s="38"/>
      <c r="B3888" s="38"/>
      <c r="C3888" s="38"/>
      <c r="D3888" s="39"/>
      <c r="E3888" s="38"/>
      <c r="F3888" s="38"/>
      <c r="G3888" s="38"/>
      <c r="H3888" s="39"/>
      <c r="I3888" s="39"/>
      <c r="J3888" s="84"/>
      <c r="K3888" s="39"/>
      <c r="L3888" s="39"/>
      <c r="M3888" s="40"/>
      <c r="N3888" s="40"/>
    </row>
    <row r="3889" spans="1:14" ht="17.25">
      <c r="A3889" s="38"/>
      <c r="B3889" s="38"/>
      <c r="C3889" s="38"/>
      <c r="D3889" s="39"/>
      <c r="E3889" s="38"/>
      <c r="F3889" s="38"/>
      <c r="G3889" s="38"/>
      <c r="H3889" s="39"/>
      <c r="I3889" s="39"/>
      <c r="J3889" s="84"/>
      <c r="K3889" s="39"/>
      <c r="L3889" s="39"/>
      <c r="M3889" s="40"/>
      <c r="N3889" s="40"/>
    </row>
    <row r="3890" spans="1:14" ht="17.25">
      <c r="A3890" s="38"/>
      <c r="B3890" s="38"/>
      <c r="C3890" s="38"/>
      <c r="D3890" s="39"/>
      <c r="E3890" s="38"/>
      <c r="F3890" s="38"/>
      <c r="G3890" s="38"/>
      <c r="H3890" s="39"/>
      <c r="I3890" s="39"/>
      <c r="J3890" s="84"/>
      <c r="K3890" s="39"/>
      <c r="L3890" s="39"/>
      <c r="M3890" s="40"/>
      <c r="N3890" s="40"/>
    </row>
    <row r="3891" spans="1:14" ht="17.25">
      <c r="A3891" s="38"/>
      <c r="B3891" s="38"/>
      <c r="C3891" s="38"/>
      <c r="D3891" s="39"/>
      <c r="E3891" s="38"/>
      <c r="F3891" s="38"/>
      <c r="G3891" s="38"/>
      <c r="H3891" s="39"/>
      <c r="I3891" s="39"/>
      <c r="J3891" s="84"/>
      <c r="K3891" s="39"/>
      <c r="L3891" s="39"/>
      <c r="M3891" s="40"/>
      <c r="N3891" s="40"/>
    </row>
    <row r="3892" spans="1:14" ht="17.25">
      <c r="A3892" s="38"/>
      <c r="B3892" s="38"/>
      <c r="C3892" s="38"/>
      <c r="D3892" s="39"/>
      <c r="E3892" s="38"/>
      <c r="F3892" s="38"/>
      <c r="G3892" s="38"/>
      <c r="H3892" s="39"/>
      <c r="I3892" s="39"/>
      <c r="J3892" s="84"/>
      <c r="K3892" s="39"/>
      <c r="L3892" s="39"/>
      <c r="M3892" s="40"/>
      <c r="N3892" s="40"/>
    </row>
    <row r="3893" spans="1:14" ht="17.25">
      <c r="A3893" s="38"/>
      <c r="B3893" s="38"/>
      <c r="C3893" s="38"/>
      <c r="D3893" s="39"/>
      <c r="E3893" s="38"/>
      <c r="F3893" s="38"/>
      <c r="G3893" s="38"/>
      <c r="H3893" s="39"/>
      <c r="I3893" s="39"/>
      <c r="J3893" s="84"/>
      <c r="K3893" s="39"/>
      <c r="L3893" s="39"/>
      <c r="M3893" s="40"/>
      <c r="N3893" s="40"/>
    </row>
    <row r="3894" spans="1:14" ht="17.25">
      <c r="A3894" s="38"/>
      <c r="B3894" s="38"/>
      <c r="C3894" s="38"/>
      <c r="D3894" s="39"/>
      <c r="E3894" s="38"/>
      <c r="F3894" s="38"/>
      <c r="G3894" s="38"/>
      <c r="H3894" s="39"/>
      <c r="I3894" s="39"/>
      <c r="J3894" s="84"/>
      <c r="K3894" s="39"/>
      <c r="L3894" s="39"/>
      <c r="M3894" s="40"/>
      <c r="N3894" s="40"/>
    </row>
    <row r="3895" spans="1:14" ht="17.25">
      <c r="A3895" s="38"/>
      <c r="B3895" s="38"/>
      <c r="C3895" s="38"/>
      <c r="D3895" s="39"/>
      <c r="E3895" s="38"/>
      <c r="F3895" s="38"/>
      <c r="G3895" s="38"/>
      <c r="H3895" s="39"/>
      <c r="I3895" s="39"/>
      <c r="J3895" s="84"/>
      <c r="K3895" s="39"/>
      <c r="L3895" s="39"/>
      <c r="M3895" s="40"/>
      <c r="N3895" s="40"/>
    </row>
    <row r="3896" spans="1:14" ht="17.25">
      <c r="A3896" s="38"/>
      <c r="B3896" s="38"/>
      <c r="C3896" s="38"/>
      <c r="D3896" s="39"/>
      <c r="E3896" s="38"/>
      <c r="F3896" s="38"/>
      <c r="G3896" s="38"/>
      <c r="H3896" s="39"/>
      <c r="I3896" s="39"/>
      <c r="J3896" s="84"/>
      <c r="K3896" s="39"/>
      <c r="L3896" s="39"/>
      <c r="M3896" s="40"/>
      <c r="N3896" s="40"/>
    </row>
    <row r="3897" spans="1:14" ht="17.25">
      <c r="A3897" s="38"/>
      <c r="B3897" s="38"/>
      <c r="C3897" s="38"/>
      <c r="D3897" s="39"/>
      <c r="E3897" s="38"/>
      <c r="F3897" s="38"/>
      <c r="G3897" s="38"/>
      <c r="H3897" s="39"/>
      <c r="I3897" s="39"/>
      <c r="J3897" s="84"/>
      <c r="K3897" s="39"/>
      <c r="L3897" s="39"/>
      <c r="M3897" s="40"/>
      <c r="N3897" s="40"/>
    </row>
    <row r="3898" spans="1:14" ht="17.25">
      <c r="A3898" s="38"/>
      <c r="B3898" s="38"/>
      <c r="C3898" s="38"/>
      <c r="D3898" s="39"/>
      <c r="E3898" s="38"/>
      <c r="F3898" s="38"/>
      <c r="G3898" s="38"/>
      <c r="H3898" s="39"/>
      <c r="I3898" s="39"/>
      <c r="J3898" s="84"/>
      <c r="K3898" s="39"/>
      <c r="L3898" s="39"/>
      <c r="M3898" s="40"/>
      <c r="N3898" s="40"/>
    </row>
    <row r="3899" spans="1:14" ht="17.25">
      <c r="A3899" s="38"/>
      <c r="B3899" s="38"/>
      <c r="C3899" s="38"/>
      <c r="D3899" s="39"/>
      <c r="E3899" s="38"/>
      <c r="F3899" s="38"/>
      <c r="G3899" s="38"/>
      <c r="H3899" s="39"/>
      <c r="I3899" s="39"/>
      <c r="J3899" s="84"/>
      <c r="K3899" s="39"/>
      <c r="L3899" s="39"/>
      <c r="M3899" s="40"/>
      <c r="N3899" s="40"/>
    </row>
    <row r="3900" spans="1:14" ht="17.25">
      <c r="A3900" s="38"/>
      <c r="B3900" s="38"/>
      <c r="C3900" s="38"/>
      <c r="D3900" s="39"/>
      <c r="E3900" s="38"/>
      <c r="F3900" s="38"/>
      <c r="G3900" s="38"/>
      <c r="H3900" s="39"/>
      <c r="I3900" s="39"/>
      <c r="J3900" s="84"/>
      <c r="K3900" s="39"/>
      <c r="L3900" s="39"/>
      <c r="M3900" s="40"/>
      <c r="N3900" s="40"/>
    </row>
    <row r="3901" spans="1:14" ht="17.25">
      <c r="A3901" s="38"/>
      <c r="B3901" s="38"/>
      <c r="C3901" s="38"/>
      <c r="D3901" s="39"/>
      <c r="E3901" s="38"/>
      <c r="F3901" s="38"/>
      <c r="G3901" s="38"/>
      <c r="H3901" s="39"/>
      <c r="I3901" s="39"/>
      <c r="J3901" s="84"/>
      <c r="K3901" s="39"/>
      <c r="L3901" s="39"/>
      <c r="M3901" s="40"/>
      <c r="N3901" s="40"/>
    </row>
    <row r="3902" spans="1:14" ht="17.25">
      <c r="A3902" s="38"/>
      <c r="B3902" s="38"/>
      <c r="C3902" s="38"/>
      <c r="D3902" s="39"/>
      <c r="E3902" s="38"/>
      <c r="F3902" s="38"/>
      <c r="G3902" s="38"/>
      <c r="H3902" s="39"/>
      <c r="I3902" s="39"/>
      <c r="J3902" s="84"/>
      <c r="K3902" s="39"/>
      <c r="L3902" s="39"/>
      <c r="M3902" s="40"/>
      <c r="N3902" s="40"/>
    </row>
    <row r="3903" spans="1:14" ht="17.25">
      <c r="A3903" s="38"/>
      <c r="B3903" s="38"/>
      <c r="C3903" s="38"/>
      <c r="D3903" s="39"/>
      <c r="E3903" s="38"/>
      <c r="F3903" s="38"/>
      <c r="G3903" s="38"/>
      <c r="H3903" s="39"/>
      <c r="I3903" s="39"/>
      <c r="J3903" s="84"/>
      <c r="K3903" s="39"/>
      <c r="L3903" s="39"/>
      <c r="M3903" s="40"/>
      <c r="N3903" s="40"/>
    </row>
    <row r="3904" spans="1:14" ht="17.25">
      <c r="A3904" s="38"/>
      <c r="B3904" s="38"/>
      <c r="C3904" s="38"/>
      <c r="D3904" s="39"/>
      <c r="E3904" s="38"/>
      <c r="F3904" s="38"/>
      <c r="G3904" s="38"/>
      <c r="H3904" s="39"/>
      <c r="I3904" s="39"/>
      <c r="J3904" s="84"/>
      <c r="K3904" s="39"/>
      <c r="L3904" s="39"/>
      <c r="M3904" s="40"/>
      <c r="N3904" s="40"/>
    </row>
    <row r="3905" spans="1:14" ht="17.25">
      <c r="A3905" s="38"/>
      <c r="B3905" s="38"/>
      <c r="C3905" s="38"/>
      <c r="D3905" s="39"/>
      <c r="E3905" s="38"/>
      <c r="F3905" s="38"/>
      <c r="G3905" s="38"/>
      <c r="H3905" s="39"/>
      <c r="I3905" s="39"/>
      <c r="J3905" s="84"/>
      <c r="K3905" s="39"/>
      <c r="L3905" s="39"/>
      <c r="M3905" s="40"/>
      <c r="N3905" s="40"/>
    </row>
    <row r="3906" spans="1:14" ht="17.25">
      <c r="A3906" s="38"/>
      <c r="B3906" s="38"/>
      <c r="C3906" s="38"/>
      <c r="D3906" s="39"/>
      <c r="E3906" s="38"/>
      <c r="F3906" s="38"/>
      <c r="G3906" s="38"/>
      <c r="H3906" s="39"/>
      <c r="I3906" s="39"/>
      <c r="J3906" s="84"/>
      <c r="K3906" s="39"/>
      <c r="L3906" s="39"/>
      <c r="M3906" s="40"/>
      <c r="N3906" s="40"/>
    </row>
    <row r="3907" spans="1:14" ht="17.25">
      <c r="A3907" s="38"/>
      <c r="B3907" s="38"/>
      <c r="C3907" s="38"/>
      <c r="D3907" s="39"/>
      <c r="E3907" s="38"/>
      <c r="F3907" s="38"/>
      <c r="G3907" s="38"/>
      <c r="H3907" s="39"/>
      <c r="I3907" s="39"/>
      <c r="J3907" s="84"/>
      <c r="K3907" s="39"/>
      <c r="L3907" s="39"/>
      <c r="M3907" s="40"/>
      <c r="N3907" s="40"/>
    </row>
    <row r="3908" spans="1:14" ht="17.25">
      <c r="A3908" s="38"/>
      <c r="B3908" s="38"/>
      <c r="C3908" s="38"/>
      <c r="D3908" s="39"/>
      <c r="E3908" s="38"/>
      <c r="F3908" s="38"/>
      <c r="G3908" s="38"/>
      <c r="H3908" s="39"/>
      <c r="I3908" s="39"/>
      <c r="J3908" s="84"/>
      <c r="K3908" s="39"/>
      <c r="L3908" s="39"/>
      <c r="M3908" s="40"/>
      <c r="N3908" s="40"/>
    </row>
    <row r="3909" spans="1:14" ht="17.25">
      <c r="A3909" s="38"/>
      <c r="B3909" s="38"/>
      <c r="C3909" s="38"/>
      <c r="D3909" s="39"/>
      <c r="E3909" s="38"/>
      <c r="F3909" s="38"/>
      <c r="G3909" s="38"/>
      <c r="H3909" s="39"/>
      <c r="I3909" s="39"/>
      <c r="J3909" s="84"/>
      <c r="K3909" s="39"/>
      <c r="L3909" s="39"/>
      <c r="M3909" s="40"/>
      <c r="N3909" s="40"/>
    </row>
    <row r="3910" spans="1:14" ht="17.25">
      <c r="A3910" s="38"/>
      <c r="B3910" s="38"/>
      <c r="C3910" s="38"/>
      <c r="D3910" s="39"/>
      <c r="E3910" s="38"/>
      <c r="F3910" s="38"/>
      <c r="G3910" s="38"/>
      <c r="H3910" s="39"/>
      <c r="I3910" s="39"/>
      <c r="J3910" s="84"/>
      <c r="K3910" s="39"/>
      <c r="L3910" s="39"/>
      <c r="M3910" s="40"/>
      <c r="N3910" s="40"/>
    </row>
    <row r="3911" spans="1:14" ht="17.25">
      <c r="A3911" s="38"/>
      <c r="B3911" s="38"/>
      <c r="C3911" s="38"/>
      <c r="D3911" s="39"/>
      <c r="E3911" s="38"/>
      <c r="F3911" s="38"/>
      <c r="G3911" s="38"/>
      <c r="H3911" s="39"/>
      <c r="I3911" s="39"/>
      <c r="J3911" s="84"/>
      <c r="K3911" s="39"/>
      <c r="L3911" s="39"/>
      <c r="M3911" s="40"/>
      <c r="N3911" s="40"/>
    </row>
    <row r="3912" spans="1:14" ht="17.25">
      <c r="A3912" s="38"/>
      <c r="B3912" s="38"/>
      <c r="C3912" s="38"/>
      <c r="D3912" s="39"/>
      <c r="E3912" s="38"/>
      <c r="F3912" s="38"/>
      <c r="G3912" s="38"/>
      <c r="H3912" s="39"/>
      <c r="I3912" s="39"/>
      <c r="J3912" s="84"/>
      <c r="K3912" s="39"/>
      <c r="L3912" s="39"/>
      <c r="M3912" s="40"/>
      <c r="N3912" s="40"/>
    </row>
    <row r="3913" spans="1:14" ht="17.25">
      <c r="A3913" s="38"/>
      <c r="B3913" s="38"/>
      <c r="C3913" s="38"/>
      <c r="D3913" s="39"/>
      <c r="E3913" s="38"/>
      <c r="F3913" s="38"/>
      <c r="G3913" s="38"/>
      <c r="H3913" s="39"/>
      <c r="I3913" s="39"/>
      <c r="J3913" s="84"/>
      <c r="K3913" s="39"/>
      <c r="L3913" s="39"/>
      <c r="M3913" s="40"/>
      <c r="N3913" s="40"/>
    </row>
    <row r="3914" spans="1:14" ht="17.25">
      <c r="A3914" s="38"/>
      <c r="B3914" s="38"/>
      <c r="C3914" s="38"/>
      <c r="D3914" s="39"/>
      <c r="E3914" s="38"/>
      <c r="F3914" s="38"/>
      <c r="G3914" s="38"/>
      <c r="H3914" s="39"/>
      <c r="I3914" s="39"/>
      <c r="J3914" s="84"/>
      <c r="K3914" s="39"/>
      <c r="L3914" s="39"/>
      <c r="M3914" s="40"/>
      <c r="N3914" s="40"/>
    </row>
    <row r="3915" spans="1:14" ht="17.25">
      <c r="A3915" s="38"/>
      <c r="B3915" s="38"/>
      <c r="C3915" s="38"/>
      <c r="D3915" s="39"/>
      <c r="E3915" s="38"/>
      <c r="F3915" s="38"/>
      <c r="G3915" s="38"/>
      <c r="H3915" s="39"/>
      <c r="I3915" s="39"/>
      <c r="J3915" s="84"/>
      <c r="K3915" s="39"/>
      <c r="L3915" s="39"/>
      <c r="M3915" s="40"/>
      <c r="N3915" s="40"/>
    </row>
    <row r="3916" spans="1:14" ht="17.25">
      <c r="A3916" s="38"/>
      <c r="B3916" s="38"/>
      <c r="C3916" s="38"/>
      <c r="D3916" s="39"/>
      <c r="E3916" s="38"/>
      <c r="F3916" s="38"/>
      <c r="G3916" s="38"/>
      <c r="H3916" s="39"/>
      <c r="I3916" s="39"/>
      <c r="J3916" s="84"/>
      <c r="K3916" s="39"/>
      <c r="L3916" s="39"/>
      <c r="M3916" s="40"/>
      <c r="N3916" s="40"/>
    </row>
    <row r="3917" spans="1:14" ht="17.25">
      <c r="A3917" s="38"/>
      <c r="B3917" s="38"/>
      <c r="C3917" s="38"/>
      <c r="D3917" s="39"/>
      <c r="E3917" s="38"/>
      <c r="F3917" s="38"/>
      <c r="G3917" s="38"/>
      <c r="H3917" s="39"/>
      <c r="I3917" s="39"/>
      <c r="J3917" s="84"/>
      <c r="K3917" s="39"/>
      <c r="L3917" s="39"/>
      <c r="M3917" s="40"/>
      <c r="N3917" s="40"/>
    </row>
    <row r="3918" spans="1:14" ht="17.25">
      <c r="A3918" s="38"/>
      <c r="B3918" s="38"/>
      <c r="C3918" s="38"/>
      <c r="D3918" s="39"/>
      <c r="E3918" s="38"/>
      <c r="F3918" s="38"/>
      <c r="G3918" s="38"/>
      <c r="H3918" s="39"/>
      <c r="I3918" s="39"/>
      <c r="J3918" s="84"/>
      <c r="K3918" s="39"/>
      <c r="L3918" s="39"/>
      <c r="M3918" s="40"/>
      <c r="N3918" s="40"/>
    </row>
    <row r="3919" spans="1:14" ht="17.25">
      <c r="A3919" s="38"/>
      <c r="B3919" s="38"/>
      <c r="C3919" s="38"/>
      <c r="D3919" s="39"/>
      <c r="E3919" s="38"/>
      <c r="F3919" s="38"/>
      <c r="G3919" s="38"/>
      <c r="H3919" s="39"/>
      <c r="I3919" s="39"/>
      <c r="J3919" s="84"/>
      <c r="K3919" s="39"/>
      <c r="L3919" s="39"/>
      <c r="M3919" s="40"/>
      <c r="N3919" s="40"/>
    </row>
    <row r="3920" spans="1:14" ht="17.25">
      <c r="A3920" s="38"/>
      <c r="B3920" s="38"/>
      <c r="C3920" s="38"/>
      <c r="D3920" s="39"/>
      <c r="E3920" s="38"/>
      <c r="F3920" s="38"/>
      <c r="G3920" s="38"/>
      <c r="H3920" s="39"/>
      <c r="I3920" s="39"/>
      <c r="J3920" s="84"/>
      <c r="K3920" s="39"/>
      <c r="L3920" s="39"/>
      <c r="M3920" s="40"/>
      <c r="N3920" s="40"/>
    </row>
    <row r="3921" spans="1:14" ht="17.25">
      <c r="A3921" s="38"/>
      <c r="B3921" s="38"/>
      <c r="C3921" s="38"/>
      <c r="D3921" s="39"/>
      <c r="E3921" s="38"/>
      <c r="F3921" s="38"/>
      <c r="G3921" s="38"/>
      <c r="H3921" s="39"/>
      <c r="I3921" s="39"/>
      <c r="J3921" s="84"/>
      <c r="K3921" s="39"/>
      <c r="L3921" s="39"/>
      <c r="M3921" s="40"/>
      <c r="N3921" s="40"/>
    </row>
    <row r="3922" spans="1:14" ht="17.25">
      <c r="A3922" s="38"/>
      <c r="B3922" s="38"/>
      <c r="C3922" s="38"/>
      <c r="D3922" s="39"/>
      <c r="E3922" s="38"/>
      <c r="F3922" s="38"/>
      <c r="G3922" s="38"/>
      <c r="H3922" s="39"/>
      <c r="I3922" s="39"/>
      <c r="J3922" s="84"/>
      <c r="K3922" s="39"/>
      <c r="L3922" s="39"/>
      <c r="M3922" s="40"/>
      <c r="N3922" s="40"/>
    </row>
    <row r="3923" spans="1:14" ht="17.25">
      <c r="A3923" s="38"/>
      <c r="B3923" s="38"/>
      <c r="C3923" s="38"/>
      <c r="D3923" s="39"/>
      <c r="E3923" s="38"/>
      <c r="F3923" s="38"/>
      <c r="G3923" s="38"/>
      <c r="H3923" s="39"/>
      <c r="I3923" s="39"/>
      <c r="J3923" s="84"/>
      <c r="K3923" s="39"/>
      <c r="L3923" s="39"/>
      <c r="M3923" s="40"/>
      <c r="N3923" s="40"/>
    </row>
    <row r="3924" spans="1:14" ht="17.25">
      <c r="A3924" s="38"/>
      <c r="B3924" s="38"/>
      <c r="C3924" s="38"/>
      <c r="D3924" s="39"/>
      <c r="E3924" s="38"/>
      <c r="F3924" s="38"/>
      <c r="G3924" s="38"/>
      <c r="H3924" s="39"/>
      <c r="I3924" s="39"/>
      <c r="J3924" s="84"/>
      <c r="K3924" s="39"/>
      <c r="L3924" s="39"/>
      <c r="M3924" s="40"/>
      <c r="N3924" s="40"/>
    </row>
    <row r="3925" spans="1:14" ht="17.25">
      <c r="A3925" s="38"/>
      <c r="B3925" s="38"/>
      <c r="C3925" s="38"/>
      <c r="D3925" s="39"/>
      <c r="E3925" s="38"/>
      <c r="F3925" s="38"/>
      <c r="G3925" s="38"/>
      <c r="H3925" s="39"/>
      <c r="I3925" s="39"/>
      <c r="J3925" s="84"/>
      <c r="K3925" s="39"/>
      <c r="L3925" s="39"/>
      <c r="M3925" s="40"/>
      <c r="N3925" s="40"/>
    </row>
    <row r="3926" spans="1:14" ht="17.25">
      <c r="A3926" s="38"/>
      <c r="B3926" s="38"/>
      <c r="C3926" s="38"/>
      <c r="D3926" s="39"/>
      <c r="E3926" s="38"/>
      <c r="F3926" s="38"/>
      <c r="G3926" s="38"/>
      <c r="H3926" s="39"/>
      <c r="I3926" s="39"/>
      <c r="J3926" s="84"/>
      <c r="K3926" s="39"/>
      <c r="L3926" s="39"/>
      <c r="M3926" s="40"/>
      <c r="N3926" s="40"/>
    </row>
    <row r="3927" spans="1:14" ht="17.25">
      <c r="A3927" s="38"/>
      <c r="B3927" s="38"/>
      <c r="C3927" s="38"/>
      <c r="D3927" s="39"/>
      <c r="E3927" s="38"/>
      <c r="F3927" s="38"/>
      <c r="G3927" s="38"/>
      <c r="H3927" s="39"/>
      <c r="I3927" s="39"/>
      <c r="J3927" s="84"/>
      <c r="K3927" s="39"/>
      <c r="L3927" s="39"/>
      <c r="M3927" s="40"/>
      <c r="N3927" s="40"/>
    </row>
    <row r="3928" spans="1:14" ht="17.25">
      <c r="A3928" s="38"/>
      <c r="B3928" s="38"/>
      <c r="C3928" s="38"/>
      <c r="D3928" s="39"/>
      <c r="E3928" s="38"/>
      <c r="F3928" s="38"/>
      <c r="G3928" s="38"/>
      <c r="H3928" s="39"/>
      <c r="I3928" s="39"/>
      <c r="J3928" s="84"/>
      <c r="K3928" s="39"/>
      <c r="L3928" s="39"/>
      <c r="M3928" s="40"/>
      <c r="N3928" s="40"/>
    </row>
    <row r="3929" spans="1:14" ht="17.25">
      <c r="A3929" s="38"/>
      <c r="B3929" s="38"/>
      <c r="C3929" s="38"/>
      <c r="D3929" s="39"/>
      <c r="E3929" s="38"/>
      <c r="F3929" s="38"/>
      <c r="G3929" s="38"/>
      <c r="H3929" s="39"/>
      <c r="I3929" s="39"/>
      <c r="J3929" s="84"/>
      <c r="K3929" s="39"/>
      <c r="L3929" s="39"/>
      <c r="M3929" s="40"/>
      <c r="N3929" s="40"/>
    </row>
    <row r="3930" spans="1:14" ht="17.25">
      <c r="A3930" s="38"/>
      <c r="B3930" s="38"/>
      <c r="C3930" s="38"/>
      <c r="D3930" s="39"/>
      <c r="E3930" s="38"/>
      <c r="F3930" s="38"/>
      <c r="G3930" s="38"/>
      <c r="H3930" s="39"/>
      <c r="I3930" s="39"/>
      <c r="J3930" s="84"/>
      <c r="K3930" s="39"/>
      <c r="L3930" s="39"/>
      <c r="M3930" s="40"/>
      <c r="N3930" s="40"/>
    </row>
    <row r="3931" spans="1:14" ht="17.25">
      <c r="A3931" s="38"/>
      <c r="B3931" s="38"/>
      <c r="C3931" s="38"/>
      <c r="D3931" s="39"/>
      <c r="E3931" s="38"/>
      <c r="F3931" s="38"/>
      <c r="G3931" s="38"/>
      <c r="H3931" s="39"/>
      <c r="I3931" s="39"/>
      <c r="J3931" s="84"/>
      <c r="K3931" s="39"/>
      <c r="L3931" s="39"/>
      <c r="M3931" s="40"/>
      <c r="N3931" s="40"/>
    </row>
    <row r="3932" spans="1:14" ht="17.25">
      <c r="A3932" s="38"/>
      <c r="B3932" s="38"/>
      <c r="C3932" s="38"/>
      <c r="D3932" s="39"/>
      <c r="E3932" s="38"/>
      <c r="F3932" s="38"/>
      <c r="G3932" s="38"/>
      <c r="H3932" s="39"/>
      <c r="I3932" s="39"/>
      <c r="J3932" s="84"/>
      <c r="K3932" s="39"/>
      <c r="L3932" s="39"/>
      <c r="M3932" s="40"/>
      <c r="N3932" s="40"/>
    </row>
    <row r="3933" spans="1:14">
      <c r="M3933" s="58"/>
      <c r="N3933" s="58"/>
    </row>
    <row r="3934" spans="1:14">
      <c r="M3934" s="58"/>
      <c r="N3934" s="58"/>
    </row>
    <row r="3935" spans="1:14">
      <c r="M3935" s="58"/>
      <c r="N3935" s="58"/>
    </row>
    <row r="3936" spans="1:14">
      <c r="M3936" s="58"/>
      <c r="N3936" s="58"/>
    </row>
    <row r="3937" spans="13:14">
      <c r="M3937" s="58"/>
      <c r="N3937" s="58"/>
    </row>
    <row r="3938" spans="13:14">
      <c r="M3938" s="58"/>
      <c r="N3938" s="58"/>
    </row>
    <row r="3939" spans="13:14">
      <c r="M3939" s="58"/>
      <c r="N3939" s="58"/>
    </row>
    <row r="3940" spans="13:14">
      <c r="M3940" s="58"/>
      <c r="N3940" s="58"/>
    </row>
    <row r="3941" spans="13:14">
      <c r="M3941" s="58"/>
      <c r="N3941" s="58"/>
    </row>
    <row r="3942" spans="13:14">
      <c r="M3942" s="58"/>
      <c r="N3942" s="58"/>
    </row>
    <row r="3943" spans="13:14">
      <c r="M3943" s="58"/>
      <c r="N3943" s="58"/>
    </row>
    <row r="3944" spans="13:14">
      <c r="M3944" s="58"/>
      <c r="N3944" s="58"/>
    </row>
    <row r="3945" spans="13:14">
      <c r="M3945" s="58"/>
      <c r="N3945" s="58"/>
    </row>
    <row r="3946" spans="13:14">
      <c r="M3946" s="58"/>
      <c r="N3946" s="58"/>
    </row>
    <row r="3947" spans="13:14">
      <c r="M3947" s="58"/>
      <c r="N3947" s="58"/>
    </row>
    <row r="3948" spans="13:14">
      <c r="M3948" s="58"/>
      <c r="N3948" s="58"/>
    </row>
    <row r="3949" spans="13:14">
      <c r="M3949" s="58"/>
      <c r="N3949" s="58"/>
    </row>
    <row r="3950" spans="13:14">
      <c r="M3950" s="58"/>
      <c r="N3950" s="58"/>
    </row>
    <row r="3951" spans="13:14">
      <c r="M3951" s="58"/>
      <c r="N3951" s="58"/>
    </row>
    <row r="3952" spans="13:14">
      <c r="M3952" s="58"/>
      <c r="N3952" s="58"/>
    </row>
    <row r="3953" spans="13:14">
      <c r="M3953" s="58"/>
      <c r="N3953" s="58"/>
    </row>
    <row r="3954" spans="13:14">
      <c r="M3954" s="58"/>
      <c r="N3954" s="58"/>
    </row>
    <row r="3955" spans="13:14">
      <c r="M3955" s="58"/>
      <c r="N3955" s="58"/>
    </row>
    <row r="3956" spans="13:14">
      <c r="M3956" s="58"/>
      <c r="N3956" s="58"/>
    </row>
    <row r="3957" spans="13:14">
      <c r="M3957" s="58"/>
      <c r="N3957" s="58"/>
    </row>
    <row r="3958" spans="13:14">
      <c r="M3958" s="58"/>
      <c r="N3958" s="58"/>
    </row>
    <row r="3959" spans="13:14">
      <c r="M3959" s="58"/>
      <c r="N3959" s="58"/>
    </row>
    <row r="3960" spans="13:14">
      <c r="M3960" s="58"/>
      <c r="N3960" s="58"/>
    </row>
    <row r="3961" spans="13:14">
      <c r="M3961" s="58"/>
      <c r="N3961" s="58"/>
    </row>
    <row r="3962" spans="13:14">
      <c r="M3962" s="58"/>
      <c r="N3962" s="58"/>
    </row>
    <row r="3963" spans="13:14">
      <c r="M3963" s="58"/>
      <c r="N3963" s="58"/>
    </row>
    <row r="3964" spans="13:14">
      <c r="M3964" s="58"/>
      <c r="N3964" s="58"/>
    </row>
    <row r="3965" spans="13:14">
      <c r="M3965" s="58"/>
      <c r="N3965" s="58"/>
    </row>
    <row r="3966" spans="13:14">
      <c r="M3966" s="58"/>
      <c r="N3966" s="58"/>
    </row>
    <row r="3967" spans="13:14">
      <c r="M3967" s="58"/>
      <c r="N3967" s="58"/>
    </row>
    <row r="3968" spans="13:14">
      <c r="M3968" s="58"/>
      <c r="N3968" s="58"/>
    </row>
    <row r="3969" spans="13:14">
      <c r="M3969" s="58"/>
      <c r="N3969" s="58"/>
    </row>
    <row r="3970" spans="13:14">
      <c r="M3970" s="58"/>
      <c r="N3970" s="58"/>
    </row>
    <row r="3971" spans="13:14">
      <c r="M3971" s="58"/>
      <c r="N3971" s="58"/>
    </row>
    <row r="3972" spans="13:14">
      <c r="M3972" s="58"/>
      <c r="N3972" s="58"/>
    </row>
    <row r="3973" spans="13:14">
      <c r="M3973" s="58"/>
      <c r="N3973" s="58"/>
    </row>
    <row r="3974" spans="13:14">
      <c r="M3974" s="58"/>
      <c r="N3974" s="58"/>
    </row>
    <row r="3975" spans="13:14">
      <c r="M3975" s="58"/>
      <c r="N3975" s="58"/>
    </row>
    <row r="3976" spans="13:14">
      <c r="M3976" s="58"/>
      <c r="N3976" s="58"/>
    </row>
    <row r="3977" spans="13:14">
      <c r="M3977" s="58"/>
      <c r="N3977" s="58"/>
    </row>
    <row r="3978" spans="13:14">
      <c r="M3978" s="58"/>
      <c r="N3978" s="58"/>
    </row>
    <row r="3979" spans="13:14">
      <c r="M3979" s="58"/>
      <c r="N3979" s="58"/>
    </row>
    <row r="3980" spans="13:14">
      <c r="M3980" s="58"/>
      <c r="N3980" s="58"/>
    </row>
    <row r="3981" spans="13:14">
      <c r="M3981" s="58"/>
      <c r="N3981" s="58"/>
    </row>
    <row r="3982" spans="13:14">
      <c r="M3982" s="58"/>
      <c r="N3982" s="58"/>
    </row>
    <row r="3983" spans="13:14">
      <c r="M3983" s="58"/>
      <c r="N3983" s="58"/>
    </row>
    <row r="3984" spans="13:14">
      <c r="M3984" s="58"/>
      <c r="N3984" s="58"/>
    </row>
    <row r="3985" spans="13:14">
      <c r="M3985" s="58"/>
      <c r="N3985" s="58"/>
    </row>
    <row r="3986" spans="13:14">
      <c r="M3986" s="58"/>
      <c r="N3986" s="58"/>
    </row>
    <row r="3987" spans="13:14">
      <c r="M3987" s="58"/>
      <c r="N3987" s="58"/>
    </row>
    <row r="3988" spans="13:14">
      <c r="M3988" s="58"/>
      <c r="N3988" s="58"/>
    </row>
    <row r="3989" spans="13:14">
      <c r="M3989" s="58"/>
      <c r="N3989" s="58"/>
    </row>
    <row r="3990" spans="13:14">
      <c r="M3990" s="58"/>
      <c r="N3990" s="58"/>
    </row>
    <row r="3991" spans="13:14">
      <c r="M3991" s="58"/>
      <c r="N3991" s="58"/>
    </row>
    <row r="3992" spans="13:14">
      <c r="M3992" s="58"/>
      <c r="N3992" s="58"/>
    </row>
    <row r="3993" spans="13:14">
      <c r="M3993" s="58"/>
      <c r="N3993" s="58"/>
    </row>
    <row r="3994" spans="13:14">
      <c r="M3994" s="58"/>
      <c r="N3994" s="58"/>
    </row>
    <row r="3995" spans="13:14">
      <c r="M3995" s="58"/>
      <c r="N3995" s="58"/>
    </row>
    <row r="3996" spans="13:14">
      <c r="M3996" s="58"/>
      <c r="N3996" s="58"/>
    </row>
    <row r="3997" spans="13:14">
      <c r="M3997" s="58"/>
      <c r="N3997" s="58"/>
    </row>
    <row r="3998" spans="13:14">
      <c r="M3998" s="58"/>
      <c r="N3998" s="58"/>
    </row>
    <row r="3999" spans="13:14">
      <c r="M3999" s="58"/>
      <c r="N3999" s="58"/>
    </row>
    <row r="4000" spans="13:14">
      <c r="M4000" s="58"/>
      <c r="N4000" s="58"/>
    </row>
    <row r="4001" spans="13:14">
      <c r="M4001" s="58"/>
      <c r="N4001" s="58"/>
    </row>
    <row r="4002" spans="13:14">
      <c r="M4002" s="58"/>
      <c r="N4002" s="58"/>
    </row>
    <row r="4003" spans="13:14">
      <c r="M4003" s="58"/>
      <c r="N4003" s="58"/>
    </row>
    <row r="4004" spans="13:14">
      <c r="M4004" s="58"/>
      <c r="N4004" s="58"/>
    </row>
    <row r="4005" spans="13:14">
      <c r="M4005" s="58"/>
      <c r="N4005" s="58"/>
    </row>
    <row r="4006" spans="13:14">
      <c r="M4006" s="58"/>
      <c r="N4006" s="58"/>
    </row>
    <row r="4007" spans="13:14">
      <c r="M4007" s="58"/>
      <c r="N4007" s="58"/>
    </row>
    <row r="4008" spans="13:14">
      <c r="M4008" s="58"/>
      <c r="N4008" s="58"/>
    </row>
    <row r="4009" spans="13:14">
      <c r="M4009" s="58"/>
      <c r="N4009" s="58"/>
    </row>
    <row r="4010" spans="13:14">
      <c r="M4010" s="58"/>
      <c r="N4010" s="58"/>
    </row>
    <row r="4011" spans="13:14">
      <c r="M4011" s="58"/>
      <c r="N4011" s="58"/>
    </row>
    <row r="4012" spans="13:14">
      <c r="M4012" s="58"/>
      <c r="N4012" s="58"/>
    </row>
    <row r="4013" spans="13:14">
      <c r="M4013" s="58"/>
      <c r="N4013" s="58"/>
    </row>
    <row r="4014" spans="13:14">
      <c r="M4014" s="58"/>
      <c r="N4014" s="58"/>
    </row>
    <row r="4015" spans="13:14">
      <c r="M4015" s="58"/>
      <c r="N4015" s="58"/>
    </row>
    <row r="4016" spans="13:14">
      <c r="M4016" s="58"/>
      <c r="N4016" s="58"/>
    </row>
    <row r="4017" spans="13:14">
      <c r="M4017" s="58"/>
      <c r="N4017" s="58"/>
    </row>
    <row r="4018" spans="13:14">
      <c r="M4018" s="58"/>
      <c r="N4018" s="58"/>
    </row>
    <row r="4019" spans="13:14">
      <c r="M4019" s="58"/>
      <c r="N4019" s="58"/>
    </row>
    <row r="4020" spans="13:14">
      <c r="M4020" s="58"/>
      <c r="N4020" s="58"/>
    </row>
    <row r="4021" spans="13:14">
      <c r="M4021" s="58"/>
      <c r="N4021" s="58"/>
    </row>
    <row r="4022" spans="13:14">
      <c r="M4022" s="58"/>
      <c r="N4022" s="58"/>
    </row>
    <row r="4023" spans="13:14">
      <c r="M4023" s="58"/>
      <c r="N4023" s="58"/>
    </row>
    <row r="4024" spans="13:14">
      <c r="M4024" s="58"/>
      <c r="N4024" s="58"/>
    </row>
    <row r="4025" spans="13:14">
      <c r="M4025" s="58"/>
      <c r="N4025" s="58"/>
    </row>
    <row r="4026" spans="13:14">
      <c r="M4026" s="58"/>
      <c r="N4026" s="58"/>
    </row>
    <row r="4027" spans="13:14">
      <c r="M4027" s="58"/>
      <c r="N4027" s="58"/>
    </row>
    <row r="4028" spans="13:14">
      <c r="M4028" s="58"/>
      <c r="N4028" s="58"/>
    </row>
    <row r="4029" spans="13:14">
      <c r="M4029" s="58"/>
      <c r="N4029" s="58"/>
    </row>
    <row r="4030" spans="13:14">
      <c r="M4030" s="58"/>
      <c r="N4030" s="58"/>
    </row>
    <row r="4031" spans="13:14">
      <c r="M4031" s="58"/>
      <c r="N4031" s="58"/>
    </row>
    <row r="4032" spans="13:14">
      <c r="M4032" s="58"/>
      <c r="N4032" s="58"/>
    </row>
    <row r="4033" spans="13:14">
      <c r="M4033" s="58"/>
      <c r="N4033" s="58"/>
    </row>
    <row r="4034" spans="13:14">
      <c r="M4034" s="58"/>
      <c r="N4034" s="58"/>
    </row>
    <row r="4035" spans="13:14">
      <c r="M4035" s="58"/>
      <c r="N4035" s="58"/>
    </row>
    <row r="4036" spans="13:14">
      <c r="M4036" s="58"/>
      <c r="N4036" s="58"/>
    </row>
    <row r="4037" spans="13:14">
      <c r="M4037" s="58"/>
      <c r="N4037" s="58"/>
    </row>
    <row r="4038" spans="13:14">
      <c r="M4038" s="58"/>
      <c r="N4038" s="58"/>
    </row>
    <row r="4039" spans="13:14">
      <c r="M4039" s="58"/>
      <c r="N4039" s="58"/>
    </row>
    <row r="4040" spans="13:14">
      <c r="M4040" s="58"/>
      <c r="N4040" s="58"/>
    </row>
    <row r="4041" spans="13:14">
      <c r="M4041" s="58"/>
      <c r="N4041" s="58"/>
    </row>
    <row r="4042" spans="13:14">
      <c r="M4042" s="58"/>
      <c r="N4042" s="58"/>
    </row>
    <row r="4043" spans="13:14">
      <c r="M4043" s="58"/>
      <c r="N4043" s="58"/>
    </row>
    <row r="4044" spans="13:14">
      <c r="M4044" s="58"/>
      <c r="N4044" s="58"/>
    </row>
    <row r="4045" spans="13:14">
      <c r="M4045" s="58"/>
      <c r="N4045" s="58"/>
    </row>
    <row r="4046" spans="13:14">
      <c r="M4046" s="58"/>
      <c r="N4046" s="58"/>
    </row>
    <row r="4047" spans="13:14">
      <c r="M4047" s="58"/>
      <c r="N4047" s="58"/>
    </row>
    <row r="4048" spans="13:14">
      <c r="M4048" s="58"/>
      <c r="N4048" s="58"/>
    </row>
    <row r="4049" spans="13:14">
      <c r="M4049" s="58"/>
      <c r="N4049" s="58"/>
    </row>
    <row r="4050" spans="13:14">
      <c r="M4050" s="58"/>
      <c r="N4050" s="58"/>
    </row>
    <row r="4051" spans="13:14">
      <c r="M4051" s="58"/>
      <c r="N4051" s="58"/>
    </row>
    <row r="4052" spans="13:14">
      <c r="M4052" s="58"/>
      <c r="N4052" s="58"/>
    </row>
    <row r="4053" spans="13:14">
      <c r="M4053" s="58"/>
      <c r="N4053" s="58"/>
    </row>
    <row r="4054" spans="13:14">
      <c r="M4054" s="58"/>
      <c r="N4054" s="58"/>
    </row>
    <row r="4055" spans="13:14">
      <c r="M4055" s="58"/>
      <c r="N4055" s="58"/>
    </row>
    <row r="4056" spans="13:14">
      <c r="M4056" s="58"/>
      <c r="N4056" s="58"/>
    </row>
    <row r="4057" spans="13:14">
      <c r="M4057" s="58"/>
      <c r="N4057" s="58"/>
    </row>
    <row r="4058" spans="13:14">
      <c r="M4058" s="58"/>
      <c r="N4058" s="58"/>
    </row>
    <row r="4059" spans="13:14">
      <c r="M4059" s="58"/>
      <c r="N4059" s="58"/>
    </row>
    <row r="4060" spans="13:14">
      <c r="M4060" s="58"/>
      <c r="N4060" s="58"/>
    </row>
    <row r="4061" spans="13:14">
      <c r="M4061" s="58"/>
      <c r="N4061" s="58"/>
    </row>
    <row r="4062" spans="13:14">
      <c r="M4062" s="58"/>
      <c r="N4062" s="58"/>
    </row>
    <row r="4063" spans="13:14">
      <c r="M4063" s="58"/>
      <c r="N4063" s="58"/>
    </row>
    <row r="4064" spans="13:14">
      <c r="M4064" s="58"/>
      <c r="N4064" s="58"/>
    </row>
    <row r="4065" spans="13:14">
      <c r="M4065" s="58"/>
      <c r="N4065" s="58"/>
    </row>
    <row r="4066" spans="13:14">
      <c r="M4066" s="58"/>
      <c r="N4066" s="58"/>
    </row>
    <row r="4067" spans="13:14">
      <c r="M4067" s="58"/>
      <c r="N4067" s="58"/>
    </row>
    <row r="4068" spans="13:14">
      <c r="M4068" s="58"/>
      <c r="N4068" s="58"/>
    </row>
    <row r="4069" spans="13:14">
      <c r="M4069" s="58"/>
      <c r="N4069" s="58"/>
    </row>
    <row r="4070" spans="13:14">
      <c r="M4070" s="58"/>
      <c r="N4070" s="58"/>
    </row>
    <row r="4071" spans="13:14">
      <c r="M4071" s="58"/>
      <c r="N4071" s="58"/>
    </row>
    <row r="4072" spans="13:14">
      <c r="M4072" s="58"/>
      <c r="N4072" s="58"/>
    </row>
    <row r="4073" spans="13:14">
      <c r="M4073" s="58"/>
      <c r="N4073" s="58"/>
    </row>
    <row r="4074" spans="13:14">
      <c r="M4074" s="58"/>
      <c r="N4074" s="58"/>
    </row>
    <row r="4075" spans="13:14">
      <c r="M4075" s="58"/>
      <c r="N4075" s="58"/>
    </row>
    <row r="4076" spans="13:14">
      <c r="M4076" s="58"/>
      <c r="N4076" s="58"/>
    </row>
    <row r="4077" spans="13:14">
      <c r="M4077" s="58"/>
      <c r="N4077" s="58"/>
    </row>
    <row r="4078" spans="13:14">
      <c r="M4078" s="58"/>
      <c r="N4078" s="58"/>
    </row>
    <row r="4079" spans="13:14">
      <c r="M4079" s="58"/>
      <c r="N4079" s="58"/>
    </row>
    <row r="4080" spans="13:14">
      <c r="M4080" s="58"/>
      <c r="N4080" s="58"/>
    </row>
    <row r="4081" spans="13:14">
      <c r="M4081" s="58"/>
      <c r="N4081" s="58"/>
    </row>
    <row r="4082" spans="13:14">
      <c r="M4082" s="58"/>
      <c r="N4082" s="58"/>
    </row>
    <row r="4083" spans="13:14">
      <c r="M4083" s="58"/>
      <c r="N4083" s="58"/>
    </row>
    <row r="4084" spans="13:14">
      <c r="M4084" s="58"/>
      <c r="N4084" s="58"/>
    </row>
    <row r="4085" spans="13:14">
      <c r="M4085" s="58"/>
      <c r="N4085" s="58"/>
    </row>
    <row r="4086" spans="13:14">
      <c r="M4086" s="58"/>
      <c r="N4086" s="58"/>
    </row>
    <row r="4087" spans="13:14">
      <c r="M4087" s="58"/>
      <c r="N4087" s="58"/>
    </row>
    <row r="4088" spans="13:14">
      <c r="M4088" s="58"/>
      <c r="N4088" s="58"/>
    </row>
    <row r="4089" spans="13:14">
      <c r="M4089" s="58"/>
      <c r="N4089" s="58"/>
    </row>
    <row r="4090" spans="13:14">
      <c r="M4090" s="58"/>
      <c r="N4090" s="58"/>
    </row>
    <row r="4091" spans="13:14">
      <c r="M4091" s="58"/>
      <c r="N4091" s="58"/>
    </row>
    <row r="4092" spans="13:14">
      <c r="M4092" s="58"/>
      <c r="N4092" s="58"/>
    </row>
    <row r="4093" spans="13:14">
      <c r="M4093" s="58"/>
      <c r="N4093" s="58"/>
    </row>
    <row r="4094" spans="13:14">
      <c r="M4094" s="58"/>
      <c r="N4094" s="58"/>
    </row>
    <row r="4095" spans="13:14">
      <c r="M4095" s="58"/>
      <c r="N4095" s="58"/>
    </row>
    <row r="4096" spans="13:14">
      <c r="M4096" s="58"/>
      <c r="N4096" s="58"/>
    </row>
    <row r="4097" spans="13:14">
      <c r="M4097" s="58"/>
      <c r="N4097" s="58"/>
    </row>
    <row r="4098" spans="13:14">
      <c r="M4098" s="58"/>
      <c r="N4098" s="58"/>
    </row>
    <row r="4099" spans="13:14">
      <c r="M4099" s="58"/>
      <c r="N4099" s="58"/>
    </row>
    <row r="4100" spans="13:14">
      <c r="M4100" s="58"/>
      <c r="N4100" s="58"/>
    </row>
    <row r="4101" spans="13:14">
      <c r="M4101" s="58"/>
      <c r="N4101" s="58"/>
    </row>
    <row r="4102" spans="13:14">
      <c r="M4102" s="58"/>
      <c r="N4102" s="58"/>
    </row>
    <row r="4103" spans="13:14">
      <c r="M4103" s="58"/>
      <c r="N4103" s="58"/>
    </row>
    <row r="4104" spans="13:14">
      <c r="M4104" s="58"/>
      <c r="N4104" s="58"/>
    </row>
    <row r="4105" spans="13:14">
      <c r="M4105" s="58"/>
      <c r="N4105" s="58"/>
    </row>
    <row r="4106" spans="13:14">
      <c r="M4106" s="58"/>
      <c r="N4106" s="58"/>
    </row>
    <row r="4107" spans="13:14">
      <c r="M4107" s="58"/>
      <c r="N4107" s="58"/>
    </row>
    <row r="4108" spans="13:14">
      <c r="M4108" s="58"/>
      <c r="N4108" s="58"/>
    </row>
    <row r="4109" spans="13:14">
      <c r="M4109" s="58"/>
      <c r="N4109" s="58"/>
    </row>
    <row r="4110" spans="13:14">
      <c r="M4110" s="58"/>
      <c r="N4110" s="58"/>
    </row>
    <row r="4111" spans="13:14">
      <c r="M4111" s="58"/>
      <c r="N4111" s="58"/>
    </row>
    <row r="4112" spans="13:14">
      <c r="M4112" s="58"/>
      <c r="N4112" s="58"/>
    </row>
    <row r="4113" spans="13:14">
      <c r="M4113" s="58"/>
      <c r="N4113" s="58"/>
    </row>
    <row r="4114" spans="13:14">
      <c r="M4114" s="58"/>
      <c r="N4114" s="58"/>
    </row>
    <row r="4115" spans="13:14">
      <c r="M4115" s="58"/>
      <c r="N4115" s="58"/>
    </row>
    <row r="4116" spans="13:14">
      <c r="M4116" s="58"/>
      <c r="N4116" s="58"/>
    </row>
    <row r="4117" spans="13:14">
      <c r="M4117" s="58"/>
      <c r="N4117" s="58"/>
    </row>
    <row r="4118" spans="13:14">
      <c r="M4118" s="58"/>
      <c r="N4118" s="58"/>
    </row>
    <row r="4119" spans="13:14">
      <c r="M4119" s="58"/>
      <c r="N4119" s="58"/>
    </row>
    <row r="4120" spans="13:14">
      <c r="M4120" s="58"/>
      <c r="N4120" s="58"/>
    </row>
    <row r="4121" spans="13:14">
      <c r="M4121" s="58"/>
      <c r="N4121" s="58"/>
    </row>
    <row r="4122" spans="13:14">
      <c r="M4122" s="58"/>
      <c r="N4122" s="58"/>
    </row>
    <row r="4123" spans="13:14">
      <c r="M4123" s="58"/>
      <c r="N4123" s="58"/>
    </row>
    <row r="4124" spans="13:14">
      <c r="M4124" s="58"/>
      <c r="N4124" s="58"/>
    </row>
    <row r="4125" spans="13:14">
      <c r="M4125" s="58"/>
      <c r="N4125" s="58"/>
    </row>
    <row r="4126" spans="13:14">
      <c r="M4126" s="58"/>
      <c r="N4126" s="58"/>
    </row>
    <row r="4127" spans="13:14">
      <c r="M4127" s="58"/>
      <c r="N4127" s="58"/>
    </row>
    <row r="4128" spans="13:14">
      <c r="M4128" s="58"/>
      <c r="N4128" s="58"/>
    </row>
    <row r="4129" spans="13:14">
      <c r="M4129" s="58"/>
      <c r="N4129" s="58"/>
    </row>
    <row r="4130" spans="13:14">
      <c r="M4130" s="58"/>
      <c r="N4130" s="58"/>
    </row>
    <row r="4131" spans="13:14">
      <c r="M4131" s="58"/>
      <c r="N4131" s="58"/>
    </row>
    <row r="4132" spans="13:14">
      <c r="M4132" s="58"/>
      <c r="N4132" s="58"/>
    </row>
    <row r="4133" spans="13:14">
      <c r="M4133" s="58"/>
      <c r="N4133" s="58"/>
    </row>
    <row r="4134" spans="13:14">
      <c r="M4134" s="58"/>
      <c r="N4134" s="58"/>
    </row>
    <row r="4135" spans="13:14">
      <c r="M4135" s="58"/>
      <c r="N4135" s="58"/>
    </row>
    <row r="4136" spans="13:14">
      <c r="M4136" s="58"/>
      <c r="N4136" s="58"/>
    </row>
    <row r="4137" spans="13:14">
      <c r="M4137" s="58"/>
      <c r="N4137" s="58"/>
    </row>
    <row r="4138" spans="13:14">
      <c r="M4138" s="58"/>
      <c r="N4138" s="58"/>
    </row>
    <row r="4139" spans="13:14">
      <c r="M4139" s="58"/>
      <c r="N4139" s="58"/>
    </row>
    <row r="4140" spans="13:14">
      <c r="M4140" s="58"/>
      <c r="N4140" s="58"/>
    </row>
    <row r="4141" spans="13:14">
      <c r="M4141" s="58"/>
      <c r="N4141" s="58"/>
    </row>
    <row r="4142" spans="13:14">
      <c r="M4142" s="58"/>
      <c r="N4142" s="58"/>
    </row>
    <row r="4143" spans="13:14">
      <c r="M4143" s="58"/>
      <c r="N4143" s="58"/>
    </row>
    <row r="4144" spans="13:14">
      <c r="M4144" s="58"/>
      <c r="N4144" s="58"/>
    </row>
    <row r="4145" spans="13:14">
      <c r="M4145" s="58"/>
      <c r="N4145" s="58"/>
    </row>
    <row r="4146" spans="13:14">
      <c r="M4146" s="58"/>
      <c r="N4146" s="58"/>
    </row>
    <row r="4147" spans="13:14">
      <c r="M4147" s="58"/>
      <c r="N4147" s="58"/>
    </row>
    <row r="4148" spans="13:14">
      <c r="M4148" s="58"/>
      <c r="N4148" s="58"/>
    </row>
    <row r="4149" spans="13:14">
      <c r="M4149" s="58"/>
      <c r="N4149" s="58"/>
    </row>
    <row r="4150" spans="13:14">
      <c r="M4150" s="58"/>
      <c r="N4150" s="58"/>
    </row>
    <row r="4151" spans="13:14">
      <c r="M4151" s="58"/>
      <c r="N4151" s="58"/>
    </row>
    <row r="4152" spans="13:14">
      <c r="M4152" s="58"/>
      <c r="N4152" s="58"/>
    </row>
    <row r="4153" spans="13:14">
      <c r="M4153" s="58"/>
      <c r="N4153" s="58"/>
    </row>
    <row r="4154" spans="13:14">
      <c r="M4154" s="58"/>
      <c r="N4154" s="58"/>
    </row>
    <row r="4155" spans="13:14">
      <c r="M4155" s="58"/>
      <c r="N4155" s="58"/>
    </row>
    <row r="4156" spans="13:14">
      <c r="M4156" s="58"/>
      <c r="N4156" s="58"/>
    </row>
    <row r="4157" spans="13:14">
      <c r="M4157" s="58"/>
      <c r="N4157" s="58"/>
    </row>
    <row r="4158" spans="13:14">
      <c r="M4158" s="58"/>
      <c r="N4158" s="58"/>
    </row>
    <row r="4159" spans="13:14">
      <c r="M4159" s="58"/>
      <c r="N4159" s="58"/>
    </row>
    <row r="4160" spans="13:14">
      <c r="M4160" s="58"/>
      <c r="N4160" s="58"/>
    </row>
    <row r="4161" spans="13:14">
      <c r="M4161" s="58"/>
      <c r="N4161" s="58"/>
    </row>
    <row r="4162" spans="13:14">
      <c r="M4162" s="58"/>
      <c r="N4162" s="58"/>
    </row>
    <row r="4163" spans="13:14">
      <c r="M4163" s="58"/>
      <c r="N4163" s="58"/>
    </row>
    <row r="4164" spans="13:14">
      <c r="M4164" s="58"/>
      <c r="N4164" s="58"/>
    </row>
    <row r="4165" spans="13:14">
      <c r="M4165" s="58"/>
      <c r="N4165" s="58"/>
    </row>
    <row r="4166" spans="13:14">
      <c r="M4166" s="58"/>
      <c r="N4166" s="58"/>
    </row>
    <row r="4167" spans="13:14">
      <c r="M4167" s="58"/>
      <c r="N4167" s="58"/>
    </row>
    <row r="4168" spans="13:14">
      <c r="M4168" s="58"/>
      <c r="N4168" s="58"/>
    </row>
    <row r="4169" spans="13:14">
      <c r="M4169" s="58"/>
      <c r="N4169" s="58"/>
    </row>
    <row r="4170" spans="13:14">
      <c r="M4170" s="58"/>
      <c r="N4170" s="58"/>
    </row>
    <row r="4171" spans="13:14">
      <c r="M4171" s="58"/>
      <c r="N4171" s="58"/>
    </row>
    <row r="4172" spans="13:14">
      <c r="M4172" s="58"/>
      <c r="N4172" s="58"/>
    </row>
    <row r="4173" spans="13:14">
      <c r="M4173" s="58"/>
      <c r="N4173" s="58"/>
    </row>
    <row r="4174" spans="13:14">
      <c r="M4174" s="58"/>
      <c r="N4174" s="58"/>
    </row>
    <row r="4175" spans="13:14">
      <c r="M4175" s="58"/>
      <c r="N4175" s="58"/>
    </row>
    <row r="4176" spans="13:14">
      <c r="M4176" s="58"/>
      <c r="N4176" s="58"/>
    </row>
    <row r="4177" spans="13:14">
      <c r="M4177" s="58"/>
      <c r="N4177" s="58"/>
    </row>
    <row r="4178" spans="13:14">
      <c r="M4178" s="58"/>
      <c r="N4178" s="58"/>
    </row>
    <row r="4179" spans="13:14">
      <c r="M4179" s="58"/>
      <c r="N4179" s="58"/>
    </row>
    <row r="4180" spans="13:14">
      <c r="M4180" s="58"/>
      <c r="N4180" s="58"/>
    </row>
    <row r="4181" spans="13:14">
      <c r="M4181" s="58"/>
      <c r="N4181" s="58"/>
    </row>
    <row r="4182" spans="13:14">
      <c r="M4182" s="58"/>
      <c r="N4182" s="58"/>
    </row>
    <row r="4183" spans="13:14">
      <c r="M4183" s="58"/>
      <c r="N4183" s="58"/>
    </row>
    <row r="4184" spans="13:14">
      <c r="M4184" s="58"/>
      <c r="N4184" s="58"/>
    </row>
    <row r="4185" spans="13:14">
      <c r="M4185" s="58"/>
      <c r="N4185" s="58"/>
    </row>
    <row r="4186" spans="13:14">
      <c r="M4186" s="58"/>
      <c r="N4186" s="58"/>
    </row>
    <row r="4187" spans="13:14">
      <c r="M4187" s="58"/>
      <c r="N4187" s="58"/>
    </row>
    <row r="4188" spans="13:14">
      <c r="M4188" s="58"/>
      <c r="N4188" s="58"/>
    </row>
    <row r="4189" spans="13:14">
      <c r="M4189" s="58"/>
      <c r="N4189" s="58"/>
    </row>
    <row r="4190" spans="13:14">
      <c r="M4190" s="58"/>
      <c r="N4190" s="58"/>
    </row>
    <row r="4191" spans="13:14">
      <c r="M4191" s="58"/>
      <c r="N4191" s="58"/>
    </row>
    <row r="4192" spans="13:14">
      <c r="M4192" s="58"/>
      <c r="N4192" s="58"/>
    </row>
    <row r="4193" spans="13:14">
      <c r="M4193" s="58"/>
      <c r="N4193" s="58"/>
    </row>
    <row r="4194" spans="13:14">
      <c r="M4194" s="58"/>
      <c r="N4194" s="58"/>
    </row>
    <row r="4195" spans="13:14">
      <c r="M4195" s="58"/>
      <c r="N4195" s="58"/>
    </row>
    <row r="4196" spans="13:14">
      <c r="M4196" s="58"/>
      <c r="N4196" s="58"/>
    </row>
    <row r="4197" spans="13:14">
      <c r="M4197" s="58"/>
      <c r="N4197" s="58"/>
    </row>
    <row r="4198" spans="13:14">
      <c r="M4198" s="58"/>
      <c r="N4198" s="58"/>
    </row>
    <row r="4199" spans="13:14">
      <c r="M4199" s="58"/>
      <c r="N4199" s="58"/>
    </row>
    <row r="4200" spans="13:14">
      <c r="M4200" s="58"/>
      <c r="N4200" s="58"/>
    </row>
    <row r="4201" spans="13:14">
      <c r="M4201" s="58"/>
      <c r="N4201" s="58"/>
    </row>
    <row r="4202" spans="13:14">
      <c r="M4202" s="58"/>
      <c r="N4202" s="58"/>
    </row>
    <row r="4203" spans="13:14">
      <c r="M4203" s="58"/>
      <c r="N4203" s="58"/>
    </row>
    <row r="4204" spans="13:14">
      <c r="M4204" s="58"/>
      <c r="N4204" s="58"/>
    </row>
    <row r="4205" spans="13:14">
      <c r="M4205" s="58"/>
      <c r="N4205" s="58"/>
    </row>
    <row r="4206" spans="13:14">
      <c r="M4206" s="58"/>
      <c r="N4206" s="58"/>
    </row>
    <row r="4207" spans="13:14">
      <c r="M4207" s="58"/>
      <c r="N4207" s="58"/>
    </row>
    <row r="4208" spans="13:14">
      <c r="M4208" s="58"/>
      <c r="N4208" s="58"/>
    </row>
    <row r="4209" spans="13:14">
      <c r="M4209" s="58"/>
      <c r="N4209" s="58"/>
    </row>
    <row r="4210" spans="13:14">
      <c r="M4210" s="58"/>
      <c r="N4210" s="58"/>
    </row>
    <row r="4211" spans="13:14">
      <c r="M4211" s="58"/>
      <c r="N4211" s="58"/>
    </row>
    <row r="4212" spans="13:14">
      <c r="M4212" s="58"/>
      <c r="N4212" s="58"/>
    </row>
    <row r="4213" spans="13:14">
      <c r="M4213" s="58"/>
      <c r="N4213" s="58"/>
    </row>
    <row r="4214" spans="13:14">
      <c r="M4214" s="58"/>
      <c r="N4214" s="58"/>
    </row>
    <row r="4215" spans="13:14">
      <c r="M4215" s="58"/>
      <c r="N4215" s="58"/>
    </row>
    <row r="4216" spans="13:14">
      <c r="M4216" s="58"/>
      <c r="N4216" s="58"/>
    </row>
    <row r="4217" spans="13:14">
      <c r="M4217" s="58"/>
      <c r="N4217" s="58"/>
    </row>
    <row r="4218" spans="13:14">
      <c r="M4218" s="58"/>
      <c r="N4218" s="58"/>
    </row>
    <row r="4219" spans="13:14">
      <c r="M4219" s="58"/>
      <c r="N4219" s="58"/>
    </row>
    <row r="4220" spans="13:14">
      <c r="M4220" s="58"/>
      <c r="N4220" s="58"/>
    </row>
    <row r="4221" spans="13:14">
      <c r="M4221" s="58"/>
      <c r="N4221" s="58"/>
    </row>
    <row r="4222" spans="13:14">
      <c r="M4222" s="58"/>
      <c r="N4222" s="58"/>
    </row>
    <row r="4223" spans="13:14">
      <c r="M4223" s="58"/>
      <c r="N4223" s="58"/>
    </row>
    <row r="4224" spans="13:14">
      <c r="M4224" s="58"/>
      <c r="N4224" s="58"/>
    </row>
    <row r="4225" spans="13:14">
      <c r="M4225" s="58"/>
      <c r="N4225" s="58"/>
    </row>
    <row r="4226" spans="13:14">
      <c r="M4226" s="58"/>
      <c r="N4226" s="58"/>
    </row>
    <row r="4227" spans="13:14">
      <c r="M4227" s="58"/>
      <c r="N4227" s="58"/>
    </row>
    <row r="4228" spans="13:14">
      <c r="M4228" s="58"/>
      <c r="N4228" s="58"/>
    </row>
    <row r="4229" spans="13:14">
      <c r="M4229" s="58"/>
      <c r="N4229" s="58"/>
    </row>
    <row r="4230" spans="13:14">
      <c r="M4230" s="58"/>
      <c r="N4230" s="58"/>
    </row>
    <row r="4231" spans="13:14">
      <c r="M4231" s="58"/>
      <c r="N4231" s="58"/>
    </row>
    <row r="4232" spans="13:14">
      <c r="M4232" s="58"/>
      <c r="N4232" s="58"/>
    </row>
    <row r="4233" spans="13:14">
      <c r="M4233" s="58"/>
      <c r="N4233" s="58"/>
    </row>
    <row r="4234" spans="13:14">
      <c r="M4234" s="58"/>
      <c r="N4234" s="58"/>
    </row>
    <row r="4235" spans="13:14">
      <c r="M4235" s="58"/>
      <c r="N4235" s="58"/>
    </row>
    <row r="4236" spans="13:14">
      <c r="M4236" s="58"/>
      <c r="N4236" s="58"/>
    </row>
    <row r="4237" spans="13:14">
      <c r="M4237" s="58"/>
      <c r="N4237" s="58"/>
    </row>
    <row r="4238" spans="13:14">
      <c r="M4238" s="58"/>
      <c r="N4238" s="58"/>
    </row>
    <row r="4239" spans="13:14">
      <c r="M4239" s="58"/>
      <c r="N4239" s="58"/>
    </row>
    <row r="4240" spans="13:14">
      <c r="M4240" s="58"/>
      <c r="N4240" s="58"/>
    </row>
    <row r="4241" spans="13:14">
      <c r="M4241" s="58"/>
      <c r="N4241" s="58"/>
    </row>
    <row r="4242" spans="13:14">
      <c r="M4242" s="58"/>
      <c r="N4242" s="58"/>
    </row>
    <row r="4243" spans="13:14">
      <c r="M4243" s="58"/>
      <c r="N4243" s="58"/>
    </row>
    <row r="4244" spans="13:14">
      <c r="M4244" s="58"/>
      <c r="N4244" s="58"/>
    </row>
    <row r="4245" spans="13:14">
      <c r="M4245" s="58"/>
      <c r="N4245" s="58"/>
    </row>
    <row r="4246" spans="13:14">
      <c r="M4246" s="58"/>
      <c r="N4246" s="58"/>
    </row>
    <row r="4247" spans="13:14">
      <c r="M4247" s="58"/>
      <c r="N4247" s="58"/>
    </row>
    <row r="4248" spans="13:14">
      <c r="M4248" s="58"/>
      <c r="N4248" s="58"/>
    </row>
    <row r="4249" spans="13:14">
      <c r="M4249" s="58"/>
      <c r="N4249" s="58"/>
    </row>
    <row r="4250" spans="13:14">
      <c r="M4250" s="58"/>
      <c r="N4250" s="58"/>
    </row>
    <row r="4251" spans="13:14">
      <c r="M4251" s="58"/>
      <c r="N4251" s="58"/>
    </row>
    <row r="4252" spans="13:14">
      <c r="M4252" s="58"/>
      <c r="N4252" s="58"/>
    </row>
    <row r="4253" spans="13:14">
      <c r="M4253" s="58"/>
      <c r="N4253" s="58"/>
    </row>
    <row r="4254" spans="13:14">
      <c r="M4254" s="58"/>
      <c r="N4254" s="58"/>
    </row>
    <row r="4255" spans="13:14">
      <c r="M4255" s="58"/>
      <c r="N4255" s="58"/>
    </row>
    <row r="4256" spans="13:14">
      <c r="M4256" s="58"/>
      <c r="N4256" s="58"/>
    </row>
    <row r="4257" spans="13:14">
      <c r="M4257" s="58"/>
      <c r="N4257" s="58"/>
    </row>
    <row r="4258" spans="13:14">
      <c r="M4258" s="58"/>
      <c r="N4258" s="58"/>
    </row>
    <row r="4259" spans="13:14">
      <c r="M4259" s="58"/>
      <c r="N4259" s="58"/>
    </row>
    <row r="4260" spans="13:14">
      <c r="M4260" s="58"/>
      <c r="N4260" s="58"/>
    </row>
    <row r="4261" spans="13:14">
      <c r="M4261" s="58"/>
      <c r="N4261" s="58"/>
    </row>
    <row r="4262" spans="13:14">
      <c r="M4262" s="58"/>
      <c r="N4262" s="58"/>
    </row>
    <row r="4263" spans="13:14">
      <c r="M4263" s="58"/>
      <c r="N4263" s="58"/>
    </row>
    <row r="4264" spans="13:14">
      <c r="M4264" s="58"/>
      <c r="N4264" s="58"/>
    </row>
    <row r="4265" spans="13:14">
      <c r="M4265" s="58"/>
      <c r="N4265" s="58"/>
    </row>
    <row r="4266" spans="13:14">
      <c r="M4266" s="58"/>
      <c r="N4266" s="58"/>
    </row>
    <row r="4267" spans="13:14">
      <c r="M4267" s="58"/>
      <c r="N4267" s="58"/>
    </row>
    <row r="4268" spans="13:14">
      <c r="M4268" s="58"/>
      <c r="N4268" s="58"/>
    </row>
    <row r="4269" spans="13:14">
      <c r="M4269" s="58"/>
      <c r="N4269" s="58"/>
    </row>
    <row r="4270" spans="13:14">
      <c r="M4270" s="58"/>
      <c r="N4270" s="58"/>
    </row>
    <row r="4271" spans="13:14">
      <c r="M4271" s="58"/>
      <c r="N4271" s="58"/>
    </row>
    <row r="4272" spans="13:14">
      <c r="M4272" s="58"/>
      <c r="N4272" s="58"/>
    </row>
    <row r="4273" spans="13:14">
      <c r="M4273" s="58"/>
      <c r="N4273" s="58"/>
    </row>
    <row r="4274" spans="13:14">
      <c r="M4274" s="58"/>
      <c r="N4274" s="58"/>
    </row>
    <row r="4275" spans="13:14">
      <c r="M4275" s="58"/>
      <c r="N4275" s="58"/>
    </row>
    <row r="4276" spans="13:14">
      <c r="M4276" s="58"/>
      <c r="N4276" s="58"/>
    </row>
    <row r="4277" spans="13:14">
      <c r="M4277" s="58"/>
      <c r="N4277" s="58"/>
    </row>
    <row r="4278" spans="13:14">
      <c r="M4278" s="58"/>
      <c r="N4278" s="58"/>
    </row>
    <row r="4279" spans="13:14">
      <c r="M4279" s="58"/>
      <c r="N4279" s="58"/>
    </row>
    <row r="4280" spans="13:14">
      <c r="M4280" s="58"/>
      <c r="N4280" s="58"/>
    </row>
    <row r="4281" spans="13:14">
      <c r="M4281" s="58"/>
      <c r="N4281" s="58"/>
    </row>
    <row r="4282" spans="13:14">
      <c r="M4282" s="58"/>
      <c r="N4282" s="58"/>
    </row>
    <row r="4283" spans="13:14">
      <c r="M4283" s="58"/>
      <c r="N4283" s="58"/>
    </row>
    <row r="4284" spans="13:14">
      <c r="M4284" s="58"/>
      <c r="N4284" s="58"/>
    </row>
    <row r="4285" spans="13:14">
      <c r="M4285" s="58"/>
      <c r="N4285" s="58"/>
    </row>
    <row r="4286" spans="13:14">
      <c r="M4286" s="58"/>
      <c r="N4286" s="58"/>
    </row>
    <row r="4287" spans="13:14">
      <c r="M4287" s="58"/>
      <c r="N4287" s="58"/>
    </row>
    <row r="4288" spans="13:14">
      <c r="M4288" s="58"/>
      <c r="N4288" s="58"/>
    </row>
    <row r="4289" spans="13:14">
      <c r="M4289" s="58"/>
      <c r="N4289" s="58"/>
    </row>
    <row r="4290" spans="13:14">
      <c r="M4290" s="58"/>
      <c r="N4290" s="58"/>
    </row>
    <row r="4291" spans="13:14">
      <c r="M4291" s="58"/>
      <c r="N4291" s="58"/>
    </row>
    <row r="4292" spans="13:14">
      <c r="M4292" s="58"/>
      <c r="N4292" s="58"/>
    </row>
    <row r="4293" spans="13:14">
      <c r="M4293" s="58"/>
      <c r="N4293" s="58"/>
    </row>
    <row r="4294" spans="13:14">
      <c r="M4294" s="58"/>
      <c r="N4294" s="58"/>
    </row>
    <row r="4295" spans="13:14">
      <c r="M4295" s="58"/>
      <c r="N4295" s="58"/>
    </row>
    <row r="4296" spans="13:14">
      <c r="M4296" s="58"/>
      <c r="N4296" s="58"/>
    </row>
    <row r="4297" spans="13:14">
      <c r="M4297" s="58"/>
      <c r="N4297" s="58"/>
    </row>
    <row r="4298" spans="13:14">
      <c r="M4298" s="58"/>
      <c r="N4298" s="58"/>
    </row>
    <row r="4299" spans="13:14">
      <c r="M4299" s="58"/>
      <c r="N4299" s="58"/>
    </row>
    <row r="4300" spans="13:14">
      <c r="M4300" s="58"/>
      <c r="N4300" s="58"/>
    </row>
    <row r="4301" spans="13:14">
      <c r="M4301" s="58"/>
      <c r="N4301" s="58"/>
    </row>
    <row r="4302" spans="13:14">
      <c r="M4302" s="58"/>
      <c r="N4302" s="58"/>
    </row>
    <row r="4303" spans="13:14">
      <c r="M4303" s="58"/>
      <c r="N4303" s="58"/>
    </row>
    <row r="4304" spans="13:14">
      <c r="M4304" s="58"/>
      <c r="N4304" s="58"/>
    </row>
    <row r="4305" spans="13:14">
      <c r="M4305" s="58"/>
      <c r="N4305" s="58"/>
    </row>
    <row r="4306" spans="13:14">
      <c r="M4306" s="58"/>
      <c r="N4306" s="58"/>
    </row>
    <row r="4307" spans="13:14">
      <c r="M4307" s="58"/>
      <c r="N4307" s="58"/>
    </row>
    <row r="4308" spans="13:14">
      <c r="M4308" s="58"/>
      <c r="N4308" s="58"/>
    </row>
    <row r="4309" spans="13:14">
      <c r="M4309" s="58"/>
      <c r="N4309" s="58"/>
    </row>
    <row r="4310" spans="13:14">
      <c r="M4310" s="58"/>
      <c r="N4310" s="58"/>
    </row>
    <row r="4311" spans="13:14">
      <c r="M4311" s="58"/>
      <c r="N4311" s="58"/>
    </row>
    <row r="4312" spans="13:14">
      <c r="M4312" s="58"/>
      <c r="N4312" s="58"/>
    </row>
    <row r="4313" spans="13:14">
      <c r="M4313" s="58"/>
      <c r="N4313" s="58"/>
    </row>
    <row r="4314" spans="13:14">
      <c r="M4314" s="58"/>
      <c r="N4314" s="58"/>
    </row>
    <row r="4315" spans="13:14">
      <c r="M4315" s="58"/>
      <c r="N4315" s="58"/>
    </row>
    <row r="4316" spans="13:14">
      <c r="M4316" s="58"/>
      <c r="N4316" s="58"/>
    </row>
    <row r="4317" spans="13:14">
      <c r="M4317" s="58"/>
      <c r="N4317" s="58"/>
    </row>
    <row r="4318" spans="13:14">
      <c r="M4318" s="58"/>
      <c r="N4318" s="58"/>
    </row>
    <row r="4319" spans="13:14">
      <c r="M4319" s="58"/>
      <c r="N4319" s="58"/>
    </row>
    <row r="4320" spans="13:14">
      <c r="M4320" s="58"/>
      <c r="N4320" s="58"/>
    </row>
    <row r="4321" spans="13:14">
      <c r="M4321" s="58"/>
      <c r="N4321" s="58"/>
    </row>
    <row r="4322" spans="13:14">
      <c r="M4322" s="58"/>
      <c r="N4322" s="58"/>
    </row>
    <row r="4323" spans="13:14">
      <c r="M4323" s="58"/>
      <c r="N4323" s="58"/>
    </row>
    <row r="4324" spans="13:14">
      <c r="M4324" s="58"/>
      <c r="N4324" s="58"/>
    </row>
    <row r="4325" spans="13:14">
      <c r="M4325" s="58"/>
      <c r="N4325" s="58"/>
    </row>
    <row r="4326" spans="13:14">
      <c r="M4326" s="58"/>
      <c r="N4326" s="58"/>
    </row>
    <row r="4327" spans="13:14">
      <c r="M4327" s="58"/>
      <c r="N4327" s="58"/>
    </row>
    <row r="4328" spans="13:14">
      <c r="M4328" s="58"/>
      <c r="N4328" s="58"/>
    </row>
    <row r="4329" spans="13:14">
      <c r="M4329" s="58"/>
      <c r="N4329" s="58"/>
    </row>
    <row r="4330" spans="13:14">
      <c r="M4330" s="58"/>
      <c r="N4330" s="58"/>
    </row>
    <row r="4331" spans="13:14">
      <c r="M4331" s="58"/>
      <c r="N4331" s="58"/>
    </row>
    <row r="4332" spans="13:14">
      <c r="M4332" s="58"/>
      <c r="N4332" s="58"/>
    </row>
    <row r="4333" spans="13:14">
      <c r="M4333" s="58"/>
      <c r="N4333" s="58"/>
    </row>
    <row r="4334" spans="13:14">
      <c r="M4334" s="58"/>
      <c r="N4334" s="58"/>
    </row>
    <row r="4335" spans="13:14">
      <c r="M4335" s="58"/>
      <c r="N4335" s="58"/>
    </row>
    <row r="4336" spans="13:14">
      <c r="M4336" s="58"/>
      <c r="N4336" s="58"/>
    </row>
    <row r="4337" spans="13:14">
      <c r="M4337" s="58"/>
      <c r="N4337" s="58"/>
    </row>
    <row r="4338" spans="13:14">
      <c r="M4338" s="58"/>
      <c r="N4338" s="58"/>
    </row>
    <row r="4339" spans="13:14">
      <c r="M4339" s="58"/>
      <c r="N4339" s="58"/>
    </row>
    <row r="4340" spans="13:14">
      <c r="M4340" s="58"/>
      <c r="N4340" s="58"/>
    </row>
    <row r="4341" spans="13:14">
      <c r="M4341" s="58"/>
      <c r="N4341" s="58"/>
    </row>
    <row r="4342" spans="13:14">
      <c r="M4342" s="58"/>
      <c r="N4342" s="58"/>
    </row>
    <row r="4343" spans="13:14">
      <c r="M4343" s="58"/>
      <c r="N4343" s="58"/>
    </row>
    <row r="4344" spans="13:14">
      <c r="M4344" s="58"/>
      <c r="N4344" s="58"/>
    </row>
    <row r="4345" spans="13:14">
      <c r="M4345" s="58"/>
      <c r="N4345" s="58"/>
    </row>
    <row r="4346" spans="13:14">
      <c r="M4346" s="58"/>
      <c r="N4346" s="58"/>
    </row>
    <row r="4347" spans="13:14">
      <c r="M4347" s="58"/>
      <c r="N4347" s="58"/>
    </row>
    <row r="4348" spans="13:14">
      <c r="M4348" s="58"/>
      <c r="N4348" s="58"/>
    </row>
    <row r="4349" spans="13:14">
      <c r="M4349" s="58"/>
      <c r="N4349" s="58"/>
    </row>
    <row r="4350" spans="13:14">
      <c r="M4350" s="58"/>
      <c r="N4350" s="58"/>
    </row>
    <row r="4351" spans="13:14">
      <c r="M4351" s="58"/>
      <c r="N4351" s="58"/>
    </row>
    <row r="4352" spans="13:14">
      <c r="M4352" s="58"/>
      <c r="N4352" s="58"/>
    </row>
    <row r="4353" spans="13:14">
      <c r="M4353" s="58"/>
      <c r="N4353" s="58"/>
    </row>
    <row r="4354" spans="13:14">
      <c r="M4354" s="58"/>
      <c r="N4354" s="58"/>
    </row>
    <row r="4355" spans="13:14">
      <c r="M4355" s="58"/>
      <c r="N4355" s="58"/>
    </row>
    <row r="4356" spans="13:14">
      <c r="M4356" s="58"/>
      <c r="N4356" s="58"/>
    </row>
    <row r="4357" spans="13:14">
      <c r="M4357" s="58"/>
      <c r="N4357" s="58"/>
    </row>
    <row r="4358" spans="13:14">
      <c r="M4358" s="58"/>
      <c r="N4358" s="58"/>
    </row>
    <row r="4359" spans="13:14">
      <c r="M4359" s="58"/>
      <c r="N4359" s="58"/>
    </row>
    <row r="4360" spans="13:14">
      <c r="M4360" s="58"/>
      <c r="N4360" s="58"/>
    </row>
    <row r="4361" spans="13:14">
      <c r="M4361" s="58"/>
      <c r="N4361" s="58"/>
    </row>
    <row r="4362" spans="13:14">
      <c r="M4362" s="58"/>
      <c r="N4362" s="58"/>
    </row>
    <row r="4363" spans="13:14">
      <c r="M4363" s="58"/>
      <c r="N4363" s="58"/>
    </row>
    <row r="4364" spans="13:14">
      <c r="M4364" s="58"/>
      <c r="N4364" s="58"/>
    </row>
    <row r="4365" spans="13:14">
      <c r="M4365" s="58"/>
      <c r="N4365" s="58"/>
    </row>
    <row r="4366" spans="13:14">
      <c r="M4366" s="58"/>
      <c r="N4366" s="58"/>
    </row>
    <row r="4367" spans="13:14">
      <c r="M4367" s="58"/>
      <c r="N4367" s="58"/>
    </row>
    <row r="4368" spans="13:14">
      <c r="M4368" s="58"/>
      <c r="N4368" s="58"/>
    </row>
    <row r="4369" spans="13:14">
      <c r="M4369" s="58"/>
      <c r="N4369" s="58"/>
    </row>
    <row r="4370" spans="13:14">
      <c r="M4370" s="58"/>
      <c r="N4370" s="58"/>
    </row>
    <row r="4371" spans="13:14">
      <c r="M4371" s="58"/>
      <c r="N4371" s="58"/>
    </row>
    <row r="4372" spans="13:14">
      <c r="M4372" s="58"/>
      <c r="N4372" s="58"/>
    </row>
    <row r="4373" spans="13:14">
      <c r="M4373" s="58"/>
      <c r="N4373" s="58"/>
    </row>
    <row r="4374" spans="13:14">
      <c r="M4374" s="58"/>
      <c r="N4374" s="58"/>
    </row>
    <row r="4375" spans="13:14">
      <c r="M4375" s="58"/>
      <c r="N4375" s="58"/>
    </row>
    <row r="4376" spans="13:14">
      <c r="M4376" s="58"/>
      <c r="N4376" s="58"/>
    </row>
    <row r="4377" spans="13:14">
      <c r="M4377" s="58"/>
      <c r="N4377" s="58"/>
    </row>
    <row r="4378" spans="13:14">
      <c r="M4378" s="58"/>
      <c r="N4378" s="58"/>
    </row>
    <row r="4379" spans="13:14">
      <c r="M4379" s="58"/>
      <c r="N4379" s="58"/>
    </row>
    <row r="4380" spans="13:14">
      <c r="M4380" s="58"/>
      <c r="N4380" s="58"/>
    </row>
    <row r="4381" spans="13:14">
      <c r="M4381" s="58"/>
      <c r="N4381" s="58"/>
    </row>
    <row r="4382" spans="13:14">
      <c r="M4382" s="58"/>
      <c r="N4382" s="58"/>
    </row>
    <row r="4383" spans="13:14">
      <c r="M4383" s="58"/>
      <c r="N4383" s="58"/>
    </row>
    <row r="4384" spans="13:14">
      <c r="M4384" s="58"/>
      <c r="N4384" s="58"/>
    </row>
    <row r="4385" spans="13:14">
      <c r="M4385" s="58"/>
      <c r="N4385" s="58"/>
    </row>
    <row r="4386" spans="13:14">
      <c r="M4386" s="58"/>
      <c r="N4386" s="58"/>
    </row>
    <row r="4387" spans="13:14">
      <c r="M4387" s="58"/>
      <c r="N4387" s="58"/>
    </row>
    <row r="4388" spans="13:14">
      <c r="M4388" s="58"/>
      <c r="N4388" s="58"/>
    </row>
    <row r="4389" spans="13:14">
      <c r="M4389" s="58"/>
      <c r="N4389" s="58"/>
    </row>
    <row r="4390" spans="13:14">
      <c r="M4390" s="58"/>
      <c r="N4390" s="58"/>
    </row>
    <row r="4391" spans="13:14">
      <c r="M4391" s="58"/>
      <c r="N4391" s="58"/>
    </row>
    <row r="4392" spans="13:14">
      <c r="M4392" s="58"/>
      <c r="N4392" s="58"/>
    </row>
    <row r="4393" spans="13:14">
      <c r="M4393" s="58"/>
      <c r="N4393" s="58"/>
    </row>
    <row r="4394" spans="13:14">
      <c r="M4394" s="58"/>
      <c r="N4394" s="58"/>
    </row>
    <row r="4395" spans="13:14">
      <c r="M4395" s="58"/>
      <c r="N4395" s="58"/>
    </row>
    <row r="4396" spans="13:14">
      <c r="M4396" s="58"/>
      <c r="N4396" s="58"/>
    </row>
    <row r="4397" spans="13:14">
      <c r="M4397" s="58"/>
      <c r="N4397" s="58"/>
    </row>
    <row r="4398" spans="13:14">
      <c r="M4398" s="58"/>
      <c r="N4398" s="58"/>
    </row>
    <row r="4399" spans="13:14">
      <c r="M4399" s="58"/>
      <c r="N4399" s="58"/>
    </row>
    <row r="4400" spans="13:14">
      <c r="M4400" s="58"/>
      <c r="N4400" s="58"/>
    </row>
    <row r="4401" spans="13:14">
      <c r="M4401" s="58"/>
      <c r="N4401" s="58"/>
    </row>
    <row r="4402" spans="13:14">
      <c r="M4402" s="58"/>
      <c r="N4402" s="58"/>
    </row>
    <row r="4403" spans="13:14">
      <c r="M4403" s="58"/>
      <c r="N4403" s="58"/>
    </row>
    <row r="4404" spans="13:14">
      <c r="M4404" s="58"/>
      <c r="N4404" s="58"/>
    </row>
    <row r="4405" spans="13:14">
      <c r="M4405" s="58"/>
      <c r="N4405" s="58"/>
    </row>
    <row r="4406" spans="13:14">
      <c r="M4406" s="58"/>
      <c r="N4406" s="58"/>
    </row>
    <row r="4407" spans="13:14">
      <c r="M4407" s="58"/>
      <c r="N4407" s="58"/>
    </row>
    <row r="4408" spans="13:14">
      <c r="M4408" s="58"/>
      <c r="N4408" s="58"/>
    </row>
    <row r="4409" spans="13:14">
      <c r="M4409" s="58"/>
      <c r="N4409" s="58"/>
    </row>
    <row r="4410" spans="13:14">
      <c r="M4410" s="58"/>
      <c r="N4410" s="58"/>
    </row>
    <row r="4411" spans="13:14">
      <c r="M4411" s="58"/>
      <c r="N4411" s="58"/>
    </row>
    <row r="4412" spans="13:14">
      <c r="M4412" s="58"/>
      <c r="N4412" s="58"/>
    </row>
    <row r="4413" spans="13:14">
      <c r="M4413" s="58"/>
      <c r="N4413" s="58"/>
    </row>
    <row r="4414" spans="13:14">
      <c r="M4414" s="58"/>
      <c r="N4414" s="58"/>
    </row>
    <row r="4415" spans="13:14">
      <c r="M4415" s="58"/>
      <c r="N4415" s="58"/>
    </row>
    <row r="4416" spans="13:14">
      <c r="M4416" s="58"/>
      <c r="N4416" s="58"/>
    </row>
    <row r="4417" spans="13:14">
      <c r="M4417" s="58"/>
      <c r="N4417" s="58"/>
    </row>
    <row r="4418" spans="13:14">
      <c r="M4418" s="58"/>
      <c r="N4418" s="58"/>
    </row>
    <row r="4419" spans="13:14">
      <c r="M4419" s="58"/>
      <c r="N4419" s="58"/>
    </row>
    <row r="4420" spans="13:14">
      <c r="M4420" s="58"/>
      <c r="N4420" s="58"/>
    </row>
    <row r="4421" spans="13:14">
      <c r="M4421" s="58"/>
      <c r="N4421" s="58"/>
    </row>
    <row r="4422" spans="13:14">
      <c r="M4422" s="58"/>
      <c r="N4422" s="58"/>
    </row>
    <row r="4423" spans="13:14">
      <c r="M4423" s="58"/>
      <c r="N4423" s="58"/>
    </row>
    <row r="4424" spans="13:14">
      <c r="M4424" s="58"/>
      <c r="N4424" s="58"/>
    </row>
    <row r="4425" spans="13:14">
      <c r="M4425" s="58"/>
      <c r="N4425" s="58"/>
    </row>
    <row r="4426" spans="13:14">
      <c r="M4426" s="58"/>
      <c r="N4426" s="58"/>
    </row>
    <row r="4427" spans="13:14">
      <c r="M4427" s="58"/>
      <c r="N4427" s="58"/>
    </row>
    <row r="4428" spans="13:14">
      <c r="M4428" s="58"/>
      <c r="N4428" s="58"/>
    </row>
    <row r="4429" spans="13:14">
      <c r="M4429" s="58"/>
      <c r="N4429" s="58"/>
    </row>
    <row r="4430" spans="13:14">
      <c r="M4430" s="58"/>
      <c r="N4430" s="58"/>
    </row>
    <row r="4431" spans="13:14">
      <c r="M4431" s="58"/>
      <c r="N4431" s="58"/>
    </row>
    <row r="4432" spans="13:14">
      <c r="M4432" s="58"/>
      <c r="N4432" s="58"/>
    </row>
    <row r="4433" spans="13:14">
      <c r="M4433" s="58"/>
      <c r="N4433" s="58"/>
    </row>
    <row r="4434" spans="13:14">
      <c r="M4434" s="58"/>
      <c r="N4434" s="58"/>
    </row>
    <row r="4435" spans="13:14">
      <c r="M4435" s="58"/>
      <c r="N4435" s="58"/>
    </row>
    <row r="4436" spans="13:14">
      <c r="M4436" s="58"/>
      <c r="N4436" s="58"/>
    </row>
    <row r="4437" spans="13:14">
      <c r="M4437" s="58"/>
      <c r="N4437" s="58"/>
    </row>
    <row r="4438" spans="13:14">
      <c r="M4438" s="58"/>
      <c r="N4438" s="58"/>
    </row>
    <row r="4439" spans="13:14">
      <c r="M4439" s="58"/>
      <c r="N4439" s="58"/>
    </row>
    <row r="4440" spans="13:14">
      <c r="M4440" s="58"/>
      <c r="N4440" s="58"/>
    </row>
    <row r="4441" spans="13:14">
      <c r="M4441" s="58"/>
      <c r="N4441" s="58"/>
    </row>
    <row r="4442" spans="13:14">
      <c r="M4442" s="58"/>
      <c r="N4442" s="58"/>
    </row>
    <row r="4443" spans="13:14">
      <c r="M4443" s="58"/>
      <c r="N4443" s="58"/>
    </row>
    <row r="4444" spans="13:14">
      <c r="M4444" s="58"/>
      <c r="N4444" s="58"/>
    </row>
    <row r="4445" spans="13:14">
      <c r="M4445" s="58"/>
      <c r="N4445" s="58"/>
    </row>
    <row r="4446" spans="13:14">
      <c r="M4446" s="58"/>
      <c r="N4446" s="58"/>
    </row>
    <row r="4447" spans="13:14">
      <c r="M4447" s="58"/>
      <c r="N4447" s="58"/>
    </row>
    <row r="4448" spans="13:14">
      <c r="M4448" s="58"/>
      <c r="N4448" s="58"/>
    </row>
    <row r="4449" spans="13:14">
      <c r="M4449" s="58"/>
      <c r="N4449" s="58"/>
    </row>
    <row r="4450" spans="13:14">
      <c r="M4450" s="58"/>
      <c r="N4450" s="58"/>
    </row>
    <row r="4451" spans="13:14">
      <c r="M4451" s="58"/>
      <c r="N4451" s="58"/>
    </row>
    <row r="4452" spans="13:14">
      <c r="M4452" s="58"/>
      <c r="N4452" s="58"/>
    </row>
    <row r="4453" spans="13:14">
      <c r="M4453" s="58"/>
      <c r="N4453" s="58"/>
    </row>
    <row r="4454" spans="13:14">
      <c r="M4454" s="58"/>
      <c r="N4454" s="58"/>
    </row>
    <row r="4455" spans="13:14">
      <c r="M4455" s="58"/>
      <c r="N4455" s="58"/>
    </row>
    <row r="4456" spans="13:14">
      <c r="M4456" s="58"/>
      <c r="N4456" s="58"/>
    </row>
    <row r="4457" spans="13:14">
      <c r="M4457" s="58"/>
      <c r="N4457" s="58"/>
    </row>
    <row r="4458" spans="13:14">
      <c r="M4458" s="58"/>
      <c r="N4458" s="58"/>
    </row>
    <row r="4459" spans="13:14">
      <c r="M4459" s="58"/>
      <c r="N4459" s="58"/>
    </row>
    <row r="4460" spans="13:14">
      <c r="M4460" s="58"/>
      <c r="N4460" s="58"/>
    </row>
    <row r="4461" spans="13:14">
      <c r="M4461" s="58"/>
      <c r="N4461" s="58"/>
    </row>
    <row r="4462" spans="13:14">
      <c r="M4462" s="58"/>
      <c r="N4462" s="58"/>
    </row>
    <row r="4463" spans="13:14">
      <c r="M4463" s="58"/>
      <c r="N4463" s="58"/>
    </row>
    <row r="4464" spans="13:14">
      <c r="M4464" s="58"/>
      <c r="N4464" s="58"/>
    </row>
    <row r="4465" spans="13:14">
      <c r="M4465" s="58"/>
      <c r="N4465" s="58"/>
    </row>
    <row r="4466" spans="13:14">
      <c r="M4466" s="58"/>
      <c r="N4466" s="58"/>
    </row>
    <row r="4467" spans="13:14">
      <c r="M4467" s="58"/>
      <c r="N4467" s="58"/>
    </row>
    <row r="4468" spans="13:14">
      <c r="M4468" s="58"/>
      <c r="N4468" s="58"/>
    </row>
    <row r="4469" spans="13:14">
      <c r="M4469" s="58"/>
      <c r="N4469" s="58"/>
    </row>
    <row r="4470" spans="13:14">
      <c r="M4470" s="58"/>
      <c r="N4470" s="58"/>
    </row>
    <row r="4471" spans="13:14">
      <c r="M4471" s="58"/>
      <c r="N4471" s="58"/>
    </row>
    <row r="4472" spans="13:14">
      <c r="M4472" s="58"/>
      <c r="N4472" s="58"/>
    </row>
    <row r="4473" spans="13:14">
      <c r="M4473" s="58"/>
      <c r="N4473" s="58"/>
    </row>
    <row r="4474" spans="13:14">
      <c r="M4474" s="58"/>
      <c r="N4474" s="58"/>
    </row>
    <row r="4475" spans="13:14">
      <c r="M4475" s="58"/>
      <c r="N4475" s="58"/>
    </row>
    <row r="4476" spans="13:14">
      <c r="M4476" s="58"/>
      <c r="N4476" s="58"/>
    </row>
    <row r="4477" spans="13:14">
      <c r="M4477" s="58"/>
      <c r="N4477" s="58"/>
    </row>
    <row r="4478" spans="13:14">
      <c r="M4478" s="58"/>
      <c r="N4478" s="58"/>
    </row>
    <row r="4479" spans="13:14">
      <c r="M4479" s="58"/>
      <c r="N4479" s="58"/>
    </row>
    <row r="4480" spans="13:14">
      <c r="M4480" s="58"/>
      <c r="N4480" s="58"/>
    </row>
    <row r="4481" spans="13:14">
      <c r="M4481" s="58"/>
      <c r="N4481" s="58"/>
    </row>
    <row r="4482" spans="13:14">
      <c r="M4482" s="58"/>
      <c r="N4482" s="58"/>
    </row>
    <row r="4483" spans="13:14">
      <c r="M4483" s="58"/>
      <c r="N4483" s="58"/>
    </row>
    <row r="4484" spans="13:14">
      <c r="M4484" s="58"/>
      <c r="N4484" s="58"/>
    </row>
    <row r="4485" spans="13:14">
      <c r="M4485" s="58"/>
      <c r="N4485" s="58"/>
    </row>
    <row r="4486" spans="13:14">
      <c r="M4486" s="58"/>
      <c r="N4486" s="58"/>
    </row>
    <row r="4487" spans="13:14">
      <c r="M4487" s="58"/>
      <c r="N4487" s="58"/>
    </row>
    <row r="4488" spans="13:14">
      <c r="M4488" s="58"/>
      <c r="N4488" s="58"/>
    </row>
    <row r="4489" spans="13:14">
      <c r="M4489" s="58"/>
      <c r="N4489" s="58"/>
    </row>
    <row r="4490" spans="13:14">
      <c r="M4490" s="58"/>
      <c r="N4490" s="58"/>
    </row>
    <row r="4491" spans="13:14">
      <c r="M4491" s="58"/>
      <c r="N4491" s="58"/>
    </row>
    <row r="4492" spans="13:14">
      <c r="M4492" s="58"/>
      <c r="N4492" s="58"/>
    </row>
    <row r="4493" spans="13:14">
      <c r="M4493" s="58"/>
      <c r="N4493" s="58"/>
    </row>
    <row r="4494" spans="13:14">
      <c r="M4494" s="58"/>
      <c r="N4494" s="58"/>
    </row>
    <row r="4495" spans="13:14">
      <c r="M4495" s="58"/>
      <c r="N4495" s="58"/>
    </row>
    <row r="4496" spans="13:14">
      <c r="M4496" s="58"/>
      <c r="N4496" s="58"/>
    </row>
    <row r="4497" spans="13:14">
      <c r="M4497" s="58"/>
      <c r="N4497" s="58"/>
    </row>
    <row r="4498" spans="13:14">
      <c r="M4498" s="58"/>
      <c r="N4498" s="58"/>
    </row>
    <row r="4499" spans="13:14">
      <c r="M4499" s="58"/>
      <c r="N4499" s="58"/>
    </row>
    <row r="4500" spans="13:14">
      <c r="M4500" s="58"/>
      <c r="N4500" s="58"/>
    </row>
    <row r="4501" spans="13:14">
      <c r="M4501" s="58"/>
      <c r="N4501" s="58"/>
    </row>
    <row r="4502" spans="13:14">
      <c r="M4502" s="58"/>
      <c r="N4502" s="58"/>
    </row>
    <row r="4503" spans="13:14">
      <c r="M4503" s="58"/>
      <c r="N4503" s="58"/>
    </row>
    <row r="4504" spans="13:14">
      <c r="M4504" s="58"/>
      <c r="N4504" s="58"/>
    </row>
    <row r="4505" spans="13:14">
      <c r="M4505" s="58"/>
      <c r="N4505" s="58"/>
    </row>
    <row r="4506" spans="13:14">
      <c r="M4506" s="58"/>
      <c r="N4506" s="58"/>
    </row>
    <row r="4507" spans="13:14">
      <c r="M4507" s="58"/>
      <c r="N4507" s="58"/>
    </row>
    <row r="4508" spans="13:14">
      <c r="M4508" s="58"/>
      <c r="N4508" s="58"/>
    </row>
    <row r="4509" spans="13:14">
      <c r="M4509" s="58"/>
      <c r="N4509" s="58"/>
    </row>
    <row r="4510" spans="13:14">
      <c r="M4510" s="58"/>
      <c r="N4510" s="58"/>
    </row>
    <row r="4511" spans="13:14">
      <c r="M4511" s="58"/>
      <c r="N4511" s="58"/>
    </row>
    <row r="4512" spans="13:14">
      <c r="M4512" s="58"/>
      <c r="N4512" s="58"/>
    </row>
    <row r="4513" spans="13:14">
      <c r="M4513" s="58"/>
      <c r="N4513" s="58"/>
    </row>
    <row r="4514" spans="13:14">
      <c r="M4514" s="58"/>
      <c r="N4514" s="58"/>
    </row>
    <row r="4515" spans="13:14">
      <c r="M4515" s="58"/>
      <c r="N4515" s="58"/>
    </row>
    <row r="4516" spans="13:14">
      <c r="M4516" s="58"/>
      <c r="N4516" s="58"/>
    </row>
    <row r="4517" spans="13:14">
      <c r="M4517" s="58"/>
      <c r="N4517" s="58"/>
    </row>
    <row r="4518" spans="13:14">
      <c r="M4518" s="58"/>
      <c r="N4518" s="58"/>
    </row>
    <row r="4519" spans="13:14">
      <c r="M4519" s="58"/>
      <c r="N4519" s="58"/>
    </row>
    <row r="4520" spans="13:14">
      <c r="M4520" s="58"/>
      <c r="N4520" s="58"/>
    </row>
    <row r="4521" spans="13:14">
      <c r="M4521" s="58"/>
      <c r="N4521" s="58"/>
    </row>
    <row r="4522" spans="13:14">
      <c r="M4522" s="58"/>
      <c r="N4522" s="58"/>
    </row>
    <row r="4523" spans="13:14">
      <c r="M4523" s="58"/>
      <c r="N4523" s="58"/>
    </row>
    <row r="4524" spans="13:14">
      <c r="M4524" s="58"/>
      <c r="N4524" s="58"/>
    </row>
    <row r="4525" spans="13:14">
      <c r="M4525" s="58"/>
      <c r="N4525" s="58"/>
    </row>
    <row r="4526" spans="13:14">
      <c r="M4526" s="58"/>
      <c r="N4526" s="58"/>
    </row>
    <row r="4527" spans="13:14">
      <c r="M4527" s="58"/>
      <c r="N4527" s="58"/>
    </row>
    <row r="4528" spans="13:14">
      <c r="M4528" s="58"/>
      <c r="N4528" s="58"/>
    </row>
    <row r="4529" spans="13:14">
      <c r="M4529" s="58"/>
      <c r="N4529" s="58"/>
    </row>
    <row r="4530" spans="13:14">
      <c r="M4530" s="58"/>
      <c r="N4530" s="58"/>
    </row>
    <row r="4531" spans="13:14">
      <c r="M4531" s="58"/>
      <c r="N4531" s="58"/>
    </row>
    <row r="4532" spans="13:14">
      <c r="M4532" s="58"/>
      <c r="N4532" s="58"/>
    </row>
    <row r="4533" spans="13:14">
      <c r="M4533" s="58"/>
      <c r="N4533" s="58"/>
    </row>
    <row r="4534" spans="13:14">
      <c r="M4534" s="58"/>
      <c r="N4534" s="58"/>
    </row>
    <row r="4535" spans="13:14">
      <c r="M4535" s="58"/>
      <c r="N4535" s="58"/>
    </row>
    <row r="4536" spans="13:14">
      <c r="M4536" s="58"/>
      <c r="N4536" s="58"/>
    </row>
    <row r="4537" spans="13:14">
      <c r="M4537" s="58"/>
      <c r="N4537" s="58"/>
    </row>
    <row r="4538" spans="13:14">
      <c r="M4538" s="58"/>
      <c r="N4538" s="58"/>
    </row>
    <row r="4539" spans="13:14">
      <c r="M4539" s="58"/>
      <c r="N4539" s="58"/>
    </row>
    <row r="4540" spans="13:14">
      <c r="M4540" s="58"/>
      <c r="N4540" s="58"/>
    </row>
    <row r="4541" spans="13:14">
      <c r="M4541" s="58"/>
      <c r="N4541" s="58"/>
    </row>
    <row r="4542" spans="13:14">
      <c r="M4542" s="58"/>
      <c r="N4542" s="58"/>
    </row>
    <row r="4543" spans="13:14">
      <c r="M4543" s="58"/>
      <c r="N4543" s="58"/>
    </row>
    <row r="4544" spans="13:14">
      <c r="M4544" s="58"/>
      <c r="N4544" s="58"/>
    </row>
    <row r="4545" spans="13:14">
      <c r="M4545" s="58"/>
      <c r="N4545" s="58"/>
    </row>
    <row r="4546" spans="13:14">
      <c r="M4546" s="58"/>
      <c r="N4546" s="58"/>
    </row>
    <row r="4547" spans="13:14">
      <c r="M4547" s="58"/>
      <c r="N4547" s="58"/>
    </row>
    <row r="4548" spans="13:14">
      <c r="M4548" s="58"/>
      <c r="N4548" s="58"/>
    </row>
    <row r="4549" spans="13:14">
      <c r="M4549" s="58"/>
      <c r="N4549" s="58"/>
    </row>
    <row r="4550" spans="13:14">
      <c r="M4550" s="58"/>
      <c r="N4550" s="58"/>
    </row>
    <row r="4551" spans="13:14">
      <c r="M4551" s="58"/>
      <c r="N4551" s="58"/>
    </row>
    <row r="4552" spans="13:14">
      <c r="M4552" s="58"/>
      <c r="N4552" s="58"/>
    </row>
    <row r="4553" spans="13:14">
      <c r="M4553" s="58"/>
      <c r="N4553" s="58"/>
    </row>
    <row r="4554" spans="13:14">
      <c r="M4554" s="58"/>
      <c r="N4554" s="58"/>
    </row>
    <row r="4555" spans="13:14">
      <c r="M4555" s="58"/>
      <c r="N4555" s="58"/>
    </row>
    <row r="4556" spans="13:14">
      <c r="M4556" s="58"/>
      <c r="N4556" s="58"/>
    </row>
    <row r="4557" spans="13:14">
      <c r="M4557" s="58"/>
      <c r="N4557" s="58"/>
    </row>
    <row r="4558" spans="13:14">
      <c r="M4558" s="58"/>
      <c r="N4558" s="58"/>
    </row>
    <row r="4559" spans="13:14">
      <c r="M4559" s="58"/>
      <c r="N4559" s="58"/>
    </row>
    <row r="4560" spans="13:14">
      <c r="M4560" s="58"/>
      <c r="N4560" s="58"/>
    </row>
    <row r="4561" spans="13:14">
      <c r="M4561" s="58"/>
      <c r="N4561" s="58"/>
    </row>
    <row r="4562" spans="13:14">
      <c r="M4562" s="58"/>
      <c r="N4562" s="58"/>
    </row>
    <row r="4563" spans="13:14">
      <c r="M4563" s="58"/>
      <c r="N4563" s="58"/>
    </row>
    <row r="4564" spans="13:14">
      <c r="M4564" s="58"/>
      <c r="N4564" s="58"/>
    </row>
    <row r="4565" spans="13:14">
      <c r="M4565" s="58"/>
      <c r="N4565" s="58"/>
    </row>
    <row r="4566" spans="13:14">
      <c r="M4566" s="58"/>
      <c r="N4566" s="58"/>
    </row>
    <row r="4567" spans="13:14">
      <c r="M4567" s="58"/>
      <c r="N4567" s="58"/>
    </row>
    <row r="4568" spans="13:14">
      <c r="M4568" s="58"/>
      <c r="N4568" s="58"/>
    </row>
    <row r="4569" spans="13:14">
      <c r="M4569" s="58"/>
      <c r="N4569" s="58"/>
    </row>
    <row r="4570" spans="13:14">
      <c r="M4570" s="58"/>
      <c r="N4570" s="58"/>
    </row>
    <row r="4571" spans="13:14">
      <c r="M4571" s="58"/>
      <c r="N4571" s="58"/>
    </row>
    <row r="4572" spans="13:14">
      <c r="M4572" s="58"/>
      <c r="N4572" s="58"/>
    </row>
    <row r="4573" spans="13:14">
      <c r="M4573" s="58"/>
      <c r="N4573" s="58"/>
    </row>
    <row r="4574" spans="13:14">
      <c r="M4574" s="58"/>
      <c r="N4574" s="58"/>
    </row>
    <row r="4575" spans="13:14">
      <c r="M4575" s="58"/>
      <c r="N4575" s="58"/>
    </row>
    <row r="4576" spans="13:14">
      <c r="M4576" s="58"/>
      <c r="N4576" s="58"/>
    </row>
    <row r="4577" spans="13:14">
      <c r="M4577" s="58"/>
      <c r="N4577" s="58"/>
    </row>
    <row r="4578" spans="13:14">
      <c r="M4578" s="58"/>
      <c r="N4578" s="58"/>
    </row>
    <row r="4579" spans="13:14">
      <c r="M4579" s="58"/>
      <c r="N4579" s="58"/>
    </row>
    <row r="4580" spans="13:14">
      <c r="M4580" s="58"/>
      <c r="N4580" s="58"/>
    </row>
    <row r="4581" spans="13:14">
      <c r="M4581" s="58"/>
      <c r="N4581" s="58"/>
    </row>
    <row r="4582" spans="13:14">
      <c r="M4582" s="58"/>
      <c r="N4582" s="58"/>
    </row>
    <row r="4583" spans="13:14">
      <c r="M4583" s="58"/>
      <c r="N4583" s="58"/>
    </row>
    <row r="4584" spans="13:14">
      <c r="M4584" s="58"/>
      <c r="N4584" s="58"/>
    </row>
    <row r="4585" spans="13:14">
      <c r="M4585" s="58"/>
      <c r="N4585" s="58"/>
    </row>
    <row r="4586" spans="13:14">
      <c r="M4586" s="58"/>
      <c r="N4586" s="58"/>
    </row>
    <row r="4587" spans="13:14">
      <c r="M4587" s="58"/>
      <c r="N4587" s="58"/>
    </row>
    <row r="4588" spans="13:14">
      <c r="M4588" s="58"/>
      <c r="N4588" s="58"/>
    </row>
    <row r="4589" spans="13:14">
      <c r="M4589" s="58"/>
      <c r="N4589" s="58"/>
    </row>
    <row r="4590" spans="13:14">
      <c r="M4590" s="58"/>
      <c r="N4590" s="58"/>
    </row>
    <row r="4591" spans="13:14">
      <c r="M4591" s="58"/>
      <c r="N4591" s="58"/>
    </row>
    <row r="4592" spans="13:14">
      <c r="M4592" s="58"/>
      <c r="N4592" s="58"/>
    </row>
    <row r="4593" spans="13:14">
      <c r="M4593" s="58"/>
      <c r="N4593" s="58"/>
    </row>
    <row r="4594" spans="13:14">
      <c r="M4594" s="58"/>
      <c r="N4594" s="58"/>
    </row>
    <row r="4595" spans="13:14">
      <c r="M4595" s="58"/>
      <c r="N4595" s="58"/>
    </row>
    <row r="4596" spans="13:14">
      <c r="M4596" s="58"/>
      <c r="N4596" s="58"/>
    </row>
    <row r="4597" spans="13:14">
      <c r="M4597" s="58"/>
      <c r="N4597" s="58"/>
    </row>
    <row r="4598" spans="13:14">
      <c r="M4598" s="58"/>
      <c r="N4598" s="58"/>
    </row>
    <row r="4599" spans="13:14">
      <c r="M4599" s="58"/>
      <c r="N4599" s="58"/>
    </row>
    <row r="4600" spans="13:14">
      <c r="M4600" s="58"/>
      <c r="N4600" s="58"/>
    </row>
    <row r="4601" spans="13:14">
      <c r="M4601" s="58"/>
      <c r="N4601" s="58"/>
    </row>
    <row r="4602" spans="13:14">
      <c r="M4602" s="58"/>
      <c r="N4602" s="58"/>
    </row>
    <row r="4603" spans="13:14">
      <c r="M4603" s="58"/>
      <c r="N4603" s="58"/>
    </row>
    <row r="4604" spans="13:14">
      <c r="M4604" s="58"/>
      <c r="N4604" s="58"/>
    </row>
    <row r="4605" spans="13:14">
      <c r="M4605" s="58"/>
      <c r="N4605" s="58"/>
    </row>
    <row r="4606" spans="13:14">
      <c r="M4606" s="58"/>
      <c r="N4606" s="58"/>
    </row>
    <row r="4607" spans="13:14">
      <c r="M4607" s="58"/>
      <c r="N4607" s="58"/>
    </row>
    <row r="4608" spans="13:14">
      <c r="M4608" s="58"/>
      <c r="N4608" s="58"/>
    </row>
    <row r="4609" spans="13:14">
      <c r="M4609" s="58"/>
      <c r="N4609" s="58"/>
    </row>
    <row r="4610" spans="13:14">
      <c r="M4610" s="58"/>
      <c r="N4610" s="58"/>
    </row>
    <row r="4611" spans="13:14">
      <c r="M4611" s="58"/>
      <c r="N4611" s="58"/>
    </row>
    <row r="4612" spans="13:14">
      <c r="M4612" s="58"/>
      <c r="N4612" s="58"/>
    </row>
    <row r="4613" spans="13:14">
      <c r="M4613" s="58"/>
      <c r="N4613" s="58"/>
    </row>
    <row r="4614" spans="13:14">
      <c r="M4614" s="58"/>
      <c r="N4614" s="58"/>
    </row>
    <row r="4615" spans="13:14">
      <c r="M4615" s="58"/>
      <c r="N4615" s="58"/>
    </row>
    <row r="4616" spans="13:14">
      <c r="M4616" s="58"/>
      <c r="N4616" s="58"/>
    </row>
    <row r="4617" spans="13:14">
      <c r="M4617" s="58"/>
      <c r="N4617" s="58"/>
    </row>
    <row r="4618" spans="13:14">
      <c r="M4618" s="58"/>
      <c r="N4618" s="58"/>
    </row>
    <row r="4619" spans="13:14">
      <c r="M4619" s="58"/>
      <c r="N4619" s="58"/>
    </row>
    <row r="4620" spans="13:14">
      <c r="M4620" s="58"/>
      <c r="N4620" s="58"/>
    </row>
    <row r="4621" spans="13:14">
      <c r="M4621" s="58"/>
      <c r="N4621" s="58"/>
    </row>
    <row r="4622" spans="13:14">
      <c r="M4622" s="58"/>
      <c r="N4622" s="58"/>
    </row>
    <row r="4623" spans="13:14">
      <c r="M4623" s="58"/>
      <c r="N4623" s="58"/>
    </row>
    <row r="4624" spans="13:14">
      <c r="M4624" s="58"/>
      <c r="N4624" s="58"/>
    </row>
    <row r="4625" spans="13:14">
      <c r="M4625" s="58"/>
      <c r="N4625" s="58"/>
    </row>
    <row r="4626" spans="13:14">
      <c r="M4626" s="58"/>
      <c r="N4626" s="58"/>
    </row>
    <row r="4627" spans="13:14">
      <c r="M4627" s="58"/>
      <c r="N4627" s="58"/>
    </row>
    <row r="4628" spans="13:14">
      <c r="M4628" s="58"/>
      <c r="N4628" s="58"/>
    </row>
    <row r="4629" spans="13:14">
      <c r="M4629" s="58"/>
      <c r="N4629" s="58"/>
    </row>
    <row r="4630" spans="13:14">
      <c r="M4630" s="58"/>
      <c r="N4630" s="58"/>
    </row>
    <row r="4631" spans="13:14">
      <c r="M4631" s="58"/>
      <c r="N4631" s="58"/>
    </row>
    <row r="4632" spans="13:14">
      <c r="M4632" s="58"/>
      <c r="N4632" s="58"/>
    </row>
    <row r="4633" spans="13:14">
      <c r="M4633" s="58"/>
      <c r="N4633" s="58"/>
    </row>
    <row r="4634" spans="13:14">
      <c r="M4634" s="58"/>
      <c r="N4634" s="58"/>
    </row>
    <row r="4635" spans="13:14">
      <c r="M4635" s="58"/>
      <c r="N4635" s="58"/>
    </row>
    <row r="4636" spans="13:14">
      <c r="M4636" s="58"/>
      <c r="N4636" s="58"/>
    </row>
    <row r="4637" spans="13:14">
      <c r="M4637" s="58"/>
      <c r="N4637" s="58"/>
    </row>
    <row r="4638" spans="13:14">
      <c r="M4638" s="58"/>
      <c r="N4638" s="58"/>
    </row>
    <row r="4639" spans="13:14">
      <c r="M4639" s="58"/>
      <c r="N4639" s="58"/>
    </row>
    <row r="4640" spans="13:14">
      <c r="M4640" s="58"/>
      <c r="N4640" s="58"/>
    </row>
    <row r="4641" spans="13:14">
      <c r="M4641" s="58"/>
      <c r="N4641" s="58"/>
    </row>
    <row r="4642" spans="13:14">
      <c r="M4642" s="58"/>
      <c r="N4642" s="58"/>
    </row>
    <row r="4643" spans="13:14">
      <c r="M4643" s="58"/>
      <c r="N4643" s="58"/>
    </row>
    <row r="4644" spans="13:14">
      <c r="M4644" s="58"/>
      <c r="N4644" s="58"/>
    </row>
    <row r="4645" spans="13:14">
      <c r="M4645" s="58"/>
      <c r="N4645" s="58"/>
    </row>
    <row r="4646" spans="13:14">
      <c r="M4646" s="58"/>
      <c r="N4646" s="58"/>
    </row>
    <row r="4647" spans="13:14">
      <c r="M4647" s="58"/>
      <c r="N4647" s="58"/>
    </row>
    <row r="4648" spans="13:14">
      <c r="M4648" s="58"/>
      <c r="N4648" s="58"/>
    </row>
    <row r="4649" spans="13:14">
      <c r="M4649" s="58"/>
      <c r="N4649" s="58"/>
    </row>
    <row r="4650" spans="13:14">
      <c r="M4650" s="58"/>
      <c r="N4650" s="58"/>
    </row>
    <row r="4651" spans="13:14">
      <c r="M4651" s="58"/>
      <c r="N4651" s="58"/>
    </row>
    <row r="4652" spans="13:14">
      <c r="M4652" s="58"/>
      <c r="N4652" s="58"/>
    </row>
    <row r="4653" spans="13:14">
      <c r="M4653" s="58"/>
      <c r="N4653" s="58"/>
    </row>
    <row r="4654" spans="13:14">
      <c r="M4654" s="58"/>
      <c r="N4654" s="58"/>
    </row>
    <row r="4655" spans="13:14">
      <c r="M4655" s="58"/>
      <c r="N4655" s="58"/>
    </row>
    <row r="4656" spans="13:14">
      <c r="M4656" s="58"/>
      <c r="N4656" s="58"/>
    </row>
    <row r="4657" spans="13:14">
      <c r="M4657" s="58"/>
      <c r="N4657" s="58"/>
    </row>
    <row r="4658" spans="13:14">
      <c r="M4658" s="58"/>
      <c r="N4658" s="58"/>
    </row>
    <row r="4659" spans="13:14">
      <c r="M4659" s="58"/>
      <c r="N4659" s="58"/>
    </row>
    <row r="4660" spans="13:14">
      <c r="M4660" s="58"/>
      <c r="N4660" s="58"/>
    </row>
    <row r="4661" spans="13:14">
      <c r="M4661" s="58"/>
      <c r="N4661" s="58"/>
    </row>
    <row r="4662" spans="13:14">
      <c r="M4662" s="58"/>
      <c r="N4662" s="58"/>
    </row>
    <row r="4663" spans="13:14">
      <c r="M4663" s="58"/>
      <c r="N4663" s="58"/>
    </row>
    <row r="4664" spans="13:14">
      <c r="M4664" s="58"/>
      <c r="N4664" s="58"/>
    </row>
    <row r="4665" spans="13:14">
      <c r="M4665" s="58"/>
      <c r="N4665" s="58"/>
    </row>
    <row r="4666" spans="13:14">
      <c r="M4666" s="58"/>
      <c r="N4666" s="58"/>
    </row>
    <row r="4667" spans="13:14">
      <c r="M4667" s="58"/>
      <c r="N4667" s="58"/>
    </row>
    <row r="4668" spans="13:14">
      <c r="M4668" s="58"/>
      <c r="N4668" s="58"/>
    </row>
    <row r="4669" spans="13:14">
      <c r="M4669" s="58"/>
      <c r="N4669" s="58"/>
    </row>
    <row r="4670" spans="13:14">
      <c r="M4670" s="58"/>
      <c r="N4670" s="58"/>
    </row>
    <row r="4671" spans="13:14">
      <c r="M4671" s="58"/>
      <c r="N4671" s="58"/>
    </row>
    <row r="4672" spans="13:14">
      <c r="M4672" s="58"/>
      <c r="N4672" s="58"/>
    </row>
    <row r="4673" spans="13:14">
      <c r="M4673" s="58"/>
      <c r="N4673" s="58"/>
    </row>
    <row r="4674" spans="13:14">
      <c r="M4674" s="58"/>
      <c r="N4674" s="58"/>
    </row>
    <row r="4675" spans="13:14">
      <c r="M4675" s="58"/>
      <c r="N4675" s="58"/>
    </row>
    <row r="4676" spans="13:14">
      <c r="M4676" s="58"/>
      <c r="N4676" s="58"/>
    </row>
    <row r="4677" spans="13:14">
      <c r="M4677" s="58"/>
      <c r="N4677" s="58"/>
    </row>
    <row r="4678" spans="13:14">
      <c r="M4678" s="58"/>
      <c r="N4678" s="58"/>
    </row>
    <row r="4679" spans="13:14">
      <c r="M4679" s="58"/>
      <c r="N4679" s="58"/>
    </row>
    <row r="4680" spans="13:14">
      <c r="M4680" s="58"/>
      <c r="N4680" s="58"/>
    </row>
    <row r="4681" spans="13:14">
      <c r="M4681" s="58"/>
      <c r="N4681" s="58"/>
    </row>
    <row r="4682" spans="13:14">
      <c r="M4682" s="58"/>
      <c r="N4682" s="58"/>
    </row>
    <row r="4683" spans="13:14">
      <c r="M4683" s="58"/>
      <c r="N4683" s="58"/>
    </row>
    <row r="4684" spans="13:14">
      <c r="M4684" s="58"/>
      <c r="N4684" s="58"/>
    </row>
    <row r="4685" spans="13:14">
      <c r="M4685" s="58"/>
      <c r="N4685" s="58"/>
    </row>
    <row r="4686" spans="13:14">
      <c r="M4686" s="58"/>
      <c r="N4686" s="58"/>
    </row>
    <row r="4687" spans="13:14">
      <c r="M4687" s="58"/>
      <c r="N4687" s="58"/>
    </row>
    <row r="4688" spans="13:14">
      <c r="M4688" s="58"/>
      <c r="N4688" s="58"/>
    </row>
    <row r="4689" spans="13:14">
      <c r="M4689" s="58"/>
      <c r="N4689" s="58"/>
    </row>
    <row r="4690" spans="13:14">
      <c r="M4690" s="58"/>
      <c r="N4690" s="58"/>
    </row>
    <row r="4691" spans="13:14">
      <c r="M4691" s="58"/>
      <c r="N4691" s="58"/>
    </row>
    <row r="4692" spans="13:14">
      <c r="M4692" s="58"/>
      <c r="N4692" s="58"/>
    </row>
    <row r="4693" spans="13:14">
      <c r="M4693" s="58"/>
      <c r="N4693" s="58"/>
    </row>
    <row r="4694" spans="13:14">
      <c r="M4694" s="58"/>
      <c r="N4694" s="58"/>
    </row>
    <row r="4695" spans="13:14">
      <c r="M4695" s="58"/>
      <c r="N4695" s="58"/>
    </row>
    <row r="4696" spans="13:14">
      <c r="M4696" s="58"/>
      <c r="N4696" s="58"/>
    </row>
    <row r="4697" spans="13:14">
      <c r="M4697" s="58"/>
      <c r="N4697" s="58"/>
    </row>
    <row r="4698" spans="13:14">
      <c r="M4698" s="58"/>
      <c r="N4698" s="58"/>
    </row>
    <row r="4699" spans="13:14">
      <c r="M4699" s="58"/>
      <c r="N4699" s="58"/>
    </row>
    <row r="4700" spans="13:14">
      <c r="M4700" s="58"/>
      <c r="N4700" s="58"/>
    </row>
    <row r="4701" spans="13:14">
      <c r="M4701" s="58"/>
      <c r="N4701" s="58"/>
    </row>
    <row r="4702" spans="13:14">
      <c r="M4702" s="58"/>
      <c r="N4702" s="58"/>
    </row>
    <row r="4703" spans="13:14">
      <c r="M4703" s="58"/>
      <c r="N4703" s="58"/>
    </row>
    <row r="4704" spans="13:14">
      <c r="M4704" s="58"/>
      <c r="N4704" s="58"/>
    </row>
    <row r="4705" spans="13:14">
      <c r="M4705" s="58"/>
      <c r="N4705" s="58"/>
    </row>
    <row r="4706" spans="13:14">
      <c r="M4706" s="58"/>
      <c r="N4706" s="58"/>
    </row>
    <row r="4707" spans="13:14">
      <c r="M4707" s="58"/>
      <c r="N4707" s="58"/>
    </row>
    <row r="4708" spans="13:14">
      <c r="M4708" s="58"/>
      <c r="N4708" s="58"/>
    </row>
    <row r="4709" spans="13:14">
      <c r="M4709" s="58"/>
      <c r="N4709" s="58"/>
    </row>
    <row r="4710" spans="13:14">
      <c r="M4710" s="58"/>
      <c r="N4710" s="58"/>
    </row>
    <row r="4711" spans="13:14">
      <c r="M4711" s="58"/>
      <c r="N4711" s="58"/>
    </row>
    <row r="4712" spans="13:14">
      <c r="M4712" s="58"/>
      <c r="N4712" s="58"/>
    </row>
    <row r="4713" spans="13:14">
      <c r="M4713" s="58"/>
      <c r="N4713" s="58"/>
    </row>
    <row r="4714" spans="13:14">
      <c r="M4714" s="58"/>
      <c r="N4714" s="58"/>
    </row>
    <row r="4715" spans="13:14">
      <c r="M4715" s="58"/>
      <c r="N4715" s="58"/>
    </row>
    <row r="4716" spans="13:14">
      <c r="M4716" s="58"/>
      <c r="N4716" s="58"/>
    </row>
    <row r="4717" spans="13:14">
      <c r="M4717" s="58"/>
      <c r="N4717" s="58"/>
    </row>
    <row r="4718" spans="13:14">
      <c r="M4718" s="58"/>
      <c r="N4718" s="58"/>
    </row>
    <row r="4719" spans="13:14">
      <c r="M4719" s="58"/>
      <c r="N4719" s="58"/>
    </row>
    <row r="4720" spans="13:14">
      <c r="M4720" s="58"/>
      <c r="N4720" s="58"/>
    </row>
    <row r="4721" spans="13:14">
      <c r="M4721" s="58"/>
      <c r="N4721" s="58"/>
    </row>
    <row r="4722" spans="13:14">
      <c r="M4722" s="58"/>
      <c r="N4722" s="58"/>
    </row>
    <row r="4723" spans="13:14">
      <c r="M4723" s="58"/>
      <c r="N4723" s="58"/>
    </row>
    <row r="4724" spans="13:14">
      <c r="M4724" s="58"/>
      <c r="N4724" s="58"/>
    </row>
    <row r="4725" spans="13:14">
      <c r="M4725" s="58"/>
      <c r="N4725" s="58"/>
    </row>
    <row r="4726" spans="13:14">
      <c r="M4726" s="58"/>
      <c r="N4726" s="58"/>
    </row>
    <row r="4727" spans="13:14">
      <c r="M4727" s="58"/>
      <c r="N4727" s="58"/>
    </row>
    <row r="4728" spans="13:14">
      <c r="M4728" s="58"/>
      <c r="N4728" s="58"/>
    </row>
    <row r="4729" spans="13:14">
      <c r="M4729" s="58"/>
      <c r="N4729" s="58"/>
    </row>
    <row r="4730" spans="13:14">
      <c r="M4730" s="58"/>
      <c r="N4730" s="58"/>
    </row>
    <row r="4731" spans="13:14">
      <c r="M4731" s="58"/>
      <c r="N4731" s="58"/>
    </row>
    <row r="4732" spans="13:14">
      <c r="M4732" s="58"/>
      <c r="N4732" s="58"/>
    </row>
    <row r="4733" spans="13:14">
      <c r="M4733" s="58"/>
      <c r="N4733" s="58"/>
    </row>
    <row r="4734" spans="13:14">
      <c r="M4734" s="58"/>
      <c r="N4734" s="58"/>
    </row>
    <row r="4735" spans="13:14">
      <c r="M4735" s="58"/>
      <c r="N4735" s="58"/>
    </row>
    <row r="4736" spans="13:14">
      <c r="M4736" s="58"/>
      <c r="N4736" s="58"/>
    </row>
    <row r="4737" spans="13:14">
      <c r="M4737" s="58"/>
      <c r="N4737" s="58"/>
    </row>
    <row r="4738" spans="13:14">
      <c r="M4738" s="58"/>
      <c r="N4738" s="58"/>
    </row>
    <row r="4739" spans="13:14">
      <c r="M4739" s="58"/>
      <c r="N4739" s="58"/>
    </row>
    <row r="4740" spans="13:14">
      <c r="M4740" s="58"/>
      <c r="N4740" s="58"/>
    </row>
    <row r="4741" spans="13:14">
      <c r="M4741" s="58"/>
      <c r="N4741" s="58"/>
    </row>
    <row r="4742" spans="13:14">
      <c r="M4742" s="58"/>
      <c r="N4742" s="58"/>
    </row>
    <row r="4743" spans="13:14">
      <c r="M4743" s="58"/>
      <c r="N4743" s="58"/>
    </row>
    <row r="4744" spans="13:14">
      <c r="M4744" s="58"/>
      <c r="N4744" s="58"/>
    </row>
    <row r="4745" spans="13:14">
      <c r="M4745" s="58"/>
      <c r="N4745" s="58"/>
    </row>
    <row r="4746" spans="13:14">
      <c r="M4746" s="58"/>
      <c r="N4746" s="58"/>
    </row>
    <row r="4747" spans="13:14">
      <c r="M4747" s="58"/>
      <c r="N4747" s="58"/>
    </row>
    <row r="4748" spans="13:14">
      <c r="M4748" s="58"/>
      <c r="N4748" s="58"/>
    </row>
    <row r="4749" spans="13:14">
      <c r="M4749" s="58"/>
      <c r="N4749" s="58"/>
    </row>
    <row r="4750" spans="13:14">
      <c r="M4750" s="58"/>
      <c r="N4750" s="58"/>
    </row>
    <row r="4751" spans="13:14">
      <c r="M4751" s="58"/>
      <c r="N4751" s="58"/>
    </row>
    <row r="4752" spans="13:14">
      <c r="M4752" s="58"/>
      <c r="N4752" s="58"/>
    </row>
    <row r="4753" spans="13:14">
      <c r="M4753" s="58"/>
      <c r="N4753" s="58"/>
    </row>
    <row r="4754" spans="13:14">
      <c r="M4754" s="58"/>
      <c r="N4754" s="58"/>
    </row>
    <row r="4755" spans="13:14">
      <c r="M4755" s="58"/>
      <c r="N4755" s="58"/>
    </row>
    <row r="4756" spans="13:14">
      <c r="M4756" s="58"/>
      <c r="N4756" s="58"/>
    </row>
    <row r="4757" spans="13:14">
      <c r="M4757" s="58"/>
      <c r="N4757" s="58"/>
    </row>
    <row r="4758" spans="13:14">
      <c r="M4758" s="58"/>
      <c r="N4758" s="58"/>
    </row>
    <row r="4759" spans="13:14">
      <c r="M4759" s="58"/>
      <c r="N4759" s="58"/>
    </row>
    <row r="4760" spans="13:14">
      <c r="M4760" s="58"/>
      <c r="N4760" s="58"/>
    </row>
    <row r="4761" spans="13:14">
      <c r="M4761" s="58"/>
      <c r="N4761" s="58"/>
    </row>
    <row r="4763" spans="13:14">
      <c r="M4763" s="58"/>
      <c r="N4763" s="58"/>
    </row>
    <row r="4764" spans="13:14">
      <c r="M4764" s="58"/>
      <c r="N4764" s="58"/>
    </row>
    <row r="4767" spans="13:14">
      <c r="M4767" s="58"/>
      <c r="N4767" s="58"/>
    </row>
    <row r="4768" spans="13:14">
      <c r="M4768" s="58"/>
      <c r="N4768" s="58"/>
    </row>
    <row r="4769" spans="13:14">
      <c r="M4769" s="58"/>
      <c r="N4769" s="58"/>
    </row>
    <row r="4770" spans="13:14">
      <c r="M4770" s="58"/>
      <c r="N4770" s="58"/>
    </row>
    <row r="4771" spans="13:14">
      <c r="M4771" s="58"/>
      <c r="N4771" s="58"/>
    </row>
    <row r="4772" spans="13:14">
      <c r="M4772" s="58"/>
      <c r="N4772" s="58"/>
    </row>
    <row r="4773" spans="13:14">
      <c r="M4773" s="58"/>
      <c r="N4773" s="58"/>
    </row>
    <row r="4774" spans="13:14">
      <c r="M4774" s="58"/>
      <c r="N4774" s="58"/>
    </row>
    <row r="4775" spans="13:14">
      <c r="M4775" s="58"/>
      <c r="N4775" s="58"/>
    </row>
    <row r="4776" spans="13:14">
      <c r="M4776" s="58"/>
      <c r="N4776" s="58"/>
    </row>
    <row r="4777" spans="13:14">
      <c r="M4777" s="58"/>
      <c r="N4777" s="58"/>
    </row>
    <row r="4778" spans="13:14">
      <c r="M4778" s="58"/>
      <c r="N4778" s="58"/>
    </row>
    <row r="4779" spans="13:14">
      <c r="M4779" s="58"/>
      <c r="N4779" s="58"/>
    </row>
    <row r="4780" spans="13:14">
      <c r="M4780" s="58"/>
      <c r="N4780" s="58"/>
    </row>
    <row r="4781" spans="13:14">
      <c r="M4781" s="58"/>
      <c r="N4781" s="58"/>
    </row>
    <row r="4782" spans="13:14">
      <c r="M4782" s="58"/>
      <c r="N4782" s="58"/>
    </row>
    <row r="4783" spans="13:14">
      <c r="M4783" s="58"/>
      <c r="N4783" s="58"/>
    </row>
    <row r="4784" spans="13:14">
      <c r="M4784" s="58"/>
      <c r="N4784" s="58"/>
    </row>
    <row r="4785" spans="13:14">
      <c r="M4785" s="58"/>
      <c r="N4785" s="58"/>
    </row>
    <row r="4786" spans="13:14">
      <c r="M4786" s="58"/>
      <c r="N4786" s="58"/>
    </row>
    <row r="4787" spans="13:14">
      <c r="M4787" s="58"/>
      <c r="N4787" s="58"/>
    </row>
    <row r="4788" spans="13:14">
      <c r="M4788" s="58"/>
      <c r="N4788" s="58"/>
    </row>
    <row r="4789" spans="13:14">
      <c r="M4789" s="58"/>
      <c r="N4789" s="58"/>
    </row>
    <row r="4790" spans="13:14">
      <c r="M4790" s="58"/>
      <c r="N4790" s="58"/>
    </row>
    <row r="4791" spans="13:14">
      <c r="M4791" s="58"/>
      <c r="N4791" s="58"/>
    </row>
    <row r="4792" spans="13:14">
      <c r="M4792" s="58"/>
      <c r="N4792" s="58"/>
    </row>
    <row r="4793" spans="13:14">
      <c r="M4793" s="58"/>
      <c r="N4793" s="58"/>
    </row>
    <row r="4794" spans="13:14">
      <c r="M4794" s="58"/>
      <c r="N4794" s="58"/>
    </row>
    <row r="4795" spans="13:14">
      <c r="M4795" s="58"/>
      <c r="N4795" s="58"/>
    </row>
    <row r="4796" spans="13:14">
      <c r="M4796" s="58"/>
      <c r="N4796" s="58"/>
    </row>
    <row r="4797" spans="13:14">
      <c r="M4797" s="58"/>
      <c r="N4797" s="58"/>
    </row>
    <row r="4798" spans="13:14">
      <c r="M4798" s="58"/>
      <c r="N4798" s="58"/>
    </row>
    <row r="4799" spans="13:14">
      <c r="M4799" s="58"/>
      <c r="N4799" s="58"/>
    </row>
    <row r="4800" spans="13:14">
      <c r="M4800" s="58"/>
      <c r="N4800" s="58"/>
    </row>
    <row r="4801" spans="13:14">
      <c r="M4801" s="58"/>
      <c r="N4801" s="58"/>
    </row>
    <row r="4802" spans="13:14">
      <c r="M4802" s="58"/>
      <c r="N4802" s="58"/>
    </row>
    <row r="4803" spans="13:14">
      <c r="M4803" s="58"/>
      <c r="N4803" s="58"/>
    </row>
    <row r="4804" spans="13:14">
      <c r="M4804" s="58"/>
      <c r="N4804" s="58"/>
    </row>
    <row r="4805" spans="13:14">
      <c r="M4805" s="58"/>
      <c r="N4805" s="58"/>
    </row>
    <row r="4806" spans="13:14">
      <c r="M4806" s="58"/>
      <c r="N4806" s="58"/>
    </row>
    <row r="4807" spans="13:14">
      <c r="M4807" s="58"/>
      <c r="N4807" s="58"/>
    </row>
    <row r="4808" spans="13:14">
      <c r="M4808" s="58"/>
      <c r="N4808" s="58"/>
    </row>
    <row r="4809" spans="13:14">
      <c r="M4809" s="58"/>
      <c r="N4809" s="58"/>
    </row>
    <row r="4810" spans="13:14">
      <c r="M4810" s="58"/>
      <c r="N4810" s="58"/>
    </row>
    <row r="4811" spans="13:14">
      <c r="M4811" s="58"/>
      <c r="N4811" s="58"/>
    </row>
    <row r="4812" spans="13:14">
      <c r="M4812" s="58"/>
      <c r="N4812" s="58"/>
    </row>
    <row r="4813" spans="13:14">
      <c r="M4813" s="58"/>
      <c r="N4813" s="58"/>
    </row>
    <row r="4814" spans="13:14">
      <c r="M4814" s="58"/>
      <c r="N4814" s="58"/>
    </row>
    <row r="4815" spans="13:14">
      <c r="M4815" s="58"/>
      <c r="N4815" s="58"/>
    </row>
    <row r="4816" spans="13:14">
      <c r="M4816" s="58"/>
      <c r="N4816" s="58"/>
    </row>
    <row r="4817" spans="13:14">
      <c r="M4817" s="58"/>
      <c r="N4817" s="58"/>
    </row>
    <row r="4818" spans="13:14">
      <c r="M4818" s="58"/>
      <c r="N4818" s="58"/>
    </row>
    <row r="4819" spans="13:14">
      <c r="M4819" s="58"/>
      <c r="N4819" s="58"/>
    </row>
    <row r="4820" spans="13:14">
      <c r="M4820" s="58"/>
      <c r="N4820" s="58"/>
    </row>
    <row r="4821" spans="13:14">
      <c r="M4821" s="58"/>
      <c r="N4821" s="58"/>
    </row>
    <row r="4822" spans="13:14">
      <c r="M4822" s="58"/>
      <c r="N4822" s="58"/>
    </row>
    <row r="4823" spans="13:14">
      <c r="M4823" s="58"/>
      <c r="N4823" s="58"/>
    </row>
    <row r="4824" spans="13:14">
      <c r="M4824" s="58"/>
      <c r="N4824" s="58"/>
    </row>
    <row r="4825" spans="13:14">
      <c r="M4825" s="58"/>
      <c r="N4825" s="58"/>
    </row>
    <row r="4826" spans="13:14">
      <c r="M4826" s="58"/>
      <c r="N4826" s="58"/>
    </row>
    <row r="4827" spans="13:14">
      <c r="M4827" s="58"/>
      <c r="N4827" s="58"/>
    </row>
    <row r="4828" spans="13:14">
      <c r="M4828" s="58"/>
      <c r="N4828" s="58"/>
    </row>
    <row r="4829" spans="13:14">
      <c r="M4829" s="58"/>
      <c r="N4829" s="58"/>
    </row>
    <row r="4830" spans="13:14">
      <c r="M4830" s="58"/>
      <c r="N4830" s="58"/>
    </row>
    <row r="4831" spans="13:14">
      <c r="M4831" s="58"/>
      <c r="N4831" s="58"/>
    </row>
    <row r="4832" spans="13:14">
      <c r="M4832" s="58"/>
      <c r="N4832" s="58"/>
    </row>
    <row r="4833" spans="13:14">
      <c r="M4833" s="58"/>
      <c r="N4833" s="58"/>
    </row>
    <row r="4834" spans="13:14">
      <c r="M4834" s="58"/>
      <c r="N4834" s="58"/>
    </row>
    <row r="4835" spans="13:14">
      <c r="M4835" s="58"/>
      <c r="N4835" s="58"/>
    </row>
    <row r="4836" spans="13:14">
      <c r="M4836" s="58"/>
      <c r="N4836" s="58"/>
    </row>
    <row r="4837" spans="13:14">
      <c r="M4837" s="58"/>
      <c r="N4837" s="58"/>
    </row>
    <row r="4838" spans="13:14">
      <c r="M4838" s="58"/>
      <c r="N4838" s="58"/>
    </row>
    <row r="4839" spans="13:14">
      <c r="M4839" s="58"/>
      <c r="N4839" s="58"/>
    </row>
    <row r="4840" spans="13:14">
      <c r="M4840" s="58"/>
      <c r="N4840" s="58"/>
    </row>
    <row r="4841" spans="13:14">
      <c r="M4841" s="58"/>
      <c r="N4841" s="58"/>
    </row>
    <row r="4842" spans="13:14">
      <c r="M4842" s="58"/>
      <c r="N4842" s="58"/>
    </row>
    <row r="4843" spans="13:14">
      <c r="M4843" s="58"/>
      <c r="N4843" s="58"/>
    </row>
    <row r="4844" spans="13:14">
      <c r="M4844" s="58"/>
      <c r="N4844" s="58"/>
    </row>
    <row r="4845" spans="13:14">
      <c r="M4845" s="58"/>
      <c r="N4845" s="58"/>
    </row>
    <row r="4846" spans="13:14">
      <c r="M4846" s="58"/>
      <c r="N4846" s="58"/>
    </row>
    <row r="4847" spans="13:14">
      <c r="M4847" s="58"/>
      <c r="N4847" s="58"/>
    </row>
    <row r="4848" spans="13:14">
      <c r="M4848" s="58"/>
      <c r="N4848" s="58"/>
    </row>
    <row r="4849" spans="13:14">
      <c r="M4849" s="58"/>
      <c r="N4849" s="58"/>
    </row>
    <row r="4850" spans="13:14">
      <c r="M4850" s="58"/>
      <c r="N4850" s="58"/>
    </row>
    <row r="4851" spans="13:14">
      <c r="M4851" s="58"/>
      <c r="N4851" s="58"/>
    </row>
    <row r="4852" spans="13:14">
      <c r="M4852" s="58"/>
      <c r="N4852" s="58"/>
    </row>
    <row r="4853" spans="13:14">
      <c r="M4853" s="58"/>
      <c r="N4853" s="58"/>
    </row>
    <row r="4854" spans="13:14">
      <c r="M4854" s="58"/>
      <c r="N4854" s="58"/>
    </row>
    <row r="4855" spans="13:14">
      <c r="M4855" s="58"/>
      <c r="N4855" s="58"/>
    </row>
    <row r="4856" spans="13:14">
      <c r="M4856" s="58"/>
      <c r="N4856" s="58"/>
    </row>
    <row r="4857" spans="13:14">
      <c r="M4857" s="58"/>
      <c r="N4857" s="58"/>
    </row>
    <row r="4858" spans="13:14">
      <c r="M4858" s="58"/>
      <c r="N4858" s="58"/>
    </row>
    <row r="4859" spans="13:14">
      <c r="M4859" s="58"/>
      <c r="N4859" s="58"/>
    </row>
    <row r="4860" spans="13:14">
      <c r="M4860" s="58"/>
      <c r="N4860" s="58"/>
    </row>
    <row r="4861" spans="13:14">
      <c r="M4861" s="58"/>
      <c r="N4861" s="58"/>
    </row>
    <row r="4862" spans="13:14">
      <c r="M4862" s="58"/>
      <c r="N4862" s="58"/>
    </row>
    <row r="4865" spans="13:14">
      <c r="M4865" s="58"/>
      <c r="N4865" s="58"/>
    </row>
    <row r="4866" spans="13:14">
      <c r="M4866" s="58"/>
      <c r="N4866" s="58"/>
    </row>
    <row r="4867" spans="13:14">
      <c r="M4867" s="58"/>
      <c r="N4867" s="58"/>
    </row>
    <row r="4868" spans="13:14">
      <c r="M4868" s="58"/>
      <c r="N4868" s="58"/>
    </row>
    <row r="4869" spans="13:14">
      <c r="M4869" s="58"/>
      <c r="N4869" s="58"/>
    </row>
    <row r="4870" spans="13:14">
      <c r="M4870" s="58"/>
      <c r="N4870" s="58"/>
    </row>
    <row r="4871" spans="13:14">
      <c r="M4871" s="58"/>
      <c r="N4871" s="58"/>
    </row>
    <row r="4872" spans="13:14">
      <c r="M4872" s="58"/>
      <c r="N4872" s="58"/>
    </row>
    <row r="4873" spans="13:14">
      <c r="M4873" s="58"/>
      <c r="N4873" s="58"/>
    </row>
    <row r="4874" spans="13:14">
      <c r="M4874" s="58"/>
      <c r="N4874" s="58"/>
    </row>
    <row r="4875" spans="13:14">
      <c r="M4875" s="58"/>
      <c r="N4875" s="58"/>
    </row>
    <row r="4876" spans="13:14">
      <c r="M4876" s="58"/>
      <c r="N4876" s="58"/>
    </row>
    <row r="4877" spans="13:14">
      <c r="M4877" s="58"/>
      <c r="N4877" s="58"/>
    </row>
    <row r="4878" spans="13:14">
      <c r="M4878" s="58"/>
      <c r="N4878" s="58"/>
    </row>
    <row r="4879" spans="13:14">
      <c r="M4879" s="58"/>
      <c r="N4879" s="58"/>
    </row>
    <row r="4880" spans="13:14">
      <c r="M4880" s="58"/>
      <c r="N4880" s="58"/>
    </row>
    <row r="4881" spans="13:14">
      <c r="M4881" s="58"/>
      <c r="N4881" s="58"/>
    </row>
    <row r="4882" spans="13:14">
      <c r="M4882" s="58"/>
      <c r="N4882" s="58"/>
    </row>
    <row r="4883" spans="13:14">
      <c r="M4883" s="58"/>
      <c r="N4883" s="58"/>
    </row>
    <row r="4884" spans="13:14">
      <c r="M4884" s="58"/>
      <c r="N4884" s="58"/>
    </row>
    <row r="4885" spans="13:14">
      <c r="M4885" s="58"/>
      <c r="N4885" s="58"/>
    </row>
    <row r="4886" spans="13:14">
      <c r="M4886" s="58"/>
      <c r="N4886" s="58"/>
    </row>
    <row r="4887" spans="13:14">
      <c r="M4887" s="58"/>
      <c r="N4887" s="58"/>
    </row>
    <row r="4888" spans="13:14">
      <c r="M4888" s="58"/>
      <c r="N4888" s="58"/>
    </row>
    <row r="4889" spans="13:14">
      <c r="M4889" s="58"/>
      <c r="N4889" s="58"/>
    </row>
    <row r="4890" spans="13:14">
      <c r="M4890" s="58"/>
      <c r="N4890" s="58"/>
    </row>
    <row r="4891" spans="13:14">
      <c r="M4891" s="58"/>
      <c r="N4891" s="58"/>
    </row>
    <row r="4892" spans="13:14">
      <c r="M4892" s="58"/>
      <c r="N4892" s="58"/>
    </row>
    <row r="4893" spans="13:14">
      <c r="M4893" s="58"/>
      <c r="N4893" s="58"/>
    </row>
    <row r="4894" spans="13:14">
      <c r="M4894" s="58"/>
      <c r="N4894" s="58"/>
    </row>
    <row r="4895" spans="13:14">
      <c r="M4895" s="58"/>
      <c r="N4895" s="58"/>
    </row>
    <row r="4896" spans="13:14">
      <c r="M4896" s="58"/>
      <c r="N4896" s="58"/>
    </row>
    <row r="4897" spans="13:14">
      <c r="M4897" s="58"/>
      <c r="N4897" s="58"/>
    </row>
    <row r="4898" spans="13:14">
      <c r="M4898" s="58"/>
      <c r="N4898" s="58"/>
    </row>
    <row r="4899" spans="13:14">
      <c r="M4899" s="58"/>
      <c r="N4899" s="58"/>
    </row>
    <row r="4900" spans="13:14">
      <c r="M4900" s="58"/>
      <c r="N4900" s="58"/>
    </row>
    <row r="4901" spans="13:14">
      <c r="M4901" s="58"/>
      <c r="N4901" s="58"/>
    </row>
    <row r="4902" spans="13:14">
      <c r="M4902" s="58"/>
      <c r="N4902" s="58"/>
    </row>
    <row r="4903" spans="13:14">
      <c r="M4903" s="58"/>
      <c r="N4903" s="58"/>
    </row>
    <row r="4904" spans="13:14">
      <c r="M4904" s="58"/>
      <c r="N4904" s="58"/>
    </row>
    <row r="4905" spans="13:14">
      <c r="M4905" s="58"/>
      <c r="N4905" s="58"/>
    </row>
    <row r="4906" spans="13:14">
      <c r="M4906" s="58"/>
      <c r="N4906" s="58"/>
    </row>
    <row r="4907" spans="13:14">
      <c r="M4907" s="58"/>
      <c r="N4907" s="58"/>
    </row>
    <row r="4908" spans="13:14">
      <c r="M4908" s="58"/>
      <c r="N4908" s="58"/>
    </row>
    <row r="4909" spans="13:14">
      <c r="M4909" s="58"/>
      <c r="N4909" s="58"/>
    </row>
    <row r="4910" spans="13:14">
      <c r="M4910" s="58"/>
      <c r="N4910" s="58"/>
    </row>
    <row r="4911" spans="13:14">
      <c r="M4911" s="58"/>
      <c r="N4911" s="58"/>
    </row>
    <row r="4912" spans="13:14">
      <c r="M4912" s="58"/>
      <c r="N4912" s="58"/>
    </row>
    <row r="4913" spans="13:14">
      <c r="M4913" s="58"/>
      <c r="N4913" s="58"/>
    </row>
    <row r="4914" spans="13:14">
      <c r="M4914" s="58"/>
      <c r="N4914" s="58"/>
    </row>
    <row r="4915" spans="13:14">
      <c r="M4915" s="58"/>
      <c r="N4915" s="58"/>
    </row>
    <row r="4916" spans="13:14">
      <c r="M4916" s="58"/>
      <c r="N4916" s="58"/>
    </row>
    <row r="4917" spans="13:14">
      <c r="M4917" s="58"/>
      <c r="N4917" s="58"/>
    </row>
    <row r="4918" spans="13:14">
      <c r="M4918" s="58"/>
      <c r="N4918" s="58"/>
    </row>
    <row r="4919" spans="13:14">
      <c r="M4919" s="58"/>
      <c r="N4919" s="58"/>
    </row>
    <row r="4920" spans="13:14">
      <c r="M4920" s="58"/>
      <c r="N4920" s="58"/>
    </row>
    <row r="4921" spans="13:14">
      <c r="M4921" s="58"/>
      <c r="N4921" s="58"/>
    </row>
    <row r="4922" spans="13:14">
      <c r="M4922" s="58"/>
      <c r="N4922" s="58"/>
    </row>
    <row r="4923" spans="13:14">
      <c r="M4923" s="58"/>
      <c r="N4923" s="58"/>
    </row>
    <row r="4924" spans="13:14">
      <c r="M4924" s="58"/>
      <c r="N4924" s="58"/>
    </row>
    <row r="4925" spans="13:14">
      <c r="M4925" s="58"/>
      <c r="N4925" s="58"/>
    </row>
    <row r="4926" spans="13:14">
      <c r="M4926" s="58"/>
      <c r="N4926" s="58"/>
    </row>
    <row r="4927" spans="13:14">
      <c r="M4927" s="58"/>
      <c r="N4927" s="58"/>
    </row>
    <row r="4928" spans="13:14">
      <c r="M4928" s="58"/>
      <c r="N4928" s="58"/>
    </row>
    <row r="4929" spans="13:14">
      <c r="M4929" s="58"/>
      <c r="N4929" s="58"/>
    </row>
    <row r="4930" spans="13:14">
      <c r="M4930" s="58"/>
      <c r="N4930" s="58"/>
    </row>
    <row r="4931" spans="13:14">
      <c r="M4931" s="58"/>
      <c r="N4931" s="58"/>
    </row>
    <row r="4932" spans="13:14">
      <c r="M4932" s="58"/>
      <c r="N4932" s="58"/>
    </row>
    <row r="4933" spans="13:14">
      <c r="M4933" s="58"/>
      <c r="N4933" s="58"/>
    </row>
    <row r="4934" spans="13:14">
      <c r="M4934" s="58"/>
      <c r="N4934" s="58"/>
    </row>
    <row r="4935" spans="13:14">
      <c r="M4935" s="58"/>
      <c r="N4935" s="58"/>
    </row>
    <row r="4936" spans="13:14">
      <c r="M4936" s="58"/>
      <c r="N4936" s="58"/>
    </row>
    <row r="4937" spans="13:14">
      <c r="M4937" s="58"/>
      <c r="N4937" s="58"/>
    </row>
    <row r="4938" spans="13:14">
      <c r="M4938" s="58"/>
      <c r="N4938" s="58"/>
    </row>
    <row r="4939" spans="13:14">
      <c r="M4939" s="58"/>
      <c r="N4939" s="58"/>
    </row>
    <row r="4940" spans="13:14">
      <c r="M4940" s="58"/>
      <c r="N4940" s="58"/>
    </row>
    <row r="4941" spans="13:14">
      <c r="M4941" s="58"/>
      <c r="N4941" s="58"/>
    </row>
    <row r="4942" spans="13:14">
      <c r="M4942" s="58"/>
      <c r="N4942" s="58"/>
    </row>
    <row r="4943" spans="13:14">
      <c r="M4943" s="58"/>
      <c r="N4943" s="58"/>
    </row>
    <row r="4944" spans="13:14">
      <c r="M4944" s="58"/>
      <c r="N4944" s="58"/>
    </row>
    <row r="4945" spans="13:14">
      <c r="M4945" s="58"/>
      <c r="N4945" s="58"/>
    </row>
    <row r="4946" spans="13:14">
      <c r="M4946" s="58"/>
      <c r="N4946" s="58"/>
    </row>
    <row r="4947" spans="13:14">
      <c r="M4947" s="58"/>
      <c r="N4947" s="58"/>
    </row>
    <row r="4948" spans="13:14">
      <c r="M4948" s="58"/>
      <c r="N4948" s="58"/>
    </row>
    <row r="4949" spans="13:14">
      <c r="M4949" s="58"/>
      <c r="N4949" s="58"/>
    </row>
    <row r="4950" spans="13:14">
      <c r="M4950" s="58"/>
      <c r="N4950" s="58"/>
    </row>
    <row r="4951" spans="13:14">
      <c r="M4951" s="58"/>
      <c r="N4951" s="58"/>
    </row>
    <row r="4952" spans="13:14">
      <c r="M4952" s="58"/>
      <c r="N4952" s="58"/>
    </row>
    <row r="4953" spans="13:14">
      <c r="M4953" s="58"/>
      <c r="N4953" s="58"/>
    </row>
    <row r="4954" spans="13:14">
      <c r="M4954" s="58"/>
      <c r="N4954" s="58"/>
    </row>
    <row r="4955" spans="13:14">
      <c r="M4955" s="58"/>
      <c r="N4955" s="58"/>
    </row>
    <row r="4956" spans="13:14">
      <c r="M4956" s="58"/>
      <c r="N4956" s="58"/>
    </row>
    <row r="4957" spans="13:14">
      <c r="M4957" s="58"/>
      <c r="N4957" s="58"/>
    </row>
    <row r="4958" spans="13:14">
      <c r="M4958" s="58"/>
      <c r="N4958" s="58"/>
    </row>
    <row r="4959" spans="13:14">
      <c r="M4959" s="58"/>
      <c r="N4959" s="58"/>
    </row>
    <row r="4960" spans="13:14">
      <c r="M4960" s="58"/>
      <c r="N4960" s="58"/>
    </row>
    <row r="4961" spans="13:14">
      <c r="M4961" s="58"/>
      <c r="N4961" s="58"/>
    </row>
    <row r="4962" spans="13:14">
      <c r="M4962" s="58"/>
      <c r="N4962" s="58"/>
    </row>
    <row r="4963" spans="13:14">
      <c r="M4963" s="58"/>
      <c r="N4963" s="58"/>
    </row>
    <row r="4964" spans="13:14">
      <c r="M4964" s="60"/>
      <c r="N4964" s="60"/>
    </row>
    <row r="4965" spans="13:14">
      <c r="M4965" s="60"/>
      <c r="N4965" s="60"/>
    </row>
    <row r="4966" spans="13:14">
      <c r="M4966" s="60"/>
      <c r="N4966" s="60"/>
    </row>
    <row r="4967" spans="13:14">
      <c r="M4967" s="60"/>
      <c r="N4967" s="60"/>
    </row>
    <row r="4968" spans="13:14">
      <c r="M4968" s="60"/>
      <c r="N4968" s="60"/>
    </row>
    <row r="4969" spans="13:14">
      <c r="M4969" s="60"/>
      <c r="N4969" s="60"/>
    </row>
    <row r="4970" spans="13:14">
      <c r="M4970" s="60"/>
      <c r="N4970" s="60"/>
    </row>
    <row r="4971" spans="13:14">
      <c r="M4971" s="60"/>
      <c r="N4971" s="60"/>
    </row>
    <row r="4972" spans="13:14">
      <c r="M4972" s="60"/>
      <c r="N4972" s="60"/>
    </row>
    <row r="4973" spans="13:14">
      <c r="M4973" s="60"/>
      <c r="N4973" s="60"/>
    </row>
    <row r="4974" spans="13:14">
      <c r="M4974" s="60"/>
      <c r="N4974" s="60"/>
    </row>
    <row r="4975" spans="13:14">
      <c r="M4975" s="60"/>
      <c r="N4975" s="60"/>
    </row>
    <row r="4976" spans="13:14">
      <c r="M4976" s="60"/>
      <c r="N4976" s="60"/>
    </row>
    <row r="4977" spans="13:14">
      <c r="M4977" s="60"/>
      <c r="N4977" s="60"/>
    </row>
    <row r="4978" spans="13:14">
      <c r="M4978" s="60"/>
      <c r="N4978" s="60"/>
    </row>
    <row r="4979" spans="13:14">
      <c r="M4979" s="60"/>
      <c r="N4979" s="60"/>
    </row>
    <row r="4980" spans="13:14">
      <c r="M4980" s="60"/>
      <c r="N4980" s="60"/>
    </row>
    <row r="4981" spans="13:14">
      <c r="M4981" s="60"/>
      <c r="N4981" s="60"/>
    </row>
    <row r="4982" spans="13:14">
      <c r="M4982" s="60"/>
      <c r="N4982" s="60"/>
    </row>
    <row r="4983" spans="13:14">
      <c r="M4983" s="60"/>
      <c r="N4983" s="60"/>
    </row>
    <row r="4984" spans="13:14">
      <c r="M4984" s="60"/>
      <c r="N4984" s="60"/>
    </row>
    <row r="4985" spans="13:14">
      <c r="M4985" s="60"/>
      <c r="N4985" s="60"/>
    </row>
    <row r="4986" spans="13:14">
      <c r="M4986" s="60"/>
      <c r="N4986" s="60"/>
    </row>
    <row r="4987" spans="13:14">
      <c r="M4987" s="60"/>
      <c r="N4987" s="60"/>
    </row>
    <row r="4988" spans="13:14">
      <c r="M4988" s="60"/>
      <c r="N4988" s="60"/>
    </row>
    <row r="4989" spans="13:14">
      <c r="M4989" s="60"/>
      <c r="N4989" s="60"/>
    </row>
    <row r="4990" spans="13:14">
      <c r="M4990" s="60"/>
      <c r="N4990" s="60"/>
    </row>
    <row r="4991" spans="13:14">
      <c r="M4991" s="60"/>
      <c r="N4991" s="60"/>
    </row>
    <row r="4992" spans="13:14">
      <c r="M4992" s="60"/>
      <c r="N4992" s="60"/>
    </row>
    <row r="4993" spans="13:14">
      <c r="M4993" s="60"/>
      <c r="N4993" s="60"/>
    </row>
    <row r="4994" spans="13:14">
      <c r="M4994" s="60"/>
      <c r="N4994" s="60"/>
    </row>
    <row r="4995" spans="13:14">
      <c r="M4995" s="60"/>
      <c r="N4995" s="60"/>
    </row>
    <row r="4996" spans="13:14">
      <c r="M4996" s="60"/>
      <c r="N4996" s="60"/>
    </row>
    <row r="4997" spans="13:14">
      <c r="M4997" s="60"/>
      <c r="N4997" s="60"/>
    </row>
    <row r="4998" spans="13:14">
      <c r="M4998" s="60"/>
      <c r="N4998" s="60"/>
    </row>
    <row r="4999" spans="13:14">
      <c r="M4999" s="60"/>
      <c r="N4999" s="60"/>
    </row>
    <row r="5000" spans="13:14">
      <c r="M5000" s="60"/>
      <c r="N5000" s="60"/>
    </row>
    <row r="5001" spans="13:14">
      <c r="M5001" s="60"/>
      <c r="N5001" s="60"/>
    </row>
    <row r="5002" spans="13:14">
      <c r="M5002" s="60"/>
      <c r="N5002" s="60"/>
    </row>
    <row r="5003" spans="13:14">
      <c r="M5003" s="60"/>
      <c r="N5003" s="60"/>
    </row>
    <row r="5004" spans="13:14">
      <c r="M5004" s="60"/>
      <c r="N5004" s="60"/>
    </row>
    <row r="5005" spans="13:14">
      <c r="M5005" s="60"/>
      <c r="N5005" s="60"/>
    </row>
    <row r="5006" spans="13:14">
      <c r="M5006" s="60"/>
      <c r="N5006" s="60"/>
    </row>
    <row r="5007" spans="13:14">
      <c r="M5007" s="60"/>
      <c r="N5007" s="60"/>
    </row>
    <row r="5008" spans="13:14">
      <c r="M5008" s="60"/>
      <c r="N5008" s="60"/>
    </row>
    <row r="5009" spans="13:14">
      <c r="M5009" s="60"/>
      <c r="N5009" s="60"/>
    </row>
    <row r="5010" spans="13:14">
      <c r="M5010" s="60"/>
      <c r="N5010" s="60"/>
    </row>
    <row r="5011" spans="13:14">
      <c r="M5011" s="60"/>
      <c r="N5011" s="60"/>
    </row>
    <row r="5012" spans="13:14">
      <c r="M5012" s="60"/>
      <c r="N5012" s="60"/>
    </row>
    <row r="5013" spans="13:14">
      <c r="M5013" s="60"/>
      <c r="N5013" s="60"/>
    </row>
    <row r="5014" spans="13:14">
      <c r="M5014" s="60"/>
      <c r="N5014" s="60"/>
    </row>
    <row r="5015" spans="13:14">
      <c r="M5015" s="60"/>
      <c r="N5015" s="60"/>
    </row>
    <row r="5016" spans="13:14">
      <c r="M5016" s="60"/>
      <c r="N5016" s="60"/>
    </row>
    <row r="5017" spans="13:14">
      <c r="M5017" s="60"/>
      <c r="N5017" s="60"/>
    </row>
    <row r="5018" spans="13:14">
      <c r="M5018" s="60"/>
      <c r="N5018" s="60"/>
    </row>
    <row r="5019" spans="13:14">
      <c r="M5019" s="60"/>
      <c r="N5019" s="60"/>
    </row>
    <row r="5020" spans="13:14">
      <c r="M5020" s="60"/>
      <c r="N5020" s="60"/>
    </row>
    <row r="5021" spans="13:14">
      <c r="M5021" s="60"/>
      <c r="N5021" s="60"/>
    </row>
    <row r="5022" spans="13:14">
      <c r="M5022" s="60"/>
      <c r="N5022" s="60"/>
    </row>
    <row r="5023" spans="13:14">
      <c r="M5023" s="60"/>
      <c r="N5023" s="60"/>
    </row>
    <row r="5024" spans="13:14">
      <c r="M5024" s="60"/>
      <c r="N5024" s="60"/>
    </row>
    <row r="5025" spans="13:14">
      <c r="M5025" s="60"/>
      <c r="N5025" s="60"/>
    </row>
    <row r="5026" spans="13:14">
      <c r="M5026" s="60"/>
      <c r="N5026" s="60"/>
    </row>
    <row r="5027" spans="13:14">
      <c r="M5027" s="60"/>
      <c r="N5027" s="60"/>
    </row>
    <row r="5028" spans="13:14">
      <c r="M5028" s="60"/>
      <c r="N5028" s="60"/>
    </row>
    <row r="5029" spans="13:14">
      <c r="M5029" s="60"/>
      <c r="N5029" s="60"/>
    </row>
    <row r="5030" spans="13:14">
      <c r="M5030" s="60"/>
      <c r="N5030" s="60"/>
    </row>
    <row r="5031" spans="13:14">
      <c r="M5031" s="60"/>
      <c r="N5031" s="60"/>
    </row>
    <row r="5032" spans="13:14">
      <c r="M5032" s="60"/>
      <c r="N5032" s="60"/>
    </row>
    <row r="5033" spans="13:14">
      <c r="M5033" s="60"/>
      <c r="N5033" s="60"/>
    </row>
    <row r="5034" spans="13:14">
      <c r="M5034" s="60"/>
      <c r="N5034" s="60"/>
    </row>
    <row r="5035" spans="13:14">
      <c r="M5035" s="60"/>
      <c r="N5035" s="60"/>
    </row>
    <row r="5036" spans="13:14">
      <c r="M5036" s="60"/>
      <c r="N5036" s="60"/>
    </row>
    <row r="5037" spans="13:14">
      <c r="M5037" s="60"/>
      <c r="N5037" s="60"/>
    </row>
    <row r="5038" spans="13:14">
      <c r="M5038" s="60"/>
      <c r="N5038" s="60"/>
    </row>
    <row r="5039" spans="13:14">
      <c r="M5039" s="60"/>
      <c r="N5039" s="60"/>
    </row>
    <row r="5040" spans="13:14">
      <c r="M5040" s="60"/>
      <c r="N5040" s="60"/>
    </row>
    <row r="5041" spans="13:14">
      <c r="M5041" s="60"/>
      <c r="N5041" s="60"/>
    </row>
    <row r="5042" spans="13:14">
      <c r="M5042" s="60"/>
      <c r="N5042" s="60"/>
    </row>
    <row r="5043" spans="13:14">
      <c r="M5043" s="60"/>
      <c r="N5043" s="60"/>
    </row>
    <row r="5044" spans="13:14">
      <c r="M5044" s="60"/>
      <c r="N5044" s="60"/>
    </row>
    <row r="5045" spans="13:14">
      <c r="M5045" s="60"/>
      <c r="N5045" s="60"/>
    </row>
    <row r="5046" spans="13:14">
      <c r="M5046" s="60"/>
      <c r="N5046" s="60"/>
    </row>
    <row r="5047" spans="13:14">
      <c r="M5047" s="60"/>
      <c r="N5047" s="60"/>
    </row>
    <row r="5048" spans="13:14">
      <c r="M5048" s="60"/>
      <c r="N5048" s="60"/>
    </row>
    <row r="5049" spans="13:14">
      <c r="M5049" s="60"/>
      <c r="N5049" s="60"/>
    </row>
    <row r="5050" spans="13:14">
      <c r="M5050" s="60"/>
      <c r="N5050" s="60"/>
    </row>
    <row r="5051" spans="13:14">
      <c r="M5051" s="60"/>
      <c r="N5051" s="60"/>
    </row>
    <row r="5052" spans="13:14">
      <c r="M5052" s="60"/>
      <c r="N5052" s="60"/>
    </row>
    <row r="5053" spans="13:14">
      <c r="M5053" s="60"/>
      <c r="N5053" s="60"/>
    </row>
    <row r="5054" spans="13:14">
      <c r="M5054" s="60"/>
      <c r="N5054" s="60"/>
    </row>
    <row r="5055" spans="13:14">
      <c r="M5055" s="60"/>
      <c r="N5055" s="60"/>
    </row>
    <row r="5056" spans="13:14">
      <c r="M5056" s="60"/>
      <c r="N5056" s="60"/>
    </row>
    <row r="5057" spans="13:14">
      <c r="M5057" s="60"/>
      <c r="N5057" s="60"/>
    </row>
    <row r="5058" spans="13:14">
      <c r="M5058" s="60"/>
      <c r="N5058" s="60"/>
    </row>
    <row r="5059" spans="13:14">
      <c r="M5059" s="60"/>
      <c r="N5059" s="60"/>
    </row>
    <row r="5060" spans="13:14">
      <c r="M5060" s="60"/>
      <c r="N5060" s="60"/>
    </row>
    <row r="5061" spans="13:14">
      <c r="M5061" s="60"/>
      <c r="N5061" s="60"/>
    </row>
    <row r="5062" spans="13:14">
      <c r="M5062" s="60"/>
      <c r="N5062" s="60"/>
    </row>
    <row r="5063" spans="13:14">
      <c r="M5063" s="58"/>
      <c r="N5063" s="58"/>
    </row>
    <row r="5064" spans="13:14">
      <c r="M5064" s="58"/>
      <c r="N5064" s="58"/>
    </row>
    <row r="5065" spans="13:14">
      <c r="M5065" s="58"/>
      <c r="N5065" s="58"/>
    </row>
    <row r="5066" spans="13:14">
      <c r="M5066" s="58"/>
      <c r="N5066" s="58"/>
    </row>
    <row r="5067" spans="13:14">
      <c r="M5067" s="58"/>
      <c r="N5067" s="58"/>
    </row>
    <row r="5068" spans="13:14">
      <c r="M5068" s="58"/>
      <c r="N5068" s="58"/>
    </row>
    <row r="5069" spans="13:14">
      <c r="M5069" s="58"/>
      <c r="N5069" s="58"/>
    </row>
    <row r="5070" spans="13:14">
      <c r="M5070" s="58"/>
      <c r="N5070" s="58"/>
    </row>
    <row r="5071" spans="13:14">
      <c r="M5071" s="58"/>
      <c r="N5071" s="58"/>
    </row>
    <row r="5072" spans="13:14">
      <c r="M5072" s="58"/>
      <c r="N5072" s="58"/>
    </row>
    <row r="5073" spans="13:14">
      <c r="M5073" s="58"/>
      <c r="N5073" s="58"/>
    </row>
    <row r="5074" spans="13:14">
      <c r="M5074" s="58"/>
      <c r="N5074" s="58"/>
    </row>
    <row r="5075" spans="13:14">
      <c r="M5075" s="58"/>
      <c r="N5075" s="58"/>
    </row>
    <row r="5076" spans="13:14">
      <c r="M5076" s="58"/>
      <c r="N5076" s="58"/>
    </row>
    <row r="5077" spans="13:14">
      <c r="M5077" s="58"/>
      <c r="N5077" s="58"/>
    </row>
    <row r="5078" spans="13:14">
      <c r="M5078" s="58"/>
      <c r="N5078" s="58"/>
    </row>
    <row r="5079" spans="13:14">
      <c r="M5079" s="58"/>
      <c r="N5079" s="58"/>
    </row>
    <row r="5080" spans="13:14">
      <c r="M5080" s="58"/>
      <c r="N5080" s="58"/>
    </row>
    <row r="5081" spans="13:14">
      <c r="M5081" s="58"/>
      <c r="N5081" s="58"/>
    </row>
    <row r="5082" spans="13:14">
      <c r="M5082" s="58"/>
      <c r="N5082" s="58"/>
    </row>
    <row r="5083" spans="13:14">
      <c r="M5083" s="58"/>
      <c r="N5083" s="58"/>
    </row>
    <row r="5084" spans="13:14">
      <c r="M5084" s="58"/>
      <c r="N5084" s="58"/>
    </row>
    <row r="5085" spans="13:14">
      <c r="M5085" s="58"/>
      <c r="N5085" s="58"/>
    </row>
    <row r="5086" spans="13:14">
      <c r="M5086" s="58"/>
      <c r="N5086" s="58"/>
    </row>
    <row r="5087" spans="13:14">
      <c r="M5087" s="58"/>
      <c r="N5087" s="58"/>
    </row>
    <row r="5088" spans="13:14">
      <c r="M5088" s="58"/>
      <c r="N5088" s="58"/>
    </row>
    <row r="5089" spans="13:14">
      <c r="M5089" s="58"/>
      <c r="N5089" s="58"/>
    </row>
    <row r="5090" spans="13:14">
      <c r="M5090" s="58"/>
      <c r="N5090" s="58"/>
    </row>
    <row r="5091" spans="13:14">
      <c r="M5091" s="58"/>
      <c r="N5091" s="58"/>
    </row>
    <row r="5092" spans="13:14">
      <c r="M5092" s="58"/>
      <c r="N5092" s="58"/>
    </row>
    <row r="5093" spans="13:14">
      <c r="M5093" s="58"/>
      <c r="N5093" s="58"/>
    </row>
    <row r="5094" spans="13:14">
      <c r="M5094" s="58"/>
      <c r="N5094" s="58"/>
    </row>
    <row r="5095" spans="13:14">
      <c r="M5095" s="58"/>
      <c r="N5095" s="58"/>
    </row>
    <row r="5096" spans="13:14">
      <c r="M5096" s="58"/>
      <c r="N5096" s="58"/>
    </row>
    <row r="5097" spans="13:14">
      <c r="M5097" s="58"/>
      <c r="N5097" s="58"/>
    </row>
    <row r="5098" spans="13:14">
      <c r="M5098" s="58"/>
      <c r="N5098" s="58"/>
    </row>
    <row r="5099" spans="13:14">
      <c r="M5099" s="58"/>
      <c r="N5099" s="58"/>
    </row>
    <row r="5100" spans="13:14">
      <c r="M5100" s="58"/>
      <c r="N5100" s="58"/>
    </row>
    <row r="5101" spans="13:14">
      <c r="M5101" s="58"/>
      <c r="N5101" s="58"/>
    </row>
    <row r="5102" spans="13:14">
      <c r="M5102" s="58"/>
      <c r="N5102" s="58"/>
    </row>
    <row r="5103" spans="13:14">
      <c r="M5103" s="58"/>
      <c r="N5103" s="58"/>
    </row>
    <row r="5104" spans="13:14">
      <c r="M5104" s="58"/>
      <c r="N5104" s="58"/>
    </row>
    <row r="5105" spans="13:14">
      <c r="M5105" s="58"/>
      <c r="N5105" s="58"/>
    </row>
    <row r="5106" spans="13:14">
      <c r="M5106" s="58"/>
      <c r="N5106" s="58"/>
    </row>
    <row r="5107" spans="13:14">
      <c r="M5107" s="58"/>
      <c r="N5107" s="58"/>
    </row>
    <row r="5108" spans="13:14">
      <c r="M5108" s="58"/>
      <c r="N5108" s="58"/>
    </row>
    <row r="5109" spans="13:14">
      <c r="M5109" s="58"/>
      <c r="N5109" s="58"/>
    </row>
    <row r="5110" spans="13:14">
      <c r="M5110" s="58"/>
      <c r="N5110" s="58"/>
    </row>
    <row r="5111" spans="13:14">
      <c r="M5111" s="58"/>
      <c r="N5111" s="58"/>
    </row>
    <row r="5112" spans="13:14">
      <c r="M5112" s="58"/>
      <c r="N5112" s="58"/>
    </row>
    <row r="5113" spans="13:14">
      <c r="M5113" s="58"/>
      <c r="N5113" s="58"/>
    </row>
    <row r="5114" spans="13:14">
      <c r="M5114" s="58"/>
      <c r="N5114" s="58"/>
    </row>
    <row r="5115" spans="13:14">
      <c r="M5115" s="58"/>
      <c r="N5115" s="58"/>
    </row>
    <row r="5116" spans="13:14">
      <c r="M5116" s="58"/>
      <c r="N5116" s="58"/>
    </row>
    <row r="5117" spans="13:14">
      <c r="M5117" s="58"/>
      <c r="N5117" s="58"/>
    </row>
    <row r="5118" spans="13:14">
      <c r="M5118" s="58"/>
      <c r="N5118" s="58"/>
    </row>
    <row r="5119" spans="13:14">
      <c r="M5119" s="58"/>
      <c r="N5119" s="58"/>
    </row>
    <row r="5120" spans="13:14">
      <c r="M5120" s="58"/>
      <c r="N5120" s="58"/>
    </row>
    <row r="5121" spans="13:14">
      <c r="M5121" s="58"/>
      <c r="N5121" s="58"/>
    </row>
    <row r="5122" spans="13:14">
      <c r="M5122" s="58"/>
      <c r="N5122" s="58"/>
    </row>
    <row r="5123" spans="13:14">
      <c r="M5123" s="58"/>
      <c r="N5123" s="58"/>
    </row>
    <row r="5124" spans="13:14">
      <c r="M5124" s="58"/>
      <c r="N5124" s="58"/>
    </row>
    <row r="5125" spans="13:14">
      <c r="M5125" s="58"/>
      <c r="N5125" s="58"/>
    </row>
    <row r="5126" spans="13:14">
      <c r="M5126" s="58"/>
      <c r="N5126" s="58"/>
    </row>
    <row r="5127" spans="13:14">
      <c r="M5127" s="58"/>
      <c r="N5127" s="58"/>
    </row>
    <row r="5128" spans="13:14">
      <c r="M5128" s="58"/>
      <c r="N5128" s="58"/>
    </row>
    <row r="5129" spans="13:14">
      <c r="M5129" s="58"/>
      <c r="N5129" s="58"/>
    </row>
    <row r="5130" spans="13:14">
      <c r="M5130" s="58"/>
      <c r="N5130" s="58"/>
    </row>
    <row r="5131" spans="13:14">
      <c r="M5131" s="58"/>
      <c r="N5131" s="58"/>
    </row>
    <row r="5132" spans="13:14">
      <c r="M5132" s="58"/>
      <c r="N5132" s="58"/>
    </row>
    <row r="5133" spans="13:14">
      <c r="M5133" s="58"/>
      <c r="N5133" s="58"/>
    </row>
    <row r="5134" spans="13:14">
      <c r="M5134" s="58"/>
      <c r="N5134" s="58"/>
    </row>
    <row r="5135" spans="13:14">
      <c r="M5135" s="58"/>
      <c r="N5135" s="58"/>
    </row>
    <row r="5136" spans="13:14">
      <c r="M5136" s="58"/>
      <c r="N5136" s="58"/>
    </row>
    <row r="5137" spans="13:14">
      <c r="M5137" s="58"/>
      <c r="N5137" s="58"/>
    </row>
    <row r="5138" spans="13:14">
      <c r="M5138" s="58"/>
      <c r="N5138" s="58"/>
    </row>
    <row r="5139" spans="13:14">
      <c r="M5139" s="58"/>
      <c r="N5139" s="58"/>
    </row>
    <row r="5140" spans="13:14">
      <c r="M5140" s="58"/>
      <c r="N5140" s="58"/>
    </row>
    <row r="5141" spans="13:14">
      <c r="M5141" s="58"/>
      <c r="N5141" s="58"/>
    </row>
    <row r="5142" spans="13:14">
      <c r="M5142" s="58"/>
      <c r="N5142" s="58"/>
    </row>
    <row r="5143" spans="13:14">
      <c r="M5143" s="58"/>
      <c r="N5143" s="58"/>
    </row>
    <row r="5144" spans="13:14">
      <c r="M5144" s="58"/>
      <c r="N5144" s="58"/>
    </row>
    <row r="5145" spans="13:14">
      <c r="M5145" s="58"/>
      <c r="N5145" s="58"/>
    </row>
    <row r="5146" spans="13:14">
      <c r="M5146" s="58"/>
      <c r="N5146" s="58"/>
    </row>
    <row r="5147" spans="13:14">
      <c r="M5147" s="58"/>
      <c r="N5147" s="58"/>
    </row>
    <row r="5148" spans="13:14">
      <c r="M5148" s="58"/>
      <c r="N5148" s="58"/>
    </row>
    <row r="5149" spans="13:14">
      <c r="M5149" s="58"/>
      <c r="N5149" s="58"/>
    </row>
    <row r="5150" spans="13:14">
      <c r="M5150" s="58"/>
      <c r="N5150" s="58"/>
    </row>
    <row r="5151" spans="13:14">
      <c r="M5151" s="58"/>
      <c r="N5151" s="58"/>
    </row>
    <row r="5152" spans="13:14">
      <c r="M5152" s="58"/>
      <c r="N5152" s="58"/>
    </row>
    <row r="5153" spans="13:14">
      <c r="M5153" s="58"/>
      <c r="N5153" s="58"/>
    </row>
    <row r="5154" spans="13:14">
      <c r="M5154" s="58"/>
      <c r="N5154" s="58"/>
    </row>
    <row r="5155" spans="13:14">
      <c r="M5155" s="58"/>
      <c r="N5155" s="58"/>
    </row>
    <row r="5156" spans="13:14">
      <c r="M5156" s="58"/>
      <c r="N5156" s="58"/>
    </row>
    <row r="5157" spans="13:14">
      <c r="M5157" s="58"/>
      <c r="N5157" s="58"/>
    </row>
    <row r="5158" spans="13:14">
      <c r="M5158" s="58"/>
      <c r="N5158" s="58"/>
    </row>
    <row r="5159" spans="13:14">
      <c r="M5159" s="58"/>
      <c r="N5159" s="58"/>
    </row>
    <row r="5160" spans="13:14">
      <c r="M5160" s="58"/>
      <c r="N5160" s="58"/>
    </row>
    <row r="5161" spans="13:14">
      <c r="M5161" s="58"/>
      <c r="N5161" s="58"/>
    </row>
    <row r="5164" spans="13:14">
      <c r="M5164" s="58"/>
      <c r="N5164" s="58"/>
    </row>
    <row r="5165" spans="13:14">
      <c r="M5165" s="58"/>
      <c r="N5165" s="58"/>
    </row>
    <row r="5166" spans="13:14">
      <c r="M5166" s="58"/>
      <c r="N5166" s="58"/>
    </row>
    <row r="5167" spans="13:14">
      <c r="M5167" s="58"/>
      <c r="N5167" s="58"/>
    </row>
    <row r="5168" spans="13:14">
      <c r="M5168" s="58"/>
      <c r="N5168" s="58"/>
    </row>
    <row r="5169" spans="13:14">
      <c r="M5169" s="58"/>
      <c r="N5169" s="58"/>
    </row>
    <row r="5170" spans="13:14">
      <c r="M5170" s="58"/>
      <c r="N5170" s="58"/>
    </row>
    <row r="5171" spans="13:14">
      <c r="M5171" s="58"/>
      <c r="N5171" s="58"/>
    </row>
    <row r="5172" spans="13:14">
      <c r="M5172" s="58"/>
      <c r="N5172" s="58"/>
    </row>
    <row r="5173" spans="13:14">
      <c r="M5173" s="58"/>
      <c r="N5173" s="58"/>
    </row>
    <row r="5174" spans="13:14">
      <c r="M5174" s="58"/>
      <c r="N5174" s="58"/>
    </row>
    <row r="5175" spans="13:14">
      <c r="M5175" s="58"/>
      <c r="N5175" s="58"/>
    </row>
    <row r="5176" spans="13:14">
      <c r="M5176" s="58"/>
      <c r="N5176" s="58"/>
    </row>
    <row r="5177" spans="13:14">
      <c r="M5177" s="58"/>
      <c r="N5177" s="58"/>
    </row>
    <row r="5178" spans="13:14">
      <c r="M5178" s="58"/>
      <c r="N5178" s="58"/>
    </row>
    <row r="5179" spans="13:14">
      <c r="M5179" s="58"/>
      <c r="N5179" s="58"/>
    </row>
    <row r="5180" spans="13:14">
      <c r="M5180" s="58"/>
      <c r="N5180" s="58"/>
    </row>
    <row r="5181" spans="13:14">
      <c r="M5181" s="58"/>
      <c r="N5181" s="58"/>
    </row>
    <row r="5182" spans="13:14">
      <c r="M5182" s="58"/>
      <c r="N5182" s="58"/>
    </row>
    <row r="5183" spans="13:14">
      <c r="M5183" s="58"/>
      <c r="N5183" s="58"/>
    </row>
    <row r="5184" spans="13:14">
      <c r="M5184" s="58"/>
      <c r="N5184" s="58"/>
    </row>
    <row r="5185" spans="13:14">
      <c r="M5185" s="58"/>
      <c r="N5185" s="58"/>
    </row>
    <row r="5186" spans="13:14">
      <c r="M5186" s="58"/>
      <c r="N5186" s="58"/>
    </row>
    <row r="5187" spans="13:14">
      <c r="M5187" s="58"/>
      <c r="N5187" s="58"/>
    </row>
    <row r="5188" spans="13:14">
      <c r="M5188" s="58"/>
      <c r="N5188" s="58"/>
    </row>
    <row r="5189" spans="13:14">
      <c r="M5189" s="58"/>
      <c r="N5189" s="58"/>
    </row>
    <row r="5190" spans="13:14">
      <c r="M5190" s="58"/>
      <c r="N5190" s="58"/>
    </row>
    <row r="5191" spans="13:14">
      <c r="M5191" s="58"/>
      <c r="N5191" s="58"/>
    </row>
    <row r="5192" spans="13:14">
      <c r="M5192" s="58"/>
      <c r="N5192" s="58"/>
    </row>
    <row r="5193" spans="13:14">
      <c r="M5193" s="58"/>
      <c r="N5193" s="58"/>
    </row>
    <row r="5194" spans="13:14">
      <c r="M5194" s="58"/>
      <c r="N5194" s="58"/>
    </row>
    <row r="5195" spans="13:14">
      <c r="M5195" s="58"/>
      <c r="N5195" s="58"/>
    </row>
    <row r="5197" spans="13:14">
      <c r="M5197" s="58"/>
      <c r="N5197" s="58"/>
    </row>
    <row r="5198" spans="13:14">
      <c r="M5198" s="58"/>
      <c r="N5198" s="58"/>
    </row>
    <row r="5199" spans="13:14">
      <c r="M5199" s="58"/>
      <c r="N5199" s="58"/>
    </row>
    <row r="5200" spans="13:14">
      <c r="M5200" s="58"/>
      <c r="N5200" s="58"/>
    </row>
    <row r="5201" spans="13:14">
      <c r="M5201" s="58"/>
      <c r="N5201" s="58"/>
    </row>
    <row r="5202" spans="13:14">
      <c r="M5202" s="58"/>
      <c r="N5202" s="58"/>
    </row>
    <row r="5203" spans="13:14">
      <c r="M5203" s="58"/>
      <c r="N5203" s="58"/>
    </row>
    <row r="5204" spans="13:14">
      <c r="M5204" s="58"/>
      <c r="N5204" s="58"/>
    </row>
    <row r="5205" spans="13:14">
      <c r="M5205" s="58"/>
      <c r="N5205" s="58"/>
    </row>
    <row r="5206" spans="13:14">
      <c r="M5206" s="58"/>
      <c r="N5206" s="58"/>
    </row>
    <row r="5207" spans="13:14">
      <c r="M5207" s="58"/>
      <c r="N5207" s="58"/>
    </row>
    <row r="5208" spans="13:14">
      <c r="M5208" s="58"/>
      <c r="N5208" s="58"/>
    </row>
    <row r="5209" spans="13:14">
      <c r="M5209" s="58"/>
      <c r="N5209" s="58"/>
    </row>
    <row r="5210" spans="13:14">
      <c r="M5210" s="58"/>
      <c r="N5210" s="58"/>
    </row>
    <row r="5211" spans="13:14">
      <c r="M5211" s="58"/>
      <c r="N5211" s="58"/>
    </row>
    <row r="5212" spans="13:14">
      <c r="M5212" s="58"/>
      <c r="N5212" s="58"/>
    </row>
    <row r="5213" spans="13:14">
      <c r="M5213" s="58"/>
      <c r="N5213" s="58"/>
    </row>
    <row r="5214" spans="13:14">
      <c r="M5214" s="58"/>
      <c r="N5214" s="58"/>
    </row>
    <row r="5215" spans="13:14">
      <c r="M5215" s="58"/>
      <c r="N5215" s="58"/>
    </row>
    <row r="5216" spans="13:14">
      <c r="M5216" s="58"/>
      <c r="N5216" s="58"/>
    </row>
    <row r="5217" spans="13:14">
      <c r="M5217" s="58"/>
      <c r="N5217" s="58"/>
    </row>
    <row r="5218" spans="13:14">
      <c r="M5218" s="58"/>
      <c r="N5218" s="58"/>
    </row>
    <row r="5219" spans="13:14">
      <c r="M5219" s="58"/>
      <c r="N5219" s="58"/>
    </row>
    <row r="5220" spans="13:14">
      <c r="M5220" s="58"/>
      <c r="N5220" s="58"/>
    </row>
    <row r="5221" spans="13:14">
      <c r="M5221" s="58"/>
      <c r="N5221" s="58"/>
    </row>
    <row r="5222" spans="13:14">
      <c r="M5222" s="58"/>
      <c r="N5222" s="58"/>
    </row>
    <row r="5223" spans="13:14">
      <c r="M5223" s="58"/>
      <c r="N5223" s="58"/>
    </row>
    <row r="5224" spans="13:14">
      <c r="M5224" s="58"/>
      <c r="N5224" s="58"/>
    </row>
    <row r="5225" spans="13:14">
      <c r="M5225" s="58"/>
      <c r="N5225" s="58"/>
    </row>
    <row r="5226" spans="13:14">
      <c r="M5226" s="58"/>
      <c r="N5226" s="58"/>
    </row>
    <row r="5227" spans="13:14">
      <c r="M5227" s="58"/>
      <c r="N5227" s="58"/>
    </row>
    <row r="5228" spans="13:14">
      <c r="M5228" s="58"/>
      <c r="N5228" s="58"/>
    </row>
    <row r="5229" spans="13:14">
      <c r="M5229" s="58"/>
      <c r="N5229" s="58"/>
    </row>
    <row r="5230" spans="13:14">
      <c r="M5230" s="58"/>
      <c r="N5230" s="58"/>
    </row>
    <row r="5231" spans="13:14">
      <c r="M5231" s="58"/>
      <c r="N5231" s="58"/>
    </row>
    <row r="5232" spans="13:14">
      <c r="M5232" s="58"/>
      <c r="N5232" s="58"/>
    </row>
    <row r="5233" spans="13:14">
      <c r="M5233" s="58"/>
      <c r="N5233" s="58"/>
    </row>
    <row r="5234" spans="13:14">
      <c r="M5234" s="58"/>
      <c r="N5234" s="58"/>
    </row>
    <row r="5235" spans="13:14">
      <c r="M5235" s="58"/>
      <c r="N5235" s="58"/>
    </row>
    <row r="5236" spans="13:14">
      <c r="M5236" s="58"/>
      <c r="N5236" s="58"/>
    </row>
    <row r="5237" spans="13:14">
      <c r="M5237" s="58"/>
      <c r="N5237" s="58"/>
    </row>
    <row r="5238" spans="13:14">
      <c r="M5238" s="58"/>
      <c r="N5238" s="58"/>
    </row>
    <row r="5239" spans="13:14">
      <c r="M5239" s="58"/>
      <c r="N5239" s="58"/>
    </row>
    <row r="5240" spans="13:14">
      <c r="M5240" s="58"/>
      <c r="N5240" s="58"/>
    </row>
    <row r="5241" spans="13:14">
      <c r="M5241" s="58"/>
      <c r="N5241" s="58"/>
    </row>
    <row r="5242" spans="13:14">
      <c r="M5242" s="58"/>
      <c r="N5242" s="58"/>
    </row>
    <row r="5243" spans="13:14">
      <c r="M5243" s="58"/>
      <c r="N5243" s="58"/>
    </row>
    <row r="5244" spans="13:14">
      <c r="M5244" s="58"/>
      <c r="N5244" s="58"/>
    </row>
    <row r="5245" spans="13:14">
      <c r="M5245" s="58"/>
      <c r="N5245" s="58"/>
    </row>
    <row r="5246" spans="13:14">
      <c r="M5246" s="58"/>
      <c r="N5246" s="58"/>
    </row>
    <row r="5247" spans="13:14">
      <c r="M5247" s="58"/>
      <c r="N5247" s="58"/>
    </row>
    <row r="5248" spans="13:14">
      <c r="M5248" s="58"/>
      <c r="N5248" s="58"/>
    </row>
    <row r="5249" spans="13:14">
      <c r="M5249" s="58"/>
      <c r="N5249" s="58"/>
    </row>
    <row r="5250" spans="13:14">
      <c r="M5250" s="58"/>
      <c r="N5250" s="58"/>
    </row>
    <row r="5251" spans="13:14">
      <c r="M5251" s="58"/>
      <c r="N5251" s="58"/>
    </row>
    <row r="5252" spans="13:14">
      <c r="M5252" s="58"/>
      <c r="N5252" s="58"/>
    </row>
    <row r="5253" spans="13:14">
      <c r="M5253" s="58"/>
      <c r="N5253" s="58"/>
    </row>
    <row r="5254" spans="13:14">
      <c r="M5254" s="58"/>
      <c r="N5254" s="58"/>
    </row>
    <row r="5255" spans="13:14">
      <c r="M5255" s="58"/>
      <c r="N5255" s="58"/>
    </row>
    <row r="5256" spans="13:14">
      <c r="M5256" s="58"/>
      <c r="N5256" s="58"/>
    </row>
    <row r="5257" spans="13:14">
      <c r="M5257" s="58"/>
      <c r="N5257" s="58"/>
    </row>
    <row r="5258" spans="13:14">
      <c r="M5258" s="58"/>
      <c r="N5258" s="58"/>
    </row>
    <row r="5259" spans="13:14">
      <c r="M5259" s="58"/>
      <c r="N5259" s="58"/>
    </row>
    <row r="5260" spans="13:14">
      <c r="M5260" s="58"/>
      <c r="N5260" s="58"/>
    </row>
    <row r="5261" spans="13:14">
      <c r="M5261" s="58"/>
      <c r="N5261" s="58"/>
    </row>
    <row r="5262" spans="13:14">
      <c r="M5262" s="58"/>
      <c r="N5262" s="58"/>
    </row>
    <row r="5263" spans="13:14">
      <c r="M5263" s="58"/>
      <c r="N5263" s="58"/>
    </row>
    <row r="5264" spans="13:14">
      <c r="M5264" s="58"/>
      <c r="N5264" s="58"/>
    </row>
    <row r="5265" spans="13:14">
      <c r="M5265" s="58"/>
      <c r="N5265" s="58"/>
    </row>
    <row r="5266" spans="13:14">
      <c r="M5266" s="58"/>
      <c r="N5266" s="58"/>
    </row>
    <row r="5267" spans="13:14">
      <c r="M5267" s="58"/>
      <c r="N5267" s="58"/>
    </row>
    <row r="5268" spans="13:14">
      <c r="M5268" s="58"/>
      <c r="N5268" s="58"/>
    </row>
    <row r="5269" spans="13:14">
      <c r="M5269" s="58"/>
      <c r="N5269" s="58"/>
    </row>
    <row r="5270" spans="13:14">
      <c r="M5270" s="58"/>
      <c r="N5270" s="58"/>
    </row>
    <row r="5271" spans="13:14">
      <c r="M5271" s="58"/>
      <c r="N5271" s="58"/>
    </row>
    <row r="5272" spans="13:14">
      <c r="M5272" s="58"/>
      <c r="N5272" s="58"/>
    </row>
    <row r="5273" spans="13:14">
      <c r="M5273" s="58"/>
      <c r="N5273" s="58"/>
    </row>
    <row r="5274" spans="13:14">
      <c r="M5274" s="58"/>
      <c r="N5274" s="58"/>
    </row>
    <row r="5275" spans="13:14">
      <c r="M5275" s="58"/>
      <c r="N5275" s="58"/>
    </row>
    <row r="5276" spans="13:14">
      <c r="M5276" s="58"/>
      <c r="N5276" s="58"/>
    </row>
    <row r="5277" spans="13:14">
      <c r="M5277" s="58"/>
      <c r="N5277" s="58"/>
    </row>
    <row r="5278" spans="13:14">
      <c r="M5278" s="58"/>
      <c r="N5278" s="58"/>
    </row>
    <row r="5279" spans="13:14">
      <c r="M5279" s="58"/>
      <c r="N5279" s="58"/>
    </row>
    <row r="5280" spans="13:14">
      <c r="M5280" s="58"/>
      <c r="N5280" s="58"/>
    </row>
    <row r="5281" spans="13:14">
      <c r="M5281" s="58"/>
      <c r="N5281" s="58"/>
    </row>
    <row r="5282" spans="13:14">
      <c r="M5282" s="58"/>
      <c r="N5282" s="58"/>
    </row>
    <row r="5283" spans="13:14">
      <c r="M5283" s="58"/>
      <c r="N5283" s="58"/>
    </row>
    <row r="5284" spans="13:14">
      <c r="M5284" s="58"/>
      <c r="N5284" s="58"/>
    </row>
    <row r="5285" spans="13:14">
      <c r="M5285" s="58"/>
      <c r="N5285" s="58"/>
    </row>
    <row r="5286" spans="13:14">
      <c r="M5286" s="58"/>
      <c r="N5286" s="58"/>
    </row>
    <row r="5287" spans="13:14">
      <c r="M5287" s="58"/>
      <c r="N5287" s="58"/>
    </row>
    <row r="5288" spans="13:14">
      <c r="M5288" s="58"/>
      <c r="N5288" s="58"/>
    </row>
    <row r="5289" spans="13:14">
      <c r="M5289" s="58"/>
      <c r="N5289" s="58"/>
    </row>
    <row r="5290" spans="13:14">
      <c r="M5290" s="58"/>
      <c r="N5290" s="58"/>
    </row>
    <row r="5291" spans="13:14">
      <c r="M5291" s="58"/>
      <c r="N5291" s="58"/>
    </row>
    <row r="5292" spans="13:14">
      <c r="M5292" s="58"/>
      <c r="N5292" s="58"/>
    </row>
    <row r="5293" spans="13:14">
      <c r="M5293" s="58"/>
      <c r="N5293" s="58"/>
    </row>
    <row r="5294" spans="13:14">
      <c r="M5294" s="58"/>
      <c r="N5294" s="58"/>
    </row>
    <row r="5295" spans="13:14">
      <c r="M5295" s="58"/>
      <c r="N5295" s="58"/>
    </row>
    <row r="5297" spans="13:14">
      <c r="M5297" s="58"/>
      <c r="N5297" s="58"/>
    </row>
    <row r="5298" spans="13:14">
      <c r="M5298" s="58"/>
      <c r="N5298" s="58"/>
    </row>
    <row r="5299" spans="13:14">
      <c r="M5299" s="58"/>
      <c r="N5299" s="58"/>
    </row>
    <row r="5300" spans="13:14">
      <c r="M5300" s="58"/>
      <c r="N5300" s="58"/>
    </row>
    <row r="5301" spans="13:14">
      <c r="M5301" s="58"/>
      <c r="N5301" s="58"/>
    </row>
    <row r="5302" spans="13:14">
      <c r="M5302" s="58"/>
      <c r="N5302" s="58"/>
    </row>
    <row r="5303" spans="13:14">
      <c r="M5303" s="58"/>
      <c r="N5303" s="58"/>
    </row>
    <row r="5304" spans="13:14">
      <c r="M5304" s="58"/>
      <c r="N5304" s="58"/>
    </row>
    <row r="5305" spans="13:14">
      <c r="M5305" s="58"/>
      <c r="N5305" s="58"/>
    </row>
    <row r="5306" spans="13:14">
      <c r="M5306" s="58"/>
      <c r="N5306" s="58"/>
    </row>
    <row r="5307" spans="13:14">
      <c r="M5307" s="58"/>
      <c r="N5307" s="58"/>
    </row>
    <row r="5308" spans="13:14">
      <c r="M5308" s="58"/>
      <c r="N5308" s="58"/>
    </row>
    <row r="5309" spans="13:14">
      <c r="M5309" s="58"/>
      <c r="N5309" s="58"/>
    </row>
    <row r="5310" spans="13:14">
      <c r="M5310" s="58"/>
      <c r="N5310" s="58"/>
    </row>
    <row r="5311" spans="13:14">
      <c r="M5311" s="58"/>
      <c r="N5311" s="58"/>
    </row>
    <row r="5312" spans="13:14">
      <c r="M5312" s="58"/>
      <c r="N5312" s="58"/>
    </row>
    <row r="5313" spans="13:14">
      <c r="M5313" s="58"/>
      <c r="N5313" s="58"/>
    </row>
    <row r="5314" spans="13:14">
      <c r="M5314" s="58"/>
      <c r="N5314" s="58"/>
    </row>
    <row r="5315" spans="13:14">
      <c r="M5315" s="58"/>
      <c r="N5315" s="58"/>
    </row>
    <row r="5316" spans="13:14">
      <c r="M5316" s="58"/>
      <c r="N5316" s="58"/>
    </row>
    <row r="5317" spans="13:14">
      <c r="M5317" s="58"/>
      <c r="N5317" s="58"/>
    </row>
    <row r="5318" spans="13:14">
      <c r="M5318" s="58"/>
      <c r="N5318" s="58"/>
    </row>
    <row r="5319" spans="13:14">
      <c r="M5319" s="58"/>
      <c r="N5319" s="58"/>
    </row>
    <row r="5320" spans="13:14">
      <c r="M5320" s="58"/>
      <c r="N5320" s="58"/>
    </row>
    <row r="5321" spans="13:14">
      <c r="M5321" s="58"/>
      <c r="N5321" s="58"/>
    </row>
    <row r="5322" spans="13:14">
      <c r="M5322" s="58"/>
      <c r="N5322" s="58"/>
    </row>
    <row r="5323" spans="13:14">
      <c r="M5323" s="58"/>
      <c r="N5323" s="58"/>
    </row>
    <row r="5324" spans="13:14">
      <c r="M5324" s="58"/>
      <c r="N5324" s="58"/>
    </row>
    <row r="5325" spans="13:14">
      <c r="M5325" s="58"/>
      <c r="N5325" s="58"/>
    </row>
    <row r="5326" spans="13:14">
      <c r="M5326" s="58"/>
      <c r="N5326" s="58"/>
    </row>
    <row r="5327" spans="13:14">
      <c r="M5327" s="58"/>
      <c r="N5327" s="58"/>
    </row>
    <row r="5328" spans="13:14">
      <c r="M5328" s="58"/>
      <c r="N5328" s="58"/>
    </row>
    <row r="5329" spans="13:14">
      <c r="M5329" s="58"/>
      <c r="N5329" s="58"/>
    </row>
    <row r="5330" spans="13:14">
      <c r="M5330" s="58"/>
      <c r="N5330" s="58"/>
    </row>
    <row r="5331" spans="13:14">
      <c r="M5331" s="58"/>
      <c r="N5331" s="58"/>
    </row>
    <row r="5332" spans="13:14">
      <c r="M5332" s="58"/>
      <c r="N5332" s="58"/>
    </row>
    <row r="5333" spans="13:14">
      <c r="M5333" s="58"/>
      <c r="N5333" s="58"/>
    </row>
    <row r="5334" spans="13:14">
      <c r="M5334" s="58"/>
      <c r="N5334" s="58"/>
    </row>
    <row r="5335" spans="13:14">
      <c r="M5335" s="58"/>
      <c r="N5335" s="58"/>
    </row>
    <row r="5336" spans="13:14">
      <c r="M5336" s="58"/>
      <c r="N5336" s="58"/>
    </row>
    <row r="5337" spans="13:14">
      <c r="M5337" s="58"/>
      <c r="N5337" s="58"/>
    </row>
    <row r="5338" spans="13:14">
      <c r="M5338" s="58"/>
      <c r="N5338" s="58"/>
    </row>
    <row r="5339" spans="13:14">
      <c r="M5339" s="58"/>
      <c r="N5339" s="58"/>
    </row>
    <row r="5340" spans="13:14">
      <c r="M5340" s="58"/>
      <c r="N5340" s="58"/>
    </row>
    <row r="5341" spans="13:14">
      <c r="M5341" s="58"/>
      <c r="N5341" s="58"/>
    </row>
    <row r="5342" spans="13:14">
      <c r="M5342" s="58"/>
      <c r="N5342" s="58"/>
    </row>
    <row r="5343" spans="13:14">
      <c r="M5343" s="58"/>
      <c r="N5343" s="58"/>
    </row>
    <row r="5344" spans="13:14">
      <c r="M5344" s="58"/>
      <c r="N5344" s="58"/>
    </row>
    <row r="5345" spans="13:14">
      <c r="M5345" s="58"/>
      <c r="N5345" s="58"/>
    </row>
    <row r="5346" spans="13:14">
      <c r="M5346" s="58"/>
      <c r="N5346" s="58"/>
    </row>
    <row r="5347" spans="13:14">
      <c r="M5347" s="58"/>
      <c r="N5347" s="58"/>
    </row>
    <row r="5348" spans="13:14">
      <c r="M5348" s="58"/>
      <c r="N5348" s="58"/>
    </row>
    <row r="5349" spans="13:14">
      <c r="M5349" s="58"/>
      <c r="N5349" s="58"/>
    </row>
    <row r="5350" spans="13:14">
      <c r="M5350" s="58"/>
      <c r="N5350" s="58"/>
    </row>
    <row r="5351" spans="13:14">
      <c r="M5351" s="58"/>
      <c r="N5351" s="58"/>
    </row>
    <row r="5352" spans="13:14">
      <c r="M5352" s="58"/>
      <c r="N5352" s="58"/>
    </row>
    <row r="5353" spans="13:14">
      <c r="M5353" s="58"/>
      <c r="N5353" s="58"/>
    </row>
    <row r="5354" spans="13:14">
      <c r="M5354" s="58"/>
      <c r="N5354" s="58"/>
    </row>
    <row r="5355" spans="13:14">
      <c r="M5355" s="58"/>
      <c r="N5355" s="58"/>
    </row>
    <row r="5356" spans="13:14">
      <c r="M5356" s="58"/>
      <c r="N5356" s="58"/>
    </row>
    <row r="5357" spans="13:14">
      <c r="M5357" s="58"/>
      <c r="N5357" s="58"/>
    </row>
    <row r="5358" spans="13:14">
      <c r="M5358" s="58"/>
      <c r="N5358" s="58"/>
    </row>
    <row r="5359" spans="13:14">
      <c r="M5359" s="58"/>
      <c r="N5359" s="58"/>
    </row>
    <row r="5360" spans="13:14">
      <c r="M5360" s="58"/>
      <c r="N5360" s="58"/>
    </row>
    <row r="5361" spans="13:14">
      <c r="M5361" s="58"/>
      <c r="N5361" s="58"/>
    </row>
    <row r="5362" spans="13:14">
      <c r="M5362" s="58"/>
      <c r="N5362" s="58"/>
    </row>
    <row r="5363" spans="13:14">
      <c r="M5363" s="58"/>
      <c r="N5363" s="58"/>
    </row>
    <row r="5364" spans="13:14">
      <c r="M5364" s="58"/>
      <c r="N5364" s="58"/>
    </row>
    <row r="5365" spans="13:14">
      <c r="M5365" s="58"/>
      <c r="N5365" s="58"/>
    </row>
    <row r="5366" spans="13:14">
      <c r="M5366" s="58"/>
      <c r="N5366" s="58"/>
    </row>
    <row r="5367" spans="13:14">
      <c r="M5367" s="58"/>
      <c r="N5367" s="58"/>
    </row>
    <row r="5368" spans="13:14">
      <c r="M5368" s="58"/>
      <c r="N5368" s="58"/>
    </row>
    <row r="5369" spans="13:14">
      <c r="M5369" s="58"/>
      <c r="N5369" s="58"/>
    </row>
    <row r="5370" spans="13:14">
      <c r="M5370" s="58"/>
      <c r="N5370" s="58"/>
    </row>
    <row r="5371" spans="13:14">
      <c r="M5371" s="58"/>
      <c r="N5371" s="58"/>
    </row>
    <row r="5372" spans="13:14">
      <c r="M5372" s="58"/>
      <c r="N5372" s="58"/>
    </row>
    <row r="5373" spans="13:14">
      <c r="M5373" s="58"/>
      <c r="N5373" s="58"/>
    </row>
    <row r="5374" spans="13:14">
      <c r="M5374" s="58"/>
      <c r="N5374" s="58"/>
    </row>
    <row r="5375" spans="13:14">
      <c r="M5375" s="58"/>
      <c r="N5375" s="58"/>
    </row>
    <row r="5376" spans="13:14">
      <c r="M5376" s="58"/>
      <c r="N5376" s="58"/>
    </row>
    <row r="5377" spans="13:14">
      <c r="M5377" s="58"/>
      <c r="N5377" s="58"/>
    </row>
    <row r="5378" spans="13:14">
      <c r="M5378" s="58"/>
      <c r="N5378" s="58"/>
    </row>
    <row r="5379" spans="13:14">
      <c r="M5379" s="58"/>
      <c r="N5379" s="58"/>
    </row>
    <row r="5380" spans="13:14">
      <c r="M5380" s="58"/>
      <c r="N5380" s="58"/>
    </row>
    <row r="5381" spans="13:14">
      <c r="M5381" s="58"/>
      <c r="N5381" s="58"/>
    </row>
    <row r="5382" spans="13:14">
      <c r="M5382" s="58"/>
      <c r="N5382" s="58"/>
    </row>
    <row r="5383" spans="13:14">
      <c r="M5383" s="58"/>
      <c r="N5383" s="58"/>
    </row>
    <row r="5384" spans="13:14">
      <c r="M5384" s="58"/>
      <c r="N5384" s="58"/>
    </row>
    <row r="5385" spans="13:14">
      <c r="M5385" s="58"/>
      <c r="N5385" s="58"/>
    </row>
    <row r="5386" spans="13:14">
      <c r="M5386" s="58"/>
      <c r="N5386" s="58"/>
    </row>
    <row r="5387" spans="13:14">
      <c r="M5387" s="58"/>
      <c r="N5387" s="58"/>
    </row>
    <row r="5388" spans="13:14">
      <c r="M5388" s="58"/>
      <c r="N5388" s="58"/>
    </row>
    <row r="5389" spans="13:14">
      <c r="M5389" s="58"/>
      <c r="N5389" s="58"/>
    </row>
    <row r="5390" spans="13:14">
      <c r="M5390" s="58"/>
      <c r="N5390" s="58"/>
    </row>
    <row r="5391" spans="13:14">
      <c r="M5391" s="58"/>
      <c r="N5391" s="58"/>
    </row>
    <row r="5392" spans="13:14">
      <c r="M5392" s="58"/>
      <c r="N5392" s="58"/>
    </row>
    <row r="5393" spans="13:14">
      <c r="M5393" s="58"/>
      <c r="N5393" s="58"/>
    </row>
    <row r="5394" spans="13:14">
      <c r="M5394" s="58"/>
      <c r="N5394" s="58"/>
    </row>
    <row r="5395" spans="13:14">
      <c r="M5395" s="58"/>
      <c r="N5395" s="58"/>
    </row>
    <row r="5396" spans="13:14">
      <c r="M5396" s="58"/>
      <c r="N5396" s="58"/>
    </row>
    <row r="5397" spans="13:14">
      <c r="M5397" s="58"/>
      <c r="N5397" s="58"/>
    </row>
    <row r="5398" spans="13:14">
      <c r="M5398" s="58"/>
      <c r="N5398" s="58"/>
    </row>
    <row r="5399" spans="13:14">
      <c r="M5399" s="58"/>
      <c r="N5399" s="58"/>
    </row>
    <row r="5400" spans="13:14">
      <c r="M5400" s="58"/>
      <c r="N5400" s="58"/>
    </row>
    <row r="5401" spans="13:14">
      <c r="M5401" s="58"/>
      <c r="N5401" s="58"/>
    </row>
    <row r="5402" spans="13:14">
      <c r="M5402" s="58"/>
      <c r="N5402" s="58"/>
    </row>
    <row r="5403" spans="13:14">
      <c r="M5403" s="58"/>
      <c r="N5403" s="58"/>
    </row>
    <row r="5404" spans="13:14">
      <c r="M5404" s="58"/>
      <c r="N5404" s="58"/>
    </row>
    <row r="5405" spans="13:14">
      <c r="M5405" s="58"/>
      <c r="N5405" s="58"/>
    </row>
    <row r="5406" spans="13:14">
      <c r="M5406" s="58"/>
      <c r="N5406" s="58"/>
    </row>
    <row r="5407" spans="13:14">
      <c r="M5407" s="58"/>
      <c r="N5407" s="58"/>
    </row>
    <row r="5408" spans="13:14">
      <c r="M5408" s="58"/>
      <c r="N5408" s="58"/>
    </row>
    <row r="5409" spans="13:14">
      <c r="M5409" s="58"/>
      <c r="N5409" s="58"/>
    </row>
    <row r="5410" spans="13:14">
      <c r="M5410" s="58"/>
      <c r="N5410" s="58"/>
    </row>
    <row r="5411" spans="13:14">
      <c r="M5411" s="58"/>
      <c r="N5411" s="58"/>
    </row>
    <row r="5412" spans="13:14">
      <c r="M5412" s="58"/>
      <c r="N5412" s="58"/>
    </row>
    <row r="5413" spans="13:14">
      <c r="M5413" s="58"/>
      <c r="N5413" s="58"/>
    </row>
    <row r="5414" spans="13:14">
      <c r="M5414" s="58"/>
      <c r="N5414" s="58"/>
    </row>
    <row r="5415" spans="13:14">
      <c r="M5415" s="58"/>
      <c r="N5415" s="58"/>
    </row>
    <row r="5416" spans="13:14">
      <c r="M5416" s="58"/>
      <c r="N5416" s="58"/>
    </row>
    <row r="5417" spans="13:14">
      <c r="M5417" s="58"/>
      <c r="N5417" s="58"/>
    </row>
    <row r="5418" spans="13:14">
      <c r="M5418" s="58"/>
      <c r="N5418" s="58"/>
    </row>
    <row r="5419" spans="13:14">
      <c r="M5419" s="58"/>
      <c r="N5419" s="58"/>
    </row>
    <row r="5420" spans="13:14">
      <c r="M5420" s="58"/>
      <c r="N5420" s="58"/>
    </row>
    <row r="5421" spans="13:14">
      <c r="M5421" s="58"/>
      <c r="N5421" s="58"/>
    </row>
    <row r="5422" spans="13:14">
      <c r="M5422" s="58"/>
      <c r="N5422" s="58"/>
    </row>
    <row r="5423" spans="13:14">
      <c r="M5423" s="58"/>
      <c r="N5423" s="58"/>
    </row>
    <row r="5424" spans="13:14">
      <c r="M5424" s="58"/>
      <c r="N5424" s="58"/>
    </row>
    <row r="5425" spans="13:14">
      <c r="M5425" s="58"/>
      <c r="N5425" s="58"/>
    </row>
    <row r="5426" spans="13:14">
      <c r="M5426" s="58"/>
      <c r="N5426" s="58"/>
    </row>
    <row r="5427" spans="13:14">
      <c r="M5427" s="58"/>
      <c r="N5427" s="58"/>
    </row>
    <row r="5428" spans="13:14">
      <c r="M5428" s="58"/>
      <c r="N5428" s="58"/>
    </row>
    <row r="5429" spans="13:14">
      <c r="M5429" s="58"/>
      <c r="N5429" s="58"/>
    </row>
    <row r="5430" spans="13:14">
      <c r="M5430" s="58"/>
      <c r="N5430" s="58"/>
    </row>
    <row r="5431" spans="13:14">
      <c r="M5431" s="58"/>
      <c r="N5431" s="58"/>
    </row>
    <row r="5432" spans="13:14">
      <c r="M5432" s="58"/>
      <c r="N5432" s="58"/>
    </row>
    <row r="5433" spans="13:14">
      <c r="M5433" s="58"/>
      <c r="N5433" s="58"/>
    </row>
    <row r="5434" spans="13:14">
      <c r="M5434" s="58"/>
      <c r="N5434" s="58"/>
    </row>
    <row r="5435" spans="13:14">
      <c r="M5435" s="58"/>
      <c r="N5435" s="58"/>
    </row>
    <row r="5436" spans="13:14">
      <c r="M5436" s="58"/>
      <c r="N5436" s="58"/>
    </row>
    <row r="5437" spans="13:14">
      <c r="M5437" s="58"/>
      <c r="N5437" s="58"/>
    </row>
    <row r="5438" spans="13:14">
      <c r="M5438" s="58"/>
      <c r="N5438" s="58"/>
    </row>
    <row r="5439" spans="13:14">
      <c r="M5439" s="58"/>
      <c r="N5439" s="58"/>
    </row>
    <row r="5440" spans="13:14">
      <c r="M5440" s="58"/>
      <c r="N5440" s="58"/>
    </row>
    <row r="5441" spans="13:14">
      <c r="M5441" s="58"/>
      <c r="N5441" s="58"/>
    </row>
    <row r="5442" spans="13:14">
      <c r="M5442" s="58"/>
      <c r="N5442" s="58"/>
    </row>
    <row r="5443" spans="13:14">
      <c r="M5443" s="58"/>
      <c r="N5443" s="58"/>
    </row>
    <row r="5444" spans="13:14">
      <c r="M5444" s="58"/>
      <c r="N5444" s="58"/>
    </row>
    <row r="5445" spans="13:14">
      <c r="M5445" s="58"/>
      <c r="N5445" s="58"/>
    </row>
    <row r="5446" spans="13:14">
      <c r="M5446" s="58"/>
      <c r="N5446" s="58"/>
    </row>
    <row r="5447" spans="13:14">
      <c r="M5447" s="58"/>
      <c r="N5447" s="58"/>
    </row>
    <row r="5448" spans="13:14">
      <c r="M5448" s="58"/>
      <c r="N5448" s="58"/>
    </row>
    <row r="5449" spans="13:14">
      <c r="M5449" s="58"/>
      <c r="N5449" s="58"/>
    </row>
    <row r="5450" spans="13:14">
      <c r="M5450" s="58"/>
      <c r="N5450" s="58"/>
    </row>
    <row r="5451" spans="13:14">
      <c r="M5451" s="58"/>
      <c r="N5451" s="58"/>
    </row>
    <row r="5452" spans="13:14">
      <c r="M5452" s="58"/>
      <c r="N5452" s="58"/>
    </row>
    <row r="5453" spans="13:14">
      <c r="M5453" s="58"/>
      <c r="N5453" s="58"/>
    </row>
    <row r="5454" spans="13:14">
      <c r="M5454" s="58"/>
      <c r="N5454" s="58"/>
    </row>
    <row r="5455" spans="13:14">
      <c r="M5455" s="58"/>
      <c r="N5455" s="58"/>
    </row>
    <row r="5456" spans="13:14">
      <c r="M5456" s="58"/>
      <c r="N5456" s="58"/>
    </row>
    <row r="5457" spans="13:14">
      <c r="M5457" s="58"/>
      <c r="N5457" s="58"/>
    </row>
    <row r="5458" spans="13:14">
      <c r="M5458" s="58"/>
      <c r="N5458" s="58"/>
    </row>
    <row r="5459" spans="13:14">
      <c r="M5459" s="58"/>
      <c r="N5459" s="58"/>
    </row>
    <row r="5460" spans="13:14">
      <c r="M5460" s="58"/>
      <c r="N5460" s="58"/>
    </row>
    <row r="5461" spans="13:14">
      <c r="M5461" s="58"/>
      <c r="N5461" s="58"/>
    </row>
    <row r="5462" spans="13:14">
      <c r="M5462" s="58"/>
      <c r="N5462" s="58"/>
    </row>
    <row r="5463" spans="13:14">
      <c r="M5463" s="58"/>
      <c r="N5463" s="58"/>
    </row>
    <row r="5464" spans="13:14">
      <c r="M5464" s="58"/>
      <c r="N5464" s="58"/>
    </row>
    <row r="5465" spans="13:14">
      <c r="M5465" s="58"/>
      <c r="N5465" s="58"/>
    </row>
    <row r="5466" spans="13:14">
      <c r="M5466" s="58"/>
      <c r="N5466" s="58"/>
    </row>
    <row r="5467" spans="13:14">
      <c r="M5467" s="58"/>
      <c r="N5467" s="58"/>
    </row>
    <row r="5468" spans="13:14">
      <c r="M5468" s="58"/>
      <c r="N5468" s="58"/>
    </row>
    <row r="5469" spans="13:14">
      <c r="M5469" s="58"/>
      <c r="N5469" s="58"/>
    </row>
    <row r="5470" spans="13:14">
      <c r="M5470" s="58"/>
      <c r="N5470" s="58"/>
    </row>
    <row r="5471" spans="13:14">
      <c r="M5471" s="58"/>
      <c r="N5471" s="58"/>
    </row>
    <row r="5472" spans="13:14">
      <c r="M5472" s="58"/>
      <c r="N5472" s="58"/>
    </row>
    <row r="5473" spans="13:14">
      <c r="M5473" s="58"/>
      <c r="N5473" s="58"/>
    </row>
    <row r="5474" spans="13:14">
      <c r="M5474" s="58"/>
      <c r="N5474" s="58"/>
    </row>
    <row r="5475" spans="13:14">
      <c r="M5475" s="58"/>
      <c r="N5475" s="58"/>
    </row>
    <row r="5476" spans="13:14">
      <c r="M5476" s="58"/>
      <c r="N5476" s="58"/>
    </row>
    <row r="5477" spans="13:14">
      <c r="M5477" s="58"/>
      <c r="N5477" s="58"/>
    </row>
    <row r="5478" spans="13:14">
      <c r="M5478" s="58"/>
      <c r="N5478" s="58"/>
    </row>
    <row r="5479" spans="13:14">
      <c r="M5479" s="58"/>
      <c r="N5479" s="58"/>
    </row>
    <row r="5480" spans="13:14">
      <c r="M5480" s="58"/>
      <c r="N5480" s="58"/>
    </row>
    <row r="5481" spans="13:14">
      <c r="M5481" s="58"/>
      <c r="N5481" s="58"/>
    </row>
    <row r="5482" spans="13:14">
      <c r="M5482" s="58"/>
      <c r="N5482" s="58"/>
    </row>
    <row r="5483" spans="13:14">
      <c r="M5483" s="58"/>
      <c r="N5483" s="58"/>
    </row>
    <row r="5484" spans="13:14">
      <c r="M5484" s="58"/>
      <c r="N5484" s="58"/>
    </row>
    <row r="5485" spans="13:14">
      <c r="M5485" s="58"/>
      <c r="N5485" s="58"/>
    </row>
    <row r="5486" spans="13:14">
      <c r="M5486" s="58"/>
      <c r="N5486" s="58"/>
    </row>
    <row r="5487" spans="13:14">
      <c r="M5487" s="58"/>
      <c r="N5487" s="58"/>
    </row>
    <row r="5488" spans="13:14">
      <c r="M5488" s="58"/>
      <c r="N5488" s="58"/>
    </row>
    <row r="5489" spans="13:14">
      <c r="M5489" s="58"/>
      <c r="N5489" s="58"/>
    </row>
    <row r="5490" spans="13:14">
      <c r="M5490" s="58"/>
      <c r="N5490" s="58"/>
    </row>
    <row r="5491" spans="13:14">
      <c r="M5491" s="58"/>
      <c r="N5491" s="58"/>
    </row>
    <row r="5492" spans="13:14">
      <c r="M5492" s="58"/>
      <c r="N5492" s="58"/>
    </row>
    <row r="5493" spans="13:14">
      <c r="M5493" s="58"/>
      <c r="N5493" s="58"/>
    </row>
    <row r="5494" spans="13:14">
      <c r="M5494" s="58"/>
      <c r="N5494" s="58"/>
    </row>
    <row r="5496" spans="13:14">
      <c r="M5496" s="58"/>
      <c r="N5496" s="58"/>
    </row>
    <row r="5497" spans="13:14">
      <c r="M5497" s="58"/>
      <c r="N5497" s="58"/>
    </row>
    <row r="5498" spans="13:14">
      <c r="M5498" s="58"/>
      <c r="N5498" s="58"/>
    </row>
    <row r="5499" spans="13:14">
      <c r="M5499" s="58"/>
      <c r="N5499" s="58"/>
    </row>
    <row r="5500" spans="13:14">
      <c r="M5500" s="58"/>
      <c r="N5500" s="58"/>
    </row>
    <row r="5501" spans="13:14">
      <c r="M5501" s="58"/>
      <c r="N5501" s="58"/>
    </row>
    <row r="5502" spans="13:14">
      <c r="M5502" s="58"/>
      <c r="N5502" s="58"/>
    </row>
    <row r="5503" spans="13:14">
      <c r="M5503" s="58"/>
      <c r="N5503" s="58"/>
    </row>
    <row r="5504" spans="13:14">
      <c r="M5504" s="58"/>
      <c r="N5504" s="58"/>
    </row>
    <row r="5505" spans="13:14">
      <c r="M5505" s="58"/>
      <c r="N5505" s="58"/>
    </row>
    <row r="5506" spans="13:14">
      <c r="M5506" s="58"/>
      <c r="N5506" s="58"/>
    </row>
    <row r="5507" spans="13:14">
      <c r="M5507" s="58"/>
      <c r="N5507" s="58"/>
    </row>
    <row r="5508" spans="13:14">
      <c r="M5508" s="58"/>
      <c r="N5508" s="58"/>
    </row>
    <row r="5509" spans="13:14">
      <c r="M5509" s="58"/>
      <c r="N5509" s="58"/>
    </row>
    <row r="5510" spans="13:14">
      <c r="M5510" s="58"/>
      <c r="N5510" s="58"/>
    </row>
    <row r="5511" spans="13:14">
      <c r="M5511" s="58"/>
      <c r="N5511" s="58"/>
    </row>
    <row r="5512" spans="13:14">
      <c r="M5512" s="58"/>
      <c r="N5512" s="58"/>
    </row>
    <row r="5513" spans="13:14">
      <c r="M5513" s="58"/>
      <c r="N5513" s="58"/>
    </row>
    <row r="5514" spans="13:14">
      <c r="M5514" s="58"/>
      <c r="N5514" s="58"/>
    </row>
    <row r="5515" spans="13:14">
      <c r="M5515" s="58"/>
      <c r="N5515" s="58"/>
    </row>
    <row r="5516" spans="13:14">
      <c r="M5516" s="58"/>
      <c r="N5516" s="58"/>
    </row>
    <row r="5517" spans="13:14">
      <c r="M5517" s="58"/>
      <c r="N5517" s="58"/>
    </row>
    <row r="5518" spans="13:14">
      <c r="M5518" s="58"/>
      <c r="N5518" s="58"/>
    </row>
    <row r="5519" spans="13:14">
      <c r="M5519" s="58"/>
      <c r="N5519" s="58"/>
    </row>
    <row r="5520" spans="13:14">
      <c r="M5520" s="58"/>
      <c r="N5520" s="58"/>
    </row>
    <row r="5521" spans="13:14">
      <c r="M5521" s="58"/>
      <c r="N5521" s="58"/>
    </row>
    <row r="5522" spans="13:14">
      <c r="M5522" s="58"/>
      <c r="N5522" s="58"/>
    </row>
    <row r="5523" spans="13:14">
      <c r="M5523" s="58"/>
      <c r="N5523" s="58"/>
    </row>
    <row r="5524" spans="13:14">
      <c r="M5524" s="58"/>
      <c r="N5524" s="58"/>
    </row>
    <row r="5525" spans="13:14">
      <c r="M5525" s="58"/>
      <c r="N5525" s="58"/>
    </row>
    <row r="5526" spans="13:14">
      <c r="M5526" s="58"/>
      <c r="N5526" s="58"/>
    </row>
    <row r="5527" spans="13:14">
      <c r="M5527" s="58"/>
      <c r="N5527" s="58"/>
    </row>
    <row r="5528" spans="13:14">
      <c r="M5528" s="58"/>
      <c r="N5528" s="58"/>
    </row>
    <row r="5529" spans="13:14">
      <c r="M5529" s="58"/>
      <c r="N5529" s="58"/>
    </row>
    <row r="5530" spans="13:14">
      <c r="M5530" s="58"/>
      <c r="N5530" s="58"/>
    </row>
    <row r="5531" spans="13:14">
      <c r="M5531" s="58"/>
      <c r="N5531" s="58"/>
    </row>
    <row r="5532" spans="13:14">
      <c r="M5532" s="58"/>
      <c r="N5532" s="58"/>
    </row>
    <row r="5533" spans="13:14">
      <c r="M5533" s="58"/>
      <c r="N5533" s="58"/>
    </row>
    <row r="5534" spans="13:14">
      <c r="M5534" s="58"/>
      <c r="N5534" s="58"/>
    </row>
    <row r="5535" spans="13:14">
      <c r="M5535" s="58"/>
      <c r="N5535" s="58"/>
    </row>
    <row r="5536" spans="13:14">
      <c r="M5536" s="58"/>
      <c r="N5536" s="58"/>
    </row>
    <row r="5537" spans="13:14">
      <c r="M5537" s="58"/>
      <c r="N5537" s="58"/>
    </row>
    <row r="5538" spans="13:14">
      <c r="M5538" s="58"/>
      <c r="N5538" s="58"/>
    </row>
    <row r="5539" spans="13:14">
      <c r="M5539" s="58"/>
      <c r="N5539" s="58"/>
    </row>
    <row r="5540" spans="13:14">
      <c r="M5540" s="58"/>
      <c r="N5540" s="58"/>
    </row>
    <row r="5541" spans="13:14">
      <c r="M5541" s="58"/>
      <c r="N5541" s="58"/>
    </row>
    <row r="5542" spans="13:14">
      <c r="M5542" s="58"/>
      <c r="N5542" s="58"/>
    </row>
    <row r="5543" spans="13:14">
      <c r="M5543" s="58"/>
      <c r="N5543" s="58"/>
    </row>
    <row r="5544" spans="13:14">
      <c r="M5544" s="58"/>
      <c r="N5544" s="58"/>
    </row>
    <row r="5545" spans="13:14">
      <c r="M5545" s="58"/>
      <c r="N5545" s="58"/>
    </row>
    <row r="5546" spans="13:14">
      <c r="M5546" s="58"/>
      <c r="N5546" s="58"/>
    </row>
    <row r="5547" spans="13:14">
      <c r="M5547" s="58"/>
      <c r="N5547" s="58"/>
    </row>
    <row r="5548" spans="13:14">
      <c r="M5548" s="58"/>
      <c r="N5548" s="58"/>
    </row>
    <row r="5549" spans="13:14">
      <c r="M5549" s="58"/>
      <c r="N5549" s="58"/>
    </row>
    <row r="5550" spans="13:14">
      <c r="M5550" s="58"/>
      <c r="N5550" s="58"/>
    </row>
    <row r="5551" spans="13:14">
      <c r="M5551" s="58"/>
      <c r="N5551" s="58"/>
    </row>
    <row r="5552" spans="13:14">
      <c r="M5552" s="58"/>
      <c r="N5552" s="58"/>
    </row>
    <row r="5553" spans="13:14">
      <c r="M5553" s="58"/>
      <c r="N5553" s="58"/>
    </row>
    <row r="5554" spans="13:14">
      <c r="M5554" s="58"/>
      <c r="N5554" s="58"/>
    </row>
    <row r="5555" spans="13:14">
      <c r="M5555" s="58"/>
      <c r="N5555" s="58"/>
    </row>
    <row r="5556" spans="13:14">
      <c r="M5556" s="58"/>
      <c r="N5556" s="58"/>
    </row>
    <row r="5557" spans="13:14">
      <c r="M5557" s="58"/>
      <c r="N5557" s="58"/>
    </row>
    <row r="5558" spans="13:14">
      <c r="M5558" s="58"/>
      <c r="N5558" s="58"/>
    </row>
    <row r="5559" spans="13:14">
      <c r="M5559" s="58"/>
      <c r="N5559" s="58"/>
    </row>
    <row r="5560" spans="13:14">
      <c r="M5560" s="58"/>
      <c r="N5560" s="58"/>
    </row>
    <row r="5561" spans="13:14">
      <c r="M5561" s="58"/>
      <c r="N5561" s="58"/>
    </row>
    <row r="5562" spans="13:14">
      <c r="M5562" s="58"/>
      <c r="N5562" s="58"/>
    </row>
    <row r="5563" spans="13:14">
      <c r="M5563" s="58"/>
      <c r="N5563" s="58"/>
    </row>
    <row r="5564" spans="13:14">
      <c r="M5564" s="58"/>
      <c r="N5564" s="58"/>
    </row>
    <row r="5565" spans="13:14">
      <c r="M5565" s="58"/>
      <c r="N5565" s="58"/>
    </row>
    <row r="5566" spans="13:14">
      <c r="M5566" s="58"/>
      <c r="N5566" s="58"/>
    </row>
    <row r="5567" spans="13:14">
      <c r="M5567" s="58"/>
      <c r="N5567" s="58"/>
    </row>
    <row r="5568" spans="13:14">
      <c r="M5568" s="58"/>
      <c r="N5568" s="58"/>
    </row>
    <row r="5569" spans="13:14">
      <c r="M5569" s="58"/>
      <c r="N5569" s="58"/>
    </row>
    <row r="5570" spans="13:14">
      <c r="M5570" s="58"/>
      <c r="N5570" s="58"/>
    </row>
    <row r="5571" spans="13:14">
      <c r="M5571" s="58"/>
      <c r="N5571" s="58"/>
    </row>
    <row r="5572" spans="13:14">
      <c r="M5572" s="58"/>
      <c r="N5572" s="58"/>
    </row>
    <row r="5573" spans="13:14">
      <c r="M5573" s="58"/>
      <c r="N5573" s="58"/>
    </row>
    <row r="5574" spans="13:14">
      <c r="M5574" s="58"/>
      <c r="N5574" s="58"/>
    </row>
    <row r="5575" spans="13:14">
      <c r="M5575" s="58"/>
      <c r="N5575" s="58"/>
    </row>
    <row r="5576" spans="13:14">
      <c r="M5576" s="58"/>
      <c r="N5576" s="58"/>
    </row>
    <row r="5577" spans="13:14">
      <c r="M5577" s="58"/>
      <c r="N5577" s="58"/>
    </row>
    <row r="5578" spans="13:14">
      <c r="M5578" s="58"/>
      <c r="N5578" s="58"/>
    </row>
    <row r="5579" spans="13:14">
      <c r="M5579" s="58"/>
      <c r="N5579" s="58"/>
    </row>
    <row r="5580" spans="13:14">
      <c r="M5580" s="58"/>
      <c r="N5580" s="58"/>
    </row>
    <row r="5581" spans="13:14">
      <c r="M5581" s="58"/>
      <c r="N5581" s="58"/>
    </row>
    <row r="5582" spans="13:14">
      <c r="M5582" s="58"/>
      <c r="N5582" s="58"/>
    </row>
    <row r="5583" spans="13:14">
      <c r="M5583" s="58"/>
      <c r="N5583" s="58"/>
    </row>
    <row r="5584" spans="13:14">
      <c r="M5584" s="58"/>
      <c r="N5584" s="58"/>
    </row>
    <row r="5585" spans="13:14">
      <c r="M5585" s="58"/>
      <c r="N5585" s="58"/>
    </row>
    <row r="5586" spans="13:14">
      <c r="M5586" s="58"/>
      <c r="N5586" s="58"/>
    </row>
    <row r="5587" spans="13:14">
      <c r="M5587" s="58"/>
      <c r="N5587" s="58"/>
    </row>
    <row r="5588" spans="13:14">
      <c r="M5588" s="58"/>
      <c r="N5588" s="58"/>
    </row>
    <row r="5589" spans="13:14">
      <c r="M5589" s="58"/>
      <c r="N5589" s="58"/>
    </row>
    <row r="5590" spans="13:14">
      <c r="M5590" s="58"/>
      <c r="N5590" s="58"/>
    </row>
    <row r="5591" spans="13:14">
      <c r="M5591" s="58"/>
      <c r="N5591" s="58"/>
    </row>
    <row r="5592" spans="13:14">
      <c r="M5592" s="58"/>
      <c r="N5592" s="58"/>
    </row>
    <row r="5593" spans="13:14">
      <c r="M5593" s="58"/>
      <c r="N5593" s="58"/>
    </row>
    <row r="5594" spans="13:14">
      <c r="M5594" s="58"/>
      <c r="N5594" s="58"/>
    </row>
    <row r="5595" spans="13:14">
      <c r="M5595" s="58"/>
      <c r="N5595" s="58"/>
    </row>
    <row r="5596" spans="13:14">
      <c r="M5596" s="58"/>
      <c r="N5596" s="58"/>
    </row>
    <row r="5597" spans="13:14">
      <c r="M5597" s="58"/>
      <c r="N5597" s="58"/>
    </row>
    <row r="5598" spans="13:14">
      <c r="M5598" s="58"/>
      <c r="N5598" s="58"/>
    </row>
    <row r="5599" spans="13:14">
      <c r="M5599" s="58"/>
      <c r="N5599" s="58"/>
    </row>
    <row r="5600" spans="13:14">
      <c r="M5600" s="58"/>
      <c r="N5600" s="58"/>
    </row>
    <row r="5601" spans="13:14">
      <c r="M5601" s="58"/>
      <c r="N5601" s="58"/>
    </row>
    <row r="5602" spans="13:14">
      <c r="M5602" s="58"/>
      <c r="N5602" s="58"/>
    </row>
    <row r="5603" spans="13:14">
      <c r="M5603" s="58"/>
      <c r="N5603" s="58"/>
    </row>
    <row r="5604" spans="13:14">
      <c r="M5604" s="58"/>
      <c r="N5604" s="58"/>
    </row>
    <row r="5605" spans="13:14">
      <c r="M5605" s="58"/>
      <c r="N5605" s="58"/>
    </row>
    <row r="5606" spans="13:14">
      <c r="M5606" s="58"/>
      <c r="N5606" s="58"/>
    </row>
    <row r="5607" spans="13:14">
      <c r="M5607" s="58"/>
      <c r="N5607" s="58"/>
    </row>
    <row r="5608" spans="13:14">
      <c r="M5608" s="58"/>
      <c r="N5608" s="58"/>
    </row>
    <row r="5609" spans="13:14">
      <c r="M5609" s="58"/>
      <c r="N5609" s="58"/>
    </row>
    <row r="5610" spans="13:14">
      <c r="M5610" s="58"/>
      <c r="N5610" s="58"/>
    </row>
    <row r="5611" spans="13:14">
      <c r="M5611" s="58"/>
      <c r="N5611" s="58"/>
    </row>
    <row r="5612" spans="13:14">
      <c r="M5612" s="58"/>
      <c r="N5612" s="58"/>
    </row>
    <row r="5613" spans="13:14">
      <c r="M5613" s="58"/>
      <c r="N5613" s="58"/>
    </row>
    <row r="5614" spans="13:14">
      <c r="M5614" s="58"/>
      <c r="N5614" s="58"/>
    </row>
    <row r="5615" spans="13:14">
      <c r="M5615" s="58"/>
      <c r="N5615" s="58"/>
    </row>
    <row r="5616" spans="13:14">
      <c r="M5616" s="58"/>
      <c r="N5616" s="58"/>
    </row>
    <row r="5617" spans="13:14">
      <c r="M5617" s="58"/>
      <c r="N5617" s="58"/>
    </row>
    <row r="5618" spans="13:14">
      <c r="M5618" s="58"/>
      <c r="N5618" s="58"/>
    </row>
    <row r="5619" spans="13:14">
      <c r="M5619" s="58"/>
      <c r="N5619" s="58"/>
    </row>
    <row r="5620" spans="13:14">
      <c r="M5620" s="58"/>
      <c r="N5620" s="58"/>
    </row>
    <row r="5621" spans="13:14">
      <c r="M5621" s="58"/>
      <c r="N5621" s="58"/>
    </row>
    <row r="5622" spans="13:14">
      <c r="M5622" s="58"/>
      <c r="N5622" s="58"/>
    </row>
    <row r="5623" spans="13:14">
      <c r="M5623" s="58"/>
      <c r="N5623" s="58"/>
    </row>
    <row r="5624" spans="13:14">
      <c r="M5624" s="58"/>
      <c r="N5624" s="58"/>
    </row>
    <row r="5625" spans="13:14">
      <c r="M5625" s="58"/>
      <c r="N5625" s="58"/>
    </row>
    <row r="5626" spans="13:14">
      <c r="M5626" s="58"/>
      <c r="N5626" s="58"/>
    </row>
    <row r="5627" spans="13:14">
      <c r="M5627" s="58"/>
      <c r="N5627" s="58"/>
    </row>
    <row r="5628" spans="13:14">
      <c r="M5628" s="58"/>
      <c r="N5628" s="58"/>
    </row>
    <row r="5629" spans="13:14">
      <c r="M5629" s="58"/>
      <c r="N5629" s="58"/>
    </row>
    <row r="5630" spans="13:14">
      <c r="M5630" s="58"/>
      <c r="N5630" s="58"/>
    </row>
    <row r="5631" spans="13:14">
      <c r="M5631" s="58"/>
      <c r="N5631" s="58"/>
    </row>
    <row r="5632" spans="13:14">
      <c r="M5632" s="58"/>
      <c r="N5632" s="58"/>
    </row>
    <row r="5633" spans="13:14">
      <c r="M5633" s="58"/>
      <c r="N5633" s="58"/>
    </row>
    <row r="5634" spans="13:14">
      <c r="M5634" s="58"/>
      <c r="N5634" s="58"/>
    </row>
    <row r="5635" spans="13:14">
      <c r="M5635" s="58"/>
      <c r="N5635" s="58"/>
    </row>
    <row r="5636" spans="13:14">
      <c r="M5636" s="58"/>
      <c r="N5636" s="58"/>
    </row>
    <row r="5637" spans="13:14">
      <c r="M5637" s="58"/>
      <c r="N5637" s="58"/>
    </row>
    <row r="5638" spans="13:14">
      <c r="M5638" s="58"/>
      <c r="N5638" s="58"/>
    </row>
    <row r="5639" spans="13:14">
      <c r="M5639" s="58"/>
      <c r="N5639" s="58"/>
    </row>
    <row r="5640" spans="13:14">
      <c r="M5640" s="58"/>
      <c r="N5640" s="58"/>
    </row>
    <row r="5641" spans="13:14">
      <c r="M5641" s="58"/>
      <c r="N5641" s="58"/>
    </row>
    <row r="5642" spans="13:14">
      <c r="M5642" s="58"/>
      <c r="N5642" s="58"/>
    </row>
    <row r="5643" spans="13:14">
      <c r="M5643" s="58"/>
      <c r="N5643" s="58"/>
    </row>
    <row r="5644" spans="13:14">
      <c r="M5644" s="58"/>
      <c r="N5644" s="58"/>
    </row>
    <row r="5645" spans="13:14">
      <c r="M5645" s="58"/>
      <c r="N5645" s="58"/>
    </row>
    <row r="5646" spans="13:14">
      <c r="M5646" s="58"/>
      <c r="N5646" s="58"/>
    </row>
    <row r="5647" spans="13:14">
      <c r="M5647" s="58"/>
      <c r="N5647" s="58"/>
    </row>
    <row r="5648" spans="13:14">
      <c r="M5648" s="58"/>
      <c r="N5648" s="58"/>
    </row>
    <row r="5649" spans="13:14">
      <c r="M5649" s="58"/>
      <c r="N5649" s="58"/>
    </row>
    <row r="5650" spans="13:14">
      <c r="M5650" s="58"/>
      <c r="N5650" s="58"/>
    </row>
    <row r="5651" spans="13:14">
      <c r="M5651" s="58"/>
      <c r="N5651" s="58"/>
    </row>
    <row r="5652" spans="13:14">
      <c r="M5652" s="58"/>
      <c r="N5652" s="58"/>
    </row>
    <row r="5653" spans="13:14">
      <c r="M5653" s="58"/>
      <c r="N5653" s="58"/>
    </row>
    <row r="5654" spans="13:14">
      <c r="M5654" s="58"/>
      <c r="N5654" s="58"/>
    </row>
    <row r="5655" spans="13:14">
      <c r="M5655" s="58"/>
      <c r="N5655" s="58"/>
    </row>
    <row r="5656" spans="13:14">
      <c r="M5656" s="58"/>
      <c r="N5656" s="58"/>
    </row>
    <row r="5657" spans="13:14">
      <c r="M5657" s="58"/>
      <c r="N5657" s="58"/>
    </row>
    <row r="5658" spans="13:14">
      <c r="M5658" s="58"/>
      <c r="N5658" s="58"/>
    </row>
    <row r="5659" spans="13:14">
      <c r="M5659" s="58"/>
      <c r="N5659" s="58"/>
    </row>
    <row r="5660" spans="13:14">
      <c r="M5660" s="58"/>
      <c r="N5660" s="58"/>
    </row>
    <row r="5661" spans="13:14">
      <c r="M5661" s="58"/>
      <c r="N5661" s="58"/>
    </row>
    <row r="5662" spans="13:14">
      <c r="M5662" s="58"/>
      <c r="N5662" s="58"/>
    </row>
    <row r="5663" spans="13:14">
      <c r="M5663" s="58"/>
      <c r="N5663" s="58"/>
    </row>
    <row r="5664" spans="13:14">
      <c r="M5664" s="58"/>
      <c r="N5664" s="58"/>
    </row>
    <row r="5665" spans="13:14">
      <c r="M5665" s="58"/>
      <c r="N5665" s="58"/>
    </row>
    <row r="5666" spans="13:14">
      <c r="M5666" s="58"/>
      <c r="N5666" s="58"/>
    </row>
    <row r="5667" spans="13:14">
      <c r="M5667" s="58"/>
      <c r="N5667" s="58"/>
    </row>
    <row r="5668" spans="13:14">
      <c r="M5668" s="58"/>
      <c r="N5668" s="58"/>
    </row>
    <row r="5669" spans="13:14">
      <c r="M5669" s="58"/>
      <c r="N5669" s="58"/>
    </row>
    <row r="5670" spans="13:14">
      <c r="M5670" s="58"/>
      <c r="N5670" s="58"/>
    </row>
    <row r="5671" spans="13:14">
      <c r="M5671" s="58"/>
      <c r="N5671" s="58"/>
    </row>
    <row r="5672" spans="13:14">
      <c r="M5672" s="58"/>
      <c r="N5672" s="58"/>
    </row>
    <row r="5673" spans="13:14">
      <c r="M5673" s="58"/>
      <c r="N5673" s="58"/>
    </row>
    <row r="5674" spans="13:14">
      <c r="M5674" s="58"/>
      <c r="N5674" s="58"/>
    </row>
    <row r="5675" spans="13:14">
      <c r="M5675" s="58"/>
      <c r="N5675" s="58"/>
    </row>
    <row r="5676" spans="13:14">
      <c r="M5676" s="58"/>
      <c r="N5676" s="58"/>
    </row>
    <row r="5677" spans="13:14">
      <c r="M5677" s="58"/>
      <c r="N5677" s="58"/>
    </row>
    <row r="5678" spans="13:14">
      <c r="M5678" s="58"/>
      <c r="N5678" s="58"/>
    </row>
    <row r="5679" spans="13:14">
      <c r="M5679" s="58"/>
      <c r="N5679" s="58"/>
    </row>
    <row r="5680" spans="13:14">
      <c r="M5680" s="58"/>
      <c r="N5680" s="58"/>
    </row>
    <row r="5681" spans="13:14">
      <c r="M5681" s="58"/>
      <c r="N5681" s="58"/>
    </row>
    <row r="5682" spans="13:14">
      <c r="M5682" s="58"/>
      <c r="N5682" s="58"/>
    </row>
    <row r="5683" spans="13:14">
      <c r="M5683" s="58"/>
      <c r="N5683" s="58"/>
    </row>
    <row r="5684" spans="13:14">
      <c r="M5684" s="58"/>
      <c r="N5684" s="58"/>
    </row>
    <row r="5685" spans="13:14">
      <c r="M5685" s="58"/>
      <c r="N5685" s="58"/>
    </row>
    <row r="5686" spans="13:14">
      <c r="M5686" s="58"/>
      <c r="N5686" s="58"/>
    </row>
    <row r="5687" spans="13:14">
      <c r="M5687" s="58"/>
      <c r="N5687" s="58"/>
    </row>
    <row r="5688" spans="13:14">
      <c r="M5688" s="58"/>
      <c r="N5688" s="58"/>
    </row>
    <row r="5689" spans="13:14">
      <c r="M5689" s="58"/>
      <c r="N5689" s="58"/>
    </row>
    <row r="5690" spans="13:14">
      <c r="M5690" s="58"/>
      <c r="N5690" s="58"/>
    </row>
    <row r="5691" spans="13:14">
      <c r="M5691" s="58"/>
      <c r="N5691" s="58"/>
    </row>
    <row r="5692" spans="13:14">
      <c r="M5692" s="58"/>
      <c r="N5692" s="58"/>
    </row>
    <row r="5693" spans="13:14">
      <c r="M5693" s="58"/>
      <c r="N5693" s="58"/>
    </row>
    <row r="5695" spans="13:14">
      <c r="M5695" s="58"/>
      <c r="N5695" s="58"/>
    </row>
    <row r="5696" spans="13:14">
      <c r="M5696" s="58"/>
      <c r="N5696" s="58"/>
    </row>
    <row r="5698" spans="13:14">
      <c r="M5698" s="58"/>
      <c r="N5698" s="58"/>
    </row>
    <row r="5699" spans="13:14">
      <c r="M5699" s="58"/>
      <c r="N5699" s="58"/>
    </row>
    <row r="5700" spans="13:14">
      <c r="M5700" s="58"/>
      <c r="N5700" s="58"/>
    </row>
    <row r="5701" spans="13:14">
      <c r="M5701" s="58"/>
      <c r="N5701" s="58"/>
    </row>
    <row r="5702" spans="13:14">
      <c r="M5702" s="58"/>
      <c r="N5702" s="58"/>
    </row>
    <row r="5703" spans="13:14">
      <c r="M5703" s="58"/>
      <c r="N5703" s="58"/>
    </row>
    <row r="5704" spans="13:14">
      <c r="M5704" s="58"/>
      <c r="N5704" s="58"/>
    </row>
    <row r="5705" spans="13:14">
      <c r="M5705" s="58"/>
      <c r="N5705" s="58"/>
    </row>
    <row r="5706" spans="13:14">
      <c r="M5706" s="58"/>
      <c r="N5706" s="58"/>
    </row>
    <row r="5707" spans="13:14">
      <c r="M5707" s="58"/>
      <c r="N5707" s="58"/>
    </row>
    <row r="5708" spans="13:14">
      <c r="M5708" s="58"/>
      <c r="N5708" s="58"/>
    </row>
    <row r="5709" spans="13:14">
      <c r="M5709" s="58"/>
      <c r="N5709" s="58"/>
    </row>
    <row r="5710" spans="13:14">
      <c r="M5710" s="58"/>
      <c r="N5710" s="58"/>
    </row>
    <row r="5711" spans="13:14">
      <c r="M5711" s="58"/>
      <c r="N5711" s="58"/>
    </row>
    <row r="5712" spans="13:14">
      <c r="M5712" s="58"/>
      <c r="N5712" s="58"/>
    </row>
    <row r="5713" spans="13:14">
      <c r="M5713" s="58"/>
      <c r="N5713" s="58"/>
    </row>
    <row r="5714" spans="13:14">
      <c r="M5714" s="58"/>
      <c r="N5714" s="58"/>
    </row>
    <row r="5715" spans="13:14">
      <c r="M5715" s="58"/>
      <c r="N5715" s="58"/>
    </row>
    <row r="5716" spans="13:14">
      <c r="M5716" s="58"/>
      <c r="N5716" s="58"/>
    </row>
    <row r="5717" spans="13:14">
      <c r="M5717" s="58"/>
      <c r="N5717" s="58"/>
    </row>
    <row r="5718" spans="13:14">
      <c r="M5718" s="58"/>
      <c r="N5718" s="58"/>
    </row>
    <row r="5719" spans="13:14">
      <c r="M5719" s="58"/>
      <c r="N5719" s="58"/>
    </row>
    <row r="5720" spans="13:14">
      <c r="M5720" s="58"/>
      <c r="N5720" s="58"/>
    </row>
    <row r="5721" spans="13:14">
      <c r="M5721" s="58"/>
      <c r="N5721" s="58"/>
    </row>
    <row r="5722" spans="13:14">
      <c r="M5722" s="58"/>
      <c r="N5722" s="58"/>
    </row>
    <row r="5723" spans="13:14">
      <c r="M5723" s="58"/>
      <c r="N5723" s="58"/>
    </row>
    <row r="5724" spans="13:14">
      <c r="M5724" s="58"/>
      <c r="N5724" s="58"/>
    </row>
    <row r="5725" spans="13:14">
      <c r="M5725" s="58"/>
      <c r="N5725" s="58"/>
    </row>
    <row r="5726" spans="13:14">
      <c r="M5726" s="58"/>
      <c r="N5726" s="58"/>
    </row>
    <row r="5727" spans="13:14">
      <c r="M5727" s="58"/>
      <c r="N5727" s="58"/>
    </row>
    <row r="5728" spans="13:14">
      <c r="M5728" s="58"/>
      <c r="N5728" s="58"/>
    </row>
    <row r="5729" spans="13:14">
      <c r="M5729" s="58"/>
      <c r="N5729" s="58"/>
    </row>
    <row r="5730" spans="13:14">
      <c r="M5730" s="58"/>
      <c r="N5730" s="58"/>
    </row>
    <row r="5731" spans="13:14">
      <c r="M5731" s="58"/>
      <c r="N5731" s="58"/>
    </row>
    <row r="5732" spans="13:14">
      <c r="M5732" s="58"/>
      <c r="N5732" s="58"/>
    </row>
    <row r="5733" spans="13:14">
      <c r="M5733" s="58"/>
      <c r="N5733" s="58"/>
    </row>
    <row r="5734" spans="13:14">
      <c r="M5734" s="58"/>
      <c r="N5734" s="58"/>
    </row>
    <row r="5735" spans="13:14">
      <c r="M5735" s="58"/>
      <c r="N5735" s="58"/>
    </row>
    <row r="5736" spans="13:14">
      <c r="M5736" s="58"/>
      <c r="N5736" s="58"/>
    </row>
    <row r="5737" spans="13:14">
      <c r="M5737" s="58"/>
      <c r="N5737" s="58"/>
    </row>
    <row r="5738" spans="13:14">
      <c r="M5738" s="58"/>
      <c r="N5738" s="58"/>
    </row>
    <row r="5739" spans="13:14">
      <c r="M5739" s="58"/>
      <c r="N5739" s="58"/>
    </row>
    <row r="5740" spans="13:14">
      <c r="M5740" s="58"/>
      <c r="N5740" s="58"/>
    </row>
    <row r="5741" spans="13:14">
      <c r="M5741" s="58"/>
      <c r="N5741" s="58"/>
    </row>
    <row r="5742" spans="13:14">
      <c r="M5742" s="58"/>
      <c r="N5742" s="58"/>
    </row>
    <row r="5743" spans="13:14">
      <c r="M5743" s="58"/>
      <c r="N5743" s="58"/>
    </row>
    <row r="5744" spans="13:14">
      <c r="M5744" s="58"/>
      <c r="N5744" s="58"/>
    </row>
    <row r="5745" spans="13:14">
      <c r="M5745" s="58"/>
      <c r="N5745" s="58"/>
    </row>
    <row r="5746" spans="13:14">
      <c r="M5746" s="58"/>
      <c r="N5746" s="58"/>
    </row>
    <row r="5747" spans="13:14">
      <c r="M5747" s="58"/>
      <c r="N5747" s="58"/>
    </row>
    <row r="5748" spans="13:14">
      <c r="M5748" s="58"/>
      <c r="N5748" s="58"/>
    </row>
    <row r="5749" spans="13:14">
      <c r="M5749" s="58"/>
      <c r="N5749" s="58"/>
    </row>
    <row r="5750" spans="13:14">
      <c r="M5750" s="58"/>
      <c r="N5750" s="58"/>
    </row>
    <row r="5751" spans="13:14">
      <c r="M5751" s="58"/>
      <c r="N5751" s="58"/>
    </row>
    <row r="5752" spans="13:14">
      <c r="M5752" s="58"/>
      <c r="N5752" s="58"/>
    </row>
    <row r="5753" spans="13:14">
      <c r="M5753" s="58"/>
      <c r="N5753" s="58"/>
    </row>
    <row r="5754" spans="13:14">
      <c r="M5754" s="58"/>
      <c r="N5754" s="58"/>
    </row>
    <row r="5755" spans="13:14">
      <c r="M5755" s="58"/>
      <c r="N5755" s="58"/>
    </row>
    <row r="5756" spans="13:14">
      <c r="M5756" s="58"/>
      <c r="N5756" s="58"/>
    </row>
    <row r="5757" spans="13:14">
      <c r="M5757" s="58"/>
      <c r="N5757" s="58"/>
    </row>
    <row r="5758" spans="13:14">
      <c r="M5758" s="58"/>
      <c r="N5758" s="58"/>
    </row>
    <row r="5759" spans="13:14">
      <c r="M5759" s="58"/>
      <c r="N5759" s="58"/>
    </row>
    <row r="5760" spans="13:14">
      <c r="M5760" s="58"/>
      <c r="N5760" s="58"/>
    </row>
    <row r="5761" spans="13:14">
      <c r="M5761" s="58"/>
      <c r="N5761" s="58"/>
    </row>
    <row r="5762" spans="13:14">
      <c r="M5762" s="58"/>
      <c r="N5762" s="58"/>
    </row>
    <row r="5763" spans="13:14">
      <c r="M5763" s="58"/>
      <c r="N5763" s="58"/>
    </row>
    <row r="5764" spans="13:14">
      <c r="M5764" s="58"/>
      <c r="N5764" s="58"/>
    </row>
    <row r="5765" spans="13:14">
      <c r="M5765" s="58"/>
      <c r="N5765" s="58"/>
    </row>
    <row r="5766" spans="13:14">
      <c r="M5766" s="58"/>
      <c r="N5766" s="58"/>
    </row>
    <row r="5767" spans="13:14">
      <c r="M5767" s="58"/>
      <c r="N5767" s="58"/>
    </row>
    <row r="5768" spans="13:14">
      <c r="M5768" s="58"/>
      <c r="N5768" s="58"/>
    </row>
    <row r="5769" spans="13:14">
      <c r="M5769" s="58"/>
      <c r="N5769" s="58"/>
    </row>
    <row r="5770" spans="13:14">
      <c r="M5770" s="58"/>
      <c r="N5770" s="58"/>
    </row>
    <row r="5771" spans="13:14">
      <c r="M5771" s="58"/>
      <c r="N5771" s="58"/>
    </row>
    <row r="5772" spans="13:14">
      <c r="M5772" s="58"/>
      <c r="N5772" s="58"/>
    </row>
    <row r="5773" spans="13:14">
      <c r="M5773" s="58"/>
      <c r="N5773" s="58"/>
    </row>
    <row r="5774" spans="13:14">
      <c r="M5774" s="58"/>
      <c r="N5774" s="58"/>
    </row>
    <row r="5775" spans="13:14">
      <c r="M5775" s="58"/>
      <c r="N5775" s="58"/>
    </row>
    <row r="5776" spans="13:14">
      <c r="M5776" s="58"/>
      <c r="N5776" s="58"/>
    </row>
    <row r="5777" spans="13:14">
      <c r="M5777" s="58"/>
      <c r="N5777" s="58"/>
    </row>
    <row r="5778" spans="13:14">
      <c r="M5778" s="58"/>
      <c r="N5778" s="58"/>
    </row>
    <row r="5779" spans="13:14">
      <c r="M5779" s="58"/>
      <c r="N5779" s="58"/>
    </row>
    <row r="5780" spans="13:14">
      <c r="M5780" s="58"/>
      <c r="N5780" s="58"/>
    </row>
    <row r="5781" spans="13:14">
      <c r="M5781" s="58"/>
      <c r="N5781" s="58"/>
    </row>
    <row r="5782" spans="13:14">
      <c r="M5782" s="58"/>
      <c r="N5782" s="58"/>
    </row>
    <row r="5783" spans="13:14">
      <c r="M5783" s="58"/>
      <c r="N5783" s="58"/>
    </row>
    <row r="5784" spans="13:14">
      <c r="M5784" s="58"/>
      <c r="N5784" s="58"/>
    </row>
    <row r="5785" spans="13:14">
      <c r="M5785" s="58"/>
      <c r="N5785" s="58"/>
    </row>
    <row r="5786" spans="13:14">
      <c r="M5786" s="58"/>
      <c r="N5786" s="58"/>
    </row>
    <row r="5787" spans="13:14">
      <c r="M5787" s="58"/>
      <c r="N5787" s="58"/>
    </row>
    <row r="5788" spans="13:14">
      <c r="M5788" s="58"/>
      <c r="N5788" s="58"/>
    </row>
    <row r="5789" spans="13:14">
      <c r="M5789" s="58"/>
      <c r="N5789" s="58"/>
    </row>
    <row r="5790" spans="13:14">
      <c r="M5790" s="58"/>
      <c r="N5790" s="58"/>
    </row>
    <row r="5791" spans="13:14">
      <c r="M5791" s="58"/>
      <c r="N5791" s="58"/>
    </row>
    <row r="5792" spans="13:14">
      <c r="M5792" s="58"/>
      <c r="N5792" s="58"/>
    </row>
    <row r="5793" spans="13:14">
      <c r="M5793" s="58"/>
      <c r="N5793" s="58"/>
    </row>
    <row r="5794" spans="13:14">
      <c r="M5794" s="58"/>
      <c r="N5794" s="58"/>
    </row>
    <row r="5795" spans="13:14">
      <c r="M5795" s="58"/>
      <c r="N5795" s="58"/>
    </row>
    <row r="5796" spans="13:14">
      <c r="M5796" s="58"/>
      <c r="N5796" s="58"/>
    </row>
    <row r="5797" spans="13:14">
      <c r="M5797" s="58"/>
      <c r="N5797" s="58"/>
    </row>
    <row r="5798" spans="13:14">
      <c r="M5798" s="58"/>
      <c r="N5798" s="58"/>
    </row>
    <row r="5799" spans="13:14">
      <c r="M5799" s="58"/>
      <c r="N5799" s="58"/>
    </row>
    <row r="5800" spans="13:14">
      <c r="M5800" s="58"/>
      <c r="N5800" s="58"/>
    </row>
    <row r="5801" spans="13:14">
      <c r="M5801" s="58"/>
      <c r="N5801" s="58"/>
    </row>
    <row r="5802" spans="13:14">
      <c r="M5802" s="58"/>
      <c r="N5802" s="58"/>
    </row>
    <row r="5803" spans="13:14">
      <c r="M5803" s="58"/>
      <c r="N5803" s="58"/>
    </row>
    <row r="5804" spans="13:14">
      <c r="M5804" s="58"/>
      <c r="N5804" s="58"/>
    </row>
    <row r="5805" spans="13:14">
      <c r="M5805" s="58"/>
      <c r="N5805" s="58"/>
    </row>
    <row r="5806" spans="13:14">
      <c r="M5806" s="58"/>
      <c r="N5806" s="58"/>
    </row>
    <row r="5807" spans="13:14">
      <c r="M5807" s="58"/>
      <c r="N5807" s="58"/>
    </row>
    <row r="5808" spans="13:14">
      <c r="M5808" s="58"/>
      <c r="N5808" s="58"/>
    </row>
    <row r="5809" spans="13:14">
      <c r="M5809" s="58"/>
      <c r="N5809" s="58"/>
    </row>
    <row r="5810" spans="13:14">
      <c r="M5810" s="58"/>
      <c r="N5810" s="58"/>
    </row>
    <row r="5811" spans="13:14">
      <c r="M5811" s="58"/>
      <c r="N5811" s="58"/>
    </row>
    <row r="5812" spans="13:14">
      <c r="M5812" s="58"/>
      <c r="N5812" s="58"/>
    </row>
    <row r="5813" spans="13:14">
      <c r="M5813" s="58"/>
      <c r="N5813" s="58"/>
    </row>
    <row r="5814" spans="13:14">
      <c r="M5814" s="58"/>
      <c r="N5814" s="58"/>
    </row>
    <row r="5815" spans="13:14">
      <c r="M5815" s="58"/>
      <c r="N5815" s="58"/>
    </row>
    <row r="5816" spans="13:14">
      <c r="M5816" s="58"/>
      <c r="N5816" s="58"/>
    </row>
    <row r="5817" spans="13:14">
      <c r="M5817" s="58"/>
      <c r="N5817" s="58"/>
    </row>
    <row r="5818" spans="13:14">
      <c r="M5818" s="58"/>
      <c r="N5818" s="58"/>
    </row>
    <row r="5819" spans="13:14">
      <c r="M5819" s="58"/>
      <c r="N5819" s="58"/>
    </row>
    <row r="5820" spans="13:14">
      <c r="M5820" s="58"/>
      <c r="N5820" s="58"/>
    </row>
    <row r="5821" spans="13:14">
      <c r="M5821" s="58"/>
      <c r="N5821" s="58"/>
    </row>
    <row r="5822" spans="13:14">
      <c r="M5822" s="58"/>
      <c r="N5822" s="58"/>
    </row>
    <row r="5823" spans="13:14">
      <c r="M5823" s="58"/>
      <c r="N5823" s="58"/>
    </row>
    <row r="5824" spans="13:14">
      <c r="M5824" s="58"/>
      <c r="N5824" s="58"/>
    </row>
    <row r="5825" spans="13:14">
      <c r="M5825" s="58"/>
      <c r="N5825" s="58"/>
    </row>
    <row r="5826" spans="13:14">
      <c r="M5826" s="58"/>
      <c r="N5826" s="58"/>
    </row>
    <row r="5827" spans="13:14">
      <c r="M5827" s="58"/>
      <c r="N5827" s="58"/>
    </row>
    <row r="5828" spans="13:14">
      <c r="M5828" s="58"/>
      <c r="N5828" s="58"/>
    </row>
    <row r="5829" spans="13:14">
      <c r="M5829" s="58"/>
      <c r="N5829" s="58"/>
    </row>
    <row r="5830" spans="13:14">
      <c r="M5830" s="58"/>
      <c r="N5830" s="58"/>
    </row>
    <row r="5831" spans="13:14">
      <c r="M5831" s="58"/>
      <c r="N5831" s="58"/>
    </row>
    <row r="5832" spans="13:14">
      <c r="M5832" s="58"/>
      <c r="N5832" s="58"/>
    </row>
    <row r="5833" spans="13:14">
      <c r="M5833" s="58"/>
      <c r="N5833" s="58"/>
    </row>
    <row r="5834" spans="13:14">
      <c r="M5834" s="58"/>
      <c r="N5834" s="58"/>
    </row>
    <row r="5835" spans="13:14">
      <c r="M5835" s="58"/>
      <c r="N5835" s="58"/>
    </row>
    <row r="5836" spans="13:14">
      <c r="M5836" s="58"/>
      <c r="N5836" s="58"/>
    </row>
    <row r="5837" spans="13:14">
      <c r="M5837" s="58"/>
      <c r="N5837" s="58"/>
    </row>
    <row r="5838" spans="13:14">
      <c r="M5838" s="58"/>
      <c r="N5838" s="58"/>
    </row>
    <row r="5839" spans="13:14">
      <c r="M5839" s="58"/>
      <c r="N5839" s="58"/>
    </row>
    <row r="5840" spans="13:14">
      <c r="M5840" s="58"/>
      <c r="N5840" s="58"/>
    </row>
    <row r="5841" spans="13:14">
      <c r="M5841" s="58"/>
      <c r="N5841" s="58"/>
    </row>
    <row r="5842" spans="13:14">
      <c r="M5842" s="58"/>
      <c r="N5842" s="58"/>
    </row>
    <row r="5843" spans="13:14">
      <c r="M5843" s="58"/>
      <c r="N5843" s="58"/>
    </row>
    <row r="5844" spans="13:14">
      <c r="M5844" s="58"/>
      <c r="N5844" s="58"/>
    </row>
    <row r="5845" spans="13:14">
      <c r="M5845" s="58"/>
      <c r="N5845" s="58"/>
    </row>
    <row r="5846" spans="13:14">
      <c r="M5846" s="58"/>
      <c r="N5846" s="58"/>
    </row>
    <row r="5847" spans="13:14">
      <c r="M5847" s="58"/>
      <c r="N5847" s="58"/>
    </row>
    <row r="5848" spans="13:14">
      <c r="M5848" s="58"/>
      <c r="N5848" s="58"/>
    </row>
    <row r="5849" spans="13:14">
      <c r="M5849" s="58"/>
      <c r="N5849" s="58"/>
    </row>
    <row r="5850" spans="13:14">
      <c r="M5850" s="58"/>
      <c r="N5850" s="58"/>
    </row>
    <row r="5851" spans="13:14">
      <c r="M5851" s="58"/>
      <c r="N5851" s="58"/>
    </row>
    <row r="5852" spans="13:14">
      <c r="M5852" s="58"/>
      <c r="N5852" s="58"/>
    </row>
    <row r="5853" spans="13:14">
      <c r="M5853" s="58"/>
      <c r="N5853" s="58"/>
    </row>
    <row r="5854" spans="13:14">
      <c r="M5854" s="58"/>
      <c r="N5854" s="58"/>
    </row>
    <row r="5855" spans="13:14">
      <c r="M5855" s="58"/>
      <c r="N5855" s="58"/>
    </row>
    <row r="5856" spans="13:14">
      <c r="M5856" s="58"/>
      <c r="N5856" s="58"/>
    </row>
    <row r="5857" spans="13:14">
      <c r="M5857" s="58"/>
      <c r="N5857" s="58"/>
    </row>
    <row r="5858" spans="13:14">
      <c r="M5858" s="58"/>
      <c r="N5858" s="58"/>
    </row>
    <row r="5859" spans="13:14">
      <c r="M5859" s="58"/>
      <c r="N5859" s="58"/>
    </row>
    <row r="5860" spans="13:14">
      <c r="M5860" s="58"/>
      <c r="N5860" s="58"/>
    </row>
    <row r="5861" spans="13:14">
      <c r="M5861" s="58"/>
      <c r="N5861" s="58"/>
    </row>
    <row r="5862" spans="13:14">
      <c r="M5862" s="58"/>
      <c r="N5862" s="58"/>
    </row>
    <row r="5863" spans="13:14">
      <c r="M5863" s="58"/>
      <c r="N5863" s="58"/>
    </row>
    <row r="5864" spans="13:14">
      <c r="M5864" s="58"/>
      <c r="N5864" s="58"/>
    </row>
    <row r="5865" spans="13:14">
      <c r="M5865" s="58"/>
      <c r="N5865" s="58"/>
    </row>
    <row r="5866" spans="13:14">
      <c r="M5866" s="58"/>
      <c r="N5866" s="58"/>
    </row>
    <row r="5867" spans="13:14">
      <c r="M5867" s="58"/>
      <c r="N5867" s="58"/>
    </row>
    <row r="5868" spans="13:14">
      <c r="M5868" s="58"/>
      <c r="N5868" s="58"/>
    </row>
    <row r="5869" spans="13:14">
      <c r="M5869" s="58"/>
      <c r="N5869" s="58"/>
    </row>
    <row r="5870" spans="13:14">
      <c r="M5870" s="58"/>
      <c r="N5870" s="58"/>
    </row>
    <row r="5871" spans="13:14">
      <c r="M5871" s="58"/>
      <c r="N5871" s="58"/>
    </row>
    <row r="5872" spans="13:14">
      <c r="M5872" s="58"/>
      <c r="N5872" s="58"/>
    </row>
    <row r="5873" spans="13:14">
      <c r="M5873" s="58"/>
      <c r="N5873" s="58"/>
    </row>
    <row r="5874" spans="13:14">
      <c r="M5874" s="58"/>
      <c r="N5874" s="58"/>
    </row>
    <row r="5875" spans="13:14">
      <c r="M5875" s="58"/>
      <c r="N5875" s="58"/>
    </row>
    <row r="5876" spans="13:14">
      <c r="M5876" s="58"/>
      <c r="N5876" s="58"/>
    </row>
    <row r="5877" spans="13:14">
      <c r="M5877" s="58"/>
      <c r="N5877" s="58"/>
    </row>
    <row r="5878" spans="13:14">
      <c r="M5878" s="58"/>
      <c r="N5878" s="58"/>
    </row>
    <row r="5879" spans="13:14">
      <c r="M5879" s="58"/>
      <c r="N5879" s="58"/>
    </row>
    <row r="5880" spans="13:14">
      <c r="M5880" s="58"/>
      <c r="N5880" s="58"/>
    </row>
    <row r="5881" spans="13:14">
      <c r="M5881" s="58"/>
      <c r="N5881" s="58"/>
    </row>
    <row r="5882" spans="13:14">
      <c r="M5882" s="58"/>
      <c r="N5882" s="58"/>
    </row>
    <row r="5883" spans="13:14">
      <c r="M5883" s="58"/>
      <c r="N5883" s="58"/>
    </row>
    <row r="5884" spans="13:14">
      <c r="M5884" s="58"/>
      <c r="N5884" s="58"/>
    </row>
    <row r="5885" spans="13:14">
      <c r="M5885" s="58"/>
      <c r="N5885" s="58"/>
    </row>
    <row r="5886" spans="13:14">
      <c r="M5886" s="58"/>
      <c r="N5886" s="58"/>
    </row>
    <row r="5887" spans="13:14">
      <c r="M5887" s="58"/>
      <c r="N5887" s="58"/>
    </row>
    <row r="5888" spans="13:14">
      <c r="M5888" s="58"/>
      <c r="N5888" s="58"/>
    </row>
    <row r="5889" spans="13:14">
      <c r="M5889" s="58"/>
      <c r="N5889" s="58"/>
    </row>
    <row r="5890" spans="13:14">
      <c r="M5890" s="58"/>
      <c r="N5890" s="58"/>
    </row>
    <row r="5891" spans="13:14">
      <c r="M5891" s="58"/>
      <c r="N5891" s="58"/>
    </row>
    <row r="5892" spans="13:14">
      <c r="M5892" s="58"/>
      <c r="N5892" s="58"/>
    </row>
    <row r="5893" spans="13:14">
      <c r="M5893" s="58"/>
      <c r="N5893" s="58"/>
    </row>
    <row r="5894" spans="13:14">
      <c r="M5894" s="58"/>
      <c r="N5894" s="58"/>
    </row>
    <row r="5895" spans="13:14">
      <c r="M5895" s="58"/>
      <c r="N5895" s="58"/>
    </row>
    <row r="5896" spans="13:14">
      <c r="M5896" s="58"/>
      <c r="N5896" s="58"/>
    </row>
    <row r="5897" spans="13:14">
      <c r="M5897" s="58"/>
      <c r="N5897" s="58"/>
    </row>
    <row r="5898" spans="13:14">
      <c r="M5898" s="58"/>
      <c r="N5898" s="58"/>
    </row>
    <row r="5899" spans="13:14">
      <c r="M5899" s="58"/>
      <c r="N5899" s="58"/>
    </row>
    <row r="5900" spans="13:14">
      <c r="M5900" s="58"/>
      <c r="N5900" s="58"/>
    </row>
    <row r="5901" spans="13:14">
      <c r="M5901" s="58"/>
      <c r="N5901" s="58"/>
    </row>
    <row r="5902" spans="13:14">
      <c r="M5902" s="58"/>
      <c r="N5902" s="58"/>
    </row>
    <row r="5903" spans="13:14">
      <c r="M5903" s="58"/>
      <c r="N5903" s="58"/>
    </row>
    <row r="5904" spans="13:14">
      <c r="M5904" s="58"/>
      <c r="N5904" s="58"/>
    </row>
    <row r="5905" spans="13:14">
      <c r="M5905" s="58"/>
      <c r="N5905" s="58"/>
    </row>
    <row r="5906" spans="13:14">
      <c r="M5906" s="58"/>
      <c r="N5906" s="58"/>
    </row>
    <row r="5907" spans="13:14">
      <c r="M5907" s="58"/>
      <c r="N5907" s="58"/>
    </row>
    <row r="5908" spans="13:14">
      <c r="M5908" s="58"/>
      <c r="N5908" s="58"/>
    </row>
    <row r="5909" spans="13:14">
      <c r="M5909" s="58"/>
      <c r="N5909" s="58"/>
    </row>
    <row r="5910" spans="13:14">
      <c r="M5910" s="58"/>
      <c r="N5910" s="58"/>
    </row>
    <row r="5911" spans="13:14">
      <c r="M5911" s="58"/>
      <c r="N5911" s="58"/>
    </row>
    <row r="5912" spans="13:14">
      <c r="M5912" s="58"/>
      <c r="N5912" s="58"/>
    </row>
    <row r="5913" spans="13:14">
      <c r="M5913" s="58"/>
      <c r="N5913" s="58"/>
    </row>
    <row r="5914" spans="13:14">
      <c r="M5914" s="58"/>
      <c r="N5914" s="58"/>
    </row>
    <row r="5915" spans="13:14">
      <c r="M5915" s="58"/>
      <c r="N5915" s="58"/>
    </row>
    <row r="5916" spans="13:14">
      <c r="M5916" s="58"/>
      <c r="N5916" s="58"/>
    </row>
    <row r="5917" spans="13:14">
      <c r="M5917" s="58"/>
      <c r="N5917" s="58"/>
    </row>
    <row r="5918" spans="13:14">
      <c r="M5918" s="58"/>
      <c r="N5918" s="58"/>
    </row>
    <row r="5919" spans="13:14">
      <c r="M5919" s="58"/>
      <c r="N5919" s="58"/>
    </row>
    <row r="5920" spans="13:14">
      <c r="M5920" s="58"/>
      <c r="N5920" s="58"/>
    </row>
    <row r="5921" spans="13:14">
      <c r="M5921" s="58"/>
      <c r="N5921" s="58"/>
    </row>
    <row r="5922" spans="13:14">
      <c r="M5922" s="58"/>
      <c r="N5922" s="58"/>
    </row>
    <row r="5923" spans="13:14">
      <c r="M5923" s="58"/>
      <c r="N5923" s="58"/>
    </row>
    <row r="5924" spans="13:14">
      <c r="M5924" s="58"/>
      <c r="N5924" s="58"/>
    </row>
    <row r="5925" spans="13:14">
      <c r="M5925" s="58"/>
      <c r="N5925" s="58"/>
    </row>
    <row r="5926" spans="13:14">
      <c r="M5926" s="58"/>
      <c r="N5926" s="58"/>
    </row>
    <row r="5927" spans="13:14">
      <c r="M5927" s="58"/>
      <c r="N5927" s="58"/>
    </row>
    <row r="5928" spans="13:14">
      <c r="M5928" s="58"/>
      <c r="N5928" s="58"/>
    </row>
    <row r="5929" spans="13:14">
      <c r="M5929" s="58"/>
      <c r="N5929" s="58"/>
    </row>
    <row r="5930" spans="13:14">
      <c r="M5930" s="58"/>
      <c r="N5930" s="58"/>
    </row>
    <row r="5931" spans="13:14">
      <c r="M5931" s="58"/>
      <c r="N5931" s="58"/>
    </row>
    <row r="5932" spans="13:14">
      <c r="M5932" s="58"/>
      <c r="N5932" s="58"/>
    </row>
    <row r="5933" spans="13:14">
      <c r="M5933" s="58"/>
      <c r="N5933" s="58"/>
    </row>
    <row r="5934" spans="13:14">
      <c r="M5934" s="58"/>
      <c r="N5934" s="58"/>
    </row>
    <row r="5935" spans="13:14">
      <c r="M5935" s="58"/>
      <c r="N5935" s="58"/>
    </row>
    <row r="5936" spans="13:14">
      <c r="M5936" s="58"/>
      <c r="N5936" s="58"/>
    </row>
    <row r="5937" spans="13:14">
      <c r="M5937" s="58"/>
      <c r="N5937" s="58"/>
    </row>
    <row r="5938" spans="13:14">
      <c r="M5938" s="58"/>
      <c r="N5938" s="58"/>
    </row>
    <row r="5939" spans="13:14">
      <c r="M5939" s="58"/>
      <c r="N5939" s="58"/>
    </row>
    <row r="5940" spans="13:14">
      <c r="M5940" s="58"/>
      <c r="N5940" s="58"/>
    </row>
    <row r="5941" spans="13:14">
      <c r="M5941" s="58"/>
      <c r="N5941" s="58"/>
    </row>
    <row r="5942" spans="13:14">
      <c r="M5942" s="58"/>
      <c r="N5942" s="58"/>
    </row>
    <row r="5943" spans="13:14">
      <c r="M5943" s="58"/>
      <c r="N5943" s="58"/>
    </row>
    <row r="5944" spans="13:14">
      <c r="M5944" s="58"/>
      <c r="N5944" s="58"/>
    </row>
    <row r="5945" spans="13:14">
      <c r="M5945" s="58"/>
      <c r="N5945" s="58"/>
    </row>
    <row r="5946" spans="13:14">
      <c r="M5946" s="58"/>
      <c r="N5946" s="58"/>
    </row>
    <row r="5947" spans="13:14">
      <c r="M5947" s="58"/>
      <c r="N5947" s="58"/>
    </row>
    <row r="5948" spans="13:14">
      <c r="M5948" s="58"/>
      <c r="N5948" s="58"/>
    </row>
    <row r="5949" spans="13:14">
      <c r="M5949" s="58"/>
      <c r="N5949" s="58"/>
    </row>
    <row r="5950" spans="13:14">
      <c r="M5950" s="58"/>
      <c r="N5950" s="58"/>
    </row>
    <row r="5951" spans="13:14">
      <c r="M5951" s="58"/>
      <c r="N5951" s="58"/>
    </row>
    <row r="5952" spans="13:14">
      <c r="M5952" s="58"/>
      <c r="N5952" s="58"/>
    </row>
    <row r="5953" spans="13:14">
      <c r="M5953" s="58"/>
      <c r="N5953" s="58"/>
    </row>
    <row r="5954" spans="13:14">
      <c r="M5954" s="58"/>
      <c r="N5954" s="58"/>
    </row>
    <row r="5955" spans="13:14">
      <c r="M5955" s="58"/>
      <c r="N5955" s="58"/>
    </row>
    <row r="5956" spans="13:14">
      <c r="M5956" s="58"/>
      <c r="N5956" s="58"/>
    </row>
    <row r="5957" spans="13:14">
      <c r="M5957" s="58"/>
      <c r="N5957" s="58"/>
    </row>
    <row r="5958" spans="13:14">
      <c r="M5958" s="58"/>
      <c r="N5958" s="58"/>
    </row>
    <row r="5959" spans="13:14">
      <c r="M5959" s="58"/>
      <c r="N5959" s="58"/>
    </row>
    <row r="5960" spans="13:14">
      <c r="M5960" s="58"/>
      <c r="N5960" s="58"/>
    </row>
    <row r="5961" spans="13:14">
      <c r="M5961" s="58"/>
      <c r="N5961" s="58"/>
    </row>
    <row r="5962" spans="13:14">
      <c r="M5962" s="58"/>
      <c r="N5962" s="58"/>
    </row>
    <row r="5963" spans="13:14">
      <c r="M5963" s="58"/>
      <c r="N5963" s="58"/>
    </row>
    <row r="5964" spans="13:14">
      <c r="M5964" s="58"/>
      <c r="N5964" s="58"/>
    </row>
    <row r="5965" spans="13:14">
      <c r="M5965" s="58"/>
      <c r="N5965" s="58"/>
    </row>
    <row r="5966" spans="13:14">
      <c r="M5966" s="58"/>
      <c r="N5966" s="58"/>
    </row>
    <row r="5967" spans="13:14">
      <c r="M5967" s="58"/>
      <c r="N5967" s="58"/>
    </row>
    <row r="5968" spans="13:14">
      <c r="M5968" s="58"/>
      <c r="N5968" s="58"/>
    </row>
    <row r="5969" spans="13:14">
      <c r="M5969" s="58"/>
      <c r="N5969" s="58"/>
    </row>
    <row r="5970" spans="13:14">
      <c r="M5970" s="58"/>
      <c r="N5970" s="58"/>
    </row>
    <row r="5971" spans="13:14">
      <c r="M5971" s="58"/>
      <c r="N5971" s="58"/>
    </row>
    <row r="5972" spans="13:14">
      <c r="M5972" s="58"/>
      <c r="N5972" s="58"/>
    </row>
    <row r="5973" spans="13:14">
      <c r="M5973" s="58"/>
      <c r="N5973" s="58"/>
    </row>
    <row r="5974" spans="13:14">
      <c r="M5974" s="58"/>
      <c r="N5974" s="58"/>
    </row>
    <row r="5975" spans="13:14">
      <c r="M5975" s="58"/>
      <c r="N5975" s="58"/>
    </row>
    <row r="5976" spans="13:14">
      <c r="M5976" s="58"/>
      <c r="N5976" s="58"/>
    </row>
    <row r="5977" spans="13:14">
      <c r="M5977" s="58"/>
      <c r="N5977" s="58"/>
    </row>
    <row r="5978" spans="13:14">
      <c r="M5978" s="58"/>
      <c r="N5978" s="58"/>
    </row>
    <row r="5979" spans="13:14">
      <c r="M5979" s="58"/>
      <c r="N5979" s="58"/>
    </row>
    <row r="5980" spans="13:14">
      <c r="M5980" s="58"/>
      <c r="N5980" s="58"/>
    </row>
    <row r="5981" spans="13:14">
      <c r="M5981" s="58"/>
      <c r="N5981" s="58"/>
    </row>
    <row r="5982" spans="13:14">
      <c r="M5982" s="58"/>
      <c r="N5982" s="58"/>
    </row>
    <row r="5983" spans="13:14">
      <c r="M5983" s="58"/>
      <c r="N5983" s="58"/>
    </row>
    <row r="5984" spans="13:14">
      <c r="M5984" s="58"/>
      <c r="N5984" s="58"/>
    </row>
    <row r="5985" spans="13:14">
      <c r="M5985" s="58"/>
      <c r="N5985" s="58"/>
    </row>
    <row r="5986" spans="13:14">
      <c r="M5986" s="58"/>
      <c r="N5986" s="58"/>
    </row>
    <row r="5987" spans="13:14">
      <c r="M5987" s="58"/>
      <c r="N5987" s="58"/>
    </row>
    <row r="5988" spans="13:14">
      <c r="M5988" s="58"/>
      <c r="N5988" s="58"/>
    </row>
    <row r="5989" spans="13:14">
      <c r="M5989" s="58"/>
      <c r="N5989" s="58"/>
    </row>
    <row r="5990" spans="13:14">
      <c r="M5990" s="58"/>
      <c r="N5990" s="58"/>
    </row>
    <row r="5991" spans="13:14">
      <c r="M5991" s="58"/>
      <c r="N5991" s="58"/>
    </row>
    <row r="5992" spans="13:14">
      <c r="M5992" s="58"/>
      <c r="N5992" s="58"/>
    </row>
    <row r="5993" spans="13:14">
      <c r="M5993" s="58"/>
      <c r="N5993" s="58"/>
    </row>
    <row r="5994" spans="13:14">
      <c r="M5994" s="58"/>
      <c r="N5994" s="58"/>
    </row>
    <row r="5995" spans="13:14">
      <c r="M5995" s="58"/>
      <c r="N5995" s="58"/>
    </row>
    <row r="5996" spans="13:14">
      <c r="M5996" s="58"/>
      <c r="N5996" s="58"/>
    </row>
    <row r="5997" spans="13:14">
      <c r="M5997" s="58"/>
      <c r="N5997" s="58"/>
    </row>
    <row r="5998" spans="13:14">
      <c r="M5998" s="58"/>
      <c r="N5998" s="58"/>
    </row>
    <row r="5999" spans="13:14">
      <c r="M5999" s="58"/>
      <c r="N5999" s="58"/>
    </row>
    <row r="6000" spans="13:14">
      <c r="M6000" s="58"/>
      <c r="N6000" s="58"/>
    </row>
    <row r="6001" spans="13:14">
      <c r="M6001" s="58"/>
      <c r="N6001" s="58"/>
    </row>
    <row r="6002" spans="13:14">
      <c r="M6002" s="58"/>
      <c r="N6002" s="58"/>
    </row>
    <row r="6003" spans="13:14">
      <c r="M6003" s="58"/>
      <c r="N6003" s="58"/>
    </row>
    <row r="6004" spans="13:14">
      <c r="M6004" s="58"/>
      <c r="N6004" s="58"/>
    </row>
    <row r="6005" spans="13:14">
      <c r="M6005" s="58"/>
      <c r="N6005" s="58"/>
    </row>
    <row r="6006" spans="13:14">
      <c r="M6006" s="58"/>
      <c r="N6006" s="58"/>
    </row>
    <row r="6007" spans="13:14">
      <c r="M6007" s="58"/>
      <c r="N6007" s="58"/>
    </row>
    <row r="6008" spans="13:14">
      <c r="M6008" s="58"/>
      <c r="N6008" s="58"/>
    </row>
    <row r="6009" spans="13:14">
      <c r="M6009" s="58"/>
      <c r="N6009" s="58"/>
    </row>
    <row r="6010" spans="13:14">
      <c r="M6010" s="58"/>
      <c r="N6010" s="58"/>
    </row>
    <row r="6011" spans="13:14">
      <c r="M6011" s="58"/>
      <c r="N6011" s="58"/>
    </row>
    <row r="6012" spans="13:14">
      <c r="M6012" s="58"/>
      <c r="N6012" s="58"/>
    </row>
    <row r="6013" spans="13:14">
      <c r="M6013" s="58"/>
      <c r="N6013" s="58"/>
    </row>
    <row r="6014" spans="13:14">
      <c r="M6014" s="58"/>
      <c r="N6014" s="58"/>
    </row>
    <row r="6015" spans="13:14">
      <c r="M6015" s="58"/>
      <c r="N6015" s="58"/>
    </row>
    <row r="6016" spans="13:14">
      <c r="M6016" s="58"/>
      <c r="N6016" s="58"/>
    </row>
    <row r="6017" spans="13:14">
      <c r="M6017" s="58"/>
      <c r="N6017" s="58"/>
    </row>
    <row r="6018" spans="13:14">
      <c r="M6018" s="58"/>
      <c r="N6018" s="58"/>
    </row>
    <row r="6019" spans="13:14">
      <c r="M6019" s="58"/>
      <c r="N6019" s="58"/>
    </row>
    <row r="6020" spans="13:14">
      <c r="M6020" s="58"/>
      <c r="N6020" s="58"/>
    </row>
    <row r="6021" spans="13:14">
      <c r="M6021" s="58"/>
      <c r="N6021" s="58"/>
    </row>
    <row r="6022" spans="13:14">
      <c r="M6022" s="58"/>
      <c r="N6022" s="58"/>
    </row>
    <row r="6023" spans="13:14">
      <c r="M6023" s="58"/>
      <c r="N6023" s="58"/>
    </row>
    <row r="6024" spans="13:14">
      <c r="M6024" s="58"/>
      <c r="N6024" s="58"/>
    </row>
    <row r="6025" spans="13:14">
      <c r="M6025" s="58"/>
      <c r="N6025" s="58"/>
    </row>
    <row r="6026" spans="13:14">
      <c r="M6026" s="58"/>
      <c r="N6026" s="58"/>
    </row>
    <row r="6027" spans="13:14">
      <c r="M6027" s="58"/>
      <c r="N6027" s="58"/>
    </row>
    <row r="6028" spans="13:14">
      <c r="M6028" s="58"/>
      <c r="N6028" s="58"/>
    </row>
    <row r="6029" spans="13:14">
      <c r="M6029" s="58"/>
      <c r="N6029" s="58"/>
    </row>
    <row r="6030" spans="13:14">
      <c r="M6030" s="58"/>
      <c r="N6030" s="58"/>
    </row>
    <row r="6031" spans="13:14">
      <c r="M6031" s="58"/>
      <c r="N6031" s="58"/>
    </row>
    <row r="6032" spans="13:14">
      <c r="M6032" s="58"/>
      <c r="N6032" s="58"/>
    </row>
    <row r="6033" spans="13:14">
      <c r="M6033" s="58"/>
      <c r="N6033" s="58"/>
    </row>
    <row r="6034" spans="13:14">
      <c r="M6034" s="58"/>
      <c r="N6034" s="58"/>
    </row>
    <row r="6035" spans="13:14">
      <c r="M6035" s="58"/>
      <c r="N6035" s="58"/>
    </row>
    <row r="6036" spans="13:14">
      <c r="M6036" s="58"/>
      <c r="N6036" s="58"/>
    </row>
    <row r="6037" spans="13:14">
      <c r="M6037" s="58"/>
      <c r="N6037" s="58"/>
    </row>
    <row r="6038" spans="13:14">
      <c r="M6038" s="58"/>
      <c r="N6038" s="58"/>
    </row>
    <row r="6039" spans="13:14">
      <c r="M6039" s="58"/>
      <c r="N6039" s="58"/>
    </row>
    <row r="6040" spans="13:14">
      <c r="M6040" s="58"/>
      <c r="N6040" s="58"/>
    </row>
    <row r="6041" spans="13:14">
      <c r="M6041" s="58"/>
      <c r="N6041" s="58"/>
    </row>
    <row r="6042" spans="13:14">
      <c r="M6042" s="58"/>
      <c r="N6042" s="58"/>
    </row>
    <row r="6043" spans="13:14">
      <c r="M6043" s="58"/>
      <c r="N6043" s="58"/>
    </row>
    <row r="6044" spans="13:14">
      <c r="M6044" s="58"/>
      <c r="N6044" s="58"/>
    </row>
    <row r="6045" spans="13:14">
      <c r="M6045" s="58"/>
      <c r="N6045" s="58"/>
    </row>
    <row r="6046" spans="13:14">
      <c r="M6046" s="58"/>
      <c r="N6046" s="58"/>
    </row>
    <row r="6047" spans="13:14">
      <c r="M6047" s="58"/>
      <c r="N6047" s="58"/>
    </row>
    <row r="6048" spans="13:14">
      <c r="M6048" s="58"/>
      <c r="N6048" s="58"/>
    </row>
    <row r="6049" spans="13:14">
      <c r="M6049" s="58"/>
      <c r="N6049" s="58"/>
    </row>
    <row r="6050" spans="13:14">
      <c r="M6050" s="58"/>
      <c r="N6050" s="58"/>
    </row>
    <row r="6051" spans="13:14">
      <c r="M6051" s="58"/>
      <c r="N6051" s="58"/>
    </row>
    <row r="6052" spans="13:14">
      <c r="M6052" s="58"/>
      <c r="N6052" s="58"/>
    </row>
    <row r="6053" spans="13:14">
      <c r="M6053" s="58"/>
      <c r="N6053" s="58"/>
    </row>
    <row r="6054" spans="13:14">
      <c r="M6054" s="58"/>
      <c r="N6054" s="58"/>
    </row>
    <row r="6055" spans="13:14">
      <c r="M6055" s="58"/>
      <c r="N6055" s="58"/>
    </row>
    <row r="6056" spans="13:14">
      <c r="M6056" s="58"/>
      <c r="N6056" s="58"/>
    </row>
    <row r="6057" spans="13:14">
      <c r="M6057" s="58"/>
      <c r="N6057" s="58"/>
    </row>
    <row r="6058" spans="13:14">
      <c r="M6058" s="58"/>
      <c r="N6058" s="58"/>
    </row>
    <row r="6059" spans="13:14">
      <c r="M6059" s="58"/>
      <c r="N6059" s="58"/>
    </row>
    <row r="6060" spans="13:14">
      <c r="M6060" s="58"/>
      <c r="N6060" s="58"/>
    </row>
    <row r="6061" spans="13:14">
      <c r="M6061" s="58"/>
      <c r="N6061" s="58"/>
    </row>
    <row r="6062" spans="13:14">
      <c r="M6062" s="58"/>
      <c r="N6062" s="58"/>
    </row>
    <row r="6063" spans="13:14">
      <c r="M6063" s="58"/>
      <c r="N6063" s="58"/>
    </row>
    <row r="6064" spans="13:14">
      <c r="M6064" s="58"/>
      <c r="N6064" s="58"/>
    </row>
    <row r="6065" spans="13:14">
      <c r="M6065" s="58"/>
      <c r="N6065" s="58"/>
    </row>
    <row r="6066" spans="13:14">
      <c r="M6066" s="58"/>
      <c r="N6066" s="58"/>
    </row>
    <row r="6067" spans="13:14">
      <c r="M6067" s="58"/>
      <c r="N6067" s="58"/>
    </row>
    <row r="6068" spans="13:14">
      <c r="M6068" s="58"/>
      <c r="N6068" s="58"/>
    </row>
    <row r="6069" spans="13:14">
      <c r="M6069" s="58"/>
      <c r="N6069" s="58"/>
    </row>
    <row r="6070" spans="13:14">
      <c r="M6070" s="58"/>
      <c r="N6070" s="58"/>
    </row>
    <row r="6071" spans="13:14">
      <c r="M6071" s="58"/>
      <c r="N6071" s="58"/>
    </row>
    <row r="6072" spans="13:14">
      <c r="M6072" s="58"/>
      <c r="N6072" s="58"/>
    </row>
    <row r="6073" spans="13:14">
      <c r="M6073" s="58"/>
      <c r="N6073" s="58"/>
    </row>
    <row r="6074" spans="13:14">
      <c r="M6074" s="58"/>
      <c r="N6074" s="58"/>
    </row>
    <row r="6075" spans="13:14">
      <c r="M6075" s="58"/>
      <c r="N6075" s="58"/>
    </row>
    <row r="6076" spans="13:14">
      <c r="M6076" s="58"/>
      <c r="N6076" s="58"/>
    </row>
    <row r="6077" spans="13:14">
      <c r="M6077" s="58"/>
      <c r="N6077" s="58"/>
    </row>
    <row r="6078" spans="13:14">
      <c r="M6078" s="58"/>
      <c r="N6078" s="58"/>
    </row>
    <row r="6079" spans="13:14">
      <c r="M6079" s="58"/>
      <c r="N6079" s="58"/>
    </row>
    <row r="6080" spans="13:14">
      <c r="M6080" s="58"/>
      <c r="N6080" s="58"/>
    </row>
    <row r="6081" spans="13:14">
      <c r="M6081" s="58"/>
      <c r="N6081" s="58"/>
    </row>
    <row r="6082" spans="13:14">
      <c r="M6082" s="58"/>
      <c r="N6082" s="58"/>
    </row>
    <row r="6083" spans="13:14">
      <c r="M6083" s="58"/>
      <c r="N6083" s="58"/>
    </row>
    <row r="6084" spans="13:14">
      <c r="M6084" s="58"/>
      <c r="N6084" s="58"/>
    </row>
    <row r="6085" spans="13:14">
      <c r="M6085" s="58"/>
      <c r="N6085" s="58"/>
    </row>
    <row r="6086" spans="13:14">
      <c r="M6086" s="58"/>
      <c r="N6086" s="58"/>
    </row>
    <row r="6087" spans="13:14">
      <c r="M6087" s="58"/>
      <c r="N6087" s="58"/>
    </row>
    <row r="6088" spans="13:14">
      <c r="M6088" s="58"/>
      <c r="N6088" s="58"/>
    </row>
    <row r="6089" spans="13:14">
      <c r="M6089" s="58"/>
      <c r="N6089" s="58"/>
    </row>
    <row r="6090" spans="13:14">
      <c r="M6090" s="58"/>
      <c r="N6090" s="58"/>
    </row>
    <row r="6091" spans="13:14">
      <c r="M6091" s="58"/>
      <c r="N6091" s="58"/>
    </row>
    <row r="6092" spans="13:14">
      <c r="M6092" s="58"/>
      <c r="N6092" s="58"/>
    </row>
    <row r="6093" spans="13:14">
      <c r="M6093" s="58"/>
      <c r="N6093" s="58"/>
    </row>
    <row r="6095" spans="13:14">
      <c r="M6095" s="58"/>
      <c r="N6095" s="58"/>
    </row>
    <row r="6096" spans="13:14">
      <c r="M6096" s="58"/>
      <c r="N6096" s="58"/>
    </row>
    <row r="6097" spans="13:14">
      <c r="M6097" s="58"/>
      <c r="N6097" s="58"/>
    </row>
    <row r="6098" spans="13:14">
      <c r="M6098" s="58"/>
      <c r="N6098" s="58"/>
    </row>
    <row r="6099" spans="13:14">
      <c r="M6099" s="58"/>
      <c r="N6099" s="58"/>
    </row>
    <row r="6100" spans="13:14">
      <c r="M6100" s="58"/>
      <c r="N6100" s="58"/>
    </row>
    <row r="6101" spans="13:14">
      <c r="M6101" s="58"/>
      <c r="N6101" s="58"/>
    </row>
    <row r="6102" spans="13:14">
      <c r="M6102" s="58"/>
      <c r="N6102" s="58"/>
    </row>
    <row r="6103" spans="13:14">
      <c r="M6103" s="58"/>
      <c r="N6103" s="58"/>
    </row>
    <row r="6104" spans="13:14">
      <c r="M6104" s="58"/>
      <c r="N6104" s="58"/>
    </row>
    <row r="6105" spans="13:14">
      <c r="M6105" s="58"/>
      <c r="N6105" s="58"/>
    </row>
    <row r="6106" spans="13:14">
      <c r="M6106" s="58"/>
      <c r="N6106" s="58"/>
    </row>
    <row r="6107" spans="13:14">
      <c r="M6107" s="58"/>
      <c r="N6107" s="58"/>
    </row>
    <row r="6108" spans="13:14">
      <c r="M6108" s="58"/>
      <c r="N6108" s="58"/>
    </row>
    <row r="6109" spans="13:14">
      <c r="M6109" s="58"/>
      <c r="N6109" s="58"/>
    </row>
    <row r="6110" spans="13:14">
      <c r="M6110" s="58"/>
      <c r="N6110" s="58"/>
    </row>
    <row r="6111" spans="13:14">
      <c r="M6111" s="58"/>
      <c r="N6111" s="58"/>
    </row>
    <row r="6112" spans="13:14">
      <c r="M6112" s="58"/>
      <c r="N6112" s="58"/>
    </row>
    <row r="6113" spans="13:14">
      <c r="M6113" s="58"/>
      <c r="N6113" s="58"/>
    </row>
    <row r="6114" spans="13:14">
      <c r="M6114" s="58"/>
      <c r="N6114" s="58"/>
    </row>
    <row r="6115" spans="13:14">
      <c r="M6115" s="58"/>
      <c r="N6115" s="58"/>
    </row>
    <row r="6116" spans="13:14">
      <c r="M6116" s="58"/>
      <c r="N6116" s="58"/>
    </row>
    <row r="6117" spans="13:14">
      <c r="M6117" s="58"/>
      <c r="N6117" s="58"/>
    </row>
    <row r="6118" spans="13:14">
      <c r="M6118" s="58"/>
      <c r="N6118" s="58"/>
    </row>
    <row r="6119" spans="13:14">
      <c r="M6119" s="58"/>
      <c r="N6119" s="58"/>
    </row>
    <row r="6120" spans="13:14">
      <c r="M6120" s="58"/>
      <c r="N6120" s="58"/>
    </row>
    <row r="6121" spans="13:14">
      <c r="M6121" s="58"/>
      <c r="N6121" s="58"/>
    </row>
    <row r="6122" spans="13:14">
      <c r="M6122" s="58"/>
      <c r="N6122" s="58"/>
    </row>
    <row r="6123" spans="13:14">
      <c r="M6123" s="58"/>
      <c r="N6123" s="58"/>
    </row>
    <row r="6124" spans="13:14">
      <c r="M6124" s="58"/>
      <c r="N6124" s="58"/>
    </row>
    <row r="6125" spans="13:14">
      <c r="M6125" s="58"/>
      <c r="N6125" s="58"/>
    </row>
    <row r="6126" spans="13:14">
      <c r="M6126" s="58"/>
      <c r="N6126" s="58"/>
    </row>
    <row r="6127" spans="13:14">
      <c r="M6127" s="58"/>
      <c r="N6127" s="58"/>
    </row>
    <row r="6128" spans="13:14">
      <c r="M6128" s="58"/>
      <c r="N6128" s="58"/>
    </row>
    <row r="6129" spans="13:14">
      <c r="M6129" s="58"/>
      <c r="N6129" s="58"/>
    </row>
    <row r="6130" spans="13:14">
      <c r="M6130" s="58"/>
      <c r="N6130" s="58"/>
    </row>
    <row r="6131" spans="13:14">
      <c r="M6131" s="58"/>
      <c r="N6131" s="58"/>
    </row>
    <row r="6132" spans="13:14">
      <c r="M6132" s="58"/>
      <c r="N6132" s="58"/>
    </row>
    <row r="6133" spans="13:14">
      <c r="M6133" s="58"/>
      <c r="N6133" s="58"/>
    </row>
    <row r="6134" spans="13:14">
      <c r="M6134" s="58"/>
      <c r="N6134" s="58"/>
    </row>
    <row r="6135" spans="13:14">
      <c r="M6135" s="58"/>
      <c r="N6135" s="58"/>
    </row>
    <row r="6136" spans="13:14">
      <c r="M6136" s="58"/>
      <c r="N6136" s="58"/>
    </row>
    <row r="6137" spans="13:14">
      <c r="M6137" s="58"/>
      <c r="N6137" s="58"/>
    </row>
    <row r="6138" spans="13:14">
      <c r="M6138" s="58"/>
      <c r="N6138" s="58"/>
    </row>
    <row r="6139" spans="13:14">
      <c r="M6139" s="58"/>
      <c r="N6139" s="58"/>
    </row>
    <row r="6140" spans="13:14">
      <c r="M6140" s="58"/>
      <c r="N6140" s="58"/>
    </row>
    <row r="6141" spans="13:14">
      <c r="M6141" s="58"/>
      <c r="N6141" s="58"/>
    </row>
    <row r="6142" spans="13:14">
      <c r="M6142" s="58"/>
      <c r="N6142" s="58"/>
    </row>
    <row r="6143" spans="13:14">
      <c r="M6143" s="58"/>
      <c r="N6143" s="58"/>
    </row>
    <row r="6144" spans="13:14">
      <c r="M6144" s="58"/>
      <c r="N6144" s="58"/>
    </row>
    <row r="6145" spans="13:14">
      <c r="M6145" s="58"/>
      <c r="N6145" s="58"/>
    </row>
    <row r="6146" spans="13:14">
      <c r="M6146" s="58"/>
      <c r="N6146" s="58"/>
    </row>
    <row r="6147" spans="13:14">
      <c r="M6147" s="58"/>
      <c r="N6147" s="58"/>
    </row>
    <row r="6148" spans="13:14">
      <c r="M6148" s="58"/>
      <c r="N6148" s="58"/>
    </row>
    <row r="6149" spans="13:14">
      <c r="M6149" s="58"/>
      <c r="N6149" s="58"/>
    </row>
    <row r="6150" spans="13:14">
      <c r="M6150" s="58"/>
      <c r="N6150" s="58"/>
    </row>
    <row r="6151" spans="13:14">
      <c r="M6151" s="58"/>
      <c r="N6151" s="58"/>
    </row>
    <row r="6152" spans="13:14">
      <c r="M6152" s="58"/>
      <c r="N6152" s="58"/>
    </row>
    <row r="6153" spans="13:14">
      <c r="M6153" s="58"/>
      <c r="N6153" s="58"/>
    </row>
    <row r="6154" spans="13:14">
      <c r="M6154" s="58"/>
      <c r="N6154" s="58"/>
    </row>
    <row r="6155" spans="13:14">
      <c r="M6155" s="58"/>
      <c r="N6155" s="58"/>
    </row>
    <row r="6156" spans="13:14">
      <c r="M6156" s="58"/>
      <c r="N6156" s="58"/>
    </row>
    <row r="6157" spans="13:14">
      <c r="M6157" s="58"/>
      <c r="N6157" s="58"/>
    </row>
    <row r="6158" spans="13:14">
      <c r="M6158" s="58"/>
      <c r="N6158" s="58"/>
    </row>
    <row r="6159" spans="13:14">
      <c r="M6159" s="58"/>
      <c r="N6159" s="58"/>
    </row>
    <row r="6160" spans="13:14">
      <c r="M6160" s="58"/>
      <c r="N6160" s="58"/>
    </row>
    <row r="6161" spans="13:14">
      <c r="M6161" s="58"/>
      <c r="N6161" s="58"/>
    </row>
    <row r="6162" spans="13:14">
      <c r="M6162" s="58"/>
      <c r="N6162" s="58"/>
    </row>
    <row r="6163" spans="13:14">
      <c r="M6163" s="58"/>
      <c r="N6163" s="58"/>
    </row>
    <row r="6164" spans="13:14">
      <c r="M6164" s="58"/>
      <c r="N6164" s="58"/>
    </row>
    <row r="6165" spans="13:14">
      <c r="M6165" s="58"/>
      <c r="N6165" s="58"/>
    </row>
    <row r="6166" spans="13:14">
      <c r="M6166" s="58"/>
      <c r="N6166" s="58"/>
    </row>
    <row r="6167" spans="13:14">
      <c r="M6167" s="58"/>
      <c r="N6167" s="58"/>
    </row>
    <row r="6168" spans="13:14">
      <c r="M6168" s="58"/>
      <c r="N6168" s="58"/>
    </row>
    <row r="6169" spans="13:14">
      <c r="M6169" s="58"/>
      <c r="N6169" s="58"/>
    </row>
    <row r="6170" spans="13:14">
      <c r="M6170" s="58"/>
      <c r="N6170" s="58"/>
    </row>
    <row r="6171" spans="13:14">
      <c r="M6171" s="58"/>
      <c r="N6171" s="58"/>
    </row>
    <row r="6172" spans="13:14">
      <c r="M6172" s="58"/>
      <c r="N6172" s="58"/>
    </row>
    <row r="6173" spans="13:14">
      <c r="M6173" s="58"/>
      <c r="N6173" s="58"/>
    </row>
    <row r="6174" spans="13:14">
      <c r="M6174" s="58"/>
      <c r="N6174" s="58"/>
    </row>
    <row r="6175" spans="13:14">
      <c r="M6175" s="58"/>
      <c r="N6175" s="58"/>
    </row>
    <row r="6176" spans="13:14">
      <c r="M6176" s="58"/>
      <c r="N6176" s="58"/>
    </row>
    <row r="6177" spans="13:14">
      <c r="M6177" s="58"/>
      <c r="N6177" s="58"/>
    </row>
    <row r="6178" spans="13:14">
      <c r="M6178" s="58"/>
      <c r="N6178" s="58"/>
    </row>
    <row r="6179" spans="13:14">
      <c r="M6179" s="58"/>
      <c r="N6179" s="58"/>
    </row>
    <row r="6180" spans="13:14">
      <c r="M6180" s="58"/>
      <c r="N6180" s="58"/>
    </row>
    <row r="6181" spans="13:14">
      <c r="M6181" s="58"/>
      <c r="N6181" s="58"/>
    </row>
    <row r="6182" spans="13:14">
      <c r="M6182" s="58"/>
      <c r="N6182" s="58"/>
    </row>
    <row r="6183" spans="13:14">
      <c r="M6183" s="58"/>
      <c r="N6183" s="58"/>
    </row>
    <row r="6184" spans="13:14">
      <c r="M6184" s="58"/>
      <c r="N6184" s="58"/>
    </row>
    <row r="6185" spans="13:14">
      <c r="M6185" s="58"/>
      <c r="N6185" s="58"/>
    </row>
    <row r="6186" spans="13:14">
      <c r="M6186" s="58"/>
      <c r="N6186" s="58"/>
    </row>
    <row r="6187" spans="13:14">
      <c r="M6187" s="58"/>
      <c r="N6187" s="58"/>
    </row>
    <row r="6188" spans="13:14">
      <c r="M6188" s="58"/>
      <c r="N6188" s="58"/>
    </row>
    <row r="6189" spans="13:14">
      <c r="M6189" s="58"/>
      <c r="N6189" s="58"/>
    </row>
    <row r="6190" spans="13:14">
      <c r="M6190" s="58"/>
      <c r="N6190" s="58"/>
    </row>
    <row r="6191" spans="13:14">
      <c r="M6191" s="58"/>
      <c r="N6191" s="58"/>
    </row>
    <row r="6192" spans="13:14">
      <c r="M6192" s="58"/>
      <c r="N6192" s="58"/>
    </row>
    <row r="6193" spans="13:14">
      <c r="M6193" s="58"/>
      <c r="N6193" s="58"/>
    </row>
    <row r="6194" spans="13:14">
      <c r="M6194" s="58"/>
      <c r="N6194" s="58"/>
    </row>
    <row r="6195" spans="13:14">
      <c r="M6195" s="58"/>
      <c r="N6195" s="58"/>
    </row>
    <row r="6196" spans="13:14">
      <c r="M6196" s="58"/>
      <c r="N6196" s="58"/>
    </row>
    <row r="6197" spans="13:14">
      <c r="M6197" s="58"/>
      <c r="N6197" s="58"/>
    </row>
    <row r="6198" spans="13:14">
      <c r="M6198" s="58"/>
      <c r="N6198" s="58"/>
    </row>
    <row r="6199" spans="13:14">
      <c r="M6199" s="58"/>
      <c r="N6199" s="58"/>
    </row>
    <row r="6200" spans="13:14">
      <c r="M6200" s="58"/>
      <c r="N6200" s="58"/>
    </row>
    <row r="6201" spans="13:14">
      <c r="M6201" s="58"/>
      <c r="N6201" s="58"/>
    </row>
    <row r="6202" spans="13:14">
      <c r="M6202" s="58"/>
      <c r="N6202" s="58"/>
    </row>
    <row r="6203" spans="13:14">
      <c r="M6203" s="58"/>
      <c r="N6203" s="58"/>
    </row>
    <row r="6204" spans="13:14">
      <c r="M6204" s="58"/>
      <c r="N6204" s="58"/>
    </row>
    <row r="6205" spans="13:14">
      <c r="M6205" s="58"/>
      <c r="N6205" s="58"/>
    </row>
    <row r="6206" spans="13:14">
      <c r="M6206" s="58"/>
      <c r="N6206" s="58"/>
    </row>
    <row r="6207" spans="13:14">
      <c r="M6207" s="58"/>
      <c r="N6207" s="58"/>
    </row>
    <row r="6208" spans="13:14">
      <c r="M6208" s="58"/>
      <c r="N6208" s="58"/>
    </row>
    <row r="6209" spans="13:14">
      <c r="M6209" s="58"/>
      <c r="N6209" s="58"/>
    </row>
    <row r="6210" spans="13:14">
      <c r="M6210" s="58"/>
      <c r="N6210" s="58"/>
    </row>
    <row r="6211" spans="13:14">
      <c r="M6211" s="58"/>
      <c r="N6211" s="58"/>
    </row>
    <row r="6212" spans="13:14">
      <c r="M6212" s="58"/>
      <c r="N6212" s="58"/>
    </row>
    <row r="6213" spans="13:14">
      <c r="M6213" s="58"/>
      <c r="N6213" s="58"/>
    </row>
    <row r="6214" spans="13:14">
      <c r="M6214" s="58"/>
      <c r="N6214" s="58"/>
    </row>
    <row r="6215" spans="13:14">
      <c r="M6215" s="58"/>
      <c r="N6215" s="58"/>
    </row>
    <row r="6216" spans="13:14">
      <c r="M6216" s="58"/>
      <c r="N6216" s="58"/>
    </row>
    <row r="6217" spans="13:14">
      <c r="M6217" s="58"/>
      <c r="N6217" s="58"/>
    </row>
    <row r="6218" spans="13:14">
      <c r="M6218" s="58"/>
      <c r="N6218" s="58"/>
    </row>
    <row r="6219" spans="13:14">
      <c r="M6219" s="58"/>
      <c r="N6219" s="58"/>
    </row>
    <row r="6220" spans="13:14">
      <c r="M6220" s="58"/>
      <c r="N6220" s="58"/>
    </row>
    <row r="6221" spans="13:14">
      <c r="M6221" s="58"/>
      <c r="N6221" s="58"/>
    </row>
    <row r="6222" spans="13:14">
      <c r="M6222" s="58"/>
      <c r="N6222" s="58"/>
    </row>
    <row r="6223" spans="13:14">
      <c r="M6223" s="58"/>
      <c r="N6223" s="58"/>
    </row>
    <row r="6224" spans="13:14">
      <c r="M6224" s="58"/>
      <c r="N6224" s="58"/>
    </row>
    <row r="6225" spans="13:14">
      <c r="M6225" s="58"/>
      <c r="N6225" s="58"/>
    </row>
    <row r="6226" spans="13:14">
      <c r="M6226" s="58"/>
      <c r="N6226" s="58"/>
    </row>
    <row r="6227" spans="13:14">
      <c r="M6227" s="58"/>
      <c r="N6227" s="58"/>
    </row>
    <row r="6228" spans="13:14">
      <c r="M6228" s="58"/>
      <c r="N6228" s="58"/>
    </row>
    <row r="6229" spans="13:14">
      <c r="M6229" s="58"/>
      <c r="N6229" s="58"/>
    </row>
    <row r="6230" spans="13:14">
      <c r="M6230" s="58"/>
      <c r="N6230" s="58"/>
    </row>
    <row r="6231" spans="13:14">
      <c r="M6231" s="58"/>
      <c r="N6231" s="58"/>
    </row>
    <row r="6232" spans="13:14">
      <c r="M6232" s="58"/>
      <c r="N6232" s="58"/>
    </row>
    <row r="6233" spans="13:14">
      <c r="M6233" s="58"/>
      <c r="N6233" s="58"/>
    </row>
    <row r="6234" spans="13:14">
      <c r="M6234" s="58"/>
      <c r="N6234" s="58"/>
    </row>
    <row r="6235" spans="13:14">
      <c r="M6235" s="58"/>
      <c r="N6235" s="58"/>
    </row>
    <row r="6236" spans="13:14">
      <c r="M6236" s="58"/>
      <c r="N6236" s="58"/>
    </row>
    <row r="6237" spans="13:14">
      <c r="M6237" s="58"/>
      <c r="N6237" s="58"/>
    </row>
    <row r="6238" spans="13:14">
      <c r="M6238" s="58"/>
      <c r="N6238" s="58"/>
    </row>
    <row r="6239" spans="13:14">
      <c r="M6239" s="58"/>
      <c r="N6239" s="58"/>
    </row>
    <row r="6240" spans="13:14">
      <c r="M6240" s="58"/>
      <c r="N6240" s="58"/>
    </row>
    <row r="6241" spans="13:14">
      <c r="M6241" s="58"/>
      <c r="N6241" s="58"/>
    </row>
    <row r="6242" spans="13:14">
      <c r="M6242" s="58"/>
      <c r="N6242" s="58"/>
    </row>
    <row r="6243" spans="13:14">
      <c r="M6243" s="58"/>
      <c r="N6243" s="58"/>
    </row>
    <row r="6244" spans="13:14">
      <c r="M6244" s="58"/>
      <c r="N6244" s="58"/>
    </row>
    <row r="6245" spans="13:14">
      <c r="M6245" s="58"/>
      <c r="N6245" s="58"/>
    </row>
    <row r="6246" spans="13:14">
      <c r="M6246" s="58"/>
      <c r="N6246" s="58"/>
    </row>
    <row r="6247" spans="13:14">
      <c r="M6247" s="58"/>
      <c r="N6247" s="58"/>
    </row>
    <row r="6248" spans="13:14">
      <c r="M6248" s="58"/>
      <c r="N6248" s="58"/>
    </row>
    <row r="6249" spans="13:14">
      <c r="M6249" s="58"/>
      <c r="N6249" s="58"/>
    </row>
    <row r="6250" spans="13:14">
      <c r="M6250" s="58"/>
      <c r="N6250" s="58"/>
    </row>
    <row r="6251" spans="13:14">
      <c r="M6251" s="58"/>
      <c r="N6251" s="58"/>
    </row>
    <row r="6252" spans="13:14">
      <c r="M6252" s="58"/>
      <c r="N6252" s="58"/>
    </row>
    <row r="6253" spans="13:14">
      <c r="M6253" s="58"/>
      <c r="N6253" s="58"/>
    </row>
    <row r="6254" spans="13:14">
      <c r="M6254" s="58"/>
      <c r="N6254" s="58"/>
    </row>
    <row r="6255" spans="13:14">
      <c r="M6255" s="58"/>
      <c r="N6255" s="58"/>
    </row>
    <row r="6256" spans="13:14">
      <c r="M6256" s="58"/>
      <c r="N6256" s="58"/>
    </row>
    <row r="6257" spans="13:14">
      <c r="M6257" s="58"/>
      <c r="N6257" s="58"/>
    </row>
    <row r="6258" spans="13:14">
      <c r="M6258" s="58"/>
      <c r="N6258" s="58"/>
    </row>
    <row r="6259" spans="13:14">
      <c r="M6259" s="58"/>
      <c r="N6259" s="58"/>
    </row>
    <row r="6260" spans="13:14">
      <c r="M6260" s="58"/>
      <c r="N6260" s="58"/>
    </row>
    <row r="6261" spans="13:14">
      <c r="M6261" s="58"/>
      <c r="N6261" s="58"/>
    </row>
    <row r="6262" spans="13:14">
      <c r="M6262" s="58"/>
      <c r="N6262" s="58"/>
    </row>
    <row r="6263" spans="13:14">
      <c r="M6263" s="58"/>
      <c r="N6263" s="58"/>
    </row>
    <row r="6264" spans="13:14">
      <c r="M6264" s="58"/>
      <c r="N6264" s="58"/>
    </row>
    <row r="6265" spans="13:14">
      <c r="M6265" s="58"/>
      <c r="N6265" s="58"/>
    </row>
    <row r="6266" spans="13:14">
      <c r="M6266" s="58"/>
      <c r="N6266" s="58"/>
    </row>
    <row r="6267" spans="13:14">
      <c r="M6267" s="58"/>
      <c r="N6267" s="58"/>
    </row>
    <row r="6268" spans="13:14">
      <c r="M6268" s="58"/>
      <c r="N6268" s="58"/>
    </row>
    <row r="6269" spans="13:14">
      <c r="M6269" s="58"/>
      <c r="N6269" s="58"/>
    </row>
    <row r="6270" spans="13:14">
      <c r="M6270" s="58"/>
      <c r="N6270" s="58"/>
    </row>
    <row r="6271" spans="13:14">
      <c r="M6271" s="58"/>
      <c r="N6271" s="58"/>
    </row>
    <row r="6272" spans="13:14">
      <c r="M6272" s="58"/>
      <c r="N6272" s="58"/>
    </row>
    <row r="6273" spans="13:14">
      <c r="M6273" s="58"/>
      <c r="N6273" s="58"/>
    </row>
    <row r="6274" spans="13:14">
      <c r="M6274" s="58"/>
      <c r="N6274" s="58"/>
    </row>
    <row r="6275" spans="13:14">
      <c r="M6275" s="58"/>
      <c r="N6275" s="58"/>
    </row>
    <row r="6276" spans="13:14">
      <c r="M6276" s="58"/>
      <c r="N6276" s="58"/>
    </row>
    <row r="6277" spans="13:14">
      <c r="M6277" s="58"/>
      <c r="N6277" s="58"/>
    </row>
    <row r="6278" spans="13:14">
      <c r="M6278" s="58"/>
      <c r="N6278" s="58"/>
    </row>
    <row r="6279" spans="13:14">
      <c r="M6279" s="58"/>
      <c r="N6279" s="58"/>
    </row>
    <row r="6280" spans="13:14">
      <c r="M6280" s="58"/>
      <c r="N6280" s="58"/>
    </row>
    <row r="6281" spans="13:14">
      <c r="M6281" s="58"/>
      <c r="N6281" s="58"/>
    </row>
    <row r="6282" spans="13:14">
      <c r="M6282" s="58"/>
      <c r="N6282" s="58"/>
    </row>
    <row r="6283" spans="13:14">
      <c r="M6283" s="58"/>
      <c r="N6283" s="58"/>
    </row>
    <row r="6284" spans="13:14">
      <c r="M6284" s="58"/>
      <c r="N6284" s="58"/>
    </row>
    <row r="6285" spans="13:14">
      <c r="M6285" s="58"/>
      <c r="N6285" s="58"/>
    </row>
    <row r="6286" spans="13:14">
      <c r="M6286" s="58"/>
      <c r="N6286" s="58"/>
    </row>
    <row r="6287" spans="13:14">
      <c r="M6287" s="58"/>
      <c r="N6287" s="58"/>
    </row>
    <row r="6288" spans="13:14">
      <c r="M6288" s="58"/>
      <c r="N6288" s="58"/>
    </row>
    <row r="6289" spans="13:14">
      <c r="M6289" s="58"/>
      <c r="N6289" s="58"/>
    </row>
    <row r="6290" spans="13:14">
      <c r="M6290" s="58"/>
      <c r="N6290" s="58"/>
    </row>
    <row r="6291" spans="13:14">
      <c r="M6291" s="58"/>
      <c r="N6291" s="58"/>
    </row>
    <row r="6292" spans="13:14">
      <c r="M6292" s="58"/>
      <c r="N6292" s="58"/>
    </row>
    <row r="6293" spans="13:14">
      <c r="M6293" s="58"/>
      <c r="N6293" s="58"/>
    </row>
    <row r="6294" spans="13:14">
      <c r="M6294" s="58"/>
      <c r="N6294" s="58"/>
    </row>
    <row r="6295" spans="13:14">
      <c r="M6295" s="58"/>
      <c r="N6295" s="58"/>
    </row>
    <row r="6296" spans="13:14">
      <c r="M6296" s="58"/>
      <c r="N6296" s="58"/>
    </row>
    <row r="6297" spans="13:14">
      <c r="M6297" s="58"/>
      <c r="N6297" s="58"/>
    </row>
    <row r="6298" spans="13:14">
      <c r="M6298" s="58"/>
      <c r="N6298" s="58"/>
    </row>
    <row r="6299" spans="13:14">
      <c r="M6299" s="58"/>
      <c r="N6299" s="58"/>
    </row>
    <row r="6300" spans="13:14">
      <c r="M6300" s="58"/>
      <c r="N6300" s="58"/>
    </row>
    <row r="6301" spans="13:14">
      <c r="M6301" s="58"/>
      <c r="N6301" s="58"/>
    </row>
    <row r="6302" spans="13:14">
      <c r="M6302" s="58"/>
      <c r="N6302" s="58"/>
    </row>
    <row r="6303" spans="13:14">
      <c r="M6303" s="58"/>
      <c r="N6303" s="58"/>
    </row>
    <row r="6304" spans="13:14">
      <c r="M6304" s="58"/>
      <c r="N6304" s="58"/>
    </row>
    <row r="6305" spans="13:14">
      <c r="M6305" s="58"/>
      <c r="N6305" s="58"/>
    </row>
    <row r="6306" spans="13:14">
      <c r="M6306" s="58"/>
      <c r="N6306" s="58"/>
    </row>
    <row r="6307" spans="13:14">
      <c r="M6307" s="58"/>
      <c r="N6307" s="58"/>
    </row>
    <row r="6308" spans="13:14">
      <c r="M6308" s="58"/>
      <c r="N6308" s="58"/>
    </row>
    <row r="6309" spans="13:14">
      <c r="M6309" s="58"/>
      <c r="N6309" s="58"/>
    </row>
    <row r="6310" spans="13:14">
      <c r="M6310" s="58"/>
      <c r="N6310" s="58"/>
    </row>
    <row r="6311" spans="13:14">
      <c r="M6311" s="58"/>
      <c r="N6311" s="58"/>
    </row>
    <row r="6312" spans="13:14">
      <c r="M6312" s="58"/>
      <c r="N6312" s="58"/>
    </row>
    <row r="6313" spans="13:14">
      <c r="M6313" s="58"/>
      <c r="N6313" s="58"/>
    </row>
    <row r="6314" spans="13:14">
      <c r="M6314" s="58"/>
      <c r="N6314" s="58"/>
    </row>
    <row r="6315" spans="13:14">
      <c r="M6315" s="58"/>
      <c r="N6315" s="58"/>
    </row>
    <row r="6316" spans="13:14">
      <c r="M6316" s="58"/>
      <c r="N6316" s="58"/>
    </row>
    <row r="6317" spans="13:14">
      <c r="M6317" s="58"/>
      <c r="N6317" s="58"/>
    </row>
    <row r="6318" spans="13:14">
      <c r="M6318" s="58"/>
      <c r="N6318" s="58"/>
    </row>
    <row r="6319" spans="13:14">
      <c r="M6319" s="58"/>
      <c r="N6319" s="58"/>
    </row>
    <row r="6320" spans="13:14">
      <c r="M6320" s="58"/>
      <c r="N6320" s="58"/>
    </row>
    <row r="6321" spans="13:14">
      <c r="M6321" s="58"/>
      <c r="N6321" s="58"/>
    </row>
    <row r="6322" spans="13:14">
      <c r="M6322" s="58"/>
      <c r="N6322" s="58"/>
    </row>
    <row r="6323" spans="13:14">
      <c r="M6323" s="58"/>
      <c r="N6323" s="58"/>
    </row>
    <row r="6324" spans="13:14">
      <c r="M6324" s="58"/>
      <c r="N6324" s="58"/>
    </row>
    <row r="6325" spans="13:14">
      <c r="M6325" s="58"/>
      <c r="N6325" s="58"/>
    </row>
    <row r="6326" spans="13:14">
      <c r="M6326" s="58"/>
      <c r="N6326" s="58"/>
    </row>
    <row r="6327" spans="13:14">
      <c r="M6327" s="58"/>
      <c r="N6327" s="58"/>
    </row>
    <row r="6328" spans="13:14">
      <c r="M6328" s="58"/>
      <c r="N6328" s="58"/>
    </row>
    <row r="6329" spans="13:14">
      <c r="M6329" s="58"/>
      <c r="N6329" s="58"/>
    </row>
    <row r="6330" spans="13:14">
      <c r="M6330" s="58"/>
      <c r="N6330" s="58"/>
    </row>
    <row r="6331" spans="13:14">
      <c r="M6331" s="58"/>
      <c r="N6331" s="58"/>
    </row>
    <row r="6332" spans="13:14">
      <c r="M6332" s="58"/>
      <c r="N6332" s="58"/>
    </row>
    <row r="6333" spans="13:14">
      <c r="M6333" s="58"/>
      <c r="N6333" s="58"/>
    </row>
    <row r="6334" spans="13:14">
      <c r="M6334" s="58"/>
      <c r="N6334" s="58"/>
    </row>
    <row r="6335" spans="13:14">
      <c r="M6335" s="58"/>
      <c r="N6335" s="58"/>
    </row>
    <row r="6336" spans="13:14">
      <c r="M6336" s="58"/>
      <c r="N6336" s="58"/>
    </row>
    <row r="6337" spans="13:14">
      <c r="M6337" s="58"/>
      <c r="N6337" s="58"/>
    </row>
    <row r="6338" spans="13:14">
      <c r="M6338" s="58"/>
      <c r="N6338" s="58"/>
    </row>
    <row r="6339" spans="13:14">
      <c r="M6339" s="58"/>
      <c r="N6339" s="58"/>
    </row>
    <row r="6340" spans="13:14">
      <c r="M6340" s="58"/>
      <c r="N6340" s="58"/>
    </row>
    <row r="6341" spans="13:14">
      <c r="M6341" s="58"/>
      <c r="N6341" s="58"/>
    </row>
    <row r="6342" spans="13:14">
      <c r="M6342" s="58"/>
      <c r="N6342" s="58"/>
    </row>
    <row r="6343" spans="13:14">
      <c r="M6343" s="58"/>
      <c r="N6343" s="58"/>
    </row>
    <row r="6344" spans="13:14">
      <c r="M6344" s="58"/>
      <c r="N6344" s="58"/>
    </row>
    <row r="6345" spans="13:14">
      <c r="M6345" s="58"/>
      <c r="N6345" s="58"/>
    </row>
    <row r="6346" spans="13:14">
      <c r="M6346" s="58"/>
      <c r="N6346" s="58"/>
    </row>
    <row r="6347" spans="13:14">
      <c r="M6347" s="58"/>
      <c r="N6347" s="58"/>
    </row>
    <row r="6348" spans="13:14">
      <c r="M6348" s="58"/>
      <c r="N6348" s="58"/>
    </row>
    <row r="6349" spans="13:14">
      <c r="M6349" s="58"/>
      <c r="N6349" s="58"/>
    </row>
    <row r="6350" spans="13:14">
      <c r="M6350" s="58"/>
      <c r="N6350" s="58"/>
    </row>
    <row r="6351" spans="13:14">
      <c r="M6351" s="58"/>
      <c r="N6351" s="58"/>
    </row>
    <row r="6352" spans="13:14">
      <c r="M6352" s="58"/>
      <c r="N6352" s="58"/>
    </row>
    <row r="6353" spans="13:14">
      <c r="M6353" s="58"/>
      <c r="N6353" s="58"/>
    </row>
    <row r="6354" spans="13:14">
      <c r="M6354" s="58"/>
      <c r="N6354" s="58"/>
    </row>
    <row r="6355" spans="13:14">
      <c r="M6355" s="58"/>
      <c r="N6355" s="58"/>
    </row>
    <row r="6356" spans="13:14">
      <c r="M6356" s="58"/>
      <c r="N6356" s="58"/>
    </row>
    <row r="6357" spans="13:14">
      <c r="M6357" s="58"/>
      <c r="N6357" s="58"/>
    </row>
    <row r="6358" spans="13:14">
      <c r="M6358" s="58"/>
      <c r="N6358" s="58"/>
    </row>
    <row r="6359" spans="13:14">
      <c r="M6359" s="58"/>
      <c r="N6359" s="58"/>
    </row>
    <row r="6360" spans="13:14">
      <c r="M6360" s="58"/>
      <c r="N6360" s="58"/>
    </row>
    <row r="6361" spans="13:14">
      <c r="M6361" s="58"/>
      <c r="N6361" s="58"/>
    </row>
    <row r="6362" spans="13:14">
      <c r="M6362" s="58"/>
      <c r="N6362" s="58"/>
    </row>
    <row r="6363" spans="13:14">
      <c r="M6363" s="58"/>
      <c r="N6363" s="58"/>
    </row>
    <row r="6364" spans="13:14">
      <c r="M6364" s="58"/>
      <c r="N6364" s="58"/>
    </row>
    <row r="6365" spans="13:14">
      <c r="M6365" s="58"/>
      <c r="N6365" s="58"/>
    </row>
    <row r="6366" spans="13:14">
      <c r="M6366" s="58"/>
      <c r="N6366" s="58"/>
    </row>
    <row r="6367" spans="13:14">
      <c r="M6367" s="58"/>
      <c r="N6367" s="58"/>
    </row>
    <row r="6368" spans="13:14">
      <c r="M6368" s="58"/>
      <c r="N6368" s="58"/>
    </row>
    <row r="6369" spans="13:14">
      <c r="M6369" s="58"/>
      <c r="N6369" s="58"/>
    </row>
    <row r="6370" spans="13:14">
      <c r="M6370" s="58"/>
      <c r="N6370" s="58"/>
    </row>
    <row r="6371" spans="13:14">
      <c r="M6371" s="58"/>
      <c r="N6371" s="58"/>
    </row>
    <row r="6372" spans="13:14">
      <c r="M6372" s="58"/>
      <c r="N6372" s="58"/>
    </row>
    <row r="6373" spans="13:14">
      <c r="M6373" s="58"/>
      <c r="N6373" s="58"/>
    </row>
    <row r="6374" spans="13:14">
      <c r="M6374" s="58"/>
      <c r="N6374" s="58"/>
    </row>
    <row r="6375" spans="13:14">
      <c r="M6375" s="58"/>
      <c r="N6375" s="58"/>
    </row>
    <row r="6376" spans="13:14">
      <c r="M6376" s="58"/>
      <c r="N6376" s="58"/>
    </row>
    <row r="6377" spans="13:14">
      <c r="M6377" s="58"/>
      <c r="N6377" s="58"/>
    </row>
    <row r="6378" spans="13:14">
      <c r="M6378" s="58"/>
      <c r="N6378" s="58"/>
    </row>
    <row r="6379" spans="13:14">
      <c r="M6379" s="58"/>
      <c r="N6379" s="58"/>
    </row>
    <row r="6380" spans="13:14">
      <c r="M6380" s="58"/>
      <c r="N6380" s="58"/>
    </row>
    <row r="6381" spans="13:14">
      <c r="M6381" s="58"/>
      <c r="N6381" s="58"/>
    </row>
    <row r="6382" spans="13:14">
      <c r="M6382" s="58"/>
      <c r="N6382" s="58"/>
    </row>
    <row r="6383" spans="13:14">
      <c r="M6383" s="58"/>
      <c r="N6383" s="58"/>
    </row>
    <row r="6384" spans="13:14">
      <c r="M6384" s="58"/>
      <c r="N6384" s="58"/>
    </row>
    <row r="6385" spans="13:14">
      <c r="M6385" s="58"/>
      <c r="N6385" s="58"/>
    </row>
    <row r="6386" spans="13:14">
      <c r="M6386" s="58"/>
      <c r="N6386" s="58"/>
    </row>
    <row r="6387" spans="13:14">
      <c r="M6387" s="58"/>
      <c r="N6387" s="58"/>
    </row>
    <row r="6388" spans="13:14">
      <c r="M6388" s="58"/>
      <c r="N6388" s="58"/>
    </row>
    <row r="6389" spans="13:14">
      <c r="M6389" s="58"/>
      <c r="N6389" s="58"/>
    </row>
    <row r="6390" spans="13:14">
      <c r="M6390" s="58"/>
      <c r="N6390" s="58"/>
    </row>
    <row r="6391" spans="13:14">
      <c r="M6391" s="58"/>
      <c r="N6391" s="58"/>
    </row>
    <row r="6392" spans="13:14">
      <c r="M6392" s="58"/>
      <c r="N6392" s="58"/>
    </row>
    <row r="6393" spans="13:14">
      <c r="M6393" s="58"/>
      <c r="N6393" s="58"/>
    </row>
    <row r="6394" spans="13:14">
      <c r="M6394" s="58"/>
      <c r="N6394" s="58"/>
    </row>
    <row r="6395" spans="13:14">
      <c r="M6395" s="58"/>
      <c r="N6395" s="58"/>
    </row>
    <row r="6396" spans="13:14">
      <c r="M6396" s="58"/>
      <c r="N6396" s="58"/>
    </row>
    <row r="6397" spans="13:14">
      <c r="M6397" s="58"/>
      <c r="N6397" s="58"/>
    </row>
    <row r="6398" spans="13:14">
      <c r="M6398" s="58"/>
      <c r="N6398" s="58"/>
    </row>
    <row r="6399" spans="13:14">
      <c r="M6399" s="58"/>
      <c r="N6399" s="58"/>
    </row>
    <row r="6400" spans="13:14">
      <c r="M6400" s="58"/>
      <c r="N6400" s="58"/>
    </row>
    <row r="6401" spans="13:14">
      <c r="M6401" s="58"/>
      <c r="N6401" s="58"/>
    </row>
    <row r="6402" spans="13:14">
      <c r="M6402" s="58"/>
      <c r="N6402" s="58"/>
    </row>
    <row r="6403" spans="13:14">
      <c r="M6403" s="58"/>
      <c r="N6403" s="58"/>
    </row>
    <row r="6404" spans="13:14">
      <c r="M6404" s="58"/>
      <c r="N6404" s="58"/>
    </row>
    <row r="6405" spans="13:14">
      <c r="M6405" s="58"/>
      <c r="N6405" s="58"/>
    </row>
    <row r="6406" spans="13:14">
      <c r="M6406" s="58"/>
      <c r="N6406" s="58"/>
    </row>
    <row r="6407" spans="13:14">
      <c r="M6407" s="58"/>
      <c r="N6407" s="58"/>
    </row>
    <row r="6408" spans="13:14">
      <c r="M6408" s="58"/>
      <c r="N6408" s="58"/>
    </row>
    <row r="6409" spans="13:14">
      <c r="M6409" s="58"/>
      <c r="N6409" s="58"/>
    </row>
    <row r="6410" spans="13:14">
      <c r="M6410" s="58"/>
      <c r="N6410" s="58"/>
    </row>
    <row r="6411" spans="13:14">
      <c r="M6411" s="58"/>
      <c r="N6411" s="58"/>
    </row>
    <row r="6412" spans="13:14">
      <c r="M6412" s="58"/>
      <c r="N6412" s="58"/>
    </row>
    <row r="6413" spans="13:14">
      <c r="M6413" s="58"/>
      <c r="N6413" s="58"/>
    </row>
    <row r="6414" spans="13:14">
      <c r="M6414" s="58"/>
      <c r="N6414" s="58"/>
    </row>
    <row r="6415" spans="13:14">
      <c r="M6415" s="58"/>
      <c r="N6415" s="58"/>
    </row>
    <row r="6416" spans="13:14">
      <c r="M6416" s="58"/>
      <c r="N6416" s="58"/>
    </row>
    <row r="6417" spans="13:14">
      <c r="M6417" s="58"/>
      <c r="N6417" s="58"/>
    </row>
    <row r="6418" spans="13:14">
      <c r="M6418" s="58"/>
      <c r="N6418" s="58"/>
    </row>
    <row r="6419" spans="13:14">
      <c r="M6419" s="58"/>
      <c r="N6419" s="58"/>
    </row>
    <row r="6420" spans="13:14">
      <c r="M6420" s="58"/>
      <c r="N6420" s="58"/>
    </row>
    <row r="6421" spans="13:14">
      <c r="M6421" s="58"/>
      <c r="N6421" s="58"/>
    </row>
    <row r="6422" spans="13:14">
      <c r="M6422" s="58"/>
      <c r="N6422" s="58"/>
    </row>
    <row r="6423" spans="13:14">
      <c r="M6423" s="58"/>
      <c r="N6423" s="58"/>
    </row>
    <row r="6424" spans="13:14">
      <c r="M6424" s="58"/>
      <c r="N6424" s="58"/>
    </row>
    <row r="6425" spans="13:14">
      <c r="M6425" s="58"/>
      <c r="N6425" s="58"/>
    </row>
    <row r="6426" spans="13:14">
      <c r="M6426" s="58"/>
      <c r="N6426" s="58"/>
    </row>
    <row r="6427" spans="13:14">
      <c r="M6427" s="58"/>
      <c r="N6427" s="58"/>
    </row>
    <row r="6428" spans="13:14">
      <c r="M6428" s="58"/>
      <c r="N6428" s="58"/>
    </row>
    <row r="6429" spans="13:14">
      <c r="M6429" s="58"/>
      <c r="N6429" s="58"/>
    </row>
    <row r="6430" spans="13:14">
      <c r="M6430" s="58"/>
      <c r="N6430" s="58"/>
    </row>
    <row r="6431" spans="13:14">
      <c r="M6431" s="58"/>
      <c r="N6431" s="58"/>
    </row>
    <row r="6432" spans="13:14">
      <c r="M6432" s="58"/>
      <c r="N6432" s="58"/>
    </row>
    <row r="6433" spans="13:14">
      <c r="M6433" s="58"/>
      <c r="N6433" s="58"/>
    </row>
    <row r="6434" spans="13:14">
      <c r="M6434" s="58"/>
      <c r="N6434" s="58"/>
    </row>
    <row r="6435" spans="13:14">
      <c r="M6435" s="58"/>
      <c r="N6435" s="58"/>
    </row>
    <row r="6436" spans="13:14">
      <c r="M6436" s="58"/>
      <c r="N6436" s="58"/>
    </row>
    <row r="6437" spans="13:14">
      <c r="M6437" s="58"/>
      <c r="N6437" s="58"/>
    </row>
    <row r="6438" spans="13:14">
      <c r="M6438" s="58"/>
      <c r="N6438" s="58"/>
    </row>
    <row r="6439" spans="13:14">
      <c r="M6439" s="58"/>
      <c r="N6439" s="58"/>
    </row>
    <row r="6440" spans="13:14">
      <c r="M6440" s="58"/>
      <c r="N6440" s="58"/>
    </row>
    <row r="6441" spans="13:14">
      <c r="M6441" s="58"/>
      <c r="N6441" s="58"/>
    </row>
    <row r="6442" spans="13:14">
      <c r="M6442" s="58"/>
      <c r="N6442" s="58"/>
    </row>
    <row r="6443" spans="13:14">
      <c r="M6443" s="58"/>
      <c r="N6443" s="58"/>
    </row>
    <row r="6444" spans="13:14">
      <c r="M6444" s="58"/>
      <c r="N6444" s="58"/>
    </row>
    <row r="6445" spans="13:14">
      <c r="M6445" s="58"/>
      <c r="N6445" s="58"/>
    </row>
    <row r="6446" spans="13:14">
      <c r="M6446" s="58"/>
      <c r="N6446" s="58"/>
    </row>
    <row r="6447" spans="13:14">
      <c r="M6447" s="58"/>
      <c r="N6447" s="58"/>
    </row>
    <row r="6448" spans="13:14">
      <c r="M6448" s="58"/>
      <c r="N6448" s="58"/>
    </row>
    <row r="6449" spans="13:14">
      <c r="M6449" s="58"/>
      <c r="N6449" s="58"/>
    </row>
    <row r="6450" spans="13:14">
      <c r="M6450" s="58"/>
      <c r="N6450" s="58"/>
    </row>
    <row r="6451" spans="13:14">
      <c r="M6451" s="58"/>
      <c r="N6451" s="58"/>
    </row>
    <row r="6452" spans="13:14">
      <c r="M6452" s="58"/>
      <c r="N6452" s="58"/>
    </row>
    <row r="6453" spans="13:14">
      <c r="M6453" s="58"/>
      <c r="N6453" s="58"/>
    </row>
    <row r="6454" spans="13:14">
      <c r="M6454" s="58"/>
      <c r="N6454" s="58"/>
    </row>
    <row r="6455" spans="13:14">
      <c r="M6455" s="58"/>
      <c r="N6455" s="58"/>
    </row>
    <row r="6456" spans="13:14">
      <c r="M6456" s="58"/>
      <c r="N6456" s="58"/>
    </row>
    <row r="6457" spans="13:14">
      <c r="M6457" s="58"/>
      <c r="N6457" s="58"/>
    </row>
    <row r="6458" spans="13:14">
      <c r="M6458" s="58"/>
      <c r="N6458" s="58"/>
    </row>
    <row r="6459" spans="13:14">
      <c r="M6459" s="58"/>
      <c r="N6459" s="58"/>
    </row>
    <row r="6460" spans="13:14">
      <c r="M6460" s="58"/>
      <c r="N6460" s="58"/>
    </row>
    <row r="6461" spans="13:14">
      <c r="M6461" s="58"/>
      <c r="N6461" s="58"/>
    </row>
    <row r="6462" spans="13:14">
      <c r="M6462" s="58"/>
      <c r="N6462" s="58"/>
    </row>
    <row r="6463" spans="13:14">
      <c r="M6463" s="58"/>
      <c r="N6463" s="58"/>
    </row>
    <row r="6464" spans="13:14">
      <c r="M6464" s="58"/>
      <c r="N6464" s="58"/>
    </row>
    <row r="6465" spans="13:14">
      <c r="M6465" s="58"/>
      <c r="N6465" s="58"/>
    </row>
    <row r="6466" spans="13:14">
      <c r="M6466" s="58"/>
      <c r="N6466" s="58"/>
    </row>
    <row r="6467" spans="13:14">
      <c r="M6467" s="58"/>
      <c r="N6467" s="58"/>
    </row>
    <row r="6468" spans="13:14">
      <c r="M6468" s="58"/>
      <c r="N6468" s="58"/>
    </row>
    <row r="6469" spans="13:14">
      <c r="M6469" s="58"/>
      <c r="N6469" s="58"/>
    </row>
    <row r="6470" spans="13:14">
      <c r="M6470" s="58"/>
      <c r="N6470" s="58"/>
    </row>
    <row r="6471" spans="13:14">
      <c r="M6471" s="58"/>
      <c r="N6471" s="58"/>
    </row>
    <row r="6472" spans="13:14">
      <c r="M6472" s="58"/>
      <c r="N6472" s="58"/>
    </row>
    <row r="6473" spans="13:14">
      <c r="M6473" s="58"/>
      <c r="N6473" s="58"/>
    </row>
    <row r="6474" spans="13:14">
      <c r="M6474" s="58"/>
      <c r="N6474" s="58"/>
    </row>
    <row r="6475" spans="13:14">
      <c r="M6475" s="58"/>
      <c r="N6475" s="58"/>
    </row>
    <row r="6476" spans="13:14">
      <c r="M6476" s="58"/>
      <c r="N6476" s="58"/>
    </row>
    <row r="6477" spans="13:14">
      <c r="M6477" s="58"/>
      <c r="N6477" s="58"/>
    </row>
    <row r="6478" spans="13:14">
      <c r="M6478" s="58"/>
      <c r="N6478" s="58"/>
    </row>
    <row r="6479" spans="13:14">
      <c r="M6479" s="58"/>
      <c r="N6479" s="58"/>
    </row>
    <row r="6480" spans="13:14">
      <c r="M6480" s="58"/>
      <c r="N6480" s="58"/>
    </row>
    <row r="6481" spans="13:14">
      <c r="M6481" s="58"/>
      <c r="N6481" s="58"/>
    </row>
    <row r="6482" spans="13:14">
      <c r="M6482" s="58"/>
      <c r="N6482" s="58"/>
    </row>
    <row r="6483" spans="13:14">
      <c r="M6483" s="58"/>
      <c r="N6483" s="58"/>
    </row>
    <row r="6484" spans="13:14">
      <c r="M6484" s="58"/>
      <c r="N6484" s="58"/>
    </row>
    <row r="6485" spans="13:14">
      <c r="M6485" s="58"/>
      <c r="N6485" s="58"/>
    </row>
    <row r="6486" spans="13:14">
      <c r="M6486" s="58"/>
      <c r="N6486" s="58"/>
    </row>
    <row r="6487" spans="13:14">
      <c r="M6487" s="58"/>
      <c r="N6487" s="58"/>
    </row>
    <row r="6488" spans="13:14">
      <c r="M6488" s="58"/>
      <c r="N6488" s="58"/>
    </row>
    <row r="6489" spans="13:14">
      <c r="M6489" s="58"/>
      <c r="N6489" s="58"/>
    </row>
    <row r="6490" spans="13:14">
      <c r="M6490" s="58"/>
      <c r="N6490" s="58"/>
    </row>
    <row r="6492" spans="13:14">
      <c r="M6492" s="58"/>
      <c r="N6492" s="58"/>
    </row>
    <row r="6493" spans="13:14">
      <c r="M6493" s="58"/>
      <c r="N6493" s="58"/>
    </row>
    <row r="6494" spans="13:14">
      <c r="M6494" s="58"/>
      <c r="N6494" s="58"/>
    </row>
    <row r="6495" spans="13:14">
      <c r="M6495" s="58"/>
      <c r="N6495" s="58"/>
    </row>
    <row r="6496" spans="13:14">
      <c r="M6496" s="58"/>
      <c r="N6496" s="58"/>
    </row>
    <row r="6497" spans="13:14">
      <c r="M6497" s="58"/>
      <c r="N6497" s="58"/>
    </row>
    <row r="6498" spans="13:14">
      <c r="M6498" s="58"/>
      <c r="N6498" s="58"/>
    </row>
    <row r="6499" spans="13:14">
      <c r="M6499" s="58"/>
      <c r="N6499" s="58"/>
    </row>
    <row r="6500" spans="13:14">
      <c r="M6500" s="58"/>
      <c r="N6500" s="58"/>
    </row>
    <row r="6501" spans="13:14">
      <c r="M6501" s="58"/>
      <c r="N6501" s="58"/>
    </row>
    <row r="6502" spans="13:14">
      <c r="M6502" s="58"/>
      <c r="N6502" s="58"/>
    </row>
    <row r="6503" spans="13:14">
      <c r="M6503" s="58"/>
      <c r="N6503" s="58"/>
    </row>
    <row r="6504" spans="13:14">
      <c r="M6504" s="58"/>
      <c r="N6504" s="58"/>
    </row>
    <row r="6505" spans="13:14">
      <c r="M6505" s="58"/>
      <c r="N6505" s="58"/>
    </row>
    <row r="6506" spans="13:14">
      <c r="M6506" s="58"/>
      <c r="N6506" s="58"/>
    </row>
    <row r="6507" spans="13:14">
      <c r="M6507" s="58"/>
      <c r="N6507" s="58"/>
    </row>
    <row r="6508" spans="13:14">
      <c r="M6508" s="58"/>
      <c r="N6508" s="58"/>
    </row>
    <row r="6509" spans="13:14">
      <c r="M6509" s="58"/>
      <c r="N6509" s="58"/>
    </row>
    <row r="6510" spans="13:14">
      <c r="M6510" s="58"/>
      <c r="N6510" s="58"/>
    </row>
    <row r="6511" spans="13:14">
      <c r="M6511" s="58"/>
      <c r="N6511" s="58"/>
    </row>
    <row r="6512" spans="13:14">
      <c r="M6512" s="58"/>
      <c r="N6512" s="58"/>
    </row>
    <row r="6513" spans="13:14">
      <c r="M6513" s="58"/>
      <c r="N6513" s="58"/>
    </row>
    <row r="6514" spans="13:14">
      <c r="M6514" s="58"/>
      <c r="N6514" s="58"/>
    </row>
    <row r="6515" spans="13:14">
      <c r="M6515" s="58"/>
      <c r="N6515" s="58"/>
    </row>
    <row r="6517" spans="13:14">
      <c r="M6517" s="58"/>
      <c r="N6517" s="58"/>
    </row>
    <row r="6518" spans="13:14">
      <c r="M6518" s="58"/>
      <c r="N6518" s="58"/>
    </row>
    <row r="6519" spans="13:14">
      <c r="M6519" s="58"/>
      <c r="N6519" s="58"/>
    </row>
    <row r="6520" spans="13:14">
      <c r="M6520" s="58"/>
      <c r="N6520" s="58"/>
    </row>
    <row r="6523" spans="13:14">
      <c r="M6523" s="58"/>
      <c r="N6523" s="58"/>
    </row>
    <row r="6524" spans="13:14">
      <c r="M6524" s="58"/>
      <c r="N6524" s="58"/>
    </row>
    <row r="6525" spans="13:14">
      <c r="M6525" s="58"/>
      <c r="N6525" s="58"/>
    </row>
    <row r="6526" spans="13:14">
      <c r="M6526" s="58"/>
      <c r="N6526" s="58"/>
    </row>
    <row r="6527" spans="13:14">
      <c r="M6527" s="58"/>
      <c r="N6527" s="58"/>
    </row>
    <row r="6528" spans="13:14">
      <c r="M6528" s="58"/>
      <c r="N6528" s="58"/>
    </row>
    <row r="6529" spans="13:14">
      <c r="M6529" s="58"/>
      <c r="N6529" s="58"/>
    </row>
    <row r="6530" spans="13:14">
      <c r="M6530" s="58"/>
      <c r="N6530" s="58"/>
    </row>
    <row r="6531" spans="13:14">
      <c r="M6531" s="58"/>
      <c r="N6531" s="58"/>
    </row>
    <row r="6532" spans="13:14">
      <c r="M6532" s="58"/>
      <c r="N6532" s="58"/>
    </row>
    <row r="6533" spans="13:14">
      <c r="M6533" s="58"/>
      <c r="N6533" s="58"/>
    </row>
    <row r="6534" spans="13:14">
      <c r="M6534" s="58"/>
      <c r="N6534" s="58"/>
    </row>
    <row r="6535" spans="13:14">
      <c r="M6535" s="58"/>
      <c r="N6535" s="58"/>
    </row>
    <row r="6536" spans="13:14">
      <c r="M6536" s="58"/>
      <c r="N6536" s="58"/>
    </row>
    <row r="6537" spans="13:14">
      <c r="M6537" s="58"/>
      <c r="N6537" s="58"/>
    </row>
    <row r="6538" spans="13:14">
      <c r="M6538" s="58"/>
      <c r="N6538" s="58"/>
    </row>
    <row r="6539" spans="13:14">
      <c r="M6539" s="58"/>
      <c r="N6539" s="58"/>
    </row>
    <row r="6540" spans="13:14">
      <c r="M6540" s="58"/>
      <c r="N6540" s="58"/>
    </row>
    <row r="6541" spans="13:14">
      <c r="M6541" s="58"/>
      <c r="N6541" s="58"/>
    </row>
    <row r="6542" spans="13:14">
      <c r="M6542" s="58"/>
      <c r="N6542" s="58"/>
    </row>
    <row r="6543" spans="13:14">
      <c r="M6543" s="58"/>
      <c r="N6543" s="58"/>
    </row>
    <row r="6544" spans="13:14">
      <c r="M6544" s="58"/>
      <c r="N6544" s="58"/>
    </row>
    <row r="6545" spans="13:14">
      <c r="M6545" s="58"/>
      <c r="N6545" s="58"/>
    </row>
    <row r="6546" spans="13:14">
      <c r="M6546" s="58"/>
      <c r="N6546" s="58"/>
    </row>
    <row r="6547" spans="13:14">
      <c r="M6547" s="58"/>
      <c r="N6547" s="58"/>
    </row>
    <row r="6548" spans="13:14">
      <c r="M6548" s="58"/>
      <c r="N6548" s="58"/>
    </row>
    <row r="6549" spans="13:14">
      <c r="M6549" s="58"/>
      <c r="N6549" s="58"/>
    </row>
    <row r="6550" spans="13:14">
      <c r="M6550" s="58"/>
      <c r="N6550" s="58"/>
    </row>
    <row r="6551" spans="13:14">
      <c r="M6551" s="58"/>
      <c r="N6551" s="58"/>
    </row>
    <row r="6552" spans="13:14">
      <c r="M6552" s="58"/>
      <c r="N6552" s="58"/>
    </row>
    <row r="6553" spans="13:14">
      <c r="M6553" s="58"/>
      <c r="N6553" s="58"/>
    </row>
    <row r="6554" spans="13:14">
      <c r="M6554" s="58"/>
      <c r="N6554" s="58"/>
    </row>
    <row r="6555" spans="13:14">
      <c r="M6555" s="58"/>
      <c r="N6555" s="58"/>
    </row>
    <row r="6556" spans="13:14">
      <c r="M6556" s="58"/>
      <c r="N6556" s="58"/>
    </row>
    <row r="6557" spans="13:14">
      <c r="M6557" s="58"/>
      <c r="N6557" s="58"/>
    </row>
    <row r="6558" spans="13:14">
      <c r="M6558" s="58"/>
      <c r="N6558" s="58"/>
    </row>
    <row r="6559" spans="13:14">
      <c r="M6559" s="58"/>
      <c r="N6559" s="58"/>
    </row>
    <row r="6560" spans="13:14">
      <c r="M6560" s="58"/>
      <c r="N6560" s="58"/>
    </row>
    <row r="6561" spans="13:14">
      <c r="M6561" s="58"/>
      <c r="N6561" s="58"/>
    </row>
    <row r="6562" spans="13:14">
      <c r="M6562" s="58"/>
      <c r="N6562" s="58"/>
    </row>
    <row r="6563" spans="13:14">
      <c r="M6563" s="58"/>
      <c r="N6563" s="58"/>
    </row>
    <row r="6564" spans="13:14">
      <c r="M6564" s="58"/>
      <c r="N6564" s="58"/>
    </row>
    <row r="6565" spans="13:14">
      <c r="M6565" s="58"/>
      <c r="N6565" s="58"/>
    </row>
    <row r="6566" spans="13:14">
      <c r="M6566" s="58"/>
      <c r="N6566" s="58"/>
    </row>
    <row r="6567" spans="13:14">
      <c r="M6567" s="58"/>
      <c r="N6567" s="58"/>
    </row>
    <row r="6568" spans="13:14">
      <c r="M6568" s="58"/>
      <c r="N6568" s="58"/>
    </row>
    <row r="6569" spans="13:14">
      <c r="M6569" s="58"/>
      <c r="N6569" s="58"/>
    </row>
    <row r="6570" spans="13:14">
      <c r="M6570" s="58"/>
      <c r="N6570" s="58"/>
    </row>
    <row r="6571" spans="13:14">
      <c r="M6571" s="58"/>
      <c r="N6571" s="58"/>
    </row>
    <row r="6572" spans="13:14">
      <c r="M6572" s="58"/>
      <c r="N6572" s="58"/>
    </row>
    <row r="6573" spans="13:14">
      <c r="M6573" s="58"/>
      <c r="N6573" s="58"/>
    </row>
    <row r="6574" spans="13:14">
      <c r="M6574" s="58"/>
      <c r="N6574" s="58"/>
    </row>
    <row r="6575" spans="13:14">
      <c r="M6575" s="58"/>
      <c r="N6575" s="58"/>
    </row>
    <row r="6576" spans="13:14">
      <c r="M6576" s="58"/>
      <c r="N6576" s="58"/>
    </row>
    <row r="6577" spans="13:14">
      <c r="M6577" s="58"/>
      <c r="N6577" s="58"/>
    </row>
    <row r="6578" spans="13:14">
      <c r="M6578" s="58"/>
      <c r="N6578" s="58"/>
    </row>
    <row r="6579" spans="13:14">
      <c r="M6579" s="58"/>
      <c r="N6579" s="58"/>
    </row>
    <row r="6580" spans="13:14">
      <c r="M6580" s="58"/>
      <c r="N6580" s="58"/>
    </row>
    <row r="6581" spans="13:14">
      <c r="M6581" s="58"/>
      <c r="N6581" s="58"/>
    </row>
    <row r="6582" spans="13:14">
      <c r="M6582" s="58"/>
      <c r="N6582" s="58"/>
    </row>
    <row r="6583" spans="13:14">
      <c r="M6583" s="58"/>
      <c r="N6583" s="58"/>
    </row>
    <row r="6584" spans="13:14">
      <c r="M6584" s="58"/>
      <c r="N6584" s="58"/>
    </row>
    <row r="6585" spans="13:14">
      <c r="M6585" s="58"/>
      <c r="N6585" s="58"/>
    </row>
    <row r="6586" spans="13:14">
      <c r="M6586" s="58"/>
      <c r="N6586" s="58"/>
    </row>
    <row r="6587" spans="13:14">
      <c r="M6587" s="58"/>
      <c r="N6587" s="58"/>
    </row>
    <row r="6588" spans="13:14">
      <c r="M6588" s="58"/>
      <c r="N6588" s="58"/>
    </row>
    <row r="6589" spans="13:14">
      <c r="M6589" s="58"/>
      <c r="N6589" s="58"/>
    </row>
    <row r="6590" spans="13:14">
      <c r="M6590" s="58"/>
      <c r="N6590" s="58"/>
    </row>
    <row r="6591" spans="13:14">
      <c r="M6591" s="58"/>
      <c r="N6591" s="58"/>
    </row>
    <row r="6592" spans="13:14">
      <c r="M6592" s="58"/>
      <c r="N6592" s="58"/>
    </row>
    <row r="6593" spans="1:14">
      <c r="M6593" s="58"/>
      <c r="N6593" s="58"/>
    </row>
    <row r="6594" spans="1:14">
      <c r="M6594" s="58"/>
      <c r="N6594" s="58"/>
    </row>
    <row r="6595" spans="1:14">
      <c r="M6595" s="58"/>
      <c r="N6595" s="58"/>
    </row>
    <row r="6596" spans="1:14">
      <c r="M6596" s="58"/>
      <c r="N6596" s="58"/>
    </row>
    <row r="6597" spans="1:14">
      <c r="M6597" s="58"/>
      <c r="N6597" s="58"/>
    </row>
    <row r="6598" spans="1:14">
      <c r="M6598" s="58"/>
      <c r="N6598" s="58"/>
    </row>
    <row r="6599" spans="1:14">
      <c r="M6599" s="58"/>
      <c r="N6599" s="58"/>
    </row>
    <row r="6600" spans="1:14">
      <c r="M6600" s="58"/>
      <c r="N6600" s="58"/>
    </row>
    <row r="6601" spans="1:14">
      <c r="M6601" s="58"/>
      <c r="N6601" s="58"/>
    </row>
    <row r="6602" spans="1:14">
      <c r="M6602" s="58"/>
      <c r="N6602" s="58"/>
    </row>
    <row r="6603" spans="1:14">
      <c r="M6603" s="58"/>
      <c r="N6603" s="58"/>
    </row>
    <row r="6604" spans="1:14">
      <c r="A6604" s="56"/>
      <c r="M6604" s="58"/>
      <c r="N6604" s="58"/>
    </row>
    <row r="6605" spans="1:14">
      <c r="M6605" s="58"/>
      <c r="N6605" s="58"/>
    </row>
    <row r="6606" spans="1:14">
      <c r="M6606" s="58"/>
      <c r="N6606" s="58"/>
    </row>
    <row r="6607" spans="1:14">
      <c r="M6607" s="58"/>
      <c r="N6607" s="58"/>
    </row>
    <row r="6608" spans="1:14">
      <c r="M6608" s="58"/>
      <c r="N6608" s="58"/>
    </row>
    <row r="6609" spans="13:14">
      <c r="M6609" s="58"/>
      <c r="N6609" s="58"/>
    </row>
    <row r="6610" spans="13:14">
      <c r="M6610" s="58"/>
      <c r="N6610" s="58"/>
    </row>
    <row r="6611" spans="13:14">
      <c r="M6611" s="58"/>
      <c r="N6611" s="58"/>
    </row>
    <row r="6612" spans="13:14">
      <c r="M6612" s="58"/>
      <c r="N6612" s="58"/>
    </row>
    <row r="6613" spans="13:14">
      <c r="M6613" s="58"/>
      <c r="N6613" s="58"/>
    </row>
    <row r="6614" spans="13:14">
      <c r="M6614" s="58"/>
      <c r="N6614" s="58"/>
    </row>
    <row r="6615" spans="13:14">
      <c r="M6615" s="58"/>
      <c r="N6615" s="58"/>
    </row>
    <row r="6616" spans="13:14">
      <c r="M6616" s="58"/>
      <c r="N6616" s="58"/>
    </row>
    <row r="6617" spans="13:14">
      <c r="M6617" s="58"/>
      <c r="N6617" s="58"/>
    </row>
    <row r="6618" spans="13:14">
      <c r="M6618" s="58"/>
      <c r="N6618" s="58"/>
    </row>
    <row r="6619" spans="13:14">
      <c r="M6619" s="58"/>
      <c r="N6619" s="58"/>
    </row>
    <row r="6620" spans="13:14">
      <c r="M6620" s="58"/>
      <c r="N6620" s="58"/>
    </row>
    <row r="6621" spans="13:14">
      <c r="M6621" s="58"/>
      <c r="N6621" s="58"/>
    </row>
    <row r="6622" spans="13:14">
      <c r="M6622" s="58"/>
      <c r="N6622" s="58"/>
    </row>
    <row r="6623" spans="13:14">
      <c r="M6623" s="58"/>
      <c r="N6623" s="58"/>
    </row>
    <row r="6624" spans="13:14">
      <c r="M6624" s="58"/>
      <c r="N6624" s="58"/>
    </row>
    <row r="6625" spans="13:14">
      <c r="M6625" s="58"/>
      <c r="N6625" s="58"/>
    </row>
    <row r="6626" spans="13:14">
      <c r="M6626" s="58"/>
      <c r="N6626" s="58"/>
    </row>
    <row r="6627" spans="13:14">
      <c r="M6627" s="58"/>
      <c r="N6627" s="58"/>
    </row>
    <row r="6628" spans="13:14">
      <c r="M6628" s="58"/>
      <c r="N6628" s="58"/>
    </row>
    <row r="6629" spans="13:14">
      <c r="M6629" s="58"/>
      <c r="N6629" s="58"/>
    </row>
    <row r="6630" spans="13:14">
      <c r="M6630" s="58"/>
      <c r="N6630" s="58"/>
    </row>
    <row r="6631" spans="13:14">
      <c r="M6631" s="58"/>
      <c r="N6631" s="58"/>
    </row>
    <row r="6632" spans="13:14">
      <c r="M6632" s="58"/>
      <c r="N6632" s="58"/>
    </row>
    <row r="6633" spans="13:14">
      <c r="M6633" s="58"/>
      <c r="N6633" s="58"/>
    </row>
    <row r="6634" spans="13:14">
      <c r="M6634" s="58"/>
      <c r="N6634" s="58"/>
    </row>
    <row r="6635" spans="13:14">
      <c r="M6635" s="58"/>
      <c r="N6635" s="58"/>
    </row>
    <row r="6636" spans="13:14">
      <c r="M6636" s="58"/>
      <c r="N6636" s="58"/>
    </row>
    <row r="6637" spans="13:14">
      <c r="M6637" s="58"/>
      <c r="N6637" s="58"/>
    </row>
    <row r="6638" spans="13:14">
      <c r="M6638" s="58"/>
      <c r="N6638" s="58"/>
    </row>
    <row r="6639" spans="13:14">
      <c r="M6639" s="58"/>
      <c r="N6639" s="58"/>
    </row>
    <row r="6640" spans="13:14">
      <c r="M6640" s="58"/>
      <c r="N6640" s="58"/>
    </row>
    <row r="6641" spans="13:14">
      <c r="M6641" s="58"/>
      <c r="N6641" s="58"/>
    </row>
    <row r="6642" spans="13:14">
      <c r="M6642" s="58"/>
      <c r="N6642" s="58"/>
    </row>
    <row r="6643" spans="13:14">
      <c r="M6643" s="58"/>
      <c r="N6643" s="58"/>
    </row>
    <row r="6644" spans="13:14">
      <c r="M6644" s="58"/>
      <c r="N6644" s="58"/>
    </row>
    <row r="6645" spans="13:14">
      <c r="M6645" s="58"/>
      <c r="N6645" s="58"/>
    </row>
    <row r="6646" spans="13:14">
      <c r="M6646" s="58"/>
      <c r="N6646" s="58"/>
    </row>
    <row r="6647" spans="13:14">
      <c r="M6647" s="58"/>
      <c r="N6647" s="58"/>
    </row>
    <row r="6648" spans="13:14">
      <c r="M6648" s="58"/>
      <c r="N6648" s="58"/>
    </row>
    <row r="6649" spans="13:14">
      <c r="M6649" s="58"/>
      <c r="N6649" s="58"/>
    </row>
    <row r="6650" spans="13:14">
      <c r="M6650" s="58"/>
      <c r="N6650" s="58"/>
    </row>
    <row r="6651" spans="13:14">
      <c r="M6651" s="58"/>
      <c r="N6651" s="58"/>
    </row>
    <row r="6652" spans="13:14">
      <c r="M6652" s="58"/>
      <c r="N6652" s="58"/>
    </row>
    <row r="6653" spans="13:14">
      <c r="M6653" s="58"/>
      <c r="N6653" s="58"/>
    </row>
    <row r="6654" spans="13:14">
      <c r="M6654" s="58"/>
      <c r="N6654" s="58"/>
    </row>
    <row r="6655" spans="13:14">
      <c r="M6655" s="58"/>
      <c r="N6655" s="58"/>
    </row>
    <row r="6656" spans="13:14">
      <c r="M6656" s="58"/>
      <c r="N6656" s="58"/>
    </row>
    <row r="6657" spans="13:14">
      <c r="M6657" s="58"/>
      <c r="N6657" s="58"/>
    </row>
    <row r="6658" spans="13:14">
      <c r="M6658" s="58"/>
      <c r="N6658" s="58"/>
    </row>
    <row r="6659" spans="13:14">
      <c r="M6659" s="58"/>
      <c r="N6659" s="58"/>
    </row>
    <row r="6660" spans="13:14">
      <c r="M6660" s="58"/>
      <c r="N6660" s="58"/>
    </row>
    <row r="6661" spans="13:14">
      <c r="M6661" s="58"/>
      <c r="N6661" s="58"/>
    </row>
    <row r="6662" spans="13:14">
      <c r="M6662" s="58"/>
      <c r="N6662" s="58"/>
    </row>
    <row r="6663" spans="13:14">
      <c r="M6663" s="58"/>
      <c r="N6663" s="58"/>
    </row>
    <row r="6664" spans="13:14">
      <c r="M6664" s="58"/>
      <c r="N6664" s="58"/>
    </row>
    <row r="6665" spans="13:14">
      <c r="M6665" s="58"/>
      <c r="N6665" s="58"/>
    </row>
    <row r="6666" spans="13:14">
      <c r="M6666" s="58"/>
      <c r="N6666" s="58"/>
    </row>
    <row r="6667" spans="13:14">
      <c r="M6667" s="58"/>
      <c r="N6667" s="58"/>
    </row>
    <row r="6668" spans="13:14">
      <c r="M6668" s="58"/>
      <c r="N6668" s="58"/>
    </row>
    <row r="6669" spans="13:14">
      <c r="M6669" s="58"/>
      <c r="N6669" s="58"/>
    </row>
    <row r="6670" spans="13:14">
      <c r="M6670" s="58"/>
      <c r="N6670" s="58"/>
    </row>
    <row r="6671" spans="13:14">
      <c r="M6671" s="58"/>
      <c r="N6671" s="58"/>
    </row>
    <row r="6672" spans="13:14">
      <c r="M6672" s="58"/>
      <c r="N6672" s="58"/>
    </row>
    <row r="6673" spans="13:14">
      <c r="M6673" s="58"/>
      <c r="N6673" s="58"/>
    </row>
    <row r="6674" spans="13:14">
      <c r="M6674" s="58"/>
      <c r="N6674" s="58"/>
    </row>
    <row r="6675" spans="13:14">
      <c r="M6675" s="58"/>
      <c r="N6675" s="58"/>
    </row>
    <row r="6676" spans="13:14">
      <c r="M6676" s="58"/>
      <c r="N6676" s="58"/>
    </row>
    <row r="6677" spans="13:14">
      <c r="M6677" s="58"/>
      <c r="N6677" s="58"/>
    </row>
    <row r="6678" spans="13:14">
      <c r="M6678" s="58"/>
      <c r="N6678" s="58"/>
    </row>
    <row r="6679" spans="13:14">
      <c r="M6679" s="58"/>
      <c r="N6679" s="58"/>
    </row>
    <row r="6680" spans="13:14">
      <c r="M6680" s="58"/>
      <c r="N6680" s="58"/>
    </row>
    <row r="6681" spans="13:14">
      <c r="M6681" s="58"/>
      <c r="N6681" s="58"/>
    </row>
    <row r="6682" spans="13:14">
      <c r="M6682" s="58"/>
      <c r="N6682" s="58"/>
    </row>
    <row r="6683" spans="13:14">
      <c r="M6683" s="58"/>
      <c r="N6683" s="58"/>
    </row>
    <row r="6684" spans="13:14">
      <c r="M6684" s="58"/>
      <c r="N6684" s="58"/>
    </row>
    <row r="6685" spans="13:14">
      <c r="M6685" s="58"/>
      <c r="N6685" s="58"/>
    </row>
    <row r="6686" spans="13:14">
      <c r="M6686" s="58"/>
      <c r="N6686" s="58"/>
    </row>
    <row r="6687" spans="13:14">
      <c r="M6687" s="58"/>
      <c r="N6687" s="58"/>
    </row>
    <row r="6688" spans="13:14">
      <c r="M6688" s="58"/>
      <c r="N6688" s="58"/>
    </row>
    <row r="6689" spans="13:14">
      <c r="M6689" s="58"/>
      <c r="N6689" s="58"/>
    </row>
    <row r="6690" spans="13:14">
      <c r="M6690" s="58"/>
      <c r="N6690" s="58"/>
    </row>
    <row r="6691" spans="13:14">
      <c r="M6691" s="58"/>
      <c r="N6691" s="58"/>
    </row>
    <row r="6692" spans="13:14">
      <c r="M6692" s="58"/>
      <c r="N6692" s="58"/>
    </row>
    <row r="6693" spans="13:14">
      <c r="M6693" s="58"/>
      <c r="N6693" s="58"/>
    </row>
    <row r="6694" spans="13:14">
      <c r="M6694" s="58"/>
      <c r="N6694" s="58"/>
    </row>
    <row r="6695" spans="13:14">
      <c r="M6695" s="58"/>
      <c r="N6695" s="58"/>
    </row>
    <row r="6696" spans="13:14">
      <c r="M6696" s="58"/>
      <c r="N6696" s="58"/>
    </row>
    <row r="6697" spans="13:14">
      <c r="M6697" s="58"/>
      <c r="N6697" s="58"/>
    </row>
    <row r="6698" spans="13:14">
      <c r="M6698" s="58"/>
      <c r="N6698" s="58"/>
    </row>
    <row r="6699" spans="13:14">
      <c r="M6699" s="58"/>
      <c r="N6699" s="58"/>
    </row>
    <row r="6700" spans="13:14">
      <c r="M6700" s="58"/>
      <c r="N6700" s="58"/>
    </row>
    <row r="6701" spans="13:14">
      <c r="M6701" s="58"/>
      <c r="N6701" s="58"/>
    </row>
    <row r="6702" spans="13:14">
      <c r="M6702" s="58"/>
      <c r="N6702" s="58"/>
    </row>
    <row r="6703" spans="13:14">
      <c r="M6703" s="58"/>
      <c r="N6703" s="58"/>
    </row>
    <row r="6704" spans="13:14">
      <c r="M6704" s="58"/>
      <c r="N6704" s="58"/>
    </row>
    <row r="6705" spans="13:14">
      <c r="M6705" s="58"/>
      <c r="N6705" s="58"/>
    </row>
    <row r="6706" spans="13:14">
      <c r="M6706" s="58"/>
      <c r="N6706" s="58"/>
    </row>
    <row r="6707" spans="13:14">
      <c r="M6707" s="58"/>
      <c r="N6707" s="58"/>
    </row>
    <row r="6708" spans="13:14">
      <c r="M6708" s="58"/>
      <c r="N6708" s="58"/>
    </row>
    <row r="6709" spans="13:14">
      <c r="M6709" s="58"/>
      <c r="N6709" s="58"/>
    </row>
    <row r="6710" spans="13:14">
      <c r="M6710" s="58"/>
      <c r="N6710" s="58"/>
    </row>
    <row r="6711" spans="13:14">
      <c r="M6711" s="58"/>
      <c r="N6711" s="58"/>
    </row>
    <row r="6713" spans="13:14">
      <c r="M6713" s="58"/>
      <c r="N6713" s="58"/>
    </row>
    <row r="6714" spans="13:14">
      <c r="M6714" s="58"/>
      <c r="N6714" s="58"/>
    </row>
    <row r="6715" spans="13:14">
      <c r="M6715" s="58"/>
      <c r="N6715" s="58"/>
    </row>
    <row r="6716" spans="13:14">
      <c r="M6716" s="58"/>
      <c r="N6716" s="58"/>
    </row>
    <row r="6717" spans="13:14">
      <c r="M6717" s="58"/>
      <c r="N6717" s="58"/>
    </row>
    <row r="6718" spans="13:14">
      <c r="M6718" s="58"/>
      <c r="N6718" s="58"/>
    </row>
    <row r="6719" spans="13:14">
      <c r="M6719" s="58"/>
      <c r="N6719" s="58"/>
    </row>
    <row r="6720" spans="13:14">
      <c r="M6720" s="58"/>
      <c r="N6720" s="58"/>
    </row>
    <row r="6721" spans="13:14">
      <c r="M6721" s="58"/>
      <c r="N6721" s="58"/>
    </row>
    <row r="6722" spans="13:14">
      <c r="M6722" s="58"/>
      <c r="N6722" s="58"/>
    </row>
    <row r="6723" spans="13:14">
      <c r="M6723" s="58"/>
      <c r="N6723" s="58"/>
    </row>
    <row r="6724" spans="13:14">
      <c r="M6724" s="58"/>
      <c r="N6724" s="58"/>
    </row>
    <row r="6725" spans="13:14">
      <c r="M6725" s="58"/>
      <c r="N6725" s="58"/>
    </row>
    <row r="6726" spans="13:14">
      <c r="M6726" s="58"/>
      <c r="N6726" s="58"/>
    </row>
    <row r="6727" spans="13:14">
      <c r="M6727" s="58"/>
      <c r="N6727" s="58"/>
    </row>
    <row r="6728" spans="13:14">
      <c r="M6728" s="58"/>
      <c r="N6728" s="58"/>
    </row>
    <row r="6729" spans="13:14">
      <c r="M6729" s="58"/>
      <c r="N6729" s="58"/>
    </row>
    <row r="6730" spans="13:14">
      <c r="M6730" s="58"/>
      <c r="N6730" s="58"/>
    </row>
    <row r="6731" spans="13:14">
      <c r="M6731" s="58"/>
      <c r="N6731" s="58"/>
    </row>
    <row r="6734" spans="13:14">
      <c r="M6734" s="58"/>
      <c r="N6734" s="58"/>
    </row>
    <row r="6735" spans="13:14">
      <c r="M6735" s="58"/>
      <c r="N6735" s="58"/>
    </row>
    <row r="6736" spans="13:14">
      <c r="M6736" s="58"/>
      <c r="N6736" s="58"/>
    </row>
    <row r="6737" spans="13:14">
      <c r="M6737" s="58"/>
      <c r="N6737" s="58"/>
    </row>
    <row r="6738" spans="13:14">
      <c r="M6738" s="58"/>
      <c r="N6738" s="58"/>
    </row>
    <row r="6739" spans="13:14">
      <c r="M6739" s="58"/>
      <c r="N6739" s="58"/>
    </row>
    <row r="6740" spans="13:14">
      <c r="M6740" s="58"/>
      <c r="N6740" s="58"/>
    </row>
    <row r="6741" spans="13:14">
      <c r="M6741" s="58"/>
      <c r="N6741" s="58"/>
    </row>
    <row r="6742" spans="13:14">
      <c r="M6742" s="58"/>
      <c r="N6742" s="58"/>
    </row>
    <row r="6743" spans="13:14">
      <c r="M6743" s="58"/>
      <c r="N6743" s="58"/>
    </row>
    <row r="6744" spans="13:14">
      <c r="M6744" s="58"/>
      <c r="N6744" s="58"/>
    </row>
    <row r="6745" spans="13:14">
      <c r="M6745" s="58"/>
      <c r="N6745" s="58"/>
    </row>
    <row r="6746" spans="13:14">
      <c r="M6746" s="58"/>
      <c r="N6746" s="58"/>
    </row>
    <row r="6747" spans="13:14">
      <c r="M6747" s="58"/>
      <c r="N6747" s="58"/>
    </row>
    <row r="6748" spans="13:14">
      <c r="M6748" s="58"/>
      <c r="N6748" s="58"/>
    </row>
    <row r="6749" spans="13:14">
      <c r="M6749" s="58"/>
      <c r="N6749" s="58"/>
    </row>
    <row r="6750" spans="13:14">
      <c r="M6750" s="58"/>
      <c r="N6750" s="58"/>
    </row>
    <row r="6751" spans="13:14">
      <c r="M6751" s="58"/>
      <c r="N6751" s="58"/>
    </row>
    <row r="6752" spans="13:14">
      <c r="M6752" s="58"/>
      <c r="N6752" s="58"/>
    </row>
    <row r="6753" spans="13:14">
      <c r="M6753" s="58"/>
      <c r="N6753" s="58"/>
    </row>
    <row r="6754" spans="13:14">
      <c r="M6754" s="58"/>
      <c r="N6754" s="58"/>
    </row>
    <row r="6755" spans="13:14">
      <c r="M6755" s="58"/>
      <c r="N6755" s="58"/>
    </row>
    <row r="6756" spans="13:14">
      <c r="M6756" s="58"/>
      <c r="N6756" s="58"/>
    </row>
    <row r="6757" spans="13:14">
      <c r="M6757" s="58"/>
      <c r="N6757" s="58"/>
    </row>
    <row r="6758" spans="13:14">
      <c r="M6758" s="58"/>
      <c r="N6758" s="58"/>
    </row>
    <row r="6759" spans="13:14">
      <c r="M6759" s="58"/>
      <c r="N6759" s="58"/>
    </row>
    <row r="6760" spans="13:14">
      <c r="M6760" s="58"/>
      <c r="N6760" s="58"/>
    </row>
    <row r="6761" spans="13:14">
      <c r="M6761" s="58"/>
      <c r="N6761" s="58"/>
    </row>
    <row r="6762" spans="13:14">
      <c r="M6762" s="58"/>
      <c r="N6762" s="58"/>
    </row>
    <row r="6763" spans="13:14">
      <c r="M6763" s="58"/>
      <c r="N6763" s="58"/>
    </row>
    <row r="6765" spans="13:14">
      <c r="M6765" s="58"/>
      <c r="N6765" s="58"/>
    </row>
    <row r="6766" spans="13:14">
      <c r="M6766" s="58"/>
      <c r="N6766" s="58"/>
    </row>
    <row r="6767" spans="13:14">
      <c r="M6767" s="58"/>
      <c r="N6767" s="58"/>
    </row>
    <row r="6768" spans="13:14">
      <c r="M6768" s="58"/>
      <c r="N6768" s="58"/>
    </row>
    <row r="6769" spans="13:14">
      <c r="M6769" s="58"/>
      <c r="N6769" s="58"/>
    </row>
    <row r="6770" spans="13:14">
      <c r="M6770" s="58"/>
      <c r="N6770" s="58"/>
    </row>
    <row r="6771" spans="13:14">
      <c r="M6771" s="58"/>
      <c r="N6771" s="58"/>
    </row>
    <row r="6772" spans="13:14">
      <c r="M6772" s="58"/>
      <c r="N6772" s="58"/>
    </row>
    <row r="6773" spans="13:14">
      <c r="M6773" s="58"/>
      <c r="N6773" s="58"/>
    </row>
    <row r="6774" spans="13:14">
      <c r="M6774" s="58"/>
      <c r="N6774" s="58"/>
    </row>
    <row r="6775" spans="13:14">
      <c r="M6775" s="58"/>
      <c r="N6775" s="58"/>
    </row>
    <row r="6776" spans="13:14">
      <c r="M6776" s="58"/>
      <c r="N6776" s="58"/>
    </row>
    <row r="6777" spans="13:14">
      <c r="M6777" s="58"/>
      <c r="N6777" s="58"/>
    </row>
    <row r="6778" spans="13:14">
      <c r="M6778" s="58"/>
      <c r="N6778" s="58"/>
    </row>
    <row r="6779" spans="13:14">
      <c r="M6779" s="58"/>
      <c r="N6779" s="58"/>
    </row>
    <row r="6780" spans="13:14">
      <c r="M6780" s="58"/>
      <c r="N6780" s="58"/>
    </row>
  </sheetData>
  <autoFilter ref="A1:N6093"/>
  <phoneticPr fontId="15"/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1"/>
  </sheetPr>
  <dimension ref="A1:Y6622"/>
  <sheetViews>
    <sheetView zoomScaleNormal="100" workbookViewId="0">
      <pane ySplit="1" topLeftCell="A2" activePane="bottomLeft" state="frozen"/>
      <selection activeCell="L5" sqref="L5:L7"/>
      <selection pane="bottomLeft" activeCell="F6" sqref="F6"/>
    </sheetView>
  </sheetViews>
  <sheetFormatPr defaultRowHeight="14.25"/>
  <cols>
    <col min="1" max="1" width="6.75" style="2" customWidth="1"/>
    <col min="2" max="2" width="4.25" style="2" customWidth="1"/>
    <col min="3" max="3" width="36.375" style="2" customWidth="1"/>
    <col min="4" max="4" width="8.625" style="2" customWidth="1"/>
    <col min="5" max="5" width="9" style="2"/>
    <col min="6" max="6" width="9.875" style="2" customWidth="1"/>
    <col min="7" max="7" width="10.125" style="2" customWidth="1"/>
    <col min="8" max="8" width="3.75" style="2" customWidth="1"/>
    <col min="9" max="9" width="7.875" style="2" customWidth="1"/>
    <col min="10" max="10" width="7.375" style="6" customWidth="1"/>
    <col min="11" max="11" width="8" style="2" customWidth="1"/>
    <col min="12" max="12" width="7.25" style="2" customWidth="1"/>
    <col min="13" max="13" width="16.125" style="2" customWidth="1"/>
    <col min="14" max="19" width="3.375" style="2" customWidth="1"/>
    <col min="20" max="20" width="3.875" style="2" customWidth="1"/>
    <col min="21" max="21" width="6.75" style="2" customWidth="1"/>
    <col min="22" max="22" width="5.625" style="2" customWidth="1"/>
    <col min="23" max="23" width="10.25" style="6" customWidth="1"/>
    <col min="24" max="24" width="8.375" style="2" customWidth="1"/>
    <col min="25" max="25" width="6.75" style="2" customWidth="1"/>
    <col min="26" max="16384" width="9" style="2"/>
  </cols>
  <sheetData>
    <row r="1" spans="1:25" s="5" customFormat="1" ht="26.25" customHeight="1">
      <c r="A1" s="5" t="s">
        <v>13</v>
      </c>
      <c r="B1" s="5" t="s">
        <v>34</v>
      </c>
      <c r="C1" s="5" t="s">
        <v>14</v>
      </c>
      <c r="D1" s="5" t="s">
        <v>618</v>
      </c>
      <c r="E1" s="5" t="s">
        <v>458</v>
      </c>
      <c r="F1" s="5" t="s">
        <v>3</v>
      </c>
      <c r="G1" s="5" t="s">
        <v>4</v>
      </c>
      <c r="H1" s="5" t="s">
        <v>9</v>
      </c>
      <c r="I1" s="5" t="s">
        <v>5</v>
      </c>
      <c r="J1" s="7" t="s">
        <v>15</v>
      </c>
      <c r="K1" s="5" t="s">
        <v>24</v>
      </c>
      <c r="L1" s="5" t="s">
        <v>30</v>
      </c>
      <c r="M1" s="5" t="s">
        <v>8</v>
      </c>
      <c r="N1" s="5" t="s">
        <v>25</v>
      </c>
      <c r="O1" s="5" t="s">
        <v>45</v>
      </c>
      <c r="P1" s="5" t="s">
        <v>32</v>
      </c>
      <c r="Q1" s="5" t="s">
        <v>28</v>
      </c>
      <c r="R1" s="5" t="s">
        <v>27</v>
      </c>
      <c r="S1" s="5" t="s">
        <v>26</v>
      </c>
      <c r="T1" s="5" t="s">
        <v>31</v>
      </c>
      <c r="U1" s="5" t="s">
        <v>16</v>
      </c>
      <c r="V1" s="5" t="s">
        <v>17</v>
      </c>
      <c r="W1" s="7" t="s">
        <v>453</v>
      </c>
      <c r="X1" s="5" t="s">
        <v>7</v>
      </c>
      <c r="Y1" s="5" t="s">
        <v>6</v>
      </c>
    </row>
    <row r="2" spans="1:25">
      <c r="A2" s="3" t="s">
        <v>466</v>
      </c>
      <c r="E2" s="2" t="s">
        <v>459</v>
      </c>
    </row>
    <row r="3" spans="1:25">
      <c r="A3" s="3" t="s">
        <v>637</v>
      </c>
      <c r="C3" s="93" t="s">
        <v>619</v>
      </c>
    </row>
    <row r="4" spans="1:25">
      <c r="A4" s="2">
        <v>1</v>
      </c>
      <c r="B4" s="2">
        <v>1</v>
      </c>
      <c r="C4" s="93" t="s">
        <v>632</v>
      </c>
      <c r="D4" s="2">
        <v>99100</v>
      </c>
      <c r="E4" s="2" t="s">
        <v>638</v>
      </c>
      <c r="F4" s="6" t="s">
        <v>636</v>
      </c>
      <c r="G4" s="6" t="s">
        <v>635</v>
      </c>
      <c r="H4" s="2">
        <v>1</v>
      </c>
      <c r="I4" s="2" t="s">
        <v>33</v>
      </c>
      <c r="J4" s="6" t="s">
        <v>35</v>
      </c>
      <c r="K4" s="2" t="s">
        <v>10</v>
      </c>
      <c r="L4" s="2" t="s">
        <v>445</v>
      </c>
      <c r="M4" s="6" t="s">
        <v>588</v>
      </c>
      <c r="N4" s="2" t="s">
        <v>23</v>
      </c>
      <c r="O4" s="2" t="s">
        <v>23</v>
      </c>
      <c r="P4" s="2" t="s">
        <v>23</v>
      </c>
      <c r="Q4" s="2" t="s">
        <v>23</v>
      </c>
      <c r="R4" s="2" t="s">
        <v>23</v>
      </c>
      <c r="S4" s="2" t="s">
        <v>23</v>
      </c>
      <c r="T4" s="6" t="s">
        <v>23</v>
      </c>
      <c r="U4" s="2">
        <v>0</v>
      </c>
      <c r="V4" s="2">
        <v>0</v>
      </c>
      <c r="W4" s="6" t="s">
        <v>469</v>
      </c>
      <c r="X4" s="9" t="s">
        <v>20</v>
      </c>
      <c r="Y4" s="2" t="s">
        <v>1</v>
      </c>
    </row>
    <row r="5" spans="1:25">
      <c r="A5" s="71">
        <f>A4+1</f>
        <v>2</v>
      </c>
      <c r="B5" s="71">
        <v>1</v>
      </c>
      <c r="C5" s="93" t="s">
        <v>632</v>
      </c>
      <c r="D5" s="71">
        <v>99100</v>
      </c>
      <c r="E5" s="93" t="s">
        <v>639</v>
      </c>
      <c r="F5" s="72" t="s">
        <v>634</v>
      </c>
      <c r="G5" s="72" t="s">
        <v>633</v>
      </c>
      <c r="H5" s="71">
        <v>1</v>
      </c>
      <c r="I5" s="71" t="s">
        <v>33</v>
      </c>
      <c r="J5" s="72" t="s">
        <v>35</v>
      </c>
      <c r="K5" s="71" t="s">
        <v>10</v>
      </c>
      <c r="L5" s="71" t="s">
        <v>445</v>
      </c>
      <c r="M5" s="76" t="s">
        <v>588</v>
      </c>
      <c r="N5" s="71" t="s">
        <v>23</v>
      </c>
      <c r="O5" s="71" t="s">
        <v>23</v>
      </c>
      <c r="P5" s="71" t="s">
        <v>23</v>
      </c>
      <c r="Q5" s="71" t="s">
        <v>23</v>
      </c>
      <c r="R5" s="71" t="s">
        <v>23</v>
      </c>
      <c r="S5" s="71" t="s">
        <v>23</v>
      </c>
      <c r="T5" s="72" t="s">
        <v>23</v>
      </c>
      <c r="U5" s="71">
        <v>0</v>
      </c>
      <c r="V5" s="71">
        <v>0</v>
      </c>
      <c r="W5" s="72" t="s">
        <v>469</v>
      </c>
      <c r="X5" s="73" t="s">
        <v>20</v>
      </c>
      <c r="Y5" s="71" t="s">
        <v>1</v>
      </c>
    </row>
    <row r="6" spans="1:25">
      <c r="A6" s="93">
        <f t="shared" ref="A6:A47" si="0">A5+1</f>
        <v>3</v>
      </c>
      <c r="B6" s="71">
        <v>11</v>
      </c>
      <c r="C6" s="93" t="s">
        <v>632</v>
      </c>
      <c r="D6" s="71">
        <v>99100</v>
      </c>
      <c r="E6" s="93" t="s">
        <v>638</v>
      </c>
      <c r="F6" s="91" t="s">
        <v>636</v>
      </c>
      <c r="G6" s="91" t="s">
        <v>635</v>
      </c>
      <c r="H6" s="71">
        <v>1</v>
      </c>
      <c r="I6" s="71" t="s">
        <v>33</v>
      </c>
      <c r="J6" s="72" t="s">
        <v>35</v>
      </c>
      <c r="K6" s="71" t="s">
        <v>10</v>
      </c>
      <c r="L6" s="71" t="s">
        <v>445</v>
      </c>
      <c r="M6" s="76" t="s">
        <v>588</v>
      </c>
      <c r="N6" s="71" t="s">
        <v>23</v>
      </c>
      <c r="O6" s="71" t="s">
        <v>23</v>
      </c>
      <c r="P6" s="71" t="s">
        <v>23</v>
      </c>
      <c r="Q6" s="71" t="s">
        <v>23</v>
      </c>
      <c r="R6" s="71" t="s">
        <v>23</v>
      </c>
      <c r="S6" s="71" t="s">
        <v>23</v>
      </c>
      <c r="T6" s="72" t="s">
        <v>23</v>
      </c>
      <c r="U6" s="71">
        <v>0</v>
      </c>
      <c r="V6" s="71">
        <v>0</v>
      </c>
      <c r="W6" s="72" t="s">
        <v>469</v>
      </c>
      <c r="X6" s="74" t="s">
        <v>450</v>
      </c>
      <c r="Y6" s="71" t="s">
        <v>1</v>
      </c>
    </row>
    <row r="7" spans="1:25">
      <c r="A7" s="93">
        <f t="shared" si="0"/>
        <v>4</v>
      </c>
      <c r="B7" s="71">
        <v>11</v>
      </c>
      <c r="C7" s="93" t="s">
        <v>632</v>
      </c>
      <c r="D7" s="93">
        <v>99100</v>
      </c>
      <c r="E7" s="93" t="s">
        <v>639</v>
      </c>
      <c r="F7" s="91" t="s">
        <v>634</v>
      </c>
      <c r="G7" s="91" t="s">
        <v>633</v>
      </c>
      <c r="H7" s="71">
        <v>1</v>
      </c>
      <c r="I7" s="71" t="s">
        <v>33</v>
      </c>
      <c r="J7" s="72" t="s">
        <v>35</v>
      </c>
      <c r="K7" s="71" t="s">
        <v>10</v>
      </c>
      <c r="L7" s="71" t="s">
        <v>445</v>
      </c>
      <c r="M7" s="76" t="s">
        <v>588</v>
      </c>
      <c r="N7" s="71" t="s">
        <v>23</v>
      </c>
      <c r="O7" s="71" t="s">
        <v>23</v>
      </c>
      <c r="P7" s="71" t="s">
        <v>23</v>
      </c>
      <c r="Q7" s="71" t="s">
        <v>23</v>
      </c>
      <c r="R7" s="71" t="s">
        <v>23</v>
      </c>
      <c r="S7" s="71" t="s">
        <v>23</v>
      </c>
      <c r="T7" s="72" t="s">
        <v>23</v>
      </c>
      <c r="U7" s="71">
        <v>0</v>
      </c>
      <c r="V7" s="71">
        <v>0</v>
      </c>
      <c r="W7" s="72" t="s">
        <v>469</v>
      </c>
      <c r="X7" s="75" t="s">
        <v>450</v>
      </c>
      <c r="Y7" s="71" t="s">
        <v>1</v>
      </c>
    </row>
    <row r="8" spans="1:25">
      <c r="A8" s="93">
        <f t="shared" si="0"/>
        <v>5</v>
      </c>
      <c r="B8" s="93">
        <v>1</v>
      </c>
      <c r="C8" s="93" t="s">
        <v>632</v>
      </c>
      <c r="D8" s="93">
        <v>99100</v>
      </c>
      <c r="E8" s="93" t="s">
        <v>638</v>
      </c>
      <c r="F8" s="91" t="s">
        <v>636</v>
      </c>
      <c r="G8" s="91" t="s">
        <v>635</v>
      </c>
      <c r="H8" s="93">
        <v>1</v>
      </c>
      <c r="I8" s="93" t="s">
        <v>33</v>
      </c>
      <c r="J8" s="91" t="s">
        <v>35</v>
      </c>
      <c r="K8" s="93" t="s">
        <v>10</v>
      </c>
      <c r="L8" s="93" t="s">
        <v>445</v>
      </c>
      <c r="M8" s="91" t="s">
        <v>64</v>
      </c>
      <c r="N8" s="93" t="s">
        <v>23</v>
      </c>
      <c r="O8" s="93" t="s">
        <v>23</v>
      </c>
      <c r="P8" s="93" t="s">
        <v>23</v>
      </c>
      <c r="Q8" s="93" t="s">
        <v>23</v>
      </c>
      <c r="R8" s="93" t="s">
        <v>23</v>
      </c>
      <c r="S8" s="93" t="s">
        <v>23</v>
      </c>
      <c r="T8" s="91" t="s">
        <v>23</v>
      </c>
      <c r="U8" s="93">
        <v>0</v>
      </c>
      <c r="V8" s="93">
        <v>0</v>
      </c>
      <c r="W8" s="91" t="s">
        <v>469</v>
      </c>
      <c r="X8" s="80" t="s">
        <v>20</v>
      </c>
      <c r="Y8" s="93" t="s">
        <v>1</v>
      </c>
    </row>
    <row r="9" spans="1:25">
      <c r="A9" s="93">
        <f t="shared" si="0"/>
        <v>6</v>
      </c>
      <c r="B9" s="93">
        <v>1</v>
      </c>
      <c r="C9" s="93" t="s">
        <v>632</v>
      </c>
      <c r="D9" s="93">
        <v>99100</v>
      </c>
      <c r="E9" s="93" t="s">
        <v>639</v>
      </c>
      <c r="F9" s="91" t="s">
        <v>634</v>
      </c>
      <c r="G9" s="91" t="s">
        <v>633</v>
      </c>
      <c r="H9" s="93">
        <v>1</v>
      </c>
      <c r="I9" s="93" t="s">
        <v>33</v>
      </c>
      <c r="J9" s="91" t="s">
        <v>35</v>
      </c>
      <c r="K9" s="93" t="s">
        <v>10</v>
      </c>
      <c r="L9" s="93" t="s">
        <v>445</v>
      </c>
      <c r="M9" s="91" t="s">
        <v>64</v>
      </c>
      <c r="N9" s="93" t="s">
        <v>23</v>
      </c>
      <c r="O9" s="93" t="s">
        <v>23</v>
      </c>
      <c r="P9" s="93" t="s">
        <v>23</v>
      </c>
      <c r="Q9" s="93" t="s">
        <v>23</v>
      </c>
      <c r="R9" s="93" t="s">
        <v>23</v>
      </c>
      <c r="S9" s="93" t="s">
        <v>23</v>
      </c>
      <c r="T9" s="91" t="s">
        <v>23</v>
      </c>
      <c r="U9" s="93">
        <v>0</v>
      </c>
      <c r="V9" s="93">
        <v>0</v>
      </c>
      <c r="W9" s="91" t="s">
        <v>469</v>
      </c>
      <c r="X9" s="80" t="s">
        <v>20</v>
      </c>
      <c r="Y9" s="93" t="s">
        <v>1</v>
      </c>
    </row>
    <row r="10" spans="1:25">
      <c r="A10" s="93">
        <f t="shared" si="0"/>
        <v>7</v>
      </c>
      <c r="B10" s="93">
        <v>11</v>
      </c>
      <c r="C10" s="93" t="s">
        <v>632</v>
      </c>
      <c r="D10" s="93">
        <v>99100</v>
      </c>
      <c r="E10" s="93" t="s">
        <v>638</v>
      </c>
      <c r="F10" s="91" t="s">
        <v>636</v>
      </c>
      <c r="G10" s="91" t="s">
        <v>635</v>
      </c>
      <c r="H10" s="93">
        <v>1</v>
      </c>
      <c r="I10" s="93" t="s">
        <v>33</v>
      </c>
      <c r="J10" s="91" t="s">
        <v>35</v>
      </c>
      <c r="K10" s="93" t="s">
        <v>10</v>
      </c>
      <c r="L10" s="93" t="s">
        <v>445</v>
      </c>
      <c r="M10" s="91" t="s">
        <v>64</v>
      </c>
      <c r="N10" s="93" t="s">
        <v>23</v>
      </c>
      <c r="O10" s="93" t="s">
        <v>23</v>
      </c>
      <c r="P10" s="93" t="s">
        <v>23</v>
      </c>
      <c r="Q10" s="93" t="s">
        <v>23</v>
      </c>
      <c r="R10" s="93" t="s">
        <v>23</v>
      </c>
      <c r="S10" s="93" t="s">
        <v>23</v>
      </c>
      <c r="T10" s="91" t="s">
        <v>23</v>
      </c>
      <c r="U10" s="93">
        <v>0</v>
      </c>
      <c r="V10" s="93">
        <v>0</v>
      </c>
      <c r="W10" s="91" t="s">
        <v>469</v>
      </c>
      <c r="X10" s="80" t="s">
        <v>450</v>
      </c>
      <c r="Y10" s="93" t="s">
        <v>1</v>
      </c>
    </row>
    <row r="11" spans="1:25">
      <c r="A11" s="93">
        <f t="shared" si="0"/>
        <v>8</v>
      </c>
      <c r="B11" s="93">
        <v>11</v>
      </c>
      <c r="C11" s="93" t="s">
        <v>632</v>
      </c>
      <c r="D11" s="93">
        <v>99100</v>
      </c>
      <c r="E11" s="93" t="s">
        <v>639</v>
      </c>
      <c r="F11" s="91" t="s">
        <v>634</v>
      </c>
      <c r="G11" s="91" t="s">
        <v>633</v>
      </c>
      <c r="H11" s="93">
        <v>1</v>
      </c>
      <c r="I11" s="93" t="s">
        <v>33</v>
      </c>
      <c r="J11" s="91" t="s">
        <v>35</v>
      </c>
      <c r="K11" s="93" t="s">
        <v>10</v>
      </c>
      <c r="L11" s="93" t="s">
        <v>445</v>
      </c>
      <c r="M11" s="91" t="s">
        <v>64</v>
      </c>
      <c r="N11" s="93" t="s">
        <v>23</v>
      </c>
      <c r="O11" s="93" t="s">
        <v>23</v>
      </c>
      <c r="P11" s="93" t="s">
        <v>23</v>
      </c>
      <c r="Q11" s="93" t="s">
        <v>23</v>
      </c>
      <c r="R11" s="93" t="s">
        <v>23</v>
      </c>
      <c r="S11" s="93" t="s">
        <v>23</v>
      </c>
      <c r="T11" s="91" t="s">
        <v>23</v>
      </c>
      <c r="U11" s="93">
        <v>0</v>
      </c>
      <c r="V11" s="93">
        <v>0</v>
      </c>
      <c r="W11" s="91" t="s">
        <v>469</v>
      </c>
      <c r="X11" s="80" t="s">
        <v>450</v>
      </c>
      <c r="Y11" s="93" t="s">
        <v>1</v>
      </c>
    </row>
    <row r="12" spans="1:25">
      <c r="A12" s="93">
        <f t="shared" si="0"/>
        <v>9</v>
      </c>
      <c r="B12" s="93">
        <v>1</v>
      </c>
      <c r="C12" s="93" t="s">
        <v>632</v>
      </c>
      <c r="D12" s="93">
        <v>99100</v>
      </c>
      <c r="E12" s="93" t="s">
        <v>638</v>
      </c>
      <c r="F12" s="91" t="s">
        <v>636</v>
      </c>
      <c r="G12" s="91" t="s">
        <v>635</v>
      </c>
      <c r="H12" s="93">
        <v>1</v>
      </c>
      <c r="I12" s="93" t="s">
        <v>33</v>
      </c>
      <c r="J12" s="91" t="s">
        <v>35</v>
      </c>
      <c r="K12" s="93" t="s">
        <v>10</v>
      </c>
      <c r="L12" s="93" t="s">
        <v>445</v>
      </c>
      <c r="M12" s="91" t="s">
        <v>589</v>
      </c>
      <c r="N12" s="93" t="s">
        <v>23</v>
      </c>
      <c r="O12" s="93" t="s">
        <v>23</v>
      </c>
      <c r="P12" s="93" t="s">
        <v>23</v>
      </c>
      <c r="Q12" s="93" t="s">
        <v>23</v>
      </c>
      <c r="R12" s="93" t="s">
        <v>23</v>
      </c>
      <c r="S12" s="93" t="s">
        <v>23</v>
      </c>
      <c r="T12" s="91" t="s">
        <v>23</v>
      </c>
      <c r="U12" s="93">
        <v>0</v>
      </c>
      <c r="V12" s="93">
        <v>0</v>
      </c>
      <c r="W12" s="91" t="s">
        <v>469</v>
      </c>
      <c r="X12" s="80" t="s">
        <v>20</v>
      </c>
      <c r="Y12" s="93" t="s">
        <v>1</v>
      </c>
    </row>
    <row r="13" spans="1:25">
      <c r="A13" s="93">
        <f t="shared" si="0"/>
        <v>10</v>
      </c>
      <c r="B13" s="93">
        <v>1</v>
      </c>
      <c r="C13" s="93" t="s">
        <v>632</v>
      </c>
      <c r="D13" s="93">
        <v>99100</v>
      </c>
      <c r="E13" s="93" t="s">
        <v>639</v>
      </c>
      <c r="F13" s="91" t="s">
        <v>634</v>
      </c>
      <c r="G13" s="91" t="s">
        <v>633</v>
      </c>
      <c r="H13" s="93">
        <v>1</v>
      </c>
      <c r="I13" s="93" t="s">
        <v>33</v>
      </c>
      <c r="J13" s="91" t="s">
        <v>35</v>
      </c>
      <c r="K13" s="93" t="s">
        <v>10</v>
      </c>
      <c r="L13" s="93" t="s">
        <v>445</v>
      </c>
      <c r="M13" s="91" t="s">
        <v>589</v>
      </c>
      <c r="N13" s="93" t="s">
        <v>23</v>
      </c>
      <c r="O13" s="93" t="s">
        <v>23</v>
      </c>
      <c r="P13" s="93" t="s">
        <v>23</v>
      </c>
      <c r="Q13" s="93" t="s">
        <v>23</v>
      </c>
      <c r="R13" s="93" t="s">
        <v>23</v>
      </c>
      <c r="S13" s="93" t="s">
        <v>23</v>
      </c>
      <c r="T13" s="91" t="s">
        <v>23</v>
      </c>
      <c r="U13" s="93">
        <v>0</v>
      </c>
      <c r="V13" s="93">
        <v>0</v>
      </c>
      <c r="W13" s="91" t="s">
        <v>469</v>
      </c>
      <c r="X13" s="80" t="s">
        <v>20</v>
      </c>
      <c r="Y13" s="93" t="s">
        <v>1</v>
      </c>
    </row>
    <row r="14" spans="1:25">
      <c r="A14" s="93">
        <f t="shared" si="0"/>
        <v>11</v>
      </c>
      <c r="B14" s="93">
        <v>11</v>
      </c>
      <c r="C14" s="93" t="s">
        <v>632</v>
      </c>
      <c r="D14" s="93">
        <v>99100</v>
      </c>
      <c r="E14" s="93" t="s">
        <v>638</v>
      </c>
      <c r="F14" s="91" t="s">
        <v>636</v>
      </c>
      <c r="G14" s="91" t="s">
        <v>635</v>
      </c>
      <c r="H14" s="93">
        <v>1</v>
      </c>
      <c r="I14" s="93" t="s">
        <v>33</v>
      </c>
      <c r="J14" s="91" t="s">
        <v>35</v>
      </c>
      <c r="K14" s="93" t="s">
        <v>10</v>
      </c>
      <c r="L14" s="93" t="s">
        <v>445</v>
      </c>
      <c r="M14" s="91" t="s">
        <v>589</v>
      </c>
      <c r="N14" s="93" t="s">
        <v>23</v>
      </c>
      <c r="O14" s="93" t="s">
        <v>23</v>
      </c>
      <c r="P14" s="93" t="s">
        <v>23</v>
      </c>
      <c r="Q14" s="93" t="s">
        <v>23</v>
      </c>
      <c r="R14" s="93" t="s">
        <v>23</v>
      </c>
      <c r="S14" s="93" t="s">
        <v>23</v>
      </c>
      <c r="T14" s="91" t="s">
        <v>23</v>
      </c>
      <c r="U14" s="93">
        <v>0</v>
      </c>
      <c r="V14" s="93">
        <v>0</v>
      </c>
      <c r="W14" s="91" t="s">
        <v>469</v>
      </c>
      <c r="X14" s="80" t="s">
        <v>450</v>
      </c>
      <c r="Y14" s="93" t="s">
        <v>1</v>
      </c>
    </row>
    <row r="15" spans="1:25">
      <c r="A15" s="93">
        <f t="shared" si="0"/>
        <v>12</v>
      </c>
      <c r="B15" s="93">
        <v>11</v>
      </c>
      <c r="C15" s="93" t="s">
        <v>632</v>
      </c>
      <c r="D15" s="93">
        <v>99100</v>
      </c>
      <c r="E15" s="93" t="s">
        <v>639</v>
      </c>
      <c r="F15" s="91" t="s">
        <v>634</v>
      </c>
      <c r="G15" s="91" t="s">
        <v>633</v>
      </c>
      <c r="H15" s="93">
        <v>1</v>
      </c>
      <c r="I15" s="93" t="s">
        <v>33</v>
      </c>
      <c r="J15" s="91" t="s">
        <v>35</v>
      </c>
      <c r="K15" s="93" t="s">
        <v>10</v>
      </c>
      <c r="L15" s="93" t="s">
        <v>445</v>
      </c>
      <c r="M15" s="91" t="s">
        <v>589</v>
      </c>
      <c r="N15" s="93" t="s">
        <v>23</v>
      </c>
      <c r="O15" s="93" t="s">
        <v>23</v>
      </c>
      <c r="P15" s="93" t="s">
        <v>23</v>
      </c>
      <c r="Q15" s="93" t="s">
        <v>23</v>
      </c>
      <c r="R15" s="93" t="s">
        <v>23</v>
      </c>
      <c r="S15" s="93" t="s">
        <v>23</v>
      </c>
      <c r="T15" s="91" t="s">
        <v>23</v>
      </c>
      <c r="U15" s="93">
        <v>0</v>
      </c>
      <c r="V15" s="93">
        <v>0</v>
      </c>
      <c r="W15" s="91" t="s">
        <v>469</v>
      </c>
      <c r="X15" s="80" t="s">
        <v>450</v>
      </c>
      <c r="Y15" s="93" t="s">
        <v>1</v>
      </c>
    </row>
    <row r="16" spans="1:25">
      <c r="A16" s="93">
        <f t="shared" si="0"/>
        <v>13</v>
      </c>
      <c r="B16" s="93">
        <v>1</v>
      </c>
      <c r="C16" s="93" t="s">
        <v>632</v>
      </c>
      <c r="D16" s="93">
        <v>99100</v>
      </c>
      <c r="E16" s="93" t="s">
        <v>638</v>
      </c>
      <c r="F16" s="91" t="s">
        <v>636</v>
      </c>
      <c r="G16" s="91" t="s">
        <v>635</v>
      </c>
      <c r="H16" s="93">
        <v>1</v>
      </c>
      <c r="I16" s="93" t="s">
        <v>33</v>
      </c>
      <c r="J16" s="91" t="s">
        <v>35</v>
      </c>
      <c r="K16" s="93" t="s">
        <v>10</v>
      </c>
      <c r="L16" s="93" t="s">
        <v>445</v>
      </c>
      <c r="M16" s="91" t="s">
        <v>452</v>
      </c>
      <c r="N16" s="93" t="s">
        <v>23</v>
      </c>
      <c r="O16" s="93" t="s">
        <v>23</v>
      </c>
      <c r="P16" s="93" t="s">
        <v>23</v>
      </c>
      <c r="Q16" s="93" t="s">
        <v>23</v>
      </c>
      <c r="R16" s="93" t="s">
        <v>23</v>
      </c>
      <c r="S16" s="93" t="s">
        <v>23</v>
      </c>
      <c r="T16" s="91" t="s">
        <v>23</v>
      </c>
      <c r="U16" s="93">
        <v>0</v>
      </c>
      <c r="V16" s="93">
        <v>0</v>
      </c>
      <c r="W16" s="91" t="s">
        <v>469</v>
      </c>
      <c r="X16" s="80" t="s">
        <v>20</v>
      </c>
      <c r="Y16" s="93" t="s">
        <v>1</v>
      </c>
    </row>
    <row r="17" spans="1:25">
      <c r="A17" s="93">
        <f t="shared" si="0"/>
        <v>14</v>
      </c>
      <c r="B17" s="93">
        <v>1</v>
      </c>
      <c r="C17" s="93" t="s">
        <v>632</v>
      </c>
      <c r="D17" s="93">
        <v>99100</v>
      </c>
      <c r="E17" s="93" t="s">
        <v>639</v>
      </c>
      <c r="F17" s="91" t="s">
        <v>634</v>
      </c>
      <c r="G17" s="91" t="s">
        <v>633</v>
      </c>
      <c r="H17" s="93">
        <v>1</v>
      </c>
      <c r="I17" s="93" t="s">
        <v>33</v>
      </c>
      <c r="J17" s="91" t="s">
        <v>35</v>
      </c>
      <c r="K17" s="93" t="s">
        <v>10</v>
      </c>
      <c r="L17" s="93" t="s">
        <v>445</v>
      </c>
      <c r="M17" s="91" t="s">
        <v>452</v>
      </c>
      <c r="N17" s="93" t="s">
        <v>23</v>
      </c>
      <c r="O17" s="93" t="s">
        <v>23</v>
      </c>
      <c r="P17" s="93" t="s">
        <v>23</v>
      </c>
      <c r="Q17" s="93" t="s">
        <v>23</v>
      </c>
      <c r="R17" s="93" t="s">
        <v>23</v>
      </c>
      <c r="S17" s="93" t="s">
        <v>23</v>
      </c>
      <c r="T17" s="91" t="s">
        <v>23</v>
      </c>
      <c r="U17" s="93">
        <v>0</v>
      </c>
      <c r="V17" s="93">
        <v>0</v>
      </c>
      <c r="W17" s="91" t="s">
        <v>469</v>
      </c>
      <c r="X17" s="80" t="s">
        <v>20</v>
      </c>
      <c r="Y17" s="93" t="s">
        <v>1</v>
      </c>
    </row>
    <row r="18" spans="1:25">
      <c r="A18" s="93">
        <f t="shared" si="0"/>
        <v>15</v>
      </c>
      <c r="B18" s="93">
        <v>11</v>
      </c>
      <c r="C18" s="93" t="s">
        <v>632</v>
      </c>
      <c r="D18" s="93">
        <v>99100</v>
      </c>
      <c r="E18" s="93" t="s">
        <v>638</v>
      </c>
      <c r="F18" s="91" t="s">
        <v>636</v>
      </c>
      <c r="G18" s="91" t="s">
        <v>635</v>
      </c>
      <c r="H18" s="93">
        <v>1</v>
      </c>
      <c r="I18" s="93" t="s">
        <v>33</v>
      </c>
      <c r="J18" s="91" t="s">
        <v>35</v>
      </c>
      <c r="K18" s="93" t="s">
        <v>10</v>
      </c>
      <c r="L18" s="93" t="s">
        <v>445</v>
      </c>
      <c r="M18" s="91" t="s">
        <v>452</v>
      </c>
      <c r="N18" s="93" t="s">
        <v>23</v>
      </c>
      <c r="O18" s="93" t="s">
        <v>23</v>
      </c>
      <c r="P18" s="93" t="s">
        <v>23</v>
      </c>
      <c r="Q18" s="93" t="s">
        <v>23</v>
      </c>
      <c r="R18" s="93" t="s">
        <v>23</v>
      </c>
      <c r="S18" s="93" t="s">
        <v>23</v>
      </c>
      <c r="T18" s="91" t="s">
        <v>23</v>
      </c>
      <c r="U18" s="93">
        <v>0</v>
      </c>
      <c r="V18" s="93">
        <v>0</v>
      </c>
      <c r="W18" s="91" t="s">
        <v>469</v>
      </c>
      <c r="X18" s="80" t="s">
        <v>450</v>
      </c>
      <c r="Y18" s="93" t="s">
        <v>1</v>
      </c>
    </row>
    <row r="19" spans="1:25">
      <c r="A19" s="93">
        <f t="shared" si="0"/>
        <v>16</v>
      </c>
      <c r="B19" s="93">
        <v>11</v>
      </c>
      <c r="C19" s="93" t="s">
        <v>632</v>
      </c>
      <c r="D19" s="93">
        <v>99100</v>
      </c>
      <c r="E19" s="93" t="s">
        <v>639</v>
      </c>
      <c r="F19" s="91" t="s">
        <v>634</v>
      </c>
      <c r="G19" s="91" t="s">
        <v>633</v>
      </c>
      <c r="H19" s="93">
        <v>1</v>
      </c>
      <c r="I19" s="93" t="s">
        <v>33</v>
      </c>
      <c r="J19" s="91" t="s">
        <v>35</v>
      </c>
      <c r="K19" s="93" t="s">
        <v>10</v>
      </c>
      <c r="L19" s="93" t="s">
        <v>445</v>
      </c>
      <c r="M19" s="91" t="s">
        <v>452</v>
      </c>
      <c r="N19" s="93" t="s">
        <v>23</v>
      </c>
      <c r="O19" s="93" t="s">
        <v>23</v>
      </c>
      <c r="P19" s="93" t="s">
        <v>23</v>
      </c>
      <c r="Q19" s="93" t="s">
        <v>23</v>
      </c>
      <c r="R19" s="93" t="s">
        <v>23</v>
      </c>
      <c r="S19" s="93" t="s">
        <v>23</v>
      </c>
      <c r="T19" s="91" t="s">
        <v>23</v>
      </c>
      <c r="U19" s="93">
        <v>0</v>
      </c>
      <c r="V19" s="93">
        <v>0</v>
      </c>
      <c r="W19" s="91" t="s">
        <v>469</v>
      </c>
      <c r="X19" s="80" t="s">
        <v>450</v>
      </c>
      <c r="Y19" s="93" t="s">
        <v>1</v>
      </c>
    </row>
    <row r="20" spans="1:25">
      <c r="A20" s="93">
        <f t="shared" si="0"/>
        <v>17</v>
      </c>
      <c r="B20" s="93">
        <v>1</v>
      </c>
      <c r="C20" s="93" t="s">
        <v>632</v>
      </c>
      <c r="D20" s="93">
        <v>99100</v>
      </c>
      <c r="E20" s="93" t="s">
        <v>638</v>
      </c>
      <c r="F20" s="91" t="s">
        <v>636</v>
      </c>
      <c r="G20" s="91" t="s">
        <v>635</v>
      </c>
      <c r="H20" s="93">
        <v>1</v>
      </c>
      <c r="I20" s="93" t="s">
        <v>33</v>
      </c>
      <c r="J20" s="91" t="s">
        <v>35</v>
      </c>
      <c r="K20" s="93" t="s">
        <v>10</v>
      </c>
      <c r="L20" s="93" t="s">
        <v>445</v>
      </c>
      <c r="M20" s="91" t="s">
        <v>592</v>
      </c>
      <c r="N20" s="93" t="s">
        <v>23</v>
      </c>
      <c r="O20" s="93" t="s">
        <v>23</v>
      </c>
      <c r="P20" s="93" t="s">
        <v>23</v>
      </c>
      <c r="Q20" s="93" t="s">
        <v>23</v>
      </c>
      <c r="R20" s="93" t="s">
        <v>23</v>
      </c>
      <c r="S20" s="93" t="s">
        <v>23</v>
      </c>
      <c r="T20" s="91" t="s">
        <v>23</v>
      </c>
      <c r="U20" s="93">
        <v>0</v>
      </c>
      <c r="V20" s="93">
        <v>0</v>
      </c>
      <c r="W20" s="91" t="s">
        <v>469</v>
      </c>
      <c r="X20" s="80" t="s">
        <v>20</v>
      </c>
      <c r="Y20" s="93" t="s">
        <v>1</v>
      </c>
    </row>
    <row r="21" spans="1:25">
      <c r="A21" s="93">
        <f t="shared" si="0"/>
        <v>18</v>
      </c>
      <c r="B21" s="93">
        <v>1</v>
      </c>
      <c r="C21" s="93" t="s">
        <v>632</v>
      </c>
      <c r="D21" s="93">
        <v>99100</v>
      </c>
      <c r="E21" s="93" t="s">
        <v>639</v>
      </c>
      <c r="F21" s="91" t="s">
        <v>634</v>
      </c>
      <c r="G21" s="91" t="s">
        <v>633</v>
      </c>
      <c r="H21" s="93">
        <v>1</v>
      </c>
      <c r="I21" s="93" t="s">
        <v>33</v>
      </c>
      <c r="J21" s="91" t="s">
        <v>35</v>
      </c>
      <c r="K21" s="93" t="s">
        <v>10</v>
      </c>
      <c r="L21" s="93" t="s">
        <v>445</v>
      </c>
      <c r="M21" s="91" t="s">
        <v>592</v>
      </c>
      <c r="N21" s="93" t="s">
        <v>23</v>
      </c>
      <c r="O21" s="93" t="s">
        <v>23</v>
      </c>
      <c r="P21" s="93" t="s">
        <v>23</v>
      </c>
      <c r="Q21" s="93" t="s">
        <v>23</v>
      </c>
      <c r="R21" s="93" t="s">
        <v>23</v>
      </c>
      <c r="S21" s="93" t="s">
        <v>23</v>
      </c>
      <c r="T21" s="91" t="s">
        <v>23</v>
      </c>
      <c r="U21" s="93">
        <v>0</v>
      </c>
      <c r="V21" s="93">
        <v>0</v>
      </c>
      <c r="W21" s="91" t="s">
        <v>469</v>
      </c>
      <c r="X21" s="80" t="s">
        <v>20</v>
      </c>
      <c r="Y21" s="93" t="s">
        <v>1</v>
      </c>
    </row>
    <row r="22" spans="1:25">
      <c r="A22" s="93">
        <f t="shared" si="0"/>
        <v>19</v>
      </c>
      <c r="B22" s="93">
        <v>11</v>
      </c>
      <c r="C22" s="93" t="s">
        <v>632</v>
      </c>
      <c r="D22" s="93">
        <v>99100</v>
      </c>
      <c r="E22" s="93" t="s">
        <v>638</v>
      </c>
      <c r="F22" s="91" t="s">
        <v>636</v>
      </c>
      <c r="G22" s="91" t="s">
        <v>635</v>
      </c>
      <c r="H22" s="93">
        <v>1</v>
      </c>
      <c r="I22" s="93" t="s">
        <v>33</v>
      </c>
      <c r="J22" s="91" t="s">
        <v>35</v>
      </c>
      <c r="K22" s="93" t="s">
        <v>10</v>
      </c>
      <c r="L22" s="93" t="s">
        <v>445</v>
      </c>
      <c r="M22" s="91" t="s">
        <v>592</v>
      </c>
      <c r="N22" s="93" t="s">
        <v>23</v>
      </c>
      <c r="O22" s="93" t="s">
        <v>23</v>
      </c>
      <c r="P22" s="93" t="s">
        <v>23</v>
      </c>
      <c r="Q22" s="93" t="s">
        <v>23</v>
      </c>
      <c r="R22" s="93" t="s">
        <v>23</v>
      </c>
      <c r="S22" s="93" t="s">
        <v>23</v>
      </c>
      <c r="T22" s="91" t="s">
        <v>23</v>
      </c>
      <c r="U22" s="93">
        <v>0</v>
      </c>
      <c r="V22" s="93">
        <v>0</v>
      </c>
      <c r="W22" s="91" t="s">
        <v>469</v>
      </c>
      <c r="X22" s="80" t="s">
        <v>450</v>
      </c>
      <c r="Y22" s="93" t="s">
        <v>1</v>
      </c>
    </row>
    <row r="23" spans="1:25">
      <c r="A23" s="93">
        <f t="shared" si="0"/>
        <v>20</v>
      </c>
      <c r="B23" s="93">
        <v>11</v>
      </c>
      <c r="C23" s="93" t="s">
        <v>632</v>
      </c>
      <c r="D23" s="93">
        <v>99100</v>
      </c>
      <c r="E23" s="93" t="s">
        <v>639</v>
      </c>
      <c r="F23" s="91" t="s">
        <v>634</v>
      </c>
      <c r="G23" s="91" t="s">
        <v>633</v>
      </c>
      <c r="H23" s="93">
        <v>1</v>
      </c>
      <c r="I23" s="93" t="s">
        <v>33</v>
      </c>
      <c r="J23" s="91" t="s">
        <v>35</v>
      </c>
      <c r="K23" s="93" t="s">
        <v>10</v>
      </c>
      <c r="L23" s="93" t="s">
        <v>445</v>
      </c>
      <c r="M23" s="91" t="s">
        <v>592</v>
      </c>
      <c r="N23" s="93" t="s">
        <v>23</v>
      </c>
      <c r="O23" s="93" t="s">
        <v>23</v>
      </c>
      <c r="P23" s="93" t="s">
        <v>23</v>
      </c>
      <c r="Q23" s="93" t="s">
        <v>23</v>
      </c>
      <c r="R23" s="93" t="s">
        <v>23</v>
      </c>
      <c r="S23" s="93" t="s">
        <v>23</v>
      </c>
      <c r="T23" s="91" t="s">
        <v>23</v>
      </c>
      <c r="U23" s="93">
        <v>0</v>
      </c>
      <c r="V23" s="93">
        <v>0</v>
      </c>
      <c r="W23" s="91" t="s">
        <v>469</v>
      </c>
      <c r="X23" s="80" t="s">
        <v>450</v>
      </c>
      <c r="Y23" s="93" t="s">
        <v>1</v>
      </c>
    </row>
    <row r="24" spans="1:25">
      <c r="A24" s="93">
        <f t="shared" si="0"/>
        <v>21</v>
      </c>
      <c r="B24" s="93">
        <v>1</v>
      </c>
      <c r="C24" s="93" t="s">
        <v>632</v>
      </c>
      <c r="D24" s="93">
        <v>99100</v>
      </c>
      <c r="E24" s="93" t="s">
        <v>638</v>
      </c>
      <c r="F24" s="91" t="s">
        <v>636</v>
      </c>
      <c r="G24" s="91" t="s">
        <v>635</v>
      </c>
      <c r="H24" s="93">
        <v>1</v>
      </c>
      <c r="I24" s="93" t="s">
        <v>33</v>
      </c>
      <c r="J24" s="91" t="s">
        <v>35</v>
      </c>
      <c r="K24" s="93" t="s">
        <v>10</v>
      </c>
      <c r="L24" s="93" t="s">
        <v>445</v>
      </c>
      <c r="M24" s="91" t="s">
        <v>591</v>
      </c>
      <c r="N24" s="93" t="s">
        <v>23</v>
      </c>
      <c r="O24" s="93" t="s">
        <v>23</v>
      </c>
      <c r="P24" s="93" t="s">
        <v>23</v>
      </c>
      <c r="Q24" s="93" t="s">
        <v>23</v>
      </c>
      <c r="R24" s="93" t="s">
        <v>23</v>
      </c>
      <c r="S24" s="93" t="s">
        <v>23</v>
      </c>
      <c r="T24" s="91" t="s">
        <v>23</v>
      </c>
      <c r="U24" s="93">
        <v>0</v>
      </c>
      <c r="V24" s="93">
        <v>0</v>
      </c>
      <c r="W24" s="91" t="s">
        <v>469</v>
      </c>
      <c r="X24" s="80" t="s">
        <v>20</v>
      </c>
      <c r="Y24" s="93" t="s">
        <v>1</v>
      </c>
    </row>
    <row r="25" spans="1:25">
      <c r="A25" s="93">
        <f t="shared" si="0"/>
        <v>22</v>
      </c>
      <c r="B25" s="93">
        <v>1</v>
      </c>
      <c r="C25" s="93" t="s">
        <v>632</v>
      </c>
      <c r="D25" s="93">
        <v>99100</v>
      </c>
      <c r="E25" s="93" t="s">
        <v>639</v>
      </c>
      <c r="F25" s="91" t="s">
        <v>634</v>
      </c>
      <c r="G25" s="91" t="s">
        <v>633</v>
      </c>
      <c r="H25" s="93">
        <v>1</v>
      </c>
      <c r="I25" s="93" t="s">
        <v>33</v>
      </c>
      <c r="J25" s="91" t="s">
        <v>35</v>
      </c>
      <c r="K25" s="93" t="s">
        <v>10</v>
      </c>
      <c r="L25" s="93" t="s">
        <v>445</v>
      </c>
      <c r="M25" s="91" t="s">
        <v>591</v>
      </c>
      <c r="N25" s="93" t="s">
        <v>23</v>
      </c>
      <c r="O25" s="93" t="s">
        <v>23</v>
      </c>
      <c r="P25" s="93" t="s">
        <v>23</v>
      </c>
      <c r="Q25" s="93" t="s">
        <v>23</v>
      </c>
      <c r="R25" s="93" t="s">
        <v>23</v>
      </c>
      <c r="S25" s="93" t="s">
        <v>23</v>
      </c>
      <c r="T25" s="91" t="s">
        <v>23</v>
      </c>
      <c r="U25" s="93">
        <v>0</v>
      </c>
      <c r="V25" s="93">
        <v>0</v>
      </c>
      <c r="W25" s="91" t="s">
        <v>469</v>
      </c>
      <c r="X25" s="80" t="s">
        <v>20</v>
      </c>
      <c r="Y25" s="93" t="s">
        <v>1</v>
      </c>
    </row>
    <row r="26" spans="1:25">
      <c r="A26" s="93">
        <f t="shared" si="0"/>
        <v>23</v>
      </c>
      <c r="B26" s="93">
        <v>11</v>
      </c>
      <c r="C26" s="93" t="s">
        <v>632</v>
      </c>
      <c r="D26" s="93">
        <v>99100</v>
      </c>
      <c r="E26" s="93" t="s">
        <v>638</v>
      </c>
      <c r="F26" s="91" t="s">
        <v>636</v>
      </c>
      <c r="G26" s="91" t="s">
        <v>635</v>
      </c>
      <c r="H26" s="93">
        <v>1</v>
      </c>
      <c r="I26" s="93" t="s">
        <v>33</v>
      </c>
      <c r="J26" s="91" t="s">
        <v>35</v>
      </c>
      <c r="K26" s="93" t="s">
        <v>10</v>
      </c>
      <c r="L26" s="93" t="s">
        <v>445</v>
      </c>
      <c r="M26" s="91" t="s">
        <v>591</v>
      </c>
      <c r="N26" s="93" t="s">
        <v>23</v>
      </c>
      <c r="O26" s="93" t="s">
        <v>23</v>
      </c>
      <c r="P26" s="93" t="s">
        <v>23</v>
      </c>
      <c r="Q26" s="93" t="s">
        <v>23</v>
      </c>
      <c r="R26" s="93" t="s">
        <v>23</v>
      </c>
      <c r="S26" s="93" t="s">
        <v>23</v>
      </c>
      <c r="T26" s="91" t="s">
        <v>23</v>
      </c>
      <c r="U26" s="93">
        <v>0</v>
      </c>
      <c r="V26" s="93">
        <v>0</v>
      </c>
      <c r="W26" s="91" t="s">
        <v>469</v>
      </c>
      <c r="X26" s="80" t="s">
        <v>450</v>
      </c>
      <c r="Y26" s="93" t="s">
        <v>1</v>
      </c>
    </row>
    <row r="27" spans="1:25">
      <c r="A27" s="93">
        <f t="shared" si="0"/>
        <v>24</v>
      </c>
      <c r="B27" s="93">
        <v>11</v>
      </c>
      <c r="C27" s="93" t="s">
        <v>632</v>
      </c>
      <c r="D27" s="93">
        <v>99100</v>
      </c>
      <c r="E27" s="93" t="s">
        <v>639</v>
      </c>
      <c r="F27" s="91" t="s">
        <v>634</v>
      </c>
      <c r="G27" s="91" t="s">
        <v>633</v>
      </c>
      <c r="H27" s="93">
        <v>1</v>
      </c>
      <c r="I27" s="93" t="s">
        <v>33</v>
      </c>
      <c r="J27" s="91" t="s">
        <v>35</v>
      </c>
      <c r="K27" s="93" t="s">
        <v>10</v>
      </c>
      <c r="L27" s="93" t="s">
        <v>445</v>
      </c>
      <c r="M27" s="91" t="s">
        <v>591</v>
      </c>
      <c r="N27" s="93" t="s">
        <v>23</v>
      </c>
      <c r="O27" s="93" t="s">
        <v>23</v>
      </c>
      <c r="P27" s="93" t="s">
        <v>23</v>
      </c>
      <c r="Q27" s="93" t="s">
        <v>23</v>
      </c>
      <c r="R27" s="93" t="s">
        <v>23</v>
      </c>
      <c r="S27" s="93" t="s">
        <v>23</v>
      </c>
      <c r="T27" s="91" t="s">
        <v>23</v>
      </c>
      <c r="U27" s="93">
        <v>0</v>
      </c>
      <c r="V27" s="93">
        <v>0</v>
      </c>
      <c r="W27" s="91" t="s">
        <v>469</v>
      </c>
      <c r="X27" s="80" t="s">
        <v>450</v>
      </c>
      <c r="Y27" s="93" t="s">
        <v>1</v>
      </c>
    </row>
    <row r="28" spans="1:25" s="77" customFormat="1">
      <c r="A28" s="93">
        <f t="shared" si="0"/>
        <v>25</v>
      </c>
      <c r="B28" s="93">
        <v>1</v>
      </c>
      <c r="C28" s="93" t="s">
        <v>632</v>
      </c>
      <c r="D28" s="93">
        <v>99100</v>
      </c>
      <c r="E28" s="93" t="s">
        <v>638</v>
      </c>
      <c r="F28" s="91" t="s">
        <v>636</v>
      </c>
      <c r="G28" s="91" t="s">
        <v>635</v>
      </c>
      <c r="H28" s="93">
        <v>1</v>
      </c>
      <c r="I28" s="93" t="s">
        <v>33</v>
      </c>
      <c r="J28" s="91" t="s">
        <v>35</v>
      </c>
      <c r="K28" s="93" t="s">
        <v>10</v>
      </c>
      <c r="L28" s="93" t="s">
        <v>445</v>
      </c>
      <c r="M28" s="91" t="s">
        <v>593</v>
      </c>
      <c r="N28" s="93" t="s">
        <v>23</v>
      </c>
      <c r="O28" s="93" t="s">
        <v>23</v>
      </c>
      <c r="P28" s="93" t="s">
        <v>23</v>
      </c>
      <c r="Q28" s="93" t="s">
        <v>23</v>
      </c>
      <c r="R28" s="93" t="s">
        <v>23</v>
      </c>
      <c r="S28" s="93" t="s">
        <v>23</v>
      </c>
      <c r="T28" s="91" t="s">
        <v>23</v>
      </c>
      <c r="U28" s="93">
        <v>0</v>
      </c>
      <c r="V28" s="93">
        <v>0</v>
      </c>
      <c r="W28" s="91" t="s">
        <v>469</v>
      </c>
      <c r="X28" s="80" t="s">
        <v>20</v>
      </c>
      <c r="Y28" s="93" t="s">
        <v>1</v>
      </c>
    </row>
    <row r="29" spans="1:25" s="77" customFormat="1">
      <c r="A29" s="93">
        <f t="shared" si="0"/>
        <v>26</v>
      </c>
      <c r="B29" s="93">
        <v>1</v>
      </c>
      <c r="C29" s="93" t="s">
        <v>632</v>
      </c>
      <c r="D29" s="93">
        <v>99100</v>
      </c>
      <c r="E29" s="93" t="s">
        <v>639</v>
      </c>
      <c r="F29" s="91" t="s">
        <v>634</v>
      </c>
      <c r="G29" s="91" t="s">
        <v>633</v>
      </c>
      <c r="H29" s="93">
        <v>1</v>
      </c>
      <c r="I29" s="93" t="s">
        <v>33</v>
      </c>
      <c r="J29" s="91" t="s">
        <v>35</v>
      </c>
      <c r="K29" s="93" t="s">
        <v>10</v>
      </c>
      <c r="L29" s="93" t="s">
        <v>445</v>
      </c>
      <c r="M29" s="91" t="s">
        <v>593</v>
      </c>
      <c r="N29" s="93" t="s">
        <v>23</v>
      </c>
      <c r="O29" s="93" t="s">
        <v>23</v>
      </c>
      <c r="P29" s="93" t="s">
        <v>23</v>
      </c>
      <c r="Q29" s="93" t="s">
        <v>23</v>
      </c>
      <c r="R29" s="93" t="s">
        <v>23</v>
      </c>
      <c r="S29" s="93" t="s">
        <v>23</v>
      </c>
      <c r="T29" s="91" t="s">
        <v>23</v>
      </c>
      <c r="U29" s="93">
        <v>0</v>
      </c>
      <c r="V29" s="93">
        <v>0</v>
      </c>
      <c r="W29" s="91" t="s">
        <v>469</v>
      </c>
      <c r="X29" s="80" t="s">
        <v>20</v>
      </c>
      <c r="Y29" s="93" t="s">
        <v>1</v>
      </c>
    </row>
    <row r="30" spans="1:25" s="77" customFormat="1">
      <c r="A30" s="93">
        <f t="shared" si="0"/>
        <v>27</v>
      </c>
      <c r="B30" s="93">
        <v>11</v>
      </c>
      <c r="C30" s="93" t="s">
        <v>632</v>
      </c>
      <c r="D30" s="93">
        <v>99100</v>
      </c>
      <c r="E30" s="93" t="s">
        <v>638</v>
      </c>
      <c r="F30" s="91" t="s">
        <v>636</v>
      </c>
      <c r="G30" s="91" t="s">
        <v>635</v>
      </c>
      <c r="H30" s="93">
        <v>1</v>
      </c>
      <c r="I30" s="93" t="s">
        <v>33</v>
      </c>
      <c r="J30" s="91" t="s">
        <v>35</v>
      </c>
      <c r="K30" s="93" t="s">
        <v>10</v>
      </c>
      <c r="L30" s="93" t="s">
        <v>445</v>
      </c>
      <c r="M30" s="91" t="s">
        <v>593</v>
      </c>
      <c r="N30" s="93" t="s">
        <v>23</v>
      </c>
      <c r="O30" s="93" t="s">
        <v>23</v>
      </c>
      <c r="P30" s="93" t="s">
        <v>23</v>
      </c>
      <c r="Q30" s="93" t="s">
        <v>23</v>
      </c>
      <c r="R30" s="93" t="s">
        <v>23</v>
      </c>
      <c r="S30" s="93" t="s">
        <v>23</v>
      </c>
      <c r="T30" s="91" t="s">
        <v>23</v>
      </c>
      <c r="U30" s="93">
        <v>0</v>
      </c>
      <c r="V30" s="93">
        <v>0</v>
      </c>
      <c r="W30" s="91" t="s">
        <v>469</v>
      </c>
      <c r="X30" s="80" t="s">
        <v>450</v>
      </c>
      <c r="Y30" s="93" t="s">
        <v>1</v>
      </c>
    </row>
    <row r="31" spans="1:25" s="77" customFormat="1">
      <c r="A31" s="93">
        <f t="shared" si="0"/>
        <v>28</v>
      </c>
      <c r="B31" s="93">
        <v>11</v>
      </c>
      <c r="C31" s="93" t="s">
        <v>632</v>
      </c>
      <c r="D31" s="93">
        <v>99100</v>
      </c>
      <c r="E31" s="93" t="s">
        <v>639</v>
      </c>
      <c r="F31" s="91" t="s">
        <v>634</v>
      </c>
      <c r="G31" s="91" t="s">
        <v>633</v>
      </c>
      <c r="H31" s="93">
        <v>1</v>
      </c>
      <c r="I31" s="93" t="s">
        <v>33</v>
      </c>
      <c r="J31" s="91" t="s">
        <v>35</v>
      </c>
      <c r="K31" s="93" t="s">
        <v>10</v>
      </c>
      <c r="L31" s="93" t="s">
        <v>445</v>
      </c>
      <c r="M31" s="91" t="s">
        <v>593</v>
      </c>
      <c r="N31" s="93" t="s">
        <v>23</v>
      </c>
      <c r="O31" s="93" t="s">
        <v>23</v>
      </c>
      <c r="P31" s="93" t="s">
        <v>23</v>
      </c>
      <c r="Q31" s="93" t="s">
        <v>23</v>
      </c>
      <c r="R31" s="93" t="s">
        <v>23</v>
      </c>
      <c r="S31" s="93" t="s">
        <v>23</v>
      </c>
      <c r="T31" s="91" t="s">
        <v>23</v>
      </c>
      <c r="U31" s="93">
        <v>0</v>
      </c>
      <c r="V31" s="93">
        <v>0</v>
      </c>
      <c r="W31" s="91" t="s">
        <v>469</v>
      </c>
      <c r="X31" s="80" t="s">
        <v>450</v>
      </c>
      <c r="Y31" s="93" t="s">
        <v>1</v>
      </c>
    </row>
    <row r="32" spans="1:25">
      <c r="A32" s="93">
        <f t="shared" si="0"/>
        <v>29</v>
      </c>
      <c r="B32" s="93">
        <v>1</v>
      </c>
      <c r="C32" s="93" t="s">
        <v>632</v>
      </c>
      <c r="D32" s="93">
        <v>99100</v>
      </c>
      <c r="E32" s="93" t="s">
        <v>638</v>
      </c>
      <c r="F32" s="91" t="s">
        <v>636</v>
      </c>
      <c r="G32" s="91" t="s">
        <v>635</v>
      </c>
      <c r="H32" s="93">
        <v>1</v>
      </c>
      <c r="I32" s="93" t="s">
        <v>33</v>
      </c>
      <c r="J32" s="91" t="s">
        <v>35</v>
      </c>
      <c r="K32" s="93" t="s">
        <v>10</v>
      </c>
      <c r="L32" s="93" t="s">
        <v>445</v>
      </c>
      <c r="M32" s="90" t="s">
        <v>602</v>
      </c>
      <c r="N32" s="93" t="s">
        <v>23</v>
      </c>
      <c r="O32" s="93" t="s">
        <v>23</v>
      </c>
      <c r="P32" s="93" t="s">
        <v>23</v>
      </c>
      <c r="Q32" s="93" t="s">
        <v>23</v>
      </c>
      <c r="R32" s="93" t="s">
        <v>23</v>
      </c>
      <c r="S32" s="93" t="s">
        <v>23</v>
      </c>
      <c r="T32" s="91" t="s">
        <v>23</v>
      </c>
      <c r="U32" s="93">
        <v>0</v>
      </c>
      <c r="V32" s="93">
        <v>0</v>
      </c>
      <c r="W32" s="91" t="s">
        <v>469</v>
      </c>
      <c r="X32" s="80" t="s">
        <v>20</v>
      </c>
      <c r="Y32" s="93" t="s">
        <v>1</v>
      </c>
    </row>
    <row r="33" spans="1:25">
      <c r="A33" s="93">
        <f t="shared" si="0"/>
        <v>30</v>
      </c>
      <c r="B33" s="93">
        <v>1</v>
      </c>
      <c r="C33" s="93" t="s">
        <v>632</v>
      </c>
      <c r="D33" s="93">
        <v>99100</v>
      </c>
      <c r="E33" s="93" t="s">
        <v>639</v>
      </c>
      <c r="F33" s="91" t="s">
        <v>634</v>
      </c>
      <c r="G33" s="91" t="s">
        <v>633</v>
      </c>
      <c r="H33" s="93">
        <v>1</v>
      </c>
      <c r="I33" s="93" t="s">
        <v>33</v>
      </c>
      <c r="J33" s="91" t="s">
        <v>35</v>
      </c>
      <c r="K33" s="93" t="s">
        <v>10</v>
      </c>
      <c r="L33" s="93" t="s">
        <v>445</v>
      </c>
      <c r="M33" s="90" t="s">
        <v>602</v>
      </c>
      <c r="N33" s="93" t="s">
        <v>23</v>
      </c>
      <c r="O33" s="93" t="s">
        <v>23</v>
      </c>
      <c r="P33" s="93" t="s">
        <v>23</v>
      </c>
      <c r="Q33" s="93" t="s">
        <v>23</v>
      </c>
      <c r="R33" s="93" t="s">
        <v>23</v>
      </c>
      <c r="S33" s="93" t="s">
        <v>23</v>
      </c>
      <c r="T33" s="91" t="s">
        <v>23</v>
      </c>
      <c r="U33" s="93">
        <v>0</v>
      </c>
      <c r="V33" s="93">
        <v>0</v>
      </c>
      <c r="W33" s="91" t="s">
        <v>469</v>
      </c>
      <c r="X33" s="80" t="s">
        <v>20</v>
      </c>
      <c r="Y33" s="93" t="s">
        <v>1</v>
      </c>
    </row>
    <row r="34" spans="1:25">
      <c r="A34" s="93">
        <f t="shared" si="0"/>
        <v>31</v>
      </c>
      <c r="B34" s="93">
        <v>11</v>
      </c>
      <c r="C34" s="93" t="s">
        <v>632</v>
      </c>
      <c r="D34" s="93">
        <v>99100</v>
      </c>
      <c r="E34" s="93" t="s">
        <v>638</v>
      </c>
      <c r="F34" s="91" t="s">
        <v>636</v>
      </c>
      <c r="G34" s="91" t="s">
        <v>635</v>
      </c>
      <c r="H34" s="93">
        <v>1</v>
      </c>
      <c r="I34" s="93" t="s">
        <v>33</v>
      </c>
      <c r="J34" s="91" t="s">
        <v>35</v>
      </c>
      <c r="K34" s="93" t="s">
        <v>10</v>
      </c>
      <c r="L34" s="93" t="s">
        <v>445</v>
      </c>
      <c r="M34" s="90" t="s">
        <v>602</v>
      </c>
      <c r="N34" s="93" t="s">
        <v>23</v>
      </c>
      <c r="O34" s="93" t="s">
        <v>23</v>
      </c>
      <c r="P34" s="93" t="s">
        <v>23</v>
      </c>
      <c r="Q34" s="93" t="s">
        <v>23</v>
      </c>
      <c r="R34" s="93" t="s">
        <v>23</v>
      </c>
      <c r="S34" s="93" t="s">
        <v>23</v>
      </c>
      <c r="T34" s="91" t="s">
        <v>23</v>
      </c>
      <c r="U34" s="93">
        <v>0</v>
      </c>
      <c r="V34" s="93">
        <v>0</v>
      </c>
      <c r="W34" s="91" t="s">
        <v>469</v>
      </c>
      <c r="X34" s="80" t="s">
        <v>450</v>
      </c>
      <c r="Y34" s="93" t="s">
        <v>1</v>
      </c>
    </row>
    <row r="35" spans="1:25">
      <c r="A35" s="93">
        <f t="shared" si="0"/>
        <v>32</v>
      </c>
      <c r="B35" s="93">
        <v>11</v>
      </c>
      <c r="C35" s="93" t="s">
        <v>632</v>
      </c>
      <c r="D35" s="93">
        <v>99100</v>
      </c>
      <c r="E35" s="93" t="s">
        <v>639</v>
      </c>
      <c r="F35" s="91" t="s">
        <v>634</v>
      </c>
      <c r="G35" s="91" t="s">
        <v>633</v>
      </c>
      <c r="H35" s="93">
        <v>1</v>
      </c>
      <c r="I35" s="93" t="s">
        <v>33</v>
      </c>
      <c r="J35" s="91" t="s">
        <v>35</v>
      </c>
      <c r="K35" s="93" t="s">
        <v>10</v>
      </c>
      <c r="L35" s="93" t="s">
        <v>445</v>
      </c>
      <c r="M35" s="90" t="s">
        <v>602</v>
      </c>
      <c r="N35" s="93" t="s">
        <v>23</v>
      </c>
      <c r="O35" s="93" t="s">
        <v>23</v>
      </c>
      <c r="P35" s="93" t="s">
        <v>23</v>
      </c>
      <c r="Q35" s="93" t="s">
        <v>23</v>
      </c>
      <c r="R35" s="93" t="s">
        <v>23</v>
      </c>
      <c r="S35" s="93" t="s">
        <v>23</v>
      </c>
      <c r="T35" s="91" t="s">
        <v>23</v>
      </c>
      <c r="U35" s="93">
        <v>0</v>
      </c>
      <c r="V35" s="93">
        <v>0</v>
      </c>
      <c r="W35" s="91" t="s">
        <v>469</v>
      </c>
      <c r="X35" s="80" t="s">
        <v>450</v>
      </c>
      <c r="Y35" s="93" t="s">
        <v>1</v>
      </c>
    </row>
    <row r="36" spans="1:25">
      <c r="A36" s="93">
        <f t="shared" si="0"/>
        <v>33</v>
      </c>
      <c r="B36" s="93">
        <v>1</v>
      </c>
      <c r="C36" s="93" t="s">
        <v>632</v>
      </c>
      <c r="D36" s="93">
        <v>99100</v>
      </c>
      <c r="E36" s="93" t="s">
        <v>638</v>
      </c>
      <c r="F36" s="91" t="s">
        <v>636</v>
      </c>
      <c r="G36" s="91" t="s">
        <v>635</v>
      </c>
      <c r="H36" s="93">
        <v>1</v>
      </c>
      <c r="I36" s="93" t="s">
        <v>33</v>
      </c>
      <c r="J36" s="91" t="s">
        <v>35</v>
      </c>
      <c r="K36" s="93" t="s">
        <v>10</v>
      </c>
      <c r="L36" s="93" t="s">
        <v>445</v>
      </c>
      <c r="M36" s="90" t="s">
        <v>603</v>
      </c>
      <c r="N36" s="93" t="s">
        <v>23</v>
      </c>
      <c r="O36" s="93" t="s">
        <v>23</v>
      </c>
      <c r="P36" s="93" t="s">
        <v>23</v>
      </c>
      <c r="Q36" s="93" t="s">
        <v>23</v>
      </c>
      <c r="R36" s="93" t="s">
        <v>23</v>
      </c>
      <c r="S36" s="93" t="s">
        <v>23</v>
      </c>
      <c r="T36" s="91" t="s">
        <v>23</v>
      </c>
      <c r="U36" s="93">
        <v>0</v>
      </c>
      <c r="V36" s="93">
        <v>0</v>
      </c>
      <c r="W36" s="91" t="s">
        <v>469</v>
      </c>
      <c r="X36" s="80" t="s">
        <v>20</v>
      </c>
      <c r="Y36" s="93" t="s">
        <v>1</v>
      </c>
    </row>
    <row r="37" spans="1:25">
      <c r="A37" s="93">
        <f t="shared" si="0"/>
        <v>34</v>
      </c>
      <c r="B37" s="93">
        <v>1</v>
      </c>
      <c r="C37" s="93" t="s">
        <v>632</v>
      </c>
      <c r="D37" s="93">
        <v>99100</v>
      </c>
      <c r="E37" s="93" t="s">
        <v>639</v>
      </c>
      <c r="F37" s="91" t="s">
        <v>634</v>
      </c>
      <c r="G37" s="91" t="s">
        <v>633</v>
      </c>
      <c r="H37" s="93">
        <v>1</v>
      </c>
      <c r="I37" s="93" t="s">
        <v>33</v>
      </c>
      <c r="J37" s="91" t="s">
        <v>35</v>
      </c>
      <c r="K37" s="93" t="s">
        <v>10</v>
      </c>
      <c r="L37" s="93" t="s">
        <v>445</v>
      </c>
      <c r="M37" s="90" t="s">
        <v>603</v>
      </c>
      <c r="N37" s="93" t="s">
        <v>23</v>
      </c>
      <c r="O37" s="93" t="s">
        <v>23</v>
      </c>
      <c r="P37" s="93" t="s">
        <v>23</v>
      </c>
      <c r="Q37" s="93" t="s">
        <v>23</v>
      </c>
      <c r="R37" s="93" t="s">
        <v>23</v>
      </c>
      <c r="S37" s="93" t="s">
        <v>23</v>
      </c>
      <c r="T37" s="91" t="s">
        <v>23</v>
      </c>
      <c r="U37" s="93">
        <v>0</v>
      </c>
      <c r="V37" s="93">
        <v>0</v>
      </c>
      <c r="W37" s="91" t="s">
        <v>469</v>
      </c>
      <c r="X37" s="80" t="s">
        <v>20</v>
      </c>
      <c r="Y37" s="93" t="s">
        <v>1</v>
      </c>
    </row>
    <row r="38" spans="1:25">
      <c r="A38" s="93">
        <f t="shared" si="0"/>
        <v>35</v>
      </c>
      <c r="B38" s="93">
        <v>11</v>
      </c>
      <c r="C38" s="93" t="s">
        <v>632</v>
      </c>
      <c r="D38" s="93">
        <v>99100</v>
      </c>
      <c r="E38" s="93" t="s">
        <v>638</v>
      </c>
      <c r="F38" s="91" t="s">
        <v>636</v>
      </c>
      <c r="G38" s="91" t="s">
        <v>635</v>
      </c>
      <c r="H38" s="93">
        <v>1</v>
      </c>
      <c r="I38" s="93" t="s">
        <v>33</v>
      </c>
      <c r="J38" s="91" t="s">
        <v>35</v>
      </c>
      <c r="K38" s="93" t="s">
        <v>10</v>
      </c>
      <c r="L38" s="93" t="s">
        <v>445</v>
      </c>
      <c r="M38" s="90" t="s">
        <v>603</v>
      </c>
      <c r="N38" s="93" t="s">
        <v>23</v>
      </c>
      <c r="O38" s="93" t="s">
        <v>23</v>
      </c>
      <c r="P38" s="93" t="s">
        <v>23</v>
      </c>
      <c r="Q38" s="93" t="s">
        <v>23</v>
      </c>
      <c r="R38" s="93" t="s">
        <v>23</v>
      </c>
      <c r="S38" s="93" t="s">
        <v>23</v>
      </c>
      <c r="T38" s="91" t="s">
        <v>23</v>
      </c>
      <c r="U38" s="93">
        <v>0</v>
      </c>
      <c r="V38" s="93">
        <v>0</v>
      </c>
      <c r="W38" s="91" t="s">
        <v>469</v>
      </c>
      <c r="X38" s="80" t="s">
        <v>450</v>
      </c>
      <c r="Y38" s="93" t="s">
        <v>1</v>
      </c>
    </row>
    <row r="39" spans="1:25">
      <c r="A39" s="93">
        <f t="shared" si="0"/>
        <v>36</v>
      </c>
      <c r="B39" s="93">
        <v>11</v>
      </c>
      <c r="C39" s="93" t="s">
        <v>632</v>
      </c>
      <c r="D39" s="93">
        <v>99100</v>
      </c>
      <c r="E39" s="93" t="s">
        <v>639</v>
      </c>
      <c r="F39" s="91" t="s">
        <v>634</v>
      </c>
      <c r="G39" s="91" t="s">
        <v>633</v>
      </c>
      <c r="H39" s="93">
        <v>1</v>
      </c>
      <c r="I39" s="93" t="s">
        <v>33</v>
      </c>
      <c r="J39" s="91" t="s">
        <v>35</v>
      </c>
      <c r="K39" s="93" t="s">
        <v>10</v>
      </c>
      <c r="L39" s="93" t="s">
        <v>445</v>
      </c>
      <c r="M39" s="90" t="s">
        <v>603</v>
      </c>
      <c r="N39" s="93" t="s">
        <v>23</v>
      </c>
      <c r="O39" s="93" t="s">
        <v>23</v>
      </c>
      <c r="P39" s="93" t="s">
        <v>23</v>
      </c>
      <c r="Q39" s="93" t="s">
        <v>23</v>
      </c>
      <c r="R39" s="93" t="s">
        <v>23</v>
      </c>
      <c r="S39" s="93" t="s">
        <v>23</v>
      </c>
      <c r="T39" s="91" t="s">
        <v>23</v>
      </c>
      <c r="U39" s="93">
        <v>0</v>
      </c>
      <c r="V39" s="93">
        <v>0</v>
      </c>
      <c r="W39" s="91" t="s">
        <v>469</v>
      </c>
      <c r="X39" s="80" t="s">
        <v>450</v>
      </c>
      <c r="Y39" s="93" t="s">
        <v>1</v>
      </c>
    </row>
    <row r="40" spans="1:25">
      <c r="A40" s="93">
        <f t="shared" si="0"/>
        <v>37</v>
      </c>
      <c r="B40" s="93">
        <v>1</v>
      </c>
      <c r="C40" s="93" t="s">
        <v>632</v>
      </c>
      <c r="D40" s="93">
        <v>99100</v>
      </c>
      <c r="E40" s="93" t="s">
        <v>638</v>
      </c>
      <c r="F40" s="91" t="s">
        <v>636</v>
      </c>
      <c r="G40" s="91" t="s">
        <v>635</v>
      </c>
      <c r="H40" s="93">
        <v>1</v>
      </c>
      <c r="I40" s="93" t="s">
        <v>33</v>
      </c>
      <c r="J40" s="91" t="s">
        <v>35</v>
      </c>
      <c r="K40" s="93" t="s">
        <v>10</v>
      </c>
      <c r="L40" s="93" t="s">
        <v>445</v>
      </c>
      <c r="M40" s="90" t="s">
        <v>604</v>
      </c>
      <c r="N40" s="93" t="s">
        <v>23</v>
      </c>
      <c r="O40" s="93" t="s">
        <v>23</v>
      </c>
      <c r="P40" s="93" t="s">
        <v>23</v>
      </c>
      <c r="Q40" s="93" t="s">
        <v>23</v>
      </c>
      <c r="R40" s="93" t="s">
        <v>23</v>
      </c>
      <c r="S40" s="93" t="s">
        <v>23</v>
      </c>
      <c r="T40" s="91" t="s">
        <v>23</v>
      </c>
      <c r="U40" s="93">
        <v>0</v>
      </c>
      <c r="V40" s="93">
        <v>0</v>
      </c>
      <c r="W40" s="91" t="s">
        <v>469</v>
      </c>
      <c r="X40" s="80" t="s">
        <v>20</v>
      </c>
      <c r="Y40" s="93" t="s">
        <v>1</v>
      </c>
    </row>
    <row r="41" spans="1:25">
      <c r="A41" s="93">
        <f t="shared" si="0"/>
        <v>38</v>
      </c>
      <c r="B41" s="93">
        <v>1</v>
      </c>
      <c r="C41" s="93" t="s">
        <v>632</v>
      </c>
      <c r="D41" s="93">
        <v>99100</v>
      </c>
      <c r="E41" s="93" t="s">
        <v>639</v>
      </c>
      <c r="F41" s="91" t="s">
        <v>634</v>
      </c>
      <c r="G41" s="91" t="s">
        <v>633</v>
      </c>
      <c r="H41" s="93">
        <v>1</v>
      </c>
      <c r="I41" s="93" t="s">
        <v>33</v>
      </c>
      <c r="J41" s="91" t="s">
        <v>35</v>
      </c>
      <c r="K41" s="93" t="s">
        <v>10</v>
      </c>
      <c r="L41" s="93" t="s">
        <v>445</v>
      </c>
      <c r="M41" s="90" t="s">
        <v>604</v>
      </c>
      <c r="N41" s="93" t="s">
        <v>23</v>
      </c>
      <c r="O41" s="93" t="s">
        <v>23</v>
      </c>
      <c r="P41" s="93" t="s">
        <v>23</v>
      </c>
      <c r="Q41" s="93" t="s">
        <v>23</v>
      </c>
      <c r="R41" s="93" t="s">
        <v>23</v>
      </c>
      <c r="S41" s="93" t="s">
        <v>23</v>
      </c>
      <c r="T41" s="91" t="s">
        <v>23</v>
      </c>
      <c r="U41" s="93">
        <v>0</v>
      </c>
      <c r="V41" s="93">
        <v>0</v>
      </c>
      <c r="W41" s="91" t="s">
        <v>469</v>
      </c>
      <c r="X41" s="80" t="s">
        <v>20</v>
      </c>
      <c r="Y41" s="93" t="s">
        <v>1</v>
      </c>
    </row>
    <row r="42" spans="1:25">
      <c r="A42" s="93">
        <f t="shared" si="0"/>
        <v>39</v>
      </c>
      <c r="B42" s="93">
        <v>11</v>
      </c>
      <c r="C42" s="93" t="s">
        <v>632</v>
      </c>
      <c r="D42" s="93">
        <v>99100</v>
      </c>
      <c r="E42" s="93" t="s">
        <v>638</v>
      </c>
      <c r="F42" s="91" t="s">
        <v>636</v>
      </c>
      <c r="G42" s="91" t="s">
        <v>635</v>
      </c>
      <c r="H42" s="93">
        <v>1</v>
      </c>
      <c r="I42" s="93" t="s">
        <v>33</v>
      </c>
      <c r="J42" s="91" t="s">
        <v>35</v>
      </c>
      <c r="K42" s="93" t="s">
        <v>10</v>
      </c>
      <c r="L42" s="93" t="s">
        <v>445</v>
      </c>
      <c r="M42" s="90" t="s">
        <v>604</v>
      </c>
      <c r="N42" s="93" t="s">
        <v>23</v>
      </c>
      <c r="O42" s="93" t="s">
        <v>23</v>
      </c>
      <c r="P42" s="93" t="s">
        <v>23</v>
      </c>
      <c r="Q42" s="93" t="s">
        <v>23</v>
      </c>
      <c r="R42" s="93" t="s">
        <v>23</v>
      </c>
      <c r="S42" s="93" t="s">
        <v>23</v>
      </c>
      <c r="T42" s="91" t="s">
        <v>23</v>
      </c>
      <c r="U42" s="93">
        <v>0</v>
      </c>
      <c r="V42" s="93">
        <v>0</v>
      </c>
      <c r="W42" s="91" t="s">
        <v>469</v>
      </c>
      <c r="X42" s="80" t="s">
        <v>450</v>
      </c>
      <c r="Y42" s="93" t="s">
        <v>1</v>
      </c>
    </row>
    <row r="43" spans="1:25">
      <c r="A43" s="93">
        <f t="shared" si="0"/>
        <v>40</v>
      </c>
      <c r="B43" s="93">
        <v>11</v>
      </c>
      <c r="C43" s="93" t="s">
        <v>632</v>
      </c>
      <c r="D43" s="93">
        <v>99100</v>
      </c>
      <c r="E43" s="93" t="s">
        <v>639</v>
      </c>
      <c r="F43" s="91" t="s">
        <v>634</v>
      </c>
      <c r="G43" s="91" t="s">
        <v>633</v>
      </c>
      <c r="H43" s="93">
        <v>1</v>
      </c>
      <c r="I43" s="93" t="s">
        <v>33</v>
      </c>
      <c r="J43" s="91" t="s">
        <v>35</v>
      </c>
      <c r="K43" s="93" t="s">
        <v>10</v>
      </c>
      <c r="L43" s="93" t="s">
        <v>445</v>
      </c>
      <c r="M43" s="90" t="s">
        <v>604</v>
      </c>
      <c r="N43" s="93" t="s">
        <v>23</v>
      </c>
      <c r="O43" s="93" t="s">
        <v>23</v>
      </c>
      <c r="P43" s="93" t="s">
        <v>23</v>
      </c>
      <c r="Q43" s="93" t="s">
        <v>23</v>
      </c>
      <c r="R43" s="93" t="s">
        <v>23</v>
      </c>
      <c r="S43" s="93" t="s">
        <v>23</v>
      </c>
      <c r="T43" s="91" t="s">
        <v>23</v>
      </c>
      <c r="U43" s="93">
        <v>0</v>
      </c>
      <c r="V43" s="93">
        <v>0</v>
      </c>
      <c r="W43" s="91" t="s">
        <v>469</v>
      </c>
      <c r="X43" s="80" t="s">
        <v>450</v>
      </c>
      <c r="Y43" s="93" t="s">
        <v>1</v>
      </c>
    </row>
    <row r="44" spans="1:25">
      <c r="A44" s="93">
        <f t="shared" si="0"/>
        <v>41</v>
      </c>
      <c r="B44" s="93">
        <v>1</v>
      </c>
      <c r="C44" s="93" t="s">
        <v>632</v>
      </c>
      <c r="D44" s="93">
        <v>99100</v>
      </c>
      <c r="E44" s="93" t="s">
        <v>638</v>
      </c>
      <c r="F44" s="91" t="s">
        <v>636</v>
      </c>
      <c r="G44" s="91" t="s">
        <v>635</v>
      </c>
      <c r="H44" s="93">
        <v>1</v>
      </c>
      <c r="I44" s="93" t="s">
        <v>33</v>
      </c>
      <c r="J44" s="91" t="s">
        <v>35</v>
      </c>
      <c r="K44" s="93" t="s">
        <v>10</v>
      </c>
      <c r="L44" s="93" t="s">
        <v>445</v>
      </c>
      <c r="M44" s="90" t="s">
        <v>620</v>
      </c>
      <c r="N44" s="93" t="s">
        <v>23</v>
      </c>
      <c r="O44" s="93" t="s">
        <v>23</v>
      </c>
      <c r="P44" s="93" t="s">
        <v>23</v>
      </c>
      <c r="Q44" s="93" t="s">
        <v>23</v>
      </c>
      <c r="R44" s="93" t="s">
        <v>23</v>
      </c>
      <c r="S44" s="93" t="s">
        <v>23</v>
      </c>
      <c r="T44" s="91" t="s">
        <v>23</v>
      </c>
      <c r="U44" s="93">
        <v>0</v>
      </c>
      <c r="V44" s="93">
        <v>0</v>
      </c>
      <c r="W44" s="91" t="s">
        <v>469</v>
      </c>
      <c r="X44" s="80" t="s">
        <v>20</v>
      </c>
      <c r="Y44" s="93" t="s">
        <v>1</v>
      </c>
    </row>
    <row r="45" spans="1:25">
      <c r="A45" s="93">
        <f t="shared" si="0"/>
        <v>42</v>
      </c>
      <c r="B45" s="93">
        <v>1</v>
      </c>
      <c r="C45" s="93" t="s">
        <v>632</v>
      </c>
      <c r="D45" s="93">
        <v>99100</v>
      </c>
      <c r="E45" s="93" t="s">
        <v>639</v>
      </c>
      <c r="F45" s="91" t="s">
        <v>634</v>
      </c>
      <c r="G45" s="91" t="s">
        <v>633</v>
      </c>
      <c r="H45" s="93">
        <v>1</v>
      </c>
      <c r="I45" s="93" t="s">
        <v>33</v>
      </c>
      <c r="J45" s="91" t="s">
        <v>35</v>
      </c>
      <c r="K45" s="93" t="s">
        <v>10</v>
      </c>
      <c r="L45" s="93" t="s">
        <v>445</v>
      </c>
      <c r="M45" s="90" t="s">
        <v>620</v>
      </c>
      <c r="N45" s="93" t="s">
        <v>23</v>
      </c>
      <c r="O45" s="93" t="s">
        <v>23</v>
      </c>
      <c r="P45" s="93" t="s">
        <v>23</v>
      </c>
      <c r="Q45" s="93" t="s">
        <v>23</v>
      </c>
      <c r="R45" s="93" t="s">
        <v>23</v>
      </c>
      <c r="S45" s="93" t="s">
        <v>23</v>
      </c>
      <c r="T45" s="91" t="s">
        <v>23</v>
      </c>
      <c r="U45" s="93">
        <v>0</v>
      </c>
      <c r="V45" s="93">
        <v>0</v>
      </c>
      <c r="W45" s="91" t="s">
        <v>469</v>
      </c>
      <c r="X45" s="80" t="s">
        <v>20</v>
      </c>
      <c r="Y45" s="93" t="s">
        <v>1</v>
      </c>
    </row>
    <row r="46" spans="1:25">
      <c r="A46" s="93">
        <f t="shared" si="0"/>
        <v>43</v>
      </c>
      <c r="B46" s="93">
        <v>11</v>
      </c>
      <c r="C46" s="93" t="s">
        <v>632</v>
      </c>
      <c r="D46" s="93">
        <v>99100</v>
      </c>
      <c r="E46" s="93" t="s">
        <v>638</v>
      </c>
      <c r="F46" s="91" t="s">
        <v>636</v>
      </c>
      <c r="G46" s="91" t="s">
        <v>635</v>
      </c>
      <c r="H46" s="93">
        <v>1</v>
      </c>
      <c r="I46" s="93" t="s">
        <v>33</v>
      </c>
      <c r="J46" s="91" t="s">
        <v>35</v>
      </c>
      <c r="K46" s="93" t="s">
        <v>10</v>
      </c>
      <c r="L46" s="93" t="s">
        <v>445</v>
      </c>
      <c r="M46" s="90" t="s">
        <v>620</v>
      </c>
      <c r="N46" s="93" t="s">
        <v>23</v>
      </c>
      <c r="O46" s="93" t="s">
        <v>23</v>
      </c>
      <c r="P46" s="93" t="s">
        <v>23</v>
      </c>
      <c r="Q46" s="93" t="s">
        <v>23</v>
      </c>
      <c r="R46" s="93" t="s">
        <v>23</v>
      </c>
      <c r="S46" s="93" t="s">
        <v>23</v>
      </c>
      <c r="T46" s="91" t="s">
        <v>23</v>
      </c>
      <c r="U46" s="93">
        <v>0</v>
      </c>
      <c r="V46" s="93">
        <v>0</v>
      </c>
      <c r="W46" s="91" t="s">
        <v>469</v>
      </c>
      <c r="X46" s="80" t="s">
        <v>450</v>
      </c>
      <c r="Y46" s="93" t="s">
        <v>1</v>
      </c>
    </row>
    <row r="47" spans="1:25">
      <c r="A47" s="93">
        <f t="shared" si="0"/>
        <v>44</v>
      </c>
      <c r="B47" s="93">
        <v>11</v>
      </c>
      <c r="C47" s="93" t="s">
        <v>632</v>
      </c>
      <c r="D47" s="93">
        <v>99100</v>
      </c>
      <c r="E47" s="93" t="s">
        <v>639</v>
      </c>
      <c r="F47" s="91" t="s">
        <v>634</v>
      </c>
      <c r="G47" s="91" t="s">
        <v>633</v>
      </c>
      <c r="H47" s="93">
        <v>1</v>
      </c>
      <c r="I47" s="93" t="s">
        <v>33</v>
      </c>
      <c r="J47" s="91" t="s">
        <v>35</v>
      </c>
      <c r="K47" s="93" t="s">
        <v>10</v>
      </c>
      <c r="L47" s="93" t="s">
        <v>445</v>
      </c>
      <c r="M47" s="90" t="s">
        <v>620</v>
      </c>
      <c r="N47" s="93" t="s">
        <v>23</v>
      </c>
      <c r="O47" s="93" t="s">
        <v>23</v>
      </c>
      <c r="P47" s="93" t="s">
        <v>23</v>
      </c>
      <c r="Q47" s="93" t="s">
        <v>23</v>
      </c>
      <c r="R47" s="93" t="s">
        <v>23</v>
      </c>
      <c r="S47" s="93" t="s">
        <v>23</v>
      </c>
      <c r="T47" s="91" t="s">
        <v>23</v>
      </c>
      <c r="U47" s="93">
        <v>0</v>
      </c>
      <c r="V47" s="93">
        <v>0</v>
      </c>
      <c r="W47" s="91" t="s">
        <v>469</v>
      </c>
      <c r="X47" s="80" t="s">
        <v>450</v>
      </c>
      <c r="Y47" s="93" t="s">
        <v>1</v>
      </c>
    </row>
    <row r="48" spans="1:25">
      <c r="A48" s="77"/>
      <c r="B48" s="77"/>
      <c r="C48" s="93"/>
      <c r="D48" s="77"/>
      <c r="E48" s="77"/>
      <c r="F48" s="78"/>
      <c r="G48" s="78"/>
      <c r="H48" s="77"/>
      <c r="I48" s="77"/>
      <c r="J48" s="78"/>
      <c r="K48" s="77"/>
      <c r="L48" s="77"/>
      <c r="M48" s="78"/>
      <c r="N48" s="77"/>
      <c r="O48" s="77"/>
      <c r="P48" s="77"/>
      <c r="Q48" s="77"/>
      <c r="R48" s="77"/>
      <c r="S48" s="77"/>
      <c r="T48" s="78"/>
      <c r="U48" s="77"/>
      <c r="V48" s="77"/>
      <c r="W48" s="78"/>
      <c r="X48" s="80"/>
      <c r="Y48" s="77"/>
    </row>
    <row r="49" spans="1:25">
      <c r="A49" s="77"/>
      <c r="B49" s="77"/>
      <c r="C49" s="93"/>
      <c r="D49" s="77"/>
      <c r="E49" s="77"/>
      <c r="F49" s="78"/>
      <c r="G49" s="78"/>
      <c r="H49" s="77"/>
      <c r="I49" s="77"/>
      <c r="J49" s="78"/>
      <c r="K49" s="77"/>
      <c r="L49" s="77"/>
      <c r="M49" s="78"/>
      <c r="N49" s="77"/>
      <c r="O49" s="77"/>
      <c r="P49" s="77"/>
      <c r="Q49" s="77"/>
      <c r="R49" s="77"/>
      <c r="S49" s="77"/>
      <c r="T49" s="78"/>
      <c r="U49" s="77"/>
      <c r="V49" s="77"/>
      <c r="W49" s="78"/>
      <c r="X49" s="80"/>
      <c r="Y49" s="77"/>
    </row>
    <row r="50" spans="1:25">
      <c r="A50" s="77"/>
      <c r="B50" s="77"/>
      <c r="C50" s="93"/>
      <c r="D50" s="77"/>
      <c r="E50" s="77"/>
      <c r="F50" s="78"/>
      <c r="G50" s="78"/>
      <c r="H50" s="77"/>
      <c r="I50" s="77"/>
      <c r="J50" s="78"/>
      <c r="K50" s="77"/>
      <c r="L50" s="77"/>
      <c r="M50" s="78"/>
      <c r="N50" s="77"/>
      <c r="O50" s="77"/>
      <c r="P50" s="77"/>
      <c r="Q50" s="77"/>
      <c r="R50" s="77"/>
      <c r="S50" s="77"/>
      <c r="T50" s="78"/>
      <c r="U50" s="77"/>
      <c r="V50" s="77"/>
      <c r="W50" s="78"/>
      <c r="X50" s="80"/>
      <c r="Y50" s="77"/>
    </row>
    <row r="51" spans="1:25">
      <c r="A51" s="77"/>
      <c r="B51" s="77"/>
      <c r="C51" s="93"/>
      <c r="D51" s="77"/>
      <c r="E51" s="77"/>
      <c r="F51" s="78"/>
      <c r="G51" s="78"/>
      <c r="H51" s="77"/>
      <c r="I51" s="77"/>
      <c r="J51" s="78"/>
      <c r="K51" s="77"/>
      <c r="L51" s="77"/>
      <c r="M51" s="78"/>
      <c r="N51" s="77"/>
      <c r="O51" s="77"/>
      <c r="P51" s="77"/>
      <c r="Q51" s="77"/>
      <c r="R51" s="77"/>
      <c r="S51" s="77"/>
      <c r="T51" s="78"/>
      <c r="U51" s="77"/>
      <c r="V51" s="77"/>
      <c r="W51" s="78"/>
      <c r="X51" s="80"/>
      <c r="Y51" s="77"/>
    </row>
    <row r="52" spans="1:25">
      <c r="A52" s="77"/>
      <c r="B52" s="77"/>
      <c r="C52" s="93"/>
      <c r="D52" s="77"/>
      <c r="E52" s="77"/>
      <c r="F52" s="78"/>
      <c r="G52" s="78"/>
      <c r="H52" s="77"/>
      <c r="I52" s="77"/>
      <c r="J52" s="78"/>
      <c r="K52" s="77"/>
      <c r="L52" s="77"/>
      <c r="M52" s="78"/>
      <c r="N52" s="77"/>
      <c r="O52" s="77"/>
      <c r="P52" s="77"/>
      <c r="Q52" s="77"/>
      <c r="R52" s="77"/>
      <c r="S52" s="77"/>
      <c r="T52" s="78"/>
      <c r="U52" s="77"/>
      <c r="V52" s="77"/>
      <c r="W52" s="78"/>
      <c r="X52" s="80"/>
      <c r="Y52" s="77"/>
    </row>
    <row r="53" spans="1:25">
      <c r="A53" s="77"/>
      <c r="B53" s="77"/>
      <c r="C53" s="93"/>
      <c r="D53" s="77"/>
      <c r="E53" s="77"/>
      <c r="F53" s="78"/>
      <c r="G53" s="78"/>
      <c r="H53" s="77"/>
      <c r="I53" s="77"/>
      <c r="J53" s="78"/>
      <c r="K53" s="77"/>
      <c r="L53" s="77"/>
      <c r="M53" s="78"/>
      <c r="N53" s="77"/>
      <c r="O53" s="77"/>
      <c r="P53" s="77"/>
      <c r="Q53" s="77"/>
      <c r="R53" s="77"/>
      <c r="S53" s="77"/>
      <c r="T53" s="78"/>
      <c r="U53" s="77"/>
      <c r="V53" s="77"/>
      <c r="W53" s="78"/>
      <c r="X53" s="80"/>
      <c r="Y53" s="77"/>
    </row>
    <row r="54" spans="1:25">
      <c r="A54" s="77"/>
      <c r="B54" s="77"/>
      <c r="C54" s="93"/>
      <c r="D54" s="77"/>
      <c r="E54" s="77"/>
      <c r="F54" s="78"/>
      <c r="G54" s="78"/>
      <c r="H54" s="77"/>
      <c r="I54" s="77"/>
      <c r="J54" s="78"/>
      <c r="K54" s="77"/>
      <c r="L54" s="77"/>
      <c r="M54" s="78"/>
      <c r="N54" s="77"/>
      <c r="O54" s="77"/>
      <c r="P54" s="77"/>
      <c r="Q54" s="77"/>
      <c r="R54" s="77"/>
      <c r="S54" s="77"/>
      <c r="T54" s="78"/>
      <c r="U54" s="77"/>
      <c r="V54" s="77"/>
      <c r="W54" s="78"/>
      <c r="X54" s="80"/>
      <c r="Y54" s="77"/>
    </row>
    <row r="55" spans="1:25">
      <c r="A55" s="77"/>
      <c r="B55" s="77"/>
      <c r="C55" s="93"/>
      <c r="D55" s="77"/>
      <c r="E55" s="77"/>
      <c r="F55" s="78"/>
      <c r="G55" s="78"/>
      <c r="H55" s="77"/>
      <c r="I55" s="77"/>
      <c r="J55" s="78"/>
      <c r="K55" s="77"/>
      <c r="L55" s="77"/>
      <c r="M55" s="78"/>
      <c r="N55" s="77"/>
      <c r="O55" s="77"/>
      <c r="P55" s="77"/>
      <c r="Q55" s="77"/>
      <c r="R55" s="77"/>
      <c r="S55" s="77"/>
      <c r="T55" s="78"/>
      <c r="U55" s="77"/>
      <c r="V55" s="77"/>
      <c r="W55" s="78"/>
      <c r="X55" s="80"/>
      <c r="Y55" s="77"/>
    </row>
    <row r="56" spans="1:25">
      <c r="A56" s="77"/>
      <c r="B56" s="77"/>
      <c r="C56" s="93"/>
      <c r="D56" s="77"/>
      <c r="E56" s="77"/>
      <c r="F56" s="78"/>
      <c r="G56" s="78"/>
      <c r="H56" s="77"/>
      <c r="I56" s="77"/>
      <c r="J56" s="78"/>
      <c r="K56" s="77"/>
      <c r="L56" s="77"/>
      <c r="M56" s="78"/>
      <c r="N56" s="77"/>
      <c r="O56" s="77"/>
      <c r="P56" s="77"/>
      <c r="Q56" s="77"/>
      <c r="R56" s="77"/>
      <c r="S56" s="77"/>
      <c r="T56" s="78"/>
      <c r="U56" s="77"/>
      <c r="V56" s="77"/>
      <c r="W56" s="78"/>
      <c r="X56" s="80"/>
      <c r="Y56" s="77"/>
    </row>
    <row r="57" spans="1:25">
      <c r="A57" s="77"/>
      <c r="B57" s="77"/>
      <c r="C57" s="93"/>
      <c r="D57" s="77"/>
      <c r="E57" s="77"/>
      <c r="F57" s="78"/>
      <c r="G57" s="78"/>
      <c r="H57" s="77"/>
      <c r="I57" s="77"/>
      <c r="J57" s="78"/>
      <c r="K57" s="77"/>
      <c r="L57" s="77"/>
      <c r="M57" s="78"/>
      <c r="N57" s="77"/>
      <c r="O57" s="77"/>
      <c r="P57" s="77"/>
      <c r="Q57" s="77"/>
      <c r="R57" s="77"/>
      <c r="S57" s="77"/>
      <c r="T57" s="78"/>
      <c r="U57" s="77"/>
      <c r="V57" s="77"/>
      <c r="W57" s="78"/>
      <c r="X57" s="80"/>
      <c r="Y57" s="77"/>
    </row>
    <row r="58" spans="1:25">
      <c r="A58" s="77"/>
      <c r="B58" s="77"/>
      <c r="C58" s="93"/>
      <c r="D58" s="77"/>
      <c r="E58" s="77"/>
      <c r="F58" s="78"/>
      <c r="G58" s="78"/>
      <c r="H58" s="77"/>
      <c r="I58" s="77"/>
      <c r="J58" s="78"/>
      <c r="K58" s="77"/>
      <c r="L58" s="77"/>
      <c r="M58" s="78"/>
      <c r="N58" s="77"/>
      <c r="O58" s="77"/>
      <c r="P58" s="77"/>
      <c r="Q58" s="77"/>
      <c r="R58" s="77"/>
      <c r="S58" s="77"/>
      <c r="T58" s="78"/>
      <c r="U58" s="77"/>
      <c r="V58" s="77"/>
      <c r="W58" s="78"/>
      <c r="X58" s="80"/>
      <c r="Y58" s="77"/>
    </row>
    <row r="59" spans="1:25">
      <c r="A59" s="77"/>
      <c r="B59" s="77"/>
      <c r="C59" s="93"/>
      <c r="D59" s="77"/>
      <c r="E59" s="77"/>
      <c r="F59" s="78"/>
      <c r="G59" s="78"/>
      <c r="H59" s="77"/>
      <c r="I59" s="77"/>
      <c r="J59" s="78"/>
      <c r="K59" s="77"/>
      <c r="L59" s="77"/>
      <c r="M59" s="78"/>
      <c r="N59" s="77"/>
      <c r="O59" s="77"/>
      <c r="P59" s="77"/>
      <c r="Q59" s="77"/>
      <c r="R59" s="77"/>
      <c r="S59" s="77"/>
      <c r="T59" s="78"/>
      <c r="U59" s="77"/>
      <c r="V59" s="77"/>
      <c r="W59" s="78"/>
      <c r="X59" s="80"/>
      <c r="Y59" s="77"/>
    </row>
    <row r="60" spans="1:25">
      <c r="A60" s="77"/>
      <c r="B60" s="77"/>
      <c r="C60" s="93"/>
      <c r="D60" s="77"/>
      <c r="E60" s="77"/>
      <c r="F60" s="78"/>
      <c r="G60" s="78"/>
      <c r="H60" s="77"/>
      <c r="I60" s="77"/>
      <c r="J60" s="78"/>
      <c r="K60" s="77"/>
      <c r="L60" s="77"/>
      <c r="M60" s="78"/>
      <c r="N60" s="77"/>
      <c r="O60" s="77"/>
      <c r="P60" s="77"/>
      <c r="Q60" s="77"/>
      <c r="R60" s="77"/>
      <c r="S60" s="77"/>
      <c r="T60" s="78"/>
      <c r="U60" s="77"/>
      <c r="V60" s="77"/>
      <c r="W60" s="78"/>
      <c r="X60" s="80"/>
      <c r="Y60" s="77"/>
    </row>
    <row r="61" spans="1:25">
      <c r="A61" s="77"/>
      <c r="B61" s="77"/>
      <c r="C61" s="93"/>
      <c r="D61" s="77"/>
      <c r="E61" s="77"/>
      <c r="F61" s="78"/>
      <c r="G61" s="78"/>
      <c r="H61" s="77"/>
      <c r="I61" s="77"/>
      <c r="J61" s="78"/>
      <c r="K61" s="77"/>
      <c r="L61" s="77"/>
      <c r="M61" s="78"/>
      <c r="N61" s="77"/>
      <c r="O61" s="77"/>
      <c r="P61" s="77"/>
      <c r="Q61" s="77"/>
      <c r="R61" s="77"/>
      <c r="S61" s="77"/>
      <c r="T61" s="78"/>
      <c r="U61" s="77"/>
      <c r="V61" s="77"/>
      <c r="W61" s="78"/>
      <c r="X61" s="80"/>
      <c r="Y61" s="77"/>
    </row>
    <row r="62" spans="1:25">
      <c r="A62" s="77"/>
      <c r="B62" s="77"/>
      <c r="C62" s="93"/>
      <c r="D62" s="77"/>
      <c r="E62" s="77"/>
      <c r="F62" s="78"/>
      <c r="G62" s="78"/>
      <c r="H62" s="77"/>
      <c r="I62" s="77"/>
      <c r="J62" s="78"/>
      <c r="K62" s="77"/>
      <c r="L62" s="77"/>
      <c r="M62" s="78"/>
      <c r="N62" s="77"/>
      <c r="O62" s="77"/>
      <c r="P62" s="77"/>
      <c r="Q62" s="77"/>
      <c r="R62" s="77"/>
      <c r="S62" s="77"/>
      <c r="T62" s="78"/>
      <c r="U62" s="77"/>
      <c r="V62" s="77"/>
      <c r="W62" s="78"/>
      <c r="X62" s="80"/>
      <c r="Y62" s="77"/>
    </row>
    <row r="63" spans="1:25">
      <c r="A63" s="77"/>
      <c r="B63" s="77"/>
      <c r="C63" s="93"/>
      <c r="D63" s="77"/>
      <c r="E63" s="77"/>
      <c r="F63" s="78"/>
      <c r="G63" s="78"/>
      <c r="H63" s="77"/>
      <c r="I63" s="77"/>
      <c r="J63" s="78"/>
      <c r="K63" s="77"/>
      <c r="L63" s="77"/>
      <c r="M63" s="78"/>
      <c r="N63" s="77"/>
      <c r="O63" s="77"/>
      <c r="P63" s="77"/>
      <c r="Q63" s="77"/>
      <c r="R63" s="77"/>
      <c r="S63" s="77"/>
      <c r="T63" s="78"/>
      <c r="U63" s="77"/>
      <c r="V63" s="77"/>
      <c r="W63" s="78"/>
      <c r="X63" s="80"/>
      <c r="Y63" s="77"/>
    </row>
    <row r="64" spans="1:25">
      <c r="A64" s="77"/>
      <c r="B64" s="77"/>
      <c r="C64" s="93"/>
      <c r="D64" s="77"/>
      <c r="E64" s="77"/>
      <c r="F64" s="78"/>
      <c r="G64" s="78"/>
      <c r="H64" s="77"/>
      <c r="I64" s="77"/>
      <c r="J64" s="78"/>
      <c r="K64" s="77"/>
      <c r="L64" s="77"/>
      <c r="M64" s="78"/>
      <c r="N64" s="77"/>
      <c r="O64" s="77"/>
      <c r="P64" s="77"/>
      <c r="Q64" s="77"/>
      <c r="R64" s="77"/>
      <c r="S64" s="77"/>
      <c r="T64" s="78"/>
      <c r="U64" s="77"/>
      <c r="V64" s="77"/>
      <c r="W64" s="78"/>
      <c r="X64" s="80"/>
      <c r="Y64" s="77"/>
    </row>
    <row r="65" spans="1:25">
      <c r="A65" s="77"/>
      <c r="B65" s="77"/>
      <c r="C65" s="93"/>
      <c r="D65" s="77"/>
      <c r="E65" s="77"/>
      <c r="F65" s="78"/>
      <c r="G65" s="78"/>
      <c r="H65" s="77"/>
      <c r="I65" s="77"/>
      <c r="J65" s="78"/>
      <c r="K65" s="77"/>
      <c r="L65" s="77"/>
      <c r="M65" s="78"/>
      <c r="N65" s="77"/>
      <c r="O65" s="77"/>
      <c r="P65" s="77"/>
      <c r="Q65" s="77"/>
      <c r="R65" s="77"/>
      <c r="S65" s="77"/>
      <c r="T65" s="78"/>
      <c r="U65" s="77"/>
      <c r="V65" s="77"/>
      <c r="W65" s="78"/>
      <c r="X65" s="80"/>
      <c r="Y65" s="77"/>
    </row>
    <row r="66" spans="1:25">
      <c r="A66" s="77"/>
      <c r="B66" s="77"/>
      <c r="C66" s="93"/>
      <c r="D66" s="77"/>
      <c r="E66" s="77"/>
      <c r="F66" s="78"/>
      <c r="G66" s="78"/>
      <c r="H66" s="77"/>
      <c r="I66" s="77"/>
      <c r="J66" s="78"/>
      <c r="K66" s="77"/>
      <c r="L66" s="77"/>
      <c r="M66" s="78"/>
      <c r="N66" s="77"/>
      <c r="O66" s="77"/>
      <c r="P66" s="77"/>
      <c r="Q66" s="77"/>
      <c r="R66" s="77"/>
      <c r="S66" s="77"/>
      <c r="T66" s="78"/>
      <c r="U66" s="77"/>
      <c r="V66" s="77"/>
      <c r="W66" s="78"/>
      <c r="X66" s="80"/>
      <c r="Y66" s="77"/>
    </row>
    <row r="67" spans="1:25">
      <c r="A67" s="77"/>
      <c r="B67" s="77"/>
      <c r="C67" s="93"/>
      <c r="D67" s="77"/>
      <c r="E67" s="77"/>
      <c r="F67" s="78"/>
      <c r="G67" s="78"/>
      <c r="H67" s="77"/>
      <c r="I67" s="77"/>
      <c r="J67" s="78"/>
      <c r="K67" s="77"/>
      <c r="L67" s="77"/>
      <c r="M67" s="78"/>
      <c r="N67" s="77"/>
      <c r="O67" s="77"/>
      <c r="P67" s="77"/>
      <c r="Q67" s="77"/>
      <c r="R67" s="77"/>
      <c r="S67" s="77"/>
      <c r="T67" s="78"/>
      <c r="U67" s="77"/>
      <c r="V67" s="77"/>
      <c r="W67" s="78"/>
      <c r="X67" s="80"/>
      <c r="Y67" s="77"/>
    </row>
    <row r="68" spans="1:25">
      <c r="A68" s="77"/>
      <c r="B68" s="77"/>
      <c r="C68" s="93"/>
      <c r="D68" s="77"/>
      <c r="E68" s="77"/>
      <c r="F68" s="78"/>
      <c r="G68" s="78"/>
      <c r="H68" s="77"/>
      <c r="I68" s="77"/>
      <c r="J68" s="78"/>
      <c r="K68" s="77"/>
      <c r="L68" s="77"/>
      <c r="M68" s="78"/>
      <c r="N68" s="77"/>
      <c r="O68" s="77"/>
      <c r="P68" s="77"/>
      <c r="Q68" s="77"/>
      <c r="R68" s="77"/>
      <c r="S68" s="77"/>
      <c r="T68" s="78"/>
      <c r="U68" s="77"/>
      <c r="V68" s="77"/>
      <c r="W68" s="78"/>
      <c r="X68" s="80"/>
      <c r="Y68" s="77"/>
    </row>
    <row r="69" spans="1:25">
      <c r="A69" s="77"/>
      <c r="B69" s="77"/>
      <c r="C69" s="93"/>
      <c r="D69" s="77"/>
      <c r="E69" s="77"/>
      <c r="F69" s="78"/>
      <c r="G69" s="78"/>
      <c r="H69" s="77"/>
      <c r="I69" s="77"/>
      <c r="J69" s="78"/>
      <c r="K69" s="77"/>
      <c r="L69" s="77"/>
      <c r="M69" s="78"/>
      <c r="N69" s="77"/>
      <c r="O69" s="77"/>
      <c r="P69" s="77"/>
      <c r="Q69" s="77"/>
      <c r="R69" s="77"/>
      <c r="S69" s="77"/>
      <c r="T69" s="78"/>
      <c r="U69" s="77"/>
      <c r="V69" s="77"/>
      <c r="W69" s="78"/>
      <c r="X69" s="80"/>
      <c r="Y69" s="77"/>
    </row>
    <row r="70" spans="1:25">
      <c r="A70" s="77"/>
      <c r="B70" s="77"/>
      <c r="C70" s="93"/>
      <c r="D70" s="77"/>
      <c r="E70" s="77"/>
      <c r="F70" s="78"/>
      <c r="G70" s="78"/>
      <c r="H70" s="77"/>
      <c r="I70" s="77"/>
      <c r="J70" s="78"/>
      <c r="K70" s="77"/>
      <c r="L70" s="77"/>
      <c r="M70" s="78"/>
      <c r="N70" s="77"/>
      <c r="O70" s="77"/>
      <c r="P70" s="77"/>
      <c r="Q70" s="77"/>
      <c r="R70" s="77"/>
      <c r="S70" s="77"/>
      <c r="T70" s="78"/>
      <c r="U70" s="77"/>
      <c r="V70" s="77"/>
      <c r="W70" s="78"/>
      <c r="X70" s="80"/>
      <c r="Y70" s="77"/>
    </row>
    <row r="71" spans="1:25">
      <c r="A71" s="77"/>
      <c r="B71" s="77"/>
      <c r="C71" s="93"/>
      <c r="D71" s="77"/>
      <c r="E71" s="77"/>
      <c r="F71" s="78"/>
      <c r="G71" s="78"/>
      <c r="H71" s="77"/>
      <c r="I71" s="77"/>
      <c r="J71" s="78"/>
      <c r="K71" s="77"/>
      <c r="L71" s="77"/>
      <c r="M71" s="78"/>
      <c r="N71" s="77"/>
      <c r="O71" s="77"/>
      <c r="P71" s="77"/>
      <c r="Q71" s="77"/>
      <c r="R71" s="77"/>
      <c r="S71" s="77"/>
      <c r="T71" s="78"/>
      <c r="U71" s="77"/>
      <c r="V71" s="77"/>
      <c r="W71" s="78"/>
      <c r="X71" s="80"/>
      <c r="Y71" s="77"/>
    </row>
    <row r="72" spans="1:25">
      <c r="A72" s="77"/>
      <c r="B72" s="77"/>
      <c r="C72" s="93"/>
      <c r="D72" s="77"/>
      <c r="E72" s="77"/>
      <c r="F72" s="78"/>
      <c r="G72" s="78"/>
      <c r="H72" s="77"/>
      <c r="I72" s="77"/>
      <c r="J72" s="78"/>
      <c r="K72" s="77"/>
      <c r="L72" s="77"/>
      <c r="M72" s="78"/>
      <c r="N72" s="77"/>
      <c r="O72" s="77"/>
      <c r="P72" s="77"/>
      <c r="Q72" s="77"/>
      <c r="R72" s="77"/>
      <c r="S72" s="77"/>
      <c r="T72" s="78"/>
      <c r="U72" s="77"/>
      <c r="V72" s="77"/>
      <c r="W72" s="78"/>
      <c r="X72" s="80"/>
      <c r="Y72" s="77"/>
    </row>
    <row r="73" spans="1:25">
      <c r="A73" s="77"/>
      <c r="B73" s="77"/>
      <c r="C73" s="93"/>
      <c r="D73" s="77"/>
      <c r="E73" s="77"/>
      <c r="F73" s="78"/>
      <c r="G73" s="78"/>
      <c r="H73" s="77"/>
      <c r="I73" s="77"/>
      <c r="J73" s="78"/>
      <c r="K73" s="77"/>
      <c r="L73" s="77"/>
      <c r="M73" s="78"/>
      <c r="N73" s="77"/>
      <c r="O73" s="77"/>
      <c r="P73" s="77"/>
      <c r="Q73" s="77"/>
      <c r="R73" s="77"/>
      <c r="S73" s="77"/>
      <c r="T73" s="78"/>
      <c r="U73" s="77"/>
      <c r="V73" s="77"/>
      <c r="W73" s="78"/>
      <c r="X73" s="80"/>
      <c r="Y73" s="77"/>
    </row>
    <row r="74" spans="1:25">
      <c r="A74" s="77"/>
      <c r="B74" s="77"/>
      <c r="C74" s="93"/>
      <c r="D74" s="77"/>
      <c r="E74" s="77"/>
      <c r="F74" s="78"/>
      <c r="G74" s="78"/>
      <c r="H74" s="77"/>
      <c r="I74" s="77"/>
      <c r="J74" s="78"/>
      <c r="K74" s="77"/>
      <c r="L74" s="77"/>
      <c r="M74" s="78"/>
      <c r="N74" s="77"/>
      <c r="O74" s="77"/>
      <c r="P74" s="77"/>
      <c r="Q74" s="77"/>
      <c r="R74" s="77"/>
      <c r="S74" s="77"/>
      <c r="T74" s="78"/>
      <c r="U74" s="77"/>
      <c r="V74" s="77"/>
      <c r="W74" s="78"/>
      <c r="X74" s="80"/>
      <c r="Y74" s="77"/>
    </row>
    <row r="75" spans="1:25">
      <c r="A75" s="77"/>
      <c r="B75" s="77"/>
      <c r="C75" s="93"/>
      <c r="D75" s="77"/>
      <c r="E75" s="77"/>
      <c r="F75" s="78"/>
      <c r="G75" s="78"/>
      <c r="H75" s="77"/>
      <c r="I75" s="77"/>
      <c r="J75" s="78"/>
      <c r="K75" s="77"/>
      <c r="L75" s="77"/>
      <c r="M75" s="78"/>
      <c r="N75" s="77"/>
      <c r="O75" s="77"/>
      <c r="P75" s="77"/>
      <c r="Q75" s="77"/>
      <c r="R75" s="77"/>
      <c r="S75" s="77"/>
      <c r="T75" s="78"/>
      <c r="U75" s="77"/>
      <c r="V75" s="77"/>
      <c r="W75" s="78"/>
      <c r="X75" s="80"/>
      <c r="Y75" s="77"/>
    </row>
    <row r="76" spans="1:25">
      <c r="A76" s="77"/>
      <c r="B76" s="77"/>
      <c r="C76" s="93"/>
      <c r="D76" s="77"/>
      <c r="E76" s="77"/>
      <c r="F76" s="78"/>
      <c r="G76" s="78"/>
      <c r="H76" s="77"/>
      <c r="I76" s="77"/>
      <c r="J76" s="78"/>
      <c r="K76" s="77"/>
      <c r="L76" s="77"/>
      <c r="M76" s="78"/>
      <c r="N76" s="77"/>
      <c r="O76" s="77"/>
      <c r="P76" s="77"/>
      <c r="Q76" s="77"/>
      <c r="R76" s="77"/>
      <c r="S76" s="77"/>
      <c r="T76" s="78"/>
      <c r="U76" s="77"/>
      <c r="V76" s="77"/>
      <c r="W76" s="78"/>
      <c r="X76" s="80"/>
      <c r="Y76" s="77"/>
    </row>
    <row r="77" spans="1:25">
      <c r="A77" s="77"/>
      <c r="B77" s="77"/>
      <c r="C77" s="93"/>
      <c r="D77" s="77"/>
      <c r="E77" s="77"/>
      <c r="F77" s="78"/>
      <c r="G77" s="78"/>
      <c r="H77" s="77"/>
      <c r="I77" s="77"/>
      <c r="J77" s="78"/>
      <c r="K77" s="77"/>
      <c r="L77" s="77"/>
      <c r="M77" s="78"/>
      <c r="N77" s="77"/>
      <c r="O77" s="77"/>
      <c r="P77" s="77"/>
      <c r="Q77" s="77"/>
      <c r="R77" s="77"/>
      <c r="S77" s="77"/>
      <c r="T77" s="78"/>
      <c r="U77" s="77"/>
      <c r="V77" s="77"/>
      <c r="W77" s="78"/>
      <c r="X77" s="80"/>
      <c r="Y77" s="77"/>
    </row>
    <row r="78" spans="1:25">
      <c r="A78" s="77"/>
      <c r="B78" s="77"/>
      <c r="C78" s="93"/>
      <c r="D78" s="77"/>
      <c r="E78" s="77"/>
      <c r="F78" s="78"/>
      <c r="G78" s="78"/>
      <c r="H78" s="77"/>
      <c r="I78" s="77"/>
      <c r="J78" s="78"/>
      <c r="K78" s="77"/>
      <c r="L78" s="77"/>
      <c r="M78" s="78"/>
      <c r="N78" s="77"/>
      <c r="O78" s="77"/>
      <c r="P78" s="77"/>
      <c r="Q78" s="77"/>
      <c r="R78" s="77"/>
      <c r="S78" s="77"/>
      <c r="T78" s="78"/>
      <c r="U78" s="77"/>
      <c r="V78" s="77"/>
      <c r="W78" s="78"/>
      <c r="X78" s="80"/>
      <c r="Y78" s="77"/>
    </row>
    <row r="79" spans="1:25">
      <c r="A79" s="77"/>
      <c r="B79" s="77"/>
      <c r="C79" s="93"/>
      <c r="D79" s="77"/>
      <c r="E79" s="77"/>
      <c r="F79" s="78"/>
      <c r="G79" s="78"/>
      <c r="H79" s="77"/>
      <c r="I79" s="77"/>
      <c r="J79" s="78"/>
      <c r="K79" s="77"/>
      <c r="L79" s="77"/>
      <c r="M79" s="78"/>
      <c r="N79" s="77"/>
      <c r="O79" s="77"/>
      <c r="P79" s="77"/>
      <c r="Q79" s="77"/>
      <c r="R79" s="77"/>
      <c r="S79" s="77"/>
      <c r="T79" s="78"/>
      <c r="U79" s="77"/>
      <c r="V79" s="77"/>
      <c r="W79" s="78"/>
      <c r="X79" s="80"/>
      <c r="Y79" s="77"/>
    </row>
    <row r="80" spans="1:25">
      <c r="A80" s="77"/>
      <c r="B80" s="77"/>
      <c r="C80" s="93"/>
      <c r="D80" s="77"/>
      <c r="E80" s="77"/>
      <c r="F80" s="78"/>
      <c r="G80" s="78"/>
      <c r="H80" s="77"/>
      <c r="I80" s="77"/>
      <c r="J80" s="78"/>
      <c r="K80" s="77"/>
      <c r="L80" s="77"/>
      <c r="M80" s="78"/>
      <c r="N80" s="77"/>
      <c r="O80" s="77"/>
      <c r="P80" s="77"/>
      <c r="Q80" s="77"/>
      <c r="R80" s="77"/>
      <c r="S80" s="77"/>
      <c r="T80" s="78"/>
      <c r="U80" s="77"/>
      <c r="V80" s="77"/>
      <c r="W80" s="78"/>
      <c r="X80" s="80"/>
      <c r="Y80" s="77"/>
    </row>
    <row r="81" spans="1:25">
      <c r="A81" s="77"/>
      <c r="B81" s="77"/>
      <c r="C81" s="93"/>
      <c r="D81" s="77"/>
      <c r="E81" s="77"/>
      <c r="F81" s="78"/>
      <c r="G81" s="78"/>
      <c r="H81" s="77"/>
      <c r="I81" s="77"/>
      <c r="J81" s="78"/>
      <c r="K81" s="77"/>
      <c r="L81" s="77"/>
      <c r="M81" s="78"/>
      <c r="N81" s="77"/>
      <c r="O81" s="77"/>
      <c r="P81" s="77"/>
      <c r="Q81" s="77"/>
      <c r="R81" s="77"/>
      <c r="S81" s="77"/>
      <c r="T81" s="78"/>
      <c r="U81" s="77"/>
      <c r="V81" s="77"/>
      <c r="W81" s="78"/>
      <c r="X81" s="80"/>
      <c r="Y81" s="77"/>
    </row>
    <row r="82" spans="1:25">
      <c r="A82" s="77"/>
      <c r="B82" s="77"/>
      <c r="C82" s="93"/>
      <c r="D82" s="77"/>
      <c r="E82" s="77"/>
      <c r="F82" s="78"/>
      <c r="G82" s="78"/>
      <c r="H82" s="77"/>
      <c r="I82" s="77"/>
      <c r="J82" s="78"/>
      <c r="K82" s="77"/>
      <c r="L82" s="77"/>
      <c r="M82" s="78"/>
      <c r="N82" s="77"/>
      <c r="O82" s="77"/>
      <c r="P82" s="77"/>
      <c r="Q82" s="77"/>
      <c r="R82" s="77"/>
      <c r="S82" s="77"/>
      <c r="T82" s="78"/>
      <c r="U82" s="77"/>
      <c r="V82" s="77"/>
      <c r="W82" s="78"/>
      <c r="X82" s="80"/>
      <c r="Y82" s="77"/>
    </row>
    <row r="83" spans="1:25">
      <c r="A83" s="77"/>
      <c r="B83" s="77"/>
      <c r="C83" s="93"/>
      <c r="D83" s="77"/>
      <c r="E83" s="77"/>
      <c r="F83" s="78"/>
      <c r="G83" s="78"/>
      <c r="H83" s="77"/>
      <c r="I83" s="77"/>
      <c r="J83" s="78"/>
      <c r="K83" s="77"/>
      <c r="L83" s="77"/>
      <c r="M83" s="78"/>
      <c r="N83" s="77"/>
      <c r="O83" s="77"/>
      <c r="P83" s="77"/>
      <c r="Q83" s="77"/>
      <c r="R83" s="77"/>
      <c r="S83" s="77"/>
      <c r="T83" s="78"/>
      <c r="U83" s="77"/>
      <c r="V83" s="77"/>
      <c r="W83" s="78"/>
      <c r="X83" s="80"/>
      <c r="Y83" s="77"/>
    </row>
    <row r="84" spans="1:25">
      <c r="A84" s="77"/>
      <c r="B84" s="77"/>
      <c r="C84" s="93"/>
      <c r="D84" s="77"/>
      <c r="E84" s="77"/>
      <c r="F84" s="78"/>
      <c r="G84" s="78"/>
      <c r="H84" s="77"/>
      <c r="I84" s="77"/>
      <c r="J84" s="78"/>
      <c r="K84" s="77"/>
      <c r="L84" s="77"/>
      <c r="M84" s="78"/>
      <c r="N84" s="77"/>
      <c r="O84" s="77"/>
      <c r="P84" s="77"/>
      <c r="Q84" s="77"/>
      <c r="R84" s="77"/>
      <c r="S84" s="77"/>
      <c r="T84" s="78"/>
      <c r="U84" s="77"/>
      <c r="V84" s="77"/>
      <c r="W84" s="78"/>
      <c r="X84" s="80"/>
      <c r="Y84" s="77"/>
    </row>
    <row r="85" spans="1:25">
      <c r="A85" s="77"/>
      <c r="B85" s="77"/>
      <c r="C85" s="93"/>
      <c r="D85" s="77"/>
      <c r="E85" s="77"/>
      <c r="F85" s="78"/>
      <c r="G85" s="78"/>
      <c r="H85" s="77"/>
      <c r="I85" s="77"/>
      <c r="J85" s="78"/>
      <c r="K85" s="77"/>
      <c r="L85" s="77"/>
      <c r="M85" s="78"/>
      <c r="N85" s="77"/>
      <c r="O85" s="77"/>
      <c r="P85" s="77"/>
      <c r="Q85" s="77"/>
      <c r="R85" s="77"/>
      <c r="S85" s="77"/>
      <c r="T85" s="78"/>
      <c r="U85" s="77"/>
      <c r="V85" s="77"/>
      <c r="W85" s="78"/>
      <c r="X85" s="80"/>
      <c r="Y85" s="77"/>
    </row>
    <row r="86" spans="1:25">
      <c r="A86" s="77"/>
      <c r="B86" s="77"/>
      <c r="C86" s="93"/>
      <c r="D86" s="77"/>
      <c r="E86" s="77"/>
      <c r="F86" s="78"/>
      <c r="G86" s="78"/>
      <c r="H86" s="77"/>
      <c r="I86" s="77"/>
      <c r="J86" s="78"/>
      <c r="K86" s="77"/>
      <c r="L86" s="77"/>
      <c r="M86" s="78"/>
      <c r="N86" s="77"/>
      <c r="O86" s="77"/>
      <c r="P86" s="77"/>
      <c r="Q86" s="77"/>
      <c r="R86" s="77"/>
      <c r="S86" s="77"/>
      <c r="T86" s="78"/>
      <c r="U86" s="77"/>
      <c r="V86" s="77"/>
      <c r="W86" s="78"/>
      <c r="X86" s="80"/>
      <c r="Y86" s="77"/>
    </row>
    <row r="87" spans="1:25">
      <c r="A87" s="77"/>
      <c r="B87" s="77"/>
      <c r="C87" s="93"/>
      <c r="D87" s="77"/>
      <c r="E87" s="77"/>
      <c r="F87" s="78"/>
      <c r="G87" s="78"/>
      <c r="H87" s="77"/>
      <c r="I87" s="77"/>
      <c r="J87" s="78"/>
      <c r="K87" s="77"/>
      <c r="L87" s="77"/>
      <c r="M87" s="78"/>
      <c r="N87" s="77"/>
      <c r="O87" s="77"/>
      <c r="P87" s="77"/>
      <c r="Q87" s="77"/>
      <c r="R87" s="77"/>
      <c r="S87" s="77"/>
      <c r="T87" s="78"/>
      <c r="U87" s="77"/>
      <c r="V87" s="77"/>
      <c r="W87" s="78"/>
      <c r="X87" s="80"/>
      <c r="Y87" s="77"/>
    </row>
    <row r="88" spans="1:25">
      <c r="A88" s="77"/>
      <c r="B88" s="77"/>
      <c r="C88" s="93"/>
      <c r="D88" s="77"/>
      <c r="E88" s="77"/>
      <c r="F88" s="78"/>
      <c r="G88" s="78"/>
      <c r="H88" s="77"/>
      <c r="I88" s="77"/>
      <c r="J88" s="78"/>
      <c r="K88" s="77"/>
      <c r="L88" s="77"/>
      <c r="M88" s="78"/>
      <c r="N88" s="77"/>
      <c r="O88" s="77"/>
      <c r="P88" s="77"/>
      <c r="Q88" s="77"/>
      <c r="R88" s="77"/>
      <c r="S88" s="77"/>
      <c r="T88" s="78"/>
      <c r="U88" s="77"/>
      <c r="V88" s="77"/>
      <c r="W88" s="78"/>
      <c r="X88" s="80"/>
      <c r="Y88" s="77"/>
    </row>
    <row r="89" spans="1:25">
      <c r="A89" s="77"/>
      <c r="B89" s="77"/>
      <c r="C89" s="93"/>
      <c r="D89" s="77"/>
      <c r="E89" s="77"/>
      <c r="F89" s="78"/>
      <c r="G89" s="78"/>
      <c r="H89" s="77"/>
      <c r="I89" s="77"/>
      <c r="J89" s="78"/>
      <c r="K89" s="77"/>
      <c r="L89" s="77"/>
      <c r="M89" s="78"/>
      <c r="N89" s="77"/>
      <c r="O89" s="77"/>
      <c r="P89" s="77"/>
      <c r="Q89" s="77"/>
      <c r="R89" s="77"/>
      <c r="S89" s="77"/>
      <c r="T89" s="78"/>
      <c r="U89" s="77"/>
      <c r="V89" s="77"/>
      <c r="W89" s="78"/>
      <c r="X89" s="80"/>
      <c r="Y89" s="77"/>
    </row>
    <row r="90" spans="1:25">
      <c r="A90" s="77"/>
      <c r="B90" s="77"/>
      <c r="C90" s="93"/>
      <c r="D90" s="77"/>
      <c r="E90" s="77"/>
      <c r="F90" s="78"/>
      <c r="G90" s="78"/>
      <c r="H90" s="77"/>
      <c r="I90" s="77"/>
      <c r="J90" s="78"/>
      <c r="K90" s="77"/>
      <c r="L90" s="77"/>
      <c r="M90" s="78"/>
      <c r="N90" s="77"/>
      <c r="O90" s="77"/>
      <c r="P90" s="77"/>
      <c r="Q90" s="77"/>
      <c r="R90" s="77"/>
      <c r="S90" s="77"/>
      <c r="T90" s="78"/>
      <c r="U90" s="77"/>
      <c r="V90" s="77"/>
      <c r="W90" s="78"/>
      <c r="X90" s="80"/>
      <c r="Y90" s="77"/>
    </row>
    <row r="91" spans="1:25">
      <c r="A91" s="77"/>
      <c r="B91" s="77"/>
      <c r="C91" s="93"/>
      <c r="D91" s="77"/>
      <c r="E91" s="77"/>
      <c r="F91" s="78"/>
      <c r="G91" s="78"/>
      <c r="H91" s="77"/>
      <c r="I91" s="77"/>
      <c r="J91" s="78"/>
      <c r="K91" s="77"/>
      <c r="L91" s="77"/>
      <c r="M91" s="78"/>
      <c r="N91" s="77"/>
      <c r="O91" s="77"/>
      <c r="P91" s="77"/>
      <c r="Q91" s="77"/>
      <c r="R91" s="77"/>
      <c r="S91" s="77"/>
      <c r="T91" s="78"/>
      <c r="U91" s="77"/>
      <c r="V91" s="77"/>
      <c r="W91" s="78"/>
      <c r="X91" s="80"/>
      <c r="Y91" s="77"/>
    </row>
    <row r="92" spans="1:25">
      <c r="A92" s="77"/>
      <c r="B92" s="77"/>
      <c r="C92" s="93"/>
      <c r="D92" s="77"/>
      <c r="E92" s="77"/>
      <c r="F92" s="78"/>
      <c r="G92" s="78"/>
      <c r="H92" s="77"/>
      <c r="I92" s="77"/>
      <c r="J92" s="78"/>
      <c r="K92" s="77"/>
      <c r="L92" s="77"/>
      <c r="M92" s="78"/>
      <c r="N92" s="77"/>
      <c r="O92" s="77"/>
      <c r="P92" s="77"/>
      <c r="Q92" s="77"/>
      <c r="R92" s="77"/>
      <c r="S92" s="77"/>
      <c r="T92" s="78"/>
      <c r="U92" s="77"/>
      <c r="V92" s="77"/>
      <c r="W92" s="78"/>
      <c r="X92" s="80"/>
      <c r="Y92" s="77"/>
    </row>
    <row r="93" spans="1:25">
      <c r="A93" s="77"/>
      <c r="B93" s="77"/>
      <c r="C93" s="93"/>
      <c r="D93" s="77"/>
      <c r="E93" s="77"/>
      <c r="F93" s="78"/>
      <c r="G93" s="78"/>
      <c r="H93" s="77"/>
      <c r="I93" s="77"/>
      <c r="J93" s="78"/>
      <c r="K93" s="77"/>
      <c r="L93" s="77"/>
      <c r="M93" s="78"/>
      <c r="N93" s="77"/>
      <c r="O93" s="77"/>
      <c r="P93" s="77"/>
      <c r="Q93" s="77"/>
      <c r="R93" s="77"/>
      <c r="S93" s="77"/>
      <c r="T93" s="78"/>
      <c r="U93" s="77"/>
      <c r="V93" s="77"/>
      <c r="W93" s="78"/>
      <c r="X93" s="80"/>
      <c r="Y93" s="77"/>
    </row>
    <row r="94" spans="1:25">
      <c r="A94" s="77"/>
      <c r="B94" s="77"/>
      <c r="C94" s="93"/>
      <c r="D94" s="77"/>
      <c r="E94" s="77"/>
      <c r="F94" s="78"/>
      <c r="G94" s="78"/>
      <c r="H94" s="77"/>
      <c r="I94" s="77"/>
      <c r="J94" s="78"/>
      <c r="K94" s="77"/>
      <c r="L94" s="77"/>
      <c r="M94" s="78"/>
      <c r="N94" s="77"/>
      <c r="O94" s="77"/>
      <c r="P94" s="77"/>
      <c r="Q94" s="77"/>
      <c r="R94" s="77"/>
      <c r="S94" s="77"/>
      <c r="T94" s="78"/>
      <c r="U94" s="77"/>
      <c r="V94" s="77"/>
      <c r="W94" s="78"/>
      <c r="X94" s="80"/>
      <c r="Y94" s="77"/>
    </row>
    <row r="95" spans="1:25">
      <c r="A95" s="77"/>
      <c r="B95" s="77"/>
      <c r="C95" s="93"/>
      <c r="D95" s="77"/>
      <c r="E95" s="77"/>
      <c r="F95" s="78"/>
      <c r="G95" s="78"/>
      <c r="H95" s="77"/>
      <c r="I95" s="77"/>
      <c r="J95" s="78"/>
      <c r="K95" s="77"/>
      <c r="L95" s="77"/>
      <c r="M95" s="78"/>
      <c r="N95" s="77"/>
      <c r="O95" s="77"/>
      <c r="P95" s="77"/>
      <c r="Q95" s="77"/>
      <c r="R95" s="77"/>
      <c r="S95" s="77"/>
      <c r="T95" s="78"/>
      <c r="U95" s="77"/>
      <c r="V95" s="77"/>
      <c r="W95" s="78"/>
      <c r="X95" s="80"/>
      <c r="Y95" s="77"/>
    </row>
    <row r="96" spans="1:25">
      <c r="A96" s="77"/>
      <c r="B96" s="77"/>
      <c r="C96" s="93"/>
      <c r="D96" s="77"/>
      <c r="E96" s="77"/>
      <c r="F96" s="78"/>
      <c r="G96" s="78"/>
      <c r="H96" s="77"/>
      <c r="I96" s="77"/>
      <c r="J96" s="78"/>
      <c r="K96" s="77"/>
      <c r="L96" s="77"/>
      <c r="M96" s="78"/>
      <c r="N96" s="77"/>
      <c r="O96" s="77"/>
      <c r="P96" s="77"/>
      <c r="Q96" s="77"/>
      <c r="R96" s="77"/>
      <c r="S96" s="77"/>
      <c r="T96" s="78"/>
      <c r="U96" s="77"/>
      <c r="V96" s="77"/>
      <c r="W96" s="78"/>
      <c r="X96" s="80"/>
      <c r="Y96" s="77"/>
    </row>
    <row r="97" spans="1:25">
      <c r="A97" s="77"/>
      <c r="B97" s="77"/>
      <c r="C97" s="93"/>
      <c r="D97" s="77"/>
      <c r="E97" s="77"/>
      <c r="F97" s="78"/>
      <c r="G97" s="78"/>
      <c r="H97" s="77"/>
      <c r="I97" s="77"/>
      <c r="J97" s="78"/>
      <c r="K97" s="77"/>
      <c r="L97" s="77"/>
      <c r="M97" s="78"/>
      <c r="N97" s="77"/>
      <c r="O97" s="77"/>
      <c r="P97" s="77"/>
      <c r="Q97" s="77"/>
      <c r="R97" s="77"/>
      <c r="S97" s="77"/>
      <c r="T97" s="78"/>
      <c r="U97" s="77"/>
      <c r="V97" s="77"/>
      <c r="W97" s="78"/>
      <c r="X97" s="80"/>
      <c r="Y97" s="77"/>
    </row>
    <row r="98" spans="1:25">
      <c r="A98" s="77"/>
      <c r="B98" s="77"/>
      <c r="C98" s="93"/>
      <c r="D98" s="77"/>
      <c r="E98" s="77"/>
      <c r="F98" s="78"/>
      <c r="G98" s="78"/>
      <c r="H98" s="77"/>
      <c r="I98" s="77"/>
      <c r="J98" s="78"/>
      <c r="K98" s="77"/>
      <c r="L98" s="77"/>
      <c r="M98" s="78"/>
      <c r="N98" s="77"/>
      <c r="O98" s="77"/>
      <c r="P98" s="77"/>
      <c r="Q98" s="77"/>
      <c r="R98" s="77"/>
      <c r="S98" s="77"/>
      <c r="T98" s="78"/>
      <c r="U98" s="77"/>
      <c r="V98" s="77"/>
      <c r="W98" s="78"/>
      <c r="X98" s="80"/>
      <c r="Y98" s="77"/>
    </row>
    <row r="99" spans="1:25">
      <c r="A99" s="77"/>
      <c r="B99" s="77"/>
      <c r="C99" s="93"/>
      <c r="D99" s="77"/>
      <c r="E99" s="77"/>
      <c r="F99" s="78"/>
      <c r="G99" s="78"/>
      <c r="H99" s="77"/>
      <c r="I99" s="77"/>
      <c r="J99" s="78"/>
      <c r="K99" s="77"/>
      <c r="L99" s="77"/>
      <c r="M99" s="78"/>
      <c r="N99" s="77"/>
      <c r="O99" s="77"/>
      <c r="P99" s="77"/>
      <c r="Q99" s="77"/>
      <c r="R99" s="77"/>
      <c r="S99" s="77"/>
      <c r="T99" s="78"/>
      <c r="U99" s="77"/>
      <c r="V99" s="77"/>
      <c r="W99" s="78"/>
      <c r="X99" s="80"/>
      <c r="Y99" s="77"/>
    </row>
    <row r="100" spans="1:25">
      <c r="A100" s="77"/>
      <c r="B100" s="77"/>
      <c r="C100" s="93"/>
      <c r="D100" s="77"/>
      <c r="E100" s="77"/>
      <c r="F100" s="78"/>
      <c r="G100" s="78"/>
      <c r="H100" s="77"/>
      <c r="I100" s="77"/>
      <c r="J100" s="78"/>
      <c r="K100" s="77"/>
      <c r="L100" s="77"/>
      <c r="M100" s="78"/>
      <c r="N100" s="77"/>
      <c r="O100" s="77"/>
      <c r="P100" s="77"/>
      <c r="Q100" s="77"/>
      <c r="R100" s="77"/>
      <c r="S100" s="77"/>
      <c r="T100" s="78"/>
      <c r="U100" s="77"/>
      <c r="V100" s="77"/>
      <c r="W100" s="78"/>
      <c r="X100" s="80"/>
      <c r="Y100" s="77"/>
    </row>
    <row r="101" spans="1:25">
      <c r="A101" s="77"/>
      <c r="B101" s="77"/>
      <c r="C101" s="93"/>
      <c r="D101" s="77"/>
      <c r="E101" s="77"/>
      <c r="F101" s="78"/>
      <c r="G101" s="78"/>
      <c r="H101" s="77"/>
      <c r="I101" s="77"/>
      <c r="J101" s="78"/>
      <c r="K101" s="77"/>
      <c r="L101" s="77"/>
      <c r="M101" s="78"/>
      <c r="N101" s="77"/>
      <c r="O101" s="77"/>
      <c r="P101" s="77"/>
      <c r="Q101" s="77"/>
      <c r="R101" s="77"/>
      <c r="S101" s="77"/>
      <c r="T101" s="78"/>
      <c r="U101" s="77"/>
      <c r="V101" s="77"/>
      <c r="W101" s="78"/>
      <c r="X101" s="80"/>
      <c r="Y101" s="77"/>
    </row>
    <row r="102" spans="1:25">
      <c r="A102" s="77"/>
      <c r="B102" s="77"/>
      <c r="C102" s="93"/>
      <c r="D102" s="77"/>
      <c r="E102" s="77"/>
      <c r="F102" s="78"/>
      <c r="G102" s="78"/>
      <c r="H102" s="77"/>
      <c r="I102" s="77"/>
      <c r="J102" s="78"/>
      <c r="K102" s="77"/>
      <c r="L102" s="77"/>
      <c r="M102" s="78"/>
      <c r="N102" s="77"/>
      <c r="O102" s="77"/>
      <c r="P102" s="77"/>
      <c r="Q102" s="77"/>
      <c r="R102" s="77"/>
      <c r="S102" s="77"/>
      <c r="T102" s="78"/>
      <c r="U102" s="77"/>
      <c r="V102" s="77"/>
      <c r="W102" s="78"/>
      <c r="X102" s="80"/>
      <c r="Y102" s="77"/>
    </row>
    <row r="103" spans="1:25">
      <c r="A103" s="77"/>
      <c r="B103" s="77"/>
      <c r="C103" s="93"/>
      <c r="D103" s="77"/>
      <c r="E103" s="77"/>
      <c r="F103" s="78"/>
      <c r="G103" s="78"/>
      <c r="H103" s="77"/>
      <c r="I103" s="77"/>
      <c r="J103" s="78"/>
      <c r="K103" s="77"/>
      <c r="L103" s="77"/>
      <c r="M103" s="78"/>
      <c r="N103" s="77"/>
      <c r="O103" s="77"/>
      <c r="P103" s="77"/>
      <c r="Q103" s="77"/>
      <c r="R103" s="77"/>
      <c r="S103" s="77"/>
      <c r="T103" s="78"/>
      <c r="U103" s="77"/>
      <c r="V103" s="77"/>
      <c r="W103" s="78"/>
      <c r="X103" s="80"/>
      <c r="Y103" s="77"/>
    </row>
    <row r="104" spans="1:25">
      <c r="A104" s="77"/>
      <c r="B104" s="77"/>
      <c r="C104" s="93"/>
      <c r="D104" s="77"/>
      <c r="E104" s="77"/>
      <c r="F104" s="78"/>
      <c r="G104" s="78"/>
      <c r="H104" s="77"/>
      <c r="I104" s="77"/>
      <c r="J104" s="78"/>
      <c r="K104" s="77"/>
      <c r="L104" s="77"/>
      <c r="M104" s="78"/>
      <c r="N104" s="77"/>
      <c r="O104" s="77"/>
      <c r="P104" s="77"/>
      <c r="Q104" s="77"/>
      <c r="R104" s="77"/>
      <c r="S104" s="77"/>
      <c r="T104" s="78"/>
      <c r="U104" s="77"/>
      <c r="V104" s="77"/>
      <c r="W104" s="78"/>
      <c r="X104" s="80"/>
      <c r="Y104" s="77"/>
    </row>
    <row r="105" spans="1:25">
      <c r="A105" s="77"/>
      <c r="B105" s="77"/>
      <c r="C105" s="93"/>
      <c r="D105" s="77"/>
      <c r="E105" s="77"/>
      <c r="F105" s="78"/>
      <c r="G105" s="78"/>
      <c r="H105" s="77"/>
      <c r="I105" s="77"/>
      <c r="J105" s="78"/>
      <c r="K105" s="77"/>
      <c r="L105" s="77"/>
      <c r="M105" s="78"/>
      <c r="N105" s="77"/>
      <c r="O105" s="77"/>
      <c r="P105" s="77"/>
      <c r="Q105" s="77"/>
      <c r="R105" s="77"/>
      <c r="S105" s="77"/>
      <c r="T105" s="78"/>
      <c r="U105" s="77"/>
      <c r="V105" s="77"/>
      <c r="W105" s="78"/>
      <c r="X105" s="80"/>
      <c r="Y105" s="77"/>
    </row>
    <row r="106" spans="1:25">
      <c r="A106" s="77"/>
      <c r="B106" s="77"/>
      <c r="C106" s="93"/>
      <c r="D106" s="77"/>
      <c r="E106" s="77"/>
      <c r="F106" s="78"/>
      <c r="G106" s="78"/>
      <c r="H106" s="77"/>
      <c r="I106" s="77"/>
      <c r="J106" s="78"/>
      <c r="K106" s="77"/>
      <c r="L106" s="77"/>
      <c r="M106" s="78"/>
      <c r="N106" s="77"/>
      <c r="O106" s="77"/>
      <c r="P106" s="77"/>
      <c r="Q106" s="77"/>
      <c r="R106" s="77"/>
      <c r="S106" s="77"/>
      <c r="T106" s="78"/>
      <c r="U106" s="77"/>
      <c r="V106" s="77"/>
      <c r="W106" s="78"/>
      <c r="X106" s="80"/>
      <c r="Y106" s="77"/>
    </row>
    <row r="107" spans="1:25">
      <c r="A107" s="77"/>
      <c r="B107" s="77"/>
      <c r="C107" s="93"/>
      <c r="D107" s="77"/>
      <c r="E107" s="77"/>
      <c r="F107" s="78"/>
      <c r="G107" s="78"/>
      <c r="H107" s="77"/>
      <c r="I107" s="77"/>
      <c r="J107" s="78"/>
      <c r="K107" s="77"/>
      <c r="L107" s="77"/>
      <c r="M107" s="78"/>
      <c r="N107" s="77"/>
      <c r="O107" s="77"/>
      <c r="P107" s="77"/>
      <c r="Q107" s="77"/>
      <c r="R107" s="77"/>
      <c r="S107" s="77"/>
      <c r="T107" s="78"/>
      <c r="U107" s="77"/>
      <c r="V107" s="77"/>
      <c r="W107" s="78"/>
      <c r="X107" s="80"/>
      <c r="Y107" s="77"/>
    </row>
    <row r="108" spans="1:25">
      <c r="A108" s="77"/>
      <c r="B108" s="77"/>
      <c r="C108" s="93"/>
      <c r="D108" s="77"/>
      <c r="E108" s="77"/>
      <c r="F108" s="78"/>
      <c r="G108" s="78"/>
      <c r="H108" s="77"/>
      <c r="I108" s="77"/>
      <c r="J108" s="78"/>
      <c r="K108" s="77"/>
      <c r="L108" s="77"/>
      <c r="M108" s="78"/>
      <c r="N108" s="77"/>
      <c r="O108" s="77"/>
      <c r="P108" s="77"/>
      <c r="Q108" s="77"/>
      <c r="R108" s="77"/>
      <c r="S108" s="77"/>
      <c r="T108" s="78"/>
      <c r="U108" s="77"/>
      <c r="V108" s="77"/>
      <c r="W108" s="78"/>
      <c r="X108" s="80"/>
      <c r="Y108" s="77"/>
    </row>
    <row r="109" spans="1:25">
      <c r="A109" s="77"/>
      <c r="B109" s="77"/>
      <c r="C109" s="93"/>
      <c r="D109" s="77"/>
      <c r="E109" s="77"/>
      <c r="F109" s="78"/>
      <c r="G109" s="78"/>
      <c r="H109" s="77"/>
      <c r="I109" s="77"/>
      <c r="J109" s="78"/>
      <c r="K109" s="77"/>
      <c r="L109" s="77"/>
      <c r="M109" s="78"/>
      <c r="N109" s="77"/>
      <c r="O109" s="77"/>
      <c r="P109" s="77"/>
      <c r="Q109" s="77"/>
      <c r="R109" s="77"/>
      <c r="S109" s="77"/>
      <c r="T109" s="78"/>
      <c r="U109" s="77"/>
      <c r="V109" s="77"/>
      <c r="W109" s="78"/>
      <c r="X109" s="80"/>
      <c r="Y109" s="77"/>
    </row>
    <row r="110" spans="1:25">
      <c r="A110" s="77"/>
      <c r="B110" s="77"/>
      <c r="C110" s="93"/>
      <c r="D110" s="77"/>
      <c r="E110" s="77"/>
      <c r="F110" s="78"/>
      <c r="G110" s="78"/>
      <c r="H110" s="77"/>
      <c r="I110" s="77"/>
      <c r="J110" s="78"/>
      <c r="K110" s="77"/>
      <c r="L110" s="77"/>
      <c r="M110" s="78"/>
      <c r="N110" s="77"/>
      <c r="O110" s="77"/>
      <c r="P110" s="77"/>
      <c r="Q110" s="77"/>
      <c r="R110" s="77"/>
      <c r="S110" s="77"/>
      <c r="T110" s="78"/>
      <c r="U110" s="77"/>
      <c r="V110" s="77"/>
      <c r="W110" s="78"/>
      <c r="X110" s="80"/>
      <c r="Y110" s="77"/>
    </row>
    <row r="111" spans="1:25">
      <c r="A111" s="77"/>
      <c r="B111" s="77"/>
      <c r="C111" s="93"/>
      <c r="D111" s="77"/>
      <c r="E111" s="77"/>
      <c r="F111" s="78"/>
      <c r="G111" s="78"/>
      <c r="H111" s="77"/>
      <c r="I111" s="77"/>
      <c r="J111" s="78"/>
      <c r="K111" s="77"/>
      <c r="L111" s="77"/>
      <c r="M111" s="78"/>
      <c r="N111" s="77"/>
      <c r="O111" s="77"/>
      <c r="P111" s="77"/>
      <c r="Q111" s="77"/>
      <c r="R111" s="77"/>
      <c r="S111" s="77"/>
      <c r="T111" s="78"/>
      <c r="U111" s="77"/>
      <c r="V111" s="77"/>
      <c r="W111" s="78"/>
      <c r="X111" s="80"/>
      <c r="Y111" s="77"/>
    </row>
    <row r="112" spans="1:25">
      <c r="A112" s="77"/>
      <c r="B112" s="77"/>
      <c r="C112" s="93"/>
      <c r="D112" s="77"/>
      <c r="E112" s="77"/>
      <c r="F112" s="78"/>
      <c r="G112" s="78"/>
      <c r="H112" s="77"/>
      <c r="I112" s="77"/>
      <c r="J112" s="78"/>
      <c r="K112" s="77"/>
      <c r="L112" s="77"/>
      <c r="M112" s="78"/>
      <c r="N112" s="77"/>
      <c r="O112" s="77"/>
      <c r="P112" s="77"/>
      <c r="Q112" s="77"/>
      <c r="R112" s="77"/>
      <c r="S112" s="77"/>
      <c r="T112" s="78"/>
      <c r="U112" s="77"/>
      <c r="V112" s="77"/>
      <c r="W112" s="78"/>
      <c r="X112" s="80"/>
      <c r="Y112" s="77"/>
    </row>
    <row r="113" spans="1:25">
      <c r="A113" s="77"/>
      <c r="B113" s="77"/>
      <c r="C113" s="93"/>
      <c r="D113" s="77"/>
      <c r="E113" s="77"/>
      <c r="F113" s="78"/>
      <c r="G113" s="78"/>
      <c r="H113" s="77"/>
      <c r="I113" s="77"/>
      <c r="J113" s="78"/>
      <c r="K113" s="77"/>
      <c r="L113" s="77"/>
      <c r="M113" s="78"/>
      <c r="N113" s="77"/>
      <c r="O113" s="77"/>
      <c r="P113" s="77"/>
      <c r="Q113" s="77"/>
      <c r="R113" s="77"/>
      <c r="S113" s="77"/>
      <c r="T113" s="78"/>
      <c r="U113" s="77"/>
      <c r="V113" s="77"/>
      <c r="W113" s="78"/>
      <c r="X113" s="80"/>
      <c r="Y113" s="77"/>
    </row>
    <row r="114" spans="1:25">
      <c r="A114" s="77"/>
      <c r="B114" s="77"/>
      <c r="C114" s="93"/>
      <c r="D114" s="77"/>
      <c r="E114" s="77"/>
      <c r="F114" s="78"/>
      <c r="G114" s="78"/>
      <c r="H114" s="77"/>
      <c r="I114" s="77"/>
      <c r="J114" s="78"/>
      <c r="K114" s="77"/>
      <c r="L114" s="77"/>
      <c r="M114" s="78"/>
      <c r="N114" s="77"/>
      <c r="O114" s="77"/>
      <c r="P114" s="77"/>
      <c r="Q114" s="77"/>
      <c r="R114" s="77"/>
      <c r="S114" s="77"/>
      <c r="T114" s="78"/>
      <c r="U114" s="77"/>
      <c r="V114" s="77"/>
      <c r="W114" s="78"/>
      <c r="X114" s="80"/>
      <c r="Y114" s="77"/>
    </row>
    <row r="115" spans="1:25">
      <c r="A115" s="77"/>
      <c r="B115" s="77"/>
      <c r="C115" s="93"/>
      <c r="D115" s="77"/>
      <c r="E115" s="77"/>
      <c r="F115" s="78"/>
      <c r="G115" s="78"/>
      <c r="H115" s="77"/>
      <c r="I115" s="77"/>
      <c r="J115" s="78"/>
      <c r="K115" s="77"/>
      <c r="L115" s="77"/>
      <c r="M115" s="78"/>
      <c r="N115" s="77"/>
      <c r="O115" s="77"/>
      <c r="P115" s="77"/>
      <c r="Q115" s="77"/>
      <c r="R115" s="77"/>
      <c r="S115" s="77"/>
      <c r="T115" s="78"/>
      <c r="U115" s="77"/>
      <c r="V115" s="77"/>
      <c r="W115" s="78"/>
      <c r="X115" s="80"/>
      <c r="Y115" s="77"/>
    </row>
    <row r="116" spans="1:25">
      <c r="A116" s="77"/>
      <c r="B116" s="77"/>
      <c r="C116" s="93"/>
      <c r="D116" s="77"/>
      <c r="E116" s="77"/>
      <c r="F116" s="78"/>
      <c r="G116" s="78"/>
      <c r="H116" s="77"/>
      <c r="I116" s="77"/>
      <c r="J116" s="78"/>
      <c r="K116" s="77"/>
      <c r="L116" s="77"/>
      <c r="M116" s="78"/>
      <c r="N116" s="77"/>
      <c r="O116" s="77"/>
      <c r="P116" s="77"/>
      <c r="Q116" s="77"/>
      <c r="R116" s="77"/>
      <c r="S116" s="77"/>
      <c r="T116" s="78"/>
      <c r="U116" s="77"/>
      <c r="V116" s="77"/>
      <c r="W116" s="78"/>
      <c r="X116" s="80"/>
      <c r="Y116" s="77"/>
    </row>
    <row r="117" spans="1:25">
      <c r="A117" s="77"/>
      <c r="B117" s="77"/>
      <c r="C117" s="93"/>
      <c r="D117" s="77"/>
      <c r="E117" s="77"/>
      <c r="F117" s="78"/>
      <c r="G117" s="78"/>
      <c r="H117" s="77"/>
      <c r="I117" s="77"/>
      <c r="J117" s="78"/>
      <c r="K117" s="77"/>
      <c r="L117" s="77"/>
      <c r="M117" s="78"/>
      <c r="N117" s="77"/>
      <c r="O117" s="77"/>
      <c r="P117" s="77"/>
      <c r="Q117" s="77"/>
      <c r="R117" s="77"/>
      <c r="S117" s="77"/>
      <c r="T117" s="78"/>
      <c r="U117" s="77"/>
      <c r="V117" s="77"/>
      <c r="W117" s="78"/>
      <c r="X117" s="80"/>
      <c r="Y117" s="77"/>
    </row>
    <row r="118" spans="1:25">
      <c r="A118" s="77"/>
      <c r="B118" s="77"/>
      <c r="C118" s="93"/>
      <c r="D118" s="77"/>
      <c r="E118" s="77"/>
      <c r="F118" s="78"/>
      <c r="G118" s="78"/>
      <c r="H118" s="77"/>
      <c r="I118" s="77"/>
      <c r="J118" s="78"/>
      <c r="K118" s="77"/>
      <c r="L118" s="77"/>
      <c r="M118" s="78"/>
      <c r="N118" s="77"/>
      <c r="O118" s="77"/>
      <c r="P118" s="77"/>
      <c r="Q118" s="77"/>
      <c r="R118" s="77"/>
      <c r="S118" s="77"/>
      <c r="T118" s="78"/>
      <c r="U118" s="77"/>
      <c r="V118" s="77"/>
      <c r="W118" s="78"/>
      <c r="X118" s="80"/>
      <c r="Y118" s="77"/>
    </row>
    <row r="119" spans="1:25">
      <c r="A119" s="77"/>
      <c r="B119" s="77"/>
      <c r="C119" s="93"/>
      <c r="D119" s="77"/>
      <c r="E119" s="77"/>
      <c r="F119" s="78"/>
      <c r="G119" s="78"/>
      <c r="H119" s="77"/>
      <c r="I119" s="77"/>
      <c r="J119" s="78"/>
      <c r="K119" s="77"/>
      <c r="L119" s="77"/>
      <c r="M119" s="78"/>
      <c r="N119" s="77"/>
      <c r="O119" s="77"/>
      <c r="P119" s="77"/>
      <c r="Q119" s="77"/>
      <c r="R119" s="77"/>
      <c r="S119" s="77"/>
      <c r="T119" s="78"/>
      <c r="U119" s="77"/>
      <c r="V119" s="77"/>
      <c r="W119" s="78"/>
      <c r="X119" s="80"/>
      <c r="Y119" s="77"/>
    </row>
    <row r="120" spans="1:25">
      <c r="A120" s="77"/>
      <c r="B120" s="77"/>
      <c r="C120" s="93"/>
      <c r="D120" s="77"/>
      <c r="E120" s="77"/>
      <c r="F120" s="78"/>
      <c r="G120" s="78"/>
      <c r="H120" s="77"/>
      <c r="I120" s="77"/>
      <c r="J120" s="78"/>
      <c r="K120" s="77"/>
      <c r="L120" s="77"/>
      <c r="M120" s="78"/>
      <c r="N120" s="77"/>
      <c r="O120" s="77"/>
      <c r="P120" s="77"/>
      <c r="Q120" s="77"/>
      <c r="R120" s="77"/>
      <c r="S120" s="77"/>
      <c r="T120" s="78"/>
      <c r="U120" s="77"/>
      <c r="V120" s="77"/>
      <c r="W120" s="78"/>
      <c r="X120" s="80"/>
      <c r="Y120" s="77"/>
    </row>
    <row r="121" spans="1:25">
      <c r="A121" s="77"/>
      <c r="B121" s="77"/>
      <c r="C121" s="93"/>
      <c r="D121" s="77"/>
      <c r="E121" s="77"/>
      <c r="F121" s="78"/>
      <c r="G121" s="78"/>
      <c r="H121" s="77"/>
      <c r="I121" s="77"/>
      <c r="J121" s="78"/>
      <c r="K121" s="77"/>
      <c r="L121" s="77"/>
      <c r="M121" s="78"/>
      <c r="N121" s="77"/>
      <c r="O121" s="77"/>
      <c r="P121" s="77"/>
      <c r="Q121" s="77"/>
      <c r="R121" s="77"/>
      <c r="S121" s="77"/>
      <c r="T121" s="78"/>
      <c r="U121" s="77"/>
      <c r="V121" s="77"/>
      <c r="W121" s="78"/>
      <c r="X121" s="80"/>
      <c r="Y121" s="77"/>
    </row>
    <row r="122" spans="1:25">
      <c r="A122" s="77"/>
      <c r="B122" s="77"/>
      <c r="C122" s="93"/>
      <c r="D122" s="77"/>
      <c r="E122" s="77"/>
      <c r="F122" s="78"/>
      <c r="G122" s="78"/>
      <c r="H122" s="77"/>
      <c r="I122" s="77"/>
      <c r="J122" s="78"/>
      <c r="K122" s="77"/>
      <c r="L122" s="77"/>
      <c r="M122" s="78"/>
      <c r="N122" s="77"/>
      <c r="O122" s="77"/>
      <c r="P122" s="77"/>
      <c r="Q122" s="77"/>
      <c r="R122" s="77"/>
      <c r="S122" s="77"/>
      <c r="T122" s="78"/>
      <c r="U122" s="77"/>
      <c r="V122" s="77"/>
      <c r="W122" s="78"/>
      <c r="X122" s="80"/>
      <c r="Y122" s="77"/>
    </row>
    <row r="123" spans="1:25">
      <c r="A123" s="77"/>
      <c r="B123" s="77"/>
      <c r="C123" s="93"/>
      <c r="D123" s="77"/>
      <c r="E123" s="77"/>
      <c r="F123" s="78"/>
      <c r="G123" s="78"/>
      <c r="H123" s="77"/>
      <c r="I123" s="77"/>
      <c r="J123" s="78"/>
      <c r="K123" s="77"/>
      <c r="L123" s="77"/>
      <c r="M123" s="78"/>
      <c r="N123" s="77"/>
      <c r="O123" s="77"/>
      <c r="P123" s="77"/>
      <c r="Q123" s="77"/>
      <c r="R123" s="77"/>
      <c r="S123" s="77"/>
      <c r="T123" s="78"/>
      <c r="U123" s="77"/>
      <c r="V123" s="77"/>
      <c r="W123" s="78"/>
      <c r="X123" s="80"/>
      <c r="Y123" s="77"/>
    </row>
    <row r="124" spans="1:25">
      <c r="A124" s="77"/>
      <c r="B124" s="77"/>
      <c r="C124" s="93"/>
      <c r="D124" s="77"/>
      <c r="E124" s="77"/>
      <c r="F124" s="78"/>
      <c r="G124" s="78"/>
      <c r="H124" s="77"/>
      <c r="I124" s="77"/>
      <c r="J124" s="78"/>
      <c r="K124" s="77"/>
      <c r="L124" s="77"/>
      <c r="M124" s="78"/>
      <c r="N124" s="77"/>
      <c r="O124" s="77"/>
      <c r="P124" s="77"/>
      <c r="Q124" s="77"/>
      <c r="R124" s="77"/>
      <c r="S124" s="77"/>
      <c r="T124" s="78"/>
      <c r="U124" s="77"/>
      <c r="V124" s="77"/>
      <c r="W124" s="78"/>
      <c r="X124" s="80"/>
      <c r="Y124" s="77"/>
    </row>
    <row r="125" spans="1:25">
      <c r="A125" s="77"/>
      <c r="B125" s="77"/>
      <c r="C125" s="93"/>
      <c r="D125" s="77"/>
      <c r="E125" s="77"/>
      <c r="F125" s="78"/>
      <c r="G125" s="78"/>
      <c r="H125" s="77"/>
      <c r="I125" s="77"/>
      <c r="J125" s="78"/>
      <c r="K125" s="77"/>
      <c r="L125" s="77"/>
      <c r="M125" s="78"/>
      <c r="N125" s="77"/>
      <c r="O125" s="77"/>
      <c r="P125" s="77"/>
      <c r="Q125" s="77"/>
      <c r="R125" s="77"/>
      <c r="S125" s="77"/>
      <c r="T125" s="78"/>
      <c r="U125" s="77"/>
      <c r="V125" s="77"/>
      <c r="W125" s="78"/>
      <c r="X125" s="80"/>
      <c r="Y125" s="77"/>
    </row>
    <row r="126" spans="1:25">
      <c r="A126" s="77"/>
      <c r="B126" s="77"/>
      <c r="C126" s="93"/>
      <c r="D126" s="77"/>
      <c r="E126" s="77"/>
      <c r="F126" s="78"/>
      <c r="G126" s="78"/>
      <c r="H126" s="77"/>
      <c r="I126" s="77"/>
      <c r="J126" s="78"/>
      <c r="K126" s="77"/>
      <c r="L126" s="77"/>
      <c r="M126" s="78"/>
      <c r="N126" s="77"/>
      <c r="O126" s="77"/>
      <c r="P126" s="77"/>
      <c r="Q126" s="77"/>
      <c r="R126" s="77"/>
      <c r="S126" s="77"/>
      <c r="T126" s="78"/>
      <c r="U126" s="77"/>
      <c r="V126" s="77"/>
      <c r="W126" s="78"/>
      <c r="X126" s="80"/>
      <c r="Y126" s="77"/>
    </row>
    <row r="127" spans="1:25">
      <c r="A127" s="77"/>
      <c r="B127" s="77"/>
      <c r="C127" s="93"/>
      <c r="D127" s="77"/>
      <c r="E127" s="77"/>
      <c r="F127" s="78"/>
      <c r="G127" s="78"/>
      <c r="H127" s="77"/>
      <c r="I127" s="77"/>
      <c r="J127" s="78"/>
      <c r="K127" s="77"/>
      <c r="L127" s="77"/>
      <c r="M127" s="78"/>
      <c r="N127" s="77"/>
      <c r="O127" s="77"/>
      <c r="P127" s="77"/>
      <c r="Q127" s="77"/>
      <c r="R127" s="77"/>
      <c r="S127" s="77"/>
      <c r="T127" s="78"/>
      <c r="U127" s="77"/>
      <c r="V127" s="77"/>
      <c r="W127" s="78"/>
      <c r="X127" s="80"/>
      <c r="Y127" s="77"/>
    </row>
    <row r="128" spans="1:25">
      <c r="A128" s="77"/>
      <c r="B128" s="77"/>
      <c r="C128" s="93"/>
      <c r="D128" s="77"/>
      <c r="E128" s="77"/>
      <c r="F128" s="78"/>
      <c r="G128" s="78"/>
      <c r="H128" s="77"/>
      <c r="I128" s="77"/>
      <c r="J128" s="78"/>
      <c r="K128" s="77"/>
      <c r="L128" s="77"/>
      <c r="M128" s="78"/>
      <c r="N128" s="77"/>
      <c r="O128" s="77"/>
      <c r="P128" s="77"/>
      <c r="Q128" s="77"/>
      <c r="R128" s="77"/>
      <c r="S128" s="77"/>
      <c r="T128" s="78"/>
      <c r="U128" s="77"/>
      <c r="V128" s="77"/>
      <c r="W128" s="78"/>
      <c r="X128" s="80"/>
      <c r="Y128" s="77"/>
    </row>
    <row r="129" spans="1:25">
      <c r="A129" s="77"/>
      <c r="B129" s="77"/>
      <c r="C129" s="93"/>
      <c r="D129" s="77"/>
      <c r="E129" s="77"/>
      <c r="F129" s="78"/>
      <c r="G129" s="78"/>
      <c r="H129" s="77"/>
      <c r="I129" s="77"/>
      <c r="J129" s="78"/>
      <c r="K129" s="77"/>
      <c r="L129" s="77"/>
      <c r="M129" s="78"/>
      <c r="N129" s="77"/>
      <c r="O129" s="77"/>
      <c r="P129" s="77"/>
      <c r="Q129" s="77"/>
      <c r="R129" s="77"/>
      <c r="S129" s="77"/>
      <c r="T129" s="78"/>
      <c r="U129" s="77"/>
      <c r="V129" s="77"/>
      <c r="W129" s="78"/>
      <c r="X129" s="80"/>
      <c r="Y129" s="77"/>
    </row>
    <row r="130" spans="1:25">
      <c r="A130" s="77"/>
      <c r="B130" s="77"/>
      <c r="C130" s="93"/>
      <c r="D130" s="77"/>
      <c r="E130" s="77"/>
      <c r="F130" s="78"/>
      <c r="G130" s="78"/>
      <c r="H130" s="77"/>
      <c r="I130" s="77"/>
      <c r="J130" s="78"/>
      <c r="K130" s="77"/>
      <c r="L130" s="77"/>
      <c r="M130" s="78"/>
      <c r="N130" s="77"/>
      <c r="O130" s="77"/>
      <c r="P130" s="77"/>
      <c r="Q130" s="77"/>
      <c r="R130" s="77"/>
      <c r="S130" s="77"/>
      <c r="T130" s="78"/>
      <c r="U130" s="77"/>
      <c r="V130" s="77"/>
      <c r="W130" s="78"/>
      <c r="X130" s="80"/>
      <c r="Y130" s="77"/>
    </row>
    <row r="131" spans="1:25">
      <c r="A131" s="77"/>
      <c r="B131" s="77"/>
      <c r="C131" s="93"/>
      <c r="D131" s="77"/>
      <c r="E131" s="77"/>
      <c r="F131" s="78"/>
      <c r="G131" s="78"/>
      <c r="H131" s="77"/>
      <c r="I131" s="77"/>
      <c r="J131" s="78"/>
      <c r="K131" s="77"/>
      <c r="L131" s="77"/>
      <c r="M131" s="78"/>
      <c r="N131" s="77"/>
      <c r="O131" s="77"/>
      <c r="P131" s="77"/>
      <c r="Q131" s="77"/>
      <c r="R131" s="77"/>
      <c r="S131" s="77"/>
      <c r="T131" s="78"/>
      <c r="U131" s="77"/>
      <c r="V131" s="77"/>
      <c r="W131" s="78"/>
      <c r="X131" s="80"/>
      <c r="Y131" s="77"/>
    </row>
    <row r="132" spans="1:25">
      <c r="A132" s="77"/>
      <c r="B132" s="77"/>
      <c r="C132" s="93"/>
      <c r="D132" s="77"/>
      <c r="E132" s="77"/>
      <c r="F132" s="78"/>
      <c r="G132" s="78"/>
      <c r="H132" s="77"/>
      <c r="I132" s="77"/>
      <c r="J132" s="78"/>
      <c r="K132" s="77"/>
      <c r="L132" s="77"/>
      <c r="M132" s="78"/>
      <c r="N132" s="77"/>
      <c r="O132" s="77"/>
      <c r="P132" s="77"/>
      <c r="Q132" s="77"/>
      <c r="R132" s="77"/>
      <c r="S132" s="77"/>
      <c r="T132" s="78"/>
      <c r="U132" s="77"/>
      <c r="V132" s="77"/>
      <c r="W132" s="78"/>
      <c r="X132" s="80"/>
      <c r="Y132" s="77"/>
    </row>
    <row r="133" spans="1:25">
      <c r="A133" s="77"/>
      <c r="B133" s="77"/>
      <c r="C133" s="93"/>
      <c r="D133" s="77"/>
      <c r="E133" s="77"/>
      <c r="F133" s="78"/>
      <c r="G133" s="78"/>
      <c r="H133" s="77"/>
      <c r="I133" s="77"/>
      <c r="J133" s="78"/>
      <c r="K133" s="77"/>
      <c r="L133" s="77"/>
      <c r="M133" s="78"/>
      <c r="N133" s="77"/>
      <c r="O133" s="77"/>
      <c r="P133" s="77"/>
      <c r="Q133" s="77"/>
      <c r="R133" s="77"/>
      <c r="S133" s="77"/>
      <c r="T133" s="78"/>
      <c r="U133" s="77"/>
      <c r="V133" s="77"/>
      <c r="W133" s="78"/>
      <c r="X133" s="80"/>
      <c r="Y133" s="77"/>
    </row>
    <row r="134" spans="1:25">
      <c r="A134" s="77"/>
      <c r="B134" s="77"/>
      <c r="C134" s="93"/>
      <c r="D134" s="77"/>
      <c r="E134" s="77"/>
      <c r="F134" s="78"/>
      <c r="G134" s="78"/>
      <c r="H134" s="77"/>
      <c r="I134" s="77"/>
      <c r="J134" s="78"/>
      <c r="K134" s="77"/>
      <c r="L134" s="77"/>
      <c r="M134" s="78"/>
      <c r="N134" s="77"/>
      <c r="O134" s="77"/>
      <c r="P134" s="77"/>
      <c r="Q134" s="77"/>
      <c r="R134" s="77"/>
      <c r="S134" s="77"/>
      <c r="T134" s="78"/>
      <c r="U134" s="77"/>
      <c r="V134" s="77"/>
      <c r="W134" s="78"/>
      <c r="X134" s="80"/>
      <c r="Y134" s="77"/>
    </row>
    <row r="135" spans="1:25">
      <c r="A135" s="77"/>
      <c r="B135" s="77"/>
      <c r="C135" s="93"/>
      <c r="D135" s="77"/>
      <c r="E135" s="77"/>
      <c r="F135" s="78"/>
      <c r="G135" s="78"/>
      <c r="H135" s="77"/>
      <c r="I135" s="77"/>
      <c r="J135" s="78"/>
      <c r="K135" s="77"/>
      <c r="L135" s="77"/>
      <c r="M135" s="78"/>
      <c r="N135" s="77"/>
      <c r="O135" s="77"/>
      <c r="P135" s="77"/>
      <c r="Q135" s="77"/>
      <c r="R135" s="77"/>
      <c r="S135" s="77"/>
      <c r="T135" s="78"/>
      <c r="U135" s="77"/>
      <c r="V135" s="77"/>
      <c r="W135" s="78"/>
      <c r="X135" s="80"/>
      <c r="Y135" s="77"/>
    </row>
    <row r="136" spans="1:25">
      <c r="A136" s="77"/>
      <c r="B136" s="77"/>
      <c r="C136" s="93"/>
      <c r="D136" s="77"/>
      <c r="E136" s="77"/>
      <c r="F136" s="78"/>
      <c r="G136" s="78"/>
      <c r="H136" s="77"/>
      <c r="I136" s="77"/>
      <c r="J136" s="78"/>
      <c r="K136" s="77"/>
      <c r="L136" s="77"/>
      <c r="M136" s="78"/>
      <c r="N136" s="77"/>
      <c r="O136" s="77"/>
      <c r="P136" s="77"/>
      <c r="Q136" s="77"/>
      <c r="R136" s="77"/>
      <c r="S136" s="77"/>
      <c r="T136" s="78"/>
      <c r="U136" s="77"/>
      <c r="V136" s="77"/>
      <c r="W136" s="78"/>
      <c r="X136" s="80"/>
      <c r="Y136" s="77"/>
    </row>
    <row r="137" spans="1:25">
      <c r="A137" s="77"/>
      <c r="B137" s="77"/>
      <c r="C137" s="93"/>
      <c r="D137" s="77"/>
      <c r="E137" s="77"/>
      <c r="F137" s="78"/>
      <c r="G137" s="78"/>
      <c r="H137" s="77"/>
      <c r="I137" s="77"/>
      <c r="J137" s="78"/>
      <c r="K137" s="77"/>
      <c r="L137" s="77"/>
      <c r="M137" s="78"/>
      <c r="N137" s="77"/>
      <c r="O137" s="77"/>
      <c r="P137" s="77"/>
      <c r="Q137" s="77"/>
      <c r="R137" s="77"/>
      <c r="S137" s="77"/>
      <c r="T137" s="78"/>
      <c r="U137" s="77"/>
      <c r="V137" s="77"/>
      <c r="W137" s="78"/>
      <c r="X137" s="80"/>
      <c r="Y137" s="77"/>
    </row>
    <row r="138" spans="1:25">
      <c r="A138" s="77"/>
      <c r="B138" s="77"/>
      <c r="C138" s="93"/>
      <c r="D138" s="77"/>
      <c r="E138" s="77"/>
      <c r="F138" s="78"/>
      <c r="G138" s="78"/>
      <c r="H138" s="77"/>
      <c r="I138" s="77"/>
      <c r="J138" s="78"/>
      <c r="K138" s="77"/>
      <c r="L138" s="77"/>
      <c r="M138" s="78"/>
      <c r="N138" s="77"/>
      <c r="O138" s="77"/>
      <c r="P138" s="77"/>
      <c r="Q138" s="77"/>
      <c r="R138" s="77"/>
      <c r="S138" s="77"/>
      <c r="T138" s="78"/>
      <c r="U138" s="77"/>
      <c r="V138" s="77"/>
      <c r="W138" s="78"/>
      <c r="X138" s="80"/>
      <c r="Y138" s="77"/>
    </row>
    <row r="139" spans="1:25">
      <c r="A139" s="77"/>
      <c r="B139" s="77"/>
      <c r="C139" s="93"/>
      <c r="D139" s="77"/>
      <c r="E139" s="77"/>
      <c r="F139" s="78"/>
      <c r="G139" s="78"/>
      <c r="H139" s="77"/>
      <c r="I139" s="77"/>
      <c r="J139" s="78"/>
      <c r="K139" s="77"/>
      <c r="L139" s="77"/>
      <c r="M139" s="78"/>
      <c r="N139" s="77"/>
      <c r="O139" s="77"/>
      <c r="P139" s="77"/>
      <c r="Q139" s="77"/>
      <c r="R139" s="77"/>
      <c r="S139" s="77"/>
      <c r="T139" s="78"/>
      <c r="U139" s="77"/>
      <c r="V139" s="77"/>
      <c r="W139" s="78"/>
      <c r="X139" s="80"/>
      <c r="Y139" s="77"/>
    </row>
    <row r="140" spans="1:25">
      <c r="A140" s="77"/>
      <c r="B140" s="77"/>
      <c r="C140" s="93"/>
      <c r="D140" s="77"/>
      <c r="E140" s="77"/>
      <c r="F140" s="78"/>
      <c r="G140" s="78"/>
      <c r="H140" s="77"/>
      <c r="I140" s="77"/>
      <c r="J140" s="78"/>
      <c r="K140" s="77"/>
      <c r="L140" s="77"/>
      <c r="M140" s="78"/>
      <c r="N140" s="77"/>
      <c r="O140" s="77"/>
      <c r="P140" s="77"/>
      <c r="Q140" s="77"/>
      <c r="R140" s="77"/>
      <c r="S140" s="77"/>
      <c r="T140" s="78"/>
      <c r="U140" s="77"/>
      <c r="V140" s="77"/>
      <c r="W140" s="78"/>
      <c r="X140" s="80"/>
      <c r="Y140" s="77"/>
    </row>
    <row r="141" spans="1:25">
      <c r="A141" s="77"/>
      <c r="B141" s="77"/>
      <c r="C141" s="93"/>
      <c r="D141" s="77"/>
      <c r="E141" s="77"/>
      <c r="F141" s="78"/>
      <c r="G141" s="78"/>
      <c r="H141" s="77"/>
      <c r="I141" s="77"/>
      <c r="J141" s="78"/>
      <c r="K141" s="77"/>
      <c r="L141" s="77"/>
      <c r="M141" s="78"/>
      <c r="N141" s="77"/>
      <c r="O141" s="77"/>
      <c r="P141" s="77"/>
      <c r="Q141" s="77"/>
      <c r="R141" s="77"/>
      <c r="S141" s="77"/>
      <c r="T141" s="78"/>
      <c r="U141" s="77"/>
      <c r="V141" s="77"/>
      <c r="W141" s="78"/>
      <c r="X141" s="80"/>
      <c r="Y141" s="77"/>
    </row>
    <row r="142" spans="1:25">
      <c r="A142" s="77"/>
      <c r="B142" s="77"/>
      <c r="C142" s="93"/>
      <c r="D142" s="77"/>
      <c r="E142" s="77"/>
      <c r="F142" s="78"/>
      <c r="G142" s="78"/>
      <c r="H142" s="77"/>
      <c r="I142" s="77"/>
      <c r="J142" s="78"/>
      <c r="K142" s="77"/>
      <c r="L142" s="77"/>
      <c r="M142" s="78"/>
      <c r="N142" s="77"/>
      <c r="O142" s="77"/>
      <c r="P142" s="77"/>
      <c r="Q142" s="77"/>
      <c r="R142" s="77"/>
      <c r="S142" s="77"/>
      <c r="T142" s="78"/>
      <c r="U142" s="77"/>
      <c r="V142" s="77"/>
      <c r="W142" s="78"/>
      <c r="X142" s="80"/>
      <c r="Y142" s="77"/>
    </row>
    <row r="143" spans="1:25">
      <c r="A143" s="77"/>
      <c r="B143" s="77"/>
      <c r="C143" s="93"/>
      <c r="D143" s="77"/>
      <c r="E143" s="77"/>
      <c r="F143" s="78"/>
      <c r="G143" s="78"/>
      <c r="H143" s="77"/>
      <c r="I143" s="77"/>
      <c r="J143" s="78"/>
      <c r="K143" s="77"/>
      <c r="L143" s="77"/>
      <c r="M143" s="78"/>
      <c r="N143" s="77"/>
      <c r="O143" s="77"/>
      <c r="P143" s="77"/>
      <c r="Q143" s="77"/>
      <c r="R143" s="77"/>
      <c r="S143" s="77"/>
      <c r="T143" s="78"/>
      <c r="U143" s="77"/>
      <c r="V143" s="77"/>
      <c r="W143" s="78"/>
      <c r="X143" s="80"/>
      <c r="Y143" s="77"/>
    </row>
    <row r="144" spans="1:25">
      <c r="A144" s="77"/>
      <c r="B144" s="77"/>
      <c r="C144" s="93"/>
      <c r="D144" s="77"/>
      <c r="E144" s="77"/>
      <c r="F144" s="78"/>
      <c r="G144" s="78"/>
      <c r="H144" s="77"/>
      <c r="I144" s="77"/>
      <c r="J144" s="78"/>
      <c r="K144" s="77"/>
      <c r="L144" s="77"/>
      <c r="M144" s="78"/>
      <c r="N144" s="77"/>
      <c r="O144" s="77"/>
      <c r="P144" s="77"/>
      <c r="Q144" s="77"/>
      <c r="R144" s="77"/>
      <c r="S144" s="77"/>
      <c r="T144" s="78"/>
      <c r="U144" s="77"/>
      <c r="V144" s="77"/>
      <c r="W144" s="78"/>
      <c r="X144" s="80"/>
      <c r="Y144" s="77"/>
    </row>
    <row r="145" spans="1:25">
      <c r="A145" s="77"/>
      <c r="B145" s="77"/>
      <c r="C145" s="93"/>
      <c r="D145" s="77"/>
      <c r="E145" s="77"/>
      <c r="F145" s="78"/>
      <c r="G145" s="78"/>
      <c r="H145" s="77"/>
      <c r="I145" s="77"/>
      <c r="J145" s="78"/>
      <c r="K145" s="77"/>
      <c r="L145" s="77"/>
      <c r="M145" s="78"/>
      <c r="N145" s="77"/>
      <c r="O145" s="77"/>
      <c r="P145" s="77"/>
      <c r="Q145" s="77"/>
      <c r="R145" s="77"/>
      <c r="S145" s="77"/>
      <c r="T145" s="78"/>
      <c r="U145" s="77"/>
      <c r="V145" s="77"/>
      <c r="W145" s="78"/>
      <c r="X145" s="80"/>
      <c r="Y145" s="77"/>
    </row>
    <row r="146" spans="1:25">
      <c r="A146" s="77"/>
      <c r="B146" s="77"/>
      <c r="C146" s="93"/>
      <c r="D146" s="77"/>
      <c r="E146" s="77"/>
      <c r="F146" s="78"/>
      <c r="G146" s="78"/>
      <c r="H146" s="77"/>
      <c r="I146" s="77"/>
      <c r="J146" s="78"/>
      <c r="K146" s="77"/>
      <c r="L146" s="77"/>
      <c r="M146" s="78"/>
      <c r="N146" s="77"/>
      <c r="O146" s="77"/>
      <c r="P146" s="77"/>
      <c r="Q146" s="77"/>
      <c r="R146" s="77"/>
      <c r="S146" s="77"/>
      <c r="T146" s="78"/>
      <c r="U146" s="77"/>
      <c r="V146" s="77"/>
      <c r="W146" s="78"/>
      <c r="X146" s="80"/>
      <c r="Y146" s="77"/>
    </row>
    <row r="147" spans="1:25">
      <c r="A147" s="77"/>
      <c r="B147" s="77"/>
      <c r="C147" s="93"/>
      <c r="D147" s="77"/>
      <c r="E147" s="77"/>
      <c r="F147" s="78"/>
      <c r="G147" s="78"/>
      <c r="H147" s="77"/>
      <c r="I147" s="77"/>
      <c r="J147" s="78"/>
      <c r="K147" s="77"/>
      <c r="L147" s="77"/>
      <c r="M147" s="78"/>
      <c r="N147" s="77"/>
      <c r="O147" s="77"/>
      <c r="P147" s="77"/>
      <c r="Q147" s="77"/>
      <c r="R147" s="77"/>
      <c r="S147" s="77"/>
      <c r="T147" s="78"/>
      <c r="U147" s="77"/>
      <c r="V147" s="77"/>
      <c r="W147" s="78"/>
      <c r="X147" s="80"/>
      <c r="Y147" s="77"/>
    </row>
    <row r="148" spans="1:25">
      <c r="A148" s="77"/>
      <c r="B148" s="77"/>
      <c r="C148" s="93"/>
      <c r="D148" s="77"/>
      <c r="E148" s="77"/>
      <c r="F148" s="78"/>
      <c r="G148" s="78"/>
      <c r="H148" s="77"/>
      <c r="I148" s="77"/>
      <c r="J148" s="78"/>
      <c r="K148" s="77"/>
      <c r="L148" s="77"/>
      <c r="M148" s="78"/>
      <c r="N148" s="77"/>
      <c r="O148" s="77"/>
      <c r="P148" s="77"/>
      <c r="Q148" s="77"/>
      <c r="R148" s="77"/>
      <c r="S148" s="77"/>
      <c r="T148" s="78"/>
      <c r="U148" s="77"/>
      <c r="V148" s="77"/>
      <c r="W148" s="78"/>
      <c r="X148" s="80"/>
      <c r="Y148" s="77"/>
    </row>
    <row r="149" spans="1:25">
      <c r="A149" s="77"/>
      <c r="B149" s="77"/>
      <c r="C149" s="93"/>
      <c r="D149" s="77"/>
      <c r="E149" s="77"/>
      <c r="F149" s="78"/>
      <c r="G149" s="78"/>
      <c r="H149" s="77"/>
      <c r="I149" s="77"/>
      <c r="J149" s="78"/>
      <c r="K149" s="77"/>
      <c r="L149" s="77"/>
      <c r="M149" s="78"/>
      <c r="N149" s="77"/>
      <c r="O149" s="77"/>
      <c r="P149" s="77"/>
      <c r="Q149" s="77"/>
      <c r="R149" s="77"/>
      <c r="S149" s="77"/>
      <c r="T149" s="78"/>
      <c r="U149" s="77"/>
      <c r="V149" s="77"/>
      <c r="W149" s="78"/>
      <c r="X149" s="80"/>
      <c r="Y149" s="77"/>
    </row>
    <row r="150" spans="1:25">
      <c r="A150" s="77"/>
      <c r="B150" s="77"/>
      <c r="C150" s="93"/>
      <c r="D150" s="77"/>
      <c r="E150" s="77"/>
      <c r="F150" s="78"/>
      <c r="G150" s="78"/>
      <c r="H150" s="77"/>
      <c r="I150" s="77"/>
      <c r="J150" s="78"/>
      <c r="K150" s="77"/>
      <c r="L150" s="77"/>
      <c r="M150" s="78"/>
      <c r="N150" s="77"/>
      <c r="O150" s="77"/>
      <c r="P150" s="77"/>
      <c r="Q150" s="77"/>
      <c r="R150" s="77"/>
      <c r="S150" s="77"/>
      <c r="T150" s="78"/>
      <c r="U150" s="77"/>
      <c r="V150" s="77"/>
      <c r="W150" s="78"/>
      <c r="X150" s="80"/>
      <c r="Y150" s="77"/>
    </row>
    <row r="151" spans="1:25">
      <c r="A151" s="77"/>
      <c r="B151" s="77"/>
      <c r="C151" s="93"/>
      <c r="D151" s="77"/>
      <c r="E151" s="77"/>
      <c r="F151" s="78"/>
      <c r="G151" s="78"/>
      <c r="H151" s="77"/>
      <c r="I151" s="77"/>
      <c r="J151" s="78"/>
      <c r="K151" s="77"/>
      <c r="L151" s="77"/>
      <c r="M151" s="78"/>
      <c r="N151" s="77"/>
      <c r="O151" s="77"/>
      <c r="P151" s="77"/>
      <c r="Q151" s="77"/>
      <c r="R151" s="77"/>
      <c r="S151" s="77"/>
      <c r="T151" s="78"/>
      <c r="U151" s="77"/>
      <c r="V151" s="77"/>
      <c r="W151" s="78"/>
      <c r="X151" s="80"/>
      <c r="Y151" s="77"/>
    </row>
    <row r="152" spans="1:25">
      <c r="A152" s="77"/>
      <c r="B152" s="77"/>
      <c r="C152" s="93"/>
      <c r="D152" s="77"/>
      <c r="E152" s="77"/>
      <c r="F152" s="78"/>
      <c r="G152" s="78"/>
      <c r="H152" s="77"/>
      <c r="I152" s="77"/>
      <c r="J152" s="78"/>
      <c r="K152" s="77"/>
      <c r="L152" s="77"/>
      <c r="M152" s="78"/>
      <c r="N152" s="77"/>
      <c r="O152" s="77"/>
      <c r="P152" s="77"/>
      <c r="Q152" s="77"/>
      <c r="R152" s="77"/>
      <c r="S152" s="77"/>
      <c r="T152" s="78"/>
      <c r="U152" s="77"/>
      <c r="V152" s="77"/>
      <c r="W152" s="78"/>
      <c r="X152" s="80"/>
      <c r="Y152" s="77"/>
    </row>
    <row r="153" spans="1:25">
      <c r="A153" s="89"/>
      <c r="B153" s="77"/>
      <c r="C153" s="77"/>
      <c r="D153" s="77"/>
      <c r="E153" s="77"/>
      <c r="F153" s="78"/>
      <c r="G153" s="78"/>
      <c r="H153" s="77"/>
      <c r="I153" s="77"/>
      <c r="J153" s="78"/>
      <c r="K153" s="77"/>
      <c r="L153" s="77"/>
      <c r="M153" s="78"/>
      <c r="N153" s="77"/>
      <c r="O153" s="77"/>
      <c r="P153" s="77"/>
      <c r="Q153" s="77"/>
      <c r="R153" s="77"/>
      <c r="S153" s="77"/>
      <c r="T153" s="78"/>
      <c r="U153" s="77"/>
      <c r="V153" s="77"/>
      <c r="W153" s="78"/>
      <c r="X153" s="80"/>
      <c r="Y153" s="77"/>
    </row>
    <row r="154" spans="1:25">
      <c r="A154" s="77"/>
      <c r="B154" s="77"/>
      <c r="C154" s="93"/>
      <c r="D154" s="77"/>
      <c r="E154" s="77"/>
      <c r="F154" s="78"/>
      <c r="G154" s="78"/>
      <c r="H154" s="77"/>
      <c r="I154" s="77"/>
      <c r="J154" s="78"/>
      <c r="K154" s="77"/>
      <c r="L154" s="77"/>
      <c r="M154" s="86"/>
      <c r="N154" s="77"/>
      <c r="O154" s="77"/>
      <c r="P154" s="77"/>
      <c r="Q154" s="77"/>
      <c r="R154" s="77"/>
      <c r="S154" s="77"/>
      <c r="T154" s="78"/>
      <c r="U154" s="77"/>
      <c r="V154" s="77"/>
      <c r="W154" s="78"/>
      <c r="X154" s="80"/>
      <c r="Y154" s="77"/>
    </row>
    <row r="155" spans="1:25">
      <c r="A155" s="77"/>
      <c r="B155" s="77"/>
      <c r="C155" s="93"/>
      <c r="D155" s="77"/>
      <c r="E155" s="77"/>
      <c r="F155" s="78"/>
      <c r="G155" s="78"/>
      <c r="H155" s="77"/>
      <c r="I155" s="77"/>
      <c r="J155" s="78"/>
      <c r="K155" s="77"/>
      <c r="L155" s="77"/>
      <c r="M155" s="86"/>
      <c r="N155" s="77"/>
      <c r="O155" s="77"/>
      <c r="P155" s="77"/>
      <c r="Q155" s="77"/>
      <c r="R155" s="77"/>
      <c r="S155" s="77"/>
      <c r="T155" s="78"/>
      <c r="U155" s="77"/>
      <c r="V155" s="77"/>
      <c r="W155" s="78"/>
      <c r="X155" s="80"/>
      <c r="Y155" s="77"/>
    </row>
    <row r="156" spans="1:25">
      <c r="A156" s="93"/>
      <c r="B156" s="77"/>
      <c r="C156" s="93"/>
      <c r="D156" s="77"/>
      <c r="E156" s="77"/>
      <c r="F156" s="78"/>
      <c r="G156" s="78"/>
      <c r="H156" s="77"/>
      <c r="I156" s="77"/>
      <c r="J156" s="78"/>
      <c r="K156" s="77"/>
      <c r="L156" s="77"/>
      <c r="M156" s="86"/>
      <c r="N156" s="77"/>
      <c r="O156" s="77"/>
      <c r="P156" s="77"/>
      <c r="Q156" s="77"/>
      <c r="R156" s="77"/>
      <c r="S156" s="77"/>
      <c r="T156" s="78"/>
      <c r="U156" s="77"/>
      <c r="V156" s="77"/>
      <c r="W156" s="78"/>
      <c r="X156" s="80"/>
      <c r="Y156" s="77"/>
    </row>
    <row r="157" spans="1:25">
      <c r="A157" s="93"/>
      <c r="B157" s="77"/>
      <c r="C157" s="93"/>
      <c r="D157" s="77"/>
      <c r="E157" s="77"/>
      <c r="F157" s="78"/>
      <c r="G157" s="78"/>
      <c r="H157" s="77"/>
      <c r="I157" s="77"/>
      <c r="J157" s="78"/>
      <c r="K157" s="77"/>
      <c r="L157" s="77"/>
      <c r="M157" s="86"/>
      <c r="N157" s="77"/>
      <c r="O157" s="77"/>
      <c r="P157" s="77"/>
      <c r="Q157" s="77"/>
      <c r="R157" s="77"/>
      <c r="S157" s="77"/>
      <c r="T157" s="78"/>
      <c r="U157" s="77"/>
      <c r="V157" s="77"/>
      <c r="W157" s="78"/>
      <c r="X157" s="80"/>
      <c r="Y157" s="77"/>
    </row>
    <row r="158" spans="1:25">
      <c r="A158" s="93"/>
      <c r="B158" s="77"/>
      <c r="C158" s="93"/>
      <c r="D158" s="77"/>
      <c r="E158" s="77"/>
      <c r="F158" s="78"/>
      <c r="G158" s="78"/>
      <c r="H158" s="77"/>
      <c r="I158" s="77"/>
      <c r="J158" s="78"/>
      <c r="K158" s="77"/>
      <c r="L158" s="77"/>
      <c r="M158" s="86"/>
      <c r="N158" s="77"/>
      <c r="O158" s="77"/>
      <c r="P158" s="77"/>
      <c r="Q158" s="77"/>
      <c r="R158" s="77"/>
      <c r="S158" s="77"/>
      <c r="T158" s="78"/>
      <c r="U158" s="77"/>
      <c r="V158" s="77"/>
      <c r="W158" s="78"/>
      <c r="X158" s="80"/>
      <c r="Y158" s="77"/>
    </row>
    <row r="159" spans="1:25">
      <c r="A159" s="93"/>
      <c r="B159" s="77"/>
      <c r="C159" s="93"/>
      <c r="D159" s="77"/>
      <c r="E159" s="77"/>
      <c r="F159" s="78"/>
      <c r="G159" s="78"/>
      <c r="H159" s="77"/>
      <c r="I159" s="77"/>
      <c r="J159" s="78"/>
      <c r="K159" s="77"/>
      <c r="L159" s="77"/>
      <c r="M159" s="86"/>
      <c r="N159" s="77"/>
      <c r="O159" s="77"/>
      <c r="P159" s="77"/>
      <c r="Q159" s="77"/>
      <c r="R159" s="77"/>
      <c r="S159" s="77"/>
      <c r="T159" s="78"/>
      <c r="U159" s="77"/>
      <c r="V159" s="77"/>
      <c r="W159" s="78"/>
      <c r="X159" s="80"/>
      <c r="Y159" s="77"/>
    </row>
    <row r="160" spans="1:25">
      <c r="A160" s="93"/>
      <c r="B160" s="77"/>
      <c r="C160" s="93"/>
      <c r="D160" s="77"/>
      <c r="E160" s="77"/>
      <c r="F160" s="78"/>
      <c r="G160" s="78"/>
      <c r="H160" s="77"/>
      <c r="I160" s="77"/>
      <c r="J160" s="78"/>
      <c r="K160" s="77"/>
      <c r="L160" s="77"/>
      <c r="M160" s="86"/>
      <c r="N160" s="77"/>
      <c r="O160" s="77"/>
      <c r="P160" s="77"/>
      <c r="Q160" s="77"/>
      <c r="R160" s="77"/>
      <c r="S160" s="77"/>
      <c r="T160" s="78"/>
      <c r="U160" s="77"/>
      <c r="V160" s="77"/>
      <c r="W160" s="78"/>
      <c r="X160" s="80"/>
      <c r="Y160" s="77"/>
    </row>
    <row r="161" spans="1:25">
      <c r="A161" s="93"/>
      <c r="B161" s="77"/>
      <c r="C161" s="93"/>
      <c r="D161" s="77"/>
      <c r="E161" s="77"/>
      <c r="F161" s="78"/>
      <c r="G161" s="78"/>
      <c r="H161" s="77"/>
      <c r="I161" s="77"/>
      <c r="J161" s="78"/>
      <c r="K161" s="77"/>
      <c r="L161" s="77"/>
      <c r="M161" s="86"/>
      <c r="N161" s="77"/>
      <c r="O161" s="77"/>
      <c r="P161" s="77"/>
      <c r="Q161" s="77"/>
      <c r="R161" s="77"/>
      <c r="S161" s="77"/>
      <c r="T161" s="78"/>
      <c r="U161" s="77"/>
      <c r="V161" s="77"/>
      <c r="W161" s="78"/>
      <c r="X161" s="80"/>
      <c r="Y161" s="77"/>
    </row>
    <row r="162" spans="1:25">
      <c r="A162" s="93"/>
      <c r="B162" s="77"/>
      <c r="C162" s="93"/>
      <c r="D162" s="77"/>
      <c r="E162" s="77"/>
      <c r="F162" s="78"/>
      <c r="G162" s="78"/>
      <c r="H162" s="77"/>
      <c r="I162" s="77"/>
      <c r="J162" s="78"/>
      <c r="K162" s="77"/>
      <c r="L162" s="77"/>
      <c r="M162" s="86"/>
      <c r="N162" s="77"/>
      <c r="O162" s="77"/>
      <c r="P162" s="77"/>
      <c r="Q162" s="77"/>
      <c r="R162" s="77"/>
      <c r="S162" s="77"/>
      <c r="T162" s="78"/>
      <c r="U162" s="77"/>
      <c r="V162" s="77"/>
      <c r="W162" s="78"/>
      <c r="X162" s="80"/>
      <c r="Y162" s="77"/>
    </row>
    <row r="163" spans="1:25">
      <c r="A163" s="93"/>
      <c r="B163" s="77"/>
      <c r="C163" s="93"/>
      <c r="D163" s="77"/>
      <c r="E163" s="77"/>
      <c r="F163" s="78"/>
      <c r="G163" s="78"/>
      <c r="H163" s="77"/>
      <c r="I163" s="77"/>
      <c r="J163" s="78"/>
      <c r="K163" s="77"/>
      <c r="L163" s="77"/>
      <c r="M163" s="86"/>
      <c r="N163" s="77"/>
      <c r="O163" s="77"/>
      <c r="P163" s="77"/>
      <c r="Q163" s="77"/>
      <c r="R163" s="77"/>
      <c r="S163" s="77"/>
      <c r="T163" s="78"/>
      <c r="U163" s="77"/>
      <c r="V163" s="77"/>
      <c r="W163" s="78"/>
      <c r="X163" s="80"/>
      <c r="Y163" s="77"/>
    </row>
    <row r="164" spans="1:25">
      <c r="A164" s="93"/>
      <c r="B164" s="77"/>
      <c r="C164" s="93"/>
      <c r="D164" s="77"/>
      <c r="E164" s="77"/>
      <c r="F164" s="78"/>
      <c r="G164" s="78"/>
      <c r="H164" s="77"/>
      <c r="I164" s="77"/>
      <c r="J164" s="78"/>
      <c r="K164" s="77"/>
      <c r="L164" s="77"/>
      <c r="M164" s="86"/>
      <c r="N164" s="77"/>
      <c r="O164" s="77"/>
      <c r="P164" s="77"/>
      <c r="Q164" s="77"/>
      <c r="R164" s="77"/>
      <c r="S164" s="77"/>
      <c r="T164" s="78"/>
      <c r="U164" s="77"/>
      <c r="V164" s="77"/>
      <c r="W164" s="78"/>
      <c r="X164" s="80"/>
      <c r="Y164" s="77"/>
    </row>
    <row r="165" spans="1:25">
      <c r="A165" s="93"/>
      <c r="B165" s="77"/>
      <c r="C165" s="93"/>
      <c r="D165" s="77"/>
      <c r="E165" s="77"/>
      <c r="F165" s="78"/>
      <c r="G165" s="78"/>
      <c r="H165" s="77"/>
      <c r="I165" s="77"/>
      <c r="J165" s="78"/>
      <c r="K165" s="77"/>
      <c r="L165" s="77"/>
      <c r="M165" s="86"/>
      <c r="N165" s="77"/>
      <c r="O165" s="77"/>
      <c r="P165" s="77"/>
      <c r="Q165" s="77"/>
      <c r="R165" s="77"/>
      <c r="S165" s="77"/>
      <c r="T165" s="78"/>
      <c r="U165" s="77"/>
      <c r="V165" s="77"/>
      <c r="W165" s="78"/>
      <c r="X165" s="80"/>
      <c r="Y165" s="77"/>
    </row>
    <row r="166" spans="1:25">
      <c r="A166" s="93"/>
      <c r="B166" s="77"/>
      <c r="C166" s="93"/>
      <c r="D166" s="77"/>
      <c r="E166" s="77"/>
      <c r="F166" s="78"/>
      <c r="G166" s="78"/>
      <c r="H166" s="77"/>
      <c r="I166" s="77"/>
      <c r="J166" s="78"/>
      <c r="K166" s="77"/>
      <c r="L166" s="77"/>
      <c r="M166" s="87"/>
      <c r="N166" s="77"/>
      <c r="O166" s="77"/>
      <c r="P166" s="77"/>
      <c r="Q166" s="77"/>
      <c r="R166" s="77"/>
      <c r="S166" s="77"/>
      <c r="T166" s="78"/>
      <c r="U166" s="77"/>
      <c r="V166" s="77"/>
      <c r="W166" s="78"/>
      <c r="X166" s="80"/>
      <c r="Y166" s="77"/>
    </row>
    <row r="167" spans="1:25">
      <c r="A167" s="93"/>
      <c r="B167" s="77"/>
      <c r="C167" s="93"/>
      <c r="D167" s="77"/>
      <c r="E167" s="77"/>
      <c r="F167" s="78"/>
      <c r="G167" s="78"/>
      <c r="H167" s="77"/>
      <c r="I167" s="77"/>
      <c r="J167" s="78"/>
      <c r="K167" s="77"/>
      <c r="L167" s="77"/>
      <c r="M167" s="87"/>
      <c r="N167" s="77"/>
      <c r="O167" s="77"/>
      <c r="P167" s="77"/>
      <c r="Q167" s="77"/>
      <c r="R167" s="77"/>
      <c r="S167" s="77"/>
      <c r="T167" s="78"/>
      <c r="U167" s="77"/>
      <c r="V167" s="77"/>
      <c r="W167" s="78"/>
      <c r="X167" s="80"/>
      <c r="Y167" s="77"/>
    </row>
    <row r="168" spans="1:25">
      <c r="A168" s="93"/>
      <c r="B168" s="77"/>
      <c r="C168" s="93"/>
      <c r="D168" s="77"/>
      <c r="E168" s="77"/>
      <c r="F168" s="78"/>
      <c r="G168" s="78"/>
      <c r="H168" s="77"/>
      <c r="I168" s="77"/>
      <c r="J168" s="78"/>
      <c r="K168" s="77"/>
      <c r="L168" s="77"/>
      <c r="M168" s="87"/>
      <c r="N168" s="77"/>
      <c r="O168" s="77"/>
      <c r="P168" s="77"/>
      <c r="Q168" s="77"/>
      <c r="R168" s="77"/>
      <c r="S168" s="77"/>
      <c r="T168" s="78"/>
      <c r="U168" s="77"/>
      <c r="V168" s="77"/>
      <c r="W168" s="78"/>
      <c r="X168" s="80"/>
      <c r="Y168" s="77"/>
    </row>
    <row r="169" spans="1:25">
      <c r="A169" s="93"/>
      <c r="B169" s="77"/>
      <c r="C169" s="93"/>
      <c r="D169" s="77"/>
      <c r="E169" s="77"/>
      <c r="F169" s="78"/>
      <c r="G169" s="78"/>
      <c r="H169" s="77"/>
      <c r="I169" s="77"/>
      <c r="J169" s="78"/>
      <c r="K169" s="77"/>
      <c r="L169" s="77"/>
      <c r="M169" s="87"/>
      <c r="N169" s="77"/>
      <c r="O169" s="77"/>
      <c r="P169" s="77"/>
      <c r="Q169" s="77"/>
      <c r="R169" s="77"/>
      <c r="S169" s="77"/>
      <c r="T169" s="78"/>
      <c r="U169" s="77"/>
      <c r="V169" s="77"/>
      <c r="W169" s="78"/>
      <c r="X169" s="80"/>
      <c r="Y169" s="77"/>
    </row>
    <row r="170" spans="1:25">
      <c r="A170" s="93"/>
      <c r="B170" s="77"/>
      <c r="C170" s="93"/>
      <c r="D170" s="77"/>
      <c r="E170" s="77"/>
      <c r="F170" s="78"/>
      <c r="G170" s="78"/>
      <c r="H170" s="77"/>
      <c r="I170" s="77"/>
      <c r="J170" s="78"/>
      <c r="K170" s="77"/>
      <c r="L170" s="77"/>
      <c r="M170" s="87"/>
      <c r="N170" s="77"/>
      <c r="O170" s="77"/>
      <c r="P170" s="77"/>
      <c r="Q170" s="77"/>
      <c r="R170" s="77"/>
      <c r="S170" s="77"/>
      <c r="T170" s="78"/>
      <c r="U170" s="77"/>
      <c r="V170" s="77"/>
      <c r="W170" s="78"/>
      <c r="X170" s="80"/>
      <c r="Y170" s="77"/>
    </row>
    <row r="171" spans="1:25">
      <c r="A171" s="93"/>
      <c r="B171" s="77"/>
      <c r="C171" s="93"/>
      <c r="D171" s="77"/>
      <c r="E171" s="77"/>
      <c r="F171" s="78"/>
      <c r="G171" s="78"/>
      <c r="H171" s="77"/>
      <c r="I171" s="77"/>
      <c r="J171" s="78"/>
      <c r="K171" s="77"/>
      <c r="L171" s="77"/>
      <c r="M171" s="87"/>
      <c r="N171" s="77"/>
      <c r="O171" s="77"/>
      <c r="P171" s="77"/>
      <c r="Q171" s="77"/>
      <c r="R171" s="77"/>
      <c r="S171" s="77"/>
      <c r="T171" s="78"/>
      <c r="U171" s="77"/>
      <c r="V171" s="77"/>
      <c r="W171" s="78"/>
      <c r="X171" s="80"/>
      <c r="Y171" s="77"/>
    </row>
    <row r="172" spans="1:25">
      <c r="A172" s="93"/>
      <c r="B172" s="77"/>
      <c r="C172" s="93"/>
      <c r="D172" s="77"/>
      <c r="E172" s="77"/>
      <c r="F172" s="78"/>
      <c r="G172" s="78"/>
      <c r="H172" s="77"/>
      <c r="I172" s="77"/>
      <c r="J172" s="78"/>
      <c r="K172" s="77"/>
      <c r="L172" s="77"/>
      <c r="M172" s="87"/>
      <c r="N172" s="77"/>
      <c r="O172" s="77"/>
      <c r="P172" s="77"/>
      <c r="Q172" s="77"/>
      <c r="R172" s="77"/>
      <c r="S172" s="77"/>
      <c r="T172" s="78"/>
      <c r="U172" s="77"/>
      <c r="V172" s="77"/>
      <c r="W172" s="78"/>
      <c r="X172" s="80"/>
      <c r="Y172" s="77"/>
    </row>
    <row r="173" spans="1:25">
      <c r="A173" s="93"/>
      <c r="B173" s="77"/>
      <c r="C173" s="93"/>
      <c r="D173" s="77"/>
      <c r="E173" s="77"/>
      <c r="F173" s="78"/>
      <c r="G173" s="78"/>
      <c r="H173" s="77"/>
      <c r="I173" s="77"/>
      <c r="J173" s="78"/>
      <c r="K173" s="77"/>
      <c r="L173" s="77"/>
      <c r="M173" s="87"/>
      <c r="N173" s="77"/>
      <c r="O173" s="77"/>
      <c r="P173" s="77"/>
      <c r="Q173" s="77"/>
      <c r="R173" s="77"/>
      <c r="S173" s="77"/>
      <c r="T173" s="78"/>
      <c r="U173" s="77"/>
      <c r="V173" s="77"/>
      <c r="W173" s="78"/>
      <c r="X173" s="80"/>
      <c r="Y173" s="77"/>
    </row>
    <row r="174" spans="1:25">
      <c r="A174" s="93"/>
      <c r="B174" s="77"/>
      <c r="C174" s="93"/>
      <c r="D174" s="77"/>
      <c r="E174" s="77"/>
      <c r="F174" s="78"/>
      <c r="G174" s="78"/>
      <c r="H174" s="77"/>
      <c r="I174" s="77"/>
      <c r="J174" s="78"/>
      <c r="K174" s="77"/>
      <c r="L174" s="77"/>
      <c r="M174" s="87"/>
      <c r="N174" s="77"/>
      <c r="O174" s="77"/>
      <c r="P174" s="77"/>
      <c r="Q174" s="77"/>
      <c r="R174" s="77"/>
      <c r="S174" s="77"/>
      <c r="T174" s="78"/>
      <c r="U174" s="77"/>
      <c r="V174" s="77"/>
      <c r="W174" s="78"/>
      <c r="X174" s="80"/>
      <c r="Y174" s="77"/>
    </row>
    <row r="175" spans="1:25">
      <c r="A175" s="93"/>
      <c r="B175" s="77"/>
      <c r="C175" s="93"/>
      <c r="D175" s="77"/>
      <c r="E175" s="77"/>
      <c r="F175" s="78"/>
      <c r="G175" s="78"/>
      <c r="H175" s="77"/>
      <c r="I175" s="77"/>
      <c r="J175" s="78"/>
      <c r="K175" s="77"/>
      <c r="L175" s="77"/>
      <c r="M175" s="87"/>
      <c r="N175" s="77"/>
      <c r="O175" s="77"/>
      <c r="P175" s="77"/>
      <c r="Q175" s="77"/>
      <c r="R175" s="77"/>
      <c r="S175" s="77"/>
      <c r="T175" s="78"/>
      <c r="U175" s="77"/>
      <c r="V175" s="77"/>
      <c r="W175" s="78"/>
      <c r="X175" s="80"/>
      <c r="Y175" s="77"/>
    </row>
    <row r="176" spans="1:25">
      <c r="A176" s="93"/>
      <c r="B176" s="77"/>
      <c r="C176" s="93"/>
      <c r="D176" s="77"/>
      <c r="E176" s="77"/>
      <c r="F176" s="78"/>
      <c r="G176" s="78"/>
      <c r="H176" s="77"/>
      <c r="I176" s="77"/>
      <c r="J176" s="78"/>
      <c r="K176" s="77"/>
      <c r="L176" s="77"/>
      <c r="M176" s="87"/>
      <c r="N176" s="77"/>
      <c r="O176" s="77"/>
      <c r="P176" s="77"/>
      <c r="Q176" s="77"/>
      <c r="R176" s="77"/>
      <c r="S176" s="77"/>
      <c r="T176" s="78"/>
      <c r="U176" s="77"/>
      <c r="V176" s="77"/>
      <c r="W176" s="78"/>
      <c r="X176" s="80"/>
      <c r="Y176" s="77"/>
    </row>
    <row r="177" spans="1:25">
      <c r="A177" s="93"/>
      <c r="B177" s="77"/>
      <c r="C177" s="93"/>
      <c r="D177" s="77"/>
      <c r="E177" s="77"/>
      <c r="F177" s="78"/>
      <c r="G177" s="78"/>
      <c r="H177" s="77"/>
      <c r="I177" s="77"/>
      <c r="J177" s="78"/>
      <c r="K177" s="77"/>
      <c r="L177" s="77"/>
      <c r="M177" s="87"/>
      <c r="N177" s="77"/>
      <c r="O177" s="77"/>
      <c r="P177" s="77"/>
      <c r="Q177" s="77"/>
      <c r="R177" s="77"/>
      <c r="S177" s="77"/>
      <c r="T177" s="78"/>
      <c r="U177" s="77"/>
      <c r="V177" s="77"/>
      <c r="W177" s="78"/>
      <c r="X177" s="80"/>
      <c r="Y177" s="77"/>
    </row>
    <row r="178" spans="1:25">
      <c r="A178" s="93"/>
      <c r="B178" s="77"/>
      <c r="C178" s="93"/>
      <c r="D178" s="77"/>
      <c r="E178" s="77"/>
      <c r="F178" s="78"/>
      <c r="G178" s="78"/>
      <c r="H178" s="77"/>
      <c r="I178" s="77"/>
      <c r="J178" s="78"/>
      <c r="K178" s="77"/>
      <c r="L178" s="77"/>
      <c r="M178" s="88"/>
      <c r="N178" s="77"/>
      <c r="O178" s="77"/>
      <c r="P178" s="77"/>
      <c r="Q178" s="77"/>
      <c r="R178" s="77"/>
      <c r="S178" s="77"/>
      <c r="T178" s="78"/>
      <c r="U178" s="77"/>
      <c r="V178" s="77"/>
      <c r="W178" s="78"/>
      <c r="X178" s="80"/>
      <c r="Y178" s="77"/>
    </row>
    <row r="179" spans="1:25">
      <c r="A179" s="93"/>
      <c r="B179" s="77"/>
      <c r="C179" s="93"/>
      <c r="D179" s="77"/>
      <c r="E179" s="77"/>
      <c r="F179" s="78"/>
      <c r="G179" s="78"/>
      <c r="H179" s="77"/>
      <c r="I179" s="77"/>
      <c r="J179" s="78"/>
      <c r="K179" s="77"/>
      <c r="L179" s="77"/>
      <c r="M179" s="88"/>
      <c r="N179" s="77"/>
      <c r="O179" s="77"/>
      <c r="P179" s="77"/>
      <c r="Q179" s="77"/>
      <c r="R179" s="77"/>
      <c r="S179" s="77"/>
      <c r="T179" s="78"/>
      <c r="U179" s="77"/>
      <c r="V179" s="77"/>
      <c r="W179" s="78"/>
      <c r="X179" s="80"/>
      <c r="Y179" s="77"/>
    </row>
    <row r="180" spans="1:25">
      <c r="A180" s="93"/>
      <c r="B180" s="77"/>
      <c r="C180" s="93"/>
      <c r="D180" s="77"/>
      <c r="E180" s="77"/>
      <c r="F180" s="78"/>
      <c r="G180" s="78"/>
      <c r="H180" s="77"/>
      <c r="I180" s="77"/>
      <c r="J180" s="78"/>
      <c r="K180" s="77"/>
      <c r="L180" s="77"/>
      <c r="M180" s="88"/>
      <c r="N180" s="77"/>
      <c r="O180" s="77"/>
      <c r="P180" s="77"/>
      <c r="Q180" s="77"/>
      <c r="R180" s="77"/>
      <c r="S180" s="77"/>
      <c r="T180" s="78"/>
      <c r="U180" s="77"/>
      <c r="V180" s="77"/>
      <c r="W180" s="78"/>
      <c r="X180" s="80"/>
      <c r="Y180" s="77"/>
    </row>
    <row r="181" spans="1:25">
      <c r="A181" s="93"/>
      <c r="B181" s="77"/>
      <c r="C181" s="93"/>
      <c r="D181" s="77"/>
      <c r="E181" s="77"/>
      <c r="F181" s="78"/>
      <c r="G181" s="78"/>
      <c r="H181" s="77"/>
      <c r="I181" s="77"/>
      <c r="J181" s="78"/>
      <c r="K181" s="77"/>
      <c r="L181" s="77"/>
      <c r="M181" s="88"/>
      <c r="N181" s="77"/>
      <c r="O181" s="77"/>
      <c r="P181" s="77"/>
      <c r="Q181" s="77"/>
      <c r="R181" s="77"/>
      <c r="S181" s="77"/>
      <c r="T181" s="78"/>
      <c r="U181" s="77"/>
      <c r="V181" s="77"/>
      <c r="W181" s="78"/>
      <c r="X181" s="80"/>
      <c r="Y181" s="77"/>
    </row>
    <row r="182" spans="1:25">
      <c r="A182" s="93"/>
      <c r="B182" s="77"/>
      <c r="C182" s="93"/>
      <c r="D182" s="77"/>
      <c r="E182" s="77"/>
      <c r="F182" s="78"/>
      <c r="G182" s="78"/>
      <c r="H182" s="77"/>
      <c r="I182" s="77"/>
      <c r="J182" s="78"/>
      <c r="K182" s="77"/>
      <c r="L182" s="77"/>
      <c r="M182" s="88"/>
      <c r="N182" s="77"/>
      <c r="O182" s="77"/>
      <c r="P182" s="77"/>
      <c r="Q182" s="77"/>
      <c r="R182" s="77"/>
      <c r="S182" s="77"/>
      <c r="T182" s="78"/>
      <c r="U182" s="77"/>
      <c r="V182" s="77"/>
      <c r="W182" s="78"/>
      <c r="X182" s="80"/>
      <c r="Y182" s="77"/>
    </row>
    <row r="183" spans="1:25">
      <c r="A183" s="93"/>
      <c r="B183" s="77"/>
      <c r="C183" s="93"/>
      <c r="D183" s="77"/>
      <c r="E183" s="77"/>
      <c r="F183" s="78"/>
      <c r="G183" s="78"/>
      <c r="H183" s="77"/>
      <c r="I183" s="77"/>
      <c r="J183" s="78"/>
      <c r="K183" s="77"/>
      <c r="L183" s="77"/>
      <c r="M183" s="88"/>
      <c r="N183" s="77"/>
      <c r="O183" s="77"/>
      <c r="P183" s="77"/>
      <c r="Q183" s="77"/>
      <c r="R183" s="77"/>
      <c r="S183" s="77"/>
      <c r="T183" s="78"/>
      <c r="U183" s="77"/>
      <c r="V183" s="77"/>
      <c r="W183" s="78"/>
      <c r="X183" s="80"/>
      <c r="Y183" s="77"/>
    </row>
    <row r="184" spans="1:25">
      <c r="A184" s="93"/>
      <c r="B184" s="77"/>
      <c r="C184" s="93"/>
      <c r="D184" s="77"/>
      <c r="E184" s="77"/>
      <c r="F184" s="78"/>
      <c r="G184" s="78"/>
      <c r="H184" s="77"/>
      <c r="I184" s="77"/>
      <c r="J184" s="78"/>
      <c r="K184" s="77"/>
      <c r="L184" s="77"/>
      <c r="M184" s="88"/>
      <c r="N184" s="77"/>
      <c r="O184" s="77"/>
      <c r="P184" s="77"/>
      <c r="Q184" s="77"/>
      <c r="R184" s="77"/>
      <c r="S184" s="77"/>
      <c r="T184" s="78"/>
      <c r="U184" s="77"/>
      <c r="V184" s="77"/>
      <c r="W184" s="78"/>
      <c r="X184" s="80"/>
      <c r="Y184" s="77"/>
    </row>
    <row r="185" spans="1:25">
      <c r="A185" s="93"/>
      <c r="B185" s="77"/>
      <c r="C185" s="93"/>
      <c r="D185" s="77"/>
      <c r="E185" s="77"/>
      <c r="F185" s="78"/>
      <c r="G185" s="78"/>
      <c r="H185" s="77"/>
      <c r="I185" s="77"/>
      <c r="J185" s="78"/>
      <c r="K185" s="77"/>
      <c r="L185" s="77"/>
      <c r="M185" s="88"/>
      <c r="N185" s="77"/>
      <c r="O185" s="77"/>
      <c r="P185" s="77"/>
      <c r="Q185" s="77"/>
      <c r="R185" s="77"/>
      <c r="S185" s="77"/>
      <c r="T185" s="78"/>
      <c r="U185" s="77"/>
      <c r="V185" s="77"/>
      <c r="W185" s="78"/>
      <c r="X185" s="80"/>
      <c r="Y185" s="77"/>
    </row>
    <row r="186" spans="1:25">
      <c r="A186" s="93"/>
      <c r="B186" s="77"/>
      <c r="C186" s="93"/>
      <c r="D186" s="77"/>
      <c r="E186" s="77"/>
      <c r="F186" s="78"/>
      <c r="G186" s="78"/>
      <c r="H186" s="77"/>
      <c r="I186" s="77"/>
      <c r="J186" s="78"/>
      <c r="K186" s="77"/>
      <c r="L186" s="77"/>
      <c r="M186" s="88"/>
      <c r="N186" s="77"/>
      <c r="O186" s="77"/>
      <c r="P186" s="77"/>
      <c r="Q186" s="77"/>
      <c r="R186" s="77"/>
      <c r="S186" s="77"/>
      <c r="T186" s="78"/>
      <c r="U186" s="77"/>
      <c r="V186" s="77"/>
      <c r="W186" s="78"/>
      <c r="X186" s="80"/>
      <c r="Y186" s="77"/>
    </row>
    <row r="187" spans="1:25">
      <c r="A187" s="93"/>
      <c r="B187" s="77"/>
      <c r="C187" s="93"/>
      <c r="D187" s="77"/>
      <c r="E187" s="77"/>
      <c r="F187" s="78"/>
      <c r="G187" s="78"/>
      <c r="H187" s="77"/>
      <c r="I187" s="77"/>
      <c r="J187" s="78"/>
      <c r="K187" s="77"/>
      <c r="L187" s="77"/>
      <c r="M187" s="88"/>
      <c r="N187" s="77"/>
      <c r="O187" s="77"/>
      <c r="P187" s="77"/>
      <c r="Q187" s="77"/>
      <c r="R187" s="77"/>
      <c r="S187" s="77"/>
      <c r="T187" s="78"/>
      <c r="U187" s="77"/>
      <c r="V187" s="77"/>
      <c r="W187" s="78"/>
      <c r="X187" s="80"/>
      <c r="Y187" s="77"/>
    </row>
    <row r="188" spans="1:25">
      <c r="A188" s="93"/>
      <c r="B188" s="77"/>
      <c r="C188" s="93"/>
      <c r="D188" s="77"/>
      <c r="E188" s="77"/>
      <c r="F188" s="78"/>
      <c r="G188" s="78"/>
      <c r="H188" s="77"/>
      <c r="I188" s="77"/>
      <c r="J188" s="78"/>
      <c r="K188" s="77"/>
      <c r="L188" s="77"/>
      <c r="M188" s="88"/>
      <c r="N188" s="77"/>
      <c r="O188" s="77"/>
      <c r="P188" s="77"/>
      <c r="Q188" s="77"/>
      <c r="R188" s="77"/>
      <c r="S188" s="77"/>
      <c r="T188" s="78"/>
      <c r="U188" s="77"/>
      <c r="V188" s="77"/>
      <c r="W188" s="78"/>
      <c r="X188" s="80"/>
      <c r="Y188" s="77"/>
    </row>
    <row r="189" spans="1:25">
      <c r="A189" s="93"/>
      <c r="B189" s="77"/>
      <c r="C189" s="93"/>
      <c r="D189" s="77"/>
      <c r="E189" s="77"/>
      <c r="F189" s="78"/>
      <c r="G189" s="78"/>
      <c r="H189" s="77"/>
      <c r="I189" s="77"/>
      <c r="J189" s="78"/>
      <c r="K189" s="77"/>
      <c r="L189" s="77"/>
      <c r="M189" s="88"/>
      <c r="N189" s="77"/>
      <c r="O189" s="77"/>
      <c r="P189" s="77"/>
      <c r="Q189" s="77"/>
      <c r="R189" s="77"/>
      <c r="S189" s="77"/>
      <c r="T189" s="78"/>
      <c r="U189" s="77"/>
      <c r="V189" s="77"/>
      <c r="W189" s="78"/>
      <c r="X189" s="80"/>
      <c r="Y189" s="77"/>
    </row>
    <row r="190" spans="1:25">
      <c r="A190" s="93"/>
      <c r="B190" s="93"/>
      <c r="C190" s="93"/>
      <c r="D190" s="93"/>
      <c r="E190" s="93"/>
      <c r="F190" s="91"/>
      <c r="G190" s="91"/>
      <c r="H190" s="93"/>
      <c r="I190" s="93"/>
      <c r="J190" s="91"/>
      <c r="K190" s="93"/>
      <c r="L190" s="93"/>
      <c r="M190" s="90"/>
      <c r="N190" s="93"/>
      <c r="O190" s="93"/>
      <c r="P190" s="93"/>
      <c r="Q190" s="93"/>
      <c r="R190" s="93"/>
      <c r="S190" s="93"/>
      <c r="T190" s="91"/>
      <c r="U190" s="93"/>
      <c r="V190" s="93"/>
      <c r="W190" s="91"/>
      <c r="X190" s="80"/>
      <c r="Y190" s="93"/>
    </row>
    <row r="191" spans="1:25">
      <c r="A191" s="93"/>
      <c r="B191" s="93"/>
      <c r="C191" s="93"/>
      <c r="D191" s="93"/>
      <c r="E191" s="93"/>
      <c r="F191" s="91"/>
      <c r="G191" s="91"/>
      <c r="H191" s="93"/>
      <c r="I191" s="93"/>
      <c r="J191" s="91"/>
      <c r="K191" s="93"/>
      <c r="L191" s="93"/>
      <c r="M191" s="90"/>
      <c r="N191" s="93"/>
      <c r="O191" s="93"/>
      <c r="P191" s="93"/>
      <c r="Q191" s="93"/>
      <c r="R191" s="93"/>
      <c r="S191" s="93"/>
      <c r="T191" s="91"/>
      <c r="U191" s="93"/>
      <c r="V191" s="93"/>
      <c r="W191" s="91"/>
      <c r="X191" s="80"/>
      <c r="Y191" s="93"/>
    </row>
    <row r="192" spans="1:25">
      <c r="A192" s="93"/>
      <c r="B192" s="93"/>
      <c r="C192" s="93"/>
      <c r="D192" s="93"/>
      <c r="E192" s="93"/>
      <c r="F192" s="91"/>
      <c r="G192" s="91"/>
      <c r="H192" s="93"/>
      <c r="I192" s="93"/>
      <c r="J192" s="91"/>
      <c r="K192" s="93"/>
      <c r="L192" s="93"/>
      <c r="M192" s="90"/>
      <c r="N192" s="93"/>
      <c r="O192" s="93"/>
      <c r="P192" s="93"/>
      <c r="Q192" s="93"/>
      <c r="R192" s="93"/>
      <c r="S192" s="93"/>
      <c r="T192" s="91"/>
      <c r="U192" s="93"/>
      <c r="V192" s="93"/>
      <c r="W192" s="91"/>
      <c r="X192" s="80"/>
      <c r="Y192" s="93"/>
    </row>
    <row r="193" spans="1:25">
      <c r="A193" s="93"/>
      <c r="B193" s="93"/>
      <c r="C193" s="93"/>
      <c r="D193" s="93"/>
      <c r="E193" s="93"/>
      <c r="F193" s="91"/>
      <c r="G193" s="91"/>
      <c r="H193" s="93"/>
      <c r="I193" s="93"/>
      <c r="J193" s="91"/>
      <c r="K193" s="93"/>
      <c r="L193" s="93"/>
      <c r="M193" s="90"/>
      <c r="N193" s="93"/>
      <c r="O193" s="93"/>
      <c r="P193" s="93"/>
      <c r="Q193" s="93"/>
      <c r="R193" s="93"/>
      <c r="S193" s="93"/>
      <c r="T193" s="91"/>
      <c r="U193" s="93"/>
      <c r="V193" s="93"/>
      <c r="W193" s="91"/>
      <c r="X193" s="80"/>
      <c r="Y193" s="93"/>
    </row>
    <row r="194" spans="1:25">
      <c r="A194" s="93"/>
      <c r="B194" s="93"/>
      <c r="C194" s="93"/>
      <c r="D194" s="93"/>
      <c r="E194" s="93"/>
      <c r="F194" s="91"/>
      <c r="G194" s="91"/>
      <c r="H194" s="93"/>
      <c r="I194" s="93"/>
      <c r="J194" s="91"/>
      <c r="K194" s="93"/>
      <c r="L194" s="93"/>
      <c r="M194" s="90"/>
      <c r="N194" s="93"/>
      <c r="O194" s="93"/>
      <c r="P194" s="93"/>
      <c r="Q194" s="93"/>
      <c r="R194" s="93"/>
      <c r="S194" s="93"/>
      <c r="T194" s="91"/>
      <c r="U194" s="93"/>
      <c r="V194" s="93"/>
      <c r="W194" s="91"/>
      <c r="X194" s="80"/>
      <c r="Y194" s="93"/>
    </row>
    <row r="195" spans="1:25">
      <c r="A195" s="93"/>
      <c r="B195" s="93"/>
      <c r="C195" s="93"/>
      <c r="D195" s="93"/>
      <c r="E195" s="93"/>
      <c r="F195" s="91"/>
      <c r="G195" s="91"/>
      <c r="H195" s="93"/>
      <c r="I195" s="93"/>
      <c r="J195" s="91"/>
      <c r="K195" s="93"/>
      <c r="L195" s="93"/>
      <c r="M195" s="90"/>
      <c r="N195" s="93"/>
      <c r="O195" s="93"/>
      <c r="P195" s="93"/>
      <c r="Q195" s="93"/>
      <c r="R195" s="93"/>
      <c r="S195" s="93"/>
      <c r="T195" s="91"/>
      <c r="U195" s="93"/>
      <c r="V195" s="93"/>
      <c r="W195" s="91"/>
      <c r="X195" s="80"/>
      <c r="Y195" s="93"/>
    </row>
    <row r="196" spans="1:25">
      <c r="A196" s="93"/>
      <c r="B196" s="93"/>
      <c r="C196" s="93"/>
      <c r="D196" s="93"/>
      <c r="E196" s="93"/>
      <c r="F196" s="91"/>
      <c r="G196" s="91"/>
      <c r="H196" s="93"/>
      <c r="I196" s="93"/>
      <c r="J196" s="91"/>
      <c r="K196" s="93"/>
      <c r="L196" s="93"/>
      <c r="M196" s="90"/>
      <c r="N196" s="93"/>
      <c r="O196" s="93"/>
      <c r="P196" s="93"/>
      <c r="Q196" s="93"/>
      <c r="R196" s="93"/>
      <c r="S196" s="93"/>
      <c r="T196" s="91"/>
      <c r="U196" s="93"/>
      <c r="V196" s="93"/>
      <c r="W196" s="91"/>
      <c r="X196" s="80"/>
      <c r="Y196" s="93"/>
    </row>
    <row r="197" spans="1:25">
      <c r="A197" s="93"/>
      <c r="B197" s="93"/>
      <c r="C197" s="93"/>
      <c r="D197" s="93"/>
      <c r="E197" s="93"/>
      <c r="F197" s="91"/>
      <c r="G197" s="91"/>
      <c r="H197" s="93"/>
      <c r="I197" s="93"/>
      <c r="J197" s="91"/>
      <c r="K197" s="93"/>
      <c r="L197" s="93"/>
      <c r="M197" s="90"/>
      <c r="N197" s="93"/>
      <c r="O197" s="93"/>
      <c r="P197" s="93"/>
      <c r="Q197" s="93"/>
      <c r="R197" s="93"/>
      <c r="S197" s="93"/>
      <c r="T197" s="91"/>
      <c r="U197" s="93"/>
      <c r="V197" s="93"/>
      <c r="W197" s="91"/>
      <c r="X197" s="80"/>
      <c r="Y197" s="93"/>
    </row>
    <row r="198" spans="1:25">
      <c r="A198" s="93"/>
      <c r="B198" s="93"/>
      <c r="C198" s="93"/>
      <c r="D198" s="93"/>
      <c r="E198" s="93"/>
      <c r="F198" s="91"/>
      <c r="G198" s="91"/>
      <c r="H198" s="93"/>
      <c r="I198" s="93"/>
      <c r="J198" s="91"/>
      <c r="K198" s="93"/>
      <c r="L198" s="93"/>
      <c r="M198" s="90"/>
      <c r="N198" s="93"/>
      <c r="O198" s="93"/>
      <c r="P198" s="93"/>
      <c r="Q198" s="93"/>
      <c r="R198" s="93"/>
      <c r="S198" s="93"/>
      <c r="T198" s="91"/>
      <c r="U198" s="93"/>
      <c r="V198" s="93"/>
      <c r="W198" s="91"/>
      <c r="X198" s="80"/>
      <c r="Y198" s="93"/>
    </row>
    <row r="199" spans="1:25">
      <c r="A199" s="93"/>
      <c r="B199" s="93"/>
      <c r="C199" s="93"/>
      <c r="D199" s="93"/>
      <c r="E199" s="93"/>
      <c r="F199" s="91"/>
      <c r="G199" s="91"/>
      <c r="H199" s="93"/>
      <c r="I199" s="93"/>
      <c r="J199" s="91"/>
      <c r="K199" s="93"/>
      <c r="L199" s="93"/>
      <c r="M199" s="90"/>
      <c r="N199" s="93"/>
      <c r="O199" s="93"/>
      <c r="P199" s="93"/>
      <c r="Q199" s="93"/>
      <c r="R199" s="93"/>
      <c r="S199" s="93"/>
      <c r="T199" s="91"/>
      <c r="U199" s="93"/>
      <c r="V199" s="93"/>
      <c r="W199" s="91"/>
      <c r="X199" s="80"/>
      <c r="Y199" s="93"/>
    </row>
    <row r="200" spans="1:25">
      <c r="A200" s="93"/>
      <c r="B200" s="93"/>
      <c r="C200" s="93"/>
      <c r="D200" s="93"/>
      <c r="E200" s="93"/>
      <c r="F200" s="91"/>
      <c r="G200" s="91"/>
      <c r="H200" s="93"/>
      <c r="I200" s="93"/>
      <c r="J200" s="91"/>
      <c r="K200" s="93"/>
      <c r="L200" s="93"/>
      <c r="M200" s="90"/>
      <c r="N200" s="93"/>
      <c r="O200" s="93"/>
      <c r="P200" s="93"/>
      <c r="Q200" s="93"/>
      <c r="R200" s="93"/>
      <c r="S200" s="93"/>
      <c r="T200" s="91"/>
      <c r="U200" s="93"/>
      <c r="V200" s="93"/>
      <c r="W200" s="91"/>
      <c r="X200" s="80"/>
      <c r="Y200" s="93"/>
    </row>
    <row r="201" spans="1:25">
      <c r="A201" s="93"/>
      <c r="B201" s="93"/>
      <c r="C201" s="93"/>
      <c r="D201" s="93"/>
      <c r="E201" s="93"/>
      <c r="F201" s="91"/>
      <c r="G201" s="91"/>
      <c r="H201" s="93"/>
      <c r="I201" s="93"/>
      <c r="J201" s="91"/>
      <c r="K201" s="93"/>
      <c r="L201" s="93"/>
      <c r="M201" s="90"/>
      <c r="N201" s="93"/>
      <c r="O201" s="93"/>
      <c r="P201" s="93"/>
      <c r="Q201" s="93"/>
      <c r="R201" s="93"/>
      <c r="S201" s="93"/>
      <c r="T201" s="91"/>
      <c r="U201" s="93"/>
      <c r="V201" s="93"/>
      <c r="W201" s="91"/>
      <c r="X201" s="80"/>
      <c r="Y201" s="93"/>
    </row>
    <row r="202" spans="1:25">
      <c r="A202" s="93"/>
      <c r="B202" s="93"/>
      <c r="C202" s="93"/>
      <c r="D202" s="93"/>
      <c r="E202" s="93"/>
      <c r="F202" s="91"/>
      <c r="G202" s="91"/>
      <c r="H202" s="93"/>
      <c r="I202" s="93"/>
      <c r="J202" s="91"/>
      <c r="K202" s="93"/>
      <c r="L202" s="93"/>
      <c r="M202" s="90"/>
      <c r="N202" s="93"/>
      <c r="O202" s="93"/>
      <c r="P202" s="93"/>
      <c r="Q202" s="93"/>
      <c r="R202" s="93"/>
      <c r="S202" s="93"/>
      <c r="T202" s="91"/>
      <c r="U202" s="93"/>
      <c r="V202" s="93"/>
      <c r="W202" s="91"/>
      <c r="X202" s="80"/>
      <c r="Y202" s="93"/>
    </row>
    <row r="203" spans="1:25">
      <c r="A203" s="93"/>
      <c r="B203" s="93"/>
      <c r="C203" s="93"/>
      <c r="D203" s="93"/>
      <c r="E203" s="93"/>
      <c r="F203" s="91"/>
      <c r="G203" s="91"/>
      <c r="H203" s="93"/>
      <c r="I203" s="93"/>
      <c r="J203" s="91"/>
      <c r="K203" s="93"/>
      <c r="L203" s="93"/>
      <c r="M203" s="90"/>
      <c r="N203" s="93"/>
      <c r="O203" s="93"/>
      <c r="P203" s="93"/>
      <c r="Q203" s="93"/>
      <c r="R203" s="93"/>
      <c r="S203" s="93"/>
      <c r="T203" s="91"/>
      <c r="U203" s="93"/>
      <c r="V203" s="93"/>
      <c r="W203" s="91"/>
      <c r="X203" s="80"/>
      <c r="Y203" s="93"/>
    </row>
    <row r="204" spans="1:25">
      <c r="A204" s="93"/>
      <c r="B204" s="93"/>
      <c r="C204" s="93"/>
      <c r="D204" s="93"/>
      <c r="E204" s="93"/>
      <c r="F204" s="91"/>
      <c r="G204" s="91"/>
      <c r="H204" s="93"/>
      <c r="I204" s="93"/>
      <c r="J204" s="91"/>
      <c r="K204" s="93"/>
      <c r="L204" s="93"/>
      <c r="M204" s="90"/>
      <c r="N204" s="93"/>
      <c r="O204" s="93"/>
      <c r="P204" s="93"/>
      <c r="Q204" s="93"/>
      <c r="R204" s="93"/>
      <c r="S204" s="93"/>
      <c r="T204" s="91"/>
      <c r="U204" s="93"/>
      <c r="V204" s="93"/>
      <c r="W204" s="91"/>
      <c r="X204" s="80"/>
      <c r="Y204" s="93"/>
    </row>
    <row r="205" spans="1:25">
      <c r="A205" s="93"/>
      <c r="B205" s="93"/>
      <c r="C205" s="93"/>
      <c r="D205" s="93"/>
      <c r="E205" s="93"/>
      <c r="F205" s="91"/>
      <c r="G205" s="91"/>
      <c r="H205" s="93"/>
      <c r="I205" s="93"/>
      <c r="J205" s="91"/>
      <c r="K205" s="93"/>
      <c r="L205" s="93"/>
      <c r="M205" s="90"/>
      <c r="N205" s="93"/>
      <c r="O205" s="93"/>
      <c r="P205" s="93"/>
      <c r="Q205" s="93"/>
      <c r="R205" s="93"/>
      <c r="S205" s="93"/>
      <c r="T205" s="91"/>
      <c r="U205" s="93"/>
      <c r="V205" s="93"/>
      <c r="W205" s="91"/>
      <c r="X205" s="80"/>
      <c r="Y205" s="93"/>
    </row>
    <row r="206" spans="1:25">
      <c r="A206" s="93"/>
      <c r="B206" s="93"/>
      <c r="C206" s="93"/>
      <c r="D206" s="93"/>
      <c r="E206" s="93"/>
      <c r="F206" s="91"/>
      <c r="G206" s="91"/>
      <c r="H206" s="93"/>
      <c r="I206" s="93"/>
      <c r="J206" s="91"/>
      <c r="K206" s="93"/>
      <c r="L206" s="93"/>
      <c r="M206" s="90"/>
      <c r="N206" s="93"/>
      <c r="O206" s="93"/>
      <c r="P206" s="93"/>
      <c r="Q206" s="93"/>
      <c r="R206" s="93"/>
      <c r="S206" s="93"/>
      <c r="T206" s="91"/>
      <c r="U206" s="93"/>
      <c r="V206" s="93"/>
      <c r="W206" s="91"/>
      <c r="X206" s="80"/>
      <c r="Y206" s="93"/>
    </row>
    <row r="207" spans="1:25">
      <c r="A207" s="93"/>
      <c r="B207" s="93"/>
      <c r="C207" s="93"/>
      <c r="D207" s="93"/>
      <c r="E207" s="93"/>
      <c r="F207" s="91"/>
      <c r="G207" s="91"/>
      <c r="H207" s="93"/>
      <c r="I207" s="93"/>
      <c r="J207" s="91"/>
      <c r="K207" s="93"/>
      <c r="L207" s="93"/>
      <c r="M207" s="90"/>
      <c r="N207" s="93"/>
      <c r="O207" s="93"/>
      <c r="P207" s="93"/>
      <c r="Q207" s="93"/>
      <c r="R207" s="93"/>
      <c r="S207" s="93"/>
      <c r="T207" s="91"/>
      <c r="U207" s="93"/>
      <c r="V207" s="93"/>
      <c r="W207" s="91"/>
      <c r="X207" s="80"/>
      <c r="Y207" s="93"/>
    </row>
    <row r="208" spans="1:25">
      <c r="A208" s="93"/>
      <c r="B208" s="93"/>
      <c r="C208" s="93"/>
      <c r="D208" s="93"/>
      <c r="E208" s="93"/>
      <c r="F208" s="91"/>
      <c r="G208" s="91"/>
      <c r="H208" s="93"/>
      <c r="I208" s="93"/>
      <c r="J208" s="91"/>
      <c r="K208" s="93"/>
      <c r="L208" s="93"/>
      <c r="M208" s="90"/>
      <c r="N208" s="93"/>
      <c r="O208" s="93"/>
      <c r="P208" s="93"/>
      <c r="Q208" s="93"/>
      <c r="R208" s="93"/>
      <c r="S208" s="93"/>
      <c r="T208" s="91"/>
      <c r="U208" s="93"/>
      <c r="V208" s="93"/>
      <c r="W208" s="91"/>
      <c r="X208" s="80"/>
      <c r="Y208" s="93"/>
    </row>
    <row r="209" spans="1:25">
      <c r="A209" s="93"/>
      <c r="B209" s="93"/>
      <c r="C209" s="93"/>
      <c r="D209" s="93"/>
      <c r="E209" s="93"/>
      <c r="F209" s="91"/>
      <c r="G209" s="91"/>
      <c r="H209" s="93"/>
      <c r="I209" s="93"/>
      <c r="J209" s="91"/>
      <c r="K209" s="93"/>
      <c r="L209" s="93"/>
      <c r="M209" s="90"/>
      <c r="N209" s="93"/>
      <c r="O209" s="93"/>
      <c r="P209" s="93"/>
      <c r="Q209" s="93"/>
      <c r="R209" s="93"/>
      <c r="S209" s="93"/>
      <c r="T209" s="91"/>
      <c r="U209" s="93"/>
      <c r="V209" s="93"/>
      <c r="W209" s="91"/>
      <c r="X209" s="80"/>
      <c r="Y209" s="93"/>
    </row>
    <row r="210" spans="1:25">
      <c r="A210" s="93"/>
      <c r="B210" s="93"/>
      <c r="C210" s="93"/>
      <c r="D210" s="93"/>
      <c r="E210" s="93"/>
      <c r="F210" s="91"/>
      <c r="G210" s="91"/>
      <c r="H210" s="93"/>
      <c r="I210" s="93"/>
      <c r="J210" s="91"/>
      <c r="K210" s="93"/>
      <c r="L210" s="93"/>
      <c r="M210" s="90"/>
      <c r="N210" s="93"/>
      <c r="O210" s="93"/>
      <c r="P210" s="93"/>
      <c r="Q210" s="93"/>
      <c r="R210" s="93"/>
      <c r="S210" s="93"/>
      <c r="T210" s="91"/>
      <c r="U210" s="93"/>
      <c r="V210" s="93"/>
      <c r="W210" s="91"/>
      <c r="X210" s="80"/>
      <c r="Y210" s="93"/>
    </row>
    <row r="211" spans="1:25">
      <c r="A211" s="93"/>
      <c r="B211" s="93"/>
      <c r="C211" s="93"/>
      <c r="D211" s="93"/>
      <c r="E211" s="93"/>
      <c r="F211" s="91"/>
      <c r="G211" s="91"/>
      <c r="H211" s="93"/>
      <c r="I211" s="93"/>
      <c r="J211" s="91"/>
      <c r="K211" s="93"/>
      <c r="L211" s="93"/>
      <c r="M211" s="90"/>
      <c r="N211" s="93"/>
      <c r="O211" s="93"/>
      <c r="P211" s="93"/>
      <c r="Q211" s="93"/>
      <c r="R211" s="93"/>
      <c r="S211" s="93"/>
      <c r="T211" s="91"/>
      <c r="U211" s="93"/>
      <c r="V211" s="93"/>
      <c r="W211" s="91"/>
      <c r="X211" s="80"/>
      <c r="Y211" s="93"/>
    </row>
    <row r="212" spans="1:25">
      <c r="A212" s="93"/>
      <c r="B212" s="93"/>
      <c r="C212" s="93"/>
      <c r="D212" s="93"/>
      <c r="E212" s="93"/>
      <c r="F212" s="91"/>
      <c r="G212" s="91"/>
      <c r="H212" s="93"/>
      <c r="I212" s="93"/>
      <c r="J212" s="91"/>
      <c r="K212" s="93"/>
      <c r="L212" s="93"/>
      <c r="M212" s="90"/>
      <c r="N212" s="93"/>
      <c r="O212" s="93"/>
      <c r="P212" s="93"/>
      <c r="Q212" s="93"/>
      <c r="R212" s="93"/>
      <c r="S212" s="93"/>
      <c r="T212" s="91"/>
      <c r="U212" s="93"/>
      <c r="V212" s="93"/>
      <c r="W212" s="91"/>
      <c r="X212" s="80"/>
      <c r="Y212" s="93"/>
    </row>
    <row r="213" spans="1:25">
      <c r="A213" s="93"/>
      <c r="B213" s="93"/>
      <c r="C213" s="93"/>
      <c r="D213" s="93"/>
      <c r="E213" s="93"/>
      <c r="F213" s="91"/>
      <c r="G213" s="91"/>
      <c r="H213" s="93"/>
      <c r="I213" s="93"/>
      <c r="J213" s="91"/>
      <c r="K213" s="93"/>
      <c r="L213" s="93"/>
      <c r="M213" s="90"/>
      <c r="N213" s="93"/>
      <c r="O213" s="93"/>
      <c r="P213" s="93"/>
      <c r="Q213" s="93"/>
      <c r="R213" s="93"/>
      <c r="S213" s="93"/>
      <c r="T213" s="91"/>
      <c r="U213" s="93"/>
      <c r="V213" s="93"/>
      <c r="W213" s="91"/>
      <c r="X213" s="80"/>
      <c r="Y213" s="93"/>
    </row>
    <row r="214" spans="1:25">
      <c r="A214" s="93"/>
      <c r="B214" s="93"/>
      <c r="C214" s="93"/>
      <c r="D214" s="93"/>
      <c r="E214" s="93"/>
      <c r="F214" s="91"/>
      <c r="G214" s="91"/>
      <c r="H214" s="93"/>
      <c r="I214" s="93"/>
      <c r="J214" s="91"/>
      <c r="K214" s="93"/>
      <c r="L214" s="93"/>
      <c r="M214" s="90"/>
      <c r="N214" s="93"/>
      <c r="O214" s="93"/>
      <c r="P214" s="93"/>
      <c r="Q214" s="93"/>
      <c r="R214" s="93"/>
      <c r="S214" s="93"/>
      <c r="T214" s="91"/>
      <c r="U214" s="93"/>
      <c r="V214" s="93"/>
      <c r="W214" s="91"/>
      <c r="X214" s="80"/>
      <c r="Y214" s="93"/>
    </row>
    <row r="215" spans="1:25">
      <c r="A215" s="93"/>
      <c r="B215" s="93"/>
      <c r="C215" s="93"/>
      <c r="D215" s="93"/>
      <c r="E215" s="93"/>
      <c r="F215" s="91"/>
      <c r="G215" s="91"/>
      <c r="H215" s="93"/>
      <c r="I215" s="93"/>
      <c r="J215" s="91"/>
      <c r="K215" s="93"/>
      <c r="L215" s="93"/>
      <c r="M215" s="90"/>
      <c r="N215" s="93"/>
      <c r="O215" s="93"/>
      <c r="P215" s="93"/>
      <c r="Q215" s="93"/>
      <c r="R215" s="93"/>
      <c r="S215" s="93"/>
      <c r="T215" s="91"/>
      <c r="U215" s="93"/>
      <c r="V215" s="93"/>
      <c r="W215" s="91"/>
      <c r="X215" s="80"/>
      <c r="Y215" s="93"/>
    </row>
    <row r="216" spans="1:25">
      <c r="A216" s="93"/>
      <c r="B216" s="93"/>
      <c r="C216" s="93"/>
      <c r="D216" s="93"/>
      <c r="E216" s="93"/>
      <c r="F216" s="91"/>
      <c r="G216" s="91"/>
      <c r="H216" s="93"/>
      <c r="I216" s="93"/>
      <c r="J216" s="91"/>
      <c r="K216" s="93"/>
      <c r="L216" s="93"/>
      <c r="M216" s="90"/>
      <c r="N216" s="93"/>
      <c r="O216" s="93"/>
      <c r="P216" s="93"/>
      <c r="Q216" s="93"/>
      <c r="R216" s="93"/>
      <c r="S216" s="93"/>
      <c r="T216" s="91"/>
      <c r="U216" s="93"/>
      <c r="V216" s="93"/>
      <c r="W216" s="91"/>
      <c r="X216" s="80"/>
      <c r="Y216" s="93"/>
    </row>
    <row r="217" spans="1:25">
      <c r="A217" s="93"/>
      <c r="B217" s="93"/>
      <c r="C217" s="93"/>
      <c r="D217" s="93"/>
      <c r="E217" s="93"/>
      <c r="F217" s="91"/>
      <c r="G217" s="91"/>
      <c r="H217" s="93"/>
      <c r="I217" s="93"/>
      <c r="J217" s="91"/>
      <c r="K217" s="93"/>
      <c r="L217" s="93"/>
      <c r="M217" s="90"/>
      <c r="N217" s="93"/>
      <c r="O217" s="93"/>
      <c r="P217" s="93"/>
      <c r="Q217" s="93"/>
      <c r="R217" s="93"/>
      <c r="S217" s="93"/>
      <c r="T217" s="91"/>
      <c r="U217" s="93"/>
      <c r="V217" s="93"/>
      <c r="W217" s="91"/>
      <c r="X217" s="80"/>
      <c r="Y217" s="93"/>
    </row>
    <row r="218" spans="1:25">
      <c r="A218" s="93"/>
      <c r="B218" s="93"/>
      <c r="C218" s="93"/>
      <c r="D218" s="93"/>
      <c r="E218" s="93"/>
      <c r="F218" s="91"/>
      <c r="G218" s="91"/>
      <c r="H218" s="93"/>
      <c r="I218" s="93"/>
      <c r="J218" s="91"/>
      <c r="K218" s="93"/>
      <c r="L218" s="93"/>
      <c r="M218" s="90"/>
      <c r="N218" s="93"/>
      <c r="O218" s="93"/>
      <c r="P218" s="93"/>
      <c r="Q218" s="93"/>
      <c r="R218" s="93"/>
      <c r="S218" s="93"/>
      <c r="T218" s="91"/>
      <c r="U218" s="93"/>
      <c r="V218" s="93"/>
      <c r="W218" s="91"/>
      <c r="X218" s="80"/>
      <c r="Y218" s="93"/>
    </row>
    <row r="219" spans="1:25">
      <c r="A219" s="93"/>
      <c r="B219" s="93"/>
      <c r="C219" s="93"/>
      <c r="D219" s="93"/>
      <c r="E219" s="93"/>
      <c r="F219" s="91"/>
      <c r="G219" s="91"/>
      <c r="H219" s="93"/>
      <c r="I219" s="93"/>
      <c r="J219" s="91"/>
      <c r="K219" s="93"/>
      <c r="L219" s="93"/>
      <c r="M219" s="90"/>
      <c r="N219" s="93"/>
      <c r="O219" s="93"/>
      <c r="P219" s="93"/>
      <c r="Q219" s="93"/>
      <c r="R219" s="93"/>
      <c r="S219" s="93"/>
      <c r="T219" s="91"/>
      <c r="U219" s="93"/>
      <c r="V219" s="93"/>
      <c r="W219" s="91"/>
      <c r="X219" s="80"/>
      <c r="Y219" s="93"/>
    </row>
    <row r="220" spans="1:25">
      <c r="A220" s="93"/>
      <c r="B220" s="93"/>
      <c r="C220" s="93"/>
      <c r="D220" s="93"/>
      <c r="E220" s="93"/>
      <c r="F220" s="91"/>
      <c r="G220" s="91"/>
      <c r="H220" s="93"/>
      <c r="I220" s="93"/>
      <c r="J220" s="91"/>
      <c r="K220" s="93"/>
      <c r="L220" s="93"/>
      <c r="M220" s="90"/>
      <c r="N220" s="93"/>
      <c r="O220" s="93"/>
      <c r="P220" s="93"/>
      <c r="Q220" s="93"/>
      <c r="R220" s="93"/>
      <c r="S220" s="93"/>
      <c r="T220" s="91"/>
      <c r="U220" s="93"/>
      <c r="V220" s="93"/>
      <c r="W220" s="91"/>
      <c r="X220" s="80"/>
      <c r="Y220" s="93"/>
    </row>
    <row r="221" spans="1:25">
      <c r="A221" s="93"/>
      <c r="B221" s="93"/>
      <c r="C221" s="93"/>
      <c r="D221" s="93"/>
      <c r="E221" s="93"/>
      <c r="F221" s="91"/>
      <c r="G221" s="91"/>
      <c r="H221" s="93"/>
      <c r="I221" s="93"/>
      <c r="J221" s="91"/>
      <c r="K221" s="93"/>
      <c r="L221" s="93"/>
      <c r="M221" s="90"/>
      <c r="N221" s="93"/>
      <c r="O221" s="93"/>
      <c r="P221" s="93"/>
      <c r="Q221" s="93"/>
      <c r="R221" s="93"/>
      <c r="S221" s="93"/>
      <c r="T221" s="91"/>
      <c r="U221" s="93"/>
      <c r="V221" s="93"/>
      <c r="W221" s="91"/>
      <c r="X221" s="80"/>
      <c r="Y221" s="93"/>
    </row>
    <row r="222" spans="1:25">
      <c r="A222" s="93"/>
      <c r="B222" s="93"/>
      <c r="C222" s="93"/>
      <c r="D222" s="93"/>
      <c r="E222" s="93"/>
      <c r="F222" s="91"/>
      <c r="G222" s="91"/>
      <c r="H222" s="93"/>
      <c r="I222" s="93"/>
      <c r="J222" s="91"/>
      <c r="K222" s="93"/>
      <c r="L222" s="93"/>
      <c r="M222" s="90"/>
      <c r="N222" s="93"/>
      <c r="O222" s="93"/>
      <c r="P222" s="93"/>
      <c r="Q222" s="93"/>
      <c r="R222" s="93"/>
      <c r="S222" s="93"/>
      <c r="T222" s="91"/>
      <c r="U222" s="93"/>
      <c r="V222" s="93"/>
      <c r="W222" s="91"/>
      <c r="X222" s="80"/>
      <c r="Y222" s="93"/>
    </row>
    <row r="223" spans="1:25">
      <c r="A223" s="93"/>
      <c r="B223" s="93"/>
      <c r="C223" s="93"/>
      <c r="D223" s="93"/>
      <c r="E223" s="93"/>
      <c r="F223" s="91"/>
      <c r="G223" s="91"/>
      <c r="H223" s="93"/>
      <c r="I223" s="93"/>
      <c r="J223" s="91"/>
      <c r="K223" s="93"/>
      <c r="L223" s="93"/>
      <c r="M223" s="90"/>
      <c r="N223" s="93"/>
      <c r="O223" s="93"/>
      <c r="P223" s="93"/>
      <c r="Q223" s="93"/>
      <c r="R223" s="93"/>
      <c r="S223" s="93"/>
      <c r="T223" s="91"/>
      <c r="U223" s="93"/>
      <c r="V223" s="93"/>
      <c r="W223" s="91"/>
      <c r="X223" s="80"/>
      <c r="Y223" s="93"/>
    </row>
    <row r="224" spans="1:25">
      <c r="A224" s="93"/>
      <c r="B224" s="93"/>
      <c r="C224" s="93"/>
      <c r="D224" s="93"/>
      <c r="E224" s="93"/>
      <c r="F224" s="91"/>
      <c r="G224" s="91"/>
      <c r="H224" s="93"/>
      <c r="I224" s="93"/>
      <c r="J224" s="91"/>
      <c r="K224" s="93"/>
      <c r="L224" s="93"/>
      <c r="M224" s="90"/>
      <c r="N224" s="93"/>
      <c r="O224" s="93"/>
      <c r="P224" s="93"/>
      <c r="Q224" s="93"/>
      <c r="R224" s="93"/>
      <c r="S224" s="93"/>
      <c r="T224" s="91"/>
      <c r="U224" s="93"/>
      <c r="V224" s="93"/>
      <c r="W224" s="91"/>
      <c r="X224" s="80"/>
      <c r="Y224" s="93"/>
    </row>
    <row r="225" spans="1:25">
      <c r="A225" s="93"/>
      <c r="B225" s="93"/>
      <c r="C225" s="93"/>
      <c r="D225" s="93"/>
      <c r="E225" s="93"/>
      <c r="F225" s="91"/>
      <c r="G225" s="91"/>
      <c r="H225" s="93"/>
      <c r="I225" s="93"/>
      <c r="J225" s="91"/>
      <c r="K225" s="93"/>
      <c r="L225" s="93"/>
      <c r="M225" s="90"/>
      <c r="N225" s="93"/>
      <c r="O225" s="93"/>
      <c r="P225" s="93"/>
      <c r="Q225" s="93"/>
      <c r="R225" s="93"/>
      <c r="S225" s="93"/>
      <c r="T225" s="91"/>
      <c r="U225" s="93"/>
      <c r="V225" s="93"/>
      <c r="W225" s="91"/>
      <c r="X225" s="80"/>
      <c r="Y225" s="93"/>
    </row>
    <row r="226" spans="1:25">
      <c r="A226" s="93"/>
      <c r="B226" s="93"/>
      <c r="C226" s="93"/>
      <c r="D226" s="93"/>
      <c r="E226" s="93"/>
      <c r="F226" s="91"/>
      <c r="G226" s="91"/>
      <c r="H226" s="93"/>
      <c r="I226" s="93"/>
      <c r="J226" s="91"/>
      <c r="K226" s="93"/>
      <c r="L226" s="93"/>
      <c r="M226" s="90"/>
      <c r="N226" s="93"/>
      <c r="O226" s="93"/>
      <c r="P226" s="93"/>
      <c r="Q226" s="93"/>
      <c r="R226" s="93"/>
      <c r="S226" s="93"/>
      <c r="T226" s="91"/>
      <c r="U226" s="93"/>
      <c r="V226" s="93"/>
      <c r="W226" s="91"/>
      <c r="X226" s="80"/>
      <c r="Y226" s="93"/>
    </row>
    <row r="227" spans="1:25">
      <c r="A227" s="93"/>
      <c r="B227" s="93"/>
      <c r="C227" s="93"/>
      <c r="D227" s="93"/>
      <c r="E227" s="93"/>
      <c r="F227" s="91"/>
      <c r="G227" s="91"/>
      <c r="H227" s="93"/>
      <c r="I227" s="93"/>
      <c r="J227" s="91"/>
      <c r="K227" s="93"/>
      <c r="L227" s="93"/>
      <c r="M227" s="90"/>
      <c r="N227" s="93"/>
      <c r="O227" s="93"/>
      <c r="P227" s="93"/>
      <c r="Q227" s="93"/>
      <c r="R227" s="93"/>
      <c r="S227" s="93"/>
      <c r="T227" s="91"/>
      <c r="U227" s="93"/>
      <c r="V227" s="93"/>
      <c r="W227" s="91"/>
      <c r="X227" s="80"/>
      <c r="Y227" s="93"/>
    </row>
    <row r="228" spans="1:25">
      <c r="A228" s="93"/>
      <c r="B228" s="93"/>
      <c r="C228" s="93"/>
      <c r="D228" s="93"/>
      <c r="E228" s="93"/>
      <c r="F228" s="91"/>
      <c r="G228" s="91"/>
      <c r="H228" s="93"/>
      <c r="I228" s="93"/>
      <c r="J228" s="91"/>
      <c r="K228" s="93"/>
      <c r="L228" s="93"/>
      <c r="M228" s="90"/>
      <c r="N228" s="93"/>
      <c r="O228" s="93"/>
      <c r="P228" s="93"/>
      <c r="Q228" s="93"/>
      <c r="R228" s="93"/>
      <c r="S228" s="93"/>
      <c r="T228" s="91"/>
      <c r="U228" s="93"/>
      <c r="V228" s="93"/>
      <c r="W228" s="91"/>
      <c r="X228" s="80"/>
      <c r="Y228" s="93"/>
    </row>
    <row r="229" spans="1:25">
      <c r="A229" s="93"/>
      <c r="B229" s="93"/>
      <c r="C229" s="93"/>
      <c r="D229" s="93"/>
      <c r="E229" s="93"/>
      <c r="F229" s="91"/>
      <c r="G229" s="91"/>
      <c r="H229" s="93"/>
      <c r="I229" s="93"/>
      <c r="J229" s="91"/>
      <c r="K229" s="93"/>
      <c r="L229" s="93"/>
      <c r="M229" s="90"/>
      <c r="N229" s="93"/>
      <c r="O229" s="93"/>
      <c r="P229" s="93"/>
      <c r="Q229" s="93"/>
      <c r="R229" s="93"/>
      <c r="S229" s="93"/>
      <c r="T229" s="91"/>
      <c r="U229" s="93"/>
      <c r="V229" s="93"/>
      <c r="W229" s="91"/>
      <c r="X229" s="80"/>
      <c r="Y229" s="93"/>
    </row>
    <row r="230" spans="1:25">
      <c r="A230" s="93"/>
      <c r="B230" s="93"/>
      <c r="C230" s="93"/>
      <c r="D230" s="93"/>
      <c r="E230" s="93"/>
      <c r="F230" s="91"/>
      <c r="G230" s="91"/>
      <c r="H230" s="93"/>
      <c r="I230" s="93"/>
      <c r="J230" s="91"/>
      <c r="K230" s="93"/>
      <c r="L230" s="93"/>
      <c r="M230" s="90"/>
      <c r="N230" s="93"/>
      <c r="O230" s="93"/>
      <c r="P230" s="93"/>
      <c r="Q230" s="93"/>
      <c r="R230" s="93"/>
      <c r="S230" s="93"/>
      <c r="T230" s="91"/>
      <c r="U230" s="93"/>
      <c r="V230" s="93"/>
      <c r="W230" s="91"/>
      <c r="X230" s="80"/>
      <c r="Y230" s="93"/>
    </row>
    <row r="231" spans="1:25">
      <c r="A231" s="93"/>
      <c r="B231" s="93"/>
      <c r="C231" s="93"/>
      <c r="D231" s="93"/>
      <c r="E231" s="93"/>
      <c r="F231" s="91"/>
      <c r="G231" s="91"/>
      <c r="H231" s="93"/>
      <c r="I231" s="93"/>
      <c r="J231" s="91"/>
      <c r="K231" s="93"/>
      <c r="L231" s="93"/>
      <c r="M231" s="90"/>
      <c r="N231" s="93"/>
      <c r="O231" s="93"/>
      <c r="P231" s="93"/>
      <c r="Q231" s="93"/>
      <c r="R231" s="93"/>
      <c r="S231" s="93"/>
      <c r="T231" s="91"/>
      <c r="U231" s="93"/>
      <c r="V231" s="93"/>
      <c r="W231" s="91"/>
      <c r="X231" s="80"/>
      <c r="Y231" s="93"/>
    </row>
    <row r="232" spans="1:25">
      <c r="A232" s="93"/>
      <c r="B232" s="93"/>
      <c r="C232" s="93"/>
      <c r="D232" s="93"/>
      <c r="E232" s="93"/>
      <c r="F232" s="91"/>
      <c r="G232" s="91"/>
      <c r="H232" s="93"/>
      <c r="I232" s="93"/>
      <c r="J232" s="91"/>
      <c r="K232" s="93"/>
      <c r="L232" s="93"/>
      <c r="M232" s="90"/>
      <c r="N232" s="93"/>
      <c r="O232" s="93"/>
      <c r="P232" s="93"/>
      <c r="Q232" s="93"/>
      <c r="R232" s="93"/>
      <c r="S232" s="93"/>
      <c r="T232" s="91"/>
      <c r="U232" s="93"/>
      <c r="V232" s="93"/>
      <c r="W232" s="91"/>
      <c r="X232" s="80"/>
      <c r="Y232" s="93"/>
    </row>
    <row r="233" spans="1:25">
      <c r="A233" s="93"/>
      <c r="B233" s="93"/>
      <c r="C233" s="93"/>
      <c r="D233" s="93"/>
      <c r="E233" s="93"/>
      <c r="F233" s="91"/>
      <c r="G233" s="91"/>
      <c r="H233" s="93"/>
      <c r="I233" s="93"/>
      <c r="J233" s="91"/>
      <c r="K233" s="93"/>
      <c r="L233" s="93"/>
      <c r="M233" s="90"/>
      <c r="N233" s="93"/>
      <c r="O233" s="93"/>
      <c r="P233" s="93"/>
      <c r="Q233" s="93"/>
      <c r="R233" s="93"/>
      <c r="S233" s="93"/>
      <c r="T233" s="91"/>
      <c r="U233" s="93"/>
      <c r="V233" s="93"/>
      <c r="W233" s="91"/>
      <c r="X233" s="80"/>
      <c r="Y233" s="93"/>
    </row>
    <row r="234" spans="1:25">
      <c r="A234" s="93"/>
      <c r="B234" s="93"/>
      <c r="C234" s="93"/>
      <c r="D234" s="93"/>
      <c r="E234" s="93"/>
      <c r="F234" s="91"/>
      <c r="G234" s="91"/>
      <c r="H234" s="93"/>
      <c r="I234" s="93"/>
      <c r="J234" s="91"/>
      <c r="K234" s="93"/>
      <c r="L234" s="93"/>
      <c r="M234" s="90"/>
      <c r="N234" s="93"/>
      <c r="O234" s="93"/>
      <c r="P234" s="93"/>
      <c r="Q234" s="93"/>
      <c r="R234" s="93"/>
      <c r="S234" s="93"/>
      <c r="T234" s="91"/>
      <c r="U234" s="93"/>
      <c r="V234" s="93"/>
      <c r="W234" s="91"/>
      <c r="X234" s="80"/>
      <c r="Y234" s="93"/>
    </row>
    <row r="235" spans="1:25">
      <c r="A235" s="93"/>
      <c r="B235" s="93"/>
      <c r="C235" s="93"/>
      <c r="D235" s="93"/>
      <c r="E235" s="93"/>
      <c r="F235" s="91"/>
      <c r="G235" s="91"/>
      <c r="H235" s="93"/>
      <c r="I235" s="93"/>
      <c r="J235" s="91"/>
      <c r="K235" s="93"/>
      <c r="L235" s="93"/>
      <c r="M235" s="90"/>
      <c r="N235" s="93"/>
      <c r="O235" s="93"/>
      <c r="P235" s="93"/>
      <c r="Q235" s="93"/>
      <c r="R235" s="93"/>
      <c r="S235" s="93"/>
      <c r="T235" s="91"/>
      <c r="U235" s="93"/>
      <c r="V235" s="93"/>
      <c r="W235" s="91"/>
      <c r="X235" s="80"/>
      <c r="Y235" s="93"/>
    </row>
    <row r="236" spans="1:25">
      <c r="A236" s="93"/>
      <c r="B236" s="93"/>
      <c r="C236" s="93"/>
      <c r="D236" s="93"/>
      <c r="E236" s="93"/>
      <c r="F236" s="91"/>
      <c r="G236" s="91"/>
      <c r="H236" s="93"/>
      <c r="I236" s="93"/>
      <c r="J236" s="91"/>
      <c r="K236" s="93"/>
      <c r="L236" s="93"/>
      <c r="M236" s="90"/>
      <c r="N236" s="93"/>
      <c r="O236" s="93"/>
      <c r="P236" s="93"/>
      <c r="Q236" s="93"/>
      <c r="R236" s="93"/>
      <c r="S236" s="93"/>
      <c r="T236" s="91"/>
      <c r="U236" s="93"/>
      <c r="V236" s="93"/>
      <c r="W236" s="91"/>
      <c r="X236" s="80"/>
      <c r="Y236" s="93"/>
    </row>
    <row r="237" spans="1:25">
      <c r="A237" s="93"/>
      <c r="B237" s="93"/>
      <c r="C237" s="93"/>
      <c r="D237" s="93"/>
      <c r="E237" s="93"/>
      <c r="F237" s="91"/>
      <c r="G237" s="91"/>
      <c r="H237" s="93"/>
      <c r="I237" s="93"/>
      <c r="J237" s="91"/>
      <c r="K237" s="93"/>
      <c r="L237" s="93"/>
      <c r="M237" s="90"/>
      <c r="N237" s="93"/>
      <c r="O237" s="93"/>
      <c r="P237" s="93"/>
      <c r="Q237" s="93"/>
      <c r="R237" s="93"/>
      <c r="S237" s="93"/>
      <c r="T237" s="91"/>
      <c r="U237" s="93"/>
      <c r="V237" s="93"/>
      <c r="W237" s="91"/>
      <c r="X237" s="80"/>
      <c r="Y237" s="93"/>
    </row>
    <row r="238" spans="1:25">
      <c r="A238" s="93"/>
      <c r="B238" s="93"/>
      <c r="C238" s="93"/>
      <c r="D238" s="93"/>
      <c r="E238" s="93"/>
      <c r="F238" s="91"/>
      <c r="G238" s="91"/>
      <c r="H238" s="93"/>
      <c r="I238" s="93"/>
      <c r="J238" s="91"/>
      <c r="K238" s="93"/>
      <c r="L238" s="93"/>
      <c r="M238" s="90"/>
      <c r="N238" s="93"/>
      <c r="O238" s="93"/>
      <c r="P238" s="93"/>
      <c r="Q238" s="93"/>
      <c r="R238" s="93"/>
      <c r="S238" s="93"/>
      <c r="T238" s="91"/>
      <c r="U238" s="93"/>
      <c r="V238" s="93"/>
      <c r="W238" s="91"/>
      <c r="X238" s="80"/>
      <c r="Y238" s="93"/>
    </row>
    <row r="239" spans="1:25">
      <c r="A239" s="93"/>
      <c r="B239" s="93"/>
      <c r="C239" s="93"/>
      <c r="D239" s="93"/>
      <c r="E239" s="93"/>
      <c r="F239" s="91"/>
      <c r="G239" s="91"/>
      <c r="H239" s="93"/>
      <c r="I239" s="93"/>
      <c r="J239" s="91"/>
      <c r="K239" s="93"/>
      <c r="L239" s="93"/>
      <c r="M239" s="90"/>
      <c r="N239" s="93"/>
      <c r="O239" s="93"/>
      <c r="P239" s="93"/>
      <c r="Q239" s="93"/>
      <c r="R239" s="93"/>
      <c r="S239" s="93"/>
      <c r="T239" s="91"/>
      <c r="U239" s="93"/>
      <c r="V239" s="93"/>
      <c r="W239" s="91"/>
      <c r="X239" s="80"/>
      <c r="Y239" s="93"/>
    </row>
    <row r="240" spans="1:25">
      <c r="A240" s="93"/>
      <c r="B240" s="93"/>
      <c r="C240" s="93"/>
      <c r="D240" s="93"/>
      <c r="E240" s="93"/>
      <c r="F240" s="91"/>
      <c r="G240" s="91"/>
      <c r="H240" s="93"/>
      <c r="I240" s="93"/>
      <c r="J240" s="91"/>
      <c r="K240" s="93"/>
      <c r="L240" s="93"/>
      <c r="M240" s="90"/>
      <c r="N240" s="93"/>
      <c r="O240" s="93"/>
      <c r="P240" s="93"/>
      <c r="Q240" s="93"/>
      <c r="R240" s="93"/>
      <c r="S240" s="93"/>
      <c r="T240" s="91"/>
      <c r="U240" s="93"/>
      <c r="V240" s="93"/>
      <c r="W240" s="91"/>
      <c r="X240" s="80"/>
      <c r="Y240" s="93"/>
    </row>
    <row r="241" spans="1:25">
      <c r="A241" s="93"/>
      <c r="B241" s="93"/>
      <c r="C241" s="93"/>
      <c r="D241" s="93"/>
      <c r="E241" s="93"/>
      <c r="F241" s="91"/>
      <c r="G241" s="91"/>
      <c r="H241" s="93"/>
      <c r="I241" s="93"/>
      <c r="J241" s="91"/>
      <c r="K241" s="93"/>
      <c r="L241" s="93"/>
      <c r="M241" s="90"/>
      <c r="N241" s="93"/>
      <c r="O241" s="93"/>
      <c r="P241" s="93"/>
      <c r="Q241" s="93"/>
      <c r="R241" s="93"/>
      <c r="S241" s="93"/>
      <c r="T241" s="91"/>
      <c r="U241" s="93"/>
      <c r="V241" s="93"/>
      <c r="W241" s="91"/>
      <c r="X241" s="80"/>
      <c r="Y241" s="93"/>
    </row>
    <row r="242" spans="1:25">
      <c r="A242" s="93"/>
      <c r="B242" s="93"/>
      <c r="C242" s="93"/>
      <c r="D242" s="93"/>
      <c r="E242" s="93"/>
      <c r="F242" s="91"/>
      <c r="G242" s="91"/>
      <c r="H242" s="93"/>
      <c r="I242" s="93"/>
      <c r="J242" s="91"/>
      <c r="K242" s="93"/>
      <c r="L242" s="93"/>
      <c r="M242" s="90"/>
      <c r="N242" s="93"/>
      <c r="O242" s="93"/>
      <c r="P242" s="93"/>
      <c r="Q242" s="93"/>
      <c r="R242" s="93"/>
      <c r="S242" s="93"/>
      <c r="T242" s="91"/>
      <c r="U242" s="93"/>
      <c r="V242" s="93"/>
      <c r="W242" s="91"/>
      <c r="X242" s="80"/>
      <c r="Y242" s="93"/>
    </row>
    <row r="243" spans="1:25">
      <c r="A243" s="93"/>
      <c r="B243" s="93"/>
      <c r="C243" s="93"/>
      <c r="D243" s="93"/>
      <c r="E243" s="93"/>
      <c r="F243" s="91"/>
      <c r="G243" s="91"/>
      <c r="H243" s="93"/>
      <c r="I243" s="93"/>
      <c r="J243" s="91"/>
      <c r="K243" s="93"/>
      <c r="L243" s="93"/>
      <c r="M243" s="90"/>
      <c r="N243" s="93"/>
      <c r="O243" s="93"/>
      <c r="P243" s="93"/>
      <c r="Q243" s="93"/>
      <c r="R243" s="93"/>
      <c r="S243" s="93"/>
      <c r="T243" s="91"/>
      <c r="U243" s="93"/>
      <c r="V243" s="93"/>
      <c r="W243" s="91"/>
      <c r="X243" s="80"/>
      <c r="Y243" s="93"/>
    </row>
    <row r="244" spans="1:25">
      <c r="A244" s="93"/>
      <c r="B244" s="93"/>
      <c r="C244" s="93"/>
      <c r="D244" s="93"/>
      <c r="E244" s="93"/>
      <c r="F244" s="91"/>
      <c r="G244" s="91"/>
      <c r="H244" s="93"/>
      <c r="I244" s="93"/>
      <c r="J244" s="91"/>
      <c r="K244" s="93"/>
      <c r="L244" s="93"/>
      <c r="M244" s="90"/>
      <c r="N244" s="93"/>
      <c r="O244" s="93"/>
      <c r="P244" s="93"/>
      <c r="Q244" s="93"/>
      <c r="R244" s="93"/>
      <c r="S244" s="93"/>
      <c r="T244" s="91"/>
      <c r="U244" s="93"/>
      <c r="V244" s="93"/>
      <c r="W244" s="91"/>
      <c r="X244" s="80"/>
      <c r="Y244" s="93"/>
    </row>
    <row r="245" spans="1:25">
      <c r="A245" s="93"/>
      <c r="B245" s="93"/>
      <c r="C245" s="93"/>
      <c r="D245" s="93"/>
      <c r="E245" s="93"/>
      <c r="F245" s="91"/>
      <c r="G245" s="91"/>
      <c r="H245" s="93"/>
      <c r="I245" s="93"/>
      <c r="J245" s="91"/>
      <c r="K245" s="93"/>
      <c r="L245" s="93"/>
      <c r="M245" s="90"/>
      <c r="N245" s="93"/>
      <c r="O245" s="93"/>
      <c r="P245" s="93"/>
      <c r="Q245" s="93"/>
      <c r="R245" s="93"/>
      <c r="S245" s="93"/>
      <c r="T245" s="91"/>
      <c r="U245" s="93"/>
      <c r="V245" s="93"/>
      <c r="W245" s="91"/>
      <c r="X245" s="80"/>
      <c r="Y245" s="93"/>
    </row>
    <row r="246" spans="1:25">
      <c r="A246" s="93"/>
      <c r="B246" s="93"/>
      <c r="C246" s="93"/>
      <c r="D246" s="93"/>
      <c r="E246" s="93"/>
      <c r="F246" s="91"/>
      <c r="G246" s="91"/>
      <c r="H246" s="93"/>
      <c r="I246" s="93"/>
      <c r="J246" s="91"/>
      <c r="K246" s="93"/>
      <c r="L246" s="93"/>
      <c r="M246" s="90"/>
      <c r="N246" s="93"/>
      <c r="O246" s="93"/>
      <c r="P246" s="93"/>
      <c r="Q246" s="93"/>
      <c r="R246" s="93"/>
      <c r="S246" s="93"/>
      <c r="T246" s="91"/>
      <c r="U246" s="93"/>
      <c r="V246" s="93"/>
      <c r="W246" s="91"/>
      <c r="X246" s="80"/>
      <c r="Y246" s="93"/>
    </row>
    <row r="247" spans="1:25">
      <c r="A247" s="93"/>
      <c r="B247" s="93"/>
      <c r="C247" s="93"/>
      <c r="D247" s="93"/>
      <c r="E247" s="93"/>
      <c r="F247" s="91"/>
      <c r="G247" s="91"/>
      <c r="H247" s="93"/>
      <c r="I247" s="93"/>
      <c r="J247" s="91"/>
      <c r="K247" s="93"/>
      <c r="L247" s="93"/>
      <c r="M247" s="90"/>
      <c r="N247" s="93"/>
      <c r="O247" s="93"/>
      <c r="P247" s="93"/>
      <c r="Q247" s="93"/>
      <c r="R247" s="93"/>
      <c r="S247" s="93"/>
      <c r="T247" s="91"/>
      <c r="U247" s="93"/>
      <c r="V247" s="93"/>
      <c r="W247" s="91"/>
      <c r="X247" s="80"/>
      <c r="Y247" s="93"/>
    </row>
    <row r="248" spans="1:25">
      <c r="A248" s="93"/>
      <c r="B248" s="93"/>
      <c r="C248" s="93"/>
      <c r="D248" s="93"/>
      <c r="E248" s="93"/>
      <c r="F248" s="91"/>
      <c r="G248" s="91"/>
      <c r="H248" s="93"/>
      <c r="I248" s="93"/>
      <c r="J248" s="91"/>
      <c r="K248" s="93"/>
      <c r="L248" s="93"/>
      <c r="M248" s="90"/>
      <c r="N248" s="93"/>
      <c r="O248" s="93"/>
      <c r="P248" s="93"/>
      <c r="Q248" s="93"/>
      <c r="R248" s="93"/>
      <c r="S248" s="93"/>
      <c r="T248" s="91"/>
      <c r="U248" s="93"/>
      <c r="V248" s="93"/>
      <c r="W248" s="91"/>
      <c r="X248" s="80"/>
      <c r="Y248" s="93"/>
    </row>
    <row r="249" spans="1:25">
      <c r="A249" s="93"/>
      <c r="B249" s="93"/>
      <c r="C249" s="93"/>
      <c r="D249" s="93"/>
      <c r="E249" s="93"/>
      <c r="F249" s="91"/>
      <c r="G249" s="91"/>
      <c r="H249" s="93"/>
      <c r="I249" s="93"/>
      <c r="J249" s="91"/>
      <c r="K249" s="93"/>
      <c r="L249" s="93"/>
      <c r="M249" s="90"/>
      <c r="N249" s="93"/>
      <c r="O249" s="93"/>
      <c r="P249" s="93"/>
      <c r="Q249" s="93"/>
      <c r="R249" s="93"/>
      <c r="S249" s="93"/>
      <c r="T249" s="91"/>
      <c r="U249" s="93"/>
      <c r="V249" s="93"/>
      <c r="W249" s="91"/>
      <c r="X249" s="80"/>
      <c r="Y249" s="93"/>
    </row>
    <row r="250" spans="1:25">
      <c r="A250" s="93"/>
      <c r="B250" s="93"/>
      <c r="C250" s="93"/>
      <c r="D250" s="93"/>
      <c r="E250" s="93"/>
      <c r="F250" s="91"/>
      <c r="G250" s="91"/>
      <c r="H250" s="93"/>
      <c r="I250" s="93"/>
      <c r="J250" s="91"/>
      <c r="K250" s="93"/>
      <c r="L250" s="93"/>
      <c r="M250" s="90"/>
      <c r="N250" s="93"/>
      <c r="O250" s="93"/>
      <c r="P250" s="93"/>
      <c r="Q250" s="93"/>
      <c r="R250" s="93"/>
      <c r="S250" s="93"/>
      <c r="T250" s="91"/>
      <c r="U250" s="93"/>
      <c r="V250" s="93"/>
      <c r="W250" s="91"/>
      <c r="X250" s="80"/>
      <c r="Y250" s="93"/>
    </row>
    <row r="251" spans="1:25">
      <c r="A251" s="93"/>
      <c r="B251" s="93"/>
      <c r="C251" s="93"/>
      <c r="D251" s="93"/>
      <c r="E251" s="93"/>
      <c r="F251" s="91"/>
      <c r="G251" s="91"/>
      <c r="H251" s="93"/>
      <c r="I251" s="93"/>
      <c r="J251" s="91"/>
      <c r="K251" s="93"/>
      <c r="L251" s="93"/>
      <c r="M251" s="90"/>
      <c r="N251" s="93"/>
      <c r="O251" s="93"/>
      <c r="P251" s="93"/>
      <c r="Q251" s="93"/>
      <c r="R251" s="93"/>
      <c r="S251" s="93"/>
      <c r="T251" s="91"/>
      <c r="U251" s="93"/>
      <c r="V251" s="93"/>
      <c r="W251" s="91"/>
      <c r="X251" s="80"/>
      <c r="Y251" s="93"/>
    </row>
    <row r="252" spans="1:25">
      <c r="A252" s="93"/>
      <c r="B252" s="93"/>
      <c r="C252" s="93"/>
      <c r="D252" s="93"/>
      <c r="E252" s="93"/>
      <c r="F252" s="91"/>
      <c r="G252" s="91"/>
      <c r="H252" s="93"/>
      <c r="I252" s="93"/>
      <c r="J252" s="91"/>
      <c r="K252" s="93"/>
      <c r="L252" s="93"/>
      <c r="M252" s="90"/>
      <c r="N252" s="93"/>
      <c r="O252" s="93"/>
      <c r="P252" s="93"/>
      <c r="Q252" s="93"/>
      <c r="R252" s="93"/>
      <c r="S252" s="93"/>
      <c r="T252" s="91"/>
      <c r="U252" s="93"/>
      <c r="V252" s="93"/>
      <c r="W252" s="91"/>
      <c r="X252" s="80"/>
      <c r="Y252" s="93"/>
    </row>
    <row r="253" spans="1:25">
      <c r="A253" s="93"/>
      <c r="B253" s="93"/>
      <c r="C253" s="93"/>
      <c r="D253" s="93"/>
      <c r="E253" s="93"/>
      <c r="F253" s="91"/>
      <c r="G253" s="91"/>
      <c r="H253" s="93"/>
      <c r="I253" s="93"/>
      <c r="J253" s="91"/>
      <c r="K253" s="93"/>
      <c r="L253" s="93"/>
      <c r="M253" s="90"/>
      <c r="N253" s="93"/>
      <c r="O253" s="93"/>
      <c r="P253" s="93"/>
      <c r="Q253" s="93"/>
      <c r="R253" s="93"/>
      <c r="S253" s="93"/>
      <c r="T253" s="91"/>
      <c r="U253" s="93"/>
      <c r="V253" s="93"/>
      <c r="W253" s="91"/>
      <c r="X253" s="80"/>
      <c r="Y253" s="93"/>
    </row>
    <row r="254" spans="1:25">
      <c r="A254" s="93"/>
      <c r="B254" s="93"/>
      <c r="C254" s="93"/>
      <c r="D254" s="93"/>
      <c r="E254" s="93"/>
      <c r="F254" s="91"/>
      <c r="G254" s="91"/>
      <c r="H254" s="93"/>
      <c r="I254" s="93"/>
      <c r="J254" s="91"/>
      <c r="K254" s="93"/>
      <c r="L254" s="93"/>
      <c r="M254" s="90"/>
      <c r="N254" s="93"/>
      <c r="O254" s="93"/>
      <c r="P254" s="93"/>
      <c r="Q254" s="93"/>
      <c r="R254" s="93"/>
      <c r="S254" s="93"/>
      <c r="T254" s="91"/>
      <c r="U254" s="93"/>
      <c r="V254" s="93"/>
      <c r="W254" s="91"/>
      <c r="X254" s="80"/>
      <c r="Y254" s="93"/>
    </row>
    <row r="255" spans="1:25">
      <c r="A255" s="93"/>
      <c r="B255" s="93"/>
      <c r="C255" s="93"/>
      <c r="D255" s="93"/>
      <c r="E255" s="93"/>
      <c r="F255" s="91"/>
      <c r="G255" s="91"/>
      <c r="H255" s="93"/>
      <c r="I255" s="93"/>
      <c r="J255" s="91"/>
      <c r="K255" s="93"/>
      <c r="L255" s="93"/>
      <c r="M255" s="90"/>
      <c r="N255" s="93"/>
      <c r="O255" s="93"/>
      <c r="P255" s="93"/>
      <c r="Q255" s="93"/>
      <c r="R255" s="93"/>
      <c r="S255" s="93"/>
      <c r="T255" s="91"/>
      <c r="U255" s="93"/>
      <c r="V255" s="93"/>
      <c r="W255" s="91"/>
      <c r="X255" s="80"/>
      <c r="Y255" s="93"/>
    </row>
    <row r="256" spans="1:25">
      <c r="A256" s="93"/>
      <c r="B256" s="93"/>
      <c r="C256" s="93"/>
      <c r="D256" s="93"/>
      <c r="E256" s="93"/>
      <c r="F256" s="91"/>
      <c r="G256" s="91"/>
      <c r="H256" s="93"/>
      <c r="I256" s="93"/>
      <c r="J256" s="91"/>
      <c r="K256" s="93"/>
      <c r="L256" s="93"/>
      <c r="M256" s="90"/>
      <c r="N256" s="93"/>
      <c r="O256" s="93"/>
      <c r="P256" s="93"/>
      <c r="Q256" s="93"/>
      <c r="R256" s="93"/>
      <c r="S256" s="93"/>
      <c r="T256" s="91"/>
      <c r="U256" s="93"/>
      <c r="V256" s="93"/>
      <c r="W256" s="91"/>
      <c r="X256" s="80"/>
      <c r="Y256" s="93"/>
    </row>
    <row r="257" spans="1:25">
      <c r="A257" s="93"/>
      <c r="B257" s="93"/>
      <c r="C257" s="93"/>
      <c r="D257" s="93"/>
      <c r="E257" s="93"/>
      <c r="F257" s="91"/>
      <c r="G257" s="91"/>
      <c r="H257" s="93"/>
      <c r="I257" s="93"/>
      <c r="J257" s="91"/>
      <c r="K257" s="93"/>
      <c r="L257" s="93"/>
      <c r="M257" s="90"/>
      <c r="N257" s="93"/>
      <c r="O257" s="93"/>
      <c r="P257" s="93"/>
      <c r="Q257" s="93"/>
      <c r="R257" s="93"/>
      <c r="S257" s="93"/>
      <c r="T257" s="91"/>
      <c r="U257" s="93"/>
      <c r="V257" s="93"/>
      <c r="W257" s="91"/>
      <c r="X257" s="80"/>
      <c r="Y257" s="93"/>
    </row>
    <row r="258" spans="1:25">
      <c r="A258" s="93"/>
      <c r="B258" s="93"/>
      <c r="C258" s="93"/>
      <c r="D258" s="93"/>
      <c r="E258" s="93"/>
      <c r="F258" s="91"/>
      <c r="G258" s="91"/>
      <c r="H258" s="93"/>
      <c r="I258" s="93"/>
      <c r="J258" s="91"/>
      <c r="K258" s="93"/>
      <c r="L258" s="93"/>
      <c r="M258" s="90"/>
      <c r="N258" s="93"/>
      <c r="O258" s="93"/>
      <c r="P258" s="93"/>
      <c r="Q258" s="93"/>
      <c r="R258" s="93"/>
      <c r="S258" s="93"/>
      <c r="T258" s="91"/>
      <c r="U258" s="93"/>
      <c r="V258" s="93"/>
      <c r="W258" s="91"/>
      <c r="X258" s="80"/>
      <c r="Y258" s="93"/>
    </row>
    <row r="259" spans="1:25">
      <c r="A259" s="93"/>
      <c r="B259" s="93"/>
      <c r="C259" s="93"/>
      <c r="D259" s="93"/>
      <c r="E259" s="93"/>
      <c r="F259" s="91"/>
      <c r="G259" s="91"/>
      <c r="H259" s="93"/>
      <c r="I259" s="93"/>
      <c r="J259" s="91"/>
      <c r="K259" s="93"/>
      <c r="L259" s="93"/>
      <c r="M259" s="90"/>
      <c r="N259" s="93"/>
      <c r="O259" s="93"/>
      <c r="P259" s="93"/>
      <c r="Q259" s="93"/>
      <c r="R259" s="93"/>
      <c r="S259" s="93"/>
      <c r="T259" s="91"/>
      <c r="U259" s="93"/>
      <c r="V259" s="93"/>
      <c r="W259" s="91"/>
      <c r="X259" s="80"/>
      <c r="Y259" s="93"/>
    </row>
    <row r="260" spans="1:25">
      <c r="A260" s="93"/>
      <c r="B260" s="93"/>
      <c r="C260" s="93"/>
      <c r="D260" s="93"/>
      <c r="E260" s="93"/>
      <c r="F260" s="91"/>
      <c r="G260" s="91"/>
      <c r="H260" s="93"/>
      <c r="I260" s="93"/>
      <c r="J260" s="91"/>
      <c r="K260" s="93"/>
      <c r="L260" s="93"/>
      <c r="M260" s="90"/>
      <c r="N260" s="93"/>
      <c r="O260" s="93"/>
      <c r="P260" s="93"/>
      <c r="Q260" s="93"/>
      <c r="R260" s="93"/>
      <c r="S260" s="93"/>
      <c r="T260" s="91"/>
      <c r="U260" s="93"/>
      <c r="V260" s="93"/>
      <c r="W260" s="91"/>
      <c r="X260" s="80"/>
      <c r="Y260" s="93"/>
    </row>
    <row r="261" spans="1:25">
      <c r="A261" s="93"/>
      <c r="B261" s="93"/>
      <c r="C261" s="93"/>
      <c r="D261" s="93"/>
      <c r="E261" s="93"/>
      <c r="F261" s="91"/>
      <c r="G261" s="91"/>
      <c r="H261" s="93"/>
      <c r="I261" s="93"/>
      <c r="J261" s="91"/>
      <c r="K261" s="93"/>
      <c r="L261" s="93"/>
      <c r="M261" s="90"/>
      <c r="N261" s="93"/>
      <c r="O261" s="93"/>
      <c r="P261" s="93"/>
      <c r="Q261" s="93"/>
      <c r="R261" s="93"/>
      <c r="S261" s="93"/>
      <c r="T261" s="91"/>
      <c r="U261" s="93"/>
      <c r="V261" s="93"/>
      <c r="W261" s="91"/>
      <c r="X261" s="80"/>
      <c r="Y261" s="93"/>
    </row>
    <row r="262" spans="1:25">
      <c r="A262" s="93"/>
      <c r="B262" s="93"/>
      <c r="C262" s="93"/>
      <c r="D262" s="93"/>
      <c r="E262" s="93"/>
      <c r="F262" s="91"/>
      <c r="G262" s="91"/>
      <c r="H262" s="93"/>
      <c r="I262" s="93"/>
      <c r="J262" s="91"/>
      <c r="K262" s="93"/>
      <c r="L262" s="93"/>
      <c r="M262" s="90"/>
      <c r="N262" s="93"/>
      <c r="O262" s="93"/>
      <c r="P262" s="93"/>
      <c r="Q262" s="93"/>
      <c r="R262" s="93"/>
      <c r="S262" s="93"/>
      <c r="T262" s="91"/>
      <c r="U262" s="93"/>
      <c r="V262" s="93"/>
      <c r="W262" s="91"/>
      <c r="X262" s="80"/>
      <c r="Y262" s="93"/>
    </row>
    <row r="263" spans="1:25">
      <c r="A263" s="93"/>
      <c r="B263" s="93"/>
      <c r="C263" s="93"/>
      <c r="D263" s="93"/>
      <c r="E263" s="93"/>
      <c r="F263" s="91"/>
      <c r="G263" s="91"/>
      <c r="H263" s="93"/>
      <c r="I263" s="93"/>
      <c r="J263" s="91"/>
      <c r="K263" s="93"/>
      <c r="L263" s="93"/>
      <c r="M263" s="90"/>
      <c r="N263" s="93"/>
      <c r="O263" s="93"/>
      <c r="P263" s="93"/>
      <c r="Q263" s="93"/>
      <c r="R263" s="93"/>
      <c r="S263" s="93"/>
      <c r="T263" s="91"/>
      <c r="U263" s="93"/>
      <c r="V263" s="93"/>
      <c r="W263" s="91"/>
      <c r="X263" s="80"/>
      <c r="Y263" s="93"/>
    </row>
    <row r="264" spans="1:25">
      <c r="A264" s="93"/>
      <c r="B264" s="93"/>
      <c r="C264" s="93"/>
      <c r="D264" s="93"/>
      <c r="E264" s="93"/>
      <c r="F264" s="91"/>
      <c r="G264" s="91"/>
      <c r="H264" s="93"/>
      <c r="I264" s="93"/>
      <c r="J264" s="91"/>
      <c r="K264" s="93"/>
      <c r="L264" s="93"/>
      <c r="M264" s="90"/>
      <c r="N264" s="93"/>
      <c r="O264" s="93"/>
      <c r="P264" s="93"/>
      <c r="Q264" s="93"/>
      <c r="R264" s="93"/>
      <c r="S264" s="93"/>
      <c r="T264" s="91"/>
      <c r="U264" s="93"/>
      <c r="V264" s="93"/>
      <c r="W264" s="91"/>
      <c r="X264" s="80"/>
      <c r="Y264" s="93"/>
    </row>
    <row r="265" spans="1:25">
      <c r="A265" s="93"/>
      <c r="B265" s="93"/>
      <c r="C265" s="93"/>
      <c r="D265" s="93"/>
      <c r="E265" s="93"/>
      <c r="F265" s="91"/>
      <c r="G265" s="91"/>
      <c r="H265" s="93"/>
      <c r="I265" s="93"/>
      <c r="J265" s="91"/>
      <c r="K265" s="93"/>
      <c r="L265" s="93"/>
      <c r="M265" s="90"/>
      <c r="N265" s="93"/>
      <c r="O265" s="93"/>
      <c r="P265" s="93"/>
      <c r="Q265" s="93"/>
      <c r="R265" s="93"/>
      <c r="S265" s="93"/>
      <c r="T265" s="91"/>
      <c r="U265" s="93"/>
      <c r="V265" s="93"/>
      <c r="W265" s="91"/>
      <c r="X265" s="80"/>
      <c r="Y265" s="93"/>
    </row>
    <row r="266" spans="1:25">
      <c r="F266" s="6"/>
      <c r="G266" s="6"/>
      <c r="M266" s="6"/>
      <c r="T266" s="6"/>
      <c r="X266" s="9"/>
    </row>
    <row r="267" spans="1:25">
      <c r="F267" s="6"/>
      <c r="G267" s="6"/>
      <c r="M267" s="6"/>
      <c r="T267" s="6"/>
      <c r="X267" s="9"/>
    </row>
    <row r="268" spans="1:25">
      <c r="F268" s="6"/>
      <c r="G268" s="6"/>
      <c r="M268" s="6"/>
      <c r="T268" s="6"/>
      <c r="X268" s="9"/>
    </row>
    <row r="269" spans="1:25">
      <c r="F269" s="6"/>
      <c r="G269" s="6"/>
      <c r="M269" s="6"/>
      <c r="T269" s="6"/>
      <c r="X269" s="9"/>
    </row>
    <row r="270" spans="1:25">
      <c r="F270" s="6"/>
      <c r="G270" s="6"/>
      <c r="M270" s="6"/>
      <c r="T270" s="6"/>
      <c r="X270" s="9"/>
    </row>
    <row r="271" spans="1:25">
      <c r="F271" s="6"/>
      <c r="G271" s="6"/>
      <c r="M271" s="6"/>
      <c r="T271" s="6"/>
      <c r="X271" s="9"/>
    </row>
    <row r="272" spans="1:25">
      <c r="F272" s="6"/>
      <c r="G272" s="6"/>
      <c r="M272" s="6"/>
      <c r="T272" s="6"/>
      <c r="X272" s="9"/>
    </row>
    <row r="273" spans="1:24">
      <c r="F273" s="6"/>
      <c r="G273" s="6"/>
      <c r="M273" s="6"/>
      <c r="T273" s="6"/>
      <c r="X273" s="9"/>
    </row>
    <row r="274" spans="1:24">
      <c r="F274" s="6"/>
      <c r="G274" s="6"/>
      <c r="M274" s="6"/>
      <c r="T274" s="6"/>
      <c r="X274" s="9"/>
    </row>
    <row r="275" spans="1:24">
      <c r="F275" s="6"/>
      <c r="G275" s="6"/>
      <c r="M275" s="6"/>
      <c r="T275" s="6"/>
      <c r="X275" s="9"/>
    </row>
    <row r="276" spans="1:24">
      <c r="F276" s="6"/>
      <c r="G276" s="6"/>
      <c r="M276" s="6"/>
      <c r="T276" s="6"/>
      <c r="X276" s="9"/>
    </row>
    <row r="277" spans="1:24">
      <c r="F277" s="6"/>
      <c r="G277" s="6"/>
      <c r="M277" s="6"/>
      <c r="T277" s="6"/>
      <c r="X277" s="9"/>
    </row>
    <row r="278" spans="1:24">
      <c r="F278" s="6"/>
      <c r="G278" s="6"/>
      <c r="M278" s="6"/>
      <c r="T278" s="6"/>
      <c r="X278" s="9"/>
    </row>
    <row r="279" spans="1:24">
      <c r="F279" s="6"/>
      <c r="G279" s="6"/>
      <c r="M279" s="6"/>
      <c r="T279" s="6"/>
      <c r="X279" s="9"/>
    </row>
    <row r="280" spans="1:24">
      <c r="F280" s="6"/>
      <c r="G280" s="6"/>
      <c r="M280" s="6"/>
      <c r="T280" s="6"/>
      <c r="X280" s="9"/>
    </row>
    <row r="281" spans="1:24">
      <c r="F281" s="6"/>
      <c r="G281" s="6"/>
      <c r="M281" s="6"/>
      <c r="T281" s="6"/>
      <c r="X281" s="9"/>
    </row>
    <row r="282" spans="1:24">
      <c r="F282" s="6"/>
      <c r="G282" s="6"/>
      <c r="M282" s="6"/>
      <c r="T282" s="6"/>
      <c r="X282" s="9"/>
    </row>
    <row r="283" spans="1:24">
      <c r="F283" s="6"/>
      <c r="G283" s="6"/>
      <c r="M283" s="6"/>
      <c r="T283" s="6"/>
      <c r="X283" s="9"/>
    </row>
    <row r="284" spans="1:24">
      <c r="F284" s="6"/>
      <c r="G284" s="6"/>
      <c r="M284" s="6"/>
      <c r="T284" s="6"/>
      <c r="X284" s="9"/>
    </row>
    <row r="285" spans="1:24">
      <c r="F285" s="6"/>
      <c r="G285" s="6"/>
      <c r="M285" s="6"/>
      <c r="T285" s="6"/>
      <c r="X285" s="9"/>
    </row>
    <row r="286" spans="1:24">
      <c r="F286" s="6"/>
      <c r="G286" s="6"/>
      <c r="M286" s="6"/>
      <c r="T286" s="6"/>
      <c r="X286" s="9"/>
    </row>
    <row r="287" spans="1:24">
      <c r="B287" s="19"/>
      <c r="D287" s="19"/>
      <c r="F287" s="20"/>
      <c r="G287" s="20"/>
      <c r="H287" s="19"/>
      <c r="I287" s="19"/>
      <c r="J287" s="20"/>
      <c r="K287" s="19"/>
      <c r="L287" s="19"/>
      <c r="M287" s="21"/>
      <c r="N287" s="19"/>
      <c r="O287" s="19"/>
      <c r="P287" s="19"/>
      <c r="Q287" s="19"/>
      <c r="R287" s="19"/>
      <c r="S287" s="19"/>
      <c r="T287" s="20"/>
      <c r="U287" s="19"/>
      <c r="V287" s="19"/>
      <c r="X287" s="22"/>
    </row>
    <row r="288" spans="1:24">
      <c r="A288" s="8"/>
      <c r="F288" s="6"/>
      <c r="G288" s="6"/>
      <c r="M288" s="6"/>
      <c r="T288" s="6"/>
      <c r="X288" s="9"/>
    </row>
    <row r="289" spans="6:24">
      <c r="F289" s="6"/>
      <c r="G289" s="6"/>
      <c r="T289" s="6"/>
      <c r="X289" s="9"/>
    </row>
    <row r="290" spans="6:24">
      <c r="F290" s="6"/>
      <c r="G290" s="6"/>
      <c r="T290" s="6"/>
      <c r="X290" s="9"/>
    </row>
    <row r="291" spans="6:24">
      <c r="F291" s="6"/>
      <c r="G291" s="6"/>
      <c r="T291" s="6"/>
      <c r="X291" s="9"/>
    </row>
    <row r="292" spans="6:24">
      <c r="F292" s="6"/>
      <c r="G292" s="6"/>
      <c r="T292" s="6"/>
      <c r="X292" s="9"/>
    </row>
    <row r="293" spans="6:24">
      <c r="F293" s="6"/>
      <c r="G293" s="6"/>
      <c r="T293" s="6"/>
      <c r="X293" s="9"/>
    </row>
    <row r="294" spans="6:24">
      <c r="F294" s="6"/>
      <c r="G294" s="6"/>
      <c r="T294" s="6"/>
      <c r="X294" s="9"/>
    </row>
    <row r="295" spans="6:24">
      <c r="F295" s="6"/>
      <c r="G295" s="6"/>
      <c r="T295" s="6"/>
      <c r="X295" s="9"/>
    </row>
    <row r="296" spans="6:24">
      <c r="F296" s="6"/>
      <c r="G296" s="6"/>
      <c r="T296" s="6"/>
      <c r="X296" s="9"/>
    </row>
    <row r="297" spans="6:24">
      <c r="F297" s="6"/>
      <c r="G297" s="6"/>
      <c r="T297" s="6"/>
      <c r="X297" s="9"/>
    </row>
    <row r="298" spans="6:24">
      <c r="F298" s="6"/>
      <c r="G298" s="6"/>
      <c r="T298" s="6"/>
      <c r="X298" s="9"/>
    </row>
    <row r="299" spans="6:24">
      <c r="F299" s="6"/>
      <c r="G299" s="6"/>
      <c r="T299" s="6"/>
      <c r="X299" s="9"/>
    </row>
    <row r="300" spans="6:24">
      <c r="F300" s="6"/>
      <c r="G300" s="6"/>
      <c r="T300" s="6"/>
      <c r="X300" s="9"/>
    </row>
    <row r="301" spans="6:24">
      <c r="F301" s="6"/>
      <c r="G301" s="6"/>
      <c r="T301" s="6"/>
      <c r="X301" s="9"/>
    </row>
    <row r="302" spans="6:24">
      <c r="F302" s="6"/>
      <c r="G302" s="6"/>
      <c r="T302" s="6"/>
      <c r="X302" s="9"/>
    </row>
    <row r="303" spans="6:24">
      <c r="F303" s="6"/>
      <c r="G303" s="6"/>
      <c r="T303" s="6"/>
      <c r="X303" s="9"/>
    </row>
    <row r="304" spans="6:24">
      <c r="F304" s="6"/>
      <c r="G304" s="6"/>
      <c r="T304" s="6"/>
      <c r="X304" s="9"/>
    </row>
    <row r="305" spans="6:24">
      <c r="F305" s="6"/>
      <c r="G305" s="6"/>
      <c r="T305" s="6"/>
      <c r="X305" s="9"/>
    </row>
    <row r="306" spans="6:24">
      <c r="F306" s="6"/>
      <c r="G306" s="6"/>
      <c r="T306" s="6"/>
      <c r="X306" s="9"/>
    </row>
    <row r="307" spans="6:24">
      <c r="F307" s="6"/>
      <c r="G307" s="6"/>
      <c r="T307" s="6"/>
      <c r="X307" s="9"/>
    </row>
    <row r="308" spans="6:24">
      <c r="F308" s="6"/>
      <c r="G308" s="6"/>
      <c r="T308" s="6"/>
      <c r="X308" s="9"/>
    </row>
    <row r="309" spans="6:24">
      <c r="F309" s="6"/>
      <c r="G309" s="6"/>
      <c r="M309" s="11"/>
      <c r="T309" s="6"/>
      <c r="X309" s="9"/>
    </row>
    <row r="310" spans="6:24">
      <c r="F310" s="6"/>
      <c r="G310" s="6"/>
      <c r="M310" s="12"/>
      <c r="T310" s="6"/>
      <c r="X310" s="9"/>
    </row>
    <row r="311" spans="6:24">
      <c r="F311" s="6"/>
      <c r="G311" s="6"/>
      <c r="M311" s="13"/>
      <c r="T311" s="6"/>
      <c r="X311" s="9"/>
    </row>
    <row r="312" spans="6:24">
      <c r="F312" s="6"/>
      <c r="G312" s="6"/>
      <c r="M312" s="10"/>
      <c r="T312" s="6"/>
      <c r="X312" s="9"/>
    </row>
    <row r="313" spans="6:24">
      <c r="F313" s="6"/>
      <c r="G313" s="6"/>
      <c r="M313" s="11"/>
      <c r="T313" s="6"/>
      <c r="X313" s="9"/>
    </row>
    <row r="314" spans="6:24">
      <c r="F314" s="6"/>
      <c r="G314" s="6"/>
      <c r="M314" s="12"/>
      <c r="T314" s="6"/>
      <c r="X314" s="9"/>
    </row>
    <row r="315" spans="6:24">
      <c r="F315" s="6"/>
      <c r="G315" s="6"/>
      <c r="M315" s="14"/>
      <c r="T315" s="6"/>
      <c r="X315" s="9"/>
    </row>
    <row r="316" spans="6:24">
      <c r="F316" s="6"/>
      <c r="G316" s="6"/>
      <c r="M316" s="15"/>
      <c r="T316" s="6"/>
      <c r="X316" s="9"/>
    </row>
    <row r="317" spans="6:24">
      <c r="F317" s="6"/>
      <c r="G317" s="6"/>
      <c r="M317" s="13"/>
      <c r="T317" s="6"/>
      <c r="X317" s="9"/>
    </row>
    <row r="318" spans="6:24">
      <c r="F318" s="6"/>
      <c r="G318" s="6"/>
      <c r="M318" s="13"/>
      <c r="T318" s="6"/>
      <c r="X318" s="9"/>
    </row>
    <row r="319" spans="6:24">
      <c r="F319" s="6"/>
      <c r="G319" s="6"/>
      <c r="M319" s="10"/>
      <c r="T319" s="6"/>
      <c r="X319" s="9"/>
    </row>
    <row r="320" spans="6:24">
      <c r="F320" s="6"/>
      <c r="G320" s="6"/>
      <c r="M320" s="6"/>
      <c r="T320" s="6"/>
      <c r="X320" s="9"/>
    </row>
    <row r="321" spans="6:24">
      <c r="F321" s="6"/>
      <c r="G321" s="6"/>
      <c r="M321" s="6"/>
      <c r="T321" s="6"/>
      <c r="X321" s="9"/>
    </row>
    <row r="322" spans="6:24">
      <c r="F322" s="6"/>
      <c r="G322" s="6"/>
      <c r="M322" s="6"/>
      <c r="T322" s="6"/>
      <c r="X322" s="9"/>
    </row>
    <row r="323" spans="6:24">
      <c r="F323" s="6"/>
      <c r="G323" s="6"/>
      <c r="M323" s="6"/>
      <c r="T323" s="6"/>
      <c r="X323" s="9"/>
    </row>
    <row r="324" spans="6:24">
      <c r="F324" s="6"/>
      <c r="G324" s="6"/>
      <c r="M324" s="6"/>
      <c r="T324" s="6"/>
      <c r="X324" s="9"/>
    </row>
    <row r="325" spans="6:24">
      <c r="F325" s="6"/>
      <c r="G325" s="6"/>
      <c r="M325" s="6"/>
      <c r="T325" s="6"/>
      <c r="X325" s="9"/>
    </row>
    <row r="326" spans="6:24">
      <c r="F326" s="6"/>
      <c r="G326" s="6"/>
      <c r="M326" s="6"/>
      <c r="T326" s="6"/>
      <c r="X326" s="9"/>
    </row>
    <row r="327" spans="6:24">
      <c r="F327" s="6"/>
      <c r="G327" s="6"/>
      <c r="M327" s="6"/>
      <c r="T327" s="6"/>
      <c r="X327" s="9"/>
    </row>
    <row r="328" spans="6:24">
      <c r="F328" s="6"/>
      <c r="G328" s="6"/>
      <c r="M328" s="6"/>
      <c r="T328" s="6"/>
      <c r="X328" s="9"/>
    </row>
    <row r="329" spans="6:24">
      <c r="F329" s="6"/>
      <c r="G329" s="6"/>
      <c r="M329" s="6"/>
      <c r="T329" s="6"/>
      <c r="X329" s="9"/>
    </row>
    <row r="330" spans="6:24">
      <c r="F330" s="6"/>
      <c r="G330" s="6"/>
      <c r="M330" s="6"/>
      <c r="T330" s="6"/>
      <c r="X330" s="9"/>
    </row>
    <row r="331" spans="6:24">
      <c r="F331" s="6"/>
      <c r="G331" s="6"/>
      <c r="M331" s="6"/>
      <c r="T331" s="6"/>
      <c r="X331" s="9"/>
    </row>
    <row r="332" spans="6:24">
      <c r="F332" s="6"/>
      <c r="G332" s="6"/>
      <c r="M332" s="6"/>
      <c r="T332" s="6"/>
      <c r="X332" s="9"/>
    </row>
    <row r="333" spans="6:24">
      <c r="F333" s="6"/>
      <c r="G333" s="6"/>
      <c r="M333" s="6"/>
      <c r="T333" s="6"/>
      <c r="X333" s="9"/>
    </row>
    <row r="334" spans="6:24">
      <c r="F334" s="6"/>
      <c r="G334" s="6"/>
      <c r="M334" s="6"/>
      <c r="T334" s="6"/>
      <c r="X334" s="9"/>
    </row>
    <row r="335" spans="6:24">
      <c r="F335" s="6"/>
      <c r="G335" s="6"/>
      <c r="M335" s="6"/>
      <c r="T335" s="6"/>
      <c r="X335" s="9"/>
    </row>
    <row r="336" spans="6:24">
      <c r="F336" s="6"/>
      <c r="G336" s="6"/>
      <c r="M336" s="6"/>
      <c r="T336" s="6"/>
      <c r="X336" s="9"/>
    </row>
    <row r="337" spans="6:24">
      <c r="F337" s="6"/>
      <c r="G337" s="6"/>
      <c r="T337" s="6"/>
      <c r="X337" s="9"/>
    </row>
    <row r="338" spans="6:24">
      <c r="F338" s="6"/>
      <c r="G338" s="6"/>
      <c r="M338" s="6"/>
      <c r="T338" s="6"/>
      <c r="X338" s="9"/>
    </row>
    <row r="339" spans="6:24">
      <c r="F339" s="6"/>
      <c r="G339" s="6"/>
      <c r="T339" s="6"/>
      <c r="X339" s="9"/>
    </row>
    <row r="340" spans="6:24">
      <c r="F340" s="6"/>
      <c r="G340" s="6"/>
      <c r="M340" s="6"/>
      <c r="T340" s="6"/>
      <c r="X340" s="9"/>
    </row>
    <row r="341" spans="6:24">
      <c r="F341" s="6"/>
      <c r="G341" s="6"/>
      <c r="M341" s="6"/>
      <c r="T341" s="6"/>
      <c r="X341" s="9"/>
    </row>
    <row r="342" spans="6:24">
      <c r="F342" s="6"/>
      <c r="G342" s="6"/>
      <c r="M342" s="6"/>
      <c r="T342" s="6"/>
      <c r="X342" s="9"/>
    </row>
    <row r="343" spans="6:24">
      <c r="F343" s="6"/>
      <c r="G343" s="6"/>
      <c r="M343" s="6"/>
      <c r="T343" s="6"/>
      <c r="X343" s="9"/>
    </row>
    <row r="344" spans="6:24">
      <c r="F344" s="6"/>
      <c r="G344" s="6"/>
      <c r="M344" s="6"/>
      <c r="T344" s="6"/>
      <c r="X344" s="9"/>
    </row>
    <row r="345" spans="6:24">
      <c r="F345" s="6"/>
      <c r="G345" s="6"/>
      <c r="M345" s="6"/>
      <c r="T345" s="6"/>
      <c r="X345" s="9"/>
    </row>
    <row r="346" spans="6:24">
      <c r="F346" s="6"/>
      <c r="G346" s="6"/>
      <c r="M346" s="6"/>
      <c r="T346" s="6"/>
      <c r="X346" s="9"/>
    </row>
    <row r="347" spans="6:24">
      <c r="F347" s="6"/>
      <c r="G347" s="6"/>
      <c r="M347" s="6"/>
      <c r="T347" s="6"/>
      <c r="X347" s="9"/>
    </row>
    <row r="348" spans="6:24">
      <c r="F348" s="6"/>
      <c r="G348" s="6"/>
      <c r="M348" s="6"/>
      <c r="T348" s="6"/>
      <c r="X348" s="9"/>
    </row>
    <row r="349" spans="6:24">
      <c r="F349" s="6"/>
      <c r="G349" s="6"/>
      <c r="M349" s="6"/>
      <c r="T349" s="6"/>
      <c r="X349" s="9"/>
    </row>
    <row r="350" spans="6:24">
      <c r="F350" s="6"/>
      <c r="G350" s="6"/>
      <c r="M350" s="6"/>
      <c r="T350" s="6"/>
      <c r="X350" s="9"/>
    </row>
    <row r="351" spans="6:24">
      <c r="F351" s="6"/>
      <c r="G351" s="6"/>
      <c r="M351" s="6"/>
      <c r="T351" s="6"/>
      <c r="X351" s="9"/>
    </row>
    <row r="352" spans="6:24">
      <c r="F352" s="6"/>
      <c r="G352" s="6"/>
      <c r="M352" s="6"/>
      <c r="T352" s="6"/>
      <c r="X352" s="9"/>
    </row>
    <row r="353" spans="6:24">
      <c r="F353" s="6"/>
      <c r="G353" s="6"/>
      <c r="T353" s="6"/>
      <c r="X353" s="9"/>
    </row>
    <row r="354" spans="6:24">
      <c r="F354" s="6"/>
      <c r="G354" s="6"/>
      <c r="M354" s="6"/>
      <c r="T354" s="6"/>
      <c r="X354" s="9"/>
    </row>
    <row r="355" spans="6:24">
      <c r="F355" s="6"/>
      <c r="G355" s="6"/>
      <c r="T355" s="6"/>
      <c r="X355" s="9"/>
    </row>
    <row r="356" spans="6:24">
      <c r="F356" s="6"/>
      <c r="G356" s="6"/>
      <c r="M356" s="6"/>
      <c r="T356" s="6"/>
      <c r="X356" s="9"/>
    </row>
    <row r="357" spans="6:24">
      <c r="F357" s="6"/>
      <c r="G357" s="6"/>
      <c r="M357" s="6"/>
      <c r="T357" s="6"/>
      <c r="X357" s="9"/>
    </row>
    <row r="358" spans="6:24">
      <c r="F358" s="6"/>
      <c r="G358" s="6"/>
      <c r="M358" s="6"/>
      <c r="T358" s="6"/>
      <c r="X358" s="9"/>
    </row>
    <row r="359" spans="6:24">
      <c r="F359" s="6"/>
      <c r="G359" s="6"/>
      <c r="M359" s="6"/>
      <c r="T359" s="6"/>
      <c r="X359" s="9"/>
    </row>
    <row r="360" spans="6:24">
      <c r="F360" s="6"/>
      <c r="G360" s="6"/>
      <c r="M360" s="6"/>
      <c r="T360" s="6"/>
      <c r="X360" s="9"/>
    </row>
    <row r="361" spans="6:24">
      <c r="F361" s="6"/>
      <c r="G361" s="6"/>
      <c r="M361" s="6"/>
      <c r="T361" s="6"/>
      <c r="X361" s="9"/>
    </row>
    <row r="362" spans="6:24">
      <c r="F362" s="6"/>
      <c r="G362" s="6"/>
      <c r="M362" s="6"/>
      <c r="T362" s="6"/>
      <c r="X362" s="9"/>
    </row>
    <row r="363" spans="6:24">
      <c r="F363" s="6"/>
      <c r="G363" s="6"/>
      <c r="M363" s="6"/>
      <c r="T363" s="6"/>
      <c r="X363" s="9"/>
    </row>
    <row r="364" spans="6:24">
      <c r="F364" s="6"/>
      <c r="G364" s="6"/>
      <c r="T364" s="6"/>
      <c r="X364" s="9"/>
    </row>
    <row r="365" spans="6:24">
      <c r="F365" s="6"/>
      <c r="G365" s="6"/>
      <c r="M365" s="6"/>
      <c r="T365" s="6"/>
      <c r="X365" s="9"/>
    </row>
    <row r="366" spans="6:24">
      <c r="F366" s="6"/>
      <c r="G366" s="6"/>
      <c r="M366" s="6"/>
      <c r="T366" s="6"/>
      <c r="X366" s="9"/>
    </row>
    <row r="367" spans="6:24">
      <c r="F367" s="6"/>
      <c r="G367" s="6"/>
      <c r="M367" s="6"/>
      <c r="T367" s="6"/>
      <c r="X367" s="9"/>
    </row>
    <row r="368" spans="6:24">
      <c r="F368" s="6"/>
      <c r="G368" s="6"/>
      <c r="M368" s="6"/>
      <c r="T368" s="6"/>
      <c r="X368" s="9"/>
    </row>
    <row r="369" spans="6:24">
      <c r="F369" s="6"/>
      <c r="G369" s="6"/>
      <c r="M369" s="6"/>
      <c r="T369" s="6"/>
      <c r="X369" s="9"/>
    </row>
    <row r="370" spans="6:24">
      <c r="F370" s="6"/>
      <c r="G370" s="6"/>
      <c r="M370" s="6"/>
      <c r="T370" s="6"/>
      <c r="X370" s="9"/>
    </row>
    <row r="371" spans="6:24">
      <c r="F371" s="6"/>
      <c r="G371" s="6"/>
      <c r="M371" s="6"/>
      <c r="T371" s="6"/>
      <c r="X371" s="9"/>
    </row>
    <row r="372" spans="6:24">
      <c r="F372" s="6"/>
      <c r="G372" s="6"/>
      <c r="M372" s="6"/>
      <c r="T372" s="6"/>
      <c r="X372" s="9"/>
    </row>
    <row r="373" spans="6:24">
      <c r="F373" s="6"/>
      <c r="G373" s="6"/>
      <c r="M373" s="6"/>
      <c r="T373" s="6"/>
      <c r="X373" s="9"/>
    </row>
    <row r="374" spans="6:24">
      <c r="F374" s="6"/>
      <c r="G374" s="6"/>
      <c r="M374" s="6"/>
      <c r="T374" s="6"/>
      <c r="X374" s="9"/>
    </row>
    <row r="375" spans="6:24">
      <c r="F375" s="6"/>
      <c r="G375" s="6"/>
      <c r="M375" s="6"/>
      <c r="T375" s="6"/>
      <c r="X375" s="9"/>
    </row>
    <row r="376" spans="6:24">
      <c r="F376" s="6"/>
      <c r="G376" s="6"/>
      <c r="M376" s="6"/>
      <c r="T376" s="6"/>
      <c r="X376" s="9"/>
    </row>
    <row r="377" spans="6:24">
      <c r="F377" s="6"/>
      <c r="G377" s="6"/>
      <c r="M377" s="6"/>
      <c r="T377" s="6"/>
      <c r="X377" s="9"/>
    </row>
    <row r="378" spans="6:24">
      <c r="F378" s="6"/>
      <c r="G378" s="6"/>
      <c r="M378" s="6"/>
      <c r="T378" s="6"/>
      <c r="X378" s="9"/>
    </row>
    <row r="379" spans="6:24">
      <c r="F379" s="6"/>
      <c r="G379" s="6"/>
      <c r="M379" s="6"/>
      <c r="T379" s="6"/>
      <c r="X379" s="9"/>
    </row>
    <row r="380" spans="6:24">
      <c r="F380" s="6"/>
      <c r="G380" s="6"/>
      <c r="M380" s="6"/>
      <c r="T380" s="6"/>
      <c r="X380" s="9"/>
    </row>
    <row r="381" spans="6:24">
      <c r="F381" s="6"/>
      <c r="G381" s="6"/>
      <c r="M381" s="6"/>
      <c r="T381" s="6"/>
      <c r="X381" s="9"/>
    </row>
    <row r="382" spans="6:24">
      <c r="F382" s="6"/>
      <c r="G382" s="6"/>
      <c r="M382" s="6"/>
      <c r="T382" s="6"/>
      <c r="X382" s="9"/>
    </row>
    <row r="383" spans="6:24">
      <c r="F383" s="6"/>
      <c r="G383" s="6"/>
      <c r="M383" s="6"/>
      <c r="T383" s="6"/>
      <c r="X383" s="9"/>
    </row>
    <row r="384" spans="6:24">
      <c r="F384" s="6"/>
      <c r="G384" s="6"/>
      <c r="M384" s="6"/>
      <c r="T384" s="6"/>
      <c r="X384" s="9"/>
    </row>
    <row r="385" spans="6:24">
      <c r="F385" s="6"/>
      <c r="G385" s="6"/>
      <c r="M385" s="6"/>
      <c r="T385" s="6"/>
      <c r="X385" s="9"/>
    </row>
    <row r="386" spans="6:24">
      <c r="F386" s="6"/>
      <c r="G386" s="6"/>
      <c r="M386" s="6"/>
      <c r="T386" s="6"/>
      <c r="X386" s="9"/>
    </row>
    <row r="387" spans="6:24">
      <c r="F387" s="6"/>
      <c r="G387" s="6"/>
      <c r="T387" s="6"/>
      <c r="X387" s="9"/>
    </row>
    <row r="388" spans="6:24">
      <c r="F388" s="6"/>
      <c r="G388" s="6"/>
      <c r="T388" s="6"/>
      <c r="X388" s="9"/>
    </row>
    <row r="389" spans="6:24">
      <c r="F389" s="6"/>
      <c r="G389" s="6"/>
      <c r="T389" s="6"/>
      <c r="X389" s="9"/>
    </row>
    <row r="390" spans="6:24">
      <c r="F390" s="6"/>
      <c r="G390" s="6"/>
      <c r="T390" s="6"/>
      <c r="X390" s="9"/>
    </row>
    <row r="391" spans="6:24">
      <c r="F391" s="6"/>
      <c r="G391" s="6"/>
      <c r="T391" s="6"/>
      <c r="X391" s="9"/>
    </row>
    <row r="392" spans="6:24">
      <c r="F392" s="6"/>
      <c r="G392" s="6"/>
      <c r="T392" s="6"/>
      <c r="X392" s="9"/>
    </row>
    <row r="393" spans="6:24">
      <c r="F393" s="6"/>
      <c r="G393" s="6"/>
      <c r="T393" s="6"/>
      <c r="X393" s="9"/>
    </row>
    <row r="394" spans="6:24">
      <c r="F394" s="6"/>
      <c r="G394" s="6"/>
      <c r="T394" s="6"/>
      <c r="X394" s="9"/>
    </row>
    <row r="395" spans="6:24">
      <c r="F395" s="6"/>
      <c r="G395" s="6"/>
      <c r="T395" s="6"/>
      <c r="X395" s="9"/>
    </row>
    <row r="396" spans="6:24">
      <c r="F396" s="6"/>
      <c r="G396" s="6"/>
      <c r="T396" s="6"/>
      <c r="X396" s="9"/>
    </row>
    <row r="397" spans="6:24">
      <c r="F397" s="6"/>
      <c r="G397" s="6"/>
      <c r="T397" s="6"/>
      <c r="X397" s="9"/>
    </row>
    <row r="398" spans="6:24">
      <c r="F398" s="6"/>
      <c r="G398" s="6"/>
      <c r="T398" s="6"/>
      <c r="X398" s="9"/>
    </row>
    <row r="399" spans="6:24">
      <c r="F399" s="6"/>
      <c r="G399" s="6"/>
      <c r="T399" s="6"/>
      <c r="X399" s="9"/>
    </row>
    <row r="400" spans="6:24">
      <c r="F400" s="6"/>
      <c r="G400" s="6"/>
      <c r="T400" s="6"/>
      <c r="X400" s="9"/>
    </row>
    <row r="401" spans="6:24">
      <c r="F401" s="6"/>
      <c r="G401" s="6"/>
      <c r="T401" s="6"/>
      <c r="X401" s="9"/>
    </row>
    <row r="402" spans="6:24">
      <c r="F402" s="6"/>
      <c r="G402" s="6"/>
      <c r="T402" s="6"/>
      <c r="X402" s="9"/>
    </row>
    <row r="403" spans="6:24">
      <c r="F403" s="6"/>
      <c r="G403" s="6"/>
      <c r="T403" s="6"/>
      <c r="X403" s="9"/>
    </row>
    <row r="404" spans="6:24">
      <c r="F404" s="6"/>
      <c r="G404" s="6"/>
      <c r="T404" s="6"/>
      <c r="X404" s="9"/>
    </row>
    <row r="405" spans="6:24">
      <c r="F405" s="6"/>
      <c r="G405" s="6"/>
      <c r="T405" s="6"/>
      <c r="X405" s="9"/>
    </row>
    <row r="406" spans="6:24">
      <c r="F406" s="6"/>
      <c r="G406" s="6"/>
      <c r="T406" s="6"/>
      <c r="X406" s="9"/>
    </row>
    <row r="407" spans="6:24">
      <c r="F407" s="6"/>
      <c r="G407" s="6"/>
      <c r="M407" s="11"/>
      <c r="T407" s="6"/>
      <c r="X407" s="9"/>
    </row>
    <row r="408" spans="6:24">
      <c r="F408" s="6"/>
      <c r="G408" s="6"/>
      <c r="M408" s="12"/>
      <c r="T408" s="6"/>
      <c r="X408" s="9"/>
    </row>
    <row r="409" spans="6:24">
      <c r="F409" s="6"/>
      <c r="G409" s="6"/>
      <c r="M409" s="13"/>
      <c r="T409" s="6"/>
      <c r="X409" s="9"/>
    </row>
    <row r="410" spans="6:24">
      <c r="F410" s="6"/>
      <c r="G410" s="6"/>
      <c r="M410" s="10"/>
      <c r="T410" s="6"/>
      <c r="X410" s="9"/>
    </row>
    <row r="411" spans="6:24">
      <c r="F411" s="6"/>
      <c r="G411" s="6"/>
      <c r="M411" s="11"/>
      <c r="T411" s="6"/>
      <c r="X411" s="9"/>
    </row>
    <row r="412" spans="6:24">
      <c r="F412" s="6"/>
      <c r="G412" s="6"/>
      <c r="M412" s="12"/>
      <c r="T412" s="6"/>
      <c r="X412" s="9"/>
    </row>
    <row r="413" spans="6:24">
      <c r="F413" s="6"/>
      <c r="G413" s="6"/>
      <c r="M413" s="14"/>
      <c r="T413" s="6"/>
      <c r="X413" s="9"/>
    </row>
    <row r="414" spans="6:24">
      <c r="F414" s="6"/>
      <c r="G414" s="6"/>
      <c r="M414" s="15"/>
      <c r="T414" s="6"/>
      <c r="X414" s="9"/>
    </row>
    <row r="415" spans="6:24">
      <c r="F415" s="6"/>
      <c r="G415" s="6"/>
      <c r="M415" s="13"/>
      <c r="T415" s="6"/>
      <c r="X415" s="9"/>
    </row>
    <row r="416" spans="6:24">
      <c r="F416" s="6"/>
      <c r="G416" s="6"/>
      <c r="M416" s="13"/>
      <c r="T416" s="6"/>
      <c r="X416" s="9"/>
    </row>
    <row r="417" spans="6:24">
      <c r="F417" s="6"/>
      <c r="G417" s="6"/>
      <c r="M417" s="10"/>
      <c r="T417" s="6"/>
      <c r="X417" s="9"/>
    </row>
    <row r="418" spans="6:24">
      <c r="F418" s="6"/>
      <c r="G418" s="6"/>
      <c r="M418" s="6"/>
      <c r="T418" s="6"/>
      <c r="X418" s="9"/>
    </row>
    <row r="419" spans="6:24">
      <c r="F419" s="6"/>
      <c r="G419" s="6"/>
      <c r="M419" s="6"/>
      <c r="T419" s="6"/>
      <c r="X419" s="9"/>
    </row>
    <row r="420" spans="6:24">
      <c r="F420" s="6"/>
      <c r="G420" s="6"/>
      <c r="M420" s="6"/>
      <c r="T420" s="6"/>
      <c r="X420" s="9"/>
    </row>
    <row r="421" spans="6:24">
      <c r="F421" s="6"/>
      <c r="G421" s="6"/>
      <c r="M421" s="6"/>
      <c r="T421" s="6"/>
      <c r="X421" s="9"/>
    </row>
    <row r="422" spans="6:24">
      <c r="F422" s="6"/>
      <c r="G422" s="6"/>
      <c r="M422" s="6"/>
      <c r="T422" s="6"/>
      <c r="X422" s="9"/>
    </row>
    <row r="423" spans="6:24">
      <c r="F423" s="6"/>
      <c r="G423" s="6"/>
      <c r="M423" s="6"/>
      <c r="T423" s="6"/>
      <c r="X423" s="9"/>
    </row>
    <row r="424" spans="6:24">
      <c r="F424" s="6"/>
      <c r="G424" s="6"/>
      <c r="M424" s="6"/>
      <c r="T424" s="6"/>
      <c r="X424" s="9"/>
    </row>
    <row r="425" spans="6:24">
      <c r="F425" s="6"/>
      <c r="G425" s="6"/>
      <c r="M425" s="6"/>
      <c r="T425" s="6"/>
      <c r="X425" s="9"/>
    </row>
    <row r="426" spans="6:24">
      <c r="F426" s="6"/>
      <c r="G426" s="6"/>
      <c r="M426" s="6"/>
      <c r="T426" s="6"/>
      <c r="X426" s="9"/>
    </row>
    <row r="427" spans="6:24">
      <c r="F427" s="6"/>
      <c r="G427" s="6"/>
      <c r="M427" s="6"/>
      <c r="T427" s="6"/>
      <c r="X427" s="9"/>
    </row>
    <row r="428" spans="6:24">
      <c r="F428" s="6"/>
      <c r="G428" s="6"/>
      <c r="M428" s="6"/>
      <c r="T428" s="6"/>
      <c r="X428" s="9"/>
    </row>
    <row r="429" spans="6:24">
      <c r="F429" s="6"/>
      <c r="G429" s="6"/>
      <c r="M429" s="6"/>
      <c r="T429" s="6"/>
      <c r="X429" s="9"/>
    </row>
    <row r="430" spans="6:24">
      <c r="F430" s="6"/>
      <c r="G430" s="6"/>
      <c r="M430" s="6"/>
      <c r="T430" s="6"/>
      <c r="X430" s="9"/>
    </row>
    <row r="431" spans="6:24">
      <c r="F431" s="6"/>
      <c r="G431" s="6"/>
      <c r="M431" s="6"/>
      <c r="T431" s="6"/>
      <c r="X431" s="9"/>
    </row>
    <row r="432" spans="6:24">
      <c r="F432" s="6"/>
      <c r="G432" s="6"/>
      <c r="M432" s="6"/>
      <c r="T432" s="6"/>
      <c r="X432" s="9"/>
    </row>
    <row r="433" spans="6:24">
      <c r="F433" s="6"/>
      <c r="G433" s="6"/>
      <c r="M433" s="6"/>
      <c r="T433" s="6"/>
      <c r="X433" s="9"/>
    </row>
    <row r="434" spans="6:24">
      <c r="F434" s="6"/>
      <c r="G434" s="6"/>
      <c r="M434" s="6"/>
      <c r="T434" s="6"/>
      <c r="X434" s="9"/>
    </row>
    <row r="435" spans="6:24">
      <c r="F435" s="6"/>
      <c r="G435" s="6"/>
      <c r="T435" s="6"/>
      <c r="X435" s="9"/>
    </row>
    <row r="436" spans="6:24">
      <c r="F436" s="6"/>
      <c r="G436" s="6"/>
      <c r="M436" s="6"/>
      <c r="T436" s="6"/>
      <c r="X436" s="9"/>
    </row>
    <row r="437" spans="6:24">
      <c r="F437" s="6"/>
      <c r="G437" s="6"/>
      <c r="T437" s="6"/>
      <c r="X437" s="9"/>
    </row>
    <row r="438" spans="6:24">
      <c r="F438" s="6"/>
      <c r="G438" s="6"/>
      <c r="M438" s="6"/>
      <c r="T438" s="6"/>
      <c r="X438" s="9"/>
    </row>
    <row r="439" spans="6:24">
      <c r="F439" s="6"/>
      <c r="G439" s="6"/>
      <c r="M439" s="6"/>
      <c r="T439" s="6"/>
      <c r="X439" s="9"/>
    </row>
    <row r="440" spans="6:24">
      <c r="F440" s="6"/>
      <c r="G440" s="6"/>
      <c r="M440" s="6"/>
      <c r="T440" s="6"/>
      <c r="X440" s="9"/>
    </row>
    <row r="441" spans="6:24">
      <c r="F441" s="6"/>
      <c r="G441" s="6"/>
      <c r="M441" s="6"/>
      <c r="T441" s="6"/>
      <c r="X441" s="9"/>
    </row>
    <row r="442" spans="6:24">
      <c r="F442" s="6"/>
      <c r="G442" s="6"/>
      <c r="M442" s="6"/>
      <c r="T442" s="6"/>
      <c r="X442" s="9"/>
    </row>
    <row r="443" spans="6:24">
      <c r="F443" s="6"/>
      <c r="G443" s="6"/>
      <c r="M443" s="6"/>
      <c r="T443" s="6"/>
      <c r="X443" s="9"/>
    </row>
    <row r="444" spans="6:24">
      <c r="F444" s="6"/>
      <c r="G444" s="6"/>
      <c r="M444" s="6"/>
      <c r="T444" s="6"/>
      <c r="X444" s="9"/>
    </row>
    <row r="445" spans="6:24">
      <c r="F445" s="6"/>
      <c r="G445" s="6"/>
      <c r="M445" s="6"/>
      <c r="T445" s="6"/>
      <c r="X445" s="9"/>
    </row>
    <row r="446" spans="6:24">
      <c r="F446" s="6"/>
      <c r="G446" s="6"/>
      <c r="M446" s="6"/>
      <c r="T446" s="6"/>
      <c r="X446" s="9"/>
    </row>
    <row r="447" spans="6:24">
      <c r="F447" s="6"/>
      <c r="G447" s="6"/>
      <c r="M447" s="6"/>
      <c r="T447" s="6"/>
      <c r="X447" s="9"/>
    </row>
    <row r="448" spans="6:24">
      <c r="F448" s="6"/>
      <c r="G448" s="6"/>
      <c r="M448" s="6"/>
      <c r="T448" s="6"/>
      <c r="X448" s="9"/>
    </row>
    <row r="449" spans="6:24">
      <c r="F449" s="6"/>
      <c r="G449" s="6"/>
      <c r="M449" s="6"/>
      <c r="T449" s="6"/>
      <c r="X449" s="9"/>
    </row>
    <row r="450" spans="6:24">
      <c r="F450" s="6"/>
      <c r="G450" s="6"/>
      <c r="M450" s="6"/>
      <c r="T450" s="6"/>
      <c r="X450" s="9"/>
    </row>
    <row r="451" spans="6:24">
      <c r="F451" s="6"/>
      <c r="G451" s="6"/>
      <c r="T451" s="6"/>
      <c r="X451" s="9"/>
    </row>
    <row r="452" spans="6:24">
      <c r="F452" s="6"/>
      <c r="G452" s="6"/>
      <c r="M452" s="6"/>
      <c r="T452" s="6"/>
      <c r="X452" s="9"/>
    </row>
    <row r="453" spans="6:24">
      <c r="F453" s="6"/>
      <c r="G453" s="6"/>
      <c r="T453" s="6"/>
      <c r="X453" s="9"/>
    </row>
    <row r="454" spans="6:24">
      <c r="F454" s="6"/>
      <c r="G454" s="6"/>
      <c r="M454" s="6"/>
      <c r="T454" s="6"/>
      <c r="X454" s="9"/>
    </row>
    <row r="455" spans="6:24">
      <c r="F455" s="6"/>
      <c r="G455" s="6"/>
      <c r="M455" s="6"/>
      <c r="T455" s="6"/>
      <c r="X455" s="9"/>
    </row>
    <row r="456" spans="6:24">
      <c r="F456" s="6"/>
      <c r="G456" s="6"/>
      <c r="M456" s="6"/>
      <c r="T456" s="6"/>
      <c r="X456" s="9"/>
    </row>
    <row r="457" spans="6:24">
      <c r="F457" s="6"/>
      <c r="G457" s="6"/>
      <c r="M457" s="6"/>
      <c r="T457" s="6"/>
      <c r="X457" s="9"/>
    </row>
    <row r="458" spans="6:24">
      <c r="F458" s="6"/>
      <c r="G458" s="6"/>
      <c r="M458" s="6"/>
      <c r="T458" s="6"/>
      <c r="X458" s="9"/>
    </row>
    <row r="459" spans="6:24">
      <c r="F459" s="6"/>
      <c r="G459" s="6"/>
      <c r="M459" s="6"/>
      <c r="T459" s="6"/>
      <c r="X459" s="9"/>
    </row>
    <row r="460" spans="6:24">
      <c r="F460" s="6"/>
      <c r="G460" s="6"/>
      <c r="M460" s="6"/>
      <c r="T460" s="6"/>
      <c r="X460" s="9"/>
    </row>
    <row r="461" spans="6:24">
      <c r="F461" s="6"/>
      <c r="G461" s="6"/>
      <c r="M461" s="6"/>
      <c r="T461" s="6"/>
      <c r="X461" s="9"/>
    </row>
    <row r="462" spans="6:24">
      <c r="F462" s="6"/>
      <c r="G462" s="6"/>
      <c r="T462" s="6"/>
      <c r="X462" s="9"/>
    </row>
    <row r="463" spans="6:24">
      <c r="F463" s="6"/>
      <c r="G463" s="6"/>
      <c r="M463" s="6"/>
      <c r="T463" s="6"/>
      <c r="X463" s="9"/>
    </row>
    <row r="464" spans="6:24">
      <c r="F464" s="6"/>
      <c r="G464" s="6"/>
      <c r="M464" s="6"/>
      <c r="T464" s="6"/>
      <c r="X464" s="9"/>
    </row>
    <row r="465" spans="6:24">
      <c r="F465" s="6"/>
      <c r="G465" s="6"/>
      <c r="M465" s="6"/>
      <c r="T465" s="6"/>
      <c r="X465" s="9"/>
    </row>
    <row r="466" spans="6:24">
      <c r="F466" s="6"/>
      <c r="G466" s="6"/>
      <c r="M466" s="6"/>
      <c r="T466" s="6"/>
      <c r="X466" s="9"/>
    </row>
    <row r="467" spans="6:24">
      <c r="F467" s="6"/>
      <c r="G467" s="6"/>
      <c r="M467" s="6"/>
      <c r="T467" s="6"/>
      <c r="X467" s="9"/>
    </row>
    <row r="468" spans="6:24">
      <c r="F468" s="6"/>
      <c r="G468" s="6"/>
      <c r="M468" s="6"/>
      <c r="T468" s="6"/>
      <c r="X468" s="9"/>
    </row>
    <row r="469" spans="6:24">
      <c r="F469" s="6"/>
      <c r="G469" s="6"/>
      <c r="M469" s="6"/>
      <c r="T469" s="6"/>
      <c r="X469" s="9"/>
    </row>
    <row r="470" spans="6:24">
      <c r="F470" s="6"/>
      <c r="G470" s="6"/>
      <c r="M470" s="6"/>
      <c r="T470" s="6"/>
      <c r="X470" s="9"/>
    </row>
    <row r="471" spans="6:24">
      <c r="F471" s="6"/>
      <c r="G471" s="6"/>
      <c r="M471" s="6"/>
      <c r="T471" s="6"/>
      <c r="X471" s="9"/>
    </row>
    <row r="472" spans="6:24">
      <c r="F472" s="6"/>
      <c r="G472" s="6"/>
      <c r="M472" s="6"/>
      <c r="T472" s="6"/>
      <c r="X472" s="9"/>
    </row>
    <row r="473" spans="6:24">
      <c r="F473" s="6"/>
      <c r="G473" s="6"/>
      <c r="M473" s="6"/>
      <c r="T473" s="6"/>
      <c r="X473" s="9"/>
    </row>
    <row r="474" spans="6:24">
      <c r="F474" s="6"/>
      <c r="G474" s="6"/>
      <c r="M474" s="6"/>
      <c r="T474" s="6"/>
      <c r="X474" s="9"/>
    </row>
    <row r="475" spans="6:24">
      <c r="F475" s="6"/>
      <c r="G475" s="6"/>
      <c r="M475" s="6"/>
      <c r="T475" s="6"/>
      <c r="X475" s="9"/>
    </row>
    <row r="476" spans="6:24">
      <c r="F476" s="6"/>
      <c r="G476" s="6"/>
      <c r="M476" s="6"/>
      <c r="T476" s="6"/>
      <c r="X476" s="9"/>
    </row>
    <row r="477" spans="6:24">
      <c r="F477" s="6"/>
      <c r="G477" s="6"/>
      <c r="M477" s="6"/>
      <c r="T477" s="6"/>
      <c r="X477" s="9"/>
    </row>
    <row r="478" spans="6:24">
      <c r="F478" s="6"/>
      <c r="G478" s="6"/>
      <c r="M478" s="6"/>
      <c r="T478" s="6"/>
      <c r="X478" s="9"/>
    </row>
    <row r="479" spans="6:24">
      <c r="F479" s="6"/>
      <c r="G479" s="6"/>
      <c r="M479" s="6"/>
      <c r="T479" s="6"/>
      <c r="X479" s="9"/>
    </row>
    <row r="480" spans="6:24">
      <c r="F480" s="6"/>
      <c r="G480" s="6"/>
      <c r="M480" s="6"/>
      <c r="T480" s="6"/>
      <c r="X480" s="9"/>
    </row>
    <row r="481" spans="2:24">
      <c r="F481" s="6"/>
      <c r="G481" s="6"/>
      <c r="M481" s="6"/>
      <c r="T481" s="6"/>
      <c r="X481" s="9"/>
    </row>
    <row r="482" spans="2:24">
      <c r="F482" s="6"/>
      <c r="G482" s="6"/>
      <c r="M482" s="6"/>
      <c r="T482" s="6"/>
      <c r="X482" s="9"/>
    </row>
    <row r="483" spans="2:24">
      <c r="F483" s="6"/>
      <c r="G483" s="6"/>
      <c r="M483" s="6"/>
      <c r="T483" s="6"/>
      <c r="X483" s="9"/>
    </row>
    <row r="484" spans="2:24">
      <c r="B484" s="19"/>
      <c r="F484" s="20"/>
      <c r="G484" s="20"/>
      <c r="H484" s="19"/>
      <c r="I484" s="19"/>
      <c r="J484" s="20"/>
      <c r="K484" s="19"/>
      <c r="L484" s="19"/>
      <c r="M484" s="21"/>
      <c r="N484" s="19"/>
      <c r="O484" s="19"/>
      <c r="P484" s="19"/>
      <c r="Q484" s="19"/>
      <c r="R484" s="19"/>
      <c r="S484" s="19"/>
      <c r="T484" s="20"/>
      <c r="U484" s="19"/>
      <c r="V484" s="19"/>
      <c r="X484" s="22"/>
    </row>
    <row r="485" spans="2:24">
      <c r="F485" s="6"/>
      <c r="G485" s="6"/>
      <c r="M485" s="6"/>
      <c r="T485" s="6"/>
      <c r="X485" s="9"/>
    </row>
    <row r="486" spans="2:24">
      <c r="F486" s="6"/>
      <c r="G486" s="6"/>
      <c r="T486" s="6"/>
      <c r="X486" s="9"/>
    </row>
    <row r="487" spans="2:24">
      <c r="F487" s="6"/>
      <c r="G487" s="6"/>
      <c r="T487" s="6"/>
      <c r="X487" s="9"/>
    </row>
    <row r="488" spans="2:24">
      <c r="F488" s="6"/>
      <c r="G488" s="6"/>
      <c r="T488" s="6"/>
      <c r="X488" s="9"/>
    </row>
    <row r="489" spans="2:24">
      <c r="F489" s="6"/>
      <c r="G489" s="6"/>
      <c r="T489" s="6"/>
      <c r="X489" s="9"/>
    </row>
    <row r="490" spans="2:24">
      <c r="F490" s="6"/>
      <c r="G490" s="6"/>
      <c r="T490" s="6"/>
      <c r="X490" s="9"/>
    </row>
    <row r="491" spans="2:24">
      <c r="F491" s="6"/>
      <c r="G491" s="6"/>
      <c r="T491" s="6"/>
      <c r="X491" s="9"/>
    </row>
    <row r="492" spans="2:24">
      <c r="F492" s="6"/>
      <c r="G492" s="6"/>
      <c r="T492" s="6"/>
      <c r="X492" s="9"/>
    </row>
    <row r="493" spans="2:24">
      <c r="F493" s="6"/>
      <c r="G493" s="6"/>
      <c r="T493" s="6"/>
      <c r="X493" s="9"/>
    </row>
    <row r="494" spans="2:24">
      <c r="F494" s="6"/>
      <c r="G494" s="6"/>
      <c r="T494" s="6"/>
      <c r="X494" s="9"/>
    </row>
    <row r="495" spans="2:24">
      <c r="F495" s="6"/>
      <c r="G495" s="6"/>
      <c r="T495" s="6"/>
      <c r="X495" s="9"/>
    </row>
    <row r="496" spans="2:24">
      <c r="F496" s="6"/>
      <c r="G496" s="6"/>
      <c r="T496" s="6"/>
      <c r="X496" s="9"/>
    </row>
    <row r="497" spans="6:24">
      <c r="F497" s="6"/>
      <c r="G497" s="6"/>
      <c r="T497" s="6"/>
      <c r="X497" s="9"/>
    </row>
    <row r="498" spans="6:24">
      <c r="F498" s="6"/>
      <c r="G498" s="6"/>
      <c r="T498" s="6"/>
      <c r="X498" s="9"/>
    </row>
    <row r="499" spans="6:24">
      <c r="F499" s="6"/>
      <c r="G499" s="6"/>
      <c r="T499" s="6"/>
      <c r="X499" s="9"/>
    </row>
    <row r="500" spans="6:24">
      <c r="F500" s="6"/>
      <c r="G500" s="6"/>
      <c r="T500" s="6"/>
      <c r="X500" s="9"/>
    </row>
    <row r="501" spans="6:24">
      <c r="F501" s="6"/>
      <c r="G501" s="6"/>
      <c r="T501" s="6"/>
      <c r="X501" s="9"/>
    </row>
    <row r="502" spans="6:24">
      <c r="F502" s="6"/>
      <c r="G502" s="6"/>
      <c r="T502" s="6"/>
      <c r="X502" s="9"/>
    </row>
    <row r="503" spans="6:24">
      <c r="F503" s="6"/>
      <c r="G503" s="6"/>
      <c r="T503" s="6"/>
      <c r="X503" s="9"/>
    </row>
    <row r="504" spans="6:24">
      <c r="F504" s="6"/>
      <c r="G504" s="6"/>
      <c r="T504" s="6"/>
      <c r="X504" s="9"/>
    </row>
    <row r="505" spans="6:24">
      <c r="F505" s="6"/>
      <c r="G505" s="6"/>
      <c r="T505" s="6"/>
      <c r="X505" s="9"/>
    </row>
    <row r="506" spans="6:24">
      <c r="F506" s="6"/>
      <c r="G506" s="6"/>
      <c r="M506" s="11"/>
      <c r="T506" s="6"/>
      <c r="X506" s="9"/>
    </row>
    <row r="507" spans="6:24">
      <c r="F507" s="6"/>
      <c r="G507" s="6"/>
      <c r="M507" s="12"/>
      <c r="T507" s="6"/>
      <c r="X507" s="9"/>
    </row>
    <row r="508" spans="6:24">
      <c r="F508" s="6"/>
      <c r="G508" s="6"/>
      <c r="M508" s="13"/>
      <c r="T508" s="6"/>
      <c r="X508" s="9"/>
    </row>
    <row r="509" spans="6:24">
      <c r="F509" s="6"/>
      <c r="G509" s="6"/>
      <c r="M509" s="10"/>
      <c r="T509" s="6"/>
      <c r="X509" s="9"/>
    </row>
    <row r="510" spans="6:24">
      <c r="F510" s="6"/>
      <c r="G510" s="6"/>
      <c r="M510" s="11"/>
      <c r="T510" s="6"/>
      <c r="X510" s="9"/>
    </row>
    <row r="511" spans="6:24">
      <c r="F511" s="6"/>
      <c r="G511" s="6"/>
      <c r="M511" s="12"/>
      <c r="T511" s="6"/>
      <c r="X511" s="9"/>
    </row>
    <row r="512" spans="6:24">
      <c r="F512" s="6"/>
      <c r="G512" s="6"/>
      <c r="M512" s="14"/>
      <c r="T512" s="6"/>
      <c r="X512" s="9"/>
    </row>
    <row r="513" spans="6:24">
      <c r="F513" s="6"/>
      <c r="G513" s="6"/>
      <c r="M513" s="15"/>
      <c r="T513" s="6"/>
      <c r="X513" s="9"/>
    </row>
    <row r="514" spans="6:24">
      <c r="F514" s="6"/>
      <c r="G514" s="6"/>
      <c r="M514" s="13"/>
      <c r="T514" s="6"/>
      <c r="X514" s="9"/>
    </row>
    <row r="515" spans="6:24">
      <c r="F515" s="6"/>
      <c r="G515" s="6"/>
      <c r="M515" s="13"/>
      <c r="T515" s="6"/>
      <c r="X515" s="9"/>
    </row>
    <row r="516" spans="6:24">
      <c r="F516" s="6"/>
      <c r="G516" s="6"/>
      <c r="M516" s="10"/>
      <c r="T516" s="6"/>
      <c r="X516" s="9"/>
    </row>
    <row r="517" spans="6:24">
      <c r="F517" s="6"/>
      <c r="G517" s="6"/>
      <c r="M517" s="6"/>
      <c r="T517" s="6"/>
      <c r="X517" s="9"/>
    </row>
    <row r="518" spans="6:24">
      <c r="F518" s="6"/>
      <c r="G518" s="6"/>
      <c r="M518" s="6"/>
      <c r="T518" s="6"/>
      <c r="X518" s="9"/>
    </row>
    <row r="519" spans="6:24">
      <c r="F519" s="6"/>
      <c r="G519" s="6"/>
      <c r="M519" s="6"/>
      <c r="T519" s="6"/>
      <c r="X519" s="9"/>
    </row>
    <row r="520" spans="6:24">
      <c r="F520" s="6"/>
      <c r="G520" s="6"/>
      <c r="M520" s="6"/>
      <c r="T520" s="6"/>
      <c r="X520" s="9"/>
    </row>
    <row r="521" spans="6:24">
      <c r="F521" s="6"/>
      <c r="G521" s="6"/>
      <c r="M521" s="6"/>
      <c r="T521" s="6"/>
      <c r="X521" s="9"/>
    </row>
    <row r="522" spans="6:24">
      <c r="F522" s="6"/>
      <c r="G522" s="6"/>
      <c r="M522" s="6"/>
      <c r="T522" s="6"/>
      <c r="X522" s="9"/>
    </row>
    <row r="523" spans="6:24">
      <c r="F523" s="6"/>
      <c r="G523" s="6"/>
      <c r="M523" s="6"/>
      <c r="T523" s="6"/>
      <c r="X523" s="9"/>
    </row>
    <row r="524" spans="6:24">
      <c r="F524" s="6"/>
      <c r="G524" s="6"/>
      <c r="M524" s="6"/>
      <c r="T524" s="6"/>
      <c r="X524" s="9"/>
    </row>
    <row r="525" spans="6:24">
      <c r="F525" s="6"/>
      <c r="G525" s="6"/>
      <c r="M525" s="6"/>
      <c r="T525" s="6"/>
      <c r="X525" s="9"/>
    </row>
    <row r="526" spans="6:24">
      <c r="F526" s="6"/>
      <c r="G526" s="6"/>
      <c r="M526" s="6"/>
      <c r="T526" s="6"/>
      <c r="X526" s="9"/>
    </row>
    <row r="527" spans="6:24">
      <c r="F527" s="6"/>
      <c r="G527" s="6"/>
      <c r="M527" s="6"/>
      <c r="T527" s="6"/>
      <c r="X527" s="9"/>
    </row>
    <row r="528" spans="6:24">
      <c r="F528" s="6"/>
      <c r="G528" s="6"/>
      <c r="M528" s="6"/>
      <c r="T528" s="6"/>
      <c r="X528" s="9"/>
    </row>
    <row r="529" spans="6:24">
      <c r="F529" s="6"/>
      <c r="G529" s="6"/>
      <c r="M529" s="6"/>
      <c r="T529" s="6"/>
      <c r="X529" s="9"/>
    </row>
    <row r="530" spans="6:24">
      <c r="F530" s="6"/>
      <c r="G530" s="6"/>
      <c r="M530" s="6"/>
      <c r="T530" s="6"/>
      <c r="X530" s="9"/>
    </row>
    <row r="531" spans="6:24">
      <c r="F531" s="6"/>
      <c r="G531" s="6"/>
      <c r="M531" s="6"/>
      <c r="T531" s="6"/>
      <c r="X531" s="9"/>
    </row>
    <row r="532" spans="6:24">
      <c r="F532" s="6"/>
      <c r="G532" s="6"/>
      <c r="M532" s="6"/>
      <c r="T532" s="6"/>
      <c r="X532" s="9"/>
    </row>
    <row r="533" spans="6:24">
      <c r="F533" s="6"/>
      <c r="G533" s="6"/>
      <c r="M533" s="6"/>
      <c r="T533" s="6"/>
      <c r="X533" s="9"/>
    </row>
    <row r="534" spans="6:24">
      <c r="F534" s="6"/>
      <c r="G534" s="6"/>
      <c r="T534" s="6"/>
      <c r="X534" s="9"/>
    </row>
    <row r="535" spans="6:24">
      <c r="F535" s="6"/>
      <c r="G535" s="6"/>
      <c r="M535" s="6"/>
      <c r="T535" s="6"/>
      <c r="X535" s="9"/>
    </row>
    <row r="536" spans="6:24">
      <c r="F536" s="6"/>
      <c r="G536" s="6"/>
      <c r="T536" s="6"/>
      <c r="X536" s="9"/>
    </row>
    <row r="537" spans="6:24">
      <c r="F537" s="6"/>
      <c r="G537" s="6"/>
      <c r="M537" s="6"/>
      <c r="T537" s="6"/>
      <c r="X537" s="9"/>
    </row>
    <row r="538" spans="6:24">
      <c r="F538" s="6"/>
      <c r="G538" s="6"/>
      <c r="M538" s="6"/>
      <c r="T538" s="6"/>
      <c r="X538" s="9"/>
    </row>
    <row r="539" spans="6:24">
      <c r="F539" s="6"/>
      <c r="G539" s="6"/>
      <c r="M539" s="6"/>
      <c r="T539" s="6"/>
      <c r="X539" s="9"/>
    </row>
    <row r="540" spans="6:24">
      <c r="F540" s="6"/>
      <c r="G540" s="6"/>
      <c r="M540" s="6"/>
      <c r="T540" s="6"/>
      <c r="X540" s="9"/>
    </row>
    <row r="541" spans="6:24">
      <c r="F541" s="6"/>
      <c r="G541" s="6"/>
      <c r="M541" s="6"/>
      <c r="T541" s="6"/>
      <c r="X541" s="9"/>
    </row>
    <row r="542" spans="6:24">
      <c r="F542" s="6"/>
      <c r="G542" s="6"/>
      <c r="M542" s="6"/>
      <c r="T542" s="6"/>
      <c r="X542" s="9"/>
    </row>
    <row r="543" spans="6:24">
      <c r="F543" s="6"/>
      <c r="G543" s="6"/>
      <c r="M543" s="6"/>
      <c r="T543" s="6"/>
      <c r="X543" s="9"/>
    </row>
    <row r="544" spans="6:24">
      <c r="F544" s="6"/>
      <c r="G544" s="6"/>
      <c r="M544" s="6"/>
      <c r="T544" s="6"/>
      <c r="X544" s="9"/>
    </row>
    <row r="545" spans="6:24">
      <c r="F545" s="6"/>
      <c r="G545" s="6"/>
      <c r="M545" s="6"/>
      <c r="T545" s="6"/>
      <c r="X545" s="9"/>
    </row>
    <row r="546" spans="6:24">
      <c r="F546" s="6"/>
      <c r="G546" s="6"/>
      <c r="M546" s="6"/>
      <c r="T546" s="6"/>
      <c r="X546" s="9"/>
    </row>
    <row r="547" spans="6:24">
      <c r="F547" s="6"/>
      <c r="G547" s="6"/>
      <c r="M547" s="6"/>
      <c r="T547" s="6"/>
      <c r="X547" s="9"/>
    </row>
    <row r="548" spans="6:24">
      <c r="F548" s="6"/>
      <c r="G548" s="6"/>
      <c r="M548" s="6"/>
      <c r="T548" s="6"/>
      <c r="X548" s="9"/>
    </row>
    <row r="549" spans="6:24">
      <c r="F549" s="6"/>
      <c r="G549" s="6"/>
      <c r="M549" s="6"/>
      <c r="T549" s="6"/>
      <c r="X549" s="9"/>
    </row>
    <row r="550" spans="6:24">
      <c r="F550" s="6"/>
      <c r="G550" s="6"/>
      <c r="T550" s="6"/>
      <c r="X550" s="9"/>
    </row>
    <row r="551" spans="6:24">
      <c r="F551" s="6"/>
      <c r="G551" s="6"/>
      <c r="M551" s="6"/>
      <c r="T551" s="6"/>
      <c r="X551" s="9"/>
    </row>
    <row r="552" spans="6:24">
      <c r="F552" s="6"/>
      <c r="G552" s="6"/>
      <c r="T552" s="6"/>
      <c r="X552" s="9"/>
    </row>
    <row r="553" spans="6:24">
      <c r="F553" s="6"/>
      <c r="G553" s="6"/>
      <c r="M553" s="6"/>
      <c r="T553" s="6"/>
      <c r="X553" s="9"/>
    </row>
    <row r="554" spans="6:24">
      <c r="F554" s="6"/>
      <c r="G554" s="6"/>
      <c r="M554" s="6"/>
      <c r="T554" s="6"/>
      <c r="X554" s="9"/>
    </row>
    <row r="555" spans="6:24">
      <c r="F555" s="6"/>
      <c r="G555" s="6"/>
      <c r="M555" s="6"/>
      <c r="T555" s="6"/>
      <c r="X555" s="9"/>
    </row>
    <row r="556" spans="6:24">
      <c r="F556" s="6"/>
      <c r="G556" s="6"/>
      <c r="M556" s="6"/>
      <c r="T556" s="6"/>
      <c r="X556" s="9"/>
    </row>
    <row r="557" spans="6:24">
      <c r="F557" s="6"/>
      <c r="G557" s="6"/>
      <c r="M557" s="6"/>
      <c r="T557" s="6"/>
      <c r="X557" s="9"/>
    </row>
    <row r="558" spans="6:24">
      <c r="F558" s="6"/>
      <c r="G558" s="6"/>
      <c r="M558" s="6"/>
      <c r="T558" s="6"/>
      <c r="X558" s="9"/>
    </row>
    <row r="559" spans="6:24">
      <c r="F559" s="6"/>
      <c r="G559" s="6"/>
      <c r="M559" s="6"/>
      <c r="T559" s="6"/>
      <c r="X559" s="9"/>
    </row>
    <row r="560" spans="6:24">
      <c r="F560" s="6"/>
      <c r="G560" s="6"/>
      <c r="M560" s="6"/>
      <c r="T560" s="6"/>
      <c r="X560" s="9"/>
    </row>
    <row r="561" spans="6:24">
      <c r="F561" s="6"/>
      <c r="G561" s="6"/>
      <c r="T561" s="6"/>
      <c r="X561" s="9"/>
    </row>
    <row r="562" spans="6:24">
      <c r="F562" s="6"/>
      <c r="G562" s="6"/>
      <c r="M562" s="6"/>
      <c r="T562" s="6"/>
      <c r="X562" s="9"/>
    </row>
    <row r="563" spans="6:24">
      <c r="F563" s="6"/>
      <c r="G563" s="6"/>
      <c r="M563" s="6"/>
      <c r="T563" s="6"/>
      <c r="X563" s="9"/>
    </row>
    <row r="564" spans="6:24">
      <c r="F564" s="6"/>
      <c r="G564" s="6"/>
      <c r="M564" s="6"/>
      <c r="T564" s="6"/>
      <c r="X564" s="9"/>
    </row>
    <row r="565" spans="6:24">
      <c r="F565" s="6"/>
      <c r="G565" s="6"/>
      <c r="M565" s="6"/>
      <c r="T565" s="6"/>
      <c r="X565" s="9"/>
    </row>
    <row r="566" spans="6:24">
      <c r="F566" s="6"/>
      <c r="G566" s="6"/>
      <c r="M566" s="6"/>
      <c r="T566" s="6"/>
      <c r="X566" s="9"/>
    </row>
    <row r="567" spans="6:24">
      <c r="F567" s="6"/>
      <c r="G567" s="6"/>
      <c r="M567" s="6"/>
      <c r="T567" s="6"/>
      <c r="X567" s="9"/>
    </row>
    <row r="568" spans="6:24">
      <c r="F568" s="6"/>
      <c r="G568" s="6"/>
      <c r="M568" s="6"/>
      <c r="T568" s="6"/>
      <c r="X568" s="9"/>
    </row>
    <row r="569" spans="6:24">
      <c r="F569" s="6"/>
      <c r="G569" s="6"/>
      <c r="M569" s="6"/>
      <c r="T569" s="6"/>
      <c r="X569" s="9"/>
    </row>
    <row r="570" spans="6:24">
      <c r="F570" s="6"/>
      <c r="G570" s="6"/>
      <c r="M570" s="6"/>
      <c r="T570" s="6"/>
      <c r="X570" s="9"/>
    </row>
    <row r="571" spans="6:24">
      <c r="F571" s="6"/>
      <c r="G571" s="6"/>
      <c r="M571" s="6"/>
      <c r="T571" s="6"/>
      <c r="X571" s="9"/>
    </row>
    <row r="572" spans="6:24">
      <c r="F572" s="6"/>
      <c r="G572" s="6"/>
      <c r="M572" s="6"/>
      <c r="T572" s="6"/>
      <c r="X572" s="9"/>
    </row>
    <row r="573" spans="6:24">
      <c r="F573" s="6"/>
      <c r="G573" s="6"/>
      <c r="M573" s="6"/>
      <c r="T573" s="6"/>
      <c r="X573" s="9"/>
    </row>
    <row r="574" spans="6:24">
      <c r="F574" s="6"/>
      <c r="G574" s="6"/>
      <c r="M574" s="6"/>
      <c r="T574" s="6"/>
      <c r="X574" s="9"/>
    </row>
    <row r="575" spans="6:24">
      <c r="F575" s="6"/>
      <c r="G575" s="6"/>
      <c r="M575" s="6"/>
      <c r="T575" s="6"/>
      <c r="X575" s="9"/>
    </row>
    <row r="576" spans="6:24">
      <c r="F576" s="6"/>
      <c r="G576" s="6"/>
      <c r="M576" s="6"/>
      <c r="T576" s="6"/>
      <c r="X576" s="9"/>
    </row>
    <row r="577" spans="6:24">
      <c r="F577" s="6"/>
      <c r="G577" s="6"/>
      <c r="M577" s="6"/>
      <c r="T577" s="6"/>
      <c r="X577" s="9"/>
    </row>
    <row r="578" spans="6:24">
      <c r="F578" s="6"/>
      <c r="G578" s="6"/>
      <c r="M578" s="6"/>
      <c r="T578" s="6"/>
      <c r="X578" s="9"/>
    </row>
    <row r="579" spans="6:24">
      <c r="F579" s="6"/>
      <c r="G579" s="6"/>
      <c r="M579" s="6"/>
      <c r="T579" s="6"/>
      <c r="X579" s="9"/>
    </row>
    <row r="580" spans="6:24">
      <c r="F580" s="6"/>
      <c r="G580" s="6"/>
      <c r="M580" s="6"/>
      <c r="T580" s="6"/>
      <c r="X580" s="9"/>
    </row>
    <row r="581" spans="6:24">
      <c r="F581" s="6"/>
      <c r="G581" s="6"/>
      <c r="M581" s="6"/>
      <c r="T581" s="6"/>
      <c r="X581" s="9"/>
    </row>
    <row r="582" spans="6:24">
      <c r="F582" s="6"/>
      <c r="G582" s="6"/>
      <c r="M582" s="6"/>
      <c r="T582" s="6"/>
      <c r="X582" s="9"/>
    </row>
    <row r="583" spans="6:24">
      <c r="F583" s="6"/>
      <c r="G583" s="6"/>
      <c r="M583" s="6"/>
      <c r="T583" s="6"/>
      <c r="X583" s="9"/>
    </row>
    <row r="584" spans="6:24">
      <c r="F584" s="6"/>
      <c r="G584" s="6"/>
      <c r="T584" s="6"/>
      <c r="X584" s="9"/>
    </row>
    <row r="585" spans="6:24">
      <c r="F585" s="6"/>
      <c r="G585" s="6"/>
      <c r="T585" s="6"/>
      <c r="X585" s="9"/>
    </row>
    <row r="586" spans="6:24">
      <c r="F586" s="6"/>
      <c r="G586" s="6"/>
      <c r="T586" s="6"/>
      <c r="X586" s="9"/>
    </row>
    <row r="587" spans="6:24">
      <c r="F587" s="6"/>
      <c r="G587" s="6"/>
      <c r="T587" s="6"/>
      <c r="X587" s="9"/>
    </row>
    <row r="588" spans="6:24">
      <c r="F588" s="6"/>
      <c r="G588" s="6"/>
      <c r="T588" s="6"/>
      <c r="X588" s="9"/>
    </row>
    <row r="589" spans="6:24">
      <c r="F589" s="6"/>
      <c r="G589" s="6"/>
      <c r="T589" s="6"/>
      <c r="X589" s="9"/>
    </row>
    <row r="590" spans="6:24">
      <c r="F590" s="6"/>
      <c r="G590" s="6"/>
      <c r="T590" s="6"/>
      <c r="X590" s="9"/>
    </row>
    <row r="591" spans="6:24">
      <c r="F591" s="6"/>
      <c r="G591" s="6"/>
      <c r="T591" s="6"/>
      <c r="X591" s="9"/>
    </row>
    <row r="592" spans="6:24">
      <c r="F592" s="6"/>
      <c r="G592" s="6"/>
      <c r="T592" s="6"/>
      <c r="X592" s="9"/>
    </row>
    <row r="593" spans="6:24">
      <c r="F593" s="6"/>
      <c r="G593" s="6"/>
      <c r="T593" s="6"/>
      <c r="X593" s="9"/>
    </row>
    <row r="594" spans="6:24">
      <c r="F594" s="6"/>
      <c r="G594" s="6"/>
      <c r="T594" s="6"/>
      <c r="X594" s="9"/>
    </row>
    <row r="595" spans="6:24">
      <c r="F595" s="6"/>
      <c r="G595" s="6"/>
      <c r="T595" s="6"/>
      <c r="X595" s="9"/>
    </row>
    <row r="596" spans="6:24">
      <c r="F596" s="6"/>
      <c r="G596" s="6"/>
      <c r="T596" s="6"/>
      <c r="X596" s="9"/>
    </row>
    <row r="597" spans="6:24">
      <c r="F597" s="6"/>
      <c r="G597" s="6"/>
      <c r="T597" s="6"/>
      <c r="X597" s="9"/>
    </row>
    <row r="598" spans="6:24">
      <c r="F598" s="6"/>
      <c r="G598" s="6"/>
      <c r="T598" s="6"/>
      <c r="X598" s="9"/>
    </row>
    <row r="599" spans="6:24">
      <c r="F599" s="6"/>
      <c r="G599" s="6"/>
      <c r="T599" s="6"/>
      <c r="X599" s="9"/>
    </row>
    <row r="600" spans="6:24">
      <c r="F600" s="6"/>
      <c r="G600" s="6"/>
      <c r="T600" s="6"/>
      <c r="X600" s="9"/>
    </row>
    <row r="601" spans="6:24">
      <c r="F601" s="6"/>
      <c r="G601" s="6"/>
      <c r="T601" s="6"/>
      <c r="X601" s="9"/>
    </row>
    <row r="602" spans="6:24">
      <c r="F602" s="6"/>
      <c r="G602" s="6"/>
      <c r="T602" s="6"/>
      <c r="X602" s="9"/>
    </row>
    <row r="603" spans="6:24">
      <c r="F603" s="6"/>
      <c r="G603" s="6"/>
      <c r="T603" s="6"/>
      <c r="X603" s="9"/>
    </row>
    <row r="604" spans="6:24">
      <c r="F604" s="6"/>
      <c r="G604" s="6"/>
      <c r="M604" s="11"/>
      <c r="T604" s="6"/>
      <c r="X604" s="9"/>
    </row>
    <row r="605" spans="6:24">
      <c r="F605" s="6"/>
      <c r="G605" s="6"/>
      <c r="M605" s="12"/>
      <c r="T605" s="6"/>
      <c r="X605" s="9"/>
    </row>
    <row r="606" spans="6:24">
      <c r="F606" s="6"/>
      <c r="G606" s="6"/>
      <c r="M606" s="13"/>
      <c r="T606" s="6"/>
      <c r="X606" s="9"/>
    </row>
    <row r="607" spans="6:24">
      <c r="F607" s="6"/>
      <c r="G607" s="6"/>
      <c r="M607" s="10"/>
      <c r="T607" s="6"/>
      <c r="X607" s="9"/>
    </row>
    <row r="608" spans="6:24">
      <c r="F608" s="6"/>
      <c r="G608" s="6"/>
      <c r="M608" s="11"/>
      <c r="T608" s="6"/>
      <c r="X608" s="9"/>
    </row>
    <row r="609" spans="6:24">
      <c r="F609" s="6"/>
      <c r="G609" s="6"/>
      <c r="M609" s="12"/>
      <c r="T609" s="6"/>
      <c r="X609" s="9"/>
    </row>
    <row r="610" spans="6:24">
      <c r="F610" s="6"/>
      <c r="G610" s="6"/>
      <c r="M610" s="14"/>
      <c r="T610" s="6"/>
      <c r="X610" s="9"/>
    </row>
    <row r="611" spans="6:24">
      <c r="F611" s="6"/>
      <c r="G611" s="6"/>
      <c r="M611" s="15"/>
      <c r="T611" s="6"/>
      <c r="X611" s="9"/>
    </row>
    <row r="612" spans="6:24">
      <c r="F612" s="6"/>
      <c r="G612" s="6"/>
      <c r="M612" s="13"/>
      <c r="T612" s="6"/>
      <c r="X612" s="9"/>
    </row>
    <row r="613" spans="6:24">
      <c r="F613" s="6"/>
      <c r="G613" s="6"/>
      <c r="M613" s="13"/>
      <c r="T613" s="6"/>
      <c r="X613" s="9"/>
    </row>
    <row r="614" spans="6:24">
      <c r="F614" s="6"/>
      <c r="G614" s="6"/>
      <c r="M614" s="10"/>
      <c r="T614" s="6"/>
      <c r="X614" s="9"/>
    </row>
    <row r="615" spans="6:24">
      <c r="F615" s="6"/>
      <c r="G615" s="6"/>
      <c r="M615" s="6"/>
      <c r="T615" s="6"/>
      <c r="X615" s="9"/>
    </row>
    <row r="616" spans="6:24">
      <c r="F616" s="6"/>
      <c r="G616" s="6"/>
      <c r="M616" s="6"/>
      <c r="T616" s="6"/>
      <c r="X616" s="9"/>
    </row>
    <row r="617" spans="6:24">
      <c r="F617" s="6"/>
      <c r="G617" s="6"/>
      <c r="M617" s="6"/>
      <c r="T617" s="6"/>
      <c r="X617" s="9"/>
    </row>
    <row r="618" spans="6:24">
      <c r="F618" s="6"/>
      <c r="G618" s="6"/>
      <c r="M618" s="6"/>
      <c r="T618" s="6"/>
      <c r="X618" s="9"/>
    </row>
    <row r="619" spans="6:24">
      <c r="F619" s="6"/>
      <c r="G619" s="6"/>
      <c r="M619" s="6"/>
      <c r="T619" s="6"/>
      <c r="X619" s="9"/>
    </row>
    <row r="620" spans="6:24">
      <c r="F620" s="6"/>
      <c r="G620" s="6"/>
      <c r="M620" s="6"/>
      <c r="T620" s="6"/>
      <c r="X620" s="9"/>
    </row>
    <row r="621" spans="6:24">
      <c r="F621" s="6"/>
      <c r="G621" s="6"/>
      <c r="M621" s="6"/>
      <c r="T621" s="6"/>
      <c r="X621" s="9"/>
    </row>
    <row r="622" spans="6:24">
      <c r="F622" s="6"/>
      <c r="G622" s="6"/>
      <c r="M622" s="6"/>
      <c r="T622" s="6"/>
      <c r="X622" s="9"/>
    </row>
    <row r="623" spans="6:24">
      <c r="F623" s="6"/>
      <c r="G623" s="6"/>
      <c r="M623" s="6"/>
      <c r="T623" s="6"/>
      <c r="X623" s="9"/>
    </row>
    <row r="624" spans="6:24">
      <c r="F624" s="6"/>
      <c r="G624" s="6"/>
      <c r="M624" s="6"/>
      <c r="T624" s="6"/>
      <c r="X624" s="9"/>
    </row>
    <row r="625" spans="6:24">
      <c r="F625" s="6"/>
      <c r="G625" s="6"/>
      <c r="M625" s="6"/>
      <c r="T625" s="6"/>
      <c r="X625" s="9"/>
    </row>
    <row r="626" spans="6:24">
      <c r="F626" s="6"/>
      <c r="G626" s="6"/>
      <c r="M626" s="6"/>
      <c r="T626" s="6"/>
      <c r="X626" s="9"/>
    </row>
    <row r="627" spans="6:24">
      <c r="F627" s="6"/>
      <c r="G627" s="6"/>
      <c r="M627" s="6"/>
      <c r="T627" s="6"/>
      <c r="X627" s="9"/>
    </row>
    <row r="628" spans="6:24">
      <c r="F628" s="6"/>
      <c r="G628" s="6"/>
      <c r="M628" s="6"/>
      <c r="T628" s="6"/>
      <c r="X628" s="9"/>
    </row>
    <row r="629" spans="6:24">
      <c r="F629" s="6"/>
      <c r="G629" s="6"/>
      <c r="M629" s="6"/>
      <c r="T629" s="6"/>
      <c r="X629" s="9"/>
    </row>
    <row r="630" spans="6:24">
      <c r="F630" s="6"/>
      <c r="G630" s="6"/>
      <c r="M630" s="6"/>
      <c r="T630" s="6"/>
      <c r="X630" s="9"/>
    </row>
    <row r="631" spans="6:24">
      <c r="F631" s="6"/>
      <c r="G631" s="6"/>
      <c r="M631" s="6"/>
      <c r="T631" s="6"/>
      <c r="X631" s="9"/>
    </row>
    <row r="632" spans="6:24">
      <c r="F632" s="6"/>
      <c r="G632" s="6"/>
      <c r="T632" s="6"/>
      <c r="X632" s="9"/>
    </row>
    <row r="633" spans="6:24">
      <c r="F633" s="6"/>
      <c r="G633" s="6"/>
      <c r="M633" s="6"/>
      <c r="T633" s="6"/>
      <c r="X633" s="9"/>
    </row>
    <row r="634" spans="6:24">
      <c r="F634" s="6"/>
      <c r="G634" s="6"/>
      <c r="T634" s="6"/>
      <c r="X634" s="9"/>
    </row>
    <row r="635" spans="6:24">
      <c r="F635" s="6"/>
      <c r="G635" s="6"/>
      <c r="M635" s="6"/>
      <c r="T635" s="6"/>
      <c r="X635" s="9"/>
    </row>
    <row r="636" spans="6:24">
      <c r="F636" s="6"/>
      <c r="G636" s="6"/>
      <c r="M636" s="6"/>
      <c r="T636" s="6"/>
      <c r="X636" s="9"/>
    </row>
    <row r="637" spans="6:24">
      <c r="F637" s="6"/>
      <c r="G637" s="6"/>
      <c r="M637" s="6"/>
      <c r="T637" s="6"/>
      <c r="X637" s="9"/>
    </row>
    <row r="638" spans="6:24">
      <c r="F638" s="6"/>
      <c r="G638" s="6"/>
      <c r="M638" s="6"/>
      <c r="T638" s="6"/>
      <c r="X638" s="9"/>
    </row>
    <row r="639" spans="6:24">
      <c r="F639" s="6"/>
      <c r="G639" s="6"/>
      <c r="M639" s="6"/>
      <c r="T639" s="6"/>
      <c r="X639" s="9"/>
    </row>
    <row r="640" spans="6:24">
      <c r="F640" s="6"/>
      <c r="G640" s="6"/>
      <c r="M640" s="6"/>
      <c r="T640" s="6"/>
      <c r="X640" s="9"/>
    </row>
    <row r="641" spans="6:24">
      <c r="F641" s="6"/>
      <c r="G641" s="6"/>
      <c r="M641" s="6"/>
      <c r="T641" s="6"/>
      <c r="X641" s="9"/>
    </row>
    <row r="642" spans="6:24">
      <c r="F642" s="6"/>
      <c r="G642" s="6"/>
      <c r="M642" s="6"/>
      <c r="T642" s="6"/>
      <c r="X642" s="9"/>
    </row>
    <row r="643" spans="6:24">
      <c r="F643" s="6"/>
      <c r="G643" s="6"/>
      <c r="M643" s="6"/>
      <c r="T643" s="6"/>
      <c r="X643" s="9"/>
    </row>
    <row r="644" spans="6:24">
      <c r="F644" s="6"/>
      <c r="G644" s="6"/>
      <c r="M644" s="6"/>
      <c r="T644" s="6"/>
      <c r="X644" s="9"/>
    </row>
    <row r="645" spans="6:24">
      <c r="F645" s="6"/>
      <c r="G645" s="6"/>
      <c r="M645" s="6"/>
      <c r="T645" s="6"/>
      <c r="X645" s="9"/>
    </row>
    <row r="646" spans="6:24">
      <c r="F646" s="6"/>
      <c r="G646" s="6"/>
      <c r="M646" s="6"/>
      <c r="T646" s="6"/>
      <c r="X646" s="9"/>
    </row>
    <row r="647" spans="6:24">
      <c r="F647" s="6"/>
      <c r="G647" s="6"/>
      <c r="M647" s="6"/>
      <c r="T647" s="6"/>
      <c r="X647" s="9"/>
    </row>
    <row r="648" spans="6:24">
      <c r="F648" s="6"/>
      <c r="G648" s="6"/>
      <c r="T648" s="6"/>
      <c r="X648" s="9"/>
    </row>
    <row r="649" spans="6:24">
      <c r="F649" s="6"/>
      <c r="G649" s="6"/>
      <c r="M649" s="6"/>
      <c r="T649" s="6"/>
      <c r="X649" s="9"/>
    </row>
    <row r="650" spans="6:24">
      <c r="F650" s="6"/>
      <c r="G650" s="6"/>
      <c r="T650" s="6"/>
      <c r="X650" s="9"/>
    </row>
    <row r="651" spans="6:24">
      <c r="F651" s="6"/>
      <c r="G651" s="6"/>
      <c r="M651" s="6"/>
      <c r="T651" s="6"/>
      <c r="X651" s="9"/>
    </row>
    <row r="652" spans="6:24">
      <c r="F652" s="6"/>
      <c r="G652" s="6"/>
      <c r="M652" s="6"/>
      <c r="T652" s="6"/>
      <c r="X652" s="9"/>
    </row>
    <row r="653" spans="6:24">
      <c r="F653" s="6"/>
      <c r="G653" s="6"/>
      <c r="M653" s="6"/>
      <c r="T653" s="6"/>
      <c r="X653" s="9"/>
    </row>
    <row r="654" spans="6:24">
      <c r="F654" s="6"/>
      <c r="G654" s="6"/>
      <c r="M654" s="6"/>
      <c r="T654" s="6"/>
      <c r="X654" s="9"/>
    </row>
    <row r="655" spans="6:24">
      <c r="F655" s="6"/>
      <c r="G655" s="6"/>
      <c r="M655" s="6"/>
      <c r="T655" s="6"/>
      <c r="X655" s="9"/>
    </row>
    <row r="656" spans="6:24">
      <c r="F656" s="6"/>
      <c r="G656" s="6"/>
      <c r="M656" s="6"/>
      <c r="T656" s="6"/>
      <c r="X656" s="9"/>
    </row>
    <row r="657" spans="6:24">
      <c r="F657" s="6"/>
      <c r="G657" s="6"/>
      <c r="M657" s="6"/>
      <c r="T657" s="6"/>
      <c r="X657" s="9"/>
    </row>
    <row r="658" spans="6:24">
      <c r="F658" s="6"/>
      <c r="G658" s="6"/>
      <c r="M658" s="6"/>
      <c r="T658" s="6"/>
      <c r="X658" s="9"/>
    </row>
    <row r="659" spans="6:24">
      <c r="F659" s="6"/>
      <c r="G659" s="6"/>
      <c r="T659" s="6"/>
      <c r="X659" s="9"/>
    </row>
    <row r="660" spans="6:24">
      <c r="F660" s="6"/>
      <c r="G660" s="6"/>
      <c r="M660" s="6"/>
      <c r="T660" s="6"/>
      <c r="X660" s="9"/>
    </row>
    <row r="661" spans="6:24">
      <c r="F661" s="6"/>
      <c r="G661" s="6"/>
      <c r="M661" s="6"/>
      <c r="T661" s="6"/>
      <c r="X661" s="9"/>
    </row>
    <row r="662" spans="6:24">
      <c r="F662" s="6"/>
      <c r="G662" s="6"/>
      <c r="M662" s="6"/>
      <c r="T662" s="6"/>
      <c r="X662" s="9"/>
    </row>
    <row r="663" spans="6:24">
      <c r="F663" s="6"/>
      <c r="G663" s="6"/>
      <c r="M663" s="6"/>
      <c r="T663" s="6"/>
      <c r="X663" s="9"/>
    </row>
    <row r="664" spans="6:24">
      <c r="F664" s="6"/>
      <c r="G664" s="6"/>
      <c r="M664" s="6"/>
      <c r="T664" s="6"/>
      <c r="X664" s="9"/>
    </row>
    <row r="665" spans="6:24">
      <c r="F665" s="6"/>
      <c r="G665" s="6"/>
      <c r="M665" s="6"/>
      <c r="T665" s="6"/>
      <c r="X665" s="9"/>
    </row>
    <row r="666" spans="6:24">
      <c r="F666" s="6"/>
      <c r="G666" s="6"/>
      <c r="M666" s="6"/>
      <c r="T666" s="6"/>
      <c r="X666" s="9"/>
    </row>
    <row r="667" spans="6:24">
      <c r="F667" s="6"/>
      <c r="G667" s="6"/>
      <c r="M667" s="6"/>
      <c r="T667" s="6"/>
      <c r="X667" s="9"/>
    </row>
    <row r="668" spans="6:24">
      <c r="F668" s="6"/>
      <c r="G668" s="6"/>
      <c r="M668" s="6"/>
      <c r="T668" s="6"/>
      <c r="X668" s="9"/>
    </row>
    <row r="669" spans="6:24">
      <c r="F669" s="6"/>
      <c r="G669" s="6"/>
      <c r="M669" s="6"/>
      <c r="T669" s="6"/>
      <c r="X669" s="9"/>
    </row>
    <row r="670" spans="6:24">
      <c r="F670" s="6"/>
      <c r="G670" s="6"/>
      <c r="M670" s="6"/>
      <c r="T670" s="6"/>
      <c r="X670" s="9"/>
    </row>
    <row r="671" spans="6:24">
      <c r="F671" s="6"/>
      <c r="G671" s="6"/>
      <c r="M671" s="6"/>
      <c r="T671" s="6"/>
      <c r="X671" s="9"/>
    </row>
    <row r="672" spans="6:24">
      <c r="F672" s="6"/>
      <c r="G672" s="6"/>
      <c r="M672" s="6"/>
      <c r="T672" s="6"/>
      <c r="X672" s="9"/>
    </row>
    <row r="673" spans="1:25">
      <c r="F673" s="6"/>
      <c r="G673" s="6"/>
      <c r="M673" s="6"/>
      <c r="T673" s="6"/>
      <c r="X673" s="9"/>
    </row>
    <row r="674" spans="1:25">
      <c r="F674" s="6"/>
      <c r="G674" s="6"/>
      <c r="M674" s="6"/>
      <c r="T674" s="6"/>
      <c r="X674" s="9"/>
    </row>
    <row r="675" spans="1:25">
      <c r="F675" s="6"/>
      <c r="G675" s="6"/>
      <c r="M675" s="6"/>
      <c r="T675" s="6"/>
      <c r="X675" s="9"/>
    </row>
    <row r="676" spans="1:25">
      <c r="F676" s="6"/>
      <c r="G676" s="6"/>
      <c r="M676" s="6"/>
      <c r="T676" s="6"/>
      <c r="X676" s="9"/>
    </row>
    <row r="677" spans="1:25">
      <c r="F677" s="6"/>
      <c r="G677" s="6"/>
      <c r="M677" s="6"/>
      <c r="T677" s="6"/>
      <c r="X677" s="9"/>
    </row>
    <row r="678" spans="1:25">
      <c r="F678" s="6"/>
      <c r="G678" s="6"/>
      <c r="M678" s="6"/>
      <c r="T678" s="6"/>
      <c r="X678" s="9"/>
    </row>
    <row r="679" spans="1:25">
      <c r="F679" s="6"/>
      <c r="G679" s="6"/>
      <c r="M679" s="6"/>
      <c r="T679" s="6"/>
      <c r="X679" s="9"/>
    </row>
    <row r="680" spans="1:25">
      <c r="F680" s="6"/>
      <c r="G680" s="6"/>
      <c r="M680" s="6"/>
      <c r="T680" s="6"/>
      <c r="X680" s="9"/>
    </row>
    <row r="681" spans="1:25">
      <c r="A681" s="23"/>
      <c r="B681" s="24"/>
      <c r="C681" s="23"/>
      <c r="D681" s="23"/>
      <c r="F681" s="25"/>
      <c r="G681" s="25"/>
      <c r="H681" s="24"/>
      <c r="I681" s="24"/>
      <c r="J681" s="25"/>
      <c r="K681" s="24"/>
      <c r="L681" s="24"/>
      <c r="M681" s="21"/>
      <c r="N681" s="24"/>
      <c r="O681" s="24"/>
      <c r="P681" s="24"/>
      <c r="Q681" s="24"/>
      <c r="R681" s="24"/>
      <c r="S681" s="24"/>
      <c r="T681" s="25"/>
      <c r="U681" s="24"/>
      <c r="V681" s="24"/>
      <c r="X681" s="26"/>
      <c r="Y681" s="23"/>
    </row>
    <row r="682" spans="1:25">
      <c r="A682" s="8"/>
      <c r="F682" s="6"/>
      <c r="G682" s="6"/>
      <c r="M682" s="6"/>
      <c r="T682" s="6"/>
      <c r="X682" s="9"/>
    </row>
    <row r="683" spans="1:25">
      <c r="F683" s="6"/>
      <c r="G683" s="6"/>
      <c r="T683" s="6"/>
      <c r="X683" s="9"/>
    </row>
    <row r="684" spans="1:25">
      <c r="F684" s="6"/>
      <c r="G684" s="6"/>
      <c r="T684" s="6"/>
      <c r="X684" s="9"/>
    </row>
    <row r="685" spans="1:25">
      <c r="F685" s="6"/>
      <c r="G685" s="6"/>
      <c r="T685" s="6"/>
      <c r="X685" s="9"/>
    </row>
    <row r="686" spans="1:25">
      <c r="F686" s="6"/>
      <c r="G686" s="6"/>
      <c r="T686" s="6"/>
      <c r="X686" s="9"/>
    </row>
    <row r="687" spans="1:25">
      <c r="F687" s="6"/>
      <c r="G687" s="6"/>
      <c r="T687" s="6"/>
      <c r="X687" s="9"/>
    </row>
    <row r="688" spans="1:25">
      <c r="F688" s="6"/>
      <c r="G688" s="6"/>
      <c r="T688" s="6"/>
      <c r="X688" s="9"/>
    </row>
    <row r="689" spans="6:24">
      <c r="F689" s="6"/>
      <c r="G689" s="6"/>
      <c r="T689" s="6"/>
      <c r="X689" s="9"/>
    </row>
    <row r="690" spans="6:24">
      <c r="F690" s="6"/>
      <c r="G690" s="6"/>
      <c r="T690" s="6"/>
      <c r="X690" s="9"/>
    </row>
    <row r="691" spans="6:24">
      <c r="F691" s="6"/>
      <c r="G691" s="6"/>
      <c r="T691" s="6"/>
      <c r="X691" s="9"/>
    </row>
    <row r="692" spans="6:24">
      <c r="F692" s="6"/>
      <c r="G692" s="6"/>
      <c r="T692" s="6"/>
      <c r="X692" s="9"/>
    </row>
    <row r="693" spans="6:24">
      <c r="F693" s="6"/>
      <c r="G693" s="6"/>
      <c r="T693" s="6"/>
      <c r="X693" s="9"/>
    </row>
    <row r="694" spans="6:24">
      <c r="F694" s="6"/>
      <c r="G694" s="6"/>
      <c r="T694" s="6"/>
      <c r="X694" s="9"/>
    </row>
    <row r="695" spans="6:24">
      <c r="F695" s="6"/>
      <c r="G695" s="6"/>
      <c r="T695" s="6"/>
      <c r="X695" s="9"/>
    </row>
    <row r="696" spans="6:24">
      <c r="F696" s="6"/>
      <c r="G696" s="6"/>
      <c r="T696" s="6"/>
      <c r="X696" s="9"/>
    </row>
    <row r="697" spans="6:24">
      <c r="F697" s="6"/>
      <c r="G697" s="6"/>
      <c r="T697" s="6"/>
      <c r="X697" s="9"/>
    </row>
    <row r="698" spans="6:24">
      <c r="F698" s="6"/>
      <c r="G698" s="6"/>
      <c r="T698" s="6"/>
      <c r="X698" s="9"/>
    </row>
    <row r="699" spans="6:24">
      <c r="F699" s="6"/>
      <c r="G699" s="6"/>
      <c r="T699" s="6"/>
      <c r="X699" s="9"/>
    </row>
    <row r="700" spans="6:24">
      <c r="F700" s="6"/>
      <c r="G700" s="6"/>
      <c r="T700" s="6"/>
      <c r="X700" s="9"/>
    </row>
    <row r="701" spans="6:24">
      <c r="F701" s="6"/>
      <c r="G701" s="6"/>
      <c r="T701" s="6"/>
      <c r="X701" s="9"/>
    </row>
    <row r="702" spans="6:24">
      <c r="F702" s="6"/>
      <c r="G702" s="6"/>
      <c r="T702" s="6"/>
      <c r="X702" s="9"/>
    </row>
    <row r="703" spans="6:24">
      <c r="F703" s="6"/>
      <c r="G703" s="6"/>
      <c r="M703" s="11"/>
      <c r="T703" s="6"/>
      <c r="X703" s="9"/>
    </row>
    <row r="704" spans="6:24">
      <c r="F704" s="6"/>
      <c r="G704" s="6"/>
      <c r="M704" s="12"/>
      <c r="T704" s="6"/>
      <c r="X704" s="9"/>
    </row>
    <row r="705" spans="6:24">
      <c r="F705" s="6"/>
      <c r="G705" s="6"/>
      <c r="M705" s="13"/>
      <c r="T705" s="6"/>
      <c r="X705" s="9"/>
    </row>
    <row r="706" spans="6:24">
      <c r="F706" s="6"/>
      <c r="G706" s="6"/>
      <c r="M706" s="10"/>
      <c r="T706" s="6"/>
      <c r="X706" s="9"/>
    </row>
    <row r="707" spans="6:24">
      <c r="F707" s="6"/>
      <c r="G707" s="6"/>
      <c r="M707" s="11"/>
      <c r="T707" s="6"/>
      <c r="X707" s="9"/>
    </row>
    <row r="708" spans="6:24">
      <c r="F708" s="6"/>
      <c r="G708" s="6"/>
      <c r="M708" s="12"/>
      <c r="T708" s="6"/>
      <c r="X708" s="9"/>
    </row>
    <row r="709" spans="6:24">
      <c r="F709" s="6"/>
      <c r="G709" s="6"/>
      <c r="M709" s="14"/>
      <c r="T709" s="6"/>
      <c r="X709" s="9"/>
    </row>
    <row r="710" spans="6:24">
      <c r="F710" s="6"/>
      <c r="G710" s="6"/>
      <c r="M710" s="15"/>
      <c r="T710" s="6"/>
      <c r="X710" s="9"/>
    </row>
    <row r="711" spans="6:24">
      <c r="F711" s="6"/>
      <c r="G711" s="6"/>
      <c r="M711" s="13"/>
      <c r="T711" s="6"/>
      <c r="X711" s="9"/>
    </row>
    <row r="712" spans="6:24">
      <c r="F712" s="6"/>
      <c r="G712" s="6"/>
      <c r="M712" s="13"/>
      <c r="T712" s="6"/>
      <c r="X712" s="9"/>
    </row>
    <row r="713" spans="6:24">
      <c r="F713" s="6"/>
      <c r="G713" s="6"/>
      <c r="M713" s="10"/>
      <c r="T713" s="6"/>
      <c r="X713" s="9"/>
    </row>
    <row r="714" spans="6:24">
      <c r="F714" s="6"/>
      <c r="G714" s="6"/>
      <c r="M714" s="6"/>
      <c r="T714" s="6"/>
      <c r="X714" s="9"/>
    </row>
    <row r="715" spans="6:24">
      <c r="F715" s="6"/>
      <c r="G715" s="6"/>
      <c r="M715" s="6"/>
      <c r="T715" s="6"/>
      <c r="X715" s="9"/>
    </row>
    <row r="716" spans="6:24">
      <c r="F716" s="6"/>
      <c r="G716" s="6"/>
      <c r="M716" s="6"/>
      <c r="T716" s="6"/>
      <c r="X716" s="9"/>
    </row>
    <row r="717" spans="6:24">
      <c r="F717" s="6"/>
      <c r="G717" s="6"/>
      <c r="M717" s="6"/>
      <c r="T717" s="6"/>
      <c r="X717" s="9"/>
    </row>
    <row r="718" spans="6:24">
      <c r="F718" s="6"/>
      <c r="G718" s="6"/>
      <c r="M718" s="6"/>
      <c r="T718" s="6"/>
      <c r="X718" s="9"/>
    </row>
    <row r="719" spans="6:24">
      <c r="F719" s="6"/>
      <c r="G719" s="6"/>
      <c r="M719" s="6"/>
      <c r="T719" s="6"/>
      <c r="X719" s="9"/>
    </row>
    <row r="720" spans="6:24">
      <c r="F720" s="6"/>
      <c r="G720" s="6"/>
      <c r="M720" s="6"/>
      <c r="T720" s="6"/>
      <c r="X720" s="9"/>
    </row>
    <row r="721" spans="6:24">
      <c r="F721" s="6"/>
      <c r="G721" s="6"/>
      <c r="M721" s="6"/>
      <c r="T721" s="6"/>
      <c r="X721" s="9"/>
    </row>
    <row r="722" spans="6:24">
      <c r="F722" s="6"/>
      <c r="G722" s="6"/>
      <c r="M722" s="6"/>
      <c r="T722" s="6"/>
      <c r="X722" s="9"/>
    </row>
    <row r="723" spans="6:24">
      <c r="F723" s="6"/>
      <c r="G723" s="6"/>
      <c r="M723" s="6"/>
      <c r="T723" s="6"/>
      <c r="X723" s="9"/>
    </row>
    <row r="724" spans="6:24">
      <c r="F724" s="6"/>
      <c r="G724" s="6"/>
      <c r="M724" s="6"/>
      <c r="T724" s="6"/>
      <c r="X724" s="9"/>
    </row>
    <row r="725" spans="6:24">
      <c r="F725" s="6"/>
      <c r="G725" s="6"/>
      <c r="M725" s="6"/>
      <c r="T725" s="6"/>
      <c r="X725" s="9"/>
    </row>
    <row r="726" spans="6:24">
      <c r="F726" s="6"/>
      <c r="G726" s="6"/>
      <c r="M726" s="6"/>
      <c r="T726" s="6"/>
      <c r="X726" s="9"/>
    </row>
    <row r="727" spans="6:24">
      <c r="F727" s="6"/>
      <c r="G727" s="6"/>
      <c r="M727" s="6"/>
      <c r="T727" s="6"/>
      <c r="X727" s="9"/>
    </row>
    <row r="728" spans="6:24">
      <c r="F728" s="6"/>
      <c r="G728" s="6"/>
      <c r="M728" s="6"/>
      <c r="T728" s="6"/>
      <c r="X728" s="9"/>
    </row>
    <row r="729" spans="6:24">
      <c r="F729" s="6"/>
      <c r="G729" s="6"/>
      <c r="M729" s="6"/>
      <c r="T729" s="6"/>
      <c r="X729" s="9"/>
    </row>
    <row r="730" spans="6:24">
      <c r="F730" s="6"/>
      <c r="G730" s="6"/>
      <c r="M730" s="6"/>
      <c r="T730" s="6"/>
      <c r="X730" s="9"/>
    </row>
    <row r="731" spans="6:24">
      <c r="F731" s="6"/>
      <c r="G731" s="6"/>
      <c r="T731" s="6"/>
      <c r="X731" s="9"/>
    </row>
    <row r="732" spans="6:24">
      <c r="F732" s="6"/>
      <c r="G732" s="6"/>
      <c r="M732" s="6"/>
      <c r="T732" s="6"/>
      <c r="X732" s="9"/>
    </row>
    <row r="733" spans="6:24">
      <c r="F733" s="6"/>
      <c r="G733" s="6"/>
      <c r="T733" s="6"/>
      <c r="X733" s="9"/>
    </row>
    <row r="734" spans="6:24">
      <c r="F734" s="6"/>
      <c r="G734" s="6"/>
      <c r="M734" s="6"/>
      <c r="T734" s="6"/>
      <c r="X734" s="9"/>
    </row>
    <row r="735" spans="6:24">
      <c r="F735" s="6"/>
      <c r="G735" s="6"/>
      <c r="M735" s="6"/>
      <c r="T735" s="6"/>
      <c r="X735" s="9"/>
    </row>
    <row r="736" spans="6:24">
      <c r="F736" s="6"/>
      <c r="G736" s="6"/>
      <c r="M736" s="6"/>
      <c r="T736" s="6"/>
      <c r="X736" s="9"/>
    </row>
    <row r="737" spans="6:24">
      <c r="F737" s="6"/>
      <c r="G737" s="6"/>
      <c r="M737" s="6"/>
      <c r="T737" s="6"/>
      <c r="X737" s="9"/>
    </row>
    <row r="738" spans="6:24">
      <c r="F738" s="6"/>
      <c r="G738" s="6"/>
      <c r="M738" s="6"/>
      <c r="T738" s="6"/>
      <c r="X738" s="9"/>
    </row>
    <row r="739" spans="6:24">
      <c r="F739" s="6"/>
      <c r="G739" s="6"/>
      <c r="M739" s="6"/>
      <c r="T739" s="6"/>
      <c r="X739" s="9"/>
    </row>
    <row r="740" spans="6:24">
      <c r="F740" s="6"/>
      <c r="G740" s="6"/>
      <c r="M740" s="6"/>
      <c r="T740" s="6"/>
      <c r="X740" s="9"/>
    </row>
    <row r="741" spans="6:24">
      <c r="F741" s="6"/>
      <c r="G741" s="6"/>
      <c r="M741" s="6"/>
      <c r="T741" s="6"/>
      <c r="X741" s="9"/>
    </row>
    <row r="742" spans="6:24">
      <c r="F742" s="6"/>
      <c r="G742" s="6"/>
      <c r="M742" s="6"/>
      <c r="T742" s="6"/>
      <c r="X742" s="9"/>
    </row>
    <row r="743" spans="6:24">
      <c r="F743" s="6"/>
      <c r="G743" s="6"/>
      <c r="M743" s="6"/>
      <c r="T743" s="6"/>
      <c r="X743" s="9"/>
    </row>
    <row r="744" spans="6:24">
      <c r="F744" s="6"/>
      <c r="G744" s="6"/>
      <c r="M744" s="6"/>
      <c r="T744" s="6"/>
      <c r="X744" s="9"/>
    </row>
    <row r="745" spans="6:24">
      <c r="F745" s="6"/>
      <c r="G745" s="6"/>
      <c r="M745" s="6"/>
      <c r="T745" s="6"/>
      <c r="X745" s="9"/>
    </row>
    <row r="746" spans="6:24">
      <c r="F746" s="6"/>
      <c r="G746" s="6"/>
      <c r="M746" s="6"/>
      <c r="T746" s="6"/>
      <c r="X746" s="9"/>
    </row>
    <row r="747" spans="6:24">
      <c r="F747" s="6"/>
      <c r="G747" s="6"/>
      <c r="T747" s="6"/>
      <c r="X747" s="9"/>
    </row>
    <row r="748" spans="6:24">
      <c r="F748" s="6"/>
      <c r="G748" s="6"/>
      <c r="M748" s="6"/>
      <c r="T748" s="6"/>
      <c r="X748" s="9"/>
    </row>
    <row r="749" spans="6:24">
      <c r="F749" s="6"/>
      <c r="G749" s="6"/>
      <c r="T749" s="6"/>
      <c r="X749" s="9"/>
    </row>
    <row r="750" spans="6:24">
      <c r="F750" s="6"/>
      <c r="G750" s="6"/>
      <c r="M750" s="6"/>
      <c r="T750" s="6"/>
      <c r="X750" s="9"/>
    </row>
    <row r="751" spans="6:24">
      <c r="F751" s="6"/>
      <c r="G751" s="6"/>
      <c r="M751" s="6"/>
      <c r="T751" s="6"/>
      <c r="X751" s="9"/>
    </row>
    <row r="752" spans="6:24">
      <c r="F752" s="6"/>
      <c r="G752" s="6"/>
      <c r="M752" s="6"/>
      <c r="T752" s="6"/>
      <c r="X752" s="9"/>
    </row>
    <row r="753" spans="6:24">
      <c r="F753" s="6"/>
      <c r="G753" s="6"/>
      <c r="M753" s="6"/>
      <c r="T753" s="6"/>
      <c r="X753" s="9"/>
    </row>
    <row r="754" spans="6:24">
      <c r="F754" s="6"/>
      <c r="G754" s="6"/>
      <c r="M754" s="6"/>
      <c r="T754" s="6"/>
      <c r="X754" s="9"/>
    </row>
    <row r="755" spans="6:24">
      <c r="F755" s="6"/>
      <c r="G755" s="6"/>
      <c r="M755" s="6"/>
      <c r="T755" s="6"/>
      <c r="X755" s="9"/>
    </row>
    <row r="756" spans="6:24">
      <c r="F756" s="6"/>
      <c r="G756" s="6"/>
      <c r="M756" s="6"/>
      <c r="T756" s="6"/>
      <c r="X756" s="9"/>
    </row>
    <row r="757" spans="6:24">
      <c r="F757" s="6"/>
      <c r="G757" s="6"/>
      <c r="M757" s="6"/>
      <c r="T757" s="6"/>
      <c r="X757" s="9"/>
    </row>
    <row r="758" spans="6:24">
      <c r="F758" s="6"/>
      <c r="G758" s="6"/>
      <c r="T758" s="6"/>
      <c r="X758" s="9"/>
    </row>
    <row r="759" spans="6:24">
      <c r="F759" s="6"/>
      <c r="G759" s="6"/>
      <c r="M759" s="6"/>
      <c r="T759" s="6"/>
      <c r="X759" s="9"/>
    </row>
    <row r="760" spans="6:24">
      <c r="F760" s="6"/>
      <c r="G760" s="6"/>
      <c r="M760" s="6"/>
      <c r="T760" s="6"/>
      <c r="X760" s="9"/>
    </row>
    <row r="761" spans="6:24">
      <c r="F761" s="6"/>
      <c r="G761" s="6"/>
      <c r="M761" s="6"/>
      <c r="T761" s="6"/>
      <c r="X761" s="9"/>
    </row>
    <row r="762" spans="6:24">
      <c r="F762" s="6"/>
      <c r="G762" s="6"/>
      <c r="M762" s="6"/>
      <c r="T762" s="6"/>
      <c r="X762" s="9"/>
    </row>
    <row r="763" spans="6:24">
      <c r="F763" s="6"/>
      <c r="G763" s="6"/>
      <c r="M763" s="6"/>
      <c r="T763" s="6"/>
      <c r="X763" s="9"/>
    </row>
    <row r="764" spans="6:24">
      <c r="F764" s="6"/>
      <c r="G764" s="6"/>
      <c r="M764" s="6"/>
      <c r="T764" s="6"/>
      <c r="X764" s="9"/>
    </row>
    <row r="765" spans="6:24">
      <c r="F765" s="6"/>
      <c r="G765" s="6"/>
      <c r="M765" s="6"/>
      <c r="T765" s="6"/>
      <c r="X765" s="9"/>
    </row>
    <row r="766" spans="6:24">
      <c r="F766" s="6"/>
      <c r="G766" s="6"/>
      <c r="M766" s="6"/>
      <c r="T766" s="6"/>
      <c r="X766" s="9"/>
    </row>
    <row r="767" spans="6:24">
      <c r="F767" s="6"/>
      <c r="G767" s="6"/>
      <c r="M767" s="6"/>
      <c r="T767" s="6"/>
      <c r="X767" s="9"/>
    </row>
    <row r="768" spans="6:24">
      <c r="F768" s="6"/>
      <c r="G768" s="6"/>
      <c r="M768" s="6"/>
      <c r="T768" s="6"/>
      <c r="X768" s="9"/>
    </row>
    <row r="769" spans="6:24">
      <c r="F769" s="6"/>
      <c r="G769" s="6"/>
      <c r="M769" s="6"/>
      <c r="T769" s="6"/>
      <c r="X769" s="9"/>
    </row>
    <row r="770" spans="6:24">
      <c r="F770" s="6"/>
      <c r="G770" s="6"/>
      <c r="M770" s="6"/>
      <c r="T770" s="6"/>
      <c r="X770" s="9"/>
    </row>
    <row r="771" spans="6:24">
      <c r="F771" s="6"/>
      <c r="G771" s="6"/>
      <c r="M771" s="6"/>
      <c r="T771" s="6"/>
      <c r="X771" s="9"/>
    </row>
    <row r="772" spans="6:24">
      <c r="F772" s="6"/>
      <c r="G772" s="6"/>
      <c r="M772" s="6"/>
      <c r="T772" s="6"/>
      <c r="X772" s="9"/>
    </row>
    <row r="773" spans="6:24">
      <c r="F773" s="6"/>
      <c r="G773" s="6"/>
      <c r="M773" s="6"/>
      <c r="T773" s="6"/>
      <c r="X773" s="9"/>
    </row>
    <row r="774" spans="6:24">
      <c r="F774" s="6"/>
      <c r="G774" s="6"/>
      <c r="M774" s="6"/>
      <c r="T774" s="6"/>
      <c r="X774" s="9"/>
    </row>
    <row r="775" spans="6:24">
      <c r="F775" s="6"/>
      <c r="G775" s="6"/>
      <c r="M775" s="6"/>
      <c r="T775" s="6"/>
      <c r="X775" s="9"/>
    </row>
    <row r="776" spans="6:24">
      <c r="F776" s="6"/>
      <c r="G776" s="6"/>
      <c r="M776" s="6"/>
      <c r="T776" s="6"/>
      <c r="X776" s="9"/>
    </row>
    <row r="777" spans="6:24">
      <c r="F777" s="6"/>
      <c r="G777" s="6"/>
      <c r="M777" s="6"/>
      <c r="T777" s="6"/>
      <c r="X777" s="9"/>
    </row>
    <row r="778" spans="6:24">
      <c r="F778" s="6"/>
      <c r="G778" s="6"/>
      <c r="M778" s="6"/>
      <c r="T778" s="6"/>
      <c r="X778" s="9"/>
    </row>
    <row r="779" spans="6:24">
      <c r="F779" s="6"/>
      <c r="G779" s="6"/>
      <c r="M779" s="6"/>
      <c r="T779" s="6"/>
      <c r="X779" s="9"/>
    </row>
    <row r="780" spans="6:24">
      <c r="F780" s="6"/>
      <c r="G780" s="6"/>
      <c r="M780" s="6"/>
      <c r="T780" s="6"/>
      <c r="X780" s="9"/>
    </row>
    <row r="781" spans="6:24">
      <c r="F781" s="6"/>
      <c r="G781" s="6"/>
      <c r="M781" s="6"/>
      <c r="T781" s="6"/>
      <c r="X781" s="9"/>
    </row>
    <row r="782" spans="6:24">
      <c r="F782" s="6"/>
      <c r="G782" s="6"/>
      <c r="T782" s="6"/>
      <c r="X782" s="9"/>
    </row>
    <row r="783" spans="6:24">
      <c r="F783" s="6"/>
      <c r="G783" s="6"/>
      <c r="T783" s="6"/>
      <c r="X783" s="9"/>
    </row>
    <row r="784" spans="6:24">
      <c r="F784" s="6"/>
      <c r="G784" s="6"/>
      <c r="T784" s="6"/>
      <c r="X784" s="9"/>
    </row>
    <row r="785" spans="6:24">
      <c r="F785" s="6"/>
      <c r="G785" s="6"/>
      <c r="T785" s="6"/>
      <c r="X785" s="9"/>
    </row>
    <row r="786" spans="6:24">
      <c r="F786" s="6"/>
      <c r="G786" s="6"/>
      <c r="T786" s="6"/>
      <c r="X786" s="9"/>
    </row>
    <row r="787" spans="6:24">
      <c r="F787" s="6"/>
      <c r="G787" s="6"/>
      <c r="T787" s="6"/>
      <c r="X787" s="9"/>
    </row>
    <row r="788" spans="6:24">
      <c r="F788" s="6"/>
      <c r="G788" s="6"/>
      <c r="T788" s="6"/>
      <c r="X788" s="9"/>
    </row>
    <row r="789" spans="6:24">
      <c r="F789" s="6"/>
      <c r="G789" s="6"/>
      <c r="T789" s="6"/>
      <c r="X789" s="9"/>
    </row>
    <row r="790" spans="6:24">
      <c r="F790" s="6"/>
      <c r="G790" s="6"/>
      <c r="T790" s="6"/>
      <c r="X790" s="9"/>
    </row>
    <row r="791" spans="6:24">
      <c r="F791" s="6"/>
      <c r="G791" s="6"/>
      <c r="T791" s="6"/>
      <c r="X791" s="9"/>
    </row>
    <row r="792" spans="6:24">
      <c r="F792" s="6"/>
      <c r="G792" s="6"/>
      <c r="T792" s="6"/>
      <c r="X792" s="9"/>
    </row>
    <row r="793" spans="6:24">
      <c r="F793" s="6"/>
      <c r="G793" s="6"/>
      <c r="T793" s="6"/>
      <c r="X793" s="9"/>
    </row>
    <row r="794" spans="6:24">
      <c r="F794" s="6"/>
      <c r="G794" s="6"/>
      <c r="T794" s="6"/>
      <c r="X794" s="9"/>
    </row>
    <row r="795" spans="6:24">
      <c r="F795" s="6"/>
      <c r="G795" s="6"/>
      <c r="T795" s="6"/>
      <c r="X795" s="9"/>
    </row>
    <row r="796" spans="6:24">
      <c r="F796" s="6"/>
      <c r="G796" s="6"/>
      <c r="T796" s="6"/>
      <c r="X796" s="9"/>
    </row>
    <row r="797" spans="6:24">
      <c r="F797" s="6"/>
      <c r="G797" s="6"/>
      <c r="T797" s="6"/>
      <c r="X797" s="9"/>
    </row>
    <row r="798" spans="6:24">
      <c r="F798" s="6"/>
      <c r="G798" s="6"/>
      <c r="T798" s="6"/>
      <c r="X798" s="9"/>
    </row>
    <row r="799" spans="6:24">
      <c r="F799" s="6"/>
      <c r="G799" s="6"/>
      <c r="T799" s="6"/>
      <c r="X799" s="9"/>
    </row>
    <row r="800" spans="6:24">
      <c r="F800" s="6"/>
      <c r="G800" s="6"/>
      <c r="T800" s="6"/>
      <c r="X800" s="9"/>
    </row>
    <row r="801" spans="6:24">
      <c r="F801" s="6"/>
      <c r="G801" s="6"/>
      <c r="T801" s="6"/>
      <c r="X801" s="9"/>
    </row>
    <row r="802" spans="6:24">
      <c r="F802" s="6"/>
      <c r="G802" s="6"/>
      <c r="M802" s="11"/>
      <c r="T802" s="6"/>
      <c r="X802" s="9"/>
    </row>
    <row r="803" spans="6:24">
      <c r="F803" s="6"/>
      <c r="G803" s="6"/>
      <c r="M803" s="12"/>
      <c r="T803" s="6"/>
      <c r="X803" s="9"/>
    </row>
    <row r="804" spans="6:24">
      <c r="F804" s="6"/>
      <c r="G804" s="6"/>
      <c r="M804" s="13"/>
      <c r="T804" s="6"/>
      <c r="X804" s="9"/>
    </row>
    <row r="805" spans="6:24">
      <c r="F805" s="6"/>
      <c r="G805" s="6"/>
      <c r="M805" s="10"/>
      <c r="T805" s="6"/>
      <c r="X805" s="9"/>
    </row>
    <row r="806" spans="6:24">
      <c r="F806" s="6"/>
      <c r="G806" s="6"/>
      <c r="M806" s="11"/>
      <c r="T806" s="6"/>
      <c r="X806" s="9"/>
    </row>
    <row r="807" spans="6:24">
      <c r="F807" s="6"/>
      <c r="G807" s="6"/>
      <c r="M807" s="12"/>
      <c r="T807" s="6"/>
      <c r="X807" s="9"/>
    </row>
    <row r="808" spans="6:24">
      <c r="F808" s="6"/>
      <c r="G808" s="6"/>
      <c r="M808" s="14"/>
      <c r="T808" s="6"/>
      <c r="X808" s="9"/>
    </row>
    <row r="809" spans="6:24">
      <c r="F809" s="6"/>
      <c r="G809" s="6"/>
      <c r="M809" s="15"/>
      <c r="T809" s="6"/>
      <c r="X809" s="9"/>
    </row>
    <row r="810" spans="6:24">
      <c r="F810" s="6"/>
      <c r="G810" s="6"/>
      <c r="M810" s="13"/>
      <c r="T810" s="6"/>
      <c r="X810" s="9"/>
    </row>
    <row r="811" spans="6:24">
      <c r="F811" s="6"/>
      <c r="G811" s="6"/>
      <c r="M811" s="13"/>
      <c r="T811" s="6"/>
      <c r="X811" s="9"/>
    </row>
    <row r="812" spans="6:24">
      <c r="F812" s="6"/>
      <c r="G812" s="6"/>
      <c r="M812" s="10"/>
      <c r="T812" s="6"/>
      <c r="X812" s="9"/>
    </row>
    <row r="813" spans="6:24">
      <c r="F813" s="6"/>
      <c r="G813" s="6"/>
      <c r="M813" s="6"/>
      <c r="T813" s="6"/>
      <c r="X813" s="9"/>
    </row>
    <row r="814" spans="6:24">
      <c r="F814" s="6"/>
      <c r="G814" s="6"/>
      <c r="M814" s="6"/>
      <c r="T814" s="6"/>
      <c r="X814" s="9"/>
    </row>
    <row r="815" spans="6:24">
      <c r="F815" s="6"/>
      <c r="G815" s="6"/>
      <c r="M815" s="6"/>
      <c r="T815" s="6"/>
      <c r="X815" s="9"/>
    </row>
    <row r="816" spans="6:24">
      <c r="F816" s="6"/>
      <c r="G816" s="6"/>
      <c r="M816" s="6"/>
      <c r="T816" s="6"/>
      <c r="X816" s="9"/>
    </row>
    <row r="817" spans="6:24">
      <c r="F817" s="6"/>
      <c r="G817" s="6"/>
      <c r="M817" s="6"/>
      <c r="T817" s="6"/>
      <c r="X817" s="9"/>
    </row>
    <row r="818" spans="6:24">
      <c r="F818" s="6"/>
      <c r="G818" s="6"/>
      <c r="M818" s="6"/>
      <c r="T818" s="6"/>
      <c r="X818" s="9"/>
    </row>
    <row r="819" spans="6:24">
      <c r="F819" s="6"/>
      <c r="G819" s="6"/>
      <c r="M819" s="6"/>
      <c r="T819" s="6"/>
      <c r="X819" s="9"/>
    </row>
    <row r="820" spans="6:24">
      <c r="F820" s="6"/>
      <c r="G820" s="6"/>
      <c r="M820" s="6"/>
      <c r="T820" s="6"/>
      <c r="X820" s="9"/>
    </row>
    <row r="821" spans="6:24">
      <c r="F821" s="6"/>
      <c r="G821" s="6"/>
      <c r="M821" s="6"/>
      <c r="T821" s="6"/>
      <c r="X821" s="9"/>
    </row>
    <row r="822" spans="6:24">
      <c r="F822" s="6"/>
      <c r="G822" s="6"/>
      <c r="M822" s="6"/>
      <c r="T822" s="6"/>
      <c r="X822" s="9"/>
    </row>
    <row r="823" spans="6:24">
      <c r="F823" s="6"/>
      <c r="G823" s="6"/>
      <c r="M823" s="6"/>
      <c r="T823" s="6"/>
      <c r="X823" s="9"/>
    </row>
    <row r="824" spans="6:24">
      <c r="F824" s="6"/>
      <c r="G824" s="6"/>
      <c r="M824" s="6"/>
      <c r="T824" s="6"/>
      <c r="X824" s="9"/>
    </row>
    <row r="825" spans="6:24">
      <c r="F825" s="6"/>
      <c r="G825" s="6"/>
      <c r="M825" s="6"/>
      <c r="T825" s="6"/>
      <c r="X825" s="9"/>
    </row>
    <row r="826" spans="6:24">
      <c r="F826" s="6"/>
      <c r="G826" s="6"/>
      <c r="M826" s="6"/>
      <c r="T826" s="6"/>
      <c r="X826" s="9"/>
    </row>
    <row r="827" spans="6:24">
      <c r="F827" s="6"/>
      <c r="G827" s="6"/>
      <c r="M827" s="6"/>
      <c r="T827" s="6"/>
      <c r="X827" s="9"/>
    </row>
    <row r="828" spans="6:24">
      <c r="F828" s="6"/>
      <c r="G828" s="6"/>
      <c r="M828" s="6"/>
      <c r="T828" s="6"/>
      <c r="X828" s="9"/>
    </row>
    <row r="829" spans="6:24">
      <c r="F829" s="6"/>
      <c r="G829" s="6"/>
      <c r="M829" s="6"/>
      <c r="T829" s="6"/>
      <c r="X829" s="9"/>
    </row>
    <row r="830" spans="6:24">
      <c r="F830" s="6"/>
      <c r="G830" s="6"/>
      <c r="T830" s="6"/>
      <c r="X830" s="9"/>
    </row>
    <row r="831" spans="6:24">
      <c r="F831" s="6"/>
      <c r="G831" s="6"/>
      <c r="M831" s="6"/>
      <c r="T831" s="6"/>
      <c r="X831" s="9"/>
    </row>
    <row r="832" spans="6:24">
      <c r="F832" s="6"/>
      <c r="G832" s="6"/>
      <c r="T832" s="6"/>
      <c r="X832" s="9"/>
    </row>
    <row r="833" spans="6:24">
      <c r="F833" s="6"/>
      <c r="G833" s="6"/>
      <c r="M833" s="6"/>
      <c r="T833" s="6"/>
      <c r="X833" s="9"/>
    </row>
    <row r="834" spans="6:24">
      <c r="F834" s="6"/>
      <c r="G834" s="6"/>
      <c r="M834" s="6"/>
      <c r="T834" s="6"/>
      <c r="X834" s="9"/>
    </row>
    <row r="835" spans="6:24">
      <c r="F835" s="6"/>
      <c r="G835" s="6"/>
      <c r="M835" s="6"/>
      <c r="T835" s="6"/>
      <c r="X835" s="9"/>
    </row>
    <row r="836" spans="6:24">
      <c r="F836" s="6"/>
      <c r="G836" s="6"/>
      <c r="M836" s="6"/>
      <c r="T836" s="6"/>
      <c r="X836" s="9"/>
    </row>
    <row r="837" spans="6:24">
      <c r="F837" s="6"/>
      <c r="G837" s="6"/>
      <c r="M837" s="6"/>
      <c r="T837" s="6"/>
      <c r="X837" s="9"/>
    </row>
    <row r="838" spans="6:24">
      <c r="F838" s="6"/>
      <c r="G838" s="6"/>
      <c r="M838" s="6"/>
      <c r="T838" s="6"/>
      <c r="X838" s="9"/>
    </row>
    <row r="839" spans="6:24">
      <c r="F839" s="6"/>
      <c r="G839" s="6"/>
      <c r="M839" s="6"/>
      <c r="T839" s="6"/>
      <c r="X839" s="9"/>
    </row>
    <row r="840" spans="6:24">
      <c r="F840" s="6"/>
      <c r="G840" s="6"/>
      <c r="M840" s="6"/>
      <c r="T840" s="6"/>
      <c r="X840" s="9"/>
    </row>
    <row r="841" spans="6:24">
      <c r="F841" s="6"/>
      <c r="G841" s="6"/>
      <c r="M841" s="6"/>
      <c r="T841" s="6"/>
      <c r="X841" s="9"/>
    </row>
    <row r="842" spans="6:24">
      <c r="F842" s="6"/>
      <c r="G842" s="6"/>
      <c r="M842" s="6"/>
      <c r="T842" s="6"/>
      <c r="X842" s="9"/>
    </row>
    <row r="843" spans="6:24">
      <c r="F843" s="6"/>
      <c r="G843" s="6"/>
      <c r="M843" s="6"/>
      <c r="T843" s="6"/>
      <c r="X843" s="9"/>
    </row>
    <row r="844" spans="6:24">
      <c r="F844" s="6"/>
      <c r="G844" s="6"/>
      <c r="M844" s="6"/>
      <c r="T844" s="6"/>
      <c r="X844" s="9"/>
    </row>
    <row r="845" spans="6:24">
      <c r="F845" s="6"/>
      <c r="G845" s="6"/>
      <c r="M845" s="6"/>
      <c r="T845" s="6"/>
      <c r="X845" s="9"/>
    </row>
    <row r="846" spans="6:24">
      <c r="F846" s="6"/>
      <c r="G846" s="6"/>
      <c r="T846" s="6"/>
      <c r="X846" s="9"/>
    </row>
    <row r="847" spans="6:24">
      <c r="F847" s="6"/>
      <c r="G847" s="6"/>
      <c r="M847" s="6"/>
      <c r="T847" s="6"/>
      <c r="X847" s="9"/>
    </row>
    <row r="848" spans="6:24">
      <c r="F848" s="6"/>
      <c r="G848" s="6"/>
      <c r="T848" s="6"/>
      <c r="X848" s="9"/>
    </row>
    <row r="849" spans="6:24">
      <c r="F849" s="6"/>
      <c r="G849" s="6"/>
      <c r="M849" s="6"/>
      <c r="T849" s="6"/>
      <c r="X849" s="9"/>
    </row>
    <row r="850" spans="6:24">
      <c r="F850" s="6"/>
      <c r="G850" s="6"/>
      <c r="M850" s="6"/>
      <c r="T850" s="6"/>
      <c r="X850" s="9"/>
    </row>
    <row r="851" spans="6:24">
      <c r="F851" s="6"/>
      <c r="G851" s="6"/>
      <c r="M851" s="6"/>
      <c r="T851" s="6"/>
      <c r="X851" s="9"/>
    </row>
    <row r="852" spans="6:24">
      <c r="F852" s="6"/>
      <c r="G852" s="6"/>
      <c r="M852" s="6"/>
      <c r="T852" s="6"/>
      <c r="X852" s="9"/>
    </row>
    <row r="853" spans="6:24">
      <c r="F853" s="6"/>
      <c r="G853" s="6"/>
      <c r="M853" s="6"/>
      <c r="T853" s="6"/>
      <c r="X853" s="9"/>
    </row>
    <row r="854" spans="6:24">
      <c r="F854" s="6"/>
      <c r="G854" s="6"/>
      <c r="M854" s="6"/>
      <c r="T854" s="6"/>
      <c r="X854" s="9"/>
    </row>
    <row r="855" spans="6:24">
      <c r="F855" s="6"/>
      <c r="G855" s="6"/>
      <c r="M855" s="6"/>
      <c r="T855" s="6"/>
      <c r="X855" s="9"/>
    </row>
    <row r="856" spans="6:24">
      <c r="F856" s="6"/>
      <c r="G856" s="6"/>
      <c r="M856" s="6"/>
      <c r="T856" s="6"/>
      <c r="X856" s="9"/>
    </row>
    <row r="857" spans="6:24">
      <c r="F857" s="6"/>
      <c r="G857" s="6"/>
      <c r="T857" s="6"/>
      <c r="X857" s="9"/>
    </row>
    <row r="858" spans="6:24">
      <c r="F858" s="6"/>
      <c r="G858" s="6"/>
      <c r="M858" s="6"/>
      <c r="T858" s="6"/>
      <c r="X858" s="9"/>
    </row>
    <row r="859" spans="6:24">
      <c r="F859" s="6"/>
      <c r="G859" s="6"/>
      <c r="M859" s="6"/>
      <c r="T859" s="6"/>
      <c r="X859" s="9"/>
    </row>
    <row r="860" spans="6:24">
      <c r="F860" s="6"/>
      <c r="G860" s="6"/>
      <c r="M860" s="6"/>
      <c r="T860" s="6"/>
      <c r="X860" s="9"/>
    </row>
    <row r="861" spans="6:24">
      <c r="F861" s="6"/>
      <c r="G861" s="6"/>
      <c r="M861" s="6"/>
      <c r="T861" s="6"/>
      <c r="X861" s="9"/>
    </row>
    <row r="862" spans="6:24">
      <c r="F862" s="6"/>
      <c r="G862" s="6"/>
      <c r="M862" s="6"/>
      <c r="T862" s="6"/>
      <c r="X862" s="9"/>
    </row>
    <row r="863" spans="6:24">
      <c r="F863" s="6"/>
      <c r="G863" s="6"/>
      <c r="M863" s="6"/>
      <c r="T863" s="6"/>
      <c r="X863" s="9"/>
    </row>
    <row r="864" spans="6:24">
      <c r="F864" s="6"/>
      <c r="G864" s="6"/>
      <c r="M864" s="6"/>
      <c r="T864" s="6"/>
      <c r="X864" s="9"/>
    </row>
    <row r="865" spans="1:25">
      <c r="F865" s="6"/>
      <c r="G865" s="6"/>
      <c r="M865" s="6"/>
      <c r="T865" s="6"/>
      <c r="X865" s="9"/>
    </row>
    <row r="866" spans="1:25">
      <c r="F866" s="6"/>
      <c r="G866" s="6"/>
      <c r="M866" s="6"/>
      <c r="T866" s="6"/>
      <c r="X866" s="9"/>
    </row>
    <row r="867" spans="1:25">
      <c r="F867" s="6"/>
      <c r="G867" s="6"/>
      <c r="M867" s="6"/>
      <c r="T867" s="6"/>
      <c r="X867" s="9"/>
    </row>
    <row r="868" spans="1:25">
      <c r="F868" s="6"/>
      <c r="G868" s="6"/>
      <c r="M868" s="6"/>
      <c r="T868" s="6"/>
      <c r="X868" s="9"/>
    </row>
    <row r="869" spans="1:25">
      <c r="F869" s="6"/>
      <c r="G869" s="6"/>
      <c r="M869" s="6"/>
      <c r="T869" s="6"/>
      <c r="X869" s="9"/>
    </row>
    <row r="870" spans="1:25">
      <c r="F870" s="6"/>
      <c r="G870" s="6"/>
      <c r="M870" s="6"/>
      <c r="T870" s="6"/>
      <c r="X870" s="9"/>
    </row>
    <row r="871" spans="1:25">
      <c r="F871" s="6"/>
      <c r="G871" s="6"/>
      <c r="M871" s="6"/>
      <c r="T871" s="6"/>
      <c r="X871" s="9"/>
    </row>
    <row r="872" spans="1:25">
      <c r="F872" s="6"/>
      <c r="G872" s="6"/>
      <c r="M872" s="6"/>
      <c r="T872" s="6"/>
      <c r="X872" s="9"/>
    </row>
    <row r="873" spans="1:25">
      <c r="F873" s="6"/>
      <c r="G873" s="6"/>
      <c r="M873" s="6"/>
      <c r="T873" s="6"/>
      <c r="X873" s="9"/>
    </row>
    <row r="874" spans="1:25">
      <c r="F874" s="6"/>
      <c r="G874" s="6"/>
      <c r="M874" s="6"/>
      <c r="T874" s="6"/>
      <c r="X874" s="9"/>
    </row>
    <row r="875" spans="1:25">
      <c r="F875" s="6"/>
      <c r="G875" s="6"/>
      <c r="M875" s="6"/>
      <c r="T875" s="6"/>
      <c r="X875" s="9"/>
    </row>
    <row r="876" spans="1:25">
      <c r="F876" s="6"/>
      <c r="G876" s="6"/>
      <c r="M876" s="6"/>
      <c r="T876" s="6"/>
      <c r="X876" s="9"/>
    </row>
    <row r="877" spans="1:25">
      <c r="F877" s="6"/>
      <c r="G877" s="6"/>
      <c r="M877" s="6"/>
      <c r="T877" s="6"/>
      <c r="X877" s="9"/>
    </row>
    <row r="878" spans="1:25">
      <c r="F878" s="6"/>
      <c r="G878" s="6"/>
      <c r="M878" s="6"/>
      <c r="T878" s="6"/>
      <c r="X878" s="9"/>
    </row>
    <row r="879" spans="1:25">
      <c r="A879" s="23"/>
      <c r="B879" s="23"/>
      <c r="D879" s="23"/>
      <c r="F879" s="27"/>
      <c r="G879" s="27"/>
      <c r="H879" s="23"/>
      <c r="I879" s="23"/>
      <c r="J879" s="27"/>
      <c r="K879" s="23"/>
      <c r="L879" s="23"/>
      <c r="M879" s="27"/>
      <c r="N879" s="23"/>
      <c r="O879" s="23"/>
      <c r="P879" s="23"/>
      <c r="Q879" s="23"/>
      <c r="R879" s="23"/>
      <c r="S879" s="23"/>
      <c r="T879" s="27"/>
      <c r="U879" s="23"/>
      <c r="V879" s="23"/>
      <c r="X879" s="28"/>
      <c r="Y879" s="23"/>
    </row>
    <row r="880" spans="1:25">
      <c r="F880" s="6"/>
      <c r="G880" s="6"/>
      <c r="M880" s="6"/>
      <c r="T880" s="6"/>
      <c r="X880" s="9"/>
    </row>
    <row r="881" spans="6:24">
      <c r="F881" s="6"/>
      <c r="G881" s="6"/>
      <c r="T881" s="6"/>
      <c r="X881" s="9"/>
    </row>
    <row r="882" spans="6:24">
      <c r="F882" s="6"/>
      <c r="G882" s="6"/>
      <c r="T882" s="6"/>
      <c r="X882" s="9"/>
    </row>
    <row r="883" spans="6:24">
      <c r="F883" s="6"/>
      <c r="G883" s="6"/>
      <c r="T883" s="6"/>
      <c r="X883" s="9"/>
    </row>
    <row r="884" spans="6:24">
      <c r="F884" s="6"/>
      <c r="G884" s="6"/>
      <c r="T884" s="6"/>
      <c r="X884" s="9"/>
    </row>
    <row r="885" spans="6:24">
      <c r="F885" s="6"/>
      <c r="G885" s="6"/>
      <c r="T885" s="6"/>
      <c r="X885" s="9"/>
    </row>
    <row r="886" spans="6:24">
      <c r="F886" s="6"/>
      <c r="G886" s="6"/>
      <c r="T886" s="6"/>
      <c r="X886" s="9"/>
    </row>
    <row r="887" spans="6:24">
      <c r="F887" s="6"/>
      <c r="G887" s="6"/>
      <c r="T887" s="6"/>
      <c r="X887" s="9"/>
    </row>
    <row r="888" spans="6:24">
      <c r="F888" s="6"/>
      <c r="G888" s="6"/>
      <c r="T888" s="6"/>
      <c r="X888" s="9"/>
    </row>
    <row r="889" spans="6:24">
      <c r="F889" s="6"/>
      <c r="G889" s="6"/>
      <c r="T889" s="6"/>
      <c r="X889" s="9"/>
    </row>
    <row r="890" spans="6:24">
      <c r="F890" s="6"/>
      <c r="G890" s="6"/>
      <c r="T890" s="6"/>
      <c r="X890" s="9"/>
    </row>
    <row r="891" spans="6:24">
      <c r="F891" s="6"/>
      <c r="G891" s="6"/>
      <c r="T891" s="6"/>
      <c r="X891" s="9"/>
    </row>
    <row r="892" spans="6:24">
      <c r="F892" s="6"/>
      <c r="G892" s="6"/>
      <c r="T892" s="6"/>
      <c r="X892" s="9"/>
    </row>
    <row r="893" spans="6:24">
      <c r="F893" s="6"/>
      <c r="G893" s="6"/>
      <c r="T893" s="6"/>
      <c r="X893" s="9"/>
    </row>
    <row r="894" spans="6:24">
      <c r="F894" s="6"/>
      <c r="G894" s="6"/>
      <c r="T894" s="6"/>
      <c r="X894" s="9"/>
    </row>
    <row r="895" spans="6:24">
      <c r="F895" s="6"/>
      <c r="G895" s="6"/>
      <c r="T895" s="6"/>
      <c r="X895" s="9"/>
    </row>
    <row r="896" spans="6:24">
      <c r="F896" s="6"/>
      <c r="G896" s="6"/>
      <c r="T896" s="6"/>
      <c r="X896" s="9"/>
    </row>
    <row r="897" spans="6:24">
      <c r="F897" s="6"/>
      <c r="G897" s="6"/>
      <c r="T897" s="6"/>
      <c r="X897" s="9"/>
    </row>
    <row r="898" spans="6:24">
      <c r="F898" s="6"/>
      <c r="G898" s="6"/>
      <c r="T898" s="6"/>
      <c r="X898" s="9"/>
    </row>
    <row r="899" spans="6:24">
      <c r="F899" s="6"/>
      <c r="G899" s="6"/>
      <c r="T899" s="6"/>
      <c r="X899" s="9"/>
    </row>
    <row r="900" spans="6:24">
      <c r="F900" s="6"/>
      <c r="G900" s="6"/>
      <c r="T900" s="6"/>
      <c r="X900" s="9"/>
    </row>
    <row r="901" spans="6:24">
      <c r="F901" s="6"/>
      <c r="G901" s="6"/>
      <c r="M901" s="11"/>
      <c r="T901" s="6"/>
      <c r="X901" s="9"/>
    </row>
    <row r="902" spans="6:24">
      <c r="F902" s="6"/>
      <c r="G902" s="6"/>
      <c r="M902" s="12"/>
      <c r="T902" s="6"/>
      <c r="X902" s="9"/>
    </row>
    <row r="903" spans="6:24">
      <c r="F903" s="6"/>
      <c r="G903" s="6"/>
      <c r="M903" s="13"/>
      <c r="T903" s="6"/>
      <c r="X903" s="9"/>
    </row>
    <row r="904" spans="6:24">
      <c r="F904" s="6"/>
      <c r="G904" s="6"/>
      <c r="M904" s="10"/>
      <c r="T904" s="6"/>
      <c r="X904" s="9"/>
    </row>
    <row r="905" spans="6:24">
      <c r="F905" s="6"/>
      <c r="G905" s="6"/>
      <c r="M905" s="11"/>
      <c r="T905" s="6"/>
      <c r="X905" s="9"/>
    </row>
    <row r="906" spans="6:24">
      <c r="F906" s="6"/>
      <c r="G906" s="6"/>
      <c r="M906" s="12"/>
      <c r="T906" s="6"/>
      <c r="X906" s="9"/>
    </row>
    <row r="907" spans="6:24">
      <c r="F907" s="6"/>
      <c r="G907" s="6"/>
      <c r="M907" s="14"/>
      <c r="T907" s="6"/>
      <c r="X907" s="9"/>
    </row>
    <row r="908" spans="6:24">
      <c r="F908" s="6"/>
      <c r="G908" s="6"/>
      <c r="M908" s="15"/>
      <c r="T908" s="6"/>
      <c r="X908" s="9"/>
    </row>
    <row r="909" spans="6:24">
      <c r="F909" s="6"/>
      <c r="G909" s="6"/>
      <c r="M909" s="13"/>
      <c r="T909" s="6"/>
      <c r="X909" s="9"/>
    </row>
    <row r="910" spans="6:24">
      <c r="F910" s="6"/>
      <c r="G910" s="6"/>
      <c r="M910" s="13"/>
      <c r="T910" s="6"/>
      <c r="X910" s="9"/>
    </row>
    <row r="911" spans="6:24">
      <c r="F911" s="6"/>
      <c r="G911" s="6"/>
      <c r="M911" s="10"/>
      <c r="T911" s="6"/>
      <c r="X911" s="9"/>
    </row>
    <row r="912" spans="6:24">
      <c r="F912" s="6"/>
      <c r="G912" s="6"/>
      <c r="M912" s="6"/>
      <c r="T912" s="6"/>
      <c r="X912" s="9"/>
    </row>
    <row r="913" spans="6:24">
      <c r="F913" s="6"/>
      <c r="G913" s="6"/>
      <c r="M913" s="6"/>
      <c r="T913" s="6"/>
      <c r="X913" s="9"/>
    </row>
    <row r="914" spans="6:24">
      <c r="F914" s="6"/>
      <c r="G914" s="6"/>
      <c r="M914" s="6"/>
      <c r="T914" s="6"/>
      <c r="X914" s="9"/>
    </row>
    <row r="915" spans="6:24">
      <c r="F915" s="6"/>
      <c r="G915" s="6"/>
      <c r="M915" s="6"/>
      <c r="T915" s="6"/>
      <c r="X915" s="9"/>
    </row>
    <row r="916" spans="6:24">
      <c r="F916" s="6"/>
      <c r="G916" s="6"/>
      <c r="M916" s="6"/>
      <c r="T916" s="6"/>
      <c r="X916" s="9"/>
    </row>
    <row r="917" spans="6:24">
      <c r="F917" s="6"/>
      <c r="G917" s="6"/>
      <c r="M917" s="6"/>
      <c r="T917" s="6"/>
      <c r="X917" s="9"/>
    </row>
    <row r="918" spans="6:24">
      <c r="F918" s="6"/>
      <c r="G918" s="6"/>
      <c r="M918" s="6"/>
      <c r="T918" s="6"/>
      <c r="X918" s="9"/>
    </row>
    <row r="919" spans="6:24">
      <c r="F919" s="6"/>
      <c r="G919" s="6"/>
      <c r="M919" s="6"/>
      <c r="T919" s="6"/>
      <c r="X919" s="9"/>
    </row>
    <row r="920" spans="6:24">
      <c r="F920" s="6"/>
      <c r="G920" s="6"/>
      <c r="M920" s="6"/>
      <c r="T920" s="6"/>
      <c r="X920" s="9"/>
    </row>
    <row r="921" spans="6:24">
      <c r="F921" s="6"/>
      <c r="G921" s="6"/>
      <c r="M921" s="6"/>
      <c r="T921" s="6"/>
      <c r="X921" s="9"/>
    </row>
    <row r="922" spans="6:24">
      <c r="F922" s="6"/>
      <c r="G922" s="6"/>
      <c r="M922" s="6"/>
      <c r="T922" s="6"/>
      <c r="X922" s="9"/>
    </row>
    <row r="923" spans="6:24">
      <c r="F923" s="6"/>
      <c r="G923" s="6"/>
      <c r="M923" s="6"/>
      <c r="T923" s="6"/>
      <c r="X923" s="9"/>
    </row>
    <row r="924" spans="6:24">
      <c r="F924" s="6"/>
      <c r="G924" s="6"/>
      <c r="M924" s="6"/>
      <c r="T924" s="6"/>
      <c r="X924" s="9"/>
    </row>
    <row r="925" spans="6:24">
      <c r="F925" s="6"/>
      <c r="G925" s="6"/>
      <c r="M925" s="6"/>
      <c r="T925" s="6"/>
      <c r="X925" s="9"/>
    </row>
    <row r="926" spans="6:24">
      <c r="F926" s="6"/>
      <c r="G926" s="6"/>
      <c r="M926" s="6"/>
      <c r="T926" s="6"/>
      <c r="X926" s="9"/>
    </row>
    <row r="927" spans="6:24">
      <c r="F927" s="6"/>
      <c r="G927" s="6"/>
      <c r="M927" s="6"/>
      <c r="T927" s="6"/>
      <c r="X927" s="9"/>
    </row>
    <row r="928" spans="6:24">
      <c r="F928" s="6"/>
      <c r="G928" s="6"/>
      <c r="M928" s="6"/>
      <c r="T928" s="6"/>
      <c r="X928" s="9"/>
    </row>
    <row r="929" spans="6:24">
      <c r="F929" s="6"/>
      <c r="G929" s="6"/>
      <c r="T929" s="6"/>
      <c r="X929" s="9"/>
    </row>
    <row r="930" spans="6:24">
      <c r="F930" s="6"/>
      <c r="G930" s="6"/>
      <c r="M930" s="6"/>
      <c r="T930" s="6"/>
      <c r="X930" s="9"/>
    </row>
    <row r="931" spans="6:24">
      <c r="F931" s="6"/>
      <c r="G931" s="6"/>
      <c r="T931" s="6"/>
      <c r="X931" s="9"/>
    </row>
    <row r="932" spans="6:24">
      <c r="F932" s="6"/>
      <c r="G932" s="6"/>
      <c r="M932" s="6"/>
      <c r="T932" s="6"/>
      <c r="X932" s="9"/>
    </row>
    <row r="933" spans="6:24">
      <c r="F933" s="6"/>
      <c r="G933" s="6"/>
      <c r="M933" s="6"/>
      <c r="T933" s="6"/>
      <c r="X933" s="9"/>
    </row>
    <row r="934" spans="6:24">
      <c r="F934" s="6"/>
      <c r="G934" s="6"/>
      <c r="M934" s="6"/>
      <c r="T934" s="6"/>
      <c r="X934" s="9"/>
    </row>
    <row r="935" spans="6:24">
      <c r="F935" s="6"/>
      <c r="G935" s="6"/>
      <c r="M935" s="6"/>
      <c r="T935" s="6"/>
      <c r="X935" s="9"/>
    </row>
    <row r="936" spans="6:24">
      <c r="F936" s="6"/>
      <c r="G936" s="6"/>
      <c r="M936" s="6"/>
      <c r="T936" s="6"/>
      <c r="X936" s="9"/>
    </row>
    <row r="937" spans="6:24">
      <c r="F937" s="6"/>
      <c r="G937" s="6"/>
      <c r="M937" s="6"/>
      <c r="T937" s="6"/>
      <c r="X937" s="9"/>
    </row>
    <row r="938" spans="6:24">
      <c r="F938" s="6"/>
      <c r="G938" s="6"/>
      <c r="M938" s="6"/>
      <c r="T938" s="6"/>
      <c r="X938" s="9"/>
    </row>
    <row r="939" spans="6:24">
      <c r="F939" s="6"/>
      <c r="G939" s="6"/>
      <c r="M939" s="6"/>
      <c r="T939" s="6"/>
      <c r="X939" s="9"/>
    </row>
    <row r="940" spans="6:24">
      <c r="F940" s="6"/>
      <c r="G940" s="6"/>
      <c r="M940" s="6"/>
      <c r="T940" s="6"/>
      <c r="X940" s="9"/>
    </row>
    <row r="941" spans="6:24">
      <c r="F941" s="6"/>
      <c r="G941" s="6"/>
      <c r="M941" s="6"/>
      <c r="T941" s="6"/>
      <c r="X941" s="9"/>
    </row>
    <row r="942" spans="6:24">
      <c r="F942" s="6"/>
      <c r="G942" s="6"/>
      <c r="M942" s="6"/>
      <c r="T942" s="6"/>
      <c r="X942" s="9"/>
    </row>
    <row r="943" spans="6:24">
      <c r="F943" s="6"/>
      <c r="G943" s="6"/>
      <c r="M943" s="6"/>
      <c r="T943" s="6"/>
      <c r="X943" s="9"/>
    </row>
    <row r="944" spans="6:24">
      <c r="F944" s="6"/>
      <c r="G944" s="6"/>
      <c r="M944" s="6"/>
      <c r="T944" s="6"/>
      <c r="X944" s="9"/>
    </row>
    <row r="945" spans="6:24">
      <c r="F945" s="6"/>
      <c r="G945" s="6"/>
      <c r="T945" s="6"/>
      <c r="X945" s="9"/>
    </row>
    <row r="946" spans="6:24">
      <c r="F946" s="6"/>
      <c r="G946" s="6"/>
      <c r="M946" s="6"/>
      <c r="T946" s="6"/>
      <c r="X946" s="9"/>
    </row>
    <row r="947" spans="6:24">
      <c r="F947" s="6"/>
      <c r="G947" s="6"/>
      <c r="T947" s="6"/>
      <c r="X947" s="9"/>
    </row>
    <row r="948" spans="6:24">
      <c r="F948" s="6"/>
      <c r="G948" s="6"/>
      <c r="M948" s="6"/>
      <c r="T948" s="6"/>
      <c r="X948" s="9"/>
    </row>
    <row r="949" spans="6:24">
      <c r="F949" s="6"/>
      <c r="G949" s="6"/>
      <c r="M949" s="6"/>
      <c r="T949" s="6"/>
      <c r="X949" s="9"/>
    </row>
    <row r="950" spans="6:24">
      <c r="F950" s="6"/>
      <c r="G950" s="6"/>
      <c r="M950" s="6"/>
      <c r="T950" s="6"/>
      <c r="X950" s="9"/>
    </row>
    <row r="951" spans="6:24">
      <c r="F951" s="6"/>
      <c r="G951" s="6"/>
      <c r="M951" s="6"/>
      <c r="T951" s="6"/>
      <c r="X951" s="9"/>
    </row>
    <row r="952" spans="6:24">
      <c r="F952" s="6"/>
      <c r="G952" s="6"/>
      <c r="M952" s="6"/>
      <c r="T952" s="6"/>
      <c r="X952" s="9"/>
    </row>
    <row r="953" spans="6:24">
      <c r="F953" s="6"/>
      <c r="G953" s="6"/>
      <c r="M953" s="6"/>
      <c r="T953" s="6"/>
      <c r="X953" s="9"/>
    </row>
    <row r="954" spans="6:24">
      <c r="F954" s="6"/>
      <c r="G954" s="6"/>
      <c r="M954" s="6"/>
      <c r="T954" s="6"/>
      <c r="X954" s="9"/>
    </row>
    <row r="955" spans="6:24">
      <c r="F955" s="6"/>
      <c r="G955" s="6"/>
      <c r="M955" s="6"/>
      <c r="T955" s="6"/>
      <c r="X955" s="9"/>
    </row>
    <row r="956" spans="6:24">
      <c r="F956" s="6"/>
      <c r="G956" s="6"/>
      <c r="T956" s="6"/>
      <c r="X956" s="9"/>
    </row>
    <row r="957" spans="6:24">
      <c r="F957" s="6"/>
      <c r="G957" s="6"/>
      <c r="M957" s="6"/>
      <c r="T957" s="6"/>
      <c r="X957" s="9"/>
    </row>
    <row r="958" spans="6:24">
      <c r="F958" s="6"/>
      <c r="G958" s="6"/>
      <c r="M958" s="6"/>
      <c r="T958" s="6"/>
      <c r="X958" s="9"/>
    </row>
    <row r="959" spans="6:24">
      <c r="F959" s="6"/>
      <c r="G959" s="6"/>
      <c r="M959" s="6"/>
      <c r="T959" s="6"/>
      <c r="X959" s="9"/>
    </row>
    <row r="960" spans="6:24">
      <c r="F960" s="6"/>
      <c r="G960" s="6"/>
      <c r="M960" s="6"/>
      <c r="T960" s="6"/>
      <c r="X960" s="9"/>
    </row>
    <row r="961" spans="6:24">
      <c r="F961" s="6"/>
      <c r="G961" s="6"/>
      <c r="M961" s="6"/>
      <c r="T961" s="6"/>
      <c r="X961" s="9"/>
    </row>
    <row r="962" spans="6:24">
      <c r="F962" s="6"/>
      <c r="G962" s="6"/>
      <c r="M962" s="6"/>
      <c r="T962" s="6"/>
      <c r="X962" s="9"/>
    </row>
    <row r="963" spans="6:24">
      <c r="F963" s="6"/>
      <c r="G963" s="6"/>
      <c r="M963" s="6"/>
      <c r="T963" s="6"/>
      <c r="X963" s="9"/>
    </row>
    <row r="964" spans="6:24">
      <c r="F964" s="6"/>
      <c r="G964" s="6"/>
      <c r="M964" s="6"/>
      <c r="T964" s="6"/>
      <c r="X964" s="9"/>
    </row>
    <row r="965" spans="6:24">
      <c r="F965" s="6"/>
      <c r="G965" s="6"/>
      <c r="M965" s="6"/>
      <c r="T965" s="6"/>
      <c r="X965" s="9"/>
    </row>
    <row r="966" spans="6:24">
      <c r="F966" s="6"/>
      <c r="G966" s="6"/>
      <c r="M966" s="6"/>
      <c r="T966" s="6"/>
      <c r="X966" s="9"/>
    </row>
    <row r="967" spans="6:24">
      <c r="F967" s="6"/>
      <c r="G967" s="6"/>
      <c r="M967" s="6"/>
      <c r="T967" s="6"/>
      <c r="X967" s="9"/>
    </row>
    <row r="968" spans="6:24">
      <c r="F968" s="6"/>
      <c r="G968" s="6"/>
      <c r="M968" s="6"/>
      <c r="T968" s="6"/>
      <c r="X968" s="9"/>
    </row>
    <row r="969" spans="6:24">
      <c r="F969" s="6"/>
      <c r="G969" s="6"/>
      <c r="M969" s="6"/>
      <c r="T969" s="6"/>
      <c r="X969" s="9"/>
    </row>
    <row r="970" spans="6:24">
      <c r="F970" s="6"/>
      <c r="G970" s="6"/>
      <c r="M970" s="6"/>
      <c r="T970" s="6"/>
      <c r="X970" s="9"/>
    </row>
    <row r="971" spans="6:24">
      <c r="F971" s="6"/>
      <c r="G971" s="6"/>
      <c r="M971" s="6"/>
      <c r="T971" s="6"/>
      <c r="X971" s="9"/>
    </row>
    <row r="972" spans="6:24">
      <c r="F972" s="6"/>
      <c r="G972" s="6"/>
      <c r="M972" s="6"/>
      <c r="T972" s="6"/>
      <c r="X972" s="9"/>
    </row>
    <row r="973" spans="6:24">
      <c r="F973" s="6"/>
      <c r="G973" s="6"/>
      <c r="M973" s="6"/>
      <c r="T973" s="6"/>
      <c r="X973" s="9"/>
    </row>
    <row r="974" spans="6:24">
      <c r="F974" s="6"/>
      <c r="G974" s="6"/>
      <c r="M974" s="6"/>
      <c r="T974" s="6"/>
      <c r="X974" s="9"/>
    </row>
    <row r="975" spans="6:24">
      <c r="F975" s="6"/>
      <c r="G975" s="6"/>
      <c r="M975" s="6"/>
      <c r="T975" s="6"/>
      <c r="X975" s="9"/>
    </row>
    <row r="976" spans="6:24">
      <c r="F976" s="6"/>
      <c r="G976" s="6"/>
      <c r="M976" s="6"/>
      <c r="T976" s="6"/>
      <c r="X976" s="9"/>
    </row>
    <row r="977" spans="6:24">
      <c r="F977" s="6"/>
      <c r="G977" s="6"/>
      <c r="M977" s="6"/>
      <c r="T977" s="6"/>
      <c r="X977" s="9"/>
    </row>
    <row r="978" spans="6:24">
      <c r="F978" s="6"/>
      <c r="G978" s="6"/>
      <c r="M978" s="6"/>
      <c r="T978" s="6"/>
      <c r="X978" s="9"/>
    </row>
    <row r="979" spans="6:24">
      <c r="F979" s="6"/>
      <c r="G979" s="6"/>
      <c r="M979" s="6"/>
      <c r="T979" s="6"/>
      <c r="X979" s="9"/>
    </row>
    <row r="980" spans="6:24">
      <c r="F980" s="6"/>
      <c r="G980" s="6"/>
      <c r="T980" s="6"/>
      <c r="X980" s="9"/>
    </row>
    <row r="981" spans="6:24">
      <c r="F981" s="6"/>
      <c r="G981" s="6"/>
      <c r="T981" s="6"/>
      <c r="X981" s="9"/>
    </row>
    <row r="982" spans="6:24">
      <c r="F982" s="6"/>
      <c r="G982" s="6"/>
      <c r="T982" s="6"/>
      <c r="X982" s="9"/>
    </row>
    <row r="983" spans="6:24">
      <c r="F983" s="6"/>
      <c r="G983" s="6"/>
      <c r="T983" s="6"/>
      <c r="X983" s="9"/>
    </row>
    <row r="984" spans="6:24">
      <c r="F984" s="6"/>
      <c r="G984" s="6"/>
      <c r="T984" s="6"/>
      <c r="X984" s="9"/>
    </row>
    <row r="985" spans="6:24">
      <c r="F985" s="6"/>
      <c r="G985" s="6"/>
      <c r="T985" s="6"/>
      <c r="X985" s="9"/>
    </row>
    <row r="986" spans="6:24">
      <c r="F986" s="6"/>
      <c r="G986" s="6"/>
      <c r="T986" s="6"/>
      <c r="X986" s="9"/>
    </row>
    <row r="987" spans="6:24">
      <c r="F987" s="6"/>
      <c r="G987" s="6"/>
      <c r="T987" s="6"/>
      <c r="X987" s="9"/>
    </row>
    <row r="988" spans="6:24">
      <c r="F988" s="6"/>
      <c r="G988" s="6"/>
      <c r="T988" s="6"/>
      <c r="X988" s="9"/>
    </row>
    <row r="989" spans="6:24">
      <c r="F989" s="6"/>
      <c r="G989" s="6"/>
      <c r="T989" s="6"/>
      <c r="X989" s="9"/>
    </row>
    <row r="990" spans="6:24">
      <c r="F990" s="6"/>
      <c r="G990" s="6"/>
      <c r="T990" s="6"/>
      <c r="X990" s="9"/>
    </row>
    <row r="991" spans="6:24">
      <c r="F991" s="6"/>
      <c r="G991" s="6"/>
      <c r="T991" s="6"/>
      <c r="X991" s="9"/>
    </row>
    <row r="992" spans="6:24">
      <c r="F992" s="6"/>
      <c r="G992" s="6"/>
      <c r="T992" s="6"/>
      <c r="X992" s="9"/>
    </row>
    <row r="993" spans="6:24">
      <c r="F993" s="6"/>
      <c r="G993" s="6"/>
      <c r="T993" s="6"/>
      <c r="X993" s="9"/>
    </row>
    <row r="994" spans="6:24">
      <c r="F994" s="6"/>
      <c r="G994" s="6"/>
      <c r="T994" s="6"/>
      <c r="X994" s="9"/>
    </row>
    <row r="995" spans="6:24">
      <c r="F995" s="6"/>
      <c r="G995" s="6"/>
      <c r="T995" s="6"/>
      <c r="X995" s="9"/>
    </row>
    <row r="996" spans="6:24">
      <c r="F996" s="6"/>
      <c r="G996" s="6"/>
      <c r="T996" s="6"/>
      <c r="X996" s="9"/>
    </row>
    <row r="997" spans="6:24">
      <c r="F997" s="6"/>
      <c r="G997" s="6"/>
      <c r="T997" s="6"/>
      <c r="X997" s="9"/>
    </row>
    <row r="998" spans="6:24">
      <c r="F998" s="6"/>
      <c r="G998" s="6"/>
      <c r="T998" s="6"/>
      <c r="X998" s="9"/>
    </row>
    <row r="999" spans="6:24">
      <c r="F999" s="6"/>
      <c r="G999" s="6"/>
      <c r="T999" s="6"/>
      <c r="X999" s="9"/>
    </row>
    <row r="1000" spans="6:24">
      <c r="F1000" s="6"/>
      <c r="G1000" s="6"/>
      <c r="M1000" s="11"/>
      <c r="T1000" s="6"/>
      <c r="X1000" s="9"/>
    </row>
    <row r="1001" spans="6:24">
      <c r="F1001" s="6"/>
      <c r="G1001" s="6"/>
      <c r="M1001" s="12"/>
      <c r="T1001" s="6"/>
      <c r="X1001" s="9"/>
    </row>
    <row r="1002" spans="6:24">
      <c r="F1002" s="6"/>
      <c r="G1002" s="6"/>
      <c r="M1002" s="13"/>
      <c r="T1002" s="6"/>
      <c r="X1002" s="9"/>
    </row>
    <row r="1003" spans="6:24">
      <c r="F1003" s="6"/>
      <c r="G1003" s="6"/>
      <c r="M1003" s="10"/>
      <c r="T1003" s="6"/>
      <c r="X1003" s="9"/>
    </row>
    <row r="1004" spans="6:24">
      <c r="F1004" s="6"/>
      <c r="G1004" s="6"/>
      <c r="M1004" s="11"/>
      <c r="T1004" s="6"/>
      <c r="X1004" s="9"/>
    </row>
    <row r="1005" spans="6:24">
      <c r="F1005" s="6"/>
      <c r="G1005" s="6"/>
      <c r="M1005" s="12"/>
      <c r="T1005" s="6"/>
      <c r="X1005" s="9"/>
    </row>
    <row r="1006" spans="6:24">
      <c r="F1006" s="6"/>
      <c r="G1006" s="6"/>
      <c r="M1006" s="14"/>
      <c r="T1006" s="6"/>
      <c r="X1006" s="9"/>
    </row>
    <row r="1007" spans="6:24">
      <c r="F1007" s="6"/>
      <c r="G1007" s="6"/>
      <c r="M1007" s="15"/>
      <c r="T1007" s="6"/>
      <c r="X1007" s="9"/>
    </row>
    <row r="1008" spans="6:24">
      <c r="F1008" s="6"/>
      <c r="G1008" s="6"/>
      <c r="M1008" s="13"/>
      <c r="T1008" s="6"/>
      <c r="X1008" s="9"/>
    </row>
    <row r="1009" spans="6:24">
      <c r="F1009" s="6"/>
      <c r="G1009" s="6"/>
      <c r="M1009" s="13"/>
      <c r="T1009" s="6"/>
      <c r="X1009" s="9"/>
    </row>
    <row r="1010" spans="6:24">
      <c r="F1010" s="6"/>
      <c r="G1010" s="6"/>
      <c r="M1010" s="10"/>
      <c r="T1010" s="6"/>
      <c r="X1010" s="9"/>
    </row>
    <row r="1011" spans="6:24">
      <c r="F1011" s="6"/>
      <c r="G1011" s="6"/>
      <c r="M1011" s="6"/>
      <c r="T1011" s="6"/>
      <c r="X1011" s="9"/>
    </row>
    <row r="1012" spans="6:24">
      <c r="F1012" s="6"/>
      <c r="G1012" s="6"/>
      <c r="M1012" s="6"/>
      <c r="T1012" s="6"/>
      <c r="X1012" s="9"/>
    </row>
    <row r="1013" spans="6:24">
      <c r="F1013" s="6"/>
      <c r="G1013" s="6"/>
      <c r="M1013" s="6"/>
      <c r="T1013" s="6"/>
      <c r="X1013" s="9"/>
    </row>
    <row r="1014" spans="6:24">
      <c r="F1014" s="6"/>
      <c r="G1014" s="6"/>
      <c r="M1014" s="6"/>
      <c r="T1014" s="6"/>
      <c r="X1014" s="9"/>
    </row>
    <row r="1015" spans="6:24">
      <c r="F1015" s="6"/>
      <c r="G1015" s="6"/>
      <c r="M1015" s="6"/>
      <c r="T1015" s="6"/>
      <c r="X1015" s="9"/>
    </row>
    <row r="1016" spans="6:24">
      <c r="F1016" s="6"/>
      <c r="G1016" s="6"/>
      <c r="M1016" s="6"/>
      <c r="T1016" s="6"/>
      <c r="X1016" s="9"/>
    </row>
    <row r="1017" spans="6:24">
      <c r="F1017" s="6"/>
      <c r="G1017" s="6"/>
      <c r="M1017" s="6"/>
      <c r="T1017" s="6"/>
      <c r="X1017" s="9"/>
    </row>
    <row r="1018" spans="6:24">
      <c r="F1018" s="6"/>
      <c r="G1018" s="6"/>
      <c r="M1018" s="6"/>
      <c r="T1018" s="6"/>
      <c r="X1018" s="9"/>
    </row>
    <row r="1019" spans="6:24">
      <c r="F1019" s="6"/>
      <c r="G1019" s="6"/>
      <c r="M1019" s="6"/>
      <c r="T1019" s="6"/>
      <c r="X1019" s="9"/>
    </row>
    <row r="1020" spans="6:24">
      <c r="F1020" s="6"/>
      <c r="G1020" s="6"/>
      <c r="M1020" s="6"/>
      <c r="T1020" s="6"/>
      <c r="X1020" s="9"/>
    </row>
    <row r="1021" spans="6:24">
      <c r="F1021" s="6"/>
      <c r="G1021" s="6"/>
      <c r="M1021" s="6"/>
      <c r="T1021" s="6"/>
      <c r="X1021" s="9"/>
    </row>
    <row r="1022" spans="6:24">
      <c r="F1022" s="6"/>
      <c r="G1022" s="6"/>
      <c r="M1022" s="6"/>
      <c r="T1022" s="6"/>
      <c r="X1022" s="9"/>
    </row>
    <row r="1023" spans="6:24">
      <c r="F1023" s="6"/>
      <c r="G1023" s="6"/>
      <c r="M1023" s="6"/>
      <c r="T1023" s="6"/>
      <c r="X1023" s="9"/>
    </row>
    <row r="1024" spans="6:24">
      <c r="F1024" s="6"/>
      <c r="G1024" s="6"/>
      <c r="M1024" s="6"/>
      <c r="T1024" s="6"/>
      <c r="X1024" s="9"/>
    </row>
    <row r="1025" spans="6:24">
      <c r="F1025" s="6"/>
      <c r="G1025" s="6"/>
      <c r="M1025" s="6"/>
      <c r="T1025" s="6"/>
      <c r="X1025" s="9"/>
    </row>
    <row r="1026" spans="6:24">
      <c r="F1026" s="6"/>
      <c r="G1026" s="6"/>
      <c r="M1026" s="6"/>
      <c r="T1026" s="6"/>
      <c r="X1026" s="9"/>
    </row>
    <row r="1027" spans="6:24">
      <c r="F1027" s="6"/>
      <c r="G1027" s="6"/>
      <c r="M1027" s="6"/>
      <c r="T1027" s="6"/>
      <c r="X1027" s="9"/>
    </row>
    <row r="1028" spans="6:24">
      <c r="F1028" s="6"/>
      <c r="G1028" s="6"/>
      <c r="T1028" s="6"/>
      <c r="X1028" s="9"/>
    </row>
    <row r="1029" spans="6:24">
      <c r="F1029" s="6"/>
      <c r="G1029" s="6"/>
      <c r="M1029" s="6"/>
      <c r="T1029" s="6"/>
      <c r="X1029" s="9"/>
    </row>
    <row r="1030" spans="6:24">
      <c r="F1030" s="6"/>
      <c r="G1030" s="6"/>
      <c r="T1030" s="6"/>
      <c r="X1030" s="9"/>
    </row>
    <row r="1031" spans="6:24">
      <c r="F1031" s="6"/>
      <c r="G1031" s="6"/>
      <c r="M1031" s="6"/>
      <c r="T1031" s="6"/>
      <c r="X1031" s="9"/>
    </row>
    <row r="1032" spans="6:24">
      <c r="F1032" s="6"/>
      <c r="G1032" s="6"/>
      <c r="M1032" s="6"/>
      <c r="T1032" s="6"/>
      <c r="X1032" s="9"/>
    </row>
    <row r="1033" spans="6:24">
      <c r="F1033" s="6"/>
      <c r="G1033" s="6"/>
      <c r="M1033" s="6"/>
      <c r="T1033" s="6"/>
      <c r="X1033" s="9"/>
    </row>
    <row r="1034" spans="6:24">
      <c r="F1034" s="6"/>
      <c r="G1034" s="6"/>
      <c r="M1034" s="6"/>
      <c r="T1034" s="6"/>
      <c r="X1034" s="9"/>
    </row>
    <row r="1035" spans="6:24">
      <c r="F1035" s="6"/>
      <c r="G1035" s="6"/>
      <c r="M1035" s="6"/>
      <c r="T1035" s="6"/>
      <c r="X1035" s="9"/>
    </row>
    <row r="1036" spans="6:24">
      <c r="F1036" s="6"/>
      <c r="G1036" s="6"/>
      <c r="M1036" s="6"/>
      <c r="T1036" s="6"/>
      <c r="X1036" s="9"/>
    </row>
    <row r="1037" spans="6:24">
      <c r="F1037" s="6"/>
      <c r="G1037" s="6"/>
      <c r="M1037" s="6"/>
      <c r="T1037" s="6"/>
      <c r="X1037" s="9"/>
    </row>
    <row r="1038" spans="6:24">
      <c r="F1038" s="6"/>
      <c r="G1038" s="6"/>
      <c r="M1038" s="6"/>
      <c r="T1038" s="6"/>
      <c r="X1038" s="9"/>
    </row>
    <row r="1039" spans="6:24">
      <c r="F1039" s="6"/>
      <c r="G1039" s="6"/>
      <c r="M1039" s="6"/>
      <c r="T1039" s="6"/>
      <c r="X1039" s="9"/>
    </row>
    <row r="1040" spans="6:24">
      <c r="F1040" s="6"/>
      <c r="G1040" s="6"/>
      <c r="M1040" s="6"/>
      <c r="T1040" s="6"/>
      <c r="X1040" s="9"/>
    </row>
    <row r="1041" spans="6:24">
      <c r="F1041" s="6"/>
      <c r="G1041" s="6"/>
      <c r="M1041" s="6"/>
      <c r="T1041" s="6"/>
      <c r="X1041" s="9"/>
    </row>
    <row r="1042" spans="6:24">
      <c r="F1042" s="6"/>
      <c r="G1042" s="6"/>
      <c r="M1042" s="6"/>
      <c r="T1042" s="6"/>
      <c r="X1042" s="9"/>
    </row>
    <row r="1043" spans="6:24">
      <c r="F1043" s="6"/>
      <c r="G1043" s="6"/>
      <c r="M1043" s="6"/>
      <c r="T1043" s="6"/>
      <c r="X1043" s="9"/>
    </row>
    <row r="1044" spans="6:24">
      <c r="F1044" s="6"/>
      <c r="G1044" s="6"/>
      <c r="T1044" s="6"/>
      <c r="X1044" s="9"/>
    </row>
    <row r="1045" spans="6:24">
      <c r="F1045" s="6"/>
      <c r="G1045" s="6"/>
      <c r="M1045" s="6"/>
      <c r="T1045" s="6"/>
      <c r="X1045" s="9"/>
    </row>
    <row r="1046" spans="6:24">
      <c r="F1046" s="6"/>
      <c r="G1046" s="6"/>
      <c r="T1046" s="6"/>
      <c r="X1046" s="9"/>
    </row>
    <row r="1047" spans="6:24">
      <c r="F1047" s="6"/>
      <c r="G1047" s="6"/>
      <c r="M1047" s="6"/>
      <c r="T1047" s="6"/>
      <c r="X1047" s="9"/>
    </row>
    <row r="1048" spans="6:24">
      <c r="F1048" s="6"/>
      <c r="G1048" s="6"/>
      <c r="M1048" s="6"/>
      <c r="T1048" s="6"/>
      <c r="X1048" s="9"/>
    </row>
    <row r="1049" spans="6:24">
      <c r="F1049" s="6"/>
      <c r="G1049" s="6"/>
      <c r="M1049" s="6"/>
      <c r="T1049" s="6"/>
      <c r="X1049" s="9"/>
    </row>
    <row r="1050" spans="6:24">
      <c r="F1050" s="6"/>
      <c r="G1050" s="6"/>
      <c r="M1050" s="6"/>
      <c r="T1050" s="6"/>
      <c r="X1050" s="9"/>
    </row>
    <row r="1051" spans="6:24">
      <c r="F1051" s="6"/>
      <c r="G1051" s="6"/>
      <c r="M1051" s="6"/>
      <c r="T1051" s="6"/>
      <c r="X1051" s="9"/>
    </row>
    <row r="1052" spans="6:24">
      <c r="F1052" s="6"/>
      <c r="G1052" s="6"/>
      <c r="M1052" s="6"/>
      <c r="T1052" s="6"/>
      <c r="X1052" s="9"/>
    </row>
    <row r="1053" spans="6:24">
      <c r="F1053" s="6"/>
      <c r="G1053" s="6"/>
      <c r="M1053" s="6"/>
      <c r="T1053" s="6"/>
      <c r="X1053" s="9"/>
    </row>
    <row r="1054" spans="6:24">
      <c r="F1054" s="6"/>
      <c r="G1054" s="6"/>
      <c r="M1054" s="6"/>
      <c r="T1054" s="6"/>
      <c r="X1054" s="9"/>
    </row>
    <row r="1055" spans="6:24">
      <c r="F1055" s="6"/>
      <c r="G1055" s="6"/>
      <c r="T1055" s="6"/>
      <c r="X1055" s="9"/>
    </row>
    <row r="1056" spans="6:24">
      <c r="F1056" s="6"/>
      <c r="G1056" s="6"/>
      <c r="M1056" s="6"/>
      <c r="T1056" s="6"/>
      <c r="X1056" s="9"/>
    </row>
    <row r="1057" spans="6:24">
      <c r="F1057" s="6"/>
      <c r="G1057" s="6"/>
      <c r="M1057" s="6"/>
      <c r="T1057" s="6"/>
      <c r="X1057" s="9"/>
    </row>
    <row r="1058" spans="6:24">
      <c r="F1058" s="6"/>
      <c r="G1058" s="6"/>
      <c r="M1058" s="6"/>
      <c r="T1058" s="6"/>
      <c r="X1058" s="9"/>
    </row>
    <row r="1059" spans="6:24">
      <c r="F1059" s="6"/>
      <c r="G1059" s="6"/>
      <c r="M1059" s="6"/>
      <c r="T1059" s="6"/>
      <c r="X1059" s="9"/>
    </row>
    <row r="1060" spans="6:24">
      <c r="F1060" s="6"/>
      <c r="G1060" s="6"/>
      <c r="M1060" s="6"/>
      <c r="T1060" s="6"/>
      <c r="X1060" s="9"/>
    </row>
    <row r="1061" spans="6:24">
      <c r="F1061" s="6"/>
      <c r="G1061" s="6"/>
      <c r="M1061" s="6"/>
      <c r="T1061" s="6"/>
      <c r="X1061" s="9"/>
    </row>
    <row r="1062" spans="6:24">
      <c r="F1062" s="6"/>
      <c r="G1062" s="6"/>
      <c r="M1062" s="6"/>
      <c r="T1062" s="6"/>
      <c r="X1062" s="9"/>
    </row>
    <row r="1063" spans="6:24">
      <c r="F1063" s="6"/>
      <c r="G1063" s="6"/>
      <c r="M1063" s="6"/>
      <c r="T1063" s="6"/>
      <c r="X1063" s="9"/>
    </row>
    <row r="1064" spans="6:24">
      <c r="F1064" s="6"/>
      <c r="G1064" s="6"/>
      <c r="M1064" s="6"/>
      <c r="T1064" s="6"/>
      <c r="X1064" s="9"/>
    </row>
    <row r="1065" spans="6:24">
      <c r="F1065" s="6"/>
      <c r="G1065" s="6"/>
      <c r="M1065" s="6"/>
      <c r="T1065" s="6"/>
      <c r="X1065" s="9"/>
    </row>
    <row r="1066" spans="6:24">
      <c r="F1066" s="6"/>
      <c r="G1066" s="6"/>
      <c r="M1066" s="6"/>
      <c r="T1066" s="6"/>
      <c r="X1066" s="9"/>
    </row>
    <row r="1067" spans="6:24">
      <c r="F1067" s="6"/>
      <c r="G1067" s="6"/>
      <c r="M1067" s="6"/>
      <c r="T1067" s="6"/>
      <c r="X1067" s="9"/>
    </row>
    <row r="1068" spans="6:24">
      <c r="F1068" s="6"/>
      <c r="G1068" s="6"/>
      <c r="M1068" s="6"/>
      <c r="T1068" s="6"/>
      <c r="X1068" s="9"/>
    </row>
    <row r="1069" spans="6:24">
      <c r="F1069" s="6"/>
      <c r="G1069" s="6"/>
      <c r="M1069" s="6"/>
      <c r="T1069" s="6"/>
      <c r="X1069" s="9"/>
    </row>
    <row r="1070" spans="6:24">
      <c r="F1070" s="6"/>
      <c r="G1070" s="6"/>
      <c r="M1070" s="6"/>
      <c r="T1070" s="6"/>
      <c r="X1070" s="9"/>
    </row>
    <row r="1071" spans="6:24">
      <c r="F1071" s="6"/>
      <c r="G1071" s="6"/>
      <c r="M1071" s="6"/>
      <c r="T1071" s="6"/>
      <c r="X1071" s="9"/>
    </row>
    <row r="1072" spans="6:24">
      <c r="F1072" s="6"/>
      <c r="G1072" s="6"/>
      <c r="M1072" s="6"/>
      <c r="T1072" s="6"/>
      <c r="X1072" s="9"/>
    </row>
    <row r="1073" spans="1:25">
      <c r="F1073" s="6"/>
      <c r="G1073" s="6"/>
      <c r="M1073" s="6"/>
      <c r="T1073" s="6"/>
      <c r="X1073" s="9"/>
    </row>
    <row r="1074" spans="1:25">
      <c r="F1074" s="6"/>
      <c r="G1074" s="6"/>
      <c r="M1074" s="6"/>
      <c r="T1074" s="6"/>
      <c r="X1074" s="9"/>
    </row>
    <row r="1075" spans="1:25">
      <c r="F1075" s="6"/>
      <c r="G1075" s="6"/>
      <c r="M1075" s="6"/>
      <c r="T1075" s="6"/>
      <c r="X1075" s="9"/>
    </row>
    <row r="1076" spans="1:25">
      <c r="F1076" s="6"/>
      <c r="G1076" s="6"/>
      <c r="M1076" s="6"/>
      <c r="T1076" s="6"/>
      <c r="X1076" s="9"/>
    </row>
    <row r="1077" spans="1:25">
      <c r="A1077" s="23"/>
      <c r="B1077" s="23"/>
      <c r="C1077" s="23"/>
      <c r="D1077" s="23"/>
      <c r="F1077" s="27"/>
      <c r="G1077" s="27"/>
      <c r="H1077" s="23"/>
      <c r="I1077" s="23"/>
      <c r="J1077" s="27"/>
      <c r="K1077" s="23"/>
      <c r="L1077" s="23"/>
      <c r="M1077" s="27"/>
      <c r="N1077" s="23"/>
      <c r="O1077" s="23"/>
      <c r="P1077" s="23"/>
      <c r="Q1077" s="23"/>
      <c r="R1077" s="23"/>
      <c r="S1077" s="23"/>
      <c r="T1077" s="27"/>
      <c r="U1077" s="23"/>
      <c r="V1077" s="23"/>
      <c r="X1077" s="28"/>
      <c r="Y1077" s="23"/>
    </row>
    <row r="1078" spans="1:25">
      <c r="A1078" s="8"/>
      <c r="F1078" s="6"/>
      <c r="G1078" s="6"/>
      <c r="M1078" s="6"/>
      <c r="T1078" s="6"/>
      <c r="X1078" s="9"/>
    </row>
    <row r="1079" spans="1:25">
      <c r="F1079" s="6"/>
      <c r="G1079" s="6"/>
      <c r="T1079" s="6"/>
      <c r="X1079" s="9"/>
    </row>
    <row r="1080" spans="1:25">
      <c r="F1080" s="6"/>
      <c r="G1080" s="6"/>
      <c r="T1080" s="6"/>
      <c r="X1080" s="9"/>
    </row>
    <row r="1081" spans="1:25">
      <c r="F1081" s="6"/>
      <c r="G1081" s="6"/>
      <c r="T1081" s="6"/>
      <c r="X1081" s="9"/>
    </row>
    <row r="1082" spans="1:25">
      <c r="F1082" s="6"/>
      <c r="G1082" s="6"/>
      <c r="T1082" s="6"/>
      <c r="X1082" s="9"/>
    </row>
    <row r="1083" spans="1:25">
      <c r="F1083" s="6"/>
      <c r="G1083" s="6"/>
      <c r="T1083" s="6"/>
      <c r="X1083" s="9"/>
    </row>
    <row r="1084" spans="1:25">
      <c r="F1084" s="6"/>
      <c r="G1084" s="6"/>
      <c r="T1084" s="6"/>
      <c r="X1084" s="9"/>
    </row>
    <row r="1085" spans="1:25">
      <c r="F1085" s="6"/>
      <c r="G1085" s="6"/>
      <c r="T1085" s="6"/>
      <c r="X1085" s="9"/>
    </row>
    <row r="1086" spans="1:25">
      <c r="F1086" s="6"/>
      <c r="G1086" s="6"/>
      <c r="T1086" s="6"/>
      <c r="X1086" s="9"/>
    </row>
    <row r="1087" spans="1:25">
      <c r="F1087" s="6"/>
      <c r="G1087" s="6"/>
      <c r="T1087" s="6"/>
      <c r="X1087" s="9"/>
    </row>
    <row r="1088" spans="1:25">
      <c r="F1088" s="6"/>
      <c r="G1088" s="6"/>
      <c r="T1088" s="6"/>
      <c r="X1088" s="9"/>
    </row>
    <row r="1089" spans="6:24">
      <c r="F1089" s="6"/>
      <c r="G1089" s="6"/>
      <c r="T1089" s="6"/>
      <c r="X1089" s="9"/>
    </row>
    <row r="1090" spans="6:24">
      <c r="F1090" s="6"/>
      <c r="G1090" s="6"/>
      <c r="T1090" s="6"/>
      <c r="X1090" s="9"/>
    </row>
    <row r="1091" spans="6:24">
      <c r="F1091" s="6"/>
      <c r="G1091" s="6"/>
      <c r="T1091" s="6"/>
      <c r="X1091" s="9"/>
    </row>
    <row r="1092" spans="6:24">
      <c r="F1092" s="6"/>
      <c r="G1092" s="6"/>
      <c r="T1092" s="6"/>
      <c r="X1092" s="9"/>
    </row>
    <row r="1093" spans="6:24">
      <c r="F1093" s="6"/>
      <c r="G1093" s="6"/>
      <c r="T1093" s="6"/>
      <c r="X1093" s="9"/>
    </row>
    <row r="1094" spans="6:24">
      <c r="F1094" s="6"/>
      <c r="G1094" s="6"/>
      <c r="T1094" s="6"/>
      <c r="X1094" s="9"/>
    </row>
    <row r="1095" spans="6:24">
      <c r="F1095" s="6"/>
      <c r="G1095" s="6"/>
      <c r="T1095" s="6"/>
      <c r="X1095" s="9"/>
    </row>
    <row r="1096" spans="6:24">
      <c r="F1096" s="6"/>
      <c r="G1096" s="6"/>
      <c r="T1096" s="6"/>
      <c r="X1096" s="9"/>
    </row>
    <row r="1097" spans="6:24">
      <c r="F1097" s="6"/>
      <c r="G1097" s="6"/>
      <c r="T1097" s="6"/>
      <c r="X1097" s="9"/>
    </row>
    <row r="1098" spans="6:24">
      <c r="F1098" s="6"/>
      <c r="G1098" s="6"/>
      <c r="T1098" s="6"/>
      <c r="X1098" s="9"/>
    </row>
    <row r="1099" spans="6:24">
      <c r="F1099" s="6"/>
      <c r="G1099" s="6"/>
      <c r="M1099" s="11"/>
      <c r="T1099" s="6"/>
      <c r="X1099" s="9"/>
    </row>
    <row r="1100" spans="6:24">
      <c r="F1100" s="6"/>
      <c r="G1100" s="6"/>
      <c r="M1100" s="12"/>
      <c r="T1100" s="6"/>
      <c r="X1100" s="9"/>
    </row>
    <row r="1101" spans="6:24">
      <c r="F1101" s="6"/>
      <c r="G1101" s="6"/>
      <c r="M1101" s="13"/>
      <c r="T1101" s="6"/>
      <c r="X1101" s="9"/>
    </row>
    <row r="1102" spans="6:24">
      <c r="F1102" s="6"/>
      <c r="G1102" s="6"/>
      <c r="M1102" s="10"/>
      <c r="T1102" s="6"/>
      <c r="X1102" s="9"/>
    </row>
    <row r="1103" spans="6:24">
      <c r="F1103" s="6"/>
      <c r="G1103" s="6"/>
      <c r="M1103" s="11"/>
      <c r="T1103" s="6"/>
      <c r="X1103" s="9"/>
    </row>
    <row r="1104" spans="6:24">
      <c r="F1104" s="6"/>
      <c r="G1104" s="6"/>
      <c r="M1104" s="12"/>
      <c r="T1104" s="6"/>
      <c r="X1104" s="9"/>
    </row>
    <row r="1105" spans="6:24">
      <c r="F1105" s="6"/>
      <c r="G1105" s="6"/>
      <c r="M1105" s="14"/>
      <c r="T1105" s="6"/>
      <c r="X1105" s="9"/>
    </row>
    <row r="1106" spans="6:24">
      <c r="F1106" s="6"/>
      <c r="G1106" s="6"/>
      <c r="M1106" s="15"/>
      <c r="T1106" s="6"/>
      <c r="X1106" s="9"/>
    </row>
    <row r="1107" spans="6:24">
      <c r="F1107" s="6"/>
      <c r="G1107" s="6"/>
      <c r="M1107" s="13"/>
      <c r="T1107" s="6"/>
      <c r="X1107" s="9"/>
    </row>
    <row r="1108" spans="6:24">
      <c r="F1108" s="6"/>
      <c r="G1108" s="6"/>
      <c r="M1108" s="13"/>
      <c r="T1108" s="6"/>
      <c r="X1108" s="9"/>
    </row>
    <row r="1109" spans="6:24">
      <c r="F1109" s="6"/>
      <c r="G1109" s="6"/>
      <c r="M1109" s="10"/>
      <c r="T1109" s="6"/>
      <c r="X1109" s="9"/>
    </row>
    <row r="1110" spans="6:24">
      <c r="F1110" s="6"/>
      <c r="G1110" s="6"/>
      <c r="M1110" s="6"/>
      <c r="T1110" s="6"/>
      <c r="X1110" s="9"/>
    </row>
    <row r="1111" spans="6:24">
      <c r="F1111" s="6"/>
      <c r="G1111" s="6"/>
      <c r="M1111" s="6"/>
      <c r="T1111" s="6"/>
      <c r="X1111" s="9"/>
    </row>
    <row r="1112" spans="6:24">
      <c r="F1112" s="6"/>
      <c r="G1112" s="6"/>
      <c r="M1112" s="6"/>
      <c r="T1112" s="6"/>
      <c r="X1112" s="9"/>
    </row>
    <row r="1113" spans="6:24">
      <c r="F1113" s="6"/>
      <c r="G1113" s="6"/>
      <c r="M1113" s="6"/>
      <c r="T1113" s="6"/>
      <c r="X1113" s="9"/>
    </row>
    <row r="1114" spans="6:24">
      <c r="F1114" s="6"/>
      <c r="G1114" s="6"/>
      <c r="M1114" s="6"/>
      <c r="T1114" s="6"/>
      <c r="X1114" s="9"/>
    </row>
    <row r="1115" spans="6:24">
      <c r="F1115" s="6"/>
      <c r="G1115" s="6"/>
      <c r="M1115" s="6"/>
      <c r="T1115" s="6"/>
      <c r="X1115" s="9"/>
    </row>
    <row r="1116" spans="6:24">
      <c r="F1116" s="6"/>
      <c r="G1116" s="6"/>
      <c r="M1116" s="6"/>
      <c r="T1116" s="6"/>
      <c r="X1116" s="9"/>
    </row>
    <row r="1117" spans="6:24">
      <c r="F1117" s="6"/>
      <c r="G1117" s="6"/>
      <c r="M1117" s="6"/>
      <c r="T1117" s="6"/>
      <c r="X1117" s="9"/>
    </row>
    <row r="1118" spans="6:24">
      <c r="F1118" s="6"/>
      <c r="G1118" s="6"/>
      <c r="M1118" s="6"/>
      <c r="T1118" s="6"/>
      <c r="X1118" s="9"/>
    </row>
    <row r="1119" spans="6:24">
      <c r="F1119" s="6"/>
      <c r="G1119" s="6"/>
      <c r="M1119" s="6"/>
      <c r="T1119" s="6"/>
      <c r="X1119" s="9"/>
    </row>
    <row r="1120" spans="6:24">
      <c r="F1120" s="6"/>
      <c r="G1120" s="6"/>
      <c r="M1120" s="6"/>
      <c r="T1120" s="6"/>
      <c r="X1120" s="9"/>
    </row>
    <row r="1121" spans="6:24">
      <c r="F1121" s="6"/>
      <c r="G1121" s="6"/>
      <c r="M1121" s="6"/>
      <c r="T1121" s="6"/>
      <c r="X1121" s="9"/>
    </row>
    <row r="1122" spans="6:24">
      <c r="F1122" s="6"/>
      <c r="G1122" s="6"/>
      <c r="M1122" s="6"/>
      <c r="T1122" s="6"/>
      <c r="X1122" s="9"/>
    </row>
    <row r="1123" spans="6:24">
      <c r="F1123" s="6"/>
      <c r="G1123" s="6"/>
      <c r="M1123" s="6"/>
      <c r="T1123" s="6"/>
      <c r="X1123" s="9"/>
    </row>
    <row r="1124" spans="6:24">
      <c r="F1124" s="6"/>
      <c r="G1124" s="6"/>
      <c r="M1124" s="6"/>
      <c r="T1124" s="6"/>
      <c r="X1124" s="9"/>
    </row>
    <row r="1125" spans="6:24">
      <c r="F1125" s="6"/>
      <c r="G1125" s="6"/>
      <c r="M1125" s="6"/>
      <c r="T1125" s="6"/>
      <c r="X1125" s="9"/>
    </row>
    <row r="1126" spans="6:24">
      <c r="F1126" s="6"/>
      <c r="G1126" s="6"/>
      <c r="M1126" s="6"/>
      <c r="T1126" s="6"/>
      <c r="X1126" s="9"/>
    </row>
    <row r="1127" spans="6:24">
      <c r="F1127" s="6"/>
      <c r="G1127" s="6"/>
      <c r="T1127" s="6"/>
      <c r="X1127" s="9"/>
    </row>
    <row r="1128" spans="6:24">
      <c r="F1128" s="6"/>
      <c r="G1128" s="6"/>
      <c r="M1128" s="6"/>
      <c r="T1128" s="6"/>
      <c r="X1128" s="9"/>
    </row>
    <row r="1129" spans="6:24">
      <c r="F1129" s="6"/>
      <c r="G1129" s="6"/>
      <c r="T1129" s="6"/>
      <c r="X1129" s="9"/>
    </row>
    <row r="1130" spans="6:24">
      <c r="F1130" s="6"/>
      <c r="G1130" s="6"/>
      <c r="M1130" s="6"/>
      <c r="T1130" s="6"/>
      <c r="X1130" s="9"/>
    </row>
    <row r="1131" spans="6:24">
      <c r="F1131" s="6"/>
      <c r="G1131" s="6"/>
      <c r="M1131" s="6"/>
      <c r="T1131" s="6"/>
      <c r="X1131" s="9"/>
    </row>
    <row r="1132" spans="6:24">
      <c r="F1132" s="6"/>
      <c r="G1132" s="6"/>
      <c r="M1132" s="6"/>
      <c r="T1132" s="6"/>
      <c r="X1132" s="9"/>
    </row>
    <row r="1133" spans="6:24">
      <c r="F1133" s="6"/>
      <c r="G1133" s="6"/>
      <c r="M1133" s="6"/>
      <c r="T1133" s="6"/>
      <c r="X1133" s="9"/>
    </row>
    <row r="1134" spans="6:24">
      <c r="F1134" s="6"/>
      <c r="G1134" s="6"/>
      <c r="M1134" s="6"/>
      <c r="T1134" s="6"/>
      <c r="X1134" s="9"/>
    </row>
    <row r="1135" spans="6:24">
      <c r="F1135" s="6"/>
      <c r="G1135" s="6"/>
      <c r="M1135" s="6"/>
      <c r="T1135" s="6"/>
      <c r="X1135" s="9"/>
    </row>
    <row r="1136" spans="6:24">
      <c r="F1136" s="6"/>
      <c r="G1136" s="6"/>
      <c r="M1136" s="6"/>
      <c r="T1136" s="6"/>
      <c r="X1136" s="9"/>
    </row>
    <row r="1137" spans="6:24">
      <c r="F1137" s="6"/>
      <c r="G1137" s="6"/>
      <c r="M1137" s="6"/>
      <c r="T1137" s="6"/>
      <c r="X1137" s="9"/>
    </row>
    <row r="1138" spans="6:24">
      <c r="F1138" s="6"/>
      <c r="G1138" s="6"/>
      <c r="M1138" s="6"/>
      <c r="T1138" s="6"/>
      <c r="X1138" s="9"/>
    </row>
    <row r="1139" spans="6:24">
      <c r="F1139" s="6"/>
      <c r="G1139" s="6"/>
      <c r="M1139" s="6"/>
      <c r="T1139" s="6"/>
      <c r="X1139" s="9"/>
    </row>
    <row r="1140" spans="6:24">
      <c r="F1140" s="6"/>
      <c r="G1140" s="6"/>
      <c r="M1140" s="6"/>
      <c r="T1140" s="6"/>
      <c r="X1140" s="9"/>
    </row>
    <row r="1141" spans="6:24">
      <c r="F1141" s="6"/>
      <c r="G1141" s="6"/>
      <c r="M1141" s="6"/>
      <c r="T1141" s="6"/>
      <c r="X1141" s="9"/>
    </row>
    <row r="1142" spans="6:24">
      <c r="F1142" s="6"/>
      <c r="G1142" s="6"/>
      <c r="M1142" s="6"/>
      <c r="T1142" s="6"/>
      <c r="X1142" s="9"/>
    </row>
    <row r="1143" spans="6:24">
      <c r="F1143" s="6"/>
      <c r="G1143" s="6"/>
      <c r="T1143" s="6"/>
      <c r="X1143" s="9"/>
    </row>
    <row r="1144" spans="6:24">
      <c r="F1144" s="6"/>
      <c r="G1144" s="6"/>
      <c r="M1144" s="6"/>
      <c r="T1144" s="6"/>
      <c r="X1144" s="9"/>
    </row>
    <row r="1145" spans="6:24">
      <c r="F1145" s="6"/>
      <c r="G1145" s="6"/>
      <c r="T1145" s="6"/>
      <c r="X1145" s="9"/>
    </row>
    <row r="1146" spans="6:24">
      <c r="F1146" s="6"/>
      <c r="G1146" s="6"/>
      <c r="M1146" s="6"/>
      <c r="T1146" s="6"/>
      <c r="X1146" s="9"/>
    </row>
    <row r="1147" spans="6:24">
      <c r="F1147" s="6"/>
      <c r="G1147" s="6"/>
      <c r="M1147" s="6"/>
      <c r="T1147" s="6"/>
      <c r="X1147" s="9"/>
    </row>
    <row r="1148" spans="6:24">
      <c r="F1148" s="6"/>
      <c r="G1148" s="6"/>
      <c r="M1148" s="6"/>
      <c r="T1148" s="6"/>
      <c r="X1148" s="9"/>
    </row>
    <row r="1149" spans="6:24">
      <c r="F1149" s="6"/>
      <c r="G1149" s="6"/>
      <c r="M1149" s="6"/>
      <c r="T1149" s="6"/>
      <c r="X1149" s="9"/>
    </row>
    <row r="1150" spans="6:24">
      <c r="F1150" s="6"/>
      <c r="G1150" s="6"/>
      <c r="M1150" s="6"/>
      <c r="T1150" s="6"/>
      <c r="X1150" s="9"/>
    </row>
    <row r="1151" spans="6:24">
      <c r="F1151" s="6"/>
      <c r="G1151" s="6"/>
      <c r="M1151" s="6"/>
      <c r="T1151" s="6"/>
      <c r="X1151" s="9"/>
    </row>
    <row r="1152" spans="6:24">
      <c r="F1152" s="6"/>
      <c r="G1152" s="6"/>
      <c r="M1152" s="6"/>
      <c r="T1152" s="6"/>
      <c r="X1152" s="9"/>
    </row>
    <row r="1153" spans="6:24">
      <c r="F1153" s="6"/>
      <c r="G1153" s="6"/>
      <c r="M1153" s="6"/>
      <c r="T1153" s="6"/>
      <c r="X1153" s="9"/>
    </row>
    <row r="1154" spans="6:24">
      <c r="F1154" s="6"/>
      <c r="G1154" s="6"/>
      <c r="T1154" s="6"/>
      <c r="X1154" s="9"/>
    </row>
    <row r="1155" spans="6:24">
      <c r="F1155" s="6"/>
      <c r="G1155" s="6"/>
      <c r="M1155" s="6"/>
      <c r="T1155" s="6"/>
      <c r="X1155" s="9"/>
    </row>
    <row r="1156" spans="6:24">
      <c r="F1156" s="6"/>
      <c r="G1156" s="6"/>
      <c r="M1156" s="6"/>
      <c r="T1156" s="6"/>
      <c r="X1156" s="9"/>
    </row>
    <row r="1157" spans="6:24">
      <c r="F1157" s="6"/>
      <c r="G1157" s="6"/>
      <c r="M1157" s="6"/>
      <c r="T1157" s="6"/>
      <c r="X1157" s="9"/>
    </row>
    <row r="1158" spans="6:24">
      <c r="F1158" s="6"/>
      <c r="G1158" s="6"/>
      <c r="M1158" s="6"/>
      <c r="T1158" s="6"/>
      <c r="X1158" s="9"/>
    </row>
    <row r="1159" spans="6:24">
      <c r="F1159" s="6"/>
      <c r="G1159" s="6"/>
      <c r="M1159" s="6"/>
      <c r="T1159" s="6"/>
      <c r="X1159" s="9"/>
    </row>
    <row r="1160" spans="6:24">
      <c r="F1160" s="6"/>
      <c r="G1160" s="6"/>
      <c r="M1160" s="6"/>
      <c r="T1160" s="6"/>
      <c r="X1160" s="9"/>
    </row>
    <row r="1161" spans="6:24">
      <c r="F1161" s="6"/>
      <c r="G1161" s="6"/>
      <c r="M1161" s="6"/>
      <c r="T1161" s="6"/>
      <c r="X1161" s="9"/>
    </row>
    <row r="1162" spans="6:24">
      <c r="F1162" s="6"/>
      <c r="G1162" s="6"/>
      <c r="M1162" s="6"/>
      <c r="T1162" s="6"/>
      <c r="X1162" s="9"/>
    </row>
    <row r="1163" spans="6:24">
      <c r="F1163" s="6"/>
      <c r="G1163" s="6"/>
      <c r="M1163" s="6"/>
      <c r="T1163" s="6"/>
      <c r="X1163" s="9"/>
    </row>
    <row r="1164" spans="6:24">
      <c r="F1164" s="6"/>
      <c r="G1164" s="6"/>
      <c r="M1164" s="6"/>
      <c r="T1164" s="6"/>
      <c r="X1164" s="9"/>
    </row>
    <row r="1165" spans="6:24">
      <c r="F1165" s="6"/>
      <c r="G1165" s="6"/>
      <c r="M1165" s="6"/>
      <c r="T1165" s="6"/>
      <c r="X1165" s="9"/>
    </row>
    <row r="1166" spans="6:24">
      <c r="F1166" s="6"/>
      <c r="G1166" s="6"/>
      <c r="M1166" s="6"/>
      <c r="T1166" s="6"/>
      <c r="X1166" s="9"/>
    </row>
    <row r="1167" spans="6:24">
      <c r="F1167" s="6"/>
      <c r="G1167" s="6"/>
      <c r="M1167" s="6"/>
      <c r="T1167" s="6"/>
      <c r="X1167" s="9"/>
    </row>
    <row r="1168" spans="6:24">
      <c r="F1168" s="6"/>
      <c r="G1168" s="6"/>
      <c r="M1168" s="6"/>
      <c r="T1168" s="6"/>
      <c r="X1168" s="9"/>
    </row>
    <row r="1169" spans="6:24">
      <c r="F1169" s="6"/>
      <c r="G1169" s="6"/>
      <c r="M1169" s="6"/>
      <c r="T1169" s="6"/>
      <c r="X1169" s="9"/>
    </row>
    <row r="1170" spans="6:24">
      <c r="F1170" s="6"/>
      <c r="G1170" s="6"/>
      <c r="M1170" s="6"/>
      <c r="T1170" s="6"/>
      <c r="X1170" s="9"/>
    </row>
    <row r="1171" spans="6:24">
      <c r="F1171" s="6"/>
      <c r="G1171" s="6"/>
      <c r="M1171" s="6"/>
      <c r="T1171" s="6"/>
      <c r="X1171" s="9"/>
    </row>
    <row r="1172" spans="6:24">
      <c r="F1172" s="6"/>
      <c r="G1172" s="6"/>
      <c r="M1172" s="6"/>
      <c r="T1172" s="6"/>
      <c r="X1172" s="9"/>
    </row>
    <row r="1173" spans="6:24">
      <c r="F1173" s="6"/>
      <c r="G1173" s="6"/>
      <c r="M1173" s="6"/>
      <c r="T1173" s="6"/>
      <c r="X1173" s="9"/>
    </row>
    <row r="1174" spans="6:24">
      <c r="F1174" s="6"/>
      <c r="G1174" s="6"/>
      <c r="M1174" s="6"/>
      <c r="T1174" s="6"/>
      <c r="X1174" s="9"/>
    </row>
    <row r="1175" spans="6:24">
      <c r="F1175" s="6"/>
      <c r="G1175" s="6"/>
      <c r="M1175" s="6"/>
      <c r="T1175" s="6"/>
      <c r="X1175" s="9"/>
    </row>
    <row r="1176" spans="6:24">
      <c r="F1176" s="6"/>
      <c r="G1176" s="6"/>
      <c r="M1176" s="6"/>
      <c r="T1176" s="6"/>
      <c r="X1176" s="9"/>
    </row>
    <row r="1177" spans="6:24">
      <c r="F1177" s="6"/>
      <c r="G1177" s="6"/>
      <c r="M1177" s="6"/>
      <c r="T1177" s="6"/>
      <c r="X1177" s="9"/>
    </row>
    <row r="1178" spans="6:24">
      <c r="F1178" s="6"/>
      <c r="G1178" s="6"/>
      <c r="T1178" s="6"/>
      <c r="X1178" s="9"/>
    </row>
    <row r="1179" spans="6:24">
      <c r="F1179" s="6"/>
      <c r="G1179" s="6"/>
      <c r="T1179" s="6"/>
      <c r="X1179" s="9"/>
    </row>
    <row r="1180" spans="6:24">
      <c r="F1180" s="6"/>
      <c r="G1180" s="6"/>
      <c r="T1180" s="6"/>
      <c r="X1180" s="9"/>
    </row>
    <row r="1181" spans="6:24">
      <c r="F1181" s="6"/>
      <c r="G1181" s="6"/>
      <c r="T1181" s="6"/>
      <c r="X1181" s="9"/>
    </row>
    <row r="1182" spans="6:24">
      <c r="F1182" s="6"/>
      <c r="G1182" s="6"/>
      <c r="T1182" s="6"/>
      <c r="X1182" s="9"/>
    </row>
    <row r="1183" spans="6:24">
      <c r="F1183" s="6"/>
      <c r="G1183" s="6"/>
      <c r="T1183" s="6"/>
      <c r="X1183" s="9"/>
    </row>
    <row r="1184" spans="6:24">
      <c r="F1184" s="6"/>
      <c r="G1184" s="6"/>
      <c r="T1184" s="6"/>
      <c r="X1184" s="9"/>
    </row>
    <row r="1185" spans="6:24">
      <c r="F1185" s="6"/>
      <c r="G1185" s="6"/>
      <c r="T1185" s="6"/>
      <c r="X1185" s="9"/>
    </row>
    <row r="1186" spans="6:24">
      <c r="F1186" s="6"/>
      <c r="G1186" s="6"/>
      <c r="T1186" s="6"/>
      <c r="X1186" s="9"/>
    </row>
    <row r="1187" spans="6:24">
      <c r="F1187" s="6"/>
      <c r="G1187" s="6"/>
      <c r="T1187" s="6"/>
      <c r="X1187" s="9"/>
    </row>
    <row r="1188" spans="6:24">
      <c r="F1188" s="6"/>
      <c r="G1188" s="6"/>
      <c r="T1188" s="6"/>
      <c r="X1188" s="9"/>
    </row>
    <row r="1189" spans="6:24">
      <c r="F1189" s="6"/>
      <c r="G1189" s="6"/>
      <c r="T1189" s="6"/>
      <c r="X1189" s="9"/>
    </row>
    <row r="1190" spans="6:24">
      <c r="F1190" s="6"/>
      <c r="G1190" s="6"/>
      <c r="T1190" s="6"/>
      <c r="X1190" s="9"/>
    </row>
    <row r="1191" spans="6:24">
      <c r="F1191" s="6"/>
      <c r="G1191" s="6"/>
      <c r="T1191" s="6"/>
      <c r="X1191" s="9"/>
    </row>
    <row r="1192" spans="6:24">
      <c r="F1192" s="6"/>
      <c r="G1192" s="6"/>
      <c r="T1192" s="6"/>
      <c r="X1192" s="9"/>
    </row>
    <row r="1193" spans="6:24">
      <c r="F1193" s="6"/>
      <c r="G1193" s="6"/>
      <c r="T1193" s="6"/>
      <c r="X1193" s="9"/>
    </row>
    <row r="1194" spans="6:24">
      <c r="F1194" s="6"/>
      <c r="G1194" s="6"/>
      <c r="T1194" s="6"/>
      <c r="X1194" s="9"/>
    </row>
    <row r="1195" spans="6:24">
      <c r="F1195" s="6"/>
      <c r="G1195" s="6"/>
      <c r="T1195" s="6"/>
      <c r="X1195" s="9"/>
    </row>
    <row r="1196" spans="6:24">
      <c r="F1196" s="6"/>
      <c r="G1196" s="6"/>
      <c r="T1196" s="6"/>
      <c r="X1196" s="9"/>
    </row>
    <row r="1197" spans="6:24">
      <c r="F1197" s="6"/>
      <c r="G1197" s="6"/>
      <c r="T1197" s="6"/>
      <c r="X1197" s="9"/>
    </row>
    <row r="1198" spans="6:24">
      <c r="F1198" s="6"/>
      <c r="G1198" s="6"/>
      <c r="M1198" s="11"/>
      <c r="T1198" s="6"/>
      <c r="X1198" s="9"/>
    </row>
    <row r="1199" spans="6:24">
      <c r="F1199" s="6"/>
      <c r="G1199" s="6"/>
      <c r="M1199" s="12"/>
      <c r="T1199" s="6"/>
      <c r="X1199" s="9"/>
    </row>
    <row r="1200" spans="6:24">
      <c r="F1200" s="6"/>
      <c r="G1200" s="6"/>
      <c r="M1200" s="13"/>
      <c r="T1200" s="6"/>
      <c r="X1200" s="9"/>
    </row>
    <row r="1201" spans="6:24">
      <c r="F1201" s="6"/>
      <c r="G1201" s="6"/>
      <c r="M1201" s="10"/>
      <c r="T1201" s="6"/>
      <c r="X1201" s="9"/>
    </row>
    <row r="1202" spans="6:24">
      <c r="F1202" s="6"/>
      <c r="G1202" s="6"/>
      <c r="M1202" s="11"/>
      <c r="T1202" s="6"/>
      <c r="X1202" s="9"/>
    </row>
    <row r="1203" spans="6:24">
      <c r="F1203" s="6"/>
      <c r="G1203" s="6"/>
      <c r="M1203" s="12"/>
      <c r="T1203" s="6"/>
      <c r="X1203" s="9"/>
    </row>
    <row r="1204" spans="6:24">
      <c r="F1204" s="6"/>
      <c r="G1204" s="6"/>
      <c r="M1204" s="14"/>
      <c r="T1204" s="6"/>
      <c r="X1204" s="9"/>
    </row>
    <row r="1205" spans="6:24">
      <c r="F1205" s="6"/>
      <c r="G1205" s="6"/>
      <c r="M1205" s="15"/>
      <c r="T1205" s="6"/>
      <c r="X1205" s="9"/>
    </row>
    <row r="1206" spans="6:24">
      <c r="F1206" s="6"/>
      <c r="G1206" s="6"/>
      <c r="M1206" s="13"/>
      <c r="T1206" s="6"/>
      <c r="X1206" s="9"/>
    </row>
    <row r="1207" spans="6:24">
      <c r="F1207" s="6"/>
      <c r="G1207" s="6"/>
      <c r="M1207" s="13"/>
      <c r="T1207" s="6"/>
      <c r="X1207" s="9"/>
    </row>
    <row r="1208" spans="6:24">
      <c r="F1208" s="6"/>
      <c r="G1208" s="6"/>
      <c r="M1208" s="10"/>
      <c r="T1208" s="6"/>
      <c r="X1208" s="9"/>
    </row>
    <row r="1209" spans="6:24">
      <c r="F1209" s="6"/>
      <c r="G1209" s="6"/>
      <c r="M1209" s="6"/>
      <c r="T1209" s="6"/>
      <c r="X1209" s="9"/>
    </row>
    <row r="1210" spans="6:24">
      <c r="F1210" s="6"/>
      <c r="G1210" s="6"/>
      <c r="M1210" s="6"/>
      <c r="T1210" s="6"/>
      <c r="X1210" s="9"/>
    </row>
    <row r="1211" spans="6:24">
      <c r="F1211" s="6"/>
      <c r="G1211" s="6"/>
      <c r="M1211" s="6"/>
      <c r="T1211" s="6"/>
      <c r="X1211" s="9"/>
    </row>
    <row r="1212" spans="6:24">
      <c r="F1212" s="6"/>
      <c r="G1212" s="6"/>
      <c r="M1212" s="6"/>
      <c r="T1212" s="6"/>
      <c r="X1212" s="9"/>
    </row>
    <row r="1213" spans="6:24">
      <c r="F1213" s="6"/>
      <c r="G1213" s="6"/>
      <c r="M1213" s="6"/>
      <c r="T1213" s="6"/>
      <c r="X1213" s="9"/>
    </row>
    <row r="1214" spans="6:24">
      <c r="F1214" s="6"/>
      <c r="G1214" s="6"/>
      <c r="M1214" s="6"/>
      <c r="T1214" s="6"/>
      <c r="X1214" s="9"/>
    </row>
    <row r="1215" spans="6:24">
      <c r="F1215" s="6"/>
      <c r="G1215" s="6"/>
      <c r="M1215" s="6"/>
      <c r="T1215" s="6"/>
      <c r="X1215" s="9"/>
    </row>
    <row r="1216" spans="6:24">
      <c r="F1216" s="6"/>
      <c r="G1216" s="6"/>
      <c r="M1216" s="6"/>
      <c r="T1216" s="6"/>
      <c r="X1216" s="9"/>
    </row>
    <row r="1217" spans="6:24">
      <c r="F1217" s="6"/>
      <c r="G1217" s="6"/>
      <c r="M1217" s="6"/>
      <c r="T1217" s="6"/>
      <c r="X1217" s="9"/>
    </row>
    <row r="1218" spans="6:24">
      <c r="F1218" s="6"/>
      <c r="G1218" s="6"/>
      <c r="M1218" s="6"/>
      <c r="T1218" s="6"/>
      <c r="X1218" s="9"/>
    </row>
    <row r="1219" spans="6:24">
      <c r="F1219" s="6"/>
      <c r="G1219" s="6"/>
      <c r="M1219" s="6"/>
      <c r="T1219" s="6"/>
      <c r="X1219" s="9"/>
    </row>
    <row r="1220" spans="6:24">
      <c r="F1220" s="6"/>
      <c r="G1220" s="6"/>
      <c r="M1220" s="6"/>
      <c r="T1220" s="6"/>
      <c r="X1220" s="9"/>
    </row>
    <row r="1221" spans="6:24">
      <c r="F1221" s="6"/>
      <c r="G1221" s="6"/>
      <c r="M1221" s="6"/>
      <c r="T1221" s="6"/>
      <c r="X1221" s="9"/>
    </row>
    <row r="1222" spans="6:24">
      <c r="F1222" s="6"/>
      <c r="G1222" s="6"/>
      <c r="M1222" s="6"/>
      <c r="T1222" s="6"/>
      <c r="X1222" s="9"/>
    </row>
    <row r="1223" spans="6:24">
      <c r="F1223" s="6"/>
      <c r="G1223" s="6"/>
      <c r="M1223" s="6"/>
      <c r="T1223" s="6"/>
      <c r="X1223" s="9"/>
    </row>
    <row r="1224" spans="6:24">
      <c r="F1224" s="6"/>
      <c r="G1224" s="6"/>
      <c r="M1224" s="6"/>
      <c r="T1224" s="6"/>
      <c r="X1224" s="9"/>
    </row>
    <row r="1225" spans="6:24">
      <c r="F1225" s="6"/>
      <c r="G1225" s="6"/>
      <c r="M1225" s="6"/>
      <c r="T1225" s="6"/>
      <c r="X1225" s="9"/>
    </row>
    <row r="1226" spans="6:24">
      <c r="F1226" s="6"/>
      <c r="G1226" s="6"/>
      <c r="T1226" s="6"/>
      <c r="X1226" s="9"/>
    </row>
    <row r="1227" spans="6:24">
      <c r="F1227" s="6"/>
      <c r="G1227" s="6"/>
      <c r="M1227" s="6"/>
      <c r="T1227" s="6"/>
      <c r="X1227" s="9"/>
    </row>
    <row r="1228" spans="6:24">
      <c r="F1228" s="6"/>
      <c r="G1228" s="6"/>
      <c r="T1228" s="6"/>
      <c r="X1228" s="9"/>
    </row>
    <row r="1229" spans="6:24">
      <c r="F1229" s="6"/>
      <c r="G1229" s="6"/>
      <c r="M1229" s="6"/>
      <c r="T1229" s="6"/>
      <c r="X1229" s="9"/>
    </row>
    <row r="1230" spans="6:24">
      <c r="F1230" s="6"/>
      <c r="G1230" s="6"/>
      <c r="M1230" s="6"/>
      <c r="T1230" s="6"/>
      <c r="X1230" s="9"/>
    </row>
    <row r="1231" spans="6:24">
      <c r="F1231" s="6"/>
      <c r="G1231" s="6"/>
      <c r="M1231" s="6"/>
      <c r="T1231" s="6"/>
      <c r="X1231" s="9"/>
    </row>
    <row r="1232" spans="6:24">
      <c r="F1232" s="6"/>
      <c r="G1232" s="6"/>
      <c r="M1232" s="6"/>
      <c r="T1232" s="6"/>
      <c r="X1232" s="9"/>
    </row>
    <row r="1233" spans="6:24">
      <c r="F1233" s="6"/>
      <c r="G1233" s="6"/>
      <c r="M1233" s="6"/>
      <c r="T1233" s="6"/>
      <c r="X1233" s="9"/>
    </row>
    <row r="1234" spans="6:24">
      <c r="F1234" s="6"/>
      <c r="G1234" s="6"/>
      <c r="M1234" s="6"/>
      <c r="T1234" s="6"/>
      <c r="X1234" s="9"/>
    </row>
    <row r="1235" spans="6:24">
      <c r="F1235" s="6"/>
      <c r="G1235" s="6"/>
      <c r="M1235" s="6"/>
      <c r="T1235" s="6"/>
      <c r="X1235" s="9"/>
    </row>
    <row r="1236" spans="6:24">
      <c r="F1236" s="6"/>
      <c r="G1236" s="6"/>
      <c r="M1236" s="6"/>
      <c r="T1236" s="6"/>
      <c r="X1236" s="9"/>
    </row>
    <row r="1237" spans="6:24">
      <c r="F1237" s="6"/>
      <c r="G1237" s="6"/>
      <c r="M1237" s="6"/>
      <c r="T1237" s="6"/>
      <c r="X1237" s="9"/>
    </row>
    <row r="1238" spans="6:24">
      <c r="F1238" s="6"/>
      <c r="G1238" s="6"/>
      <c r="M1238" s="6"/>
      <c r="T1238" s="6"/>
      <c r="X1238" s="9"/>
    </row>
    <row r="1239" spans="6:24">
      <c r="F1239" s="6"/>
      <c r="G1239" s="6"/>
      <c r="M1239" s="6"/>
      <c r="T1239" s="6"/>
      <c r="X1239" s="9"/>
    </row>
    <row r="1240" spans="6:24">
      <c r="F1240" s="6"/>
      <c r="G1240" s="6"/>
      <c r="M1240" s="6"/>
      <c r="T1240" s="6"/>
      <c r="X1240" s="9"/>
    </row>
    <row r="1241" spans="6:24">
      <c r="F1241" s="6"/>
      <c r="G1241" s="6"/>
      <c r="M1241" s="6"/>
      <c r="T1241" s="6"/>
      <c r="X1241" s="9"/>
    </row>
    <row r="1242" spans="6:24">
      <c r="F1242" s="6"/>
      <c r="G1242" s="6"/>
      <c r="T1242" s="6"/>
      <c r="X1242" s="9"/>
    </row>
    <row r="1243" spans="6:24">
      <c r="F1243" s="6"/>
      <c r="G1243" s="6"/>
      <c r="M1243" s="6"/>
      <c r="T1243" s="6"/>
      <c r="X1243" s="9"/>
    </row>
    <row r="1244" spans="6:24">
      <c r="F1244" s="6"/>
      <c r="G1244" s="6"/>
      <c r="T1244" s="6"/>
      <c r="X1244" s="9"/>
    </row>
    <row r="1245" spans="6:24">
      <c r="F1245" s="6"/>
      <c r="G1245" s="6"/>
      <c r="M1245" s="6"/>
      <c r="T1245" s="6"/>
      <c r="X1245" s="9"/>
    </row>
    <row r="1246" spans="6:24">
      <c r="F1246" s="6"/>
      <c r="G1246" s="6"/>
      <c r="M1246" s="6"/>
      <c r="T1246" s="6"/>
      <c r="X1246" s="9"/>
    </row>
    <row r="1247" spans="6:24">
      <c r="F1247" s="6"/>
      <c r="G1247" s="6"/>
      <c r="M1247" s="6"/>
      <c r="T1247" s="6"/>
      <c r="X1247" s="9"/>
    </row>
    <row r="1248" spans="6:24">
      <c r="F1248" s="6"/>
      <c r="G1248" s="6"/>
      <c r="M1248" s="6"/>
      <c r="T1248" s="6"/>
      <c r="X1248" s="9"/>
    </row>
    <row r="1249" spans="6:24">
      <c r="F1249" s="6"/>
      <c r="G1249" s="6"/>
      <c r="M1249" s="6"/>
      <c r="T1249" s="6"/>
      <c r="X1249" s="9"/>
    </row>
    <row r="1250" spans="6:24">
      <c r="F1250" s="6"/>
      <c r="G1250" s="6"/>
      <c r="M1250" s="6"/>
      <c r="T1250" s="6"/>
      <c r="X1250" s="9"/>
    </row>
    <row r="1251" spans="6:24">
      <c r="F1251" s="6"/>
      <c r="G1251" s="6"/>
      <c r="M1251" s="6"/>
      <c r="T1251" s="6"/>
      <c r="X1251" s="9"/>
    </row>
    <row r="1252" spans="6:24">
      <c r="F1252" s="6"/>
      <c r="G1252" s="6"/>
      <c r="M1252" s="6"/>
      <c r="T1252" s="6"/>
      <c r="X1252" s="9"/>
    </row>
    <row r="1253" spans="6:24">
      <c r="F1253" s="6"/>
      <c r="G1253" s="6"/>
      <c r="T1253" s="6"/>
      <c r="X1253" s="9"/>
    </row>
    <row r="1254" spans="6:24">
      <c r="F1254" s="6"/>
      <c r="G1254" s="6"/>
      <c r="M1254" s="6"/>
      <c r="T1254" s="6"/>
      <c r="X1254" s="9"/>
    </row>
    <row r="1255" spans="6:24">
      <c r="F1255" s="6"/>
      <c r="G1255" s="6"/>
      <c r="M1255" s="6"/>
      <c r="T1255" s="6"/>
      <c r="X1255" s="9"/>
    </row>
    <row r="1256" spans="6:24">
      <c r="F1256" s="6"/>
      <c r="G1256" s="6"/>
      <c r="M1256" s="6"/>
      <c r="T1256" s="6"/>
      <c r="X1256" s="9"/>
    </row>
    <row r="1257" spans="6:24">
      <c r="F1257" s="6"/>
      <c r="G1257" s="6"/>
      <c r="M1257" s="6"/>
      <c r="T1257" s="6"/>
      <c r="X1257" s="9"/>
    </row>
    <row r="1258" spans="6:24">
      <c r="F1258" s="6"/>
      <c r="G1258" s="6"/>
      <c r="M1258" s="6"/>
      <c r="T1258" s="6"/>
      <c r="X1258" s="9"/>
    </row>
    <row r="1259" spans="6:24">
      <c r="F1259" s="6"/>
      <c r="G1259" s="6"/>
      <c r="M1259" s="6"/>
      <c r="T1259" s="6"/>
      <c r="X1259" s="9"/>
    </row>
    <row r="1260" spans="6:24">
      <c r="F1260" s="6"/>
      <c r="G1260" s="6"/>
      <c r="M1260" s="6"/>
      <c r="T1260" s="6"/>
      <c r="X1260" s="9"/>
    </row>
    <row r="1261" spans="6:24">
      <c r="F1261" s="6"/>
      <c r="G1261" s="6"/>
      <c r="M1261" s="6"/>
      <c r="T1261" s="6"/>
      <c r="X1261" s="9"/>
    </row>
    <row r="1262" spans="6:24">
      <c r="F1262" s="6"/>
      <c r="G1262" s="6"/>
      <c r="M1262" s="6"/>
      <c r="T1262" s="6"/>
      <c r="X1262" s="9"/>
    </row>
    <row r="1263" spans="6:24">
      <c r="F1263" s="6"/>
      <c r="G1263" s="6"/>
      <c r="M1263" s="6"/>
      <c r="T1263" s="6"/>
      <c r="X1263" s="9"/>
    </row>
    <row r="1264" spans="6:24">
      <c r="F1264" s="6"/>
      <c r="G1264" s="6"/>
      <c r="M1264" s="6"/>
      <c r="T1264" s="6"/>
      <c r="X1264" s="9"/>
    </row>
    <row r="1265" spans="1:25">
      <c r="F1265" s="6"/>
      <c r="G1265" s="6"/>
      <c r="M1265" s="6"/>
      <c r="T1265" s="6"/>
      <c r="X1265" s="9"/>
    </row>
    <row r="1266" spans="1:25">
      <c r="F1266" s="6"/>
      <c r="G1266" s="6"/>
      <c r="M1266" s="6"/>
      <c r="T1266" s="6"/>
      <c r="X1266" s="9"/>
    </row>
    <row r="1267" spans="1:25">
      <c r="F1267" s="6"/>
      <c r="G1267" s="6"/>
      <c r="M1267" s="6"/>
      <c r="T1267" s="6"/>
      <c r="X1267" s="9"/>
    </row>
    <row r="1268" spans="1:25">
      <c r="F1268" s="6"/>
      <c r="G1268" s="6"/>
      <c r="M1268" s="6"/>
      <c r="T1268" s="6"/>
      <c r="X1268" s="9"/>
    </row>
    <row r="1269" spans="1:25">
      <c r="F1269" s="6"/>
      <c r="G1269" s="6"/>
      <c r="M1269" s="6"/>
      <c r="T1269" s="6"/>
      <c r="X1269" s="9"/>
    </row>
    <row r="1270" spans="1:25">
      <c r="F1270" s="6"/>
      <c r="G1270" s="6"/>
      <c r="M1270" s="6"/>
      <c r="T1270" s="6"/>
      <c r="X1270" s="9"/>
    </row>
    <row r="1271" spans="1:25">
      <c r="F1271" s="6"/>
      <c r="G1271" s="6"/>
      <c r="M1271" s="6"/>
      <c r="T1271" s="6"/>
      <c r="X1271" s="9"/>
    </row>
    <row r="1272" spans="1:25">
      <c r="F1272" s="6"/>
      <c r="G1272" s="6"/>
      <c r="M1272" s="6"/>
      <c r="T1272" s="6"/>
      <c r="X1272" s="9"/>
    </row>
    <row r="1273" spans="1:25">
      <c r="F1273" s="6"/>
      <c r="G1273" s="6"/>
      <c r="M1273" s="6"/>
      <c r="T1273" s="6"/>
      <c r="X1273" s="9"/>
    </row>
    <row r="1274" spans="1:25">
      <c r="F1274" s="6"/>
      <c r="G1274" s="6"/>
      <c r="M1274" s="6"/>
      <c r="T1274" s="6"/>
      <c r="X1274" s="9"/>
    </row>
    <row r="1275" spans="1:25">
      <c r="A1275" s="23"/>
      <c r="B1275" s="23"/>
      <c r="F1275" s="27"/>
      <c r="G1275" s="27"/>
      <c r="H1275" s="23"/>
      <c r="I1275" s="23"/>
      <c r="J1275" s="27"/>
      <c r="K1275" s="23"/>
      <c r="L1275" s="23"/>
      <c r="M1275" s="27"/>
      <c r="N1275" s="23"/>
      <c r="O1275" s="23"/>
      <c r="P1275" s="23"/>
      <c r="Q1275" s="23"/>
      <c r="R1275" s="23"/>
      <c r="S1275" s="23"/>
      <c r="T1275" s="27"/>
      <c r="U1275" s="23"/>
      <c r="V1275" s="23"/>
      <c r="X1275" s="28"/>
      <c r="Y1275" s="23"/>
    </row>
    <row r="1276" spans="1:25">
      <c r="F1276" s="6"/>
      <c r="G1276" s="6"/>
      <c r="M1276" s="6"/>
      <c r="T1276" s="6"/>
      <c r="X1276" s="9"/>
    </row>
    <row r="1277" spans="1:25">
      <c r="F1277" s="6"/>
      <c r="G1277" s="6"/>
      <c r="T1277" s="6"/>
      <c r="X1277" s="9"/>
    </row>
    <row r="1278" spans="1:25">
      <c r="F1278" s="6"/>
      <c r="G1278" s="6"/>
      <c r="T1278" s="6"/>
      <c r="X1278" s="9"/>
    </row>
    <row r="1279" spans="1:25">
      <c r="F1279" s="6"/>
      <c r="G1279" s="6"/>
      <c r="T1279" s="6"/>
      <c r="X1279" s="9"/>
    </row>
    <row r="1280" spans="1:25">
      <c r="F1280" s="6"/>
      <c r="G1280" s="6"/>
      <c r="T1280" s="6"/>
      <c r="X1280" s="9"/>
    </row>
    <row r="1281" spans="6:24">
      <c r="F1281" s="6"/>
      <c r="G1281" s="6"/>
      <c r="T1281" s="6"/>
      <c r="X1281" s="9"/>
    </row>
    <row r="1282" spans="6:24">
      <c r="F1282" s="6"/>
      <c r="G1282" s="6"/>
      <c r="T1282" s="6"/>
      <c r="X1282" s="9"/>
    </row>
    <row r="1283" spans="6:24">
      <c r="F1283" s="6"/>
      <c r="G1283" s="6"/>
      <c r="T1283" s="6"/>
      <c r="X1283" s="9"/>
    </row>
    <row r="1284" spans="6:24">
      <c r="F1284" s="6"/>
      <c r="G1284" s="6"/>
      <c r="T1284" s="6"/>
      <c r="X1284" s="9"/>
    </row>
    <row r="1285" spans="6:24">
      <c r="F1285" s="6"/>
      <c r="G1285" s="6"/>
      <c r="T1285" s="6"/>
      <c r="X1285" s="9"/>
    </row>
    <row r="1286" spans="6:24">
      <c r="F1286" s="6"/>
      <c r="G1286" s="6"/>
      <c r="T1286" s="6"/>
      <c r="X1286" s="9"/>
    </row>
    <row r="1287" spans="6:24">
      <c r="F1287" s="6"/>
      <c r="G1287" s="6"/>
      <c r="T1287" s="6"/>
      <c r="X1287" s="9"/>
    </row>
    <row r="1288" spans="6:24">
      <c r="F1288" s="6"/>
      <c r="G1288" s="6"/>
      <c r="T1288" s="6"/>
      <c r="X1288" s="9"/>
    </row>
    <row r="1289" spans="6:24">
      <c r="F1289" s="6"/>
      <c r="G1289" s="6"/>
      <c r="T1289" s="6"/>
      <c r="X1289" s="9"/>
    </row>
    <row r="1290" spans="6:24">
      <c r="F1290" s="6"/>
      <c r="G1290" s="6"/>
      <c r="T1290" s="6"/>
      <c r="X1290" s="9"/>
    </row>
    <row r="1291" spans="6:24">
      <c r="F1291" s="6"/>
      <c r="G1291" s="6"/>
      <c r="T1291" s="6"/>
      <c r="X1291" s="9"/>
    </row>
    <row r="1292" spans="6:24">
      <c r="F1292" s="6"/>
      <c r="G1292" s="6"/>
      <c r="T1292" s="6"/>
      <c r="X1292" s="9"/>
    </row>
    <row r="1293" spans="6:24">
      <c r="F1293" s="6"/>
      <c r="G1293" s="6"/>
      <c r="T1293" s="6"/>
      <c r="X1293" s="9"/>
    </row>
    <row r="1294" spans="6:24">
      <c r="F1294" s="6"/>
      <c r="G1294" s="6"/>
      <c r="T1294" s="6"/>
      <c r="X1294" s="9"/>
    </row>
    <row r="1295" spans="6:24">
      <c r="F1295" s="6"/>
      <c r="G1295" s="6"/>
      <c r="T1295" s="6"/>
      <c r="X1295" s="9"/>
    </row>
    <row r="1296" spans="6:24">
      <c r="F1296" s="6"/>
      <c r="G1296" s="6"/>
      <c r="T1296" s="6"/>
      <c r="X1296" s="9"/>
    </row>
    <row r="1297" spans="6:24">
      <c r="F1297" s="6"/>
      <c r="G1297" s="6"/>
      <c r="M1297" s="11"/>
      <c r="T1297" s="6"/>
      <c r="X1297" s="9"/>
    </row>
    <row r="1298" spans="6:24">
      <c r="F1298" s="6"/>
      <c r="G1298" s="6"/>
      <c r="M1298" s="12"/>
      <c r="T1298" s="6"/>
      <c r="X1298" s="9"/>
    </row>
    <row r="1299" spans="6:24">
      <c r="F1299" s="6"/>
      <c r="G1299" s="6"/>
      <c r="M1299" s="13"/>
      <c r="T1299" s="6"/>
      <c r="X1299" s="9"/>
    </row>
    <row r="1300" spans="6:24">
      <c r="F1300" s="6"/>
      <c r="G1300" s="6"/>
      <c r="M1300" s="10"/>
      <c r="T1300" s="6"/>
      <c r="X1300" s="9"/>
    </row>
    <row r="1301" spans="6:24">
      <c r="F1301" s="6"/>
      <c r="G1301" s="6"/>
      <c r="M1301" s="11"/>
      <c r="T1301" s="6"/>
      <c r="X1301" s="9"/>
    </row>
    <row r="1302" spans="6:24">
      <c r="F1302" s="6"/>
      <c r="G1302" s="6"/>
      <c r="M1302" s="12"/>
      <c r="T1302" s="6"/>
      <c r="X1302" s="9"/>
    </row>
    <row r="1303" spans="6:24">
      <c r="F1303" s="6"/>
      <c r="G1303" s="6"/>
      <c r="M1303" s="14"/>
      <c r="T1303" s="6"/>
      <c r="X1303" s="9"/>
    </row>
    <row r="1304" spans="6:24">
      <c r="F1304" s="6"/>
      <c r="G1304" s="6"/>
      <c r="M1304" s="15"/>
      <c r="T1304" s="6"/>
      <c r="X1304" s="9"/>
    </row>
    <row r="1305" spans="6:24">
      <c r="F1305" s="6"/>
      <c r="G1305" s="6"/>
      <c r="M1305" s="13"/>
      <c r="T1305" s="6"/>
      <c r="X1305" s="9"/>
    </row>
    <row r="1306" spans="6:24">
      <c r="F1306" s="6"/>
      <c r="G1306" s="6"/>
      <c r="M1306" s="13"/>
      <c r="T1306" s="6"/>
      <c r="X1306" s="9"/>
    </row>
    <row r="1307" spans="6:24">
      <c r="F1307" s="6"/>
      <c r="G1307" s="6"/>
      <c r="M1307" s="10"/>
      <c r="T1307" s="6"/>
      <c r="X1307" s="9"/>
    </row>
    <row r="1308" spans="6:24">
      <c r="F1308" s="6"/>
      <c r="G1308" s="6"/>
      <c r="M1308" s="6"/>
      <c r="T1308" s="6"/>
      <c r="X1308" s="9"/>
    </row>
    <row r="1309" spans="6:24">
      <c r="F1309" s="6"/>
      <c r="G1309" s="6"/>
      <c r="M1309" s="6"/>
      <c r="T1309" s="6"/>
      <c r="X1309" s="9"/>
    </row>
    <row r="1310" spans="6:24">
      <c r="F1310" s="6"/>
      <c r="G1310" s="6"/>
      <c r="M1310" s="6"/>
      <c r="T1310" s="6"/>
      <c r="X1310" s="9"/>
    </row>
    <row r="1311" spans="6:24">
      <c r="F1311" s="6"/>
      <c r="G1311" s="6"/>
      <c r="M1311" s="6"/>
      <c r="T1311" s="6"/>
      <c r="X1311" s="9"/>
    </row>
    <row r="1312" spans="6:24">
      <c r="F1312" s="6"/>
      <c r="G1312" s="6"/>
      <c r="M1312" s="6"/>
      <c r="T1312" s="6"/>
      <c r="X1312" s="9"/>
    </row>
    <row r="1313" spans="6:24">
      <c r="F1313" s="6"/>
      <c r="G1313" s="6"/>
      <c r="M1313" s="6"/>
      <c r="T1313" s="6"/>
      <c r="X1313" s="9"/>
    </row>
    <row r="1314" spans="6:24">
      <c r="F1314" s="6"/>
      <c r="G1314" s="6"/>
      <c r="M1314" s="6"/>
      <c r="T1314" s="6"/>
      <c r="X1314" s="9"/>
    </row>
    <row r="1315" spans="6:24">
      <c r="F1315" s="6"/>
      <c r="G1315" s="6"/>
      <c r="M1315" s="6"/>
      <c r="T1315" s="6"/>
      <c r="X1315" s="9"/>
    </row>
    <row r="1316" spans="6:24">
      <c r="F1316" s="6"/>
      <c r="G1316" s="6"/>
      <c r="M1316" s="6"/>
      <c r="T1316" s="6"/>
      <c r="X1316" s="9"/>
    </row>
    <row r="1317" spans="6:24">
      <c r="F1317" s="6"/>
      <c r="G1317" s="6"/>
      <c r="M1317" s="6"/>
      <c r="T1317" s="6"/>
      <c r="X1317" s="9"/>
    </row>
    <row r="1318" spans="6:24">
      <c r="F1318" s="6"/>
      <c r="G1318" s="6"/>
      <c r="M1318" s="6"/>
      <c r="T1318" s="6"/>
      <c r="X1318" s="9"/>
    </row>
    <row r="1319" spans="6:24">
      <c r="F1319" s="6"/>
      <c r="G1319" s="6"/>
      <c r="M1319" s="6"/>
      <c r="T1319" s="6"/>
      <c r="X1319" s="9"/>
    </row>
    <row r="1320" spans="6:24">
      <c r="F1320" s="6"/>
      <c r="G1320" s="6"/>
      <c r="M1320" s="6"/>
      <c r="T1320" s="6"/>
      <c r="X1320" s="9"/>
    </row>
    <row r="1321" spans="6:24">
      <c r="F1321" s="6"/>
      <c r="G1321" s="6"/>
      <c r="M1321" s="6"/>
      <c r="T1321" s="6"/>
      <c r="X1321" s="9"/>
    </row>
    <row r="1322" spans="6:24">
      <c r="F1322" s="6"/>
      <c r="G1322" s="6"/>
      <c r="M1322" s="6"/>
      <c r="T1322" s="6"/>
      <c r="X1322" s="9"/>
    </row>
    <row r="1323" spans="6:24">
      <c r="F1323" s="6"/>
      <c r="G1323" s="6"/>
      <c r="M1323" s="6"/>
      <c r="T1323" s="6"/>
      <c r="X1323" s="9"/>
    </row>
    <row r="1324" spans="6:24">
      <c r="F1324" s="6"/>
      <c r="G1324" s="6"/>
      <c r="M1324" s="6"/>
      <c r="T1324" s="6"/>
      <c r="X1324" s="9"/>
    </row>
    <row r="1325" spans="6:24">
      <c r="F1325" s="6"/>
      <c r="G1325" s="6"/>
      <c r="T1325" s="6"/>
      <c r="X1325" s="9"/>
    </row>
    <row r="1326" spans="6:24">
      <c r="F1326" s="6"/>
      <c r="G1326" s="6"/>
      <c r="M1326" s="6"/>
      <c r="T1326" s="6"/>
      <c r="X1326" s="9"/>
    </row>
    <row r="1327" spans="6:24">
      <c r="F1327" s="6"/>
      <c r="G1327" s="6"/>
      <c r="T1327" s="6"/>
      <c r="X1327" s="9"/>
    </row>
    <row r="1328" spans="6:24">
      <c r="F1328" s="6"/>
      <c r="G1328" s="6"/>
      <c r="M1328" s="6"/>
      <c r="T1328" s="6"/>
      <c r="X1328" s="9"/>
    </row>
    <row r="1329" spans="6:24">
      <c r="F1329" s="6"/>
      <c r="G1329" s="6"/>
      <c r="M1329" s="6"/>
      <c r="T1329" s="6"/>
      <c r="X1329" s="9"/>
    </row>
    <row r="1330" spans="6:24">
      <c r="F1330" s="6"/>
      <c r="G1330" s="6"/>
      <c r="M1330" s="6"/>
      <c r="T1330" s="6"/>
      <c r="X1330" s="9"/>
    </row>
    <row r="1331" spans="6:24">
      <c r="F1331" s="6"/>
      <c r="G1331" s="6"/>
      <c r="M1331" s="6"/>
      <c r="T1331" s="6"/>
      <c r="X1331" s="9"/>
    </row>
    <row r="1332" spans="6:24">
      <c r="F1332" s="6"/>
      <c r="G1332" s="6"/>
      <c r="M1332" s="6"/>
      <c r="T1332" s="6"/>
      <c r="X1332" s="9"/>
    </row>
    <row r="1333" spans="6:24">
      <c r="F1333" s="6"/>
      <c r="G1333" s="6"/>
      <c r="M1333" s="6"/>
      <c r="T1333" s="6"/>
      <c r="X1333" s="9"/>
    </row>
    <row r="1334" spans="6:24">
      <c r="F1334" s="6"/>
      <c r="G1334" s="6"/>
      <c r="M1334" s="6"/>
      <c r="T1334" s="6"/>
      <c r="X1334" s="9"/>
    </row>
    <row r="1335" spans="6:24">
      <c r="F1335" s="6"/>
      <c r="G1335" s="6"/>
      <c r="M1335" s="6"/>
      <c r="T1335" s="6"/>
      <c r="X1335" s="9"/>
    </row>
    <row r="1336" spans="6:24">
      <c r="F1336" s="6"/>
      <c r="G1336" s="6"/>
      <c r="M1336" s="6"/>
      <c r="T1336" s="6"/>
      <c r="X1336" s="9"/>
    </row>
    <row r="1337" spans="6:24">
      <c r="F1337" s="6"/>
      <c r="G1337" s="6"/>
      <c r="M1337" s="6"/>
      <c r="T1337" s="6"/>
      <c r="X1337" s="9"/>
    </row>
    <row r="1338" spans="6:24">
      <c r="F1338" s="6"/>
      <c r="G1338" s="6"/>
      <c r="M1338" s="6"/>
      <c r="T1338" s="6"/>
      <c r="X1338" s="9"/>
    </row>
    <row r="1339" spans="6:24">
      <c r="F1339" s="6"/>
      <c r="G1339" s="6"/>
      <c r="M1339" s="6"/>
      <c r="T1339" s="6"/>
      <c r="X1339" s="9"/>
    </row>
    <row r="1340" spans="6:24">
      <c r="F1340" s="6"/>
      <c r="G1340" s="6"/>
      <c r="M1340" s="6"/>
      <c r="T1340" s="6"/>
      <c r="X1340" s="9"/>
    </row>
    <row r="1341" spans="6:24">
      <c r="F1341" s="6"/>
      <c r="G1341" s="6"/>
      <c r="T1341" s="6"/>
      <c r="X1341" s="9"/>
    </row>
    <row r="1342" spans="6:24">
      <c r="F1342" s="6"/>
      <c r="G1342" s="6"/>
      <c r="M1342" s="6"/>
      <c r="T1342" s="6"/>
      <c r="X1342" s="9"/>
    </row>
    <row r="1343" spans="6:24">
      <c r="F1343" s="6"/>
      <c r="G1343" s="6"/>
      <c r="T1343" s="6"/>
      <c r="X1343" s="9"/>
    </row>
    <row r="1344" spans="6:24">
      <c r="F1344" s="6"/>
      <c r="G1344" s="6"/>
      <c r="M1344" s="6"/>
      <c r="T1344" s="6"/>
      <c r="X1344" s="9"/>
    </row>
    <row r="1345" spans="6:24">
      <c r="F1345" s="6"/>
      <c r="G1345" s="6"/>
      <c r="M1345" s="6"/>
      <c r="T1345" s="6"/>
      <c r="X1345" s="9"/>
    </row>
    <row r="1346" spans="6:24">
      <c r="F1346" s="6"/>
      <c r="G1346" s="6"/>
      <c r="M1346" s="6"/>
      <c r="T1346" s="6"/>
      <c r="X1346" s="9"/>
    </row>
    <row r="1347" spans="6:24">
      <c r="F1347" s="6"/>
      <c r="G1347" s="6"/>
      <c r="M1347" s="6"/>
      <c r="T1347" s="6"/>
      <c r="X1347" s="9"/>
    </row>
    <row r="1348" spans="6:24">
      <c r="F1348" s="6"/>
      <c r="G1348" s="6"/>
      <c r="M1348" s="6"/>
      <c r="T1348" s="6"/>
      <c r="X1348" s="9"/>
    </row>
    <row r="1349" spans="6:24">
      <c r="F1349" s="6"/>
      <c r="G1349" s="6"/>
      <c r="M1349" s="6"/>
      <c r="T1349" s="6"/>
      <c r="X1349" s="9"/>
    </row>
    <row r="1350" spans="6:24">
      <c r="F1350" s="6"/>
      <c r="G1350" s="6"/>
      <c r="M1350" s="6"/>
      <c r="T1350" s="6"/>
      <c r="X1350" s="9"/>
    </row>
    <row r="1351" spans="6:24">
      <c r="F1351" s="6"/>
      <c r="G1351" s="6"/>
      <c r="M1351" s="6"/>
      <c r="T1351" s="6"/>
      <c r="X1351" s="9"/>
    </row>
    <row r="1352" spans="6:24">
      <c r="F1352" s="6"/>
      <c r="G1352" s="6"/>
      <c r="T1352" s="6"/>
      <c r="X1352" s="9"/>
    </row>
    <row r="1353" spans="6:24">
      <c r="F1353" s="6"/>
      <c r="G1353" s="6"/>
      <c r="M1353" s="6"/>
      <c r="T1353" s="6"/>
      <c r="X1353" s="9"/>
    </row>
    <row r="1354" spans="6:24">
      <c r="F1354" s="6"/>
      <c r="G1354" s="6"/>
      <c r="M1354" s="6"/>
      <c r="T1354" s="6"/>
      <c r="X1354" s="9"/>
    </row>
    <row r="1355" spans="6:24">
      <c r="F1355" s="6"/>
      <c r="G1355" s="6"/>
      <c r="M1355" s="6"/>
      <c r="T1355" s="6"/>
      <c r="X1355" s="9"/>
    </row>
    <row r="1356" spans="6:24">
      <c r="F1356" s="6"/>
      <c r="G1356" s="6"/>
      <c r="M1356" s="6"/>
      <c r="T1356" s="6"/>
      <c r="X1356" s="9"/>
    </row>
    <row r="1357" spans="6:24">
      <c r="F1357" s="6"/>
      <c r="G1357" s="6"/>
      <c r="M1357" s="6"/>
      <c r="T1357" s="6"/>
      <c r="X1357" s="9"/>
    </row>
    <row r="1358" spans="6:24">
      <c r="F1358" s="6"/>
      <c r="G1358" s="6"/>
      <c r="M1358" s="6"/>
      <c r="T1358" s="6"/>
      <c r="X1358" s="9"/>
    </row>
    <row r="1359" spans="6:24">
      <c r="F1359" s="6"/>
      <c r="G1359" s="6"/>
      <c r="M1359" s="6"/>
      <c r="T1359" s="6"/>
      <c r="X1359" s="9"/>
    </row>
    <row r="1360" spans="6:24">
      <c r="F1360" s="6"/>
      <c r="G1360" s="6"/>
      <c r="M1360" s="6"/>
      <c r="T1360" s="6"/>
      <c r="X1360" s="9"/>
    </row>
    <row r="1361" spans="6:24">
      <c r="F1361" s="6"/>
      <c r="G1361" s="6"/>
      <c r="M1361" s="6"/>
      <c r="T1361" s="6"/>
      <c r="X1361" s="9"/>
    </row>
    <row r="1362" spans="6:24">
      <c r="F1362" s="6"/>
      <c r="G1362" s="6"/>
      <c r="M1362" s="6"/>
      <c r="T1362" s="6"/>
      <c r="X1362" s="9"/>
    </row>
    <row r="1363" spans="6:24">
      <c r="F1363" s="6"/>
      <c r="G1363" s="6"/>
      <c r="M1363" s="6"/>
      <c r="T1363" s="6"/>
      <c r="X1363" s="9"/>
    </row>
    <row r="1364" spans="6:24">
      <c r="F1364" s="6"/>
      <c r="G1364" s="6"/>
      <c r="M1364" s="6"/>
      <c r="T1364" s="6"/>
      <c r="X1364" s="9"/>
    </row>
    <row r="1365" spans="6:24">
      <c r="F1365" s="6"/>
      <c r="G1365" s="6"/>
      <c r="M1365" s="6"/>
      <c r="T1365" s="6"/>
      <c r="X1365" s="9"/>
    </row>
    <row r="1366" spans="6:24">
      <c r="F1366" s="6"/>
      <c r="G1366" s="6"/>
      <c r="M1366" s="6"/>
      <c r="T1366" s="6"/>
      <c r="X1366" s="9"/>
    </row>
    <row r="1367" spans="6:24">
      <c r="F1367" s="6"/>
      <c r="G1367" s="6"/>
      <c r="M1367" s="6"/>
      <c r="T1367" s="6"/>
      <c r="X1367" s="9"/>
    </row>
    <row r="1368" spans="6:24">
      <c r="F1368" s="6"/>
      <c r="G1368" s="6"/>
      <c r="M1368" s="6"/>
      <c r="T1368" s="6"/>
      <c r="X1368" s="9"/>
    </row>
    <row r="1369" spans="6:24">
      <c r="F1369" s="6"/>
      <c r="G1369" s="6"/>
      <c r="M1369" s="6"/>
      <c r="T1369" s="6"/>
      <c r="X1369" s="9"/>
    </row>
    <row r="1370" spans="6:24">
      <c r="F1370" s="6"/>
      <c r="G1370" s="6"/>
      <c r="M1370" s="6"/>
      <c r="T1370" s="6"/>
      <c r="X1370" s="9"/>
    </row>
    <row r="1371" spans="6:24">
      <c r="F1371" s="6"/>
      <c r="G1371" s="6"/>
      <c r="M1371" s="6"/>
      <c r="T1371" s="6"/>
      <c r="X1371" s="9"/>
    </row>
    <row r="1372" spans="6:24">
      <c r="F1372" s="6"/>
      <c r="G1372" s="6"/>
      <c r="M1372" s="6"/>
      <c r="T1372" s="6"/>
      <c r="X1372" s="9"/>
    </row>
    <row r="1373" spans="6:24">
      <c r="F1373" s="6"/>
      <c r="G1373" s="6"/>
      <c r="M1373" s="6"/>
      <c r="T1373" s="6"/>
      <c r="X1373" s="9"/>
    </row>
    <row r="1374" spans="6:24">
      <c r="F1374" s="6"/>
      <c r="G1374" s="6"/>
      <c r="M1374" s="6"/>
      <c r="T1374" s="6"/>
      <c r="X1374" s="9"/>
    </row>
    <row r="1375" spans="6:24">
      <c r="F1375" s="6"/>
      <c r="G1375" s="6"/>
      <c r="M1375" s="6"/>
      <c r="T1375" s="6"/>
      <c r="X1375" s="9"/>
    </row>
    <row r="1376" spans="6:24">
      <c r="F1376" s="6"/>
      <c r="G1376" s="6"/>
      <c r="T1376" s="6"/>
      <c r="X1376" s="9"/>
    </row>
    <row r="1377" spans="6:24">
      <c r="F1377" s="6"/>
      <c r="G1377" s="6"/>
      <c r="T1377" s="6"/>
      <c r="X1377" s="9"/>
    </row>
    <row r="1378" spans="6:24">
      <c r="F1378" s="6"/>
      <c r="G1378" s="6"/>
      <c r="T1378" s="6"/>
      <c r="X1378" s="9"/>
    </row>
    <row r="1379" spans="6:24">
      <c r="F1379" s="6"/>
      <c r="G1379" s="6"/>
      <c r="T1379" s="6"/>
      <c r="X1379" s="9"/>
    </row>
    <row r="1380" spans="6:24">
      <c r="F1380" s="6"/>
      <c r="G1380" s="6"/>
      <c r="T1380" s="6"/>
      <c r="X1380" s="9"/>
    </row>
    <row r="1381" spans="6:24">
      <c r="F1381" s="6"/>
      <c r="G1381" s="6"/>
      <c r="T1381" s="6"/>
      <c r="X1381" s="9"/>
    </row>
    <row r="1382" spans="6:24">
      <c r="F1382" s="6"/>
      <c r="G1382" s="6"/>
      <c r="T1382" s="6"/>
      <c r="X1382" s="9"/>
    </row>
    <row r="1383" spans="6:24">
      <c r="F1383" s="6"/>
      <c r="G1383" s="6"/>
      <c r="T1383" s="6"/>
      <c r="X1383" s="9"/>
    </row>
    <row r="1384" spans="6:24">
      <c r="F1384" s="6"/>
      <c r="G1384" s="6"/>
      <c r="T1384" s="6"/>
      <c r="X1384" s="9"/>
    </row>
    <row r="1385" spans="6:24">
      <c r="F1385" s="6"/>
      <c r="G1385" s="6"/>
      <c r="T1385" s="6"/>
      <c r="X1385" s="9"/>
    </row>
    <row r="1386" spans="6:24">
      <c r="F1386" s="6"/>
      <c r="G1386" s="6"/>
      <c r="T1386" s="6"/>
      <c r="X1386" s="9"/>
    </row>
    <row r="1387" spans="6:24">
      <c r="F1387" s="6"/>
      <c r="G1387" s="6"/>
      <c r="T1387" s="6"/>
      <c r="X1387" s="9"/>
    </row>
    <row r="1388" spans="6:24">
      <c r="F1388" s="6"/>
      <c r="G1388" s="6"/>
      <c r="T1388" s="6"/>
      <c r="X1388" s="9"/>
    </row>
    <row r="1389" spans="6:24">
      <c r="F1389" s="6"/>
      <c r="G1389" s="6"/>
      <c r="T1389" s="6"/>
      <c r="X1389" s="9"/>
    </row>
    <row r="1390" spans="6:24">
      <c r="F1390" s="6"/>
      <c r="G1390" s="6"/>
      <c r="T1390" s="6"/>
      <c r="X1390" s="9"/>
    </row>
    <row r="1391" spans="6:24">
      <c r="F1391" s="6"/>
      <c r="G1391" s="6"/>
      <c r="T1391" s="6"/>
      <c r="X1391" s="9"/>
    </row>
    <row r="1392" spans="6:24">
      <c r="F1392" s="6"/>
      <c r="G1392" s="6"/>
      <c r="T1392" s="6"/>
      <c r="X1392" s="9"/>
    </row>
    <row r="1393" spans="6:24">
      <c r="F1393" s="6"/>
      <c r="G1393" s="6"/>
      <c r="T1393" s="6"/>
      <c r="X1393" s="9"/>
    </row>
    <row r="1394" spans="6:24">
      <c r="F1394" s="6"/>
      <c r="G1394" s="6"/>
      <c r="T1394" s="6"/>
      <c r="X1394" s="9"/>
    </row>
    <row r="1395" spans="6:24">
      <c r="F1395" s="6"/>
      <c r="G1395" s="6"/>
      <c r="T1395" s="6"/>
      <c r="X1395" s="9"/>
    </row>
    <row r="1396" spans="6:24">
      <c r="F1396" s="6"/>
      <c r="G1396" s="6"/>
      <c r="M1396" s="11"/>
      <c r="T1396" s="6"/>
      <c r="X1396" s="9"/>
    </row>
    <row r="1397" spans="6:24">
      <c r="F1397" s="6"/>
      <c r="G1397" s="6"/>
      <c r="M1397" s="12"/>
      <c r="T1397" s="6"/>
      <c r="X1397" s="9"/>
    </row>
    <row r="1398" spans="6:24">
      <c r="F1398" s="6"/>
      <c r="G1398" s="6"/>
      <c r="M1398" s="13"/>
      <c r="T1398" s="6"/>
      <c r="X1398" s="9"/>
    </row>
    <row r="1399" spans="6:24">
      <c r="F1399" s="6"/>
      <c r="G1399" s="6"/>
      <c r="M1399" s="10"/>
      <c r="T1399" s="6"/>
      <c r="X1399" s="9"/>
    </row>
    <row r="1400" spans="6:24">
      <c r="F1400" s="6"/>
      <c r="G1400" s="6"/>
      <c r="M1400" s="11"/>
      <c r="T1400" s="6"/>
      <c r="X1400" s="9"/>
    </row>
    <row r="1401" spans="6:24">
      <c r="F1401" s="6"/>
      <c r="G1401" s="6"/>
      <c r="M1401" s="12"/>
      <c r="T1401" s="6"/>
      <c r="X1401" s="9"/>
    </row>
    <row r="1402" spans="6:24">
      <c r="F1402" s="6"/>
      <c r="G1402" s="6"/>
      <c r="M1402" s="14"/>
      <c r="T1402" s="6"/>
      <c r="X1402" s="9"/>
    </row>
    <row r="1403" spans="6:24">
      <c r="F1403" s="6"/>
      <c r="G1403" s="6"/>
      <c r="M1403" s="15"/>
      <c r="T1403" s="6"/>
      <c r="X1403" s="9"/>
    </row>
    <row r="1404" spans="6:24">
      <c r="F1404" s="6"/>
      <c r="G1404" s="6"/>
      <c r="M1404" s="13"/>
      <c r="T1404" s="6"/>
      <c r="X1404" s="9"/>
    </row>
    <row r="1405" spans="6:24">
      <c r="F1405" s="6"/>
      <c r="G1405" s="6"/>
      <c r="M1405" s="13"/>
      <c r="T1405" s="6"/>
      <c r="X1405" s="9"/>
    </row>
    <row r="1406" spans="6:24">
      <c r="F1406" s="6"/>
      <c r="G1406" s="6"/>
      <c r="M1406" s="10"/>
      <c r="T1406" s="6"/>
      <c r="X1406" s="9"/>
    </row>
    <row r="1407" spans="6:24">
      <c r="F1407" s="6"/>
      <c r="G1407" s="6"/>
      <c r="M1407" s="6"/>
      <c r="T1407" s="6"/>
      <c r="X1407" s="9"/>
    </row>
    <row r="1408" spans="6:24">
      <c r="F1408" s="6"/>
      <c r="G1408" s="6"/>
      <c r="M1408" s="6"/>
      <c r="T1408" s="6"/>
      <c r="X1408" s="9"/>
    </row>
    <row r="1409" spans="6:24">
      <c r="F1409" s="6"/>
      <c r="G1409" s="6"/>
      <c r="M1409" s="6"/>
      <c r="T1409" s="6"/>
      <c r="X1409" s="9"/>
    </row>
    <row r="1410" spans="6:24">
      <c r="F1410" s="6"/>
      <c r="G1410" s="6"/>
      <c r="M1410" s="6"/>
      <c r="T1410" s="6"/>
      <c r="X1410" s="9"/>
    </row>
    <row r="1411" spans="6:24">
      <c r="F1411" s="6"/>
      <c r="G1411" s="6"/>
      <c r="M1411" s="6"/>
      <c r="T1411" s="6"/>
      <c r="X1411" s="9"/>
    </row>
    <row r="1412" spans="6:24">
      <c r="F1412" s="6"/>
      <c r="G1412" s="6"/>
      <c r="M1412" s="6"/>
      <c r="T1412" s="6"/>
      <c r="X1412" s="9"/>
    </row>
    <row r="1413" spans="6:24">
      <c r="F1413" s="6"/>
      <c r="G1413" s="6"/>
      <c r="M1413" s="6"/>
      <c r="T1413" s="6"/>
      <c r="X1413" s="9"/>
    </row>
    <row r="1414" spans="6:24">
      <c r="F1414" s="6"/>
      <c r="G1414" s="6"/>
      <c r="M1414" s="6"/>
      <c r="T1414" s="6"/>
      <c r="X1414" s="9"/>
    </row>
    <row r="1415" spans="6:24">
      <c r="F1415" s="6"/>
      <c r="G1415" s="6"/>
      <c r="M1415" s="6"/>
      <c r="T1415" s="6"/>
      <c r="X1415" s="9"/>
    </row>
    <row r="1416" spans="6:24">
      <c r="F1416" s="6"/>
      <c r="G1416" s="6"/>
      <c r="M1416" s="6"/>
      <c r="T1416" s="6"/>
      <c r="X1416" s="9"/>
    </row>
    <row r="1417" spans="6:24">
      <c r="F1417" s="6"/>
      <c r="G1417" s="6"/>
      <c r="M1417" s="6"/>
      <c r="T1417" s="6"/>
      <c r="X1417" s="9"/>
    </row>
    <row r="1418" spans="6:24">
      <c r="F1418" s="6"/>
      <c r="G1418" s="6"/>
      <c r="M1418" s="6"/>
      <c r="T1418" s="6"/>
      <c r="X1418" s="9"/>
    </row>
    <row r="1419" spans="6:24">
      <c r="F1419" s="6"/>
      <c r="G1419" s="6"/>
      <c r="M1419" s="6"/>
      <c r="T1419" s="6"/>
      <c r="X1419" s="9"/>
    </row>
    <row r="1420" spans="6:24">
      <c r="F1420" s="6"/>
      <c r="G1420" s="6"/>
      <c r="M1420" s="6"/>
      <c r="T1420" s="6"/>
      <c r="X1420" s="9"/>
    </row>
    <row r="1421" spans="6:24">
      <c r="F1421" s="6"/>
      <c r="G1421" s="6"/>
      <c r="M1421" s="6"/>
      <c r="T1421" s="6"/>
      <c r="X1421" s="9"/>
    </row>
    <row r="1422" spans="6:24">
      <c r="F1422" s="6"/>
      <c r="G1422" s="6"/>
      <c r="M1422" s="6"/>
      <c r="T1422" s="6"/>
      <c r="X1422" s="9"/>
    </row>
    <row r="1423" spans="6:24">
      <c r="F1423" s="6"/>
      <c r="G1423" s="6"/>
      <c r="M1423" s="6"/>
      <c r="T1423" s="6"/>
      <c r="X1423" s="9"/>
    </row>
    <row r="1424" spans="6:24">
      <c r="F1424" s="6"/>
      <c r="G1424" s="6"/>
      <c r="T1424" s="6"/>
      <c r="X1424" s="9"/>
    </row>
    <row r="1425" spans="6:24">
      <c r="F1425" s="6"/>
      <c r="G1425" s="6"/>
      <c r="M1425" s="6"/>
      <c r="T1425" s="6"/>
      <c r="X1425" s="9"/>
    </row>
    <row r="1426" spans="6:24">
      <c r="F1426" s="6"/>
      <c r="G1426" s="6"/>
      <c r="T1426" s="6"/>
      <c r="X1426" s="9"/>
    </row>
    <row r="1427" spans="6:24">
      <c r="F1427" s="6"/>
      <c r="G1427" s="6"/>
      <c r="M1427" s="6"/>
      <c r="T1427" s="6"/>
      <c r="X1427" s="9"/>
    </row>
    <row r="1428" spans="6:24">
      <c r="F1428" s="6"/>
      <c r="G1428" s="6"/>
      <c r="M1428" s="6"/>
      <c r="T1428" s="6"/>
      <c r="X1428" s="9"/>
    </row>
    <row r="1429" spans="6:24">
      <c r="F1429" s="6"/>
      <c r="G1429" s="6"/>
      <c r="M1429" s="6"/>
      <c r="T1429" s="6"/>
      <c r="X1429" s="9"/>
    </row>
    <row r="1430" spans="6:24">
      <c r="F1430" s="6"/>
      <c r="G1430" s="6"/>
      <c r="M1430" s="6"/>
      <c r="T1430" s="6"/>
      <c r="X1430" s="9"/>
    </row>
    <row r="1431" spans="6:24">
      <c r="F1431" s="6"/>
      <c r="G1431" s="6"/>
      <c r="M1431" s="6"/>
      <c r="T1431" s="6"/>
      <c r="X1431" s="9"/>
    </row>
    <row r="1432" spans="6:24">
      <c r="F1432" s="6"/>
      <c r="G1432" s="6"/>
      <c r="M1432" s="6"/>
      <c r="T1432" s="6"/>
      <c r="X1432" s="9"/>
    </row>
    <row r="1433" spans="6:24">
      <c r="F1433" s="6"/>
      <c r="G1433" s="6"/>
      <c r="M1433" s="6"/>
      <c r="T1433" s="6"/>
      <c r="X1433" s="9"/>
    </row>
    <row r="1434" spans="6:24">
      <c r="F1434" s="6"/>
      <c r="G1434" s="6"/>
      <c r="M1434" s="6"/>
      <c r="T1434" s="6"/>
      <c r="X1434" s="9"/>
    </row>
    <row r="1435" spans="6:24">
      <c r="F1435" s="6"/>
      <c r="G1435" s="6"/>
      <c r="M1435" s="6"/>
      <c r="T1435" s="6"/>
      <c r="X1435" s="9"/>
    </row>
    <row r="1436" spans="6:24">
      <c r="F1436" s="6"/>
      <c r="G1436" s="6"/>
      <c r="M1436" s="6"/>
      <c r="T1436" s="6"/>
      <c r="X1436" s="9"/>
    </row>
    <row r="1437" spans="6:24">
      <c r="F1437" s="6"/>
      <c r="G1437" s="6"/>
      <c r="M1437" s="6"/>
      <c r="T1437" s="6"/>
      <c r="X1437" s="9"/>
    </row>
    <row r="1438" spans="6:24">
      <c r="F1438" s="6"/>
      <c r="G1438" s="6"/>
      <c r="M1438" s="6"/>
      <c r="T1438" s="6"/>
      <c r="X1438" s="9"/>
    </row>
    <row r="1439" spans="6:24">
      <c r="F1439" s="6"/>
      <c r="G1439" s="6"/>
      <c r="M1439" s="6"/>
      <c r="T1439" s="6"/>
      <c r="X1439" s="9"/>
    </row>
    <row r="1440" spans="6:24">
      <c r="F1440" s="6"/>
      <c r="G1440" s="6"/>
      <c r="T1440" s="6"/>
      <c r="X1440" s="9"/>
    </row>
    <row r="1441" spans="6:24">
      <c r="F1441" s="6"/>
      <c r="G1441" s="6"/>
      <c r="M1441" s="6"/>
      <c r="T1441" s="6"/>
      <c r="X1441" s="9"/>
    </row>
    <row r="1442" spans="6:24">
      <c r="F1442" s="6"/>
      <c r="G1442" s="6"/>
      <c r="T1442" s="6"/>
      <c r="X1442" s="9"/>
    </row>
    <row r="1443" spans="6:24">
      <c r="F1443" s="6"/>
      <c r="G1443" s="6"/>
      <c r="M1443" s="6"/>
      <c r="T1443" s="6"/>
      <c r="X1443" s="9"/>
    </row>
    <row r="1444" spans="6:24">
      <c r="F1444" s="6"/>
      <c r="G1444" s="6"/>
      <c r="M1444" s="6"/>
      <c r="T1444" s="6"/>
      <c r="X1444" s="9"/>
    </row>
    <row r="1445" spans="6:24">
      <c r="F1445" s="6"/>
      <c r="G1445" s="6"/>
      <c r="M1445" s="6"/>
      <c r="T1445" s="6"/>
      <c r="X1445" s="9"/>
    </row>
    <row r="1446" spans="6:24">
      <c r="F1446" s="6"/>
      <c r="G1446" s="6"/>
      <c r="M1446" s="6"/>
      <c r="T1446" s="6"/>
      <c r="X1446" s="9"/>
    </row>
    <row r="1447" spans="6:24">
      <c r="F1447" s="6"/>
      <c r="G1447" s="6"/>
      <c r="M1447" s="6"/>
      <c r="T1447" s="6"/>
      <c r="X1447" s="9"/>
    </row>
    <row r="1448" spans="6:24">
      <c r="F1448" s="6"/>
      <c r="G1448" s="6"/>
      <c r="M1448" s="6"/>
      <c r="T1448" s="6"/>
      <c r="X1448" s="9"/>
    </row>
    <row r="1449" spans="6:24">
      <c r="F1449" s="6"/>
      <c r="G1449" s="6"/>
      <c r="M1449" s="6"/>
      <c r="T1449" s="6"/>
      <c r="X1449" s="9"/>
    </row>
    <row r="1450" spans="6:24">
      <c r="F1450" s="6"/>
      <c r="G1450" s="6"/>
      <c r="M1450" s="6"/>
      <c r="T1450" s="6"/>
      <c r="X1450" s="9"/>
    </row>
    <row r="1451" spans="6:24">
      <c r="F1451" s="6"/>
      <c r="G1451" s="6"/>
      <c r="T1451" s="6"/>
      <c r="X1451" s="9"/>
    </row>
    <row r="1452" spans="6:24">
      <c r="F1452" s="6"/>
      <c r="G1452" s="6"/>
      <c r="M1452" s="6"/>
      <c r="T1452" s="6"/>
      <c r="X1452" s="9"/>
    </row>
    <row r="1453" spans="6:24">
      <c r="F1453" s="6"/>
      <c r="G1453" s="6"/>
      <c r="M1453" s="6"/>
      <c r="T1453" s="6"/>
      <c r="X1453" s="9"/>
    </row>
    <row r="1454" spans="6:24">
      <c r="F1454" s="6"/>
      <c r="G1454" s="6"/>
      <c r="M1454" s="6"/>
      <c r="T1454" s="6"/>
      <c r="X1454" s="9"/>
    </row>
    <row r="1455" spans="6:24">
      <c r="F1455" s="6"/>
      <c r="G1455" s="6"/>
      <c r="M1455" s="6"/>
      <c r="T1455" s="6"/>
      <c r="X1455" s="9"/>
    </row>
    <row r="1456" spans="6:24">
      <c r="F1456" s="6"/>
      <c r="G1456" s="6"/>
      <c r="M1456" s="6"/>
      <c r="T1456" s="6"/>
      <c r="X1456" s="9"/>
    </row>
    <row r="1457" spans="6:24">
      <c r="F1457" s="6"/>
      <c r="G1457" s="6"/>
      <c r="M1457" s="6"/>
      <c r="T1457" s="6"/>
      <c r="X1457" s="9"/>
    </row>
    <row r="1458" spans="6:24">
      <c r="F1458" s="6"/>
      <c r="G1458" s="6"/>
      <c r="M1458" s="6"/>
      <c r="T1458" s="6"/>
      <c r="X1458" s="9"/>
    </row>
    <row r="1459" spans="6:24">
      <c r="F1459" s="6"/>
      <c r="G1459" s="6"/>
      <c r="M1459" s="6"/>
      <c r="T1459" s="6"/>
      <c r="X1459" s="9"/>
    </row>
    <row r="1460" spans="6:24">
      <c r="F1460" s="6"/>
      <c r="G1460" s="6"/>
      <c r="M1460" s="6"/>
      <c r="T1460" s="6"/>
      <c r="X1460" s="9"/>
    </row>
    <row r="1461" spans="6:24">
      <c r="F1461" s="6"/>
      <c r="G1461" s="6"/>
      <c r="M1461" s="6"/>
      <c r="T1461" s="6"/>
      <c r="X1461" s="9"/>
    </row>
    <row r="1462" spans="6:24">
      <c r="F1462" s="6"/>
      <c r="G1462" s="6"/>
      <c r="M1462" s="6"/>
      <c r="T1462" s="6"/>
      <c r="X1462" s="9"/>
    </row>
    <row r="1463" spans="6:24">
      <c r="F1463" s="6"/>
      <c r="G1463" s="6"/>
      <c r="M1463" s="6"/>
      <c r="T1463" s="6"/>
      <c r="X1463" s="9"/>
    </row>
    <row r="1464" spans="6:24">
      <c r="F1464" s="6"/>
      <c r="G1464" s="6"/>
      <c r="M1464" s="6"/>
      <c r="T1464" s="6"/>
      <c r="X1464" s="9"/>
    </row>
    <row r="1465" spans="6:24">
      <c r="F1465" s="6"/>
      <c r="G1465" s="6"/>
      <c r="M1465" s="6"/>
      <c r="T1465" s="6"/>
      <c r="X1465" s="9"/>
    </row>
    <row r="1466" spans="6:24">
      <c r="F1466" s="6"/>
      <c r="G1466" s="6"/>
      <c r="M1466" s="6"/>
      <c r="T1466" s="6"/>
      <c r="X1466" s="9"/>
    </row>
    <row r="1467" spans="6:24">
      <c r="F1467" s="6"/>
      <c r="G1467" s="6"/>
      <c r="M1467" s="6"/>
      <c r="T1467" s="6"/>
      <c r="X1467" s="9"/>
    </row>
    <row r="1468" spans="6:24">
      <c r="F1468" s="6"/>
      <c r="G1468" s="6"/>
      <c r="M1468" s="6"/>
      <c r="T1468" s="6"/>
      <c r="X1468" s="9"/>
    </row>
    <row r="1469" spans="6:24">
      <c r="F1469" s="6"/>
      <c r="G1469" s="6"/>
      <c r="M1469" s="6"/>
      <c r="T1469" s="6"/>
      <c r="X1469" s="9"/>
    </row>
    <row r="1470" spans="6:24">
      <c r="F1470" s="6"/>
      <c r="G1470" s="6"/>
      <c r="M1470" s="6"/>
      <c r="T1470" s="6"/>
      <c r="X1470" s="9"/>
    </row>
    <row r="1471" spans="6:24">
      <c r="F1471" s="6"/>
      <c r="G1471" s="6"/>
      <c r="M1471" s="6"/>
      <c r="T1471" s="6"/>
      <c r="X1471" s="9"/>
    </row>
    <row r="1472" spans="6:24">
      <c r="F1472" s="6"/>
      <c r="G1472" s="6"/>
      <c r="M1472" s="6"/>
      <c r="T1472" s="6"/>
      <c r="X1472" s="9"/>
    </row>
    <row r="1473" spans="1:25">
      <c r="A1473" s="23"/>
      <c r="B1473" s="23"/>
      <c r="C1473" s="23"/>
      <c r="D1473" s="23"/>
      <c r="F1473" s="27"/>
      <c r="G1473" s="27"/>
      <c r="H1473" s="23"/>
      <c r="I1473" s="23"/>
      <c r="J1473" s="27"/>
      <c r="K1473" s="23"/>
      <c r="L1473" s="23"/>
      <c r="M1473" s="27"/>
      <c r="N1473" s="23"/>
      <c r="O1473" s="23"/>
      <c r="P1473" s="23"/>
      <c r="Q1473" s="23"/>
      <c r="R1473" s="23"/>
      <c r="S1473" s="23"/>
      <c r="T1473" s="27"/>
      <c r="U1473" s="23"/>
      <c r="V1473" s="23"/>
      <c r="X1473" s="28"/>
      <c r="Y1473" s="23"/>
    </row>
    <row r="1474" spans="1:25">
      <c r="A1474" s="8"/>
      <c r="F1474" s="6"/>
      <c r="G1474" s="6"/>
      <c r="M1474" s="6"/>
      <c r="T1474" s="6"/>
      <c r="X1474" s="9"/>
    </row>
    <row r="1475" spans="1:25">
      <c r="A1475" s="8"/>
      <c r="F1475" s="6"/>
      <c r="G1475" s="6"/>
      <c r="M1475" s="6"/>
      <c r="T1475" s="6"/>
      <c r="X1475" s="9"/>
    </row>
    <row r="1476" spans="1:25">
      <c r="A1476" s="8"/>
      <c r="F1476" s="6"/>
      <c r="G1476" s="6"/>
      <c r="M1476" s="6"/>
      <c r="T1476" s="6"/>
      <c r="X1476" s="9"/>
    </row>
    <row r="1477" spans="1:25">
      <c r="A1477" s="8"/>
      <c r="F1477" s="6"/>
      <c r="G1477" s="6"/>
      <c r="M1477" s="6"/>
      <c r="T1477" s="6"/>
      <c r="X1477" s="9"/>
    </row>
    <row r="1478" spans="1:25">
      <c r="A1478" s="8"/>
      <c r="F1478" s="6"/>
      <c r="G1478" s="6"/>
      <c r="M1478" s="6"/>
      <c r="T1478" s="6"/>
      <c r="X1478" s="9"/>
    </row>
    <row r="1479" spans="1:25">
      <c r="A1479" s="8"/>
      <c r="F1479" s="6"/>
      <c r="G1479" s="6"/>
      <c r="M1479" s="6"/>
      <c r="T1479" s="6"/>
      <c r="X1479" s="9"/>
    </row>
    <row r="1480" spans="1:25">
      <c r="A1480" s="29"/>
      <c r="C1480" s="29"/>
      <c r="F1480" s="6"/>
      <c r="G1480" s="30"/>
      <c r="L1480" s="29"/>
      <c r="M1480" s="6"/>
      <c r="T1480" s="6"/>
      <c r="V1480" s="29"/>
      <c r="X1480" s="9"/>
    </row>
    <row r="1481" spans="1:25">
      <c r="F1481" s="6"/>
      <c r="G1481" s="30"/>
      <c r="T1481" s="6"/>
      <c r="X1481" s="9"/>
    </row>
    <row r="1482" spans="1:25">
      <c r="F1482" s="6"/>
      <c r="G1482" s="30"/>
      <c r="T1482" s="6"/>
      <c r="X1482" s="9"/>
    </row>
    <row r="1483" spans="1:25">
      <c r="F1483" s="6"/>
      <c r="G1483" s="30"/>
      <c r="T1483" s="6"/>
      <c r="X1483" s="9"/>
    </row>
    <row r="1484" spans="1:25">
      <c r="F1484" s="6"/>
      <c r="G1484" s="30"/>
      <c r="T1484" s="6"/>
      <c r="X1484" s="9"/>
    </row>
    <row r="1485" spans="1:25">
      <c r="F1485" s="6"/>
      <c r="G1485" s="30"/>
      <c r="T1485" s="6"/>
      <c r="X1485" s="9"/>
    </row>
    <row r="1486" spans="1:25">
      <c r="A1486" s="29"/>
      <c r="F1486" s="6"/>
      <c r="G1486" s="30"/>
      <c r="T1486" s="6"/>
      <c r="X1486" s="9"/>
    </row>
    <row r="1487" spans="1:25">
      <c r="F1487" s="6"/>
      <c r="G1487" s="30"/>
      <c r="T1487" s="6"/>
      <c r="X1487" s="9"/>
    </row>
    <row r="1488" spans="1:25">
      <c r="F1488" s="6"/>
      <c r="G1488" s="30"/>
      <c r="T1488" s="6"/>
      <c r="X1488" s="9"/>
    </row>
    <row r="1489" spans="1:24">
      <c r="F1489" s="6"/>
      <c r="G1489" s="30"/>
      <c r="T1489" s="6"/>
      <c r="X1489" s="9"/>
    </row>
    <row r="1490" spans="1:24">
      <c r="F1490" s="6"/>
      <c r="G1490" s="30"/>
      <c r="T1490" s="6"/>
      <c r="X1490" s="9"/>
    </row>
    <row r="1491" spans="1:24">
      <c r="F1491" s="6"/>
      <c r="G1491" s="30"/>
      <c r="T1491" s="6"/>
      <c r="X1491" s="9"/>
    </row>
    <row r="1492" spans="1:24">
      <c r="F1492" s="6"/>
      <c r="G1492" s="30"/>
      <c r="T1492" s="6"/>
      <c r="X1492" s="9"/>
    </row>
    <row r="1493" spans="1:24">
      <c r="F1493" s="6"/>
      <c r="G1493" s="30"/>
      <c r="T1493" s="6"/>
      <c r="X1493" s="9"/>
    </row>
    <row r="1494" spans="1:24">
      <c r="F1494" s="6"/>
      <c r="G1494" s="30"/>
      <c r="T1494" s="6"/>
      <c r="X1494" s="9"/>
    </row>
    <row r="1495" spans="1:24">
      <c r="F1495" s="6"/>
      <c r="G1495" s="30"/>
      <c r="T1495" s="6"/>
      <c r="X1495" s="9"/>
    </row>
    <row r="1496" spans="1:24">
      <c r="F1496" s="6"/>
      <c r="G1496" s="30"/>
      <c r="T1496" s="6"/>
      <c r="X1496" s="9"/>
    </row>
    <row r="1497" spans="1:24">
      <c r="F1497" s="6"/>
      <c r="G1497" s="30"/>
      <c r="T1497" s="6"/>
      <c r="X1497" s="9"/>
    </row>
    <row r="1498" spans="1:24">
      <c r="F1498" s="6"/>
      <c r="G1498" s="30"/>
      <c r="T1498" s="6"/>
      <c r="X1498" s="9"/>
    </row>
    <row r="1499" spans="1:24">
      <c r="F1499" s="6"/>
      <c r="G1499" s="30"/>
      <c r="T1499" s="6"/>
      <c r="X1499" s="9"/>
    </row>
    <row r="1500" spans="1:24">
      <c r="F1500" s="6"/>
      <c r="G1500" s="30"/>
      <c r="T1500" s="6"/>
      <c r="X1500" s="9"/>
    </row>
    <row r="1501" spans="1:24">
      <c r="F1501" s="6"/>
      <c r="G1501" s="30"/>
      <c r="M1501" s="11"/>
      <c r="T1501" s="6"/>
      <c r="X1501" s="9"/>
    </row>
    <row r="1502" spans="1:24">
      <c r="F1502" s="6"/>
      <c r="G1502" s="30"/>
      <c r="M1502" s="12"/>
      <c r="T1502" s="6"/>
      <c r="X1502" s="9"/>
    </row>
    <row r="1503" spans="1:24">
      <c r="A1503" s="29"/>
      <c r="F1503" s="6"/>
      <c r="G1503" s="30"/>
      <c r="M1503" s="13"/>
      <c r="T1503" s="6"/>
      <c r="X1503" s="9"/>
    </row>
    <row r="1504" spans="1:24">
      <c r="F1504" s="6"/>
      <c r="G1504" s="30"/>
      <c r="M1504" s="10"/>
      <c r="T1504" s="6"/>
      <c r="X1504" s="9"/>
    </row>
    <row r="1505" spans="1:24">
      <c r="F1505" s="6"/>
      <c r="G1505" s="30"/>
      <c r="M1505" s="11"/>
      <c r="T1505" s="6"/>
      <c r="X1505" s="9"/>
    </row>
    <row r="1506" spans="1:24">
      <c r="A1506" s="29"/>
      <c r="F1506" s="6"/>
      <c r="G1506" s="30"/>
      <c r="M1506" s="12"/>
      <c r="T1506" s="6"/>
      <c r="X1506" s="9"/>
    </row>
    <row r="1507" spans="1:24">
      <c r="F1507" s="6"/>
      <c r="G1507" s="30"/>
      <c r="M1507" s="14"/>
      <c r="T1507" s="6"/>
      <c r="X1507" s="9"/>
    </row>
    <row r="1508" spans="1:24">
      <c r="F1508" s="6"/>
      <c r="G1508" s="30"/>
      <c r="M1508" s="6"/>
      <c r="T1508" s="6"/>
      <c r="X1508" s="9"/>
    </row>
    <row r="1509" spans="1:24">
      <c r="F1509" s="6"/>
      <c r="G1509" s="30"/>
      <c r="M1509" s="15"/>
      <c r="T1509" s="6"/>
      <c r="X1509" s="9"/>
    </row>
    <row r="1510" spans="1:24">
      <c r="F1510" s="6"/>
      <c r="G1510" s="30"/>
      <c r="M1510" s="13"/>
      <c r="T1510" s="6"/>
      <c r="X1510" s="9"/>
    </row>
    <row r="1511" spans="1:24">
      <c r="F1511" s="6"/>
      <c r="G1511" s="30"/>
      <c r="M1511" s="13"/>
      <c r="T1511" s="6"/>
      <c r="X1511" s="9"/>
    </row>
    <row r="1512" spans="1:24">
      <c r="F1512" s="6"/>
      <c r="G1512" s="30"/>
      <c r="M1512" s="10"/>
      <c r="T1512" s="6"/>
      <c r="X1512" s="9"/>
    </row>
    <row r="1513" spans="1:24">
      <c r="F1513" s="6"/>
      <c r="G1513" s="30"/>
      <c r="M1513" s="6"/>
      <c r="T1513" s="6"/>
      <c r="X1513" s="9"/>
    </row>
    <row r="1514" spans="1:24">
      <c r="F1514" s="6"/>
      <c r="G1514" s="30"/>
      <c r="M1514" s="6"/>
      <c r="T1514" s="6"/>
      <c r="X1514" s="9"/>
    </row>
    <row r="1515" spans="1:24">
      <c r="F1515" s="6"/>
      <c r="G1515" s="30"/>
      <c r="M1515" s="6"/>
      <c r="T1515" s="6"/>
      <c r="X1515" s="9"/>
    </row>
    <row r="1516" spans="1:24">
      <c r="F1516" s="6"/>
      <c r="G1516" s="30"/>
      <c r="M1516" s="6"/>
      <c r="T1516" s="6"/>
      <c r="X1516" s="9"/>
    </row>
    <row r="1517" spans="1:24">
      <c r="F1517" s="6"/>
      <c r="G1517" s="30"/>
      <c r="M1517" s="6"/>
      <c r="T1517" s="6"/>
      <c r="X1517" s="9"/>
    </row>
    <row r="1518" spans="1:24">
      <c r="F1518" s="6"/>
      <c r="G1518" s="30"/>
      <c r="M1518" s="6"/>
      <c r="T1518" s="6"/>
      <c r="X1518" s="9"/>
    </row>
    <row r="1519" spans="1:24">
      <c r="F1519" s="6"/>
      <c r="G1519" s="30"/>
      <c r="M1519" s="6"/>
      <c r="T1519" s="6"/>
      <c r="X1519" s="9"/>
    </row>
    <row r="1520" spans="1:24">
      <c r="F1520" s="6"/>
      <c r="G1520" s="30"/>
      <c r="M1520" s="6"/>
      <c r="T1520" s="6"/>
      <c r="X1520" s="9"/>
    </row>
    <row r="1521" spans="6:24">
      <c r="F1521" s="6"/>
      <c r="G1521" s="30"/>
      <c r="M1521" s="6"/>
      <c r="T1521" s="6"/>
      <c r="X1521" s="9"/>
    </row>
    <row r="1522" spans="6:24">
      <c r="F1522" s="6"/>
      <c r="G1522" s="30"/>
      <c r="M1522" s="6"/>
      <c r="T1522" s="6"/>
      <c r="X1522" s="9"/>
    </row>
    <row r="1523" spans="6:24">
      <c r="F1523" s="6"/>
      <c r="G1523" s="30"/>
      <c r="M1523" s="6"/>
      <c r="T1523" s="6"/>
      <c r="X1523" s="9"/>
    </row>
    <row r="1524" spans="6:24">
      <c r="F1524" s="6"/>
      <c r="G1524" s="30"/>
      <c r="M1524" s="6"/>
      <c r="T1524" s="6"/>
      <c r="X1524" s="9"/>
    </row>
    <row r="1525" spans="6:24">
      <c r="F1525" s="6"/>
      <c r="G1525" s="30"/>
      <c r="M1525" s="6"/>
      <c r="T1525" s="6"/>
      <c r="X1525" s="9"/>
    </row>
    <row r="1526" spans="6:24">
      <c r="F1526" s="6"/>
      <c r="G1526" s="30"/>
      <c r="M1526" s="6"/>
      <c r="T1526" s="6"/>
      <c r="X1526" s="9"/>
    </row>
    <row r="1527" spans="6:24">
      <c r="F1527" s="6"/>
      <c r="G1527" s="30"/>
      <c r="M1527" s="6"/>
      <c r="T1527" s="6"/>
      <c r="X1527" s="9"/>
    </row>
    <row r="1528" spans="6:24">
      <c r="F1528" s="6"/>
      <c r="G1528" s="30"/>
      <c r="M1528" s="6"/>
      <c r="T1528" s="6"/>
      <c r="X1528" s="9"/>
    </row>
    <row r="1529" spans="6:24">
      <c r="F1529" s="6"/>
      <c r="G1529" s="30"/>
      <c r="M1529" s="6"/>
      <c r="T1529" s="6"/>
      <c r="X1529" s="9"/>
    </row>
    <row r="1530" spans="6:24">
      <c r="F1530" s="6"/>
      <c r="G1530" s="30"/>
      <c r="T1530" s="6"/>
      <c r="X1530" s="9"/>
    </row>
    <row r="1531" spans="6:24">
      <c r="F1531" s="6"/>
      <c r="G1531" s="30"/>
      <c r="M1531" s="6"/>
      <c r="T1531" s="6"/>
      <c r="X1531" s="9"/>
    </row>
    <row r="1532" spans="6:24">
      <c r="F1532" s="6"/>
      <c r="G1532" s="30"/>
      <c r="T1532" s="6"/>
      <c r="X1532" s="9"/>
    </row>
    <row r="1533" spans="6:24">
      <c r="F1533" s="6"/>
      <c r="G1533" s="30"/>
      <c r="M1533" s="6"/>
      <c r="T1533" s="6"/>
      <c r="X1533" s="9"/>
    </row>
    <row r="1534" spans="6:24">
      <c r="F1534" s="6"/>
      <c r="G1534" s="30"/>
      <c r="M1534" s="6"/>
      <c r="T1534" s="6"/>
      <c r="X1534" s="9"/>
    </row>
    <row r="1535" spans="6:24">
      <c r="F1535" s="6"/>
      <c r="G1535" s="30"/>
      <c r="M1535" s="6"/>
      <c r="T1535" s="6"/>
      <c r="X1535" s="9"/>
    </row>
    <row r="1536" spans="6:24">
      <c r="F1536" s="6"/>
      <c r="G1536" s="30"/>
      <c r="M1536" s="6"/>
      <c r="T1536" s="6"/>
      <c r="X1536" s="9"/>
    </row>
    <row r="1537" spans="6:24">
      <c r="F1537" s="6"/>
      <c r="G1537" s="30"/>
      <c r="M1537" s="6"/>
      <c r="T1537" s="6"/>
      <c r="X1537" s="9"/>
    </row>
    <row r="1538" spans="6:24">
      <c r="F1538" s="6"/>
      <c r="G1538" s="30"/>
      <c r="M1538" s="6"/>
      <c r="T1538" s="6"/>
      <c r="X1538" s="9"/>
    </row>
    <row r="1539" spans="6:24">
      <c r="F1539" s="6"/>
      <c r="G1539" s="30"/>
      <c r="M1539" s="6"/>
      <c r="T1539" s="6"/>
      <c r="X1539" s="9"/>
    </row>
    <row r="1540" spans="6:24">
      <c r="F1540" s="6"/>
      <c r="G1540" s="30"/>
      <c r="M1540" s="6"/>
      <c r="T1540" s="6"/>
      <c r="X1540" s="9"/>
    </row>
    <row r="1541" spans="6:24">
      <c r="F1541" s="6"/>
      <c r="G1541" s="30"/>
      <c r="M1541" s="6"/>
      <c r="T1541" s="6"/>
      <c r="X1541" s="9"/>
    </row>
    <row r="1542" spans="6:24">
      <c r="F1542" s="6"/>
      <c r="G1542" s="30"/>
      <c r="M1542" s="6"/>
      <c r="T1542" s="6"/>
      <c r="X1542" s="9"/>
    </row>
    <row r="1543" spans="6:24">
      <c r="F1543" s="6"/>
      <c r="G1543" s="30"/>
      <c r="M1543" s="6"/>
      <c r="T1543" s="6"/>
      <c r="X1543" s="9"/>
    </row>
    <row r="1544" spans="6:24">
      <c r="F1544" s="6"/>
      <c r="G1544" s="30"/>
      <c r="M1544" s="6"/>
      <c r="T1544" s="6"/>
      <c r="X1544" s="9"/>
    </row>
    <row r="1545" spans="6:24">
      <c r="F1545" s="6"/>
      <c r="G1545" s="30"/>
      <c r="M1545" s="6"/>
      <c r="T1545" s="6"/>
      <c r="X1545" s="9"/>
    </row>
    <row r="1546" spans="6:24">
      <c r="F1546" s="6"/>
      <c r="G1546" s="30"/>
      <c r="T1546" s="6"/>
      <c r="X1546" s="9"/>
    </row>
    <row r="1547" spans="6:24">
      <c r="F1547" s="6"/>
      <c r="G1547" s="30"/>
      <c r="M1547" s="6"/>
      <c r="T1547" s="6"/>
      <c r="X1547" s="9"/>
    </row>
    <row r="1548" spans="6:24">
      <c r="F1548" s="6"/>
      <c r="G1548" s="30"/>
      <c r="T1548" s="6"/>
      <c r="X1548" s="9"/>
    </row>
    <row r="1549" spans="6:24">
      <c r="F1549" s="6"/>
      <c r="G1549" s="30"/>
      <c r="M1549" s="6"/>
      <c r="T1549" s="6"/>
      <c r="X1549" s="9"/>
    </row>
    <row r="1550" spans="6:24">
      <c r="F1550" s="6"/>
      <c r="G1550" s="30"/>
      <c r="M1550" s="6"/>
      <c r="T1550" s="6"/>
      <c r="X1550" s="9"/>
    </row>
    <row r="1551" spans="6:24">
      <c r="F1551" s="6"/>
      <c r="G1551" s="30"/>
      <c r="M1551" s="6"/>
      <c r="T1551" s="6"/>
      <c r="X1551" s="9"/>
    </row>
    <row r="1552" spans="6:24">
      <c r="F1552" s="6"/>
      <c r="G1552" s="30"/>
      <c r="M1552" s="6"/>
      <c r="T1552" s="6"/>
      <c r="X1552" s="9"/>
    </row>
    <row r="1553" spans="6:24">
      <c r="F1553" s="6"/>
      <c r="G1553" s="30"/>
      <c r="M1553" s="6"/>
      <c r="T1553" s="6"/>
      <c r="X1553" s="9"/>
    </row>
    <row r="1554" spans="6:24">
      <c r="F1554" s="6"/>
      <c r="G1554" s="30"/>
      <c r="M1554" s="6"/>
      <c r="T1554" s="6"/>
      <c r="X1554" s="9"/>
    </row>
    <row r="1555" spans="6:24">
      <c r="F1555" s="6"/>
      <c r="G1555" s="30"/>
      <c r="M1555" s="6"/>
      <c r="T1555" s="6"/>
      <c r="X1555" s="9"/>
    </row>
    <row r="1556" spans="6:24">
      <c r="F1556" s="6"/>
      <c r="G1556" s="30"/>
      <c r="M1556" s="6"/>
      <c r="T1556" s="6"/>
      <c r="X1556" s="9"/>
    </row>
    <row r="1557" spans="6:24">
      <c r="F1557" s="6"/>
      <c r="G1557" s="30"/>
      <c r="T1557" s="6"/>
      <c r="X1557" s="9"/>
    </row>
    <row r="1558" spans="6:24">
      <c r="F1558" s="6"/>
      <c r="G1558" s="30"/>
      <c r="M1558" s="6"/>
      <c r="T1558" s="6"/>
      <c r="X1558" s="9"/>
    </row>
    <row r="1559" spans="6:24">
      <c r="F1559" s="6"/>
      <c r="G1559" s="30"/>
      <c r="M1559" s="6"/>
      <c r="T1559" s="6"/>
      <c r="X1559" s="9"/>
    </row>
    <row r="1560" spans="6:24">
      <c r="F1560" s="6"/>
      <c r="G1560" s="30"/>
      <c r="M1560" s="6"/>
      <c r="T1560" s="6"/>
      <c r="X1560" s="9"/>
    </row>
    <row r="1561" spans="6:24">
      <c r="F1561" s="6"/>
      <c r="G1561" s="30"/>
      <c r="M1561" s="6"/>
      <c r="T1561" s="6"/>
      <c r="X1561" s="9"/>
    </row>
    <row r="1562" spans="6:24">
      <c r="F1562" s="6"/>
      <c r="G1562" s="30"/>
      <c r="M1562" s="6"/>
      <c r="T1562" s="6"/>
      <c r="X1562" s="9"/>
    </row>
    <row r="1563" spans="6:24">
      <c r="F1563" s="6"/>
      <c r="G1563" s="30"/>
      <c r="M1563" s="6"/>
      <c r="T1563" s="6"/>
      <c r="X1563" s="9"/>
    </row>
    <row r="1564" spans="6:24">
      <c r="F1564" s="6"/>
      <c r="G1564" s="30"/>
      <c r="M1564" s="6"/>
      <c r="T1564" s="6"/>
      <c r="X1564" s="9"/>
    </row>
    <row r="1565" spans="6:24">
      <c r="F1565" s="6"/>
      <c r="G1565" s="30"/>
      <c r="M1565" s="6"/>
      <c r="T1565" s="6"/>
      <c r="X1565" s="9"/>
    </row>
    <row r="1566" spans="6:24">
      <c r="F1566" s="6"/>
      <c r="G1566" s="30"/>
      <c r="M1566" s="6"/>
      <c r="T1566" s="6"/>
      <c r="X1566" s="9"/>
    </row>
    <row r="1567" spans="6:24">
      <c r="F1567" s="6"/>
      <c r="G1567" s="30"/>
      <c r="M1567" s="6"/>
      <c r="T1567" s="6"/>
      <c r="X1567" s="9"/>
    </row>
    <row r="1568" spans="6:24">
      <c r="F1568" s="6"/>
      <c r="G1568" s="30"/>
      <c r="M1568" s="6"/>
      <c r="T1568" s="6"/>
      <c r="X1568" s="9"/>
    </row>
    <row r="1569" spans="6:24">
      <c r="F1569" s="6"/>
      <c r="G1569" s="30"/>
      <c r="M1569" s="6"/>
      <c r="T1569" s="6"/>
      <c r="X1569" s="9"/>
    </row>
    <row r="1570" spans="6:24">
      <c r="F1570" s="6"/>
      <c r="G1570" s="30"/>
      <c r="M1570" s="6"/>
      <c r="T1570" s="6"/>
      <c r="X1570" s="9"/>
    </row>
    <row r="1571" spans="6:24">
      <c r="F1571" s="6"/>
      <c r="G1571" s="30"/>
      <c r="M1571" s="6"/>
      <c r="T1571" s="6"/>
      <c r="X1571" s="9"/>
    </row>
    <row r="1572" spans="6:24">
      <c r="F1572" s="6"/>
      <c r="G1572" s="30"/>
      <c r="M1572" s="6"/>
      <c r="T1572" s="6"/>
      <c r="X1572" s="9"/>
    </row>
    <row r="1573" spans="6:24">
      <c r="F1573" s="6"/>
      <c r="G1573" s="30"/>
      <c r="M1573" s="6"/>
      <c r="T1573" s="6"/>
      <c r="X1573" s="9"/>
    </row>
    <row r="1574" spans="6:24">
      <c r="F1574" s="6"/>
      <c r="G1574" s="30"/>
      <c r="M1574" s="6"/>
      <c r="T1574" s="6"/>
      <c r="X1574" s="9"/>
    </row>
    <row r="1575" spans="6:24">
      <c r="F1575" s="6"/>
      <c r="G1575" s="30"/>
      <c r="M1575" s="6"/>
      <c r="T1575" s="6"/>
      <c r="X1575" s="9"/>
    </row>
    <row r="1576" spans="6:24">
      <c r="F1576" s="6"/>
      <c r="G1576" s="30"/>
      <c r="M1576" s="6"/>
      <c r="T1576" s="6"/>
      <c r="X1576" s="9"/>
    </row>
    <row r="1577" spans="6:24">
      <c r="F1577" s="6"/>
      <c r="G1577" s="30"/>
      <c r="M1577" s="6"/>
      <c r="T1577" s="6"/>
      <c r="X1577" s="9"/>
    </row>
    <row r="1578" spans="6:24">
      <c r="F1578" s="6"/>
      <c r="G1578" s="30"/>
      <c r="M1578" s="6"/>
      <c r="T1578" s="6"/>
      <c r="X1578" s="9"/>
    </row>
    <row r="1579" spans="6:24">
      <c r="F1579" s="6"/>
      <c r="G1579" s="30"/>
      <c r="M1579" s="6"/>
      <c r="T1579" s="6"/>
      <c r="X1579" s="9"/>
    </row>
    <row r="1580" spans="6:24">
      <c r="F1580" s="6"/>
      <c r="G1580" s="30"/>
      <c r="T1580" s="6"/>
      <c r="X1580" s="9"/>
    </row>
    <row r="1581" spans="6:24">
      <c r="F1581" s="6"/>
      <c r="G1581" s="30"/>
      <c r="T1581" s="6"/>
      <c r="X1581" s="9"/>
    </row>
    <row r="1582" spans="6:24">
      <c r="F1582" s="6"/>
      <c r="G1582" s="30"/>
      <c r="T1582" s="6"/>
      <c r="X1582" s="9"/>
    </row>
    <row r="1583" spans="6:24">
      <c r="F1583" s="6"/>
      <c r="G1583" s="30"/>
      <c r="T1583" s="6"/>
      <c r="X1583" s="9"/>
    </row>
    <row r="1584" spans="6:24">
      <c r="F1584" s="6"/>
      <c r="G1584" s="30"/>
      <c r="T1584" s="6"/>
      <c r="X1584" s="9"/>
    </row>
    <row r="1585" spans="6:24">
      <c r="F1585" s="6"/>
      <c r="G1585" s="30"/>
      <c r="T1585" s="6"/>
      <c r="X1585" s="9"/>
    </row>
    <row r="1586" spans="6:24">
      <c r="F1586" s="6"/>
      <c r="G1586" s="30"/>
      <c r="T1586" s="6"/>
      <c r="X1586" s="9"/>
    </row>
    <row r="1587" spans="6:24">
      <c r="F1587" s="6"/>
      <c r="G1587" s="30"/>
      <c r="T1587" s="6"/>
      <c r="X1587" s="9"/>
    </row>
    <row r="1588" spans="6:24">
      <c r="F1588" s="6"/>
      <c r="G1588" s="30"/>
      <c r="T1588" s="6"/>
      <c r="X1588" s="9"/>
    </row>
    <row r="1589" spans="6:24">
      <c r="F1589" s="6"/>
      <c r="G1589" s="30"/>
      <c r="T1589" s="6"/>
      <c r="X1589" s="9"/>
    </row>
    <row r="1590" spans="6:24">
      <c r="F1590" s="6"/>
      <c r="G1590" s="30"/>
      <c r="T1590" s="6"/>
      <c r="X1590" s="9"/>
    </row>
    <row r="1591" spans="6:24">
      <c r="F1591" s="6"/>
      <c r="G1591" s="30"/>
      <c r="T1591" s="6"/>
      <c r="X1591" s="9"/>
    </row>
    <row r="1592" spans="6:24">
      <c r="F1592" s="6"/>
      <c r="G1592" s="30"/>
      <c r="T1592" s="6"/>
      <c r="X1592" s="9"/>
    </row>
    <row r="1593" spans="6:24">
      <c r="F1593" s="6"/>
      <c r="G1593" s="30"/>
      <c r="T1593" s="6"/>
      <c r="X1593" s="9"/>
    </row>
    <row r="1594" spans="6:24">
      <c r="F1594" s="6"/>
      <c r="G1594" s="30"/>
      <c r="T1594" s="6"/>
      <c r="X1594" s="9"/>
    </row>
    <row r="1595" spans="6:24">
      <c r="F1595" s="6"/>
      <c r="G1595" s="30"/>
      <c r="T1595" s="6"/>
      <c r="X1595" s="9"/>
    </row>
    <row r="1596" spans="6:24">
      <c r="F1596" s="6"/>
      <c r="G1596" s="30"/>
      <c r="T1596" s="6"/>
      <c r="X1596" s="9"/>
    </row>
    <row r="1597" spans="6:24">
      <c r="F1597" s="6"/>
      <c r="G1597" s="30"/>
      <c r="T1597" s="6"/>
      <c r="X1597" s="9"/>
    </row>
    <row r="1598" spans="6:24">
      <c r="F1598" s="6"/>
      <c r="G1598" s="30"/>
      <c r="T1598" s="6"/>
      <c r="X1598" s="9"/>
    </row>
    <row r="1599" spans="6:24">
      <c r="F1599" s="6"/>
      <c r="G1599" s="30"/>
      <c r="T1599" s="6"/>
      <c r="X1599" s="9"/>
    </row>
    <row r="1600" spans="6:24">
      <c r="F1600" s="6"/>
      <c r="G1600" s="30"/>
      <c r="M1600" s="11"/>
      <c r="T1600" s="6"/>
      <c r="X1600" s="9"/>
    </row>
    <row r="1601" spans="6:24">
      <c r="F1601" s="6"/>
      <c r="G1601" s="30"/>
      <c r="M1601" s="12"/>
      <c r="T1601" s="6"/>
      <c r="X1601" s="9"/>
    </row>
    <row r="1602" spans="6:24">
      <c r="F1602" s="6"/>
      <c r="G1602" s="30"/>
      <c r="M1602" s="13"/>
      <c r="T1602" s="6"/>
      <c r="X1602" s="9"/>
    </row>
    <row r="1603" spans="6:24">
      <c r="F1603" s="6"/>
      <c r="G1603" s="30"/>
      <c r="M1603" s="10"/>
      <c r="T1603" s="6"/>
      <c r="X1603" s="9"/>
    </row>
    <row r="1604" spans="6:24">
      <c r="F1604" s="6"/>
      <c r="G1604" s="30"/>
      <c r="M1604" s="11"/>
      <c r="T1604" s="6"/>
      <c r="X1604" s="9"/>
    </row>
    <row r="1605" spans="6:24">
      <c r="F1605" s="6"/>
      <c r="G1605" s="30"/>
      <c r="M1605" s="12"/>
      <c r="T1605" s="6"/>
      <c r="X1605" s="9"/>
    </row>
    <row r="1606" spans="6:24">
      <c r="F1606" s="6"/>
      <c r="G1606" s="30"/>
      <c r="M1606" s="14"/>
      <c r="T1606" s="6"/>
      <c r="X1606" s="9"/>
    </row>
    <row r="1607" spans="6:24">
      <c r="F1607" s="6"/>
      <c r="G1607" s="30"/>
      <c r="M1607" s="6"/>
      <c r="T1607" s="6"/>
      <c r="X1607" s="9"/>
    </row>
    <row r="1608" spans="6:24">
      <c r="F1608" s="6"/>
      <c r="G1608" s="30"/>
      <c r="M1608" s="15"/>
      <c r="T1608" s="6"/>
      <c r="X1608" s="9"/>
    </row>
    <row r="1609" spans="6:24">
      <c r="F1609" s="6"/>
      <c r="G1609" s="30"/>
      <c r="M1609" s="13"/>
      <c r="T1609" s="6"/>
      <c r="X1609" s="9"/>
    </row>
    <row r="1610" spans="6:24">
      <c r="F1610" s="6"/>
      <c r="G1610" s="30"/>
      <c r="M1610" s="13"/>
      <c r="T1610" s="6"/>
      <c r="X1610" s="9"/>
    </row>
    <row r="1611" spans="6:24">
      <c r="F1611" s="6"/>
      <c r="G1611" s="30"/>
      <c r="M1611" s="10"/>
      <c r="T1611" s="6"/>
      <c r="X1611" s="9"/>
    </row>
    <row r="1612" spans="6:24">
      <c r="F1612" s="6"/>
      <c r="G1612" s="30"/>
      <c r="M1612" s="6"/>
      <c r="T1612" s="6"/>
      <c r="X1612" s="9"/>
    </row>
    <row r="1613" spans="6:24">
      <c r="F1613" s="6"/>
      <c r="G1613" s="30"/>
      <c r="M1613" s="6"/>
      <c r="T1613" s="6"/>
      <c r="X1613" s="9"/>
    </row>
    <row r="1614" spans="6:24">
      <c r="F1614" s="6"/>
      <c r="G1614" s="30"/>
      <c r="M1614" s="6"/>
      <c r="T1614" s="6"/>
      <c r="X1614" s="9"/>
    </row>
    <row r="1615" spans="6:24">
      <c r="F1615" s="6"/>
      <c r="G1615" s="30"/>
      <c r="M1615" s="6"/>
      <c r="T1615" s="6"/>
      <c r="X1615" s="9"/>
    </row>
    <row r="1616" spans="6:24">
      <c r="F1616" s="6"/>
      <c r="G1616" s="30"/>
      <c r="M1616" s="6"/>
      <c r="T1616" s="6"/>
      <c r="X1616" s="9"/>
    </row>
    <row r="1617" spans="6:24">
      <c r="F1617" s="6"/>
      <c r="G1617" s="30"/>
      <c r="M1617" s="6"/>
      <c r="T1617" s="6"/>
      <c r="X1617" s="9"/>
    </row>
    <row r="1618" spans="6:24">
      <c r="F1618" s="6"/>
      <c r="G1618" s="30"/>
      <c r="M1618" s="6"/>
      <c r="T1618" s="6"/>
      <c r="X1618" s="9"/>
    </row>
    <row r="1619" spans="6:24">
      <c r="F1619" s="6"/>
      <c r="G1619" s="30"/>
      <c r="M1619" s="6"/>
      <c r="T1619" s="6"/>
      <c r="X1619" s="9"/>
    </row>
    <row r="1620" spans="6:24">
      <c r="F1620" s="6"/>
      <c r="G1620" s="30"/>
      <c r="M1620" s="6"/>
      <c r="T1620" s="6"/>
      <c r="X1620" s="9"/>
    </row>
    <row r="1621" spans="6:24">
      <c r="F1621" s="6"/>
      <c r="G1621" s="30"/>
      <c r="M1621" s="6"/>
      <c r="T1621" s="6"/>
      <c r="X1621" s="9"/>
    </row>
    <row r="1622" spans="6:24">
      <c r="F1622" s="6"/>
      <c r="G1622" s="30"/>
      <c r="M1622" s="6"/>
      <c r="T1622" s="6"/>
      <c r="X1622" s="9"/>
    </row>
    <row r="1623" spans="6:24">
      <c r="F1623" s="6"/>
      <c r="G1623" s="30"/>
      <c r="M1623" s="6"/>
      <c r="T1623" s="6"/>
      <c r="X1623" s="9"/>
    </row>
    <row r="1624" spans="6:24">
      <c r="F1624" s="6"/>
      <c r="G1624" s="30"/>
      <c r="M1624" s="6"/>
      <c r="T1624" s="6"/>
      <c r="X1624" s="9"/>
    </row>
    <row r="1625" spans="6:24">
      <c r="F1625" s="6"/>
      <c r="G1625" s="30"/>
      <c r="M1625" s="6"/>
      <c r="T1625" s="6"/>
      <c r="X1625" s="9"/>
    </row>
    <row r="1626" spans="6:24">
      <c r="F1626" s="6"/>
      <c r="G1626" s="30"/>
      <c r="M1626" s="6"/>
      <c r="T1626" s="6"/>
      <c r="X1626" s="9"/>
    </row>
    <row r="1627" spans="6:24">
      <c r="F1627" s="6"/>
      <c r="G1627" s="30"/>
      <c r="M1627" s="6"/>
      <c r="T1627" s="6"/>
      <c r="X1627" s="9"/>
    </row>
    <row r="1628" spans="6:24">
      <c r="F1628" s="6"/>
      <c r="G1628" s="30"/>
      <c r="M1628" s="6"/>
      <c r="T1628" s="6"/>
      <c r="X1628" s="9"/>
    </row>
    <row r="1629" spans="6:24">
      <c r="F1629" s="6"/>
      <c r="G1629" s="30"/>
      <c r="T1629" s="6"/>
      <c r="X1629" s="9"/>
    </row>
    <row r="1630" spans="6:24">
      <c r="F1630" s="6"/>
      <c r="G1630" s="30"/>
      <c r="M1630" s="6"/>
      <c r="T1630" s="6"/>
      <c r="X1630" s="9"/>
    </row>
    <row r="1631" spans="6:24">
      <c r="F1631" s="6"/>
      <c r="G1631" s="30"/>
      <c r="T1631" s="6"/>
      <c r="X1631" s="9"/>
    </row>
    <row r="1632" spans="6:24">
      <c r="F1632" s="6"/>
      <c r="G1632" s="30"/>
      <c r="M1632" s="6"/>
      <c r="T1632" s="6"/>
      <c r="X1632" s="9"/>
    </row>
    <row r="1633" spans="6:24">
      <c r="F1633" s="6"/>
      <c r="G1633" s="30"/>
      <c r="M1633" s="6"/>
      <c r="T1633" s="6"/>
      <c r="X1633" s="9"/>
    </row>
    <row r="1634" spans="6:24">
      <c r="F1634" s="6"/>
      <c r="G1634" s="30"/>
      <c r="M1634" s="6"/>
      <c r="T1634" s="6"/>
      <c r="X1634" s="9"/>
    </row>
    <row r="1635" spans="6:24">
      <c r="F1635" s="6"/>
      <c r="G1635" s="30"/>
      <c r="M1635" s="6"/>
      <c r="T1635" s="6"/>
      <c r="X1635" s="9"/>
    </row>
    <row r="1636" spans="6:24">
      <c r="F1636" s="6"/>
      <c r="G1636" s="30"/>
      <c r="M1636" s="6"/>
      <c r="T1636" s="6"/>
      <c r="X1636" s="9"/>
    </row>
    <row r="1637" spans="6:24">
      <c r="F1637" s="6"/>
      <c r="G1637" s="30"/>
      <c r="M1637" s="6"/>
      <c r="T1637" s="6"/>
      <c r="X1637" s="9"/>
    </row>
    <row r="1638" spans="6:24">
      <c r="F1638" s="6"/>
      <c r="G1638" s="30"/>
      <c r="M1638" s="6"/>
      <c r="T1638" s="6"/>
      <c r="X1638" s="9"/>
    </row>
    <row r="1639" spans="6:24">
      <c r="F1639" s="6"/>
      <c r="G1639" s="30"/>
      <c r="M1639" s="6"/>
      <c r="T1639" s="6"/>
      <c r="X1639" s="9"/>
    </row>
    <row r="1640" spans="6:24">
      <c r="F1640" s="6"/>
      <c r="G1640" s="30"/>
      <c r="M1640" s="6"/>
      <c r="T1640" s="6"/>
      <c r="X1640" s="9"/>
    </row>
    <row r="1641" spans="6:24">
      <c r="F1641" s="6"/>
      <c r="G1641" s="30"/>
      <c r="M1641" s="6"/>
      <c r="T1641" s="6"/>
      <c r="X1641" s="9"/>
    </row>
    <row r="1642" spans="6:24">
      <c r="F1642" s="6"/>
      <c r="G1642" s="30"/>
      <c r="M1642" s="6"/>
      <c r="T1642" s="6"/>
      <c r="X1642" s="9"/>
    </row>
    <row r="1643" spans="6:24">
      <c r="F1643" s="6"/>
      <c r="G1643" s="30"/>
      <c r="M1643" s="6"/>
      <c r="T1643" s="6"/>
      <c r="X1643" s="9"/>
    </row>
    <row r="1644" spans="6:24">
      <c r="F1644" s="6"/>
      <c r="G1644" s="30"/>
      <c r="M1644" s="6"/>
      <c r="T1644" s="6"/>
      <c r="X1644" s="9"/>
    </row>
    <row r="1645" spans="6:24">
      <c r="F1645" s="6"/>
      <c r="G1645" s="30"/>
      <c r="T1645" s="6"/>
      <c r="X1645" s="9"/>
    </row>
    <row r="1646" spans="6:24">
      <c r="F1646" s="6"/>
      <c r="G1646" s="30"/>
      <c r="M1646" s="6"/>
      <c r="T1646" s="6"/>
      <c r="X1646" s="9"/>
    </row>
    <row r="1647" spans="6:24">
      <c r="F1647" s="6"/>
      <c r="G1647" s="30"/>
      <c r="T1647" s="6"/>
      <c r="X1647" s="9"/>
    </row>
    <row r="1648" spans="6:24">
      <c r="F1648" s="6"/>
      <c r="G1648" s="30"/>
      <c r="M1648" s="6"/>
      <c r="T1648" s="6"/>
      <c r="X1648" s="9"/>
    </row>
    <row r="1649" spans="6:24">
      <c r="F1649" s="6"/>
      <c r="G1649" s="30"/>
      <c r="M1649" s="6"/>
      <c r="T1649" s="6"/>
      <c r="X1649" s="9"/>
    </row>
    <row r="1650" spans="6:24">
      <c r="F1650" s="6"/>
      <c r="G1650" s="30"/>
      <c r="M1650" s="6"/>
      <c r="T1650" s="6"/>
      <c r="X1650" s="9"/>
    </row>
    <row r="1651" spans="6:24">
      <c r="F1651" s="6"/>
      <c r="G1651" s="30"/>
      <c r="M1651" s="6"/>
      <c r="T1651" s="6"/>
      <c r="X1651" s="9"/>
    </row>
    <row r="1652" spans="6:24">
      <c r="F1652" s="6"/>
      <c r="G1652" s="30"/>
      <c r="M1652" s="6"/>
      <c r="T1652" s="6"/>
      <c r="X1652" s="9"/>
    </row>
    <row r="1653" spans="6:24">
      <c r="F1653" s="6"/>
      <c r="G1653" s="30"/>
      <c r="M1653" s="6"/>
      <c r="T1653" s="6"/>
      <c r="X1653" s="9"/>
    </row>
    <row r="1654" spans="6:24">
      <c r="F1654" s="6"/>
      <c r="G1654" s="30"/>
      <c r="M1654" s="6"/>
      <c r="T1654" s="6"/>
      <c r="X1654" s="9"/>
    </row>
    <row r="1655" spans="6:24">
      <c r="F1655" s="6"/>
      <c r="G1655" s="30"/>
      <c r="M1655" s="6"/>
      <c r="T1655" s="6"/>
      <c r="X1655" s="9"/>
    </row>
    <row r="1656" spans="6:24">
      <c r="F1656" s="6"/>
      <c r="G1656" s="30"/>
      <c r="T1656" s="6"/>
      <c r="X1656" s="9"/>
    </row>
    <row r="1657" spans="6:24">
      <c r="F1657" s="6"/>
      <c r="G1657" s="30"/>
      <c r="M1657" s="6"/>
      <c r="T1657" s="6"/>
      <c r="X1657" s="9"/>
    </row>
    <row r="1658" spans="6:24">
      <c r="F1658" s="6"/>
      <c r="G1658" s="30"/>
      <c r="M1658" s="6"/>
      <c r="T1658" s="6"/>
      <c r="X1658" s="9"/>
    </row>
    <row r="1659" spans="6:24">
      <c r="F1659" s="6"/>
      <c r="G1659" s="30"/>
      <c r="M1659" s="6"/>
      <c r="T1659" s="6"/>
      <c r="X1659" s="9"/>
    </row>
    <row r="1660" spans="6:24">
      <c r="F1660" s="6"/>
      <c r="G1660" s="30"/>
      <c r="M1660" s="6"/>
      <c r="T1660" s="6"/>
      <c r="X1660" s="9"/>
    </row>
    <row r="1661" spans="6:24">
      <c r="F1661" s="6"/>
      <c r="G1661" s="30"/>
      <c r="M1661" s="6"/>
      <c r="T1661" s="6"/>
      <c r="X1661" s="9"/>
    </row>
    <row r="1662" spans="6:24">
      <c r="F1662" s="6"/>
      <c r="G1662" s="30"/>
      <c r="M1662" s="6"/>
      <c r="T1662" s="6"/>
      <c r="X1662" s="9"/>
    </row>
    <row r="1663" spans="6:24">
      <c r="F1663" s="6"/>
      <c r="G1663" s="30"/>
      <c r="M1663" s="6"/>
      <c r="T1663" s="6"/>
      <c r="X1663" s="9"/>
    </row>
    <row r="1664" spans="6:24">
      <c r="F1664" s="6"/>
      <c r="G1664" s="30"/>
      <c r="M1664" s="6"/>
      <c r="T1664" s="6"/>
      <c r="X1664" s="9"/>
    </row>
    <row r="1665" spans="1:25">
      <c r="F1665" s="6"/>
      <c r="G1665" s="30"/>
      <c r="M1665" s="6"/>
      <c r="T1665" s="6"/>
      <c r="X1665" s="9"/>
    </row>
    <row r="1666" spans="1:25">
      <c r="F1666" s="6"/>
      <c r="G1666" s="30"/>
      <c r="M1666" s="6"/>
      <c r="T1666" s="6"/>
      <c r="X1666" s="9"/>
    </row>
    <row r="1667" spans="1:25">
      <c r="F1667" s="6"/>
      <c r="G1667" s="30"/>
      <c r="M1667" s="6"/>
      <c r="T1667" s="6"/>
      <c r="X1667" s="9"/>
    </row>
    <row r="1668" spans="1:25">
      <c r="F1668" s="6"/>
      <c r="G1668" s="30"/>
      <c r="M1668" s="6"/>
      <c r="T1668" s="6"/>
      <c r="X1668" s="9"/>
    </row>
    <row r="1669" spans="1:25">
      <c r="F1669" s="6"/>
      <c r="G1669" s="30"/>
      <c r="M1669" s="6"/>
      <c r="T1669" s="6"/>
      <c r="X1669" s="9"/>
    </row>
    <row r="1670" spans="1:25">
      <c r="F1670" s="6"/>
      <c r="G1670" s="30"/>
      <c r="M1670" s="6"/>
      <c r="T1670" s="6"/>
      <c r="X1670" s="9"/>
    </row>
    <row r="1671" spans="1:25">
      <c r="F1671" s="6"/>
      <c r="G1671" s="30"/>
      <c r="M1671" s="6"/>
      <c r="T1671" s="6"/>
      <c r="X1671" s="9"/>
    </row>
    <row r="1672" spans="1:25">
      <c r="F1672" s="6"/>
      <c r="G1672" s="30"/>
      <c r="M1672" s="6"/>
      <c r="T1672" s="6"/>
      <c r="X1672" s="9"/>
    </row>
    <row r="1673" spans="1:25">
      <c r="F1673" s="6"/>
      <c r="G1673" s="30"/>
      <c r="M1673" s="6"/>
      <c r="T1673" s="6"/>
      <c r="X1673" s="9"/>
    </row>
    <row r="1674" spans="1:25">
      <c r="F1674" s="6"/>
      <c r="G1674" s="30"/>
      <c r="M1674" s="6"/>
      <c r="T1674" s="6"/>
      <c r="X1674" s="9"/>
    </row>
    <row r="1675" spans="1:25">
      <c r="F1675" s="6"/>
      <c r="G1675" s="30"/>
      <c r="M1675" s="6"/>
      <c r="T1675" s="6"/>
      <c r="X1675" s="9"/>
    </row>
    <row r="1676" spans="1:25">
      <c r="F1676" s="6"/>
      <c r="G1676" s="30"/>
      <c r="M1676" s="6"/>
      <c r="T1676" s="6"/>
      <c r="X1676" s="9"/>
    </row>
    <row r="1677" spans="1:25">
      <c r="A1677" s="23"/>
      <c r="B1677" s="23"/>
      <c r="C1677" s="23"/>
      <c r="D1677" s="23"/>
      <c r="F1677" s="27"/>
      <c r="G1677" s="31"/>
      <c r="H1677" s="23"/>
      <c r="I1677" s="23"/>
      <c r="J1677" s="27"/>
      <c r="K1677" s="23"/>
      <c r="L1677" s="23"/>
      <c r="M1677" s="27"/>
      <c r="N1677" s="23"/>
      <c r="O1677" s="23"/>
      <c r="P1677" s="23"/>
      <c r="Q1677" s="23"/>
      <c r="R1677" s="23"/>
      <c r="S1677" s="23"/>
      <c r="T1677" s="27"/>
      <c r="U1677" s="23"/>
      <c r="V1677" s="23"/>
      <c r="X1677" s="28"/>
      <c r="Y1677" s="23"/>
    </row>
    <row r="1678" spans="1:25">
      <c r="C1678" s="29"/>
      <c r="F1678" s="6"/>
      <c r="G1678" s="30"/>
      <c r="L1678" s="29"/>
      <c r="M1678" s="6"/>
      <c r="T1678" s="6"/>
      <c r="V1678" s="29"/>
      <c r="X1678" s="9"/>
    </row>
    <row r="1679" spans="1:25">
      <c r="F1679" s="6"/>
      <c r="G1679" s="30"/>
      <c r="T1679" s="6"/>
      <c r="X1679" s="9"/>
    </row>
    <row r="1680" spans="1:25">
      <c r="F1680" s="6"/>
      <c r="G1680" s="30"/>
      <c r="T1680" s="6"/>
      <c r="X1680" s="9"/>
    </row>
    <row r="1681" spans="1:24">
      <c r="F1681" s="6"/>
      <c r="G1681" s="30"/>
      <c r="T1681" s="6"/>
      <c r="X1681" s="9"/>
    </row>
    <row r="1682" spans="1:24">
      <c r="F1682" s="6"/>
      <c r="G1682" s="30"/>
      <c r="T1682" s="6"/>
      <c r="X1682" s="9"/>
    </row>
    <row r="1683" spans="1:24">
      <c r="F1683" s="6"/>
      <c r="G1683" s="30"/>
      <c r="T1683" s="6"/>
      <c r="X1683" s="9"/>
    </row>
    <row r="1684" spans="1:24">
      <c r="A1684" s="29"/>
      <c r="F1684" s="6"/>
      <c r="G1684" s="30"/>
      <c r="T1684" s="6"/>
      <c r="X1684" s="9"/>
    </row>
    <row r="1685" spans="1:24">
      <c r="F1685" s="6"/>
      <c r="G1685" s="30"/>
      <c r="T1685" s="6"/>
      <c r="X1685" s="9"/>
    </row>
    <row r="1686" spans="1:24">
      <c r="F1686" s="6"/>
      <c r="G1686" s="30"/>
      <c r="T1686" s="6"/>
      <c r="X1686" s="9"/>
    </row>
    <row r="1687" spans="1:24">
      <c r="F1687" s="6"/>
      <c r="G1687" s="30"/>
      <c r="T1687" s="6"/>
      <c r="X1687" s="9"/>
    </row>
    <row r="1688" spans="1:24">
      <c r="F1688" s="6"/>
      <c r="G1688" s="30"/>
      <c r="T1688" s="6"/>
      <c r="X1688" s="9"/>
    </row>
    <row r="1689" spans="1:24">
      <c r="F1689" s="6"/>
      <c r="G1689" s="30"/>
      <c r="T1689" s="6"/>
      <c r="X1689" s="9"/>
    </row>
    <row r="1690" spans="1:24">
      <c r="F1690" s="6"/>
      <c r="G1690" s="30"/>
      <c r="T1690" s="6"/>
      <c r="X1690" s="9"/>
    </row>
    <row r="1691" spans="1:24">
      <c r="F1691" s="6"/>
      <c r="G1691" s="30"/>
      <c r="T1691" s="6"/>
      <c r="X1691" s="9"/>
    </row>
    <row r="1692" spans="1:24">
      <c r="F1692" s="6"/>
      <c r="G1692" s="30"/>
      <c r="T1692" s="6"/>
      <c r="X1692" s="9"/>
    </row>
    <row r="1693" spans="1:24">
      <c r="F1693" s="6"/>
      <c r="G1693" s="30"/>
      <c r="T1693" s="6"/>
      <c r="X1693" s="9"/>
    </row>
    <row r="1694" spans="1:24">
      <c r="F1694" s="6"/>
      <c r="G1694" s="30"/>
      <c r="T1694" s="6"/>
      <c r="X1694" s="9"/>
    </row>
    <row r="1695" spans="1:24">
      <c r="F1695" s="6"/>
      <c r="G1695" s="30"/>
      <c r="T1695" s="6"/>
      <c r="X1695" s="9"/>
    </row>
    <row r="1696" spans="1:24">
      <c r="F1696" s="6"/>
      <c r="G1696" s="30"/>
      <c r="T1696" s="6"/>
      <c r="X1696" s="9"/>
    </row>
    <row r="1697" spans="1:24">
      <c r="F1697" s="6"/>
      <c r="G1697" s="30"/>
      <c r="T1697" s="6"/>
      <c r="X1697" s="9"/>
    </row>
    <row r="1698" spans="1:24">
      <c r="F1698" s="6"/>
      <c r="G1698" s="30"/>
      <c r="T1698" s="6"/>
      <c r="X1698" s="9"/>
    </row>
    <row r="1699" spans="1:24">
      <c r="F1699" s="6"/>
      <c r="G1699" s="30"/>
      <c r="M1699" s="11"/>
      <c r="T1699" s="6"/>
      <c r="X1699" s="9"/>
    </row>
    <row r="1700" spans="1:24">
      <c r="F1700" s="6"/>
      <c r="G1700" s="30"/>
      <c r="M1700" s="12"/>
      <c r="T1700" s="6"/>
      <c r="X1700" s="9"/>
    </row>
    <row r="1701" spans="1:24">
      <c r="A1701" s="29"/>
      <c r="F1701" s="6"/>
      <c r="G1701" s="30"/>
      <c r="M1701" s="13"/>
      <c r="T1701" s="6"/>
      <c r="X1701" s="9"/>
    </row>
    <row r="1702" spans="1:24">
      <c r="F1702" s="6"/>
      <c r="G1702" s="30"/>
      <c r="M1702" s="10"/>
      <c r="T1702" s="6"/>
      <c r="X1702" s="9"/>
    </row>
    <row r="1703" spans="1:24">
      <c r="F1703" s="6"/>
      <c r="G1703" s="30"/>
      <c r="M1703" s="11"/>
      <c r="T1703" s="6"/>
      <c r="X1703" s="9"/>
    </row>
    <row r="1704" spans="1:24">
      <c r="A1704" s="29"/>
      <c r="F1704" s="6"/>
      <c r="G1704" s="30"/>
      <c r="M1704" s="12"/>
      <c r="T1704" s="6"/>
      <c r="X1704" s="9"/>
    </row>
    <row r="1705" spans="1:24">
      <c r="F1705" s="6"/>
      <c r="G1705" s="30"/>
      <c r="M1705" s="14"/>
      <c r="T1705" s="6"/>
      <c r="X1705" s="9"/>
    </row>
    <row r="1706" spans="1:24">
      <c r="F1706" s="6"/>
      <c r="G1706" s="30"/>
      <c r="M1706" s="6"/>
      <c r="T1706" s="6"/>
      <c r="X1706" s="9"/>
    </row>
    <row r="1707" spans="1:24">
      <c r="F1707" s="6"/>
      <c r="G1707" s="30"/>
      <c r="M1707" s="15"/>
      <c r="T1707" s="6"/>
      <c r="X1707" s="9"/>
    </row>
    <row r="1708" spans="1:24">
      <c r="F1708" s="6"/>
      <c r="G1708" s="30"/>
      <c r="M1708" s="13"/>
      <c r="T1708" s="6"/>
      <c r="X1708" s="9"/>
    </row>
    <row r="1709" spans="1:24">
      <c r="F1709" s="6"/>
      <c r="G1709" s="30"/>
      <c r="M1709" s="13"/>
      <c r="T1709" s="6"/>
      <c r="X1709" s="9"/>
    </row>
    <row r="1710" spans="1:24">
      <c r="F1710" s="6"/>
      <c r="G1710" s="30"/>
      <c r="M1710" s="10"/>
      <c r="T1710" s="6"/>
      <c r="X1710" s="9"/>
    </row>
    <row r="1711" spans="1:24">
      <c r="F1711" s="6"/>
      <c r="G1711" s="30"/>
      <c r="M1711" s="6"/>
      <c r="T1711" s="6"/>
      <c r="X1711" s="9"/>
    </row>
    <row r="1712" spans="1:24">
      <c r="F1712" s="6"/>
      <c r="G1712" s="30"/>
      <c r="M1712" s="6"/>
      <c r="T1712" s="6"/>
      <c r="X1712" s="9"/>
    </row>
    <row r="1713" spans="6:24">
      <c r="F1713" s="6"/>
      <c r="G1713" s="30"/>
      <c r="M1713" s="6"/>
      <c r="T1713" s="6"/>
      <c r="X1713" s="9"/>
    </row>
    <row r="1714" spans="6:24">
      <c r="F1714" s="6"/>
      <c r="G1714" s="30"/>
      <c r="M1714" s="6"/>
      <c r="T1714" s="6"/>
      <c r="X1714" s="9"/>
    </row>
    <row r="1715" spans="6:24">
      <c r="F1715" s="6"/>
      <c r="G1715" s="30"/>
      <c r="M1715" s="6"/>
      <c r="T1715" s="6"/>
      <c r="X1715" s="9"/>
    </row>
    <row r="1716" spans="6:24">
      <c r="F1716" s="6"/>
      <c r="G1716" s="30"/>
      <c r="M1716" s="6"/>
      <c r="T1716" s="6"/>
      <c r="X1716" s="9"/>
    </row>
    <row r="1717" spans="6:24">
      <c r="F1717" s="6"/>
      <c r="G1717" s="30"/>
      <c r="M1717" s="6"/>
      <c r="T1717" s="6"/>
      <c r="X1717" s="9"/>
    </row>
    <row r="1718" spans="6:24">
      <c r="F1718" s="6"/>
      <c r="G1718" s="30"/>
      <c r="M1718" s="6"/>
      <c r="T1718" s="6"/>
      <c r="X1718" s="9"/>
    </row>
    <row r="1719" spans="6:24">
      <c r="F1719" s="6"/>
      <c r="G1719" s="30"/>
      <c r="M1719" s="6"/>
      <c r="T1719" s="6"/>
      <c r="X1719" s="9"/>
    </row>
    <row r="1720" spans="6:24">
      <c r="F1720" s="6"/>
      <c r="G1720" s="30"/>
      <c r="M1720" s="6"/>
      <c r="T1720" s="6"/>
      <c r="X1720" s="9"/>
    </row>
    <row r="1721" spans="6:24">
      <c r="F1721" s="6"/>
      <c r="G1721" s="30"/>
      <c r="M1721" s="6"/>
      <c r="T1721" s="6"/>
      <c r="X1721" s="9"/>
    </row>
    <row r="1722" spans="6:24">
      <c r="F1722" s="6"/>
      <c r="G1722" s="30"/>
      <c r="M1722" s="6"/>
      <c r="T1722" s="6"/>
      <c r="X1722" s="9"/>
    </row>
    <row r="1723" spans="6:24">
      <c r="F1723" s="6"/>
      <c r="G1723" s="30"/>
      <c r="M1723" s="6"/>
      <c r="T1723" s="6"/>
      <c r="X1723" s="9"/>
    </row>
    <row r="1724" spans="6:24">
      <c r="F1724" s="6"/>
      <c r="G1724" s="30"/>
      <c r="M1724" s="6"/>
      <c r="T1724" s="6"/>
      <c r="X1724" s="9"/>
    </row>
    <row r="1725" spans="6:24">
      <c r="F1725" s="6"/>
      <c r="G1725" s="30"/>
      <c r="M1725" s="6"/>
      <c r="T1725" s="6"/>
      <c r="X1725" s="9"/>
    </row>
    <row r="1726" spans="6:24">
      <c r="F1726" s="6"/>
      <c r="G1726" s="30"/>
      <c r="M1726" s="6"/>
      <c r="T1726" s="6"/>
      <c r="X1726" s="9"/>
    </row>
    <row r="1727" spans="6:24">
      <c r="F1727" s="6"/>
      <c r="G1727" s="30"/>
      <c r="M1727" s="6"/>
      <c r="T1727" s="6"/>
      <c r="X1727" s="9"/>
    </row>
    <row r="1728" spans="6:24">
      <c r="F1728" s="6"/>
      <c r="G1728" s="30"/>
      <c r="T1728" s="6"/>
      <c r="X1728" s="9"/>
    </row>
    <row r="1729" spans="6:24">
      <c r="F1729" s="6"/>
      <c r="G1729" s="30"/>
      <c r="M1729" s="6"/>
      <c r="T1729" s="6"/>
      <c r="X1729" s="9"/>
    </row>
    <row r="1730" spans="6:24">
      <c r="F1730" s="6"/>
      <c r="G1730" s="30"/>
      <c r="T1730" s="6"/>
      <c r="X1730" s="9"/>
    </row>
    <row r="1731" spans="6:24">
      <c r="F1731" s="6"/>
      <c r="G1731" s="30"/>
      <c r="M1731" s="6"/>
      <c r="T1731" s="6"/>
      <c r="X1731" s="9"/>
    </row>
    <row r="1732" spans="6:24">
      <c r="F1732" s="6"/>
      <c r="G1732" s="30"/>
      <c r="M1732" s="6"/>
      <c r="T1732" s="6"/>
      <c r="X1732" s="9"/>
    </row>
    <row r="1733" spans="6:24">
      <c r="F1733" s="6"/>
      <c r="G1733" s="30"/>
      <c r="M1733" s="6"/>
      <c r="T1733" s="6"/>
      <c r="X1733" s="9"/>
    </row>
    <row r="1734" spans="6:24">
      <c r="F1734" s="6"/>
      <c r="G1734" s="30"/>
      <c r="M1734" s="6"/>
      <c r="T1734" s="6"/>
      <c r="X1734" s="9"/>
    </row>
    <row r="1735" spans="6:24">
      <c r="F1735" s="6"/>
      <c r="G1735" s="30"/>
      <c r="M1735" s="6"/>
      <c r="T1735" s="6"/>
      <c r="X1735" s="9"/>
    </row>
    <row r="1736" spans="6:24">
      <c r="F1736" s="6"/>
      <c r="G1736" s="30"/>
      <c r="M1736" s="6"/>
      <c r="T1736" s="6"/>
      <c r="X1736" s="9"/>
    </row>
    <row r="1737" spans="6:24">
      <c r="F1737" s="6"/>
      <c r="G1737" s="30"/>
      <c r="M1737" s="6"/>
      <c r="T1737" s="6"/>
      <c r="X1737" s="9"/>
    </row>
    <row r="1738" spans="6:24">
      <c r="F1738" s="6"/>
      <c r="G1738" s="30"/>
      <c r="M1738" s="6"/>
      <c r="T1738" s="6"/>
      <c r="X1738" s="9"/>
    </row>
    <row r="1739" spans="6:24">
      <c r="F1739" s="6"/>
      <c r="G1739" s="30"/>
      <c r="M1739" s="6"/>
      <c r="T1739" s="6"/>
      <c r="X1739" s="9"/>
    </row>
    <row r="1740" spans="6:24">
      <c r="F1740" s="6"/>
      <c r="G1740" s="30"/>
      <c r="M1740" s="6"/>
      <c r="T1740" s="6"/>
      <c r="X1740" s="9"/>
    </row>
    <row r="1741" spans="6:24">
      <c r="F1741" s="6"/>
      <c r="G1741" s="30"/>
      <c r="M1741" s="6"/>
      <c r="T1741" s="6"/>
      <c r="X1741" s="9"/>
    </row>
    <row r="1742" spans="6:24">
      <c r="F1742" s="6"/>
      <c r="G1742" s="30"/>
      <c r="M1742" s="6"/>
      <c r="T1742" s="6"/>
      <c r="X1742" s="9"/>
    </row>
    <row r="1743" spans="6:24">
      <c r="F1743" s="6"/>
      <c r="G1743" s="30"/>
      <c r="M1743" s="6"/>
      <c r="T1743" s="6"/>
      <c r="X1743" s="9"/>
    </row>
    <row r="1744" spans="6:24">
      <c r="F1744" s="6"/>
      <c r="G1744" s="30"/>
      <c r="T1744" s="6"/>
      <c r="X1744" s="9"/>
    </row>
    <row r="1745" spans="6:24">
      <c r="F1745" s="6"/>
      <c r="G1745" s="30"/>
      <c r="M1745" s="6"/>
      <c r="T1745" s="6"/>
      <c r="X1745" s="9"/>
    </row>
    <row r="1746" spans="6:24">
      <c r="F1746" s="6"/>
      <c r="G1746" s="30"/>
      <c r="T1746" s="6"/>
      <c r="X1746" s="9"/>
    </row>
    <row r="1747" spans="6:24">
      <c r="F1747" s="6"/>
      <c r="G1747" s="30"/>
      <c r="M1747" s="6"/>
      <c r="T1747" s="6"/>
      <c r="X1747" s="9"/>
    </row>
    <row r="1748" spans="6:24">
      <c r="F1748" s="6"/>
      <c r="G1748" s="30"/>
      <c r="M1748" s="6"/>
      <c r="T1748" s="6"/>
      <c r="X1748" s="9"/>
    </row>
    <row r="1749" spans="6:24">
      <c r="F1749" s="6"/>
      <c r="G1749" s="30"/>
      <c r="M1749" s="6"/>
      <c r="T1749" s="6"/>
      <c r="X1749" s="9"/>
    </row>
    <row r="1750" spans="6:24">
      <c r="F1750" s="6"/>
      <c r="G1750" s="30"/>
      <c r="M1750" s="6"/>
      <c r="T1750" s="6"/>
      <c r="X1750" s="9"/>
    </row>
    <row r="1751" spans="6:24">
      <c r="F1751" s="6"/>
      <c r="G1751" s="30"/>
      <c r="M1751" s="6"/>
      <c r="T1751" s="6"/>
      <c r="X1751" s="9"/>
    </row>
    <row r="1752" spans="6:24">
      <c r="F1752" s="6"/>
      <c r="G1752" s="30"/>
      <c r="M1752" s="6"/>
      <c r="T1752" s="6"/>
      <c r="X1752" s="9"/>
    </row>
    <row r="1753" spans="6:24">
      <c r="F1753" s="6"/>
      <c r="G1753" s="30"/>
      <c r="M1753" s="6"/>
      <c r="T1753" s="6"/>
      <c r="X1753" s="9"/>
    </row>
    <row r="1754" spans="6:24">
      <c r="F1754" s="6"/>
      <c r="G1754" s="30"/>
      <c r="M1754" s="6"/>
      <c r="T1754" s="6"/>
      <c r="X1754" s="9"/>
    </row>
    <row r="1755" spans="6:24">
      <c r="F1755" s="6"/>
      <c r="G1755" s="30"/>
      <c r="T1755" s="6"/>
      <c r="X1755" s="9"/>
    </row>
    <row r="1756" spans="6:24">
      <c r="F1756" s="6"/>
      <c r="G1756" s="30"/>
      <c r="M1756" s="6"/>
      <c r="T1756" s="6"/>
      <c r="X1756" s="9"/>
    </row>
    <row r="1757" spans="6:24">
      <c r="F1757" s="6"/>
      <c r="G1757" s="30"/>
      <c r="M1757" s="6"/>
      <c r="T1757" s="6"/>
      <c r="X1757" s="9"/>
    </row>
    <row r="1758" spans="6:24">
      <c r="F1758" s="6"/>
      <c r="G1758" s="30"/>
      <c r="M1758" s="6"/>
      <c r="T1758" s="6"/>
      <c r="X1758" s="9"/>
    </row>
    <row r="1759" spans="6:24">
      <c r="F1759" s="6"/>
      <c r="G1759" s="30"/>
      <c r="M1759" s="6"/>
      <c r="T1759" s="6"/>
      <c r="X1759" s="9"/>
    </row>
    <row r="1760" spans="6:24">
      <c r="F1760" s="6"/>
      <c r="G1760" s="30"/>
      <c r="M1760" s="6"/>
      <c r="T1760" s="6"/>
      <c r="X1760" s="9"/>
    </row>
    <row r="1761" spans="6:24">
      <c r="F1761" s="6"/>
      <c r="G1761" s="30"/>
      <c r="M1761" s="6"/>
      <c r="T1761" s="6"/>
      <c r="X1761" s="9"/>
    </row>
    <row r="1762" spans="6:24">
      <c r="F1762" s="6"/>
      <c r="G1762" s="30"/>
      <c r="M1762" s="6"/>
      <c r="T1762" s="6"/>
      <c r="X1762" s="9"/>
    </row>
    <row r="1763" spans="6:24">
      <c r="F1763" s="6"/>
      <c r="G1763" s="30"/>
      <c r="M1763" s="6"/>
      <c r="T1763" s="6"/>
      <c r="X1763" s="9"/>
    </row>
    <row r="1764" spans="6:24">
      <c r="F1764" s="6"/>
      <c r="G1764" s="30"/>
      <c r="M1764" s="6"/>
      <c r="T1764" s="6"/>
      <c r="X1764" s="9"/>
    </row>
    <row r="1765" spans="6:24">
      <c r="F1765" s="6"/>
      <c r="G1765" s="30"/>
      <c r="M1765" s="6"/>
      <c r="T1765" s="6"/>
      <c r="X1765" s="9"/>
    </row>
    <row r="1766" spans="6:24">
      <c r="F1766" s="6"/>
      <c r="G1766" s="30"/>
      <c r="M1766" s="6"/>
      <c r="T1766" s="6"/>
      <c r="X1766" s="9"/>
    </row>
    <row r="1767" spans="6:24">
      <c r="F1767" s="6"/>
      <c r="G1767" s="30"/>
      <c r="M1767" s="6"/>
      <c r="T1767" s="6"/>
      <c r="X1767" s="9"/>
    </row>
    <row r="1768" spans="6:24">
      <c r="F1768" s="6"/>
      <c r="G1768" s="30"/>
      <c r="M1768" s="6"/>
      <c r="T1768" s="6"/>
      <c r="X1768" s="9"/>
    </row>
    <row r="1769" spans="6:24">
      <c r="F1769" s="6"/>
      <c r="G1769" s="30"/>
      <c r="M1769" s="6"/>
      <c r="T1769" s="6"/>
      <c r="X1769" s="9"/>
    </row>
    <row r="1770" spans="6:24">
      <c r="F1770" s="6"/>
      <c r="G1770" s="30"/>
      <c r="M1770" s="6"/>
      <c r="T1770" s="6"/>
      <c r="X1770" s="9"/>
    </row>
    <row r="1771" spans="6:24">
      <c r="F1771" s="6"/>
      <c r="G1771" s="30"/>
      <c r="M1771" s="6"/>
      <c r="T1771" s="6"/>
      <c r="X1771" s="9"/>
    </row>
    <row r="1772" spans="6:24">
      <c r="F1772" s="6"/>
      <c r="G1772" s="30"/>
      <c r="M1772" s="6"/>
      <c r="T1772" s="6"/>
      <c r="X1772" s="9"/>
    </row>
    <row r="1773" spans="6:24">
      <c r="F1773" s="6"/>
      <c r="G1773" s="30"/>
      <c r="M1773" s="6"/>
      <c r="T1773" s="6"/>
      <c r="X1773" s="9"/>
    </row>
    <row r="1774" spans="6:24">
      <c r="F1774" s="6"/>
      <c r="G1774" s="30"/>
      <c r="M1774" s="6"/>
      <c r="T1774" s="6"/>
      <c r="X1774" s="9"/>
    </row>
    <row r="1775" spans="6:24">
      <c r="F1775" s="6"/>
      <c r="G1775" s="30"/>
      <c r="M1775" s="6"/>
      <c r="T1775" s="6"/>
      <c r="X1775" s="9"/>
    </row>
    <row r="1776" spans="6:24">
      <c r="F1776" s="6"/>
      <c r="G1776" s="30"/>
      <c r="M1776" s="6"/>
      <c r="T1776" s="6"/>
      <c r="X1776" s="9"/>
    </row>
    <row r="1777" spans="6:24">
      <c r="F1777" s="6"/>
      <c r="G1777" s="30"/>
      <c r="M1777" s="6"/>
      <c r="T1777" s="6"/>
      <c r="X1777" s="9"/>
    </row>
    <row r="1778" spans="6:24">
      <c r="F1778" s="6"/>
      <c r="G1778" s="30"/>
      <c r="T1778" s="6"/>
      <c r="X1778" s="9"/>
    </row>
    <row r="1779" spans="6:24">
      <c r="F1779" s="6"/>
      <c r="G1779" s="30"/>
      <c r="T1779" s="6"/>
      <c r="X1779" s="9"/>
    </row>
    <row r="1780" spans="6:24">
      <c r="F1780" s="6"/>
      <c r="G1780" s="30"/>
      <c r="T1780" s="6"/>
      <c r="X1780" s="9"/>
    </row>
    <row r="1781" spans="6:24">
      <c r="F1781" s="6"/>
      <c r="G1781" s="30"/>
      <c r="T1781" s="6"/>
      <c r="X1781" s="9"/>
    </row>
    <row r="1782" spans="6:24">
      <c r="F1782" s="6"/>
      <c r="G1782" s="30"/>
      <c r="T1782" s="6"/>
      <c r="X1782" s="9"/>
    </row>
    <row r="1783" spans="6:24">
      <c r="F1783" s="6"/>
      <c r="G1783" s="30"/>
      <c r="T1783" s="6"/>
      <c r="X1783" s="9"/>
    </row>
    <row r="1784" spans="6:24">
      <c r="F1784" s="6"/>
      <c r="G1784" s="30"/>
      <c r="T1784" s="6"/>
      <c r="X1784" s="9"/>
    </row>
    <row r="1785" spans="6:24">
      <c r="F1785" s="6"/>
      <c r="G1785" s="30"/>
      <c r="T1785" s="6"/>
      <c r="X1785" s="9"/>
    </row>
    <row r="1786" spans="6:24">
      <c r="F1786" s="6"/>
      <c r="G1786" s="30"/>
      <c r="T1786" s="6"/>
      <c r="X1786" s="9"/>
    </row>
    <row r="1787" spans="6:24">
      <c r="F1787" s="6"/>
      <c r="G1787" s="30"/>
      <c r="T1787" s="6"/>
      <c r="X1787" s="9"/>
    </row>
    <row r="1788" spans="6:24">
      <c r="F1788" s="6"/>
      <c r="G1788" s="30"/>
      <c r="T1788" s="6"/>
      <c r="X1788" s="9"/>
    </row>
    <row r="1789" spans="6:24">
      <c r="F1789" s="6"/>
      <c r="G1789" s="30"/>
      <c r="T1789" s="6"/>
      <c r="X1789" s="9"/>
    </row>
    <row r="1790" spans="6:24">
      <c r="F1790" s="6"/>
      <c r="G1790" s="30"/>
      <c r="T1790" s="6"/>
      <c r="X1790" s="9"/>
    </row>
    <row r="1791" spans="6:24">
      <c r="F1791" s="6"/>
      <c r="G1791" s="30"/>
      <c r="T1791" s="6"/>
      <c r="X1791" s="9"/>
    </row>
    <row r="1792" spans="6:24">
      <c r="F1792" s="6"/>
      <c r="G1792" s="30"/>
      <c r="T1792" s="6"/>
      <c r="X1792" s="9"/>
    </row>
    <row r="1793" spans="6:24">
      <c r="F1793" s="6"/>
      <c r="G1793" s="30"/>
      <c r="T1793" s="6"/>
      <c r="X1793" s="9"/>
    </row>
    <row r="1794" spans="6:24">
      <c r="F1794" s="6"/>
      <c r="G1794" s="30"/>
      <c r="T1794" s="6"/>
      <c r="X1794" s="9"/>
    </row>
    <row r="1795" spans="6:24">
      <c r="F1795" s="6"/>
      <c r="G1795" s="30"/>
      <c r="T1795" s="6"/>
      <c r="X1795" s="9"/>
    </row>
    <row r="1796" spans="6:24">
      <c r="F1796" s="6"/>
      <c r="G1796" s="30"/>
      <c r="T1796" s="6"/>
      <c r="X1796" s="9"/>
    </row>
    <row r="1797" spans="6:24">
      <c r="F1797" s="6"/>
      <c r="G1797" s="30"/>
      <c r="T1797" s="6"/>
      <c r="X1797" s="9"/>
    </row>
    <row r="1798" spans="6:24">
      <c r="F1798" s="6"/>
      <c r="G1798" s="30"/>
      <c r="M1798" s="11"/>
      <c r="T1798" s="6"/>
      <c r="X1798" s="9"/>
    </row>
    <row r="1799" spans="6:24">
      <c r="F1799" s="6"/>
      <c r="G1799" s="30"/>
      <c r="M1799" s="12"/>
      <c r="T1799" s="6"/>
      <c r="X1799" s="9"/>
    </row>
    <row r="1800" spans="6:24">
      <c r="F1800" s="6"/>
      <c r="G1800" s="30"/>
      <c r="M1800" s="13"/>
      <c r="T1800" s="6"/>
      <c r="X1800" s="9"/>
    </row>
    <row r="1801" spans="6:24">
      <c r="F1801" s="6"/>
      <c r="G1801" s="30"/>
      <c r="M1801" s="10"/>
      <c r="T1801" s="6"/>
      <c r="X1801" s="9"/>
    </row>
    <row r="1802" spans="6:24">
      <c r="F1802" s="6"/>
      <c r="G1802" s="30"/>
      <c r="M1802" s="11"/>
      <c r="T1802" s="6"/>
      <c r="X1802" s="9"/>
    </row>
    <row r="1803" spans="6:24">
      <c r="F1803" s="6"/>
      <c r="G1803" s="30"/>
      <c r="M1803" s="12"/>
      <c r="T1803" s="6"/>
      <c r="X1803" s="9"/>
    </row>
    <row r="1804" spans="6:24">
      <c r="F1804" s="6"/>
      <c r="G1804" s="30"/>
      <c r="M1804" s="14"/>
      <c r="T1804" s="6"/>
      <c r="X1804" s="9"/>
    </row>
    <row r="1805" spans="6:24">
      <c r="F1805" s="6"/>
      <c r="G1805" s="30"/>
      <c r="M1805" s="6"/>
      <c r="T1805" s="6"/>
      <c r="X1805" s="9"/>
    </row>
    <row r="1806" spans="6:24">
      <c r="F1806" s="6"/>
      <c r="G1806" s="30"/>
      <c r="M1806" s="15"/>
      <c r="T1806" s="6"/>
      <c r="X1806" s="9"/>
    </row>
    <row r="1807" spans="6:24">
      <c r="F1807" s="6"/>
      <c r="G1807" s="30"/>
      <c r="M1807" s="13"/>
      <c r="T1807" s="6"/>
      <c r="X1807" s="9"/>
    </row>
    <row r="1808" spans="6:24">
      <c r="F1808" s="6"/>
      <c r="G1808" s="30"/>
      <c r="M1808" s="13"/>
      <c r="T1808" s="6"/>
      <c r="X1808" s="9"/>
    </row>
    <row r="1809" spans="6:24">
      <c r="F1809" s="6"/>
      <c r="G1809" s="30"/>
      <c r="M1809" s="10"/>
      <c r="T1809" s="6"/>
      <c r="X1809" s="9"/>
    </row>
    <row r="1810" spans="6:24">
      <c r="F1810" s="6"/>
      <c r="G1810" s="30"/>
      <c r="M1810" s="6"/>
      <c r="T1810" s="6"/>
      <c r="X1810" s="9"/>
    </row>
    <row r="1811" spans="6:24">
      <c r="F1811" s="6"/>
      <c r="G1811" s="30"/>
      <c r="M1811" s="6"/>
      <c r="T1811" s="6"/>
      <c r="X1811" s="9"/>
    </row>
    <row r="1812" spans="6:24">
      <c r="F1812" s="6"/>
      <c r="G1812" s="30"/>
      <c r="M1812" s="6"/>
      <c r="T1812" s="6"/>
      <c r="X1812" s="9"/>
    </row>
    <row r="1813" spans="6:24">
      <c r="F1813" s="6"/>
      <c r="G1813" s="30"/>
      <c r="M1813" s="6"/>
      <c r="T1813" s="6"/>
      <c r="X1813" s="9"/>
    </row>
    <row r="1814" spans="6:24">
      <c r="F1814" s="6"/>
      <c r="G1814" s="30"/>
      <c r="M1814" s="6"/>
      <c r="T1814" s="6"/>
      <c r="X1814" s="9"/>
    </row>
    <row r="1815" spans="6:24">
      <c r="F1815" s="6"/>
      <c r="G1815" s="30"/>
      <c r="M1815" s="6"/>
      <c r="T1815" s="6"/>
      <c r="X1815" s="9"/>
    </row>
    <row r="1816" spans="6:24">
      <c r="F1816" s="6"/>
      <c r="G1816" s="30"/>
      <c r="M1816" s="6"/>
      <c r="T1816" s="6"/>
      <c r="X1816" s="9"/>
    </row>
    <row r="1817" spans="6:24">
      <c r="F1817" s="6"/>
      <c r="G1817" s="30"/>
      <c r="M1817" s="6"/>
      <c r="T1817" s="6"/>
      <c r="X1817" s="9"/>
    </row>
    <row r="1818" spans="6:24">
      <c r="F1818" s="6"/>
      <c r="G1818" s="30"/>
      <c r="M1818" s="6"/>
      <c r="T1818" s="6"/>
      <c r="X1818" s="9"/>
    </row>
    <row r="1819" spans="6:24">
      <c r="F1819" s="6"/>
      <c r="G1819" s="30"/>
      <c r="M1819" s="6"/>
      <c r="T1819" s="6"/>
      <c r="X1819" s="9"/>
    </row>
    <row r="1820" spans="6:24">
      <c r="F1820" s="6"/>
      <c r="G1820" s="30"/>
      <c r="M1820" s="6"/>
      <c r="T1820" s="6"/>
      <c r="X1820" s="9"/>
    </row>
    <row r="1821" spans="6:24">
      <c r="F1821" s="6"/>
      <c r="G1821" s="30"/>
      <c r="M1821" s="6"/>
      <c r="T1821" s="6"/>
      <c r="X1821" s="9"/>
    </row>
    <row r="1822" spans="6:24">
      <c r="F1822" s="6"/>
      <c r="G1822" s="30"/>
      <c r="M1822" s="6"/>
      <c r="T1822" s="6"/>
      <c r="X1822" s="9"/>
    </row>
    <row r="1823" spans="6:24">
      <c r="F1823" s="6"/>
      <c r="G1823" s="30"/>
      <c r="M1823" s="6"/>
      <c r="T1823" s="6"/>
      <c r="X1823" s="9"/>
    </row>
    <row r="1824" spans="6:24">
      <c r="F1824" s="6"/>
      <c r="G1824" s="30"/>
      <c r="M1824" s="6"/>
      <c r="T1824" s="6"/>
      <c r="X1824" s="9"/>
    </row>
    <row r="1825" spans="6:24">
      <c r="F1825" s="6"/>
      <c r="G1825" s="30"/>
      <c r="M1825" s="6"/>
      <c r="T1825" s="6"/>
      <c r="X1825" s="9"/>
    </row>
    <row r="1826" spans="6:24">
      <c r="F1826" s="6"/>
      <c r="G1826" s="30"/>
      <c r="M1826" s="6"/>
      <c r="T1826" s="6"/>
      <c r="X1826" s="9"/>
    </row>
    <row r="1827" spans="6:24">
      <c r="F1827" s="6"/>
      <c r="G1827" s="30"/>
      <c r="T1827" s="6"/>
      <c r="X1827" s="9"/>
    </row>
    <row r="1828" spans="6:24">
      <c r="F1828" s="6"/>
      <c r="G1828" s="30"/>
      <c r="M1828" s="6"/>
      <c r="T1828" s="6"/>
      <c r="X1828" s="9"/>
    </row>
    <row r="1829" spans="6:24">
      <c r="F1829" s="6"/>
      <c r="G1829" s="30"/>
      <c r="T1829" s="6"/>
      <c r="X1829" s="9"/>
    </row>
    <row r="1830" spans="6:24">
      <c r="F1830" s="6"/>
      <c r="G1830" s="30"/>
      <c r="M1830" s="6"/>
      <c r="T1830" s="6"/>
      <c r="X1830" s="9"/>
    </row>
    <row r="1831" spans="6:24">
      <c r="F1831" s="6"/>
      <c r="G1831" s="30"/>
      <c r="M1831" s="6"/>
      <c r="T1831" s="6"/>
      <c r="X1831" s="9"/>
    </row>
    <row r="1832" spans="6:24">
      <c r="F1832" s="6"/>
      <c r="G1832" s="30"/>
      <c r="M1832" s="6"/>
      <c r="T1832" s="6"/>
      <c r="X1832" s="9"/>
    </row>
    <row r="1833" spans="6:24">
      <c r="F1833" s="6"/>
      <c r="G1833" s="30"/>
      <c r="M1833" s="6"/>
      <c r="T1833" s="6"/>
      <c r="X1833" s="9"/>
    </row>
    <row r="1834" spans="6:24">
      <c r="F1834" s="6"/>
      <c r="G1834" s="30"/>
      <c r="M1834" s="6"/>
      <c r="T1834" s="6"/>
      <c r="X1834" s="9"/>
    </row>
    <row r="1835" spans="6:24">
      <c r="F1835" s="6"/>
      <c r="G1835" s="30"/>
      <c r="M1835" s="6"/>
      <c r="T1835" s="6"/>
      <c r="X1835" s="9"/>
    </row>
    <row r="1836" spans="6:24">
      <c r="F1836" s="6"/>
      <c r="G1836" s="30"/>
      <c r="M1836" s="6"/>
      <c r="T1836" s="6"/>
      <c r="X1836" s="9"/>
    </row>
    <row r="1837" spans="6:24">
      <c r="F1837" s="6"/>
      <c r="G1837" s="30"/>
      <c r="M1837" s="6"/>
      <c r="T1837" s="6"/>
      <c r="X1837" s="9"/>
    </row>
    <row r="1838" spans="6:24">
      <c r="F1838" s="6"/>
      <c r="G1838" s="30"/>
      <c r="M1838" s="6"/>
      <c r="T1838" s="6"/>
      <c r="X1838" s="9"/>
    </row>
    <row r="1839" spans="6:24">
      <c r="F1839" s="6"/>
      <c r="G1839" s="30"/>
      <c r="M1839" s="6"/>
      <c r="T1839" s="6"/>
      <c r="X1839" s="9"/>
    </row>
    <row r="1840" spans="6:24">
      <c r="F1840" s="6"/>
      <c r="G1840" s="30"/>
      <c r="M1840" s="6"/>
      <c r="T1840" s="6"/>
      <c r="X1840" s="9"/>
    </row>
    <row r="1841" spans="6:24">
      <c r="F1841" s="6"/>
      <c r="G1841" s="30"/>
      <c r="M1841" s="6"/>
      <c r="T1841" s="6"/>
      <c r="X1841" s="9"/>
    </row>
    <row r="1842" spans="6:24">
      <c r="F1842" s="6"/>
      <c r="G1842" s="30"/>
      <c r="M1842" s="6"/>
      <c r="T1842" s="6"/>
      <c r="X1842" s="9"/>
    </row>
    <row r="1843" spans="6:24">
      <c r="F1843" s="6"/>
      <c r="G1843" s="30"/>
      <c r="T1843" s="6"/>
      <c r="X1843" s="9"/>
    </row>
    <row r="1844" spans="6:24">
      <c r="F1844" s="6"/>
      <c r="G1844" s="30"/>
      <c r="M1844" s="6"/>
      <c r="T1844" s="6"/>
      <c r="X1844" s="9"/>
    </row>
    <row r="1845" spans="6:24">
      <c r="F1845" s="6"/>
      <c r="G1845" s="30"/>
      <c r="T1845" s="6"/>
      <c r="X1845" s="9"/>
    </row>
    <row r="1846" spans="6:24">
      <c r="F1846" s="6"/>
      <c r="G1846" s="30"/>
      <c r="M1846" s="6"/>
      <c r="T1846" s="6"/>
      <c r="X1846" s="9"/>
    </row>
    <row r="1847" spans="6:24">
      <c r="F1847" s="6"/>
      <c r="G1847" s="30"/>
      <c r="M1847" s="6"/>
      <c r="T1847" s="6"/>
      <c r="X1847" s="9"/>
    </row>
    <row r="1848" spans="6:24">
      <c r="F1848" s="6"/>
      <c r="G1848" s="30"/>
      <c r="M1848" s="6"/>
      <c r="T1848" s="6"/>
      <c r="X1848" s="9"/>
    </row>
    <row r="1849" spans="6:24">
      <c r="F1849" s="6"/>
      <c r="G1849" s="30"/>
      <c r="M1849" s="6"/>
      <c r="T1849" s="6"/>
      <c r="X1849" s="9"/>
    </row>
    <row r="1850" spans="6:24">
      <c r="F1850" s="6"/>
      <c r="G1850" s="30"/>
      <c r="M1850" s="6"/>
      <c r="T1850" s="6"/>
      <c r="X1850" s="9"/>
    </row>
    <row r="1851" spans="6:24">
      <c r="F1851" s="6"/>
      <c r="G1851" s="30"/>
      <c r="M1851" s="6"/>
      <c r="T1851" s="6"/>
      <c r="X1851" s="9"/>
    </row>
    <row r="1852" spans="6:24">
      <c r="F1852" s="6"/>
      <c r="G1852" s="30"/>
      <c r="M1852" s="6"/>
      <c r="T1852" s="6"/>
      <c r="X1852" s="9"/>
    </row>
    <row r="1853" spans="6:24">
      <c r="F1853" s="6"/>
      <c r="G1853" s="30"/>
      <c r="M1853" s="6"/>
      <c r="T1853" s="6"/>
      <c r="X1853" s="9"/>
    </row>
    <row r="1854" spans="6:24">
      <c r="F1854" s="6"/>
      <c r="G1854" s="30"/>
      <c r="T1854" s="6"/>
      <c r="X1854" s="9"/>
    </row>
    <row r="1855" spans="6:24">
      <c r="F1855" s="6"/>
      <c r="G1855" s="30"/>
      <c r="M1855" s="6"/>
      <c r="T1855" s="6"/>
      <c r="X1855" s="9"/>
    </row>
    <row r="1856" spans="6:24">
      <c r="F1856" s="6"/>
      <c r="G1856" s="30"/>
      <c r="M1856" s="6"/>
      <c r="T1856" s="6"/>
      <c r="X1856" s="9"/>
    </row>
    <row r="1857" spans="6:24">
      <c r="F1857" s="6"/>
      <c r="G1857" s="30"/>
      <c r="M1857" s="6"/>
      <c r="T1857" s="6"/>
      <c r="X1857" s="9"/>
    </row>
    <row r="1858" spans="6:24">
      <c r="F1858" s="6"/>
      <c r="G1858" s="30"/>
      <c r="M1858" s="6"/>
      <c r="T1858" s="6"/>
      <c r="X1858" s="9"/>
    </row>
    <row r="1859" spans="6:24">
      <c r="F1859" s="6"/>
      <c r="G1859" s="30"/>
      <c r="M1859" s="6"/>
      <c r="T1859" s="6"/>
      <c r="X1859" s="9"/>
    </row>
    <row r="1860" spans="6:24">
      <c r="F1860" s="6"/>
      <c r="G1860" s="30"/>
      <c r="M1860" s="6"/>
      <c r="T1860" s="6"/>
      <c r="X1860" s="9"/>
    </row>
    <row r="1861" spans="6:24">
      <c r="F1861" s="6"/>
      <c r="G1861" s="30"/>
      <c r="M1861" s="6"/>
      <c r="T1861" s="6"/>
      <c r="X1861" s="9"/>
    </row>
    <row r="1862" spans="6:24">
      <c r="F1862" s="6"/>
      <c r="G1862" s="30"/>
      <c r="M1862" s="6"/>
      <c r="T1862" s="6"/>
      <c r="X1862" s="9"/>
    </row>
    <row r="1863" spans="6:24">
      <c r="F1863" s="6"/>
      <c r="G1863" s="30"/>
      <c r="M1863" s="6"/>
      <c r="T1863" s="6"/>
      <c r="X1863" s="9"/>
    </row>
    <row r="1864" spans="6:24">
      <c r="F1864" s="6"/>
      <c r="G1864" s="30"/>
      <c r="M1864" s="6"/>
      <c r="T1864" s="6"/>
      <c r="X1864" s="9"/>
    </row>
    <row r="1865" spans="6:24">
      <c r="F1865" s="6"/>
      <c r="G1865" s="30"/>
      <c r="M1865" s="6"/>
      <c r="T1865" s="6"/>
      <c r="X1865" s="9"/>
    </row>
    <row r="1866" spans="6:24">
      <c r="F1866" s="6"/>
      <c r="G1866" s="30"/>
      <c r="M1866" s="6"/>
      <c r="T1866" s="6"/>
      <c r="X1866" s="9"/>
    </row>
    <row r="1867" spans="6:24">
      <c r="F1867" s="6"/>
      <c r="G1867" s="30"/>
      <c r="M1867" s="6"/>
      <c r="T1867" s="6"/>
      <c r="X1867" s="9"/>
    </row>
    <row r="1868" spans="6:24">
      <c r="F1868" s="6"/>
      <c r="G1868" s="30"/>
      <c r="M1868" s="6"/>
      <c r="T1868" s="6"/>
      <c r="X1868" s="9"/>
    </row>
    <row r="1869" spans="6:24">
      <c r="F1869" s="6"/>
      <c r="G1869" s="30"/>
      <c r="M1869" s="6"/>
      <c r="T1869" s="6"/>
      <c r="X1869" s="9"/>
    </row>
    <row r="1870" spans="6:24">
      <c r="F1870" s="6"/>
      <c r="G1870" s="30"/>
      <c r="M1870" s="6"/>
      <c r="T1870" s="6"/>
      <c r="X1870" s="9"/>
    </row>
    <row r="1871" spans="6:24">
      <c r="F1871" s="6"/>
      <c r="G1871" s="30"/>
      <c r="M1871" s="6"/>
      <c r="T1871" s="6"/>
      <c r="X1871" s="9"/>
    </row>
    <row r="1872" spans="6:24">
      <c r="F1872" s="6"/>
      <c r="G1872" s="30"/>
      <c r="M1872" s="6"/>
      <c r="T1872" s="6"/>
      <c r="X1872" s="9"/>
    </row>
    <row r="1873" spans="1:24">
      <c r="F1873" s="6"/>
      <c r="G1873" s="30"/>
      <c r="M1873" s="6"/>
      <c r="T1873" s="6"/>
      <c r="X1873" s="9"/>
    </row>
    <row r="1874" spans="1:24">
      <c r="F1874" s="6"/>
      <c r="G1874" s="30"/>
      <c r="M1874" s="6"/>
      <c r="T1874" s="6"/>
      <c r="X1874" s="9"/>
    </row>
    <row r="1875" spans="1:24">
      <c r="F1875" s="6"/>
      <c r="G1875" s="30"/>
      <c r="M1875" s="6"/>
      <c r="T1875" s="6"/>
      <c r="X1875" s="9"/>
    </row>
    <row r="1876" spans="1:24">
      <c r="A1876" s="29"/>
    </row>
    <row r="1877" spans="1:24">
      <c r="F1877" s="6"/>
      <c r="G1877" s="32"/>
      <c r="M1877" s="6"/>
      <c r="T1877" s="6"/>
      <c r="X1877" s="9"/>
    </row>
    <row r="1878" spans="1:24">
      <c r="F1878" s="6"/>
      <c r="G1878" s="32"/>
      <c r="M1878" s="6"/>
      <c r="T1878" s="6"/>
      <c r="X1878" s="9"/>
    </row>
    <row r="1879" spans="1:24">
      <c r="F1879" s="6"/>
      <c r="G1879" s="32"/>
      <c r="M1879" s="6"/>
      <c r="T1879" s="6"/>
      <c r="X1879" s="9"/>
    </row>
    <row r="1880" spans="1:24">
      <c r="F1880" s="6"/>
      <c r="G1880" s="32"/>
      <c r="M1880" s="6"/>
      <c r="T1880" s="6"/>
      <c r="X1880" s="9"/>
    </row>
    <row r="1881" spans="1:24">
      <c r="F1881" s="6"/>
      <c r="G1881" s="32"/>
      <c r="M1881" s="6"/>
      <c r="T1881" s="6"/>
      <c r="X1881" s="9"/>
    </row>
    <row r="1882" spans="1:24">
      <c r="F1882" s="6"/>
      <c r="G1882" s="32"/>
      <c r="M1882" s="6"/>
      <c r="T1882" s="6"/>
      <c r="X1882" s="9"/>
    </row>
    <row r="1883" spans="1:24">
      <c r="F1883" s="6"/>
      <c r="G1883" s="32"/>
      <c r="M1883" s="6"/>
      <c r="T1883" s="6"/>
      <c r="X1883" s="9"/>
    </row>
    <row r="1884" spans="1:24">
      <c r="F1884" s="6"/>
      <c r="G1884" s="32"/>
      <c r="M1884" s="6"/>
      <c r="T1884" s="6"/>
      <c r="X1884" s="9"/>
    </row>
    <row r="1885" spans="1:24">
      <c r="F1885" s="6"/>
      <c r="G1885" s="32"/>
      <c r="M1885" s="6"/>
      <c r="T1885" s="6"/>
      <c r="X1885" s="9"/>
    </row>
    <row r="1886" spans="1:24">
      <c r="F1886" s="6"/>
      <c r="G1886" s="32"/>
      <c r="M1886" s="6"/>
      <c r="T1886" s="6"/>
      <c r="X1886" s="9"/>
    </row>
    <row r="1887" spans="1:24">
      <c r="F1887" s="6"/>
      <c r="G1887" s="32"/>
      <c r="M1887" s="6"/>
      <c r="T1887" s="6"/>
      <c r="X1887" s="9"/>
    </row>
    <row r="1888" spans="1:24">
      <c r="A1888" s="29"/>
      <c r="F1888" s="6"/>
      <c r="G1888" s="32"/>
      <c r="M1888" s="6"/>
      <c r="T1888" s="6"/>
      <c r="X1888" s="9"/>
    </row>
    <row r="1889" spans="1:24">
      <c r="F1889" s="6"/>
      <c r="G1889" s="32"/>
      <c r="M1889" s="33"/>
      <c r="T1889" s="6"/>
      <c r="X1889" s="9"/>
    </row>
    <row r="1890" spans="1:24">
      <c r="F1890" s="6"/>
      <c r="G1890" s="32"/>
      <c r="M1890" s="33"/>
      <c r="T1890" s="6"/>
      <c r="X1890" s="9"/>
    </row>
    <row r="1891" spans="1:24">
      <c r="F1891" s="6"/>
      <c r="G1891" s="32"/>
      <c r="M1891" s="33"/>
      <c r="T1891" s="6"/>
      <c r="X1891" s="9"/>
    </row>
    <row r="1892" spans="1:24">
      <c r="F1892" s="6"/>
      <c r="G1892" s="32"/>
      <c r="M1892" s="33"/>
      <c r="T1892" s="6"/>
      <c r="X1892" s="9"/>
    </row>
    <row r="1893" spans="1:24">
      <c r="F1893" s="6"/>
      <c r="G1893" s="32"/>
      <c r="M1893" s="33"/>
      <c r="T1893" s="6"/>
      <c r="X1893" s="9"/>
    </row>
    <row r="1894" spans="1:24">
      <c r="F1894" s="6"/>
      <c r="G1894" s="32"/>
      <c r="M1894" s="33"/>
      <c r="T1894" s="6"/>
      <c r="X1894" s="9"/>
    </row>
    <row r="1895" spans="1:24">
      <c r="A1895" s="29"/>
      <c r="F1895" s="6"/>
      <c r="G1895" s="32"/>
      <c r="M1895" s="33"/>
      <c r="T1895" s="6"/>
      <c r="X1895" s="9"/>
    </row>
    <row r="1896" spans="1:24">
      <c r="F1896" s="6"/>
      <c r="G1896" s="32"/>
      <c r="M1896" s="33"/>
      <c r="T1896" s="6"/>
      <c r="X1896" s="9"/>
    </row>
    <row r="1897" spans="1:24">
      <c r="F1897" s="6"/>
      <c r="G1897" s="32"/>
      <c r="M1897" s="33"/>
      <c r="T1897" s="6"/>
      <c r="X1897" s="9"/>
    </row>
    <row r="1898" spans="1:24">
      <c r="F1898" s="6"/>
      <c r="G1898" s="32"/>
      <c r="M1898" s="33"/>
      <c r="T1898" s="6"/>
      <c r="X1898" s="9"/>
    </row>
    <row r="1899" spans="1:24">
      <c r="F1899" s="6"/>
      <c r="G1899" s="32"/>
      <c r="M1899" s="33"/>
      <c r="T1899" s="6"/>
      <c r="X1899" s="9"/>
    </row>
    <row r="1900" spans="1:24">
      <c r="F1900" s="6"/>
      <c r="G1900" s="32"/>
      <c r="M1900" s="33"/>
      <c r="T1900" s="6"/>
      <c r="X1900" s="9"/>
    </row>
    <row r="1901" spans="1:24">
      <c r="F1901" s="6"/>
      <c r="G1901" s="32"/>
      <c r="M1901" s="33"/>
      <c r="T1901" s="6"/>
      <c r="X1901" s="9"/>
    </row>
    <row r="1902" spans="1:24">
      <c r="F1902" s="6"/>
      <c r="G1902" s="32"/>
      <c r="M1902" s="33"/>
      <c r="T1902" s="6"/>
      <c r="X1902" s="9"/>
    </row>
    <row r="1903" spans="1:24">
      <c r="F1903" s="6"/>
      <c r="G1903" s="32"/>
      <c r="M1903" s="33"/>
      <c r="T1903" s="6"/>
      <c r="X1903" s="9"/>
    </row>
    <row r="1904" spans="1:24">
      <c r="F1904" s="6"/>
      <c r="G1904" s="32"/>
      <c r="M1904" s="33"/>
      <c r="T1904" s="6"/>
      <c r="X1904" s="9"/>
    </row>
    <row r="1905" spans="6:24">
      <c r="F1905" s="6"/>
      <c r="G1905" s="32"/>
      <c r="M1905" s="33"/>
      <c r="T1905" s="6"/>
      <c r="X1905" s="9"/>
    </row>
    <row r="1906" spans="6:24">
      <c r="F1906" s="6"/>
      <c r="G1906" s="32"/>
      <c r="M1906" s="33"/>
      <c r="T1906" s="6"/>
      <c r="X1906" s="9"/>
    </row>
    <row r="1907" spans="6:24">
      <c r="F1907" s="6"/>
      <c r="G1907" s="32"/>
      <c r="M1907" s="33"/>
      <c r="T1907" s="6"/>
      <c r="X1907" s="9"/>
    </row>
    <row r="1908" spans="6:24">
      <c r="F1908" s="6"/>
      <c r="G1908" s="32"/>
      <c r="M1908" s="33"/>
      <c r="T1908" s="6"/>
      <c r="X1908" s="9"/>
    </row>
    <row r="1909" spans="6:24">
      <c r="F1909" s="6"/>
      <c r="G1909" s="32"/>
      <c r="M1909" s="33"/>
      <c r="T1909" s="6"/>
      <c r="X1909" s="9"/>
    </row>
    <row r="1910" spans="6:24">
      <c r="F1910" s="6"/>
      <c r="G1910" s="32"/>
      <c r="M1910" s="33"/>
      <c r="T1910" s="6"/>
      <c r="X1910" s="9"/>
    </row>
    <row r="1911" spans="6:24">
      <c r="F1911" s="6"/>
      <c r="G1911" s="32"/>
      <c r="M1911" s="33"/>
      <c r="T1911" s="6"/>
      <c r="X1911" s="9"/>
    </row>
    <row r="1912" spans="6:24">
      <c r="F1912" s="6"/>
      <c r="G1912" s="32"/>
      <c r="M1912" s="33"/>
      <c r="T1912" s="6"/>
      <c r="X1912" s="9"/>
    </row>
    <row r="1913" spans="6:24">
      <c r="F1913" s="6"/>
      <c r="G1913" s="32"/>
      <c r="M1913" s="33"/>
      <c r="T1913" s="6"/>
      <c r="X1913" s="9"/>
    </row>
    <row r="1914" spans="6:24">
      <c r="F1914" s="6"/>
      <c r="G1914" s="32"/>
      <c r="M1914" s="33"/>
      <c r="T1914" s="6"/>
      <c r="X1914" s="9"/>
    </row>
    <row r="1915" spans="6:24">
      <c r="F1915" s="6"/>
      <c r="G1915" s="32"/>
      <c r="M1915" s="33"/>
      <c r="T1915" s="6"/>
      <c r="X1915" s="9"/>
    </row>
    <row r="1916" spans="6:24">
      <c r="F1916" s="6"/>
      <c r="G1916" s="32"/>
      <c r="M1916" s="33"/>
      <c r="T1916" s="6"/>
      <c r="X1916" s="9"/>
    </row>
    <row r="1917" spans="6:24">
      <c r="F1917" s="6"/>
      <c r="G1917" s="32"/>
      <c r="M1917" s="33"/>
      <c r="T1917" s="6"/>
      <c r="X1917" s="9"/>
    </row>
    <row r="1918" spans="6:24">
      <c r="F1918" s="6"/>
      <c r="G1918" s="32"/>
      <c r="M1918" s="33"/>
      <c r="T1918" s="6"/>
      <c r="X1918" s="9"/>
    </row>
    <row r="1919" spans="6:24">
      <c r="F1919" s="6"/>
      <c r="G1919" s="32"/>
      <c r="M1919" s="33"/>
      <c r="T1919" s="6"/>
      <c r="X1919" s="9"/>
    </row>
    <row r="1920" spans="6:24">
      <c r="F1920" s="6"/>
      <c r="G1920" s="32"/>
      <c r="M1920" s="33"/>
      <c r="T1920" s="6"/>
      <c r="X1920" s="9"/>
    </row>
    <row r="1921" spans="6:24">
      <c r="F1921" s="6"/>
      <c r="G1921" s="32"/>
      <c r="M1921" s="33"/>
      <c r="T1921" s="6"/>
      <c r="X1921" s="9"/>
    </row>
    <row r="1922" spans="6:24">
      <c r="F1922" s="6"/>
      <c r="G1922" s="32"/>
      <c r="M1922" s="33"/>
      <c r="T1922" s="6"/>
      <c r="X1922" s="9"/>
    </row>
    <row r="1923" spans="6:24">
      <c r="F1923" s="6"/>
      <c r="G1923" s="32"/>
      <c r="M1923" s="33"/>
      <c r="T1923" s="6"/>
      <c r="X1923" s="9"/>
    </row>
    <row r="1924" spans="6:24">
      <c r="F1924" s="6"/>
      <c r="G1924" s="32"/>
      <c r="M1924" s="33"/>
      <c r="T1924" s="6"/>
      <c r="X1924" s="9"/>
    </row>
    <row r="1925" spans="6:24">
      <c r="F1925" s="6"/>
      <c r="G1925" s="32"/>
      <c r="M1925" s="33"/>
      <c r="T1925" s="6"/>
      <c r="X1925" s="9"/>
    </row>
    <row r="1926" spans="6:24">
      <c r="F1926" s="6"/>
      <c r="G1926" s="32"/>
      <c r="M1926" s="33"/>
      <c r="T1926" s="6"/>
      <c r="X1926" s="9"/>
    </row>
    <row r="1927" spans="6:24">
      <c r="F1927" s="6"/>
      <c r="G1927" s="32"/>
      <c r="M1927" s="33"/>
      <c r="T1927" s="6"/>
      <c r="X1927" s="9"/>
    </row>
    <row r="1928" spans="6:24">
      <c r="F1928" s="6"/>
      <c r="G1928" s="32"/>
      <c r="M1928" s="33"/>
      <c r="T1928" s="6"/>
      <c r="X1928" s="9"/>
    </row>
    <row r="1929" spans="6:24">
      <c r="F1929" s="6"/>
      <c r="G1929" s="32"/>
      <c r="M1929" s="33"/>
      <c r="T1929" s="6"/>
      <c r="X1929" s="9"/>
    </row>
    <row r="1930" spans="6:24">
      <c r="F1930" s="6"/>
      <c r="G1930" s="32"/>
      <c r="M1930" s="33"/>
      <c r="T1930" s="6"/>
      <c r="X1930" s="9"/>
    </row>
    <row r="1931" spans="6:24">
      <c r="F1931" s="6"/>
      <c r="G1931" s="32"/>
      <c r="M1931" s="33"/>
      <c r="T1931" s="6"/>
      <c r="X1931" s="9"/>
    </row>
    <row r="1932" spans="6:24">
      <c r="F1932" s="6"/>
      <c r="G1932" s="32"/>
      <c r="M1932" s="33"/>
      <c r="T1932" s="6"/>
      <c r="X1932" s="9"/>
    </row>
    <row r="1933" spans="6:24">
      <c r="F1933" s="6"/>
      <c r="G1933" s="32"/>
      <c r="M1933" s="33"/>
      <c r="T1933" s="6"/>
      <c r="X1933" s="9"/>
    </row>
    <row r="1934" spans="6:24">
      <c r="F1934" s="6"/>
      <c r="G1934" s="32"/>
      <c r="M1934" s="33"/>
      <c r="T1934" s="6"/>
      <c r="X1934" s="9"/>
    </row>
    <row r="1935" spans="6:24">
      <c r="F1935" s="6"/>
      <c r="G1935" s="32"/>
      <c r="M1935" s="33"/>
      <c r="T1935" s="6"/>
      <c r="X1935" s="9"/>
    </row>
    <row r="1936" spans="6:24">
      <c r="F1936" s="6"/>
      <c r="G1936" s="32"/>
      <c r="M1936" s="33"/>
      <c r="T1936" s="6"/>
      <c r="X1936" s="9"/>
    </row>
    <row r="1937" spans="6:24">
      <c r="F1937" s="6"/>
      <c r="G1937" s="32"/>
      <c r="M1937" s="33"/>
      <c r="T1937" s="6"/>
      <c r="X1937" s="9"/>
    </row>
    <row r="1938" spans="6:24">
      <c r="F1938" s="6"/>
      <c r="G1938" s="32"/>
      <c r="M1938" s="33"/>
      <c r="T1938" s="6"/>
      <c r="X1938" s="9"/>
    </row>
    <row r="1939" spans="6:24">
      <c r="F1939" s="6"/>
      <c r="G1939" s="32"/>
      <c r="M1939" s="33"/>
      <c r="T1939" s="6"/>
      <c r="X1939" s="9"/>
    </row>
    <row r="1940" spans="6:24">
      <c r="F1940" s="6"/>
      <c r="G1940" s="32"/>
      <c r="M1940" s="33"/>
      <c r="T1940" s="6"/>
      <c r="X1940" s="9"/>
    </row>
    <row r="1941" spans="6:24">
      <c r="F1941" s="6"/>
      <c r="G1941" s="32"/>
      <c r="M1941" s="33"/>
      <c r="T1941" s="6"/>
      <c r="X1941" s="9"/>
    </row>
    <row r="1942" spans="6:24">
      <c r="F1942" s="6"/>
      <c r="G1942" s="32"/>
      <c r="M1942" s="33"/>
      <c r="T1942" s="6"/>
      <c r="X1942" s="9"/>
    </row>
    <row r="1943" spans="6:24">
      <c r="F1943" s="6"/>
      <c r="G1943" s="32"/>
      <c r="M1943" s="33"/>
      <c r="T1943" s="6"/>
      <c r="X1943" s="9"/>
    </row>
    <row r="1944" spans="6:24">
      <c r="F1944" s="6"/>
      <c r="G1944" s="32"/>
      <c r="M1944" s="33"/>
      <c r="T1944" s="6"/>
      <c r="X1944" s="9"/>
    </row>
    <row r="1946" spans="6:24">
      <c r="F1946" s="6"/>
      <c r="G1946" s="32"/>
      <c r="M1946" s="33"/>
      <c r="T1946" s="6"/>
      <c r="X1946" s="9"/>
    </row>
    <row r="1947" spans="6:24">
      <c r="F1947" s="6"/>
      <c r="G1947" s="32"/>
      <c r="M1947" s="33"/>
      <c r="T1947" s="6"/>
      <c r="X1947" s="9"/>
    </row>
    <row r="1948" spans="6:24">
      <c r="F1948" s="6"/>
      <c r="G1948" s="32"/>
      <c r="M1948" s="33"/>
      <c r="T1948" s="6"/>
      <c r="X1948" s="9"/>
    </row>
    <row r="1949" spans="6:24">
      <c r="F1949" s="6"/>
      <c r="G1949" s="32"/>
      <c r="M1949" s="33"/>
      <c r="T1949" s="6"/>
      <c r="X1949" s="9"/>
    </row>
    <row r="1950" spans="6:24">
      <c r="F1950" s="6"/>
      <c r="G1950" s="32"/>
      <c r="M1950" s="33"/>
      <c r="T1950" s="6"/>
      <c r="X1950" s="9"/>
    </row>
    <row r="1951" spans="6:24">
      <c r="F1951" s="6"/>
      <c r="G1951" s="32"/>
      <c r="M1951" s="33"/>
      <c r="T1951" s="6"/>
      <c r="X1951" s="9"/>
    </row>
    <row r="1952" spans="6:24">
      <c r="F1952" s="6"/>
      <c r="G1952" s="32"/>
      <c r="M1952" s="33"/>
      <c r="T1952" s="6"/>
      <c r="X1952" s="9"/>
    </row>
    <row r="1953" spans="6:24">
      <c r="F1953" s="6"/>
      <c r="G1953" s="32"/>
      <c r="M1953" s="33"/>
      <c r="T1953" s="6"/>
      <c r="X1953" s="9"/>
    </row>
    <row r="1954" spans="6:24">
      <c r="F1954" s="6"/>
      <c r="G1954" s="32"/>
      <c r="M1954" s="33"/>
      <c r="T1954" s="6"/>
      <c r="X1954" s="9"/>
    </row>
    <row r="1955" spans="6:24">
      <c r="F1955" s="6"/>
      <c r="G1955" s="32"/>
      <c r="M1955" s="33"/>
      <c r="T1955" s="6"/>
      <c r="X1955" s="9"/>
    </row>
    <row r="1956" spans="6:24">
      <c r="F1956" s="6"/>
      <c r="G1956" s="32"/>
      <c r="M1956" s="33"/>
      <c r="T1956" s="6"/>
      <c r="X1956" s="9"/>
    </row>
    <row r="1957" spans="6:24">
      <c r="F1957" s="6"/>
      <c r="G1957" s="32"/>
      <c r="M1957" s="33"/>
      <c r="T1957" s="6"/>
      <c r="X1957" s="9"/>
    </row>
    <row r="1958" spans="6:24">
      <c r="F1958" s="6"/>
      <c r="G1958" s="32"/>
      <c r="M1958" s="33"/>
      <c r="T1958" s="6"/>
      <c r="X1958" s="9"/>
    </row>
    <row r="1959" spans="6:24">
      <c r="F1959" s="6"/>
      <c r="G1959" s="32"/>
      <c r="M1959" s="33"/>
      <c r="T1959" s="6"/>
      <c r="X1959" s="9"/>
    </row>
    <row r="1960" spans="6:24">
      <c r="F1960" s="6"/>
      <c r="G1960" s="32"/>
      <c r="M1960" s="33"/>
      <c r="T1960" s="6"/>
      <c r="X1960" s="9"/>
    </row>
    <row r="1961" spans="6:24">
      <c r="F1961" s="6"/>
      <c r="G1961" s="32"/>
      <c r="M1961" s="33"/>
      <c r="T1961" s="6"/>
      <c r="X1961" s="9"/>
    </row>
    <row r="1962" spans="6:24">
      <c r="F1962" s="6"/>
      <c r="G1962" s="32"/>
      <c r="M1962" s="33"/>
      <c r="T1962" s="6"/>
      <c r="X1962" s="9"/>
    </row>
    <row r="1963" spans="6:24">
      <c r="F1963" s="6"/>
      <c r="G1963" s="32"/>
      <c r="M1963" s="33"/>
      <c r="T1963" s="6"/>
      <c r="X1963" s="9"/>
    </row>
    <row r="1964" spans="6:24">
      <c r="F1964" s="6"/>
      <c r="G1964" s="32"/>
      <c r="M1964" s="33"/>
      <c r="T1964" s="6"/>
      <c r="X1964" s="9"/>
    </row>
    <row r="1965" spans="6:24">
      <c r="F1965" s="6"/>
      <c r="G1965" s="32"/>
      <c r="M1965" s="33"/>
      <c r="T1965" s="6"/>
      <c r="X1965" s="9"/>
    </row>
    <row r="1966" spans="6:24">
      <c r="F1966" s="6"/>
      <c r="G1966" s="32"/>
      <c r="M1966" s="33"/>
      <c r="T1966" s="6"/>
      <c r="X1966" s="9"/>
    </row>
    <row r="1967" spans="6:24">
      <c r="F1967" s="6"/>
      <c r="G1967" s="32"/>
      <c r="M1967" s="33"/>
      <c r="T1967" s="6"/>
      <c r="X1967" s="9"/>
    </row>
    <row r="1968" spans="6:24">
      <c r="F1968" s="6"/>
      <c r="G1968" s="32"/>
      <c r="M1968" s="33"/>
      <c r="T1968" s="6"/>
      <c r="X1968" s="9"/>
    </row>
    <row r="1969" spans="1:24">
      <c r="F1969" s="6"/>
      <c r="G1969" s="32"/>
      <c r="M1969" s="33"/>
      <c r="T1969" s="6"/>
      <c r="X1969" s="9"/>
    </row>
    <row r="1970" spans="1:24">
      <c r="F1970" s="6"/>
      <c r="G1970" s="32"/>
      <c r="M1970" s="33"/>
      <c r="T1970" s="6"/>
      <c r="X1970" s="9"/>
    </row>
    <row r="1971" spans="1:24">
      <c r="F1971" s="6"/>
      <c r="G1971" s="32"/>
      <c r="M1971" s="33"/>
      <c r="T1971" s="6"/>
      <c r="X1971" s="9"/>
    </row>
    <row r="1972" spans="1:24">
      <c r="F1972" s="6"/>
      <c r="G1972" s="32"/>
      <c r="M1972" s="33"/>
      <c r="T1972" s="6"/>
      <c r="X1972" s="9"/>
    </row>
    <row r="1973" spans="1:24">
      <c r="F1973" s="6"/>
      <c r="G1973" s="32"/>
      <c r="M1973" s="33"/>
      <c r="T1973" s="6"/>
      <c r="X1973" s="9"/>
    </row>
    <row r="1974" spans="1:24">
      <c r="F1974" s="6"/>
      <c r="G1974" s="32"/>
      <c r="M1974" s="33"/>
      <c r="T1974" s="6"/>
      <c r="X1974" s="9"/>
    </row>
    <row r="1975" spans="1:24">
      <c r="F1975" s="6"/>
      <c r="G1975" s="32"/>
      <c r="M1975" s="33"/>
      <c r="T1975" s="6"/>
      <c r="X1975" s="9"/>
    </row>
    <row r="1976" spans="1:24">
      <c r="F1976" s="6"/>
      <c r="G1976" s="32"/>
      <c r="M1976" s="33"/>
      <c r="T1976" s="6"/>
      <c r="X1976" s="9"/>
    </row>
    <row r="1977" spans="1:24">
      <c r="F1977" s="6"/>
      <c r="G1977" s="32"/>
      <c r="M1977" s="33"/>
      <c r="T1977" s="6"/>
      <c r="X1977" s="9"/>
    </row>
    <row r="1979" spans="1:24">
      <c r="F1979" s="6"/>
      <c r="G1979" s="34"/>
      <c r="M1979" s="33"/>
      <c r="T1979" s="6"/>
      <c r="X1979" s="9"/>
    </row>
    <row r="1980" spans="1:24">
      <c r="F1980" s="6"/>
      <c r="G1980" s="34"/>
      <c r="M1980" s="33"/>
      <c r="T1980" s="6"/>
      <c r="X1980" s="9"/>
    </row>
    <row r="1981" spans="1:24">
      <c r="F1981" s="6"/>
      <c r="G1981" s="34"/>
      <c r="M1981" s="33"/>
      <c r="T1981" s="6"/>
      <c r="X1981" s="9"/>
    </row>
    <row r="1982" spans="1:24">
      <c r="A1982" s="35"/>
    </row>
    <row r="1983" spans="1:24">
      <c r="F1983" s="6"/>
      <c r="G1983" s="6"/>
      <c r="M1983" s="6"/>
      <c r="T1983" s="6"/>
      <c r="X1983" s="9"/>
    </row>
    <row r="1984" spans="1:24">
      <c r="F1984" s="6"/>
      <c r="G1984" s="6"/>
      <c r="T1984" s="6"/>
      <c r="X1984" s="9"/>
    </row>
    <row r="1985" spans="6:24">
      <c r="F1985" s="6"/>
      <c r="G1985" s="6"/>
      <c r="T1985" s="6"/>
      <c r="X1985" s="9"/>
    </row>
    <row r="1986" spans="6:24">
      <c r="F1986" s="6"/>
      <c r="G1986" s="6"/>
      <c r="T1986" s="6"/>
      <c r="X1986" s="9"/>
    </row>
    <row r="1987" spans="6:24">
      <c r="F1987" s="6"/>
      <c r="G1987" s="6"/>
      <c r="T1987" s="6"/>
      <c r="X1987" s="9"/>
    </row>
    <row r="1988" spans="6:24">
      <c r="F1988" s="6"/>
      <c r="G1988" s="6"/>
      <c r="T1988" s="6"/>
      <c r="X1988" s="9"/>
    </row>
    <row r="1989" spans="6:24">
      <c r="F1989" s="6"/>
      <c r="G1989" s="6"/>
      <c r="T1989" s="6"/>
      <c r="X1989" s="9"/>
    </row>
    <row r="1990" spans="6:24">
      <c r="F1990" s="6"/>
      <c r="G1990" s="6"/>
      <c r="T1990" s="6"/>
      <c r="X1990" s="9"/>
    </row>
    <row r="1991" spans="6:24">
      <c r="F1991" s="6"/>
      <c r="G1991" s="6"/>
      <c r="T1991" s="6"/>
      <c r="X1991" s="9"/>
    </row>
    <row r="1992" spans="6:24">
      <c r="F1992" s="6"/>
      <c r="G1992" s="6"/>
      <c r="T1992" s="6"/>
      <c r="X1992" s="9"/>
    </row>
    <row r="1993" spans="6:24">
      <c r="F1993" s="6"/>
      <c r="G1993" s="6"/>
      <c r="T1993" s="6"/>
      <c r="X1993" s="9"/>
    </row>
    <row r="1994" spans="6:24">
      <c r="F1994" s="6"/>
      <c r="G1994" s="6"/>
      <c r="T1994" s="6"/>
      <c r="X1994" s="9"/>
    </row>
    <row r="1995" spans="6:24">
      <c r="F1995" s="6"/>
      <c r="G1995" s="6"/>
      <c r="M1995" s="6"/>
      <c r="T1995" s="6"/>
      <c r="X1995" s="9"/>
    </row>
    <row r="1996" spans="6:24">
      <c r="F1996" s="6"/>
      <c r="G1996" s="6"/>
      <c r="M1996" s="6"/>
      <c r="T1996" s="6"/>
      <c r="X1996" s="9"/>
    </row>
    <row r="1997" spans="6:24">
      <c r="F1997" s="6"/>
      <c r="G1997" s="6"/>
      <c r="T1997" s="6"/>
      <c r="X1997" s="9"/>
    </row>
    <row r="1998" spans="6:24">
      <c r="F1998" s="6"/>
      <c r="G1998" s="6"/>
      <c r="T1998" s="6"/>
      <c r="X1998" s="9"/>
    </row>
    <row r="1999" spans="6:24">
      <c r="F1999" s="6"/>
      <c r="G1999" s="6"/>
      <c r="T1999" s="6"/>
      <c r="X1999" s="9"/>
    </row>
    <row r="2000" spans="6:24">
      <c r="F2000" s="6"/>
      <c r="G2000" s="6"/>
      <c r="T2000" s="6"/>
      <c r="X2000" s="9"/>
    </row>
    <row r="2001" spans="6:24">
      <c r="F2001" s="6"/>
      <c r="G2001" s="6"/>
      <c r="T2001" s="6"/>
      <c r="X2001" s="9"/>
    </row>
    <row r="2002" spans="6:24">
      <c r="F2002" s="6"/>
      <c r="G2002" s="6"/>
      <c r="T2002" s="6"/>
      <c r="X2002" s="9"/>
    </row>
    <row r="2003" spans="6:24">
      <c r="F2003" s="6"/>
      <c r="G2003" s="6"/>
      <c r="T2003" s="6"/>
      <c r="X2003" s="9"/>
    </row>
    <row r="2004" spans="6:24">
      <c r="F2004" s="6"/>
      <c r="G2004" s="6"/>
      <c r="T2004" s="6"/>
      <c r="X2004" s="9"/>
    </row>
    <row r="2005" spans="6:24">
      <c r="F2005" s="6"/>
      <c r="G2005" s="6"/>
      <c r="T2005" s="6"/>
      <c r="X2005" s="9"/>
    </row>
    <row r="2006" spans="6:24">
      <c r="F2006" s="6"/>
      <c r="G2006" s="6"/>
      <c r="T2006" s="6"/>
      <c r="X2006" s="9"/>
    </row>
    <row r="2007" spans="6:24">
      <c r="F2007" s="6"/>
      <c r="G2007" s="6"/>
      <c r="T2007" s="6"/>
      <c r="X2007" s="9"/>
    </row>
    <row r="2008" spans="6:24">
      <c r="F2008" s="6"/>
      <c r="G2008" s="6"/>
      <c r="M2008" s="6"/>
      <c r="T2008" s="6"/>
      <c r="X2008" s="9"/>
    </row>
    <row r="2009" spans="6:24">
      <c r="F2009" s="6"/>
      <c r="G2009" s="6"/>
      <c r="M2009" s="6"/>
      <c r="T2009" s="6"/>
      <c r="X2009" s="9"/>
    </row>
    <row r="2010" spans="6:24">
      <c r="F2010" s="6"/>
      <c r="G2010" s="6"/>
      <c r="T2010" s="6"/>
      <c r="X2010" s="9"/>
    </row>
    <row r="2011" spans="6:24">
      <c r="F2011" s="6"/>
      <c r="G2011" s="6"/>
      <c r="T2011" s="6"/>
      <c r="X2011" s="9"/>
    </row>
    <row r="2012" spans="6:24">
      <c r="F2012" s="6"/>
      <c r="G2012" s="6"/>
      <c r="T2012" s="6"/>
      <c r="X2012" s="9"/>
    </row>
    <row r="2013" spans="6:24">
      <c r="F2013" s="6"/>
      <c r="G2013" s="6"/>
      <c r="T2013" s="6"/>
      <c r="X2013" s="9"/>
    </row>
    <row r="2014" spans="6:24">
      <c r="F2014" s="6"/>
      <c r="G2014" s="6"/>
      <c r="T2014" s="6"/>
      <c r="X2014" s="9"/>
    </row>
    <row r="2015" spans="6:24">
      <c r="F2015" s="6"/>
      <c r="G2015" s="6"/>
      <c r="T2015" s="6"/>
      <c r="X2015" s="9"/>
    </row>
    <row r="2016" spans="6:24">
      <c r="F2016" s="6"/>
      <c r="G2016" s="6"/>
      <c r="T2016" s="6"/>
      <c r="X2016" s="9"/>
    </row>
    <row r="2017" spans="6:24">
      <c r="F2017" s="6"/>
      <c r="G2017" s="6"/>
      <c r="T2017" s="6"/>
      <c r="X2017" s="9"/>
    </row>
    <row r="2018" spans="6:24">
      <c r="F2018" s="6"/>
      <c r="G2018" s="6"/>
      <c r="T2018" s="6"/>
      <c r="X2018" s="9"/>
    </row>
    <row r="2019" spans="6:24">
      <c r="F2019" s="6"/>
      <c r="G2019" s="6"/>
      <c r="T2019" s="6"/>
      <c r="X2019" s="9"/>
    </row>
    <row r="2020" spans="6:24">
      <c r="F2020" s="6"/>
      <c r="G2020" s="6"/>
      <c r="T2020" s="6"/>
      <c r="X2020" s="9"/>
    </row>
    <row r="2021" spans="6:24">
      <c r="F2021" s="6"/>
      <c r="G2021" s="6"/>
      <c r="M2021" s="6"/>
      <c r="T2021" s="6"/>
      <c r="X2021" s="9"/>
    </row>
    <row r="2022" spans="6:24">
      <c r="F2022" s="6"/>
      <c r="G2022" s="6"/>
      <c r="M2022" s="6"/>
      <c r="T2022" s="6"/>
      <c r="X2022" s="9"/>
    </row>
    <row r="2023" spans="6:24">
      <c r="F2023" s="6"/>
      <c r="G2023" s="6"/>
      <c r="T2023" s="6"/>
      <c r="X2023" s="9"/>
    </row>
    <row r="2024" spans="6:24">
      <c r="F2024" s="6"/>
      <c r="G2024" s="6"/>
      <c r="T2024" s="6"/>
      <c r="X2024" s="9"/>
    </row>
    <row r="2025" spans="6:24">
      <c r="F2025" s="6"/>
      <c r="G2025" s="6"/>
      <c r="T2025" s="6"/>
      <c r="X2025" s="9"/>
    </row>
    <row r="2026" spans="6:24">
      <c r="F2026" s="6"/>
      <c r="G2026" s="6"/>
      <c r="T2026" s="6"/>
      <c r="X2026" s="9"/>
    </row>
    <row r="2027" spans="6:24">
      <c r="F2027" s="6"/>
      <c r="G2027" s="6"/>
      <c r="T2027" s="6"/>
      <c r="X2027" s="9"/>
    </row>
    <row r="2028" spans="6:24">
      <c r="F2028" s="6"/>
      <c r="G2028" s="6"/>
      <c r="T2028" s="6"/>
      <c r="X2028" s="9"/>
    </row>
    <row r="2029" spans="6:24">
      <c r="F2029" s="6"/>
      <c r="G2029" s="6"/>
      <c r="T2029" s="6"/>
      <c r="X2029" s="9"/>
    </row>
    <row r="2030" spans="6:24">
      <c r="F2030" s="6"/>
      <c r="G2030" s="6"/>
      <c r="T2030" s="6"/>
      <c r="X2030" s="9"/>
    </row>
    <row r="2031" spans="6:24">
      <c r="F2031" s="6"/>
      <c r="G2031" s="6"/>
      <c r="T2031" s="6"/>
      <c r="X2031" s="9"/>
    </row>
    <row r="2032" spans="6:24">
      <c r="F2032" s="6"/>
      <c r="G2032" s="6"/>
      <c r="T2032" s="6"/>
      <c r="X2032" s="9"/>
    </row>
    <row r="2033" spans="6:24">
      <c r="F2033" s="6"/>
      <c r="G2033" s="6"/>
      <c r="T2033" s="6"/>
      <c r="X2033" s="9"/>
    </row>
    <row r="2034" spans="6:24">
      <c r="F2034" s="6"/>
      <c r="G2034" s="6"/>
      <c r="M2034" s="6"/>
      <c r="T2034" s="6"/>
      <c r="X2034" s="9"/>
    </row>
    <row r="2035" spans="6:24">
      <c r="F2035" s="6"/>
      <c r="G2035" s="6"/>
      <c r="M2035" s="6"/>
      <c r="T2035" s="6"/>
      <c r="X2035" s="9"/>
    </row>
    <row r="2036" spans="6:24">
      <c r="F2036" s="6"/>
      <c r="G2036" s="6"/>
      <c r="T2036" s="6"/>
      <c r="X2036" s="9"/>
    </row>
    <row r="2037" spans="6:24">
      <c r="F2037" s="6"/>
      <c r="G2037" s="6"/>
      <c r="T2037" s="6"/>
      <c r="X2037" s="9"/>
    </row>
    <row r="2038" spans="6:24">
      <c r="F2038" s="6"/>
      <c r="G2038" s="6"/>
      <c r="T2038" s="6"/>
      <c r="X2038" s="9"/>
    </row>
    <row r="2039" spans="6:24">
      <c r="F2039" s="6"/>
      <c r="G2039" s="6"/>
      <c r="T2039" s="6"/>
      <c r="X2039" s="9"/>
    </row>
    <row r="2040" spans="6:24">
      <c r="F2040" s="6"/>
      <c r="G2040" s="6"/>
      <c r="T2040" s="6"/>
      <c r="X2040" s="9"/>
    </row>
    <row r="2041" spans="6:24">
      <c r="F2041" s="6"/>
      <c r="G2041" s="6"/>
      <c r="T2041" s="6"/>
      <c r="X2041" s="9"/>
    </row>
    <row r="2042" spans="6:24">
      <c r="F2042" s="6"/>
      <c r="G2042" s="6"/>
      <c r="T2042" s="6"/>
      <c r="X2042" s="9"/>
    </row>
    <row r="2043" spans="6:24">
      <c r="F2043" s="6"/>
      <c r="G2043" s="6"/>
      <c r="T2043" s="6"/>
      <c r="X2043" s="9"/>
    </row>
    <row r="2044" spans="6:24">
      <c r="F2044" s="6"/>
      <c r="G2044" s="6"/>
      <c r="T2044" s="6"/>
      <c r="X2044" s="9"/>
    </row>
    <row r="2045" spans="6:24">
      <c r="F2045" s="6"/>
      <c r="G2045" s="6"/>
      <c r="T2045" s="6"/>
      <c r="X2045" s="9"/>
    </row>
    <row r="2046" spans="6:24">
      <c r="F2046" s="6"/>
      <c r="G2046" s="6"/>
      <c r="T2046" s="6"/>
      <c r="X2046" s="9"/>
    </row>
    <row r="2047" spans="6:24">
      <c r="F2047" s="6"/>
      <c r="G2047" s="6"/>
      <c r="M2047" s="6"/>
      <c r="T2047" s="6"/>
      <c r="X2047" s="9"/>
    </row>
    <row r="2048" spans="6:24">
      <c r="F2048" s="6"/>
      <c r="G2048" s="6"/>
      <c r="M2048" s="6"/>
      <c r="T2048" s="6"/>
      <c r="X2048" s="9"/>
    </row>
    <row r="2049" spans="6:24">
      <c r="F2049" s="6"/>
      <c r="G2049" s="6"/>
      <c r="T2049" s="6"/>
      <c r="X2049" s="9"/>
    </row>
    <row r="2050" spans="6:24">
      <c r="F2050" s="6"/>
      <c r="G2050" s="6"/>
      <c r="T2050" s="6"/>
      <c r="X2050" s="9"/>
    </row>
    <row r="2051" spans="6:24">
      <c r="F2051" s="6"/>
      <c r="G2051" s="6"/>
      <c r="T2051" s="6"/>
      <c r="X2051" s="9"/>
    </row>
    <row r="2052" spans="6:24">
      <c r="F2052" s="6"/>
      <c r="G2052" s="6"/>
      <c r="T2052" s="6"/>
      <c r="X2052" s="9"/>
    </row>
    <row r="2053" spans="6:24">
      <c r="F2053" s="6"/>
      <c r="G2053" s="6"/>
      <c r="T2053" s="6"/>
      <c r="X2053" s="9"/>
    </row>
    <row r="2054" spans="6:24">
      <c r="F2054" s="6"/>
      <c r="G2054" s="6"/>
      <c r="T2054" s="6"/>
      <c r="X2054" s="9"/>
    </row>
    <row r="2055" spans="6:24">
      <c r="F2055" s="6"/>
      <c r="G2055" s="6"/>
      <c r="T2055" s="6"/>
      <c r="X2055" s="9"/>
    </row>
    <row r="2056" spans="6:24">
      <c r="F2056" s="6"/>
      <c r="G2056" s="6"/>
      <c r="T2056" s="6"/>
      <c r="X2056" s="9"/>
    </row>
    <row r="2057" spans="6:24">
      <c r="F2057" s="6"/>
      <c r="G2057" s="6"/>
      <c r="T2057" s="6"/>
      <c r="X2057" s="9"/>
    </row>
    <row r="2058" spans="6:24">
      <c r="F2058" s="6"/>
      <c r="G2058" s="6"/>
      <c r="T2058" s="6"/>
      <c r="X2058" s="9"/>
    </row>
    <row r="2059" spans="6:24">
      <c r="F2059" s="6"/>
      <c r="G2059" s="6"/>
      <c r="T2059" s="6"/>
      <c r="X2059" s="9"/>
    </row>
    <row r="2060" spans="6:24">
      <c r="F2060" s="6"/>
      <c r="G2060" s="6"/>
      <c r="M2060" s="6"/>
      <c r="T2060" s="6"/>
      <c r="X2060" s="9"/>
    </row>
    <row r="2061" spans="6:24">
      <c r="F2061" s="6"/>
      <c r="G2061" s="6"/>
      <c r="M2061" s="6"/>
      <c r="T2061" s="6"/>
      <c r="X2061" s="9"/>
    </row>
    <row r="2062" spans="6:24">
      <c r="F2062" s="6"/>
      <c r="G2062" s="6"/>
      <c r="T2062" s="6"/>
      <c r="X2062" s="9"/>
    </row>
    <row r="2063" spans="6:24">
      <c r="F2063" s="6"/>
      <c r="G2063" s="6"/>
      <c r="T2063" s="6"/>
      <c r="X2063" s="9"/>
    </row>
    <row r="2064" spans="6:24">
      <c r="F2064" s="6"/>
      <c r="G2064" s="6"/>
      <c r="T2064" s="6"/>
      <c r="X2064" s="9"/>
    </row>
    <row r="2065" spans="6:24">
      <c r="F2065" s="6"/>
      <c r="G2065" s="6"/>
      <c r="T2065" s="6"/>
      <c r="X2065" s="9"/>
    </row>
    <row r="2066" spans="6:24">
      <c r="F2066" s="6"/>
      <c r="G2066" s="6"/>
      <c r="T2066" s="6"/>
      <c r="X2066" s="9"/>
    </row>
    <row r="2067" spans="6:24">
      <c r="F2067" s="6"/>
      <c r="G2067" s="6"/>
      <c r="T2067" s="6"/>
      <c r="X2067" s="9"/>
    </row>
    <row r="2068" spans="6:24">
      <c r="F2068" s="6"/>
      <c r="G2068" s="6"/>
      <c r="T2068" s="6"/>
      <c r="X2068" s="9"/>
    </row>
    <row r="2069" spans="6:24">
      <c r="F2069" s="6"/>
      <c r="G2069" s="6"/>
      <c r="T2069" s="6"/>
      <c r="X2069" s="9"/>
    </row>
    <row r="2070" spans="6:24">
      <c r="F2070" s="6"/>
      <c r="G2070" s="6"/>
      <c r="T2070" s="6"/>
      <c r="X2070" s="9"/>
    </row>
    <row r="2071" spans="6:24">
      <c r="F2071" s="6"/>
      <c r="G2071" s="6"/>
      <c r="T2071" s="6"/>
      <c r="X2071" s="9"/>
    </row>
    <row r="2072" spans="6:24">
      <c r="F2072" s="6"/>
      <c r="G2072" s="6"/>
      <c r="T2072" s="6"/>
      <c r="X2072" s="9"/>
    </row>
    <row r="2073" spans="6:24">
      <c r="F2073" s="6"/>
      <c r="G2073" s="6"/>
      <c r="M2073" s="6"/>
      <c r="T2073" s="6"/>
      <c r="X2073" s="9"/>
    </row>
    <row r="2074" spans="6:24">
      <c r="F2074" s="6"/>
      <c r="G2074" s="6"/>
      <c r="M2074" s="6"/>
      <c r="T2074" s="6"/>
      <c r="X2074" s="9"/>
    </row>
    <row r="2075" spans="6:24">
      <c r="F2075" s="6"/>
      <c r="G2075" s="6"/>
      <c r="T2075" s="6"/>
      <c r="X2075" s="9"/>
    </row>
    <row r="2076" spans="6:24">
      <c r="F2076" s="6"/>
      <c r="G2076" s="6"/>
      <c r="T2076" s="6"/>
      <c r="X2076" s="9"/>
    </row>
    <row r="2077" spans="6:24">
      <c r="F2077" s="6"/>
      <c r="G2077" s="6"/>
      <c r="T2077" s="6"/>
      <c r="X2077" s="9"/>
    </row>
    <row r="2078" spans="6:24">
      <c r="F2078" s="6"/>
      <c r="G2078" s="6"/>
      <c r="T2078" s="6"/>
      <c r="X2078" s="9"/>
    </row>
    <row r="2079" spans="6:24">
      <c r="F2079" s="6"/>
      <c r="G2079" s="6"/>
      <c r="T2079" s="6"/>
      <c r="X2079" s="9"/>
    </row>
    <row r="2080" spans="6:24">
      <c r="F2080" s="6"/>
      <c r="G2080" s="6"/>
      <c r="T2080" s="6"/>
      <c r="X2080" s="9"/>
    </row>
    <row r="2081" spans="6:24">
      <c r="F2081" s="6"/>
      <c r="G2081" s="6"/>
      <c r="T2081" s="6"/>
      <c r="X2081" s="9"/>
    </row>
    <row r="2082" spans="6:24">
      <c r="F2082" s="6"/>
      <c r="G2082" s="6"/>
      <c r="T2082" s="6"/>
      <c r="X2082" s="9"/>
    </row>
    <row r="2083" spans="6:24">
      <c r="F2083" s="6"/>
      <c r="G2083" s="6"/>
      <c r="T2083" s="6"/>
      <c r="X2083" s="9"/>
    </row>
    <row r="2084" spans="6:24">
      <c r="F2084" s="6"/>
      <c r="G2084" s="6"/>
      <c r="T2084" s="6"/>
      <c r="X2084" s="9"/>
    </row>
    <row r="2085" spans="6:24">
      <c r="F2085" s="6"/>
      <c r="G2085" s="6"/>
      <c r="T2085" s="6"/>
      <c r="X2085" s="9"/>
    </row>
    <row r="2086" spans="6:24">
      <c r="F2086" s="6"/>
      <c r="G2086" s="6"/>
      <c r="M2086" s="6"/>
      <c r="T2086" s="6"/>
      <c r="X2086" s="9"/>
    </row>
    <row r="2087" spans="6:24">
      <c r="F2087" s="6"/>
      <c r="G2087" s="6"/>
      <c r="M2087" s="6"/>
      <c r="T2087" s="6"/>
      <c r="X2087" s="9"/>
    </row>
    <row r="2088" spans="6:24">
      <c r="F2088" s="6"/>
      <c r="G2088" s="6"/>
      <c r="T2088" s="6"/>
      <c r="X2088" s="9"/>
    </row>
    <row r="2089" spans="6:24">
      <c r="F2089" s="6"/>
      <c r="G2089" s="6"/>
      <c r="T2089" s="6"/>
      <c r="X2089" s="9"/>
    </row>
    <row r="2090" spans="6:24">
      <c r="F2090" s="6"/>
      <c r="G2090" s="6"/>
      <c r="T2090" s="6"/>
      <c r="X2090" s="9"/>
    </row>
    <row r="2091" spans="6:24">
      <c r="F2091" s="6"/>
      <c r="G2091" s="6"/>
      <c r="T2091" s="6"/>
      <c r="X2091" s="9"/>
    </row>
    <row r="2092" spans="6:24">
      <c r="F2092" s="6"/>
      <c r="G2092" s="6"/>
      <c r="T2092" s="6"/>
      <c r="X2092" s="9"/>
    </row>
    <row r="2093" spans="6:24">
      <c r="F2093" s="6"/>
      <c r="G2093" s="6"/>
      <c r="T2093" s="6"/>
      <c r="X2093" s="9"/>
    </row>
    <row r="2094" spans="6:24">
      <c r="F2094" s="6"/>
      <c r="G2094" s="6"/>
      <c r="T2094" s="6"/>
      <c r="X2094" s="9"/>
    </row>
    <row r="2095" spans="6:24">
      <c r="F2095" s="6"/>
      <c r="G2095" s="6"/>
      <c r="T2095" s="6"/>
      <c r="X2095" s="9"/>
    </row>
    <row r="2096" spans="6:24">
      <c r="F2096" s="6"/>
      <c r="G2096" s="6"/>
      <c r="T2096" s="6"/>
      <c r="X2096" s="9"/>
    </row>
    <row r="2097" spans="6:24">
      <c r="F2097" s="6"/>
      <c r="G2097" s="6"/>
      <c r="T2097" s="6"/>
      <c r="X2097" s="9"/>
    </row>
    <row r="2098" spans="6:24">
      <c r="F2098" s="6"/>
      <c r="G2098" s="6"/>
      <c r="T2098" s="6"/>
      <c r="X2098" s="9"/>
    </row>
    <row r="2099" spans="6:24">
      <c r="F2099" s="6"/>
      <c r="G2099" s="6"/>
      <c r="M2099" s="6"/>
      <c r="T2099" s="6"/>
      <c r="X2099" s="9"/>
    </row>
    <row r="2100" spans="6:24">
      <c r="F2100" s="6"/>
      <c r="G2100" s="6"/>
      <c r="M2100" s="6"/>
      <c r="T2100" s="6"/>
      <c r="X2100" s="9"/>
    </row>
    <row r="2101" spans="6:24">
      <c r="F2101" s="6"/>
      <c r="G2101" s="6"/>
      <c r="T2101" s="6"/>
      <c r="X2101" s="9"/>
    </row>
    <row r="2102" spans="6:24">
      <c r="F2102" s="6"/>
      <c r="G2102" s="6"/>
      <c r="T2102" s="6"/>
      <c r="X2102" s="9"/>
    </row>
    <row r="2103" spans="6:24">
      <c r="F2103" s="6"/>
      <c r="G2103" s="6"/>
      <c r="T2103" s="6"/>
      <c r="X2103" s="9"/>
    </row>
    <row r="2104" spans="6:24">
      <c r="F2104" s="6"/>
      <c r="G2104" s="6"/>
      <c r="T2104" s="6"/>
      <c r="X2104" s="9"/>
    </row>
    <row r="2105" spans="6:24">
      <c r="F2105" s="6"/>
      <c r="G2105" s="6"/>
      <c r="T2105" s="6"/>
      <c r="X2105" s="9"/>
    </row>
    <row r="2106" spans="6:24">
      <c r="F2106" s="6"/>
      <c r="G2106" s="6"/>
      <c r="T2106" s="6"/>
      <c r="X2106" s="9"/>
    </row>
    <row r="2107" spans="6:24">
      <c r="F2107" s="6"/>
      <c r="G2107" s="6"/>
      <c r="T2107" s="6"/>
      <c r="X2107" s="9"/>
    </row>
    <row r="2108" spans="6:24">
      <c r="F2108" s="6"/>
      <c r="G2108" s="6"/>
      <c r="T2108" s="6"/>
      <c r="X2108" s="9"/>
    </row>
    <row r="2109" spans="6:24">
      <c r="F2109" s="6"/>
      <c r="G2109" s="6"/>
      <c r="T2109" s="6"/>
      <c r="X2109" s="9"/>
    </row>
    <row r="2110" spans="6:24">
      <c r="F2110" s="6"/>
      <c r="G2110" s="6"/>
      <c r="T2110" s="6"/>
      <c r="X2110" s="9"/>
    </row>
    <row r="2111" spans="6:24">
      <c r="F2111" s="6"/>
      <c r="G2111" s="6"/>
      <c r="T2111" s="6"/>
      <c r="X2111" s="9"/>
    </row>
    <row r="2112" spans="6:24">
      <c r="F2112" s="6"/>
      <c r="G2112" s="6"/>
      <c r="M2112" s="6"/>
      <c r="T2112" s="6"/>
      <c r="X2112" s="9"/>
    </row>
    <row r="2113" spans="6:24">
      <c r="F2113" s="6"/>
      <c r="G2113" s="6"/>
      <c r="M2113" s="6"/>
      <c r="T2113" s="6"/>
      <c r="X2113" s="9"/>
    </row>
    <row r="2114" spans="6:24">
      <c r="F2114" s="6"/>
      <c r="G2114" s="6"/>
      <c r="T2114" s="6"/>
      <c r="X2114" s="9"/>
    </row>
    <row r="2115" spans="6:24">
      <c r="F2115" s="6"/>
      <c r="G2115" s="6"/>
      <c r="T2115" s="6"/>
      <c r="X2115" s="9"/>
    </row>
    <row r="2116" spans="6:24">
      <c r="F2116" s="6"/>
      <c r="G2116" s="6"/>
      <c r="T2116" s="6"/>
      <c r="X2116" s="9"/>
    </row>
    <row r="2117" spans="6:24">
      <c r="F2117" s="6"/>
      <c r="G2117" s="6"/>
      <c r="T2117" s="6"/>
      <c r="X2117" s="9"/>
    </row>
    <row r="2118" spans="6:24">
      <c r="F2118" s="6"/>
      <c r="G2118" s="6"/>
      <c r="T2118" s="6"/>
      <c r="X2118" s="9"/>
    </row>
    <row r="2119" spans="6:24">
      <c r="F2119" s="6"/>
      <c r="G2119" s="6"/>
      <c r="T2119" s="6"/>
      <c r="X2119" s="9"/>
    </row>
    <row r="2120" spans="6:24">
      <c r="F2120" s="6"/>
      <c r="G2120" s="6"/>
      <c r="T2120" s="6"/>
      <c r="X2120" s="9"/>
    </row>
    <row r="2121" spans="6:24">
      <c r="F2121" s="6"/>
      <c r="G2121" s="6"/>
      <c r="T2121" s="6"/>
      <c r="X2121" s="9"/>
    </row>
    <row r="2122" spans="6:24">
      <c r="F2122" s="6"/>
      <c r="G2122" s="6"/>
      <c r="T2122" s="6"/>
      <c r="X2122" s="9"/>
    </row>
    <row r="2123" spans="6:24">
      <c r="F2123" s="6"/>
      <c r="G2123" s="6"/>
      <c r="T2123" s="6"/>
      <c r="X2123" s="9"/>
    </row>
    <row r="2124" spans="6:24">
      <c r="F2124" s="6"/>
      <c r="G2124" s="6"/>
      <c r="T2124" s="6"/>
      <c r="X2124" s="9"/>
    </row>
    <row r="2125" spans="6:24">
      <c r="F2125" s="6"/>
      <c r="G2125" s="6"/>
      <c r="M2125" s="6"/>
      <c r="T2125" s="6"/>
      <c r="X2125" s="9"/>
    </row>
    <row r="2126" spans="6:24">
      <c r="F2126" s="6"/>
      <c r="G2126" s="6"/>
      <c r="M2126" s="6"/>
      <c r="T2126" s="6"/>
      <c r="X2126" s="9"/>
    </row>
    <row r="2127" spans="6:24">
      <c r="F2127" s="6"/>
      <c r="G2127" s="6"/>
      <c r="T2127" s="6"/>
      <c r="X2127" s="9"/>
    </row>
    <row r="2128" spans="6:24">
      <c r="F2128" s="6"/>
      <c r="G2128" s="6"/>
      <c r="T2128" s="6"/>
      <c r="X2128" s="9"/>
    </row>
    <row r="2129" spans="6:24">
      <c r="F2129" s="6"/>
      <c r="G2129" s="6"/>
      <c r="T2129" s="6"/>
      <c r="X2129" s="9"/>
    </row>
    <row r="2130" spans="6:24">
      <c r="F2130" s="6"/>
      <c r="G2130" s="6"/>
      <c r="T2130" s="6"/>
      <c r="X2130" s="9"/>
    </row>
    <row r="2131" spans="6:24">
      <c r="F2131" s="6"/>
      <c r="G2131" s="6"/>
      <c r="T2131" s="6"/>
      <c r="X2131" s="9"/>
    </row>
    <row r="2132" spans="6:24">
      <c r="F2132" s="6"/>
      <c r="G2132" s="6"/>
      <c r="T2132" s="6"/>
      <c r="X2132" s="9"/>
    </row>
    <row r="2133" spans="6:24">
      <c r="F2133" s="6"/>
      <c r="G2133" s="6"/>
      <c r="T2133" s="6"/>
      <c r="X2133" s="9"/>
    </row>
    <row r="2134" spans="6:24">
      <c r="F2134" s="6"/>
      <c r="G2134" s="6"/>
      <c r="T2134" s="6"/>
      <c r="X2134" s="9"/>
    </row>
    <row r="2135" spans="6:24">
      <c r="F2135" s="6"/>
      <c r="G2135" s="6"/>
      <c r="T2135" s="6"/>
      <c r="X2135" s="9"/>
    </row>
    <row r="2136" spans="6:24">
      <c r="F2136" s="6"/>
      <c r="G2136" s="6"/>
      <c r="T2136" s="6"/>
      <c r="X2136" s="9"/>
    </row>
    <row r="2137" spans="6:24">
      <c r="F2137" s="6"/>
      <c r="G2137" s="6"/>
      <c r="T2137" s="6"/>
      <c r="X2137" s="9"/>
    </row>
    <row r="2138" spans="6:24">
      <c r="F2138" s="6"/>
      <c r="G2138" s="6"/>
      <c r="M2138" s="6"/>
      <c r="T2138" s="6"/>
      <c r="X2138" s="9"/>
    </row>
    <row r="2139" spans="6:24">
      <c r="F2139" s="6"/>
      <c r="G2139" s="6"/>
      <c r="M2139" s="6"/>
      <c r="T2139" s="6"/>
      <c r="X2139" s="9"/>
    </row>
    <row r="2140" spans="6:24">
      <c r="F2140" s="6"/>
      <c r="G2140" s="6"/>
      <c r="T2140" s="6"/>
      <c r="X2140" s="9"/>
    </row>
    <row r="2141" spans="6:24">
      <c r="F2141" s="6"/>
      <c r="G2141" s="6"/>
      <c r="T2141" s="6"/>
      <c r="X2141" s="9"/>
    </row>
    <row r="2142" spans="6:24">
      <c r="F2142" s="6"/>
      <c r="G2142" s="6"/>
      <c r="T2142" s="6"/>
      <c r="X2142" s="9"/>
    </row>
    <row r="2143" spans="6:24">
      <c r="F2143" s="6"/>
      <c r="G2143" s="6"/>
      <c r="T2143" s="6"/>
      <c r="X2143" s="9"/>
    </row>
    <row r="2144" spans="6:24">
      <c r="F2144" s="6"/>
      <c r="G2144" s="6"/>
      <c r="T2144" s="6"/>
      <c r="X2144" s="9"/>
    </row>
    <row r="2145" spans="6:24">
      <c r="F2145" s="6"/>
      <c r="G2145" s="6"/>
      <c r="T2145" s="6"/>
      <c r="X2145" s="9"/>
    </row>
    <row r="2146" spans="6:24">
      <c r="F2146" s="6"/>
      <c r="G2146" s="6"/>
      <c r="T2146" s="6"/>
      <c r="X2146" s="9"/>
    </row>
    <row r="2147" spans="6:24">
      <c r="F2147" s="6"/>
      <c r="G2147" s="6"/>
      <c r="T2147" s="6"/>
      <c r="X2147" s="9"/>
    </row>
    <row r="2148" spans="6:24">
      <c r="F2148" s="6"/>
      <c r="G2148" s="6"/>
      <c r="T2148" s="6"/>
      <c r="X2148" s="9"/>
    </row>
    <row r="2149" spans="6:24">
      <c r="F2149" s="6"/>
      <c r="G2149" s="6"/>
      <c r="T2149" s="6"/>
      <c r="X2149" s="9"/>
    </row>
    <row r="2150" spans="6:24">
      <c r="F2150" s="6"/>
      <c r="G2150" s="6"/>
      <c r="T2150" s="6"/>
      <c r="X2150" s="9"/>
    </row>
    <row r="2151" spans="6:24">
      <c r="F2151" s="6"/>
      <c r="G2151" s="6"/>
      <c r="M2151" s="6"/>
      <c r="T2151" s="6"/>
      <c r="X2151" s="9"/>
    </row>
    <row r="2152" spans="6:24">
      <c r="F2152" s="6"/>
      <c r="G2152" s="6"/>
      <c r="M2152" s="6"/>
      <c r="T2152" s="6"/>
      <c r="X2152" s="9"/>
    </row>
    <row r="2153" spans="6:24">
      <c r="F2153" s="6"/>
      <c r="G2153" s="6"/>
      <c r="T2153" s="6"/>
      <c r="X2153" s="9"/>
    </row>
    <row r="2154" spans="6:24">
      <c r="F2154" s="6"/>
      <c r="G2154" s="6"/>
      <c r="T2154" s="6"/>
      <c r="X2154" s="9"/>
    </row>
    <row r="2155" spans="6:24">
      <c r="F2155" s="6"/>
      <c r="G2155" s="6"/>
      <c r="T2155" s="6"/>
      <c r="X2155" s="9"/>
    </row>
    <row r="2156" spans="6:24">
      <c r="F2156" s="6"/>
      <c r="G2156" s="6"/>
      <c r="T2156" s="6"/>
      <c r="X2156" s="9"/>
    </row>
    <row r="2157" spans="6:24">
      <c r="F2157" s="6"/>
      <c r="G2157" s="6"/>
      <c r="T2157" s="6"/>
      <c r="X2157" s="9"/>
    </row>
    <row r="2158" spans="6:24">
      <c r="F2158" s="6"/>
      <c r="G2158" s="6"/>
      <c r="T2158" s="6"/>
      <c r="X2158" s="9"/>
    </row>
    <row r="2159" spans="6:24">
      <c r="F2159" s="6"/>
      <c r="G2159" s="6"/>
      <c r="T2159" s="6"/>
      <c r="X2159" s="9"/>
    </row>
    <row r="2160" spans="6:24">
      <c r="F2160" s="6"/>
      <c r="G2160" s="6"/>
      <c r="T2160" s="6"/>
      <c r="X2160" s="9"/>
    </row>
    <row r="2161" spans="6:24">
      <c r="F2161" s="6"/>
      <c r="G2161" s="6"/>
      <c r="T2161" s="6"/>
      <c r="X2161" s="9"/>
    </row>
    <row r="2162" spans="6:24">
      <c r="F2162" s="6"/>
      <c r="G2162" s="6"/>
      <c r="T2162" s="6"/>
      <c r="X2162" s="9"/>
    </row>
    <row r="2163" spans="6:24">
      <c r="F2163" s="6"/>
      <c r="G2163" s="6"/>
      <c r="T2163" s="6"/>
      <c r="X2163" s="9"/>
    </row>
    <row r="2164" spans="6:24">
      <c r="F2164" s="6"/>
      <c r="G2164" s="6"/>
      <c r="M2164" s="6"/>
      <c r="T2164" s="6"/>
      <c r="X2164" s="9"/>
    </row>
    <row r="2165" spans="6:24">
      <c r="F2165" s="6"/>
      <c r="G2165" s="6"/>
      <c r="M2165" s="6"/>
      <c r="T2165" s="6"/>
      <c r="X2165" s="9"/>
    </row>
    <row r="2166" spans="6:24">
      <c r="F2166" s="6"/>
      <c r="G2166" s="6"/>
      <c r="T2166" s="6"/>
      <c r="X2166" s="9"/>
    </row>
    <row r="2167" spans="6:24">
      <c r="F2167" s="6"/>
      <c r="G2167" s="6"/>
      <c r="T2167" s="6"/>
      <c r="X2167" s="9"/>
    </row>
    <row r="2168" spans="6:24">
      <c r="F2168" s="6"/>
      <c r="G2168" s="6"/>
      <c r="T2168" s="6"/>
      <c r="X2168" s="9"/>
    </row>
    <row r="2169" spans="6:24">
      <c r="F2169" s="6"/>
      <c r="G2169" s="6"/>
      <c r="T2169" s="6"/>
      <c r="X2169" s="9"/>
    </row>
    <row r="2170" spans="6:24">
      <c r="F2170" s="6"/>
      <c r="G2170" s="6"/>
      <c r="T2170" s="6"/>
      <c r="X2170" s="9"/>
    </row>
    <row r="2171" spans="6:24">
      <c r="F2171" s="6"/>
      <c r="G2171" s="6"/>
      <c r="T2171" s="6"/>
      <c r="X2171" s="9"/>
    </row>
    <row r="2172" spans="6:24">
      <c r="F2172" s="6"/>
      <c r="G2172" s="6"/>
      <c r="T2172" s="6"/>
      <c r="X2172" s="9"/>
    </row>
    <row r="2173" spans="6:24">
      <c r="F2173" s="6"/>
      <c r="G2173" s="6"/>
      <c r="T2173" s="6"/>
      <c r="X2173" s="9"/>
    </row>
    <row r="2174" spans="6:24">
      <c r="F2174" s="6"/>
      <c r="G2174" s="6"/>
      <c r="T2174" s="6"/>
      <c r="X2174" s="9"/>
    </row>
    <row r="2175" spans="6:24">
      <c r="F2175" s="6"/>
      <c r="G2175" s="6"/>
      <c r="T2175" s="6"/>
      <c r="X2175" s="9"/>
    </row>
    <row r="2176" spans="6:24">
      <c r="F2176" s="6"/>
      <c r="G2176" s="6"/>
      <c r="T2176" s="6"/>
      <c r="X2176" s="9"/>
    </row>
    <row r="2177" spans="6:24">
      <c r="F2177" s="6"/>
      <c r="G2177" s="6"/>
      <c r="M2177" s="6"/>
      <c r="T2177" s="6"/>
      <c r="X2177" s="9"/>
    </row>
    <row r="2178" spans="6:24">
      <c r="F2178" s="6"/>
      <c r="G2178" s="6"/>
      <c r="M2178" s="6"/>
      <c r="T2178" s="6"/>
      <c r="X2178" s="9"/>
    </row>
    <row r="2179" spans="6:24">
      <c r="F2179" s="6"/>
      <c r="G2179" s="6"/>
      <c r="T2179" s="6"/>
      <c r="X2179" s="9"/>
    </row>
    <row r="2180" spans="6:24">
      <c r="F2180" s="6"/>
      <c r="G2180" s="6"/>
      <c r="T2180" s="6"/>
      <c r="X2180" s="9"/>
    </row>
    <row r="2181" spans="6:24">
      <c r="F2181" s="6"/>
      <c r="G2181" s="6"/>
      <c r="T2181" s="6"/>
      <c r="X2181" s="9"/>
    </row>
    <row r="2182" spans="6:24">
      <c r="F2182" s="6"/>
      <c r="G2182" s="6"/>
      <c r="T2182" s="6"/>
      <c r="X2182" s="9"/>
    </row>
    <row r="2183" spans="6:24">
      <c r="F2183" s="6"/>
      <c r="G2183" s="6"/>
      <c r="T2183" s="6"/>
      <c r="X2183" s="9"/>
    </row>
    <row r="2184" spans="6:24">
      <c r="F2184" s="6"/>
      <c r="G2184" s="6"/>
      <c r="T2184" s="6"/>
      <c r="X2184" s="9"/>
    </row>
    <row r="2185" spans="6:24">
      <c r="F2185" s="6"/>
      <c r="G2185" s="6"/>
      <c r="T2185" s="6"/>
      <c r="X2185" s="9"/>
    </row>
    <row r="2186" spans="6:24">
      <c r="F2186" s="6"/>
      <c r="G2186" s="6"/>
      <c r="T2186" s="6"/>
      <c r="X2186" s="9"/>
    </row>
    <row r="2187" spans="6:24">
      <c r="F2187" s="6"/>
      <c r="G2187" s="6"/>
      <c r="T2187" s="6"/>
      <c r="X2187" s="9"/>
    </row>
    <row r="2188" spans="6:24">
      <c r="F2188" s="6"/>
      <c r="G2188" s="6"/>
      <c r="T2188" s="6"/>
      <c r="X2188" s="9"/>
    </row>
    <row r="2189" spans="6:24">
      <c r="F2189" s="6"/>
      <c r="G2189" s="6"/>
      <c r="T2189" s="6"/>
      <c r="X2189" s="9"/>
    </row>
    <row r="2190" spans="6:24">
      <c r="F2190" s="6"/>
      <c r="G2190" s="6"/>
      <c r="M2190" s="6"/>
      <c r="T2190" s="6"/>
      <c r="X2190" s="9"/>
    </row>
    <row r="2191" spans="6:24">
      <c r="F2191" s="6"/>
      <c r="G2191" s="6"/>
      <c r="M2191" s="6"/>
      <c r="T2191" s="6"/>
      <c r="X2191" s="9"/>
    </row>
    <row r="2192" spans="6:24">
      <c r="F2192" s="6"/>
      <c r="G2192" s="6"/>
      <c r="T2192" s="6"/>
      <c r="X2192" s="9"/>
    </row>
    <row r="2193" spans="6:24">
      <c r="F2193" s="6"/>
      <c r="G2193" s="6"/>
      <c r="T2193" s="6"/>
      <c r="X2193" s="9"/>
    </row>
    <row r="2194" spans="6:24">
      <c r="F2194" s="6"/>
      <c r="G2194" s="6"/>
      <c r="T2194" s="6"/>
      <c r="X2194" s="9"/>
    </row>
    <row r="2195" spans="6:24">
      <c r="F2195" s="6"/>
      <c r="G2195" s="6"/>
      <c r="T2195" s="6"/>
      <c r="X2195" s="9"/>
    </row>
    <row r="2196" spans="6:24">
      <c r="F2196" s="6"/>
      <c r="G2196" s="6"/>
      <c r="T2196" s="6"/>
      <c r="X2196" s="9"/>
    </row>
    <row r="2197" spans="6:24">
      <c r="F2197" s="6"/>
      <c r="G2197" s="6"/>
      <c r="T2197" s="6"/>
      <c r="X2197" s="9"/>
    </row>
    <row r="2198" spans="6:24">
      <c r="F2198" s="6"/>
      <c r="G2198" s="6"/>
      <c r="T2198" s="6"/>
      <c r="X2198" s="9"/>
    </row>
    <row r="2199" spans="6:24">
      <c r="F2199" s="6"/>
      <c r="G2199" s="6"/>
      <c r="T2199" s="6"/>
      <c r="X2199" s="9"/>
    </row>
    <row r="2200" spans="6:24">
      <c r="F2200" s="6"/>
      <c r="G2200" s="6"/>
      <c r="T2200" s="6"/>
      <c r="X2200" s="9"/>
    </row>
    <row r="2201" spans="6:24">
      <c r="F2201" s="6"/>
      <c r="G2201" s="6"/>
      <c r="T2201" s="6"/>
      <c r="X2201" s="9"/>
    </row>
    <row r="2202" spans="6:24">
      <c r="F2202" s="6"/>
      <c r="G2202" s="6"/>
      <c r="T2202" s="6"/>
      <c r="X2202" s="9"/>
    </row>
    <row r="2203" spans="6:24">
      <c r="F2203" s="6"/>
      <c r="G2203" s="6"/>
      <c r="M2203" s="6"/>
      <c r="T2203" s="6"/>
      <c r="X2203" s="9"/>
    </row>
    <row r="2204" spans="6:24">
      <c r="F2204" s="6"/>
      <c r="G2204" s="6"/>
      <c r="M2204" s="6"/>
      <c r="T2204" s="6"/>
      <c r="X2204" s="9"/>
    </row>
    <row r="2205" spans="6:24">
      <c r="F2205" s="6"/>
      <c r="G2205" s="6"/>
      <c r="T2205" s="6"/>
      <c r="X2205" s="9"/>
    </row>
    <row r="2206" spans="6:24">
      <c r="F2206" s="6"/>
      <c r="G2206" s="6"/>
      <c r="T2206" s="6"/>
      <c r="X2206" s="9"/>
    </row>
    <row r="2207" spans="6:24">
      <c r="F2207" s="6"/>
      <c r="G2207" s="6"/>
      <c r="T2207" s="6"/>
      <c r="X2207" s="9"/>
    </row>
    <row r="2208" spans="6:24">
      <c r="F2208" s="6"/>
      <c r="G2208" s="6"/>
      <c r="T2208" s="6"/>
      <c r="X2208" s="9"/>
    </row>
    <row r="2209" spans="6:24">
      <c r="F2209" s="6"/>
      <c r="G2209" s="6"/>
      <c r="T2209" s="6"/>
      <c r="X2209" s="9"/>
    </row>
    <row r="2210" spans="6:24">
      <c r="F2210" s="6"/>
      <c r="G2210" s="6"/>
      <c r="T2210" s="6"/>
      <c r="X2210" s="9"/>
    </row>
    <row r="2211" spans="6:24">
      <c r="F2211" s="6"/>
      <c r="G2211" s="6"/>
      <c r="T2211" s="6"/>
      <c r="X2211" s="9"/>
    </row>
    <row r="2212" spans="6:24">
      <c r="F2212" s="6"/>
      <c r="G2212" s="6"/>
      <c r="T2212" s="6"/>
      <c r="X2212" s="9"/>
    </row>
    <row r="2213" spans="6:24">
      <c r="F2213" s="6"/>
      <c r="G2213" s="6"/>
      <c r="T2213" s="6"/>
      <c r="X2213" s="9"/>
    </row>
    <row r="2214" spans="6:24">
      <c r="F2214" s="6"/>
      <c r="G2214" s="6"/>
      <c r="T2214" s="6"/>
      <c r="X2214" s="9"/>
    </row>
    <row r="2215" spans="6:24">
      <c r="F2215" s="6"/>
      <c r="G2215" s="6"/>
      <c r="T2215" s="6"/>
      <c r="X2215" s="9"/>
    </row>
    <row r="2216" spans="6:24">
      <c r="F2216" s="6"/>
      <c r="G2216" s="6"/>
      <c r="M2216" s="6"/>
      <c r="T2216" s="6"/>
      <c r="X2216" s="9"/>
    </row>
    <row r="2217" spans="6:24">
      <c r="F2217" s="6"/>
      <c r="G2217" s="6"/>
      <c r="M2217" s="6"/>
      <c r="T2217" s="6"/>
      <c r="X2217" s="9"/>
    </row>
    <row r="2218" spans="6:24">
      <c r="F2218" s="6"/>
      <c r="G2218" s="6"/>
      <c r="T2218" s="6"/>
      <c r="X2218" s="9"/>
    </row>
    <row r="2219" spans="6:24">
      <c r="F2219" s="6"/>
      <c r="G2219" s="6"/>
      <c r="T2219" s="6"/>
      <c r="X2219" s="9"/>
    </row>
    <row r="2220" spans="6:24">
      <c r="F2220" s="6"/>
      <c r="G2220" s="6"/>
      <c r="T2220" s="6"/>
      <c r="X2220" s="9"/>
    </row>
    <row r="2221" spans="6:24">
      <c r="F2221" s="6"/>
      <c r="G2221" s="6"/>
      <c r="T2221" s="6"/>
      <c r="X2221" s="9"/>
    </row>
    <row r="2222" spans="6:24">
      <c r="F2222" s="6"/>
      <c r="G2222" s="6"/>
      <c r="T2222" s="6"/>
      <c r="X2222" s="9"/>
    </row>
    <row r="2223" spans="6:24">
      <c r="F2223" s="6"/>
      <c r="G2223" s="6"/>
      <c r="T2223" s="6"/>
      <c r="X2223" s="9"/>
    </row>
    <row r="2224" spans="6:24">
      <c r="F2224" s="6"/>
      <c r="G2224" s="6"/>
      <c r="T2224" s="6"/>
      <c r="X2224" s="9"/>
    </row>
    <row r="2225" spans="6:24">
      <c r="F2225" s="6"/>
      <c r="G2225" s="6"/>
      <c r="T2225" s="6"/>
      <c r="X2225" s="9"/>
    </row>
    <row r="2226" spans="6:24">
      <c r="F2226" s="6"/>
      <c r="G2226" s="6"/>
      <c r="T2226" s="6"/>
      <c r="X2226" s="9"/>
    </row>
    <row r="2227" spans="6:24">
      <c r="F2227" s="6"/>
      <c r="G2227" s="6"/>
      <c r="T2227" s="6"/>
      <c r="X2227" s="9"/>
    </row>
    <row r="2228" spans="6:24">
      <c r="F2228" s="6"/>
      <c r="G2228" s="6"/>
      <c r="T2228" s="6"/>
      <c r="X2228" s="9"/>
    </row>
    <row r="2229" spans="6:24">
      <c r="F2229" s="6"/>
      <c r="G2229" s="6"/>
      <c r="M2229" s="6"/>
      <c r="T2229" s="6"/>
      <c r="X2229" s="9"/>
    </row>
    <row r="2230" spans="6:24">
      <c r="F2230" s="6"/>
      <c r="G2230" s="6"/>
      <c r="M2230" s="6"/>
      <c r="T2230" s="6"/>
      <c r="X2230" s="9"/>
    </row>
    <row r="2231" spans="6:24">
      <c r="F2231" s="6"/>
      <c r="G2231" s="6"/>
      <c r="T2231" s="6"/>
      <c r="X2231" s="9"/>
    </row>
    <row r="2232" spans="6:24">
      <c r="F2232" s="6"/>
      <c r="G2232" s="6"/>
      <c r="T2232" s="6"/>
      <c r="X2232" s="9"/>
    </row>
    <row r="2233" spans="6:24">
      <c r="F2233" s="6"/>
      <c r="G2233" s="6"/>
      <c r="T2233" s="6"/>
      <c r="X2233" s="9"/>
    </row>
    <row r="2234" spans="6:24">
      <c r="F2234" s="6"/>
      <c r="G2234" s="6"/>
      <c r="T2234" s="6"/>
      <c r="X2234" s="9"/>
    </row>
    <row r="2235" spans="6:24">
      <c r="F2235" s="6"/>
      <c r="G2235" s="6"/>
      <c r="T2235" s="6"/>
      <c r="X2235" s="9"/>
    </row>
    <row r="2236" spans="6:24">
      <c r="F2236" s="6"/>
      <c r="G2236" s="6"/>
      <c r="T2236" s="6"/>
      <c r="X2236" s="9"/>
    </row>
    <row r="2237" spans="6:24">
      <c r="F2237" s="6"/>
      <c r="G2237" s="6"/>
      <c r="T2237" s="6"/>
      <c r="X2237" s="9"/>
    </row>
    <row r="2238" spans="6:24">
      <c r="F2238" s="6"/>
      <c r="G2238" s="6"/>
      <c r="T2238" s="6"/>
      <c r="X2238" s="9"/>
    </row>
    <row r="2239" spans="6:24">
      <c r="F2239" s="6"/>
      <c r="G2239" s="6"/>
      <c r="T2239" s="6"/>
      <c r="X2239" s="9"/>
    </row>
    <row r="2240" spans="6:24">
      <c r="F2240" s="6"/>
      <c r="G2240" s="6"/>
      <c r="T2240" s="6"/>
      <c r="X2240" s="9"/>
    </row>
    <row r="2241" spans="6:24">
      <c r="F2241" s="6"/>
      <c r="G2241" s="6"/>
      <c r="T2241" s="6"/>
      <c r="X2241" s="9"/>
    </row>
    <row r="2242" spans="6:24">
      <c r="F2242" s="6"/>
      <c r="G2242" s="6"/>
      <c r="M2242" s="6"/>
      <c r="T2242" s="6"/>
      <c r="X2242" s="9"/>
    </row>
    <row r="2244" spans="6:24">
      <c r="F2244" s="6"/>
      <c r="G2244" s="6"/>
      <c r="M2244" s="6"/>
      <c r="T2244" s="6"/>
      <c r="X2244" s="9"/>
    </row>
    <row r="2245" spans="6:24">
      <c r="F2245" s="6"/>
      <c r="G2245" s="6"/>
      <c r="T2245" s="6"/>
      <c r="X2245" s="9"/>
    </row>
    <row r="2246" spans="6:24">
      <c r="F2246" s="6"/>
      <c r="G2246" s="6"/>
      <c r="T2246" s="6"/>
      <c r="X2246" s="9"/>
    </row>
    <row r="2247" spans="6:24">
      <c r="F2247" s="6"/>
      <c r="G2247" s="6"/>
      <c r="T2247" s="6"/>
      <c r="X2247" s="9"/>
    </row>
    <row r="2248" spans="6:24">
      <c r="F2248" s="6"/>
      <c r="G2248" s="6"/>
      <c r="T2248" s="6"/>
      <c r="X2248" s="9"/>
    </row>
    <row r="2249" spans="6:24">
      <c r="F2249" s="6"/>
      <c r="G2249" s="6"/>
      <c r="T2249" s="6"/>
      <c r="X2249" s="9"/>
    </row>
    <row r="2250" spans="6:24">
      <c r="F2250" s="6"/>
      <c r="G2250" s="6"/>
      <c r="T2250" s="6"/>
      <c r="X2250" s="9"/>
    </row>
    <row r="2251" spans="6:24">
      <c r="F2251" s="6"/>
      <c r="G2251" s="6"/>
      <c r="T2251" s="6"/>
      <c r="X2251" s="9"/>
    </row>
    <row r="2252" spans="6:24">
      <c r="F2252" s="6"/>
      <c r="G2252" s="6"/>
      <c r="T2252" s="6"/>
      <c r="X2252" s="9"/>
    </row>
    <row r="2253" spans="6:24">
      <c r="F2253" s="6"/>
      <c r="G2253" s="6"/>
      <c r="T2253" s="6"/>
      <c r="X2253" s="9"/>
    </row>
    <row r="2254" spans="6:24">
      <c r="F2254" s="6"/>
      <c r="G2254" s="6"/>
      <c r="T2254" s="6"/>
      <c r="X2254" s="9"/>
    </row>
    <row r="2255" spans="6:24">
      <c r="F2255" s="6"/>
      <c r="G2255" s="6"/>
      <c r="T2255" s="6"/>
      <c r="X2255" s="9"/>
    </row>
    <row r="2256" spans="6:24">
      <c r="F2256" s="6"/>
      <c r="G2256" s="6"/>
      <c r="M2256" s="6"/>
      <c r="T2256" s="6"/>
      <c r="X2256" s="9"/>
    </row>
    <row r="2257" spans="6:24">
      <c r="F2257" s="6"/>
      <c r="G2257" s="6"/>
      <c r="M2257" s="6"/>
      <c r="T2257" s="6"/>
      <c r="X2257" s="9"/>
    </row>
    <row r="2258" spans="6:24">
      <c r="F2258" s="6"/>
      <c r="G2258" s="6"/>
      <c r="T2258" s="6"/>
      <c r="X2258" s="9"/>
    </row>
    <row r="2259" spans="6:24">
      <c r="F2259" s="6"/>
      <c r="G2259" s="6"/>
      <c r="T2259" s="6"/>
      <c r="X2259" s="9"/>
    </row>
    <row r="2260" spans="6:24">
      <c r="F2260" s="6"/>
      <c r="G2260" s="6"/>
      <c r="T2260" s="6"/>
      <c r="X2260" s="9"/>
    </row>
    <row r="2261" spans="6:24">
      <c r="F2261" s="6"/>
      <c r="G2261" s="6"/>
      <c r="T2261" s="6"/>
      <c r="X2261" s="9"/>
    </row>
    <row r="2262" spans="6:24">
      <c r="F2262" s="6"/>
      <c r="G2262" s="6"/>
      <c r="T2262" s="6"/>
      <c r="X2262" s="9"/>
    </row>
    <row r="2263" spans="6:24">
      <c r="F2263" s="6"/>
      <c r="G2263" s="6"/>
      <c r="T2263" s="6"/>
      <c r="X2263" s="9"/>
    </row>
    <row r="2264" spans="6:24">
      <c r="F2264" s="6"/>
      <c r="G2264" s="6"/>
      <c r="T2264" s="6"/>
      <c r="X2264" s="9"/>
    </row>
    <row r="2265" spans="6:24">
      <c r="F2265" s="6"/>
      <c r="G2265" s="6"/>
      <c r="T2265" s="6"/>
      <c r="X2265" s="9"/>
    </row>
    <row r="2266" spans="6:24">
      <c r="F2266" s="6"/>
      <c r="G2266" s="6"/>
      <c r="T2266" s="6"/>
      <c r="X2266" s="9"/>
    </row>
    <row r="2267" spans="6:24">
      <c r="F2267" s="6"/>
      <c r="G2267" s="6"/>
      <c r="T2267" s="6"/>
      <c r="X2267" s="9"/>
    </row>
    <row r="2268" spans="6:24">
      <c r="F2268" s="6"/>
      <c r="G2268" s="6"/>
      <c r="T2268" s="6"/>
      <c r="X2268" s="9"/>
    </row>
    <row r="2269" spans="6:24">
      <c r="F2269" s="6"/>
      <c r="G2269" s="6"/>
      <c r="M2269" s="6"/>
      <c r="T2269" s="6"/>
      <c r="X2269" s="9"/>
    </row>
    <row r="2270" spans="6:24">
      <c r="F2270" s="6"/>
      <c r="G2270" s="6"/>
      <c r="M2270" s="6"/>
      <c r="T2270" s="6"/>
      <c r="X2270" s="9"/>
    </row>
    <row r="2271" spans="6:24">
      <c r="F2271" s="6"/>
      <c r="G2271" s="6"/>
      <c r="T2271" s="6"/>
      <c r="X2271" s="9"/>
    </row>
    <row r="2272" spans="6:24">
      <c r="F2272" s="6"/>
      <c r="G2272" s="6"/>
      <c r="T2272" s="6"/>
      <c r="X2272" s="9"/>
    </row>
    <row r="2273" spans="6:24">
      <c r="F2273" s="6"/>
      <c r="G2273" s="6"/>
      <c r="T2273" s="6"/>
      <c r="X2273" s="9"/>
    </row>
    <row r="2274" spans="6:24">
      <c r="F2274" s="6"/>
      <c r="G2274" s="6"/>
      <c r="T2274" s="6"/>
      <c r="X2274" s="9"/>
    </row>
    <row r="2275" spans="6:24">
      <c r="F2275" s="6"/>
      <c r="G2275" s="6"/>
      <c r="T2275" s="6"/>
      <c r="X2275" s="9"/>
    </row>
    <row r="2276" spans="6:24">
      <c r="F2276" s="6"/>
      <c r="G2276" s="6"/>
      <c r="T2276" s="6"/>
      <c r="X2276" s="9"/>
    </row>
    <row r="2277" spans="6:24">
      <c r="F2277" s="6"/>
      <c r="G2277" s="6"/>
      <c r="T2277" s="6"/>
      <c r="X2277" s="9"/>
    </row>
    <row r="2278" spans="6:24">
      <c r="F2278" s="6"/>
      <c r="G2278" s="6"/>
      <c r="T2278" s="6"/>
      <c r="X2278" s="9"/>
    </row>
    <row r="2279" spans="6:24">
      <c r="F2279" s="6"/>
      <c r="G2279" s="6"/>
      <c r="T2279" s="6"/>
      <c r="X2279" s="9"/>
    </row>
    <row r="2280" spans="6:24">
      <c r="F2280" s="6"/>
      <c r="G2280" s="6"/>
      <c r="T2280" s="6"/>
      <c r="X2280" s="9"/>
    </row>
    <row r="2281" spans="6:24">
      <c r="F2281" s="6"/>
      <c r="G2281" s="6"/>
      <c r="T2281" s="6"/>
      <c r="X2281" s="9"/>
    </row>
    <row r="2282" spans="6:24">
      <c r="F2282" s="6"/>
      <c r="G2282" s="6"/>
      <c r="M2282" s="6"/>
      <c r="T2282" s="6"/>
      <c r="X2282" s="9"/>
    </row>
    <row r="2283" spans="6:24">
      <c r="F2283" s="6"/>
      <c r="G2283" s="6"/>
      <c r="M2283" s="6"/>
      <c r="T2283" s="6"/>
      <c r="X2283" s="9"/>
    </row>
    <row r="2284" spans="6:24">
      <c r="F2284" s="6"/>
      <c r="G2284" s="6"/>
      <c r="T2284" s="6"/>
      <c r="X2284" s="9"/>
    </row>
    <row r="2285" spans="6:24">
      <c r="F2285" s="6"/>
      <c r="G2285" s="6"/>
      <c r="T2285" s="6"/>
      <c r="X2285" s="9"/>
    </row>
    <row r="2286" spans="6:24">
      <c r="F2286" s="6"/>
      <c r="G2286" s="6"/>
      <c r="T2286" s="6"/>
      <c r="X2286" s="9"/>
    </row>
    <row r="2287" spans="6:24">
      <c r="F2287" s="6"/>
      <c r="G2287" s="6"/>
      <c r="T2287" s="6"/>
      <c r="X2287" s="9"/>
    </row>
    <row r="2288" spans="6:24">
      <c r="F2288" s="6"/>
      <c r="G2288" s="6"/>
      <c r="T2288" s="6"/>
      <c r="X2288" s="9"/>
    </row>
    <row r="2289" spans="6:24">
      <c r="F2289" s="6"/>
      <c r="G2289" s="6"/>
      <c r="T2289" s="6"/>
      <c r="X2289" s="9"/>
    </row>
    <row r="2290" spans="6:24">
      <c r="F2290" s="6"/>
      <c r="G2290" s="6"/>
      <c r="T2290" s="6"/>
      <c r="X2290" s="9"/>
    </row>
    <row r="2291" spans="6:24">
      <c r="F2291" s="6"/>
      <c r="G2291" s="6"/>
      <c r="T2291" s="6"/>
      <c r="X2291" s="9"/>
    </row>
    <row r="2292" spans="6:24">
      <c r="F2292" s="6"/>
      <c r="G2292" s="6"/>
      <c r="T2292" s="6"/>
      <c r="X2292" s="9"/>
    </row>
    <row r="2293" spans="6:24">
      <c r="F2293" s="6"/>
      <c r="G2293" s="6"/>
      <c r="T2293" s="6"/>
      <c r="X2293" s="9"/>
    </row>
    <row r="2294" spans="6:24">
      <c r="F2294" s="6"/>
      <c r="G2294" s="6"/>
      <c r="T2294" s="6"/>
      <c r="X2294" s="9"/>
    </row>
    <row r="2295" spans="6:24">
      <c r="F2295" s="6"/>
      <c r="G2295" s="6"/>
      <c r="M2295" s="6"/>
      <c r="T2295" s="6"/>
      <c r="X2295" s="9"/>
    </row>
    <row r="2296" spans="6:24">
      <c r="F2296" s="6"/>
      <c r="G2296" s="6"/>
      <c r="M2296" s="6"/>
      <c r="T2296" s="6"/>
      <c r="X2296" s="9"/>
    </row>
    <row r="2297" spans="6:24">
      <c r="F2297" s="6"/>
      <c r="G2297" s="6"/>
      <c r="T2297" s="6"/>
      <c r="X2297" s="9"/>
    </row>
    <row r="2298" spans="6:24">
      <c r="F2298" s="6"/>
      <c r="G2298" s="6"/>
      <c r="T2298" s="6"/>
      <c r="X2298" s="9"/>
    </row>
    <row r="2299" spans="6:24">
      <c r="F2299" s="6"/>
      <c r="G2299" s="6"/>
      <c r="T2299" s="6"/>
      <c r="X2299" s="9"/>
    </row>
    <row r="2300" spans="6:24">
      <c r="F2300" s="6"/>
      <c r="G2300" s="6"/>
      <c r="T2300" s="6"/>
      <c r="X2300" s="9"/>
    </row>
    <row r="2301" spans="6:24">
      <c r="F2301" s="6"/>
      <c r="G2301" s="6"/>
      <c r="T2301" s="6"/>
      <c r="X2301" s="9"/>
    </row>
    <row r="2302" spans="6:24">
      <c r="F2302" s="6"/>
      <c r="G2302" s="6"/>
      <c r="T2302" s="6"/>
      <c r="X2302" s="9"/>
    </row>
    <row r="2303" spans="6:24">
      <c r="F2303" s="6"/>
      <c r="G2303" s="6"/>
      <c r="T2303" s="6"/>
      <c r="X2303" s="9"/>
    </row>
    <row r="2304" spans="6:24">
      <c r="F2304" s="6"/>
      <c r="G2304" s="6"/>
      <c r="T2304" s="6"/>
      <c r="X2304" s="9"/>
    </row>
    <row r="2305" spans="6:24">
      <c r="F2305" s="6"/>
      <c r="G2305" s="6"/>
      <c r="T2305" s="6"/>
      <c r="X2305" s="9"/>
    </row>
    <row r="2306" spans="6:24">
      <c r="F2306" s="6"/>
      <c r="G2306" s="6"/>
      <c r="T2306" s="6"/>
      <c r="X2306" s="9"/>
    </row>
    <row r="2307" spans="6:24">
      <c r="F2307" s="6"/>
      <c r="G2307" s="6"/>
      <c r="T2307" s="6"/>
      <c r="X2307" s="9"/>
    </row>
    <row r="2308" spans="6:24">
      <c r="F2308" s="6"/>
      <c r="G2308" s="6"/>
      <c r="M2308" s="6"/>
      <c r="T2308" s="6"/>
      <c r="X2308" s="9"/>
    </row>
    <row r="2309" spans="6:24">
      <c r="F2309" s="6"/>
      <c r="G2309" s="6"/>
      <c r="M2309" s="6"/>
      <c r="T2309" s="6"/>
      <c r="X2309" s="9"/>
    </row>
    <row r="2310" spans="6:24">
      <c r="F2310" s="6"/>
      <c r="G2310" s="6"/>
      <c r="T2310" s="6"/>
      <c r="X2310" s="9"/>
    </row>
    <row r="2311" spans="6:24">
      <c r="F2311" s="6"/>
      <c r="G2311" s="6"/>
      <c r="T2311" s="6"/>
      <c r="X2311" s="9"/>
    </row>
    <row r="2312" spans="6:24">
      <c r="F2312" s="6"/>
      <c r="G2312" s="6"/>
      <c r="T2312" s="6"/>
      <c r="X2312" s="9"/>
    </row>
    <row r="2313" spans="6:24">
      <c r="F2313" s="6"/>
      <c r="G2313" s="6"/>
      <c r="T2313" s="6"/>
      <c r="X2313" s="9"/>
    </row>
    <row r="2314" spans="6:24">
      <c r="F2314" s="6"/>
      <c r="G2314" s="6"/>
      <c r="T2314" s="6"/>
      <c r="X2314" s="9"/>
    </row>
    <row r="2315" spans="6:24">
      <c r="F2315" s="6"/>
      <c r="G2315" s="6"/>
      <c r="T2315" s="6"/>
      <c r="X2315" s="9"/>
    </row>
    <row r="2316" spans="6:24">
      <c r="F2316" s="6"/>
      <c r="G2316" s="6"/>
      <c r="T2316" s="6"/>
      <c r="X2316" s="9"/>
    </row>
    <row r="2317" spans="6:24">
      <c r="F2317" s="6"/>
      <c r="G2317" s="6"/>
      <c r="T2317" s="6"/>
      <c r="X2317" s="9"/>
    </row>
    <row r="2318" spans="6:24">
      <c r="F2318" s="6"/>
      <c r="G2318" s="6"/>
      <c r="T2318" s="6"/>
      <c r="X2318" s="9"/>
    </row>
    <row r="2319" spans="6:24">
      <c r="F2319" s="6"/>
      <c r="G2319" s="6"/>
      <c r="T2319" s="6"/>
      <c r="X2319" s="9"/>
    </row>
    <row r="2320" spans="6:24">
      <c r="F2320" s="6"/>
      <c r="G2320" s="6"/>
      <c r="T2320" s="6"/>
      <c r="X2320" s="9"/>
    </row>
    <row r="2321" spans="6:24">
      <c r="F2321" s="6"/>
      <c r="G2321" s="6"/>
      <c r="M2321" s="6"/>
      <c r="T2321" s="6"/>
      <c r="X2321" s="9"/>
    </row>
    <row r="2322" spans="6:24">
      <c r="F2322" s="6"/>
      <c r="G2322" s="6"/>
      <c r="M2322" s="6"/>
      <c r="T2322" s="6"/>
      <c r="X2322" s="9"/>
    </row>
    <row r="2323" spans="6:24">
      <c r="F2323" s="6"/>
      <c r="G2323" s="6"/>
      <c r="T2323" s="6"/>
      <c r="X2323" s="9"/>
    </row>
    <row r="2324" spans="6:24">
      <c r="F2324" s="6"/>
      <c r="G2324" s="6"/>
      <c r="T2324" s="6"/>
      <c r="X2324" s="9"/>
    </row>
    <row r="2325" spans="6:24">
      <c r="F2325" s="6"/>
      <c r="G2325" s="6"/>
      <c r="T2325" s="6"/>
      <c r="X2325" s="9"/>
    </row>
    <row r="2326" spans="6:24">
      <c r="F2326" s="6"/>
      <c r="G2326" s="6"/>
      <c r="T2326" s="6"/>
      <c r="X2326" s="9"/>
    </row>
    <row r="2327" spans="6:24">
      <c r="F2327" s="6"/>
      <c r="G2327" s="6"/>
      <c r="T2327" s="6"/>
      <c r="X2327" s="9"/>
    </row>
    <row r="2328" spans="6:24">
      <c r="F2328" s="6"/>
      <c r="G2328" s="6"/>
      <c r="T2328" s="6"/>
      <c r="X2328" s="9"/>
    </row>
    <row r="2329" spans="6:24">
      <c r="F2329" s="6"/>
      <c r="G2329" s="6"/>
      <c r="T2329" s="6"/>
      <c r="X2329" s="9"/>
    </row>
    <row r="2330" spans="6:24">
      <c r="F2330" s="6"/>
      <c r="G2330" s="6"/>
      <c r="T2330" s="6"/>
      <c r="X2330" s="9"/>
    </row>
    <row r="2331" spans="6:24">
      <c r="F2331" s="6"/>
      <c r="G2331" s="6"/>
      <c r="T2331" s="6"/>
      <c r="X2331" s="9"/>
    </row>
    <row r="2332" spans="6:24">
      <c r="F2332" s="6"/>
      <c r="G2332" s="6"/>
      <c r="T2332" s="6"/>
      <c r="X2332" s="9"/>
    </row>
    <row r="2333" spans="6:24">
      <c r="F2333" s="6"/>
      <c r="G2333" s="6"/>
      <c r="T2333" s="6"/>
      <c r="X2333" s="9"/>
    </row>
    <row r="2334" spans="6:24">
      <c r="F2334" s="6"/>
      <c r="G2334" s="6"/>
      <c r="M2334" s="6"/>
      <c r="T2334" s="6"/>
      <c r="X2334" s="9"/>
    </row>
    <row r="2335" spans="6:24">
      <c r="F2335" s="6"/>
      <c r="G2335" s="6"/>
      <c r="M2335" s="6"/>
      <c r="T2335" s="6"/>
      <c r="X2335" s="9"/>
    </row>
    <row r="2336" spans="6:24">
      <c r="F2336" s="6"/>
      <c r="G2336" s="6"/>
      <c r="T2336" s="6"/>
      <c r="X2336" s="9"/>
    </row>
    <row r="2337" spans="6:24">
      <c r="F2337" s="6"/>
      <c r="G2337" s="6"/>
      <c r="T2337" s="6"/>
      <c r="X2337" s="9"/>
    </row>
    <row r="2338" spans="6:24">
      <c r="F2338" s="6"/>
      <c r="G2338" s="6"/>
      <c r="T2338" s="6"/>
      <c r="X2338" s="9"/>
    </row>
    <row r="2339" spans="6:24">
      <c r="F2339" s="6"/>
      <c r="G2339" s="6"/>
      <c r="T2339" s="6"/>
      <c r="X2339" s="9"/>
    </row>
    <row r="2340" spans="6:24">
      <c r="F2340" s="6"/>
      <c r="G2340" s="6"/>
      <c r="T2340" s="6"/>
      <c r="X2340" s="9"/>
    </row>
    <row r="2341" spans="6:24">
      <c r="F2341" s="6"/>
      <c r="G2341" s="6"/>
      <c r="T2341" s="6"/>
      <c r="X2341" s="9"/>
    </row>
    <row r="2342" spans="6:24">
      <c r="F2342" s="6"/>
      <c r="G2342" s="6"/>
      <c r="T2342" s="6"/>
      <c r="X2342" s="9"/>
    </row>
    <row r="2343" spans="6:24">
      <c r="F2343" s="6"/>
      <c r="G2343" s="6"/>
      <c r="T2343" s="6"/>
      <c r="X2343" s="9"/>
    </row>
    <row r="2344" spans="6:24">
      <c r="F2344" s="6"/>
      <c r="G2344" s="6"/>
      <c r="T2344" s="6"/>
      <c r="X2344" s="9"/>
    </row>
    <row r="2345" spans="6:24">
      <c r="F2345" s="6"/>
      <c r="G2345" s="6"/>
      <c r="T2345" s="6"/>
      <c r="X2345" s="9"/>
    </row>
    <row r="2346" spans="6:24">
      <c r="F2346" s="6"/>
      <c r="G2346" s="6"/>
      <c r="T2346" s="6"/>
      <c r="X2346" s="9"/>
    </row>
    <row r="2347" spans="6:24">
      <c r="F2347" s="6"/>
      <c r="G2347" s="6"/>
      <c r="M2347" s="6"/>
      <c r="T2347" s="6"/>
      <c r="X2347" s="9"/>
    </row>
    <row r="2348" spans="6:24">
      <c r="F2348" s="6"/>
      <c r="G2348" s="6"/>
      <c r="M2348" s="6"/>
      <c r="T2348" s="6"/>
      <c r="X2348" s="9"/>
    </row>
    <row r="2349" spans="6:24">
      <c r="F2349" s="6"/>
      <c r="G2349" s="6"/>
      <c r="T2349" s="6"/>
      <c r="X2349" s="9"/>
    </row>
    <row r="2350" spans="6:24">
      <c r="F2350" s="6"/>
      <c r="G2350" s="6"/>
      <c r="T2350" s="6"/>
      <c r="X2350" s="9"/>
    </row>
    <row r="2351" spans="6:24">
      <c r="F2351" s="6"/>
      <c r="G2351" s="6"/>
      <c r="T2351" s="6"/>
      <c r="X2351" s="9"/>
    </row>
    <row r="2352" spans="6:24">
      <c r="F2352" s="6"/>
      <c r="G2352" s="6"/>
      <c r="T2352" s="6"/>
      <c r="X2352" s="9"/>
    </row>
    <row r="2353" spans="6:24">
      <c r="F2353" s="6"/>
      <c r="G2353" s="6"/>
      <c r="T2353" s="6"/>
      <c r="X2353" s="9"/>
    </row>
    <row r="2354" spans="6:24">
      <c r="F2354" s="6"/>
      <c r="G2354" s="6"/>
      <c r="T2354" s="6"/>
      <c r="X2354" s="9"/>
    </row>
    <row r="2355" spans="6:24">
      <c r="F2355" s="6"/>
      <c r="G2355" s="6"/>
      <c r="T2355" s="6"/>
      <c r="X2355" s="9"/>
    </row>
    <row r="2356" spans="6:24">
      <c r="F2356" s="6"/>
      <c r="G2356" s="6"/>
      <c r="T2356" s="6"/>
      <c r="X2356" s="9"/>
    </row>
    <row r="2357" spans="6:24">
      <c r="F2357" s="6"/>
      <c r="G2357" s="6"/>
      <c r="T2357" s="6"/>
      <c r="X2357" s="9"/>
    </row>
    <row r="2358" spans="6:24">
      <c r="F2358" s="6"/>
      <c r="G2358" s="6"/>
      <c r="T2358" s="6"/>
      <c r="X2358" s="9"/>
    </row>
    <row r="2359" spans="6:24">
      <c r="F2359" s="6"/>
      <c r="G2359" s="6"/>
      <c r="T2359" s="6"/>
      <c r="X2359" s="9"/>
    </row>
    <row r="2360" spans="6:24">
      <c r="F2360" s="6"/>
      <c r="G2360" s="6"/>
      <c r="M2360" s="6"/>
      <c r="T2360" s="6"/>
      <c r="X2360" s="9"/>
    </row>
    <row r="2361" spans="6:24">
      <c r="F2361" s="6"/>
      <c r="G2361" s="6"/>
      <c r="M2361" s="6"/>
      <c r="T2361" s="6"/>
      <c r="X2361" s="9"/>
    </row>
    <row r="2362" spans="6:24">
      <c r="F2362" s="6"/>
      <c r="G2362" s="6"/>
      <c r="T2362" s="6"/>
      <c r="X2362" s="9"/>
    </row>
    <row r="2363" spans="6:24">
      <c r="F2363" s="6"/>
      <c r="G2363" s="6"/>
      <c r="T2363" s="6"/>
      <c r="X2363" s="9"/>
    </row>
    <row r="2364" spans="6:24">
      <c r="F2364" s="6"/>
      <c r="G2364" s="6"/>
      <c r="T2364" s="6"/>
      <c r="X2364" s="9"/>
    </row>
    <row r="2365" spans="6:24">
      <c r="F2365" s="6"/>
      <c r="G2365" s="6"/>
      <c r="T2365" s="6"/>
      <c r="X2365" s="9"/>
    </row>
    <row r="2366" spans="6:24">
      <c r="F2366" s="6"/>
      <c r="G2366" s="6"/>
      <c r="T2366" s="6"/>
      <c r="X2366" s="9"/>
    </row>
    <row r="2367" spans="6:24">
      <c r="F2367" s="6"/>
      <c r="G2367" s="6"/>
      <c r="T2367" s="6"/>
      <c r="X2367" s="9"/>
    </row>
    <row r="2368" spans="6:24">
      <c r="F2368" s="6"/>
      <c r="G2368" s="6"/>
      <c r="T2368" s="6"/>
      <c r="X2368" s="9"/>
    </row>
    <row r="2369" spans="6:24">
      <c r="F2369" s="6"/>
      <c r="G2369" s="6"/>
      <c r="T2369" s="6"/>
      <c r="X2369" s="9"/>
    </row>
    <row r="2370" spans="6:24">
      <c r="F2370" s="6"/>
      <c r="G2370" s="6"/>
      <c r="T2370" s="6"/>
      <c r="X2370" s="9"/>
    </row>
    <row r="2371" spans="6:24">
      <c r="F2371" s="6"/>
      <c r="G2371" s="6"/>
      <c r="T2371" s="6"/>
      <c r="X2371" s="9"/>
    </row>
    <row r="2372" spans="6:24">
      <c r="F2372" s="6"/>
      <c r="G2372" s="6"/>
      <c r="T2372" s="6"/>
      <c r="X2372" s="9"/>
    </row>
    <row r="2373" spans="6:24">
      <c r="F2373" s="6"/>
      <c r="G2373" s="6"/>
      <c r="M2373" s="6"/>
      <c r="T2373" s="6"/>
      <c r="X2373" s="9"/>
    </row>
    <row r="2374" spans="6:24">
      <c r="F2374" s="6"/>
      <c r="G2374" s="6"/>
      <c r="M2374" s="6"/>
      <c r="T2374" s="6"/>
      <c r="X2374" s="9"/>
    </row>
    <row r="2375" spans="6:24">
      <c r="F2375" s="6"/>
      <c r="G2375" s="6"/>
      <c r="T2375" s="6"/>
      <c r="X2375" s="9"/>
    </row>
    <row r="2376" spans="6:24">
      <c r="F2376" s="6"/>
      <c r="G2376" s="6"/>
      <c r="T2376" s="6"/>
      <c r="X2376" s="9"/>
    </row>
    <row r="2377" spans="6:24">
      <c r="F2377" s="6"/>
      <c r="G2377" s="6"/>
      <c r="T2377" s="6"/>
      <c r="X2377" s="9"/>
    </row>
    <row r="2378" spans="6:24">
      <c r="F2378" s="6"/>
      <c r="G2378" s="6"/>
      <c r="T2378" s="6"/>
      <c r="X2378" s="9"/>
    </row>
    <row r="2379" spans="6:24">
      <c r="F2379" s="6"/>
      <c r="G2379" s="6"/>
      <c r="T2379" s="6"/>
      <c r="X2379" s="9"/>
    </row>
    <row r="2380" spans="6:24">
      <c r="F2380" s="6"/>
      <c r="G2380" s="6"/>
      <c r="T2380" s="6"/>
      <c r="X2380" s="9"/>
    </row>
    <row r="2381" spans="6:24">
      <c r="F2381" s="6"/>
      <c r="G2381" s="6"/>
      <c r="T2381" s="6"/>
      <c r="X2381" s="9"/>
    </row>
    <row r="2382" spans="6:24">
      <c r="F2382" s="6"/>
      <c r="G2382" s="6"/>
      <c r="T2382" s="6"/>
      <c r="X2382" s="9"/>
    </row>
    <row r="2383" spans="6:24">
      <c r="F2383" s="6"/>
      <c r="G2383" s="6"/>
      <c r="T2383" s="6"/>
      <c r="X2383" s="9"/>
    </row>
    <row r="2384" spans="6:24">
      <c r="F2384" s="6"/>
      <c r="G2384" s="6"/>
      <c r="T2384" s="6"/>
      <c r="X2384" s="9"/>
    </row>
    <row r="2385" spans="6:24">
      <c r="F2385" s="6"/>
      <c r="G2385" s="6"/>
      <c r="T2385" s="6"/>
      <c r="X2385" s="9"/>
    </row>
    <row r="2386" spans="6:24">
      <c r="F2386" s="6"/>
      <c r="G2386" s="6"/>
      <c r="M2386" s="6"/>
      <c r="T2386" s="6"/>
      <c r="X2386" s="9"/>
    </row>
    <row r="2387" spans="6:24">
      <c r="F2387" s="6"/>
      <c r="G2387" s="6"/>
      <c r="M2387" s="6"/>
      <c r="T2387" s="6"/>
      <c r="X2387" s="9"/>
    </row>
    <row r="2388" spans="6:24">
      <c r="F2388" s="6"/>
      <c r="G2388" s="6"/>
      <c r="T2388" s="6"/>
      <c r="X2388" s="9"/>
    </row>
    <row r="2389" spans="6:24">
      <c r="F2389" s="6"/>
      <c r="G2389" s="6"/>
      <c r="T2389" s="6"/>
      <c r="X2389" s="9"/>
    </row>
    <row r="2390" spans="6:24">
      <c r="F2390" s="6"/>
      <c r="G2390" s="6"/>
      <c r="T2390" s="6"/>
      <c r="X2390" s="9"/>
    </row>
    <row r="2391" spans="6:24">
      <c r="F2391" s="6"/>
      <c r="G2391" s="6"/>
      <c r="T2391" s="6"/>
      <c r="X2391" s="9"/>
    </row>
    <row r="2392" spans="6:24">
      <c r="F2392" s="6"/>
      <c r="G2392" s="6"/>
      <c r="T2392" s="6"/>
      <c r="X2392" s="9"/>
    </row>
    <row r="2393" spans="6:24">
      <c r="F2393" s="6"/>
      <c r="G2393" s="6"/>
      <c r="T2393" s="6"/>
      <c r="X2393" s="9"/>
    </row>
    <row r="2394" spans="6:24">
      <c r="F2394" s="6"/>
      <c r="G2394" s="6"/>
      <c r="T2394" s="6"/>
      <c r="X2394" s="9"/>
    </row>
    <row r="2395" spans="6:24">
      <c r="F2395" s="6"/>
      <c r="G2395" s="6"/>
      <c r="T2395" s="6"/>
      <c r="X2395" s="9"/>
    </row>
    <row r="2396" spans="6:24">
      <c r="F2396" s="6"/>
      <c r="G2396" s="6"/>
      <c r="T2396" s="6"/>
      <c r="X2396" s="9"/>
    </row>
    <row r="2397" spans="6:24">
      <c r="F2397" s="6"/>
      <c r="G2397" s="6"/>
      <c r="T2397" s="6"/>
      <c r="X2397" s="9"/>
    </row>
    <row r="2398" spans="6:24">
      <c r="F2398" s="6"/>
      <c r="G2398" s="6"/>
      <c r="T2398" s="6"/>
      <c r="X2398" s="9"/>
    </row>
    <row r="2399" spans="6:24">
      <c r="F2399" s="6"/>
      <c r="G2399" s="6"/>
      <c r="M2399" s="6"/>
      <c r="T2399" s="6"/>
      <c r="X2399" s="9"/>
    </row>
    <row r="2400" spans="6:24">
      <c r="F2400" s="6"/>
      <c r="G2400" s="6"/>
      <c r="M2400" s="6"/>
      <c r="T2400" s="6"/>
      <c r="X2400" s="9"/>
    </row>
    <row r="2401" spans="6:24">
      <c r="F2401" s="6"/>
      <c r="G2401" s="6"/>
      <c r="T2401" s="6"/>
      <c r="X2401" s="9"/>
    </row>
    <row r="2402" spans="6:24">
      <c r="F2402" s="6"/>
      <c r="G2402" s="6"/>
      <c r="T2402" s="6"/>
      <c r="X2402" s="9"/>
    </row>
    <row r="2403" spans="6:24">
      <c r="F2403" s="6"/>
      <c r="G2403" s="6"/>
      <c r="T2403" s="6"/>
      <c r="X2403" s="9"/>
    </row>
    <row r="2404" spans="6:24">
      <c r="F2404" s="6"/>
      <c r="G2404" s="6"/>
      <c r="T2404" s="6"/>
      <c r="X2404" s="9"/>
    </row>
    <row r="2405" spans="6:24">
      <c r="F2405" s="6"/>
      <c r="G2405" s="6"/>
      <c r="T2405" s="6"/>
      <c r="X2405" s="9"/>
    </row>
    <row r="2406" spans="6:24">
      <c r="F2406" s="6"/>
      <c r="G2406" s="6"/>
      <c r="T2406" s="6"/>
      <c r="X2406" s="9"/>
    </row>
    <row r="2407" spans="6:24">
      <c r="F2407" s="6"/>
      <c r="G2407" s="6"/>
      <c r="T2407" s="6"/>
      <c r="X2407" s="9"/>
    </row>
    <row r="2408" spans="6:24">
      <c r="F2408" s="6"/>
      <c r="G2408" s="6"/>
      <c r="T2408" s="6"/>
      <c r="X2408" s="9"/>
    </row>
    <row r="2409" spans="6:24">
      <c r="F2409" s="6"/>
      <c r="G2409" s="6"/>
      <c r="T2409" s="6"/>
      <c r="X2409" s="9"/>
    </row>
    <row r="2410" spans="6:24">
      <c r="F2410" s="6"/>
      <c r="G2410" s="6"/>
      <c r="T2410" s="6"/>
      <c r="X2410" s="9"/>
    </row>
    <row r="2411" spans="6:24">
      <c r="F2411" s="6"/>
      <c r="G2411" s="6"/>
      <c r="T2411" s="6"/>
      <c r="X2411" s="9"/>
    </row>
    <row r="2412" spans="6:24">
      <c r="F2412" s="6"/>
      <c r="G2412" s="6"/>
      <c r="M2412" s="6"/>
      <c r="T2412" s="6"/>
      <c r="X2412" s="9"/>
    </row>
    <row r="2413" spans="6:24">
      <c r="F2413" s="6"/>
      <c r="G2413" s="6"/>
      <c r="M2413" s="6"/>
      <c r="T2413" s="6"/>
      <c r="X2413" s="9"/>
    </row>
    <row r="2414" spans="6:24">
      <c r="F2414" s="6"/>
      <c r="G2414" s="6"/>
      <c r="T2414" s="6"/>
      <c r="X2414" s="9"/>
    </row>
    <row r="2415" spans="6:24">
      <c r="F2415" s="6"/>
      <c r="G2415" s="6"/>
      <c r="T2415" s="6"/>
      <c r="X2415" s="9"/>
    </row>
    <row r="2416" spans="6:24">
      <c r="F2416" s="6"/>
      <c r="G2416" s="6"/>
      <c r="T2416" s="6"/>
      <c r="X2416" s="9"/>
    </row>
    <row r="2417" spans="6:24">
      <c r="F2417" s="6"/>
      <c r="G2417" s="6"/>
      <c r="T2417" s="6"/>
      <c r="X2417" s="9"/>
    </row>
    <row r="2418" spans="6:24">
      <c r="F2418" s="6"/>
      <c r="G2418" s="6"/>
      <c r="T2418" s="6"/>
      <c r="X2418" s="9"/>
    </row>
    <row r="2419" spans="6:24">
      <c r="F2419" s="6"/>
      <c r="G2419" s="6"/>
      <c r="T2419" s="6"/>
      <c r="X2419" s="9"/>
    </row>
    <row r="2420" spans="6:24">
      <c r="F2420" s="6"/>
      <c r="G2420" s="6"/>
      <c r="T2420" s="6"/>
      <c r="X2420" s="9"/>
    </row>
    <row r="2421" spans="6:24">
      <c r="F2421" s="6"/>
      <c r="G2421" s="6"/>
      <c r="T2421" s="6"/>
      <c r="X2421" s="9"/>
    </row>
    <row r="2422" spans="6:24">
      <c r="F2422" s="6"/>
      <c r="G2422" s="6"/>
      <c r="T2422" s="6"/>
      <c r="X2422" s="9"/>
    </row>
    <row r="2423" spans="6:24">
      <c r="F2423" s="6"/>
      <c r="G2423" s="6"/>
      <c r="T2423" s="6"/>
      <c r="X2423" s="9"/>
    </row>
    <row r="2424" spans="6:24">
      <c r="F2424" s="6"/>
      <c r="G2424" s="6"/>
      <c r="T2424" s="6"/>
      <c r="X2424" s="9"/>
    </row>
    <row r="2425" spans="6:24">
      <c r="F2425" s="6"/>
      <c r="G2425" s="6"/>
      <c r="M2425" s="6"/>
      <c r="T2425" s="6"/>
      <c r="X2425" s="9"/>
    </row>
    <row r="2426" spans="6:24">
      <c r="F2426" s="6"/>
      <c r="G2426" s="6"/>
      <c r="M2426" s="6"/>
      <c r="T2426" s="6"/>
      <c r="X2426" s="9"/>
    </row>
    <row r="2427" spans="6:24">
      <c r="F2427" s="6"/>
      <c r="G2427" s="6"/>
      <c r="T2427" s="6"/>
      <c r="X2427" s="9"/>
    </row>
    <row r="2428" spans="6:24">
      <c r="F2428" s="6"/>
      <c r="G2428" s="6"/>
      <c r="T2428" s="6"/>
      <c r="X2428" s="9"/>
    </row>
    <row r="2429" spans="6:24">
      <c r="F2429" s="6"/>
      <c r="G2429" s="6"/>
      <c r="T2429" s="6"/>
      <c r="X2429" s="9"/>
    </row>
    <row r="2430" spans="6:24">
      <c r="F2430" s="6"/>
      <c r="G2430" s="6"/>
      <c r="T2430" s="6"/>
      <c r="X2430" s="9"/>
    </row>
    <row r="2431" spans="6:24">
      <c r="F2431" s="6"/>
      <c r="G2431" s="6"/>
      <c r="T2431" s="6"/>
      <c r="X2431" s="9"/>
    </row>
    <row r="2432" spans="6:24">
      <c r="F2432" s="6"/>
      <c r="G2432" s="6"/>
      <c r="T2432" s="6"/>
      <c r="X2432" s="9"/>
    </row>
    <row r="2433" spans="6:24">
      <c r="F2433" s="6"/>
      <c r="G2433" s="6"/>
      <c r="T2433" s="6"/>
      <c r="X2433" s="9"/>
    </row>
    <row r="2434" spans="6:24">
      <c r="F2434" s="6"/>
      <c r="G2434" s="6"/>
      <c r="T2434" s="6"/>
      <c r="X2434" s="9"/>
    </row>
    <row r="2435" spans="6:24">
      <c r="F2435" s="6"/>
      <c r="G2435" s="6"/>
      <c r="T2435" s="6"/>
      <c r="X2435" s="9"/>
    </row>
    <row r="2436" spans="6:24">
      <c r="F2436" s="6"/>
      <c r="G2436" s="6"/>
      <c r="T2436" s="6"/>
      <c r="X2436" s="9"/>
    </row>
    <row r="2437" spans="6:24">
      <c r="F2437" s="6"/>
      <c r="G2437" s="6"/>
      <c r="T2437" s="6"/>
      <c r="X2437" s="9"/>
    </row>
    <row r="2438" spans="6:24">
      <c r="F2438" s="6"/>
      <c r="G2438" s="6"/>
      <c r="M2438" s="6"/>
      <c r="T2438" s="6"/>
      <c r="X2438" s="9"/>
    </row>
    <row r="2439" spans="6:24">
      <c r="F2439" s="6"/>
      <c r="G2439" s="6"/>
      <c r="M2439" s="6"/>
      <c r="T2439" s="6"/>
      <c r="X2439" s="9"/>
    </row>
    <row r="2440" spans="6:24">
      <c r="F2440" s="6"/>
      <c r="G2440" s="6"/>
      <c r="T2440" s="6"/>
      <c r="X2440" s="9"/>
    </row>
    <row r="2441" spans="6:24">
      <c r="F2441" s="6"/>
      <c r="G2441" s="6"/>
      <c r="T2441" s="6"/>
      <c r="X2441" s="9"/>
    </row>
    <row r="2442" spans="6:24">
      <c r="F2442" s="6"/>
      <c r="G2442" s="6"/>
      <c r="T2442" s="6"/>
      <c r="X2442" s="9"/>
    </row>
    <row r="2443" spans="6:24">
      <c r="F2443" s="6"/>
      <c r="G2443" s="6"/>
      <c r="T2443" s="6"/>
      <c r="X2443" s="9"/>
    </row>
    <row r="2444" spans="6:24">
      <c r="F2444" s="6"/>
      <c r="G2444" s="6"/>
      <c r="T2444" s="6"/>
      <c r="X2444" s="9"/>
    </row>
    <row r="2445" spans="6:24">
      <c r="F2445" s="6"/>
      <c r="G2445" s="6"/>
      <c r="T2445" s="6"/>
      <c r="X2445" s="9"/>
    </row>
    <row r="2446" spans="6:24">
      <c r="F2446" s="6"/>
      <c r="G2446" s="6"/>
      <c r="T2446" s="6"/>
      <c r="X2446" s="9"/>
    </row>
    <row r="2447" spans="6:24">
      <c r="F2447" s="6"/>
      <c r="G2447" s="6"/>
      <c r="T2447" s="6"/>
      <c r="X2447" s="9"/>
    </row>
    <row r="2448" spans="6:24">
      <c r="F2448" s="6"/>
      <c r="G2448" s="6"/>
      <c r="T2448" s="6"/>
      <c r="X2448" s="9"/>
    </row>
    <row r="2449" spans="6:24">
      <c r="F2449" s="6"/>
      <c r="G2449" s="6"/>
      <c r="T2449" s="6"/>
      <c r="X2449" s="9"/>
    </row>
    <row r="2450" spans="6:24">
      <c r="F2450" s="6"/>
      <c r="G2450" s="6"/>
      <c r="T2450" s="6"/>
      <c r="X2450" s="9"/>
    </row>
    <row r="2451" spans="6:24">
      <c r="F2451" s="6"/>
      <c r="G2451" s="6"/>
      <c r="M2451" s="6"/>
      <c r="T2451" s="6"/>
      <c r="X2451" s="9"/>
    </row>
    <row r="2452" spans="6:24">
      <c r="F2452" s="6"/>
      <c r="G2452" s="6"/>
      <c r="M2452" s="6"/>
      <c r="T2452" s="6"/>
      <c r="X2452" s="9"/>
    </row>
    <row r="2453" spans="6:24">
      <c r="F2453" s="6"/>
      <c r="G2453" s="6"/>
      <c r="T2453" s="6"/>
      <c r="X2453" s="9"/>
    </row>
    <row r="2454" spans="6:24">
      <c r="F2454" s="6"/>
      <c r="G2454" s="6"/>
      <c r="T2454" s="6"/>
      <c r="X2454" s="9"/>
    </row>
    <row r="2455" spans="6:24">
      <c r="F2455" s="6"/>
      <c r="G2455" s="6"/>
      <c r="T2455" s="6"/>
      <c r="X2455" s="9"/>
    </row>
    <row r="2456" spans="6:24">
      <c r="F2456" s="6"/>
      <c r="G2456" s="6"/>
      <c r="T2456" s="6"/>
      <c r="X2456" s="9"/>
    </row>
    <row r="2457" spans="6:24">
      <c r="F2457" s="6"/>
      <c r="G2457" s="6"/>
      <c r="T2457" s="6"/>
      <c r="X2457" s="9"/>
    </row>
    <row r="2458" spans="6:24">
      <c r="F2458" s="6"/>
      <c r="G2458" s="6"/>
      <c r="T2458" s="6"/>
      <c r="X2458" s="9"/>
    </row>
    <row r="2459" spans="6:24">
      <c r="F2459" s="6"/>
      <c r="G2459" s="6"/>
      <c r="T2459" s="6"/>
      <c r="X2459" s="9"/>
    </row>
    <row r="2460" spans="6:24">
      <c r="F2460" s="6"/>
      <c r="G2460" s="6"/>
      <c r="T2460" s="6"/>
      <c r="X2460" s="9"/>
    </row>
    <row r="2461" spans="6:24">
      <c r="F2461" s="6"/>
      <c r="G2461" s="6"/>
      <c r="T2461" s="6"/>
      <c r="X2461" s="9"/>
    </row>
    <row r="2462" spans="6:24">
      <c r="F2462" s="6"/>
      <c r="G2462" s="6"/>
      <c r="T2462" s="6"/>
      <c r="X2462" s="9"/>
    </row>
    <row r="2463" spans="6:24">
      <c r="F2463" s="6"/>
      <c r="G2463" s="6"/>
      <c r="T2463" s="6"/>
      <c r="X2463" s="9"/>
    </row>
    <row r="2464" spans="6:24">
      <c r="F2464" s="6"/>
      <c r="G2464" s="6"/>
      <c r="M2464" s="6"/>
      <c r="T2464" s="6"/>
      <c r="X2464" s="9"/>
    </row>
    <row r="2465" spans="6:24">
      <c r="F2465" s="6"/>
      <c r="G2465" s="6"/>
      <c r="M2465" s="6"/>
      <c r="T2465" s="6"/>
      <c r="X2465" s="9"/>
    </row>
    <row r="2466" spans="6:24">
      <c r="F2466" s="6"/>
      <c r="G2466" s="6"/>
      <c r="T2466" s="6"/>
      <c r="X2466" s="9"/>
    </row>
    <row r="2467" spans="6:24">
      <c r="F2467" s="6"/>
      <c r="G2467" s="6"/>
      <c r="T2467" s="6"/>
      <c r="X2467" s="9"/>
    </row>
    <row r="2468" spans="6:24">
      <c r="F2468" s="6"/>
      <c r="G2468" s="6"/>
      <c r="T2468" s="6"/>
      <c r="X2468" s="9"/>
    </row>
    <row r="2469" spans="6:24">
      <c r="F2469" s="6"/>
      <c r="G2469" s="6"/>
      <c r="T2469" s="6"/>
      <c r="X2469" s="9"/>
    </row>
    <row r="2470" spans="6:24">
      <c r="F2470" s="6"/>
      <c r="G2470" s="6"/>
      <c r="T2470" s="6"/>
      <c r="X2470" s="9"/>
    </row>
    <row r="2471" spans="6:24">
      <c r="F2471" s="6"/>
      <c r="G2471" s="6"/>
      <c r="T2471" s="6"/>
      <c r="X2471" s="9"/>
    </row>
    <row r="2472" spans="6:24">
      <c r="F2472" s="6"/>
      <c r="G2472" s="6"/>
      <c r="T2472" s="6"/>
      <c r="X2472" s="9"/>
    </row>
    <row r="2473" spans="6:24">
      <c r="F2473" s="6"/>
      <c r="G2473" s="6"/>
      <c r="T2473" s="6"/>
      <c r="X2473" s="9"/>
    </row>
    <row r="2474" spans="6:24">
      <c r="F2474" s="6"/>
      <c r="G2474" s="6"/>
      <c r="T2474" s="6"/>
      <c r="X2474" s="9"/>
    </row>
    <row r="2475" spans="6:24">
      <c r="F2475" s="6"/>
      <c r="G2475" s="6"/>
      <c r="T2475" s="6"/>
      <c r="X2475" s="9"/>
    </row>
    <row r="2476" spans="6:24">
      <c r="F2476" s="6"/>
      <c r="G2476" s="6"/>
      <c r="T2476" s="6"/>
      <c r="X2476" s="9"/>
    </row>
    <row r="2477" spans="6:24">
      <c r="F2477" s="6"/>
      <c r="G2477" s="6"/>
      <c r="M2477" s="6"/>
      <c r="T2477" s="6"/>
      <c r="X2477" s="9"/>
    </row>
    <row r="2478" spans="6:24">
      <c r="F2478" s="6"/>
      <c r="G2478" s="6"/>
      <c r="M2478" s="6"/>
      <c r="T2478" s="6"/>
      <c r="X2478" s="9"/>
    </row>
    <row r="2479" spans="6:24">
      <c r="F2479" s="6"/>
      <c r="G2479" s="6"/>
      <c r="T2479" s="6"/>
      <c r="X2479" s="9"/>
    </row>
    <row r="2480" spans="6:24">
      <c r="F2480" s="6"/>
      <c r="G2480" s="6"/>
      <c r="T2480" s="6"/>
      <c r="X2480" s="9"/>
    </row>
    <row r="2481" spans="6:24">
      <c r="F2481" s="6"/>
      <c r="G2481" s="6"/>
      <c r="T2481" s="6"/>
      <c r="X2481" s="9"/>
    </row>
    <row r="2482" spans="6:24">
      <c r="F2482" s="6"/>
      <c r="G2482" s="6"/>
      <c r="T2482" s="6"/>
      <c r="X2482" s="9"/>
    </row>
    <row r="2483" spans="6:24">
      <c r="F2483" s="6"/>
      <c r="G2483" s="6"/>
      <c r="T2483" s="6"/>
      <c r="X2483" s="9"/>
    </row>
    <row r="2484" spans="6:24">
      <c r="F2484" s="6"/>
      <c r="G2484" s="6"/>
      <c r="T2484" s="6"/>
      <c r="X2484" s="9"/>
    </row>
    <row r="2485" spans="6:24">
      <c r="F2485" s="6"/>
      <c r="G2485" s="6"/>
      <c r="T2485" s="6"/>
      <c r="X2485" s="9"/>
    </row>
    <row r="2486" spans="6:24">
      <c r="F2486" s="6"/>
      <c r="G2486" s="6"/>
      <c r="T2486" s="6"/>
      <c r="X2486" s="9"/>
    </row>
    <row r="2487" spans="6:24">
      <c r="F2487" s="6"/>
      <c r="G2487" s="6"/>
      <c r="T2487" s="6"/>
      <c r="X2487" s="9"/>
    </row>
    <row r="2488" spans="6:24">
      <c r="F2488" s="6"/>
      <c r="G2488" s="6"/>
      <c r="T2488" s="6"/>
      <c r="X2488" s="9"/>
    </row>
    <row r="2489" spans="6:24">
      <c r="F2489" s="6"/>
      <c r="G2489" s="6"/>
      <c r="T2489" s="6"/>
      <c r="X2489" s="9"/>
    </row>
    <row r="2490" spans="6:24">
      <c r="F2490" s="6"/>
      <c r="G2490" s="6"/>
      <c r="M2490" s="6"/>
      <c r="T2490" s="6"/>
      <c r="X2490" s="9"/>
    </row>
    <row r="2491" spans="6:24">
      <c r="F2491" s="6"/>
      <c r="G2491" s="6"/>
      <c r="M2491" s="6"/>
      <c r="T2491" s="6"/>
      <c r="X2491" s="9"/>
    </row>
    <row r="2492" spans="6:24">
      <c r="F2492" s="6"/>
      <c r="G2492" s="6"/>
      <c r="T2492" s="6"/>
      <c r="X2492" s="9"/>
    </row>
    <row r="2493" spans="6:24">
      <c r="F2493" s="6"/>
      <c r="G2493" s="6"/>
      <c r="T2493" s="6"/>
      <c r="X2493" s="9"/>
    </row>
    <row r="2494" spans="6:24">
      <c r="F2494" s="6"/>
      <c r="G2494" s="6"/>
      <c r="T2494" s="6"/>
      <c r="X2494" s="9"/>
    </row>
    <row r="2495" spans="6:24">
      <c r="F2495" s="6"/>
      <c r="G2495" s="6"/>
      <c r="T2495" s="6"/>
      <c r="X2495" s="9"/>
    </row>
    <row r="2496" spans="6:24">
      <c r="F2496" s="6"/>
      <c r="G2496" s="6"/>
      <c r="T2496" s="6"/>
      <c r="X2496" s="9"/>
    </row>
    <row r="2497" spans="1:25">
      <c r="F2497" s="6"/>
      <c r="G2497" s="6"/>
      <c r="T2497" s="6"/>
      <c r="X2497" s="9"/>
    </row>
    <row r="2498" spans="1:25">
      <c r="F2498" s="6"/>
      <c r="G2498" s="6"/>
      <c r="T2498" s="6"/>
      <c r="X2498" s="9"/>
    </row>
    <row r="2499" spans="1:25">
      <c r="F2499" s="6"/>
      <c r="G2499" s="6"/>
      <c r="T2499" s="6"/>
      <c r="X2499" s="9"/>
    </row>
    <row r="2500" spans="1:25">
      <c r="F2500" s="6"/>
      <c r="G2500" s="6"/>
      <c r="T2500" s="6"/>
      <c r="X2500" s="9"/>
    </row>
    <row r="2501" spans="1:25">
      <c r="F2501" s="6"/>
      <c r="G2501" s="6"/>
      <c r="T2501" s="6"/>
      <c r="X2501" s="9"/>
    </row>
    <row r="2502" spans="1:25">
      <c r="F2502" s="6"/>
      <c r="G2502" s="6"/>
      <c r="T2502" s="6"/>
      <c r="X2502" s="9"/>
    </row>
    <row r="2503" spans="1:25">
      <c r="F2503" s="6"/>
      <c r="G2503" s="6"/>
      <c r="M2503" s="6"/>
      <c r="T2503" s="6"/>
      <c r="X2503" s="9"/>
    </row>
    <row r="2505" spans="1:25" ht="17.25">
      <c r="A2505" s="16"/>
      <c r="B2505" s="16"/>
      <c r="C2505" s="16"/>
      <c r="D2505" s="16"/>
      <c r="F2505" s="37"/>
      <c r="G2505" s="37"/>
      <c r="H2505" s="16"/>
      <c r="I2505" s="16"/>
      <c r="J2505" s="17"/>
      <c r="K2505" s="16"/>
      <c r="L2505" s="16"/>
      <c r="M2505" s="17"/>
      <c r="N2505" s="16"/>
      <c r="O2505" s="16"/>
      <c r="P2505" s="16"/>
      <c r="Q2505" s="16"/>
      <c r="R2505" s="16"/>
      <c r="S2505" s="16"/>
      <c r="T2505" s="17"/>
      <c r="U2505" s="16"/>
      <c r="V2505" s="16"/>
      <c r="W2505" s="17"/>
      <c r="X2505" s="18"/>
      <c r="Y2505" s="16"/>
    </row>
    <row r="2506" spans="1:25" ht="17.25">
      <c r="A2506" s="16"/>
      <c r="B2506" s="16"/>
      <c r="C2506" s="16"/>
      <c r="D2506" s="16"/>
      <c r="F2506" s="37"/>
      <c r="G2506" s="37"/>
      <c r="H2506" s="16"/>
      <c r="I2506" s="16"/>
      <c r="J2506" s="17"/>
      <c r="K2506" s="16"/>
      <c r="L2506" s="16"/>
      <c r="M2506" s="16"/>
      <c r="N2506" s="16"/>
      <c r="O2506" s="16"/>
      <c r="P2506" s="16"/>
      <c r="Q2506" s="16"/>
      <c r="R2506" s="16"/>
      <c r="S2506" s="16"/>
      <c r="T2506" s="17"/>
      <c r="U2506" s="16"/>
      <c r="V2506" s="16"/>
      <c r="W2506" s="17"/>
      <c r="X2506" s="18"/>
      <c r="Y2506" s="16"/>
    </row>
    <row r="2507" spans="1:25" ht="17.25">
      <c r="A2507" s="16"/>
      <c r="B2507" s="16"/>
      <c r="C2507" s="16"/>
      <c r="D2507" s="16"/>
      <c r="F2507" s="37"/>
      <c r="G2507" s="37"/>
      <c r="H2507" s="16"/>
      <c r="I2507" s="16"/>
      <c r="J2507" s="17"/>
      <c r="K2507" s="16"/>
      <c r="L2507" s="16"/>
      <c r="M2507" s="16"/>
      <c r="N2507" s="16"/>
      <c r="O2507" s="16"/>
      <c r="P2507" s="16"/>
      <c r="Q2507" s="16"/>
      <c r="R2507" s="16"/>
      <c r="S2507" s="16"/>
      <c r="T2507" s="17"/>
      <c r="U2507" s="16"/>
      <c r="V2507" s="16"/>
      <c r="W2507" s="17"/>
      <c r="X2507" s="18"/>
      <c r="Y2507" s="16"/>
    </row>
    <row r="2508" spans="1:25" ht="17.25">
      <c r="A2508" s="16"/>
      <c r="B2508" s="16"/>
      <c r="C2508" s="16"/>
      <c r="D2508" s="16"/>
      <c r="F2508" s="37"/>
      <c r="G2508" s="37"/>
      <c r="H2508" s="16"/>
      <c r="I2508" s="16"/>
      <c r="J2508" s="17"/>
      <c r="K2508" s="16"/>
      <c r="L2508" s="16"/>
      <c r="M2508" s="16"/>
      <c r="N2508" s="16"/>
      <c r="O2508" s="16"/>
      <c r="P2508" s="16"/>
      <c r="Q2508" s="16"/>
      <c r="R2508" s="16"/>
      <c r="S2508" s="16"/>
      <c r="T2508" s="17"/>
      <c r="U2508" s="16"/>
      <c r="V2508" s="16"/>
      <c r="W2508" s="17"/>
      <c r="X2508" s="18"/>
      <c r="Y2508" s="16"/>
    </row>
    <row r="2509" spans="1:25" ht="17.25">
      <c r="A2509" s="16"/>
      <c r="B2509" s="16"/>
      <c r="C2509" s="16"/>
      <c r="D2509" s="16"/>
      <c r="F2509" s="37"/>
      <c r="G2509" s="37"/>
      <c r="H2509" s="16"/>
      <c r="I2509" s="16"/>
      <c r="J2509" s="17"/>
      <c r="K2509" s="16"/>
      <c r="L2509" s="16"/>
      <c r="M2509" s="16"/>
      <c r="N2509" s="16"/>
      <c r="O2509" s="16"/>
      <c r="P2509" s="16"/>
      <c r="Q2509" s="16"/>
      <c r="R2509" s="16"/>
      <c r="S2509" s="16"/>
      <c r="T2509" s="17"/>
      <c r="U2509" s="16"/>
      <c r="V2509" s="16"/>
      <c r="W2509" s="17"/>
      <c r="X2509" s="18"/>
      <c r="Y2509" s="16"/>
    </row>
    <row r="2510" spans="1:25" ht="17.25">
      <c r="A2510" s="16"/>
      <c r="B2510" s="16"/>
      <c r="C2510" s="16"/>
      <c r="D2510" s="16"/>
      <c r="F2510" s="37"/>
      <c r="G2510" s="37"/>
      <c r="H2510" s="16"/>
      <c r="I2510" s="16"/>
      <c r="J2510" s="17"/>
      <c r="K2510" s="16"/>
      <c r="L2510" s="16"/>
      <c r="M2510" s="16"/>
      <c r="N2510" s="16"/>
      <c r="O2510" s="16"/>
      <c r="P2510" s="16"/>
      <c r="Q2510" s="16"/>
      <c r="R2510" s="16"/>
      <c r="S2510" s="16"/>
      <c r="T2510" s="17"/>
      <c r="U2510" s="16"/>
      <c r="V2510" s="16"/>
      <c r="W2510" s="17"/>
      <c r="X2510" s="18"/>
      <c r="Y2510" s="16"/>
    </row>
    <row r="2511" spans="1:25" ht="17.25">
      <c r="A2511" s="16"/>
      <c r="B2511" s="16"/>
      <c r="C2511" s="16"/>
      <c r="D2511" s="16"/>
      <c r="F2511" s="37"/>
      <c r="G2511" s="37"/>
      <c r="H2511" s="16"/>
      <c r="I2511" s="16"/>
      <c r="J2511" s="17"/>
      <c r="K2511" s="16"/>
      <c r="L2511" s="16"/>
      <c r="M2511" s="16"/>
      <c r="N2511" s="16"/>
      <c r="O2511" s="16"/>
      <c r="P2511" s="16"/>
      <c r="Q2511" s="16"/>
      <c r="R2511" s="16"/>
      <c r="S2511" s="16"/>
      <c r="T2511" s="17"/>
      <c r="U2511" s="16"/>
      <c r="V2511" s="16"/>
      <c r="W2511" s="17"/>
      <c r="X2511" s="18"/>
      <c r="Y2511" s="16"/>
    </row>
    <row r="2512" spans="1:25" ht="17.25">
      <c r="A2512" s="16"/>
      <c r="B2512" s="16"/>
      <c r="C2512" s="16"/>
      <c r="D2512" s="16"/>
      <c r="F2512" s="37"/>
      <c r="G2512" s="37"/>
      <c r="H2512" s="16"/>
      <c r="I2512" s="16"/>
      <c r="J2512" s="17"/>
      <c r="K2512" s="16"/>
      <c r="L2512" s="16"/>
      <c r="M2512" s="16"/>
      <c r="N2512" s="16"/>
      <c r="O2512" s="16"/>
      <c r="P2512" s="16"/>
      <c r="Q2512" s="16"/>
      <c r="R2512" s="16"/>
      <c r="S2512" s="16"/>
      <c r="T2512" s="17"/>
      <c r="U2512" s="16"/>
      <c r="V2512" s="16"/>
      <c r="W2512" s="17"/>
      <c r="X2512" s="18"/>
      <c r="Y2512" s="16"/>
    </row>
    <row r="2513" spans="1:25" ht="17.25">
      <c r="A2513" s="16"/>
      <c r="B2513" s="16"/>
      <c r="C2513" s="16"/>
      <c r="D2513" s="16"/>
      <c r="F2513" s="37"/>
      <c r="G2513" s="37"/>
      <c r="H2513" s="16"/>
      <c r="I2513" s="16"/>
      <c r="J2513" s="17"/>
      <c r="K2513" s="16"/>
      <c r="L2513" s="16"/>
      <c r="M2513" s="16"/>
      <c r="N2513" s="16"/>
      <c r="O2513" s="16"/>
      <c r="P2513" s="16"/>
      <c r="Q2513" s="16"/>
      <c r="R2513" s="16"/>
      <c r="S2513" s="16"/>
      <c r="T2513" s="17"/>
      <c r="U2513" s="16"/>
      <c r="V2513" s="16"/>
      <c r="W2513" s="17"/>
      <c r="X2513" s="18"/>
      <c r="Y2513" s="16"/>
    </row>
    <row r="2514" spans="1:25" ht="17.25">
      <c r="A2514" s="16"/>
      <c r="B2514" s="16"/>
      <c r="C2514" s="16"/>
      <c r="D2514" s="16"/>
      <c r="F2514" s="37"/>
      <c r="G2514" s="37"/>
      <c r="H2514" s="16"/>
      <c r="I2514" s="16"/>
      <c r="J2514" s="17"/>
      <c r="K2514" s="16"/>
      <c r="L2514" s="16"/>
      <c r="M2514" s="16"/>
      <c r="N2514" s="16"/>
      <c r="O2514" s="16"/>
      <c r="P2514" s="16"/>
      <c r="Q2514" s="16"/>
      <c r="R2514" s="16"/>
      <c r="S2514" s="16"/>
      <c r="T2514" s="17"/>
      <c r="U2514" s="16"/>
      <c r="V2514" s="16"/>
      <c r="W2514" s="17"/>
      <c r="X2514" s="18"/>
      <c r="Y2514" s="16"/>
    </row>
    <row r="2515" spans="1:25" ht="17.25">
      <c r="A2515" s="16"/>
      <c r="B2515" s="16"/>
      <c r="C2515" s="16"/>
      <c r="D2515" s="16"/>
      <c r="F2515" s="37"/>
      <c r="G2515" s="37"/>
      <c r="H2515" s="16"/>
      <c r="I2515" s="16"/>
      <c r="J2515" s="17"/>
      <c r="K2515" s="16"/>
      <c r="L2515" s="16"/>
      <c r="M2515" s="16"/>
      <c r="N2515" s="16"/>
      <c r="O2515" s="16"/>
      <c r="P2515" s="16"/>
      <c r="Q2515" s="16"/>
      <c r="R2515" s="16"/>
      <c r="S2515" s="16"/>
      <c r="T2515" s="17"/>
      <c r="U2515" s="16"/>
      <c r="V2515" s="16"/>
      <c r="W2515" s="17"/>
      <c r="X2515" s="18"/>
      <c r="Y2515" s="16"/>
    </row>
    <row r="2516" spans="1:25" ht="17.25">
      <c r="A2516" s="16"/>
      <c r="B2516" s="16"/>
      <c r="C2516" s="16"/>
      <c r="D2516" s="16"/>
      <c r="F2516" s="37"/>
      <c r="G2516" s="37"/>
      <c r="H2516" s="16"/>
      <c r="I2516" s="16"/>
      <c r="J2516" s="17"/>
      <c r="K2516" s="16"/>
      <c r="L2516" s="16"/>
      <c r="M2516" s="16"/>
      <c r="N2516" s="16"/>
      <c r="O2516" s="16"/>
      <c r="P2516" s="16"/>
      <c r="Q2516" s="16"/>
      <c r="R2516" s="16"/>
      <c r="S2516" s="16"/>
      <c r="T2516" s="17"/>
      <c r="U2516" s="16"/>
      <c r="V2516" s="16"/>
      <c r="W2516" s="17"/>
      <c r="X2516" s="18"/>
      <c r="Y2516" s="16"/>
    </row>
    <row r="2517" spans="1:25" ht="17.25">
      <c r="A2517" s="16"/>
      <c r="B2517" s="16"/>
      <c r="C2517" s="16"/>
      <c r="D2517" s="16"/>
      <c r="F2517" s="37"/>
      <c r="G2517" s="37"/>
      <c r="H2517" s="16"/>
      <c r="I2517" s="16"/>
      <c r="J2517" s="17"/>
      <c r="K2517" s="16"/>
      <c r="L2517" s="16"/>
      <c r="M2517" s="17"/>
      <c r="N2517" s="16"/>
      <c r="O2517" s="16"/>
      <c r="P2517" s="16"/>
      <c r="Q2517" s="16"/>
      <c r="R2517" s="16"/>
      <c r="S2517" s="16"/>
      <c r="T2517" s="17"/>
      <c r="U2517" s="16"/>
      <c r="V2517" s="16"/>
      <c r="W2517" s="17"/>
      <c r="X2517" s="18"/>
      <c r="Y2517" s="16"/>
    </row>
    <row r="2518" spans="1:25" ht="17.25">
      <c r="A2518" s="16"/>
      <c r="B2518" s="16"/>
      <c r="C2518" s="16"/>
      <c r="D2518" s="16"/>
      <c r="F2518" s="37"/>
      <c r="G2518" s="37"/>
      <c r="H2518" s="16"/>
      <c r="I2518" s="16"/>
      <c r="J2518" s="17"/>
      <c r="K2518" s="16"/>
      <c r="L2518" s="16"/>
      <c r="M2518" s="17"/>
      <c r="N2518" s="16"/>
      <c r="O2518" s="16"/>
      <c r="P2518" s="16"/>
      <c r="Q2518" s="16"/>
      <c r="R2518" s="16"/>
      <c r="S2518" s="16"/>
      <c r="T2518" s="17"/>
      <c r="U2518" s="16"/>
      <c r="V2518" s="16"/>
      <c r="W2518" s="17"/>
      <c r="X2518" s="18"/>
      <c r="Y2518" s="16"/>
    </row>
    <row r="2519" spans="1:25" ht="17.25">
      <c r="A2519" s="16"/>
      <c r="B2519" s="16"/>
      <c r="C2519" s="16"/>
      <c r="D2519" s="16"/>
      <c r="F2519" s="37"/>
      <c r="G2519" s="37"/>
      <c r="H2519" s="16"/>
      <c r="I2519" s="16"/>
      <c r="J2519" s="17"/>
      <c r="K2519" s="16"/>
      <c r="L2519" s="16"/>
      <c r="M2519" s="16"/>
      <c r="N2519" s="16"/>
      <c r="O2519" s="16"/>
      <c r="P2519" s="16"/>
      <c r="Q2519" s="16"/>
      <c r="R2519" s="16"/>
      <c r="S2519" s="16"/>
      <c r="T2519" s="17"/>
      <c r="U2519" s="16"/>
      <c r="V2519" s="16"/>
      <c r="W2519" s="17"/>
      <c r="X2519" s="18"/>
      <c r="Y2519" s="16"/>
    </row>
    <row r="2520" spans="1:25" ht="17.25">
      <c r="A2520" s="16"/>
      <c r="B2520" s="16"/>
      <c r="C2520" s="16"/>
      <c r="D2520" s="16"/>
      <c r="F2520" s="37"/>
      <c r="G2520" s="37"/>
      <c r="H2520" s="16"/>
      <c r="I2520" s="16"/>
      <c r="J2520" s="17"/>
      <c r="K2520" s="16"/>
      <c r="L2520" s="16"/>
      <c r="M2520" s="16"/>
      <c r="N2520" s="16"/>
      <c r="O2520" s="16"/>
      <c r="P2520" s="16"/>
      <c r="Q2520" s="16"/>
      <c r="R2520" s="16"/>
      <c r="S2520" s="16"/>
      <c r="T2520" s="17"/>
      <c r="U2520" s="16"/>
      <c r="V2520" s="16"/>
      <c r="W2520" s="17"/>
      <c r="X2520" s="18"/>
      <c r="Y2520" s="16"/>
    </row>
    <row r="2521" spans="1:25" ht="17.25">
      <c r="A2521" s="16"/>
      <c r="B2521" s="16"/>
      <c r="C2521" s="16"/>
      <c r="D2521" s="16"/>
      <c r="F2521" s="37"/>
      <c r="G2521" s="37"/>
      <c r="H2521" s="16"/>
      <c r="I2521" s="16"/>
      <c r="J2521" s="17"/>
      <c r="K2521" s="16"/>
      <c r="L2521" s="16"/>
      <c r="M2521" s="16"/>
      <c r="N2521" s="16"/>
      <c r="O2521" s="16"/>
      <c r="P2521" s="16"/>
      <c r="Q2521" s="16"/>
      <c r="R2521" s="16"/>
      <c r="S2521" s="16"/>
      <c r="T2521" s="17"/>
      <c r="U2521" s="16"/>
      <c r="V2521" s="16"/>
      <c r="W2521" s="17"/>
      <c r="X2521" s="18"/>
      <c r="Y2521" s="16"/>
    </row>
    <row r="2522" spans="1:25" ht="17.25">
      <c r="A2522" s="16"/>
      <c r="B2522" s="16"/>
      <c r="C2522" s="16"/>
      <c r="D2522" s="16"/>
      <c r="F2522" s="37"/>
      <c r="G2522" s="37"/>
      <c r="H2522" s="16"/>
      <c r="I2522" s="16"/>
      <c r="J2522" s="17"/>
      <c r="K2522" s="16"/>
      <c r="L2522" s="16"/>
      <c r="M2522" s="16"/>
      <c r="N2522" s="16"/>
      <c r="O2522" s="16"/>
      <c r="P2522" s="16"/>
      <c r="Q2522" s="16"/>
      <c r="R2522" s="16"/>
      <c r="S2522" s="16"/>
      <c r="T2522" s="17"/>
      <c r="U2522" s="16"/>
      <c r="V2522" s="16"/>
      <c r="W2522" s="17"/>
      <c r="X2522" s="18"/>
      <c r="Y2522" s="16"/>
    </row>
    <row r="2523" spans="1:25" ht="17.25">
      <c r="A2523" s="16"/>
      <c r="B2523" s="16"/>
      <c r="C2523" s="16"/>
      <c r="D2523" s="16"/>
      <c r="F2523" s="37"/>
      <c r="G2523" s="37"/>
      <c r="H2523" s="16"/>
      <c r="I2523" s="16"/>
      <c r="J2523" s="17"/>
      <c r="K2523" s="16"/>
      <c r="L2523" s="16"/>
      <c r="M2523" s="16"/>
      <c r="N2523" s="16"/>
      <c r="O2523" s="16"/>
      <c r="P2523" s="16"/>
      <c r="Q2523" s="16"/>
      <c r="R2523" s="16"/>
      <c r="S2523" s="16"/>
      <c r="T2523" s="17"/>
      <c r="U2523" s="16"/>
      <c r="V2523" s="16"/>
      <c r="W2523" s="17"/>
      <c r="X2523" s="18"/>
      <c r="Y2523" s="16"/>
    </row>
    <row r="2524" spans="1:25" ht="17.25">
      <c r="A2524" s="16"/>
      <c r="B2524" s="16"/>
      <c r="C2524" s="16"/>
      <c r="D2524" s="16"/>
      <c r="F2524" s="37"/>
      <c r="G2524" s="37"/>
      <c r="H2524" s="16"/>
      <c r="I2524" s="16"/>
      <c r="J2524" s="17"/>
      <c r="K2524" s="16"/>
      <c r="L2524" s="16"/>
      <c r="M2524" s="16"/>
      <c r="N2524" s="16"/>
      <c r="O2524" s="16"/>
      <c r="P2524" s="16"/>
      <c r="Q2524" s="16"/>
      <c r="R2524" s="16"/>
      <c r="S2524" s="16"/>
      <c r="T2524" s="17"/>
      <c r="U2524" s="16"/>
      <c r="V2524" s="16"/>
      <c r="W2524" s="17"/>
      <c r="X2524" s="18"/>
      <c r="Y2524" s="16"/>
    </row>
    <row r="2525" spans="1:25" ht="17.25">
      <c r="A2525" s="16"/>
      <c r="B2525" s="16"/>
      <c r="C2525" s="16"/>
      <c r="D2525" s="16"/>
      <c r="F2525" s="37"/>
      <c r="G2525" s="37"/>
      <c r="H2525" s="16"/>
      <c r="I2525" s="16"/>
      <c r="J2525" s="17"/>
      <c r="K2525" s="16"/>
      <c r="L2525" s="16"/>
      <c r="M2525" s="16"/>
      <c r="N2525" s="16"/>
      <c r="O2525" s="16"/>
      <c r="P2525" s="16"/>
      <c r="Q2525" s="16"/>
      <c r="R2525" s="16"/>
      <c r="S2525" s="16"/>
      <c r="T2525" s="17"/>
      <c r="U2525" s="16"/>
      <c r="V2525" s="16"/>
      <c r="W2525" s="17"/>
      <c r="X2525" s="18"/>
      <c r="Y2525" s="16"/>
    </row>
    <row r="2526" spans="1:25" ht="17.25">
      <c r="A2526" s="16"/>
      <c r="B2526" s="16"/>
      <c r="C2526" s="16"/>
      <c r="D2526" s="16"/>
      <c r="F2526" s="37"/>
      <c r="G2526" s="37"/>
      <c r="H2526" s="16"/>
      <c r="I2526" s="16"/>
      <c r="J2526" s="17"/>
      <c r="K2526" s="16"/>
      <c r="L2526" s="16"/>
      <c r="M2526" s="16"/>
      <c r="N2526" s="16"/>
      <c r="O2526" s="16"/>
      <c r="P2526" s="16"/>
      <c r="Q2526" s="16"/>
      <c r="R2526" s="16"/>
      <c r="S2526" s="16"/>
      <c r="T2526" s="17"/>
      <c r="U2526" s="16"/>
      <c r="V2526" s="16"/>
      <c r="W2526" s="17"/>
      <c r="X2526" s="18"/>
      <c r="Y2526" s="16"/>
    </row>
    <row r="2527" spans="1:25" ht="17.25">
      <c r="A2527" s="16"/>
      <c r="B2527" s="16"/>
      <c r="C2527" s="16"/>
      <c r="D2527" s="16"/>
      <c r="F2527" s="37"/>
      <c r="G2527" s="37"/>
      <c r="H2527" s="16"/>
      <c r="I2527" s="16"/>
      <c r="J2527" s="17"/>
      <c r="K2527" s="16"/>
      <c r="L2527" s="16"/>
      <c r="M2527" s="16"/>
      <c r="N2527" s="16"/>
      <c r="O2527" s="16"/>
      <c r="P2527" s="16"/>
      <c r="Q2527" s="16"/>
      <c r="R2527" s="16"/>
      <c r="S2527" s="16"/>
      <c r="T2527" s="17"/>
      <c r="U2527" s="16"/>
      <c r="V2527" s="16"/>
      <c r="W2527" s="17"/>
      <c r="X2527" s="18"/>
      <c r="Y2527" s="16"/>
    </row>
    <row r="2528" spans="1:25" ht="17.25">
      <c r="A2528" s="16"/>
      <c r="B2528" s="16"/>
      <c r="C2528" s="16"/>
      <c r="D2528" s="16"/>
      <c r="F2528" s="37"/>
      <c r="G2528" s="37"/>
      <c r="H2528" s="16"/>
      <c r="I2528" s="16"/>
      <c r="J2528" s="17"/>
      <c r="K2528" s="16"/>
      <c r="L2528" s="16"/>
      <c r="M2528" s="16"/>
      <c r="N2528" s="16"/>
      <c r="O2528" s="16"/>
      <c r="P2528" s="16"/>
      <c r="Q2528" s="16"/>
      <c r="R2528" s="16"/>
      <c r="S2528" s="16"/>
      <c r="T2528" s="17"/>
      <c r="U2528" s="16"/>
      <c r="V2528" s="16"/>
      <c r="W2528" s="17"/>
      <c r="X2528" s="18"/>
      <c r="Y2528" s="16"/>
    </row>
    <row r="2529" spans="1:25" ht="17.25">
      <c r="A2529" s="16"/>
      <c r="B2529" s="16"/>
      <c r="C2529" s="16"/>
      <c r="D2529" s="16"/>
      <c r="F2529" s="37"/>
      <c r="G2529" s="37"/>
      <c r="H2529" s="16"/>
      <c r="I2529" s="16"/>
      <c r="J2529" s="17"/>
      <c r="K2529" s="16"/>
      <c r="L2529" s="16"/>
      <c r="M2529" s="16"/>
      <c r="N2529" s="16"/>
      <c r="O2529" s="16"/>
      <c r="P2529" s="16"/>
      <c r="Q2529" s="16"/>
      <c r="R2529" s="16"/>
      <c r="S2529" s="16"/>
      <c r="T2529" s="17"/>
      <c r="U2529" s="16"/>
      <c r="V2529" s="16"/>
      <c r="W2529" s="17"/>
      <c r="X2529" s="18"/>
      <c r="Y2529" s="16"/>
    </row>
    <row r="2530" spans="1:25" ht="17.25">
      <c r="A2530" s="16"/>
      <c r="B2530" s="16"/>
      <c r="C2530" s="16"/>
      <c r="D2530" s="16"/>
      <c r="F2530" s="37"/>
      <c r="G2530" s="37"/>
      <c r="H2530" s="16"/>
      <c r="I2530" s="16"/>
      <c r="J2530" s="17"/>
      <c r="K2530" s="16"/>
      <c r="L2530" s="16"/>
      <c r="M2530" s="17"/>
      <c r="N2530" s="16"/>
      <c r="O2530" s="16"/>
      <c r="P2530" s="16"/>
      <c r="Q2530" s="16"/>
      <c r="R2530" s="16"/>
      <c r="S2530" s="16"/>
      <c r="T2530" s="17"/>
      <c r="U2530" s="16"/>
      <c r="V2530" s="16"/>
      <c r="W2530" s="17"/>
      <c r="X2530" s="18"/>
      <c r="Y2530" s="16"/>
    </row>
    <row r="2531" spans="1:25" ht="17.25">
      <c r="A2531" s="16"/>
      <c r="B2531" s="16"/>
      <c r="C2531" s="16"/>
      <c r="D2531" s="16"/>
      <c r="F2531" s="37"/>
      <c r="G2531" s="37"/>
      <c r="H2531" s="16"/>
      <c r="I2531" s="16"/>
      <c r="J2531" s="17"/>
      <c r="K2531" s="16"/>
      <c r="L2531" s="16"/>
      <c r="M2531" s="17"/>
      <c r="N2531" s="16"/>
      <c r="O2531" s="16"/>
      <c r="P2531" s="16"/>
      <c r="Q2531" s="16"/>
      <c r="R2531" s="16"/>
      <c r="S2531" s="16"/>
      <c r="T2531" s="17"/>
      <c r="U2531" s="16"/>
      <c r="V2531" s="16"/>
      <c r="W2531" s="17"/>
      <c r="X2531" s="18"/>
      <c r="Y2531" s="16"/>
    </row>
    <row r="2532" spans="1:25" ht="17.25">
      <c r="A2532" s="16"/>
      <c r="B2532" s="16"/>
      <c r="C2532" s="16"/>
      <c r="D2532" s="16"/>
      <c r="F2532" s="37"/>
      <c r="G2532" s="37"/>
      <c r="H2532" s="16"/>
      <c r="I2532" s="16"/>
      <c r="J2532" s="17"/>
      <c r="K2532" s="16"/>
      <c r="L2532" s="16"/>
      <c r="M2532" s="16"/>
      <c r="N2532" s="16"/>
      <c r="O2532" s="16"/>
      <c r="P2532" s="16"/>
      <c r="Q2532" s="16"/>
      <c r="R2532" s="16"/>
      <c r="S2532" s="16"/>
      <c r="T2532" s="17"/>
      <c r="U2532" s="16"/>
      <c r="V2532" s="16"/>
      <c r="W2532" s="17"/>
      <c r="X2532" s="18"/>
      <c r="Y2532" s="16"/>
    </row>
    <row r="2533" spans="1:25" ht="17.25">
      <c r="A2533" s="16"/>
      <c r="B2533" s="16"/>
      <c r="C2533" s="16"/>
      <c r="D2533" s="16"/>
      <c r="F2533" s="37"/>
      <c r="G2533" s="37"/>
      <c r="H2533" s="16"/>
      <c r="I2533" s="16"/>
      <c r="J2533" s="17"/>
      <c r="K2533" s="16"/>
      <c r="L2533" s="16"/>
      <c r="M2533" s="16"/>
      <c r="N2533" s="16"/>
      <c r="O2533" s="16"/>
      <c r="P2533" s="16"/>
      <c r="Q2533" s="16"/>
      <c r="R2533" s="16"/>
      <c r="S2533" s="16"/>
      <c r="T2533" s="17"/>
      <c r="U2533" s="16"/>
      <c r="V2533" s="16"/>
      <c r="W2533" s="17"/>
      <c r="X2533" s="18"/>
      <c r="Y2533" s="16"/>
    </row>
    <row r="2534" spans="1:25" ht="17.25">
      <c r="A2534" s="16"/>
      <c r="B2534" s="16"/>
      <c r="C2534" s="16"/>
      <c r="D2534" s="16"/>
      <c r="F2534" s="37"/>
      <c r="G2534" s="37"/>
      <c r="H2534" s="16"/>
      <c r="I2534" s="16"/>
      <c r="J2534" s="17"/>
      <c r="K2534" s="16"/>
      <c r="L2534" s="16"/>
      <c r="M2534" s="16"/>
      <c r="N2534" s="16"/>
      <c r="O2534" s="16"/>
      <c r="P2534" s="16"/>
      <c r="Q2534" s="16"/>
      <c r="R2534" s="16"/>
      <c r="S2534" s="16"/>
      <c r="T2534" s="17"/>
      <c r="U2534" s="16"/>
      <c r="V2534" s="16"/>
      <c r="W2534" s="17"/>
      <c r="X2534" s="18"/>
      <c r="Y2534" s="16"/>
    </row>
    <row r="2535" spans="1:25" ht="17.25">
      <c r="A2535" s="16"/>
      <c r="B2535" s="16"/>
      <c r="C2535" s="16"/>
      <c r="D2535" s="16"/>
      <c r="F2535" s="37"/>
      <c r="G2535" s="37"/>
      <c r="H2535" s="16"/>
      <c r="I2535" s="16"/>
      <c r="J2535" s="17"/>
      <c r="K2535" s="16"/>
      <c r="L2535" s="16"/>
      <c r="M2535" s="16"/>
      <c r="N2535" s="16"/>
      <c r="O2535" s="16"/>
      <c r="P2535" s="16"/>
      <c r="Q2535" s="16"/>
      <c r="R2535" s="16"/>
      <c r="S2535" s="16"/>
      <c r="T2535" s="17"/>
      <c r="U2535" s="16"/>
      <c r="V2535" s="16"/>
      <c r="W2535" s="17"/>
      <c r="X2535" s="18"/>
      <c r="Y2535" s="16"/>
    </row>
    <row r="2536" spans="1:25" ht="17.25">
      <c r="A2536" s="16"/>
      <c r="B2536" s="16"/>
      <c r="C2536" s="16"/>
      <c r="D2536" s="16"/>
      <c r="F2536" s="37"/>
      <c r="G2536" s="37"/>
      <c r="H2536" s="16"/>
      <c r="I2536" s="16"/>
      <c r="J2536" s="17"/>
      <c r="K2536" s="16"/>
      <c r="L2536" s="16"/>
      <c r="M2536" s="16"/>
      <c r="N2536" s="16"/>
      <c r="O2536" s="16"/>
      <c r="P2536" s="16"/>
      <c r="Q2536" s="16"/>
      <c r="R2536" s="16"/>
      <c r="S2536" s="16"/>
      <c r="T2536" s="17"/>
      <c r="U2536" s="16"/>
      <c r="V2536" s="16"/>
      <c r="W2536" s="17"/>
      <c r="X2536" s="18"/>
      <c r="Y2536" s="16"/>
    </row>
    <row r="2537" spans="1:25" ht="17.25">
      <c r="A2537" s="16"/>
      <c r="B2537" s="16"/>
      <c r="C2537" s="16"/>
      <c r="D2537" s="16"/>
      <c r="F2537" s="37"/>
      <c r="G2537" s="37"/>
      <c r="H2537" s="16"/>
      <c r="I2537" s="16"/>
      <c r="J2537" s="17"/>
      <c r="K2537" s="16"/>
      <c r="L2537" s="16"/>
      <c r="M2537" s="16"/>
      <c r="N2537" s="16"/>
      <c r="O2537" s="16"/>
      <c r="P2537" s="16"/>
      <c r="Q2537" s="16"/>
      <c r="R2537" s="16"/>
      <c r="S2537" s="16"/>
      <c r="T2537" s="17"/>
      <c r="U2537" s="16"/>
      <c r="V2537" s="16"/>
      <c r="W2537" s="17"/>
      <c r="X2537" s="18"/>
      <c r="Y2537" s="16"/>
    </row>
    <row r="2538" spans="1:25" ht="17.25">
      <c r="A2538" s="16"/>
      <c r="B2538" s="16"/>
      <c r="C2538" s="16"/>
      <c r="D2538" s="16"/>
      <c r="F2538" s="37"/>
      <c r="G2538" s="37"/>
      <c r="H2538" s="16"/>
      <c r="I2538" s="16"/>
      <c r="J2538" s="17"/>
      <c r="K2538" s="16"/>
      <c r="L2538" s="16"/>
      <c r="M2538" s="16"/>
      <c r="N2538" s="16"/>
      <c r="O2538" s="16"/>
      <c r="P2538" s="16"/>
      <c r="Q2538" s="16"/>
      <c r="R2538" s="16"/>
      <c r="S2538" s="16"/>
      <c r="T2538" s="17"/>
      <c r="U2538" s="16"/>
      <c r="V2538" s="16"/>
      <c r="W2538" s="17"/>
      <c r="X2538" s="18"/>
      <c r="Y2538" s="16"/>
    </row>
    <row r="2539" spans="1:25" ht="17.25">
      <c r="A2539" s="16"/>
      <c r="B2539" s="16"/>
      <c r="C2539" s="16"/>
      <c r="D2539" s="16"/>
      <c r="F2539" s="37"/>
      <c r="G2539" s="37"/>
      <c r="H2539" s="16"/>
      <c r="I2539" s="16"/>
      <c r="J2539" s="17"/>
      <c r="K2539" s="16"/>
      <c r="L2539" s="16"/>
      <c r="M2539" s="16"/>
      <c r="N2539" s="16"/>
      <c r="O2539" s="16"/>
      <c r="P2539" s="16"/>
      <c r="Q2539" s="16"/>
      <c r="R2539" s="16"/>
      <c r="S2539" s="16"/>
      <c r="T2539" s="17"/>
      <c r="U2539" s="16"/>
      <c r="V2539" s="16"/>
      <c r="W2539" s="17"/>
      <c r="X2539" s="18"/>
      <c r="Y2539" s="16"/>
    </row>
    <row r="2540" spans="1:25" ht="17.25">
      <c r="A2540" s="16"/>
      <c r="B2540" s="16"/>
      <c r="C2540" s="16"/>
      <c r="D2540" s="16"/>
      <c r="F2540" s="37"/>
      <c r="G2540" s="37"/>
      <c r="H2540" s="16"/>
      <c r="I2540" s="16"/>
      <c r="J2540" s="17"/>
      <c r="K2540" s="16"/>
      <c r="L2540" s="16"/>
      <c r="M2540" s="16"/>
      <c r="N2540" s="16"/>
      <c r="O2540" s="16"/>
      <c r="P2540" s="16"/>
      <c r="Q2540" s="16"/>
      <c r="R2540" s="16"/>
      <c r="S2540" s="16"/>
      <c r="T2540" s="17"/>
      <c r="U2540" s="16"/>
      <c r="V2540" s="16"/>
      <c r="W2540" s="17"/>
      <c r="X2540" s="18"/>
      <c r="Y2540" s="16"/>
    </row>
    <row r="2541" spans="1:25" ht="17.25">
      <c r="A2541" s="16"/>
      <c r="B2541" s="16"/>
      <c r="C2541" s="16"/>
      <c r="D2541" s="16"/>
      <c r="F2541" s="37"/>
      <c r="G2541" s="37"/>
      <c r="H2541" s="16"/>
      <c r="I2541" s="16"/>
      <c r="J2541" s="17"/>
      <c r="K2541" s="16"/>
      <c r="L2541" s="16"/>
      <c r="M2541" s="16"/>
      <c r="N2541" s="16"/>
      <c r="O2541" s="16"/>
      <c r="P2541" s="16"/>
      <c r="Q2541" s="16"/>
      <c r="R2541" s="16"/>
      <c r="S2541" s="16"/>
      <c r="T2541" s="17"/>
      <c r="U2541" s="16"/>
      <c r="V2541" s="16"/>
      <c r="W2541" s="17"/>
      <c r="X2541" s="18"/>
      <c r="Y2541" s="16"/>
    </row>
    <row r="2542" spans="1:25" ht="17.25">
      <c r="A2542" s="16"/>
      <c r="B2542" s="16"/>
      <c r="C2542" s="16"/>
      <c r="D2542" s="16"/>
      <c r="F2542" s="37"/>
      <c r="G2542" s="37"/>
      <c r="H2542" s="16"/>
      <c r="I2542" s="16"/>
      <c r="J2542" s="17"/>
      <c r="K2542" s="16"/>
      <c r="L2542" s="16"/>
      <c r="M2542" s="16"/>
      <c r="N2542" s="16"/>
      <c r="O2542" s="16"/>
      <c r="P2542" s="16"/>
      <c r="Q2542" s="16"/>
      <c r="R2542" s="16"/>
      <c r="S2542" s="16"/>
      <c r="T2542" s="17"/>
      <c r="U2542" s="16"/>
      <c r="V2542" s="16"/>
      <c r="W2542" s="17"/>
      <c r="X2542" s="18"/>
      <c r="Y2542" s="16"/>
    </row>
    <row r="2543" spans="1:25" ht="17.25">
      <c r="A2543" s="16"/>
      <c r="B2543" s="16"/>
      <c r="C2543" s="16"/>
      <c r="D2543" s="16"/>
      <c r="F2543" s="37"/>
      <c r="G2543" s="37"/>
      <c r="H2543" s="16"/>
      <c r="I2543" s="16"/>
      <c r="J2543" s="17"/>
      <c r="K2543" s="16"/>
      <c r="L2543" s="16"/>
      <c r="M2543" s="17"/>
      <c r="N2543" s="16"/>
      <c r="O2543" s="16"/>
      <c r="P2543" s="16"/>
      <c r="Q2543" s="16"/>
      <c r="R2543" s="16"/>
      <c r="S2543" s="16"/>
      <c r="T2543" s="17"/>
      <c r="U2543" s="16"/>
      <c r="V2543" s="16"/>
      <c r="W2543" s="17"/>
      <c r="X2543" s="18"/>
      <c r="Y2543" s="16"/>
    </row>
    <row r="2544" spans="1:25" ht="17.25">
      <c r="A2544" s="16"/>
      <c r="B2544" s="16"/>
      <c r="C2544" s="16"/>
      <c r="D2544" s="16"/>
      <c r="F2544" s="37"/>
      <c r="G2544" s="37"/>
      <c r="H2544" s="16"/>
      <c r="I2544" s="16"/>
      <c r="J2544" s="17"/>
      <c r="K2544" s="16"/>
      <c r="L2544" s="16"/>
      <c r="M2544" s="17"/>
      <c r="N2544" s="16"/>
      <c r="O2544" s="16"/>
      <c r="P2544" s="16"/>
      <c r="Q2544" s="16"/>
      <c r="R2544" s="16"/>
      <c r="S2544" s="16"/>
      <c r="T2544" s="17"/>
      <c r="U2544" s="16"/>
      <c r="V2544" s="16"/>
      <c r="W2544" s="17"/>
      <c r="X2544" s="18"/>
      <c r="Y2544" s="16"/>
    </row>
    <row r="2545" spans="1:25" ht="17.25">
      <c r="A2545" s="16"/>
      <c r="B2545" s="16"/>
      <c r="C2545" s="16"/>
      <c r="D2545" s="16"/>
      <c r="F2545" s="37"/>
      <c r="G2545" s="37"/>
      <c r="H2545" s="16"/>
      <c r="I2545" s="16"/>
      <c r="J2545" s="17"/>
      <c r="K2545" s="16"/>
      <c r="L2545" s="16"/>
      <c r="M2545" s="16"/>
      <c r="N2545" s="16"/>
      <c r="O2545" s="16"/>
      <c r="P2545" s="16"/>
      <c r="Q2545" s="16"/>
      <c r="R2545" s="16"/>
      <c r="S2545" s="16"/>
      <c r="T2545" s="17"/>
      <c r="U2545" s="16"/>
      <c r="V2545" s="16"/>
      <c r="W2545" s="17"/>
      <c r="X2545" s="18"/>
      <c r="Y2545" s="16"/>
    </row>
    <row r="2546" spans="1:25" ht="17.25">
      <c r="A2546" s="16"/>
      <c r="B2546" s="16"/>
      <c r="C2546" s="16"/>
      <c r="D2546" s="16"/>
      <c r="F2546" s="37"/>
      <c r="G2546" s="37"/>
      <c r="H2546" s="16"/>
      <c r="I2546" s="16"/>
      <c r="J2546" s="17"/>
      <c r="K2546" s="16"/>
      <c r="L2546" s="16"/>
      <c r="M2546" s="16"/>
      <c r="N2546" s="16"/>
      <c r="O2546" s="16"/>
      <c r="P2546" s="16"/>
      <c r="Q2546" s="16"/>
      <c r="R2546" s="16"/>
      <c r="S2546" s="16"/>
      <c r="T2546" s="17"/>
      <c r="U2546" s="16"/>
      <c r="V2546" s="16"/>
      <c r="W2546" s="17"/>
      <c r="X2546" s="18"/>
      <c r="Y2546" s="16"/>
    </row>
    <row r="2547" spans="1:25" ht="17.25">
      <c r="A2547" s="16"/>
      <c r="B2547" s="16"/>
      <c r="C2547" s="16"/>
      <c r="D2547" s="16"/>
      <c r="F2547" s="37"/>
      <c r="G2547" s="37"/>
      <c r="H2547" s="16"/>
      <c r="I2547" s="16"/>
      <c r="J2547" s="17"/>
      <c r="K2547" s="16"/>
      <c r="L2547" s="16"/>
      <c r="M2547" s="16"/>
      <c r="N2547" s="16"/>
      <c r="O2547" s="16"/>
      <c r="P2547" s="16"/>
      <c r="Q2547" s="16"/>
      <c r="R2547" s="16"/>
      <c r="S2547" s="16"/>
      <c r="T2547" s="17"/>
      <c r="U2547" s="16"/>
      <c r="V2547" s="16"/>
      <c r="W2547" s="17"/>
      <c r="X2547" s="18"/>
      <c r="Y2547" s="16"/>
    </row>
    <row r="2548" spans="1:25" ht="17.25">
      <c r="A2548" s="16"/>
      <c r="B2548" s="16"/>
      <c r="C2548" s="16"/>
      <c r="D2548" s="16"/>
      <c r="F2548" s="37"/>
      <c r="G2548" s="37"/>
      <c r="H2548" s="16"/>
      <c r="I2548" s="16"/>
      <c r="J2548" s="17"/>
      <c r="K2548" s="16"/>
      <c r="L2548" s="16"/>
      <c r="M2548" s="16"/>
      <c r="N2548" s="16"/>
      <c r="O2548" s="16"/>
      <c r="P2548" s="16"/>
      <c r="Q2548" s="16"/>
      <c r="R2548" s="16"/>
      <c r="S2548" s="16"/>
      <c r="T2548" s="17"/>
      <c r="U2548" s="16"/>
      <c r="V2548" s="16"/>
      <c r="W2548" s="17"/>
      <c r="X2548" s="18"/>
      <c r="Y2548" s="16"/>
    </row>
    <row r="2549" spans="1:25" ht="17.25">
      <c r="A2549" s="16"/>
      <c r="B2549" s="16"/>
      <c r="C2549" s="16"/>
      <c r="D2549" s="16"/>
      <c r="F2549" s="37"/>
      <c r="G2549" s="37"/>
      <c r="H2549" s="16"/>
      <c r="I2549" s="16"/>
      <c r="J2549" s="17"/>
      <c r="K2549" s="16"/>
      <c r="L2549" s="16"/>
      <c r="M2549" s="16"/>
      <c r="N2549" s="16"/>
      <c r="O2549" s="16"/>
      <c r="P2549" s="16"/>
      <c r="Q2549" s="16"/>
      <c r="R2549" s="16"/>
      <c r="S2549" s="16"/>
      <c r="T2549" s="17"/>
      <c r="U2549" s="16"/>
      <c r="V2549" s="16"/>
      <c r="W2549" s="17"/>
      <c r="X2549" s="18"/>
      <c r="Y2549" s="16"/>
    </row>
    <row r="2550" spans="1:25" ht="17.25">
      <c r="A2550" s="16"/>
      <c r="B2550" s="16"/>
      <c r="C2550" s="16"/>
      <c r="D2550" s="16"/>
      <c r="F2550" s="37"/>
      <c r="G2550" s="37"/>
      <c r="H2550" s="16"/>
      <c r="I2550" s="16"/>
      <c r="J2550" s="17"/>
      <c r="K2550" s="16"/>
      <c r="L2550" s="16"/>
      <c r="M2550" s="16"/>
      <c r="N2550" s="16"/>
      <c r="O2550" s="16"/>
      <c r="P2550" s="16"/>
      <c r="Q2550" s="16"/>
      <c r="R2550" s="16"/>
      <c r="S2550" s="16"/>
      <c r="T2550" s="17"/>
      <c r="U2550" s="16"/>
      <c r="V2550" s="16"/>
      <c r="W2550" s="17"/>
      <c r="X2550" s="18"/>
      <c r="Y2550" s="16"/>
    </row>
    <row r="2551" spans="1:25" ht="17.25">
      <c r="A2551" s="16"/>
      <c r="B2551" s="16"/>
      <c r="C2551" s="16"/>
      <c r="D2551" s="16"/>
      <c r="F2551" s="37"/>
      <c r="G2551" s="37"/>
      <c r="H2551" s="16"/>
      <c r="I2551" s="16"/>
      <c r="J2551" s="17"/>
      <c r="K2551" s="16"/>
      <c r="L2551" s="16"/>
      <c r="M2551" s="16"/>
      <c r="N2551" s="16"/>
      <c r="O2551" s="16"/>
      <c r="P2551" s="16"/>
      <c r="Q2551" s="16"/>
      <c r="R2551" s="16"/>
      <c r="S2551" s="16"/>
      <c r="T2551" s="17"/>
      <c r="U2551" s="16"/>
      <c r="V2551" s="16"/>
      <c r="W2551" s="17"/>
      <c r="X2551" s="18"/>
      <c r="Y2551" s="16"/>
    </row>
    <row r="2552" spans="1:25" ht="17.25">
      <c r="A2552" s="16"/>
      <c r="B2552" s="16"/>
      <c r="C2552" s="16"/>
      <c r="D2552" s="16"/>
      <c r="F2552" s="37"/>
      <c r="G2552" s="37"/>
      <c r="H2552" s="16"/>
      <c r="I2552" s="16"/>
      <c r="J2552" s="17"/>
      <c r="K2552" s="16"/>
      <c r="L2552" s="16"/>
      <c r="M2552" s="16"/>
      <c r="N2552" s="16"/>
      <c r="O2552" s="16"/>
      <c r="P2552" s="16"/>
      <c r="Q2552" s="16"/>
      <c r="R2552" s="16"/>
      <c r="S2552" s="16"/>
      <c r="T2552" s="17"/>
      <c r="U2552" s="16"/>
      <c r="V2552" s="16"/>
      <c r="W2552" s="17"/>
      <c r="X2552" s="18"/>
      <c r="Y2552" s="16"/>
    </row>
    <row r="2553" spans="1:25" ht="17.25">
      <c r="A2553" s="16"/>
      <c r="B2553" s="16"/>
      <c r="C2553" s="16"/>
      <c r="D2553" s="16"/>
      <c r="F2553" s="37"/>
      <c r="G2553" s="37"/>
      <c r="H2553" s="16"/>
      <c r="I2553" s="16"/>
      <c r="J2553" s="17"/>
      <c r="K2553" s="16"/>
      <c r="L2553" s="16"/>
      <c r="M2553" s="16"/>
      <c r="N2553" s="16"/>
      <c r="O2553" s="16"/>
      <c r="P2553" s="16"/>
      <c r="Q2553" s="16"/>
      <c r="R2553" s="16"/>
      <c r="S2553" s="16"/>
      <c r="T2553" s="17"/>
      <c r="U2553" s="16"/>
      <c r="V2553" s="16"/>
      <c r="W2553" s="17"/>
      <c r="X2553" s="18"/>
      <c r="Y2553" s="16"/>
    </row>
    <row r="2554" spans="1:25" ht="17.25">
      <c r="A2554" s="16"/>
      <c r="B2554" s="16"/>
      <c r="C2554" s="16"/>
      <c r="D2554" s="16"/>
      <c r="F2554" s="37"/>
      <c r="G2554" s="37"/>
      <c r="H2554" s="16"/>
      <c r="I2554" s="16"/>
      <c r="J2554" s="17"/>
      <c r="K2554" s="16"/>
      <c r="L2554" s="16"/>
      <c r="M2554" s="16"/>
      <c r="N2554" s="16"/>
      <c r="O2554" s="16"/>
      <c r="P2554" s="16"/>
      <c r="Q2554" s="16"/>
      <c r="R2554" s="16"/>
      <c r="S2554" s="16"/>
      <c r="T2554" s="17"/>
      <c r="U2554" s="16"/>
      <c r="V2554" s="16"/>
      <c r="W2554" s="17"/>
      <c r="X2554" s="18"/>
      <c r="Y2554" s="16"/>
    </row>
    <row r="2555" spans="1:25" ht="17.25">
      <c r="A2555" s="16"/>
      <c r="B2555" s="16"/>
      <c r="C2555" s="16"/>
      <c r="D2555" s="16"/>
      <c r="F2555" s="37"/>
      <c r="G2555" s="37"/>
      <c r="H2555" s="16"/>
      <c r="I2555" s="16"/>
      <c r="J2555" s="17"/>
      <c r="K2555" s="16"/>
      <c r="L2555" s="16"/>
      <c r="M2555" s="16"/>
      <c r="N2555" s="16"/>
      <c r="O2555" s="16"/>
      <c r="P2555" s="16"/>
      <c r="Q2555" s="16"/>
      <c r="R2555" s="16"/>
      <c r="S2555" s="16"/>
      <c r="T2555" s="17"/>
      <c r="U2555" s="16"/>
      <c r="V2555" s="16"/>
      <c r="W2555" s="17"/>
      <c r="X2555" s="18"/>
      <c r="Y2555" s="16"/>
    </row>
    <row r="2556" spans="1:25" ht="17.25">
      <c r="A2556" s="16"/>
      <c r="B2556" s="16"/>
      <c r="C2556" s="16"/>
      <c r="D2556" s="16"/>
      <c r="F2556" s="37"/>
      <c r="G2556" s="37"/>
      <c r="H2556" s="16"/>
      <c r="I2556" s="16"/>
      <c r="J2556" s="17"/>
      <c r="K2556" s="16"/>
      <c r="L2556" s="16"/>
      <c r="M2556" s="17"/>
      <c r="N2556" s="16"/>
      <c r="O2556" s="16"/>
      <c r="P2556" s="16"/>
      <c r="Q2556" s="16"/>
      <c r="R2556" s="16"/>
      <c r="S2556" s="16"/>
      <c r="T2556" s="17"/>
      <c r="U2556" s="16"/>
      <c r="V2556" s="16"/>
      <c r="W2556" s="17"/>
      <c r="X2556" s="18"/>
      <c r="Y2556" s="16"/>
    </row>
    <row r="2557" spans="1:25" ht="17.25">
      <c r="A2557" s="16"/>
      <c r="B2557" s="16"/>
      <c r="C2557" s="16"/>
      <c r="D2557" s="16"/>
      <c r="F2557" s="37"/>
      <c r="G2557" s="37"/>
      <c r="H2557" s="16"/>
      <c r="I2557" s="16"/>
      <c r="J2557" s="17"/>
      <c r="K2557" s="16"/>
      <c r="L2557" s="16"/>
      <c r="M2557" s="17"/>
      <c r="N2557" s="16"/>
      <c r="O2557" s="16"/>
      <c r="P2557" s="16"/>
      <c r="Q2557" s="16"/>
      <c r="R2557" s="16"/>
      <c r="S2557" s="16"/>
      <c r="T2557" s="17"/>
      <c r="U2557" s="16"/>
      <c r="V2557" s="16"/>
      <c r="W2557" s="17"/>
      <c r="X2557" s="18"/>
      <c r="Y2557" s="16"/>
    </row>
    <row r="2558" spans="1:25" ht="17.25">
      <c r="A2558" s="16"/>
      <c r="B2558" s="16"/>
      <c r="C2558" s="16"/>
      <c r="D2558" s="16"/>
      <c r="F2558" s="37"/>
      <c r="G2558" s="37"/>
      <c r="H2558" s="16"/>
      <c r="I2558" s="16"/>
      <c r="J2558" s="17"/>
      <c r="K2558" s="16"/>
      <c r="L2558" s="16"/>
      <c r="M2558" s="16"/>
      <c r="N2558" s="16"/>
      <c r="O2558" s="16"/>
      <c r="P2558" s="16"/>
      <c r="Q2558" s="16"/>
      <c r="R2558" s="16"/>
      <c r="S2558" s="16"/>
      <c r="T2558" s="17"/>
      <c r="U2558" s="16"/>
      <c r="V2558" s="16"/>
      <c r="W2558" s="17"/>
      <c r="X2558" s="18"/>
      <c r="Y2558" s="16"/>
    </row>
    <row r="2559" spans="1:25" ht="17.25">
      <c r="A2559" s="16"/>
      <c r="B2559" s="16"/>
      <c r="C2559" s="16"/>
      <c r="D2559" s="16"/>
      <c r="F2559" s="37"/>
      <c r="G2559" s="37"/>
      <c r="H2559" s="16"/>
      <c r="I2559" s="16"/>
      <c r="J2559" s="17"/>
      <c r="K2559" s="16"/>
      <c r="L2559" s="16"/>
      <c r="M2559" s="16"/>
      <c r="N2559" s="16"/>
      <c r="O2559" s="16"/>
      <c r="P2559" s="16"/>
      <c r="Q2559" s="16"/>
      <c r="R2559" s="16"/>
      <c r="S2559" s="16"/>
      <c r="T2559" s="17"/>
      <c r="U2559" s="16"/>
      <c r="V2559" s="16"/>
      <c r="W2559" s="17"/>
      <c r="X2559" s="18"/>
      <c r="Y2559" s="16"/>
    </row>
    <row r="2560" spans="1:25" ht="17.25">
      <c r="A2560" s="16"/>
      <c r="B2560" s="16"/>
      <c r="C2560" s="16"/>
      <c r="D2560" s="16"/>
      <c r="F2560" s="37"/>
      <c r="G2560" s="37"/>
      <c r="H2560" s="16"/>
      <c r="I2560" s="16"/>
      <c r="J2560" s="17"/>
      <c r="K2560" s="16"/>
      <c r="L2560" s="16"/>
      <c r="M2560" s="16"/>
      <c r="N2560" s="16"/>
      <c r="O2560" s="16"/>
      <c r="P2560" s="16"/>
      <c r="Q2560" s="16"/>
      <c r="R2560" s="16"/>
      <c r="S2560" s="16"/>
      <c r="T2560" s="17"/>
      <c r="U2560" s="16"/>
      <c r="V2560" s="16"/>
      <c r="W2560" s="17"/>
      <c r="X2560" s="18"/>
      <c r="Y2560" s="16"/>
    </row>
    <row r="2561" spans="1:25" ht="17.25">
      <c r="A2561" s="16"/>
      <c r="B2561" s="16"/>
      <c r="C2561" s="16"/>
      <c r="D2561" s="16"/>
      <c r="F2561" s="37"/>
      <c r="G2561" s="37"/>
      <c r="H2561" s="16"/>
      <c r="I2561" s="16"/>
      <c r="J2561" s="17"/>
      <c r="K2561" s="16"/>
      <c r="L2561" s="16"/>
      <c r="M2561" s="16"/>
      <c r="N2561" s="16"/>
      <c r="O2561" s="16"/>
      <c r="P2561" s="16"/>
      <c r="Q2561" s="16"/>
      <c r="R2561" s="16"/>
      <c r="S2561" s="16"/>
      <c r="T2561" s="17"/>
      <c r="U2561" s="16"/>
      <c r="V2561" s="16"/>
      <c r="W2561" s="17"/>
      <c r="X2561" s="18"/>
      <c r="Y2561" s="16"/>
    </row>
    <row r="2562" spans="1:25" ht="17.25">
      <c r="A2562" s="16"/>
      <c r="B2562" s="16"/>
      <c r="C2562" s="16"/>
      <c r="D2562" s="16"/>
      <c r="F2562" s="37"/>
      <c r="G2562" s="37"/>
      <c r="H2562" s="16"/>
      <c r="I2562" s="16"/>
      <c r="J2562" s="17"/>
      <c r="K2562" s="16"/>
      <c r="L2562" s="16"/>
      <c r="M2562" s="16"/>
      <c r="N2562" s="16"/>
      <c r="O2562" s="16"/>
      <c r="P2562" s="16"/>
      <c r="Q2562" s="16"/>
      <c r="R2562" s="16"/>
      <c r="S2562" s="16"/>
      <c r="T2562" s="17"/>
      <c r="U2562" s="16"/>
      <c r="V2562" s="16"/>
      <c r="W2562" s="17"/>
      <c r="X2562" s="18"/>
      <c r="Y2562" s="16"/>
    </row>
    <row r="2563" spans="1:25" ht="17.25">
      <c r="A2563" s="16"/>
      <c r="B2563" s="16"/>
      <c r="C2563" s="16"/>
      <c r="D2563" s="16"/>
      <c r="F2563" s="37"/>
      <c r="G2563" s="37"/>
      <c r="H2563" s="16"/>
      <c r="I2563" s="16"/>
      <c r="J2563" s="17"/>
      <c r="K2563" s="16"/>
      <c r="L2563" s="16"/>
      <c r="M2563" s="16"/>
      <c r="N2563" s="16"/>
      <c r="O2563" s="16"/>
      <c r="P2563" s="16"/>
      <c r="Q2563" s="16"/>
      <c r="R2563" s="16"/>
      <c r="S2563" s="16"/>
      <c r="T2563" s="17"/>
      <c r="U2563" s="16"/>
      <c r="V2563" s="16"/>
      <c r="W2563" s="17"/>
      <c r="X2563" s="18"/>
      <c r="Y2563" s="16"/>
    </row>
    <row r="2564" spans="1:25" ht="17.25">
      <c r="A2564" s="16"/>
      <c r="B2564" s="16"/>
      <c r="C2564" s="16"/>
      <c r="D2564" s="16"/>
      <c r="F2564" s="37"/>
      <c r="G2564" s="37"/>
      <c r="H2564" s="16"/>
      <c r="I2564" s="16"/>
      <c r="J2564" s="17"/>
      <c r="K2564" s="16"/>
      <c r="L2564" s="16"/>
      <c r="M2564" s="16"/>
      <c r="N2564" s="16"/>
      <c r="O2564" s="16"/>
      <c r="P2564" s="16"/>
      <c r="Q2564" s="16"/>
      <c r="R2564" s="16"/>
      <c r="S2564" s="16"/>
      <c r="T2564" s="17"/>
      <c r="U2564" s="16"/>
      <c r="V2564" s="16"/>
      <c r="W2564" s="17"/>
      <c r="X2564" s="18"/>
      <c r="Y2564" s="16"/>
    </row>
    <row r="2565" spans="1:25" ht="17.25">
      <c r="A2565" s="16"/>
      <c r="B2565" s="16"/>
      <c r="C2565" s="16"/>
      <c r="D2565" s="16"/>
      <c r="F2565" s="37"/>
      <c r="G2565" s="37"/>
      <c r="H2565" s="16"/>
      <c r="I2565" s="16"/>
      <c r="J2565" s="17"/>
      <c r="K2565" s="16"/>
      <c r="L2565" s="16"/>
      <c r="M2565" s="16"/>
      <c r="N2565" s="16"/>
      <c r="O2565" s="16"/>
      <c r="P2565" s="16"/>
      <c r="Q2565" s="16"/>
      <c r="R2565" s="16"/>
      <c r="S2565" s="16"/>
      <c r="T2565" s="17"/>
      <c r="U2565" s="16"/>
      <c r="V2565" s="16"/>
      <c r="W2565" s="17"/>
      <c r="X2565" s="18"/>
      <c r="Y2565" s="16"/>
    </row>
    <row r="2566" spans="1:25" ht="17.25">
      <c r="A2566" s="16"/>
      <c r="B2566" s="16"/>
      <c r="C2566" s="16"/>
      <c r="D2566" s="16"/>
      <c r="F2566" s="37"/>
      <c r="G2566" s="37"/>
      <c r="H2566" s="16"/>
      <c r="I2566" s="16"/>
      <c r="J2566" s="17"/>
      <c r="K2566" s="16"/>
      <c r="L2566" s="16"/>
      <c r="M2566" s="16"/>
      <c r="N2566" s="16"/>
      <c r="O2566" s="16"/>
      <c r="P2566" s="16"/>
      <c r="Q2566" s="16"/>
      <c r="R2566" s="16"/>
      <c r="S2566" s="16"/>
      <c r="T2566" s="17"/>
      <c r="U2566" s="16"/>
      <c r="V2566" s="16"/>
      <c r="W2566" s="17"/>
      <c r="X2566" s="18"/>
      <c r="Y2566" s="16"/>
    </row>
    <row r="2567" spans="1:25" ht="17.25">
      <c r="A2567" s="16"/>
      <c r="B2567" s="16"/>
      <c r="C2567" s="16"/>
      <c r="D2567" s="16"/>
      <c r="F2567" s="37"/>
      <c r="G2567" s="37"/>
      <c r="H2567" s="16"/>
      <c r="I2567" s="16"/>
      <c r="J2567" s="17"/>
      <c r="K2567" s="16"/>
      <c r="L2567" s="16"/>
      <c r="M2567" s="16"/>
      <c r="N2567" s="16"/>
      <c r="O2567" s="16"/>
      <c r="P2567" s="16"/>
      <c r="Q2567" s="16"/>
      <c r="R2567" s="16"/>
      <c r="S2567" s="16"/>
      <c r="T2567" s="17"/>
      <c r="U2567" s="16"/>
      <c r="V2567" s="16"/>
      <c r="W2567" s="17"/>
      <c r="X2567" s="18"/>
      <c r="Y2567" s="16"/>
    </row>
    <row r="2568" spans="1:25" ht="17.25">
      <c r="A2568" s="16"/>
      <c r="B2568" s="16"/>
      <c r="C2568" s="16"/>
      <c r="D2568" s="16"/>
      <c r="F2568" s="37"/>
      <c r="G2568" s="37"/>
      <c r="H2568" s="16"/>
      <c r="I2568" s="16"/>
      <c r="J2568" s="17"/>
      <c r="K2568" s="16"/>
      <c r="L2568" s="16"/>
      <c r="M2568" s="16"/>
      <c r="N2568" s="16"/>
      <c r="O2568" s="16"/>
      <c r="P2568" s="16"/>
      <c r="Q2568" s="16"/>
      <c r="R2568" s="16"/>
      <c r="S2568" s="16"/>
      <c r="T2568" s="17"/>
      <c r="U2568" s="16"/>
      <c r="V2568" s="16"/>
      <c r="W2568" s="17"/>
      <c r="X2568" s="18"/>
      <c r="Y2568" s="16"/>
    </row>
    <row r="2569" spans="1:25" ht="17.25">
      <c r="A2569" s="16"/>
      <c r="B2569" s="16"/>
      <c r="C2569" s="16"/>
      <c r="D2569" s="16"/>
      <c r="F2569" s="37"/>
      <c r="G2569" s="37"/>
      <c r="H2569" s="16"/>
      <c r="I2569" s="16"/>
      <c r="J2569" s="17"/>
      <c r="K2569" s="16"/>
      <c r="L2569" s="16"/>
      <c r="M2569" s="17"/>
      <c r="N2569" s="16"/>
      <c r="O2569" s="16"/>
      <c r="P2569" s="16"/>
      <c r="Q2569" s="16"/>
      <c r="R2569" s="16"/>
      <c r="S2569" s="16"/>
      <c r="T2569" s="17"/>
      <c r="U2569" s="16"/>
      <c r="V2569" s="16"/>
      <c r="W2569" s="17"/>
      <c r="X2569" s="18"/>
      <c r="Y2569" s="16"/>
    </row>
    <row r="2571" spans="1:25" ht="17.25">
      <c r="F2571" s="36"/>
      <c r="G2571" s="36"/>
      <c r="M2571" s="6"/>
      <c r="T2571" s="6"/>
      <c r="X2571" s="9"/>
    </row>
    <row r="2572" spans="1:25" ht="17.25">
      <c r="F2572" s="36"/>
      <c r="G2572" s="36"/>
      <c r="T2572" s="6"/>
      <c r="X2572" s="9"/>
    </row>
    <row r="2573" spans="1:25" ht="17.25">
      <c r="F2573" s="36"/>
      <c r="G2573" s="36"/>
      <c r="T2573" s="6"/>
      <c r="X2573" s="9"/>
    </row>
    <row r="2574" spans="1:25" ht="17.25">
      <c r="F2574" s="36"/>
      <c r="G2574" s="36"/>
      <c r="T2574" s="6"/>
      <c r="X2574" s="9"/>
    </row>
    <row r="2575" spans="1:25" ht="17.25">
      <c r="F2575" s="36"/>
      <c r="G2575" s="36"/>
      <c r="T2575" s="6"/>
      <c r="X2575" s="9"/>
    </row>
    <row r="2576" spans="1:25" ht="17.25">
      <c r="F2576" s="36"/>
      <c r="G2576" s="36"/>
      <c r="T2576" s="6"/>
      <c r="X2576" s="9"/>
    </row>
    <row r="2577" spans="6:24" ht="17.25">
      <c r="F2577" s="36"/>
      <c r="G2577" s="36"/>
      <c r="T2577" s="6"/>
      <c r="X2577" s="9"/>
    </row>
    <row r="2578" spans="6:24" ht="17.25">
      <c r="F2578" s="36"/>
      <c r="G2578" s="36"/>
      <c r="T2578" s="6"/>
      <c r="X2578" s="9"/>
    </row>
    <row r="2579" spans="6:24" ht="17.25">
      <c r="F2579" s="36"/>
      <c r="G2579" s="36"/>
      <c r="T2579" s="6"/>
      <c r="X2579" s="9"/>
    </row>
    <row r="2580" spans="6:24" ht="17.25">
      <c r="F2580" s="36"/>
      <c r="G2580" s="36"/>
      <c r="T2580" s="6"/>
      <c r="X2580" s="9"/>
    </row>
    <row r="2581" spans="6:24" ht="17.25">
      <c r="F2581" s="36"/>
      <c r="G2581" s="36"/>
      <c r="T2581" s="6"/>
      <c r="X2581" s="9"/>
    </row>
    <row r="2582" spans="6:24" ht="17.25">
      <c r="F2582" s="36"/>
      <c r="G2582" s="36"/>
      <c r="T2582" s="6"/>
      <c r="X2582" s="9"/>
    </row>
    <row r="2583" spans="6:24" ht="17.25">
      <c r="F2583" s="36"/>
      <c r="G2583" s="36"/>
      <c r="M2583" s="6"/>
      <c r="T2583" s="6"/>
      <c r="X2583" s="9"/>
    </row>
    <row r="2584" spans="6:24" ht="17.25">
      <c r="F2584" s="36"/>
      <c r="G2584" s="36"/>
      <c r="M2584" s="6"/>
      <c r="T2584" s="6"/>
      <c r="X2584" s="9"/>
    </row>
    <row r="2585" spans="6:24" ht="17.25">
      <c r="F2585" s="36"/>
      <c r="G2585" s="36"/>
      <c r="T2585" s="6"/>
      <c r="X2585" s="9"/>
    </row>
    <row r="2586" spans="6:24" ht="17.25">
      <c r="F2586" s="36"/>
      <c r="G2586" s="36"/>
      <c r="M2586" s="6"/>
      <c r="T2586" s="6"/>
      <c r="X2586" s="9"/>
    </row>
    <row r="2587" spans="6:24" ht="17.25">
      <c r="F2587" s="36"/>
      <c r="G2587" s="36"/>
      <c r="T2587" s="6"/>
      <c r="X2587" s="9"/>
    </row>
    <row r="2588" spans="6:24" ht="17.25">
      <c r="F2588" s="36"/>
      <c r="G2588" s="36"/>
      <c r="M2588" s="6"/>
      <c r="T2588" s="6"/>
      <c r="X2588" s="9"/>
    </row>
    <row r="2589" spans="6:24" ht="17.25">
      <c r="F2589" s="36"/>
      <c r="G2589" s="36"/>
      <c r="M2589" s="6"/>
      <c r="T2589" s="6"/>
      <c r="X2589" s="9"/>
    </row>
    <row r="2590" spans="6:24" ht="17.25">
      <c r="F2590" s="36"/>
      <c r="G2590" s="36"/>
      <c r="M2590" s="6"/>
      <c r="T2590" s="6"/>
      <c r="X2590" s="9"/>
    </row>
    <row r="2591" spans="6:24" ht="17.25">
      <c r="F2591" s="36"/>
      <c r="G2591" s="36"/>
      <c r="M2591" s="6"/>
      <c r="T2591" s="6"/>
      <c r="X2591" s="9"/>
    </row>
    <row r="2592" spans="6:24" ht="17.25">
      <c r="F2592" s="36"/>
      <c r="G2592" s="36"/>
      <c r="T2592" s="6"/>
      <c r="X2592" s="9"/>
    </row>
    <row r="2593" spans="6:24" ht="17.25">
      <c r="F2593" s="36"/>
      <c r="G2593" s="36"/>
      <c r="T2593" s="6"/>
      <c r="X2593" s="9"/>
    </row>
    <row r="2594" spans="6:24" ht="17.25">
      <c r="F2594" s="36"/>
      <c r="G2594" s="36"/>
      <c r="T2594" s="6"/>
      <c r="X2594" s="9"/>
    </row>
    <row r="2595" spans="6:24" ht="17.25">
      <c r="F2595" s="36"/>
      <c r="G2595" s="36"/>
      <c r="T2595" s="6"/>
      <c r="X2595" s="9"/>
    </row>
    <row r="2596" spans="6:24" ht="17.25">
      <c r="F2596" s="36"/>
      <c r="G2596" s="36"/>
      <c r="T2596" s="6"/>
      <c r="X2596" s="9"/>
    </row>
    <row r="2597" spans="6:24" ht="17.25">
      <c r="F2597" s="36"/>
      <c r="G2597" s="36"/>
      <c r="T2597" s="6"/>
      <c r="X2597" s="9"/>
    </row>
    <row r="2598" spans="6:24" ht="17.25">
      <c r="F2598" s="36"/>
      <c r="G2598" s="36"/>
      <c r="T2598" s="6"/>
      <c r="X2598" s="9"/>
    </row>
    <row r="2599" spans="6:24" ht="17.25">
      <c r="F2599" s="36"/>
      <c r="G2599" s="36"/>
      <c r="T2599" s="6"/>
      <c r="X2599" s="9"/>
    </row>
    <row r="2600" spans="6:24" ht="17.25">
      <c r="F2600" s="36"/>
      <c r="G2600" s="36"/>
      <c r="T2600" s="6"/>
      <c r="X2600" s="9"/>
    </row>
    <row r="2601" spans="6:24" ht="17.25">
      <c r="F2601" s="36"/>
      <c r="G2601" s="36"/>
      <c r="T2601" s="6"/>
      <c r="X2601" s="9"/>
    </row>
    <row r="2602" spans="6:24" ht="17.25">
      <c r="F2602" s="36"/>
      <c r="G2602" s="36"/>
      <c r="T2602" s="6"/>
      <c r="X2602" s="9"/>
    </row>
    <row r="2603" spans="6:24" ht="17.25">
      <c r="F2603" s="36"/>
      <c r="G2603" s="36"/>
      <c r="M2603" s="6"/>
      <c r="T2603" s="6"/>
      <c r="X2603" s="9"/>
    </row>
    <row r="2604" spans="6:24" ht="17.25">
      <c r="F2604" s="36"/>
      <c r="G2604" s="36"/>
      <c r="M2604" s="6"/>
      <c r="T2604" s="6"/>
      <c r="X2604" s="9"/>
    </row>
    <row r="2605" spans="6:24" ht="17.25">
      <c r="F2605" s="36"/>
      <c r="G2605" s="36"/>
      <c r="T2605" s="6"/>
      <c r="X2605" s="9"/>
    </row>
    <row r="2606" spans="6:24" ht="17.25">
      <c r="F2606" s="36"/>
      <c r="G2606" s="36"/>
      <c r="M2606" s="6"/>
      <c r="T2606" s="6"/>
      <c r="X2606" s="9"/>
    </row>
    <row r="2607" spans="6:24" ht="17.25">
      <c r="F2607" s="36"/>
      <c r="G2607" s="36"/>
      <c r="T2607" s="6"/>
      <c r="X2607" s="9"/>
    </row>
    <row r="2608" spans="6:24" ht="17.25">
      <c r="F2608" s="36"/>
      <c r="G2608" s="36"/>
      <c r="M2608" s="6"/>
      <c r="T2608" s="6"/>
      <c r="X2608" s="9"/>
    </row>
    <row r="2609" spans="6:24" ht="17.25">
      <c r="F2609" s="36"/>
      <c r="G2609" s="36"/>
      <c r="M2609" s="6"/>
      <c r="T2609" s="6"/>
      <c r="X2609" s="9"/>
    </row>
    <row r="2610" spans="6:24" ht="17.25">
      <c r="F2610" s="36"/>
      <c r="G2610" s="36"/>
      <c r="M2610" s="6"/>
      <c r="T2610" s="6"/>
      <c r="X2610" s="9"/>
    </row>
    <row r="2611" spans="6:24" ht="17.25">
      <c r="F2611" s="36"/>
      <c r="G2611" s="36"/>
      <c r="M2611" s="6"/>
      <c r="T2611" s="6"/>
      <c r="X2611" s="9"/>
    </row>
    <row r="2612" spans="6:24" ht="17.25">
      <c r="F2612" s="36"/>
      <c r="G2612" s="36"/>
      <c r="T2612" s="6"/>
      <c r="X2612" s="9"/>
    </row>
    <row r="2613" spans="6:24" ht="17.25">
      <c r="F2613" s="36"/>
      <c r="G2613" s="36"/>
      <c r="T2613" s="6"/>
      <c r="X2613" s="9"/>
    </row>
    <row r="2614" spans="6:24" ht="17.25">
      <c r="F2614" s="36"/>
      <c r="G2614" s="36"/>
      <c r="T2614" s="6"/>
      <c r="X2614" s="9"/>
    </row>
    <row r="2615" spans="6:24" ht="17.25">
      <c r="F2615" s="36"/>
      <c r="G2615" s="36"/>
      <c r="T2615" s="6"/>
      <c r="X2615" s="9"/>
    </row>
    <row r="2616" spans="6:24" ht="17.25">
      <c r="F2616" s="36"/>
      <c r="G2616" s="36"/>
      <c r="T2616" s="6"/>
      <c r="X2616" s="9"/>
    </row>
    <row r="2617" spans="6:24" ht="17.25">
      <c r="F2617" s="36"/>
      <c r="G2617" s="36"/>
      <c r="T2617" s="6"/>
      <c r="X2617" s="9"/>
    </row>
    <row r="2618" spans="6:24" ht="17.25">
      <c r="F2618" s="36"/>
      <c r="G2618" s="36"/>
      <c r="T2618" s="6"/>
      <c r="X2618" s="9"/>
    </row>
    <row r="2619" spans="6:24" ht="17.25">
      <c r="F2619" s="36"/>
      <c r="G2619" s="36"/>
      <c r="T2619" s="6"/>
      <c r="X2619" s="9"/>
    </row>
    <row r="2620" spans="6:24" ht="17.25">
      <c r="F2620" s="36"/>
      <c r="G2620" s="36"/>
      <c r="T2620" s="6"/>
      <c r="X2620" s="9"/>
    </row>
    <row r="2621" spans="6:24" ht="17.25">
      <c r="F2621" s="36"/>
      <c r="G2621" s="36"/>
      <c r="T2621" s="6"/>
      <c r="X2621" s="9"/>
    </row>
    <row r="2622" spans="6:24" ht="17.25">
      <c r="F2622" s="36"/>
      <c r="G2622" s="36"/>
      <c r="T2622" s="6"/>
      <c r="X2622" s="9"/>
    </row>
    <row r="2623" spans="6:24" ht="17.25">
      <c r="F2623" s="36"/>
      <c r="G2623" s="36"/>
      <c r="M2623" s="6"/>
      <c r="T2623" s="6"/>
      <c r="X2623" s="9"/>
    </row>
    <row r="2624" spans="6:24" ht="17.25">
      <c r="F2624" s="36"/>
      <c r="G2624" s="36"/>
      <c r="M2624" s="6"/>
      <c r="T2624" s="6"/>
      <c r="X2624" s="9"/>
    </row>
    <row r="2625" spans="6:24" ht="17.25">
      <c r="F2625" s="36"/>
      <c r="G2625" s="36"/>
      <c r="T2625" s="6"/>
      <c r="X2625" s="9"/>
    </row>
    <row r="2626" spans="6:24" ht="17.25">
      <c r="F2626" s="36"/>
      <c r="G2626" s="36"/>
      <c r="M2626" s="6"/>
      <c r="T2626" s="6"/>
      <c r="X2626" s="9"/>
    </row>
    <row r="2627" spans="6:24" ht="17.25">
      <c r="F2627" s="36"/>
      <c r="G2627" s="36"/>
      <c r="T2627" s="6"/>
      <c r="X2627" s="9"/>
    </row>
    <row r="2628" spans="6:24" ht="17.25">
      <c r="F2628" s="36"/>
      <c r="G2628" s="36"/>
      <c r="M2628" s="6"/>
      <c r="T2628" s="6"/>
      <c r="X2628" s="9"/>
    </row>
    <row r="2629" spans="6:24" ht="17.25">
      <c r="F2629" s="36"/>
      <c r="G2629" s="36"/>
      <c r="M2629" s="6"/>
      <c r="T2629" s="6"/>
      <c r="X2629" s="9"/>
    </row>
    <row r="2630" spans="6:24" ht="17.25">
      <c r="F2630" s="36"/>
      <c r="G2630" s="36"/>
      <c r="M2630" s="6"/>
      <c r="T2630" s="6"/>
      <c r="X2630" s="9"/>
    </row>
    <row r="2631" spans="6:24" ht="17.25">
      <c r="F2631" s="36"/>
      <c r="G2631" s="36"/>
      <c r="M2631" s="6"/>
      <c r="T2631" s="6"/>
      <c r="X2631" s="9"/>
    </row>
    <row r="2632" spans="6:24" ht="17.25">
      <c r="F2632" s="36"/>
      <c r="G2632" s="36"/>
      <c r="T2632" s="6"/>
      <c r="X2632" s="9"/>
    </row>
    <row r="2633" spans="6:24" ht="17.25">
      <c r="F2633" s="36"/>
      <c r="G2633" s="36"/>
      <c r="T2633" s="6"/>
      <c r="X2633" s="9"/>
    </row>
    <row r="2634" spans="6:24" ht="17.25">
      <c r="F2634" s="36"/>
      <c r="G2634" s="36"/>
      <c r="T2634" s="6"/>
      <c r="X2634" s="9"/>
    </row>
    <row r="2635" spans="6:24" ht="17.25">
      <c r="F2635" s="36"/>
      <c r="G2635" s="36"/>
      <c r="T2635" s="6"/>
      <c r="X2635" s="9"/>
    </row>
    <row r="2636" spans="6:24" ht="17.25">
      <c r="F2636" s="36"/>
      <c r="G2636" s="36"/>
      <c r="T2636" s="6"/>
      <c r="X2636" s="9"/>
    </row>
    <row r="2637" spans="6:24" ht="17.25">
      <c r="F2637" s="36"/>
      <c r="G2637" s="36"/>
      <c r="T2637" s="6"/>
      <c r="X2637" s="9"/>
    </row>
    <row r="2638" spans="6:24" ht="17.25">
      <c r="F2638" s="36"/>
      <c r="G2638" s="36"/>
      <c r="T2638" s="6"/>
      <c r="X2638" s="9"/>
    </row>
    <row r="2639" spans="6:24" ht="17.25">
      <c r="F2639" s="36"/>
      <c r="G2639" s="36"/>
      <c r="T2639" s="6"/>
      <c r="X2639" s="9"/>
    </row>
    <row r="2640" spans="6:24" ht="17.25">
      <c r="F2640" s="36"/>
      <c r="G2640" s="36"/>
      <c r="T2640" s="6"/>
      <c r="X2640" s="9"/>
    </row>
    <row r="2641" spans="6:24" ht="17.25">
      <c r="F2641" s="36"/>
      <c r="G2641" s="36"/>
      <c r="T2641" s="6"/>
      <c r="X2641" s="9"/>
    </row>
    <row r="2642" spans="6:24" ht="17.25">
      <c r="F2642" s="36"/>
      <c r="G2642" s="36"/>
      <c r="T2642" s="6"/>
      <c r="X2642" s="9"/>
    </row>
    <row r="2643" spans="6:24" ht="17.25">
      <c r="F2643" s="36"/>
      <c r="G2643" s="36"/>
      <c r="M2643" s="6"/>
      <c r="T2643" s="6"/>
      <c r="X2643" s="9"/>
    </row>
    <row r="2644" spans="6:24" ht="17.25">
      <c r="F2644" s="36"/>
      <c r="G2644" s="36"/>
      <c r="M2644" s="6"/>
      <c r="T2644" s="6"/>
      <c r="X2644" s="9"/>
    </row>
    <row r="2645" spans="6:24" ht="17.25">
      <c r="F2645" s="36"/>
      <c r="G2645" s="36"/>
      <c r="T2645" s="6"/>
      <c r="X2645" s="9"/>
    </row>
    <row r="2646" spans="6:24" ht="17.25">
      <c r="F2646" s="36"/>
      <c r="G2646" s="36"/>
      <c r="M2646" s="6"/>
      <c r="T2646" s="6"/>
      <c r="X2646" s="9"/>
    </row>
    <row r="2647" spans="6:24" ht="17.25">
      <c r="F2647" s="36"/>
      <c r="G2647" s="36"/>
      <c r="T2647" s="6"/>
      <c r="X2647" s="9"/>
    </row>
    <row r="2648" spans="6:24" ht="17.25">
      <c r="F2648" s="36"/>
      <c r="G2648" s="36"/>
      <c r="M2648" s="6"/>
      <c r="T2648" s="6"/>
      <c r="X2648" s="9"/>
    </row>
    <row r="2649" spans="6:24" ht="17.25">
      <c r="F2649" s="36"/>
      <c r="G2649" s="36"/>
      <c r="M2649" s="6"/>
      <c r="T2649" s="6"/>
      <c r="X2649" s="9"/>
    </row>
    <row r="2650" spans="6:24" ht="17.25">
      <c r="F2650" s="36"/>
      <c r="G2650" s="36"/>
      <c r="M2650" s="6"/>
      <c r="T2650" s="6"/>
      <c r="X2650" s="9"/>
    </row>
    <row r="2651" spans="6:24" ht="17.25">
      <c r="F2651" s="36"/>
      <c r="G2651" s="36"/>
      <c r="M2651" s="6"/>
      <c r="T2651" s="6"/>
      <c r="X2651" s="9"/>
    </row>
    <row r="2652" spans="6:24" ht="17.25">
      <c r="F2652" s="36"/>
      <c r="G2652" s="36"/>
      <c r="T2652" s="6"/>
      <c r="X2652" s="9"/>
    </row>
    <row r="2653" spans="6:24" ht="17.25">
      <c r="F2653" s="36"/>
      <c r="G2653" s="36"/>
      <c r="T2653" s="6"/>
      <c r="X2653" s="9"/>
    </row>
    <row r="2654" spans="6:24" ht="17.25">
      <c r="F2654" s="36"/>
      <c r="G2654" s="36"/>
      <c r="T2654" s="6"/>
      <c r="X2654" s="9"/>
    </row>
    <row r="2655" spans="6:24" ht="17.25">
      <c r="F2655" s="36"/>
      <c r="G2655" s="36"/>
      <c r="T2655" s="6"/>
      <c r="X2655" s="9"/>
    </row>
    <row r="2656" spans="6:24" ht="17.25">
      <c r="F2656" s="36"/>
      <c r="G2656" s="36"/>
      <c r="T2656" s="6"/>
      <c r="X2656" s="9"/>
    </row>
    <row r="2657" spans="6:24" ht="17.25">
      <c r="F2657" s="36"/>
      <c r="G2657" s="36"/>
      <c r="T2657" s="6"/>
      <c r="X2657" s="9"/>
    </row>
    <row r="2658" spans="6:24" ht="17.25">
      <c r="F2658" s="36"/>
      <c r="G2658" s="36"/>
      <c r="T2658" s="6"/>
      <c r="X2658" s="9"/>
    </row>
    <row r="2659" spans="6:24" ht="17.25">
      <c r="F2659" s="36"/>
      <c r="G2659" s="36"/>
      <c r="T2659" s="6"/>
      <c r="X2659" s="9"/>
    </row>
    <row r="2660" spans="6:24" ht="17.25">
      <c r="F2660" s="36"/>
      <c r="G2660" s="36"/>
      <c r="T2660" s="6"/>
      <c r="X2660" s="9"/>
    </row>
    <row r="2661" spans="6:24" ht="17.25">
      <c r="F2661" s="36"/>
      <c r="G2661" s="36"/>
      <c r="T2661" s="6"/>
      <c r="X2661" s="9"/>
    </row>
    <row r="2662" spans="6:24" ht="17.25">
      <c r="F2662" s="36"/>
      <c r="G2662" s="36"/>
      <c r="T2662" s="6"/>
      <c r="X2662" s="9"/>
    </row>
    <row r="2663" spans="6:24" ht="17.25">
      <c r="F2663" s="36"/>
      <c r="G2663" s="36"/>
      <c r="M2663" s="6"/>
      <c r="T2663" s="6"/>
      <c r="X2663" s="9"/>
    </row>
    <row r="2664" spans="6:24" ht="17.25">
      <c r="F2664" s="36"/>
      <c r="G2664" s="36"/>
      <c r="M2664" s="6"/>
      <c r="T2664" s="6"/>
      <c r="X2664" s="9"/>
    </row>
    <row r="2665" spans="6:24" ht="17.25">
      <c r="F2665" s="36"/>
      <c r="G2665" s="36"/>
      <c r="T2665" s="6"/>
      <c r="X2665" s="9"/>
    </row>
    <row r="2666" spans="6:24" ht="17.25">
      <c r="F2666" s="36"/>
      <c r="G2666" s="36"/>
      <c r="M2666" s="6"/>
      <c r="T2666" s="6"/>
      <c r="X2666" s="9"/>
    </row>
    <row r="2667" spans="6:24" ht="17.25">
      <c r="F2667" s="36"/>
      <c r="G2667" s="36"/>
      <c r="T2667" s="6"/>
      <c r="X2667" s="9"/>
    </row>
    <row r="2668" spans="6:24" ht="17.25">
      <c r="F2668" s="36"/>
      <c r="G2668" s="36"/>
      <c r="M2668" s="6"/>
      <c r="T2668" s="6"/>
      <c r="X2668" s="9"/>
    </row>
    <row r="2669" spans="6:24" ht="17.25">
      <c r="F2669" s="36"/>
      <c r="G2669" s="36"/>
      <c r="M2669" s="6"/>
      <c r="T2669" s="6"/>
      <c r="X2669" s="9"/>
    </row>
    <row r="2670" spans="6:24" ht="17.25">
      <c r="F2670" s="36"/>
      <c r="G2670" s="36"/>
      <c r="M2670" s="6"/>
      <c r="T2670" s="6"/>
      <c r="X2670" s="9"/>
    </row>
    <row r="2671" spans="6:24" ht="17.25">
      <c r="F2671" s="36"/>
      <c r="G2671" s="36"/>
      <c r="M2671" s="6"/>
      <c r="T2671" s="6"/>
      <c r="X2671" s="9"/>
    </row>
    <row r="2672" spans="6:24" ht="17.25">
      <c r="F2672" s="36"/>
      <c r="G2672" s="36"/>
      <c r="T2672" s="6"/>
      <c r="X2672" s="9"/>
    </row>
    <row r="2673" spans="6:24" ht="17.25">
      <c r="F2673" s="36"/>
      <c r="G2673" s="36"/>
      <c r="T2673" s="6"/>
      <c r="X2673" s="9"/>
    </row>
    <row r="2674" spans="6:24" ht="17.25">
      <c r="F2674" s="36"/>
      <c r="G2674" s="36"/>
      <c r="T2674" s="6"/>
      <c r="X2674" s="9"/>
    </row>
    <row r="2675" spans="6:24" ht="17.25">
      <c r="F2675" s="36"/>
      <c r="G2675" s="36"/>
      <c r="T2675" s="6"/>
      <c r="X2675" s="9"/>
    </row>
    <row r="2676" spans="6:24" ht="17.25">
      <c r="F2676" s="36"/>
      <c r="G2676" s="36"/>
      <c r="T2676" s="6"/>
      <c r="X2676" s="9"/>
    </row>
    <row r="2677" spans="6:24" ht="17.25">
      <c r="F2677" s="36"/>
      <c r="G2677" s="36"/>
      <c r="T2677" s="6"/>
      <c r="X2677" s="9"/>
    </row>
    <row r="2678" spans="6:24" ht="17.25">
      <c r="F2678" s="36"/>
      <c r="G2678" s="36"/>
      <c r="T2678" s="6"/>
      <c r="X2678" s="9"/>
    </row>
    <row r="2679" spans="6:24" ht="17.25">
      <c r="F2679" s="36"/>
      <c r="G2679" s="36"/>
      <c r="T2679" s="6"/>
      <c r="X2679" s="9"/>
    </row>
    <row r="2680" spans="6:24" ht="17.25">
      <c r="F2680" s="36"/>
      <c r="G2680" s="36"/>
      <c r="T2680" s="6"/>
      <c r="X2680" s="9"/>
    </row>
    <row r="2681" spans="6:24" ht="17.25">
      <c r="F2681" s="36"/>
      <c r="G2681" s="36"/>
      <c r="T2681" s="6"/>
      <c r="X2681" s="9"/>
    </row>
    <row r="2682" spans="6:24" ht="17.25">
      <c r="F2682" s="36"/>
      <c r="G2682" s="36"/>
      <c r="T2682" s="6"/>
      <c r="X2682" s="9"/>
    </row>
    <row r="2683" spans="6:24" ht="17.25">
      <c r="F2683" s="36"/>
      <c r="G2683" s="36"/>
      <c r="M2683" s="6"/>
      <c r="T2683" s="6"/>
      <c r="X2683" s="9"/>
    </row>
    <row r="2684" spans="6:24" ht="17.25">
      <c r="F2684" s="36"/>
      <c r="G2684" s="36"/>
      <c r="M2684" s="6"/>
      <c r="T2684" s="6"/>
      <c r="X2684" s="9"/>
    </row>
    <row r="2685" spans="6:24" ht="17.25">
      <c r="F2685" s="36"/>
      <c r="G2685" s="36"/>
      <c r="T2685" s="6"/>
      <c r="X2685" s="9"/>
    </row>
    <row r="2686" spans="6:24" ht="17.25">
      <c r="F2686" s="36"/>
      <c r="G2686" s="36"/>
      <c r="M2686" s="6"/>
      <c r="T2686" s="6"/>
      <c r="X2686" s="9"/>
    </row>
    <row r="2687" spans="6:24" ht="17.25">
      <c r="F2687" s="36"/>
      <c r="G2687" s="36"/>
      <c r="T2687" s="6"/>
      <c r="X2687" s="9"/>
    </row>
    <row r="2688" spans="6:24" ht="17.25">
      <c r="F2688" s="36"/>
      <c r="G2688" s="36"/>
      <c r="M2688" s="6"/>
      <c r="T2688" s="6"/>
      <c r="X2688" s="9"/>
    </row>
    <row r="2689" spans="6:24" ht="17.25">
      <c r="F2689" s="36"/>
      <c r="G2689" s="36"/>
      <c r="M2689" s="6"/>
      <c r="T2689" s="6"/>
      <c r="X2689" s="9"/>
    </row>
    <row r="2690" spans="6:24" ht="17.25">
      <c r="F2690" s="36"/>
      <c r="G2690" s="36"/>
      <c r="M2690" s="6"/>
      <c r="T2690" s="6"/>
      <c r="X2690" s="9"/>
    </row>
    <row r="2691" spans="6:24" ht="17.25">
      <c r="F2691" s="36"/>
      <c r="G2691" s="36"/>
      <c r="M2691" s="6"/>
      <c r="T2691" s="6"/>
      <c r="X2691" s="9"/>
    </row>
    <row r="2692" spans="6:24" ht="17.25">
      <c r="F2692" s="36"/>
      <c r="G2692" s="36"/>
      <c r="T2692" s="6"/>
      <c r="X2692" s="9"/>
    </row>
    <row r="2693" spans="6:24" ht="17.25">
      <c r="F2693" s="36"/>
      <c r="G2693" s="36"/>
      <c r="T2693" s="6"/>
      <c r="X2693" s="9"/>
    </row>
    <row r="2694" spans="6:24" ht="17.25">
      <c r="F2694" s="36"/>
      <c r="G2694" s="36"/>
      <c r="T2694" s="6"/>
      <c r="X2694" s="9"/>
    </row>
    <row r="2695" spans="6:24" ht="17.25">
      <c r="F2695" s="36"/>
      <c r="G2695" s="36"/>
      <c r="T2695" s="6"/>
      <c r="X2695" s="9"/>
    </row>
    <row r="2696" spans="6:24" ht="17.25">
      <c r="F2696" s="36"/>
      <c r="G2696" s="36"/>
      <c r="T2696" s="6"/>
      <c r="X2696" s="9"/>
    </row>
    <row r="2697" spans="6:24" ht="17.25">
      <c r="F2697" s="36"/>
      <c r="G2697" s="36"/>
      <c r="T2697" s="6"/>
      <c r="X2697" s="9"/>
    </row>
    <row r="2698" spans="6:24" ht="17.25">
      <c r="F2698" s="36"/>
      <c r="G2698" s="36"/>
      <c r="T2698" s="6"/>
      <c r="X2698" s="9"/>
    </row>
    <row r="2699" spans="6:24" ht="17.25">
      <c r="F2699" s="36"/>
      <c r="G2699" s="36"/>
      <c r="T2699" s="6"/>
      <c r="X2699" s="9"/>
    </row>
    <row r="2700" spans="6:24" ht="17.25">
      <c r="F2700" s="36"/>
      <c r="G2700" s="36"/>
      <c r="T2700" s="6"/>
      <c r="X2700" s="9"/>
    </row>
    <row r="2701" spans="6:24" ht="17.25">
      <c r="F2701" s="36"/>
      <c r="G2701" s="36"/>
      <c r="T2701" s="6"/>
      <c r="X2701" s="9"/>
    </row>
    <row r="2702" spans="6:24" ht="17.25">
      <c r="F2702" s="36"/>
      <c r="G2702" s="36"/>
      <c r="T2702" s="6"/>
      <c r="X2702" s="9"/>
    </row>
    <row r="2703" spans="6:24" ht="17.25">
      <c r="F2703" s="36"/>
      <c r="G2703" s="36"/>
      <c r="M2703" s="6"/>
      <c r="T2703" s="6"/>
      <c r="X2703" s="9"/>
    </row>
    <row r="2704" spans="6:24" ht="17.25">
      <c r="F2704" s="36"/>
      <c r="G2704" s="36"/>
      <c r="M2704" s="6"/>
      <c r="T2704" s="6"/>
      <c r="X2704" s="9"/>
    </row>
    <row r="2705" spans="6:24" ht="17.25">
      <c r="F2705" s="36"/>
      <c r="G2705" s="36"/>
      <c r="T2705" s="6"/>
      <c r="X2705" s="9"/>
    </row>
    <row r="2706" spans="6:24" ht="17.25">
      <c r="F2706" s="36"/>
      <c r="G2706" s="36"/>
      <c r="M2706" s="6"/>
      <c r="T2706" s="6"/>
      <c r="X2706" s="9"/>
    </row>
    <row r="2707" spans="6:24" ht="17.25">
      <c r="F2707" s="36"/>
      <c r="G2707" s="36"/>
      <c r="T2707" s="6"/>
      <c r="X2707" s="9"/>
    </row>
    <row r="2708" spans="6:24" ht="17.25">
      <c r="F2708" s="36"/>
      <c r="G2708" s="36"/>
      <c r="M2708" s="6"/>
      <c r="T2708" s="6"/>
      <c r="X2708" s="9"/>
    </row>
    <row r="2709" spans="6:24" ht="17.25">
      <c r="F2709" s="36"/>
      <c r="G2709" s="36"/>
      <c r="M2709" s="6"/>
      <c r="T2709" s="6"/>
      <c r="X2709" s="9"/>
    </row>
    <row r="2710" spans="6:24" ht="17.25">
      <c r="F2710" s="36"/>
      <c r="G2710" s="36"/>
      <c r="M2710" s="6"/>
      <c r="T2710" s="6"/>
      <c r="X2710" s="9"/>
    </row>
    <row r="2711" spans="6:24" ht="17.25">
      <c r="F2711" s="36"/>
      <c r="G2711" s="36"/>
      <c r="M2711" s="6"/>
      <c r="T2711" s="6"/>
      <c r="X2711" s="9"/>
    </row>
    <row r="2712" spans="6:24" ht="17.25">
      <c r="F2712" s="36"/>
      <c r="G2712" s="36"/>
      <c r="T2712" s="6"/>
      <c r="X2712" s="9"/>
    </row>
    <row r="2713" spans="6:24" ht="17.25">
      <c r="F2713" s="36"/>
      <c r="G2713" s="36"/>
      <c r="T2713" s="6"/>
      <c r="X2713" s="9"/>
    </row>
    <row r="2714" spans="6:24" ht="17.25">
      <c r="F2714" s="36"/>
      <c r="G2714" s="36"/>
      <c r="T2714" s="6"/>
      <c r="X2714" s="9"/>
    </row>
    <row r="2715" spans="6:24" ht="17.25">
      <c r="F2715" s="36"/>
      <c r="G2715" s="36"/>
      <c r="T2715" s="6"/>
      <c r="X2715" s="9"/>
    </row>
    <row r="2716" spans="6:24" ht="17.25">
      <c r="F2716" s="36"/>
      <c r="G2716" s="36"/>
      <c r="T2716" s="6"/>
      <c r="X2716" s="9"/>
    </row>
    <row r="2717" spans="6:24" ht="17.25">
      <c r="F2717" s="36"/>
      <c r="G2717" s="36"/>
      <c r="T2717" s="6"/>
      <c r="X2717" s="9"/>
    </row>
    <row r="2718" spans="6:24" ht="17.25">
      <c r="F2718" s="36"/>
      <c r="G2718" s="36"/>
      <c r="T2718" s="6"/>
      <c r="X2718" s="9"/>
    </row>
    <row r="2719" spans="6:24" ht="17.25">
      <c r="F2719" s="36"/>
      <c r="G2719" s="36"/>
      <c r="T2719" s="6"/>
      <c r="X2719" s="9"/>
    </row>
    <row r="2720" spans="6:24" ht="17.25">
      <c r="F2720" s="36"/>
      <c r="G2720" s="36"/>
      <c r="T2720" s="6"/>
      <c r="X2720" s="9"/>
    </row>
    <row r="2721" spans="6:24" ht="17.25">
      <c r="F2721" s="36"/>
      <c r="G2721" s="36"/>
      <c r="T2721" s="6"/>
      <c r="X2721" s="9"/>
    </row>
    <row r="2722" spans="6:24" ht="17.25">
      <c r="F2722" s="36"/>
      <c r="G2722" s="36"/>
      <c r="T2722" s="6"/>
      <c r="X2722" s="9"/>
    </row>
    <row r="2723" spans="6:24" ht="17.25">
      <c r="F2723" s="36"/>
      <c r="G2723" s="36"/>
      <c r="M2723" s="6"/>
      <c r="T2723" s="6"/>
      <c r="X2723" s="9"/>
    </row>
    <row r="2724" spans="6:24" ht="17.25">
      <c r="F2724" s="36"/>
      <c r="G2724" s="36"/>
      <c r="M2724" s="6"/>
      <c r="T2724" s="6"/>
      <c r="X2724" s="9"/>
    </row>
    <row r="2725" spans="6:24" ht="17.25">
      <c r="F2725" s="36"/>
      <c r="G2725" s="36"/>
      <c r="T2725" s="6"/>
      <c r="X2725" s="9"/>
    </row>
    <row r="2726" spans="6:24" ht="17.25">
      <c r="F2726" s="36"/>
      <c r="G2726" s="36"/>
      <c r="M2726" s="6"/>
      <c r="T2726" s="6"/>
      <c r="X2726" s="9"/>
    </row>
    <row r="2727" spans="6:24" ht="17.25">
      <c r="F2727" s="36"/>
      <c r="G2727" s="36"/>
      <c r="T2727" s="6"/>
      <c r="X2727" s="9"/>
    </row>
    <row r="2728" spans="6:24" ht="17.25">
      <c r="F2728" s="36"/>
      <c r="G2728" s="36"/>
      <c r="M2728" s="6"/>
      <c r="T2728" s="6"/>
      <c r="X2728" s="9"/>
    </row>
    <row r="2729" spans="6:24" ht="17.25">
      <c r="F2729" s="36"/>
      <c r="G2729" s="36"/>
      <c r="M2729" s="6"/>
      <c r="T2729" s="6"/>
      <c r="X2729" s="9"/>
    </row>
    <row r="2730" spans="6:24" ht="17.25">
      <c r="F2730" s="36"/>
      <c r="G2730" s="36"/>
      <c r="M2730" s="6"/>
      <c r="T2730" s="6"/>
      <c r="X2730" s="9"/>
    </row>
    <row r="2731" spans="6:24" ht="17.25">
      <c r="F2731" s="36"/>
      <c r="G2731" s="36"/>
      <c r="M2731" s="6"/>
      <c r="T2731" s="6"/>
      <c r="X2731" s="9"/>
    </row>
    <row r="2732" spans="6:24" ht="17.25">
      <c r="F2732" s="36"/>
      <c r="G2732" s="36"/>
      <c r="T2732" s="6"/>
      <c r="X2732" s="9"/>
    </row>
    <row r="2733" spans="6:24" ht="17.25">
      <c r="F2733" s="36"/>
      <c r="G2733" s="36"/>
      <c r="T2733" s="6"/>
      <c r="X2733" s="9"/>
    </row>
    <row r="2734" spans="6:24" ht="17.25">
      <c r="F2734" s="36"/>
      <c r="G2734" s="36"/>
      <c r="T2734" s="6"/>
      <c r="X2734" s="9"/>
    </row>
    <row r="2735" spans="6:24" ht="17.25">
      <c r="F2735" s="36"/>
      <c r="G2735" s="36"/>
      <c r="T2735" s="6"/>
      <c r="X2735" s="9"/>
    </row>
    <row r="2736" spans="6:24" ht="17.25">
      <c r="F2736" s="36"/>
      <c r="G2736" s="36"/>
      <c r="T2736" s="6"/>
      <c r="X2736" s="9"/>
    </row>
    <row r="2737" spans="6:24" ht="17.25">
      <c r="F2737" s="36"/>
      <c r="G2737" s="36"/>
      <c r="T2737" s="6"/>
      <c r="X2737" s="9"/>
    </row>
    <row r="2738" spans="6:24" ht="17.25">
      <c r="F2738" s="36"/>
      <c r="G2738" s="36"/>
      <c r="T2738" s="6"/>
      <c r="X2738" s="9"/>
    </row>
    <row r="2739" spans="6:24" ht="17.25">
      <c r="F2739" s="36"/>
      <c r="G2739" s="36"/>
      <c r="T2739" s="6"/>
      <c r="X2739" s="9"/>
    </row>
    <row r="2740" spans="6:24" ht="17.25">
      <c r="F2740" s="36"/>
      <c r="G2740" s="36"/>
      <c r="T2740" s="6"/>
      <c r="X2740" s="9"/>
    </row>
    <row r="2741" spans="6:24" ht="17.25">
      <c r="F2741" s="36"/>
      <c r="G2741" s="36"/>
      <c r="T2741" s="6"/>
      <c r="X2741" s="9"/>
    </row>
    <row r="2742" spans="6:24" ht="17.25">
      <c r="F2742" s="36"/>
      <c r="G2742" s="36"/>
      <c r="T2742" s="6"/>
      <c r="X2742" s="9"/>
    </row>
    <row r="2743" spans="6:24" ht="17.25">
      <c r="F2743" s="36"/>
      <c r="G2743" s="36"/>
      <c r="M2743" s="6"/>
      <c r="T2743" s="6"/>
      <c r="X2743" s="9"/>
    </row>
    <row r="2744" spans="6:24" ht="17.25">
      <c r="F2744" s="36"/>
      <c r="G2744" s="36"/>
      <c r="M2744" s="6"/>
      <c r="T2744" s="6"/>
      <c r="X2744" s="9"/>
    </row>
    <row r="2745" spans="6:24" ht="17.25">
      <c r="F2745" s="36"/>
      <c r="G2745" s="36"/>
      <c r="T2745" s="6"/>
      <c r="X2745" s="9"/>
    </row>
    <row r="2746" spans="6:24" ht="17.25">
      <c r="F2746" s="36"/>
      <c r="G2746" s="36"/>
      <c r="M2746" s="6"/>
      <c r="T2746" s="6"/>
      <c r="X2746" s="9"/>
    </row>
    <row r="2747" spans="6:24" ht="17.25">
      <c r="F2747" s="36"/>
      <c r="G2747" s="36"/>
      <c r="T2747" s="6"/>
      <c r="X2747" s="9"/>
    </row>
    <row r="2748" spans="6:24" ht="17.25">
      <c r="F2748" s="36"/>
      <c r="G2748" s="36"/>
      <c r="M2748" s="6"/>
      <c r="T2748" s="6"/>
      <c r="X2748" s="9"/>
    </row>
    <row r="2749" spans="6:24" ht="17.25">
      <c r="F2749" s="36"/>
      <c r="G2749" s="36"/>
      <c r="M2749" s="6"/>
      <c r="T2749" s="6"/>
      <c r="X2749" s="9"/>
    </row>
    <row r="2750" spans="6:24" ht="17.25">
      <c r="F2750" s="36"/>
      <c r="G2750" s="36"/>
      <c r="M2750" s="6"/>
      <c r="T2750" s="6"/>
      <c r="X2750" s="9"/>
    </row>
    <row r="2751" spans="6:24" ht="17.25">
      <c r="F2751" s="36"/>
      <c r="G2751" s="36"/>
      <c r="M2751" s="6"/>
      <c r="T2751" s="6"/>
      <c r="X2751" s="9"/>
    </row>
    <row r="2752" spans="6:24" ht="17.25">
      <c r="F2752" s="36"/>
      <c r="G2752" s="36"/>
      <c r="T2752" s="6"/>
      <c r="X2752" s="9"/>
    </row>
    <row r="2753" spans="6:24" ht="17.25">
      <c r="F2753" s="36"/>
      <c r="G2753" s="36"/>
      <c r="T2753" s="6"/>
      <c r="X2753" s="9"/>
    </row>
    <row r="2754" spans="6:24" ht="17.25">
      <c r="F2754" s="36"/>
      <c r="G2754" s="36"/>
      <c r="T2754" s="6"/>
      <c r="X2754" s="9"/>
    </row>
    <row r="2755" spans="6:24" ht="17.25">
      <c r="F2755" s="36"/>
      <c r="G2755" s="36"/>
      <c r="T2755" s="6"/>
      <c r="X2755" s="9"/>
    </row>
    <row r="2756" spans="6:24" ht="17.25">
      <c r="F2756" s="36"/>
      <c r="G2756" s="36"/>
      <c r="T2756" s="6"/>
      <c r="X2756" s="9"/>
    </row>
    <row r="2757" spans="6:24" ht="17.25">
      <c r="F2757" s="36"/>
      <c r="G2757" s="36"/>
      <c r="T2757" s="6"/>
      <c r="X2757" s="9"/>
    </row>
    <row r="2758" spans="6:24" ht="17.25">
      <c r="F2758" s="36"/>
      <c r="G2758" s="36"/>
      <c r="T2758" s="6"/>
      <c r="X2758" s="9"/>
    </row>
    <row r="2759" spans="6:24" ht="17.25">
      <c r="F2759" s="36"/>
      <c r="G2759" s="36"/>
      <c r="T2759" s="6"/>
      <c r="X2759" s="9"/>
    </row>
    <row r="2760" spans="6:24" ht="17.25">
      <c r="F2760" s="36"/>
      <c r="G2760" s="36"/>
      <c r="T2760" s="6"/>
      <c r="X2760" s="9"/>
    </row>
    <row r="2761" spans="6:24" ht="17.25">
      <c r="F2761" s="36"/>
      <c r="G2761" s="36"/>
      <c r="T2761" s="6"/>
      <c r="X2761" s="9"/>
    </row>
    <row r="2762" spans="6:24" ht="17.25">
      <c r="F2762" s="36"/>
      <c r="G2762" s="36"/>
      <c r="T2762" s="6"/>
      <c r="X2762" s="9"/>
    </row>
    <row r="2763" spans="6:24" ht="17.25">
      <c r="F2763" s="36"/>
      <c r="G2763" s="36"/>
      <c r="M2763" s="6"/>
      <c r="T2763" s="6"/>
      <c r="X2763" s="9"/>
    </row>
    <row r="2764" spans="6:24" ht="17.25">
      <c r="F2764" s="36"/>
      <c r="G2764" s="36"/>
      <c r="M2764" s="6"/>
      <c r="T2764" s="6"/>
      <c r="X2764" s="9"/>
    </row>
    <row r="2765" spans="6:24" ht="17.25">
      <c r="F2765" s="36"/>
      <c r="G2765" s="36"/>
      <c r="T2765" s="6"/>
      <c r="X2765" s="9"/>
    </row>
    <row r="2766" spans="6:24" ht="17.25">
      <c r="F2766" s="36"/>
      <c r="G2766" s="36"/>
      <c r="M2766" s="6"/>
      <c r="T2766" s="6"/>
      <c r="X2766" s="9"/>
    </row>
    <row r="2767" spans="6:24" ht="17.25">
      <c r="F2767" s="36"/>
      <c r="G2767" s="36"/>
      <c r="T2767" s="6"/>
      <c r="X2767" s="9"/>
    </row>
    <row r="2768" spans="6:24" ht="17.25">
      <c r="F2768" s="36"/>
      <c r="G2768" s="36"/>
      <c r="M2768" s="6"/>
      <c r="T2768" s="6"/>
      <c r="X2768" s="9"/>
    </row>
    <row r="2769" spans="6:24" ht="17.25">
      <c r="F2769" s="36"/>
      <c r="G2769" s="36"/>
      <c r="M2769" s="6"/>
      <c r="T2769" s="6"/>
      <c r="X2769" s="9"/>
    </row>
    <row r="2770" spans="6:24" ht="17.25">
      <c r="F2770" s="36"/>
      <c r="G2770" s="36"/>
      <c r="M2770" s="6"/>
      <c r="T2770" s="6"/>
      <c r="X2770" s="9"/>
    </row>
    <row r="2772" spans="6:24" ht="17.25">
      <c r="F2772" s="36"/>
      <c r="G2772" s="36"/>
      <c r="M2772" s="6"/>
      <c r="T2772" s="6"/>
      <c r="X2772" s="9"/>
    </row>
    <row r="2773" spans="6:24" ht="17.25">
      <c r="F2773" s="36"/>
      <c r="G2773" s="36"/>
      <c r="T2773" s="6"/>
      <c r="X2773" s="9"/>
    </row>
    <row r="2774" spans="6:24" ht="17.25">
      <c r="F2774" s="36"/>
      <c r="G2774" s="36"/>
      <c r="T2774" s="6"/>
      <c r="X2774" s="9"/>
    </row>
    <row r="2775" spans="6:24" ht="17.25">
      <c r="F2775" s="36"/>
      <c r="G2775" s="36"/>
      <c r="T2775" s="6"/>
      <c r="X2775" s="9"/>
    </row>
    <row r="2776" spans="6:24" ht="17.25">
      <c r="F2776" s="36"/>
      <c r="G2776" s="36"/>
      <c r="T2776" s="6"/>
      <c r="X2776" s="9"/>
    </row>
    <row r="2777" spans="6:24" ht="17.25">
      <c r="F2777" s="36"/>
      <c r="G2777" s="36"/>
      <c r="T2777" s="6"/>
      <c r="X2777" s="9"/>
    </row>
    <row r="2778" spans="6:24" ht="17.25">
      <c r="F2778" s="36"/>
      <c r="G2778" s="36"/>
      <c r="T2778" s="6"/>
      <c r="X2778" s="9"/>
    </row>
    <row r="2779" spans="6:24" ht="17.25">
      <c r="F2779" s="36"/>
      <c r="G2779" s="36"/>
      <c r="T2779" s="6"/>
      <c r="X2779" s="9"/>
    </row>
    <row r="2780" spans="6:24" ht="17.25">
      <c r="F2780" s="36"/>
      <c r="G2780" s="36"/>
      <c r="T2780" s="6"/>
      <c r="X2780" s="9"/>
    </row>
    <row r="2781" spans="6:24" ht="17.25">
      <c r="F2781" s="36"/>
      <c r="G2781" s="36"/>
      <c r="T2781" s="6"/>
      <c r="X2781" s="9"/>
    </row>
    <row r="2782" spans="6:24" ht="17.25">
      <c r="F2782" s="36"/>
      <c r="G2782" s="36"/>
      <c r="T2782" s="6"/>
      <c r="X2782" s="9"/>
    </row>
    <row r="2783" spans="6:24" ht="17.25">
      <c r="F2783" s="36"/>
      <c r="G2783" s="36"/>
      <c r="T2783" s="6"/>
      <c r="X2783" s="9"/>
    </row>
    <row r="2784" spans="6:24" ht="17.25">
      <c r="F2784" s="36"/>
      <c r="G2784" s="36"/>
      <c r="M2784" s="6"/>
      <c r="T2784" s="6"/>
      <c r="X2784" s="9"/>
    </row>
    <row r="2785" spans="6:24" ht="17.25">
      <c r="F2785" s="36"/>
      <c r="G2785" s="36"/>
      <c r="M2785" s="6"/>
      <c r="T2785" s="6"/>
      <c r="X2785" s="9"/>
    </row>
    <row r="2786" spans="6:24" ht="17.25">
      <c r="F2786" s="36"/>
      <c r="G2786" s="36"/>
      <c r="T2786" s="6"/>
      <c r="X2786" s="9"/>
    </row>
    <row r="2787" spans="6:24" ht="17.25">
      <c r="F2787" s="36"/>
      <c r="G2787" s="36"/>
      <c r="M2787" s="6"/>
      <c r="T2787" s="6"/>
      <c r="X2787" s="9"/>
    </row>
    <row r="2788" spans="6:24" ht="17.25">
      <c r="F2788" s="36"/>
      <c r="G2788" s="36"/>
      <c r="T2788" s="6"/>
      <c r="X2788" s="9"/>
    </row>
    <row r="2789" spans="6:24" ht="17.25">
      <c r="F2789" s="36"/>
      <c r="G2789" s="36"/>
      <c r="M2789" s="6"/>
      <c r="T2789" s="6"/>
      <c r="X2789" s="9"/>
    </row>
    <row r="2790" spans="6:24" ht="17.25">
      <c r="F2790" s="36"/>
      <c r="G2790" s="36"/>
      <c r="M2790" s="6"/>
      <c r="T2790" s="6"/>
      <c r="X2790" s="9"/>
    </row>
    <row r="2791" spans="6:24" ht="17.25">
      <c r="F2791" s="36"/>
      <c r="G2791" s="36"/>
      <c r="M2791" s="6"/>
      <c r="T2791" s="6"/>
      <c r="X2791" s="9"/>
    </row>
    <row r="2792" spans="6:24" ht="17.25">
      <c r="F2792" s="36"/>
      <c r="G2792" s="36"/>
      <c r="M2792" s="6"/>
      <c r="T2792" s="6"/>
      <c r="X2792" s="9"/>
    </row>
    <row r="2793" spans="6:24" ht="17.25">
      <c r="F2793" s="36"/>
      <c r="G2793" s="36"/>
      <c r="T2793" s="6"/>
      <c r="X2793" s="9"/>
    </row>
    <row r="2794" spans="6:24" ht="17.25">
      <c r="F2794" s="36"/>
      <c r="G2794" s="36"/>
      <c r="T2794" s="6"/>
      <c r="X2794" s="9"/>
    </row>
    <row r="2795" spans="6:24" ht="17.25">
      <c r="F2795" s="36"/>
      <c r="G2795" s="36"/>
      <c r="T2795" s="6"/>
      <c r="X2795" s="9"/>
    </row>
    <row r="2796" spans="6:24" ht="17.25">
      <c r="F2796" s="36"/>
      <c r="G2796" s="36"/>
      <c r="T2796" s="6"/>
      <c r="X2796" s="9"/>
    </row>
    <row r="2797" spans="6:24" ht="17.25">
      <c r="F2797" s="36"/>
      <c r="G2797" s="36"/>
      <c r="T2797" s="6"/>
      <c r="X2797" s="9"/>
    </row>
    <row r="2798" spans="6:24" ht="17.25">
      <c r="F2798" s="36"/>
      <c r="G2798" s="36"/>
      <c r="T2798" s="6"/>
      <c r="X2798" s="9"/>
    </row>
    <row r="2799" spans="6:24" ht="17.25">
      <c r="F2799" s="36"/>
      <c r="G2799" s="36"/>
      <c r="T2799" s="6"/>
      <c r="X2799" s="9"/>
    </row>
    <row r="2800" spans="6:24" ht="17.25">
      <c r="F2800" s="36"/>
      <c r="G2800" s="36"/>
      <c r="T2800" s="6"/>
      <c r="X2800" s="9"/>
    </row>
    <row r="2801" spans="6:24" ht="17.25">
      <c r="F2801" s="36"/>
      <c r="G2801" s="36"/>
      <c r="T2801" s="6"/>
      <c r="X2801" s="9"/>
    </row>
    <row r="2802" spans="6:24" ht="17.25">
      <c r="F2802" s="36"/>
      <c r="G2802" s="36"/>
      <c r="T2802" s="6"/>
      <c r="X2802" s="9"/>
    </row>
    <row r="2803" spans="6:24" ht="17.25">
      <c r="F2803" s="36"/>
      <c r="G2803" s="36"/>
      <c r="T2803" s="6"/>
      <c r="X2803" s="9"/>
    </row>
    <row r="2804" spans="6:24" ht="17.25">
      <c r="F2804" s="36"/>
      <c r="G2804" s="36"/>
      <c r="M2804" s="6"/>
      <c r="T2804" s="6"/>
      <c r="X2804" s="9"/>
    </row>
    <row r="2805" spans="6:24" ht="17.25">
      <c r="F2805" s="36"/>
      <c r="G2805" s="36"/>
      <c r="M2805" s="6"/>
      <c r="T2805" s="6"/>
      <c r="X2805" s="9"/>
    </row>
    <row r="2806" spans="6:24" ht="17.25">
      <c r="F2806" s="36"/>
      <c r="G2806" s="36"/>
      <c r="T2806" s="6"/>
      <c r="X2806" s="9"/>
    </row>
    <row r="2807" spans="6:24" ht="17.25">
      <c r="F2807" s="36"/>
      <c r="G2807" s="36"/>
      <c r="M2807" s="6"/>
      <c r="T2807" s="6"/>
      <c r="X2807" s="9"/>
    </row>
    <row r="2808" spans="6:24" ht="17.25">
      <c r="F2808" s="36"/>
      <c r="G2808" s="36"/>
      <c r="T2808" s="6"/>
      <c r="X2808" s="9"/>
    </row>
    <row r="2809" spans="6:24" ht="17.25">
      <c r="F2809" s="36"/>
      <c r="G2809" s="36"/>
      <c r="M2809" s="6"/>
      <c r="T2809" s="6"/>
      <c r="X2809" s="9"/>
    </row>
    <row r="2810" spans="6:24" ht="17.25">
      <c r="F2810" s="36"/>
      <c r="G2810" s="36"/>
      <c r="M2810" s="6"/>
      <c r="T2810" s="6"/>
      <c r="X2810" s="9"/>
    </row>
    <row r="2811" spans="6:24" ht="17.25">
      <c r="F2811" s="36"/>
      <c r="G2811" s="36"/>
      <c r="M2811" s="6"/>
      <c r="T2811" s="6"/>
      <c r="X2811" s="9"/>
    </row>
    <row r="2812" spans="6:24" ht="17.25">
      <c r="F2812" s="36"/>
      <c r="G2812" s="36"/>
      <c r="M2812" s="6"/>
      <c r="T2812" s="6"/>
      <c r="X2812" s="9"/>
    </row>
    <row r="2813" spans="6:24" ht="17.25">
      <c r="F2813" s="36"/>
      <c r="G2813" s="36"/>
      <c r="T2813" s="6"/>
      <c r="X2813" s="9"/>
    </row>
    <row r="2814" spans="6:24" ht="17.25">
      <c r="F2814" s="36"/>
      <c r="G2814" s="36"/>
      <c r="T2814" s="6"/>
      <c r="X2814" s="9"/>
    </row>
    <row r="2815" spans="6:24" ht="17.25">
      <c r="F2815" s="36"/>
      <c r="G2815" s="36"/>
      <c r="T2815" s="6"/>
      <c r="X2815" s="9"/>
    </row>
    <row r="2816" spans="6:24" ht="17.25">
      <c r="F2816" s="36"/>
      <c r="G2816" s="36"/>
      <c r="T2816" s="6"/>
      <c r="X2816" s="9"/>
    </row>
    <row r="2817" spans="6:24" ht="17.25">
      <c r="F2817" s="36"/>
      <c r="G2817" s="36"/>
      <c r="T2817" s="6"/>
      <c r="X2817" s="9"/>
    </row>
    <row r="2818" spans="6:24" ht="17.25">
      <c r="F2818" s="36"/>
      <c r="G2818" s="36"/>
      <c r="T2818" s="6"/>
      <c r="X2818" s="9"/>
    </row>
    <row r="2819" spans="6:24" ht="17.25">
      <c r="F2819" s="36"/>
      <c r="G2819" s="36"/>
      <c r="T2819" s="6"/>
      <c r="X2819" s="9"/>
    </row>
    <row r="2820" spans="6:24" ht="17.25">
      <c r="F2820" s="36"/>
      <c r="G2820" s="36"/>
      <c r="T2820" s="6"/>
      <c r="X2820" s="9"/>
    </row>
    <row r="2821" spans="6:24" ht="17.25">
      <c r="F2821" s="36"/>
      <c r="G2821" s="36"/>
      <c r="T2821" s="6"/>
      <c r="X2821" s="9"/>
    </row>
    <row r="2822" spans="6:24" ht="17.25">
      <c r="F2822" s="36"/>
      <c r="G2822" s="36"/>
      <c r="T2822" s="6"/>
      <c r="X2822" s="9"/>
    </row>
    <row r="2823" spans="6:24" ht="17.25">
      <c r="F2823" s="36"/>
      <c r="G2823" s="36"/>
      <c r="T2823" s="6"/>
      <c r="X2823" s="9"/>
    </row>
    <row r="2824" spans="6:24" ht="17.25">
      <c r="F2824" s="36"/>
      <c r="G2824" s="36"/>
      <c r="M2824" s="6"/>
      <c r="T2824" s="6"/>
      <c r="X2824" s="9"/>
    </row>
    <row r="2825" spans="6:24" ht="17.25">
      <c r="F2825" s="36"/>
      <c r="G2825" s="36"/>
      <c r="M2825" s="6"/>
      <c r="T2825" s="6"/>
      <c r="X2825" s="9"/>
    </row>
    <row r="2826" spans="6:24" ht="17.25">
      <c r="F2826" s="36"/>
      <c r="G2826" s="36"/>
      <c r="T2826" s="6"/>
      <c r="X2826" s="9"/>
    </row>
    <row r="2827" spans="6:24" ht="17.25">
      <c r="F2827" s="36"/>
      <c r="G2827" s="36"/>
      <c r="M2827" s="6"/>
      <c r="T2827" s="6"/>
      <c r="X2827" s="9"/>
    </row>
    <row r="2828" spans="6:24" ht="17.25">
      <c r="F2828" s="36"/>
      <c r="G2828" s="36"/>
      <c r="T2828" s="6"/>
      <c r="X2828" s="9"/>
    </row>
    <row r="2829" spans="6:24" ht="17.25">
      <c r="F2829" s="36"/>
      <c r="G2829" s="36"/>
      <c r="M2829" s="6"/>
      <c r="T2829" s="6"/>
      <c r="X2829" s="9"/>
    </row>
    <row r="2830" spans="6:24" ht="17.25">
      <c r="F2830" s="36"/>
      <c r="G2830" s="36"/>
      <c r="M2830" s="6"/>
      <c r="T2830" s="6"/>
      <c r="X2830" s="9"/>
    </row>
    <row r="2831" spans="6:24" ht="17.25">
      <c r="F2831" s="36"/>
      <c r="G2831" s="36"/>
      <c r="M2831" s="6"/>
      <c r="T2831" s="6"/>
      <c r="X2831" s="9"/>
    </row>
    <row r="2832" spans="6:24" ht="17.25">
      <c r="F2832" s="36"/>
      <c r="G2832" s="36"/>
      <c r="M2832" s="6"/>
      <c r="T2832" s="6"/>
      <c r="X2832" s="9"/>
    </row>
    <row r="2833" spans="6:24" ht="17.25">
      <c r="F2833" s="36"/>
      <c r="G2833" s="36"/>
      <c r="T2833" s="6"/>
      <c r="X2833" s="9"/>
    </row>
    <row r="2834" spans="6:24" ht="17.25">
      <c r="F2834" s="36"/>
      <c r="G2834" s="36"/>
      <c r="T2834" s="6"/>
      <c r="X2834" s="9"/>
    </row>
    <row r="2835" spans="6:24" ht="17.25">
      <c r="F2835" s="36"/>
      <c r="G2835" s="36"/>
      <c r="T2835" s="6"/>
      <c r="X2835" s="9"/>
    </row>
    <row r="2836" spans="6:24" ht="17.25">
      <c r="F2836" s="36"/>
      <c r="G2836" s="36"/>
      <c r="T2836" s="6"/>
      <c r="X2836" s="9"/>
    </row>
    <row r="2837" spans="6:24" ht="17.25">
      <c r="F2837" s="36"/>
      <c r="G2837" s="36"/>
      <c r="T2837" s="6"/>
      <c r="X2837" s="9"/>
    </row>
    <row r="2838" spans="6:24" ht="17.25">
      <c r="F2838" s="36"/>
      <c r="G2838" s="36"/>
      <c r="T2838" s="6"/>
      <c r="X2838" s="9"/>
    </row>
    <row r="2839" spans="6:24" ht="17.25">
      <c r="F2839" s="36"/>
      <c r="G2839" s="36"/>
      <c r="T2839" s="6"/>
      <c r="X2839" s="9"/>
    </row>
    <row r="2840" spans="6:24" ht="17.25">
      <c r="F2840" s="36"/>
      <c r="G2840" s="36"/>
      <c r="T2840" s="6"/>
      <c r="X2840" s="9"/>
    </row>
    <row r="2841" spans="6:24" ht="17.25">
      <c r="F2841" s="36"/>
      <c r="G2841" s="36"/>
      <c r="T2841" s="6"/>
      <c r="X2841" s="9"/>
    </row>
    <row r="2842" spans="6:24" ht="17.25">
      <c r="F2842" s="36"/>
      <c r="G2842" s="36"/>
      <c r="T2842" s="6"/>
      <c r="X2842" s="9"/>
    </row>
    <row r="2843" spans="6:24" ht="17.25">
      <c r="F2843" s="36"/>
      <c r="G2843" s="36"/>
      <c r="T2843" s="6"/>
      <c r="X2843" s="9"/>
    </row>
    <row r="2844" spans="6:24" ht="17.25">
      <c r="F2844" s="36"/>
      <c r="G2844" s="36"/>
      <c r="M2844" s="6"/>
      <c r="T2844" s="6"/>
      <c r="X2844" s="9"/>
    </row>
    <row r="2845" spans="6:24" ht="17.25">
      <c r="F2845" s="36"/>
      <c r="G2845" s="36"/>
      <c r="M2845" s="6"/>
      <c r="T2845" s="6"/>
      <c r="X2845" s="9"/>
    </row>
    <row r="2846" spans="6:24" ht="17.25">
      <c r="F2846" s="36"/>
      <c r="G2846" s="36"/>
      <c r="T2846" s="6"/>
      <c r="X2846" s="9"/>
    </row>
    <row r="2847" spans="6:24" ht="17.25">
      <c r="F2847" s="36"/>
      <c r="G2847" s="36"/>
      <c r="M2847" s="6"/>
      <c r="T2847" s="6"/>
      <c r="X2847" s="9"/>
    </row>
    <row r="2848" spans="6:24" ht="17.25">
      <c r="F2848" s="36"/>
      <c r="G2848" s="36"/>
      <c r="T2848" s="6"/>
      <c r="X2848" s="9"/>
    </row>
    <row r="2849" spans="6:24" ht="17.25">
      <c r="F2849" s="36"/>
      <c r="G2849" s="36"/>
      <c r="M2849" s="6"/>
      <c r="T2849" s="6"/>
      <c r="X2849" s="9"/>
    </row>
    <row r="2850" spans="6:24" ht="17.25">
      <c r="F2850" s="36"/>
      <c r="G2850" s="36"/>
      <c r="M2850" s="6"/>
      <c r="T2850" s="6"/>
      <c r="X2850" s="9"/>
    </row>
    <row r="2851" spans="6:24" ht="17.25">
      <c r="F2851" s="36"/>
      <c r="G2851" s="36"/>
      <c r="M2851" s="6"/>
      <c r="T2851" s="6"/>
      <c r="X2851" s="9"/>
    </row>
    <row r="2852" spans="6:24" ht="17.25">
      <c r="F2852" s="36"/>
      <c r="G2852" s="36"/>
      <c r="M2852" s="6"/>
      <c r="T2852" s="6"/>
      <c r="X2852" s="9"/>
    </row>
    <row r="2853" spans="6:24" ht="17.25">
      <c r="F2853" s="36"/>
      <c r="G2853" s="36"/>
      <c r="T2853" s="6"/>
      <c r="X2853" s="9"/>
    </row>
    <row r="2854" spans="6:24" ht="17.25">
      <c r="F2854" s="36"/>
      <c r="G2854" s="36"/>
      <c r="T2854" s="6"/>
      <c r="X2854" s="9"/>
    </row>
    <row r="2855" spans="6:24" ht="17.25">
      <c r="F2855" s="36"/>
      <c r="G2855" s="36"/>
      <c r="T2855" s="6"/>
      <c r="X2855" s="9"/>
    </row>
    <row r="2856" spans="6:24" ht="17.25">
      <c r="F2856" s="36"/>
      <c r="G2856" s="36"/>
      <c r="T2856" s="6"/>
      <c r="X2856" s="9"/>
    </row>
    <row r="2857" spans="6:24" ht="17.25">
      <c r="F2857" s="36"/>
      <c r="G2857" s="36"/>
      <c r="T2857" s="6"/>
      <c r="X2857" s="9"/>
    </row>
    <row r="2858" spans="6:24" ht="17.25">
      <c r="F2858" s="36"/>
      <c r="G2858" s="36"/>
      <c r="T2858" s="6"/>
      <c r="X2858" s="9"/>
    </row>
    <row r="2859" spans="6:24" ht="17.25">
      <c r="F2859" s="36"/>
      <c r="G2859" s="36"/>
      <c r="T2859" s="6"/>
      <c r="X2859" s="9"/>
    </row>
    <row r="2860" spans="6:24" ht="17.25">
      <c r="F2860" s="36"/>
      <c r="G2860" s="36"/>
      <c r="T2860" s="6"/>
      <c r="X2860" s="9"/>
    </row>
    <row r="2861" spans="6:24" ht="17.25">
      <c r="F2861" s="36"/>
      <c r="G2861" s="36"/>
      <c r="T2861" s="6"/>
      <c r="X2861" s="9"/>
    </row>
    <row r="2862" spans="6:24" ht="17.25">
      <c r="F2862" s="36"/>
      <c r="G2862" s="36"/>
      <c r="T2862" s="6"/>
      <c r="X2862" s="9"/>
    </row>
    <row r="2863" spans="6:24" ht="17.25">
      <c r="F2863" s="36"/>
      <c r="G2863" s="36"/>
      <c r="T2863" s="6"/>
      <c r="X2863" s="9"/>
    </row>
    <row r="2864" spans="6:24" ht="17.25">
      <c r="F2864" s="36"/>
      <c r="G2864" s="36"/>
      <c r="M2864" s="6"/>
      <c r="T2864" s="6"/>
      <c r="X2864" s="9"/>
    </row>
    <row r="2865" spans="6:24" ht="17.25">
      <c r="F2865" s="36"/>
      <c r="G2865" s="36"/>
      <c r="M2865" s="6"/>
      <c r="T2865" s="6"/>
      <c r="X2865" s="9"/>
    </row>
    <row r="2866" spans="6:24" ht="17.25">
      <c r="F2866" s="36"/>
      <c r="G2866" s="36"/>
      <c r="T2866" s="6"/>
      <c r="X2866" s="9"/>
    </row>
    <row r="2867" spans="6:24" ht="17.25">
      <c r="F2867" s="36"/>
      <c r="G2867" s="36"/>
      <c r="M2867" s="6"/>
      <c r="T2867" s="6"/>
      <c r="X2867" s="9"/>
    </row>
    <row r="2868" spans="6:24" ht="17.25">
      <c r="F2868" s="36"/>
      <c r="G2868" s="36"/>
      <c r="T2868" s="6"/>
      <c r="X2868" s="9"/>
    </row>
    <row r="2869" spans="6:24" ht="17.25">
      <c r="F2869" s="36"/>
      <c r="G2869" s="36"/>
      <c r="M2869" s="6"/>
      <c r="T2869" s="6"/>
      <c r="X2869" s="9"/>
    </row>
    <row r="2870" spans="6:24" ht="17.25">
      <c r="F2870" s="36"/>
      <c r="G2870" s="36"/>
      <c r="M2870" s="6"/>
      <c r="T2870" s="6"/>
      <c r="X2870" s="9"/>
    </row>
    <row r="2871" spans="6:24" ht="17.25">
      <c r="F2871" s="36"/>
      <c r="G2871" s="36"/>
      <c r="M2871" s="6"/>
      <c r="T2871" s="6"/>
      <c r="X2871" s="9"/>
    </row>
    <row r="2872" spans="6:24" ht="17.25">
      <c r="F2872" s="36"/>
      <c r="G2872" s="36"/>
      <c r="M2872" s="6"/>
      <c r="T2872" s="6"/>
      <c r="X2872" s="9"/>
    </row>
    <row r="2873" spans="6:24" ht="17.25">
      <c r="F2873" s="36"/>
      <c r="G2873" s="36"/>
      <c r="T2873" s="6"/>
      <c r="X2873" s="9"/>
    </row>
    <row r="2874" spans="6:24" ht="17.25">
      <c r="F2874" s="36"/>
      <c r="G2874" s="36"/>
      <c r="T2874" s="6"/>
      <c r="X2874" s="9"/>
    </row>
    <row r="2875" spans="6:24" ht="17.25">
      <c r="F2875" s="36"/>
      <c r="G2875" s="36"/>
      <c r="T2875" s="6"/>
      <c r="X2875" s="9"/>
    </row>
    <row r="2876" spans="6:24" ht="17.25">
      <c r="F2876" s="36"/>
      <c r="G2876" s="36"/>
      <c r="T2876" s="6"/>
      <c r="X2876" s="9"/>
    </row>
    <row r="2877" spans="6:24" ht="17.25">
      <c r="F2877" s="36"/>
      <c r="G2877" s="36"/>
      <c r="T2877" s="6"/>
      <c r="X2877" s="9"/>
    </row>
    <row r="2878" spans="6:24" ht="17.25">
      <c r="F2878" s="36"/>
      <c r="G2878" s="36"/>
      <c r="T2878" s="6"/>
      <c r="X2878" s="9"/>
    </row>
    <row r="2879" spans="6:24" ht="17.25">
      <c r="F2879" s="36"/>
      <c r="G2879" s="36"/>
      <c r="T2879" s="6"/>
      <c r="X2879" s="9"/>
    </row>
    <row r="2880" spans="6:24" ht="17.25">
      <c r="F2880" s="36"/>
      <c r="G2880" s="36"/>
      <c r="T2880" s="6"/>
      <c r="X2880" s="9"/>
    </row>
    <row r="2881" spans="6:24" ht="17.25">
      <c r="F2881" s="36"/>
      <c r="G2881" s="36"/>
      <c r="T2881" s="6"/>
      <c r="X2881" s="9"/>
    </row>
    <row r="2882" spans="6:24" ht="17.25">
      <c r="F2882" s="36"/>
      <c r="G2882" s="36"/>
      <c r="T2882" s="6"/>
      <c r="X2882" s="9"/>
    </row>
    <row r="2883" spans="6:24" ht="17.25">
      <c r="F2883" s="36"/>
      <c r="G2883" s="36"/>
      <c r="T2883" s="6"/>
      <c r="X2883" s="9"/>
    </row>
    <row r="2884" spans="6:24" ht="17.25">
      <c r="F2884" s="36"/>
      <c r="G2884" s="36"/>
      <c r="M2884" s="6"/>
      <c r="T2884" s="6"/>
      <c r="X2884" s="9"/>
    </row>
    <row r="2885" spans="6:24" ht="17.25">
      <c r="F2885" s="36"/>
      <c r="G2885" s="36"/>
      <c r="M2885" s="6"/>
      <c r="T2885" s="6"/>
      <c r="X2885" s="9"/>
    </row>
    <row r="2886" spans="6:24" ht="17.25">
      <c r="F2886" s="36"/>
      <c r="G2886" s="36"/>
      <c r="T2886" s="6"/>
      <c r="X2886" s="9"/>
    </row>
    <row r="2887" spans="6:24" ht="17.25">
      <c r="F2887" s="36"/>
      <c r="G2887" s="36"/>
      <c r="M2887" s="6"/>
      <c r="T2887" s="6"/>
      <c r="X2887" s="9"/>
    </row>
    <row r="2888" spans="6:24" ht="17.25">
      <c r="F2888" s="36"/>
      <c r="G2888" s="36"/>
      <c r="T2888" s="6"/>
      <c r="X2888" s="9"/>
    </row>
    <row r="2889" spans="6:24" ht="17.25">
      <c r="F2889" s="36"/>
      <c r="G2889" s="36"/>
      <c r="M2889" s="6"/>
      <c r="T2889" s="6"/>
      <c r="X2889" s="9"/>
    </row>
    <row r="2890" spans="6:24" ht="17.25">
      <c r="F2890" s="36"/>
      <c r="G2890" s="36"/>
      <c r="M2890" s="6"/>
      <c r="T2890" s="6"/>
      <c r="X2890" s="9"/>
    </row>
    <row r="2891" spans="6:24" ht="17.25">
      <c r="F2891" s="36"/>
      <c r="G2891" s="36"/>
      <c r="M2891" s="6"/>
      <c r="T2891" s="6"/>
      <c r="X2891" s="9"/>
    </row>
    <row r="2892" spans="6:24" ht="17.25">
      <c r="F2892" s="36"/>
      <c r="G2892" s="36"/>
      <c r="M2892" s="6"/>
      <c r="T2892" s="6"/>
      <c r="X2892" s="9"/>
    </row>
    <row r="2893" spans="6:24" ht="17.25">
      <c r="F2893" s="36"/>
      <c r="G2893" s="36"/>
      <c r="T2893" s="6"/>
      <c r="X2893" s="9"/>
    </row>
    <row r="2894" spans="6:24" ht="17.25">
      <c r="F2894" s="36"/>
      <c r="G2894" s="36"/>
      <c r="T2894" s="6"/>
      <c r="X2894" s="9"/>
    </row>
    <row r="2895" spans="6:24" ht="17.25">
      <c r="F2895" s="36"/>
      <c r="G2895" s="36"/>
      <c r="T2895" s="6"/>
      <c r="X2895" s="9"/>
    </row>
    <row r="2896" spans="6:24" ht="17.25">
      <c r="F2896" s="36"/>
      <c r="G2896" s="36"/>
      <c r="T2896" s="6"/>
      <c r="X2896" s="9"/>
    </row>
    <row r="2897" spans="6:24" ht="17.25">
      <c r="F2897" s="36"/>
      <c r="G2897" s="36"/>
      <c r="T2897" s="6"/>
      <c r="X2897" s="9"/>
    </row>
    <row r="2898" spans="6:24" ht="17.25">
      <c r="F2898" s="36"/>
      <c r="G2898" s="36"/>
      <c r="T2898" s="6"/>
      <c r="X2898" s="9"/>
    </row>
    <row r="2899" spans="6:24" ht="17.25">
      <c r="F2899" s="36"/>
      <c r="G2899" s="36"/>
      <c r="T2899" s="6"/>
      <c r="X2899" s="9"/>
    </row>
    <row r="2900" spans="6:24" ht="17.25">
      <c r="F2900" s="36"/>
      <c r="G2900" s="36"/>
      <c r="T2900" s="6"/>
      <c r="X2900" s="9"/>
    </row>
    <row r="2901" spans="6:24" ht="17.25">
      <c r="F2901" s="36"/>
      <c r="G2901" s="36"/>
      <c r="T2901" s="6"/>
      <c r="X2901" s="9"/>
    </row>
    <row r="2902" spans="6:24" ht="17.25">
      <c r="F2902" s="36"/>
      <c r="G2902" s="36"/>
      <c r="T2902" s="6"/>
      <c r="X2902" s="9"/>
    </row>
    <row r="2903" spans="6:24" ht="17.25">
      <c r="F2903" s="36"/>
      <c r="G2903" s="36"/>
      <c r="T2903" s="6"/>
      <c r="X2903" s="9"/>
    </row>
    <row r="2904" spans="6:24" ht="17.25">
      <c r="F2904" s="36"/>
      <c r="G2904" s="36"/>
      <c r="M2904" s="6"/>
      <c r="T2904" s="6"/>
      <c r="X2904" s="9"/>
    </row>
    <row r="2905" spans="6:24" ht="17.25">
      <c r="F2905" s="36"/>
      <c r="G2905" s="36"/>
      <c r="M2905" s="6"/>
      <c r="T2905" s="6"/>
      <c r="X2905" s="9"/>
    </row>
    <row r="2906" spans="6:24" ht="17.25">
      <c r="F2906" s="36"/>
      <c r="G2906" s="36"/>
      <c r="T2906" s="6"/>
      <c r="X2906" s="9"/>
    </row>
    <row r="2907" spans="6:24" ht="17.25">
      <c r="F2907" s="36"/>
      <c r="G2907" s="36"/>
      <c r="M2907" s="6"/>
      <c r="T2907" s="6"/>
      <c r="X2907" s="9"/>
    </row>
    <row r="2908" spans="6:24" ht="17.25">
      <c r="F2908" s="36"/>
      <c r="G2908" s="36"/>
      <c r="T2908" s="6"/>
      <c r="X2908" s="9"/>
    </row>
    <row r="2909" spans="6:24" ht="17.25">
      <c r="F2909" s="36"/>
      <c r="G2909" s="36"/>
      <c r="M2909" s="6"/>
      <c r="T2909" s="6"/>
      <c r="X2909" s="9"/>
    </row>
    <row r="2910" spans="6:24" ht="17.25">
      <c r="F2910" s="36"/>
      <c r="G2910" s="36"/>
      <c r="M2910" s="6"/>
      <c r="T2910" s="6"/>
      <c r="X2910" s="9"/>
    </row>
    <row r="2911" spans="6:24" ht="17.25">
      <c r="F2911" s="36"/>
      <c r="G2911" s="36"/>
      <c r="M2911" s="6"/>
      <c r="T2911" s="6"/>
      <c r="X2911" s="9"/>
    </row>
    <row r="2912" spans="6:24" ht="17.25">
      <c r="F2912" s="36"/>
      <c r="G2912" s="36"/>
      <c r="M2912" s="6"/>
      <c r="T2912" s="6"/>
      <c r="X2912" s="9"/>
    </row>
    <row r="2913" spans="6:24" ht="17.25">
      <c r="F2913" s="36"/>
      <c r="G2913" s="36"/>
      <c r="T2913" s="6"/>
      <c r="X2913" s="9"/>
    </row>
    <row r="2914" spans="6:24" ht="17.25">
      <c r="F2914" s="36"/>
      <c r="G2914" s="36"/>
      <c r="T2914" s="6"/>
      <c r="X2914" s="9"/>
    </row>
    <row r="2915" spans="6:24" ht="17.25">
      <c r="F2915" s="36"/>
      <c r="G2915" s="36"/>
      <c r="T2915" s="6"/>
      <c r="X2915" s="9"/>
    </row>
    <row r="2916" spans="6:24" ht="17.25">
      <c r="F2916" s="36"/>
      <c r="G2916" s="36"/>
      <c r="T2916" s="6"/>
      <c r="X2916" s="9"/>
    </row>
    <row r="2917" spans="6:24" ht="17.25">
      <c r="F2917" s="36"/>
      <c r="G2917" s="36"/>
      <c r="T2917" s="6"/>
      <c r="X2917" s="9"/>
    </row>
    <row r="2918" spans="6:24" ht="17.25">
      <c r="F2918" s="36"/>
      <c r="G2918" s="36"/>
      <c r="T2918" s="6"/>
      <c r="X2918" s="9"/>
    </row>
    <row r="2919" spans="6:24" ht="17.25">
      <c r="F2919" s="36"/>
      <c r="G2919" s="36"/>
      <c r="T2919" s="6"/>
      <c r="X2919" s="9"/>
    </row>
    <row r="2920" spans="6:24" ht="17.25">
      <c r="F2920" s="36"/>
      <c r="G2920" s="36"/>
      <c r="T2920" s="6"/>
      <c r="X2920" s="9"/>
    </row>
    <row r="2921" spans="6:24" ht="17.25">
      <c r="F2921" s="36"/>
      <c r="G2921" s="36"/>
      <c r="T2921" s="6"/>
      <c r="X2921" s="9"/>
    </row>
    <row r="2922" spans="6:24" ht="17.25">
      <c r="F2922" s="36"/>
      <c r="G2922" s="36"/>
      <c r="T2922" s="6"/>
      <c r="X2922" s="9"/>
    </row>
    <row r="2923" spans="6:24" ht="17.25">
      <c r="F2923" s="36"/>
      <c r="G2923" s="36"/>
      <c r="T2923" s="6"/>
      <c r="X2923" s="9"/>
    </row>
    <row r="2924" spans="6:24" ht="17.25">
      <c r="F2924" s="36"/>
      <c r="G2924" s="36"/>
      <c r="M2924" s="6"/>
      <c r="T2924" s="6"/>
      <c r="X2924" s="9"/>
    </row>
    <row r="2925" spans="6:24" ht="17.25">
      <c r="F2925" s="36"/>
      <c r="G2925" s="36"/>
      <c r="M2925" s="6"/>
      <c r="T2925" s="6"/>
      <c r="X2925" s="9"/>
    </row>
    <row r="2926" spans="6:24" ht="17.25">
      <c r="F2926" s="36"/>
      <c r="G2926" s="36"/>
      <c r="T2926" s="6"/>
      <c r="X2926" s="9"/>
    </row>
    <row r="2927" spans="6:24" ht="17.25">
      <c r="F2927" s="36"/>
      <c r="G2927" s="36"/>
      <c r="M2927" s="6"/>
      <c r="T2927" s="6"/>
      <c r="X2927" s="9"/>
    </row>
    <row r="2928" spans="6:24" ht="17.25">
      <c r="F2928" s="36"/>
      <c r="G2928" s="36"/>
      <c r="T2928" s="6"/>
      <c r="X2928" s="9"/>
    </row>
    <row r="2929" spans="6:24" ht="17.25">
      <c r="F2929" s="36"/>
      <c r="G2929" s="36"/>
      <c r="M2929" s="6"/>
      <c r="T2929" s="6"/>
      <c r="X2929" s="9"/>
    </row>
    <row r="2930" spans="6:24" ht="17.25">
      <c r="F2930" s="36"/>
      <c r="G2930" s="36"/>
      <c r="M2930" s="6"/>
      <c r="T2930" s="6"/>
      <c r="X2930" s="9"/>
    </row>
    <row r="2931" spans="6:24" ht="17.25">
      <c r="F2931" s="36"/>
      <c r="G2931" s="36"/>
      <c r="M2931" s="6"/>
      <c r="T2931" s="6"/>
      <c r="X2931" s="9"/>
    </row>
    <row r="2932" spans="6:24" ht="17.25">
      <c r="F2932" s="36"/>
      <c r="G2932" s="36"/>
      <c r="M2932" s="6"/>
      <c r="T2932" s="6"/>
      <c r="X2932" s="9"/>
    </row>
    <row r="2933" spans="6:24" ht="17.25">
      <c r="F2933" s="36"/>
      <c r="G2933" s="36"/>
      <c r="T2933" s="6"/>
      <c r="X2933" s="9"/>
    </row>
    <row r="2934" spans="6:24" ht="17.25">
      <c r="F2934" s="36"/>
      <c r="G2934" s="36"/>
      <c r="T2934" s="6"/>
      <c r="X2934" s="9"/>
    </row>
    <row r="2935" spans="6:24" ht="17.25">
      <c r="F2935" s="36"/>
      <c r="G2935" s="36"/>
      <c r="T2935" s="6"/>
      <c r="X2935" s="9"/>
    </row>
    <row r="2936" spans="6:24" ht="17.25">
      <c r="F2936" s="36"/>
      <c r="G2936" s="36"/>
      <c r="T2936" s="6"/>
      <c r="X2936" s="9"/>
    </row>
    <row r="2937" spans="6:24" ht="17.25">
      <c r="F2937" s="36"/>
      <c r="G2937" s="36"/>
      <c r="T2937" s="6"/>
      <c r="X2937" s="9"/>
    </row>
    <row r="2938" spans="6:24" ht="17.25">
      <c r="F2938" s="36"/>
      <c r="G2938" s="36"/>
      <c r="T2938" s="6"/>
      <c r="X2938" s="9"/>
    </row>
    <row r="2939" spans="6:24" ht="17.25">
      <c r="F2939" s="36"/>
      <c r="G2939" s="36"/>
      <c r="T2939" s="6"/>
      <c r="X2939" s="9"/>
    </row>
    <row r="2940" spans="6:24" ht="17.25">
      <c r="F2940" s="36"/>
      <c r="G2940" s="36"/>
      <c r="T2940" s="6"/>
      <c r="X2940" s="9"/>
    </row>
    <row r="2941" spans="6:24" ht="17.25">
      <c r="F2941" s="36"/>
      <c r="G2941" s="36"/>
      <c r="T2941" s="6"/>
      <c r="X2941" s="9"/>
    </row>
    <row r="2942" spans="6:24" ht="17.25">
      <c r="F2942" s="36"/>
      <c r="G2942" s="36"/>
      <c r="T2942" s="6"/>
      <c r="X2942" s="9"/>
    </row>
    <row r="2943" spans="6:24" ht="17.25">
      <c r="F2943" s="36"/>
      <c r="G2943" s="36"/>
      <c r="T2943" s="6"/>
      <c r="X2943" s="9"/>
    </row>
    <row r="2944" spans="6:24" ht="17.25">
      <c r="F2944" s="36"/>
      <c r="G2944" s="36"/>
      <c r="M2944" s="6"/>
      <c r="T2944" s="6"/>
      <c r="X2944" s="9"/>
    </row>
    <row r="2945" spans="6:24" ht="17.25">
      <c r="F2945" s="36"/>
      <c r="G2945" s="36"/>
      <c r="M2945" s="6"/>
      <c r="T2945" s="6"/>
      <c r="X2945" s="9"/>
    </row>
    <row r="2946" spans="6:24" ht="17.25">
      <c r="F2946" s="36"/>
      <c r="G2946" s="36"/>
      <c r="T2946" s="6"/>
      <c r="X2946" s="9"/>
    </row>
    <row r="2947" spans="6:24" ht="17.25">
      <c r="F2947" s="36"/>
      <c r="G2947" s="36"/>
      <c r="M2947" s="6"/>
      <c r="T2947" s="6"/>
      <c r="X2947" s="9"/>
    </row>
    <row r="2948" spans="6:24" ht="17.25">
      <c r="F2948" s="36"/>
      <c r="G2948" s="36"/>
      <c r="T2948" s="6"/>
      <c r="X2948" s="9"/>
    </row>
    <row r="2949" spans="6:24" ht="17.25">
      <c r="F2949" s="36"/>
      <c r="G2949" s="36"/>
      <c r="M2949" s="6"/>
      <c r="T2949" s="6"/>
      <c r="X2949" s="9"/>
    </row>
    <row r="2950" spans="6:24" ht="17.25">
      <c r="F2950" s="36"/>
      <c r="G2950" s="36"/>
      <c r="M2950" s="6"/>
      <c r="T2950" s="6"/>
      <c r="X2950" s="9"/>
    </row>
    <row r="2951" spans="6:24" ht="17.25">
      <c r="F2951" s="36"/>
      <c r="G2951" s="36"/>
      <c r="M2951" s="6"/>
      <c r="T2951" s="6"/>
      <c r="X2951" s="9"/>
    </row>
    <row r="2952" spans="6:24" ht="17.25">
      <c r="F2952" s="36"/>
      <c r="G2952" s="36"/>
      <c r="M2952" s="6"/>
      <c r="T2952" s="6"/>
      <c r="X2952" s="9"/>
    </row>
    <row r="2953" spans="6:24" ht="17.25">
      <c r="F2953" s="36"/>
      <c r="G2953" s="36"/>
      <c r="T2953" s="6"/>
      <c r="X2953" s="9"/>
    </row>
    <row r="2954" spans="6:24" ht="17.25">
      <c r="F2954" s="36"/>
      <c r="G2954" s="36"/>
      <c r="T2954" s="6"/>
      <c r="X2954" s="9"/>
    </row>
    <row r="2955" spans="6:24" ht="17.25">
      <c r="F2955" s="36"/>
      <c r="G2955" s="36"/>
      <c r="T2955" s="6"/>
      <c r="X2955" s="9"/>
    </row>
    <row r="2956" spans="6:24" ht="17.25">
      <c r="F2956" s="36"/>
      <c r="G2956" s="36"/>
      <c r="T2956" s="6"/>
      <c r="X2956" s="9"/>
    </row>
    <row r="2957" spans="6:24" ht="17.25">
      <c r="F2957" s="36"/>
      <c r="G2957" s="36"/>
      <c r="T2957" s="6"/>
      <c r="X2957" s="9"/>
    </row>
    <row r="2958" spans="6:24" ht="17.25">
      <c r="F2958" s="36"/>
      <c r="G2958" s="36"/>
      <c r="T2958" s="6"/>
      <c r="X2958" s="9"/>
    </row>
    <row r="2959" spans="6:24" ht="17.25">
      <c r="F2959" s="36"/>
      <c r="G2959" s="36"/>
      <c r="T2959" s="6"/>
      <c r="X2959" s="9"/>
    </row>
    <row r="2960" spans="6:24" ht="17.25">
      <c r="F2960" s="36"/>
      <c r="G2960" s="36"/>
      <c r="T2960" s="6"/>
      <c r="X2960" s="9"/>
    </row>
    <row r="2961" spans="6:24" ht="17.25">
      <c r="F2961" s="36"/>
      <c r="G2961" s="36"/>
      <c r="T2961" s="6"/>
      <c r="X2961" s="9"/>
    </row>
    <row r="2962" spans="6:24" ht="17.25">
      <c r="F2962" s="36"/>
      <c r="G2962" s="36"/>
      <c r="T2962" s="6"/>
      <c r="X2962" s="9"/>
    </row>
    <row r="2963" spans="6:24" ht="17.25">
      <c r="F2963" s="36"/>
      <c r="G2963" s="36"/>
      <c r="T2963" s="6"/>
      <c r="X2963" s="9"/>
    </row>
    <row r="2964" spans="6:24" ht="17.25">
      <c r="F2964" s="36"/>
      <c r="G2964" s="36"/>
      <c r="M2964" s="6"/>
      <c r="T2964" s="6"/>
      <c r="X2964" s="9"/>
    </row>
    <row r="2965" spans="6:24" ht="17.25">
      <c r="F2965" s="36"/>
      <c r="G2965" s="36"/>
      <c r="M2965" s="6"/>
      <c r="T2965" s="6"/>
      <c r="X2965" s="9"/>
    </row>
    <row r="2966" spans="6:24" ht="17.25">
      <c r="F2966" s="36"/>
      <c r="G2966" s="36"/>
      <c r="T2966" s="6"/>
      <c r="X2966" s="9"/>
    </row>
    <row r="2967" spans="6:24" ht="17.25">
      <c r="F2967" s="36"/>
      <c r="G2967" s="36"/>
      <c r="M2967" s="6"/>
      <c r="T2967" s="6"/>
      <c r="X2967" s="9"/>
    </row>
    <row r="2968" spans="6:24" ht="17.25">
      <c r="F2968" s="36"/>
      <c r="G2968" s="36"/>
      <c r="T2968" s="6"/>
      <c r="X2968" s="9"/>
    </row>
    <row r="2969" spans="6:24" ht="17.25">
      <c r="F2969" s="36"/>
      <c r="G2969" s="36"/>
      <c r="M2969" s="6"/>
      <c r="T2969" s="6"/>
      <c r="X2969" s="9"/>
    </row>
    <row r="2970" spans="6:24" ht="17.25">
      <c r="F2970" s="36"/>
      <c r="G2970" s="36"/>
      <c r="M2970" s="6"/>
      <c r="T2970" s="6"/>
      <c r="X2970" s="9"/>
    </row>
    <row r="2971" spans="6:24" ht="17.25">
      <c r="F2971" s="36"/>
      <c r="G2971" s="36"/>
      <c r="M2971" s="6"/>
      <c r="T2971" s="6"/>
      <c r="X2971" s="9"/>
    </row>
    <row r="2973" spans="6:24" ht="17.25">
      <c r="F2973" s="36"/>
      <c r="G2973" s="36"/>
      <c r="M2973" s="6"/>
      <c r="T2973" s="6"/>
      <c r="X2973" s="9"/>
    </row>
    <row r="2974" spans="6:24" ht="17.25">
      <c r="F2974" s="36"/>
      <c r="G2974" s="36"/>
      <c r="T2974" s="6"/>
      <c r="X2974" s="9"/>
    </row>
    <row r="2975" spans="6:24" ht="17.25">
      <c r="F2975" s="36"/>
      <c r="G2975" s="36"/>
      <c r="T2975" s="6"/>
      <c r="X2975" s="9"/>
    </row>
    <row r="2976" spans="6:24" ht="17.25">
      <c r="F2976" s="36"/>
      <c r="G2976" s="36"/>
      <c r="T2976" s="6"/>
      <c r="X2976" s="9"/>
    </row>
    <row r="2977" spans="6:24" ht="17.25">
      <c r="F2977" s="36"/>
      <c r="G2977" s="36"/>
      <c r="T2977" s="6"/>
      <c r="X2977" s="9"/>
    </row>
    <row r="2978" spans="6:24" ht="17.25">
      <c r="F2978" s="36"/>
      <c r="G2978" s="36"/>
      <c r="T2978" s="6"/>
      <c r="X2978" s="9"/>
    </row>
    <row r="2979" spans="6:24" ht="17.25">
      <c r="F2979" s="36"/>
      <c r="G2979" s="36"/>
      <c r="T2979" s="6"/>
      <c r="X2979" s="9"/>
    </row>
    <row r="2980" spans="6:24" ht="17.25">
      <c r="F2980" s="36"/>
      <c r="G2980" s="36"/>
      <c r="T2980" s="6"/>
      <c r="X2980" s="9"/>
    </row>
    <row r="2981" spans="6:24" ht="17.25">
      <c r="F2981" s="36"/>
      <c r="G2981" s="36"/>
      <c r="T2981" s="6"/>
      <c r="X2981" s="9"/>
    </row>
    <row r="2982" spans="6:24" ht="17.25">
      <c r="F2982" s="36"/>
      <c r="G2982" s="36"/>
      <c r="T2982" s="6"/>
      <c r="X2982" s="9"/>
    </row>
    <row r="2983" spans="6:24" ht="17.25">
      <c r="F2983" s="36"/>
      <c r="G2983" s="36"/>
      <c r="T2983" s="6"/>
      <c r="X2983" s="9"/>
    </row>
    <row r="2984" spans="6:24" ht="17.25">
      <c r="F2984" s="36"/>
      <c r="G2984" s="36"/>
      <c r="T2984" s="6"/>
      <c r="X2984" s="9"/>
    </row>
    <row r="2985" spans="6:24" ht="17.25">
      <c r="F2985" s="36"/>
      <c r="G2985" s="36"/>
      <c r="M2985" s="6"/>
      <c r="T2985" s="6"/>
      <c r="X2985" s="9"/>
    </row>
    <row r="2986" spans="6:24" ht="17.25">
      <c r="F2986" s="36"/>
      <c r="G2986" s="36"/>
      <c r="M2986" s="6"/>
      <c r="T2986" s="6"/>
      <c r="X2986" s="9"/>
    </row>
    <row r="2987" spans="6:24" ht="17.25">
      <c r="F2987" s="36"/>
      <c r="G2987" s="36"/>
      <c r="T2987" s="6"/>
      <c r="X2987" s="9"/>
    </row>
    <row r="2988" spans="6:24" ht="17.25">
      <c r="F2988" s="36"/>
      <c r="G2988" s="36"/>
      <c r="M2988" s="6"/>
      <c r="T2988" s="6"/>
      <c r="X2988" s="9"/>
    </row>
    <row r="2989" spans="6:24" ht="17.25">
      <c r="F2989" s="36"/>
      <c r="G2989" s="36"/>
      <c r="T2989" s="6"/>
      <c r="X2989" s="9"/>
    </row>
    <row r="2990" spans="6:24" ht="17.25">
      <c r="F2990" s="36"/>
      <c r="G2990" s="36"/>
      <c r="M2990" s="6"/>
      <c r="T2990" s="6"/>
      <c r="X2990" s="9"/>
    </row>
    <row r="2991" spans="6:24" ht="17.25">
      <c r="F2991" s="36"/>
      <c r="G2991" s="36"/>
      <c r="M2991" s="6"/>
      <c r="T2991" s="6"/>
      <c r="X2991" s="9"/>
    </row>
    <row r="2992" spans="6:24" ht="17.25">
      <c r="F2992" s="36"/>
      <c r="G2992" s="36"/>
      <c r="M2992" s="6"/>
      <c r="T2992" s="6"/>
      <c r="X2992" s="9"/>
    </row>
    <row r="2993" spans="6:24" ht="17.25">
      <c r="F2993" s="36"/>
      <c r="G2993" s="36"/>
      <c r="M2993" s="6"/>
      <c r="T2993" s="6"/>
      <c r="X2993" s="9"/>
    </row>
    <row r="2994" spans="6:24" ht="17.25">
      <c r="F2994" s="36"/>
      <c r="G2994" s="36"/>
      <c r="T2994" s="6"/>
      <c r="X2994" s="9"/>
    </row>
    <row r="2995" spans="6:24" ht="17.25">
      <c r="F2995" s="36"/>
      <c r="G2995" s="36"/>
      <c r="T2995" s="6"/>
      <c r="X2995" s="9"/>
    </row>
    <row r="2996" spans="6:24" ht="17.25">
      <c r="F2996" s="36"/>
      <c r="G2996" s="36"/>
      <c r="T2996" s="6"/>
      <c r="X2996" s="9"/>
    </row>
    <row r="2997" spans="6:24" ht="17.25">
      <c r="F2997" s="36"/>
      <c r="G2997" s="36"/>
      <c r="T2997" s="6"/>
      <c r="X2997" s="9"/>
    </row>
    <row r="2998" spans="6:24" ht="17.25">
      <c r="F2998" s="36"/>
      <c r="G2998" s="36"/>
      <c r="T2998" s="6"/>
      <c r="X2998" s="9"/>
    </row>
    <row r="2999" spans="6:24" ht="17.25">
      <c r="F2999" s="36"/>
      <c r="G2999" s="36"/>
      <c r="T2999" s="6"/>
      <c r="X2999" s="9"/>
    </row>
    <row r="3000" spans="6:24" ht="17.25">
      <c r="F3000" s="36"/>
      <c r="G3000" s="36"/>
      <c r="T3000" s="6"/>
      <c r="X3000" s="9"/>
    </row>
    <row r="3001" spans="6:24" ht="17.25">
      <c r="F3001" s="36"/>
      <c r="G3001" s="36"/>
      <c r="T3001" s="6"/>
      <c r="X3001" s="9"/>
    </row>
    <row r="3002" spans="6:24" ht="17.25">
      <c r="F3002" s="36"/>
      <c r="G3002" s="36"/>
      <c r="T3002" s="6"/>
      <c r="X3002" s="9"/>
    </row>
    <row r="3003" spans="6:24" ht="17.25">
      <c r="F3003" s="36"/>
      <c r="G3003" s="36"/>
      <c r="T3003" s="6"/>
      <c r="X3003" s="9"/>
    </row>
    <row r="3004" spans="6:24" ht="17.25">
      <c r="F3004" s="36"/>
      <c r="G3004" s="36"/>
      <c r="T3004" s="6"/>
      <c r="X3004" s="9"/>
    </row>
    <row r="3005" spans="6:24" ht="17.25">
      <c r="F3005" s="36"/>
      <c r="G3005" s="36"/>
      <c r="M3005" s="6"/>
      <c r="T3005" s="6"/>
      <c r="X3005" s="9"/>
    </row>
    <row r="3006" spans="6:24" ht="17.25">
      <c r="F3006" s="36"/>
      <c r="G3006" s="36"/>
      <c r="M3006" s="6"/>
      <c r="T3006" s="6"/>
      <c r="X3006" s="9"/>
    </row>
    <row r="3007" spans="6:24" ht="17.25">
      <c r="F3007" s="36"/>
      <c r="G3007" s="36"/>
      <c r="T3007" s="6"/>
      <c r="X3007" s="9"/>
    </row>
    <row r="3008" spans="6:24" ht="17.25">
      <c r="F3008" s="36"/>
      <c r="G3008" s="36"/>
      <c r="M3008" s="6"/>
      <c r="T3008" s="6"/>
      <c r="X3008" s="9"/>
    </row>
    <row r="3009" spans="6:24" ht="17.25">
      <c r="F3009" s="36"/>
      <c r="G3009" s="36"/>
      <c r="T3009" s="6"/>
      <c r="X3009" s="9"/>
    </row>
    <row r="3010" spans="6:24" ht="17.25">
      <c r="F3010" s="36"/>
      <c r="G3010" s="36"/>
      <c r="M3010" s="6"/>
      <c r="T3010" s="6"/>
      <c r="X3010" s="9"/>
    </row>
    <row r="3011" spans="6:24" ht="17.25">
      <c r="F3011" s="36"/>
      <c r="G3011" s="36"/>
      <c r="M3011" s="6"/>
      <c r="T3011" s="6"/>
      <c r="X3011" s="9"/>
    </row>
    <row r="3012" spans="6:24" ht="17.25">
      <c r="F3012" s="36"/>
      <c r="G3012" s="36"/>
      <c r="M3012" s="6"/>
      <c r="T3012" s="6"/>
      <c r="X3012" s="9"/>
    </row>
    <row r="3013" spans="6:24" ht="17.25">
      <c r="F3013" s="36"/>
      <c r="G3013" s="36"/>
      <c r="M3013" s="6"/>
      <c r="T3013" s="6"/>
      <c r="X3013" s="9"/>
    </row>
    <row r="3014" spans="6:24" ht="17.25">
      <c r="F3014" s="36"/>
      <c r="G3014" s="36"/>
      <c r="T3014" s="6"/>
      <c r="X3014" s="9"/>
    </row>
    <row r="3015" spans="6:24" ht="17.25">
      <c r="F3015" s="36"/>
      <c r="G3015" s="36"/>
      <c r="T3015" s="6"/>
      <c r="X3015" s="9"/>
    </row>
    <row r="3016" spans="6:24" ht="17.25">
      <c r="F3016" s="36"/>
      <c r="G3016" s="36"/>
      <c r="T3016" s="6"/>
      <c r="X3016" s="9"/>
    </row>
    <row r="3017" spans="6:24" ht="17.25">
      <c r="F3017" s="36"/>
      <c r="G3017" s="36"/>
      <c r="T3017" s="6"/>
      <c r="X3017" s="9"/>
    </row>
    <row r="3018" spans="6:24" ht="17.25">
      <c r="F3018" s="36"/>
      <c r="G3018" s="36"/>
      <c r="T3018" s="6"/>
      <c r="X3018" s="9"/>
    </row>
    <row r="3019" spans="6:24" ht="17.25">
      <c r="F3019" s="36"/>
      <c r="G3019" s="36"/>
      <c r="T3019" s="6"/>
      <c r="X3019" s="9"/>
    </row>
    <row r="3020" spans="6:24" ht="17.25">
      <c r="F3020" s="36"/>
      <c r="G3020" s="36"/>
      <c r="T3020" s="6"/>
      <c r="X3020" s="9"/>
    </row>
    <row r="3021" spans="6:24" ht="17.25">
      <c r="F3021" s="36"/>
      <c r="G3021" s="36"/>
      <c r="T3021" s="6"/>
      <c r="X3021" s="9"/>
    </row>
    <row r="3022" spans="6:24" ht="17.25">
      <c r="F3022" s="36"/>
      <c r="G3022" s="36"/>
      <c r="T3022" s="6"/>
      <c r="X3022" s="9"/>
    </row>
    <row r="3023" spans="6:24" ht="17.25">
      <c r="F3023" s="36"/>
      <c r="G3023" s="36"/>
      <c r="T3023" s="6"/>
      <c r="X3023" s="9"/>
    </row>
    <row r="3024" spans="6:24" ht="17.25">
      <c r="F3024" s="36"/>
      <c r="G3024" s="36"/>
      <c r="T3024" s="6"/>
      <c r="X3024" s="9"/>
    </row>
    <row r="3025" spans="6:24" ht="17.25">
      <c r="F3025" s="36"/>
      <c r="G3025" s="36"/>
      <c r="M3025" s="6"/>
      <c r="T3025" s="6"/>
      <c r="X3025" s="9"/>
    </row>
    <row r="3026" spans="6:24" ht="17.25">
      <c r="F3026" s="36"/>
      <c r="G3026" s="36"/>
      <c r="M3026" s="6"/>
      <c r="T3026" s="6"/>
      <c r="X3026" s="9"/>
    </row>
    <row r="3027" spans="6:24" ht="17.25">
      <c r="F3027" s="36"/>
      <c r="G3027" s="36"/>
      <c r="T3027" s="6"/>
      <c r="X3027" s="9"/>
    </row>
    <row r="3028" spans="6:24" ht="17.25">
      <c r="F3028" s="36"/>
      <c r="G3028" s="36"/>
      <c r="M3028" s="6"/>
      <c r="T3028" s="6"/>
      <c r="X3028" s="9"/>
    </row>
    <row r="3029" spans="6:24" ht="17.25">
      <c r="F3029" s="36"/>
      <c r="G3029" s="36"/>
      <c r="T3029" s="6"/>
      <c r="X3029" s="9"/>
    </row>
    <row r="3030" spans="6:24" ht="17.25">
      <c r="F3030" s="36"/>
      <c r="G3030" s="36"/>
      <c r="M3030" s="6"/>
      <c r="T3030" s="6"/>
      <c r="X3030" s="9"/>
    </row>
    <row r="3031" spans="6:24" ht="17.25">
      <c r="F3031" s="36"/>
      <c r="G3031" s="36"/>
      <c r="M3031" s="6"/>
      <c r="T3031" s="6"/>
      <c r="X3031" s="9"/>
    </row>
    <row r="3032" spans="6:24" ht="17.25">
      <c r="F3032" s="36"/>
      <c r="G3032" s="36"/>
      <c r="M3032" s="6"/>
      <c r="T3032" s="6"/>
      <c r="X3032" s="9"/>
    </row>
    <row r="3033" spans="6:24" ht="17.25">
      <c r="F3033" s="36"/>
      <c r="G3033" s="36"/>
      <c r="M3033" s="6"/>
      <c r="T3033" s="6"/>
      <c r="X3033" s="9"/>
    </row>
    <row r="3034" spans="6:24" ht="17.25">
      <c r="F3034" s="36"/>
      <c r="G3034" s="36"/>
      <c r="T3034" s="6"/>
      <c r="X3034" s="9"/>
    </row>
    <row r="3035" spans="6:24" ht="17.25">
      <c r="F3035" s="36"/>
      <c r="G3035" s="36"/>
      <c r="T3035" s="6"/>
      <c r="X3035" s="9"/>
    </row>
    <row r="3036" spans="6:24" ht="17.25">
      <c r="F3036" s="36"/>
      <c r="G3036" s="36"/>
      <c r="T3036" s="6"/>
      <c r="X3036" s="9"/>
    </row>
    <row r="3037" spans="6:24" ht="17.25">
      <c r="F3037" s="36"/>
      <c r="G3037" s="36"/>
      <c r="T3037" s="6"/>
      <c r="X3037" s="9"/>
    </row>
    <row r="3038" spans="6:24" ht="17.25">
      <c r="F3038" s="36"/>
      <c r="G3038" s="36"/>
      <c r="T3038" s="6"/>
      <c r="X3038" s="9"/>
    </row>
    <row r="3039" spans="6:24" ht="17.25">
      <c r="F3039" s="36"/>
      <c r="G3039" s="36"/>
      <c r="T3039" s="6"/>
      <c r="X3039" s="9"/>
    </row>
    <row r="3040" spans="6:24" ht="17.25">
      <c r="F3040" s="36"/>
      <c r="G3040" s="36"/>
      <c r="T3040" s="6"/>
      <c r="X3040" s="9"/>
    </row>
    <row r="3041" spans="6:24" ht="17.25">
      <c r="F3041" s="36"/>
      <c r="G3041" s="36"/>
      <c r="T3041" s="6"/>
      <c r="X3041" s="9"/>
    </row>
    <row r="3042" spans="6:24" ht="17.25">
      <c r="F3042" s="36"/>
      <c r="G3042" s="36"/>
      <c r="T3042" s="6"/>
      <c r="X3042" s="9"/>
    </row>
    <row r="3043" spans="6:24" ht="17.25">
      <c r="F3043" s="36"/>
      <c r="G3043" s="36"/>
      <c r="T3043" s="6"/>
      <c r="X3043" s="9"/>
    </row>
    <row r="3044" spans="6:24" ht="17.25">
      <c r="F3044" s="36"/>
      <c r="G3044" s="36"/>
      <c r="T3044" s="6"/>
      <c r="X3044" s="9"/>
    </row>
    <row r="3045" spans="6:24" ht="17.25">
      <c r="F3045" s="36"/>
      <c r="G3045" s="36"/>
      <c r="M3045" s="6"/>
      <c r="T3045" s="6"/>
      <c r="X3045" s="9"/>
    </row>
    <row r="3046" spans="6:24" ht="17.25">
      <c r="F3046" s="36"/>
      <c r="G3046" s="36"/>
      <c r="M3046" s="6"/>
      <c r="T3046" s="6"/>
      <c r="X3046" s="9"/>
    </row>
    <row r="3047" spans="6:24" ht="17.25">
      <c r="F3047" s="36"/>
      <c r="G3047" s="36"/>
      <c r="T3047" s="6"/>
      <c r="X3047" s="9"/>
    </row>
    <row r="3048" spans="6:24" ht="17.25">
      <c r="F3048" s="36"/>
      <c r="G3048" s="36"/>
      <c r="M3048" s="6"/>
      <c r="T3048" s="6"/>
      <c r="X3048" s="9"/>
    </row>
    <row r="3049" spans="6:24" ht="17.25">
      <c r="F3049" s="36"/>
      <c r="G3049" s="36"/>
      <c r="T3049" s="6"/>
      <c r="X3049" s="9"/>
    </row>
    <row r="3050" spans="6:24" ht="17.25">
      <c r="F3050" s="36"/>
      <c r="G3050" s="36"/>
      <c r="M3050" s="6"/>
      <c r="T3050" s="6"/>
      <c r="X3050" s="9"/>
    </row>
    <row r="3051" spans="6:24" ht="17.25">
      <c r="F3051" s="36"/>
      <c r="G3051" s="36"/>
      <c r="M3051" s="6"/>
      <c r="T3051" s="6"/>
      <c r="X3051" s="9"/>
    </row>
    <row r="3052" spans="6:24" ht="17.25">
      <c r="F3052" s="36"/>
      <c r="G3052" s="36"/>
      <c r="M3052" s="6"/>
      <c r="T3052" s="6"/>
      <c r="X3052" s="9"/>
    </row>
    <row r="3053" spans="6:24" ht="17.25">
      <c r="F3053" s="36"/>
      <c r="G3053" s="36"/>
      <c r="M3053" s="6"/>
      <c r="T3053" s="6"/>
      <c r="X3053" s="9"/>
    </row>
    <row r="3054" spans="6:24" ht="17.25">
      <c r="F3054" s="36"/>
      <c r="G3054" s="36"/>
      <c r="T3054" s="6"/>
      <c r="X3054" s="9"/>
    </row>
    <row r="3055" spans="6:24" ht="17.25">
      <c r="F3055" s="36"/>
      <c r="G3055" s="36"/>
      <c r="T3055" s="6"/>
      <c r="X3055" s="9"/>
    </row>
    <row r="3056" spans="6:24" ht="17.25">
      <c r="F3056" s="36"/>
      <c r="G3056" s="36"/>
      <c r="T3056" s="6"/>
      <c r="X3056" s="9"/>
    </row>
    <row r="3057" spans="6:24" ht="17.25">
      <c r="F3057" s="36"/>
      <c r="G3057" s="36"/>
      <c r="T3057" s="6"/>
      <c r="X3057" s="9"/>
    </row>
    <row r="3058" spans="6:24" ht="17.25">
      <c r="F3058" s="36"/>
      <c r="G3058" s="36"/>
      <c r="T3058" s="6"/>
      <c r="X3058" s="9"/>
    </row>
    <row r="3059" spans="6:24" ht="17.25">
      <c r="F3059" s="36"/>
      <c r="G3059" s="36"/>
      <c r="T3059" s="6"/>
      <c r="X3059" s="9"/>
    </row>
    <row r="3060" spans="6:24" ht="17.25">
      <c r="F3060" s="36"/>
      <c r="G3060" s="36"/>
      <c r="T3060" s="6"/>
      <c r="X3060" s="9"/>
    </row>
    <row r="3061" spans="6:24" ht="17.25">
      <c r="F3061" s="36"/>
      <c r="G3061" s="36"/>
      <c r="T3061" s="6"/>
      <c r="X3061" s="9"/>
    </row>
    <row r="3062" spans="6:24" ht="17.25">
      <c r="F3062" s="36"/>
      <c r="G3062" s="36"/>
      <c r="T3062" s="6"/>
      <c r="X3062" s="9"/>
    </row>
    <row r="3063" spans="6:24" ht="17.25">
      <c r="F3063" s="36"/>
      <c r="G3063" s="36"/>
      <c r="T3063" s="6"/>
      <c r="X3063" s="9"/>
    </row>
    <row r="3064" spans="6:24" ht="17.25">
      <c r="F3064" s="36"/>
      <c r="G3064" s="36"/>
      <c r="T3064" s="6"/>
      <c r="X3064" s="9"/>
    </row>
    <row r="3065" spans="6:24" ht="17.25">
      <c r="F3065" s="36"/>
      <c r="G3065" s="36"/>
      <c r="M3065" s="6"/>
      <c r="T3065" s="6"/>
      <c r="X3065" s="9"/>
    </row>
    <row r="3066" spans="6:24" ht="17.25">
      <c r="F3066" s="36"/>
      <c r="G3066" s="36"/>
      <c r="M3066" s="6"/>
      <c r="T3066" s="6"/>
      <c r="X3066" s="9"/>
    </row>
    <row r="3067" spans="6:24" ht="17.25">
      <c r="F3067" s="36"/>
      <c r="G3067" s="36"/>
      <c r="T3067" s="6"/>
      <c r="X3067" s="9"/>
    </row>
    <row r="3068" spans="6:24" ht="17.25">
      <c r="F3068" s="36"/>
      <c r="G3068" s="36"/>
      <c r="M3068" s="6"/>
      <c r="T3068" s="6"/>
      <c r="X3068" s="9"/>
    </row>
    <row r="3069" spans="6:24" ht="17.25">
      <c r="F3069" s="36"/>
      <c r="G3069" s="36"/>
      <c r="T3069" s="6"/>
      <c r="X3069" s="9"/>
    </row>
    <row r="3070" spans="6:24" ht="17.25">
      <c r="F3070" s="36"/>
      <c r="G3070" s="36"/>
      <c r="M3070" s="6"/>
      <c r="T3070" s="6"/>
      <c r="X3070" s="9"/>
    </row>
    <row r="3071" spans="6:24" ht="17.25">
      <c r="F3071" s="36"/>
      <c r="G3071" s="36"/>
      <c r="M3071" s="6"/>
      <c r="T3071" s="6"/>
      <c r="X3071" s="9"/>
    </row>
    <row r="3072" spans="6:24" ht="17.25">
      <c r="F3072" s="36"/>
      <c r="G3072" s="36"/>
      <c r="M3072" s="6"/>
      <c r="T3072" s="6"/>
      <c r="X3072" s="9"/>
    </row>
    <row r="3073" spans="6:24" ht="17.25">
      <c r="F3073" s="36"/>
      <c r="G3073" s="36"/>
      <c r="M3073" s="6"/>
      <c r="T3073" s="6"/>
      <c r="X3073" s="9"/>
    </row>
    <row r="3074" spans="6:24" ht="17.25">
      <c r="F3074" s="36"/>
      <c r="G3074" s="36"/>
      <c r="T3074" s="6"/>
      <c r="X3074" s="9"/>
    </row>
    <row r="3075" spans="6:24" ht="17.25">
      <c r="F3075" s="36"/>
      <c r="G3075" s="36"/>
      <c r="T3075" s="6"/>
      <c r="X3075" s="9"/>
    </row>
    <row r="3076" spans="6:24" ht="17.25">
      <c r="F3076" s="36"/>
      <c r="G3076" s="36"/>
      <c r="T3076" s="6"/>
      <c r="X3076" s="9"/>
    </row>
    <row r="3077" spans="6:24" ht="17.25">
      <c r="F3077" s="36"/>
      <c r="G3077" s="36"/>
      <c r="T3077" s="6"/>
      <c r="X3077" s="9"/>
    </row>
    <row r="3078" spans="6:24" ht="17.25">
      <c r="F3078" s="36"/>
      <c r="G3078" s="36"/>
      <c r="T3078" s="6"/>
      <c r="X3078" s="9"/>
    </row>
    <row r="3079" spans="6:24" ht="17.25">
      <c r="F3079" s="36"/>
      <c r="G3079" s="36"/>
      <c r="T3079" s="6"/>
      <c r="X3079" s="9"/>
    </row>
    <row r="3080" spans="6:24" ht="17.25">
      <c r="F3080" s="36"/>
      <c r="G3080" s="36"/>
      <c r="T3080" s="6"/>
      <c r="X3080" s="9"/>
    </row>
    <row r="3081" spans="6:24" ht="17.25">
      <c r="F3081" s="36"/>
      <c r="G3081" s="36"/>
      <c r="T3081" s="6"/>
      <c r="X3081" s="9"/>
    </row>
    <row r="3082" spans="6:24" ht="17.25">
      <c r="F3082" s="36"/>
      <c r="G3082" s="36"/>
      <c r="T3082" s="6"/>
      <c r="X3082" s="9"/>
    </row>
    <row r="3083" spans="6:24" ht="17.25">
      <c r="F3083" s="36"/>
      <c r="G3083" s="36"/>
      <c r="T3083" s="6"/>
      <c r="X3083" s="9"/>
    </row>
    <row r="3084" spans="6:24" ht="17.25">
      <c r="F3084" s="36"/>
      <c r="G3084" s="36"/>
      <c r="T3084" s="6"/>
      <c r="X3084" s="9"/>
    </row>
    <row r="3085" spans="6:24" ht="17.25">
      <c r="F3085" s="36"/>
      <c r="G3085" s="36"/>
      <c r="M3085" s="6"/>
      <c r="T3085" s="6"/>
      <c r="X3085" s="9"/>
    </row>
    <row r="3086" spans="6:24" ht="17.25">
      <c r="F3086" s="36"/>
      <c r="G3086" s="36"/>
      <c r="M3086" s="6"/>
      <c r="T3086" s="6"/>
      <c r="X3086" s="9"/>
    </row>
    <row r="3087" spans="6:24" ht="17.25">
      <c r="F3087" s="36"/>
      <c r="G3087" s="36"/>
      <c r="T3087" s="6"/>
      <c r="X3087" s="9"/>
    </row>
    <row r="3088" spans="6:24" ht="17.25">
      <c r="F3088" s="36"/>
      <c r="G3088" s="36"/>
      <c r="M3088" s="6"/>
      <c r="T3088" s="6"/>
      <c r="X3088" s="9"/>
    </row>
    <row r="3089" spans="6:24" ht="17.25">
      <c r="F3089" s="36"/>
      <c r="G3089" s="36"/>
      <c r="T3089" s="6"/>
      <c r="X3089" s="9"/>
    </row>
    <row r="3090" spans="6:24" ht="17.25">
      <c r="F3090" s="36"/>
      <c r="G3090" s="36"/>
      <c r="M3090" s="6"/>
      <c r="T3090" s="6"/>
      <c r="X3090" s="9"/>
    </row>
    <row r="3091" spans="6:24" ht="17.25">
      <c r="F3091" s="36"/>
      <c r="G3091" s="36"/>
      <c r="M3091" s="6"/>
      <c r="T3091" s="6"/>
      <c r="X3091" s="9"/>
    </row>
    <row r="3092" spans="6:24" ht="17.25">
      <c r="F3092" s="36"/>
      <c r="G3092" s="36"/>
      <c r="M3092" s="6"/>
      <c r="T3092" s="6"/>
      <c r="X3092" s="9"/>
    </row>
    <row r="3093" spans="6:24" ht="17.25">
      <c r="F3093" s="36"/>
      <c r="G3093" s="36"/>
      <c r="M3093" s="6"/>
      <c r="T3093" s="6"/>
      <c r="X3093" s="9"/>
    </row>
    <row r="3094" spans="6:24" ht="17.25">
      <c r="F3094" s="36"/>
      <c r="G3094" s="36"/>
      <c r="T3094" s="6"/>
      <c r="X3094" s="9"/>
    </row>
    <row r="3095" spans="6:24" ht="17.25">
      <c r="F3095" s="36"/>
      <c r="G3095" s="36"/>
      <c r="T3095" s="6"/>
      <c r="X3095" s="9"/>
    </row>
    <row r="3096" spans="6:24" ht="17.25">
      <c r="F3096" s="36"/>
      <c r="G3096" s="36"/>
      <c r="T3096" s="6"/>
      <c r="X3096" s="9"/>
    </row>
    <row r="3097" spans="6:24" ht="17.25">
      <c r="F3097" s="36"/>
      <c r="G3097" s="36"/>
      <c r="T3097" s="6"/>
      <c r="X3097" s="9"/>
    </row>
    <row r="3098" spans="6:24" ht="17.25">
      <c r="F3098" s="36"/>
      <c r="G3098" s="36"/>
      <c r="T3098" s="6"/>
      <c r="X3098" s="9"/>
    </row>
    <row r="3099" spans="6:24" ht="17.25">
      <c r="F3099" s="36"/>
      <c r="G3099" s="36"/>
      <c r="T3099" s="6"/>
      <c r="X3099" s="9"/>
    </row>
    <row r="3100" spans="6:24" ht="17.25">
      <c r="F3100" s="36"/>
      <c r="G3100" s="36"/>
      <c r="T3100" s="6"/>
      <c r="X3100" s="9"/>
    </row>
    <row r="3101" spans="6:24" ht="17.25">
      <c r="F3101" s="36"/>
      <c r="G3101" s="36"/>
      <c r="T3101" s="6"/>
      <c r="X3101" s="9"/>
    </row>
    <row r="3102" spans="6:24" ht="17.25">
      <c r="F3102" s="36"/>
      <c r="G3102" s="36"/>
      <c r="T3102" s="6"/>
      <c r="X3102" s="9"/>
    </row>
    <row r="3103" spans="6:24" ht="17.25">
      <c r="F3103" s="36"/>
      <c r="G3103" s="36"/>
      <c r="T3103" s="6"/>
      <c r="X3103" s="9"/>
    </row>
    <row r="3104" spans="6:24" ht="17.25">
      <c r="F3104" s="36"/>
      <c r="G3104" s="36"/>
      <c r="T3104" s="6"/>
      <c r="X3104" s="9"/>
    </row>
    <row r="3105" spans="6:24" ht="17.25">
      <c r="F3105" s="36"/>
      <c r="G3105" s="36"/>
      <c r="M3105" s="6"/>
      <c r="T3105" s="6"/>
      <c r="X3105" s="9"/>
    </row>
    <row r="3106" spans="6:24" ht="17.25">
      <c r="F3106" s="36"/>
      <c r="G3106" s="36"/>
      <c r="M3106" s="6"/>
      <c r="T3106" s="6"/>
      <c r="X3106" s="9"/>
    </row>
    <row r="3107" spans="6:24" ht="17.25">
      <c r="F3107" s="36"/>
      <c r="G3107" s="36"/>
      <c r="T3107" s="6"/>
      <c r="X3107" s="9"/>
    </row>
    <row r="3108" spans="6:24" ht="17.25">
      <c r="F3108" s="36"/>
      <c r="G3108" s="36"/>
      <c r="M3108" s="6"/>
      <c r="T3108" s="6"/>
      <c r="X3108" s="9"/>
    </row>
    <row r="3109" spans="6:24" ht="17.25">
      <c r="F3109" s="36"/>
      <c r="G3109" s="36"/>
      <c r="T3109" s="6"/>
      <c r="X3109" s="9"/>
    </row>
    <row r="3110" spans="6:24" ht="17.25">
      <c r="F3110" s="36"/>
      <c r="G3110" s="36"/>
      <c r="M3110" s="6"/>
      <c r="T3110" s="6"/>
      <c r="X3110" s="9"/>
    </row>
    <row r="3111" spans="6:24" ht="17.25">
      <c r="F3111" s="36"/>
      <c r="G3111" s="36"/>
      <c r="M3111" s="6"/>
      <c r="T3111" s="6"/>
      <c r="X3111" s="9"/>
    </row>
    <row r="3112" spans="6:24" ht="17.25">
      <c r="F3112" s="36"/>
      <c r="G3112" s="36"/>
      <c r="M3112" s="6"/>
      <c r="T3112" s="6"/>
      <c r="X3112" s="9"/>
    </row>
    <row r="3113" spans="6:24" ht="17.25">
      <c r="F3113" s="36"/>
      <c r="G3113" s="36"/>
      <c r="M3113" s="6"/>
      <c r="T3113" s="6"/>
      <c r="X3113" s="9"/>
    </row>
    <row r="3114" spans="6:24" ht="17.25">
      <c r="F3114" s="36"/>
      <c r="G3114" s="36"/>
      <c r="T3114" s="6"/>
      <c r="X3114" s="9"/>
    </row>
    <row r="3115" spans="6:24" ht="17.25">
      <c r="F3115" s="36"/>
      <c r="G3115" s="36"/>
      <c r="T3115" s="6"/>
      <c r="X3115" s="9"/>
    </row>
    <row r="3116" spans="6:24" ht="17.25">
      <c r="F3116" s="36"/>
      <c r="G3116" s="36"/>
      <c r="T3116" s="6"/>
      <c r="X3116" s="9"/>
    </row>
    <row r="3117" spans="6:24" ht="17.25">
      <c r="F3117" s="36"/>
      <c r="G3117" s="36"/>
      <c r="T3117" s="6"/>
      <c r="X3117" s="9"/>
    </row>
    <row r="3118" spans="6:24" ht="17.25">
      <c r="F3118" s="36"/>
      <c r="G3118" s="36"/>
      <c r="T3118" s="6"/>
      <c r="X3118" s="9"/>
    </row>
    <row r="3119" spans="6:24" ht="17.25">
      <c r="F3119" s="36"/>
      <c r="G3119" s="36"/>
      <c r="T3119" s="6"/>
      <c r="X3119" s="9"/>
    </row>
    <row r="3120" spans="6:24" ht="17.25">
      <c r="F3120" s="36"/>
      <c r="G3120" s="36"/>
      <c r="T3120" s="6"/>
      <c r="X3120" s="9"/>
    </row>
    <row r="3121" spans="6:24" ht="17.25">
      <c r="F3121" s="36"/>
      <c r="G3121" s="36"/>
      <c r="T3121" s="6"/>
      <c r="X3121" s="9"/>
    </row>
    <row r="3122" spans="6:24" ht="17.25">
      <c r="F3122" s="36"/>
      <c r="G3122" s="36"/>
      <c r="T3122" s="6"/>
      <c r="X3122" s="9"/>
    </row>
    <row r="3123" spans="6:24" ht="17.25">
      <c r="F3123" s="36"/>
      <c r="G3123" s="36"/>
      <c r="T3123" s="6"/>
      <c r="X3123" s="9"/>
    </row>
    <row r="3124" spans="6:24" ht="17.25">
      <c r="F3124" s="36"/>
      <c r="G3124" s="36"/>
      <c r="T3124" s="6"/>
      <c r="X3124" s="9"/>
    </row>
    <row r="3125" spans="6:24" ht="17.25">
      <c r="F3125" s="36"/>
      <c r="G3125" s="36"/>
      <c r="M3125" s="6"/>
      <c r="T3125" s="6"/>
      <c r="X3125" s="9"/>
    </row>
    <row r="3126" spans="6:24" ht="17.25">
      <c r="F3126" s="36"/>
      <c r="G3126" s="36"/>
      <c r="M3126" s="6"/>
      <c r="T3126" s="6"/>
      <c r="X3126" s="9"/>
    </row>
    <row r="3127" spans="6:24" ht="17.25">
      <c r="F3127" s="36"/>
      <c r="G3127" s="36"/>
      <c r="T3127" s="6"/>
      <c r="X3127" s="9"/>
    </row>
    <row r="3128" spans="6:24" ht="17.25">
      <c r="F3128" s="36"/>
      <c r="G3128" s="36"/>
      <c r="M3128" s="6"/>
      <c r="T3128" s="6"/>
      <c r="X3128" s="9"/>
    </row>
    <row r="3129" spans="6:24" ht="17.25">
      <c r="F3129" s="36"/>
      <c r="G3129" s="36"/>
      <c r="T3129" s="6"/>
      <c r="X3129" s="9"/>
    </row>
    <row r="3130" spans="6:24" ht="17.25">
      <c r="F3130" s="36"/>
      <c r="G3130" s="36"/>
      <c r="M3130" s="6"/>
      <c r="T3130" s="6"/>
      <c r="X3130" s="9"/>
    </row>
    <row r="3131" spans="6:24" ht="17.25">
      <c r="F3131" s="36"/>
      <c r="G3131" s="36"/>
      <c r="M3131" s="6"/>
      <c r="T3131" s="6"/>
      <c r="X3131" s="9"/>
    </row>
    <row r="3132" spans="6:24" ht="17.25">
      <c r="F3132" s="36"/>
      <c r="G3132" s="36"/>
      <c r="M3132" s="6"/>
      <c r="T3132" s="6"/>
      <c r="X3132" s="9"/>
    </row>
    <row r="3133" spans="6:24" ht="17.25">
      <c r="F3133" s="36"/>
      <c r="G3133" s="36"/>
      <c r="M3133" s="6"/>
      <c r="T3133" s="6"/>
      <c r="X3133" s="9"/>
    </row>
    <row r="3134" spans="6:24" ht="17.25">
      <c r="F3134" s="36"/>
      <c r="G3134" s="36"/>
      <c r="T3134" s="6"/>
      <c r="X3134" s="9"/>
    </row>
    <row r="3135" spans="6:24" ht="17.25">
      <c r="F3135" s="36"/>
      <c r="G3135" s="36"/>
      <c r="T3135" s="6"/>
      <c r="X3135" s="9"/>
    </row>
    <row r="3136" spans="6:24" ht="17.25">
      <c r="F3136" s="36"/>
      <c r="G3136" s="36"/>
      <c r="T3136" s="6"/>
      <c r="X3136" s="9"/>
    </row>
    <row r="3137" spans="6:24" ht="17.25">
      <c r="F3137" s="36"/>
      <c r="G3137" s="36"/>
      <c r="T3137" s="6"/>
      <c r="X3137" s="9"/>
    </row>
    <row r="3138" spans="6:24" ht="17.25">
      <c r="F3138" s="36"/>
      <c r="G3138" s="36"/>
      <c r="T3138" s="6"/>
      <c r="X3138" s="9"/>
    </row>
    <row r="3139" spans="6:24" ht="17.25">
      <c r="F3139" s="36"/>
      <c r="G3139" s="36"/>
      <c r="T3139" s="6"/>
      <c r="X3139" s="9"/>
    </row>
    <row r="3140" spans="6:24" ht="17.25">
      <c r="F3140" s="36"/>
      <c r="G3140" s="36"/>
      <c r="T3140" s="6"/>
      <c r="X3140" s="9"/>
    </row>
    <row r="3141" spans="6:24" ht="17.25">
      <c r="F3141" s="36"/>
      <c r="G3141" s="36"/>
      <c r="T3141" s="6"/>
      <c r="X3141" s="9"/>
    </row>
    <row r="3142" spans="6:24" ht="17.25">
      <c r="F3142" s="36"/>
      <c r="G3142" s="36"/>
      <c r="T3142" s="6"/>
      <c r="X3142" s="9"/>
    </row>
    <row r="3143" spans="6:24" ht="17.25">
      <c r="F3143" s="36"/>
      <c r="G3143" s="36"/>
      <c r="T3143" s="6"/>
      <c r="X3143" s="9"/>
    </row>
    <row r="3144" spans="6:24" ht="17.25">
      <c r="F3144" s="36"/>
      <c r="G3144" s="36"/>
      <c r="T3144" s="6"/>
      <c r="X3144" s="9"/>
    </row>
    <row r="3145" spans="6:24" ht="17.25">
      <c r="F3145" s="36"/>
      <c r="G3145" s="36"/>
      <c r="M3145" s="6"/>
      <c r="T3145" s="6"/>
      <c r="X3145" s="9"/>
    </row>
    <row r="3146" spans="6:24" ht="17.25">
      <c r="F3146" s="36"/>
      <c r="G3146" s="36"/>
      <c r="M3146" s="6"/>
      <c r="T3146" s="6"/>
      <c r="X3146" s="9"/>
    </row>
    <row r="3147" spans="6:24" ht="17.25">
      <c r="F3147" s="36"/>
      <c r="G3147" s="36"/>
      <c r="T3147" s="6"/>
      <c r="X3147" s="9"/>
    </row>
    <row r="3148" spans="6:24" ht="17.25">
      <c r="F3148" s="36"/>
      <c r="G3148" s="36"/>
      <c r="M3148" s="6"/>
      <c r="T3148" s="6"/>
      <c r="X3148" s="9"/>
    </row>
    <row r="3149" spans="6:24" ht="17.25">
      <c r="F3149" s="36"/>
      <c r="G3149" s="36"/>
      <c r="T3149" s="6"/>
      <c r="X3149" s="9"/>
    </row>
    <row r="3150" spans="6:24" ht="17.25">
      <c r="F3150" s="36"/>
      <c r="G3150" s="36"/>
      <c r="M3150" s="6"/>
      <c r="T3150" s="6"/>
      <c r="X3150" s="9"/>
    </row>
    <row r="3151" spans="6:24" ht="17.25">
      <c r="F3151" s="36"/>
      <c r="G3151" s="36"/>
      <c r="M3151" s="6"/>
      <c r="T3151" s="6"/>
      <c r="X3151" s="9"/>
    </row>
    <row r="3152" spans="6:24" ht="17.25">
      <c r="F3152" s="36"/>
      <c r="G3152" s="36"/>
      <c r="M3152" s="6"/>
      <c r="T3152" s="6"/>
      <c r="X3152" s="9"/>
    </row>
    <row r="3153" spans="6:24" ht="17.25">
      <c r="F3153" s="36"/>
      <c r="G3153" s="36"/>
      <c r="M3153" s="6"/>
      <c r="T3153" s="6"/>
      <c r="X3153" s="9"/>
    </row>
    <row r="3154" spans="6:24" ht="17.25">
      <c r="F3154" s="36"/>
      <c r="G3154" s="36"/>
      <c r="T3154" s="6"/>
      <c r="X3154" s="9"/>
    </row>
    <row r="3155" spans="6:24" ht="17.25">
      <c r="F3155" s="36"/>
      <c r="G3155" s="36"/>
      <c r="T3155" s="6"/>
      <c r="X3155" s="9"/>
    </row>
    <row r="3156" spans="6:24" ht="17.25">
      <c r="F3156" s="36"/>
      <c r="G3156" s="36"/>
      <c r="T3156" s="6"/>
      <c r="X3156" s="9"/>
    </row>
    <row r="3157" spans="6:24" ht="17.25">
      <c r="F3157" s="36"/>
      <c r="G3157" s="36"/>
      <c r="T3157" s="6"/>
      <c r="X3157" s="9"/>
    </row>
    <row r="3158" spans="6:24" ht="17.25">
      <c r="F3158" s="36"/>
      <c r="G3158" s="36"/>
      <c r="T3158" s="6"/>
      <c r="X3158" s="9"/>
    </row>
    <row r="3159" spans="6:24" ht="17.25">
      <c r="F3159" s="36"/>
      <c r="G3159" s="36"/>
      <c r="T3159" s="6"/>
      <c r="X3159" s="9"/>
    </row>
    <row r="3160" spans="6:24" ht="17.25">
      <c r="F3160" s="36"/>
      <c r="G3160" s="36"/>
      <c r="T3160" s="6"/>
      <c r="X3160" s="9"/>
    </row>
    <row r="3161" spans="6:24" ht="17.25">
      <c r="F3161" s="36"/>
      <c r="G3161" s="36"/>
      <c r="T3161" s="6"/>
      <c r="X3161" s="9"/>
    </row>
    <row r="3162" spans="6:24" ht="17.25">
      <c r="F3162" s="36"/>
      <c r="G3162" s="36"/>
      <c r="T3162" s="6"/>
      <c r="X3162" s="9"/>
    </row>
    <row r="3163" spans="6:24" ht="17.25">
      <c r="F3163" s="36"/>
      <c r="G3163" s="36"/>
      <c r="T3163" s="6"/>
      <c r="X3163" s="9"/>
    </row>
    <row r="3164" spans="6:24" ht="17.25">
      <c r="F3164" s="36"/>
      <c r="G3164" s="36"/>
      <c r="T3164" s="6"/>
      <c r="X3164" s="9"/>
    </row>
    <row r="3165" spans="6:24" ht="17.25">
      <c r="F3165" s="36"/>
      <c r="G3165" s="36"/>
      <c r="M3165" s="6"/>
      <c r="T3165" s="6"/>
      <c r="X3165" s="9"/>
    </row>
    <row r="3166" spans="6:24" ht="17.25">
      <c r="F3166" s="36"/>
      <c r="G3166" s="36"/>
      <c r="M3166" s="6"/>
      <c r="T3166" s="6"/>
      <c r="X3166" s="9"/>
    </row>
    <row r="3167" spans="6:24" ht="17.25">
      <c r="F3167" s="36"/>
      <c r="G3167" s="36"/>
      <c r="T3167" s="6"/>
      <c r="X3167" s="9"/>
    </row>
    <row r="3168" spans="6:24" ht="17.25">
      <c r="F3168" s="36"/>
      <c r="G3168" s="36"/>
      <c r="M3168" s="6"/>
      <c r="T3168" s="6"/>
      <c r="X3168" s="9"/>
    </row>
    <row r="3169" spans="1:25" ht="17.25">
      <c r="F3169" s="36"/>
      <c r="G3169" s="36"/>
      <c r="T3169" s="6"/>
      <c r="X3169" s="9"/>
    </row>
    <row r="3170" spans="1:25" ht="17.25">
      <c r="F3170" s="36"/>
      <c r="G3170" s="36"/>
      <c r="M3170" s="6"/>
      <c r="T3170" s="6"/>
      <c r="X3170" s="9"/>
    </row>
    <row r="3171" spans="1:25" ht="17.25">
      <c r="F3171" s="36"/>
      <c r="G3171" s="36"/>
      <c r="M3171" s="6"/>
      <c r="T3171" s="6"/>
      <c r="X3171" s="9"/>
    </row>
    <row r="3172" spans="1:25" ht="17.25">
      <c r="F3172" s="36"/>
      <c r="G3172" s="36"/>
      <c r="M3172" s="6"/>
      <c r="T3172" s="6"/>
      <c r="X3172" s="9"/>
    </row>
    <row r="3173" spans="1:25" ht="17.25">
      <c r="B3173" s="42"/>
      <c r="C3173" s="42"/>
      <c r="D3173" s="42"/>
      <c r="F3173" s="44"/>
      <c r="G3173" s="44"/>
      <c r="H3173" s="42"/>
      <c r="I3173" s="42"/>
      <c r="J3173" s="43"/>
      <c r="K3173" s="42"/>
      <c r="L3173" s="42"/>
      <c r="M3173" s="43"/>
      <c r="N3173" s="42"/>
      <c r="O3173" s="42"/>
      <c r="P3173" s="42"/>
      <c r="Q3173" s="42"/>
      <c r="R3173" s="42"/>
      <c r="S3173" s="42"/>
      <c r="T3173" s="43"/>
      <c r="U3173" s="42"/>
      <c r="V3173" s="42"/>
      <c r="W3173" s="43"/>
      <c r="X3173" s="45"/>
      <c r="Y3173" s="42"/>
    </row>
    <row r="3174" spans="1:25" ht="17.25">
      <c r="A3174" s="42"/>
      <c r="B3174" s="42"/>
      <c r="C3174" s="42"/>
      <c r="D3174" s="42"/>
      <c r="F3174" s="44"/>
      <c r="G3174" s="44"/>
      <c r="H3174" s="42"/>
      <c r="I3174" s="42"/>
      <c r="J3174" s="43"/>
      <c r="K3174" s="42"/>
      <c r="L3174" s="42"/>
      <c r="M3174" s="42"/>
      <c r="N3174" s="42"/>
      <c r="O3174" s="42"/>
      <c r="P3174" s="42"/>
      <c r="Q3174" s="42"/>
      <c r="R3174" s="42"/>
      <c r="S3174" s="42"/>
      <c r="T3174" s="43"/>
      <c r="U3174" s="42"/>
      <c r="V3174" s="42"/>
      <c r="W3174" s="43"/>
      <c r="X3174" s="45"/>
      <c r="Y3174" s="42"/>
    </row>
    <row r="3175" spans="1:25" ht="17.25">
      <c r="A3175" s="42"/>
      <c r="B3175" s="42"/>
      <c r="C3175" s="42"/>
      <c r="D3175" s="42"/>
      <c r="F3175" s="44"/>
      <c r="G3175" s="44"/>
      <c r="H3175" s="42"/>
      <c r="I3175" s="42"/>
      <c r="J3175" s="43"/>
      <c r="K3175" s="42"/>
      <c r="L3175" s="42"/>
      <c r="M3175" s="42"/>
      <c r="N3175" s="42"/>
      <c r="O3175" s="42"/>
      <c r="P3175" s="42"/>
      <c r="Q3175" s="42"/>
      <c r="R3175" s="42"/>
      <c r="S3175" s="42"/>
      <c r="T3175" s="43"/>
      <c r="U3175" s="42"/>
      <c r="V3175" s="42"/>
      <c r="W3175" s="43"/>
      <c r="X3175" s="45"/>
      <c r="Y3175" s="42"/>
    </row>
    <row r="3176" spans="1:25" ht="17.25">
      <c r="A3176" s="42"/>
      <c r="B3176" s="42"/>
      <c r="C3176" s="42"/>
      <c r="D3176" s="42"/>
      <c r="F3176" s="44"/>
      <c r="G3176" s="44"/>
      <c r="H3176" s="42"/>
      <c r="I3176" s="42"/>
      <c r="J3176" s="43"/>
      <c r="K3176" s="42"/>
      <c r="L3176" s="42"/>
      <c r="M3176" s="42"/>
      <c r="N3176" s="42"/>
      <c r="O3176" s="42"/>
      <c r="P3176" s="42"/>
      <c r="Q3176" s="42"/>
      <c r="R3176" s="42"/>
      <c r="S3176" s="42"/>
      <c r="T3176" s="43"/>
      <c r="U3176" s="42"/>
      <c r="V3176" s="42"/>
      <c r="W3176" s="43"/>
      <c r="X3176" s="45"/>
      <c r="Y3176" s="42"/>
    </row>
    <row r="3177" spans="1:25" ht="17.25">
      <c r="A3177" s="42"/>
      <c r="B3177" s="42"/>
      <c r="C3177" s="42"/>
      <c r="D3177" s="42"/>
      <c r="F3177" s="44"/>
      <c r="G3177" s="44"/>
      <c r="H3177" s="42"/>
      <c r="I3177" s="42"/>
      <c r="J3177" s="43"/>
      <c r="K3177" s="42"/>
      <c r="L3177" s="42"/>
      <c r="M3177" s="42"/>
      <c r="N3177" s="42"/>
      <c r="O3177" s="42"/>
      <c r="P3177" s="42"/>
      <c r="Q3177" s="42"/>
      <c r="R3177" s="42"/>
      <c r="S3177" s="42"/>
      <c r="T3177" s="43"/>
      <c r="U3177" s="42"/>
      <c r="V3177" s="42"/>
      <c r="W3177" s="43"/>
      <c r="X3177" s="45"/>
      <c r="Y3177" s="42"/>
    </row>
    <row r="3178" spans="1:25" ht="17.25">
      <c r="A3178" s="42"/>
      <c r="B3178" s="42"/>
      <c r="C3178" s="42"/>
      <c r="D3178" s="42"/>
      <c r="F3178" s="44"/>
      <c r="G3178" s="44"/>
      <c r="H3178" s="42"/>
      <c r="I3178" s="42"/>
      <c r="J3178" s="43"/>
      <c r="K3178" s="42"/>
      <c r="L3178" s="42"/>
      <c r="M3178" s="42"/>
      <c r="N3178" s="42"/>
      <c r="O3178" s="42"/>
      <c r="P3178" s="42"/>
      <c r="Q3178" s="42"/>
      <c r="R3178" s="42"/>
      <c r="S3178" s="42"/>
      <c r="T3178" s="43"/>
      <c r="U3178" s="42"/>
      <c r="V3178" s="42"/>
      <c r="W3178" s="43"/>
      <c r="X3178" s="45"/>
      <c r="Y3178" s="42"/>
    </row>
    <row r="3179" spans="1:25" ht="17.25">
      <c r="A3179" s="42"/>
      <c r="B3179" s="42"/>
      <c r="C3179" s="42"/>
      <c r="D3179" s="42"/>
      <c r="F3179" s="44"/>
      <c r="G3179" s="44"/>
      <c r="H3179" s="42"/>
      <c r="I3179" s="42"/>
      <c r="J3179" s="43"/>
      <c r="K3179" s="42"/>
      <c r="L3179" s="42"/>
      <c r="M3179" s="42"/>
      <c r="N3179" s="42"/>
      <c r="O3179" s="42"/>
      <c r="P3179" s="42"/>
      <c r="Q3179" s="42"/>
      <c r="R3179" s="42"/>
      <c r="S3179" s="42"/>
      <c r="T3179" s="43"/>
      <c r="U3179" s="42"/>
      <c r="V3179" s="42"/>
      <c r="W3179" s="43"/>
      <c r="X3179" s="45"/>
      <c r="Y3179" s="42"/>
    </row>
    <row r="3180" spans="1:25" ht="17.25">
      <c r="A3180" s="42"/>
      <c r="B3180" s="42"/>
      <c r="C3180" s="42"/>
      <c r="D3180" s="42"/>
      <c r="F3180" s="44"/>
      <c r="G3180" s="44"/>
      <c r="H3180" s="42"/>
      <c r="I3180" s="42"/>
      <c r="J3180" s="43"/>
      <c r="K3180" s="42"/>
      <c r="L3180" s="42"/>
      <c r="M3180" s="42"/>
      <c r="N3180" s="42"/>
      <c r="O3180" s="42"/>
      <c r="P3180" s="42"/>
      <c r="Q3180" s="42"/>
      <c r="R3180" s="42"/>
      <c r="S3180" s="42"/>
      <c r="T3180" s="43"/>
      <c r="U3180" s="42"/>
      <c r="V3180" s="42"/>
      <c r="W3180" s="43"/>
      <c r="X3180" s="45"/>
      <c r="Y3180" s="42"/>
    </row>
    <row r="3181" spans="1:25" ht="17.25">
      <c r="A3181" s="42"/>
      <c r="B3181" s="42"/>
      <c r="C3181" s="42"/>
      <c r="D3181" s="42"/>
      <c r="F3181" s="44"/>
      <c r="G3181" s="44"/>
      <c r="H3181" s="42"/>
      <c r="I3181" s="42"/>
      <c r="J3181" s="43"/>
      <c r="K3181" s="42"/>
      <c r="L3181" s="42"/>
      <c r="M3181" s="42"/>
      <c r="N3181" s="42"/>
      <c r="O3181" s="42"/>
      <c r="P3181" s="42"/>
      <c r="Q3181" s="42"/>
      <c r="R3181" s="42"/>
      <c r="S3181" s="42"/>
      <c r="T3181" s="43"/>
      <c r="U3181" s="42"/>
      <c r="V3181" s="42"/>
      <c r="W3181" s="43"/>
      <c r="X3181" s="45"/>
      <c r="Y3181" s="42"/>
    </row>
    <row r="3182" spans="1:25" ht="17.25">
      <c r="A3182" s="42"/>
      <c r="B3182" s="42"/>
      <c r="C3182" s="42"/>
      <c r="D3182" s="42"/>
      <c r="F3182" s="44"/>
      <c r="G3182" s="44"/>
      <c r="H3182" s="42"/>
      <c r="I3182" s="42"/>
      <c r="J3182" s="43"/>
      <c r="K3182" s="42"/>
      <c r="L3182" s="42"/>
      <c r="M3182" s="42"/>
      <c r="N3182" s="42"/>
      <c r="O3182" s="42"/>
      <c r="P3182" s="42"/>
      <c r="Q3182" s="42"/>
      <c r="R3182" s="42"/>
      <c r="S3182" s="42"/>
      <c r="T3182" s="43"/>
      <c r="U3182" s="42"/>
      <c r="V3182" s="42"/>
      <c r="W3182" s="43"/>
      <c r="X3182" s="45"/>
      <c r="Y3182" s="42"/>
    </row>
    <row r="3183" spans="1:25" ht="17.25">
      <c r="A3183" s="42"/>
      <c r="B3183" s="42"/>
      <c r="C3183" s="42"/>
      <c r="D3183" s="42"/>
      <c r="F3183" s="44"/>
      <c r="G3183" s="44"/>
      <c r="H3183" s="42"/>
      <c r="I3183" s="42"/>
      <c r="J3183" s="43"/>
      <c r="K3183" s="42"/>
      <c r="L3183" s="42"/>
      <c r="M3183" s="42"/>
      <c r="N3183" s="42"/>
      <c r="O3183" s="42"/>
      <c r="P3183" s="42"/>
      <c r="Q3183" s="42"/>
      <c r="R3183" s="42"/>
      <c r="S3183" s="42"/>
      <c r="T3183" s="43"/>
      <c r="U3183" s="42"/>
      <c r="V3183" s="42"/>
      <c r="W3183" s="43"/>
      <c r="X3183" s="45"/>
      <c r="Y3183" s="42"/>
    </row>
    <row r="3184" spans="1:25" ht="17.25">
      <c r="A3184" s="42"/>
      <c r="B3184" s="42"/>
      <c r="C3184" s="42"/>
      <c r="D3184" s="42"/>
      <c r="F3184" s="44"/>
      <c r="G3184" s="44"/>
      <c r="H3184" s="42"/>
      <c r="I3184" s="42"/>
      <c r="J3184" s="43"/>
      <c r="K3184" s="42"/>
      <c r="L3184" s="42"/>
      <c r="M3184" s="42"/>
      <c r="N3184" s="42"/>
      <c r="O3184" s="42"/>
      <c r="P3184" s="42"/>
      <c r="Q3184" s="42"/>
      <c r="R3184" s="42"/>
      <c r="S3184" s="42"/>
      <c r="T3184" s="43"/>
      <c r="U3184" s="42"/>
      <c r="V3184" s="42"/>
      <c r="W3184" s="43"/>
      <c r="X3184" s="45"/>
      <c r="Y3184" s="42"/>
    </row>
    <row r="3185" spans="1:25" ht="17.25">
      <c r="A3185" s="42"/>
      <c r="B3185" s="42"/>
      <c r="C3185" s="42"/>
      <c r="D3185" s="42"/>
      <c r="F3185" s="44"/>
      <c r="G3185" s="44"/>
      <c r="H3185" s="42"/>
      <c r="I3185" s="42"/>
      <c r="J3185" s="43"/>
      <c r="K3185" s="42"/>
      <c r="L3185" s="42"/>
      <c r="M3185" s="43"/>
      <c r="N3185" s="42"/>
      <c r="O3185" s="42"/>
      <c r="P3185" s="42"/>
      <c r="Q3185" s="42"/>
      <c r="R3185" s="42"/>
      <c r="S3185" s="42"/>
      <c r="T3185" s="43"/>
      <c r="U3185" s="42"/>
      <c r="V3185" s="42"/>
      <c r="W3185" s="43"/>
      <c r="X3185" s="45"/>
      <c r="Y3185" s="42"/>
    </row>
    <row r="3186" spans="1:25" ht="17.25">
      <c r="A3186" s="42"/>
      <c r="B3186" s="42"/>
      <c r="C3186" s="42"/>
      <c r="D3186" s="42"/>
      <c r="F3186" s="44"/>
      <c r="G3186" s="44"/>
      <c r="H3186" s="42"/>
      <c r="I3186" s="42"/>
      <c r="J3186" s="43"/>
      <c r="K3186" s="42"/>
      <c r="L3186" s="42"/>
      <c r="M3186" s="43"/>
      <c r="N3186" s="42"/>
      <c r="O3186" s="42"/>
      <c r="P3186" s="42"/>
      <c r="Q3186" s="42"/>
      <c r="R3186" s="42"/>
      <c r="S3186" s="42"/>
      <c r="T3186" s="43"/>
      <c r="U3186" s="42"/>
      <c r="V3186" s="42"/>
      <c r="W3186" s="43"/>
      <c r="X3186" s="45"/>
      <c r="Y3186" s="42"/>
    </row>
    <row r="3187" spans="1:25" ht="17.25">
      <c r="A3187" s="42"/>
      <c r="B3187" s="42"/>
      <c r="C3187" s="42"/>
      <c r="D3187" s="42"/>
      <c r="F3187" s="44"/>
      <c r="G3187" s="44"/>
      <c r="H3187" s="42"/>
      <c r="I3187" s="42"/>
      <c r="J3187" s="43"/>
      <c r="K3187" s="42"/>
      <c r="L3187" s="42"/>
      <c r="N3187" s="42"/>
      <c r="O3187" s="42"/>
      <c r="P3187" s="42"/>
      <c r="Q3187" s="42"/>
      <c r="R3187" s="42"/>
      <c r="S3187" s="42"/>
      <c r="T3187" s="43"/>
      <c r="U3187" s="42"/>
      <c r="V3187" s="42"/>
      <c r="W3187" s="43"/>
      <c r="X3187" s="45"/>
      <c r="Y3187" s="42"/>
    </row>
    <row r="3188" spans="1:25" ht="17.25">
      <c r="A3188" s="42"/>
      <c r="B3188" s="42"/>
      <c r="C3188" s="42"/>
      <c r="D3188" s="42"/>
      <c r="F3188" s="44"/>
      <c r="G3188" s="44"/>
      <c r="H3188" s="42"/>
      <c r="I3188" s="42"/>
      <c r="J3188" s="43"/>
      <c r="K3188" s="42"/>
      <c r="L3188" s="42"/>
      <c r="M3188" s="6"/>
      <c r="N3188" s="42"/>
      <c r="O3188" s="42"/>
      <c r="P3188" s="42"/>
      <c r="Q3188" s="42"/>
      <c r="R3188" s="42"/>
      <c r="S3188" s="42"/>
      <c r="T3188" s="43"/>
      <c r="U3188" s="42"/>
      <c r="V3188" s="42"/>
      <c r="W3188" s="43"/>
      <c r="X3188" s="45"/>
      <c r="Y3188" s="42"/>
    </row>
    <row r="3189" spans="1:25" ht="17.25">
      <c r="A3189" s="42"/>
      <c r="B3189" s="42"/>
      <c r="C3189" s="42"/>
      <c r="D3189" s="42"/>
      <c r="F3189" s="44"/>
      <c r="G3189" s="44"/>
      <c r="H3189" s="42"/>
      <c r="I3189" s="42"/>
      <c r="J3189" s="43"/>
      <c r="K3189" s="42"/>
      <c r="L3189" s="42"/>
      <c r="N3189" s="42"/>
      <c r="O3189" s="42"/>
      <c r="P3189" s="42"/>
      <c r="Q3189" s="42"/>
      <c r="R3189" s="42"/>
      <c r="S3189" s="42"/>
      <c r="T3189" s="43"/>
      <c r="U3189" s="42"/>
      <c r="V3189" s="42"/>
      <c r="W3189" s="43"/>
      <c r="X3189" s="45"/>
      <c r="Y3189" s="42"/>
    </row>
    <row r="3190" spans="1:25" ht="17.25">
      <c r="A3190" s="42"/>
      <c r="B3190" s="42"/>
      <c r="C3190" s="42"/>
      <c r="D3190" s="42"/>
      <c r="F3190" s="44"/>
      <c r="G3190" s="44"/>
      <c r="H3190" s="42"/>
      <c r="I3190" s="42"/>
      <c r="J3190" s="43"/>
      <c r="K3190" s="42"/>
      <c r="L3190" s="42"/>
      <c r="M3190" s="6"/>
      <c r="N3190" s="42"/>
      <c r="O3190" s="42"/>
      <c r="P3190" s="42"/>
      <c r="Q3190" s="42"/>
      <c r="R3190" s="42"/>
      <c r="S3190" s="42"/>
      <c r="T3190" s="43"/>
      <c r="U3190" s="42"/>
      <c r="V3190" s="42"/>
      <c r="W3190" s="43"/>
      <c r="X3190" s="45"/>
      <c r="Y3190" s="42"/>
    </row>
    <row r="3191" spans="1:25" ht="17.25">
      <c r="A3191" s="42"/>
      <c r="B3191" s="42"/>
      <c r="C3191" s="42"/>
      <c r="D3191" s="42"/>
      <c r="F3191" s="44"/>
      <c r="G3191" s="44"/>
      <c r="H3191" s="42"/>
      <c r="I3191" s="42"/>
      <c r="J3191" s="43"/>
      <c r="K3191" s="42"/>
      <c r="L3191" s="42"/>
      <c r="M3191" s="6"/>
      <c r="N3191" s="42"/>
      <c r="O3191" s="42"/>
      <c r="P3191" s="42"/>
      <c r="Q3191" s="42"/>
      <c r="R3191" s="42"/>
      <c r="S3191" s="42"/>
      <c r="T3191" s="43"/>
      <c r="U3191" s="42"/>
      <c r="V3191" s="42"/>
      <c r="W3191" s="43"/>
      <c r="X3191" s="45"/>
      <c r="Y3191" s="42"/>
    </row>
    <row r="3192" spans="1:25" ht="17.25">
      <c r="A3192" s="42"/>
      <c r="B3192" s="42"/>
      <c r="C3192" s="42"/>
      <c r="D3192" s="42"/>
      <c r="F3192" s="44"/>
      <c r="G3192" s="44"/>
      <c r="H3192" s="42"/>
      <c r="I3192" s="42"/>
      <c r="J3192" s="43"/>
      <c r="K3192" s="42"/>
      <c r="L3192" s="42"/>
      <c r="M3192" s="6"/>
      <c r="N3192" s="42"/>
      <c r="O3192" s="42"/>
      <c r="P3192" s="42"/>
      <c r="Q3192" s="42"/>
      <c r="R3192" s="42"/>
      <c r="S3192" s="42"/>
      <c r="T3192" s="43"/>
      <c r="U3192" s="42"/>
      <c r="V3192" s="42"/>
      <c r="W3192" s="43"/>
      <c r="X3192" s="45"/>
      <c r="Y3192" s="42"/>
    </row>
    <row r="3193" spans="1:25" ht="17.25">
      <c r="A3193" s="42"/>
      <c r="B3193" s="42"/>
      <c r="C3193" s="42"/>
      <c r="D3193" s="42"/>
      <c r="F3193" s="44"/>
      <c r="G3193" s="44"/>
      <c r="H3193" s="42"/>
      <c r="I3193" s="42"/>
      <c r="J3193" s="43"/>
      <c r="K3193" s="42"/>
      <c r="L3193" s="42"/>
      <c r="M3193" s="43"/>
      <c r="N3193" s="42"/>
      <c r="O3193" s="42"/>
      <c r="P3193" s="42"/>
      <c r="Q3193" s="42"/>
      <c r="R3193" s="42"/>
      <c r="S3193" s="42"/>
      <c r="T3193" s="43"/>
      <c r="U3193" s="42"/>
      <c r="V3193" s="42"/>
      <c r="W3193" s="43"/>
      <c r="X3193" s="45"/>
      <c r="Y3193" s="42"/>
    </row>
    <row r="3194" spans="1:25" ht="17.25">
      <c r="A3194" s="42"/>
      <c r="B3194" s="42"/>
      <c r="C3194" s="42"/>
      <c r="D3194" s="42"/>
      <c r="F3194" s="44"/>
      <c r="G3194" s="44"/>
      <c r="H3194" s="42"/>
      <c r="I3194" s="42"/>
      <c r="J3194" s="43"/>
      <c r="K3194" s="42"/>
      <c r="L3194" s="42"/>
      <c r="M3194" s="42"/>
      <c r="N3194" s="42"/>
      <c r="O3194" s="42"/>
      <c r="P3194" s="42"/>
      <c r="Q3194" s="42"/>
      <c r="R3194" s="42"/>
      <c r="S3194" s="42"/>
      <c r="T3194" s="43"/>
      <c r="U3194" s="42"/>
      <c r="V3194" s="42"/>
      <c r="W3194" s="43"/>
      <c r="X3194" s="45"/>
      <c r="Y3194" s="42"/>
    </row>
    <row r="3195" spans="1:25" ht="17.25">
      <c r="A3195" s="42"/>
      <c r="B3195" s="42"/>
      <c r="C3195" s="42"/>
      <c r="D3195" s="42"/>
      <c r="F3195" s="44"/>
      <c r="G3195" s="44"/>
      <c r="H3195" s="42"/>
      <c r="I3195" s="42"/>
      <c r="J3195" s="43"/>
      <c r="K3195" s="42"/>
      <c r="L3195" s="42"/>
      <c r="M3195" s="42"/>
      <c r="N3195" s="42"/>
      <c r="O3195" s="42"/>
      <c r="P3195" s="42"/>
      <c r="Q3195" s="42"/>
      <c r="R3195" s="42"/>
      <c r="S3195" s="42"/>
      <c r="T3195" s="43"/>
      <c r="U3195" s="42"/>
      <c r="V3195" s="42"/>
      <c r="W3195" s="43"/>
      <c r="X3195" s="45"/>
      <c r="Y3195" s="42"/>
    </row>
    <row r="3196" spans="1:25" ht="17.25">
      <c r="A3196" s="42"/>
      <c r="B3196" s="42"/>
      <c r="C3196" s="42"/>
      <c r="D3196" s="42"/>
      <c r="F3196" s="44"/>
      <c r="G3196" s="44"/>
      <c r="H3196" s="42"/>
      <c r="I3196" s="42"/>
      <c r="J3196" s="43"/>
      <c r="K3196" s="42"/>
      <c r="L3196" s="42"/>
      <c r="M3196" s="42"/>
      <c r="N3196" s="42"/>
      <c r="O3196" s="42"/>
      <c r="P3196" s="42"/>
      <c r="Q3196" s="42"/>
      <c r="R3196" s="42"/>
      <c r="S3196" s="42"/>
      <c r="T3196" s="43"/>
      <c r="U3196" s="42"/>
      <c r="V3196" s="42"/>
      <c r="W3196" s="43"/>
      <c r="X3196" s="45"/>
      <c r="Y3196" s="42"/>
    </row>
    <row r="3197" spans="1:25" ht="17.25">
      <c r="A3197" s="42"/>
      <c r="B3197" s="42"/>
      <c r="C3197" s="42"/>
      <c r="D3197" s="42"/>
      <c r="F3197" s="44"/>
      <c r="G3197" s="44"/>
      <c r="H3197" s="42"/>
      <c r="I3197" s="42"/>
      <c r="J3197" s="43"/>
      <c r="K3197" s="42"/>
      <c r="L3197" s="42"/>
      <c r="M3197" s="42"/>
      <c r="N3197" s="42"/>
      <c r="O3197" s="42"/>
      <c r="P3197" s="42"/>
      <c r="Q3197" s="42"/>
      <c r="R3197" s="42"/>
      <c r="S3197" s="42"/>
      <c r="T3197" s="43"/>
      <c r="U3197" s="42"/>
      <c r="V3197" s="42"/>
      <c r="W3197" s="43"/>
      <c r="X3197" s="45"/>
      <c r="Y3197" s="42"/>
    </row>
    <row r="3198" spans="1:25" ht="17.25">
      <c r="A3198" s="42"/>
      <c r="B3198" s="42"/>
      <c r="C3198" s="42"/>
      <c r="D3198" s="42"/>
      <c r="F3198" s="44"/>
      <c r="G3198" s="44"/>
      <c r="H3198" s="42"/>
      <c r="I3198" s="42"/>
      <c r="J3198" s="43"/>
      <c r="K3198" s="42"/>
      <c r="L3198" s="42"/>
      <c r="M3198" s="42"/>
      <c r="N3198" s="42"/>
      <c r="O3198" s="42"/>
      <c r="P3198" s="42"/>
      <c r="Q3198" s="42"/>
      <c r="R3198" s="42"/>
      <c r="S3198" s="42"/>
      <c r="T3198" s="43"/>
      <c r="U3198" s="42"/>
      <c r="V3198" s="42"/>
      <c r="W3198" s="43"/>
      <c r="X3198" s="45"/>
      <c r="Y3198" s="42"/>
    </row>
    <row r="3199" spans="1:25" ht="17.25">
      <c r="A3199" s="42"/>
      <c r="B3199" s="42"/>
      <c r="C3199" s="42"/>
      <c r="D3199" s="42"/>
      <c r="F3199" s="44"/>
      <c r="G3199" s="44"/>
      <c r="H3199" s="42"/>
      <c r="I3199" s="42"/>
      <c r="J3199" s="43"/>
      <c r="K3199" s="42"/>
      <c r="L3199" s="42"/>
      <c r="M3199" s="42"/>
      <c r="N3199" s="42"/>
      <c r="O3199" s="42"/>
      <c r="P3199" s="42"/>
      <c r="Q3199" s="42"/>
      <c r="R3199" s="42"/>
      <c r="S3199" s="42"/>
      <c r="T3199" s="43"/>
      <c r="U3199" s="42"/>
      <c r="V3199" s="42"/>
      <c r="W3199" s="43"/>
      <c r="X3199" s="45"/>
      <c r="Y3199" s="42"/>
    </row>
    <row r="3200" spans="1:25" ht="17.25">
      <c r="A3200" s="42"/>
      <c r="B3200" s="42"/>
      <c r="C3200" s="42"/>
      <c r="D3200" s="42"/>
      <c r="F3200" s="44"/>
      <c r="G3200" s="44"/>
      <c r="H3200" s="42"/>
      <c r="I3200" s="42"/>
      <c r="J3200" s="43"/>
      <c r="K3200" s="42"/>
      <c r="L3200" s="42"/>
      <c r="M3200" s="42"/>
      <c r="N3200" s="42"/>
      <c r="O3200" s="42"/>
      <c r="P3200" s="42"/>
      <c r="Q3200" s="42"/>
      <c r="R3200" s="42"/>
      <c r="S3200" s="42"/>
      <c r="T3200" s="43"/>
      <c r="U3200" s="42"/>
      <c r="V3200" s="42"/>
      <c r="W3200" s="43"/>
      <c r="X3200" s="45"/>
      <c r="Y3200" s="42"/>
    </row>
    <row r="3201" spans="1:25" ht="17.25">
      <c r="A3201" s="42"/>
      <c r="B3201" s="42"/>
      <c r="C3201" s="42"/>
      <c r="D3201" s="42"/>
      <c r="F3201" s="44"/>
      <c r="G3201" s="44"/>
      <c r="H3201" s="42"/>
      <c r="I3201" s="42"/>
      <c r="J3201" s="43"/>
      <c r="K3201" s="42"/>
      <c r="L3201" s="42"/>
      <c r="M3201" s="42"/>
      <c r="N3201" s="42"/>
      <c r="O3201" s="42"/>
      <c r="P3201" s="42"/>
      <c r="Q3201" s="42"/>
      <c r="R3201" s="42"/>
      <c r="S3201" s="42"/>
      <c r="T3201" s="43"/>
      <c r="U3201" s="42"/>
      <c r="V3201" s="42"/>
      <c r="W3201" s="43"/>
      <c r="X3201" s="45"/>
      <c r="Y3201" s="42"/>
    </row>
    <row r="3202" spans="1:25" ht="17.25">
      <c r="A3202" s="42"/>
      <c r="B3202" s="42"/>
      <c r="C3202" s="42"/>
      <c r="D3202" s="42"/>
      <c r="F3202" s="44"/>
      <c r="G3202" s="44"/>
      <c r="H3202" s="42"/>
      <c r="I3202" s="42"/>
      <c r="J3202" s="43"/>
      <c r="K3202" s="42"/>
      <c r="L3202" s="42"/>
      <c r="M3202" s="42"/>
      <c r="N3202" s="42"/>
      <c r="O3202" s="42"/>
      <c r="P3202" s="42"/>
      <c r="Q3202" s="42"/>
      <c r="R3202" s="42"/>
      <c r="S3202" s="42"/>
      <c r="T3202" s="43"/>
      <c r="U3202" s="42"/>
      <c r="V3202" s="42"/>
      <c r="W3202" s="43"/>
      <c r="X3202" s="45"/>
      <c r="Y3202" s="42"/>
    </row>
    <row r="3203" spans="1:25" ht="17.25">
      <c r="A3203" s="42"/>
      <c r="B3203" s="42"/>
      <c r="C3203" s="42"/>
      <c r="D3203" s="42"/>
      <c r="F3203" s="44"/>
      <c r="G3203" s="44"/>
      <c r="H3203" s="42"/>
      <c r="I3203" s="42"/>
      <c r="J3203" s="43"/>
      <c r="K3203" s="42"/>
      <c r="L3203" s="42"/>
      <c r="M3203" s="42"/>
      <c r="N3203" s="42"/>
      <c r="O3203" s="42"/>
      <c r="P3203" s="42"/>
      <c r="Q3203" s="42"/>
      <c r="R3203" s="42"/>
      <c r="S3203" s="42"/>
      <c r="T3203" s="43"/>
      <c r="U3203" s="42"/>
      <c r="V3203" s="42"/>
      <c r="W3203" s="43"/>
      <c r="X3203" s="45"/>
      <c r="Y3203" s="42"/>
    </row>
    <row r="3204" spans="1:25" ht="17.25">
      <c r="A3204" s="42"/>
      <c r="B3204" s="42"/>
      <c r="C3204" s="42"/>
      <c r="D3204" s="42"/>
      <c r="F3204" s="44"/>
      <c r="G3204" s="44"/>
      <c r="H3204" s="42"/>
      <c r="I3204" s="42"/>
      <c r="J3204" s="43"/>
      <c r="K3204" s="42"/>
      <c r="L3204" s="42"/>
      <c r="M3204" s="42"/>
      <c r="N3204" s="42"/>
      <c r="O3204" s="42"/>
      <c r="P3204" s="42"/>
      <c r="Q3204" s="42"/>
      <c r="R3204" s="42"/>
      <c r="S3204" s="42"/>
      <c r="T3204" s="43"/>
      <c r="U3204" s="42"/>
      <c r="V3204" s="42"/>
      <c r="W3204" s="43"/>
      <c r="X3204" s="45"/>
      <c r="Y3204" s="42"/>
    </row>
    <row r="3205" spans="1:25" ht="17.25">
      <c r="A3205" s="42"/>
      <c r="B3205" s="42"/>
      <c r="C3205" s="42"/>
      <c r="D3205" s="42"/>
      <c r="F3205" s="44"/>
      <c r="G3205" s="44"/>
      <c r="H3205" s="42"/>
      <c r="I3205" s="42"/>
      <c r="J3205" s="43"/>
      <c r="K3205" s="42"/>
      <c r="L3205" s="42"/>
      <c r="M3205" s="43"/>
      <c r="N3205" s="42"/>
      <c r="O3205" s="42"/>
      <c r="P3205" s="42"/>
      <c r="Q3205" s="42"/>
      <c r="R3205" s="42"/>
      <c r="S3205" s="42"/>
      <c r="T3205" s="43"/>
      <c r="U3205" s="42"/>
      <c r="V3205" s="42"/>
      <c r="W3205" s="43"/>
      <c r="X3205" s="45"/>
      <c r="Y3205" s="42"/>
    </row>
    <row r="3206" spans="1:25" ht="17.25">
      <c r="A3206" s="42"/>
      <c r="B3206" s="42"/>
      <c r="C3206" s="42"/>
      <c r="D3206" s="42"/>
      <c r="F3206" s="44"/>
      <c r="G3206" s="44"/>
      <c r="H3206" s="42"/>
      <c r="I3206" s="42"/>
      <c r="J3206" s="43"/>
      <c r="K3206" s="42"/>
      <c r="L3206" s="42"/>
      <c r="M3206" s="43"/>
      <c r="N3206" s="42"/>
      <c r="O3206" s="42"/>
      <c r="P3206" s="42"/>
      <c r="Q3206" s="42"/>
      <c r="R3206" s="42"/>
      <c r="S3206" s="42"/>
      <c r="T3206" s="43"/>
      <c r="U3206" s="42"/>
      <c r="V3206" s="42"/>
      <c r="W3206" s="43"/>
      <c r="X3206" s="45"/>
      <c r="Y3206" s="42"/>
    </row>
    <row r="3207" spans="1:25" ht="17.25">
      <c r="A3207" s="42"/>
      <c r="B3207" s="42"/>
      <c r="C3207" s="42"/>
      <c r="D3207" s="42"/>
      <c r="F3207" s="44"/>
      <c r="G3207" s="44"/>
      <c r="H3207" s="42"/>
      <c r="I3207" s="42"/>
      <c r="J3207" s="43"/>
      <c r="K3207" s="42"/>
      <c r="L3207" s="42"/>
      <c r="N3207" s="42"/>
      <c r="O3207" s="42"/>
      <c r="P3207" s="42"/>
      <c r="Q3207" s="42"/>
      <c r="R3207" s="42"/>
      <c r="S3207" s="42"/>
      <c r="T3207" s="43"/>
      <c r="U3207" s="42"/>
      <c r="V3207" s="42"/>
      <c r="W3207" s="43"/>
      <c r="X3207" s="45"/>
      <c r="Y3207" s="42"/>
    </row>
    <row r="3208" spans="1:25" ht="17.25">
      <c r="A3208" s="42"/>
      <c r="B3208" s="42"/>
      <c r="C3208" s="42"/>
      <c r="D3208" s="42"/>
      <c r="F3208" s="44"/>
      <c r="G3208" s="44"/>
      <c r="H3208" s="42"/>
      <c r="I3208" s="42"/>
      <c r="J3208" s="43"/>
      <c r="K3208" s="42"/>
      <c r="L3208" s="42"/>
      <c r="M3208" s="6"/>
      <c r="N3208" s="42"/>
      <c r="O3208" s="42"/>
      <c r="P3208" s="42"/>
      <c r="Q3208" s="42"/>
      <c r="R3208" s="42"/>
      <c r="S3208" s="42"/>
      <c r="T3208" s="43"/>
      <c r="U3208" s="42"/>
      <c r="V3208" s="42"/>
      <c r="W3208" s="43"/>
      <c r="X3208" s="45"/>
      <c r="Y3208" s="42"/>
    </row>
    <row r="3209" spans="1:25" ht="17.25">
      <c r="A3209" s="42"/>
      <c r="B3209" s="42"/>
      <c r="C3209" s="42"/>
      <c r="D3209" s="42"/>
      <c r="F3209" s="44"/>
      <c r="G3209" s="44"/>
      <c r="H3209" s="42"/>
      <c r="I3209" s="42"/>
      <c r="J3209" s="43"/>
      <c r="K3209" s="42"/>
      <c r="L3209" s="42"/>
      <c r="N3209" s="42"/>
      <c r="O3209" s="42"/>
      <c r="P3209" s="42"/>
      <c r="Q3209" s="42"/>
      <c r="R3209" s="42"/>
      <c r="S3209" s="42"/>
      <c r="T3209" s="43"/>
      <c r="U3209" s="42"/>
      <c r="V3209" s="42"/>
      <c r="W3209" s="43"/>
      <c r="X3209" s="45"/>
      <c r="Y3209" s="42"/>
    </row>
    <row r="3210" spans="1:25" ht="17.25">
      <c r="A3210" s="42"/>
      <c r="B3210" s="42"/>
      <c r="C3210" s="42"/>
      <c r="D3210" s="42"/>
      <c r="F3210" s="44"/>
      <c r="G3210" s="44"/>
      <c r="H3210" s="42"/>
      <c r="I3210" s="42"/>
      <c r="J3210" s="43"/>
      <c r="K3210" s="42"/>
      <c r="L3210" s="42"/>
      <c r="M3210" s="6"/>
      <c r="N3210" s="42"/>
      <c r="O3210" s="42"/>
      <c r="P3210" s="42"/>
      <c r="Q3210" s="42"/>
      <c r="R3210" s="42"/>
      <c r="S3210" s="42"/>
      <c r="T3210" s="43"/>
      <c r="U3210" s="42"/>
      <c r="V3210" s="42"/>
      <c r="W3210" s="43"/>
      <c r="X3210" s="45"/>
      <c r="Y3210" s="42"/>
    </row>
    <row r="3211" spans="1:25" ht="17.25">
      <c r="A3211" s="42"/>
      <c r="B3211" s="42"/>
      <c r="C3211" s="42"/>
      <c r="D3211" s="42"/>
      <c r="F3211" s="44"/>
      <c r="G3211" s="44"/>
      <c r="H3211" s="42"/>
      <c r="I3211" s="42"/>
      <c r="J3211" s="43"/>
      <c r="K3211" s="42"/>
      <c r="L3211" s="42"/>
      <c r="M3211" s="6"/>
      <c r="N3211" s="42"/>
      <c r="O3211" s="42"/>
      <c r="P3211" s="42"/>
      <c r="Q3211" s="42"/>
      <c r="R3211" s="42"/>
      <c r="S3211" s="42"/>
      <c r="T3211" s="43"/>
      <c r="U3211" s="42"/>
      <c r="V3211" s="42"/>
      <c r="W3211" s="43"/>
      <c r="X3211" s="45"/>
      <c r="Y3211" s="42"/>
    </row>
    <row r="3212" spans="1:25" ht="17.25">
      <c r="A3212" s="42"/>
      <c r="B3212" s="42"/>
      <c r="C3212" s="42"/>
      <c r="D3212" s="42"/>
      <c r="F3212" s="44"/>
      <c r="G3212" s="44"/>
      <c r="H3212" s="42"/>
      <c r="I3212" s="42"/>
      <c r="J3212" s="43"/>
      <c r="K3212" s="42"/>
      <c r="L3212" s="42"/>
      <c r="M3212" s="6"/>
      <c r="N3212" s="42"/>
      <c r="O3212" s="42"/>
      <c r="P3212" s="42"/>
      <c r="Q3212" s="42"/>
      <c r="R3212" s="42"/>
      <c r="S3212" s="42"/>
      <c r="T3212" s="43"/>
      <c r="U3212" s="42"/>
      <c r="V3212" s="42"/>
      <c r="W3212" s="43"/>
      <c r="X3212" s="45"/>
      <c r="Y3212" s="42"/>
    </row>
    <row r="3213" spans="1:25" ht="17.25">
      <c r="A3213" s="42"/>
      <c r="B3213" s="42"/>
      <c r="C3213" s="42"/>
      <c r="D3213" s="42"/>
      <c r="F3213" s="44"/>
      <c r="G3213" s="44"/>
      <c r="H3213" s="42"/>
      <c r="I3213" s="42"/>
      <c r="J3213" s="43"/>
      <c r="K3213" s="42"/>
      <c r="L3213" s="42"/>
      <c r="M3213" s="43"/>
      <c r="N3213" s="42"/>
      <c r="O3213" s="42"/>
      <c r="P3213" s="42"/>
      <c r="Q3213" s="42"/>
      <c r="R3213" s="42"/>
      <c r="S3213" s="42"/>
      <c r="T3213" s="43"/>
      <c r="U3213" s="42"/>
      <c r="V3213" s="42"/>
      <c r="W3213" s="43"/>
      <c r="X3213" s="45"/>
      <c r="Y3213" s="42"/>
    </row>
    <row r="3214" spans="1:25" ht="17.25">
      <c r="A3214" s="42"/>
      <c r="B3214" s="42"/>
      <c r="C3214" s="42"/>
      <c r="D3214" s="42"/>
      <c r="F3214" s="44"/>
      <c r="G3214" s="44"/>
      <c r="H3214" s="42"/>
      <c r="I3214" s="42"/>
      <c r="J3214" s="43"/>
      <c r="K3214" s="42"/>
      <c r="L3214" s="42"/>
      <c r="M3214" s="42"/>
      <c r="N3214" s="42"/>
      <c r="O3214" s="42"/>
      <c r="P3214" s="42"/>
      <c r="Q3214" s="42"/>
      <c r="R3214" s="42"/>
      <c r="S3214" s="42"/>
      <c r="T3214" s="43"/>
      <c r="U3214" s="42"/>
      <c r="V3214" s="42"/>
      <c r="W3214" s="43"/>
      <c r="X3214" s="45"/>
      <c r="Y3214" s="42"/>
    </row>
    <row r="3215" spans="1:25" ht="17.25">
      <c r="A3215" s="42"/>
      <c r="B3215" s="42"/>
      <c r="C3215" s="42"/>
      <c r="D3215" s="42"/>
      <c r="F3215" s="44"/>
      <c r="G3215" s="44"/>
      <c r="H3215" s="42"/>
      <c r="I3215" s="42"/>
      <c r="J3215" s="43"/>
      <c r="K3215" s="42"/>
      <c r="L3215" s="42"/>
      <c r="M3215" s="42"/>
      <c r="N3215" s="42"/>
      <c r="O3215" s="42"/>
      <c r="P3215" s="42"/>
      <c r="Q3215" s="42"/>
      <c r="R3215" s="42"/>
      <c r="S3215" s="42"/>
      <c r="T3215" s="43"/>
      <c r="U3215" s="42"/>
      <c r="V3215" s="42"/>
      <c r="W3215" s="43"/>
      <c r="X3215" s="45"/>
      <c r="Y3215" s="42"/>
    </row>
    <row r="3216" spans="1:25" ht="17.25">
      <c r="A3216" s="42"/>
      <c r="B3216" s="42"/>
      <c r="C3216" s="42"/>
      <c r="D3216" s="42"/>
      <c r="F3216" s="44"/>
      <c r="G3216" s="44"/>
      <c r="H3216" s="42"/>
      <c r="I3216" s="42"/>
      <c r="J3216" s="43"/>
      <c r="K3216" s="42"/>
      <c r="L3216" s="42"/>
      <c r="M3216" s="42"/>
      <c r="N3216" s="42"/>
      <c r="O3216" s="42"/>
      <c r="P3216" s="42"/>
      <c r="Q3216" s="42"/>
      <c r="R3216" s="42"/>
      <c r="S3216" s="42"/>
      <c r="T3216" s="43"/>
      <c r="U3216" s="42"/>
      <c r="V3216" s="42"/>
      <c r="W3216" s="43"/>
      <c r="X3216" s="45"/>
      <c r="Y3216" s="42"/>
    </row>
    <row r="3217" spans="1:25" ht="17.25">
      <c r="A3217" s="42"/>
      <c r="B3217" s="42"/>
      <c r="C3217" s="42"/>
      <c r="D3217" s="42"/>
      <c r="F3217" s="44"/>
      <c r="G3217" s="44"/>
      <c r="H3217" s="42"/>
      <c r="I3217" s="42"/>
      <c r="J3217" s="43"/>
      <c r="K3217" s="42"/>
      <c r="L3217" s="42"/>
      <c r="M3217" s="42"/>
      <c r="N3217" s="42"/>
      <c r="O3217" s="42"/>
      <c r="P3217" s="42"/>
      <c r="Q3217" s="42"/>
      <c r="R3217" s="42"/>
      <c r="S3217" s="42"/>
      <c r="T3217" s="43"/>
      <c r="U3217" s="42"/>
      <c r="V3217" s="42"/>
      <c r="W3217" s="43"/>
      <c r="X3217" s="45"/>
      <c r="Y3217" s="42"/>
    </row>
    <row r="3218" spans="1:25" ht="17.25">
      <c r="A3218" s="42"/>
      <c r="B3218" s="42"/>
      <c r="C3218" s="42"/>
      <c r="D3218" s="42"/>
      <c r="F3218" s="44"/>
      <c r="G3218" s="44"/>
      <c r="H3218" s="42"/>
      <c r="I3218" s="42"/>
      <c r="J3218" s="43"/>
      <c r="K3218" s="42"/>
      <c r="L3218" s="42"/>
      <c r="M3218" s="42"/>
      <c r="N3218" s="42"/>
      <c r="O3218" s="42"/>
      <c r="P3218" s="42"/>
      <c r="Q3218" s="42"/>
      <c r="R3218" s="42"/>
      <c r="S3218" s="42"/>
      <c r="T3218" s="43"/>
      <c r="U3218" s="42"/>
      <c r="V3218" s="42"/>
      <c r="W3218" s="43"/>
      <c r="X3218" s="45"/>
      <c r="Y3218" s="42"/>
    </row>
    <row r="3219" spans="1:25" ht="17.25">
      <c r="A3219" s="42"/>
      <c r="B3219" s="42"/>
      <c r="C3219" s="42"/>
      <c r="D3219" s="42"/>
      <c r="F3219" s="44"/>
      <c r="G3219" s="44"/>
      <c r="H3219" s="42"/>
      <c r="I3219" s="42"/>
      <c r="J3219" s="43"/>
      <c r="K3219" s="42"/>
      <c r="L3219" s="42"/>
      <c r="M3219" s="42"/>
      <c r="N3219" s="42"/>
      <c r="O3219" s="42"/>
      <c r="P3219" s="42"/>
      <c r="Q3219" s="42"/>
      <c r="R3219" s="42"/>
      <c r="S3219" s="42"/>
      <c r="T3219" s="43"/>
      <c r="U3219" s="42"/>
      <c r="V3219" s="42"/>
      <c r="W3219" s="43"/>
      <c r="X3219" s="45"/>
      <c r="Y3219" s="42"/>
    </row>
    <row r="3220" spans="1:25" ht="17.25">
      <c r="A3220" s="42"/>
      <c r="B3220" s="42"/>
      <c r="C3220" s="42"/>
      <c r="D3220" s="42"/>
      <c r="F3220" s="44"/>
      <c r="G3220" s="44"/>
      <c r="H3220" s="42"/>
      <c r="I3220" s="42"/>
      <c r="J3220" s="43"/>
      <c r="K3220" s="42"/>
      <c r="L3220" s="42"/>
      <c r="M3220" s="42"/>
      <c r="N3220" s="42"/>
      <c r="O3220" s="42"/>
      <c r="P3220" s="42"/>
      <c r="Q3220" s="42"/>
      <c r="R3220" s="42"/>
      <c r="S3220" s="42"/>
      <c r="T3220" s="43"/>
      <c r="U3220" s="42"/>
      <c r="V3220" s="42"/>
      <c r="W3220" s="43"/>
      <c r="X3220" s="45"/>
      <c r="Y3220" s="42"/>
    </row>
    <row r="3221" spans="1:25" ht="17.25">
      <c r="A3221" s="42"/>
      <c r="B3221" s="42"/>
      <c r="C3221" s="42"/>
      <c r="D3221" s="42"/>
      <c r="F3221" s="44"/>
      <c r="G3221" s="44"/>
      <c r="H3221" s="42"/>
      <c r="I3221" s="42"/>
      <c r="J3221" s="43"/>
      <c r="K3221" s="42"/>
      <c r="L3221" s="42"/>
      <c r="M3221" s="42"/>
      <c r="N3221" s="42"/>
      <c r="O3221" s="42"/>
      <c r="P3221" s="42"/>
      <c r="Q3221" s="42"/>
      <c r="R3221" s="42"/>
      <c r="S3221" s="42"/>
      <c r="T3221" s="43"/>
      <c r="U3221" s="42"/>
      <c r="V3221" s="42"/>
      <c r="W3221" s="43"/>
      <c r="X3221" s="45"/>
      <c r="Y3221" s="42"/>
    </row>
    <row r="3222" spans="1:25" ht="17.25">
      <c r="A3222" s="42"/>
      <c r="B3222" s="42"/>
      <c r="C3222" s="42"/>
      <c r="D3222" s="42"/>
      <c r="F3222" s="44"/>
      <c r="G3222" s="44"/>
      <c r="H3222" s="42"/>
      <c r="I3222" s="42"/>
      <c r="J3222" s="43"/>
      <c r="K3222" s="42"/>
      <c r="L3222" s="42"/>
      <c r="M3222" s="42"/>
      <c r="N3222" s="42"/>
      <c r="O3222" s="42"/>
      <c r="P3222" s="42"/>
      <c r="Q3222" s="42"/>
      <c r="R3222" s="42"/>
      <c r="S3222" s="42"/>
      <c r="T3222" s="43"/>
      <c r="U3222" s="42"/>
      <c r="V3222" s="42"/>
      <c r="W3222" s="43"/>
      <c r="X3222" s="45"/>
      <c r="Y3222" s="42"/>
    </row>
    <row r="3223" spans="1:25" ht="17.25">
      <c r="A3223" s="42"/>
      <c r="B3223" s="42"/>
      <c r="C3223" s="42"/>
      <c r="D3223" s="42"/>
      <c r="F3223" s="44"/>
      <c r="G3223" s="44"/>
      <c r="H3223" s="42"/>
      <c r="I3223" s="42"/>
      <c r="J3223" s="43"/>
      <c r="K3223" s="42"/>
      <c r="L3223" s="42"/>
      <c r="M3223" s="42"/>
      <c r="N3223" s="42"/>
      <c r="O3223" s="42"/>
      <c r="P3223" s="42"/>
      <c r="Q3223" s="42"/>
      <c r="R3223" s="42"/>
      <c r="S3223" s="42"/>
      <c r="T3223" s="43"/>
      <c r="U3223" s="42"/>
      <c r="V3223" s="42"/>
      <c r="W3223" s="43"/>
      <c r="X3223" s="45"/>
      <c r="Y3223" s="42"/>
    </row>
    <row r="3224" spans="1:25" ht="17.25">
      <c r="A3224" s="42"/>
      <c r="B3224" s="42"/>
      <c r="C3224" s="42"/>
      <c r="D3224" s="42"/>
      <c r="F3224" s="44"/>
      <c r="G3224" s="44"/>
      <c r="H3224" s="42"/>
      <c r="I3224" s="42"/>
      <c r="J3224" s="43"/>
      <c r="K3224" s="42"/>
      <c r="L3224" s="42"/>
      <c r="M3224" s="42"/>
      <c r="N3224" s="42"/>
      <c r="O3224" s="42"/>
      <c r="P3224" s="42"/>
      <c r="Q3224" s="42"/>
      <c r="R3224" s="42"/>
      <c r="S3224" s="42"/>
      <c r="T3224" s="43"/>
      <c r="U3224" s="42"/>
      <c r="V3224" s="42"/>
      <c r="W3224" s="43"/>
      <c r="X3224" s="45"/>
      <c r="Y3224" s="42"/>
    </row>
    <row r="3225" spans="1:25" ht="17.25">
      <c r="A3225" s="42"/>
      <c r="B3225" s="42"/>
      <c r="C3225" s="42"/>
      <c r="D3225" s="42"/>
      <c r="F3225" s="44"/>
      <c r="G3225" s="44"/>
      <c r="H3225" s="42"/>
      <c r="I3225" s="42"/>
      <c r="J3225" s="43"/>
      <c r="K3225" s="42"/>
      <c r="L3225" s="42"/>
      <c r="M3225" s="43"/>
      <c r="N3225" s="42"/>
      <c r="O3225" s="42"/>
      <c r="P3225" s="42"/>
      <c r="Q3225" s="42"/>
      <c r="R3225" s="42"/>
      <c r="S3225" s="42"/>
      <c r="T3225" s="43"/>
      <c r="U3225" s="42"/>
      <c r="V3225" s="42"/>
      <c r="W3225" s="43"/>
      <c r="X3225" s="45"/>
      <c r="Y3225" s="42"/>
    </row>
    <row r="3226" spans="1:25" ht="17.25">
      <c r="A3226" s="42"/>
      <c r="B3226" s="42"/>
      <c r="C3226" s="42"/>
      <c r="D3226" s="42"/>
      <c r="F3226" s="44"/>
      <c r="G3226" s="44"/>
      <c r="H3226" s="42"/>
      <c r="I3226" s="42"/>
      <c r="J3226" s="43"/>
      <c r="K3226" s="42"/>
      <c r="L3226" s="42"/>
      <c r="M3226" s="43"/>
      <c r="N3226" s="42"/>
      <c r="O3226" s="42"/>
      <c r="P3226" s="42"/>
      <c r="Q3226" s="42"/>
      <c r="R3226" s="42"/>
      <c r="S3226" s="42"/>
      <c r="T3226" s="43"/>
      <c r="U3226" s="42"/>
      <c r="V3226" s="42"/>
      <c r="W3226" s="43"/>
      <c r="X3226" s="45"/>
      <c r="Y3226" s="42"/>
    </row>
    <row r="3227" spans="1:25" ht="17.25">
      <c r="A3227" s="42"/>
      <c r="B3227" s="42"/>
      <c r="C3227" s="42"/>
      <c r="D3227" s="42"/>
      <c r="F3227" s="44"/>
      <c r="G3227" s="44"/>
      <c r="H3227" s="42"/>
      <c r="I3227" s="42"/>
      <c r="J3227" s="43"/>
      <c r="K3227" s="42"/>
      <c r="L3227" s="42"/>
      <c r="N3227" s="42"/>
      <c r="O3227" s="42"/>
      <c r="P3227" s="42"/>
      <c r="Q3227" s="42"/>
      <c r="R3227" s="42"/>
      <c r="S3227" s="42"/>
      <c r="T3227" s="43"/>
      <c r="U3227" s="42"/>
      <c r="V3227" s="42"/>
      <c r="W3227" s="43"/>
      <c r="X3227" s="45"/>
      <c r="Y3227" s="42"/>
    </row>
    <row r="3228" spans="1:25" ht="17.25">
      <c r="A3228" s="42"/>
      <c r="B3228" s="42"/>
      <c r="C3228" s="42"/>
      <c r="D3228" s="42"/>
      <c r="F3228" s="44"/>
      <c r="G3228" s="44"/>
      <c r="H3228" s="42"/>
      <c r="I3228" s="42"/>
      <c r="J3228" s="43"/>
      <c r="K3228" s="42"/>
      <c r="L3228" s="42"/>
      <c r="M3228" s="6"/>
      <c r="N3228" s="42"/>
      <c r="O3228" s="42"/>
      <c r="P3228" s="42"/>
      <c r="Q3228" s="42"/>
      <c r="R3228" s="42"/>
      <c r="S3228" s="42"/>
      <c r="T3228" s="43"/>
      <c r="U3228" s="42"/>
      <c r="V3228" s="42"/>
      <c r="W3228" s="43"/>
      <c r="X3228" s="45"/>
      <c r="Y3228" s="42"/>
    </row>
    <row r="3229" spans="1:25" ht="17.25">
      <c r="A3229" s="42"/>
      <c r="B3229" s="42"/>
      <c r="C3229" s="42"/>
      <c r="D3229" s="42"/>
      <c r="F3229" s="44"/>
      <c r="G3229" s="44"/>
      <c r="H3229" s="42"/>
      <c r="I3229" s="42"/>
      <c r="J3229" s="43"/>
      <c r="K3229" s="42"/>
      <c r="L3229" s="42"/>
      <c r="N3229" s="42"/>
      <c r="O3229" s="42"/>
      <c r="P3229" s="42"/>
      <c r="Q3229" s="42"/>
      <c r="R3229" s="42"/>
      <c r="S3229" s="42"/>
      <c r="T3229" s="43"/>
      <c r="U3229" s="42"/>
      <c r="V3229" s="42"/>
      <c r="W3229" s="43"/>
      <c r="X3229" s="45"/>
      <c r="Y3229" s="42"/>
    </row>
    <row r="3230" spans="1:25" ht="17.25">
      <c r="A3230" s="42"/>
      <c r="B3230" s="42"/>
      <c r="C3230" s="42"/>
      <c r="D3230" s="42"/>
      <c r="F3230" s="44"/>
      <c r="G3230" s="44"/>
      <c r="H3230" s="42"/>
      <c r="I3230" s="42"/>
      <c r="J3230" s="43"/>
      <c r="K3230" s="42"/>
      <c r="L3230" s="42"/>
      <c r="M3230" s="6"/>
      <c r="N3230" s="42"/>
      <c r="O3230" s="42"/>
      <c r="P3230" s="42"/>
      <c r="Q3230" s="42"/>
      <c r="R3230" s="42"/>
      <c r="S3230" s="42"/>
      <c r="T3230" s="43"/>
      <c r="U3230" s="42"/>
      <c r="V3230" s="42"/>
      <c r="W3230" s="43"/>
      <c r="X3230" s="45"/>
      <c r="Y3230" s="42"/>
    </row>
    <row r="3231" spans="1:25" ht="17.25">
      <c r="A3231" s="42"/>
      <c r="B3231" s="42"/>
      <c r="C3231" s="42"/>
      <c r="D3231" s="42"/>
      <c r="F3231" s="44"/>
      <c r="G3231" s="44"/>
      <c r="H3231" s="42"/>
      <c r="I3231" s="42"/>
      <c r="J3231" s="43"/>
      <c r="K3231" s="42"/>
      <c r="L3231" s="42"/>
      <c r="M3231" s="6"/>
      <c r="N3231" s="42"/>
      <c r="O3231" s="42"/>
      <c r="P3231" s="42"/>
      <c r="Q3231" s="42"/>
      <c r="R3231" s="42"/>
      <c r="S3231" s="42"/>
      <c r="T3231" s="43"/>
      <c r="U3231" s="42"/>
      <c r="V3231" s="42"/>
      <c r="W3231" s="43"/>
      <c r="X3231" s="45"/>
      <c r="Y3231" s="42"/>
    </row>
    <row r="3232" spans="1:25" ht="17.25">
      <c r="A3232" s="42"/>
      <c r="B3232" s="42"/>
      <c r="C3232" s="42"/>
      <c r="D3232" s="42"/>
      <c r="F3232" s="44"/>
      <c r="G3232" s="44"/>
      <c r="H3232" s="42"/>
      <c r="I3232" s="42"/>
      <c r="J3232" s="43"/>
      <c r="K3232" s="42"/>
      <c r="L3232" s="42"/>
      <c r="M3232" s="6"/>
      <c r="N3232" s="42"/>
      <c r="O3232" s="42"/>
      <c r="P3232" s="42"/>
      <c r="Q3232" s="42"/>
      <c r="R3232" s="42"/>
      <c r="S3232" s="42"/>
      <c r="T3232" s="43"/>
      <c r="U3232" s="42"/>
      <c r="V3232" s="42"/>
      <c r="W3232" s="43"/>
      <c r="X3232" s="45"/>
      <c r="Y3232" s="42"/>
    </row>
    <row r="3233" spans="1:25" ht="17.25">
      <c r="A3233" s="42"/>
      <c r="B3233" s="42"/>
      <c r="C3233" s="42"/>
      <c r="D3233" s="42"/>
      <c r="F3233" s="44"/>
      <c r="G3233" s="44"/>
      <c r="H3233" s="42"/>
      <c r="I3233" s="42"/>
      <c r="J3233" s="43"/>
      <c r="K3233" s="42"/>
      <c r="L3233" s="42"/>
      <c r="M3233" s="43"/>
      <c r="N3233" s="42"/>
      <c r="O3233" s="42"/>
      <c r="P3233" s="42"/>
      <c r="Q3233" s="42"/>
      <c r="R3233" s="42"/>
      <c r="S3233" s="42"/>
      <c r="T3233" s="43"/>
      <c r="U3233" s="42"/>
      <c r="V3233" s="42"/>
      <c r="W3233" s="43"/>
      <c r="X3233" s="45"/>
      <c r="Y3233" s="42"/>
    </row>
    <row r="3234" spans="1:25" ht="17.25">
      <c r="A3234" s="42"/>
      <c r="B3234" s="42"/>
      <c r="C3234" s="42"/>
      <c r="D3234" s="42"/>
      <c r="F3234" s="44"/>
      <c r="G3234" s="44"/>
      <c r="H3234" s="42"/>
      <c r="I3234" s="42"/>
      <c r="J3234" s="43"/>
      <c r="K3234" s="42"/>
      <c r="L3234" s="42"/>
      <c r="M3234" s="42"/>
      <c r="N3234" s="42"/>
      <c r="O3234" s="42"/>
      <c r="P3234" s="42"/>
      <c r="Q3234" s="42"/>
      <c r="R3234" s="42"/>
      <c r="S3234" s="42"/>
      <c r="T3234" s="43"/>
      <c r="U3234" s="42"/>
      <c r="V3234" s="42"/>
      <c r="W3234" s="43"/>
      <c r="X3234" s="45"/>
      <c r="Y3234" s="42"/>
    </row>
    <row r="3235" spans="1:25" ht="17.25">
      <c r="A3235" s="42"/>
      <c r="B3235" s="42"/>
      <c r="C3235" s="42"/>
      <c r="D3235" s="42"/>
      <c r="F3235" s="44"/>
      <c r="G3235" s="44"/>
      <c r="H3235" s="42"/>
      <c r="I3235" s="42"/>
      <c r="J3235" s="43"/>
      <c r="K3235" s="42"/>
      <c r="L3235" s="42"/>
      <c r="M3235" s="42"/>
      <c r="N3235" s="42"/>
      <c r="O3235" s="42"/>
      <c r="P3235" s="42"/>
      <c r="Q3235" s="42"/>
      <c r="R3235" s="42"/>
      <c r="S3235" s="42"/>
      <c r="T3235" s="43"/>
      <c r="U3235" s="42"/>
      <c r="V3235" s="42"/>
      <c r="W3235" s="43"/>
      <c r="X3235" s="45"/>
      <c r="Y3235" s="42"/>
    </row>
    <row r="3236" spans="1:25" ht="17.25">
      <c r="A3236" s="42"/>
      <c r="B3236" s="42"/>
      <c r="C3236" s="42"/>
      <c r="D3236" s="42"/>
      <c r="F3236" s="44"/>
      <c r="G3236" s="44"/>
      <c r="H3236" s="42"/>
      <c r="I3236" s="42"/>
      <c r="J3236" s="43"/>
      <c r="K3236" s="42"/>
      <c r="L3236" s="42"/>
      <c r="M3236" s="42"/>
      <c r="N3236" s="42"/>
      <c r="O3236" s="42"/>
      <c r="P3236" s="42"/>
      <c r="Q3236" s="42"/>
      <c r="R3236" s="42"/>
      <c r="S3236" s="42"/>
      <c r="T3236" s="43"/>
      <c r="U3236" s="42"/>
      <c r="V3236" s="42"/>
      <c r="W3236" s="43"/>
      <c r="X3236" s="45"/>
      <c r="Y3236" s="42"/>
    </row>
    <row r="3237" spans="1:25" ht="17.25">
      <c r="A3237" s="42"/>
      <c r="B3237" s="42"/>
      <c r="C3237" s="42"/>
      <c r="D3237" s="42"/>
      <c r="F3237" s="44"/>
      <c r="G3237" s="44"/>
      <c r="H3237" s="42"/>
      <c r="I3237" s="42"/>
      <c r="J3237" s="43"/>
      <c r="K3237" s="42"/>
      <c r="L3237" s="42"/>
      <c r="M3237" s="42"/>
      <c r="N3237" s="42"/>
      <c r="O3237" s="42"/>
      <c r="P3237" s="42"/>
      <c r="Q3237" s="42"/>
      <c r="R3237" s="42"/>
      <c r="S3237" s="42"/>
      <c r="T3237" s="43"/>
      <c r="U3237" s="42"/>
      <c r="V3237" s="42"/>
      <c r="W3237" s="43"/>
      <c r="X3237" s="45"/>
      <c r="Y3237" s="42"/>
    </row>
    <row r="3238" spans="1:25" ht="17.25">
      <c r="A3238" s="42"/>
      <c r="B3238" s="42"/>
      <c r="C3238" s="42"/>
      <c r="D3238" s="42"/>
      <c r="F3238" s="44"/>
      <c r="G3238" s="44"/>
      <c r="H3238" s="42"/>
      <c r="I3238" s="42"/>
      <c r="J3238" s="43"/>
      <c r="K3238" s="42"/>
      <c r="L3238" s="42"/>
      <c r="M3238" s="42"/>
      <c r="N3238" s="42"/>
      <c r="O3238" s="42"/>
      <c r="P3238" s="42"/>
      <c r="Q3238" s="42"/>
      <c r="R3238" s="42"/>
      <c r="S3238" s="42"/>
      <c r="T3238" s="43"/>
      <c r="U3238" s="42"/>
      <c r="V3238" s="42"/>
      <c r="W3238" s="43"/>
      <c r="X3238" s="45"/>
      <c r="Y3238" s="42"/>
    </row>
    <row r="3239" spans="1:25" ht="17.25">
      <c r="A3239" s="42"/>
      <c r="B3239" s="42"/>
      <c r="C3239" s="42"/>
      <c r="D3239" s="42"/>
      <c r="F3239" s="44"/>
      <c r="G3239" s="44"/>
      <c r="H3239" s="42"/>
      <c r="I3239" s="42"/>
      <c r="J3239" s="43"/>
      <c r="K3239" s="42"/>
      <c r="L3239" s="42"/>
      <c r="M3239" s="42"/>
      <c r="N3239" s="42"/>
      <c r="O3239" s="42"/>
      <c r="P3239" s="42"/>
      <c r="Q3239" s="42"/>
      <c r="R3239" s="42"/>
      <c r="S3239" s="42"/>
      <c r="T3239" s="43"/>
      <c r="U3239" s="42"/>
      <c r="V3239" s="42"/>
      <c r="W3239" s="43"/>
      <c r="X3239" s="45"/>
      <c r="Y3239" s="42"/>
    </row>
    <row r="3240" spans="1:25" ht="17.25">
      <c r="A3240" s="42"/>
      <c r="B3240" s="42"/>
      <c r="C3240" s="42"/>
      <c r="D3240" s="42"/>
      <c r="F3240" s="44"/>
      <c r="G3240" s="44"/>
      <c r="H3240" s="42"/>
      <c r="I3240" s="42"/>
      <c r="J3240" s="43"/>
      <c r="K3240" s="42"/>
      <c r="L3240" s="42"/>
      <c r="M3240" s="42"/>
      <c r="N3240" s="42"/>
      <c r="O3240" s="42"/>
      <c r="P3240" s="42"/>
      <c r="Q3240" s="42"/>
      <c r="R3240" s="42"/>
      <c r="S3240" s="42"/>
      <c r="T3240" s="43"/>
      <c r="U3240" s="42"/>
      <c r="V3240" s="42"/>
      <c r="W3240" s="43"/>
      <c r="X3240" s="45"/>
      <c r="Y3240" s="42"/>
    </row>
    <row r="3241" spans="1:25" ht="17.25">
      <c r="A3241" s="42"/>
      <c r="B3241" s="42"/>
      <c r="C3241" s="42"/>
      <c r="D3241" s="42"/>
      <c r="F3241" s="44"/>
      <c r="G3241" s="44"/>
      <c r="H3241" s="42"/>
      <c r="I3241" s="42"/>
      <c r="J3241" s="43"/>
      <c r="K3241" s="42"/>
      <c r="L3241" s="42"/>
      <c r="M3241" s="42"/>
      <c r="N3241" s="42"/>
      <c r="O3241" s="42"/>
      <c r="P3241" s="42"/>
      <c r="Q3241" s="42"/>
      <c r="R3241" s="42"/>
      <c r="S3241" s="42"/>
      <c r="T3241" s="43"/>
      <c r="U3241" s="42"/>
      <c r="V3241" s="42"/>
      <c r="W3241" s="43"/>
      <c r="X3241" s="45"/>
      <c r="Y3241" s="42"/>
    </row>
    <row r="3242" spans="1:25" ht="17.25">
      <c r="A3242" s="42"/>
      <c r="B3242" s="42"/>
      <c r="C3242" s="42"/>
      <c r="D3242" s="42"/>
      <c r="F3242" s="44"/>
      <c r="G3242" s="44"/>
      <c r="H3242" s="42"/>
      <c r="I3242" s="42"/>
      <c r="J3242" s="43"/>
      <c r="K3242" s="42"/>
      <c r="L3242" s="42"/>
      <c r="M3242" s="42"/>
      <c r="N3242" s="42"/>
      <c r="O3242" s="42"/>
      <c r="P3242" s="42"/>
      <c r="Q3242" s="42"/>
      <c r="R3242" s="42"/>
      <c r="S3242" s="42"/>
      <c r="T3242" s="43"/>
      <c r="U3242" s="42"/>
      <c r="V3242" s="42"/>
      <c r="W3242" s="43"/>
      <c r="X3242" s="45"/>
      <c r="Y3242" s="42"/>
    </row>
    <row r="3243" spans="1:25" ht="17.25">
      <c r="A3243" s="42"/>
      <c r="B3243" s="42"/>
      <c r="C3243" s="42"/>
      <c r="D3243" s="42"/>
      <c r="F3243" s="44"/>
      <c r="G3243" s="44"/>
      <c r="H3243" s="42"/>
      <c r="I3243" s="42"/>
      <c r="J3243" s="43"/>
      <c r="K3243" s="42"/>
      <c r="L3243" s="42"/>
      <c r="M3243" s="42"/>
      <c r="N3243" s="42"/>
      <c r="O3243" s="42"/>
      <c r="P3243" s="42"/>
      <c r="Q3243" s="42"/>
      <c r="R3243" s="42"/>
      <c r="S3243" s="42"/>
      <c r="T3243" s="43"/>
      <c r="U3243" s="42"/>
      <c r="V3243" s="42"/>
      <c r="W3243" s="43"/>
      <c r="X3243" s="45"/>
      <c r="Y3243" s="42"/>
    </row>
    <row r="3244" spans="1:25" ht="17.25">
      <c r="A3244" s="42"/>
      <c r="B3244" s="42"/>
      <c r="C3244" s="42"/>
      <c r="D3244" s="42"/>
      <c r="F3244" s="44"/>
      <c r="G3244" s="44"/>
      <c r="H3244" s="42"/>
      <c r="I3244" s="42"/>
      <c r="J3244" s="43"/>
      <c r="K3244" s="42"/>
      <c r="L3244" s="42"/>
      <c r="M3244" s="42"/>
      <c r="N3244" s="42"/>
      <c r="O3244" s="42"/>
      <c r="P3244" s="42"/>
      <c r="Q3244" s="42"/>
      <c r="R3244" s="42"/>
      <c r="S3244" s="42"/>
      <c r="T3244" s="43"/>
      <c r="U3244" s="42"/>
      <c r="V3244" s="42"/>
      <c r="W3244" s="43"/>
      <c r="X3244" s="45"/>
      <c r="Y3244" s="42"/>
    </row>
    <row r="3245" spans="1:25" ht="17.25">
      <c r="A3245" s="42"/>
      <c r="B3245" s="42"/>
      <c r="C3245" s="42"/>
      <c r="D3245" s="42"/>
      <c r="F3245" s="44"/>
      <c r="G3245" s="44"/>
      <c r="H3245" s="42"/>
      <c r="I3245" s="42"/>
      <c r="J3245" s="43"/>
      <c r="K3245" s="42"/>
      <c r="L3245" s="42"/>
      <c r="M3245" s="43"/>
      <c r="N3245" s="42"/>
      <c r="O3245" s="42"/>
      <c r="P3245" s="42"/>
      <c r="Q3245" s="42"/>
      <c r="R3245" s="42"/>
      <c r="S3245" s="42"/>
      <c r="T3245" s="43"/>
      <c r="U3245" s="42"/>
      <c r="V3245" s="42"/>
      <c r="W3245" s="43"/>
      <c r="X3245" s="45"/>
      <c r="Y3245" s="42"/>
    </row>
    <row r="3246" spans="1:25" ht="17.25">
      <c r="A3246" s="42"/>
      <c r="B3246" s="42"/>
      <c r="C3246" s="42"/>
      <c r="D3246" s="42"/>
      <c r="F3246" s="44"/>
      <c r="G3246" s="44"/>
      <c r="H3246" s="42"/>
      <c r="I3246" s="42"/>
      <c r="J3246" s="43"/>
      <c r="K3246" s="42"/>
      <c r="L3246" s="42"/>
      <c r="M3246" s="43"/>
      <c r="N3246" s="42"/>
      <c r="O3246" s="42"/>
      <c r="P3246" s="42"/>
      <c r="Q3246" s="42"/>
      <c r="R3246" s="42"/>
      <c r="S3246" s="42"/>
      <c r="T3246" s="43"/>
      <c r="U3246" s="42"/>
      <c r="V3246" s="42"/>
      <c r="W3246" s="43"/>
      <c r="X3246" s="45"/>
      <c r="Y3246" s="42"/>
    </row>
    <row r="3247" spans="1:25" ht="17.25">
      <c r="A3247" s="42"/>
      <c r="B3247" s="42"/>
      <c r="C3247" s="42"/>
      <c r="D3247" s="42"/>
      <c r="F3247" s="44"/>
      <c r="G3247" s="44"/>
      <c r="H3247" s="42"/>
      <c r="I3247" s="42"/>
      <c r="J3247" s="43"/>
      <c r="K3247" s="42"/>
      <c r="L3247" s="42"/>
      <c r="N3247" s="42"/>
      <c r="O3247" s="42"/>
      <c r="P3247" s="42"/>
      <c r="Q3247" s="42"/>
      <c r="R3247" s="42"/>
      <c r="S3247" s="42"/>
      <c r="T3247" s="43"/>
      <c r="U3247" s="42"/>
      <c r="V3247" s="42"/>
      <c r="W3247" s="43"/>
      <c r="X3247" s="45"/>
      <c r="Y3247" s="42"/>
    </row>
    <row r="3248" spans="1:25" ht="17.25">
      <c r="A3248" s="42"/>
      <c r="B3248" s="42"/>
      <c r="C3248" s="42"/>
      <c r="D3248" s="42"/>
      <c r="F3248" s="44"/>
      <c r="G3248" s="44"/>
      <c r="H3248" s="42"/>
      <c r="I3248" s="42"/>
      <c r="J3248" s="43"/>
      <c r="K3248" s="42"/>
      <c r="L3248" s="42"/>
      <c r="M3248" s="6"/>
      <c r="N3248" s="42"/>
      <c r="O3248" s="42"/>
      <c r="P3248" s="42"/>
      <c r="Q3248" s="42"/>
      <c r="R3248" s="42"/>
      <c r="S3248" s="42"/>
      <c r="T3248" s="43"/>
      <c r="U3248" s="42"/>
      <c r="V3248" s="42"/>
      <c r="W3248" s="43"/>
      <c r="X3248" s="45"/>
      <c r="Y3248" s="42"/>
    </row>
    <row r="3249" spans="1:25" ht="17.25">
      <c r="A3249" s="42"/>
      <c r="B3249" s="42"/>
      <c r="C3249" s="42"/>
      <c r="D3249" s="42"/>
      <c r="F3249" s="44"/>
      <c r="G3249" s="44"/>
      <c r="H3249" s="42"/>
      <c r="I3249" s="42"/>
      <c r="J3249" s="43"/>
      <c r="K3249" s="42"/>
      <c r="L3249" s="42"/>
      <c r="N3249" s="42"/>
      <c r="O3249" s="42"/>
      <c r="P3249" s="42"/>
      <c r="Q3249" s="42"/>
      <c r="R3249" s="42"/>
      <c r="S3249" s="42"/>
      <c r="T3249" s="43"/>
      <c r="U3249" s="42"/>
      <c r="V3249" s="42"/>
      <c r="W3249" s="43"/>
      <c r="X3249" s="45"/>
      <c r="Y3249" s="42"/>
    </row>
    <row r="3250" spans="1:25" ht="17.25">
      <c r="A3250" s="42"/>
      <c r="B3250" s="42"/>
      <c r="C3250" s="42"/>
      <c r="D3250" s="42"/>
      <c r="F3250" s="44"/>
      <c r="G3250" s="44"/>
      <c r="H3250" s="42"/>
      <c r="I3250" s="42"/>
      <c r="J3250" s="43"/>
      <c r="K3250" s="42"/>
      <c r="L3250" s="42"/>
      <c r="M3250" s="6"/>
      <c r="N3250" s="42"/>
      <c r="O3250" s="42"/>
      <c r="P3250" s="42"/>
      <c r="Q3250" s="42"/>
      <c r="R3250" s="42"/>
      <c r="S3250" s="42"/>
      <c r="T3250" s="43"/>
      <c r="U3250" s="42"/>
      <c r="V3250" s="42"/>
      <c r="W3250" s="43"/>
      <c r="X3250" s="45"/>
      <c r="Y3250" s="42"/>
    </row>
    <row r="3251" spans="1:25" ht="17.25">
      <c r="A3251" s="42"/>
      <c r="B3251" s="42"/>
      <c r="C3251" s="42"/>
      <c r="D3251" s="42"/>
      <c r="F3251" s="44"/>
      <c r="G3251" s="44"/>
      <c r="H3251" s="42"/>
      <c r="I3251" s="42"/>
      <c r="J3251" s="43"/>
      <c r="K3251" s="42"/>
      <c r="L3251" s="42"/>
      <c r="M3251" s="6"/>
      <c r="N3251" s="42"/>
      <c r="O3251" s="42"/>
      <c r="P3251" s="42"/>
      <c r="Q3251" s="42"/>
      <c r="R3251" s="42"/>
      <c r="S3251" s="42"/>
      <c r="T3251" s="43"/>
      <c r="U3251" s="42"/>
      <c r="V3251" s="42"/>
      <c r="W3251" s="43"/>
      <c r="X3251" s="45"/>
      <c r="Y3251" s="42"/>
    </row>
    <row r="3252" spans="1:25" ht="17.25">
      <c r="A3252" s="42"/>
      <c r="B3252" s="42"/>
      <c r="C3252" s="42"/>
      <c r="D3252" s="42"/>
      <c r="F3252" s="44"/>
      <c r="G3252" s="44"/>
      <c r="H3252" s="42"/>
      <c r="I3252" s="42"/>
      <c r="J3252" s="43"/>
      <c r="K3252" s="42"/>
      <c r="L3252" s="42"/>
      <c r="M3252" s="6"/>
      <c r="N3252" s="42"/>
      <c r="O3252" s="42"/>
      <c r="P3252" s="42"/>
      <c r="Q3252" s="42"/>
      <c r="R3252" s="42"/>
      <c r="S3252" s="42"/>
      <c r="T3252" s="43"/>
      <c r="U3252" s="42"/>
      <c r="V3252" s="42"/>
      <c r="W3252" s="43"/>
      <c r="X3252" s="45"/>
      <c r="Y3252" s="42"/>
    </row>
    <row r="3253" spans="1:25" ht="17.25">
      <c r="A3253" s="42"/>
      <c r="B3253" s="42"/>
      <c r="C3253" s="42"/>
      <c r="D3253" s="42"/>
      <c r="F3253" s="44"/>
      <c r="G3253" s="44"/>
      <c r="H3253" s="42"/>
      <c r="I3253" s="42"/>
      <c r="J3253" s="43"/>
      <c r="K3253" s="42"/>
      <c r="L3253" s="42"/>
      <c r="M3253" s="43"/>
      <c r="N3253" s="42"/>
      <c r="O3253" s="42"/>
      <c r="P3253" s="42"/>
      <c r="Q3253" s="42"/>
      <c r="R3253" s="42"/>
      <c r="S3253" s="42"/>
      <c r="T3253" s="43"/>
      <c r="U3253" s="42"/>
      <c r="V3253" s="42"/>
      <c r="W3253" s="43"/>
      <c r="X3253" s="45"/>
      <c r="Y3253" s="42"/>
    </row>
    <row r="3254" spans="1:25" ht="17.25">
      <c r="A3254" s="42"/>
      <c r="B3254" s="42"/>
      <c r="C3254" s="42"/>
      <c r="D3254" s="42"/>
      <c r="F3254" s="44"/>
      <c r="G3254" s="44"/>
      <c r="H3254" s="42"/>
      <c r="I3254" s="42"/>
      <c r="J3254" s="43"/>
      <c r="K3254" s="42"/>
      <c r="L3254" s="42"/>
      <c r="M3254" s="42"/>
      <c r="N3254" s="42"/>
      <c r="O3254" s="42"/>
      <c r="P3254" s="42"/>
      <c r="Q3254" s="42"/>
      <c r="R3254" s="42"/>
      <c r="S3254" s="42"/>
      <c r="T3254" s="43"/>
      <c r="U3254" s="42"/>
      <c r="V3254" s="42"/>
      <c r="W3254" s="43"/>
      <c r="X3254" s="45"/>
      <c r="Y3254" s="42"/>
    </row>
    <row r="3255" spans="1:25" ht="17.25">
      <c r="A3255" s="42"/>
      <c r="B3255" s="42"/>
      <c r="C3255" s="42"/>
      <c r="D3255" s="42"/>
      <c r="F3255" s="44"/>
      <c r="G3255" s="44"/>
      <c r="H3255" s="42"/>
      <c r="I3255" s="42"/>
      <c r="J3255" s="43"/>
      <c r="K3255" s="42"/>
      <c r="L3255" s="42"/>
      <c r="M3255" s="42"/>
      <c r="N3255" s="42"/>
      <c r="O3255" s="42"/>
      <c r="P3255" s="42"/>
      <c r="Q3255" s="42"/>
      <c r="R3255" s="42"/>
      <c r="S3255" s="42"/>
      <c r="T3255" s="43"/>
      <c r="U3255" s="42"/>
      <c r="V3255" s="42"/>
      <c r="W3255" s="43"/>
      <c r="X3255" s="45"/>
      <c r="Y3255" s="42"/>
    </row>
    <row r="3256" spans="1:25" ht="17.25">
      <c r="A3256" s="42"/>
      <c r="B3256" s="42"/>
      <c r="C3256" s="42"/>
      <c r="D3256" s="42"/>
      <c r="F3256" s="44"/>
      <c r="G3256" s="44"/>
      <c r="H3256" s="42"/>
      <c r="I3256" s="42"/>
      <c r="J3256" s="43"/>
      <c r="K3256" s="42"/>
      <c r="L3256" s="42"/>
      <c r="M3256" s="42"/>
      <c r="N3256" s="42"/>
      <c r="O3256" s="42"/>
      <c r="P3256" s="42"/>
      <c r="Q3256" s="42"/>
      <c r="R3256" s="42"/>
      <c r="S3256" s="42"/>
      <c r="T3256" s="43"/>
      <c r="U3256" s="42"/>
      <c r="V3256" s="42"/>
      <c r="W3256" s="43"/>
      <c r="X3256" s="45"/>
      <c r="Y3256" s="42"/>
    </row>
    <row r="3257" spans="1:25" ht="17.25">
      <c r="A3257" s="42"/>
      <c r="B3257" s="42"/>
      <c r="C3257" s="42"/>
      <c r="D3257" s="42"/>
      <c r="F3257" s="44"/>
      <c r="G3257" s="44"/>
      <c r="H3257" s="42"/>
      <c r="I3257" s="42"/>
      <c r="J3257" s="43"/>
      <c r="K3257" s="42"/>
      <c r="L3257" s="42"/>
      <c r="M3257" s="42"/>
      <c r="N3257" s="42"/>
      <c r="O3257" s="42"/>
      <c r="P3257" s="42"/>
      <c r="Q3257" s="42"/>
      <c r="R3257" s="42"/>
      <c r="S3257" s="42"/>
      <c r="T3257" s="43"/>
      <c r="U3257" s="42"/>
      <c r="V3257" s="42"/>
      <c r="W3257" s="43"/>
      <c r="X3257" s="45"/>
      <c r="Y3257" s="42"/>
    </row>
    <row r="3258" spans="1:25" ht="17.25">
      <c r="A3258" s="42"/>
      <c r="B3258" s="42"/>
      <c r="C3258" s="42"/>
      <c r="D3258" s="42"/>
      <c r="F3258" s="44"/>
      <c r="G3258" s="44"/>
      <c r="H3258" s="42"/>
      <c r="I3258" s="42"/>
      <c r="J3258" s="43"/>
      <c r="K3258" s="42"/>
      <c r="L3258" s="42"/>
      <c r="M3258" s="42"/>
      <c r="N3258" s="42"/>
      <c r="O3258" s="42"/>
      <c r="P3258" s="42"/>
      <c r="Q3258" s="42"/>
      <c r="R3258" s="42"/>
      <c r="S3258" s="42"/>
      <c r="T3258" s="43"/>
      <c r="U3258" s="42"/>
      <c r="V3258" s="42"/>
      <c r="W3258" s="43"/>
      <c r="X3258" s="45"/>
      <c r="Y3258" s="42"/>
    </row>
    <row r="3259" spans="1:25" ht="17.25">
      <c r="A3259" s="42"/>
      <c r="B3259" s="42"/>
      <c r="C3259" s="42"/>
      <c r="D3259" s="42"/>
      <c r="F3259" s="44"/>
      <c r="G3259" s="44"/>
      <c r="H3259" s="42"/>
      <c r="I3259" s="42"/>
      <c r="J3259" s="43"/>
      <c r="K3259" s="42"/>
      <c r="L3259" s="42"/>
      <c r="M3259" s="42"/>
      <c r="N3259" s="42"/>
      <c r="O3259" s="42"/>
      <c r="P3259" s="42"/>
      <c r="Q3259" s="42"/>
      <c r="R3259" s="42"/>
      <c r="S3259" s="42"/>
      <c r="T3259" s="43"/>
      <c r="U3259" s="42"/>
      <c r="V3259" s="42"/>
      <c r="W3259" s="43"/>
      <c r="X3259" s="45"/>
      <c r="Y3259" s="42"/>
    </row>
    <row r="3260" spans="1:25" ht="17.25">
      <c r="A3260" s="42"/>
      <c r="B3260" s="42"/>
      <c r="C3260" s="42"/>
      <c r="D3260" s="42"/>
      <c r="F3260" s="44"/>
      <c r="G3260" s="44"/>
      <c r="H3260" s="42"/>
      <c r="I3260" s="42"/>
      <c r="J3260" s="43"/>
      <c r="K3260" s="42"/>
      <c r="L3260" s="42"/>
      <c r="M3260" s="42"/>
      <c r="N3260" s="42"/>
      <c r="O3260" s="42"/>
      <c r="P3260" s="42"/>
      <c r="Q3260" s="42"/>
      <c r="R3260" s="42"/>
      <c r="S3260" s="42"/>
      <c r="T3260" s="43"/>
      <c r="U3260" s="42"/>
      <c r="V3260" s="42"/>
      <c r="W3260" s="43"/>
      <c r="X3260" s="45"/>
      <c r="Y3260" s="42"/>
    </row>
    <row r="3261" spans="1:25" ht="17.25">
      <c r="A3261" s="42"/>
      <c r="B3261" s="42"/>
      <c r="C3261" s="42"/>
      <c r="D3261" s="42"/>
      <c r="F3261" s="44"/>
      <c r="G3261" s="44"/>
      <c r="H3261" s="42"/>
      <c r="I3261" s="42"/>
      <c r="J3261" s="43"/>
      <c r="K3261" s="42"/>
      <c r="L3261" s="42"/>
      <c r="M3261" s="42"/>
      <c r="N3261" s="42"/>
      <c r="O3261" s="42"/>
      <c r="P3261" s="42"/>
      <c r="Q3261" s="42"/>
      <c r="R3261" s="42"/>
      <c r="S3261" s="42"/>
      <c r="T3261" s="43"/>
      <c r="U3261" s="42"/>
      <c r="V3261" s="42"/>
      <c r="W3261" s="43"/>
      <c r="X3261" s="45"/>
      <c r="Y3261" s="42"/>
    </row>
    <row r="3262" spans="1:25" ht="17.25">
      <c r="A3262" s="42"/>
      <c r="B3262" s="42"/>
      <c r="C3262" s="42"/>
      <c r="D3262" s="42"/>
      <c r="F3262" s="44"/>
      <c r="G3262" s="44"/>
      <c r="H3262" s="42"/>
      <c r="I3262" s="42"/>
      <c r="J3262" s="43"/>
      <c r="K3262" s="42"/>
      <c r="L3262" s="42"/>
      <c r="M3262" s="42"/>
      <c r="N3262" s="42"/>
      <c r="O3262" s="42"/>
      <c r="P3262" s="42"/>
      <c r="Q3262" s="42"/>
      <c r="R3262" s="42"/>
      <c r="S3262" s="42"/>
      <c r="T3262" s="43"/>
      <c r="U3262" s="42"/>
      <c r="V3262" s="42"/>
      <c r="W3262" s="43"/>
      <c r="X3262" s="45"/>
      <c r="Y3262" s="42"/>
    </row>
    <row r="3263" spans="1:25" ht="17.25">
      <c r="A3263" s="42"/>
      <c r="B3263" s="42"/>
      <c r="C3263" s="42"/>
      <c r="D3263" s="42"/>
      <c r="F3263" s="44"/>
      <c r="G3263" s="44"/>
      <c r="H3263" s="42"/>
      <c r="I3263" s="42"/>
      <c r="J3263" s="43"/>
      <c r="K3263" s="42"/>
      <c r="L3263" s="42"/>
      <c r="M3263" s="42"/>
      <c r="N3263" s="42"/>
      <c r="O3263" s="42"/>
      <c r="P3263" s="42"/>
      <c r="Q3263" s="42"/>
      <c r="R3263" s="42"/>
      <c r="S3263" s="42"/>
      <c r="T3263" s="43"/>
      <c r="U3263" s="42"/>
      <c r="V3263" s="42"/>
      <c r="W3263" s="43"/>
      <c r="X3263" s="45"/>
      <c r="Y3263" s="42"/>
    </row>
    <row r="3264" spans="1:25" ht="17.25">
      <c r="A3264" s="42"/>
      <c r="B3264" s="42"/>
      <c r="C3264" s="42"/>
      <c r="D3264" s="42"/>
      <c r="F3264" s="44"/>
      <c r="G3264" s="44"/>
      <c r="H3264" s="42"/>
      <c r="I3264" s="42"/>
      <c r="J3264" s="43"/>
      <c r="K3264" s="42"/>
      <c r="L3264" s="42"/>
      <c r="M3264" s="42"/>
      <c r="N3264" s="42"/>
      <c r="O3264" s="42"/>
      <c r="P3264" s="42"/>
      <c r="Q3264" s="42"/>
      <c r="R3264" s="42"/>
      <c r="S3264" s="42"/>
      <c r="T3264" s="43"/>
      <c r="U3264" s="42"/>
      <c r="V3264" s="42"/>
      <c r="W3264" s="43"/>
      <c r="X3264" s="45"/>
      <c r="Y3264" s="42"/>
    </row>
    <row r="3265" spans="1:25" ht="17.25">
      <c r="A3265" s="42"/>
      <c r="B3265" s="42"/>
      <c r="C3265" s="42"/>
      <c r="D3265" s="42"/>
      <c r="F3265" s="44"/>
      <c r="G3265" s="44"/>
      <c r="H3265" s="42"/>
      <c r="I3265" s="42"/>
      <c r="J3265" s="43"/>
      <c r="K3265" s="42"/>
      <c r="L3265" s="42"/>
      <c r="M3265" s="43"/>
      <c r="N3265" s="42"/>
      <c r="O3265" s="42"/>
      <c r="P3265" s="42"/>
      <c r="Q3265" s="42"/>
      <c r="R3265" s="42"/>
      <c r="S3265" s="42"/>
      <c r="T3265" s="43"/>
      <c r="U3265" s="42"/>
      <c r="V3265" s="42"/>
      <c r="W3265" s="43"/>
      <c r="X3265" s="45"/>
      <c r="Y3265" s="42"/>
    </row>
    <row r="3266" spans="1:25" ht="17.25">
      <c r="A3266" s="42"/>
      <c r="B3266" s="42"/>
      <c r="C3266" s="42"/>
      <c r="D3266" s="42"/>
      <c r="F3266" s="44"/>
      <c r="G3266" s="44"/>
      <c r="H3266" s="42"/>
      <c r="I3266" s="42"/>
      <c r="J3266" s="43"/>
      <c r="K3266" s="42"/>
      <c r="L3266" s="42"/>
      <c r="M3266" s="43"/>
      <c r="N3266" s="42"/>
      <c r="O3266" s="42"/>
      <c r="P3266" s="42"/>
      <c r="Q3266" s="42"/>
      <c r="R3266" s="42"/>
      <c r="S3266" s="42"/>
      <c r="T3266" s="43"/>
      <c r="U3266" s="42"/>
      <c r="V3266" s="42"/>
      <c r="W3266" s="43"/>
      <c r="X3266" s="45"/>
      <c r="Y3266" s="42"/>
    </row>
    <row r="3267" spans="1:25" ht="17.25">
      <c r="A3267" s="42"/>
      <c r="B3267" s="42"/>
      <c r="C3267" s="42"/>
      <c r="D3267" s="42"/>
      <c r="F3267" s="44"/>
      <c r="G3267" s="44"/>
      <c r="H3267" s="42"/>
      <c r="I3267" s="42"/>
      <c r="J3267" s="43"/>
      <c r="K3267" s="42"/>
      <c r="L3267" s="42"/>
      <c r="N3267" s="42"/>
      <c r="O3267" s="42"/>
      <c r="P3267" s="42"/>
      <c r="Q3267" s="42"/>
      <c r="R3267" s="42"/>
      <c r="S3267" s="42"/>
      <c r="T3267" s="43"/>
      <c r="U3267" s="42"/>
      <c r="V3267" s="42"/>
      <c r="W3267" s="43"/>
      <c r="X3267" s="45"/>
      <c r="Y3267" s="42"/>
    </row>
    <row r="3268" spans="1:25" ht="17.25">
      <c r="A3268" s="42"/>
      <c r="B3268" s="42"/>
      <c r="C3268" s="42"/>
      <c r="D3268" s="42"/>
      <c r="F3268" s="44"/>
      <c r="G3268" s="44"/>
      <c r="H3268" s="42"/>
      <c r="I3268" s="42"/>
      <c r="J3268" s="43"/>
      <c r="K3268" s="42"/>
      <c r="L3268" s="42"/>
      <c r="M3268" s="6"/>
      <c r="N3268" s="42"/>
      <c r="O3268" s="42"/>
      <c r="P3268" s="42"/>
      <c r="Q3268" s="42"/>
      <c r="R3268" s="42"/>
      <c r="S3268" s="42"/>
      <c r="T3268" s="43"/>
      <c r="U3268" s="42"/>
      <c r="V3268" s="42"/>
      <c r="W3268" s="43"/>
      <c r="X3268" s="45"/>
      <c r="Y3268" s="42"/>
    </row>
    <row r="3269" spans="1:25" ht="17.25">
      <c r="A3269" s="42"/>
      <c r="B3269" s="42"/>
      <c r="C3269" s="42"/>
      <c r="D3269" s="42"/>
      <c r="F3269" s="44"/>
      <c r="G3269" s="44"/>
      <c r="H3269" s="42"/>
      <c r="I3269" s="42"/>
      <c r="J3269" s="43"/>
      <c r="K3269" s="42"/>
      <c r="L3269" s="42"/>
      <c r="N3269" s="42"/>
      <c r="O3269" s="42"/>
      <c r="P3269" s="42"/>
      <c r="Q3269" s="42"/>
      <c r="R3269" s="42"/>
      <c r="S3269" s="42"/>
      <c r="T3269" s="43"/>
      <c r="U3269" s="42"/>
      <c r="V3269" s="42"/>
      <c r="W3269" s="43"/>
      <c r="X3269" s="45"/>
      <c r="Y3269" s="42"/>
    </row>
    <row r="3270" spans="1:25" ht="17.25">
      <c r="A3270" s="42"/>
      <c r="B3270" s="42"/>
      <c r="C3270" s="42"/>
      <c r="D3270" s="42"/>
      <c r="F3270" s="44"/>
      <c r="G3270" s="44"/>
      <c r="H3270" s="42"/>
      <c r="I3270" s="42"/>
      <c r="J3270" s="43"/>
      <c r="K3270" s="42"/>
      <c r="L3270" s="42"/>
      <c r="M3270" s="6"/>
      <c r="N3270" s="42"/>
      <c r="O3270" s="42"/>
      <c r="P3270" s="42"/>
      <c r="Q3270" s="42"/>
      <c r="R3270" s="42"/>
      <c r="S3270" s="42"/>
      <c r="T3270" s="43"/>
      <c r="U3270" s="42"/>
      <c r="V3270" s="42"/>
      <c r="W3270" s="43"/>
      <c r="X3270" s="45"/>
      <c r="Y3270" s="42"/>
    </row>
    <row r="3271" spans="1:25" ht="17.25">
      <c r="A3271" s="42"/>
      <c r="B3271" s="42"/>
      <c r="C3271" s="42"/>
      <c r="D3271" s="42"/>
      <c r="F3271" s="44"/>
      <c r="G3271" s="44"/>
      <c r="H3271" s="42"/>
      <c r="I3271" s="42"/>
      <c r="J3271" s="43"/>
      <c r="K3271" s="42"/>
      <c r="L3271" s="42"/>
      <c r="M3271" s="6"/>
      <c r="N3271" s="42"/>
      <c r="O3271" s="42"/>
      <c r="P3271" s="42"/>
      <c r="Q3271" s="42"/>
      <c r="R3271" s="42"/>
      <c r="S3271" s="42"/>
      <c r="T3271" s="43"/>
      <c r="U3271" s="42"/>
      <c r="V3271" s="42"/>
      <c r="W3271" s="43"/>
      <c r="X3271" s="45"/>
      <c r="Y3271" s="42"/>
    </row>
    <row r="3272" spans="1:25" ht="17.25">
      <c r="A3272" s="42"/>
      <c r="B3272" s="42"/>
      <c r="C3272" s="42"/>
      <c r="D3272" s="42"/>
      <c r="F3272" s="44"/>
      <c r="G3272" s="44"/>
      <c r="H3272" s="42"/>
      <c r="I3272" s="42"/>
      <c r="J3272" s="43"/>
      <c r="K3272" s="42"/>
      <c r="L3272" s="42"/>
      <c r="M3272" s="6"/>
      <c r="N3272" s="42"/>
      <c r="O3272" s="42"/>
      <c r="P3272" s="42"/>
      <c r="Q3272" s="42"/>
      <c r="R3272" s="42"/>
      <c r="S3272" s="42"/>
      <c r="T3272" s="43"/>
      <c r="U3272" s="42"/>
      <c r="V3272" s="42"/>
      <c r="W3272" s="43"/>
      <c r="X3272" s="45"/>
      <c r="Y3272" s="42"/>
    </row>
    <row r="3273" spans="1:25" ht="17.25">
      <c r="A3273" s="42"/>
      <c r="B3273" s="42"/>
      <c r="C3273" s="42"/>
      <c r="D3273" s="42"/>
      <c r="F3273" s="44"/>
      <c r="G3273" s="44"/>
      <c r="H3273" s="42"/>
      <c r="I3273" s="42"/>
      <c r="J3273" s="43"/>
      <c r="K3273" s="42"/>
      <c r="L3273" s="42"/>
      <c r="M3273" s="43"/>
      <c r="N3273" s="42"/>
      <c r="O3273" s="42"/>
      <c r="P3273" s="42"/>
      <c r="Q3273" s="42"/>
      <c r="R3273" s="42"/>
      <c r="S3273" s="42"/>
      <c r="T3273" s="43"/>
      <c r="U3273" s="42"/>
      <c r="V3273" s="42"/>
      <c r="W3273" s="43"/>
      <c r="X3273" s="45"/>
      <c r="Y3273" s="42"/>
    </row>
    <row r="3274" spans="1:25" ht="17.25">
      <c r="A3274" s="42"/>
      <c r="B3274" s="42"/>
      <c r="C3274" s="42"/>
      <c r="D3274" s="42"/>
      <c r="F3274" s="44"/>
      <c r="G3274" s="44"/>
      <c r="H3274" s="42"/>
      <c r="I3274" s="42"/>
      <c r="J3274" s="43"/>
      <c r="K3274" s="42"/>
      <c r="L3274" s="42"/>
      <c r="M3274" s="42"/>
      <c r="N3274" s="42"/>
      <c r="O3274" s="42"/>
      <c r="P3274" s="42"/>
      <c r="Q3274" s="42"/>
      <c r="R3274" s="42"/>
      <c r="S3274" s="42"/>
      <c r="T3274" s="43"/>
      <c r="U3274" s="42"/>
      <c r="V3274" s="42"/>
      <c r="W3274" s="43"/>
      <c r="X3274" s="45"/>
      <c r="Y3274" s="42"/>
    </row>
    <row r="3275" spans="1:25" ht="17.25">
      <c r="A3275" s="42"/>
      <c r="B3275" s="42"/>
      <c r="C3275" s="42"/>
      <c r="D3275" s="42"/>
      <c r="F3275" s="44"/>
      <c r="G3275" s="44"/>
      <c r="H3275" s="42"/>
      <c r="I3275" s="42"/>
      <c r="J3275" s="43"/>
      <c r="K3275" s="42"/>
      <c r="L3275" s="42"/>
      <c r="M3275" s="42"/>
      <c r="N3275" s="42"/>
      <c r="O3275" s="42"/>
      <c r="P3275" s="42"/>
      <c r="Q3275" s="42"/>
      <c r="R3275" s="42"/>
      <c r="S3275" s="42"/>
      <c r="T3275" s="43"/>
      <c r="U3275" s="42"/>
      <c r="V3275" s="42"/>
      <c r="W3275" s="43"/>
      <c r="X3275" s="45"/>
      <c r="Y3275" s="42"/>
    </row>
    <row r="3276" spans="1:25" ht="17.25">
      <c r="A3276" s="42"/>
      <c r="B3276" s="42"/>
      <c r="C3276" s="42"/>
      <c r="D3276" s="42"/>
      <c r="F3276" s="44"/>
      <c r="G3276" s="44"/>
      <c r="H3276" s="42"/>
      <c r="I3276" s="42"/>
      <c r="J3276" s="43"/>
      <c r="K3276" s="42"/>
      <c r="L3276" s="42"/>
      <c r="M3276" s="42"/>
      <c r="N3276" s="42"/>
      <c r="O3276" s="42"/>
      <c r="P3276" s="42"/>
      <c r="Q3276" s="42"/>
      <c r="R3276" s="42"/>
      <c r="S3276" s="42"/>
      <c r="T3276" s="43"/>
      <c r="U3276" s="42"/>
      <c r="V3276" s="42"/>
      <c r="W3276" s="43"/>
      <c r="X3276" s="45"/>
      <c r="Y3276" s="42"/>
    </row>
    <row r="3277" spans="1:25" ht="17.25">
      <c r="A3277" s="42"/>
      <c r="B3277" s="42"/>
      <c r="C3277" s="42"/>
      <c r="D3277" s="42"/>
      <c r="F3277" s="44"/>
      <c r="G3277" s="44"/>
      <c r="H3277" s="42"/>
      <c r="I3277" s="42"/>
      <c r="J3277" s="43"/>
      <c r="K3277" s="42"/>
      <c r="L3277" s="42"/>
      <c r="M3277" s="42"/>
      <c r="N3277" s="42"/>
      <c r="O3277" s="42"/>
      <c r="P3277" s="42"/>
      <c r="Q3277" s="42"/>
      <c r="R3277" s="42"/>
      <c r="S3277" s="42"/>
      <c r="T3277" s="43"/>
      <c r="U3277" s="42"/>
      <c r="V3277" s="42"/>
      <c r="W3277" s="43"/>
      <c r="X3277" s="45"/>
      <c r="Y3277" s="42"/>
    </row>
    <row r="3278" spans="1:25" ht="17.25">
      <c r="A3278" s="42"/>
      <c r="B3278" s="42"/>
      <c r="C3278" s="42"/>
      <c r="D3278" s="42"/>
      <c r="F3278" s="44"/>
      <c r="G3278" s="44"/>
      <c r="H3278" s="42"/>
      <c r="I3278" s="42"/>
      <c r="J3278" s="43"/>
      <c r="K3278" s="42"/>
      <c r="L3278" s="42"/>
      <c r="M3278" s="42"/>
      <c r="N3278" s="42"/>
      <c r="O3278" s="42"/>
      <c r="P3278" s="42"/>
      <c r="Q3278" s="42"/>
      <c r="R3278" s="42"/>
      <c r="S3278" s="42"/>
      <c r="T3278" s="43"/>
      <c r="U3278" s="42"/>
      <c r="V3278" s="42"/>
      <c r="W3278" s="43"/>
      <c r="X3278" s="45"/>
      <c r="Y3278" s="42"/>
    </row>
    <row r="3279" spans="1:25" ht="17.25">
      <c r="A3279" s="42"/>
      <c r="B3279" s="42"/>
      <c r="C3279" s="42"/>
      <c r="D3279" s="42"/>
      <c r="F3279" s="44"/>
      <c r="G3279" s="44"/>
      <c r="H3279" s="42"/>
      <c r="I3279" s="42"/>
      <c r="J3279" s="43"/>
      <c r="K3279" s="42"/>
      <c r="L3279" s="42"/>
      <c r="M3279" s="42"/>
      <c r="N3279" s="42"/>
      <c r="O3279" s="42"/>
      <c r="P3279" s="42"/>
      <c r="Q3279" s="42"/>
      <c r="R3279" s="42"/>
      <c r="S3279" s="42"/>
      <c r="T3279" s="43"/>
      <c r="U3279" s="42"/>
      <c r="V3279" s="42"/>
      <c r="W3279" s="43"/>
      <c r="X3279" s="45"/>
      <c r="Y3279" s="42"/>
    </row>
    <row r="3280" spans="1:25" ht="17.25">
      <c r="A3280" s="42"/>
      <c r="B3280" s="42"/>
      <c r="C3280" s="42"/>
      <c r="D3280" s="42"/>
      <c r="F3280" s="44"/>
      <c r="G3280" s="44"/>
      <c r="H3280" s="42"/>
      <c r="I3280" s="42"/>
      <c r="J3280" s="43"/>
      <c r="K3280" s="42"/>
      <c r="L3280" s="42"/>
      <c r="M3280" s="42"/>
      <c r="N3280" s="42"/>
      <c r="O3280" s="42"/>
      <c r="P3280" s="42"/>
      <c r="Q3280" s="42"/>
      <c r="R3280" s="42"/>
      <c r="S3280" s="42"/>
      <c r="T3280" s="43"/>
      <c r="U3280" s="42"/>
      <c r="V3280" s="42"/>
      <c r="W3280" s="43"/>
      <c r="X3280" s="45"/>
      <c r="Y3280" s="42"/>
    </row>
    <row r="3281" spans="1:25" ht="17.25">
      <c r="A3281" s="42"/>
      <c r="B3281" s="42"/>
      <c r="C3281" s="42"/>
      <c r="D3281" s="42"/>
      <c r="F3281" s="44"/>
      <c r="G3281" s="44"/>
      <c r="H3281" s="42"/>
      <c r="I3281" s="42"/>
      <c r="J3281" s="43"/>
      <c r="K3281" s="42"/>
      <c r="L3281" s="42"/>
      <c r="M3281" s="42"/>
      <c r="N3281" s="42"/>
      <c r="O3281" s="42"/>
      <c r="P3281" s="42"/>
      <c r="Q3281" s="42"/>
      <c r="R3281" s="42"/>
      <c r="S3281" s="42"/>
      <c r="T3281" s="43"/>
      <c r="U3281" s="42"/>
      <c r="V3281" s="42"/>
      <c r="W3281" s="43"/>
      <c r="X3281" s="45"/>
      <c r="Y3281" s="42"/>
    </row>
    <row r="3282" spans="1:25" ht="17.25">
      <c r="A3282" s="42"/>
      <c r="B3282" s="42"/>
      <c r="C3282" s="42"/>
      <c r="D3282" s="42"/>
      <c r="F3282" s="44"/>
      <c r="G3282" s="44"/>
      <c r="H3282" s="42"/>
      <c r="I3282" s="42"/>
      <c r="J3282" s="43"/>
      <c r="K3282" s="42"/>
      <c r="L3282" s="42"/>
      <c r="M3282" s="42"/>
      <c r="N3282" s="42"/>
      <c r="O3282" s="42"/>
      <c r="P3282" s="42"/>
      <c r="Q3282" s="42"/>
      <c r="R3282" s="42"/>
      <c r="S3282" s="42"/>
      <c r="T3282" s="43"/>
      <c r="U3282" s="42"/>
      <c r="V3282" s="42"/>
      <c r="W3282" s="43"/>
      <c r="X3282" s="45"/>
      <c r="Y3282" s="42"/>
    </row>
    <row r="3283" spans="1:25" ht="17.25">
      <c r="A3283" s="42"/>
      <c r="B3283" s="42"/>
      <c r="C3283" s="42"/>
      <c r="D3283" s="42"/>
      <c r="F3283" s="44"/>
      <c r="G3283" s="44"/>
      <c r="H3283" s="42"/>
      <c r="I3283" s="42"/>
      <c r="J3283" s="43"/>
      <c r="K3283" s="42"/>
      <c r="L3283" s="42"/>
      <c r="M3283" s="42"/>
      <c r="N3283" s="42"/>
      <c r="O3283" s="42"/>
      <c r="P3283" s="42"/>
      <c r="Q3283" s="42"/>
      <c r="R3283" s="42"/>
      <c r="S3283" s="42"/>
      <c r="T3283" s="43"/>
      <c r="U3283" s="42"/>
      <c r="V3283" s="42"/>
      <c r="W3283" s="43"/>
      <c r="X3283" s="45"/>
      <c r="Y3283" s="42"/>
    </row>
    <row r="3284" spans="1:25" ht="17.25">
      <c r="A3284" s="42"/>
      <c r="B3284" s="42"/>
      <c r="C3284" s="42"/>
      <c r="D3284" s="42"/>
      <c r="F3284" s="44"/>
      <c r="G3284" s="44"/>
      <c r="H3284" s="42"/>
      <c r="I3284" s="42"/>
      <c r="J3284" s="43"/>
      <c r="K3284" s="42"/>
      <c r="L3284" s="42"/>
      <c r="M3284" s="42"/>
      <c r="N3284" s="42"/>
      <c r="O3284" s="42"/>
      <c r="P3284" s="42"/>
      <c r="Q3284" s="42"/>
      <c r="R3284" s="42"/>
      <c r="S3284" s="42"/>
      <c r="T3284" s="43"/>
      <c r="U3284" s="42"/>
      <c r="V3284" s="42"/>
      <c r="W3284" s="43"/>
      <c r="X3284" s="45"/>
      <c r="Y3284" s="42"/>
    </row>
    <row r="3285" spans="1:25" ht="17.25">
      <c r="A3285" s="42"/>
      <c r="B3285" s="42"/>
      <c r="C3285" s="42"/>
      <c r="D3285" s="42"/>
      <c r="F3285" s="44"/>
      <c r="G3285" s="44"/>
      <c r="H3285" s="42"/>
      <c r="I3285" s="42"/>
      <c r="J3285" s="43"/>
      <c r="K3285" s="42"/>
      <c r="L3285" s="42"/>
      <c r="M3285" s="43"/>
      <c r="N3285" s="42"/>
      <c r="O3285" s="42"/>
      <c r="P3285" s="42"/>
      <c r="Q3285" s="42"/>
      <c r="R3285" s="42"/>
      <c r="S3285" s="42"/>
      <c r="T3285" s="43"/>
      <c r="U3285" s="42"/>
      <c r="V3285" s="42"/>
      <c r="W3285" s="43"/>
      <c r="X3285" s="45"/>
      <c r="Y3285" s="42"/>
    </row>
    <row r="3286" spans="1:25" ht="17.25">
      <c r="A3286" s="42"/>
      <c r="B3286" s="42"/>
      <c r="C3286" s="42"/>
      <c r="D3286" s="42"/>
      <c r="F3286" s="44"/>
      <c r="G3286" s="44"/>
      <c r="H3286" s="42"/>
      <c r="I3286" s="42"/>
      <c r="J3286" s="43"/>
      <c r="K3286" s="42"/>
      <c r="L3286" s="42"/>
      <c r="M3286" s="43"/>
      <c r="N3286" s="42"/>
      <c r="O3286" s="42"/>
      <c r="P3286" s="42"/>
      <c r="Q3286" s="42"/>
      <c r="R3286" s="42"/>
      <c r="S3286" s="42"/>
      <c r="T3286" s="43"/>
      <c r="U3286" s="42"/>
      <c r="V3286" s="42"/>
      <c r="W3286" s="43"/>
      <c r="X3286" s="45"/>
      <c r="Y3286" s="42"/>
    </row>
    <row r="3287" spans="1:25" ht="17.25">
      <c r="A3287" s="42"/>
      <c r="B3287" s="42"/>
      <c r="C3287" s="42"/>
      <c r="D3287" s="42"/>
      <c r="F3287" s="44"/>
      <c r="G3287" s="44"/>
      <c r="H3287" s="42"/>
      <c r="I3287" s="42"/>
      <c r="J3287" s="43"/>
      <c r="K3287" s="42"/>
      <c r="L3287" s="42"/>
      <c r="N3287" s="42"/>
      <c r="O3287" s="42"/>
      <c r="P3287" s="42"/>
      <c r="Q3287" s="42"/>
      <c r="R3287" s="42"/>
      <c r="S3287" s="42"/>
      <c r="T3287" s="43"/>
      <c r="U3287" s="42"/>
      <c r="V3287" s="42"/>
      <c r="W3287" s="43"/>
      <c r="X3287" s="45"/>
      <c r="Y3287" s="42"/>
    </row>
    <row r="3288" spans="1:25" ht="17.25">
      <c r="A3288" s="42"/>
      <c r="B3288" s="42"/>
      <c r="C3288" s="42"/>
      <c r="D3288" s="42"/>
      <c r="F3288" s="44"/>
      <c r="G3288" s="44"/>
      <c r="H3288" s="42"/>
      <c r="I3288" s="42"/>
      <c r="J3288" s="43"/>
      <c r="K3288" s="42"/>
      <c r="L3288" s="42"/>
      <c r="M3288" s="6"/>
      <c r="N3288" s="42"/>
      <c r="O3288" s="42"/>
      <c r="P3288" s="42"/>
      <c r="Q3288" s="42"/>
      <c r="R3288" s="42"/>
      <c r="S3288" s="42"/>
      <c r="T3288" s="43"/>
      <c r="U3288" s="42"/>
      <c r="V3288" s="42"/>
      <c r="W3288" s="43"/>
      <c r="X3288" s="45"/>
      <c r="Y3288" s="42"/>
    </row>
    <row r="3289" spans="1:25" ht="17.25">
      <c r="A3289" s="42"/>
      <c r="B3289" s="42"/>
      <c r="C3289" s="42"/>
      <c r="D3289" s="42"/>
      <c r="F3289" s="44"/>
      <c r="G3289" s="44"/>
      <c r="H3289" s="42"/>
      <c r="I3289" s="42"/>
      <c r="J3289" s="43"/>
      <c r="K3289" s="42"/>
      <c r="L3289" s="42"/>
      <c r="N3289" s="42"/>
      <c r="O3289" s="42"/>
      <c r="P3289" s="42"/>
      <c r="Q3289" s="42"/>
      <c r="R3289" s="42"/>
      <c r="S3289" s="42"/>
      <c r="T3289" s="43"/>
      <c r="U3289" s="42"/>
      <c r="V3289" s="42"/>
      <c r="W3289" s="43"/>
      <c r="X3289" s="45"/>
      <c r="Y3289" s="42"/>
    </row>
    <row r="3290" spans="1:25" ht="17.25">
      <c r="A3290" s="42"/>
      <c r="B3290" s="42"/>
      <c r="C3290" s="42"/>
      <c r="D3290" s="42"/>
      <c r="F3290" s="44"/>
      <c r="G3290" s="44"/>
      <c r="H3290" s="42"/>
      <c r="I3290" s="42"/>
      <c r="J3290" s="43"/>
      <c r="K3290" s="42"/>
      <c r="L3290" s="42"/>
      <c r="M3290" s="6"/>
      <c r="N3290" s="42"/>
      <c r="O3290" s="42"/>
      <c r="P3290" s="42"/>
      <c r="Q3290" s="42"/>
      <c r="R3290" s="42"/>
      <c r="S3290" s="42"/>
      <c r="T3290" s="43"/>
      <c r="U3290" s="42"/>
      <c r="V3290" s="42"/>
      <c r="W3290" s="43"/>
      <c r="X3290" s="45"/>
      <c r="Y3290" s="42"/>
    </row>
    <row r="3291" spans="1:25" ht="17.25">
      <c r="A3291" s="42"/>
      <c r="B3291" s="42"/>
      <c r="C3291" s="42"/>
      <c r="D3291" s="42"/>
      <c r="F3291" s="44"/>
      <c r="G3291" s="44"/>
      <c r="H3291" s="42"/>
      <c r="I3291" s="42"/>
      <c r="J3291" s="43"/>
      <c r="K3291" s="42"/>
      <c r="L3291" s="42"/>
      <c r="M3291" s="6"/>
      <c r="N3291" s="42"/>
      <c r="O3291" s="42"/>
      <c r="P3291" s="42"/>
      <c r="Q3291" s="42"/>
      <c r="R3291" s="42"/>
      <c r="S3291" s="42"/>
      <c r="T3291" s="43"/>
      <c r="U3291" s="42"/>
      <c r="V3291" s="42"/>
      <c r="W3291" s="43"/>
      <c r="X3291" s="45"/>
      <c r="Y3291" s="42"/>
    </row>
    <row r="3292" spans="1:25" ht="17.25">
      <c r="A3292" s="42"/>
      <c r="B3292" s="42"/>
      <c r="C3292" s="42"/>
      <c r="D3292" s="42"/>
      <c r="F3292" s="44"/>
      <c r="G3292" s="44"/>
      <c r="H3292" s="42"/>
      <c r="I3292" s="42"/>
      <c r="J3292" s="43"/>
      <c r="K3292" s="42"/>
      <c r="L3292" s="42"/>
      <c r="M3292" s="6"/>
      <c r="N3292" s="42"/>
      <c r="O3292" s="42"/>
      <c r="P3292" s="42"/>
      <c r="Q3292" s="42"/>
      <c r="R3292" s="42"/>
      <c r="S3292" s="42"/>
      <c r="T3292" s="43"/>
      <c r="U3292" s="42"/>
      <c r="V3292" s="42"/>
      <c r="W3292" s="43"/>
      <c r="X3292" s="45"/>
      <c r="Y3292" s="42"/>
    </row>
    <row r="3293" spans="1:25" ht="17.25">
      <c r="A3293" s="42"/>
      <c r="B3293" s="42"/>
      <c r="C3293" s="42"/>
      <c r="D3293" s="42"/>
      <c r="F3293" s="44"/>
      <c r="G3293" s="44"/>
      <c r="H3293" s="42"/>
      <c r="I3293" s="42"/>
      <c r="J3293" s="43"/>
      <c r="K3293" s="42"/>
      <c r="L3293" s="42"/>
      <c r="M3293" s="43"/>
      <c r="N3293" s="42"/>
      <c r="O3293" s="42"/>
      <c r="P3293" s="42"/>
      <c r="Q3293" s="42"/>
      <c r="R3293" s="42"/>
      <c r="S3293" s="42"/>
      <c r="T3293" s="43"/>
      <c r="U3293" s="42"/>
      <c r="V3293" s="42"/>
      <c r="W3293" s="43"/>
      <c r="X3293" s="45"/>
      <c r="Y3293" s="42"/>
    </row>
    <row r="3294" spans="1:25" ht="17.25">
      <c r="A3294" s="42"/>
      <c r="B3294" s="42"/>
      <c r="C3294" s="42"/>
      <c r="D3294" s="42"/>
      <c r="F3294" s="44"/>
      <c r="G3294" s="44"/>
      <c r="H3294" s="42"/>
      <c r="I3294" s="42"/>
      <c r="J3294" s="43"/>
      <c r="K3294" s="42"/>
      <c r="L3294" s="42"/>
      <c r="M3294" s="42"/>
      <c r="N3294" s="42"/>
      <c r="O3294" s="42"/>
      <c r="P3294" s="42"/>
      <c r="Q3294" s="42"/>
      <c r="R3294" s="42"/>
      <c r="S3294" s="42"/>
      <c r="T3294" s="43"/>
      <c r="U3294" s="42"/>
      <c r="V3294" s="42"/>
      <c r="W3294" s="43"/>
      <c r="X3294" s="45"/>
      <c r="Y3294" s="42"/>
    </row>
    <row r="3295" spans="1:25" ht="17.25">
      <c r="A3295" s="42"/>
      <c r="B3295" s="42"/>
      <c r="C3295" s="42"/>
      <c r="D3295" s="42"/>
      <c r="F3295" s="44"/>
      <c r="G3295" s="44"/>
      <c r="H3295" s="42"/>
      <c r="I3295" s="42"/>
      <c r="J3295" s="43"/>
      <c r="K3295" s="42"/>
      <c r="L3295" s="42"/>
      <c r="M3295" s="42"/>
      <c r="N3295" s="42"/>
      <c r="O3295" s="42"/>
      <c r="P3295" s="42"/>
      <c r="Q3295" s="42"/>
      <c r="R3295" s="42"/>
      <c r="S3295" s="42"/>
      <c r="T3295" s="43"/>
      <c r="U3295" s="42"/>
      <c r="V3295" s="42"/>
      <c r="W3295" s="43"/>
      <c r="X3295" s="45"/>
      <c r="Y3295" s="42"/>
    </row>
    <row r="3296" spans="1:25" ht="17.25">
      <c r="A3296" s="42"/>
      <c r="B3296" s="42"/>
      <c r="C3296" s="42"/>
      <c r="D3296" s="42"/>
      <c r="F3296" s="44"/>
      <c r="G3296" s="44"/>
      <c r="H3296" s="42"/>
      <c r="I3296" s="42"/>
      <c r="J3296" s="43"/>
      <c r="K3296" s="42"/>
      <c r="L3296" s="42"/>
      <c r="M3296" s="42"/>
      <c r="N3296" s="42"/>
      <c r="O3296" s="42"/>
      <c r="P3296" s="42"/>
      <c r="Q3296" s="42"/>
      <c r="R3296" s="42"/>
      <c r="S3296" s="42"/>
      <c r="T3296" s="43"/>
      <c r="U3296" s="42"/>
      <c r="V3296" s="42"/>
      <c r="W3296" s="43"/>
      <c r="X3296" s="45"/>
      <c r="Y3296" s="42"/>
    </row>
    <row r="3297" spans="1:25" ht="17.25">
      <c r="A3297" s="42"/>
      <c r="B3297" s="42"/>
      <c r="C3297" s="42"/>
      <c r="D3297" s="42"/>
      <c r="F3297" s="44"/>
      <c r="G3297" s="44"/>
      <c r="H3297" s="42"/>
      <c r="I3297" s="42"/>
      <c r="J3297" s="43"/>
      <c r="K3297" s="42"/>
      <c r="L3297" s="42"/>
      <c r="M3297" s="42"/>
      <c r="N3297" s="42"/>
      <c r="O3297" s="42"/>
      <c r="P3297" s="42"/>
      <c r="Q3297" s="42"/>
      <c r="R3297" s="42"/>
      <c r="S3297" s="42"/>
      <c r="T3297" s="43"/>
      <c r="U3297" s="42"/>
      <c r="V3297" s="42"/>
      <c r="W3297" s="43"/>
      <c r="X3297" s="45"/>
      <c r="Y3297" s="42"/>
    </row>
    <row r="3298" spans="1:25" ht="17.25">
      <c r="A3298" s="42"/>
      <c r="B3298" s="42"/>
      <c r="C3298" s="42"/>
      <c r="D3298" s="42"/>
      <c r="F3298" s="44"/>
      <c r="G3298" s="44"/>
      <c r="H3298" s="42"/>
      <c r="I3298" s="42"/>
      <c r="J3298" s="43"/>
      <c r="K3298" s="42"/>
      <c r="L3298" s="42"/>
      <c r="M3298" s="42"/>
      <c r="N3298" s="42"/>
      <c r="O3298" s="42"/>
      <c r="P3298" s="42"/>
      <c r="Q3298" s="42"/>
      <c r="R3298" s="42"/>
      <c r="S3298" s="42"/>
      <c r="T3298" s="43"/>
      <c r="U3298" s="42"/>
      <c r="V3298" s="42"/>
      <c r="W3298" s="43"/>
      <c r="X3298" s="45"/>
      <c r="Y3298" s="42"/>
    </row>
    <row r="3299" spans="1:25" ht="17.25">
      <c r="A3299" s="42"/>
      <c r="B3299" s="42"/>
      <c r="C3299" s="42"/>
      <c r="D3299" s="42"/>
      <c r="F3299" s="44"/>
      <c r="G3299" s="44"/>
      <c r="H3299" s="42"/>
      <c r="I3299" s="42"/>
      <c r="J3299" s="43"/>
      <c r="K3299" s="42"/>
      <c r="L3299" s="42"/>
      <c r="M3299" s="42"/>
      <c r="N3299" s="42"/>
      <c r="O3299" s="42"/>
      <c r="P3299" s="42"/>
      <c r="Q3299" s="42"/>
      <c r="R3299" s="42"/>
      <c r="S3299" s="42"/>
      <c r="T3299" s="43"/>
      <c r="U3299" s="42"/>
      <c r="V3299" s="42"/>
      <c r="W3299" s="43"/>
      <c r="X3299" s="45"/>
      <c r="Y3299" s="42"/>
    </row>
    <row r="3300" spans="1:25" ht="17.25">
      <c r="A3300" s="42"/>
      <c r="B3300" s="42"/>
      <c r="C3300" s="42"/>
      <c r="D3300" s="42"/>
      <c r="F3300" s="44"/>
      <c r="G3300" s="44"/>
      <c r="H3300" s="42"/>
      <c r="I3300" s="42"/>
      <c r="J3300" s="43"/>
      <c r="K3300" s="42"/>
      <c r="L3300" s="42"/>
      <c r="M3300" s="42"/>
      <c r="N3300" s="42"/>
      <c r="O3300" s="42"/>
      <c r="P3300" s="42"/>
      <c r="Q3300" s="42"/>
      <c r="R3300" s="42"/>
      <c r="S3300" s="42"/>
      <c r="T3300" s="43"/>
      <c r="U3300" s="42"/>
      <c r="V3300" s="42"/>
      <c r="W3300" s="43"/>
      <c r="X3300" s="45"/>
      <c r="Y3300" s="42"/>
    </row>
    <row r="3301" spans="1:25" ht="17.25">
      <c r="A3301" s="42"/>
      <c r="B3301" s="42"/>
      <c r="C3301" s="42"/>
      <c r="D3301" s="42"/>
      <c r="F3301" s="44"/>
      <c r="G3301" s="44"/>
      <c r="H3301" s="42"/>
      <c r="I3301" s="42"/>
      <c r="J3301" s="43"/>
      <c r="K3301" s="42"/>
      <c r="L3301" s="42"/>
      <c r="M3301" s="42"/>
      <c r="N3301" s="42"/>
      <c r="O3301" s="42"/>
      <c r="P3301" s="42"/>
      <c r="Q3301" s="42"/>
      <c r="R3301" s="42"/>
      <c r="S3301" s="42"/>
      <c r="T3301" s="43"/>
      <c r="U3301" s="42"/>
      <c r="V3301" s="42"/>
      <c r="W3301" s="43"/>
      <c r="X3301" s="45"/>
      <c r="Y3301" s="42"/>
    </row>
    <row r="3302" spans="1:25" ht="17.25">
      <c r="A3302" s="42"/>
      <c r="B3302" s="42"/>
      <c r="C3302" s="42"/>
      <c r="D3302" s="42"/>
      <c r="F3302" s="44"/>
      <c r="G3302" s="44"/>
      <c r="H3302" s="42"/>
      <c r="I3302" s="42"/>
      <c r="J3302" s="43"/>
      <c r="K3302" s="42"/>
      <c r="L3302" s="42"/>
      <c r="M3302" s="42"/>
      <c r="N3302" s="42"/>
      <c r="O3302" s="42"/>
      <c r="P3302" s="42"/>
      <c r="Q3302" s="42"/>
      <c r="R3302" s="42"/>
      <c r="S3302" s="42"/>
      <c r="T3302" s="43"/>
      <c r="U3302" s="42"/>
      <c r="V3302" s="42"/>
      <c r="W3302" s="43"/>
      <c r="X3302" s="45"/>
      <c r="Y3302" s="42"/>
    </row>
    <row r="3303" spans="1:25" ht="17.25">
      <c r="A3303" s="42"/>
      <c r="B3303" s="42"/>
      <c r="C3303" s="42"/>
      <c r="D3303" s="42"/>
      <c r="F3303" s="44"/>
      <c r="G3303" s="44"/>
      <c r="H3303" s="42"/>
      <c r="I3303" s="42"/>
      <c r="J3303" s="43"/>
      <c r="K3303" s="42"/>
      <c r="L3303" s="42"/>
      <c r="M3303" s="42"/>
      <c r="N3303" s="42"/>
      <c r="O3303" s="42"/>
      <c r="P3303" s="42"/>
      <c r="Q3303" s="42"/>
      <c r="R3303" s="42"/>
      <c r="S3303" s="42"/>
      <c r="T3303" s="43"/>
      <c r="U3303" s="42"/>
      <c r="V3303" s="42"/>
      <c r="W3303" s="43"/>
      <c r="X3303" s="45"/>
      <c r="Y3303" s="42"/>
    </row>
    <row r="3304" spans="1:25" ht="17.25">
      <c r="A3304" s="42"/>
      <c r="B3304" s="42"/>
      <c r="C3304" s="42"/>
      <c r="D3304" s="42"/>
      <c r="F3304" s="44"/>
      <c r="G3304" s="44"/>
      <c r="H3304" s="42"/>
      <c r="I3304" s="42"/>
      <c r="J3304" s="43"/>
      <c r="K3304" s="42"/>
      <c r="L3304" s="42"/>
      <c r="M3304" s="42"/>
      <c r="N3304" s="42"/>
      <c r="O3304" s="42"/>
      <c r="P3304" s="42"/>
      <c r="Q3304" s="42"/>
      <c r="R3304" s="42"/>
      <c r="S3304" s="42"/>
      <c r="T3304" s="43"/>
      <c r="U3304" s="42"/>
      <c r="V3304" s="42"/>
      <c r="W3304" s="43"/>
      <c r="X3304" s="45"/>
      <c r="Y3304" s="42"/>
    </row>
    <row r="3305" spans="1:25" ht="17.25">
      <c r="A3305" s="42"/>
      <c r="B3305" s="42"/>
      <c r="C3305" s="42"/>
      <c r="D3305" s="42"/>
      <c r="F3305" s="44"/>
      <c r="G3305" s="44"/>
      <c r="H3305" s="42"/>
      <c r="I3305" s="42"/>
      <c r="J3305" s="43"/>
      <c r="K3305" s="42"/>
      <c r="L3305" s="42"/>
      <c r="M3305" s="43"/>
      <c r="N3305" s="42"/>
      <c r="O3305" s="42"/>
      <c r="P3305" s="42"/>
      <c r="Q3305" s="42"/>
      <c r="R3305" s="42"/>
      <c r="S3305" s="42"/>
      <c r="T3305" s="43"/>
      <c r="U3305" s="42"/>
      <c r="V3305" s="42"/>
      <c r="W3305" s="43"/>
      <c r="X3305" s="45"/>
      <c r="Y3305" s="42"/>
    </row>
    <row r="3306" spans="1:25" ht="17.25">
      <c r="A3306" s="42"/>
      <c r="B3306" s="42"/>
      <c r="C3306" s="42"/>
      <c r="D3306" s="42"/>
      <c r="F3306" s="44"/>
      <c r="G3306" s="44"/>
      <c r="H3306" s="42"/>
      <c r="I3306" s="42"/>
      <c r="J3306" s="43"/>
      <c r="K3306" s="42"/>
      <c r="L3306" s="42"/>
      <c r="M3306" s="43"/>
      <c r="N3306" s="42"/>
      <c r="O3306" s="42"/>
      <c r="P3306" s="42"/>
      <c r="Q3306" s="42"/>
      <c r="R3306" s="42"/>
      <c r="S3306" s="42"/>
      <c r="T3306" s="43"/>
      <c r="U3306" s="42"/>
      <c r="V3306" s="42"/>
      <c r="W3306" s="43"/>
      <c r="X3306" s="45"/>
      <c r="Y3306" s="42"/>
    </row>
    <row r="3307" spans="1:25" ht="17.25">
      <c r="A3307" s="42"/>
      <c r="B3307" s="42"/>
      <c r="C3307" s="42"/>
      <c r="D3307" s="42"/>
      <c r="F3307" s="44"/>
      <c r="G3307" s="44"/>
      <c r="H3307" s="42"/>
      <c r="I3307" s="42"/>
      <c r="J3307" s="43"/>
      <c r="K3307" s="42"/>
      <c r="L3307" s="42"/>
      <c r="N3307" s="42"/>
      <c r="O3307" s="42"/>
      <c r="P3307" s="42"/>
      <c r="Q3307" s="42"/>
      <c r="R3307" s="42"/>
      <c r="S3307" s="42"/>
      <c r="T3307" s="43"/>
      <c r="U3307" s="42"/>
      <c r="V3307" s="42"/>
      <c r="W3307" s="43"/>
      <c r="X3307" s="45"/>
      <c r="Y3307" s="42"/>
    </row>
    <row r="3308" spans="1:25" ht="17.25">
      <c r="A3308" s="42"/>
      <c r="B3308" s="42"/>
      <c r="C3308" s="42"/>
      <c r="D3308" s="42"/>
      <c r="F3308" s="44"/>
      <c r="G3308" s="44"/>
      <c r="H3308" s="42"/>
      <c r="I3308" s="42"/>
      <c r="J3308" s="43"/>
      <c r="K3308" s="42"/>
      <c r="L3308" s="42"/>
      <c r="M3308" s="6"/>
      <c r="N3308" s="42"/>
      <c r="O3308" s="42"/>
      <c r="P3308" s="42"/>
      <c r="Q3308" s="42"/>
      <c r="R3308" s="42"/>
      <c r="S3308" s="42"/>
      <c r="T3308" s="43"/>
      <c r="U3308" s="42"/>
      <c r="V3308" s="42"/>
      <c r="W3308" s="43"/>
      <c r="X3308" s="45"/>
      <c r="Y3308" s="42"/>
    </row>
    <row r="3309" spans="1:25" ht="17.25">
      <c r="A3309" s="42"/>
      <c r="B3309" s="42"/>
      <c r="C3309" s="42"/>
      <c r="D3309" s="42"/>
      <c r="F3309" s="44"/>
      <c r="G3309" s="44"/>
      <c r="H3309" s="42"/>
      <c r="I3309" s="42"/>
      <c r="J3309" s="43"/>
      <c r="K3309" s="42"/>
      <c r="L3309" s="42"/>
      <c r="N3309" s="42"/>
      <c r="O3309" s="42"/>
      <c r="P3309" s="42"/>
      <c r="Q3309" s="42"/>
      <c r="R3309" s="42"/>
      <c r="S3309" s="42"/>
      <c r="T3309" s="43"/>
      <c r="U3309" s="42"/>
      <c r="V3309" s="42"/>
      <c r="W3309" s="43"/>
      <c r="X3309" s="45"/>
      <c r="Y3309" s="42"/>
    </row>
    <row r="3310" spans="1:25" ht="17.25">
      <c r="A3310" s="42"/>
      <c r="B3310" s="42"/>
      <c r="C3310" s="42"/>
      <c r="D3310" s="42"/>
      <c r="F3310" s="44"/>
      <c r="G3310" s="44"/>
      <c r="H3310" s="42"/>
      <c r="I3310" s="42"/>
      <c r="J3310" s="43"/>
      <c r="K3310" s="42"/>
      <c r="L3310" s="42"/>
      <c r="M3310" s="6"/>
      <c r="N3310" s="42"/>
      <c r="O3310" s="42"/>
      <c r="P3310" s="42"/>
      <c r="Q3310" s="42"/>
      <c r="R3310" s="42"/>
      <c r="S3310" s="42"/>
      <c r="T3310" s="43"/>
      <c r="U3310" s="42"/>
      <c r="V3310" s="42"/>
      <c r="W3310" s="43"/>
      <c r="X3310" s="45"/>
      <c r="Y3310" s="42"/>
    </row>
    <row r="3311" spans="1:25" ht="17.25">
      <c r="A3311" s="42"/>
      <c r="B3311" s="42"/>
      <c r="C3311" s="42"/>
      <c r="D3311" s="42"/>
      <c r="F3311" s="44"/>
      <c r="G3311" s="44"/>
      <c r="H3311" s="42"/>
      <c r="I3311" s="42"/>
      <c r="J3311" s="43"/>
      <c r="K3311" s="42"/>
      <c r="L3311" s="42"/>
      <c r="M3311" s="6"/>
      <c r="N3311" s="42"/>
      <c r="O3311" s="42"/>
      <c r="P3311" s="42"/>
      <c r="Q3311" s="42"/>
      <c r="R3311" s="42"/>
      <c r="S3311" s="42"/>
      <c r="T3311" s="43"/>
      <c r="U3311" s="42"/>
      <c r="V3311" s="42"/>
      <c r="W3311" s="43"/>
      <c r="X3311" s="45"/>
      <c r="Y3311" s="42"/>
    </row>
    <row r="3312" spans="1:25" ht="17.25">
      <c r="A3312" s="42"/>
      <c r="B3312" s="42"/>
      <c r="C3312" s="42"/>
      <c r="D3312" s="42"/>
      <c r="F3312" s="44"/>
      <c r="G3312" s="44"/>
      <c r="H3312" s="42"/>
      <c r="I3312" s="42"/>
      <c r="J3312" s="43"/>
      <c r="K3312" s="42"/>
      <c r="L3312" s="42"/>
      <c r="M3312" s="6"/>
      <c r="N3312" s="42"/>
      <c r="O3312" s="42"/>
      <c r="P3312" s="42"/>
      <c r="Q3312" s="42"/>
      <c r="R3312" s="42"/>
      <c r="S3312" s="42"/>
      <c r="T3312" s="43"/>
      <c r="U3312" s="42"/>
      <c r="V3312" s="42"/>
      <c r="W3312" s="43"/>
      <c r="X3312" s="45"/>
      <c r="Y3312" s="42"/>
    </row>
    <row r="3313" spans="1:25" ht="17.25">
      <c r="A3313" s="42"/>
      <c r="B3313" s="42"/>
      <c r="C3313" s="42"/>
      <c r="D3313" s="42"/>
      <c r="F3313" s="44"/>
      <c r="G3313" s="44"/>
      <c r="H3313" s="42"/>
      <c r="I3313" s="42"/>
      <c r="J3313" s="43"/>
      <c r="K3313" s="42"/>
      <c r="L3313" s="42"/>
      <c r="M3313" s="43"/>
      <c r="N3313" s="42"/>
      <c r="O3313" s="42"/>
      <c r="P3313" s="42"/>
      <c r="Q3313" s="42"/>
      <c r="R3313" s="42"/>
      <c r="S3313" s="42"/>
      <c r="T3313" s="43"/>
      <c r="U3313" s="42"/>
      <c r="V3313" s="42"/>
      <c r="W3313" s="43"/>
      <c r="X3313" s="45"/>
      <c r="Y3313" s="42"/>
    </row>
    <row r="3314" spans="1:25" ht="17.25">
      <c r="A3314" s="42"/>
      <c r="B3314" s="42"/>
      <c r="C3314" s="42"/>
      <c r="D3314" s="42"/>
      <c r="F3314" s="44"/>
      <c r="G3314" s="44"/>
      <c r="H3314" s="42"/>
      <c r="I3314" s="42"/>
      <c r="J3314" s="43"/>
      <c r="K3314" s="42"/>
      <c r="L3314" s="42"/>
      <c r="M3314" s="42"/>
      <c r="N3314" s="42"/>
      <c r="O3314" s="42"/>
      <c r="P3314" s="42"/>
      <c r="Q3314" s="42"/>
      <c r="R3314" s="42"/>
      <c r="S3314" s="42"/>
      <c r="T3314" s="43"/>
      <c r="U3314" s="42"/>
      <c r="V3314" s="42"/>
      <c r="W3314" s="43"/>
      <c r="X3314" s="45"/>
      <c r="Y3314" s="42"/>
    </row>
    <row r="3315" spans="1:25" ht="17.25">
      <c r="A3315" s="42"/>
      <c r="B3315" s="42"/>
      <c r="C3315" s="42"/>
      <c r="D3315" s="42"/>
      <c r="F3315" s="44"/>
      <c r="G3315" s="44"/>
      <c r="H3315" s="42"/>
      <c r="I3315" s="42"/>
      <c r="J3315" s="43"/>
      <c r="K3315" s="42"/>
      <c r="L3315" s="42"/>
      <c r="M3315" s="42"/>
      <c r="N3315" s="42"/>
      <c r="O3315" s="42"/>
      <c r="P3315" s="42"/>
      <c r="Q3315" s="42"/>
      <c r="R3315" s="42"/>
      <c r="S3315" s="42"/>
      <c r="T3315" s="43"/>
      <c r="U3315" s="42"/>
      <c r="V3315" s="42"/>
      <c r="W3315" s="43"/>
      <c r="X3315" s="45"/>
      <c r="Y3315" s="42"/>
    </row>
    <row r="3316" spans="1:25" ht="17.25">
      <c r="A3316" s="42"/>
      <c r="B3316" s="42"/>
      <c r="C3316" s="42"/>
      <c r="D3316" s="42"/>
      <c r="F3316" s="44"/>
      <c r="G3316" s="44"/>
      <c r="H3316" s="42"/>
      <c r="I3316" s="42"/>
      <c r="J3316" s="43"/>
      <c r="K3316" s="42"/>
      <c r="L3316" s="42"/>
      <c r="M3316" s="42"/>
      <c r="N3316" s="42"/>
      <c r="O3316" s="42"/>
      <c r="P3316" s="42"/>
      <c r="Q3316" s="42"/>
      <c r="R3316" s="42"/>
      <c r="S3316" s="42"/>
      <c r="T3316" s="43"/>
      <c r="U3316" s="42"/>
      <c r="V3316" s="42"/>
      <c r="W3316" s="43"/>
      <c r="X3316" s="45"/>
      <c r="Y3316" s="42"/>
    </row>
    <row r="3317" spans="1:25" ht="17.25">
      <c r="A3317" s="42"/>
      <c r="B3317" s="42"/>
      <c r="C3317" s="42"/>
      <c r="D3317" s="42"/>
      <c r="F3317" s="44"/>
      <c r="G3317" s="44"/>
      <c r="H3317" s="42"/>
      <c r="I3317" s="42"/>
      <c r="J3317" s="43"/>
      <c r="K3317" s="42"/>
      <c r="L3317" s="42"/>
      <c r="M3317" s="42"/>
      <c r="N3317" s="42"/>
      <c r="O3317" s="42"/>
      <c r="P3317" s="42"/>
      <c r="Q3317" s="42"/>
      <c r="R3317" s="42"/>
      <c r="S3317" s="42"/>
      <c r="T3317" s="43"/>
      <c r="U3317" s="42"/>
      <c r="V3317" s="42"/>
      <c r="W3317" s="43"/>
      <c r="X3317" s="45"/>
      <c r="Y3317" s="42"/>
    </row>
    <row r="3318" spans="1:25" ht="17.25">
      <c r="A3318" s="42"/>
      <c r="B3318" s="42"/>
      <c r="C3318" s="42"/>
      <c r="D3318" s="42"/>
      <c r="F3318" s="44"/>
      <c r="G3318" s="44"/>
      <c r="H3318" s="42"/>
      <c r="I3318" s="42"/>
      <c r="J3318" s="43"/>
      <c r="K3318" s="42"/>
      <c r="L3318" s="42"/>
      <c r="M3318" s="42"/>
      <c r="N3318" s="42"/>
      <c r="O3318" s="42"/>
      <c r="P3318" s="42"/>
      <c r="Q3318" s="42"/>
      <c r="R3318" s="42"/>
      <c r="S3318" s="42"/>
      <c r="T3318" s="43"/>
      <c r="U3318" s="42"/>
      <c r="V3318" s="42"/>
      <c r="W3318" s="43"/>
      <c r="X3318" s="45"/>
      <c r="Y3318" s="42"/>
    </row>
    <row r="3319" spans="1:25" ht="17.25">
      <c r="A3319" s="42"/>
      <c r="B3319" s="42"/>
      <c r="C3319" s="42"/>
      <c r="D3319" s="42"/>
      <c r="F3319" s="44"/>
      <c r="G3319" s="44"/>
      <c r="H3319" s="42"/>
      <c r="I3319" s="42"/>
      <c r="J3319" s="43"/>
      <c r="K3319" s="42"/>
      <c r="L3319" s="42"/>
      <c r="M3319" s="42"/>
      <c r="N3319" s="42"/>
      <c r="O3319" s="42"/>
      <c r="P3319" s="42"/>
      <c r="Q3319" s="42"/>
      <c r="R3319" s="42"/>
      <c r="S3319" s="42"/>
      <c r="T3319" s="43"/>
      <c r="U3319" s="42"/>
      <c r="V3319" s="42"/>
      <c r="W3319" s="43"/>
      <c r="X3319" s="45"/>
      <c r="Y3319" s="42"/>
    </row>
    <row r="3320" spans="1:25" ht="17.25">
      <c r="A3320" s="42"/>
      <c r="B3320" s="42"/>
      <c r="C3320" s="42"/>
      <c r="D3320" s="42"/>
      <c r="F3320" s="44"/>
      <c r="G3320" s="44"/>
      <c r="H3320" s="42"/>
      <c r="I3320" s="42"/>
      <c r="J3320" s="43"/>
      <c r="K3320" s="42"/>
      <c r="L3320" s="42"/>
      <c r="M3320" s="42"/>
      <c r="N3320" s="42"/>
      <c r="O3320" s="42"/>
      <c r="P3320" s="42"/>
      <c r="Q3320" s="42"/>
      <c r="R3320" s="42"/>
      <c r="S3320" s="42"/>
      <c r="T3320" s="43"/>
      <c r="U3320" s="42"/>
      <c r="V3320" s="42"/>
      <c r="W3320" s="43"/>
      <c r="X3320" s="45"/>
      <c r="Y3320" s="42"/>
    </row>
    <row r="3321" spans="1:25" ht="17.25">
      <c r="A3321" s="42"/>
      <c r="B3321" s="42"/>
      <c r="C3321" s="42"/>
      <c r="D3321" s="42"/>
      <c r="F3321" s="44"/>
      <c r="G3321" s="44"/>
      <c r="H3321" s="42"/>
      <c r="I3321" s="42"/>
      <c r="J3321" s="43"/>
      <c r="K3321" s="42"/>
      <c r="L3321" s="42"/>
      <c r="M3321" s="42"/>
      <c r="N3321" s="42"/>
      <c r="O3321" s="42"/>
      <c r="P3321" s="42"/>
      <c r="Q3321" s="42"/>
      <c r="R3321" s="42"/>
      <c r="S3321" s="42"/>
      <c r="T3321" s="43"/>
      <c r="U3321" s="42"/>
      <c r="V3321" s="42"/>
      <c r="W3321" s="43"/>
      <c r="X3321" s="45"/>
      <c r="Y3321" s="42"/>
    </row>
    <row r="3322" spans="1:25" ht="17.25">
      <c r="A3322" s="42"/>
      <c r="B3322" s="42"/>
      <c r="C3322" s="42"/>
      <c r="D3322" s="42"/>
      <c r="F3322" s="44"/>
      <c r="G3322" s="44"/>
      <c r="H3322" s="42"/>
      <c r="I3322" s="42"/>
      <c r="J3322" s="43"/>
      <c r="K3322" s="42"/>
      <c r="L3322" s="42"/>
      <c r="M3322" s="42"/>
      <c r="N3322" s="42"/>
      <c r="O3322" s="42"/>
      <c r="P3322" s="42"/>
      <c r="Q3322" s="42"/>
      <c r="R3322" s="42"/>
      <c r="S3322" s="42"/>
      <c r="T3322" s="43"/>
      <c r="U3322" s="42"/>
      <c r="V3322" s="42"/>
      <c r="W3322" s="43"/>
      <c r="X3322" s="45"/>
      <c r="Y3322" s="42"/>
    </row>
    <row r="3323" spans="1:25" ht="17.25">
      <c r="A3323" s="42"/>
      <c r="B3323" s="42"/>
      <c r="C3323" s="42"/>
      <c r="D3323" s="42"/>
      <c r="F3323" s="44"/>
      <c r="G3323" s="44"/>
      <c r="H3323" s="42"/>
      <c r="I3323" s="42"/>
      <c r="J3323" s="43"/>
      <c r="K3323" s="42"/>
      <c r="L3323" s="42"/>
      <c r="M3323" s="42"/>
      <c r="N3323" s="42"/>
      <c r="O3323" s="42"/>
      <c r="P3323" s="42"/>
      <c r="Q3323" s="42"/>
      <c r="R3323" s="42"/>
      <c r="S3323" s="42"/>
      <c r="T3323" s="43"/>
      <c r="U3323" s="42"/>
      <c r="V3323" s="42"/>
      <c r="W3323" s="43"/>
      <c r="X3323" s="45"/>
      <c r="Y3323" s="42"/>
    </row>
    <row r="3324" spans="1:25" ht="17.25">
      <c r="A3324" s="42"/>
      <c r="B3324" s="42"/>
      <c r="C3324" s="42"/>
      <c r="D3324" s="42"/>
      <c r="F3324" s="44"/>
      <c r="G3324" s="44"/>
      <c r="H3324" s="42"/>
      <c r="I3324" s="42"/>
      <c r="J3324" s="43"/>
      <c r="K3324" s="42"/>
      <c r="L3324" s="42"/>
      <c r="M3324" s="42"/>
      <c r="N3324" s="42"/>
      <c r="O3324" s="42"/>
      <c r="P3324" s="42"/>
      <c r="Q3324" s="42"/>
      <c r="R3324" s="42"/>
      <c r="S3324" s="42"/>
      <c r="T3324" s="43"/>
      <c r="U3324" s="42"/>
      <c r="V3324" s="42"/>
      <c r="W3324" s="43"/>
      <c r="X3324" s="45"/>
      <c r="Y3324" s="42"/>
    </row>
    <row r="3325" spans="1:25" ht="17.25">
      <c r="A3325" s="42"/>
      <c r="B3325" s="42"/>
      <c r="C3325" s="42"/>
      <c r="D3325" s="42"/>
      <c r="F3325" s="44"/>
      <c r="G3325" s="44"/>
      <c r="H3325" s="42"/>
      <c r="I3325" s="42"/>
      <c r="J3325" s="43"/>
      <c r="K3325" s="42"/>
      <c r="L3325" s="42"/>
      <c r="M3325" s="43"/>
      <c r="N3325" s="42"/>
      <c r="O3325" s="42"/>
      <c r="P3325" s="42"/>
      <c r="Q3325" s="42"/>
      <c r="R3325" s="42"/>
      <c r="S3325" s="42"/>
      <c r="T3325" s="43"/>
      <c r="U3325" s="42"/>
      <c r="V3325" s="42"/>
      <c r="W3325" s="43"/>
      <c r="X3325" s="45"/>
      <c r="Y3325" s="42"/>
    </row>
    <row r="3326" spans="1:25" ht="17.25">
      <c r="A3326" s="42"/>
      <c r="B3326" s="42"/>
      <c r="C3326" s="42"/>
      <c r="D3326" s="42"/>
      <c r="F3326" s="44"/>
      <c r="G3326" s="44"/>
      <c r="H3326" s="42"/>
      <c r="I3326" s="42"/>
      <c r="J3326" s="43"/>
      <c r="K3326" s="42"/>
      <c r="L3326" s="42"/>
      <c r="M3326" s="43"/>
      <c r="N3326" s="42"/>
      <c r="O3326" s="42"/>
      <c r="P3326" s="42"/>
      <c r="Q3326" s="42"/>
      <c r="R3326" s="42"/>
      <c r="S3326" s="42"/>
      <c r="T3326" s="43"/>
      <c r="U3326" s="42"/>
      <c r="V3326" s="42"/>
      <c r="W3326" s="43"/>
      <c r="X3326" s="45"/>
      <c r="Y3326" s="42"/>
    </row>
    <row r="3327" spans="1:25" ht="17.25">
      <c r="A3327" s="42"/>
      <c r="B3327" s="42"/>
      <c r="C3327" s="42"/>
      <c r="D3327" s="42"/>
      <c r="F3327" s="44"/>
      <c r="G3327" s="44"/>
      <c r="H3327" s="42"/>
      <c r="I3327" s="42"/>
      <c r="J3327" s="43"/>
      <c r="K3327" s="42"/>
      <c r="L3327" s="42"/>
      <c r="N3327" s="42"/>
      <c r="O3327" s="42"/>
      <c r="P3327" s="42"/>
      <c r="Q3327" s="42"/>
      <c r="R3327" s="42"/>
      <c r="S3327" s="42"/>
      <c r="T3327" s="43"/>
      <c r="U3327" s="42"/>
      <c r="V3327" s="42"/>
      <c r="W3327" s="43"/>
      <c r="X3327" s="45"/>
      <c r="Y3327" s="42"/>
    </row>
    <row r="3328" spans="1:25" ht="17.25">
      <c r="A3328" s="42"/>
      <c r="B3328" s="42"/>
      <c r="C3328" s="42"/>
      <c r="D3328" s="42"/>
      <c r="F3328" s="44"/>
      <c r="G3328" s="44"/>
      <c r="H3328" s="42"/>
      <c r="I3328" s="42"/>
      <c r="J3328" s="43"/>
      <c r="K3328" s="42"/>
      <c r="L3328" s="42"/>
      <c r="M3328" s="6"/>
      <c r="N3328" s="42"/>
      <c r="O3328" s="42"/>
      <c r="P3328" s="42"/>
      <c r="Q3328" s="42"/>
      <c r="R3328" s="42"/>
      <c r="S3328" s="42"/>
      <c r="T3328" s="43"/>
      <c r="U3328" s="42"/>
      <c r="V3328" s="42"/>
      <c r="W3328" s="43"/>
      <c r="X3328" s="45"/>
      <c r="Y3328" s="42"/>
    </row>
    <row r="3329" spans="1:25" ht="17.25">
      <c r="A3329" s="42"/>
      <c r="B3329" s="42"/>
      <c r="C3329" s="42"/>
      <c r="D3329" s="42"/>
      <c r="F3329" s="44"/>
      <c r="G3329" s="44"/>
      <c r="H3329" s="42"/>
      <c r="I3329" s="42"/>
      <c r="J3329" s="43"/>
      <c r="K3329" s="42"/>
      <c r="L3329" s="42"/>
      <c r="N3329" s="42"/>
      <c r="O3329" s="42"/>
      <c r="P3329" s="42"/>
      <c r="Q3329" s="42"/>
      <c r="R3329" s="42"/>
      <c r="S3329" s="42"/>
      <c r="T3329" s="43"/>
      <c r="U3329" s="42"/>
      <c r="V3329" s="42"/>
      <c r="W3329" s="43"/>
      <c r="X3329" s="45"/>
      <c r="Y3329" s="42"/>
    </row>
    <row r="3330" spans="1:25" ht="17.25">
      <c r="A3330" s="42"/>
      <c r="B3330" s="42"/>
      <c r="C3330" s="42"/>
      <c r="D3330" s="42"/>
      <c r="F3330" s="44"/>
      <c r="G3330" s="44"/>
      <c r="H3330" s="42"/>
      <c r="I3330" s="42"/>
      <c r="J3330" s="43"/>
      <c r="K3330" s="42"/>
      <c r="L3330" s="42"/>
      <c r="M3330" s="6"/>
      <c r="N3330" s="42"/>
      <c r="O3330" s="42"/>
      <c r="P3330" s="42"/>
      <c r="Q3330" s="42"/>
      <c r="R3330" s="42"/>
      <c r="S3330" s="42"/>
      <c r="T3330" s="43"/>
      <c r="U3330" s="42"/>
      <c r="V3330" s="42"/>
      <c r="W3330" s="43"/>
      <c r="X3330" s="45"/>
      <c r="Y3330" s="42"/>
    </row>
    <row r="3331" spans="1:25" ht="17.25">
      <c r="A3331" s="42"/>
      <c r="B3331" s="42"/>
      <c r="C3331" s="42"/>
      <c r="D3331" s="42"/>
      <c r="F3331" s="44"/>
      <c r="G3331" s="44"/>
      <c r="H3331" s="42"/>
      <c r="I3331" s="42"/>
      <c r="J3331" s="43"/>
      <c r="K3331" s="42"/>
      <c r="L3331" s="42"/>
      <c r="M3331" s="6"/>
      <c r="N3331" s="42"/>
      <c r="O3331" s="42"/>
      <c r="P3331" s="42"/>
      <c r="Q3331" s="42"/>
      <c r="R3331" s="42"/>
      <c r="S3331" s="42"/>
      <c r="T3331" s="43"/>
      <c r="U3331" s="42"/>
      <c r="V3331" s="42"/>
      <c r="W3331" s="43"/>
      <c r="X3331" s="45"/>
      <c r="Y3331" s="42"/>
    </row>
    <row r="3332" spans="1:25" ht="17.25">
      <c r="A3332" s="42"/>
      <c r="B3332" s="42"/>
      <c r="C3332" s="42"/>
      <c r="D3332" s="42"/>
      <c r="F3332" s="44"/>
      <c r="G3332" s="44"/>
      <c r="H3332" s="42"/>
      <c r="I3332" s="42"/>
      <c r="J3332" s="43"/>
      <c r="K3332" s="42"/>
      <c r="L3332" s="42"/>
      <c r="M3332" s="6"/>
      <c r="N3332" s="42"/>
      <c r="O3332" s="42"/>
      <c r="P3332" s="42"/>
      <c r="Q3332" s="42"/>
      <c r="R3332" s="42"/>
      <c r="S3332" s="42"/>
      <c r="T3332" s="43"/>
      <c r="U3332" s="42"/>
      <c r="V3332" s="42"/>
      <c r="W3332" s="43"/>
      <c r="X3332" s="45"/>
      <c r="Y3332" s="42"/>
    </row>
    <row r="3333" spans="1:25" ht="17.25">
      <c r="A3333" s="42"/>
      <c r="B3333" s="42"/>
      <c r="C3333" s="42"/>
      <c r="D3333" s="42"/>
      <c r="F3333" s="44"/>
      <c r="G3333" s="44"/>
      <c r="H3333" s="42"/>
      <c r="I3333" s="42"/>
      <c r="J3333" s="43"/>
      <c r="K3333" s="42"/>
      <c r="L3333" s="42"/>
      <c r="M3333" s="43"/>
      <c r="N3333" s="42"/>
      <c r="O3333" s="42"/>
      <c r="P3333" s="42"/>
      <c r="Q3333" s="42"/>
      <c r="R3333" s="42"/>
      <c r="S3333" s="42"/>
      <c r="T3333" s="43"/>
      <c r="U3333" s="42"/>
      <c r="V3333" s="42"/>
      <c r="W3333" s="43"/>
      <c r="X3333" s="45"/>
      <c r="Y3333" s="42"/>
    </row>
    <row r="3334" spans="1:25" ht="17.25">
      <c r="A3334" s="42"/>
      <c r="B3334" s="42"/>
      <c r="C3334" s="42"/>
      <c r="D3334" s="42"/>
      <c r="F3334" s="44"/>
      <c r="G3334" s="44"/>
      <c r="H3334" s="42"/>
      <c r="I3334" s="42"/>
      <c r="J3334" s="43"/>
      <c r="K3334" s="42"/>
      <c r="L3334" s="42"/>
      <c r="M3334" s="42"/>
      <c r="N3334" s="42"/>
      <c r="O3334" s="42"/>
      <c r="P3334" s="42"/>
      <c r="Q3334" s="42"/>
      <c r="R3334" s="42"/>
      <c r="S3334" s="42"/>
      <c r="T3334" s="43"/>
      <c r="U3334" s="42"/>
      <c r="V3334" s="42"/>
      <c r="W3334" s="43"/>
      <c r="X3334" s="45"/>
      <c r="Y3334" s="42"/>
    </row>
    <row r="3335" spans="1:25" ht="17.25">
      <c r="A3335" s="42"/>
      <c r="B3335" s="42"/>
      <c r="C3335" s="42"/>
      <c r="D3335" s="42"/>
      <c r="F3335" s="44"/>
      <c r="G3335" s="44"/>
      <c r="H3335" s="42"/>
      <c r="I3335" s="42"/>
      <c r="J3335" s="43"/>
      <c r="K3335" s="42"/>
      <c r="L3335" s="42"/>
      <c r="M3335" s="42"/>
      <c r="N3335" s="42"/>
      <c r="O3335" s="42"/>
      <c r="P3335" s="42"/>
      <c r="Q3335" s="42"/>
      <c r="R3335" s="42"/>
      <c r="S3335" s="42"/>
      <c r="T3335" s="43"/>
      <c r="U3335" s="42"/>
      <c r="V3335" s="42"/>
      <c r="W3335" s="43"/>
      <c r="X3335" s="45"/>
      <c r="Y3335" s="42"/>
    </row>
    <row r="3336" spans="1:25" ht="17.25">
      <c r="A3336" s="42"/>
      <c r="B3336" s="42"/>
      <c r="C3336" s="42"/>
      <c r="D3336" s="42"/>
      <c r="F3336" s="44"/>
      <c r="G3336" s="44"/>
      <c r="H3336" s="42"/>
      <c r="I3336" s="42"/>
      <c r="J3336" s="43"/>
      <c r="K3336" s="42"/>
      <c r="L3336" s="42"/>
      <c r="M3336" s="42"/>
      <c r="N3336" s="42"/>
      <c r="O3336" s="42"/>
      <c r="P3336" s="42"/>
      <c r="Q3336" s="42"/>
      <c r="R3336" s="42"/>
      <c r="S3336" s="42"/>
      <c r="T3336" s="43"/>
      <c r="U3336" s="42"/>
      <c r="V3336" s="42"/>
      <c r="W3336" s="43"/>
      <c r="X3336" s="45"/>
      <c r="Y3336" s="42"/>
    </row>
    <row r="3337" spans="1:25" ht="17.25">
      <c r="A3337" s="42"/>
      <c r="B3337" s="42"/>
      <c r="C3337" s="42"/>
      <c r="D3337" s="42"/>
      <c r="F3337" s="44"/>
      <c r="G3337" s="44"/>
      <c r="H3337" s="42"/>
      <c r="I3337" s="42"/>
      <c r="J3337" s="43"/>
      <c r="K3337" s="42"/>
      <c r="L3337" s="42"/>
      <c r="M3337" s="42"/>
      <c r="N3337" s="42"/>
      <c r="O3337" s="42"/>
      <c r="P3337" s="42"/>
      <c r="Q3337" s="42"/>
      <c r="R3337" s="42"/>
      <c r="S3337" s="42"/>
      <c r="T3337" s="43"/>
      <c r="U3337" s="42"/>
      <c r="V3337" s="42"/>
      <c r="W3337" s="43"/>
      <c r="X3337" s="45"/>
      <c r="Y3337" s="42"/>
    </row>
    <row r="3338" spans="1:25" ht="17.25">
      <c r="A3338" s="42"/>
      <c r="B3338" s="42"/>
      <c r="C3338" s="42"/>
      <c r="D3338" s="42"/>
      <c r="F3338" s="44"/>
      <c r="G3338" s="44"/>
      <c r="H3338" s="42"/>
      <c r="I3338" s="42"/>
      <c r="J3338" s="43"/>
      <c r="K3338" s="42"/>
      <c r="L3338" s="42"/>
      <c r="M3338" s="42"/>
      <c r="N3338" s="42"/>
      <c r="O3338" s="42"/>
      <c r="P3338" s="42"/>
      <c r="Q3338" s="42"/>
      <c r="R3338" s="42"/>
      <c r="S3338" s="42"/>
      <c r="T3338" s="43"/>
      <c r="U3338" s="42"/>
      <c r="V3338" s="42"/>
      <c r="W3338" s="43"/>
      <c r="X3338" s="45"/>
      <c r="Y3338" s="42"/>
    </row>
    <row r="3339" spans="1:25" ht="17.25">
      <c r="A3339" s="42"/>
      <c r="B3339" s="42"/>
      <c r="C3339" s="42"/>
      <c r="D3339" s="42"/>
      <c r="F3339" s="44"/>
      <c r="G3339" s="44"/>
      <c r="H3339" s="42"/>
      <c r="I3339" s="42"/>
      <c r="J3339" s="43"/>
      <c r="K3339" s="42"/>
      <c r="L3339" s="42"/>
      <c r="M3339" s="42"/>
      <c r="N3339" s="42"/>
      <c r="O3339" s="42"/>
      <c r="P3339" s="42"/>
      <c r="Q3339" s="42"/>
      <c r="R3339" s="42"/>
      <c r="S3339" s="42"/>
      <c r="T3339" s="43"/>
      <c r="U3339" s="42"/>
      <c r="V3339" s="42"/>
      <c r="W3339" s="43"/>
      <c r="X3339" s="45"/>
      <c r="Y3339" s="42"/>
    </row>
    <row r="3340" spans="1:25" ht="17.25">
      <c r="A3340" s="42"/>
      <c r="B3340" s="42"/>
      <c r="C3340" s="42"/>
      <c r="D3340" s="42"/>
      <c r="F3340" s="44"/>
      <c r="G3340" s="44"/>
      <c r="H3340" s="42"/>
      <c r="I3340" s="42"/>
      <c r="J3340" s="43"/>
      <c r="K3340" s="42"/>
      <c r="L3340" s="42"/>
      <c r="M3340" s="42"/>
      <c r="N3340" s="42"/>
      <c r="O3340" s="42"/>
      <c r="P3340" s="42"/>
      <c r="Q3340" s="42"/>
      <c r="R3340" s="42"/>
      <c r="S3340" s="42"/>
      <c r="T3340" s="43"/>
      <c r="U3340" s="42"/>
      <c r="V3340" s="42"/>
      <c r="W3340" s="43"/>
      <c r="X3340" s="45"/>
      <c r="Y3340" s="42"/>
    </row>
    <row r="3341" spans="1:25" ht="17.25">
      <c r="A3341" s="42"/>
      <c r="B3341" s="42"/>
      <c r="C3341" s="42"/>
      <c r="D3341" s="42"/>
      <c r="F3341" s="44"/>
      <c r="G3341" s="44"/>
      <c r="H3341" s="42"/>
      <c r="I3341" s="42"/>
      <c r="J3341" s="43"/>
      <c r="K3341" s="42"/>
      <c r="L3341" s="42"/>
      <c r="M3341" s="42"/>
      <c r="N3341" s="42"/>
      <c r="O3341" s="42"/>
      <c r="P3341" s="42"/>
      <c r="Q3341" s="42"/>
      <c r="R3341" s="42"/>
      <c r="S3341" s="42"/>
      <c r="T3341" s="43"/>
      <c r="U3341" s="42"/>
      <c r="V3341" s="42"/>
      <c r="W3341" s="43"/>
      <c r="X3341" s="45"/>
      <c r="Y3341" s="42"/>
    </row>
    <row r="3342" spans="1:25" ht="17.25">
      <c r="A3342" s="42"/>
      <c r="B3342" s="42"/>
      <c r="C3342" s="42"/>
      <c r="D3342" s="42"/>
      <c r="F3342" s="44"/>
      <c r="G3342" s="44"/>
      <c r="H3342" s="42"/>
      <c r="I3342" s="42"/>
      <c r="J3342" s="43"/>
      <c r="K3342" s="42"/>
      <c r="L3342" s="42"/>
      <c r="M3342" s="42"/>
      <c r="N3342" s="42"/>
      <c r="O3342" s="42"/>
      <c r="P3342" s="42"/>
      <c r="Q3342" s="42"/>
      <c r="R3342" s="42"/>
      <c r="S3342" s="42"/>
      <c r="T3342" s="43"/>
      <c r="U3342" s="42"/>
      <c r="V3342" s="42"/>
      <c r="W3342" s="43"/>
      <c r="X3342" s="45"/>
      <c r="Y3342" s="42"/>
    </row>
    <row r="3343" spans="1:25" ht="17.25">
      <c r="A3343" s="42"/>
      <c r="B3343" s="42"/>
      <c r="C3343" s="42"/>
      <c r="D3343" s="42"/>
      <c r="F3343" s="44"/>
      <c r="G3343" s="44"/>
      <c r="H3343" s="42"/>
      <c r="I3343" s="42"/>
      <c r="J3343" s="43"/>
      <c r="K3343" s="42"/>
      <c r="L3343" s="42"/>
      <c r="M3343" s="42"/>
      <c r="N3343" s="42"/>
      <c r="O3343" s="42"/>
      <c r="P3343" s="42"/>
      <c r="Q3343" s="42"/>
      <c r="R3343" s="42"/>
      <c r="S3343" s="42"/>
      <c r="T3343" s="43"/>
      <c r="U3343" s="42"/>
      <c r="V3343" s="42"/>
      <c r="W3343" s="43"/>
      <c r="X3343" s="45"/>
      <c r="Y3343" s="42"/>
    </row>
    <row r="3344" spans="1:25" ht="17.25">
      <c r="A3344" s="42"/>
      <c r="B3344" s="42"/>
      <c r="C3344" s="42"/>
      <c r="D3344" s="42"/>
      <c r="F3344" s="44"/>
      <c r="G3344" s="44"/>
      <c r="H3344" s="42"/>
      <c r="I3344" s="42"/>
      <c r="J3344" s="43"/>
      <c r="K3344" s="42"/>
      <c r="L3344" s="42"/>
      <c r="M3344" s="42"/>
      <c r="N3344" s="42"/>
      <c r="O3344" s="42"/>
      <c r="P3344" s="42"/>
      <c r="Q3344" s="42"/>
      <c r="R3344" s="42"/>
      <c r="S3344" s="42"/>
      <c r="T3344" s="43"/>
      <c r="U3344" s="42"/>
      <c r="V3344" s="42"/>
      <c r="W3344" s="43"/>
      <c r="X3344" s="45"/>
      <c r="Y3344" s="42"/>
    </row>
    <row r="3345" spans="1:25" ht="17.25">
      <c r="A3345" s="42"/>
      <c r="B3345" s="42"/>
      <c r="C3345" s="42"/>
      <c r="D3345" s="42"/>
      <c r="F3345" s="44"/>
      <c r="G3345" s="44"/>
      <c r="H3345" s="42"/>
      <c r="I3345" s="42"/>
      <c r="J3345" s="43"/>
      <c r="K3345" s="42"/>
      <c r="L3345" s="42"/>
      <c r="M3345" s="43"/>
      <c r="N3345" s="42"/>
      <c r="O3345" s="42"/>
      <c r="P3345" s="42"/>
      <c r="Q3345" s="42"/>
      <c r="R3345" s="42"/>
      <c r="S3345" s="42"/>
      <c r="T3345" s="43"/>
      <c r="U3345" s="42"/>
      <c r="V3345" s="42"/>
      <c r="W3345" s="43"/>
      <c r="X3345" s="45"/>
      <c r="Y3345" s="42"/>
    </row>
    <row r="3346" spans="1:25" ht="17.25">
      <c r="A3346" s="42"/>
      <c r="B3346" s="42"/>
      <c r="C3346" s="42"/>
      <c r="D3346" s="42"/>
      <c r="F3346" s="44"/>
      <c r="G3346" s="44"/>
      <c r="H3346" s="42"/>
      <c r="I3346" s="42"/>
      <c r="J3346" s="43"/>
      <c r="K3346" s="42"/>
      <c r="L3346" s="42"/>
      <c r="M3346" s="43"/>
      <c r="N3346" s="42"/>
      <c r="O3346" s="42"/>
      <c r="P3346" s="42"/>
      <c r="Q3346" s="42"/>
      <c r="R3346" s="42"/>
      <c r="S3346" s="42"/>
      <c r="T3346" s="43"/>
      <c r="U3346" s="42"/>
      <c r="V3346" s="42"/>
      <c r="W3346" s="43"/>
      <c r="X3346" s="45"/>
      <c r="Y3346" s="42"/>
    </row>
    <row r="3347" spans="1:25" ht="17.25">
      <c r="A3347" s="42"/>
      <c r="B3347" s="42"/>
      <c r="C3347" s="42"/>
      <c r="D3347" s="42"/>
      <c r="F3347" s="44"/>
      <c r="G3347" s="44"/>
      <c r="H3347" s="42"/>
      <c r="I3347" s="42"/>
      <c r="J3347" s="43"/>
      <c r="K3347" s="42"/>
      <c r="L3347" s="42"/>
      <c r="N3347" s="42"/>
      <c r="O3347" s="42"/>
      <c r="P3347" s="42"/>
      <c r="Q3347" s="42"/>
      <c r="R3347" s="42"/>
      <c r="S3347" s="42"/>
      <c r="T3347" s="43"/>
      <c r="U3347" s="42"/>
      <c r="V3347" s="42"/>
      <c r="W3347" s="43"/>
      <c r="X3347" s="45"/>
      <c r="Y3347" s="42"/>
    </row>
    <row r="3348" spans="1:25" ht="17.25">
      <c r="A3348" s="42"/>
      <c r="B3348" s="42"/>
      <c r="C3348" s="42"/>
      <c r="D3348" s="42"/>
      <c r="F3348" s="44"/>
      <c r="G3348" s="44"/>
      <c r="H3348" s="42"/>
      <c r="I3348" s="42"/>
      <c r="J3348" s="43"/>
      <c r="K3348" s="42"/>
      <c r="L3348" s="42"/>
      <c r="M3348" s="6"/>
      <c r="N3348" s="42"/>
      <c r="O3348" s="42"/>
      <c r="P3348" s="42"/>
      <c r="Q3348" s="42"/>
      <c r="R3348" s="42"/>
      <c r="S3348" s="42"/>
      <c r="T3348" s="43"/>
      <c r="U3348" s="42"/>
      <c r="V3348" s="42"/>
      <c r="W3348" s="43"/>
      <c r="X3348" s="45"/>
      <c r="Y3348" s="42"/>
    </row>
    <row r="3349" spans="1:25" ht="17.25">
      <c r="A3349" s="42"/>
      <c r="B3349" s="42"/>
      <c r="C3349" s="42"/>
      <c r="D3349" s="42"/>
      <c r="F3349" s="44"/>
      <c r="G3349" s="44"/>
      <c r="H3349" s="42"/>
      <c r="I3349" s="42"/>
      <c r="J3349" s="43"/>
      <c r="K3349" s="42"/>
      <c r="L3349" s="42"/>
      <c r="N3349" s="42"/>
      <c r="O3349" s="42"/>
      <c r="P3349" s="42"/>
      <c r="Q3349" s="42"/>
      <c r="R3349" s="42"/>
      <c r="S3349" s="42"/>
      <c r="T3349" s="43"/>
      <c r="U3349" s="42"/>
      <c r="V3349" s="42"/>
      <c r="W3349" s="43"/>
      <c r="X3349" s="45"/>
      <c r="Y3349" s="42"/>
    </row>
    <row r="3350" spans="1:25" ht="17.25">
      <c r="A3350" s="42"/>
      <c r="B3350" s="42"/>
      <c r="C3350" s="42"/>
      <c r="D3350" s="42"/>
      <c r="F3350" s="44"/>
      <c r="G3350" s="44"/>
      <c r="H3350" s="42"/>
      <c r="I3350" s="42"/>
      <c r="J3350" s="43"/>
      <c r="K3350" s="42"/>
      <c r="L3350" s="42"/>
      <c r="M3350" s="6"/>
      <c r="N3350" s="42"/>
      <c r="O3350" s="42"/>
      <c r="P3350" s="42"/>
      <c r="Q3350" s="42"/>
      <c r="R3350" s="42"/>
      <c r="S3350" s="42"/>
      <c r="T3350" s="43"/>
      <c r="U3350" s="42"/>
      <c r="V3350" s="42"/>
      <c r="W3350" s="43"/>
      <c r="X3350" s="45"/>
      <c r="Y3350" s="42"/>
    </row>
    <row r="3351" spans="1:25" ht="17.25">
      <c r="A3351" s="42"/>
      <c r="B3351" s="42"/>
      <c r="C3351" s="42"/>
      <c r="D3351" s="42"/>
      <c r="F3351" s="44"/>
      <c r="G3351" s="44"/>
      <c r="H3351" s="42"/>
      <c r="I3351" s="42"/>
      <c r="J3351" s="43"/>
      <c r="K3351" s="42"/>
      <c r="L3351" s="42"/>
      <c r="M3351" s="6"/>
      <c r="N3351" s="42"/>
      <c r="O3351" s="42"/>
      <c r="P3351" s="42"/>
      <c r="Q3351" s="42"/>
      <c r="R3351" s="42"/>
      <c r="S3351" s="42"/>
      <c r="T3351" s="43"/>
      <c r="U3351" s="42"/>
      <c r="V3351" s="42"/>
      <c r="W3351" s="43"/>
      <c r="X3351" s="45"/>
      <c r="Y3351" s="42"/>
    </row>
    <row r="3352" spans="1:25" ht="17.25">
      <c r="A3352" s="42"/>
      <c r="B3352" s="42"/>
      <c r="C3352" s="42"/>
      <c r="D3352" s="42"/>
      <c r="F3352" s="44"/>
      <c r="G3352" s="44"/>
      <c r="H3352" s="42"/>
      <c r="I3352" s="42"/>
      <c r="J3352" s="43"/>
      <c r="K3352" s="42"/>
      <c r="L3352" s="42"/>
      <c r="M3352" s="6"/>
      <c r="N3352" s="42"/>
      <c r="O3352" s="42"/>
      <c r="P3352" s="42"/>
      <c r="Q3352" s="42"/>
      <c r="R3352" s="42"/>
      <c r="S3352" s="42"/>
      <c r="T3352" s="43"/>
      <c r="U3352" s="42"/>
      <c r="V3352" s="42"/>
      <c r="W3352" s="43"/>
      <c r="X3352" s="45"/>
      <c r="Y3352" s="42"/>
    </row>
    <row r="3353" spans="1:25" ht="17.25">
      <c r="A3353" s="42"/>
      <c r="B3353" s="42"/>
      <c r="C3353" s="42"/>
      <c r="D3353" s="42"/>
      <c r="F3353" s="44"/>
      <c r="G3353" s="44"/>
      <c r="H3353" s="42"/>
      <c r="I3353" s="42"/>
      <c r="J3353" s="43"/>
      <c r="K3353" s="42"/>
      <c r="L3353" s="42"/>
      <c r="M3353" s="43"/>
      <c r="N3353" s="42"/>
      <c r="O3353" s="42"/>
      <c r="P3353" s="42"/>
      <c r="Q3353" s="42"/>
      <c r="R3353" s="42"/>
      <c r="S3353" s="42"/>
      <c r="T3353" s="43"/>
      <c r="U3353" s="42"/>
      <c r="V3353" s="42"/>
      <c r="W3353" s="43"/>
      <c r="X3353" s="45"/>
      <c r="Y3353" s="42"/>
    </row>
    <row r="3354" spans="1:25" ht="17.25">
      <c r="A3354" s="42"/>
      <c r="B3354" s="42"/>
      <c r="C3354" s="42"/>
      <c r="D3354" s="42"/>
      <c r="F3354" s="44"/>
      <c r="G3354" s="44"/>
      <c r="H3354" s="42"/>
      <c r="I3354" s="42"/>
      <c r="J3354" s="43"/>
      <c r="K3354" s="42"/>
      <c r="L3354" s="42"/>
      <c r="M3354" s="42"/>
      <c r="N3354" s="42"/>
      <c r="O3354" s="42"/>
      <c r="P3354" s="42"/>
      <c r="Q3354" s="42"/>
      <c r="R3354" s="42"/>
      <c r="S3354" s="42"/>
      <c r="T3354" s="43"/>
      <c r="U3354" s="42"/>
      <c r="V3354" s="42"/>
      <c r="W3354" s="43"/>
      <c r="X3354" s="45"/>
      <c r="Y3354" s="42"/>
    </row>
    <row r="3355" spans="1:25" ht="17.25">
      <c r="A3355" s="42"/>
      <c r="B3355" s="42"/>
      <c r="C3355" s="42"/>
      <c r="D3355" s="42"/>
      <c r="F3355" s="44"/>
      <c r="G3355" s="44"/>
      <c r="H3355" s="42"/>
      <c r="I3355" s="42"/>
      <c r="J3355" s="43"/>
      <c r="K3355" s="42"/>
      <c r="L3355" s="42"/>
      <c r="M3355" s="42"/>
      <c r="N3355" s="42"/>
      <c r="O3355" s="42"/>
      <c r="P3355" s="42"/>
      <c r="Q3355" s="42"/>
      <c r="R3355" s="42"/>
      <c r="S3355" s="42"/>
      <c r="T3355" s="43"/>
      <c r="U3355" s="42"/>
      <c r="V3355" s="42"/>
      <c r="W3355" s="43"/>
      <c r="X3355" s="45"/>
      <c r="Y3355" s="42"/>
    </row>
    <row r="3356" spans="1:25" ht="17.25">
      <c r="A3356" s="42"/>
      <c r="B3356" s="42"/>
      <c r="C3356" s="42"/>
      <c r="D3356" s="42"/>
      <c r="F3356" s="44"/>
      <c r="G3356" s="44"/>
      <c r="H3356" s="42"/>
      <c r="I3356" s="42"/>
      <c r="J3356" s="43"/>
      <c r="K3356" s="42"/>
      <c r="L3356" s="42"/>
      <c r="M3356" s="42"/>
      <c r="N3356" s="42"/>
      <c r="O3356" s="42"/>
      <c r="P3356" s="42"/>
      <c r="Q3356" s="42"/>
      <c r="R3356" s="42"/>
      <c r="S3356" s="42"/>
      <c r="T3356" s="43"/>
      <c r="U3356" s="42"/>
      <c r="V3356" s="42"/>
      <c r="W3356" s="43"/>
      <c r="X3356" s="45"/>
      <c r="Y3356" s="42"/>
    </row>
    <row r="3357" spans="1:25" ht="17.25">
      <c r="A3357" s="42"/>
      <c r="B3357" s="42"/>
      <c r="C3357" s="42"/>
      <c r="D3357" s="42"/>
      <c r="F3357" s="44"/>
      <c r="G3357" s="44"/>
      <c r="H3357" s="42"/>
      <c r="I3357" s="42"/>
      <c r="J3357" s="43"/>
      <c r="K3357" s="42"/>
      <c r="L3357" s="42"/>
      <c r="M3357" s="42"/>
      <c r="N3357" s="42"/>
      <c r="O3357" s="42"/>
      <c r="P3357" s="42"/>
      <c r="Q3357" s="42"/>
      <c r="R3357" s="42"/>
      <c r="S3357" s="42"/>
      <c r="T3357" s="43"/>
      <c r="U3357" s="42"/>
      <c r="V3357" s="42"/>
      <c r="W3357" s="43"/>
      <c r="X3357" s="45"/>
      <c r="Y3357" s="42"/>
    </row>
    <row r="3358" spans="1:25" ht="17.25">
      <c r="A3358" s="42"/>
      <c r="B3358" s="42"/>
      <c r="C3358" s="42"/>
      <c r="D3358" s="42"/>
      <c r="F3358" s="44"/>
      <c r="G3358" s="44"/>
      <c r="H3358" s="42"/>
      <c r="I3358" s="42"/>
      <c r="J3358" s="43"/>
      <c r="K3358" s="42"/>
      <c r="L3358" s="42"/>
      <c r="M3358" s="42"/>
      <c r="N3358" s="42"/>
      <c r="O3358" s="42"/>
      <c r="P3358" s="42"/>
      <c r="Q3358" s="42"/>
      <c r="R3358" s="42"/>
      <c r="S3358" s="42"/>
      <c r="T3358" s="43"/>
      <c r="U3358" s="42"/>
      <c r="V3358" s="42"/>
      <c r="W3358" s="43"/>
      <c r="X3358" s="45"/>
      <c r="Y3358" s="42"/>
    </row>
    <row r="3359" spans="1:25" ht="17.25">
      <c r="A3359" s="42"/>
      <c r="B3359" s="42"/>
      <c r="C3359" s="42"/>
      <c r="D3359" s="42"/>
      <c r="F3359" s="44"/>
      <c r="G3359" s="44"/>
      <c r="H3359" s="42"/>
      <c r="I3359" s="42"/>
      <c r="J3359" s="43"/>
      <c r="K3359" s="42"/>
      <c r="L3359" s="42"/>
      <c r="M3359" s="42"/>
      <c r="N3359" s="42"/>
      <c r="O3359" s="42"/>
      <c r="P3359" s="42"/>
      <c r="Q3359" s="42"/>
      <c r="R3359" s="42"/>
      <c r="S3359" s="42"/>
      <c r="T3359" s="43"/>
      <c r="U3359" s="42"/>
      <c r="V3359" s="42"/>
      <c r="W3359" s="43"/>
      <c r="X3359" s="45"/>
      <c r="Y3359" s="42"/>
    </row>
    <row r="3360" spans="1:25" ht="17.25">
      <c r="A3360" s="42"/>
      <c r="B3360" s="42"/>
      <c r="C3360" s="42"/>
      <c r="D3360" s="42"/>
      <c r="F3360" s="44"/>
      <c r="G3360" s="44"/>
      <c r="H3360" s="42"/>
      <c r="I3360" s="42"/>
      <c r="J3360" s="43"/>
      <c r="K3360" s="42"/>
      <c r="L3360" s="42"/>
      <c r="M3360" s="42"/>
      <c r="N3360" s="42"/>
      <c r="O3360" s="42"/>
      <c r="P3360" s="42"/>
      <c r="Q3360" s="42"/>
      <c r="R3360" s="42"/>
      <c r="S3360" s="42"/>
      <c r="T3360" s="43"/>
      <c r="U3360" s="42"/>
      <c r="V3360" s="42"/>
      <c r="W3360" s="43"/>
      <c r="X3360" s="45"/>
      <c r="Y3360" s="42"/>
    </row>
    <row r="3361" spans="1:25" ht="17.25">
      <c r="A3361" s="42"/>
      <c r="B3361" s="42"/>
      <c r="C3361" s="42"/>
      <c r="D3361" s="42"/>
      <c r="F3361" s="44"/>
      <c r="G3361" s="44"/>
      <c r="H3361" s="42"/>
      <c r="I3361" s="42"/>
      <c r="J3361" s="43"/>
      <c r="K3361" s="42"/>
      <c r="L3361" s="42"/>
      <c r="M3361" s="42"/>
      <c r="N3361" s="42"/>
      <c r="O3361" s="42"/>
      <c r="P3361" s="42"/>
      <c r="Q3361" s="42"/>
      <c r="R3361" s="42"/>
      <c r="S3361" s="42"/>
      <c r="T3361" s="43"/>
      <c r="U3361" s="42"/>
      <c r="V3361" s="42"/>
      <c r="W3361" s="43"/>
      <c r="X3361" s="45"/>
      <c r="Y3361" s="42"/>
    </row>
    <row r="3362" spans="1:25" ht="17.25">
      <c r="A3362" s="42"/>
      <c r="B3362" s="42"/>
      <c r="C3362" s="42"/>
      <c r="D3362" s="42"/>
      <c r="F3362" s="44"/>
      <c r="G3362" s="44"/>
      <c r="H3362" s="42"/>
      <c r="I3362" s="42"/>
      <c r="J3362" s="43"/>
      <c r="K3362" s="42"/>
      <c r="L3362" s="42"/>
      <c r="M3362" s="42"/>
      <c r="N3362" s="42"/>
      <c r="O3362" s="42"/>
      <c r="P3362" s="42"/>
      <c r="Q3362" s="42"/>
      <c r="R3362" s="42"/>
      <c r="S3362" s="42"/>
      <c r="T3362" s="43"/>
      <c r="U3362" s="42"/>
      <c r="V3362" s="42"/>
      <c r="W3362" s="43"/>
      <c r="X3362" s="45"/>
      <c r="Y3362" s="42"/>
    </row>
    <row r="3363" spans="1:25" ht="17.25">
      <c r="A3363" s="42"/>
      <c r="B3363" s="42"/>
      <c r="C3363" s="42"/>
      <c r="D3363" s="42"/>
      <c r="F3363" s="44"/>
      <c r="G3363" s="44"/>
      <c r="H3363" s="42"/>
      <c r="I3363" s="42"/>
      <c r="J3363" s="43"/>
      <c r="K3363" s="42"/>
      <c r="L3363" s="42"/>
      <c r="M3363" s="42"/>
      <c r="N3363" s="42"/>
      <c r="O3363" s="42"/>
      <c r="P3363" s="42"/>
      <c r="Q3363" s="42"/>
      <c r="R3363" s="42"/>
      <c r="S3363" s="42"/>
      <c r="T3363" s="43"/>
      <c r="U3363" s="42"/>
      <c r="V3363" s="42"/>
      <c r="W3363" s="43"/>
      <c r="X3363" s="45"/>
      <c r="Y3363" s="42"/>
    </row>
    <row r="3364" spans="1:25" ht="17.25">
      <c r="A3364" s="42"/>
      <c r="B3364" s="42"/>
      <c r="C3364" s="42"/>
      <c r="D3364" s="42"/>
      <c r="F3364" s="44"/>
      <c r="G3364" s="44"/>
      <c r="H3364" s="42"/>
      <c r="I3364" s="42"/>
      <c r="J3364" s="43"/>
      <c r="K3364" s="42"/>
      <c r="L3364" s="42"/>
      <c r="M3364" s="42"/>
      <c r="N3364" s="42"/>
      <c r="O3364" s="42"/>
      <c r="P3364" s="42"/>
      <c r="Q3364" s="42"/>
      <c r="R3364" s="42"/>
      <c r="S3364" s="42"/>
      <c r="T3364" s="43"/>
      <c r="U3364" s="42"/>
      <c r="V3364" s="42"/>
      <c r="W3364" s="43"/>
      <c r="X3364" s="45"/>
      <c r="Y3364" s="42"/>
    </row>
    <row r="3365" spans="1:25" ht="17.25">
      <c r="A3365" s="42"/>
      <c r="B3365" s="42"/>
      <c r="C3365" s="42"/>
      <c r="D3365" s="42"/>
      <c r="F3365" s="44"/>
      <c r="G3365" s="44"/>
      <c r="H3365" s="42"/>
      <c r="I3365" s="42"/>
      <c r="J3365" s="43"/>
      <c r="K3365" s="42"/>
      <c r="L3365" s="42"/>
      <c r="M3365" s="43"/>
      <c r="N3365" s="42"/>
      <c r="O3365" s="42"/>
      <c r="P3365" s="42"/>
      <c r="Q3365" s="42"/>
      <c r="R3365" s="42"/>
      <c r="S3365" s="42"/>
      <c r="T3365" s="43"/>
      <c r="U3365" s="42"/>
      <c r="V3365" s="42"/>
      <c r="W3365" s="43"/>
      <c r="X3365" s="45"/>
      <c r="Y3365" s="42"/>
    </row>
    <row r="3366" spans="1:25" ht="17.25">
      <c r="A3366" s="42"/>
      <c r="B3366" s="42"/>
      <c r="C3366" s="42"/>
      <c r="D3366" s="42"/>
      <c r="F3366" s="44"/>
      <c r="G3366" s="44"/>
      <c r="H3366" s="42"/>
      <c r="I3366" s="42"/>
      <c r="J3366" s="43"/>
      <c r="K3366" s="42"/>
      <c r="L3366" s="42"/>
      <c r="M3366" s="43"/>
      <c r="N3366" s="42"/>
      <c r="O3366" s="42"/>
      <c r="P3366" s="42"/>
      <c r="Q3366" s="42"/>
      <c r="R3366" s="42"/>
      <c r="S3366" s="42"/>
      <c r="T3366" s="43"/>
      <c r="U3366" s="42"/>
      <c r="V3366" s="42"/>
      <c r="W3366" s="43"/>
      <c r="X3366" s="45"/>
      <c r="Y3366" s="42"/>
    </row>
    <row r="3367" spans="1:25" ht="17.25">
      <c r="A3367" s="42"/>
      <c r="B3367" s="42"/>
      <c r="C3367" s="42"/>
      <c r="D3367" s="42"/>
      <c r="F3367" s="44"/>
      <c r="G3367" s="44"/>
      <c r="H3367" s="42"/>
      <c r="I3367" s="42"/>
      <c r="J3367" s="43"/>
      <c r="K3367" s="42"/>
      <c r="L3367" s="42"/>
      <c r="N3367" s="42"/>
      <c r="O3367" s="42"/>
      <c r="P3367" s="42"/>
      <c r="Q3367" s="42"/>
      <c r="R3367" s="42"/>
      <c r="S3367" s="42"/>
      <c r="T3367" s="43"/>
      <c r="U3367" s="42"/>
      <c r="V3367" s="42"/>
      <c r="W3367" s="43"/>
      <c r="X3367" s="45"/>
      <c r="Y3367" s="42"/>
    </row>
    <row r="3368" spans="1:25" ht="17.25">
      <c r="A3368" s="42"/>
      <c r="B3368" s="42"/>
      <c r="C3368" s="42"/>
      <c r="D3368" s="42"/>
      <c r="F3368" s="44"/>
      <c r="G3368" s="44"/>
      <c r="H3368" s="42"/>
      <c r="I3368" s="42"/>
      <c r="J3368" s="43"/>
      <c r="K3368" s="42"/>
      <c r="L3368" s="42"/>
      <c r="M3368" s="6"/>
      <c r="N3368" s="42"/>
      <c r="O3368" s="42"/>
      <c r="P3368" s="42"/>
      <c r="Q3368" s="42"/>
      <c r="R3368" s="42"/>
      <c r="S3368" s="42"/>
      <c r="T3368" s="43"/>
      <c r="U3368" s="42"/>
      <c r="V3368" s="42"/>
      <c r="W3368" s="43"/>
      <c r="X3368" s="45"/>
      <c r="Y3368" s="42"/>
    </row>
    <row r="3369" spans="1:25" ht="17.25">
      <c r="A3369" s="42"/>
      <c r="B3369" s="42"/>
      <c r="C3369" s="42"/>
      <c r="D3369" s="42"/>
      <c r="F3369" s="44"/>
      <c r="G3369" s="44"/>
      <c r="H3369" s="42"/>
      <c r="I3369" s="42"/>
      <c r="J3369" s="43"/>
      <c r="K3369" s="42"/>
      <c r="L3369" s="42"/>
      <c r="N3369" s="42"/>
      <c r="O3369" s="42"/>
      <c r="P3369" s="42"/>
      <c r="Q3369" s="42"/>
      <c r="R3369" s="42"/>
      <c r="S3369" s="42"/>
      <c r="T3369" s="43"/>
      <c r="U3369" s="42"/>
      <c r="V3369" s="42"/>
      <c r="W3369" s="43"/>
      <c r="X3369" s="45"/>
      <c r="Y3369" s="42"/>
    </row>
    <row r="3370" spans="1:25" ht="17.25">
      <c r="A3370" s="42"/>
      <c r="B3370" s="42"/>
      <c r="C3370" s="42"/>
      <c r="D3370" s="42"/>
      <c r="F3370" s="44"/>
      <c r="G3370" s="44"/>
      <c r="H3370" s="42"/>
      <c r="I3370" s="42"/>
      <c r="J3370" s="43"/>
      <c r="K3370" s="42"/>
      <c r="L3370" s="42"/>
      <c r="M3370" s="6"/>
      <c r="N3370" s="42"/>
      <c r="O3370" s="42"/>
      <c r="P3370" s="42"/>
      <c r="Q3370" s="42"/>
      <c r="R3370" s="42"/>
      <c r="S3370" s="42"/>
      <c r="T3370" s="43"/>
      <c r="U3370" s="42"/>
      <c r="V3370" s="42"/>
      <c r="W3370" s="43"/>
      <c r="X3370" s="45"/>
      <c r="Y3370" s="42"/>
    </row>
    <row r="3371" spans="1:25" ht="17.25">
      <c r="A3371" s="42"/>
      <c r="B3371" s="42"/>
      <c r="C3371" s="42"/>
      <c r="D3371" s="42"/>
      <c r="F3371" s="44"/>
      <c r="G3371" s="44"/>
      <c r="H3371" s="42"/>
      <c r="I3371" s="42"/>
      <c r="J3371" s="43"/>
      <c r="K3371" s="42"/>
      <c r="L3371" s="42"/>
      <c r="M3371" s="6"/>
      <c r="N3371" s="42"/>
      <c r="O3371" s="42"/>
      <c r="P3371" s="42"/>
      <c r="Q3371" s="42"/>
      <c r="R3371" s="42"/>
      <c r="S3371" s="42"/>
      <c r="T3371" s="43"/>
      <c r="U3371" s="42"/>
      <c r="V3371" s="42"/>
      <c r="W3371" s="43"/>
      <c r="X3371" s="45"/>
      <c r="Y3371" s="42"/>
    </row>
    <row r="3372" spans="1:25" ht="17.25">
      <c r="A3372" s="42"/>
      <c r="B3372" s="42"/>
      <c r="C3372" s="42"/>
      <c r="D3372" s="42"/>
      <c r="F3372" s="44"/>
      <c r="G3372" s="44"/>
      <c r="H3372" s="42"/>
      <c r="I3372" s="42"/>
      <c r="J3372" s="43"/>
      <c r="K3372" s="42"/>
      <c r="L3372" s="42"/>
      <c r="M3372" s="6"/>
      <c r="N3372" s="42"/>
      <c r="O3372" s="42"/>
      <c r="P3372" s="42"/>
      <c r="Q3372" s="42"/>
      <c r="R3372" s="42"/>
      <c r="S3372" s="42"/>
      <c r="T3372" s="43"/>
      <c r="U3372" s="42"/>
      <c r="V3372" s="42"/>
      <c r="W3372" s="43"/>
      <c r="X3372" s="45"/>
      <c r="Y3372" s="42"/>
    </row>
    <row r="3373" spans="1:25">
      <c r="A3373" s="38"/>
      <c r="B3373" s="38"/>
      <c r="C3373" s="38"/>
      <c r="D3373" s="38"/>
      <c r="F3373" s="38"/>
      <c r="G3373" s="38"/>
      <c r="H3373" s="38"/>
      <c r="I3373" s="38"/>
      <c r="J3373" s="39"/>
      <c r="K3373" s="38"/>
      <c r="L3373" s="38"/>
      <c r="M3373" s="38"/>
      <c r="N3373" s="38"/>
      <c r="O3373" s="38"/>
      <c r="P3373" s="38"/>
      <c r="Q3373" s="38"/>
      <c r="R3373" s="38"/>
      <c r="S3373" s="38"/>
      <c r="T3373" s="38"/>
      <c r="U3373" s="38"/>
      <c r="V3373" s="38"/>
      <c r="W3373" s="39"/>
      <c r="X3373" s="38"/>
      <c r="Y3373" s="38"/>
    </row>
    <row r="3374" spans="1:25" ht="17.25">
      <c r="A3374" s="38"/>
      <c r="B3374" s="38"/>
      <c r="C3374" s="38"/>
      <c r="D3374" s="38"/>
      <c r="F3374" s="40"/>
      <c r="G3374" s="40"/>
      <c r="H3374" s="38"/>
      <c r="I3374" s="38"/>
      <c r="J3374" s="39"/>
      <c r="K3374" s="38"/>
      <c r="L3374" s="38"/>
      <c r="M3374" s="39"/>
      <c r="N3374" s="38"/>
      <c r="O3374" s="38"/>
      <c r="P3374" s="38"/>
      <c r="Q3374" s="38"/>
      <c r="R3374" s="38"/>
      <c r="S3374" s="38"/>
      <c r="T3374" s="39"/>
      <c r="U3374" s="38"/>
      <c r="V3374" s="38"/>
      <c r="W3374" s="39"/>
      <c r="X3374" s="41"/>
      <c r="Y3374" s="38"/>
    </row>
    <row r="3375" spans="1:25" ht="17.25">
      <c r="A3375" s="38"/>
      <c r="B3375" s="38"/>
      <c r="C3375" s="38"/>
      <c r="D3375" s="38"/>
      <c r="F3375" s="40"/>
      <c r="G3375" s="40"/>
      <c r="H3375" s="38"/>
      <c r="I3375" s="38"/>
      <c r="J3375" s="39"/>
      <c r="K3375" s="38"/>
      <c r="L3375" s="38"/>
      <c r="M3375" s="38"/>
      <c r="N3375" s="38"/>
      <c r="O3375" s="38"/>
      <c r="P3375" s="38"/>
      <c r="Q3375" s="38"/>
      <c r="R3375" s="38"/>
      <c r="S3375" s="38"/>
      <c r="T3375" s="39"/>
      <c r="U3375" s="38"/>
      <c r="V3375" s="38"/>
      <c r="W3375" s="39"/>
      <c r="X3375" s="41"/>
      <c r="Y3375" s="38"/>
    </row>
    <row r="3376" spans="1:25" ht="17.25">
      <c r="A3376" s="38"/>
      <c r="B3376" s="38"/>
      <c r="C3376" s="38"/>
      <c r="D3376" s="38"/>
      <c r="F3376" s="40"/>
      <c r="G3376" s="40"/>
      <c r="H3376" s="38"/>
      <c r="I3376" s="38"/>
      <c r="J3376" s="39"/>
      <c r="K3376" s="38"/>
      <c r="L3376" s="38"/>
      <c r="M3376" s="38"/>
      <c r="N3376" s="38"/>
      <c r="O3376" s="38"/>
      <c r="P3376" s="38"/>
      <c r="Q3376" s="38"/>
      <c r="R3376" s="38"/>
      <c r="S3376" s="38"/>
      <c r="T3376" s="39"/>
      <c r="U3376" s="38"/>
      <c r="V3376" s="38"/>
      <c r="W3376" s="39"/>
      <c r="X3376" s="41"/>
      <c r="Y3376" s="38"/>
    </row>
    <row r="3377" spans="1:25" ht="17.25">
      <c r="A3377" s="38"/>
      <c r="B3377" s="38"/>
      <c r="C3377" s="38"/>
      <c r="D3377" s="38"/>
      <c r="F3377" s="40"/>
      <c r="G3377" s="40"/>
      <c r="H3377" s="38"/>
      <c r="I3377" s="38"/>
      <c r="J3377" s="39"/>
      <c r="K3377" s="38"/>
      <c r="L3377" s="38"/>
      <c r="M3377" s="38"/>
      <c r="N3377" s="38"/>
      <c r="O3377" s="38"/>
      <c r="P3377" s="38"/>
      <c r="Q3377" s="38"/>
      <c r="R3377" s="38"/>
      <c r="S3377" s="38"/>
      <c r="T3377" s="39"/>
      <c r="U3377" s="38"/>
      <c r="V3377" s="38"/>
      <c r="W3377" s="39"/>
      <c r="X3377" s="41"/>
      <c r="Y3377" s="38"/>
    </row>
    <row r="3378" spans="1:25" ht="17.25">
      <c r="A3378" s="38"/>
      <c r="B3378" s="38"/>
      <c r="C3378" s="38"/>
      <c r="D3378" s="38"/>
      <c r="F3378" s="40"/>
      <c r="G3378" s="40"/>
      <c r="H3378" s="38"/>
      <c r="I3378" s="38"/>
      <c r="J3378" s="39"/>
      <c r="K3378" s="38"/>
      <c r="L3378" s="38"/>
      <c r="M3378" s="38"/>
      <c r="N3378" s="38"/>
      <c r="O3378" s="38"/>
      <c r="P3378" s="38"/>
      <c r="Q3378" s="38"/>
      <c r="R3378" s="38"/>
      <c r="S3378" s="38"/>
      <c r="T3378" s="39"/>
      <c r="U3378" s="38"/>
      <c r="V3378" s="38"/>
      <c r="W3378" s="39"/>
      <c r="X3378" s="41"/>
      <c r="Y3378" s="38"/>
    </row>
    <row r="3379" spans="1:25" ht="17.25">
      <c r="A3379" s="38"/>
      <c r="B3379" s="38"/>
      <c r="C3379" s="38"/>
      <c r="D3379" s="38"/>
      <c r="F3379" s="40"/>
      <c r="G3379" s="40"/>
      <c r="H3379" s="38"/>
      <c r="I3379" s="38"/>
      <c r="J3379" s="39"/>
      <c r="K3379" s="38"/>
      <c r="L3379" s="38"/>
      <c r="M3379" s="38"/>
      <c r="N3379" s="38"/>
      <c r="O3379" s="38"/>
      <c r="P3379" s="38"/>
      <c r="Q3379" s="38"/>
      <c r="R3379" s="38"/>
      <c r="S3379" s="38"/>
      <c r="T3379" s="39"/>
      <c r="U3379" s="38"/>
      <c r="V3379" s="38"/>
      <c r="W3379" s="39"/>
      <c r="X3379" s="41"/>
      <c r="Y3379" s="38"/>
    </row>
    <row r="3380" spans="1:25" ht="17.25">
      <c r="A3380" s="38"/>
      <c r="B3380" s="38"/>
      <c r="C3380" s="38"/>
      <c r="D3380" s="38"/>
      <c r="F3380" s="40"/>
      <c r="G3380" s="40"/>
      <c r="H3380" s="38"/>
      <c r="I3380" s="38"/>
      <c r="J3380" s="39"/>
      <c r="K3380" s="38"/>
      <c r="L3380" s="38"/>
      <c r="M3380" s="38"/>
      <c r="N3380" s="38"/>
      <c r="O3380" s="38"/>
      <c r="P3380" s="38"/>
      <c r="Q3380" s="38"/>
      <c r="R3380" s="38"/>
      <c r="S3380" s="38"/>
      <c r="T3380" s="39"/>
      <c r="U3380" s="38"/>
      <c r="V3380" s="38"/>
      <c r="W3380" s="39"/>
      <c r="X3380" s="41"/>
      <c r="Y3380" s="38"/>
    </row>
    <row r="3381" spans="1:25" ht="17.25">
      <c r="A3381" s="38"/>
      <c r="B3381" s="38"/>
      <c r="C3381" s="38"/>
      <c r="D3381" s="38"/>
      <c r="F3381" s="40"/>
      <c r="G3381" s="40"/>
      <c r="H3381" s="38"/>
      <c r="I3381" s="38"/>
      <c r="J3381" s="39"/>
      <c r="K3381" s="38"/>
      <c r="L3381" s="38"/>
      <c r="M3381" s="38"/>
      <c r="N3381" s="38"/>
      <c r="O3381" s="38"/>
      <c r="P3381" s="38"/>
      <c r="Q3381" s="38"/>
      <c r="R3381" s="38"/>
      <c r="S3381" s="38"/>
      <c r="T3381" s="39"/>
      <c r="U3381" s="38"/>
      <c r="V3381" s="38"/>
      <c r="W3381" s="39"/>
      <c r="X3381" s="41"/>
      <c r="Y3381" s="38"/>
    </row>
    <row r="3382" spans="1:25" ht="17.25">
      <c r="A3382" s="38"/>
      <c r="B3382" s="38"/>
      <c r="C3382" s="38"/>
      <c r="D3382" s="38"/>
      <c r="F3382" s="40"/>
      <c r="G3382" s="40"/>
      <c r="H3382" s="38"/>
      <c r="I3382" s="38"/>
      <c r="J3382" s="39"/>
      <c r="K3382" s="38"/>
      <c r="L3382" s="38"/>
      <c r="M3382" s="38"/>
      <c r="N3382" s="38"/>
      <c r="O3382" s="38"/>
      <c r="P3382" s="38"/>
      <c r="Q3382" s="38"/>
      <c r="R3382" s="38"/>
      <c r="S3382" s="38"/>
      <c r="T3382" s="39"/>
      <c r="U3382" s="38"/>
      <c r="V3382" s="38"/>
      <c r="W3382" s="39"/>
      <c r="X3382" s="41"/>
      <c r="Y3382" s="38"/>
    </row>
    <row r="3383" spans="1:25" ht="17.25">
      <c r="A3383" s="38"/>
      <c r="B3383" s="38"/>
      <c r="C3383" s="38"/>
      <c r="D3383" s="38"/>
      <c r="F3383" s="40"/>
      <c r="G3383" s="40"/>
      <c r="H3383" s="38"/>
      <c r="I3383" s="38"/>
      <c r="J3383" s="39"/>
      <c r="K3383" s="38"/>
      <c r="L3383" s="38"/>
      <c r="M3383" s="38"/>
      <c r="N3383" s="38"/>
      <c r="O3383" s="38"/>
      <c r="P3383" s="38"/>
      <c r="Q3383" s="38"/>
      <c r="R3383" s="38"/>
      <c r="S3383" s="38"/>
      <c r="T3383" s="39"/>
      <c r="U3383" s="38"/>
      <c r="V3383" s="38"/>
      <c r="W3383" s="39"/>
      <c r="X3383" s="41"/>
      <c r="Y3383" s="38"/>
    </row>
    <row r="3384" spans="1:25" ht="17.25">
      <c r="A3384" s="38"/>
      <c r="B3384" s="38"/>
      <c r="C3384" s="38"/>
      <c r="D3384" s="38"/>
      <c r="F3384" s="40"/>
      <c r="G3384" s="40"/>
      <c r="H3384" s="38"/>
      <c r="I3384" s="38"/>
      <c r="J3384" s="39"/>
      <c r="K3384" s="38"/>
      <c r="L3384" s="38"/>
      <c r="M3384" s="38"/>
      <c r="N3384" s="38"/>
      <c r="O3384" s="38"/>
      <c r="P3384" s="38"/>
      <c r="Q3384" s="38"/>
      <c r="R3384" s="38"/>
      <c r="S3384" s="38"/>
      <c r="T3384" s="39"/>
      <c r="U3384" s="38"/>
      <c r="V3384" s="38"/>
      <c r="W3384" s="39"/>
      <c r="X3384" s="41"/>
      <c r="Y3384" s="38"/>
    </row>
    <row r="3385" spans="1:25" ht="17.25">
      <c r="A3385" s="38"/>
      <c r="B3385" s="38"/>
      <c r="C3385" s="38"/>
      <c r="D3385" s="38"/>
      <c r="F3385" s="40"/>
      <c r="G3385" s="40"/>
      <c r="H3385" s="38"/>
      <c r="I3385" s="38"/>
      <c r="J3385" s="39"/>
      <c r="K3385" s="38"/>
      <c r="L3385" s="38"/>
      <c r="M3385" s="38"/>
      <c r="N3385" s="38"/>
      <c r="O3385" s="38"/>
      <c r="P3385" s="38"/>
      <c r="Q3385" s="38"/>
      <c r="R3385" s="38"/>
      <c r="S3385" s="38"/>
      <c r="T3385" s="39"/>
      <c r="U3385" s="38"/>
      <c r="V3385" s="38"/>
      <c r="W3385" s="39"/>
      <c r="X3385" s="41"/>
      <c r="Y3385" s="38"/>
    </row>
    <row r="3386" spans="1:25" ht="17.25">
      <c r="A3386" s="38"/>
      <c r="B3386" s="38"/>
      <c r="C3386" s="38"/>
      <c r="D3386" s="38"/>
      <c r="F3386" s="40"/>
      <c r="G3386" s="40"/>
      <c r="H3386" s="38"/>
      <c r="I3386" s="38"/>
      <c r="J3386" s="39"/>
      <c r="K3386" s="38"/>
      <c r="L3386" s="38"/>
      <c r="M3386" s="39"/>
      <c r="N3386" s="38"/>
      <c r="O3386" s="38"/>
      <c r="P3386" s="38"/>
      <c r="Q3386" s="38"/>
      <c r="R3386" s="38"/>
      <c r="S3386" s="38"/>
      <c r="T3386" s="39"/>
      <c r="U3386" s="38"/>
      <c r="V3386" s="38"/>
      <c r="W3386" s="39"/>
      <c r="X3386" s="41"/>
      <c r="Y3386" s="38"/>
    </row>
    <row r="3387" spans="1:25" ht="17.25">
      <c r="A3387" s="38"/>
      <c r="B3387" s="38"/>
      <c r="C3387" s="38"/>
      <c r="D3387" s="38"/>
      <c r="F3387" s="40"/>
      <c r="G3387" s="40"/>
      <c r="H3387" s="38"/>
      <c r="I3387" s="38"/>
      <c r="J3387" s="39"/>
      <c r="K3387" s="38"/>
      <c r="L3387" s="38"/>
      <c r="M3387" s="39"/>
      <c r="N3387" s="38"/>
      <c r="O3387" s="38"/>
      <c r="P3387" s="38"/>
      <c r="Q3387" s="38"/>
      <c r="R3387" s="38"/>
      <c r="S3387" s="38"/>
      <c r="T3387" s="39"/>
      <c r="U3387" s="38"/>
      <c r="V3387" s="38"/>
      <c r="W3387" s="39"/>
      <c r="X3387" s="41"/>
      <c r="Y3387" s="38"/>
    </row>
    <row r="3388" spans="1:25" ht="17.25">
      <c r="A3388" s="38"/>
      <c r="B3388" s="38"/>
      <c r="C3388" s="38"/>
      <c r="D3388" s="38"/>
      <c r="F3388" s="40"/>
      <c r="G3388" s="40"/>
      <c r="H3388" s="38"/>
      <c r="I3388" s="38"/>
      <c r="J3388" s="39"/>
      <c r="K3388" s="38"/>
      <c r="L3388" s="38"/>
      <c r="M3388" s="38"/>
      <c r="N3388" s="38"/>
      <c r="O3388" s="38"/>
      <c r="P3388" s="38"/>
      <c r="Q3388" s="38"/>
      <c r="R3388" s="38"/>
      <c r="S3388" s="38"/>
      <c r="T3388" s="39"/>
      <c r="U3388" s="38"/>
      <c r="V3388" s="38"/>
      <c r="W3388" s="39"/>
      <c r="X3388" s="41"/>
      <c r="Y3388" s="38"/>
    </row>
    <row r="3389" spans="1:25" ht="17.25">
      <c r="A3389" s="38"/>
      <c r="B3389" s="38"/>
      <c r="C3389" s="38"/>
      <c r="D3389" s="38"/>
      <c r="F3389" s="40"/>
      <c r="G3389" s="40"/>
      <c r="H3389" s="38"/>
      <c r="I3389" s="38"/>
      <c r="J3389" s="39"/>
      <c r="K3389" s="38"/>
      <c r="L3389" s="38"/>
      <c r="M3389" s="39"/>
      <c r="N3389" s="38"/>
      <c r="O3389" s="38"/>
      <c r="P3389" s="38"/>
      <c r="Q3389" s="38"/>
      <c r="R3389" s="38"/>
      <c r="S3389" s="38"/>
      <c r="T3389" s="39"/>
      <c r="U3389" s="38"/>
      <c r="V3389" s="38"/>
      <c r="W3389" s="39"/>
      <c r="X3389" s="41"/>
      <c r="Y3389" s="38"/>
    </row>
    <row r="3390" spans="1:25" ht="17.25">
      <c r="A3390" s="38"/>
      <c r="B3390" s="38"/>
      <c r="C3390" s="38"/>
      <c r="D3390" s="38"/>
      <c r="F3390" s="40"/>
      <c r="G3390" s="40"/>
      <c r="H3390" s="38"/>
      <c r="I3390" s="38"/>
      <c r="J3390" s="39"/>
      <c r="K3390" s="38"/>
      <c r="L3390" s="38"/>
      <c r="M3390" s="38"/>
      <c r="N3390" s="38"/>
      <c r="O3390" s="38"/>
      <c r="P3390" s="38"/>
      <c r="Q3390" s="38"/>
      <c r="R3390" s="38"/>
      <c r="S3390" s="38"/>
      <c r="T3390" s="39"/>
      <c r="U3390" s="38"/>
      <c r="V3390" s="38"/>
      <c r="W3390" s="39"/>
      <c r="X3390" s="41"/>
      <c r="Y3390" s="38"/>
    </row>
    <row r="3391" spans="1:25" ht="17.25">
      <c r="A3391" s="38"/>
      <c r="B3391" s="38"/>
      <c r="C3391" s="38"/>
      <c r="D3391" s="38"/>
      <c r="F3391" s="40"/>
      <c r="G3391" s="40"/>
      <c r="H3391" s="38"/>
      <c r="I3391" s="38"/>
      <c r="J3391" s="39"/>
      <c r="K3391" s="38"/>
      <c r="L3391" s="38"/>
      <c r="M3391" s="39"/>
      <c r="N3391" s="38"/>
      <c r="O3391" s="38"/>
      <c r="P3391" s="38"/>
      <c r="Q3391" s="38"/>
      <c r="R3391" s="38"/>
      <c r="S3391" s="38"/>
      <c r="T3391" s="39"/>
      <c r="U3391" s="38"/>
      <c r="V3391" s="38"/>
      <c r="W3391" s="39"/>
      <c r="X3391" s="41"/>
      <c r="Y3391" s="38"/>
    </row>
    <row r="3392" spans="1:25" ht="17.25">
      <c r="A3392" s="38"/>
      <c r="B3392" s="38"/>
      <c r="C3392" s="38"/>
      <c r="D3392" s="38"/>
      <c r="F3392" s="40"/>
      <c r="G3392" s="40"/>
      <c r="H3392" s="38"/>
      <c r="I3392" s="38"/>
      <c r="J3392" s="39"/>
      <c r="K3392" s="38"/>
      <c r="L3392" s="38"/>
      <c r="M3392" s="39"/>
      <c r="N3392" s="38"/>
      <c r="O3392" s="38"/>
      <c r="P3392" s="38"/>
      <c r="Q3392" s="38"/>
      <c r="R3392" s="38"/>
      <c r="S3392" s="38"/>
      <c r="T3392" s="39"/>
      <c r="U3392" s="38"/>
      <c r="V3392" s="38"/>
      <c r="W3392" s="39"/>
      <c r="X3392" s="41"/>
      <c r="Y3392" s="38"/>
    </row>
    <row r="3393" spans="1:25" ht="17.25">
      <c r="A3393" s="38"/>
      <c r="B3393" s="38"/>
      <c r="C3393" s="38"/>
      <c r="D3393" s="38"/>
      <c r="F3393" s="40"/>
      <c r="G3393" s="40"/>
      <c r="H3393" s="38"/>
      <c r="I3393" s="38"/>
      <c r="J3393" s="39"/>
      <c r="K3393" s="38"/>
      <c r="L3393" s="38"/>
      <c r="M3393" s="39"/>
      <c r="N3393" s="38"/>
      <c r="O3393" s="38"/>
      <c r="P3393" s="38"/>
      <c r="Q3393" s="38"/>
      <c r="R3393" s="38"/>
      <c r="S3393" s="38"/>
      <c r="T3393" s="39"/>
      <c r="U3393" s="38"/>
      <c r="V3393" s="38"/>
      <c r="W3393" s="39"/>
      <c r="X3393" s="41"/>
      <c r="Y3393" s="38"/>
    </row>
    <row r="3394" spans="1:25" ht="17.25">
      <c r="A3394" s="38"/>
      <c r="B3394" s="38"/>
      <c r="C3394" s="38"/>
      <c r="D3394" s="38"/>
      <c r="F3394" s="40"/>
      <c r="G3394" s="40"/>
      <c r="H3394" s="38"/>
      <c r="I3394" s="38"/>
      <c r="J3394" s="39"/>
      <c r="K3394" s="38"/>
      <c r="L3394" s="38"/>
      <c r="M3394" s="39"/>
      <c r="N3394" s="38"/>
      <c r="O3394" s="38"/>
      <c r="P3394" s="38"/>
      <c r="Q3394" s="38"/>
      <c r="R3394" s="38"/>
      <c r="S3394" s="38"/>
      <c r="T3394" s="39"/>
      <c r="U3394" s="38"/>
      <c r="V3394" s="38"/>
      <c r="W3394" s="39"/>
      <c r="X3394" s="41"/>
      <c r="Y3394" s="38"/>
    </row>
    <row r="3395" spans="1:25" ht="17.25">
      <c r="A3395" s="38"/>
      <c r="B3395" s="38"/>
      <c r="C3395" s="38"/>
      <c r="D3395" s="38"/>
      <c r="F3395" s="40"/>
      <c r="G3395" s="40"/>
      <c r="H3395" s="38"/>
      <c r="I3395" s="38"/>
      <c r="J3395" s="39"/>
      <c r="K3395" s="38"/>
      <c r="L3395" s="38"/>
      <c r="M3395" s="38"/>
      <c r="N3395" s="38"/>
      <c r="O3395" s="38"/>
      <c r="P3395" s="38"/>
      <c r="Q3395" s="38"/>
      <c r="R3395" s="38"/>
      <c r="S3395" s="38"/>
      <c r="T3395" s="39"/>
      <c r="U3395" s="38"/>
      <c r="V3395" s="38"/>
      <c r="W3395" s="39"/>
      <c r="X3395" s="41"/>
      <c r="Y3395" s="38"/>
    </row>
    <row r="3396" spans="1:25" ht="17.25">
      <c r="A3396" s="38"/>
      <c r="B3396" s="38"/>
      <c r="C3396" s="38"/>
      <c r="D3396" s="38"/>
      <c r="F3396" s="40"/>
      <c r="G3396" s="40"/>
      <c r="H3396" s="38"/>
      <c r="I3396" s="38"/>
      <c r="J3396" s="39"/>
      <c r="K3396" s="38"/>
      <c r="L3396" s="38"/>
      <c r="M3396" s="38"/>
      <c r="N3396" s="38"/>
      <c r="O3396" s="38"/>
      <c r="P3396" s="38"/>
      <c r="Q3396" s="38"/>
      <c r="R3396" s="38"/>
      <c r="S3396" s="38"/>
      <c r="T3396" s="39"/>
      <c r="U3396" s="38"/>
      <c r="V3396" s="38"/>
      <c r="W3396" s="39"/>
      <c r="X3396" s="41"/>
      <c r="Y3396" s="38"/>
    </row>
    <row r="3397" spans="1:25" ht="17.25">
      <c r="A3397" s="38"/>
      <c r="B3397" s="38"/>
      <c r="C3397" s="38"/>
      <c r="D3397" s="38"/>
      <c r="F3397" s="40"/>
      <c r="G3397" s="40"/>
      <c r="H3397" s="38"/>
      <c r="I3397" s="38"/>
      <c r="J3397" s="39"/>
      <c r="K3397" s="38"/>
      <c r="L3397" s="38"/>
      <c r="M3397" s="38"/>
      <c r="N3397" s="38"/>
      <c r="O3397" s="38"/>
      <c r="P3397" s="38"/>
      <c r="Q3397" s="38"/>
      <c r="R3397" s="38"/>
      <c r="S3397" s="38"/>
      <c r="T3397" s="39"/>
      <c r="U3397" s="38"/>
      <c r="V3397" s="38"/>
      <c r="W3397" s="39"/>
      <c r="X3397" s="41"/>
      <c r="Y3397" s="38"/>
    </row>
    <row r="3398" spans="1:25" ht="17.25">
      <c r="A3398" s="38"/>
      <c r="B3398" s="38"/>
      <c r="C3398" s="38"/>
      <c r="D3398" s="38"/>
      <c r="F3398" s="40"/>
      <c r="G3398" s="40"/>
      <c r="H3398" s="38"/>
      <c r="I3398" s="38"/>
      <c r="J3398" s="39"/>
      <c r="K3398" s="38"/>
      <c r="L3398" s="38"/>
      <c r="M3398" s="38"/>
      <c r="N3398" s="38"/>
      <c r="O3398" s="38"/>
      <c r="P3398" s="38"/>
      <c r="Q3398" s="38"/>
      <c r="R3398" s="38"/>
      <c r="S3398" s="38"/>
      <c r="T3398" s="39"/>
      <c r="U3398" s="38"/>
      <c r="V3398" s="38"/>
      <c r="W3398" s="39"/>
      <c r="X3398" s="41"/>
      <c r="Y3398" s="38"/>
    </row>
    <row r="3399" spans="1:25" ht="17.25">
      <c r="A3399" s="38"/>
      <c r="B3399" s="38"/>
      <c r="C3399" s="38"/>
      <c r="D3399" s="38"/>
      <c r="F3399" s="40"/>
      <c r="G3399" s="40"/>
      <c r="H3399" s="38"/>
      <c r="I3399" s="38"/>
      <c r="J3399" s="39"/>
      <c r="K3399" s="38"/>
      <c r="L3399" s="38"/>
      <c r="M3399" s="38"/>
      <c r="N3399" s="38"/>
      <c r="O3399" s="38"/>
      <c r="P3399" s="38"/>
      <c r="Q3399" s="38"/>
      <c r="R3399" s="38"/>
      <c r="S3399" s="38"/>
      <c r="T3399" s="39"/>
      <c r="U3399" s="38"/>
      <c r="V3399" s="38"/>
      <c r="W3399" s="39"/>
      <c r="X3399" s="41"/>
      <c r="Y3399" s="38"/>
    </row>
    <row r="3400" spans="1:25" ht="17.25">
      <c r="A3400" s="38"/>
      <c r="B3400" s="38"/>
      <c r="C3400" s="38"/>
      <c r="D3400" s="38"/>
      <c r="F3400" s="40"/>
      <c r="G3400" s="40"/>
      <c r="H3400" s="38"/>
      <c r="I3400" s="38"/>
      <c r="J3400" s="39"/>
      <c r="K3400" s="38"/>
      <c r="L3400" s="38"/>
      <c r="M3400" s="38"/>
      <c r="N3400" s="38"/>
      <c r="O3400" s="38"/>
      <c r="P3400" s="38"/>
      <c r="Q3400" s="38"/>
      <c r="R3400" s="38"/>
      <c r="S3400" s="38"/>
      <c r="T3400" s="39"/>
      <c r="U3400" s="38"/>
      <c r="V3400" s="38"/>
      <c r="W3400" s="39"/>
      <c r="X3400" s="41"/>
      <c r="Y3400" s="38"/>
    </row>
    <row r="3401" spans="1:25" ht="17.25">
      <c r="A3401" s="38"/>
      <c r="B3401" s="38"/>
      <c r="C3401" s="38"/>
      <c r="D3401" s="38"/>
      <c r="F3401" s="40"/>
      <c r="G3401" s="40"/>
      <c r="H3401" s="38"/>
      <c r="I3401" s="38"/>
      <c r="J3401" s="39"/>
      <c r="K3401" s="38"/>
      <c r="L3401" s="38"/>
      <c r="M3401" s="38"/>
      <c r="N3401" s="38"/>
      <c r="O3401" s="38"/>
      <c r="P3401" s="38"/>
      <c r="Q3401" s="38"/>
      <c r="R3401" s="38"/>
      <c r="S3401" s="38"/>
      <c r="T3401" s="39"/>
      <c r="U3401" s="38"/>
      <c r="V3401" s="38"/>
      <c r="W3401" s="39"/>
      <c r="X3401" s="41"/>
      <c r="Y3401" s="38"/>
    </row>
    <row r="3402" spans="1:25" ht="17.25">
      <c r="A3402" s="38"/>
      <c r="B3402" s="38"/>
      <c r="C3402" s="38"/>
      <c r="D3402" s="38"/>
      <c r="F3402" s="40"/>
      <c r="G3402" s="40"/>
      <c r="H3402" s="38"/>
      <c r="I3402" s="38"/>
      <c r="J3402" s="39"/>
      <c r="K3402" s="38"/>
      <c r="L3402" s="38"/>
      <c r="M3402" s="38"/>
      <c r="N3402" s="38"/>
      <c r="O3402" s="38"/>
      <c r="P3402" s="38"/>
      <c r="Q3402" s="38"/>
      <c r="R3402" s="38"/>
      <c r="S3402" s="38"/>
      <c r="T3402" s="39"/>
      <c r="U3402" s="38"/>
      <c r="V3402" s="38"/>
      <c r="W3402" s="39"/>
      <c r="X3402" s="41"/>
      <c r="Y3402" s="38"/>
    </row>
    <row r="3403" spans="1:25" ht="17.25">
      <c r="A3403" s="38"/>
      <c r="B3403" s="38"/>
      <c r="C3403" s="38"/>
      <c r="D3403" s="38"/>
      <c r="F3403" s="40"/>
      <c r="G3403" s="40"/>
      <c r="H3403" s="38"/>
      <c r="I3403" s="38"/>
      <c r="J3403" s="39"/>
      <c r="K3403" s="38"/>
      <c r="L3403" s="38"/>
      <c r="M3403" s="38"/>
      <c r="N3403" s="38"/>
      <c r="O3403" s="38"/>
      <c r="P3403" s="38"/>
      <c r="Q3403" s="38"/>
      <c r="R3403" s="38"/>
      <c r="S3403" s="38"/>
      <c r="T3403" s="39"/>
      <c r="U3403" s="38"/>
      <c r="V3403" s="38"/>
      <c r="W3403" s="39"/>
      <c r="X3403" s="41"/>
      <c r="Y3403" s="38"/>
    </row>
    <row r="3404" spans="1:25" ht="17.25">
      <c r="A3404" s="38"/>
      <c r="B3404" s="38"/>
      <c r="C3404" s="38"/>
      <c r="D3404" s="38"/>
      <c r="F3404" s="40"/>
      <c r="G3404" s="40"/>
      <c r="H3404" s="38"/>
      <c r="I3404" s="38"/>
      <c r="J3404" s="39"/>
      <c r="K3404" s="38"/>
      <c r="L3404" s="38"/>
      <c r="M3404" s="38"/>
      <c r="N3404" s="38"/>
      <c r="O3404" s="38"/>
      <c r="P3404" s="38"/>
      <c r="Q3404" s="38"/>
      <c r="R3404" s="38"/>
      <c r="S3404" s="38"/>
      <c r="T3404" s="39"/>
      <c r="U3404" s="38"/>
      <c r="V3404" s="38"/>
      <c r="W3404" s="39"/>
      <c r="X3404" s="41"/>
      <c r="Y3404" s="38"/>
    </row>
    <row r="3405" spans="1:25" ht="17.25">
      <c r="A3405" s="38"/>
      <c r="B3405" s="38"/>
      <c r="C3405" s="38"/>
      <c r="D3405" s="38"/>
      <c r="F3405" s="40"/>
      <c r="G3405" s="40"/>
      <c r="H3405" s="38"/>
      <c r="I3405" s="38"/>
      <c r="J3405" s="39"/>
      <c r="K3405" s="38"/>
      <c r="L3405" s="38"/>
      <c r="M3405" s="38"/>
      <c r="N3405" s="38"/>
      <c r="O3405" s="38"/>
      <c r="P3405" s="38"/>
      <c r="Q3405" s="38"/>
      <c r="R3405" s="38"/>
      <c r="S3405" s="38"/>
      <c r="T3405" s="39"/>
      <c r="U3405" s="38"/>
      <c r="V3405" s="38"/>
      <c r="W3405" s="39"/>
      <c r="X3405" s="41"/>
      <c r="Y3405" s="38"/>
    </row>
    <row r="3406" spans="1:25" ht="17.25">
      <c r="A3406" s="38"/>
      <c r="B3406" s="38"/>
      <c r="C3406" s="38"/>
      <c r="D3406" s="38"/>
      <c r="F3406" s="40"/>
      <c r="G3406" s="40"/>
      <c r="H3406" s="38"/>
      <c r="I3406" s="38"/>
      <c r="J3406" s="39"/>
      <c r="K3406" s="38"/>
      <c r="L3406" s="38"/>
      <c r="M3406" s="39"/>
      <c r="N3406" s="38"/>
      <c r="O3406" s="38"/>
      <c r="P3406" s="38"/>
      <c r="Q3406" s="38"/>
      <c r="R3406" s="38"/>
      <c r="S3406" s="38"/>
      <c r="T3406" s="39"/>
      <c r="U3406" s="38"/>
      <c r="V3406" s="38"/>
      <c r="W3406" s="39"/>
      <c r="X3406" s="41"/>
      <c r="Y3406" s="38"/>
    </row>
    <row r="3407" spans="1:25" ht="17.25">
      <c r="A3407" s="38"/>
      <c r="B3407" s="38"/>
      <c r="C3407" s="38"/>
      <c r="D3407" s="38"/>
      <c r="F3407" s="40"/>
      <c r="G3407" s="40"/>
      <c r="H3407" s="38"/>
      <c r="I3407" s="38"/>
      <c r="J3407" s="39"/>
      <c r="K3407" s="38"/>
      <c r="L3407" s="38"/>
      <c r="M3407" s="39"/>
      <c r="N3407" s="38"/>
      <c r="O3407" s="38"/>
      <c r="P3407" s="38"/>
      <c r="Q3407" s="38"/>
      <c r="R3407" s="38"/>
      <c r="S3407" s="38"/>
      <c r="T3407" s="39"/>
      <c r="U3407" s="38"/>
      <c r="V3407" s="38"/>
      <c r="W3407" s="39"/>
      <c r="X3407" s="41"/>
      <c r="Y3407" s="38"/>
    </row>
    <row r="3408" spans="1:25" ht="17.25">
      <c r="A3408" s="38"/>
      <c r="B3408" s="38"/>
      <c r="C3408" s="38"/>
      <c r="D3408" s="38"/>
      <c r="F3408" s="40"/>
      <c r="G3408" s="40"/>
      <c r="H3408" s="38"/>
      <c r="I3408" s="38"/>
      <c r="J3408" s="39"/>
      <c r="K3408" s="38"/>
      <c r="L3408" s="38"/>
      <c r="M3408" s="38"/>
      <c r="N3408" s="38"/>
      <c r="O3408" s="38"/>
      <c r="P3408" s="38"/>
      <c r="Q3408" s="38"/>
      <c r="R3408" s="38"/>
      <c r="S3408" s="38"/>
      <c r="T3408" s="39"/>
      <c r="U3408" s="38"/>
      <c r="V3408" s="38"/>
      <c r="W3408" s="39"/>
      <c r="X3408" s="41"/>
      <c r="Y3408" s="38"/>
    </row>
    <row r="3409" spans="1:25" ht="17.25">
      <c r="A3409" s="38"/>
      <c r="B3409" s="38"/>
      <c r="C3409" s="38"/>
      <c r="D3409" s="38"/>
      <c r="F3409" s="40"/>
      <c r="G3409" s="40"/>
      <c r="H3409" s="38"/>
      <c r="I3409" s="38"/>
      <c r="J3409" s="39"/>
      <c r="K3409" s="38"/>
      <c r="L3409" s="38"/>
      <c r="M3409" s="39"/>
      <c r="N3409" s="38"/>
      <c r="O3409" s="38"/>
      <c r="P3409" s="38"/>
      <c r="Q3409" s="38"/>
      <c r="R3409" s="38"/>
      <c r="S3409" s="38"/>
      <c r="T3409" s="39"/>
      <c r="U3409" s="38"/>
      <c r="V3409" s="38"/>
      <c r="W3409" s="39"/>
      <c r="X3409" s="41"/>
      <c r="Y3409" s="38"/>
    </row>
    <row r="3410" spans="1:25" ht="17.25">
      <c r="A3410" s="38"/>
      <c r="B3410" s="38"/>
      <c r="C3410" s="38"/>
      <c r="D3410" s="38"/>
      <c r="F3410" s="40"/>
      <c r="G3410" s="40"/>
      <c r="H3410" s="38"/>
      <c r="I3410" s="38"/>
      <c r="J3410" s="39"/>
      <c r="K3410" s="38"/>
      <c r="L3410" s="38"/>
      <c r="M3410" s="38"/>
      <c r="N3410" s="38"/>
      <c r="O3410" s="38"/>
      <c r="P3410" s="38"/>
      <c r="Q3410" s="38"/>
      <c r="R3410" s="38"/>
      <c r="S3410" s="38"/>
      <c r="T3410" s="39"/>
      <c r="U3410" s="38"/>
      <c r="V3410" s="38"/>
      <c r="W3410" s="39"/>
      <c r="X3410" s="41"/>
      <c r="Y3410" s="38"/>
    </row>
    <row r="3411" spans="1:25" ht="17.25">
      <c r="A3411" s="38"/>
      <c r="B3411" s="38"/>
      <c r="C3411" s="38"/>
      <c r="D3411" s="38"/>
      <c r="F3411" s="40"/>
      <c r="G3411" s="40"/>
      <c r="H3411" s="38"/>
      <c r="I3411" s="38"/>
      <c r="J3411" s="39"/>
      <c r="K3411" s="38"/>
      <c r="L3411" s="38"/>
      <c r="M3411" s="39"/>
      <c r="N3411" s="38"/>
      <c r="O3411" s="38"/>
      <c r="P3411" s="38"/>
      <c r="Q3411" s="38"/>
      <c r="R3411" s="38"/>
      <c r="S3411" s="38"/>
      <c r="T3411" s="39"/>
      <c r="U3411" s="38"/>
      <c r="V3411" s="38"/>
      <c r="W3411" s="39"/>
      <c r="X3411" s="41"/>
      <c r="Y3411" s="38"/>
    </row>
    <row r="3412" spans="1:25" ht="17.25">
      <c r="A3412" s="38"/>
      <c r="B3412" s="38"/>
      <c r="C3412" s="38"/>
      <c r="D3412" s="38"/>
      <c r="F3412" s="40"/>
      <c r="G3412" s="40"/>
      <c r="H3412" s="38"/>
      <c r="I3412" s="38"/>
      <c r="J3412" s="39"/>
      <c r="K3412" s="38"/>
      <c r="L3412" s="38"/>
      <c r="M3412" s="39"/>
      <c r="N3412" s="38"/>
      <c r="O3412" s="38"/>
      <c r="P3412" s="38"/>
      <c r="Q3412" s="38"/>
      <c r="R3412" s="38"/>
      <c r="S3412" s="38"/>
      <c r="T3412" s="39"/>
      <c r="U3412" s="38"/>
      <c r="V3412" s="38"/>
      <c r="W3412" s="39"/>
      <c r="X3412" s="41"/>
      <c r="Y3412" s="38"/>
    </row>
    <row r="3413" spans="1:25" ht="17.25">
      <c r="A3413" s="38"/>
      <c r="B3413" s="38"/>
      <c r="C3413" s="38"/>
      <c r="D3413" s="38"/>
      <c r="F3413" s="40"/>
      <c r="G3413" s="40"/>
      <c r="H3413" s="38"/>
      <c r="I3413" s="38"/>
      <c r="J3413" s="39"/>
      <c r="K3413" s="38"/>
      <c r="L3413" s="38"/>
      <c r="M3413" s="39"/>
      <c r="N3413" s="38"/>
      <c r="O3413" s="38"/>
      <c r="P3413" s="38"/>
      <c r="Q3413" s="38"/>
      <c r="R3413" s="38"/>
      <c r="S3413" s="38"/>
      <c r="T3413" s="39"/>
      <c r="U3413" s="38"/>
      <c r="V3413" s="38"/>
      <c r="W3413" s="39"/>
      <c r="X3413" s="41"/>
      <c r="Y3413" s="38"/>
    </row>
    <row r="3414" spans="1:25" ht="17.25">
      <c r="A3414" s="38"/>
      <c r="B3414" s="38"/>
      <c r="C3414" s="38"/>
      <c r="D3414" s="38"/>
      <c r="F3414" s="40"/>
      <c r="G3414" s="40"/>
      <c r="H3414" s="38"/>
      <c r="I3414" s="38"/>
      <c r="J3414" s="39"/>
      <c r="K3414" s="38"/>
      <c r="L3414" s="38"/>
      <c r="M3414" s="39"/>
      <c r="N3414" s="38"/>
      <c r="O3414" s="38"/>
      <c r="P3414" s="38"/>
      <c r="Q3414" s="38"/>
      <c r="R3414" s="38"/>
      <c r="S3414" s="38"/>
      <c r="T3414" s="39"/>
      <c r="U3414" s="38"/>
      <c r="V3414" s="38"/>
      <c r="W3414" s="39"/>
      <c r="X3414" s="41"/>
      <c r="Y3414" s="38"/>
    </row>
    <row r="3415" spans="1:25" ht="17.25">
      <c r="A3415" s="38"/>
      <c r="B3415" s="38"/>
      <c r="C3415" s="38"/>
      <c r="D3415" s="38"/>
      <c r="F3415" s="40"/>
      <c r="G3415" s="40"/>
      <c r="H3415" s="38"/>
      <c r="I3415" s="38"/>
      <c r="J3415" s="39"/>
      <c r="K3415" s="38"/>
      <c r="L3415" s="38"/>
      <c r="M3415" s="38"/>
      <c r="N3415" s="38"/>
      <c r="O3415" s="38"/>
      <c r="P3415" s="38"/>
      <c r="Q3415" s="38"/>
      <c r="R3415" s="38"/>
      <c r="S3415" s="38"/>
      <c r="T3415" s="39"/>
      <c r="U3415" s="38"/>
      <c r="V3415" s="38"/>
      <c r="W3415" s="39"/>
      <c r="X3415" s="41"/>
      <c r="Y3415" s="38"/>
    </row>
    <row r="3416" spans="1:25" ht="17.25">
      <c r="A3416" s="38"/>
      <c r="B3416" s="38"/>
      <c r="C3416" s="38"/>
      <c r="D3416" s="38"/>
      <c r="F3416" s="40"/>
      <c r="G3416" s="40"/>
      <c r="H3416" s="38"/>
      <c r="I3416" s="38"/>
      <c r="J3416" s="39"/>
      <c r="K3416" s="38"/>
      <c r="L3416" s="38"/>
      <c r="M3416" s="38"/>
      <c r="N3416" s="38"/>
      <c r="O3416" s="38"/>
      <c r="P3416" s="38"/>
      <c r="Q3416" s="38"/>
      <c r="R3416" s="38"/>
      <c r="S3416" s="38"/>
      <c r="T3416" s="39"/>
      <c r="U3416" s="38"/>
      <c r="V3416" s="38"/>
      <c r="W3416" s="39"/>
      <c r="X3416" s="41"/>
      <c r="Y3416" s="38"/>
    </row>
    <row r="3417" spans="1:25" ht="17.25">
      <c r="A3417" s="38"/>
      <c r="B3417" s="38"/>
      <c r="C3417" s="38"/>
      <c r="D3417" s="38"/>
      <c r="F3417" s="40"/>
      <c r="G3417" s="40"/>
      <c r="H3417" s="38"/>
      <c r="I3417" s="38"/>
      <c r="J3417" s="39"/>
      <c r="K3417" s="38"/>
      <c r="L3417" s="38"/>
      <c r="M3417" s="38"/>
      <c r="N3417" s="38"/>
      <c r="O3417" s="38"/>
      <c r="P3417" s="38"/>
      <c r="Q3417" s="38"/>
      <c r="R3417" s="38"/>
      <c r="S3417" s="38"/>
      <c r="T3417" s="39"/>
      <c r="U3417" s="38"/>
      <c r="V3417" s="38"/>
      <c r="W3417" s="39"/>
      <c r="X3417" s="41"/>
      <c r="Y3417" s="38"/>
    </row>
    <row r="3418" spans="1:25" ht="17.25">
      <c r="A3418" s="38"/>
      <c r="B3418" s="38"/>
      <c r="C3418" s="38"/>
      <c r="D3418" s="38"/>
      <c r="F3418" s="40"/>
      <c r="G3418" s="40"/>
      <c r="H3418" s="38"/>
      <c r="I3418" s="38"/>
      <c r="J3418" s="39"/>
      <c r="K3418" s="38"/>
      <c r="L3418" s="38"/>
      <c r="M3418" s="38"/>
      <c r="N3418" s="38"/>
      <c r="O3418" s="38"/>
      <c r="P3418" s="38"/>
      <c r="Q3418" s="38"/>
      <c r="R3418" s="38"/>
      <c r="S3418" s="38"/>
      <c r="T3418" s="39"/>
      <c r="U3418" s="38"/>
      <c r="V3418" s="38"/>
      <c r="W3418" s="39"/>
      <c r="X3418" s="41"/>
      <c r="Y3418" s="38"/>
    </row>
    <row r="3419" spans="1:25" ht="17.25">
      <c r="A3419" s="38"/>
      <c r="B3419" s="38"/>
      <c r="C3419" s="38"/>
      <c r="D3419" s="38"/>
      <c r="F3419" s="40"/>
      <c r="G3419" s="40"/>
      <c r="H3419" s="38"/>
      <c r="I3419" s="38"/>
      <c r="J3419" s="39"/>
      <c r="K3419" s="38"/>
      <c r="L3419" s="38"/>
      <c r="M3419" s="38"/>
      <c r="N3419" s="38"/>
      <c r="O3419" s="38"/>
      <c r="P3419" s="38"/>
      <c r="Q3419" s="38"/>
      <c r="R3419" s="38"/>
      <c r="S3419" s="38"/>
      <c r="T3419" s="39"/>
      <c r="U3419" s="38"/>
      <c r="V3419" s="38"/>
      <c r="W3419" s="39"/>
      <c r="X3419" s="41"/>
      <c r="Y3419" s="38"/>
    </row>
    <row r="3420" spans="1:25" ht="17.25">
      <c r="A3420" s="38"/>
      <c r="B3420" s="38"/>
      <c r="C3420" s="38"/>
      <c r="D3420" s="38"/>
      <c r="F3420" s="40"/>
      <c r="G3420" s="40"/>
      <c r="H3420" s="38"/>
      <c r="I3420" s="38"/>
      <c r="J3420" s="39"/>
      <c r="K3420" s="38"/>
      <c r="L3420" s="38"/>
      <c r="M3420" s="38"/>
      <c r="N3420" s="38"/>
      <c r="O3420" s="38"/>
      <c r="P3420" s="38"/>
      <c r="Q3420" s="38"/>
      <c r="R3420" s="38"/>
      <c r="S3420" s="38"/>
      <c r="T3420" s="39"/>
      <c r="U3420" s="38"/>
      <c r="V3420" s="38"/>
      <c r="W3420" s="39"/>
      <c r="X3420" s="41"/>
      <c r="Y3420" s="38"/>
    </row>
    <row r="3421" spans="1:25" ht="17.25">
      <c r="A3421" s="38"/>
      <c r="B3421" s="38"/>
      <c r="C3421" s="38"/>
      <c r="D3421" s="38"/>
      <c r="F3421" s="40"/>
      <c r="G3421" s="40"/>
      <c r="H3421" s="38"/>
      <c r="I3421" s="38"/>
      <c r="J3421" s="39"/>
      <c r="K3421" s="38"/>
      <c r="L3421" s="38"/>
      <c r="M3421" s="38"/>
      <c r="N3421" s="38"/>
      <c r="O3421" s="38"/>
      <c r="P3421" s="38"/>
      <c r="Q3421" s="38"/>
      <c r="R3421" s="38"/>
      <c r="S3421" s="38"/>
      <c r="T3421" s="39"/>
      <c r="U3421" s="38"/>
      <c r="V3421" s="38"/>
      <c r="W3421" s="39"/>
      <c r="X3421" s="41"/>
      <c r="Y3421" s="38"/>
    </row>
    <row r="3422" spans="1:25" ht="17.25">
      <c r="A3422" s="38"/>
      <c r="B3422" s="38"/>
      <c r="C3422" s="38"/>
      <c r="D3422" s="38"/>
      <c r="F3422" s="40"/>
      <c r="G3422" s="40"/>
      <c r="H3422" s="38"/>
      <c r="I3422" s="38"/>
      <c r="J3422" s="39"/>
      <c r="K3422" s="38"/>
      <c r="L3422" s="38"/>
      <c r="M3422" s="38"/>
      <c r="N3422" s="38"/>
      <c r="O3422" s="38"/>
      <c r="P3422" s="38"/>
      <c r="Q3422" s="38"/>
      <c r="R3422" s="38"/>
      <c r="S3422" s="38"/>
      <c r="T3422" s="39"/>
      <c r="U3422" s="38"/>
      <c r="V3422" s="38"/>
      <c r="W3422" s="39"/>
      <c r="X3422" s="41"/>
      <c r="Y3422" s="38"/>
    </row>
    <row r="3423" spans="1:25" ht="17.25">
      <c r="A3423" s="38"/>
      <c r="B3423" s="38"/>
      <c r="C3423" s="38"/>
      <c r="D3423" s="38"/>
      <c r="F3423" s="40"/>
      <c r="G3423" s="40"/>
      <c r="H3423" s="38"/>
      <c r="I3423" s="38"/>
      <c r="J3423" s="39"/>
      <c r="K3423" s="38"/>
      <c r="L3423" s="38"/>
      <c r="M3423" s="38"/>
      <c r="N3423" s="38"/>
      <c r="O3423" s="38"/>
      <c r="P3423" s="38"/>
      <c r="Q3423" s="38"/>
      <c r="R3423" s="38"/>
      <c r="S3423" s="38"/>
      <c r="T3423" s="39"/>
      <c r="U3423" s="38"/>
      <c r="V3423" s="38"/>
      <c r="W3423" s="39"/>
      <c r="X3423" s="41"/>
      <c r="Y3423" s="38"/>
    </row>
    <row r="3424" spans="1:25" ht="17.25">
      <c r="A3424" s="38"/>
      <c r="B3424" s="38"/>
      <c r="C3424" s="38"/>
      <c r="D3424" s="38"/>
      <c r="F3424" s="40"/>
      <c r="G3424" s="40"/>
      <c r="H3424" s="38"/>
      <c r="I3424" s="38"/>
      <c r="J3424" s="39"/>
      <c r="K3424" s="38"/>
      <c r="L3424" s="38"/>
      <c r="M3424" s="38"/>
      <c r="N3424" s="38"/>
      <c r="O3424" s="38"/>
      <c r="P3424" s="38"/>
      <c r="Q3424" s="38"/>
      <c r="R3424" s="38"/>
      <c r="S3424" s="38"/>
      <c r="T3424" s="39"/>
      <c r="U3424" s="38"/>
      <c r="V3424" s="38"/>
      <c r="W3424" s="39"/>
      <c r="X3424" s="41"/>
      <c r="Y3424" s="38"/>
    </row>
    <row r="3425" spans="1:25" ht="17.25">
      <c r="A3425" s="38"/>
      <c r="B3425" s="38"/>
      <c r="C3425" s="38"/>
      <c r="D3425" s="38"/>
      <c r="F3425" s="40"/>
      <c r="G3425" s="40"/>
      <c r="H3425" s="38"/>
      <c r="I3425" s="38"/>
      <c r="J3425" s="39"/>
      <c r="K3425" s="38"/>
      <c r="L3425" s="38"/>
      <c r="M3425" s="38"/>
      <c r="N3425" s="38"/>
      <c r="O3425" s="38"/>
      <c r="P3425" s="38"/>
      <c r="Q3425" s="38"/>
      <c r="R3425" s="38"/>
      <c r="S3425" s="38"/>
      <c r="T3425" s="39"/>
      <c r="U3425" s="38"/>
      <c r="V3425" s="38"/>
      <c r="W3425" s="39"/>
      <c r="X3425" s="41"/>
      <c r="Y3425" s="38"/>
    </row>
    <row r="3426" spans="1:25" ht="17.25">
      <c r="A3426" s="38"/>
      <c r="B3426" s="38"/>
      <c r="C3426" s="38"/>
      <c r="D3426" s="38"/>
      <c r="F3426" s="40"/>
      <c r="G3426" s="40"/>
      <c r="H3426" s="38"/>
      <c r="I3426" s="38"/>
      <c r="J3426" s="39"/>
      <c r="K3426" s="38"/>
      <c r="L3426" s="38"/>
      <c r="M3426" s="39"/>
      <c r="N3426" s="38"/>
      <c r="O3426" s="38"/>
      <c r="P3426" s="38"/>
      <c r="Q3426" s="38"/>
      <c r="R3426" s="38"/>
      <c r="S3426" s="38"/>
      <c r="T3426" s="39"/>
      <c r="U3426" s="38"/>
      <c r="V3426" s="38"/>
      <c r="W3426" s="39"/>
      <c r="X3426" s="41"/>
      <c r="Y3426" s="38"/>
    </row>
    <row r="3427" spans="1:25" ht="17.25">
      <c r="A3427" s="38"/>
      <c r="B3427" s="38"/>
      <c r="C3427" s="38"/>
      <c r="D3427" s="38"/>
      <c r="F3427" s="40"/>
      <c r="G3427" s="40"/>
      <c r="H3427" s="38"/>
      <c r="I3427" s="38"/>
      <c r="J3427" s="39"/>
      <c r="K3427" s="38"/>
      <c r="L3427" s="38"/>
      <c r="M3427" s="39"/>
      <c r="N3427" s="38"/>
      <c r="O3427" s="38"/>
      <c r="P3427" s="38"/>
      <c r="Q3427" s="38"/>
      <c r="R3427" s="38"/>
      <c r="S3427" s="38"/>
      <c r="T3427" s="39"/>
      <c r="U3427" s="38"/>
      <c r="V3427" s="38"/>
      <c r="W3427" s="39"/>
      <c r="X3427" s="41"/>
      <c r="Y3427" s="38"/>
    </row>
    <row r="3428" spans="1:25" ht="17.25">
      <c r="A3428" s="38"/>
      <c r="B3428" s="38"/>
      <c r="C3428" s="38"/>
      <c r="D3428" s="38"/>
      <c r="F3428" s="40"/>
      <c r="G3428" s="40"/>
      <c r="H3428" s="38"/>
      <c r="I3428" s="38"/>
      <c r="J3428" s="39"/>
      <c r="K3428" s="38"/>
      <c r="L3428" s="38"/>
      <c r="M3428" s="38"/>
      <c r="N3428" s="38"/>
      <c r="O3428" s="38"/>
      <c r="P3428" s="38"/>
      <c r="Q3428" s="38"/>
      <c r="R3428" s="38"/>
      <c r="S3428" s="38"/>
      <c r="T3428" s="39"/>
      <c r="U3428" s="38"/>
      <c r="V3428" s="38"/>
      <c r="W3428" s="39"/>
      <c r="X3428" s="41"/>
      <c r="Y3428" s="38"/>
    </row>
    <row r="3429" spans="1:25" ht="17.25">
      <c r="A3429" s="38"/>
      <c r="B3429" s="38"/>
      <c r="C3429" s="38"/>
      <c r="D3429" s="38"/>
      <c r="F3429" s="40"/>
      <c r="G3429" s="40"/>
      <c r="H3429" s="38"/>
      <c r="I3429" s="38"/>
      <c r="J3429" s="39"/>
      <c r="K3429" s="38"/>
      <c r="L3429" s="38"/>
      <c r="M3429" s="39"/>
      <c r="N3429" s="38"/>
      <c r="O3429" s="38"/>
      <c r="P3429" s="38"/>
      <c r="Q3429" s="38"/>
      <c r="R3429" s="38"/>
      <c r="S3429" s="38"/>
      <c r="T3429" s="39"/>
      <c r="U3429" s="38"/>
      <c r="V3429" s="38"/>
      <c r="W3429" s="39"/>
      <c r="X3429" s="41"/>
      <c r="Y3429" s="38"/>
    </row>
    <row r="3430" spans="1:25" ht="17.25">
      <c r="A3430" s="38"/>
      <c r="B3430" s="38"/>
      <c r="C3430" s="38"/>
      <c r="D3430" s="38"/>
      <c r="F3430" s="40"/>
      <c r="G3430" s="40"/>
      <c r="H3430" s="38"/>
      <c r="I3430" s="38"/>
      <c r="J3430" s="39"/>
      <c r="K3430" s="38"/>
      <c r="L3430" s="38"/>
      <c r="M3430" s="38"/>
      <c r="N3430" s="38"/>
      <c r="O3430" s="38"/>
      <c r="P3430" s="38"/>
      <c r="Q3430" s="38"/>
      <c r="R3430" s="38"/>
      <c r="S3430" s="38"/>
      <c r="T3430" s="39"/>
      <c r="U3430" s="38"/>
      <c r="V3430" s="38"/>
      <c r="W3430" s="39"/>
      <c r="X3430" s="41"/>
      <c r="Y3430" s="38"/>
    </row>
    <row r="3431" spans="1:25" ht="17.25">
      <c r="A3431" s="38"/>
      <c r="B3431" s="38"/>
      <c r="C3431" s="38"/>
      <c r="D3431" s="38"/>
      <c r="F3431" s="40"/>
      <c r="G3431" s="40"/>
      <c r="H3431" s="38"/>
      <c r="I3431" s="38"/>
      <c r="J3431" s="39"/>
      <c r="K3431" s="38"/>
      <c r="L3431" s="38"/>
      <c r="M3431" s="39"/>
      <c r="N3431" s="38"/>
      <c r="O3431" s="38"/>
      <c r="P3431" s="38"/>
      <c r="Q3431" s="38"/>
      <c r="R3431" s="38"/>
      <c r="S3431" s="38"/>
      <c r="T3431" s="39"/>
      <c r="U3431" s="38"/>
      <c r="V3431" s="38"/>
      <c r="W3431" s="39"/>
      <c r="X3431" s="41"/>
      <c r="Y3431" s="38"/>
    </row>
    <row r="3432" spans="1:25" ht="17.25">
      <c r="A3432" s="38"/>
      <c r="B3432" s="38"/>
      <c r="C3432" s="38"/>
      <c r="D3432" s="38"/>
      <c r="F3432" s="40"/>
      <c r="G3432" s="40"/>
      <c r="H3432" s="38"/>
      <c r="I3432" s="38"/>
      <c r="J3432" s="39"/>
      <c r="K3432" s="38"/>
      <c r="L3432" s="38"/>
      <c r="M3432" s="39"/>
      <c r="N3432" s="38"/>
      <c r="O3432" s="38"/>
      <c r="P3432" s="38"/>
      <c r="Q3432" s="38"/>
      <c r="R3432" s="38"/>
      <c r="S3432" s="38"/>
      <c r="T3432" s="39"/>
      <c r="U3432" s="38"/>
      <c r="V3432" s="38"/>
      <c r="W3432" s="39"/>
      <c r="X3432" s="41"/>
      <c r="Y3432" s="38"/>
    </row>
    <row r="3433" spans="1:25" ht="17.25">
      <c r="A3433" s="38"/>
      <c r="B3433" s="38"/>
      <c r="C3433" s="38"/>
      <c r="D3433" s="38"/>
      <c r="F3433" s="40"/>
      <c r="G3433" s="40"/>
      <c r="H3433" s="38"/>
      <c r="I3433" s="38"/>
      <c r="J3433" s="39"/>
      <c r="K3433" s="38"/>
      <c r="L3433" s="38"/>
      <c r="M3433" s="39"/>
      <c r="N3433" s="38"/>
      <c r="O3433" s="38"/>
      <c r="P3433" s="38"/>
      <c r="Q3433" s="38"/>
      <c r="R3433" s="38"/>
      <c r="S3433" s="38"/>
      <c r="T3433" s="39"/>
      <c r="U3433" s="38"/>
      <c r="V3433" s="38"/>
      <c r="W3433" s="39"/>
      <c r="X3433" s="41"/>
      <c r="Y3433" s="38"/>
    </row>
    <row r="3434" spans="1:25" ht="17.25">
      <c r="A3434" s="38"/>
      <c r="B3434" s="38"/>
      <c r="C3434" s="38"/>
      <c r="D3434" s="38"/>
      <c r="F3434" s="40"/>
      <c r="G3434" s="40"/>
      <c r="H3434" s="38"/>
      <c r="I3434" s="38"/>
      <c r="J3434" s="39"/>
      <c r="K3434" s="38"/>
      <c r="L3434" s="38"/>
      <c r="M3434" s="39"/>
      <c r="N3434" s="38"/>
      <c r="O3434" s="38"/>
      <c r="P3434" s="38"/>
      <c r="Q3434" s="38"/>
      <c r="R3434" s="38"/>
      <c r="S3434" s="38"/>
      <c r="T3434" s="39"/>
      <c r="U3434" s="38"/>
      <c r="V3434" s="38"/>
      <c r="W3434" s="39"/>
      <c r="X3434" s="41"/>
      <c r="Y3434" s="38"/>
    </row>
    <row r="3435" spans="1:25" ht="17.25">
      <c r="A3435" s="38"/>
      <c r="B3435" s="38"/>
      <c r="C3435" s="38"/>
      <c r="D3435" s="38"/>
      <c r="F3435" s="40"/>
      <c r="G3435" s="40"/>
      <c r="H3435" s="38"/>
      <c r="I3435" s="38"/>
      <c r="J3435" s="39"/>
      <c r="K3435" s="38"/>
      <c r="L3435" s="38"/>
      <c r="M3435" s="38"/>
      <c r="N3435" s="38"/>
      <c r="O3435" s="38"/>
      <c r="P3435" s="38"/>
      <c r="Q3435" s="38"/>
      <c r="R3435" s="38"/>
      <c r="S3435" s="38"/>
      <c r="T3435" s="39"/>
      <c r="U3435" s="38"/>
      <c r="V3435" s="38"/>
      <c r="W3435" s="39"/>
      <c r="X3435" s="41"/>
      <c r="Y3435" s="38"/>
    </row>
    <row r="3436" spans="1:25" ht="17.25">
      <c r="A3436" s="38"/>
      <c r="B3436" s="38"/>
      <c r="C3436" s="38"/>
      <c r="D3436" s="38"/>
      <c r="F3436" s="40"/>
      <c r="G3436" s="40"/>
      <c r="H3436" s="38"/>
      <c r="I3436" s="38"/>
      <c r="J3436" s="39"/>
      <c r="K3436" s="38"/>
      <c r="L3436" s="38"/>
      <c r="M3436" s="38"/>
      <c r="N3436" s="38"/>
      <c r="O3436" s="38"/>
      <c r="P3436" s="38"/>
      <c r="Q3436" s="38"/>
      <c r="R3436" s="38"/>
      <c r="S3436" s="38"/>
      <c r="T3436" s="39"/>
      <c r="U3436" s="38"/>
      <c r="V3436" s="38"/>
      <c r="W3436" s="39"/>
      <c r="X3436" s="41"/>
      <c r="Y3436" s="38"/>
    </row>
    <row r="3437" spans="1:25" ht="17.25">
      <c r="A3437" s="38"/>
      <c r="B3437" s="38"/>
      <c r="C3437" s="38"/>
      <c r="D3437" s="38"/>
      <c r="F3437" s="40"/>
      <c r="G3437" s="40"/>
      <c r="H3437" s="38"/>
      <c r="I3437" s="38"/>
      <c r="J3437" s="39"/>
      <c r="K3437" s="38"/>
      <c r="L3437" s="38"/>
      <c r="M3437" s="38"/>
      <c r="N3437" s="38"/>
      <c r="O3437" s="38"/>
      <c r="P3437" s="38"/>
      <c r="Q3437" s="38"/>
      <c r="R3437" s="38"/>
      <c r="S3437" s="38"/>
      <c r="T3437" s="39"/>
      <c r="U3437" s="38"/>
      <c r="V3437" s="38"/>
      <c r="W3437" s="39"/>
      <c r="X3437" s="41"/>
      <c r="Y3437" s="38"/>
    </row>
    <row r="3438" spans="1:25" ht="17.25">
      <c r="A3438" s="38"/>
      <c r="B3438" s="38"/>
      <c r="C3438" s="38"/>
      <c r="D3438" s="38"/>
      <c r="F3438" s="40"/>
      <c r="G3438" s="40"/>
      <c r="H3438" s="38"/>
      <c r="I3438" s="38"/>
      <c r="J3438" s="39"/>
      <c r="K3438" s="38"/>
      <c r="L3438" s="38"/>
      <c r="M3438" s="38"/>
      <c r="N3438" s="38"/>
      <c r="O3438" s="38"/>
      <c r="P3438" s="38"/>
      <c r="Q3438" s="38"/>
      <c r="R3438" s="38"/>
      <c r="S3438" s="38"/>
      <c r="T3438" s="39"/>
      <c r="U3438" s="38"/>
      <c r="V3438" s="38"/>
      <c r="W3438" s="39"/>
      <c r="X3438" s="41"/>
      <c r="Y3438" s="38"/>
    </row>
    <row r="3439" spans="1:25" ht="17.25">
      <c r="A3439" s="38"/>
      <c r="B3439" s="38"/>
      <c r="C3439" s="38"/>
      <c r="D3439" s="38"/>
      <c r="F3439" s="40"/>
      <c r="G3439" s="40"/>
      <c r="H3439" s="38"/>
      <c r="I3439" s="38"/>
      <c r="J3439" s="39"/>
      <c r="K3439" s="38"/>
      <c r="L3439" s="38"/>
      <c r="M3439" s="38"/>
      <c r="N3439" s="38"/>
      <c r="O3439" s="38"/>
      <c r="P3439" s="38"/>
      <c r="Q3439" s="38"/>
      <c r="R3439" s="38"/>
      <c r="S3439" s="38"/>
      <c r="T3439" s="39"/>
      <c r="U3439" s="38"/>
      <c r="V3439" s="38"/>
      <c r="W3439" s="39"/>
      <c r="X3439" s="41"/>
      <c r="Y3439" s="38"/>
    </row>
    <row r="3440" spans="1:25" ht="17.25">
      <c r="A3440" s="38"/>
      <c r="B3440" s="38"/>
      <c r="C3440" s="38"/>
      <c r="D3440" s="38"/>
      <c r="F3440" s="40"/>
      <c r="G3440" s="40"/>
      <c r="H3440" s="38"/>
      <c r="I3440" s="38"/>
      <c r="J3440" s="39"/>
      <c r="K3440" s="38"/>
      <c r="L3440" s="38"/>
      <c r="M3440" s="38"/>
      <c r="N3440" s="38"/>
      <c r="O3440" s="38"/>
      <c r="P3440" s="38"/>
      <c r="Q3440" s="38"/>
      <c r="R3440" s="38"/>
      <c r="S3440" s="38"/>
      <c r="T3440" s="39"/>
      <c r="U3440" s="38"/>
      <c r="V3440" s="38"/>
      <c r="W3440" s="39"/>
      <c r="X3440" s="41"/>
      <c r="Y3440" s="38"/>
    </row>
    <row r="3441" spans="1:25" ht="17.25">
      <c r="A3441" s="38"/>
      <c r="B3441" s="38"/>
      <c r="C3441" s="38"/>
      <c r="D3441" s="38"/>
      <c r="F3441" s="40"/>
      <c r="G3441" s="40"/>
      <c r="H3441" s="38"/>
      <c r="I3441" s="38"/>
      <c r="J3441" s="39"/>
      <c r="K3441" s="38"/>
      <c r="L3441" s="38"/>
      <c r="M3441" s="38"/>
      <c r="N3441" s="38"/>
      <c r="O3441" s="38"/>
      <c r="P3441" s="38"/>
      <c r="Q3441" s="38"/>
      <c r="R3441" s="38"/>
      <c r="S3441" s="38"/>
      <c r="T3441" s="39"/>
      <c r="U3441" s="38"/>
      <c r="V3441" s="38"/>
      <c r="W3441" s="39"/>
      <c r="X3441" s="41"/>
      <c r="Y3441" s="38"/>
    </row>
    <row r="3442" spans="1:25" ht="17.25">
      <c r="A3442" s="38"/>
      <c r="B3442" s="38"/>
      <c r="C3442" s="38"/>
      <c r="D3442" s="38"/>
      <c r="F3442" s="40"/>
      <c r="G3442" s="40"/>
      <c r="H3442" s="38"/>
      <c r="I3442" s="38"/>
      <c r="J3442" s="39"/>
      <c r="K3442" s="38"/>
      <c r="L3442" s="38"/>
      <c r="M3442" s="38"/>
      <c r="N3442" s="38"/>
      <c r="O3442" s="38"/>
      <c r="P3442" s="38"/>
      <c r="Q3442" s="38"/>
      <c r="R3442" s="38"/>
      <c r="S3442" s="38"/>
      <c r="T3442" s="39"/>
      <c r="U3442" s="38"/>
      <c r="V3442" s="38"/>
      <c r="W3442" s="39"/>
      <c r="X3442" s="41"/>
      <c r="Y3442" s="38"/>
    </row>
    <row r="3443" spans="1:25" ht="17.25">
      <c r="A3443" s="38"/>
      <c r="B3443" s="38"/>
      <c r="C3443" s="38"/>
      <c r="D3443" s="38"/>
      <c r="F3443" s="40"/>
      <c r="G3443" s="40"/>
      <c r="H3443" s="38"/>
      <c r="I3443" s="38"/>
      <c r="J3443" s="39"/>
      <c r="K3443" s="38"/>
      <c r="L3443" s="38"/>
      <c r="M3443" s="38"/>
      <c r="N3443" s="38"/>
      <c r="O3443" s="38"/>
      <c r="P3443" s="38"/>
      <c r="Q3443" s="38"/>
      <c r="R3443" s="38"/>
      <c r="S3443" s="38"/>
      <c r="T3443" s="39"/>
      <c r="U3443" s="38"/>
      <c r="V3443" s="38"/>
      <c r="W3443" s="39"/>
      <c r="X3443" s="41"/>
      <c r="Y3443" s="38"/>
    </row>
    <row r="3444" spans="1:25" ht="17.25">
      <c r="A3444" s="38"/>
      <c r="B3444" s="38"/>
      <c r="C3444" s="38"/>
      <c r="D3444" s="38"/>
      <c r="F3444" s="40"/>
      <c r="G3444" s="40"/>
      <c r="H3444" s="38"/>
      <c r="I3444" s="38"/>
      <c r="J3444" s="39"/>
      <c r="K3444" s="38"/>
      <c r="L3444" s="38"/>
      <c r="M3444" s="38"/>
      <c r="N3444" s="38"/>
      <c r="O3444" s="38"/>
      <c r="P3444" s="38"/>
      <c r="Q3444" s="38"/>
      <c r="R3444" s="38"/>
      <c r="S3444" s="38"/>
      <c r="T3444" s="39"/>
      <c r="U3444" s="38"/>
      <c r="V3444" s="38"/>
      <c r="W3444" s="39"/>
      <c r="X3444" s="41"/>
      <c r="Y3444" s="38"/>
    </row>
    <row r="3445" spans="1:25" ht="17.25">
      <c r="A3445" s="38"/>
      <c r="B3445" s="38"/>
      <c r="C3445" s="38"/>
      <c r="D3445" s="38"/>
      <c r="F3445" s="40"/>
      <c r="G3445" s="40"/>
      <c r="H3445" s="38"/>
      <c r="I3445" s="38"/>
      <c r="J3445" s="39"/>
      <c r="K3445" s="38"/>
      <c r="L3445" s="38"/>
      <c r="M3445" s="38"/>
      <c r="N3445" s="38"/>
      <c r="O3445" s="38"/>
      <c r="P3445" s="38"/>
      <c r="Q3445" s="38"/>
      <c r="R3445" s="38"/>
      <c r="S3445" s="38"/>
      <c r="T3445" s="39"/>
      <c r="U3445" s="38"/>
      <c r="V3445" s="38"/>
      <c r="W3445" s="39"/>
      <c r="X3445" s="41"/>
      <c r="Y3445" s="38"/>
    </row>
    <row r="3446" spans="1:25" ht="17.25">
      <c r="A3446" s="38"/>
      <c r="B3446" s="38"/>
      <c r="C3446" s="38"/>
      <c r="D3446" s="38"/>
      <c r="F3446" s="40"/>
      <c r="G3446" s="40"/>
      <c r="H3446" s="38"/>
      <c r="I3446" s="38"/>
      <c r="J3446" s="39"/>
      <c r="K3446" s="38"/>
      <c r="L3446" s="38"/>
      <c r="M3446" s="39"/>
      <c r="N3446" s="38"/>
      <c r="O3446" s="38"/>
      <c r="P3446" s="38"/>
      <c r="Q3446" s="38"/>
      <c r="R3446" s="38"/>
      <c r="S3446" s="38"/>
      <c r="T3446" s="39"/>
      <c r="U3446" s="38"/>
      <c r="V3446" s="38"/>
      <c r="W3446" s="39"/>
      <c r="X3446" s="41"/>
      <c r="Y3446" s="38"/>
    </row>
    <row r="3447" spans="1:25" ht="17.25">
      <c r="A3447" s="38"/>
      <c r="B3447" s="38"/>
      <c r="C3447" s="38"/>
      <c r="D3447" s="38"/>
      <c r="F3447" s="40"/>
      <c r="G3447" s="40"/>
      <c r="H3447" s="38"/>
      <c r="I3447" s="38"/>
      <c r="J3447" s="39"/>
      <c r="K3447" s="38"/>
      <c r="L3447" s="38"/>
      <c r="M3447" s="39"/>
      <c r="N3447" s="38"/>
      <c r="O3447" s="38"/>
      <c r="P3447" s="38"/>
      <c r="Q3447" s="38"/>
      <c r="R3447" s="38"/>
      <c r="S3447" s="38"/>
      <c r="T3447" s="39"/>
      <c r="U3447" s="38"/>
      <c r="V3447" s="38"/>
      <c r="W3447" s="39"/>
      <c r="X3447" s="41"/>
      <c r="Y3447" s="38"/>
    </row>
    <row r="3448" spans="1:25" ht="17.25">
      <c r="A3448" s="38"/>
      <c r="B3448" s="38"/>
      <c r="C3448" s="38"/>
      <c r="D3448" s="38"/>
      <c r="F3448" s="40"/>
      <c r="G3448" s="40"/>
      <c r="H3448" s="38"/>
      <c r="I3448" s="38"/>
      <c r="J3448" s="39"/>
      <c r="K3448" s="38"/>
      <c r="L3448" s="38"/>
      <c r="M3448" s="38"/>
      <c r="N3448" s="38"/>
      <c r="O3448" s="38"/>
      <c r="P3448" s="38"/>
      <c r="Q3448" s="38"/>
      <c r="R3448" s="38"/>
      <c r="S3448" s="38"/>
      <c r="T3448" s="39"/>
      <c r="U3448" s="38"/>
      <c r="V3448" s="38"/>
      <c r="W3448" s="39"/>
      <c r="X3448" s="41"/>
      <c r="Y3448" s="38"/>
    </row>
    <row r="3449" spans="1:25" ht="17.25">
      <c r="A3449" s="38"/>
      <c r="B3449" s="38"/>
      <c r="C3449" s="38"/>
      <c r="D3449" s="38"/>
      <c r="F3449" s="40"/>
      <c r="G3449" s="40"/>
      <c r="H3449" s="38"/>
      <c r="I3449" s="38"/>
      <c r="J3449" s="39"/>
      <c r="K3449" s="38"/>
      <c r="L3449" s="38"/>
      <c r="M3449" s="39"/>
      <c r="N3449" s="38"/>
      <c r="O3449" s="38"/>
      <c r="P3449" s="38"/>
      <c r="Q3449" s="38"/>
      <c r="R3449" s="38"/>
      <c r="S3449" s="38"/>
      <c r="T3449" s="39"/>
      <c r="U3449" s="38"/>
      <c r="V3449" s="38"/>
      <c r="W3449" s="39"/>
      <c r="X3449" s="41"/>
      <c r="Y3449" s="38"/>
    </row>
    <row r="3450" spans="1:25" ht="17.25">
      <c r="A3450" s="38"/>
      <c r="B3450" s="38"/>
      <c r="C3450" s="38"/>
      <c r="D3450" s="38"/>
      <c r="F3450" s="40"/>
      <c r="G3450" s="40"/>
      <c r="H3450" s="38"/>
      <c r="I3450" s="38"/>
      <c r="J3450" s="39"/>
      <c r="K3450" s="38"/>
      <c r="L3450" s="38"/>
      <c r="M3450" s="38"/>
      <c r="N3450" s="38"/>
      <c r="O3450" s="38"/>
      <c r="P3450" s="38"/>
      <c r="Q3450" s="38"/>
      <c r="R3450" s="38"/>
      <c r="S3450" s="38"/>
      <c r="T3450" s="39"/>
      <c r="U3450" s="38"/>
      <c r="V3450" s="38"/>
      <c r="W3450" s="39"/>
      <c r="X3450" s="41"/>
      <c r="Y3450" s="38"/>
    </row>
    <row r="3451" spans="1:25" ht="17.25">
      <c r="A3451" s="38"/>
      <c r="B3451" s="38"/>
      <c r="C3451" s="38"/>
      <c r="D3451" s="38"/>
      <c r="F3451" s="40"/>
      <c r="G3451" s="40"/>
      <c r="H3451" s="38"/>
      <c r="I3451" s="38"/>
      <c r="J3451" s="39"/>
      <c r="K3451" s="38"/>
      <c r="L3451" s="38"/>
      <c r="M3451" s="39"/>
      <c r="N3451" s="38"/>
      <c r="O3451" s="38"/>
      <c r="P3451" s="38"/>
      <c r="Q3451" s="38"/>
      <c r="R3451" s="38"/>
      <c r="S3451" s="38"/>
      <c r="T3451" s="39"/>
      <c r="U3451" s="38"/>
      <c r="V3451" s="38"/>
      <c r="W3451" s="39"/>
      <c r="X3451" s="41"/>
      <c r="Y3451" s="38"/>
    </row>
    <row r="3452" spans="1:25" ht="17.25">
      <c r="A3452" s="38"/>
      <c r="B3452" s="38"/>
      <c r="C3452" s="38"/>
      <c r="D3452" s="38"/>
      <c r="F3452" s="40"/>
      <c r="G3452" s="40"/>
      <c r="H3452" s="38"/>
      <c r="I3452" s="38"/>
      <c r="J3452" s="39"/>
      <c r="K3452" s="38"/>
      <c r="L3452" s="38"/>
      <c r="M3452" s="39"/>
      <c r="N3452" s="38"/>
      <c r="O3452" s="38"/>
      <c r="P3452" s="38"/>
      <c r="Q3452" s="38"/>
      <c r="R3452" s="38"/>
      <c r="S3452" s="38"/>
      <c r="T3452" s="39"/>
      <c r="U3452" s="38"/>
      <c r="V3452" s="38"/>
      <c r="W3452" s="39"/>
      <c r="X3452" s="41"/>
      <c r="Y3452" s="38"/>
    </row>
    <row r="3453" spans="1:25" ht="17.25">
      <c r="A3453" s="38"/>
      <c r="B3453" s="38"/>
      <c r="C3453" s="38"/>
      <c r="D3453" s="38"/>
      <c r="F3453" s="40"/>
      <c r="G3453" s="40"/>
      <c r="H3453" s="38"/>
      <c r="I3453" s="38"/>
      <c r="J3453" s="39"/>
      <c r="K3453" s="38"/>
      <c r="L3453" s="38"/>
      <c r="M3453" s="39"/>
      <c r="N3453" s="38"/>
      <c r="O3453" s="38"/>
      <c r="P3453" s="38"/>
      <c r="Q3453" s="38"/>
      <c r="R3453" s="38"/>
      <c r="S3453" s="38"/>
      <c r="T3453" s="39"/>
      <c r="U3453" s="38"/>
      <c r="V3453" s="38"/>
      <c r="W3453" s="39"/>
      <c r="X3453" s="41"/>
      <c r="Y3453" s="38"/>
    </row>
    <row r="3454" spans="1:25" ht="17.25">
      <c r="A3454" s="38"/>
      <c r="B3454" s="38"/>
      <c r="C3454" s="38"/>
      <c r="D3454" s="38"/>
      <c r="F3454" s="40"/>
      <c r="G3454" s="40"/>
      <c r="H3454" s="38"/>
      <c r="I3454" s="38"/>
      <c r="J3454" s="39"/>
      <c r="K3454" s="38"/>
      <c r="L3454" s="38"/>
      <c r="M3454" s="39"/>
      <c r="N3454" s="38"/>
      <c r="O3454" s="38"/>
      <c r="P3454" s="38"/>
      <c r="Q3454" s="38"/>
      <c r="R3454" s="38"/>
      <c r="S3454" s="38"/>
      <c r="T3454" s="39"/>
      <c r="U3454" s="38"/>
      <c r="V3454" s="38"/>
      <c r="W3454" s="39"/>
      <c r="X3454" s="41"/>
      <c r="Y3454" s="38"/>
    </row>
    <row r="3455" spans="1:25" ht="17.25">
      <c r="A3455" s="38"/>
      <c r="B3455" s="38"/>
      <c r="C3455" s="38"/>
      <c r="D3455" s="38"/>
      <c r="F3455" s="40"/>
      <c r="G3455" s="40"/>
      <c r="H3455" s="38"/>
      <c r="I3455" s="38"/>
      <c r="J3455" s="39"/>
      <c r="K3455" s="38"/>
      <c r="L3455" s="38"/>
      <c r="M3455" s="38"/>
      <c r="N3455" s="38"/>
      <c r="O3455" s="38"/>
      <c r="P3455" s="38"/>
      <c r="Q3455" s="38"/>
      <c r="R3455" s="38"/>
      <c r="S3455" s="38"/>
      <c r="T3455" s="39"/>
      <c r="U3455" s="38"/>
      <c r="V3455" s="38"/>
      <c r="W3455" s="39"/>
      <c r="X3455" s="41"/>
      <c r="Y3455" s="38"/>
    </row>
    <row r="3456" spans="1:25" ht="17.25">
      <c r="A3456" s="38"/>
      <c r="B3456" s="38"/>
      <c r="C3456" s="38"/>
      <c r="D3456" s="38"/>
      <c r="F3456" s="40"/>
      <c r="G3456" s="40"/>
      <c r="H3456" s="38"/>
      <c r="I3456" s="38"/>
      <c r="J3456" s="39"/>
      <c r="K3456" s="38"/>
      <c r="L3456" s="38"/>
      <c r="M3456" s="38"/>
      <c r="N3456" s="38"/>
      <c r="O3456" s="38"/>
      <c r="P3456" s="38"/>
      <c r="Q3456" s="38"/>
      <c r="R3456" s="38"/>
      <c r="S3456" s="38"/>
      <c r="T3456" s="39"/>
      <c r="U3456" s="38"/>
      <c r="V3456" s="38"/>
      <c r="W3456" s="39"/>
      <c r="X3456" s="41"/>
      <c r="Y3456" s="38"/>
    </row>
    <row r="3457" spans="1:25" ht="17.25">
      <c r="A3457" s="38"/>
      <c r="B3457" s="38"/>
      <c r="C3457" s="38"/>
      <c r="D3457" s="38"/>
      <c r="F3457" s="40"/>
      <c r="G3457" s="40"/>
      <c r="H3457" s="38"/>
      <c r="I3457" s="38"/>
      <c r="J3457" s="39"/>
      <c r="K3457" s="38"/>
      <c r="L3457" s="38"/>
      <c r="M3457" s="38"/>
      <c r="N3457" s="38"/>
      <c r="O3457" s="38"/>
      <c r="P3457" s="38"/>
      <c r="Q3457" s="38"/>
      <c r="R3457" s="38"/>
      <c r="S3457" s="38"/>
      <c r="T3457" s="39"/>
      <c r="U3457" s="38"/>
      <c r="V3457" s="38"/>
      <c r="W3457" s="39"/>
      <c r="X3457" s="41"/>
      <c r="Y3457" s="38"/>
    </row>
    <row r="3458" spans="1:25" ht="17.25">
      <c r="A3458" s="38"/>
      <c r="B3458" s="38"/>
      <c r="C3458" s="38"/>
      <c r="D3458" s="38"/>
      <c r="F3458" s="40"/>
      <c r="G3458" s="40"/>
      <c r="H3458" s="38"/>
      <c r="I3458" s="38"/>
      <c r="J3458" s="39"/>
      <c r="K3458" s="38"/>
      <c r="L3458" s="38"/>
      <c r="M3458" s="38"/>
      <c r="N3458" s="38"/>
      <c r="O3458" s="38"/>
      <c r="P3458" s="38"/>
      <c r="Q3458" s="38"/>
      <c r="R3458" s="38"/>
      <c r="S3458" s="38"/>
      <c r="T3458" s="39"/>
      <c r="U3458" s="38"/>
      <c r="V3458" s="38"/>
      <c r="W3458" s="39"/>
      <c r="X3458" s="41"/>
      <c r="Y3458" s="38"/>
    </row>
    <row r="3459" spans="1:25" ht="17.25">
      <c r="A3459" s="38"/>
      <c r="B3459" s="38"/>
      <c r="C3459" s="38"/>
      <c r="D3459" s="38"/>
      <c r="F3459" s="40"/>
      <c r="G3459" s="40"/>
      <c r="H3459" s="38"/>
      <c r="I3459" s="38"/>
      <c r="J3459" s="39"/>
      <c r="K3459" s="38"/>
      <c r="L3459" s="38"/>
      <c r="M3459" s="38"/>
      <c r="N3459" s="38"/>
      <c r="O3459" s="38"/>
      <c r="P3459" s="38"/>
      <c r="Q3459" s="38"/>
      <c r="R3459" s="38"/>
      <c r="S3459" s="38"/>
      <c r="T3459" s="39"/>
      <c r="U3459" s="38"/>
      <c r="V3459" s="38"/>
      <c r="W3459" s="39"/>
      <c r="X3459" s="41"/>
      <c r="Y3459" s="38"/>
    </row>
    <row r="3460" spans="1:25" ht="17.25">
      <c r="A3460" s="38"/>
      <c r="B3460" s="38"/>
      <c r="C3460" s="38"/>
      <c r="D3460" s="38"/>
      <c r="F3460" s="40"/>
      <c r="G3460" s="40"/>
      <c r="H3460" s="38"/>
      <c r="I3460" s="38"/>
      <c r="J3460" s="39"/>
      <c r="K3460" s="38"/>
      <c r="L3460" s="38"/>
      <c r="M3460" s="38"/>
      <c r="N3460" s="38"/>
      <c r="O3460" s="38"/>
      <c r="P3460" s="38"/>
      <c r="Q3460" s="38"/>
      <c r="R3460" s="38"/>
      <c r="S3460" s="38"/>
      <c r="T3460" s="39"/>
      <c r="U3460" s="38"/>
      <c r="V3460" s="38"/>
      <c r="W3460" s="39"/>
      <c r="X3460" s="41"/>
      <c r="Y3460" s="38"/>
    </row>
    <row r="3461" spans="1:25" ht="17.25">
      <c r="A3461" s="38"/>
      <c r="B3461" s="38"/>
      <c r="C3461" s="38"/>
      <c r="D3461" s="38"/>
      <c r="F3461" s="40"/>
      <c r="G3461" s="40"/>
      <c r="H3461" s="38"/>
      <c r="I3461" s="38"/>
      <c r="J3461" s="39"/>
      <c r="K3461" s="38"/>
      <c r="L3461" s="38"/>
      <c r="M3461" s="38"/>
      <c r="N3461" s="38"/>
      <c r="O3461" s="38"/>
      <c r="P3461" s="38"/>
      <c r="Q3461" s="38"/>
      <c r="R3461" s="38"/>
      <c r="S3461" s="38"/>
      <c r="T3461" s="39"/>
      <c r="U3461" s="38"/>
      <c r="V3461" s="38"/>
      <c r="W3461" s="39"/>
      <c r="X3461" s="41"/>
      <c r="Y3461" s="38"/>
    </row>
    <row r="3462" spans="1:25" ht="17.25">
      <c r="A3462" s="38"/>
      <c r="B3462" s="38"/>
      <c r="C3462" s="38"/>
      <c r="D3462" s="38"/>
      <c r="F3462" s="40"/>
      <c r="G3462" s="40"/>
      <c r="H3462" s="38"/>
      <c r="I3462" s="38"/>
      <c r="J3462" s="39"/>
      <c r="K3462" s="38"/>
      <c r="L3462" s="38"/>
      <c r="M3462" s="38"/>
      <c r="N3462" s="38"/>
      <c r="O3462" s="38"/>
      <c r="P3462" s="38"/>
      <c r="Q3462" s="38"/>
      <c r="R3462" s="38"/>
      <c r="S3462" s="38"/>
      <c r="T3462" s="39"/>
      <c r="U3462" s="38"/>
      <c r="V3462" s="38"/>
      <c r="W3462" s="39"/>
      <c r="X3462" s="41"/>
      <c r="Y3462" s="38"/>
    </row>
    <row r="3463" spans="1:25" ht="17.25">
      <c r="A3463" s="38"/>
      <c r="B3463" s="38"/>
      <c r="C3463" s="38"/>
      <c r="D3463" s="38"/>
      <c r="F3463" s="40"/>
      <c r="G3463" s="40"/>
      <c r="H3463" s="38"/>
      <c r="I3463" s="38"/>
      <c r="J3463" s="39"/>
      <c r="K3463" s="38"/>
      <c r="L3463" s="38"/>
      <c r="M3463" s="38"/>
      <c r="N3463" s="38"/>
      <c r="O3463" s="38"/>
      <c r="P3463" s="38"/>
      <c r="Q3463" s="38"/>
      <c r="R3463" s="38"/>
      <c r="S3463" s="38"/>
      <c r="T3463" s="39"/>
      <c r="U3463" s="38"/>
      <c r="V3463" s="38"/>
      <c r="W3463" s="39"/>
      <c r="X3463" s="41"/>
      <c r="Y3463" s="38"/>
    </row>
    <row r="3464" spans="1:25" ht="17.25">
      <c r="A3464" s="38"/>
      <c r="B3464" s="38"/>
      <c r="C3464" s="38"/>
      <c r="D3464" s="38"/>
      <c r="F3464" s="40"/>
      <c r="G3464" s="40"/>
      <c r="H3464" s="38"/>
      <c r="I3464" s="38"/>
      <c r="J3464" s="39"/>
      <c r="K3464" s="38"/>
      <c r="L3464" s="38"/>
      <c r="M3464" s="38"/>
      <c r="N3464" s="38"/>
      <c r="O3464" s="38"/>
      <c r="P3464" s="38"/>
      <c r="Q3464" s="38"/>
      <c r="R3464" s="38"/>
      <c r="S3464" s="38"/>
      <c r="T3464" s="39"/>
      <c r="U3464" s="38"/>
      <c r="V3464" s="38"/>
      <c r="W3464" s="39"/>
      <c r="X3464" s="41"/>
      <c r="Y3464" s="38"/>
    </row>
    <row r="3465" spans="1:25" ht="17.25">
      <c r="A3465" s="38"/>
      <c r="B3465" s="38"/>
      <c r="C3465" s="38"/>
      <c r="D3465" s="38"/>
      <c r="F3465" s="40"/>
      <c r="G3465" s="40"/>
      <c r="H3465" s="38"/>
      <c r="I3465" s="38"/>
      <c r="J3465" s="39"/>
      <c r="K3465" s="38"/>
      <c r="L3465" s="38"/>
      <c r="M3465" s="38"/>
      <c r="N3465" s="38"/>
      <c r="O3465" s="38"/>
      <c r="P3465" s="38"/>
      <c r="Q3465" s="38"/>
      <c r="R3465" s="38"/>
      <c r="S3465" s="38"/>
      <c r="T3465" s="39"/>
      <c r="U3465" s="38"/>
      <c r="V3465" s="38"/>
      <c r="W3465" s="39"/>
      <c r="X3465" s="41"/>
      <c r="Y3465" s="38"/>
    </row>
    <row r="3466" spans="1:25" ht="17.25">
      <c r="A3466" s="38"/>
      <c r="B3466" s="38"/>
      <c r="C3466" s="38"/>
      <c r="D3466" s="38"/>
      <c r="F3466" s="40"/>
      <c r="G3466" s="40"/>
      <c r="H3466" s="38"/>
      <c r="I3466" s="38"/>
      <c r="J3466" s="39"/>
      <c r="K3466" s="38"/>
      <c r="L3466" s="38"/>
      <c r="M3466" s="39"/>
      <c r="N3466" s="38"/>
      <c r="O3466" s="38"/>
      <c r="P3466" s="38"/>
      <c r="Q3466" s="38"/>
      <c r="R3466" s="38"/>
      <c r="S3466" s="38"/>
      <c r="T3466" s="39"/>
      <c r="U3466" s="38"/>
      <c r="V3466" s="38"/>
      <c r="W3466" s="39"/>
      <c r="X3466" s="41"/>
      <c r="Y3466" s="38"/>
    </row>
    <row r="3467" spans="1:25" ht="17.25">
      <c r="A3467" s="38"/>
      <c r="B3467" s="38"/>
      <c r="C3467" s="38"/>
      <c r="D3467" s="38"/>
      <c r="F3467" s="40"/>
      <c r="G3467" s="40"/>
      <c r="H3467" s="38"/>
      <c r="I3467" s="38"/>
      <c r="J3467" s="39"/>
      <c r="K3467" s="38"/>
      <c r="L3467" s="38"/>
      <c r="M3467" s="39"/>
      <c r="N3467" s="38"/>
      <c r="O3467" s="38"/>
      <c r="P3467" s="38"/>
      <c r="Q3467" s="38"/>
      <c r="R3467" s="38"/>
      <c r="S3467" s="38"/>
      <c r="T3467" s="39"/>
      <c r="U3467" s="38"/>
      <c r="V3467" s="38"/>
      <c r="W3467" s="39"/>
      <c r="X3467" s="41"/>
      <c r="Y3467" s="38"/>
    </row>
    <row r="3468" spans="1:25" ht="17.25">
      <c r="A3468" s="38"/>
      <c r="B3468" s="38"/>
      <c r="C3468" s="38"/>
      <c r="D3468" s="38"/>
      <c r="F3468" s="40"/>
      <c r="G3468" s="40"/>
      <c r="H3468" s="38"/>
      <c r="I3468" s="38"/>
      <c r="J3468" s="39"/>
      <c r="K3468" s="38"/>
      <c r="L3468" s="38"/>
      <c r="M3468" s="38"/>
      <c r="N3468" s="38"/>
      <c r="O3468" s="38"/>
      <c r="P3468" s="38"/>
      <c r="Q3468" s="38"/>
      <c r="R3468" s="38"/>
      <c r="S3468" s="38"/>
      <c r="T3468" s="39"/>
      <c r="U3468" s="38"/>
      <c r="V3468" s="38"/>
      <c r="W3468" s="39"/>
      <c r="X3468" s="41"/>
      <c r="Y3468" s="38"/>
    </row>
    <row r="3469" spans="1:25" ht="17.25">
      <c r="A3469" s="38"/>
      <c r="B3469" s="38"/>
      <c r="C3469" s="38"/>
      <c r="D3469" s="38"/>
      <c r="F3469" s="40"/>
      <c r="G3469" s="40"/>
      <c r="H3469" s="38"/>
      <c r="I3469" s="38"/>
      <c r="J3469" s="39"/>
      <c r="K3469" s="38"/>
      <c r="L3469" s="38"/>
      <c r="M3469" s="39"/>
      <c r="N3469" s="38"/>
      <c r="O3469" s="38"/>
      <c r="P3469" s="38"/>
      <c r="Q3469" s="38"/>
      <c r="R3469" s="38"/>
      <c r="S3469" s="38"/>
      <c r="T3469" s="39"/>
      <c r="U3469" s="38"/>
      <c r="V3469" s="38"/>
      <c r="W3469" s="39"/>
      <c r="X3469" s="41"/>
      <c r="Y3469" s="38"/>
    </row>
    <row r="3470" spans="1:25" ht="17.25">
      <c r="A3470" s="38"/>
      <c r="B3470" s="38"/>
      <c r="C3470" s="38"/>
      <c r="D3470" s="38"/>
      <c r="F3470" s="40"/>
      <c r="G3470" s="40"/>
      <c r="H3470" s="38"/>
      <c r="I3470" s="38"/>
      <c r="J3470" s="39"/>
      <c r="K3470" s="38"/>
      <c r="L3470" s="38"/>
      <c r="M3470" s="38"/>
      <c r="N3470" s="38"/>
      <c r="O3470" s="38"/>
      <c r="P3470" s="38"/>
      <c r="Q3470" s="38"/>
      <c r="R3470" s="38"/>
      <c r="S3470" s="38"/>
      <c r="T3470" s="39"/>
      <c r="U3470" s="38"/>
      <c r="V3470" s="38"/>
      <c r="W3470" s="39"/>
      <c r="X3470" s="41"/>
      <c r="Y3470" s="38"/>
    </row>
    <row r="3471" spans="1:25" ht="17.25">
      <c r="A3471" s="38"/>
      <c r="B3471" s="38"/>
      <c r="C3471" s="38"/>
      <c r="D3471" s="38"/>
      <c r="F3471" s="40"/>
      <c r="G3471" s="40"/>
      <c r="H3471" s="38"/>
      <c r="I3471" s="38"/>
      <c r="J3471" s="39"/>
      <c r="K3471" s="38"/>
      <c r="L3471" s="38"/>
      <c r="M3471" s="39"/>
      <c r="N3471" s="38"/>
      <c r="O3471" s="38"/>
      <c r="P3471" s="38"/>
      <c r="Q3471" s="38"/>
      <c r="R3471" s="38"/>
      <c r="S3471" s="38"/>
      <c r="T3471" s="39"/>
      <c r="U3471" s="38"/>
      <c r="V3471" s="38"/>
      <c r="W3471" s="39"/>
      <c r="X3471" s="41"/>
      <c r="Y3471" s="38"/>
    </row>
    <row r="3472" spans="1:25" ht="17.25">
      <c r="A3472" s="38"/>
      <c r="B3472" s="38"/>
      <c r="C3472" s="38"/>
      <c r="D3472" s="38"/>
      <c r="F3472" s="40"/>
      <c r="G3472" s="40"/>
      <c r="H3472" s="38"/>
      <c r="I3472" s="38"/>
      <c r="J3472" s="39"/>
      <c r="K3472" s="38"/>
      <c r="L3472" s="38"/>
      <c r="M3472" s="39"/>
      <c r="N3472" s="38"/>
      <c r="O3472" s="38"/>
      <c r="P3472" s="38"/>
      <c r="Q3472" s="38"/>
      <c r="R3472" s="38"/>
      <c r="S3472" s="38"/>
      <c r="T3472" s="39"/>
      <c r="U3472" s="38"/>
      <c r="V3472" s="38"/>
      <c r="W3472" s="39"/>
      <c r="X3472" s="41"/>
      <c r="Y3472" s="38"/>
    </row>
    <row r="3473" spans="1:25" ht="17.25">
      <c r="A3473" s="38"/>
      <c r="B3473" s="38"/>
      <c r="C3473" s="38"/>
      <c r="D3473" s="38"/>
      <c r="F3473" s="40"/>
      <c r="G3473" s="40"/>
      <c r="H3473" s="38"/>
      <c r="I3473" s="38"/>
      <c r="J3473" s="39"/>
      <c r="K3473" s="38"/>
      <c r="L3473" s="38"/>
      <c r="M3473" s="39"/>
      <c r="N3473" s="38"/>
      <c r="O3473" s="38"/>
      <c r="P3473" s="38"/>
      <c r="Q3473" s="38"/>
      <c r="R3473" s="38"/>
      <c r="S3473" s="38"/>
      <c r="T3473" s="39"/>
      <c r="U3473" s="38"/>
      <c r="V3473" s="38"/>
      <c r="W3473" s="39"/>
      <c r="X3473" s="41"/>
      <c r="Y3473" s="38"/>
    </row>
    <row r="3474" spans="1:25" ht="17.25">
      <c r="A3474" s="38"/>
      <c r="B3474" s="38"/>
      <c r="C3474" s="38"/>
      <c r="D3474" s="38"/>
      <c r="F3474" s="40"/>
      <c r="G3474" s="40"/>
      <c r="H3474" s="38"/>
      <c r="I3474" s="38"/>
      <c r="J3474" s="39"/>
      <c r="K3474" s="38"/>
      <c r="L3474" s="38"/>
      <c r="M3474" s="39"/>
      <c r="N3474" s="38"/>
      <c r="O3474" s="38"/>
      <c r="P3474" s="38"/>
      <c r="Q3474" s="38"/>
      <c r="R3474" s="38"/>
      <c r="S3474" s="38"/>
      <c r="T3474" s="39"/>
      <c r="U3474" s="38"/>
      <c r="V3474" s="38"/>
      <c r="W3474" s="39"/>
      <c r="X3474" s="41"/>
      <c r="Y3474" s="38"/>
    </row>
    <row r="3475" spans="1:25" ht="17.25">
      <c r="A3475" s="38"/>
      <c r="B3475" s="38"/>
      <c r="C3475" s="38"/>
      <c r="D3475" s="38"/>
      <c r="F3475" s="40"/>
      <c r="G3475" s="40"/>
      <c r="H3475" s="38"/>
      <c r="I3475" s="38"/>
      <c r="J3475" s="39"/>
      <c r="K3475" s="38"/>
      <c r="L3475" s="38"/>
      <c r="M3475" s="38"/>
      <c r="N3475" s="38"/>
      <c r="O3475" s="38"/>
      <c r="P3475" s="38"/>
      <c r="Q3475" s="38"/>
      <c r="R3475" s="38"/>
      <c r="S3475" s="38"/>
      <c r="T3475" s="39"/>
      <c r="U3475" s="38"/>
      <c r="V3475" s="38"/>
      <c r="W3475" s="39"/>
      <c r="X3475" s="41"/>
      <c r="Y3475" s="38"/>
    </row>
    <row r="3476" spans="1:25" ht="17.25">
      <c r="A3476" s="38"/>
      <c r="B3476" s="38"/>
      <c r="C3476" s="38"/>
      <c r="D3476" s="38"/>
      <c r="F3476" s="40"/>
      <c r="G3476" s="40"/>
      <c r="H3476" s="38"/>
      <c r="I3476" s="38"/>
      <c r="J3476" s="39"/>
      <c r="K3476" s="38"/>
      <c r="L3476" s="38"/>
      <c r="M3476" s="38"/>
      <c r="N3476" s="38"/>
      <c r="O3476" s="38"/>
      <c r="P3476" s="38"/>
      <c r="Q3476" s="38"/>
      <c r="R3476" s="38"/>
      <c r="S3476" s="38"/>
      <c r="T3476" s="39"/>
      <c r="U3476" s="38"/>
      <c r="V3476" s="38"/>
      <c r="W3476" s="39"/>
      <c r="X3476" s="41"/>
      <c r="Y3476" s="38"/>
    </row>
    <row r="3477" spans="1:25" ht="17.25">
      <c r="A3477" s="38"/>
      <c r="B3477" s="38"/>
      <c r="C3477" s="38"/>
      <c r="D3477" s="38"/>
      <c r="F3477" s="40"/>
      <c r="G3477" s="40"/>
      <c r="H3477" s="38"/>
      <c r="I3477" s="38"/>
      <c r="J3477" s="39"/>
      <c r="K3477" s="38"/>
      <c r="L3477" s="38"/>
      <c r="M3477" s="38"/>
      <c r="N3477" s="38"/>
      <c r="O3477" s="38"/>
      <c r="P3477" s="38"/>
      <c r="Q3477" s="38"/>
      <c r="R3477" s="38"/>
      <c r="S3477" s="38"/>
      <c r="T3477" s="39"/>
      <c r="U3477" s="38"/>
      <c r="V3477" s="38"/>
      <c r="W3477" s="39"/>
      <c r="X3477" s="41"/>
      <c r="Y3477" s="38"/>
    </row>
    <row r="3478" spans="1:25" ht="17.25">
      <c r="A3478" s="38"/>
      <c r="B3478" s="38"/>
      <c r="C3478" s="38"/>
      <c r="D3478" s="38"/>
      <c r="F3478" s="40"/>
      <c r="G3478" s="40"/>
      <c r="H3478" s="38"/>
      <c r="I3478" s="38"/>
      <c r="J3478" s="39"/>
      <c r="K3478" s="38"/>
      <c r="L3478" s="38"/>
      <c r="M3478" s="38"/>
      <c r="N3478" s="38"/>
      <c r="O3478" s="38"/>
      <c r="P3478" s="38"/>
      <c r="Q3478" s="38"/>
      <c r="R3478" s="38"/>
      <c r="S3478" s="38"/>
      <c r="T3478" s="39"/>
      <c r="U3478" s="38"/>
      <c r="V3478" s="38"/>
      <c r="W3478" s="39"/>
      <c r="X3478" s="41"/>
      <c r="Y3478" s="38"/>
    </row>
    <row r="3479" spans="1:25" ht="17.25">
      <c r="A3479" s="38"/>
      <c r="B3479" s="38"/>
      <c r="C3479" s="38"/>
      <c r="D3479" s="38"/>
      <c r="F3479" s="40"/>
      <c r="G3479" s="40"/>
      <c r="H3479" s="38"/>
      <c r="I3479" s="38"/>
      <c r="J3479" s="39"/>
      <c r="K3479" s="38"/>
      <c r="L3479" s="38"/>
      <c r="M3479" s="38"/>
      <c r="N3479" s="38"/>
      <c r="O3479" s="38"/>
      <c r="P3479" s="38"/>
      <c r="Q3479" s="38"/>
      <c r="R3479" s="38"/>
      <c r="S3479" s="38"/>
      <c r="T3479" s="39"/>
      <c r="U3479" s="38"/>
      <c r="V3479" s="38"/>
      <c r="W3479" s="39"/>
      <c r="X3479" s="41"/>
      <c r="Y3479" s="38"/>
    </row>
    <row r="3480" spans="1:25" ht="17.25">
      <c r="A3480" s="38"/>
      <c r="B3480" s="38"/>
      <c r="C3480" s="38"/>
      <c r="D3480" s="38"/>
      <c r="F3480" s="40"/>
      <c r="G3480" s="40"/>
      <c r="H3480" s="38"/>
      <c r="I3480" s="38"/>
      <c r="J3480" s="39"/>
      <c r="K3480" s="38"/>
      <c r="L3480" s="38"/>
      <c r="M3480" s="38"/>
      <c r="N3480" s="38"/>
      <c r="O3480" s="38"/>
      <c r="P3480" s="38"/>
      <c r="Q3480" s="38"/>
      <c r="R3480" s="38"/>
      <c r="S3480" s="38"/>
      <c r="T3480" s="39"/>
      <c r="U3480" s="38"/>
      <c r="V3480" s="38"/>
      <c r="W3480" s="39"/>
      <c r="X3480" s="41"/>
      <c r="Y3480" s="38"/>
    </row>
    <row r="3481" spans="1:25" ht="17.25">
      <c r="A3481" s="38"/>
      <c r="B3481" s="38"/>
      <c r="C3481" s="38"/>
      <c r="D3481" s="38"/>
      <c r="F3481" s="40"/>
      <c r="G3481" s="40"/>
      <c r="H3481" s="38"/>
      <c r="I3481" s="38"/>
      <c r="J3481" s="39"/>
      <c r="K3481" s="38"/>
      <c r="L3481" s="38"/>
      <c r="M3481" s="38"/>
      <c r="N3481" s="38"/>
      <c r="O3481" s="38"/>
      <c r="P3481" s="38"/>
      <c r="Q3481" s="38"/>
      <c r="R3481" s="38"/>
      <c r="S3481" s="38"/>
      <c r="T3481" s="39"/>
      <c r="U3481" s="38"/>
      <c r="V3481" s="38"/>
      <c r="W3481" s="39"/>
      <c r="X3481" s="41"/>
      <c r="Y3481" s="38"/>
    </row>
    <row r="3482" spans="1:25" ht="17.25">
      <c r="A3482" s="38"/>
      <c r="B3482" s="38"/>
      <c r="C3482" s="38"/>
      <c r="D3482" s="38"/>
      <c r="F3482" s="40"/>
      <c r="G3482" s="40"/>
      <c r="H3482" s="38"/>
      <c r="I3482" s="38"/>
      <c r="J3482" s="39"/>
      <c r="K3482" s="38"/>
      <c r="L3482" s="38"/>
      <c r="M3482" s="38"/>
      <c r="N3482" s="38"/>
      <c r="O3482" s="38"/>
      <c r="P3482" s="38"/>
      <c r="Q3482" s="38"/>
      <c r="R3482" s="38"/>
      <c r="S3482" s="38"/>
      <c r="T3482" s="39"/>
      <c r="U3482" s="38"/>
      <c r="V3482" s="38"/>
      <c r="W3482" s="39"/>
      <c r="X3482" s="41"/>
      <c r="Y3482" s="38"/>
    </row>
    <row r="3483" spans="1:25" ht="17.25">
      <c r="A3483" s="38"/>
      <c r="B3483" s="38"/>
      <c r="C3483" s="38"/>
      <c r="D3483" s="38"/>
      <c r="F3483" s="40"/>
      <c r="G3483" s="40"/>
      <c r="H3483" s="38"/>
      <c r="I3483" s="38"/>
      <c r="J3483" s="39"/>
      <c r="K3483" s="38"/>
      <c r="L3483" s="38"/>
      <c r="M3483" s="38"/>
      <c r="N3483" s="38"/>
      <c r="O3483" s="38"/>
      <c r="P3483" s="38"/>
      <c r="Q3483" s="38"/>
      <c r="R3483" s="38"/>
      <c r="S3483" s="38"/>
      <c r="T3483" s="39"/>
      <c r="U3483" s="38"/>
      <c r="V3483" s="38"/>
      <c r="W3483" s="39"/>
      <c r="X3483" s="41"/>
      <c r="Y3483" s="38"/>
    </row>
    <row r="3484" spans="1:25" ht="17.25">
      <c r="A3484" s="38"/>
      <c r="B3484" s="38"/>
      <c r="C3484" s="38"/>
      <c r="D3484" s="38"/>
      <c r="F3484" s="40"/>
      <c r="G3484" s="40"/>
      <c r="H3484" s="38"/>
      <c r="I3484" s="38"/>
      <c r="J3484" s="39"/>
      <c r="K3484" s="38"/>
      <c r="L3484" s="38"/>
      <c r="M3484" s="38"/>
      <c r="N3484" s="38"/>
      <c r="O3484" s="38"/>
      <c r="P3484" s="38"/>
      <c r="Q3484" s="38"/>
      <c r="R3484" s="38"/>
      <c r="S3484" s="38"/>
      <c r="T3484" s="39"/>
      <c r="U3484" s="38"/>
      <c r="V3484" s="38"/>
      <c r="W3484" s="39"/>
      <c r="X3484" s="41"/>
      <c r="Y3484" s="38"/>
    </row>
    <row r="3485" spans="1:25" ht="17.25">
      <c r="A3485" s="38"/>
      <c r="B3485" s="38"/>
      <c r="C3485" s="38"/>
      <c r="D3485" s="38"/>
      <c r="F3485" s="40"/>
      <c r="G3485" s="40"/>
      <c r="H3485" s="38"/>
      <c r="I3485" s="38"/>
      <c r="J3485" s="39"/>
      <c r="K3485" s="38"/>
      <c r="L3485" s="38"/>
      <c r="M3485" s="38"/>
      <c r="N3485" s="38"/>
      <c r="O3485" s="38"/>
      <c r="P3485" s="38"/>
      <c r="Q3485" s="38"/>
      <c r="R3485" s="38"/>
      <c r="S3485" s="38"/>
      <c r="T3485" s="39"/>
      <c r="U3485" s="38"/>
      <c r="V3485" s="38"/>
      <c r="W3485" s="39"/>
      <c r="X3485" s="41"/>
      <c r="Y3485" s="38"/>
    </row>
    <row r="3486" spans="1:25" ht="17.25">
      <c r="A3486" s="38"/>
      <c r="B3486" s="38"/>
      <c r="C3486" s="38"/>
      <c r="D3486" s="38"/>
      <c r="F3486" s="40"/>
      <c r="G3486" s="40"/>
      <c r="H3486" s="38"/>
      <c r="I3486" s="38"/>
      <c r="J3486" s="39"/>
      <c r="K3486" s="38"/>
      <c r="L3486" s="38"/>
      <c r="M3486" s="39"/>
      <c r="N3486" s="38"/>
      <c r="O3486" s="38"/>
      <c r="P3486" s="38"/>
      <c r="Q3486" s="38"/>
      <c r="R3486" s="38"/>
      <c r="S3486" s="38"/>
      <c r="T3486" s="39"/>
      <c r="U3486" s="38"/>
      <c r="V3486" s="38"/>
      <c r="W3486" s="39"/>
      <c r="X3486" s="41"/>
      <c r="Y3486" s="38"/>
    </row>
    <row r="3487" spans="1:25" ht="17.25">
      <c r="A3487" s="38"/>
      <c r="B3487" s="38"/>
      <c r="C3487" s="38"/>
      <c r="D3487" s="38"/>
      <c r="F3487" s="40"/>
      <c r="G3487" s="40"/>
      <c r="H3487" s="38"/>
      <c r="I3487" s="38"/>
      <c r="J3487" s="39"/>
      <c r="K3487" s="38"/>
      <c r="L3487" s="38"/>
      <c r="M3487" s="39"/>
      <c r="N3487" s="38"/>
      <c r="O3487" s="38"/>
      <c r="P3487" s="38"/>
      <c r="Q3487" s="38"/>
      <c r="R3487" s="38"/>
      <c r="S3487" s="38"/>
      <c r="T3487" s="39"/>
      <c r="U3487" s="38"/>
      <c r="V3487" s="38"/>
      <c r="W3487" s="39"/>
      <c r="X3487" s="41"/>
      <c r="Y3487" s="38"/>
    </row>
    <row r="3488" spans="1:25" ht="17.25">
      <c r="A3488" s="38"/>
      <c r="B3488" s="38"/>
      <c r="C3488" s="38"/>
      <c r="D3488" s="38"/>
      <c r="F3488" s="40"/>
      <c r="G3488" s="40"/>
      <c r="H3488" s="38"/>
      <c r="I3488" s="38"/>
      <c r="J3488" s="39"/>
      <c r="K3488" s="38"/>
      <c r="L3488" s="38"/>
      <c r="M3488" s="38"/>
      <c r="N3488" s="38"/>
      <c r="O3488" s="38"/>
      <c r="P3488" s="38"/>
      <c r="Q3488" s="38"/>
      <c r="R3488" s="38"/>
      <c r="S3488" s="38"/>
      <c r="T3488" s="39"/>
      <c r="U3488" s="38"/>
      <c r="V3488" s="38"/>
      <c r="W3488" s="39"/>
      <c r="X3488" s="41"/>
      <c r="Y3488" s="38"/>
    </row>
    <row r="3489" spans="1:25" ht="17.25">
      <c r="A3489" s="38"/>
      <c r="B3489" s="38"/>
      <c r="C3489" s="38"/>
      <c r="D3489" s="38"/>
      <c r="F3489" s="40"/>
      <c r="G3489" s="40"/>
      <c r="H3489" s="38"/>
      <c r="I3489" s="38"/>
      <c r="J3489" s="39"/>
      <c r="K3489" s="38"/>
      <c r="L3489" s="38"/>
      <c r="M3489" s="39"/>
      <c r="N3489" s="38"/>
      <c r="O3489" s="38"/>
      <c r="P3489" s="38"/>
      <c r="Q3489" s="38"/>
      <c r="R3489" s="38"/>
      <c r="S3489" s="38"/>
      <c r="T3489" s="39"/>
      <c r="U3489" s="38"/>
      <c r="V3489" s="38"/>
      <c r="W3489" s="39"/>
      <c r="X3489" s="41"/>
      <c r="Y3489" s="38"/>
    </row>
    <row r="3490" spans="1:25" ht="17.25">
      <c r="A3490" s="38"/>
      <c r="B3490" s="38"/>
      <c r="C3490" s="38"/>
      <c r="D3490" s="38"/>
      <c r="F3490" s="40"/>
      <c r="G3490" s="40"/>
      <c r="H3490" s="38"/>
      <c r="I3490" s="38"/>
      <c r="J3490" s="39"/>
      <c r="K3490" s="38"/>
      <c r="L3490" s="38"/>
      <c r="M3490" s="38"/>
      <c r="N3490" s="38"/>
      <c r="O3490" s="38"/>
      <c r="P3490" s="38"/>
      <c r="Q3490" s="38"/>
      <c r="R3490" s="38"/>
      <c r="S3490" s="38"/>
      <c r="T3490" s="39"/>
      <c r="U3490" s="38"/>
      <c r="V3490" s="38"/>
      <c r="W3490" s="39"/>
      <c r="X3490" s="41"/>
      <c r="Y3490" s="38"/>
    </row>
    <row r="3491" spans="1:25" ht="17.25">
      <c r="A3491" s="38"/>
      <c r="B3491" s="38"/>
      <c r="C3491" s="38"/>
      <c r="D3491" s="38"/>
      <c r="F3491" s="40"/>
      <c r="G3491" s="40"/>
      <c r="H3491" s="38"/>
      <c r="I3491" s="38"/>
      <c r="J3491" s="39"/>
      <c r="K3491" s="38"/>
      <c r="L3491" s="38"/>
      <c r="M3491" s="39"/>
      <c r="N3491" s="38"/>
      <c r="O3491" s="38"/>
      <c r="P3491" s="38"/>
      <c r="Q3491" s="38"/>
      <c r="R3491" s="38"/>
      <c r="S3491" s="38"/>
      <c r="T3491" s="39"/>
      <c r="U3491" s="38"/>
      <c r="V3491" s="38"/>
      <c r="W3491" s="39"/>
      <c r="X3491" s="41"/>
      <c r="Y3491" s="38"/>
    </row>
    <row r="3492" spans="1:25" ht="17.25">
      <c r="A3492" s="38"/>
      <c r="B3492" s="38"/>
      <c r="C3492" s="38"/>
      <c r="D3492" s="38"/>
      <c r="F3492" s="40"/>
      <c r="G3492" s="40"/>
      <c r="H3492" s="38"/>
      <c r="I3492" s="38"/>
      <c r="J3492" s="39"/>
      <c r="K3492" s="38"/>
      <c r="L3492" s="38"/>
      <c r="M3492" s="39"/>
      <c r="N3492" s="38"/>
      <c r="O3492" s="38"/>
      <c r="P3492" s="38"/>
      <c r="Q3492" s="38"/>
      <c r="R3492" s="38"/>
      <c r="S3492" s="38"/>
      <c r="T3492" s="39"/>
      <c r="U3492" s="38"/>
      <c r="V3492" s="38"/>
      <c r="W3492" s="39"/>
      <c r="X3492" s="41"/>
      <c r="Y3492" s="38"/>
    </row>
    <row r="3493" spans="1:25" ht="17.25">
      <c r="A3493" s="38"/>
      <c r="B3493" s="38"/>
      <c r="C3493" s="38"/>
      <c r="D3493" s="38"/>
      <c r="F3493" s="40"/>
      <c r="G3493" s="40"/>
      <c r="H3493" s="38"/>
      <c r="I3493" s="38"/>
      <c r="J3493" s="39"/>
      <c r="K3493" s="38"/>
      <c r="L3493" s="38"/>
      <c r="M3493" s="39"/>
      <c r="N3493" s="38"/>
      <c r="O3493" s="38"/>
      <c r="P3493" s="38"/>
      <c r="Q3493" s="38"/>
      <c r="R3493" s="38"/>
      <c r="S3493" s="38"/>
      <c r="T3493" s="39"/>
      <c r="U3493" s="38"/>
      <c r="V3493" s="38"/>
      <c r="W3493" s="39"/>
      <c r="X3493" s="41"/>
      <c r="Y3493" s="38"/>
    </row>
    <row r="3494" spans="1:25" ht="17.25">
      <c r="A3494" s="38"/>
      <c r="B3494" s="38"/>
      <c r="C3494" s="38"/>
      <c r="D3494" s="38"/>
      <c r="F3494" s="40"/>
      <c r="G3494" s="40"/>
      <c r="H3494" s="38"/>
      <c r="I3494" s="38"/>
      <c r="J3494" s="39"/>
      <c r="K3494" s="38"/>
      <c r="L3494" s="38"/>
      <c r="M3494" s="39"/>
      <c r="N3494" s="38"/>
      <c r="O3494" s="38"/>
      <c r="P3494" s="38"/>
      <c r="Q3494" s="38"/>
      <c r="R3494" s="38"/>
      <c r="S3494" s="38"/>
      <c r="T3494" s="39"/>
      <c r="U3494" s="38"/>
      <c r="V3494" s="38"/>
      <c r="W3494" s="39"/>
      <c r="X3494" s="41"/>
      <c r="Y3494" s="38"/>
    </row>
    <row r="3495" spans="1:25" ht="17.25">
      <c r="A3495" s="38"/>
      <c r="B3495" s="38"/>
      <c r="C3495" s="38"/>
      <c r="D3495" s="38"/>
      <c r="F3495" s="40"/>
      <c r="G3495" s="40"/>
      <c r="H3495" s="38"/>
      <c r="I3495" s="38"/>
      <c r="J3495" s="39"/>
      <c r="K3495" s="38"/>
      <c r="L3495" s="38"/>
      <c r="M3495" s="38"/>
      <c r="N3495" s="38"/>
      <c r="O3495" s="38"/>
      <c r="P3495" s="38"/>
      <c r="Q3495" s="38"/>
      <c r="R3495" s="38"/>
      <c r="S3495" s="38"/>
      <c r="T3495" s="39"/>
      <c r="U3495" s="38"/>
      <c r="V3495" s="38"/>
      <c r="W3495" s="39"/>
      <c r="X3495" s="41"/>
      <c r="Y3495" s="38"/>
    </row>
    <row r="3496" spans="1:25" ht="17.25">
      <c r="A3496" s="38"/>
      <c r="B3496" s="38"/>
      <c r="C3496" s="38"/>
      <c r="D3496" s="38"/>
      <c r="F3496" s="40"/>
      <c r="G3496" s="40"/>
      <c r="H3496" s="38"/>
      <c r="I3496" s="38"/>
      <c r="J3496" s="39"/>
      <c r="K3496" s="38"/>
      <c r="L3496" s="38"/>
      <c r="M3496" s="38"/>
      <c r="N3496" s="38"/>
      <c r="O3496" s="38"/>
      <c r="P3496" s="38"/>
      <c r="Q3496" s="38"/>
      <c r="R3496" s="38"/>
      <c r="S3496" s="38"/>
      <c r="T3496" s="39"/>
      <c r="U3496" s="38"/>
      <c r="V3496" s="38"/>
      <c r="W3496" s="39"/>
      <c r="X3496" s="41"/>
      <c r="Y3496" s="38"/>
    </row>
    <row r="3497" spans="1:25" ht="17.25">
      <c r="A3497" s="38"/>
      <c r="B3497" s="38"/>
      <c r="C3497" s="38"/>
      <c r="D3497" s="38"/>
      <c r="F3497" s="40"/>
      <c r="G3497" s="40"/>
      <c r="H3497" s="38"/>
      <c r="I3497" s="38"/>
      <c r="J3497" s="39"/>
      <c r="K3497" s="38"/>
      <c r="L3497" s="38"/>
      <c r="M3497" s="38"/>
      <c r="N3497" s="38"/>
      <c r="O3497" s="38"/>
      <c r="P3497" s="38"/>
      <c r="Q3497" s="38"/>
      <c r="R3497" s="38"/>
      <c r="S3497" s="38"/>
      <c r="T3497" s="39"/>
      <c r="U3497" s="38"/>
      <c r="V3497" s="38"/>
      <c r="W3497" s="39"/>
      <c r="X3497" s="41"/>
      <c r="Y3497" s="38"/>
    </row>
    <row r="3498" spans="1:25" ht="17.25">
      <c r="A3498" s="38"/>
      <c r="B3498" s="38"/>
      <c r="C3498" s="38"/>
      <c r="D3498" s="38"/>
      <c r="F3498" s="40"/>
      <c r="G3498" s="40"/>
      <c r="H3498" s="38"/>
      <c r="I3498" s="38"/>
      <c r="J3498" s="39"/>
      <c r="K3498" s="38"/>
      <c r="L3498" s="38"/>
      <c r="M3498" s="38"/>
      <c r="N3498" s="38"/>
      <c r="O3498" s="38"/>
      <c r="P3498" s="38"/>
      <c r="Q3498" s="38"/>
      <c r="R3498" s="38"/>
      <c r="S3498" s="38"/>
      <c r="T3498" s="39"/>
      <c r="U3498" s="38"/>
      <c r="V3498" s="38"/>
      <c r="W3498" s="39"/>
      <c r="X3498" s="41"/>
      <c r="Y3498" s="38"/>
    </row>
    <row r="3499" spans="1:25" ht="17.25">
      <c r="A3499" s="38"/>
      <c r="B3499" s="38"/>
      <c r="C3499" s="38"/>
      <c r="D3499" s="38"/>
      <c r="F3499" s="40"/>
      <c r="G3499" s="40"/>
      <c r="H3499" s="38"/>
      <c r="I3499" s="38"/>
      <c r="J3499" s="39"/>
      <c r="K3499" s="38"/>
      <c r="L3499" s="38"/>
      <c r="M3499" s="38"/>
      <c r="N3499" s="38"/>
      <c r="O3499" s="38"/>
      <c r="P3499" s="38"/>
      <c r="Q3499" s="38"/>
      <c r="R3499" s="38"/>
      <c r="S3499" s="38"/>
      <c r="T3499" s="39"/>
      <c r="U3499" s="38"/>
      <c r="V3499" s="38"/>
      <c r="W3499" s="39"/>
      <c r="X3499" s="41"/>
      <c r="Y3499" s="38"/>
    </row>
    <row r="3500" spans="1:25" ht="17.25">
      <c r="A3500" s="38"/>
      <c r="B3500" s="38"/>
      <c r="C3500" s="38"/>
      <c r="D3500" s="38"/>
      <c r="F3500" s="40"/>
      <c r="G3500" s="40"/>
      <c r="H3500" s="38"/>
      <c r="I3500" s="38"/>
      <c r="J3500" s="39"/>
      <c r="K3500" s="38"/>
      <c r="L3500" s="38"/>
      <c r="M3500" s="38"/>
      <c r="N3500" s="38"/>
      <c r="O3500" s="38"/>
      <c r="P3500" s="38"/>
      <c r="Q3500" s="38"/>
      <c r="R3500" s="38"/>
      <c r="S3500" s="38"/>
      <c r="T3500" s="39"/>
      <c r="U3500" s="38"/>
      <c r="V3500" s="38"/>
      <c r="W3500" s="39"/>
      <c r="X3500" s="41"/>
      <c r="Y3500" s="38"/>
    </row>
    <row r="3501" spans="1:25" ht="17.25">
      <c r="A3501" s="38"/>
      <c r="B3501" s="38"/>
      <c r="C3501" s="38"/>
      <c r="D3501" s="38"/>
      <c r="F3501" s="40"/>
      <c r="G3501" s="40"/>
      <c r="H3501" s="38"/>
      <c r="I3501" s="38"/>
      <c r="J3501" s="39"/>
      <c r="K3501" s="38"/>
      <c r="L3501" s="38"/>
      <c r="M3501" s="38"/>
      <c r="N3501" s="38"/>
      <c r="O3501" s="38"/>
      <c r="P3501" s="38"/>
      <c r="Q3501" s="38"/>
      <c r="R3501" s="38"/>
      <c r="S3501" s="38"/>
      <c r="T3501" s="39"/>
      <c r="U3501" s="38"/>
      <c r="V3501" s="38"/>
      <c r="W3501" s="39"/>
      <c r="X3501" s="41"/>
      <c r="Y3501" s="38"/>
    </row>
    <row r="3502" spans="1:25" ht="17.25">
      <c r="A3502" s="38"/>
      <c r="B3502" s="38"/>
      <c r="C3502" s="38"/>
      <c r="D3502" s="38"/>
      <c r="F3502" s="40"/>
      <c r="G3502" s="40"/>
      <c r="H3502" s="38"/>
      <c r="I3502" s="38"/>
      <c r="J3502" s="39"/>
      <c r="K3502" s="38"/>
      <c r="L3502" s="38"/>
      <c r="M3502" s="38"/>
      <c r="N3502" s="38"/>
      <c r="O3502" s="38"/>
      <c r="P3502" s="38"/>
      <c r="Q3502" s="38"/>
      <c r="R3502" s="38"/>
      <c r="S3502" s="38"/>
      <c r="T3502" s="39"/>
      <c r="U3502" s="38"/>
      <c r="V3502" s="38"/>
      <c r="W3502" s="39"/>
      <c r="X3502" s="41"/>
      <c r="Y3502" s="38"/>
    </row>
    <row r="3503" spans="1:25" ht="17.25">
      <c r="A3503" s="38"/>
      <c r="B3503" s="38"/>
      <c r="C3503" s="38"/>
      <c r="D3503" s="38"/>
      <c r="F3503" s="40"/>
      <c r="G3503" s="40"/>
      <c r="H3503" s="38"/>
      <c r="I3503" s="38"/>
      <c r="J3503" s="39"/>
      <c r="K3503" s="38"/>
      <c r="L3503" s="38"/>
      <c r="M3503" s="38"/>
      <c r="N3503" s="38"/>
      <c r="O3503" s="38"/>
      <c r="P3503" s="38"/>
      <c r="Q3503" s="38"/>
      <c r="R3503" s="38"/>
      <c r="S3503" s="38"/>
      <c r="T3503" s="39"/>
      <c r="U3503" s="38"/>
      <c r="V3503" s="38"/>
      <c r="W3503" s="39"/>
      <c r="X3503" s="41"/>
      <c r="Y3503" s="38"/>
    </row>
    <row r="3504" spans="1:25" ht="17.25">
      <c r="A3504" s="38"/>
      <c r="B3504" s="38"/>
      <c r="C3504" s="38"/>
      <c r="D3504" s="38"/>
      <c r="F3504" s="40"/>
      <c r="G3504" s="40"/>
      <c r="H3504" s="38"/>
      <c r="I3504" s="38"/>
      <c r="J3504" s="39"/>
      <c r="K3504" s="38"/>
      <c r="L3504" s="38"/>
      <c r="M3504" s="38"/>
      <c r="N3504" s="38"/>
      <c r="O3504" s="38"/>
      <c r="P3504" s="38"/>
      <c r="Q3504" s="38"/>
      <c r="R3504" s="38"/>
      <c r="S3504" s="38"/>
      <c r="T3504" s="39"/>
      <c r="U3504" s="38"/>
      <c r="V3504" s="38"/>
      <c r="W3504" s="39"/>
      <c r="X3504" s="41"/>
      <c r="Y3504" s="38"/>
    </row>
    <row r="3505" spans="1:25" ht="17.25">
      <c r="A3505" s="38"/>
      <c r="B3505" s="38"/>
      <c r="C3505" s="38"/>
      <c r="D3505" s="38"/>
      <c r="F3505" s="40"/>
      <c r="G3505" s="40"/>
      <c r="H3505" s="38"/>
      <c r="I3505" s="38"/>
      <c r="J3505" s="39"/>
      <c r="K3505" s="38"/>
      <c r="L3505" s="38"/>
      <c r="M3505" s="38"/>
      <c r="N3505" s="38"/>
      <c r="O3505" s="38"/>
      <c r="P3505" s="38"/>
      <c r="Q3505" s="38"/>
      <c r="R3505" s="38"/>
      <c r="S3505" s="38"/>
      <c r="T3505" s="39"/>
      <c r="U3505" s="38"/>
      <c r="V3505" s="38"/>
      <c r="W3505" s="39"/>
      <c r="X3505" s="41"/>
      <c r="Y3505" s="38"/>
    </row>
    <row r="3506" spans="1:25" ht="17.25">
      <c r="A3506" s="38"/>
      <c r="B3506" s="38"/>
      <c r="C3506" s="38"/>
      <c r="D3506" s="38"/>
      <c r="F3506" s="40"/>
      <c r="G3506" s="40"/>
      <c r="H3506" s="38"/>
      <c r="I3506" s="38"/>
      <c r="J3506" s="39"/>
      <c r="K3506" s="38"/>
      <c r="L3506" s="38"/>
      <c r="M3506" s="39"/>
      <c r="N3506" s="38"/>
      <c r="O3506" s="38"/>
      <c r="P3506" s="38"/>
      <c r="Q3506" s="38"/>
      <c r="R3506" s="38"/>
      <c r="S3506" s="38"/>
      <c r="T3506" s="39"/>
      <c r="U3506" s="38"/>
      <c r="V3506" s="38"/>
      <c r="W3506" s="39"/>
      <c r="X3506" s="41"/>
      <c r="Y3506" s="38"/>
    </row>
    <row r="3507" spans="1:25" ht="17.25">
      <c r="A3507" s="38"/>
      <c r="B3507" s="38"/>
      <c r="C3507" s="38"/>
      <c r="D3507" s="38"/>
      <c r="F3507" s="40"/>
      <c r="G3507" s="40"/>
      <c r="H3507" s="38"/>
      <c r="I3507" s="38"/>
      <c r="J3507" s="39"/>
      <c r="K3507" s="38"/>
      <c r="L3507" s="38"/>
      <c r="M3507" s="39"/>
      <c r="N3507" s="38"/>
      <c r="O3507" s="38"/>
      <c r="P3507" s="38"/>
      <c r="Q3507" s="38"/>
      <c r="R3507" s="38"/>
      <c r="S3507" s="38"/>
      <c r="T3507" s="39"/>
      <c r="U3507" s="38"/>
      <c r="V3507" s="38"/>
      <c r="W3507" s="39"/>
      <c r="X3507" s="41"/>
      <c r="Y3507" s="38"/>
    </row>
    <row r="3508" spans="1:25" ht="17.25">
      <c r="A3508" s="38"/>
      <c r="B3508" s="38"/>
      <c r="C3508" s="38"/>
      <c r="D3508" s="38"/>
      <c r="F3508" s="40"/>
      <c r="G3508" s="40"/>
      <c r="H3508" s="38"/>
      <c r="I3508" s="38"/>
      <c r="J3508" s="39"/>
      <c r="K3508" s="38"/>
      <c r="L3508" s="38"/>
      <c r="M3508" s="38"/>
      <c r="N3508" s="38"/>
      <c r="O3508" s="38"/>
      <c r="P3508" s="38"/>
      <c r="Q3508" s="38"/>
      <c r="R3508" s="38"/>
      <c r="S3508" s="38"/>
      <c r="T3508" s="39"/>
      <c r="U3508" s="38"/>
      <c r="V3508" s="38"/>
      <c r="W3508" s="39"/>
      <c r="X3508" s="41"/>
      <c r="Y3508" s="38"/>
    </row>
    <row r="3509" spans="1:25" ht="17.25">
      <c r="A3509" s="38"/>
      <c r="B3509" s="38"/>
      <c r="C3509" s="38"/>
      <c r="D3509" s="38"/>
      <c r="F3509" s="40"/>
      <c r="G3509" s="40"/>
      <c r="H3509" s="38"/>
      <c r="I3509" s="38"/>
      <c r="J3509" s="39"/>
      <c r="K3509" s="38"/>
      <c r="L3509" s="38"/>
      <c r="M3509" s="39"/>
      <c r="N3509" s="38"/>
      <c r="O3509" s="38"/>
      <c r="P3509" s="38"/>
      <c r="Q3509" s="38"/>
      <c r="R3509" s="38"/>
      <c r="S3509" s="38"/>
      <c r="T3509" s="39"/>
      <c r="U3509" s="38"/>
      <c r="V3509" s="38"/>
      <c r="W3509" s="39"/>
      <c r="X3509" s="41"/>
      <c r="Y3509" s="38"/>
    </row>
    <row r="3510" spans="1:25" ht="17.25">
      <c r="A3510" s="38"/>
      <c r="B3510" s="38"/>
      <c r="C3510" s="38"/>
      <c r="D3510" s="38"/>
      <c r="F3510" s="40"/>
      <c r="G3510" s="40"/>
      <c r="H3510" s="38"/>
      <c r="I3510" s="38"/>
      <c r="J3510" s="39"/>
      <c r="K3510" s="38"/>
      <c r="L3510" s="38"/>
      <c r="M3510" s="38"/>
      <c r="N3510" s="38"/>
      <c r="O3510" s="38"/>
      <c r="P3510" s="38"/>
      <c r="Q3510" s="38"/>
      <c r="R3510" s="38"/>
      <c r="S3510" s="38"/>
      <c r="T3510" s="39"/>
      <c r="U3510" s="38"/>
      <c r="V3510" s="38"/>
      <c r="W3510" s="39"/>
      <c r="X3510" s="41"/>
      <c r="Y3510" s="38"/>
    </row>
    <row r="3511" spans="1:25" ht="17.25">
      <c r="A3511" s="38"/>
      <c r="B3511" s="38"/>
      <c r="C3511" s="38"/>
      <c r="D3511" s="38"/>
      <c r="F3511" s="40"/>
      <c r="G3511" s="40"/>
      <c r="H3511" s="38"/>
      <c r="I3511" s="38"/>
      <c r="J3511" s="39"/>
      <c r="K3511" s="38"/>
      <c r="L3511" s="38"/>
      <c r="M3511" s="39"/>
      <c r="N3511" s="38"/>
      <c r="O3511" s="38"/>
      <c r="P3511" s="38"/>
      <c r="Q3511" s="38"/>
      <c r="R3511" s="38"/>
      <c r="S3511" s="38"/>
      <c r="T3511" s="39"/>
      <c r="U3511" s="38"/>
      <c r="V3511" s="38"/>
      <c r="W3511" s="39"/>
      <c r="X3511" s="41"/>
      <c r="Y3511" s="38"/>
    </row>
    <row r="3512" spans="1:25" ht="17.25">
      <c r="A3512" s="38"/>
      <c r="B3512" s="38"/>
      <c r="C3512" s="38"/>
      <c r="D3512" s="38"/>
      <c r="F3512" s="40"/>
      <c r="G3512" s="40"/>
      <c r="H3512" s="38"/>
      <c r="I3512" s="38"/>
      <c r="J3512" s="39"/>
      <c r="K3512" s="38"/>
      <c r="L3512" s="38"/>
      <c r="M3512" s="39"/>
      <c r="N3512" s="38"/>
      <c r="O3512" s="38"/>
      <c r="P3512" s="38"/>
      <c r="Q3512" s="38"/>
      <c r="R3512" s="38"/>
      <c r="S3512" s="38"/>
      <c r="T3512" s="39"/>
      <c r="U3512" s="38"/>
      <c r="V3512" s="38"/>
      <c r="W3512" s="39"/>
      <c r="X3512" s="41"/>
      <c r="Y3512" s="38"/>
    </row>
    <row r="3513" spans="1:25" ht="17.25">
      <c r="A3513" s="38"/>
      <c r="B3513" s="38"/>
      <c r="C3513" s="38"/>
      <c r="D3513" s="38"/>
      <c r="F3513" s="40"/>
      <c r="G3513" s="40"/>
      <c r="H3513" s="38"/>
      <c r="I3513" s="38"/>
      <c r="J3513" s="39"/>
      <c r="K3513" s="38"/>
      <c r="L3513" s="38"/>
      <c r="M3513" s="39"/>
      <c r="N3513" s="38"/>
      <c r="O3513" s="38"/>
      <c r="P3513" s="38"/>
      <c r="Q3513" s="38"/>
      <c r="R3513" s="38"/>
      <c r="S3513" s="38"/>
      <c r="T3513" s="39"/>
      <c r="U3513" s="38"/>
      <c r="V3513" s="38"/>
      <c r="W3513" s="39"/>
      <c r="X3513" s="41"/>
      <c r="Y3513" s="38"/>
    </row>
    <row r="3514" spans="1:25" ht="17.25">
      <c r="A3514" s="38"/>
      <c r="B3514" s="38"/>
      <c r="C3514" s="38"/>
      <c r="D3514" s="38"/>
      <c r="F3514" s="40"/>
      <c r="G3514" s="40"/>
      <c r="H3514" s="38"/>
      <c r="I3514" s="38"/>
      <c r="J3514" s="39"/>
      <c r="K3514" s="38"/>
      <c r="L3514" s="38"/>
      <c r="M3514" s="39"/>
      <c r="N3514" s="38"/>
      <c r="O3514" s="38"/>
      <c r="P3514" s="38"/>
      <c r="Q3514" s="38"/>
      <c r="R3514" s="38"/>
      <c r="S3514" s="38"/>
      <c r="T3514" s="39"/>
      <c r="U3514" s="38"/>
      <c r="V3514" s="38"/>
      <c r="W3514" s="39"/>
      <c r="X3514" s="41"/>
      <c r="Y3514" s="38"/>
    </row>
    <row r="3515" spans="1:25" ht="17.25">
      <c r="A3515" s="38"/>
      <c r="B3515" s="38"/>
      <c r="C3515" s="38"/>
      <c r="D3515" s="38"/>
      <c r="F3515" s="40"/>
      <c r="G3515" s="40"/>
      <c r="H3515" s="38"/>
      <c r="I3515" s="38"/>
      <c r="J3515" s="39"/>
      <c r="K3515" s="38"/>
      <c r="L3515" s="38"/>
      <c r="M3515" s="38"/>
      <c r="N3515" s="38"/>
      <c r="O3515" s="38"/>
      <c r="P3515" s="38"/>
      <c r="Q3515" s="38"/>
      <c r="R3515" s="38"/>
      <c r="S3515" s="38"/>
      <c r="T3515" s="39"/>
      <c r="U3515" s="38"/>
      <c r="V3515" s="38"/>
      <c r="W3515" s="39"/>
      <c r="X3515" s="41"/>
      <c r="Y3515" s="38"/>
    </row>
    <row r="3516" spans="1:25" ht="17.25">
      <c r="A3516" s="38"/>
      <c r="B3516" s="38"/>
      <c r="C3516" s="38"/>
      <c r="D3516" s="38"/>
      <c r="F3516" s="40"/>
      <c r="G3516" s="40"/>
      <c r="H3516" s="38"/>
      <c r="I3516" s="38"/>
      <c r="J3516" s="39"/>
      <c r="K3516" s="38"/>
      <c r="L3516" s="38"/>
      <c r="M3516" s="38"/>
      <c r="N3516" s="38"/>
      <c r="O3516" s="38"/>
      <c r="P3516" s="38"/>
      <c r="Q3516" s="38"/>
      <c r="R3516" s="38"/>
      <c r="S3516" s="38"/>
      <c r="T3516" s="39"/>
      <c r="U3516" s="38"/>
      <c r="V3516" s="38"/>
      <c r="W3516" s="39"/>
      <c r="X3516" s="41"/>
      <c r="Y3516" s="38"/>
    </row>
    <row r="3517" spans="1:25" ht="17.25">
      <c r="A3517" s="38"/>
      <c r="B3517" s="38"/>
      <c r="C3517" s="38"/>
      <c r="D3517" s="38"/>
      <c r="F3517" s="40"/>
      <c r="G3517" s="40"/>
      <c r="H3517" s="38"/>
      <c r="I3517" s="38"/>
      <c r="J3517" s="39"/>
      <c r="K3517" s="38"/>
      <c r="L3517" s="38"/>
      <c r="M3517" s="38"/>
      <c r="N3517" s="38"/>
      <c r="O3517" s="38"/>
      <c r="P3517" s="38"/>
      <c r="Q3517" s="38"/>
      <c r="R3517" s="38"/>
      <c r="S3517" s="38"/>
      <c r="T3517" s="39"/>
      <c r="U3517" s="38"/>
      <c r="V3517" s="38"/>
      <c r="W3517" s="39"/>
      <c r="X3517" s="41"/>
      <c r="Y3517" s="38"/>
    </row>
    <row r="3518" spans="1:25" ht="17.25">
      <c r="A3518" s="38"/>
      <c r="B3518" s="38"/>
      <c r="C3518" s="38"/>
      <c r="D3518" s="38"/>
      <c r="F3518" s="40"/>
      <c r="G3518" s="40"/>
      <c r="H3518" s="38"/>
      <c r="I3518" s="38"/>
      <c r="J3518" s="39"/>
      <c r="K3518" s="38"/>
      <c r="L3518" s="38"/>
      <c r="M3518" s="38"/>
      <c r="N3518" s="38"/>
      <c r="O3518" s="38"/>
      <c r="P3518" s="38"/>
      <c r="Q3518" s="38"/>
      <c r="R3518" s="38"/>
      <c r="S3518" s="38"/>
      <c r="T3518" s="39"/>
      <c r="U3518" s="38"/>
      <c r="V3518" s="38"/>
      <c r="W3518" s="39"/>
      <c r="X3518" s="41"/>
      <c r="Y3518" s="38"/>
    </row>
    <row r="3519" spans="1:25" ht="17.25">
      <c r="A3519" s="38"/>
      <c r="B3519" s="38"/>
      <c r="C3519" s="38"/>
      <c r="D3519" s="38"/>
      <c r="F3519" s="40"/>
      <c r="G3519" s="40"/>
      <c r="H3519" s="38"/>
      <c r="I3519" s="38"/>
      <c r="J3519" s="39"/>
      <c r="K3519" s="38"/>
      <c r="L3519" s="38"/>
      <c r="M3519" s="38"/>
      <c r="N3519" s="38"/>
      <c r="O3519" s="38"/>
      <c r="P3519" s="38"/>
      <c r="Q3519" s="38"/>
      <c r="R3519" s="38"/>
      <c r="S3519" s="38"/>
      <c r="T3519" s="39"/>
      <c r="U3519" s="38"/>
      <c r="V3519" s="38"/>
      <c r="W3519" s="39"/>
      <c r="X3519" s="41"/>
      <c r="Y3519" s="38"/>
    </row>
    <row r="3520" spans="1:25" ht="17.25">
      <c r="A3520" s="38"/>
      <c r="B3520" s="38"/>
      <c r="C3520" s="38"/>
      <c r="D3520" s="38"/>
      <c r="F3520" s="40"/>
      <c r="G3520" s="40"/>
      <c r="H3520" s="38"/>
      <c r="I3520" s="38"/>
      <c r="J3520" s="39"/>
      <c r="K3520" s="38"/>
      <c r="L3520" s="38"/>
      <c r="M3520" s="38"/>
      <c r="N3520" s="38"/>
      <c r="O3520" s="38"/>
      <c r="P3520" s="38"/>
      <c r="Q3520" s="38"/>
      <c r="R3520" s="38"/>
      <c r="S3520" s="38"/>
      <c r="T3520" s="39"/>
      <c r="U3520" s="38"/>
      <c r="V3520" s="38"/>
      <c r="W3520" s="39"/>
      <c r="X3520" s="41"/>
      <c r="Y3520" s="38"/>
    </row>
    <row r="3521" spans="1:25" ht="17.25">
      <c r="A3521" s="38"/>
      <c r="B3521" s="38"/>
      <c r="C3521" s="38"/>
      <c r="D3521" s="38"/>
      <c r="F3521" s="40"/>
      <c r="G3521" s="40"/>
      <c r="H3521" s="38"/>
      <c r="I3521" s="38"/>
      <c r="J3521" s="39"/>
      <c r="K3521" s="38"/>
      <c r="L3521" s="38"/>
      <c r="M3521" s="38"/>
      <c r="N3521" s="38"/>
      <c r="O3521" s="38"/>
      <c r="P3521" s="38"/>
      <c r="Q3521" s="38"/>
      <c r="R3521" s="38"/>
      <c r="S3521" s="38"/>
      <c r="T3521" s="39"/>
      <c r="U3521" s="38"/>
      <c r="V3521" s="38"/>
      <c r="W3521" s="39"/>
      <c r="X3521" s="41"/>
      <c r="Y3521" s="38"/>
    </row>
    <row r="3522" spans="1:25" ht="17.25">
      <c r="A3522" s="38"/>
      <c r="B3522" s="38"/>
      <c r="C3522" s="38"/>
      <c r="D3522" s="38"/>
      <c r="F3522" s="40"/>
      <c r="G3522" s="40"/>
      <c r="H3522" s="38"/>
      <c r="I3522" s="38"/>
      <c r="J3522" s="39"/>
      <c r="K3522" s="38"/>
      <c r="L3522" s="38"/>
      <c r="M3522" s="38"/>
      <c r="N3522" s="38"/>
      <c r="O3522" s="38"/>
      <c r="P3522" s="38"/>
      <c r="Q3522" s="38"/>
      <c r="R3522" s="38"/>
      <c r="S3522" s="38"/>
      <c r="T3522" s="39"/>
      <c r="U3522" s="38"/>
      <c r="V3522" s="38"/>
      <c r="W3522" s="39"/>
      <c r="X3522" s="41"/>
      <c r="Y3522" s="38"/>
    </row>
    <row r="3523" spans="1:25" ht="17.25">
      <c r="A3523" s="38"/>
      <c r="B3523" s="38"/>
      <c r="C3523" s="38"/>
      <c r="D3523" s="38"/>
      <c r="F3523" s="40"/>
      <c r="G3523" s="40"/>
      <c r="H3523" s="38"/>
      <c r="I3523" s="38"/>
      <c r="J3523" s="39"/>
      <c r="K3523" s="38"/>
      <c r="L3523" s="38"/>
      <c r="M3523" s="38"/>
      <c r="N3523" s="38"/>
      <c r="O3523" s="38"/>
      <c r="P3523" s="38"/>
      <c r="Q3523" s="38"/>
      <c r="R3523" s="38"/>
      <c r="S3523" s="38"/>
      <c r="T3523" s="39"/>
      <c r="U3523" s="38"/>
      <c r="V3523" s="38"/>
      <c r="W3523" s="39"/>
      <c r="X3523" s="41"/>
      <c r="Y3523" s="38"/>
    </row>
    <row r="3524" spans="1:25" ht="17.25">
      <c r="A3524" s="38"/>
      <c r="B3524" s="38"/>
      <c r="C3524" s="38"/>
      <c r="D3524" s="38"/>
      <c r="F3524" s="40"/>
      <c r="G3524" s="40"/>
      <c r="H3524" s="38"/>
      <c r="I3524" s="38"/>
      <c r="J3524" s="39"/>
      <c r="K3524" s="38"/>
      <c r="L3524" s="38"/>
      <c r="M3524" s="38"/>
      <c r="N3524" s="38"/>
      <c r="O3524" s="38"/>
      <c r="P3524" s="38"/>
      <c r="Q3524" s="38"/>
      <c r="R3524" s="38"/>
      <c r="S3524" s="38"/>
      <c r="T3524" s="39"/>
      <c r="U3524" s="38"/>
      <c r="V3524" s="38"/>
      <c r="W3524" s="39"/>
      <c r="X3524" s="41"/>
      <c r="Y3524" s="38"/>
    </row>
    <row r="3525" spans="1:25" ht="17.25">
      <c r="A3525" s="38"/>
      <c r="B3525" s="38"/>
      <c r="C3525" s="38"/>
      <c r="D3525" s="38"/>
      <c r="F3525" s="40"/>
      <c r="G3525" s="40"/>
      <c r="H3525" s="38"/>
      <c r="I3525" s="38"/>
      <c r="J3525" s="39"/>
      <c r="K3525" s="38"/>
      <c r="L3525" s="38"/>
      <c r="M3525" s="38"/>
      <c r="N3525" s="38"/>
      <c r="O3525" s="38"/>
      <c r="P3525" s="38"/>
      <c r="Q3525" s="38"/>
      <c r="R3525" s="38"/>
      <c r="S3525" s="38"/>
      <c r="T3525" s="39"/>
      <c r="U3525" s="38"/>
      <c r="V3525" s="38"/>
      <c r="W3525" s="39"/>
      <c r="X3525" s="41"/>
      <c r="Y3525" s="38"/>
    </row>
    <row r="3526" spans="1:25" ht="17.25">
      <c r="A3526" s="38"/>
      <c r="B3526" s="38"/>
      <c r="C3526" s="38"/>
      <c r="D3526" s="38"/>
      <c r="F3526" s="40"/>
      <c r="G3526" s="40"/>
      <c r="H3526" s="38"/>
      <c r="I3526" s="38"/>
      <c r="J3526" s="39"/>
      <c r="K3526" s="38"/>
      <c r="L3526" s="38"/>
      <c r="M3526" s="39"/>
      <c r="N3526" s="38"/>
      <c r="O3526" s="38"/>
      <c r="P3526" s="38"/>
      <c r="Q3526" s="38"/>
      <c r="R3526" s="38"/>
      <c r="S3526" s="38"/>
      <c r="T3526" s="39"/>
      <c r="U3526" s="38"/>
      <c r="V3526" s="38"/>
      <c r="W3526" s="39"/>
      <c r="X3526" s="41"/>
      <c r="Y3526" s="38"/>
    </row>
    <row r="3527" spans="1:25" ht="17.25">
      <c r="A3527" s="38"/>
      <c r="B3527" s="38"/>
      <c r="C3527" s="38"/>
      <c r="D3527" s="38"/>
      <c r="F3527" s="40"/>
      <c r="G3527" s="40"/>
      <c r="H3527" s="38"/>
      <c r="I3527" s="38"/>
      <c r="J3527" s="39"/>
      <c r="K3527" s="38"/>
      <c r="L3527" s="38"/>
      <c r="M3527" s="39"/>
      <c r="N3527" s="38"/>
      <c r="O3527" s="38"/>
      <c r="P3527" s="38"/>
      <c r="Q3527" s="38"/>
      <c r="R3527" s="38"/>
      <c r="S3527" s="38"/>
      <c r="T3527" s="39"/>
      <c r="U3527" s="38"/>
      <c r="V3527" s="38"/>
      <c r="W3527" s="39"/>
      <c r="X3527" s="41"/>
      <c r="Y3527" s="38"/>
    </row>
    <row r="3528" spans="1:25" ht="17.25">
      <c r="A3528" s="38"/>
      <c r="B3528" s="38"/>
      <c r="C3528" s="38"/>
      <c r="D3528" s="38"/>
      <c r="F3528" s="40"/>
      <c r="G3528" s="40"/>
      <c r="H3528" s="38"/>
      <c r="I3528" s="38"/>
      <c r="J3528" s="39"/>
      <c r="K3528" s="38"/>
      <c r="L3528" s="38"/>
      <c r="M3528" s="38"/>
      <c r="N3528" s="38"/>
      <c r="O3528" s="38"/>
      <c r="P3528" s="38"/>
      <c r="Q3528" s="38"/>
      <c r="R3528" s="38"/>
      <c r="S3528" s="38"/>
      <c r="T3528" s="39"/>
      <c r="U3528" s="38"/>
      <c r="V3528" s="38"/>
      <c r="W3528" s="39"/>
      <c r="X3528" s="41"/>
      <c r="Y3528" s="38"/>
    </row>
    <row r="3529" spans="1:25" ht="17.25">
      <c r="A3529" s="38"/>
      <c r="B3529" s="38"/>
      <c r="C3529" s="38"/>
      <c r="D3529" s="38"/>
      <c r="F3529" s="40"/>
      <c r="G3529" s="40"/>
      <c r="H3529" s="38"/>
      <c r="I3529" s="38"/>
      <c r="J3529" s="39"/>
      <c r="K3529" s="38"/>
      <c r="L3529" s="38"/>
      <c r="M3529" s="39"/>
      <c r="N3529" s="38"/>
      <c r="O3529" s="38"/>
      <c r="P3529" s="38"/>
      <c r="Q3529" s="38"/>
      <c r="R3529" s="38"/>
      <c r="S3529" s="38"/>
      <c r="T3529" s="39"/>
      <c r="U3529" s="38"/>
      <c r="V3529" s="38"/>
      <c r="W3529" s="39"/>
      <c r="X3529" s="41"/>
      <c r="Y3529" s="38"/>
    </row>
    <row r="3530" spans="1:25" ht="17.25">
      <c r="A3530" s="38"/>
      <c r="B3530" s="38"/>
      <c r="C3530" s="38"/>
      <c r="D3530" s="38"/>
      <c r="F3530" s="40"/>
      <c r="G3530" s="40"/>
      <c r="H3530" s="38"/>
      <c r="I3530" s="38"/>
      <c r="J3530" s="39"/>
      <c r="K3530" s="38"/>
      <c r="L3530" s="38"/>
      <c r="M3530" s="38"/>
      <c r="N3530" s="38"/>
      <c r="O3530" s="38"/>
      <c r="P3530" s="38"/>
      <c r="Q3530" s="38"/>
      <c r="R3530" s="38"/>
      <c r="S3530" s="38"/>
      <c r="T3530" s="39"/>
      <c r="U3530" s="38"/>
      <c r="V3530" s="38"/>
      <c r="W3530" s="39"/>
      <c r="X3530" s="41"/>
      <c r="Y3530" s="38"/>
    </row>
    <row r="3531" spans="1:25" ht="17.25">
      <c r="A3531" s="38"/>
      <c r="B3531" s="38"/>
      <c r="C3531" s="38"/>
      <c r="D3531" s="38"/>
      <c r="F3531" s="40"/>
      <c r="G3531" s="40"/>
      <c r="H3531" s="38"/>
      <c r="I3531" s="38"/>
      <c r="J3531" s="39"/>
      <c r="K3531" s="38"/>
      <c r="L3531" s="38"/>
      <c r="M3531" s="39"/>
      <c r="N3531" s="38"/>
      <c r="O3531" s="38"/>
      <c r="P3531" s="38"/>
      <c r="Q3531" s="38"/>
      <c r="R3531" s="38"/>
      <c r="S3531" s="38"/>
      <c r="T3531" s="39"/>
      <c r="U3531" s="38"/>
      <c r="V3531" s="38"/>
      <c r="W3531" s="39"/>
      <c r="X3531" s="41"/>
      <c r="Y3531" s="38"/>
    </row>
    <row r="3532" spans="1:25" ht="17.25">
      <c r="A3532" s="38"/>
      <c r="B3532" s="38"/>
      <c r="C3532" s="38"/>
      <c r="D3532" s="38"/>
      <c r="F3532" s="40"/>
      <c r="G3532" s="40"/>
      <c r="H3532" s="38"/>
      <c r="I3532" s="38"/>
      <c r="J3532" s="39"/>
      <c r="K3532" s="38"/>
      <c r="L3532" s="38"/>
      <c r="M3532" s="39"/>
      <c r="N3532" s="38"/>
      <c r="O3532" s="38"/>
      <c r="P3532" s="38"/>
      <c r="Q3532" s="38"/>
      <c r="R3532" s="38"/>
      <c r="S3532" s="38"/>
      <c r="T3532" s="39"/>
      <c r="U3532" s="38"/>
      <c r="V3532" s="38"/>
      <c r="W3532" s="39"/>
      <c r="X3532" s="41"/>
      <c r="Y3532" s="38"/>
    </row>
    <row r="3533" spans="1:25" ht="17.25">
      <c r="A3533" s="38"/>
      <c r="B3533" s="38"/>
      <c r="C3533" s="38"/>
      <c r="D3533" s="38"/>
      <c r="F3533" s="40"/>
      <c r="G3533" s="40"/>
      <c r="H3533" s="38"/>
      <c r="I3533" s="38"/>
      <c r="J3533" s="39"/>
      <c r="K3533" s="38"/>
      <c r="L3533" s="38"/>
      <c r="M3533" s="39"/>
      <c r="N3533" s="38"/>
      <c r="O3533" s="38"/>
      <c r="P3533" s="38"/>
      <c r="Q3533" s="38"/>
      <c r="R3533" s="38"/>
      <c r="S3533" s="38"/>
      <c r="T3533" s="39"/>
      <c r="U3533" s="38"/>
      <c r="V3533" s="38"/>
      <c r="W3533" s="39"/>
      <c r="X3533" s="41"/>
      <c r="Y3533" s="38"/>
    </row>
    <row r="3534" spans="1:25" ht="17.25">
      <c r="A3534" s="38"/>
      <c r="B3534" s="38"/>
      <c r="C3534" s="38"/>
      <c r="D3534" s="38"/>
      <c r="F3534" s="40"/>
      <c r="G3534" s="40"/>
      <c r="H3534" s="38"/>
      <c r="I3534" s="38"/>
      <c r="J3534" s="39"/>
      <c r="K3534" s="38"/>
      <c r="L3534" s="38"/>
      <c r="M3534" s="39"/>
      <c r="N3534" s="38"/>
      <c r="O3534" s="38"/>
      <c r="P3534" s="38"/>
      <c r="Q3534" s="38"/>
      <c r="R3534" s="38"/>
      <c r="S3534" s="38"/>
      <c r="T3534" s="39"/>
      <c r="U3534" s="38"/>
      <c r="V3534" s="38"/>
      <c r="W3534" s="39"/>
      <c r="X3534" s="41"/>
      <c r="Y3534" s="38"/>
    </row>
    <row r="3535" spans="1:25" ht="17.25">
      <c r="A3535" s="38"/>
      <c r="B3535" s="38"/>
      <c r="C3535" s="38"/>
      <c r="D3535" s="38"/>
      <c r="F3535" s="40"/>
      <c r="G3535" s="40"/>
      <c r="H3535" s="38"/>
      <c r="I3535" s="38"/>
      <c r="J3535" s="39"/>
      <c r="K3535" s="38"/>
      <c r="L3535" s="38"/>
      <c r="M3535" s="38"/>
      <c r="N3535" s="38"/>
      <c r="O3535" s="38"/>
      <c r="P3535" s="38"/>
      <c r="Q3535" s="38"/>
      <c r="R3535" s="38"/>
      <c r="S3535" s="38"/>
      <c r="T3535" s="39"/>
      <c r="U3535" s="38"/>
      <c r="V3535" s="38"/>
      <c r="W3535" s="39"/>
      <c r="X3535" s="41"/>
      <c r="Y3535" s="38"/>
    </row>
    <row r="3536" spans="1:25" ht="17.25">
      <c r="A3536" s="38"/>
      <c r="B3536" s="38"/>
      <c r="C3536" s="38"/>
      <c r="D3536" s="38"/>
      <c r="F3536" s="40"/>
      <c r="G3536" s="40"/>
      <c r="H3536" s="38"/>
      <c r="I3536" s="38"/>
      <c r="J3536" s="39"/>
      <c r="K3536" s="38"/>
      <c r="L3536" s="38"/>
      <c r="M3536" s="38"/>
      <c r="N3536" s="38"/>
      <c r="O3536" s="38"/>
      <c r="P3536" s="38"/>
      <c r="Q3536" s="38"/>
      <c r="R3536" s="38"/>
      <c r="S3536" s="38"/>
      <c r="T3536" s="39"/>
      <c r="U3536" s="38"/>
      <c r="V3536" s="38"/>
      <c r="W3536" s="39"/>
      <c r="X3536" s="41"/>
      <c r="Y3536" s="38"/>
    </row>
    <row r="3537" spans="1:25" ht="17.25">
      <c r="A3537" s="38"/>
      <c r="B3537" s="38"/>
      <c r="C3537" s="38"/>
      <c r="D3537" s="38"/>
      <c r="F3537" s="40"/>
      <c r="G3537" s="40"/>
      <c r="H3537" s="38"/>
      <c r="I3537" s="38"/>
      <c r="J3537" s="39"/>
      <c r="K3537" s="38"/>
      <c r="L3537" s="38"/>
      <c r="M3537" s="38"/>
      <c r="N3537" s="38"/>
      <c r="O3537" s="38"/>
      <c r="P3537" s="38"/>
      <c r="Q3537" s="38"/>
      <c r="R3537" s="38"/>
      <c r="S3537" s="38"/>
      <c r="T3537" s="39"/>
      <c r="U3537" s="38"/>
      <c r="V3537" s="38"/>
      <c r="W3537" s="39"/>
      <c r="X3537" s="41"/>
      <c r="Y3537" s="38"/>
    </row>
    <row r="3538" spans="1:25" ht="17.25">
      <c r="A3538" s="38"/>
      <c r="B3538" s="38"/>
      <c r="C3538" s="38"/>
      <c r="D3538" s="38"/>
      <c r="F3538" s="40"/>
      <c r="G3538" s="40"/>
      <c r="H3538" s="38"/>
      <c r="I3538" s="38"/>
      <c r="J3538" s="39"/>
      <c r="K3538" s="38"/>
      <c r="L3538" s="38"/>
      <c r="M3538" s="38"/>
      <c r="N3538" s="38"/>
      <c r="O3538" s="38"/>
      <c r="P3538" s="38"/>
      <c r="Q3538" s="38"/>
      <c r="R3538" s="38"/>
      <c r="S3538" s="38"/>
      <c r="T3538" s="39"/>
      <c r="U3538" s="38"/>
      <c r="V3538" s="38"/>
      <c r="W3538" s="39"/>
      <c r="X3538" s="41"/>
      <c r="Y3538" s="38"/>
    </row>
    <row r="3539" spans="1:25" ht="17.25">
      <c r="A3539" s="38"/>
      <c r="B3539" s="38"/>
      <c r="C3539" s="38"/>
      <c r="D3539" s="38"/>
      <c r="F3539" s="40"/>
      <c r="G3539" s="40"/>
      <c r="H3539" s="38"/>
      <c r="I3539" s="38"/>
      <c r="J3539" s="39"/>
      <c r="K3539" s="38"/>
      <c r="L3539" s="38"/>
      <c r="M3539" s="38"/>
      <c r="N3539" s="38"/>
      <c r="O3539" s="38"/>
      <c r="P3539" s="38"/>
      <c r="Q3539" s="38"/>
      <c r="R3539" s="38"/>
      <c r="S3539" s="38"/>
      <c r="T3539" s="39"/>
      <c r="U3539" s="38"/>
      <c r="V3539" s="38"/>
      <c r="W3539" s="39"/>
      <c r="X3539" s="41"/>
      <c r="Y3539" s="38"/>
    </row>
    <row r="3540" spans="1:25" ht="17.25">
      <c r="A3540" s="38"/>
      <c r="B3540" s="38"/>
      <c r="C3540" s="38"/>
      <c r="D3540" s="38"/>
      <c r="F3540" s="40"/>
      <c r="G3540" s="40"/>
      <c r="H3540" s="38"/>
      <c r="I3540" s="38"/>
      <c r="J3540" s="39"/>
      <c r="K3540" s="38"/>
      <c r="L3540" s="38"/>
      <c r="M3540" s="38"/>
      <c r="N3540" s="38"/>
      <c r="O3540" s="38"/>
      <c r="P3540" s="38"/>
      <c r="Q3540" s="38"/>
      <c r="R3540" s="38"/>
      <c r="S3540" s="38"/>
      <c r="T3540" s="39"/>
      <c r="U3540" s="38"/>
      <c r="V3540" s="38"/>
      <c r="W3540" s="39"/>
      <c r="X3540" s="41"/>
      <c r="Y3540" s="38"/>
    </row>
    <row r="3541" spans="1:25" ht="17.25">
      <c r="A3541" s="38"/>
      <c r="B3541" s="38"/>
      <c r="C3541" s="38"/>
      <c r="D3541" s="38"/>
      <c r="F3541" s="40"/>
      <c r="G3541" s="40"/>
      <c r="H3541" s="38"/>
      <c r="I3541" s="38"/>
      <c r="J3541" s="39"/>
      <c r="K3541" s="38"/>
      <c r="L3541" s="38"/>
      <c r="M3541" s="38"/>
      <c r="N3541" s="38"/>
      <c r="O3541" s="38"/>
      <c r="P3541" s="38"/>
      <c r="Q3541" s="38"/>
      <c r="R3541" s="38"/>
      <c r="S3541" s="38"/>
      <c r="T3541" s="39"/>
      <c r="U3541" s="38"/>
      <c r="V3541" s="38"/>
      <c r="W3541" s="39"/>
      <c r="X3541" s="41"/>
      <c r="Y3541" s="38"/>
    </row>
    <row r="3542" spans="1:25" ht="17.25">
      <c r="A3542" s="38"/>
      <c r="B3542" s="38"/>
      <c r="C3542" s="38"/>
      <c r="D3542" s="38"/>
      <c r="F3542" s="40"/>
      <c r="G3542" s="40"/>
      <c r="H3542" s="38"/>
      <c r="I3542" s="38"/>
      <c r="J3542" s="39"/>
      <c r="K3542" s="38"/>
      <c r="L3542" s="38"/>
      <c r="M3542" s="38"/>
      <c r="N3542" s="38"/>
      <c r="O3542" s="38"/>
      <c r="P3542" s="38"/>
      <c r="Q3542" s="38"/>
      <c r="R3542" s="38"/>
      <c r="S3542" s="38"/>
      <c r="T3542" s="39"/>
      <c r="U3542" s="38"/>
      <c r="V3542" s="38"/>
      <c r="W3542" s="39"/>
      <c r="X3542" s="41"/>
      <c r="Y3542" s="38"/>
    </row>
    <row r="3543" spans="1:25" ht="17.25">
      <c r="A3543" s="38"/>
      <c r="B3543" s="38"/>
      <c r="C3543" s="38"/>
      <c r="D3543" s="38"/>
      <c r="F3543" s="40"/>
      <c r="G3543" s="40"/>
      <c r="H3543" s="38"/>
      <c r="I3543" s="38"/>
      <c r="J3543" s="39"/>
      <c r="K3543" s="38"/>
      <c r="L3543" s="38"/>
      <c r="M3543" s="38"/>
      <c r="N3543" s="38"/>
      <c r="O3543" s="38"/>
      <c r="P3543" s="38"/>
      <c r="Q3543" s="38"/>
      <c r="R3543" s="38"/>
      <c r="S3543" s="38"/>
      <c r="T3543" s="39"/>
      <c r="U3543" s="38"/>
      <c r="V3543" s="38"/>
      <c r="W3543" s="39"/>
      <c r="X3543" s="41"/>
      <c r="Y3543" s="38"/>
    </row>
    <row r="3544" spans="1:25" ht="17.25">
      <c r="A3544" s="38"/>
      <c r="B3544" s="38"/>
      <c r="C3544" s="38"/>
      <c r="D3544" s="38"/>
      <c r="F3544" s="40"/>
      <c r="G3544" s="40"/>
      <c r="H3544" s="38"/>
      <c r="I3544" s="38"/>
      <c r="J3544" s="39"/>
      <c r="K3544" s="38"/>
      <c r="L3544" s="38"/>
      <c r="M3544" s="38"/>
      <c r="N3544" s="38"/>
      <c r="O3544" s="38"/>
      <c r="P3544" s="38"/>
      <c r="Q3544" s="38"/>
      <c r="R3544" s="38"/>
      <c r="S3544" s="38"/>
      <c r="T3544" s="39"/>
      <c r="U3544" s="38"/>
      <c r="V3544" s="38"/>
      <c r="W3544" s="39"/>
      <c r="X3544" s="41"/>
      <c r="Y3544" s="38"/>
    </row>
    <row r="3545" spans="1:25" ht="17.25">
      <c r="A3545" s="38"/>
      <c r="B3545" s="38"/>
      <c r="C3545" s="38"/>
      <c r="D3545" s="38"/>
      <c r="F3545" s="40"/>
      <c r="G3545" s="40"/>
      <c r="H3545" s="38"/>
      <c r="I3545" s="38"/>
      <c r="J3545" s="39"/>
      <c r="K3545" s="38"/>
      <c r="L3545" s="38"/>
      <c r="M3545" s="38"/>
      <c r="N3545" s="38"/>
      <c r="O3545" s="38"/>
      <c r="P3545" s="38"/>
      <c r="Q3545" s="38"/>
      <c r="R3545" s="38"/>
      <c r="S3545" s="38"/>
      <c r="T3545" s="39"/>
      <c r="U3545" s="38"/>
      <c r="V3545" s="38"/>
      <c r="W3545" s="39"/>
      <c r="X3545" s="41"/>
      <c r="Y3545" s="38"/>
    </row>
    <row r="3546" spans="1:25" ht="17.25">
      <c r="A3546" s="38"/>
      <c r="B3546" s="38"/>
      <c r="C3546" s="38"/>
      <c r="D3546" s="38"/>
      <c r="F3546" s="40"/>
      <c r="G3546" s="40"/>
      <c r="H3546" s="38"/>
      <c r="I3546" s="38"/>
      <c r="J3546" s="39"/>
      <c r="K3546" s="38"/>
      <c r="L3546" s="38"/>
      <c r="M3546" s="39"/>
      <c r="N3546" s="38"/>
      <c r="O3546" s="38"/>
      <c r="P3546" s="38"/>
      <c r="Q3546" s="38"/>
      <c r="R3546" s="38"/>
      <c r="S3546" s="38"/>
      <c r="T3546" s="39"/>
      <c r="U3546" s="38"/>
      <c r="V3546" s="38"/>
      <c r="W3546" s="39"/>
      <c r="X3546" s="41"/>
      <c r="Y3546" s="38"/>
    </row>
    <row r="3547" spans="1:25" ht="17.25">
      <c r="A3547" s="38"/>
      <c r="B3547" s="38"/>
      <c r="C3547" s="38"/>
      <c r="D3547" s="38"/>
      <c r="F3547" s="40"/>
      <c r="G3547" s="40"/>
      <c r="H3547" s="38"/>
      <c r="I3547" s="38"/>
      <c r="J3547" s="39"/>
      <c r="K3547" s="38"/>
      <c r="L3547" s="38"/>
      <c r="M3547" s="39"/>
      <c r="N3547" s="38"/>
      <c r="O3547" s="38"/>
      <c r="P3547" s="38"/>
      <c r="Q3547" s="38"/>
      <c r="R3547" s="38"/>
      <c r="S3547" s="38"/>
      <c r="T3547" s="39"/>
      <c r="U3547" s="38"/>
      <c r="V3547" s="38"/>
      <c r="W3547" s="39"/>
      <c r="X3547" s="41"/>
      <c r="Y3547" s="38"/>
    </row>
    <row r="3548" spans="1:25" ht="17.25">
      <c r="A3548" s="38"/>
      <c r="B3548" s="38"/>
      <c r="C3548" s="38"/>
      <c r="D3548" s="38"/>
      <c r="F3548" s="40"/>
      <c r="G3548" s="40"/>
      <c r="H3548" s="38"/>
      <c r="I3548" s="38"/>
      <c r="J3548" s="39"/>
      <c r="K3548" s="38"/>
      <c r="L3548" s="38"/>
      <c r="M3548" s="38"/>
      <c r="N3548" s="38"/>
      <c r="O3548" s="38"/>
      <c r="P3548" s="38"/>
      <c r="Q3548" s="38"/>
      <c r="R3548" s="38"/>
      <c r="S3548" s="38"/>
      <c r="T3548" s="39"/>
      <c r="U3548" s="38"/>
      <c r="V3548" s="38"/>
      <c r="W3548" s="39"/>
      <c r="X3548" s="41"/>
      <c r="Y3548" s="38"/>
    </row>
    <row r="3549" spans="1:25" ht="17.25">
      <c r="A3549" s="38"/>
      <c r="B3549" s="38"/>
      <c r="C3549" s="38"/>
      <c r="D3549" s="38"/>
      <c r="F3549" s="40"/>
      <c r="G3549" s="40"/>
      <c r="H3549" s="38"/>
      <c r="I3549" s="38"/>
      <c r="J3549" s="39"/>
      <c r="K3549" s="38"/>
      <c r="L3549" s="38"/>
      <c r="M3549" s="39"/>
      <c r="N3549" s="38"/>
      <c r="O3549" s="38"/>
      <c r="P3549" s="38"/>
      <c r="Q3549" s="38"/>
      <c r="R3549" s="38"/>
      <c r="S3549" s="38"/>
      <c r="T3549" s="39"/>
      <c r="U3549" s="38"/>
      <c r="V3549" s="38"/>
      <c r="W3549" s="39"/>
      <c r="X3549" s="41"/>
      <c r="Y3549" s="38"/>
    </row>
    <row r="3550" spans="1:25" ht="17.25">
      <c r="A3550" s="38"/>
      <c r="B3550" s="38"/>
      <c r="C3550" s="38"/>
      <c r="D3550" s="38"/>
      <c r="F3550" s="40"/>
      <c r="G3550" s="40"/>
      <c r="H3550" s="38"/>
      <c r="I3550" s="38"/>
      <c r="J3550" s="39"/>
      <c r="K3550" s="38"/>
      <c r="L3550" s="38"/>
      <c r="M3550" s="38"/>
      <c r="N3550" s="38"/>
      <c r="O3550" s="38"/>
      <c r="P3550" s="38"/>
      <c r="Q3550" s="38"/>
      <c r="R3550" s="38"/>
      <c r="S3550" s="38"/>
      <c r="T3550" s="39"/>
      <c r="U3550" s="38"/>
      <c r="V3550" s="38"/>
      <c r="W3550" s="39"/>
      <c r="X3550" s="41"/>
      <c r="Y3550" s="38"/>
    </row>
    <row r="3551" spans="1:25" ht="17.25">
      <c r="A3551" s="38"/>
      <c r="B3551" s="38"/>
      <c r="C3551" s="38"/>
      <c r="D3551" s="38"/>
      <c r="F3551" s="40"/>
      <c r="G3551" s="40"/>
      <c r="H3551" s="38"/>
      <c r="I3551" s="38"/>
      <c r="J3551" s="39"/>
      <c r="K3551" s="38"/>
      <c r="L3551" s="38"/>
      <c r="M3551" s="39"/>
      <c r="N3551" s="38"/>
      <c r="O3551" s="38"/>
      <c r="P3551" s="38"/>
      <c r="Q3551" s="38"/>
      <c r="R3551" s="38"/>
      <c r="S3551" s="38"/>
      <c r="T3551" s="39"/>
      <c r="U3551" s="38"/>
      <c r="V3551" s="38"/>
      <c r="W3551" s="39"/>
      <c r="X3551" s="41"/>
      <c r="Y3551" s="38"/>
    </row>
    <row r="3552" spans="1:25" ht="17.25">
      <c r="A3552" s="38"/>
      <c r="B3552" s="38"/>
      <c r="C3552" s="38"/>
      <c r="D3552" s="38"/>
      <c r="F3552" s="40"/>
      <c r="G3552" s="40"/>
      <c r="H3552" s="38"/>
      <c r="I3552" s="38"/>
      <c r="J3552" s="39"/>
      <c r="K3552" s="38"/>
      <c r="L3552" s="38"/>
      <c r="M3552" s="39"/>
      <c r="N3552" s="38"/>
      <c r="O3552" s="38"/>
      <c r="P3552" s="38"/>
      <c r="Q3552" s="38"/>
      <c r="R3552" s="38"/>
      <c r="S3552" s="38"/>
      <c r="T3552" s="39"/>
      <c r="U3552" s="38"/>
      <c r="V3552" s="38"/>
      <c r="W3552" s="39"/>
      <c r="X3552" s="41"/>
      <c r="Y3552" s="38"/>
    </row>
    <row r="3553" spans="1:25" ht="17.25">
      <c r="A3553" s="38"/>
      <c r="B3553" s="38"/>
      <c r="C3553" s="38"/>
      <c r="D3553" s="38"/>
      <c r="F3553" s="40"/>
      <c r="G3553" s="40"/>
      <c r="H3553" s="38"/>
      <c r="I3553" s="38"/>
      <c r="J3553" s="39"/>
      <c r="K3553" s="38"/>
      <c r="L3553" s="38"/>
      <c r="M3553" s="39"/>
      <c r="N3553" s="38"/>
      <c r="O3553" s="38"/>
      <c r="P3553" s="38"/>
      <c r="Q3553" s="38"/>
      <c r="R3553" s="38"/>
      <c r="S3553" s="38"/>
      <c r="T3553" s="39"/>
      <c r="U3553" s="38"/>
      <c r="V3553" s="38"/>
      <c r="W3553" s="39"/>
      <c r="X3553" s="41"/>
      <c r="Y3553" s="38"/>
    </row>
    <row r="3554" spans="1:25" ht="17.25">
      <c r="A3554" s="38"/>
      <c r="B3554" s="38"/>
      <c r="C3554" s="38"/>
      <c r="D3554" s="38"/>
      <c r="F3554" s="40"/>
      <c r="G3554" s="40"/>
      <c r="H3554" s="38"/>
      <c r="I3554" s="38"/>
      <c r="J3554" s="39"/>
      <c r="K3554" s="38"/>
      <c r="L3554" s="38"/>
      <c r="M3554" s="39"/>
      <c r="N3554" s="38"/>
      <c r="O3554" s="38"/>
      <c r="P3554" s="38"/>
      <c r="Q3554" s="38"/>
      <c r="R3554" s="38"/>
      <c r="S3554" s="38"/>
      <c r="T3554" s="39"/>
      <c r="U3554" s="38"/>
      <c r="V3554" s="38"/>
      <c r="W3554" s="39"/>
      <c r="X3554" s="41"/>
      <c r="Y3554" s="38"/>
    </row>
    <row r="3555" spans="1:25" ht="17.25">
      <c r="A3555" s="38"/>
      <c r="B3555" s="38"/>
      <c r="C3555" s="38"/>
      <c r="D3555" s="38"/>
      <c r="F3555" s="40"/>
      <c r="G3555" s="40"/>
      <c r="H3555" s="38"/>
      <c r="I3555" s="38"/>
      <c r="J3555" s="39"/>
      <c r="K3555" s="38"/>
      <c r="L3555" s="38"/>
      <c r="M3555" s="38"/>
      <c r="N3555" s="38"/>
      <c r="O3555" s="38"/>
      <c r="P3555" s="38"/>
      <c r="Q3555" s="38"/>
      <c r="R3555" s="38"/>
      <c r="S3555" s="38"/>
      <c r="T3555" s="39"/>
      <c r="U3555" s="38"/>
      <c r="V3555" s="38"/>
      <c r="W3555" s="39"/>
      <c r="X3555" s="41"/>
      <c r="Y3555" s="38"/>
    </row>
    <row r="3556" spans="1:25" ht="17.25">
      <c r="A3556" s="38"/>
      <c r="B3556" s="38"/>
      <c r="C3556" s="38"/>
      <c r="D3556" s="38"/>
      <c r="F3556" s="40"/>
      <c r="G3556" s="40"/>
      <c r="H3556" s="38"/>
      <c r="I3556" s="38"/>
      <c r="J3556" s="39"/>
      <c r="K3556" s="38"/>
      <c r="L3556" s="38"/>
      <c r="M3556" s="38"/>
      <c r="N3556" s="38"/>
      <c r="O3556" s="38"/>
      <c r="P3556" s="38"/>
      <c r="Q3556" s="38"/>
      <c r="R3556" s="38"/>
      <c r="S3556" s="38"/>
      <c r="T3556" s="39"/>
      <c r="U3556" s="38"/>
      <c r="V3556" s="38"/>
      <c r="W3556" s="39"/>
      <c r="X3556" s="41"/>
      <c r="Y3556" s="38"/>
    </row>
    <row r="3557" spans="1:25" ht="17.25">
      <c r="A3557" s="38"/>
      <c r="B3557" s="38"/>
      <c r="C3557" s="38"/>
      <c r="D3557" s="38"/>
      <c r="F3557" s="40"/>
      <c r="G3557" s="40"/>
      <c r="H3557" s="38"/>
      <c r="I3557" s="38"/>
      <c r="J3557" s="39"/>
      <c r="K3557" s="38"/>
      <c r="L3557" s="38"/>
      <c r="M3557" s="38"/>
      <c r="N3557" s="38"/>
      <c r="O3557" s="38"/>
      <c r="P3557" s="38"/>
      <c r="Q3557" s="38"/>
      <c r="R3557" s="38"/>
      <c r="S3557" s="38"/>
      <c r="T3557" s="39"/>
      <c r="U3557" s="38"/>
      <c r="V3557" s="38"/>
      <c r="W3557" s="39"/>
      <c r="X3557" s="41"/>
      <c r="Y3557" s="38"/>
    </row>
    <row r="3558" spans="1:25" ht="17.25">
      <c r="A3558" s="38"/>
      <c r="B3558" s="38"/>
      <c r="C3558" s="38"/>
      <c r="D3558" s="38"/>
      <c r="F3558" s="40"/>
      <c r="G3558" s="40"/>
      <c r="H3558" s="38"/>
      <c r="I3558" s="38"/>
      <c r="J3558" s="39"/>
      <c r="K3558" s="38"/>
      <c r="L3558" s="38"/>
      <c r="M3558" s="38"/>
      <c r="N3558" s="38"/>
      <c r="O3558" s="38"/>
      <c r="P3558" s="38"/>
      <c r="Q3558" s="38"/>
      <c r="R3558" s="38"/>
      <c r="S3558" s="38"/>
      <c r="T3558" s="39"/>
      <c r="U3558" s="38"/>
      <c r="V3558" s="38"/>
      <c r="W3558" s="39"/>
      <c r="X3558" s="41"/>
      <c r="Y3558" s="38"/>
    </row>
    <row r="3559" spans="1:25" ht="17.25">
      <c r="A3559" s="38"/>
      <c r="B3559" s="38"/>
      <c r="C3559" s="38"/>
      <c r="D3559" s="38"/>
      <c r="F3559" s="40"/>
      <c r="G3559" s="40"/>
      <c r="H3559" s="38"/>
      <c r="I3559" s="38"/>
      <c r="J3559" s="39"/>
      <c r="K3559" s="38"/>
      <c r="L3559" s="38"/>
      <c r="M3559" s="38"/>
      <c r="N3559" s="38"/>
      <c r="O3559" s="38"/>
      <c r="P3559" s="38"/>
      <c r="Q3559" s="38"/>
      <c r="R3559" s="38"/>
      <c r="S3559" s="38"/>
      <c r="T3559" s="39"/>
      <c r="U3559" s="38"/>
      <c r="V3559" s="38"/>
      <c r="W3559" s="39"/>
      <c r="X3559" s="41"/>
      <c r="Y3559" s="38"/>
    </row>
    <row r="3560" spans="1:25" ht="17.25">
      <c r="A3560" s="38"/>
      <c r="B3560" s="38"/>
      <c r="C3560" s="38"/>
      <c r="D3560" s="38"/>
      <c r="F3560" s="40"/>
      <c r="G3560" s="40"/>
      <c r="H3560" s="38"/>
      <c r="I3560" s="38"/>
      <c r="J3560" s="39"/>
      <c r="K3560" s="38"/>
      <c r="L3560" s="38"/>
      <c r="M3560" s="38"/>
      <c r="N3560" s="38"/>
      <c r="O3560" s="38"/>
      <c r="P3560" s="38"/>
      <c r="Q3560" s="38"/>
      <c r="R3560" s="38"/>
      <c r="S3560" s="38"/>
      <c r="T3560" s="39"/>
      <c r="U3560" s="38"/>
      <c r="V3560" s="38"/>
      <c r="W3560" s="39"/>
      <c r="X3560" s="41"/>
      <c r="Y3560" s="38"/>
    </row>
    <row r="3561" spans="1:25" ht="17.25">
      <c r="A3561" s="38"/>
      <c r="B3561" s="38"/>
      <c r="C3561" s="38"/>
      <c r="D3561" s="38"/>
      <c r="F3561" s="40"/>
      <c r="G3561" s="40"/>
      <c r="H3561" s="38"/>
      <c r="I3561" s="38"/>
      <c r="J3561" s="39"/>
      <c r="K3561" s="38"/>
      <c r="L3561" s="38"/>
      <c r="M3561" s="38"/>
      <c r="N3561" s="38"/>
      <c r="O3561" s="38"/>
      <c r="P3561" s="38"/>
      <c r="Q3561" s="38"/>
      <c r="R3561" s="38"/>
      <c r="S3561" s="38"/>
      <c r="T3561" s="39"/>
      <c r="U3561" s="38"/>
      <c r="V3561" s="38"/>
      <c r="W3561" s="39"/>
      <c r="X3561" s="41"/>
      <c r="Y3561" s="38"/>
    </row>
    <row r="3562" spans="1:25" ht="17.25">
      <c r="A3562" s="38"/>
      <c r="B3562" s="38"/>
      <c r="C3562" s="38"/>
      <c r="D3562" s="38"/>
      <c r="F3562" s="40"/>
      <c r="G3562" s="40"/>
      <c r="H3562" s="38"/>
      <c r="I3562" s="38"/>
      <c r="J3562" s="39"/>
      <c r="K3562" s="38"/>
      <c r="L3562" s="38"/>
      <c r="M3562" s="38"/>
      <c r="N3562" s="38"/>
      <c r="O3562" s="38"/>
      <c r="P3562" s="38"/>
      <c r="Q3562" s="38"/>
      <c r="R3562" s="38"/>
      <c r="S3562" s="38"/>
      <c r="T3562" s="39"/>
      <c r="U3562" s="38"/>
      <c r="V3562" s="38"/>
      <c r="W3562" s="39"/>
      <c r="X3562" s="41"/>
      <c r="Y3562" s="38"/>
    </row>
    <row r="3563" spans="1:25" ht="17.25">
      <c r="A3563" s="38"/>
      <c r="B3563" s="38"/>
      <c r="C3563" s="38"/>
      <c r="D3563" s="38"/>
      <c r="F3563" s="40"/>
      <c r="G3563" s="40"/>
      <c r="H3563" s="38"/>
      <c r="I3563" s="38"/>
      <c r="J3563" s="39"/>
      <c r="K3563" s="38"/>
      <c r="L3563" s="38"/>
      <c r="M3563" s="38"/>
      <c r="N3563" s="38"/>
      <c r="O3563" s="38"/>
      <c r="P3563" s="38"/>
      <c r="Q3563" s="38"/>
      <c r="R3563" s="38"/>
      <c r="S3563" s="38"/>
      <c r="T3563" s="39"/>
      <c r="U3563" s="38"/>
      <c r="V3563" s="38"/>
      <c r="W3563" s="39"/>
      <c r="X3563" s="41"/>
      <c r="Y3563" s="38"/>
    </row>
    <row r="3564" spans="1:25" ht="17.25">
      <c r="A3564" s="38"/>
      <c r="B3564" s="38"/>
      <c r="C3564" s="38"/>
      <c r="D3564" s="38"/>
      <c r="F3564" s="40"/>
      <c r="G3564" s="40"/>
      <c r="H3564" s="38"/>
      <c r="I3564" s="38"/>
      <c r="J3564" s="39"/>
      <c r="K3564" s="38"/>
      <c r="L3564" s="38"/>
      <c r="M3564" s="38"/>
      <c r="N3564" s="38"/>
      <c r="O3564" s="38"/>
      <c r="P3564" s="38"/>
      <c r="Q3564" s="38"/>
      <c r="R3564" s="38"/>
      <c r="S3564" s="38"/>
      <c r="T3564" s="39"/>
      <c r="U3564" s="38"/>
      <c r="V3564" s="38"/>
      <c r="W3564" s="39"/>
      <c r="X3564" s="41"/>
      <c r="Y3564" s="38"/>
    </row>
    <row r="3565" spans="1:25" ht="17.25">
      <c r="A3565" s="38"/>
      <c r="B3565" s="38"/>
      <c r="C3565" s="38"/>
      <c r="D3565" s="38"/>
      <c r="F3565" s="40"/>
      <c r="G3565" s="40"/>
      <c r="H3565" s="38"/>
      <c r="I3565" s="38"/>
      <c r="J3565" s="39"/>
      <c r="K3565" s="38"/>
      <c r="L3565" s="38"/>
      <c r="M3565" s="38"/>
      <c r="N3565" s="38"/>
      <c r="O3565" s="38"/>
      <c r="P3565" s="38"/>
      <c r="Q3565" s="38"/>
      <c r="R3565" s="38"/>
      <c r="S3565" s="38"/>
      <c r="T3565" s="39"/>
      <c r="U3565" s="38"/>
      <c r="V3565" s="38"/>
      <c r="W3565" s="39"/>
      <c r="X3565" s="41"/>
      <c r="Y3565" s="38"/>
    </row>
    <row r="3566" spans="1:25" ht="17.25">
      <c r="A3566" s="38"/>
      <c r="B3566" s="38"/>
      <c r="C3566" s="38"/>
      <c r="D3566" s="38"/>
      <c r="F3566" s="40"/>
      <c r="G3566" s="40"/>
      <c r="H3566" s="38"/>
      <c r="I3566" s="38"/>
      <c r="J3566" s="39"/>
      <c r="K3566" s="38"/>
      <c r="L3566" s="38"/>
      <c r="M3566" s="39"/>
      <c r="N3566" s="38"/>
      <c r="O3566" s="38"/>
      <c r="P3566" s="38"/>
      <c r="Q3566" s="38"/>
      <c r="R3566" s="38"/>
      <c r="S3566" s="38"/>
      <c r="T3566" s="39"/>
      <c r="U3566" s="38"/>
      <c r="V3566" s="38"/>
      <c r="W3566" s="39"/>
      <c r="X3566" s="41"/>
      <c r="Y3566" s="38"/>
    </row>
    <row r="3567" spans="1:25" ht="17.25">
      <c r="A3567" s="38"/>
      <c r="B3567" s="38"/>
      <c r="C3567" s="38"/>
      <c r="D3567" s="38"/>
      <c r="F3567" s="40"/>
      <c r="G3567" s="40"/>
      <c r="H3567" s="38"/>
      <c r="I3567" s="38"/>
      <c r="J3567" s="39"/>
      <c r="K3567" s="38"/>
      <c r="L3567" s="38"/>
      <c r="M3567" s="39"/>
      <c r="N3567" s="38"/>
      <c r="O3567" s="38"/>
      <c r="P3567" s="38"/>
      <c r="Q3567" s="38"/>
      <c r="R3567" s="38"/>
      <c r="S3567" s="38"/>
      <c r="T3567" s="39"/>
      <c r="U3567" s="38"/>
      <c r="V3567" s="38"/>
      <c r="W3567" s="39"/>
      <c r="X3567" s="41"/>
      <c r="Y3567" s="38"/>
    </row>
    <row r="3568" spans="1:25" ht="17.25">
      <c r="A3568" s="38"/>
      <c r="B3568" s="38"/>
      <c r="C3568" s="38"/>
      <c r="D3568" s="38"/>
      <c r="F3568" s="40"/>
      <c r="G3568" s="40"/>
      <c r="H3568" s="38"/>
      <c r="I3568" s="38"/>
      <c r="J3568" s="39"/>
      <c r="K3568" s="38"/>
      <c r="L3568" s="38"/>
      <c r="M3568" s="38"/>
      <c r="N3568" s="38"/>
      <c r="O3568" s="38"/>
      <c r="P3568" s="38"/>
      <c r="Q3568" s="38"/>
      <c r="R3568" s="38"/>
      <c r="S3568" s="38"/>
      <c r="T3568" s="39"/>
      <c r="U3568" s="38"/>
      <c r="V3568" s="38"/>
      <c r="W3568" s="39"/>
      <c r="X3568" s="41"/>
      <c r="Y3568" s="38"/>
    </row>
    <row r="3569" spans="1:25" ht="17.25">
      <c r="A3569" s="38"/>
      <c r="B3569" s="38"/>
      <c r="C3569" s="38"/>
      <c r="D3569" s="38"/>
      <c r="F3569" s="40"/>
      <c r="G3569" s="40"/>
      <c r="H3569" s="38"/>
      <c r="I3569" s="38"/>
      <c r="J3569" s="39"/>
      <c r="K3569" s="38"/>
      <c r="L3569" s="38"/>
      <c r="M3569" s="39"/>
      <c r="N3569" s="38"/>
      <c r="O3569" s="38"/>
      <c r="P3569" s="38"/>
      <c r="Q3569" s="38"/>
      <c r="R3569" s="38"/>
      <c r="S3569" s="38"/>
      <c r="T3569" s="39"/>
      <c r="U3569" s="38"/>
      <c r="V3569" s="38"/>
      <c r="W3569" s="39"/>
      <c r="X3569" s="41"/>
      <c r="Y3569" s="38"/>
    </row>
    <row r="3570" spans="1:25" ht="17.25">
      <c r="A3570" s="38"/>
      <c r="B3570" s="38"/>
      <c r="C3570" s="38"/>
      <c r="D3570" s="38"/>
      <c r="F3570" s="40"/>
      <c r="G3570" s="40"/>
      <c r="H3570" s="38"/>
      <c r="I3570" s="38"/>
      <c r="J3570" s="39"/>
      <c r="K3570" s="38"/>
      <c r="L3570" s="38"/>
      <c r="M3570" s="38"/>
      <c r="N3570" s="38"/>
      <c r="O3570" s="38"/>
      <c r="P3570" s="38"/>
      <c r="Q3570" s="38"/>
      <c r="R3570" s="38"/>
      <c r="S3570" s="38"/>
      <c r="T3570" s="39"/>
      <c r="U3570" s="38"/>
      <c r="V3570" s="38"/>
      <c r="W3570" s="39"/>
      <c r="X3570" s="41"/>
      <c r="Y3570" s="38"/>
    </row>
    <row r="3571" spans="1:25" ht="17.25">
      <c r="A3571" s="38"/>
      <c r="B3571" s="38"/>
      <c r="C3571" s="38"/>
      <c r="D3571" s="38"/>
      <c r="F3571" s="40"/>
      <c r="G3571" s="40"/>
      <c r="H3571" s="38"/>
      <c r="I3571" s="38"/>
      <c r="J3571" s="39"/>
      <c r="K3571" s="38"/>
      <c r="L3571" s="38"/>
      <c r="M3571" s="39"/>
      <c r="N3571" s="38"/>
      <c r="O3571" s="38"/>
      <c r="P3571" s="38"/>
      <c r="Q3571" s="38"/>
      <c r="R3571" s="38"/>
      <c r="S3571" s="38"/>
      <c r="T3571" s="39"/>
      <c r="U3571" s="38"/>
      <c r="V3571" s="38"/>
      <c r="W3571" s="39"/>
      <c r="X3571" s="41"/>
      <c r="Y3571" s="38"/>
    </row>
    <row r="3572" spans="1:25" ht="17.25">
      <c r="A3572" s="38"/>
      <c r="B3572" s="38"/>
      <c r="C3572" s="38"/>
      <c r="D3572" s="38"/>
      <c r="F3572" s="40"/>
      <c r="G3572" s="40"/>
      <c r="H3572" s="38"/>
      <c r="I3572" s="38"/>
      <c r="J3572" s="39"/>
      <c r="K3572" s="38"/>
      <c r="L3572" s="38"/>
      <c r="M3572" s="39"/>
      <c r="N3572" s="38"/>
      <c r="O3572" s="38"/>
      <c r="P3572" s="38"/>
      <c r="Q3572" s="38"/>
      <c r="R3572" s="38"/>
      <c r="S3572" s="38"/>
      <c r="T3572" s="39"/>
      <c r="U3572" s="38"/>
      <c r="V3572" s="38"/>
      <c r="W3572" s="39"/>
      <c r="X3572" s="41"/>
      <c r="Y3572" s="38"/>
    </row>
    <row r="3573" spans="1:25" ht="17.25">
      <c r="A3573" s="38"/>
      <c r="B3573" s="38"/>
      <c r="C3573" s="38"/>
      <c r="D3573" s="38"/>
      <c r="F3573" s="40"/>
      <c r="G3573" s="40"/>
      <c r="H3573" s="38"/>
      <c r="I3573" s="38"/>
      <c r="J3573" s="39"/>
      <c r="K3573" s="38"/>
      <c r="L3573" s="38"/>
      <c r="M3573" s="39"/>
      <c r="N3573" s="38"/>
      <c r="O3573" s="38"/>
      <c r="P3573" s="38"/>
      <c r="Q3573" s="38"/>
      <c r="R3573" s="38"/>
      <c r="S3573" s="38"/>
      <c r="T3573" s="39"/>
      <c r="U3573" s="38"/>
      <c r="V3573" s="38"/>
      <c r="W3573" s="39"/>
      <c r="X3573" s="41"/>
      <c r="Y3573" s="38"/>
    </row>
    <row r="3574" spans="1:25">
      <c r="A3574" s="38"/>
      <c r="B3574" s="38"/>
      <c r="C3574" s="38"/>
      <c r="D3574" s="38"/>
      <c r="F3574" s="38"/>
      <c r="G3574" s="38"/>
      <c r="H3574" s="38"/>
      <c r="I3574" s="38"/>
      <c r="J3574" s="39"/>
      <c r="K3574" s="38"/>
      <c r="L3574" s="38"/>
      <c r="M3574" s="38"/>
      <c r="N3574" s="38"/>
      <c r="O3574" s="38"/>
      <c r="P3574" s="38"/>
      <c r="Q3574" s="38"/>
      <c r="R3574" s="38"/>
      <c r="S3574" s="38"/>
      <c r="T3574" s="38"/>
      <c r="U3574" s="38"/>
      <c r="V3574" s="38"/>
      <c r="W3574" s="39"/>
      <c r="X3574" s="38"/>
      <c r="Y3574" s="38"/>
    </row>
    <row r="3575" spans="1:25" ht="17.25">
      <c r="A3575" s="38"/>
      <c r="B3575" s="38"/>
      <c r="C3575" s="38"/>
      <c r="D3575" s="38"/>
      <c r="F3575" s="40"/>
      <c r="G3575" s="40"/>
      <c r="H3575" s="38"/>
      <c r="I3575" s="38"/>
      <c r="J3575" s="39"/>
      <c r="K3575" s="38"/>
      <c r="L3575" s="38"/>
      <c r="M3575" s="39"/>
      <c r="N3575" s="38"/>
      <c r="O3575" s="38"/>
      <c r="P3575" s="38"/>
      <c r="Q3575" s="38"/>
      <c r="R3575" s="38"/>
      <c r="S3575" s="38"/>
      <c r="T3575" s="39"/>
      <c r="U3575" s="38"/>
      <c r="V3575" s="38"/>
      <c r="W3575" s="39"/>
      <c r="X3575" s="41"/>
      <c r="Y3575" s="38"/>
    </row>
    <row r="3576" spans="1:25" ht="17.25">
      <c r="A3576" s="38"/>
      <c r="B3576" s="38"/>
      <c r="C3576" s="38"/>
      <c r="D3576" s="38"/>
      <c r="F3576" s="40"/>
      <c r="G3576" s="40"/>
      <c r="H3576" s="38"/>
      <c r="I3576" s="38"/>
      <c r="J3576" s="39"/>
      <c r="K3576" s="38"/>
      <c r="L3576" s="38"/>
      <c r="M3576" s="38"/>
      <c r="N3576" s="38"/>
      <c r="O3576" s="38"/>
      <c r="P3576" s="38"/>
      <c r="Q3576" s="38"/>
      <c r="R3576" s="38"/>
      <c r="S3576" s="38"/>
      <c r="T3576" s="39"/>
      <c r="U3576" s="38"/>
      <c r="V3576" s="38"/>
      <c r="W3576" s="39"/>
      <c r="X3576" s="41"/>
      <c r="Y3576" s="38"/>
    </row>
    <row r="3577" spans="1:25" ht="17.25">
      <c r="A3577" s="38"/>
      <c r="B3577" s="38"/>
      <c r="C3577" s="38"/>
      <c r="D3577" s="38"/>
      <c r="F3577" s="40"/>
      <c r="G3577" s="40"/>
      <c r="H3577" s="38"/>
      <c r="I3577" s="38"/>
      <c r="J3577" s="39"/>
      <c r="K3577" s="38"/>
      <c r="L3577" s="38"/>
      <c r="M3577" s="38"/>
      <c r="N3577" s="38"/>
      <c r="O3577" s="38"/>
      <c r="P3577" s="38"/>
      <c r="Q3577" s="38"/>
      <c r="R3577" s="38"/>
      <c r="S3577" s="38"/>
      <c r="T3577" s="39"/>
      <c r="U3577" s="38"/>
      <c r="V3577" s="38"/>
      <c r="W3577" s="39"/>
      <c r="X3577" s="41"/>
      <c r="Y3577" s="38"/>
    </row>
    <row r="3578" spans="1:25" ht="17.25">
      <c r="A3578" s="38"/>
      <c r="B3578" s="38"/>
      <c r="C3578" s="38"/>
      <c r="D3578" s="38"/>
      <c r="F3578" s="40"/>
      <c r="G3578" s="40"/>
      <c r="H3578" s="38"/>
      <c r="I3578" s="38"/>
      <c r="J3578" s="39"/>
      <c r="K3578" s="38"/>
      <c r="L3578" s="38"/>
      <c r="M3578" s="38"/>
      <c r="N3578" s="38"/>
      <c r="O3578" s="38"/>
      <c r="P3578" s="38"/>
      <c r="Q3578" s="38"/>
      <c r="R3578" s="38"/>
      <c r="S3578" s="38"/>
      <c r="T3578" s="39"/>
      <c r="U3578" s="38"/>
      <c r="V3578" s="38"/>
      <c r="W3578" s="39"/>
      <c r="X3578" s="41"/>
      <c r="Y3578" s="38"/>
    </row>
    <row r="3579" spans="1:25" ht="17.25">
      <c r="A3579" s="38"/>
      <c r="B3579" s="38"/>
      <c r="C3579" s="38"/>
      <c r="D3579" s="38"/>
      <c r="F3579" s="40"/>
      <c r="G3579" s="40"/>
      <c r="H3579" s="38"/>
      <c r="I3579" s="38"/>
      <c r="J3579" s="39"/>
      <c r="K3579" s="38"/>
      <c r="L3579" s="38"/>
      <c r="M3579" s="38"/>
      <c r="N3579" s="38"/>
      <c r="O3579" s="38"/>
      <c r="P3579" s="38"/>
      <c r="Q3579" s="38"/>
      <c r="R3579" s="38"/>
      <c r="S3579" s="38"/>
      <c r="T3579" s="39"/>
      <c r="U3579" s="38"/>
      <c r="V3579" s="38"/>
      <c r="W3579" s="39"/>
      <c r="X3579" s="41"/>
      <c r="Y3579" s="38"/>
    </row>
    <row r="3580" spans="1:25" ht="17.25">
      <c r="A3580" s="38"/>
      <c r="B3580" s="38"/>
      <c r="C3580" s="38"/>
      <c r="D3580" s="38"/>
      <c r="F3580" s="40"/>
      <c r="G3580" s="40"/>
      <c r="H3580" s="38"/>
      <c r="I3580" s="38"/>
      <c r="J3580" s="39"/>
      <c r="K3580" s="38"/>
      <c r="L3580" s="38"/>
      <c r="M3580" s="38"/>
      <c r="N3580" s="38"/>
      <c r="O3580" s="38"/>
      <c r="P3580" s="38"/>
      <c r="Q3580" s="38"/>
      <c r="R3580" s="38"/>
      <c r="S3580" s="38"/>
      <c r="T3580" s="39"/>
      <c r="U3580" s="38"/>
      <c r="V3580" s="38"/>
      <c r="W3580" s="39"/>
      <c r="X3580" s="41"/>
      <c r="Y3580" s="38"/>
    </row>
    <row r="3581" spans="1:25" ht="17.25">
      <c r="A3581" s="38"/>
      <c r="B3581" s="38"/>
      <c r="C3581" s="38"/>
      <c r="D3581" s="38"/>
      <c r="F3581" s="40"/>
      <c r="G3581" s="40"/>
      <c r="H3581" s="38"/>
      <c r="I3581" s="38"/>
      <c r="J3581" s="39"/>
      <c r="K3581" s="38"/>
      <c r="L3581" s="38"/>
      <c r="M3581" s="38"/>
      <c r="N3581" s="38"/>
      <c r="O3581" s="38"/>
      <c r="P3581" s="38"/>
      <c r="Q3581" s="38"/>
      <c r="R3581" s="38"/>
      <c r="S3581" s="38"/>
      <c r="T3581" s="39"/>
      <c r="U3581" s="38"/>
      <c r="V3581" s="38"/>
      <c r="W3581" s="39"/>
      <c r="X3581" s="41"/>
      <c r="Y3581" s="38"/>
    </row>
    <row r="3582" spans="1:25" ht="17.25">
      <c r="A3582" s="38"/>
      <c r="B3582" s="38"/>
      <c r="C3582" s="38"/>
      <c r="D3582" s="38"/>
      <c r="F3582" s="40"/>
      <c r="G3582" s="40"/>
      <c r="H3582" s="38"/>
      <c r="I3582" s="38"/>
      <c r="J3582" s="39"/>
      <c r="K3582" s="38"/>
      <c r="L3582" s="38"/>
      <c r="M3582" s="38"/>
      <c r="N3582" s="38"/>
      <c r="O3582" s="38"/>
      <c r="P3582" s="38"/>
      <c r="Q3582" s="38"/>
      <c r="R3582" s="38"/>
      <c r="S3582" s="38"/>
      <c r="T3582" s="39"/>
      <c r="U3582" s="38"/>
      <c r="V3582" s="38"/>
      <c r="W3582" s="39"/>
      <c r="X3582" s="41"/>
      <c r="Y3582" s="38"/>
    </row>
    <row r="3583" spans="1:25" ht="17.25">
      <c r="A3583" s="38"/>
      <c r="B3583" s="38"/>
      <c r="C3583" s="38"/>
      <c r="D3583" s="38"/>
      <c r="F3583" s="40"/>
      <c r="G3583" s="40"/>
      <c r="H3583" s="38"/>
      <c r="I3583" s="38"/>
      <c r="J3583" s="39"/>
      <c r="K3583" s="38"/>
      <c r="L3583" s="38"/>
      <c r="M3583" s="38"/>
      <c r="N3583" s="38"/>
      <c r="O3583" s="38"/>
      <c r="P3583" s="38"/>
      <c r="Q3583" s="38"/>
      <c r="R3583" s="38"/>
      <c r="S3583" s="38"/>
      <c r="T3583" s="39"/>
      <c r="U3583" s="38"/>
      <c r="V3583" s="38"/>
      <c r="W3583" s="39"/>
      <c r="X3583" s="41"/>
      <c r="Y3583" s="38"/>
    </row>
    <row r="3584" spans="1:25" ht="17.25">
      <c r="A3584" s="38"/>
      <c r="B3584" s="38"/>
      <c r="C3584" s="38"/>
      <c r="D3584" s="38"/>
      <c r="F3584" s="40"/>
      <c r="G3584" s="40"/>
      <c r="H3584" s="38"/>
      <c r="I3584" s="38"/>
      <c r="J3584" s="39"/>
      <c r="K3584" s="38"/>
      <c r="L3584" s="38"/>
      <c r="M3584" s="38"/>
      <c r="N3584" s="38"/>
      <c r="O3584" s="38"/>
      <c r="P3584" s="38"/>
      <c r="Q3584" s="38"/>
      <c r="R3584" s="38"/>
      <c r="S3584" s="38"/>
      <c r="T3584" s="39"/>
      <c r="U3584" s="38"/>
      <c r="V3584" s="38"/>
      <c r="W3584" s="39"/>
      <c r="X3584" s="41"/>
      <c r="Y3584" s="38"/>
    </row>
    <row r="3585" spans="1:25" ht="17.25">
      <c r="A3585" s="38"/>
      <c r="B3585" s="38"/>
      <c r="C3585" s="38"/>
      <c r="D3585" s="38"/>
      <c r="F3585" s="40"/>
      <c r="G3585" s="40"/>
      <c r="H3585" s="38"/>
      <c r="I3585" s="38"/>
      <c r="J3585" s="39"/>
      <c r="K3585" s="38"/>
      <c r="L3585" s="38"/>
      <c r="M3585" s="38"/>
      <c r="N3585" s="38"/>
      <c r="O3585" s="38"/>
      <c r="P3585" s="38"/>
      <c r="Q3585" s="38"/>
      <c r="R3585" s="38"/>
      <c r="S3585" s="38"/>
      <c r="T3585" s="39"/>
      <c r="U3585" s="38"/>
      <c r="V3585" s="38"/>
      <c r="W3585" s="39"/>
      <c r="X3585" s="41"/>
      <c r="Y3585" s="38"/>
    </row>
    <row r="3586" spans="1:25" ht="17.25">
      <c r="A3586" s="38"/>
      <c r="B3586" s="38"/>
      <c r="C3586" s="38"/>
      <c r="D3586" s="38"/>
      <c r="F3586" s="40"/>
      <c r="G3586" s="40"/>
      <c r="H3586" s="38"/>
      <c r="I3586" s="38"/>
      <c r="J3586" s="39"/>
      <c r="K3586" s="38"/>
      <c r="L3586" s="38"/>
      <c r="M3586" s="38"/>
      <c r="N3586" s="38"/>
      <c r="O3586" s="38"/>
      <c r="P3586" s="38"/>
      <c r="Q3586" s="38"/>
      <c r="R3586" s="38"/>
      <c r="S3586" s="38"/>
      <c r="T3586" s="39"/>
      <c r="U3586" s="38"/>
      <c r="V3586" s="38"/>
      <c r="W3586" s="39"/>
      <c r="X3586" s="41"/>
      <c r="Y3586" s="38"/>
    </row>
    <row r="3587" spans="1:25" ht="17.25">
      <c r="A3587" s="38"/>
      <c r="B3587" s="38"/>
      <c r="C3587" s="38"/>
      <c r="D3587" s="38"/>
      <c r="F3587" s="40"/>
      <c r="G3587" s="40"/>
      <c r="H3587" s="38"/>
      <c r="I3587" s="38"/>
      <c r="J3587" s="39"/>
      <c r="K3587" s="38"/>
      <c r="L3587" s="38"/>
      <c r="M3587" s="39"/>
      <c r="N3587" s="38"/>
      <c r="O3587" s="38"/>
      <c r="P3587" s="38"/>
      <c r="Q3587" s="38"/>
      <c r="R3587" s="38"/>
      <c r="S3587" s="38"/>
      <c r="T3587" s="39"/>
      <c r="U3587" s="38"/>
      <c r="V3587" s="38"/>
      <c r="W3587" s="39"/>
      <c r="X3587" s="41"/>
      <c r="Y3587" s="38"/>
    </row>
    <row r="3588" spans="1:25" ht="17.25">
      <c r="A3588" s="38"/>
      <c r="B3588" s="38"/>
      <c r="C3588" s="38"/>
      <c r="D3588" s="38"/>
      <c r="F3588" s="40"/>
      <c r="G3588" s="40"/>
      <c r="H3588" s="38"/>
      <c r="I3588" s="38"/>
      <c r="J3588" s="39"/>
      <c r="K3588" s="38"/>
      <c r="L3588" s="38"/>
      <c r="M3588" s="39"/>
      <c r="N3588" s="38"/>
      <c r="O3588" s="38"/>
      <c r="P3588" s="38"/>
      <c r="Q3588" s="38"/>
      <c r="R3588" s="38"/>
      <c r="S3588" s="38"/>
      <c r="T3588" s="39"/>
      <c r="U3588" s="38"/>
      <c r="V3588" s="38"/>
      <c r="W3588" s="39"/>
      <c r="X3588" s="41"/>
      <c r="Y3588" s="38"/>
    </row>
    <row r="3589" spans="1:25" ht="17.25">
      <c r="A3589" s="38"/>
      <c r="B3589" s="38"/>
      <c r="C3589" s="38"/>
      <c r="D3589" s="38"/>
      <c r="F3589" s="40"/>
      <c r="G3589" s="40"/>
      <c r="H3589" s="38"/>
      <c r="I3589" s="38"/>
      <c r="J3589" s="39"/>
      <c r="K3589" s="38"/>
      <c r="L3589" s="38"/>
      <c r="M3589" s="38"/>
      <c r="N3589" s="38"/>
      <c r="O3589" s="38"/>
      <c r="P3589" s="38"/>
      <c r="Q3589" s="38"/>
      <c r="R3589" s="38"/>
      <c r="S3589" s="38"/>
      <c r="T3589" s="39"/>
      <c r="U3589" s="38"/>
      <c r="V3589" s="38"/>
      <c r="W3589" s="39"/>
      <c r="X3589" s="41"/>
      <c r="Y3589" s="38"/>
    </row>
    <row r="3590" spans="1:25" ht="17.25">
      <c r="A3590" s="38"/>
      <c r="B3590" s="38"/>
      <c r="C3590" s="38"/>
      <c r="D3590" s="38"/>
      <c r="F3590" s="40"/>
      <c r="G3590" s="40"/>
      <c r="H3590" s="38"/>
      <c r="I3590" s="38"/>
      <c r="J3590" s="39"/>
      <c r="K3590" s="38"/>
      <c r="L3590" s="38"/>
      <c r="M3590" s="39"/>
      <c r="N3590" s="38"/>
      <c r="O3590" s="38"/>
      <c r="P3590" s="38"/>
      <c r="Q3590" s="38"/>
      <c r="R3590" s="38"/>
      <c r="S3590" s="38"/>
      <c r="T3590" s="39"/>
      <c r="U3590" s="38"/>
      <c r="V3590" s="38"/>
      <c r="W3590" s="39"/>
      <c r="X3590" s="41"/>
      <c r="Y3590" s="38"/>
    </row>
    <row r="3591" spans="1:25" ht="17.25">
      <c r="A3591" s="38"/>
      <c r="B3591" s="38"/>
      <c r="C3591" s="38"/>
      <c r="D3591" s="38"/>
      <c r="F3591" s="40"/>
      <c r="G3591" s="40"/>
      <c r="H3591" s="38"/>
      <c r="I3591" s="38"/>
      <c r="J3591" s="39"/>
      <c r="K3591" s="38"/>
      <c r="L3591" s="38"/>
      <c r="M3591" s="38"/>
      <c r="N3591" s="38"/>
      <c r="O3591" s="38"/>
      <c r="P3591" s="38"/>
      <c r="Q3591" s="38"/>
      <c r="R3591" s="38"/>
      <c r="S3591" s="38"/>
      <c r="T3591" s="39"/>
      <c r="U3591" s="38"/>
      <c r="V3591" s="38"/>
      <c r="W3591" s="39"/>
      <c r="X3591" s="41"/>
      <c r="Y3591" s="38"/>
    </row>
    <row r="3592" spans="1:25" ht="17.25">
      <c r="A3592" s="38"/>
      <c r="B3592" s="38"/>
      <c r="C3592" s="38"/>
      <c r="D3592" s="38"/>
      <c r="F3592" s="40"/>
      <c r="G3592" s="40"/>
      <c r="H3592" s="38"/>
      <c r="I3592" s="38"/>
      <c r="J3592" s="39"/>
      <c r="K3592" s="38"/>
      <c r="L3592" s="38"/>
      <c r="M3592" s="39"/>
      <c r="N3592" s="38"/>
      <c r="O3592" s="38"/>
      <c r="P3592" s="38"/>
      <c r="Q3592" s="38"/>
      <c r="R3592" s="38"/>
      <c r="S3592" s="38"/>
      <c r="T3592" s="39"/>
      <c r="U3592" s="38"/>
      <c r="V3592" s="38"/>
      <c r="W3592" s="39"/>
      <c r="X3592" s="41"/>
      <c r="Y3592" s="38"/>
    </row>
    <row r="3593" spans="1:25" ht="17.25">
      <c r="A3593" s="38"/>
      <c r="B3593" s="38"/>
      <c r="C3593" s="38"/>
      <c r="D3593" s="38"/>
      <c r="F3593" s="40"/>
      <c r="G3593" s="40"/>
      <c r="H3593" s="38"/>
      <c r="I3593" s="38"/>
      <c r="J3593" s="39"/>
      <c r="K3593" s="38"/>
      <c r="L3593" s="38"/>
      <c r="M3593" s="39"/>
      <c r="N3593" s="38"/>
      <c r="O3593" s="38"/>
      <c r="P3593" s="38"/>
      <c r="Q3593" s="38"/>
      <c r="R3593" s="38"/>
      <c r="S3593" s="38"/>
      <c r="T3593" s="39"/>
      <c r="U3593" s="38"/>
      <c r="V3593" s="38"/>
      <c r="W3593" s="39"/>
      <c r="X3593" s="41"/>
      <c r="Y3593" s="38"/>
    </row>
    <row r="3594" spans="1:25" ht="17.25">
      <c r="A3594" s="38"/>
      <c r="B3594" s="38"/>
      <c r="C3594" s="38"/>
      <c r="D3594" s="38"/>
      <c r="F3594" s="40"/>
      <c r="G3594" s="40"/>
      <c r="H3594" s="38"/>
      <c r="I3594" s="38"/>
      <c r="J3594" s="39"/>
      <c r="K3594" s="38"/>
      <c r="L3594" s="38"/>
      <c r="M3594" s="39"/>
      <c r="N3594" s="38"/>
      <c r="O3594" s="38"/>
      <c r="P3594" s="38"/>
      <c r="Q3594" s="38"/>
      <c r="R3594" s="38"/>
      <c r="S3594" s="38"/>
      <c r="T3594" s="39"/>
      <c r="U3594" s="38"/>
      <c r="V3594" s="38"/>
      <c r="W3594" s="39"/>
      <c r="X3594" s="41"/>
      <c r="Y3594" s="38"/>
    </row>
    <row r="3595" spans="1:25" ht="17.25">
      <c r="A3595" s="38"/>
      <c r="B3595" s="38"/>
      <c r="C3595" s="38"/>
      <c r="D3595" s="38"/>
      <c r="F3595" s="40"/>
      <c r="G3595" s="40"/>
      <c r="H3595" s="38"/>
      <c r="I3595" s="38"/>
      <c r="J3595" s="39"/>
      <c r="K3595" s="38"/>
      <c r="L3595" s="38"/>
      <c r="M3595" s="39"/>
      <c r="N3595" s="38"/>
      <c r="O3595" s="38"/>
      <c r="P3595" s="38"/>
      <c r="Q3595" s="38"/>
      <c r="R3595" s="38"/>
      <c r="S3595" s="38"/>
      <c r="T3595" s="39"/>
      <c r="U3595" s="38"/>
      <c r="V3595" s="38"/>
      <c r="W3595" s="39"/>
      <c r="X3595" s="41"/>
      <c r="Y3595" s="38"/>
    </row>
    <row r="3596" spans="1:25" ht="17.25">
      <c r="A3596" s="38"/>
      <c r="B3596" s="38"/>
      <c r="C3596" s="38"/>
      <c r="D3596" s="38"/>
      <c r="F3596" s="40"/>
      <c r="G3596" s="40"/>
      <c r="H3596" s="38"/>
      <c r="I3596" s="38"/>
      <c r="J3596" s="39"/>
      <c r="K3596" s="38"/>
      <c r="L3596" s="38"/>
      <c r="M3596" s="38"/>
      <c r="N3596" s="38"/>
      <c r="O3596" s="38"/>
      <c r="P3596" s="38"/>
      <c r="Q3596" s="38"/>
      <c r="R3596" s="38"/>
      <c r="S3596" s="38"/>
      <c r="T3596" s="39"/>
      <c r="U3596" s="38"/>
      <c r="V3596" s="38"/>
      <c r="W3596" s="39"/>
      <c r="X3596" s="41"/>
      <c r="Y3596" s="38"/>
    </row>
    <row r="3597" spans="1:25" ht="17.25">
      <c r="A3597" s="38"/>
      <c r="B3597" s="38"/>
      <c r="C3597" s="38"/>
      <c r="D3597" s="38"/>
      <c r="F3597" s="40"/>
      <c r="G3597" s="40"/>
      <c r="H3597" s="38"/>
      <c r="I3597" s="38"/>
      <c r="J3597" s="39"/>
      <c r="K3597" s="38"/>
      <c r="L3597" s="38"/>
      <c r="M3597" s="38"/>
      <c r="N3597" s="38"/>
      <c r="O3597" s="38"/>
      <c r="P3597" s="38"/>
      <c r="Q3597" s="38"/>
      <c r="R3597" s="38"/>
      <c r="S3597" s="38"/>
      <c r="T3597" s="39"/>
      <c r="U3597" s="38"/>
      <c r="V3597" s="38"/>
      <c r="W3597" s="39"/>
      <c r="X3597" s="41"/>
      <c r="Y3597" s="38"/>
    </row>
    <row r="3598" spans="1:25" ht="17.25">
      <c r="A3598" s="38"/>
      <c r="B3598" s="38"/>
      <c r="C3598" s="38"/>
      <c r="D3598" s="38"/>
      <c r="F3598" s="40"/>
      <c r="G3598" s="40"/>
      <c r="H3598" s="38"/>
      <c r="I3598" s="38"/>
      <c r="J3598" s="39"/>
      <c r="K3598" s="38"/>
      <c r="L3598" s="38"/>
      <c r="M3598" s="38"/>
      <c r="N3598" s="38"/>
      <c r="O3598" s="38"/>
      <c r="P3598" s="38"/>
      <c r="Q3598" s="38"/>
      <c r="R3598" s="38"/>
      <c r="S3598" s="38"/>
      <c r="T3598" s="39"/>
      <c r="U3598" s="38"/>
      <c r="V3598" s="38"/>
      <c r="W3598" s="39"/>
      <c r="X3598" s="41"/>
      <c r="Y3598" s="38"/>
    </row>
    <row r="3599" spans="1:25" ht="17.25">
      <c r="A3599" s="38"/>
      <c r="B3599" s="38"/>
      <c r="C3599" s="38"/>
      <c r="D3599" s="38"/>
      <c r="F3599" s="40"/>
      <c r="G3599" s="40"/>
      <c r="H3599" s="38"/>
      <c r="I3599" s="38"/>
      <c r="J3599" s="39"/>
      <c r="K3599" s="38"/>
      <c r="L3599" s="38"/>
      <c r="M3599" s="38"/>
      <c r="N3599" s="38"/>
      <c r="O3599" s="38"/>
      <c r="P3599" s="38"/>
      <c r="Q3599" s="38"/>
      <c r="R3599" s="38"/>
      <c r="S3599" s="38"/>
      <c r="T3599" s="39"/>
      <c r="U3599" s="38"/>
      <c r="V3599" s="38"/>
      <c r="W3599" s="39"/>
      <c r="X3599" s="41"/>
      <c r="Y3599" s="38"/>
    </row>
    <row r="3600" spans="1:25" ht="17.25">
      <c r="A3600" s="38"/>
      <c r="B3600" s="38"/>
      <c r="C3600" s="38"/>
      <c r="D3600" s="38"/>
      <c r="F3600" s="40"/>
      <c r="G3600" s="40"/>
      <c r="H3600" s="38"/>
      <c r="I3600" s="38"/>
      <c r="J3600" s="39"/>
      <c r="K3600" s="38"/>
      <c r="L3600" s="38"/>
      <c r="M3600" s="38"/>
      <c r="N3600" s="38"/>
      <c r="O3600" s="38"/>
      <c r="P3600" s="38"/>
      <c r="Q3600" s="38"/>
      <c r="R3600" s="38"/>
      <c r="S3600" s="38"/>
      <c r="T3600" s="39"/>
      <c r="U3600" s="38"/>
      <c r="V3600" s="38"/>
      <c r="W3600" s="39"/>
      <c r="X3600" s="41"/>
      <c r="Y3600" s="38"/>
    </row>
    <row r="3601" spans="1:25" ht="17.25">
      <c r="A3601" s="38"/>
      <c r="B3601" s="38"/>
      <c r="C3601" s="38"/>
      <c r="D3601" s="38"/>
      <c r="F3601" s="40"/>
      <c r="G3601" s="40"/>
      <c r="H3601" s="38"/>
      <c r="I3601" s="38"/>
      <c r="J3601" s="39"/>
      <c r="K3601" s="38"/>
      <c r="L3601" s="38"/>
      <c r="M3601" s="38"/>
      <c r="N3601" s="38"/>
      <c r="O3601" s="38"/>
      <c r="P3601" s="38"/>
      <c r="Q3601" s="38"/>
      <c r="R3601" s="38"/>
      <c r="S3601" s="38"/>
      <c r="T3601" s="39"/>
      <c r="U3601" s="38"/>
      <c r="V3601" s="38"/>
      <c r="W3601" s="39"/>
      <c r="X3601" s="41"/>
      <c r="Y3601" s="38"/>
    </row>
    <row r="3602" spans="1:25" ht="17.25">
      <c r="A3602" s="38"/>
      <c r="B3602" s="38"/>
      <c r="C3602" s="38"/>
      <c r="D3602" s="38"/>
      <c r="F3602" s="40"/>
      <c r="G3602" s="40"/>
      <c r="H3602" s="38"/>
      <c r="I3602" s="38"/>
      <c r="J3602" s="39"/>
      <c r="K3602" s="38"/>
      <c r="L3602" s="38"/>
      <c r="M3602" s="38"/>
      <c r="N3602" s="38"/>
      <c r="O3602" s="38"/>
      <c r="P3602" s="38"/>
      <c r="Q3602" s="38"/>
      <c r="R3602" s="38"/>
      <c r="S3602" s="38"/>
      <c r="T3602" s="39"/>
      <c r="U3602" s="38"/>
      <c r="V3602" s="38"/>
      <c r="W3602" s="39"/>
      <c r="X3602" s="41"/>
      <c r="Y3602" s="38"/>
    </row>
    <row r="3603" spans="1:25" ht="17.25">
      <c r="A3603" s="38"/>
      <c r="B3603" s="38"/>
      <c r="C3603" s="38"/>
      <c r="D3603" s="38"/>
      <c r="F3603" s="40"/>
      <c r="G3603" s="40"/>
      <c r="H3603" s="38"/>
      <c r="I3603" s="38"/>
      <c r="J3603" s="39"/>
      <c r="K3603" s="38"/>
      <c r="L3603" s="38"/>
      <c r="M3603" s="38"/>
      <c r="N3603" s="38"/>
      <c r="O3603" s="38"/>
      <c r="P3603" s="38"/>
      <c r="Q3603" s="38"/>
      <c r="R3603" s="38"/>
      <c r="S3603" s="38"/>
      <c r="T3603" s="39"/>
      <c r="U3603" s="38"/>
      <c r="V3603" s="38"/>
      <c r="W3603" s="39"/>
      <c r="X3603" s="41"/>
      <c r="Y3603" s="38"/>
    </row>
    <row r="3604" spans="1:25" ht="17.25">
      <c r="A3604" s="38"/>
      <c r="B3604" s="38"/>
      <c r="C3604" s="38"/>
      <c r="D3604" s="38"/>
      <c r="F3604" s="40"/>
      <c r="G3604" s="40"/>
      <c r="H3604" s="38"/>
      <c r="I3604" s="38"/>
      <c r="J3604" s="39"/>
      <c r="K3604" s="38"/>
      <c r="L3604" s="38"/>
      <c r="M3604" s="38"/>
      <c r="N3604" s="38"/>
      <c r="O3604" s="38"/>
      <c r="P3604" s="38"/>
      <c r="Q3604" s="38"/>
      <c r="R3604" s="38"/>
      <c r="S3604" s="38"/>
      <c r="T3604" s="39"/>
      <c r="U3604" s="38"/>
      <c r="V3604" s="38"/>
      <c r="W3604" s="39"/>
      <c r="X3604" s="41"/>
      <c r="Y3604" s="38"/>
    </row>
    <row r="3605" spans="1:25" ht="17.25">
      <c r="A3605" s="38"/>
      <c r="B3605" s="38"/>
      <c r="C3605" s="38"/>
      <c r="D3605" s="38"/>
      <c r="F3605" s="40"/>
      <c r="G3605" s="40"/>
      <c r="H3605" s="38"/>
      <c r="I3605" s="38"/>
      <c r="J3605" s="39"/>
      <c r="K3605" s="38"/>
      <c r="L3605" s="38"/>
      <c r="M3605" s="38"/>
      <c r="N3605" s="38"/>
      <c r="O3605" s="38"/>
      <c r="P3605" s="38"/>
      <c r="Q3605" s="38"/>
      <c r="R3605" s="38"/>
      <c r="S3605" s="38"/>
      <c r="T3605" s="39"/>
      <c r="U3605" s="38"/>
      <c r="V3605" s="38"/>
      <c r="W3605" s="39"/>
      <c r="X3605" s="41"/>
      <c r="Y3605" s="38"/>
    </row>
    <row r="3606" spans="1:25" ht="17.25">
      <c r="A3606" s="38"/>
      <c r="B3606" s="38"/>
      <c r="C3606" s="38"/>
      <c r="D3606" s="38"/>
      <c r="F3606" s="40"/>
      <c r="G3606" s="40"/>
      <c r="H3606" s="38"/>
      <c r="I3606" s="38"/>
      <c r="J3606" s="39"/>
      <c r="K3606" s="38"/>
      <c r="L3606" s="38"/>
      <c r="M3606" s="38"/>
      <c r="N3606" s="38"/>
      <c r="O3606" s="38"/>
      <c r="P3606" s="38"/>
      <c r="Q3606" s="38"/>
      <c r="R3606" s="38"/>
      <c r="S3606" s="38"/>
      <c r="T3606" s="39"/>
      <c r="U3606" s="38"/>
      <c r="V3606" s="38"/>
      <c r="W3606" s="39"/>
      <c r="X3606" s="41"/>
      <c r="Y3606" s="38"/>
    </row>
    <row r="3607" spans="1:25" ht="17.25">
      <c r="A3607" s="38"/>
      <c r="B3607" s="38"/>
      <c r="C3607" s="38"/>
      <c r="D3607" s="38"/>
      <c r="F3607" s="40"/>
      <c r="G3607" s="40"/>
      <c r="H3607" s="38"/>
      <c r="I3607" s="38"/>
      <c r="J3607" s="39"/>
      <c r="K3607" s="38"/>
      <c r="L3607" s="38"/>
      <c r="M3607" s="39"/>
      <c r="N3607" s="38"/>
      <c r="O3607" s="38"/>
      <c r="P3607" s="38"/>
      <c r="Q3607" s="38"/>
      <c r="R3607" s="38"/>
      <c r="S3607" s="38"/>
      <c r="T3607" s="39"/>
      <c r="U3607" s="38"/>
      <c r="V3607" s="38"/>
      <c r="W3607" s="39"/>
      <c r="X3607" s="41"/>
      <c r="Y3607" s="38"/>
    </row>
    <row r="3608" spans="1:25" ht="17.25">
      <c r="A3608" s="38"/>
      <c r="B3608" s="38"/>
      <c r="C3608" s="38"/>
      <c r="D3608" s="38"/>
      <c r="F3608" s="40"/>
      <c r="G3608" s="40"/>
      <c r="H3608" s="38"/>
      <c r="I3608" s="38"/>
      <c r="J3608" s="39"/>
      <c r="K3608" s="38"/>
      <c r="L3608" s="38"/>
      <c r="M3608" s="39"/>
      <c r="N3608" s="38"/>
      <c r="O3608" s="38"/>
      <c r="P3608" s="38"/>
      <c r="Q3608" s="38"/>
      <c r="R3608" s="38"/>
      <c r="S3608" s="38"/>
      <c r="T3608" s="39"/>
      <c r="U3608" s="38"/>
      <c r="V3608" s="38"/>
      <c r="W3608" s="39"/>
      <c r="X3608" s="41"/>
      <c r="Y3608" s="38"/>
    </row>
    <row r="3609" spans="1:25" ht="17.25">
      <c r="A3609" s="38"/>
      <c r="B3609" s="38"/>
      <c r="C3609" s="38"/>
      <c r="D3609" s="38"/>
      <c r="F3609" s="40"/>
      <c r="G3609" s="40"/>
      <c r="H3609" s="38"/>
      <c r="I3609" s="38"/>
      <c r="J3609" s="39"/>
      <c r="K3609" s="38"/>
      <c r="L3609" s="38"/>
      <c r="M3609" s="38"/>
      <c r="N3609" s="38"/>
      <c r="O3609" s="38"/>
      <c r="P3609" s="38"/>
      <c r="Q3609" s="38"/>
      <c r="R3609" s="38"/>
      <c r="S3609" s="38"/>
      <c r="T3609" s="39"/>
      <c r="U3609" s="38"/>
      <c r="V3609" s="38"/>
      <c r="W3609" s="39"/>
      <c r="X3609" s="41"/>
      <c r="Y3609" s="38"/>
    </row>
    <row r="3610" spans="1:25" ht="17.25">
      <c r="A3610" s="38"/>
      <c r="B3610" s="38"/>
      <c r="C3610" s="38"/>
      <c r="D3610" s="38"/>
      <c r="F3610" s="40"/>
      <c r="G3610" s="40"/>
      <c r="H3610" s="38"/>
      <c r="I3610" s="38"/>
      <c r="J3610" s="39"/>
      <c r="K3610" s="38"/>
      <c r="L3610" s="38"/>
      <c r="M3610" s="39"/>
      <c r="N3610" s="38"/>
      <c r="O3610" s="38"/>
      <c r="P3610" s="38"/>
      <c r="Q3610" s="38"/>
      <c r="R3610" s="38"/>
      <c r="S3610" s="38"/>
      <c r="T3610" s="39"/>
      <c r="U3610" s="38"/>
      <c r="V3610" s="38"/>
      <c r="W3610" s="39"/>
      <c r="X3610" s="41"/>
      <c r="Y3610" s="38"/>
    </row>
    <row r="3611" spans="1:25" ht="17.25">
      <c r="A3611" s="38"/>
      <c r="B3611" s="38"/>
      <c r="C3611" s="38"/>
      <c r="D3611" s="38"/>
      <c r="F3611" s="40"/>
      <c r="G3611" s="40"/>
      <c r="H3611" s="38"/>
      <c r="I3611" s="38"/>
      <c r="J3611" s="39"/>
      <c r="K3611" s="38"/>
      <c r="L3611" s="38"/>
      <c r="M3611" s="38"/>
      <c r="N3611" s="38"/>
      <c r="O3611" s="38"/>
      <c r="P3611" s="38"/>
      <c r="Q3611" s="38"/>
      <c r="R3611" s="38"/>
      <c r="S3611" s="38"/>
      <c r="T3611" s="39"/>
      <c r="U3611" s="38"/>
      <c r="V3611" s="38"/>
      <c r="W3611" s="39"/>
      <c r="X3611" s="41"/>
      <c r="Y3611" s="38"/>
    </row>
    <row r="3612" spans="1:25" ht="17.25">
      <c r="A3612" s="38"/>
      <c r="B3612" s="38"/>
      <c r="C3612" s="38"/>
      <c r="D3612" s="38"/>
      <c r="F3612" s="40"/>
      <c r="G3612" s="40"/>
      <c r="H3612" s="38"/>
      <c r="I3612" s="38"/>
      <c r="J3612" s="39"/>
      <c r="K3612" s="38"/>
      <c r="L3612" s="38"/>
      <c r="M3612" s="39"/>
      <c r="N3612" s="38"/>
      <c r="O3612" s="38"/>
      <c r="P3612" s="38"/>
      <c r="Q3612" s="38"/>
      <c r="R3612" s="38"/>
      <c r="S3612" s="38"/>
      <c r="T3612" s="39"/>
      <c r="U3612" s="38"/>
      <c r="V3612" s="38"/>
      <c r="W3612" s="39"/>
      <c r="X3612" s="41"/>
      <c r="Y3612" s="38"/>
    </row>
    <row r="3613" spans="1:25" ht="17.25">
      <c r="A3613" s="38"/>
      <c r="B3613" s="38"/>
      <c r="C3613" s="38"/>
      <c r="D3613" s="38"/>
      <c r="F3613" s="40"/>
      <c r="G3613" s="40"/>
      <c r="H3613" s="38"/>
      <c r="I3613" s="38"/>
      <c r="J3613" s="39"/>
      <c r="K3613" s="38"/>
      <c r="L3613" s="38"/>
      <c r="M3613" s="39"/>
      <c r="N3613" s="38"/>
      <c r="O3613" s="38"/>
      <c r="P3613" s="38"/>
      <c r="Q3613" s="38"/>
      <c r="R3613" s="38"/>
      <c r="S3613" s="38"/>
      <c r="T3613" s="39"/>
      <c r="U3613" s="38"/>
      <c r="V3613" s="38"/>
      <c r="W3613" s="39"/>
      <c r="X3613" s="41"/>
      <c r="Y3613" s="38"/>
    </row>
    <row r="3614" spans="1:25" ht="17.25">
      <c r="A3614" s="38"/>
      <c r="B3614" s="38"/>
      <c r="C3614" s="38"/>
      <c r="D3614" s="38"/>
      <c r="F3614" s="40"/>
      <c r="G3614" s="40"/>
      <c r="H3614" s="38"/>
      <c r="I3614" s="38"/>
      <c r="J3614" s="39"/>
      <c r="K3614" s="38"/>
      <c r="L3614" s="38"/>
      <c r="M3614" s="39"/>
      <c r="N3614" s="38"/>
      <c r="O3614" s="38"/>
      <c r="P3614" s="38"/>
      <c r="Q3614" s="38"/>
      <c r="R3614" s="38"/>
      <c r="S3614" s="38"/>
      <c r="T3614" s="39"/>
      <c r="U3614" s="38"/>
      <c r="V3614" s="38"/>
      <c r="W3614" s="39"/>
      <c r="X3614" s="41"/>
      <c r="Y3614" s="38"/>
    </row>
    <row r="3615" spans="1:25" ht="17.25">
      <c r="A3615" s="38"/>
      <c r="B3615" s="38"/>
      <c r="C3615" s="38"/>
      <c r="D3615" s="38"/>
      <c r="F3615" s="40"/>
      <c r="G3615" s="40"/>
      <c r="H3615" s="38"/>
      <c r="I3615" s="38"/>
      <c r="J3615" s="39"/>
      <c r="K3615" s="38"/>
      <c r="L3615" s="38"/>
      <c r="M3615" s="39"/>
      <c r="N3615" s="38"/>
      <c r="O3615" s="38"/>
      <c r="P3615" s="38"/>
      <c r="Q3615" s="38"/>
      <c r="R3615" s="38"/>
      <c r="S3615" s="38"/>
      <c r="T3615" s="39"/>
      <c r="U3615" s="38"/>
      <c r="V3615" s="38"/>
      <c r="W3615" s="39"/>
      <c r="X3615" s="41"/>
      <c r="Y3615" s="38"/>
    </row>
    <row r="3616" spans="1:25" ht="17.25">
      <c r="A3616" s="38"/>
      <c r="B3616" s="38"/>
      <c r="C3616" s="38"/>
      <c r="D3616" s="38"/>
      <c r="F3616" s="40"/>
      <c r="G3616" s="40"/>
      <c r="H3616" s="38"/>
      <c r="I3616" s="38"/>
      <c r="J3616" s="39"/>
      <c r="K3616" s="38"/>
      <c r="L3616" s="38"/>
      <c r="M3616" s="38"/>
      <c r="N3616" s="38"/>
      <c r="O3616" s="38"/>
      <c r="P3616" s="38"/>
      <c r="Q3616" s="38"/>
      <c r="R3616" s="38"/>
      <c r="S3616" s="38"/>
      <c r="T3616" s="39"/>
      <c r="U3616" s="38"/>
      <c r="V3616" s="38"/>
      <c r="W3616" s="39"/>
      <c r="X3616" s="41"/>
      <c r="Y3616" s="38"/>
    </row>
    <row r="3617" spans="1:25" ht="17.25">
      <c r="A3617" s="38"/>
      <c r="B3617" s="38"/>
      <c r="C3617" s="38"/>
      <c r="D3617" s="38"/>
      <c r="F3617" s="40"/>
      <c r="G3617" s="40"/>
      <c r="H3617" s="38"/>
      <c r="I3617" s="38"/>
      <c r="J3617" s="39"/>
      <c r="K3617" s="38"/>
      <c r="L3617" s="38"/>
      <c r="M3617" s="38"/>
      <c r="N3617" s="38"/>
      <c r="O3617" s="38"/>
      <c r="P3617" s="38"/>
      <c r="Q3617" s="38"/>
      <c r="R3617" s="38"/>
      <c r="S3617" s="38"/>
      <c r="T3617" s="39"/>
      <c r="U3617" s="38"/>
      <c r="V3617" s="38"/>
      <c r="W3617" s="39"/>
      <c r="X3617" s="41"/>
      <c r="Y3617" s="38"/>
    </row>
    <row r="3618" spans="1:25" ht="17.25">
      <c r="A3618" s="38"/>
      <c r="B3618" s="38"/>
      <c r="C3618" s="38"/>
      <c r="D3618" s="38"/>
      <c r="F3618" s="40"/>
      <c r="G3618" s="40"/>
      <c r="H3618" s="38"/>
      <c r="I3618" s="38"/>
      <c r="J3618" s="39"/>
      <c r="K3618" s="38"/>
      <c r="L3618" s="38"/>
      <c r="M3618" s="38"/>
      <c r="N3618" s="38"/>
      <c r="O3618" s="38"/>
      <c r="P3618" s="38"/>
      <c r="Q3618" s="38"/>
      <c r="R3618" s="38"/>
      <c r="S3618" s="38"/>
      <c r="T3618" s="39"/>
      <c r="U3618" s="38"/>
      <c r="V3618" s="38"/>
      <c r="W3618" s="39"/>
      <c r="X3618" s="41"/>
      <c r="Y3618" s="38"/>
    </row>
    <row r="3619" spans="1:25" ht="17.25">
      <c r="A3619" s="38"/>
      <c r="B3619" s="38"/>
      <c r="C3619" s="38"/>
      <c r="D3619" s="38"/>
      <c r="F3619" s="40"/>
      <c r="G3619" s="40"/>
      <c r="H3619" s="38"/>
      <c r="I3619" s="38"/>
      <c r="J3619" s="39"/>
      <c r="K3619" s="38"/>
      <c r="L3619" s="38"/>
      <c r="M3619" s="38"/>
      <c r="N3619" s="38"/>
      <c r="O3619" s="38"/>
      <c r="P3619" s="38"/>
      <c r="Q3619" s="38"/>
      <c r="R3619" s="38"/>
      <c r="S3619" s="38"/>
      <c r="T3619" s="39"/>
      <c r="U3619" s="38"/>
      <c r="V3619" s="38"/>
      <c r="W3619" s="39"/>
      <c r="X3619" s="41"/>
      <c r="Y3619" s="38"/>
    </row>
    <row r="3620" spans="1:25" ht="17.25">
      <c r="A3620" s="38"/>
      <c r="B3620" s="38"/>
      <c r="C3620" s="38"/>
      <c r="D3620" s="38"/>
      <c r="F3620" s="40"/>
      <c r="G3620" s="40"/>
      <c r="H3620" s="38"/>
      <c r="I3620" s="38"/>
      <c r="J3620" s="39"/>
      <c r="K3620" s="38"/>
      <c r="L3620" s="38"/>
      <c r="M3620" s="38"/>
      <c r="N3620" s="38"/>
      <c r="O3620" s="38"/>
      <c r="P3620" s="38"/>
      <c r="Q3620" s="38"/>
      <c r="R3620" s="38"/>
      <c r="S3620" s="38"/>
      <c r="T3620" s="39"/>
      <c r="U3620" s="38"/>
      <c r="V3620" s="38"/>
      <c r="W3620" s="39"/>
      <c r="X3620" s="41"/>
      <c r="Y3620" s="38"/>
    </row>
    <row r="3621" spans="1:25" ht="17.25">
      <c r="A3621" s="38"/>
      <c r="B3621" s="38"/>
      <c r="C3621" s="38"/>
      <c r="D3621" s="38"/>
      <c r="F3621" s="40"/>
      <c r="G3621" s="40"/>
      <c r="H3621" s="38"/>
      <c r="I3621" s="38"/>
      <c r="J3621" s="39"/>
      <c r="K3621" s="38"/>
      <c r="L3621" s="38"/>
      <c r="M3621" s="38"/>
      <c r="N3621" s="38"/>
      <c r="O3621" s="38"/>
      <c r="P3621" s="38"/>
      <c r="Q3621" s="38"/>
      <c r="R3621" s="38"/>
      <c r="S3621" s="38"/>
      <c r="T3621" s="39"/>
      <c r="U3621" s="38"/>
      <c r="V3621" s="38"/>
      <c r="W3621" s="39"/>
      <c r="X3621" s="41"/>
      <c r="Y3621" s="38"/>
    </row>
    <row r="3622" spans="1:25" ht="17.25">
      <c r="A3622" s="38"/>
      <c r="B3622" s="38"/>
      <c r="C3622" s="38"/>
      <c r="D3622" s="38"/>
      <c r="F3622" s="40"/>
      <c r="G3622" s="40"/>
      <c r="H3622" s="38"/>
      <c r="I3622" s="38"/>
      <c r="J3622" s="39"/>
      <c r="K3622" s="38"/>
      <c r="L3622" s="38"/>
      <c r="M3622" s="38"/>
      <c r="N3622" s="38"/>
      <c r="O3622" s="38"/>
      <c r="P3622" s="38"/>
      <c r="Q3622" s="38"/>
      <c r="R3622" s="38"/>
      <c r="S3622" s="38"/>
      <c r="T3622" s="39"/>
      <c r="U3622" s="38"/>
      <c r="V3622" s="38"/>
      <c r="W3622" s="39"/>
      <c r="X3622" s="41"/>
      <c r="Y3622" s="38"/>
    </row>
    <row r="3623" spans="1:25" ht="17.25">
      <c r="A3623" s="38"/>
      <c r="B3623" s="38"/>
      <c r="C3623" s="38"/>
      <c r="D3623" s="38"/>
      <c r="F3623" s="40"/>
      <c r="G3623" s="40"/>
      <c r="H3623" s="38"/>
      <c r="I3623" s="38"/>
      <c r="J3623" s="39"/>
      <c r="K3623" s="38"/>
      <c r="L3623" s="38"/>
      <c r="M3623" s="38"/>
      <c r="N3623" s="38"/>
      <c r="O3623" s="38"/>
      <c r="P3623" s="38"/>
      <c r="Q3623" s="38"/>
      <c r="R3623" s="38"/>
      <c r="S3623" s="38"/>
      <c r="T3623" s="39"/>
      <c r="U3623" s="38"/>
      <c r="V3623" s="38"/>
      <c r="W3623" s="39"/>
      <c r="X3623" s="41"/>
      <c r="Y3623" s="38"/>
    </row>
    <row r="3624" spans="1:25" ht="17.25">
      <c r="A3624" s="38"/>
      <c r="B3624" s="38"/>
      <c r="C3624" s="38"/>
      <c r="D3624" s="38"/>
      <c r="F3624" s="40"/>
      <c r="G3624" s="40"/>
      <c r="H3624" s="38"/>
      <c r="I3624" s="38"/>
      <c r="J3624" s="39"/>
      <c r="K3624" s="38"/>
      <c r="L3624" s="38"/>
      <c r="M3624" s="38"/>
      <c r="N3624" s="38"/>
      <c r="O3624" s="38"/>
      <c r="P3624" s="38"/>
      <c r="Q3624" s="38"/>
      <c r="R3624" s="38"/>
      <c r="S3624" s="38"/>
      <c r="T3624" s="39"/>
      <c r="U3624" s="38"/>
      <c r="V3624" s="38"/>
      <c r="W3624" s="39"/>
      <c r="X3624" s="41"/>
      <c r="Y3624" s="38"/>
    </row>
    <row r="3625" spans="1:25" ht="17.25">
      <c r="A3625" s="38"/>
      <c r="B3625" s="38"/>
      <c r="C3625" s="38"/>
      <c r="D3625" s="38"/>
      <c r="F3625" s="40"/>
      <c r="G3625" s="40"/>
      <c r="H3625" s="38"/>
      <c r="I3625" s="38"/>
      <c r="J3625" s="39"/>
      <c r="K3625" s="38"/>
      <c r="L3625" s="38"/>
      <c r="M3625" s="38"/>
      <c r="N3625" s="38"/>
      <c r="O3625" s="38"/>
      <c r="P3625" s="38"/>
      <c r="Q3625" s="38"/>
      <c r="R3625" s="38"/>
      <c r="S3625" s="38"/>
      <c r="T3625" s="39"/>
      <c r="U3625" s="38"/>
      <c r="V3625" s="38"/>
      <c r="W3625" s="39"/>
      <c r="X3625" s="41"/>
      <c r="Y3625" s="38"/>
    </row>
    <row r="3626" spans="1:25" ht="17.25">
      <c r="A3626" s="38"/>
      <c r="B3626" s="38"/>
      <c r="C3626" s="38"/>
      <c r="D3626" s="38"/>
      <c r="F3626" s="40"/>
      <c r="G3626" s="40"/>
      <c r="H3626" s="38"/>
      <c r="I3626" s="38"/>
      <c r="J3626" s="39"/>
      <c r="K3626" s="38"/>
      <c r="L3626" s="38"/>
      <c r="M3626" s="38"/>
      <c r="N3626" s="38"/>
      <c r="O3626" s="38"/>
      <c r="P3626" s="38"/>
      <c r="Q3626" s="38"/>
      <c r="R3626" s="38"/>
      <c r="S3626" s="38"/>
      <c r="T3626" s="39"/>
      <c r="U3626" s="38"/>
      <c r="V3626" s="38"/>
      <c r="W3626" s="39"/>
      <c r="X3626" s="41"/>
      <c r="Y3626" s="38"/>
    </row>
    <row r="3627" spans="1:25" ht="17.25">
      <c r="A3627" s="38"/>
      <c r="B3627" s="38"/>
      <c r="C3627" s="38"/>
      <c r="D3627" s="38"/>
      <c r="F3627" s="40"/>
      <c r="G3627" s="40"/>
      <c r="H3627" s="38"/>
      <c r="I3627" s="38"/>
      <c r="J3627" s="39"/>
      <c r="K3627" s="38"/>
      <c r="L3627" s="38"/>
      <c r="M3627" s="39"/>
      <c r="N3627" s="38"/>
      <c r="O3627" s="38"/>
      <c r="P3627" s="38"/>
      <c r="Q3627" s="38"/>
      <c r="R3627" s="38"/>
      <c r="S3627" s="38"/>
      <c r="T3627" s="39"/>
      <c r="U3627" s="38"/>
      <c r="V3627" s="38"/>
      <c r="W3627" s="39"/>
      <c r="X3627" s="41"/>
      <c r="Y3627" s="38"/>
    </row>
    <row r="3628" spans="1:25" ht="17.25">
      <c r="A3628" s="38"/>
      <c r="B3628" s="38"/>
      <c r="C3628" s="38"/>
      <c r="D3628" s="38"/>
      <c r="F3628" s="40"/>
      <c r="G3628" s="40"/>
      <c r="H3628" s="38"/>
      <c r="I3628" s="38"/>
      <c r="J3628" s="39"/>
      <c r="K3628" s="38"/>
      <c r="L3628" s="38"/>
      <c r="M3628" s="39"/>
      <c r="N3628" s="38"/>
      <c r="O3628" s="38"/>
      <c r="P3628" s="38"/>
      <c r="Q3628" s="38"/>
      <c r="R3628" s="38"/>
      <c r="S3628" s="38"/>
      <c r="T3628" s="39"/>
      <c r="U3628" s="38"/>
      <c r="V3628" s="38"/>
      <c r="W3628" s="39"/>
      <c r="X3628" s="41"/>
      <c r="Y3628" s="38"/>
    </row>
    <row r="3629" spans="1:25" ht="17.25">
      <c r="A3629" s="38"/>
      <c r="B3629" s="38"/>
      <c r="C3629" s="38"/>
      <c r="D3629" s="38"/>
      <c r="F3629" s="40"/>
      <c r="G3629" s="40"/>
      <c r="H3629" s="38"/>
      <c r="I3629" s="38"/>
      <c r="J3629" s="39"/>
      <c r="K3629" s="38"/>
      <c r="L3629" s="38"/>
      <c r="M3629" s="38"/>
      <c r="N3629" s="38"/>
      <c r="O3629" s="38"/>
      <c r="P3629" s="38"/>
      <c r="Q3629" s="38"/>
      <c r="R3629" s="38"/>
      <c r="S3629" s="38"/>
      <c r="T3629" s="39"/>
      <c r="U3629" s="38"/>
      <c r="V3629" s="38"/>
      <c r="W3629" s="39"/>
      <c r="X3629" s="41"/>
      <c r="Y3629" s="38"/>
    </row>
    <row r="3630" spans="1:25" ht="17.25">
      <c r="A3630" s="38"/>
      <c r="B3630" s="38"/>
      <c r="C3630" s="38"/>
      <c r="D3630" s="38"/>
      <c r="F3630" s="40"/>
      <c r="G3630" s="40"/>
      <c r="H3630" s="38"/>
      <c r="I3630" s="38"/>
      <c r="J3630" s="39"/>
      <c r="K3630" s="38"/>
      <c r="L3630" s="38"/>
      <c r="M3630" s="39"/>
      <c r="N3630" s="38"/>
      <c r="O3630" s="38"/>
      <c r="P3630" s="38"/>
      <c r="Q3630" s="38"/>
      <c r="R3630" s="38"/>
      <c r="S3630" s="38"/>
      <c r="T3630" s="39"/>
      <c r="U3630" s="38"/>
      <c r="V3630" s="38"/>
      <c r="W3630" s="39"/>
      <c r="X3630" s="41"/>
      <c r="Y3630" s="38"/>
    </row>
    <row r="3631" spans="1:25" ht="17.25">
      <c r="A3631" s="38"/>
      <c r="B3631" s="38"/>
      <c r="C3631" s="38"/>
      <c r="D3631" s="38"/>
      <c r="F3631" s="40"/>
      <c r="G3631" s="40"/>
      <c r="H3631" s="38"/>
      <c r="I3631" s="38"/>
      <c r="J3631" s="39"/>
      <c r="K3631" s="38"/>
      <c r="L3631" s="38"/>
      <c r="M3631" s="38"/>
      <c r="N3631" s="38"/>
      <c r="O3631" s="38"/>
      <c r="P3631" s="38"/>
      <c r="Q3631" s="38"/>
      <c r="R3631" s="38"/>
      <c r="S3631" s="38"/>
      <c r="T3631" s="39"/>
      <c r="U3631" s="38"/>
      <c r="V3631" s="38"/>
      <c r="W3631" s="39"/>
      <c r="X3631" s="41"/>
      <c r="Y3631" s="38"/>
    </row>
    <row r="3632" spans="1:25" ht="17.25">
      <c r="A3632" s="38"/>
      <c r="B3632" s="38"/>
      <c r="C3632" s="38"/>
      <c r="D3632" s="38"/>
      <c r="F3632" s="40"/>
      <c r="G3632" s="40"/>
      <c r="H3632" s="38"/>
      <c r="I3632" s="38"/>
      <c r="J3632" s="39"/>
      <c r="K3632" s="38"/>
      <c r="L3632" s="38"/>
      <c r="M3632" s="39"/>
      <c r="N3632" s="38"/>
      <c r="O3632" s="38"/>
      <c r="P3632" s="38"/>
      <c r="Q3632" s="38"/>
      <c r="R3632" s="38"/>
      <c r="S3632" s="38"/>
      <c r="T3632" s="39"/>
      <c r="U3632" s="38"/>
      <c r="V3632" s="38"/>
      <c r="W3632" s="39"/>
      <c r="X3632" s="41"/>
      <c r="Y3632" s="38"/>
    </row>
    <row r="3633" spans="1:25" ht="17.25">
      <c r="A3633" s="38"/>
      <c r="B3633" s="38"/>
      <c r="C3633" s="38"/>
      <c r="D3633" s="38"/>
      <c r="F3633" s="40"/>
      <c r="G3633" s="40"/>
      <c r="H3633" s="38"/>
      <c r="I3633" s="38"/>
      <c r="J3633" s="39"/>
      <c r="K3633" s="38"/>
      <c r="L3633" s="38"/>
      <c r="M3633" s="39"/>
      <c r="N3633" s="38"/>
      <c r="O3633" s="38"/>
      <c r="P3633" s="38"/>
      <c r="Q3633" s="38"/>
      <c r="R3633" s="38"/>
      <c r="S3633" s="38"/>
      <c r="T3633" s="39"/>
      <c r="U3633" s="38"/>
      <c r="V3633" s="38"/>
      <c r="W3633" s="39"/>
      <c r="X3633" s="41"/>
      <c r="Y3633" s="38"/>
    </row>
    <row r="3634" spans="1:25" ht="17.25">
      <c r="A3634" s="38"/>
      <c r="B3634" s="38"/>
      <c r="C3634" s="38"/>
      <c r="D3634" s="38"/>
      <c r="F3634" s="40"/>
      <c r="G3634" s="40"/>
      <c r="H3634" s="38"/>
      <c r="I3634" s="38"/>
      <c r="J3634" s="39"/>
      <c r="K3634" s="38"/>
      <c r="L3634" s="38"/>
      <c r="M3634" s="39"/>
      <c r="N3634" s="38"/>
      <c r="O3634" s="38"/>
      <c r="P3634" s="38"/>
      <c r="Q3634" s="38"/>
      <c r="R3634" s="38"/>
      <c r="S3634" s="38"/>
      <c r="T3634" s="39"/>
      <c r="U3634" s="38"/>
      <c r="V3634" s="38"/>
      <c r="W3634" s="39"/>
      <c r="X3634" s="41"/>
      <c r="Y3634" s="38"/>
    </row>
    <row r="3635" spans="1:25" ht="17.25">
      <c r="A3635" s="38"/>
      <c r="B3635" s="38"/>
      <c r="C3635" s="38"/>
      <c r="D3635" s="38"/>
      <c r="F3635" s="40"/>
      <c r="G3635" s="40"/>
      <c r="H3635" s="38"/>
      <c r="I3635" s="38"/>
      <c r="J3635" s="39"/>
      <c r="K3635" s="38"/>
      <c r="L3635" s="38"/>
      <c r="M3635" s="39"/>
      <c r="N3635" s="38"/>
      <c r="O3635" s="38"/>
      <c r="P3635" s="38"/>
      <c r="Q3635" s="38"/>
      <c r="R3635" s="38"/>
      <c r="S3635" s="38"/>
      <c r="T3635" s="39"/>
      <c r="U3635" s="38"/>
      <c r="V3635" s="38"/>
      <c r="W3635" s="39"/>
      <c r="X3635" s="41"/>
      <c r="Y3635" s="38"/>
    </row>
    <row r="3636" spans="1:25" ht="17.25">
      <c r="A3636" s="38"/>
      <c r="B3636" s="38"/>
      <c r="C3636" s="38"/>
      <c r="D3636" s="38"/>
      <c r="F3636" s="40"/>
      <c r="G3636" s="40"/>
      <c r="H3636" s="38"/>
      <c r="I3636" s="38"/>
      <c r="J3636" s="39"/>
      <c r="K3636" s="38"/>
      <c r="L3636" s="38"/>
      <c r="M3636" s="38"/>
      <c r="N3636" s="38"/>
      <c r="O3636" s="38"/>
      <c r="P3636" s="38"/>
      <c r="Q3636" s="38"/>
      <c r="R3636" s="38"/>
      <c r="S3636" s="38"/>
      <c r="T3636" s="39"/>
      <c r="U3636" s="38"/>
      <c r="V3636" s="38"/>
      <c r="W3636" s="39"/>
      <c r="X3636" s="41"/>
      <c r="Y3636" s="38"/>
    </row>
    <row r="3637" spans="1:25" ht="17.25">
      <c r="A3637" s="38"/>
      <c r="B3637" s="38"/>
      <c r="C3637" s="38"/>
      <c r="D3637" s="38"/>
      <c r="F3637" s="40"/>
      <c r="G3637" s="40"/>
      <c r="H3637" s="38"/>
      <c r="I3637" s="38"/>
      <c r="J3637" s="39"/>
      <c r="K3637" s="38"/>
      <c r="L3637" s="38"/>
      <c r="M3637" s="38"/>
      <c r="N3637" s="38"/>
      <c r="O3637" s="38"/>
      <c r="P3637" s="38"/>
      <c r="Q3637" s="38"/>
      <c r="R3637" s="38"/>
      <c r="S3637" s="38"/>
      <c r="T3637" s="39"/>
      <c r="U3637" s="38"/>
      <c r="V3637" s="38"/>
      <c r="W3637" s="39"/>
      <c r="X3637" s="41"/>
      <c r="Y3637" s="38"/>
    </row>
    <row r="3638" spans="1:25" ht="17.25">
      <c r="A3638" s="38"/>
      <c r="B3638" s="38"/>
      <c r="C3638" s="38"/>
      <c r="D3638" s="38"/>
      <c r="F3638" s="40"/>
      <c r="G3638" s="40"/>
      <c r="H3638" s="38"/>
      <c r="I3638" s="38"/>
      <c r="J3638" s="39"/>
      <c r="K3638" s="38"/>
      <c r="L3638" s="38"/>
      <c r="M3638" s="38"/>
      <c r="N3638" s="38"/>
      <c r="O3638" s="38"/>
      <c r="P3638" s="38"/>
      <c r="Q3638" s="38"/>
      <c r="R3638" s="38"/>
      <c r="S3638" s="38"/>
      <c r="T3638" s="39"/>
      <c r="U3638" s="38"/>
      <c r="V3638" s="38"/>
      <c r="W3638" s="39"/>
      <c r="X3638" s="41"/>
      <c r="Y3638" s="38"/>
    </row>
    <row r="3639" spans="1:25" ht="17.25">
      <c r="A3639" s="38"/>
      <c r="B3639" s="38"/>
      <c r="C3639" s="38"/>
      <c r="D3639" s="38"/>
      <c r="F3639" s="40"/>
      <c r="G3639" s="40"/>
      <c r="H3639" s="38"/>
      <c r="I3639" s="38"/>
      <c r="J3639" s="39"/>
      <c r="K3639" s="38"/>
      <c r="L3639" s="38"/>
      <c r="M3639" s="38"/>
      <c r="N3639" s="38"/>
      <c r="O3639" s="38"/>
      <c r="P3639" s="38"/>
      <c r="Q3639" s="38"/>
      <c r="R3639" s="38"/>
      <c r="S3639" s="38"/>
      <c r="T3639" s="39"/>
      <c r="U3639" s="38"/>
      <c r="V3639" s="38"/>
      <c r="W3639" s="39"/>
      <c r="X3639" s="41"/>
      <c r="Y3639" s="38"/>
    </row>
    <row r="3640" spans="1:25" ht="17.25">
      <c r="A3640" s="38"/>
      <c r="B3640" s="38"/>
      <c r="C3640" s="38"/>
      <c r="D3640" s="38"/>
      <c r="F3640" s="40"/>
      <c r="G3640" s="40"/>
      <c r="H3640" s="38"/>
      <c r="I3640" s="38"/>
      <c r="J3640" s="39"/>
      <c r="K3640" s="38"/>
      <c r="L3640" s="38"/>
      <c r="M3640" s="38"/>
      <c r="N3640" s="38"/>
      <c r="O3640" s="38"/>
      <c r="P3640" s="38"/>
      <c r="Q3640" s="38"/>
      <c r="R3640" s="38"/>
      <c r="S3640" s="38"/>
      <c r="T3640" s="39"/>
      <c r="U3640" s="38"/>
      <c r="V3640" s="38"/>
      <c r="W3640" s="39"/>
      <c r="X3640" s="41"/>
      <c r="Y3640" s="38"/>
    </row>
    <row r="3641" spans="1:25" ht="17.25">
      <c r="A3641" s="38"/>
      <c r="B3641" s="38"/>
      <c r="C3641" s="38"/>
      <c r="D3641" s="38"/>
      <c r="F3641" s="40"/>
      <c r="G3641" s="40"/>
      <c r="H3641" s="38"/>
      <c r="I3641" s="38"/>
      <c r="J3641" s="39"/>
      <c r="K3641" s="38"/>
      <c r="L3641" s="38"/>
      <c r="M3641" s="38"/>
      <c r="N3641" s="38"/>
      <c r="O3641" s="38"/>
      <c r="P3641" s="38"/>
      <c r="Q3641" s="38"/>
      <c r="R3641" s="38"/>
      <c r="S3641" s="38"/>
      <c r="T3641" s="39"/>
      <c r="U3641" s="38"/>
      <c r="V3641" s="38"/>
      <c r="W3641" s="39"/>
      <c r="X3641" s="41"/>
      <c r="Y3641" s="38"/>
    </row>
    <row r="3642" spans="1:25" ht="17.25">
      <c r="A3642" s="38"/>
      <c r="B3642" s="38"/>
      <c r="C3642" s="38"/>
      <c r="D3642" s="38"/>
      <c r="F3642" s="40"/>
      <c r="G3642" s="40"/>
      <c r="H3642" s="38"/>
      <c r="I3642" s="38"/>
      <c r="J3642" s="39"/>
      <c r="K3642" s="38"/>
      <c r="L3642" s="38"/>
      <c r="M3642" s="38"/>
      <c r="N3642" s="38"/>
      <c r="O3642" s="38"/>
      <c r="P3642" s="38"/>
      <c r="Q3642" s="38"/>
      <c r="R3642" s="38"/>
      <c r="S3642" s="38"/>
      <c r="T3642" s="39"/>
      <c r="U3642" s="38"/>
      <c r="V3642" s="38"/>
      <c r="W3642" s="39"/>
      <c r="X3642" s="41"/>
      <c r="Y3642" s="38"/>
    </row>
    <row r="3643" spans="1:25" ht="17.25">
      <c r="A3643" s="38"/>
      <c r="B3643" s="38"/>
      <c r="C3643" s="38"/>
      <c r="D3643" s="38"/>
      <c r="F3643" s="40"/>
      <c r="G3643" s="40"/>
      <c r="H3643" s="38"/>
      <c r="I3643" s="38"/>
      <c r="J3643" s="39"/>
      <c r="K3643" s="38"/>
      <c r="L3643" s="38"/>
      <c r="M3643" s="38"/>
      <c r="N3643" s="38"/>
      <c r="O3643" s="38"/>
      <c r="P3643" s="38"/>
      <c r="Q3643" s="38"/>
      <c r="R3643" s="38"/>
      <c r="S3643" s="38"/>
      <c r="T3643" s="39"/>
      <c r="U3643" s="38"/>
      <c r="V3643" s="38"/>
      <c r="W3643" s="39"/>
      <c r="X3643" s="41"/>
      <c r="Y3643" s="38"/>
    </row>
    <row r="3644" spans="1:25" ht="17.25">
      <c r="A3644" s="38"/>
      <c r="B3644" s="38"/>
      <c r="C3644" s="38"/>
      <c r="D3644" s="38"/>
      <c r="F3644" s="40"/>
      <c r="G3644" s="40"/>
      <c r="H3644" s="38"/>
      <c r="I3644" s="38"/>
      <c r="J3644" s="39"/>
      <c r="K3644" s="38"/>
      <c r="L3644" s="38"/>
      <c r="M3644" s="38"/>
      <c r="N3644" s="38"/>
      <c r="O3644" s="38"/>
      <c r="P3644" s="38"/>
      <c r="Q3644" s="38"/>
      <c r="R3644" s="38"/>
      <c r="S3644" s="38"/>
      <c r="T3644" s="39"/>
      <c r="U3644" s="38"/>
      <c r="V3644" s="38"/>
      <c r="W3644" s="39"/>
      <c r="X3644" s="41"/>
      <c r="Y3644" s="38"/>
    </row>
    <row r="3645" spans="1:25" ht="17.25">
      <c r="A3645" s="38"/>
      <c r="B3645" s="38"/>
      <c r="C3645" s="38"/>
      <c r="D3645" s="38"/>
      <c r="F3645" s="40"/>
      <c r="G3645" s="40"/>
      <c r="H3645" s="38"/>
      <c r="I3645" s="38"/>
      <c r="J3645" s="39"/>
      <c r="K3645" s="38"/>
      <c r="L3645" s="38"/>
      <c r="M3645" s="38"/>
      <c r="N3645" s="38"/>
      <c r="O3645" s="38"/>
      <c r="P3645" s="38"/>
      <c r="Q3645" s="38"/>
      <c r="R3645" s="38"/>
      <c r="S3645" s="38"/>
      <c r="T3645" s="39"/>
      <c r="U3645" s="38"/>
      <c r="V3645" s="38"/>
      <c r="W3645" s="39"/>
      <c r="X3645" s="41"/>
      <c r="Y3645" s="38"/>
    </row>
    <row r="3646" spans="1:25" ht="17.25">
      <c r="A3646" s="38"/>
      <c r="B3646" s="38"/>
      <c r="C3646" s="38"/>
      <c r="D3646" s="38"/>
      <c r="F3646" s="40"/>
      <c r="G3646" s="40"/>
      <c r="H3646" s="38"/>
      <c r="I3646" s="38"/>
      <c r="J3646" s="39"/>
      <c r="K3646" s="38"/>
      <c r="L3646" s="38"/>
      <c r="M3646" s="38"/>
      <c r="N3646" s="38"/>
      <c r="O3646" s="38"/>
      <c r="P3646" s="38"/>
      <c r="Q3646" s="38"/>
      <c r="R3646" s="38"/>
      <c r="S3646" s="38"/>
      <c r="T3646" s="39"/>
      <c r="U3646" s="38"/>
      <c r="V3646" s="38"/>
      <c r="W3646" s="39"/>
      <c r="X3646" s="41"/>
      <c r="Y3646" s="38"/>
    </row>
    <row r="3647" spans="1:25" ht="17.25">
      <c r="A3647" s="38"/>
      <c r="B3647" s="38"/>
      <c r="C3647" s="38"/>
      <c r="D3647" s="38"/>
      <c r="F3647" s="40"/>
      <c r="G3647" s="40"/>
      <c r="H3647" s="38"/>
      <c r="I3647" s="38"/>
      <c r="J3647" s="39"/>
      <c r="K3647" s="38"/>
      <c r="L3647" s="38"/>
      <c r="M3647" s="39"/>
      <c r="N3647" s="38"/>
      <c r="O3647" s="38"/>
      <c r="P3647" s="38"/>
      <c r="Q3647" s="38"/>
      <c r="R3647" s="38"/>
      <c r="S3647" s="38"/>
      <c r="T3647" s="39"/>
      <c r="U3647" s="38"/>
      <c r="V3647" s="38"/>
      <c r="W3647" s="39"/>
      <c r="X3647" s="41"/>
      <c r="Y3647" s="38"/>
    </row>
    <row r="3648" spans="1:25" ht="17.25">
      <c r="A3648" s="38"/>
      <c r="B3648" s="38"/>
      <c r="C3648" s="38"/>
      <c r="D3648" s="38"/>
      <c r="F3648" s="40"/>
      <c r="G3648" s="40"/>
      <c r="H3648" s="38"/>
      <c r="I3648" s="38"/>
      <c r="J3648" s="39"/>
      <c r="K3648" s="38"/>
      <c r="L3648" s="38"/>
      <c r="M3648" s="39"/>
      <c r="N3648" s="38"/>
      <c r="O3648" s="38"/>
      <c r="P3648" s="38"/>
      <c r="Q3648" s="38"/>
      <c r="R3648" s="38"/>
      <c r="S3648" s="38"/>
      <c r="T3648" s="39"/>
      <c r="U3648" s="38"/>
      <c r="V3648" s="38"/>
      <c r="W3648" s="39"/>
      <c r="X3648" s="41"/>
      <c r="Y3648" s="38"/>
    </row>
    <row r="3649" spans="1:25" ht="17.25">
      <c r="A3649" s="38"/>
      <c r="B3649" s="38"/>
      <c r="C3649" s="38"/>
      <c r="D3649" s="38"/>
      <c r="F3649" s="40"/>
      <c r="G3649" s="40"/>
      <c r="H3649" s="38"/>
      <c r="I3649" s="38"/>
      <c r="J3649" s="39"/>
      <c r="K3649" s="38"/>
      <c r="L3649" s="38"/>
      <c r="M3649" s="38"/>
      <c r="N3649" s="38"/>
      <c r="O3649" s="38"/>
      <c r="P3649" s="38"/>
      <c r="Q3649" s="38"/>
      <c r="R3649" s="38"/>
      <c r="S3649" s="38"/>
      <c r="T3649" s="39"/>
      <c r="U3649" s="38"/>
      <c r="V3649" s="38"/>
      <c r="W3649" s="39"/>
      <c r="X3649" s="41"/>
      <c r="Y3649" s="38"/>
    </row>
    <row r="3650" spans="1:25" ht="17.25">
      <c r="A3650" s="38"/>
      <c r="B3650" s="38"/>
      <c r="C3650" s="38"/>
      <c r="D3650" s="38"/>
      <c r="F3650" s="40"/>
      <c r="G3650" s="40"/>
      <c r="H3650" s="38"/>
      <c r="I3650" s="38"/>
      <c r="J3650" s="39"/>
      <c r="K3650" s="38"/>
      <c r="L3650" s="38"/>
      <c r="M3650" s="39"/>
      <c r="N3650" s="38"/>
      <c r="O3650" s="38"/>
      <c r="P3650" s="38"/>
      <c r="Q3650" s="38"/>
      <c r="R3650" s="38"/>
      <c r="S3650" s="38"/>
      <c r="T3650" s="39"/>
      <c r="U3650" s="38"/>
      <c r="V3650" s="38"/>
      <c r="W3650" s="39"/>
      <c r="X3650" s="41"/>
      <c r="Y3650" s="38"/>
    </row>
    <row r="3651" spans="1:25" ht="17.25">
      <c r="A3651" s="38"/>
      <c r="B3651" s="38"/>
      <c r="C3651" s="38"/>
      <c r="D3651" s="38"/>
      <c r="F3651" s="40"/>
      <c r="G3651" s="40"/>
      <c r="H3651" s="38"/>
      <c r="I3651" s="38"/>
      <c r="J3651" s="39"/>
      <c r="K3651" s="38"/>
      <c r="L3651" s="38"/>
      <c r="M3651" s="38"/>
      <c r="N3651" s="38"/>
      <c r="O3651" s="38"/>
      <c r="P3651" s="38"/>
      <c r="Q3651" s="38"/>
      <c r="R3651" s="38"/>
      <c r="S3651" s="38"/>
      <c r="T3651" s="39"/>
      <c r="U3651" s="38"/>
      <c r="V3651" s="38"/>
      <c r="W3651" s="39"/>
      <c r="X3651" s="41"/>
      <c r="Y3651" s="38"/>
    </row>
    <row r="3652" spans="1:25" ht="17.25">
      <c r="A3652" s="38"/>
      <c r="B3652" s="38"/>
      <c r="C3652" s="38"/>
      <c r="D3652" s="38"/>
      <c r="F3652" s="40"/>
      <c r="G3652" s="40"/>
      <c r="H3652" s="38"/>
      <c r="I3652" s="38"/>
      <c r="J3652" s="39"/>
      <c r="K3652" s="38"/>
      <c r="L3652" s="38"/>
      <c r="M3652" s="39"/>
      <c r="N3652" s="38"/>
      <c r="O3652" s="38"/>
      <c r="P3652" s="38"/>
      <c r="Q3652" s="38"/>
      <c r="R3652" s="38"/>
      <c r="S3652" s="38"/>
      <c r="T3652" s="39"/>
      <c r="U3652" s="38"/>
      <c r="V3652" s="38"/>
      <c r="W3652" s="39"/>
      <c r="X3652" s="41"/>
      <c r="Y3652" s="38"/>
    </row>
    <row r="3653" spans="1:25" ht="17.25">
      <c r="A3653" s="38"/>
      <c r="B3653" s="38"/>
      <c r="C3653" s="38"/>
      <c r="D3653" s="38"/>
      <c r="F3653" s="40"/>
      <c r="G3653" s="40"/>
      <c r="H3653" s="38"/>
      <c r="I3653" s="38"/>
      <c r="J3653" s="39"/>
      <c r="K3653" s="38"/>
      <c r="L3653" s="38"/>
      <c r="M3653" s="39"/>
      <c r="N3653" s="38"/>
      <c r="O3653" s="38"/>
      <c r="P3653" s="38"/>
      <c r="Q3653" s="38"/>
      <c r="R3653" s="38"/>
      <c r="S3653" s="38"/>
      <c r="T3653" s="39"/>
      <c r="U3653" s="38"/>
      <c r="V3653" s="38"/>
      <c r="W3653" s="39"/>
      <c r="X3653" s="41"/>
      <c r="Y3653" s="38"/>
    </row>
    <row r="3654" spans="1:25" ht="17.25">
      <c r="A3654" s="38"/>
      <c r="B3654" s="38"/>
      <c r="C3654" s="38"/>
      <c r="D3654" s="38"/>
      <c r="F3654" s="40"/>
      <c r="G3654" s="40"/>
      <c r="H3654" s="38"/>
      <c r="I3654" s="38"/>
      <c r="J3654" s="39"/>
      <c r="K3654" s="38"/>
      <c r="L3654" s="38"/>
      <c r="M3654" s="39"/>
      <c r="N3654" s="38"/>
      <c r="O3654" s="38"/>
      <c r="P3654" s="38"/>
      <c r="Q3654" s="38"/>
      <c r="R3654" s="38"/>
      <c r="S3654" s="38"/>
      <c r="T3654" s="39"/>
      <c r="U3654" s="38"/>
      <c r="V3654" s="38"/>
      <c r="W3654" s="39"/>
      <c r="X3654" s="41"/>
      <c r="Y3654" s="38"/>
    </row>
    <row r="3655" spans="1:25" ht="17.25">
      <c r="A3655" s="38"/>
      <c r="B3655" s="38"/>
      <c r="C3655" s="38"/>
      <c r="D3655" s="38"/>
      <c r="F3655" s="40"/>
      <c r="G3655" s="40"/>
      <c r="H3655" s="38"/>
      <c r="I3655" s="38"/>
      <c r="J3655" s="39"/>
      <c r="K3655" s="38"/>
      <c r="L3655" s="38"/>
      <c r="M3655" s="39"/>
      <c r="N3655" s="38"/>
      <c r="O3655" s="38"/>
      <c r="P3655" s="38"/>
      <c r="Q3655" s="38"/>
      <c r="R3655" s="38"/>
      <c r="S3655" s="38"/>
      <c r="T3655" s="39"/>
      <c r="U3655" s="38"/>
      <c r="V3655" s="38"/>
      <c r="W3655" s="39"/>
      <c r="X3655" s="41"/>
      <c r="Y3655" s="38"/>
    </row>
    <row r="3656" spans="1:25" ht="17.25">
      <c r="A3656" s="38"/>
      <c r="B3656" s="38"/>
      <c r="C3656" s="38"/>
      <c r="D3656" s="38"/>
      <c r="F3656" s="40"/>
      <c r="G3656" s="40"/>
      <c r="H3656" s="38"/>
      <c r="I3656" s="38"/>
      <c r="J3656" s="39"/>
      <c r="K3656" s="38"/>
      <c r="L3656" s="38"/>
      <c r="M3656" s="38"/>
      <c r="N3656" s="38"/>
      <c r="O3656" s="38"/>
      <c r="P3656" s="38"/>
      <c r="Q3656" s="38"/>
      <c r="R3656" s="38"/>
      <c r="S3656" s="38"/>
      <c r="T3656" s="39"/>
      <c r="U3656" s="38"/>
      <c r="V3656" s="38"/>
      <c r="W3656" s="39"/>
      <c r="X3656" s="41"/>
      <c r="Y3656" s="38"/>
    </row>
    <row r="3657" spans="1:25" ht="17.25">
      <c r="A3657" s="38"/>
      <c r="B3657" s="38"/>
      <c r="C3657" s="38"/>
      <c r="D3657" s="38"/>
      <c r="F3657" s="40"/>
      <c r="G3657" s="40"/>
      <c r="H3657" s="38"/>
      <c r="I3657" s="38"/>
      <c r="J3657" s="39"/>
      <c r="K3657" s="38"/>
      <c r="L3657" s="38"/>
      <c r="M3657" s="38"/>
      <c r="N3657" s="38"/>
      <c r="O3657" s="38"/>
      <c r="P3657" s="38"/>
      <c r="Q3657" s="38"/>
      <c r="R3657" s="38"/>
      <c r="S3657" s="38"/>
      <c r="T3657" s="39"/>
      <c r="U3657" s="38"/>
      <c r="V3657" s="38"/>
      <c r="W3657" s="39"/>
      <c r="X3657" s="41"/>
      <c r="Y3657" s="38"/>
    </row>
    <row r="3658" spans="1:25" ht="17.25">
      <c r="A3658" s="38"/>
      <c r="B3658" s="38"/>
      <c r="C3658" s="38"/>
      <c r="D3658" s="38"/>
      <c r="F3658" s="40"/>
      <c r="G3658" s="40"/>
      <c r="H3658" s="38"/>
      <c r="I3658" s="38"/>
      <c r="J3658" s="39"/>
      <c r="K3658" s="38"/>
      <c r="L3658" s="38"/>
      <c r="M3658" s="38"/>
      <c r="N3658" s="38"/>
      <c r="O3658" s="38"/>
      <c r="P3658" s="38"/>
      <c r="Q3658" s="38"/>
      <c r="R3658" s="38"/>
      <c r="S3658" s="38"/>
      <c r="T3658" s="39"/>
      <c r="U3658" s="38"/>
      <c r="V3658" s="38"/>
      <c r="W3658" s="39"/>
      <c r="X3658" s="41"/>
      <c r="Y3658" s="38"/>
    </row>
    <row r="3659" spans="1:25" ht="17.25">
      <c r="A3659" s="38"/>
      <c r="B3659" s="38"/>
      <c r="C3659" s="38"/>
      <c r="D3659" s="38"/>
      <c r="F3659" s="40"/>
      <c r="G3659" s="40"/>
      <c r="H3659" s="38"/>
      <c r="I3659" s="38"/>
      <c r="J3659" s="39"/>
      <c r="K3659" s="38"/>
      <c r="L3659" s="38"/>
      <c r="M3659" s="38"/>
      <c r="N3659" s="38"/>
      <c r="O3659" s="38"/>
      <c r="P3659" s="38"/>
      <c r="Q3659" s="38"/>
      <c r="R3659" s="38"/>
      <c r="S3659" s="38"/>
      <c r="T3659" s="39"/>
      <c r="U3659" s="38"/>
      <c r="V3659" s="38"/>
      <c r="W3659" s="39"/>
      <c r="X3659" s="41"/>
      <c r="Y3659" s="38"/>
    </row>
    <row r="3660" spans="1:25" ht="17.25">
      <c r="A3660" s="38"/>
      <c r="B3660" s="38"/>
      <c r="C3660" s="38"/>
      <c r="D3660" s="38"/>
      <c r="F3660" s="40"/>
      <c r="G3660" s="40"/>
      <c r="H3660" s="38"/>
      <c r="I3660" s="38"/>
      <c r="J3660" s="39"/>
      <c r="K3660" s="38"/>
      <c r="L3660" s="38"/>
      <c r="M3660" s="38"/>
      <c r="N3660" s="38"/>
      <c r="O3660" s="38"/>
      <c r="P3660" s="38"/>
      <c r="Q3660" s="38"/>
      <c r="R3660" s="38"/>
      <c r="S3660" s="38"/>
      <c r="T3660" s="39"/>
      <c r="U3660" s="38"/>
      <c r="V3660" s="38"/>
      <c r="W3660" s="39"/>
      <c r="X3660" s="41"/>
      <c r="Y3660" s="38"/>
    </row>
    <row r="3661" spans="1:25" ht="17.25">
      <c r="A3661" s="38"/>
      <c r="B3661" s="38"/>
      <c r="C3661" s="38"/>
      <c r="D3661" s="38"/>
      <c r="F3661" s="40"/>
      <c r="G3661" s="40"/>
      <c r="H3661" s="38"/>
      <c r="I3661" s="38"/>
      <c r="J3661" s="39"/>
      <c r="K3661" s="38"/>
      <c r="L3661" s="38"/>
      <c r="M3661" s="38"/>
      <c r="N3661" s="38"/>
      <c r="O3661" s="38"/>
      <c r="P3661" s="38"/>
      <c r="Q3661" s="38"/>
      <c r="R3661" s="38"/>
      <c r="S3661" s="38"/>
      <c r="T3661" s="39"/>
      <c r="U3661" s="38"/>
      <c r="V3661" s="38"/>
      <c r="W3661" s="39"/>
      <c r="X3661" s="41"/>
      <c r="Y3661" s="38"/>
    </row>
    <row r="3662" spans="1:25" ht="17.25">
      <c r="A3662" s="38"/>
      <c r="B3662" s="38"/>
      <c r="C3662" s="38"/>
      <c r="D3662" s="38"/>
      <c r="F3662" s="40"/>
      <c r="G3662" s="40"/>
      <c r="H3662" s="38"/>
      <c r="I3662" s="38"/>
      <c r="J3662" s="39"/>
      <c r="K3662" s="38"/>
      <c r="L3662" s="38"/>
      <c r="M3662" s="38"/>
      <c r="N3662" s="38"/>
      <c r="O3662" s="38"/>
      <c r="P3662" s="38"/>
      <c r="Q3662" s="38"/>
      <c r="R3662" s="38"/>
      <c r="S3662" s="38"/>
      <c r="T3662" s="39"/>
      <c r="U3662" s="38"/>
      <c r="V3662" s="38"/>
      <c r="W3662" s="39"/>
      <c r="X3662" s="41"/>
      <c r="Y3662" s="38"/>
    </row>
    <row r="3663" spans="1:25" ht="17.25">
      <c r="A3663" s="38"/>
      <c r="B3663" s="38"/>
      <c r="C3663" s="38"/>
      <c r="D3663" s="38"/>
      <c r="F3663" s="40"/>
      <c r="G3663" s="40"/>
      <c r="H3663" s="38"/>
      <c r="I3663" s="38"/>
      <c r="J3663" s="39"/>
      <c r="K3663" s="38"/>
      <c r="L3663" s="38"/>
      <c r="M3663" s="38"/>
      <c r="N3663" s="38"/>
      <c r="O3663" s="38"/>
      <c r="P3663" s="38"/>
      <c r="Q3663" s="38"/>
      <c r="R3663" s="38"/>
      <c r="S3663" s="38"/>
      <c r="T3663" s="39"/>
      <c r="U3663" s="38"/>
      <c r="V3663" s="38"/>
      <c r="W3663" s="39"/>
      <c r="X3663" s="41"/>
      <c r="Y3663" s="38"/>
    </row>
    <row r="3664" spans="1:25" ht="17.25">
      <c r="A3664" s="38"/>
      <c r="B3664" s="38"/>
      <c r="C3664" s="38"/>
      <c r="D3664" s="38"/>
      <c r="F3664" s="40"/>
      <c r="G3664" s="40"/>
      <c r="H3664" s="38"/>
      <c r="I3664" s="38"/>
      <c r="J3664" s="39"/>
      <c r="K3664" s="38"/>
      <c r="L3664" s="38"/>
      <c r="M3664" s="38"/>
      <c r="N3664" s="38"/>
      <c r="O3664" s="38"/>
      <c r="P3664" s="38"/>
      <c r="Q3664" s="38"/>
      <c r="R3664" s="38"/>
      <c r="S3664" s="38"/>
      <c r="T3664" s="39"/>
      <c r="U3664" s="38"/>
      <c r="V3664" s="38"/>
      <c r="W3664" s="39"/>
      <c r="X3664" s="41"/>
      <c r="Y3664" s="38"/>
    </row>
    <row r="3665" spans="1:25" ht="17.25">
      <c r="A3665" s="38"/>
      <c r="B3665" s="38"/>
      <c r="C3665" s="38"/>
      <c r="D3665" s="38"/>
      <c r="F3665" s="40"/>
      <c r="G3665" s="40"/>
      <c r="H3665" s="38"/>
      <c r="I3665" s="38"/>
      <c r="J3665" s="39"/>
      <c r="K3665" s="38"/>
      <c r="L3665" s="38"/>
      <c r="M3665" s="38"/>
      <c r="N3665" s="38"/>
      <c r="O3665" s="38"/>
      <c r="P3665" s="38"/>
      <c r="Q3665" s="38"/>
      <c r="R3665" s="38"/>
      <c r="S3665" s="38"/>
      <c r="T3665" s="39"/>
      <c r="U3665" s="38"/>
      <c r="V3665" s="38"/>
      <c r="W3665" s="39"/>
      <c r="X3665" s="41"/>
      <c r="Y3665" s="38"/>
    </row>
    <row r="3666" spans="1:25" ht="17.25">
      <c r="A3666" s="38"/>
      <c r="B3666" s="38"/>
      <c r="C3666" s="38"/>
      <c r="D3666" s="38"/>
      <c r="F3666" s="40"/>
      <c r="G3666" s="40"/>
      <c r="H3666" s="38"/>
      <c r="I3666" s="38"/>
      <c r="J3666" s="39"/>
      <c r="K3666" s="38"/>
      <c r="L3666" s="38"/>
      <c r="M3666" s="38"/>
      <c r="N3666" s="38"/>
      <c r="O3666" s="38"/>
      <c r="P3666" s="38"/>
      <c r="Q3666" s="38"/>
      <c r="R3666" s="38"/>
      <c r="S3666" s="38"/>
      <c r="T3666" s="39"/>
      <c r="U3666" s="38"/>
      <c r="V3666" s="38"/>
      <c r="W3666" s="39"/>
      <c r="X3666" s="41"/>
      <c r="Y3666" s="38"/>
    </row>
    <row r="3667" spans="1:25" ht="17.25">
      <c r="A3667" s="38"/>
      <c r="B3667" s="38"/>
      <c r="C3667" s="38"/>
      <c r="D3667" s="38"/>
      <c r="F3667" s="40"/>
      <c r="G3667" s="40"/>
      <c r="H3667" s="38"/>
      <c r="I3667" s="38"/>
      <c r="J3667" s="39"/>
      <c r="K3667" s="38"/>
      <c r="L3667" s="38"/>
      <c r="M3667" s="39"/>
      <c r="N3667" s="38"/>
      <c r="O3667" s="38"/>
      <c r="P3667" s="38"/>
      <c r="Q3667" s="38"/>
      <c r="R3667" s="38"/>
      <c r="S3667" s="38"/>
      <c r="T3667" s="39"/>
      <c r="U3667" s="38"/>
      <c r="V3667" s="38"/>
      <c r="W3667" s="39"/>
      <c r="X3667" s="41"/>
      <c r="Y3667" s="38"/>
    </row>
    <row r="3668" spans="1:25" ht="17.25">
      <c r="A3668" s="38"/>
      <c r="B3668" s="38"/>
      <c r="C3668" s="38"/>
      <c r="D3668" s="38"/>
      <c r="F3668" s="40"/>
      <c r="G3668" s="40"/>
      <c r="H3668" s="38"/>
      <c r="I3668" s="38"/>
      <c r="J3668" s="39"/>
      <c r="K3668" s="38"/>
      <c r="L3668" s="38"/>
      <c r="M3668" s="39"/>
      <c r="N3668" s="38"/>
      <c r="O3668" s="38"/>
      <c r="P3668" s="38"/>
      <c r="Q3668" s="38"/>
      <c r="R3668" s="38"/>
      <c r="S3668" s="38"/>
      <c r="T3668" s="39"/>
      <c r="U3668" s="38"/>
      <c r="V3668" s="38"/>
      <c r="W3668" s="39"/>
      <c r="X3668" s="41"/>
      <c r="Y3668" s="38"/>
    </row>
    <row r="3669" spans="1:25" ht="17.25">
      <c r="A3669" s="38"/>
      <c r="B3669" s="38"/>
      <c r="C3669" s="38"/>
      <c r="D3669" s="38"/>
      <c r="F3669" s="40"/>
      <c r="G3669" s="40"/>
      <c r="H3669" s="38"/>
      <c r="I3669" s="38"/>
      <c r="J3669" s="39"/>
      <c r="K3669" s="38"/>
      <c r="L3669" s="38"/>
      <c r="M3669" s="38"/>
      <c r="N3669" s="38"/>
      <c r="O3669" s="38"/>
      <c r="P3669" s="38"/>
      <c r="Q3669" s="38"/>
      <c r="R3669" s="38"/>
      <c r="S3669" s="38"/>
      <c r="T3669" s="39"/>
      <c r="U3669" s="38"/>
      <c r="V3669" s="38"/>
      <c r="W3669" s="39"/>
      <c r="X3669" s="41"/>
      <c r="Y3669" s="38"/>
    </row>
    <row r="3670" spans="1:25" ht="17.25">
      <c r="A3670" s="38"/>
      <c r="B3670" s="38"/>
      <c r="C3670" s="38"/>
      <c r="D3670" s="38"/>
      <c r="F3670" s="40"/>
      <c r="G3670" s="40"/>
      <c r="H3670" s="38"/>
      <c r="I3670" s="38"/>
      <c r="J3670" s="39"/>
      <c r="K3670" s="38"/>
      <c r="L3670" s="38"/>
      <c r="M3670" s="39"/>
      <c r="N3670" s="38"/>
      <c r="O3670" s="38"/>
      <c r="P3670" s="38"/>
      <c r="Q3670" s="38"/>
      <c r="R3670" s="38"/>
      <c r="S3670" s="38"/>
      <c r="T3670" s="39"/>
      <c r="U3670" s="38"/>
      <c r="V3670" s="38"/>
      <c r="W3670" s="39"/>
      <c r="X3670" s="41"/>
      <c r="Y3670" s="38"/>
    </row>
    <row r="3671" spans="1:25" ht="17.25">
      <c r="A3671" s="38"/>
      <c r="B3671" s="38"/>
      <c r="C3671" s="38"/>
      <c r="D3671" s="38"/>
      <c r="F3671" s="40"/>
      <c r="G3671" s="40"/>
      <c r="H3671" s="38"/>
      <c r="I3671" s="38"/>
      <c r="J3671" s="39"/>
      <c r="K3671" s="38"/>
      <c r="L3671" s="38"/>
      <c r="M3671" s="38"/>
      <c r="N3671" s="38"/>
      <c r="O3671" s="38"/>
      <c r="P3671" s="38"/>
      <c r="Q3671" s="38"/>
      <c r="R3671" s="38"/>
      <c r="S3671" s="38"/>
      <c r="T3671" s="39"/>
      <c r="U3671" s="38"/>
      <c r="V3671" s="38"/>
      <c r="W3671" s="39"/>
      <c r="X3671" s="41"/>
      <c r="Y3671" s="38"/>
    </row>
    <row r="3672" spans="1:25" ht="17.25">
      <c r="A3672" s="38"/>
      <c r="B3672" s="38"/>
      <c r="C3672" s="38"/>
      <c r="D3672" s="38"/>
      <c r="F3672" s="40"/>
      <c r="G3672" s="40"/>
      <c r="H3672" s="38"/>
      <c r="I3672" s="38"/>
      <c r="J3672" s="39"/>
      <c r="K3672" s="38"/>
      <c r="L3672" s="38"/>
      <c r="M3672" s="39"/>
      <c r="N3672" s="38"/>
      <c r="O3672" s="38"/>
      <c r="P3672" s="38"/>
      <c r="Q3672" s="38"/>
      <c r="R3672" s="38"/>
      <c r="S3672" s="38"/>
      <c r="T3672" s="39"/>
      <c r="U3672" s="38"/>
      <c r="V3672" s="38"/>
      <c r="W3672" s="39"/>
      <c r="X3672" s="41"/>
      <c r="Y3672" s="38"/>
    </row>
    <row r="3673" spans="1:25" ht="17.25">
      <c r="A3673" s="38"/>
      <c r="B3673" s="38"/>
      <c r="C3673" s="38"/>
      <c r="D3673" s="38"/>
      <c r="F3673" s="40"/>
      <c r="G3673" s="40"/>
      <c r="H3673" s="38"/>
      <c r="I3673" s="38"/>
      <c r="J3673" s="39"/>
      <c r="K3673" s="38"/>
      <c r="L3673" s="38"/>
      <c r="M3673" s="39"/>
      <c r="N3673" s="38"/>
      <c r="O3673" s="38"/>
      <c r="P3673" s="38"/>
      <c r="Q3673" s="38"/>
      <c r="R3673" s="38"/>
      <c r="S3673" s="38"/>
      <c r="T3673" s="39"/>
      <c r="U3673" s="38"/>
      <c r="V3673" s="38"/>
      <c r="W3673" s="39"/>
      <c r="X3673" s="41"/>
      <c r="Y3673" s="38"/>
    </row>
    <row r="3674" spans="1:25" ht="17.25">
      <c r="A3674" s="38"/>
      <c r="B3674" s="38"/>
      <c r="C3674" s="38"/>
      <c r="D3674" s="38"/>
      <c r="F3674" s="40"/>
      <c r="G3674" s="40"/>
      <c r="H3674" s="38"/>
      <c r="I3674" s="38"/>
      <c r="J3674" s="39"/>
      <c r="K3674" s="38"/>
      <c r="L3674" s="38"/>
      <c r="M3674" s="39"/>
      <c r="N3674" s="38"/>
      <c r="O3674" s="38"/>
      <c r="P3674" s="38"/>
      <c r="Q3674" s="38"/>
      <c r="R3674" s="38"/>
      <c r="S3674" s="38"/>
      <c r="T3674" s="39"/>
      <c r="U3674" s="38"/>
      <c r="V3674" s="38"/>
      <c r="W3674" s="39"/>
      <c r="X3674" s="41"/>
      <c r="Y3674" s="38"/>
    </row>
    <row r="3675" spans="1:25" ht="17.25">
      <c r="A3675" s="38"/>
      <c r="B3675" s="38"/>
      <c r="C3675" s="38"/>
      <c r="D3675" s="38"/>
      <c r="F3675" s="40"/>
      <c r="G3675" s="40"/>
      <c r="H3675" s="38"/>
      <c r="I3675" s="38"/>
      <c r="J3675" s="39"/>
      <c r="K3675" s="38"/>
      <c r="L3675" s="38"/>
      <c r="M3675" s="39"/>
      <c r="N3675" s="38"/>
      <c r="O3675" s="38"/>
      <c r="P3675" s="38"/>
      <c r="Q3675" s="38"/>
      <c r="R3675" s="38"/>
      <c r="S3675" s="38"/>
      <c r="T3675" s="39"/>
      <c r="U3675" s="38"/>
      <c r="V3675" s="38"/>
      <c r="W3675" s="39"/>
      <c r="X3675" s="41"/>
      <c r="Y3675" s="38"/>
    </row>
    <row r="3676" spans="1:25" ht="17.25">
      <c r="A3676" s="38"/>
      <c r="B3676" s="38"/>
      <c r="C3676" s="38"/>
      <c r="D3676" s="38"/>
      <c r="F3676" s="40"/>
      <c r="G3676" s="40"/>
      <c r="H3676" s="38"/>
      <c r="I3676" s="38"/>
      <c r="J3676" s="39"/>
      <c r="K3676" s="38"/>
      <c r="L3676" s="38"/>
      <c r="M3676" s="38"/>
      <c r="N3676" s="38"/>
      <c r="O3676" s="38"/>
      <c r="P3676" s="38"/>
      <c r="Q3676" s="38"/>
      <c r="R3676" s="38"/>
      <c r="S3676" s="38"/>
      <c r="T3676" s="39"/>
      <c r="U3676" s="38"/>
      <c r="V3676" s="38"/>
      <c r="W3676" s="39"/>
      <c r="X3676" s="41"/>
      <c r="Y3676" s="38"/>
    </row>
    <row r="3677" spans="1:25" ht="17.25">
      <c r="A3677" s="38"/>
      <c r="B3677" s="38"/>
      <c r="C3677" s="38"/>
      <c r="D3677" s="38"/>
      <c r="F3677" s="40"/>
      <c r="G3677" s="40"/>
      <c r="H3677" s="38"/>
      <c r="I3677" s="38"/>
      <c r="J3677" s="39"/>
      <c r="K3677" s="38"/>
      <c r="L3677" s="38"/>
      <c r="M3677" s="38"/>
      <c r="N3677" s="38"/>
      <c r="O3677" s="38"/>
      <c r="P3677" s="38"/>
      <c r="Q3677" s="38"/>
      <c r="R3677" s="38"/>
      <c r="S3677" s="38"/>
      <c r="T3677" s="39"/>
      <c r="U3677" s="38"/>
      <c r="V3677" s="38"/>
      <c r="W3677" s="39"/>
      <c r="X3677" s="41"/>
      <c r="Y3677" s="38"/>
    </row>
    <row r="3678" spans="1:25" ht="17.25">
      <c r="A3678" s="38"/>
      <c r="B3678" s="38"/>
      <c r="C3678" s="38"/>
      <c r="D3678" s="38"/>
      <c r="F3678" s="40"/>
      <c r="G3678" s="40"/>
      <c r="H3678" s="38"/>
      <c r="I3678" s="38"/>
      <c r="J3678" s="39"/>
      <c r="K3678" s="38"/>
      <c r="L3678" s="38"/>
      <c r="M3678" s="38"/>
      <c r="N3678" s="38"/>
      <c r="O3678" s="38"/>
      <c r="P3678" s="38"/>
      <c r="Q3678" s="38"/>
      <c r="R3678" s="38"/>
      <c r="S3678" s="38"/>
      <c r="T3678" s="39"/>
      <c r="U3678" s="38"/>
      <c r="V3678" s="38"/>
      <c r="W3678" s="39"/>
      <c r="X3678" s="41"/>
      <c r="Y3678" s="38"/>
    </row>
    <row r="3679" spans="1:25" ht="17.25">
      <c r="A3679" s="38"/>
      <c r="B3679" s="38"/>
      <c r="C3679" s="38"/>
      <c r="D3679" s="38"/>
      <c r="F3679" s="40"/>
      <c r="G3679" s="40"/>
      <c r="H3679" s="38"/>
      <c r="I3679" s="38"/>
      <c r="J3679" s="39"/>
      <c r="K3679" s="38"/>
      <c r="L3679" s="38"/>
      <c r="M3679" s="38"/>
      <c r="N3679" s="38"/>
      <c r="O3679" s="38"/>
      <c r="P3679" s="38"/>
      <c r="Q3679" s="38"/>
      <c r="R3679" s="38"/>
      <c r="S3679" s="38"/>
      <c r="T3679" s="39"/>
      <c r="U3679" s="38"/>
      <c r="V3679" s="38"/>
      <c r="W3679" s="39"/>
      <c r="X3679" s="41"/>
      <c r="Y3679" s="38"/>
    </row>
    <row r="3680" spans="1:25" ht="17.25">
      <c r="A3680" s="38"/>
      <c r="B3680" s="38"/>
      <c r="C3680" s="38"/>
      <c r="D3680" s="38"/>
      <c r="F3680" s="40"/>
      <c r="G3680" s="40"/>
      <c r="H3680" s="38"/>
      <c r="I3680" s="38"/>
      <c r="J3680" s="39"/>
      <c r="K3680" s="38"/>
      <c r="L3680" s="38"/>
      <c r="M3680" s="38"/>
      <c r="N3680" s="38"/>
      <c r="O3680" s="38"/>
      <c r="P3680" s="38"/>
      <c r="Q3680" s="38"/>
      <c r="R3680" s="38"/>
      <c r="S3680" s="38"/>
      <c r="T3680" s="39"/>
      <c r="U3680" s="38"/>
      <c r="V3680" s="38"/>
      <c r="W3680" s="39"/>
      <c r="X3680" s="41"/>
      <c r="Y3680" s="38"/>
    </row>
    <row r="3681" spans="1:25" ht="17.25">
      <c r="A3681" s="38"/>
      <c r="B3681" s="38"/>
      <c r="C3681" s="38"/>
      <c r="D3681" s="38"/>
      <c r="F3681" s="40"/>
      <c r="G3681" s="40"/>
      <c r="H3681" s="38"/>
      <c r="I3681" s="38"/>
      <c r="J3681" s="39"/>
      <c r="K3681" s="38"/>
      <c r="L3681" s="38"/>
      <c r="M3681" s="38"/>
      <c r="N3681" s="38"/>
      <c r="O3681" s="38"/>
      <c r="P3681" s="38"/>
      <c r="Q3681" s="38"/>
      <c r="R3681" s="38"/>
      <c r="S3681" s="38"/>
      <c r="T3681" s="39"/>
      <c r="U3681" s="38"/>
      <c r="V3681" s="38"/>
      <c r="W3681" s="39"/>
      <c r="X3681" s="41"/>
      <c r="Y3681" s="38"/>
    </row>
    <row r="3682" spans="1:25" ht="17.25">
      <c r="A3682" s="38"/>
      <c r="B3682" s="38"/>
      <c r="C3682" s="38"/>
      <c r="D3682" s="38"/>
      <c r="F3682" s="40"/>
      <c r="G3682" s="40"/>
      <c r="H3682" s="38"/>
      <c r="I3682" s="38"/>
      <c r="J3682" s="39"/>
      <c r="K3682" s="38"/>
      <c r="L3682" s="38"/>
      <c r="M3682" s="38"/>
      <c r="N3682" s="38"/>
      <c r="O3682" s="38"/>
      <c r="P3682" s="38"/>
      <c r="Q3682" s="38"/>
      <c r="R3682" s="38"/>
      <c r="S3682" s="38"/>
      <c r="T3682" s="39"/>
      <c r="U3682" s="38"/>
      <c r="V3682" s="38"/>
      <c r="W3682" s="39"/>
      <c r="X3682" s="41"/>
      <c r="Y3682" s="38"/>
    </row>
    <row r="3683" spans="1:25" ht="17.25">
      <c r="A3683" s="38"/>
      <c r="B3683" s="38"/>
      <c r="C3683" s="38"/>
      <c r="D3683" s="38"/>
      <c r="F3683" s="40"/>
      <c r="G3683" s="40"/>
      <c r="H3683" s="38"/>
      <c r="I3683" s="38"/>
      <c r="J3683" s="39"/>
      <c r="K3683" s="38"/>
      <c r="L3683" s="38"/>
      <c r="M3683" s="38"/>
      <c r="N3683" s="38"/>
      <c r="O3683" s="38"/>
      <c r="P3683" s="38"/>
      <c r="Q3683" s="38"/>
      <c r="R3683" s="38"/>
      <c r="S3683" s="38"/>
      <c r="T3683" s="39"/>
      <c r="U3683" s="38"/>
      <c r="V3683" s="38"/>
      <c r="W3683" s="39"/>
      <c r="X3683" s="41"/>
      <c r="Y3683" s="38"/>
    </row>
    <row r="3684" spans="1:25" ht="17.25">
      <c r="A3684" s="38"/>
      <c r="B3684" s="38"/>
      <c r="C3684" s="38"/>
      <c r="D3684" s="38"/>
      <c r="F3684" s="40"/>
      <c r="G3684" s="40"/>
      <c r="H3684" s="38"/>
      <c r="I3684" s="38"/>
      <c r="J3684" s="39"/>
      <c r="K3684" s="38"/>
      <c r="L3684" s="38"/>
      <c r="M3684" s="38"/>
      <c r="N3684" s="38"/>
      <c r="O3684" s="38"/>
      <c r="P3684" s="38"/>
      <c r="Q3684" s="38"/>
      <c r="R3684" s="38"/>
      <c r="S3684" s="38"/>
      <c r="T3684" s="39"/>
      <c r="U3684" s="38"/>
      <c r="V3684" s="38"/>
      <c r="W3684" s="39"/>
      <c r="X3684" s="41"/>
      <c r="Y3684" s="38"/>
    </row>
    <row r="3685" spans="1:25" ht="17.25">
      <c r="A3685" s="38"/>
      <c r="B3685" s="38"/>
      <c r="C3685" s="38"/>
      <c r="D3685" s="38"/>
      <c r="F3685" s="40"/>
      <c r="G3685" s="40"/>
      <c r="H3685" s="38"/>
      <c r="I3685" s="38"/>
      <c r="J3685" s="39"/>
      <c r="K3685" s="38"/>
      <c r="L3685" s="38"/>
      <c r="M3685" s="38"/>
      <c r="N3685" s="38"/>
      <c r="O3685" s="38"/>
      <c r="P3685" s="38"/>
      <c r="Q3685" s="38"/>
      <c r="R3685" s="38"/>
      <c r="S3685" s="38"/>
      <c r="T3685" s="39"/>
      <c r="U3685" s="38"/>
      <c r="V3685" s="38"/>
      <c r="W3685" s="39"/>
      <c r="X3685" s="41"/>
      <c r="Y3685" s="38"/>
    </row>
    <row r="3686" spans="1:25" ht="17.25">
      <c r="A3686" s="38"/>
      <c r="B3686" s="38"/>
      <c r="C3686" s="38"/>
      <c r="D3686" s="38"/>
      <c r="F3686" s="40"/>
      <c r="G3686" s="40"/>
      <c r="H3686" s="38"/>
      <c r="I3686" s="38"/>
      <c r="J3686" s="39"/>
      <c r="K3686" s="38"/>
      <c r="L3686" s="38"/>
      <c r="M3686" s="38"/>
      <c r="N3686" s="38"/>
      <c r="O3686" s="38"/>
      <c r="P3686" s="38"/>
      <c r="Q3686" s="38"/>
      <c r="R3686" s="38"/>
      <c r="S3686" s="38"/>
      <c r="T3686" s="39"/>
      <c r="U3686" s="38"/>
      <c r="V3686" s="38"/>
      <c r="W3686" s="39"/>
      <c r="X3686" s="41"/>
      <c r="Y3686" s="38"/>
    </row>
    <row r="3687" spans="1:25" ht="17.25">
      <c r="A3687" s="38"/>
      <c r="B3687" s="38"/>
      <c r="C3687" s="38"/>
      <c r="D3687" s="38"/>
      <c r="F3687" s="40"/>
      <c r="G3687" s="40"/>
      <c r="H3687" s="38"/>
      <c r="I3687" s="38"/>
      <c r="J3687" s="39"/>
      <c r="K3687" s="38"/>
      <c r="L3687" s="38"/>
      <c r="M3687" s="39"/>
      <c r="N3687" s="38"/>
      <c r="O3687" s="38"/>
      <c r="P3687" s="38"/>
      <c r="Q3687" s="38"/>
      <c r="R3687" s="38"/>
      <c r="S3687" s="38"/>
      <c r="T3687" s="39"/>
      <c r="U3687" s="38"/>
      <c r="V3687" s="38"/>
      <c r="W3687" s="39"/>
      <c r="X3687" s="41"/>
      <c r="Y3687" s="38"/>
    </row>
    <row r="3688" spans="1:25" ht="17.25">
      <c r="A3688" s="38"/>
      <c r="B3688" s="38"/>
      <c r="C3688" s="38"/>
      <c r="D3688" s="38"/>
      <c r="F3688" s="40"/>
      <c r="G3688" s="40"/>
      <c r="H3688" s="38"/>
      <c r="I3688" s="38"/>
      <c r="J3688" s="39"/>
      <c r="K3688" s="38"/>
      <c r="L3688" s="38"/>
      <c r="M3688" s="39"/>
      <c r="N3688" s="38"/>
      <c r="O3688" s="38"/>
      <c r="P3688" s="38"/>
      <c r="Q3688" s="38"/>
      <c r="R3688" s="38"/>
      <c r="S3688" s="38"/>
      <c r="T3688" s="39"/>
      <c r="U3688" s="38"/>
      <c r="V3688" s="38"/>
      <c r="W3688" s="39"/>
      <c r="X3688" s="41"/>
      <c r="Y3688" s="38"/>
    </row>
    <row r="3689" spans="1:25" ht="17.25">
      <c r="A3689" s="38"/>
      <c r="B3689" s="38"/>
      <c r="C3689" s="38"/>
      <c r="D3689" s="38"/>
      <c r="F3689" s="40"/>
      <c r="G3689" s="40"/>
      <c r="H3689" s="38"/>
      <c r="I3689" s="38"/>
      <c r="J3689" s="39"/>
      <c r="K3689" s="38"/>
      <c r="L3689" s="38"/>
      <c r="M3689" s="38"/>
      <c r="N3689" s="38"/>
      <c r="O3689" s="38"/>
      <c r="P3689" s="38"/>
      <c r="Q3689" s="38"/>
      <c r="R3689" s="38"/>
      <c r="S3689" s="38"/>
      <c r="T3689" s="39"/>
      <c r="U3689" s="38"/>
      <c r="V3689" s="38"/>
      <c r="W3689" s="39"/>
      <c r="X3689" s="41"/>
      <c r="Y3689" s="38"/>
    </row>
    <row r="3690" spans="1:25" ht="17.25">
      <c r="A3690" s="38"/>
      <c r="B3690" s="38"/>
      <c r="C3690" s="38"/>
      <c r="D3690" s="38"/>
      <c r="F3690" s="40"/>
      <c r="G3690" s="40"/>
      <c r="H3690" s="38"/>
      <c r="I3690" s="38"/>
      <c r="J3690" s="39"/>
      <c r="K3690" s="38"/>
      <c r="L3690" s="38"/>
      <c r="M3690" s="39"/>
      <c r="N3690" s="38"/>
      <c r="O3690" s="38"/>
      <c r="P3690" s="38"/>
      <c r="Q3690" s="38"/>
      <c r="R3690" s="38"/>
      <c r="S3690" s="38"/>
      <c r="T3690" s="39"/>
      <c r="U3690" s="38"/>
      <c r="V3690" s="38"/>
      <c r="W3690" s="39"/>
      <c r="X3690" s="41"/>
      <c r="Y3690" s="38"/>
    </row>
    <row r="3691" spans="1:25" ht="17.25">
      <c r="A3691" s="38"/>
      <c r="B3691" s="38"/>
      <c r="C3691" s="38"/>
      <c r="D3691" s="38"/>
      <c r="F3691" s="40"/>
      <c r="G3691" s="40"/>
      <c r="H3691" s="38"/>
      <c r="I3691" s="38"/>
      <c r="J3691" s="39"/>
      <c r="K3691" s="38"/>
      <c r="L3691" s="38"/>
      <c r="M3691" s="38"/>
      <c r="N3691" s="38"/>
      <c r="O3691" s="38"/>
      <c r="P3691" s="38"/>
      <c r="Q3691" s="38"/>
      <c r="R3691" s="38"/>
      <c r="S3691" s="38"/>
      <c r="T3691" s="39"/>
      <c r="U3691" s="38"/>
      <c r="V3691" s="38"/>
      <c r="W3691" s="39"/>
      <c r="X3691" s="41"/>
      <c r="Y3691" s="38"/>
    </row>
    <row r="3692" spans="1:25" ht="17.25">
      <c r="A3692" s="38"/>
      <c r="B3692" s="38"/>
      <c r="C3692" s="38"/>
      <c r="D3692" s="38"/>
      <c r="F3692" s="40"/>
      <c r="G3692" s="40"/>
      <c r="H3692" s="38"/>
      <c r="I3692" s="38"/>
      <c r="J3692" s="39"/>
      <c r="K3692" s="38"/>
      <c r="L3692" s="38"/>
      <c r="M3692" s="39"/>
      <c r="N3692" s="38"/>
      <c r="O3692" s="38"/>
      <c r="P3692" s="38"/>
      <c r="Q3692" s="38"/>
      <c r="R3692" s="38"/>
      <c r="S3692" s="38"/>
      <c r="T3692" s="39"/>
      <c r="U3692" s="38"/>
      <c r="V3692" s="38"/>
      <c r="W3692" s="39"/>
      <c r="X3692" s="41"/>
      <c r="Y3692" s="38"/>
    </row>
    <row r="3693" spans="1:25" ht="17.25">
      <c r="A3693" s="38"/>
      <c r="B3693" s="38"/>
      <c r="C3693" s="38"/>
      <c r="D3693" s="38"/>
      <c r="F3693" s="40"/>
      <c r="G3693" s="40"/>
      <c r="H3693" s="38"/>
      <c r="I3693" s="38"/>
      <c r="J3693" s="39"/>
      <c r="K3693" s="38"/>
      <c r="L3693" s="38"/>
      <c r="M3693" s="39"/>
      <c r="N3693" s="38"/>
      <c r="O3693" s="38"/>
      <c r="P3693" s="38"/>
      <c r="Q3693" s="38"/>
      <c r="R3693" s="38"/>
      <c r="S3693" s="38"/>
      <c r="T3693" s="39"/>
      <c r="U3693" s="38"/>
      <c r="V3693" s="38"/>
      <c r="W3693" s="39"/>
      <c r="X3693" s="41"/>
      <c r="Y3693" s="38"/>
    </row>
    <row r="3694" spans="1:25" ht="17.25">
      <c r="A3694" s="38"/>
      <c r="B3694" s="38"/>
      <c r="C3694" s="38"/>
      <c r="D3694" s="38"/>
      <c r="F3694" s="40"/>
      <c r="G3694" s="40"/>
      <c r="H3694" s="38"/>
      <c r="I3694" s="38"/>
      <c r="J3694" s="39"/>
      <c r="K3694" s="38"/>
      <c r="L3694" s="38"/>
      <c r="M3694" s="39"/>
      <c r="N3694" s="38"/>
      <c r="O3694" s="38"/>
      <c r="P3694" s="38"/>
      <c r="Q3694" s="38"/>
      <c r="R3694" s="38"/>
      <c r="S3694" s="38"/>
      <c r="T3694" s="39"/>
      <c r="U3694" s="38"/>
      <c r="V3694" s="38"/>
      <c r="W3694" s="39"/>
      <c r="X3694" s="41"/>
      <c r="Y3694" s="38"/>
    </row>
    <row r="3695" spans="1:25" ht="17.25">
      <c r="A3695" s="38"/>
      <c r="B3695" s="38"/>
      <c r="C3695" s="38"/>
      <c r="D3695" s="38"/>
      <c r="F3695" s="40"/>
      <c r="G3695" s="40"/>
      <c r="H3695" s="38"/>
      <c r="I3695" s="38"/>
      <c r="J3695" s="39"/>
      <c r="K3695" s="38"/>
      <c r="L3695" s="38"/>
      <c r="M3695" s="39"/>
      <c r="N3695" s="38"/>
      <c r="O3695" s="38"/>
      <c r="P3695" s="38"/>
      <c r="Q3695" s="38"/>
      <c r="R3695" s="38"/>
      <c r="S3695" s="38"/>
      <c r="T3695" s="39"/>
      <c r="U3695" s="38"/>
      <c r="V3695" s="38"/>
      <c r="W3695" s="39"/>
      <c r="X3695" s="41"/>
      <c r="Y3695" s="38"/>
    </row>
    <row r="3696" spans="1:25" ht="17.25">
      <c r="A3696" s="38"/>
      <c r="B3696" s="38"/>
      <c r="C3696" s="38"/>
      <c r="D3696" s="38"/>
      <c r="F3696" s="40"/>
      <c r="G3696" s="40"/>
      <c r="H3696" s="38"/>
      <c r="I3696" s="38"/>
      <c r="J3696" s="39"/>
      <c r="K3696" s="38"/>
      <c r="L3696" s="38"/>
      <c r="M3696" s="38"/>
      <c r="N3696" s="38"/>
      <c r="O3696" s="38"/>
      <c r="P3696" s="38"/>
      <c r="Q3696" s="38"/>
      <c r="R3696" s="38"/>
      <c r="S3696" s="38"/>
      <c r="T3696" s="39"/>
      <c r="U3696" s="38"/>
      <c r="V3696" s="38"/>
      <c r="W3696" s="39"/>
      <c r="X3696" s="41"/>
      <c r="Y3696" s="38"/>
    </row>
    <row r="3697" spans="1:25" ht="17.25">
      <c r="A3697" s="38"/>
      <c r="B3697" s="38"/>
      <c r="C3697" s="38"/>
      <c r="D3697" s="38"/>
      <c r="F3697" s="40"/>
      <c r="G3697" s="40"/>
      <c r="H3697" s="38"/>
      <c r="I3697" s="38"/>
      <c r="J3697" s="39"/>
      <c r="K3697" s="38"/>
      <c r="L3697" s="38"/>
      <c r="M3697" s="38"/>
      <c r="N3697" s="38"/>
      <c r="O3697" s="38"/>
      <c r="P3697" s="38"/>
      <c r="Q3697" s="38"/>
      <c r="R3697" s="38"/>
      <c r="S3697" s="38"/>
      <c r="T3697" s="39"/>
      <c r="U3697" s="38"/>
      <c r="V3697" s="38"/>
      <c r="W3697" s="39"/>
      <c r="X3697" s="41"/>
      <c r="Y3697" s="38"/>
    </row>
    <row r="3698" spans="1:25" ht="17.25">
      <c r="A3698" s="38"/>
      <c r="B3698" s="38"/>
      <c r="C3698" s="38"/>
      <c r="D3698" s="38"/>
      <c r="F3698" s="40"/>
      <c r="G3698" s="40"/>
      <c r="H3698" s="38"/>
      <c r="I3698" s="38"/>
      <c r="J3698" s="39"/>
      <c r="K3698" s="38"/>
      <c r="L3698" s="38"/>
      <c r="M3698" s="38"/>
      <c r="N3698" s="38"/>
      <c r="O3698" s="38"/>
      <c r="P3698" s="38"/>
      <c r="Q3698" s="38"/>
      <c r="R3698" s="38"/>
      <c r="S3698" s="38"/>
      <c r="T3698" s="39"/>
      <c r="U3698" s="38"/>
      <c r="V3698" s="38"/>
      <c r="W3698" s="39"/>
      <c r="X3698" s="41"/>
      <c r="Y3698" s="38"/>
    </row>
    <row r="3699" spans="1:25" ht="17.25">
      <c r="A3699" s="38"/>
      <c r="B3699" s="38"/>
      <c r="C3699" s="38"/>
      <c r="D3699" s="38"/>
      <c r="F3699" s="40"/>
      <c r="G3699" s="40"/>
      <c r="H3699" s="38"/>
      <c r="I3699" s="38"/>
      <c r="J3699" s="39"/>
      <c r="K3699" s="38"/>
      <c r="L3699" s="38"/>
      <c r="M3699" s="38"/>
      <c r="N3699" s="38"/>
      <c r="O3699" s="38"/>
      <c r="P3699" s="38"/>
      <c r="Q3699" s="38"/>
      <c r="R3699" s="38"/>
      <c r="S3699" s="38"/>
      <c r="T3699" s="39"/>
      <c r="U3699" s="38"/>
      <c r="V3699" s="38"/>
      <c r="W3699" s="39"/>
      <c r="X3699" s="41"/>
      <c r="Y3699" s="38"/>
    </row>
    <row r="3700" spans="1:25" ht="17.25">
      <c r="A3700" s="38"/>
      <c r="B3700" s="38"/>
      <c r="C3700" s="38"/>
      <c r="D3700" s="38"/>
      <c r="F3700" s="40"/>
      <c r="G3700" s="40"/>
      <c r="H3700" s="38"/>
      <c r="I3700" s="38"/>
      <c r="J3700" s="39"/>
      <c r="K3700" s="38"/>
      <c r="L3700" s="38"/>
      <c r="M3700" s="38"/>
      <c r="N3700" s="38"/>
      <c r="O3700" s="38"/>
      <c r="P3700" s="38"/>
      <c r="Q3700" s="38"/>
      <c r="R3700" s="38"/>
      <c r="S3700" s="38"/>
      <c r="T3700" s="39"/>
      <c r="U3700" s="38"/>
      <c r="V3700" s="38"/>
      <c r="W3700" s="39"/>
      <c r="X3700" s="41"/>
      <c r="Y3700" s="38"/>
    </row>
    <row r="3701" spans="1:25" ht="17.25">
      <c r="A3701" s="38"/>
      <c r="B3701" s="38"/>
      <c r="C3701" s="38"/>
      <c r="D3701" s="38"/>
      <c r="F3701" s="40"/>
      <c r="G3701" s="40"/>
      <c r="H3701" s="38"/>
      <c r="I3701" s="38"/>
      <c r="J3701" s="39"/>
      <c r="K3701" s="38"/>
      <c r="L3701" s="38"/>
      <c r="M3701" s="38"/>
      <c r="N3701" s="38"/>
      <c r="O3701" s="38"/>
      <c r="P3701" s="38"/>
      <c r="Q3701" s="38"/>
      <c r="R3701" s="38"/>
      <c r="S3701" s="38"/>
      <c r="T3701" s="39"/>
      <c r="U3701" s="38"/>
      <c r="V3701" s="38"/>
      <c r="W3701" s="39"/>
      <c r="X3701" s="41"/>
      <c r="Y3701" s="38"/>
    </row>
    <row r="3702" spans="1:25" ht="17.25">
      <c r="A3702" s="38"/>
      <c r="B3702" s="38"/>
      <c r="C3702" s="38"/>
      <c r="D3702" s="38"/>
      <c r="F3702" s="40"/>
      <c r="G3702" s="40"/>
      <c r="H3702" s="38"/>
      <c r="I3702" s="38"/>
      <c r="J3702" s="39"/>
      <c r="K3702" s="38"/>
      <c r="L3702" s="38"/>
      <c r="M3702" s="38"/>
      <c r="N3702" s="38"/>
      <c r="O3702" s="38"/>
      <c r="P3702" s="38"/>
      <c r="Q3702" s="38"/>
      <c r="R3702" s="38"/>
      <c r="S3702" s="38"/>
      <c r="T3702" s="39"/>
      <c r="U3702" s="38"/>
      <c r="V3702" s="38"/>
      <c r="W3702" s="39"/>
      <c r="X3702" s="41"/>
      <c r="Y3702" s="38"/>
    </row>
    <row r="3703" spans="1:25" ht="17.25">
      <c r="A3703" s="38"/>
      <c r="B3703" s="38"/>
      <c r="C3703" s="38"/>
      <c r="D3703" s="38"/>
      <c r="F3703" s="40"/>
      <c r="G3703" s="40"/>
      <c r="H3703" s="38"/>
      <c r="I3703" s="38"/>
      <c r="J3703" s="39"/>
      <c r="K3703" s="38"/>
      <c r="L3703" s="38"/>
      <c r="M3703" s="38"/>
      <c r="N3703" s="38"/>
      <c r="O3703" s="38"/>
      <c r="P3703" s="38"/>
      <c r="Q3703" s="38"/>
      <c r="R3703" s="38"/>
      <c r="S3703" s="38"/>
      <c r="T3703" s="39"/>
      <c r="U3703" s="38"/>
      <c r="V3703" s="38"/>
      <c r="W3703" s="39"/>
      <c r="X3703" s="41"/>
      <c r="Y3703" s="38"/>
    </row>
    <row r="3704" spans="1:25" ht="17.25">
      <c r="A3704" s="38"/>
      <c r="B3704" s="38"/>
      <c r="C3704" s="38"/>
      <c r="D3704" s="38"/>
      <c r="F3704" s="40"/>
      <c r="G3704" s="40"/>
      <c r="H3704" s="38"/>
      <c r="I3704" s="38"/>
      <c r="J3704" s="39"/>
      <c r="K3704" s="38"/>
      <c r="L3704" s="38"/>
      <c r="M3704" s="38"/>
      <c r="N3704" s="38"/>
      <c r="O3704" s="38"/>
      <c r="P3704" s="38"/>
      <c r="Q3704" s="38"/>
      <c r="R3704" s="38"/>
      <c r="S3704" s="38"/>
      <c r="T3704" s="39"/>
      <c r="U3704" s="38"/>
      <c r="V3704" s="38"/>
      <c r="W3704" s="39"/>
      <c r="X3704" s="41"/>
      <c r="Y3704" s="38"/>
    </row>
    <row r="3705" spans="1:25" ht="17.25">
      <c r="A3705" s="38"/>
      <c r="B3705" s="38"/>
      <c r="C3705" s="38"/>
      <c r="D3705" s="38"/>
      <c r="F3705" s="40"/>
      <c r="G3705" s="40"/>
      <c r="H3705" s="38"/>
      <c r="I3705" s="38"/>
      <c r="J3705" s="39"/>
      <c r="K3705" s="38"/>
      <c r="L3705" s="38"/>
      <c r="M3705" s="38"/>
      <c r="N3705" s="38"/>
      <c r="O3705" s="38"/>
      <c r="P3705" s="38"/>
      <c r="Q3705" s="38"/>
      <c r="R3705" s="38"/>
      <c r="S3705" s="38"/>
      <c r="T3705" s="39"/>
      <c r="U3705" s="38"/>
      <c r="V3705" s="38"/>
      <c r="W3705" s="39"/>
      <c r="X3705" s="41"/>
      <c r="Y3705" s="38"/>
    </row>
    <row r="3706" spans="1:25" ht="17.25">
      <c r="A3706" s="38"/>
      <c r="B3706" s="38"/>
      <c r="C3706" s="38"/>
      <c r="D3706" s="38"/>
      <c r="F3706" s="40"/>
      <c r="G3706" s="40"/>
      <c r="H3706" s="38"/>
      <c r="I3706" s="38"/>
      <c r="J3706" s="39"/>
      <c r="K3706" s="38"/>
      <c r="L3706" s="38"/>
      <c r="M3706" s="38"/>
      <c r="N3706" s="38"/>
      <c r="O3706" s="38"/>
      <c r="P3706" s="38"/>
      <c r="Q3706" s="38"/>
      <c r="R3706" s="38"/>
      <c r="S3706" s="38"/>
      <c r="T3706" s="39"/>
      <c r="U3706" s="38"/>
      <c r="V3706" s="38"/>
      <c r="W3706" s="39"/>
      <c r="X3706" s="41"/>
      <c r="Y3706" s="38"/>
    </row>
    <row r="3707" spans="1:25" ht="17.25">
      <c r="A3707" s="38"/>
      <c r="B3707" s="38"/>
      <c r="C3707" s="38"/>
      <c r="D3707" s="38"/>
      <c r="F3707" s="40"/>
      <c r="G3707" s="40"/>
      <c r="H3707" s="38"/>
      <c r="I3707" s="38"/>
      <c r="J3707" s="39"/>
      <c r="K3707" s="38"/>
      <c r="L3707" s="38"/>
      <c r="M3707" s="39"/>
      <c r="N3707" s="38"/>
      <c r="O3707" s="38"/>
      <c r="P3707" s="38"/>
      <c r="Q3707" s="38"/>
      <c r="R3707" s="38"/>
      <c r="S3707" s="38"/>
      <c r="T3707" s="39"/>
      <c r="U3707" s="38"/>
      <c r="V3707" s="38"/>
      <c r="W3707" s="39"/>
      <c r="X3707" s="41"/>
      <c r="Y3707" s="38"/>
    </row>
    <row r="3708" spans="1:25" ht="17.25">
      <c r="A3708" s="38"/>
      <c r="B3708" s="38"/>
      <c r="C3708" s="38"/>
      <c r="D3708" s="38"/>
      <c r="F3708" s="40"/>
      <c r="G3708" s="40"/>
      <c r="H3708" s="38"/>
      <c r="I3708" s="38"/>
      <c r="J3708" s="39"/>
      <c r="K3708" s="38"/>
      <c r="L3708" s="38"/>
      <c r="M3708" s="39"/>
      <c r="N3708" s="38"/>
      <c r="O3708" s="38"/>
      <c r="P3708" s="38"/>
      <c r="Q3708" s="38"/>
      <c r="R3708" s="38"/>
      <c r="S3708" s="38"/>
      <c r="T3708" s="39"/>
      <c r="U3708" s="38"/>
      <c r="V3708" s="38"/>
      <c r="W3708" s="39"/>
      <c r="X3708" s="41"/>
      <c r="Y3708" s="38"/>
    </row>
    <row r="3709" spans="1:25" ht="17.25">
      <c r="A3709" s="38"/>
      <c r="B3709" s="38"/>
      <c r="C3709" s="38"/>
      <c r="D3709" s="38"/>
      <c r="F3709" s="40"/>
      <c r="G3709" s="40"/>
      <c r="H3709" s="38"/>
      <c r="I3709" s="38"/>
      <c r="J3709" s="39"/>
      <c r="K3709" s="38"/>
      <c r="L3709" s="38"/>
      <c r="M3709" s="38"/>
      <c r="N3709" s="38"/>
      <c r="O3709" s="38"/>
      <c r="P3709" s="38"/>
      <c r="Q3709" s="38"/>
      <c r="R3709" s="38"/>
      <c r="S3709" s="38"/>
      <c r="T3709" s="39"/>
      <c r="U3709" s="38"/>
      <c r="V3709" s="38"/>
      <c r="W3709" s="39"/>
      <c r="X3709" s="41"/>
      <c r="Y3709" s="38"/>
    </row>
    <row r="3710" spans="1:25" ht="17.25">
      <c r="A3710" s="38"/>
      <c r="B3710" s="38"/>
      <c r="C3710" s="38"/>
      <c r="D3710" s="38"/>
      <c r="F3710" s="40"/>
      <c r="G3710" s="40"/>
      <c r="H3710" s="38"/>
      <c r="I3710" s="38"/>
      <c r="J3710" s="39"/>
      <c r="K3710" s="38"/>
      <c r="L3710" s="38"/>
      <c r="M3710" s="39"/>
      <c r="N3710" s="38"/>
      <c r="O3710" s="38"/>
      <c r="P3710" s="38"/>
      <c r="Q3710" s="38"/>
      <c r="R3710" s="38"/>
      <c r="S3710" s="38"/>
      <c r="T3710" s="39"/>
      <c r="U3710" s="38"/>
      <c r="V3710" s="38"/>
      <c r="W3710" s="39"/>
      <c r="X3710" s="41"/>
      <c r="Y3710" s="38"/>
    </row>
    <row r="3711" spans="1:25" ht="17.25">
      <c r="A3711" s="38"/>
      <c r="B3711" s="38"/>
      <c r="C3711" s="38"/>
      <c r="D3711" s="38"/>
      <c r="F3711" s="40"/>
      <c r="G3711" s="40"/>
      <c r="H3711" s="38"/>
      <c r="I3711" s="38"/>
      <c r="J3711" s="39"/>
      <c r="K3711" s="38"/>
      <c r="L3711" s="38"/>
      <c r="M3711" s="38"/>
      <c r="N3711" s="38"/>
      <c r="O3711" s="38"/>
      <c r="P3711" s="38"/>
      <c r="Q3711" s="38"/>
      <c r="R3711" s="38"/>
      <c r="S3711" s="38"/>
      <c r="T3711" s="39"/>
      <c r="U3711" s="38"/>
      <c r="V3711" s="38"/>
      <c r="W3711" s="39"/>
      <c r="X3711" s="41"/>
      <c r="Y3711" s="38"/>
    </row>
    <row r="3712" spans="1:25" ht="17.25">
      <c r="A3712" s="38"/>
      <c r="B3712" s="38"/>
      <c r="C3712" s="38"/>
      <c r="D3712" s="38"/>
      <c r="F3712" s="40"/>
      <c r="G3712" s="40"/>
      <c r="H3712" s="38"/>
      <c r="I3712" s="38"/>
      <c r="J3712" s="39"/>
      <c r="K3712" s="38"/>
      <c r="L3712" s="38"/>
      <c r="M3712" s="39"/>
      <c r="N3712" s="38"/>
      <c r="O3712" s="38"/>
      <c r="P3712" s="38"/>
      <c r="Q3712" s="38"/>
      <c r="R3712" s="38"/>
      <c r="S3712" s="38"/>
      <c r="T3712" s="39"/>
      <c r="U3712" s="38"/>
      <c r="V3712" s="38"/>
      <c r="W3712" s="39"/>
      <c r="X3712" s="41"/>
      <c r="Y3712" s="38"/>
    </row>
    <row r="3713" spans="1:25" ht="17.25">
      <c r="A3713" s="38"/>
      <c r="B3713" s="38"/>
      <c r="C3713" s="38"/>
      <c r="D3713" s="38"/>
      <c r="F3713" s="40"/>
      <c r="G3713" s="40"/>
      <c r="H3713" s="38"/>
      <c r="I3713" s="38"/>
      <c r="J3713" s="39"/>
      <c r="K3713" s="38"/>
      <c r="L3713" s="38"/>
      <c r="M3713" s="39"/>
      <c r="N3713" s="38"/>
      <c r="O3713" s="38"/>
      <c r="P3713" s="38"/>
      <c r="Q3713" s="38"/>
      <c r="R3713" s="38"/>
      <c r="S3713" s="38"/>
      <c r="T3713" s="39"/>
      <c r="U3713" s="38"/>
      <c r="V3713" s="38"/>
      <c r="W3713" s="39"/>
      <c r="X3713" s="41"/>
      <c r="Y3713" s="38"/>
    </row>
    <row r="3714" spans="1:25" ht="17.25">
      <c r="A3714" s="38"/>
      <c r="B3714" s="38"/>
      <c r="C3714" s="38"/>
      <c r="D3714" s="38"/>
      <c r="F3714" s="40"/>
      <c r="G3714" s="40"/>
      <c r="H3714" s="38"/>
      <c r="I3714" s="38"/>
      <c r="J3714" s="39"/>
      <c r="K3714" s="38"/>
      <c r="L3714" s="38"/>
      <c r="M3714" s="39"/>
      <c r="N3714" s="38"/>
      <c r="O3714" s="38"/>
      <c r="P3714" s="38"/>
      <c r="Q3714" s="38"/>
      <c r="R3714" s="38"/>
      <c r="S3714" s="38"/>
      <c r="T3714" s="39"/>
      <c r="U3714" s="38"/>
      <c r="V3714" s="38"/>
      <c r="W3714" s="39"/>
      <c r="X3714" s="41"/>
      <c r="Y3714" s="38"/>
    </row>
    <row r="3715" spans="1:25" ht="17.25">
      <c r="A3715" s="38"/>
      <c r="B3715" s="38"/>
      <c r="C3715" s="38"/>
      <c r="D3715" s="38"/>
      <c r="F3715" s="40"/>
      <c r="G3715" s="40"/>
      <c r="H3715" s="38"/>
      <c r="I3715" s="38"/>
      <c r="J3715" s="39"/>
      <c r="K3715" s="38"/>
      <c r="L3715" s="38"/>
      <c r="M3715" s="39"/>
      <c r="N3715" s="38"/>
      <c r="O3715" s="38"/>
      <c r="P3715" s="38"/>
      <c r="Q3715" s="38"/>
      <c r="R3715" s="38"/>
      <c r="S3715" s="38"/>
      <c r="T3715" s="39"/>
      <c r="U3715" s="38"/>
      <c r="V3715" s="38"/>
      <c r="W3715" s="39"/>
      <c r="X3715" s="41"/>
      <c r="Y3715" s="38"/>
    </row>
    <row r="3716" spans="1:25" ht="17.25">
      <c r="A3716" s="38"/>
      <c r="B3716" s="38"/>
      <c r="C3716" s="38"/>
      <c r="D3716" s="38"/>
      <c r="F3716" s="40"/>
      <c r="G3716" s="40"/>
      <c r="H3716" s="38"/>
      <c r="I3716" s="38"/>
      <c r="J3716" s="39"/>
      <c r="K3716" s="38"/>
      <c r="L3716" s="38"/>
      <c r="M3716" s="38"/>
      <c r="N3716" s="38"/>
      <c r="O3716" s="38"/>
      <c r="P3716" s="38"/>
      <c r="Q3716" s="38"/>
      <c r="R3716" s="38"/>
      <c r="S3716" s="38"/>
      <c r="T3716" s="39"/>
      <c r="U3716" s="38"/>
      <c r="V3716" s="38"/>
      <c r="W3716" s="39"/>
      <c r="X3716" s="41"/>
      <c r="Y3716" s="38"/>
    </row>
    <row r="3717" spans="1:25" ht="17.25">
      <c r="A3717" s="38"/>
      <c r="B3717" s="38"/>
      <c r="C3717" s="38"/>
      <c r="D3717" s="38"/>
      <c r="F3717" s="40"/>
      <c r="G3717" s="40"/>
      <c r="H3717" s="38"/>
      <c r="I3717" s="38"/>
      <c r="J3717" s="39"/>
      <c r="K3717" s="38"/>
      <c r="L3717" s="38"/>
      <c r="M3717" s="38"/>
      <c r="N3717" s="38"/>
      <c r="O3717" s="38"/>
      <c r="P3717" s="38"/>
      <c r="Q3717" s="38"/>
      <c r="R3717" s="38"/>
      <c r="S3717" s="38"/>
      <c r="T3717" s="39"/>
      <c r="U3717" s="38"/>
      <c r="V3717" s="38"/>
      <c r="W3717" s="39"/>
      <c r="X3717" s="41"/>
      <c r="Y3717" s="38"/>
    </row>
    <row r="3718" spans="1:25" ht="17.25">
      <c r="A3718" s="38"/>
      <c r="B3718" s="38"/>
      <c r="C3718" s="38"/>
      <c r="D3718" s="38"/>
      <c r="F3718" s="40"/>
      <c r="G3718" s="40"/>
      <c r="H3718" s="38"/>
      <c r="I3718" s="38"/>
      <c r="J3718" s="39"/>
      <c r="K3718" s="38"/>
      <c r="L3718" s="38"/>
      <c r="M3718" s="38"/>
      <c r="N3718" s="38"/>
      <c r="O3718" s="38"/>
      <c r="P3718" s="38"/>
      <c r="Q3718" s="38"/>
      <c r="R3718" s="38"/>
      <c r="S3718" s="38"/>
      <c r="T3718" s="39"/>
      <c r="U3718" s="38"/>
      <c r="V3718" s="38"/>
      <c r="W3718" s="39"/>
      <c r="X3718" s="41"/>
      <c r="Y3718" s="38"/>
    </row>
    <row r="3719" spans="1:25" ht="17.25">
      <c r="A3719" s="38"/>
      <c r="B3719" s="38"/>
      <c r="C3719" s="38"/>
      <c r="D3719" s="38"/>
      <c r="F3719" s="40"/>
      <c r="G3719" s="40"/>
      <c r="H3719" s="38"/>
      <c r="I3719" s="38"/>
      <c r="J3719" s="39"/>
      <c r="K3719" s="38"/>
      <c r="L3719" s="38"/>
      <c r="M3719" s="38"/>
      <c r="N3719" s="38"/>
      <c r="O3719" s="38"/>
      <c r="P3719" s="38"/>
      <c r="Q3719" s="38"/>
      <c r="R3719" s="38"/>
      <c r="S3719" s="38"/>
      <c r="T3719" s="39"/>
      <c r="U3719" s="38"/>
      <c r="V3719" s="38"/>
      <c r="W3719" s="39"/>
      <c r="X3719" s="41"/>
      <c r="Y3719" s="38"/>
    </row>
    <row r="3720" spans="1:25" ht="17.25">
      <c r="A3720" s="38"/>
      <c r="B3720" s="38"/>
      <c r="C3720" s="38"/>
      <c r="D3720" s="38"/>
      <c r="F3720" s="40"/>
      <c r="G3720" s="40"/>
      <c r="H3720" s="38"/>
      <c r="I3720" s="38"/>
      <c r="J3720" s="39"/>
      <c r="K3720" s="38"/>
      <c r="L3720" s="38"/>
      <c r="M3720" s="38"/>
      <c r="N3720" s="38"/>
      <c r="O3720" s="38"/>
      <c r="P3720" s="38"/>
      <c r="Q3720" s="38"/>
      <c r="R3720" s="38"/>
      <c r="S3720" s="38"/>
      <c r="T3720" s="39"/>
      <c r="U3720" s="38"/>
      <c r="V3720" s="38"/>
      <c r="W3720" s="39"/>
      <c r="X3720" s="41"/>
      <c r="Y3720" s="38"/>
    </row>
    <row r="3721" spans="1:25" ht="17.25">
      <c r="A3721" s="38"/>
      <c r="B3721" s="38"/>
      <c r="C3721" s="38"/>
      <c r="D3721" s="38"/>
      <c r="F3721" s="40"/>
      <c r="G3721" s="40"/>
      <c r="H3721" s="38"/>
      <c r="I3721" s="38"/>
      <c r="J3721" s="39"/>
      <c r="K3721" s="38"/>
      <c r="L3721" s="38"/>
      <c r="M3721" s="38"/>
      <c r="N3721" s="38"/>
      <c r="O3721" s="38"/>
      <c r="P3721" s="38"/>
      <c r="Q3721" s="38"/>
      <c r="R3721" s="38"/>
      <c r="S3721" s="38"/>
      <c r="T3721" s="39"/>
      <c r="U3721" s="38"/>
      <c r="V3721" s="38"/>
      <c r="W3721" s="39"/>
      <c r="X3721" s="41"/>
      <c r="Y3721" s="38"/>
    </row>
    <row r="3722" spans="1:25" ht="17.25">
      <c r="A3722" s="38"/>
      <c r="B3722" s="38"/>
      <c r="C3722" s="38"/>
      <c r="D3722" s="38"/>
      <c r="F3722" s="40"/>
      <c r="G3722" s="40"/>
      <c r="H3722" s="38"/>
      <c r="I3722" s="38"/>
      <c r="J3722" s="39"/>
      <c r="K3722" s="38"/>
      <c r="L3722" s="38"/>
      <c r="M3722" s="38"/>
      <c r="N3722" s="38"/>
      <c r="O3722" s="38"/>
      <c r="P3722" s="38"/>
      <c r="Q3722" s="38"/>
      <c r="R3722" s="38"/>
      <c r="S3722" s="38"/>
      <c r="T3722" s="39"/>
      <c r="U3722" s="38"/>
      <c r="V3722" s="38"/>
      <c r="W3722" s="39"/>
      <c r="X3722" s="41"/>
      <c r="Y3722" s="38"/>
    </row>
    <row r="3723" spans="1:25" ht="17.25">
      <c r="A3723" s="38"/>
      <c r="B3723" s="38"/>
      <c r="C3723" s="38"/>
      <c r="D3723" s="38"/>
      <c r="F3723" s="40"/>
      <c r="G3723" s="40"/>
      <c r="H3723" s="38"/>
      <c r="I3723" s="38"/>
      <c r="J3723" s="39"/>
      <c r="K3723" s="38"/>
      <c r="L3723" s="38"/>
      <c r="M3723" s="38"/>
      <c r="N3723" s="38"/>
      <c r="O3723" s="38"/>
      <c r="P3723" s="38"/>
      <c r="Q3723" s="38"/>
      <c r="R3723" s="38"/>
      <c r="S3723" s="38"/>
      <c r="T3723" s="39"/>
      <c r="U3723" s="38"/>
      <c r="V3723" s="38"/>
      <c r="W3723" s="39"/>
      <c r="X3723" s="41"/>
      <c r="Y3723" s="38"/>
    </row>
    <row r="3724" spans="1:25" ht="17.25">
      <c r="A3724" s="38"/>
      <c r="B3724" s="38"/>
      <c r="C3724" s="38"/>
      <c r="D3724" s="38"/>
      <c r="F3724" s="40"/>
      <c r="G3724" s="40"/>
      <c r="H3724" s="38"/>
      <c r="I3724" s="38"/>
      <c r="J3724" s="39"/>
      <c r="K3724" s="38"/>
      <c r="L3724" s="38"/>
      <c r="M3724" s="38"/>
      <c r="N3724" s="38"/>
      <c r="O3724" s="38"/>
      <c r="P3724" s="38"/>
      <c r="Q3724" s="38"/>
      <c r="R3724" s="38"/>
      <c r="S3724" s="38"/>
      <c r="T3724" s="39"/>
      <c r="U3724" s="38"/>
      <c r="V3724" s="38"/>
      <c r="W3724" s="39"/>
      <c r="X3724" s="41"/>
      <c r="Y3724" s="38"/>
    </row>
    <row r="3725" spans="1:25" ht="17.25">
      <c r="A3725" s="38"/>
      <c r="B3725" s="38"/>
      <c r="C3725" s="38"/>
      <c r="D3725" s="38"/>
      <c r="F3725" s="40"/>
      <c r="G3725" s="40"/>
      <c r="H3725" s="38"/>
      <c r="I3725" s="38"/>
      <c r="J3725" s="39"/>
      <c r="K3725" s="38"/>
      <c r="L3725" s="38"/>
      <c r="M3725" s="38"/>
      <c r="N3725" s="38"/>
      <c r="O3725" s="38"/>
      <c r="P3725" s="38"/>
      <c r="Q3725" s="38"/>
      <c r="R3725" s="38"/>
      <c r="S3725" s="38"/>
      <c r="T3725" s="39"/>
      <c r="U3725" s="38"/>
      <c r="V3725" s="38"/>
      <c r="W3725" s="39"/>
      <c r="X3725" s="41"/>
      <c r="Y3725" s="38"/>
    </row>
    <row r="3726" spans="1:25" ht="17.25">
      <c r="A3726" s="38"/>
      <c r="B3726" s="38"/>
      <c r="C3726" s="38"/>
      <c r="D3726" s="38"/>
      <c r="F3726" s="40"/>
      <c r="G3726" s="40"/>
      <c r="H3726" s="38"/>
      <c r="I3726" s="38"/>
      <c r="J3726" s="39"/>
      <c r="K3726" s="38"/>
      <c r="L3726" s="38"/>
      <c r="M3726" s="38"/>
      <c r="N3726" s="38"/>
      <c r="O3726" s="38"/>
      <c r="P3726" s="38"/>
      <c r="Q3726" s="38"/>
      <c r="R3726" s="38"/>
      <c r="S3726" s="38"/>
      <c r="T3726" s="39"/>
      <c r="U3726" s="38"/>
      <c r="V3726" s="38"/>
      <c r="W3726" s="39"/>
      <c r="X3726" s="41"/>
      <c r="Y3726" s="38"/>
    </row>
    <row r="3727" spans="1:25" ht="17.25">
      <c r="A3727" s="38"/>
      <c r="B3727" s="38"/>
      <c r="C3727" s="38"/>
      <c r="D3727" s="38"/>
      <c r="F3727" s="40"/>
      <c r="G3727" s="40"/>
      <c r="H3727" s="38"/>
      <c r="I3727" s="38"/>
      <c r="J3727" s="39"/>
      <c r="K3727" s="38"/>
      <c r="L3727" s="38"/>
      <c r="M3727" s="39"/>
      <c r="N3727" s="38"/>
      <c r="O3727" s="38"/>
      <c r="P3727" s="38"/>
      <c r="Q3727" s="38"/>
      <c r="R3727" s="38"/>
      <c r="S3727" s="38"/>
      <c r="T3727" s="39"/>
      <c r="U3727" s="38"/>
      <c r="V3727" s="38"/>
      <c r="W3727" s="39"/>
      <c r="X3727" s="41"/>
      <c r="Y3727" s="38"/>
    </row>
    <row r="3728" spans="1:25" ht="17.25">
      <c r="A3728" s="38"/>
      <c r="B3728" s="38"/>
      <c r="C3728" s="38"/>
      <c r="D3728" s="38"/>
      <c r="F3728" s="40"/>
      <c r="G3728" s="40"/>
      <c r="H3728" s="38"/>
      <c r="I3728" s="38"/>
      <c r="J3728" s="39"/>
      <c r="K3728" s="38"/>
      <c r="L3728" s="38"/>
      <c r="M3728" s="39"/>
      <c r="N3728" s="38"/>
      <c r="O3728" s="38"/>
      <c r="P3728" s="38"/>
      <c r="Q3728" s="38"/>
      <c r="R3728" s="38"/>
      <c r="S3728" s="38"/>
      <c r="T3728" s="39"/>
      <c r="U3728" s="38"/>
      <c r="V3728" s="38"/>
      <c r="W3728" s="39"/>
      <c r="X3728" s="41"/>
      <c r="Y3728" s="38"/>
    </row>
    <row r="3729" spans="1:25" ht="17.25">
      <c r="A3729" s="38"/>
      <c r="B3729" s="38"/>
      <c r="C3729" s="38"/>
      <c r="D3729" s="38"/>
      <c r="F3729" s="40"/>
      <c r="G3729" s="40"/>
      <c r="H3729" s="38"/>
      <c r="I3729" s="38"/>
      <c r="J3729" s="39"/>
      <c r="K3729" s="38"/>
      <c r="L3729" s="38"/>
      <c r="M3729" s="38"/>
      <c r="N3729" s="38"/>
      <c r="O3729" s="38"/>
      <c r="P3729" s="38"/>
      <c r="Q3729" s="38"/>
      <c r="R3729" s="38"/>
      <c r="S3729" s="38"/>
      <c r="T3729" s="39"/>
      <c r="U3729" s="38"/>
      <c r="V3729" s="38"/>
      <c r="W3729" s="39"/>
      <c r="X3729" s="41"/>
      <c r="Y3729" s="38"/>
    </row>
    <row r="3730" spans="1:25" ht="17.25">
      <c r="A3730" s="38"/>
      <c r="B3730" s="38"/>
      <c r="C3730" s="38"/>
      <c r="D3730" s="38"/>
      <c r="F3730" s="40"/>
      <c r="G3730" s="40"/>
      <c r="H3730" s="38"/>
      <c r="I3730" s="38"/>
      <c r="J3730" s="39"/>
      <c r="K3730" s="38"/>
      <c r="L3730" s="38"/>
      <c r="M3730" s="39"/>
      <c r="N3730" s="38"/>
      <c r="O3730" s="38"/>
      <c r="P3730" s="38"/>
      <c r="Q3730" s="38"/>
      <c r="R3730" s="38"/>
      <c r="S3730" s="38"/>
      <c r="T3730" s="39"/>
      <c r="U3730" s="38"/>
      <c r="V3730" s="38"/>
      <c r="W3730" s="39"/>
      <c r="X3730" s="41"/>
      <c r="Y3730" s="38"/>
    </row>
    <row r="3731" spans="1:25" ht="17.25">
      <c r="A3731" s="38"/>
      <c r="B3731" s="38"/>
      <c r="C3731" s="38"/>
      <c r="D3731" s="38"/>
      <c r="F3731" s="40"/>
      <c r="G3731" s="40"/>
      <c r="H3731" s="38"/>
      <c r="I3731" s="38"/>
      <c r="J3731" s="39"/>
      <c r="K3731" s="38"/>
      <c r="L3731" s="38"/>
      <c r="M3731" s="38"/>
      <c r="N3731" s="38"/>
      <c r="O3731" s="38"/>
      <c r="P3731" s="38"/>
      <c r="Q3731" s="38"/>
      <c r="R3731" s="38"/>
      <c r="S3731" s="38"/>
      <c r="T3731" s="39"/>
      <c r="U3731" s="38"/>
      <c r="V3731" s="38"/>
      <c r="W3731" s="39"/>
      <c r="X3731" s="41"/>
      <c r="Y3731" s="38"/>
    </row>
    <row r="3732" spans="1:25" ht="17.25">
      <c r="A3732" s="38"/>
      <c r="B3732" s="38"/>
      <c r="C3732" s="38"/>
      <c r="D3732" s="38"/>
      <c r="F3732" s="40"/>
      <c r="G3732" s="40"/>
      <c r="H3732" s="38"/>
      <c r="I3732" s="38"/>
      <c r="J3732" s="39"/>
      <c r="K3732" s="38"/>
      <c r="L3732" s="38"/>
      <c r="M3732" s="39"/>
      <c r="N3732" s="38"/>
      <c r="O3732" s="38"/>
      <c r="P3732" s="38"/>
      <c r="Q3732" s="38"/>
      <c r="R3732" s="38"/>
      <c r="S3732" s="38"/>
      <c r="T3732" s="39"/>
      <c r="U3732" s="38"/>
      <c r="V3732" s="38"/>
      <c r="W3732" s="39"/>
      <c r="X3732" s="41"/>
      <c r="Y3732" s="38"/>
    </row>
    <row r="3733" spans="1:25" ht="17.25">
      <c r="A3733" s="38"/>
      <c r="B3733" s="38"/>
      <c r="C3733" s="38"/>
      <c r="D3733" s="38"/>
      <c r="F3733" s="40"/>
      <c r="G3733" s="40"/>
      <c r="H3733" s="38"/>
      <c r="I3733" s="38"/>
      <c r="J3733" s="39"/>
      <c r="K3733" s="38"/>
      <c r="L3733" s="38"/>
      <c r="M3733" s="39"/>
      <c r="N3733" s="38"/>
      <c r="O3733" s="38"/>
      <c r="P3733" s="38"/>
      <c r="Q3733" s="38"/>
      <c r="R3733" s="38"/>
      <c r="S3733" s="38"/>
      <c r="T3733" s="39"/>
      <c r="U3733" s="38"/>
      <c r="V3733" s="38"/>
      <c r="W3733" s="39"/>
      <c r="X3733" s="41"/>
      <c r="Y3733" s="38"/>
    </row>
    <row r="3734" spans="1:25" ht="17.25">
      <c r="A3734" s="38"/>
      <c r="B3734" s="38"/>
      <c r="C3734" s="38"/>
      <c r="D3734" s="38"/>
      <c r="F3734" s="40"/>
      <c r="G3734" s="40"/>
      <c r="H3734" s="38"/>
      <c r="I3734" s="38"/>
      <c r="J3734" s="39"/>
      <c r="K3734" s="38"/>
      <c r="L3734" s="38"/>
      <c r="M3734" s="39"/>
      <c r="N3734" s="38"/>
      <c r="O3734" s="38"/>
      <c r="P3734" s="38"/>
      <c r="Q3734" s="38"/>
      <c r="R3734" s="38"/>
      <c r="S3734" s="38"/>
      <c r="T3734" s="39"/>
      <c r="U3734" s="38"/>
      <c r="V3734" s="38"/>
      <c r="W3734" s="39"/>
      <c r="X3734" s="41"/>
      <c r="Y3734" s="38"/>
    </row>
    <row r="3735" spans="1:25" ht="17.25">
      <c r="A3735" s="38"/>
      <c r="B3735" s="38"/>
      <c r="C3735" s="38"/>
      <c r="D3735" s="38"/>
      <c r="F3735" s="40"/>
      <c r="G3735" s="40"/>
      <c r="H3735" s="38"/>
      <c r="I3735" s="38"/>
      <c r="J3735" s="39"/>
      <c r="K3735" s="38"/>
      <c r="L3735" s="38"/>
      <c r="M3735" s="39"/>
      <c r="N3735" s="38"/>
      <c r="O3735" s="38"/>
      <c r="P3735" s="38"/>
      <c r="Q3735" s="38"/>
      <c r="R3735" s="38"/>
      <c r="S3735" s="38"/>
      <c r="T3735" s="39"/>
      <c r="U3735" s="38"/>
      <c r="V3735" s="38"/>
      <c r="W3735" s="39"/>
      <c r="X3735" s="41"/>
      <c r="Y3735" s="38"/>
    </row>
    <row r="3736" spans="1:25" ht="17.25">
      <c r="A3736" s="38"/>
      <c r="B3736" s="38"/>
      <c r="C3736" s="38"/>
      <c r="D3736" s="38"/>
      <c r="F3736" s="40"/>
      <c r="G3736" s="40"/>
      <c r="H3736" s="38"/>
      <c r="I3736" s="38"/>
      <c r="J3736" s="39"/>
      <c r="K3736" s="38"/>
      <c r="L3736" s="38"/>
      <c r="M3736" s="38"/>
      <c r="N3736" s="38"/>
      <c r="O3736" s="38"/>
      <c r="P3736" s="38"/>
      <c r="Q3736" s="38"/>
      <c r="R3736" s="38"/>
      <c r="S3736" s="38"/>
      <c r="T3736" s="39"/>
      <c r="U3736" s="38"/>
      <c r="V3736" s="38"/>
      <c r="W3736" s="39"/>
      <c r="X3736" s="41"/>
      <c r="Y3736" s="38"/>
    </row>
    <row r="3737" spans="1:25" ht="17.25">
      <c r="A3737" s="38"/>
      <c r="B3737" s="38"/>
      <c r="C3737" s="38"/>
      <c r="D3737" s="38"/>
      <c r="F3737" s="40"/>
      <c r="G3737" s="40"/>
      <c r="H3737" s="38"/>
      <c r="I3737" s="38"/>
      <c r="J3737" s="39"/>
      <c r="K3737" s="38"/>
      <c r="L3737" s="38"/>
      <c r="M3737" s="38"/>
      <c r="N3737" s="38"/>
      <c r="O3737" s="38"/>
      <c r="P3737" s="38"/>
      <c r="Q3737" s="38"/>
      <c r="R3737" s="38"/>
      <c r="S3737" s="38"/>
      <c r="T3737" s="39"/>
      <c r="U3737" s="38"/>
      <c r="V3737" s="38"/>
      <c r="W3737" s="39"/>
      <c r="X3737" s="41"/>
      <c r="Y3737" s="38"/>
    </row>
    <row r="3738" spans="1:25" ht="17.25">
      <c r="A3738" s="38"/>
      <c r="B3738" s="38"/>
      <c r="C3738" s="38"/>
      <c r="D3738" s="38"/>
      <c r="F3738" s="40"/>
      <c r="G3738" s="40"/>
      <c r="H3738" s="38"/>
      <c r="I3738" s="38"/>
      <c r="J3738" s="39"/>
      <c r="K3738" s="38"/>
      <c r="L3738" s="38"/>
      <c r="M3738" s="38"/>
      <c r="N3738" s="38"/>
      <c r="O3738" s="38"/>
      <c r="P3738" s="38"/>
      <c r="Q3738" s="38"/>
      <c r="R3738" s="38"/>
      <c r="S3738" s="38"/>
      <c r="T3738" s="39"/>
      <c r="U3738" s="38"/>
      <c r="V3738" s="38"/>
      <c r="W3738" s="39"/>
      <c r="X3738" s="41"/>
      <c r="Y3738" s="38"/>
    </row>
    <row r="3739" spans="1:25" ht="17.25">
      <c r="A3739" s="38"/>
      <c r="B3739" s="38"/>
      <c r="C3739" s="38"/>
      <c r="D3739" s="38"/>
      <c r="F3739" s="40"/>
      <c r="G3739" s="40"/>
      <c r="H3739" s="38"/>
      <c r="I3739" s="38"/>
      <c r="J3739" s="39"/>
      <c r="K3739" s="38"/>
      <c r="L3739" s="38"/>
      <c r="M3739" s="38"/>
      <c r="N3739" s="38"/>
      <c r="O3739" s="38"/>
      <c r="P3739" s="38"/>
      <c r="Q3739" s="38"/>
      <c r="R3739" s="38"/>
      <c r="S3739" s="38"/>
      <c r="T3739" s="39"/>
      <c r="U3739" s="38"/>
      <c r="V3739" s="38"/>
      <c r="W3739" s="39"/>
      <c r="X3739" s="41"/>
      <c r="Y3739" s="38"/>
    </row>
    <row r="3740" spans="1:25" ht="17.25">
      <c r="A3740" s="38"/>
      <c r="B3740" s="38"/>
      <c r="C3740" s="38"/>
      <c r="D3740" s="38"/>
      <c r="F3740" s="40"/>
      <c r="G3740" s="40"/>
      <c r="H3740" s="38"/>
      <c r="I3740" s="38"/>
      <c r="J3740" s="39"/>
      <c r="K3740" s="38"/>
      <c r="L3740" s="38"/>
      <c r="M3740" s="38"/>
      <c r="N3740" s="38"/>
      <c r="O3740" s="38"/>
      <c r="P3740" s="38"/>
      <c r="Q3740" s="38"/>
      <c r="R3740" s="38"/>
      <c r="S3740" s="38"/>
      <c r="T3740" s="39"/>
      <c r="U3740" s="38"/>
      <c r="V3740" s="38"/>
      <c r="W3740" s="39"/>
      <c r="X3740" s="41"/>
      <c r="Y3740" s="38"/>
    </row>
    <row r="3741" spans="1:25" ht="17.25">
      <c r="A3741" s="38"/>
      <c r="B3741" s="38"/>
      <c r="C3741" s="38"/>
      <c r="D3741" s="38"/>
      <c r="F3741" s="40"/>
      <c r="G3741" s="40"/>
      <c r="H3741" s="38"/>
      <c r="I3741" s="38"/>
      <c r="J3741" s="39"/>
      <c r="K3741" s="38"/>
      <c r="L3741" s="38"/>
      <c r="M3741" s="38"/>
      <c r="N3741" s="38"/>
      <c r="O3741" s="38"/>
      <c r="P3741" s="38"/>
      <c r="Q3741" s="38"/>
      <c r="R3741" s="38"/>
      <c r="S3741" s="38"/>
      <c r="T3741" s="39"/>
      <c r="U3741" s="38"/>
      <c r="V3741" s="38"/>
      <c r="W3741" s="39"/>
      <c r="X3741" s="41"/>
      <c r="Y3741" s="38"/>
    </row>
    <row r="3742" spans="1:25" ht="17.25">
      <c r="A3742" s="38"/>
      <c r="B3742" s="38"/>
      <c r="C3742" s="38"/>
      <c r="D3742" s="38"/>
      <c r="F3742" s="40"/>
      <c r="G3742" s="40"/>
      <c r="H3742" s="38"/>
      <c r="I3742" s="38"/>
      <c r="J3742" s="39"/>
      <c r="K3742" s="38"/>
      <c r="L3742" s="38"/>
      <c r="M3742" s="38"/>
      <c r="N3742" s="38"/>
      <c r="O3742" s="38"/>
      <c r="P3742" s="38"/>
      <c r="Q3742" s="38"/>
      <c r="R3742" s="38"/>
      <c r="S3742" s="38"/>
      <c r="T3742" s="39"/>
      <c r="U3742" s="38"/>
      <c r="V3742" s="38"/>
      <c r="W3742" s="39"/>
      <c r="X3742" s="41"/>
      <c r="Y3742" s="38"/>
    </row>
    <row r="3743" spans="1:25" ht="17.25">
      <c r="A3743" s="38"/>
      <c r="B3743" s="38"/>
      <c r="C3743" s="38"/>
      <c r="D3743" s="38"/>
      <c r="F3743" s="40"/>
      <c r="G3743" s="40"/>
      <c r="H3743" s="38"/>
      <c r="I3743" s="38"/>
      <c r="J3743" s="39"/>
      <c r="K3743" s="38"/>
      <c r="L3743" s="38"/>
      <c r="M3743" s="38"/>
      <c r="N3743" s="38"/>
      <c r="O3743" s="38"/>
      <c r="P3743" s="38"/>
      <c r="Q3743" s="38"/>
      <c r="R3743" s="38"/>
      <c r="S3743" s="38"/>
      <c r="T3743" s="39"/>
      <c r="U3743" s="38"/>
      <c r="V3743" s="38"/>
      <c r="W3743" s="39"/>
      <c r="X3743" s="41"/>
      <c r="Y3743" s="38"/>
    </row>
    <row r="3744" spans="1:25" ht="17.25">
      <c r="A3744" s="38"/>
      <c r="B3744" s="38"/>
      <c r="C3744" s="38"/>
      <c r="D3744" s="38"/>
      <c r="F3744" s="40"/>
      <c r="G3744" s="40"/>
      <c r="H3744" s="38"/>
      <c r="I3744" s="38"/>
      <c r="J3744" s="39"/>
      <c r="K3744" s="38"/>
      <c r="L3744" s="38"/>
      <c r="M3744" s="38"/>
      <c r="N3744" s="38"/>
      <c r="O3744" s="38"/>
      <c r="P3744" s="38"/>
      <c r="Q3744" s="38"/>
      <c r="R3744" s="38"/>
      <c r="S3744" s="38"/>
      <c r="T3744" s="39"/>
      <c r="U3744" s="38"/>
      <c r="V3744" s="38"/>
      <c r="W3744" s="39"/>
      <c r="X3744" s="41"/>
      <c r="Y3744" s="38"/>
    </row>
    <row r="3745" spans="1:25" ht="17.25">
      <c r="A3745" s="38"/>
      <c r="B3745" s="38"/>
      <c r="C3745" s="38"/>
      <c r="D3745" s="38"/>
      <c r="F3745" s="40"/>
      <c r="G3745" s="40"/>
      <c r="H3745" s="38"/>
      <c r="I3745" s="38"/>
      <c r="J3745" s="39"/>
      <c r="K3745" s="38"/>
      <c r="L3745" s="38"/>
      <c r="M3745" s="38"/>
      <c r="N3745" s="38"/>
      <c r="O3745" s="38"/>
      <c r="P3745" s="38"/>
      <c r="Q3745" s="38"/>
      <c r="R3745" s="38"/>
      <c r="S3745" s="38"/>
      <c r="T3745" s="39"/>
      <c r="U3745" s="38"/>
      <c r="V3745" s="38"/>
      <c r="W3745" s="39"/>
      <c r="X3745" s="41"/>
      <c r="Y3745" s="38"/>
    </row>
    <row r="3746" spans="1:25" ht="17.25">
      <c r="A3746" s="38"/>
      <c r="B3746" s="38"/>
      <c r="C3746" s="38"/>
      <c r="D3746" s="38"/>
      <c r="F3746" s="40"/>
      <c r="G3746" s="40"/>
      <c r="H3746" s="38"/>
      <c r="I3746" s="38"/>
      <c r="J3746" s="39"/>
      <c r="K3746" s="38"/>
      <c r="L3746" s="38"/>
      <c r="M3746" s="38"/>
      <c r="N3746" s="38"/>
      <c r="O3746" s="38"/>
      <c r="P3746" s="38"/>
      <c r="Q3746" s="38"/>
      <c r="R3746" s="38"/>
      <c r="S3746" s="38"/>
      <c r="T3746" s="39"/>
      <c r="U3746" s="38"/>
      <c r="V3746" s="38"/>
      <c r="W3746" s="39"/>
      <c r="X3746" s="41"/>
      <c r="Y3746" s="38"/>
    </row>
    <row r="3747" spans="1:25" ht="17.25">
      <c r="A3747" s="38"/>
      <c r="B3747" s="38"/>
      <c r="C3747" s="38"/>
      <c r="D3747" s="38"/>
      <c r="F3747" s="40"/>
      <c r="G3747" s="40"/>
      <c r="H3747" s="38"/>
      <c r="I3747" s="38"/>
      <c r="J3747" s="39"/>
      <c r="K3747" s="38"/>
      <c r="L3747" s="38"/>
      <c r="M3747" s="39"/>
      <c r="N3747" s="38"/>
      <c r="O3747" s="38"/>
      <c r="P3747" s="38"/>
      <c r="Q3747" s="38"/>
      <c r="R3747" s="38"/>
      <c r="S3747" s="38"/>
      <c r="T3747" s="39"/>
      <c r="U3747" s="38"/>
      <c r="V3747" s="38"/>
      <c r="W3747" s="39"/>
      <c r="X3747" s="41"/>
      <c r="Y3747" s="38"/>
    </row>
    <row r="3748" spans="1:25" ht="17.25">
      <c r="A3748" s="38"/>
      <c r="B3748" s="38"/>
      <c r="C3748" s="38"/>
      <c r="D3748" s="38"/>
      <c r="F3748" s="40"/>
      <c r="G3748" s="40"/>
      <c r="H3748" s="38"/>
      <c r="I3748" s="38"/>
      <c r="J3748" s="39"/>
      <c r="K3748" s="38"/>
      <c r="L3748" s="38"/>
      <c r="M3748" s="39"/>
      <c r="N3748" s="38"/>
      <c r="O3748" s="38"/>
      <c r="P3748" s="38"/>
      <c r="Q3748" s="38"/>
      <c r="R3748" s="38"/>
      <c r="S3748" s="38"/>
      <c r="T3748" s="39"/>
      <c r="U3748" s="38"/>
      <c r="V3748" s="38"/>
      <c r="W3748" s="39"/>
      <c r="X3748" s="41"/>
      <c r="Y3748" s="38"/>
    </row>
    <row r="3749" spans="1:25" ht="17.25">
      <c r="A3749" s="38"/>
      <c r="B3749" s="38"/>
      <c r="C3749" s="38"/>
      <c r="D3749" s="38"/>
      <c r="F3749" s="40"/>
      <c r="G3749" s="40"/>
      <c r="H3749" s="38"/>
      <c r="I3749" s="38"/>
      <c r="J3749" s="39"/>
      <c r="K3749" s="38"/>
      <c r="L3749" s="38"/>
      <c r="M3749" s="38"/>
      <c r="N3749" s="38"/>
      <c r="O3749" s="38"/>
      <c r="P3749" s="38"/>
      <c r="Q3749" s="38"/>
      <c r="R3749" s="38"/>
      <c r="S3749" s="38"/>
      <c r="T3749" s="39"/>
      <c r="U3749" s="38"/>
      <c r="V3749" s="38"/>
      <c r="W3749" s="39"/>
      <c r="X3749" s="41"/>
      <c r="Y3749" s="38"/>
    </row>
    <row r="3750" spans="1:25" ht="17.25">
      <c r="A3750" s="38"/>
      <c r="B3750" s="38"/>
      <c r="C3750" s="38"/>
      <c r="D3750" s="38"/>
      <c r="F3750" s="40"/>
      <c r="G3750" s="40"/>
      <c r="H3750" s="38"/>
      <c r="I3750" s="38"/>
      <c r="J3750" s="39"/>
      <c r="K3750" s="38"/>
      <c r="L3750" s="38"/>
      <c r="M3750" s="39"/>
      <c r="N3750" s="38"/>
      <c r="O3750" s="38"/>
      <c r="P3750" s="38"/>
      <c r="Q3750" s="38"/>
      <c r="R3750" s="38"/>
      <c r="S3750" s="38"/>
      <c r="T3750" s="39"/>
      <c r="U3750" s="38"/>
      <c r="V3750" s="38"/>
      <c r="W3750" s="39"/>
      <c r="X3750" s="41"/>
      <c r="Y3750" s="38"/>
    </row>
    <row r="3751" spans="1:25" ht="17.25">
      <c r="A3751" s="38"/>
      <c r="B3751" s="38"/>
      <c r="C3751" s="38"/>
      <c r="D3751" s="38"/>
      <c r="F3751" s="40"/>
      <c r="G3751" s="40"/>
      <c r="H3751" s="38"/>
      <c r="I3751" s="38"/>
      <c r="J3751" s="39"/>
      <c r="K3751" s="38"/>
      <c r="L3751" s="38"/>
      <c r="M3751" s="38"/>
      <c r="N3751" s="38"/>
      <c r="O3751" s="38"/>
      <c r="P3751" s="38"/>
      <c r="Q3751" s="38"/>
      <c r="R3751" s="38"/>
      <c r="S3751" s="38"/>
      <c r="T3751" s="39"/>
      <c r="U3751" s="38"/>
      <c r="V3751" s="38"/>
      <c r="W3751" s="39"/>
      <c r="X3751" s="41"/>
      <c r="Y3751" s="38"/>
    </row>
    <row r="3752" spans="1:25" ht="17.25">
      <c r="A3752" s="38"/>
      <c r="B3752" s="38"/>
      <c r="C3752" s="38"/>
      <c r="D3752" s="38"/>
      <c r="F3752" s="40"/>
      <c r="G3752" s="40"/>
      <c r="H3752" s="38"/>
      <c r="I3752" s="38"/>
      <c r="J3752" s="39"/>
      <c r="K3752" s="38"/>
      <c r="L3752" s="38"/>
      <c r="M3752" s="39"/>
      <c r="N3752" s="38"/>
      <c r="O3752" s="38"/>
      <c r="P3752" s="38"/>
      <c r="Q3752" s="38"/>
      <c r="R3752" s="38"/>
      <c r="S3752" s="38"/>
      <c r="T3752" s="39"/>
      <c r="U3752" s="38"/>
      <c r="V3752" s="38"/>
      <c r="W3752" s="39"/>
      <c r="X3752" s="41"/>
      <c r="Y3752" s="38"/>
    </row>
    <row r="3753" spans="1:25" ht="17.25">
      <c r="A3753" s="38"/>
      <c r="B3753" s="38"/>
      <c r="C3753" s="38"/>
      <c r="D3753" s="38"/>
      <c r="F3753" s="40"/>
      <c r="G3753" s="40"/>
      <c r="H3753" s="38"/>
      <c r="I3753" s="38"/>
      <c r="J3753" s="39"/>
      <c r="K3753" s="38"/>
      <c r="L3753" s="38"/>
      <c r="M3753" s="39"/>
      <c r="N3753" s="38"/>
      <c r="O3753" s="38"/>
      <c r="P3753" s="38"/>
      <c r="Q3753" s="38"/>
      <c r="R3753" s="38"/>
      <c r="S3753" s="38"/>
      <c r="T3753" s="39"/>
      <c r="U3753" s="38"/>
      <c r="V3753" s="38"/>
      <c r="W3753" s="39"/>
      <c r="X3753" s="41"/>
      <c r="Y3753" s="38"/>
    </row>
    <row r="3754" spans="1:25" ht="17.25">
      <c r="A3754" s="38"/>
      <c r="B3754" s="38"/>
      <c r="C3754" s="38"/>
      <c r="D3754" s="38"/>
      <c r="F3754" s="40"/>
      <c r="G3754" s="40"/>
      <c r="H3754" s="38"/>
      <c r="I3754" s="38"/>
      <c r="J3754" s="39"/>
      <c r="K3754" s="38"/>
      <c r="L3754" s="38"/>
      <c r="M3754" s="39"/>
      <c r="N3754" s="38"/>
      <c r="O3754" s="38"/>
      <c r="P3754" s="38"/>
      <c r="Q3754" s="38"/>
      <c r="R3754" s="38"/>
      <c r="S3754" s="38"/>
      <c r="T3754" s="39"/>
      <c r="U3754" s="38"/>
      <c r="V3754" s="38"/>
      <c r="W3754" s="39"/>
      <c r="X3754" s="41"/>
      <c r="Y3754" s="38"/>
    </row>
    <row r="3755" spans="1:25" ht="17.25">
      <c r="A3755" s="38"/>
      <c r="B3755" s="38"/>
      <c r="C3755" s="38"/>
      <c r="D3755" s="38"/>
      <c r="F3755" s="40"/>
      <c r="G3755" s="40"/>
      <c r="H3755" s="38"/>
      <c r="I3755" s="38"/>
      <c r="J3755" s="39"/>
      <c r="K3755" s="38"/>
      <c r="L3755" s="38"/>
      <c r="M3755" s="39"/>
      <c r="N3755" s="38"/>
      <c r="O3755" s="38"/>
      <c r="P3755" s="38"/>
      <c r="Q3755" s="38"/>
      <c r="R3755" s="38"/>
      <c r="S3755" s="38"/>
      <c r="T3755" s="39"/>
      <c r="U3755" s="38"/>
      <c r="V3755" s="38"/>
      <c r="W3755" s="39"/>
      <c r="X3755" s="41"/>
      <c r="Y3755" s="38"/>
    </row>
    <row r="3756" spans="1:25" ht="17.25">
      <c r="A3756" s="38"/>
      <c r="B3756" s="38"/>
      <c r="C3756" s="38"/>
      <c r="D3756" s="38"/>
      <c r="F3756" s="40"/>
      <c r="G3756" s="40"/>
      <c r="H3756" s="38"/>
      <c r="I3756" s="38"/>
      <c r="J3756" s="39"/>
      <c r="K3756" s="38"/>
      <c r="L3756" s="38"/>
      <c r="M3756" s="38"/>
      <c r="N3756" s="38"/>
      <c r="O3756" s="38"/>
      <c r="P3756" s="38"/>
      <c r="Q3756" s="38"/>
      <c r="R3756" s="38"/>
      <c r="S3756" s="38"/>
      <c r="T3756" s="39"/>
      <c r="U3756" s="38"/>
      <c r="V3756" s="38"/>
      <c r="W3756" s="39"/>
      <c r="X3756" s="41"/>
      <c r="Y3756" s="38"/>
    </row>
    <row r="3757" spans="1:25" ht="17.25">
      <c r="A3757" s="38"/>
      <c r="B3757" s="38"/>
      <c r="C3757" s="38"/>
      <c r="D3757" s="38"/>
      <c r="F3757" s="40"/>
      <c r="G3757" s="40"/>
      <c r="H3757" s="38"/>
      <c r="I3757" s="38"/>
      <c r="J3757" s="39"/>
      <c r="K3757" s="38"/>
      <c r="L3757" s="38"/>
      <c r="M3757" s="38"/>
      <c r="N3757" s="38"/>
      <c r="O3757" s="38"/>
      <c r="P3757" s="38"/>
      <c r="Q3757" s="38"/>
      <c r="R3757" s="38"/>
      <c r="S3757" s="38"/>
      <c r="T3757" s="39"/>
      <c r="U3757" s="38"/>
      <c r="V3757" s="38"/>
      <c r="W3757" s="39"/>
      <c r="X3757" s="41"/>
      <c r="Y3757" s="38"/>
    </row>
    <row r="3758" spans="1:25" ht="17.25">
      <c r="A3758" s="38"/>
      <c r="B3758" s="38"/>
      <c r="C3758" s="38"/>
      <c r="D3758" s="38"/>
      <c r="F3758" s="40"/>
      <c r="G3758" s="40"/>
      <c r="H3758" s="38"/>
      <c r="I3758" s="38"/>
      <c r="J3758" s="39"/>
      <c r="K3758" s="38"/>
      <c r="L3758" s="38"/>
      <c r="M3758" s="38"/>
      <c r="N3758" s="38"/>
      <c r="O3758" s="38"/>
      <c r="P3758" s="38"/>
      <c r="Q3758" s="38"/>
      <c r="R3758" s="38"/>
      <c r="S3758" s="38"/>
      <c r="T3758" s="39"/>
      <c r="U3758" s="38"/>
      <c r="V3758" s="38"/>
      <c r="W3758" s="39"/>
      <c r="X3758" s="41"/>
      <c r="Y3758" s="38"/>
    </row>
    <row r="3759" spans="1:25" ht="17.25">
      <c r="A3759" s="38"/>
      <c r="B3759" s="38"/>
      <c r="C3759" s="38"/>
      <c r="D3759" s="38"/>
      <c r="F3759" s="40"/>
      <c r="G3759" s="40"/>
      <c r="H3759" s="38"/>
      <c r="I3759" s="38"/>
      <c r="J3759" s="39"/>
      <c r="K3759" s="38"/>
      <c r="L3759" s="38"/>
      <c r="M3759" s="38"/>
      <c r="N3759" s="38"/>
      <c r="O3759" s="38"/>
      <c r="P3759" s="38"/>
      <c r="Q3759" s="38"/>
      <c r="R3759" s="38"/>
      <c r="S3759" s="38"/>
      <c r="T3759" s="39"/>
      <c r="U3759" s="38"/>
      <c r="V3759" s="38"/>
      <c r="W3759" s="39"/>
      <c r="X3759" s="41"/>
      <c r="Y3759" s="38"/>
    </row>
    <row r="3760" spans="1:25" ht="17.25">
      <c r="A3760" s="38"/>
      <c r="B3760" s="38"/>
      <c r="C3760" s="38"/>
      <c r="D3760" s="38"/>
      <c r="F3760" s="40"/>
      <c r="G3760" s="40"/>
      <c r="H3760" s="38"/>
      <c r="I3760" s="38"/>
      <c r="J3760" s="39"/>
      <c r="K3760" s="38"/>
      <c r="L3760" s="38"/>
      <c r="M3760" s="38"/>
      <c r="N3760" s="38"/>
      <c r="O3760" s="38"/>
      <c r="P3760" s="38"/>
      <c r="Q3760" s="38"/>
      <c r="R3760" s="38"/>
      <c r="S3760" s="38"/>
      <c r="T3760" s="39"/>
      <c r="U3760" s="38"/>
      <c r="V3760" s="38"/>
      <c r="W3760" s="39"/>
      <c r="X3760" s="41"/>
      <c r="Y3760" s="38"/>
    </row>
    <row r="3761" spans="1:25" ht="17.25">
      <c r="A3761" s="38"/>
      <c r="B3761" s="38"/>
      <c r="C3761" s="38"/>
      <c r="D3761" s="38"/>
      <c r="F3761" s="40"/>
      <c r="G3761" s="40"/>
      <c r="H3761" s="38"/>
      <c r="I3761" s="38"/>
      <c r="J3761" s="39"/>
      <c r="K3761" s="38"/>
      <c r="L3761" s="38"/>
      <c r="M3761" s="38"/>
      <c r="N3761" s="38"/>
      <c r="O3761" s="38"/>
      <c r="P3761" s="38"/>
      <c r="Q3761" s="38"/>
      <c r="R3761" s="38"/>
      <c r="S3761" s="38"/>
      <c r="T3761" s="39"/>
      <c r="U3761" s="38"/>
      <c r="V3761" s="38"/>
      <c r="W3761" s="39"/>
      <c r="X3761" s="41"/>
      <c r="Y3761" s="38"/>
    </row>
    <row r="3762" spans="1:25" ht="17.25">
      <c r="A3762" s="38"/>
      <c r="B3762" s="38"/>
      <c r="C3762" s="38"/>
      <c r="D3762" s="38"/>
      <c r="F3762" s="40"/>
      <c r="G3762" s="40"/>
      <c r="H3762" s="38"/>
      <c r="I3762" s="38"/>
      <c r="J3762" s="39"/>
      <c r="K3762" s="38"/>
      <c r="L3762" s="38"/>
      <c r="M3762" s="38"/>
      <c r="N3762" s="38"/>
      <c r="O3762" s="38"/>
      <c r="P3762" s="38"/>
      <c r="Q3762" s="38"/>
      <c r="R3762" s="38"/>
      <c r="S3762" s="38"/>
      <c r="T3762" s="39"/>
      <c r="U3762" s="38"/>
      <c r="V3762" s="38"/>
      <c r="W3762" s="39"/>
      <c r="X3762" s="41"/>
      <c r="Y3762" s="38"/>
    </row>
    <row r="3763" spans="1:25" ht="17.25">
      <c r="A3763" s="38"/>
      <c r="B3763" s="38"/>
      <c r="C3763" s="38"/>
      <c r="D3763" s="38"/>
      <c r="F3763" s="40"/>
      <c r="G3763" s="40"/>
      <c r="H3763" s="38"/>
      <c r="I3763" s="38"/>
      <c r="J3763" s="39"/>
      <c r="K3763" s="38"/>
      <c r="L3763" s="38"/>
      <c r="M3763" s="38"/>
      <c r="N3763" s="38"/>
      <c r="O3763" s="38"/>
      <c r="P3763" s="38"/>
      <c r="Q3763" s="38"/>
      <c r="R3763" s="38"/>
      <c r="S3763" s="38"/>
      <c r="T3763" s="39"/>
      <c r="U3763" s="38"/>
      <c r="V3763" s="38"/>
      <c r="W3763" s="39"/>
      <c r="X3763" s="41"/>
      <c r="Y3763" s="38"/>
    </row>
    <row r="3764" spans="1:25" ht="17.25">
      <c r="A3764" s="38"/>
      <c r="B3764" s="38"/>
      <c r="C3764" s="38"/>
      <c r="D3764" s="38"/>
      <c r="F3764" s="40"/>
      <c r="G3764" s="40"/>
      <c r="H3764" s="38"/>
      <c r="I3764" s="38"/>
      <c r="J3764" s="39"/>
      <c r="K3764" s="38"/>
      <c r="L3764" s="38"/>
      <c r="M3764" s="38"/>
      <c r="N3764" s="38"/>
      <c r="O3764" s="38"/>
      <c r="P3764" s="38"/>
      <c r="Q3764" s="38"/>
      <c r="R3764" s="38"/>
      <c r="S3764" s="38"/>
      <c r="T3764" s="39"/>
      <c r="U3764" s="38"/>
      <c r="V3764" s="38"/>
      <c r="W3764" s="39"/>
      <c r="X3764" s="41"/>
      <c r="Y3764" s="38"/>
    </row>
    <row r="3765" spans="1:25" ht="17.25">
      <c r="A3765" s="38"/>
      <c r="B3765" s="38"/>
      <c r="C3765" s="38"/>
      <c r="D3765" s="38"/>
      <c r="F3765" s="40"/>
      <c r="G3765" s="40"/>
      <c r="H3765" s="38"/>
      <c r="I3765" s="38"/>
      <c r="J3765" s="39"/>
      <c r="K3765" s="38"/>
      <c r="L3765" s="38"/>
      <c r="M3765" s="38"/>
      <c r="N3765" s="38"/>
      <c r="O3765" s="38"/>
      <c r="P3765" s="38"/>
      <c r="Q3765" s="38"/>
      <c r="R3765" s="38"/>
      <c r="S3765" s="38"/>
      <c r="T3765" s="39"/>
      <c r="U3765" s="38"/>
      <c r="V3765" s="38"/>
      <c r="W3765" s="39"/>
      <c r="X3765" s="41"/>
      <c r="Y3765" s="38"/>
    </row>
    <row r="3766" spans="1:25" ht="17.25">
      <c r="A3766" s="38"/>
      <c r="B3766" s="38"/>
      <c r="C3766" s="38"/>
      <c r="D3766" s="38"/>
      <c r="F3766" s="40"/>
      <c r="G3766" s="40"/>
      <c r="H3766" s="38"/>
      <c r="I3766" s="38"/>
      <c r="J3766" s="39"/>
      <c r="K3766" s="38"/>
      <c r="L3766" s="38"/>
      <c r="M3766" s="38"/>
      <c r="N3766" s="38"/>
      <c r="O3766" s="38"/>
      <c r="P3766" s="38"/>
      <c r="Q3766" s="38"/>
      <c r="R3766" s="38"/>
      <c r="S3766" s="38"/>
      <c r="T3766" s="39"/>
      <c r="U3766" s="38"/>
      <c r="V3766" s="38"/>
      <c r="W3766" s="39"/>
      <c r="X3766" s="41"/>
      <c r="Y3766" s="38"/>
    </row>
    <row r="3767" spans="1:25" ht="17.25">
      <c r="A3767" s="38"/>
      <c r="B3767" s="38"/>
      <c r="C3767" s="38"/>
      <c r="D3767" s="38"/>
      <c r="F3767" s="40"/>
      <c r="G3767" s="40"/>
      <c r="H3767" s="38"/>
      <c r="I3767" s="38"/>
      <c r="J3767" s="39"/>
      <c r="K3767" s="38"/>
      <c r="L3767" s="38"/>
      <c r="M3767" s="39"/>
      <c r="N3767" s="38"/>
      <c r="O3767" s="38"/>
      <c r="P3767" s="38"/>
      <c r="Q3767" s="38"/>
      <c r="R3767" s="38"/>
      <c r="S3767" s="38"/>
      <c r="T3767" s="39"/>
      <c r="U3767" s="38"/>
      <c r="V3767" s="38"/>
      <c r="W3767" s="39"/>
      <c r="X3767" s="41"/>
      <c r="Y3767" s="38"/>
    </row>
    <row r="3768" spans="1:25" ht="17.25">
      <c r="A3768" s="38"/>
      <c r="B3768" s="38"/>
      <c r="C3768" s="38"/>
      <c r="D3768" s="38"/>
      <c r="F3768" s="40"/>
      <c r="G3768" s="40"/>
      <c r="H3768" s="38"/>
      <c r="I3768" s="38"/>
      <c r="J3768" s="39"/>
      <c r="K3768" s="38"/>
      <c r="L3768" s="38"/>
      <c r="M3768" s="39"/>
      <c r="N3768" s="38"/>
      <c r="O3768" s="38"/>
      <c r="P3768" s="38"/>
      <c r="Q3768" s="38"/>
      <c r="R3768" s="38"/>
      <c r="S3768" s="38"/>
      <c r="T3768" s="39"/>
      <c r="U3768" s="38"/>
      <c r="V3768" s="38"/>
      <c r="W3768" s="39"/>
      <c r="X3768" s="41"/>
      <c r="Y3768" s="38"/>
    </row>
    <row r="3769" spans="1:25" ht="17.25">
      <c r="A3769" s="38"/>
      <c r="B3769" s="38"/>
      <c r="C3769" s="38"/>
      <c r="D3769" s="38"/>
      <c r="F3769" s="40"/>
      <c r="G3769" s="40"/>
      <c r="H3769" s="38"/>
      <c r="I3769" s="38"/>
      <c r="J3769" s="39"/>
      <c r="K3769" s="38"/>
      <c r="L3769" s="38"/>
      <c r="M3769" s="38"/>
      <c r="N3769" s="38"/>
      <c r="O3769" s="38"/>
      <c r="P3769" s="38"/>
      <c r="Q3769" s="38"/>
      <c r="R3769" s="38"/>
      <c r="S3769" s="38"/>
      <c r="T3769" s="39"/>
      <c r="U3769" s="38"/>
      <c r="V3769" s="38"/>
      <c r="W3769" s="39"/>
      <c r="X3769" s="41"/>
      <c r="Y3769" s="38"/>
    </row>
    <row r="3770" spans="1:25" ht="17.25">
      <c r="A3770" s="38"/>
      <c r="B3770" s="38"/>
      <c r="C3770" s="38"/>
      <c r="D3770" s="38"/>
      <c r="F3770" s="40"/>
      <c r="G3770" s="40"/>
      <c r="H3770" s="38"/>
      <c r="I3770" s="38"/>
      <c r="J3770" s="39"/>
      <c r="K3770" s="38"/>
      <c r="L3770" s="38"/>
      <c r="M3770" s="39"/>
      <c r="N3770" s="38"/>
      <c r="O3770" s="38"/>
      <c r="P3770" s="38"/>
      <c r="Q3770" s="38"/>
      <c r="R3770" s="38"/>
      <c r="S3770" s="38"/>
      <c r="T3770" s="39"/>
      <c r="U3770" s="38"/>
      <c r="V3770" s="38"/>
      <c r="W3770" s="39"/>
      <c r="X3770" s="41"/>
      <c r="Y3770" s="38"/>
    </row>
    <row r="3771" spans="1:25" ht="17.25">
      <c r="A3771" s="38"/>
      <c r="B3771" s="38"/>
      <c r="C3771" s="38"/>
      <c r="D3771" s="38"/>
      <c r="F3771" s="40"/>
      <c r="G3771" s="40"/>
      <c r="H3771" s="38"/>
      <c r="I3771" s="38"/>
      <c r="J3771" s="39"/>
      <c r="K3771" s="38"/>
      <c r="L3771" s="38"/>
      <c r="M3771" s="38"/>
      <c r="N3771" s="38"/>
      <c r="O3771" s="38"/>
      <c r="P3771" s="38"/>
      <c r="Q3771" s="38"/>
      <c r="R3771" s="38"/>
      <c r="S3771" s="38"/>
      <c r="T3771" s="39"/>
      <c r="U3771" s="38"/>
      <c r="V3771" s="38"/>
      <c r="W3771" s="39"/>
      <c r="X3771" s="41"/>
      <c r="Y3771" s="38"/>
    </row>
    <row r="3772" spans="1:25" ht="17.25">
      <c r="A3772" s="38"/>
      <c r="B3772" s="38"/>
      <c r="C3772" s="38"/>
      <c r="D3772" s="38"/>
      <c r="F3772" s="40"/>
      <c r="G3772" s="40"/>
      <c r="H3772" s="38"/>
      <c r="I3772" s="38"/>
      <c r="J3772" s="39"/>
      <c r="K3772" s="38"/>
      <c r="L3772" s="38"/>
      <c r="M3772" s="39"/>
      <c r="N3772" s="38"/>
      <c r="O3772" s="38"/>
      <c r="P3772" s="38"/>
      <c r="Q3772" s="38"/>
      <c r="R3772" s="38"/>
      <c r="S3772" s="38"/>
      <c r="T3772" s="39"/>
      <c r="U3772" s="38"/>
      <c r="V3772" s="38"/>
      <c r="W3772" s="39"/>
      <c r="X3772" s="41"/>
      <c r="Y3772" s="38"/>
    </row>
    <row r="3773" spans="1:25" ht="17.25">
      <c r="A3773" s="38"/>
      <c r="B3773" s="38"/>
      <c r="C3773" s="38"/>
      <c r="D3773" s="38"/>
      <c r="F3773" s="40"/>
      <c r="G3773" s="40"/>
      <c r="H3773" s="38"/>
      <c r="I3773" s="38"/>
      <c r="J3773" s="39"/>
      <c r="K3773" s="38"/>
      <c r="L3773" s="38"/>
      <c r="M3773" s="39"/>
      <c r="N3773" s="38"/>
      <c r="O3773" s="38"/>
      <c r="P3773" s="38"/>
      <c r="Q3773" s="38"/>
      <c r="R3773" s="38"/>
      <c r="S3773" s="38"/>
      <c r="T3773" s="39"/>
      <c r="U3773" s="38"/>
      <c r="V3773" s="38"/>
      <c r="W3773" s="39"/>
      <c r="X3773" s="41"/>
      <c r="Y3773" s="38"/>
    </row>
    <row r="3774" spans="1:25" ht="17.25">
      <c r="A3774" s="38"/>
      <c r="B3774" s="38"/>
      <c r="C3774" s="38"/>
      <c r="D3774" s="38"/>
      <c r="F3774" s="40"/>
      <c r="G3774" s="40"/>
      <c r="H3774" s="38"/>
      <c r="I3774" s="38"/>
      <c r="J3774" s="39"/>
      <c r="K3774" s="38"/>
      <c r="L3774" s="38"/>
      <c r="M3774" s="39"/>
      <c r="N3774" s="38"/>
      <c r="O3774" s="38"/>
      <c r="P3774" s="38"/>
      <c r="Q3774" s="38"/>
      <c r="R3774" s="38"/>
      <c r="S3774" s="38"/>
      <c r="T3774" s="39"/>
      <c r="U3774" s="38"/>
      <c r="V3774" s="38"/>
      <c r="W3774" s="39"/>
      <c r="X3774" s="41"/>
      <c r="Y3774" s="38"/>
    </row>
    <row r="3775" spans="1:25">
      <c r="F3775" s="6"/>
      <c r="G3775" s="6"/>
      <c r="M3775" s="6"/>
      <c r="T3775" s="6"/>
      <c r="X3775" s="9"/>
    </row>
    <row r="3776" spans="1:25">
      <c r="F3776" s="6"/>
      <c r="G3776" s="6"/>
      <c r="M3776" s="6"/>
      <c r="T3776" s="6"/>
      <c r="X3776" s="9"/>
    </row>
    <row r="3777" spans="6:24">
      <c r="F3777" s="6"/>
      <c r="G3777" s="6"/>
      <c r="M3777" s="6"/>
      <c r="T3777" s="6"/>
      <c r="X3777" s="9"/>
    </row>
    <row r="3778" spans="6:24">
      <c r="F3778" s="6"/>
      <c r="G3778" s="6"/>
      <c r="T3778" s="6"/>
      <c r="X3778" s="9"/>
    </row>
    <row r="3779" spans="6:24">
      <c r="F3779" s="6"/>
      <c r="G3779" s="6"/>
      <c r="T3779" s="6"/>
      <c r="X3779" s="9"/>
    </row>
    <row r="3780" spans="6:24">
      <c r="F3780" s="6"/>
      <c r="G3780" s="6"/>
      <c r="T3780" s="6"/>
      <c r="X3780" s="9"/>
    </row>
    <row r="3781" spans="6:24">
      <c r="F3781" s="6"/>
      <c r="G3781" s="6"/>
      <c r="T3781" s="6"/>
      <c r="X3781" s="9"/>
    </row>
    <row r="3782" spans="6:24">
      <c r="F3782" s="6"/>
      <c r="G3782" s="6"/>
      <c r="T3782" s="6"/>
      <c r="X3782" s="9"/>
    </row>
    <row r="3783" spans="6:24">
      <c r="F3783" s="6"/>
      <c r="G3783" s="6"/>
      <c r="T3783" s="6"/>
      <c r="X3783" s="9"/>
    </row>
    <row r="3784" spans="6:24">
      <c r="F3784" s="6"/>
      <c r="G3784" s="6"/>
      <c r="T3784" s="6"/>
      <c r="X3784" s="9"/>
    </row>
    <row r="3785" spans="6:24">
      <c r="F3785" s="6"/>
      <c r="G3785" s="6"/>
      <c r="T3785" s="6"/>
      <c r="X3785" s="9"/>
    </row>
    <row r="3786" spans="6:24">
      <c r="F3786" s="6"/>
      <c r="G3786" s="6"/>
      <c r="T3786" s="6"/>
      <c r="X3786" s="9"/>
    </row>
    <row r="3787" spans="6:24">
      <c r="F3787" s="6"/>
      <c r="G3787" s="6"/>
      <c r="T3787" s="6"/>
      <c r="X3787" s="9"/>
    </row>
    <row r="3788" spans="6:24">
      <c r="F3788" s="6"/>
      <c r="G3788" s="6"/>
      <c r="T3788" s="6"/>
      <c r="X3788" s="9"/>
    </row>
    <row r="3789" spans="6:24">
      <c r="F3789" s="6"/>
      <c r="G3789" s="6"/>
      <c r="T3789" s="6"/>
      <c r="X3789" s="9"/>
    </row>
    <row r="3790" spans="6:24">
      <c r="F3790" s="6"/>
      <c r="G3790" s="6"/>
      <c r="T3790" s="6"/>
      <c r="X3790" s="9"/>
    </row>
    <row r="3791" spans="6:24">
      <c r="F3791" s="6"/>
      <c r="G3791" s="6"/>
      <c r="T3791" s="6"/>
      <c r="X3791" s="9"/>
    </row>
    <row r="3792" spans="6:24">
      <c r="F3792" s="6"/>
      <c r="G3792" s="6"/>
      <c r="T3792" s="6"/>
      <c r="X3792" s="9"/>
    </row>
    <row r="3793" spans="6:24">
      <c r="F3793" s="6"/>
      <c r="G3793" s="6"/>
      <c r="T3793" s="6"/>
      <c r="X3793" s="9"/>
    </row>
    <row r="3794" spans="6:24">
      <c r="F3794" s="6"/>
      <c r="G3794" s="6"/>
      <c r="T3794" s="6"/>
      <c r="X3794" s="9"/>
    </row>
    <row r="3795" spans="6:24">
      <c r="F3795" s="6"/>
      <c r="G3795" s="6"/>
      <c r="T3795" s="6"/>
      <c r="X3795" s="9"/>
    </row>
    <row r="3796" spans="6:24">
      <c r="F3796" s="6"/>
      <c r="G3796" s="6"/>
      <c r="T3796" s="6"/>
      <c r="X3796" s="9"/>
    </row>
    <row r="3797" spans="6:24">
      <c r="F3797" s="6"/>
      <c r="G3797" s="6"/>
      <c r="T3797" s="6"/>
      <c r="X3797" s="9"/>
    </row>
    <row r="3798" spans="6:24">
      <c r="F3798" s="6"/>
      <c r="G3798" s="6"/>
      <c r="M3798" s="11"/>
      <c r="T3798" s="6"/>
      <c r="X3798" s="9"/>
    </row>
    <row r="3799" spans="6:24">
      <c r="F3799" s="6"/>
      <c r="G3799" s="6"/>
      <c r="M3799" s="12"/>
      <c r="T3799" s="6"/>
      <c r="X3799" s="9"/>
    </row>
    <row r="3800" spans="6:24">
      <c r="F3800" s="6"/>
      <c r="G3800" s="6"/>
      <c r="M3800" s="13"/>
      <c r="T3800" s="6"/>
      <c r="X3800" s="9"/>
    </row>
    <row r="3801" spans="6:24">
      <c r="F3801" s="6"/>
      <c r="G3801" s="6"/>
      <c r="M3801" s="10"/>
      <c r="T3801" s="6"/>
      <c r="X3801" s="9"/>
    </row>
    <row r="3802" spans="6:24">
      <c r="F3802" s="6"/>
      <c r="G3802" s="6"/>
      <c r="M3802" s="11"/>
      <c r="T3802" s="6"/>
      <c r="X3802" s="9"/>
    </row>
    <row r="3803" spans="6:24">
      <c r="F3803" s="6"/>
      <c r="G3803" s="6"/>
      <c r="M3803" s="12"/>
      <c r="T3803" s="6"/>
      <c r="X3803" s="9"/>
    </row>
    <row r="3804" spans="6:24">
      <c r="F3804" s="6"/>
      <c r="G3804" s="6"/>
      <c r="M3804" s="14"/>
      <c r="T3804" s="6"/>
      <c r="X3804" s="9"/>
    </row>
    <row r="3805" spans="6:24">
      <c r="F3805" s="6"/>
      <c r="G3805" s="6"/>
      <c r="M3805" s="15"/>
      <c r="T3805" s="6"/>
      <c r="X3805" s="9"/>
    </row>
    <row r="3806" spans="6:24">
      <c r="F3806" s="6"/>
      <c r="G3806" s="6"/>
      <c r="M3806" s="13"/>
      <c r="T3806" s="6"/>
      <c r="X3806" s="9"/>
    </row>
    <row r="3807" spans="6:24">
      <c r="F3807" s="6"/>
      <c r="G3807" s="6"/>
      <c r="M3807" s="13"/>
      <c r="T3807" s="6"/>
      <c r="X3807" s="9"/>
    </row>
    <row r="3808" spans="6:24">
      <c r="F3808" s="6"/>
      <c r="G3808" s="6"/>
      <c r="M3808" s="10"/>
      <c r="T3808" s="6"/>
      <c r="X3808" s="9"/>
    </row>
    <row r="3809" spans="6:24">
      <c r="F3809" s="6"/>
      <c r="G3809" s="6"/>
      <c r="M3809" s="6"/>
      <c r="T3809" s="6"/>
      <c r="X3809" s="9"/>
    </row>
    <row r="3810" spans="6:24">
      <c r="F3810" s="6"/>
      <c r="G3810" s="6"/>
      <c r="M3810" s="6"/>
      <c r="T3810" s="6"/>
      <c r="X3810" s="9"/>
    </row>
    <row r="3811" spans="6:24">
      <c r="F3811" s="6"/>
      <c r="G3811" s="6"/>
      <c r="M3811" s="6"/>
      <c r="T3811" s="6"/>
      <c r="X3811" s="9"/>
    </row>
    <row r="3812" spans="6:24">
      <c r="F3812" s="6"/>
      <c r="G3812" s="6"/>
      <c r="M3812" s="6"/>
      <c r="T3812" s="6"/>
      <c r="X3812" s="9"/>
    </row>
    <row r="3813" spans="6:24">
      <c r="F3813" s="6"/>
      <c r="G3813" s="6"/>
      <c r="M3813" s="6"/>
      <c r="T3813" s="6"/>
      <c r="X3813" s="9"/>
    </row>
    <row r="3814" spans="6:24">
      <c r="F3814" s="6"/>
      <c r="G3814" s="6"/>
      <c r="M3814" s="6"/>
      <c r="T3814" s="6"/>
      <c r="X3814" s="9"/>
    </row>
    <row r="3815" spans="6:24">
      <c r="F3815" s="6"/>
      <c r="G3815" s="6"/>
      <c r="M3815" s="6"/>
      <c r="T3815" s="6"/>
      <c r="X3815" s="9"/>
    </row>
    <row r="3816" spans="6:24">
      <c r="F3816" s="6"/>
      <c r="G3816" s="6"/>
      <c r="M3816" s="6"/>
      <c r="T3816" s="6"/>
      <c r="X3816" s="9"/>
    </row>
    <row r="3817" spans="6:24">
      <c r="F3817" s="6"/>
      <c r="G3817" s="6"/>
      <c r="M3817" s="6"/>
      <c r="T3817" s="6"/>
      <c r="X3817" s="9"/>
    </row>
    <row r="3818" spans="6:24">
      <c r="F3818" s="6"/>
      <c r="G3818" s="6"/>
      <c r="M3818" s="6"/>
      <c r="T3818" s="6"/>
      <c r="X3818" s="9"/>
    </row>
    <row r="3819" spans="6:24">
      <c r="F3819" s="6"/>
      <c r="G3819" s="6"/>
      <c r="M3819" s="6"/>
      <c r="T3819" s="6"/>
      <c r="X3819" s="9"/>
    </row>
    <row r="3820" spans="6:24">
      <c r="F3820" s="6"/>
      <c r="G3820" s="6"/>
      <c r="M3820" s="6"/>
      <c r="T3820" s="6"/>
      <c r="X3820" s="9"/>
    </row>
    <row r="3821" spans="6:24">
      <c r="F3821" s="6"/>
      <c r="G3821" s="6"/>
      <c r="M3821" s="6"/>
      <c r="T3821" s="6"/>
      <c r="X3821" s="9"/>
    </row>
    <row r="3822" spans="6:24">
      <c r="F3822" s="6"/>
      <c r="G3822" s="6"/>
      <c r="M3822" s="6"/>
      <c r="T3822" s="6"/>
      <c r="X3822" s="9"/>
    </row>
    <row r="3823" spans="6:24">
      <c r="F3823" s="6"/>
      <c r="G3823" s="6"/>
      <c r="M3823" s="6"/>
      <c r="T3823" s="6"/>
      <c r="X3823" s="9"/>
    </row>
    <row r="3824" spans="6:24">
      <c r="F3824" s="6"/>
      <c r="G3824" s="6"/>
      <c r="M3824" s="6"/>
      <c r="T3824" s="6"/>
      <c r="X3824" s="9"/>
    </row>
    <row r="3825" spans="6:24">
      <c r="F3825" s="6"/>
      <c r="G3825" s="6"/>
      <c r="M3825" s="6"/>
      <c r="T3825" s="6"/>
      <c r="X3825" s="9"/>
    </row>
    <row r="3826" spans="6:24">
      <c r="F3826" s="6"/>
      <c r="G3826" s="6"/>
      <c r="T3826" s="6"/>
      <c r="X3826" s="9"/>
    </row>
    <row r="3827" spans="6:24">
      <c r="F3827" s="6"/>
      <c r="G3827" s="6"/>
      <c r="M3827" s="6"/>
      <c r="T3827" s="6"/>
      <c r="X3827" s="9"/>
    </row>
    <row r="3828" spans="6:24">
      <c r="F3828" s="6"/>
      <c r="G3828" s="6"/>
      <c r="T3828" s="6"/>
      <c r="X3828" s="9"/>
    </row>
    <row r="3829" spans="6:24">
      <c r="F3829" s="6"/>
      <c r="G3829" s="6"/>
      <c r="M3829" s="6"/>
      <c r="T3829" s="6"/>
      <c r="X3829" s="9"/>
    </row>
    <row r="3830" spans="6:24">
      <c r="F3830" s="6"/>
      <c r="G3830" s="6"/>
      <c r="M3830" s="6"/>
      <c r="T3830" s="6"/>
      <c r="X3830" s="9"/>
    </row>
    <row r="3831" spans="6:24">
      <c r="F3831" s="6"/>
      <c r="G3831" s="6"/>
      <c r="M3831" s="6"/>
      <c r="T3831" s="6"/>
      <c r="X3831" s="9"/>
    </row>
    <row r="3832" spans="6:24">
      <c r="F3832" s="6"/>
      <c r="G3832" s="6"/>
      <c r="M3832" s="6"/>
      <c r="T3832" s="6"/>
      <c r="X3832" s="9"/>
    </row>
    <row r="3833" spans="6:24">
      <c r="F3833" s="6"/>
      <c r="G3833" s="6"/>
      <c r="M3833" s="6"/>
      <c r="T3833" s="6"/>
      <c r="X3833" s="9"/>
    </row>
    <row r="3834" spans="6:24">
      <c r="F3834" s="6"/>
      <c r="G3834" s="6"/>
      <c r="M3834" s="6"/>
      <c r="T3834" s="6"/>
      <c r="X3834" s="9"/>
    </row>
    <row r="3835" spans="6:24">
      <c r="F3835" s="6"/>
      <c r="G3835" s="6"/>
      <c r="M3835" s="6"/>
      <c r="T3835" s="6"/>
      <c r="X3835" s="9"/>
    </row>
    <row r="3836" spans="6:24">
      <c r="F3836" s="6"/>
      <c r="G3836" s="6"/>
      <c r="M3836" s="6"/>
      <c r="T3836" s="6"/>
      <c r="X3836" s="9"/>
    </row>
    <row r="3837" spans="6:24">
      <c r="F3837" s="6"/>
      <c r="G3837" s="6"/>
      <c r="M3837" s="6"/>
      <c r="T3837" s="6"/>
      <c r="X3837" s="9"/>
    </row>
    <row r="3838" spans="6:24">
      <c r="F3838" s="6"/>
      <c r="G3838" s="6"/>
      <c r="M3838" s="6"/>
      <c r="T3838" s="6"/>
      <c r="X3838" s="9"/>
    </row>
    <row r="3839" spans="6:24">
      <c r="F3839" s="6"/>
      <c r="G3839" s="6"/>
      <c r="M3839" s="6"/>
      <c r="T3839" s="6"/>
      <c r="X3839" s="9"/>
    </row>
    <row r="3840" spans="6:24">
      <c r="F3840" s="6"/>
      <c r="G3840" s="6"/>
      <c r="M3840" s="6"/>
      <c r="T3840" s="6"/>
      <c r="X3840" s="9"/>
    </row>
    <row r="3841" spans="6:24">
      <c r="F3841" s="6"/>
      <c r="G3841" s="6"/>
      <c r="M3841" s="6"/>
      <c r="T3841" s="6"/>
      <c r="X3841" s="9"/>
    </row>
    <row r="3842" spans="6:24">
      <c r="F3842" s="6"/>
      <c r="G3842" s="6"/>
      <c r="T3842" s="6"/>
      <c r="X3842" s="9"/>
    </row>
    <row r="3843" spans="6:24">
      <c r="F3843" s="6"/>
      <c r="G3843" s="6"/>
      <c r="M3843" s="6"/>
      <c r="T3843" s="6"/>
      <c r="X3843" s="9"/>
    </row>
    <row r="3844" spans="6:24">
      <c r="F3844" s="6"/>
      <c r="G3844" s="6"/>
      <c r="T3844" s="6"/>
      <c r="X3844" s="9"/>
    </row>
    <row r="3845" spans="6:24">
      <c r="F3845" s="6"/>
      <c r="G3845" s="6"/>
      <c r="M3845" s="6"/>
      <c r="T3845" s="6"/>
      <c r="X3845" s="9"/>
    </row>
    <row r="3846" spans="6:24">
      <c r="F3846" s="6"/>
      <c r="G3846" s="6"/>
      <c r="M3846" s="6"/>
      <c r="T3846" s="6"/>
      <c r="X3846" s="9"/>
    </row>
    <row r="3847" spans="6:24">
      <c r="F3847" s="6"/>
      <c r="G3847" s="6"/>
      <c r="M3847" s="6"/>
      <c r="T3847" s="6"/>
      <c r="X3847" s="9"/>
    </row>
    <row r="3848" spans="6:24">
      <c r="F3848" s="6"/>
      <c r="G3848" s="6"/>
      <c r="M3848" s="6"/>
      <c r="T3848" s="6"/>
      <c r="X3848" s="9"/>
    </row>
    <row r="3849" spans="6:24">
      <c r="F3849" s="6"/>
      <c r="G3849" s="6"/>
      <c r="M3849" s="6"/>
      <c r="T3849" s="6"/>
      <c r="X3849" s="9"/>
    </row>
    <row r="3850" spans="6:24">
      <c r="F3850" s="6"/>
      <c r="G3850" s="6"/>
      <c r="M3850" s="6"/>
      <c r="T3850" s="6"/>
      <c r="X3850" s="9"/>
    </row>
    <row r="3851" spans="6:24">
      <c r="F3851" s="6"/>
      <c r="G3851" s="6"/>
      <c r="M3851" s="6"/>
      <c r="T3851" s="6"/>
      <c r="X3851" s="9"/>
    </row>
    <row r="3852" spans="6:24">
      <c r="F3852" s="6"/>
      <c r="G3852" s="6"/>
      <c r="M3852" s="6"/>
      <c r="T3852" s="6"/>
      <c r="X3852" s="9"/>
    </row>
    <row r="3853" spans="6:24">
      <c r="F3853" s="6"/>
      <c r="G3853" s="6"/>
      <c r="T3853" s="6"/>
      <c r="X3853" s="9"/>
    </row>
    <row r="3854" spans="6:24">
      <c r="F3854" s="6"/>
      <c r="G3854" s="6"/>
      <c r="M3854" s="6"/>
      <c r="T3854" s="6"/>
      <c r="X3854" s="9"/>
    </row>
    <row r="3855" spans="6:24">
      <c r="F3855" s="6"/>
      <c r="G3855" s="6"/>
      <c r="M3855" s="6"/>
      <c r="T3855" s="6"/>
      <c r="X3855" s="9"/>
    </row>
    <row r="3856" spans="6:24">
      <c r="F3856" s="6"/>
      <c r="G3856" s="6"/>
      <c r="M3856" s="6"/>
      <c r="T3856" s="6"/>
      <c r="X3856" s="9"/>
    </row>
    <row r="3857" spans="6:24">
      <c r="F3857" s="6"/>
      <c r="G3857" s="6"/>
      <c r="M3857" s="6"/>
      <c r="T3857" s="6"/>
      <c r="X3857" s="9"/>
    </row>
    <row r="3858" spans="6:24">
      <c r="F3858" s="6"/>
      <c r="G3858" s="6"/>
      <c r="M3858" s="6"/>
      <c r="T3858" s="6"/>
      <c r="X3858" s="9"/>
    </row>
    <row r="3859" spans="6:24">
      <c r="F3859" s="6"/>
      <c r="G3859" s="6"/>
      <c r="M3859" s="6"/>
      <c r="T3859" s="6"/>
      <c r="X3859" s="9"/>
    </row>
    <row r="3860" spans="6:24">
      <c r="F3860" s="6"/>
      <c r="G3860" s="6"/>
      <c r="M3860" s="6"/>
      <c r="T3860" s="6"/>
      <c r="X3860" s="9"/>
    </row>
    <row r="3861" spans="6:24">
      <c r="F3861" s="6"/>
      <c r="G3861" s="6"/>
      <c r="M3861" s="6"/>
      <c r="T3861" s="6"/>
      <c r="X3861" s="9"/>
    </row>
    <row r="3862" spans="6:24">
      <c r="F3862" s="6"/>
      <c r="G3862" s="6"/>
      <c r="M3862" s="6"/>
      <c r="T3862" s="6"/>
      <c r="X3862" s="9"/>
    </row>
    <row r="3863" spans="6:24">
      <c r="F3863" s="6"/>
      <c r="G3863" s="6"/>
      <c r="M3863" s="6"/>
      <c r="T3863" s="6"/>
      <c r="X3863" s="9"/>
    </row>
    <row r="3864" spans="6:24">
      <c r="F3864" s="6"/>
      <c r="G3864" s="6"/>
      <c r="M3864" s="6"/>
      <c r="T3864" s="6"/>
      <c r="X3864" s="9"/>
    </row>
    <row r="3865" spans="6:24">
      <c r="F3865" s="6"/>
      <c r="G3865" s="6"/>
      <c r="M3865" s="6"/>
      <c r="T3865" s="6"/>
      <c r="X3865" s="9"/>
    </row>
    <row r="3866" spans="6:24">
      <c r="F3866" s="6"/>
      <c r="G3866" s="6"/>
      <c r="M3866" s="6"/>
      <c r="T3866" s="6"/>
      <c r="X3866" s="9"/>
    </row>
    <row r="3867" spans="6:24">
      <c r="F3867" s="6"/>
      <c r="G3867" s="6"/>
      <c r="M3867" s="6"/>
      <c r="T3867" s="6"/>
      <c r="X3867" s="9"/>
    </row>
    <row r="3868" spans="6:24">
      <c r="F3868" s="6"/>
      <c r="G3868" s="6"/>
      <c r="M3868" s="6"/>
      <c r="T3868" s="6"/>
      <c r="X3868" s="9"/>
    </row>
    <row r="3869" spans="6:24">
      <c r="F3869" s="6"/>
      <c r="G3869" s="6"/>
      <c r="M3869" s="6"/>
      <c r="T3869" s="6"/>
      <c r="X3869" s="9"/>
    </row>
    <row r="3870" spans="6:24">
      <c r="F3870" s="6"/>
      <c r="G3870" s="6"/>
      <c r="M3870" s="6"/>
      <c r="T3870" s="6"/>
      <c r="X3870" s="9"/>
    </row>
    <row r="3871" spans="6:24">
      <c r="F3871" s="6"/>
      <c r="G3871" s="6"/>
      <c r="M3871" s="6"/>
      <c r="T3871" s="6"/>
      <c r="X3871" s="9"/>
    </row>
    <row r="3872" spans="6:24">
      <c r="F3872" s="6"/>
      <c r="G3872" s="6"/>
      <c r="M3872" s="6"/>
      <c r="T3872" s="6"/>
      <c r="X3872" s="9"/>
    </row>
    <row r="3873" spans="6:24">
      <c r="F3873" s="6"/>
      <c r="G3873" s="6"/>
      <c r="M3873" s="6"/>
      <c r="T3873" s="6"/>
      <c r="X3873" s="9"/>
    </row>
    <row r="3874" spans="6:24">
      <c r="F3874" s="6"/>
      <c r="G3874" s="6"/>
      <c r="M3874" s="6"/>
      <c r="T3874" s="6"/>
      <c r="X3874" s="9"/>
    </row>
    <row r="3875" spans="6:24">
      <c r="F3875" s="6"/>
      <c r="G3875" s="6"/>
      <c r="M3875" s="6"/>
      <c r="T3875" s="6"/>
      <c r="X3875" s="9"/>
    </row>
    <row r="3876" spans="6:24">
      <c r="F3876" s="6"/>
      <c r="G3876" s="6"/>
      <c r="T3876" s="6"/>
      <c r="X3876" s="9"/>
    </row>
    <row r="3877" spans="6:24">
      <c r="F3877" s="6"/>
      <c r="G3877" s="6"/>
      <c r="T3877" s="6"/>
      <c r="X3877" s="9"/>
    </row>
    <row r="3878" spans="6:24">
      <c r="F3878" s="6"/>
      <c r="G3878" s="6"/>
      <c r="T3878" s="6"/>
      <c r="X3878" s="9"/>
    </row>
    <row r="3879" spans="6:24">
      <c r="F3879" s="6"/>
      <c r="G3879" s="6"/>
      <c r="T3879" s="6"/>
      <c r="X3879" s="9"/>
    </row>
    <row r="3880" spans="6:24">
      <c r="F3880" s="6"/>
      <c r="G3880" s="6"/>
      <c r="T3880" s="6"/>
      <c r="X3880" s="9"/>
    </row>
    <row r="3881" spans="6:24">
      <c r="F3881" s="6"/>
      <c r="G3881" s="6"/>
      <c r="T3881" s="6"/>
      <c r="X3881" s="9"/>
    </row>
    <row r="3882" spans="6:24">
      <c r="F3882" s="6"/>
      <c r="G3882" s="6"/>
      <c r="T3882" s="6"/>
      <c r="X3882" s="9"/>
    </row>
    <row r="3883" spans="6:24">
      <c r="F3883" s="6"/>
      <c r="G3883" s="6"/>
      <c r="T3883" s="6"/>
      <c r="X3883" s="9"/>
    </row>
    <row r="3884" spans="6:24">
      <c r="F3884" s="6"/>
      <c r="G3884" s="6"/>
      <c r="T3884" s="6"/>
      <c r="X3884" s="9"/>
    </row>
    <row r="3885" spans="6:24">
      <c r="F3885" s="6"/>
      <c r="G3885" s="6"/>
      <c r="T3885" s="6"/>
      <c r="X3885" s="9"/>
    </row>
    <row r="3886" spans="6:24">
      <c r="F3886" s="6"/>
      <c r="G3886" s="6"/>
      <c r="T3886" s="6"/>
      <c r="X3886" s="9"/>
    </row>
    <row r="3887" spans="6:24">
      <c r="F3887" s="6"/>
      <c r="G3887" s="6"/>
      <c r="T3887" s="6"/>
      <c r="X3887" s="9"/>
    </row>
    <row r="3888" spans="6:24">
      <c r="F3888" s="6"/>
      <c r="G3888" s="6"/>
      <c r="T3888" s="6"/>
      <c r="X3888" s="9"/>
    </row>
    <row r="3889" spans="6:24">
      <c r="F3889" s="6"/>
      <c r="G3889" s="6"/>
      <c r="T3889" s="6"/>
      <c r="X3889" s="9"/>
    </row>
    <row r="3890" spans="6:24">
      <c r="F3890" s="6"/>
      <c r="G3890" s="6"/>
      <c r="T3890" s="6"/>
      <c r="X3890" s="9"/>
    </row>
    <row r="3891" spans="6:24">
      <c r="F3891" s="6"/>
      <c r="G3891" s="6"/>
      <c r="T3891" s="6"/>
      <c r="X3891" s="9"/>
    </row>
    <row r="3892" spans="6:24">
      <c r="F3892" s="6"/>
      <c r="G3892" s="6"/>
      <c r="T3892" s="6"/>
      <c r="X3892" s="9"/>
    </row>
    <row r="3893" spans="6:24">
      <c r="F3893" s="6"/>
      <c r="G3893" s="6"/>
      <c r="T3893" s="6"/>
      <c r="X3893" s="9"/>
    </row>
    <row r="3894" spans="6:24">
      <c r="F3894" s="6"/>
      <c r="G3894" s="6"/>
      <c r="T3894" s="6"/>
      <c r="X3894" s="9"/>
    </row>
    <row r="3895" spans="6:24">
      <c r="F3895" s="6"/>
      <c r="G3895" s="6"/>
      <c r="T3895" s="6"/>
      <c r="X3895" s="9"/>
    </row>
    <row r="3896" spans="6:24">
      <c r="F3896" s="6"/>
      <c r="G3896" s="6"/>
      <c r="M3896" s="11"/>
      <c r="T3896" s="6"/>
      <c r="X3896" s="9"/>
    </row>
    <row r="3897" spans="6:24">
      <c r="F3897" s="6"/>
      <c r="G3897" s="6"/>
      <c r="M3897" s="12"/>
      <c r="T3897" s="6"/>
      <c r="X3897" s="9"/>
    </row>
    <row r="3898" spans="6:24">
      <c r="F3898" s="6"/>
      <c r="G3898" s="6"/>
      <c r="M3898" s="13"/>
      <c r="T3898" s="6"/>
      <c r="X3898" s="9"/>
    </row>
    <row r="3899" spans="6:24">
      <c r="F3899" s="6"/>
      <c r="G3899" s="6"/>
      <c r="M3899" s="10"/>
      <c r="T3899" s="6"/>
      <c r="X3899" s="9"/>
    </row>
    <row r="3900" spans="6:24">
      <c r="F3900" s="6"/>
      <c r="G3900" s="6"/>
      <c r="M3900" s="11"/>
      <c r="T3900" s="6"/>
      <c r="X3900" s="9"/>
    </row>
    <row r="3901" spans="6:24">
      <c r="F3901" s="6"/>
      <c r="G3901" s="6"/>
      <c r="M3901" s="12"/>
      <c r="T3901" s="6"/>
      <c r="X3901" s="9"/>
    </row>
    <row r="3902" spans="6:24">
      <c r="F3902" s="6"/>
      <c r="G3902" s="6"/>
      <c r="M3902" s="14"/>
      <c r="T3902" s="6"/>
      <c r="X3902" s="9"/>
    </row>
    <row r="3903" spans="6:24">
      <c r="F3903" s="6"/>
      <c r="G3903" s="6"/>
      <c r="M3903" s="15"/>
      <c r="T3903" s="6"/>
      <c r="X3903" s="9"/>
    </row>
    <row r="3904" spans="6:24">
      <c r="F3904" s="6"/>
      <c r="G3904" s="6"/>
      <c r="M3904" s="13"/>
      <c r="T3904" s="6"/>
      <c r="X3904" s="9"/>
    </row>
    <row r="3905" spans="6:24">
      <c r="F3905" s="6"/>
      <c r="G3905" s="6"/>
      <c r="M3905" s="13"/>
      <c r="T3905" s="6"/>
      <c r="X3905" s="9"/>
    </row>
    <row r="3906" spans="6:24">
      <c r="F3906" s="6"/>
      <c r="G3906" s="6"/>
      <c r="M3906" s="10"/>
      <c r="T3906" s="6"/>
      <c r="X3906" s="9"/>
    </row>
    <row r="3907" spans="6:24">
      <c r="F3907" s="6"/>
      <c r="G3907" s="6"/>
      <c r="M3907" s="6"/>
      <c r="T3907" s="6"/>
      <c r="X3907" s="9"/>
    </row>
    <row r="3908" spans="6:24">
      <c r="F3908" s="6"/>
      <c r="G3908" s="6"/>
      <c r="M3908" s="6"/>
      <c r="T3908" s="6"/>
      <c r="X3908" s="9"/>
    </row>
    <row r="3909" spans="6:24">
      <c r="F3909" s="6"/>
      <c r="G3909" s="6"/>
      <c r="M3909" s="6"/>
      <c r="T3909" s="6"/>
      <c r="X3909" s="9"/>
    </row>
    <row r="3910" spans="6:24">
      <c r="F3910" s="6"/>
      <c r="G3910" s="6"/>
      <c r="M3910" s="6"/>
      <c r="T3910" s="6"/>
      <c r="X3910" s="9"/>
    </row>
    <row r="3911" spans="6:24">
      <c r="F3911" s="6"/>
      <c r="G3911" s="6"/>
      <c r="M3911" s="6"/>
      <c r="T3911" s="6"/>
      <c r="X3911" s="9"/>
    </row>
    <row r="3912" spans="6:24">
      <c r="F3912" s="6"/>
      <c r="G3912" s="6"/>
      <c r="M3912" s="6"/>
      <c r="T3912" s="6"/>
      <c r="X3912" s="9"/>
    </row>
    <row r="3913" spans="6:24">
      <c r="F3913" s="6"/>
      <c r="G3913" s="6"/>
      <c r="M3913" s="6"/>
      <c r="T3913" s="6"/>
      <c r="X3913" s="9"/>
    </row>
    <row r="3914" spans="6:24">
      <c r="F3914" s="6"/>
      <c r="G3914" s="6"/>
      <c r="M3914" s="6"/>
      <c r="T3914" s="6"/>
      <c r="X3914" s="9"/>
    </row>
    <row r="3915" spans="6:24">
      <c r="F3915" s="6"/>
      <c r="G3915" s="6"/>
      <c r="M3915" s="6"/>
      <c r="T3915" s="6"/>
      <c r="X3915" s="9"/>
    </row>
    <row r="3916" spans="6:24">
      <c r="F3916" s="6"/>
      <c r="G3916" s="6"/>
      <c r="M3916" s="6"/>
      <c r="T3916" s="6"/>
      <c r="X3916" s="9"/>
    </row>
    <row r="3917" spans="6:24">
      <c r="F3917" s="6"/>
      <c r="G3917" s="6"/>
      <c r="M3917" s="6"/>
      <c r="T3917" s="6"/>
      <c r="X3917" s="9"/>
    </row>
    <row r="3918" spans="6:24">
      <c r="F3918" s="6"/>
      <c r="G3918" s="6"/>
      <c r="M3918" s="6"/>
      <c r="T3918" s="6"/>
      <c r="X3918" s="9"/>
    </row>
    <row r="3919" spans="6:24">
      <c r="F3919" s="6"/>
      <c r="G3919" s="6"/>
      <c r="M3919" s="6"/>
      <c r="T3919" s="6"/>
      <c r="X3919" s="9"/>
    </row>
    <row r="3920" spans="6:24">
      <c r="F3920" s="6"/>
      <c r="G3920" s="6"/>
      <c r="M3920" s="6"/>
      <c r="T3920" s="6"/>
      <c r="X3920" s="9"/>
    </row>
    <row r="3921" spans="6:24">
      <c r="F3921" s="6"/>
      <c r="G3921" s="6"/>
      <c r="M3921" s="6"/>
      <c r="T3921" s="6"/>
      <c r="X3921" s="9"/>
    </row>
    <row r="3922" spans="6:24">
      <c r="F3922" s="6"/>
      <c r="G3922" s="6"/>
      <c r="M3922" s="6"/>
      <c r="T3922" s="6"/>
      <c r="X3922" s="9"/>
    </row>
    <row r="3923" spans="6:24">
      <c r="F3923" s="6"/>
      <c r="G3923" s="6"/>
      <c r="M3923" s="6"/>
      <c r="T3923" s="6"/>
      <c r="X3923" s="9"/>
    </row>
    <row r="3924" spans="6:24">
      <c r="F3924" s="6"/>
      <c r="G3924" s="6"/>
      <c r="T3924" s="6"/>
      <c r="X3924" s="9"/>
    </row>
    <row r="3925" spans="6:24">
      <c r="F3925" s="6"/>
      <c r="G3925" s="6"/>
      <c r="M3925" s="6"/>
      <c r="T3925" s="6"/>
      <c r="X3925" s="9"/>
    </row>
    <row r="3926" spans="6:24">
      <c r="F3926" s="6"/>
      <c r="G3926" s="6"/>
      <c r="T3926" s="6"/>
      <c r="X3926" s="9"/>
    </row>
    <row r="3927" spans="6:24">
      <c r="F3927" s="6"/>
      <c r="G3927" s="6"/>
      <c r="M3927" s="6"/>
      <c r="T3927" s="6"/>
      <c r="X3927" s="9"/>
    </row>
    <row r="3928" spans="6:24">
      <c r="F3928" s="6"/>
      <c r="G3928" s="6"/>
      <c r="M3928" s="6"/>
      <c r="T3928" s="6"/>
      <c r="X3928" s="9"/>
    </row>
    <row r="3929" spans="6:24">
      <c r="F3929" s="6"/>
      <c r="G3929" s="6"/>
      <c r="M3929" s="6"/>
      <c r="T3929" s="6"/>
      <c r="X3929" s="9"/>
    </row>
    <row r="3930" spans="6:24">
      <c r="F3930" s="6"/>
      <c r="G3930" s="6"/>
      <c r="M3930" s="6"/>
      <c r="T3930" s="6"/>
      <c r="X3930" s="9"/>
    </row>
    <row r="3931" spans="6:24">
      <c r="F3931" s="6"/>
      <c r="G3931" s="6"/>
      <c r="M3931" s="6"/>
      <c r="T3931" s="6"/>
      <c r="X3931" s="9"/>
    </row>
    <row r="3932" spans="6:24">
      <c r="F3932" s="6"/>
      <c r="G3932" s="6"/>
      <c r="M3932" s="6"/>
      <c r="T3932" s="6"/>
      <c r="X3932" s="9"/>
    </row>
    <row r="3933" spans="6:24">
      <c r="F3933" s="6"/>
      <c r="G3933" s="6"/>
      <c r="M3933" s="6"/>
      <c r="T3933" s="6"/>
      <c r="X3933" s="9"/>
    </row>
    <row r="3934" spans="6:24">
      <c r="F3934" s="6"/>
      <c r="G3934" s="6"/>
      <c r="M3934" s="6"/>
      <c r="T3934" s="6"/>
      <c r="X3934" s="9"/>
    </row>
    <row r="3935" spans="6:24">
      <c r="F3935" s="6"/>
      <c r="G3935" s="6"/>
      <c r="M3935" s="6"/>
      <c r="T3935" s="6"/>
      <c r="X3935" s="9"/>
    </row>
    <row r="3936" spans="6:24">
      <c r="F3936" s="6"/>
      <c r="G3936" s="6"/>
      <c r="M3936" s="6"/>
      <c r="T3936" s="6"/>
      <c r="X3936" s="9"/>
    </row>
    <row r="3937" spans="6:24">
      <c r="F3937" s="6"/>
      <c r="G3937" s="6"/>
      <c r="M3937" s="6"/>
      <c r="T3937" s="6"/>
      <c r="X3937" s="9"/>
    </row>
    <row r="3938" spans="6:24">
      <c r="F3938" s="6"/>
      <c r="G3938" s="6"/>
      <c r="M3938" s="6"/>
      <c r="T3938" s="6"/>
      <c r="X3938" s="9"/>
    </row>
    <row r="3939" spans="6:24">
      <c r="F3939" s="6"/>
      <c r="G3939" s="6"/>
      <c r="M3939" s="6"/>
      <c r="T3939" s="6"/>
      <c r="X3939" s="9"/>
    </row>
    <row r="3940" spans="6:24">
      <c r="F3940" s="6"/>
      <c r="G3940" s="6"/>
      <c r="T3940" s="6"/>
      <c r="X3940" s="9"/>
    </row>
    <row r="3941" spans="6:24">
      <c r="F3941" s="6"/>
      <c r="G3941" s="6"/>
      <c r="M3941" s="6"/>
      <c r="T3941" s="6"/>
      <c r="X3941" s="9"/>
    </row>
    <row r="3942" spans="6:24">
      <c r="F3942" s="6"/>
      <c r="G3942" s="6"/>
      <c r="T3942" s="6"/>
      <c r="X3942" s="9"/>
    </row>
    <row r="3943" spans="6:24">
      <c r="F3943" s="6"/>
      <c r="G3943" s="6"/>
      <c r="M3943" s="6"/>
      <c r="T3943" s="6"/>
      <c r="X3943" s="9"/>
    </row>
    <row r="3944" spans="6:24">
      <c r="F3944" s="6"/>
      <c r="G3944" s="6"/>
      <c r="M3944" s="6"/>
      <c r="T3944" s="6"/>
      <c r="X3944" s="9"/>
    </row>
    <row r="3945" spans="6:24">
      <c r="F3945" s="6"/>
      <c r="G3945" s="6"/>
      <c r="M3945" s="6"/>
      <c r="T3945" s="6"/>
      <c r="X3945" s="9"/>
    </row>
    <row r="3946" spans="6:24">
      <c r="F3946" s="6"/>
      <c r="G3946" s="6"/>
      <c r="M3946" s="6"/>
      <c r="T3946" s="6"/>
      <c r="X3946" s="9"/>
    </row>
    <row r="3947" spans="6:24">
      <c r="F3947" s="6"/>
      <c r="G3947" s="6"/>
      <c r="M3947" s="6"/>
      <c r="T3947" s="6"/>
      <c r="X3947" s="9"/>
    </row>
    <row r="3948" spans="6:24">
      <c r="F3948" s="6"/>
      <c r="G3948" s="6"/>
      <c r="M3948" s="6"/>
      <c r="T3948" s="6"/>
      <c r="X3948" s="9"/>
    </row>
    <row r="3949" spans="6:24">
      <c r="F3949" s="6"/>
      <c r="G3949" s="6"/>
      <c r="M3949" s="6"/>
      <c r="T3949" s="6"/>
      <c r="X3949" s="9"/>
    </row>
    <row r="3950" spans="6:24">
      <c r="F3950" s="6"/>
      <c r="G3950" s="6"/>
      <c r="M3950" s="6"/>
      <c r="T3950" s="6"/>
      <c r="X3950" s="9"/>
    </row>
    <row r="3951" spans="6:24">
      <c r="F3951" s="6"/>
      <c r="G3951" s="6"/>
      <c r="T3951" s="6"/>
      <c r="X3951" s="9"/>
    </row>
    <row r="3952" spans="6:24">
      <c r="F3952" s="6"/>
      <c r="G3952" s="6"/>
      <c r="M3952" s="6"/>
      <c r="T3952" s="6"/>
      <c r="X3952" s="9"/>
    </row>
    <row r="3953" spans="6:24">
      <c r="F3953" s="6"/>
      <c r="G3953" s="6"/>
      <c r="M3953" s="6"/>
      <c r="T3953" s="6"/>
      <c r="X3953" s="9"/>
    </row>
    <row r="3954" spans="6:24">
      <c r="F3954" s="6"/>
      <c r="G3954" s="6"/>
      <c r="M3954" s="6"/>
      <c r="T3954" s="6"/>
      <c r="X3954" s="9"/>
    </row>
    <row r="3955" spans="6:24">
      <c r="F3955" s="6"/>
      <c r="G3955" s="6"/>
      <c r="M3955" s="6"/>
      <c r="T3955" s="6"/>
      <c r="X3955" s="9"/>
    </row>
    <row r="3956" spans="6:24">
      <c r="F3956" s="6"/>
      <c r="G3956" s="6"/>
      <c r="M3956" s="6"/>
      <c r="T3956" s="6"/>
      <c r="X3956" s="9"/>
    </row>
    <row r="3957" spans="6:24">
      <c r="F3957" s="6"/>
      <c r="G3957" s="6"/>
      <c r="M3957" s="6"/>
      <c r="T3957" s="6"/>
      <c r="X3957" s="9"/>
    </row>
    <row r="3958" spans="6:24">
      <c r="F3958" s="6"/>
      <c r="G3958" s="6"/>
      <c r="M3958" s="6"/>
      <c r="T3958" s="6"/>
      <c r="X3958" s="9"/>
    </row>
    <row r="3959" spans="6:24">
      <c r="F3959" s="6"/>
      <c r="G3959" s="6"/>
      <c r="M3959" s="6"/>
      <c r="T3959" s="6"/>
      <c r="X3959" s="9"/>
    </row>
    <row r="3960" spans="6:24">
      <c r="F3960" s="6"/>
      <c r="G3960" s="6"/>
      <c r="M3960" s="6"/>
      <c r="T3960" s="6"/>
      <c r="X3960" s="9"/>
    </row>
    <row r="3961" spans="6:24">
      <c r="F3961" s="6"/>
      <c r="G3961" s="6"/>
      <c r="M3961" s="6"/>
      <c r="T3961" s="6"/>
      <c r="X3961" s="9"/>
    </row>
    <row r="3962" spans="6:24">
      <c r="F3962" s="6"/>
      <c r="G3962" s="6"/>
      <c r="M3962" s="6"/>
      <c r="T3962" s="6"/>
      <c r="X3962" s="9"/>
    </row>
    <row r="3963" spans="6:24">
      <c r="F3963" s="6"/>
      <c r="G3963" s="6"/>
      <c r="M3963" s="6"/>
      <c r="T3963" s="6"/>
      <c r="X3963" s="9"/>
    </row>
    <row r="3964" spans="6:24">
      <c r="F3964" s="6"/>
      <c r="G3964" s="6"/>
      <c r="M3964" s="6"/>
      <c r="T3964" s="6"/>
      <c r="X3964" s="9"/>
    </row>
    <row r="3965" spans="6:24">
      <c r="F3965" s="6"/>
      <c r="G3965" s="6"/>
      <c r="M3965" s="6"/>
      <c r="T3965" s="6"/>
      <c r="X3965" s="9"/>
    </row>
    <row r="3966" spans="6:24">
      <c r="F3966" s="6"/>
      <c r="G3966" s="6"/>
      <c r="M3966" s="6"/>
      <c r="T3966" s="6"/>
      <c r="X3966" s="9"/>
    </row>
    <row r="3967" spans="6:24">
      <c r="F3967" s="6"/>
      <c r="G3967" s="6"/>
      <c r="M3967" s="6"/>
      <c r="T3967" s="6"/>
      <c r="X3967" s="9"/>
    </row>
    <row r="3968" spans="6:24">
      <c r="F3968" s="6"/>
      <c r="G3968" s="6"/>
      <c r="M3968" s="6"/>
      <c r="T3968" s="6"/>
      <c r="X3968" s="9"/>
    </row>
    <row r="3969" spans="6:24">
      <c r="F3969" s="6"/>
      <c r="G3969" s="6"/>
      <c r="M3969" s="6"/>
      <c r="T3969" s="6"/>
      <c r="X3969" s="9"/>
    </row>
    <row r="3970" spans="6:24">
      <c r="F3970" s="6"/>
      <c r="G3970" s="6"/>
      <c r="M3970" s="6"/>
      <c r="T3970" s="6"/>
      <c r="X3970" s="9"/>
    </row>
    <row r="3971" spans="6:24">
      <c r="F3971" s="6"/>
      <c r="G3971" s="6"/>
      <c r="M3971" s="6"/>
      <c r="T3971" s="6"/>
      <c r="X3971" s="9"/>
    </row>
    <row r="3972" spans="6:24">
      <c r="F3972" s="6"/>
      <c r="G3972" s="6"/>
      <c r="M3972" s="6"/>
      <c r="T3972" s="6"/>
      <c r="X3972" s="9"/>
    </row>
    <row r="3973" spans="6:24">
      <c r="F3973" s="6"/>
      <c r="G3973" s="6"/>
      <c r="M3973" s="6"/>
      <c r="T3973" s="6"/>
      <c r="X3973" s="9"/>
    </row>
    <row r="3974" spans="6:24">
      <c r="F3974" s="6"/>
      <c r="G3974" s="6"/>
      <c r="T3974" s="6"/>
      <c r="X3974" s="9"/>
    </row>
    <row r="3975" spans="6:24">
      <c r="F3975" s="6"/>
      <c r="G3975" s="6"/>
      <c r="T3975" s="6"/>
      <c r="X3975" s="9"/>
    </row>
    <row r="3976" spans="6:24">
      <c r="F3976" s="6"/>
      <c r="G3976" s="6"/>
      <c r="T3976" s="6"/>
      <c r="X3976" s="9"/>
    </row>
    <row r="3977" spans="6:24">
      <c r="F3977" s="6"/>
      <c r="G3977" s="6"/>
      <c r="T3977" s="6"/>
      <c r="X3977" s="9"/>
    </row>
    <row r="3978" spans="6:24">
      <c r="F3978" s="6"/>
      <c r="G3978" s="6"/>
      <c r="T3978" s="6"/>
      <c r="X3978" s="9"/>
    </row>
    <row r="3979" spans="6:24">
      <c r="F3979" s="6"/>
      <c r="G3979" s="6"/>
      <c r="T3979" s="6"/>
      <c r="X3979" s="9"/>
    </row>
    <row r="3980" spans="6:24">
      <c r="F3980" s="6"/>
      <c r="G3980" s="6"/>
      <c r="T3980" s="6"/>
      <c r="X3980" s="9"/>
    </row>
    <row r="3981" spans="6:24">
      <c r="F3981" s="6"/>
      <c r="G3981" s="6"/>
      <c r="T3981" s="6"/>
      <c r="X3981" s="9"/>
    </row>
    <row r="3982" spans="6:24">
      <c r="F3982" s="6"/>
      <c r="G3982" s="6"/>
      <c r="T3982" s="6"/>
      <c r="X3982" s="9"/>
    </row>
    <row r="3983" spans="6:24">
      <c r="F3983" s="6"/>
      <c r="G3983" s="6"/>
      <c r="T3983" s="6"/>
      <c r="X3983" s="9"/>
    </row>
    <row r="3984" spans="6:24">
      <c r="F3984" s="6"/>
      <c r="G3984" s="6"/>
      <c r="T3984" s="6"/>
      <c r="X3984" s="9"/>
    </row>
    <row r="3985" spans="6:24">
      <c r="F3985" s="6"/>
      <c r="G3985" s="6"/>
      <c r="T3985" s="6"/>
      <c r="X3985" s="9"/>
    </row>
    <row r="3986" spans="6:24">
      <c r="F3986" s="6"/>
      <c r="G3986" s="6"/>
      <c r="T3986" s="6"/>
      <c r="X3986" s="9"/>
    </row>
    <row r="3987" spans="6:24">
      <c r="F3987" s="6"/>
      <c r="G3987" s="6"/>
      <c r="T3987" s="6"/>
      <c r="X3987" s="9"/>
    </row>
    <row r="3988" spans="6:24">
      <c r="F3988" s="6"/>
      <c r="G3988" s="6"/>
      <c r="T3988" s="6"/>
      <c r="X3988" s="9"/>
    </row>
    <row r="3989" spans="6:24">
      <c r="F3989" s="6"/>
      <c r="G3989" s="6"/>
      <c r="T3989" s="6"/>
      <c r="X3989" s="9"/>
    </row>
    <row r="3990" spans="6:24">
      <c r="F3990" s="6"/>
      <c r="G3990" s="6"/>
      <c r="T3990" s="6"/>
      <c r="X3990" s="9"/>
    </row>
    <row r="3991" spans="6:24">
      <c r="F3991" s="6"/>
      <c r="G3991" s="6"/>
      <c r="T3991" s="6"/>
      <c r="X3991" s="9"/>
    </row>
    <row r="3992" spans="6:24">
      <c r="F3992" s="6"/>
      <c r="G3992" s="6"/>
      <c r="T3992" s="6"/>
      <c r="X3992" s="9"/>
    </row>
    <row r="3993" spans="6:24">
      <c r="F3993" s="6"/>
      <c r="G3993" s="6"/>
      <c r="T3993" s="6"/>
      <c r="X3993" s="9"/>
    </row>
    <row r="3994" spans="6:24">
      <c r="F3994" s="6"/>
      <c r="G3994" s="6"/>
      <c r="M3994" s="11"/>
      <c r="T3994" s="6"/>
      <c r="X3994" s="9"/>
    </row>
    <row r="3995" spans="6:24">
      <c r="F3995" s="6"/>
      <c r="G3995" s="6"/>
      <c r="M3995" s="12"/>
      <c r="T3995" s="6"/>
      <c r="X3995" s="9"/>
    </row>
    <row r="3996" spans="6:24">
      <c r="F3996" s="6"/>
      <c r="G3996" s="6"/>
      <c r="M3996" s="13"/>
      <c r="T3996" s="6"/>
      <c r="X3996" s="9"/>
    </row>
    <row r="3997" spans="6:24">
      <c r="F3997" s="6"/>
      <c r="G3997" s="6"/>
      <c r="M3997" s="10"/>
      <c r="T3997" s="6"/>
      <c r="X3997" s="9"/>
    </row>
    <row r="3998" spans="6:24">
      <c r="F3998" s="6"/>
      <c r="G3998" s="6"/>
      <c r="M3998" s="11"/>
      <c r="T3998" s="6"/>
      <c r="X3998" s="9"/>
    </row>
    <row r="3999" spans="6:24">
      <c r="F3999" s="6"/>
      <c r="G3999" s="6"/>
      <c r="M3999" s="12"/>
      <c r="T3999" s="6"/>
      <c r="X3999" s="9"/>
    </row>
    <row r="4000" spans="6:24">
      <c r="F4000" s="6"/>
      <c r="G4000" s="6"/>
      <c r="M4000" s="14"/>
      <c r="T4000" s="6"/>
      <c r="X4000" s="9"/>
    </row>
    <row r="4001" spans="6:24">
      <c r="F4001" s="6"/>
      <c r="G4001" s="6"/>
      <c r="M4001" s="15"/>
      <c r="T4001" s="6"/>
      <c r="X4001" s="9"/>
    </row>
    <row r="4002" spans="6:24">
      <c r="F4002" s="6"/>
      <c r="G4002" s="6"/>
      <c r="M4002" s="13"/>
      <c r="T4002" s="6"/>
      <c r="X4002" s="9"/>
    </row>
    <row r="4003" spans="6:24">
      <c r="F4003" s="6"/>
      <c r="G4003" s="6"/>
      <c r="M4003" s="13"/>
      <c r="T4003" s="6"/>
      <c r="X4003" s="9"/>
    </row>
    <row r="4004" spans="6:24">
      <c r="F4004" s="6"/>
      <c r="G4004" s="6"/>
      <c r="M4004" s="10"/>
      <c r="T4004" s="6"/>
      <c r="X4004" s="9"/>
    </row>
    <row r="4005" spans="6:24">
      <c r="F4005" s="6"/>
      <c r="G4005" s="6"/>
      <c r="M4005" s="6"/>
      <c r="T4005" s="6"/>
      <c r="X4005" s="9"/>
    </row>
    <row r="4006" spans="6:24">
      <c r="F4006" s="6"/>
      <c r="G4006" s="6"/>
      <c r="M4006" s="6"/>
      <c r="T4006" s="6"/>
      <c r="X4006" s="9"/>
    </row>
    <row r="4007" spans="6:24">
      <c r="F4007" s="6"/>
      <c r="G4007" s="6"/>
      <c r="M4007" s="6"/>
      <c r="T4007" s="6"/>
      <c r="X4007" s="9"/>
    </row>
    <row r="4008" spans="6:24">
      <c r="F4008" s="6"/>
      <c r="G4008" s="6"/>
      <c r="M4008" s="6"/>
      <c r="T4008" s="6"/>
      <c r="X4008" s="9"/>
    </row>
    <row r="4009" spans="6:24">
      <c r="F4009" s="6"/>
      <c r="G4009" s="6"/>
      <c r="M4009" s="6"/>
      <c r="T4009" s="6"/>
      <c r="X4009" s="9"/>
    </row>
    <row r="4010" spans="6:24">
      <c r="F4010" s="6"/>
      <c r="G4010" s="6"/>
      <c r="M4010" s="6"/>
      <c r="T4010" s="6"/>
      <c r="X4010" s="9"/>
    </row>
    <row r="4011" spans="6:24">
      <c r="F4011" s="6"/>
      <c r="G4011" s="6"/>
      <c r="M4011" s="6"/>
      <c r="T4011" s="6"/>
      <c r="X4011" s="9"/>
    </row>
    <row r="4012" spans="6:24">
      <c r="F4012" s="6"/>
      <c r="G4012" s="6"/>
      <c r="M4012" s="6"/>
      <c r="T4012" s="6"/>
      <c r="X4012" s="9"/>
    </row>
    <row r="4013" spans="6:24">
      <c r="F4013" s="6"/>
      <c r="G4013" s="6"/>
      <c r="M4013" s="6"/>
      <c r="T4013" s="6"/>
      <c r="X4013" s="9"/>
    </row>
    <row r="4014" spans="6:24">
      <c r="F4014" s="6"/>
      <c r="G4014" s="6"/>
      <c r="M4014" s="6"/>
      <c r="T4014" s="6"/>
      <c r="X4014" s="9"/>
    </row>
    <row r="4015" spans="6:24">
      <c r="F4015" s="6"/>
      <c r="G4015" s="6"/>
      <c r="M4015" s="6"/>
      <c r="T4015" s="6"/>
      <c r="X4015" s="9"/>
    </row>
    <row r="4016" spans="6:24">
      <c r="F4016" s="6"/>
      <c r="G4016" s="6"/>
      <c r="M4016" s="6"/>
      <c r="T4016" s="6"/>
      <c r="X4016" s="9"/>
    </row>
    <row r="4017" spans="6:24">
      <c r="F4017" s="6"/>
      <c r="G4017" s="6"/>
      <c r="M4017" s="6"/>
      <c r="T4017" s="6"/>
      <c r="X4017" s="9"/>
    </row>
    <row r="4018" spans="6:24">
      <c r="F4018" s="6"/>
      <c r="G4018" s="6"/>
      <c r="M4018" s="6"/>
      <c r="T4018" s="6"/>
      <c r="X4018" s="9"/>
    </row>
    <row r="4019" spans="6:24">
      <c r="F4019" s="6"/>
      <c r="G4019" s="6"/>
      <c r="M4019" s="6"/>
      <c r="T4019" s="6"/>
      <c r="X4019" s="9"/>
    </row>
    <row r="4020" spans="6:24">
      <c r="F4020" s="6"/>
      <c r="G4020" s="6"/>
      <c r="M4020" s="6"/>
      <c r="T4020" s="6"/>
      <c r="X4020" s="9"/>
    </row>
    <row r="4021" spans="6:24">
      <c r="F4021" s="6"/>
      <c r="G4021" s="6"/>
      <c r="M4021" s="6"/>
      <c r="T4021" s="6"/>
      <c r="X4021" s="9"/>
    </row>
    <row r="4022" spans="6:24">
      <c r="F4022" s="6"/>
      <c r="G4022" s="6"/>
      <c r="T4022" s="6"/>
      <c r="X4022" s="9"/>
    </row>
    <row r="4023" spans="6:24">
      <c r="F4023" s="6"/>
      <c r="G4023" s="6"/>
      <c r="M4023" s="6"/>
      <c r="T4023" s="6"/>
      <c r="X4023" s="9"/>
    </row>
    <row r="4024" spans="6:24">
      <c r="F4024" s="6"/>
      <c r="G4024" s="6"/>
      <c r="T4024" s="6"/>
      <c r="X4024" s="9"/>
    </row>
    <row r="4025" spans="6:24">
      <c r="F4025" s="6"/>
      <c r="G4025" s="6"/>
      <c r="M4025" s="6"/>
      <c r="T4025" s="6"/>
      <c r="X4025" s="9"/>
    </row>
    <row r="4026" spans="6:24">
      <c r="F4026" s="6"/>
      <c r="G4026" s="6"/>
      <c r="M4026" s="6"/>
      <c r="T4026" s="6"/>
      <c r="X4026" s="9"/>
    </row>
    <row r="4027" spans="6:24">
      <c r="F4027" s="6"/>
      <c r="G4027" s="6"/>
      <c r="M4027" s="6"/>
      <c r="T4027" s="6"/>
      <c r="X4027" s="9"/>
    </row>
    <row r="4028" spans="6:24">
      <c r="F4028" s="6"/>
      <c r="G4028" s="6"/>
      <c r="M4028" s="6"/>
      <c r="T4028" s="6"/>
      <c r="X4028" s="9"/>
    </row>
    <row r="4029" spans="6:24">
      <c r="F4029" s="6"/>
      <c r="G4029" s="6"/>
      <c r="M4029" s="6"/>
      <c r="T4029" s="6"/>
      <c r="X4029" s="9"/>
    </row>
    <row r="4030" spans="6:24">
      <c r="F4030" s="6"/>
      <c r="G4030" s="6"/>
      <c r="M4030" s="6"/>
      <c r="T4030" s="6"/>
      <c r="X4030" s="9"/>
    </row>
    <row r="4031" spans="6:24">
      <c r="F4031" s="6"/>
      <c r="G4031" s="6"/>
      <c r="M4031" s="6"/>
      <c r="T4031" s="6"/>
      <c r="X4031" s="9"/>
    </row>
    <row r="4032" spans="6:24">
      <c r="F4032" s="6"/>
      <c r="G4032" s="6"/>
      <c r="M4032" s="6"/>
      <c r="T4032" s="6"/>
      <c r="X4032" s="9"/>
    </row>
    <row r="4033" spans="6:24">
      <c r="F4033" s="6"/>
      <c r="G4033" s="6"/>
      <c r="M4033" s="6"/>
      <c r="T4033" s="6"/>
      <c r="X4033" s="9"/>
    </row>
    <row r="4034" spans="6:24">
      <c r="F4034" s="6"/>
      <c r="G4034" s="6"/>
      <c r="M4034" s="6"/>
      <c r="T4034" s="6"/>
      <c r="X4034" s="9"/>
    </row>
    <row r="4035" spans="6:24">
      <c r="F4035" s="6"/>
      <c r="G4035" s="6"/>
      <c r="M4035" s="6"/>
      <c r="T4035" s="6"/>
      <c r="X4035" s="9"/>
    </row>
    <row r="4036" spans="6:24">
      <c r="F4036" s="6"/>
      <c r="G4036" s="6"/>
      <c r="M4036" s="6"/>
      <c r="T4036" s="6"/>
      <c r="X4036" s="9"/>
    </row>
    <row r="4037" spans="6:24">
      <c r="F4037" s="6"/>
      <c r="G4037" s="6"/>
      <c r="M4037" s="6"/>
      <c r="T4037" s="6"/>
      <c r="X4037" s="9"/>
    </row>
    <row r="4038" spans="6:24">
      <c r="F4038" s="6"/>
      <c r="G4038" s="6"/>
      <c r="T4038" s="6"/>
      <c r="X4038" s="9"/>
    </row>
    <row r="4039" spans="6:24">
      <c r="F4039" s="6"/>
      <c r="G4039" s="6"/>
      <c r="M4039" s="6"/>
      <c r="T4039" s="6"/>
      <c r="X4039" s="9"/>
    </row>
    <row r="4040" spans="6:24">
      <c r="F4040" s="6"/>
      <c r="G4040" s="6"/>
      <c r="T4040" s="6"/>
      <c r="X4040" s="9"/>
    </row>
    <row r="4041" spans="6:24">
      <c r="F4041" s="6"/>
      <c r="G4041" s="6"/>
      <c r="M4041" s="6"/>
      <c r="T4041" s="6"/>
      <c r="X4041" s="9"/>
    </row>
    <row r="4042" spans="6:24">
      <c r="F4042" s="6"/>
      <c r="G4042" s="6"/>
      <c r="M4042" s="6"/>
      <c r="T4042" s="6"/>
      <c r="X4042" s="9"/>
    </row>
    <row r="4043" spans="6:24">
      <c r="F4043" s="6"/>
      <c r="G4043" s="6"/>
      <c r="M4043" s="6"/>
      <c r="T4043" s="6"/>
      <c r="X4043" s="9"/>
    </row>
    <row r="4044" spans="6:24">
      <c r="F4044" s="6"/>
      <c r="G4044" s="6"/>
      <c r="M4044" s="6"/>
      <c r="T4044" s="6"/>
      <c r="X4044" s="9"/>
    </row>
    <row r="4045" spans="6:24">
      <c r="F4045" s="6"/>
      <c r="G4045" s="6"/>
      <c r="M4045" s="6"/>
      <c r="T4045" s="6"/>
      <c r="X4045" s="9"/>
    </row>
    <row r="4046" spans="6:24">
      <c r="F4046" s="6"/>
      <c r="G4046" s="6"/>
      <c r="M4046" s="6"/>
      <c r="T4046" s="6"/>
      <c r="X4046" s="9"/>
    </row>
    <row r="4047" spans="6:24">
      <c r="F4047" s="6"/>
      <c r="G4047" s="6"/>
      <c r="M4047" s="6"/>
      <c r="T4047" s="6"/>
      <c r="X4047" s="9"/>
    </row>
    <row r="4048" spans="6:24">
      <c r="F4048" s="6"/>
      <c r="G4048" s="6"/>
      <c r="M4048" s="6"/>
      <c r="T4048" s="6"/>
      <c r="X4048" s="9"/>
    </row>
    <row r="4049" spans="6:24">
      <c r="F4049" s="6"/>
      <c r="G4049" s="6"/>
      <c r="T4049" s="6"/>
      <c r="X4049" s="9"/>
    </row>
    <row r="4050" spans="6:24">
      <c r="F4050" s="6"/>
      <c r="G4050" s="6"/>
      <c r="M4050" s="6"/>
      <c r="T4050" s="6"/>
      <c r="X4050" s="9"/>
    </row>
    <row r="4051" spans="6:24">
      <c r="F4051" s="6"/>
      <c r="G4051" s="6"/>
      <c r="M4051" s="6"/>
      <c r="T4051" s="6"/>
      <c r="X4051" s="9"/>
    </row>
    <row r="4052" spans="6:24">
      <c r="F4052" s="6"/>
      <c r="G4052" s="6"/>
      <c r="M4052" s="6"/>
      <c r="T4052" s="6"/>
      <c r="X4052" s="9"/>
    </row>
    <row r="4053" spans="6:24">
      <c r="F4053" s="6"/>
      <c r="G4053" s="6"/>
      <c r="M4053" s="6"/>
      <c r="T4053" s="6"/>
      <c r="X4053" s="9"/>
    </row>
    <row r="4054" spans="6:24">
      <c r="F4054" s="6"/>
      <c r="G4054" s="6"/>
      <c r="M4054" s="6"/>
      <c r="T4054" s="6"/>
      <c r="X4054" s="9"/>
    </row>
    <row r="4055" spans="6:24">
      <c r="F4055" s="6"/>
      <c r="G4055" s="6"/>
      <c r="M4055" s="6"/>
      <c r="T4055" s="6"/>
      <c r="X4055" s="9"/>
    </row>
    <row r="4056" spans="6:24">
      <c r="F4056" s="6"/>
      <c r="G4056" s="6"/>
      <c r="M4056" s="6"/>
      <c r="T4056" s="6"/>
      <c r="X4056" s="9"/>
    </row>
    <row r="4057" spans="6:24">
      <c r="F4057" s="6"/>
      <c r="G4057" s="6"/>
      <c r="M4057" s="6"/>
      <c r="T4057" s="6"/>
      <c r="X4057" s="9"/>
    </row>
    <row r="4058" spans="6:24">
      <c r="F4058" s="6"/>
      <c r="G4058" s="6"/>
      <c r="M4058" s="6"/>
      <c r="T4058" s="6"/>
      <c r="X4058" s="9"/>
    </row>
    <row r="4059" spans="6:24">
      <c r="F4059" s="6"/>
      <c r="G4059" s="6"/>
      <c r="M4059" s="6"/>
      <c r="T4059" s="6"/>
      <c r="X4059" s="9"/>
    </row>
    <row r="4060" spans="6:24">
      <c r="F4060" s="6"/>
      <c r="G4060" s="6"/>
      <c r="M4060" s="6"/>
      <c r="T4060" s="6"/>
      <c r="X4060" s="9"/>
    </row>
    <row r="4061" spans="6:24">
      <c r="F4061" s="6"/>
      <c r="G4061" s="6"/>
      <c r="M4061" s="6"/>
      <c r="T4061" s="6"/>
      <c r="X4061" s="9"/>
    </row>
    <row r="4062" spans="6:24">
      <c r="F4062" s="6"/>
      <c r="G4062" s="6"/>
      <c r="M4062" s="6"/>
      <c r="T4062" s="6"/>
      <c r="X4062" s="9"/>
    </row>
    <row r="4063" spans="6:24">
      <c r="F4063" s="6"/>
      <c r="G4063" s="6"/>
      <c r="M4063" s="6"/>
      <c r="T4063" s="6"/>
      <c r="X4063" s="9"/>
    </row>
    <row r="4064" spans="6:24">
      <c r="F4064" s="6"/>
      <c r="G4064" s="6"/>
      <c r="M4064" s="6"/>
      <c r="T4064" s="6"/>
      <c r="X4064" s="9"/>
    </row>
    <row r="4065" spans="6:24">
      <c r="F4065" s="6"/>
      <c r="G4065" s="6"/>
      <c r="M4065" s="6"/>
      <c r="T4065" s="6"/>
      <c r="X4065" s="9"/>
    </row>
    <row r="4066" spans="6:24">
      <c r="F4066" s="6"/>
      <c r="G4066" s="6"/>
      <c r="M4066" s="6"/>
      <c r="T4066" s="6"/>
      <c r="X4066" s="9"/>
    </row>
    <row r="4067" spans="6:24">
      <c r="F4067" s="6"/>
      <c r="G4067" s="6"/>
      <c r="M4067" s="6"/>
      <c r="T4067" s="6"/>
      <c r="X4067" s="9"/>
    </row>
    <row r="4068" spans="6:24">
      <c r="F4068" s="6"/>
      <c r="G4068" s="6"/>
      <c r="M4068" s="6"/>
      <c r="T4068" s="6"/>
      <c r="X4068" s="9"/>
    </row>
    <row r="4069" spans="6:24">
      <c r="F4069" s="6"/>
      <c r="G4069" s="6"/>
      <c r="M4069" s="6"/>
      <c r="T4069" s="6"/>
      <c r="X4069" s="9"/>
    </row>
    <row r="4070" spans="6:24">
      <c r="F4070" s="6"/>
      <c r="G4070" s="6"/>
      <c r="M4070" s="6"/>
      <c r="T4070" s="6"/>
      <c r="X4070" s="9"/>
    </row>
    <row r="4071" spans="6:24">
      <c r="F4071" s="6"/>
      <c r="G4071" s="6"/>
      <c r="M4071" s="6"/>
      <c r="T4071" s="6"/>
      <c r="X4071" s="9"/>
    </row>
    <row r="4072" spans="6:24">
      <c r="F4072" s="6"/>
      <c r="G4072" s="6"/>
      <c r="T4072" s="6"/>
      <c r="X4072" s="9"/>
    </row>
    <row r="4073" spans="6:24">
      <c r="F4073" s="6"/>
      <c r="G4073" s="6"/>
      <c r="T4073" s="6"/>
      <c r="X4073" s="9"/>
    </row>
    <row r="4074" spans="6:24">
      <c r="F4074" s="6"/>
      <c r="G4074" s="6"/>
      <c r="T4074" s="6"/>
      <c r="X4074" s="9"/>
    </row>
    <row r="4075" spans="6:24">
      <c r="F4075" s="6"/>
      <c r="G4075" s="6"/>
      <c r="T4075" s="6"/>
      <c r="X4075" s="9"/>
    </row>
    <row r="4076" spans="6:24">
      <c r="F4076" s="6"/>
      <c r="G4076" s="6"/>
      <c r="T4076" s="6"/>
      <c r="X4076" s="9"/>
    </row>
    <row r="4077" spans="6:24">
      <c r="F4077" s="6"/>
      <c r="G4077" s="6"/>
      <c r="T4077" s="6"/>
      <c r="X4077" s="9"/>
    </row>
    <row r="4078" spans="6:24">
      <c r="F4078" s="6"/>
      <c r="G4078" s="6"/>
      <c r="T4078" s="6"/>
      <c r="X4078" s="9"/>
    </row>
    <row r="4079" spans="6:24">
      <c r="F4079" s="6"/>
      <c r="G4079" s="6"/>
      <c r="T4079" s="6"/>
      <c r="X4079" s="9"/>
    </row>
    <row r="4080" spans="6:24">
      <c r="F4080" s="6"/>
      <c r="G4080" s="6"/>
      <c r="T4080" s="6"/>
      <c r="X4080" s="9"/>
    </row>
    <row r="4081" spans="6:24">
      <c r="F4081" s="6"/>
      <c r="G4081" s="6"/>
      <c r="T4081" s="6"/>
      <c r="X4081" s="9"/>
    </row>
    <row r="4082" spans="6:24">
      <c r="F4082" s="6"/>
      <c r="G4082" s="6"/>
      <c r="T4082" s="6"/>
      <c r="X4082" s="9"/>
    </row>
    <row r="4083" spans="6:24">
      <c r="F4083" s="6"/>
      <c r="G4083" s="6"/>
      <c r="T4083" s="6"/>
      <c r="X4083" s="9"/>
    </row>
    <row r="4084" spans="6:24">
      <c r="F4084" s="6"/>
      <c r="G4084" s="6"/>
      <c r="T4084" s="6"/>
      <c r="X4084" s="9"/>
    </row>
    <row r="4085" spans="6:24">
      <c r="F4085" s="6"/>
      <c r="G4085" s="6"/>
      <c r="T4085" s="6"/>
      <c r="X4085" s="9"/>
    </row>
    <row r="4086" spans="6:24">
      <c r="F4086" s="6"/>
      <c r="G4086" s="6"/>
      <c r="T4086" s="6"/>
      <c r="X4086" s="9"/>
    </row>
    <row r="4087" spans="6:24">
      <c r="F4087" s="6"/>
      <c r="G4087" s="6"/>
      <c r="T4087" s="6"/>
      <c r="X4087" s="9"/>
    </row>
    <row r="4088" spans="6:24">
      <c r="F4088" s="6"/>
      <c r="G4088" s="6"/>
      <c r="T4088" s="6"/>
      <c r="X4088" s="9"/>
    </row>
    <row r="4089" spans="6:24">
      <c r="F4089" s="6"/>
      <c r="G4089" s="6"/>
      <c r="T4089" s="6"/>
      <c r="X4089" s="9"/>
    </row>
    <row r="4090" spans="6:24">
      <c r="F4090" s="6"/>
      <c r="G4090" s="6"/>
      <c r="T4090" s="6"/>
      <c r="X4090" s="9"/>
    </row>
    <row r="4091" spans="6:24">
      <c r="F4091" s="6"/>
      <c r="G4091" s="6"/>
      <c r="T4091" s="6"/>
      <c r="X4091" s="9"/>
    </row>
    <row r="4092" spans="6:24">
      <c r="F4092" s="6"/>
      <c r="G4092" s="6"/>
      <c r="M4092" s="11"/>
      <c r="T4092" s="6"/>
      <c r="X4092" s="9"/>
    </row>
    <row r="4093" spans="6:24">
      <c r="F4093" s="6"/>
      <c r="G4093" s="6"/>
      <c r="M4093" s="12"/>
      <c r="T4093" s="6"/>
      <c r="X4093" s="9"/>
    </row>
    <row r="4094" spans="6:24">
      <c r="F4094" s="6"/>
      <c r="G4094" s="6"/>
      <c r="M4094" s="13"/>
      <c r="T4094" s="6"/>
      <c r="X4094" s="9"/>
    </row>
    <row r="4095" spans="6:24">
      <c r="F4095" s="6"/>
      <c r="G4095" s="6"/>
      <c r="M4095" s="10"/>
      <c r="T4095" s="6"/>
      <c r="X4095" s="9"/>
    </row>
    <row r="4096" spans="6:24">
      <c r="F4096" s="6"/>
      <c r="G4096" s="6"/>
      <c r="M4096" s="11"/>
      <c r="T4096" s="6"/>
      <c r="X4096" s="9"/>
    </row>
    <row r="4097" spans="6:24">
      <c r="F4097" s="6"/>
      <c r="G4097" s="6"/>
      <c r="M4097" s="12"/>
      <c r="T4097" s="6"/>
      <c r="X4097" s="9"/>
    </row>
    <row r="4098" spans="6:24">
      <c r="F4098" s="6"/>
      <c r="G4098" s="6"/>
      <c r="M4098" s="14"/>
      <c r="T4098" s="6"/>
      <c r="X4098" s="9"/>
    </row>
    <row r="4099" spans="6:24">
      <c r="F4099" s="6"/>
      <c r="G4099" s="6"/>
      <c r="M4099" s="15"/>
      <c r="T4099" s="6"/>
      <c r="X4099" s="9"/>
    </row>
    <row r="4100" spans="6:24">
      <c r="F4100" s="6"/>
      <c r="G4100" s="6"/>
      <c r="M4100" s="13"/>
      <c r="T4100" s="6"/>
      <c r="X4100" s="9"/>
    </row>
    <row r="4101" spans="6:24">
      <c r="F4101" s="6"/>
      <c r="G4101" s="6"/>
      <c r="M4101" s="13"/>
      <c r="T4101" s="6"/>
      <c r="X4101" s="9"/>
    </row>
    <row r="4102" spans="6:24">
      <c r="F4102" s="6"/>
      <c r="G4102" s="6"/>
      <c r="M4102" s="10"/>
      <c r="T4102" s="6"/>
      <c r="X4102" s="9"/>
    </row>
    <row r="4103" spans="6:24">
      <c r="F4103" s="6"/>
      <c r="G4103" s="6"/>
      <c r="M4103" s="6"/>
      <c r="T4103" s="6"/>
      <c r="X4103" s="9"/>
    </row>
    <row r="4104" spans="6:24">
      <c r="F4104" s="6"/>
      <c r="G4104" s="6"/>
      <c r="M4104" s="6"/>
      <c r="T4104" s="6"/>
      <c r="X4104" s="9"/>
    </row>
    <row r="4105" spans="6:24">
      <c r="F4105" s="6"/>
      <c r="G4105" s="6"/>
      <c r="M4105" s="6"/>
      <c r="T4105" s="6"/>
      <c r="X4105" s="9"/>
    </row>
    <row r="4106" spans="6:24">
      <c r="F4106" s="6"/>
      <c r="G4106" s="6"/>
      <c r="M4106" s="6"/>
      <c r="T4106" s="6"/>
      <c r="X4106" s="9"/>
    </row>
    <row r="4107" spans="6:24">
      <c r="F4107" s="6"/>
      <c r="G4107" s="6"/>
      <c r="M4107" s="6"/>
      <c r="T4107" s="6"/>
      <c r="X4107" s="9"/>
    </row>
    <row r="4108" spans="6:24">
      <c r="F4108" s="6"/>
      <c r="G4108" s="6"/>
      <c r="M4108" s="6"/>
      <c r="T4108" s="6"/>
      <c r="X4108" s="9"/>
    </row>
    <row r="4109" spans="6:24">
      <c r="F4109" s="6"/>
      <c r="G4109" s="6"/>
      <c r="M4109" s="6"/>
      <c r="T4109" s="6"/>
      <c r="X4109" s="9"/>
    </row>
    <row r="4110" spans="6:24">
      <c r="F4110" s="6"/>
      <c r="G4110" s="6"/>
      <c r="M4110" s="6"/>
      <c r="T4110" s="6"/>
      <c r="X4110" s="9"/>
    </row>
    <row r="4111" spans="6:24">
      <c r="F4111" s="6"/>
      <c r="G4111" s="6"/>
      <c r="M4111" s="6"/>
      <c r="T4111" s="6"/>
      <c r="X4111" s="9"/>
    </row>
    <row r="4112" spans="6:24">
      <c r="F4112" s="6"/>
      <c r="G4112" s="6"/>
      <c r="M4112" s="6"/>
      <c r="T4112" s="6"/>
      <c r="X4112" s="9"/>
    </row>
    <row r="4113" spans="6:24">
      <c r="F4113" s="6"/>
      <c r="G4113" s="6"/>
      <c r="M4113" s="6"/>
      <c r="T4113" s="6"/>
      <c r="X4113" s="9"/>
    </row>
    <row r="4114" spans="6:24">
      <c r="F4114" s="6"/>
      <c r="G4114" s="6"/>
      <c r="M4114" s="6"/>
      <c r="T4114" s="6"/>
      <c r="X4114" s="9"/>
    </row>
    <row r="4115" spans="6:24">
      <c r="F4115" s="6"/>
      <c r="G4115" s="6"/>
      <c r="M4115" s="6"/>
      <c r="T4115" s="6"/>
      <c r="X4115" s="9"/>
    </row>
    <row r="4116" spans="6:24">
      <c r="F4116" s="6"/>
      <c r="G4116" s="6"/>
      <c r="M4116" s="6"/>
      <c r="T4116" s="6"/>
      <c r="X4116" s="9"/>
    </row>
    <row r="4117" spans="6:24">
      <c r="F4117" s="6"/>
      <c r="G4117" s="6"/>
      <c r="M4117" s="6"/>
      <c r="T4117" s="6"/>
      <c r="X4117" s="9"/>
    </row>
    <row r="4118" spans="6:24">
      <c r="F4118" s="6"/>
      <c r="G4118" s="6"/>
      <c r="M4118" s="6"/>
      <c r="T4118" s="6"/>
      <c r="X4118" s="9"/>
    </row>
    <row r="4119" spans="6:24">
      <c r="F4119" s="6"/>
      <c r="G4119" s="6"/>
      <c r="M4119" s="6"/>
      <c r="T4119" s="6"/>
      <c r="X4119" s="9"/>
    </row>
    <row r="4120" spans="6:24">
      <c r="F4120" s="6"/>
      <c r="G4120" s="6"/>
      <c r="T4120" s="6"/>
      <c r="X4120" s="9"/>
    </row>
    <row r="4121" spans="6:24">
      <c r="F4121" s="6"/>
      <c r="G4121" s="6"/>
      <c r="M4121" s="6"/>
      <c r="T4121" s="6"/>
      <c r="X4121" s="9"/>
    </row>
    <row r="4122" spans="6:24">
      <c r="F4122" s="6"/>
      <c r="G4122" s="6"/>
      <c r="T4122" s="6"/>
      <c r="X4122" s="9"/>
    </row>
    <row r="4123" spans="6:24">
      <c r="F4123" s="6"/>
      <c r="G4123" s="6"/>
      <c r="M4123" s="6"/>
      <c r="T4123" s="6"/>
      <c r="X4123" s="9"/>
    </row>
    <row r="4124" spans="6:24">
      <c r="F4124" s="6"/>
      <c r="G4124" s="6"/>
      <c r="M4124" s="6"/>
      <c r="T4124" s="6"/>
      <c r="X4124" s="9"/>
    </row>
    <row r="4125" spans="6:24">
      <c r="F4125" s="6"/>
      <c r="G4125" s="6"/>
      <c r="M4125" s="6"/>
      <c r="T4125" s="6"/>
      <c r="X4125" s="9"/>
    </row>
    <row r="4126" spans="6:24">
      <c r="F4126" s="6"/>
      <c r="G4126" s="6"/>
      <c r="M4126" s="6"/>
      <c r="T4126" s="6"/>
      <c r="X4126" s="9"/>
    </row>
    <row r="4127" spans="6:24">
      <c r="F4127" s="6"/>
      <c r="G4127" s="6"/>
      <c r="M4127" s="6"/>
      <c r="T4127" s="6"/>
      <c r="X4127" s="9"/>
    </row>
    <row r="4128" spans="6:24">
      <c r="F4128" s="6"/>
      <c r="G4128" s="6"/>
      <c r="M4128" s="6"/>
      <c r="T4128" s="6"/>
      <c r="X4128" s="9"/>
    </row>
    <row r="4129" spans="6:24">
      <c r="F4129" s="6"/>
      <c r="G4129" s="6"/>
      <c r="M4129" s="6"/>
      <c r="T4129" s="6"/>
      <c r="X4129" s="9"/>
    </row>
    <row r="4130" spans="6:24">
      <c r="F4130" s="6"/>
      <c r="G4130" s="6"/>
      <c r="M4130" s="6"/>
      <c r="T4130" s="6"/>
      <c r="X4130" s="9"/>
    </row>
    <row r="4131" spans="6:24">
      <c r="F4131" s="6"/>
      <c r="G4131" s="6"/>
      <c r="M4131" s="6"/>
      <c r="T4131" s="6"/>
      <c r="X4131" s="9"/>
    </row>
    <row r="4132" spans="6:24">
      <c r="F4132" s="6"/>
      <c r="G4132" s="6"/>
      <c r="M4132" s="6"/>
      <c r="T4132" s="6"/>
      <c r="X4132" s="9"/>
    </row>
    <row r="4133" spans="6:24">
      <c r="F4133" s="6"/>
      <c r="G4133" s="6"/>
      <c r="M4133" s="6"/>
      <c r="T4133" s="6"/>
      <c r="X4133" s="9"/>
    </row>
    <row r="4134" spans="6:24">
      <c r="F4134" s="6"/>
      <c r="G4134" s="6"/>
      <c r="M4134" s="6"/>
      <c r="T4134" s="6"/>
      <c r="X4134" s="9"/>
    </row>
    <row r="4135" spans="6:24">
      <c r="F4135" s="6"/>
      <c r="G4135" s="6"/>
      <c r="M4135" s="6"/>
      <c r="T4135" s="6"/>
      <c r="X4135" s="9"/>
    </row>
    <row r="4136" spans="6:24">
      <c r="F4136" s="6"/>
      <c r="G4136" s="6"/>
      <c r="T4136" s="6"/>
      <c r="X4136" s="9"/>
    </row>
    <row r="4137" spans="6:24">
      <c r="F4137" s="6"/>
      <c r="G4137" s="6"/>
      <c r="M4137" s="6"/>
      <c r="T4137" s="6"/>
      <c r="X4137" s="9"/>
    </row>
    <row r="4138" spans="6:24">
      <c r="F4138" s="6"/>
      <c r="G4138" s="6"/>
      <c r="T4138" s="6"/>
      <c r="X4138" s="9"/>
    </row>
    <row r="4139" spans="6:24">
      <c r="F4139" s="6"/>
      <c r="G4139" s="6"/>
      <c r="M4139" s="6"/>
      <c r="T4139" s="6"/>
      <c r="X4139" s="9"/>
    </row>
    <row r="4140" spans="6:24">
      <c r="F4140" s="6"/>
      <c r="G4140" s="6"/>
      <c r="M4140" s="6"/>
      <c r="T4140" s="6"/>
      <c r="X4140" s="9"/>
    </row>
    <row r="4141" spans="6:24">
      <c r="F4141" s="6"/>
      <c r="G4141" s="6"/>
      <c r="M4141" s="6"/>
      <c r="T4141" s="6"/>
      <c r="X4141" s="9"/>
    </row>
    <row r="4142" spans="6:24">
      <c r="F4142" s="6"/>
      <c r="G4142" s="6"/>
      <c r="M4142" s="6"/>
      <c r="T4142" s="6"/>
      <c r="X4142" s="9"/>
    </row>
    <row r="4143" spans="6:24">
      <c r="F4143" s="6"/>
      <c r="G4143" s="6"/>
      <c r="M4143" s="6"/>
      <c r="T4143" s="6"/>
      <c r="X4143" s="9"/>
    </row>
    <row r="4144" spans="6:24">
      <c r="F4144" s="6"/>
      <c r="G4144" s="6"/>
      <c r="M4144" s="6"/>
      <c r="T4144" s="6"/>
      <c r="X4144" s="9"/>
    </row>
    <row r="4145" spans="6:24">
      <c r="F4145" s="6"/>
      <c r="G4145" s="6"/>
      <c r="M4145" s="6"/>
      <c r="T4145" s="6"/>
      <c r="X4145" s="9"/>
    </row>
    <row r="4146" spans="6:24">
      <c r="F4146" s="6"/>
      <c r="G4146" s="6"/>
      <c r="M4146" s="6"/>
      <c r="T4146" s="6"/>
      <c r="X4146" s="9"/>
    </row>
    <row r="4147" spans="6:24">
      <c r="F4147" s="6"/>
      <c r="G4147" s="6"/>
      <c r="T4147" s="6"/>
      <c r="X4147" s="9"/>
    </row>
    <row r="4148" spans="6:24">
      <c r="F4148" s="6"/>
      <c r="G4148" s="6"/>
      <c r="M4148" s="6"/>
      <c r="T4148" s="6"/>
      <c r="X4148" s="9"/>
    </row>
    <row r="4149" spans="6:24">
      <c r="F4149" s="6"/>
      <c r="G4149" s="6"/>
      <c r="M4149" s="6"/>
      <c r="T4149" s="6"/>
      <c r="X4149" s="9"/>
    </row>
    <row r="4150" spans="6:24">
      <c r="F4150" s="6"/>
      <c r="G4150" s="6"/>
      <c r="M4150" s="6"/>
      <c r="T4150" s="6"/>
      <c r="X4150" s="9"/>
    </row>
    <row r="4151" spans="6:24">
      <c r="F4151" s="6"/>
      <c r="G4151" s="6"/>
      <c r="M4151" s="6"/>
      <c r="T4151" s="6"/>
      <c r="X4151" s="9"/>
    </row>
    <row r="4152" spans="6:24">
      <c r="F4152" s="6"/>
      <c r="G4152" s="6"/>
      <c r="M4152" s="6"/>
      <c r="T4152" s="6"/>
      <c r="X4152" s="9"/>
    </row>
    <row r="4153" spans="6:24">
      <c r="F4153" s="6"/>
      <c r="G4153" s="6"/>
      <c r="M4153" s="6"/>
      <c r="T4153" s="6"/>
      <c r="X4153" s="9"/>
    </row>
    <row r="4154" spans="6:24">
      <c r="F4154" s="6"/>
      <c r="G4154" s="6"/>
      <c r="M4154" s="6"/>
      <c r="T4154" s="6"/>
      <c r="X4154" s="9"/>
    </row>
    <row r="4155" spans="6:24">
      <c r="F4155" s="6"/>
      <c r="G4155" s="6"/>
      <c r="M4155" s="6"/>
      <c r="T4155" s="6"/>
      <c r="X4155" s="9"/>
    </row>
    <row r="4156" spans="6:24">
      <c r="F4156" s="6"/>
      <c r="G4156" s="6"/>
      <c r="M4156" s="6"/>
      <c r="T4156" s="6"/>
      <c r="X4156" s="9"/>
    </row>
    <row r="4157" spans="6:24">
      <c r="F4157" s="6"/>
      <c r="G4157" s="6"/>
      <c r="M4157" s="6"/>
      <c r="T4157" s="6"/>
      <c r="X4157" s="9"/>
    </row>
    <row r="4158" spans="6:24">
      <c r="F4158" s="6"/>
      <c r="G4158" s="6"/>
      <c r="M4158" s="6"/>
      <c r="T4158" s="6"/>
      <c r="X4158" s="9"/>
    </row>
    <row r="4159" spans="6:24">
      <c r="F4159" s="6"/>
      <c r="G4159" s="6"/>
      <c r="M4159" s="6"/>
      <c r="T4159" s="6"/>
      <c r="X4159" s="9"/>
    </row>
    <row r="4160" spans="6:24">
      <c r="F4160" s="6"/>
      <c r="G4160" s="6"/>
      <c r="M4160" s="6"/>
      <c r="T4160" s="6"/>
      <c r="X4160" s="9"/>
    </row>
    <row r="4161" spans="6:24">
      <c r="F4161" s="6"/>
      <c r="G4161" s="6"/>
      <c r="M4161" s="6"/>
      <c r="T4161" s="6"/>
      <c r="X4161" s="9"/>
    </row>
    <row r="4162" spans="6:24">
      <c r="F4162" s="6"/>
      <c r="G4162" s="6"/>
      <c r="M4162" s="6"/>
      <c r="T4162" s="6"/>
      <c r="X4162" s="9"/>
    </row>
    <row r="4163" spans="6:24">
      <c r="F4163" s="6"/>
      <c r="G4163" s="6"/>
      <c r="M4163" s="6"/>
      <c r="T4163" s="6"/>
      <c r="X4163" s="9"/>
    </row>
    <row r="4164" spans="6:24">
      <c r="F4164" s="6"/>
      <c r="G4164" s="6"/>
      <c r="M4164" s="6"/>
      <c r="T4164" s="6"/>
      <c r="X4164" s="9"/>
    </row>
    <row r="4165" spans="6:24">
      <c r="F4165" s="6"/>
      <c r="G4165" s="6"/>
      <c r="M4165" s="6"/>
      <c r="T4165" s="6"/>
      <c r="X4165" s="9"/>
    </row>
    <row r="4166" spans="6:24">
      <c r="F4166" s="6"/>
      <c r="G4166" s="6"/>
      <c r="M4166" s="6"/>
      <c r="T4166" s="6"/>
      <c r="X4166" s="9"/>
    </row>
    <row r="4167" spans="6:24">
      <c r="F4167" s="6"/>
      <c r="G4167" s="6"/>
      <c r="M4167" s="6"/>
      <c r="T4167" s="6"/>
      <c r="X4167" s="9"/>
    </row>
    <row r="4168" spans="6:24">
      <c r="F4168" s="6"/>
      <c r="G4168" s="6"/>
      <c r="M4168" s="6"/>
      <c r="T4168" s="6"/>
      <c r="X4168" s="9"/>
    </row>
    <row r="4169" spans="6:24">
      <c r="F4169" s="6"/>
      <c r="G4169" s="6"/>
      <c r="M4169" s="6"/>
      <c r="T4169" s="6"/>
      <c r="X4169" s="9"/>
    </row>
    <row r="4170" spans="6:24">
      <c r="F4170" s="6"/>
      <c r="G4170" s="6"/>
      <c r="M4170" s="6"/>
      <c r="T4170" s="6"/>
      <c r="X4170" s="9"/>
    </row>
    <row r="4171" spans="6:24">
      <c r="F4171" s="6"/>
      <c r="G4171" s="6"/>
      <c r="M4171" s="6"/>
      <c r="T4171" s="6"/>
      <c r="X4171" s="9"/>
    </row>
    <row r="4172" spans="6:24">
      <c r="F4172" s="6"/>
      <c r="G4172" s="6"/>
      <c r="T4172" s="6"/>
      <c r="X4172" s="9"/>
    </row>
    <row r="4173" spans="6:24">
      <c r="F4173" s="6"/>
      <c r="G4173" s="6"/>
      <c r="T4173" s="6"/>
      <c r="X4173" s="9"/>
    </row>
    <row r="4174" spans="6:24">
      <c r="F4174" s="6"/>
      <c r="G4174" s="6"/>
      <c r="T4174" s="6"/>
      <c r="X4174" s="9"/>
    </row>
    <row r="4175" spans="6:24">
      <c r="F4175" s="6"/>
      <c r="G4175" s="6"/>
      <c r="T4175" s="6"/>
      <c r="X4175" s="9"/>
    </row>
    <row r="4176" spans="6:24">
      <c r="F4176" s="6"/>
      <c r="G4176" s="6"/>
      <c r="T4176" s="6"/>
      <c r="X4176" s="9"/>
    </row>
    <row r="4177" spans="6:24">
      <c r="F4177" s="6"/>
      <c r="G4177" s="6"/>
      <c r="T4177" s="6"/>
      <c r="X4177" s="9"/>
    </row>
    <row r="4178" spans="6:24">
      <c r="F4178" s="6"/>
      <c r="G4178" s="6"/>
      <c r="T4178" s="6"/>
      <c r="X4178" s="9"/>
    </row>
    <row r="4179" spans="6:24">
      <c r="F4179" s="6"/>
      <c r="G4179" s="6"/>
      <c r="T4179" s="6"/>
      <c r="X4179" s="9"/>
    </row>
    <row r="4180" spans="6:24">
      <c r="F4180" s="6"/>
      <c r="G4180" s="6"/>
      <c r="T4180" s="6"/>
      <c r="X4180" s="9"/>
    </row>
    <row r="4181" spans="6:24">
      <c r="F4181" s="6"/>
      <c r="G4181" s="6"/>
      <c r="T4181" s="6"/>
      <c r="X4181" s="9"/>
    </row>
    <row r="4182" spans="6:24">
      <c r="F4182" s="6"/>
      <c r="G4182" s="6"/>
      <c r="T4182" s="6"/>
      <c r="X4182" s="9"/>
    </row>
    <row r="4183" spans="6:24">
      <c r="F4183" s="6"/>
      <c r="G4183" s="6"/>
      <c r="T4183" s="6"/>
      <c r="X4183" s="9"/>
    </row>
    <row r="4184" spans="6:24">
      <c r="F4184" s="6"/>
      <c r="G4184" s="6"/>
      <c r="T4184" s="6"/>
      <c r="X4184" s="9"/>
    </row>
    <row r="4185" spans="6:24">
      <c r="F4185" s="6"/>
      <c r="G4185" s="6"/>
      <c r="T4185" s="6"/>
      <c r="X4185" s="9"/>
    </row>
    <row r="4186" spans="6:24">
      <c r="F4186" s="6"/>
      <c r="G4186" s="6"/>
      <c r="T4186" s="6"/>
      <c r="X4186" s="9"/>
    </row>
    <row r="4187" spans="6:24">
      <c r="F4187" s="6"/>
      <c r="G4187" s="6"/>
      <c r="T4187" s="6"/>
      <c r="X4187" s="9"/>
    </row>
    <row r="4188" spans="6:24">
      <c r="F4188" s="6"/>
      <c r="G4188" s="6"/>
      <c r="T4188" s="6"/>
      <c r="X4188" s="9"/>
    </row>
    <row r="4189" spans="6:24">
      <c r="F4189" s="6"/>
      <c r="G4189" s="6"/>
      <c r="T4189" s="6"/>
      <c r="X4189" s="9"/>
    </row>
    <row r="4190" spans="6:24">
      <c r="F4190" s="6"/>
      <c r="G4190" s="6"/>
      <c r="T4190" s="6"/>
      <c r="X4190" s="9"/>
    </row>
    <row r="4191" spans="6:24">
      <c r="F4191" s="6"/>
      <c r="G4191" s="6"/>
      <c r="T4191" s="6"/>
      <c r="X4191" s="9"/>
    </row>
    <row r="4192" spans="6:24">
      <c r="F4192" s="6"/>
      <c r="G4192" s="6"/>
      <c r="M4192" s="11"/>
      <c r="T4192" s="6"/>
      <c r="X4192" s="9"/>
    </row>
    <row r="4193" spans="6:24">
      <c r="F4193" s="6"/>
      <c r="G4193" s="6"/>
      <c r="M4193" s="12"/>
      <c r="T4193" s="6"/>
      <c r="X4193" s="9"/>
    </row>
    <row r="4194" spans="6:24">
      <c r="F4194" s="6"/>
      <c r="G4194" s="6"/>
      <c r="M4194" s="13"/>
      <c r="T4194" s="6"/>
      <c r="X4194" s="9"/>
    </row>
    <row r="4195" spans="6:24">
      <c r="F4195" s="6"/>
      <c r="G4195" s="6"/>
      <c r="M4195" s="10"/>
      <c r="T4195" s="6"/>
      <c r="X4195" s="9"/>
    </row>
    <row r="4196" spans="6:24">
      <c r="F4196" s="6"/>
      <c r="G4196" s="6"/>
      <c r="M4196" s="11"/>
      <c r="T4196" s="6"/>
      <c r="X4196" s="9"/>
    </row>
    <row r="4197" spans="6:24">
      <c r="F4197" s="6"/>
      <c r="G4197" s="6"/>
      <c r="M4197" s="12"/>
      <c r="T4197" s="6"/>
      <c r="X4197" s="9"/>
    </row>
    <row r="4198" spans="6:24">
      <c r="F4198" s="6"/>
      <c r="G4198" s="6"/>
      <c r="M4198" s="14"/>
      <c r="T4198" s="6"/>
      <c r="X4198" s="9"/>
    </row>
    <row r="4199" spans="6:24">
      <c r="F4199" s="6"/>
      <c r="G4199" s="6"/>
      <c r="M4199" s="15"/>
      <c r="T4199" s="6"/>
      <c r="X4199" s="9"/>
    </row>
    <row r="4200" spans="6:24">
      <c r="F4200" s="6"/>
      <c r="G4200" s="6"/>
      <c r="M4200" s="13"/>
      <c r="T4200" s="6"/>
      <c r="X4200" s="9"/>
    </row>
    <row r="4201" spans="6:24">
      <c r="F4201" s="6"/>
      <c r="G4201" s="6"/>
      <c r="M4201" s="13"/>
      <c r="T4201" s="6"/>
      <c r="X4201" s="9"/>
    </row>
    <row r="4202" spans="6:24">
      <c r="F4202" s="6"/>
      <c r="G4202" s="6"/>
      <c r="M4202" s="10"/>
      <c r="T4202" s="6"/>
      <c r="X4202" s="9"/>
    </row>
    <row r="4203" spans="6:24">
      <c r="F4203" s="6"/>
      <c r="G4203" s="6"/>
      <c r="M4203" s="6"/>
      <c r="T4203" s="6"/>
      <c r="X4203" s="9"/>
    </row>
    <row r="4204" spans="6:24">
      <c r="F4204" s="6"/>
      <c r="G4204" s="6"/>
      <c r="M4204" s="6"/>
      <c r="T4204" s="6"/>
      <c r="X4204" s="9"/>
    </row>
    <row r="4205" spans="6:24">
      <c r="F4205" s="6"/>
      <c r="G4205" s="6"/>
      <c r="M4205" s="6"/>
      <c r="T4205" s="6"/>
      <c r="X4205" s="9"/>
    </row>
    <row r="4206" spans="6:24">
      <c r="F4206" s="6"/>
      <c r="G4206" s="6"/>
      <c r="M4206" s="6"/>
      <c r="T4206" s="6"/>
      <c r="X4206" s="9"/>
    </row>
    <row r="4207" spans="6:24">
      <c r="F4207" s="6"/>
      <c r="G4207" s="6"/>
      <c r="M4207" s="6"/>
      <c r="T4207" s="6"/>
      <c r="X4207" s="9"/>
    </row>
    <row r="4208" spans="6:24">
      <c r="F4208" s="6"/>
      <c r="G4208" s="6"/>
      <c r="M4208" s="6"/>
      <c r="T4208" s="6"/>
      <c r="X4208" s="9"/>
    </row>
    <row r="4209" spans="6:24">
      <c r="F4209" s="6"/>
      <c r="G4209" s="6"/>
      <c r="M4209" s="6"/>
      <c r="T4209" s="6"/>
      <c r="X4209" s="9"/>
    </row>
    <row r="4210" spans="6:24">
      <c r="F4210" s="6"/>
      <c r="G4210" s="6"/>
      <c r="M4210" s="6"/>
      <c r="T4210" s="6"/>
      <c r="X4210" s="9"/>
    </row>
    <row r="4211" spans="6:24">
      <c r="F4211" s="6"/>
      <c r="G4211" s="6"/>
      <c r="M4211" s="6"/>
      <c r="T4211" s="6"/>
      <c r="X4211" s="9"/>
    </row>
    <row r="4212" spans="6:24">
      <c r="F4212" s="6"/>
      <c r="G4212" s="6"/>
      <c r="M4212" s="6"/>
      <c r="T4212" s="6"/>
      <c r="X4212" s="9"/>
    </row>
    <row r="4213" spans="6:24">
      <c r="F4213" s="6"/>
      <c r="G4213" s="6"/>
      <c r="M4213" s="6"/>
      <c r="T4213" s="6"/>
      <c r="X4213" s="9"/>
    </row>
    <row r="4214" spans="6:24">
      <c r="F4214" s="6"/>
      <c r="G4214" s="6"/>
      <c r="M4214" s="6"/>
      <c r="T4214" s="6"/>
      <c r="X4214" s="9"/>
    </row>
    <row r="4215" spans="6:24">
      <c r="F4215" s="6"/>
      <c r="G4215" s="6"/>
      <c r="M4215" s="6"/>
      <c r="T4215" s="6"/>
      <c r="X4215" s="9"/>
    </row>
    <row r="4216" spans="6:24">
      <c r="F4216" s="6"/>
      <c r="G4216" s="6"/>
      <c r="M4216" s="6"/>
      <c r="T4216" s="6"/>
      <c r="X4216" s="9"/>
    </row>
    <row r="4217" spans="6:24">
      <c r="F4217" s="6"/>
      <c r="G4217" s="6"/>
      <c r="M4217" s="6"/>
      <c r="T4217" s="6"/>
      <c r="X4217" s="9"/>
    </row>
    <row r="4218" spans="6:24">
      <c r="F4218" s="6"/>
      <c r="G4218" s="6"/>
      <c r="M4218" s="6"/>
      <c r="T4218" s="6"/>
      <c r="X4218" s="9"/>
    </row>
    <row r="4219" spans="6:24">
      <c r="F4219" s="6"/>
      <c r="G4219" s="6"/>
      <c r="M4219" s="6"/>
      <c r="T4219" s="6"/>
      <c r="X4219" s="9"/>
    </row>
    <row r="4220" spans="6:24">
      <c r="F4220" s="6"/>
      <c r="G4220" s="6"/>
      <c r="T4220" s="6"/>
      <c r="X4220" s="9"/>
    </row>
    <row r="4221" spans="6:24">
      <c r="F4221" s="6"/>
      <c r="G4221" s="6"/>
      <c r="M4221" s="6"/>
      <c r="T4221" s="6"/>
      <c r="X4221" s="9"/>
    </row>
    <row r="4222" spans="6:24">
      <c r="F4222" s="6"/>
      <c r="G4222" s="6"/>
      <c r="T4222" s="6"/>
      <c r="X4222" s="9"/>
    </row>
    <row r="4223" spans="6:24">
      <c r="F4223" s="6"/>
      <c r="G4223" s="6"/>
      <c r="M4223" s="6"/>
      <c r="T4223" s="6"/>
      <c r="X4223" s="9"/>
    </row>
    <row r="4224" spans="6:24">
      <c r="F4224" s="6"/>
      <c r="G4224" s="6"/>
      <c r="M4224" s="6"/>
      <c r="T4224" s="6"/>
      <c r="X4224" s="9"/>
    </row>
    <row r="4225" spans="6:24">
      <c r="F4225" s="6"/>
      <c r="G4225" s="6"/>
      <c r="M4225" s="6"/>
      <c r="T4225" s="6"/>
      <c r="X4225" s="9"/>
    </row>
    <row r="4226" spans="6:24">
      <c r="F4226" s="6"/>
      <c r="G4226" s="6"/>
      <c r="M4226" s="6"/>
      <c r="T4226" s="6"/>
      <c r="X4226" s="9"/>
    </row>
    <row r="4227" spans="6:24">
      <c r="F4227" s="6"/>
      <c r="G4227" s="6"/>
      <c r="M4227" s="6"/>
      <c r="T4227" s="6"/>
      <c r="X4227" s="9"/>
    </row>
    <row r="4228" spans="6:24">
      <c r="F4228" s="6"/>
      <c r="G4228" s="6"/>
      <c r="M4228" s="6"/>
      <c r="T4228" s="6"/>
      <c r="X4228" s="9"/>
    </row>
    <row r="4229" spans="6:24">
      <c r="F4229" s="6"/>
      <c r="G4229" s="6"/>
      <c r="M4229" s="6"/>
      <c r="T4229" s="6"/>
      <c r="X4229" s="9"/>
    </row>
    <row r="4230" spans="6:24">
      <c r="F4230" s="6"/>
      <c r="G4230" s="6"/>
      <c r="M4230" s="6"/>
      <c r="T4230" s="6"/>
      <c r="X4230" s="9"/>
    </row>
    <row r="4231" spans="6:24">
      <c r="F4231" s="6"/>
      <c r="G4231" s="6"/>
      <c r="M4231" s="6"/>
      <c r="T4231" s="6"/>
      <c r="X4231" s="9"/>
    </row>
    <row r="4232" spans="6:24">
      <c r="F4232" s="6"/>
      <c r="G4232" s="6"/>
      <c r="M4232" s="6"/>
      <c r="T4232" s="6"/>
      <c r="X4232" s="9"/>
    </row>
    <row r="4233" spans="6:24">
      <c r="F4233" s="6"/>
      <c r="G4233" s="6"/>
      <c r="M4233" s="6"/>
      <c r="T4233" s="6"/>
      <c r="X4233" s="9"/>
    </row>
    <row r="4234" spans="6:24">
      <c r="F4234" s="6"/>
      <c r="G4234" s="6"/>
      <c r="M4234" s="6"/>
      <c r="T4234" s="6"/>
      <c r="X4234" s="9"/>
    </row>
    <row r="4235" spans="6:24">
      <c r="F4235" s="6"/>
      <c r="G4235" s="6"/>
      <c r="M4235" s="6"/>
      <c r="T4235" s="6"/>
      <c r="X4235" s="9"/>
    </row>
    <row r="4236" spans="6:24">
      <c r="F4236" s="6"/>
      <c r="G4236" s="6"/>
      <c r="T4236" s="6"/>
      <c r="X4236" s="9"/>
    </row>
    <row r="4237" spans="6:24">
      <c r="F4237" s="6"/>
      <c r="G4237" s="6"/>
      <c r="M4237" s="6"/>
      <c r="T4237" s="6"/>
      <c r="X4237" s="9"/>
    </row>
    <row r="4238" spans="6:24">
      <c r="F4238" s="6"/>
      <c r="G4238" s="6"/>
      <c r="T4238" s="6"/>
      <c r="X4238" s="9"/>
    </row>
    <row r="4239" spans="6:24">
      <c r="F4239" s="6"/>
      <c r="G4239" s="6"/>
      <c r="M4239" s="6"/>
      <c r="T4239" s="6"/>
      <c r="X4239" s="9"/>
    </row>
    <row r="4240" spans="6:24">
      <c r="F4240" s="6"/>
      <c r="G4240" s="6"/>
      <c r="M4240" s="6"/>
      <c r="T4240" s="6"/>
      <c r="X4240" s="9"/>
    </row>
    <row r="4241" spans="6:24">
      <c r="F4241" s="6"/>
      <c r="G4241" s="6"/>
      <c r="M4241" s="6"/>
      <c r="T4241" s="6"/>
      <c r="X4241" s="9"/>
    </row>
    <row r="4242" spans="6:24">
      <c r="F4242" s="6"/>
      <c r="G4242" s="6"/>
      <c r="M4242" s="6"/>
      <c r="T4242" s="6"/>
      <c r="X4242" s="9"/>
    </row>
    <row r="4243" spans="6:24">
      <c r="F4243" s="6"/>
      <c r="G4243" s="6"/>
      <c r="M4243" s="6"/>
      <c r="T4243" s="6"/>
      <c r="X4243" s="9"/>
    </row>
    <row r="4244" spans="6:24">
      <c r="F4244" s="6"/>
      <c r="G4244" s="6"/>
      <c r="M4244" s="6"/>
      <c r="T4244" s="6"/>
      <c r="X4244" s="9"/>
    </row>
    <row r="4245" spans="6:24">
      <c r="F4245" s="6"/>
      <c r="G4245" s="6"/>
      <c r="M4245" s="6"/>
      <c r="T4245" s="6"/>
      <c r="X4245" s="9"/>
    </row>
    <row r="4246" spans="6:24">
      <c r="F4246" s="6"/>
      <c r="G4246" s="6"/>
      <c r="M4246" s="6"/>
      <c r="T4246" s="6"/>
      <c r="X4246" s="9"/>
    </row>
    <row r="4247" spans="6:24">
      <c r="F4247" s="6"/>
      <c r="G4247" s="6"/>
      <c r="T4247" s="6"/>
      <c r="X4247" s="9"/>
    </row>
    <row r="4248" spans="6:24">
      <c r="F4248" s="6"/>
      <c r="G4248" s="6"/>
      <c r="M4248" s="6"/>
      <c r="T4248" s="6"/>
      <c r="X4248" s="9"/>
    </row>
    <row r="4249" spans="6:24">
      <c r="F4249" s="6"/>
      <c r="G4249" s="6"/>
      <c r="M4249" s="6"/>
      <c r="T4249" s="6"/>
      <c r="X4249" s="9"/>
    </row>
    <row r="4250" spans="6:24">
      <c r="F4250" s="6"/>
      <c r="G4250" s="6"/>
      <c r="M4250" s="6"/>
      <c r="T4250" s="6"/>
      <c r="X4250" s="9"/>
    </row>
    <row r="4251" spans="6:24">
      <c r="F4251" s="6"/>
      <c r="G4251" s="6"/>
      <c r="M4251" s="6"/>
      <c r="T4251" s="6"/>
      <c r="X4251" s="9"/>
    </row>
    <row r="4252" spans="6:24">
      <c r="F4252" s="6"/>
      <c r="G4252" s="6"/>
      <c r="M4252" s="6"/>
      <c r="T4252" s="6"/>
      <c r="X4252" s="9"/>
    </row>
    <row r="4253" spans="6:24">
      <c r="F4253" s="6"/>
      <c r="G4253" s="6"/>
      <c r="M4253" s="6"/>
      <c r="T4253" s="6"/>
      <c r="X4253" s="9"/>
    </row>
    <row r="4254" spans="6:24">
      <c r="F4254" s="6"/>
      <c r="G4254" s="6"/>
      <c r="M4254" s="6"/>
      <c r="T4254" s="6"/>
      <c r="X4254" s="9"/>
    </row>
    <row r="4255" spans="6:24">
      <c r="F4255" s="6"/>
      <c r="G4255" s="6"/>
      <c r="M4255" s="6"/>
      <c r="T4255" s="6"/>
      <c r="X4255" s="9"/>
    </row>
    <row r="4256" spans="6:24">
      <c r="F4256" s="6"/>
      <c r="G4256" s="6"/>
      <c r="M4256" s="6"/>
      <c r="T4256" s="6"/>
      <c r="X4256" s="9"/>
    </row>
    <row r="4257" spans="6:24">
      <c r="F4257" s="6"/>
      <c r="G4257" s="6"/>
      <c r="M4257" s="6"/>
      <c r="T4257" s="6"/>
      <c r="X4257" s="9"/>
    </row>
    <row r="4258" spans="6:24">
      <c r="F4258" s="6"/>
      <c r="G4258" s="6"/>
      <c r="M4258" s="6"/>
      <c r="T4258" s="6"/>
      <c r="X4258" s="9"/>
    </row>
    <row r="4259" spans="6:24">
      <c r="F4259" s="6"/>
      <c r="G4259" s="6"/>
      <c r="M4259" s="6"/>
      <c r="T4259" s="6"/>
      <c r="X4259" s="9"/>
    </row>
    <row r="4260" spans="6:24">
      <c r="F4260" s="6"/>
      <c r="G4260" s="6"/>
      <c r="M4260" s="6"/>
      <c r="T4260" s="6"/>
      <c r="X4260" s="9"/>
    </row>
    <row r="4261" spans="6:24">
      <c r="F4261" s="6"/>
      <c r="G4261" s="6"/>
      <c r="M4261" s="6"/>
      <c r="T4261" s="6"/>
      <c r="X4261" s="9"/>
    </row>
    <row r="4262" spans="6:24">
      <c r="F4262" s="6"/>
      <c r="G4262" s="6"/>
      <c r="M4262" s="6"/>
      <c r="T4262" s="6"/>
      <c r="X4262" s="9"/>
    </row>
    <row r="4263" spans="6:24">
      <c r="F4263" s="6"/>
      <c r="G4263" s="6"/>
      <c r="M4263" s="6"/>
      <c r="T4263" s="6"/>
      <c r="X4263" s="9"/>
    </row>
    <row r="4264" spans="6:24">
      <c r="F4264" s="6"/>
      <c r="G4264" s="6"/>
      <c r="M4264" s="6"/>
      <c r="T4264" s="6"/>
      <c r="X4264" s="9"/>
    </row>
    <row r="4265" spans="6:24">
      <c r="F4265" s="6"/>
      <c r="G4265" s="6"/>
      <c r="M4265" s="6"/>
      <c r="T4265" s="6"/>
      <c r="X4265" s="9"/>
    </row>
    <row r="4266" spans="6:24">
      <c r="F4266" s="6"/>
      <c r="G4266" s="6"/>
      <c r="M4266" s="6"/>
      <c r="T4266" s="6"/>
      <c r="X4266" s="9"/>
    </row>
    <row r="4267" spans="6:24">
      <c r="F4267" s="6"/>
      <c r="G4267" s="6"/>
      <c r="M4267" s="6"/>
      <c r="T4267" s="6"/>
      <c r="X4267" s="9"/>
    </row>
    <row r="4268" spans="6:24">
      <c r="F4268" s="6"/>
      <c r="G4268" s="6"/>
      <c r="M4268" s="6"/>
      <c r="T4268" s="6"/>
      <c r="X4268" s="9"/>
    </row>
    <row r="4269" spans="6:24">
      <c r="F4269" s="6"/>
      <c r="G4269" s="6"/>
      <c r="M4269" s="6"/>
      <c r="T4269" s="6"/>
      <c r="X4269" s="9"/>
    </row>
    <row r="4270" spans="6:24">
      <c r="F4270" s="6"/>
      <c r="G4270" s="6"/>
      <c r="T4270" s="6"/>
      <c r="X4270" s="9"/>
    </row>
    <row r="4271" spans="6:24">
      <c r="F4271" s="6"/>
      <c r="G4271" s="6"/>
      <c r="T4271" s="6"/>
      <c r="X4271" s="9"/>
    </row>
    <row r="4272" spans="6:24">
      <c r="F4272" s="6"/>
      <c r="G4272" s="6"/>
      <c r="T4272" s="6"/>
      <c r="X4272" s="9"/>
    </row>
    <row r="4273" spans="6:24">
      <c r="F4273" s="6"/>
      <c r="G4273" s="6"/>
      <c r="T4273" s="6"/>
      <c r="X4273" s="9"/>
    </row>
    <row r="4274" spans="6:24">
      <c r="F4274" s="6"/>
      <c r="G4274" s="6"/>
      <c r="T4274" s="6"/>
      <c r="X4274" s="9"/>
    </row>
    <row r="4275" spans="6:24">
      <c r="F4275" s="6"/>
      <c r="G4275" s="6"/>
      <c r="T4275" s="6"/>
      <c r="X4275" s="9"/>
    </row>
    <row r="4276" spans="6:24">
      <c r="F4276" s="6"/>
      <c r="G4276" s="6"/>
      <c r="T4276" s="6"/>
      <c r="X4276" s="9"/>
    </row>
    <row r="4277" spans="6:24">
      <c r="F4277" s="6"/>
      <c r="G4277" s="6"/>
      <c r="T4277" s="6"/>
      <c r="X4277" s="9"/>
    </row>
    <row r="4278" spans="6:24">
      <c r="F4278" s="6"/>
      <c r="G4278" s="6"/>
      <c r="T4278" s="6"/>
      <c r="X4278" s="9"/>
    </row>
    <row r="4279" spans="6:24">
      <c r="F4279" s="6"/>
      <c r="G4279" s="6"/>
      <c r="T4279" s="6"/>
      <c r="X4279" s="9"/>
    </row>
    <row r="4280" spans="6:24">
      <c r="F4280" s="6"/>
      <c r="G4280" s="6"/>
      <c r="T4280" s="6"/>
      <c r="X4280" s="9"/>
    </row>
    <row r="4281" spans="6:24">
      <c r="F4281" s="6"/>
      <c r="G4281" s="6"/>
      <c r="T4281" s="6"/>
      <c r="X4281" s="9"/>
    </row>
    <row r="4282" spans="6:24">
      <c r="F4282" s="6"/>
      <c r="G4282" s="6"/>
      <c r="T4282" s="6"/>
      <c r="X4282" s="9"/>
    </row>
    <row r="4283" spans="6:24">
      <c r="F4283" s="6"/>
      <c r="G4283" s="6"/>
      <c r="T4283" s="6"/>
      <c r="X4283" s="9"/>
    </row>
    <row r="4284" spans="6:24">
      <c r="F4284" s="6"/>
      <c r="G4284" s="6"/>
      <c r="T4284" s="6"/>
      <c r="X4284" s="9"/>
    </row>
    <row r="4285" spans="6:24">
      <c r="F4285" s="6"/>
      <c r="G4285" s="6"/>
      <c r="T4285" s="6"/>
      <c r="X4285" s="9"/>
    </row>
    <row r="4286" spans="6:24">
      <c r="F4286" s="6"/>
      <c r="G4286" s="6"/>
      <c r="T4286" s="6"/>
      <c r="X4286" s="9"/>
    </row>
    <row r="4287" spans="6:24">
      <c r="F4287" s="6"/>
      <c r="G4287" s="6"/>
      <c r="T4287" s="6"/>
      <c r="X4287" s="9"/>
    </row>
    <row r="4288" spans="6:24">
      <c r="F4288" s="6"/>
      <c r="G4288" s="6"/>
      <c r="T4288" s="6"/>
      <c r="X4288" s="9"/>
    </row>
    <row r="4289" spans="6:24">
      <c r="F4289" s="6"/>
      <c r="G4289" s="6"/>
      <c r="T4289" s="6"/>
      <c r="X4289" s="9"/>
    </row>
    <row r="4290" spans="6:24">
      <c r="F4290" s="6"/>
      <c r="G4290" s="6"/>
      <c r="M4290" s="11"/>
      <c r="T4290" s="6"/>
      <c r="X4290" s="9"/>
    </row>
    <row r="4291" spans="6:24">
      <c r="F4291" s="6"/>
      <c r="G4291" s="6"/>
      <c r="M4291" s="12"/>
      <c r="T4291" s="6"/>
      <c r="X4291" s="9"/>
    </row>
    <row r="4292" spans="6:24">
      <c r="F4292" s="6"/>
      <c r="G4292" s="6"/>
      <c r="M4292" s="13"/>
      <c r="T4292" s="6"/>
      <c r="X4292" s="9"/>
    </row>
    <row r="4293" spans="6:24">
      <c r="F4293" s="6"/>
      <c r="G4293" s="6"/>
      <c r="M4293" s="10"/>
      <c r="T4293" s="6"/>
      <c r="X4293" s="9"/>
    </row>
    <row r="4294" spans="6:24">
      <c r="F4294" s="6"/>
      <c r="G4294" s="6"/>
      <c r="M4294" s="11"/>
      <c r="T4294" s="6"/>
      <c r="X4294" s="9"/>
    </row>
    <row r="4295" spans="6:24">
      <c r="F4295" s="6"/>
      <c r="G4295" s="6"/>
      <c r="M4295" s="12"/>
      <c r="T4295" s="6"/>
      <c r="X4295" s="9"/>
    </row>
    <row r="4296" spans="6:24">
      <c r="F4296" s="6"/>
      <c r="G4296" s="6"/>
      <c r="M4296" s="14"/>
      <c r="T4296" s="6"/>
      <c r="X4296" s="9"/>
    </row>
    <row r="4297" spans="6:24">
      <c r="F4297" s="6"/>
      <c r="G4297" s="6"/>
      <c r="M4297" s="15"/>
      <c r="T4297" s="6"/>
      <c r="X4297" s="9"/>
    </row>
    <row r="4298" spans="6:24">
      <c r="F4298" s="6"/>
      <c r="G4298" s="6"/>
      <c r="M4298" s="13"/>
      <c r="T4298" s="6"/>
      <c r="X4298" s="9"/>
    </row>
    <row r="4299" spans="6:24">
      <c r="F4299" s="6"/>
      <c r="G4299" s="6"/>
      <c r="M4299" s="13"/>
      <c r="T4299" s="6"/>
      <c r="X4299" s="9"/>
    </row>
    <row r="4300" spans="6:24">
      <c r="F4300" s="6"/>
      <c r="G4300" s="6"/>
      <c r="M4300" s="10"/>
      <c r="T4300" s="6"/>
      <c r="X4300" s="9"/>
    </row>
    <row r="4301" spans="6:24">
      <c r="F4301" s="6"/>
      <c r="G4301" s="6"/>
      <c r="M4301" s="6"/>
      <c r="T4301" s="6"/>
      <c r="X4301" s="9"/>
    </row>
    <row r="4302" spans="6:24">
      <c r="F4302" s="6"/>
      <c r="G4302" s="6"/>
      <c r="M4302" s="6"/>
      <c r="T4302" s="6"/>
      <c r="X4302" s="9"/>
    </row>
    <row r="4303" spans="6:24">
      <c r="F4303" s="6"/>
      <c r="G4303" s="6"/>
      <c r="M4303" s="6"/>
      <c r="T4303" s="6"/>
      <c r="X4303" s="9"/>
    </row>
    <row r="4304" spans="6:24">
      <c r="F4304" s="6"/>
      <c r="G4304" s="6"/>
      <c r="M4304" s="6"/>
      <c r="T4304" s="6"/>
      <c r="X4304" s="9"/>
    </row>
    <row r="4305" spans="6:24">
      <c r="F4305" s="6"/>
      <c r="G4305" s="6"/>
      <c r="M4305" s="6"/>
      <c r="T4305" s="6"/>
      <c r="X4305" s="9"/>
    </row>
    <row r="4306" spans="6:24">
      <c r="F4306" s="6"/>
      <c r="G4306" s="6"/>
      <c r="M4306" s="6"/>
      <c r="T4306" s="6"/>
      <c r="X4306" s="9"/>
    </row>
    <row r="4307" spans="6:24">
      <c r="F4307" s="6"/>
      <c r="G4307" s="6"/>
      <c r="M4307" s="6"/>
      <c r="T4307" s="6"/>
      <c r="X4307" s="9"/>
    </row>
    <row r="4308" spans="6:24">
      <c r="F4308" s="6"/>
      <c r="G4308" s="6"/>
      <c r="M4308" s="6"/>
      <c r="T4308" s="6"/>
      <c r="X4308" s="9"/>
    </row>
    <row r="4309" spans="6:24">
      <c r="F4309" s="6"/>
      <c r="G4309" s="6"/>
      <c r="M4309" s="6"/>
      <c r="T4309" s="6"/>
      <c r="X4309" s="9"/>
    </row>
    <row r="4310" spans="6:24">
      <c r="F4310" s="6"/>
      <c r="G4310" s="6"/>
      <c r="M4310" s="6"/>
      <c r="T4310" s="6"/>
      <c r="X4310" s="9"/>
    </row>
    <row r="4311" spans="6:24">
      <c r="F4311" s="6"/>
      <c r="G4311" s="6"/>
      <c r="M4311" s="6"/>
      <c r="T4311" s="6"/>
      <c r="X4311" s="9"/>
    </row>
    <row r="4312" spans="6:24">
      <c r="F4312" s="6"/>
      <c r="G4312" s="6"/>
      <c r="M4312" s="6"/>
      <c r="T4312" s="6"/>
      <c r="X4312" s="9"/>
    </row>
    <row r="4313" spans="6:24">
      <c r="F4313" s="6"/>
      <c r="G4313" s="6"/>
      <c r="M4313" s="6"/>
      <c r="T4313" s="6"/>
      <c r="X4313" s="9"/>
    </row>
    <row r="4314" spans="6:24">
      <c r="F4314" s="6"/>
      <c r="G4314" s="6"/>
      <c r="M4314" s="6"/>
      <c r="T4314" s="6"/>
      <c r="X4314" s="9"/>
    </row>
    <row r="4315" spans="6:24">
      <c r="F4315" s="6"/>
      <c r="G4315" s="6"/>
      <c r="M4315" s="6"/>
      <c r="T4315" s="6"/>
      <c r="X4315" s="9"/>
    </row>
    <row r="4316" spans="6:24">
      <c r="F4316" s="6"/>
      <c r="G4316" s="6"/>
      <c r="M4316" s="6"/>
      <c r="T4316" s="6"/>
      <c r="X4316" s="9"/>
    </row>
    <row r="4317" spans="6:24">
      <c r="F4317" s="6"/>
      <c r="G4317" s="6"/>
      <c r="M4317" s="6"/>
      <c r="T4317" s="6"/>
      <c r="X4317" s="9"/>
    </row>
    <row r="4318" spans="6:24">
      <c r="F4318" s="6"/>
      <c r="G4318" s="6"/>
      <c r="T4318" s="6"/>
      <c r="X4318" s="9"/>
    </row>
    <row r="4319" spans="6:24">
      <c r="F4319" s="6"/>
      <c r="G4319" s="6"/>
      <c r="M4319" s="6"/>
      <c r="T4319" s="6"/>
      <c r="X4319" s="9"/>
    </row>
    <row r="4320" spans="6:24">
      <c r="F4320" s="6"/>
      <c r="G4320" s="6"/>
      <c r="T4320" s="6"/>
      <c r="X4320" s="9"/>
    </row>
    <row r="4321" spans="6:24">
      <c r="F4321" s="6"/>
      <c r="G4321" s="6"/>
      <c r="M4321" s="6"/>
      <c r="T4321" s="6"/>
      <c r="X4321" s="9"/>
    </row>
    <row r="4322" spans="6:24">
      <c r="F4322" s="6"/>
      <c r="G4322" s="6"/>
      <c r="M4322" s="6"/>
      <c r="T4322" s="6"/>
      <c r="X4322" s="9"/>
    </row>
    <row r="4323" spans="6:24">
      <c r="F4323" s="6"/>
      <c r="G4323" s="6"/>
      <c r="M4323" s="6"/>
      <c r="T4323" s="6"/>
      <c r="X4323" s="9"/>
    </row>
    <row r="4324" spans="6:24">
      <c r="F4324" s="6"/>
      <c r="G4324" s="6"/>
      <c r="M4324" s="6"/>
      <c r="T4324" s="6"/>
      <c r="X4324" s="9"/>
    </row>
    <row r="4325" spans="6:24">
      <c r="F4325" s="6"/>
      <c r="G4325" s="6"/>
      <c r="M4325" s="6"/>
      <c r="T4325" s="6"/>
      <c r="X4325" s="9"/>
    </row>
    <row r="4326" spans="6:24">
      <c r="F4326" s="6"/>
      <c r="G4326" s="6"/>
      <c r="M4326" s="6"/>
      <c r="T4326" s="6"/>
      <c r="X4326" s="9"/>
    </row>
    <row r="4327" spans="6:24">
      <c r="F4327" s="6"/>
      <c r="G4327" s="6"/>
      <c r="M4327" s="6"/>
      <c r="T4327" s="6"/>
      <c r="X4327" s="9"/>
    </row>
    <row r="4328" spans="6:24">
      <c r="F4328" s="6"/>
      <c r="G4328" s="6"/>
      <c r="M4328" s="6"/>
      <c r="T4328" s="6"/>
      <c r="X4328" s="9"/>
    </row>
    <row r="4329" spans="6:24">
      <c r="F4329" s="6"/>
      <c r="G4329" s="6"/>
      <c r="M4329" s="6"/>
      <c r="T4329" s="6"/>
      <c r="X4329" s="9"/>
    </row>
    <row r="4330" spans="6:24">
      <c r="F4330" s="6"/>
      <c r="G4330" s="6"/>
      <c r="M4330" s="6"/>
      <c r="T4330" s="6"/>
      <c r="X4330" s="9"/>
    </row>
    <row r="4331" spans="6:24">
      <c r="F4331" s="6"/>
      <c r="G4331" s="6"/>
      <c r="M4331" s="6"/>
      <c r="T4331" s="6"/>
      <c r="X4331" s="9"/>
    </row>
    <row r="4332" spans="6:24">
      <c r="F4332" s="6"/>
      <c r="G4332" s="6"/>
      <c r="M4332" s="6"/>
      <c r="T4332" s="6"/>
      <c r="X4332" s="9"/>
    </row>
    <row r="4333" spans="6:24">
      <c r="F4333" s="6"/>
      <c r="G4333" s="6"/>
      <c r="M4333" s="6"/>
      <c r="T4333" s="6"/>
      <c r="X4333" s="9"/>
    </row>
    <row r="4334" spans="6:24">
      <c r="F4334" s="6"/>
      <c r="G4334" s="6"/>
      <c r="T4334" s="6"/>
      <c r="X4334" s="9"/>
    </row>
    <row r="4335" spans="6:24">
      <c r="F4335" s="6"/>
      <c r="G4335" s="6"/>
      <c r="M4335" s="6"/>
      <c r="T4335" s="6"/>
      <c r="X4335" s="9"/>
    </row>
    <row r="4336" spans="6:24">
      <c r="F4336" s="6"/>
      <c r="G4336" s="6"/>
      <c r="T4336" s="6"/>
      <c r="X4336" s="9"/>
    </row>
    <row r="4337" spans="6:24">
      <c r="F4337" s="6"/>
      <c r="G4337" s="6"/>
      <c r="M4337" s="6"/>
      <c r="T4337" s="6"/>
      <c r="X4337" s="9"/>
    </row>
    <row r="4338" spans="6:24">
      <c r="F4338" s="6"/>
      <c r="G4338" s="6"/>
      <c r="M4338" s="6"/>
      <c r="T4338" s="6"/>
      <c r="X4338" s="9"/>
    </row>
    <row r="4339" spans="6:24">
      <c r="F4339" s="6"/>
      <c r="G4339" s="6"/>
      <c r="M4339" s="6"/>
      <c r="T4339" s="6"/>
      <c r="X4339" s="9"/>
    </row>
    <row r="4340" spans="6:24">
      <c r="F4340" s="6"/>
      <c r="G4340" s="6"/>
      <c r="M4340" s="6"/>
      <c r="T4340" s="6"/>
      <c r="X4340" s="9"/>
    </row>
    <row r="4341" spans="6:24">
      <c r="F4341" s="6"/>
      <c r="G4341" s="6"/>
      <c r="M4341" s="6"/>
      <c r="T4341" s="6"/>
      <c r="X4341" s="9"/>
    </row>
    <row r="4342" spans="6:24">
      <c r="F4342" s="6"/>
      <c r="G4342" s="6"/>
      <c r="M4342" s="6"/>
      <c r="T4342" s="6"/>
      <c r="X4342" s="9"/>
    </row>
    <row r="4343" spans="6:24">
      <c r="F4343" s="6"/>
      <c r="G4343" s="6"/>
      <c r="M4343" s="6"/>
      <c r="T4343" s="6"/>
      <c r="X4343" s="9"/>
    </row>
    <row r="4344" spans="6:24">
      <c r="F4344" s="6"/>
      <c r="G4344" s="6"/>
      <c r="M4344" s="6"/>
      <c r="T4344" s="6"/>
      <c r="X4344" s="9"/>
    </row>
    <row r="4345" spans="6:24">
      <c r="F4345" s="6"/>
      <c r="G4345" s="6"/>
      <c r="T4345" s="6"/>
      <c r="X4345" s="9"/>
    </row>
    <row r="4346" spans="6:24">
      <c r="F4346" s="6"/>
      <c r="G4346" s="6"/>
      <c r="M4346" s="6"/>
      <c r="T4346" s="6"/>
      <c r="X4346" s="9"/>
    </row>
    <row r="4347" spans="6:24">
      <c r="F4347" s="6"/>
      <c r="G4347" s="6"/>
      <c r="M4347" s="6"/>
      <c r="T4347" s="6"/>
      <c r="X4347" s="9"/>
    </row>
    <row r="4348" spans="6:24">
      <c r="F4348" s="6"/>
      <c r="G4348" s="6"/>
      <c r="M4348" s="6"/>
      <c r="T4348" s="6"/>
      <c r="X4348" s="9"/>
    </row>
    <row r="4349" spans="6:24">
      <c r="F4349" s="6"/>
      <c r="G4349" s="6"/>
      <c r="M4349" s="6"/>
      <c r="T4349" s="6"/>
      <c r="X4349" s="9"/>
    </row>
    <row r="4350" spans="6:24">
      <c r="F4350" s="6"/>
      <c r="G4350" s="6"/>
      <c r="M4350" s="6"/>
      <c r="T4350" s="6"/>
      <c r="X4350" s="9"/>
    </row>
    <row r="4351" spans="6:24">
      <c r="F4351" s="6"/>
      <c r="G4351" s="6"/>
      <c r="M4351" s="6"/>
      <c r="T4351" s="6"/>
      <c r="X4351" s="9"/>
    </row>
    <row r="4352" spans="6:24">
      <c r="F4352" s="6"/>
      <c r="G4352" s="6"/>
      <c r="M4352" s="6"/>
      <c r="T4352" s="6"/>
      <c r="X4352" s="9"/>
    </row>
    <row r="4353" spans="6:24">
      <c r="F4353" s="6"/>
      <c r="G4353" s="6"/>
      <c r="M4353" s="6"/>
      <c r="T4353" s="6"/>
      <c r="X4353" s="9"/>
    </row>
    <row r="4354" spans="6:24">
      <c r="F4354" s="6"/>
      <c r="G4354" s="6"/>
      <c r="M4354" s="6"/>
      <c r="T4354" s="6"/>
      <c r="X4354" s="9"/>
    </row>
    <row r="4355" spans="6:24">
      <c r="F4355" s="6"/>
      <c r="G4355" s="6"/>
      <c r="M4355" s="6"/>
      <c r="T4355" s="6"/>
      <c r="X4355" s="9"/>
    </row>
    <row r="4356" spans="6:24">
      <c r="F4356" s="6"/>
      <c r="G4356" s="6"/>
      <c r="M4356" s="6"/>
      <c r="T4356" s="6"/>
      <c r="X4356" s="9"/>
    </row>
    <row r="4357" spans="6:24">
      <c r="F4357" s="6"/>
      <c r="G4357" s="6"/>
      <c r="M4357" s="6"/>
      <c r="T4357" s="6"/>
      <c r="X4357" s="9"/>
    </row>
    <row r="4358" spans="6:24">
      <c r="F4358" s="6"/>
      <c r="G4358" s="6"/>
      <c r="M4358" s="6"/>
      <c r="T4358" s="6"/>
      <c r="X4358" s="9"/>
    </row>
    <row r="4359" spans="6:24">
      <c r="F4359" s="6"/>
      <c r="G4359" s="6"/>
      <c r="M4359" s="6"/>
      <c r="T4359" s="6"/>
      <c r="X4359" s="9"/>
    </row>
    <row r="4360" spans="6:24">
      <c r="F4360" s="6"/>
      <c r="G4360" s="6"/>
      <c r="M4360" s="6"/>
      <c r="T4360" s="6"/>
      <c r="X4360" s="9"/>
    </row>
    <row r="4361" spans="6:24">
      <c r="F4361" s="6"/>
      <c r="G4361" s="6"/>
      <c r="M4361" s="6"/>
      <c r="T4361" s="6"/>
      <c r="X4361" s="9"/>
    </row>
    <row r="4362" spans="6:24">
      <c r="F4362" s="6"/>
      <c r="G4362" s="6"/>
      <c r="M4362" s="6"/>
      <c r="T4362" s="6"/>
      <c r="X4362" s="9"/>
    </row>
    <row r="4363" spans="6:24">
      <c r="F4363" s="6"/>
      <c r="G4363" s="6"/>
      <c r="M4363" s="6"/>
      <c r="T4363" s="6"/>
      <c r="X4363" s="9"/>
    </row>
    <row r="4364" spans="6:24">
      <c r="F4364" s="6"/>
      <c r="G4364" s="6"/>
      <c r="M4364" s="6"/>
      <c r="T4364" s="6"/>
      <c r="X4364" s="9"/>
    </row>
    <row r="4365" spans="6:24">
      <c r="F4365" s="6"/>
      <c r="G4365" s="6"/>
      <c r="M4365" s="6"/>
      <c r="T4365" s="6"/>
      <c r="X4365" s="9"/>
    </row>
    <row r="4366" spans="6:24">
      <c r="F4366" s="6"/>
      <c r="G4366" s="6"/>
      <c r="M4366" s="6"/>
      <c r="T4366" s="6"/>
      <c r="X4366" s="9"/>
    </row>
    <row r="4367" spans="6:24">
      <c r="F4367" s="6"/>
      <c r="G4367" s="6"/>
      <c r="M4367" s="6"/>
      <c r="T4367" s="6"/>
      <c r="X4367" s="9"/>
    </row>
    <row r="4368" spans="6:24">
      <c r="F4368" s="6"/>
      <c r="G4368" s="6"/>
      <c r="T4368" s="6"/>
      <c r="X4368" s="9"/>
    </row>
    <row r="4369" spans="6:24">
      <c r="F4369" s="6"/>
      <c r="G4369" s="6"/>
      <c r="T4369" s="6"/>
      <c r="X4369" s="9"/>
    </row>
    <row r="4370" spans="6:24">
      <c r="F4370" s="6"/>
      <c r="G4370" s="6"/>
      <c r="T4370" s="6"/>
      <c r="X4370" s="9"/>
    </row>
    <row r="4371" spans="6:24">
      <c r="F4371" s="6"/>
      <c r="G4371" s="6"/>
      <c r="T4371" s="6"/>
      <c r="X4371" s="9"/>
    </row>
    <row r="4372" spans="6:24">
      <c r="F4372" s="6"/>
      <c r="G4372" s="6"/>
      <c r="T4372" s="6"/>
      <c r="X4372" s="9"/>
    </row>
    <row r="4373" spans="6:24">
      <c r="F4373" s="6"/>
      <c r="G4373" s="6"/>
      <c r="T4373" s="6"/>
      <c r="X4373" s="9"/>
    </row>
    <row r="4374" spans="6:24">
      <c r="F4374" s="6"/>
      <c r="G4374" s="6"/>
      <c r="T4374" s="6"/>
      <c r="X4374" s="9"/>
    </row>
    <row r="4375" spans="6:24">
      <c r="F4375" s="6"/>
      <c r="G4375" s="6"/>
      <c r="T4375" s="6"/>
      <c r="X4375" s="9"/>
    </row>
    <row r="4376" spans="6:24">
      <c r="F4376" s="6"/>
      <c r="G4376" s="6"/>
      <c r="T4376" s="6"/>
      <c r="X4376" s="9"/>
    </row>
    <row r="4377" spans="6:24">
      <c r="F4377" s="6"/>
      <c r="G4377" s="6"/>
      <c r="T4377" s="6"/>
      <c r="X4377" s="9"/>
    </row>
    <row r="4378" spans="6:24">
      <c r="F4378" s="6"/>
      <c r="G4378" s="6"/>
      <c r="T4378" s="6"/>
      <c r="X4378" s="9"/>
    </row>
    <row r="4379" spans="6:24">
      <c r="F4379" s="6"/>
      <c r="G4379" s="6"/>
      <c r="T4379" s="6"/>
      <c r="X4379" s="9"/>
    </row>
    <row r="4380" spans="6:24">
      <c r="F4380" s="6"/>
      <c r="G4380" s="6"/>
      <c r="T4380" s="6"/>
      <c r="X4380" s="9"/>
    </row>
    <row r="4381" spans="6:24">
      <c r="F4381" s="6"/>
      <c r="G4381" s="6"/>
      <c r="T4381" s="6"/>
      <c r="X4381" s="9"/>
    </row>
    <row r="4382" spans="6:24">
      <c r="F4382" s="6"/>
      <c r="G4382" s="6"/>
      <c r="T4382" s="6"/>
      <c r="X4382" s="9"/>
    </row>
    <row r="4383" spans="6:24">
      <c r="F4383" s="6"/>
      <c r="G4383" s="6"/>
      <c r="T4383" s="6"/>
      <c r="X4383" s="9"/>
    </row>
    <row r="4384" spans="6:24">
      <c r="F4384" s="6"/>
      <c r="G4384" s="6"/>
      <c r="T4384" s="6"/>
      <c r="X4384" s="9"/>
    </row>
    <row r="4385" spans="6:24">
      <c r="F4385" s="6"/>
      <c r="G4385" s="6"/>
      <c r="T4385" s="6"/>
      <c r="X4385" s="9"/>
    </row>
    <row r="4386" spans="6:24">
      <c r="F4386" s="6"/>
      <c r="G4386" s="6"/>
      <c r="T4386" s="6"/>
      <c r="X4386" s="9"/>
    </row>
    <row r="4387" spans="6:24">
      <c r="F4387" s="6"/>
      <c r="G4387" s="6"/>
      <c r="T4387" s="6"/>
      <c r="X4387" s="9"/>
    </row>
    <row r="4388" spans="6:24">
      <c r="F4388" s="6"/>
      <c r="G4388" s="6"/>
      <c r="M4388" s="11"/>
      <c r="T4388" s="6"/>
      <c r="X4388" s="9"/>
    </row>
    <row r="4389" spans="6:24">
      <c r="F4389" s="6"/>
      <c r="G4389" s="6"/>
      <c r="M4389" s="12"/>
      <c r="T4389" s="6"/>
      <c r="X4389" s="9"/>
    </row>
    <row r="4390" spans="6:24">
      <c r="F4390" s="6"/>
      <c r="G4390" s="6"/>
      <c r="M4390" s="13"/>
      <c r="T4390" s="6"/>
      <c r="X4390" s="9"/>
    </row>
    <row r="4391" spans="6:24">
      <c r="F4391" s="6"/>
      <c r="G4391" s="6"/>
      <c r="M4391" s="10"/>
      <c r="T4391" s="6"/>
      <c r="X4391" s="9"/>
    </row>
    <row r="4392" spans="6:24">
      <c r="F4392" s="6"/>
      <c r="G4392" s="6"/>
      <c r="M4392" s="11"/>
      <c r="T4392" s="6"/>
      <c r="X4392" s="9"/>
    </row>
    <row r="4393" spans="6:24">
      <c r="F4393" s="6"/>
      <c r="G4393" s="6"/>
      <c r="M4393" s="12"/>
      <c r="T4393" s="6"/>
      <c r="X4393" s="9"/>
    </row>
    <row r="4394" spans="6:24">
      <c r="F4394" s="6"/>
      <c r="G4394" s="6"/>
      <c r="M4394" s="14"/>
      <c r="T4394" s="6"/>
      <c r="X4394" s="9"/>
    </row>
    <row r="4395" spans="6:24">
      <c r="F4395" s="6"/>
      <c r="G4395" s="6"/>
      <c r="M4395" s="15"/>
      <c r="T4395" s="6"/>
      <c r="X4395" s="9"/>
    </row>
    <row r="4396" spans="6:24">
      <c r="F4396" s="6"/>
      <c r="G4396" s="6"/>
      <c r="M4396" s="13"/>
      <c r="T4396" s="6"/>
      <c r="X4396" s="9"/>
    </row>
    <row r="4397" spans="6:24">
      <c r="F4397" s="6"/>
      <c r="G4397" s="6"/>
      <c r="M4397" s="13"/>
      <c r="T4397" s="6"/>
      <c r="X4397" s="9"/>
    </row>
    <row r="4398" spans="6:24">
      <c r="F4398" s="6"/>
      <c r="G4398" s="6"/>
      <c r="M4398" s="10"/>
      <c r="T4398" s="6"/>
      <c r="X4398" s="9"/>
    </row>
    <row r="4399" spans="6:24">
      <c r="F4399" s="6"/>
      <c r="G4399" s="6"/>
      <c r="M4399" s="6"/>
      <c r="T4399" s="6"/>
      <c r="X4399" s="9"/>
    </row>
    <row r="4400" spans="6:24">
      <c r="F4400" s="6"/>
      <c r="G4400" s="6"/>
      <c r="M4400" s="6"/>
      <c r="T4400" s="6"/>
      <c r="X4400" s="9"/>
    </row>
    <row r="4401" spans="6:24">
      <c r="F4401" s="6"/>
      <c r="G4401" s="6"/>
      <c r="M4401" s="6"/>
      <c r="T4401" s="6"/>
      <c r="X4401" s="9"/>
    </row>
    <row r="4402" spans="6:24">
      <c r="F4402" s="6"/>
      <c r="G4402" s="6"/>
      <c r="M4402" s="6"/>
      <c r="T4402" s="6"/>
      <c r="X4402" s="9"/>
    </row>
    <row r="4403" spans="6:24">
      <c r="F4403" s="6"/>
      <c r="G4403" s="6"/>
      <c r="M4403" s="6"/>
      <c r="T4403" s="6"/>
      <c r="X4403" s="9"/>
    </row>
    <row r="4404" spans="6:24">
      <c r="F4404" s="6"/>
      <c r="G4404" s="6"/>
      <c r="M4404" s="6"/>
      <c r="T4404" s="6"/>
      <c r="X4404" s="9"/>
    </row>
    <row r="4405" spans="6:24">
      <c r="F4405" s="6"/>
      <c r="G4405" s="6"/>
      <c r="M4405" s="6"/>
      <c r="T4405" s="6"/>
      <c r="X4405" s="9"/>
    </row>
    <row r="4406" spans="6:24">
      <c r="F4406" s="6"/>
      <c r="G4406" s="6"/>
      <c r="M4406" s="6"/>
      <c r="T4406" s="6"/>
      <c r="X4406" s="9"/>
    </row>
    <row r="4407" spans="6:24">
      <c r="F4407" s="6"/>
      <c r="G4407" s="6"/>
      <c r="M4407" s="6"/>
      <c r="T4407" s="6"/>
      <c r="X4407" s="9"/>
    </row>
    <row r="4408" spans="6:24">
      <c r="F4408" s="6"/>
      <c r="G4408" s="6"/>
      <c r="M4408" s="6"/>
      <c r="T4408" s="6"/>
      <c r="X4408" s="9"/>
    </row>
    <row r="4409" spans="6:24">
      <c r="F4409" s="6"/>
      <c r="G4409" s="6"/>
      <c r="M4409" s="6"/>
      <c r="T4409" s="6"/>
      <c r="X4409" s="9"/>
    </row>
    <row r="4410" spans="6:24">
      <c r="F4410" s="6"/>
      <c r="G4410" s="6"/>
      <c r="M4410" s="6"/>
      <c r="T4410" s="6"/>
      <c r="X4410" s="9"/>
    </row>
    <row r="4411" spans="6:24">
      <c r="F4411" s="6"/>
      <c r="G4411" s="6"/>
      <c r="M4411" s="6"/>
      <c r="T4411" s="6"/>
      <c r="X4411" s="9"/>
    </row>
    <row r="4412" spans="6:24">
      <c r="F4412" s="6"/>
      <c r="G4412" s="6"/>
      <c r="M4412" s="6"/>
      <c r="T4412" s="6"/>
      <c r="X4412" s="9"/>
    </row>
    <row r="4413" spans="6:24">
      <c r="F4413" s="6"/>
      <c r="G4413" s="6"/>
      <c r="M4413" s="6"/>
      <c r="T4413" s="6"/>
      <c r="X4413" s="9"/>
    </row>
    <row r="4414" spans="6:24">
      <c r="F4414" s="6"/>
      <c r="G4414" s="6"/>
      <c r="M4414" s="6"/>
      <c r="T4414" s="6"/>
      <c r="X4414" s="9"/>
    </row>
    <row r="4415" spans="6:24">
      <c r="F4415" s="6"/>
      <c r="G4415" s="6"/>
      <c r="M4415" s="6"/>
      <c r="T4415" s="6"/>
      <c r="X4415" s="9"/>
    </row>
    <row r="4416" spans="6:24">
      <c r="F4416" s="6"/>
      <c r="G4416" s="6"/>
      <c r="T4416" s="6"/>
      <c r="X4416" s="9"/>
    </row>
    <row r="4417" spans="6:24">
      <c r="F4417" s="6"/>
      <c r="G4417" s="6"/>
      <c r="M4417" s="6"/>
      <c r="T4417" s="6"/>
      <c r="X4417" s="9"/>
    </row>
    <row r="4418" spans="6:24">
      <c r="F4418" s="6"/>
      <c r="G4418" s="6"/>
      <c r="T4418" s="6"/>
      <c r="X4418" s="9"/>
    </row>
    <row r="4419" spans="6:24">
      <c r="F4419" s="6"/>
      <c r="G4419" s="6"/>
      <c r="M4419" s="6"/>
      <c r="T4419" s="6"/>
      <c r="X4419" s="9"/>
    </row>
    <row r="4420" spans="6:24">
      <c r="F4420" s="6"/>
      <c r="G4420" s="6"/>
      <c r="M4420" s="6"/>
      <c r="T4420" s="6"/>
      <c r="X4420" s="9"/>
    </row>
    <row r="4421" spans="6:24">
      <c r="F4421" s="6"/>
      <c r="G4421" s="6"/>
      <c r="M4421" s="6"/>
      <c r="T4421" s="6"/>
      <c r="X4421" s="9"/>
    </row>
    <row r="4422" spans="6:24">
      <c r="F4422" s="6"/>
      <c r="G4422" s="6"/>
      <c r="M4422" s="6"/>
      <c r="T4422" s="6"/>
      <c r="X4422" s="9"/>
    </row>
    <row r="4423" spans="6:24">
      <c r="F4423" s="6"/>
      <c r="G4423" s="6"/>
      <c r="M4423" s="6"/>
      <c r="T4423" s="6"/>
      <c r="X4423" s="9"/>
    </row>
    <row r="4424" spans="6:24">
      <c r="F4424" s="6"/>
      <c r="G4424" s="6"/>
      <c r="M4424" s="6"/>
      <c r="T4424" s="6"/>
      <c r="X4424" s="9"/>
    </row>
    <row r="4425" spans="6:24">
      <c r="F4425" s="6"/>
      <c r="G4425" s="6"/>
      <c r="M4425" s="6"/>
      <c r="T4425" s="6"/>
      <c r="X4425" s="9"/>
    </row>
    <row r="4426" spans="6:24">
      <c r="F4426" s="6"/>
      <c r="G4426" s="6"/>
      <c r="M4426" s="6"/>
      <c r="T4426" s="6"/>
      <c r="X4426" s="9"/>
    </row>
    <row r="4427" spans="6:24">
      <c r="F4427" s="6"/>
      <c r="G4427" s="6"/>
      <c r="M4427" s="6"/>
      <c r="T4427" s="6"/>
      <c r="X4427" s="9"/>
    </row>
    <row r="4428" spans="6:24">
      <c r="F4428" s="6"/>
      <c r="G4428" s="6"/>
      <c r="M4428" s="6"/>
      <c r="T4428" s="6"/>
      <c r="X4428" s="9"/>
    </row>
    <row r="4429" spans="6:24">
      <c r="F4429" s="6"/>
      <c r="G4429" s="6"/>
      <c r="M4429" s="6"/>
      <c r="T4429" s="6"/>
      <c r="X4429" s="9"/>
    </row>
    <row r="4430" spans="6:24">
      <c r="F4430" s="6"/>
      <c r="G4430" s="6"/>
      <c r="M4430" s="6"/>
      <c r="T4430" s="6"/>
      <c r="X4430" s="9"/>
    </row>
    <row r="4431" spans="6:24">
      <c r="F4431" s="6"/>
      <c r="G4431" s="6"/>
      <c r="M4431" s="6"/>
      <c r="T4431" s="6"/>
      <c r="X4431" s="9"/>
    </row>
    <row r="4432" spans="6:24">
      <c r="F4432" s="6"/>
      <c r="G4432" s="6"/>
      <c r="T4432" s="6"/>
      <c r="X4432" s="9"/>
    </row>
    <row r="4433" spans="6:24">
      <c r="F4433" s="6"/>
      <c r="G4433" s="6"/>
      <c r="M4433" s="6"/>
      <c r="T4433" s="6"/>
      <c r="X4433" s="9"/>
    </row>
    <row r="4434" spans="6:24">
      <c r="F4434" s="6"/>
      <c r="G4434" s="6"/>
      <c r="T4434" s="6"/>
      <c r="X4434" s="9"/>
    </row>
    <row r="4435" spans="6:24">
      <c r="F4435" s="6"/>
      <c r="G4435" s="6"/>
      <c r="M4435" s="6"/>
      <c r="T4435" s="6"/>
      <c r="X4435" s="9"/>
    </row>
    <row r="4436" spans="6:24">
      <c r="F4436" s="6"/>
      <c r="G4436" s="6"/>
      <c r="M4436" s="6"/>
      <c r="T4436" s="6"/>
      <c r="X4436" s="9"/>
    </row>
    <row r="4437" spans="6:24">
      <c r="F4437" s="6"/>
      <c r="G4437" s="6"/>
      <c r="M4437" s="6"/>
      <c r="T4437" s="6"/>
      <c r="X4437" s="9"/>
    </row>
    <row r="4438" spans="6:24">
      <c r="F4438" s="6"/>
      <c r="G4438" s="6"/>
      <c r="M4438" s="6"/>
      <c r="T4438" s="6"/>
      <c r="X4438" s="9"/>
    </row>
    <row r="4439" spans="6:24">
      <c r="F4439" s="6"/>
      <c r="G4439" s="6"/>
      <c r="M4439" s="6"/>
      <c r="T4439" s="6"/>
      <c r="X4439" s="9"/>
    </row>
    <row r="4440" spans="6:24">
      <c r="F4440" s="6"/>
      <c r="G4440" s="6"/>
      <c r="M4440" s="6"/>
      <c r="T4440" s="6"/>
      <c r="X4440" s="9"/>
    </row>
    <row r="4441" spans="6:24">
      <c r="F4441" s="6"/>
      <c r="G4441" s="6"/>
      <c r="M4441" s="6"/>
      <c r="T4441" s="6"/>
      <c r="X4441" s="9"/>
    </row>
    <row r="4442" spans="6:24">
      <c r="F4442" s="6"/>
      <c r="G4442" s="6"/>
      <c r="M4442" s="6"/>
      <c r="T4442" s="6"/>
      <c r="X4442" s="9"/>
    </row>
    <row r="4443" spans="6:24">
      <c r="F4443" s="6"/>
      <c r="G4443" s="6"/>
      <c r="T4443" s="6"/>
      <c r="X4443" s="9"/>
    </row>
    <row r="4444" spans="6:24">
      <c r="F4444" s="6"/>
      <c r="G4444" s="6"/>
      <c r="M4444" s="6"/>
      <c r="T4444" s="6"/>
      <c r="X4444" s="9"/>
    </row>
    <row r="4445" spans="6:24">
      <c r="F4445" s="6"/>
      <c r="G4445" s="6"/>
      <c r="M4445" s="6"/>
      <c r="T4445" s="6"/>
      <c r="X4445" s="9"/>
    </row>
    <row r="4446" spans="6:24">
      <c r="F4446" s="6"/>
      <c r="G4446" s="6"/>
      <c r="M4446" s="6"/>
      <c r="T4446" s="6"/>
      <c r="X4446" s="9"/>
    </row>
    <row r="4447" spans="6:24">
      <c r="F4447" s="6"/>
      <c r="G4447" s="6"/>
      <c r="M4447" s="6"/>
      <c r="T4447" s="6"/>
      <c r="X4447" s="9"/>
    </row>
    <row r="4448" spans="6:24">
      <c r="F4448" s="6"/>
      <c r="G4448" s="6"/>
      <c r="M4448" s="6"/>
      <c r="T4448" s="6"/>
      <c r="X4448" s="9"/>
    </row>
    <row r="4449" spans="6:24">
      <c r="F4449" s="6"/>
      <c r="G4449" s="6"/>
      <c r="M4449" s="6"/>
      <c r="T4449" s="6"/>
      <c r="X4449" s="9"/>
    </row>
    <row r="4450" spans="6:24">
      <c r="F4450" s="6"/>
      <c r="G4450" s="6"/>
      <c r="M4450" s="6"/>
      <c r="T4450" s="6"/>
      <c r="X4450" s="9"/>
    </row>
    <row r="4451" spans="6:24">
      <c r="F4451" s="6"/>
      <c r="G4451" s="6"/>
      <c r="M4451" s="6"/>
      <c r="T4451" s="6"/>
      <c r="X4451" s="9"/>
    </row>
    <row r="4452" spans="6:24">
      <c r="F4452" s="6"/>
      <c r="G4452" s="6"/>
      <c r="M4452" s="6"/>
      <c r="T4452" s="6"/>
      <c r="X4452" s="9"/>
    </row>
    <row r="4453" spans="6:24">
      <c r="F4453" s="6"/>
      <c r="G4453" s="6"/>
      <c r="M4453" s="6"/>
      <c r="T4453" s="6"/>
      <c r="X4453" s="9"/>
    </row>
    <row r="4454" spans="6:24">
      <c r="F4454" s="6"/>
      <c r="G4454" s="6"/>
      <c r="M4454" s="6"/>
      <c r="T4454" s="6"/>
      <c r="X4454" s="9"/>
    </row>
    <row r="4455" spans="6:24">
      <c r="F4455" s="6"/>
      <c r="G4455" s="6"/>
      <c r="M4455" s="6"/>
      <c r="T4455" s="6"/>
      <c r="X4455" s="9"/>
    </row>
    <row r="4456" spans="6:24">
      <c r="F4456" s="6"/>
      <c r="G4456" s="6"/>
      <c r="M4456" s="6"/>
      <c r="T4456" s="6"/>
      <c r="X4456" s="9"/>
    </row>
    <row r="4457" spans="6:24">
      <c r="F4457" s="6"/>
      <c r="G4457" s="6"/>
      <c r="M4457" s="6"/>
      <c r="T4457" s="6"/>
      <c r="X4457" s="9"/>
    </row>
    <row r="4458" spans="6:24">
      <c r="F4458" s="6"/>
      <c r="G4458" s="6"/>
      <c r="M4458" s="6"/>
      <c r="T4458" s="6"/>
      <c r="X4458" s="9"/>
    </row>
    <row r="4459" spans="6:24">
      <c r="F4459" s="6"/>
      <c r="G4459" s="6"/>
      <c r="M4459" s="6"/>
      <c r="T4459" s="6"/>
      <c r="X4459" s="9"/>
    </row>
    <row r="4460" spans="6:24">
      <c r="F4460" s="6"/>
      <c r="G4460" s="6"/>
      <c r="M4460" s="6"/>
      <c r="T4460" s="6"/>
      <c r="X4460" s="9"/>
    </row>
    <row r="4461" spans="6:24">
      <c r="F4461" s="6"/>
      <c r="G4461" s="6"/>
      <c r="M4461" s="6"/>
      <c r="T4461" s="6"/>
      <c r="X4461" s="9"/>
    </row>
    <row r="4462" spans="6:24">
      <c r="F4462" s="6"/>
      <c r="G4462" s="6"/>
      <c r="M4462" s="6"/>
      <c r="T4462" s="6"/>
      <c r="X4462" s="9"/>
    </row>
    <row r="4463" spans="6:24">
      <c r="F4463" s="6"/>
      <c r="G4463" s="6"/>
      <c r="M4463" s="6"/>
      <c r="T4463" s="6"/>
      <c r="X4463" s="9"/>
    </row>
    <row r="4464" spans="6:24">
      <c r="F4464" s="6"/>
      <c r="G4464" s="6"/>
      <c r="M4464" s="6"/>
      <c r="T4464" s="6"/>
      <c r="X4464" s="9"/>
    </row>
    <row r="4465" spans="6:24">
      <c r="F4465" s="6"/>
      <c r="G4465" s="6"/>
      <c r="M4465" s="6"/>
      <c r="T4465" s="6"/>
      <c r="X4465" s="9"/>
    </row>
    <row r="4466" spans="6:24">
      <c r="F4466" s="6"/>
      <c r="G4466" s="6"/>
      <c r="T4466" s="6"/>
      <c r="X4466" s="9"/>
    </row>
    <row r="4467" spans="6:24">
      <c r="F4467" s="6"/>
      <c r="G4467" s="6"/>
      <c r="T4467" s="6"/>
      <c r="X4467" s="9"/>
    </row>
    <row r="4468" spans="6:24">
      <c r="F4468" s="6"/>
      <c r="G4468" s="6"/>
      <c r="T4468" s="6"/>
      <c r="X4468" s="9"/>
    </row>
    <row r="4469" spans="6:24">
      <c r="F4469" s="6"/>
      <c r="G4469" s="6"/>
      <c r="T4469" s="6"/>
      <c r="X4469" s="9"/>
    </row>
    <row r="4470" spans="6:24">
      <c r="F4470" s="6"/>
      <c r="G4470" s="6"/>
      <c r="T4470" s="6"/>
      <c r="X4470" s="9"/>
    </row>
    <row r="4471" spans="6:24">
      <c r="F4471" s="6"/>
      <c r="G4471" s="6"/>
      <c r="T4471" s="6"/>
      <c r="X4471" s="9"/>
    </row>
    <row r="4472" spans="6:24">
      <c r="F4472" s="6"/>
      <c r="G4472" s="6"/>
      <c r="T4472" s="6"/>
      <c r="X4472" s="9"/>
    </row>
    <row r="4473" spans="6:24">
      <c r="F4473" s="6"/>
      <c r="G4473" s="6"/>
      <c r="T4473" s="6"/>
      <c r="X4473" s="9"/>
    </row>
    <row r="4474" spans="6:24">
      <c r="F4474" s="6"/>
      <c r="G4474" s="6"/>
      <c r="T4474" s="6"/>
      <c r="X4474" s="9"/>
    </row>
    <row r="4475" spans="6:24">
      <c r="F4475" s="6"/>
      <c r="G4475" s="6"/>
      <c r="T4475" s="6"/>
      <c r="X4475" s="9"/>
    </row>
    <row r="4476" spans="6:24">
      <c r="F4476" s="6"/>
      <c r="G4476" s="6"/>
      <c r="T4476" s="6"/>
      <c r="X4476" s="9"/>
    </row>
    <row r="4477" spans="6:24">
      <c r="F4477" s="6"/>
      <c r="G4477" s="6"/>
      <c r="T4477" s="6"/>
      <c r="X4477" s="9"/>
    </row>
    <row r="4478" spans="6:24">
      <c r="F4478" s="6"/>
      <c r="G4478" s="6"/>
      <c r="T4478" s="6"/>
      <c r="X4478" s="9"/>
    </row>
    <row r="4479" spans="6:24">
      <c r="F4479" s="6"/>
      <c r="G4479" s="6"/>
      <c r="T4479" s="6"/>
      <c r="X4479" s="9"/>
    </row>
    <row r="4480" spans="6:24">
      <c r="F4480" s="6"/>
      <c r="G4480" s="6"/>
      <c r="T4480" s="6"/>
      <c r="X4480" s="9"/>
    </row>
    <row r="4481" spans="6:24">
      <c r="F4481" s="6"/>
      <c r="G4481" s="6"/>
      <c r="T4481" s="6"/>
      <c r="X4481" s="9"/>
    </row>
    <row r="4482" spans="6:24">
      <c r="F4482" s="6"/>
      <c r="G4482" s="6"/>
      <c r="T4482" s="6"/>
      <c r="X4482" s="9"/>
    </row>
    <row r="4483" spans="6:24">
      <c r="F4483" s="6"/>
      <c r="G4483" s="6"/>
      <c r="T4483" s="6"/>
      <c r="X4483" s="9"/>
    </row>
    <row r="4484" spans="6:24">
      <c r="F4484" s="6"/>
      <c r="G4484" s="6"/>
      <c r="T4484" s="6"/>
      <c r="X4484" s="9"/>
    </row>
    <row r="4485" spans="6:24">
      <c r="F4485" s="6"/>
      <c r="G4485" s="6"/>
      <c r="T4485" s="6"/>
      <c r="X4485" s="9"/>
    </row>
    <row r="4486" spans="6:24">
      <c r="F4486" s="6"/>
      <c r="G4486" s="6"/>
      <c r="M4486" s="11"/>
      <c r="T4486" s="6"/>
      <c r="X4486" s="9"/>
    </row>
    <row r="4487" spans="6:24">
      <c r="F4487" s="6"/>
      <c r="G4487" s="6"/>
      <c r="M4487" s="12"/>
      <c r="T4487" s="6"/>
      <c r="X4487" s="9"/>
    </row>
    <row r="4488" spans="6:24">
      <c r="F4488" s="6"/>
      <c r="G4488" s="6"/>
      <c r="M4488" s="13"/>
      <c r="T4488" s="6"/>
      <c r="X4488" s="9"/>
    </row>
    <row r="4489" spans="6:24">
      <c r="F4489" s="6"/>
      <c r="G4489" s="6"/>
      <c r="M4489" s="10"/>
      <c r="T4489" s="6"/>
      <c r="X4489" s="9"/>
    </row>
    <row r="4490" spans="6:24">
      <c r="F4490" s="6"/>
      <c r="G4490" s="6"/>
      <c r="M4490" s="11"/>
      <c r="T4490" s="6"/>
      <c r="X4490" s="9"/>
    </row>
    <row r="4491" spans="6:24">
      <c r="F4491" s="6"/>
      <c r="G4491" s="6"/>
      <c r="M4491" s="12"/>
      <c r="T4491" s="6"/>
      <c r="X4491" s="9"/>
    </row>
    <row r="4492" spans="6:24">
      <c r="F4492" s="6"/>
      <c r="G4492" s="6"/>
      <c r="M4492" s="14"/>
      <c r="T4492" s="6"/>
      <c r="X4492" s="9"/>
    </row>
    <row r="4493" spans="6:24">
      <c r="F4493" s="6"/>
      <c r="G4493" s="6"/>
      <c r="M4493" s="15"/>
      <c r="T4493" s="6"/>
      <c r="X4493" s="9"/>
    </row>
    <row r="4494" spans="6:24">
      <c r="F4494" s="6"/>
      <c r="G4494" s="6"/>
      <c r="M4494" s="13"/>
      <c r="T4494" s="6"/>
      <c r="X4494" s="9"/>
    </row>
    <row r="4495" spans="6:24">
      <c r="F4495" s="6"/>
      <c r="G4495" s="6"/>
      <c r="M4495" s="13"/>
      <c r="T4495" s="6"/>
      <c r="X4495" s="9"/>
    </row>
    <row r="4496" spans="6:24">
      <c r="F4496" s="6"/>
      <c r="G4496" s="6"/>
      <c r="M4496" s="10"/>
      <c r="T4496" s="6"/>
      <c r="X4496" s="9"/>
    </row>
    <row r="4497" spans="6:24">
      <c r="F4497" s="6"/>
      <c r="G4497" s="6"/>
      <c r="M4497" s="6"/>
      <c r="T4497" s="6"/>
      <c r="X4497" s="9"/>
    </row>
    <row r="4498" spans="6:24">
      <c r="F4498" s="6"/>
      <c r="G4498" s="6"/>
      <c r="M4498" s="6"/>
      <c r="T4498" s="6"/>
      <c r="X4498" s="9"/>
    </row>
    <row r="4499" spans="6:24">
      <c r="F4499" s="6"/>
      <c r="G4499" s="6"/>
      <c r="M4499" s="6"/>
      <c r="T4499" s="6"/>
      <c r="X4499" s="9"/>
    </row>
    <row r="4500" spans="6:24">
      <c r="F4500" s="6"/>
      <c r="G4500" s="6"/>
      <c r="M4500" s="6"/>
      <c r="T4500" s="6"/>
      <c r="X4500" s="9"/>
    </row>
    <row r="4501" spans="6:24">
      <c r="F4501" s="6"/>
      <c r="G4501" s="6"/>
      <c r="M4501" s="6"/>
      <c r="T4501" s="6"/>
      <c r="X4501" s="9"/>
    </row>
    <row r="4502" spans="6:24">
      <c r="F4502" s="6"/>
      <c r="G4502" s="6"/>
      <c r="M4502" s="6"/>
      <c r="T4502" s="6"/>
      <c r="X4502" s="9"/>
    </row>
    <row r="4503" spans="6:24">
      <c r="F4503" s="6"/>
      <c r="G4503" s="6"/>
      <c r="M4503" s="6"/>
      <c r="T4503" s="6"/>
      <c r="X4503" s="9"/>
    </row>
    <row r="4504" spans="6:24">
      <c r="F4504" s="6"/>
      <c r="G4504" s="6"/>
      <c r="M4504" s="6"/>
      <c r="T4504" s="6"/>
      <c r="X4504" s="9"/>
    </row>
    <row r="4505" spans="6:24">
      <c r="F4505" s="6"/>
      <c r="G4505" s="6"/>
      <c r="M4505" s="6"/>
      <c r="T4505" s="6"/>
      <c r="X4505" s="9"/>
    </row>
    <row r="4506" spans="6:24">
      <c r="F4506" s="6"/>
      <c r="G4506" s="6"/>
      <c r="M4506" s="6"/>
      <c r="T4506" s="6"/>
      <c r="X4506" s="9"/>
    </row>
    <row r="4507" spans="6:24">
      <c r="F4507" s="6"/>
      <c r="G4507" s="6"/>
      <c r="M4507" s="6"/>
      <c r="T4507" s="6"/>
      <c r="X4507" s="9"/>
    </row>
    <row r="4508" spans="6:24">
      <c r="F4508" s="6"/>
      <c r="G4508" s="6"/>
      <c r="M4508" s="6"/>
      <c r="T4508" s="6"/>
      <c r="X4508" s="9"/>
    </row>
    <row r="4509" spans="6:24">
      <c r="F4509" s="6"/>
      <c r="G4509" s="6"/>
      <c r="M4509" s="6"/>
      <c r="T4509" s="6"/>
      <c r="X4509" s="9"/>
    </row>
    <row r="4510" spans="6:24">
      <c r="F4510" s="6"/>
      <c r="G4510" s="6"/>
      <c r="M4510" s="6"/>
      <c r="T4510" s="6"/>
      <c r="X4510" s="9"/>
    </row>
    <row r="4511" spans="6:24">
      <c r="F4511" s="6"/>
      <c r="G4511" s="6"/>
      <c r="M4511" s="6"/>
      <c r="T4511" s="6"/>
      <c r="X4511" s="9"/>
    </row>
    <row r="4512" spans="6:24">
      <c r="F4512" s="6"/>
      <c r="G4512" s="6"/>
      <c r="M4512" s="6"/>
      <c r="T4512" s="6"/>
      <c r="X4512" s="9"/>
    </row>
    <row r="4513" spans="6:24">
      <c r="F4513" s="6"/>
      <c r="G4513" s="6"/>
      <c r="M4513" s="6"/>
      <c r="T4513" s="6"/>
      <c r="X4513" s="9"/>
    </row>
    <row r="4514" spans="6:24">
      <c r="F4514" s="6"/>
      <c r="G4514" s="6"/>
      <c r="T4514" s="6"/>
      <c r="X4514" s="9"/>
    </row>
    <row r="4515" spans="6:24">
      <c r="F4515" s="6"/>
      <c r="G4515" s="6"/>
      <c r="M4515" s="6"/>
      <c r="T4515" s="6"/>
      <c r="X4515" s="9"/>
    </row>
    <row r="4516" spans="6:24">
      <c r="F4516" s="6"/>
      <c r="G4516" s="6"/>
      <c r="T4516" s="6"/>
      <c r="X4516" s="9"/>
    </row>
    <row r="4517" spans="6:24">
      <c r="F4517" s="6"/>
      <c r="G4517" s="6"/>
      <c r="M4517" s="6"/>
      <c r="T4517" s="6"/>
      <c r="X4517" s="9"/>
    </row>
    <row r="4518" spans="6:24">
      <c r="F4518" s="6"/>
      <c r="G4518" s="6"/>
      <c r="M4518" s="6"/>
      <c r="T4518" s="6"/>
      <c r="X4518" s="9"/>
    </row>
    <row r="4519" spans="6:24">
      <c r="F4519" s="6"/>
      <c r="G4519" s="6"/>
      <c r="M4519" s="6"/>
      <c r="T4519" s="6"/>
      <c r="X4519" s="9"/>
    </row>
    <row r="4520" spans="6:24">
      <c r="F4520" s="6"/>
      <c r="G4520" s="6"/>
      <c r="M4520" s="6"/>
      <c r="T4520" s="6"/>
      <c r="X4520" s="9"/>
    </row>
    <row r="4521" spans="6:24">
      <c r="F4521" s="6"/>
      <c r="G4521" s="6"/>
      <c r="M4521" s="6"/>
      <c r="T4521" s="6"/>
      <c r="X4521" s="9"/>
    </row>
    <row r="4522" spans="6:24">
      <c r="F4522" s="6"/>
      <c r="G4522" s="6"/>
      <c r="M4522" s="6"/>
      <c r="T4522" s="6"/>
      <c r="X4522" s="9"/>
    </row>
    <row r="4523" spans="6:24">
      <c r="F4523" s="6"/>
      <c r="G4523" s="6"/>
      <c r="M4523" s="6"/>
      <c r="T4523" s="6"/>
      <c r="X4523" s="9"/>
    </row>
    <row r="4524" spans="6:24">
      <c r="F4524" s="6"/>
      <c r="G4524" s="6"/>
      <c r="M4524" s="6"/>
      <c r="T4524" s="6"/>
      <c r="X4524" s="9"/>
    </row>
    <row r="4525" spans="6:24">
      <c r="F4525" s="6"/>
      <c r="G4525" s="6"/>
      <c r="M4525" s="6"/>
      <c r="T4525" s="6"/>
      <c r="X4525" s="9"/>
    </row>
    <row r="4526" spans="6:24">
      <c r="F4526" s="6"/>
      <c r="G4526" s="6"/>
      <c r="M4526" s="6"/>
      <c r="T4526" s="6"/>
      <c r="X4526" s="9"/>
    </row>
    <row r="4527" spans="6:24">
      <c r="F4527" s="6"/>
      <c r="G4527" s="6"/>
      <c r="M4527" s="6"/>
      <c r="T4527" s="6"/>
      <c r="X4527" s="9"/>
    </row>
    <row r="4528" spans="6:24">
      <c r="F4528" s="6"/>
      <c r="G4528" s="6"/>
      <c r="M4528" s="6"/>
      <c r="T4528" s="6"/>
      <c r="X4528" s="9"/>
    </row>
    <row r="4529" spans="6:24">
      <c r="F4529" s="6"/>
      <c r="G4529" s="6"/>
      <c r="M4529" s="6"/>
      <c r="T4529" s="6"/>
      <c r="X4529" s="9"/>
    </row>
    <row r="4530" spans="6:24">
      <c r="F4530" s="6"/>
      <c r="G4530" s="6"/>
      <c r="T4530" s="6"/>
      <c r="X4530" s="9"/>
    </row>
    <row r="4531" spans="6:24">
      <c r="F4531" s="6"/>
      <c r="G4531" s="6"/>
      <c r="M4531" s="6"/>
      <c r="T4531" s="6"/>
      <c r="X4531" s="9"/>
    </row>
    <row r="4532" spans="6:24">
      <c r="F4532" s="6"/>
      <c r="G4532" s="6"/>
      <c r="T4532" s="6"/>
      <c r="X4532" s="9"/>
    </row>
    <row r="4533" spans="6:24">
      <c r="F4533" s="6"/>
      <c r="G4533" s="6"/>
      <c r="M4533" s="6"/>
      <c r="T4533" s="6"/>
      <c r="X4533" s="9"/>
    </row>
    <row r="4534" spans="6:24">
      <c r="F4534" s="6"/>
      <c r="G4534" s="6"/>
      <c r="M4534" s="6"/>
      <c r="T4534" s="6"/>
      <c r="X4534" s="9"/>
    </row>
    <row r="4535" spans="6:24">
      <c r="F4535" s="6"/>
      <c r="G4535" s="6"/>
      <c r="M4535" s="6"/>
      <c r="T4535" s="6"/>
      <c r="X4535" s="9"/>
    </row>
    <row r="4536" spans="6:24">
      <c r="F4536" s="6"/>
      <c r="G4536" s="6"/>
      <c r="M4536" s="6"/>
      <c r="T4536" s="6"/>
      <c r="X4536" s="9"/>
    </row>
    <row r="4537" spans="6:24">
      <c r="F4537" s="6"/>
      <c r="G4537" s="6"/>
      <c r="M4537" s="6"/>
      <c r="T4537" s="6"/>
      <c r="X4537" s="9"/>
    </row>
    <row r="4538" spans="6:24">
      <c r="F4538" s="6"/>
      <c r="G4538" s="6"/>
      <c r="M4538" s="6"/>
      <c r="T4538" s="6"/>
      <c r="X4538" s="9"/>
    </row>
    <row r="4539" spans="6:24">
      <c r="F4539" s="6"/>
      <c r="G4539" s="6"/>
      <c r="M4539" s="6"/>
      <c r="T4539" s="6"/>
      <c r="X4539" s="9"/>
    </row>
    <row r="4540" spans="6:24">
      <c r="F4540" s="6"/>
      <c r="G4540" s="6"/>
      <c r="M4540" s="6"/>
      <c r="T4540" s="6"/>
      <c r="X4540" s="9"/>
    </row>
    <row r="4541" spans="6:24">
      <c r="F4541" s="6"/>
      <c r="G4541" s="6"/>
      <c r="T4541" s="6"/>
      <c r="X4541" s="9"/>
    </row>
    <row r="4542" spans="6:24">
      <c r="F4542" s="6"/>
      <c r="G4542" s="6"/>
      <c r="M4542" s="6"/>
      <c r="T4542" s="6"/>
      <c r="X4542" s="9"/>
    </row>
    <row r="4543" spans="6:24">
      <c r="F4543" s="6"/>
      <c r="G4543" s="6"/>
      <c r="M4543" s="6"/>
      <c r="T4543" s="6"/>
      <c r="X4543" s="9"/>
    </row>
    <row r="4544" spans="6:24">
      <c r="F4544" s="6"/>
      <c r="G4544" s="6"/>
      <c r="M4544" s="6"/>
      <c r="T4544" s="6"/>
      <c r="X4544" s="9"/>
    </row>
    <row r="4545" spans="6:24">
      <c r="F4545" s="6"/>
      <c r="G4545" s="6"/>
      <c r="M4545" s="6"/>
      <c r="T4545" s="6"/>
      <c r="X4545" s="9"/>
    </row>
    <row r="4546" spans="6:24">
      <c r="F4546" s="6"/>
      <c r="G4546" s="6"/>
      <c r="M4546" s="6"/>
      <c r="T4546" s="6"/>
      <c r="X4546" s="9"/>
    </row>
    <row r="4547" spans="6:24">
      <c r="F4547" s="6"/>
      <c r="G4547" s="6"/>
      <c r="M4547" s="6"/>
      <c r="T4547" s="6"/>
      <c r="X4547" s="9"/>
    </row>
    <row r="4548" spans="6:24">
      <c r="F4548" s="6"/>
      <c r="G4548" s="6"/>
      <c r="M4548" s="6"/>
      <c r="T4548" s="6"/>
      <c r="X4548" s="9"/>
    </row>
    <row r="4549" spans="6:24">
      <c r="F4549" s="6"/>
      <c r="G4549" s="6"/>
      <c r="M4549" s="6"/>
      <c r="T4549" s="6"/>
      <c r="X4549" s="9"/>
    </row>
    <row r="4550" spans="6:24">
      <c r="F4550" s="6"/>
      <c r="G4550" s="6"/>
      <c r="M4550" s="6"/>
      <c r="T4550" s="6"/>
      <c r="X4550" s="9"/>
    </row>
    <row r="4551" spans="6:24">
      <c r="F4551" s="6"/>
      <c r="G4551" s="6"/>
      <c r="M4551" s="6"/>
      <c r="T4551" s="6"/>
      <c r="X4551" s="9"/>
    </row>
    <row r="4552" spans="6:24">
      <c r="F4552" s="6"/>
      <c r="G4552" s="6"/>
      <c r="M4552" s="6"/>
      <c r="T4552" s="6"/>
      <c r="X4552" s="9"/>
    </row>
    <row r="4553" spans="6:24">
      <c r="F4553" s="6"/>
      <c r="G4553" s="6"/>
      <c r="M4553" s="6"/>
      <c r="T4553" s="6"/>
      <c r="X4553" s="9"/>
    </row>
    <row r="4554" spans="6:24">
      <c r="F4554" s="6"/>
      <c r="G4554" s="6"/>
      <c r="M4554" s="6"/>
      <c r="T4554" s="6"/>
      <c r="X4554" s="9"/>
    </row>
    <row r="4555" spans="6:24">
      <c r="F4555" s="6"/>
      <c r="G4555" s="6"/>
      <c r="M4555" s="6"/>
      <c r="T4555" s="6"/>
      <c r="X4555" s="9"/>
    </row>
    <row r="4556" spans="6:24">
      <c r="F4556" s="6"/>
      <c r="G4556" s="6"/>
      <c r="M4556" s="6"/>
      <c r="T4556" s="6"/>
      <c r="X4556" s="9"/>
    </row>
    <row r="4557" spans="6:24">
      <c r="F4557" s="6"/>
      <c r="G4557" s="6"/>
      <c r="M4557" s="6"/>
      <c r="T4557" s="6"/>
      <c r="X4557" s="9"/>
    </row>
    <row r="4558" spans="6:24">
      <c r="F4558" s="6"/>
      <c r="G4558" s="6"/>
      <c r="M4558" s="6"/>
      <c r="T4558" s="6"/>
      <c r="X4558" s="9"/>
    </row>
    <row r="4559" spans="6:24">
      <c r="F4559" s="6"/>
      <c r="G4559" s="6"/>
      <c r="M4559" s="6"/>
      <c r="T4559" s="6"/>
      <c r="X4559" s="9"/>
    </row>
    <row r="4560" spans="6:24">
      <c r="F4560" s="6"/>
      <c r="G4560" s="6"/>
      <c r="M4560" s="6"/>
      <c r="T4560" s="6"/>
      <c r="X4560" s="9"/>
    </row>
    <row r="4561" spans="6:24">
      <c r="F4561" s="6"/>
      <c r="G4561" s="6"/>
      <c r="M4561" s="6"/>
      <c r="T4561" s="6"/>
      <c r="X4561" s="9"/>
    </row>
    <row r="4562" spans="6:24">
      <c r="F4562" s="6"/>
      <c r="G4562" s="6"/>
      <c r="M4562" s="6"/>
      <c r="T4562" s="6"/>
      <c r="X4562" s="9"/>
    </row>
    <row r="4563" spans="6:24">
      <c r="F4563" s="6"/>
      <c r="G4563" s="6"/>
      <c r="M4563" s="6"/>
      <c r="T4563" s="6"/>
      <c r="X4563" s="9"/>
    </row>
    <row r="4564" spans="6:24">
      <c r="F4564" s="6"/>
      <c r="G4564" s="6"/>
      <c r="M4564" s="6"/>
      <c r="T4564" s="6"/>
      <c r="X4564" s="9"/>
    </row>
    <row r="4565" spans="6:24">
      <c r="F4565" s="6"/>
      <c r="G4565" s="6"/>
      <c r="M4565" s="6"/>
      <c r="T4565" s="6"/>
      <c r="X4565" s="9"/>
    </row>
    <row r="4566" spans="6:24">
      <c r="F4566" s="6"/>
      <c r="G4566" s="6"/>
      <c r="M4566" s="6"/>
      <c r="T4566" s="6"/>
      <c r="X4566" s="9"/>
    </row>
    <row r="4567" spans="6:24">
      <c r="F4567" s="6"/>
      <c r="G4567" s="6"/>
      <c r="M4567" s="6"/>
      <c r="T4567" s="6"/>
      <c r="X4567" s="9"/>
    </row>
    <row r="4568" spans="6:24">
      <c r="F4568" s="6"/>
      <c r="G4568" s="6"/>
      <c r="M4568" s="6"/>
      <c r="T4568" s="6"/>
      <c r="X4568" s="9"/>
    </row>
    <row r="4569" spans="6:24">
      <c r="F4569" s="6"/>
      <c r="G4569" s="6"/>
      <c r="M4569" s="6"/>
      <c r="T4569" s="6"/>
      <c r="X4569" s="9"/>
    </row>
    <row r="4570" spans="6:24">
      <c r="F4570" s="6"/>
      <c r="G4570" s="6"/>
      <c r="M4570" s="6"/>
      <c r="T4570" s="6"/>
      <c r="X4570" s="9"/>
    </row>
    <row r="4571" spans="6:24">
      <c r="F4571" s="6"/>
      <c r="G4571" s="6"/>
      <c r="M4571" s="6"/>
      <c r="T4571" s="6"/>
      <c r="X4571" s="9"/>
    </row>
    <row r="4572" spans="6:24">
      <c r="F4572" s="6"/>
      <c r="G4572" s="6"/>
      <c r="M4572" s="33"/>
      <c r="T4572" s="6"/>
      <c r="X4572" s="45"/>
    </row>
    <row r="4573" spans="6:24">
      <c r="F4573" s="6"/>
      <c r="G4573" s="6"/>
      <c r="M4573" s="33"/>
      <c r="T4573" s="6"/>
      <c r="X4573" s="9"/>
    </row>
    <row r="4574" spans="6:24">
      <c r="F4574" s="6"/>
      <c r="G4574" s="6"/>
      <c r="M4574" s="33"/>
      <c r="T4574" s="6"/>
      <c r="X4574" s="45"/>
    </row>
    <row r="4575" spans="6:24">
      <c r="F4575" s="6"/>
      <c r="G4575" s="6"/>
      <c r="M4575" s="33"/>
      <c r="T4575" s="6"/>
      <c r="X4575" s="9"/>
    </row>
    <row r="4576" spans="6:24">
      <c r="F4576" s="6"/>
      <c r="G4576" s="6"/>
      <c r="M4576" s="33"/>
      <c r="T4576" s="6"/>
      <c r="X4576" s="45"/>
    </row>
    <row r="4577" spans="6:24">
      <c r="F4577" s="6"/>
      <c r="G4577" s="6"/>
      <c r="M4577" s="33"/>
      <c r="T4577" s="6"/>
      <c r="X4577" s="9"/>
    </row>
    <row r="4578" spans="6:24">
      <c r="F4578" s="6"/>
      <c r="G4578" s="6"/>
      <c r="M4578" s="33"/>
      <c r="T4578" s="6"/>
      <c r="X4578" s="45"/>
    </row>
    <row r="4579" spans="6:24">
      <c r="F4579" s="6"/>
      <c r="G4579" s="6"/>
      <c r="M4579" s="33"/>
      <c r="T4579" s="6"/>
      <c r="X4579" s="9"/>
    </row>
    <row r="4580" spans="6:24">
      <c r="F4580" s="6"/>
      <c r="G4580" s="6"/>
      <c r="M4580" s="33"/>
      <c r="T4580" s="6"/>
      <c r="X4580" s="45"/>
    </row>
    <row r="4581" spans="6:24">
      <c r="F4581" s="6"/>
      <c r="G4581" s="6"/>
      <c r="M4581" s="33"/>
      <c r="T4581" s="6"/>
      <c r="X4581" s="9"/>
    </row>
    <row r="4582" spans="6:24">
      <c r="F4582" s="6"/>
      <c r="G4582" s="6"/>
      <c r="M4582" s="33"/>
      <c r="T4582" s="6"/>
      <c r="X4582" s="45"/>
    </row>
    <row r="4583" spans="6:24">
      <c r="F4583" s="6"/>
      <c r="G4583" s="6"/>
      <c r="M4583" s="33"/>
      <c r="T4583" s="6"/>
      <c r="X4583" s="9"/>
    </row>
    <row r="4584" spans="6:24">
      <c r="F4584" s="6"/>
      <c r="G4584" s="6"/>
      <c r="M4584" s="33"/>
      <c r="T4584" s="6"/>
      <c r="X4584" s="45"/>
    </row>
    <row r="4585" spans="6:24">
      <c r="F4585" s="6"/>
      <c r="G4585" s="6"/>
      <c r="M4585" s="33"/>
      <c r="T4585" s="6"/>
      <c r="X4585" s="9"/>
    </row>
    <row r="4586" spans="6:24">
      <c r="F4586" s="6"/>
      <c r="G4586" s="6"/>
      <c r="M4586" s="33"/>
      <c r="T4586" s="6"/>
      <c r="X4586" s="45"/>
    </row>
    <row r="4587" spans="6:24">
      <c r="F4587" s="6"/>
      <c r="G4587" s="6"/>
      <c r="M4587" s="33"/>
      <c r="T4587" s="6"/>
      <c r="X4587" s="9"/>
    </row>
    <row r="4588" spans="6:24">
      <c r="F4588" s="6"/>
      <c r="G4588" s="6"/>
      <c r="M4588" s="33"/>
      <c r="T4588" s="6"/>
      <c r="X4588" s="45"/>
    </row>
    <row r="4589" spans="6:24">
      <c r="F4589" s="6"/>
      <c r="G4589" s="6"/>
      <c r="M4589" s="33"/>
      <c r="T4589" s="6"/>
      <c r="X4589" s="9"/>
    </row>
    <row r="4590" spans="6:24">
      <c r="F4590" s="6"/>
      <c r="G4590" s="6"/>
      <c r="M4590" s="33"/>
      <c r="T4590" s="6"/>
      <c r="X4590" s="45"/>
    </row>
    <row r="4591" spans="6:24">
      <c r="F4591" s="6"/>
      <c r="G4591" s="6"/>
      <c r="M4591" s="33"/>
      <c r="T4591" s="6"/>
      <c r="X4591" s="9"/>
    </row>
    <row r="4592" spans="6:24">
      <c r="F4592" s="6"/>
      <c r="G4592" s="6"/>
      <c r="M4592" s="33"/>
      <c r="T4592" s="6"/>
      <c r="X4592" s="45"/>
    </row>
    <row r="4593" spans="6:24">
      <c r="F4593" s="6"/>
      <c r="G4593" s="6"/>
      <c r="M4593" s="33"/>
      <c r="T4593" s="6"/>
      <c r="X4593" s="9"/>
    </row>
    <row r="4594" spans="6:24">
      <c r="F4594" s="6"/>
      <c r="G4594" s="6"/>
      <c r="M4594" s="33"/>
      <c r="T4594" s="6"/>
      <c r="X4594" s="45"/>
    </row>
    <row r="4595" spans="6:24">
      <c r="F4595" s="6"/>
      <c r="G4595" s="6"/>
      <c r="M4595" s="33"/>
      <c r="T4595" s="6"/>
      <c r="X4595" s="9"/>
    </row>
    <row r="4596" spans="6:24">
      <c r="F4596" s="6"/>
      <c r="G4596" s="6"/>
      <c r="M4596" s="33"/>
      <c r="T4596" s="6"/>
      <c r="X4596" s="45"/>
    </row>
    <row r="4597" spans="6:24">
      <c r="F4597" s="6"/>
      <c r="G4597" s="6"/>
      <c r="M4597" s="33"/>
      <c r="T4597" s="6"/>
      <c r="X4597" s="9"/>
    </row>
    <row r="4598" spans="6:24">
      <c r="F4598" s="6"/>
      <c r="G4598" s="6"/>
      <c r="M4598" s="33"/>
      <c r="T4598" s="6"/>
      <c r="X4598" s="45"/>
    </row>
    <row r="4599" spans="6:24">
      <c r="F4599" s="6"/>
      <c r="G4599" s="6"/>
      <c r="M4599" s="33"/>
      <c r="T4599" s="6"/>
      <c r="X4599" s="9"/>
    </row>
    <row r="4600" spans="6:24">
      <c r="F4600" s="6"/>
      <c r="G4600" s="6"/>
      <c r="M4600" s="33"/>
      <c r="T4600" s="6"/>
      <c r="X4600" s="45"/>
    </row>
    <row r="4601" spans="6:24">
      <c r="F4601" s="6"/>
      <c r="G4601" s="6"/>
      <c r="M4601" s="33"/>
      <c r="T4601" s="6"/>
      <c r="X4601" s="9"/>
    </row>
    <row r="4602" spans="6:24">
      <c r="F4602" s="6"/>
      <c r="G4602" s="6"/>
      <c r="M4602" s="33"/>
      <c r="T4602" s="6"/>
      <c r="X4602" s="45"/>
    </row>
    <row r="4603" spans="6:24">
      <c r="F4603" s="6"/>
      <c r="G4603" s="6"/>
      <c r="M4603" s="33"/>
      <c r="T4603" s="6"/>
      <c r="X4603" s="9"/>
    </row>
    <row r="4605" spans="6:24">
      <c r="F4605" s="6"/>
      <c r="G4605" s="6"/>
      <c r="M4605" s="33"/>
      <c r="T4605" s="6"/>
      <c r="X4605" s="45"/>
    </row>
    <row r="4606" spans="6:24">
      <c r="F4606" s="6"/>
      <c r="G4606" s="6"/>
      <c r="M4606" s="33"/>
      <c r="T4606" s="6"/>
      <c r="X4606" s="45"/>
    </row>
    <row r="4609" spans="6:24">
      <c r="F4609" s="6"/>
      <c r="G4609" s="6"/>
      <c r="M4609" s="33"/>
      <c r="T4609" s="6"/>
      <c r="X4609" s="45"/>
    </row>
    <row r="4610" spans="6:24">
      <c r="F4610" s="6"/>
      <c r="G4610" s="6"/>
      <c r="M4610" s="33"/>
      <c r="T4610" s="6"/>
      <c r="X4610" s="45"/>
    </row>
    <row r="4611" spans="6:24">
      <c r="F4611" s="6"/>
      <c r="G4611" s="6"/>
      <c r="M4611" s="33"/>
      <c r="T4611" s="6"/>
      <c r="X4611" s="45"/>
    </row>
    <row r="4612" spans="6:24">
      <c r="F4612" s="6"/>
      <c r="G4612" s="6"/>
      <c r="M4612" s="33"/>
      <c r="T4612" s="6"/>
      <c r="X4612" s="9"/>
    </row>
    <row r="4613" spans="6:24">
      <c r="F4613" s="6"/>
      <c r="G4613" s="6"/>
      <c r="M4613" s="33"/>
      <c r="T4613" s="6"/>
      <c r="X4613" s="9"/>
    </row>
    <row r="4614" spans="6:24">
      <c r="F4614" s="6"/>
      <c r="G4614" s="6"/>
      <c r="M4614" s="33"/>
      <c r="T4614" s="6"/>
      <c r="X4614" s="9"/>
    </row>
    <row r="4615" spans="6:24">
      <c r="F4615" s="6"/>
      <c r="G4615" s="6"/>
      <c r="M4615" s="33"/>
      <c r="T4615" s="6"/>
      <c r="X4615" s="45"/>
    </row>
    <row r="4616" spans="6:24">
      <c r="F4616" s="6"/>
      <c r="G4616" s="6"/>
      <c r="M4616" s="33"/>
      <c r="T4616" s="6"/>
      <c r="X4616" s="45"/>
    </row>
    <row r="4617" spans="6:24">
      <c r="F4617" s="6"/>
      <c r="G4617" s="6"/>
      <c r="M4617" s="33"/>
      <c r="T4617" s="6"/>
      <c r="X4617" s="45"/>
    </row>
    <row r="4618" spans="6:24">
      <c r="F4618" s="6"/>
      <c r="G4618" s="6"/>
      <c r="M4618" s="33"/>
      <c r="T4618" s="6"/>
      <c r="X4618" s="9"/>
    </row>
    <row r="4619" spans="6:24">
      <c r="F4619" s="6"/>
      <c r="G4619" s="6"/>
      <c r="M4619" s="33"/>
      <c r="T4619" s="6"/>
      <c r="X4619" s="9"/>
    </row>
    <row r="4620" spans="6:24">
      <c r="F4620" s="6"/>
      <c r="G4620" s="6"/>
      <c r="M4620" s="33"/>
      <c r="T4620" s="6"/>
      <c r="X4620" s="9"/>
    </row>
    <row r="4621" spans="6:24">
      <c r="F4621" s="6"/>
      <c r="G4621" s="6"/>
      <c r="M4621" s="33"/>
      <c r="T4621" s="6"/>
      <c r="X4621" s="45"/>
    </row>
    <row r="4622" spans="6:24">
      <c r="F4622" s="6"/>
      <c r="G4622" s="6"/>
      <c r="M4622" s="33"/>
      <c r="T4622" s="6"/>
      <c r="X4622" s="45"/>
    </row>
    <row r="4623" spans="6:24">
      <c r="F4623" s="6"/>
      <c r="G4623" s="6"/>
      <c r="M4623" s="33"/>
      <c r="T4623" s="6"/>
      <c r="X4623" s="45"/>
    </row>
    <row r="4624" spans="6:24">
      <c r="F4624" s="6"/>
      <c r="G4624" s="6"/>
      <c r="M4624" s="33"/>
      <c r="T4624" s="6"/>
      <c r="X4624" s="9"/>
    </row>
    <row r="4625" spans="6:24">
      <c r="F4625" s="6"/>
      <c r="G4625" s="6"/>
      <c r="M4625" s="33"/>
      <c r="T4625" s="6"/>
      <c r="X4625" s="9"/>
    </row>
    <row r="4626" spans="6:24">
      <c r="F4626" s="6"/>
      <c r="G4626" s="6"/>
      <c r="M4626" s="33"/>
      <c r="T4626" s="6"/>
      <c r="X4626" s="9"/>
    </row>
    <row r="4627" spans="6:24">
      <c r="F4627" s="6"/>
      <c r="G4627" s="6"/>
      <c r="M4627" s="33"/>
      <c r="T4627" s="6"/>
      <c r="X4627" s="45"/>
    </row>
    <row r="4628" spans="6:24">
      <c r="F4628" s="6"/>
      <c r="G4628" s="6"/>
      <c r="M4628" s="33"/>
      <c r="T4628" s="6"/>
      <c r="X4628" s="45"/>
    </row>
    <row r="4629" spans="6:24">
      <c r="F4629" s="6"/>
      <c r="G4629" s="6"/>
      <c r="M4629" s="33"/>
      <c r="T4629" s="6"/>
      <c r="X4629" s="45"/>
    </row>
    <row r="4630" spans="6:24">
      <c r="F4630" s="6"/>
      <c r="G4630" s="6"/>
      <c r="M4630" s="33"/>
      <c r="T4630" s="6"/>
      <c r="X4630" s="9"/>
    </row>
    <row r="4631" spans="6:24">
      <c r="F4631" s="6"/>
      <c r="G4631" s="6"/>
      <c r="M4631" s="33"/>
      <c r="T4631" s="6"/>
      <c r="X4631" s="9"/>
    </row>
    <row r="4632" spans="6:24">
      <c r="F4632" s="6"/>
      <c r="G4632" s="6"/>
      <c r="M4632" s="33"/>
      <c r="T4632" s="6"/>
      <c r="X4632" s="9"/>
    </row>
    <row r="4633" spans="6:24">
      <c r="F4633" s="6"/>
      <c r="G4633" s="6"/>
      <c r="M4633" s="33"/>
      <c r="T4633" s="6"/>
      <c r="X4633" s="45"/>
    </row>
    <row r="4634" spans="6:24">
      <c r="F4634" s="6"/>
      <c r="G4634" s="6"/>
      <c r="M4634" s="33"/>
      <c r="T4634" s="6"/>
      <c r="X4634" s="45"/>
    </row>
    <row r="4635" spans="6:24">
      <c r="F4635" s="6"/>
      <c r="G4635" s="6"/>
      <c r="M4635" s="33"/>
      <c r="T4635" s="6"/>
      <c r="X4635" s="45"/>
    </row>
    <row r="4636" spans="6:24">
      <c r="F4636" s="6"/>
      <c r="G4636" s="6"/>
      <c r="M4636" s="33"/>
      <c r="T4636" s="6"/>
      <c r="X4636" s="9"/>
    </row>
    <row r="4637" spans="6:24">
      <c r="F4637" s="6"/>
      <c r="G4637" s="6"/>
      <c r="M4637" s="33"/>
      <c r="T4637" s="6"/>
      <c r="X4637" s="9"/>
    </row>
    <row r="4638" spans="6:24">
      <c r="F4638" s="6"/>
      <c r="G4638" s="6"/>
      <c r="M4638" s="33"/>
      <c r="T4638" s="6"/>
      <c r="X4638" s="9"/>
    </row>
    <row r="4639" spans="6:24">
      <c r="F4639" s="6"/>
      <c r="G4639" s="6"/>
      <c r="M4639" s="33"/>
      <c r="T4639" s="6"/>
      <c r="X4639" s="45"/>
    </row>
    <row r="4640" spans="6:24">
      <c r="F4640" s="6"/>
      <c r="G4640" s="6"/>
      <c r="M4640" s="33"/>
      <c r="T4640" s="6"/>
      <c r="X4640" s="45"/>
    </row>
    <row r="4641" spans="6:24">
      <c r="F4641" s="6"/>
      <c r="G4641" s="6"/>
      <c r="M4641" s="33"/>
      <c r="T4641" s="6"/>
      <c r="X4641" s="45"/>
    </row>
    <row r="4642" spans="6:24">
      <c r="F4642" s="6"/>
      <c r="G4642" s="6"/>
      <c r="M4642" s="33"/>
      <c r="T4642" s="6"/>
      <c r="X4642" s="9"/>
    </row>
    <row r="4643" spans="6:24">
      <c r="F4643" s="6"/>
      <c r="G4643" s="6"/>
      <c r="M4643" s="33"/>
      <c r="T4643" s="6"/>
      <c r="X4643" s="9"/>
    </row>
    <row r="4644" spans="6:24">
      <c r="F4644" s="6"/>
      <c r="G4644" s="6"/>
      <c r="M4644" s="33"/>
      <c r="T4644" s="6"/>
      <c r="X4644" s="9"/>
    </row>
    <row r="4645" spans="6:24">
      <c r="F4645" s="6"/>
      <c r="G4645" s="6"/>
      <c r="M4645" s="33"/>
      <c r="T4645" s="6"/>
      <c r="X4645" s="45"/>
    </row>
    <row r="4646" spans="6:24">
      <c r="F4646" s="6"/>
      <c r="G4646" s="6"/>
      <c r="M4646" s="33"/>
      <c r="T4646" s="6"/>
      <c r="X4646" s="45"/>
    </row>
    <row r="4647" spans="6:24">
      <c r="F4647" s="6"/>
      <c r="G4647" s="6"/>
      <c r="M4647" s="33"/>
      <c r="T4647" s="6"/>
      <c r="X4647" s="45"/>
    </row>
    <row r="4648" spans="6:24">
      <c r="F4648" s="6"/>
      <c r="G4648" s="6"/>
      <c r="M4648" s="33"/>
      <c r="T4648" s="6"/>
      <c r="X4648" s="9"/>
    </row>
    <row r="4649" spans="6:24">
      <c r="F4649" s="6"/>
      <c r="G4649" s="6"/>
      <c r="M4649" s="33"/>
      <c r="T4649" s="6"/>
      <c r="X4649" s="9"/>
    </row>
    <row r="4650" spans="6:24">
      <c r="F4650" s="6"/>
      <c r="G4650" s="6"/>
      <c r="M4650" s="33"/>
      <c r="T4650" s="6"/>
      <c r="X4650" s="9"/>
    </row>
    <row r="4651" spans="6:24">
      <c r="F4651" s="6"/>
      <c r="G4651" s="6"/>
      <c r="M4651" s="33"/>
      <c r="T4651" s="6"/>
      <c r="X4651" s="45"/>
    </row>
    <row r="4652" spans="6:24">
      <c r="F4652" s="6"/>
      <c r="G4652" s="6"/>
      <c r="M4652" s="33"/>
      <c r="T4652" s="6"/>
      <c r="X4652" s="45"/>
    </row>
    <row r="4653" spans="6:24">
      <c r="F4653" s="6"/>
      <c r="G4653" s="6"/>
      <c r="M4653" s="33"/>
      <c r="T4653" s="6"/>
      <c r="X4653" s="45"/>
    </row>
    <row r="4654" spans="6:24">
      <c r="F4654" s="6"/>
      <c r="G4654" s="6"/>
      <c r="M4654" s="33"/>
      <c r="T4654" s="6"/>
      <c r="X4654" s="9"/>
    </row>
    <row r="4655" spans="6:24">
      <c r="F4655" s="6"/>
      <c r="G4655" s="6"/>
      <c r="M4655" s="33"/>
      <c r="T4655" s="6"/>
      <c r="X4655" s="9"/>
    </row>
    <row r="4656" spans="6:24">
      <c r="F4656" s="6"/>
      <c r="G4656" s="6"/>
      <c r="M4656" s="33"/>
      <c r="T4656" s="6"/>
      <c r="X4656" s="9"/>
    </row>
    <row r="4657" spans="6:24">
      <c r="F4657" s="6"/>
      <c r="G4657" s="6"/>
      <c r="M4657" s="33"/>
      <c r="T4657" s="6"/>
      <c r="X4657" s="45"/>
    </row>
    <row r="4658" spans="6:24">
      <c r="F4658" s="6"/>
      <c r="G4658" s="6"/>
      <c r="M4658" s="33"/>
      <c r="T4658" s="6"/>
      <c r="X4658" s="45"/>
    </row>
    <row r="4659" spans="6:24">
      <c r="F4659" s="6"/>
      <c r="G4659" s="6"/>
      <c r="M4659" s="33"/>
      <c r="T4659" s="6"/>
      <c r="X4659" s="45"/>
    </row>
    <row r="4660" spans="6:24">
      <c r="F4660" s="6"/>
      <c r="G4660" s="6"/>
      <c r="M4660" s="33"/>
      <c r="T4660" s="6"/>
      <c r="X4660" s="9"/>
    </row>
    <row r="4661" spans="6:24">
      <c r="F4661" s="6"/>
      <c r="G4661" s="6"/>
      <c r="M4661" s="33"/>
      <c r="T4661" s="6"/>
      <c r="X4661" s="9"/>
    </row>
    <row r="4662" spans="6:24">
      <c r="F4662" s="6"/>
      <c r="G4662" s="6"/>
      <c r="M4662" s="33"/>
      <c r="T4662" s="6"/>
      <c r="X4662" s="9"/>
    </row>
    <row r="4663" spans="6:24">
      <c r="F4663" s="6"/>
      <c r="G4663" s="6"/>
      <c r="M4663" s="33"/>
      <c r="T4663" s="6"/>
      <c r="X4663" s="45"/>
    </row>
    <row r="4664" spans="6:24">
      <c r="F4664" s="6"/>
      <c r="G4664" s="6"/>
      <c r="M4664" s="33"/>
      <c r="T4664" s="6"/>
      <c r="X4664" s="45"/>
    </row>
    <row r="4665" spans="6:24">
      <c r="F4665" s="6"/>
      <c r="G4665" s="6"/>
      <c r="M4665" s="33"/>
      <c r="T4665" s="6"/>
      <c r="X4665" s="45"/>
    </row>
    <row r="4666" spans="6:24">
      <c r="F4666" s="6"/>
      <c r="G4666" s="6"/>
      <c r="M4666" s="33"/>
      <c r="T4666" s="6"/>
      <c r="X4666" s="9"/>
    </row>
    <row r="4667" spans="6:24">
      <c r="F4667" s="6"/>
      <c r="G4667" s="6"/>
      <c r="M4667" s="33"/>
      <c r="T4667" s="6"/>
      <c r="X4667" s="9"/>
    </row>
    <row r="4668" spans="6:24">
      <c r="F4668" s="6"/>
      <c r="G4668" s="6"/>
      <c r="M4668" s="33"/>
      <c r="T4668" s="6"/>
      <c r="X4668" s="9"/>
    </row>
    <row r="4669" spans="6:24">
      <c r="F4669" s="6"/>
      <c r="G4669" s="6"/>
      <c r="M4669" s="33"/>
      <c r="T4669" s="6"/>
      <c r="X4669" s="45"/>
    </row>
    <row r="4670" spans="6:24">
      <c r="F4670" s="6"/>
      <c r="G4670" s="6"/>
      <c r="M4670" s="33"/>
      <c r="T4670" s="6"/>
      <c r="X4670" s="45"/>
    </row>
    <row r="4671" spans="6:24">
      <c r="F4671" s="6"/>
      <c r="G4671" s="6"/>
      <c r="M4671" s="33"/>
      <c r="T4671" s="6"/>
      <c r="X4671" s="45"/>
    </row>
    <row r="4672" spans="6:24">
      <c r="F4672" s="6"/>
      <c r="G4672" s="6"/>
      <c r="M4672" s="33"/>
      <c r="T4672" s="6"/>
      <c r="X4672" s="9"/>
    </row>
    <row r="4673" spans="6:24">
      <c r="F4673" s="6"/>
      <c r="G4673" s="6"/>
      <c r="M4673" s="33"/>
      <c r="T4673" s="6"/>
      <c r="X4673" s="9"/>
    </row>
    <row r="4674" spans="6:24">
      <c r="F4674" s="6"/>
      <c r="G4674" s="6"/>
      <c r="M4674" s="33"/>
      <c r="T4674" s="6"/>
      <c r="X4674" s="9"/>
    </row>
    <row r="4675" spans="6:24">
      <c r="F4675" s="6"/>
      <c r="G4675" s="6"/>
      <c r="M4675" s="33"/>
      <c r="T4675" s="6"/>
      <c r="X4675" s="45"/>
    </row>
    <row r="4676" spans="6:24">
      <c r="F4676" s="6"/>
      <c r="G4676" s="6"/>
      <c r="M4676" s="33"/>
      <c r="T4676" s="6"/>
      <c r="X4676" s="45"/>
    </row>
    <row r="4677" spans="6:24">
      <c r="F4677" s="6"/>
      <c r="G4677" s="6"/>
      <c r="M4677" s="33"/>
      <c r="T4677" s="6"/>
      <c r="X4677" s="45"/>
    </row>
    <row r="4678" spans="6:24">
      <c r="F4678" s="6"/>
      <c r="G4678" s="6"/>
      <c r="M4678" s="33"/>
      <c r="T4678" s="6"/>
      <c r="X4678" s="9"/>
    </row>
    <row r="4679" spans="6:24">
      <c r="F4679" s="6"/>
      <c r="G4679" s="6"/>
      <c r="M4679" s="33"/>
      <c r="T4679" s="6"/>
      <c r="X4679" s="9"/>
    </row>
    <row r="4680" spans="6:24">
      <c r="F4680" s="6"/>
      <c r="G4680" s="6"/>
      <c r="M4680" s="33"/>
      <c r="T4680" s="6"/>
      <c r="X4680" s="9"/>
    </row>
    <row r="4681" spans="6:24">
      <c r="F4681" s="6"/>
      <c r="G4681" s="6"/>
      <c r="M4681" s="33"/>
      <c r="T4681" s="6"/>
      <c r="X4681" s="45"/>
    </row>
    <row r="4682" spans="6:24">
      <c r="F4682" s="6"/>
      <c r="G4682" s="6"/>
      <c r="M4682" s="33"/>
      <c r="T4682" s="6"/>
      <c r="X4682" s="45"/>
    </row>
    <row r="4683" spans="6:24">
      <c r="F4683" s="6"/>
      <c r="G4683" s="6"/>
      <c r="M4683" s="33"/>
      <c r="T4683" s="6"/>
      <c r="X4683" s="45"/>
    </row>
    <row r="4684" spans="6:24">
      <c r="F4684" s="6"/>
      <c r="G4684" s="6"/>
      <c r="M4684" s="33"/>
      <c r="T4684" s="6"/>
      <c r="X4684" s="9"/>
    </row>
    <row r="4685" spans="6:24">
      <c r="F4685" s="6"/>
      <c r="G4685" s="6"/>
      <c r="M4685" s="33"/>
      <c r="T4685" s="6"/>
      <c r="X4685" s="9"/>
    </row>
    <row r="4686" spans="6:24">
      <c r="F4686" s="6"/>
      <c r="G4686" s="6"/>
      <c r="M4686" s="33"/>
      <c r="T4686" s="6"/>
      <c r="X4686" s="9"/>
    </row>
    <row r="4687" spans="6:24">
      <c r="F4687" s="6"/>
      <c r="G4687" s="6"/>
      <c r="M4687" s="33"/>
      <c r="T4687" s="6"/>
      <c r="X4687" s="45"/>
    </row>
    <row r="4688" spans="6:24">
      <c r="F4688" s="6"/>
      <c r="G4688" s="6"/>
      <c r="M4688" s="33"/>
      <c r="T4688" s="6"/>
      <c r="X4688" s="45"/>
    </row>
    <row r="4689" spans="6:24">
      <c r="F4689" s="6"/>
      <c r="G4689" s="6"/>
      <c r="M4689" s="33"/>
      <c r="T4689" s="6"/>
      <c r="X4689" s="45"/>
    </row>
    <row r="4690" spans="6:24">
      <c r="F4690" s="6"/>
      <c r="G4690" s="6"/>
      <c r="M4690" s="33"/>
      <c r="T4690" s="6"/>
      <c r="X4690" s="9"/>
    </row>
    <row r="4691" spans="6:24">
      <c r="F4691" s="6"/>
      <c r="G4691" s="6"/>
      <c r="M4691" s="33"/>
      <c r="T4691" s="6"/>
      <c r="X4691" s="9"/>
    </row>
    <row r="4692" spans="6:24">
      <c r="F4692" s="6"/>
      <c r="G4692" s="6"/>
      <c r="M4692" s="33"/>
      <c r="T4692" s="6"/>
      <c r="X4692" s="9"/>
    </row>
    <row r="4693" spans="6:24">
      <c r="F4693" s="6"/>
      <c r="G4693" s="6"/>
      <c r="M4693" s="33"/>
      <c r="T4693" s="6"/>
      <c r="X4693" s="45"/>
    </row>
    <row r="4694" spans="6:24">
      <c r="F4694" s="6"/>
      <c r="G4694" s="6"/>
      <c r="M4694" s="33"/>
      <c r="T4694" s="6"/>
      <c r="X4694" s="45"/>
    </row>
    <row r="4695" spans="6:24">
      <c r="F4695" s="6"/>
      <c r="G4695" s="6"/>
      <c r="M4695" s="33"/>
      <c r="T4695" s="6"/>
      <c r="X4695" s="45"/>
    </row>
    <row r="4696" spans="6:24">
      <c r="F4696" s="6"/>
      <c r="G4696" s="6"/>
      <c r="M4696" s="33"/>
      <c r="T4696" s="6"/>
      <c r="X4696" s="9"/>
    </row>
    <row r="4697" spans="6:24">
      <c r="F4697" s="6"/>
      <c r="G4697" s="6"/>
      <c r="M4697" s="33"/>
      <c r="T4697" s="6"/>
      <c r="X4697" s="9"/>
    </row>
    <row r="4698" spans="6:24">
      <c r="F4698" s="6"/>
      <c r="G4698" s="6"/>
      <c r="M4698" s="33"/>
      <c r="T4698" s="6"/>
      <c r="X4698" s="9"/>
    </row>
    <row r="4699" spans="6:24">
      <c r="F4699" s="6"/>
      <c r="G4699" s="6"/>
      <c r="M4699" s="33"/>
      <c r="T4699" s="6"/>
      <c r="X4699" s="45"/>
    </row>
    <row r="4700" spans="6:24">
      <c r="F4700" s="6"/>
      <c r="G4700" s="6"/>
      <c r="M4700" s="33"/>
      <c r="T4700" s="6"/>
      <c r="X4700" s="45"/>
    </row>
    <row r="4701" spans="6:24">
      <c r="F4701" s="6"/>
      <c r="G4701" s="6"/>
      <c r="M4701" s="33"/>
      <c r="T4701" s="6"/>
      <c r="X4701" s="45"/>
    </row>
    <row r="4702" spans="6:24">
      <c r="F4702" s="6"/>
      <c r="G4702" s="6"/>
      <c r="M4702" s="33"/>
      <c r="T4702" s="6"/>
      <c r="X4702" s="9"/>
    </row>
    <row r="4703" spans="6:24">
      <c r="F4703" s="6"/>
      <c r="G4703" s="6"/>
      <c r="M4703" s="33"/>
      <c r="T4703" s="6"/>
      <c r="X4703" s="9"/>
    </row>
    <row r="4704" spans="6:24">
      <c r="F4704" s="6"/>
      <c r="G4704" s="6"/>
      <c r="M4704" s="33"/>
      <c r="T4704" s="6"/>
      <c r="X4704" s="9"/>
    </row>
    <row r="4707" spans="6:24">
      <c r="F4707" s="6"/>
      <c r="G4707" s="46"/>
      <c r="M4707" s="6"/>
      <c r="T4707" s="6"/>
      <c r="V4707" s="47"/>
      <c r="X4707" s="9"/>
    </row>
    <row r="4708" spans="6:24">
      <c r="F4708" s="6"/>
      <c r="G4708" s="46"/>
      <c r="T4708" s="6"/>
      <c r="V4708" s="47"/>
      <c r="X4708" s="9"/>
    </row>
    <row r="4709" spans="6:24">
      <c r="F4709" s="6"/>
      <c r="G4709" s="46"/>
      <c r="T4709" s="6"/>
      <c r="V4709" s="47"/>
      <c r="X4709" s="9"/>
    </row>
    <row r="4710" spans="6:24">
      <c r="F4710" s="6"/>
      <c r="G4710" s="46"/>
      <c r="T4710" s="6"/>
      <c r="V4710" s="47"/>
      <c r="X4710" s="9"/>
    </row>
    <row r="4711" spans="6:24">
      <c r="F4711" s="6"/>
      <c r="G4711" s="46"/>
      <c r="T4711" s="6"/>
      <c r="V4711" s="47"/>
      <c r="X4711" s="9"/>
    </row>
    <row r="4712" spans="6:24">
      <c r="F4712" s="6"/>
      <c r="G4712" s="46"/>
      <c r="T4712" s="6"/>
      <c r="V4712" s="47"/>
      <c r="X4712" s="9"/>
    </row>
    <row r="4713" spans="6:24">
      <c r="F4713" s="6"/>
      <c r="G4713" s="46"/>
      <c r="T4713" s="6"/>
      <c r="V4713" s="47"/>
      <c r="X4713" s="9"/>
    </row>
    <row r="4714" spans="6:24">
      <c r="F4714" s="6"/>
      <c r="G4714" s="46"/>
      <c r="T4714" s="6"/>
      <c r="V4714" s="47"/>
      <c r="X4714" s="9"/>
    </row>
    <row r="4715" spans="6:24">
      <c r="F4715" s="6"/>
      <c r="G4715" s="46"/>
      <c r="T4715" s="6"/>
      <c r="V4715" s="47"/>
      <c r="X4715" s="9"/>
    </row>
    <row r="4716" spans="6:24">
      <c r="F4716" s="6"/>
      <c r="G4716" s="46"/>
      <c r="T4716" s="6"/>
      <c r="V4716" s="47"/>
      <c r="X4716" s="9"/>
    </row>
    <row r="4717" spans="6:24">
      <c r="F4717" s="6"/>
      <c r="G4717" s="46"/>
      <c r="T4717" s="6"/>
      <c r="V4717" s="47"/>
      <c r="X4717" s="9"/>
    </row>
    <row r="4718" spans="6:24">
      <c r="F4718" s="6"/>
      <c r="G4718" s="46"/>
      <c r="T4718" s="6"/>
      <c r="V4718" s="47"/>
      <c r="X4718" s="9"/>
    </row>
    <row r="4719" spans="6:24">
      <c r="F4719" s="6"/>
      <c r="G4719" s="46"/>
      <c r="T4719" s="6"/>
      <c r="V4719" s="47"/>
      <c r="X4719" s="9"/>
    </row>
    <row r="4720" spans="6:24">
      <c r="F4720" s="6"/>
      <c r="G4720" s="46"/>
      <c r="T4720" s="6"/>
      <c r="V4720" s="47"/>
      <c r="X4720" s="9"/>
    </row>
    <row r="4721" spans="6:24">
      <c r="F4721" s="6"/>
      <c r="G4721" s="46"/>
      <c r="T4721" s="6"/>
      <c r="V4721" s="47"/>
      <c r="X4721" s="9"/>
    </row>
    <row r="4722" spans="6:24">
      <c r="F4722" s="6"/>
      <c r="G4722" s="46"/>
      <c r="T4722" s="6"/>
      <c r="V4722" s="47"/>
      <c r="X4722" s="9"/>
    </row>
    <row r="4723" spans="6:24">
      <c r="F4723" s="6"/>
      <c r="G4723" s="46"/>
      <c r="T4723" s="6"/>
      <c r="V4723" s="47"/>
      <c r="X4723" s="9"/>
    </row>
    <row r="4724" spans="6:24">
      <c r="F4724" s="6"/>
      <c r="G4724" s="46"/>
      <c r="T4724" s="6"/>
      <c r="V4724" s="47"/>
      <c r="X4724" s="9"/>
    </row>
    <row r="4725" spans="6:24">
      <c r="F4725" s="6"/>
      <c r="G4725" s="46"/>
      <c r="T4725" s="6"/>
      <c r="V4725" s="47"/>
      <c r="X4725" s="9"/>
    </row>
    <row r="4726" spans="6:24">
      <c r="F4726" s="6"/>
      <c r="G4726" s="46"/>
      <c r="T4726" s="6"/>
      <c r="V4726" s="47"/>
      <c r="X4726" s="9"/>
    </row>
    <row r="4727" spans="6:24">
      <c r="F4727" s="6"/>
      <c r="G4727" s="46"/>
      <c r="T4727" s="6"/>
      <c r="V4727" s="47"/>
      <c r="X4727" s="9"/>
    </row>
    <row r="4728" spans="6:24">
      <c r="F4728" s="6"/>
      <c r="G4728" s="46"/>
      <c r="M4728" s="11"/>
      <c r="T4728" s="6"/>
      <c r="V4728" s="47"/>
      <c r="X4728" s="9"/>
    </row>
    <row r="4729" spans="6:24">
      <c r="F4729" s="6"/>
      <c r="G4729" s="46"/>
      <c r="M4729" s="12"/>
      <c r="T4729" s="6"/>
      <c r="V4729" s="47"/>
      <c r="X4729" s="9"/>
    </row>
    <row r="4730" spans="6:24">
      <c r="F4730" s="6"/>
      <c r="G4730" s="46"/>
      <c r="M4730" s="13"/>
      <c r="T4730" s="6"/>
      <c r="V4730" s="47"/>
      <c r="X4730" s="9"/>
    </row>
    <row r="4731" spans="6:24">
      <c r="F4731" s="6"/>
      <c r="G4731" s="46"/>
      <c r="M4731" s="10"/>
      <c r="T4731" s="6"/>
      <c r="V4731" s="47"/>
      <c r="X4731" s="9"/>
    </row>
    <row r="4732" spans="6:24">
      <c r="F4732" s="6"/>
      <c r="G4732" s="46"/>
      <c r="M4732" s="11"/>
      <c r="T4732" s="6"/>
      <c r="V4732" s="47"/>
      <c r="X4732" s="9"/>
    </row>
    <row r="4733" spans="6:24">
      <c r="F4733" s="6"/>
      <c r="G4733" s="46"/>
      <c r="M4733" s="12"/>
      <c r="T4733" s="6"/>
      <c r="V4733" s="47"/>
      <c r="X4733" s="9"/>
    </row>
    <row r="4734" spans="6:24">
      <c r="F4734" s="6"/>
      <c r="G4734" s="46"/>
      <c r="M4734" s="14"/>
      <c r="T4734" s="6"/>
      <c r="V4734" s="47"/>
      <c r="X4734" s="9"/>
    </row>
    <row r="4735" spans="6:24">
      <c r="F4735" s="6"/>
      <c r="G4735" s="46"/>
      <c r="M4735" s="6"/>
      <c r="T4735" s="6"/>
      <c r="V4735" s="47"/>
      <c r="X4735" s="9"/>
    </row>
    <row r="4736" spans="6:24">
      <c r="F4736" s="6"/>
      <c r="G4736" s="46"/>
      <c r="M4736" s="15"/>
      <c r="T4736" s="6"/>
      <c r="V4736" s="47"/>
      <c r="X4736" s="9"/>
    </row>
    <row r="4737" spans="6:24">
      <c r="F4737" s="6"/>
      <c r="G4737" s="46"/>
      <c r="M4737" s="13"/>
      <c r="T4737" s="6"/>
      <c r="V4737" s="47"/>
      <c r="X4737" s="9"/>
    </row>
    <row r="4738" spans="6:24">
      <c r="F4738" s="6"/>
      <c r="G4738" s="46"/>
      <c r="M4738" s="13"/>
      <c r="T4738" s="6"/>
      <c r="V4738" s="47"/>
      <c r="X4738" s="9"/>
    </row>
    <row r="4739" spans="6:24">
      <c r="F4739" s="6"/>
      <c r="G4739" s="46"/>
      <c r="M4739" s="10"/>
      <c r="T4739" s="6"/>
      <c r="V4739" s="47"/>
      <c r="X4739" s="9"/>
    </row>
    <row r="4740" spans="6:24">
      <c r="F4740" s="6"/>
      <c r="G4740" s="46"/>
      <c r="M4740" s="6"/>
      <c r="T4740" s="6"/>
      <c r="V4740" s="47"/>
      <c r="X4740" s="9"/>
    </row>
    <row r="4741" spans="6:24">
      <c r="F4741" s="6"/>
      <c r="G4741" s="46"/>
      <c r="M4741" s="6"/>
      <c r="T4741" s="6"/>
      <c r="V4741" s="47"/>
      <c r="X4741" s="9"/>
    </row>
    <row r="4742" spans="6:24">
      <c r="F4742" s="6"/>
      <c r="G4742" s="46"/>
      <c r="M4742" s="6"/>
      <c r="T4742" s="6"/>
      <c r="V4742" s="47"/>
      <c r="X4742" s="9"/>
    </row>
    <row r="4743" spans="6:24">
      <c r="F4743" s="6"/>
      <c r="G4743" s="46"/>
      <c r="M4743" s="6"/>
      <c r="T4743" s="6"/>
      <c r="V4743" s="47"/>
      <c r="X4743" s="9"/>
    </row>
    <row r="4744" spans="6:24">
      <c r="F4744" s="6"/>
      <c r="G4744" s="46"/>
      <c r="M4744" s="6"/>
      <c r="T4744" s="6"/>
      <c r="V4744" s="47"/>
      <c r="X4744" s="9"/>
    </row>
    <row r="4745" spans="6:24">
      <c r="F4745" s="6"/>
      <c r="G4745" s="46"/>
      <c r="M4745" s="6"/>
      <c r="T4745" s="6"/>
      <c r="V4745" s="47"/>
      <c r="X4745" s="9"/>
    </row>
    <row r="4746" spans="6:24">
      <c r="F4746" s="6"/>
      <c r="G4746" s="46"/>
      <c r="M4746" s="6"/>
      <c r="T4746" s="6"/>
      <c r="V4746" s="47"/>
      <c r="X4746" s="9"/>
    </row>
    <row r="4747" spans="6:24">
      <c r="F4747" s="6"/>
      <c r="G4747" s="46"/>
      <c r="M4747" s="6"/>
      <c r="T4747" s="6"/>
      <c r="V4747" s="47"/>
      <c r="X4747" s="9"/>
    </row>
    <row r="4748" spans="6:24">
      <c r="F4748" s="6"/>
      <c r="G4748" s="46"/>
      <c r="M4748" s="6"/>
      <c r="T4748" s="6"/>
      <c r="V4748" s="47"/>
      <c r="X4748" s="9"/>
    </row>
    <row r="4749" spans="6:24">
      <c r="F4749" s="6"/>
      <c r="G4749" s="46"/>
      <c r="M4749" s="6"/>
      <c r="T4749" s="6"/>
      <c r="V4749" s="47"/>
      <c r="X4749" s="9"/>
    </row>
    <row r="4750" spans="6:24">
      <c r="F4750" s="6"/>
      <c r="G4750" s="46"/>
      <c r="M4750" s="6"/>
      <c r="T4750" s="6"/>
      <c r="V4750" s="47"/>
      <c r="X4750" s="9"/>
    </row>
    <row r="4751" spans="6:24">
      <c r="F4751" s="6"/>
      <c r="G4751" s="46"/>
      <c r="M4751" s="6"/>
      <c r="T4751" s="6"/>
      <c r="V4751" s="47"/>
      <c r="X4751" s="9"/>
    </row>
    <row r="4752" spans="6:24">
      <c r="F4752" s="6"/>
      <c r="G4752" s="46"/>
      <c r="M4752" s="6"/>
      <c r="T4752" s="6"/>
      <c r="V4752" s="47"/>
      <c r="X4752" s="9"/>
    </row>
    <row r="4753" spans="6:24">
      <c r="F4753" s="6"/>
      <c r="G4753" s="46"/>
      <c r="M4753" s="6"/>
      <c r="T4753" s="6"/>
      <c r="V4753" s="47"/>
      <c r="X4753" s="9"/>
    </row>
    <row r="4754" spans="6:24">
      <c r="F4754" s="6"/>
      <c r="G4754" s="46"/>
      <c r="M4754" s="6"/>
      <c r="T4754" s="6"/>
      <c r="V4754" s="47"/>
      <c r="X4754" s="9"/>
    </row>
    <row r="4755" spans="6:24">
      <c r="F4755" s="6"/>
      <c r="G4755" s="46"/>
      <c r="M4755" s="6"/>
      <c r="T4755" s="6"/>
      <c r="V4755" s="47"/>
      <c r="X4755" s="9"/>
    </row>
    <row r="4756" spans="6:24">
      <c r="F4756" s="6"/>
      <c r="G4756" s="46"/>
      <c r="M4756" s="6"/>
      <c r="T4756" s="6"/>
      <c r="V4756" s="47"/>
      <c r="X4756" s="9"/>
    </row>
    <row r="4757" spans="6:24">
      <c r="F4757" s="6"/>
      <c r="G4757" s="46"/>
      <c r="T4757" s="6"/>
      <c r="V4757" s="47"/>
      <c r="X4757" s="9"/>
    </row>
    <row r="4758" spans="6:24">
      <c r="F4758" s="6"/>
      <c r="G4758" s="46"/>
      <c r="M4758" s="6"/>
      <c r="T4758" s="6"/>
      <c r="V4758" s="47"/>
      <c r="X4758" s="9"/>
    </row>
    <row r="4759" spans="6:24">
      <c r="F4759" s="6"/>
      <c r="G4759" s="46"/>
      <c r="T4759" s="6"/>
      <c r="V4759" s="47"/>
      <c r="X4759" s="9"/>
    </row>
    <row r="4760" spans="6:24">
      <c r="F4760" s="6"/>
      <c r="G4760" s="46"/>
      <c r="M4760" s="6"/>
      <c r="T4760" s="6"/>
      <c r="V4760" s="47"/>
      <c r="X4760" s="9"/>
    </row>
    <row r="4761" spans="6:24">
      <c r="F4761" s="6"/>
      <c r="G4761" s="46"/>
      <c r="M4761" s="6"/>
      <c r="T4761" s="6"/>
      <c r="V4761" s="47"/>
      <c r="X4761" s="9"/>
    </row>
    <row r="4762" spans="6:24">
      <c r="F4762" s="6"/>
      <c r="G4762" s="46"/>
      <c r="M4762" s="6"/>
      <c r="T4762" s="6"/>
      <c r="V4762" s="47"/>
      <c r="X4762" s="9"/>
    </row>
    <row r="4763" spans="6:24">
      <c r="F4763" s="6"/>
      <c r="G4763" s="46"/>
      <c r="M4763" s="6"/>
      <c r="T4763" s="6"/>
      <c r="V4763" s="47"/>
      <c r="X4763" s="9"/>
    </row>
    <row r="4764" spans="6:24">
      <c r="F4764" s="6"/>
      <c r="G4764" s="46"/>
      <c r="M4764" s="6"/>
      <c r="T4764" s="6"/>
      <c r="V4764" s="47"/>
      <c r="X4764" s="9"/>
    </row>
    <row r="4765" spans="6:24">
      <c r="F4765" s="6"/>
      <c r="G4765" s="46"/>
      <c r="M4765" s="6"/>
      <c r="T4765" s="6"/>
      <c r="V4765" s="47"/>
      <c r="X4765" s="9"/>
    </row>
    <row r="4766" spans="6:24">
      <c r="F4766" s="6"/>
      <c r="G4766" s="46"/>
      <c r="M4766" s="6"/>
      <c r="T4766" s="6"/>
      <c r="V4766" s="47"/>
      <c r="X4766" s="9"/>
    </row>
    <row r="4767" spans="6:24">
      <c r="F4767" s="6"/>
      <c r="G4767" s="46"/>
      <c r="M4767" s="6"/>
      <c r="T4767" s="6"/>
      <c r="V4767" s="47"/>
      <c r="X4767" s="9"/>
    </row>
    <row r="4768" spans="6:24">
      <c r="F4768" s="6"/>
      <c r="G4768" s="46"/>
      <c r="M4768" s="6"/>
      <c r="T4768" s="6"/>
      <c r="V4768" s="47"/>
      <c r="X4768" s="9"/>
    </row>
    <row r="4769" spans="6:24">
      <c r="F4769" s="6"/>
      <c r="G4769" s="46"/>
      <c r="M4769" s="6"/>
      <c r="T4769" s="6"/>
      <c r="V4769" s="47"/>
      <c r="X4769" s="9"/>
    </row>
    <row r="4770" spans="6:24">
      <c r="F4770" s="6"/>
      <c r="G4770" s="46"/>
      <c r="M4770" s="6"/>
      <c r="T4770" s="6"/>
      <c r="V4770" s="47"/>
      <c r="X4770" s="9"/>
    </row>
    <row r="4771" spans="6:24">
      <c r="F4771" s="6"/>
      <c r="G4771" s="46"/>
      <c r="M4771" s="6"/>
      <c r="T4771" s="6"/>
      <c r="V4771" s="47"/>
      <c r="X4771" s="9"/>
    </row>
    <row r="4772" spans="6:24">
      <c r="F4772" s="6"/>
      <c r="G4772" s="46"/>
      <c r="M4772" s="6"/>
      <c r="T4772" s="6"/>
      <c r="V4772" s="47"/>
      <c r="X4772" s="9"/>
    </row>
    <row r="4773" spans="6:24">
      <c r="F4773" s="6"/>
      <c r="G4773" s="46"/>
      <c r="T4773" s="6"/>
      <c r="V4773" s="47"/>
      <c r="X4773" s="9"/>
    </row>
    <row r="4774" spans="6:24">
      <c r="F4774" s="6"/>
      <c r="G4774" s="46"/>
      <c r="M4774" s="6"/>
      <c r="T4774" s="6"/>
      <c r="V4774" s="47"/>
      <c r="X4774" s="9"/>
    </row>
    <row r="4775" spans="6:24">
      <c r="F4775" s="6"/>
      <c r="G4775" s="46"/>
      <c r="T4775" s="6"/>
      <c r="V4775" s="47"/>
      <c r="X4775" s="9"/>
    </row>
    <row r="4776" spans="6:24">
      <c r="F4776" s="6"/>
      <c r="G4776" s="46"/>
      <c r="M4776" s="6"/>
      <c r="T4776" s="6"/>
      <c r="V4776" s="47"/>
      <c r="X4776" s="9"/>
    </row>
    <row r="4777" spans="6:24">
      <c r="F4777" s="6"/>
      <c r="G4777" s="46"/>
      <c r="M4777" s="6"/>
      <c r="T4777" s="6"/>
      <c r="V4777" s="47"/>
      <c r="X4777" s="9"/>
    </row>
    <row r="4778" spans="6:24">
      <c r="F4778" s="6"/>
      <c r="G4778" s="46"/>
      <c r="M4778" s="6"/>
      <c r="T4778" s="6"/>
      <c r="V4778" s="47"/>
      <c r="X4778" s="9"/>
    </row>
    <row r="4779" spans="6:24">
      <c r="F4779" s="6"/>
      <c r="G4779" s="46"/>
      <c r="M4779" s="6"/>
      <c r="T4779" s="6"/>
      <c r="V4779" s="47"/>
      <c r="X4779" s="9"/>
    </row>
    <row r="4780" spans="6:24">
      <c r="F4780" s="6"/>
      <c r="G4780" s="46"/>
      <c r="M4780" s="6"/>
      <c r="T4780" s="6"/>
      <c r="V4780" s="47"/>
      <c r="X4780" s="9"/>
    </row>
    <row r="4781" spans="6:24">
      <c r="F4781" s="6"/>
      <c r="G4781" s="46"/>
      <c r="M4781" s="6"/>
      <c r="T4781" s="6"/>
      <c r="V4781" s="47"/>
      <c r="X4781" s="9"/>
    </row>
    <row r="4782" spans="6:24">
      <c r="F4782" s="6"/>
      <c r="G4782" s="46"/>
      <c r="M4782" s="6"/>
      <c r="T4782" s="6"/>
      <c r="V4782" s="47"/>
      <c r="X4782" s="9"/>
    </row>
    <row r="4783" spans="6:24">
      <c r="F4783" s="6"/>
      <c r="G4783" s="46"/>
      <c r="M4783" s="6"/>
      <c r="T4783" s="6"/>
      <c r="V4783" s="47"/>
      <c r="X4783" s="9"/>
    </row>
    <row r="4784" spans="6:24">
      <c r="F4784" s="6"/>
      <c r="G4784" s="46"/>
      <c r="T4784" s="6"/>
      <c r="V4784" s="47"/>
      <c r="X4784" s="9"/>
    </row>
    <row r="4785" spans="6:24">
      <c r="F4785" s="6"/>
      <c r="G4785" s="46"/>
      <c r="M4785" s="6"/>
      <c r="T4785" s="6"/>
      <c r="V4785" s="47"/>
      <c r="X4785" s="9"/>
    </row>
    <row r="4786" spans="6:24">
      <c r="F4786" s="6"/>
      <c r="G4786" s="46"/>
      <c r="M4786" s="6"/>
      <c r="T4786" s="6"/>
      <c r="V4786" s="47"/>
      <c r="X4786" s="9"/>
    </row>
    <row r="4787" spans="6:24">
      <c r="F4787" s="6"/>
      <c r="G4787" s="46"/>
      <c r="M4787" s="6"/>
      <c r="T4787" s="6"/>
      <c r="V4787" s="47"/>
      <c r="X4787" s="9"/>
    </row>
    <row r="4788" spans="6:24">
      <c r="F4788" s="6"/>
      <c r="G4788" s="46"/>
      <c r="M4788" s="6"/>
      <c r="T4788" s="6"/>
      <c r="V4788" s="47"/>
      <c r="X4788" s="9"/>
    </row>
    <row r="4789" spans="6:24">
      <c r="F4789" s="6"/>
      <c r="G4789" s="46"/>
      <c r="M4789" s="6"/>
      <c r="T4789" s="6"/>
      <c r="V4789" s="47"/>
      <c r="X4789" s="9"/>
    </row>
    <row r="4790" spans="6:24">
      <c r="F4790" s="6"/>
      <c r="G4790" s="46"/>
      <c r="M4790" s="6"/>
      <c r="T4790" s="6"/>
      <c r="V4790" s="47"/>
      <c r="X4790" s="9"/>
    </row>
    <row r="4791" spans="6:24">
      <c r="F4791" s="6"/>
      <c r="G4791" s="46"/>
      <c r="M4791" s="6"/>
      <c r="T4791" s="6"/>
      <c r="V4791" s="47"/>
      <c r="X4791" s="9"/>
    </row>
    <row r="4792" spans="6:24">
      <c r="F4792" s="6"/>
      <c r="G4792" s="46"/>
      <c r="M4792" s="6"/>
      <c r="T4792" s="6"/>
      <c r="V4792" s="47"/>
      <c r="X4792" s="9"/>
    </row>
    <row r="4793" spans="6:24">
      <c r="F4793" s="6"/>
      <c r="G4793" s="46"/>
      <c r="M4793" s="6"/>
      <c r="T4793" s="6"/>
      <c r="V4793" s="47"/>
      <c r="X4793" s="9"/>
    </row>
    <row r="4794" spans="6:24">
      <c r="F4794" s="6"/>
      <c r="G4794" s="46"/>
      <c r="M4794" s="6"/>
      <c r="T4794" s="6"/>
      <c r="V4794" s="47"/>
      <c r="X4794" s="9"/>
    </row>
    <row r="4795" spans="6:24">
      <c r="F4795" s="6"/>
      <c r="G4795" s="46"/>
      <c r="M4795" s="6"/>
      <c r="T4795" s="6"/>
      <c r="V4795" s="47"/>
      <c r="X4795" s="9"/>
    </row>
    <row r="4796" spans="6:24">
      <c r="F4796" s="6"/>
      <c r="G4796" s="46"/>
      <c r="M4796" s="6"/>
      <c r="T4796" s="6"/>
      <c r="V4796" s="47"/>
      <c r="X4796" s="9"/>
    </row>
    <row r="4797" spans="6:24">
      <c r="F4797" s="6"/>
      <c r="G4797" s="46"/>
      <c r="M4797" s="6"/>
      <c r="T4797" s="6"/>
      <c r="V4797" s="47"/>
      <c r="X4797" s="9"/>
    </row>
    <row r="4798" spans="6:24">
      <c r="F4798" s="6"/>
      <c r="G4798" s="46"/>
      <c r="M4798" s="6"/>
      <c r="T4798" s="6"/>
      <c r="V4798" s="47"/>
      <c r="X4798" s="9"/>
    </row>
    <row r="4799" spans="6:24">
      <c r="F4799" s="6"/>
      <c r="G4799" s="46"/>
      <c r="M4799" s="6"/>
      <c r="T4799" s="6"/>
      <c r="V4799" s="47"/>
      <c r="X4799" s="9"/>
    </row>
    <row r="4800" spans="6:24">
      <c r="F4800" s="6"/>
      <c r="G4800" s="46"/>
      <c r="M4800" s="6"/>
      <c r="T4800" s="6"/>
      <c r="V4800" s="47"/>
      <c r="X4800" s="9"/>
    </row>
    <row r="4801" spans="6:24">
      <c r="F4801" s="6"/>
      <c r="G4801" s="46"/>
      <c r="M4801" s="6"/>
      <c r="T4801" s="6"/>
      <c r="V4801" s="47"/>
      <c r="X4801" s="9"/>
    </row>
    <row r="4802" spans="6:24">
      <c r="F4802" s="6"/>
      <c r="G4802" s="46"/>
      <c r="M4802" s="6"/>
      <c r="T4802" s="6"/>
      <c r="V4802" s="47"/>
      <c r="X4802" s="9"/>
    </row>
    <row r="4803" spans="6:24">
      <c r="F4803" s="6"/>
      <c r="G4803" s="46"/>
      <c r="M4803" s="6"/>
      <c r="T4803" s="6"/>
      <c r="V4803" s="47"/>
      <c r="X4803" s="9"/>
    </row>
    <row r="4804" spans="6:24">
      <c r="F4804" s="6"/>
      <c r="G4804" s="46"/>
      <c r="M4804" s="6"/>
      <c r="T4804" s="6"/>
      <c r="V4804" s="47"/>
      <c r="X4804" s="9"/>
    </row>
    <row r="4805" spans="6:24">
      <c r="F4805" s="6"/>
      <c r="G4805" s="46"/>
      <c r="M4805" s="6"/>
      <c r="T4805" s="6"/>
      <c r="V4805" s="47"/>
      <c r="X4805" s="9"/>
    </row>
    <row r="4806" spans="6:24">
      <c r="F4806" s="48"/>
      <c r="G4806" s="46"/>
      <c r="M4806" s="6"/>
      <c r="T4806" s="6"/>
      <c r="V4806" s="47"/>
      <c r="X4806" s="9"/>
    </row>
    <row r="4807" spans="6:24">
      <c r="F4807" s="48"/>
      <c r="G4807" s="46"/>
      <c r="T4807" s="6"/>
      <c r="V4807" s="47"/>
      <c r="X4807" s="9"/>
    </row>
    <row r="4808" spans="6:24">
      <c r="F4808" s="48"/>
      <c r="G4808" s="46"/>
      <c r="T4808" s="6"/>
      <c r="V4808" s="47"/>
      <c r="X4808" s="9"/>
    </row>
    <row r="4809" spans="6:24">
      <c r="F4809" s="48"/>
      <c r="G4809" s="46"/>
      <c r="T4809" s="6"/>
      <c r="V4809" s="47"/>
      <c r="X4809" s="9"/>
    </row>
    <row r="4810" spans="6:24">
      <c r="F4810" s="48"/>
      <c r="G4810" s="46"/>
      <c r="T4810" s="6"/>
      <c r="V4810" s="47"/>
      <c r="X4810" s="9"/>
    </row>
    <row r="4811" spans="6:24">
      <c r="F4811" s="48"/>
      <c r="G4811" s="46"/>
      <c r="T4811" s="6"/>
      <c r="V4811" s="47"/>
      <c r="X4811" s="9"/>
    </row>
    <row r="4812" spans="6:24">
      <c r="F4812" s="48"/>
      <c r="G4812" s="46"/>
      <c r="T4812" s="6"/>
      <c r="V4812" s="47"/>
      <c r="X4812" s="9"/>
    </row>
    <row r="4813" spans="6:24">
      <c r="F4813" s="48"/>
      <c r="G4813" s="46"/>
      <c r="T4813" s="6"/>
      <c r="V4813" s="47"/>
      <c r="X4813" s="9"/>
    </row>
    <row r="4814" spans="6:24">
      <c r="F4814" s="48"/>
      <c r="G4814" s="46"/>
      <c r="T4814" s="6"/>
      <c r="V4814" s="47"/>
      <c r="X4814" s="9"/>
    </row>
    <row r="4815" spans="6:24">
      <c r="F4815" s="48"/>
      <c r="G4815" s="46"/>
      <c r="T4815" s="6"/>
      <c r="V4815" s="47"/>
      <c r="X4815" s="9"/>
    </row>
    <row r="4816" spans="6:24">
      <c r="F4816" s="48"/>
      <c r="G4816" s="46"/>
      <c r="T4816" s="6"/>
      <c r="V4816" s="47"/>
      <c r="X4816" s="9"/>
    </row>
    <row r="4817" spans="6:24">
      <c r="F4817" s="48"/>
      <c r="G4817" s="46"/>
      <c r="T4817" s="6"/>
      <c r="V4817" s="47"/>
      <c r="X4817" s="9"/>
    </row>
    <row r="4818" spans="6:24">
      <c r="F4818" s="48"/>
      <c r="G4818" s="46"/>
      <c r="T4818" s="6"/>
      <c r="V4818" s="47"/>
      <c r="X4818" s="9"/>
    </row>
    <row r="4819" spans="6:24">
      <c r="F4819" s="48"/>
      <c r="G4819" s="46"/>
      <c r="T4819" s="6"/>
      <c r="V4819" s="47"/>
      <c r="X4819" s="9"/>
    </row>
    <row r="4820" spans="6:24">
      <c r="F4820" s="48"/>
      <c r="G4820" s="46"/>
      <c r="T4820" s="6"/>
      <c r="V4820" s="47"/>
      <c r="X4820" s="9"/>
    </row>
    <row r="4821" spans="6:24">
      <c r="F4821" s="48"/>
      <c r="G4821" s="46"/>
      <c r="T4821" s="6"/>
      <c r="V4821" s="47"/>
      <c r="X4821" s="9"/>
    </row>
    <row r="4822" spans="6:24">
      <c r="F4822" s="48"/>
      <c r="G4822" s="46"/>
      <c r="T4822" s="6"/>
      <c r="V4822" s="47"/>
      <c r="X4822" s="9"/>
    </row>
    <row r="4823" spans="6:24">
      <c r="F4823" s="48"/>
      <c r="G4823" s="46"/>
      <c r="T4823" s="6"/>
      <c r="V4823" s="47"/>
      <c r="X4823" s="9"/>
    </row>
    <row r="4824" spans="6:24">
      <c r="F4824" s="48"/>
      <c r="G4824" s="46"/>
      <c r="T4824" s="6"/>
      <c r="V4824" s="47"/>
      <c r="X4824" s="9"/>
    </row>
    <row r="4825" spans="6:24">
      <c r="F4825" s="48"/>
      <c r="G4825" s="46"/>
      <c r="T4825" s="6"/>
      <c r="V4825" s="47"/>
      <c r="X4825" s="9"/>
    </row>
    <row r="4826" spans="6:24">
      <c r="F4826" s="48"/>
      <c r="G4826" s="46"/>
      <c r="T4826" s="6"/>
      <c r="V4826" s="47"/>
      <c r="X4826" s="9"/>
    </row>
    <row r="4827" spans="6:24">
      <c r="F4827" s="48"/>
      <c r="G4827" s="46"/>
      <c r="M4827" s="11"/>
      <c r="T4827" s="6"/>
      <c r="V4827" s="47"/>
      <c r="X4827" s="9"/>
    </row>
    <row r="4828" spans="6:24">
      <c r="F4828" s="48"/>
      <c r="G4828" s="46"/>
      <c r="M4828" s="12"/>
      <c r="T4828" s="6"/>
      <c r="V4828" s="47"/>
      <c r="X4828" s="9"/>
    </row>
    <row r="4829" spans="6:24">
      <c r="F4829" s="48"/>
      <c r="G4829" s="46"/>
      <c r="M4829" s="13"/>
      <c r="T4829" s="6"/>
      <c r="V4829" s="47"/>
      <c r="X4829" s="9"/>
    </row>
    <row r="4830" spans="6:24">
      <c r="F4830" s="48"/>
      <c r="G4830" s="46"/>
      <c r="M4830" s="10"/>
      <c r="T4830" s="6"/>
      <c r="V4830" s="47"/>
      <c r="X4830" s="9"/>
    </row>
    <row r="4831" spans="6:24">
      <c r="F4831" s="48"/>
      <c r="G4831" s="46"/>
      <c r="M4831" s="11"/>
      <c r="T4831" s="6"/>
      <c r="V4831" s="47"/>
      <c r="X4831" s="9"/>
    </row>
    <row r="4832" spans="6:24">
      <c r="F4832" s="48"/>
      <c r="G4832" s="46"/>
      <c r="M4832" s="12"/>
      <c r="T4832" s="6"/>
      <c r="V4832" s="47"/>
      <c r="X4832" s="9"/>
    </row>
    <row r="4833" spans="6:24">
      <c r="F4833" s="48"/>
      <c r="G4833" s="46"/>
      <c r="M4833" s="14"/>
      <c r="T4833" s="6"/>
      <c r="V4833" s="47"/>
      <c r="X4833" s="9"/>
    </row>
    <row r="4834" spans="6:24">
      <c r="F4834" s="48"/>
      <c r="G4834" s="46"/>
      <c r="M4834" s="6"/>
      <c r="T4834" s="6"/>
      <c r="V4834" s="47"/>
      <c r="X4834" s="9"/>
    </row>
    <row r="4835" spans="6:24">
      <c r="F4835" s="48"/>
      <c r="G4835" s="46"/>
      <c r="M4835" s="15"/>
      <c r="T4835" s="6"/>
      <c r="V4835" s="47"/>
      <c r="X4835" s="9"/>
    </row>
    <row r="4836" spans="6:24">
      <c r="F4836" s="48"/>
      <c r="G4836" s="46"/>
      <c r="M4836" s="13"/>
      <c r="T4836" s="6"/>
      <c r="V4836" s="47"/>
      <c r="X4836" s="9"/>
    </row>
    <row r="4837" spans="6:24">
      <c r="F4837" s="48"/>
      <c r="G4837" s="46"/>
      <c r="M4837" s="13"/>
      <c r="T4837" s="6"/>
      <c r="V4837" s="47"/>
      <c r="X4837" s="9"/>
    </row>
    <row r="4838" spans="6:24">
      <c r="F4838" s="48"/>
      <c r="G4838" s="46"/>
      <c r="M4838" s="10"/>
      <c r="T4838" s="6"/>
      <c r="V4838" s="47"/>
      <c r="X4838" s="9"/>
    </row>
    <row r="4839" spans="6:24">
      <c r="F4839" s="48"/>
      <c r="G4839" s="46"/>
      <c r="M4839" s="6"/>
      <c r="T4839" s="6"/>
      <c r="V4839" s="47"/>
      <c r="X4839" s="9"/>
    </row>
    <row r="4840" spans="6:24">
      <c r="F4840" s="48"/>
      <c r="G4840" s="46"/>
      <c r="M4840" s="6"/>
      <c r="T4840" s="6"/>
      <c r="V4840" s="47"/>
      <c r="X4840" s="9"/>
    </row>
    <row r="4841" spans="6:24">
      <c r="F4841" s="48"/>
      <c r="G4841" s="46"/>
      <c r="M4841" s="6"/>
      <c r="T4841" s="6"/>
      <c r="V4841" s="47"/>
      <c r="X4841" s="9"/>
    </row>
    <row r="4842" spans="6:24">
      <c r="F4842" s="48"/>
      <c r="G4842" s="46"/>
      <c r="M4842" s="6"/>
      <c r="T4842" s="6"/>
      <c r="V4842" s="47"/>
      <c r="X4842" s="9"/>
    </row>
    <row r="4843" spans="6:24">
      <c r="F4843" s="48"/>
      <c r="G4843" s="46"/>
      <c r="M4843" s="6"/>
      <c r="T4843" s="6"/>
      <c r="V4843" s="47"/>
      <c r="X4843" s="9"/>
    </row>
    <row r="4844" spans="6:24">
      <c r="F4844" s="48"/>
      <c r="G4844" s="46"/>
      <c r="M4844" s="6"/>
      <c r="T4844" s="6"/>
      <c r="V4844" s="47"/>
      <c r="X4844" s="9"/>
    </row>
    <row r="4845" spans="6:24">
      <c r="F4845" s="48"/>
      <c r="G4845" s="46"/>
      <c r="M4845" s="6"/>
      <c r="T4845" s="6"/>
      <c r="V4845" s="47"/>
      <c r="X4845" s="9"/>
    </row>
    <row r="4846" spans="6:24">
      <c r="F4846" s="48"/>
      <c r="G4846" s="46"/>
      <c r="M4846" s="6"/>
      <c r="T4846" s="6"/>
      <c r="V4846" s="47"/>
      <c r="X4846" s="9"/>
    </row>
    <row r="4847" spans="6:24">
      <c r="F4847" s="48"/>
      <c r="G4847" s="46"/>
      <c r="M4847" s="6"/>
      <c r="T4847" s="6"/>
      <c r="V4847" s="47"/>
      <c r="X4847" s="9"/>
    </row>
    <row r="4848" spans="6:24">
      <c r="F4848" s="48"/>
      <c r="G4848" s="46"/>
      <c r="M4848" s="6"/>
      <c r="T4848" s="6"/>
      <c r="V4848" s="47"/>
      <c r="X4848" s="9"/>
    </row>
    <row r="4849" spans="6:24">
      <c r="F4849" s="48"/>
      <c r="G4849" s="46"/>
      <c r="M4849" s="6"/>
      <c r="T4849" s="6"/>
      <c r="V4849" s="47"/>
      <c r="X4849" s="9"/>
    </row>
    <row r="4850" spans="6:24">
      <c r="F4850" s="48"/>
      <c r="G4850" s="46"/>
      <c r="M4850" s="6"/>
      <c r="T4850" s="6"/>
      <c r="V4850" s="47"/>
      <c r="X4850" s="9"/>
    </row>
    <row r="4851" spans="6:24">
      <c r="F4851" s="48"/>
      <c r="G4851" s="46"/>
      <c r="M4851" s="6"/>
      <c r="T4851" s="6"/>
      <c r="V4851" s="47"/>
      <c r="X4851" s="9"/>
    </row>
    <row r="4852" spans="6:24">
      <c r="F4852" s="48"/>
      <c r="G4852" s="46"/>
      <c r="M4852" s="6"/>
      <c r="T4852" s="6"/>
      <c r="V4852" s="47"/>
      <c r="X4852" s="9"/>
    </row>
    <row r="4853" spans="6:24">
      <c r="F4853" s="48"/>
      <c r="G4853" s="46"/>
      <c r="M4853" s="6"/>
      <c r="T4853" s="6"/>
      <c r="V4853" s="47"/>
      <c r="X4853" s="9"/>
    </row>
    <row r="4854" spans="6:24">
      <c r="F4854" s="48"/>
      <c r="G4854" s="46"/>
      <c r="M4854" s="6"/>
      <c r="T4854" s="6"/>
      <c r="V4854" s="47"/>
      <c r="X4854" s="9"/>
    </row>
    <row r="4855" spans="6:24">
      <c r="F4855" s="48"/>
      <c r="G4855" s="46"/>
      <c r="M4855" s="6"/>
      <c r="T4855" s="6"/>
      <c r="V4855" s="47"/>
      <c r="X4855" s="9"/>
    </row>
    <row r="4856" spans="6:24">
      <c r="F4856" s="48"/>
      <c r="G4856" s="46"/>
      <c r="T4856" s="6"/>
      <c r="V4856" s="47"/>
      <c r="X4856" s="9"/>
    </row>
    <row r="4857" spans="6:24">
      <c r="F4857" s="48"/>
      <c r="G4857" s="46"/>
      <c r="M4857" s="6"/>
      <c r="T4857" s="6"/>
      <c r="V4857" s="47"/>
      <c r="X4857" s="9"/>
    </row>
    <row r="4858" spans="6:24">
      <c r="F4858" s="48"/>
      <c r="G4858" s="46"/>
      <c r="T4858" s="6"/>
      <c r="V4858" s="47"/>
      <c r="X4858" s="9"/>
    </row>
    <row r="4859" spans="6:24">
      <c r="F4859" s="48"/>
      <c r="G4859" s="46"/>
      <c r="M4859" s="6"/>
      <c r="T4859" s="6"/>
      <c r="V4859" s="47"/>
      <c r="X4859" s="9"/>
    </row>
    <row r="4860" spans="6:24">
      <c r="F4860" s="48"/>
      <c r="G4860" s="46"/>
      <c r="M4860" s="6"/>
      <c r="T4860" s="6"/>
      <c r="V4860" s="47"/>
      <c r="X4860" s="9"/>
    </row>
    <row r="4861" spans="6:24">
      <c r="F4861" s="48"/>
      <c r="G4861" s="46"/>
      <c r="M4861" s="6"/>
      <c r="T4861" s="6"/>
      <c r="V4861" s="47"/>
      <c r="X4861" s="9"/>
    </row>
    <row r="4862" spans="6:24">
      <c r="F4862" s="48"/>
      <c r="G4862" s="46"/>
      <c r="M4862" s="6"/>
      <c r="T4862" s="6"/>
      <c r="V4862" s="47"/>
      <c r="X4862" s="9"/>
    </row>
    <row r="4863" spans="6:24">
      <c r="F4863" s="48"/>
      <c r="G4863" s="46"/>
      <c r="M4863" s="6"/>
      <c r="T4863" s="6"/>
      <c r="V4863" s="47"/>
      <c r="X4863" s="9"/>
    </row>
    <row r="4864" spans="6:24">
      <c r="F4864" s="48"/>
      <c r="G4864" s="46"/>
      <c r="M4864" s="6"/>
      <c r="T4864" s="6"/>
      <c r="V4864" s="47"/>
      <c r="X4864" s="9"/>
    </row>
    <row r="4865" spans="6:24">
      <c r="F4865" s="48"/>
      <c r="G4865" s="46"/>
      <c r="M4865" s="6"/>
      <c r="T4865" s="6"/>
      <c r="V4865" s="47"/>
      <c r="X4865" s="9"/>
    </row>
    <row r="4866" spans="6:24">
      <c r="F4866" s="48"/>
      <c r="G4866" s="46"/>
      <c r="M4866" s="6"/>
      <c r="T4866" s="6"/>
      <c r="V4866" s="47"/>
      <c r="X4866" s="9"/>
    </row>
    <row r="4867" spans="6:24">
      <c r="F4867" s="48"/>
      <c r="G4867" s="46"/>
      <c r="M4867" s="6"/>
      <c r="T4867" s="6"/>
      <c r="V4867" s="47"/>
      <c r="X4867" s="9"/>
    </row>
    <row r="4868" spans="6:24">
      <c r="F4868" s="48"/>
      <c r="G4868" s="46"/>
      <c r="M4868" s="6"/>
      <c r="T4868" s="6"/>
      <c r="V4868" s="47"/>
      <c r="X4868" s="9"/>
    </row>
    <row r="4869" spans="6:24">
      <c r="F4869" s="48"/>
      <c r="G4869" s="46"/>
      <c r="M4869" s="6"/>
      <c r="T4869" s="6"/>
      <c r="V4869" s="47"/>
      <c r="X4869" s="9"/>
    </row>
    <row r="4870" spans="6:24">
      <c r="F4870" s="48"/>
      <c r="G4870" s="46"/>
      <c r="M4870" s="6"/>
      <c r="T4870" s="6"/>
      <c r="V4870" s="47"/>
      <c r="X4870" s="9"/>
    </row>
    <row r="4871" spans="6:24">
      <c r="F4871" s="48"/>
      <c r="G4871" s="46"/>
      <c r="M4871" s="6"/>
      <c r="T4871" s="6"/>
      <c r="V4871" s="47"/>
      <c r="X4871" s="9"/>
    </row>
    <row r="4872" spans="6:24">
      <c r="F4872" s="48"/>
      <c r="G4872" s="46"/>
      <c r="T4872" s="6"/>
      <c r="V4872" s="47"/>
      <c r="X4872" s="9"/>
    </row>
    <row r="4873" spans="6:24">
      <c r="F4873" s="48"/>
      <c r="G4873" s="46"/>
      <c r="M4873" s="6"/>
      <c r="T4873" s="6"/>
      <c r="V4873" s="47"/>
      <c r="X4873" s="9"/>
    </row>
    <row r="4874" spans="6:24">
      <c r="F4874" s="48"/>
      <c r="G4874" s="46"/>
      <c r="T4874" s="6"/>
      <c r="V4874" s="47"/>
      <c r="X4874" s="9"/>
    </row>
    <row r="4875" spans="6:24">
      <c r="F4875" s="48"/>
      <c r="G4875" s="46"/>
      <c r="M4875" s="6"/>
      <c r="T4875" s="6"/>
      <c r="V4875" s="47"/>
      <c r="X4875" s="9"/>
    </row>
    <row r="4876" spans="6:24">
      <c r="F4876" s="48"/>
      <c r="G4876" s="46"/>
      <c r="M4876" s="6"/>
      <c r="T4876" s="6"/>
      <c r="V4876" s="47"/>
      <c r="X4876" s="9"/>
    </row>
    <row r="4877" spans="6:24">
      <c r="F4877" s="48"/>
      <c r="G4877" s="46"/>
      <c r="M4877" s="6"/>
      <c r="T4877" s="6"/>
      <c r="V4877" s="47"/>
      <c r="X4877" s="9"/>
    </row>
    <row r="4878" spans="6:24">
      <c r="F4878" s="48"/>
      <c r="G4878" s="46"/>
      <c r="M4878" s="6"/>
      <c r="T4878" s="6"/>
      <c r="V4878" s="47"/>
      <c r="X4878" s="9"/>
    </row>
    <row r="4879" spans="6:24">
      <c r="F4879" s="48"/>
      <c r="G4879" s="46"/>
      <c r="M4879" s="6"/>
      <c r="T4879" s="6"/>
      <c r="V4879" s="47"/>
      <c r="X4879" s="9"/>
    </row>
    <row r="4880" spans="6:24">
      <c r="F4880" s="48"/>
      <c r="G4880" s="46"/>
      <c r="M4880" s="6"/>
      <c r="T4880" s="6"/>
      <c r="V4880" s="47"/>
      <c r="X4880" s="9"/>
    </row>
    <row r="4881" spans="6:24">
      <c r="F4881" s="48"/>
      <c r="G4881" s="46"/>
      <c r="M4881" s="6"/>
      <c r="T4881" s="6"/>
      <c r="V4881" s="47"/>
      <c r="X4881" s="9"/>
    </row>
    <row r="4882" spans="6:24">
      <c r="F4882" s="48"/>
      <c r="G4882" s="46"/>
      <c r="M4882" s="6"/>
      <c r="T4882" s="6"/>
      <c r="V4882" s="47"/>
      <c r="X4882" s="9"/>
    </row>
    <row r="4883" spans="6:24">
      <c r="F4883" s="48"/>
      <c r="G4883" s="46"/>
      <c r="T4883" s="6"/>
      <c r="V4883" s="47"/>
      <c r="X4883" s="9"/>
    </row>
    <row r="4884" spans="6:24">
      <c r="F4884" s="48"/>
      <c r="G4884" s="46"/>
      <c r="M4884" s="6"/>
      <c r="T4884" s="6"/>
      <c r="V4884" s="47"/>
      <c r="X4884" s="9"/>
    </row>
    <row r="4885" spans="6:24">
      <c r="F4885" s="48"/>
      <c r="G4885" s="46"/>
      <c r="M4885" s="6"/>
      <c r="T4885" s="6"/>
      <c r="V4885" s="47"/>
      <c r="X4885" s="9"/>
    </row>
    <row r="4886" spans="6:24">
      <c r="F4886" s="48"/>
      <c r="G4886" s="46"/>
      <c r="M4886" s="6"/>
      <c r="T4886" s="6"/>
      <c r="V4886" s="47"/>
      <c r="X4886" s="9"/>
    </row>
    <row r="4887" spans="6:24">
      <c r="F4887" s="48"/>
      <c r="G4887" s="46"/>
      <c r="M4887" s="6"/>
      <c r="T4887" s="6"/>
      <c r="V4887" s="47"/>
      <c r="X4887" s="9"/>
    </row>
    <row r="4888" spans="6:24">
      <c r="F4888" s="48"/>
      <c r="G4888" s="46"/>
      <c r="M4888" s="6"/>
      <c r="T4888" s="6"/>
      <c r="V4888" s="47"/>
      <c r="X4888" s="9"/>
    </row>
    <row r="4889" spans="6:24">
      <c r="F4889" s="48"/>
      <c r="G4889" s="46"/>
      <c r="M4889" s="6"/>
      <c r="T4889" s="6"/>
      <c r="V4889" s="47"/>
      <c r="X4889" s="9"/>
    </row>
    <row r="4890" spans="6:24">
      <c r="F4890" s="48"/>
      <c r="G4890" s="46"/>
      <c r="M4890" s="6"/>
      <c r="T4890" s="6"/>
      <c r="V4890" s="47"/>
      <c r="X4890" s="9"/>
    </row>
    <row r="4891" spans="6:24">
      <c r="F4891" s="48"/>
      <c r="G4891" s="46"/>
      <c r="M4891" s="6"/>
      <c r="T4891" s="6"/>
      <c r="V4891" s="47"/>
      <c r="X4891" s="9"/>
    </row>
    <row r="4892" spans="6:24">
      <c r="F4892" s="48"/>
      <c r="G4892" s="46"/>
      <c r="M4892" s="6"/>
      <c r="T4892" s="6"/>
      <c r="V4892" s="47"/>
      <c r="X4892" s="9"/>
    </row>
    <row r="4893" spans="6:24">
      <c r="F4893" s="48"/>
      <c r="G4893" s="46"/>
      <c r="M4893" s="6"/>
      <c r="T4893" s="6"/>
      <c r="V4893" s="47"/>
      <c r="X4893" s="9"/>
    </row>
    <row r="4894" spans="6:24">
      <c r="F4894" s="48"/>
      <c r="G4894" s="46"/>
      <c r="M4894" s="6"/>
      <c r="T4894" s="6"/>
      <c r="V4894" s="47"/>
      <c r="X4894" s="9"/>
    </row>
    <row r="4895" spans="6:24">
      <c r="F4895" s="48"/>
      <c r="G4895" s="46"/>
      <c r="M4895" s="6"/>
      <c r="T4895" s="6"/>
      <c r="V4895" s="47"/>
      <c r="X4895" s="9"/>
    </row>
    <row r="4896" spans="6:24">
      <c r="F4896" s="48"/>
      <c r="G4896" s="46"/>
      <c r="M4896" s="6"/>
      <c r="T4896" s="6"/>
      <c r="V4896" s="47"/>
      <c r="X4896" s="9"/>
    </row>
    <row r="4897" spans="6:24">
      <c r="F4897" s="48"/>
      <c r="G4897" s="46"/>
      <c r="M4897" s="6"/>
      <c r="T4897" s="6"/>
      <c r="V4897" s="47"/>
      <c r="X4897" s="9"/>
    </row>
    <row r="4898" spans="6:24">
      <c r="F4898" s="48"/>
      <c r="G4898" s="46"/>
      <c r="M4898" s="6"/>
      <c r="T4898" s="6"/>
      <c r="V4898" s="47"/>
      <c r="X4898" s="9"/>
    </row>
    <row r="4899" spans="6:24">
      <c r="F4899" s="48"/>
      <c r="G4899" s="46"/>
      <c r="M4899" s="6"/>
      <c r="T4899" s="6"/>
      <c r="V4899" s="47"/>
      <c r="X4899" s="9"/>
    </row>
    <row r="4900" spans="6:24">
      <c r="F4900" s="48"/>
      <c r="G4900" s="46"/>
      <c r="M4900" s="6"/>
      <c r="T4900" s="6"/>
      <c r="V4900" s="47"/>
      <c r="X4900" s="9"/>
    </row>
    <row r="4901" spans="6:24">
      <c r="F4901" s="48"/>
      <c r="G4901" s="46"/>
      <c r="M4901" s="6"/>
      <c r="T4901" s="6"/>
      <c r="V4901" s="47"/>
      <c r="X4901" s="9"/>
    </row>
    <row r="4902" spans="6:24">
      <c r="F4902" s="48"/>
      <c r="G4902" s="46"/>
      <c r="M4902" s="6"/>
      <c r="T4902" s="6"/>
      <c r="V4902" s="47"/>
      <c r="X4902" s="9"/>
    </row>
    <row r="4903" spans="6:24">
      <c r="F4903" s="48"/>
      <c r="G4903" s="46"/>
      <c r="M4903" s="6"/>
      <c r="T4903" s="6"/>
      <c r="V4903" s="47"/>
      <c r="X4903" s="9"/>
    </row>
    <row r="4904" spans="6:24">
      <c r="F4904" s="48"/>
      <c r="G4904" s="46"/>
      <c r="M4904" s="6"/>
      <c r="T4904" s="6"/>
      <c r="V4904" s="47"/>
      <c r="X4904" s="9"/>
    </row>
    <row r="4905" spans="6:24">
      <c r="F4905" s="6"/>
      <c r="G4905" s="46"/>
      <c r="M4905" s="6"/>
      <c r="T4905" s="6"/>
      <c r="V4905" s="47"/>
      <c r="X4905" s="9"/>
    </row>
    <row r="4906" spans="6:24">
      <c r="F4906" s="6"/>
      <c r="G4906" s="46"/>
      <c r="T4906" s="6"/>
      <c r="V4906" s="47"/>
      <c r="X4906" s="9"/>
    </row>
    <row r="4907" spans="6:24">
      <c r="F4907" s="6"/>
      <c r="G4907" s="46"/>
      <c r="T4907" s="6"/>
      <c r="V4907" s="47"/>
      <c r="X4907" s="9"/>
    </row>
    <row r="4908" spans="6:24">
      <c r="F4908" s="6"/>
      <c r="G4908" s="46"/>
      <c r="T4908" s="6"/>
      <c r="V4908" s="47"/>
      <c r="X4908" s="9"/>
    </row>
    <row r="4909" spans="6:24">
      <c r="F4909" s="6"/>
      <c r="G4909" s="46"/>
      <c r="T4909" s="6"/>
      <c r="V4909" s="47"/>
      <c r="X4909" s="9"/>
    </row>
    <row r="4910" spans="6:24">
      <c r="F4910" s="6"/>
      <c r="G4910" s="46"/>
      <c r="T4910" s="6"/>
      <c r="V4910" s="47"/>
      <c r="X4910" s="9"/>
    </row>
    <row r="4911" spans="6:24">
      <c r="F4911" s="6"/>
      <c r="G4911" s="46"/>
      <c r="T4911" s="6"/>
      <c r="V4911" s="47"/>
      <c r="X4911" s="9"/>
    </row>
    <row r="4912" spans="6:24">
      <c r="F4912" s="6"/>
      <c r="G4912" s="46"/>
      <c r="T4912" s="6"/>
      <c r="V4912" s="47"/>
      <c r="X4912" s="9"/>
    </row>
    <row r="4913" spans="6:24">
      <c r="F4913" s="6"/>
      <c r="G4913" s="46"/>
      <c r="T4913" s="6"/>
      <c r="V4913" s="47"/>
      <c r="X4913" s="9"/>
    </row>
    <row r="4914" spans="6:24">
      <c r="F4914" s="6"/>
      <c r="G4914" s="46"/>
      <c r="T4914" s="6"/>
      <c r="V4914" s="47"/>
      <c r="X4914" s="9"/>
    </row>
    <row r="4915" spans="6:24">
      <c r="F4915" s="6"/>
      <c r="G4915" s="46"/>
      <c r="T4915" s="6"/>
      <c r="V4915" s="47"/>
      <c r="X4915" s="9"/>
    </row>
    <row r="4916" spans="6:24">
      <c r="F4916" s="6"/>
      <c r="G4916" s="46"/>
      <c r="T4916" s="6"/>
      <c r="V4916" s="47"/>
      <c r="X4916" s="9"/>
    </row>
    <row r="4917" spans="6:24">
      <c r="F4917" s="6"/>
      <c r="G4917" s="46"/>
      <c r="T4917" s="6"/>
      <c r="V4917" s="47"/>
      <c r="X4917" s="9"/>
    </row>
    <row r="4918" spans="6:24">
      <c r="F4918" s="6"/>
      <c r="G4918" s="46"/>
      <c r="T4918" s="6"/>
      <c r="V4918" s="47"/>
      <c r="X4918" s="9"/>
    </row>
    <row r="4919" spans="6:24">
      <c r="F4919" s="6"/>
      <c r="G4919" s="46"/>
      <c r="T4919" s="6"/>
      <c r="V4919" s="47"/>
      <c r="X4919" s="9"/>
    </row>
    <row r="4920" spans="6:24">
      <c r="F4920" s="6"/>
      <c r="G4920" s="46"/>
      <c r="T4920" s="6"/>
      <c r="V4920" s="47"/>
      <c r="X4920" s="9"/>
    </row>
    <row r="4921" spans="6:24">
      <c r="F4921" s="6"/>
      <c r="G4921" s="46"/>
      <c r="T4921" s="6"/>
      <c r="V4921" s="47"/>
      <c r="X4921" s="9"/>
    </row>
    <row r="4922" spans="6:24">
      <c r="F4922" s="6"/>
      <c r="G4922" s="46"/>
      <c r="T4922" s="6"/>
      <c r="V4922" s="47"/>
      <c r="X4922" s="9"/>
    </row>
    <row r="4923" spans="6:24">
      <c r="F4923" s="6"/>
      <c r="G4923" s="46"/>
      <c r="T4923" s="6"/>
      <c r="V4923" s="47"/>
      <c r="X4923" s="9"/>
    </row>
    <row r="4924" spans="6:24">
      <c r="F4924" s="6"/>
      <c r="G4924" s="46"/>
      <c r="T4924" s="6"/>
      <c r="V4924" s="47"/>
      <c r="X4924" s="9"/>
    </row>
    <row r="4925" spans="6:24">
      <c r="F4925" s="6"/>
      <c r="G4925" s="46"/>
      <c r="T4925" s="6"/>
      <c r="V4925" s="47"/>
      <c r="X4925" s="9"/>
    </row>
    <row r="4926" spans="6:24">
      <c r="F4926" s="6"/>
      <c r="G4926" s="46"/>
      <c r="M4926" s="11"/>
      <c r="T4926" s="6"/>
      <c r="V4926" s="47"/>
      <c r="X4926" s="9"/>
    </row>
    <row r="4927" spans="6:24">
      <c r="F4927" s="6"/>
      <c r="G4927" s="46"/>
      <c r="M4927" s="12"/>
      <c r="T4927" s="6"/>
      <c r="V4927" s="47"/>
      <c r="X4927" s="9"/>
    </row>
    <row r="4928" spans="6:24">
      <c r="F4928" s="6"/>
      <c r="G4928" s="46"/>
      <c r="M4928" s="13"/>
      <c r="T4928" s="6"/>
      <c r="V4928" s="47"/>
      <c r="X4928" s="9"/>
    </row>
    <row r="4929" spans="6:24">
      <c r="F4929" s="6"/>
      <c r="G4929" s="46"/>
      <c r="M4929" s="10"/>
      <c r="T4929" s="6"/>
      <c r="V4929" s="47"/>
      <c r="X4929" s="9"/>
    </row>
    <row r="4930" spans="6:24">
      <c r="F4930" s="6"/>
      <c r="G4930" s="46"/>
      <c r="M4930" s="11"/>
      <c r="T4930" s="6"/>
      <c r="V4930" s="47"/>
      <c r="X4930" s="9"/>
    </row>
    <row r="4931" spans="6:24">
      <c r="F4931" s="6"/>
      <c r="G4931" s="46"/>
      <c r="M4931" s="12"/>
      <c r="T4931" s="6"/>
      <c r="V4931" s="47"/>
      <c r="X4931" s="9"/>
    </row>
    <row r="4932" spans="6:24">
      <c r="F4932" s="6"/>
      <c r="G4932" s="46"/>
      <c r="M4932" s="14"/>
      <c r="T4932" s="6"/>
      <c r="V4932" s="47"/>
      <c r="X4932" s="9"/>
    </row>
    <row r="4933" spans="6:24">
      <c r="F4933" s="6"/>
      <c r="G4933" s="46"/>
      <c r="M4933" s="6"/>
      <c r="T4933" s="6"/>
      <c r="V4933" s="47"/>
      <c r="X4933" s="9"/>
    </row>
    <row r="4934" spans="6:24">
      <c r="F4934" s="6"/>
      <c r="G4934" s="46"/>
      <c r="M4934" s="15"/>
      <c r="T4934" s="6"/>
      <c r="V4934" s="47"/>
      <c r="X4934" s="9"/>
    </row>
    <row r="4935" spans="6:24">
      <c r="F4935" s="6"/>
      <c r="G4935" s="46"/>
      <c r="M4935" s="13"/>
      <c r="T4935" s="6"/>
      <c r="V4935" s="47"/>
      <c r="X4935" s="9"/>
    </row>
    <row r="4936" spans="6:24">
      <c r="F4936" s="6"/>
      <c r="G4936" s="46"/>
      <c r="M4936" s="13"/>
      <c r="T4936" s="6"/>
      <c r="V4936" s="47"/>
      <c r="X4936" s="9"/>
    </row>
    <row r="4937" spans="6:24">
      <c r="F4937" s="6"/>
      <c r="G4937" s="46"/>
      <c r="M4937" s="10"/>
      <c r="T4937" s="6"/>
      <c r="V4937" s="47"/>
      <c r="X4937" s="9"/>
    </row>
    <row r="4938" spans="6:24">
      <c r="F4938" s="6"/>
      <c r="G4938" s="46"/>
      <c r="M4938" s="6"/>
      <c r="T4938" s="6"/>
      <c r="V4938" s="47"/>
      <c r="X4938" s="9"/>
    </row>
    <row r="4939" spans="6:24">
      <c r="F4939" s="6"/>
      <c r="G4939" s="46"/>
      <c r="M4939" s="6"/>
      <c r="T4939" s="6"/>
      <c r="V4939" s="47"/>
      <c r="X4939" s="9"/>
    </row>
    <row r="4940" spans="6:24">
      <c r="F4940" s="6"/>
      <c r="G4940" s="46"/>
      <c r="M4940" s="6"/>
      <c r="T4940" s="6"/>
      <c r="V4940" s="47"/>
      <c r="X4940" s="9"/>
    </row>
    <row r="4941" spans="6:24">
      <c r="F4941" s="6"/>
      <c r="G4941" s="46"/>
      <c r="M4941" s="6"/>
      <c r="T4941" s="6"/>
      <c r="V4941" s="47"/>
      <c r="X4941" s="9"/>
    </row>
    <row r="4942" spans="6:24">
      <c r="F4942" s="6"/>
      <c r="G4942" s="46"/>
      <c r="M4942" s="6"/>
      <c r="T4942" s="6"/>
      <c r="V4942" s="47"/>
      <c r="X4942" s="9"/>
    </row>
    <row r="4943" spans="6:24">
      <c r="F4943" s="6"/>
      <c r="G4943" s="46"/>
      <c r="M4943" s="6"/>
      <c r="T4943" s="6"/>
      <c r="V4943" s="47"/>
      <c r="X4943" s="9"/>
    </row>
    <row r="4944" spans="6:24">
      <c r="F4944" s="6"/>
      <c r="G4944" s="46"/>
      <c r="M4944" s="6"/>
      <c r="T4944" s="6"/>
      <c r="V4944" s="47"/>
      <c r="X4944" s="9"/>
    </row>
    <row r="4945" spans="6:24">
      <c r="F4945" s="6"/>
      <c r="G4945" s="46"/>
      <c r="M4945" s="6"/>
      <c r="T4945" s="6"/>
      <c r="V4945" s="47"/>
      <c r="X4945" s="9"/>
    </row>
    <row r="4946" spans="6:24">
      <c r="F4946" s="6"/>
      <c r="G4946" s="46"/>
      <c r="M4946" s="6"/>
      <c r="T4946" s="6"/>
      <c r="V4946" s="47"/>
      <c r="X4946" s="9"/>
    </row>
    <row r="4947" spans="6:24">
      <c r="F4947" s="6"/>
      <c r="G4947" s="46"/>
      <c r="M4947" s="6"/>
      <c r="T4947" s="6"/>
      <c r="V4947" s="47"/>
      <c r="X4947" s="9"/>
    </row>
    <row r="4948" spans="6:24">
      <c r="F4948" s="6"/>
      <c r="G4948" s="46"/>
      <c r="M4948" s="6"/>
      <c r="T4948" s="6"/>
      <c r="V4948" s="47"/>
      <c r="X4948" s="9"/>
    </row>
    <row r="4949" spans="6:24">
      <c r="F4949" s="6"/>
      <c r="G4949" s="46"/>
      <c r="M4949" s="6"/>
      <c r="T4949" s="6"/>
      <c r="V4949" s="47"/>
      <c r="X4949" s="9"/>
    </row>
    <row r="4950" spans="6:24">
      <c r="F4950" s="6"/>
      <c r="G4950" s="46"/>
      <c r="M4950" s="6"/>
      <c r="T4950" s="6"/>
      <c r="V4950" s="47"/>
      <c r="X4950" s="9"/>
    </row>
    <row r="4951" spans="6:24">
      <c r="F4951" s="6"/>
      <c r="G4951" s="46"/>
      <c r="M4951" s="6"/>
      <c r="T4951" s="6"/>
      <c r="V4951" s="47"/>
      <c r="X4951" s="9"/>
    </row>
    <row r="4952" spans="6:24">
      <c r="F4952" s="6"/>
      <c r="G4952" s="46"/>
      <c r="M4952" s="6"/>
      <c r="T4952" s="6"/>
      <c r="V4952" s="47"/>
      <c r="X4952" s="9"/>
    </row>
    <row r="4953" spans="6:24">
      <c r="F4953" s="6"/>
      <c r="G4953" s="46"/>
      <c r="M4953" s="6"/>
      <c r="T4953" s="6"/>
      <c r="V4953" s="47"/>
      <c r="X4953" s="9"/>
    </row>
    <row r="4954" spans="6:24">
      <c r="F4954" s="6"/>
      <c r="G4954" s="46"/>
      <c r="M4954" s="6"/>
      <c r="T4954" s="6"/>
      <c r="V4954" s="47"/>
      <c r="X4954" s="9"/>
    </row>
    <row r="4955" spans="6:24">
      <c r="F4955" s="6"/>
      <c r="G4955" s="46"/>
      <c r="T4955" s="6"/>
      <c r="V4955" s="47"/>
      <c r="X4955" s="9"/>
    </row>
    <row r="4956" spans="6:24">
      <c r="F4956" s="6"/>
      <c r="G4956" s="46"/>
      <c r="M4956" s="6"/>
      <c r="T4956" s="6"/>
      <c r="V4956" s="47"/>
      <c r="X4956" s="9"/>
    </row>
    <row r="4957" spans="6:24">
      <c r="F4957" s="6"/>
      <c r="G4957" s="46"/>
      <c r="T4957" s="6"/>
      <c r="V4957" s="47"/>
      <c r="X4957" s="9"/>
    </row>
    <row r="4958" spans="6:24">
      <c r="F4958" s="6"/>
      <c r="G4958" s="46"/>
      <c r="M4958" s="6"/>
      <c r="T4958" s="6"/>
      <c r="V4958" s="47"/>
      <c r="X4958" s="9"/>
    </row>
    <row r="4959" spans="6:24">
      <c r="F4959" s="6"/>
      <c r="G4959" s="46"/>
      <c r="M4959" s="6"/>
      <c r="T4959" s="6"/>
      <c r="V4959" s="47"/>
      <c r="X4959" s="9"/>
    </row>
    <row r="4960" spans="6:24">
      <c r="F4960" s="6"/>
      <c r="G4960" s="46"/>
      <c r="M4960" s="6"/>
      <c r="T4960" s="6"/>
      <c r="V4960" s="47"/>
      <c r="X4960" s="9"/>
    </row>
    <row r="4961" spans="6:24">
      <c r="F4961" s="6"/>
      <c r="G4961" s="46"/>
      <c r="M4961" s="6"/>
      <c r="T4961" s="6"/>
      <c r="V4961" s="47"/>
      <c r="X4961" s="9"/>
    </row>
    <row r="4962" spans="6:24">
      <c r="F4962" s="6"/>
      <c r="G4962" s="46"/>
      <c r="M4962" s="6"/>
      <c r="T4962" s="6"/>
      <c r="V4962" s="47"/>
      <c r="X4962" s="9"/>
    </row>
    <row r="4963" spans="6:24">
      <c r="F4963" s="6"/>
      <c r="G4963" s="46"/>
      <c r="M4963" s="6"/>
      <c r="T4963" s="6"/>
      <c r="V4963" s="47"/>
      <c r="X4963" s="9"/>
    </row>
    <row r="4964" spans="6:24">
      <c r="F4964" s="6"/>
      <c r="G4964" s="46"/>
      <c r="M4964" s="6"/>
      <c r="T4964" s="6"/>
      <c r="V4964" s="47"/>
      <c r="X4964" s="9"/>
    </row>
    <row r="4965" spans="6:24">
      <c r="F4965" s="6"/>
      <c r="G4965" s="46"/>
      <c r="M4965" s="6"/>
      <c r="T4965" s="6"/>
      <c r="V4965" s="47"/>
      <c r="X4965" s="9"/>
    </row>
    <row r="4966" spans="6:24">
      <c r="F4966" s="6"/>
      <c r="G4966" s="46"/>
      <c r="M4966" s="6"/>
      <c r="T4966" s="6"/>
      <c r="V4966" s="47"/>
      <c r="X4966" s="9"/>
    </row>
    <row r="4967" spans="6:24">
      <c r="F4967" s="6"/>
      <c r="G4967" s="46"/>
      <c r="M4967" s="6"/>
      <c r="T4967" s="6"/>
      <c r="V4967" s="47"/>
      <c r="X4967" s="9"/>
    </row>
    <row r="4968" spans="6:24">
      <c r="F4968" s="6"/>
      <c r="G4968" s="46"/>
      <c r="M4968" s="6"/>
      <c r="T4968" s="6"/>
      <c r="V4968" s="47"/>
      <c r="X4968" s="9"/>
    </row>
    <row r="4969" spans="6:24">
      <c r="F4969" s="6"/>
      <c r="G4969" s="46"/>
      <c r="M4969" s="6"/>
      <c r="T4969" s="6"/>
      <c r="V4969" s="47"/>
      <c r="X4969" s="9"/>
    </row>
    <row r="4970" spans="6:24">
      <c r="F4970" s="6"/>
      <c r="G4970" s="46"/>
      <c r="M4970" s="6"/>
      <c r="T4970" s="6"/>
      <c r="V4970" s="47"/>
      <c r="X4970" s="9"/>
    </row>
    <row r="4971" spans="6:24">
      <c r="F4971" s="6"/>
      <c r="G4971" s="46"/>
      <c r="T4971" s="6"/>
      <c r="V4971" s="47"/>
      <c r="X4971" s="9"/>
    </row>
    <row r="4972" spans="6:24">
      <c r="F4972" s="6"/>
      <c r="G4972" s="46"/>
      <c r="M4972" s="6"/>
      <c r="T4972" s="6"/>
      <c r="V4972" s="47"/>
      <c r="X4972" s="9"/>
    </row>
    <row r="4973" spans="6:24">
      <c r="F4973" s="6"/>
      <c r="G4973" s="46"/>
      <c r="T4973" s="6"/>
      <c r="V4973" s="47"/>
      <c r="X4973" s="9"/>
    </row>
    <row r="4974" spans="6:24">
      <c r="F4974" s="6"/>
      <c r="G4974" s="46"/>
      <c r="M4974" s="6"/>
      <c r="T4974" s="6"/>
      <c r="V4974" s="47"/>
      <c r="X4974" s="9"/>
    </row>
    <row r="4975" spans="6:24">
      <c r="F4975" s="6"/>
      <c r="G4975" s="46"/>
      <c r="M4975" s="6"/>
      <c r="T4975" s="6"/>
      <c r="V4975" s="47"/>
      <c r="X4975" s="9"/>
    </row>
    <row r="4976" spans="6:24">
      <c r="F4976" s="6"/>
      <c r="G4976" s="46"/>
      <c r="M4976" s="6"/>
      <c r="T4976" s="6"/>
      <c r="V4976" s="47"/>
      <c r="X4976" s="9"/>
    </row>
    <row r="4977" spans="6:24">
      <c r="F4977" s="6"/>
      <c r="G4977" s="46"/>
      <c r="M4977" s="6"/>
      <c r="T4977" s="6"/>
      <c r="V4977" s="47"/>
      <c r="X4977" s="9"/>
    </row>
    <row r="4978" spans="6:24">
      <c r="F4978" s="6"/>
      <c r="G4978" s="46"/>
      <c r="M4978" s="6"/>
      <c r="T4978" s="6"/>
      <c r="V4978" s="47"/>
      <c r="X4978" s="9"/>
    </row>
    <row r="4979" spans="6:24">
      <c r="F4979" s="6"/>
      <c r="G4979" s="46"/>
      <c r="M4979" s="6"/>
      <c r="T4979" s="6"/>
      <c r="V4979" s="47"/>
      <c r="X4979" s="9"/>
    </row>
    <row r="4980" spans="6:24">
      <c r="F4980" s="6"/>
      <c r="G4980" s="46"/>
      <c r="M4980" s="6"/>
      <c r="T4980" s="6"/>
      <c r="V4980" s="47"/>
      <c r="X4980" s="9"/>
    </row>
    <row r="4981" spans="6:24">
      <c r="F4981" s="6"/>
      <c r="G4981" s="46"/>
      <c r="M4981" s="6"/>
      <c r="T4981" s="6"/>
      <c r="V4981" s="47"/>
      <c r="X4981" s="9"/>
    </row>
    <row r="4982" spans="6:24">
      <c r="F4982" s="6"/>
      <c r="G4982" s="46"/>
      <c r="T4982" s="6"/>
      <c r="V4982" s="47"/>
      <c r="X4982" s="9"/>
    </row>
    <row r="4983" spans="6:24">
      <c r="F4983" s="6"/>
      <c r="G4983" s="46"/>
      <c r="M4983" s="6"/>
      <c r="T4983" s="6"/>
      <c r="V4983" s="47"/>
      <c r="X4983" s="9"/>
    </row>
    <row r="4984" spans="6:24">
      <c r="F4984" s="6"/>
      <c r="G4984" s="46"/>
      <c r="M4984" s="6"/>
      <c r="T4984" s="6"/>
      <c r="V4984" s="47"/>
      <c r="X4984" s="9"/>
    </row>
    <row r="4985" spans="6:24">
      <c r="F4985" s="6"/>
      <c r="G4985" s="46"/>
      <c r="M4985" s="6"/>
      <c r="T4985" s="6"/>
      <c r="V4985" s="47"/>
      <c r="X4985" s="9"/>
    </row>
    <row r="4986" spans="6:24">
      <c r="F4986" s="6"/>
      <c r="G4986" s="46"/>
      <c r="M4986" s="6"/>
      <c r="T4986" s="6"/>
      <c r="V4986" s="47"/>
      <c r="X4986" s="9"/>
    </row>
    <row r="4987" spans="6:24">
      <c r="F4987" s="6"/>
      <c r="G4987" s="46"/>
      <c r="M4987" s="6"/>
      <c r="T4987" s="6"/>
      <c r="V4987" s="47"/>
      <c r="X4987" s="9"/>
    </row>
    <row r="4988" spans="6:24">
      <c r="F4988" s="6"/>
      <c r="G4988" s="46"/>
      <c r="M4988" s="6"/>
      <c r="T4988" s="6"/>
      <c r="V4988" s="47"/>
      <c r="X4988" s="9"/>
    </row>
    <row r="4989" spans="6:24">
      <c r="F4989" s="6"/>
      <c r="G4989" s="46"/>
      <c r="M4989" s="6"/>
      <c r="T4989" s="6"/>
      <c r="V4989" s="47"/>
      <c r="X4989" s="9"/>
    </row>
    <row r="4990" spans="6:24">
      <c r="F4990" s="6"/>
      <c r="G4990" s="46"/>
      <c r="M4990" s="6"/>
      <c r="T4990" s="6"/>
      <c r="V4990" s="47"/>
      <c r="X4990" s="9"/>
    </row>
    <row r="4991" spans="6:24">
      <c r="F4991" s="6"/>
      <c r="G4991" s="46"/>
      <c r="M4991" s="6"/>
      <c r="T4991" s="6"/>
      <c r="V4991" s="47"/>
      <c r="X4991" s="9"/>
    </row>
    <row r="4992" spans="6:24">
      <c r="F4992" s="6"/>
      <c r="G4992" s="46"/>
      <c r="M4992" s="6"/>
      <c r="T4992" s="6"/>
      <c r="V4992" s="47"/>
      <c r="X4992" s="9"/>
    </row>
    <row r="4993" spans="6:25">
      <c r="F4993" s="6"/>
      <c r="G4993" s="46"/>
      <c r="M4993" s="6"/>
      <c r="T4993" s="6"/>
      <c r="V4993" s="47"/>
      <c r="X4993" s="9"/>
    </row>
    <row r="4994" spans="6:25">
      <c r="F4994" s="6"/>
      <c r="G4994" s="46"/>
      <c r="M4994" s="6"/>
      <c r="T4994" s="6"/>
      <c r="V4994" s="47"/>
      <c r="X4994" s="9"/>
    </row>
    <row r="4995" spans="6:25">
      <c r="F4995" s="6"/>
      <c r="G4995" s="46"/>
      <c r="M4995" s="6"/>
      <c r="T4995" s="6"/>
      <c r="V4995" s="47"/>
      <c r="X4995" s="9"/>
    </row>
    <row r="4996" spans="6:25">
      <c r="F4996" s="6"/>
      <c r="G4996" s="46"/>
      <c r="M4996" s="6"/>
      <c r="T4996" s="6"/>
      <c r="V4996" s="47"/>
      <c r="X4996" s="9"/>
    </row>
    <row r="4997" spans="6:25">
      <c r="F4997" s="6"/>
      <c r="G4997" s="46"/>
      <c r="M4997" s="6"/>
      <c r="T4997" s="6"/>
      <c r="V4997" s="47"/>
      <c r="X4997" s="9"/>
    </row>
    <row r="4998" spans="6:25">
      <c r="F4998" s="6"/>
      <c r="G4998" s="46"/>
      <c r="M4998" s="6"/>
      <c r="T4998" s="6"/>
      <c r="V4998" s="47"/>
      <c r="X4998" s="9"/>
    </row>
    <row r="4999" spans="6:25">
      <c r="F4999" s="6"/>
      <c r="G4999" s="46"/>
      <c r="M4999" s="6"/>
      <c r="T4999" s="6"/>
      <c r="V4999" s="47"/>
      <c r="X4999" s="9"/>
    </row>
    <row r="5000" spans="6:25">
      <c r="F5000" s="6"/>
      <c r="G5000" s="46"/>
      <c r="M5000" s="6"/>
      <c r="T5000" s="6"/>
      <c r="V5000" s="47"/>
      <c r="X5000" s="9"/>
    </row>
    <row r="5001" spans="6:25">
      <c r="F5001" s="6"/>
      <c r="G5001" s="46"/>
      <c r="M5001" s="6"/>
      <c r="T5001" s="6"/>
      <c r="V5001" s="47"/>
      <c r="X5001" s="9"/>
    </row>
    <row r="5002" spans="6:25">
      <c r="F5002" s="6"/>
      <c r="G5002" s="46"/>
      <c r="M5002" s="6"/>
      <c r="T5002" s="6"/>
      <c r="V5002" s="47"/>
      <c r="X5002" s="9"/>
    </row>
    <row r="5003" spans="6:25">
      <c r="F5003" s="6"/>
      <c r="G5003" s="46"/>
      <c r="M5003" s="6"/>
      <c r="T5003" s="6"/>
      <c r="V5003" s="47"/>
      <c r="X5003" s="9"/>
    </row>
    <row r="5006" spans="6:25">
      <c r="F5006" s="6"/>
      <c r="G5006" s="46"/>
      <c r="M5006" s="33"/>
      <c r="T5006" s="6"/>
      <c r="V5006" s="47"/>
      <c r="X5006" s="9"/>
      <c r="Y5006" s="49"/>
    </row>
    <row r="5007" spans="6:25">
      <c r="F5007" s="6"/>
      <c r="G5007" s="46"/>
      <c r="M5007" s="33"/>
      <c r="T5007" s="6"/>
      <c r="V5007" s="47"/>
      <c r="X5007" s="9"/>
      <c r="Y5007" s="49"/>
    </row>
    <row r="5008" spans="6:25">
      <c r="F5008" s="6"/>
      <c r="G5008" s="46"/>
      <c r="M5008" s="33"/>
      <c r="T5008" s="6"/>
      <c r="V5008" s="47"/>
      <c r="X5008" s="9"/>
      <c r="Y5008" s="49"/>
    </row>
    <row r="5009" spans="6:25">
      <c r="F5009" s="6"/>
      <c r="G5009" s="46"/>
      <c r="M5009" s="33"/>
      <c r="T5009" s="6"/>
      <c r="V5009" s="47"/>
      <c r="X5009" s="9"/>
      <c r="Y5009" s="49"/>
    </row>
    <row r="5010" spans="6:25">
      <c r="F5010" s="6"/>
      <c r="G5010" s="46"/>
      <c r="M5010" s="33"/>
      <c r="T5010" s="6"/>
      <c r="V5010" s="47"/>
      <c r="X5010" s="9"/>
      <c r="Y5010" s="49"/>
    </row>
    <row r="5011" spans="6:25">
      <c r="F5011" s="6"/>
      <c r="G5011" s="46"/>
      <c r="M5011" s="33"/>
      <c r="T5011" s="6"/>
      <c r="V5011" s="47"/>
      <c r="X5011" s="9"/>
      <c r="Y5011" s="49"/>
    </row>
    <row r="5012" spans="6:25">
      <c r="F5012" s="6"/>
      <c r="G5012" s="46"/>
      <c r="M5012" s="33"/>
      <c r="T5012" s="6"/>
      <c r="V5012" s="47"/>
      <c r="X5012" s="9"/>
      <c r="Y5012" s="49"/>
    </row>
    <row r="5013" spans="6:25">
      <c r="F5013" s="6"/>
      <c r="G5013" s="46"/>
      <c r="M5013" s="33"/>
      <c r="T5013" s="6"/>
      <c r="V5013" s="47"/>
      <c r="X5013" s="9"/>
      <c r="Y5013" s="49"/>
    </row>
    <row r="5014" spans="6:25">
      <c r="F5014" s="6"/>
      <c r="G5014" s="46"/>
      <c r="M5014" s="33"/>
      <c r="T5014" s="6"/>
      <c r="V5014" s="47"/>
      <c r="X5014" s="9"/>
      <c r="Y5014" s="49"/>
    </row>
    <row r="5015" spans="6:25">
      <c r="F5015" s="6"/>
      <c r="G5015" s="46"/>
      <c r="M5015" s="33"/>
      <c r="T5015" s="6"/>
      <c r="V5015" s="47"/>
      <c r="X5015" s="9"/>
      <c r="Y5015" s="49"/>
    </row>
    <row r="5016" spans="6:25">
      <c r="F5016" s="6"/>
      <c r="G5016" s="46"/>
      <c r="M5016" s="33"/>
      <c r="T5016" s="6"/>
      <c r="V5016" s="47"/>
      <c r="X5016" s="9"/>
      <c r="Y5016" s="49"/>
    </row>
    <row r="5017" spans="6:25">
      <c r="F5017" s="6"/>
      <c r="G5017" s="46"/>
      <c r="M5017" s="33"/>
      <c r="T5017" s="6"/>
      <c r="V5017" s="47"/>
      <c r="X5017" s="9"/>
      <c r="Y5017" s="49"/>
    </row>
    <row r="5018" spans="6:25">
      <c r="F5018" s="6"/>
      <c r="G5018" s="46"/>
      <c r="M5018" s="33"/>
      <c r="T5018" s="6"/>
      <c r="V5018" s="47"/>
      <c r="X5018" s="9"/>
      <c r="Y5018" s="49"/>
    </row>
    <row r="5019" spans="6:25">
      <c r="F5019" s="6"/>
      <c r="G5019" s="46"/>
      <c r="M5019" s="33"/>
      <c r="T5019" s="6"/>
      <c r="V5019" s="47"/>
      <c r="X5019" s="9"/>
      <c r="Y5019" s="49"/>
    </row>
    <row r="5020" spans="6:25">
      <c r="F5020" s="6"/>
      <c r="G5020" s="46"/>
      <c r="M5020" s="33"/>
      <c r="T5020" s="6"/>
      <c r="V5020" s="47"/>
      <c r="X5020" s="9"/>
      <c r="Y5020" s="49"/>
    </row>
    <row r="5021" spans="6:25">
      <c r="F5021" s="6"/>
      <c r="G5021" s="46"/>
      <c r="M5021" s="33"/>
      <c r="T5021" s="6"/>
      <c r="V5021" s="47"/>
      <c r="X5021" s="9"/>
      <c r="Y5021" s="49"/>
    </row>
    <row r="5022" spans="6:25">
      <c r="F5022" s="6"/>
      <c r="G5022" s="46"/>
      <c r="M5022" s="33"/>
      <c r="T5022" s="6"/>
      <c r="V5022" s="47"/>
      <c r="X5022" s="9"/>
      <c r="Y5022" s="49"/>
    </row>
    <row r="5023" spans="6:25">
      <c r="F5023" s="6"/>
      <c r="G5023" s="46"/>
      <c r="M5023" s="33"/>
      <c r="T5023" s="6"/>
      <c r="V5023" s="47"/>
      <c r="X5023" s="9"/>
      <c r="Y5023" s="49"/>
    </row>
    <row r="5024" spans="6:25">
      <c r="F5024" s="6"/>
      <c r="G5024" s="46"/>
      <c r="M5024" s="33"/>
      <c r="T5024" s="6"/>
      <c r="V5024" s="47"/>
      <c r="X5024" s="9"/>
      <c r="Y5024" s="49"/>
    </row>
    <row r="5025" spans="6:25">
      <c r="F5025" s="6"/>
      <c r="G5025" s="46"/>
      <c r="M5025" s="33"/>
      <c r="T5025" s="6"/>
      <c r="V5025" s="47"/>
      <c r="X5025" s="9"/>
      <c r="Y5025" s="49"/>
    </row>
    <row r="5026" spans="6:25">
      <c r="F5026" s="6"/>
      <c r="G5026" s="46"/>
      <c r="M5026" s="33"/>
      <c r="T5026" s="6"/>
      <c r="V5026" s="47"/>
      <c r="X5026" s="9"/>
      <c r="Y5026" s="49"/>
    </row>
    <row r="5027" spans="6:25">
      <c r="F5027" s="6"/>
      <c r="G5027" s="46"/>
      <c r="M5027" s="33"/>
      <c r="T5027" s="6"/>
      <c r="V5027" s="47"/>
      <c r="X5027" s="9"/>
      <c r="Y5027" s="49"/>
    </row>
    <row r="5028" spans="6:25">
      <c r="F5028" s="6"/>
      <c r="G5028" s="46"/>
      <c r="M5028" s="33"/>
      <c r="T5028" s="6"/>
      <c r="V5028" s="47"/>
      <c r="X5028" s="9"/>
      <c r="Y5028" s="49"/>
    </row>
    <row r="5029" spans="6:25">
      <c r="F5029" s="6"/>
      <c r="G5029" s="46"/>
      <c r="M5029" s="33"/>
      <c r="T5029" s="6"/>
      <c r="V5029" s="47"/>
      <c r="X5029" s="9"/>
      <c r="Y5029" s="49"/>
    </row>
    <row r="5030" spans="6:25">
      <c r="F5030" s="6"/>
      <c r="G5030" s="46"/>
      <c r="M5030" s="33"/>
      <c r="T5030" s="6"/>
      <c r="V5030" s="47"/>
      <c r="X5030" s="9"/>
      <c r="Y5030" s="49"/>
    </row>
    <row r="5031" spans="6:25">
      <c r="F5031" s="6"/>
      <c r="G5031" s="46"/>
      <c r="M5031" s="33"/>
      <c r="T5031" s="6"/>
      <c r="V5031" s="47"/>
      <c r="X5031" s="9"/>
      <c r="Y5031" s="49"/>
    </row>
    <row r="5032" spans="6:25">
      <c r="F5032" s="6"/>
      <c r="G5032" s="46"/>
      <c r="M5032" s="33"/>
      <c r="T5032" s="6"/>
      <c r="V5032" s="47"/>
      <c r="X5032" s="9"/>
      <c r="Y5032" s="49"/>
    </row>
    <row r="5033" spans="6:25">
      <c r="F5033" s="6"/>
      <c r="G5033" s="46"/>
      <c r="M5033" s="33"/>
      <c r="T5033" s="6"/>
      <c r="V5033" s="47"/>
      <c r="X5033" s="9"/>
      <c r="Y5033" s="49"/>
    </row>
    <row r="5034" spans="6:25">
      <c r="F5034" s="6"/>
      <c r="G5034" s="46"/>
      <c r="M5034" s="33"/>
      <c r="T5034" s="6"/>
      <c r="V5034" s="47"/>
      <c r="X5034" s="9"/>
      <c r="Y5034" s="49"/>
    </row>
    <row r="5035" spans="6:25">
      <c r="F5035" s="6"/>
      <c r="G5035" s="46"/>
      <c r="M5035" s="33"/>
      <c r="T5035" s="6"/>
      <c r="V5035" s="47"/>
      <c r="X5035" s="9"/>
      <c r="Y5035" s="49"/>
    </row>
    <row r="5036" spans="6:25">
      <c r="F5036" s="6"/>
      <c r="G5036" s="46"/>
      <c r="M5036" s="33"/>
      <c r="T5036" s="6"/>
      <c r="V5036" s="47"/>
      <c r="X5036" s="9"/>
      <c r="Y5036" s="49"/>
    </row>
    <row r="5037" spans="6:25">
      <c r="F5037" s="6"/>
      <c r="G5037" s="46"/>
      <c r="M5037" s="33"/>
      <c r="T5037" s="6"/>
      <c r="V5037" s="47"/>
      <c r="X5037" s="9"/>
      <c r="Y5037" s="49"/>
    </row>
    <row r="5039" spans="6:25">
      <c r="F5039" s="6"/>
      <c r="G5039" s="50"/>
      <c r="M5039" s="6"/>
      <c r="T5039" s="6"/>
      <c r="V5039" s="47"/>
      <c r="X5039" s="9"/>
    </row>
    <row r="5040" spans="6:25">
      <c r="F5040" s="6"/>
      <c r="G5040" s="50"/>
      <c r="T5040" s="6"/>
      <c r="V5040" s="47"/>
      <c r="X5040" s="9"/>
    </row>
    <row r="5041" spans="6:24">
      <c r="F5041" s="6"/>
      <c r="G5041" s="50"/>
      <c r="T5041" s="6"/>
      <c r="V5041" s="47"/>
      <c r="X5041" s="9"/>
    </row>
    <row r="5042" spans="6:24">
      <c r="F5042" s="6"/>
      <c r="G5042" s="50"/>
      <c r="T5042" s="6"/>
      <c r="V5042" s="47"/>
      <c r="X5042" s="9"/>
    </row>
    <row r="5043" spans="6:24">
      <c r="F5043" s="6"/>
      <c r="G5043" s="50"/>
      <c r="T5043" s="6"/>
      <c r="V5043" s="47"/>
      <c r="X5043" s="9"/>
    </row>
    <row r="5044" spans="6:24">
      <c r="F5044" s="6"/>
      <c r="G5044" s="50"/>
      <c r="T5044" s="6"/>
      <c r="V5044" s="47"/>
      <c r="X5044" s="9"/>
    </row>
    <row r="5045" spans="6:24">
      <c r="F5045" s="6"/>
      <c r="G5045" s="50"/>
      <c r="T5045" s="6"/>
      <c r="V5045" s="47"/>
      <c r="X5045" s="9"/>
    </row>
    <row r="5046" spans="6:24">
      <c r="F5046" s="6"/>
      <c r="G5046" s="50"/>
      <c r="T5046" s="6"/>
      <c r="V5046" s="47"/>
      <c r="X5046" s="9"/>
    </row>
    <row r="5047" spans="6:24">
      <c r="F5047" s="6"/>
      <c r="G5047" s="50"/>
      <c r="T5047" s="6"/>
      <c r="V5047" s="47"/>
      <c r="X5047" s="9"/>
    </row>
    <row r="5048" spans="6:24">
      <c r="F5048" s="6"/>
      <c r="G5048" s="50"/>
      <c r="T5048" s="6"/>
      <c r="V5048" s="47"/>
      <c r="X5048" s="9"/>
    </row>
    <row r="5049" spans="6:24">
      <c r="F5049" s="6"/>
      <c r="G5049" s="50"/>
      <c r="T5049" s="6"/>
      <c r="V5049" s="47"/>
      <c r="X5049" s="9"/>
    </row>
    <row r="5050" spans="6:24">
      <c r="F5050" s="6"/>
      <c r="G5050" s="50"/>
      <c r="T5050" s="6"/>
      <c r="V5050" s="47"/>
      <c r="X5050" s="9"/>
    </row>
    <row r="5051" spans="6:24">
      <c r="F5051" s="6"/>
      <c r="G5051" s="50"/>
      <c r="T5051" s="6"/>
      <c r="V5051" s="47"/>
      <c r="X5051" s="9"/>
    </row>
    <row r="5052" spans="6:24">
      <c r="F5052" s="6"/>
      <c r="G5052" s="50"/>
      <c r="T5052" s="6"/>
      <c r="V5052" s="47"/>
      <c r="X5052" s="9"/>
    </row>
    <row r="5053" spans="6:24">
      <c r="F5053" s="6"/>
      <c r="G5053" s="50"/>
      <c r="T5053" s="6"/>
      <c r="V5053" s="47"/>
      <c r="X5053" s="9"/>
    </row>
    <row r="5054" spans="6:24">
      <c r="F5054" s="6"/>
      <c r="G5054" s="50"/>
      <c r="T5054" s="6"/>
      <c r="V5054" s="47"/>
      <c r="X5054" s="9"/>
    </row>
    <row r="5055" spans="6:24">
      <c r="F5055" s="6"/>
      <c r="G5055" s="50"/>
      <c r="T5055" s="6"/>
      <c r="V5055" s="47"/>
      <c r="X5055" s="9"/>
    </row>
    <row r="5056" spans="6:24">
      <c r="F5056" s="6"/>
      <c r="G5056" s="50"/>
      <c r="T5056" s="6"/>
      <c r="V5056" s="47"/>
      <c r="X5056" s="9"/>
    </row>
    <row r="5057" spans="6:24">
      <c r="F5057" s="6"/>
      <c r="G5057" s="50"/>
      <c r="T5057" s="6"/>
      <c r="V5057" s="47"/>
      <c r="X5057" s="9"/>
    </row>
    <row r="5058" spans="6:24">
      <c r="F5058" s="6"/>
      <c r="G5058" s="50"/>
      <c r="T5058" s="6"/>
      <c r="V5058" s="47"/>
      <c r="X5058" s="9"/>
    </row>
    <row r="5059" spans="6:24">
      <c r="F5059" s="6"/>
      <c r="G5059" s="50"/>
      <c r="T5059" s="6"/>
      <c r="V5059" s="47"/>
      <c r="X5059" s="9"/>
    </row>
    <row r="5060" spans="6:24">
      <c r="F5060" s="6"/>
      <c r="G5060" s="50"/>
      <c r="M5060" s="11"/>
      <c r="T5060" s="6"/>
      <c r="V5060" s="47"/>
      <c r="X5060" s="9"/>
    </row>
    <row r="5061" spans="6:24">
      <c r="F5061" s="6"/>
      <c r="G5061" s="50"/>
      <c r="M5061" s="12"/>
      <c r="T5061" s="6"/>
      <c r="V5061" s="47"/>
      <c r="X5061" s="9"/>
    </row>
    <row r="5062" spans="6:24">
      <c r="F5062" s="6"/>
      <c r="G5062" s="50"/>
      <c r="M5062" s="13"/>
      <c r="T5062" s="6"/>
      <c r="V5062" s="47"/>
      <c r="X5062" s="9"/>
    </row>
    <row r="5063" spans="6:24">
      <c r="F5063" s="6"/>
      <c r="G5063" s="50"/>
      <c r="M5063" s="10"/>
      <c r="T5063" s="6"/>
      <c r="V5063" s="47"/>
      <c r="X5063" s="9"/>
    </row>
    <row r="5064" spans="6:24">
      <c r="F5064" s="6"/>
      <c r="G5064" s="50"/>
      <c r="M5064" s="11"/>
      <c r="T5064" s="6"/>
      <c r="V5064" s="47"/>
      <c r="X5064" s="9"/>
    </row>
    <row r="5065" spans="6:24">
      <c r="F5065" s="6"/>
      <c r="G5065" s="50"/>
      <c r="M5065" s="12"/>
      <c r="T5065" s="6"/>
      <c r="V5065" s="47"/>
      <c r="X5065" s="9"/>
    </row>
    <row r="5066" spans="6:24">
      <c r="F5066" s="6"/>
      <c r="G5066" s="50"/>
      <c r="M5066" s="14"/>
      <c r="T5066" s="6"/>
      <c r="V5066" s="47"/>
      <c r="X5066" s="9"/>
    </row>
    <row r="5067" spans="6:24">
      <c r="F5067" s="6"/>
      <c r="G5067" s="50"/>
      <c r="M5067" s="6"/>
      <c r="T5067" s="6"/>
      <c r="V5067" s="47"/>
      <c r="X5067" s="9"/>
    </row>
    <row r="5068" spans="6:24">
      <c r="F5068" s="6"/>
      <c r="G5068" s="50"/>
      <c r="M5068" s="15"/>
      <c r="T5068" s="6"/>
      <c r="V5068" s="47"/>
      <c r="X5068" s="9"/>
    </row>
    <row r="5069" spans="6:24">
      <c r="F5069" s="6"/>
      <c r="G5069" s="50"/>
      <c r="M5069" s="13"/>
      <c r="T5069" s="6"/>
      <c r="V5069" s="47"/>
      <c r="X5069" s="9"/>
    </row>
    <row r="5070" spans="6:24">
      <c r="F5070" s="6"/>
      <c r="G5070" s="50"/>
      <c r="M5070" s="13"/>
      <c r="T5070" s="6"/>
      <c r="V5070" s="47"/>
      <c r="X5070" s="9"/>
    </row>
    <row r="5071" spans="6:24">
      <c r="F5071" s="6"/>
      <c r="G5071" s="50"/>
      <c r="M5071" s="10"/>
      <c r="T5071" s="6"/>
      <c r="V5071" s="47"/>
      <c r="X5071" s="9"/>
    </row>
    <row r="5072" spans="6:24">
      <c r="F5072" s="6"/>
      <c r="G5072" s="50"/>
      <c r="M5072" s="6"/>
      <c r="T5072" s="6"/>
      <c r="V5072" s="47"/>
      <c r="X5072" s="9"/>
    </row>
    <row r="5073" spans="6:24">
      <c r="F5073" s="6"/>
      <c r="G5073" s="50"/>
      <c r="M5073" s="6"/>
      <c r="T5073" s="6"/>
      <c r="V5073" s="47"/>
      <c r="X5073" s="9"/>
    </row>
    <row r="5074" spans="6:24">
      <c r="F5074" s="6"/>
      <c r="G5074" s="50"/>
      <c r="M5074" s="6"/>
      <c r="T5074" s="6"/>
      <c r="V5074" s="47"/>
      <c r="X5074" s="9"/>
    </row>
    <row r="5075" spans="6:24">
      <c r="F5075" s="6"/>
      <c r="G5075" s="50"/>
      <c r="M5075" s="6"/>
      <c r="T5075" s="6"/>
      <c r="V5075" s="47"/>
      <c r="X5075" s="9"/>
    </row>
    <row r="5076" spans="6:24">
      <c r="F5076" s="6"/>
      <c r="G5076" s="50"/>
      <c r="M5076" s="6"/>
      <c r="T5076" s="6"/>
      <c r="V5076" s="47"/>
      <c r="X5076" s="9"/>
    </row>
    <row r="5077" spans="6:24">
      <c r="F5077" s="6"/>
      <c r="G5077" s="50"/>
      <c r="M5077" s="6"/>
      <c r="T5077" s="6"/>
      <c r="V5077" s="47"/>
      <c r="X5077" s="9"/>
    </row>
    <row r="5078" spans="6:24">
      <c r="F5078" s="6"/>
      <c r="G5078" s="50"/>
      <c r="M5078" s="6"/>
      <c r="T5078" s="6"/>
      <c r="V5078" s="47"/>
      <c r="X5078" s="9"/>
    </row>
    <row r="5079" spans="6:24">
      <c r="F5079" s="6"/>
      <c r="G5079" s="50"/>
      <c r="M5079" s="6"/>
      <c r="T5079" s="6"/>
      <c r="V5079" s="47"/>
      <c r="X5079" s="9"/>
    </row>
    <row r="5080" spans="6:24">
      <c r="F5080" s="6"/>
      <c r="G5080" s="50"/>
      <c r="M5080" s="6"/>
      <c r="T5080" s="6"/>
      <c r="V5080" s="47"/>
      <c r="X5080" s="9"/>
    </row>
    <row r="5081" spans="6:24">
      <c r="F5081" s="6"/>
      <c r="G5081" s="50"/>
      <c r="M5081" s="6"/>
      <c r="T5081" s="6"/>
      <c r="V5081" s="47"/>
      <c r="X5081" s="9"/>
    </row>
    <row r="5082" spans="6:24">
      <c r="F5082" s="6"/>
      <c r="G5082" s="50"/>
      <c r="M5082" s="6"/>
      <c r="T5082" s="6"/>
      <c r="V5082" s="47"/>
      <c r="X5082" s="9"/>
    </row>
    <row r="5083" spans="6:24">
      <c r="F5083" s="6"/>
      <c r="G5083" s="50"/>
      <c r="M5083" s="6"/>
      <c r="T5083" s="6"/>
      <c r="V5083" s="47"/>
      <c r="X5083" s="9"/>
    </row>
    <row r="5084" spans="6:24">
      <c r="F5084" s="6"/>
      <c r="G5084" s="50"/>
      <c r="M5084" s="6"/>
      <c r="T5084" s="6"/>
      <c r="V5084" s="47"/>
      <c r="X5084" s="9"/>
    </row>
    <row r="5085" spans="6:24">
      <c r="F5085" s="6"/>
      <c r="G5085" s="50"/>
      <c r="M5085" s="6"/>
      <c r="T5085" s="6"/>
      <c r="V5085" s="47"/>
      <c r="X5085" s="9"/>
    </row>
    <row r="5086" spans="6:24">
      <c r="F5086" s="6"/>
      <c r="G5086" s="50"/>
      <c r="M5086" s="6"/>
      <c r="T5086" s="6"/>
      <c r="V5086" s="47"/>
      <c r="X5086" s="9"/>
    </row>
    <row r="5087" spans="6:24">
      <c r="F5087" s="6"/>
      <c r="G5087" s="50"/>
      <c r="M5087" s="6"/>
      <c r="T5087" s="6"/>
      <c r="V5087" s="47"/>
      <c r="X5087" s="9"/>
    </row>
    <row r="5088" spans="6:24">
      <c r="F5088" s="6"/>
      <c r="G5088" s="50"/>
      <c r="M5088" s="6"/>
      <c r="T5088" s="6"/>
      <c r="V5088" s="47"/>
      <c r="X5088" s="9"/>
    </row>
    <row r="5089" spans="6:24">
      <c r="F5089" s="6"/>
      <c r="G5089" s="50"/>
      <c r="T5089" s="6"/>
      <c r="V5089" s="47"/>
      <c r="X5089" s="9"/>
    </row>
    <row r="5090" spans="6:24">
      <c r="F5090" s="6"/>
      <c r="G5090" s="50"/>
      <c r="M5090" s="6"/>
      <c r="T5090" s="6"/>
      <c r="V5090" s="47"/>
      <c r="X5090" s="9"/>
    </row>
    <row r="5091" spans="6:24">
      <c r="F5091" s="6"/>
      <c r="G5091" s="50"/>
      <c r="T5091" s="6"/>
      <c r="V5091" s="47"/>
      <c r="X5091" s="9"/>
    </row>
    <row r="5092" spans="6:24">
      <c r="F5092" s="6"/>
      <c r="G5092" s="50"/>
      <c r="M5092" s="6"/>
      <c r="T5092" s="6"/>
      <c r="V5092" s="47"/>
      <c r="X5092" s="9"/>
    </row>
    <row r="5093" spans="6:24">
      <c r="F5093" s="6"/>
      <c r="G5093" s="50"/>
      <c r="M5093" s="6"/>
      <c r="T5093" s="6"/>
      <c r="V5093" s="47"/>
      <c r="X5093" s="9"/>
    </row>
    <row r="5094" spans="6:24">
      <c r="F5094" s="6"/>
      <c r="G5094" s="50"/>
      <c r="M5094" s="6"/>
      <c r="T5094" s="6"/>
      <c r="V5094" s="47"/>
      <c r="X5094" s="9"/>
    </row>
    <row r="5095" spans="6:24">
      <c r="F5095" s="6"/>
      <c r="G5095" s="50"/>
      <c r="M5095" s="6"/>
      <c r="T5095" s="6"/>
      <c r="V5095" s="47"/>
      <c r="X5095" s="9"/>
    </row>
    <row r="5096" spans="6:24">
      <c r="F5096" s="6"/>
      <c r="G5096" s="50"/>
      <c r="M5096" s="6"/>
      <c r="T5096" s="6"/>
      <c r="V5096" s="47"/>
      <c r="X5096" s="9"/>
    </row>
    <row r="5097" spans="6:24">
      <c r="F5097" s="6"/>
      <c r="G5097" s="50"/>
      <c r="M5097" s="6"/>
      <c r="T5097" s="6"/>
      <c r="V5097" s="47"/>
      <c r="X5097" s="9"/>
    </row>
    <row r="5098" spans="6:24">
      <c r="F5098" s="6"/>
      <c r="G5098" s="50"/>
      <c r="M5098" s="6"/>
      <c r="T5098" s="6"/>
      <c r="V5098" s="47"/>
      <c r="X5098" s="9"/>
    </row>
    <row r="5099" spans="6:24">
      <c r="F5099" s="6"/>
      <c r="G5099" s="50"/>
      <c r="M5099" s="6"/>
      <c r="T5099" s="6"/>
      <c r="V5099" s="47"/>
      <c r="X5099" s="9"/>
    </row>
    <row r="5100" spans="6:24">
      <c r="F5100" s="6"/>
      <c r="G5100" s="50"/>
      <c r="M5100" s="6"/>
      <c r="T5100" s="6"/>
      <c r="V5100" s="47"/>
      <c r="X5100" s="9"/>
    </row>
    <row r="5101" spans="6:24">
      <c r="F5101" s="6"/>
      <c r="G5101" s="50"/>
      <c r="M5101" s="6"/>
      <c r="T5101" s="6"/>
      <c r="V5101" s="47"/>
      <c r="X5101" s="9"/>
    </row>
    <row r="5102" spans="6:24">
      <c r="F5102" s="6"/>
      <c r="G5102" s="50"/>
      <c r="M5102" s="6"/>
      <c r="T5102" s="6"/>
      <c r="V5102" s="47"/>
      <c r="X5102" s="9"/>
    </row>
    <row r="5103" spans="6:24">
      <c r="F5103" s="6"/>
      <c r="G5103" s="50"/>
      <c r="M5103" s="6"/>
      <c r="T5103" s="6"/>
      <c r="V5103" s="47"/>
      <c r="X5103" s="9"/>
    </row>
    <row r="5104" spans="6:24">
      <c r="F5104" s="6"/>
      <c r="G5104" s="50"/>
      <c r="M5104" s="6"/>
      <c r="T5104" s="6"/>
      <c r="V5104" s="47"/>
      <c r="X5104" s="9"/>
    </row>
    <row r="5105" spans="6:24">
      <c r="F5105" s="6"/>
      <c r="G5105" s="50"/>
      <c r="T5105" s="6"/>
      <c r="V5105" s="47"/>
      <c r="X5105" s="9"/>
    </row>
    <row r="5106" spans="6:24">
      <c r="F5106" s="6"/>
      <c r="G5106" s="50"/>
      <c r="M5106" s="6"/>
      <c r="T5106" s="6"/>
      <c r="V5106" s="47"/>
      <c r="X5106" s="9"/>
    </row>
    <row r="5107" spans="6:24">
      <c r="F5107" s="6"/>
      <c r="G5107" s="50"/>
      <c r="T5107" s="6"/>
      <c r="V5107" s="47"/>
      <c r="X5107" s="9"/>
    </row>
    <row r="5108" spans="6:24">
      <c r="F5108" s="6"/>
      <c r="G5108" s="50"/>
      <c r="M5108" s="6"/>
      <c r="T5108" s="6"/>
      <c r="V5108" s="47"/>
      <c r="X5108" s="9"/>
    </row>
    <row r="5109" spans="6:24">
      <c r="F5109" s="6"/>
      <c r="G5109" s="50"/>
      <c r="M5109" s="6"/>
      <c r="T5109" s="6"/>
      <c r="V5109" s="47"/>
      <c r="X5109" s="9"/>
    </row>
    <row r="5110" spans="6:24">
      <c r="F5110" s="6"/>
      <c r="G5110" s="50"/>
      <c r="M5110" s="6"/>
      <c r="T5110" s="6"/>
      <c r="V5110" s="47"/>
      <c r="X5110" s="9"/>
    </row>
    <row r="5111" spans="6:24">
      <c r="F5111" s="6"/>
      <c r="G5111" s="50"/>
      <c r="M5111" s="6"/>
      <c r="T5111" s="6"/>
      <c r="V5111" s="47"/>
      <c r="X5111" s="9"/>
    </row>
    <row r="5112" spans="6:24">
      <c r="F5112" s="6"/>
      <c r="G5112" s="50"/>
      <c r="M5112" s="6"/>
      <c r="T5112" s="6"/>
      <c r="V5112" s="47"/>
      <c r="X5112" s="9"/>
    </row>
    <row r="5113" spans="6:24">
      <c r="F5113" s="6"/>
      <c r="G5113" s="50"/>
      <c r="M5113" s="6"/>
      <c r="T5113" s="6"/>
      <c r="V5113" s="47"/>
      <c r="X5113" s="9"/>
    </row>
    <row r="5114" spans="6:24">
      <c r="F5114" s="6"/>
      <c r="G5114" s="50"/>
      <c r="M5114" s="6"/>
      <c r="T5114" s="6"/>
      <c r="V5114" s="47"/>
      <c r="X5114" s="9"/>
    </row>
    <row r="5115" spans="6:24">
      <c r="F5115" s="6"/>
      <c r="G5115" s="50"/>
      <c r="M5115" s="6"/>
      <c r="T5115" s="6"/>
      <c r="V5115" s="47"/>
      <c r="X5115" s="9"/>
    </row>
    <row r="5116" spans="6:24">
      <c r="F5116" s="6"/>
      <c r="G5116" s="50"/>
      <c r="T5116" s="6"/>
      <c r="V5116" s="47"/>
      <c r="X5116" s="9"/>
    </row>
    <row r="5117" spans="6:24">
      <c r="F5117" s="6"/>
      <c r="G5117" s="50"/>
      <c r="M5117" s="6"/>
      <c r="T5117" s="6"/>
      <c r="V5117" s="47"/>
      <c r="X5117" s="9"/>
    </row>
    <row r="5118" spans="6:24">
      <c r="F5118" s="6"/>
      <c r="G5118" s="50"/>
      <c r="M5118" s="6"/>
      <c r="T5118" s="6"/>
      <c r="V5118" s="47"/>
      <c r="X5118" s="9"/>
    </row>
    <row r="5119" spans="6:24">
      <c r="F5119" s="6"/>
      <c r="G5119" s="50"/>
      <c r="M5119" s="6"/>
      <c r="T5119" s="6"/>
      <c r="V5119" s="47"/>
      <c r="X5119" s="9"/>
    </row>
    <row r="5120" spans="6:24">
      <c r="F5120" s="6"/>
      <c r="G5120" s="50"/>
      <c r="M5120" s="6"/>
      <c r="T5120" s="6"/>
      <c r="V5120" s="47"/>
      <c r="X5120" s="9"/>
    </row>
    <row r="5121" spans="6:24">
      <c r="F5121" s="6"/>
      <c r="G5121" s="50"/>
      <c r="M5121" s="6"/>
      <c r="T5121" s="6"/>
      <c r="V5121" s="47"/>
      <c r="X5121" s="9"/>
    </row>
    <row r="5122" spans="6:24">
      <c r="F5122" s="6"/>
      <c r="G5122" s="50"/>
      <c r="M5122" s="6"/>
      <c r="T5122" s="6"/>
      <c r="V5122" s="47"/>
      <c r="X5122" s="9"/>
    </row>
    <row r="5123" spans="6:24">
      <c r="F5123" s="6"/>
      <c r="G5123" s="50"/>
      <c r="M5123" s="6"/>
      <c r="T5123" s="6"/>
      <c r="V5123" s="47"/>
      <c r="X5123" s="9"/>
    </row>
    <row r="5124" spans="6:24">
      <c r="F5124" s="6"/>
      <c r="G5124" s="50"/>
      <c r="M5124" s="6"/>
      <c r="T5124" s="6"/>
      <c r="V5124" s="47"/>
      <c r="X5124" s="9"/>
    </row>
    <row r="5125" spans="6:24">
      <c r="F5125" s="6"/>
      <c r="G5125" s="50"/>
      <c r="M5125" s="6"/>
      <c r="T5125" s="6"/>
      <c r="V5125" s="47"/>
      <c r="X5125" s="9"/>
    </row>
    <row r="5126" spans="6:24">
      <c r="F5126" s="6"/>
      <c r="G5126" s="50"/>
      <c r="M5126" s="6"/>
      <c r="T5126" s="6"/>
      <c r="V5126" s="47"/>
      <c r="X5126" s="9"/>
    </row>
    <row r="5127" spans="6:24">
      <c r="F5127" s="6"/>
      <c r="G5127" s="50"/>
      <c r="M5127" s="6"/>
      <c r="T5127" s="6"/>
      <c r="V5127" s="47"/>
      <c r="X5127" s="9"/>
    </row>
    <row r="5128" spans="6:24">
      <c r="F5128" s="6"/>
      <c r="G5128" s="50"/>
      <c r="M5128" s="6"/>
      <c r="T5128" s="6"/>
      <c r="V5128" s="47"/>
      <c r="X5128" s="9"/>
    </row>
    <row r="5129" spans="6:24">
      <c r="F5129" s="6"/>
      <c r="G5129" s="50"/>
      <c r="M5129" s="6"/>
      <c r="T5129" s="6"/>
      <c r="V5129" s="47"/>
      <c r="X5129" s="9"/>
    </row>
    <row r="5130" spans="6:24">
      <c r="F5130" s="6"/>
      <c r="G5130" s="50"/>
      <c r="M5130" s="6"/>
      <c r="T5130" s="6"/>
      <c r="V5130" s="47"/>
      <c r="X5130" s="9"/>
    </row>
    <row r="5131" spans="6:24">
      <c r="F5131" s="6"/>
      <c r="G5131" s="50"/>
      <c r="M5131" s="6"/>
      <c r="T5131" s="6"/>
      <c r="V5131" s="47"/>
      <c r="X5131" s="9"/>
    </row>
    <row r="5132" spans="6:24">
      <c r="F5132" s="6"/>
      <c r="G5132" s="50"/>
      <c r="M5132" s="6"/>
      <c r="T5132" s="6"/>
      <c r="V5132" s="47"/>
      <c r="X5132" s="9"/>
    </row>
    <row r="5133" spans="6:24">
      <c r="F5133" s="6"/>
      <c r="G5133" s="50"/>
      <c r="M5133" s="6"/>
      <c r="T5133" s="6"/>
      <c r="V5133" s="47"/>
      <c r="X5133" s="9"/>
    </row>
    <row r="5134" spans="6:24">
      <c r="F5134" s="6"/>
      <c r="G5134" s="50"/>
      <c r="M5134" s="6"/>
      <c r="T5134" s="6"/>
      <c r="V5134" s="47"/>
      <c r="X5134" s="9"/>
    </row>
    <row r="5135" spans="6:24">
      <c r="F5135" s="6"/>
      <c r="G5135" s="50"/>
      <c r="M5135" s="6"/>
      <c r="T5135" s="6"/>
      <c r="V5135" s="47"/>
      <c r="X5135" s="9"/>
    </row>
    <row r="5136" spans="6:24">
      <c r="F5136" s="6"/>
      <c r="G5136" s="50"/>
      <c r="M5136" s="6"/>
      <c r="T5136" s="6"/>
      <c r="V5136" s="47"/>
      <c r="X5136" s="9"/>
    </row>
    <row r="5137" spans="6:24">
      <c r="F5137" s="6"/>
      <c r="G5137" s="50"/>
      <c r="M5137" s="6"/>
      <c r="T5137" s="6"/>
      <c r="V5137" s="47"/>
      <c r="X5137" s="9"/>
    </row>
    <row r="5139" spans="6:24">
      <c r="F5139" s="6"/>
      <c r="G5139" s="50"/>
      <c r="M5139" s="6"/>
      <c r="T5139" s="6"/>
      <c r="V5139" s="47"/>
      <c r="X5139" s="9"/>
    </row>
    <row r="5140" spans="6:24">
      <c r="F5140" s="6"/>
      <c r="G5140" s="50"/>
      <c r="T5140" s="6"/>
      <c r="V5140" s="47"/>
      <c r="X5140" s="9"/>
    </row>
    <row r="5141" spans="6:24">
      <c r="F5141" s="6"/>
      <c r="G5141" s="50"/>
      <c r="T5141" s="6"/>
      <c r="V5141" s="47"/>
      <c r="X5141" s="9"/>
    </row>
    <row r="5142" spans="6:24">
      <c r="F5142" s="6"/>
      <c r="G5142" s="50"/>
      <c r="T5142" s="6"/>
      <c r="V5142" s="47"/>
      <c r="X5142" s="9"/>
    </row>
    <row r="5143" spans="6:24">
      <c r="F5143" s="6"/>
      <c r="G5143" s="50"/>
      <c r="T5143" s="6"/>
      <c r="V5143" s="47"/>
      <c r="X5143" s="9"/>
    </row>
    <row r="5144" spans="6:24">
      <c r="F5144" s="6"/>
      <c r="G5144" s="50"/>
      <c r="T5144" s="6"/>
      <c r="V5144" s="47"/>
      <c r="X5144" s="9"/>
    </row>
    <row r="5145" spans="6:24">
      <c r="F5145" s="6"/>
      <c r="G5145" s="50"/>
      <c r="T5145" s="6"/>
      <c r="V5145" s="47"/>
      <c r="X5145" s="9"/>
    </row>
    <row r="5146" spans="6:24">
      <c r="F5146" s="6"/>
      <c r="G5146" s="50"/>
      <c r="T5146" s="6"/>
      <c r="V5146" s="47"/>
      <c r="X5146" s="9"/>
    </row>
    <row r="5147" spans="6:24">
      <c r="F5147" s="6"/>
      <c r="G5147" s="50"/>
      <c r="T5147" s="6"/>
      <c r="V5147" s="47"/>
      <c r="X5147" s="9"/>
    </row>
    <row r="5148" spans="6:24">
      <c r="F5148" s="6"/>
      <c r="G5148" s="50"/>
      <c r="T5148" s="6"/>
      <c r="V5148" s="47"/>
      <c r="X5148" s="9"/>
    </row>
    <row r="5149" spans="6:24">
      <c r="F5149" s="6"/>
      <c r="G5149" s="50"/>
      <c r="T5149" s="6"/>
      <c r="V5149" s="47"/>
      <c r="X5149" s="9"/>
    </row>
    <row r="5150" spans="6:24">
      <c r="F5150" s="6"/>
      <c r="G5150" s="50"/>
      <c r="T5150" s="6"/>
      <c r="V5150" s="47"/>
      <c r="X5150" s="9"/>
    </row>
    <row r="5151" spans="6:24">
      <c r="F5151" s="6"/>
      <c r="G5151" s="50"/>
      <c r="T5151" s="6"/>
      <c r="V5151" s="47"/>
      <c r="X5151" s="9"/>
    </row>
    <row r="5152" spans="6:24">
      <c r="F5152" s="6"/>
      <c r="G5152" s="50"/>
      <c r="T5152" s="6"/>
      <c r="V5152" s="47"/>
      <c r="X5152" s="9"/>
    </row>
    <row r="5153" spans="6:24">
      <c r="F5153" s="6"/>
      <c r="G5153" s="50"/>
      <c r="T5153" s="6"/>
      <c r="V5153" s="47"/>
      <c r="X5153" s="9"/>
    </row>
    <row r="5154" spans="6:24">
      <c r="F5154" s="6"/>
      <c r="G5154" s="50"/>
      <c r="T5154" s="6"/>
      <c r="V5154" s="47"/>
      <c r="X5154" s="9"/>
    </row>
    <row r="5155" spans="6:24">
      <c r="F5155" s="6"/>
      <c r="G5155" s="50"/>
      <c r="T5155" s="6"/>
      <c r="V5155" s="47"/>
      <c r="X5155" s="9"/>
    </row>
    <row r="5156" spans="6:24">
      <c r="F5156" s="6"/>
      <c r="G5156" s="50"/>
      <c r="T5156" s="6"/>
      <c r="V5156" s="47"/>
      <c r="X5156" s="9"/>
    </row>
    <row r="5157" spans="6:24">
      <c r="F5157" s="6"/>
      <c r="G5157" s="50"/>
      <c r="T5157" s="6"/>
      <c r="V5157" s="47"/>
      <c r="X5157" s="9"/>
    </row>
    <row r="5158" spans="6:24">
      <c r="F5158" s="6"/>
      <c r="G5158" s="50"/>
      <c r="T5158" s="6"/>
      <c r="V5158" s="47"/>
      <c r="X5158" s="9"/>
    </row>
    <row r="5159" spans="6:24">
      <c r="F5159" s="6"/>
      <c r="G5159" s="50"/>
      <c r="T5159" s="6"/>
      <c r="V5159" s="47"/>
      <c r="X5159" s="9"/>
    </row>
    <row r="5160" spans="6:24">
      <c r="F5160" s="6"/>
      <c r="G5160" s="50"/>
      <c r="M5160" s="11"/>
      <c r="T5160" s="6"/>
      <c r="V5160" s="47"/>
      <c r="X5160" s="9"/>
    </row>
    <row r="5161" spans="6:24">
      <c r="F5161" s="6"/>
      <c r="G5161" s="50"/>
      <c r="M5161" s="12"/>
      <c r="T5161" s="6"/>
      <c r="V5161" s="47"/>
      <c r="X5161" s="9"/>
    </row>
    <row r="5162" spans="6:24">
      <c r="F5162" s="6"/>
      <c r="G5162" s="50"/>
      <c r="M5162" s="13"/>
      <c r="T5162" s="6"/>
      <c r="V5162" s="47"/>
      <c r="X5162" s="9"/>
    </row>
    <row r="5163" spans="6:24">
      <c r="F5163" s="6"/>
      <c r="G5163" s="50"/>
      <c r="M5163" s="10"/>
      <c r="T5163" s="6"/>
      <c r="V5163" s="47"/>
      <c r="X5163" s="9"/>
    </row>
    <row r="5164" spans="6:24">
      <c r="F5164" s="6"/>
      <c r="G5164" s="50"/>
      <c r="M5164" s="11"/>
      <c r="T5164" s="6"/>
      <c r="V5164" s="47"/>
      <c r="X5164" s="9"/>
    </row>
    <row r="5165" spans="6:24">
      <c r="F5165" s="6"/>
      <c r="G5165" s="50"/>
      <c r="M5165" s="12"/>
      <c r="T5165" s="6"/>
      <c r="V5165" s="47"/>
      <c r="X5165" s="9"/>
    </row>
    <row r="5166" spans="6:24">
      <c r="F5166" s="6"/>
      <c r="G5166" s="50"/>
      <c r="M5166" s="14"/>
      <c r="T5166" s="6"/>
      <c r="V5166" s="47"/>
      <c r="X5166" s="9"/>
    </row>
    <row r="5167" spans="6:24">
      <c r="F5167" s="6"/>
      <c r="G5167" s="50"/>
      <c r="M5167" s="6"/>
      <c r="T5167" s="6"/>
      <c r="V5167" s="47"/>
      <c r="X5167" s="9"/>
    </row>
    <row r="5168" spans="6:24">
      <c r="F5168" s="6"/>
      <c r="G5168" s="50"/>
      <c r="M5168" s="15"/>
      <c r="T5168" s="6"/>
      <c r="V5168" s="47"/>
      <c r="X5168" s="9"/>
    </row>
    <row r="5169" spans="6:24">
      <c r="F5169" s="6"/>
      <c r="G5169" s="50"/>
      <c r="M5169" s="13"/>
      <c r="T5169" s="6"/>
      <c r="V5169" s="47"/>
      <c r="X5169" s="9"/>
    </row>
    <row r="5170" spans="6:24">
      <c r="F5170" s="6"/>
      <c r="G5170" s="50"/>
      <c r="M5170" s="13"/>
      <c r="T5170" s="6"/>
      <c r="V5170" s="47"/>
      <c r="X5170" s="9"/>
    </row>
    <row r="5171" spans="6:24">
      <c r="F5171" s="6"/>
      <c r="G5171" s="50"/>
      <c r="M5171" s="10"/>
      <c r="T5171" s="6"/>
      <c r="V5171" s="47"/>
      <c r="X5171" s="9"/>
    </row>
    <row r="5172" spans="6:24">
      <c r="F5172" s="6"/>
      <c r="G5172" s="50"/>
      <c r="M5172" s="6"/>
      <c r="T5172" s="6"/>
      <c r="V5172" s="47"/>
      <c r="X5172" s="9"/>
    </row>
    <row r="5173" spans="6:24">
      <c r="F5173" s="6"/>
      <c r="G5173" s="50"/>
      <c r="M5173" s="6"/>
      <c r="T5173" s="6"/>
      <c r="V5173" s="47"/>
      <c r="X5173" s="9"/>
    </row>
    <row r="5174" spans="6:24">
      <c r="F5174" s="6"/>
      <c r="G5174" s="50"/>
      <c r="M5174" s="6"/>
      <c r="T5174" s="6"/>
      <c r="V5174" s="47"/>
      <c r="X5174" s="9"/>
    </row>
    <row r="5175" spans="6:24">
      <c r="F5175" s="6"/>
      <c r="G5175" s="50"/>
      <c r="M5175" s="6"/>
      <c r="T5175" s="6"/>
      <c r="V5175" s="47"/>
      <c r="X5175" s="9"/>
    </row>
    <row r="5176" spans="6:24">
      <c r="F5176" s="6"/>
      <c r="G5176" s="50"/>
      <c r="M5176" s="6"/>
      <c r="T5176" s="6"/>
      <c r="V5176" s="47"/>
      <c r="X5176" s="9"/>
    </row>
    <row r="5177" spans="6:24">
      <c r="F5177" s="6"/>
      <c r="G5177" s="50"/>
      <c r="M5177" s="6"/>
      <c r="T5177" s="6"/>
      <c r="V5177" s="47"/>
      <c r="X5177" s="9"/>
    </row>
    <row r="5178" spans="6:24">
      <c r="F5178" s="6"/>
      <c r="G5178" s="50"/>
      <c r="M5178" s="6"/>
      <c r="T5178" s="6"/>
      <c r="V5178" s="47"/>
      <c r="X5178" s="9"/>
    </row>
    <row r="5179" spans="6:24">
      <c r="F5179" s="6"/>
      <c r="G5179" s="50"/>
      <c r="M5179" s="6"/>
      <c r="T5179" s="6"/>
      <c r="V5179" s="47"/>
      <c r="X5179" s="9"/>
    </row>
    <row r="5180" spans="6:24">
      <c r="F5180" s="6"/>
      <c r="G5180" s="50"/>
      <c r="M5180" s="6"/>
      <c r="T5180" s="6"/>
      <c r="V5180" s="47"/>
      <c r="X5180" s="9"/>
    </row>
    <row r="5181" spans="6:24">
      <c r="F5181" s="6"/>
      <c r="G5181" s="50"/>
      <c r="M5181" s="6"/>
      <c r="T5181" s="6"/>
      <c r="V5181" s="47"/>
      <c r="X5181" s="9"/>
    </row>
    <row r="5182" spans="6:24">
      <c r="F5182" s="6"/>
      <c r="G5182" s="50"/>
      <c r="M5182" s="6"/>
      <c r="T5182" s="6"/>
      <c r="V5182" s="47"/>
      <c r="X5182" s="9"/>
    </row>
    <row r="5183" spans="6:24">
      <c r="F5183" s="6"/>
      <c r="G5183" s="50"/>
      <c r="M5183" s="6"/>
      <c r="T5183" s="6"/>
      <c r="V5183" s="47"/>
      <c r="X5183" s="9"/>
    </row>
    <row r="5184" spans="6:24">
      <c r="F5184" s="6"/>
      <c r="G5184" s="50"/>
      <c r="M5184" s="6"/>
      <c r="T5184" s="6"/>
      <c r="V5184" s="47"/>
      <c r="X5184" s="9"/>
    </row>
    <row r="5185" spans="6:24">
      <c r="F5185" s="6"/>
      <c r="G5185" s="50"/>
      <c r="M5185" s="6"/>
      <c r="T5185" s="6"/>
      <c r="V5185" s="47"/>
      <c r="X5185" s="9"/>
    </row>
    <row r="5186" spans="6:24">
      <c r="F5186" s="6"/>
      <c r="G5186" s="50"/>
      <c r="M5186" s="6"/>
      <c r="T5186" s="6"/>
      <c r="V5186" s="47"/>
      <c r="X5186" s="9"/>
    </row>
    <row r="5187" spans="6:24">
      <c r="F5187" s="6"/>
      <c r="G5187" s="50"/>
      <c r="M5187" s="6"/>
      <c r="T5187" s="6"/>
      <c r="V5187" s="47"/>
      <c r="X5187" s="9"/>
    </row>
    <row r="5188" spans="6:24">
      <c r="F5188" s="6"/>
      <c r="G5188" s="50"/>
      <c r="M5188" s="6"/>
      <c r="T5188" s="6"/>
      <c r="V5188" s="47"/>
      <c r="X5188" s="9"/>
    </row>
    <row r="5189" spans="6:24">
      <c r="F5189" s="6"/>
      <c r="G5189" s="50"/>
      <c r="T5189" s="6"/>
      <c r="V5189" s="47"/>
      <c r="X5189" s="9"/>
    </row>
    <row r="5190" spans="6:24">
      <c r="F5190" s="6"/>
      <c r="G5190" s="50"/>
      <c r="M5190" s="6"/>
      <c r="T5190" s="6"/>
      <c r="V5190" s="47"/>
      <c r="X5190" s="9"/>
    </row>
    <row r="5191" spans="6:24">
      <c r="F5191" s="6"/>
      <c r="G5191" s="50"/>
      <c r="T5191" s="6"/>
      <c r="V5191" s="47"/>
      <c r="X5191" s="9"/>
    </row>
    <row r="5192" spans="6:24">
      <c r="F5192" s="6"/>
      <c r="G5192" s="50"/>
      <c r="M5192" s="6"/>
      <c r="T5192" s="6"/>
      <c r="V5192" s="47"/>
      <c r="X5192" s="9"/>
    </row>
    <row r="5193" spans="6:24">
      <c r="F5193" s="6"/>
      <c r="G5193" s="50"/>
      <c r="M5193" s="6"/>
      <c r="T5193" s="6"/>
      <c r="V5193" s="47"/>
      <c r="X5193" s="9"/>
    </row>
    <row r="5194" spans="6:24">
      <c r="F5194" s="6"/>
      <c r="G5194" s="50"/>
      <c r="M5194" s="6"/>
      <c r="T5194" s="6"/>
      <c r="V5194" s="47"/>
      <c r="X5194" s="9"/>
    </row>
    <row r="5195" spans="6:24">
      <c r="F5195" s="6"/>
      <c r="G5195" s="50"/>
      <c r="M5195" s="6"/>
      <c r="T5195" s="6"/>
      <c r="V5195" s="47"/>
      <c r="X5195" s="9"/>
    </row>
    <row r="5196" spans="6:24">
      <c r="F5196" s="6"/>
      <c r="G5196" s="50"/>
      <c r="M5196" s="6"/>
      <c r="T5196" s="6"/>
      <c r="V5196" s="47"/>
      <c r="X5196" s="9"/>
    </row>
    <row r="5197" spans="6:24">
      <c r="F5197" s="6"/>
      <c r="G5197" s="50"/>
      <c r="M5197" s="6"/>
      <c r="T5197" s="6"/>
      <c r="V5197" s="47"/>
      <c r="X5197" s="9"/>
    </row>
    <row r="5198" spans="6:24">
      <c r="F5198" s="6"/>
      <c r="G5198" s="50"/>
      <c r="M5198" s="6"/>
      <c r="T5198" s="6"/>
      <c r="V5198" s="47"/>
      <c r="X5198" s="9"/>
    </row>
    <row r="5199" spans="6:24">
      <c r="F5199" s="6"/>
      <c r="G5199" s="50"/>
      <c r="M5199" s="6"/>
      <c r="T5199" s="6"/>
      <c r="V5199" s="47"/>
      <c r="X5199" s="9"/>
    </row>
    <row r="5200" spans="6:24">
      <c r="F5200" s="6"/>
      <c r="G5200" s="50"/>
      <c r="M5200" s="6"/>
      <c r="T5200" s="6"/>
      <c r="V5200" s="47"/>
      <c r="X5200" s="9"/>
    </row>
    <row r="5201" spans="6:24">
      <c r="F5201" s="6"/>
      <c r="G5201" s="50"/>
      <c r="M5201" s="6"/>
      <c r="T5201" s="6"/>
      <c r="V5201" s="47"/>
      <c r="X5201" s="9"/>
    </row>
    <row r="5202" spans="6:24">
      <c r="F5202" s="6"/>
      <c r="G5202" s="50"/>
      <c r="M5202" s="6"/>
      <c r="T5202" s="6"/>
      <c r="V5202" s="47"/>
      <c r="X5202" s="9"/>
    </row>
    <row r="5203" spans="6:24">
      <c r="F5203" s="6"/>
      <c r="G5203" s="50"/>
      <c r="M5203" s="6"/>
      <c r="T5203" s="6"/>
      <c r="V5203" s="47"/>
      <c r="X5203" s="9"/>
    </row>
    <row r="5204" spans="6:24">
      <c r="F5204" s="6"/>
      <c r="G5204" s="50"/>
      <c r="M5204" s="6"/>
      <c r="T5204" s="6"/>
      <c r="V5204" s="47"/>
      <c r="X5204" s="9"/>
    </row>
    <row r="5205" spans="6:24">
      <c r="F5205" s="6"/>
      <c r="G5205" s="50"/>
      <c r="T5205" s="6"/>
      <c r="V5205" s="47"/>
      <c r="X5205" s="9"/>
    </row>
    <row r="5206" spans="6:24">
      <c r="F5206" s="6"/>
      <c r="G5206" s="50"/>
      <c r="M5206" s="6"/>
      <c r="T5206" s="6"/>
      <c r="V5206" s="47"/>
      <c r="X5206" s="9"/>
    </row>
    <row r="5207" spans="6:24">
      <c r="F5207" s="6"/>
      <c r="G5207" s="50"/>
      <c r="T5207" s="6"/>
      <c r="V5207" s="47"/>
      <c r="X5207" s="9"/>
    </row>
    <row r="5208" spans="6:24">
      <c r="F5208" s="6"/>
      <c r="G5208" s="50"/>
      <c r="M5208" s="6"/>
      <c r="T5208" s="6"/>
      <c r="V5208" s="47"/>
      <c r="X5208" s="9"/>
    </row>
    <row r="5209" spans="6:24">
      <c r="F5209" s="6"/>
      <c r="G5209" s="50"/>
      <c r="M5209" s="6"/>
      <c r="T5209" s="6"/>
      <c r="V5209" s="47"/>
      <c r="X5209" s="9"/>
    </row>
    <row r="5210" spans="6:24">
      <c r="F5210" s="6"/>
      <c r="G5210" s="50"/>
      <c r="M5210" s="6"/>
      <c r="T5210" s="6"/>
      <c r="V5210" s="47"/>
      <c r="X5210" s="9"/>
    </row>
    <row r="5211" spans="6:24">
      <c r="F5211" s="6"/>
      <c r="G5211" s="50"/>
      <c r="M5211" s="6"/>
      <c r="T5211" s="6"/>
      <c r="V5211" s="47"/>
      <c r="X5211" s="9"/>
    </row>
    <row r="5212" spans="6:24">
      <c r="F5212" s="6"/>
      <c r="G5212" s="50"/>
      <c r="M5212" s="6"/>
      <c r="T5212" s="6"/>
      <c r="V5212" s="47"/>
      <c r="X5212" s="9"/>
    </row>
    <row r="5213" spans="6:24">
      <c r="F5213" s="6"/>
      <c r="G5213" s="50"/>
      <c r="M5213" s="6"/>
      <c r="T5213" s="6"/>
      <c r="V5213" s="47"/>
      <c r="X5213" s="9"/>
    </row>
    <row r="5214" spans="6:24">
      <c r="F5214" s="6"/>
      <c r="G5214" s="50"/>
      <c r="M5214" s="6"/>
      <c r="T5214" s="6"/>
      <c r="V5214" s="47"/>
      <c r="X5214" s="9"/>
    </row>
    <row r="5215" spans="6:24">
      <c r="F5215" s="6"/>
      <c r="G5215" s="50"/>
      <c r="M5215" s="6"/>
      <c r="T5215" s="6"/>
      <c r="V5215" s="47"/>
      <c r="X5215" s="9"/>
    </row>
    <row r="5216" spans="6:24">
      <c r="F5216" s="6"/>
      <c r="G5216" s="50"/>
      <c r="T5216" s="6"/>
      <c r="V5216" s="47"/>
      <c r="X5216" s="9"/>
    </row>
    <row r="5217" spans="6:24">
      <c r="F5217" s="6"/>
      <c r="G5217" s="50"/>
      <c r="M5217" s="6"/>
      <c r="T5217" s="6"/>
      <c r="V5217" s="47"/>
      <c r="X5217" s="9"/>
    </row>
    <row r="5218" spans="6:24">
      <c r="F5218" s="6"/>
      <c r="G5218" s="50"/>
      <c r="M5218" s="6"/>
      <c r="T5218" s="6"/>
      <c r="V5218" s="47"/>
      <c r="X5218" s="9"/>
    </row>
    <row r="5219" spans="6:24">
      <c r="F5219" s="6"/>
      <c r="G5219" s="50"/>
      <c r="M5219" s="6"/>
      <c r="T5219" s="6"/>
      <c r="V5219" s="47"/>
      <c r="X5219" s="9"/>
    </row>
    <row r="5220" spans="6:24">
      <c r="F5220" s="6"/>
      <c r="G5220" s="50"/>
      <c r="M5220" s="6"/>
      <c r="T5220" s="6"/>
      <c r="V5220" s="47"/>
      <c r="X5220" s="9"/>
    </row>
    <row r="5221" spans="6:24">
      <c r="F5221" s="6"/>
      <c r="G5221" s="50"/>
      <c r="M5221" s="6"/>
      <c r="T5221" s="6"/>
      <c r="V5221" s="47"/>
      <c r="X5221" s="9"/>
    </row>
    <row r="5222" spans="6:24">
      <c r="F5222" s="6"/>
      <c r="G5222" s="50"/>
      <c r="M5222" s="6"/>
      <c r="T5222" s="6"/>
      <c r="V5222" s="47"/>
      <c r="X5222" s="9"/>
    </row>
    <row r="5223" spans="6:24">
      <c r="F5223" s="6"/>
      <c r="G5223" s="50"/>
      <c r="M5223" s="6"/>
      <c r="T5223" s="6"/>
      <c r="V5223" s="47"/>
      <c r="X5223" s="9"/>
    </row>
    <row r="5224" spans="6:24">
      <c r="F5224" s="6"/>
      <c r="G5224" s="50"/>
      <c r="M5224" s="6"/>
      <c r="T5224" s="6"/>
      <c r="V5224" s="47"/>
      <c r="X5224" s="9"/>
    </row>
    <row r="5225" spans="6:24">
      <c r="F5225" s="6"/>
      <c r="G5225" s="50"/>
      <c r="M5225" s="6"/>
      <c r="T5225" s="6"/>
      <c r="V5225" s="47"/>
      <c r="X5225" s="9"/>
    </row>
    <row r="5226" spans="6:24">
      <c r="F5226" s="6"/>
      <c r="G5226" s="50"/>
      <c r="M5226" s="6"/>
      <c r="T5226" s="6"/>
      <c r="V5226" s="47"/>
      <c r="X5226" s="9"/>
    </row>
    <row r="5227" spans="6:24">
      <c r="F5227" s="6"/>
      <c r="G5227" s="50"/>
      <c r="M5227" s="6"/>
      <c r="T5227" s="6"/>
      <c r="V5227" s="47"/>
      <c r="X5227" s="9"/>
    </row>
    <row r="5228" spans="6:24">
      <c r="F5228" s="6"/>
      <c r="G5228" s="50"/>
      <c r="M5228" s="6"/>
      <c r="T5228" s="6"/>
      <c r="V5228" s="47"/>
      <c r="X5228" s="9"/>
    </row>
    <row r="5229" spans="6:24">
      <c r="F5229" s="6"/>
      <c r="G5229" s="50"/>
      <c r="M5229" s="6"/>
      <c r="T5229" s="6"/>
      <c r="V5229" s="47"/>
      <c r="X5229" s="9"/>
    </row>
    <row r="5230" spans="6:24">
      <c r="F5230" s="6"/>
      <c r="G5230" s="50"/>
      <c r="M5230" s="6"/>
      <c r="T5230" s="6"/>
      <c r="V5230" s="47"/>
      <c r="X5230" s="9"/>
    </row>
    <row r="5231" spans="6:24">
      <c r="F5231" s="6"/>
      <c r="G5231" s="50"/>
      <c r="M5231" s="6"/>
      <c r="T5231" s="6"/>
      <c r="V5231" s="47"/>
      <c r="X5231" s="9"/>
    </row>
    <row r="5232" spans="6:24">
      <c r="F5232" s="6"/>
      <c r="G5232" s="50"/>
      <c r="M5232" s="6"/>
      <c r="T5232" s="6"/>
      <c r="V5232" s="47"/>
      <c r="X5232" s="9"/>
    </row>
    <row r="5233" spans="6:24">
      <c r="F5233" s="6"/>
      <c r="G5233" s="50"/>
      <c r="M5233" s="6"/>
      <c r="T5233" s="6"/>
      <c r="V5233" s="47"/>
      <c r="X5233" s="9"/>
    </row>
    <row r="5234" spans="6:24">
      <c r="F5234" s="6"/>
      <c r="G5234" s="50"/>
      <c r="M5234" s="6"/>
      <c r="T5234" s="6"/>
      <c r="V5234" s="47"/>
      <c r="X5234" s="9"/>
    </row>
    <row r="5235" spans="6:24">
      <c r="F5235" s="6"/>
      <c r="G5235" s="50"/>
      <c r="M5235" s="6"/>
      <c r="T5235" s="6"/>
      <c r="V5235" s="47"/>
      <c r="X5235" s="9"/>
    </row>
    <row r="5236" spans="6:24">
      <c r="F5236" s="6"/>
      <c r="G5236" s="50"/>
      <c r="M5236" s="6"/>
      <c r="T5236" s="6"/>
      <c r="V5236" s="47"/>
      <c r="X5236" s="9"/>
    </row>
    <row r="5237" spans="6:24">
      <c r="F5237" s="6"/>
      <c r="G5237" s="50"/>
      <c r="M5237" s="6"/>
      <c r="T5237" s="6"/>
      <c r="V5237" s="47"/>
      <c r="X5237" s="9"/>
    </row>
    <row r="5238" spans="6:24">
      <c r="F5238" s="6"/>
      <c r="G5238" s="50"/>
      <c r="M5238" s="6"/>
      <c r="T5238" s="6"/>
      <c r="V5238" s="47"/>
      <c r="X5238" s="9"/>
    </row>
    <row r="5239" spans="6:24">
      <c r="F5239" s="6"/>
      <c r="G5239" s="50"/>
      <c r="T5239" s="6"/>
      <c r="V5239" s="47"/>
      <c r="X5239" s="9"/>
    </row>
    <row r="5240" spans="6:24">
      <c r="F5240" s="6"/>
      <c r="G5240" s="50"/>
      <c r="T5240" s="6"/>
      <c r="V5240" s="47"/>
      <c r="X5240" s="9"/>
    </row>
    <row r="5241" spans="6:24">
      <c r="F5241" s="6"/>
      <c r="G5241" s="50"/>
      <c r="T5241" s="6"/>
      <c r="V5241" s="47"/>
      <c r="X5241" s="9"/>
    </row>
    <row r="5242" spans="6:24">
      <c r="F5242" s="6"/>
      <c r="G5242" s="50"/>
      <c r="T5242" s="6"/>
      <c r="V5242" s="47"/>
      <c r="X5242" s="9"/>
    </row>
    <row r="5243" spans="6:24">
      <c r="F5243" s="6"/>
      <c r="G5243" s="50"/>
      <c r="T5243" s="6"/>
      <c r="V5243" s="47"/>
      <c r="X5243" s="9"/>
    </row>
    <row r="5244" spans="6:24">
      <c r="F5244" s="6"/>
      <c r="G5244" s="50"/>
      <c r="T5244" s="6"/>
      <c r="V5244" s="47"/>
      <c r="X5244" s="9"/>
    </row>
    <row r="5245" spans="6:24">
      <c r="F5245" s="6"/>
      <c r="G5245" s="50"/>
      <c r="T5245" s="6"/>
      <c r="V5245" s="47"/>
      <c r="X5245" s="9"/>
    </row>
    <row r="5246" spans="6:24">
      <c r="F5246" s="6"/>
      <c r="G5246" s="50"/>
      <c r="T5246" s="6"/>
      <c r="V5246" s="47"/>
      <c r="X5246" s="9"/>
    </row>
    <row r="5247" spans="6:24">
      <c r="F5247" s="6"/>
      <c r="G5247" s="50"/>
      <c r="T5247" s="6"/>
      <c r="V5247" s="47"/>
      <c r="X5247" s="9"/>
    </row>
    <row r="5248" spans="6:24">
      <c r="F5248" s="6"/>
      <c r="G5248" s="50"/>
      <c r="T5248" s="6"/>
      <c r="V5248" s="47"/>
      <c r="X5248" s="9"/>
    </row>
    <row r="5249" spans="6:24">
      <c r="F5249" s="6"/>
      <c r="G5249" s="50"/>
      <c r="T5249" s="6"/>
      <c r="V5249" s="47"/>
      <c r="X5249" s="9"/>
    </row>
    <row r="5250" spans="6:24">
      <c r="F5250" s="6"/>
      <c r="G5250" s="50"/>
      <c r="T5250" s="6"/>
      <c r="V5250" s="47"/>
      <c r="X5250" s="9"/>
    </row>
    <row r="5251" spans="6:24">
      <c r="F5251" s="6"/>
      <c r="G5251" s="50"/>
      <c r="T5251" s="6"/>
      <c r="V5251" s="47"/>
      <c r="X5251" s="9"/>
    </row>
    <row r="5252" spans="6:24">
      <c r="F5252" s="6"/>
      <c r="G5252" s="50"/>
      <c r="T5252" s="6"/>
      <c r="V5252" s="47"/>
      <c r="X5252" s="9"/>
    </row>
    <row r="5253" spans="6:24">
      <c r="F5253" s="6"/>
      <c r="G5253" s="50"/>
      <c r="T5253" s="6"/>
      <c r="V5253" s="47"/>
      <c r="X5253" s="9"/>
    </row>
    <row r="5254" spans="6:24">
      <c r="F5254" s="6"/>
      <c r="G5254" s="50"/>
      <c r="T5254" s="6"/>
      <c r="V5254" s="47"/>
      <c r="X5254" s="9"/>
    </row>
    <row r="5255" spans="6:24">
      <c r="F5255" s="6"/>
      <c r="G5255" s="50"/>
      <c r="T5255" s="6"/>
      <c r="V5255" s="47"/>
      <c r="X5255" s="9"/>
    </row>
    <row r="5256" spans="6:24">
      <c r="F5256" s="6"/>
      <c r="G5256" s="50"/>
      <c r="T5256" s="6"/>
      <c r="V5256" s="47"/>
      <c r="X5256" s="9"/>
    </row>
    <row r="5257" spans="6:24">
      <c r="F5257" s="6"/>
      <c r="G5257" s="50"/>
      <c r="T5257" s="6"/>
      <c r="V5257" s="47"/>
      <c r="X5257" s="9"/>
    </row>
    <row r="5258" spans="6:24">
      <c r="F5258" s="6"/>
      <c r="G5258" s="50"/>
      <c r="T5258" s="6"/>
      <c r="V5258" s="47"/>
      <c r="X5258" s="9"/>
    </row>
    <row r="5259" spans="6:24">
      <c r="F5259" s="6"/>
      <c r="G5259" s="50"/>
      <c r="M5259" s="11"/>
      <c r="T5259" s="6"/>
      <c r="V5259" s="47"/>
      <c r="X5259" s="9"/>
    </row>
    <row r="5260" spans="6:24">
      <c r="F5260" s="6"/>
      <c r="G5260" s="50"/>
      <c r="M5260" s="12"/>
      <c r="T5260" s="6"/>
      <c r="V5260" s="47"/>
      <c r="X5260" s="9"/>
    </row>
    <row r="5261" spans="6:24">
      <c r="F5261" s="6"/>
      <c r="G5261" s="50"/>
      <c r="M5261" s="13"/>
      <c r="T5261" s="6"/>
      <c r="V5261" s="47"/>
      <c r="X5261" s="9"/>
    </row>
    <row r="5262" spans="6:24">
      <c r="F5262" s="6"/>
      <c r="G5262" s="50"/>
      <c r="M5262" s="10"/>
      <c r="T5262" s="6"/>
      <c r="V5262" s="47"/>
      <c r="X5262" s="9"/>
    </row>
    <row r="5263" spans="6:24">
      <c r="F5263" s="6"/>
      <c r="G5263" s="50"/>
      <c r="M5263" s="11"/>
      <c r="T5263" s="6"/>
      <c r="V5263" s="47"/>
      <c r="X5263" s="9"/>
    </row>
    <row r="5264" spans="6:24">
      <c r="F5264" s="6"/>
      <c r="G5264" s="50"/>
      <c r="M5264" s="12"/>
      <c r="T5264" s="6"/>
      <c r="V5264" s="47"/>
      <c r="X5264" s="9"/>
    </row>
    <row r="5265" spans="6:24">
      <c r="F5265" s="6"/>
      <c r="G5265" s="50"/>
      <c r="M5265" s="14"/>
      <c r="T5265" s="6"/>
      <c r="V5265" s="47"/>
      <c r="X5265" s="9"/>
    </row>
    <row r="5266" spans="6:24">
      <c r="F5266" s="6"/>
      <c r="G5266" s="50"/>
      <c r="M5266" s="6"/>
      <c r="T5266" s="6"/>
      <c r="V5266" s="47"/>
      <c r="X5266" s="9"/>
    </row>
    <row r="5267" spans="6:24">
      <c r="F5267" s="6"/>
      <c r="G5267" s="50"/>
      <c r="M5267" s="15"/>
      <c r="T5267" s="6"/>
      <c r="V5267" s="47"/>
      <c r="X5267" s="9"/>
    </row>
    <row r="5268" spans="6:24">
      <c r="F5268" s="6"/>
      <c r="G5268" s="50"/>
      <c r="M5268" s="13"/>
      <c r="T5268" s="6"/>
      <c r="V5268" s="47"/>
      <c r="X5268" s="9"/>
    </row>
    <row r="5269" spans="6:24">
      <c r="F5269" s="6"/>
      <c r="G5269" s="50"/>
      <c r="M5269" s="13"/>
      <c r="T5269" s="6"/>
      <c r="V5269" s="47"/>
      <c r="X5269" s="9"/>
    </row>
    <row r="5270" spans="6:24">
      <c r="F5270" s="6"/>
      <c r="G5270" s="50"/>
      <c r="M5270" s="10"/>
      <c r="T5270" s="6"/>
      <c r="V5270" s="47"/>
      <c r="X5270" s="9"/>
    </row>
    <row r="5271" spans="6:24">
      <c r="F5271" s="6"/>
      <c r="G5271" s="50"/>
      <c r="M5271" s="6"/>
      <c r="T5271" s="6"/>
      <c r="V5271" s="47"/>
      <c r="X5271" s="9"/>
    </row>
    <row r="5272" spans="6:24">
      <c r="F5272" s="6"/>
      <c r="G5272" s="50"/>
      <c r="M5272" s="6"/>
      <c r="T5272" s="6"/>
      <c r="V5272" s="47"/>
      <c r="X5272" s="9"/>
    </row>
    <row r="5273" spans="6:24">
      <c r="F5273" s="6"/>
      <c r="G5273" s="50"/>
      <c r="M5273" s="6"/>
      <c r="T5273" s="6"/>
      <c r="V5273" s="47"/>
      <c r="X5273" s="9"/>
    </row>
    <row r="5274" spans="6:24">
      <c r="F5274" s="6"/>
      <c r="G5274" s="50"/>
      <c r="M5274" s="6"/>
      <c r="T5274" s="6"/>
      <c r="V5274" s="47"/>
      <c r="X5274" s="9"/>
    </row>
    <row r="5275" spans="6:24">
      <c r="F5275" s="6"/>
      <c r="G5275" s="50"/>
      <c r="M5275" s="6"/>
      <c r="T5275" s="6"/>
      <c r="V5275" s="47"/>
      <c r="X5275" s="9"/>
    </row>
    <row r="5276" spans="6:24">
      <c r="F5276" s="6"/>
      <c r="G5276" s="50"/>
      <c r="M5276" s="6"/>
      <c r="T5276" s="6"/>
      <c r="V5276" s="47"/>
      <c r="X5276" s="9"/>
    </row>
    <row r="5277" spans="6:24">
      <c r="F5277" s="6"/>
      <c r="G5277" s="50"/>
      <c r="M5277" s="6"/>
      <c r="T5277" s="6"/>
      <c r="V5277" s="47"/>
      <c r="X5277" s="9"/>
    </row>
    <row r="5278" spans="6:24">
      <c r="F5278" s="6"/>
      <c r="G5278" s="50"/>
      <c r="M5278" s="6"/>
      <c r="T5278" s="6"/>
      <c r="V5278" s="47"/>
      <c r="X5278" s="9"/>
    </row>
    <row r="5279" spans="6:24">
      <c r="F5279" s="6"/>
      <c r="G5279" s="50"/>
      <c r="M5279" s="6"/>
      <c r="T5279" s="6"/>
      <c r="V5279" s="47"/>
      <c r="X5279" s="9"/>
    </row>
    <row r="5280" spans="6:24">
      <c r="F5280" s="6"/>
      <c r="G5280" s="50"/>
      <c r="M5280" s="6"/>
      <c r="T5280" s="6"/>
      <c r="V5280" s="47"/>
      <c r="X5280" s="9"/>
    </row>
    <row r="5281" spans="6:24">
      <c r="F5281" s="6"/>
      <c r="G5281" s="50"/>
      <c r="M5281" s="6"/>
      <c r="T5281" s="6"/>
      <c r="V5281" s="47"/>
      <c r="X5281" s="9"/>
    </row>
    <row r="5282" spans="6:24">
      <c r="F5282" s="6"/>
      <c r="G5282" s="50"/>
      <c r="M5282" s="6"/>
      <c r="T5282" s="6"/>
      <c r="V5282" s="47"/>
      <c r="X5282" s="9"/>
    </row>
    <row r="5283" spans="6:24">
      <c r="F5283" s="6"/>
      <c r="G5283" s="50"/>
      <c r="M5283" s="6"/>
      <c r="T5283" s="6"/>
      <c r="V5283" s="47"/>
      <c r="X5283" s="9"/>
    </row>
    <row r="5284" spans="6:24">
      <c r="F5284" s="6"/>
      <c r="G5284" s="50"/>
      <c r="M5284" s="6"/>
      <c r="T5284" s="6"/>
      <c r="V5284" s="47"/>
      <c r="X5284" s="9"/>
    </row>
    <row r="5285" spans="6:24">
      <c r="F5285" s="6"/>
      <c r="G5285" s="50"/>
      <c r="M5285" s="6"/>
      <c r="T5285" s="6"/>
      <c r="V5285" s="47"/>
      <c r="X5285" s="9"/>
    </row>
    <row r="5286" spans="6:24">
      <c r="F5286" s="6"/>
      <c r="G5286" s="50"/>
      <c r="M5286" s="6"/>
      <c r="T5286" s="6"/>
      <c r="V5286" s="47"/>
      <c r="X5286" s="9"/>
    </row>
    <row r="5287" spans="6:24">
      <c r="F5287" s="6"/>
      <c r="G5287" s="50"/>
      <c r="M5287" s="6"/>
      <c r="T5287" s="6"/>
      <c r="V5287" s="47"/>
      <c r="X5287" s="9"/>
    </row>
    <row r="5288" spans="6:24">
      <c r="F5288" s="6"/>
      <c r="G5288" s="50"/>
      <c r="T5288" s="6"/>
      <c r="V5288" s="47"/>
      <c r="X5288" s="9"/>
    </row>
    <row r="5289" spans="6:24">
      <c r="F5289" s="6"/>
      <c r="G5289" s="50"/>
      <c r="M5289" s="6"/>
      <c r="T5289" s="6"/>
      <c r="V5289" s="47"/>
      <c r="X5289" s="9"/>
    </row>
    <row r="5290" spans="6:24">
      <c r="F5290" s="6"/>
      <c r="G5290" s="50"/>
      <c r="T5290" s="6"/>
      <c r="V5290" s="47"/>
      <c r="X5290" s="9"/>
    </row>
    <row r="5291" spans="6:24">
      <c r="F5291" s="6"/>
      <c r="G5291" s="50"/>
      <c r="M5291" s="6"/>
      <c r="T5291" s="6"/>
      <c r="V5291" s="47"/>
      <c r="X5291" s="9"/>
    </row>
    <row r="5292" spans="6:24">
      <c r="F5292" s="6"/>
      <c r="G5292" s="50"/>
      <c r="M5292" s="6"/>
      <c r="T5292" s="6"/>
      <c r="V5292" s="47"/>
      <c r="X5292" s="9"/>
    </row>
    <row r="5293" spans="6:24">
      <c r="F5293" s="6"/>
      <c r="G5293" s="50"/>
      <c r="M5293" s="6"/>
      <c r="T5293" s="6"/>
      <c r="V5293" s="47"/>
      <c r="X5293" s="9"/>
    </row>
    <row r="5294" spans="6:24">
      <c r="F5294" s="6"/>
      <c r="G5294" s="50"/>
      <c r="M5294" s="6"/>
      <c r="T5294" s="6"/>
      <c r="V5294" s="47"/>
      <c r="X5294" s="9"/>
    </row>
    <row r="5295" spans="6:24">
      <c r="F5295" s="6"/>
      <c r="G5295" s="50"/>
      <c r="M5295" s="6"/>
      <c r="T5295" s="6"/>
      <c r="V5295" s="47"/>
      <c r="X5295" s="9"/>
    </row>
    <row r="5296" spans="6:24">
      <c r="F5296" s="6"/>
      <c r="G5296" s="50"/>
      <c r="M5296" s="6"/>
      <c r="T5296" s="6"/>
      <c r="V5296" s="47"/>
      <c r="X5296" s="9"/>
    </row>
    <row r="5297" spans="6:24">
      <c r="F5297" s="6"/>
      <c r="G5297" s="50"/>
      <c r="M5297" s="6"/>
      <c r="T5297" s="6"/>
      <c r="V5297" s="47"/>
      <c r="X5297" s="9"/>
    </row>
    <row r="5298" spans="6:24">
      <c r="F5298" s="6"/>
      <c r="G5298" s="50"/>
      <c r="M5298" s="6"/>
      <c r="T5298" s="6"/>
      <c r="V5298" s="47"/>
      <c r="X5298" s="9"/>
    </row>
    <row r="5299" spans="6:24">
      <c r="F5299" s="6"/>
      <c r="G5299" s="50"/>
      <c r="M5299" s="6"/>
      <c r="T5299" s="6"/>
      <c r="V5299" s="47"/>
      <c r="X5299" s="9"/>
    </row>
    <row r="5300" spans="6:24">
      <c r="F5300" s="6"/>
      <c r="G5300" s="50"/>
      <c r="M5300" s="6"/>
      <c r="T5300" s="6"/>
      <c r="V5300" s="47"/>
      <c r="X5300" s="9"/>
    </row>
    <row r="5301" spans="6:24">
      <c r="F5301" s="6"/>
      <c r="G5301" s="50"/>
      <c r="M5301" s="6"/>
      <c r="T5301" s="6"/>
      <c r="V5301" s="47"/>
      <c r="X5301" s="9"/>
    </row>
    <row r="5302" spans="6:24">
      <c r="F5302" s="6"/>
      <c r="G5302" s="50"/>
      <c r="M5302" s="6"/>
      <c r="T5302" s="6"/>
      <c r="V5302" s="47"/>
      <c r="X5302" s="9"/>
    </row>
    <row r="5303" spans="6:24">
      <c r="F5303" s="6"/>
      <c r="G5303" s="50"/>
      <c r="M5303" s="6"/>
      <c r="T5303" s="6"/>
      <c r="V5303" s="47"/>
      <c r="X5303" s="9"/>
    </row>
    <row r="5304" spans="6:24">
      <c r="F5304" s="6"/>
      <c r="G5304" s="50"/>
      <c r="T5304" s="6"/>
      <c r="V5304" s="47"/>
      <c r="X5304" s="9"/>
    </row>
    <row r="5305" spans="6:24">
      <c r="F5305" s="6"/>
      <c r="G5305" s="50"/>
      <c r="M5305" s="6"/>
      <c r="T5305" s="6"/>
      <c r="V5305" s="47"/>
      <c r="X5305" s="9"/>
    </row>
    <row r="5306" spans="6:24">
      <c r="F5306" s="6"/>
      <c r="G5306" s="50"/>
      <c r="T5306" s="6"/>
      <c r="V5306" s="47"/>
      <c r="X5306" s="9"/>
    </row>
    <row r="5307" spans="6:24">
      <c r="F5307" s="6"/>
      <c r="G5307" s="50"/>
      <c r="M5307" s="6"/>
      <c r="T5307" s="6"/>
      <c r="V5307" s="47"/>
      <c r="X5307" s="9"/>
    </row>
    <row r="5308" spans="6:24">
      <c r="F5308" s="6"/>
      <c r="G5308" s="50"/>
      <c r="M5308" s="6"/>
      <c r="T5308" s="6"/>
      <c r="V5308" s="47"/>
      <c r="X5308" s="9"/>
    </row>
    <row r="5309" spans="6:24">
      <c r="F5309" s="6"/>
      <c r="G5309" s="50"/>
      <c r="M5309" s="6"/>
      <c r="T5309" s="6"/>
      <c r="V5309" s="47"/>
      <c r="X5309" s="9"/>
    </row>
    <row r="5310" spans="6:24">
      <c r="F5310" s="6"/>
      <c r="G5310" s="50"/>
      <c r="M5310" s="6"/>
      <c r="T5310" s="6"/>
      <c r="V5310" s="47"/>
      <c r="X5310" s="9"/>
    </row>
    <row r="5311" spans="6:24">
      <c r="F5311" s="6"/>
      <c r="G5311" s="50"/>
      <c r="M5311" s="6"/>
      <c r="T5311" s="6"/>
      <c r="V5311" s="47"/>
      <c r="X5311" s="9"/>
    </row>
    <row r="5312" spans="6:24">
      <c r="F5312" s="6"/>
      <c r="G5312" s="50"/>
      <c r="M5312" s="6"/>
      <c r="T5312" s="6"/>
      <c r="V5312" s="47"/>
      <c r="X5312" s="9"/>
    </row>
    <row r="5313" spans="6:24">
      <c r="F5313" s="6"/>
      <c r="G5313" s="50"/>
      <c r="M5313" s="6"/>
      <c r="T5313" s="6"/>
      <c r="V5313" s="47"/>
      <c r="X5313" s="9"/>
    </row>
    <row r="5314" spans="6:24">
      <c r="F5314" s="6"/>
      <c r="G5314" s="50"/>
      <c r="M5314" s="6"/>
      <c r="T5314" s="6"/>
      <c r="V5314" s="47"/>
      <c r="X5314" s="9"/>
    </row>
    <row r="5315" spans="6:24">
      <c r="F5315" s="6"/>
      <c r="G5315" s="50"/>
      <c r="T5315" s="6"/>
      <c r="V5315" s="47"/>
      <c r="X5315" s="9"/>
    </row>
    <row r="5316" spans="6:24">
      <c r="F5316" s="6"/>
      <c r="G5316" s="50"/>
      <c r="M5316" s="6"/>
      <c r="T5316" s="6"/>
      <c r="V5316" s="47"/>
      <c r="X5316" s="9"/>
    </row>
    <row r="5317" spans="6:24">
      <c r="F5317" s="6"/>
      <c r="G5317" s="50"/>
      <c r="M5317" s="6"/>
      <c r="T5317" s="6"/>
      <c r="V5317" s="47"/>
      <c r="X5317" s="9"/>
    </row>
    <row r="5318" spans="6:24">
      <c r="F5318" s="6"/>
      <c r="G5318" s="50"/>
      <c r="M5318" s="6"/>
      <c r="T5318" s="6"/>
      <c r="V5318" s="47"/>
      <c r="X5318" s="9"/>
    </row>
    <row r="5319" spans="6:24">
      <c r="F5319" s="6"/>
      <c r="G5319" s="50"/>
      <c r="M5319" s="6"/>
      <c r="T5319" s="6"/>
      <c r="V5319" s="47"/>
      <c r="X5319" s="9"/>
    </row>
    <row r="5320" spans="6:24">
      <c r="F5320" s="6"/>
      <c r="G5320" s="50"/>
      <c r="M5320" s="6"/>
      <c r="T5320" s="6"/>
      <c r="V5320" s="47"/>
      <c r="X5320" s="9"/>
    </row>
    <row r="5321" spans="6:24">
      <c r="F5321" s="6"/>
      <c r="G5321" s="50"/>
      <c r="M5321" s="6"/>
      <c r="T5321" s="6"/>
      <c r="V5321" s="47"/>
      <c r="X5321" s="9"/>
    </row>
    <row r="5322" spans="6:24">
      <c r="F5322" s="6"/>
      <c r="G5322" s="50"/>
      <c r="M5322" s="6"/>
      <c r="T5322" s="6"/>
      <c r="V5322" s="47"/>
      <c r="X5322" s="9"/>
    </row>
    <row r="5323" spans="6:24">
      <c r="F5323" s="6"/>
      <c r="G5323" s="50"/>
      <c r="M5323" s="6"/>
      <c r="T5323" s="6"/>
      <c r="V5323" s="47"/>
      <c r="X5323" s="9"/>
    </row>
    <row r="5324" spans="6:24">
      <c r="F5324" s="6"/>
      <c r="G5324" s="50"/>
      <c r="M5324" s="6"/>
      <c r="T5324" s="6"/>
      <c r="V5324" s="47"/>
      <c r="X5324" s="9"/>
    </row>
    <row r="5325" spans="6:24">
      <c r="F5325" s="6"/>
      <c r="G5325" s="50"/>
      <c r="M5325" s="6"/>
      <c r="T5325" s="6"/>
      <c r="V5325" s="47"/>
      <c r="X5325" s="9"/>
    </row>
    <row r="5326" spans="6:24">
      <c r="F5326" s="6"/>
      <c r="G5326" s="50"/>
      <c r="M5326" s="6"/>
      <c r="T5326" s="6"/>
      <c r="V5326" s="47"/>
      <c r="X5326" s="9"/>
    </row>
    <row r="5327" spans="6:24">
      <c r="F5327" s="6"/>
      <c r="G5327" s="50"/>
      <c r="M5327" s="6"/>
      <c r="T5327" s="6"/>
      <c r="V5327" s="47"/>
      <c r="X5327" s="9"/>
    </row>
    <row r="5328" spans="6:24">
      <c r="F5328" s="6"/>
      <c r="G5328" s="50"/>
      <c r="M5328" s="6"/>
      <c r="T5328" s="6"/>
      <c r="V5328" s="47"/>
      <c r="X5328" s="9"/>
    </row>
    <row r="5329" spans="6:24">
      <c r="F5329" s="6"/>
      <c r="G5329" s="50"/>
      <c r="M5329" s="6"/>
      <c r="T5329" s="6"/>
      <c r="V5329" s="47"/>
      <c r="X5329" s="9"/>
    </row>
    <row r="5330" spans="6:24">
      <c r="F5330" s="6"/>
      <c r="G5330" s="50"/>
      <c r="M5330" s="6"/>
      <c r="T5330" s="6"/>
      <c r="V5330" s="47"/>
      <c r="X5330" s="9"/>
    </row>
    <row r="5331" spans="6:24">
      <c r="F5331" s="6"/>
      <c r="G5331" s="50"/>
      <c r="M5331" s="6"/>
      <c r="T5331" s="6"/>
      <c r="V5331" s="47"/>
      <c r="X5331" s="9"/>
    </row>
    <row r="5332" spans="6:24">
      <c r="F5332" s="6"/>
      <c r="G5332" s="50"/>
      <c r="M5332" s="6"/>
      <c r="T5332" s="6"/>
      <c r="V5332" s="47"/>
      <c r="X5332" s="9"/>
    </row>
    <row r="5333" spans="6:24">
      <c r="F5333" s="6"/>
      <c r="G5333" s="50"/>
      <c r="M5333" s="6"/>
      <c r="T5333" s="6"/>
      <c r="V5333" s="47"/>
      <c r="X5333" s="9"/>
    </row>
    <row r="5334" spans="6:24">
      <c r="F5334" s="6"/>
      <c r="G5334" s="50"/>
      <c r="M5334" s="6"/>
      <c r="T5334" s="6"/>
      <c r="V5334" s="47"/>
      <c r="X5334" s="9"/>
    </row>
    <row r="5335" spans="6:24">
      <c r="F5335" s="6"/>
      <c r="G5335" s="50"/>
      <c r="M5335" s="6"/>
      <c r="T5335" s="6"/>
      <c r="V5335" s="47"/>
      <c r="X5335" s="9"/>
    </row>
    <row r="5336" spans="6:24">
      <c r="F5336" s="6"/>
      <c r="G5336" s="50"/>
      <c r="M5336" s="6"/>
      <c r="T5336" s="6"/>
      <c r="V5336" s="47"/>
      <c r="X5336" s="9"/>
    </row>
    <row r="5338" spans="6:24">
      <c r="F5338" s="6"/>
      <c r="G5338" s="50"/>
      <c r="M5338" s="6"/>
      <c r="T5338" s="6"/>
      <c r="V5338" s="47"/>
      <c r="X5338" s="9"/>
    </row>
    <row r="5339" spans="6:24">
      <c r="F5339" s="6"/>
      <c r="G5339" s="50"/>
      <c r="T5339" s="6"/>
      <c r="V5339" s="47"/>
      <c r="X5339" s="9"/>
    </row>
    <row r="5340" spans="6:24">
      <c r="F5340" s="6"/>
      <c r="G5340" s="50"/>
      <c r="T5340" s="6"/>
      <c r="V5340" s="47"/>
      <c r="X5340" s="9"/>
    </row>
    <row r="5341" spans="6:24">
      <c r="F5341" s="6"/>
      <c r="G5341" s="50"/>
      <c r="T5341" s="6"/>
      <c r="V5341" s="47"/>
      <c r="X5341" s="9"/>
    </row>
    <row r="5342" spans="6:24">
      <c r="F5342" s="6"/>
      <c r="G5342" s="50"/>
      <c r="T5342" s="6"/>
      <c r="V5342" s="47"/>
      <c r="X5342" s="9"/>
    </row>
    <row r="5343" spans="6:24">
      <c r="F5343" s="6"/>
      <c r="G5343" s="50"/>
      <c r="T5343" s="6"/>
      <c r="V5343" s="47"/>
      <c r="X5343" s="9"/>
    </row>
    <row r="5344" spans="6:24">
      <c r="F5344" s="6"/>
      <c r="G5344" s="50"/>
      <c r="T5344" s="6"/>
      <c r="V5344" s="47"/>
      <c r="X5344" s="9"/>
    </row>
    <row r="5345" spans="6:24">
      <c r="F5345" s="6"/>
      <c r="G5345" s="50"/>
      <c r="T5345" s="6"/>
      <c r="V5345" s="47"/>
      <c r="X5345" s="9"/>
    </row>
    <row r="5346" spans="6:24">
      <c r="F5346" s="6"/>
      <c r="G5346" s="50"/>
      <c r="T5346" s="6"/>
      <c r="V5346" s="47"/>
      <c r="X5346" s="9"/>
    </row>
    <row r="5347" spans="6:24">
      <c r="F5347" s="6"/>
      <c r="G5347" s="50"/>
      <c r="T5347" s="6"/>
      <c r="V5347" s="47"/>
      <c r="X5347" s="9"/>
    </row>
    <row r="5348" spans="6:24">
      <c r="F5348" s="6"/>
      <c r="G5348" s="50"/>
      <c r="T5348" s="6"/>
      <c r="V5348" s="47"/>
      <c r="X5348" s="9"/>
    </row>
    <row r="5349" spans="6:24">
      <c r="F5349" s="6"/>
      <c r="G5349" s="50"/>
      <c r="T5349" s="6"/>
      <c r="V5349" s="47"/>
      <c r="X5349" s="9"/>
    </row>
    <row r="5350" spans="6:24">
      <c r="F5350" s="6"/>
      <c r="G5350" s="50"/>
      <c r="T5350" s="6"/>
      <c r="V5350" s="47"/>
      <c r="X5350" s="9"/>
    </row>
    <row r="5351" spans="6:24">
      <c r="F5351" s="6"/>
      <c r="G5351" s="50"/>
      <c r="T5351" s="6"/>
      <c r="V5351" s="47"/>
      <c r="X5351" s="9"/>
    </row>
    <row r="5352" spans="6:24">
      <c r="F5352" s="6"/>
      <c r="G5352" s="50"/>
      <c r="T5352" s="6"/>
      <c r="V5352" s="47"/>
      <c r="X5352" s="9"/>
    </row>
    <row r="5353" spans="6:24">
      <c r="F5353" s="6"/>
      <c r="G5353" s="50"/>
      <c r="T5353" s="6"/>
      <c r="V5353" s="47"/>
      <c r="X5353" s="9"/>
    </row>
    <row r="5354" spans="6:24">
      <c r="F5354" s="6"/>
      <c r="G5354" s="50"/>
      <c r="T5354" s="6"/>
      <c r="V5354" s="47"/>
      <c r="X5354" s="9"/>
    </row>
    <row r="5355" spans="6:24">
      <c r="F5355" s="6"/>
      <c r="G5355" s="50"/>
      <c r="T5355" s="6"/>
      <c r="V5355" s="47"/>
      <c r="X5355" s="9"/>
    </row>
    <row r="5356" spans="6:24">
      <c r="F5356" s="6"/>
      <c r="G5356" s="50"/>
      <c r="T5356" s="6"/>
      <c r="V5356" s="47"/>
      <c r="X5356" s="9"/>
    </row>
    <row r="5357" spans="6:24">
      <c r="F5357" s="6"/>
      <c r="G5357" s="50"/>
      <c r="T5357" s="6"/>
      <c r="V5357" s="47"/>
      <c r="X5357" s="9"/>
    </row>
    <row r="5358" spans="6:24">
      <c r="F5358" s="6"/>
      <c r="G5358" s="50"/>
      <c r="T5358" s="6"/>
      <c r="V5358" s="47"/>
      <c r="X5358" s="9"/>
    </row>
    <row r="5359" spans="6:24">
      <c r="F5359" s="6"/>
      <c r="G5359" s="50"/>
      <c r="M5359" s="11"/>
      <c r="T5359" s="6"/>
      <c r="V5359" s="47"/>
      <c r="X5359" s="9"/>
    </row>
    <row r="5360" spans="6:24">
      <c r="F5360" s="6"/>
      <c r="G5360" s="50"/>
      <c r="M5360" s="12"/>
      <c r="T5360" s="6"/>
      <c r="V5360" s="47"/>
      <c r="X5360" s="9"/>
    </row>
    <row r="5361" spans="6:24">
      <c r="F5361" s="6"/>
      <c r="G5361" s="50"/>
      <c r="M5361" s="13"/>
      <c r="T5361" s="6"/>
      <c r="V5361" s="47"/>
      <c r="X5361" s="9"/>
    </row>
    <row r="5362" spans="6:24">
      <c r="F5362" s="6"/>
      <c r="G5362" s="50"/>
      <c r="M5362" s="10"/>
      <c r="T5362" s="6"/>
      <c r="V5362" s="47"/>
      <c r="X5362" s="9"/>
    </row>
    <row r="5363" spans="6:24">
      <c r="F5363" s="6"/>
      <c r="G5363" s="50"/>
      <c r="M5363" s="11"/>
      <c r="T5363" s="6"/>
      <c r="V5363" s="47"/>
      <c r="X5363" s="9"/>
    </row>
    <row r="5364" spans="6:24">
      <c r="F5364" s="6"/>
      <c r="G5364" s="50"/>
      <c r="M5364" s="12"/>
      <c r="T5364" s="6"/>
      <c r="V5364" s="47"/>
      <c r="X5364" s="9"/>
    </row>
    <row r="5365" spans="6:24">
      <c r="F5365" s="6"/>
      <c r="G5365" s="50"/>
      <c r="M5365" s="14"/>
      <c r="T5365" s="6"/>
      <c r="V5365" s="47"/>
      <c r="X5365" s="9"/>
    </row>
    <row r="5366" spans="6:24">
      <c r="F5366" s="6"/>
      <c r="G5366" s="50"/>
      <c r="M5366" s="6"/>
      <c r="T5366" s="6"/>
      <c r="V5366" s="47"/>
      <c r="X5366" s="9"/>
    </row>
    <row r="5367" spans="6:24">
      <c r="F5367" s="6"/>
      <c r="G5367" s="50"/>
      <c r="M5367" s="15"/>
      <c r="T5367" s="6"/>
      <c r="V5367" s="47"/>
      <c r="X5367" s="9"/>
    </row>
    <row r="5368" spans="6:24">
      <c r="F5368" s="6"/>
      <c r="G5368" s="50"/>
      <c r="M5368" s="13"/>
      <c r="T5368" s="6"/>
      <c r="V5368" s="47"/>
      <c r="X5368" s="9"/>
    </row>
    <row r="5369" spans="6:24">
      <c r="F5369" s="6"/>
      <c r="G5369" s="50"/>
      <c r="M5369" s="13"/>
      <c r="T5369" s="6"/>
      <c r="V5369" s="47"/>
      <c r="X5369" s="9"/>
    </row>
    <row r="5370" spans="6:24">
      <c r="F5370" s="6"/>
      <c r="G5370" s="50"/>
      <c r="M5370" s="10"/>
      <c r="T5370" s="6"/>
      <c r="V5370" s="47"/>
      <c r="X5370" s="9"/>
    </row>
    <row r="5371" spans="6:24">
      <c r="F5371" s="6"/>
      <c r="G5371" s="50"/>
      <c r="M5371" s="6"/>
      <c r="T5371" s="6"/>
      <c r="V5371" s="47"/>
      <c r="X5371" s="9"/>
    </row>
    <row r="5372" spans="6:24">
      <c r="F5372" s="6"/>
      <c r="G5372" s="50"/>
      <c r="M5372" s="6"/>
      <c r="T5372" s="6"/>
      <c r="V5372" s="47"/>
      <c r="X5372" s="9"/>
    </row>
    <row r="5373" spans="6:24">
      <c r="F5373" s="6"/>
      <c r="G5373" s="50"/>
      <c r="M5373" s="6"/>
      <c r="T5373" s="6"/>
      <c r="V5373" s="47"/>
      <c r="X5373" s="9"/>
    </row>
    <row r="5374" spans="6:24">
      <c r="F5374" s="6"/>
      <c r="G5374" s="50"/>
      <c r="M5374" s="6"/>
      <c r="T5374" s="6"/>
      <c r="V5374" s="47"/>
      <c r="X5374" s="9"/>
    </row>
    <row r="5375" spans="6:24">
      <c r="F5375" s="6"/>
      <c r="G5375" s="50"/>
      <c r="M5375" s="6"/>
      <c r="T5375" s="6"/>
      <c r="V5375" s="47"/>
      <c r="X5375" s="9"/>
    </row>
    <row r="5376" spans="6:24">
      <c r="F5376" s="6"/>
      <c r="G5376" s="50"/>
      <c r="M5376" s="6"/>
      <c r="T5376" s="6"/>
      <c r="V5376" s="47"/>
      <c r="X5376" s="9"/>
    </row>
    <row r="5377" spans="6:24">
      <c r="F5377" s="6"/>
      <c r="G5377" s="50"/>
      <c r="M5377" s="6"/>
      <c r="T5377" s="6"/>
      <c r="V5377" s="47"/>
      <c r="X5377" s="9"/>
    </row>
    <row r="5378" spans="6:24">
      <c r="F5378" s="6"/>
      <c r="G5378" s="50"/>
      <c r="M5378" s="6"/>
      <c r="T5378" s="6"/>
      <c r="V5378" s="47"/>
      <c r="X5378" s="9"/>
    </row>
    <row r="5379" spans="6:24">
      <c r="F5379" s="6"/>
      <c r="G5379" s="50"/>
      <c r="M5379" s="6"/>
      <c r="T5379" s="6"/>
      <c r="V5379" s="47"/>
      <c r="X5379" s="9"/>
    </row>
    <row r="5380" spans="6:24">
      <c r="F5380" s="6"/>
      <c r="G5380" s="50"/>
      <c r="M5380" s="6"/>
      <c r="T5380" s="6"/>
      <c r="V5380" s="47"/>
      <c r="X5380" s="9"/>
    </row>
    <row r="5381" spans="6:24">
      <c r="F5381" s="6"/>
      <c r="G5381" s="50"/>
      <c r="M5381" s="6"/>
      <c r="T5381" s="6"/>
      <c r="V5381" s="47"/>
      <c r="X5381" s="9"/>
    </row>
    <row r="5382" spans="6:24">
      <c r="F5382" s="6"/>
      <c r="G5382" s="50"/>
      <c r="M5382" s="6"/>
      <c r="T5382" s="6"/>
      <c r="V5382" s="47"/>
      <c r="X5382" s="9"/>
    </row>
    <row r="5383" spans="6:24">
      <c r="F5383" s="6"/>
      <c r="G5383" s="50"/>
      <c r="M5383" s="6"/>
      <c r="T5383" s="6"/>
      <c r="V5383" s="47"/>
      <c r="X5383" s="9"/>
    </row>
    <row r="5384" spans="6:24">
      <c r="F5384" s="6"/>
      <c r="G5384" s="50"/>
      <c r="M5384" s="6"/>
      <c r="T5384" s="6"/>
      <c r="V5384" s="47"/>
      <c r="X5384" s="9"/>
    </row>
    <row r="5385" spans="6:24">
      <c r="F5385" s="6"/>
      <c r="G5385" s="50"/>
      <c r="M5385" s="6"/>
      <c r="T5385" s="6"/>
      <c r="V5385" s="47"/>
      <c r="X5385" s="9"/>
    </row>
    <row r="5386" spans="6:24">
      <c r="F5386" s="6"/>
      <c r="G5386" s="50"/>
      <c r="M5386" s="6"/>
      <c r="T5386" s="6"/>
      <c r="V5386" s="47"/>
      <c r="X5386" s="9"/>
    </row>
    <row r="5387" spans="6:24">
      <c r="F5387" s="6"/>
      <c r="G5387" s="50"/>
      <c r="M5387" s="6"/>
      <c r="T5387" s="6"/>
      <c r="V5387" s="47"/>
      <c r="X5387" s="9"/>
    </row>
    <row r="5388" spans="6:24">
      <c r="F5388" s="6"/>
      <c r="G5388" s="50"/>
      <c r="T5388" s="6"/>
      <c r="V5388" s="47"/>
      <c r="X5388" s="9"/>
    </row>
    <row r="5389" spans="6:24">
      <c r="F5389" s="6"/>
      <c r="G5389" s="50"/>
      <c r="M5389" s="6"/>
      <c r="T5389" s="6"/>
      <c r="V5389" s="47"/>
      <c r="X5389" s="9"/>
    </row>
    <row r="5390" spans="6:24">
      <c r="F5390" s="6"/>
      <c r="G5390" s="50"/>
      <c r="T5390" s="6"/>
      <c r="V5390" s="47"/>
      <c r="X5390" s="9"/>
    </row>
    <row r="5391" spans="6:24">
      <c r="F5391" s="6"/>
      <c r="G5391" s="50"/>
      <c r="M5391" s="6"/>
      <c r="T5391" s="6"/>
      <c r="V5391" s="47"/>
      <c r="X5391" s="9"/>
    </row>
    <row r="5392" spans="6:24">
      <c r="F5392" s="6"/>
      <c r="G5392" s="50"/>
      <c r="M5392" s="6"/>
      <c r="T5392" s="6"/>
      <c r="V5392" s="47"/>
      <c r="X5392" s="9"/>
    </row>
    <row r="5393" spans="6:24">
      <c r="F5393" s="6"/>
      <c r="G5393" s="50"/>
      <c r="M5393" s="6"/>
      <c r="T5393" s="6"/>
      <c r="V5393" s="47"/>
      <c r="X5393" s="9"/>
    </row>
    <row r="5394" spans="6:24">
      <c r="F5394" s="6"/>
      <c r="G5394" s="50"/>
      <c r="M5394" s="6"/>
      <c r="T5394" s="6"/>
      <c r="V5394" s="47"/>
      <c r="X5394" s="9"/>
    </row>
    <row r="5395" spans="6:24">
      <c r="F5395" s="6"/>
      <c r="G5395" s="50"/>
      <c r="M5395" s="6"/>
      <c r="T5395" s="6"/>
      <c r="V5395" s="47"/>
      <c r="X5395" s="9"/>
    </row>
    <row r="5396" spans="6:24">
      <c r="F5396" s="6"/>
      <c r="G5396" s="50"/>
      <c r="M5396" s="6"/>
      <c r="T5396" s="6"/>
      <c r="V5396" s="47"/>
      <c r="X5396" s="9"/>
    </row>
    <row r="5397" spans="6:24">
      <c r="F5397" s="6"/>
      <c r="G5397" s="50"/>
      <c r="M5397" s="6"/>
      <c r="T5397" s="6"/>
      <c r="V5397" s="47"/>
      <c r="X5397" s="9"/>
    </row>
    <row r="5398" spans="6:24">
      <c r="F5398" s="6"/>
      <c r="G5398" s="50"/>
      <c r="M5398" s="6"/>
      <c r="T5398" s="6"/>
      <c r="V5398" s="47"/>
      <c r="X5398" s="9"/>
    </row>
    <row r="5399" spans="6:24">
      <c r="F5399" s="6"/>
      <c r="G5399" s="50"/>
      <c r="M5399" s="6"/>
      <c r="T5399" s="6"/>
      <c r="V5399" s="47"/>
      <c r="X5399" s="9"/>
    </row>
    <row r="5400" spans="6:24">
      <c r="F5400" s="6"/>
      <c r="G5400" s="50"/>
      <c r="M5400" s="6"/>
      <c r="T5400" s="6"/>
      <c r="V5400" s="47"/>
      <c r="X5400" s="9"/>
    </row>
    <row r="5401" spans="6:24">
      <c r="F5401" s="6"/>
      <c r="G5401" s="50"/>
      <c r="M5401" s="6"/>
      <c r="T5401" s="6"/>
      <c r="V5401" s="47"/>
      <c r="X5401" s="9"/>
    </row>
    <row r="5402" spans="6:24">
      <c r="F5402" s="6"/>
      <c r="G5402" s="50"/>
      <c r="M5402" s="6"/>
      <c r="T5402" s="6"/>
      <c r="V5402" s="47"/>
      <c r="X5402" s="9"/>
    </row>
    <row r="5403" spans="6:24">
      <c r="F5403" s="6"/>
      <c r="G5403" s="50"/>
      <c r="M5403" s="6"/>
      <c r="T5403" s="6"/>
      <c r="V5403" s="47"/>
      <c r="X5403" s="9"/>
    </row>
    <row r="5404" spans="6:24">
      <c r="F5404" s="6"/>
      <c r="G5404" s="50"/>
      <c r="T5404" s="6"/>
      <c r="V5404" s="47"/>
      <c r="X5404" s="9"/>
    </row>
    <row r="5405" spans="6:24">
      <c r="F5405" s="6"/>
      <c r="G5405" s="50"/>
      <c r="M5405" s="6"/>
      <c r="T5405" s="6"/>
      <c r="V5405" s="47"/>
      <c r="X5405" s="9"/>
    </row>
    <row r="5406" spans="6:24">
      <c r="F5406" s="6"/>
      <c r="G5406" s="50"/>
      <c r="T5406" s="6"/>
      <c r="V5406" s="47"/>
      <c r="X5406" s="9"/>
    </row>
    <row r="5407" spans="6:24">
      <c r="F5407" s="6"/>
      <c r="G5407" s="50"/>
      <c r="M5407" s="6"/>
      <c r="T5407" s="6"/>
      <c r="V5407" s="47"/>
      <c r="X5407" s="9"/>
    </row>
    <row r="5408" spans="6:24">
      <c r="F5408" s="6"/>
      <c r="G5408" s="50"/>
      <c r="M5408" s="6"/>
      <c r="T5408" s="6"/>
      <c r="V5408" s="47"/>
      <c r="X5408" s="9"/>
    </row>
    <row r="5409" spans="6:24">
      <c r="F5409" s="6"/>
      <c r="G5409" s="50"/>
      <c r="M5409" s="6"/>
      <c r="T5409" s="6"/>
      <c r="V5409" s="47"/>
      <c r="X5409" s="9"/>
    </row>
    <row r="5410" spans="6:24">
      <c r="F5410" s="6"/>
      <c r="G5410" s="50"/>
      <c r="M5410" s="6"/>
      <c r="T5410" s="6"/>
      <c r="V5410" s="47"/>
      <c r="X5410" s="9"/>
    </row>
    <row r="5411" spans="6:24">
      <c r="F5411" s="6"/>
      <c r="G5411" s="50"/>
      <c r="M5411" s="6"/>
      <c r="T5411" s="6"/>
      <c r="V5411" s="47"/>
      <c r="X5411" s="9"/>
    </row>
    <row r="5412" spans="6:24">
      <c r="F5412" s="6"/>
      <c r="G5412" s="50"/>
      <c r="M5412" s="6"/>
      <c r="T5412" s="6"/>
      <c r="V5412" s="47"/>
      <c r="X5412" s="9"/>
    </row>
    <row r="5413" spans="6:24">
      <c r="F5413" s="6"/>
      <c r="G5413" s="50"/>
      <c r="M5413" s="6"/>
      <c r="T5413" s="6"/>
      <c r="V5413" s="47"/>
      <c r="X5413" s="9"/>
    </row>
    <row r="5414" spans="6:24">
      <c r="F5414" s="6"/>
      <c r="G5414" s="50"/>
      <c r="M5414" s="6"/>
      <c r="T5414" s="6"/>
      <c r="V5414" s="47"/>
      <c r="X5414" s="9"/>
    </row>
    <row r="5415" spans="6:24">
      <c r="F5415" s="6"/>
      <c r="G5415" s="50"/>
      <c r="T5415" s="6"/>
      <c r="V5415" s="47"/>
      <c r="X5415" s="9"/>
    </row>
    <row r="5416" spans="6:24">
      <c r="F5416" s="6"/>
      <c r="G5416" s="50"/>
      <c r="M5416" s="6"/>
      <c r="T5416" s="6"/>
      <c r="V5416" s="47"/>
      <c r="X5416" s="9"/>
    </row>
    <row r="5417" spans="6:24">
      <c r="F5417" s="6"/>
      <c r="G5417" s="50"/>
      <c r="M5417" s="6"/>
      <c r="T5417" s="6"/>
      <c r="V5417" s="47"/>
      <c r="X5417" s="9"/>
    </row>
    <row r="5418" spans="6:24">
      <c r="F5418" s="6"/>
      <c r="G5418" s="50"/>
      <c r="M5418" s="6"/>
      <c r="T5418" s="6"/>
      <c r="V5418" s="47"/>
      <c r="X5418" s="9"/>
    </row>
    <row r="5419" spans="6:24">
      <c r="F5419" s="6"/>
      <c r="G5419" s="50"/>
      <c r="M5419" s="6"/>
      <c r="T5419" s="6"/>
      <c r="V5419" s="47"/>
      <c r="X5419" s="9"/>
    </row>
    <row r="5420" spans="6:24">
      <c r="F5420" s="6"/>
      <c r="G5420" s="50"/>
      <c r="M5420" s="6"/>
      <c r="T5420" s="6"/>
      <c r="V5420" s="47"/>
      <c r="X5420" s="9"/>
    </row>
    <row r="5421" spans="6:24">
      <c r="F5421" s="6"/>
      <c r="G5421" s="50"/>
      <c r="M5421" s="6"/>
      <c r="T5421" s="6"/>
      <c r="V5421" s="47"/>
      <c r="X5421" s="9"/>
    </row>
    <row r="5422" spans="6:24">
      <c r="F5422" s="6"/>
      <c r="G5422" s="50"/>
      <c r="M5422" s="6"/>
      <c r="T5422" s="6"/>
      <c r="V5422" s="47"/>
      <c r="X5422" s="9"/>
    </row>
    <row r="5423" spans="6:24">
      <c r="F5423" s="6"/>
      <c r="G5423" s="50"/>
      <c r="M5423" s="6"/>
      <c r="T5423" s="6"/>
      <c r="V5423" s="47"/>
      <c r="X5423" s="9"/>
    </row>
    <row r="5424" spans="6:24">
      <c r="F5424" s="6"/>
      <c r="G5424" s="50"/>
      <c r="M5424" s="6"/>
      <c r="T5424" s="6"/>
      <c r="V5424" s="47"/>
      <c r="X5424" s="9"/>
    </row>
    <row r="5425" spans="6:24">
      <c r="F5425" s="6"/>
      <c r="G5425" s="50"/>
      <c r="M5425" s="6"/>
      <c r="T5425" s="6"/>
      <c r="V5425" s="47"/>
      <c r="X5425" s="9"/>
    </row>
    <row r="5426" spans="6:24">
      <c r="F5426" s="6"/>
      <c r="G5426" s="50"/>
      <c r="M5426" s="6"/>
      <c r="T5426" s="6"/>
      <c r="V5426" s="47"/>
      <c r="X5426" s="9"/>
    </row>
    <row r="5427" spans="6:24">
      <c r="F5427" s="6"/>
      <c r="G5427" s="50"/>
      <c r="M5427" s="6"/>
      <c r="T5427" s="6"/>
      <c r="V5427" s="47"/>
      <c r="X5427" s="9"/>
    </row>
    <row r="5428" spans="6:24">
      <c r="F5428" s="6"/>
      <c r="G5428" s="50"/>
      <c r="M5428" s="6"/>
      <c r="T5428" s="6"/>
      <c r="V5428" s="47"/>
      <c r="X5428" s="9"/>
    </row>
    <row r="5429" spans="6:24">
      <c r="F5429" s="6"/>
      <c r="G5429" s="50"/>
      <c r="M5429" s="6"/>
      <c r="T5429" s="6"/>
      <c r="V5429" s="47"/>
      <c r="X5429" s="9"/>
    </row>
    <row r="5430" spans="6:24">
      <c r="F5430" s="6"/>
      <c r="G5430" s="50"/>
      <c r="M5430" s="6"/>
      <c r="T5430" s="6"/>
      <c r="V5430" s="47"/>
      <c r="X5430" s="9"/>
    </row>
    <row r="5431" spans="6:24">
      <c r="F5431" s="6"/>
      <c r="G5431" s="50"/>
      <c r="M5431" s="6"/>
      <c r="T5431" s="6"/>
      <c r="V5431" s="47"/>
      <c r="X5431" s="9"/>
    </row>
    <row r="5432" spans="6:24">
      <c r="F5432" s="6"/>
      <c r="G5432" s="50"/>
      <c r="M5432" s="6"/>
      <c r="T5432" s="6"/>
      <c r="V5432" s="47"/>
      <c r="X5432" s="9"/>
    </row>
    <row r="5433" spans="6:24">
      <c r="F5433" s="6"/>
      <c r="G5433" s="50"/>
      <c r="M5433" s="6"/>
      <c r="T5433" s="6"/>
      <c r="V5433" s="47"/>
      <c r="X5433" s="9"/>
    </row>
    <row r="5434" spans="6:24">
      <c r="F5434" s="6"/>
      <c r="G5434" s="50"/>
      <c r="M5434" s="6"/>
      <c r="T5434" s="6"/>
      <c r="V5434" s="47"/>
      <c r="X5434" s="9"/>
    </row>
    <row r="5435" spans="6:24">
      <c r="F5435" s="6"/>
      <c r="G5435" s="50"/>
      <c r="M5435" s="6"/>
      <c r="T5435" s="6"/>
      <c r="V5435" s="47"/>
      <c r="X5435" s="9"/>
    </row>
    <row r="5436" spans="6:24">
      <c r="F5436" s="6"/>
      <c r="G5436" s="50"/>
      <c r="M5436" s="6"/>
      <c r="T5436" s="6"/>
      <c r="V5436" s="47"/>
      <c r="X5436" s="9"/>
    </row>
    <row r="5437" spans="6:24">
      <c r="F5437" s="6"/>
      <c r="G5437" s="50"/>
      <c r="M5437" s="6"/>
      <c r="T5437" s="6"/>
      <c r="V5437" s="47"/>
      <c r="X5437" s="9"/>
    </row>
    <row r="5438" spans="6:24">
      <c r="F5438" s="6"/>
      <c r="G5438" s="50"/>
      <c r="T5438" s="6"/>
      <c r="V5438" s="47"/>
      <c r="X5438" s="9"/>
    </row>
    <row r="5439" spans="6:24">
      <c r="F5439" s="6"/>
      <c r="G5439" s="50"/>
      <c r="T5439" s="6"/>
      <c r="V5439" s="47"/>
      <c r="X5439" s="9"/>
    </row>
    <row r="5440" spans="6:24">
      <c r="F5440" s="6"/>
      <c r="G5440" s="50"/>
      <c r="T5440" s="6"/>
      <c r="V5440" s="47"/>
      <c r="X5440" s="9"/>
    </row>
    <row r="5441" spans="6:24">
      <c r="F5441" s="6"/>
      <c r="G5441" s="50"/>
      <c r="T5441" s="6"/>
      <c r="V5441" s="47"/>
      <c r="X5441" s="9"/>
    </row>
    <row r="5442" spans="6:24">
      <c r="F5442" s="6"/>
      <c r="G5442" s="50"/>
      <c r="T5442" s="6"/>
      <c r="V5442" s="47"/>
      <c r="X5442" s="9"/>
    </row>
    <row r="5443" spans="6:24">
      <c r="F5443" s="6"/>
      <c r="G5443" s="50"/>
      <c r="T5443" s="6"/>
      <c r="V5443" s="47"/>
      <c r="X5443" s="9"/>
    </row>
    <row r="5444" spans="6:24">
      <c r="F5444" s="6"/>
      <c r="G5444" s="50"/>
      <c r="T5444" s="6"/>
      <c r="V5444" s="47"/>
      <c r="X5444" s="9"/>
    </row>
    <row r="5445" spans="6:24">
      <c r="F5445" s="6"/>
      <c r="G5445" s="50"/>
      <c r="T5445" s="6"/>
      <c r="V5445" s="47"/>
      <c r="X5445" s="9"/>
    </row>
    <row r="5446" spans="6:24">
      <c r="F5446" s="6"/>
      <c r="G5446" s="50"/>
      <c r="T5446" s="6"/>
      <c r="V5446" s="47"/>
      <c r="X5446" s="9"/>
    </row>
    <row r="5447" spans="6:24">
      <c r="F5447" s="6"/>
      <c r="G5447" s="50"/>
      <c r="T5447" s="6"/>
      <c r="V5447" s="47"/>
      <c r="X5447" s="9"/>
    </row>
    <row r="5448" spans="6:24">
      <c r="F5448" s="6"/>
      <c r="G5448" s="50"/>
      <c r="T5448" s="6"/>
      <c r="V5448" s="47"/>
      <c r="X5448" s="9"/>
    </row>
    <row r="5449" spans="6:24">
      <c r="F5449" s="6"/>
      <c r="G5449" s="50"/>
      <c r="T5449" s="6"/>
      <c r="V5449" s="47"/>
      <c r="X5449" s="9"/>
    </row>
    <row r="5450" spans="6:24">
      <c r="F5450" s="6"/>
      <c r="G5450" s="50"/>
      <c r="T5450" s="6"/>
      <c r="V5450" s="47"/>
      <c r="X5450" s="9"/>
    </row>
    <row r="5451" spans="6:24">
      <c r="F5451" s="6"/>
      <c r="G5451" s="50"/>
      <c r="T5451" s="6"/>
      <c r="V5451" s="47"/>
      <c r="X5451" s="9"/>
    </row>
    <row r="5452" spans="6:24">
      <c r="F5452" s="6"/>
      <c r="G5452" s="50"/>
      <c r="T5452" s="6"/>
      <c r="V5452" s="47"/>
      <c r="X5452" s="9"/>
    </row>
    <row r="5453" spans="6:24">
      <c r="F5453" s="6"/>
      <c r="G5453" s="50"/>
      <c r="T5453" s="6"/>
      <c r="V5453" s="47"/>
      <c r="X5453" s="9"/>
    </row>
    <row r="5454" spans="6:24">
      <c r="F5454" s="6"/>
      <c r="G5454" s="50"/>
      <c r="T5454" s="6"/>
      <c r="V5454" s="47"/>
      <c r="X5454" s="9"/>
    </row>
    <row r="5455" spans="6:24">
      <c r="F5455" s="6"/>
      <c r="G5455" s="50"/>
      <c r="T5455" s="6"/>
      <c r="V5455" s="47"/>
      <c r="X5455" s="9"/>
    </row>
    <row r="5456" spans="6:24">
      <c r="F5456" s="6"/>
      <c r="G5456" s="50"/>
      <c r="T5456" s="6"/>
      <c r="V5456" s="47"/>
      <c r="X5456" s="9"/>
    </row>
    <row r="5457" spans="6:24">
      <c r="F5457" s="6"/>
      <c r="G5457" s="50"/>
      <c r="T5457" s="6"/>
      <c r="V5457" s="47"/>
      <c r="X5457" s="9"/>
    </row>
    <row r="5458" spans="6:24">
      <c r="F5458" s="6"/>
      <c r="G5458" s="50"/>
      <c r="M5458" s="11"/>
      <c r="T5458" s="6"/>
      <c r="V5458" s="47"/>
      <c r="X5458" s="9"/>
    </row>
    <row r="5459" spans="6:24">
      <c r="F5459" s="6"/>
      <c r="G5459" s="50"/>
      <c r="M5459" s="12"/>
      <c r="T5459" s="6"/>
      <c r="V5459" s="47"/>
      <c r="X5459" s="9"/>
    </row>
    <row r="5460" spans="6:24">
      <c r="F5460" s="6"/>
      <c r="G5460" s="50"/>
      <c r="M5460" s="13"/>
      <c r="T5460" s="6"/>
      <c r="V5460" s="47"/>
      <c r="X5460" s="9"/>
    </row>
    <row r="5461" spans="6:24">
      <c r="F5461" s="6"/>
      <c r="G5461" s="50"/>
      <c r="M5461" s="10"/>
      <c r="T5461" s="6"/>
      <c r="V5461" s="47"/>
      <c r="X5461" s="9"/>
    </row>
    <row r="5462" spans="6:24">
      <c r="F5462" s="6"/>
      <c r="G5462" s="50"/>
      <c r="M5462" s="11"/>
      <c r="T5462" s="6"/>
      <c r="V5462" s="47"/>
      <c r="X5462" s="9"/>
    </row>
    <row r="5463" spans="6:24">
      <c r="F5463" s="6"/>
      <c r="G5463" s="50"/>
      <c r="M5463" s="12"/>
      <c r="T5463" s="6"/>
      <c r="V5463" s="47"/>
      <c r="X5463" s="9"/>
    </row>
    <row r="5464" spans="6:24">
      <c r="F5464" s="6"/>
      <c r="G5464" s="50"/>
      <c r="M5464" s="14"/>
      <c r="T5464" s="6"/>
      <c r="V5464" s="47"/>
      <c r="X5464" s="9"/>
    </row>
    <row r="5465" spans="6:24">
      <c r="F5465" s="6"/>
      <c r="G5465" s="50"/>
      <c r="M5465" s="6"/>
      <c r="T5465" s="6"/>
      <c r="V5465" s="47"/>
      <c r="X5465" s="9"/>
    </row>
    <row r="5466" spans="6:24">
      <c r="F5466" s="6"/>
      <c r="G5466" s="50"/>
      <c r="M5466" s="15"/>
      <c r="T5466" s="6"/>
      <c r="V5466" s="47"/>
      <c r="X5466" s="9"/>
    </row>
    <row r="5467" spans="6:24">
      <c r="F5467" s="6"/>
      <c r="G5467" s="50"/>
      <c r="M5467" s="13"/>
      <c r="T5467" s="6"/>
      <c r="V5467" s="47"/>
      <c r="X5467" s="9"/>
    </row>
    <row r="5468" spans="6:24">
      <c r="F5468" s="6"/>
      <c r="G5468" s="50"/>
      <c r="M5468" s="13"/>
      <c r="T5468" s="6"/>
      <c r="V5468" s="47"/>
      <c r="X5468" s="9"/>
    </row>
    <row r="5469" spans="6:24">
      <c r="F5469" s="6"/>
      <c r="G5469" s="50"/>
      <c r="M5469" s="10"/>
      <c r="T5469" s="6"/>
      <c r="V5469" s="47"/>
      <c r="X5469" s="9"/>
    </row>
    <row r="5470" spans="6:24">
      <c r="F5470" s="6"/>
      <c r="G5470" s="50"/>
      <c r="M5470" s="6"/>
      <c r="T5470" s="6"/>
      <c r="V5470" s="47"/>
      <c r="X5470" s="9"/>
    </row>
    <row r="5471" spans="6:24">
      <c r="F5471" s="6"/>
      <c r="G5471" s="50"/>
      <c r="M5471" s="6"/>
      <c r="T5471" s="6"/>
      <c r="V5471" s="47"/>
      <c r="X5471" s="9"/>
    </row>
    <row r="5472" spans="6:24">
      <c r="F5472" s="6"/>
      <c r="G5472" s="50"/>
      <c r="M5472" s="6"/>
      <c r="T5472" s="6"/>
      <c r="V5472" s="47"/>
      <c r="X5472" s="9"/>
    </row>
    <row r="5473" spans="6:24">
      <c r="F5473" s="6"/>
      <c r="G5473" s="50"/>
      <c r="M5473" s="6"/>
      <c r="T5473" s="6"/>
      <c r="V5473" s="47"/>
      <c r="X5473" s="9"/>
    </row>
    <row r="5474" spans="6:24">
      <c r="F5474" s="6"/>
      <c r="G5474" s="50"/>
      <c r="M5474" s="6"/>
      <c r="T5474" s="6"/>
      <c r="V5474" s="47"/>
      <c r="X5474" s="9"/>
    </row>
    <row r="5475" spans="6:24">
      <c r="F5475" s="6"/>
      <c r="G5475" s="50"/>
      <c r="M5475" s="6"/>
      <c r="T5475" s="6"/>
      <c r="V5475" s="47"/>
      <c r="X5475" s="9"/>
    </row>
    <row r="5476" spans="6:24">
      <c r="F5476" s="6"/>
      <c r="G5476" s="50"/>
      <c r="M5476" s="6"/>
      <c r="T5476" s="6"/>
      <c r="V5476" s="47"/>
      <c r="X5476" s="9"/>
    </row>
    <row r="5477" spans="6:24">
      <c r="F5477" s="6"/>
      <c r="G5477" s="50"/>
      <c r="M5477" s="6"/>
      <c r="T5477" s="6"/>
      <c r="V5477" s="47"/>
      <c r="X5477" s="9"/>
    </row>
    <row r="5478" spans="6:24">
      <c r="F5478" s="6"/>
      <c r="G5478" s="50"/>
      <c r="M5478" s="6"/>
      <c r="T5478" s="6"/>
      <c r="V5478" s="47"/>
      <c r="X5478" s="9"/>
    </row>
    <row r="5479" spans="6:24">
      <c r="F5479" s="6"/>
      <c r="G5479" s="50"/>
      <c r="M5479" s="6"/>
      <c r="T5479" s="6"/>
      <c r="V5479" s="47"/>
      <c r="X5479" s="9"/>
    </row>
    <row r="5480" spans="6:24">
      <c r="F5480" s="6"/>
      <c r="G5480" s="50"/>
      <c r="M5480" s="6"/>
      <c r="T5480" s="6"/>
      <c r="V5480" s="47"/>
      <c r="X5480" s="9"/>
    </row>
    <row r="5481" spans="6:24">
      <c r="F5481" s="6"/>
      <c r="G5481" s="50"/>
      <c r="M5481" s="6"/>
      <c r="T5481" s="6"/>
      <c r="V5481" s="47"/>
      <c r="X5481" s="9"/>
    </row>
    <row r="5482" spans="6:24">
      <c r="F5482" s="6"/>
      <c r="G5482" s="50"/>
      <c r="M5482" s="6"/>
      <c r="T5482" s="6"/>
      <c r="V5482" s="47"/>
      <c r="X5482" s="9"/>
    </row>
    <row r="5483" spans="6:24">
      <c r="F5483" s="6"/>
      <c r="G5483" s="50"/>
      <c r="M5483" s="6"/>
      <c r="T5483" s="6"/>
      <c r="V5483" s="47"/>
      <c r="X5483" s="9"/>
    </row>
    <row r="5484" spans="6:24">
      <c r="F5484" s="6"/>
      <c r="G5484" s="50"/>
      <c r="M5484" s="6"/>
      <c r="T5484" s="6"/>
      <c r="V5484" s="47"/>
      <c r="X5484" s="9"/>
    </row>
    <row r="5485" spans="6:24">
      <c r="F5485" s="6"/>
      <c r="G5485" s="50"/>
      <c r="M5485" s="6"/>
      <c r="T5485" s="6"/>
      <c r="V5485" s="47"/>
      <c r="X5485" s="9"/>
    </row>
    <row r="5486" spans="6:24">
      <c r="F5486" s="6"/>
      <c r="G5486" s="50"/>
      <c r="M5486" s="6"/>
      <c r="T5486" s="6"/>
      <c r="V5486" s="47"/>
      <c r="X5486" s="9"/>
    </row>
    <row r="5487" spans="6:24">
      <c r="F5487" s="6"/>
      <c r="G5487" s="50"/>
      <c r="T5487" s="6"/>
      <c r="V5487" s="47"/>
      <c r="X5487" s="9"/>
    </row>
    <row r="5488" spans="6:24">
      <c r="F5488" s="6"/>
      <c r="G5488" s="50"/>
      <c r="M5488" s="6"/>
      <c r="T5488" s="6"/>
      <c r="V5488" s="47"/>
      <c r="X5488" s="9"/>
    </row>
    <row r="5489" spans="6:24">
      <c r="F5489" s="6"/>
      <c r="G5489" s="50"/>
      <c r="T5489" s="6"/>
      <c r="V5489" s="47"/>
      <c r="X5489" s="9"/>
    </row>
    <row r="5490" spans="6:24">
      <c r="F5490" s="6"/>
      <c r="G5490" s="50"/>
      <c r="M5490" s="6"/>
      <c r="T5490" s="6"/>
      <c r="V5490" s="47"/>
      <c r="X5490" s="9"/>
    </row>
    <row r="5491" spans="6:24">
      <c r="F5491" s="6"/>
      <c r="G5491" s="50"/>
      <c r="M5491" s="6"/>
      <c r="T5491" s="6"/>
      <c r="V5491" s="47"/>
      <c r="X5491" s="9"/>
    </row>
    <row r="5492" spans="6:24">
      <c r="F5492" s="6"/>
      <c r="G5492" s="50"/>
      <c r="M5492" s="6"/>
      <c r="T5492" s="6"/>
      <c r="V5492" s="47"/>
      <c r="X5492" s="9"/>
    </row>
    <row r="5493" spans="6:24">
      <c r="F5493" s="6"/>
      <c r="G5493" s="50"/>
      <c r="M5493" s="6"/>
      <c r="T5493" s="6"/>
      <c r="V5493" s="47"/>
      <c r="X5493" s="9"/>
    </row>
    <row r="5494" spans="6:24">
      <c r="F5494" s="6"/>
      <c r="G5494" s="50"/>
      <c r="M5494" s="6"/>
      <c r="T5494" s="6"/>
      <c r="V5494" s="47"/>
      <c r="X5494" s="9"/>
    </row>
    <row r="5495" spans="6:24">
      <c r="F5495" s="6"/>
      <c r="G5495" s="50"/>
      <c r="M5495" s="6"/>
      <c r="T5495" s="6"/>
      <c r="V5495" s="47"/>
      <c r="X5495" s="9"/>
    </row>
    <row r="5496" spans="6:24">
      <c r="F5496" s="6"/>
      <c r="G5496" s="50"/>
      <c r="M5496" s="6"/>
      <c r="T5496" s="6"/>
      <c r="V5496" s="47"/>
      <c r="X5496" s="9"/>
    </row>
    <row r="5497" spans="6:24">
      <c r="F5497" s="6"/>
      <c r="G5497" s="50"/>
      <c r="M5497" s="6"/>
      <c r="T5497" s="6"/>
      <c r="V5497" s="47"/>
      <c r="X5497" s="9"/>
    </row>
    <row r="5498" spans="6:24">
      <c r="F5498" s="6"/>
      <c r="G5498" s="50"/>
      <c r="M5498" s="6"/>
      <c r="T5498" s="6"/>
      <c r="V5498" s="47"/>
      <c r="X5498" s="9"/>
    </row>
    <row r="5499" spans="6:24">
      <c r="F5499" s="6"/>
      <c r="G5499" s="50"/>
      <c r="M5499" s="6"/>
      <c r="T5499" s="6"/>
      <c r="V5499" s="47"/>
      <c r="X5499" s="9"/>
    </row>
    <row r="5500" spans="6:24">
      <c r="F5500" s="6"/>
      <c r="G5500" s="50"/>
      <c r="M5500" s="6"/>
      <c r="T5500" s="6"/>
      <c r="V5500" s="47"/>
      <c r="X5500" s="9"/>
    </row>
    <row r="5501" spans="6:24">
      <c r="F5501" s="6"/>
      <c r="G5501" s="50"/>
      <c r="M5501" s="6"/>
      <c r="T5501" s="6"/>
      <c r="V5501" s="47"/>
      <c r="X5501" s="9"/>
    </row>
    <row r="5502" spans="6:24">
      <c r="F5502" s="6"/>
      <c r="G5502" s="50"/>
      <c r="M5502" s="6"/>
      <c r="T5502" s="6"/>
      <c r="V5502" s="47"/>
      <c r="X5502" s="9"/>
    </row>
    <row r="5503" spans="6:24">
      <c r="F5503" s="6"/>
      <c r="G5503" s="50"/>
      <c r="T5503" s="6"/>
      <c r="V5503" s="47"/>
      <c r="X5503" s="9"/>
    </row>
    <row r="5504" spans="6:24">
      <c r="F5504" s="6"/>
      <c r="G5504" s="50"/>
      <c r="M5504" s="6"/>
      <c r="T5504" s="6"/>
      <c r="V5504" s="47"/>
      <c r="X5504" s="9"/>
    </row>
    <row r="5505" spans="6:24">
      <c r="F5505" s="6"/>
      <c r="G5505" s="50"/>
      <c r="T5505" s="6"/>
      <c r="V5505" s="47"/>
      <c r="X5505" s="9"/>
    </row>
    <row r="5506" spans="6:24">
      <c r="F5506" s="6"/>
      <c r="G5506" s="50"/>
      <c r="M5506" s="6"/>
      <c r="T5506" s="6"/>
      <c r="V5506" s="47"/>
      <c r="X5506" s="9"/>
    </row>
    <row r="5507" spans="6:24">
      <c r="F5507" s="6"/>
      <c r="G5507" s="50"/>
      <c r="M5507" s="6"/>
      <c r="T5507" s="6"/>
      <c r="V5507" s="47"/>
      <c r="X5507" s="9"/>
    </row>
    <row r="5508" spans="6:24">
      <c r="F5508" s="6"/>
      <c r="G5508" s="50"/>
      <c r="M5508" s="6"/>
      <c r="T5508" s="6"/>
      <c r="V5508" s="47"/>
      <c r="X5508" s="9"/>
    </row>
    <row r="5509" spans="6:24">
      <c r="F5509" s="6"/>
      <c r="G5509" s="50"/>
      <c r="M5509" s="6"/>
      <c r="T5509" s="6"/>
      <c r="V5509" s="47"/>
      <c r="X5509" s="9"/>
    </row>
    <row r="5510" spans="6:24">
      <c r="F5510" s="6"/>
      <c r="G5510" s="50"/>
      <c r="M5510" s="6"/>
      <c r="T5510" s="6"/>
      <c r="V5510" s="47"/>
      <c r="X5510" s="9"/>
    </row>
    <row r="5511" spans="6:24">
      <c r="F5511" s="6"/>
      <c r="G5511" s="50"/>
      <c r="M5511" s="6"/>
      <c r="T5511" s="6"/>
      <c r="V5511" s="47"/>
      <c r="X5511" s="9"/>
    </row>
    <row r="5512" spans="6:24">
      <c r="F5512" s="6"/>
      <c r="G5512" s="50"/>
      <c r="M5512" s="6"/>
      <c r="T5512" s="6"/>
      <c r="V5512" s="47"/>
      <c r="X5512" s="9"/>
    </row>
    <row r="5513" spans="6:24">
      <c r="F5513" s="6"/>
      <c r="G5513" s="50"/>
      <c r="M5513" s="6"/>
      <c r="T5513" s="6"/>
      <c r="V5513" s="47"/>
      <c r="X5513" s="9"/>
    </row>
    <row r="5514" spans="6:24">
      <c r="F5514" s="6"/>
      <c r="G5514" s="50"/>
      <c r="T5514" s="6"/>
      <c r="V5514" s="47"/>
      <c r="X5514" s="9"/>
    </row>
    <row r="5515" spans="6:24">
      <c r="F5515" s="6"/>
      <c r="G5515" s="50"/>
      <c r="M5515" s="6"/>
      <c r="T5515" s="6"/>
      <c r="V5515" s="47"/>
      <c r="X5515" s="9"/>
    </row>
    <row r="5516" spans="6:24">
      <c r="F5516" s="6"/>
      <c r="G5516" s="50"/>
      <c r="M5516" s="6"/>
      <c r="T5516" s="6"/>
      <c r="V5516" s="47"/>
      <c r="X5516" s="9"/>
    </row>
    <row r="5517" spans="6:24">
      <c r="F5517" s="6"/>
      <c r="G5517" s="50"/>
      <c r="M5517" s="6"/>
      <c r="T5517" s="6"/>
      <c r="V5517" s="47"/>
      <c r="X5517" s="9"/>
    </row>
    <row r="5518" spans="6:24">
      <c r="F5518" s="6"/>
      <c r="G5518" s="50"/>
      <c r="M5518" s="6"/>
      <c r="T5518" s="6"/>
      <c r="V5518" s="47"/>
      <c r="X5518" s="9"/>
    </row>
    <row r="5519" spans="6:24">
      <c r="F5519" s="6"/>
      <c r="G5519" s="50"/>
      <c r="M5519" s="6"/>
      <c r="T5519" s="6"/>
      <c r="V5519" s="47"/>
      <c r="X5519" s="9"/>
    </row>
    <row r="5520" spans="6:24">
      <c r="F5520" s="6"/>
      <c r="G5520" s="50"/>
      <c r="M5520" s="6"/>
      <c r="T5520" s="6"/>
      <c r="V5520" s="47"/>
      <c r="X5520" s="9"/>
    </row>
    <row r="5521" spans="6:24">
      <c r="F5521" s="6"/>
      <c r="G5521" s="50"/>
      <c r="M5521" s="6"/>
      <c r="T5521" s="6"/>
      <c r="V5521" s="47"/>
      <c r="X5521" s="9"/>
    </row>
    <row r="5522" spans="6:24">
      <c r="F5522" s="6"/>
      <c r="G5522" s="50"/>
      <c r="M5522" s="6"/>
      <c r="T5522" s="6"/>
      <c r="V5522" s="47"/>
      <c r="X5522" s="9"/>
    </row>
    <row r="5523" spans="6:24">
      <c r="F5523" s="6"/>
      <c r="G5523" s="50"/>
      <c r="M5523" s="6"/>
      <c r="T5523" s="6"/>
      <c r="V5523" s="47"/>
      <c r="X5523" s="9"/>
    </row>
    <row r="5524" spans="6:24">
      <c r="F5524" s="6"/>
      <c r="G5524" s="50"/>
      <c r="M5524" s="6"/>
      <c r="T5524" s="6"/>
      <c r="V5524" s="47"/>
      <c r="X5524" s="9"/>
    </row>
    <row r="5525" spans="6:24">
      <c r="F5525" s="6"/>
      <c r="G5525" s="50"/>
      <c r="M5525" s="6"/>
      <c r="T5525" s="6"/>
      <c r="V5525" s="47"/>
      <c r="X5525" s="9"/>
    </row>
    <row r="5526" spans="6:24">
      <c r="F5526" s="6"/>
      <c r="G5526" s="50"/>
      <c r="M5526" s="6"/>
      <c r="T5526" s="6"/>
      <c r="V5526" s="47"/>
      <c r="X5526" s="9"/>
    </row>
    <row r="5527" spans="6:24">
      <c r="F5527" s="6"/>
      <c r="G5527" s="50"/>
      <c r="M5527" s="6"/>
      <c r="T5527" s="6"/>
      <c r="V5527" s="47"/>
      <c r="X5527" s="9"/>
    </row>
    <row r="5528" spans="6:24">
      <c r="F5528" s="6"/>
      <c r="G5528" s="50"/>
      <c r="M5528" s="6"/>
      <c r="T5528" s="6"/>
      <c r="V5528" s="47"/>
      <c r="X5528" s="9"/>
    </row>
    <row r="5529" spans="6:24">
      <c r="F5529" s="6"/>
      <c r="G5529" s="50"/>
      <c r="M5529" s="6"/>
      <c r="T5529" s="6"/>
      <c r="V5529" s="47"/>
      <c r="X5529" s="9"/>
    </row>
    <row r="5530" spans="6:24">
      <c r="F5530" s="6"/>
      <c r="G5530" s="50"/>
      <c r="M5530" s="6"/>
      <c r="T5530" s="6"/>
      <c r="V5530" s="47"/>
      <c r="X5530" s="9"/>
    </row>
    <row r="5531" spans="6:24">
      <c r="F5531" s="6"/>
      <c r="G5531" s="50"/>
      <c r="M5531" s="6"/>
      <c r="T5531" s="6"/>
      <c r="V5531" s="47"/>
      <c r="X5531" s="9"/>
    </row>
    <row r="5532" spans="6:24">
      <c r="F5532" s="6"/>
      <c r="G5532" s="50"/>
      <c r="M5532" s="6"/>
      <c r="T5532" s="6"/>
      <c r="V5532" s="47"/>
      <c r="X5532" s="9"/>
    </row>
    <row r="5533" spans="6:24">
      <c r="F5533" s="6"/>
      <c r="G5533" s="50"/>
      <c r="M5533" s="6"/>
      <c r="T5533" s="6"/>
      <c r="V5533" s="47"/>
      <c r="X5533" s="9"/>
    </row>
    <row r="5534" spans="6:24">
      <c r="F5534" s="6"/>
      <c r="G5534" s="50"/>
      <c r="M5534" s="6"/>
      <c r="T5534" s="6"/>
      <c r="V5534" s="47"/>
      <c r="X5534" s="9"/>
    </row>
    <row r="5535" spans="6:24">
      <c r="F5535" s="6"/>
      <c r="G5535" s="50"/>
      <c r="M5535" s="6"/>
      <c r="T5535" s="6"/>
      <c r="V5535" s="47"/>
      <c r="X5535" s="9"/>
    </row>
    <row r="5537" spans="6:24">
      <c r="F5537" s="6"/>
      <c r="G5537" s="50"/>
      <c r="M5537" s="33"/>
      <c r="T5537" s="6"/>
      <c r="V5537" s="47"/>
      <c r="X5537" s="9"/>
    </row>
    <row r="5538" spans="6:24">
      <c r="F5538" s="6"/>
      <c r="G5538" s="50"/>
      <c r="M5538" s="33"/>
      <c r="T5538" s="6"/>
      <c r="V5538" s="47"/>
      <c r="X5538" s="9"/>
    </row>
    <row r="5540" spans="6:24">
      <c r="F5540" s="6"/>
      <c r="G5540" s="46"/>
      <c r="M5540" s="6"/>
      <c r="T5540" s="6"/>
      <c r="V5540" s="47"/>
      <c r="X5540" s="9"/>
    </row>
    <row r="5541" spans="6:24">
      <c r="F5541" s="6"/>
      <c r="G5541" s="46"/>
      <c r="T5541" s="6"/>
      <c r="V5541" s="47"/>
      <c r="X5541" s="9"/>
    </row>
    <row r="5542" spans="6:24">
      <c r="F5542" s="6"/>
      <c r="G5542" s="46"/>
      <c r="T5542" s="6"/>
      <c r="V5542" s="47"/>
      <c r="X5542" s="9"/>
    </row>
    <row r="5543" spans="6:24">
      <c r="F5543" s="6"/>
      <c r="G5543" s="46"/>
      <c r="T5543" s="6"/>
      <c r="V5543" s="47"/>
      <c r="X5543" s="9"/>
    </row>
    <row r="5544" spans="6:24">
      <c r="F5544" s="6"/>
      <c r="G5544" s="46"/>
      <c r="T5544" s="6"/>
      <c r="V5544" s="47"/>
      <c r="X5544" s="9"/>
    </row>
    <row r="5545" spans="6:24">
      <c r="F5545" s="6"/>
      <c r="G5545" s="46"/>
      <c r="T5545" s="6"/>
      <c r="V5545" s="47"/>
      <c r="X5545" s="9"/>
    </row>
    <row r="5546" spans="6:24">
      <c r="F5546" s="6"/>
      <c r="G5546" s="46"/>
      <c r="T5546" s="6"/>
      <c r="V5546" s="47"/>
      <c r="X5546" s="9"/>
    </row>
    <row r="5547" spans="6:24">
      <c r="F5547" s="6"/>
      <c r="G5547" s="46"/>
      <c r="T5547" s="6"/>
      <c r="V5547" s="47"/>
      <c r="X5547" s="9"/>
    </row>
    <row r="5548" spans="6:24">
      <c r="F5548" s="6"/>
      <c r="G5548" s="46"/>
      <c r="T5548" s="6"/>
      <c r="V5548" s="47"/>
      <c r="X5548" s="9"/>
    </row>
    <row r="5549" spans="6:24">
      <c r="F5549" s="6"/>
      <c r="G5549" s="46"/>
      <c r="T5549" s="6"/>
      <c r="V5549" s="47"/>
      <c r="X5549" s="9"/>
    </row>
    <row r="5550" spans="6:24">
      <c r="F5550" s="6"/>
      <c r="G5550" s="46"/>
      <c r="T5550" s="6"/>
      <c r="V5550" s="47"/>
      <c r="X5550" s="9"/>
    </row>
    <row r="5551" spans="6:24">
      <c r="F5551" s="6"/>
      <c r="G5551" s="46"/>
      <c r="T5551" s="6"/>
      <c r="V5551" s="47"/>
      <c r="X5551" s="9"/>
    </row>
    <row r="5552" spans="6:24">
      <c r="F5552" s="6"/>
      <c r="G5552" s="46"/>
      <c r="T5552" s="6"/>
      <c r="V5552" s="47"/>
      <c r="X5552" s="9"/>
    </row>
    <row r="5553" spans="6:24">
      <c r="F5553" s="6"/>
      <c r="G5553" s="46"/>
      <c r="T5553" s="6"/>
      <c r="V5553" s="47"/>
      <c r="X5553" s="9"/>
    </row>
    <row r="5554" spans="6:24">
      <c r="F5554" s="6"/>
      <c r="G5554" s="46"/>
      <c r="T5554" s="6"/>
      <c r="V5554" s="47"/>
      <c r="X5554" s="9"/>
    </row>
    <row r="5555" spans="6:24">
      <c r="F5555" s="6"/>
      <c r="G5555" s="46"/>
      <c r="T5555" s="6"/>
      <c r="V5555" s="47"/>
      <c r="X5555" s="9"/>
    </row>
    <row r="5556" spans="6:24">
      <c r="F5556" s="6"/>
      <c r="G5556" s="46"/>
      <c r="T5556" s="6"/>
      <c r="V5556" s="47"/>
      <c r="X5556" s="9"/>
    </row>
    <row r="5557" spans="6:24">
      <c r="F5557" s="6"/>
      <c r="G5557" s="46"/>
      <c r="T5557" s="6"/>
      <c r="V5557" s="47"/>
      <c r="X5557" s="9"/>
    </row>
    <row r="5558" spans="6:24">
      <c r="F5558" s="6"/>
      <c r="G5558" s="46"/>
      <c r="T5558" s="6"/>
      <c r="V5558" s="47"/>
      <c r="X5558" s="9"/>
    </row>
    <row r="5559" spans="6:24">
      <c r="F5559" s="6"/>
      <c r="G5559" s="46"/>
      <c r="T5559" s="6"/>
      <c r="V5559" s="47"/>
      <c r="X5559" s="9"/>
    </row>
    <row r="5560" spans="6:24">
      <c r="F5560" s="6"/>
      <c r="G5560" s="46"/>
      <c r="T5560" s="6"/>
      <c r="V5560" s="47"/>
      <c r="X5560" s="9"/>
    </row>
    <row r="5561" spans="6:24">
      <c r="F5561" s="6"/>
      <c r="G5561" s="46"/>
      <c r="M5561" s="11"/>
      <c r="T5561" s="6"/>
      <c r="V5561" s="47"/>
      <c r="X5561" s="9"/>
    </row>
    <row r="5562" spans="6:24">
      <c r="F5562" s="6"/>
      <c r="G5562" s="46"/>
      <c r="M5562" s="12"/>
      <c r="T5562" s="6"/>
      <c r="V5562" s="47"/>
      <c r="X5562" s="9"/>
    </row>
    <row r="5563" spans="6:24">
      <c r="F5563" s="6"/>
      <c r="G5563" s="46"/>
      <c r="M5563" s="13"/>
      <c r="T5563" s="6"/>
      <c r="V5563" s="47"/>
      <c r="X5563" s="9"/>
    </row>
    <row r="5564" spans="6:24">
      <c r="F5564" s="6"/>
      <c r="G5564" s="46"/>
      <c r="M5564" s="10"/>
      <c r="T5564" s="6"/>
      <c r="V5564" s="47"/>
      <c r="X5564" s="9"/>
    </row>
    <row r="5565" spans="6:24">
      <c r="F5565" s="6"/>
      <c r="G5565" s="46"/>
      <c r="M5565" s="11"/>
      <c r="T5565" s="6"/>
      <c r="V5565" s="47"/>
      <c r="X5565" s="9"/>
    </row>
    <row r="5566" spans="6:24">
      <c r="F5566" s="6"/>
      <c r="G5566" s="46"/>
      <c r="M5566" s="12"/>
      <c r="T5566" s="6"/>
      <c r="V5566" s="47"/>
      <c r="X5566" s="9"/>
    </row>
    <row r="5567" spans="6:24">
      <c r="F5567" s="6"/>
      <c r="G5567" s="46"/>
      <c r="M5567" s="14"/>
      <c r="T5567" s="6"/>
      <c r="V5567" s="47"/>
      <c r="X5567" s="9"/>
    </row>
    <row r="5568" spans="6:24">
      <c r="F5568" s="6"/>
      <c r="G5568" s="46"/>
      <c r="M5568" s="6"/>
      <c r="T5568" s="6"/>
      <c r="V5568" s="47"/>
      <c r="X5568" s="9"/>
    </row>
    <row r="5569" spans="6:24">
      <c r="F5569" s="6"/>
      <c r="G5569" s="46"/>
      <c r="M5569" s="15"/>
      <c r="T5569" s="6"/>
      <c r="V5569" s="47"/>
      <c r="X5569" s="9"/>
    </row>
    <row r="5570" spans="6:24">
      <c r="F5570" s="6"/>
      <c r="G5570" s="46"/>
      <c r="M5570" s="13"/>
      <c r="T5570" s="6"/>
      <c r="V5570" s="47"/>
      <c r="X5570" s="9"/>
    </row>
    <row r="5571" spans="6:24">
      <c r="F5571" s="6"/>
      <c r="G5571" s="46"/>
      <c r="M5571" s="13"/>
      <c r="T5571" s="6"/>
      <c r="V5571" s="47"/>
      <c r="X5571" s="9"/>
    </row>
    <row r="5572" spans="6:24">
      <c r="F5572" s="6"/>
      <c r="G5572" s="46"/>
      <c r="M5572" s="10"/>
      <c r="T5572" s="6"/>
      <c r="V5572" s="47"/>
      <c r="X5572" s="9"/>
    </row>
    <row r="5573" spans="6:24">
      <c r="F5573" s="6"/>
      <c r="G5573" s="46"/>
      <c r="M5573" s="6"/>
      <c r="T5573" s="6"/>
      <c r="V5573" s="47"/>
      <c r="X5573" s="9"/>
    </row>
    <row r="5574" spans="6:24">
      <c r="F5574" s="6"/>
      <c r="G5574" s="46"/>
      <c r="M5574" s="6"/>
      <c r="T5574" s="6"/>
      <c r="V5574" s="47"/>
      <c r="X5574" s="9"/>
    </row>
    <row r="5575" spans="6:24">
      <c r="F5575" s="6"/>
      <c r="G5575" s="46"/>
      <c r="M5575" s="6"/>
      <c r="T5575" s="6"/>
      <c r="V5575" s="47"/>
      <c r="X5575" s="9"/>
    </row>
    <row r="5576" spans="6:24">
      <c r="F5576" s="6"/>
      <c r="G5576" s="46"/>
      <c r="M5576" s="6"/>
      <c r="T5576" s="6"/>
      <c r="V5576" s="47"/>
      <c r="X5576" s="9"/>
    </row>
    <row r="5577" spans="6:24">
      <c r="F5577" s="6"/>
      <c r="G5577" s="46"/>
      <c r="M5577" s="6"/>
      <c r="T5577" s="6"/>
      <c r="V5577" s="47"/>
      <c r="X5577" s="9"/>
    </row>
    <row r="5578" spans="6:24">
      <c r="F5578" s="6"/>
      <c r="G5578" s="46"/>
      <c r="M5578" s="6"/>
      <c r="T5578" s="6"/>
      <c r="V5578" s="47"/>
      <c r="X5578" s="9"/>
    </row>
    <row r="5579" spans="6:24">
      <c r="F5579" s="6"/>
      <c r="G5579" s="46"/>
      <c r="M5579" s="6"/>
      <c r="T5579" s="6"/>
      <c r="V5579" s="47"/>
      <c r="X5579" s="9"/>
    </row>
    <row r="5580" spans="6:24">
      <c r="F5580" s="6"/>
      <c r="G5580" s="46"/>
      <c r="M5580" s="6"/>
      <c r="T5580" s="6"/>
      <c r="V5580" s="47"/>
      <c r="X5580" s="9"/>
    </row>
    <row r="5581" spans="6:24">
      <c r="F5581" s="6"/>
      <c r="G5581" s="46"/>
      <c r="M5581" s="6"/>
      <c r="T5581" s="6"/>
      <c r="V5581" s="47"/>
      <c r="X5581" s="9"/>
    </row>
    <row r="5582" spans="6:24">
      <c r="F5582" s="6"/>
      <c r="G5582" s="46"/>
      <c r="M5582" s="6"/>
      <c r="T5582" s="6"/>
      <c r="V5582" s="47"/>
      <c r="X5582" s="9"/>
    </row>
    <row r="5583" spans="6:24">
      <c r="F5583" s="6"/>
      <c r="G5583" s="46"/>
      <c r="M5583" s="6"/>
      <c r="T5583" s="6"/>
      <c r="V5583" s="47"/>
      <c r="X5583" s="9"/>
    </row>
    <row r="5584" spans="6:24">
      <c r="F5584" s="6"/>
      <c r="G5584" s="46"/>
      <c r="M5584" s="6"/>
      <c r="T5584" s="6"/>
      <c r="V5584" s="47"/>
      <c r="X5584" s="9"/>
    </row>
    <row r="5585" spans="6:24">
      <c r="F5585" s="6"/>
      <c r="G5585" s="46"/>
      <c r="M5585" s="6"/>
      <c r="T5585" s="6"/>
      <c r="V5585" s="47"/>
      <c r="X5585" s="9"/>
    </row>
    <row r="5586" spans="6:24">
      <c r="F5586" s="6"/>
      <c r="G5586" s="46"/>
      <c r="M5586" s="6"/>
      <c r="T5586" s="6"/>
      <c r="V5586" s="47"/>
      <c r="X5586" s="9"/>
    </row>
    <row r="5587" spans="6:24">
      <c r="F5587" s="6"/>
      <c r="G5587" s="46"/>
      <c r="M5587" s="6"/>
      <c r="T5587" s="6"/>
      <c r="V5587" s="47"/>
      <c r="X5587" s="9"/>
    </row>
    <row r="5588" spans="6:24">
      <c r="F5588" s="6"/>
      <c r="G5588" s="46"/>
      <c r="M5588" s="6"/>
      <c r="T5588" s="6"/>
      <c r="V5588" s="47"/>
      <c r="X5588" s="9"/>
    </row>
    <row r="5589" spans="6:24">
      <c r="F5589" s="6"/>
      <c r="G5589" s="46"/>
      <c r="M5589" s="6"/>
      <c r="T5589" s="6"/>
      <c r="V5589" s="47"/>
      <c r="X5589" s="9"/>
    </row>
    <row r="5590" spans="6:24">
      <c r="F5590" s="6"/>
      <c r="G5590" s="46"/>
      <c r="T5590" s="6"/>
      <c r="V5590" s="47"/>
      <c r="X5590" s="9"/>
    </row>
    <row r="5591" spans="6:24">
      <c r="F5591" s="6"/>
      <c r="G5591" s="46"/>
      <c r="M5591" s="6"/>
      <c r="T5591" s="6"/>
      <c r="V5591" s="47"/>
      <c r="X5591" s="9"/>
    </row>
    <row r="5592" spans="6:24">
      <c r="F5592" s="6"/>
      <c r="G5592" s="46"/>
      <c r="T5592" s="6"/>
      <c r="V5592" s="47"/>
      <c r="X5592" s="9"/>
    </row>
    <row r="5593" spans="6:24">
      <c r="F5593" s="6"/>
      <c r="G5593" s="46"/>
      <c r="M5593" s="6"/>
      <c r="T5593" s="6"/>
      <c r="V5593" s="47"/>
      <c r="X5593" s="9"/>
    </row>
    <row r="5594" spans="6:24">
      <c r="F5594" s="6"/>
      <c r="G5594" s="46"/>
      <c r="M5594" s="6"/>
      <c r="T5594" s="6"/>
      <c r="V5594" s="47"/>
      <c r="X5594" s="9"/>
    </row>
    <row r="5595" spans="6:24">
      <c r="F5595" s="6"/>
      <c r="G5595" s="46"/>
      <c r="M5595" s="6"/>
      <c r="T5595" s="6"/>
      <c r="V5595" s="47"/>
      <c r="X5595" s="9"/>
    </row>
    <row r="5596" spans="6:24">
      <c r="F5596" s="6"/>
      <c r="G5596" s="46"/>
      <c r="M5596" s="6"/>
      <c r="T5596" s="6"/>
      <c r="V5596" s="47"/>
      <c r="X5596" s="9"/>
    </row>
    <row r="5597" spans="6:24">
      <c r="F5597" s="6"/>
      <c r="G5597" s="46"/>
      <c r="M5597" s="6"/>
      <c r="T5597" s="6"/>
      <c r="V5597" s="47"/>
      <c r="X5597" s="9"/>
    </row>
    <row r="5598" spans="6:24">
      <c r="F5598" s="6"/>
      <c r="G5598" s="46"/>
      <c r="M5598" s="6"/>
      <c r="T5598" s="6"/>
      <c r="V5598" s="47"/>
      <c r="X5598" s="9"/>
    </row>
    <row r="5599" spans="6:24">
      <c r="F5599" s="6"/>
      <c r="G5599" s="46"/>
      <c r="M5599" s="6"/>
      <c r="T5599" s="6"/>
      <c r="V5599" s="47"/>
      <c r="X5599" s="9"/>
    </row>
    <row r="5600" spans="6:24">
      <c r="F5600" s="6"/>
      <c r="G5600" s="46"/>
      <c r="M5600" s="6"/>
      <c r="T5600" s="6"/>
      <c r="V5600" s="47"/>
      <c r="X5600" s="9"/>
    </row>
    <row r="5601" spans="6:24">
      <c r="F5601" s="6"/>
      <c r="G5601" s="46"/>
      <c r="M5601" s="6"/>
      <c r="T5601" s="6"/>
      <c r="V5601" s="47"/>
      <c r="X5601" s="9"/>
    </row>
    <row r="5602" spans="6:24">
      <c r="F5602" s="6"/>
      <c r="G5602" s="46"/>
      <c r="M5602" s="6"/>
      <c r="T5602" s="6"/>
      <c r="V5602" s="47"/>
      <c r="X5602" s="9"/>
    </row>
    <row r="5603" spans="6:24">
      <c r="F5603" s="6"/>
      <c r="G5603" s="46"/>
      <c r="M5603" s="6"/>
      <c r="T5603" s="6"/>
      <c r="V5603" s="47"/>
      <c r="X5603" s="9"/>
    </row>
    <row r="5604" spans="6:24">
      <c r="F5604" s="6"/>
      <c r="G5604" s="46"/>
      <c r="M5604" s="6"/>
      <c r="T5604" s="6"/>
      <c r="V5604" s="47"/>
      <c r="X5604" s="9"/>
    </row>
    <row r="5605" spans="6:24">
      <c r="F5605" s="6"/>
      <c r="G5605" s="46"/>
      <c r="M5605" s="6"/>
      <c r="T5605" s="6"/>
      <c r="V5605" s="47"/>
      <c r="X5605" s="9"/>
    </row>
    <row r="5606" spans="6:24">
      <c r="F5606" s="6"/>
      <c r="G5606" s="46"/>
      <c r="T5606" s="6"/>
      <c r="V5606" s="47"/>
      <c r="X5606" s="9"/>
    </row>
    <row r="5607" spans="6:24">
      <c r="F5607" s="6"/>
      <c r="G5607" s="46"/>
      <c r="M5607" s="6"/>
      <c r="T5607" s="6"/>
      <c r="V5607" s="47"/>
      <c r="X5607" s="9"/>
    </row>
    <row r="5608" spans="6:24">
      <c r="F5608" s="6"/>
      <c r="G5608" s="46"/>
      <c r="T5608" s="6"/>
      <c r="V5608" s="47"/>
      <c r="X5608" s="9"/>
    </row>
    <row r="5609" spans="6:24">
      <c r="F5609" s="6"/>
      <c r="G5609" s="46"/>
      <c r="M5609" s="6"/>
      <c r="T5609" s="6"/>
      <c r="V5609" s="47"/>
      <c r="X5609" s="9"/>
    </row>
    <row r="5610" spans="6:24">
      <c r="F5610" s="6"/>
      <c r="G5610" s="46"/>
      <c r="M5610" s="6"/>
      <c r="T5610" s="6"/>
      <c r="V5610" s="47"/>
      <c r="X5610" s="9"/>
    </row>
    <row r="5611" spans="6:24">
      <c r="F5611" s="6"/>
      <c r="G5611" s="46"/>
      <c r="M5611" s="6"/>
      <c r="T5611" s="6"/>
      <c r="V5611" s="47"/>
      <c r="X5611" s="9"/>
    </row>
    <row r="5612" spans="6:24">
      <c r="F5612" s="6"/>
      <c r="G5612" s="46"/>
      <c r="M5612" s="6"/>
      <c r="T5612" s="6"/>
      <c r="V5612" s="47"/>
      <c r="X5612" s="9"/>
    </row>
    <row r="5613" spans="6:24">
      <c r="F5613" s="6"/>
      <c r="G5613" s="46"/>
      <c r="M5613" s="6"/>
      <c r="T5613" s="6"/>
      <c r="V5613" s="47"/>
      <c r="X5613" s="9"/>
    </row>
    <row r="5614" spans="6:24">
      <c r="F5614" s="6"/>
      <c r="G5614" s="46"/>
      <c r="M5614" s="6"/>
      <c r="T5614" s="6"/>
      <c r="V5614" s="47"/>
      <c r="X5614" s="9"/>
    </row>
    <row r="5615" spans="6:24">
      <c r="F5615" s="6"/>
      <c r="G5615" s="46"/>
      <c r="M5615" s="6"/>
      <c r="T5615" s="6"/>
      <c r="V5615" s="47"/>
      <c r="X5615" s="9"/>
    </row>
    <row r="5616" spans="6:24">
      <c r="F5616" s="6"/>
      <c r="G5616" s="46"/>
      <c r="M5616" s="6"/>
      <c r="T5616" s="6"/>
      <c r="V5616" s="47"/>
      <c r="X5616" s="9"/>
    </row>
    <row r="5617" spans="6:24">
      <c r="F5617" s="6"/>
      <c r="G5617" s="46"/>
      <c r="T5617" s="6"/>
      <c r="V5617" s="47"/>
      <c r="X5617" s="9"/>
    </row>
    <row r="5618" spans="6:24">
      <c r="F5618" s="6"/>
      <c r="G5618" s="46"/>
      <c r="M5618" s="6"/>
      <c r="T5618" s="6"/>
      <c r="V5618" s="47"/>
      <c r="X5618" s="9"/>
    </row>
    <row r="5619" spans="6:24">
      <c r="F5619" s="6"/>
      <c r="G5619" s="46"/>
      <c r="M5619" s="6"/>
      <c r="T5619" s="6"/>
      <c r="V5619" s="47"/>
      <c r="X5619" s="9"/>
    </row>
    <row r="5620" spans="6:24">
      <c r="F5620" s="6"/>
      <c r="G5620" s="46"/>
      <c r="M5620" s="6"/>
      <c r="T5620" s="6"/>
      <c r="V5620" s="47"/>
      <c r="X5620" s="9"/>
    </row>
    <row r="5621" spans="6:24">
      <c r="F5621" s="6"/>
      <c r="G5621" s="46"/>
      <c r="M5621" s="6"/>
      <c r="T5621" s="6"/>
      <c r="V5621" s="47"/>
      <c r="X5621" s="9"/>
    </row>
    <row r="5622" spans="6:24">
      <c r="F5622" s="6"/>
      <c r="G5622" s="46"/>
      <c r="M5622" s="6"/>
      <c r="T5622" s="6"/>
      <c r="V5622" s="47"/>
      <c r="X5622" s="9"/>
    </row>
    <row r="5623" spans="6:24">
      <c r="F5623" s="6"/>
      <c r="G5623" s="46"/>
      <c r="M5623" s="6"/>
      <c r="T5623" s="6"/>
      <c r="V5623" s="47"/>
      <c r="X5623" s="9"/>
    </row>
    <row r="5624" spans="6:24">
      <c r="F5624" s="6"/>
      <c r="G5624" s="46"/>
      <c r="M5624" s="6"/>
      <c r="T5624" s="6"/>
      <c r="V5624" s="47"/>
      <c r="X5624" s="9"/>
    </row>
    <row r="5625" spans="6:24">
      <c r="F5625" s="6"/>
      <c r="G5625" s="46"/>
      <c r="M5625" s="6"/>
      <c r="T5625" s="6"/>
      <c r="V5625" s="47"/>
      <c r="X5625" s="9"/>
    </row>
    <row r="5626" spans="6:24">
      <c r="F5626" s="6"/>
      <c r="G5626" s="46"/>
      <c r="M5626" s="6"/>
      <c r="T5626" s="6"/>
      <c r="V5626" s="47"/>
      <c r="X5626" s="9"/>
    </row>
    <row r="5627" spans="6:24">
      <c r="F5627" s="6"/>
      <c r="G5627" s="46"/>
      <c r="M5627" s="6"/>
      <c r="T5627" s="6"/>
      <c r="V5627" s="47"/>
      <c r="X5627" s="9"/>
    </row>
    <row r="5628" spans="6:24">
      <c r="F5628" s="6"/>
      <c r="G5628" s="46"/>
      <c r="M5628" s="6"/>
      <c r="T5628" s="6"/>
      <c r="V5628" s="47"/>
      <c r="X5628" s="9"/>
    </row>
    <row r="5629" spans="6:24">
      <c r="F5629" s="6"/>
      <c r="G5629" s="46"/>
      <c r="M5629" s="6"/>
      <c r="T5629" s="6"/>
      <c r="V5629" s="47"/>
      <c r="X5629" s="9"/>
    </row>
    <row r="5630" spans="6:24">
      <c r="F5630" s="6"/>
      <c r="G5630" s="46"/>
      <c r="M5630" s="6"/>
      <c r="T5630" s="6"/>
      <c r="V5630" s="47"/>
      <c r="X5630" s="9"/>
    </row>
    <row r="5631" spans="6:24">
      <c r="F5631" s="6"/>
      <c r="G5631" s="46"/>
      <c r="M5631" s="6"/>
      <c r="T5631" s="6"/>
      <c r="V5631" s="47"/>
      <c r="X5631" s="9"/>
    </row>
    <row r="5632" spans="6:24">
      <c r="F5632" s="6"/>
      <c r="G5632" s="46"/>
      <c r="M5632" s="6"/>
      <c r="T5632" s="6"/>
      <c r="V5632" s="47"/>
      <c r="X5632" s="9"/>
    </row>
    <row r="5633" spans="6:24">
      <c r="F5633" s="6"/>
      <c r="G5633" s="46"/>
      <c r="M5633" s="6"/>
      <c r="T5633" s="6"/>
      <c r="V5633" s="47"/>
      <c r="X5633" s="9"/>
    </row>
    <row r="5634" spans="6:24">
      <c r="F5634" s="6"/>
      <c r="G5634" s="46"/>
      <c r="M5634" s="6"/>
      <c r="T5634" s="6"/>
      <c r="V5634" s="47"/>
      <c r="X5634" s="9"/>
    </row>
    <row r="5635" spans="6:24">
      <c r="F5635" s="6"/>
      <c r="G5635" s="46"/>
      <c r="M5635" s="6"/>
      <c r="T5635" s="6"/>
      <c r="V5635" s="47"/>
      <c r="X5635" s="9"/>
    </row>
    <row r="5636" spans="6:24">
      <c r="F5636" s="6"/>
      <c r="G5636" s="46"/>
      <c r="M5636" s="6"/>
      <c r="T5636" s="6"/>
      <c r="V5636" s="47"/>
      <c r="X5636" s="9"/>
    </row>
    <row r="5637" spans="6:24">
      <c r="F5637" s="6"/>
      <c r="G5637" s="46"/>
      <c r="M5637" s="6"/>
      <c r="T5637" s="6"/>
      <c r="V5637" s="47"/>
      <c r="X5637" s="9"/>
    </row>
    <row r="5638" spans="6:24">
      <c r="F5638" s="6"/>
      <c r="G5638" s="46"/>
      <c r="M5638" s="6"/>
      <c r="T5638" s="6"/>
      <c r="V5638" s="47"/>
      <c r="X5638" s="9"/>
    </row>
    <row r="5639" spans="6:24">
      <c r="F5639" s="6"/>
      <c r="G5639" s="46"/>
      <c r="M5639" s="6"/>
      <c r="T5639" s="6"/>
      <c r="V5639" s="47"/>
      <c r="X5639" s="9"/>
    </row>
    <row r="5640" spans="6:24">
      <c r="F5640" s="6"/>
      <c r="G5640" s="46"/>
      <c r="T5640" s="6"/>
      <c r="V5640" s="47"/>
      <c r="X5640" s="9"/>
    </row>
    <row r="5641" spans="6:24">
      <c r="F5641" s="6"/>
      <c r="G5641" s="46"/>
      <c r="T5641" s="6"/>
      <c r="V5641" s="47"/>
      <c r="X5641" s="9"/>
    </row>
    <row r="5642" spans="6:24">
      <c r="F5642" s="6"/>
      <c r="G5642" s="46"/>
      <c r="T5642" s="6"/>
      <c r="V5642" s="47"/>
      <c r="X5642" s="9"/>
    </row>
    <row r="5643" spans="6:24">
      <c r="F5643" s="6"/>
      <c r="G5643" s="46"/>
      <c r="T5643" s="6"/>
      <c r="V5643" s="47"/>
      <c r="X5643" s="9"/>
    </row>
    <row r="5644" spans="6:24">
      <c r="F5644" s="6"/>
      <c r="G5644" s="46"/>
      <c r="T5644" s="6"/>
      <c r="V5644" s="47"/>
      <c r="X5644" s="9"/>
    </row>
    <row r="5645" spans="6:24">
      <c r="F5645" s="6"/>
      <c r="G5645" s="46"/>
      <c r="T5645" s="6"/>
      <c r="V5645" s="47"/>
      <c r="X5645" s="9"/>
    </row>
    <row r="5646" spans="6:24">
      <c r="F5646" s="6"/>
      <c r="G5646" s="46"/>
      <c r="T5646" s="6"/>
      <c r="V5646" s="47"/>
      <c r="X5646" s="9"/>
    </row>
    <row r="5647" spans="6:24">
      <c r="F5647" s="6"/>
      <c r="G5647" s="46"/>
      <c r="T5647" s="6"/>
      <c r="V5647" s="47"/>
      <c r="X5647" s="9"/>
    </row>
    <row r="5648" spans="6:24">
      <c r="F5648" s="6"/>
      <c r="G5648" s="46"/>
      <c r="T5648" s="6"/>
      <c r="V5648" s="47"/>
      <c r="X5648" s="9"/>
    </row>
    <row r="5649" spans="6:24">
      <c r="F5649" s="6"/>
      <c r="G5649" s="46"/>
      <c r="T5649" s="6"/>
      <c r="V5649" s="47"/>
      <c r="X5649" s="9"/>
    </row>
    <row r="5650" spans="6:24">
      <c r="F5650" s="6"/>
      <c r="G5650" s="46"/>
      <c r="T5650" s="6"/>
      <c r="V5650" s="47"/>
      <c r="X5650" s="9"/>
    </row>
    <row r="5651" spans="6:24">
      <c r="F5651" s="6"/>
      <c r="G5651" s="46"/>
      <c r="T5651" s="6"/>
      <c r="V5651" s="47"/>
      <c r="X5651" s="9"/>
    </row>
    <row r="5652" spans="6:24">
      <c r="F5652" s="6"/>
      <c r="G5652" s="46"/>
      <c r="T5652" s="6"/>
      <c r="V5652" s="47"/>
      <c r="X5652" s="9"/>
    </row>
    <row r="5653" spans="6:24">
      <c r="F5653" s="6"/>
      <c r="G5653" s="46"/>
      <c r="T5653" s="6"/>
      <c r="V5653" s="47"/>
      <c r="X5653" s="9"/>
    </row>
    <row r="5654" spans="6:24">
      <c r="F5654" s="6"/>
      <c r="G5654" s="46"/>
      <c r="T5654" s="6"/>
      <c r="V5654" s="47"/>
      <c r="X5654" s="9"/>
    </row>
    <row r="5655" spans="6:24">
      <c r="F5655" s="6"/>
      <c r="G5655" s="46"/>
      <c r="T5655" s="6"/>
      <c r="V5655" s="47"/>
      <c r="X5655" s="9"/>
    </row>
    <row r="5656" spans="6:24">
      <c r="F5656" s="6"/>
      <c r="G5656" s="46"/>
      <c r="T5656" s="6"/>
      <c r="V5656" s="47"/>
      <c r="X5656" s="9"/>
    </row>
    <row r="5657" spans="6:24">
      <c r="F5657" s="6"/>
      <c r="G5657" s="46"/>
      <c r="T5657" s="6"/>
      <c r="V5657" s="47"/>
      <c r="X5657" s="9"/>
    </row>
    <row r="5658" spans="6:24">
      <c r="F5658" s="6"/>
      <c r="G5658" s="46"/>
      <c r="T5658" s="6"/>
      <c r="V5658" s="47"/>
      <c r="X5658" s="9"/>
    </row>
    <row r="5659" spans="6:24">
      <c r="F5659" s="6"/>
      <c r="G5659" s="46"/>
      <c r="T5659" s="6"/>
      <c r="V5659" s="47"/>
      <c r="X5659" s="9"/>
    </row>
    <row r="5660" spans="6:24">
      <c r="F5660" s="6"/>
      <c r="G5660" s="46"/>
      <c r="M5660" s="11"/>
      <c r="T5660" s="6"/>
      <c r="V5660" s="47"/>
      <c r="X5660" s="9"/>
    </row>
    <row r="5661" spans="6:24">
      <c r="F5661" s="6"/>
      <c r="G5661" s="46"/>
      <c r="M5661" s="12"/>
      <c r="T5661" s="6"/>
      <c r="V5661" s="47"/>
      <c r="X5661" s="9"/>
    </row>
    <row r="5662" spans="6:24">
      <c r="F5662" s="6"/>
      <c r="G5662" s="46"/>
      <c r="M5662" s="13"/>
      <c r="T5662" s="6"/>
      <c r="V5662" s="47"/>
      <c r="X5662" s="9"/>
    </row>
    <row r="5663" spans="6:24">
      <c r="F5663" s="6"/>
      <c r="G5663" s="46"/>
      <c r="M5663" s="10"/>
      <c r="T5663" s="6"/>
      <c r="V5663" s="47"/>
      <c r="X5663" s="9"/>
    </row>
    <row r="5664" spans="6:24">
      <c r="F5664" s="6"/>
      <c r="G5664" s="46"/>
      <c r="M5664" s="11"/>
      <c r="T5664" s="6"/>
      <c r="V5664" s="47"/>
      <c r="X5664" s="9"/>
    </row>
    <row r="5665" spans="6:24">
      <c r="F5665" s="6"/>
      <c r="G5665" s="46"/>
      <c r="M5665" s="12"/>
      <c r="T5665" s="6"/>
      <c r="V5665" s="47"/>
      <c r="X5665" s="9"/>
    </row>
    <row r="5666" spans="6:24">
      <c r="F5666" s="6"/>
      <c r="G5666" s="46"/>
      <c r="M5666" s="14"/>
      <c r="T5666" s="6"/>
      <c r="V5666" s="47"/>
      <c r="X5666" s="9"/>
    </row>
    <row r="5667" spans="6:24">
      <c r="F5667" s="6"/>
      <c r="G5667" s="46"/>
      <c r="M5667" s="6"/>
      <c r="T5667" s="6"/>
      <c r="V5667" s="47"/>
      <c r="X5667" s="9"/>
    </row>
    <row r="5668" spans="6:24">
      <c r="F5668" s="6"/>
      <c r="G5668" s="46"/>
      <c r="M5668" s="15"/>
      <c r="T5668" s="6"/>
      <c r="V5668" s="47"/>
      <c r="X5668" s="9"/>
    </row>
    <row r="5669" spans="6:24">
      <c r="F5669" s="6"/>
      <c r="G5669" s="46"/>
      <c r="M5669" s="13"/>
      <c r="T5669" s="6"/>
      <c r="V5669" s="47"/>
      <c r="X5669" s="9"/>
    </row>
    <row r="5670" spans="6:24">
      <c r="F5670" s="6"/>
      <c r="G5670" s="46"/>
      <c r="M5670" s="13"/>
      <c r="T5670" s="6"/>
      <c r="V5670" s="47"/>
      <c r="X5670" s="9"/>
    </row>
    <row r="5671" spans="6:24">
      <c r="F5671" s="6"/>
      <c r="G5671" s="46"/>
      <c r="M5671" s="10"/>
      <c r="T5671" s="6"/>
      <c r="V5671" s="47"/>
      <c r="X5671" s="9"/>
    </row>
    <row r="5672" spans="6:24">
      <c r="F5672" s="6"/>
      <c r="G5672" s="46"/>
      <c r="M5672" s="6"/>
      <c r="T5672" s="6"/>
      <c r="V5672" s="47"/>
      <c r="X5672" s="9"/>
    </row>
    <row r="5673" spans="6:24">
      <c r="F5673" s="6"/>
      <c r="G5673" s="46"/>
      <c r="M5673" s="6"/>
      <c r="T5673" s="6"/>
      <c r="V5673" s="47"/>
      <c r="X5673" s="9"/>
    </row>
    <row r="5674" spans="6:24">
      <c r="F5674" s="6"/>
      <c r="G5674" s="46"/>
      <c r="M5674" s="6"/>
      <c r="T5674" s="6"/>
      <c r="V5674" s="47"/>
      <c r="X5674" s="9"/>
    </row>
    <row r="5675" spans="6:24">
      <c r="F5675" s="6"/>
      <c r="G5675" s="46"/>
      <c r="M5675" s="6"/>
      <c r="T5675" s="6"/>
      <c r="V5675" s="47"/>
      <c r="X5675" s="9"/>
    </row>
    <row r="5676" spans="6:24">
      <c r="F5676" s="6"/>
      <c r="G5676" s="46"/>
      <c r="M5676" s="6"/>
      <c r="T5676" s="6"/>
      <c r="V5676" s="47"/>
      <c r="X5676" s="9"/>
    </row>
    <row r="5677" spans="6:24">
      <c r="F5677" s="6"/>
      <c r="G5677" s="46"/>
      <c r="M5677" s="6"/>
      <c r="T5677" s="6"/>
      <c r="V5677" s="47"/>
      <c r="X5677" s="9"/>
    </row>
    <row r="5678" spans="6:24">
      <c r="F5678" s="6"/>
      <c r="G5678" s="46"/>
      <c r="M5678" s="6"/>
      <c r="T5678" s="6"/>
      <c r="V5678" s="47"/>
      <c r="X5678" s="9"/>
    </row>
    <row r="5679" spans="6:24">
      <c r="F5679" s="6"/>
      <c r="G5679" s="46"/>
      <c r="M5679" s="6"/>
      <c r="T5679" s="6"/>
      <c r="V5679" s="47"/>
      <c r="X5679" s="9"/>
    </row>
    <row r="5680" spans="6:24">
      <c r="F5680" s="6"/>
      <c r="G5680" s="46"/>
      <c r="M5680" s="6"/>
      <c r="T5680" s="6"/>
      <c r="V5680" s="47"/>
      <c r="X5680" s="9"/>
    </row>
    <row r="5681" spans="6:24">
      <c r="F5681" s="6"/>
      <c r="G5681" s="46"/>
      <c r="M5681" s="6"/>
      <c r="T5681" s="6"/>
      <c r="V5681" s="47"/>
      <c r="X5681" s="9"/>
    </row>
    <row r="5682" spans="6:24">
      <c r="F5682" s="6"/>
      <c r="G5682" s="46"/>
      <c r="M5682" s="6"/>
      <c r="T5682" s="6"/>
      <c r="V5682" s="47"/>
      <c r="X5682" s="9"/>
    </row>
    <row r="5683" spans="6:24">
      <c r="F5683" s="6"/>
      <c r="G5683" s="46"/>
      <c r="M5683" s="6"/>
      <c r="T5683" s="6"/>
      <c r="V5683" s="47"/>
      <c r="X5683" s="9"/>
    </row>
    <row r="5684" spans="6:24">
      <c r="F5684" s="6"/>
      <c r="G5684" s="46"/>
      <c r="M5684" s="6"/>
      <c r="T5684" s="6"/>
      <c r="V5684" s="47"/>
      <c r="X5684" s="9"/>
    </row>
    <row r="5685" spans="6:24">
      <c r="F5685" s="6"/>
      <c r="G5685" s="46"/>
      <c r="M5685" s="6"/>
      <c r="T5685" s="6"/>
      <c r="V5685" s="47"/>
      <c r="X5685" s="9"/>
    </row>
    <row r="5686" spans="6:24">
      <c r="F5686" s="6"/>
      <c r="G5686" s="46"/>
      <c r="M5686" s="6"/>
      <c r="T5686" s="6"/>
      <c r="V5686" s="47"/>
      <c r="X5686" s="9"/>
    </row>
    <row r="5687" spans="6:24">
      <c r="F5687" s="6"/>
      <c r="G5687" s="46"/>
      <c r="M5687" s="6"/>
      <c r="T5687" s="6"/>
      <c r="V5687" s="47"/>
      <c r="X5687" s="9"/>
    </row>
    <row r="5688" spans="6:24">
      <c r="F5688" s="6"/>
      <c r="G5688" s="46"/>
      <c r="M5688" s="6"/>
      <c r="T5688" s="6"/>
      <c r="V5688" s="47"/>
      <c r="X5688" s="9"/>
    </row>
    <row r="5689" spans="6:24">
      <c r="F5689" s="6"/>
      <c r="G5689" s="46"/>
      <c r="T5689" s="6"/>
      <c r="V5689" s="47"/>
      <c r="X5689" s="9"/>
    </row>
    <row r="5690" spans="6:24">
      <c r="F5690" s="6"/>
      <c r="G5690" s="46"/>
      <c r="M5690" s="6"/>
      <c r="T5690" s="6"/>
      <c r="V5690" s="47"/>
      <c r="X5690" s="9"/>
    </row>
    <row r="5691" spans="6:24">
      <c r="F5691" s="6"/>
      <c r="G5691" s="46"/>
      <c r="T5691" s="6"/>
      <c r="V5691" s="47"/>
      <c r="X5691" s="9"/>
    </row>
    <row r="5692" spans="6:24">
      <c r="F5692" s="6"/>
      <c r="G5692" s="46"/>
      <c r="M5692" s="6"/>
      <c r="T5692" s="6"/>
      <c r="V5692" s="47"/>
      <c r="X5692" s="9"/>
    </row>
    <row r="5693" spans="6:24">
      <c r="F5693" s="6"/>
      <c r="G5693" s="46"/>
      <c r="M5693" s="6"/>
      <c r="T5693" s="6"/>
      <c r="V5693" s="47"/>
      <c r="X5693" s="9"/>
    </row>
    <row r="5694" spans="6:24">
      <c r="F5694" s="6"/>
      <c r="G5694" s="46"/>
      <c r="M5694" s="6"/>
      <c r="T5694" s="6"/>
      <c r="V5694" s="47"/>
      <c r="X5694" s="9"/>
    </row>
    <row r="5695" spans="6:24">
      <c r="F5695" s="6"/>
      <c r="G5695" s="46"/>
      <c r="M5695" s="6"/>
      <c r="T5695" s="6"/>
      <c r="V5695" s="47"/>
      <c r="X5695" s="9"/>
    </row>
    <row r="5696" spans="6:24">
      <c r="F5696" s="6"/>
      <c r="G5696" s="46"/>
      <c r="M5696" s="6"/>
      <c r="T5696" s="6"/>
      <c r="V5696" s="47"/>
      <c r="X5696" s="9"/>
    </row>
    <row r="5697" spans="6:24">
      <c r="F5697" s="6"/>
      <c r="G5697" s="46"/>
      <c r="M5697" s="6"/>
      <c r="T5697" s="6"/>
      <c r="V5697" s="47"/>
      <c r="X5697" s="9"/>
    </row>
    <row r="5698" spans="6:24">
      <c r="F5698" s="6"/>
      <c r="G5698" s="46"/>
      <c r="M5698" s="6"/>
      <c r="T5698" s="6"/>
      <c r="V5698" s="47"/>
      <c r="X5698" s="9"/>
    </row>
    <row r="5699" spans="6:24">
      <c r="F5699" s="6"/>
      <c r="G5699" s="46"/>
      <c r="M5699" s="6"/>
      <c r="T5699" s="6"/>
      <c r="V5699" s="47"/>
      <c r="X5699" s="9"/>
    </row>
    <row r="5700" spans="6:24">
      <c r="F5700" s="6"/>
      <c r="G5700" s="46"/>
      <c r="M5700" s="6"/>
      <c r="T5700" s="6"/>
      <c r="V5700" s="47"/>
      <c r="X5700" s="9"/>
    </row>
    <row r="5701" spans="6:24">
      <c r="F5701" s="6"/>
      <c r="G5701" s="46"/>
      <c r="M5701" s="6"/>
      <c r="T5701" s="6"/>
      <c r="V5701" s="47"/>
      <c r="X5701" s="9"/>
    </row>
    <row r="5702" spans="6:24">
      <c r="F5702" s="6"/>
      <c r="G5702" s="46"/>
      <c r="M5702" s="6"/>
      <c r="T5702" s="6"/>
      <c r="V5702" s="47"/>
      <c r="X5702" s="9"/>
    </row>
    <row r="5703" spans="6:24">
      <c r="F5703" s="6"/>
      <c r="G5703" s="46"/>
      <c r="M5703" s="6"/>
      <c r="T5703" s="6"/>
      <c r="V5703" s="47"/>
      <c r="X5703" s="9"/>
    </row>
    <row r="5704" spans="6:24">
      <c r="F5704" s="6"/>
      <c r="G5704" s="46"/>
      <c r="M5704" s="6"/>
      <c r="T5704" s="6"/>
      <c r="V5704" s="47"/>
      <c r="X5704" s="9"/>
    </row>
    <row r="5705" spans="6:24">
      <c r="F5705" s="6"/>
      <c r="G5705" s="46"/>
      <c r="T5705" s="6"/>
      <c r="V5705" s="47"/>
      <c r="X5705" s="9"/>
    </row>
    <row r="5706" spans="6:24">
      <c r="F5706" s="6"/>
      <c r="G5706" s="46"/>
      <c r="M5706" s="6"/>
      <c r="T5706" s="6"/>
      <c r="V5706" s="47"/>
      <c r="X5706" s="9"/>
    </row>
    <row r="5707" spans="6:24">
      <c r="F5707" s="6"/>
      <c r="G5707" s="46"/>
      <c r="T5707" s="6"/>
      <c r="V5707" s="47"/>
      <c r="X5707" s="9"/>
    </row>
    <row r="5708" spans="6:24">
      <c r="F5708" s="6"/>
      <c r="G5708" s="46"/>
      <c r="M5708" s="6"/>
      <c r="T5708" s="6"/>
      <c r="V5708" s="47"/>
      <c r="X5708" s="9"/>
    </row>
    <row r="5709" spans="6:24">
      <c r="F5709" s="6"/>
      <c r="G5709" s="46"/>
      <c r="M5709" s="6"/>
      <c r="T5709" s="6"/>
      <c r="V5709" s="47"/>
      <c r="X5709" s="9"/>
    </row>
    <row r="5710" spans="6:24">
      <c r="F5710" s="6"/>
      <c r="G5710" s="46"/>
      <c r="M5710" s="6"/>
      <c r="T5710" s="6"/>
      <c r="V5710" s="47"/>
      <c r="X5710" s="9"/>
    </row>
    <row r="5711" spans="6:24">
      <c r="F5711" s="6"/>
      <c r="G5711" s="46"/>
      <c r="M5711" s="6"/>
      <c r="T5711" s="6"/>
      <c r="V5711" s="47"/>
      <c r="X5711" s="9"/>
    </row>
    <row r="5712" spans="6:24">
      <c r="F5712" s="6"/>
      <c r="G5712" s="46"/>
      <c r="M5712" s="6"/>
      <c r="T5712" s="6"/>
      <c r="V5712" s="47"/>
      <c r="X5712" s="9"/>
    </row>
    <row r="5713" spans="6:24">
      <c r="F5713" s="6"/>
      <c r="G5713" s="46"/>
      <c r="M5713" s="6"/>
      <c r="T5713" s="6"/>
      <c r="V5713" s="47"/>
      <c r="X5713" s="9"/>
    </row>
    <row r="5714" spans="6:24">
      <c r="F5714" s="6"/>
      <c r="G5714" s="46"/>
      <c r="M5714" s="6"/>
      <c r="T5714" s="6"/>
      <c r="V5714" s="47"/>
      <c r="X5714" s="9"/>
    </row>
    <row r="5715" spans="6:24">
      <c r="F5715" s="6"/>
      <c r="G5715" s="46"/>
      <c r="M5715" s="6"/>
      <c r="T5715" s="6"/>
      <c r="V5715" s="47"/>
      <c r="X5715" s="9"/>
    </row>
    <row r="5716" spans="6:24">
      <c r="F5716" s="6"/>
      <c r="G5716" s="46"/>
      <c r="T5716" s="6"/>
      <c r="V5716" s="47"/>
      <c r="X5716" s="9"/>
    </row>
    <row r="5717" spans="6:24">
      <c r="F5717" s="6"/>
      <c r="G5717" s="46"/>
      <c r="M5717" s="6"/>
      <c r="T5717" s="6"/>
      <c r="V5717" s="47"/>
      <c r="X5717" s="9"/>
    </row>
    <row r="5718" spans="6:24">
      <c r="F5718" s="6"/>
      <c r="G5718" s="46"/>
      <c r="M5718" s="6"/>
      <c r="T5718" s="6"/>
      <c r="V5718" s="47"/>
      <c r="X5718" s="9"/>
    </row>
    <row r="5719" spans="6:24">
      <c r="F5719" s="6"/>
      <c r="G5719" s="46"/>
      <c r="M5719" s="6"/>
      <c r="T5719" s="6"/>
      <c r="V5719" s="47"/>
      <c r="X5719" s="9"/>
    </row>
    <row r="5720" spans="6:24">
      <c r="F5720" s="6"/>
      <c r="G5720" s="46"/>
      <c r="M5720" s="6"/>
      <c r="T5720" s="6"/>
      <c r="V5720" s="47"/>
      <c r="X5720" s="9"/>
    </row>
    <row r="5721" spans="6:24">
      <c r="F5721" s="6"/>
      <c r="G5721" s="46"/>
      <c r="M5721" s="6"/>
      <c r="T5721" s="6"/>
      <c r="V5721" s="47"/>
      <c r="X5721" s="9"/>
    </row>
    <row r="5722" spans="6:24">
      <c r="F5722" s="6"/>
      <c r="G5722" s="46"/>
      <c r="M5722" s="6"/>
      <c r="T5722" s="6"/>
      <c r="V5722" s="47"/>
      <c r="X5722" s="9"/>
    </row>
    <row r="5723" spans="6:24">
      <c r="F5723" s="6"/>
      <c r="G5723" s="46"/>
      <c r="M5723" s="6"/>
      <c r="T5723" s="6"/>
      <c r="V5723" s="47"/>
      <c r="X5723" s="9"/>
    </row>
    <row r="5724" spans="6:24">
      <c r="F5724" s="6"/>
      <c r="G5724" s="46"/>
      <c r="M5724" s="6"/>
      <c r="T5724" s="6"/>
      <c r="V5724" s="47"/>
      <c r="X5724" s="9"/>
    </row>
    <row r="5725" spans="6:24">
      <c r="F5725" s="6"/>
      <c r="G5725" s="46"/>
      <c r="M5725" s="6"/>
      <c r="T5725" s="6"/>
      <c r="V5725" s="47"/>
      <c r="X5725" s="9"/>
    </row>
    <row r="5726" spans="6:24">
      <c r="F5726" s="6"/>
      <c r="G5726" s="46"/>
      <c r="M5726" s="6"/>
      <c r="T5726" s="6"/>
      <c r="V5726" s="47"/>
      <c r="X5726" s="9"/>
    </row>
    <row r="5727" spans="6:24">
      <c r="F5727" s="6"/>
      <c r="G5727" s="46"/>
      <c r="M5727" s="6"/>
      <c r="T5727" s="6"/>
      <c r="V5727" s="47"/>
      <c r="X5727" s="9"/>
    </row>
    <row r="5728" spans="6:24">
      <c r="F5728" s="6"/>
      <c r="G5728" s="46"/>
      <c r="M5728" s="6"/>
      <c r="T5728" s="6"/>
      <c r="V5728" s="47"/>
      <c r="X5728" s="9"/>
    </row>
    <row r="5729" spans="6:24">
      <c r="F5729" s="6"/>
      <c r="G5729" s="46"/>
      <c r="M5729" s="6"/>
      <c r="T5729" s="6"/>
      <c r="V5729" s="47"/>
      <c r="X5729" s="9"/>
    </row>
    <row r="5730" spans="6:24">
      <c r="F5730" s="6"/>
      <c r="G5730" s="46"/>
      <c r="M5730" s="6"/>
      <c r="T5730" s="6"/>
      <c r="V5730" s="47"/>
      <c r="X5730" s="9"/>
    </row>
    <row r="5731" spans="6:24">
      <c r="F5731" s="6"/>
      <c r="G5731" s="46"/>
      <c r="M5731" s="6"/>
      <c r="T5731" s="6"/>
      <c r="V5731" s="47"/>
      <c r="X5731" s="9"/>
    </row>
    <row r="5732" spans="6:24">
      <c r="F5732" s="6"/>
      <c r="G5732" s="46"/>
      <c r="M5732" s="6"/>
      <c r="T5732" s="6"/>
      <c r="V5732" s="47"/>
      <c r="X5732" s="9"/>
    </row>
    <row r="5733" spans="6:24">
      <c r="F5733" s="6"/>
      <c r="G5733" s="46"/>
      <c r="M5733" s="6"/>
      <c r="T5733" s="6"/>
      <c r="V5733" s="47"/>
      <c r="X5733" s="9"/>
    </row>
    <row r="5734" spans="6:24">
      <c r="F5734" s="6"/>
      <c r="G5734" s="46"/>
      <c r="M5734" s="6"/>
      <c r="T5734" s="6"/>
      <c r="V5734" s="47"/>
      <c r="X5734" s="9"/>
    </row>
    <row r="5735" spans="6:24">
      <c r="F5735" s="6"/>
      <c r="G5735" s="46"/>
      <c r="M5735" s="6"/>
      <c r="T5735" s="6"/>
      <c r="V5735" s="47"/>
      <c r="X5735" s="9"/>
    </row>
    <row r="5736" spans="6:24">
      <c r="F5736" s="6"/>
      <c r="G5736" s="46"/>
      <c r="M5736" s="6"/>
      <c r="T5736" s="6"/>
      <c r="V5736" s="47"/>
      <c r="X5736" s="9"/>
    </row>
    <row r="5737" spans="6:24">
      <c r="F5737" s="6"/>
      <c r="G5737" s="46"/>
      <c r="M5737" s="6"/>
      <c r="T5737" s="6"/>
      <c r="V5737" s="47"/>
      <c r="X5737" s="9"/>
    </row>
    <row r="5738" spans="6:24">
      <c r="F5738" s="6"/>
      <c r="G5738" s="46"/>
      <c r="M5738" s="6"/>
      <c r="T5738" s="6"/>
      <c r="V5738" s="47"/>
      <c r="X5738" s="9"/>
    </row>
    <row r="5739" spans="6:24">
      <c r="F5739" s="6"/>
      <c r="G5739" s="46"/>
      <c r="T5739" s="6"/>
      <c r="V5739" s="47"/>
      <c r="X5739" s="9"/>
    </row>
    <row r="5740" spans="6:24">
      <c r="F5740" s="6"/>
      <c r="G5740" s="46"/>
      <c r="T5740" s="6"/>
      <c r="V5740" s="47"/>
      <c r="X5740" s="9"/>
    </row>
    <row r="5741" spans="6:24">
      <c r="F5741" s="6"/>
      <c r="G5741" s="46"/>
      <c r="T5741" s="6"/>
      <c r="V5741" s="47"/>
      <c r="X5741" s="9"/>
    </row>
    <row r="5742" spans="6:24">
      <c r="F5742" s="6"/>
      <c r="G5742" s="46"/>
      <c r="T5742" s="6"/>
      <c r="V5742" s="47"/>
      <c r="X5742" s="9"/>
    </row>
    <row r="5743" spans="6:24">
      <c r="F5743" s="6"/>
      <c r="G5743" s="46"/>
      <c r="T5743" s="6"/>
      <c r="V5743" s="47"/>
      <c r="X5743" s="9"/>
    </row>
    <row r="5744" spans="6:24">
      <c r="F5744" s="6"/>
      <c r="G5744" s="46"/>
      <c r="T5744" s="6"/>
      <c r="V5744" s="47"/>
      <c r="X5744" s="9"/>
    </row>
    <row r="5745" spans="6:24">
      <c r="F5745" s="6"/>
      <c r="G5745" s="46"/>
      <c r="T5745" s="6"/>
      <c r="V5745" s="47"/>
      <c r="X5745" s="9"/>
    </row>
    <row r="5746" spans="6:24">
      <c r="F5746" s="6"/>
      <c r="G5746" s="46"/>
      <c r="T5746" s="6"/>
      <c r="V5746" s="47"/>
      <c r="X5746" s="9"/>
    </row>
    <row r="5747" spans="6:24">
      <c r="F5747" s="6"/>
      <c r="G5747" s="46"/>
      <c r="T5747" s="6"/>
      <c r="V5747" s="47"/>
      <c r="X5747" s="9"/>
    </row>
    <row r="5748" spans="6:24">
      <c r="F5748" s="6"/>
      <c r="G5748" s="46"/>
      <c r="T5748" s="6"/>
      <c r="V5748" s="47"/>
      <c r="X5748" s="9"/>
    </row>
    <row r="5749" spans="6:24">
      <c r="F5749" s="6"/>
      <c r="G5749" s="46"/>
      <c r="T5749" s="6"/>
      <c r="V5749" s="47"/>
      <c r="X5749" s="9"/>
    </row>
    <row r="5750" spans="6:24">
      <c r="F5750" s="6"/>
      <c r="G5750" s="46"/>
      <c r="T5750" s="6"/>
      <c r="V5750" s="47"/>
      <c r="X5750" s="9"/>
    </row>
    <row r="5751" spans="6:24">
      <c r="F5751" s="6"/>
      <c r="G5751" s="46"/>
      <c r="T5751" s="6"/>
      <c r="V5751" s="47"/>
      <c r="X5751" s="9"/>
    </row>
    <row r="5752" spans="6:24">
      <c r="F5752" s="6"/>
      <c r="G5752" s="46"/>
      <c r="T5752" s="6"/>
      <c r="V5752" s="47"/>
      <c r="X5752" s="9"/>
    </row>
    <row r="5753" spans="6:24">
      <c r="F5753" s="6"/>
      <c r="G5753" s="46"/>
      <c r="T5753" s="6"/>
      <c r="V5753" s="47"/>
      <c r="X5753" s="9"/>
    </row>
    <row r="5754" spans="6:24">
      <c r="F5754" s="6"/>
      <c r="G5754" s="46"/>
      <c r="T5754" s="6"/>
      <c r="V5754" s="47"/>
      <c r="X5754" s="9"/>
    </row>
    <row r="5755" spans="6:24">
      <c r="F5755" s="6"/>
      <c r="G5755" s="46"/>
      <c r="T5755" s="6"/>
      <c r="V5755" s="47"/>
      <c r="X5755" s="9"/>
    </row>
    <row r="5756" spans="6:24">
      <c r="F5756" s="6"/>
      <c r="G5756" s="46"/>
      <c r="T5756" s="6"/>
      <c r="V5756" s="47"/>
      <c r="X5756" s="9"/>
    </row>
    <row r="5757" spans="6:24">
      <c r="F5757" s="6"/>
      <c r="G5757" s="46"/>
      <c r="T5757" s="6"/>
      <c r="V5757" s="47"/>
      <c r="X5757" s="9"/>
    </row>
    <row r="5758" spans="6:24">
      <c r="F5758" s="6"/>
      <c r="G5758" s="46"/>
      <c r="T5758" s="6"/>
      <c r="V5758" s="47"/>
      <c r="X5758" s="9"/>
    </row>
    <row r="5759" spans="6:24">
      <c r="F5759" s="6"/>
      <c r="G5759" s="46"/>
      <c r="M5759" s="11"/>
      <c r="T5759" s="6"/>
      <c r="V5759" s="47"/>
      <c r="X5759" s="9"/>
    </row>
    <row r="5760" spans="6:24">
      <c r="F5760" s="6"/>
      <c r="G5760" s="46"/>
      <c r="M5760" s="12"/>
      <c r="T5760" s="6"/>
      <c r="V5760" s="47"/>
      <c r="X5760" s="9"/>
    </row>
    <row r="5761" spans="6:24">
      <c r="F5761" s="6"/>
      <c r="G5761" s="46"/>
      <c r="M5761" s="13"/>
      <c r="T5761" s="6"/>
      <c r="V5761" s="47"/>
      <c r="X5761" s="9"/>
    </row>
    <row r="5762" spans="6:24">
      <c r="F5762" s="6"/>
      <c r="G5762" s="46"/>
      <c r="M5762" s="10"/>
      <c r="T5762" s="6"/>
      <c r="V5762" s="47"/>
      <c r="X5762" s="9"/>
    </row>
    <row r="5763" spans="6:24">
      <c r="F5763" s="6"/>
      <c r="G5763" s="46"/>
      <c r="M5763" s="11"/>
      <c r="T5763" s="6"/>
      <c r="V5763" s="47"/>
      <c r="X5763" s="9"/>
    </row>
    <row r="5764" spans="6:24">
      <c r="F5764" s="6"/>
      <c r="G5764" s="46"/>
      <c r="M5764" s="12"/>
      <c r="T5764" s="6"/>
      <c r="V5764" s="47"/>
      <c r="X5764" s="9"/>
    </row>
    <row r="5765" spans="6:24">
      <c r="F5765" s="6"/>
      <c r="G5765" s="46"/>
      <c r="M5765" s="14"/>
      <c r="T5765" s="6"/>
      <c r="V5765" s="47"/>
      <c r="X5765" s="9"/>
    </row>
    <row r="5766" spans="6:24">
      <c r="F5766" s="6"/>
      <c r="G5766" s="46"/>
      <c r="M5766" s="6"/>
      <c r="T5766" s="6"/>
      <c r="V5766" s="47"/>
      <c r="X5766" s="9"/>
    </row>
    <row r="5767" spans="6:24">
      <c r="F5767" s="6"/>
      <c r="G5767" s="46"/>
      <c r="M5767" s="15"/>
      <c r="T5767" s="6"/>
      <c r="V5767" s="47"/>
      <c r="X5767" s="9"/>
    </row>
    <row r="5768" spans="6:24">
      <c r="F5768" s="6"/>
      <c r="G5768" s="46"/>
      <c r="M5768" s="13"/>
      <c r="T5768" s="6"/>
      <c r="V5768" s="47"/>
      <c r="X5768" s="9"/>
    </row>
    <row r="5769" spans="6:24">
      <c r="F5769" s="6"/>
      <c r="G5769" s="46"/>
      <c r="M5769" s="13"/>
      <c r="T5769" s="6"/>
      <c r="V5769" s="47"/>
      <c r="X5769" s="9"/>
    </row>
    <row r="5770" spans="6:24">
      <c r="F5770" s="6"/>
      <c r="G5770" s="46"/>
      <c r="M5770" s="10"/>
      <c r="T5770" s="6"/>
      <c r="V5770" s="47"/>
      <c r="X5770" s="9"/>
    </row>
    <row r="5771" spans="6:24">
      <c r="F5771" s="6"/>
      <c r="G5771" s="46"/>
      <c r="M5771" s="6"/>
      <c r="T5771" s="6"/>
      <c r="V5771" s="47"/>
      <c r="X5771" s="9"/>
    </row>
    <row r="5772" spans="6:24">
      <c r="F5772" s="6"/>
      <c r="G5772" s="46"/>
      <c r="M5772" s="6"/>
      <c r="T5772" s="6"/>
      <c r="V5772" s="47"/>
      <c r="X5772" s="9"/>
    </row>
    <row r="5773" spans="6:24">
      <c r="F5773" s="6"/>
      <c r="G5773" s="46"/>
      <c r="M5773" s="6"/>
      <c r="T5773" s="6"/>
      <c r="V5773" s="47"/>
      <c r="X5773" s="9"/>
    </row>
    <row r="5774" spans="6:24">
      <c r="F5774" s="6"/>
      <c r="G5774" s="46"/>
      <c r="M5774" s="6"/>
      <c r="T5774" s="6"/>
      <c r="V5774" s="47"/>
      <c r="X5774" s="9"/>
    </row>
    <row r="5775" spans="6:24">
      <c r="F5775" s="6"/>
      <c r="G5775" s="46"/>
      <c r="M5775" s="6"/>
      <c r="T5775" s="6"/>
      <c r="V5775" s="47"/>
      <c r="X5775" s="9"/>
    </row>
    <row r="5776" spans="6:24">
      <c r="F5776" s="6"/>
      <c r="G5776" s="46"/>
      <c r="M5776" s="6"/>
      <c r="T5776" s="6"/>
      <c r="V5776" s="47"/>
      <c r="X5776" s="9"/>
    </row>
    <row r="5777" spans="6:24">
      <c r="F5777" s="6"/>
      <c r="G5777" s="46"/>
      <c r="M5777" s="6"/>
      <c r="T5777" s="6"/>
      <c r="V5777" s="47"/>
      <c r="X5777" s="9"/>
    </row>
    <row r="5778" spans="6:24">
      <c r="F5778" s="6"/>
      <c r="G5778" s="46"/>
      <c r="M5778" s="6"/>
      <c r="T5778" s="6"/>
      <c r="V5778" s="47"/>
      <c r="X5778" s="9"/>
    </row>
    <row r="5779" spans="6:24">
      <c r="F5779" s="6"/>
      <c r="G5779" s="46"/>
      <c r="M5779" s="6"/>
      <c r="T5779" s="6"/>
      <c r="V5779" s="47"/>
      <c r="X5779" s="9"/>
    </row>
    <row r="5780" spans="6:24">
      <c r="F5780" s="6"/>
      <c r="G5780" s="46"/>
      <c r="M5780" s="6"/>
      <c r="T5780" s="6"/>
      <c r="V5780" s="47"/>
      <c r="X5780" s="9"/>
    </row>
    <row r="5781" spans="6:24">
      <c r="F5781" s="6"/>
      <c r="G5781" s="46"/>
      <c r="M5781" s="6"/>
      <c r="T5781" s="6"/>
      <c r="V5781" s="47"/>
      <c r="X5781" s="9"/>
    </row>
    <row r="5782" spans="6:24">
      <c r="F5782" s="6"/>
      <c r="G5782" s="46"/>
      <c r="M5782" s="6"/>
      <c r="T5782" s="6"/>
      <c r="V5782" s="47"/>
      <c r="X5782" s="9"/>
    </row>
    <row r="5783" spans="6:24">
      <c r="F5783" s="6"/>
      <c r="G5783" s="46"/>
      <c r="M5783" s="6"/>
      <c r="T5783" s="6"/>
      <c r="V5783" s="47"/>
      <c r="X5783" s="9"/>
    </row>
    <row r="5784" spans="6:24">
      <c r="F5784" s="6"/>
      <c r="G5784" s="46"/>
      <c r="M5784" s="6"/>
      <c r="T5784" s="6"/>
      <c r="V5784" s="47"/>
      <c r="X5784" s="9"/>
    </row>
    <row r="5785" spans="6:24">
      <c r="F5785" s="6"/>
      <c r="G5785" s="46"/>
      <c r="M5785" s="6"/>
      <c r="T5785" s="6"/>
      <c r="V5785" s="47"/>
      <c r="X5785" s="9"/>
    </row>
    <row r="5786" spans="6:24">
      <c r="F5786" s="6"/>
      <c r="G5786" s="46"/>
      <c r="M5786" s="6"/>
      <c r="T5786" s="6"/>
      <c r="V5786" s="47"/>
      <c r="X5786" s="9"/>
    </row>
    <row r="5787" spans="6:24">
      <c r="F5787" s="6"/>
      <c r="G5787" s="46"/>
      <c r="M5787" s="6"/>
      <c r="T5787" s="6"/>
      <c r="V5787" s="47"/>
      <c r="X5787" s="9"/>
    </row>
    <row r="5788" spans="6:24">
      <c r="F5788" s="6"/>
      <c r="G5788" s="46"/>
      <c r="T5788" s="6"/>
      <c r="V5788" s="47"/>
      <c r="X5788" s="9"/>
    </row>
    <row r="5789" spans="6:24">
      <c r="F5789" s="6"/>
      <c r="G5789" s="46"/>
      <c r="M5789" s="6"/>
      <c r="T5789" s="6"/>
      <c r="V5789" s="47"/>
      <c r="X5789" s="9"/>
    </row>
    <row r="5790" spans="6:24">
      <c r="F5790" s="6"/>
      <c r="G5790" s="46"/>
      <c r="T5790" s="6"/>
      <c r="V5790" s="47"/>
      <c r="X5790" s="9"/>
    </row>
    <row r="5791" spans="6:24">
      <c r="F5791" s="6"/>
      <c r="G5791" s="46"/>
      <c r="M5791" s="6"/>
      <c r="T5791" s="6"/>
      <c r="V5791" s="47"/>
      <c r="X5791" s="9"/>
    </row>
    <row r="5792" spans="6:24">
      <c r="F5792" s="6"/>
      <c r="G5792" s="46"/>
      <c r="M5792" s="6"/>
      <c r="T5792" s="6"/>
      <c r="V5792" s="47"/>
      <c r="X5792" s="9"/>
    </row>
    <row r="5793" spans="6:24">
      <c r="F5793" s="6"/>
      <c r="G5793" s="46"/>
      <c r="M5793" s="6"/>
      <c r="T5793" s="6"/>
      <c r="V5793" s="47"/>
      <c r="X5793" s="9"/>
    </row>
    <row r="5794" spans="6:24">
      <c r="F5794" s="6"/>
      <c r="G5794" s="46"/>
      <c r="M5794" s="6"/>
      <c r="T5794" s="6"/>
      <c r="V5794" s="47"/>
      <c r="X5794" s="9"/>
    </row>
    <row r="5795" spans="6:24">
      <c r="F5795" s="6"/>
      <c r="G5795" s="46"/>
      <c r="M5795" s="6"/>
      <c r="T5795" s="6"/>
      <c r="V5795" s="47"/>
      <c r="X5795" s="9"/>
    </row>
    <row r="5796" spans="6:24">
      <c r="F5796" s="6"/>
      <c r="G5796" s="46"/>
      <c r="M5796" s="6"/>
      <c r="T5796" s="6"/>
      <c r="V5796" s="47"/>
      <c r="X5796" s="9"/>
    </row>
    <row r="5797" spans="6:24">
      <c r="F5797" s="6"/>
      <c r="G5797" s="46"/>
      <c r="M5797" s="6"/>
      <c r="T5797" s="6"/>
      <c r="V5797" s="47"/>
      <c r="X5797" s="9"/>
    </row>
    <row r="5798" spans="6:24">
      <c r="F5798" s="6"/>
      <c r="G5798" s="46"/>
      <c r="M5798" s="6"/>
      <c r="T5798" s="6"/>
      <c r="V5798" s="47"/>
      <c r="X5798" s="9"/>
    </row>
    <row r="5799" spans="6:24">
      <c r="F5799" s="6"/>
      <c r="G5799" s="46"/>
      <c r="M5799" s="6"/>
      <c r="T5799" s="6"/>
      <c r="V5799" s="47"/>
      <c r="X5799" s="9"/>
    </row>
    <row r="5800" spans="6:24">
      <c r="F5800" s="6"/>
      <c r="G5800" s="46"/>
      <c r="M5800" s="6"/>
      <c r="T5800" s="6"/>
      <c r="V5800" s="47"/>
      <c r="X5800" s="9"/>
    </row>
    <row r="5801" spans="6:24">
      <c r="F5801" s="6"/>
      <c r="G5801" s="46"/>
      <c r="M5801" s="6"/>
      <c r="T5801" s="6"/>
      <c r="V5801" s="47"/>
      <c r="X5801" s="9"/>
    </row>
    <row r="5802" spans="6:24">
      <c r="F5802" s="6"/>
      <c r="G5802" s="46"/>
      <c r="M5802" s="6"/>
      <c r="T5802" s="6"/>
      <c r="V5802" s="47"/>
      <c r="X5802" s="9"/>
    </row>
    <row r="5803" spans="6:24">
      <c r="F5803" s="6"/>
      <c r="G5803" s="46"/>
      <c r="M5803" s="6"/>
      <c r="T5803" s="6"/>
      <c r="V5803" s="47"/>
      <c r="X5803" s="9"/>
    </row>
    <row r="5804" spans="6:24">
      <c r="F5804" s="6"/>
      <c r="G5804" s="46"/>
      <c r="T5804" s="6"/>
      <c r="V5804" s="47"/>
      <c r="X5804" s="9"/>
    </row>
    <row r="5805" spans="6:24">
      <c r="F5805" s="6"/>
      <c r="G5805" s="46"/>
      <c r="M5805" s="6"/>
      <c r="T5805" s="6"/>
      <c r="V5805" s="47"/>
      <c r="X5805" s="9"/>
    </row>
    <row r="5806" spans="6:24">
      <c r="F5806" s="6"/>
      <c r="G5806" s="46"/>
      <c r="T5806" s="6"/>
      <c r="V5806" s="47"/>
      <c r="X5806" s="9"/>
    </row>
    <row r="5807" spans="6:24">
      <c r="F5807" s="6"/>
      <c r="G5807" s="46"/>
      <c r="M5807" s="6"/>
      <c r="T5807" s="6"/>
      <c r="V5807" s="47"/>
      <c r="X5807" s="9"/>
    </row>
    <row r="5808" spans="6:24">
      <c r="F5808" s="6"/>
      <c r="G5808" s="46"/>
      <c r="M5808" s="6"/>
      <c r="T5808" s="6"/>
      <c r="V5808" s="47"/>
      <c r="X5808" s="9"/>
    </row>
    <row r="5809" spans="6:24">
      <c r="F5809" s="6"/>
      <c r="G5809" s="46"/>
      <c r="M5809" s="6"/>
      <c r="T5809" s="6"/>
      <c r="V5809" s="47"/>
      <c r="X5809" s="9"/>
    </row>
    <row r="5810" spans="6:24">
      <c r="F5810" s="6"/>
      <c r="G5810" s="46"/>
      <c r="M5810" s="6"/>
      <c r="T5810" s="6"/>
      <c r="V5810" s="47"/>
      <c r="X5810" s="9"/>
    </row>
    <row r="5811" spans="6:24">
      <c r="F5811" s="6"/>
      <c r="G5811" s="46"/>
      <c r="M5811" s="6"/>
      <c r="T5811" s="6"/>
      <c r="V5811" s="47"/>
      <c r="X5811" s="9"/>
    </row>
    <row r="5812" spans="6:24">
      <c r="F5812" s="6"/>
      <c r="G5812" s="46"/>
      <c r="M5812" s="6"/>
      <c r="T5812" s="6"/>
      <c r="V5812" s="47"/>
      <c r="X5812" s="9"/>
    </row>
    <row r="5813" spans="6:24">
      <c r="F5813" s="6"/>
      <c r="G5813" s="46"/>
      <c r="M5813" s="6"/>
      <c r="T5813" s="6"/>
      <c r="V5813" s="47"/>
      <c r="X5813" s="9"/>
    </row>
    <row r="5814" spans="6:24">
      <c r="F5814" s="6"/>
      <c r="G5814" s="46"/>
      <c r="M5814" s="6"/>
      <c r="T5814" s="6"/>
      <c r="V5814" s="47"/>
      <c r="X5814" s="9"/>
    </row>
    <row r="5815" spans="6:24">
      <c r="F5815" s="6"/>
      <c r="G5815" s="46"/>
      <c r="T5815" s="6"/>
      <c r="V5815" s="47"/>
      <c r="X5815" s="9"/>
    </row>
    <row r="5816" spans="6:24">
      <c r="F5816" s="6"/>
      <c r="G5816" s="46"/>
      <c r="M5816" s="6"/>
      <c r="T5816" s="6"/>
      <c r="V5816" s="47"/>
      <c r="X5816" s="9"/>
    </row>
    <row r="5817" spans="6:24">
      <c r="F5817" s="6"/>
      <c r="G5817" s="46"/>
      <c r="M5817" s="6"/>
      <c r="T5817" s="6"/>
      <c r="V5817" s="47"/>
      <c r="X5817" s="9"/>
    </row>
    <row r="5818" spans="6:24">
      <c r="F5818" s="6"/>
      <c r="G5818" s="46"/>
      <c r="M5818" s="6"/>
      <c r="T5818" s="6"/>
      <c r="V5818" s="47"/>
      <c r="X5818" s="9"/>
    </row>
    <row r="5819" spans="6:24">
      <c r="F5819" s="6"/>
      <c r="G5819" s="46"/>
      <c r="M5819" s="6"/>
      <c r="T5819" s="6"/>
      <c r="V5819" s="47"/>
      <c r="X5819" s="9"/>
    </row>
    <row r="5820" spans="6:24">
      <c r="F5820" s="6"/>
      <c r="G5820" s="46"/>
      <c r="M5820" s="6"/>
      <c r="T5820" s="6"/>
      <c r="V5820" s="47"/>
      <c r="X5820" s="9"/>
    </row>
    <row r="5821" spans="6:24">
      <c r="F5821" s="6"/>
      <c r="G5821" s="46"/>
      <c r="M5821" s="6"/>
      <c r="T5821" s="6"/>
      <c r="V5821" s="47"/>
      <c r="X5821" s="9"/>
    </row>
    <row r="5822" spans="6:24">
      <c r="F5822" s="6"/>
      <c r="G5822" s="46"/>
      <c r="M5822" s="6"/>
      <c r="T5822" s="6"/>
      <c r="V5822" s="47"/>
      <c r="X5822" s="9"/>
    </row>
    <row r="5823" spans="6:24">
      <c r="F5823" s="6"/>
      <c r="G5823" s="46"/>
      <c r="M5823" s="6"/>
      <c r="T5823" s="6"/>
      <c r="V5823" s="47"/>
      <c r="X5823" s="9"/>
    </row>
    <row r="5824" spans="6:24">
      <c r="F5824" s="6"/>
      <c r="G5824" s="46"/>
      <c r="M5824" s="6"/>
      <c r="T5824" s="6"/>
      <c r="V5824" s="47"/>
      <c r="X5824" s="9"/>
    </row>
    <row r="5825" spans="6:24">
      <c r="F5825" s="6"/>
      <c r="G5825" s="46"/>
      <c r="M5825" s="6"/>
      <c r="T5825" s="6"/>
      <c r="V5825" s="47"/>
      <c r="X5825" s="9"/>
    </row>
    <row r="5826" spans="6:24">
      <c r="F5826" s="6"/>
      <c r="G5826" s="46"/>
      <c r="M5826" s="6"/>
      <c r="T5826" s="6"/>
      <c r="V5826" s="47"/>
      <c r="X5826" s="9"/>
    </row>
    <row r="5827" spans="6:24">
      <c r="F5827" s="6"/>
      <c r="G5827" s="46"/>
      <c r="M5827" s="6"/>
      <c r="T5827" s="6"/>
      <c r="V5827" s="47"/>
      <c r="X5827" s="9"/>
    </row>
    <row r="5828" spans="6:24">
      <c r="F5828" s="6"/>
      <c r="G5828" s="46"/>
      <c r="M5828" s="6"/>
      <c r="T5828" s="6"/>
      <c r="V5828" s="47"/>
      <c r="X5828" s="9"/>
    </row>
    <row r="5829" spans="6:24">
      <c r="F5829" s="6"/>
      <c r="G5829" s="46"/>
      <c r="M5829" s="6"/>
      <c r="T5829" s="6"/>
      <c r="V5829" s="47"/>
      <c r="X5829" s="9"/>
    </row>
    <row r="5830" spans="6:24">
      <c r="F5830" s="6"/>
      <c r="G5830" s="46"/>
      <c r="M5830" s="6"/>
      <c r="T5830" s="6"/>
      <c r="V5830" s="47"/>
      <c r="X5830" s="9"/>
    </row>
    <row r="5831" spans="6:24">
      <c r="F5831" s="6"/>
      <c r="G5831" s="46"/>
      <c r="M5831" s="6"/>
      <c r="T5831" s="6"/>
      <c r="V5831" s="47"/>
      <c r="X5831" s="9"/>
    </row>
    <row r="5832" spans="6:24">
      <c r="F5832" s="6"/>
      <c r="G5832" s="46"/>
      <c r="M5832" s="6"/>
      <c r="T5832" s="6"/>
      <c r="V5832" s="47"/>
      <c r="X5832" s="9"/>
    </row>
    <row r="5833" spans="6:24">
      <c r="F5833" s="6"/>
      <c r="G5833" s="46"/>
      <c r="M5833" s="6"/>
      <c r="T5833" s="6"/>
      <c r="V5833" s="47"/>
      <c r="X5833" s="9"/>
    </row>
    <row r="5834" spans="6:24">
      <c r="F5834" s="6"/>
      <c r="G5834" s="46"/>
      <c r="M5834" s="6"/>
      <c r="T5834" s="6"/>
      <c r="V5834" s="47"/>
      <c r="X5834" s="9"/>
    </row>
    <row r="5835" spans="6:24">
      <c r="F5835" s="6"/>
      <c r="G5835" s="46"/>
      <c r="M5835" s="6"/>
      <c r="T5835" s="6"/>
      <c r="V5835" s="47"/>
      <c r="X5835" s="9"/>
    </row>
    <row r="5836" spans="6:24">
      <c r="F5836" s="6"/>
      <c r="G5836" s="46"/>
      <c r="M5836" s="6"/>
      <c r="T5836" s="6"/>
      <c r="V5836" s="47"/>
      <c r="X5836" s="9"/>
    </row>
    <row r="5837" spans="6:24">
      <c r="F5837" s="6"/>
      <c r="G5837" s="46"/>
      <c r="M5837" s="6"/>
      <c r="T5837" s="6"/>
      <c r="V5837" s="47"/>
      <c r="X5837" s="9"/>
    </row>
    <row r="5838" spans="6:24">
      <c r="F5838" s="6"/>
      <c r="G5838" s="46"/>
      <c r="T5838" s="6"/>
      <c r="V5838" s="47"/>
      <c r="X5838" s="9"/>
    </row>
    <row r="5839" spans="6:24">
      <c r="F5839" s="6"/>
      <c r="G5839" s="46"/>
      <c r="T5839" s="6"/>
      <c r="V5839" s="47"/>
      <c r="X5839" s="9"/>
    </row>
    <row r="5840" spans="6:24">
      <c r="F5840" s="6"/>
      <c r="G5840" s="46"/>
      <c r="T5840" s="6"/>
      <c r="V5840" s="47"/>
      <c r="X5840" s="9"/>
    </row>
    <row r="5841" spans="6:24">
      <c r="F5841" s="6"/>
      <c r="G5841" s="46"/>
      <c r="T5841" s="6"/>
      <c r="V5841" s="47"/>
      <c r="X5841" s="9"/>
    </row>
    <row r="5842" spans="6:24">
      <c r="F5842" s="6"/>
      <c r="G5842" s="46"/>
      <c r="T5842" s="6"/>
      <c r="V5842" s="47"/>
      <c r="X5842" s="9"/>
    </row>
    <row r="5843" spans="6:24">
      <c r="F5843" s="6"/>
      <c r="G5843" s="46"/>
      <c r="T5843" s="6"/>
      <c r="V5843" s="47"/>
      <c r="X5843" s="9"/>
    </row>
    <row r="5844" spans="6:24">
      <c r="F5844" s="6"/>
      <c r="G5844" s="46"/>
      <c r="T5844" s="6"/>
      <c r="V5844" s="47"/>
      <c r="X5844" s="9"/>
    </row>
    <row r="5845" spans="6:24">
      <c r="F5845" s="6"/>
      <c r="G5845" s="46"/>
      <c r="T5845" s="6"/>
      <c r="V5845" s="47"/>
      <c r="X5845" s="9"/>
    </row>
    <row r="5846" spans="6:24">
      <c r="F5846" s="6"/>
      <c r="G5846" s="46"/>
      <c r="T5846" s="6"/>
      <c r="V5846" s="47"/>
      <c r="X5846" s="9"/>
    </row>
    <row r="5847" spans="6:24">
      <c r="F5847" s="6"/>
      <c r="G5847" s="46"/>
      <c r="T5847" s="6"/>
      <c r="V5847" s="47"/>
      <c r="X5847" s="9"/>
    </row>
    <row r="5848" spans="6:24">
      <c r="F5848" s="6"/>
      <c r="G5848" s="46"/>
      <c r="T5848" s="6"/>
      <c r="V5848" s="47"/>
      <c r="X5848" s="9"/>
    </row>
    <row r="5849" spans="6:24">
      <c r="F5849" s="6"/>
      <c r="G5849" s="46"/>
      <c r="T5849" s="6"/>
      <c r="V5849" s="47"/>
      <c r="X5849" s="9"/>
    </row>
    <row r="5850" spans="6:24">
      <c r="F5850" s="6"/>
      <c r="G5850" s="46"/>
      <c r="T5850" s="6"/>
      <c r="V5850" s="47"/>
      <c r="X5850" s="9"/>
    </row>
    <row r="5851" spans="6:24">
      <c r="F5851" s="6"/>
      <c r="G5851" s="46"/>
      <c r="T5851" s="6"/>
      <c r="V5851" s="47"/>
      <c r="X5851" s="9"/>
    </row>
    <row r="5852" spans="6:24">
      <c r="F5852" s="6"/>
      <c r="G5852" s="46"/>
      <c r="T5852" s="6"/>
      <c r="V5852" s="47"/>
      <c r="X5852" s="9"/>
    </row>
    <row r="5853" spans="6:24">
      <c r="F5853" s="6"/>
      <c r="G5853" s="46"/>
      <c r="T5853" s="6"/>
      <c r="V5853" s="47"/>
      <c r="X5853" s="9"/>
    </row>
    <row r="5854" spans="6:24">
      <c r="F5854" s="6"/>
      <c r="G5854" s="46"/>
      <c r="T5854" s="6"/>
      <c r="V5854" s="47"/>
      <c r="X5854" s="9"/>
    </row>
    <row r="5855" spans="6:24">
      <c r="F5855" s="6"/>
      <c r="G5855" s="46"/>
      <c r="T5855" s="6"/>
      <c r="V5855" s="47"/>
      <c r="X5855" s="9"/>
    </row>
    <row r="5856" spans="6:24">
      <c r="F5856" s="6"/>
      <c r="G5856" s="46"/>
      <c r="T5856" s="6"/>
      <c r="V5856" s="47"/>
      <c r="X5856" s="9"/>
    </row>
    <row r="5857" spans="6:24">
      <c r="F5857" s="6"/>
      <c r="G5857" s="46"/>
      <c r="T5857" s="6"/>
      <c r="V5857" s="47"/>
      <c r="X5857" s="9"/>
    </row>
    <row r="5858" spans="6:24">
      <c r="F5858" s="6"/>
      <c r="G5858" s="46"/>
      <c r="M5858" s="11"/>
      <c r="T5858" s="6"/>
      <c r="V5858" s="47"/>
      <c r="X5858" s="9"/>
    </row>
    <row r="5859" spans="6:24">
      <c r="F5859" s="6"/>
      <c r="G5859" s="46"/>
      <c r="M5859" s="12"/>
      <c r="T5859" s="6"/>
      <c r="V5859" s="47"/>
      <c r="X5859" s="9"/>
    </row>
    <row r="5860" spans="6:24">
      <c r="F5860" s="6"/>
      <c r="G5860" s="46"/>
      <c r="M5860" s="13"/>
      <c r="T5860" s="6"/>
      <c r="V5860" s="47"/>
      <c r="X5860" s="9"/>
    </row>
    <row r="5861" spans="6:24">
      <c r="F5861" s="6"/>
      <c r="G5861" s="46"/>
      <c r="M5861" s="10"/>
      <c r="T5861" s="6"/>
      <c r="V5861" s="47"/>
      <c r="X5861" s="9"/>
    </row>
    <row r="5862" spans="6:24">
      <c r="F5862" s="6"/>
      <c r="G5862" s="46"/>
      <c r="M5862" s="11"/>
      <c r="T5862" s="6"/>
      <c r="V5862" s="47"/>
      <c r="X5862" s="9"/>
    </row>
    <row r="5863" spans="6:24">
      <c r="F5863" s="6"/>
      <c r="G5863" s="46"/>
      <c r="M5863" s="12"/>
      <c r="T5863" s="6"/>
      <c r="V5863" s="47"/>
      <c r="X5863" s="9"/>
    </row>
    <row r="5864" spans="6:24">
      <c r="F5864" s="6"/>
      <c r="G5864" s="46"/>
      <c r="M5864" s="14"/>
      <c r="T5864" s="6"/>
      <c r="V5864" s="47"/>
      <c r="X5864" s="9"/>
    </row>
    <row r="5865" spans="6:24">
      <c r="F5865" s="6"/>
      <c r="G5865" s="46"/>
      <c r="M5865" s="6"/>
      <c r="T5865" s="6"/>
      <c r="V5865" s="47"/>
      <c r="X5865" s="9"/>
    </row>
    <row r="5866" spans="6:24">
      <c r="F5866" s="6"/>
      <c r="G5866" s="46"/>
      <c r="M5866" s="15"/>
      <c r="T5866" s="6"/>
      <c r="V5866" s="47"/>
      <c r="X5866" s="9"/>
    </row>
    <row r="5867" spans="6:24">
      <c r="F5867" s="6"/>
      <c r="G5867" s="46"/>
      <c r="M5867" s="13"/>
      <c r="T5867" s="6"/>
      <c r="V5867" s="47"/>
      <c r="X5867" s="9"/>
    </row>
    <row r="5868" spans="6:24">
      <c r="F5868" s="6"/>
      <c r="G5868" s="46"/>
      <c r="M5868" s="13"/>
      <c r="T5868" s="6"/>
      <c r="V5868" s="47"/>
      <c r="X5868" s="9"/>
    </row>
    <row r="5869" spans="6:24">
      <c r="F5869" s="6"/>
      <c r="G5869" s="46"/>
      <c r="M5869" s="10"/>
      <c r="T5869" s="6"/>
      <c r="V5869" s="47"/>
      <c r="X5869" s="9"/>
    </row>
    <row r="5870" spans="6:24">
      <c r="F5870" s="6"/>
      <c r="G5870" s="46"/>
      <c r="M5870" s="6"/>
      <c r="T5870" s="6"/>
      <c r="V5870" s="47"/>
      <c r="X5870" s="9"/>
    </row>
    <row r="5871" spans="6:24">
      <c r="F5871" s="6"/>
      <c r="G5871" s="46"/>
      <c r="M5871" s="6"/>
      <c r="T5871" s="6"/>
      <c r="V5871" s="47"/>
      <c r="X5871" s="9"/>
    </row>
    <row r="5872" spans="6:24">
      <c r="F5872" s="6"/>
      <c r="G5872" s="46"/>
      <c r="M5872" s="6"/>
      <c r="T5872" s="6"/>
      <c r="V5872" s="47"/>
      <c r="X5872" s="9"/>
    </row>
    <row r="5873" spans="6:24">
      <c r="F5873" s="6"/>
      <c r="G5873" s="46"/>
      <c r="M5873" s="6"/>
      <c r="T5873" s="6"/>
      <c r="V5873" s="47"/>
      <c r="X5873" s="9"/>
    </row>
    <row r="5874" spans="6:24">
      <c r="F5874" s="6"/>
      <c r="G5874" s="46"/>
      <c r="M5874" s="6"/>
      <c r="T5874" s="6"/>
      <c r="V5874" s="47"/>
      <c r="X5874" s="9"/>
    </row>
    <row r="5875" spans="6:24">
      <c r="F5875" s="6"/>
      <c r="G5875" s="46"/>
      <c r="M5875" s="6"/>
      <c r="T5875" s="6"/>
      <c r="V5875" s="47"/>
      <c r="X5875" s="9"/>
    </row>
    <row r="5876" spans="6:24">
      <c r="F5876" s="6"/>
      <c r="G5876" s="46"/>
      <c r="M5876" s="6"/>
      <c r="T5876" s="6"/>
      <c r="V5876" s="47"/>
      <c r="X5876" s="9"/>
    </row>
    <row r="5877" spans="6:24">
      <c r="F5877" s="6"/>
      <c r="G5877" s="46"/>
      <c r="M5877" s="6"/>
      <c r="T5877" s="6"/>
      <c r="V5877" s="47"/>
      <c r="X5877" s="9"/>
    </row>
    <row r="5878" spans="6:24">
      <c r="F5878" s="6"/>
      <c r="G5878" s="46"/>
      <c r="M5878" s="6"/>
      <c r="T5878" s="6"/>
      <c r="V5878" s="47"/>
      <c r="X5878" s="9"/>
    </row>
    <row r="5879" spans="6:24">
      <c r="F5879" s="6"/>
      <c r="G5879" s="46"/>
      <c r="M5879" s="6"/>
      <c r="T5879" s="6"/>
      <c r="V5879" s="47"/>
      <c r="X5879" s="9"/>
    </row>
    <row r="5880" spans="6:24">
      <c r="F5880" s="6"/>
      <c r="G5880" s="46"/>
      <c r="M5880" s="6"/>
      <c r="T5880" s="6"/>
      <c r="V5880" s="47"/>
      <c r="X5880" s="9"/>
    </row>
    <row r="5881" spans="6:24">
      <c r="F5881" s="6"/>
      <c r="G5881" s="46"/>
      <c r="M5881" s="6"/>
      <c r="T5881" s="6"/>
      <c r="V5881" s="47"/>
      <c r="X5881" s="9"/>
    </row>
    <row r="5882" spans="6:24">
      <c r="F5882" s="6"/>
      <c r="G5882" s="46"/>
      <c r="M5882" s="6"/>
      <c r="T5882" s="6"/>
      <c r="V5882" s="47"/>
      <c r="X5882" s="9"/>
    </row>
    <row r="5883" spans="6:24">
      <c r="F5883" s="6"/>
      <c r="G5883" s="46"/>
      <c r="M5883" s="6"/>
      <c r="T5883" s="6"/>
      <c r="V5883" s="47"/>
      <c r="X5883" s="9"/>
    </row>
    <row r="5884" spans="6:24">
      <c r="F5884" s="6"/>
      <c r="G5884" s="46"/>
      <c r="M5884" s="6"/>
      <c r="T5884" s="6"/>
      <c r="V5884" s="47"/>
      <c r="X5884" s="9"/>
    </row>
    <row r="5885" spans="6:24">
      <c r="F5885" s="6"/>
      <c r="G5885" s="46"/>
      <c r="M5885" s="6"/>
      <c r="T5885" s="6"/>
      <c r="V5885" s="47"/>
      <c r="X5885" s="9"/>
    </row>
    <row r="5886" spans="6:24">
      <c r="F5886" s="6"/>
      <c r="G5886" s="46"/>
      <c r="M5886" s="6"/>
      <c r="T5886" s="6"/>
      <c r="V5886" s="47"/>
      <c r="X5886" s="9"/>
    </row>
    <row r="5887" spans="6:24">
      <c r="F5887" s="6"/>
      <c r="G5887" s="46"/>
      <c r="T5887" s="6"/>
      <c r="V5887" s="47"/>
      <c r="X5887" s="9"/>
    </row>
    <row r="5888" spans="6:24">
      <c r="F5888" s="6"/>
      <c r="G5888" s="46"/>
      <c r="M5888" s="6"/>
      <c r="T5888" s="6"/>
      <c r="V5888" s="47"/>
      <c r="X5888" s="9"/>
    </row>
    <row r="5889" spans="6:24">
      <c r="F5889" s="6"/>
      <c r="G5889" s="46"/>
      <c r="T5889" s="6"/>
      <c r="V5889" s="47"/>
      <c r="X5889" s="9"/>
    </row>
    <row r="5890" spans="6:24">
      <c r="F5890" s="6"/>
      <c r="G5890" s="46"/>
      <c r="M5890" s="6"/>
      <c r="T5890" s="6"/>
      <c r="V5890" s="47"/>
      <c r="X5890" s="9"/>
    </row>
    <row r="5891" spans="6:24">
      <c r="F5891" s="6"/>
      <c r="G5891" s="46"/>
      <c r="M5891" s="6"/>
      <c r="T5891" s="6"/>
      <c r="V5891" s="47"/>
      <c r="X5891" s="9"/>
    </row>
    <row r="5892" spans="6:24">
      <c r="F5892" s="6"/>
      <c r="G5892" s="46"/>
      <c r="M5892" s="6"/>
      <c r="T5892" s="6"/>
      <c r="V5892" s="47"/>
      <c r="X5892" s="9"/>
    </row>
    <row r="5893" spans="6:24">
      <c r="F5893" s="6"/>
      <c r="G5893" s="46"/>
      <c r="M5893" s="6"/>
      <c r="T5893" s="6"/>
      <c r="V5893" s="47"/>
      <c r="X5893" s="9"/>
    </row>
    <row r="5894" spans="6:24">
      <c r="F5894" s="6"/>
      <c r="G5894" s="46"/>
      <c r="M5894" s="6"/>
      <c r="T5894" s="6"/>
      <c r="V5894" s="47"/>
      <c r="X5894" s="9"/>
    </row>
    <row r="5895" spans="6:24">
      <c r="F5895" s="6"/>
      <c r="G5895" s="46"/>
      <c r="M5895" s="6"/>
      <c r="T5895" s="6"/>
      <c r="V5895" s="47"/>
      <c r="X5895" s="9"/>
    </row>
    <row r="5896" spans="6:24">
      <c r="F5896" s="6"/>
      <c r="G5896" s="46"/>
      <c r="M5896" s="6"/>
      <c r="T5896" s="6"/>
      <c r="V5896" s="47"/>
      <c r="X5896" s="9"/>
    </row>
    <row r="5897" spans="6:24">
      <c r="F5897" s="6"/>
      <c r="G5897" s="46"/>
      <c r="M5897" s="6"/>
      <c r="T5897" s="6"/>
      <c r="V5897" s="47"/>
      <c r="X5897" s="9"/>
    </row>
    <row r="5898" spans="6:24">
      <c r="F5898" s="6"/>
      <c r="G5898" s="46"/>
      <c r="M5898" s="6"/>
      <c r="T5898" s="6"/>
      <c r="V5898" s="47"/>
      <c r="X5898" s="9"/>
    </row>
    <row r="5899" spans="6:24">
      <c r="F5899" s="6"/>
      <c r="G5899" s="46"/>
      <c r="M5899" s="6"/>
      <c r="T5899" s="6"/>
      <c r="V5899" s="47"/>
      <c r="X5899" s="9"/>
    </row>
    <row r="5900" spans="6:24">
      <c r="F5900" s="6"/>
      <c r="G5900" s="46"/>
      <c r="M5900" s="6"/>
      <c r="T5900" s="6"/>
      <c r="V5900" s="47"/>
      <c r="X5900" s="9"/>
    </row>
    <row r="5901" spans="6:24">
      <c r="F5901" s="6"/>
      <c r="G5901" s="46"/>
      <c r="M5901" s="6"/>
      <c r="T5901" s="6"/>
      <c r="V5901" s="47"/>
      <c r="X5901" s="9"/>
    </row>
    <row r="5902" spans="6:24">
      <c r="F5902" s="6"/>
      <c r="G5902" s="46"/>
      <c r="M5902" s="6"/>
      <c r="T5902" s="6"/>
      <c r="V5902" s="47"/>
      <c r="X5902" s="9"/>
    </row>
    <row r="5903" spans="6:24">
      <c r="F5903" s="6"/>
      <c r="G5903" s="46"/>
      <c r="T5903" s="6"/>
      <c r="V5903" s="47"/>
      <c r="X5903" s="9"/>
    </row>
    <row r="5904" spans="6:24">
      <c r="F5904" s="6"/>
      <c r="G5904" s="46"/>
      <c r="M5904" s="6"/>
      <c r="T5904" s="6"/>
      <c r="V5904" s="47"/>
      <c r="X5904" s="9"/>
    </row>
    <row r="5905" spans="6:24">
      <c r="F5905" s="6"/>
      <c r="G5905" s="46"/>
      <c r="T5905" s="6"/>
      <c r="V5905" s="47"/>
      <c r="X5905" s="9"/>
    </row>
    <row r="5906" spans="6:24">
      <c r="F5906" s="6"/>
      <c r="G5906" s="46"/>
      <c r="M5906" s="6"/>
      <c r="T5906" s="6"/>
      <c r="V5906" s="47"/>
      <c r="X5906" s="9"/>
    </row>
    <row r="5907" spans="6:24">
      <c r="F5907" s="6"/>
      <c r="G5907" s="46"/>
      <c r="M5907" s="6"/>
      <c r="T5907" s="6"/>
      <c r="V5907" s="47"/>
      <c r="X5907" s="9"/>
    </row>
    <row r="5908" spans="6:24">
      <c r="F5908" s="6"/>
      <c r="G5908" s="46"/>
      <c r="M5908" s="6"/>
      <c r="T5908" s="6"/>
      <c r="V5908" s="47"/>
      <c r="X5908" s="9"/>
    </row>
    <row r="5909" spans="6:24">
      <c r="F5909" s="6"/>
      <c r="G5909" s="46"/>
      <c r="M5909" s="6"/>
      <c r="T5909" s="6"/>
      <c r="V5909" s="47"/>
      <c r="X5909" s="9"/>
    </row>
    <row r="5910" spans="6:24">
      <c r="F5910" s="6"/>
      <c r="G5910" s="46"/>
      <c r="M5910" s="6"/>
      <c r="T5910" s="6"/>
      <c r="V5910" s="47"/>
      <c r="X5910" s="9"/>
    </row>
    <row r="5911" spans="6:24">
      <c r="F5911" s="6"/>
      <c r="G5911" s="46"/>
      <c r="M5911" s="6"/>
      <c r="T5911" s="6"/>
      <c r="V5911" s="47"/>
      <c r="X5911" s="9"/>
    </row>
    <row r="5912" spans="6:24">
      <c r="F5912" s="6"/>
      <c r="G5912" s="46"/>
      <c r="M5912" s="6"/>
      <c r="T5912" s="6"/>
      <c r="V5912" s="47"/>
      <c r="X5912" s="9"/>
    </row>
    <row r="5913" spans="6:24">
      <c r="F5913" s="6"/>
      <c r="G5913" s="46"/>
      <c r="M5913" s="6"/>
      <c r="T5913" s="6"/>
      <c r="V5913" s="47"/>
      <c r="X5913" s="9"/>
    </row>
    <row r="5914" spans="6:24">
      <c r="F5914" s="6"/>
      <c r="G5914" s="46"/>
      <c r="T5914" s="6"/>
      <c r="V5914" s="47"/>
      <c r="X5914" s="9"/>
    </row>
    <row r="5915" spans="6:24">
      <c r="F5915" s="6"/>
      <c r="G5915" s="46"/>
      <c r="M5915" s="6"/>
      <c r="T5915" s="6"/>
      <c r="V5915" s="47"/>
      <c r="X5915" s="9"/>
    </row>
    <row r="5916" spans="6:24">
      <c r="F5916" s="6"/>
      <c r="G5916" s="46"/>
      <c r="M5916" s="6"/>
      <c r="T5916" s="6"/>
      <c r="V5916" s="47"/>
      <c r="X5916" s="9"/>
    </row>
    <row r="5917" spans="6:24">
      <c r="F5917" s="6"/>
      <c r="G5917" s="46"/>
      <c r="M5917" s="6"/>
      <c r="T5917" s="6"/>
      <c r="V5917" s="47"/>
      <c r="X5917" s="9"/>
    </row>
    <row r="5918" spans="6:24">
      <c r="F5918" s="6"/>
      <c r="G5918" s="46"/>
      <c r="M5918" s="6"/>
      <c r="T5918" s="6"/>
      <c r="V5918" s="47"/>
      <c r="X5918" s="9"/>
    </row>
    <row r="5919" spans="6:24">
      <c r="F5919" s="6"/>
      <c r="G5919" s="46"/>
      <c r="M5919" s="6"/>
      <c r="T5919" s="6"/>
      <c r="V5919" s="47"/>
      <c r="X5919" s="9"/>
    </row>
    <row r="5920" spans="6:24">
      <c r="F5920" s="6"/>
      <c r="G5920" s="46"/>
      <c r="M5920" s="6"/>
      <c r="T5920" s="6"/>
      <c r="V5920" s="47"/>
      <c r="X5920" s="9"/>
    </row>
    <row r="5921" spans="6:24">
      <c r="F5921" s="6"/>
      <c r="G5921" s="46"/>
      <c r="M5921" s="6"/>
      <c r="T5921" s="6"/>
      <c r="V5921" s="47"/>
      <c r="X5921" s="9"/>
    </row>
    <row r="5922" spans="6:24">
      <c r="F5922" s="6"/>
      <c r="G5922" s="46"/>
      <c r="M5922" s="6"/>
      <c r="T5922" s="6"/>
      <c r="V5922" s="47"/>
      <c r="X5922" s="9"/>
    </row>
    <row r="5923" spans="6:24">
      <c r="F5923" s="6"/>
      <c r="G5923" s="46"/>
      <c r="M5923" s="6"/>
      <c r="T5923" s="6"/>
      <c r="V5923" s="47"/>
      <c r="X5923" s="9"/>
    </row>
    <row r="5924" spans="6:24">
      <c r="F5924" s="6"/>
      <c r="G5924" s="46"/>
      <c r="M5924" s="6"/>
      <c r="T5924" s="6"/>
      <c r="V5924" s="47"/>
      <c r="X5924" s="9"/>
    </row>
    <row r="5925" spans="6:24">
      <c r="F5925" s="6"/>
      <c r="G5925" s="46"/>
      <c r="M5925" s="6"/>
      <c r="T5925" s="6"/>
      <c r="V5925" s="47"/>
      <c r="X5925" s="9"/>
    </row>
    <row r="5926" spans="6:24">
      <c r="F5926" s="6"/>
      <c r="G5926" s="46"/>
      <c r="M5926" s="6"/>
      <c r="T5926" s="6"/>
      <c r="V5926" s="47"/>
      <c r="X5926" s="9"/>
    </row>
    <row r="5927" spans="6:24">
      <c r="F5927" s="6"/>
      <c r="G5927" s="46"/>
      <c r="M5927" s="6"/>
      <c r="T5927" s="6"/>
      <c r="V5927" s="47"/>
      <c r="X5927" s="9"/>
    </row>
    <row r="5928" spans="6:24">
      <c r="F5928" s="6"/>
      <c r="G5928" s="46"/>
      <c r="M5928" s="6"/>
      <c r="T5928" s="6"/>
      <c r="V5928" s="47"/>
      <c r="X5928" s="9"/>
    </row>
    <row r="5929" spans="6:24">
      <c r="F5929" s="6"/>
      <c r="G5929" s="46"/>
      <c r="M5929" s="6"/>
      <c r="T5929" s="6"/>
      <c r="V5929" s="47"/>
      <c r="X5929" s="9"/>
    </row>
    <row r="5930" spans="6:24">
      <c r="F5930" s="6"/>
      <c r="G5930" s="46"/>
      <c r="M5930" s="6"/>
      <c r="T5930" s="6"/>
      <c r="V5930" s="47"/>
      <c r="X5930" s="9"/>
    </row>
    <row r="5931" spans="6:24">
      <c r="F5931" s="6"/>
      <c r="G5931" s="46"/>
      <c r="M5931" s="6"/>
      <c r="T5931" s="6"/>
      <c r="V5931" s="47"/>
      <c r="X5931" s="9"/>
    </row>
    <row r="5932" spans="6:24">
      <c r="F5932" s="6"/>
      <c r="G5932" s="46"/>
      <c r="M5932" s="6"/>
      <c r="T5932" s="6"/>
      <c r="V5932" s="47"/>
      <c r="X5932" s="9"/>
    </row>
    <row r="5933" spans="6:24">
      <c r="F5933" s="6"/>
      <c r="G5933" s="46"/>
      <c r="M5933" s="6"/>
      <c r="T5933" s="6"/>
      <c r="V5933" s="47"/>
      <c r="X5933" s="9"/>
    </row>
    <row r="5934" spans="6:24">
      <c r="F5934" s="6"/>
      <c r="G5934" s="46"/>
      <c r="M5934" s="6"/>
      <c r="T5934" s="6"/>
      <c r="V5934" s="47"/>
      <c r="X5934" s="9"/>
    </row>
    <row r="5935" spans="6:24">
      <c r="F5935" s="6"/>
      <c r="G5935" s="46"/>
      <c r="M5935" s="6"/>
      <c r="T5935" s="6"/>
      <c r="V5935" s="47"/>
      <c r="X5935" s="9"/>
    </row>
    <row r="5937" spans="6:24">
      <c r="F5937" s="6"/>
      <c r="G5937" s="46"/>
      <c r="M5937" s="6"/>
      <c r="T5937" s="6"/>
      <c r="V5937" s="47"/>
      <c r="X5937" s="9"/>
    </row>
    <row r="5938" spans="6:24">
      <c r="F5938" s="6"/>
      <c r="G5938" s="46"/>
      <c r="T5938" s="6"/>
      <c r="V5938" s="47"/>
      <c r="X5938" s="9"/>
    </row>
    <row r="5939" spans="6:24">
      <c r="F5939" s="6"/>
      <c r="G5939" s="46"/>
      <c r="T5939" s="6"/>
      <c r="V5939" s="47"/>
      <c r="X5939" s="9"/>
    </row>
    <row r="5940" spans="6:24">
      <c r="F5940" s="6"/>
      <c r="G5940" s="46"/>
      <c r="T5940" s="6"/>
      <c r="V5940" s="47"/>
      <c r="X5940" s="9"/>
    </row>
    <row r="5941" spans="6:24">
      <c r="F5941" s="6"/>
      <c r="G5941" s="46"/>
      <c r="T5941" s="6"/>
      <c r="V5941" s="47"/>
      <c r="X5941" s="9"/>
    </row>
    <row r="5942" spans="6:24">
      <c r="F5942" s="6"/>
      <c r="G5942" s="46"/>
      <c r="T5942" s="6"/>
      <c r="V5942" s="47"/>
      <c r="X5942" s="9"/>
    </row>
    <row r="5943" spans="6:24">
      <c r="F5943" s="6"/>
      <c r="G5943" s="46"/>
      <c r="T5943" s="6"/>
      <c r="V5943" s="47"/>
      <c r="X5943" s="9"/>
    </row>
    <row r="5944" spans="6:24">
      <c r="F5944" s="6"/>
      <c r="G5944" s="46"/>
      <c r="T5944" s="6"/>
      <c r="V5944" s="47"/>
      <c r="X5944" s="9"/>
    </row>
    <row r="5945" spans="6:24">
      <c r="F5945" s="6"/>
      <c r="G5945" s="46"/>
      <c r="T5945" s="6"/>
      <c r="V5945" s="47"/>
      <c r="X5945" s="9"/>
    </row>
    <row r="5946" spans="6:24">
      <c r="F5946" s="6"/>
      <c r="G5946" s="46"/>
      <c r="T5946" s="6"/>
      <c r="V5946" s="47"/>
      <c r="X5946" s="9"/>
    </row>
    <row r="5947" spans="6:24">
      <c r="F5947" s="6"/>
      <c r="G5947" s="46"/>
      <c r="T5947" s="6"/>
      <c r="V5947" s="47"/>
      <c r="X5947" s="9"/>
    </row>
    <row r="5948" spans="6:24">
      <c r="F5948" s="6"/>
      <c r="G5948" s="46"/>
      <c r="T5948" s="6"/>
      <c r="V5948" s="47"/>
      <c r="X5948" s="9"/>
    </row>
    <row r="5949" spans="6:24">
      <c r="F5949" s="6"/>
      <c r="G5949" s="46"/>
      <c r="T5949" s="6"/>
      <c r="V5949" s="47"/>
      <c r="X5949" s="9"/>
    </row>
    <row r="5950" spans="6:24">
      <c r="F5950" s="6"/>
      <c r="G5950" s="46"/>
      <c r="T5950" s="6"/>
      <c r="V5950" s="47"/>
      <c r="X5950" s="9"/>
    </row>
    <row r="5951" spans="6:24">
      <c r="F5951" s="6"/>
      <c r="G5951" s="46"/>
      <c r="T5951" s="6"/>
      <c r="V5951" s="47"/>
      <c r="X5951" s="9"/>
    </row>
    <row r="5952" spans="6:24">
      <c r="F5952" s="6"/>
      <c r="G5952" s="46"/>
      <c r="T5952" s="6"/>
      <c r="V5952" s="47"/>
      <c r="X5952" s="9"/>
    </row>
    <row r="5953" spans="6:24">
      <c r="F5953" s="6"/>
      <c r="G5953" s="46"/>
      <c r="T5953" s="6"/>
      <c r="V5953" s="47"/>
      <c r="X5953" s="9"/>
    </row>
    <row r="5954" spans="6:24">
      <c r="F5954" s="6"/>
      <c r="G5954" s="46"/>
      <c r="T5954" s="6"/>
      <c r="V5954" s="47"/>
      <c r="X5954" s="9"/>
    </row>
    <row r="5955" spans="6:24">
      <c r="F5955" s="6"/>
      <c r="G5955" s="46"/>
      <c r="T5955" s="6"/>
      <c r="V5955" s="47"/>
      <c r="X5955" s="9"/>
    </row>
    <row r="5956" spans="6:24">
      <c r="F5956" s="6"/>
      <c r="G5956" s="46"/>
      <c r="T5956" s="6"/>
      <c r="V5956" s="47"/>
      <c r="X5956" s="9"/>
    </row>
    <row r="5957" spans="6:24">
      <c r="F5957" s="6"/>
      <c r="G5957" s="46"/>
      <c r="T5957" s="6"/>
      <c r="V5957" s="47"/>
      <c r="X5957" s="9"/>
    </row>
    <row r="5958" spans="6:24">
      <c r="F5958" s="6"/>
      <c r="G5958" s="46"/>
      <c r="M5958" s="11"/>
      <c r="T5958" s="6"/>
      <c r="V5958" s="47"/>
      <c r="X5958" s="9"/>
    </row>
    <row r="5959" spans="6:24">
      <c r="F5959" s="6"/>
      <c r="G5959" s="46"/>
      <c r="M5959" s="12"/>
      <c r="T5959" s="6"/>
      <c r="V5959" s="47"/>
      <c r="X5959" s="9"/>
    </row>
    <row r="5960" spans="6:24">
      <c r="F5960" s="6"/>
      <c r="G5960" s="46"/>
      <c r="M5960" s="13"/>
      <c r="T5960" s="6"/>
      <c r="V5960" s="47"/>
      <c r="X5960" s="9"/>
    </row>
    <row r="5961" spans="6:24">
      <c r="F5961" s="6"/>
      <c r="G5961" s="46"/>
      <c r="M5961" s="10"/>
      <c r="T5961" s="6"/>
      <c r="V5961" s="47"/>
      <c r="X5961" s="9"/>
    </row>
    <row r="5962" spans="6:24">
      <c r="F5962" s="6"/>
      <c r="G5962" s="46"/>
      <c r="M5962" s="11"/>
      <c r="T5962" s="6"/>
      <c r="V5962" s="47"/>
      <c r="X5962" s="9"/>
    </row>
    <row r="5963" spans="6:24">
      <c r="F5963" s="6"/>
      <c r="G5963" s="46"/>
      <c r="M5963" s="12"/>
      <c r="T5963" s="6"/>
      <c r="V5963" s="47"/>
      <c r="X5963" s="9"/>
    </row>
    <row r="5964" spans="6:24">
      <c r="F5964" s="6"/>
      <c r="G5964" s="46"/>
      <c r="M5964" s="14"/>
      <c r="T5964" s="6"/>
      <c r="V5964" s="47"/>
      <c r="X5964" s="9"/>
    </row>
    <row r="5965" spans="6:24">
      <c r="F5965" s="6"/>
      <c r="G5965" s="46"/>
      <c r="M5965" s="6"/>
      <c r="T5965" s="6"/>
      <c r="V5965" s="47"/>
      <c r="X5965" s="9"/>
    </row>
    <row r="5966" spans="6:24">
      <c r="F5966" s="6"/>
      <c r="G5966" s="46"/>
      <c r="M5966" s="15"/>
      <c r="T5966" s="6"/>
      <c r="V5966" s="47"/>
      <c r="X5966" s="9"/>
    </row>
    <row r="5967" spans="6:24">
      <c r="F5967" s="6"/>
      <c r="G5967" s="46"/>
      <c r="M5967" s="13"/>
      <c r="T5967" s="6"/>
      <c r="V5967" s="47"/>
      <c r="X5967" s="9"/>
    </row>
    <row r="5968" spans="6:24">
      <c r="F5968" s="6"/>
      <c r="G5968" s="46"/>
      <c r="M5968" s="13"/>
      <c r="T5968" s="6"/>
      <c r="V5968" s="47"/>
      <c r="X5968" s="9"/>
    </row>
    <row r="5969" spans="6:24">
      <c r="F5969" s="6"/>
      <c r="G5969" s="46"/>
      <c r="M5969" s="10"/>
      <c r="T5969" s="6"/>
      <c r="V5969" s="47"/>
      <c r="X5969" s="9"/>
    </row>
    <row r="5970" spans="6:24">
      <c r="F5970" s="6"/>
      <c r="G5970" s="46"/>
      <c r="M5970" s="6"/>
      <c r="T5970" s="6"/>
      <c r="V5970" s="47"/>
      <c r="X5970" s="9"/>
    </row>
    <row r="5971" spans="6:24">
      <c r="F5971" s="6"/>
      <c r="G5971" s="46"/>
      <c r="M5971" s="6"/>
      <c r="T5971" s="6"/>
      <c r="V5971" s="47"/>
      <c r="X5971" s="9"/>
    </row>
    <row r="5972" spans="6:24">
      <c r="F5972" s="6"/>
      <c r="G5972" s="46"/>
      <c r="M5972" s="6"/>
      <c r="T5972" s="6"/>
      <c r="V5972" s="47"/>
      <c r="X5972" s="9"/>
    </row>
    <row r="5973" spans="6:24">
      <c r="F5973" s="6"/>
      <c r="G5973" s="46"/>
      <c r="M5973" s="6"/>
      <c r="T5973" s="6"/>
      <c r="V5973" s="47"/>
      <c r="X5973" s="9"/>
    </row>
    <row r="5974" spans="6:24">
      <c r="F5974" s="6"/>
      <c r="G5974" s="46"/>
      <c r="M5974" s="6"/>
      <c r="T5974" s="6"/>
      <c r="V5974" s="47"/>
      <c r="X5974" s="9"/>
    </row>
    <row r="5975" spans="6:24">
      <c r="F5975" s="6"/>
      <c r="G5975" s="46"/>
      <c r="M5975" s="6"/>
      <c r="T5975" s="6"/>
      <c r="V5975" s="47"/>
      <c r="X5975" s="9"/>
    </row>
    <row r="5976" spans="6:24">
      <c r="F5976" s="6"/>
      <c r="G5976" s="46"/>
      <c r="M5976" s="6"/>
      <c r="T5976" s="6"/>
      <c r="V5976" s="47"/>
      <c r="X5976" s="9"/>
    </row>
    <row r="5977" spans="6:24">
      <c r="F5977" s="6"/>
      <c r="G5977" s="46"/>
      <c r="M5977" s="6"/>
      <c r="T5977" s="6"/>
      <c r="V5977" s="47"/>
      <c r="X5977" s="9"/>
    </row>
    <row r="5978" spans="6:24">
      <c r="F5978" s="6"/>
      <c r="G5978" s="46"/>
      <c r="M5978" s="6"/>
      <c r="T5978" s="6"/>
      <c r="V5978" s="47"/>
      <c r="X5978" s="9"/>
    </row>
    <row r="5979" spans="6:24">
      <c r="F5979" s="6"/>
      <c r="G5979" s="46"/>
      <c r="M5979" s="6"/>
      <c r="T5979" s="6"/>
      <c r="V5979" s="47"/>
      <c r="X5979" s="9"/>
    </row>
    <row r="5980" spans="6:24">
      <c r="F5980" s="6"/>
      <c r="G5980" s="46"/>
      <c r="M5980" s="6"/>
      <c r="T5980" s="6"/>
      <c r="V5980" s="47"/>
      <c r="X5980" s="9"/>
    </row>
    <row r="5981" spans="6:24">
      <c r="F5981" s="6"/>
      <c r="G5981" s="46"/>
      <c r="M5981" s="6"/>
      <c r="T5981" s="6"/>
      <c r="V5981" s="47"/>
      <c r="X5981" s="9"/>
    </row>
    <row r="5982" spans="6:24">
      <c r="F5982" s="6"/>
      <c r="G5982" s="46"/>
      <c r="M5982" s="6"/>
      <c r="T5982" s="6"/>
      <c r="V5982" s="47"/>
      <c r="X5982" s="9"/>
    </row>
    <row r="5983" spans="6:24">
      <c r="F5983" s="6"/>
      <c r="G5983" s="46"/>
      <c r="M5983" s="6"/>
      <c r="T5983" s="6"/>
      <c r="V5983" s="47"/>
      <c r="X5983" s="9"/>
    </row>
    <row r="5984" spans="6:24">
      <c r="F5984" s="6"/>
      <c r="G5984" s="46"/>
      <c r="M5984" s="6"/>
      <c r="T5984" s="6"/>
      <c r="V5984" s="47"/>
      <c r="X5984" s="9"/>
    </row>
    <row r="5985" spans="6:24">
      <c r="F5985" s="6"/>
      <c r="G5985" s="46"/>
      <c r="M5985" s="6"/>
      <c r="T5985" s="6"/>
      <c r="V5985" s="47"/>
      <c r="X5985" s="9"/>
    </row>
    <row r="5986" spans="6:24">
      <c r="F5986" s="6"/>
      <c r="G5986" s="46"/>
      <c r="M5986" s="6"/>
      <c r="T5986" s="6"/>
      <c r="V5986" s="47"/>
      <c r="X5986" s="9"/>
    </row>
    <row r="5987" spans="6:24">
      <c r="F5987" s="6"/>
      <c r="G5987" s="46"/>
      <c r="T5987" s="6"/>
      <c r="V5987" s="47"/>
      <c r="X5987" s="9"/>
    </row>
    <row r="5988" spans="6:24">
      <c r="F5988" s="6"/>
      <c r="G5988" s="46"/>
      <c r="M5988" s="6"/>
      <c r="T5988" s="6"/>
      <c r="V5988" s="47"/>
      <c r="X5988" s="9"/>
    </row>
    <row r="5989" spans="6:24">
      <c r="F5989" s="6"/>
      <c r="G5989" s="46"/>
      <c r="T5989" s="6"/>
      <c r="V5989" s="47"/>
      <c r="X5989" s="9"/>
    </row>
    <row r="5990" spans="6:24">
      <c r="F5990" s="6"/>
      <c r="G5990" s="46"/>
      <c r="M5990" s="6"/>
      <c r="T5990" s="6"/>
      <c r="V5990" s="47"/>
      <c r="X5990" s="9"/>
    </row>
    <row r="5991" spans="6:24">
      <c r="F5991" s="6"/>
      <c r="G5991" s="46"/>
      <c r="M5991" s="6"/>
      <c r="T5991" s="6"/>
      <c r="V5991" s="47"/>
      <c r="X5991" s="9"/>
    </row>
    <row r="5992" spans="6:24">
      <c r="F5992" s="6"/>
      <c r="G5992" s="46"/>
      <c r="M5992" s="6"/>
      <c r="T5992" s="6"/>
      <c r="V5992" s="47"/>
      <c r="X5992" s="9"/>
    </row>
    <row r="5993" spans="6:24">
      <c r="F5993" s="6"/>
      <c r="G5993" s="46"/>
      <c r="M5993" s="6"/>
      <c r="T5993" s="6"/>
      <c r="V5993" s="47"/>
      <c r="X5993" s="9"/>
    </row>
    <row r="5994" spans="6:24">
      <c r="F5994" s="6"/>
      <c r="G5994" s="46"/>
      <c r="M5994" s="6"/>
      <c r="T5994" s="6"/>
      <c r="V5994" s="47"/>
      <c r="X5994" s="9"/>
    </row>
    <row r="5995" spans="6:24">
      <c r="F5995" s="6"/>
      <c r="G5995" s="46"/>
      <c r="M5995" s="6"/>
      <c r="T5995" s="6"/>
      <c r="V5995" s="47"/>
      <c r="X5995" s="9"/>
    </row>
    <row r="5996" spans="6:24">
      <c r="F5996" s="6"/>
      <c r="G5996" s="46"/>
      <c r="M5996" s="6"/>
      <c r="T5996" s="6"/>
      <c r="V5996" s="47"/>
      <c r="X5996" s="9"/>
    </row>
    <row r="5997" spans="6:24">
      <c r="F5997" s="6"/>
      <c r="G5997" s="46"/>
      <c r="M5997" s="6"/>
      <c r="T5997" s="6"/>
      <c r="V5997" s="47"/>
      <c r="X5997" s="9"/>
    </row>
    <row r="5998" spans="6:24">
      <c r="F5998" s="6"/>
      <c r="G5998" s="46"/>
      <c r="M5998" s="6"/>
      <c r="T5998" s="6"/>
      <c r="V5998" s="47"/>
      <c r="X5998" s="9"/>
    </row>
    <row r="5999" spans="6:24">
      <c r="F5999" s="6"/>
      <c r="G5999" s="46"/>
      <c r="M5999" s="6"/>
      <c r="T5999" s="6"/>
      <c r="V5999" s="47"/>
      <c r="X5999" s="9"/>
    </row>
    <row r="6000" spans="6:24">
      <c r="F6000" s="6"/>
      <c r="G6000" s="46"/>
      <c r="M6000" s="6"/>
      <c r="T6000" s="6"/>
      <c r="V6000" s="47"/>
      <c r="X6000" s="9"/>
    </row>
    <row r="6001" spans="6:24">
      <c r="F6001" s="6"/>
      <c r="G6001" s="46"/>
      <c r="M6001" s="6"/>
      <c r="T6001" s="6"/>
      <c r="V6001" s="47"/>
      <c r="X6001" s="9"/>
    </row>
    <row r="6002" spans="6:24">
      <c r="F6002" s="6"/>
      <c r="G6002" s="46"/>
      <c r="M6002" s="6"/>
      <c r="T6002" s="6"/>
      <c r="V6002" s="47"/>
      <c r="X6002" s="9"/>
    </row>
    <row r="6003" spans="6:24">
      <c r="F6003" s="6"/>
      <c r="G6003" s="46"/>
      <c r="T6003" s="6"/>
      <c r="V6003" s="47"/>
      <c r="X6003" s="9"/>
    </row>
    <row r="6004" spans="6:24">
      <c r="F6004" s="6"/>
      <c r="G6004" s="46"/>
      <c r="M6004" s="6"/>
      <c r="T6004" s="6"/>
      <c r="V6004" s="47"/>
      <c r="X6004" s="9"/>
    </row>
    <row r="6005" spans="6:24">
      <c r="F6005" s="6"/>
      <c r="G6005" s="46"/>
      <c r="T6005" s="6"/>
      <c r="V6005" s="47"/>
      <c r="X6005" s="9"/>
    </row>
    <row r="6006" spans="6:24">
      <c r="F6006" s="6"/>
      <c r="G6006" s="46"/>
      <c r="M6006" s="6"/>
      <c r="T6006" s="6"/>
      <c r="V6006" s="47"/>
      <c r="X6006" s="9"/>
    </row>
    <row r="6007" spans="6:24">
      <c r="F6007" s="6"/>
      <c r="G6007" s="46"/>
      <c r="M6007" s="6"/>
      <c r="T6007" s="6"/>
      <c r="V6007" s="47"/>
      <c r="X6007" s="9"/>
    </row>
    <row r="6008" spans="6:24">
      <c r="F6008" s="6"/>
      <c r="G6008" s="46"/>
      <c r="M6008" s="6"/>
      <c r="T6008" s="6"/>
      <c r="V6008" s="47"/>
      <c r="X6008" s="9"/>
    </row>
    <row r="6009" spans="6:24">
      <c r="F6009" s="6"/>
      <c r="G6009" s="46"/>
      <c r="M6009" s="6"/>
      <c r="T6009" s="6"/>
      <c r="V6009" s="47"/>
      <c r="X6009" s="9"/>
    </row>
    <row r="6010" spans="6:24">
      <c r="F6010" s="6"/>
      <c r="G6010" s="46"/>
      <c r="M6010" s="6"/>
      <c r="T6010" s="6"/>
      <c r="V6010" s="47"/>
      <c r="X6010" s="9"/>
    </row>
    <row r="6011" spans="6:24">
      <c r="F6011" s="6"/>
      <c r="G6011" s="46"/>
      <c r="M6011" s="6"/>
      <c r="T6011" s="6"/>
      <c r="V6011" s="47"/>
      <c r="X6011" s="9"/>
    </row>
    <row r="6012" spans="6:24">
      <c r="F6012" s="6"/>
      <c r="G6012" s="46"/>
      <c r="M6012" s="6"/>
      <c r="T6012" s="6"/>
      <c r="V6012" s="47"/>
      <c r="X6012" s="9"/>
    </row>
    <row r="6013" spans="6:24">
      <c r="F6013" s="6"/>
      <c r="G6013" s="46"/>
      <c r="M6013" s="6"/>
      <c r="T6013" s="6"/>
      <c r="V6013" s="47"/>
      <c r="X6013" s="9"/>
    </row>
    <row r="6014" spans="6:24">
      <c r="F6014" s="6"/>
      <c r="G6014" s="46"/>
      <c r="T6014" s="6"/>
      <c r="V6014" s="47"/>
      <c r="X6014" s="9"/>
    </row>
    <row r="6015" spans="6:24">
      <c r="F6015" s="6"/>
      <c r="G6015" s="46"/>
      <c r="M6015" s="6"/>
      <c r="T6015" s="6"/>
      <c r="V6015" s="47"/>
      <c r="X6015" s="9"/>
    </row>
    <row r="6016" spans="6:24">
      <c r="F6016" s="6"/>
      <c r="G6016" s="46"/>
      <c r="M6016" s="6"/>
      <c r="T6016" s="6"/>
      <c r="V6016" s="47"/>
      <c r="X6016" s="9"/>
    </row>
    <row r="6017" spans="6:24">
      <c r="F6017" s="6"/>
      <c r="G6017" s="46"/>
      <c r="M6017" s="6"/>
      <c r="T6017" s="6"/>
      <c r="V6017" s="47"/>
      <c r="X6017" s="9"/>
    </row>
    <row r="6018" spans="6:24">
      <c r="F6018" s="6"/>
      <c r="G6018" s="46"/>
      <c r="M6018" s="6"/>
      <c r="T6018" s="6"/>
      <c r="V6018" s="47"/>
      <c r="X6018" s="9"/>
    </row>
    <row r="6019" spans="6:24">
      <c r="F6019" s="6"/>
      <c r="G6019" s="46"/>
      <c r="M6019" s="6"/>
      <c r="T6019" s="6"/>
      <c r="V6019" s="47"/>
      <c r="X6019" s="9"/>
    </row>
    <row r="6020" spans="6:24">
      <c r="F6020" s="6"/>
      <c r="G6020" s="46"/>
      <c r="M6020" s="6"/>
      <c r="T6020" s="6"/>
      <c r="V6020" s="47"/>
      <c r="X6020" s="9"/>
    </row>
    <row r="6021" spans="6:24">
      <c r="F6021" s="6"/>
      <c r="G6021" s="46"/>
      <c r="M6021" s="6"/>
      <c r="T6021" s="6"/>
      <c r="V6021" s="47"/>
      <c r="X6021" s="9"/>
    </row>
    <row r="6022" spans="6:24">
      <c r="F6022" s="6"/>
      <c r="G6022" s="46"/>
      <c r="M6022" s="6"/>
      <c r="T6022" s="6"/>
      <c r="V6022" s="47"/>
      <c r="X6022" s="9"/>
    </row>
    <row r="6023" spans="6:24">
      <c r="F6023" s="6"/>
      <c r="G6023" s="46"/>
      <c r="M6023" s="6"/>
      <c r="T6023" s="6"/>
      <c r="V6023" s="47"/>
      <c r="X6023" s="9"/>
    </row>
    <row r="6024" spans="6:24">
      <c r="F6024" s="6"/>
      <c r="G6024" s="46"/>
      <c r="M6024" s="6"/>
      <c r="T6024" s="6"/>
      <c r="V6024" s="47"/>
      <c r="X6024" s="9"/>
    </row>
    <row r="6025" spans="6:24">
      <c r="F6025" s="6"/>
      <c r="G6025" s="46"/>
      <c r="M6025" s="6"/>
      <c r="T6025" s="6"/>
      <c r="V6025" s="47"/>
      <c r="X6025" s="9"/>
    </row>
    <row r="6026" spans="6:24">
      <c r="F6026" s="6"/>
      <c r="G6026" s="46"/>
      <c r="M6026" s="6"/>
      <c r="T6026" s="6"/>
      <c r="V6026" s="47"/>
      <c r="X6026" s="9"/>
    </row>
    <row r="6027" spans="6:24">
      <c r="F6027" s="6"/>
      <c r="G6027" s="46"/>
      <c r="M6027" s="6"/>
      <c r="T6027" s="6"/>
      <c r="V6027" s="47"/>
      <c r="X6027" s="9"/>
    </row>
    <row r="6028" spans="6:24">
      <c r="F6028" s="6"/>
      <c r="G6028" s="46"/>
      <c r="M6028" s="6"/>
      <c r="T6028" s="6"/>
      <c r="V6028" s="47"/>
      <c r="X6028" s="9"/>
    </row>
    <row r="6029" spans="6:24">
      <c r="F6029" s="6"/>
      <c r="G6029" s="46"/>
      <c r="M6029" s="6"/>
      <c r="T6029" s="6"/>
      <c r="V6029" s="47"/>
      <c r="X6029" s="9"/>
    </row>
    <row r="6030" spans="6:24">
      <c r="F6030" s="6"/>
      <c r="G6030" s="46"/>
      <c r="M6030" s="6"/>
      <c r="T6030" s="6"/>
      <c r="V6030" s="47"/>
      <c r="X6030" s="9"/>
    </row>
    <row r="6031" spans="6:24">
      <c r="F6031" s="6"/>
      <c r="G6031" s="46"/>
      <c r="M6031" s="6"/>
      <c r="T6031" s="6"/>
      <c r="V6031" s="47"/>
      <c r="X6031" s="9"/>
    </row>
    <row r="6032" spans="6:24">
      <c r="F6032" s="6"/>
      <c r="G6032" s="46"/>
      <c r="M6032" s="6"/>
      <c r="T6032" s="6"/>
      <c r="V6032" s="47"/>
      <c r="X6032" s="9"/>
    </row>
    <row r="6033" spans="6:24">
      <c r="F6033" s="6"/>
      <c r="G6033" s="46"/>
      <c r="M6033" s="6"/>
      <c r="T6033" s="6"/>
      <c r="V6033" s="47"/>
      <c r="X6033" s="9"/>
    </row>
    <row r="6034" spans="6:24">
      <c r="F6034" s="6"/>
      <c r="G6034" s="46"/>
      <c r="M6034" s="6"/>
      <c r="T6034" s="6"/>
      <c r="V6034" s="47"/>
      <c r="X6034" s="9"/>
    </row>
    <row r="6035" spans="6:24">
      <c r="F6035" s="6"/>
      <c r="G6035" s="46"/>
      <c r="M6035" s="6"/>
      <c r="T6035" s="6"/>
      <c r="V6035" s="47"/>
      <c r="X6035" s="9"/>
    </row>
    <row r="6036" spans="6:24">
      <c r="F6036" s="6"/>
      <c r="G6036" s="46"/>
      <c r="M6036" s="6"/>
      <c r="T6036" s="6"/>
      <c r="V6036" s="47"/>
      <c r="X6036" s="9"/>
    </row>
    <row r="6037" spans="6:24">
      <c r="F6037" s="6"/>
      <c r="G6037" s="46"/>
      <c r="T6037" s="6"/>
      <c r="V6037" s="47"/>
      <c r="X6037" s="9"/>
    </row>
    <row r="6038" spans="6:24">
      <c r="F6038" s="6"/>
      <c r="G6038" s="46"/>
      <c r="T6038" s="6"/>
      <c r="V6038" s="47"/>
      <c r="X6038" s="9"/>
    </row>
    <row r="6039" spans="6:24">
      <c r="F6039" s="6"/>
      <c r="G6039" s="46"/>
      <c r="T6039" s="6"/>
      <c r="V6039" s="47"/>
      <c r="X6039" s="9"/>
    </row>
    <row r="6040" spans="6:24">
      <c r="F6040" s="6"/>
      <c r="G6040" s="46"/>
      <c r="T6040" s="6"/>
      <c r="V6040" s="47"/>
      <c r="X6040" s="9"/>
    </row>
    <row r="6041" spans="6:24">
      <c r="F6041" s="6"/>
      <c r="G6041" s="46"/>
      <c r="T6041" s="6"/>
      <c r="V6041" s="47"/>
      <c r="X6041" s="9"/>
    </row>
    <row r="6042" spans="6:24">
      <c r="F6042" s="6"/>
      <c r="G6042" s="46"/>
      <c r="T6042" s="6"/>
      <c r="V6042" s="47"/>
      <c r="X6042" s="9"/>
    </row>
    <row r="6043" spans="6:24">
      <c r="F6043" s="6"/>
      <c r="G6043" s="46"/>
      <c r="T6043" s="6"/>
      <c r="V6043" s="47"/>
      <c r="X6043" s="9"/>
    </row>
    <row r="6044" spans="6:24">
      <c r="F6044" s="6"/>
      <c r="G6044" s="46"/>
      <c r="T6044" s="6"/>
      <c r="V6044" s="47"/>
      <c r="X6044" s="9"/>
    </row>
    <row r="6045" spans="6:24">
      <c r="F6045" s="6"/>
      <c r="G6045" s="46"/>
      <c r="T6045" s="6"/>
      <c r="V6045" s="47"/>
      <c r="X6045" s="9"/>
    </row>
    <row r="6046" spans="6:24">
      <c r="F6046" s="6"/>
      <c r="G6046" s="46"/>
      <c r="T6046" s="6"/>
      <c r="V6046" s="47"/>
      <c r="X6046" s="9"/>
    </row>
    <row r="6047" spans="6:24">
      <c r="F6047" s="6"/>
      <c r="G6047" s="46"/>
      <c r="T6047" s="6"/>
      <c r="V6047" s="47"/>
      <c r="X6047" s="9"/>
    </row>
    <row r="6048" spans="6:24">
      <c r="F6048" s="6"/>
      <c r="G6048" s="46"/>
      <c r="T6048" s="6"/>
      <c r="V6048" s="47"/>
      <c r="X6048" s="9"/>
    </row>
    <row r="6049" spans="6:24">
      <c r="F6049" s="6"/>
      <c r="G6049" s="46"/>
      <c r="T6049" s="6"/>
      <c r="V6049" s="47"/>
      <c r="X6049" s="9"/>
    </row>
    <row r="6050" spans="6:24">
      <c r="F6050" s="6"/>
      <c r="G6050" s="46"/>
      <c r="T6050" s="6"/>
      <c r="V6050" s="47"/>
      <c r="X6050" s="9"/>
    </row>
    <row r="6051" spans="6:24">
      <c r="F6051" s="6"/>
      <c r="G6051" s="46"/>
      <c r="T6051" s="6"/>
      <c r="V6051" s="47"/>
      <c r="X6051" s="9"/>
    </row>
    <row r="6052" spans="6:24">
      <c r="F6052" s="6"/>
      <c r="G6052" s="46"/>
      <c r="T6052" s="6"/>
      <c r="V6052" s="47"/>
      <c r="X6052" s="9"/>
    </row>
    <row r="6053" spans="6:24">
      <c r="F6053" s="6"/>
      <c r="G6053" s="46"/>
      <c r="T6053" s="6"/>
      <c r="V6053" s="47"/>
      <c r="X6053" s="9"/>
    </row>
    <row r="6054" spans="6:24">
      <c r="F6054" s="6"/>
      <c r="G6054" s="46"/>
      <c r="T6054" s="6"/>
      <c r="V6054" s="47"/>
      <c r="X6054" s="9"/>
    </row>
    <row r="6055" spans="6:24">
      <c r="F6055" s="6"/>
      <c r="G6055" s="46"/>
      <c r="T6055" s="6"/>
      <c r="V6055" s="47"/>
      <c r="X6055" s="9"/>
    </row>
    <row r="6056" spans="6:24">
      <c r="F6056" s="6"/>
      <c r="G6056" s="46"/>
      <c r="T6056" s="6"/>
      <c r="V6056" s="47"/>
      <c r="X6056" s="9"/>
    </row>
    <row r="6057" spans="6:24">
      <c r="F6057" s="6"/>
      <c r="G6057" s="46"/>
      <c r="M6057" s="11"/>
      <c r="T6057" s="6"/>
      <c r="V6057" s="47"/>
      <c r="X6057" s="9"/>
    </row>
    <row r="6058" spans="6:24">
      <c r="F6058" s="6"/>
      <c r="G6058" s="46"/>
      <c r="M6058" s="12"/>
      <c r="T6058" s="6"/>
      <c r="V6058" s="47"/>
      <c r="X6058" s="9"/>
    </row>
    <row r="6059" spans="6:24">
      <c r="F6059" s="6"/>
      <c r="G6059" s="46"/>
      <c r="M6059" s="13"/>
      <c r="T6059" s="6"/>
      <c r="V6059" s="47"/>
      <c r="X6059" s="9"/>
    </row>
    <row r="6060" spans="6:24">
      <c r="F6060" s="6"/>
      <c r="G6060" s="46"/>
      <c r="M6060" s="10"/>
      <c r="T6060" s="6"/>
      <c r="V6060" s="47"/>
      <c r="X6060" s="9"/>
    </row>
    <row r="6061" spans="6:24">
      <c r="F6061" s="6"/>
      <c r="G6061" s="46"/>
      <c r="M6061" s="11"/>
      <c r="T6061" s="6"/>
      <c r="V6061" s="47"/>
      <c r="X6061" s="9"/>
    </row>
    <row r="6062" spans="6:24">
      <c r="F6062" s="6"/>
      <c r="G6062" s="46"/>
      <c r="M6062" s="12"/>
      <c r="T6062" s="6"/>
      <c r="V6062" s="47"/>
      <c r="X6062" s="9"/>
    </row>
    <row r="6063" spans="6:24">
      <c r="F6063" s="6"/>
      <c r="G6063" s="46"/>
      <c r="M6063" s="14"/>
      <c r="T6063" s="6"/>
      <c r="V6063" s="47"/>
      <c r="X6063" s="9"/>
    </row>
    <row r="6064" spans="6:24">
      <c r="F6064" s="6"/>
      <c r="G6064" s="46"/>
      <c r="M6064" s="6"/>
      <c r="T6064" s="6"/>
      <c r="V6064" s="47"/>
      <c r="X6064" s="9"/>
    </row>
    <row r="6065" spans="6:24">
      <c r="F6065" s="6"/>
      <c r="G6065" s="46"/>
      <c r="M6065" s="15"/>
      <c r="T6065" s="6"/>
      <c r="V6065" s="47"/>
      <c r="X6065" s="9"/>
    </row>
    <row r="6066" spans="6:24">
      <c r="F6066" s="6"/>
      <c r="G6066" s="46"/>
      <c r="M6066" s="13"/>
      <c r="T6066" s="6"/>
      <c r="V6066" s="47"/>
      <c r="X6066" s="9"/>
    </row>
    <row r="6067" spans="6:24">
      <c r="F6067" s="6"/>
      <c r="G6067" s="46"/>
      <c r="M6067" s="13"/>
      <c r="T6067" s="6"/>
      <c r="V6067" s="47"/>
      <c r="X6067" s="9"/>
    </row>
    <row r="6068" spans="6:24">
      <c r="F6068" s="6"/>
      <c r="G6068" s="46"/>
      <c r="M6068" s="10"/>
      <c r="T6068" s="6"/>
      <c r="V6068" s="47"/>
      <c r="X6068" s="9"/>
    </row>
    <row r="6069" spans="6:24">
      <c r="F6069" s="6"/>
      <c r="G6069" s="46"/>
      <c r="M6069" s="6"/>
      <c r="T6069" s="6"/>
      <c r="V6069" s="47"/>
      <c r="X6069" s="9"/>
    </row>
    <row r="6070" spans="6:24">
      <c r="F6070" s="6"/>
      <c r="G6070" s="46"/>
      <c r="M6070" s="6"/>
      <c r="T6070" s="6"/>
      <c r="V6070" s="47"/>
      <c r="X6070" s="9"/>
    </row>
    <row r="6071" spans="6:24">
      <c r="F6071" s="6"/>
      <c r="G6071" s="46"/>
      <c r="M6071" s="6"/>
      <c r="T6071" s="6"/>
      <c r="V6071" s="47"/>
      <c r="X6071" s="9"/>
    </row>
    <row r="6072" spans="6:24">
      <c r="F6072" s="6"/>
      <c r="G6072" s="46"/>
      <c r="M6072" s="6"/>
      <c r="T6072" s="6"/>
      <c r="V6072" s="47"/>
      <c r="X6072" s="9"/>
    </row>
    <row r="6073" spans="6:24">
      <c r="F6073" s="6"/>
      <c r="G6073" s="46"/>
      <c r="M6073" s="6"/>
      <c r="T6073" s="6"/>
      <c r="V6073" s="47"/>
      <c r="X6073" s="9"/>
    </row>
    <row r="6074" spans="6:24">
      <c r="F6074" s="6"/>
      <c r="G6074" s="46"/>
      <c r="M6074" s="6"/>
      <c r="T6074" s="6"/>
      <c r="V6074" s="47"/>
      <c r="X6074" s="9"/>
    </row>
    <row r="6075" spans="6:24">
      <c r="F6075" s="6"/>
      <c r="G6075" s="46"/>
      <c r="M6075" s="6"/>
      <c r="T6075" s="6"/>
      <c r="V6075" s="47"/>
      <c r="X6075" s="9"/>
    </row>
    <row r="6076" spans="6:24">
      <c r="F6076" s="6"/>
      <c r="G6076" s="46"/>
      <c r="M6076" s="6"/>
      <c r="T6076" s="6"/>
      <c r="V6076" s="47"/>
      <c r="X6076" s="9"/>
    </row>
    <row r="6077" spans="6:24">
      <c r="F6077" s="6"/>
      <c r="G6077" s="46"/>
      <c r="M6077" s="6"/>
      <c r="T6077" s="6"/>
      <c r="V6077" s="47"/>
      <c r="X6077" s="9"/>
    </row>
    <row r="6078" spans="6:24">
      <c r="F6078" s="6"/>
      <c r="G6078" s="46"/>
      <c r="M6078" s="6"/>
      <c r="T6078" s="6"/>
      <c r="V6078" s="47"/>
      <c r="X6078" s="9"/>
    </row>
    <row r="6079" spans="6:24">
      <c r="F6079" s="6"/>
      <c r="G6079" s="46"/>
      <c r="M6079" s="6"/>
      <c r="T6079" s="6"/>
      <c r="V6079" s="47"/>
      <c r="X6079" s="9"/>
    </row>
    <row r="6080" spans="6:24">
      <c r="F6080" s="6"/>
      <c r="G6080" s="46"/>
      <c r="M6080" s="6"/>
      <c r="T6080" s="6"/>
      <c r="V6080" s="47"/>
      <c r="X6080" s="9"/>
    </row>
    <row r="6081" spans="6:24">
      <c r="F6081" s="6"/>
      <c r="G6081" s="46"/>
      <c r="M6081" s="6"/>
      <c r="T6081" s="6"/>
      <c r="V6081" s="47"/>
      <c r="X6081" s="9"/>
    </row>
    <row r="6082" spans="6:24">
      <c r="F6082" s="6"/>
      <c r="G6082" s="46"/>
      <c r="M6082" s="6"/>
      <c r="T6082" s="6"/>
      <c r="V6082" s="47"/>
      <c r="X6082" s="9"/>
    </row>
    <row r="6083" spans="6:24">
      <c r="F6083" s="6"/>
      <c r="G6083" s="46"/>
      <c r="M6083" s="6"/>
      <c r="T6083" s="6"/>
      <c r="V6083" s="47"/>
      <c r="X6083" s="9"/>
    </row>
    <row r="6084" spans="6:24">
      <c r="F6084" s="6"/>
      <c r="G6084" s="46"/>
      <c r="M6084" s="6"/>
      <c r="T6084" s="6"/>
      <c r="V6084" s="47"/>
      <c r="X6084" s="9"/>
    </row>
    <row r="6085" spans="6:24">
      <c r="F6085" s="6"/>
      <c r="G6085" s="46"/>
      <c r="M6085" s="6"/>
      <c r="T6085" s="6"/>
      <c r="V6085" s="47"/>
      <c r="X6085" s="9"/>
    </row>
    <row r="6086" spans="6:24">
      <c r="F6086" s="6"/>
      <c r="G6086" s="46"/>
      <c r="T6086" s="6"/>
      <c r="V6086" s="47"/>
      <c r="X6086" s="9"/>
    </row>
    <row r="6087" spans="6:24">
      <c r="F6087" s="6"/>
      <c r="G6087" s="46"/>
      <c r="M6087" s="6"/>
      <c r="T6087" s="6"/>
      <c r="V6087" s="47"/>
      <c r="X6087" s="9"/>
    </row>
    <row r="6088" spans="6:24">
      <c r="F6088" s="6"/>
      <c r="G6088" s="46"/>
      <c r="T6088" s="6"/>
      <c r="V6088" s="47"/>
      <c r="X6088" s="9"/>
    </row>
    <row r="6089" spans="6:24">
      <c r="F6089" s="6"/>
      <c r="G6089" s="46"/>
      <c r="M6089" s="6"/>
      <c r="T6089" s="6"/>
      <c r="V6089" s="47"/>
      <c r="X6089" s="9"/>
    </row>
    <row r="6090" spans="6:24">
      <c r="F6090" s="6"/>
      <c r="G6090" s="46"/>
      <c r="M6090" s="6"/>
      <c r="T6090" s="6"/>
      <c r="V6090" s="47"/>
      <c r="X6090" s="9"/>
    </row>
    <row r="6091" spans="6:24">
      <c r="F6091" s="6"/>
      <c r="G6091" s="46"/>
      <c r="M6091" s="6"/>
      <c r="T6091" s="6"/>
      <c r="V6091" s="47"/>
      <c r="X6091" s="9"/>
    </row>
    <row r="6092" spans="6:24">
      <c r="F6092" s="6"/>
      <c r="G6092" s="46"/>
      <c r="M6092" s="6"/>
      <c r="T6092" s="6"/>
      <c r="V6092" s="47"/>
      <c r="X6092" s="9"/>
    </row>
    <row r="6093" spans="6:24">
      <c r="F6093" s="6"/>
      <c r="G6093" s="46"/>
      <c r="M6093" s="6"/>
      <c r="T6093" s="6"/>
      <c r="V6093" s="47"/>
      <c r="X6093" s="9"/>
    </row>
    <row r="6094" spans="6:24">
      <c r="F6094" s="6"/>
      <c r="G6094" s="46"/>
      <c r="M6094" s="6"/>
      <c r="T6094" s="6"/>
      <c r="V6094" s="47"/>
      <c r="X6094" s="9"/>
    </row>
    <row r="6095" spans="6:24">
      <c r="F6095" s="6"/>
      <c r="G6095" s="46"/>
      <c r="M6095" s="6"/>
      <c r="T6095" s="6"/>
      <c r="V6095" s="47"/>
      <c r="X6095" s="9"/>
    </row>
    <row r="6096" spans="6:24">
      <c r="F6096" s="6"/>
      <c r="G6096" s="46"/>
      <c r="M6096" s="6"/>
      <c r="T6096" s="6"/>
      <c r="V6096" s="47"/>
      <c r="X6096" s="9"/>
    </row>
    <row r="6097" spans="6:24">
      <c r="F6097" s="6"/>
      <c r="G6097" s="46"/>
      <c r="M6097" s="6"/>
      <c r="T6097" s="6"/>
      <c r="V6097" s="47"/>
      <c r="X6097" s="9"/>
    </row>
    <row r="6098" spans="6:24">
      <c r="F6098" s="6"/>
      <c r="G6098" s="46"/>
      <c r="M6098" s="6"/>
      <c r="T6098" s="6"/>
      <c r="V6098" s="47"/>
      <c r="X6098" s="9"/>
    </row>
    <row r="6099" spans="6:24">
      <c r="F6099" s="6"/>
      <c r="G6099" s="46"/>
      <c r="M6099" s="6"/>
      <c r="T6099" s="6"/>
      <c r="V6099" s="47"/>
      <c r="X6099" s="9"/>
    </row>
    <row r="6100" spans="6:24">
      <c r="F6100" s="6"/>
      <c r="G6100" s="46"/>
      <c r="M6100" s="6"/>
      <c r="T6100" s="6"/>
      <c r="V6100" s="47"/>
      <c r="X6100" s="9"/>
    </row>
    <row r="6101" spans="6:24">
      <c r="F6101" s="6"/>
      <c r="G6101" s="46"/>
      <c r="M6101" s="6"/>
      <c r="T6101" s="6"/>
      <c r="V6101" s="47"/>
      <c r="X6101" s="9"/>
    </row>
    <row r="6102" spans="6:24">
      <c r="F6102" s="6"/>
      <c r="G6102" s="46"/>
      <c r="T6102" s="6"/>
      <c r="V6102" s="47"/>
      <c r="X6102" s="9"/>
    </row>
    <row r="6103" spans="6:24">
      <c r="F6103" s="6"/>
      <c r="G6103" s="46"/>
      <c r="M6103" s="6"/>
      <c r="T6103" s="6"/>
      <c r="V6103" s="47"/>
      <c r="X6103" s="9"/>
    </row>
    <row r="6104" spans="6:24">
      <c r="F6104" s="6"/>
      <c r="G6104" s="46"/>
      <c r="T6104" s="6"/>
      <c r="V6104" s="47"/>
      <c r="X6104" s="9"/>
    </row>
    <row r="6105" spans="6:24">
      <c r="F6105" s="6"/>
      <c r="G6105" s="46"/>
      <c r="M6105" s="6"/>
      <c r="T6105" s="6"/>
      <c r="V6105" s="47"/>
      <c r="X6105" s="9"/>
    </row>
    <row r="6106" spans="6:24">
      <c r="F6106" s="6"/>
      <c r="G6106" s="46"/>
      <c r="M6106" s="6"/>
      <c r="T6106" s="6"/>
      <c r="V6106" s="47"/>
      <c r="X6106" s="9"/>
    </row>
    <row r="6107" spans="6:24">
      <c r="F6107" s="6"/>
      <c r="G6107" s="46"/>
      <c r="M6107" s="6"/>
      <c r="T6107" s="6"/>
      <c r="V6107" s="47"/>
      <c r="X6107" s="9"/>
    </row>
    <row r="6108" spans="6:24">
      <c r="F6108" s="6"/>
      <c r="G6108" s="46"/>
      <c r="M6108" s="6"/>
      <c r="T6108" s="6"/>
      <c r="V6108" s="47"/>
      <c r="X6108" s="9"/>
    </row>
    <row r="6109" spans="6:24">
      <c r="F6109" s="6"/>
      <c r="G6109" s="46"/>
      <c r="M6109" s="6"/>
      <c r="T6109" s="6"/>
      <c r="V6109" s="47"/>
      <c r="X6109" s="9"/>
    </row>
    <row r="6110" spans="6:24">
      <c r="F6110" s="6"/>
      <c r="G6110" s="46"/>
      <c r="M6110" s="6"/>
      <c r="T6110" s="6"/>
      <c r="V6110" s="47"/>
      <c r="X6110" s="9"/>
    </row>
    <row r="6111" spans="6:24">
      <c r="F6111" s="6"/>
      <c r="G6111" s="46"/>
      <c r="M6111" s="6"/>
      <c r="T6111" s="6"/>
      <c r="V6111" s="47"/>
      <c r="X6111" s="9"/>
    </row>
    <row r="6112" spans="6:24">
      <c r="F6112" s="6"/>
      <c r="G6112" s="46"/>
      <c r="M6112" s="6"/>
      <c r="T6112" s="6"/>
      <c r="V6112" s="47"/>
      <c r="X6112" s="9"/>
    </row>
    <row r="6113" spans="6:24">
      <c r="F6113" s="6"/>
      <c r="G6113" s="46"/>
      <c r="T6113" s="6"/>
      <c r="V6113" s="47"/>
      <c r="X6113" s="9"/>
    </row>
    <row r="6114" spans="6:24">
      <c r="F6114" s="6"/>
      <c r="G6114" s="46"/>
      <c r="M6114" s="6"/>
      <c r="T6114" s="6"/>
      <c r="V6114" s="47"/>
      <c r="X6114" s="9"/>
    </row>
    <row r="6115" spans="6:24">
      <c r="F6115" s="6"/>
      <c r="G6115" s="46"/>
      <c r="M6115" s="6"/>
      <c r="T6115" s="6"/>
      <c r="V6115" s="47"/>
      <c r="X6115" s="9"/>
    </row>
    <row r="6116" spans="6:24">
      <c r="F6116" s="6"/>
      <c r="G6116" s="46"/>
      <c r="M6116" s="6"/>
      <c r="T6116" s="6"/>
      <c r="V6116" s="47"/>
      <c r="X6116" s="9"/>
    </row>
    <row r="6117" spans="6:24">
      <c r="F6117" s="6"/>
      <c r="G6117" s="46"/>
      <c r="M6117" s="6"/>
      <c r="T6117" s="6"/>
      <c r="V6117" s="47"/>
      <c r="X6117" s="9"/>
    </row>
    <row r="6118" spans="6:24">
      <c r="F6118" s="6"/>
      <c r="G6118" s="46"/>
      <c r="M6118" s="6"/>
      <c r="T6118" s="6"/>
      <c r="V6118" s="47"/>
      <c r="X6118" s="9"/>
    </row>
    <row r="6119" spans="6:24">
      <c r="F6119" s="6"/>
      <c r="G6119" s="46"/>
      <c r="M6119" s="6"/>
      <c r="T6119" s="6"/>
      <c r="V6119" s="47"/>
      <c r="X6119" s="9"/>
    </row>
    <row r="6120" spans="6:24">
      <c r="F6120" s="6"/>
      <c r="G6120" s="46"/>
      <c r="M6120" s="6"/>
      <c r="T6120" s="6"/>
      <c r="V6120" s="47"/>
      <c r="X6120" s="9"/>
    </row>
    <row r="6121" spans="6:24">
      <c r="F6121" s="6"/>
      <c r="G6121" s="46"/>
      <c r="M6121" s="6"/>
      <c r="T6121" s="6"/>
      <c r="V6121" s="47"/>
      <c r="X6121" s="9"/>
    </row>
    <row r="6122" spans="6:24">
      <c r="F6122" s="6"/>
      <c r="G6122" s="46"/>
      <c r="M6122" s="6"/>
      <c r="T6122" s="6"/>
      <c r="V6122" s="47"/>
      <c r="X6122" s="9"/>
    </row>
    <row r="6123" spans="6:24">
      <c r="F6123" s="6"/>
      <c r="G6123" s="46"/>
      <c r="M6123" s="6"/>
      <c r="T6123" s="6"/>
      <c r="V6123" s="47"/>
      <c r="X6123" s="9"/>
    </row>
    <row r="6124" spans="6:24">
      <c r="F6124" s="6"/>
      <c r="G6124" s="46"/>
      <c r="M6124" s="6"/>
      <c r="T6124" s="6"/>
      <c r="V6124" s="47"/>
      <c r="X6124" s="9"/>
    </row>
    <row r="6125" spans="6:24">
      <c r="F6125" s="6"/>
      <c r="G6125" s="46"/>
      <c r="M6125" s="6"/>
      <c r="T6125" s="6"/>
      <c r="V6125" s="47"/>
      <c r="X6125" s="9"/>
    </row>
    <row r="6126" spans="6:24">
      <c r="F6126" s="6"/>
      <c r="G6126" s="46"/>
      <c r="M6126" s="6"/>
      <c r="T6126" s="6"/>
      <c r="V6126" s="47"/>
      <c r="X6126" s="9"/>
    </row>
    <row r="6127" spans="6:24">
      <c r="F6127" s="6"/>
      <c r="G6127" s="46"/>
      <c r="M6127" s="6"/>
      <c r="T6127" s="6"/>
      <c r="V6127" s="47"/>
      <c r="X6127" s="9"/>
    </row>
    <row r="6128" spans="6:24">
      <c r="F6128" s="6"/>
      <c r="G6128" s="46"/>
      <c r="M6128" s="6"/>
      <c r="T6128" s="6"/>
      <c r="V6128" s="47"/>
      <c r="X6128" s="9"/>
    </row>
    <row r="6129" spans="6:24">
      <c r="F6129" s="6"/>
      <c r="G6129" s="46"/>
      <c r="M6129" s="6"/>
      <c r="T6129" s="6"/>
      <c r="V6129" s="47"/>
      <c r="X6129" s="9"/>
    </row>
    <row r="6130" spans="6:24">
      <c r="F6130" s="6"/>
      <c r="G6130" s="46"/>
      <c r="M6130" s="6"/>
      <c r="T6130" s="6"/>
      <c r="V6130" s="47"/>
      <c r="X6130" s="9"/>
    </row>
    <row r="6131" spans="6:24">
      <c r="F6131" s="6"/>
      <c r="G6131" s="46"/>
      <c r="M6131" s="6"/>
      <c r="T6131" s="6"/>
      <c r="V6131" s="47"/>
      <c r="X6131" s="9"/>
    </row>
    <row r="6132" spans="6:24">
      <c r="F6132" s="6"/>
      <c r="G6132" s="46"/>
      <c r="M6132" s="6"/>
      <c r="T6132" s="6"/>
      <c r="V6132" s="47"/>
      <c r="X6132" s="9"/>
    </row>
    <row r="6133" spans="6:24">
      <c r="F6133" s="6"/>
      <c r="G6133" s="46"/>
      <c r="M6133" s="6"/>
      <c r="T6133" s="6"/>
      <c r="V6133" s="47"/>
      <c r="X6133" s="9"/>
    </row>
    <row r="6134" spans="6:24">
      <c r="F6134" s="6"/>
      <c r="G6134" s="46"/>
      <c r="M6134" s="6"/>
      <c r="T6134" s="6"/>
      <c r="V6134" s="47"/>
      <c r="X6134" s="9"/>
    </row>
    <row r="6135" spans="6:24">
      <c r="F6135" s="6"/>
      <c r="G6135" s="46"/>
      <c r="M6135" s="6"/>
      <c r="T6135" s="6"/>
      <c r="V6135" s="47"/>
      <c r="X6135" s="9"/>
    </row>
    <row r="6136" spans="6:24">
      <c r="F6136" s="6"/>
      <c r="G6136" s="46"/>
      <c r="T6136" s="6"/>
      <c r="V6136" s="47"/>
      <c r="X6136" s="9"/>
    </row>
    <row r="6137" spans="6:24">
      <c r="F6137" s="6"/>
      <c r="G6137" s="46"/>
      <c r="T6137" s="6"/>
      <c r="V6137" s="47"/>
      <c r="X6137" s="9"/>
    </row>
    <row r="6138" spans="6:24">
      <c r="F6138" s="6"/>
      <c r="G6138" s="46"/>
      <c r="T6138" s="6"/>
      <c r="V6138" s="47"/>
      <c r="X6138" s="9"/>
    </row>
    <row r="6139" spans="6:24">
      <c r="F6139" s="6"/>
      <c r="G6139" s="46"/>
      <c r="T6139" s="6"/>
      <c r="V6139" s="47"/>
      <c r="X6139" s="9"/>
    </row>
    <row r="6140" spans="6:24">
      <c r="F6140" s="6"/>
      <c r="G6140" s="46"/>
      <c r="T6140" s="6"/>
      <c r="V6140" s="47"/>
      <c r="X6140" s="9"/>
    </row>
    <row r="6141" spans="6:24">
      <c r="F6141" s="6"/>
      <c r="G6141" s="46"/>
      <c r="T6141" s="6"/>
      <c r="V6141" s="47"/>
      <c r="X6141" s="9"/>
    </row>
    <row r="6142" spans="6:24">
      <c r="F6142" s="6"/>
      <c r="G6142" s="46"/>
      <c r="T6142" s="6"/>
      <c r="V6142" s="47"/>
      <c r="X6142" s="9"/>
    </row>
    <row r="6143" spans="6:24">
      <c r="F6143" s="6"/>
      <c r="G6143" s="46"/>
      <c r="T6143" s="6"/>
      <c r="V6143" s="47"/>
      <c r="X6143" s="9"/>
    </row>
    <row r="6144" spans="6:24">
      <c r="F6144" s="6"/>
      <c r="G6144" s="46"/>
      <c r="T6144" s="6"/>
      <c r="V6144" s="47"/>
      <c r="X6144" s="9"/>
    </row>
    <row r="6145" spans="6:24">
      <c r="F6145" s="6"/>
      <c r="G6145" s="46"/>
      <c r="T6145" s="6"/>
      <c r="V6145" s="47"/>
      <c r="X6145" s="9"/>
    </row>
    <row r="6146" spans="6:24">
      <c r="F6146" s="6"/>
      <c r="G6146" s="46"/>
      <c r="T6146" s="6"/>
      <c r="V6146" s="47"/>
      <c r="X6146" s="9"/>
    </row>
    <row r="6147" spans="6:24">
      <c r="F6147" s="6"/>
      <c r="G6147" s="46"/>
      <c r="T6147" s="6"/>
      <c r="V6147" s="47"/>
      <c r="X6147" s="9"/>
    </row>
    <row r="6148" spans="6:24">
      <c r="F6148" s="6"/>
      <c r="G6148" s="46"/>
      <c r="T6148" s="6"/>
      <c r="V6148" s="47"/>
      <c r="X6148" s="9"/>
    </row>
    <row r="6149" spans="6:24">
      <c r="F6149" s="6"/>
      <c r="G6149" s="46"/>
      <c r="T6149" s="6"/>
      <c r="V6149" s="47"/>
      <c r="X6149" s="9"/>
    </row>
    <row r="6150" spans="6:24">
      <c r="F6150" s="6"/>
      <c r="G6150" s="46"/>
      <c r="T6150" s="6"/>
      <c r="V6150" s="47"/>
      <c r="X6150" s="9"/>
    </row>
    <row r="6151" spans="6:24">
      <c r="F6151" s="6"/>
      <c r="G6151" s="46"/>
      <c r="T6151" s="6"/>
      <c r="V6151" s="47"/>
      <c r="X6151" s="9"/>
    </row>
    <row r="6152" spans="6:24">
      <c r="F6152" s="6"/>
      <c r="G6152" s="46"/>
      <c r="T6152" s="6"/>
      <c r="V6152" s="47"/>
      <c r="X6152" s="9"/>
    </row>
    <row r="6153" spans="6:24">
      <c r="F6153" s="6"/>
      <c r="G6153" s="46"/>
      <c r="T6153" s="6"/>
      <c r="V6153" s="47"/>
      <c r="X6153" s="9"/>
    </row>
    <row r="6154" spans="6:24">
      <c r="F6154" s="6"/>
      <c r="G6154" s="46"/>
      <c r="T6154" s="6"/>
      <c r="V6154" s="47"/>
      <c r="X6154" s="9"/>
    </row>
    <row r="6155" spans="6:24">
      <c r="F6155" s="6"/>
      <c r="G6155" s="46"/>
      <c r="T6155" s="6"/>
      <c r="V6155" s="47"/>
      <c r="X6155" s="9"/>
    </row>
    <row r="6156" spans="6:24">
      <c r="F6156" s="6"/>
      <c r="G6156" s="46"/>
      <c r="M6156" s="11"/>
      <c r="T6156" s="6"/>
      <c r="V6156" s="47"/>
      <c r="X6156" s="9"/>
    </row>
    <row r="6157" spans="6:24">
      <c r="F6157" s="6"/>
      <c r="G6157" s="46"/>
      <c r="M6157" s="12"/>
      <c r="T6157" s="6"/>
      <c r="V6157" s="47"/>
      <c r="X6157" s="9"/>
    </row>
    <row r="6158" spans="6:24">
      <c r="F6158" s="6"/>
      <c r="G6158" s="46"/>
      <c r="M6158" s="13"/>
      <c r="T6158" s="6"/>
      <c r="V6158" s="47"/>
      <c r="X6158" s="9"/>
    </row>
    <row r="6159" spans="6:24">
      <c r="F6159" s="6"/>
      <c r="G6159" s="46"/>
      <c r="M6159" s="10"/>
      <c r="T6159" s="6"/>
      <c r="V6159" s="47"/>
      <c r="X6159" s="9"/>
    </row>
    <row r="6160" spans="6:24">
      <c r="F6160" s="6"/>
      <c r="G6160" s="46"/>
      <c r="M6160" s="11"/>
      <c r="T6160" s="6"/>
      <c r="V6160" s="47"/>
      <c r="X6160" s="9"/>
    </row>
    <row r="6161" spans="6:24">
      <c r="F6161" s="6"/>
      <c r="G6161" s="46"/>
      <c r="M6161" s="12"/>
      <c r="T6161" s="6"/>
      <c r="V6161" s="47"/>
      <c r="X6161" s="9"/>
    </row>
    <row r="6162" spans="6:24">
      <c r="F6162" s="6"/>
      <c r="G6162" s="46"/>
      <c r="M6162" s="14"/>
      <c r="T6162" s="6"/>
      <c r="V6162" s="47"/>
      <c r="X6162" s="9"/>
    </row>
    <row r="6163" spans="6:24">
      <c r="F6163" s="6"/>
      <c r="G6163" s="46"/>
      <c r="M6163" s="6"/>
      <c r="T6163" s="6"/>
      <c r="V6163" s="47"/>
      <c r="X6163" s="9"/>
    </row>
    <row r="6164" spans="6:24">
      <c r="F6164" s="6"/>
      <c r="G6164" s="46"/>
      <c r="M6164" s="15"/>
      <c r="T6164" s="6"/>
      <c r="V6164" s="47"/>
      <c r="X6164" s="9"/>
    </row>
    <row r="6165" spans="6:24">
      <c r="F6165" s="6"/>
      <c r="G6165" s="46"/>
      <c r="M6165" s="13"/>
      <c r="T6165" s="6"/>
      <c r="V6165" s="47"/>
      <c r="X6165" s="9"/>
    </row>
    <row r="6166" spans="6:24">
      <c r="F6166" s="6"/>
      <c r="G6166" s="46"/>
      <c r="M6166" s="13"/>
      <c r="T6166" s="6"/>
      <c r="V6166" s="47"/>
      <c r="X6166" s="9"/>
    </row>
    <row r="6167" spans="6:24">
      <c r="F6167" s="6"/>
      <c r="G6167" s="46"/>
      <c r="M6167" s="10"/>
      <c r="T6167" s="6"/>
      <c r="V6167" s="47"/>
      <c r="X6167" s="9"/>
    </row>
    <row r="6168" spans="6:24">
      <c r="F6168" s="6"/>
      <c r="G6168" s="46"/>
      <c r="M6168" s="6"/>
      <c r="T6168" s="6"/>
      <c r="V6168" s="47"/>
      <c r="X6168" s="9"/>
    </row>
    <row r="6169" spans="6:24">
      <c r="F6169" s="6"/>
      <c r="G6169" s="46"/>
      <c r="M6169" s="6"/>
      <c r="T6169" s="6"/>
      <c r="V6169" s="47"/>
      <c r="X6169" s="9"/>
    </row>
    <row r="6170" spans="6:24">
      <c r="F6170" s="6"/>
      <c r="G6170" s="46"/>
      <c r="M6170" s="6"/>
      <c r="T6170" s="6"/>
      <c r="V6170" s="47"/>
      <c r="X6170" s="9"/>
    </row>
    <row r="6171" spans="6:24">
      <c r="F6171" s="6"/>
      <c r="G6171" s="46"/>
      <c r="M6171" s="6"/>
      <c r="T6171" s="6"/>
      <c r="V6171" s="47"/>
      <c r="X6171" s="9"/>
    </row>
    <row r="6172" spans="6:24">
      <c r="F6172" s="6"/>
      <c r="G6172" s="46"/>
      <c r="M6172" s="6"/>
      <c r="T6172" s="6"/>
      <c r="V6172" s="47"/>
      <c r="X6172" s="9"/>
    </row>
    <row r="6173" spans="6:24">
      <c r="F6173" s="6"/>
      <c r="G6173" s="46"/>
      <c r="M6173" s="6"/>
      <c r="T6173" s="6"/>
      <c r="V6173" s="47"/>
      <c r="X6173" s="9"/>
    </row>
    <row r="6174" spans="6:24">
      <c r="F6174" s="6"/>
      <c r="G6174" s="46"/>
      <c r="M6174" s="6"/>
      <c r="T6174" s="6"/>
      <c r="V6174" s="47"/>
      <c r="X6174" s="9"/>
    </row>
    <row r="6175" spans="6:24">
      <c r="F6175" s="6"/>
      <c r="G6175" s="46"/>
      <c r="M6175" s="6"/>
      <c r="T6175" s="6"/>
      <c r="V6175" s="47"/>
      <c r="X6175" s="9"/>
    </row>
    <row r="6176" spans="6:24">
      <c r="F6176" s="6"/>
      <c r="G6176" s="46"/>
      <c r="M6176" s="6"/>
      <c r="T6176" s="6"/>
      <c r="V6176" s="47"/>
      <c r="X6176" s="9"/>
    </row>
    <row r="6177" spans="6:24">
      <c r="F6177" s="6"/>
      <c r="G6177" s="46"/>
      <c r="M6177" s="6"/>
      <c r="T6177" s="6"/>
      <c r="V6177" s="47"/>
      <c r="X6177" s="9"/>
    </row>
    <row r="6178" spans="6:24">
      <c r="F6178" s="6"/>
      <c r="G6178" s="46"/>
      <c r="M6178" s="6"/>
      <c r="T6178" s="6"/>
      <c r="V6178" s="47"/>
      <c r="X6178" s="9"/>
    </row>
    <row r="6179" spans="6:24">
      <c r="F6179" s="6"/>
      <c r="G6179" s="46"/>
      <c r="M6179" s="6"/>
      <c r="T6179" s="6"/>
      <c r="V6179" s="47"/>
      <c r="X6179" s="9"/>
    </row>
    <row r="6180" spans="6:24">
      <c r="F6180" s="6"/>
      <c r="G6180" s="46"/>
      <c r="M6180" s="6"/>
      <c r="T6180" s="6"/>
      <c r="V6180" s="47"/>
      <c r="X6180" s="9"/>
    </row>
    <row r="6181" spans="6:24">
      <c r="F6181" s="6"/>
      <c r="G6181" s="46"/>
      <c r="M6181" s="6"/>
      <c r="T6181" s="6"/>
      <c r="V6181" s="47"/>
      <c r="X6181" s="9"/>
    </row>
    <row r="6182" spans="6:24">
      <c r="F6182" s="6"/>
      <c r="G6182" s="46"/>
      <c r="M6182" s="6"/>
      <c r="T6182" s="6"/>
      <c r="V6182" s="47"/>
      <c r="X6182" s="9"/>
    </row>
    <row r="6183" spans="6:24">
      <c r="F6183" s="6"/>
      <c r="G6183" s="46"/>
      <c r="M6183" s="6"/>
      <c r="T6183" s="6"/>
      <c r="V6183" s="47"/>
      <c r="X6183" s="9"/>
    </row>
    <row r="6184" spans="6:24">
      <c r="F6184" s="6"/>
      <c r="G6184" s="46"/>
      <c r="M6184" s="6"/>
      <c r="T6184" s="6"/>
      <c r="V6184" s="47"/>
      <c r="X6184" s="9"/>
    </row>
    <row r="6185" spans="6:24">
      <c r="F6185" s="6"/>
      <c r="G6185" s="46"/>
      <c r="T6185" s="6"/>
      <c r="V6185" s="47"/>
      <c r="X6185" s="9"/>
    </row>
    <row r="6186" spans="6:24">
      <c r="F6186" s="6"/>
      <c r="G6186" s="46"/>
      <c r="M6186" s="6"/>
      <c r="T6186" s="6"/>
      <c r="V6186" s="47"/>
      <c r="X6186" s="9"/>
    </row>
    <row r="6187" spans="6:24">
      <c r="F6187" s="6"/>
      <c r="G6187" s="46"/>
      <c r="T6187" s="6"/>
      <c r="V6187" s="47"/>
      <c r="X6187" s="9"/>
    </row>
    <row r="6188" spans="6:24">
      <c r="F6188" s="6"/>
      <c r="G6188" s="46"/>
      <c r="M6188" s="6"/>
      <c r="T6188" s="6"/>
      <c r="V6188" s="47"/>
      <c r="X6188" s="9"/>
    </row>
    <row r="6189" spans="6:24">
      <c r="F6189" s="6"/>
      <c r="G6189" s="46"/>
      <c r="M6189" s="6"/>
      <c r="T6189" s="6"/>
      <c r="V6189" s="47"/>
      <c r="X6189" s="9"/>
    </row>
    <row r="6190" spans="6:24">
      <c r="F6190" s="6"/>
      <c r="G6190" s="46"/>
      <c r="M6190" s="6"/>
      <c r="T6190" s="6"/>
      <c r="V6190" s="47"/>
      <c r="X6190" s="9"/>
    </row>
    <row r="6191" spans="6:24">
      <c r="F6191" s="6"/>
      <c r="G6191" s="46"/>
      <c r="M6191" s="6"/>
      <c r="T6191" s="6"/>
      <c r="V6191" s="47"/>
      <c r="X6191" s="9"/>
    </row>
    <row r="6192" spans="6:24">
      <c r="F6192" s="6"/>
      <c r="G6192" s="46"/>
      <c r="M6192" s="6"/>
      <c r="T6192" s="6"/>
      <c r="V6192" s="47"/>
      <c r="X6192" s="9"/>
    </row>
    <row r="6193" spans="6:24">
      <c r="F6193" s="6"/>
      <c r="G6193" s="46"/>
      <c r="M6193" s="6"/>
      <c r="T6193" s="6"/>
      <c r="V6193" s="47"/>
      <c r="X6193" s="9"/>
    </row>
    <row r="6194" spans="6:24">
      <c r="F6194" s="6"/>
      <c r="G6194" s="46"/>
      <c r="M6194" s="6"/>
      <c r="T6194" s="6"/>
      <c r="V6194" s="47"/>
      <c r="X6194" s="9"/>
    </row>
    <row r="6195" spans="6:24">
      <c r="F6195" s="6"/>
      <c r="G6195" s="46"/>
      <c r="M6195" s="6"/>
      <c r="T6195" s="6"/>
      <c r="V6195" s="47"/>
      <c r="X6195" s="9"/>
    </row>
    <row r="6196" spans="6:24">
      <c r="F6196" s="6"/>
      <c r="G6196" s="46"/>
      <c r="M6196" s="6"/>
      <c r="T6196" s="6"/>
      <c r="V6196" s="47"/>
      <c r="X6196" s="9"/>
    </row>
    <row r="6197" spans="6:24">
      <c r="F6197" s="6"/>
      <c r="G6197" s="46"/>
      <c r="M6197" s="6"/>
      <c r="T6197" s="6"/>
      <c r="V6197" s="47"/>
      <c r="X6197" s="9"/>
    </row>
    <row r="6198" spans="6:24">
      <c r="F6198" s="6"/>
      <c r="G6198" s="46"/>
      <c r="M6198" s="6"/>
      <c r="T6198" s="6"/>
      <c r="V6198" s="47"/>
      <c r="X6198" s="9"/>
    </row>
    <row r="6199" spans="6:24">
      <c r="F6199" s="6"/>
      <c r="G6199" s="46"/>
      <c r="M6199" s="6"/>
      <c r="T6199" s="6"/>
      <c r="V6199" s="47"/>
      <c r="X6199" s="9"/>
    </row>
    <row r="6200" spans="6:24">
      <c r="F6200" s="6"/>
      <c r="G6200" s="46"/>
      <c r="M6200" s="6"/>
      <c r="T6200" s="6"/>
      <c r="V6200" s="47"/>
      <c r="X6200" s="9"/>
    </row>
    <row r="6201" spans="6:24">
      <c r="F6201" s="6"/>
      <c r="G6201" s="46"/>
      <c r="T6201" s="6"/>
      <c r="V6201" s="47"/>
      <c r="X6201" s="9"/>
    </row>
    <row r="6202" spans="6:24">
      <c r="F6202" s="6"/>
      <c r="G6202" s="46"/>
      <c r="M6202" s="6"/>
      <c r="T6202" s="6"/>
      <c r="V6202" s="47"/>
      <c r="X6202" s="9"/>
    </row>
    <row r="6203" spans="6:24">
      <c r="F6203" s="6"/>
      <c r="G6203" s="46"/>
      <c r="T6203" s="6"/>
      <c r="V6203" s="47"/>
      <c r="X6203" s="9"/>
    </row>
    <row r="6204" spans="6:24">
      <c r="F6204" s="6"/>
      <c r="G6204" s="46"/>
      <c r="M6204" s="6"/>
      <c r="T6204" s="6"/>
      <c r="V6204" s="47"/>
      <c r="X6204" s="9"/>
    </row>
    <row r="6205" spans="6:24">
      <c r="F6205" s="6"/>
      <c r="G6205" s="46"/>
      <c r="M6205" s="6"/>
      <c r="T6205" s="6"/>
      <c r="V6205" s="47"/>
      <c r="X6205" s="9"/>
    </row>
    <row r="6206" spans="6:24">
      <c r="F6206" s="6"/>
      <c r="G6206" s="46"/>
      <c r="M6206" s="6"/>
      <c r="T6206" s="6"/>
      <c r="V6206" s="47"/>
      <c r="X6206" s="9"/>
    </row>
    <row r="6207" spans="6:24">
      <c r="F6207" s="6"/>
      <c r="G6207" s="46"/>
      <c r="M6207" s="6"/>
      <c r="T6207" s="6"/>
      <c r="V6207" s="47"/>
      <c r="X6207" s="9"/>
    </row>
    <row r="6208" spans="6:24">
      <c r="F6208" s="6"/>
      <c r="G6208" s="46"/>
      <c r="M6208" s="6"/>
      <c r="T6208" s="6"/>
      <c r="V6208" s="47"/>
      <c r="X6208" s="9"/>
    </row>
    <row r="6209" spans="6:24">
      <c r="F6209" s="6"/>
      <c r="G6209" s="46"/>
      <c r="M6209" s="6"/>
      <c r="T6209" s="6"/>
      <c r="V6209" s="47"/>
      <c r="X6209" s="9"/>
    </row>
    <row r="6210" spans="6:24">
      <c r="F6210" s="6"/>
      <c r="G6210" s="46"/>
      <c r="M6210" s="6"/>
      <c r="T6210" s="6"/>
      <c r="V6210" s="47"/>
      <c r="X6210" s="9"/>
    </row>
    <row r="6211" spans="6:24">
      <c r="F6211" s="6"/>
      <c r="G6211" s="46"/>
      <c r="M6211" s="6"/>
      <c r="T6211" s="6"/>
      <c r="V6211" s="47"/>
      <c r="X6211" s="9"/>
    </row>
    <row r="6212" spans="6:24">
      <c r="F6212" s="6"/>
      <c r="G6212" s="46"/>
      <c r="T6212" s="6"/>
      <c r="V6212" s="47"/>
      <c r="X6212" s="9"/>
    </row>
    <row r="6213" spans="6:24">
      <c r="F6213" s="6"/>
      <c r="G6213" s="46"/>
      <c r="M6213" s="6"/>
      <c r="T6213" s="6"/>
      <c r="V6213" s="47"/>
      <c r="X6213" s="9"/>
    </row>
    <row r="6214" spans="6:24">
      <c r="F6214" s="6"/>
      <c r="G6214" s="46"/>
      <c r="M6214" s="6"/>
      <c r="T6214" s="6"/>
      <c r="V6214" s="47"/>
      <c r="X6214" s="9"/>
    </row>
    <row r="6215" spans="6:24">
      <c r="F6215" s="6"/>
      <c r="G6215" s="46"/>
      <c r="M6215" s="6"/>
      <c r="T6215" s="6"/>
      <c r="V6215" s="47"/>
      <c r="X6215" s="9"/>
    </row>
    <row r="6216" spans="6:24">
      <c r="F6216" s="6"/>
      <c r="G6216" s="46"/>
      <c r="M6216" s="6"/>
      <c r="T6216" s="6"/>
      <c r="V6216" s="47"/>
      <c r="X6216" s="9"/>
    </row>
    <row r="6217" spans="6:24">
      <c r="F6217" s="6"/>
      <c r="G6217" s="46"/>
      <c r="M6217" s="6"/>
      <c r="T6217" s="6"/>
      <c r="V6217" s="47"/>
      <c r="X6217" s="9"/>
    </row>
    <row r="6218" spans="6:24">
      <c r="F6218" s="6"/>
      <c r="G6218" s="46"/>
      <c r="M6218" s="6"/>
      <c r="T6218" s="6"/>
      <c r="V6218" s="47"/>
      <c r="X6218" s="9"/>
    </row>
    <row r="6219" spans="6:24">
      <c r="F6219" s="6"/>
      <c r="G6219" s="46"/>
      <c r="M6219" s="6"/>
      <c r="T6219" s="6"/>
      <c r="V6219" s="47"/>
      <c r="X6219" s="9"/>
    </row>
    <row r="6220" spans="6:24">
      <c r="F6220" s="6"/>
      <c r="G6220" s="46"/>
      <c r="M6220" s="6"/>
      <c r="T6220" s="6"/>
      <c r="V6220" s="47"/>
      <c r="X6220" s="9"/>
    </row>
    <row r="6221" spans="6:24">
      <c r="F6221" s="6"/>
      <c r="G6221" s="46"/>
      <c r="M6221" s="6"/>
      <c r="T6221" s="6"/>
      <c r="V6221" s="47"/>
      <c r="X6221" s="9"/>
    </row>
    <row r="6222" spans="6:24">
      <c r="F6222" s="6"/>
      <c r="G6222" s="46"/>
      <c r="M6222" s="6"/>
      <c r="T6222" s="6"/>
      <c r="V6222" s="47"/>
      <c r="X6222" s="9"/>
    </row>
    <row r="6223" spans="6:24">
      <c r="F6223" s="6"/>
      <c r="G6223" s="46"/>
      <c r="M6223" s="6"/>
      <c r="T6223" s="6"/>
      <c r="V6223" s="47"/>
      <c r="X6223" s="9"/>
    </row>
    <row r="6224" spans="6:24">
      <c r="F6224" s="6"/>
      <c r="G6224" s="46"/>
      <c r="M6224" s="6"/>
      <c r="T6224" s="6"/>
      <c r="V6224" s="47"/>
      <c r="X6224" s="9"/>
    </row>
    <row r="6225" spans="6:24">
      <c r="F6225" s="6"/>
      <c r="G6225" s="46"/>
      <c r="M6225" s="6"/>
      <c r="T6225" s="6"/>
      <c r="V6225" s="47"/>
      <c r="X6225" s="9"/>
    </row>
    <row r="6226" spans="6:24">
      <c r="F6226" s="6"/>
      <c r="G6226" s="46"/>
      <c r="M6226" s="6"/>
      <c r="T6226" s="6"/>
      <c r="V6226" s="47"/>
      <c r="X6226" s="9"/>
    </row>
    <row r="6227" spans="6:24">
      <c r="F6227" s="6"/>
      <c r="G6227" s="46"/>
      <c r="M6227" s="6"/>
      <c r="T6227" s="6"/>
      <c r="V6227" s="47"/>
      <c r="X6227" s="9"/>
    </row>
    <row r="6228" spans="6:24">
      <c r="F6228" s="6"/>
      <c r="G6228" s="46"/>
      <c r="M6228" s="6"/>
      <c r="T6228" s="6"/>
      <c r="V6228" s="47"/>
      <c r="X6228" s="9"/>
    </row>
    <row r="6229" spans="6:24">
      <c r="F6229" s="6"/>
      <c r="G6229" s="46"/>
      <c r="M6229" s="6"/>
      <c r="T6229" s="6"/>
      <c r="V6229" s="47"/>
      <c r="X6229" s="9"/>
    </row>
    <row r="6230" spans="6:24">
      <c r="F6230" s="6"/>
      <c r="G6230" s="46"/>
      <c r="M6230" s="6"/>
      <c r="T6230" s="6"/>
      <c r="V6230" s="47"/>
      <c r="X6230" s="9"/>
    </row>
    <row r="6231" spans="6:24">
      <c r="F6231" s="6"/>
      <c r="G6231" s="46"/>
      <c r="M6231" s="6"/>
      <c r="T6231" s="6"/>
      <c r="V6231" s="47"/>
      <c r="X6231" s="9"/>
    </row>
    <row r="6232" spans="6:24">
      <c r="F6232" s="6"/>
      <c r="G6232" s="46"/>
      <c r="M6232" s="6"/>
      <c r="T6232" s="6"/>
      <c r="V6232" s="47"/>
      <c r="X6232" s="9"/>
    </row>
    <row r="6233" spans="6:24">
      <c r="F6233" s="6"/>
      <c r="G6233" s="46"/>
      <c r="M6233" s="6"/>
      <c r="T6233" s="6"/>
      <c r="V6233" s="47"/>
      <c r="X6233" s="9"/>
    </row>
    <row r="6234" spans="6:24">
      <c r="F6234" s="6"/>
      <c r="G6234" s="46"/>
      <c r="M6234" s="6"/>
      <c r="T6234" s="6"/>
      <c r="V6234" s="47"/>
      <c r="X6234" s="9"/>
    </row>
    <row r="6235" spans="6:24">
      <c r="F6235" s="6"/>
      <c r="G6235" s="46"/>
      <c r="T6235" s="6"/>
      <c r="V6235" s="47"/>
      <c r="X6235" s="9"/>
    </row>
    <row r="6236" spans="6:24">
      <c r="F6236" s="6"/>
      <c r="G6236" s="46"/>
      <c r="T6236" s="6"/>
      <c r="V6236" s="47"/>
      <c r="X6236" s="9"/>
    </row>
    <row r="6237" spans="6:24">
      <c r="F6237" s="6"/>
      <c r="G6237" s="46"/>
      <c r="T6237" s="6"/>
      <c r="V6237" s="47"/>
      <c r="X6237" s="9"/>
    </row>
    <row r="6238" spans="6:24">
      <c r="F6238" s="6"/>
      <c r="G6238" s="46"/>
      <c r="T6238" s="6"/>
      <c r="V6238" s="47"/>
      <c r="X6238" s="9"/>
    </row>
    <row r="6239" spans="6:24">
      <c r="F6239" s="6"/>
      <c r="G6239" s="46"/>
      <c r="T6239" s="6"/>
      <c r="V6239" s="47"/>
      <c r="X6239" s="9"/>
    </row>
    <row r="6240" spans="6:24">
      <c r="F6240" s="6"/>
      <c r="G6240" s="46"/>
      <c r="T6240" s="6"/>
      <c r="V6240" s="47"/>
      <c r="X6240" s="9"/>
    </row>
    <row r="6241" spans="6:24">
      <c r="F6241" s="6"/>
      <c r="G6241" s="46"/>
      <c r="T6241" s="6"/>
      <c r="V6241" s="47"/>
      <c r="X6241" s="9"/>
    </row>
    <row r="6242" spans="6:24">
      <c r="F6242" s="6"/>
      <c r="G6242" s="46"/>
      <c r="T6242" s="6"/>
      <c r="V6242" s="47"/>
      <c r="X6242" s="9"/>
    </row>
    <row r="6243" spans="6:24">
      <c r="F6243" s="6"/>
      <c r="G6243" s="46"/>
      <c r="T6243" s="6"/>
      <c r="V6243" s="47"/>
      <c r="X6243" s="9"/>
    </row>
    <row r="6244" spans="6:24">
      <c r="F6244" s="6"/>
      <c r="G6244" s="46"/>
      <c r="T6244" s="6"/>
      <c r="V6244" s="47"/>
      <c r="X6244" s="9"/>
    </row>
    <row r="6245" spans="6:24">
      <c r="F6245" s="6"/>
      <c r="G6245" s="46"/>
      <c r="T6245" s="6"/>
      <c r="V6245" s="47"/>
      <c r="X6245" s="9"/>
    </row>
    <row r="6246" spans="6:24">
      <c r="F6246" s="6"/>
      <c r="G6246" s="46"/>
      <c r="T6246" s="6"/>
      <c r="V6246" s="47"/>
      <c r="X6246" s="9"/>
    </row>
    <row r="6247" spans="6:24">
      <c r="F6247" s="6"/>
      <c r="G6247" s="46"/>
      <c r="T6247" s="6"/>
      <c r="V6247" s="47"/>
      <c r="X6247" s="9"/>
    </row>
    <row r="6248" spans="6:24">
      <c r="F6248" s="6"/>
      <c r="G6248" s="46"/>
      <c r="T6248" s="6"/>
      <c r="V6248" s="47"/>
      <c r="X6248" s="9"/>
    </row>
    <row r="6249" spans="6:24">
      <c r="F6249" s="6"/>
      <c r="G6249" s="46"/>
      <c r="T6249" s="6"/>
      <c r="V6249" s="47"/>
      <c r="X6249" s="9"/>
    </row>
    <row r="6250" spans="6:24">
      <c r="F6250" s="6"/>
      <c r="G6250" s="46"/>
      <c r="T6250" s="6"/>
      <c r="V6250" s="47"/>
      <c r="X6250" s="9"/>
    </row>
    <row r="6251" spans="6:24">
      <c r="F6251" s="6"/>
      <c r="G6251" s="46"/>
      <c r="T6251" s="6"/>
      <c r="V6251" s="47"/>
      <c r="X6251" s="9"/>
    </row>
    <row r="6252" spans="6:24">
      <c r="F6252" s="6"/>
      <c r="G6252" s="46"/>
      <c r="T6252" s="6"/>
      <c r="V6252" s="47"/>
      <c r="X6252" s="9"/>
    </row>
    <row r="6253" spans="6:24">
      <c r="F6253" s="6"/>
      <c r="G6253" s="46"/>
      <c r="T6253" s="6"/>
      <c r="V6253" s="47"/>
      <c r="X6253" s="9"/>
    </row>
    <row r="6254" spans="6:24">
      <c r="F6254" s="6"/>
      <c r="G6254" s="46"/>
      <c r="T6254" s="6"/>
      <c r="V6254" s="47"/>
      <c r="X6254" s="9"/>
    </row>
    <row r="6255" spans="6:24">
      <c r="F6255" s="6"/>
      <c r="G6255" s="46"/>
      <c r="M6255" s="11"/>
      <c r="T6255" s="6"/>
      <c r="V6255" s="47"/>
      <c r="X6255" s="9"/>
    </row>
    <row r="6256" spans="6:24">
      <c r="F6256" s="6"/>
      <c r="G6256" s="46"/>
      <c r="M6256" s="12"/>
      <c r="T6256" s="6"/>
      <c r="V6256" s="47"/>
      <c r="X6256" s="9"/>
    </row>
    <row r="6257" spans="6:24">
      <c r="F6257" s="6"/>
      <c r="G6257" s="46"/>
      <c r="M6257" s="13"/>
      <c r="T6257" s="6"/>
      <c r="V6257" s="47"/>
      <c r="X6257" s="9"/>
    </row>
    <row r="6258" spans="6:24">
      <c r="F6258" s="6"/>
      <c r="G6258" s="46"/>
      <c r="M6258" s="10"/>
      <c r="T6258" s="6"/>
      <c r="V6258" s="47"/>
      <c r="X6258" s="9"/>
    </row>
    <row r="6259" spans="6:24">
      <c r="F6259" s="6"/>
      <c r="G6259" s="46"/>
      <c r="M6259" s="11"/>
      <c r="T6259" s="6"/>
      <c r="V6259" s="47"/>
      <c r="X6259" s="9"/>
    </row>
    <row r="6260" spans="6:24">
      <c r="F6260" s="6"/>
      <c r="G6260" s="46"/>
      <c r="M6260" s="12"/>
      <c r="T6260" s="6"/>
      <c r="V6260" s="47"/>
      <c r="X6260" s="9"/>
    </row>
    <row r="6261" spans="6:24">
      <c r="F6261" s="6"/>
      <c r="G6261" s="46"/>
      <c r="M6261" s="14"/>
      <c r="T6261" s="6"/>
      <c r="V6261" s="47"/>
      <c r="X6261" s="9"/>
    </row>
    <row r="6262" spans="6:24">
      <c r="F6262" s="6"/>
      <c r="G6262" s="46"/>
      <c r="M6262" s="6"/>
      <c r="T6262" s="6"/>
      <c r="V6262" s="47"/>
      <c r="X6262" s="9"/>
    </row>
    <row r="6263" spans="6:24">
      <c r="F6263" s="6"/>
      <c r="G6263" s="46"/>
      <c r="M6263" s="15"/>
      <c r="T6263" s="6"/>
      <c r="V6263" s="47"/>
      <c r="X6263" s="9"/>
    </row>
    <row r="6264" spans="6:24">
      <c r="F6264" s="6"/>
      <c r="G6264" s="46"/>
      <c r="M6264" s="13"/>
      <c r="T6264" s="6"/>
      <c r="V6264" s="47"/>
      <c r="X6264" s="9"/>
    </row>
    <row r="6265" spans="6:24">
      <c r="F6265" s="6"/>
      <c r="G6265" s="46"/>
      <c r="M6265" s="13"/>
      <c r="T6265" s="6"/>
      <c r="V6265" s="47"/>
      <c r="X6265" s="9"/>
    </row>
    <row r="6266" spans="6:24">
      <c r="F6266" s="6"/>
      <c r="G6266" s="46"/>
      <c r="M6266" s="10"/>
      <c r="T6266" s="6"/>
      <c r="V6266" s="47"/>
      <c r="X6266" s="9"/>
    </row>
    <row r="6267" spans="6:24">
      <c r="F6267" s="6"/>
      <c r="G6267" s="46"/>
      <c r="M6267" s="6"/>
      <c r="T6267" s="6"/>
      <c r="V6267" s="47"/>
      <c r="X6267" s="9"/>
    </row>
    <row r="6268" spans="6:24">
      <c r="F6268" s="6"/>
      <c r="G6268" s="46"/>
      <c r="M6268" s="6"/>
      <c r="T6268" s="6"/>
      <c r="V6268" s="47"/>
      <c r="X6268" s="9"/>
    </row>
    <row r="6269" spans="6:24">
      <c r="F6269" s="6"/>
      <c r="G6269" s="46"/>
      <c r="M6269" s="6"/>
      <c r="T6269" s="6"/>
      <c r="V6269" s="47"/>
      <c r="X6269" s="9"/>
    </row>
    <row r="6270" spans="6:24">
      <c r="F6270" s="6"/>
      <c r="G6270" s="46"/>
      <c r="M6270" s="6"/>
      <c r="T6270" s="6"/>
      <c r="V6270" s="47"/>
      <c r="X6270" s="9"/>
    </row>
    <row r="6271" spans="6:24">
      <c r="F6271" s="6"/>
      <c r="G6271" s="46"/>
      <c r="M6271" s="6"/>
      <c r="T6271" s="6"/>
      <c r="V6271" s="47"/>
      <c r="X6271" s="9"/>
    </row>
    <row r="6272" spans="6:24">
      <c r="F6272" s="6"/>
      <c r="G6272" s="46"/>
      <c r="M6272" s="6"/>
      <c r="T6272" s="6"/>
      <c r="V6272" s="47"/>
      <c r="X6272" s="9"/>
    </row>
    <row r="6273" spans="6:24">
      <c r="F6273" s="6"/>
      <c r="G6273" s="46"/>
      <c r="M6273" s="6"/>
      <c r="T6273" s="6"/>
      <c r="V6273" s="47"/>
      <c r="X6273" s="9"/>
    </row>
    <row r="6274" spans="6:24">
      <c r="F6274" s="6"/>
      <c r="G6274" s="46"/>
      <c r="M6274" s="6"/>
      <c r="T6274" s="6"/>
      <c r="V6274" s="47"/>
      <c r="X6274" s="9"/>
    </row>
    <row r="6275" spans="6:24">
      <c r="F6275" s="6"/>
      <c r="G6275" s="46"/>
      <c r="M6275" s="6"/>
      <c r="T6275" s="6"/>
      <c r="V6275" s="47"/>
      <c r="X6275" s="9"/>
    </row>
    <row r="6276" spans="6:24">
      <c r="F6276" s="6"/>
      <c r="G6276" s="46"/>
      <c r="M6276" s="6"/>
      <c r="T6276" s="6"/>
      <c r="V6276" s="47"/>
      <c r="X6276" s="9"/>
    </row>
    <row r="6277" spans="6:24">
      <c r="F6277" s="6"/>
      <c r="G6277" s="46"/>
      <c r="M6277" s="6"/>
      <c r="T6277" s="6"/>
      <c r="V6277" s="47"/>
      <c r="X6277" s="9"/>
    </row>
    <row r="6278" spans="6:24">
      <c r="F6278" s="6"/>
      <c r="G6278" s="46"/>
      <c r="M6278" s="6"/>
      <c r="T6278" s="6"/>
      <c r="V6278" s="47"/>
      <c r="X6278" s="9"/>
    </row>
    <row r="6279" spans="6:24">
      <c r="F6279" s="6"/>
      <c r="G6279" s="46"/>
      <c r="M6279" s="6"/>
      <c r="T6279" s="6"/>
      <c r="V6279" s="47"/>
      <c r="X6279" s="9"/>
    </row>
    <row r="6280" spans="6:24">
      <c r="F6280" s="6"/>
      <c r="G6280" s="46"/>
      <c r="M6280" s="6"/>
      <c r="T6280" s="6"/>
      <c r="V6280" s="47"/>
      <c r="X6280" s="9"/>
    </row>
    <row r="6281" spans="6:24">
      <c r="F6281" s="6"/>
      <c r="G6281" s="46"/>
      <c r="M6281" s="6"/>
      <c r="T6281" s="6"/>
      <c r="V6281" s="47"/>
      <c r="X6281" s="9"/>
    </row>
    <row r="6282" spans="6:24">
      <c r="F6282" s="6"/>
      <c r="G6282" s="46"/>
      <c r="M6282" s="6"/>
      <c r="T6282" s="6"/>
      <c r="V6282" s="47"/>
      <c r="X6282" s="9"/>
    </row>
    <row r="6283" spans="6:24">
      <c r="F6283" s="6"/>
      <c r="G6283" s="46"/>
      <c r="M6283" s="6"/>
      <c r="T6283" s="6"/>
      <c r="V6283" s="47"/>
      <c r="X6283" s="9"/>
    </row>
    <row r="6284" spans="6:24">
      <c r="F6284" s="6"/>
      <c r="G6284" s="46"/>
      <c r="T6284" s="6"/>
      <c r="V6284" s="47"/>
      <c r="X6284" s="9"/>
    </row>
    <row r="6285" spans="6:24">
      <c r="F6285" s="6"/>
      <c r="G6285" s="46"/>
      <c r="M6285" s="6"/>
      <c r="T6285" s="6"/>
      <c r="V6285" s="47"/>
      <c r="X6285" s="9"/>
    </row>
    <row r="6286" spans="6:24">
      <c r="F6286" s="6"/>
      <c r="G6286" s="46"/>
      <c r="T6286" s="6"/>
      <c r="V6286" s="47"/>
      <c r="X6286" s="9"/>
    </row>
    <row r="6287" spans="6:24">
      <c r="F6287" s="6"/>
      <c r="G6287" s="46"/>
      <c r="M6287" s="6"/>
      <c r="T6287" s="6"/>
      <c r="V6287" s="47"/>
      <c r="X6287" s="9"/>
    </row>
    <row r="6288" spans="6:24">
      <c r="F6288" s="6"/>
      <c r="G6288" s="46"/>
      <c r="M6288" s="6"/>
      <c r="T6288" s="6"/>
      <c r="V6288" s="47"/>
      <c r="X6288" s="9"/>
    </row>
    <row r="6289" spans="6:24">
      <c r="F6289" s="6"/>
      <c r="G6289" s="46"/>
      <c r="M6289" s="6"/>
      <c r="T6289" s="6"/>
      <c r="V6289" s="47"/>
      <c r="X6289" s="9"/>
    </row>
    <row r="6290" spans="6:24">
      <c r="F6290" s="6"/>
      <c r="G6290" s="46"/>
      <c r="M6290" s="6"/>
      <c r="T6290" s="6"/>
      <c r="V6290" s="47"/>
      <c r="X6290" s="9"/>
    </row>
    <row r="6291" spans="6:24">
      <c r="F6291" s="6"/>
      <c r="G6291" s="46"/>
      <c r="M6291" s="6"/>
      <c r="T6291" s="6"/>
      <c r="V6291" s="47"/>
      <c r="X6291" s="9"/>
    </row>
    <row r="6292" spans="6:24">
      <c r="F6292" s="6"/>
      <c r="G6292" s="46"/>
      <c r="M6292" s="6"/>
      <c r="T6292" s="6"/>
      <c r="V6292" s="47"/>
      <c r="X6292" s="9"/>
    </row>
    <row r="6293" spans="6:24">
      <c r="F6293" s="6"/>
      <c r="G6293" s="46"/>
      <c r="M6293" s="6"/>
      <c r="T6293" s="6"/>
      <c r="V6293" s="47"/>
      <c r="X6293" s="9"/>
    </row>
    <row r="6294" spans="6:24">
      <c r="F6294" s="6"/>
      <c r="G6294" s="46"/>
      <c r="M6294" s="6"/>
      <c r="T6294" s="6"/>
      <c r="V6294" s="47"/>
      <c r="X6294" s="9"/>
    </row>
    <row r="6295" spans="6:24">
      <c r="F6295" s="6"/>
      <c r="G6295" s="46"/>
      <c r="M6295" s="6"/>
      <c r="T6295" s="6"/>
      <c r="V6295" s="47"/>
      <c r="X6295" s="9"/>
    </row>
    <row r="6296" spans="6:24">
      <c r="F6296" s="6"/>
      <c r="G6296" s="46"/>
      <c r="M6296" s="6"/>
      <c r="T6296" s="6"/>
      <c r="V6296" s="47"/>
      <c r="X6296" s="9"/>
    </row>
    <row r="6297" spans="6:24">
      <c r="F6297" s="6"/>
      <c r="G6297" s="46"/>
      <c r="M6297" s="6"/>
      <c r="T6297" s="6"/>
      <c r="V6297" s="47"/>
      <c r="X6297" s="9"/>
    </row>
    <row r="6298" spans="6:24">
      <c r="F6298" s="6"/>
      <c r="G6298" s="46"/>
      <c r="M6298" s="6"/>
      <c r="T6298" s="6"/>
      <c r="V6298" s="47"/>
      <c r="X6298" s="9"/>
    </row>
    <row r="6299" spans="6:24">
      <c r="F6299" s="6"/>
      <c r="G6299" s="46"/>
      <c r="M6299" s="6"/>
      <c r="T6299" s="6"/>
      <c r="V6299" s="47"/>
      <c r="X6299" s="9"/>
    </row>
    <row r="6300" spans="6:24">
      <c r="F6300" s="6"/>
      <c r="G6300" s="46"/>
      <c r="T6300" s="6"/>
      <c r="V6300" s="47"/>
      <c r="X6300" s="9"/>
    </row>
    <row r="6301" spans="6:24">
      <c r="F6301" s="6"/>
      <c r="G6301" s="46"/>
      <c r="M6301" s="6"/>
      <c r="T6301" s="6"/>
      <c r="V6301" s="47"/>
      <c r="X6301" s="9"/>
    </row>
    <row r="6302" spans="6:24">
      <c r="F6302" s="6"/>
      <c r="G6302" s="46"/>
      <c r="T6302" s="6"/>
      <c r="V6302" s="47"/>
      <c r="X6302" s="9"/>
    </row>
    <row r="6303" spans="6:24">
      <c r="F6303" s="6"/>
      <c r="G6303" s="46"/>
      <c r="M6303" s="6"/>
      <c r="T6303" s="6"/>
      <c r="V6303" s="47"/>
      <c r="X6303" s="9"/>
    </row>
    <row r="6304" spans="6:24">
      <c r="F6304" s="6"/>
      <c r="G6304" s="46"/>
      <c r="M6304" s="6"/>
      <c r="T6304" s="6"/>
      <c r="V6304" s="47"/>
      <c r="X6304" s="9"/>
    </row>
    <row r="6305" spans="6:24">
      <c r="F6305" s="6"/>
      <c r="G6305" s="46"/>
      <c r="M6305" s="6"/>
      <c r="T6305" s="6"/>
      <c r="V6305" s="47"/>
      <c r="X6305" s="9"/>
    </row>
    <row r="6306" spans="6:24">
      <c r="F6306" s="6"/>
      <c r="G6306" s="46"/>
      <c r="M6306" s="6"/>
      <c r="T6306" s="6"/>
      <c r="V6306" s="47"/>
      <c r="X6306" s="9"/>
    </row>
    <row r="6307" spans="6:24">
      <c r="F6307" s="6"/>
      <c r="G6307" s="46"/>
      <c r="M6307" s="6"/>
      <c r="T6307" s="6"/>
      <c r="V6307" s="47"/>
      <c r="X6307" s="9"/>
    </row>
    <row r="6308" spans="6:24">
      <c r="F6308" s="6"/>
      <c r="G6308" s="46"/>
      <c r="M6308" s="6"/>
      <c r="T6308" s="6"/>
      <c r="V6308" s="47"/>
      <c r="X6308" s="9"/>
    </row>
    <row r="6309" spans="6:24">
      <c r="F6309" s="6"/>
      <c r="G6309" s="46"/>
      <c r="M6309" s="6"/>
      <c r="T6309" s="6"/>
      <c r="V6309" s="47"/>
      <c r="X6309" s="9"/>
    </row>
    <row r="6310" spans="6:24">
      <c r="F6310" s="6"/>
      <c r="G6310" s="46"/>
      <c r="M6310" s="6"/>
      <c r="T6310" s="6"/>
      <c r="V6310" s="47"/>
      <c r="X6310" s="9"/>
    </row>
    <row r="6311" spans="6:24">
      <c r="F6311" s="6"/>
      <c r="G6311" s="46"/>
      <c r="T6311" s="6"/>
      <c r="V6311" s="47"/>
      <c r="X6311" s="9"/>
    </row>
    <row r="6312" spans="6:24">
      <c r="F6312" s="6"/>
      <c r="G6312" s="46"/>
      <c r="M6312" s="6"/>
      <c r="T6312" s="6"/>
      <c r="V6312" s="47"/>
      <c r="X6312" s="9"/>
    </row>
    <row r="6313" spans="6:24">
      <c r="F6313" s="6"/>
      <c r="G6313" s="46"/>
      <c r="M6313" s="6"/>
      <c r="T6313" s="6"/>
      <c r="V6313" s="47"/>
      <c r="X6313" s="9"/>
    </row>
    <row r="6314" spans="6:24">
      <c r="F6314" s="6"/>
      <c r="G6314" s="46"/>
      <c r="M6314" s="6"/>
      <c r="T6314" s="6"/>
      <c r="V6314" s="47"/>
      <c r="X6314" s="9"/>
    </row>
    <row r="6315" spans="6:24">
      <c r="F6315" s="6"/>
      <c r="G6315" s="46"/>
      <c r="M6315" s="6"/>
      <c r="T6315" s="6"/>
      <c r="V6315" s="47"/>
      <c r="X6315" s="9"/>
    </row>
    <row r="6316" spans="6:24">
      <c r="F6316" s="6"/>
      <c r="G6316" s="46"/>
      <c r="M6316" s="6"/>
      <c r="T6316" s="6"/>
      <c r="V6316" s="47"/>
      <c r="X6316" s="9"/>
    </row>
    <row r="6317" spans="6:24">
      <c r="F6317" s="6"/>
      <c r="G6317" s="46"/>
      <c r="M6317" s="6"/>
      <c r="T6317" s="6"/>
      <c r="V6317" s="47"/>
      <c r="X6317" s="9"/>
    </row>
    <row r="6318" spans="6:24">
      <c r="F6318" s="6"/>
      <c r="G6318" s="46"/>
      <c r="M6318" s="6"/>
      <c r="T6318" s="6"/>
      <c r="V6318" s="47"/>
      <c r="X6318" s="9"/>
    </row>
    <row r="6319" spans="6:24">
      <c r="F6319" s="6"/>
      <c r="G6319" s="46"/>
      <c r="M6319" s="6"/>
      <c r="T6319" s="6"/>
      <c r="V6319" s="47"/>
      <c r="X6319" s="9"/>
    </row>
    <row r="6320" spans="6:24">
      <c r="F6320" s="6"/>
      <c r="G6320" s="46"/>
      <c r="M6320" s="6"/>
      <c r="T6320" s="6"/>
      <c r="V6320" s="47"/>
      <c r="X6320" s="9"/>
    </row>
    <row r="6321" spans="6:24">
      <c r="F6321" s="6"/>
      <c r="G6321" s="46"/>
      <c r="M6321" s="6"/>
      <c r="T6321" s="6"/>
      <c r="V6321" s="47"/>
      <c r="X6321" s="9"/>
    </row>
    <row r="6322" spans="6:24">
      <c r="F6322" s="6"/>
      <c r="G6322" s="46"/>
      <c r="M6322" s="6"/>
      <c r="T6322" s="6"/>
      <c r="V6322" s="47"/>
      <c r="X6322" s="9"/>
    </row>
    <row r="6323" spans="6:24">
      <c r="F6323" s="6"/>
      <c r="G6323" s="46"/>
      <c r="M6323" s="6"/>
      <c r="T6323" s="6"/>
      <c r="V6323" s="47"/>
      <c r="X6323" s="9"/>
    </row>
    <row r="6324" spans="6:24">
      <c r="F6324" s="6"/>
      <c r="G6324" s="46"/>
      <c r="M6324" s="6"/>
      <c r="T6324" s="6"/>
      <c r="V6324" s="47"/>
      <c r="X6324" s="9"/>
    </row>
    <row r="6325" spans="6:24">
      <c r="F6325" s="6"/>
      <c r="G6325" s="46"/>
      <c r="M6325" s="6"/>
      <c r="T6325" s="6"/>
      <c r="V6325" s="47"/>
      <c r="X6325" s="9"/>
    </row>
    <row r="6326" spans="6:24">
      <c r="F6326" s="6"/>
      <c r="G6326" s="46"/>
      <c r="M6326" s="6"/>
      <c r="T6326" s="6"/>
      <c r="V6326" s="47"/>
      <c r="X6326" s="9"/>
    </row>
    <row r="6327" spans="6:24">
      <c r="F6327" s="6"/>
      <c r="G6327" s="46"/>
      <c r="M6327" s="6"/>
      <c r="T6327" s="6"/>
      <c r="V6327" s="47"/>
      <c r="X6327" s="9"/>
    </row>
    <row r="6328" spans="6:24">
      <c r="F6328" s="6"/>
      <c r="G6328" s="46"/>
      <c r="M6328" s="6"/>
      <c r="T6328" s="6"/>
      <c r="V6328" s="47"/>
      <c r="X6328" s="9"/>
    </row>
    <row r="6329" spans="6:24">
      <c r="F6329" s="6"/>
      <c r="G6329" s="46"/>
      <c r="M6329" s="6"/>
      <c r="T6329" s="6"/>
      <c r="V6329" s="47"/>
      <c r="X6329" s="9"/>
    </row>
    <row r="6330" spans="6:24">
      <c r="F6330" s="6"/>
      <c r="G6330" s="46"/>
      <c r="M6330" s="6"/>
      <c r="T6330" s="6"/>
      <c r="V6330" s="47"/>
      <c r="X6330" s="9"/>
    </row>
    <row r="6331" spans="6:24">
      <c r="F6331" s="6"/>
      <c r="G6331" s="46"/>
      <c r="M6331" s="6"/>
      <c r="T6331" s="6"/>
      <c r="V6331" s="47"/>
      <c r="X6331" s="9"/>
    </row>
    <row r="6332" spans="6:24">
      <c r="F6332" s="6"/>
      <c r="G6332" s="46"/>
      <c r="M6332" s="6"/>
      <c r="T6332" s="6"/>
      <c r="V6332" s="47"/>
      <c r="X6332" s="9"/>
    </row>
    <row r="6334" spans="6:24">
      <c r="F6334" s="6"/>
      <c r="G6334" s="46"/>
      <c r="M6334" s="6"/>
      <c r="T6334" s="6"/>
      <c r="V6334" s="47"/>
      <c r="X6334" s="9"/>
    </row>
    <row r="6335" spans="6:24">
      <c r="F6335" s="6"/>
      <c r="G6335" s="46"/>
      <c r="M6335" s="6"/>
      <c r="T6335" s="6"/>
      <c r="V6335" s="47"/>
      <c r="X6335" s="9"/>
    </row>
    <row r="6336" spans="6:24">
      <c r="F6336" s="6"/>
      <c r="G6336" s="46"/>
      <c r="M6336" s="6"/>
      <c r="T6336" s="6"/>
      <c r="V6336" s="47"/>
      <c r="X6336" s="9"/>
    </row>
    <row r="6337" spans="6:24">
      <c r="F6337" s="6"/>
      <c r="G6337" s="46"/>
      <c r="M6337" s="6"/>
      <c r="T6337" s="6"/>
      <c r="V6337" s="47"/>
      <c r="X6337" s="9"/>
    </row>
    <row r="6338" spans="6:24">
      <c r="F6338" s="6"/>
      <c r="G6338" s="46"/>
      <c r="M6338" s="6"/>
      <c r="T6338" s="6"/>
      <c r="V6338" s="47"/>
      <c r="X6338" s="9"/>
    </row>
    <row r="6339" spans="6:24">
      <c r="F6339" s="6"/>
      <c r="G6339" s="46"/>
      <c r="M6339" s="6"/>
      <c r="T6339" s="6"/>
      <c r="V6339" s="47"/>
      <c r="X6339" s="9"/>
    </row>
    <row r="6340" spans="6:24">
      <c r="F6340" s="6"/>
      <c r="G6340" s="46"/>
      <c r="M6340" s="6"/>
      <c r="T6340" s="6"/>
      <c r="V6340" s="47"/>
      <c r="X6340" s="9"/>
    </row>
    <row r="6341" spans="6:24">
      <c r="F6341" s="6"/>
      <c r="G6341" s="46"/>
      <c r="M6341" s="6"/>
      <c r="T6341" s="6"/>
      <c r="V6341" s="47"/>
      <c r="X6341" s="9"/>
    </row>
    <row r="6342" spans="6:24">
      <c r="F6342" s="6"/>
      <c r="G6342" s="46"/>
      <c r="M6342" s="6"/>
      <c r="T6342" s="6"/>
      <c r="V6342" s="47"/>
      <c r="X6342" s="9"/>
    </row>
    <row r="6343" spans="6:24">
      <c r="F6343" s="6"/>
      <c r="G6343" s="46"/>
      <c r="M6343" s="6"/>
      <c r="T6343" s="6"/>
      <c r="V6343" s="47"/>
      <c r="X6343" s="9"/>
    </row>
    <row r="6344" spans="6:24">
      <c r="F6344" s="6"/>
      <c r="G6344" s="46"/>
      <c r="M6344" s="6"/>
      <c r="T6344" s="6"/>
      <c r="V6344" s="47"/>
      <c r="X6344" s="9"/>
    </row>
    <row r="6345" spans="6:24">
      <c r="F6345" s="6"/>
      <c r="G6345" s="46"/>
      <c r="M6345" s="6"/>
      <c r="T6345" s="6"/>
      <c r="V6345" s="47"/>
      <c r="X6345" s="9"/>
    </row>
    <row r="6346" spans="6:24">
      <c r="F6346" s="6"/>
      <c r="G6346" s="46"/>
      <c r="M6346" s="6"/>
      <c r="T6346" s="6"/>
      <c r="V6346" s="47"/>
      <c r="X6346" s="9"/>
    </row>
    <row r="6347" spans="6:24">
      <c r="F6347" s="6"/>
      <c r="G6347" s="46"/>
      <c r="M6347" s="6"/>
      <c r="T6347" s="6"/>
      <c r="V6347" s="47"/>
      <c r="X6347" s="9"/>
    </row>
    <row r="6348" spans="6:24">
      <c r="F6348" s="6"/>
      <c r="G6348" s="46"/>
      <c r="M6348" s="6"/>
      <c r="T6348" s="6"/>
      <c r="V6348" s="47"/>
      <c r="X6348" s="9"/>
    </row>
    <row r="6349" spans="6:24">
      <c r="F6349" s="6"/>
      <c r="G6349" s="46"/>
      <c r="M6349" s="6"/>
      <c r="T6349" s="6"/>
      <c r="V6349" s="47"/>
      <c r="X6349" s="9"/>
    </row>
    <row r="6350" spans="6:24">
      <c r="F6350" s="6"/>
      <c r="G6350" s="46"/>
      <c r="M6350" s="6"/>
      <c r="T6350" s="6"/>
      <c r="V6350" s="47"/>
      <c r="X6350" s="9"/>
    </row>
    <row r="6351" spans="6:24">
      <c r="F6351" s="6"/>
      <c r="G6351" s="46"/>
      <c r="M6351" s="6"/>
      <c r="T6351" s="6"/>
      <c r="V6351" s="47"/>
      <c r="X6351" s="9"/>
    </row>
    <row r="6352" spans="6:24">
      <c r="F6352" s="6"/>
      <c r="G6352" s="46"/>
      <c r="M6352" s="6"/>
      <c r="T6352" s="6"/>
      <c r="V6352" s="47"/>
      <c r="X6352" s="9"/>
    </row>
    <row r="6353" spans="6:24">
      <c r="F6353" s="6"/>
      <c r="G6353" s="46"/>
      <c r="M6353" s="6"/>
      <c r="T6353" s="6"/>
      <c r="V6353" s="47"/>
      <c r="X6353" s="9"/>
    </row>
    <row r="6354" spans="6:24">
      <c r="F6354" s="6"/>
      <c r="G6354" s="46"/>
      <c r="M6354" s="6"/>
      <c r="T6354" s="6"/>
      <c r="V6354" s="47"/>
      <c r="X6354" s="9"/>
    </row>
    <row r="6355" spans="6:24">
      <c r="F6355" s="6"/>
      <c r="G6355" s="46"/>
      <c r="M6355" s="6"/>
      <c r="T6355" s="6"/>
      <c r="V6355" s="47"/>
      <c r="X6355" s="9"/>
    </row>
    <row r="6356" spans="6:24">
      <c r="F6356" s="6"/>
      <c r="G6356" s="46"/>
      <c r="M6356" s="6"/>
      <c r="T6356" s="6"/>
      <c r="V6356" s="47"/>
      <c r="X6356" s="9"/>
    </row>
    <row r="6357" spans="6:24">
      <c r="F6357" s="6"/>
      <c r="G6357" s="46"/>
      <c r="M6357" s="6"/>
      <c r="T6357" s="6"/>
      <c r="V6357" s="47"/>
      <c r="X6357" s="9"/>
    </row>
    <row r="6359" spans="6:24">
      <c r="F6359" s="6"/>
      <c r="G6359" s="46"/>
      <c r="M6359" s="6"/>
      <c r="T6359" s="6"/>
      <c r="V6359" s="47"/>
      <c r="X6359" s="9"/>
    </row>
    <row r="6360" spans="6:24">
      <c r="F6360" s="6"/>
      <c r="G6360" s="46"/>
      <c r="M6360" s="6"/>
      <c r="T6360" s="6"/>
      <c r="V6360" s="47"/>
      <c r="X6360" s="9"/>
    </row>
    <row r="6361" spans="6:24">
      <c r="F6361" s="6"/>
      <c r="G6361" s="46"/>
      <c r="M6361" s="6"/>
      <c r="T6361" s="6"/>
      <c r="V6361" s="47"/>
      <c r="X6361" s="9"/>
    </row>
    <row r="6362" spans="6:24">
      <c r="F6362" s="6"/>
      <c r="G6362" s="46"/>
      <c r="M6362" s="6"/>
      <c r="T6362" s="6"/>
      <c r="V6362" s="47"/>
      <c r="X6362" s="9"/>
    </row>
    <row r="6365" spans="6:24">
      <c r="F6365" s="6"/>
      <c r="G6365" s="46"/>
      <c r="M6365" s="6"/>
      <c r="T6365" s="6"/>
      <c r="V6365" s="47"/>
      <c r="X6365" s="9"/>
    </row>
    <row r="6366" spans="6:24">
      <c r="F6366" s="6"/>
      <c r="G6366" s="46"/>
      <c r="M6366" s="6"/>
      <c r="T6366" s="6"/>
      <c r="V6366" s="47"/>
      <c r="X6366" s="9"/>
    </row>
    <row r="6367" spans="6:24">
      <c r="F6367" s="6"/>
      <c r="G6367" s="46"/>
      <c r="M6367" s="6"/>
      <c r="T6367" s="6"/>
      <c r="V6367" s="47"/>
      <c r="X6367" s="9"/>
    </row>
    <row r="6368" spans="6:24">
      <c r="F6368" s="6"/>
      <c r="G6368" s="46"/>
      <c r="M6368" s="6"/>
      <c r="T6368" s="6"/>
      <c r="V6368" s="47"/>
      <c r="X6368" s="9"/>
    </row>
    <row r="6369" spans="6:24">
      <c r="F6369" s="6"/>
      <c r="G6369" s="46"/>
      <c r="T6369" s="6"/>
      <c r="V6369" s="47"/>
      <c r="X6369" s="9"/>
    </row>
    <row r="6370" spans="6:24">
      <c r="F6370" s="6"/>
      <c r="G6370" s="46"/>
      <c r="M6370" s="6"/>
      <c r="T6370" s="6"/>
      <c r="V6370" s="47"/>
      <c r="X6370" s="9"/>
    </row>
    <row r="6371" spans="6:24">
      <c r="F6371" s="6"/>
      <c r="G6371" s="46"/>
      <c r="T6371" s="6"/>
      <c r="V6371" s="47"/>
      <c r="X6371" s="9"/>
    </row>
    <row r="6372" spans="6:24">
      <c r="F6372" s="6"/>
      <c r="G6372" s="46"/>
      <c r="M6372" s="6"/>
      <c r="T6372" s="6"/>
      <c r="V6372" s="47"/>
      <c r="X6372" s="9"/>
    </row>
    <row r="6373" spans="6:24">
      <c r="F6373" s="6"/>
      <c r="G6373" s="46"/>
      <c r="M6373" s="6"/>
      <c r="T6373" s="6"/>
      <c r="V6373" s="47"/>
      <c r="X6373" s="9"/>
    </row>
    <row r="6374" spans="6:24">
      <c r="F6374" s="6"/>
      <c r="G6374" s="46"/>
      <c r="M6374" s="6"/>
      <c r="T6374" s="6"/>
      <c r="V6374" s="47"/>
      <c r="X6374" s="9"/>
    </row>
    <row r="6375" spans="6:24">
      <c r="F6375" s="6"/>
      <c r="G6375" s="46"/>
      <c r="T6375" s="6"/>
      <c r="V6375" s="47"/>
      <c r="X6375" s="9"/>
    </row>
    <row r="6376" spans="6:24">
      <c r="F6376" s="6"/>
      <c r="G6376" s="46"/>
      <c r="M6376" s="6"/>
      <c r="T6376" s="6"/>
      <c r="V6376" s="47"/>
      <c r="X6376" s="9"/>
    </row>
    <row r="6377" spans="6:24">
      <c r="F6377" s="6"/>
      <c r="G6377" s="46"/>
      <c r="T6377" s="6"/>
      <c r="V6377" s="47"/>
      <c r="X6377" s="9"/>
    </row>
    <row r="6378" spans="6:24">
      <c r="F6378" s="6"/>
      <c r="G6378" s="46"/>
      <c r="M6378" s="6"/>
      <c r="T6378" s="6"/>
      <c r="V6378" s="47"/>
      <c r="X6378" s="9"/>
    </row>
    <row r="6379" spans="6:24">
      <c r="F6379" s="6"/>
      <c r="G6379" s="46"/>
      <c r="M6379" s="6"/>
      <c r="T6379" s="6"/>
      <c r="V6379" s="47"/>
      <c r="X6379" s="9"/>
    </row>
    <row r="6380" spans="6:24">
      <c r="F6380" s="6"/>
      <c r="G6380" s="46"/>
      <c r="M6380" s="6"/>
      <c r="T6380" s="6"/>
      <c r="V6380" s="47"/>
      <c r="X6380" s="9"/>
    </row>
    <row r="6381" spans="6:24">
      <c r="F6381" s="6"/>
      <c r="G6381" s="46"/>
      <c r="M6381" s="6"/>
      <c r="T6381" s="6"/>
      <c r="V6381" s="47"/>
      <c r="X6381" s="9"/>
    </row>
    <row r="6382" spans="6:24">
      <c r="F6382" s="6"/>
      <c r="G6382" s="46"/>
      <c r="T6382" s="6"/>
      <c r="V6382" s="47"/>
      <c r="X6382" s="9"/>
    </row>
    <row r="6383" spans="6:24">
      <c r="F6383" s="6"/>
      <c r="G6383" s="46"/>
      <c r="M6383" s="6"/>
      <c r="T6383" s="6"/>
      <c r="V6383" s="47"/>
      <c r="X6383" s="9"/>
    </row>
    <row r="6384" spans="6:24">
      <c r="F6384" s="6"/>
      <c r="G6384" s="46"/>
      <c r="M6384" s="6"/>
      <c r="T6384" s="6"/>
      <c r="V6384" s="47"/>
      <c r="X6384" s="9"/>
    </row>
    <row r="6385" spans="6:24">
      <c r="F6385" s="6"/>
      <c r="G6385" s="46"/>
      <c r="M6385" s="6"/>
      <c r="T6385" s="6"/>
      <c r="V6385" s="47"/>
      <c r="X6385" s="9"/>
    </row>
    <row r="6386" spans="6:24">
      <c r="F6386" s="6"/>
      <c r="G6386" s="46"/>
      <c r="M6386" s="6"/>
      <c r="T6386" s="6"/>
      <c r="V6386" s="47"/>
      <c r="X6386" s="9"/>
    </row>
    <row r="6387" spans="6:24">
      <c r="F6387" s="6"/>
      <c r="G6387" s="46"/>
      <c r="M6387" s="6"/>
      <c r="T6387" s="6"/>
      <c r="V6387" s="47"/>
      <c r="X6387" s="9"/>
    </row>
    <row r="6388" spans="6:24">
      <c r="F6388" s="6"/>
      <c r="G6388" s="46"/>
      <c r="M6388" s="6"/>
      <c r="T6388" s="6"/>
      <c r="V6388" s="47"/>
      <c r="X6388" s="9"/>
    </row>
    <row r="6389" spans="6:24">
      <c r="F6389" s="6"/>
      <c r="G6389" s="46"/>
      <c r="M6389" s="6"/>
      <c r="T6389" s="6"/>
      <c r="V6389" s="47"/>
      <c r="X6389" s="9"/>
    </row>
    <row r="6390" spans="6:24">
      <c r="F6390" s="6"/>
      <c r="G6390" s="46"/>
      <c r="M6390" s="6"/>
      <c r="T6390" s="6"/>
      <c r="V6390" s="47"/>
      <c r="X6390" s="9"/>
    </row>
    <row r="6391" spans="6:24">
      <c r="F6391" s="6"/>
      <c r="G6391" s="46"/>
      <c r="M6391" s="6"/>
      <c r="T6391" s="6"/>
      <c r="V6391" s="47"/>
      <c r="X6391" s="9"/>
    </row>
    <row r="6392" spans="6:24">
      <c r="F6392" s="6"/>
      <c r="G6392" s="46"/>
      <c r="M6392" s="6"/>
      <c r="T6392" s="6"/>
      <c r="V6392" s="47"/>
      <c r="X6392" s="9"/>
    </row>
    <row r="6393" spans="6:24">
      <c r="F6393" s="6"/>
      <c r="G6393" s="46"/>
      <c r="M6393" s="6"/>
      <c r="T6393" s="6"/>
      <c r="V6393" s="47"/>
      <c r="X6393" s="9"/>
    </row>
    <row r="6394" spans="6:24">
      <c r="F6394" s="6"/>
      <c r="G6394" s="46"/>
      <c r="M6394" s="6"/>
      <c r="T6394" s="6"/>
      <c r="V6394" s="47"/>
      <c r="X6394" s="9"/>
    </row>
    <row r="6395" spans="6:24">
      <c r="F6395" s="6"/>
      <c r="G6395" s="46"/>
      <c r="M6395" s="6"/>
      <c r="T6395" s="6"/>
      <c r="V6395" s="47"/>
      <c r="X6395" s="9"/>
    </row>
    <row r="6396" spans="6:24">
      <c r="F6396" s="6"/>
      <c r="G6396" s="46"/>
      <c r="T6396" s="6"/>
      <c r="V6396" s="47"/>
      <c r="X6396" s="9"/>
    </row>
    <row r="6397" spans="6:24">
      <c r="F6397" s="6"/>
      <c r="G6397" s="46"/>
      <c r="M6397" s="6"/>
      <c r="T6397" s="6"/>
      <c r="V6397" s="47"/>
      <c r="X6397" s="9"/>
    </row>
    <row r="6398" spans="6:24">
      <c r="F6398" s="6"/>
      <c r="G6398" s="46"/>
      <c r="T6398" s="6"/>
      <c r="V6398" s="47"/>
      <c r="X6398" s="9"/>
    </row>
    <row r="6399" spans="6:24">
      <c r="F6399" s="6"/>
      <c r="G6399" s="46"/>
      <c r="M6399" s="6"/>
      <c r="T6399" s="6"/>
      <c r="V6399" s="47"/>
      <c r="X6399" s="9"/>
    </row>
    <row r="6400" spans="6:24">
      <c r="F6400" s="6"/>
      <c r="G6400" s="46"/>
      <c r="M6400" s="6"/>
      <c r="T6400" s="6"/>
      <c r="V6400" s="47"/>
      <c r="X6400" s="9"/>
    </row>
    <row r="6401" spans="6:24">
      <c r="F6401" s="6"/>
      <c r="G6401" s="46"/>
      <c r="M6401" s="6"/>
      <c r="T6401" s="6"/>
      <c r="V6401" s="47"/>
      <c r="X6401" s="9"/>
    </row>
    <row r="6402" spans="6:24">
      <c r="F6402" s="6"/>
      <c r="G6402" s="46"/>
      <c r="T6402" s="6"/>
      <c r="V6402" s="47"/>
      <c r="X6402" s="9"/>
    </row>
    <row r="6403" spans="6:24">
      <c r="F6403" s="6"/>
      <c r="G6403" s="46"/>
      <c r="M6403" s="6"/>
      <c r="T6403" s="6"/>
      <c r="V6403" s="47"/>
      <c r="X6403" s="9"/>
    </row>
    <row r="6404" spans="6:24">
      <c r="F6404" s="6"/>
      <c r="G6404" s="46"/>
      <c r="T6404" s="6"/>
      <c r="V6404" s="47"/>
      <c r="X6404" s="9"/>
    </row>
    <row r="6405" spans="6:24">
      <c r="F6405" s="6"/>
      <c r="G6405" s="46"/>
      <c r="M6405" s="6"/>
      <c r="T6405" s="6"/>
      <c r="V6405" s="47"/>
      <c r="X6405" s="9"/>
    </row>
    <row r="6406" spans="6:24">
      <c r="F6406" s="6"/>
      <c r="G6406" s="46"/>
      <c r="M6406" s="6"/>
      <c r="T6406" s="6"/>
      <c r="V6406" s="47"/>
      <c r="X6406" s="9"/>
    </row>
    <row r="6407" spans="6:24">
      <c r="F6407" s="6"/>
      <c r="G6407" s="46"/>
      <c r="M6407" s="6"/>
      <c r="T6407" s="6"/>
      <c r="V6407" s="47"/>
      <c r="X6407" s="9"/>
    </row>
    <row r="6408" spans="6:24">
      <c r="F6408" s="6"/>
      <c r="G6408" s="46"/>
      <c r="M6408" s="6"/>
      <c r="T6408" s="6"/>
      <c r="V6408" s="47"/>
      <c r="X6408" s="9"/>
    </row>
    <row r="6409" spans="6:24">
      <c r="F6409" s="6"/>
      <c r="G6409" s="46"/>
      <c r="T6409" s="6"/>
      <c r="V6409" s="47"/>
      <c r="X6409" s="9"/>
    </row>
    <row r="6410" spans="6:24">
      <c r="F6410" s="6"/>
      <c r="G6410" s="46"/>
      <c r="M6410" s="6"/>
      <c r="T6410" s="6"/>
      <c r="V6410" s="47"/>
      <c r="X6410" s="9"/>
    </row>
    <row r="6411" spans="6:24">
      <c r="F6411" s="6"/>
      <c r="G6411" s="46"/>
      <c r="M6411" s="6"/>
      <c r="T6411" s="6"/>
      <c r="V6411" s="47"/>
      <c r="X6411" s="9"/>
    </row>
    <row r="6412" spans="6:24">
      <c r="F6412" s="6"/>
      <c r="G6412" s="46"/>
      <c r="M6412" s="6"/>
      <c r="T6412" s="6"/>
      <c r="V6412" s="47"/>
      <c r="X6412" s="9"/>
    </row>
    <row r="6413" spans="6:24">
      <c r="F6413" s="6"/>
      <c r="G6413" s="46"/>
      <c r="M6413" s="6"/>
      <c r="T6413" s="6"/>
      <c r="V6413" s="47"/>
      <c r="X6413" s="9"/>
    </row>
    <row r="6414" spans="6:24">
      <c r="F6414" s="6"/>
      <c r="G6414" s="46"/>
      <c r="M6414" s="6"/>
      <c r="T6414" s="6"/>
      <c r="V6414" s="47"/>
      <c r="X6414" s="9"/>
    </row>
    <row r="6415" spans="6:24">
      <c r="F6415" s="6"/>
      <c r="G6415" s="46"/>
      <c r="M6415" s="6"/>
      <c r="T6415" s="6"/>
      <c r="V6415" s="47"/>
      <c r="X6415" s="9"/>
    </row>
    <row r="6416" spans="6:24">
      <c r="F6416" s="6"/>
      <c r="G6416" s="46"/>
      <c r="M6416" s="6"/>
      <c r="T6416" s="6"/>
      <c r="V6416" s="47"/>
      <c r="X6416" s="9"/>
    </row>
    <row r="6417" spans="6:24">
      <c r="F6417" s="6"/>
      <c r="G6417" s="46"/>
      <c r="M6417" s="6"/>
      <c r="T6417" s="6"/>
      <c r="V6417" s="47"/>
      <c r="X6417" s="9"/>
    </row>
    <row r="6418" spans="6:24">
      <c r="F6418" s="6"/>
      <c r="G6418" s="46"/>
      <c r="M6418" s="6"/>
      <c r="T6418" s="6"/>
      <c r="V6418" s="47"/>
      <c r="X6418" s="9"/>
    </row>
    <row r="6419" spans="6:24">
      <c r="F6419" s="6"/>
      <c r="G6419" s="46"/>
      <c r="M6419" s="6"/>
      <c r="T6419" s="6"/>
      <c r="V6419" s="47"/>
      <c r="X6419" s="9"/>
    </row>
    <row r="6420" spans="6:24">
      <c r="F6420" s="6"/>
      <c r="G6420" s="46"/>
      <c r="M6420" s="6"/>
      <c r="T6420" s="6"/>
      <c r="V6420" s="47"/>
      <c r="X6420" s="9"/>
    </row>
    <row r="6421" spans="6:24">
      <c r="F6421" s="6"/>
      <c r="G6421" s="46"/>
      <c r="M6421" s="6"/>
      <c r="T6421" s="6"/>
      <c r="V6421" s="47"/>
      <c r="X6421" s="9"/>
    </row>
    <row r="6422" spans="6:24">
      <c r="F6422" s="6"/>
      <c r="G6422" s="46"/>
      <c r="M6422" s="6"/>
      <c r="T6422" s="6"/>
      <c r="V6422" s="47"/>
      <c r="X6422" s="9"/>
    </row>
    <row r="6423" spans="6:24">
      <c r="F6423" s="6"/>
      <c r="G6423" s="46"/>
      <c r="T6423" s="6"/>
      <c r="V6423" s="47"/>
      <c r="X6423" s="9"/>
    </row>
    <row r="6424" spans="6:24">
      <c r="F6424" s="6"/>
      <c r="G6424" s="46"/>
      <c r="M6424" s="6"/>
      <c r="T6424" s="6"/>
      <c r="V6424" s="47"/>
      <c r="X6424" s="9"/>
    </row>
    <row r="6425" spans="6:24">
      <c r="F6425" s="6"/>
      <c r="G6425" s="46"/>
      <c r="T6425" s="6"/>
      <c r="V6425" s="47"/>
      <c r="X6425" s="9"/>
    </row>
    <row r="6426" spans="6:24">
      <c r="F6426" s="6"/>
      <c r="G6426" s="46"/>
      <c r="M6426" s="6"/>
      <c r="T6426" s="6"/>
      <c r="V6426" s="47"/>
      <c r="X6426" s="9"/>
    </row>
    <row r="6427" spans="6:24">
      <c r="F6427" s="6"/>
      <c r="G6427" s="46"/>
      <c r="M6427" s="6"/>
      <c r="T6427" s="6"/>
      <c r="V6427" s="47"/>
      <c r="X6427" s="9"/>
    </row>
    <row r="6428" spans="6:24">
      <c r="F6428" s="6"/>
      <c r="G6428" s="46"/>
      <c r="M6428" s="6"/>
      <c r="T6428" s="6"/>
      <c r="V6428" s="47"/>
      <c r="X6428" s="9"/>
    </row>
    <row r="6429" spans="6:24">
      <c r="F6429" s="6"/>
      <c r="G6429" s="46"/>
      <c r="T6429" s="6"/>
      <c r="V6429" s="47"/>
      <c r="X6429" s="9"/>
    </row>
    <row r="6430" spans="6:24">
      <c r="F6430" s="6"/>
      <c r="G6430" s="46"/>
      <c r="M6430" s="6"/>
      <c r="T6430" s="6"/>
      <c r="V6430" s="47"/>
      <c r="X6430" s="9"/>
    </row>
    <row r="6431" spans="6:24">
      <c r="F6431" s="6"/>
      <c r="G6431" s="46"/>
      <c r="T6431" s="6"/>
      <c r="V6431" s="47"/>
      <c r="X6431" s="9"/>
    </row>
    <row r="6432" spans="6:24">
      <c r="F6432" s="6"/>
      <c r="G6432" s="46"/>
      <c r="M6432" s="6"/>
      <c r="T6432" s="6"/>
      <c r="V6432" s="47"/>
      <c r="X6432" s="9"/>
    </row>
    <row r="6433" spans="1:24">
      <c r="F6433" s="6"/>
      <c r="G6433" s="46"/>
      <c r="M6433" s="6"/>
      <c r="T6433" s="6"/>
      <c r="V6433" s="47"/>
      <c r="X6433" s="9"/>
    </row>
    <row r="6434" spans="1:24">
      <c r="F6434" s="6"/>
      <c r="G6434" s="46"/>
      <c r="M6434" s="6"/>
      <c r="T6434" s="6"/>
      <c r="V6434" s="47"/>
      <c r="X6434" s="9"/>
    </row>
    <row r="6435" spans="1:24">
      <c r="F6435" s="6"/>
      <c r="G6435" s="46"/>
      <c r="M6435" s="6"/>
      <c r="T6435" s="6"/>
      <c r="V6435" s="47"/>
      <c r="X6435" s="9"/>
    </row>
    <row r="6436" spans="1:24">
      <c r="F6436" s="6"/>
      <c r="G6436" s="46"/>
      <c r="T6436" s="6"/>
      <c r="V6436" s="47"/>
      <c r="X6436" s="9"/>
    </row>
    <row r="6437" spans="1:24">
      <c r="F6437" s="6"/>
      <c r="G6437" s="46"/>
      <c r="M6437" s="6"/>
      <c r="T6437" s="6"/>
      <c r="V6437" s="47"/>
      <c r="X6437" s="9"/>
    </row>
    <row r="6438" spans="1:24">
      <c r="F6438" s="6"/>
      <c r="G6438" s="46"/>
      <c r="M6438" s="6"/>
      <c r="T6438" s="6"/>
      <c r="V6438" s="47"/>
      <c r="X6438" s="9"/>
    </row>
    <row r="6439" spans="1:24">
      <c r="F6439" s="6"/>
      <c r="G6439" s="46"/>
      <c r="M6439" s="6"/>
      <c r="T6439" s="6"/>
      <c r="V6439" s="47"/>
      <c r="X6439" s="9"/>
    </row>
    <row r="6440" spans="1:24">
      <c r="F6440" s="6"/>
      <c r="G6440" s="46"/>
      <c r="M6440" s="6"/>
      <c r="T6440" s="6"/>
      <c r="V6440" s="47"/>
      <c r="X6440" s="9"/>
    </row>
    <row r="6441" spans="1:24">
      <c r="F6441" s="6"/>
      <c r="G6441" s="46"/>
      <c r="M6441" s="6"/>
      <c r="T6441" s="6"/>
      <c r="V6441" s="47"/>
      <c r="X6441" s="9"/>
    </row>
    <row r="6442" spans="1:24">
      <c r="F6442" s="6"/>
      <c r="G6442" s="46"/>
      <c r="M6442" s="6"/>
      <c r="T6442" s="6"/>
      <c r="V6442" s="47"/>
      <c r="X6442" s="9"/>
    </row>
    <row r="6443" spans="1:24">
      <c r="F6443" s="6"/>
      <c r="G6443" s="46"/>
      <c r="M6443" s="6"/>
      <c r="T6443" s="6"/>
      <c r="V6443" s="47"/>
      <c r="X6443" s="9"/>
    </row>
    <row r="6444" spans="1:24">
      <c r="F6444" s="6"/>
      <c r="G6444" s="46"/>
      <c r="M6444" s="6"/>
      <c r="T6444" s="6"/>
      <c r="V6444" s="47"/>
      <c r="X6444" s="9"/>
    </row>
    <row r="6445" spans="1:24">
      <c r="F6445" s="6"/>
      <c r="G6445" s="46"/>
      <c r="M6445" s="6"/>
      <c r="T6445" s="6"/>
      <c r="V6445" s="47"/>
      <c r="X6445" s="9"/>
    </row>
    <row r="6446" spans="1:24">
      <c r="A6446" s="8"/>
      <c r="F6446" s="6"/>
      <c r="G6446" s="46"/>
      <c r="M6446" s="6"/>
      <c r="T6446" s="6"/>
      <c r="V6446" s="47"/>
      <c r="X6446" s="9"/>
    </row>
    <row r="6447" spans="1:24">
      <c r="F6447" s="6"/>
      <c r="G6447" s="46"/>
      <c r="M6447" s="6"/>
      <c r="T6447" s="6"/>
      <c r="V6447" s="47"/>
      <c r="X6447" s="9"/>
    </row>
    <row r="6448" spans="1:24">
      <c r="F6448" s="6"/>
      <c r="G6448" s="46"/>
      <c r="M6448" s="6"/>
      <c r="T6448" s="6"/>
      <c r="V6448" s="47"/>
      <c r="X6448" s="9"/>
    </row>
    <row r="6449" spans="6:24">
      <c r="F6449" s="6"/>
      <c r="G6449" s="46"/>
      <c r="M6449" s="6"/>
      <c r="T6449" s="6"/>
      <c r="V6449" s="47"/>
      <c r="X6449" s="9"/>
    </row>
    <row r="6450" spans="6:24">
      <c r="F6450" s="6"/>
      <c r="G6450" s="46"/>
      <c r="T6450" s="6"/>
      <c r="V6450" s="47"/>
      <c r="X6450" s="9"/>
    </row>
    <row r="6451" spans="6:24">
      <c r="F6451" s="6"/>
      <c r="G6451" s="46"/>
      <c r="M6451" s="6"/>
      <c r="T6451" s="6"/>
      <c r="V6451" s="47"/>
      <c r="X6451" s="9"/>
    </row>
    <row r="6452" spans="6:24">
      <c r="F6452" s="6"/>
      <c r="G6452" s="46"/>
      <c r="T6452" s="6"/>
      <c r="V6452" s="47"/>
      <c r="X6452" s="9"/>
    </row>
    <row r="6453" spans="6:24">
      <c r="F6453" s="6"/>
      <c r="G6453" s="46"/>
      <c r="M6453" s="6"/>
      <c r="T6453" s="6"/>
      <c r="V6453" s="47"/>
      <c r="X6453" s="9"/>
    </row>
    <row r="6454" spans="6:24">
      <c r="F6454" s="6"/>
      <c r="G6454" s="46"/>
      <c r="M6454" s="6"/>
      <c r="T6454" s="6"/>
      <c r="V6454" s="47"/>
      <c r="X6454" s="9"/>
    </row>
    <row r="6455" spans="6:24">
      <c r="F6455" s="6"/>
      <c r="G6455" s="46"/>
      <c r="M6455" s="6"/>
      <c r="T6455" s="6"/>
      <c r="V6455" s="47"/>
      <c r="X6455" s="9"/>
    </row>
    <row r="6456" spans="6:24">
      <c r="F6456" s="6"/>
      <c r="G6456" s="46"/>
      <c r="T6456" s="6"/>
      <c r="V6456" s="47"/>
      <c r="X6456" s="9"/>
    </row>
    <row r="6457" spans="6:24">
      <c r="F6457" s="6"/>
      <c r="G6457" s="46"/>
      <c r="M6457" s="6"/>
      <c r="T6457" s="6"/>
      <c r="V6457" s="47"/>
      <c r="X6457" s="9"/>
    </row>
    <row r="6458" spans="6:24">
      <c r="F6458" s="6"/>
      <c r="G6458" s="46"/>
      <c r="T6458" s="6"/>
      <c r="V6458" s="47"/>
      <c r="X6458" s="9"/>
    </row>
    <row r="6459" spans="6:24">
      <c r="F6459" s="6"/>
      <c r="G6459" s="46"/>
      <c r="M6459" s="6"/>
      <c r="T6459" s="6"/>
      <c r="V6459" s="47"/>
      <c r="X6459" s="9"/>
    </row>
    <row r="6460" spans="6:24">
      <c r="F6460" s="6"/>
      <c r="G6460" s="46"/>
      <c r="M6460" s="6"/>
      <c r="T6460" s="6"/>
      <c r="V6460" s="47"/>
      <c r="X6460" s="9"/>
    </row>
    <row r="6461" spans="6:24">
      <c r="F6461" s="6"/>
      <c r="G6461" s="46"/>
      <c r="M6461" s="6"/>
      <c r="T6461" s="6"/>
      <c r="V6461" s="47"/>
      <c r="X6461" s="9"/>
    </row>
    <row r="6462" spans="6:24">
      <c r="F6462" s="6"/>
      <c r="G6462" s="46"/>
      <c r="M6462" s="6"/>
      <c r="T6462" s="6"/>
      <c r="V6462" s="47"/>
      <c r="X6462" s="9"/>
    </row>
    <row r="6463" spans="6:24">
      <c r="F6463" s="6"/>
      <c r="G6463" s="46"/>
      <c r="T6463" s="6"/>
      <c r="V6463" s="47"/>
      <c r="X6463" s="9"/>
    </row>
    <row r="6464" spans="6:24">
      <c r="F6464" s="6"/>
      <c r="G6464" s="46"/>
      <c r="M6464" s="6"/>
      <c r="T6464" s="6"/>
      <c r="V6464" s="47"/>
      <c r="X6464" s="9"/>
    </row>
    <row r="6465" spans="6:24">
      <c r="F6465" s="6"/>
      <c r="G6465" s="46"/>
      <c r="M6465" s="6"/>
      <c r="T6465" s="6"/>
      <c r="V6465" s="47"/>
      <c r="X6465" s="9"/>
    </row>
    <row r="6466" spans="6:24">
      <c r="F6466" s="6"/>
      <c r="G6466" s="46"/>
      <c r="M6466" s="6"/>
      <c r="T6466" s="6"/>
      <c r="V6466" s="47"/>
      <c r="X6466" s="9"/>
    </row>
    <row r="6467" spans="6:24">
      <c r="F6467" s="6"/>
      <c r="G6467" s="46"/>
      <c r="M6467" s="6"/>
      <c r="T6467" s="6"/>
      <c r="V6467" s="47"/>
      <c r="X6467" s="9"/>
    </row>
    <row r="6468" spans="6:24">
      <c r="F6468" s="6"/>
      <c r="G6468" s="46"/>
      <c r="M6468" s="6"/>
      <c r="T6468" s="6"/>
      <c r="V6468" s="47"/>
      <c r="X6468" s="9"/>
    </row>
    <row r="6469" spans="6:24">
      <c r="F6469" s="6"/>
      <c r="G6469" s="46"/>
      <c r="M6469" s="6"/>
      <c r="T6469" s="6"/>
      <c r="V6469" s="47"/>
      <c r="X6469" s="9"/>
    </row>
    <row r="6470" spans="6:24">
      <c r="F6470" s="6"/>
      <c r="G6470" s="46"/>
      <c r="M6470" s="6"/>
      <c r="T6470" s="6"/>
      <c r="V6470" s="47"/>
      <c r="X6470" s="9"/>
    </row>
    <row r="6471" spans="6:24">
      <c r="F6471" s="6"/>
      <c r="G6471" s="46"/>
      <c r="M6471" s="6"/>
      <c r="T6471" s="6"/>
      <c r="V6471" s="47"/>
      <c r="X6471" s="9"/>
    </row>
    <row r="6472" spans="6:24">
      <c r="F6472" s="6"/>
      <c r="G6472" s="46"/>
      <c r="M6472" s="6"/>
      <c r="T6472" s="6"/>
      <c r="V6472" s="47"/>
      <c r="X6472" s="9"/>
    </row>
    <row r="6473" spans="6:24">
      <c r="F6473" s="6"/>
      <c r="G6473" s="46"/>
      <c r="M6473" s="6"/>
      <c r="T6473" s="6"/>
      <c r="V6473" s="47"/>
      <c r="X6473" s="9"/>
    </row>
    <row r="6474" spans="6:24">
      <c r="F6474" s="6"/>
      <c r="G6474" s="46"/>
      <c r="M6474" s="6"/>
      <c r="T6474" s="6"/>
      <c r="V6474" s="47"/>
      <c r="X6474" s="9"/>
    </row>
    <row r="6475" spans="6:24">
      <c r="F6475" s="6"/>
      <c r="G6475" s="46"/>
      <c r="M6475" s="6"/>
      <c r="T6475" s="6"/>
      <c r="V6475" s="47"/>
      <c r="X6475" s="9"/>
    </row>
    <row r="6476" spans="6:24">
      <c r="F6476" s="6"/>
      <c r="G6476" s="46"/>
      <c r="M6476" s="6"/>
      <c r="T6476" s="6"/>
      <c r="V6476" s="47"/>
      <c r="X6476" s="9"/>
    </row>
    <row r="6477" spans="6:24">
      <c r="F6477" s="6"/>
      <c r="G6477" s="46"/>
      <c r="T6477" s="6"/>
      <c r="V6477" s="47"/>
      <c r="X6477" s="9"/>
    </row>
    <row r="6478" spans="6:24">
      <c r="F6478" s="6"/>
      <c r="G6478" s="46"/>
      <c r="M6478" s="6"/>
      <c r="T6478" s="6"/>
      <c r="V6478" s="47"/>
      <c r="X6478" s="9"/>
    </row>
    <row r="6479" spans="6:24">
      <c r="F6479" s="6"/>
      <c r="G6479" s="46"/>
      <c r="T6479" s="6"/>
      <c r="V6479" s="47"/>
      <c r="X6479" s="9"/>
    </row>
    <row r="6480" spans="6:24">
      <c r="F6480" s="6"/>
      <c r="G6480" s="46"/>
      <c r="M6480" s="6"/>
      <c r="T6480" s="6"/>
      <c r="V6480" s="47"/>
      <c r="X6480" s="9"/>
    </row>
    <row r="6481" spans="6:24">
      <c r="F6481" s="6"/>
      <c r="G6481" s="46"/>
      <c r="M6481" s="6"/>
      <c r="T6481" s="6"/>
      <c r="V6481" s="47"/>
      <c r="X6481" s="9"/>
    </row>
    <row r="6482" spans="6:24">
      <c r="F6482" s="6"/>
      <c r="G6482" s="46"/>
      <c r="M6482" s="6"/>
      <c r="T6482" s="6"/>
      <c r="V6482" s="47"/>
      <c r="X6482" s="9"/>
    </row>
    <row r="6483" spans="6:24">
      <c r="F6483" s="6"/>
      <c r="G6483" s="46"/>
      <c r="T6483" s="6"/>
      <c r="V6483" s="47"/>
      <c r="X6483" s="9"/>
    </row>
    <row r="6484" spans="6:24">
      <c r="F6484" s="6"/>
      <c r="G6484" s="46"/>
      <c r="M6484" s="6"/>
      <c r="T6484" s="6"/>
      <c r="V6484" s="47"/>
      <c r="X6484" s="9"/>
    </row>
    <row r="6485" spans="6:24">
      <c r="F6485" s="6"/>
      <c r="G6485" s="46"/>
      <c r="T6485" s="6"/>
      <c r="V6485" s="47"/>
      <c r="X6485" s="9"/>
    </row>
    <row r="6486" spans="6:24">
      <c r="F6486" s="6"/>
      <c r="G6486" s="46"/>
      <c r="M6486" s="6"/>
      <c r="T6486" s="6"/>
      <c r="V6486" s="47"/>
      <c r="X6486" s="9"/>
    </row>
    <row r="6487" spans="6:24">
      <c r="F6487" s="6"/>
      <c r="G6487" s="46"/>
      <c r="M6487" s="6"/>
      <c r="T6487" s="6"/>
      <c r="V6487" s="47"/>
      <c r="X6487" s="9"/>
    </row>
    <row r="6488" spans="6:24">
      <c r="F6488" s="6"/>
      <c r="G6488" s="46"/>
      <c r="M6488" s="6"/>
      <c r="T6488" s="6"/>
      <c r="V6488" s="47"/>
      <c r="X6488" s="9"/>
    </row>
    <row r="6489" spans="6:24">
      <c r="F6489" s="6"/>
      <c r="G6489" s="46"/>
      <c r="M6489" s="6"/>
      <c r="T6489" s="6"/>
      <c r="V6489" s="47"/>
      <c r="X6489" s="9"/>
    </row>
    <row r="6490" spans="6:24">
      <c r="F6490" s="6"/>
      <c r="G6490" s="46"/>
      <c r="T6490" s="6"/>
      <c r="V6490" s="47"/>
      <c r="X6490" s="9"/>
    </row>
    <row r="6491" spans="6:24">
      <c r="F6491" s="6"/>
      <c r="G6491" s="46"/>
      <c r="M6491" s="6"/>
      <c r="T6491" s="6"/>
      <c r="V6491" s="47"/>
      <c r="X6491" s="9"/>
    </row>
    <row r="6492" spans="6:24">
      <c r="F6492" s="6"/>
      <c r="G6492" s="46"/>
      <c r="M6492" s="6"/>
      <c r="T6492" s="6"/>
      <c r="V6492" s="47"/>
      <c r="X6492" s="9"/>
    </row>
    <row r="6493" spans="6:24">
      <c r="F6493" s="6"/>
      <c r="G6493" s="46"/>
      <c r="M6493" s="6"/>
      <c r="T6493" s="6"/>
      <c r="V6493" s="47"/>
      <c r="X6493" s="9"/>
    </row>
    <row r="6494" spans="6:24">
      <c r="F6494" s="6"/>
      <c r="G6494" s="46"/>
      <c r="M6494" s="6"/>
      <c r="T6494" s="6"/>
      <c r="V6494" s="47"/>
      <c r="X6494" s="9"/>
    </row>
    <row r="6495" spans="6:24">
      <c r="F6495" s="6"/>
      <c r="G6495" s="46"/>
      <c r="M6495" s="6"/>
      <c r="T6495" s="6"/>
      <c r="V6495" s="47"/>
      <c r="X6495" s="9"/>
    </row>
    <row r="6496" spans="6:24">
      <c r="F6496" s="6"/>
      <c r="G6496" s="46"/>
      <c r="M6496" s="6"/>
      <c r="T6496" s="6"/>
      <c r="V6496" s="47"/>
      <c r="X6496" s="9"/>
    </row>
    <row r="6497" spans="6:24">
      <c r="F6497" s="6"/>
      <c r="G6497" s="46"/>
      <c r="M6497" s="6"/>
      <c r="T6497" s="6"/>
      <c r="V6497" s="47"/>
      <c r="X6497" s="9"/>
    </row>
    <row r="6498" spans="6:24">
      <c r="F6498" s="6"/>
      <c r="G6498" s="46"/>
      <c r="M6498" s="6"/>
      <c r="T6498" s="6"/>
      <c r="V6498" s="47"/>
      <c r="X6498" s="9"/>
    </row>
    <row r="6499" spans="6:24">
      <c r="F6499" s="6"/>
      <c r="G6499" s="46"/>
      <c r="M6499" s="6"/>
      <c r="T6499" s="6"/>
      <c r="V6499" s="47"/>
      <c r="X6499" s="9"/>
    </row>
    <row r="6500" spans="6:24">
      <c r="F6500" s="6"/>
      <c r="G6500" s="46"/>
      <c r="M6500" s="6"/>
      <c r="T6500" s="6"/>
      <c r="V6500" s="47"/>
      <c r="X6500" s="9"/>
    </row>
    <row r="6501" spans="6:24">
      <c r="F6501" s="6"/>
      <c r="G6501" s="46"/>
      <c r="M6501" s="6"/>
      <c r="T6501" s="6"/>
      <c r="V6501" s="47"/>
      <c r="X6501" s="9"/>
    </row>
    <row r="6502" spans="6:24">
      <c r="F6502" s="6"/>
      <c r="G6502" s="46"/>
      <c r="M6502" s="6"/>
      <c r="T6502" s="6"/>
      <c r="V6502" s="47"/>
      <c r="X6502" s="9"/>
    </row>
    <row r="6503" spans="6:24">
      <c r="F6503" s="6"/>
      <c r="G6503" s="46"/>
      <c r="M6503" s="6"/>
      <c r="T6503" s="6"/>
      <c r="V6503" s="47"/>
      <c r="X6503" s="9"/>
    </row>
    <row r="6504" spans="6:24">
      <c r="F6504" s="6"/>
      <c r="G6504" s="46"/>
      <c r="T6504" s="6"/>
      <c r="V6504" s="47"/>
      <c r="X6504" s="9"/>
    </row>
    <row r="6505" spans="6:24">
      <c r="F6505" s="6"/>
      <c r="G6505" s="46"/>
      <c r="M6505" s="6"/>
      <c r="T6505" s="6"/>
      <c r="V6505" s="47"/>
      <c r="X6505" s="9"/>
    </row>
    <row r="6506" spans="6:24">
      <c r="F6506" s="6"/>
      <c r="G6506" s="46"/>
      <c r="T6506" s="6"/>
      <c r="V6506" s="47"/>
      <c r="X6506" s="9"/>
    </row>
    <row r="6507" spans="6:24">
      <c r="F6507" s="6"/>
      <c r="G6507" s="46"/>
      <c r="M6507" s="6"/>
      <c r="T6507" s="6"/>
      <c r="V6507" s="47"/>
      <c r="X6507" s="9"/>
    </row>
    <row r="6508" spans="6:24">
      <c r="F6508" s="6"/>
      <c r="G6508" s="46"/>
      <c r="M6508" s="6"/>
      <c r="T6508" s="6"/>
      <c r="V6508" s="47"/>
      <c r="X6508" s="9"/>
    </row>
    <row r="6509" spans="6:24">
      <c r="F6509" s="6"/>
      <c r="G6509" s="46"/>
      <c r="M6509" s="6"/>
      <c r="T6509" s="6"/>
      <c r="V6509" s="47"/>
      <c r="X6509" s="9"/>
    </row>
    <row r="6510" spans="6:24">
      <c r="F6510" s="6"/>
      <c r="G6510" s="46"/>
      <c r="T6510" s="6"/>
      <c r="V6510" s="47"/>
      <c r="X6510" s="9"/>
    </row>
    <row r="6511" spans="6:24">
      <c r="F6511" s="6"/>
      <c r="G6511" s="46"/>
      <c r="M6511" s="6"/>
      <c r="T6511" s="6"/>
      <c r="V6511" s="47"/>
      <c r="X6511" s="9"/>
    </row>
    <row r="6512" spans="6:24">
      <c r="F6512" s="6"/>
      <c r="G6512" s="46"/>
      <c r="T6512" s="6"/>
      <c r="V6512" s="47"/>
      <c r="X6512" s="9"/>
    </row>
    <row r="6513" spans="6:24">
      <c r="F6513" s="6"/>
      <c r="G6513" s="46"/>
      <c r="M6513" s="6"/>
      <c r="T6513" s="6"/>
      <c r="V6513" s="47"/>
      <c r="X6513" s="9"/>
    </row>
    <row r="6514" spans="6:24">
      <c r="F6514" s="6"/>
      <c r="G6514" s="46"/>
      <c r="M6514" s="6"/>
      <c r="T6514" s="6"/>
      <c r="V6514" s="47"/>
      <c r="X6514" s="9"/>
    </row>
    <row r="6515" spans="6:24">
      <c r="F6515" s="6"/>
      <c r="G6515" s="46"/>
      <c r="M6515" s="6"/>
      <c r="T6515" s="6"/>
      <c r="V6515" s="47"/>
      <c r="X6515" s="9"/>
    </row>
    <row r="6516" spans="6:24">
      <c r="F6516" s="6"/>
      <c r="G6516" s="46"/>
      <c r="M6516" s="6"/>
      <c r="T6516" s="6"/>
      <c r="V6516" s="47"/>
      <c r="X6516" s="9"/>
    </row>
    <row r="6517" spans="6:24">
      <c r="F6517" s="6"/>
      <c r="G6517" s="46"/>
      <c r="T6517" s="6"/>
      <c r="V6517" s="47"/>
      <c r="X6517" s="9"/>
    </row>
    <row r="6518" spans="6:24">
      <c r="F6518" s="6"/>
      <c r="G6518" s="46"/>
      <c r="M6518" s="6"/>
      <c r="T6518" s="6"/>
      <c r="V6518" s="47"/>
      <c r="X6518" s="9"/>
    </row>
    <row r="6519" spans="6:24">
      <c r="F6519" s="6"/>
      <c r="G6519" s="46"/>
      <c r="M6519" s="6"/>
      <c r="T6519" s="6"/>
      <c r="V6519" s="47"/>
      <c r="X6519" s="9"/>
    </row>
    <row r="6520" spans="6:24">
      <c r="F6520" s="6"/>
      <c r="G6520" s="46"/>
      <c r="M6520" s="6"/>
      <c r="T6520" s="6"/>
      <c r="V6520" s="47"/>
      <c r="X6520" s="9"/>
    </row>
    <row r="6521" spans="6:24">
      <c r="F6521" s="6"/>
      <c r="G6521" s="46"/>
      <c r="M6521" s="6"/>
      <c r="T6521" s="6"/>
      <c r="V6521" s="47"/>
      <c r="X6521" s="9"/>
    </row>
    <row r="6522" spans="6:24">
      <c r="F6522" s="6"/>
      <c r="G6522" s="46"/>
      <c r="M6522" s="6"/>
      <c r="T6522" s="6"/>
      <c r="V6522" s="47"/>
      <c r="X6522" s="9"/>
    </row>
    <row r="6523" spans="6:24">
      <c r="F6523" s="6"/>
      <c r="G6523" s="46"/>
      <c r="M6523" s="6"/>
      <c r="T6523" s="6"/>
      <c r="V6523" s="47"/>
      <c r="X6523" s="9"/>
    </row>
    <row r="6524" spans="6:24">
      <c r="F6524" s="6"/>
      <c r="G6524" s="46"/>
      <c r="M6524" s="6"/>
      <c r="T6524" s="6"/>
      <c r="V6524" s="47"/>
      <c r="X6524" s="9"/>
    </row>
    <row r="6525" spans="6:24">
      <c r="F6525" s="6"/>
      <c r="G6525" s="46"/>
      <c r="M6525" s="6"/>
      <c r="T6525" s="6"/>
      <c r="V6525" s="47"/>
      <c r="X6525" s="9"/>
    </row>
    <row r="6526" spans="6:24">
      <c r="F6526" s="6"/>
      <c r="G6526" s="46"/>
      <c r="M6526" s="6"/>
      <c r="T6526" s="6"/>
      <c r="V6526" s="47"/>
      <c r="X6526" s="9"/>
    </row>
    <row r="6527" spans="6:24">
      <c r="F6527" s="6"/>
      <c r="G6527" s="46"/>
      <c r="M6527" s="6"/>
      <c r="T6527" s="6"/>
      <c r="V6527" s="47"/>
      <c r="X6527" s="9"/>
    </row>
    <row r="6528" spans="6:24">
      <c r="F6528" s="6"/>
      <c r="G6528" s="46"/>
      <c r="M6528" s="6"/>
      <c r="T6528" s="6"/>
      <c r="V6528" s="47"/>
      <c r="X6528" s="9"/>
    </row>
    <row r="6529" spans="6:24">
      <c r="F6529" s="6"/>
      <c r="G6529" s="46"/>
      <c r="M6529" s="6"/>
      <c r="T6529" s="6"/>
      <c r="V6529" s="47"/>
      <c r="X6529" s="9"/>
    </row>
    <row r="6530" spans="6:24">
      <c r="F6530" s="6"/>
      <c r="G6530" s="46"/>
      <c r="M6530" s="6"/>
      <c r="T6530" s="6"/>
      <c r="V6530" s="47"/>
      <c r="X6530" s="9"/>
    </row>
    <row r="6531" spans="6:24">
      <c r="F6531" s="6"/>
      <c r="G6531" s="46"/>
      <c r="T6531" s="6"/>
      <c r="V6531" s="47"/>
      <c r="X6531" s="9"/>
    </row>
    <row r="6532" spans="6:24">
      <c r="F6532" s="6"/>
      <c r="G6532" s="46"/>
      <c r="M6532" s="6"/>
      <c r="T6532" s="6"/>
      <c r="V6532" s="47"/>
      <c r="X6532" s="9"/>
    </row>
    <row r="6533" spans="6:24">
      <c r="F6533" s="6"/>
      <c r="G6533" s="46"/>
      <c r="T6533" s="6"/>
      <c r="V6533" s="47"/>
      <c r="X6533" s="9"/>
    </row>
    <row r="6534" spans="6:24">
      <c r="F6534" s="6"/>
      <c r="G6534" s="46"/>
      <c r="M6534" s="6"/>
      <c r="T6534" s="6"/>
      <c r="V6534" s="47"/>
      <c r="X6534" s="9"/>
    </row>
    <row r="6535" spans="6:24">
      <c r="F6535" s="6"/>
      <c r="G6535" s="46"/>
      <c r="M6535" s="6"/>
      <c r="T6535" s="6"/>
      <c r="V6535" s="47"/>
      <c r="X6535" s="9"/>
    </row>
    <row r="6536" spans="6:24">
      <c r="F6536" s="6"/>
      <c r="G6536" s="46"/>
      <c r="M6536" s="6"/>
      <c r="T6536" s="6"/>
      <c r="V6536" s="47"/>
      <c r="X6536" s="9"/>
    </row>
    <row r="6537" spans="6:24">
      <c r="F6537" s="6"/>
      <c r="G6537" s="46"/>
      <c r="T6537" s="6"/>
      <c r="V6537" s="47"/>
      <c r="X6537" s="9"/>
    </row>
    <row r="6538" spans="6:24">
      <c r="F6538" s="6"/>
      <c r="G6538" s="46"/>
      <c r="M6538" s="6"/>
      <c r="T6538" s="6"/>
      <c r="V6538" s="47"/>
      <c r="X6538" s="9"/>
    </row>
    <row r="6539" spans="6:24">
      <c r="F6539" s="6"/>
      <c r="G6539" s="46"/>
      <c r="T6539" s="6"/>
      <c r="V6539" s="47"/>
      <c r="X6539" s="9"/>
    </row>
    <row r="6540" spans="6:24">
      <c r="F6540" s="6"/>
      <c r="G6540" s="46"/>
      <c r="M6540" s="6"/>
      <c r="T6540" s="6"/>
      <c r="V6540" s="47"/>
      <c r="X6540" s="9"/>
    </row>
    <row r="6541" spans="6:24">
      <c r="F6541" s="6"/>
      <c r="G6541" s="46"/>
      <c r="M6541" s="6"/>
      <c r="T6541" s="6"/>
      <c r="V6541" s="47"/>
      <c r="X6541" s="9"/>
    </row>
    <row r="6542" spans="6:24">
      <c r="F6542" s="6"/>
      <c r="G6542" s="46"/>
      <c r="M6542" s="6"/>
      <c r="T6542" s="6"/>
      <c r="V6542" s="47"/>
      <c r="X6542" s="9"/>
    </row>
    <row r="6543" spans="6:24">
      <c r="F6543" s="6"/>
      <c r="G6543" s="46"/>
      <c r="M6543" s="6"/>
      <c r="T6543" s="6"/>
      <c r="V6543" s="47"/>
      <c r="X6543" s="9"/>
    </row>
    <row r="6544" spans="6:24">
      <c r="F6544" s="6"/>
      <c r="G6544" s="46"/>
      <c r="T6544" s="6"/>
      <c r="V6544" s="47"/>
      <c r="X6544" s="9"/>
    </row>
    <row r="6545" spans="6:25">
      <c r="F6545" s="6"/>
      <c r="G6545" s="46"/>
      <c r="M6545" s="6"/>
      <c r="T6545" s="6"/>
      <c r="V6545" s="47"/>
      <c r="X6545" s="9"/>
    </row>
    <row r="6546" spans="6:25">
      <c r="F6546" s="6"/>
      <c r="G6546" s="46"/>
      <c r="M6546" s="6"/>
      <c r="T6546" s="6"/>
      <c r="V6546" s="47"/>
      <c r="X6546" s="9"/>
    </row>
    <row r="6547" spans="6:25">
      <c r="F6547" s="6"/>
      <c r="G6547" s="46"/>
      <c r="M6547" s="6"/>
      <c r="T6547" s="6"/>
      <c r="V6547" s="47"/>
      <c r="X6547" s="9"/>
    </row>
    <row r="6548" spans="6:25">
      <c r="F6548" s="6"/>
      <c r="G6548" s="46"/>
      <c r="M6548" s="6"/>
      <c r="T6548" s="6"/>
      <c r="V6548" s="47"/>
      <c r="X6548" s="9"/>
    </row>
    <row r="6549" spans="6:25">
      <c r="F6549" s="6"/>
      <c r="G6549" s="46"/>
      <c r="M6549" s="6"/>
      <c r="T6549" s="6"/>
      <c r="V6549" s="47"/>
      <c r="X6549" s="9"/>
    </row>
    <row r="6550" spans="6:25">
      <c r="F6550" s="6"/>
      <c r="G6550" s="46"/>
      <c r="M6550" s="6"/>
      <c r="T6550" s="6"/>
      <c r="V6550" s="47"/>
      <c r="X6550" s="9"/>
    </row>
    <row r="6551" spans="6:25">
      <c r="F6551" s="6"/>
      <c r="G6551" s="46"/>
      <c r="M6551" s="6"/>
      <c r="T6551" s="6"/>
      <c r="V6551" s="47"/>
      <c r="X6551" s="9"/>
    </row>
    <row r="6552" spans="6:25">
      <c r="F6552" s="6"/>
      <c r="G6552" s="46"/>
      <c r="M6552" s="6"/>
      <c r="T6552" s="6"/>
      <c r="V6552" s="47"/>
      <c r="X6552" s="9"/>
    </row>
    <row r="6553" spans="6:25">
      <c r="F6553" s="6"/>
      <c r="G6553" s="46"/>
      <c r="M6553" s="6"/>
      <c r="T6553" s="6"/>
      <c r="V6553" s="47"/>
      <c r="X6553" s="9"/>
    </row>
    <row r="6555" spans="6:25">
      <c r="F6555" s="6"/>
      <c r="G6555" s="46"/>
      <c r="T6555" s="6"/>
      <c r="X6555" s="9"/>
    </row>
    <row r="6556" spans="6:25">
      <c r="F6556" s="6"/>
      <c r="G6556" s="46"/>
      <c r="T6556" s="6"/>
      <c r="X6556" s="9"/>
    </row>
    <row r="6557" spans="6:25">
      <c r="F6557" s="6"/>
      <c r="G6557" s="46"/>
      <c r="T6557" s="6"/>
      <c r="X6557" s="9"/>
    </row>
    <row r="6558" spans="6:25">
      <c r="F6558" s="6"/>
      <c r="G6558" s="46"/>
      <c r="M6558" s="6"/>
      <c r="T6558" s="6"/>
      <c r="V6558" s="47"/>
      <c r="X6558" s="9"/>
      <c r="Y6558" s="49"/>
    </row>
    <row r="6559" spans="6:25">
      <c r="F6559" s="6"/>
      <c r="G6559" s="46"/>
      <c r="M6559" s="6"/>
      <c r="T6559" s="6"/>
      <c r="V6559" s="47"/>
      <c r="X6559" s="9"/>
      <c r="Y6559" s="49"/>
    </row>
    <row r="6560" spans="6:25">
      <c r="F6560" s="6"/>
      <c r="G6560" s="46"/>
      <c r="M6560" s="6"/>
      <c r="T6560" s="6"/>
      <c r="V6560" s="47"/>
      <c r="X6560" s="9"/>
      <c r="Y6560" s="49"/>
    </row>
    <row r="6561" spans="6:25">
      <c r="F6561" s="6"/>
      <c r="G6561" s="46"/>
      <c r="M6561" s="6"/>
      <c r="T6561" s="6"/>
      <c r="V6561" s="47"/>
      <c r="X6561" s="9"/>
      <c r="Y6561" s="49"/>
    </row>
    <row r="6562" spans="6:25">
      <c r="F6562" s="6"/>
      <c r="G6562" s="46"/>
      <c r="M6562" s="6"/>
      <c r="T6562" s="6"/>
      <c r="V6562" s="47"/>
      <c r="X6562" s="9"/>
      <c r="Y6562" s="49"/>
    </row>
    <row r="6563" spans="6:25">
      <c r="F6563" s="6"/>
      <c r="G6563" s="46"/>
      <c r="M6563" s="6"/>
      <c r="T6563" s="6"/>
      <c r="V6563" s="47"/>
      <c r="X6563" s="9"/>
      <c r="Y6563" s="49"/>
    </row>
    <row r="6564" spans="6:25">
      <c r="F6564" s="6"/>
      <c r="G6564" s="46"/>
      <c r="M6564" s="6"/>
      <c r="T6564" s="6"/>
      <c r="V6564" s="47"/>
      <c r="X6564" s="9"/>
      <c r="Y6564" s="49"/>
    </row>
    <row r="6565" spans="6:25">
      <c r="F6565" s="6"/>
      <c r="G6565" s="46"/>
      <c r="M6565" s="6"/>
      <c r="T6565" s="6"/>
      <c r="V6565" s="47"/>
      <c r="X6565" s="9"/>
      <c r="Y6565" s="49"/>
    </row>
    <row r="6566" spans="6:25">
      <c r="F6566" s="6"/>
      <c r="G6566" s="46"/>
      <c r="M6566" s="6"/>
      <c r="T6566" s="6"/>
      <c r="V6566" s="47"/>
      <c r="X6566" s="9"/>
      <c r="Y6566" s="49"/>
    </row>
    <row r="6567" spans="6:25">
      <c r="F6567" s="6"/>
      <c r="G6567" s="46"/>
      <c r="M6567" s="6"/>
      <c r="T6567" s="6"/>
      <c r="V6567" s="47"/>
      <c r="X6567" s="9"/>
      <c r="Y6567" s="49"/>
    </row>
    <row r="6568" spans="6:25">
      <c r="F6568" s="6"/>
      <c r="G6568" s="46"/>
      <c r="M6568" s="6"/>
      <c r="T6568" s="6"/>
      <c r="V6568" s="47"/>
      <c r="X6568" s="9"/>
      <c r="Y6568" s="49"/>
    </row>
    <row r="6569" spans="6:25">
      <c r="F6569" s="6"/>
      <c r="G6569" s="46"/>
      <c r="M6569" s="6"/>
      <c r="T6569" s="6"/>
      <c r="V6569" s="47"/>
      <c r="X6569" s="9"/>
      <c r="Y6569" s="49"/>
    </row>
    <row r="6570" spans="6:25">
      <c r="F6570" s="6"/>
      <c r="G6570" s="46"/>
      <c r="M6570" s="6"/>
      <c r="T6570" s="6"/>
      <c r="V6570" s="47"/>
      <c r="X6570" s="9"/>
      <c r="Y6570" s="49"/>
    </row>
    <row r="6571" spans="6:25">
      <c r="F6571" s="6"/>
      <c r="G6571" s="46"/>
      <c r="M6571" s="6"/>
      <c r="T6571" s="6"/>
      <c r="V6571" s="47"/>
      <c r="X6571" s="9"/>
      <c r="Y6571" s="49"/>
    </row>
    <row r="6572" spans="6:25">
      <c r="F6572" s="6"/>
      <c r="G6572" s="46"/>
      <c r="M6572" s="6"/>
      <c r="T6572" s="6"/>
      <c r="V6572" s="47"/>
      <c r="X6572" s="9"/>
      <c r="Y6572" s="49"/>
    </row>
    <row r="6573" spans="6:25">
      <c r="F6573" s="6"/>
      <c r="G6573" s="46"/>
      <c r="M6573" s="6"/>
      <c r="T6573" s="6"/>
      <c r="V6573" s="47"/>
      <c r="X6573" s="9"/>
      <c r="Y6573" s="49"/>
    </row>
    <row r="6576" spans="6:25">
      <c r="F6576" s="6"/>
      <c r="G6576" s="46"/>
      <c r="M6576" s="6"/>
      <c r="T6576" s="6"/>
      <c r="V6576" s="47"/>
      <c r="X6576" s="9"/>
      <c r="Y6576" s="49"/>
    </row>
    <row r="6577" spans="6:25">
      <c r="F6577" s="6"/>
      <c r="G6577" s="46"/>
      <c r="M6577" s="6"/>
      <c r="T6577" s="6"/>
      <c r="V6577" s="47"/>
      <c r="X6577" s="9"/>
      <c r="Y6577" s="49"/>
    </row>
    <row r="6578" spans="6:25">
      <c r="F6578" s="6"/>
      <c r="G6578" s="46"/>
      <c r="M6578" s="6"/>
      <c r="T6578" s="6"/>
      <c r="V6578" s="47"/>
      <c r="X6578" s="9"/>
      <c r="Y6578" s="49"/>
    </row>
    <row r="6579" spans="6:25">
      <c r="F6579" s="6"/>
      <c r="G6579" s="46"/>
      <c r="M6579" s="6"/>
      <c r="T6579" s="6"/>
      <c r="V6579" s="47"/>
      <c r="X6579" s="9"/>
      <c r="Y6579" s="49"/>
    </row>
    <row r="6580" spans="6:25">
      <c r="F6580" s="6"/>
      <c r="G6580" s="46"/>
      <c r="M6580" s="6"/>
      <c r="T6580" s="6"/>
      <c r="V6580" s="47"/>
      <c r="X6580" s="9"/>
    </row>
    <row r="6581" spans="6:25">
      <c r="F6581" s="6"/>
      <c r="G6581" s="46"/>
      <c r="M6581" s="6"/>
      <c r="T6581" s="6"/>
      <c r="V6581" s="47"/>
      <c r="X6581" s="9"/>
    </row>
    <row r="6582" spans="6:25">
      <c r="F6582" s="6"/>
      <c r="G6582" s="46"/>
      <c r="M6582" s="6"/>
      <c r="T6582" s="6"/>
      <c r="V6582" s="47"/>
      <c r="X6582" s="9"/>
    </row>
    <row r="6583" spans="6:25">
      <c r="F6583" s="6"/>
      <c r="G6583" s="46"/>
      <c r="M6583" s="6"/>
      <c r="T6583" s="6"/>
      <c r="V6583" s="47"/>
      <c r="X6583" s="9"/>
    </row>
    <row r="6584" spans="6:25">
      <c r="F6584" s="6"/>
      <c r="G6584" s="46"/>
      <c r="T6584" s="6"/>
      <c r="V6584" s="47"/>
      <c r="X6584" s="9"/>
    </row>
    <row r="6585" spans="6:25">
      <c r="F6585" s="6"/>
      <c r="G6585" s="46"/>
      <c r="M6585" s="6"/>
      <c r="T6585" s="6"/>
      <c r="V6585" s="47"/>
      <c r="X6585" s="9"/>
    </row>
    <row r="6586" spans="6:25">
      <c r="F6586" s="6"/>
      <c r="G6586" s="46"/>
      <c r="T6586" s="6"/>
      <c r="V6586" s="47"/>
      <c r="X6586" s="9"/>
    </row>
    <row r="6587" spans="6:25">
      <c r="F6587" s="6"/>
      <c r="G6587" s="46"/>
      <c r="M6587" s="6"/>
      <c r="T6587" s="6"/>
      <c r="V6587" s="47"/>
      <c r="X6587" s="9"/>
    </row>
    <row r="6588" spans="6:25">
      <c r="F6588" s="6"/>
      <c r="G6588" s="46"/>
      <c r="M6588" s="6"/>
      <c r="T6588" s="6"/>
      <c r="V6588" s="47"/>
      <c r="X6588" s="9"/>
    </row>
    <row r="6589" spans="6:25">
      <c r="F6589" s="6"/>
      <c r="G6589" s="46"/>
      <c r="M6589" s="6"/>
      <c r="T6589" s="6"/>
      <c r="V6589" s="47"/>
      <c r="X6589" s="9"/>
    </row>
    <row r="6590" spans="6:25">
      <c r="F6590" s="6"/>
      <c r="G6590" s="46"/>
      <c r="T6590" s="6"/>
      <c r="V6590" s="47"/>
      <c r="X6590" s="9"/>
    </row>
    <row r="6591" spans="6:25">
      <c r="F6591" s="6"/>
      <c r="G6591" s="46"/>
      <c r="M6591" s="6"/>
      <c r="T6591" s="6"/>
      <c r="V6591" s="47"/>
      <c r="X6591" s="9"/>
    </row>
    <row r="6592" spans="6:25">
      <c r="F6592" s="6"/>
      <c r="G6592" s="46"/>
      <c r="T6592" s="6"/>
      <c r="V6592" s="47"/>
      <c r="X6592" s="9"/>
    </row>
    <row r="6593" spans="6:24">
      <c r="F6593" s="6"/>
      <c r="G6593" s="46"/>
      <c r="M6593" s="6"/>
      <c r="T6593" s="6"/>
      <c r="V6593" s="47"/>
      <c r="X6593" s="9"/>
    </row>
    <row r="6594" spans="6:24">
      <c r="F6594" s="6"/>
      <c r="G6594" s="46"/>
      <c r="M6594" s="6"/>
      <c r="T6594" s="6"/>
      <c r="V6594" s="47"/>
      <c r="X6594" s="9"/>
    </row>
    <row r="6595" spans="6:24">
      <c r="F6595" s="6"/>
      <c r="G6595" s="46"/>
      <c r="M6595" s="6"/>
      <c r="T6595" s="6"/>
      <c r="V6595" s="47"/>
      <c r="X6595" s="9"/>
    </row>
    <row r="6596" spans="6:24">
      <c r="F6596" s="6"/>
      <c r="G6596" s="46"/>
      <c r="M6596" s="6"/>
      <c r="T6596" s="6"/>
      <c r="V6596" s="47"/>
      <c r="X6596" s="9"/>
    </row>
    <row r="6597" spans="6:24">
      <c r="F6597" s="6"/>
      <c r="G6597" s="46"/>
      <c r="T6597" s="6"/>
      <c r="V6597" s="47"/>
      <c r="X6597" s="9"/>
    </row>
    <row r="6598" spans="6:24">
      <c r="F6598" s="6"/>
      <c r="G6598" s="46"/>
      <c r="M6598" s="6"/>
      <c r="T6598" s="6"/>
      <c r="V6598" s="47"/>
      <c r="X6598" s="9"/>
    </row>
    <row r="6599" spans="6:24">
      <c r="F6599" s="6"/>
      <c r="G6599" s="46"/>
      <c r="M6599" s="6"/>
      <c r="T6599" s="6"/>
      <c r="V6599" s="47"/>
      <c r="X6599" s="9"/>
    </row>
    <row r="6600" spans="6:24">
      <c r="F6600" s="6"/>
      <c r="G6600" s="46"/>
      <c r="M6600" s="6"/>
      <c r="T6600" s="6"/>
      <c r="V6600" s="47"/>
      <c r="X6600" s="9"/>
    </row>
    <row r="6601" spans="6:24">
      <c r="F6601" s="6"/>
      <c r="G6601" s="46"/>
      <c r="M6601" s="6"/>
      <c r="T6601" s="6"/>
      <c r="V6601" s="47"/>
      <c r="X6601" s="9"/>
    </row>
    <row r="6602" spans="6:24">
      <c r="F6602" s="6"/>
      <c r="G6602" s="46"/>
      <c r="M6602" s="6"/>
      <c r="T6602" s="6"/>
      <c r="V6602" s="47"/>
      <c r="X6602" s="9"/>
    </row>
    <row r="6603" spans="6:24">
      <c r="F6603" s="6"/>
      <c r="G6603" s="46"/>
      <c r="M6603" s="6"/>
      <c r="T6603" s="6"/>
      <c r="V6603" s="47"/>
      <c r="X6603" s="9"/>
    </row>
    <row r="6604" spans="6:24">
      <c r="F6604" s="6"/>
      <c r="G6604" s="46"/>
      <c r="M6604" s="6"/>
      <c r="T6604" s="6"/>
      <c r="V6604" s="47"/>
      <c r="X6604" s="9"/>
    </row>
    <row r="6605" spans="6:24">
      <c r="F6605" s="6"/>
      <c r="G6605" s="46"/>
      <c r="M6605" s="6"/>
      <c r="T6605" s="6"/>
      <c r="V6605" s="47"/>
      <c r="X6605" s="9"/>
    </row>
    <row r="6607" spans="6:24">
      <c r="F6607" s="6"/>
      <c r="G6607" s="46"/>
      <c r="M6607" s="33"/>
      <c r="T6607" s="6"/>
      <c r="V6607" s="47"/>
      <c r="X6607" s="9"/>
    </row>
    <row r="6608" spans="6:24">
      <c r="F6608" s="6"/>
      <c r="G6608" s="46"/>
      <c r="M6608" s="33"/>
      <c r="T6608" s="6"/>
      <c r="V6608" s="47"/>
      <c r="X6608" s="9"/>
    </row>
    <row r="6609" spans="6:24">
      <c r="F6609" s="6"/>
      <c r="G6609" s="46"/>
      <c r="M6609" s="33"/>
      <c r="T6609" s="6"/>
      <c r="V6609" s="47"/>
      <c r="X6609" s="9"/>
    </row>
    <row r="6610" spans="6:24">
      <c r="F6610" s="6"/>
      <c r="G6610" s="46"/>
      <c r="M6610" s="33"/>
      <c r="T6610" s="6"/>
      <c r="V6610" s="47"/>
      <c r="X6610" s="9"/>
    </row>
    <row r="6611" spans="6:24">
      <c r="F6611" s="6"/>
      <c r="G6611" s="46"/>
      <c r="M6611" s="33"/>
      <c r="T6611" s="6"/>
      <c r="V6611" s="47"/>
      <c r="X6611" s="9"/>
    </row>
    <row r="6612" spans="6:24">
      <c r="F6612" s="6"/>
      <c r="G6612" s="46"/>
      <c r="M6612" s="33"/>
      <c r="T6612" s="6"/>
      <c r="V6612" s="47"/>
      <c r="X6612" s="9"/>
    </row>
    <row r="6613" spans="6:24">
      <c r="F6613" s="6"/>
      <c r="G6613" s="46"/>
      <c r="M6613" s="33"/>
      <c r="T6613" s="6"/>
      <c r="V6613" s="47"/>
      <c r="X6613" s="9"/>
    </row>
    <row r="6614" spans="6:24">
      <c r="F6614" s="6"/>
      <c r="G6614" s="46"/>
      <c r="M6614" s="33"/>
      <c r="T6614" s="6"/>
      <c r="V6614" s="47"/>
      <c r="X6614" s="9"/>
    </row>
    <row r="6615" spans="6:24">
      <c r="F6615" s="6"/>
      <c r="G6615" s="46"/>
      <c r="M6615" s="33"/>
      <c r="T6615" s="6"/>
      <c r="V6615" s="47"/>
      <c r="X6615" s="9"/>
    </row>
    <row r="6616" spans="6:24">
      <c r="F6616" s="6"/>
      <c r="G6616" s="46"/>
      <c r="M6616" s="33"/>
      <c r="T6616" s="6"/>
      <c r="V6616" s="47"/>
      <c r="X6616" s="9"/>
    </row>
    <row r="6617" spans="6:24">
      <c r="F6617" s="6"/>
      <c r="G6617" s="46"/>
      <c r="M6617" s="33"/>
      <c r="T6617" s="6"/>
      <c r="V6617" s="47"/>
      <c r="X6617" s="9"/>
    </row>
    <row r="6618" spans="6:24">
      <c r="F6618" s="6"/>
      <c r="G6618" s="46"/>
      <c r="M6618" s="33"/>
      <c r="T6618" s="6"/>
      <c r="V6618" s="47"/>
      <c r="X6618" s="9"/>
    </row>
    <row r="6619" spans="6:24">
      <c r="F6619" s="6"/>
      <c r="G6619" s="46"/>
      <c r="M6619" s="33"/>
      <c r="T6619" s="6"/>
      <c r="V6619" s="47"/>
      <c r="X6619" s="9"/>
    </row>
    <row r="6620" spans="6:24">
      <c r="F6620" s="6"/>
      <c r="G6620" s="46"/>
      <c r="M6620" s="33"/>
      <c r="T6620" s="6"/>
      <c r="V6620" s="47"/>
      <c r="X6620" s="9"/>
    </row>
    <row r="6621" spans="6:24">
      <c r="F6621" s="6"/>
      <c r="G6621" s="46"/>
      <c r="M6621" s="33"/>
      <c r="T6621" s="6"/>
      <c r="V6621" s="47"/>
      <c r="X6621" s="9"/>
    </row>
    <row r="6622" spans="6:24">
      <c r="F6622" s="6"/>
      <c r="G6622" s="46"/>
      <c r="M6622" s="33"/>
      <c r="T6622" s="6"/>
      <c r="V6622" s="47"/>
      <c r="X6622" s="9"/>
    </row>
  </sheetData>
  <autoFilter ref="A1:X5935"/>
  <phoneticPr fontId="15"/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1"/>
  </sheetPr>
  <dimension ref="A1:Y6795"/>
  <sheetViews>
    <sheetView zoomScaleNormal="100" workbookViewId="0">
      <pane ySplit="1" topLeftCell="A38" activePane="bottomLeft" state="frozen"/>
      <selection pane="bottomLeft" activeCell="M19" sqref="M19"/>
    </sheetView>
  </sheetViews>
  <sheetFormatPr defaultRowHeight="14.25"/>
  <cols>
    <col min="1" max="1" width="6.75" style="61" customWidth="1"/>
    <col min="2" max="2" width="4.25" style="61" customWidth="1"/>
    <col min="3" max="3" width="14.125" style="61" customWidth="1"/>
    <col min="4" max="4" width="8.625" style="61" customWidth="1"/>
    <col min="5" max="5" width="9" style="61"/>
    <col min="6" max="6" width="9.875" style="61" customWidth="1"/>
    <col min="7" max="7" width="10.125" style="61" customWidth="1"/>
    <col min="8" max="8" width="3.75" style="61" customWidth="1"/>
    <col min="9" max="9" width="7.875" style="61" customWidth="1"/>
    <col min="10" max="10" width="7.375" style="58" customWidth="1"/>
    <col min="11" max="11" width="8" style="61" customWidth="1"/>
    <col min="12" max="12" width="7.25" style="61" customWidth="1"/>
    <col min="13" max="13" width="16.125" style="61" customWidth="1"/>
    <col min="14" max="19" width="3.375" style="61" customWidth="1"/>
    <col min="20" max="20" width="3.875" style="61" customWidth="1"/>
    <col min="21" max="21" width="6.75" style="61" customWidth="1"/>
    <col min="22" max="22" width="5.625" style="61" customWidth="1"/>
    <col min="23" max="23" width="10.25" style="58" customWidth="1"/>
    <col min="24" max="24" width="8.375" style="61" customWidth="1"/>
    <col min="25" max="25" width="6.75" style="61" customWidth="1"/>
    <col min="26" max="16384" width="9" style="61"/>
  </cols>
  <sheetData>
    <row r="1" spans="1:25" s="5" customFormat="1" ht="26.25" customHeight="1">
      <c r="A1" s="5" t="s">
        <v>13</v>
      </c>
      <c r="B1" s="5" t="s">
        <v>34</v>
      </c>
      <c r="C1" s="5" t="s">
        <v>14</v>
      </c>
      <c r="D1" s="5" t="s">
        <v>2</v>
      </c>
      <c r="E1" s="5" t="s">
        <v>458</v>
      </c>
      <c r="F1" s="5" t="s">
        <v>3</v>
      </c>
      <c r="G1" s="5" t="s">
        <v>4</v>
      </c>
      <c r="H1" s="5" t="s">
        <v>9</v>
      </c>
      <c r="I1" s="5" t="s">
        <v>5</v>
      </c>
      <c r="J1" s="7" t="s">
        <v>15</v>
      </c>
      <c r="K1" s="5" t="s">
        <v>24</v>
      </c>
      <c r="L1" s="5" t="s">
        <v>30</v>
      </c>
      <c r="M1" s="5" t="s">
        <v>8</v>
      </c>
      <c r="N1" s="5" t="s">
        <v>25</v>
      </c>
      <c r="O1" s="5" t="s">
        <v>45</v>
      </c>
      <c r="P1" s="5" t="s">
        <v>32</v>
      </c>
      <c r="Q1" s="5" t="s">
        <v>28</v>
      </c>
      <c r="R1" s="5" t="s">
        <v>27</v>
      </c>
      <c r="S1" s="5" t="s">
        <v>26</v>
      </c>
      <c r="T1" s="5" t="s">
        <v>31</v>
      </c>
      <c r="U1" s="5" t="s">
        <v>16</v>
      </c>
      <c r="V1" s="5" t="s">
        <v>17</v>
      </c>
      <c r="W1" s="7" t="s">
        <v>453</v>
      </c>
      <c r="X1" s="5" t="s">
        <v>7</v>
      </c>
      <c r="Y1" s="5" t="s">
        <v>6</v>
      </c>
    </row>
    <row r="2" spans="1:25">
      <c r="A2" s="3" t="s">
        <v>466</v>
      </c>
      <c r="E2" s="61" t="s">
        <v>23</v>
      </c>
    </row>
    <row r="3" spans="1:25">
      <c r="A3" s="3" t="s">
        <v>467</v>
      </c>
      <c r="E3" s="61" t="s">
        <v>23</v>
      </c>
    </row>
    <row r="4" spans="1:25">
      <c r="A4" s="3" t="s">
        <v>523</v>
      </c>
    </row>
    <row r="5" spans="1:25">
      <c r="A5" s="61">
        <v>1</v>
      </c>
      <c r="B5" s="61">
        <v>1</v>
      </c>
      <c r="C5" s="61" t="s">
        <v>36</v>
      </c>
      <c r="D5" s="61">
        <v>99100</v>
      </c>
      <c r="E5" s="61" t="s">
        <v>524</v>
      </c>
      <c r="F5" s="58" t="s">
        <v>520</v>
      </c>
      <c r="G5" s="58" t="s">
        <v>525</v>
      </c>
      <c r="H5" s="61">
        <v>3</v>
      </c>
      <c r="I5" s="61" t="s">
        <v>33</v>
      </c>
      <c r="J5" s="58" t="s">
        <v>35</v>
      </c>
      <c r="K5" s="61" t="s">
        <v>10</v>
      </c>
      <c r="L5" s="61" t="s">
        <v>131</v>
      </c>
      <c r="M5" s="58" t="s">
        <v>471</v>
      </c>
      <c r="N5" s="61" t="s">
        <v>23</v>
      </c>
      <c r="O5" s="61" t="s">
        <v>23</v>
      </c>
      <c r="P5" s="61" t="s">
        <v>23</v>
      </c>
      <c r="Q5" s="61" t="s">
        <v>23</v>
      </c>
      <c r="R5" s="61" t="s">
        <v>23</v>
      </c>
      <c r="S5" s="61" t="s">
        <v>23</v>
      </c>
      <c r="T5" s="58" t="s">
        <v>23</v>
      </c>
      <c r="U5" s="61">
        <v>0</v>
      </c>
      <c r="V5" s="61">
        <v>0</v>
      </c>
      <c r="W5" s="58" t="s">
        <v>469</v>
      </c>
      <c r="X5" s="9" t="s">
        <v>20</v>
      </c>
      <c r="Y5" s="61" t="s">
        <v>1</v>
      </c>
    </row>
    <row r="6" spans="1:25">
      <c r="A6" s="61">
        <f>A5+1</f>
        <v>2</v>
      </c>
      <c r="B6" s="61">
        <v>1</v>
      </c>
      <c r="C6" s="61" t="s">
        <v>36</v>
      </c>
      <c r="D6" s="61">
        <v>99100</v>
      </c>
      <c r="E6" s="61" t="s">
        <v>526</v>
      </c>
      <c r="F6" s="58" t="s">
        <v>527</v>
      </c>
      <c r="G6" s="58" t="s">
        <v>474</v>
      </c>
      <c r="H6" s="61">
        <v>3</v>
      </c>
      <c r="I6" s="61" t="s">
        <v>33</v>
      </c>
      <c r="J6" s="58" t="s">
        <v>35</v>
      </c>
      <c r="K6" s="61" t="s">
        <v>10</v>
      </c>
      <c r="L6" s="61" t="s">
        <v>131</v>
      </c>
      <c r="M6" s="58" t="s">
        <v>471</v>
      </c>
      <c r="N6" s="61" t="s">
        <v>23</v>
      </c>
      <c r="O6" s="61" t="s">
        <v>23</v>
      </c>
      <c r="P6" s="61" t="s">
        <v>23</v>
      </c>
      <c r="Q6" s="61" t="s">
        <v>23</v>
      </c>
      <c r="R6" s="61" t="s">
        <v>23</v>
      </c>
      <c r="S6" s="61" t="s">
        <v>23</v>
      </c>
      <c r="T6" s="58" t="s">
        <v>23</v>
      </c>
      <c r="U6" s="61">
        <v>0</v>
      </c>
      <c r="V6" s="61">
        <v>0</v>
      </c>
      <c r="W6" s="58" t="s">
        <v>469</v>
      </c>
      <c r="X6" s="9" t="s">
        <v>20</v>
      </c>
      <c r="Y6" s="61" t="s">
        <v>1</v>
      </c>
    </row>
    <row r="7" spans="1:25">
      <c r="A7" s="61">
        <f t="shared" ref="A7:A20" si="0">A6+1</f>
        <v>3</v>
      </c>
      <c r="B7" s="61">
        <v>1</v>
      </c>
      <c r="C7" s="61" t="s">
        <v>36</v>
      </c>
      <c r="D7" s="61">
        <v>99100</v>
      </c>
      <c r="E7" s="61" t="s">
        <v>528</v>
      </c>
      <c r="F7" s="58" t="s">
        <v>475</v>
      </c>
      <c r="G7" s="58" t="s">
        <v>521</v>
      </c>
      <c r="H7" s="61">
        <v>3</v>
      </c>
      <c r="I7" s="61" t="s">
        <v>33</v>
      </c>
      <c r="J7" s="58" t="s">
        <v>35</v>
      </c>
      <c r="K7" s="61" t="s">
        <v>10</v>
      </c>
      <c r="L7" s="61" t="s">
        <v>131</v>
      </c>
      <c r="M7" s="58" t="s">
        <v>471</v>
      </c>
      <c r="N7" s="61" t="s">
        <v>23</v>
      </c>
      <c r="O7" s="61" t="s">
        <v>23</v>
      </c>
      <c r="P7" s="61" t="s">
        <v>23</v>
      </c>
      <c r="Q7" s="61" t="s">
        <v>23</v>
      </c>
      <c r="R7" s="61" t="s">
        <v>23</v>
      </c>
      <c r="S7" s="61" t="s">
        <v>23</v>
      </c>
      <c r="T7" s="58" t="s">
        <v>23</v>
      </c>
      <c r="U7" s="61">
        <v>0</v>
      </c>
      <c r="V7" s="61">
        <v>0</v>
      </c>
      <c r="W7" s="58" t="s">
        <v>469</v>
      </c>
      <c r="X7" s="9" t="s">
        <v>20</v>
      </c>
      <c r="Y7" s="61" t="s">
        <v>1</v>
      </c>
    </row>
    <row r="8" spans="1:25">
      <c r="A8" s="61">
        <f t="shared" si="0"/>
        <v>4</v>
      </c>
      <c r="B8" s="61">
        <v>1</v>
      </c>
      <c r="C8" s="61" t="s">
        <v>36</v>
      </c>
      <c r="D8" s="61">
        <v>99100</v>
      </c>
      <c r="E8" s="61" t="s">
        <v>529</v>
      </c>
      <c r="F8" s="58" t="s">
        <v>522</v>
      </c>
      <c r="G8" s="58" t="s">
        <v>476</v>
      </c>
      <c r="H8" s="61">
        <v>3</v>
      </c>
      <c r="I8" s="61" t="s">
        <v>33</v>
      </c>
      <c r="J8" s="58" t="s">
        <v>35</v>
      </c>
      <c r="K8" s="61" t="s">
        <v>10</v>
      </c>
      <c r="L8" s="61" t="s">
        <v>131</v>
      </c>
      <c r="M8" s="58" t="s">
        <v>471</v>
      </c>
      <c r="N8" s="61" t="s">
        <v>23</v>
      </c>
      <c r="O8" s="61" t="s">
        <v>23</v>
      </c>
      <c r="P8" s="61" t="s">
        <v>23</v>
      </c>
      <c r="Q8" s="61" t="s">
        <v>23</v>
      </c>
      <c r="R8" s="61" t="s">
        <v>23</v>
      </c>
      <c r="S8" s="61" t="s">
        <v>23</v>
      </c>
      <c r="T8" s="58" t="s">
        <v>23</v>
      </c>
      <c r="U8" s="61">
        <v>0</v>
      </c>
      <c r="V8" s="61">
        <v>0</v>
      </c>
      <c r="W8" s="58" t="s">
        <v>469</v>
      </c>
      <c r="X8" s="9" t="s">
        <v>20</v>
      </c>
      <c r="Y8" s="61" t="s">
        <v>1</v>
      </c>
    </row>
    <row r="9" spans="1:25">
      <c r="A9" s="61">
        <f t="shared" si="0"/>
        <v>5</v>
      </c>
      <c r="B9" s="61">
        <v>1</v>
      </c>
      <c r="C9" s="61" t="s">
        <v>36</v>
      </c>
      <c r="D9" s="61">
        <v>79100</v>
      </c>
      <c r="E9" s="61" t="s">
        <v>524</v>
      </c>
      <c r="F9" s="58" t="s">
        <v>520</v>
      </c>
      <c r="G9" s="58" t="s">
        <v>525</v>
      </c>
      <c r="H9" s="61">
        <v>3</v>
      </c>
      <c r="I9" s="61" t="s">
        <v>33</v>
      </c>
      <c r="J9" s="58" t="s">
        <v>35</v>
      </c>
      <c r="K9" s="61" t="s">
        <v>10</v>
      </c>
      <c r="L9" s="61" t="s">
        <v>131</v>
      </c>
      <c r="M9" s="58" t="s">
        <v>471</v>
      </c>
      <c r="N9" s="61" t="s">
        <v>23</v>
      </c>
      <c r="O9" s="61" t="s">
        <v>23</v>
      </c>
      <c r="P9" s="61" t="s">
        <v>23</v>
      </c>
      <c r="Q9" s="61" t="s">
        <v>23</v>
      </c>
      <c r="R9" s="61" t="s">
        <v>23</v>
      </c>
      <c r="S9" s="61" t="s">
        <v>23</v>
      </c>
      <c r="T9" s="58" t="s">
        <v>23</v>
      </c>
      <c r="U9" s="61">
        <v>0</v>
      </c>
      <c r="V9" s="61">
        <v>0</v>
      </c>
      <c r="W9" s="58" t="s">
        <v>469</v>
      </c>
      <c r="X9" s="9" t="s">
        <v>20</v>
      </c>
      <c r="Y9" s="61" t="s">
        <v>1</v>
      </c>
    </row>
    <row r="10" spans="1:25">
      <c r="A10" s="61">
        <f t="shared" si="0"/>
        <v>6</v>
      </c>
      <c r="B10" s="61">
        <v>1</v>
      </c>
      <c r="C10" s="61" t="s">
        <v>36</v>
      </c>
      <c r="D10" s="61">
        <v>79100</v>
      </c>
      <c r="E10" s="61" t="s">
        <v>526</v>
      </c>
      <c r="F10" s="58" t="s">
        <v>527</v>
      </c>
      <c r="G10" s="58" t="s">
        <v>474</v>
      </c>
      <c r="H10" s="61">
        <v>3</v>
      </c>
      <c r="I10" s="61" t="s">
        <v>33</v>
      </c>
      <c r="J10" s="58" t="s">
        <v>35</v>
      </c>
      <c r="K10" s="61" t="s">
        <v>10</v>
      </c>
      <c r="L10" s="61" t="s">
        <v>131</v>
      </c>
      <c r="M10" s="58" t="s">
        <v>471</v>
      </c>
      <c r="N10" s="61" t="s">
        <v>23</v>
      </c>
      <c r="O10" s="61" t="s">
        <v>23</v>
      </c>
      <c r="P10" s="61" t="s">
        <v>23</v>
      </c>
      <c r="Q10" s="61" t="s">
        <v>23</v>
      </c>
      <c r="R10" s="61" t="s">
        <v>23</v>
      </c>
      <c r="S10" s="61" t="s">
        <v>23</v>
      </c>
      <c r="T10" s="58" t="s">
        <v>23</v>
      </c>
      <c r="U10" s="61">
        <v>0</v>
      </c>
      <c r="V10" s="61">
        <v>0</v>
      </c>
      <c r="W10" s="58" t="s">
        <v>469</v>
      </c>
      <c r="X10" s="9" t="s">
        <v>20</v>
      </c>
      <c r="Y10" s="61" t="s">
        <v>1</v>
      </c>
    </row>
    <row r="11" spans="1:25">
      <c r="A11" s="61">
        <f t="shared" si="0"/>
        <v>7</v>
      </c>
      <c r="B11" s="61">
        <v>1</v>
      </c>
      <c r="C11" s="61" t="s">
        <v>36</v>
      </c>
      <c r="D11" s="61">
        <v>79100</v>
      </c>
      <c r="E11" s="61" t="s">
        <v>528</v>
      </c>
      <c r="F11" s="58" t="s">
        <v>475</v>
      </c>
      <c r="G11" s="58" t="s">
        <v>521</v>
      </c>
      <c r="H11" s="61">
        <v>3</v>
      </c>
      <c r="I11" s="61" t="s">
        <v>33</v>
      </c>
      <c r="J11" s="58" t="s">
        <v>35</v>
      </c>
      <c r="K11" s="61" t="s">
        <v>10</v>
      </c>
      <c r="L11" s="61" t="s">
        <v>131</v>
      </c>
      <c r="M11" s="58" t="s">
        <v>471</v>
      </c>
      <c r="N11" s="61" t="s">
        <v>23</v>
      </c>
      <c r="O11" s="61" t="s">
        <v>23</v>
      </c>
      <c r="P11" s="61" t="s">
        <v>23</v>
      </c>
      <c r="Q11" s="61" t="s">
        <v>23</v>
      </c>
      <c r="R11" s="61" t="s">
        <v>23</v>
      </c>
      <c r="S11" s="61" t="s">
        <v>23</v>
      </c>
      <c r="T11" s="58" t="s">
        <v>23</v>
      </c>
      <c r="U11" s="61">
        <v>0</v>
      </c>
      <c r="V11" s="61">
        <v>0</v>
      </c>
      <c r="W11" s="58" t="s">
        <v>469</v>
      </c>
      <c r="X11" s="9" t="s">
        <v>20</v>
      </c>
      <c r="Y11" s="61" t="s">
        <v>1</v>
      </c>
    </row>
    <row r="12" spans="1:25">
      <c r="A12" s="61">
        <f t="shared" si="0"/>
        <v>8</v>
      </c>
      <c r="B12" s="61">
        <v>1</v>
      </c>
      <c r="C12" s="61" t="s">
        <v>36</v>
      </c>
      <c r="D12" s="61">
        <v>79100</v>
      </c>
      <c r="E12" s="61" t="s">
        <v>529</v>
      </c>
      <c r="F12" s="58" t="s">
        <v>522</v>
      </c>
      <c r="G12" s="58" t="s">
        <v>476</v>
      </c>
      <c r="H12" s="61">
        <v>3</v>
      </c>
      <c r="I12" s="61" t="s">
        <v>33</v>
      </c>
      <c r="J12" s="58" t="s">
        <v>35</v>
      </c>
      <c r="K12" s="61" t="s">
        <v>10</v>
      </c>
      <c r="L12" s="61" t="s">
        <v>131</v>
      </c>
      <c r="M12" s="58" t="s">
        <v>471</v>
      </c>
      <c r="N12" s="61" t="s">
        <v>23</v>
      </c>
      <c r="O12" s="61" t="s">
        <v>23</v>
      </c>
      <c r="P12" s="61" t="s">
        <v>23</v>
      </c>
      <c r="Q12" s="61" t="s">
        <v>23</v>
      </c>
      <c r="R12" s="61" t="s">
        <v>23</v>
      </c>
      <c r="S12" s="61" t="s">
        <v>23</v>
      </c>
      <c r="T12" s="58" t="s">
        <v>23</v>
      </c>
      <c r="U12" s="61">
        <v>0</v>
      </c>
      <c r="V12" s="61">
        <v>0</v>
      </c>
      <c r="W12" s="58" t="s">
        <v>469</v>
      </c>
      <c r="X12" s="9" t="s">
        <v>20</v>
      </c>
      <c r="Y12" s="61" t="s">
        <v>1</v>
      </c>
    </row>
    <row r="13" spans="1:25">
      <c r="A13" s="61">
        <f t="shared" si="0"/>
        <v>9</v>
      </c>
      <c r="B13" s="61">
        <v>11</v>
      </c>
      <c r="C13" s="61" t="s">
        <v>36</v>
      </c>
      <c r="D13" s="61">
        <v>99100</v>
      </c>
      <c r="E13" s="61" t="s">
        <v>524</v>
      </c>
      <c r="F13" s="58" t="s">
        <v>520</v>
      </c>
      <c r="G13" s="58" t="s">
        <v>525</v>
      </c>
      <c r="H13" s="61">
        <v>3</v>
      </c>
      <c r="I13" s="61" t="s">
        <v>33</v>
      </c>
      <c r="J13" s="58" t="s">
        <v>35</v>
      </c>
      <c r="K13" s="61" t="s">
        <v>10</v>
      </c>
      <c r="L13" s="61" t="s">
        <v>131</v>
      </c>
      <c r="M13" s="58" t="s">
        <v>471</v>
      </c>
      <c r="N13" s="61" t="s">
        <v>23</v>
      </c>
      <c r="O13" s="61" t="s">
        <v>23</v>
      </c>
      <c r="P13" s="61" t="s">
        <v>23</v>
      </c>
      <c r="Q13" s="61" t="s">
        <v>23</v>
      </c>
      <c r="R13" s="61" t="s">
        <v>23</v>
      </c>
      <c r="S13" s="61" t="s">
        <v>23</v>
      </c>
      <c r="T13" s="58" t="s">
        <v>23</v>
      </c>
      <c r="U13" s="61">
        <v>0</v>
      </c>
      <c r="V13" s="61">
        <v>0</v>
      </c>
      <c r="W13" s="58" t="s">
        <v>469</v>
      </c>
      <c r="X13" s="9" t="s">
        <v>450</v>
      </c>
      <c r="Y13" s="61" t="s">
        <v>1</v>
      </c>
    </row>
    <row r="14" spans="1:25">
      <c r="A14" s="61">
        <f t="shared" si="0"/>
        <v>10</v>
      </c>
      <c r="B14" s="61">
        <v>11</v>
      </c>
      <c r="C14" s="61" t="s">
        <v>36</v>
      </c>
      <c r="D14" s="61">
        <v>99100</v>
      </c>
      <c r="E14" s="61" t="s">
        <v>526</v>
      </c>
      <c r="F14" s="58" t="s">
        <v>527</v>
      </c>
      <c r="G14" s="58" t="s">
        <v>474</v>
      </c>
      <c r="H14" s="61">
        <v>3</v>
      </c>
      <c r="I14" s="61" t="s">
        <v>33</v>
      </c>
      <c r="J14" s="58" t="s">
        <v>35</v>
      </c>
      <c r="K14" s="61" t="s">
        <v>10</v>
      </c>
      <c r="L14" s="61" t="s">
        <v>131</v>
      </c>
      <c r="M14" s="58" t="s">
        <v>471</v>
      </c>
      <c r="N14" s="61" t="s">
        <v>23</v>
      </c>
      <c r="O14" s="61" t="s">
        <v>23</v>
      </c>
      <c r="P14" s="61" t="s">
        <v>23</v>
      </c>
      <c r="Q14" s="61" t="s">
        <v>23</v>
      </c>
      <c r="R14" s="61" t="s">
        <v>23</v>
      </c>
      <c r="S14" s="61" t="s">
        <v>23</v>
      </c>
      <c r="T14" s="58" t="s">
        <v>23</v>
      </c>
      <c r="U14" s="61">
        <v>0</v>
      </c>
      <c r="V14" s="61">
        <v>0</v>
      </c>
      <c r="W14" s="58" t="s">
        <v>469</v>
      </c>
      <c r="X14" s="9" t="s">
        <v>450</v>
      </c>
      <c r="Y14" s="61" t="s">
        <v>1</v>
      </c>
    </row>
    <row r="15" spans="1:25">
      <c r="A15" s="61">
        <f t="shared" si="0"/>
        <v>11</v>
      </c>
      <c r="B15" s="61">
        <v>11</v>
      </c>
      <c r="C15" s="61" t="s">
        <v>36</v>
      </c>
      <c r="D15" s="61">
        <v>99100</v>
      </c>
      <c r="E15" s="61" t="s">
        <v>528</v>
      </c>
      <c r="F15" s="58" t="s">
        <v>475</v>
      </c>
      <c r="G15" s="58" t="s">
        <v>521</v>
      </c>
      <c r="H15" s="61">
        <v>3</v>
      </c>
      <c r="I15" s="61" t="s">
        <v>33</v>
      </c>
      <c r="J15" s="58" t="s">
        <v>35</v>
      </c>
      <c r="K15" s="61" t="s">
        <v>10</v>
      </c>
      <c r="L15" s="61" t="s">
        <v>131</v>
      </c>
      <c r="M15" s="58" t="s">
        <v>471</v>
      </c>
      <c r="N15" s="61" t="s">
        <v>23</v>
      </c>
      <c r="O15" s="61" t="s">
        <v>23</v>
      </c>
      <c r="P15" s="61" t="s">
        <v>23</v>
      </c>
      <c r="Q15" s="61" t="s">
        <v>23</v>
      </c>
      <c r="R15" s="61" t="s">
        <v>23</v>
      </c>
      <c r="S15" s="61" t="s">
        <v>23</v>
      </c>
      <c r="T15" s="58" t="s">
        <v>23</v>
      </c>
      <c r="U15" s="61">
        <v>0</v>
      </c>
      <c r="V15" s="61">
        <v>0</v>
      </c>
      <c r="W15" s="58" t="s">
        <v>469</v>
      </c>
      <c r="X15" s="9" t="s">
        <v>450</v>
      </c>
      <c r="Y15" s="61" t="s">
        <v>1</v>
      </c>
    </row>
    <row r="16" spans="1:25">
      <c r="A16" s="61">
        <f t="shared" si="0"/>
        <v>12</v>
      </c>
      <c r="B16" s="61">
        <v>11</v>
      </c>
      <c r="C16" s="61" t="s">
        <v>36</v>
      </c>
      <c r="D16" s="61">
        <v>99100</v>
      </c>
      <c r="E16" s="61" t="s">
        <v>529</v>
      </c>
      <c r="F16" s="58" t="s">
        <v>522</v>
      </c>
      <c r="G16" s="58" t="s">
        <v>476</v>
      </c>
      <c r="H16" s="61">
        <v>3</v>
      </c>
      <c r="I16" s="61" t="s">
        <v>33</v>
      </c>
      <c r="J16" s="58" t="s">
        <v>35</v>
      </c>
      <c r="K16" s="61" t="s">
        <v>10</v>
      </c>
      <c r="L16" s="61" t="s">
        <v>131</v>
      </c>
      <c r="M16" s="58" t="s">
        <v>471</v>
      </c>
      <c r="N16" s="61" t="s">
        <v>23</v>
      </c>
      <c r="O16" s="61" t="s">
        <v>23</v>
      </c>
      <c r="P16" s="61" t="s">
        <v>23</v>
      </c>
      <c r="Q16" s="61" t="s">
        <v>23</v>
      </c>
      <c r="R16" s="61" t="s">
        <v>23</v>
      </c>
      <c r="S16" s="61" t="s">
        <v>23</v>
      </c>
      <c r="T16" s="58" t="s">
        <v>23</v>
      </c>
      <c r="U16" s="61">
        <v>0</v>
      </c>
      <c r="V16" s="61">
        <v>0</v>
      </c>
      <c r="W16" s="58" t="s">
        <v>469</v>
      </c>
      <c r="X16" s="9" t="s">
        <v>450</v>
      </c>
      <c r="Y16" s="61" t="s">
        <v>1</v>
      </c>
    </row>
    <row r="17" spans="1:25">
      <c r="A17" s="61">
        <f t="shared" si="0"/>
        <v>13</v>
      </c>
      <c r="B17" s="61">
        <v>11</v>
      </c>
      <c r="C17" s="61" t="s">
        <v>36</v>
      </c>
      <c r="D17" s="61">
        <v>79100</v>
      </c>
      <c r="E17" s="61" t="s">
        <v>524</v>
      </c>
      <c r="F17" s="58" t="s">
        <v>520</v>
      </c>
      <c r="G17" s="58" t="s">
        <v>525</v>
      </c>
      <c r="H17" s="61">
        <v>3</v>
      </c>
      <c r="I17" s="61" t="s">
        <v>33</v>
      </c>
      <c r="J17" s="58" t="s">
        <v>35</v>
      </c>
      <c r="K17" s="61" t="s">
        <v>10</v>
      </c>
      <c r="L17" s="61" t="s">
        <v>131</v>
      </c>
      <c r="M17" s="58" t="s">
        <v>471</v>
      </c>
      <c r="N17" s="61" t="s">
        <v>23</v>
      </c>
      <c r="O17" s="61" t="s">
        <v>23</v>
      </c>
      <c r="P17" s="61" t="s">
        <v>23</v>
      </c>
      <c r="Q17" s="61" t="s">
        <v>23</v>
      </c>
      <c r="R17" s="61" t="s">
        <v>23</v>
      </c>
      <c r="S17" s="61" t="s">
        <v>23</v>
      </c>
      <c r="T17" s="58" t="s">
        <v>23</v>
      </c>
      <c r="U17" s="61">
        <v>0</v>
      </c>
      <c r="V17" s="61">
        <v>0</v>
      </c>
      <c r="W17" s="58" t="s">
        <v>469</v>
      </c>
      <c r="X17" s="9" t="s">
        <v>450</v>
      </c>
      <c r="Y17" s="61" t="s">
        <v>1</v>
      </c>
    </row>
    <row r="18" spans="1:25">
      <c r="A18" s="61">
        <f t="shared" si="0"/>
        <v>14</v>
      </c>
      <c r="B18" s="61">
        <v>11</v>
      </c>
      <c r="C18" s="61" t="s">
        <v>36</v>
      </c>
      <c r="D18" s="61">
        <v>79100</v>
      </c>
      <c r="E18" s="61" t="s">
        <v>526</v>
      </c>
      <c r="F18" s="58" t="s">
        <v>527</v>
      </c>
      <c r="G18" s="58" t="s">
        <v>474</v>
      </c>
      <c r="H18" s="61">
        <v>3</v>
      </c>
      <c r="I18" s="61" t="s">
        <v>33</v>
      </c>
      <c r="J18" s="58" t="s">
        <v>35</v>
      </c>
      <c r="K18" s="61" t="s">
        <v>10</v>
      </c>
      <c r="L18" s="61" t="s">
        <v>131</v>
      </c>
      <c r="M18" s="58" t="s">
        <v>471</v>
      </c>
      <c r="N18" s="61" t="s">
        <v>23</v>
      </c>
      <c r="O18" s="61" t="s">
        <v>23</v>
      </c>
      <c r="P18" s="61" t="s">
        <v>23</v>
      </c>
      <c r="Q18" s="61" t="s">
        <v>23</v>
      </c>
      <c r="R18" s="61" t="s">
        <v>23</v>
      </c>
      <c r="S18" s="61" t="s">
        <v>23</v>
      </c>
      <c r="T18" s="58" t="s">
        <v>23</v>
      </c>
      <c r="U18" s="61">
        <v>0</v>
      </c>
      <c r="V18" s="61">
        <v>0</v>
      </c>
      <c r="W18" s="58" t="s">
        <v>469</v>
      </c>
      <c r="X18" s="9" t="s">
        <v>450</v>
      </c>
      <c r="Y18" s="61" t="s">
        <v>1</v>
      </c>
    </row>
    <row r="19" spans="1:25">
      <c r="A19" s="61">
        <f t="shared" si="0"/>
        <v>15</v>
      </c>
      <c r="B19" s="61">
        <v>11</v>
      </c>
      <c r="C19" s="61" t="s">
        <v>36</v>
      </c>
      <c r="D19" s="61">
        <v>79100</v>
      </c>
      <c r="E19" s="61" t="s">
        <v>528</v>
      </c>
      <c r="F19" s="58" t="s">
        <v>475</v>
      </c>
      <c r="G19" s="58" t="s">
        <v>521</v>
      </c>
      <c r="H19" s="61">
        <v>3</v>
      </c>
      <c r="I19" s="61" t="s">
        <v>33</v>
      </c>
      <c r="J19" s="58" t="s">
        <v>35</v>
      </c>
      <c r="K19" s="61" t="s">
        <v>10</v>
      </c>
      <c r="L19" s="61" t="s">
        <v>131</v>
      </c>
      <c r="M19" s="58" t="s">
        <v>471</v>
      </c>
      <c r="N19" s="61" t="s">
        <v>23</v>
      </c>
      <c r="O19" s="61" t="s">
        <v>23</v>
      </c>
      <c r="P19" s="61" t="s">
        <v>23</v>
      </c>
      <c r="Q19" s="61" t="s">
        <v>23</v>
      </c>
      <c r="R19" s="61" t="s">
        <v>23</v>
      </c>
      <c r="S19" s="61" t="s">
        <v>23</v>
      </c>
      <c r="T19" s="58" t="s">
        <v>23</v>
      </c>
      <c r="U19" s="61">
        <v>0</v>
      </c>
      <c r="V19" s="61">
        <v>0</v>
      </c>
      <c r="W19" s="58" t="s">
        <v>469</v>
      </c>
      <c r="X19" s="9" t="s">
        <v>450</v>
      </c>
      <c r="Y19" s="61" t="s">
        <v>1</v>
      </c>
    </row>
    <row r="20" spans="1:25">
      <c r="A20" s="61">
        <f t="shared" si="0"/>
        <v>16</v>
      </c>
      <c r="B20" s="61">
        <v>11</v>
      </c>
      <c r="C20" s="61" t="s">
        <v>36</v>
      </c>
      <c r="D20" s="61">
        <v>79100</v>
      </c>
      <c r="E20" s="61" t="s">
        <v>529</v>
      </c>
      <c r="F20" s="58" t="s">
        <v>522</v>
      </c>
      <c r="G20" s="58" t="s">
        <v>476</v>
      </c>
      <c r="H20" s="61">
        <v>3</v>
      </c>
      <c r="I20" s="61" t="s">
        <v>33</v>
      </c>
      <c r="J20" s="58" t="s">
        <v>35</v>
      </c>
      <c r="K20" s="61" t="s">
        <v>10</v>
      </c>
      <c r="L20" s="61" t="s">
        <v>131</v>
      </c>
      <c r="M20" s="58" t="s">
        <v>471</v>
      </c>
      <c r="N20" s="61" t="s">
        <v>23</v>
      </c>
      <c r="O20" s="61" t="s">
        <v>23</v>
      </c>
      <c r="P20" s="61" t="s">
        <v>23</v>
      </c>
      <c r="Q20" s="61" t="s">
        <v>23</v>
      </c>
      <c r="R20" s="61" t="s">
        <v>23</v>
      </c>
      <c r="S20" s="61" t="s">
        <v>23</v>
      </c>
      <c r="T20" s="58" t="s">
        <v>23</v>
      </c>
      <c r="U20" s="61">
        <v>0</v>
      </c>
      <c r="V20" s="61">
        <v>0</v>
      </c>
      <c r="W20" s="58" t="s">
        <v>469</v>
      </c>
      <c r="X20" s="9" t="s">
        <v>450</v>
      </c>
      <c r="Y20" s="61" t="s">
        <v>1</v>
      </c>
    </row>
    <row r="21" spans="1:25">
      <c r="A21" s="3" t="s">
        <v>536</v>
      </c>
    </row>
    <row r="22" spans="1:25">
      <c r="A22" s="61">
        <v>17</v>
      </c>
      <c r="B22" s="61">
        <v>1</v>
      </c>
      <c r="C22" s="61" t="s">
        <v>36</v>
      </c>
      <c r="D22" s="61">
        <v>99100</v>
      </c>
      <c r="E22" s="61" t="s">
        <v>530</v>
      </c>
      <c r="F22" s="58" t="s">
        <v>531</v>
      </c>
      <c r="G22" s="58" t="s">
        <v>519</v>
      </c>
      <c r="H22" s="61">
        <v>3</v>
      </c>
      <c r="I22" s="61" t="s">
        <v>33</v>
      </c>
      <c r="J22" s="58" t="s">
        <v>35</v>
      </c>
      <c r="K22" s="61" t="s">
        <v>10</v>
      </c>
      <c r="L22" s="61" t="s">
        <v>131</v>
      </c>
      <c r="M22" s="58" t="s">
        <v>471</v>
      </c>
      <c r="N22" s="61" t="s">
        <v>23</v>
      </c>
      <c r="O22" s="61" t="s">
        <v>23</v>
      </c>
      <c r="P22" s="61" t="s">
        <v>23</v>
      </c>
      <c r="Q22" s="61" t="s">
        <v>23</v>
      </c>
      <c r="R22" s="61" t="s">
        <v>23</v>
      </c>
      <c r="S22" s="61" t="s">
        <v>23</v>
      </c>
      <c r="T22" s="58" t="s">
        <v>23</v>
      </c>
      <c r="U22" s="61">
        <v>0</v>
      </c>
      <c r="V22" s="61">
        <v>0</v>
      </c>
      <c r="W22" s="58" t="s">
        <v>469</v>
      </c>
      <c r="X22" s="9" t="s">
        <v>20</v>
      </c>
      <c r="Y22" s="61" t="s">
        <v>1</v>
      </c>
    </row>
    <row r="23" spans="1:25">
      <c r="A23" s="61">
        <f>A22+1</f>
        <v>18</v>
      </c>
      <c r="B23" s="61">
        <v>1</v>
      </c>
      <c r="C23" s="61" t="s">
        <v>36</v>
      </c>
      <c r="D23" s="61">
        <v>99100</v>
      </c>
      <c r="E23" s="61" t="s">
        <v>532</v>
      </c>
      <c r="F23" s="58" t="s">
        <v>520</v>
      </c>
      <c r="G23" s="58" t="s">
        <v>474</v>
      </c>
      <c r="H23" s="61">
        <v>3</v>
      </c>
      <c r="I23" s="61" t="s">
        <v>33</v>
      </c>
      <c r="J23" s="58" t="s">
        <v>35</v>
      </c>
      <c r="K23" s="61" t="s">
        <v>10</v>
      </c>
      <c r="L23" s="61" t="s">
        <v>131</v>
      </c>
      <c r="M23" s="58" t="s">
        <v>471</v>
      </c>
      <c r="N23" s="61" t="s">
        <v>23</v>
      </c>
      <c r="O23" s="61" t="s">
        <v>23</v>
      </c>
      <c r="P23" s="61" t="s">
        <v>23</v>
      </c>
      <c r="Q23" s="61" t="s">
        <v>23</v>
      </c>
      <c r="R23" s="61" t="s">
        <v>23</v>
      </c>
      <c r="S23" s="61" t="s">
        <v>23</v>
      </c>
      <c r="T23" s="58" t="s">
        <v>23</v>
      </c>
      <c r="U23" s="61">
        <v>0</v>
      </c>
      <c r="V23" s="61">
        <v>0</v>
      </c>
      <c r="W23" s="58" t="s">
        <v>469</v>
      </c>
      <c r="X23" s="9" t="s">
        <v>20</v>
      </c>
      <c r="Y23" s="61" t="s">
        <v>1</v>
      </c>
    </row>
    <row r="24" spans="1:25">
      <c r="A24" s="61">
        <f t="shared" ref="A24:A37" si="1">A23+1</f>
        <v>19</v>
      </c>
      <c r="B24" s="61">
        <v>1</v>
      </c>
      <c r="C24" s="61" t="s">
        <v>36</v>
      </c>
      <c r="D24" s="61">
        <v>99100</v>
      </c>
      <c r="E24" s="61" t="s">
        <v>533</v>
      </c>
      <c r="F24" s="58" t="s">
        <v>475</v>
      </c>
      <c r="G24" s="58" t="s">
        <v>521</v>
      </c>
      <c r="H24" s="61">
        <v>3</v>
      </c>
      <c r="I24" s="61" t="s">
        <v>33</v>
      </c>
      <c r="J24" s="58" t="s">
        <v>35</v>
      </c>
      <c r="K24" s="61" t="s">
        <v>10</v>
      </c>
      <c r="L24" s="61" t="s">
        <v>131</v>
      </c>
      <c r="M24" s="58" t="s">
        <v>471</v>
      </c>
      <c r="N24" s="61" t="s">
        <v>23</v>
      </c>
      <c r="O24" s="61" t="s">
        <v>23</v>
      </c>
      <c r="P24" s="61" t="s">
        <v>23</v>
      </c>
      <c r="Q24" s="61" t="s">
        <v>23</v>
      </c>
      <c r="R24" s="61" t="s">
        <v>23</v>
      </c>
      <c r="S24" s="61" t="s">
        <v>23</v>
      </c>
      <c r="T24" s="58" t="s">
        <v>23</v>
      </c>
      <c r="U24" s="61">
        <v>0</v>
      </c>
      <c r="V24" s="61">
        <v>0</v>
      </c>
      <c r="W24" s="58" t="s">
        <v>469</v>
      </c>
      <c r="X24" s="9" t="s">
        <v>20</v>
      </c>
      <c r="Y24" s="61" t="s">
        <v>1</v>
      </c>
    </row>
    <row r="25" spans="1:25">
      <c r="A25" s="61">
        <f t="shared" si="1"/>
        <v>20</v>
      </c>
      <c r="B25" s="61">
        <v>1</v>
      </c>
      <c r="C25" s="61" t="s">
        <v>36</v>
      </c>
      <c r="D25" s="61">
        <v>99100</v>
      </c>
      <c r="E25" s="61" t="s">
        <v>534</v>
      </c>
      <c r="F25" s="58" t="s">
        <v>522</v>
      </c>
      <c r="G25" s="58" t="s">
        <v>476</v>
      </c>
      <c r="H25" s="61">
        <v>3</v>
      </c>
      <c r="I25" s="61" t="s">
        <v>33</v>
      </c>
      <c r="J25" s="58" t="s">
        <v>35</v>
      </c>
      <c r="K25" s="61" t="s">
        <v>10</v>
      </c>
      <c r="L25" s="61" t="s">
        <v>131</v>
      </c>
      <c r="M25" s="58" t="s">
        <v>471</v>
      </c>
      <c r="N25" s="61" t="s">
        <v>23</v>
      </c>
      <c r="O25" s="61" t="s">
        <v>23</v>
      </c>
      <c r="P25" s="61" t="s">
        <v>23</v>
      </c>
      <c r="Q25" s="61" t="s">
        <v>23</v>
      </c>
      <c r="R25" s="61" t="s">
        <v>23</v>
      </c>
      <c r="S25" s="61" t="s">
        <v>23</v>
      </c>
      <c r="T25" s="58" t="s">
        <v>23</v>
      </c>
      <c r="U25" s="61">
        <v>0</v>
      </c>
      <c r="V25" s="61">
        <v>0</v>
      </c>
      <c r="W25" s="58" t="s">
        <v>469</v>
      </c>
      <c r="X25" s="9" t="s">
        <v>20</v>
      </c>
      <c r="Y25" s="61" t="s">
        <v>1</v>
      </c>
    </row>
    <row r="26" spans="1:25">
      <c r="A26" s="61">
        <f t="shared" si="1"/>
        <v>21</v>
      </c>
      <c r="B26" s="61">
        <v>1</v>
      </c>
      <c r="C26" s="61" t="s">
        <v>36</v>
      </c>
      <c r="D26" s="61">
        <v>79100</v>
      </c>
      <c r="E26" s="61" t="s">
        <v>530</v>
      </c>
      <c r="F26" s="58" t="s">
        <v>531</v>
      </c>
      <c r="G26" s="58" t="s">
        <v>519</v>
      </c>
      <c r="H26" s="61">
        <v>3</v>
      </c>
      <c r="I26" s="61" t="s">
        <v>33</v>
      </c>
      <c r="J26" s="58" t="s">
        <v>35</v>
      </c>
      <c r="K26" s="61" t="s">
        <v>10</v>
      </c>
      <c r="L26" s="61" t="s">
        <v>131</v>
      </c>
      <c r="M26" s="58" t="s">
        <v>471</v>
      </c>
      <c r="N26" s="61" t="s">
        <v>23</v>
      </c>
      <c r="O26" s="61" t="s">
        <v>23</v>
      </c>
      <c r="P26" s="61" t="s">
        <v>23</v>
      </c>
      <c r="Q26" s="61" t="s">
        <v>23</v>
      </c>
      <c r="R26" s="61" t="s">
        <v>23</v>
      </c>
      <c r="S26" s="61" t="s">
        <v>23</v>
      </c>
      <c r="T26" s="58" t="s">
        <v>23</v>
      </c>
      <c r="U26" s="61">
        <v>0</v>
      </c>
      <c r="V26" s="61">
        <v>0</v>
      </c>
      <c r="W26" s="58" t="s">
        <v>469</v>
      </c>
      <c r="X26" s="9" t="s">
        <v>20</v>
      </c>
      <c r="Y26" s="61" t="s">
        <v>1</v>
      </c>
    </row>
    <row r="27" spans="1:25">
      <c r="A27" s="61">
        <f t="shared" si="1"/>
        <v>22</v>
      </c>
      <c r="B27" s="61">
        <v>1</v>
      </c>
      <c r="C27" s="61" t="s">
        <v>36</v>
      </c>
      <c r="D27" s="61">
        <v>79100</v>
      </c>
      <c r="E27" s="61" t="s">
        <v>532</v>
      </c>
      <c r="F27" s="58" t="s">
        <v>520</v>
      </c>
      <c r="G27" s="58" t="s">
        <v>474</v>
      </c>
      <c r="H27" s="61">
        <v>3</v>
      </c>
      <c r="I27" s="61" t="s">
        <v>33</v>
      </c>
      <c r="J27" s="58" t="s">
        <v>35</v>
      </c>
      <c r="K27" s="61" t="s">
        <v>10</v>
      </c>
      <c r="L27" s="61" t="s">
        <v>131</v>
      </c>
      <c r="M27" s="58" t="s">
        <v>471</v>
      </c>
      <c r="N27" s="61" t="s">
        <v>23</v>
      </c>
      <c r="O27" s="61" t="s">
        <v>23</v>
      </c>
      <c r="P27" s="61" t="s">
        <v>23</v>
      </c>
      <c r="Q27" s="61" t="s">
        <v>23</v>
      </c>
      <c r="R27" s="61" t="s">
        <v>23</v>
      </c>
      <c r="S27" s="61" t="s">
        <v>23</v>
      </c>
      <c r="T27" s="58" t="s">
        <v>23</v>
      </c>
      <c r="U27" s="61">
        <v>0</v>
      </c>
      <c r="V27" s="61">
        <v>0</v>
      </c>
      <c r="W27" s="58" t="s">
        <v>469</v>
      </c>
      <c r="X27" s="9" t="s">
        <v>20</v>
      </c>
      <c r="Y27" s="61" t="s">
        <v>1</v>
      </c>
    </row>
    <row r="28" spans="1:25">
      <c r="A28" s="61">
        <f t="shared" si="1"/>
        <v>23</v>
      </c>
      <c r="B28" s="61">
        <v>1</v>
      </c>
      <c r="C28" s="61" t="s">
        <v>36</v>
      </c>
      <c r="D28" s="61">
        <v>79100</v>
      </c>
      <c r="E28" s="61" t="s">
        <v>533</v>
      </c>
      <c r="F28" s="58" t="s">
        <v>475</v>
      </c>
      <c r="G28" s="58" t="s">
        <v>521</v>
      </c>
      <c r="H28" s="61">
        <v>3</v>
      </c>
      <c r="I28" s="61" t="s">
        <v>33</v>
      </c>
      <c r="J28" s="58" t="s">
        <v>35</v>
      </c>
      <c r="K28" s="61" t="s">
        <v>10</v>
      </c>
      <c r="L28" s="61" t="s">
        <v>131</v>
      </c>
      <c r="M28" s="58" t="s">
        <v>471</v>
      </c>
      <c r="N28" s="61" t="s">
        <v>23</v>
      </c>
      <c r="O28" s="61" t="s">
        <v>23</v>
      </c>
      <c r="P28" s="61" t="s">
        <v>23</v>
      </c>
      <c r="Q28" s="61" t="s">
        <v>23</v>
      </c>
      <c r="R28" s="61" t="s">
        <v>23</v>
      </c>
      <c r="S28" s="61" t="s">
        <v>23</v>
      </c>
      <c r="T28" s="58" t="s">
        <v>23</v>
      </c>
      <c r="U28" s="61">
        <v>0</v>
      </c>
      <c r="V28" s="61">
        <v>0</v>
      </c>
      <c r="W28" s="58" t="s">
        <v>469</v>
      </c>
      <c r="X28" s="9" t="s">
        <v>20</v>
      </c>
      <c r="Y28" s="61" t="s">
        <v>1</v>
      </c>
    </row>
    <row r="29" spans="1:25">
      <c r="A29" s="61">
        <f t="shared" si="1"/>
        <v>24</v>
      </c>
      <c r="B29" s="61">
        <v>1</v>
      </c>
      <c r="C29" s="61" t="s">
        <v>36</v>
      </c>
      <c r="D29" s="61">
        <v>79100</v>
      </c>
      <c r="E29" s="61" t="s">
        <v>534</v>
      </c>
      <c r="F29" s="58" t="s">
        <v>522</v>
      </c>
      <c r="G29" s="58" t="s">
        <v>476</v>
      </c>
      <c r="H29" s="61">
        <v>3</v>
      </c>
      <c r="I29" s="61" t="s">
        <v>33</v>
      </c>
      <c r="J29" s="58" t="s">
        <v>35</v>
      </c>
      <c r="K29" s="61" t="s">
        <v>10</v>
      </c>
      <c r="L29" s="61" t="s">
        <v>131</v>
      </c>
      <c r="M29" s="58" t="s">
        <v>471</v>
      </c>
      <c r="N29" s="61" t="s">
        <v>23</v>
      </c>
      <c r="O29" s="61" t="s">
        <v>23</v>
      </c>
      <c r="P29" s="61" t="s">
        <v>23</v>
      </c>
      <c r="Q29" s="61" t="s">
        <v>23</v>
      </c>
      <c r="R29" s="61" t="s">
        <v>23</v>
      </c>
      <c r="S29" s="61" t="s">
        <v>23</v>
      </c>
      <c r="T29" s="58" t="s">
        <v>23</v>
      </c>
      <c r="U29" s="61">
        <v>0</v>
      </c>
      <c r="V29" s="61">
        <v>0</v>
      </c>
      <c r="W29" s="58" t="s">
        <v>469</v>
      </c>
      <c r="X29" s="9" t="s">
        <v>20</v>
      </c>
      <c r="Y29" s="61" t="s">
        <v>1</v>
      </c>
    </row>
    <row r="30" spans="1:25">
      <c r="A30" s="61">
        <f t="shared" si="1"/>
        <v>25</v>
      </c>
      <c r="B30" s="61">
        <v>11</v>
      </c>
      <c r="C30" s="61" t="s">
        <v>36</v>
      </c>
      <c r="D30" s="61">
        <v>99100</v>
      </c>
      <c r="E30" s="61" t="s">
        <v>530</v>
      </c>
      <c r="F30" s="58" t="s">
        <v>531</v>
      </c>
      <c r="G30" s="58" t="s">
        <v>519</v>
      </c>
      <c r="H30" s="61">
        <v>3</v>
      </c>
      <c r="I30" s="61" t="s">
        <v>33</v>
      </c>
      <c r="J30" s="58" t="s">
        <v>35</v>
      </c>
      <c r="K30" s="61" t="s">
        <v>10</v>
      </c>
      <c r="L30" s="61" t="s">
        <v>131</v>
      </c>
      <c r="M30" s="58" t="s">
        <v>471</v>
      </c>
      <c r="N30" s="61" t="s">
        <v>23</v>
      </c>
      <c r="O30" s="61" t="s">
        <v>23</v>
      </c>
      <c r="P30" s="61" t="s">
        <v>23</v>
      </c>
      <c r="Q30" s="61" t="s">
        <v>23</v>
      </c>
      <c r="R30" s="61" t="s">
        <v>23</v>
      </c>
      <c r="S30" s="61" t="s">
        <v>23</v>
      </c>
      <c r="T30" s="58" t="s">
        <v>23</v>
      </c>
      <c r="U30" s="61">
        <v>0</v>
      </c>
      <c r="V30" s="61">
        <v>0</v>
      </c>
      <c r="W30" s="58" t="s">
        <v>469</v>
      </c>
      <c r="X30" s="9" t="s">
        <v>450</v>
      </c>
      <c r="Y30" s="61" t="s">
        <v>1</v>
      </c>
    </row>
    <row r="31" spans="1:25">
      <c r="A31" s="61">
        <f t="shared" si="1"/>
        <v>26</v>
      </c>
      <c r="B31" s="61">
        <v>11</v>
      </c>
      <c r="C31" s="61" t="s">
        <v>36</v>
      </c>
      <c r="D31" s="61">
        <v>99100</v>
      </c>
      <c r="E31" s="61" t="s">
        <v>532</v>
      </c>
      <c r="F31" s="58" t="s">
        <v>520</v>
      </c>
      <c r="G31" s="58" t="s">
        <v>474</v>
      </c>
      <c r="H31" s="61">
        <v>3</v>
      </c>
      <c r="I31" s="61" t="s">
        <v>33</v>
      </c>
      <c r="J31" s="58" t="s">
        <v>35</v>
      </c>
      <c r="K31" s="61" t="s">
        <v>10</v>
      </c>
      <c r="L31" s="61" t="s">
        <v>131</v>
      </c>
      <c r="M31" s="58" t="s">
        <v>471</v>
      </c>
      <c r="N31" s="61" t="s">
        <v>23</v>
      </c>
      <c r="O31" s="61" t="s">
        <v>23</v>
      </c>
      <c r="P31" s="61" t="s">
        <v>23</v>
      </c>
      <c r="Q31" s="61" t="s">
        <v>23</v>
      </c>
      <c r="R31" s="61" t="s">
        <v>23</v>
      </c>
      <c r="S31" s="61" t="s">
        <v>23</v>
      </c>
      <c r="T31" s="58" t="s">
        <v>23</v>
      </c>
      <c r="U31" s="61">
        <v>0</v>
      </c>
      <c r="V31" s="61">
        <v>0</v>
      </c>
      <c r="W31" s="58" t="s">
        <v>469</v>
      </c>
      <c r="X31" s="9" t="s">
        <v>450</v>
      </c>
      <c r="Y31" s="61" t="s">
        <v>1</v>
      </c>
    </row>
    <row r="32" spans="1:25">
      <c r="A32" s="61">
        <f t="shared" si="1"/>
        <v>27</v>
      </c>
      <c r="B32" s="61">
        <v>11</v>
      </c>
      <c r="C32" s="61" t="s">
        <v>36</v>
      </c>
      <c r="D32" s="61">
        <v>99100</v>
      </c>
      <c r="E32" s="61" t="s">
        <v>533</v>
      </c>
      <c r="F32" s="58" t="s">
        <v>475</v>
      </c>
      <c r="G32" s="58" t="s">
        <v>521</v>
      </c>
      <c r="H32" s="61">
        <v>3</v>
      </c>
      <c r="I32" s="61" t="s">
        <v>33</v>
      </c>
      <c r="J32" s="58" t="s">
        <v>35</v>
      </c>
      <c r="K32" s="61" t="s">
        <v>10</v>
      </c>
      <c r="L32" s="61" t="s">
        <v>131</v>
      </c>
      <c r="M32" s="58" t="s">
        <v>471</v>
      </c>
      <c r="N32" s="61" t="s">
        <v>23</v>
      </c>
      <c r="O32" s="61" t="s">
        <v>23</v>
      </c>
      <c r="P32" s="61" t="s">
        <v>23</v>
      </c>
      <c r="Q32" s="61" t="s">
        <v>23</v>
      </c>
      <c r="R32" s="61" t="s">
        <v>23</v>
      </c>
      <c r="S32" s="61" t="s">
        <v>23</v>
      </c>
      <c r="T32" s="58" t="s">
        <v>23</v>
      </c>
      <c r="U32" s="61">
        <v>0</v>
      </c>
      <c r="V32" s="61">
        <v>0</v>
      </c>
      <c r="W32" s="58" t="s">
        <v>469</v>
      </c>
      <c r="X32" s="9" t="s">
        <v>450</v>
      </c>
      <c r="Y32" s="61" t="s">
        <v>1</v>
      </c>
    </row>
    <row r="33" spans="1:25">
      <c r="A33" s="61">
        <f t="shared" si="1"/>
        <v>28</v>
      </c>
      <c r="B33" s="61">
        <v>11</v>
      </c>
      <c r="C33" s="61" t="s">
        <v>36</v>
      </c>
      <c r="D33" s="61">
        <v>99100</v>
      </c>
      <c r="E33" s="61" t="s">
        <v>534</v>
      </c>
      <c r="F33" s="58" t="s">
        <v>522</v>
      </c>
      <c r="G33" s="58" t="s">
        <v>476</v>
      </c>
      <c r="H33" s="61">
        <v>3</v>
      </c>
      <c r="I33" s="61" t="s">
        <v>33</v>
      </c>
      <c r="J33" s="58" t="s">
        <v>35</v>
      </c>
      <c r="K33" s="61" t="s">
        <v>10</v>
      </c>
      <c r="L33" s="61" t="s">
        <v>131</v>
      </c>
      <c r="M33" s="58" t="s">
        <v>471</v>
      </c>
      <c r="N33" s="61" t="s">
        <v>23</v>
      </c>
      <c r="O33" s="61" t="s">
        <v>23</v>
      </c>
      <c r="P33" s="61" t="s">
        <v>23</v>
      </c>
      <c r="Q33" s="61" t="s">
        <v>23</v>
      </c>
      <c r="R33" s="61" t="s">
        <v>23</v>
      </c>
      <c r="S33" s="61" t="s">
        <v>23</v>
      </c>
      <c r="T33" s="58" t="s">
        <v>23</v>
      </c>
      <c r="U33" s="61">
        <v>0</v>
      </c>
      <c r="V33" s="61">
        <v>0</v>
      </c>
      <c r="W33" s="58" t="s">
        <v>469</v>
      </c>
      <c r="X33" s="9" t="s">
        <v>450</v>
      </c>
      <c r="Y33" s="61" t="s">
        <v>1</v>
      </c>
    </row>
    <row r="34" spans="1:25">
      <c r="A34" s="61">
        <f t="shared" si="1"/>
        <v>29</v>
      </c>
      <c r="B34" s="61">
        <v>11</v>
      </c>
      <c r="C34" s="61" t="s">
        <v>36</v>
      </c>
      <c r="D34" s="61">
        <v>79100</v>
      </c>
      <c r="E34" s="61" t="s">
        <v>530</v>
      </c>
      <c r="F34" s="58" t="s">
        <v>531</v>
      </c>
      <c r="G34" s="58" t="s">
        <v>519</v>
      </c>
      <c r="H34" s="61">
        <v>3</v>
      </c>
      <c r="I34" s="61" t="s">
        <v>33</v>
      </c>
      <c r="J34" s="58" t="s">
        <v>35</v>
      </c>
      <c r="K34" s="61" t="s">
        <v>10</v>
      </c>
      <c r="L34" s="61" t="s">
        <v>131</v>
      </c>
      <c r="M34" s="58" t="s">
        <v>471</v>
      </c>
      <c r="N34" s="61" t="s">
        <v>23</v>
      </c>
      <c r="O34" s="61" t="s">
        <v>23</v>
      </c>
      <c r="P34" s="61" t="s">
        <v>23</v>
      </c>
      <c r="Q34" s="61" t="s">
        <v>23</v>
      </c>
      <c r="R34" s="61" t="s">
        <v>23</v>
      </c>
      <c r="S34" s="61" t="s">
        <v>23</v>
      </c>
      <c r="T34" s="58" t="s">
        <v>23</v>
      </c>
      <c r="U34" s="61">
        <v>0</v>
      </c>
      <c r="V34" s="61">
        <v>0</v>
      </c>
      <c r="W34" s="58" t="s">
        <v>469</v>
      </c>
      <c r="X34" s="9" t="s">
        <v>450</v>
      </c>
      <c r="Y34" s="61" t="s">
        <v>1</v>
      </c>
    </row>
    <row r="35" spans="1:25">
      <c r="A35" s="61">
        <f t="shared" si="1"/>
        <v>30</v>
      </c>
      <c r="B35" s="61">
        <v>11</v>
      </c>
      <c r="C35" s="61" t="s">
        <v>36</v>
      </c>
      <c r="D35" s="61">
        <v>79100</v>
      </c>
      <c r="E35" s="61" t="s">
        <v>532</v>
      </c>
      <c r="F35" s="58" t="s">
        <v>520</v>
      </c>
      <c r="G35" s="58" t="s">
        <v>474</v>
      </c>
      <c r="H35" s="61">
        <v>3</v>
      </c>
      <c r="I35" s="61" t="s">
        <v>33</v>
      </c>
      <c r="J35" s="58" t="s">
        <v>35</v>
      </c>
      <c r="K35" s="61" t="s">
        <v>10</v>
      </c>
      <c r="L35" s="61" t="s">
        <v>131</v>
      </c>
      <c r="M35" s="58" t="s">
        <v>471</v>
      </c>
      <c r="N35" s="61" t="s">
        <v>23</v>
      </c>
      <c r="O35" s="61" t="s">
        <v>23</v>
      </c>
      <c r="P35" s="61" t="s">
        <v>23</v>
      </c>
      <c r="Q35" s="61" t="s">
        <v>23</v>
      </c>
      <c r="R35" s="61" t="s">
        <v>23</v>
      </c>
      <c r="S35" s="61" t="s">
        <v>23</v>
      </c>
      <c r="T35" s="58" t="s">
        <v>23</v>
      </c>
      <c r="U35" s="61">
        <v>0</v>
      </c>
      <c r="V35" s="61">
        <v>0</v>
      </c>
      <c r="W35" s="58" t="s">
        <v>469</v>
      </c>
      <c r="X35" s="9" t="s">
        <v>450</v>
      </c>
      <c r="Y35" s="61" t="s">
        <v>1</v>
      </c>
    </row>
    <row r="36" spans="1:25">
      <c r="A36" s="61">
        <f t="shared" si="1"/>
        <v>31</v>
      </c>
      <c r="B36" s="61">
        <v>11</v>
      </c>
      <c r="C36" s="61" t="s">
        <v>36</v>
      </c>
      <c r="D36" s="61">
        <v>79100</v>
      </c>
      <c r="E36" s="61" t="s">
        <v>533</v>
      </c>
      <c r="F36" s="58" t="s">
        <v>475</v>
      </c>
      <c r="G36" s="58" t="s">
        <v>521</v>
      </c>
      <c r="H36" s="61">
        <v>3</v>
      </c>
      <c r="I36" s="61" t="s">
        <v>33</v>
      </c>
      <c r="J36" s="58" t="s">
        <v>35</v>
      </c>
      <c r="K36" s="61" t="s">
        <v>10</v>
      </c>
      <c r="L36" s="61" t="s">
        <v>131</v>
      </c>
      <c r="M36" s="58" t="s">
        <v>471</v>
      </c>
      <c r="N36" s="61" t="s">
        <v>23</v>
      </c>
      <c r="O36" s="61" t="s">
        <v>23</v>
      </c>
      <c r="P36" s="61" t="s">
        <v>23</v>
      </c>
      <c r="Q36" s="61" t="s">
        <v>23</v>
      </c>
      <c r="R36" s="61" t="s">
        <v>23</v>
      </c>
      <c r="S36" s="61" t="s">
        <v>23</v>
      </c>
      <c r="T36" s="58" t="s">
        <v>23</v>
      </c>
      <c r="U36" s="61">
        <v>0</v>
      </c>
      <c r="V36" s="61">
        <v>0</v>
      </c>
      <c r="W36" s="58" t="s">
        <v>469</v>
      </c>
      <c r="X36" s="9" t="s">
        <v>450</v>
      </c>
      <c r="Y36" s="61" t="s">
        <v>1</v>
      </c>
    </row>
    <row r="37" spans="1:25">
      <c r="A37" s="61">
        <f t="shared" si="1"/>
        <v>32</v>
      </c>
      <c r="B37" s="61">
        <v>11</v>
      </c>
      <c r="C37" s="61" t="s">
        <v>36</v>
      </c>
      <c r="D37" s="61">
        <v>79100</v>
      </c>
      <c r="E37" s="61" t="s">
        <v>534</v>
      </c>
      <c r="F37" s="58" t="s">
        <v>522</v>
      </c>
      <c r="G37" s="58" t="s">
        <v>476</v>
      </c>
      <c r="H37" s="61">
        <v>3</v>
      </c>
      <c r="I37" s="61" t="s">
        <v>33</v>
      </c>
      <c r="J37" s="58" t="s">
        <v>35</v>
      </c>
      <c r="K37" s="61" t="s">
        <v>10</v>
      </c>
      <c r="L37" s="61" t="s">
        <v>131</v>
      </c>
      <c r="M37" s="58" t="s">
        <v>471</v>
      </c>
      <c r="N37" s="61" t="s">
        <v>23</v>
      </c>
      <c r="O37" s="61" t="s">
        <v>23</v>
      </c>
      <c r="P37" s="61" t="s">
        <v>23</v>
      </c>
      <c r="Q37" s="61" t="s">
        <v>23</v>
      </c>
      <c r="R37" s="61" t="s">
        <v>23</v>
      </c>
      <c r="S37" s="61" t="s">
        <v>23</v>
      </c>
      <c r="T37" s="58" t="s">
        <v>23</v>
      </c>
      <c r="U37" s="61">
        <v>0</v>
      </c>
      <c r="V37" s="61">
        <v>0</v>
      </c>
      <c r="W37" s="58" t="s">
        <v>469</v>
      </c>
      <c r="X37" s="9" t="s">
        <v>450</v>
      </c>
      <c r="Y37" s="61" t="s">
        <v>1</v>
      </c>
    </row>
    <row r="38" spans="1:25">
      <c r="A38" s="3" t="s">
        <v>535</v>
      </c>
    </row>
    <row r="39" spans="1:25">
      <c r="A39" s="61">
        <v>33</v>
      </c>
      <c r="B39" s="61">
        <v>1</v>
      </c>
      <c r="C39" s="61" t="s">
        <v>36</v>
      </c>
      <c r="D39" s="61">
        <v>99100</v>
      </c>
      <c r="E39" s="61" t="s">
        <v>537</v>
      </c>
      <c r="F39" s="58" t="s">
        <v>538</v>
      </c>
      <c r="G39" s="58" t="s">
        <v>539</v>
      </c>
      <c r="H39" s="61">
        <v>3</v>
      </c>
      <c r="I39" s="61" t="s">
        <v>33</v>
      </c>
      <c r="J39" s="58" t="s">
        <v>35</v>
      </c>
      <c r="K39" s="61" t="s">
        <v>10</v>
      </c>
      <c r="L39" s="61" t="s">
        <v>131</v>
      </c>
      <c r="M39" s="58" t="s">
        <v>471</v>
      </c>
      <c r="N39" s="61" t="s">
        <v>23</v>
      </c>
      <c r="O39" s="61" t="s">
        <v>23</v>
      </c>
      <c r="P39" s="61" t="s">
        <v>23</v>
      </c>
      <c r="Q39" s="61" t="s">
        <v>23</v>
      </c>
      <c r="R39" s="61" t="s">
        <v>23</v>
      </c>
      <c r="S39" s="61" t="s">
        <v>23</v>
      </c>
      <c r="T39" s="58" t="s">
        <v>23</v>
      </c>
      <c r="U39" s="61">
        <v>0</v>
      </c>
      <c r="V39" s="61">
        <v>0</v>
      </c>
      <c r="W39" s="58" t="s">
        <v>469</v>
      </c>
      <c r="X39" s="9" t="s">
        <v>20</v>
      </c>
      <c r="Y39" s="61" t="s">
        <v>1</v>
      </c>
    </row>
    <row r="40" spans="1:25">
      <c r="A40" s="61">
        <f>A39+1</f>
        <v>34</v>
      </c>
      <c r="B40" s="61">
        <v>1</v>
      </c>
      <c r="C40" s="61" t="s">
        <v>36</v>
      </c>
      <c r="D40" s="61">
        <v>99100</v>
      </c>
      <c r="E40" s="61" t="s">
        <v>540</v>
      </c>
      <c r="F40" s="58" t="s">
        <v>541</v>
      </c>
      <c r="G40" s="58" t="s">
        <v>474</v>
      </c>
      <c r="H40" s="61">
        <v>3</v>
      </c>
      <c r="I40" s="61" t="s">
        <v>33</v>
      </c>
      <c r="J40" s="58" t="s">
        <v>35</v>
      </c>
      <c r="K40" s="61" t="s">
        <v>10</v>
      </c>
      <c r="L40" s="61" t="s">
        <v>131</v>
      </c>
      <c r="M40" s="58" t="s">
        <v>471</v>
      </c>
      <c r="N40" s="61" t="s">
        <v>23</v>
      </c>
      <c r="O40" s="61" t="s">
        <v>23</v>
      </c>
      <c r="P40" s="61" t="s">
        <v>23</v>
      </c>
      <c r="Q40" s="61" t="s">
        <v>23</v>
      </c>
      <c r="R40" s="61" t="s">
        <v>23</v>
      </c>
      <c r="S40" s="61" t="s">
        <v>23</v>
      </c>
      <c r="T40" s="58" t="s">
        <v>23</v>
      </c>
      <c r="U40" s="61">
        <v>0</v>
      </c>
      <c r="V40" s="61">
        <v>0</v>
      </c>
      <c r="W40" s="58" t="s">
        <v>469</v>
      </c>
      <c r="X40" s="9" t="s">
        <v>20</v>
      </c>
      <c r="Y40" s="61" t="s">
        <v>1</v>
      </c>
    </row>
    <row r="41" spans="1:25">
      <c r="A41" s="61">
        <f t="shared" ref="A41:A54" si="2">A40+1</f>
        <v>35</v>
      </c>
      <c r="B41" s="61">
        <v>1</v>
      </c>
      <c r="C41" s="61" t="s">
        <v>36</v>
      </c>
      <c r="D41" s="61">
        <v>99100</v>
      </c>
      <c r="E41" s="61" t="s">
        <v>542</v>
      </c>
      <c r="F41" s="58" t="s">
        <v>475</v>
      </c>
      <c r="G41" s="58" t="s">
        <v>521</v>
      </c>
      <c r="H41" s="61">
        <v>3</v>
      </c>
      <c r="I41" s="61" t="s">
        <v>33</v>
      </c>
      <c r="J41" s="58" t="s">
        <v>35</v>
      </c>
      <c r="K41" s="61" t="s">
        <v>10</v>
      </c>
      <c r="L41" s="61" t="s">
        <v>131</v>
      </c>
      <c r="M41" s="58" t="s">
        <v>471</v>
      </c>
      <c r="N41" s="61" t="s">
        <v>23</v>
      </c>
      <c r="O41" s="61" t="s">
        <v>23</v>
      </c>
      <c r="P41" s="61" t="s">
        <v>23</v>
      </c>
      <c r="Q41" s="61" t="s">
        <v>23</v>
      </c>
      <c r="R41" s="61" t="s">
        <v>23</v>
      </c>
      <c r="S41" s="61" t="s">
        <v>23</v>
      </c>
      <c r="T41" s="58" t="s">
        <v>23</v>
      </c>
      <c r="U41" s="61">
        <v>0</v>
      </c>
      <c r="V41" s="61">
        <v>0</v>
      </c>
      <c r="W41" s="58" t="s">
        <v>469</v>
      </c>
      <c r="X41" s="9" t="s">
        <v>20</v>
      </c>
      <c r="Y41" s="61" t="s">
        <v>1</v>
      </c>
    </row>
    <row r="42" spans="1:25">
      <c r="A42" s="61">
        <f t="shared" si="2"/>
        <v>36</v>
      </c>
      <c r="B42" s="61">
        <v>1</v>
      </c>
      <c r="C42" s="61" t="s">
        <v>36</v>
      </c>
      <c r="D42" s="61">
        <v>99100</v>
      </c>
      <c r="E42" s="61" t="s">
        <v>543</v>
      </c>
      <c r="F42" s="58" t="s">
        <v>522</v>
      </c>
      <c r="G42" s="58" t="s">
        <v>476</v>
      </c>
      <c r="H42" s="61">
        <v>3</v>
      </c>
      <c r="I42" s="61" t="s">
        <v>33</v>
      </c>
      <c r="J42" s="58" t="s">
        <v>35</v>
      </c>
      <c r="K42" s="61" t="s">
        <v>10</v>
      </c>
      <c r="L42" s="61" t="s">
        <v>131</v>
      </c>
      <c r="M42" s="58" t="s">
        <v>471</v>
      </c>
      <c r="N42" s="61" t="s">
        <v>23</v>
      </c>
      <c r="O42" s="61" t="s">
        <v>23</v>
      </c>
      <c r="P42" s="61" t="s">
        <v>23</v>
      </c>
      <c r="Q42" s="61" t="s">
        <v>23</v>
      </c>
      <c r="R42" s="61" t="s">
        <v>23</v>
      </c>
      <c r="S42" s="61" t="s">
        <v>23</v>
      </c>
      <c r="T42" s="58" t="s">
        <v>23</v>
      </c>
      <c r="U42" s="61">
        <v>0</v>
      </c>
      <c r="V42" s="61">
        <v>0</v>
      </c>
      <c r="W42" s="58" t="s">
        <v>469</v>
      </c>
      <c r="X42" s="9" t="s">
        <v>20</v>
      </c>
      <c r="Y42" s="61" t="s">
        <v>1</v>
      </c>
    </row>
    <row r="43" spans="1:25">
      <c r="A43" s="61">
        <f t="shared" si="2"/>
        <v>37</v>
      </c>
      <c r="B43" s="61">
        <v>1</v>
      </c>
      <c r="C43" s="61" t="s">
        <v>36</v>
      </c>
      <c r="D43" s="61">
        <v>79100</v>
      </c>
      <c r="E43" s="61" t="s">
        <v>537</v>
      </c>
      <c r="F43" s="58" t="s">
        <v>538</v>
      </c>
      <c r="G43" s="58" t="s">
        <v>539</v>
      </c>
      <c r="H43" s="61">
        <v>3</v>
      </c>
      <c r="I43" s="61" t="s">
        <v>33</v>
      </c>
      <c r="J43" s="58" t="s">
        <v>35</v>
      </c>
      <c r="K43" s="61" t="s">
        <v>10</v>
      </c>
      <c r="L43" s="61" t="s">
        <v>131</v>
      </c>
      <c r="M43" s="58" t="s">
        <v>471</v>
      </c>
      <c r="N43" s="61" t="s">
        <v>23</v>
      </c>
      <c r="O43" s="61" t="s">
        <v>23</v>
      </c>
      <c r="P43" s="61" t="s">
        <v>23</v>
      </c>
      <c r="Q43" s="61" t="s">
        <v>23</v>
      </c>
      <c r="R43" s="61" t="s">
        <v>23</v>
      </c>
      <c r="S43" s="61" t="s">
        <v>23</v>
      </c>
      <c r="T43" s="58" t="s">
        <v>23</v>
      </c>
      <c r="U43" s="61">
        <v>0</v>
      </c>
      <c r="V43" s="61">
        <v>0</v>
      </c>
      <c r="W43" s="58" t="s">
        <v>469</v>
      </c>
      <c r="X43" s="9" t="s">
        <v>20</v>
      </c>
      <c r="Y43" s="61" t="s">
        <v>1</v>
      </c>
    </row>
    <row r="44" spans="1:25">
      <c r="A44" s="61">
        <f t="shared" si="2"/>
        <v>38</v>
      </c>
      <c r="B44" s="61">
        <v>1</v>
      </c>
      <c r="C44" s="61" t="s">
        <v>36</v>
      </c>
      <c r="D44" s="61">
        <v>79100</v>
      </c>
      <c r="E44" s="61" t="s">
        <v>540</v>
      </c>
      <c r="F44" s="58" t="s">
        <v>541</v>
      </c>
      <c r="G44" s="58" t="s">
        <v>474</v>
      </c>
      <c r="H44" s="61">
        <v>3</v>
      </c>
      <c r="I44" s="61" t="s">
        <v>33</v>
      </c>
      <c r="J44" s="58" t="s">
        <v>35</v>
      </c>
      <c r="K44" s="61" t="s">
        <v>10</v>
      </c>
      <c r="L44" s="61" t="s">
        <v>131</v>
      </c>
      <c r="M44" s="58" t="s">
        <v>471</v>
      </c>
      <c r="N44" s="61" t="s">
        <v>23</v>
      </c>
      <c r="O44" s="61" t="s">
        <v>23</v>
      </c>
      <c r="P44" s="61" t="s">
        <v>23</v>
      </c>
      <c r="Q44" s="61" t="s">
        <v>23</v>
      </c>
      <c r="R44" s="61" t="s">
        <v>23</v>
      </c>
      <c r="S44" s="61" t="s">
        <v>23</v>
      </c>
      <c r="T44" s="58" t="s">
        <v>23</v>
      </c>
      <c r="U44" s="61">
        <v>0</v>
      </c>
      <c r="V44" s="61">
        <v>0</v>
      </c>
      <c r="W44" s="58" t="s">
        <v>469</v>
      </c>
      <c r="X44" s="9" t="s">
        <v>20</v>
      </c>
      <c r="Y44" s="61" t="s">
        <v>1</v>
      </c>
    </row>
    <row r="45" spans="1:25">
      <c r="A45" s="61">
        <f t="shared" si="2"/>
        <v>39</v>
      </c>
      <c r="B45" s="61">
        <v>1</v>
      </c>
      <c r="C45" s="61" t="s">
        <v>36</v>
      </c>
      <c r="D45" s="61">
        <v>79100</v>
      </c>
      <c r="E45" s="61" t="s">
        <v>542</v>
      </c>
      <c r="F45" s="58" t="s">
        <v>475</v>
      </c>
      <c r="G45" s="58" t="s">
        <v>521</v>
      </c>
      <c r="H45" s="61">
        <v>3</v>
      </c>
      <c r="I45" s="61" t="s">
        <v>33</v>
      </c>
      <c r="J45" s="58" t="s">
        <v>35</v>
      </c>
      <c r="K45" s="61" t="s">
        <v>10</v>
      </c>
      <c r="L45" s="61" t="s">
        <v>131</v>
      </c>
      <c r="M45" s="58" t="s">
        <v>471</v>
      </c>
      <c r="N45" s="61" t="s">
        <v>23</v>
      </c>
      <c r="O45" s="61" t="s">
        <v>23</v>
      </c>
      <c r="P45" s="61" t="s">
        <v>23</v>
      </c>
      <c r="Q45" s="61" t="s">
        <v>23</v>
      </c>
      <c r="R45" s="61" t="s">
        <v>23</v>
      </c>
      <c r="S45" s="61" t="s">
        <v>23</v>
      </c>
      <c r="T45" s="58" t="s">
        <v>23</v>
      </c>
      <c r="U45" s="61">
        <v>0</v>
      </c>
      <c r="V45" s="61">
        <v>0</v>
      </c>
      <c r="W45" s="58" t="s">
        <v>469</v>
      </c>
      <c r="X45" s="9" t="s">
        <v>20</v>
      </c>
      <c r="Y45" s="61" t="s">
        <v>1</v>
      </c>
    </row>
    <row r="46" spans="1:25">
      <c r="A46" s="61">
        <f t="shared" si="2"/>
        <v>40</v>
      </c>
      <c r="B46" s="61">
        <v>1</v>
      </c>
      <c r="C46" s="61" t="s">
        <v>36</v>
      </c>
      <c r="D46" s="61">
        <v>79100</v>
      </c>
      <c r="E46" s="61" t="s">
        <v>543</v>
      </c>
      <c r="F46" s="58" t="s">
        <v>522</v>
      </c>
      <c r="G46" s="58" t="s">
        <v>476</v>
      </c>
      <c r="H46" s="61">
        <v>3</v>
      </c>
      <c r="I46" s="61" t="s">
        <v>33</v>
      </c>
      <c r="J46" s="58" t="s">
        <v>35</v>
      </c>
      <c r="K46" s="61" t="s">
        <v>10</v>
      </c>
      <c r="L46" s="61" t="s">
        <v>131</v>
      </c>
      <c r="M46" s="58" t="s">
        <v>471</v>
      </c>
      <c r="N46" s="61" t="s">
        <v>23</v>
      </c>
      <c r="O46" s="61" t="s">
        <v>23</v>
      </c>
      <c r="P46" s="61" t="s">
        <v>23</v>
      </c>
      <c r="Q46" s="61" t="s">
        <v>23</v>
      </c>
      <c r="R46" s="61" t="s">
        <v>23</v>
      </c>
      <c r="S46" s="61" t="s">
        <v>23</v>
      </c>
      <c r="T46" s="58" t="s">
        <v>23</v>
      </c>
      <c r="U46" s="61">
        <v>0</v>
      </c>
      <c r="V46" s="61">
        <v>0</v>
      </c>
      <c r="W46" s="58" t="s">
        <v>469</v>
      </c>
      <c r="X46" s="9" t="s">
        <v>20</v>
      </c>
      <c r="Y46" s="61" t="s">
        <v>1</v>
      </c>
    </row>
    <row r="47" spans="1:25">
      <c r="A47" s="61">
        <f t="shared" si="2"/>
        <v>41</v>
      </c>
      <c r="B47" s="61">
        <v>11</v>
      </c>
      <c r="C47" s="61" t="s">
        <v>36</v>
      </c>
      <c r="D47" s="61">
        <v>99100</v>
      </c>
      <c r="E47" s="61" t="s">
        <v>537</v>
      </c>
      <c r="F47" s="58" t="s">
        <v>538</v>
      </c>
      <c r="G47" s="58" t="s">
        <v>539</v>
      </c>
      <c r="H47" s="61">
        <v>3</v>
      </c>
      <c r="I47" s="61" t="s">
        <v>33</v>
      </c>
      <c r="J47" s="58" t="s">
        <v>35</v>
      </c>
      <c r="K47" s="61" t="s">
        <v>10</v>
      </c>
      <c r="L47" s="61" t="s">
        <v>131</v>
      </c>
      <c r="M47" s="58" t="s">
        <v>471</v>
      </c>
      <c r="N47" s="61" t="s">
        <v>23</v>
      </c>
      <c r="O47" s="61" t="s">
        <v>23</v>
      </c>
      <c r="P47" s="61" t="s">
        <v>23</v>
      </c>
      <c r="Q47" s="61" t="s">
        <v>23</v>
      </c>
      <c r="R47" s="61" t="s">
        <v>23</v>
      </c>
      <c r="S47" s="61" t="s">
        <v>23</v>
      </c>
      <c r="T47" s="58" t="s">
        <v>23</v>
      </c>
      <c r="U47" s="61">
        <v>0</v>
      </c>
      <c r="V47" s="61">
        <v>0</v>
      </c>
      <c r="W47" s="58" t="s">
        <v>469</v>
      </c>
      <c r="X47" s="9" t="s">
        <v>450</v>
      </c>
      <c r="Y47" s="61" t="s">
        <v>1</v>
      </c>
    </row>
    <row r="48" spans="1:25">
      <c r="A48" s="61">
        <f t="shared" si="2"/>
        <v>42</v>
      </c>
      <c r="B48" s="61">
        <v>11</v>
      </c>
      <c r="C48" s="61" t="s">
        <v>36</v>
      </c>
      <c r="D48" s="61">
        <v>99100</v>
      </c>
      <c r="E48" s="61" t="s">
        <v>540</v>
      </c>
      <c r="F48" s="58" t="s">
        <v>541</v>
      </c>
      <c r="G48" s="58" t="s">
        <v>474</v>
      </c>
      <c r="H48" s="61">
        <v>3</v>
      </c>
      <c r="I48" s="61" t="s">
        <v>33</v>
      </c>
      <c r="J48" s="58" t="s">
        <v>35</v>
      </c>
      <c r="K48" s="61" t="s">
        <v>10</v>
      </c>
      <c r="L48" s="61" t="s">
        <v>131</v>
      </c>
      <c r="M48" s="58" t="s">
        <v>471</v>
      </c>
      <c r="N48" s="61" t="s">
        <v>23</v>
      </c>
      <c r="O48" s="61" t="s">
        <v>23</v>
      </c>
      <c r="P48" s="61" t="s">
        <v>23</v>
      </c>
      <c r="Q48" s="61" t="s">
        <v>23</v>
      </c>
      <c r="R48" s="61" t="s">
        <v>23</v>
      </c>
      <c r="S48" s="61" t="s">
        <v>23</v>
      </c>
      <c r="T48" s="58" t="s">
        <v>23</v>
      </c>
      <c r="U48" s="61">
        <v>0</v>
      </c>
      <c r="V48" s="61">
        <v>0</v>
      </c>
      <c r="W48" s="58" t="s">
        <v>469</v>
      </c>
      <c r="X48" s="9" t="s">
        <v>450</v>
      </c>
      <c r="Y48" s="61" t="s">
        <v>1</v>
      </c>
    </row>
    <row r="49" spans="1:25">
      <c r="A49" s="61">
        <f t="shared" si="2"/>
        <v>43</v>
      </c>
      <c r="B49" s="61">
        <v>11</v>
      </c>
      <c r="C49" s="61" t="s">
        <v>36</v>
      </c>
      <c r="D49" s="61">
        <v>99100</v>
      </c>
      <c r="E49" s="61" t="s">
        <v>542</v>
      </c>
      <c r="F49" s="58" t="s">
        <v>475</v>
      </c>
      <c r="G49" s="58" t="s">
        <v>521</v>
      </c>
      <c r="H49" s="61">
        <v>3</v>
      </c>
      <c r="I49" s="61" t="s">
        <v>33</v>
      </c>
      <c r="J49" s="58" t="s">
        <v>35</v>
      </c>
      <c r="K49" s="61" t="s">
        <v>10</v>
      </c>
      <c r="L49" s="61" t="s">
        <v>131</v>
      </c>
      <c r="M49" s="58" t="s">
        <v>471</v>
      </c>
      <c r="N49" s="61" t="s">
        <v>23</v>
      </c>
      <c r="O49" s="61" t="s">
        <v>23</v>
      </c>
      <c r="P49" s="61" t="s">
        <v>23</v>
      </c>
      <c r="Q49" s="61" t="s">
        <v>23</v>
      </c>
      <c r="R49" s="61" t="s">
        <v>23</v>
      </c>
      <c r="S49" s="61" t="s">
        <v>23</v>
      </c>
      <c r="T49" s="58" t="s">
        <v>23</v>
      </c>
      <c r="U49" s="61">
        <v>0</v>
      </c>
      <c r="V49" s="61">
        <v>0</v>
      </c>
      <c r="W49" s="58" t="s">
        <v>469</v>
      </c>
      <c r="X49" s="9" t="s">
        <v>450</v>
      </c>
      <c r="Y49" s="61" t="s">
        <v>1</v>
      </c>
    </row>
    <row r="50" spans="1:25">
      <c r="A50" s="61">
        <f t="shared" si="2"/>
        <v>44</v>
      </c>
      <c r="B50" s="61">
        <v>11</v>
      </c>
      <c r="C50" s="61" t="s">
        <v>36</v>
      </c>
      <c r="D50" s="61">
        <v>99100</v>
      </c>
      <c r="E50" s="61" t="s">
        <v>543</v>
      </c>
      <c r="F50" s="58" t="s">
        <v>522</v>
      </c>
      <c r="G50" s="58" t="s">
        <v>476</v>
      </c>
      <c r="H50" s="61">
        <v>3</v>
      </c>
      <c r="I50" s="61" t="s">
        <v>33</v>
      </c>
      <c r="J50" s="58" t="s">
        <v>35</v>
      </c>
      <c r="K50" s="61" t="s">
        <v>10</v>
      </c>
      <c r="L50" s="61" t="s">
        <v>131</v>
      </c>
      <c r="M50" s="58" t="s">
        <v>471</v>
      </c>
      <c r="N50" s="61" t="s">
        <v>23</v>
      </c>
      <c r="O50" s="61" t="s">
        <v>23</v>
      </c>
      <c r="P50" s="61" t="s">
        <v>23</v>
      </c>
      <c r="Q50" s="61" t="s">
        <v>23</v>
      </c>
      <c r="R50" s="61" t="s">
        <v>23</v>
      </c>
      <c r="S50" s="61" t="s">
        <v>23</v>
      </c>
      <c r="T50" s="58" t="s">
        <v>23</v>
      </c>
      <c r="U50" s="61">
        <v>0</v>
      </c>
      <c r="V50" s="61">
        <v>0</v>
      </c>
      <c r="W50" s="58" t="s">
        <v>469</v>
      </c>
      <c r="X50" s="9" t="s">
        <v>450</v>
      </c>
      <c r="Y50" s="61" t="s">
        <v>1</v>
      </c>
    </row>
    <row r="51" spans="1:25">
      <c r="A51" s="61">
        <f t="shared" si="2"/>
        <v>45</v>
      </c>
      <c r="B51" s="61">
        <v>11</v>
      </c>
      <c r="C51" s="61" t="s">
        <v>36</v>
      </c>
      <c r="D51" s="61">
        <v>79100</v>
      </c>
      <c r="E51" s="61" t="s">
        <v>537</v>
      </c>
      <c r="F51" s="58" t="s">
        <v>538</v>
      </c>
      <c r="G51" s="58" t="s">
        <v>539</v>
      </c>
      <c r="H51" s="61">
        <v>3</v>
      </c>
      <c r="I51" s="61" t="s">
        <v>33</v>
      </c>
      <c r="J51" s="58" t="s">
        <v>35</v>
      </c>
      <c r="K51" s="61" t="s">
        <v>10</v>
      </c>
      <c r="L51" s="61" t="s">
        <v>131</v>
      </c>
      <c r="M51" s="58" t="s">
        <v>471</v>
      </c>
      <c r="N51" s="61" t="s">
        <v>23</v>
      </c>
      <c r="O51" s="61" t="s">
        <v>23</v>
      </c>
      <c r="P51" s="61" t="s">
        <v>23</v>
      </c>
      <c r="Q51" s="61" t="s">
        <v>23</v>
      </c>
      <c r="R51" s="61" t="s">
        <v>23</v>
      </c>
      <c r="S51" s="61" t="s">
        <v>23</v>
      </c>
      <c r="T51" s="58" t="s">
        <v>23</v>
      </c>
      <c r="U51" s="61">
        <v>0</v>
      </c>
      <c r="V51" s="61">
        <v>0</v>
      </c>
      <c r="W51" s="58" t="s">
        <v>469</v>
      </c>
      <c r="X51" s="9" t="s">
        <v>450</v>
      </c>
      <c r="Y51" s="61" t="s">
        <v>1</v>
      </c>
    </row>
    <row r="52" spans="1:25">
      <c r="A52" s="61">
        <f t="shared" si="2"/>
        <v>46</v>
      </c>
      <c r="B52" s="61">
        <v>11</v>
      </c>
      <c r="C52" s="61" t="s">
        <v>36</v>
      </c>
      <c r="D52" s="61">
        <v>79100</v>
      </c>
      <c r="E52" s="61" t="s">
        <v>540</v>
      </c>
      <c r="F52" s="58" t="s">
        <v>541</v>
      </c>
      <c r="G52" s="58" t="s">
        <v>474</v>
      </c>
      <c r="H52" s="61">
        <v>3</v>
      </c>
      <c r="I52" s="61" t="s">
        <v>33</v>
      </c>
      <c r="J52" s="58" t="s">
        <v>35</v>
      </c>
      <c r="K52" s="61" t="s">
        <v>10</v>
      </c>
      <c r="L52" s="61" t="s">
        <v>131</v>
      </c>
      <c r="M52" s="58" t="s">
        <v>471</v>
      </c>
      <c r="N52" s="61" t="s">
        <v>23</v>
      </c>
      <c r="O52" s="61" t="s">
        <v>23</v>
      </c>
      <c r="P52" s="61" t="s">
        <v>23</v>
      </c>
      <c r="Q52" s="61" t="s">
        <v>23</v>
      </c>
      <c r="R52" s="61" t="s">
        <v>23</v>
      </c>
      <c r="S52" s="61" t="s">
        <v>23</v>
      </c>
      <c r="T52" s="58" t="s">
        <v>23</v>
      </c>
      <c r="U52" s="61">
        <v>0</v>
      </c>
      <c r="V52" s="61">
        <v>0</v>
      </c>
      <c r="W52" s="58" t="s">
        <v>469</v>
      </c>
      <c r="X52" s="9" t="s">
        <v>450</v>
      </c>
      <c r="Y52" s="61" t="s">
        <v>1</v>
      </c>
    </row>
    <row r="53" spans="1:25">
      <c r="A53" s="61">
        <f t="shared" si="2"/>
        <v>47</v>
      </c>
      <c r="B53" s="61">
        <v>11</v>
      </c>
      <c r="C53" s="61" t="s">
        <v>36</v>
      </c>
      <c r="D53" s="61">
        <v>79100</v>
      </c>
      <c r="E53" s="61" t="s">
        <v>542</v>
      </c>
      <c r="F53" s="58" t="s">
        <v>475</v>
      </c>
      <c r="G53" s="58" t="s">
        <v>521</v>
      </c>
      <c r="H53" s="61">
        <v>3</v>
      </c>
      <c r="I53" s="61" t="s">
        <v>33</v>
      </c>
      <c r="J53" s="58" t="s">
        <v>35</v>
      </c>
      <c r="K53" s="61" t="s">
        <v>10</v>
      </c>
      <c r="L53" s="61" t="s">
        <v>131</v>
      </c>
      <c r="M53" s="58" t="s">
        <v>471</v>
      </c>
      <c r="N53" s="61" t="s">
        <v>23</v>
      </c>
      <c r="O53" s="61" t="s">
        <v>23</v>
      </c>
      <c r="P53" s="61" t="s">
        <v>23</v>
      </c>
      <c r="Q53" s="61" t="s">
        <v>23</v>
      </c>
      <c r="R53" s="61" t="s">
        <v>23</v>
      </c>
      <c r="S53" s="61" t="s">
        <v>23</v>
      </c>
      <c r="T53" s="58" t="s">
        <v>23</v>
      </c>
      <c r="U53" s="61">
        <v>0</v>
      </c>
      <c r="V53" s="61">
        <v>0</v>
      </c>
      <c r="W53" s="58" t="s">
        <v>469</v>
      </c>
      <c r="X53" s="9" t="s">
        <v>450</v>
      </c>
      <c r="Y53" s="61" t="s">
        <v>1</v>
      </c>
    </row>
    <row r="54" spans="1:25">
      <c r="A54" s="61">
        <f t="shared" si="2"/>
        <v>48</v>
      </c>
      <c r="B54" s="61">
        <v>11</v>
      </c>
      <c r="C54" s="61" t="s">
        <v>36</v>
      </c>
      <c r="D54" s="61">
        <v>79100</v>
      </c>
      <c r="E54" s="61" t="s">
        <v>543</v>
      </c>
      <c r="F54" s="58" t="s">
        <v>522</v>
      </c>
      <c r="G54" s="58" t="s">
        <v>476</v>
      </c>
      <c r="H54" s="61">
        <v>3</v>
      </c>
      <c r="I54" s="61" t="s">
        <v>33</v>
      </c>
      <c r="J54" s="58" t="s">
        <v>35</v>
      </c>
      <c r="K54" s="61" t="s">
        <v>10</v>
      </c>
      <c r="L54" s="61" t="s">
        <v>131</v>
      </c>
      <c r="M54" s="58" t="s">
        <v>471</v>
      </c>
      <c r="N54" s="61" t="s">
        <v>23</v>
      </c>
      <c r="O54" s="61" t="s">
        <v>23</v>
      </c>
      <c r="P54" s="61" t="s">
        <v>23</v>
      </c>
      <c r="Q54" s="61" t="s">
        <v>23</v>
      </c>
      <c r="R54" s="61" t="s">
        <v>23</v>
      </c>
      <c r="S54" s="61" t="s">
        <v>23</v>
      </c>
      <c r="T54" s="58" t="s">
        <v>23</v>
      </c>
      <c r="U54" s="61">
        <v>0</v>
      </c>
      <c r="V54" s="61">
        <v>0</v>
      </c>
      <c r="W54" s="58" t="s">
        <v>469</v>
      </c>
      <c r="X54" s="9" t="s">
        <v>450</v>
      </c>
      <c r="Y54" s="61" t="s">
        <v>1</v>
      </c>
    </row>
    <row r="55" spans="1:25">
      <c r="A55" s="3" t="s">
        <v>544</v>
      </c>
    </row>
    <row r="56" spans="1:25">
      <c r="A56" s="61">
        <v>49</v>
      </c>
      <c r="B56" s="61">
        <v>1</v>
      </c>
      <c r="C56" s="61" t="s">
        <v>36</v>
      </c>
      <c r="D56" s="61">
        <v>99100</v>
      </c>
      <c r="E56" s="61" t="s">
        <v>545</v>
      </c>
      <c r="F56" s="58" t="s">
        <v>546</v>
      </c>
      <c r="G56" s="58" t="s">
        <v>547</v>
      </c>
      <c r="H56" s="61">
        <v>3</v>
      </c>
      <c r="I56" s="61" t="s">
        <v>33</v>
      </c>
      <c r="J56" s="58" t="s">
        <v>35</v>
      </c>
      <c r="K56" s="61" t="s">
        <v>10</v>
      </c>
      <c r="L56" s="61" t="s">
        <v>131</v>
      </c>
      <c r="M56" s="58" t="s">
        <v>471</v>
      </c>
      <c r="N56" s="61" t="s">
        <v>23</v>
      </c>
      <c r="O56" s="61" t="s">
        <v>23</v>
      </c>
      <c r="P56" s="61" t="s">
        <v>23</v>
      </c>
      <c r="Q56" s="61" t="s">
        <v>23</v>
      </c>
      <c r="R56" s="61" t="s">
        <v>23</v>
      </c>
      <c r="S56" s="61" t="s">
        <v>23</v>
      </c>
      <c r="T56" s="58" t="s">
        <v>23</v>
      </c>
      <c r="U56" s="61">
        <v>0</v>
      </c>
      <c r="V56" s="61">
        <v>0</v>
      </c>
      <c r="W56" s="58" t="s">
        <v>469</v>
      </c>
      <c r="X56" s="9" t="s">
        <v>20</v>
      </c>
      <c r="Y56" s="61" t="s">
        <v>1</v>
      </c>
    </row>
    <row r="57" spans="1:25">
      <c r="A57" s="61">
        <f>A56+1</f>
        <v>50</v>
      </c>
      <c r="B57" s="61">
        <v>1</v>
      </c>
      <c r="C57" s="61" t="s">
        <v>36</v>
      </c>
      <c r="D57" s="61">
        <v>99100</v>
      </c>
      <c r="E57" s="61" t="s">
        <v>548</v>
      </c>
      <c r="F57" s="58" t="s">
        <v>531</v>
      </c>
      <c r="G57" s="58" t="s">
        <v>474</v>
      </c>
      <c r="H57" s="61">
        <v>3</v>
      </c>
      <c r="I57" s="61" t="s">
        <v>33</v>
      </c>
      <c r="J57" s="58" t="s">
        <v>35</v>
      </c>
      <c r="K57" s="61" t="s">
        <v>10</v>
      </c>
      <c r="L57" s="61" t="s">
        <v>131</v>
      </c>
      <c r="M57" s="58" t="s">
        <v>471</v>
      </c>
      <c r="N57" s="61" t="s">
        <v>23</v>
      </c>
      <c r="O57" s="61" t="s">
        <v>23</v>
      </c>
      <c r="P57" s="61" t="s">
        <v>23</v>
      </c>
      <c r="Q57" s="61" t="s">
        <v>23</v>
      </c>
      <c r="R57" s="61" t="s">
        <v>23</v>
      </c>
      <c r="S57" s="61" t="s">
        <v>23</v>
      </c>
      <c r="T57" s="58" t="s">
        <v>23</v>
      </c>
      <c r="U57" s="61">
        <v>0</v>
      </c>
      <c r="V57" s="61">
        <v>0</v>
      </c>
      <c r="W57" s="58" t="s">
        <v>469</v>
      </c>
      <c r="X57" s="9" t="s">
        <v>20</v>
      </c>
      <c r="Y57" s="61" t="s">
        <v>1</v>
      </c>
    </row>
    <row r="58" spans="1:25">
      <c r="A58" s="61">
        <f t="shared" ref="A58:A71" si="3">A57+1</f>
        <v>51</v>
      </c>
      <c r="B58" s="61">
        <v>1</v>
      </c>
      <c r="C58" s="61" t="s">
        <v>36</v>
      </c>
      <c r="D58" s="61">
        <v>99100</v>
      </c>
      <c r="E58" s="61" t="s">
        <v>549</v>
      </c>
      <c r="F58" s="58" t="s">
        <v>475</v>
      </c>
      <c r="G58" s="58" t="s">
        <v>521</v>
      </c>
      <c r="H58" s="61">
        <v>3</v>
      </c>
      <c r="I58" s="61" t="s">
        <v>33</v>
      </c>
      <c r="J58" s="58" t="s">
        <v>35</v>
      </c>
      <c r="K58" s="61" t="s">
        <v>10</v>
      </c>
      <c r="L58" s="61" t="s">
        <v>131</v>
      </c>
      <c r="M58" s="58" t="s">
        <v>471</v>
      </c>
      <c r="N58" s="61" t="s">
        <v>23</v>
      </c>
      <c r="O58" s="61" t="s">
        <v>23</v>
      </c>
      <c r="P58" s="61" t="s">
        <v>23</v>
      </c>
      <c r="Q58" s="61" t="s">
        <v>23</v>
      </c>
      <c r="R58" s="61" t="s">
        <v>23</v>
      </c>
      <c r="S58" s="61" t="s">
        <v>23</v>
      </c>
      <c r="T58" s="58" t="s">
        <v>23</v>
      </c>
      <c r="U58" s="61">
        <v>0</v>
      </c>
      <c r="V58" s="61">
        <v>0</v>
      </c>
      <c r="W58" s="58" t="s">
        <v>469</v>
      </c>
      <c r="X58" s="9" t="s">
        <v>20</v>
      </c>
      <c r="Y58" s="61" t="s">
        <v>1</v>
      </c>
    </row>
    <row r="59" spans="1:25">
      <c r="A59" s="61">
        <f t="shared" si="3"/>
        <v>52</v>
      </c>
      <c r="B59" s="61">
        <v>1</v>
      </c>
      <c r="C59" s="61" t="s">
        <v>36</v>
      </c>
      <c r="D59" s="61">
        <v>99100</v>
      </c>
      <c r="E59" s="61" t="s">
        <v>550</v>
      </c>
      <c r="F59" s="58" t="s">
        <v>522</v>
      </c>
      <c r="G59" s="58" t="s">
        <v>476</v>
      </c>
      <c r="H59" s="61">
        <v>3</v>
      </c>
      <c r="I59" s="61" t="s">
        <v>33</v>
      </c>
      <c r="J59" s="58" t="s">
        <v>35</v>
      </c>
      <c r="K59" s="61" t="s">
        <v>10</v>
      </c>
      <c r="L59" s="61" t="s">
        <v>131</v>
      </c>
      <c r="M59" s="58" t="s">
        <v>471</v>
      </c>
      <c r="N59" s="61" t="s">
        <v>23</v>
      </c>
      <c r="O59" s="61" t="s">
        <v>23</v>
      </c>
      <c r="P59" s="61" t="s">
        <v>23</v>
      </c>
      <c r="Q59" s="61" t="s">
        <v>23</v>
      </c>
      <c r="R59" s="61" t="s">
        <v>23</v>
      </c>
      <c r="S59" s="61" t="s">
        <v>23</v>
      </c>
      <c r="T59" s="58" t="s">
        <v>23</v>
      </c>
      <c r="U59" s="61">
        <v>0</v>
      </c>
      <c r="V59" s="61">
        <v>0</v>
      </c>
      <c r="W59" s="58" t="s">
        <v>469</v>
      </c>
      <c r="X59" s="9" t="s">
        <v>20</v>
      </c>
      <c r="Y59" s="61" t="s">
        <v>1</v>
      </c>
    </row>
    <row r="60" spans="1:25">
      <c r="A60" s="61">
        <f t="shared" si="3"/>
        <v>53</v>
      </c>
      <c r="B60" s="61">
        <v>1</v>
      </c>
      <c r="C60" s="61" t="s">
        <v>36</v>
      </c>
      <c r="D60" s="61">
        <v>79100</v>
      </c>
      <c r="E60" s="61" t="s">
        <v>545</v>
      </c>
      <c r="F60" s="58" t="s">
        <v>546</v>
      </c>
      <c r="G60" s="58" t="s">
        <v>547</v>
      </c>
      <c r="H60" s="61">
        <v>3</v>
      </c>
      <c r="I60" s="61" t="s">
        <v>33</v>
      </c>
      <c r="J60" s="58" t="s">
        <v>35</v>
      </c>
      <c r="K60" s="61" t="s">
        <v>10</v>
      </c>
      <c r="L60" s="61" t="s">
        <v>131</v>
      </c>
      <c r="M60" s="58" t="s">
        <v>471</v>
      </c>
      <c r="N60" s="61" t="s">
        <v>23</v>
      </c>
      <c r="O60" s="61" t="s">
        <v>23</v>
      </c>
      <c r="P60" s="61" t="s">
        <v>23</v>
      </c>
      <c r="Q60" s="61" t="s">
        <v>23</v>
      </c>
      <c r="R60" s="61" t="s">
        <v>23</v>
      </c>
      <c r="S60" s="61" t="s">
        <v>23</v>
      </c>
      <c r="T60" s="58" t="s">
        <v>23</v>
      </c>
      <c r="U60" s="61">
        <v>0</v>
      </c>
      <c r="V60" s="61">
        <v>0</v>
      </c>
      <c r="W60" s="58" t="s">
        <v>469</v>
      </c>
      <c r="X60" s="9" t="s">
        <v>20</v>
      </c>
      <c r="Y60" s="61" t="s">
        <v>1</v>
      </c>
    </row>
    <row r="61" spans="1:25">
      <c r="A61" s="61">
        <f t="shared" si="3"/>
        <v>54</v>
      </c>
      <c r="B61" s="61">
        <v>1</v>
      </c>
      <c r="C61" s="61" t="s">
        <v>36</v>
      </c>
      <c r="D61" s="61">
        <v>79100</v>
      </c>
      <c r="E61" s="61" t="s">
        <v>548</v>
      </c>
      <c r="F61" s="58" t="s">
        <v>531</v>
      </c>
      <c r="G61" s="58" t="s">
        <v>474</v>
      </c>
      <c r="H61" s="61">
        <v>3</v>
      </c>
      <c r="I61" s="61" t="s">
        <v>33</v>
      </c>
      <c r="J61" s="58" t="s">
        <v>35</v>
      </c>
      <c r="K61" s="61" t="s">
        <v>10</v>
      </c>
      <c r="L61" s="61" t="s">
        <v>131</v>
      </c>
      <c r="M61" s="58" t="s">
        <v>471</v>
      </c>
      <c r="N61" s="61" t="s">
        <v>23</v>
      </c>
      <c r="O61" s="61" t="s">
        <v>23</v>
      </c>
      <c r="P61" s="61" t="s">
        <v>23</v>
      </c>
      <c r="Q61" s="61" t="s">
        <v>23</v>
      </c>
      <c r="R61" s="61" t="s">
        <v>23</v>
      </c>
      <c r="S61" s="61" t="s">
        <v>23</v>
      </c>
      <c r="T61" s="58" t="s">
        <v>23</v>
      </c>
      <c r="U61" s="61">
        <v>0</v>
      </c>
      <c r="V61" s="61">
        <v>0</v>
      </c>
      <c r="W61" s="58" t="s">
        <v>469</v>
      </c>
      <c r="X61" s="9" t="s">
        <v>20</v>
      </c>
      <c r="Y61" s="61" t="s">
        <v>1</v>
      </c>
    </row>
    <row r="62" spans="1:25">
      <c r="A62" s="61">
        <f t="shared" si="3"/>
        <v>55</v>
      </c>
      <c r="B62" s="61">
        <v>1</v>
      </c>
      <c r="C62" s="61" t="s">
        <v>36</v>
      </c>
      <c r="D62" s="61">
        <v>79100</v>
      </c>
      <c r="E62" s="61" t="s">
        <v>549</v>
      </c>
      <c r="F62" s="58" t="s">
        <v>475</v>
      </c>
      <c r="G62" s="58" t="s">
        <v>521</v>
      </c>
      <c r="H62" s="61">
        <v>3</v>
      </c>
      <c r="I62" s="61" t="s">
        <v>33</v>
      </c>
      <c r="J62" s="58" t="s">
        <v>35</v>
      </c>
      <c r="K62" s="61" t="s">
        <v>10</v>
      </c>
      <c r="L62" s="61" t="s">
        <v>131</v>
      </c>
      <c r="M62" s="58" t="s">
        <v>471</v>
      </c>
      <c r="N62" s="61" t="s">
        <v>23</v>
      </c>
      <c r="O62" s="61" t="s">
        <v>23</v>
      </c>
      <c r="P62" s="61" t="s">
        <v>23</v>
      </c>
      <c r="Q62" s="61" t="s">
        <v>23</v>
      </c>
      <c r="R62" s="61" t="s">
        <v>23</v>
      </c>
      <c r="S62" s="61" t="s">
        <v>23</v>
      </c>
      <c r="T62" s="58" t="s">
        <v>23</v>
      </c>
      <c r="U62" s="61">
        <v>0</v>
      </c>
      <c r="V62" s="61">
        <v>0</v>
      </c>
      <c r="W62" s="58" t="s">
        <v>469</v>
      </c>
      <c r="X62" s="9" t="s">
        <v>20</v>
      </c>
      <c r="Y62" s="61" t="s">
        <v>1</v>
      </c>
    </row>
    <row r="63" spans="1:25">
      <c r="A63" s="61">
        <f t="shared" si="3"/>
        <v>56</v>
      </c>
      <c r="B63" s="61">
        <v>1</v>
      </c>
      <c r="C63" s="61" t="s">
        <v>36</v>
      </c>
      <c r="D63" s="61">
        <v>79100</v>
      </c>
      <c r="E63" s="61" t="s">
        <v>550</v>
      </c>
      <c r="F63" s="58" t="s">
        <v>522</v>
      </c>
      <c r="G63" s="58" t="s">
        <v>476</v>
      </c>
      <c r="H63" s="61">
        <v>3</v>
      </c>
      <c r="I63" s="61" t="s">
        <v>33</v>
      </c>
      <c r="J63" s="58" t="s">
        <v>35</v>
      </c>
      <c r="K63" s="61" t="s">
        <v>10</v>
      </c>
      <c r="L63" s="61" t="s">
        <v>131</v>
      </c>
      <c r="M63" s="58" t="s">
        <v>471</v>
      </c>
      <c r="N63" s="61" t="s">
        <v>23</v>
      </c>
      <c r="O63" s="61" t="s">
        <v>23</v>
      </c>
      <c r="P63" s="61" t="s">
        <v>23</v>
      </c>
      <c r="Q63" s="61" t="s">
        <v>23</v>
      </c>
      <c r="R63" s="61" t="s">
        <v>23</v>
      </c>
      <c r="S63" s="61" t="s">
        <v>23</v>
      </c>
      <c r="T63" s="58" t="s">
        <v>23</v>
      </c>
      <c r="U63" s="61">
        <v>0</v>
      </c>
      <c r="V63" s="61">
        <v>0</v>
      </c>
      <c r="W63" s="58" t="s">
        <v>469</v>
      </c>
      <c r="X63" s="9" t="s">
        <v>20</v>
      </c>
      <c r="Y63" s="61" t="s">
        <v>1</v>
      </c>
    </row>
    <row r="64" spans="1:25">
      <c r="A64" s="61">
        <f t="shared" si="3"/>
        <v>57</v>
      </c>
      <c r="B64" s="61">
        <v>11</v>
      </c>
      <c r="C64" s="61" t="s">
        <v>36</v>
      </c>
      <c r="D64" s="61">
        <v>99100</v>
      </c>
      <c r="E64" s="61" t="s">
        <v>545</v>
      </c>
      <c r="F64" s="58" t="s">
        <v>546</v>
      </c>
      <c r="G64" s="58" t="s">
        <v>547</v>
      </c>
      <c r="H64" s="61">
        <v>3</v>
      </c>
      <c r="I64" s="61" t="s">
        <v>33</v>
      </c>
      <c r="J64" s="58" t="s">
        <v>35</v>
      </c>
      <c r="K64" s="61" t="s">
        <v>10</v>
      </c>
      <c r="L64" s="61" t="s">
        <v>131</v>
      </c>
      <c r="M64" s="58" t="s">
        <v>471</v>
      </c>
      <c r="N64" s="61" t="s">
        <v>23</v>
      </c>
      <c r="O64" s="61" t="s">
        <v>23</v>
      </c>
      <c r="P64" s="61" t="s">
        <v>23</v>
      </c>
      <c r="Q64" s="61" t="s">
        <v>23</v>
      </c>
      <c r="R64" s="61" t="s">
        <v>23</v>
      </c>
      <c r="S64" s="61" t="s">
        <v>23</v>
      </c>
      <c r="T64" s="58" t="s">
        <v>23</v>
      </c>
      <c r="U64" s="61">
        <v>0</v>
      </c>
      <c r="V64" s="61">
        <v>0</v>
      </c>
      <c r="W64" s="58" t="s">
        <v>469</v>
      </c>
      <c r="X64" s="9" t="s">
        <v>450</v>
      </c>
      <c r="Y64" s="61" t="s">
        <v>1</v>
      </c>
    </row>
    <row r="65" spans="1:25">
      <c r="A65" s="61">
        <f t="shared" si="3"/>
        <v>58</v>
      </c>
      <c r="B65" s="61">
        <v>11</v>
      </c>
      <c r="C65" s="61" t="s">
        <v>36</v>
      </c>
      <c r="D65" s="61">
        <v>99100</v>
      </c>
      <c r="E65" s="61" t="s">
        <v>548</v>
      </c>
      <c r="F65" s="58" t="s">
        <v>531</v>
      </c>
      <c r="G65" s="58" t="s">
        <v>474</v>
      </c>
      <c r="H65" s="61">
        <v>3</v>
      </c>
      <c r="I65" s="61" t="s">
        <v>33</v>
      </c>
      <c r="J65" s="58" t="s">
        <v>35</v>
      </c>
      <c r="K65" s="61" t="s">
        <v>10</v>
      </c>
      <c r="L65" s="61" t="s">
        <v>131</v>
      </c>
      <c r="M65" s="58" t="s">
        <v>471</v>
      </c>
      <c r="N65" s="61" t="s">
        <v>23</v>
      </c>
      <c r="O65" s="61" t="s">
        <v>23</v>
      </c>
      <c r="P65" s="61" t="s">
        <v>23</v>
      </c>
      <c r="Q65" s="61" t="s">
        <v>23</v>
      </c>
      <c r="R65" s="61" t="s">
        <v>23</v>
      </c>
      <c r="S65" s="61" t="s">
        <v>23</v>
      </c>
      <c r="T65" s="58" t="s">
        <v>23</v>
      </c>
      <c r="U65" s="61">
        <v>0</v>
      </c>
      <c r="V65" s="61">
        <v>0</v>
      </c>
      <c r="W65" s="58" t="s">
        <v>469</v>
      </c>
      <c r="X65" s="9" t="s">
        <v>450</v>
      </c>
      <c r="Y65" s="61" t="s">
        <v>1</v>
      </c>
    </row>
    <row r="66" spans="1:25">
      <c r="A66" s="61">
        <f t="shared" si="3"/>
        <v>59</v>
      </c>
      <c r="B66" s="61">
        <v>11</v>
      </c>
      <c r="C66" s="61" t="s">
        <v>36</v>
      </c>
      <c r="D66" s="61">
        <v>99100</v>
      </c>
      <c r="E66" s="61" t="s">
        <v>549</v>
      </c>
      <c r="F66" s="58" t="s">
        <v>475</v>
      </c>
      <c r="G66" s="58" t="s">
        <v>521</v>
      </c>
      <c r="H66" s="61">
        <v>3</v>
      </c>
      <c r="I66" s="61" t="s">
        <v>33</v>
      </c>
      <c r="J66" s="58" t="s">
        <v>35</v>
      </c>
      <c r="K66" s="61" t="s">
        <v>10</v>
      </c>
      <c r="L66" s="61" t="s">
        <v>131</v>
      </c>
      <c r="M66" s="58" t="s">
        <v>471</v>
      </c>
      <c r="N66" s="61" t="s">
        <v>23</v>
      </c>
      <c r="O66" s="61" t="s">
        <v>23</v>
      </c>
      <c r="P66" s="61" t="s">
        <v>23</v>
      </c>
      <c r="Q66" s="61" t="s">
        <v>23</v>
      </c>
      <c r="R66" s="61" t="s">
        <v>23</v>
      </c>
      <c r="S66" s="61" t="s">
        <v>23</v>
      </c>
      <c r="T66" s="58" t="s">
        <v>23</v>
      </c>
      <c r="U66" s="61">
        <v>0</v>
      </c>
      <c r="V66" s="61">
        <v>0</v>
      </c>
      <c r="W66" s="58" t="s">
        <v>469</v>
      </c>
      <c r="X66" s="9" t="s">
        <v>450</v>
      </c>
      <c r="Y66" s="61" t="s">
        <v>1</v>
      </c>
    </row>
    <row r="67" spans="1:25">
      <c r="A67" s="61">
        <f t="shared" si="3"/>
        <v>60</v>
      </c>
      <c r="B67" s="61">
        <v>11</v>
      </c>
      <c r="C67" s="61" t="s">
        <v>36</v>
      </c>
      <c r="D67" s="61">
        <v>99100</v>
      </c>
      <c r="E67" s="61" t="s">
        <v>550</v>
      </c>
      <c r="F67" s="58" t="s">
        <v>522</v>
      </c>
      <c r="G67" s="58" t="s">
        <v>476</v>
      </c>
      <c r="H67" s="61">
        <v>3</v>
      </c>
      <c r="I67" s="61" t="s">
        <v>33</v>
      </c>
      <c r="J67" s="58" t="s">
        <v>35</v>
      </c>
      <c r="K67" s="61" t="s">
        <v>10</v>
      </c>
      <c r="L67" s="61" t="s">
        <v>131</v>
      </c>
      <c r="M67" s="58" t="s">
        <v>471</v>
      </c>
      <c r="N67" s="61" t="s">
        <v>23</v>
      </c>
      <c r="O67" s="61" t="s">
        <v>23</v>
      </c>
      <c r="P67" s="61" t="s">
        <v>23</v>
      </c>
      <c r="Q67" s="61" t="s">
        <v>23</v>
      </c>
      <c r="R67" s="61" t="s">
        <v>23</v>
      </c>
      <c r="S67" s="61" t="s">
        <v>23</v>
      </c>
      <c r="T67" s="58" t="s">
        <v>23</v>
      </c>
      <c r="U67" s="61">
        <v>0</v>
      </c>
      <c r="V67" s="61">
        <v>0</v>
      </c>
      <c r="W67" s="58" t="s">
        <v>469</v>
      </c>
      <c r="X67" s="9" t="s">
        <v>450</v>
      </c>
      <c r="Y67" s="61" t="s">
        <v>1</v>
      </c>
    </row>
    <row r="68" spans="1:25">
      <c r="A68" s="61">
        <f t="shared" si="3"/>
        <v>61</v>
      </c>
      <c r="B68" s="61">
        <v>11</v>
      </c>
      <c r="C68" s="61" t="s">
        <v>36</v>
      </c>
      <c r="D68" s="61">
        <v>79100</v>
      </c>
      <c r="E68" s="61" t="s">
        <v>545</v>
      </c>
      <c r="F68" s="58" t="s">
        <v>546</v>
      </c>
      <c r="G68" s="58" t="s">
        <v>547</v>
      </c>
      <c r="H68" s="61">
        <v>3</v>
      </c>
      <c r="I68" s="61" t="s">
        <v>33</v>
      </c>
      <c r="J68" s="58" t="s">
        <v>35</v>
      </c>
      <c r="K68" s="61" t="s">
        <v>10</v>
      </c>
      <c r="L68" s="61" t="s">
        <v>131</v>
      </c>
      <c r="M68" s="58" t="s">
        <v>471</v>
      </c>
      <c r="N68" s="61" t="s">
        <v>23</v>
      </c>
      <c r="O68" s="61" t="s">
        <v>23</v>
      </c>
      <c r="P68" s="61" t="s">
        <v>23</v>
      </c>
      <c r="Q68" s="61" t="s">
        <v>23</v>
      </c>
      <c r="R68" s="61" t="s">
        <v>23</v>
      </c>
      <c r="S68" s="61" t="s">
        <v>23</v>
      </c>
      <c r="T68" s="58" t="s">
        <v>23</v>
      </c>
      <c r="U68" s="61">
        <v>0</v>
      </c>
      <c r="V68" s="61">
        <v>0</v>
      </c>
      <c r="W68" s="58" t="s">
        <v>469</v>
      </c>
      <c r="X68" s="9" t="s">
        <v>450</v>
      </c>
      <c r="Y68" s="61" t="s">
        <v>1</v>
      </c>
    </row>
    <row r="69" spans="1:25">
      <c r="A69" s="61">
        <f t="shared" si="3"/>
        <v>62</v>
      </c>
      <c r="B69" s="61">
        <v>11</v>
      </c>
      <c r="C69" s="61" t="s">
        <v>36</v>
      </c>
      <c r="D69" s="61">
        <v>79100</v>
      </c>
      <c r="E69" s="61" t="s">
        <v>548</v>
      </c>
      <c r="F69" s="58" t="s">
        <v>531</v>
      </c>
      <c r="G69" s="58" t="s">
        <v>474</v>
      </c>
      <c r="H69" s="61">
        <v>3</v>
      </c>
      <c r="I69" s="61" t="s">
        <v>33</v>
      </c>
      <c r="J69" s="58" t="s">
        <v>35</v>
      </c>
      <c r="K69" s="61" t="s">
        <v>10</v>
      </c>
      <c r="L69" s="61" t="s">
        <v>131</v>
      </c>
      <c r="M69" s="58" t="s">
        <v>471</v>
      </c>
      <c r="N69" s="61" t="s">
        <v>23</v>
      </c>
      <c r="O69" s="61" t="s">
        <v>23</v>
      </c>
      <c r="P69" s="61" t="s">
        <v>23</v>
      </c>
      <c r="Q69" s="61" t="s">
        <v>23</v>
      </c>
      <c r="R69" s="61" t="s">
        <v>23</v>
      </c>
      <c r="S69" s="61" t="s">
        <v>23</v>
      </c>
      <c r="T69" s="58" t="s">
        <v>23</v>
      </c>
      <c r="U69" s="61">
        <v>0</v>
      </c>
      <c r="V69" s="61">
        <v>0</v>
      </c>
      <c r="W69" s="58" t="s">
        <v>469</v>
      </c>
      <c r="X69" s="9" t="s">
        <v>450</v>
      </c>
      <c r="Y69" s="61" t="s">
        <v>1</v>
      </c>
    </row>
    <row r="70" spans="1:25">
      <c r="A70" s="61">
        <f t="shared" si="3"/>
        <v>63</v>
      </c>
      <c r="B70" s="61">
        <v>11</v>
      </c>
      <c r="C70" s="61" t="s">
        <v>36</v>
      </c>
      <c r="D70" s="61">
        <v>79100</v>
      </c>
      <c r="E70" s="61" t="s">
        <v>549</v>
      </c>
      <c r="F70" s="58" t="s">
        <v>475</v>
      </c>
      <c r="G70" s="58" t="s">
        <v>521</v>
      </c>
      <c r="H70" s="61">
        <v>3</v>
      </c>
      <c r="I70" s="61" t="s">
        <v>33</v>
      </c>
      <c r="J70" s="58" t="s">
        <v>35</v>
      </c>
      <c r="K70" s="61" t="s">
        <v>10</v>
      </c>
      <c r="L70" s="61" t="s">
        <v>131</v>
      </c>
      <c r="M70" s="58" t="s">
        <v>471</v>
      </c>
      <c r="N70" s="61" t="s">
        <v>23</v>
      </c>
      <c r="O70" s="61" t="s">
        <v>23</v>
      </c>
      <c r="P70" s="61" t="s">
        <v>23</v>
      </c>
      <c r="Q70" s="61" t="s">
        <v>23</v>
      </c>
      <c r="R70" s="61" t="s">
        <v>23</v>
      </c>
      <c r="S70" s="61" t="s">
        <v>23</v>
      </c>
      <c r="T70" s="58" t="s">
        <v>23</v>
      </c>
      <c r="U70" s="61">
        <v>0</v>
      </c>
      <c r="V70" s="61">
        <v>0</v>
      </c>
      <c r="W70" s="58" t="s">
        <v>469</v>
      </c>
      <c r="X70" s="9" t="s">
        <v>450</v>
      </c>
      <c r="Y70" s="61" t="s">
        <v>1</v>
      </c>
    </row>
    <row r="71" spans="1:25">
      <c r="A71" s="61">
        <f t="shared" si="3"/>
        <v>64</v>
      </c>
      <c r="B71" s="61">
        <v>11</v>
      </c>
      <c r="C71" s="61" t="s">
        <v>36</v>
      </c>
      <c r="D71" s="61">
        <v>79100</v>
      </c>
      <c r="E71" s="61" t="s">
        <v>550</v>
      </c>
      <c r="F71" s="58" t="s">
        <v>522</v>
      </c>
      <c r="G71" s="58" t="s">
        <v>476</v>
      </c>
      <c r="H71" s="61">
        <v>3</v>
      </c>
      <c r="I71" s="61" t="s">
        <v>33</v>
      </c>
      <c r="J71" s="58" t="s">
        <v>35</v>
      </c>
      <c r="K71" s="61" t="s">
        <v>10</v>
      </c>
      <c r="L71" s="61" t="s">
        <v>131</v>
      </c>
      <c r="M71" s="58" t="s">
        <v>471</v>
      </c>
      <c r="N71" s="61" t="s">
        <v>23</v>
      </c>
      <c r="O71" s="61" t="s">
        <v>23</v>
      </c>
      <c r="P71" s="61" t="s">
        <v>23</v>
      </c>
      <c r="Q71" s="61" t="s">
        <v>23</v>
      </c>
      <c r="R71" s="61" t="s">
        <v>23</v>
      </c>
      <c r="S71" s="61" t="s">
        <v>23</v>
      </c>
      <c r="T71" s="58" t="s">
        <v>23</v>
      </c>
      <c r="U71" s="61">
        <v>0</v>
      </c>
      <c r="V71" s="61">
        <v>0</v>
      </c>
      <c r="W71" s="58" t="s">
        <v>469</v>
      </c>
      <c r="X71" s="9" t="s">
        <v>450</v>
      </c>
      <c r="Y71" s="61" t="s">
        <v>1</v>
      </c>
    </row>
    <row r="72" spans="1:25">
      <c r="A72" s="3" t="s">
        <v>551</v>
      </c>
    </row>
    <row r="73" spans="1:25">
      <c r="A73" s="61">
        <v>65</v>
      </c>
      <c r="B73" s="61">
        <v>1</v>
      </c>
      <c r="C73" s="61" t="s">
        <v>36</v>
      </c>
      <c r="D73" s="61">
        <v>99100</v>
      </c>
      <c r="E73" s="61" t="s">
        <v>552</v>
      </c>
      <c r="F73" s="58" t="s">
        <v>553</v>
      </c>
      <c r="G73" s="58" t="s">
        <v>449</v>
      </c>
      <c r="H73" s="61">
        <v>3</v>
      </c>
      <c r="I73" s="61" t="s">
        <v>33</v>
      </c>
      <c r="J73" s="58" t="s">
        <v>35</v>
      </c>
      <c r="K73" s="61" t="s">
        <v>10</v>
      </c>
      <c r="L73" s="61" t="s">
        <v>131</v>
      </c>
      <c r="M73" s="58" t="s">
        <v>471</v>
      </c>
      <c r="N73" s="61" t="s">
        <v>23</v>
      </c>
      <c r="O73" s="61" t="s">
        <v>23</v>
      </c>
      <c r="P73" s="61" t="s">
        <v>23</v>
      </c>
      <c r="Q73" s="61" t="s">
        <v>23</v>
      </c>
      <c r="R73" s="61" t="s">
        <v>23</v>
      </c>
      <c r="S73" s="61" t="s">
        <v>23</v>
      </c>
      <c r="T73" s="58" t="s">
        <v>23</v>
      </c>
      <c r="U73" s="61">
        <v>0</v>
      </c>
      <c r="V73" s="61">
        <v>0</v>
      </c>
      <c r="W73" s="58" t="s">
        <v>469</v>
      </c>
      <c r="X73" s="9" t="s">
        <v>20</v>
      </c>
      <c r="Y73" s="61" t="s">
        <v>1</v>
      </c>
    </row>
    <row r="74" spans="1:25">
      <c r="A74" s="61">
        <f>A73+1</f>
        <v>66</v>
      </c>
      <c r="B74" s="61">
        <v>1</v>
      </c>
      <c r="C74" s="61" t="s">
        <v>36</v>
      </c>
      <c r="D74" s="61">
        <v>99100</v>
      </c>
      <c r="E74" s="61" t="s">
        <v>554</v>
      </c>
      <c r="F74" s="58" t="s">
        <v>555</v>
      </c>
      <c r="G74" s="58" t="s">
        <v>474</v>
      </c>
      <c r="H74" s="61">
        <v>3</v>
      </c>
      <c r="I74" s="61" t="s">
        <v>33</v>
      </c>
      <c r="J74" s="58" t="s">
        <v>35</v>
      </c>
      <c r="K74" s="61" t="s">
        <v>10</v>
      </c>
      <c r="L74" s="61" t="s">
        <v>131</v>
      </c>
      <c r="M74" s="58" t="s">
        <v>471</v>
      </c>
      <c r="N74" s="61" t="s">
        <v>23</v>
      </c>
      <c r="O74" s="61" t="s">
        <v>23</v>
      </c>
      <c r="P74" s="61" t="s">
        <v>23</v>
      </c>
      <c r="Q74" s="61" t="s">
        <v>23</v>
      </c>
      <c r="R74" s="61" t="s">
        <v>23</v>
      </c>
      <c r="S74" s="61" t="s">
        <v>23</v>
      </c>
      <c r="T74" s="58" t="s">
        <v>23</v>
      </c>
      <c r="U74" s="61">
        <v>0</v>
      </c>
      <c r="V74" s="61">
        <v>0</v>
      </c>
      <c r="W74" s="58" t="s">
        <v>469</v>
      </c>
      <c r="X74" s="9" t="s">
        <v>20</v>
      </c>
      <c r="Y74" s="61" t="s">
        <v>1</v>
      </c>
    </row>
    <row r="75" spans="1:25">
      <c r="A75" s="61">
        <f t="shared" ref="A75:A88" si="4">A74+1</f>
        <v>67</v>
      </c>
      <c r="B75" s="61">
        <v>1</v>
      </c>
      <c r="C75" s="61" t="s">
        <v>36</v>
      </c>
      <c r="D75" s="61">
        <v>99100</v>
      </c>
      <c r="E75" s="61" t="s">
        <v>556</v>
      </c>
      <c r="F75" s="58" t="s">
        <v>475</v>
      </c>
      <c r="G75" s="58" t="s">
        <v>521</v>
      </c>
      <c r="H75" s="61">
        <v>3</v>
      </c>
      <c r="I75" s="61" t="s">
        <v>33</v>
      </c>
      <c r="J75" s="58" t="s">
        <v>35</v>
      </c>
      <c r="K75" s="61" t="s">
        <v>10</v>
      </c>
      <c r="L75" s="61" t="s">
        <v>131</v>
      </c>
      <c r="M75" s="58" t="s">
        <v>471</v>
      </c>
      <c r="N75" s="61" t="s">
        <v>23</v>
      </c>
      <c r="O75" s="61" t="s">
        <v>23</v>
      </c>
      <c r="P75" s="61" t="s">
        <v>23</v>
      </c>
      <c r="Q75" s="61" t="s">
        <v>23</v>
      </c>
      <c r="R75" s="61" t="s">
        <v>23</v>
      </c>
      <c r="S75" s="61" t="s">
        <v>23</v>
      </c>
      <c r="T75" s="58" t="s">
        <v>23</v>
      </c>
      <c r="U75" s="61">
        <v>0</v>
      </c>
      <c r="V75" s="61">
        <v>0</v>
      </c>
      <c r="W75" s="58" t="s">
        <v>469</v>
      </c>
      <c r="X75" s="9" t="s">
        <v>20</v>
      </c>
      <c r="Y75" s="61" t="s">
        <v>1</v>
      </c>
    </row>
    <row r="76" spans="1:25">
      <c r="A76" s="61">
        <f t="shared" si="4"/>
        <v>68</v>
      </c>
      <c r="B76" s="61">
        <v>1</v>
      </c>
      <c r="C76" s="61" t="s">
        <v>36</v>
      </c>
      <c r="D76" s="61">
        <v>99100</v>
      </c>
      <c r="E76" s="61" t="s">
        <v>557</v>
      </c>
      <c r="F76" s="58" t="s">
        <v>522</v>
      </c>
      <c r="G76" s="58" t="s">
        <v>476</v>
      </c>
      <c r="H76" s="61">
        <v>3</v>
      </c>
      <c r="I76" s="61" t="s">
        <v>33</v>
      </c>
      <c r="J76" s="58" t="s">
        <v>35</v>
      </c>
      <c r="K76" s="61" t="s">
        <v>10</v>
      </c>
      <c r="L76" s="61" t="s">
        <v>131</v>
      </c>
      <c r="M76" s="58" t="s">
        <v>471</v>
      </c>
      <c r="N76" s="61" t="s">
        <v>23</v>
      </c>
      <c r="O76" s="61" t="s">
        <v>23</v>
      </c>
      <c r="P76" s="61" t="s">
        <v>23</v>
      </c>
      <c r="Q76" s="61" t="s">
        <v>23</v>
      </c>
      <c r="R76" s="61" t="s">
        <v>23</v>
      </c>
      <c r="S76" s="61" t="s">
        <v>23</v>
      </c>
      <c r="T76" s="58" t="s">
        <v>23</v>
      </c>
      <c r="U76" s="61">
        <v>0</v>
      </c>
      <c r="V76" s="61">
        <v>0</v>
      </c>
      <c r="W76" s="58" t="s">
        <v>469</v>
      </c>
      <c r="X76" s="9" t="s">
        <v>20</v>
      </c>
      <c r="Y76" s="61" t="s">
        <v>1</v>
      </c>
    </row>
    <row r="77" spans="1:25">
      <c r="A77" s="61">
        <f t="shared" si="4"/>
        <v>69</v>
      </c>
      <c r="B77" s="61">
        <v>1</v>
      </c>
      <c r="C77" s="61" t="s">
        <v>36</v>
      </c>
      <c r="D77" s="61">
        <v>79100</v>
      </c>
      <c r="E77" s="61" t="s">
        <v>552</v>
      </c>
      <c r="F77" s="58" t="s">
        <v>553</v>
      </c>
      <c r="G77" s="58" t="s">
        <v>449</v>
      </c>
      <c r="H77" s="61">
        <v>3</v>
      </c>
      <c r="I77" s="61" t="s">
        <v>33</v>
      </c>
      <c r="J77" s="58" t="s">
        <v>35</v>
      </c>
      <c r="K77" s="61" t="s">
        <v>10</v>
      </c>
      <c r="L77" s="61" t="s">
        <v>131</v>
      </c>
      <c r="M77" s="58" t="s">
        <v>471</v>
      </c>
      <c r="N77" s="61" t="s">
        <v>23</v>
      </c>
      <c r="O77" s="61" t="s">
        <v>23</v>
      </c>
      <c r="P77" s="61" t="s">
        <v>23</v>
      </c>
      <c r="Q77" s="61" t="s">
        <v>23</v>
      </c>
      <c r="R77" s="61" t="s">
        <v>23</v>
      </c>
      <c r="S77" s="61" t="s">
        <v>23</v>
      </c>
      <c r="T77" s="58" t="s">
        <v>23</v>
      </c>
      <c r="U77" s="61">
        <v>0</v>
      </c>
      <c r="V77" s="61">
        <v>0</v>
      </c>
      <c r="W77" s="58" t="s">
        <v>469</v>
      </c>
      <c r="X77" s="9" t="s">
        <v>20</v>
      </c>
      <c r="Y77" s="61" t="s">
        <v>1</v>
      </c>
    </row>
    <row r="78" spans="1:25">
      <c r="A78" s="61">
        <f t="shared" si="4"/>
        <v>70</v>
      </c>
      <c r="B78" s="61">
        <v>1</v>
      </c>
      <c r="C78" s="61" t="s">
        <v>36</v>
      </c>
      <c r="D78" s="61">
        <v>79100</v>
      </c>
      <c r="E78" s="61" t="s">
        <v>554</v>
      </c>
      <c r="F78" s="58" t="s">
        <v>555</v>
      </c>
      <c r="G78" s="58" t="s">
        <v>474</v>
      </c>
      <c r="H78" s="61">
        <v>3</v>
      </c>
      <c r="I78" s="61" t="s">
        <v>33</v>
      </c>
      <c r="J78" s="58" t="s">
        <v>35</v>
      </c>
      <c r="K78" s="61" t="s">
        <v>10</v>
      </c>
      <c r="L78" s="61" t="s">
        <v>131</v>
      </c>
      <c r="M78" s="58" t="s">
        <v>471</v>
      </c>
      <c r="N78" s="61" t="s">
        <v>23</v>
      </c>
      <c r="O78" s="61" t="s">
        <v>23</v>
      </c>
      <c r="P78" s="61" t="s">
        <v>23</v>
      </c>
      <c r="Q78" s="61" t="s">
        <v>23</v>
      </c>
      <c r="R78" s="61" t="s">
        <v>23</v>
      </c>
      <c r="S78" s="61" t="s">
        <v>23</v>
      </c>
      <c r="T78" s="58" t="s">
        <v>23</v>
      </c>
      <c r="U78" s="61">
        <v>0</v>
      </c>
      <c r="V78" s="61">
        <v>0</v>
      </c>
      <c r="W78" s="58" t="s">
        <v>469</v>
      </c>
      <c r="X78" s="9" t="s">
        <v>20</v>
      </c>
      <c r="Y78" s="61" t="s">
        <v>1</v>
      </c>
    </row>
    <row r="79" spans="1:25">
      <c r="A79" s="61">
        <f t="shared" si="4"/>
        <v>71</v>
      </c>
      <c r="B79" s="61">
        <v>1</v>
      </c>
      <c r="C79" s="61" t="s">
        <v>36</v>
      </c>
      <c r="D79" s="61">
        <v>79100</v>
      </c>
      <c r="E79" s="61" t="s">
        <v>556</v>
      </c>
      <c r="F79" s="58" t="s">
        <v>475</v>
      </c>
      <c r="G79" s="58" t="s">
        <v>521</v>
      </c>
      <c r="H79" s="61">
        <v>3</v>
      </c>
      <c r="I79" s="61" t="s">
        <v>33</v>
      </c>
      <c r="J79" s="58" t="s">
        <v>35</v>
      </c>
      <c r="K79" s="61" t="s">
        <v>10</v>
      </c>
      <c r="L79" s="61" t="s">
        <v>131</v>
      </c>
      <c r="M79" s="58" t="s">
        <v>471</v>
      </c>
      <c r="N79" s="61" t="s">
        <v>23</v>
      </c>
      <c r="O79" s="61" t="s">
        <v>23</v>
      </c>
      <c r="P79" s="61" t="s">
        <v>23</v>
      </c>
      <c r="Q79" s="61" t="s">
        <v>23</v>
      </c>
      <c r="R79" s="61" t="s">
        <v>23</v>
      </c>
      <c r="S79" s="61" t="s">
        <v>23</v>
      </c>
      <c r="T79" s="58" t="s">
        <v>23</v>
      </c>
      <c r="U79" s="61">
        <v>0</v>
      </c>
      <c r="V79" s="61">
        <v>0</v>
      </c>
      <c r="W79" s="58" t="s">
        <v>469</v>
      </c>
      <c r="X79" s="9" t="s">
        <v>20</v>
      </c>
      <c r="Y79" s="61" t="s">
        <v>1</v>
      </c>
    </row>
    <row r="80" spans="1:25">
      <c r="A80" s="61">
        <f t="shared" si="4"/>
        <v>72</v>
      </c>
      <c r="B80" s="61">
        <v>1</v>
      </c>
      <c r="C80" s="61" t="s">
        <v>36</v>
      </c>
      <c r="D80" s="61">
        <v>79100</v>
      </c>
      <c r="E80" s="61" t="s">
        <v>557</v>
      </c>
      <c r="F80" s="58" t="s">
        <v>522</v>
      </c>
      <c r="G80" s="58" t="s">
        <v>476</v>
      </c>
      <c r="H80" s="61">
        <v>3</v>
      </c>
      <c r="I80" s="61" t="s">
        <v>33</v>
      </c>
      <c r="J80" s="58" t="s">
        <v>35</v>
      </c>
      <c r="K80" s="61" t="s">
        <v>10</v>
      </c>
      <c r="L80" s="61" t="s">
        <v>131</v>
      </c>
      <c r="M80" s="58" t="s">
        <v>471</v>
      </c>
      <c r="N80" s="61" t="s">
        <v>23</v>
      </c>
      <c r="O80" s="61" t="s">
        <v>23</v>
      </c>
      <c r="P80" s="61" t="s">
        <v>23</v>
      </c>
      <c r="Q80" s="61" t="s">
        <v>23</v>
      </c>
      <c r="R80" s="61" t="s">
        <v>23</v>
      </c>
      <c r="S80" s="61" t="s">
        <v>23</v>
      </c>
      <c r="T80" s="58" t="s">
        <v>23</v>
      </c>
      <c r="U80" s="61">
        <v>0</v>
      </c>
      <c r="V80" s="61">
        <v>0</v>
      </c>
      <c r="W80" s="58" t="s">
        <v>469</v>
      </c>
      <c r="X80" s="9" t="s">
        <v>20</v>
      </c>
      <c r="Y80" s="61" t="s">
        <v>1</v>
      </c>
    </row>
    <row r="81" spans="1:25">
      <c r="A81" s="61">
        <f t="shared" si="4"/>
        <v>73</v>
      </c>
      <c r="B81" s="61">
        <v>11</v>
      </c>
      <c r="C81" s="61" t="s">
        <v>36</v>
      </c>
      <c r="D81" s="61">
        <v>99100</v>
      </c>
      <c r="E81" s="61" t="s">
        <v>552</v>
      </c>
      <c r="F81" s="58" t="s">
        <v>553</v>
      </c>
      <c r="G81" s="58" t="s">
        <v>449</v>
      </c>
      <c r="H81" s="61">
        <v>3</v>
      </c>
      <c r="I81" s="61" t="s">
        <v>33</v>
      </c>
      <c r="J81" s="58" t="s">
        <v>35</v>
      </c>
      <c r="K81" s="61" t="s">
        <v>10</v>
      </c>
      <c r="L81" s="61" t="s">
        <v>131</v>
      </c>
      <c r="M81" s="58" t="s">
        <v>471</v>
      </c>
      <c r="N81" s="61" t="s">
        <v>23</v>
      </c>
      <c r="O81" s="61" t="s">
        <v>23</v>
      </c>
      <c r="P81" s="61" t="s">
        <v>23</v>
      </c>
      <c r="Q81" s="61" t="s">
        <v>23</v>
      </c>
      <c r="R81" s="61" t="s">
        <v>23</v>
      </c>
      <c r="S81" s="61" t="s">
        <v>23</v>
      </c>
      <c r="T81" s="58" t="s">
        <v>23</v>
      </c>
      <c r="U81" s="61">
        <v>0</v>
      </c>
      <c r="V81" s="61">
        <v>0</v>
      </c>
      <c r="W81" s="58" t="s">
        <v>469</v>
      </c>
      <c r="X81" s="9" t="s">
        <v>450</v>
      </c>
      <c r="Y81" s="61" t="s">
        <v>1</v>
      </c>
    </row>
    <row r="82" spans="1:25">
      <c r="A82" s="61">
        <f t="shared" si="4"/>
        <v>74</v>
      </c>
      <c r="B82" s="61">
        <v>11</v>
      </c>
      <c r="C82" s="61" t="s">
        <v>36</v>
      </c>
      <c r="D82" s="61">
        <v>99100</v>
      </c>
      <c r="E82" s="61" t="s">
        <v>554</v>
      </c>
      <c r="F82" s="58" t="s">
        <v>555</v>
      </c>
      <c r="G82" s="58" t="s">
        <v>474</v>
      </c>
      <c r="H82" s="61">
        <v>3</v>
      </c>
      <c r="I82" s="61" t="s">
        <v>33</v>
      </c>
      <c r="J82" s="58" t="s">
        <v>35</v>
      </c>
      <c r="K82" s="61" t="s">
        <v>10</v>
      </c>
      <c r="L82" s="61" t="s">
        <v>131</v>
      </c>
      <c r="M82" s="58" t="s">
        <v>471</v>
      </c>
      <c r="N82" s="61" t="s">
        <v>23</v>
      </c>
      <c r="O82" s="61" t="s">
        <v>23</v>
      </c>
      <c r="P82" s="61" t="s">
        <v>23</v>
      </c>
      <c r="Q82" s="61" t="s">
        <v>23</v>
      </c>
      <c r="R82" s="61" t="s">
        <v>23</v>
      </c>
      <c r="S82" s="61" t="s">
        <v>23</v>
      </c>
      <c r="T82" s="58" t="s">
        <v>23</v>
      </c>
      <c r="U82" s="61">
        <v>0</v>
      </c>
      <c r="V82" s="61">
        <v>0</v>
      </c>
      <c r="W82" s="58" t="s">
        <v>469</v>
      </c>
      <c r="X82" s="9" t="s">
        <v>450</v>
      </c>
      <c r="Y82" s="61" t="s">
        <v>1</v>
      </c>
    </row>
    <row r="83" spans="1:25">
      <c r="A83" s="61">
        <f t="shared" si="4"/>
        <v>75</v>
      </c>
      <c r="B83" s="61">
        <v>11</v>
      </c>
      <c r="C83" s="61" t="s">
        <v>36</v>
      </c>
      <c r="D83" s="61">
        <v>99100</v>
      </c>
      <c r="E83" s="61" t="s">
        <v>556</v>
      </c>
      <c r="F83" s="58" t="s">
        <v>475</v>
      </c>
      <c r="G83" s="58" t="s">
        <v>521</v>
      </c>
      <c r="H83" s="61">
        <v>3</v>
      </c>
      <c r="I83" s="61" t="s">
        <v>33</v>
      </c>
      <c r="J83" s="58" t="s">
        <v>35</v>
      </c>
      <c r="K83" s="61" t="s">
        <v>10</v>
      </c>
      <c r="L83" s="61" t="s">
        <v>131</v>
      </c>
      <c r="M83" s="58" t="s">
        <v>471</v>
      </c>
      <c r="N83" s="61" t="s">
        <v>23</v>
      </c>
      <c r="O83" s="61" t="s">
        <v>23</v>
      </c>
      <c r="P83" s="61" t="s">
        <v>23</v>
      </c>
      <c r="Q83" s="61" t="s">
        <v>23</v>
      </c>
      <c r="R83" s="61" t="s">
        <v>23</v>
      </c>
      <c r="S83" s="61" t="s">
        <v>23</v>
      </c>
      <c r="T83" s="58" t="s">
        <v>23</v>
      </c>
      <c r="U83" s="61">
        <v>0</v>
      </c>
      <c r="V83" s="61">
        <v>0</v>
      </c>
      <c r="W83" s="58" t="s">
        <v>469</v>
      </c>
      <c r="X83" s="9" t="s">
        <v>450</v>
      </c>
      <c r="Y83" s="61" t="s">
        <v>1</v>
      </c>
    </row>
    <row r="84" spans="1:25">
      <c r="A84" s="61">
        <f t="shared" si="4"/>
        <v>76</v>
      </c>
      <c r="B84" s="61">
        <v>11</v>
      </c>
      <c r="C84" s="61" t="s">
        <v>36</v>
      </c>
      <c r="D84" s="61">
        <v>99100</v>
      </c>
      <c r="E84" s="61" t="s">
        <v>557</v>
      </c>
      <c r="F84" s="58" t="s">
        <v>522</v>
      </c>
      <c r="G84" s="58" t="s">
        <v>476</v>
      </c>
      <c r="H84" s="61">
        <v>3</v>
      </c>
      <c r="I84" s="61" t="s">
        <v>33</v>
      </c>
      <c r="J84" s="58" t="s">
        <v>35</v>
      </c>
      <c r="K84" s="61" t="s">
        <v>10</v>
      </c>
      <c r="L84" s="61" t="s">
        <v>131</v>
      </c>
      <c r="M84" s="58" t="s">
        <v>471</v>
      </c>
      <c r="N84" s="61" t="s">
        <v>23</v>
      </c>
      <c r="O84" s="61" t="s">
        <v>23</v>
      </c>
      <c r="P84" s="61" t="s">
        <v>23</v>
      </c>
      <c r="Q84" s="61" t="s">
        <v>23</v>
      </c>
      <c r="R84" s="61" t="s">
        <v>23</v>
      </c>
      <c r="S84" s="61" t="s">
        <v>23</v>
      </c>
      <c r="T84" s="58" t="s">
        <v>23</v>
      </c>
      <c r="U84" s="61">
        <v>0</v>
      </c>
      <c r="V84" s="61">
        <v>0</v>
      </c>
      <c r="W84" s="58" t="s">
        <v>469</v>
      </c>
      <c r="X84" s="9" t="s">
        <v>450</v>
      </c>
      <c r="Y84" s="61" t="s">
        <v>1</v>
      </c>
    </row>
    <row r="85" spans="1:25">
      <c r="A85" s="61">
        <f t="shared" si="4"/>
        <v>77</v>
      </c>
      <c r="B85" s="61">
        <v>11</v>
      </c>
      <c r="C85" s="61" t="s">
        <v>36</v>
      </c>
      <c r="D85" s="61">
        <v>79100</v>
      </c>
      <c r="E85" s="61" t="s">
        <v>552</v>
      </c>
      <c r="F85" s="58" t="s">
        <v>553</v>
      </c>
      <c r="G85" s="58" t="s">
        <v>449</v>
      </c>
      <c r="H85" s="61">
        <v>3</v>
      </c>
      <c r="I85" s="61" t="s">
        <v>33</v>
      </c>
      <c r="J85" s="58" t="s">
        <v>35</v>
      </c>
      <c r="K85" s="61" t="s">
        <v>10</v>
      </c>
      <c r="L85" s="61" t="s">
        <v>131</v>
      </c>
      <c r="M85" s="58" t="s">
        <v>471</v>
      </c>
      <c r="N85" s="61" t="s">
        <v>23</v>
      </c>
      <c r="O85" s="61" t="s">
        <v>23</v>
      </c>
      <c r="P85" s="61" t="s">
        <v>23</v>
      </c>
      <c r="Q85" s="61" t="s">
        <v>23</v>
      </c>
      <c r="R85" s="61" t="s">
        <v>23</v>
      </c>
      <c r="S85" s="61" t="s">
        <v>23</v>
      </c>
      <c r="T85" s="58" t="s">
        <v>23</v>
      </c>
      <c r="U85" s="61">
        <v>0</v>
      </c>
      <c r="V85" s="61">
        <v>0</v>
      </c>
      <c r="W85" s="58" t="s">
        <v>469</v>
      </c>
      <c r="X85" s="9" t="s">
        <v>450</v>
      </c>
      <c r="Y85" s="61" t="s">
        <v>1</v>
      </c>
    </row>
    <row r="86" spans="1:25">
      <c r="A86" s="61">
        <f t="shared" si="4"/>
        <v>78</v>
      </c>
      <c r="B86" s="61">
        <v>11</v>
      </c>
      <c r="C86" s="61" t="s">
        <v>36</v>
      </c>
      <c r="D86" s="61">
        <v>79100</v>
      </c>
      <c r="E86" s="61" t="s">
        <v>554</v>
      </c>
      <c r="F86" s="58" t="s">
        <v>555</v>
      </c>
      <c r="G86" s="58" t="s">
        <v>474</v>
      </c>
      <c r="H86" s="61">
        <v>3</v>
      </c>
      <c r="I86" s="61" t="s">
        <v>33</v>
      </c>
      <c r="J86" s="58" t="s">
        <v>35</v>
      </c>
      <c r="K86" s="61" t="s">
        <v>10</v>
      </c>
      <c r="L86" s="61" t="s">
        <v>131</v>
      </c>
      <c r="M86" s="58" t="s">
        <v>471</v>
      </c>
      <c r="N86" s="61" t="s">
        <v>23</v>
      </c>
      <c r="O86" s="61" t="s">
        <v>23</v>
      </c>
      <c r="P86" s="61" t="s">
        <v>23</v>
      </c>
      <c r="Q86" s="61" t="s">
        <v>23</v>
      </c>
      <c r="R86" s="61" t="s">
        <v>23</v>
      </c>
      <c r="S86" s="61" t="s">
        <v>23</v>
      </c>
      <c r="T86" s="58" t="s">
        <v>23</v>
      </c>
      <c r="U86" s="61">
        <v>0</v>
      </c>
      <c r="V86" s="61">
        <v>0</v>
      </c>
      <c r="W86" s="58" t="s">
        <v>469</v>
      </c>
      <c r="X86" s="9" t="s">
        <v>450</v>
      </c>
      <c r="Y86" s="61" t="s">
        <v>1</v>
      </c>
    </row>
    <row r="87" spans="1:25">
      <c r="A87" s="61">
        <f t="shared" si="4"/>
        <v>79</v>
      </c>
      <c r="B87" s="61">
        <v>11</v>
      </c>
      <c r="C87" s="61" t="s">
        <v>36</v>
      </c>
      <c r="D87" s="61">
        <v>79100</v>
      </c>
      <c r="E87" s="61" t="s">
        <v>556</v>
      </c>
      <c r="F87" s="58" t="s">
        <v>475</v>
      </c>
      <c r="G87" s="58" t="s">
        <v>521</v>
      </c>
      <c r="H87" s="61">
        <v>3</v>
      </c>
      <c r="I87" s="61" t="s">
        <v>33</v>
      </c>
      <c r="J87" s="58" t="s">
        <v>35</v>
      </c>
      <c r="K87" s="61" t="s">
        <v>10</v>
      </c>
      <c r="L87" s="61" t="s">
        <v>131</v>
      </c>
      <c r="M87" s="58" t="s">
        <v>471</v>
      </c>
      <c r="N87" s="61" t="s">
        <v>23</v>
      </c>
      <c r="O87" s="61" t="s">
        <v>23</v>
      </c>
      <c r="P87" s="61" t="s">
        <v>23</v>
      </c>
      <c r="Q87" s="61" t="s">
        <v>23</v>
      </c>
      <c r="R87" s="61" t="s">
        <v>23</v>
      </c>
      <c r="S87" s="61" t="s">
        <v>23</v>
      </c>
      <c r="T87" s="58" t="s">
        <v>23</v>
      </c>
      <c r="U87" s="61">
        <v>0</v>
      </c>
      <c r="V87" s="61">
        <v>0</v>
      </c>
      <c r="W87" s="58" t="s">
        <v>469</v>
      </c>
      <c r="X87" s="9" t="s">
        <v>450</v>
      </c>
      <c r="Y87" s="61" t="s">
        <v>1</v>
      </c>
    </row>
    <row r="88" spans="1:25">
      <c r="A88" s="61">
        <f t="shared" si="4"/>
        <v>80</v>
      </c>
      <c r="B88" s="61">
        <v>11</v>
      </c>
      <c r="C88" s="61" t="s">
        <v>36</v>
      </c>
      <c r="D88" s="61">
        <v>79100</v>
      </c>
      <c r="E88" s="61" t="s">
        <v>557</v>
      </c>
      <c r="F88" s="58" t="s">
        <v>522</v>
      </c>
      <c r="G88" s="58" t="s">
        <v>476</v>
      </c>
      <c r="H88" s="61">
        <v>3</v>
      </c>
      <c r="I88" s="61" t="s">
        <v>33</v>
      </c>
      <c r="J88" s="58" t="s">
        <v>35</v>
      </c>
      <c r="K88" s="61" t="s">
        <v>10</v>
      </c>
      <c r="L88" s="61" t="s">
        <v>131</v>
      </c>
      <c r="M88" s="58" t="s">
        <v>471</v>
      </c>
      <c r="N88" s="61" t="s">
        <v>23</v>
      </c>
      <c r="O88" s="61" t="s">
        <v>23</v>
      </c>
      <c r="P88" s="61" t="s">
        <v>23</v>
      </c>
      <c r="Q88" s="61" t="s">
        <v>23</v>
      </c>
      <c r="R88" s="61" t="s">
        <v>23</v>
      </c>
      <c r="S88" s="61" t="s">
        <v>23</v>
      </c>
      <c r="T88" s="58" t="s">
        <v>23</v>
      </c>
      <c r="U88" s="61">
        <v>0</v>
      </c>
      <c r="V88" s="61">
        <v>0</v>
      </c>
      <c r="W88" s="58" t="s">
        <v>469</v>
      </c>
      <c r="X88" s="9" t="s">
        <v>450</v>
      </c>
      <c r="Y88" s="61" t="s">
        <v>1</v>
      </c>
    </row>
    <row r="89" spans="1:25">
      <c r="A89" s="61" t="s">
        <v>561</v>
      </c>
      <c r="E89" s="55"/>
      <c r="F89" s="57"/>
      <c r="G89" s="57"/>
      <c r="M89" s="58"/>
      <c r="T89" s="58"/>
      <c r="X89" s="9"/>
    </row>
    <row r="90" spans="1:25">
      <c r="A90" s="3" t="s">
        <v>558</v>
      </c>
    </row>
    <row r="91" spans="1:25">
      <c r="A91" s="61">
        <v>81</v>
      </c>
      <c r="B91" s="61">
        <v>1</v>
      </c>
      <c r="C91" s="61" t="s">
        <v>36</v>
      </c>
      <c r="D91" s="61">
        <v>99100</v>
      </c>
      <c r="E91" s="61" t="s">
        <v>530</v>
      </c>
      <c r="F91" s="58" t="s">
        <v>531</v>
      </c>
      <c r="G91" s="58" t="s">
        <v>519</v>
      </c>
      <c r="H91" s="61">
        <v>3</v>
      </c>
      <c r="I91" s="61" t="s">
        <v>33</v>
      </c>
      <c r="J91" s="58" t="s">
        <v>35</v>
      </c>
      <c r="K91" s="61" t="s">
        <v>10</v>
      </c>
      <c r="L91" s="61" t="s">
        <v>131</v>
      </c>
      <c r="M91" s="58" t="s">
        <v>560</v>
      </c>
      <c r="N91" s="61" t="s">
        <v>23</v>
      </c>
      <c r="O91" s="61" t="s">
        <v>23</v>
      </c>
      <c r="P91" s="61" t="s">
        <v>23</v>
      </c>
      <c r="Q91" s="61" t="s">
        <v>23</v>
      </c>
      <c r="R91" s="61" t="s">
        <v>23</v>
      </c>
      <c r="S91" s="61" t="s">
        <v>23</v>
      </c>
      <c r="T91" s="58" t="s">
        <v>23</v>
      </c>
      <c r="U91" s="61">
        <v>0</v>
      </c>
      <c r="V91" s="61">
        <v>0</v>
      </c>
      <c r="W91" s="58" t="s">
        <v>469</v>
      </c>
      <c r="X91" s="9" t="s">
        <v>20</v>
      </c>
      <c r="Y91" s="61" t="s">
        <v>1</v>
      </c>
    </row>
    <row r="92" spans="1:25">
      <c r="A92" s="61">
        <f>A91+1</f>
        <v>82</v>
      </c>
      <c r="B92" s="61">
        <v>1</v>
      </c>
      <c r="C92" s="61" t="s">
        <v>36</v>
      </c>
      <c r="D92" s="61">
        <v>99100</v>
      </c>
      <c r="E92" s="61" t="s">
        <v>532</v>
      </c>
      <c r="F92" s="58" t="s">
        <v>520</v>
      </c>
      <c r="G92" s="58" t="s">
        <v>474</v>
      </c>
      <c r="H92" s="61">
        <v>3</v>
      </c>
      <c r="I92" s="61" t="s">
        <v>33</v>
      </c>
      <c r="J92" s="58" t="s">
        <v>35</v>
      </c>
      <c r="K92" s="61" t="s">
        <v>10</v>
      </c>
      <c r="L92" s="61" t="s">
        <v>131</v>
      </c>
      <c r="M92" s="58" t="s">
        <v>560</v>
      </c>
      <c r="N92" s="61" t="s">
        <v>23</v>
      </c>
      <c r="O92" s="61" t="s">
        <v>23</v>
      </c>
      <c r="P92" s="61" t="s">
        <v>23</v>
      </c>
      <c r="Q92" s="61" t="s">
        <v>23</v>
      </c>
      <c r="R92" s="61" t="s">
        <v>23</v>
      </c>
      <c r="S92" s="61" t="s">
        <v>23</v>
      </c>
      <c r="T92" s="58" t="s">
        <v>23</v>
      </c>
      <c r="U92" s="61">
        <v>0</v>
      </c>
      <c r="V92" s="61">
        <v>0</v>
      </c>
      <c r="W92" s="58" t="s">
        <v>469</v>
      </c>
      <c r="X92" s="9" t="s">
        <v>20</v>
      </c>
      <c r="Y92" s="61" t="s">
        <v>1</v>
      </c>
    </row>
    <row r="93" spans="1:25">
      <c r="A93" s="61">
        <f t="shared" ref="A93:A106" si="5">A92+1</f>
        <v>83</v>
      </c>
      <c r="B93" s="61">
        <v>1</v>
      </c>
      <c r="C93" s="61" t="s">
        <v>36</v>
      </c>
      <c r="D93" s="61">
        <v>99100</v>
      </c>
      <c r="E93" s="61" t="s">
        <v>533</v>
      </c>
      <c r="F93" s="58" t="s">
        <v>475</v>
      </c>
      <c r="G93" s="58" t="s">
        <v>521</v>
      </c>
      <c r="H93" s="61">
        <v>3</v>
      </c>
      <c r="I93" s="61" t="s">
        <v>33</v>
      </c>
      <c r="J93" s="58" t="s">
        <v>35</v>
      </c>
      <c r="K93" s="61" t="s">
        <v>10</v>
      </c>
      <c r="L93" s="61" t="s">
        <v>131</v>
      </c>
      <c r="M93" s="58" t="s">
        <v>560</v>
      </c>
      <c r="N93" s="61" t="s">
        <v>23</v>
      </c>
      <c r="O93" s="61" t="s">
        <v>23</v>
      </c>
      <c r="P93" s="61" t="s">
        <v>23</v>
      </c>
      <c r="Q93" s="61" t="s">
        <v>23</v>
      </c>
      <c r="R93" s="61" t="s">
        <v>23</v>
      </c>
      <c r="S93" s="61" t="s">
        <v>23</v>
      </c>
      <c r="T93" s="58" t="s">
        <v>23</v>
      </c>
      <c r="U93" s="61">
        <v>0</v>
      </c>
      <c r="V93" s="61">
        <v>0</v>
      </c>
      <c r="W93" s="58" t="s">
        <v>469</v>
      </c>
      <c r="X93" s="9" t="s">
        <v>20</v>
      </c>
      <c r="Y93" s="61" t="s">
        <v>1</v>
      </c>
    </row>
    <row r="94" spans="1:25">
      <c r="A94" s="61">
        <f t="shared" si="5"/>
        <v>84</v>
      </c>
      <c r="B94" s="61">
        <v>1</v>
      </c>
      <c r="C94" s="61" t="s">
        <v>36</v>
      </c>
      <c r="D94" s="61">
        <v>99100</v>
      </c>
      <c r="E94" s="61" t="s">
        <v>534</v>
      </c>
      <c r="F94" s="58" t="s">
        <v>522</v>
      </c>
      <c r="G94" s="58" t="s">
        <v>476</v>
      </c>
      <c r="H94" s="61">
        <v>3</v>
      </c>
      <c r="I94" s="61" t="s">
        <v>33</v>
      </c>
      <c r="J94" s="58" t="s">
        <v>35</v>
      </c>
      <c r="K94" s="61" t="s">
        <v>10</v>
      </c>
      <c r="L94" s="61" t="s">
        <v>131</v>
      </c>
      <c r="M94" s="58" t="s">
        <v>560</v>
      </c>
      <c r="N94" s="61" t="s">
        <v>23</v>
      </c>
      <c r="O94" s="61" t="s">
        <v>23</v>
      </c>
      <c r="P94" s="61" t="s">
        <v>23</v>
      </c>
      <c r="Q94" s="61" t="s">
        <v>23</v>
      </c>
      <c r="R94" s="61" t="s">
        <v>23</v>
      </c>
      <c r="S94" s="61" t="s">
        <v>23</v>
      </c>
      <c r="T94" s="58" t="s">
        <v>23</v>
      </c>
      <c r="U94" s="61">
        <v>0</v>
      </c>
      <c r="V94" s="61">
        <v>0</v>
      </c>
      <c r="W94" s="58" t="s">
        <v>469</v>
      </c>
      <c r="X94" s="9" t="s">
        <v>20</v>
      </c>
      <c r="Y94" s="61" t="s">
        <v>1</v>
      </c>
    </row>
    <row r="95" spans="1:25">
      <c r="A95" s="61">
        <f t="shared" si="5"/>
        <v>85</v>
      </c>
      <c r="B95" s="61">
        <v>1</v>
      </c>
      <c r="C95" s="61" t="s">
        <v>36</v>
      </c>
      <c r="D95" s="61">
        <v>79100</v>
      </c>
      <c r="E95" s="61" t="s">
        <v>530</v>
      </c>
      <c r="F95" s="58" t="s">
        <v>531</v>
      </c>
      <c r="G95" s="58" t="s">
        <v>519</v>
      </c>
      <c r="H95" s="61">
        <v>3</v>
      </c>
      <c r="I95" s="61" t="s">
        <v>33</v>
      </c>
      <c r="J95" s="58" t="s">
        <v>35</v>
      </c>
      <c r="K95" s="61" t="s">
        <v>10</v>
      </c>
      <c r="L95" s="61" t="s">
        <v>131</v>
      </c>
      <c r="M95" s="58" t="s">
        <v>560</v>
      </c>
      <c r="N95" s="61" t="s">
        <v>23</v>
      </c>
      <c r="O95" s="61" t="s">
        <v>23</v>
      </c>
      <c r="P95" s="61" t="s">
        <v>23</v>
      </c>
      <c r="Q95" s="61" t="s">
        <v>23</v>
      </c>
      <c r="R95" s="61" t="s">
        <v>23</v>
      </c>
      <c r="S95" s="61" t="s">
        <v>23</v>
      </c>
      <c r="T95" s="58" t="s">
        <v>23</v>
      </c>
      <c r="U95" s="61">
        <v>0</v>
      </c>
      <c r="V95" s="61">
        <v>0</v>
      </c>
      <c r="W95" s="58" t="s">
        <v>469</v>
      </c>
      <c r="X95" s="9" t="s">
        <v>20</v>
      </c>
      <c r="Y95" s="61" t="s">
        <v>1</v>
      </c>
    </row>
    <row r="96" spans="1:25">
      <c r="A96" s="61">
        <f t="shared" si="5"/>
        <v>86</v>
      </c>
      <c r="B96" s="61">
        <v>1</v>
      </c>
      <c r="C96" s="61" t="s">
        <v>36</v>
      </c>
      <c r="D96" s="61">
        <v>79100</v>
      </c>
      <c r="E96" s="61" t="s">
        <v>532</v>
      </c>
      <c r="F96" s="58" t="s">
        <v>520</v>
      </c>
      <c r="G96" s="58" t="s">
        <v>474</v>
      </c>
      <c r="H96" s="61">
        <v>3</v>
      </c>
      <c r="I96" s="61" t="s">
        <v>33</v>
      </c>
      <c r="J96" s="58" t="s">
        <v>35</v>
      </c>
      <c r="K96" s="61" t="s">
        <v>10</v>
      </c>
      <c r="L96" s="61" t="s">
        <v>131</v>
      </c>
      <c r="M96" s="58" t="s">
        <v>560</v>
      </c>
      <c r="N96" s="61" t="s">
        <v>23</v>
      </c>
      <c r="O96" s="61" t="s">
        <v>23</v>
      </c>
      <c r="P96" s="61" t="s">
        <v>23</v>
      </c>
      <c r="Q96" s="61" t="s">
        <v>23</v>
      </c>
      <c r="R96" s="61" t="s">
        <v>23</v>
      </c>
      <c r="S96" s="61" t="s">
        <v>23</v>
      </c>
      <c r="T96" s="58" t="s">
        <v>23</v>
      </c>
      <c r="U96" s="61">
        <v>0</v>
      </c>
      <c r="V96" s="61">
        <v>0</v>
      </c>
      <c r="W96" s="58" t="s">
        <v>469</v>
      </c>
      <c r="X96" s="9" t="s">
        <v>20</v>
      </c>
      <c r="Y96" s="61" t="s">
        <v>1</v>
      </c>
    </row>
    <row r="97" spans="1:25">
      <c r="A97" s="61">
        <f t="shared" si="5"/>
        <v>87</v>
      </c>
      <c r="B97" s="61">
        <v>1</v>
      </c>
      <c r="C97" s="61" t="s">
        <v>36</v>
      </c>
      <c r="D97" s="61">
        <v>79100</v>
      </c>
      <c r="E97" s="61" t="s">
        <v>533</v>
      </c>
      <c r="F97" s="58" t="s">
        <v>475</v>
      </c>
      <c r="G97" s="58" t="s">
        <v>521</v>
      </c>
      <c r="H97" s="61">
        <v>3</v>
      </c>
      <c r="I97" s="61" t="s">
        <v>33</v>
      </c>
      <c r="J97" s="58" t="s">
        <v>35</v>
      </c>
      <c r="K97" s="61" t="s">
        <v>10</v>
      </c>
      <c r="L97" s="61" t="s">
        <v>131</v>
      </c>
      <c r="M97" s="58" t="s">
        <v>560</v>
      </c>
      <c r="N97" s="61" t="s">
        <v>23</v>
      </c>
      <c r="O97" s="61" t="s">
        <v>23</v>
      </c>
      <c r="P97" s="61" t="s">
        <v>23</v>
      </c>
      <c r="Q97" s="61" t="s">
        <v>23</v>
      </c>
      <c r="R97" s="61" t="s">
        <v>23</v>
      </c>
      <c r="S97" s="61" t="s">
        <v>23</v>
      </c>
      <c r="T97" s="58" t="s">
        <v>23</v>
      </c>
      <c r="U97" s="61">
        <v>0</v>
      </c>
      <c r="V97" s="61">
        <v>0</v>
      </c>
      <c r="W97" s="58" t="s">
        <v>469</v>
      </c>
      <c r="X97" s="9" t="s">
        <v>20</v>
      </c>
      <c r="Y97" s="61" t="s">
        <v>1</v>
      </c>
    </row>
    <row r="98" spans="1:25">
      <c r="A98" s="61">
        <f t="shared" si="5"/>
        <v>88</v>
      </c>
      <c r="B98" s="61">
        <v>1</v>
      </c>
      <c r="C98" s="61" t="s">
        <v>36</v>
      </c>
      <c r="D98" s="61">
        <v>79100</v>
      </c>
      <c r="E98" s="61" t="s">
        <v>534</v>
      </c>
      <c r="F98" s="58" t="s">
        <v>522</v>
      </c>
      <c r="G98" s="58" t="s">
        <v>476</v>
      </c>
      <c r="H98" s="61">
        <v>3</v>
      </c>
      <c r="I98" s="61" t="s">
        <v>33</v>
      </c>
      <c r="J98" s="58" t="s">
        <v>35</v>
      </c>
      <c r="K98" s="61" t="s">
        <v>10</v>
      </c>
      <c r="L98" s="61" t="s">
        <v>131</v>
      </c>
      <c r="M98" s="58" t="s">
        <v>560</v>
      </c>
      <c r="N98" s="61" t="s">
        <v>23</v>
      </c>
      <c r="O98" s="61" t="s">
        <v>23</v>
      </c>
      <c r="P98" s="61" t="s">
        <v>23</v>
      </c>
      <c r="Q98" s="61" t="s">
        <v>23</v>
      </c>
      <c r="R98" s="61" t="s">
        <v>23</v>
      </c>
      <c r="S98" s="61" t="s">
        <v>23</v>
      </c>
      <c r="T98" s="58" t="s">
        <v>23</v>
      </c>
      <c r="U98" s="61">
        <v>0</v>
      </c>
      <c r="V98" s="61">
        <v>0</v>
      </c>
      <c r="W98" s="58" t="s">
        <v>469</v>
      </c>
      <c r="X98" s="9" t="s">
        <v>20</v>
      </c>
      <c r="Y98" s="61" t="s">
        <v>1</v>
      </c>
    </row>
    <row r="99" spans="1:25">
      <c r="A99" s="61">
        <f t="shared" si="5"/>
        <v>89</v>
      </c>
      <c r="B99" s="61">
        <v>11</v>
      </c>
      <c r="C99" s="61" t="s">
        <v>36</v>
      </c>
      <c r="D99" s="61">
        <v>99100</v>
      </c>
      <c r="E99" s="61" t="s">
        <v>530</v>
      </c>
      <c r="F99" s="58" t="s">
        <v>531</v>
      </c>
      <c r="G99" s="58" t="s">
        <v>519</v>
      </c>
      <c r="H99" s="61">
        <v>3</v>
      </c>
      <c r="I99" s="61" t="s">
        <v>33</v>
      </c>
      <c r="J99" s="58" t="s">
        <v>35</v>
      </c>
      <c r="K99" s="61" t="s">
        <v>10</v>
      </c>
      <c r="L99" s="61" t="s">
        <v>131</v>
      </c>
      <c r="M99" s="58" t="s">
        <v>560</v>
      </c>
      <c r="N99" s="61" t="s">
        <v>23</v>
      </c>
      <c r="O99" s="61" t="s">
        <v>23</v>
      </c>
      <c r="P99" s="61" t="s">
        <v>23</v>
      </c>
      <c r="Q99" s="61" t="s">
        <v>23</v>
      </c>
      <c r="R99" s="61" t="s">
        <v>23</v>
      </c>
      <c r="S99" s="61" t="s">
        <v>23</v>
      </c>
      <c r="T99" s="58" t="s">
        <v>23</v>
      </c>
      <c r="U99" s="61">
        <v>0</v>
      </c>
      <c r="V99" s="61">
        <v>0</v>
      </c>
      <c r="W99" s="58" t="s">
        <v>469</v>
      </c>
      <c r="X99" s="9" t="s">
        <v>450</v>
      </c>
      <c r="Y99" s="61" t="s">
        <v>1</v>
      </c>
    </row>
    <row r="100" spans="1:25">
      <c r="A100" s="61">
        <f t="shared" si="5"/>
        <v>90</v>
      </c>
      <c r="B100" s="61">
        <v>11</v>
      </c>
      <c r="C100" s="61" t="s">
        <v>36</v>
      </c>
      <c r="D100" s="61">
        <v>99100</v>
      </c>
      <c r="E100" s="61" t="s">
        <v>532</v>
      </c>
      <c r="F100" s="58" t="s">
        <v>520</v>
      </c>
      <c r="G100" s="58" t="s">
        <v>474</v>
      </c>
      <c r="H100" s="61">
        <v>3</v>
      </c>
      <c r="I100" s="61" t="s">
        <v>33</v>
      </c>
      <c r="J100" s="58" t="s">
        <v>35</v>
      </c>
      <c r="K100" s="61" t="s">
        <v>10</v>
      </c>
      <c r="L100" s="61" t="s">
        <v>131</v>
      </c>
      <c r="M100" s="58" t="s">
        <v>560</v>
      </c>
      <c r="N100" s="61" t="s">
        <v>23</v>
      </c>
      <c r="O100" s="61" t="s">
        <v>23</v>
      </c>
      <c r="P100" s="61" t="s">
        <v>23</v>
      </c>
      <c r="Q100" s="61" t="s">
        <v>23</v>
      </c>
      <c r="R100" s="61" t="s">
        <v>23</v>
      </c>
      <c r="S100" s="61" t="s">
        <v>23</v>
      </c>
      <c r="T100" s="58" t="s">
        <v>23</v>
      </c>
      <c r="U100" s="61">
        <v>0</v>
      </c>
      <c r="V100" s="61">
        <v>0</v>
      </c>
      <c r="W100" s="58" t="s">
        <v>469</v>
      </c>
      <c r="X100" s="9" t="s">
        <v>450</v>
      </c>
      <c r="Y100" s="61" t="s">
        <v>1</v>
      </c>
    </row>
    <row r="101" spans="1:25">
      <c r="A101" s="61">
        <f t="shared" si="5"/>
        <v>91</v>
      </c>
      <c r="B101" s="61">
        <v>11</v>
      </c>
      <c r="C101" s="61" t="s">
        <v>36</v>
      </c>
      <c r="D101" s="61">
        <v>99100</v>
      </c>
      <c r="E101" s="61" t="s">
        <v>533</v>
      </c>
      <c r="F101" s="58" t="s">
        <v>475</v>
      </c>
      <c r="G101" s="58" t="s">
        <v>521</v>
      </c>
      <c r="H101" s="61">
        <v>3</v>
      </c>
      <c r="I101" s="61" t="s">
        <v>33</v>
      </c>
      <c r="J101" s="58" t="s">
        <v>35</v>
      </c>
      <c r="K101" s="61" t="s">
        <v>10</v>
      </c>
      <c r="L101" s="61" t="s">
        <v>131</v>
      </c>
      <c r="M101" s="58" t="s">
        <v>560</v>
      </c>
      <c r="N101" s="61" t="s">
        <v>23</v>
      </c>
      <c r="O101" s="61" t="s">
        <v>23</v>
      </c>
      <c r="P101" s="61" t="s">
        <v>23</v>
      </c>
      <c r="Q101" s="61" t="s">
        <v>23</v>
      </c>
      <c r="R101" s="61" t="s">
        <v>23</v>
      </c>
      <c r="S101" s="61" t="s">
        <v>23</v>
      </c>
      <c r="T101" s="58" t="s">
        <v>23</v>
      </c>
      <c r="U101" s="61">
        <v>0</v>
      </c>
      <c r="V101" s="61">
        <v>0</v>
      </c>
      <c r="W101" s="58" t="s">
        <v>469</v>
      </c>
      <c r="X101" s="9" t="s">
        <v>450</v>
      </c>
      <c r="Y101" s="61" t="s">
        <v>1</v>
      </c>
    </row>
    <row r="102" spans="1:25">
      <c r="A102" s="61">
        <f t="shared" si="5"/>
        <v>92</v>
      </c>
      <c r="B102" s="61">
        <v>11</v>
      </c>
      <c r="C102" s="61" t="s">
        <v>36</v>
      </c>
      <c r="D102" s="61">
        <v>99100</v>
      </c>
      <c r="E102" s="61" t="s">
        <v>534</v>
      </c>
      <c r="F102" s="58" t="s">
        <v>522</v>
      </c>
      <c r="G102" s="58" t="s">
        <v>476</v>
      </c>
      <c r="H102" s="61">
        <v>3</v>
      </c>
      <c r="I102" s="61" t="s">
        <v>33</v>
      </c>
      <c r="J102" s="58" t="s">
        <v>35</v>
      </c>
      <c r="K102" s="61" t="s">
        <v>10</v>
      </c>
      <c r="L102" s="61" t="s">
        <v>131</v>
      </c>
      <c r="M102" s="58" t="s">
        <v>560</v>
      </c>
      <c r="N102" s="61" t="s">
        <v>23</v>
      </c>
      <c r="O102" s="61" t="s">
        <v>23</v>
      </c>
      <c r="P102" s="61" t="s">
        <v>23</v>
      </c>
      <c r="Q102" s="61" t="s">
        <v>23</v>
      </c>
      <c r="R102" s="61" t="s">
        <v>23</v>
      </c>
      <c r="S102" s="61" t="s">
        <v>23</v>
      </c>
      <c r="T102" s="58" t="s">
        <v>23</v>
      </c>
      <c r="U102" s="61">
        <v>0</v>
      </c>
      <c r="V102" s="61">
        <v>0</v>
      </c>
      <c r="W102" s="58" t="s">
        <v>469</v>
      </c>
      <c r="X102" s="9" t="s">
        <v>450</v>
      </c>
      <c r="Y102" s="61" t="s">
        <v>1</v>
      </c>
    </row>
    <row r="103" spans="1:25">
      <c r="A103" s="61">
        <f t="shared" si="5"/>
        <v>93</v>
      </c>
      <c r="B103" s="61">
        <v>11</v>
      </c>
      <c r="C103" s="61" t="s">
        <v>36</v>
      </c>
      <c r="D103" s="61">
        <v>79100</v>
      </c>
      <c r="E103" s="61" t="s">
        <v>530</v>
      </c>
      <c r="F103" s="58" t="s">
        <v>531</v>
      </c>
      <c r="G103" s="58" t="s">
        <v>519</v>
      </c>
      <c r="H103" s="61">
        <v>3</v>
      </c>
      <c r="I103" s="61" t="s">
        <v>33</v>
      </c>
      <c r="J103" s="58" t="s">
        <v>35</v>
      </c>
      <c r="K103" s="61" t="s">
        <v>10</v>
      </c>
      <c r="L103" s="61" t="s">
        <v>131</v>
      </c>
      <c r="M103" s="58" t="s">
        <v>560</v>
      </c>
      <c r="N103" s="61" t="s">
        <v>23</v>
      </c>
      <c r="O103" s="61" t="s">
        <v>23</v>
      </c>
      <c r="P103" s="61" t="s">
        <v>23</v>
      </c>
      <c r="Q103" s="61" t="s">
        <v>23</v>
      </c>
      <c r="R103" s="61" t="s">
        <v>23</v>
      </c>
      <c r="S103" s="61" t="s">
        <v>23</v>
      </c>
      <c r="T103" s="58" t="s">
        <v>23</v>
      </c>
      <c r="U103" s="61">
        <v>0</v>
      </c>
      <c r="V103" s="61">
        <v>0</v>
      </c>
      <c r="W103" s="58" t="s">
        <v>469</v>
      </c>
      <c r="X103" s="9" t="s">
        <v>450</v>
      </c>
      <c r="Y103" s="61" t="s">
        <v>1</v>
      </c>
    </row>
    <row r="104" spans="1:25">
      <c r="A104" s="61">
        <f t="shared" si="5"/>
        <v>94</v>
      </c>
      <c r="B104" s="61">
        <v>11</v>
      </c>
      <c r="C104" s="61" t="s">
        <v>36</v>
      </c>
      <c r="D104" s="61">
        <v>79100</v>
      </c>
      <c r="E104" s="61" t="s">
        <v>532</v>
      </c>
      <c r="F104" s="58" t="s">
        <v>520</v>
      </c>
      <c r="G104" s="58" t="s">
        <v>474</v>
      </c>
      <c r="H104" s="61">
        <v>3</v>
      </c>
      <c r="I104" s="61" t="s">
        <v>33</v>
      </c>
      <c r="J104" s="58" t="s">
        <v>35</v>
      </c>
      <c r="K104" s="61" t="s">
        <v>10</v>
      </c>
      <c r="L104" s="61" t="s">
        <v>131</v>
      </c>
      <c r="M104" s="58" t="s">
        <v>560</v>
      </c>
      <c r="N104" s="61" t="s">
        <v>23</v>
      </c>
      <c r="O104" s="61" t="s">
        <v>23</v>
      </c>
      <c r="P104" s="61" t="s">
        <v>23</v>
      </c>
      <c r="Q104" s="61" t="s">
        <v>23</v>
      </c>
      <c r="R104" s="61" t="s">
        <v>23</v>
      </c>
      <c r="S104" s="61" t="s">
        <v>23</v>
      </c>
      <c r="T104" s="58" t="s">
        <v>23</v>
      </c>
      <c r="U104" s="61">
        <v>0</v>
      </c>
      <c r="V104" s="61">
        <v>0</v>
      </c>
      <c r="W104" s="58" t="s">
        <v>469</v>
      </c>
      <c r="X104" s="9" t="s">
        <v>450</v>
      </c>
      <c r="Y104" s="61" t="s">
        <v>1</v>
      </c>
    </row>
    <row r="105" spans="1:25">
      <c r="A105" s="61">
        <f t="shared" si="5"/>
        <v>95</v>
      </c>
      <c r="B105" s="61">
        <v>11</v>
      </c>
      <c r="C105" s="61" t="s">
        <v>36</v>
      </c>
      <c r="D105" s="61">
        <v>79100</v>
      </c>
      <c r="E105" s="61" t="s">
        <v>533</v>
      </c>
      <c r="F105" s="58" t="s">
        <v>475</v>
      </c>
      <c r="G105" s="58" t="s">
        <v>521</v>
      </c>
      <c r="H105" s="61">
        <v>3</v>
      </c>
      <c r="I105" s="61" t="s">
        <v>33</v>
      </c>
      <c r="J105" s="58" t="s">
        <v>35</v>
      </c>
      <c r="K105" s="61" t="s">
        <v>10</v>
      </c>
      <c r="L105" s="61" t="s">
        <v>131</v>
      </c>
      <c r="M105" s="58" t="s">
        <v>560</v>
      </c>
      <c r="N105" s="61" t="s">
        <v>23</v>
      </c>
      <c r="O105" s="61" t="s">
        <v>23</v>
      </c>
      <c r="P105" s="61" t="s">
        <v>23</v>
      </c>
      <c r="Q105" s="61" t="s">
        <v>23</v>
      </c>
      <c r="R105" s="61" t="s">
        <v>23</v>
      </c>
      <c r="S105" s="61" t="s">
        <v>23</v>
      </c>
      <c r="T105" s="58" t="s">
        <v>23</v>
      </c>
      <c r="U105" s="61">
        <v>0</v>
      </c>
      <c r="V105" s="61">
        <v>0</v>
      </c>
      <c r="W105" s="58" t="s">
        <v>469</v>
      </c>
      <c r="X105" s="9" t="s">
        <v>450</v>
      </c>
      <c r="Y105" s="61" t="s">
        <v>1</v>
      </c>
    </row>
    <row r="106" spans="1:25">
      <c r="A106" s="61">
        <f t="shared" si="5"/>
        <v>96</v>
      </c>
      <c r="B106" s="61">
        <v>11</v>
      </c>
      <c r="C106" s="61" t="s">
        <v>36</v>
      </c>
      <c r="D106" s="61">
        <v>79100</v>
      </c>
      <c r="E106" s="61" t="s">
        <v>534</v>
      </c>
      <c r="F106" s="58" t="s">
        <v>522</v>
      </c>
      <c r="G106" s="58" t="s">
        <v>476</v>
      </c>
      <c r="H106" s="61">
        <v>3</v>
      </c>
      <c r="I106" s="61" t="s">
        <v>33</v>
      </c>
      <c r="J106" s="58" t="s">
        <v>35</v>
      </c>
      <c r="K106" s="61" t="s">
        <v>10</v>
      </c>
      <c r="L106" s="61" t="s">
        <v>131</v>
      </c>
      <c r="M106" s="58" t="s">
        <v>560</v>
      </c>
      <c r="N106" s="61" t="s">
        <v>23</v>
      </c>
      <c r="O106" s="61" t="s">
        <v>23</v>
      </c>
      <c r="P106" s="61" t="s">
        <v>23</v>
      </c>
      <c r="Q106" s="61" t="s">
        <v>23</v>
      </c>
      <c r="R106" s="61" t="s">
        <v>23</v>
      </c>
      <c r="S106" s="61" t="s">
        <v>23</v>
      </c>
      <c r="T106" s="58" t="s">
        <v>23</v>
      </c>
      <c r="U106" s="61">
        <v>0</v>
      </c>
      <c r="V106" s="61">
        <v>0</v>
      </c>
      <c r="W106" s="58" t="s">
        <v>469</v>
      </c>
      <c r="X106" s="9" t="s">
        <v>450</v>
      </c>
      <c r="Y106" s="61" t="s">
        <v>1</v>
      </c>
    </row>
    <row r="107" spans="1:25">
      <c r="A107" s="3" t="s">
        <v>559</v>
      </c>
    </row>
    <row r="108" spans="1:25">
      <c r="A108" s="61">
        <v>97</v>
      </c>
      <c r="B108" s="61">
        <v>1</v>
      </c>
      <c r="C108" s="61" t="s">
        <v>36</v>
      </c>
      <c r="D108" s="61">
        <v>99100</v>
      </c>
      <c r="E108" s="61" t="s">
        <v>545</v>
      </c>
      <c r="F108" s="58" t="s">
        <v>546</v>
      </c>
      <c r="G108" s="58" t="s">
        <v>547</v>
      </c>
      <c r="H108" s="61">
        <v>3</v>
      </c>
      <c r="I108" s="61" t="s">
        <v>33</v>
      </c>
      <c r="J108" s="58" t="s">
        <v>35</v>
      </c>
      <c r="K108" s="61" t="s">
        <v>10</v>
      </c>
      <c r="L108" s="61" t="s">
        <v>131</v>
      </c>
      <c r="M108" s="58" t="s">
        <v>560</v>
      </c>
      <c r="N108" s="61" t="s">
        <v>23</v>
      </c>
      <c r="O108" s="61" t="s">
        <v>23</v>
      </c>
      <c r="P108" s="61" t="s">
        <v>23</v>
      </c>
      <c r="Q108" s="61" t="s">
        <v>23</v>
      </c>
      <c r="R108" s="61" t="s">
        <v>23</v>
      </c>
      <c r="S108" s="61" t="s">
        <v>23</v>
      </c>
      <c r="T108" s="58" t="s">
        <v>23</v>
      </c>
      <c r="U108" s="61">
        <v>0</v>
      </c>
      <c r="V108" s="61">
        <v>0</v>
      </c>
      <c r="W108" s="58" t="s">
        <v>469</v>
      </c>
      <c r="X108" s="9" t="s">
        <v>20</v>
      </c>
      <c r="Y108" s="61" t="s">
        <v>1</v>
      </c>
    </row>
    <row r="109" spans="1:25">
      <c r="A109" s="61">
        <f>A108+1</f>
        <v>98</v>
      </c>
      <c r="B109" s="61">
        <v>1</v>
      </c>
      <c r="C109" s="61" t="s">
        <v>36</v>
      </c>
      <c r="D109" s="61">
        <v>99100</v>
      </c>
      <c r="E109" s="61" t="s">
        <v>548</v>
      </c>
      <c r="F109" s="58" t="s">
        <v>531</v>
      </c>
      <c r="G109" s="58" t="s">
        <v>474</v>
      </c>
      <c r="H109" s="61">
        <v>3</v>
      </c>
      <c r="I109" s="61" t="s">
        <v>33</v>
      </c>
      <c r="J109" s="58" t="s">
        <v>35</v>
      </c>
      <c r="K109" s="61" t="s">
        <v>10</v>
      </c>
      <c r="L109" s="61" t="s">
        <v>131</v>
      </c>
      <c r="M109" s="58" t="s">
        <v>560</v>
      </c>
      <c r="N109" s="61" t="s">
        <v>23</v>
      </c>
      <c r="O109" s="61" t="s">
        <v>23</v>
      </c>
      <c r="P109" s="61" t="s">
        <v>23</v>
      </c>
      <c r="Q109" s="61" t="s">
        <v>23</v>
      </c>
      <c r="R109" s="61" t="s">
        <v>23</v>
      </c>
      <c r="S109" s="61" t="s">
        <v>23</v>
      </c>
      <c r="T109" s="58" t="s">
        <v>23</v>
      </c>
      <c r="U109" s="61">
        <v>0</v>
      </c>
      <c r="V109" s="61">
        <v>0</v>
      </c>
      <c r="W109" s="58" t="s">
        <v>469</v>
      </c>
      <c r="X109" s="9" t="s">
        <v>20</v>
      </c>
      <c r="Y109" s="61" t="s">
        <v>1</v>
      </c>
    </row>
    <row r="110" spans="1:25">
      <c r="A110" s="61">
        <f t="shared" ref="A110:A123" si="6">A109+1</f>
        <v>99</v>
      </c>
      <c r="B110" s="61">
        <v>1</v>
      </c>
      <c r="C110" s="61" t="s">
        <v>36</v>
      </c>
      <c r="D110" s="61">
        <v>99100</v>
      </c>
      <c r="E110" s="61" t="s">
        <v>549</v>
      </c>
      <c r="F110" s="58" t="s">
        <v>475</v>
      </c>
      <c r="G110" s="58" t="s">
        <v>521</v>
      </c>
      <c r="H110" s="61">
        <v>3</v>
      </c>
      <c r="I110" s="61" t="s">
        <v>33</v>
      </c>
      <c r="J110" s="58" t="s">
        <v>35</v>
      </c>
      <c r="K110" s="61" t="s">
        <v>10</v>
      </c>
      <c r="L110" s="61" t="s">
        <v>131</v>
      </c>
      <c r="M110" s="58" t="s">
        <v>560</v>
      </c>
      <c r="N110" s="61" t="s">
        <v>23</v>
      </c>
      <c r="O110" s="61" t="s">
        <v>23</v>
      </c>
      <c r="P110" s="61" t="s">
        <v>23</v>
      </c>
      <c r="Q110" s="61" t="s">
        <v>23</v>
      </c>
      <c r="R110" s="61" t="s">
        <v>23</v>
      </c>
      <c r="S110" s="61" t="s">
        <v>23</v>
      </c>
      <c r="T110" s="58" t="s">
        <v>23</v>
      </c>
      <c r="U110" s="61">
        <v>0</v>
      </c>
      <c r="V110" s="61">
        <v>0</v>
      </c>
      <c r="W110" s="58" t="s">
        <v>469</v>
      </c>
      <c r="X110" s="9" t="s">
        <v>20</v>
      </c>
      <c r="Y110" s="61" t="s">
        <v>1</v>
      </c>
    </row>
    <row r="111" spans="1:25">
      <c r="A111" s="61">
        <f t="shared" si="6"/>
        <v>100</v>
      </c>
      <c r="B111" s="61">
        <v>1</v>
      </c>
      <c r="C111" s="61" t="s">
        <v>36</v>
      </c>
      <c r="D111" s="61">
        <v>99100</v>
      </c>
      <c r="E111" s="61" t="s">
        <v>550</v>
      </c>
      <c r="F111" s="58" t="s">
        <v>522</v>
      </c>
      <c r="G111" s="58" t="s">
        <v>476</v>
      </c>
      <c r="H111" s="61">
        <v>3</v>
      </c>
      <c r="I111" s="61" t="s">
        <v>33</v>
      </c>
      <c r="J111" s="58" t="s">
        <v>35</v>
      </c>
      <c r="K111" s="61" t="s">
        <v>10</v>
      </c>
      <c r="L111" s="61" t="s">
        <v>131</v>
      </c>
      <c r="M111" s="58" t="s">
        <v>560</v>
      </c>
      <c r="N111" s="61" t="s">
        <v>23</v>
      </c>
      <c r="O111" s="61" t="s">
        <v>23</v>
      </c>
      <c r="P111" s="61" t="s">
        <v>23</v>
      </c>
      <c r="Q111" s="61" t="s">
        <v>23</v>
      </c>
      <c r="R111" s="61" t="s">
        <v>23</v>
      </c>
      <c r="S111" s="61" t="s">
        <v>23</v>
      </c>
      <c r="T111" s="58" t="s">
        <v>23</v>
      </c>
      <c r="U111" s="61">
        <v>0</v>
      </c>
      <c r="V111" s="61">
        <v>0</v>
      </c>
      <c r="W111" s="58" t="s">
        <v>469</v>
      </c>
      <c r="X111" s="9" t="s">
        <v>20</v>
      </c>
      <c r="Y111" s="61" t="s">
        <v>1</v>
      </c>
    </row>
    <row r="112" spans="1:25">
      <c r="A112" s="61">
        <f t="shared" si="6"/>
        <v>101</v>
      </c>
      <c r="B112" s="61">
        <v>1</v>
      </c>
      <c r="C112" s="61" t="s">
        <v>36</v>
      </c>
      <c r="D112" s="61">
        <v>79100</v>
      </c>
      <c r="E112" s="61" t="s">
        <v>545</v>
      </c>
      <c r="F112" s="58" t="s">
        <v>546</v>
      </c>
      <c r="G112" s="58" t="s">
        <v>547</v>
      </c>
      <c r="H112" s="61">
        <v>3</v>
      </c>
      <c r="I112" s="61" t="s">
        <v>33</v>
      </c>
      <c r="J112" s="58" t="s">
        <v>35</v>
      </c>
      <c r="K112" s="61" t="s">
        <v>10</v>
      </c>
      <c r="L112" s="61" t="s">
        <v>131</v>
      </c>
      <c r="M112" s="58" t="s">
        <v>560</v>
      </c>
      <c r="N112" s="61" t="s">
        <v>23</v>
      </c>
      <c r="O112" s="61" t="s">
        <v>23</v>
      </c>
      <c r="P112" s="61" t="s">
        <v>23</v>
      </c>
      <c r="Q112" s="61" t="s">
        <v>23</v>
      </c>
      <c r="R112" s="61" t="s">
        <v>23</v>
      </c>
      <c r="S112" s="61" t="s">
        <v>23</v>
      </c>
      <c r="T112" s="58" t="s">
        <v>23</v>
      </c>
      <c r="U112" s="61">
        <v>0</v>
      </c>
      <c r="V112" s="61">
        <v>0</v>
      </c>
      <c r="W112" s="58" t="s">
        <v>469</v>
      </c>
      <c r="X112" s="9" t="s">
        <v>20</v>
      </c>
      <c r="Y112" s="61" t="s">
        <v>1</v>
      </c>
    </row>
    <row r="113" spans="1:25">
      <c r="A113" s="61">
        <f t="shared" si="6"/>
        <v>102</v>
      </c>
      <c r="B113" s="61">
        <v>1</v>
      </c>
      <c r="C113" s="61" t="s">
        <v>36</v>
      </c>
      <c r="D113" s="61">
        <v>79100</v>
      </c>
      <c r="E113" s="61" t="s">
        <v>548</v>
      </c>
      <c r="F113" s="58" t="s">
        <v>531</v>
      </c>
      <c r="G113" s="58" t="s">
        <v>474</v>
      </c>
      <c r="H113" s="61">
        <v>3</v>
      </c>
      <c r="I113" s="61" t="s">
        <v>33</v>
      </c>
      <c r="J113" s="58" t="s">
        <v>35</v>
      </c>
      <c r="K113" s="61" t="s">
        <v>10</v>
      </c>
      <c r="L113" s="61" t="s">
        <v>131</v>
      </c>
      <c r="M113" s="58" t="s">
        <v>560</v>
      </c>
      <c r="N113" s="61" t="s">
        <v>23</v>
      </c>
      <c r="O113" s="61" t="s">
        <v>23</v>
      </c>
      <c r="P113" s="61" t="s">
        <v>23</v>
      </c>
      <c r="Q113" s="61" t="s">
        <v>23</v>
      </c>
      <c r="R113" s="61" t="s">
        <v>23</v>
      </c>
      <c r="S113" s="61" t="s">
        <v>23</v>
      </c>
      <c r="T113" s="58" t="s">
        <v>23</v>
      </c>
      <c r="U113" s="61">
        <v>0</v>
      </c>
      <c r="V113" s="61">
        <v>0</v>
      </c>
      <c r="W113" s="58" t="s">
        <v>469</v>
      </c>
      <c r="X113" s="9" t="s">
        <v>20</v>
      </c>
      <c r="Y113" s="61" t="s">
        <v>1</v>
      </c>
    </row>
    <row r="114" spans="1:25">
      <c r="A114" s="61">
        <f t="shared" si="6"/>
        <v>103</v>
      </c>
      <c r="B114" s="61">
        <v>1</v>
      </c>
      <c r="C114" s="61" t="s">
        <v>36</v>
      </c>
      <c r="D114" s="61">
        <v>79100</v>
      </c>
      <c r="E114" s="61" t="s">
        <v>549</v>
      </c>
      <c r="F114" s="58" t="s">
        <v>475</v>
      </c>
      <c r="G114" s="58" t="s">
        <v>521</v>
      </c>
      <c r="H114" s="61">
        <v>3</v>
      </c>
      <c r="I114" s="61" t="s">
        <v>33</v>
      </c>
      <c r="J114" s="58" t="s">
        <v>35</v>
      </c>
      <c r="K114" s="61" t="s">
        <v>10</v>
      </c>
      <c r="L114" s="61" t="s">
        <v>131</v>
      </c>
      <c r="M114" s="58" t="s">
        <v>560</v>
      </c>
      <c r="N114" s="61" t="s">
        <v>23</v>
      </c>
      <c r="O114" s="61" t="s">
        <v>23</v>
      </c>
      <c r="P114" s="61" t="s">
        <v>23</v>
      </c>
      <c r="Q114" s="61" t="s">
        <v>23</v>
      </c>
      <c r="R114" s="61" t="s">
        <v>23</v>
      </c>
      <c r="S114" s="61" t="s">
        <v>23</v>
      </c>
      <c r="T114" s="58" t="s">
        <v>23</v>
      </c>
      <c r="U114" s="61">
        <v>0</v>
      </c>
      <c r="V114" s="61">
        <v>0</v>
      </c>
      <c r="W114" s="58" t="s">
        <v>469</v>
      </c>
      <c r="X114" s="9" t="s">
        <v>20</v>
      </c>
      <c r="Y114" s="61" t="s">
        <v>1</v>
      </c>
    </row>
    <row r="115" spans="1:25">
      <c r="A115" s="61">
        <f t="shared" si="6"/>
        <v>104</v>
      </c>
      <c r="B115" s="61">
        <v>1</v>
      </c>
      <c r="C115" s="61" t="s">
        <v>36</v>
      </c>
      <c r="D115" s="61">
        <v>79100</v>
      </c>
      <c r="E115" s="61" t="s">
        <v>550</v>
      </c>
      <c r="F115" s="58" t="s">
        <v>522</v>
      </c>
      <c r="G115" s="58" t="s">
        <v>476</v>
      </c>
      <c r="H115" s="61">
        <v>3</v>
      </c>
      <c r="I115" s="61" t="s">
        <v>33</v>
      </c>
      <c r="J115" s="58" t="s">
        <v>35</v>
      </c>
      <c r="K115" s="61" t="s">
        <v>10</v>
      </c>
      <c r="L115" s="61" t="s">
        <v>131</v>
      </c>
      <c r="M115" s="58" t="s">
        <v>560</v>
      </c>
      <c r="N115" s="61" t="s">
        <v>23</v>
      </c>
      <c r="O115" s="61" t="s">
        <v>23</v>
      </c>
      <c r="P115" s="61" t="s">
        <v>23</v>
      </c>
      <c r="Q115" s="61" t="s">
        <v>23</v>
      </c>
      <c r="R115" s="61" t="s">
        <v>23</v>
      </c>
      <c r="S115" s="61" t="s">
        <v>23</v>
      </c>
      <c r="T115" s="58" t="s">
        <v>23</v>
      </c>
      <c r="U115" s="61">
        <v>0</v>
      </c>
      <c r="V115" s="61">
        <v>0</v>
      </c>
      <c r="W115" s="58" t="s">
        <v>469</v>
      </c>
      <c r="X115" s="9" t="s">
        <v>20</v>
      </c>
      <c r="Y115" s="61" t="s">
        <v>1</v>
      </c>
    </row>
    <row r="116" spans="1:25">
      <c r="A116" s="61">
        <f t="shared" si="6"/>
        <v>105</v>
      </c>
      <c r="B116" s="61">
        <v>11</v>
      </c>
      <c r="C116" s="61" t="s">
        <v>36</v>
      </c>
      <c r="D116" s="61">
        <v>99100</v>
      </c>
      <c r="E116" s="61" t="s">
        <v>545</v>
      </c>
      <c r="F116" s="58" t="s">
        <v>546</v>
      </c>
      <c r="G116" s="58" t="s">
        <v>547</v>
      </c>
      <c r="H116" s="61">
        <v>3</v>
      </c>
      <c r="I116" s="61" t="s">
        <v>33</v>
      </c>
      <c r="J116" s="58" t="s">
        <v>35</v>
      </c>
      <c r="K116" s="61" t="s">
        <v>10</v>
      </c>
      <c r="L116" s="61" t="s">
        <v>131</v>
      </c>
      <c r="M116" s="58" t="s">
        <v>560</v>
      </c>
      <c r="N116" s="61" t="s">
        <v>23</v>
      </c>
      <c r="O116" s="61" t="s">
        <v>23</v>
      </c>
      <c r="P116" s="61" t="s">
        <v>23</v>
      </c>
      <c r="Q116" s="61" t="s">
        <v>23</v>
      </c>
      <c r="R116" s="61" t="s">
        <v>23</v>
      </c>
      <c r="S116" s="61" t="s">
        <v>23</v>
      </c>
      <c r="T116" s="58" t="s">
        <v>23</v>
      </c>
      <c r="U116" s="61">
        <v>0</v>
      </c>
      <c r="V116" s="61">
        <v>0</v>
      </c>
      <c r="W116" s="58" t="s">
        <v>469</v>
      </c>
      <c r="X116" s="9" t="s">
        <v>450</v>
      </c>
      <c r="Y116" s="61" t="s">
        <v>1</v>
      </c>
    </row>
    <row r="117" spans="1:25">
      <c r="A117" s="61">
        <f t="shared" si="6"/>
        <v>106</v>
      </c>
      <c r="B117" s="61">
        <v>11</v>
      </c>
      <c r="C117" s="61" t="s">
        <v>36</v>
      </c>
      <c r="D117" s="61">
        <v>99100</v>
      </c>
      <c r="E117" s="61" t="s">
        <v>548</v>
      </c>
      <c r="F117" s="58" t="s">
        <v>531</v>
      </c>
      <c r="G117" s="58" t="s">
        <v>474</v>
      </c>
      <c r="H117" s="61">
        <v>3</v>
      </c>
      <c r="I117" s="61" t="s">
        <v>33</v>
      </c>
      <c r="J117" s="58" t="s">
        <v>35</v>
      </c>
      <c r="K117" s="61" t="s">
        <v>10</v>
      </c>
      <c r="L117" s="61" t="s">
        <v>131</v>
      </c>
      <c r="M117" s="58" t="s">
        <v>560</v>
      </c>
      <c r="N117" s="61" t="s">
        <v>23</v>
      </c>
      <c r="O117" s="61" t="s">
        <v>23</v>
      </c>
      <c r="P117" s="61" t="s">
        <v>23</v>
      </c>
      <c r="Q117" s="61" t="s">
        <v>23</v>
      </c>
      <c r="R117" s="61" t="s">
        <v>23</v>
      </c>
      <c r="S117" s="61" t="s">
        <v>23</v>
      </c>
      <c r="T117" s="58" t="s">
        <v>23</v>
      </c>
      <c r="U117" s="61">
        <v>0</v>
      </c>
      <c r="V117" s="61">
        <v>0</v>
      </c>
      <c r="W117" s="58" t="s">
        <v>469</v>
      </c>
      <c r="X117" s="9" t="s">
        <v>450</v>
      </c>
      <c r="Y117" s="61" t="s">
        <v>1</v>
      </c>
    </row>
    <row r="118" spans="1:25">
      <c r="A118" s="61">
        <f t="shared" si="6"/>
        <v>107</v>
      </c>
      <c r="B118" s="61">
        <v>11</v>
      </c>
      <c r="C118" s="61" t="s">
        <v>36</v>
      </c>
      <c r="D118" s="61">
        <v>99100</v>
      </c>
      <c r="E118" s="61" t="s">
        <v>549</v>
      </c>
      <c r="F118" s="58" t="s">
        <v>475</v>
      </c>
      <c r="G118" s="58" t="s">
        <v>521</v>
      </c>
      <c r="H118" s="61">
        <v>3</v>
      </c>
      <c r="I118" s="61" t="s">
        <v>33</v>
      </c>
      <c r="J118" s="58" t="s">
        <v>35</v>
      </c>
      <c r="K118" s="61" t="s">
        <v>10</v>
      </c>
      <c r="L118" s="61" t="s">
        <v>131</v>
      </c>
      <c r="M118" s="58" t="s">
        <v>560</v>
      </c>
      <c r="N118" s="61" t="s">
        <v>23</v>
      </c>
      <c r="O118" s="61" t="s">
        <v>23</v>
      </c>
      <c r="P118" s="61" t="s">
        <v>23</v>
      </c>
      <c r="Q118" s="61" t="s">
        <v>23</v>
      </c>
      <c r="R118" s="61" t="s">
        <v>23</v>
      </c>
      <c r="S118" s="61" t="s">
        <v>23</v>
      </c>
      <c r="T118" s="58" t="s">
        <v>23</v>
      </c>
      <c r="U118" s="61">
        <v>0</v>
      </c>
      <c r="V118" s="61">
        <v>0</v>
      </c>
      <c r="W118" s="58" t="s">
        <v>469</v>
      </c>
      <c r="X118" s="9" t="s">
        <v>450</v>
      </c>
      <c r="Y118" s="61" t="s">
        <v>1</v>
      </c>
    </row>
    <row r="119" spans="1:25">
      <c r="A119" s="61">
        <f t="shared" si="6"/>
        <v>108</v>
      </c>
      <c r="B119" s="61">
        <v>11</v>
      </c>
      <c r="C119" s="61" t="s">
        <v>36</v>
      </c>
      <c r="D119" s="61">
        <v>99100</v>
      </c>
      <c r="E119" s="61" t="s">
        <v>550</v>
      </c>
      <c r="F119" s="58" t="s">
        <v>522</v>
      </c>
      <c r="G119" s="58" t="s">
        <v>476</v>
      </c>
      <c r="H119" s="61">
        <v>3</v>
      </c>
      <c r="I119" s="61" t="s">
        <v>33</v>
      </c>
      <c r="J119" s="58" t="s">
        <v>35</v>
      </c>
      <c r="K119" s="61" t="s">
        <v>10</v>
      </c>
      <c r="L119" s="61" t="s">
        <v>131</v>
      </c>
      <c r="M119" s="58" t="s">
        <v>560</v>
      </c>
      <c r="N119" s="61" t="s">
        <v>23</v>
      </c>
      <c r="O119" s="61" t="s">
        <v>23</v>
      </c>
      <c r="P119" s="61" t="s">
        <v>23</v>
      </c>
      <c r="Q119" s="61" t="s">
        <v>23</v>
      </c>
      <c r="R119" s="61" t="s">
        <v>23</v>
      </c>
      <c r="S119" s="61" t="s">
        <v>23</v>
      </c>
      <c r="T119" s="58" t="s">
        <v>23</v>
      </c>
      <c r="U119" s="61">
        <v>0</v>
      </c>
      <c r="V119" s="61">
        <v>0</v>
      </c>
      <c r="W119" s="58" t="s">
        <v>469</v>
      </c>
      <c r="X119" s="9" t="s">
        <v>450</v>
      </c>
      <c r="Y119" s="61" t="s">
        <v>1</v>
      </c>
    </row>
    <row r="120" spans="1:25">
      <c r="A120" s="61">
        <f t="shared" si="6"/>
        <v>109</v>
      </c>
      <c r="B120" s="61">
        <v>11</v>
      </c>
      <c r="C120" s="61" t="s">
        <v>36</v>
      </c>
      <c r="D120" s="61">
        <v>79100</v>
      </c>
      <c r="E120" s="61" t="s">
        <v>545</v>
      </c>
      <c r="F120" s="58" t="s">
        <v>546</v>
      </c>
      <c r="G120" s="58" t="s">
        <v>547</v>
      </c>
      <c r="H120" s="61">
        <v>3</v>
      </c>
      <c r="I120" s="61" t="s">
        <v>33</v>
      </c>
      <c r="J120" s="58" t="s">
        <v>35</v>
      </c>
      <c r="K120" s="61" t="s">
        <v>10</v>
      </c>
      <c r="L120" s="61" t="s">
        <v>131</v>
      </c>
      <c r="M120" s="58" t="s">
        <v>560</v>
      </c>
      <c r="N120" s="61" t="s">
        <v>23</v>
      </c>
      <c r="O120" s="61" t="s">
        <v>23</v>
      </c>
      <c r="P120" s="61" t="s">
        <v>23</v>
      </c>
      <c r="Q120" s="61" t="s">
        <v>23</v>
      </c>
      <c r="R120" s="61" t="s">
        <v>23</v>
      </c>
      <c r="S120" s="61" t="s">
        <v>23</v>
      </c>
      <c r="T120" s="58" t="s">
        <v>23</v>
      </c>
      <c r="U120" s="61">
        <v>0</v>
      </c>
      <c r="V120" s="61">
        <v>0</v>
      </c>
      <c r="W120" s="58" t="s">
        <v>469</v>
      </c>
      <c r="X120" s="9" t="s">
        <v>450</v>
      </c>
      <c r="Y120" s="61" t="s">
        <v>1</v>
      </c>
    </row>
    <row r="121" spans="1:25">
      <c r="A121" s="61">
        <f t="shared" si="6"/>
        <v>110</v>
      </c>
      <c r="B121" s="61">
        <v>11</v>
      </c>
      <c r="C121" s="61" t="s">
        <v>36</v>
      </c>
      <c r="D121" s="61">
        <v>79100</v>
      </c>
      <c r="E121" s="61" t="s">
        <v>548</v>
      </c>
      <c r="F121" s="58" t="s">
        <v>531</v>
      </c>
      <c r="G121" s="58" t="s">
        <v>474</v>
      </c>
      <c r="H121" s="61">
        <v>3</v>
      </c>
      <c r="I121" s="61" t="s">
        <v>33</v>
      </c>
      <c r="J121" s="58" t="s">
        <v>35</v>
      </c>
      <c r="K121" s="61" t="s">
        <v>10</v>
      </c>
      <c r="L121" s="61" t="s">
        <v>131</v>
      </c>
      <c r="M121" s="58" t="s">
        <v>560</v>
      </c>
      <c r="N121" s="61" t="s">
        <v>23</v>
      </c>
      <c r="O121" s="61" t="s">
        <v>23</v>
      </c>
      <c r="P121" s="61" t="s">
        <v>23</v>
      </c>
      <c r="Q121" s="61" t="s">
        <v>23</v>
      </c>
      <c r="R121" s="61" t="s">
        <v>23</v>
      </c>
      <c r="S121" s="61" t="s">
        <v>23</v>
      </c>
      <c r="T121" s="58" t="s">
        <v>23</v>
      </c>
      <c r="U121" s="61">
        <v>0</v>
      </c>
      <c r="V121" s="61">
        <v>0</v>
      </c>
      <c r="W121" s="58" t="s">
        <v>469</v>
      </c>
      <c r="X121" s="9" t="s">
        <v>450</v>
      </c>
      <c r="Y121" s="61" t="s">
        <v>1</v>
      </c>
    </row>
    <row r="122" spans="1:25">
      <c r="A122" s="61">
        <f t="shared" si="6"/>
        <v>111</v>
      </c>
      <c r="B122" s="61">
        <v>11</v>
      </c>
      <c r="C122" s="61" t="s">
        <v>36</v>
      </c>
      <c r="D122" s="61">
        <v>79100</v>
      </c>
      <c r="E122" s="61" t="s">
        <v>549</v>
      </c>
      <c r="F122" s="58" t="s">
        <v>475</v>
      </c>
      <c r="G122" s="58" t="s">
        <v>521</v>
      </c>
      <c r="H122" s="61">
        <v>3</v>
      </c>
      <c r="I122" s="61" t="s">
        <v>33</v>
      </c>
      <c r="J122" s="58" t="s">
        <v>35</v>
      </c>
      <c r="K122" s="61" t="s">
        <v>10</v>
      </c>
      <c r="L122" s="61" t="s">
        <v>131</v>
      </c>
      <c r="M122" s="58" t="s">
        <v>560</v>
      </c>
      <c r="N122" s="61" t="s">
        <v>23</v>
      </c>
      <c r="O122" s="61" t="s">
        <v>23</v>
      </c>
      <c r="P122" s="61" t="s">
        <v>23</v>
      </c>
      <c r="Q122" s="61" t="s">
        <v>23</v>
      </c>
      <c r="R122" s="61" t="s">
        <v>23</v>
      </c>
      <c r="S122" s="61" t="s">
        <v>23</v>
      </c>
      <c r="T122" s="58" t="s">
        <v>23</v>
      </c>
      <c r="U122" s="61">
        <v>0</v>
      </c>
      <c r="V122" s="61">
        <v>0</v>
      </c>
      <c r="W122" s="58" t="s">
        <v>469</v>
      </c>
      <c r="X122" s="9" t="s">
        <v>450</v>
      </c>
      <c r="Y122" s="61" t="s">
        <v>1</v>
      </c>
    </row>
    <row r="123" spans="1:25">
      <c r="A123" s="61">
        <f t="shared" si="6"/>
        <v>112</v>
      </c>
      <c r="B123" s="61">
        <v>11</v>
      </c>
      <c r="C123" s="61" t="s">
        <v>36</v>
      </c>
      <c r="D123" s="61">
        <v>79100</v>
      </c>
      <c r="E123" s="61" t="s">
        <v>550</v>
      </c>
      <c r="F123" s="58" t="s">
        <v>522</v>
      </c>
      <c r="G123" s="58" t="s">
        <v>476</v>
      </c>
      <c r="H123" s="61">
        <v>3</v>
      </c>
      <c r="I123" s="61" t="s">
        <v>33</v>
      </c>
      <c r="J123" s="58" t="s">
        <v>35</v>
      </c>
      <c r="K123" s="61" t="s">
        <v>10</v>
      </c>
      <c r="L123" s="61" t="s">
        <v>131</v>
      </c>
      <c r="M123" s="58" t="s">
        <v>560</v>
      </c>
      <c r="N123" s="61" t="s">
        <v>23</v>
      </c>
      <c r="O123" s="61" t="s">
        <v>23</v>
      </c>
      <c r="P123" s="61" t="s">
        <v>23</v>
      </c>
      <c r="Q123" s="61" t="s">
        <v>23</v>
      </c>
      <c r="R123" s="61" t="s">
        <v>23</v>
      </c>
      <c r="S123" s="61" t="s">
        <v>23</v>
      </c>
      <c r="T123" s="58" t="s">
        <v>23</v>
      </c>
      <c r="U123" s="61">
        <v>0</v>
      </c>
      <c r="V123" s="61">
        <v>0</v>
      </c>
      <c r="W123" s="58" t="s">
        <v>469</v>
      </c>
      <c r="X123" s="9" t="s">
        <v>450</v>
      </c>
      <c r="Y123" s="61" t="s">
        <v>1</v>
      </c>
    </row>
    <row r="124" spans="1:25">
      <c r="A124" s="61" t="s">
        <v>562</v>
      </c>
      <c r="E124" s="55"/>
      <c r="F124" s="57"/>
      <c r="G124" s="57"/>
      <c r="M124" s="58"/>
      <c r="T124" s="58"/>
      <c r="X124" s="9"/>
    </row>
    <row r="125" spans="1:25">
      <c r="E125" s="55"/>
      <c r="F125" s="57"/>
      <c r="G125" s="57"/>
      <c r="M125" s="58"/>
      <c r="T125" s="58"/>
      <c r="X125" s="9"/>
    </row>
    <row r="126" spans="1:25">
      <c r="E126" s="55"/>
      <c r="F126" s="57"/>
      <c r="G126" s="57"/>
      <c r="M126" s="58"/>
      <c r="T126" s="58"/>
      <c r="X126" s="9"/>
    </row>
    <row r="127" spans="1:25">
      <c r="E127" s="55"/>
      <c r="F127" s="57"/>
      <c r="G127" s="57"/>
      <c r="M127" s="58"/>
      <c r="T127" s="58"/>
      <c r="X127" s="9"/>
    </row>
    <row r="128" spans="1:25">
      <c r="E128" s="55"/>
      <c r="F128" s="57"/>
      <c r="G128" s="57"/>
      <c r="M128" s="58"/>
      <c r="T128" s="58"/>
      <c r="X128" s="9"/>
    </row>
    <row r="129" spans="5:24">
      <c r="E129" s="55"/>
      <c r="F129" s="57"/>
      <c r="G129" s="57"/>
      <c r="M129" s="58"/>
      <c r="T129" s="58"/>
      <c r="X129" s="9"/>
    </row>
    <row r="130" spans="5:24">
      <c r="E130" s="55"/>
      <c r="F130" s="57"/>
      <c r="G130" s="57"/>
      <c r="M130" s="58"/>
      <c r="T130" s="58"/>
      <c r="X130" s="9"/>
    </row>
    <row r="131" spans="5:24">
      <c r="E131" s="55"/>
      <c r="F131" s="57"/>
      <c r="G131" s="57"/>
      <c r="M131" s="58"/>
      <c r="T131" s="58"/>
      <c r="X131" s="9"/>
    </row>
    <row r="132" spans="5:24">
      <c r="E132" s="55"/>
      <c r="F132" s="57"/>
      <c r="G132" s="57"/>
      <c r="M132" s="58"/>
      <c r="T132" s="58"/>
      <c r="X132" s="9"/>
    </row>
    <row r="133" spans="5:24">
      <c r="E133" s="55"/>
      <c r="F133" s="57"/>
      <c r="G133" s="57"/>
      <c r="M133" s="58"/>
      <c r="T133" s="58"/>
      <c r="X133" s="9"/>
    </row>
    <row r="134" spans="5:24">
      <c r="E134" s="55"/>
      <c r="F134" s="57"/>
      <c r="G134" s="57"/>
      <c r="M134" s="58"/>
      <c r="T134" s="58"/>
      <c r="X134" s="9"/>
    </row>
    <row r="135" spans="5:24">
      <c r="E135" s="55"/>
      <c r="F135" s="57"/>
      <c r="G135" s="57"/>
      <c r="M135" s="58"/>
      <c r="T135" s="58"/>
      <c r="X135" s="9"/>
    </row>
    <row r="136" spans="5:24">
      <c r="E136" s="55"/>
      <c r="F136" s="57"/>
      <c r="G136" s="57"/>
      <c r="M136" s="58"/>
      <c r="T136" s="58"/>
      <c r="X136" s="9"/>
    </row>
    <row r="137" spans="5:24">
      <c r="E137" s="55"/>
      <c r="F137" s="57"/>
      <c r="G137" s="57"/>
      <c r="M137" s="58"/>
      <c r="T137" s="58"/>
      <c r="X137" s="9"/>
    </row>
    <row r="138" spans="5:24">
      <c r="E138" s="55"/>
      <c r="F138" s="57"/>
      <c r="G138" s="57"/>
      <c r="M138" s="58"/>
      <c r="T138" s="58"/>
      <c r="X138" s="9"/>
    </row>
    <row r="139" spans="5:24">
      <c r="E139" s="55"/>
      <c r="F139" s="57"/>
      <c r="G139" s="57"/>
      <c r="M139" s="58"/>
      <c r="T139" s="58"/>
      <c r="X139" s="9"/>
    </row>
    <row r="140" spans="5:24">
      <c r="E140" s="55"/>
      <c r="F140" s="57"/>
      <c r="G140" s="57"/>
      <c r="M140" s="58"/>
      <c r="T140" s="58"/>
      <c r="X140" s="9"/>
    </row>
    <row r="141" spans="5:24">
      <c r="E141" s="55"/>
      <c r="F141" s="57"/>
      <c r="G141" s="57"/>
      <c r="M141" s="58"/>
      <c r="T141" s="58"/>
      <c r="X141" s="9"/>
    </row>
    <row r="142" spans="5:24">
      <c r="E142" s="55"/>
      <c r="F142" s="57"/>
      <c r="G142" s="57"/>
      <c r="M142" s="58"/>
      <c r="T142" s="58"/>
      <c r="X142" s="9"/>
    </row>
    <row r="143" spans="5:24">
      <c r="E143" s="55"/>
      <c r="F143" s="57"/>
      <c r="G143" s="57"/>
      <c r="M143" s="58"/>
      <c r="T143" s="58"/>
      <c r="X143" s="9"/>
    </row>
    <row r="144" spans="5:24">
      <c r="E144" s="55"/>
      <c r="F144" s="57"/>
      <c r="G144" s="57"/>
      <c r="M144" s="58"/>
      <c r="T144" s="58"/>
      <c r="X144" s="9"/>
    </row>
    <row r="145" spans="1:24">
      <c r="E145" s="55"/>
      <c r="F145" s="57"/>
      <c r="G145" s="57"/>
      <c r="M145" s="58"/>
      <c r="T145" s="58"/>
      <c r="X145" s="9"/>
    </row>
    <row r="146" spans="1:24">
      <c r="A146" s="56"/>
      <c r="E146" s="55"/>
      <c r="F146" s="57"/>
      <c r="G146" s="57"/>
      <c r="M146" s="58"/>
      <c r="T146" s="58"/>
      <c r="X146" s="9"/>
    </row>
    <row r="147" spans="1:24">
      <c r="E147" s="55"/>
      <c r="F147" s="57"/>
      <c r="G147" s="57"/>
      <c r="M147" s="58"/>
      <c r="T147" s="58"/>
      <c r="X147" s="9"/>
    </row>
    <row r="148" spans="1:24">
      <c r="E148" s="55"/>
      <c r="F148" s="57"/>
      <c r="G148" s="57"/>
      <c r="M148" s="58"/>
      <c r="T148" s="58"/>
      <c r="X148" s="9"/>
    </row>
    <row r="149" spans="1:24">
      <c r="E149" s="55"/>
      <c r="F149" s="57"/>
      <c r="G149" s="57"/>
      <c r="M149" s="58"/>
      <c r="T149" s="58"/>
      <c r="X149" s="9"/>
    </row>
    <row r="150" spans="1:24">
      <c r="E150" s="55"/>
      <c r="F150" s="57"/>
      <c r="G150" s="57"/>
      <c r="M150" s="58"/>
      <c r="T150" s="58"/>
      <c r="X150" s="9"/>
    </row>
    <row r="151" spans="1:24">
      <c r="E151" s="55"/>
      <c r="F151" s="57"/>
      <c r="G151" s="57"/>
      <c r="M151" s="58"/>
      <c r="T151" s="58"/>
      <c r="X151" s="9"/>
    </row>
    <row r="152" spans="1:24">
      <c r="E152" s="55"/>
      <c r="F152" s="57"/>
      <c r="G152" s="57"/>
      <c r="M152" s="58"/>
      <c r="T152" s="58"/>
      <c r="X152" s="9"/>
    </row>
    <row r="153" spans="1:24">
      <c r="E153" s="55"/>
      <c r="F153" s="57"/>
      <c r="G153" s="57"/>
      <c r="M153" s="58"/>
      <c r="T153" s="58"/>
      <c r="X153" s="9"/>
    </row>
    <row r="154" spans="1:24">
      <c r="E154" s="55"/>
      <c r="F154" s="57"/>
      <c r="G154" s="57"/>
      <c r="M154" s="58"/>
      <c r="T154" s="58"/>
      <c r="X154" s="9"/>
    </row>
    <row r="155" spans="1:24">
      <c r="E155" s="55"/>
      <c r="F155" s="57"/>
      <c r="G155" s="57"/>
      <c r="M155" s="58"/>
      <c r="T155" s="58"/>
      <c r="X155" s="9"/>
    </row>
    <row r="156" spans="1:24">
      <c r="E156" s="55"/>
      <c r="F156" s="57"/>
      <c r="G156" s="57"/>
      <c r="M156" s="58"/>
      <c r="T156" s="58"/>
      <c r="X156" s="9"/>
    </row>
    <row r="157" spans="1:24">
      <c r="E157" s="55"/>
      <c r="F157" s="57"/>
      <c r="G157" s="57"/>
      <c r="M157" s="58"/>
      <c r="T157" s="58"/>
      <c r="X157" s="9"/>
    </row>
    <row r="158" spans="1:24">
      <c r="E158" s="55"/>
      <c r="F158" s="57"/>
      <c r="G158" s="57"/>
      <c r="M158" s="58"/>
      <c r="T158" s="58"/>
      <c r="X158" s="9"/>
    </row>
    <row r="159" spans="1:24">
      <c r="E159" s="55"/>
      <c r="F159" s="57"/>
      <c r="G159" s="57"/>
      <c r="M159" s="58"/>
      <c r="T159" s="58"/>
      <c r="X159" s="9"/>
    </row>
    <row r="160" spans="1:24">
      <c r="E160" s="55"/>
      <c r="F160" s="57"/>
      <c r="G160" s="57"/>
      <c r="M160" s="58"/>
      <c r="T160" s="58"/>
      <c r="X160" s="9"/>
    </row>
    <row r="161" spans="5:24">
      <c r="E161" s="55"/>
      <c r="F161" s="57"/>
      <c r="G161" s="57"/>
      <c r="M161" s="58"/>
      <c r="T161" s="58"/>
      <c r="X161" s="9"/>
    </row>
    <row r="162" spans="5:24">
      <c r="F162" s="58"/>
      <c r="G162" s="58"/>
      <c r="T162" s="58"/>
      <c r="X162" s="9"/>
    </row>
    <row r="163" spans="5:24">
      <c r="F163" s="58"/>
      <c r="G163" s="58"/>
      <c r="T163" s="58"/>
      <c r="X163" s="9"/>
    </row>
    <row r="164" spans="5:24">
      <c r="F164" s="58"/>
      <c r="G164" s="58"/>
      <c r="M164" s="58"/>
      <c r="T164" s="58"/>
      <c r="X164" s="9"/>
    </row>
    <row r="165" spans="5:24">
      <c r="F165" s="58"/>
      <c r="G165" s="58"/>
      <c r="M165" s="58"/>
      <c r="T165" s="58"/>
      <c r="X165" s="9"/>
    </row>
    <row r="166" spans="5:24">
      <c r="F166" s="58"/>
      <c r="G166" s="58"/>
      <c r="M166" s="58"/>
      <c r="T166" s="58"/>
      <c r="X166" s="9"/>
    </row>
    <row r="167" spans="5:24">
      <c r="F167" s="58"/>
      <c r="G167" s="58"/>
      <c r="M167" s="58"/>
      <c r="T167" s="58"/>
      <c r="X167" s="9"/>
    </row>
    <row r="168" spans="5:24">
      <c r="F168" s="58"/>
      <c r="G168" s="58"/>
      <c r="T168" s="58"/>
      <c r="X168" s="9"/>
    </row>
    <row r="169" spans="5:24">
      <c r="F169" s="58"/>
      <c r="G169" s="58"/>
      <c r="T169" s="58"/>
      <c r="X169" s="9"/>
    </row>
    <row r="170" spans="5:24">
      <c r="F170" s="58"/>
      <c r="G170" s="58"/>
      <c r="T170" s="58"/>
      <c r="X170" s="9"/>
    </row>
    <row r="171" spans="5:24">
      <c r="F171" s="58"/>
      <c r="G171" s="58"/>
      <c r="T171" s="58"/>
      <c r="X171" s="9"/>
    </row>
    <row r="172" spans="5:24">
      <c r="F172" s="58"/>
      <c r="G172" s="58"/>
      <c r="T172" s="58"/>
      <c r="X172" s="9"/>
    </row>
    <row r="173" spans="5:24">
      <c r="F173" s="58"/>
      <c r="G173" s="58"/>
      <c r="T173" s="58"/>
      <c r="X173" s="9"/>
    </row>
    <row r="174" spans="5:24">
      <c r="F174" s="58"/>
      <c r="G174" s="58"/>
      <c r="T174" s="58"/>
      <c r="X174" s="9"/>
    </row>
    <row r="175" spans="5:24">
      <c r="F175" s="58"/>
      <c r="G175" s="58"/>
      <c r="T175" s="58"/>
      <c r="X175" s="9"/>
    </row>
    <row r="176" spans="5:24">
      <c r="F176" s="58"/>
      <c r="G176" s="58"/>
      <c r="T176" s="58"/>
      <c r="X176" s="9"/>
    </row>
    <row r="177" spans="1:24">
      <c r="F177" s="58"/>
      <c r="G177" s="58"/>
      <c r="T177" s="58"/>
      <c r="X177" s="9"/>
    </row>
    <row r="178" spans="1:24">
      <c r="F178" s="58"/>
      <c r="G178" s="58"/>
      <c r="T178" s="58"/>
      <c r="X178" s="9"/>
    </row>
    <row r="179" spans="1:24">
      <c r="F179" s="58"/>
      <c r="G179" s="58"/>
      <c r="T179" s="58"/>
      <c r="X179" s="9"/>
    </row>
    <row r="180" spans="1:24">
      <c r="F180" s="58"/>
      <c r="G180" s="58"/>
      <c r="M180" s="58"/>
      <c r="T180" s="58"/>
      <c r="X180" s="9"/>
    </row>
    <row r="181" spans="1:24">
      <c r="F181" s="58"/>
      <c r="G181" s="58"/>
      <c r="M181" s="58"/>
      <c r="T181" s="58"/>
      <c r="X181" s="9"/>
    </row>
    <row r="182" spans="1:24">
      <c r="F182" s="58"/>
      <c r="G182" s="58"/>
      <c r="M182" s="58"/>
      <c r="T182" s="58"/>
      <c r="X182" s="9"/>
    </row>
    <row r="183" spans="1:24">
      <c r="A183" s="16"/>
      <c r="B183" s="16"/>
      <c r="C183" s="16"/>
      <c r="D183" s="16"/>
      <c r="F183" s="17"/>
      <c r="G183" s="17"/>
      <c r="H183" s="16"/>
      <c r="I183" s="16"/>
      <c r="J183" s="17"/>
      <c r="K183" s="16"/>
      <c r="L183" s="16"/>
      <c r="M183" s="17"/>
      <c r="N183" s="16"/>
      <c r="O183" s="16"/>
      <c r="P183" s="16"/>
      <c r="Q183" s="16"/>
      <c r="R183" s="16"/>
      <c r="S183" s="16"/>
      <c r="T183" s="17"/>
      <c r="U183" s="16"/>
      <c r="V183" s="16"/>
      <c r="X183" s="18"/>
    </row>
    <row r="184" spans="1:24">
      <c r="A184" s="16"/>
      <c r="B184" s="16"/>
      <c r="C184" s="16"/>
      <c r="D184" s="16"/>
      <c r="F184" s="17"/>
      <c r="G184" s="17"/>
      <c r="H184" s="16"/>
      <c r="I184" s="16"/>
      <c r="J184" s="17"/>
      <c r="K184" s="16"/>
      <c r="L184" s="16"/>
      <c r="M184" s="16"/>
      <c r="N184" s="16"/>
      <c r="O184" s="16"/>
      <c r="P184" s="16"/>
      <c r="Q184" s="16"/>
      <c r="R184" s="16"/>
      <c r="S184" s="16"/>
      <c r="T184" s="17"/>
      <c r="U184" s="16"/>
      <c r="V184" s="16"/>
      <c r="X184" s="18"/>
    </row>
    <row r="185" spans="1:24">
      <c r="A185" s="16"/>
      <c r="B185" s="16"/>
      <c r="C185" s="16"/>
      <c r="D185" s="16"/>
      <c r="F185" s="17"/>
      <c r="G185" s="17"/>
      <c r="H185" s="16"/>
      <c r="I185" s="16"/>
      <c r="J185" s="17"/>
      <c r="K185" s="16"/>
      <c r="L185" s="16"/>
      <c r="M185" s="16"/>
      <c r="N185" s="16"/>
      <c r="O185" s="16"/>
      <c r="P185" s="16"/>
      <c r="Q185" s="16"/>
      <c r="R185" s="16"/>
      <c r="S185" s="16"/>
      <c r="T185" s="17"/>
      <c r="U185" s="16"/>
      <c r="V185" s="16"/>
      <c r="X185" s="18"/>
    </row>
    <row r="186" spans="1:24">
      <c r="A186" s="16"/>
      <c r="B186" s="16"/>
      <c r="C186" s="16"/>
      <c r="D186" s="16"/>
      <c r="F186" s="17"/>
      <c r="G186" s="17"/>
      <c r="H186" s="16"/>
      <c r="I186" s="16"/>
      <c r="J186" s="17"/>
      <c r="K186" s="16"/>
      <c r="L186" s="16"/>
      <c r="M186" s="16"/>
      <c r="N186" s="16"/>
      <c r="O186" s="16"/>
      <c r="P186" s="16"/>
      <c r="Q186" s="16"/>
      <c r="R186" s="16"/>
      <c r="S186" s="16"/>
      <c r="T186" s="17"/>
      <c r="U186" s="16"/>
      <c r="V186" s="16"/>
      <c r="X186" s="18"/>
    </row>
    <row r="187" spans="1:24">
      <c r="A187" s="16"/>
      <c r="B187" s="16"/>
      <c r="C187" s="16"/>
      <c r="D187" s="16"/>
      <c r="F187" s="17"/>
      <c r="G187" s="17"/>
      <c r="H187" s="16"/>
      <c r="I187" s="16"/>
      <c r="J187" s="17"/>
      <c r="K187" s="16"/>
      <c r="L187" s="16"/>
      <c r="M187" s="16"/>
      <c r="N187" s="16"/>
      <c r="O187" s="16"/>
      <c r="P187" s="16"/>
      <c r="Q187" s="16"/>
      <c r="R187" s="16"/>
      <c r="S187" s="16"/>
      <c r="T187" s="17"/>
      <c r="U187" s="16"/>
      <c r="V187" s="16"/>
      <c r="X187" s="18"/>
    </row>
    <row r="188" spans="1:24">
      <c r="A188" s="16"/>
      <c r="B188" s="16"/>
      <c r="C188" s="16"/>
      <c r="D188" s="16"/>
      <c r="F188" s="17"/>
      <c r="G188" s="17"/>
      <c r="H188" s="16"/>
      <c r="I188" s="16"/>
      <c r="J188" s="17"/>
      <c r="K188" s="16"/>
      <c r="L188" s="16"/>
      <c r="M188" s="16"/>
      <c r="N188" s="16"/>
      <c r="O188" s="16"/>
      <c r="P188" s="16"/>
      <c r="Q188" s="16"/>
      <c r="R188" s="16"/>
      <c r="S188" s="16"/>
      <c r="T188" s="17"/>
      <c r="U188" s="16"/>
      <c r="V188" s="16"/>
      <c r="X188" s="18"/>
    </row>
    <row r="189" spans="1:24">
      <c r="A189" s="16"/>
      <c r="B189" s="16"/>
      <c r="C189" s="16"/>
      <c r="D189" s="16"/>
      <c r="F189" s="17"/>
      <c r="G189" s="17"/>
      <c r="H189" s="16"/>
      <c r="I189" s="16"/>
      <c r="J189" s="17"/>
      <c r="K189" s="16"/>
      <c r="L189" s="16"/>
      <c r="M189" s="16"/>
      <c r="N189" s="16"/>
      <c r="O189" s="16"/>
      <c r="P189" s="16"/>
      <c r="Q189" s="16"/>
      <c r="R189" s="16"/>
      <c r="S189" s="16"/>
      <c r="T189" s="17"/>
      <c r="U189" s="16"/>
      <c r="V189" s="16"/>
      <c r="X189" s="18"/>
    </row>
    <row r="190" spans="1:24">
      <c r="A190" s="16"/>
      <c r="B190" s="16"/>
      <c r="C190" s="16"/>
      <c r="D190" s="16"/>
      <c r="F190" s="17"/>
      <c r="G190" s="17"/>
      <c r="H190" s="16"/>
      <c r="I190" s="16"/>
      <c r="J190" s="17"/>
      <c r="K190" s="16"/>
      <c r="L190" s="16"/>
      <c r="M190" s="16"/>
      <c r="N190" s="16"/>
      <c r="O190" s="16"/>
      <c r="P190" s="16"/>
      <c r="Q190" s="16"/>
      <c r="R190" s="16"/>
      <c r="S190" s="16"/>
      <c r="T190" s="17"/>
      <c r="U190" s="16"/>
      <c r="V190" s="16"/>
      <c r="X190" s="18"/>
    </row>
    <row r="191" spans="1:24">
      <c r="A191" s="16"/>
      <c r="B191" s="16"/>
      <c r="C191" s="16"/>
      <c r="D191" s="16"/>
      <c r="F191" s="17"/>
      <c r="G191" s="17"/>
      <c r="H191" s="16"/>
      <c r="I191" s="16"/>
      <c r="J191" s="17"/>
      <c r="K191" s="16"/>
      <c r="L191" s="16"/>
      <c r="M191" s="16"/>
      <c r="N191" s="16"/>
      <c r="O191" s="16"/>
      <c r="P191" s="16"/>
      <c r="Q191" s="16"/>
      <c r="R191" s="16"/>
      <c r="S191" s="16"/>
      <c r="T191" s="17"/>
      <c r="U191" s="16"/>
      <c r="V191" s="16"/>
      <c r="X191" s="18"/>
    </row>
    <row r="192" spans="1:24">
      <c r="A192" s="16"/>
      <c r="B192" s="16"/>
      <c r="C192" s="16"/>
      <c r="D192" s="16"/>
      <c r="F192" s="17"/>
      <c r="G192" s="17"/>
      <c r="H192" s="16"/>
      <c r="I192" s="16"/>
      <c r="J192" s="17"/>
      <c r="K192" s="16"/>
      <c r="L192" s="16"/>
      <c r="M192" s="16"/>
      <c r="N192" s="16"/>
      <c r="O192" s="16"/>
      <c r="P192" s="16"/>
      <c r="Q192" s="16"/>
      <c r="R192" s="16"/>
      <c r="S192" s="16"/>
      <c r="T192" s="17"/>
      <c r="U192" s="16"/>
      <c r="V192" s="16"/>
      <c r="X192" s="18"/>
    </row>
    <row r="193" spans="1:24">
      <c r="A193" s="16"/>
      <c r="B193" s="16"/>
      <c r="C193" s="16"/>
      <c r="D193" s="16"/>
      <c r="F193" s="17"/>
      <c r="G193" s="17"/>
      <c r="H193" s="16"/>
      <c r="I193" s="16"/>
      <c r="J193" s="17"/>
      <c r="K193" s="16"/>
      <c r="L193" s="16"/>
      <c r="M193" s="16"/>
      <c r="N193" s="16"/>
      <c r="O193" s="16"/>
      <c r="P193" s="16"/>
      <c r="Q193" s="16"/>
      <c r="R193" s="16"/>
      <c r="S193" s="16"/>
      <c r="T193" s="17"/>
      <c r="U193" s="16"/>
      <c r="V193" s="16"/>
      <c r="X193" s="18"/>
    </row>
    <row r="194" spans="1:24">
      <c r="A194" s="16"/>
      <c r="B194" s="16"/>
      <c r="C194" s="16"/>
      <c r="D194" s="16"/>
      <c r="F194" s="17"/>
      <c r="G194" s="17"/>
      <c r="H194" s="16"/>
      <c r="I194" s="16"/>
      <c r="J194" s="17"/>
      <c r="K194" s="16"/>
      <c r="L194" s="16"/>
      <c r="M194" s="16"/>
      <c r="N194" s="16"/>
      <c r="O194" s="16"/>
      <c r="P194" s="16"/>
      <c r="Q194" s="16"/>
      <c r="R194" s="16"/>
      <c r="S194" s="16"/>
      <c r="T194" s="17"/>
      <c r="U194" s="16"/>
      <c r="V194" s="16"/>
      <c r="X194" s="18"/>
    </row>
    <row r="195" spans="1:24">
      <c r="A195" s="16"/>
      <c r="B195" s="16"/>
      <c r="C195" s="16"/>
      <c r="D195" s="16"/>
      <c r="F195" s="17"/>
      <c r="G195" s="17"/>
      <c r="H195" s="16"/>
      <c r="I195" s="16"/>
      <c r="J195" s="17"/>
      <c r="K195" s="16"/>
      <c r="L195" s="16"/>
      <c r="M195" s="16"/>
      <c r="N195" s="16"/>
      <c r="O195" s="16"/>
      <c r="P195" s="16"/>
      <c r="Q195" s="16"/>
      <c r="R195" s="16"/>
      <c r="S195" s="16"/>
      <c r="T195" s="17"/>
      <c r="U195" s="16"/>
      <c r="V195" s="16"/>
      <c r="X195" s="18"/>
    </row>
    <row r="196" spans="1:24">
      <c r="A196" s="16"/>
      <c r="B196" s="16"/>
      <c r="C196" s="16"/>
      <c r="D196" s="16"/>
      <c r="F196" s="17"/>
      <c r="G196" s="17"/>
      <c r="H196" s="16"/>
      <c r="I196" s="16"/>
      <c r="J196" s="17"/>
      <c r="K196" s="16"/>
      <c r="L196" s="16"/>
      <c r="M196" s="17"/>
      <c r="N196" s="16"/>
      <c r="O196" s="16"/>
      <c r="P196" s="16"/>
      <c r="Q196" s="16"/>
      <c r="R196" s="16"/>
      <c r="S196" s="16"/>
      <c r="T196" s="17"/>
      <c r="U196" s="16"/>
      <c r="V196" s="16"/>
      <c r="X196" s="18"/>
    </row>
    <row r="197" spans="1:24">
      <c r="A197" s="16"/>
      <c r="B197" s="16"/>
      <c r="C197" s="16"/>
      <c r="D197" s="16"/>
      <c r="F197" s="17"/>
      <c r="G197" s="17"/>
      <c r="H197" s="16"/>
      <c r="I197" s="16"/>
      <c r="J197" s="17"/>
      <c r="K197" s="16"/>
      <c r="L197" s="16"/>
      <c r="M197" s="17"/>
      <c r="N197" s="16"/>
      <c r="O197" s="16"/>
      <c r="P197" s="16"/>
      <c r="Q197" s="16"/>
      <c r="R197" s="16"/>
      <c r="S197" s="16"/>
      <c r="T197" s="17"/>
      <c r="U197" s="16"/>
      <c r="V197" s="16"/>
      <c r="X197" s="18"/>
    </row>
    <row r="198" spans="1:24">
      <c r="A198" s="16"/>
      <c r="B198" s="16"/>
      <c r="C198" s="16"/>
      <c r="D198" s="16"/>
      <c r="F198" s="17"/>
      <c r="G198" s="17"/>
      <c r="H198" s="16"/>
      <c r="I198" s="16"/>
      <c r="J198" s="17"/>
      <c r="K198" s="16"/>
      <c r="L198" s="16"/>
      <c r="M198" s="17"/>
      <c r="N198" s="16"/>
      <c r="O198" s="16"/>
      <c r="P198" s="16"/>
      <c r="Q198" s="16"/>
      <c r="R198" s="16"/>
      <c r="S198" s="16"/>
      <c r="T198" s="17"/>
      <c r="U198" s="16"/>
      <c r="V198" s="16"/>
      <c r="X198" s="18"/>
    </row>
    <row r="199" spans="1:24">
      <c r="A199" s="3"/>
      <c r="F199" s="58"/>
      <c r="G199" s="58"/>
      <c r="M199" s="58"/>
      <c r="T199" s="58"/>
      <c r="X199" s="9"/>
    </row>
    <row r="200" spans="1:24">
      <c r="F200" s="58"/>
      <c r="G200" s="58"/>
      <c r="M200" s="58"/>
      <c r="T200" s="58"/>
      <c r="X200" s="9"/>
    </row>
    <row r="201" spans="1:24">
      <c r="F201" s="58"/>
      <c r="G201" s="58"/>
      <c r="T201" s="58"/>
      <c r="X201" s="9"/>
    </row>
    <row r="202" spans="1:24">
      <c r="F202" s="58"/>
      <c r="G202" s="58"/>
      <c r="T202" s="58"/>
      <c r="X202" s="9"/>
    </row>
    <row r="203" spans="1:24">
      <c r="F203" s="58"/>
      <c r="G203" s="58"/>
      <c r="T203" s="58"/>
      <c r="X203" s="9"/>
    </row>
    <row r="204" spans="1:24">
      <c r="F204" s="58"/>
      <c r="G204" s="58"/>
      <c r="T204" s="58"/>
      <c r="X204" s="9"/>
    </row>
    <row r="205" spans="1:24">
      <c r="F205" s="58"/>
      <c r="G205" s="58"/>
      <c r="T205" s="58"/>
      <c r="X205" s="9"/>
    </row>
    <row r="206" spans="1:24">
      <c r="F206" s="58"/>
      <c r="G206" s="58"/>
      <c r="T206" s="58"/>
      <c r="X206" s="9"/>
    </row>
    <row r="207" spans="1:24">
      <c r="F207" s="58"/>
      <c r="G207" s="58"/>
      <c r="T207" s="58"/>
      <c r="X207" s="9"/>
    </row>
    <row r="208" spans="1:24">
      <c r="F208" s="58"/>
      <c r="G208" s="58"/>
      <c r="T208" s="58"/>
      <c r="X208" s="9"/>
    </row>
    <row r="209" spans="6:24">
      <c r="F209" s="58"/>
      <c r="G209" s="58"/>
      <c r="T209" s="58"/>
      <c r="X209" s="9"/>
    </row>
    <row r="210" spans="6:24">
      <c r="F210" s="58"/>
      <c r="G210" s="58"/>
      <c r="T210" s="58"/>
      <c r="X210" s="9"/>
    </row>
    <row r="211" spans="6:24">
      <c r="F211" s="58"/>
      <c r="G211" s="58"/>
      <c r="T211" s="58"/>
      <c r="X211" s="9"/>
    </row>
    <row r="212" spans="6:24">
      <c r="F212" s="58"/>
      <c r="G212" s="58"/>
      <c r="T212" s="58"/>
      <c r="X212" s="9"/>
    </row>
    <row r="213" spans="6:24">
      <c r="F213" s="58"/>
      <c r="G213" s="58"/>
      <c r="M213" s="58"/>
      <c r="T213" s="58"/>
      <c r="X213" s="9"/>
    </row>
    <row r="214" spans="6:24">
      <c r="F214" s="58"/>
      <c r="G214" s="58"/>
      <c r="M214" s="58"/>
      <c r="T214" s="58"/>
      <c r="X214" s="9"/>
    </row>
    <row r="215" spans="6:24">
      <c r="F215" s="58"/>
      <c r="G215" s="58"/>
      <c r="M215" s="58"/>
      <c r="T215" s="58"/>
      <c r="X215" s="9"/>
    </row>
    <row r="216" spans="6:24">
      <c r="F216" s="58"/>
      <c r="G216" s="58"/>
      <c r="M216" s="58"/>
      <c r="T216" s="58"/>
      <c r="X216" s="9"/>
    </row>
    <row r="217" spans="6:24">
      <c r="F217" s="58"/>
      <c r="G217" s="58"/>
      <c r="T217" s="58"/>
      <c r="X217" s="9"/>
    </row>
    <row r="218" spans="6:24">
      <c r="F218" s="58"/>
      <c r="G218" s="58"/>
      <c r="T218" s="58"/>
      <c r="X218" s="9"/>
    </row>
    <row r="219" spans="6:24">
      <c r="F219" s="58"/>
      <c r="G219" s="58"/>
      <c r="T219" s="58"/>
      <c r="X219" s="9"/>
    </row>
    <row r="220" spans="6:24">
      <c r="F220" s="58"/>
      <c r="G220" s="58"/>
      <c r="T220" s="58"/>
      <c r="X220" s="9"/>
    </row>
    <row r="221" spans="6:24">
      <c r="F221" s="58"/>
      <c r="G221" s="58"/>
      <c r="T221" s="58"/>
      <c r="X221" s="9"/>
    </row>
    <row r="222" spans="6:24">
      <c r="F222" s="58"/>
      <c r="G222" s="58"/>
      <c r="T222" s="58"/>
      <c r="X222" s="9"/>
    </row>
    <row r="223" spans="6:24">
      <c r="F223" s="58"/>
      <c r="G223" s="58"/>
      <c r="T223" s="58"/>
      <c r="X223" s="9"/>
    </row>
    <row r="224" spans="6:24">
      <c r="F224" s="58"/>
      <c r="G224" s="58"/>
      <c r="T224" s="58"/>
      <c r="X224" s="9"/>
    </row>
    <row r="225" spans="6:24">
      <c r="F225" s="58"/>
      <c r="G225" s="58"/>
      <c r="T225" s="58"/>
      <c r="X225" s="9"/>
    </row>
    <row r="226" spans="6:24">
      <c r="F226" s="58"/>
      <c r="G226" s="58"/>
      <c r="T226" s="58"/>
      <c r="X226" s="9"/>
    </row>
    <row r="227" spans="6:24">
      <c r="F227" s="58"/>
      <c r="G227" s="58"/>
      <c r="T227" s="58"/>
      <c r="X227" s="9"/>
    </row>
    <row r="228" spans="6:24">
      <c r="F228" s="58"/>
      <c r="G228" s="58"/>
      <c r="T228" s="58"/>
      <c r="X228" s="9"/>
    </row>
    <row r="229" spans="6:24">
      <c r="F229" s="58"/>
      <c r="G229" s="58"/>
      <c r="M229" s="58"/>
      <c r="T229" s="58"/>
      <c r="X229" s="9"/>
    </row>
    <row r="230" spans="6:24">
      <c r="F230" s="58"/>
      <c r="G230" s="58"/>
      <c r="M230" s="58"/>
      <c r="T230" s="58"/>
      <c r="X230" s="9"/>
    </row>
    <row r="231" spans="6:24">
      <c r="F231" s="58"/>
      <c r="G231" s="58"/>
      <c r="M231" s="58"/>
      <c r="T231" s="58"/>
      <c r="X231" s="9"/>
    </row>
    <row r="232" spans="6:24">
      <c r="F232" s="58"/>
      <c r="G232" s="58"/>
      <c r="M232" s="58"/>
      <c r="T232" s="58"/>
      <c r="X232" s="9"/>
    </row>
    <row r="233" spans="6:24">
      <c r="F233" s="58"/>
      <c r="G233" s="58"/>
      <c r="T233" s="58"/>
      <c r="X233" s="9"/>
    </row>
    <row r="234" spans="6:24">
      <c r="F234" s="58"/>
      <c r="G234" s="58"/>
      <c r="T234" s="58"/>
      <c r="X234" s="9"/>
    </row>
    <row r="235" spans="6:24">
      <c r="F235" s="58"/>
      <c r="G235" s="58"/>
      <c r="T235" s="58"/>
      <c r="X235" s="9"/>
    </row>
    <row r="236" spans="6:24">
      <c r="F236" s="58"/>
      <c r="G236" s="58"/>
      <c r="T236" s="58"/>
      <c r="X236" s="9"/>
    </row>
    <row r="237" spans="6:24">
      <c r="F237" s="58"/>
      <c r="G237" s="58"/>
      <c r="T237" s="58"/>
      <c r="X237" s="9"/>
    </row>
    <row r="238" spans="6:24">
      <c r="F238" s="58"/>
      <c r="G238" s="58"/>
      <c r="T238" s="58"/>
      <c r="X238" s="9"/>
    </row>
    <row r="239" spans="6:24">
      <c r="F239" s="58"/>
      <c r="G239" s="58"/>
      <c r="T239" s="58"/>
      <c r="X239" s="9"/>
    </row>
    <row r="240" spans="6:24">
      <c r="F240" s="58"/>
      <c r="G240" s="58"/>
      <c r="T240" s="58"/>
      <c r="X240" s="9"/>
    </row>
    <row r="241" spans="1:24">
      <c r="F241" s="58"/>
      <c r="G241" s="58"/>
      <c r="T241" s="58"/>
      <c r="X241" s="9"/>
    </row>
    <row r="242" spans="1:24">
      <c r="F242" s="58"/>
      <c r="G242" s="58"/>
      <c r="T242" s="58"/>
      <c r="X242" s="9"/>
    </row>
    <row r="243" spans="1:24">
      <c r="F243" s="58"/>
      <c r="G243" s="58"/>
      <c r="T243" s="58"/>
      <c r="X243" s="9"/>
    </row>
    <row r="244" spans="1:24">
      <c r="F244" s="58"/>
      <c r="G244" s="58"/>
      <c r="T244" s="58"/>
      <c r="X244" s="9"/>
    </row>
    <row r="245" spans="1:24">
      <c r="F245" s="58"/>
      <c r="G245" s="58"/>
      <c r="M245" s="58"/>
      <c r="T245" s="58"/>
      <c r="X245" s="9"/>
    </row>
    <row r="246" spans="1:24">
      <c r="F246" s="58"/>
      <c r="G246" s="58"/>
      <c r="M246" s="58"/>
      <c r="T246" s="58"/>
      <c r="X246" s="9"/>
    </row>
    <row r="247" spans="1:24">
      <c r="F247" s="58"/>
      <c r="G247" s="58"/>
      <c r="M247" s="58"/>
      <c r="T247" s="58"/>
      <c r="X247" s="9"/>
    </row>
    <row r="248" spans="1:24">
      <c r="A248" s="16"/>
      <c r="B248" s="16"/>
      <c r="C248" s="16"/>
      <c r="D248" s="16"/>
      <c r="F248" s="17"/>
      <c r="G248" s="17"/>
      <c r="H248" s="16"/>
      <c r="I248" s="16"/>
      <c r="J248" s="17"/>
      <c r="K248" s="16"/>
      <c r="L248" s="16"/>
      <c r="M248" s="17"/>
      <c r="N248" s="16"/>
      <c r="O248" s="16"/>
      <c r="P248" s="16"/>
      <c r="Q248" s="16"/>
      <c r="R248" s="16"/>
      <c r="S248" s="16"/>
      <c r="T248" s="17"/>
      <c r="U248" s="16"/>
      <c r="V248" s="16"/>
      <c r="X248" s="18"/>
    </row>
    <row r="249" spans="1:24">
      <c r="A249" s="16"/>
      <c r="B249" s="16"/>
      <c r="C249" s="16"/>
      <c r="D249" s="16"/>
      <c r="F249" s="17"/>
      <c r="G249" s="17"/>
      <c r="H249" s="16"/>
      <c r="I249" s="16"/>
      <c r="J249" s="17"/>
      <c r="K249" s="16"/>
      <c r="L249" s="16"/>
      <c r="M249" s="16"/>
      <c r="N249" s="16"/>
      <c r="O249" s="16"/>
      <c r="P249" s="16"/>
      <c r="Q249" s="16"/>
      <c r="R249" s="16"/>
      <c r="S249" s="16"/>
      <c r="T249" s="17"/>
      <c r="U249" s="16"/>
      <c r="V249" s="16"/>
      <c r="X249" s="18"/>
    </row>
    <row r="250" spans="1:24">
      <c r="A250" s="16"/>
      <c r="B250" s="16"/>
      <c r="C250" s="16"/>
      <c r="D250" s="16"/>
      <c r="F250" s="17"/>
      <c r="G250" s="17"/>
      <c r="H250" s="16"/>
      <c r="I250" s="16"/>
      <c r="J250" s="17"/>
      <c r="K250" s="16"/>
      <c r="L250" s="16"/>
      <c r="M250" s="16"/>
      <c r="N250" s="16"/>
      <c r="O250" s="16"/>
      <c r="P250" s="16"/>
      <c r="Q250" s="16"/>
      <c r="R250" s="16"/>
      <c r="S250" s="16"/>
      <c r="T250" s="17"/>
      <c r="U250" s="16"/>
      <c r="V250" s="16"/>
      <c r="X250" s="18"/>
    </row>
    <row r="251" spans="1:24">
      <c r="A251" s="16"/>
      <c r="B251" s="16"/>
      <c r="C251" s="16"/>
      <c r="D251" s="16"/>
      <c r="F251" s="17"/>
      <c r="G251" s="17"/>
      <c r="H251" s="16"/>
      <c r="I251" s="16"/>
      <c r="J251" s="17"/>
      <c r="K251" s="16"/>
      <c r="L251" s="16"/>
      <c r="M251" s="16"/>
      <c r="N251" s="16"/>
      <c r="O251" s="16"/>
      <c r="P251" s="16"/>
      <c r="Q251" s="16"/>
      <c r="R251" s="16"/>
      <c r="S251" s="16"/>
      <c r="T251" s="17"/>
      <c r="U251" s="16"/>
      <c r="V251" s="16"/>
      <c r="X251" s="18"/>
    </row>
    <row r="252" spans="1:24">
      <c r="A252" s="16"/>
      <c r="B252" s="16"/>
      <c r="C252" s="16"/>
      <c r="D252" s="16"/>
      <c r="F252" s="17"/>
      <c r="G252" s="17"/>
      <c r="H252" s="16"/>
      <c r="I252" s="16"/>
      <c r="J252" s="17"/>
      <c r="K252" s="16"/>
      <c r="L252" s="16"/>
      <c r="M252" s="16"/>
      <c r="N252" s="16"/>
      <c r="O252" s="16"/>
      <c r="P252" s="16"/>
      <c r="Q252" s="16"/>
      <c r="R252" s="16"/>
      <c r="S252" s="16"/>
      <c r="T252" s="17"/>
      <c r="U252" s="16"/>
      <c r="V252" s="16"/>
      <c r="X252" s="18"/>
    </row>
    <row r="253" spans="1:24">
      <c r="A253" s="16"/>
      <c r="B253" s="16"/>
      <c r="C253" s="16"/>
      <c r="D253" s="16"/>
      <c r="F253" s="17"/>
      <c r="G253" s="17"/>
      <c r="H253" s="16"/>
      <c r="I253" s="16"/>
      <c r="J253" s="17"/>
      <c r="K253" s="16"/>
      <c r="L253" s="16"/>
      <c r="M253" s="16"/>
      <c r="N253" s="16"/>
      <c r="O253" s="16"/>
      <c r="P253" s="16"/>
      <c r="Q253" s="16"/>
      <c r="R253" s="16"/>
      <c r="S253" s="16"/>
      <c r="T253" s="17"/>
      <c r="U253" s="16"/>
      <c r="V253" s="16"/>
      <c r="X253" s="18"/>
    </row>
    <row r="254" spans="1:24">
      <c r="A254" s="16"/>
      <c r="B254" s="16"/>
      <c r="C254" s="16"/>
      <c r="D254" s="16"/>
      <c r="F254" s="17"/>
      <c r="G254" s="17"/>
      <c r="H254" s="16"/>
      <c r="I254" s="16"/>
      <c r="J254" s="17"/>
      <c r="K254" s="16"/>
      <c r="L254" s="16"/>
      <c r="M254" s="16"/>
      <c r="N254" s="16"/>
      <c r="O254" s="16"/>
      <c r="P254" s="16"/>
      <c r="Q254" s="16"/>
      <c r="R254" s="16"/>
      <c r="S254" s="16"/>
      <c r="T254" s="17"/>
      <c r="U254" s="16"/>
      <c r="V254" s="16"/>
      <c r="X254" s="18"/>
    </row>
    <row r="255" spans="1:24">
      <c r="A255" s="16"/>
      <c r="B255" s="16"/>
      <c r="C255" s="16"/>
      <c r="D255" s="16"/>
      <c r="F255" s="17"/>
      <c r="G255" s="17"/>
      <c r="H255" s="16"/>
      <c r="I255" s="16"/>
      <c r="J255" s="17"/>
      <c r="K255" s="16"/>
      <c r="L255" s="16"/>
      <c r="M255" s="16"/>
      <c r="N255" s="16"/>
      <c r="O255" s="16"/>
      <c r="P255" s="16"/>
      <c r="Q255" s="16"/>
      <c r="R255" s="16"/>
      <c r="S255" s="16"/>
      <c r="T255" s="17"/>
      <c r="U255" s="16"/>
      <c r="V255" s="16"/>
      <c r="X255" s="18"/>
    </row>
    <row r="256" spans="1:24">
      <c r="A256" s="16"/>
      <c r="B256" s="16"/>
      <c r="C256" s="16"/>
      <c r="D256" s="16"/>
      <c r="F256" s="17"/>
      <c r="G256" s="17"/>
      <c r="H256" s="16"/>
      <c r="I256" s="16"/>
      <c r="J256" s="17"/>
      <c r="K256" s="16"/>
      <c r="L256" s="16"/>
      <c r="M256" s="16"/>
      <c r="N256" s="16"/>
      <c r="O256" s="16"/>
      <c r="P256" s="16"/>
      <c r="Q256" s="16"/>
      <c r="R256" s="16"/>
      <c r="S256" s="16"/>
      <c r="T256" s="17"/>
      <c r="U256" s="16"/>
      <c r="V256" s="16"/>
      <c r="X256" s="18"/>
    </row>
    <row r="257" spans="1:24">
      <c r="A257" s="16"/>
      <c r="B257" s="16"/>
      <c r="C257" s="16"/>
      <c r="D257" s="16"/>
      <c r="F257" s="17"/>
      <c r="G257" s="17"/>
      <c r="H257" s="16"/>
      <c r="I257" s="16"/>
      <c r="J257" s="17"/>
      <c r="K257" s="16"/>
      <c r="L257" s="16"/>
      <c r="M257" s="16"/>
      <c r="N257" s="16"/>
      <c r="O257" s="16"/>
      <c r="P257" s="16"/>
      <c r="Q257" s="16"/>
      <c r="R257" s="16"/>
      <c r="S257" s="16"/>
      <c r="T257" s="17"/>
      <c r="U257" s="16"/>
      <c r="V257" s="16"/>
      <c r="X257" s="18"/>
    </row>
    <row r="258" spans="1:24">
      <c r="A258" s="16"/>
      <c r="B258" s="16"/>
      <c r="C258" s="16"/>
      <c r="D258" s="16"/>
      <c r="F258" s="17"/>
      <c r="G258" s="17"/>
      <c r="H258" s="16"/>
      <c r="I258" s="16"/>
      <c r="J258" s="17"/>
      <c r="K258" s="16"/>
      <c r="L258" s="16"/>
      <c r="M258" s="16"/>
      <c r="N258" s="16"/>
      <c r="O258" s="16"/>
      <c r="P258" s="16"/>
      <c r="Q258" s="16"/>
      <c r="R258" s="16"/>
      <c r="S258" s="16"/>
      <c r="T258" s="17"/>
      <c r="U258" s="16"/>
      <c r="V258" s="16"/>
      <c r="X258" s="18"/>
    </row>
    <row r="259" spans="1:24">
      <c r="A259" s="16"/>
      <c r="B259" s="16"/>
      <c r="C259" s="16"/>
      <c r="D259" s="16"/>
      <c r="F259" s="17"/>
      <c r="G259" s="17"/>
      <c r="H259" s="16"/>
      <c r="I259" s="16"/>
      <c r="J259" s="17"/>
      <c r="K259" s="16"/>
      <c r="L259" s="16"/>
      <c r="M259" s="16"/>
      <c r="N259" s="16"/>
      <c r="O259" s="16"/>
      <c r="P259" s="16"/>
      <c r="Q259" s="16"/>
      <c r="R259" s="16"/>
      <c r="S259" s="16"/>
      <c r="T259" s="17"/>
      <c r="U259" s="16"/>
      <c r="V259" s="16"/>
      <c r="X259" s="18"/>
    </row>
    <row r="260" spans="1:24">
      <c r="A260" s="16"/>
      <c r="B260" s="16"/>
      <c r="C260" s="16"/>
      <c r="D260" s="16"/>
      <c r="F260" s="17"/>
      <c r="G260" s="17"/>
      <c r="H260" s="16"/>
      <c r="I260" s="16"/>
      <c r="J260" s="17"/>
      <c r="K260" s="16"/>
      <c r="L260" s="16"/>
      <c r="M260" s="16"/>
      <c r="N260" s="16"/>
      <c r="O260" s="16"/>
      <c r="P260" s="16"/>
      <c r="Q260" s="16"/>
      <c r="R260" s="16"/>
      <c r="S260" s="16"/>
      <c r="T260" s="17"/>
      <c r="U260" s="16"/>
      <c r="V260" s="16"/>
      <c r="X260" s="18"/>
    </row>
    <row r="261" spans="1:24">
      <c r="A261" s="16"/>
      <c r="B261" s="16"/>
      <c r="C261" s="16"/>
      <c r="D261" s="16"/>
      <c r="F261" s="17"/>
      <c r="G261" s="17"/>
      <c r="H261" s="16"/>
      <c r="I261" s="16"/>
      <c r="J261" s="17"/>
      <c r="K261" s="16"/>
      <c r="L261" s="16"/>
      <c r="M261" s="17"/>
      <c r="N261" s="16"/>
      <c r="O261" s="16"/>
      <c r="P261" s="16"/>
      <c r="Q261" s="16"/>
      <c r="R261" s="16"/>
      <c r="S261" s="16"/>
      <c r="T261" s="17"/>
      <c r="U261" s="16"/>
      <c r="V261" s="16"/>
      <c r="X261" s="18"/>
    </row>
    <row r="262" spans="1:24">
      <c r="A262" s="16"/>
      <c r="B262" s="16"/>
      <c r="C262" s="16"/>
      <c r="D262" s="16"/>
      <c r="F262" s="17"/>
      <c r="G262" s="17"/>
      <c r="H262" s="16"/>
      <c r="I262" s="16"/>
      <c r="J262" s="17"/>
      <c r="K262" s="16"/>
      <c r="L262" s="16"/>
      <c r="M262" s="17"/>
      <c r="N262" s="16"/>
      <c r="O262" s="16"/>
      <c r="P262" s="16"/>
      <c r="Q262" s="16"/>
      <c r="R262" s="16"/>
      <c r="S262" s="16"/>
      <c r="T262" s="17"/>
      <c r="U262" s="16"/>
      <c r="V262" s="16"/>
      <c r="X262" s="18"/>
    </row>
    <row r="263" spans="1:24">
      <c r="A263" s="16"/>
      <c r="B263" s="16"/>
      <c r="C263" s="16"/>
      <c r="D263" s="16"/>
      <c r="F263" s="17"/>
      <c r="G263" s="17"/>
      <c r="H263" s="16"/>
      <c r="I263" s="16"/>
      <c r="J263" s="17"/>
      <c r="K263" s="16"/>
      <c r="L263" s="16"/>
      <c r="M263" s="17"/>
      <c r="N263" s="16"/>
      <c r="O263" s="16"/>
      <c r="P263" s="16"/>
      <c r="Q263" s="16"/>
      <c r="R263" s="16"/>
      <c r="S263" s="16"/>
      <c r="T263" s="17"/>
      <c r="U263" s="16"/>
      <c r="V263" s="16"/>
      <c r="X263" s="18"/>
    </row>
    <row r="264" spans="1:24">
      <c r="F264" s="58"/>
      <c r="G264" s="58"/>
      <c r="M264" s="58"/>
      <c r="T264" s="58"/>
      <c r="X264" s="9"/>
    </row>
    <row r="265" spans="1:24">
      <c r="F265" s="58"/>
      <c r="G265" s="58"/>
      <c r="T265" s="58"/>
      <c r="X265" s="9"/>
    </row>
    <row r="266" spans="1:24">
      <c r="F266" s="58"/>
      <c r="G266" s="58"/>
      <c r="T266" s="58"/>
      <c r="X266" s="9"/>
    </row>
    <row r="267" spans="1:24">
      <c r="F267" s="58"/>
      <c r="G267" s="58"/>
      <c r="T267" s="58"/>
      <c r="X267" s="9"/>
    </row>
    <row r="268" spans="1:24">
      <c r="F268" s="58"/>
      <c r="G268" s="58"/>
      <c r="T268" s="58"/>
      <c r="X268" s="9"/>
    </row>
    <row r="269" spans="1:24">
      <c r="F269" s="58"/>
      <c r="G269" s="58"/>
      <c r="T269" s="58"/>
      <c r="X269" s="9"/>
    </row>
    <row r="270" spans="1:24">
      <c r="F270" s="58"/>
      <c r="G270" s="58"/>
      <c r="T270" s="58"/>
      <c r="X270" s="9"/>
    </row>
    <row r="271" spans="1:24">
      <c r="F271" s="58"/>
      <c r="G271" s="58"/>
      <c r="T271" s="58"/>
      <c r="X271" s="9"/>
    </row>
    <row r="272" spans="1:24">
      <c r="F272" s="58"/>
      <c r="G272" s="58"/>
      <c r="T272" s="58"/>
      <c r="X272" s="9"/>
    </row>
    <row r="273" spans="6:24">
      <c r="F273" s="58"/>
      <c r="G273" s="58"/>
      <c r="T273" s="58"/>
      <c r="X273" s="9"/>
    </row>
    <row r="274" spans="6:24">
      <c r="F274" s="58"/>
      <c r="G274" s="58"/>
      <c r="T274" s="58"/>
      <c r="X274" s="9"/>
    </row>
    <row r="275" spans="6:24">
      <c r="F275" s="58"/>
      <c r="G275" s="58"/>
      <c r="T275" s="58"/>
      <c r="X275" s="9"/>
    </row>
    <row r="276" spans="6:24">
      <c r="F276" s="58"/>
      <c r="G276" s="58"/>
      <c r="T276" s="58"/>
      <c r="X276" s="9"/>
    </row>
    <row r="277" spans="6:24">
      <c r="F277" s="58"/>
      <c r="G277" s="58"/>
      <c r="T277" s="58"/>
      <c r="X277" s="9"/>
    </row>
    <row r="278" spans="6:24">
      <c r="F278" s="58"/>
      <c r="G278" s="58"/>
      <c r="T278" s="58"/>
      <c r="X278" s="9"/>
    </row>
    <row r="279" spans="6:24">
      <c r="F279" s="58"/>
      <c r="G279" s="58"/>
      <c r="T279" s="58"/>
      <c r="X279" s="9"/>
    </row>
    <row r="280" spans="6:24">
      <c r="F280" s="58"/>
      <c r="G280" s="58"/>
      <c r="T280" s="58"/>
      <c r="X280" s="9"/>
    </row>
    <row r="281" spans="6:24">
      <c r="F281" s="58"/>
      <c r="G281" s="58"/>
      <c r="T281" s="58"/>
      <c r="X281" s="9"/>
    </row>
    <row r="282" spans="6:24">
      <c r="F282" s="58"/>
      <c r="G282" s="58"/>
      <c r="T282" s="58"/>
      <c r="X282" s="9"/>
    </row>
    <row r="283" spans="6:24">
      <c r="F283" s="58"/>
      <c r="G283" s="58"/>
      <c r="T283" s="58"/>
      <c r="X283" s="9"/>
    </row>
    <row r="284" spans="6:24">
      <c r="F284" s="58"/>
      <c r="G284" s="58"/>
      <c r="T284" s="58"/>
      <c r="X284" s="9"/>
    </row>
    <row r="285" spans="6:24">
      <c r="F285" s="58"/>
      <c r="G285" s="58"/>
      <c r="M285" s="66"/>
      <c r="T285" s="58"/>
      <c r="X285" s="9"/>
    </row>
    <row r="286" spans="6:24">
      <c r="F286" s="58"/>
      <c r="G286" s="58"/>
      <c r="M286" s="67"/>
      <c r="T286" s="58"/>
      <c r="X286" s="9"/>
    </row>
    <row r="287" spans="6:24">
      <c r="F287" s="58"/>
      <c r="G287" s="58"/>
      <c r="M287" s="65"/>
      <c r="T287" s="58"/>
      <c r="X287" s="9"/>
    </row>
    <row r="288" spans="6:24">
      <c r="F288" s="58"/>
      <c r="G288" s="58"/>
      <c r="M288" s="64"/>
      <c r="T288" s="58"/>
      <c r="X288" s="9"/>
    </row>
    <row r="289" spans="6:24">
      <c r="F289" s="58"/>
      <c r="G289" s="58"/>
      <c r="M289" s="66"/>
      <c r="T289" s="58"/>
      <c r="X289" s="9"/>
    </row>
    <row r="290" spans="6:24">
      <c r="F290" s="58"/>
      <c r="G290" s="58"/>
      <c r="M290" s="67"/>
      <c r="T290" s="58"/>
      <c r="X290" s="9"/>
    </row>
    <row r="291" spans="6:24">
      <c r="F291" s="58"/>
      <c r="G291" s="58"/>
      <c r="M291" s="68"/>
      <c r="T291" s="58"/>
      <c r="X291" s="9"/>
    </row>
    <row r="292" spans="6:24">
      <c r="F292" s="58"/>
      <c r="G292" s="58"/>
      <c r="M292" s="69"/>
      <c r="T292" s="58"/>
      <c r="X292" s="9"/>
    </row>
    <row r="293" spans="6:24">
      <c r="F293" s="58"/>
      <c r="G293" s="58"/>
      <c r="M293" s="65"/>
      <c r="T293" s="58"/>
      <c r="X293" s="9"/>
    </row>
    <row r="294" spans="6:24">
      <c r="F294" s="58"/>
      <c r="G294" s="58"/>
      <c r="M294" s="65"/>
      <c r="T294" s="58"/>
      <c r="X294" s="9"/>
    </row>
    <row r="295" spans="6:24">
      <c r="F295" s="58"/>
      <c r="G295" s="58"/>
      <c r="M295" s="64"/>
      <c r="T295" s="58"/>
      <c r="X295" s="9"/>
    </row>
    <row r="296" spans="6:24">
      <c r="F296" s="58"/>
      <c r="G296" s="58"/>
      <c r="M296" s="58"/>
      <c r="T296" s="58"/>
      <c r="X296" s="9"/>
    </row>
    <row r="297" spans="6:24">
      <c r="F297" s="58"/>
      <c r="G297" s="58"/>
      <c r="M297" s="58"/>
      <c r="T297" s="58"/>
      <c r="X297" s="9"/>
    </row>
    <row r="298" spans="6:24">
      <c r="F298" s="58"/>
      <c r="G298" s="58"/>
      <c r="M298" s="58"/>
      <c r="T298" s="58"/>
      <c r="X298" s="9"/>
    </row>
    <row r="299" spans="6:24">
      <c r="F299" s="58"/>
      <c r="G299" s="58"/>
      <c r="M299" s="58"/>
      <c r="T299" s="58"/>
      <c r="X299" s="9"/>
    </row>
    <row r="300" spans="6:24">
      <c r="F300" s="58"/>
      <c r="G300" s="58"/>
      <c r="M300" s="58"/>
      <c r="T300" s="58"/>
      <c r="X300" s="9"/>
    </row>
    <row r="301" spans="6:24">
      <c r="F301" s="58"/>
      <c r="G301" s="58"/>
      <c r="M301" s="58"/>
      <c r="T301" s="58"/>
      <c r="X301" s="9"/>
    </row>
    <row r="302" spans="6:24">
      <c r="F302" s="58"/>
      <c r="G302" s="58"/>
      <c r="M302" s="58"/>
      <c r="T302" s="58"/>
      <c r="X302" s="9"/>
    </row>
    <row r="303" spans="6:24">
      <c r="F303" s="58"/>
      <c r="G303" s="58"/>
      <c r="M303" s="58"/>
      <c r="T303" s="58"/>
      <c r="X303" s="9"/>
    </row>
    <row r="304" spans="6:24">
      <c r="F304" s="58"/>
      <c r="G304" s="58"/>
      <c r="M304" s="58"/>
      <c r="T304" s="58"/>
      <c r="X304" s="9"/>
    </row>
    <row r="305" spans="6:24">
      <c r="F305" s="58"/>
      <c r="G305" s="58"/>
      <c r="M305" s="58"/>
      <c r="T305" s="58"/>
      <c r="X305" s="9"/>
    </row>
    <row r="306" spans="6:24">
      <c r="F306" s="58"/>
      <c r="G306" s="58"/>
      <c r="M306" s="58"/>
      <c r="T306" s="58"/>
      <c r="X306" s="9"/>
    </row>
    <row r="307" spans="6:24">
      <c r="F307" s="58"/>
      <c r="G307" s="58"/>
      <c r="M307" s="58"/>
      <c r="T307" s="58"/>
      <c r="X307" s="9"/>
    </row>
    <row r="308" spans="6:24">
      <c r="F308" s="58"/>
      <c r="G308" s="58"/>
      <c r="M308" s="58"/>
      <c r="T308" s="58"/>
      <c r="X308" s="9"/>
    </row>
    <row r="309" spans="6:24">
      <c r="F309" s="58"/>
      <c r="G309" s="58"/>
      <c r="M309" s="58"/>
      <c r="T309" s="58"/>
      <c r="X309" s="9"/>
    </row>
    <row r="310" spans="6:24">
      <c r="F310" s="58"/>
      <c r="G310" s="58"/>
      <c r="M310" s="58"/>
      <c r="T310" s="58"/>
      <c r="X310" s="9"/>
    </row>
    <row r="311" spans="6:24">
      <c r="F311" s="58"/>
      <c r="G311" s="58"/>
      <c r="M311" s="58"/>
      <c r="T311" s="58"/>
      <c r="X311" s="9"/>
    </row>
    <row r="312" spans="6:24">
      <c r="F312" s="58"/>
      <c r="G312" s="58"/>
      <c r="M312" s="58"/>
      <c r="T312" s="58"/>
      <c r="X312" s="9"/>
    </row>
    <row r="313" spans="6:24">
      <c r="F313" s="58"/>
      <c r="G313" s="58"/>
      <c r="T313" s="58"/>
      <c r="X313" s="9"/>
    </row>
    <row r="314" spans="6:24">
      <c r="F314" s="58"/>
      <c r="G314" s="58"/>
      <c r="M314" s="58"/>
      <c r="T314" s="58"/>
      <c r="X314" s="9"/>
    </row>
    <row r="315" spans="6:24">
      <c r="F315" s="58"/>
      <c r="G315" s="58"/>
      <c r="T315" s="58"/>
      <c r="X315" s="9"/>
    </row>
    <row r="316" spans="6:24">
      <c r="F316" s="58"/>
      <c r="G316" s="58"/>
      <c r="M316" s="58"/>
      <c r="T316" s="58"/>
      <c r="X316" s="9"/>
    </row>
    <row r="317" spans="6:24">
      <c r="F317" s="58"/>
      <c r="G317" s="58"/>
      <c r="M317" s="58"/>
      <c r="T317" s="58"/>
      <c r="X317" s="9"/>
    </row>
    <row r="318" spans="6:24">
      <c r="F318" s="58"/>
      <c r="G318" s="58"/>
      <c r="M318" s="58"/>
      <c r="T318" s="58"/>
      <c r="X318" s="9"/>
    </row>
    <row r="319" spans="6:24">
      <c r="F319" s="58"/>
      <c r="G319" s="58"/>
      <c r="M319" s="58"/>
      <c r="T319" s="58"/>
      <c r="X319" s="9"/>
    </row>
    <row r="320" spans="6:24">
      <c r="F320" s="58"/>
      <c r="G320" s="58"/>
      <c r="M320" s="58"/>
      <c r="T320" s="58"/>
      <c r="X320" s="9"/>
    </row>
    <row r="321" spans="6:24">
      <c r="F321" s="58"/>
      <c r="G321" s="58"/>
      <c r="M321" s="58"/>
      <c r="T321" s="58"/>
      <c r="X321" s="9"/>
    </row>
    <row r="322" spans="6:24">
      <c r="F322" s="58"/>
      <c r="G322" s="58"/>
      <c r="M322" s="58"/>
      <c r="T322" s="58"/>
      <c r="X322" s="9"/>
    </row>
    <row r="323" spans="6:24">
      <c r="F323" s="58"/>
      <c r="G323" s="58"/>
      <c r="M323" s="58"/>
      <c r="T323" s="58"/>
      <c r="X323" s="9"/>
    </row>
    <row r="324" spans="6:24">
      <c r="F324" s="58"/>
      <c r="G324" s="58"/>
      <c r="M324" s="58"/>
      <c r="T324" s="58"/>
      <c r="X324" s="9"/>
    </row>
    <row r="325" spans="6:24">
      <c r="F325" s="58"/>
      <c r="G325" s="58"/>
      <c r="M325" s="58"/>
      <c r="T325" s="58"/>
      <c r="X325" s="9"/>
    </row>
    <row r="326" spans="6:24">
      <c r="F326" s="58"/>
      <c r="G326" s="58"/>
      <c r="M326" s="58"/>
      <c r="T326" s="58"/>
      <c r="X326" s="9"/>
    </row>
    <row r="327" spans="6:24">
      <c r="F327" s="58"/>
      <c r="G327" s="58"/>
      <c r="M327" s="58"/>
      <c r="T327" s="58"/>
      <c r="X327" s="9"/>
    </row>
    <row r="328" spans="6:24">
      <c r="F328" s="58"/>
      <c r="G328" s="58"/>
      <c r="M328" s="58"/>
      <c r="T328" s="58"/>
      <c r="X328" s="9"/>
    </row>
    <row r="329" spans="6:24">
      <c r="F329" s="58"/>
      <c r="G329" s="58"/>
      <c r="T329" s="58"/>
      <c r="X329" s="9"/>
    </row>
    <row r="330" spans="6:24">
      <c r="F330" s="58"/>
      <c r="G330" s="58"/>
      <c r="M330" s="58"/>
      <c r="T330" s="58"/>
      <c r="X330" s="9"/>
    </row>
    <row r="331" spans="6:24">
      <c r="F331" s="58"/>
      <c r="G331" s="58"/>
      <c r="T331" s="58"/>
      <c r="X331" s="9"/>
    </row>
    <row r="332" spans="6:24">
      <c r="F332" s="58"/>
      <c r="G332" s="58"/>
      <c r="M332" s="58"/>
      <c r="T332" s="58"/>
      <c r="X332" s="9"/>
    </row>
    <row r="333" spans="6:24">
      <c r="F333" s="58"/>
      <c r="G333" s="58"/>
      <c r="M333" s="58"/>
      <c r="T333" s="58"/>
      <c r="X333" s="9"/>
    </row>
    <row r="334" spans="6:24">
      <c r="F334" s="58"/>
      <c r="G334" s="58"/>
      <c r="M334" s="58"/>
      <c r="T334" s="58"/>
      <c r="X334" s="9"/>
    </row>
    <row r="335" spans="6:24">
      <c r="F335" s="58"/>
      <c r="G335" s="58"/>
      <c r="M335" s="58"/>
      <c r="T335" s="58"/>
      <c r="X335" s="9"/>
    </row>
    <row r="336" spans="6:24">
      <c r="F336" s="58"/>
      <c r="G336" s="58"/>
      <c r="M336" s="58"/>
      <c r="T336" s="58"/>
      <c r="X336" s="9"/>
    </row>
    <row r="337" spans="6:24">
      <c r="F337" s="58"/>
      <c r="G337" s="58"/>
      <c r="M337" s="58"/>
      <c r="T337" s="58"/>
      <c r="X337" s="9"/>
    </row>
    <row r="338" spans="6:24">
      <c r="F338" s="58"/>
      <c r="G338" s="58"/>
      <c r="M338" s="58"/>
      <c r="T338" s="58"/>
      <c r="X338" s="9"/>
    </row>
    <row r="339" spans="6:24">
      <c r="F339" s="58"/>
      <c r="G339" s="58"/>
      <c r="M339" s="58"/>
      <c r="T339" s="58"/>
      <c r="X339" s="9"/>
    </row>
    <row r="340" spans="6:24">
      <c r="F340" s="58"/>
      <c r="G340" s="58"/>
      <c r="T340" s="58"/>
      <c r="X340" s="9"/>
    </row>
    <row r="341" spans="6:24">
      <c r="F341" s="58"/>
      <c r="G341" s="58"/>
      <c r="M341" s="58"/>
      <c r="T341" s="58"/>
      <c r="X341" s="9"/>
    </row>
    <row r="342" spans="6:24">
      <c r="F342" s="58"/>
      <c r="G342" s="58"/>
      <c r="M342" s="58"/>
      <c r="T342" s="58"/>
      <c r="X342" s="9"/>
    </row>
    <row r="343" spans="6:24">
      <c r="F343" s="58"/>
      <c r="G343" s="58"/>
      <c r="M343" s="58"/>
      <c r="T343" s="58"/>
      <c r="X343" s="9"/>
    </row>
    <row r="344" spans="6:24">
      <c r="F344" s="58"/>
      <c r="G344" s="58"/>
      <c r="M344" s="58"/>
      <c r="T344" s="58"/>
      <c r="X344" s="9"/>
    </row>
    <row r="345" spans="6:24">
      <c r="F345" s="58"/>
      <c r="G345" s="58"/>
      <c r="M345" s="58"/>
      <c r="T345" s="58"/>
      <c r="X345" s="9"/>
    </row>
    <row r="346" spans="6:24">
      <c r="F346" s="58"/>
      <c r="G346" s="58"/>
      <c r="M346" s="58"/>
      <c r="T346" s="58"/>
      <c r="X346" s="9"/>
    </row>
    <row r="347" spans="6:24">
      <c r="F347" s="58"/>
      <c r="G347" s="58"/>
      <c r="M347" s="58"/>
      <c r="T347" s="58"/>
      <c r="X347" s="9"/>
    </row>
    <row r="348" spans="6:24">
      <c r="F348" s="58"/>
      <c r="G348" s="58"/>
      <c r="M348" s="58"/>
      <c r="T348" s="58"/>
      <c r="X348" s="9"/>
    </row>
    <row r="349" spans="6:24">
      <c r="F349" s="58"/>
      <c r="G349" s="58"/>
      <c r="M349" s="58"/>
      <c r="T349" s="58"/>
      <c r="X349" s="9"/>
    </row>
    <row r="350" spans="6:24">
      <c r="F350" s="58"/>
      <c r="G350" s="58"/>
      <c r="M350" s="58"/>
      <c r="T350" s="58"/>
      <c r="X350" s="9"/>
    </row>
    <row r="351" spans="6:24">
      <c r="F351" s="58"/>
      <c r="G351" s="58"/>
      <c r="M351" s="58"/>
      <c r="T351" s="58"/>
      <c r="X351" s="9"/>
    </row>
    <row r="352" spans="6:24">
      <c r="F352" s="58"/>
      <c r="G352" s="58"/>
      <c r="M352" s="58"/>
      <c r="T352" s="58"/>
      <c r="X352" s="9"/>
    </row>
    <row r="353" spans="6:24">
      <c r="F353" s="58"/>
      <c r="G353" s="58"/>
      <c r="M353" s="58"/>
      <c r="T353" s="58"/>
      <c r="X353" s="9"/>
    </row>
    <row r="354" spans="6:24">
      <c r="F354" s="58"/>
      <c r="G354" s="58"/>
      <c r="M354" s="58"/>
      <c r="T354" s="58"/>
      <c r="X354" s="9"/>
    </row>
    <row r="355" spans="6:24">
      <c r="F355" s="58"/>
      <c r="G355" s="58"/>
      <c r="M355" s="58"/>
      <c r="T355" s="58"/>
      <c r="X355" s="9"/>
    </row>
    <row r="356" spans="6:24">
      <c r="F356" s="58"/>
      <c r="G356" s="58"/>
      <c r="M356" s="58"/>
      <c r="T356" s="58"/>
      <c r="X356" s="9"/>
    </row>
    <row r="357" spans="6:24">
      <c r="F357" s="58"/>
      <c r="G357" s="58"/>
      <c r="M357" s="58"/>
      <c r="T357" s="58"/>
      <c r="X357" s="9"/>
    </row>
    <row r="358" spans="6:24">
      <c r="F358" s="58"/>
      <c r="G358" s="58"/>
      <c r="M358" s="58"/>
      <c r="T358" s="58"/>
      <c r="X358" s="9"/>
    </row>
    <row r="359" spans="6:24">
      <c r="F359" s="58"/>
      <c r="G359" s="58"/>
      <c r="M359" s="58"/>
      <c r="T359" s="58"/>
      <c r="X359" s="9"/>
    </row>
    <row r="360" spans="6:24">
      <c r="F360" s="58"/>
      <c r="G360" s="58"/>
      <c r="M360" s="58"/>
      <c r="T360" s="58"/>
      <c r="X360" s="9"/>
    </row>
    <row r="361" spans="6:24">
      <c r="F361" s="58"/>
      <c r="G361" s="58"/>
      <c r="M361" s="58"/>
      <c r="T361" s="58"/>
      <c r="X361" s="9"/>
    </row>
    <row r="362" spans="6:24">
      <c r="F362" s="58"/>
      <c r="G362" s="58"/>
      <c r="M362" s="58"/>
      <c r="T362" s="58"/>
      <c r="X362" s="9"/>
    </row>
    <row r="363" spans="6:24">
      <c r="F363" s="58"/>
      <c r="G363" s="58"/>
      <c r="T363" s="58"/>
      <c r="X363" s="9"/>
    </row>
    <row r="364" spans="6:24">
      <c r="F364" s="58"/>
      <c r="G364" s="58"/>
      <c r="T364" s="58"/>
      <c r="X364" s="9"/>
    </row>
    <row r="365" spans="6:24">
      <c r="F365" s="58"/>
      <c r="G365" s="58"/>
      <c r="T365" s="58"/>
      <c r="X365" s="9"/>
    </row>
    <row r="366" spans="6:24">
      <c r="F366" s="58"/>
      <c r="G366" s="58"/>
      <c r="T366" s="58"/>
      <c r="X366" s="9"/>
    </row>
    <row r="367" spans="6:24">
      <c r="F367" s="58"/>
      <c r="G367" s="58"/>
      <c r="T367" s="58"/>
      <c r="X367" s="9"/>
    </row>
    <row r="368" spans="6:24">
      <c r="F368" s="58"/>
      <c r="G368" s="58"/>
      <c r="T368" s="58"/>
      <c r="X368" s="9"/>
    </row>
    <row r="369" spans="6:24">
      <c r="F369" s="58"/>
      <c r="G369" s="58"/>
      <c r="T369" s="58"/>
      <c r="X369" s="9"/>
    </row>
    <row r="370" spans="6:24">
      <c r="F370" s="58"/>
      <c r="G370" s="58"/>
      <c r="T370" s="58"/>
      <c r="X370" s="9"/>
    </row>
    <row r="371" spans="6:24">
      <c r="F371" s="58"/>
      <c r="G371" s="58"/>
      <c r="T371" s="58"/>
      <c r="X371" s="9"/>
    </row>
    <row r="372" spans="6:24">
      <c r="F372" s="58"/>
      <c r="G372" s="58"/>
      <c r="T372" s="58"/>
      <c r="X372" s="9"/>
    </row>
    <row r="373" spans="6:24">
      <c r="F373" s="58"/>
      <c r="G373" s="58"/>
      <c r="T373" s="58"/>
      <c r="X373" s="9"/>
    </row>
    <row r="374" spans="6:24">
      <c r="F374" s="58"/>
      <c r="G374" s="58"/>
      <c r="T374" s="58"/>
      <c r="X374" s="9"/>
    </row>
    <row r="375" spans="6:24">
      <c r="F375" s="58"/>
      <c r="G375" s="58"/>
      <c r="T375" s="58"/>
      <c r="X375" s="9"/>
    </row>
    <row r="376" spans="6:24">
      <c r="F376" s="58"/>
      <c r="G376" s="58"/>
      <c r="T376" s="58"/>
      <c r="X376" s="9"/>
    </row>
    <row r="377" spans="6:24">
      <c r="F377" s="58"/>
      <c r="G377" s="58"/>
      <c r="T377" s="58"/>
      <c r="X377" s="9"/>
    </row>
    <row r="378" spans="6:24">
      <c r="F378" s="58"/>
      <c r="G378" s="58"/>
      <c r="T378" s="58"/>
      <c r="X378" s="9"/>
    </row>
    <row r="379" spans="6:24">
      <c r="F379" s="58"/>
      <c r="G379" s="58"/>
      <c r="T379" s="58"/>
      <c r="X379" s="9"/>
    </row>
    <row r="380" spans="6:24">
      <c r="F380" s="58"/>
      <c r="G380" s="58"/>
      <c r="T380" s="58"/>
      <c r="X380" s="9"/>
    </row>
    <row r="381" spans="6:24">
      <c r="F381" s="58"/>
      <c r="G381" s="58"/>
      <c r="T381" s="58"/>
      <c r="X381" s="9"/>
    </row>
    <row r="382" spans="6:24">
      <c r="F382" s="58"/>
      <c r="G382" s="58"/>
      <c r="T382" s="58"/>
      <c r="X382" s="9"/>
    </row>
    <row r="383" spans="6:24">
      <c r="F383" s="58"/>
      <c r="G383" s="58"/>
      <c r="M383" s="66"/>
      <c r="T383" s="58"/>
      <c r="X383" s="9"/>
    </row>
    <row r="384" spans="6:24">
      <c r="F384" s="58"/>
      <c r="G384" s="58"/>
      <c r="M384" s="67"/>
      <c r="T384" s="58"/>
      <c r="X384" s="9"/>
    </row>
    <row r="385" spans="6:24">
      <c r="F385" s="58"/>
      <c r="G385" s="58"/>
      <c r="M385" s="65"/>
      <c r="T385" s="58"/>
      <c r="X385" s="9"/>
    </row>
    <row r="386" spans="6:24">
      <c r="F386" s="58"/>
      <c r="G386" s="58"/>
      <c r="M386" s="64"/>
      <c r="T386" s="58"/>
      <c r="X386" s="9"/>
    </row>
    <row r="387" spans="6:24">
      <c r="F387" s="58"/>
      <c r="G387" s="58"/>
      <c r="M387" s="66"/>
      <c r="T387" s="58"/>
      <c r="X387" s="9"/>
    </row>
    <row r="388" spans="6:24">
      <c r="F388" s="58"/>
      <c r="G388" s="58"/>
      <c r="M388" s="67"/>
      <c r="T388" s="58"/>
      <c r="X388" s="9"/>
    </row>
    <row r="389" spans="6:24">
      <c r="F389" s="58"/>
      <c r="G389" s="58"/>
      <c r="M389" s="68"/>
      <c r="T389" s="58"/>
      <c r="X389" s="9"/>
    </row>
    <row r="390" spans="6:24">
      <c r="F390" s="58"/>
      <c r="G390" s="58"/>
      <c r="M390" s="69"/>
      <c r="T390" s="58"/>
      <c r="X390" s="9"/>
    </row>
    <row r="391" spans="6:24">
      <c r="F391" s="58"/>
      <c r="G391" s="58"/>
      <c r="M391" s="65"/>
      <c r="T391" s="58"/>
      <c r="X391" s="9"/>
    </row>
    <row r="392" spans="6:24">
      <c r="F392" s="58"/>
      <c r="G392" s="58"/>
      <c r="M392" s="65"/>
      <c r="T392" s="58"/>
      <c r="X392" s="9"/>
    </row>
    <row r="393" spans="6:24">
      <c r="F393" s="58"/>
      <c r="G393" s="58"/>
      <c r="M393" s="64"/>
      <c r="T393" s="58"/>
      <c r="X393" s="9"/>
    </row>
    <row r="394" spans="6:24">
      <c r="F394" s="58"/>
      <c r="G394" s="58"/>
      <c r="M394" s="58"/>
      <c r="T394" s="58"/>
      <c r="X394" s="9"/>
    </row>
    <row r="395" spans="6:24">
      <c r="F395" s="58"/>
      <c r="G395" s="58"/>
      <c r="M395" s="58"/>
      <c r="T395" s="58"/>
      <c r="X395" s="9"/>
    </row>
    <row r="396" spans="6:24">
      <c r="F396" s="58"/>
      <c r="G396" s="58"/>
      <c r="M396" s="58"/>
      <c r="T396" s="58"/>
      <c r="X396" s="9"/>
    </row>
    <row r="397" spans="6:24">
      <c r="F397" s="58"/>
      <c r="G397" s="58"/>
      <c r="M397" s="58"/>
      <c r="T397" s="58"/>
      <c r="X397" s="9"/>
    </row>
    <row r="398" spans="6:24">
      <c r="F398" s="58"/>
      <c r="G398" s="58"/>
      <c r="M398" s="58"/>
      <c r="T398" s="58"/>
      <c r="X398" s="9"/>
    </row>
    <row r="399" spans="6:24">
      <c r="F399" s="58"/>
      <c r="G399" s="58"/>
      <c r="M399" s="58"/>
      <c r="T399" s="58"/>
      <c r="X399" s="9"/>
    </row>
    <row r="400" spans="6:24">
      <c r="F400" s="58"/>
      <c r="G400" s="58"/>
      <c r="M400" s="58"/>
      <c r="T400" s="58"/>
      <c r="X400" s="9"/>
    </row>
    <row r="401" spans="6:24">
      <c r="F401" s="58"/>
      <c r="G401" s="58"/>
      <c r="M401" s="58"/>
      <c r="T401" s="58"/>
      <c r="X401" s="9"/>
    </row>
    <row r="402" spans="6:24">
      <c r="F402" s="58"/>
      <c r="G402" s="58"/>
      <c r="M402" s="58"/>
      <c r="T402" s="58"/>
      <c r="X402" s="9"/>
    </row>
    <row r="403" spans="6:24">
      <c r="F403" s="58"/>
      <c r="G403" s="58"/>
      <c r="M403" s="58"/>
      <c r="T403" s="58"/>
      <c r="X403" s="9"/>
    </row>
    <row r="404" spans="6:24">
      <c r="F404" s="58"/>
      <c r="G404" s="58"/>
      <c r="M404" s="58"/>
      <c r="T404" s="58"/>
      <c r="X404" s="9"/>
    </row>
    <row r="405" spans="6:24">
      <c r="F405" s="58"/>
      <c r="G405" s="58"/>
      <c r="M405" s="58"/>
      <c r="T405" s="58"/>
      <c r="X405" s="9"/>
    </row>
    <row r="406" spans="6:24">
      <c r="F406" s="58"/>
      <c r="G406" s="58"/>
      <c r="M406" s="58"/>
      <c r="T406" s="58"/>
      <c r="X406" s="9"/>
    </row>
    <row r="407" spans="6:24">
      <c r="F407" s="58"/>
      <c r="G407" s="58"/>
      <c r="M407" s="58"/>
      <c r="T407" s="58"/>
      <c r="X407" s="9"/>
    </row>
    <row r="408" spans="6:24">
      <c r="F408" s="58"/>
      <c r="G408" s="58"/>
      <c r="M408" s="58"/>
      <c r="T408" s="58"/>
      <c r="X408" s="9"/>
    </row>
    <row r="409" spans="6:24">
      <c r="F409" s="58"/>
      <c r="G409" s="58"/>
      <c r="M409" s="58"/>
      <c r="T409" s="58"/>
      <c r="X409" s="9"/>
    </row>
    <row r="410" spans="6:24">
      <c r="F410" s="58"/>
      <c r="G410" s="58"/>
      <c r="M410" s="58"/>
      <c r="T410" s="58"/>
      <c r="X410" s="9"/>
    </row>
    <row r="411" spans="6:24">
      <c r="F411" s="58"/>
      <c r="G411" s="58"/>
      <c r="T411" s="58"/>
      <c r="X411" s="9"/>
    </row>
    <row r="412" spans="6:24">
      <c r="F412" s="58"/>
      <c r="G412" s="58"/>
      <c r="M412" s="58"/>
      <c r="T412" s="58"/>
      <c r="X412" s="9"/>
    </row>
    <row r="413" spans="6:24">
      <c r="F413" s="58"/>
      <c r="G413" s="58"/>
      <c r="T413" s="58"/>
      <c r="X413" s="9"/>
    </row>
    <row r="414" spans="6:24">
      <c r="F414" s="58"/>
      <c r="G414" s="58"/>
      <c r="M414" s="58"/>
      <c r="T414" s="58"/>
      <c r="X414" s="9"/>
    </row>
    <row r="415" spans="6:24">
      <c r="F415" s="58"/>
      <c r="G415" s="58"/>
      <c r="M415" s="58"/>
      <c r="T415" s="58"/>
      <c r="X415" s="9"/>
    </row>
    <row r="416" spans="6:24">
      <c r="F416" s="58"/>
      <c r="G416" s="58"/>
      <c r="M416" s="58"/>
      <c r="T416" s="58"/>
      <c r="X416" s="9"/>
    </row>
    <row r="417" spans="6:24">
      <c r="F417" s="58"/>
      <c r="G417" s="58"/>
      <c r="M417" s="58"/>
      <c r="T417" s="58"/>
      <c r="X417" s="9"/>
    </row>
    <row r="418" spans="6:24">
      <c r="F418" s="58"/>
      <c r="G418" s="58"/>
      <c r="M418" s="58"/>
      <c r="T418" s="58"/>
      <c r="X418" s="9"/>
    </row>
    <row r="419" spans="6:24">
      <c r="F419" s="58"/>
      <c r="G419" s="58"/>
      <c r="M419" s="58"/>
      <c r="T419" s="58"/>
      <c r="X419" s="9"/>
    </row>
    <row r="420" spans="6:24">
      <c r="F420" s="58"/>
      <c r="G420" s="58"/>
      <c r="M420" s="58"/>
      <c r="T420" s="58"/>
      <c r="X420" s="9"/>
    </row>
    <row r="421" spans="6:24">
      <c r="F421" s="58"/>
      <c r="G421" s="58"/>
      <c r="M421" s="58"/>
      <c r="T421" s="58"/>
      <c r="X421" s="9"/>
    </row>
    <row r="422" spans="6:24">
      <c r="F422" s="58"/>
      <c r="G422" s="58"/>
      <c r="M422" s="58"/>
      <c r="T422" s="58"/>
      <c r="X422" s="9"/>
    </row>
    <row r="423" spans="6:24">
      <c r="F423" s="58"/>
      <c r="G423" s="58"/>
      <c r="M423" s="58"/>
      <c r="T423" s="58"/>
      <c r="X423" s="9"/>
    </row>
    <row r="424" spans="6:24">
      <c r="F424" s="58"/>
      <c r="G424" s="58"/>
      <c r="M424" s="58"/>
      <c r="T424" s="58"/>
      <c r="X424" s="9"/>
    </row>
    <row r="425" spans="6:24">
      <c r="F425" s="58"/>
      <c r="G425" s="58"/>
      <c r="M425" s="58"/>
      <c r="T425" s="58"/>
      <c r="X425" s="9"/>
    </row>
    <row r="426" spans="6:24">
      <c r="F426" s="58"/>
      <c r="G426" s="58"/>
      <c r="M426" s="58"/>
      <c r="T426" s="58"/>
      <c r="X426" s="9"/>
    </row>
    <row r="427" spans="6:24">
      <c r="F427" s="58"/>
      <c r="G427" s="58"/>
      <c r="T427" s="58"/>
      <c r="X427" s="9"/>
    </row>
    <row r="428" spans="6:24">
      <c r="F428" s="58"/>
      <c r="G428" s="58"/>
      <c r="M428" s="58"/>
      <c r="T428" s="58"/>
      <c r="X428" s="9"/>
    </row>
    <row r="429" spans="6:24">
      <c r="F429" s="58"/>
      <c r="G429" s="58"/>
      <c r="T429" s="58"/>
      <c r="X429" s="9"/>
    </row>
    <row r="430" spans="6:24">
      <c r="F430" s="58"/>
      <c r="G430" s="58"/>
      <c r="M430" s="58"/>
      <c r="T430" s="58"/>
      <c r="X430" s="9"/>
    </row>
    <row r="431" spans="6:24">
      <c r="F431" s="58"/>
      <c r="G431" s="58"/>
      <c r="M431" s="58"/>
      <c r="T431" s="58"/>
      <c r="X431" s="9"/>
    </row>
    <row r="432" spans="6:24">
      <c r="F432" s="58"/>
      <c r="G432" s="58"/>
      <c r="M432" s="58"/>
      <c r="T432" s="58"/>
      <c r="X432" s="9"/>
    </row>
    <row r="433" spans="6:24">
      <c r="F433" s="58"/>
      <c r="G433" s="58"/>
      <c r="M433" s="58"/>
      <c r="T433" s="58"/>
      <c r="X433" s="9"/>
    </row>
    <row r="434" spans="6:24">
      <c r="F434" s="58"/>
      <c r="G434" s="58"/>
      <c r="M434" s="58"/>
      <c r="T434" s="58"/>
      <c r="X434" s="9"/>
    </row>
    <row r="435" spans="6:24">
      <c r="F435" s="58"/>
      <c r="G435" s="58"/>
      <c r="M435" s="58"/>
      <c r="T435" s="58"/>
      <c r="X435" s="9"/>
    </row>
    <row r="436" spans="6:24">
      <c r="F436" s="58"/>
      <c r="G436" s="58"/>
      <c r="M436" s="58"/>
      <c r="T436" s="58"/>
      <c r="X436" s="9"/>
    </row>
    <row r="437" spans="6:24">
      <c r="F437" s="58"/>
      <c r="G437" s="58"/>
      <c r="M437" s="58"/>
      <c r="T437" s="58"/>
      <c r="X437" s="9"/>
    </row>
    <row r="438" spans="6:24">
      <c r="F438" s="58"/>
      <c r="G438" s="58"/>
      <c r="T438" s="58"/>
      <c r="X438" s="9"/>
    </row>
    <row r="439" spans="6:24">
      <c r="F439" s="58"/>
      <c r="G439" s="58"/>
      <c r="M439" s="58"/>
      <c r="T439" s="58"/>
      <c r="X439" s="9"/>
    </row>
    <row r="440" spans="6:24">
      <c r="F440" s="58"/>
      <c r="G440" s="58"/>
      <c r="M440" s="58"/>
      <c r="T440" s="58"/>
      <c r="X440" s="9"/>
    </row>
    <row r="441" spans="6:24">
      <c r="F441" s="58"/>
      <c r="G441" s="58"/>
      <c r="M441" s="58"/>
      <c r="T441" s="58"/>
      <c r="X441" s="9"/>
    </row>
    <row r="442" spans="6:24">
      <c r="F442" s="58"/>
      <c r="G442" s="58"/>
      <c r="M442" s="58"/>
      <c r="T442" s="58"/>
      <c r="X442" s="9"/>
    </row>
    <row r="443" spans="6:24">
      <c r="F443" s="58"/>
      <c r="G443" s="58"/>
      <c r="M443" s="58"/>
      <c r="T443" s="58"/>
      <c r="X443" s="9"/>
    </row>
    <row r="444" spans="6:24">
      <c r="F444" s="58"/>
      <c r="G444" s="58"/>
      <c r="M444" s="58"/>
      <c r="T444" s="58"/>
      <c r="X444" s="9"/>
    </row>
    <row r="445" spans="6:24">
      <c r="F445" s="58"/>
      <c r="G445" s="58"/>
      <c r="M445" s="58"/>
      <c r="T445" s="58"/>
      <c r="X445" s="9"/>
    </row>
    <row r="446" spans="6:24">
      <c r="F446" s="58"/>
      <c r="G446" s="58"/>
      <c r="M446" s="58"/>
      <c r="T446" s="58"/>
      <c r="X446" s="9"/>
    </row>
    <row r="447" spans="6:24">
      <c r="F447" s="58"/>
      <c r="G447" s="58"/>
      <c r="M447" s="58"/>
      <c r="T447" s="58"/>
      <c r="X447" s="9"/>
    </row>
    <row r="448" spans="6:24">
      <c r="F448" s="58"/>
      <c r="G448" s="58"/>
      <c r="M448" s="58"/>
      <c r="T448" s="58"/>
      <c r="X448" s="9"/>
    </row>
    <row r="449" spans="1:24">
      <c r="F449" s="58"/>
      <c r="G449" s="58"/>
      <c r="M449" s="58"/>
      <c r="T449" s="58"/>
      <c r="X449" s="9"/>
    </row>
    <row r="450" spans="1:24">
      <c r="F450" s="58"/>
      <c r="G450" s="58"/>
      <c r="M450" s="58"/>
      <c r="T450" s="58"/>
      <c r="X450" s="9"/>
    </row>
    <row r="451" spans="1:24">
      <c r="F451" s="58"/>
      <c r="G451" s="58"/>
      <c r="M451" s="58"/>
      <c r="T451" s="58"/>
      <c r="X451" s="9"/>
    </row>
    <row r="452" spans="1:24">
      <c r="F452" s="58"/>
      <c r="G452" s="58"/>
      <c r="M452" s="58"/>
      <c r="T452" s="58"/>
      <c r="X452" s="9"/>
    </row>
    <row r="453" spans="1:24">
      <c r="F453" s="58"/>
      <c r="G453" s="58"/>
      <c r="M453" s="58"/>
      <c r="T453" s="58"/>
      <c r="X453" s="9"/>
    </row>
    <row r="454" spans="1:24">
      <c r="F454" s="58"/>
      <c r="G454" s="58"/>
      <c r="M454" s="58"/>
      <c r="T454" s="58"/>
      <c r="X454" s="9"/>
    </row>
    <row r="455" spans="1:24">
      <c r="F455" s="58"/>
      <c r="G455" s="58"/>
      <c r="M455" s="58"/>
      <c r="T455" s="58"/>
      <c r="X455" s="9"/>
    </row>
    <row r="456" spans="1:24">
      <c r="F456" s="58"/>
      <c r="G456" s="58"/>
      <c r="M456" s="58"/>
      <c r="T456" s="58"/>
      <c r="X456" s="9"/>
    </row>
    <row r="457" spans="1:24">
      <c r="F457" s="58"/>
      <c r="G457" s="58"/>
      <c r="M457" s="58"/>
      <c r="T457" s="58"/>
      <c r="X457" s="9"/>
    </row>
    <row r="458" spans="1:24">
      <c r="F458" s="58"/>
      <c r="G458" s="58"/>
      <c r="M458" s="58"/>
      <c r="T458" s="58"/>
      <c r="X458" s="9"/>
    </row>
    <row r="459" spans="1:24">
      <c r="F459" s="58"/>
      <c r="G459" s="58"/>
      <c r="M459" s="58"/>
      <c r="T459" s="58"/>
      <c r="X459" s="9"/>
    </row>
    <row r="460" spans="1:24">
      <c r="B460" s="19"/>
      <c r="D460" s="19"/>
      <c r="F460" s="20"/>
      <c r="G460" s="20"/>
      <c r="H460" s="19"/>
      <c r="I460" s="19"/>
      <c r="J460" s="20"/>
      <c r="K460" s="19"/>
      <c r="L460" s="19"/>
      <c r="M460" s="21"/>
      <c r="N460" s="19"/>
      <c r="O460" s="19"/>
      <c r="P460" s="19"/>
      <c r="Q460" s="19"/>
      <c r="R460" s="19"/>
      <c r="S460" s="19"/>
      <c r="T460" s="20"/>
      <c r="U460" s="19"/>
      <c r="V460" s="19"/>
      <c r="X460" s="22"/>
    </row>
    <row r="461" spans="1:24">
      <c r="A461" s="56"/>
      <c r="F461" s="58"/>
      <c r="G461" s="58"/>
      <c r="M461" s="58"/>
      <c r="T461" s="58"/>
      <c r="X461" s="9"/>
    </row>
    <row r="462" spans="1:24">
      <c r="F462" s="58"/>
      <c r="G462" s="58"/>
      <c r="T462" s="58"/>
      <c r="X462" s="9"/>
    </row>
    <row r="463" spans="1:24">
      <c r="F463" s="58"/>
      <c r="G463" s="58"/>
      <c r="T463" s="58"/>
      <c r="X463" s="9"/>
    </row>
    <row r="464" spans="1:24">
      <c r="F464" s="58"/>
      <c r="G464" s="58"/>
      <c r="T464" s="58"/>
      <c r="X464" s="9"/>
    </row>
    <row r="465" spans="6:24">
      <c r="F465" s="58"/>
      <c r="G465" s="58"/>
      <c r="T465" s="58"/>
      <c r="X465" s="9"/>
    </row>
    <row r="466" spans="6:24">
      <c r="F466" s="58"/>
      <c r="G466" s="58"/>
      <c r="T466" s="58"/>
      <c r="X466" s="9"/>
    </row>
    <row r="467" spans="6:24">
      <c r="F467" s="58"/>
      <c r="G467" s="58"/>
      <c r="T467" s="58"/>
      <c r="X467" s="9"/>
    </row>
    <row r="468" spans="6:24">
      <c r="F468" s="58"/>
      <c r="G468" s="58"/>
      <c r="T468" s="58"/>
      <c r="X468" s="9"/>
    </row>
    <row r="469" spans="6:24">
      <c r="F469" s="58"/>
      <c r="G469" s="58"/>
      <c r="T469" s="58"/>
      <c r="X469" s="9"/>
    </row>
    <row r="470" spans="6:24">
      <c r="F470" s="58"/>
      <c r="G470" s="58"/>
      <c r="T470" s="58"/>
      <c r="X470" s="9"/>
    </row>
    <row r="471" spans="6:24">
      <c r="F471" s="58"/>
      <c r="G471" s="58"/>
      <c r="T471" s="58"/>
      <c r="X471" s="9"/>
    </row>
    <row r="472" spans="6:24">
      <c r="F472" s="58"/>
      <c r="G472" s="58"/>
      <c r="T472" s="58"/>
      <c r="X472" s="9"/>
    </row>
    <row r="473" spans="6:24">
      <c r="F473" s="58"/>
      <c r="G473" s="58"/>
      <c r="T473" s="58"/>
      <c r="X473" s="9"/>
    </row>
    <row r="474" spans="6:24">
      <c r="F474" s="58"/>
      <c r="G474" s="58"/>
      <c r="T474" s="58"/>
      <c r="X474" s="9"/>
    </row>
    <row r="475" spans="6:24">
      <c r="F475" s="58"/>
      <c r="G475" s="58"/>
      <c r="T475" s="58"/>
      <c r="X475" s="9"/>
    </row>
    <row r="476" spans="6:24">
      <c r="F476" s="58"/>
      <c r="G476" s="58"/>
      <c r="T476" s="58"/>
      <c r="X476" s="9"/>
    </row>
    <row r="477" spans="6:24">
      <c r="F477" s="58"/>
      <c r="G477" s="58"/>
      <c r="T477" s="58"/>
      <c r="X477" s="9"/>
    </row>
    <row r="478" spans="6:24">
      <c r="F478" s="58"/>
      <c r="G478" s="58"/>
      <c r="T478" s="58"/>
      <c r="X478" s="9"/>
    </row>
    <row r="479" spans="6:24">
      <c r="F479" s="58"/>
      <c r="G479" s="58"/>
      <c r="T479" s="58"/>
      <c r="X479" s="9"/>
    </row>
    <row r="480" spans="6:24">
      <c r="F480" s="58"/>
      <c r="G480" s="58"/>
      <c r="T480" s="58"/>
      <c r="X480" s="9"/>
    </row>
    <row r="481" spans="6:24">
      <c r="F481" s="58"/>
      <c r="G481" s="58"/>
      <c r="T481" s="58"/>
      <c r="X481" s="9"/>
    </row>
    <row r="482" spans="6:24">
      <c r="F482" s="58"/>
      <c r="G482" s="58"/>
      <c r="M482" s="66"/>
      <c r="T482" s="58"/>
      <c r="X482" s="9"/>
    </row>
    <row r="483" spans="6:24">
      <c r="F483" s="58"/>
      <c r="G483" s="58"/>
      <c r="M483" s="67"/>
      <c r="T483" s="58"/>
      <c r="X483" s="9"/>
    </row>
    <row r="484" spans="6:24">
      <c r="F484" s="58"/>
      <c r="G484" s="58"/>
      <c r="M484" s="65"/>
      <c r="T484" s="58"/>
      <c r="X484" s="9"/>
    </row>
    <row r="485" spans="6:24">
      <c r="F485" s="58"/>
      <c r="G485" s="58"/>
      <c r="M485" s="64"/>
      <c r="T485" s="58"/>
      <c r="X485" s="9"/>
    </row>
    <row r="486" spans="6:24">
      <c r="F486" s="58"/>
      <c r="G486" s="58"/>
      <c r="M486" s="66"/>
      <c r="T486" s="58"/>
      <c r="X486" s="9"/>
    </row>
    <row r="487" spans="6:24">
      <c r="F487" s="58"/>
      <c r="G487" s="58"/>
      <c r="M487" s="67"/>
      <c r="T487" s="58"/>
      <c r="X487" s="9"/>
    </row>
    <row r="488" spans="6:24">
      <c r="F488" s="58"/>
      <c r="G488" s="58"/>
      <c r="M488" s="68"/>
      <c r="T488" s="58"/>
      <c r="X488" s="9"/>
    </row>
    <row r="489" spans="6:24">
      <c r="F489" s="58"/>
      <c r="G489" s="58"/>
      <c r="M489" s="69"/>
      <c r="T489" s="58"/>
      <c r="X489" s="9"/>
    </row>
    <row r="490" spans="6:24">
      <c r="F490" s="58"/>
      <c r="G490" s="58"/>
      <c r="M490" s="65"/>
      <c r="T490" s="58"/>
      <c r="X490" s="9"/>
    </row>
    <row r="491" spans="6:24">
      <c r="F491" s="58"/>
      <c r="G491" s="58"/>
      <c r="M491" s="65"/>
      <c r="T491" s="58"/>
      <c r="X491" s="9"/>
    </row>
    <row r="492" spans="6:24">
      <c r="F492" s="58"/>
      <c r="G492" s="58"/>
      <c r="M492" s="64"/>
      <c r="T492" s="58"/>
      <c r="X492" s="9"/>
    </row>
    <row r="493" spans="6:24">
      <c r="F493" s="58"/>
      <c r="G493" s="58"/>
      <c r="M493" s="58"/>
      <c r="T493" s="58"/>
      <c r="X493" s="9"/>
    </row>
    <row r="494" spans="6:24">
      <c r="F494" s="58"/>
      <c r="G494" s="58"/>
      <c r="M494" s="58"/>
      <c r="T494" s="58"/>
      <c r="X494" s="9"/>
    </row>
    <row r="495" spans="6:24">
      <c r="F495" s="58"/>
      <c r="G495" s="58"/>
      <c r="M495" s="58"/>
      <c r="T495" s="58"/>
      <c r="X495" s="9"/>
    </row>
    <row r="496" spans="6:24">
      <c r="F496" s="58"/>
      <c r="G496" s="58"/>
      <c r="M496" s="58"/>
      <c r="T496" s="58"/>
      <c r="X496" s="9"/>
    </row>
    <row r="497" spans="6:24">
      <c r="F497" s="58"/>
      <c r="G497" s="58"/>
      <c r="M497" s="58"/>
      <c r="T497" s="58"/>
      <c r="X497" s="9"/>
    </row>
    <row r="498" spans="6:24">
      <c r="F498" s="58"/>
      <c r="G498" s="58"/>
      <c r="M498" s="58"/>
      <c r="T498" s="58"/>
      <c r="X498" s="9"/>
    </row>
    <row r="499" spans="6:24">
      <c r="F499" s="58"/>
      <c r="G499" s="58"/>
      <c r="M499" s="58"/>
      <c r="T499" s="58"/>
      <c r="X499" s="9"/>
    </row>
    <row r="500" spans="6:24">
      <c r="F500" s="58"/>
      <c r="G500" s="58"/>
      <c r="M500" s="58"/>
      <c r="T500" s="58"/>
      <c r="X500" s="9"/>
    </row>
    <row r="501" spans="6:24">
      <c r="F501" s="58"/>
      <c r="G501" s="58"/>
      <c r="M501" s="58"/>
      <c r="T501" s="58"/>
      <c r="X501" s="9"/>
    </row>
    <row r="502" spans="6:24">
      <c r="F502" s="58"/>
      <c r="G502" s="58"/>
      <c r="M502" s="58"/>
      <c r="T502" s="58"/>
      <c r="X502" s="9"/>
    </row>
    <row r="503" spans="6:24">
      <c r="F503" s="58"/>
      <c r="G503" s="58"/>
      <c r="M503" s="58"/>
      <c r="T503" s="58"/>
      <c r="X503" s="9"/>
    </row>
    <row r="504" spans="6:24">
      <c r="F504" s="58"/>
      <c r="G504" s="58"/>
      <c r="M504" s="58"/>
      <c r="T504" s="58"/>
      <c r="X504" s="9"/>
    </row>
    <row r="505" spans="6:24">
      <c r="F505" s="58"/>
      <c r="G505" s="58"/>
      <c r="M505" s="58"/>
      <c r="T505" s="58"/>
      <c r="X505" s="9"/>
    </row>
    <row r="506" spans="6:24">
      <c r="F506" s="58"/>
      <c r="G506" s="58"/>
      <c r="M506" s="58"/>
      <c r="T506" s="58"/>
      <c r="X506" s="9"/>
    </row>
    <row r="507" spans="6:24">
      <c r="F507" s="58"/>
      <c r="G507" s="58"/>
      <c r="M507" s="58"/>
      <c r="T507" s="58"/>
      <c r="X507" s="9"/>
    </row>
    <row r="508" spans="6:24">
      <c r="F508" s="58"/>
      <c r="G508" s="58"/>
      <c r="M508" s="58"/>
      <c r="T508" s="58"/>
      <c r="X508" s="9"/>
    </row>
    <row r="509" spans="6:24">
      <c r="F509" s="58"/>
      <c r="G509" s="58"/>
      <c r="M509" s="58"/>
      <c r="T509" s="58"/>
      <c r="X509" s="9"/>
    </row>
    <row r="510" spans="6:24">
      <c r="F510" s="58"/>
      <c r="G510" s="58"/>
      <c r="T510" s="58"/>
      <c r="X510" s="9"/>
    </row>
    <row r="511" spans="6:24">
      <c r="F511" s="58"/>
      <c r="G511" s="58"/>
      <c r="M511" s="58"/>
      <c r="T511" s="58"/>
      <c r="X511" s="9"/>
    </row>
    <row r="512" spans="6:24">
      <c r="F512" s="58"/>
      <c r="G512" s="58"/>
      <c r="T512" s="58"/>
      <c r="X512" s="9"/>
    </row>
    <row r="513" spans="6:24">
      <c r="F513" s="58"/>
      <c r="G513" s="58"/>
      <c r="M513" s="58"/>
      <c r="T513" s="58"/>
      <c r="X513" s="9"/>
    </row>
    <row r="514" spans="6:24">
      <c r="F514" s="58"/>
      <c r="G514" s="58"/>
      <c r="M514" s="58"/>
      <c r="T514" s="58"/>
      <c r="X514" s="9"/>
    </row>
    <row r="515" spans="6:24">
      <c r="F515" s="58"/>
      <c r="G515" s="58"/>
      <c r="M515" s="58"/>
      <c r="T515" s="58"/>
      <c r="X515" s="9"/>
    </row>
    <row r="516" spans="6:24">
      <c r="F516" s="58"/>
      <c r="G516" s="58"/>
      <c r="M516" s="58"/>
      <c r="T516" s="58"/>
      <c r="X516" s="9"/>
    </row>
    <row r="517" spans="6:24">
      <c r="F517" s="58"/>
      <c r="G517" s="58"/>
      <c r="M517" s="58"/>
      <c r="T517" s="58"/>
      <c r="X517" s="9"/>
    </row>
    <row r="518" spans="6:24">
      <c r="F518" s="58"/>
      <c r="G518" s="58"/>
      <c r="M518" s="58"/>
      <c r="T518" s="58"/>
      <c r="X518" s="9"/>
    </row>
    <row r="519" spans="6:24">
      <c r="F519" s="58"/>
      <c r="G519" s="58"/>
      <c r="M519" s="58"/>
      <c r="T519" s="58"/>
      <c r="X519" s="9"/>
    </row>
    <row r="520" spans="6:24">
      <c r="F520" s="58"/>
      <c r="G520" s="58"/>
      <c r="M520" s="58"/>
      <c r="T520" s="58"/>
      <c r="X520" s="9"/>
    </row>
    <row r="521" spans="6:24">
      <c r="F521" s="58"/>
      <c r="G521" s="58"/>
      <c r="M521" s="58"/>
      <c r="T521" s="58"/>
      <c r="X521" s="9"/>
    </row>
    <row r="522" spans="6:24">
      <c r="F522" s="58"/>
      <c r="G522" s="58"/>
      <c r="M522" s="58"/>
      <c r="T522" s="58"/>
      <c r="X522" s="9"/>
    </row>
    <row r="523" spans="6:24">
      <c r="F523" s="58"/>
      <c r="G523" s="58"/>
      <c r="M523" s="58"/>
      <c r="T523" s="58"/>
      <c r="X523" s="9"/>
    </row>
    <row r="524" spans="6:24">
      <c r="F524" s="58"/>
      <c r="G524" s="58"/>
      <c r="M524" s="58"/>
      <c r="T524" s="58"/>
      <c r="X524" s="9"/>
    </row>
    <row r="525" spans="6:24">
      <c r="F525" s="58"/>
      <c r="G525" s="58"/>
      <c r="M525" s="58"/>
      <c r="T525" s="58"/>
      <c r="X525" s="9"/>
    </row>
    <row r="526" spans="6:24">
      <c r="F526" s="58"/>
      <c r="G526" s="58"/>
      <c r="T526" s="58"/>
      <c r="X526" s="9"/>
    </row>
    <row r="527" spans="6:24">
      <c r="F527" s="58"/>
      <c r="G527" s="58"/>
      <c r="M527" s="58"/>
      <c r="T527" s="58"/>
      <c r="X527" s="9"/>
    </row>
    <row r="528" spans="6:24">
      <c r="F528" s="58"/>
      <c r="G528" s="58"/>
      <c r="T528" s="58"/>
      <c r="X528" s="9"/>
    </row>
    <row r="529" spans="6:24">
      <c r="F529" s="58"/>
      <c r="G529" s="58"/>
      <c r="M529" s="58"/>
      <c r="T529" s="58"/>
      <c r="X529" s="9"/>
    </row>
    <row r="530" spans="6:24">
      <c r="F530" s="58"/>
      <c r="G530" s="58"/>
      <c r="M530" s="58"/>
      <c r="T530" s="58"/>
      <c r="X530" s="9"/>
    </row>
    <row r="531" spans="6:24">
      <c r="F531" s="58"/>
      <c r="G531" s="58"/>
      <c r="M531" s="58"/>
      <c r="T531" s="58"/>
      <c r="X531" s="9"/>
    </row>
    <row r="532" spans="6:24">
      <c r="F532" s="58"/>
      <c r="G532" s="58"/>
      <c r="M532" s="58"/>
      <c r="T532" s="58"/>
      <c r="X532" s="9"/>
    </row>
    <row r="533" spans="6:24">
      <c r="F533" s="58"/>
      <c r="G533" s="58"/>
      <c r="M533" s="58"/>
      <c r="T533" s="58"/>
      <c r="X533" s="9"/>
    </row>
    <row r="534" spans="6:24">
      <c r="F534" s="58"/>
      <c r="G534" s="58"/>
      <c r="M534" s="58"/>
      <c r="T534" s="58"/>
      <c r="X534" s="9"/>
    </row>
    <row r="535" spans="6:24">
      <c r="F535" s="58"/>
      <c r="G535" s="58"/>
      <c r="M535" s="58"/>
      <c r="T535" s="58"/>
      <c r="X535" s="9"/>
    </row>
    <row r="536" spans="6:24">
      <c r="F536" s="58"/>
      <c r="G536" s="58"/>
      <c r="M536" s="58"/>
      <c r="T536" s="58"/>
      <c r="X536" s="9"/>
    </row>
    <row r="537" spans="6:24">
      <c r="F537" s="58"/>
      <c r="G537" s="58"/>
      <c r="T537" s="58"/>
      <c r="X537" s="9"/>
    </row>
    <row r="538" spans="6:24">
      <c r="F538" s="58"/>
      <c r="G538" s="58"/>
      <c r="M538" s="58"/>
      <c r="T538" s="58"/>
      <c r="X538" s="9"/>
    </row>
    <row r="539" spans="6:24">
      <c r="F539" s="58"/>
      <c r="G539" s="58"/>
      <c r="M539" s="58"/>
      <c r="T539" s="58"/>
      <c r="X539" s="9"/>
    </row>
    <row r="540" spans="6:24">
      <c r="F540" s="58"/>
      <c r="G540" s="58"/>
      <c r="M540" s="58"/>
      <c r="T540" s="58"/>
      <c r="X540" s="9"/>
    </row>
    <row r="541" spans="6:24">
      <c r="F541" s="58"/>
      <c r="G541" s="58"/>
      <c r="M541" s="58"/>
      <c r="T541" s="58"/>
      <c r="X541" s="9"/>
    </row>
    <row r="542" spans="6:24">
      <c r="F542" s="58"/>
      <c r="G542" s="58"/>
      <c r="M542" s="58"/>
      <c r="T542" s="58"/>
      <c r="X542" s="9"/>
    </row>
    <row r="543" spans="6:24">
      <c r="F543" s="58"/>
      <c r="G543" s="58"/>
      <c r="M543" s="58"/>
      <c r="T543" s="58"/>
      <c r="X543" s="9"/>
    </row>
    <row r="544" spans="6:24">
      <c r="F544" s="58"/>
      <c r="G544" s="58"/>
      <c r="M544" s="58"/>
      <c r="T544" s="58"/>
      <c r="X544" s="9"/>
    </row>
    <row r="545" spans="6:24">
      <c r="F545" s="58"/>
      <c r="G545" s="58"/>
      <c r="M545" s="58"/>
      <c r="T545" s="58"/>
      <c r="X545" s="9"/>
    </row>
    <row r="546" spans="6:24">
      <c r="F546" s="58"/>
      <c r="G546" s="58"/>
      <c r="M546" s="58"/>
      <c r="T546" s="58"/>
      <c r="X546" s="9"/>
    </row>
    <row r="547" spans="6:24">
      <c r="F547" s="58"/>
      <c r="G547" s="58"/>
      <c r="M547" s="58"/>
      <c r="T547" s="58"/>
      <c r="X547" s="9"/>
    </row>
    <row r="548" spans="6:24">
      <c r="F548" s="58"/>
      <c r="G548" s="58"/>
      <c r="M548" s="58"/>
      <c r="T548" s="58"/>
      <c r="X548" s="9"/>
    </row>
    <row r="549" spans="6:24">
      <c r="F549" s="58"/>
      <c r="G549" s="58"/>
      <c r="M549" s="58"/>
      <c r="T549" s="58"/>
      <c r="X549" s="9"/>
    </row>
    <row r="550" spans="6:24">
      <c r="F550" s="58"/>
      <c r="G550" s="58"/>
      <c r="M550" s="58"/>
      <c r="T550" s="58"/>
      <c r="X550" s="9"/>
    </row>
    <row r="551" spans="6:24">
      <c r="F551" s="58"/>
      <c r="G551" s="58"/>
      <c r="M551" s="58"/>
      <c r="T551" s="58"/>
      <c r="X551" s="9"/>
    </row>
    <row r="552" spans="6:24">
      <c r="F552" s="58"/>
      <c r="G552" s="58"/>
      <c r="M552" s="58"/>
      <c r="T552" s="58"/>
      <c r="X552" s="9"/>
    </row>
    <row r="553" spans="6:24">
      <c r="F553" s="58"/>
      <c r="G553" s="58"/>
      <c r="M553" s="58"/>
      <c r="T553" s="58"/>
      <c r="X553" s="9"/>
    </row>
    <row r="554" spans="6:24">
      <c r="F554" s="58"/>
      <c r="G554" s="58"/>
      <c r="M554" s="58"/>
      <c r="T554" s="58"/>
      <c r="X554" s="9"/>
    </row>
    <row r="555" spans="6:24">
      <c r="F555" s="58"/>
      <c r="G555" s="58"/>
      <c r="M555" s="58"/>
      <c r="T555" s="58"/>
      <c r="X555" s="9"/>
    </row>
    <row r="556" spans="6:24">
      <c r="F556" s="58"/>
      <c r="G556" s="58"/>
      <c r="M556" s="58"/>
      <c r="T556" s="58"/>
      <c r="X556" s="9"/>
    </row>
    <row r="557" spans="6:24">
      <c r="F557" s="58"/>
      <c r="G557" s="58"/>
      <c r="M557" s="58"/>
      <c r="T557" s="58"/>
      <c r="X557" s="9"/>
    </row>
    <row r="558" spans="6:24">
      <c r="F558" s="58"/>
      <c r="G558" s="58"/>
      <c r="M558" s="58"/>
      <c r="T558" s="58"/>
      <c r="X558" s="9"/>
    </row>
    <row r="559" spans="6:24">
      <c r="F559" s="58"/>
      <c r="G559" s="58"/>
      <c r="M559" s="58"/>
      <c r="T559" s="58"/>
      <c r="X559" s="9"/>
    </row>
    <row r="560" spans="6:24">
      <c r="F560" s="58"/>
      <c r="G560" s="58"/>
      <c r="T560" s="58"/>
      <c r="X560" s="9"/>
    </row>
    <row r="561" spans="6:24">
      <c r="F561" s="58"/>
      <c r="G561" s="58"/>
      <c r="T561" s="58"/>
      <c r="X561" s="9"/>
    </row>
    <row r="562" spans="6:24">
      <c r="F562" s="58"/>
      <c r="G562" s="58"/>
      <c r="T562" s="58"/>
      <c r="X562" s="9"/>
    </row>
    <row r="563" spans="6:24">
      <c r="F563" s="58"/>
      <c r="G563" s="58"/>
      <c r="T563" s="58"/>
      <c r="X563" s="9"/>
    </row>
    <row r="564" spans="6:24">
      <c r="F564" s="58"/>
      <c r="G564" s="58"/>
      <c r="T564" s="58"/>
      <c r="X564" s="9"/>
    </row>
    <row r="565" spans="6:24">
      <c r="F565" s="58"/>
      <c r="G565" s="58"/>
      <c r="T565" s="58"/>
      <c r="X565" s="9"/>
    </row>
    <row r="566" spans="6:24">
      <c r="F566" s="58"/>
      <c r="G566" s="58"/>
      <c r="T566" s="58"/>
      <c r="X566" s="9"/>
    </row>
    <row r="567" spans="6:24">
      <c r="F567" s="58"/>
      <c r="G567" s="58"/>
      <c r="T567" s="58"/>
      <c r="X567" s="9"/>
    </row>
    <row r="568" spans="6:24">
      <c r="F568" s="58"/>
      <c r="G568" s="58"/>
      <c r="T568" s="58"/>
      <c r="X568" s="9"/>
    </row>
    <row r="569" spans="6:24">
      <c r="F569" s="58"/>
      <c r="G569" s="58"/>
      <c r="T569" s="58"/>
      <c r="X569" s="9"/>
    </row>
    <row r="570" spans="6:24">
      <c r="F570" s="58"/>
      <c r="G570" s="58"/>
      <c r="T570" s="58"/>
      <c r="X570" s="9"/>
    </row>
    <row r="571" spans="6:24">
      <c r="F571" s="58"/>
      <c r="G571" s="58"/>
      <c r="T571" s="58"/>
      <c r="X571" s="9"/>
    </row>
    <row r="572" spans="6:24">
      <c r="F572" s="58"/>
      <c r="G572" s="58"/>
      <c r="T572" s="58"/>
      <c r="X572" s="9"/>
    </row>
    <row r="573" spans="6:24">
      <c r="F573" s="58"/>
      <c r="G573" s="58"/>
      <c r="T573" s="58"/>
      <c r="X573" s="9"/>
    </row>
    <row r="574" spans="6:24">
      <c r="F574" s="58"/>
      <c r="G574" s="58"/>
      <c r="T574" s="58"/>
      <c r="X574" s="9"/>
    </row>
    <row r="575" spans="6:24">
      <c r="F575" s="58"/>
      <c r="G575" s="58"/>
      <c r="T575" s="58"/>
      <c r="X575" s="9"/>
    </row>
    <row r="576" spans="6:24">
      <c r="F576" s="58"/>
      <c r="G576" s="58"/>
      <c r="T576" s="58"/>
      <c r="X576" s="9"/>
    </row>
    <row r="577" spans="6:24">
      <c r="F577" s="58"/>
      <c r="G577" s="58"/>
      <c r="T577" s="58"/>
      <c r="X577" s="9"/>
    </row>
    <row r="578" spans="6:24">
      <c r="F578" s="58"/>
      <c r="G578" s="58"/>
      <c r="T578" s="58"/>
      <c r="X578" s="9"/>
    </row>
    <row r="579" spans="6:24">
      <c r="F579" s="58"/>
      <c r="G579" s="58"/>
      <c r="T579" s="58"/>
      <c r="X579" s="9"/>
    </row>
    <row r="580" spans="6:24">
      <c r="F580" s="58"/>
      <c r="G580" s="58"/>
      <c r="M580" s="66"/>
      <c r="T580" s="58"/>
      <c r="X580" s="9"/>
    </row>
    <row r="581" spans="6:24">
      <c r="F581" s="58"/>
      <c r="G581" s="58"/>
      <c r="M581" s="67"/>
      <c r="T581" s="58"/>
      <c r="X581" s="9"/>
    </row>
    <row r="582" spans="6:24">
      <c r="F582" s="58"/>
      <c r="G582" s="58"/>
      <c r="M582" s="65"/>
      <c r="T582" s="58"/>
      <c r="X582" s="9"/>
    </row>
    <row r="583" spans="6:24">
      <c r="F583" s="58"/>
      <c r="G583" s="58"/>
      <c r="M583" s="64"/>
      <c r="T583" s="58"/>
      <c r="X583" s="9"/>
    </row>
    <row r="584" spans="6:24">
      <c r="F584" s="58"/>
      <c r="G584" s="58"/>
      <c r="M584" s="66"/>
      <c r="T584" s="58"/>
      <c r="X584" s="9"/>
    </row>
    <row r="585" spans="6:24">
      <c r="F585" s="58"/>
      <c r="G585" s="58"/>
      <c r="M585" s="67"/>
      <c r="T585" s="58"/>
      <c r="X585" s="9"/>
    </row>
    <row r="586" spans="6:24">
      <c r="F586" s="58"/>
      <c r="G586" s="58"/>
      <c r="M586" s="68"/>
      <c r="T586" s="58"/>
      <c r="X586" s="9"/>
    </row>
    <row r="587" spans="6:24">
      <c r="F587" s="58"/>
      <c r="G587" s="58"/>
      <c r="M587" s="69"/>
      <c r="T587" s="58"/>
      <c r="X587" s="9"/>
    </row>
    <row r="588" spans="6:24">
      <c r="F588" s="58"/>
      <c r="G588" s="58"/>
      <c r="M588" s="65"/>
      <c r="T588" s="58"/>
      <c r="X588" s="9"/>
    </row>
    <row r="589" spans="6:24">
      <c r="F589" s="58"/>
      <c r="G589" s="58"/>
      <c r="M589" s="65"/>
      <c r="T589" s="58"/>
      <c r="X589" s="9"/>
    </row>
    <row r="590" spans="6:24">
      <c r="F590" s="58"/>
      <c r="G590" s="58"/>
      <c r="M590" s="64"/>
      <c r="T590" s="58"/>
      <c r="X590" s="9"/>
    </row>
    <row r="591" spans="6:24">
      <c r="F591" s="58"/>
      <c r="G591" s="58"/>
      <c r="M591" s="58"/>
      <c r="T591" s="58"/>
      <c r="X591" s="9"/>
    </row>
    <row r="592" spans="6:24">
      <c r="F592" s="58"/>
      <c r="G592" s="58"/>
      <c r="M592" s="58"/>
      <c r="T592" s="58"/>
      <c r="X592" s="9"/>
    </row>
    <row r="593" spans="6:24">
      <c r="F593" s="58"/>
      <c r="G593" s="58"/>
      <c r="M593" s="58"/>
      <c r="T593" s="58"/>
      <c r="X593" s="9"/>
    </row>
    <row r="594" spans="6:24">
      <c r="F594" s="58"/>
      <c r="G594" s="58"/>
      <c r="M594" s="58"/>
      <c r="T594" s="58"/>
      <c r="X594" s="9"/>
    </row>
    <row r="595" spans="6:24">
      <c r="F595" s="58"/>
      <c r="G595" s="58"/>
      <c r="M595" s="58"/>
      <c r="T595" s="58"/>
      <c r="X595" s="9"/>
    </row>
    <row r="596" spans="6:24">
      <c r="F596" s="58"/>
      <c r="G596" s="58"/>
      <c r="M596" s="58"/>
      <c r="T596" s="58"/>
      <c r="X596" s="9"/>
    </row>
    <row r="597" spans="6:24">
      <c r="F597" s="58"/>
      <c r="G597" s="58"/>
      <c r="M597" s="58"/>
      <c r="T597" s="58"/>
      <c r="X597" s="9"/>
    </row>
    <row r="598" spans="6:24">
      <c r="F598" s="58"/>
      <c r="G598" s="58"/>
      <c r="M598" s="58"/>
      <c r="T598" s="58"/>
      <c r="X598" s="9"/>
    </row>
    <row r="599" spans="6:24">
      <c r="F599" s="58"/>
      <c r="G599" s="58"/>
      <c r="M599" s="58"/>
      <c r="T599" s="58"/>
      <c r="X599" s="9"/>
    </row>
    <row r="600" spans="6:24">
      <c r="F600" s="58"/>
      <c r="G600" s="58"/>
      <c r="M600" s="58"/>
      <c r="T600" s="58"/>
      <c r="X600" s="9"/>
    </row>
    <row r="601" spans="6:24">
      <c r="F601" s="58"/>
      <c r="G601" s="58"/>
      <c r="M601" s="58"/>
      <c r="T601" s="58"/>
      <c r="X601" s="9"/>
    </row>
    <row r="602" spans="6:24">
      <c r="F602" s="58"/>
      <c r="G602" s="58"/>
      <c r="M602" s="58"/>
      <c r="T602" s="58"/>
      <c r="X602" s="9"/>
    </row>
    <row r="603" spans="6:24">
      <c r="F603" s="58"/>
      <c r="G603" s="58"/>
      <c r="M603" s="58"/>
      <c r="T603" s="58"/>
      <c r="X603" s="9"/>
    </row>
    <row r="604" spans="6:24">
      <c r="F604" s="58"/>
      <c r="G604" s="58"/>
      <c r="M604" s="58"/>
      <c r="T604" s="58"/>
      <c r="X604" s="9"/>
    </row>
    <row r="605" spans="6:24">
      <c r="F605" s="58"/>
      <c r="G605" s="58"/>
      <c r="M605" s="58"/>
      <c r="T605" s="58"/>
      <c r="X605" s="9"/>
    </row>
    <row r="606" spans="6:24">
      <c r="F606" s="58"/>
      <c r="G606" s="58"/>
      <c r="M606" s="58"/>
      <c r="T606" s="58"/>
      <c r="X606" s="9"/>
    </row>
    <row r="607" spans="6:24">
      <c r="F607" s="58"/>
      <c r="G607" s="58"/>
      <c r="M607" s="58"/>
      <c r="T607" s="58"/>
      <c r="X607" s="9"/>
    </row>
    <row r="608" spans="6:24">
      <c r="F608" s="58"/>
      <c r="G608" s="58"/>
      <c r="T608" s="58"/>
      <c r="X608" s="9"/>
    </row>
    <row r="609" spans="6:24">
      <c r="F609" s="58"/>
      <c r="G609" s="58"/>
      <c r="M609" s="58"/>
      <c r="T609" s="58"/>
      <c r="X609" s="9"/>
    </row>
    <row r="610" spans="6:24">
      <c r="F610" s="58"/>
      <c r="G610" s="58"/>
      <c r="T610" s="58"/>
      <c r="X610" s="9"/>
    </row>
    <row r="611" spans="6:24">
      <c r="F611" s="58"/>
      <c r="G611" s="58"/>
      <c r="M611" s="58"/>
      <c r="T611" s="58"/>
      <c r="X611" s="9"/>
    </row>
    <row r="612" spans="6:24">
      <c r="F612" s="58"/>
      <c r="G612" s="58"/>
      <c r="M612" s="58"/>
      <c r="T612" s="58"/>
      <c r="X612" s="9"/>
    </row>
    <row r="613" spans="6:24">
      <c r="F613" s="58"/>
      <c r="G613" s="58"/>
      <c r="M613" s="58"/>
      <c r="T613" s="58"/>
      <c r="X613" s="9"/>
    </row>
    <row r="614" spans="6:24">
      <c r="F614" s="58"/>
      <c r="G614" s="58"/>
      <c r="M614" s="58"/>
      <c r="T614" s="58"/>
      <c r="X614" s="9"/>
    </row>
    <row r="615" spans="6:24">
      <c r="F615" s="58"/>
      <c r="G615" s="58"/>
      <c r="M615" s="58"/>
      <c r="T615" s="58"/>
      <c r="X615" s="9"/>
    </row>
    <row r="616" spans="6:24">
      <c r="F616" s="58"/>
      <c r="G616" s="58"/>
      <c r="M616" s="58"/>
      <c r="T616" s="58"/>
      <c r="X616" s="9"/>
    </row>
    <row r="617" spans="6:24">
      <c r="F617" s="58"/>
      <c r="G617" s="58"/>
      <c r="M617" s="58"/>
      <c r="T617" s="58"/>
      <c r="X617" s="9"/>
    </row>
    <row r="618" spans="6:24">
      <c r="F618" s="58"/>
      <c r="G618" s="58"/>
      <c r="M618" s="58"/>
      <c r="T618" s="58"/>
      <c r="X618" s="9"/>
    </row>
    <row r="619" spans="6:24">
      <c r="F619" s="58"/>
      <c r="G619" s="58"/>
      <c r="M619" s="58"/>
      <c r="T619" s="58"/>
      <c r="X619" s="9"/>
    </row>
    <row r="620" spans="6:24">
      <c r="F620" s="58"/>
      <c r="G620" s="58"/>
      <c r="M620" s="58"/>
      <c r="T620" s="58"/>
      <c r="X620" s="9"/>
    </row>
    <row r="621" spans="6:24">
      <c r="F621" s="58"/>
      <c r="G621" s="58"/>
      <c r="M621" s="58"/>
      <c r="T621" s="58"/>
      <c r="X621" s="9"/>
    </row>
    <row r="622" spans="6:24">
      <c r="F622" s="58"/>
      <c r="G622" s="58"/>
      <c r="M622" s="58"/>
      <c r="T622" s="58"/>
      <c r="X622" s="9"/>
    </row>
    <row r="623" spans="6:24">
      <c r="F623" s="58"/>
      <c r="G623" s="58"/>
      <c r="M623" s="58"/>
      <c r="T623" s="58"/>
      <c r="X623" s="9"/>
    </row>
    <row r="624" spans="6:24">
      <c r="F624" s="58"/>
      <c r="G624" s="58"/>
      <c r="T624" s="58"/>
      <c r="X624" s="9"/>
    </row>
    <row r="625" spans="6:24">
      <c r="F625" s="58"/>
      <c r="G625" s="58"/>
      <c r="M625" s="58"/>
      <c r="T625" s="58"/>
      <c r="X625" s="9"/>
    </row>
    <row r="626" spans="6:24">
      <c r="F626" s="58"/>
      <c r="G626" s="58"/>
      <c r="T626" s="58"/>
      <c r="X626" s="9"/>
    </row>
    <row r="627" spans="6:24">
      <c r="F627" s="58"/>
      <c r="G627" s="58"/>
      <c r="M627" s="58"/>
      <c r="T627" s="58"/>
      <c r="X627" s="9"/>
    </row>
    <row r="628" spans="6:24">
      <c r="F628" s="58"/>
      <c r="G628" s="58"/>
      <c r="M628" s="58"/>
      <c r="T628" s="58"/>
      <c r="X628" s="9"/>
    </row>
    <row r="629" spans="6:24">
      <c r="F629" s="58"/>
      <c r="G629" s="58"/>
      <c r="M629" s="58"/>
      <c r="T629" s="58"/>
      <c r="X629" s="9"/>
    </row>
    <row r="630" spans="6:24">
      <c r="F630" s="58"/>
      <c r="G630" s="58"/>
      <c r="M630" s="58"/>
      <c r="T630" s="58"/>
      <c r="X630" s="9"/>
    </row>
    <row r="631" spans="6:24">
      <c r="F631" s="58"/>
      <c r="G631" s="58"/>
      <c r="M631" s="58"/>
      <c r="T631" s="58"/>
      <c r="X631" s="9"/>
    </row>
    <row r="632" spans="6:24">
      <c r="F632" s="58"/>
      <c r="G632" s="58"/>
      <c r="M632" s="58"/>
      <c r="T632" s="58"/>
      <c r="X632" s="9"/>
    </row>
    <row r="633" spans="6:24">
      <c r="F633" s="58"/>
      <c r="G633" s="58"/>
      <c r="M633" s="58"/>
      <c r="T633" s="58"/>
      <c r="X633" s="9"/>
    </row>
    <row r="634" spans="6:24">
      <c r="F634" s="58"/>
      <c r="G634" s="58"/>
      <c r="M634" s="58"/>
      <c r="T634" s="58"/>
      <c r="X634" s="9"/>
    </row>
    <row r="635" spans="6:24">
      <c r="F635" s="58"/>
      <c r="G635" s="58"/>
      <c r="T635" s="58"/>
      <c r="X635" s="9"/>
    </row>
    <row r="636" spans="6:24">
      <c r="F636" s="58"/>
      <c r="G636" s="58"/>
      <c r="M636" s="58"/>
      <c r="T636" s="58"/>
      <c r="X636" s="9"/>
    </row>
    <row r="637" spans="6:24">
      <c r="F637" s="58"/>
      <c r="G637" s="58"/>
      <c r="M637" s="58"/>
      <c r="T637" s="58"/>
      <c r="X637" s="9"/>
    </row>
    <row r="638" spans="6:24">
      <c r="F638" s="58"/>
      <c r="G638" s="58"/>
      <c r="M638" s="58"/>
      <c r="T638" s="58"/>
      <c r="X638" s="9"/>
    </row>
    <row r="639" spans="6:24">
      <c r="F639" s="58"/>
      <c r="G639" s="58"/>
      <c r="M639" s="58"/>
      <c r="T639" s="58"/>
      <c r="X639" s="9"/>
    </row>
    <row r="640" spans="6:24">
      <c r="F640" s="58"/>
      <c r="G640" s="58"/>
      <c r="M640" s="58"/>
      <c r="T640" s="58"/>
      <c r="X640" s="9"/>
    </row>
    <row r="641" spans="6:24">
      <c r="F641" s="58"/>
      <c r="G641" s="58"/>
      <c r="M641" s="58"/>
      <c r="T641" s="58"/>
      <c r="X641" s="9"/>
    </row>
    <row r="642" spans="6:24">
      <c r="F642" s="58"/>
      <c r="G642" s="58"/>
      <c r="M642" s="58"/>
      <c r="T642" s="58"/>
      <c r="X642" s="9"/>
    </row>
    <row r="643" spans="6:24">
      <c r="F643" s="58"/>
      <c r="G643" s="58"/>
      <c r="M643" s="58"/>
      <c r="T643" s="58"/>
      <c r="X643" s="9"/>
    </row>
    <row r="644" spans="6:24">
      <c r="F644" s="58"/>
      <c r="G644" s="58"/>
      <c r="M644" s="58"/>
      <c r="T644" s="58"/>
      <c r="X644" s="9"/>
    </row>
    <row r="645" spans="6:24">
      <c r="F645" s="58"/>
      <c r="G645" s="58"/>
      <c r="M645" s="58"/>
      <c r="T645" s="58"/>
      <c r="X645" s="9"/>
    </row>
    <row r="646" spans="6:24">
      <c r="F646" s="58"/>
      <c r="G646" s="58"/>
      <c r="M646" s="58"/>
      <c r="T646" s="58"/>
      <c r="X646" s="9"/>
    </row>
    <row r="647" spans="6:24">
      <c r="F647" s="58"/>
      <c r="G647" s="58"/>
      <c r="M647" s="58"/>
      <c r="T647" s="58"/>
      <c r="X647" s="9"/>
    </row>
    <row r="648" spans="6:24">
      <c r="F648" s="58"/>
      <c r="G648" s="58"/>
      <c r="M648" s="58"/>
      <c r="T648" s="58"/>
      <c r="X648" s="9"/>
    </row>
    <row r="649" spans="6:24">
      <c r="F649" s="58"/>
      <c r="G649" s="58"/>
      <c r="M649" s="58"/>
      <c r="T649" s="58"/>
      <c r="X649" s="9"/>
    </row>
    <row r="650" spans="6:24">
      <c r="F650" s="58"/>
      <c r="G650" s="58"/>
      <c r="M650" s="58"/>
      <c r="T650" s="58"/>
      <c r="X650" s="9"/>
    </row>
    <row r="651" spans="6:24">
      <c r="F651" s="58"/>
      <c r="G651" s="58"/>
      <c r="M651" s="58"/>
      <c r="T651" s="58"/>
      <c r="X651" s="9"/>
    </row>
    <row r="652" spans="6:24">
      <c r="F652" s="58"/>
      <c r="G652" s="58"/>
      <c r="M652" s="58"/>
      <c r="T652" s="58"/>
      <c r="X652" s="9"/>
    </row>
    <row r="653" spans="6:24">
      <c r="F653" s="58"/>
      <c r="G653" s="58"/>
      <c r="M653" s="58"/>
      <c r="T653" s="58"/>
      <c r="X653" s="9"/>
    </row>
    <row r="654" spans="6:24">
      <c r="F654" s="58"/>
      <c r="G654" s="58"/>
      <c r="M654" s="58"/>
      <c r="T654" s="58"/>
      <c r="X654" s="9"/>
    </row>
    <row r="655" spans="6:24">
      <c r="F655" s="58"/>
      <c r="G655" s="58"/>
      <c r="M655" s="58"/>
      <c r="T655" s="58"/>
      <c r="X655" s="9"/>
    </row>
    <row r="656" spans="6:24">
      <c r="F656" s="58"/>
      <c r="G656" s="58"/>
      <c r="M656" s="58"/>
      <c r="T656" s="58"/>
      <c r="X656" s="9"/>
    </row>
    <row r="657" spans="2:24">
      <c r="B657" s="19"/>
      <c r="F657" s="20"/>
      <c r="G657" s="20"/>
      <c r="H657" s="19"/>
      <c r="I657" s="19"/>
      <c r="J657" s="20"/>
      <c r="K657" s="19"/>
      <c r="L657" s="19"/>
      <c r="M657" s="21"/>
      <c r="N657" s="19"/>
      <c r="O657" s="19"/>
      <c r="P657" s="19"/>
      <c r="Q657" s="19"/>
      <c r="R657" s="19"/>
      <c r="S657" s="19"/>
      <c r="T657" s="20"/>
      <c r="U657" s="19"/>
      <c r="V657" s="19"/>
      <c r="X657" s="22"/>
    </row>
    <row r="658" spans="2:24">
      <c r="F658" s="58"/>
      <c r="G658" s="58"/>
      <c r="M658" s="58"/>
      <c r="T658" s="58"/>
      <c r="X658" s="9"/>
    </row>
    <row r="659" spans="2:24">
      <c r="F659" s="58"/>
      <c r="G659" s="58"/>
      <c r="T659" s="58"/>
      <c r="X659" s="9"/>
    </row>
    <row r="660" spans="2:24">
      <c r="F660" s="58"/>
      <c r="G660" s="58"/>
      <c r="T660" s="58"/>
      <c r="X660" s="9"/>
    </row>
    <row r="661" spans="2:24">
      <c r="F661" s="58"/>
      <c r="G661" s="58"/>
      <c r="T661" s="58"/>
      <c r="X661" s="9"/>
    </row>
    <row r="662" spans="2:24">
      <c r="F662" s="58"/>
      <c r="G662" s="58"/>
      <c r="T662" s="58"/>
      <c r="X662" s="9"/>
    </row>
    <row r="663" spans="2:24">
      <c r="F663" s="58"/>
      <c r="G663" s="58"/>
      <c r="T663" s="58"/>
      <c r="X663" s="9"/>
    </row>
    <row r="664" spans="2:24">
      <c r="F664" s="58"/>
      <c r="G664" s="58"/>
      <c r="T664" s="58"/>
      <c r="X664" s="9"/>
    </row>
    <row r="665" spans="2:24">
      <c r="F665" s="58"/>
      <c r="G665" s="58"/>
      <c r="T665" s="58"/>
      <c r="X665" s="9"/>
    </row>
    <row r="666" spans="2:24">
      <c r="F666" s="58"/>
      <c r="G666" s="58"/>
      <c r="T666" s="58"/>
      <c r="X666" s="9"/>
    </row>
    <row r="667" spans="2:24">
      <c r="F667" s="58"/>
      <c r="G667" s="58"/>
      <c r="T667" s="58"/>
      <c r="X667" s="9"/>
    </row>
    <row r="668" spans="2:24">
      <c r="F668" s="58"/>
      <c r="G668" s="58"/>
      <c r="T668" s="58"/>
      <c r="X668" s="9"/>
    </row>
    <row r="669" spans="2:24">
      <c r="F669" s="58"/>
      <c r="G669" s="58"/>
      <c r="T669" s="58"/>
      <c r="X669" s="9"/>
    </row>
    <row r="670" spans="2:24">
      <c r="F670" s="58"/>
      <c r="G670" s="58"/>
      <c r="T670" s="58"/>
      <c r="X670" s="9"/>
    </row>
    <row r="671" spans="2:24">
      <c r="F671" s="58"/>
      <c r="G671" s="58"/>
      <c r="T671" s="58"/>
      <c r="X671" s="9"/>
    </row>
    <row r="672" spans="2:24">
      <c r="F672" s="58"/>
      <c r="G672" s="58"/>
      <c r="T672" s="58"/>
      <c r="X672" s="9"/>
    </row>
    <row r="673" spans="6:24">
      <c r="F673" s="58"/>
      <c r="G673" s="58"/>
      <c r="T673" s="58"/>
      <c r="X673" s="9"/>
    </row>
    <row r="674" spans="6:24">
      <c r="F674" s="58"/>
      <c r="G674" s="58"/>
      <c r="T674" s="58"/>
      <c r="X674" s="9"/>
    </row>
    <row r="675" spans="6:24">
      <c r="F675" s="58"/>
      <c r="G675" s="58"/>
      <c r="T675" s="58"/>
      <c r="X675" s="9"/>
    </row>
    <row r="676" spans="6:24">
      <c r="F676" s="58"/>
      <c r="G676" s="58"/>
      <c r="T676" s="58"/>
      <c r="X676" s="9"/>
    </row>
    <row r="677" spans="6:24">
      <c r="F677" s="58"/>
      <c r="G677" s="58"/>
      <c r="T677" s="58"/>
      <c r="X677" s="9"/>
    </row>
    <row r="678" spans="6:24">
      <c r="F678" s="58"/>
      <c r="G678" s="58"/>
      <c r="T678" s="58"/>
      <c r="X678" s="9"/>
    </row>
    <row r="679" spans="6:24">
      <c r="F679" s="58"/>
      <c r="G679" s="58"/>
      <c r="M679" s="66"/>
      <c r="T679" s="58"/>
      <c r="X679" s="9"/>
    </row>
    <row r="680" spans="6:24">
      <c r="F680" s="58"/>
      <c r="G680" s="58"/>
      <c r="M680" s="67"/>
      <c r="T680" s="58"/>
      <c r="X680" s="9"/>
    </row>
    <row r="681" spans="6:24">
      <c r="F681" s="58"/>
      <c r="G681" s="58"/>
      <c r="M681" s="65"/>
      <c r="T681" s="58"/>
      <c r="X681" s="9"/>
    </row>
    <row r="682" spans="6:24">
      <c r="F682" s="58"/>
      <c r="G682" s="58"/>
      <c r="M682" s="64"/>
      <c r="T682" s="58"/>
      <c r="X682" s="9"/>
    </row>
    <row r="683" spans="6:24">
      <c r="F683" s="58"/>
      <c r="G683" s="58"/>
      <c r="M683" s="66"/>
      <c r="T683" s="58"/>
      <c r="X683" s="9"/>
    </row>
    <row r="684" spans="6:24">
      <c r="F684" s="58"/>
      <c r="G684" s="58"/>
      <c r="M684" s="67"/>
      <c r="T684" s="58"/>
      <c r="X684" s="9"/>
    </row>
    <row r="685" spans="6:24">
      <c r="F685" s="58"/>
      <c r="G685" s="58"/>
      <c r="M685" s="68"/>
      <c r="T685" s="58"/>
      <c r="X685" s="9"/>
    </row>
    <row r="686" spans="6:24">
      <c r="F686" s="58"/>
      <c r="G686" s="58"/>
      <c r="M686" s="69"/>
      <c r="T686" s="58"/>
      <c r="X686" s="9"/>
    </row>
    <row r="687" spans="6:24">
      <c r="F687" s="58"/>
      <c r="G687" s="58"/>
      <c r="M687" s="65"/>
      <c r="T687" s="58"/>
      <c r="X687" s="9"/>
    </row>
    <row r="688" spans="6:24">
      <c r="F688" s="58"/>
      <c r="G688" s="58"/>
      <c r="M688" s="65"/>
      <c r="T688" s="58"/>
      <c r="X688" s="9"/>
    </row>
    <row r="689" spans="6:24">
      <c r="F689" s="58"/>
      <c r="G689" s="58"/>
      <c r="M689" s="64"/>
      <c r="T689" s="58"/>
      <c r="X689" s="9"/>
    </row>
    <row r="690" spans="6:24">
      <c r="F690" s="58"/>
      <c r="G690" s="58"/>
      <c r="M690" s="58"/>
      <c r="T690" s="58"/>
      <c r="X690" s="9"/>
    </row>
    <row r="691" spans="6:24">
      <c r="F691" s="58"/>
      <c r="G691" s="58"/>
      <c r="M691" s="58"/>
      <c r="T691" s="58"/>
      <c r="X691" s="9"/>
    </row>
    <row r="692" spans="6:24">
      <c r="F692" s="58"/>
      <c r="G692" s="58"/>
      <c r="M692" s="58"/>
      <c r="T692" s="58"/>
      <c r="X692" s="9"/>
    </row>
    <row r="693" spans="6:24">
      <c r="F693" s="58"/>
      <c r="G693" s="58"/>
      <c r="M693" s="58"/>
      <c r="T693" s="58"/>
      <c r="X693" s="9"/>
    </row>
    <row r="694" spans="6:24">
      <c r="F694" s="58"/>
      <c r="G694" s="58"/>
      <c r="M694" s="58"/>
      <c r="T694" s="58"/>
      <c r="X694" s="9"/>
    </row>
    <row r="695" spans="6:24">
      <c r="F695" s="58"/>
      <c r="G695" s="58"/>
      <c r="M695" s="58"/>
      <c r="T695" s="58"/>
      <c r="X695" s="9"/>
    </row>
    <row r="696" spans="6:24">
      <c r="F696" s="58"/>
      <c r="G696" s="58"/>
      <c r="M696" s="58"/>
      <c r="T696" s="58"/>
      <c r="X696" s="9"/>
    </row>
    <row r="697" spans="6:24">
      <c r="F697" s="58"/>
      <c r="G697" s="58"/>
      <c r="M697" s="58"/>
      <c r="T697" s="58"/>
      <c r="X697" s="9"/>
    </row>
    <row r="698" spans="6:24">
      <c r="F698" s="58"/>
      <c r="G698" s="58"/>
      <c r="M698" s="58"/>
      <c r="T698" s="58"/>
      <c r="X698" s="9"/>
    </row>
    <row r="699" spans="6:24">
      <c r="F699" s="58"/>
      <c r="G699" s="58"/>
      <c r="M699" s="58"/>
      <c r="T699" s="58"/>
      <c r="X699" s="9"/>
    </row>
    <row r="700" spans="6:24">
      <c r="F700" s="58"/>
      <c r="G700" s="58"/>
      <c r="M700" s="58"/>
      <c r="T700" s="58"/>
      <c r="X700" s="9"/>
    </row>
    <row r="701" spans="6:24">
      <c r="F701" s="58"/>
      <c r="G701" s="58"/>
      <c r="M701" s="58"/>
      <c r="T701" s="58"/>
      <c r="X701" s="9"/>
    </row>
    <row r="702" spans="6:24">
      <c r="F702" s="58"/>
      <c r="G702" s="58"/>
      <c r="M702" s="58"/>
      <c r="T702" s="58"/>
      <c r="X702" s="9"/>
    </row>
    <row r="703" spans="6:24">
      <c r="F703" s="58"/>
      <c r="G703" s="58"/>
      <c r="M703" s="58"/>
      <c r="T703" s="58"/>
      <c r="X703" s="9"/>
    </row>
    <row r="704" spans="6:24">
      <c r="F704" s="58"/>
      <c r="G704" s="58"/>
      <c r="M704" s="58"/>
      <c r="T704" s="58"/>
      <c r="X704" s="9"/>
    </row>
    <row r="705" spans="6:24">
      <c r="F705" s="58"/>
      <c r="G705" s="58"/>
      <c r="M705" s="58"/>
      <c r="T705" s="58"/>
      <c r="X705" s="9"/>
    </row>
    <row r="706" spans="6:24">
      <c r="F706" s="58"/>
      <c r="G706" s="58"/>
      <c r="M706" s="58"/>
      <c r="T706" s="58"/>
      <c r="X706" s="9"/>
    </row>
    <row r="707" spans="6:24">
      <c r="F707" s="58"/>
      <c r="G707" s="58"/>
      <c r="T707" s="58"/>
      <c r="X707" s="9"/>
    </row>
    <row r="708" spans="6:24">
      <c r="F708" s="58"/>
      <c r="G708" s="58"/>
      <c r="M708" s="58"/>
      <c r="T708" s="58"/>
      <c r="X708" s="9"/>
    </row>
    <row r="709" spans="6:24">
      <c r="F709" s="58"/>
      <c r="G709" s="58"/>
      <c r="T709" s="58"/>
      <c r="X709" s="9"/>
    </row>
    <row r="710" spans="6:24">
      <c r="F710" s="58"/>
      <c r="G710" s="58"/>
      <c r="M710" s="58"/>
      <c r="T710" s="58"/>
      <c r="X710" s="9"/>
    </row>
    <row r="711" spans="6:24">
      <c r="F711" s="58"/>
      <c r="G711" s="58"/>
      <c r="M711" s="58"/>
      <c r="T711" s="58"/>
      <c r="X711" s="9"/>
    </row>
    <row r="712" spans="6:24">
      <c r="F712" s="58"/>
      <c r="G712" s="58"/>
      <c r="M712" s="58"/>
      <c r="T712" s="58"/>
      <c r="X712" s="9"/>
    </row>
    <row r="713" spans="6:24">
      <c r="F713" s="58"/>
      <c r="G713" s="58"/>
      <c r="M713" s="58"/>
      <c r="T713" s="58"/>
      <c r="X713" s="9"/>
    </row>
    <row r="714" spans="6:24">
      <c r="F714" s="58"/>
      <c r="G714" s="58"/>
      <c r="M714" s="58"/>
      <c r="T714" s="58"/>
      <c r="X714" s="9"/>
    </row>
    <row r="715" spans="6:24">
      <c r="F715" s="58"/>
      <c r="G715" s="58"/>
      <c r="M715" s="58"/>
      <c r="T715" s="58"/>
      <c r="X715" s="9"/>
    </row>
    <row r="716" spans="6:24">
      <c r="F716" s="58"/>
      <c r="G716" s="58"/>
      <c r="M716" s="58"/>
      <c r="T716" s="58"/>
      <c r="X716" s="9"/>
    </row>
    <row r="717" spans="6:24">
      <c r="F717" s="58"/>
      <c r="G717" s="58"/>
      <c r="M717" s="58"/>
      <c r="T717" s="58"/>
      <c r="X717" s="9"/>
    </row>
    <row r="718" spans="6:24">
      <c r="F718" s="58"/>
      <c r="G718" s="58"/>
      <c r="M718" s="58"/>
      <c r="T718" s="58"/>
      <c r="X718" s="9"/>
    </row>
    <row r="719" spans="6:24">
      <c r="F719" s="58"/>
      <c r="G719" s="58"/>
      <c r="M719" s="58"/>
      <c r="T719" s="58"/>
      <c r="X719" s="9"/>
    </row>
    <row r="720" spans="6:24">
      <c r="F720" s="58"/>
      <c r="G720" s="58"/>
      <c r="M720" s="58"/>
      <c r="T720" s="58"/>
      <c r="X720" s="9"/>
    </row>
    <row r="721" spans="6:24">
      <c r="F721" s="58"/>
      <c r="G721" s="58"/>
      <c r="M721" s="58"/>
      <c r="T721" s="58"/>
      <c r="X721" s="9"/>
    </row>
    <row r="722" spans="6:24">
      <c r="F722" s="58"/>
      <c r="G722" s="58"/>
      <c r="M722" s="58"/>
      <c r="T722" s="58"/>
      <c r="X722" s="9"/>
    </row>
    <row r="723" spans="6:24">
      <c r="F723" s="58"/>
      <c r="G723" s="58"/>
      <c r="T723" s="58"/>
      <c r="X723" s="9"/>
    </row>
    <row r="724" spans="6:24">
      <c r="F724" s="58"/>
      <c r="G724" s="58"/>
      <c r="M724" s="58"/>
      <c r="T724" s="58"/>
      <c r="X724" s="9"/>
    </row>
    <row r="725" spans="6:24">
      <c r="F725" s="58"/>
      <c r="G725" s="58"/>
      <c r="T725" s="58"/>
      <c r="X725" s="9"/>
    </row>
    <row r="726" spans="6:24">
      <c r="F726" s="58"/>
      <c r="G726" s="58"/>
      <c r="M726" s="58"/>
      <c r="T726" s="58"/>
      <c r="X726" s="9"/>
    </row>
    <row r="727" spans="6:24">
      <c r="F727" s="58"/>
      <c r="G727" s="58"/>
      <c r="M727" s="58"/>
      <c r="T727" s="58"/>
      <c r="X727" s="9"/>
    </row>
    <row r="728" spans="6:24">
      <c r="F728" s="58"/>
      <c r="G728" s="58"/>
      <c r="M728" s="58"/>
      <c r="T728" s="58"/>
      <c r="X728" s="9"/>
    </row>
    <row r="729" spans="6:24">
      <c r="F729" s="58"/>
      <c r="G729" s="58"/>
      <c r="M729" s="58"/>
      <c r="T729" s="58"/>
      <c r="X729" s="9"/>
    </row>
    <row r="730" spans="6:24">
      <c r="F730" s="58"/>
      <c r="G730" s="58"/>
      <c r="M730" s="58"/>
      <c r="T730" s="58"/>
      <c r="X730" s="9"/>
    </row>
    <row r="731" spans="6:24">
      <c r="F731" s="58"/>
      <c r="G731" s="58"/>
      <c r="M731" s="58"/>
      <c r="T731" s="58"/>
      <c r="X731" s="9"/>
    </row>
    <row r="732" spans="6:24">
      <c r="F732" s="58"/>
      <c r="G732" s="58"/>
      <c r="M732" s="58"/>
      <c r="T732" s="58"/>
      <c r="X732" s="9"/>
    </row>
    <row r="733" spans="6:24">
      <c r="F733" s="58"/>
      <c r="G733" s="58"/>
      <c r="M733" s="58"/>
      <c r="T733" s="58"/>
      <c r="X733" s="9"/>
    </row>
    <row r="734" spans="6:24">
      <c r="F734" s="58"/>
      <c r="G734" s="58"/>
      <c r="T734" s="58"/>
      <c r="X734" s="9"/>
    </row>
    <row r="735" spans="6:24">
      <c r="F735" s="58"/>
      <c r="G735" s="58"/>
      <c r="M735" s="58"/>
      <c r="T735" s="58"/>
      <c r="X735" s="9"/>
    </row>
    <row r="736" spans="6:24">
      <c r="F736" s="58"/>
      <c r="G736" s="58"/>
      <c r="M736" s="58"/>
      <c r="T736" s="58"/>
      <c r="X736" s="9"/>
    </row>
    <row r="737" spans="6:24">
      <c r="F737" s="58"/>
      <c r="G737" s="58"/>
      <c r="M737" s="58"/>
      <c r="T737" s="58"/>
      <c r="X737" s="9"/>
    </row>
    <row r="738" spans="6:24">
      <c r="F738" s="58"/>
      <c r="G738" s="58"/>
      <c r="M738" s="58"/>
      <c r="T738" s="58"/>
      <c r="X738" s="9"/>
    </row>
    <row r="739" spans="6:24">
      <c r="F739" s="58"/>
      <c r="G739" s="58"/>
      <c r="M739" s="58"/>
      <c r="T739" s="58"/>
      <c r="X739" s="9"/>
    </row>
    <row r="740" spans="6:24">
      <c r="F740" s="58"/>
      <c r="G740" s="58"/>
      <c r="M740" s="58"/>
      <c r="T740" s="58"/>
      <c r="X740" s="9"/>
    </row>
    <row r="741" spans="6:24">
      <c r="F741" s="58"/>
      <c r="G741" s="58"/>
      <c r="M741" s="58"/>
      <c r="T741" s="58"/>
      <c r="X741" s="9"/>
    </row>
    <row r="742" spans="6:24">
      <c r="F742" s="58"/>
      <c r="G742" s="58"/>
      <c r="M742" s="58"/>
      <c r="T742" s="58"/>
      <c r="X742" s="9"/>
    </row>
    <row r="743" spans="6:24">
      <c r="F743" s="58"/>
      <c r="G743" s="58"/>
      <c r="M743" s="58"/>
      <c r="T743" s="58"/>
      <c r="X743" s="9"/>
    </row>
    <row r="744" spans="6:24">
      <c r="F744" s="58"/>
      <c r="G744" s="58"/>
      <c r="M744" s="58"/>
      <c r="T744" s="58"/>
      <c r="X744" s="9"/>
    </row>
    <row r="745" spans="6:24">
      <c r="F745" s="58"/>
      <c r="G745" s="58"/>
      <c r="M745" s="58"/>
      <c r="T745" s="58"/>
      <c r="X745" s="9"/>
    </row>
    <row r="746" spans="6:24">
      <c r="F746" s="58"/>
      <c r="G746" s="58"/>
      <c r="M746" s="58"/>
      <c r="T746" s="58"/>
      <c r="X746" s="9"/>
    </row>
    <row r="747" spans="6:24">
      <c r="F747" s="58"/>
      <c r="G747" s="58"/>
      <c r="M747" s="58"/>
      <c r="T747" s="58"/>
      <c r="X747" s="9"/>
    </row>
    <row r="748" spans="6:24">
      <c r="F748" s="58"/>
      <c r="G748" s="58"/>
      <c r="M748" s="58"/>
      <c r="T748" s="58"/>
      <c r="X748" s="9"/>
    </row>
    <row r="749" spans="6:24">
      <c r="F749" s="58"/>
      <c r="G749" s="58"/>
      <c r="M749" s="58"/>
      <c r="T749" s="58"/>
      <c r="X749" s="9"/>
    </row>
    <row r="750" spans="6:24">
      <c r="F750" s="58"/>
      <c r="G750" s="58"/>
      <c r="M750" s="58"/>
      <c r="T750" s="58"/>
      <c r="X750" s="9"/>
    </row>
    <row r="751" spans="6:24">
      <c r="F751" s="58"/>
      <c r="G751" s="58"/>
      <c r="M751" s="58"/>
      <c r="T751" s="58"/>
      <c r="X751" s="9"/>
    </row>
    <row r="752" spans="6:24">
      <c r="F752" s="58"/>
      <c r="G752" s="58"/>
      <c r="M752" s="58"/>
      <c r="T752" s="58"/>
      <c r="X752" s="9"/>
    </row>
    <row r="753" spans="6:24">
      <c r="F753" s="58"/>
      <c r="G753" s="58"/>
      <c r="M753" s="58"/>
      <c r="T753" s="58"/>
      <c r="X753" s="9"/>
    </row>
    <row r="754" spans="6:24">
      <c r="F754" s="58"/>
      <c r="G754" s="58"/>
      <c r="M754" s="58"/>
      <c r="T754" s="58"/>
      <c r="X754" s="9"/>
    </row>
    <row r="755" spans="6:24">
      <c r="F755" s="58"/>
      <c r="G755" s="58"/>
      <c r="M755" s="58"/>
      <c r="T755" s="58"/>
      <c r="X755" s="9"/>
    </row>
    <row r="756" spans="6:24">
      <c r="F756" s="58"/>
      <c r="G756" s="58"/>
      <c r="M756" s="58"/>
      <c r="T756" s="58"/>
      <c r="X756" s="9"/>
    </row>
    <row r="757" spans="6:24">
      <c r="F757" s="58"/>
      <c r="G757" s="58"/>
      <c r="T757" s="58"/>
      <c r="X757" s="9"/>
    </row>
    <row r="758" spans="6:24">
      <c r="F758" s="58"/>
      <c r="G758" s="58"/>
      <c r="T758" s="58"/>
      <c r="X758" s="9"/>
    </row>
    <row r="759" spans="6:24">
      <c r="F759" s="58"/>
      <c r="G759" s="58"/>
      <c r="T759" s="58"/>
      <c r="X759" s="9"/>
    </row>
    <row r="760" spans="6:24">
      <c r="F760" s="58"/>
      <c r="G760" s="58"/>
      <c r="T760" s="58"/>
      <c r="X760" s="9"/>
    </row>
    <row r="761" spans="6:24">
      <c r="F761" s="58"/>
      <c r="G761" s="58"/>
      <c r="T761" s="58"/>
      <c r="X761" s="9"/>
    </row>
    <row r="762" spans="6:24">
      <c r="F762" s="58"/>
      <c r="G762" s="58"/>
      <c r="T762" s="58"/>
      <c r="X762" s="9"/>
    </row>
    <row r="763" spans="6:24">
      <c r="F763" s="58"/>
      <c r="G763" s="58"/>
      <c r="T763" s="58"/>
      <c r="X763" s="9"/>
    </row>
    <row r="764" spans="6:24">
      <c r="F764" s="58"/>
      <c r="G764" s="58"/>
      <c r="T764" s="58"/>
      <c r="X764" s="9"/>
    </row>
    <row r="765" spans="6:24">
      <c r="F765" s="58"/>
      <c r="G765" s="58"/>
      <c r="T765" s="58"/>
      <c r="X765" s="9"/>
    </row>
    <row r="766" spans="6:24">
      <c r="F766" s="58"/>
      <c r="G766" s="58"/>
      <c r="T766" s="58"/>
      <c r="X766" s="9"/>
    </row>
    <row r="767" spans="6:24">
      <c r="F767" s="58"/>
      <c r="G767" s="58"/>
      <c r="T767" s="58"/>
      <c r="X767" s="9"/>
    </row>
    <row r="768" spans="6:24">
      <c r="F768" s="58"/>
      <c r="G768" s="58"/>
      <c r="T768" s="58"/>
      <c r="X768" s="9"/>
    </row>
    <row r="769" spans="6:24">
      <c r="F769" s="58"/>
      <c r="G769" s="58"/>
      <c r="T769" s="58"/>
      <c r="X769" s="9"/>
    </row>
    <row r="770" spans="6:24">
      <c r="F770" s="58"/>
      <c r="G770" s="58"/>
      <c r="T770" s="58"/>
      <c r="X770" s="9"/>
    </row>
    <row r="771" spans="6:24">
      <c r="F771" s="58"/>
      <c r="G771" s="58"/>
      <c r="T771" s="58"/>
      <c r="X771" s="9"/>
    </row>
    <row r="772" spans="6:24">
      <c r="F772" s="58"/>
      <c r="G772" s="58"/>
      <c r="T772" s="58"/>
      <c r="X772" s="9"/>
    </row>
    <row r="773" spans="6:24">
      <c r="F773" s="58"/>
      <c r="G773" s="58"/>
      <c r="T773" s="58"/>
      <c r="X773" s="9"/>
    </row>
    <row r="774" spans="6:24">
      <c r="F774" s="58"/>
      <c r="G774" s="58"/>
      <c r="T774" s="58"/>
      <c r="X774" s="9"/>
    </row>
    <row r="775" spans="6:24">
      <c r="F775" s="58"/>
      <c r="G775" s="58"/>
      <c r="T775" s="58"/>
      <c r="X775" s="9"/>
    </row>
    <row r="776" spans="6:24">
      <c r="F776" s="58"/>
      <c r="G776" s="58"/>
      <c r="T776" s="58"/>
      <c r="X776" s="9"/>
    </row>
    <row r="777" spans="6:24">
      <c r="F777" s="58"/>
      <c r="G777" s="58"/>
      <c r="M777" s="66"/>
      <c r="T777" s="58"/>
      <c r="X777" s="9"/>
    </row>
    <row r="778" spans="6:24">
      <c r="F778" s="58"/>
      <c r="G778" s="58"/>
      <c r="M778" s="67"/>
      <c r="T778" s="58"/>
      <c r="X778" s="9"/>
    </row>
    <row r="779" spans="6:24">
      <c r="F779" s="58"/>
      <c r="G779" s="58"/>
      <c r="M779" s="65"/>
      <c r="T779" s="58"/>
      <c r="X779" s="9"/>
    </row>
    <row r="780" spans="6:24">
      <c r="F780" s="58"/>
      <c r="G780" s="58"/>
      <c r="M780" s="64"/>
      <c r="T780" s="58"/>
      <c r="X780" s="9"/>
    </row>
    <row r="781" spans="6:24">
      <c r="F781" s="58"/>
      <c r="G781" s="58"/>
      <c r="M781" s="66"/>
      <c r="T781" s="58"/>
      <c r="X781" s="9"/>
    </row>
    <row r="782" spans="6:24">
      <c r="F782" s="58"/>
      <c r="G782" s="58"/>
      <c r="M782" s="67"/>
      <c r="T782" s="58"/>
      <c r="X782" s="9"/>
    </row>
    <row r="783" spans="6:24">
      <c r="F783" s="58"/>
      <c r="G783" s="58"/>
      <c r="M783" s="68"/>
      <c r="T783" s="58"/>
      <c r="X783" s="9"/>
    </row>
    <row r="784" spans="6:24">
      <c r="F784" s="58"/>
      <c r="G784" s="58"/>
      <c r="M784" s="69"/>
      <c r="T784" s="58"/>
      <c r="X784" s="9"/>
    </row>
    <row r="785" spans="6:24">
      <c r="F785" s="58"/>
      <c r="G785" s="58"/>
      <c r="M785" s="65"/>
      <c r="T785" s="58"/>
      <c r="X785" s="9"/>
    </row>
    <row r="786" spans="6:24">
      <c r="F786" s="58"/>
      <c r="G786" s="58"/>
      <c r="M786" s="65"/>
      <c r="T786" s="58"/>
      <c r="X786" s="9"/>
    </row>
    <row r="787" spans="6:24">
      <c r="F787" s="58"/>
      <c r="G787" s="58"/>
      <c r="M787" s="64"/>
      <c r="T787" s="58"/>
      <c r="X787" s="9"/>
    </row>
    <row r="788" spans="6:24">
      <c r="F788" s="58"/>
      <c r="G788" s="58"/>
      <c r="M788" s="58"/>
      <c r="T788" s="58"/>
      <c r="X788" s="9"/>
    </row>
    <row r="789" spans="6:24">
      <c r="F789" s="58"/>
      <c r="G789" s="58"/>
      <c r="M789" s="58"/>
      <c r="T789" s="58"/>
      <c r="X789" s="9"/>
    </row>
    <row r="790" spans="6:24">
      <c r="F790" s="58"/>
      <c r="G790" s="58"/>
      <c r="M790" s="58"/>
      <c r="T790" s="58"/>
      <c r="X790" s="9"/>
    </row>
    <row r="791" spans="6:24">
      <c r="F791" s="58"/>
      <c r="G791" s="58"/>
      <c r="M791" s="58"/>
      <c r="T791" s="58"/>
      <c r="X791" s="9"/>
    </row>
    <row r="792" spans="6:24">
      <c r="F792" s="58"/>
      <c r="G792" s="58"/>
      <c r="M792" s="58"/>
      <c r="T792" s="58"/>
      <c r="X792" s="9"/>
    </row>
    <row r="793" spans="6:24">
      <c r="F793" s="58"/>
      <c r="G793" s="58"/>
      <c r="M793" s="58"/>
      <c r="T793" s="58"/>
      <c r="X793" s="9"/>
    </row>
    <row r="794" spans="6:24">
      <c r="F794" s="58"/>
      <c r="G794" s="58"/>
      <c r="M794" s="58"/>
      <c r="T794" s="58"/>
      <c r="X794" s="9"/>
    </row>
    <row r="795" spans="6:24">
      <c r="F795" s="58"/>
      <c r="G795" s="58"/>
      <c r="M795" s="58"/>
      <c r="T795" s="58"/>
      <c r="X795" s="9"/>
    </row>
    <row r="796" spans="6:24">
      <c r="F796" s="58"/>
      <c r="G796" s="58"/>
      <c r="M796" s="58"/>
      <c r="T796" s="58"/>
      <c r="X796" s="9"/>
    </row>
    <row r="797" spans="6:24">
      <c r="F797" s="58"/>
      <c r="G797" s="58"/>
      <c r="M797" s="58"/>
      <c r="T797" s="58"/>
      <c r="X797" s="9"/>
    </row>
    <row r="798" spans="6:24">
      <c r="F798" s="58"/>
      <c r="G798" s="58"/>
      <c r="M798" s="58"/>
      <c r="T798" s="58"/>
      <c r="X798" s="9"/>
    </row>
    <row r="799" spans="6:24">
      <c r="F799" s="58"/>
      <c r="G799" s="58"/>
      <c r="M799" s="58"/>
      <c r="T799" s="58"/>
      <c r="X799" s="9"/>
    </row>
    <row r="800" spans="6:24">
      <c r="F800" s="58"/>
      <c r="G800" s="58"/>
      <c r="M800" s="58"/>
      <c r="T800" s="58"/>
      <c r="X800" s="9"/>
    </row>
    <row r="801" spans="6:24">
      <c r="F801" s="58"/>
      <c r="G801" s="58"/>
      <c r="M801" s="58"/>
      <c r="T801" s="58"/>
      <c r="X801" s="9"/>
    </row>
    <row r="802" spans="6:24">
      <c r="F802" s="58"/>
      <c r="G802" s="58"/>
      <c r="M802" s="58"/>
      <c r="T802" s="58"/>
      <c r="X802" s="9"/>
    </row>
    <row r="803" spans="6:24">
      <c r="F803" s="58"/>
      <c r="G803" s="58"/>
      <c r="M803" s="58"/>
      <c r="T803" s="58"/>
      <c r="X803" s="9"/>
    </row>
    <row r="804" spans="6:24">
      <c r="F804" s="58"/>
      <c r="G804" s="58"/>
      <c r="M804" s="58"/>
      <c r="T804" s="58"/>
      <c r="X804" s="9"/>
    </row>
    <row r="805" spans="6:24">
      <c r="F805" s="58"/>
      <c r="G805" s="58"/>
      <c r="T805" s="58"/>
      <c r="X805" s="9"/>
    </row>
    <row r="806" spans="6:24">
      <c r="F806" s="58"/>
      <c r="G806" s="58"/>
      <c r="M806" s="58"/>
      <c r="T806" s="58"/>
      <c r="X806" s="9"/>
    </row>
    <row r="807" spans="6:24">
      <c r="F807" s="58"/>
      <c r="G807" s="58"/>
      <c r="T807" s="58"/>
      <c r="X807" s="9"/>
    </row>
    <row r="808" spans="6:24">
      <c r="F808" s="58"/>
      <c r="G808" s="58"/>
      <c r="M808" s="58"/>
      <c r="T808" s="58"/>
      <c r="X808" s="9"/>
    </row>
    <row r="809" spans="6:24">
      <c r="F809" s="58"/>
      <c r="G809" s="58"/>
      <c r="M809" s="58"/>
      <c r="T809" s="58"/>
      <c r="X809" s="9"/>
    </row>
    <row r="810" spans="6:24">
      <c r="F810" s="58"/>
      <c r="G810" s="58"/>
      <c r="M810" s="58"/>
      <c r="T810" s="58"/>
      <c r="X810" s="9"/>
    </row>
    <row r="811" spans="6:24">
      <c r="F811" s="58"/>
      <c r="G811" s="58"/>
      <c r="M811" s="58"/>
      <c r="T811" s="58"/>
      <c r="X811" s="9"/>
    </row>
    <row r="812" spans="6:24">
      <c r="F812" s="58"/>
      <c r="G812" s="58"/>
      <c r="M812" s="58"/>
      <c r="T812" s="58"/>
      <c r="X812" s="9"/>
    </row>
    <row r="813" spans="6:24">
      <c r="F813" s="58"/>
      <c r="G813" s="58"/>
      <c r="M813" s="58"/>
      <c r="T813" s="58"/>
      <c r="X813" s="9"/>
    </row>
    <row r="814" spans="6:24">
      <c r="F814" s="58"/>
      <c r="G814" s="58"/>
      <c r="M814" s="58"/>
      <c r="T814" s="58"/>
      <c r="X814" s="9"/>
    </row>
    <row r="815" spans="6:24">
      <c r="F815" s="58"/>
      <c r="G815" s="58"/>
      <c r="M815" s="58"/>
      <c r="T815" s="58"/>
      <c r="X815" s="9"/>
    </row>
    <row r="816" spans="6:24">
      <c r="F816" s="58"/>
      <c r="G816" s="58"/>
      <c r="M816" s="58"/>
      <c r="T816" s="58"/>
      <c r="X816" s="9"/>
    </row>
    <row r="817" spans="6:24">
      <c r="F817" s="58"/>
      <c r="G817" s="58"/>
      <c r="M817" s="58"/>
      <c r="T817" s="58"/>
      <c r="X817" s="9"/>
    </row>
    <row r="818" spans="6:24">
      <c r="F818" s="58"/>
      <c r="G818" s="58"/>
      <c r="M818" s="58"/>
      <c r="T818" s="58"/>
      <c r="X818" s="9"/>
    </row>
    <row r="819" spans="6:24">
      <c r="F819" s="58"/>
      <c r="G819" s="58"/>
      <c r="M819" s="58"/>
      <c r="T819" s="58"/>
      <c r="X819" s="9"/>
    </row>
    <row r="820" spans="6:24">
      <c r="F820" s="58"/>
      <c r="G820" s="58"/>
      <c r="M820" s="58"/>
      <c r="T820" s="58"/>
      <c r="X820" s="9"/>
    </row>
    <row r="821" spans="6:24">
      <c r="F821" s="58"/>
      <c r="G821" s="58"/>
      <c r="T821" s="58"/>
      <c r="X821" s="9"/>
    </row>
    <row r="822" spans="6:24">
      <c r="F822" s="58"/>
      <c r="G822" s="58"/>
      <c r="M822" s="58"/>
      <c r="T822" s="58"/>
      <c r="X822" s="9"/>
    </row>
    <row r="823" spans="6:24">
      <c r="F823" s="58"/>
      <c r="G823" s="58"/>
      <c r="T823" s="58"/>
      <c r="X823" s="9"/>
    </row>
    <row r="824" spans="6:24">
      <c r="F824" s="58"/>
      <c r="G824" s="58"/>
      <c r="M824" s="58"/>
      <c r="T824" s="58"/>
      <c r="X824" s="9"/>
    </row>
    <row r="825" spans="6:24">
      <c r="F825" s="58"/>
      <c r="G825" s="58"/>
      <c r="M825" s="58"/>
      <c r="T825" s="58"/>
      <c r="X825" s="9"/>
    </row>
    <row r="826" spans="6:24">
      <c r="F826" s="58"/>
      <c r="G826" s="58"/>
      <c r="M826" s="58"/>
      <c r="T826" s="58"/>
      <c r="X826" s="9"/>
    </row>
    <row r="827" spans="6:24">
      <c r="F827" s="58"/>
      <c r="G827" s="58"/>
      <c r="M827" s="58"/>
      <c r="T827" s="58"/>
      <c r="X827" s="9"/>
    </row>
    <row r="828" spans="6:24">
      <c r="F828" s="58"/>
      <c r="G828" s="58"/>
      <c r="M828" s="58"/>
      <c r="T828" s="58"/>
      <c r="X828" s="9"/>
    </row>
    <row r="829" spans="6:24">
      <c r="F829" s="58"/>
      <c r="G829" s="58"/>
      <c r="M829" s="58"/>
      <c r="T829" s="58"/>
      <c r="X829" s="9"/>
    </row>
    <row r="830" spans="6:24">
      <c r="F830" s="58"/>
      <c r="G830" s="58"/>
      <c r="M830" s="58"/>
      <c r="T830" s="58"/>
      <c r="X830" s="9"/>
    </row>
    <row r="831" spans="6:24">
      <c r="F831" s="58"/>
      <c r="G831" s="58"/>
      <c r="M831" s="58"/>
      <c r="T831" s="58"/>
      <c r="X831" s="9"/>
    </row>
    <row r="832" spans="6:24">
      <c r="F832" s="58"/>
      <c r="G832" s="58"/>
      <c r="T832" s="58"/>
      <c r="X832" s="9"/>
    </row>
    <row r="833" spans="6:24">
      <c r="F833" s="58"/>
      <c r="G833" s="58"/>
      <c r="M833" s="58"/>
      <c r="T833" s="58"/>
      <c r="X833" s="9"/>
    </row>
    <row r="834" spans="6:24">
      <c r="F834" s="58"/>
      <c r="G834" s="58"/>
      <c r="M834" s="58"/>
      <c r="T834" s="58"/>
      <c r="X834" s="9"/>
    </row>
    <row r="835" spans="6:24">
      <c r="F835" s="58"/>
      <c r="G835" s="58"/>
      <c r="M835" s="58"/>
      <c r="T835" s="58"/>
      <c r="X835" s="9"/>
    </row>
    <row r="836" spans="6:24">
      <c r="F836" s="58"/>
      <c r="G836" s="58"/>
      <c r="M836" s="58"/>
      <c r="T836" s="58"/>
      <c r="X836" s="9"/>
    </row>
    <row r="837" spans="6:24">
      <c r="F837" s="58"/>
      <c r="G837" s="58"/>
      <c r="M837" s="58"/>
      <c r="T837" s="58"/>
      <c r="X837" s="9"/>
    </row>
    <row r="838" spans="6:24">
      <c r="F838" s="58"/>
      <c r="G838" s="58"/>
      <c r="M838" s="58"/>
      <c r="T838" s="58"/>
      <c r="X838" s="9"/>
    </row>
    <row r="839" spans="6:24">
      <c r="F839" s="58"/>
      <c r="G839" s="58"/>
      <c r="M839" s="58"/>
      <c r="T839" s="58"/>
      <c r="X839" s="9"/>
    </row>
    <row r="840" spans="6:24">
      <c r="F840" s="58"/>
      <c r="G840" s="58"/>
      <c r="M840" s="58"/>
      <c r="T840" s="58"/>
      <c r="X840" s="9"/>
    </row>
    <row r="841" spans="6:24">
      <c r="F841" s="58"/>
      <c r="G841" s="58"/>
      <c r="M841" s="58"/>
      <c r="T841" s="58"/>
      <c r="X841" s="9"/>
    </row>
    <row r="842" spans="6:24">
      <c r="F842" s="58"/>
      <c r="G842" s="58"/>
      <c r="M842" s="58"/>
      <c r="T842" s="58"/>
      <c r="X842" s="9"/>
    </row>
    <row r="843" spans="6:24">
      <c r="F843" s="58"/>
      <c r="G843" s="58"/>
      <c r="M843" s="58"/>
      <c r="T843" s="58"/>
      <c r="X843" s="9"/>
    </row>
    <row r="844" spans="6:24">
      <c r="F844" s="58"/>
      <c r="G844" s="58"/>
      <c r="M844" s="58"/>
      <c r="T844" s="58"/>
      <c r="X844" s="9"/>
    </row>
    <row r="845" spans="6:24">
      <c r="F845" s="58"/>
      <c r="G845" s="58"/>
      <c r="M845" s="58"/>
      <c r="T845" s="58"/>
      <c r="X845" s="9"/>
    </row>
    <row r="846" spans="6:24">
      <c r="F846" s="58"/>
      <c r="G846" s="58"/>
      <c r="M846" s="58"/>
      <c r="T846" s="58"/>
      <c r="X846" s="9"/>
    </row>
    <row r="847" spans="6:24">
      <c r="F847" s="58"/>
      <c r="G847" s="58"/>
      <c r="M847" s="58"/>
      <c r="T847" s="58"/>
      <c r="X847" s="9"/>
    </row>
    <row r="848" spans="6:24">
      <c r="F848" s="58"/>
      <c r="G848" s="58"/>
      <c r="M848" s="58"/>
      <c r="T848" s="58"/>
      <c r="X848" s="9"/>
    </row>
    <row r="849" spans="1:25">
      <c r="F849" s="58"/>
      <c r="G849" s="58"/>
      <c r="M849" s="58"/>
      <c r="T849" s="58"/>
      <c r="X849" s="9"/>
    </row>
    <row r="850" spans="1:25">
      <c r="F850" s="58"/>
      <c r="G850" s="58"/>
      <c r="M850" s="58"/>
      <c r="T850" s="58"/>
      <c r="X850" s="9"/>
    </row>
    <row r="851" spans="1:25">
      <c r="F851" s="58"/>
      <c r="G851" s="58"/>
      <c r="M851" s="58"/>
      <c r="T851" s="58"/>
      <c r="X851" s="9"/>
    </row>
    <row r="852" spans="1:25">
      <c r="F852" s="58"/>
      <c r="G852" s="58"/>
      <c r="M852" s="58"/>
      <c r="T852" s="58"/>
      <c r="X852" s="9"/>
    </row>
    <row r="853" spans="1:25">
      <c r="F853" s="58"/>
      <c r="G853" s="58"/>
      <c r="M853" s="58"/>
      <c r="T853" s="58"/>
      <c r="X853" s="9"/>
    </row>
    <row r="854" spans="1:25">
      <c r="A854" s="23"/>
      <c r="B854" s="24"/>
      <c r="C854" s="23"/>
      <c r="D854" s="23"/>
      <c r="F854" s="25"/>
      <c r="G854" s="25"/>
      <c r="H854" s="24"/>
      <c r="I854" s="24"/>
      <c r="J854" s="25"/>
      <c r="K854" s="24"/>
      <c r="L854" s="24"/>
      <c r="M854" s="21"/>
      <c r="N854" s="24"/>
      <c r="O854" s="24"/>
      <c r="P854" s="24"/>
      <c r="Q854" s="24"/>
      <c r="R854" s="24"/>
      <c r="S854" s="24"/>
      <c r="T854" s="25"/>
      <c r="U854" s="24"/>
      <c r="V854" s="24"/>
      <c r="X854" s="26"/>
      <c r="Y854" s="23"/>
    </row>
    <row r="855" spans="1:25">
      <c r="A855" s="56"/>
      <c r="F855" s="58"/>
      <c r="G855" s="58"/>
      <c r="M855" s="58"/>
      <c r="T855" s="58"/>
      <c r="X855" s="9"/>
    </row>
    <row r="856" spans="1:25">
      <c r="F856" s="58"/>
      <c r="G856" s="58"/>
      <c r="T856" s="58"/>
      <c r="X856" s="9"/>
    </row>
    <row r="857" spans="1:25">
      <c r="F857" s="58"/>
      <c r="G857" s="58"/>
      <c r="T857" s="58"/>
      <c r="X857" s="9"/>
    </row>
    <row r="858" spans="1:25">
      <c r="F858" s="58"/>
      <c r="G858" s="58"/>
      <c r="T858" s="58"/>
      <c r="X858" s="9"/>
    </row>
    <row r="859" spans="1:25">
      <c r="F859" s="58"/>
      <c r="G859" s="58"/>
      <c r="T859" s="58"/>
      <c r="X859" s="9"/>
    </row>
    <row r="860" spans="1:25">
      <c r="F860" s="58"/>
      <c r="G860" s="58"/>
      <c r="T860" s="58"/>
      <c r="X860" s="9"/>
    </row>
    <row r="861" spans="1:25">
      <c r="F861" s="58"/>
      <c r="G861" s="58"/>
      <c r="T861" s="58"/>
      <c r="X861" s="9"/>
    </row>
    <row r="862" spans="1:25">
      <c r="F862" s="58"/>
      <c r="G862" s="58"/>
      <c r="T862" s="58"/>
      <c r="X862" s="9"/>
    </row>
    <row r="863" spans="1:25">
      <c r="F863" s="58"/>
      <c r="G863" s="58"/>
      <c r="T863" s="58"/>
      <c r="X863" s="9"/>
    </row>
    <row r="864" spans="1:25">
      <c r="F864" s="58"/>
      <c r="G864" s="58"/>
      <c r="T864" s="58"/>
      <c r="X864" s="9"/>
    </row>
    <row r="865" spans="6:24">
      <c r="F865" s="58"/>
      <c r="G865" s="58"/>
      <c r="T865" s="58"/>
      <c r="X865" s="9"/>
    </row>
    <row r="866" spans="6:24">
      <c r="F866" s="58"/>
      <c r="G866" s="58"/>
      <c r="T866" s="58"/>
      <c r="X866" s="9"/>
    </row>
    <row r="867" spans="6:24">
      <c r="F867" s="58"/>
      <c r="G867" s="58"/>
      <c r="T867" s="58"/>
      <c r="X867" s="9"/>
    </row>
    <row r="868" spans="6:24">
      <c r="F868" s="58"/>
      <c r="G868" s="58"/>
      <c r="T868" s="58"/>
      <c r="X868" s="9"/>
    </row>
    <row r="869" spans="6:24">
      <c r="F869" s="58"/>
      <c r="G869" s="58"/>
      <c r="T869" s="58"/>
      <c r="X869" s="9"/>
    </row>
    <row r="870" spans="6:24">
      <c r="F870" s="58"/>
      <c r="G870" s="58"/>
      <c r="T870" s="58"/>
      <c r="X870" s="9"/>
    </row>
    <row r="871" spans="6:24">
      <c r="F871" s="58"/>
      <c r="G871" s="58"/>
      <c r="T871" s="58"/>
      <c r="X871" s="9"/>
    </row>
    <row r="872" spans="6:24">
      <c r="F872" s="58"/>
      <c r="G872" s="58"/>
      <c r="T872" s="58"/>
      <c r="X872" s="9"/>
    </row>
    <row r="873" spans="6:24">
      <c r="F873" s="58"/>
      <c r="G873" s="58"/>
      <c r="T873" s="58"/>
      <c r="X873" s="9"/>
    </row>
    <row r="874" spans="6:24">
      <c r="F874" s="58"/>
      <c r="G874" s="58"/>
      <c r="T874" s="58"/>
      <c r="X874" s="9"/>
    </row>
    <row r="875" spans="6:24">
      <c r="F875" s="58"/>
      <c r="G875" s="58"/>
      <c r="T875" s="58"/>
      <c r="X875" s="9"/>
    </row>
    <row r="876" spans="6:24">
      <c r="F876" s="58"/>
      <c r="G876" s="58"/>
      <c r="M876" s="66"/>
      <c r="T876" s="58"/>
      <c r="X876" s="9"/>
    </row>
    <row r="877" spans="6:24">
      <c r="F877" s="58"/>
      <c r="G877" s="58"/>
      <c r="M877" s="67"/>
      <c r="T877" s="58"/>
      <c r="X877" s="9"/>
    </row>
    <row r="878" spans="6:24">
      <c r="F878" s="58"/>
      <c r="G878" s="58"/>
      <c r="M878" s="65"/>
      <c r="T878" s="58"/>
      <c r="X878" s="9"/>
    </row>
    <row r="879" spans="6:24">
      <c r="F879" s="58"/>
      <c r="G879" s="58"/>
      <c r="M879" s="64"/>
      <c r="T879" s="58"/>
      <c r="X879" s="9"/>
    </row>
    <row r="880" spans="6:24">
      <c r="F880" s="58"/>
      <c r="G880" s="58"/>
      <c r="M880" s="66"/>
      <c r="T880" s="58"/>
      <c r="X880" s="9"/>
    </row>
    <row r="881" spans="6:24">
      <c r="F881" s="58"/>
      <c r="G881" s="58"/>
      <c r="M881" s="67"/>
      <c r="T881" s="58"/>
      <c r="X881" s="9"/>
    </row>
    <row r="882" spans="6:24">
      <c r="F882" s="58"/>
      <c r="G882" s="58"/>
      <c r="M882" s="68"/>
      <c r="T882" s="58"/>
      <c r="X882" s="9"/>
    </row>
    <row r="883" spans="6:24">
      <c r="F883" s="58"/>
      <c r="G883" s="58"/>
      <c r="M883" s="69"/>
      <c r="T883" s="58"/>
      <c r="X883" s="9"/>
    </row>
    <row r="884" spans="6:24">
      <c r="F884" s="58"/>
      <c r="G884" s="58"/>
      <c r="M884" s="65"/>
      <c r="T884" s="58"/>
      <c r="X884" s="9"/>
    </row>
    <row r="885" spans="6:24">
      <c r="F885" s="58"/>
      <c r="G885" s="58"/>
      <c r="M885" s="65"/>
      <c r="T885" s="58"/>
      <c r="X885" s="9"/>
    </row>
    <row r="886" spans="6:24">
      <c r="F886" s="58"/>
      <c r="G886" s="58"/>
      <c r="M886" s="64"/>
      <c r="T886" s="58"/>
      <c r="X886" s="9"/>
    </row>
    <row r="887" spans="6:24">
      <c r="F887" s="58"/>
      <c r="G887" s="58"/>
      <c r="M887" s="58"/>
      <c r="T887" s="58"/>
      <c r="X887" s="9"/>
    </row>
    <row r="888" spans="6:24">
      <c r="F888" s="58"/>
      <c r="G888" s="58"/>
      <c r="M888" s="58"/>
      <c r="T888" s="58"/>
      <c r="X888" s="9"/>
    </row>
    <row r="889" spans="6:24">
      <c r="F889" s="58"/>
      <c r="G889" s="58"/>
      <c r="M889" s="58"/>
      <c r="T889" s="58"/>
      <c r="X889" s="9"/>
    </row>
    <row r="890" spans="6:24">
      <c r="F890" s="58"/>
      <c r="G890" s="58"/>
      <c r="M890" s="58"/>
      <c r="T890" s="58"/>
      <c r="X890" s="9"/>
    </row>
    <row r="891" spans="6:24">
      <c r="F891" s="58"/>
      <c r="G891" s="58"/>
      <c r="M891" s="58"/>
      <c r="T891" s="58"/>
      <c r="X891" s="9"/>
    </row>
    <row r="892" spans="6:24">
      <c r="F892" s="58"/>
      <c r="G892" s="58"/>
      <c r="M892" s="58"/>
      <c r="T892" s="58"/>
      <c r="X892" s="9"/>
    </row>
    <row r="893" spans="6:24">
      <c r="F893" s="58"/>
      <c r="G893" s="58"/>
      <c r="M893" s="58"/>
      <c r="T893" s="58"/>
      <c r="X893" s="9"/>
    </row>
    <row r="894" spans="6:24">
      <c r="F894" s="58"/>
      <c r="G894" s="58"/>
      <c r="M894" s="58"/>
      <c r="T894" s="58"/>
      <c r="X894" s="9"/>
    </row>
    <row r="895" spans="6:24">
      <c r="F895" s="58"/>
      <c r="G895" s="58"/>
      <c r="M895" s="58"/>
      <c r="T895" s="58"/>
      <c r="X895" s="9"/>
    </row>
    <row r="896" spans="6:24">
      <c r="F896" s="58"/>
      <c r="G896" s="58"/>
      <c r="M896" s="58"/>
      <c r="T896" s="58"/>
      <c r="X896" s="9"/>
    </row>
    <row r="897" spans="6:24">
      <c r="F897" s="58"/>
      <c r="G897" s="58"/>
      <c r="M897" s="58"/>
      <c r="T897" s="58"/>
      <c r="X897" s="9"/>
    </row>
    <row r="898" spans="6:24">
      <c r="F898" s="58"/>
      <c r="G898" s="58"/>
      <c r="M898" s="58"/>
      <c r="T898" s="58"/>
      <c r="X898" s="9"/>
    </row>
    <row r="899" spans="6:24">
      <c r="F899" s="58"/>
      <c r="G899" s="58"/>
      <c r="M899" s="58"/>
      <c r="T899" s="58"/>
      <c r="X899" s="9"/>
    </row>
    <row r="900" spans="6:24">
      <c r="F900" s="58"/>
      <c r="G900" s="58"/>
      <c r="M900" s="58"/>
      <c r="T900" s="58"/>
      <c r="X900" s="9"/>
    </row>
    <row r="901" spans="6:24">
      <c r="F901" s="58"/>
      <c r="G901" s="58"/>
      <c r="M901" s="58"/>
      <c r="T901" s="58"/>
      <c r="X901" s="9"/>
    </row>
    <row r="902" spans="6:24">
      <c r="F902" s="58"/>
      <c r="G902" s="58"/>
      <c r="M902" s="58"/>
      <c r="T902" s="58"/>
      <c r="X902" s="9"/>
    </row>
    <row r="903" spans="6:24">
      <c r="F903" s="58"/>
      <c r="G903" s="58"/>
      <c r="M903" s="58"/>
      <c r="T903" s="58"/>
      <c r="X903" s="9"/>
    </row>
    <row r="904" spans="6:24">
      <c r="F904" s="58"/>
      <c r="G904" s="58"/>
      <c r="T904" s="58"/>
      <c r="X904" s="9"/>
    </row>
    <row r="905" spans="6:24">
      <c r="F905" s="58"/>
      <c r="G905" s="58"/>
      <c r="M905" s="58"/>
      <c r="T905" s="58"/>
      <c r="X905" s="9"/>
    </row>
    <row r="906" spans="6:24">
      <c r="F906" s="58"/>
      <c r="G906" s="58"/>
      <c r="T906" s="58"/>
      <c r="X906" s="9"/>
    </row>
    <row r="907" spans="6:24">
      <c r="F907" s="58"/>
      <c r="G907" s="58"/>
      <c r="M907" s="58"/>
      <c r="T907" s="58"/>
      <c r="X907" s="9"/>
    </row>
    <row r="908" spans="6:24">
      <c r="F908" s="58"/>
      <c r="G908" s="58"/>
      <c r="M908" s="58"/>
      <c r="T908" s="58"/>
      <c r="X908" s="9"/>
    </row>
    <row r="909" spans="6:24">
      <c r="F909" s="58"/>
      <c r="G909" s="58"/>
      <c r="M909" s="58"/>
      <c r="T909" s="58"/>
      <c r="X909" s="9"/>
    </row>
    <row r="910" spans="6:24">
      <c r="F910" s="58"/>
      <c r="G910" s="58"/>
      <c r="M910" s="58"/>
      <c r="T910" s="58"/>
      <c r="X910" s="9"/>
    </row>
    <row r="911" spans="6:24">
      <c r="F911" s="58"/>
      <c r="G911" s="58"/>
      <c r="M911" s="58"/>
      <c r="T911" s="58"/>
      <c r="X911" s="9"/>
    </row>
    <row r="912" spans="6:24">
      <c r="F912" s="58"/>
      <c r="G912" s="58"/>
      <c r="M912" s="58"/>
      <c r="T912" s="58"/>
      <c r="X912" s="9"/>
    </row>
    <row r="913" spans="6:24">
      <c r="F913" s="58"/>
      <c r="G913" s="58"/>
      <c r="M913" s="58"/>
      <c r="T913" s="58"/>
      <c r="X913" s="9"/>
    </row>
    <row r="914" spans="6:24">
      <c r="F914" s="58"/>
      <c r="G914" s="58"/>
      <c r="M914" s="58"/>
      <c r="T914" s="58"/>
      <c r="X914" s="9"/>
    </row>
    <row r="915" spans="6:24">
      <c r="F915" s="58"/>
      <c r="G915" s="58"/>
      <c r="M915" s="58"/>
      <c r="T915" s="58"/>
      <c r="X915" s="9"/>
    </row>
    <row r="916" spans="6:24">
      <c r="F916" s="58"/>
      <c r="G916" s="58"/>
      <c r="M916" s="58"/>
      <c r="T916" s="58"/>
      <c r="X916" s="9"/>
    </row>
    <row r="917" spans="6:24">
      <c r="F917" s="58"/>
      <c r="G917" s="58"/>
      <c r="M917" s="58"/>
      <c r="T917" s="58"/>
      <c r="X917" s="9"/>
    </row>
    <row r="918" spans="6:24">
      <c r="F918" s="58"/>
      <c r="G918" s="58"/>
      <c r="M918" s="58"/>
      <c r="T918" s="58"/>
      <c r="X918" s="9"/>
    </row>
    <row r="919" spans="6:24">
      <c r="F919" s="58"/>
      <c r="G919" s="58"/>
      <c r="M919" s="58"/>
      <c r="T919" s="58"/>
      <c r="X919" s="9"/>
    </row>
    <row r="920" spans="6:24">
      <c r="F920" s="58"/>
      <c r="G920" s="58"/>
      <c r="T920" s="58"/>
      <c r="X920" s="9"/>
    </row>
    <row r="921" spans="6:24">
      <c r="F921" s="58"/>
      <c r="G921" s="58"/>
      <c r="M921" s="58"/>
      <c r="T921" s="58"/>
      <c r="X921" s="9"/>
    </row>
    <row r="922" spans="6:24">
      <c r="F922" s="58"/>
      <c r="G922" s="58"/>
      <c r="T922" s="58"/>
      <c r="X922" s="9"/>
    </row>
    <row r="923" spans="6:24">
      <c r="F923" s="58"/>
      <c r="G923" s="58"/>
      <c r="M923" s="58"/>
      <c r="T923" s="58"/>
      <c r="X923" s="9"/>
    </row>
    <row r="924" spans="6:24">
      <c r="F924" s="58"/>
      <c r="G924" s="58"/>
      <c r="M924" s="58"/>
      <c r="T924" s="58"/>
      <c r="X924" s="9"/>
    </row>
    <row r="925" spans="6:24">
      <c r="F925" s="58"/>
      <c r="G925" s="58"/>
      <c r="M925" s="58"/>
      <c r="T925" s="58"/>
      <c r="X925" s="9"/>
    </row>
    <row r="926" spans="6:24">
      <c r="F926" s="58"/>
      <c r="G926" s="58"/>
      <c r="M926" s="58"/>
      <c r="T926" s="58"/>
      <c r="X926" s="9"/>
    </row>
    <row r="927" spans="6:24">
      <c r="F927" s="58"/>
      <c r="G927" s="58"/>
      <c r="M927" s="58"/>
      <c r="T927" s="58"/>
      <c r="X927" s="9"/>
    </row>
    <row r="928" spans="6:24">
      <c r="F928" s="58"/>
      <c r="G928" s="58"/>
      <c r="M928" s="58"/>
      <c r="T928" s="58"/>
      <c r="X928" s="9"/>
    </row>
    <row r="929" spans="6:24">
      <c r="F929" s="58"/>
      <c r="G929" s="58"/>
      <c r="M929" s="58"/>
      <c r="T929" s="58"/>
      <c r="X929" s="9"/>
    </row>
    <row r="930" spans="6:24">
      <c r="F930" s="58"/>
      <c r="G930" s="58"/>
      <c r="M930" s="58"/>
      <c r="T930" s="58"/>
      <c r="X930" s="9"/>
    </row>
    <row r="931" spans="6:24">
      <c r="F931" s="58"/>
      <c r="G931" s="58"/>
      <c r="T931" s="58"/>
      <c r="X931" s="9"/>
    </row>
    <row r="932" spans="6:24">
      <c r="F932" s="58"/>
      <c r="G932" s="58"/>
      <c r="M932" s="58"/>
      <c r="T932" s="58"/>
      <c r="X932" s="9"/>
    </row>
    <row r="933" spans="6:24">
      <c r="F933" s="58"/>
      <c r="G933" s="58"/>
      <c r="M933" s="58"/>
      <c r="T933" s="58"/>
      <c r="X933" s="9"/>
    </row>
    <row r="934" spans="6:24">
      <c r="F934" s="58"/>
      <c r="G934" s="58"/>
      <c r="M934" s="58"/>
      <c r="T934" s="58"/>
      <c r="X934" s="9"/>
    </row>
    <row r="935" spans="6:24">
      <c r="F935" s="58"/>
      <c r="G935" s="58"/>
      <c r="M935" s="58"/>
      <c r="T935" s="58"/>
      <c r="X935" s="9"/>
    </row>
    <row r="936" spans="6:24">
      <c r="F936" s="58"/>
      <c r="G936" s="58"/>
      <c r="M936" s="58"/>
      <c r="T936" s="58"/>
      <c r="X936" s="9"/>
    </row>
    <row r="937" spans="6:24">
      <c r="F937" s="58"/>
      <c r="G937" s="58"/>
      <c r="M937" s="58"/>
      <c r="T937" s="58"/>
      <c r="X937" s="9"/>
    </row>
    <row r="938" spans="6:24">
      <c r="F938" s="58"/>
      <c r="G938" s="58"/>
      <c r="M938" s="58"/>
      <c r="T938" s="58"/>
      <c r="X938" s="9"/>
    </row>
    <row r="939" spans="6:24">
      <c r="F939" s="58"/>
      <c r="G939" s="58"/>
      <c r="M939" s="58"/>
      <c r="T939" s="58"/>
      <c r="X939" s="9"/>
    </row>
    <row r="940" spans="6:24">
      <c r="F940" s="58"/>
      <c r="G940" s="58"/>
      <c r="M940" s="58"/>
      <c r="T940" s="58"/>
      <c r="X940" s="9"/>
    </row>
    <row r="941" spans="6:24">
      <c r="F941" s="58"/>
      <c r="G941" s="58"/>
      <c r="M941" s="58"/>
      <c r="T941" s="58"/>
      <c r="X941" s="9"/>
    </row>
    <row r="942" spans="6:24">
      <c r="F942" s="58"/>
      <c r="G942" s="58"/>
      <c r="M942" s="58"/>
      <c r="T942" s="58"/>
      <c r="X942" s="9"/>
    </row>
    <row r="943" spans="6:24">
      <c r="F943" s="58"/>
      <c r="G943" s="58"/>
      <c r="M943" s="58"/>
      <c r="T943" s="58"/>
      <c r="X943" s="9"/>
    </row>
    <row r="944" spans="6:24">
      <c r="F944" s="58"/>
      <c r="G944" s="58"/>
      <c r="M944" s="58"/>
      <c r="T944" s="58"/>
      <c r="X944" s="9"/>
    </row>
    <row r="945" spans="6:24">
      <c r="F945" s="58"/>
      <c r="G945" s="58"/>
      <c r="M945" s="58"/>
      <c r="T945" s="58"/>
      <c r="X945" s="9"/>
    </row>
    <row r="946" spans="6:24">
      <c r="F946" s="58"/>
      <c r="G946" s="58"/>
      <c r="M946" s="58"/>
      <c r="T946" s="58"/>
      <c r="X946" s="9"/>
    </row>
    <row r="947" spans="6:24">
      <c r="F947" s="58"/>
      <c r="G947" s="58"/>
      <c r="M947" s="58"/>
      <c r="T947" s="58"/>
      <c r="X947" s="9"/>
    </row>
    <row r="948" spans="6:24">
      <c r="F948" s="58"/>
      <c r="G948" s="58"/>
      <c r="M948" s="58"/>
      <c r="T948" s="58"/>
      <c r="X948" s="9"/>
    </row>
    <row r="949" spans="6:24">
      <c r="F949" s="58"/>
      <c r="G949" s="58"/>
      <c r="M949" s="58"/>
      <c r="T949" s="58"/>
      <c r="X949" s="9"/>
    </row>
    <row r="950" spans="6:24">
      <c r="F950" s="58"/>
      <c r="G950" s="58"/>
      <c r="M950" s="58"/>
      <c r="T950" s="58"/>
      <c r="X950" s="9"/>
    </row>
    <row r="951" spans="6:24">
      <c r="F951" s="58"/>
      <c r="G951" s="58"/>
      <c r="M951" s="58"/>
      <c r="T951" s="58"/>
      <c r="X951" s="9"/>
    </row>
    <row r="952" spans="6:24">
      <c r="F952" s="58"/>
      <c r="G952" s="58"/>
      <c r="M952" s="58"/>
      <c r="T952" s="58"/>
      <c r="X952" s="9"/>
    </row>
    <row r="953" spans="6:24">
      <c r="F953" s="58"/>
      <c r="G953" s="58"/>
      <c r="M953" s="58"/>
      <c r="T953" s="58"/>
      <c r="X953" s="9"/>
    </row>
    <row r="954" spans="6:24">
      <c r="F954" s="58"/>
      <c r="G954" s="58"/>
      <c r="M954" s="58"/>
      <c r="T954" s="58"/>
      <c r="X954" s="9"/>
    </row>
    <row r="955" spans="6:24">
      <c r="F955" s="58"/>
      <c r="G955" s="58"/>
      <c r="T955" s="58"/>
      <c r="X955" s="9"/>
    </row>
    <row r="956" spans="6:24">
      <c r="F956" s="58"/>
      <c r="G956" s="58"/>
      <c r="T956" s="58"/>
      <c r="X956" s="9"/>
    </row>
    <row r="957" spans="6:24">
      <c r="F957" s="58"/>
      <c r="G957" s="58"/>
      <c r="T957" s="58"/>
      <c r="X957" s="9"/>
    </row>
    <row r="958" spans="6:24">
      <c r="F958" s="58"/>
      <c r="G958" s="58"/>
      <c r="T958" s="58"/>
      <c r="X958" s="9"/>
    </row>
    <row r="959" spans="6:24">
      <c r="F959" s="58"/>
      <c r="G959" s="58"/>
      <c r="T959" s="58"/>
      <c r="X959" s="9"/>
    </row>
    <row r="960" spans="6:24">
      <c r="F960" s="58"/>
      <c r="G960" s="58"/>
      <c r="T960" s="58"/>
      <c r="X960" s="9"/>
    </row>
    <row r="961" spans="6:24">
      <c r="F961" s="58"/>
      <c r="G961" s="58"/>
      <c r="T961" s="58"/>
      <c r="X961" s="9"/>
    </row>
    <row r="962" spans="6:24">
      <c r="F962" s="58"/>
      <c r="G962" s="58"/>
      <c r="T962" s="58"/>
      <c r="X962" s="9"/>
    </row>
    <row r="963" spans="6:24">
      <c r="F963" s="58"/>
      <c r="G963" s="58"/>
      <c r="T963" s="58"/>
      <c r="X963" s="9"/>
    </row>
    <row r="964" spans="6:24">
      <c r="F964" s="58"/>
      <c r="G964" s="58"/>
      <c r="T964" s="58"/>
      <c r="X964" s="9"/>
    </row>
    <row r="965" spans="6:24">
      <c r="F965" s="58"/>
      <c r="G965" s="58"/>
      <c r="T965" s="58"/>
      <c r="X965" s="9"/>
    </row>
    <row r="966" spans="6:24">
      <c r="F966" s="58"/>
      <c r="G966" s="58"/>
      <c r="T966" s="58"/>
      <c r="X966" s="9"/>
    </row>
    <row r="967" spans="6:24">
      <c r="F967" s="58"/>
      <c r="G967" s="58"/>
      <c r="T967" s="58"/>
      <c r="X967" s="9"/>
    </row>
    <row r="968" spans="6:24">
      <c r="F968" s="58"/>
      <c r="G968" s="58"/>
      <c r="T968" s="58"/>
      <c r="X968" s="9"/>
    </row>
    <row r="969" spans="6:24">
      <c r="F969" s="58"/>
      <c r="G969" s="58"/>
      <c r="T969" s="58"/>
      <c r="X969" s="9"/>
    </row>
    <row r="970" spans="6:24">
      <c r="F970" s="58"/>
      <c r="G970" s="58"/>
      <c r="T970" s="58"/>
      <c r="X970" s="9"/>
    </row>
    <row r="971" spans="6:24">
      <c r="F971" s="58"/>
      <c r="G971" s="58"/>
      <c r="T971" s="58"/>
      <c r="X971" s="9"/>
    </row>
    <row r="972" spans="6:24">
      <c r="F972" s="58"/>
      <c r="G972" s="58"/>
      <c r="T972" s="58"/>
      <c r="X972" s="9"/>
    </row>
    <row r="973" spans="6:24">
      <c r="F973" s="58"/>
      <c r="G973" s="58"/>
      <c r="T973" s="58"/>
      <c r="X973" s="9"/>
    </row>
    <row r="974" spans="6:24">
      <c r="F974" s="58"/>
      <c r="G974" s="58"/>
      <c r="T974" s="58"/>
      <c r="X974" s="9"/>
    </row>
    <row r="975" spans="6:24">
      <c r="F975" s="58"/>
      <c r="G975" s="58"/>
      <c r="M975" s="66"/>
      <c r="T975" s="58"/>
      <c r="X975" s="9"/>
    </row>
    <row r="976" spans="6:24">
      <c r="F976" s="58"/>
      <c r="G976" s="58"/>
      <c r="M976" s="67"/>
      <c r="T976" s="58"/>
      <c r="X976" s="9"/>
    </row>
    <row r="977" spans="6:24">
      <c r="F977" s="58"/>
      <c r="G977" s="58"/>
      <c r="M977" s="65"/>
      <c r="T977" s="58"/>
      <c r="X977" s="9"/>
    </row>
    <row r="978" spans="6:24">
      <c r="F978" s="58"/>
      <c r="G978" s="58"/>
      <c r="M978" s="64"/>
      <c r="T978" s="58"/>
      <c r="X978" s="9"/>
    </row>
    <row r="979" spans="6:24">
      <c r="F979" s="58"/>
      <c r="G979" s="58"/>
      <c r="M979" s="66"/>
      <c r="T979" s="58"/>
      <c r="X979" s="9"/>
    </row>
    <row r="980" spans="6:24">
      <c r="F980" s="58"/>
      <c r="G980" s="58"/>
      <c r="M980" s="67"/>
      <c r="T980" s="58"/>
      <c r="X980" s="9"/>
    </row>
    <row r="981" spans="6:24">
      <c r="F981" s="58"/>
      <c r="G981" s="58"/>
      <c r="M981" s="68"/>
      <c r="T981" s="58"/>
      <c r="X981" s="9"/>
    </row>
    <row r="982" spans="6:24">
      <c r="F982" s="58"/>
      <c r="G982" s="58"/>
      <c r="M982" s="69"/>
      <c r="T982" s="58"/>
      <c r="X982" s="9"/>
    </row>
    <row r="983" spans="6:24">
      <c r="F983" s="58"/>
      <c r="G983" s="58"/>
      <c r="M983" s="65"/>
      <c r="T983" s="58"/>
      <c r="X983" s="9"/>
    </row>
    <row r="984" spans="6:24">
      <c r="F984" s="58"/>
      <c r="G984" s="58"/>
      <c r="M984" s="65"/>
      <c r="T984" s="58"/>
      <c r="X984" s="9"/>
    </row>
    <row r="985" spans="6:24">
      <c r="F985" s="58"/>
      <c r="G985" s="58"/>
      <c r="M985" s="64"/>
      <c r="T985" s="58"/>
      <c r="X985" s="9"/>
    </row>
    <row r="986" spans="6:24">
      <c r="F986" s="58"/>
      <c r="G986" s="58"/>
      <c r="M986" s="58"/>
      <c r="T986" s="58"/>
      <c r="X986" s="9"/>
    </row>
    <row r="987" spans="6:24">
      <c r="F987" s="58"/>
      <c r="G987" s="58"/>
      <c r="M987" s="58"/>
      <c r="T987" s="58"/>
      <c r="X987" s="9"/>
    </row>
    <row r="988" spans="6:24">
      <c r="F988" s="58"/>
      <c r="G988" s="58"/>
      <c r="M988" s="58"/>
      <c r="T988" s="58"/>
      <c r="X988" s="9"/>
    </row>
    <row r="989" spans="6:24">
      <c r="F989" s="58"/>
      <c r="G989" s="58"/>
      <c r="M989" s="58"/>
      <c r="T989" s="58"/>
      <c r="X989" s="9"/>
    </row>
    <row r="990" spans="6:24">
      <c r="F990" s="58"/>
      <c r="G990" s="58"/>
      <c r="M990" s="58"/>
      <c r="T990" s="58"/>
      <c r="X990" s="9"/>
    </row>
    <row r="991" spans="6:24">
      <c r="F991" s="58"/>
      <c r="G991" s="58"/>
      <c r="M991" s="58"/>
      <c r="T991" s="58"/>
      <c r="X991" s="9"/>
    </row>
    <row r="992" spans="6:24">
      <c r="F992" s="58"/>
      <c r="G992" s="58"/>
      <c r="M992" s="58"/>
      <c r="T992" s="58"/>
      <c r="X992" s="9"/>
    </row>
    <row r="993" spans="6:24">
      <c r="F993" s="58"/>
      <c r="G993" s="58"/>
      <c r="M993" s="58"/>
      <c r="T993" s="58"/>
      <c r="X993" s="9"/>
    </row>
    <row r="994" spans="6:24">
      <c r="F994" s="58"/>
      <c r="G994" s="58"/>
      <c r="M994" s="58"/>
      <c r="T994" s="58"/>
      <c r="X994" s="9"/>
    </row>
    <row r="995" spans="6:24">
      <c r="F995" s="58"/>
      <c r="G995" s="58"/>
      <c r="M995" s="58"/>
      <c r="T995" s="58"/>
      <c r="X995" s="9"/>
    </row>
    <row r="996" spans="6:24">
      <c r="F996" s="58"/>
      <c r="G996" s="58"/>
      <c r="M996" s="58"/>
      <c r="T996" s="58"/>
      <c r="X996" s="9"/>
    </row>
    <row r="997" spans="6:24">
      <c r="F997" s="58"/>
      <c r="G997" s="58"/>
      <c r="M997" s="58"/>
      <c r="T997" s="58"/>
      <c r="X997" s="9"/>
    </row>
    <row r="998" spans="6:24">
      <c r="F998" s="58"/>
      <c r="G998" s="58"/>
      <c r="M998" s="58"/>
      <c r="T998" s="58"/>
      <c r="X998" s="9"/>
    </row>
    <row r="999" spans="6:24">
      <c r="F999" s="58"/>
      <c r="G999" s="58"/>
      <c r="M999" s="58"/>
      <c r="T999" s="58"/>
      <c r="X999" s="9"/>
    </row>
    <row r="1000" spans="6:24">
      <c r="F1000" s="58"/>
      <c r="G1000" s="58"/>
      <c r="M1000" s="58"/>
      <c r="T1000" s="58"/>
      <c r="X1000" s="9"/>
    </row>
    <row r="1001" spans="6:24">
      <c r="F1001" s="58"/>
      <c r="G1001" s="58"/>
      <c r="M1001" s="58"/>
      <c r="T1001" s="58"/>
      <c r="X1001" s="9"/>
    </row>
    <row r="1002" spans="6:24">
      <c r="F1002" s="58"/>
      <c r="G1002" s="58"/>
      <c r="M1002" s="58"/>
      <c r="T1002" s="58"/>
      <c r="X1002" s="9"/>
    </row>
    <row r="1003" spans="6:24">
      <c r="F1003" s="58"/>
      <c r="G1003" s="58"/>
      <c r="T1003" s="58"/>
      <c r="X1003" s="9"/>
    </row>
    <row r="1004" spans="6:24">
      <c r="F1004" s="58"/>
      <c r="G1004" s="58"/>
      <c r="M1004" s="58"/>
      <c r="T1004" s="58"/>
      <c r="X1004" s="9"/>
    </row>
    <row r="1005" spans="6:24">
      <c r="F1005" s="58"/>
      <c r="G1005" s="58"/>
      <c r="T1005" s="58"/>
      <c r="X1005" s="9"/>
    </row>
    <row r="1006" spans="6:24">
      <c r="F1006" s="58"/>
      <c r="G1006" s="58"/>
      <c r="M1006" s="58"/>
      <c r="T1006" s="58"/>
      <c r="X1006" s="9"/>
    </row>
    <row r="1007" spans="6:24">
      <c r="F1007" s="58"/>
      <c r="G1007" s="58"/>
      <c r="M1007" s="58"/>
      <c r="T1007" s="58"/>
      <c r="X1007" s="9"/>
    </row>
    <row r="1008" spans="6:24">
      <c r="F1008" s="58"/>
      <c r="G1008" s="58"/>
      <c r="M1008" s="58"/>
      <c r="T1008" s="58"/>
      <c r="X1008" s="9"/>
    </row>
    <row r="1009" spans="6:24">
      <c r="F1009" s="58"/>
      <c r="G1009" s="58"/>
      <c r="M1009" s="58"/>
      <c r="T1009" s="58"/>
      <c r="X1009" s="9"/>
    </row>
    <row r="1010" spans="6:24">
      <c r="F1010" s="58"/>
      <c r="G1010" s="58"/>
      <c r="M1010" s="58"/>
      <c r="T1010" s="58"/>
      <c r="X1010" s="9"/>
    </row>
    <row r="1011" spans="6:24">
      <c r="F1011" s="58"/>
      <c r="G1011" s="58"/>
      <c r="M1011" s="58"/>
      <c r="T1011" s="58"/>
      <c r="X1011" s="9"/>
    </row>
    <row r="1012" spans="6:24">
      <c r="F1012" s="58"/>
      <c r="G1012" s="58"/>
      <c r="M1012" s="58"/>
      <c r="T1012" s="58"/>
      <c r="X1012" s="9"/>
    </row>
    <row r="1013" spans="6:24">
      <c r="F1013" s="58"/>
      <c r="G1013" s="58"/>
      <c r="M1013" s="58"/>
      <c r="T1013" s="58"/>
      <c r="X1013" s="9"/>
    </row>
    <row r="1014" spans="6:24">
      <c r="F1014" s="58"/>
      <c r="G1014" s="58"/>
      <c r="M1014" s="58"/>
      <c r="T1014" s="58"/>
      <c r="X1014" s="9"/>
    </row>
    <row r="1015" spans="6:24">
      <c r="F1015" s="58"/>
      <c r="G1015" s="58"/>
      <c r="M1015" s="58"/>
      <c r="T1015" s="58"/>
      <c r="X1015" s="9"/>
    </row>
    <row r="1016" spans="6:24">
      <c r="F1016" s="58"/>
      <c r="G1016" s="58"/>
      <c r="M1016" s="58"/>
      <c r="T1016" s="58"/>
      <c r="X1016" s="9"/>
    </row>
    <row r="1017" spans="6:24">
      <c r="F1017" s="58"/>
      <c r="G1017" s="58"/>
      <c r="M1017" s="58"/>
      <c r="T1017" s="58"/>
      <c r="X1017" s="9"/>
    </row>
    <row r="1018" spans="6:24">
      <c r="F1018" s="58"/>
      <c r="G1018" s="58"/>
      <c r="M1018" s="58"/>
      <c r="T1018" s="58"/>
      <c r="X1018" s="9"/>
    </row>
    <row r="1019" spans="6:24">
      <c r="F1019" s="58"/>
      <c r="G1019" s="58"/>
      <c r="T1019" s="58"/>
      <c r="X1019" s="9"/>
    </row>
    <row r="1020" spans="6:24">
      <c r="F1020" s="58"/>
      <c r="G1020" s="58"/>
      <c r="M1020" s="58"/>
      <c r="T1020" s="58"/>
      <c r="X1020" s="9"/>
    </row>
    <row r="1021" spans="6:24">
      <c r="F1021" s="58"/>
      <c r="G1021" s="58"/>
      <c r="T1021" s="58"/>
      <c r="X1021" s="9"/>
    </row>
    <row r="1022" spans="6:24">
      <c r="F1022" s="58"/>
      <c r="G1022" s="58"/>
      <c r="M1022" s="58"/>
      <c r="T1022" s="58"/>
      <c r="X1022" s="9"/>
    </row>
    <row r="1023" spans="6:24">
      <c r="F1023" s="58"/>
      <c r="G1023" s="58"/>
      <c r="M1023" s="58"/>
      <c r="T1023" s="58"/>
      <c r="X1023" s="9"/>
    </row>
    <row r="1024" spans="6:24">
      <c r="F1024" s="58"/>
      <c r="G1024" s="58"/>
      <c r="M1024" s="58"/>
      <c r="T1024" s="58"/>
      <c r="X1024" s="9"/>
    </row>
    <row r="1025" spans="6:24">
      <c r="F1025" s="58"/>
      <c r="G1025" s="58"/>
      <c r="M1025" s="58"/>
      <c r="T1025" s="58"/>
      <c r="X1025" s="9"/>
    </row>
    <row r="1026" spans="6:24">
      <c r="F1026" s="58"/>
      <c r="G1026" s="58"/>
      <c r="M1026" s="58"/>
      <c r="T1026" s="58"/>
      <c r="X1026" s="9"/>
    </row>
    <row r="1027" spans="6:24">
      <c r="F1027" s="58"/>
      <c r="G1027" s="58"/>
      <c r="M1027" s="58"/>
      <c r="T1027" s="58"/>
      <c r="X1027" s="9"/>
    </row>
    <row r="1028" spans="6:24">
      <c r="F1028" s="58"/>
      <c r="G1028" s="58"/>
      <c r="M1028" s="58"/>
      <c r="T1028" s="58"/>
      <c r="X1028" s="9"/>
    </row>
    <row r="1029" spans="6:24">
      <c r="F1029" s="58"/>
      <c r="G1029" s="58"/>
      <c r="M1029" s="58"/>
      <c r="T1029" s="58"/>
      <c r="X1029" s="9"/>
    </row>
    <row r="1030" spans="6:24">
      <c r="F1030" s="58"/>
      <c r="G1030" s="58"/>
      <c r="T1030" s="58"/>
      <c r="X1030" s="9"/>
    </row>
    <row r="1031" spans="6:24">
      <c r="F1031" s="58"/>
      <c r="G1031" s="58"/>
      <c r="M1031" s="58"/>
      <c r="T1031" s="58"/>
      <c r="X1031" s="9"/>
    </row>
    <row r="1032" spans="6:24">
      <c r="F1032" s="58"/>
      <c r="G1032" s="58"/>
      <c r="M1032" s="58"/>
      <c r="T1032" s="58"/>
      <c r="X1032" s="9"/>
    </row>
    <row r="1033" spans="6:24">
      <c r="F1033" s="58"/>
      <c r="G1033" s="58"/>
      <c r="M1033" s="58"/>
      <c r="T1033" s="58"/>
      <c r="X1033" s="9"/>
    </row>
    <row r="1034" spans="6:24">
      <c r="F1034" s="58"/>
      <c r="G1034" s="58"/>
      <c r="M1034" s="58"/>
      <c r="T1034" s="58"/>
      <c r="X1034" s="9"/>
    </row>
    <row r="1035" spans="6:24">
      <c r="F1035" s="58"/>
      <c r="G1035" s="58"/>
      <c r="M1035" s="58"/>
      <c r="T1035" s="58"/>
      <c r="X1035" s="9"/>
    </row>
    <row r="1036" spans="6:24">
      <c r="F1036" s="58"/>
      <c r="G1036" s="58"/>
      <c r="M1036" s="58"/>
      <c r="T1036" s="58"/>
      <c r="X1036" s="9"/>
    </row>
    <row r="1037" spans="6:24">
      <c r="F1037" s="58"/>
      <c r="G1037" s="58"/>
      <c r="M1037" s="58"/>
      <c r="T1037" s="58"/>
      <c r="X1037" s="9"/>
    </row>
    <row r="1038" spans="6:24">
      <c r="F1038" s="58"/>
      <c r="G1038" s="58"/>
      <c r="M1038" s="58"/>
      <c r="T1038" s="58"/>
      <c r="X1038" s="9"/>
    </row>
    <row r="1039" spans="6:24">
      <c r="F1039" s="58"/>
      <c r="G1039" s="58"/>
      <c r="M1039" s="58"/>
      <c r="T1039" s="58"/>
      <c r="X1039" s="9"/>
    </row>
    <row r="1040" spans="6:24">
      <c r="F1040" s="58"/>
      <c r="G1040" s="58"/>
      <c r="M1040" s="58"/>
      <c r="T1040" s="58"/>
      <c r="X1040" s="9"/>
    </row>
    <row r="1041" spans="1:25">
      <c r="F1041" s="58"/>
      <c r="G1041" s="58"/>
      <c r="M1041" s="58"/>
      <c r="T1041" s="58"/>
      <c r="X1041" s="9"/>
    </row>
    <row r="1042" spans="1:25">
      <c r="F1042" s="58"/>
      <c r="G1042" s="58"/>
      <c r="M1042" s="58"/>
      <c r="T1042" s="58"/>
      <c r="X1042" s="9"/>
    </row>
    <row r="1043" spans="1:25">
      <c r="F1043" s="58"/>
      <c r="G1043" s="58"/>
      <c r="M1043" s="58"/>
      <c r="T1043" s="58"/>
      <c r="X1043" s="9"/>
    </row>
    <row r="1044" spans="1:25">
      <c r="F1044" s="58"/>
      <c r="G1044" s="58"/>
      <c r="M1044" s="58"/>
      <c r="T1044" s="58"/>
      <c r="X1044" s="9"/>
    </row>
    <row r="1045" spans="1:25">
      <c r="F1045" s="58"/>
      <c r="G1045" s="58"/>
      <c r="M1045" s="58"/>
      <c r="T1045" s="58"/>
      <c r="X1045" s="9"/>
    </row>
    <row r="1046" spans="1:25">
      <c r="F1046" s="58"/>
      <c r="G1046" s="58"/>
      <c r="M1046" s="58"/>
      <c r="T1046" s="58"/>
      <c r="X1046" s="9"/>
    </row>
    <row r="1047" spans="1:25">
      <c r="F1047" s="58"/>
      <c r="G1047" s="58"/>
      <c r="M1047" s="58"/>
      <c r="T1047" s="58"/>
      <c r="X1047" s="9"/>
    </row>
    <row r="1048" spans="1:25">
      <c r="F1048" s="58"/>
      <c r="G1048" s="58"/>
      <c r="M1048" s="58"/>
      <c r="T1048" s="58"/>
      <c r="X1048" s="9"/>
    </row>
    <row r="1049" spans="1:25">
      <c r="F1049" s="58"/>
      <c r="G1049" s="58"/>
      <c r="M1049" s="58"/>
      <c r="T1049" s="58"/>
      <c r="X1049" s="9"/>
    </row>
    <row r="1050" spans="1:25">
      <c r="F1050" s="58"/>
      <c r="G1050" s="58"/>
      <c r="M1050" s="58"/>
      <c r="T1050" s="58"/>
      <c r="X1050" s="9"/>
    </row>
    <row r="1051" spans="1:25">
      <c r="F1051" s="58"/>
      <c r="G1051" s="58"/>
      <c r="M1051" s="58"/>
      <c r="T1051" s="58"/>
      <c r="X1051" s="9"/>
    </row>
    <row r="1052" spans="1:25">
      <c r="A1052" s="23"/>
      <c r="B1052" s="23"/>
      <c r="D1052" s="23"/>
      <c r="F1052" s="59"/>
      <c r="G1052" s="59"/>
      <c r="H1052" s="23"/>
      <c r="I1052" s="23"/>
      <c r="J1052" s="59"/>
      <c r="K1052" s="23"/>
      <c r="L1052" s="23"/>
      <c r="M1052" s="59"/>
      <c r="N1052" s="23"/>
      <c r="O1052" s="23"/>
      <c r="P1052" s="23"/>
      <c r="Q1052" s="23"/>
      <c r="R1052" s="23"/>
      <c r="S1052" s="23"/>
      <c r="T1052" s="59"/>
      <c r="U1052" s="23"/>
      <c r="V1052" s="23"/>
      <c r="X1052" s="28"/>
      <c r="Y1052" s="23"/>
    </row>
    <row r="1053" spans="1:25">
      <c r="F1053" s="58"/>
      <c r="G1053" s="58"/>
      <c r="M1053" s="58"/>
      <c r="T1053" s="58"/>
      <c r="X1053" s="9"/>
    </row>
    <row r="1054" spans="1:25">
      <c r="F1054" s="58"/>
      <c r="G1054" s="58"/>
      <c r="T1054" s="58"/>
      <c r="X1054" s="9"/>
    </row>
    <row r="1055" spans="1:25">
      <c r="F1055" s="58"/>
      <c r="G1055" s="58"/>
      <c r="T1055" s="58"/>
      <c r="X1055" s="9"/>
    </row>
    <row r="1056" spans="1:25">
      <c r="F1056" s="58"/>
      <c r="G1056" s="58"/>
      <c r="T1056" s="58"/>
      <c r="X1056" s="9"/>
    </row>
    <row r="1057" spans="6:24">
      <c r="F1057" s="58"/>
      <c r="G1057" s="58"/>
      <c r="T1057" s="58"/>
      <c r="X1057" s="9"/>
    </row>
    <row r="1058" spans="6:24">
      <c r="F1058" s="58"/>
      <c r="G1058" s="58"/>
      <c r="T1058" s="58"/>
      <c r="X1058" s="9"/>
    </row>
    <row r="1059" spans="6:24">
      <c r="F1059" s="58"/>
      <c r="G1059" s="58"/>
      <c r="T1059" s="58"/>
      <c r="X1059" s="9"/>
    </row>
    <row r="1060" spans="6:24">
      <c r="F1060" s="58"/>
      <c r="G1060" s="58"/>
      <c r="T1060" s="58"/>
      <c r="X1060" s="9"/>
    </row>
    <row r="1061" spans="6:24">
      <c r="F1061" s="58"/>
      <c r="G1061" s="58"/>
      <c r="T1061" s="58"/>
      <c r="X1061" s="9"/>
    </row>
    <row r="1062" spans="6:24">
      <c r="F1062" s="58"/>
      <c r="G1062" s="58"/>
      <c r="T1062" s="58"/>
      <c r="X1062" s="9"/>
    </row>
    <row r="1063" spans="6:24">
      <c r="F1063" s="58"/>
      <c r="G1063" s="58"/>
      <c r="T1063" s="58"/>
      <c r="X1063" s="9"/>
    </row>
    <row r="1064" spans="6:24">
      <c r="F1064" s="58"/>
      <c r="G1064" s="58"/>
      <c r="T1064" s="58"/>
      <c r="X1064" s="9"/>
    </row>
    <row r="1065" spans="6:24">
      <c r="F1065" s="58"/>
      <c r="G1065" s="58"/>
      <c r="T1065" s="58"/>
      <c r="X1065" s="9"/>
    </row>
    <row r="1066" spans="6:24">
      <c r="F1066" s="58"/>
      <c r="G1066" s="58"/>
      <c r="T1066" s="58"/>
      <c r="X1066" s="9"/>
    </row>
    <row r="1067" spans="6:24">
      <c r="F1067" s="58"/>
      <c r="G1067" s="58"/>
      <c r="T1067" s="58"/>
      <c r="X1067" s="9"/>
    </row>
    <row r="1068" spans="6:24">
      <c r="F1068" s="58"/>
      <c r="G1068" s="58"/>
      <c r="T1068" s="58"/>
      <c r="X1068" s="9"/>
    </row>
    <row r="1069" spans="6:24">
      <c r="F1069" s="58"/>
      <c r="G1069" s="58"/>
      <c r="T1069" s="58"/>
      <c r="X1069" s="9"/>
    </row>
    <row r="1070" spans="6:24">
      <c r="F1070" s="58"/>
      <c r="G1070" s="58"/>
      <c r="T1070" s="58"/>
      <c r="X1070" s="9"/>
    </row>
    <row r="1071" spans="6:24">
      <c r="F1071" s="58"/>
      <c r="G1071" s="58"/>
      <c r="T1071" s="58"/>
      <c r="X1071" s="9"/>
    </row>
    <row r="1072" spans="6:24">
      <c r="F1072" s="58"/>
      <c r="G1072" s="58"/>
      <c r="T1072" s="58"/>
      <c r="X1072" s="9"/>
    </row>
    <row r="1073" spans="6:24">
      <c r="F1073" s="58"/>
      <c r="G1073" s="58"/>
      <c r="T1073" s="58"/>
      <c r="X1073" s="9"/>
    </row>
    <row r="1074" spans="6:24">
      <c r="F1074" s="58"/>
      <c r="G1074" s="58"/>
      <c r="M1074" s="66"/>
      <c r="T1074" s="58"/>
      <c r="X1074" s="9"/>
    </row>
    <row r="1075" spans="6:24">
      <c r="F1075" s="58"/>
      <c r="G1075" s="58"/>
      <c r="M1075" s="67"/>
      <c r="T1075" s="58"/>
      <c r="X1075" s="9"/>
    </row>
    <row r="1076" spans="6:24">
      <c r="F1076" s="58"/>
      <c r="G1076" s="58"/>
      <c r="M1076" s="65"/>
      <c r="T1076" s="58"/>
      <c r="X1076" s="9"/>
    </row>
    <row r="1077" spans="6:24">
      <c r="F1077" s="58"/>
      <c r="G1077" s="58"/>
      <c r="M1077" s="64"/>
      <c r="T1077" s="58"/>
      <c r="X1077" s="9"/>
    </row>
    <row r="1078" spans="6:24">
      <c r="F1078" s="58"/>
      <c r="G1078" s="58"/>
      <c r="M1078" s="66"/>
      <c r="T1078" s="58"/>
      <c r="X1078" s="9"/>
    </row>
    <row r="1079" spans="6:24">
      <c r="F1079" s="58"/>
      <c r="G1079" s="58"/>
      <c r="M1079" s="67"/>
      <c r="T1079" s="58"/>
      <c r="X1079" s="9"/>
    </row>
    <row r="1080" spans="6:24">
      <c r="F1080" s="58"/>
      <c r="G1080" s="58"/>
      <c r="M1080" s="68"/>
      <c r="T1080" s="58"/>
      <c r="X1080" s="9"/>
    </row>
    <row r="1081" spans="6:24">
      <c r="F1081" s="58"/>
      <c r="G1081" s="58"/>
      <c r="M1081" s="69"/>
      <c r="T1081" s="58"/>
      <c r="X1081" s="9"/>
    </row>
    <row r="1082" spans="6:24">
      <c r="F1082" s="58"/>
      <c r="G1082" s="58"/>
      <c r="M1082" s="65"/>
      <c r="T1082" s="58"/>
      <c r="X1082" s="9"/>
    </row>
    <row r="1083" spans="6:24">
      <c r="F1083" s="58"/>
      <c r="G1083" s="58"/>
      <c r="M1083" s="65"/>
      <c r="T1083" s="58"/>
      <c r="X1083" s="9"/>
    </row>
    <row r="1084" spans="6:24">
      <c r="F1084" s="58"/>
      <c r="G1084" s="58"/>
      <c r="M1084" s="64"/>
      <c r="T1084" s="58"/>
      <c r="X1084" s="9"/>
    </row>
    <row r="1085" spans="6:24">
      <c r="F1085" s="58"/>
      <c r="G1085" s="58"/>
      <c r="M1085" s="58"/>
      <c r="T1085" s="58"/>
      <c r="X1085" s="9"/>
    </row>
    <row r="1086" spans="6:24">
      <c r="F1086" s="58"/>
      <c r="G1086" s="58"/>
      <c r="M1086" s="58"/>
      <c r="T1086" s="58"/>
      <c r="X1086" s="9"/>
    </row>
    <row r="1087" spans="6:24">
      <c r="F1087" s="58"/>
      <c r="G1087" s="58"/>
      <c r="M1087" s="58"/>
      <c r="T1087" s="58"/>
      <c r="X1087" s="9"/>
    </row>
    <row r="1088" spans="6:24">
      <c r="F1088" s="58"/>
      <c r="G1088" s="58"/>
      <c r="M1088" s="58"/>
      <c r="T1088" s="58"/>
      <c r="X1088" s="9"/>
    </row>
    <row r="1089" spans="6:24">
      <c r="F1089" s="58"/>
      <c r="G1089" s="58"/>
      <c r="M1089" s="58"/>
      <c r="T1089" s="58"/>
      <c r="X1089" s="9"/>
    </row>
    <row r="1090" spans="6:24">
      <c r="F1090" s="58"/>
      <c r="G1090" s="58"/>
      <c r="M1090" s="58"/>
      <c r="T1090" s="58"/>
      <c r="X1090" s="9"/>
    </row>
    <row r="1091" spans="6:24">
      <c r="F1091" s="58"/>
      <c r="G1091" s="58"/>
      <c r="M1091" s="58"/>
      <c r="T1091" s="58"/>
      <c r="X1091" s="9"/>
    </row>
    <row r="1092" spans="6:24">
      <c r="F1092" s="58"/>
      <c r="G1092" s="58"/>
      <c r="M1092" s="58"/>
      <c r="T1092" s="58"/>
      <c r="X1092" s="9"/>
    </row>
    <row r="1093" spans="6:24">
      <c r="F1093" s="58"/>
      <c r="G1093" s="58"/>
      <c r="M1093" s="58"/>
      <c r="T1093" s="58"/>
      <c r="X1093" s="9"/>
    </row>
    <row r="1094" spans="6:24">
      <c r="F1094" s="58"/>
      <c r="G1094" s="58"/>
      <c r="M1094" s="58"/>
      <c r="T1094" s="58"/>
      <c r="X1094" s="9"/>
    </row>
    <row r="1095" spans="6:24">
      <c r="F1095" s="58"/>
      <c r="G1095" s="58"/>
      <c r="M1095" s="58"/>
      <c r="T1095" s="58"/>
      <c r="X1095" s="9"/>
    </row>
    <row r="1096" spans="6:24">
      <c r="F1096" s="58"/>
      <c r="G1096" s="58"/>
      <c r="M1096" s="58"/>
      <c r="T1096" s="58"/>
      <c r="X1096" s="9"/>
    </row>
    <row r="1097" spans="6:24">
      <c r="F1097" s="58"/>
      <c r="G1097" s="58"/>
      <c r="M1097" s="58"/>
      <c r="T1097" s="58"/>
      <c r="X1097" s="9"/>
    </row>
    <row r="1098" spans="6:24">
      <c r="F1098" s="58"/>
      <c r="G1098" s="58"/>
      <c r="M1098" s="58"/>
      <c r="T1098" s="58"/>
      <c r="X1098" s="9"/>
    </row>
    <row r="1099" spans="6:24">
      <c r="F1099" s="58"/>
      <c r="G1099" s="58"/>
      <c r="M1099" s="58"/>
      <c r="T1099" s="58"/>
      <c r="X1099" s="9"/>
    </row>
    <row r="1100" spans="6:24">
      <c r="F1100" s="58"/>
      <c r="G1100" s="58"/>
      <c r="M1100" s="58"/>
      <c r="T1100" s="58"/>
      <c r="X1100" s="9"/>
    </row>
    <row r="1101" spans="6:24">
      <c r="F1101" s="58"/>
      <c r="G1101" s="58"/>
      <c r="M1101" s="58"/>
      <c r="T1101" s="58"/>
      <c r="X1101" s="9"/>
    </row>
    <row r="1102" spans="6:24">
      <c r="F1102" s="58"/>
      <c r="G1102" s="58"/>
      <c r="T1102" s="58"/>
      <c r="X1102" s="9"/>
    </row>
    <row r="1103" spans="6:24">
      <c r="F1103" s="58"/>
      <c r="G1103" s="58"/>
      <c r="M1103" s="58"/>
      <c r="T1103" s="58"/>
      <c r="X1103" s="9"/>
    </row>
    <row r="1104" spans="6:24">
      <c r="F1104" s="58"/>
      <c r="G1104" s="58"/>
      <c r="T1104" s="58"/>
      <c r="X1104" s="9"/>
    </row>
    <row r="1105" spans="6:24">
      <c r="F1105" s="58"/>
      <c r="G1105" s="58"/>
      <c r="M1105" s="58"/>
      <c r="T1105" s="58"/>
      <c r="X1105" s="9"/>
    </row>
    <row r="1106" spans="6:24">
      <c r="F1106" s="58"/>
      <c r="G1106" s="58"/>
      <c r="M1106" s="58"/>
      <c r="T1106" s="58"/>
      <c r="X1106" s="9"/>
    </row>
    <row r="1107" spans="6:24">
      <c r="F1107" s="58"/>
      <c r="G1107" s="58"/>
      <c r="M1107" s="58"/>
      <c r="T1107" s="58"/>
      <c r="X1107" s="9"/>
    </row>
    <row r="1108" spans="6:24">
      <c r="F1108" s="58"/>
      <c r="G1108" s="58"/>
      <c r="M1108" s="58"/>
      <c r="T1108" s="58"/>
      <c r="X1108" s="9"/>
    </row>
    <row r="1109" spans="6:24">
      <c r="F1109" s="58"/>
      <c r="G1109" s="58"/>
      <c r="M1109" s="58"/>
      <c r="T1109" s="58"/>
      <c r="X1109" s="9"/>
    </row>
    <row r="1110" spans="6:24">
      <c r="F1110" s="58"/>
      <c r="G1110" s="58"/>
      <c r="M1110" s="58"/>
      <c r="T1110" s="58"/>
      <c r="X1110" s="9"/>
    </row>
    <row r="1111" spans="6:24">
      <c r="F1111" s="58"/>
      <c r="G1111" s="58"/>
      <c r="M1111" s="58"/>
      <c r="T1111" s="58"/>
      <c r="X1111" s="9"/>
    </row>
    <row r="1112" spans="6:24">
      <c r="F1112" s="58"/>
      <c r="G1112" s="58"/>
      <c r="M1112" s="58"/>
      <c r="T1112" s="58"/>
      <c r="X1112" s="9"/>
    </row>
    <row r="1113" spans="6:24">
      <c r="F1113" s="58"/>
      <c r="G1113" s="58"/>
      <c r="M1113" s="58"/>
      <c r="T1113" s="58"/>
      <c r="X1113" s="9"/>
    </row>
    <row r="1114" spans="6:24">
      <c r="F1114" s="58"/>
      <c r="G1114" s="58"/>
      <c r="M1114" s="58"/>
      <c r="T1114" s="58"/>
      <c r="X1114" s="9"/>
    </row>
    <row r="1115" spans="6:24">
      <c r="F1115" s="58"/>
      <c r="G1115" s="58"/>
      <c r="M1115" s="58"/>
      <c r="T1115" s="58"/>
      <c r="X1115" s="9"/>
    </row>
    <row r="1116" spans="6:24">
      <c r="F1116" s="58"/>
      <c r="G1116" s="58"/>
      <c r="M1116" s="58"/>
      <c r="T1116" s="58"/>
      <c r="X1116" s="9"/>
    </row>
    <row r="1117" spans="6:24">
      <c r="F1117" s="58"/>
      <c r="G1117" s="58"/>
      <c r="M1117" s="58"/>
      <c r="T1117" s="58"/>
      <c r="X1117" s="9"/>
    </row>
    <row r="1118" spans="6:24">
      <c r="F1118" s="58"/>
      <c r="G1118" s="58"/>
      <c r="T1118" s="58"/>
      <c r="X1118" s="9"/>
    </row>
    <row r="1119" spans="6:24">
      <c r="F1119" s="58"/>
      <c r="G1119" s="58"/>
      <c r="M1119" s="58"/>
      <c r="T1119" s="58"/>
      <c r="X1119" s="9"/>
    </row>
    <row r="1120" spans="6:24">
      <c r="F1120" s="58"/>
      <c r="G1120" s="58"/>
      <c r="T1120" s="58"/>
      <c r="X1120" s="9"/>
    </row>
    <row r="1121" spans="6:24">
      <c r="F1121" s="58"/>
      <c r="G1121" s="58"/>
      <c r="M1121" s="58"/>
      <c r="T1121" s="58"/>
      <c r="X1121" s="9"/>
    </row>
    <row r="1122" spans="6:24">
      <c r="F1122" s="58"/>
      <c r="G1122" s="58"/>
      <c r="M1122" s="58"/>
      <c r="T1122" s="58"/>
      <c r="X1122" s="9"/>
    </row>
    <row r="1123" spans="6:24">
      <c r="F1123" s="58"/>
      <c r="G1123" s="58"/>
      <c r="M1123" s="58"/>
      <c r="T1123" s="58"/>
      <c r="X1123" s="9"/>
    </row>
    <row r="1124" spans="6:24">
      <c r="F1124" s="58"/>
      <c r="G1124" s="58"/>
      <c r="M1124" s="58"/>
      <c r="T1124" s="58"/>
      <c r="X1124" s="9"/>
    </row>
    <row r="1125" spans="6:24">
      <c r="F1125" s="58"/>
      <c r="G1125" s="58"/>
      <c r="M1125" s="58"/>
      <c r="T1125" s="58"/>
      <c r="X1125" s="9"/>
    </row>
    <row r="1126" spans="6:24">
      <c r="F1126" s="58"/>
      <c r="G1126" s="58"/>
      <c r="M1126" s="58"/>
      <c r="T1126" s="58"/>
      <c r="X1126" s="9"/>
    </row>
    <row r="1127" spans="6:24">
      <c r="F1127" s="58"/>
      <c r="G1127" s="58"/>
      <c r="M1127" s="58"/>
      <c r="T1127" s="58"/>
      <c r="X1127" s="9"/>
    </row>
    <row r="1128" spans="6:24">
      <c r="F1128" s="58"/>
      <c r="G1128" s="58"/>
      <c r="M1128" s="58"/>
      <c r="T1128" s="58"/>
      <c r="X1128" s="9"/>
    </row>
    <row r="1129" spans="6:24">
      <c r="F1129" s="58"/>
      <c r="G1129" s="58"/>
      <c r="T1129" s="58"/>
      <c r="X1129" s="9"/>
    </row>
    <row r="1130" spans="6:24">
      <c r="F1130" s="58"/>
      <c r="G1130" s="58"/>
      <c r="M1130" s="58"/>
      <c r="T1130" s="58"/>
      <c r="X1130" s="9"/>
    </row>
    <row r="1131" spans="6:24">
      <c r="F1131" s="58"/>
      <c r="G1131" s="58"/>
      <c r="M1131" s="58"/>
      <c r="T1131" s="58"/>
      <c r="X1131" s="9"/>
    </row>
    <row r="1132" spans="6:24">
      <c r="F1132" s="58"/>
      <c r="G1132" s="58"/>
      <c r="M1132" s="58"/>
      <c r="T1132" s="58"/>
      <c r="X1132" s="9"/>
    </row>
    <row r="1133" spans="6:24">
      <c r="F1133" s="58"/>
      <c r="G1133" s="58"/>
      <c r="M1133" s="58"/>
      <c r="T1133" s="58"/>
      <c r="X1133" s="9"/>
    </row>
    <row r="1134" spans="6:24">
      <c r="F1134" s="58"/>
      <c r="G1134" s="58"/>
      <c r="M1134" s="58"/>
      <c r="T1134" s="58"/>
      <c r="X1134" s="9"/>
    </row>
    <row r="1135" spans="6:24">
      <c r="F1135" s="58"/>
      <c r="G1135" s="58"/>
      <c r="M1135" s="58"/>
      <c r="T1135" s="58"/>
      <c r="X1135" s="9"/>
    </row>
    <row r="1136" spans="6:24">
      <c r="F1136" s="58"/>
      <c r="G1136" s="58"/>
      <c r="M1136" s="58"/>
      <c r="T1136" s="58"/>
      <c r="X1136" s="9"/>
    </row>
    <row r="1137" spans="6:24">
      <c r="F1137" s="58"/>
      <c r="G1137" s="58"/>
      <c r="M1137" s="58"/>
      <c r="T1137" s="58"/>
      <c r="X1137" s="9"/>
    </row>
    <row r="1138" spans="6:24">
      <c r="F1138" s="58"/>
      <c r="G1138" s="58"/>
      <c r="M1138" s="58"/>
      <c r="T1138" s="58"/>
      <c r="X1138" s="9"/>
    </row>
    <row r="1139" spans="6:24">
      <c r="F1139" s="58"/>
      <c r="G1139" s="58"/>
      <c r="M1139" s="58"/>
      <c r="T1139" s="58"/>
      <c r="X1139" s="9"/>
    </row>
    <row r="1140" spans="6:24">
      <c r="F1140" s="58"/>
      <c r="G1140" s="58"/>
      <c r="M1140" s="58"/>
      <c r="T1140" s="58"/>
      <c r="X1140" s="9"/>
    </row>
    <row r="1141" spans="6:24">
      <c r="F1141" s="58"/>
      <c r="G1141" s="58"/>
      <c r="M1141" s="58"/>
      <c r="T1141" s="58"/>
      <c r="X1141" s="9"/>
    </row>
    <row r="1142" spans="6:24">
      <c r="F1142" s="58"/>
      <c r="G1142" s="58"/>
      <c r="M1142" s="58"/>
      <c r="T1142" s="58"/>
      <c r="X1142" s="9"/>
    </row>
    <row r="1143" spans="6:24">
      <c r="F1143" s="58"/>
      <c r="G1143" s="58"/>
      <c r="M1143" s="58"/>
      <c r="T1143" s="58"/>
      <c r="X1143" s="9"/>
    </row>
    <row r="1144" spans="6:24">
      <c r="F1144" s="58"/>
      <c r="G1144" s="58"/>
      <c r="M1144" s="58"/>
      <c r="T1144" s="58"/>
      <c r="X1144" s="9"/>
    </row>
    <row r="1145" spans="6:24">
      <c r="F1145" s="58"/>
      <c r="G1145" s="58"/>
      <c r="M1145" s="58"/>
      <c r="T1145" s="58"/>
      <c r="X1145" s="9"/>
    </row>
    <row r="1146" spans="6:24">
      <c r="F1146" s="58"/>
      <c r="G1146" s="58"/>
      <c r="M1146" s="58"/>
      <c r="T1146" s="58"/>
      <c r="X1146" s="9"/>
    </row>
    <row r="1147" spans="6:24">
      <c r="F1147" s="58"/>
      <c r="G1147" s="58"/>
      <c r="M1147" s="58"/>
      <c r="T1147" s="58"/>
      <c r="X1147" s="9"/>
    </row>
    <row r="1148" spans="6:24">
      <c r="F1148" s="58"/>
      <c r="G1148" s="58"/>
      <c r="M1148" s="58"/>
      <c r="T1148" s="58"/>
      <c r="X1148" s="9"/>
    </row>
    <row r="1149" spans="6:24">
      <c r="F1149" s="58"/>
      <c r="G1149" s="58"/>
      <c r="M1149" s="58"/>
      <c r="T1149" s="58"/>
      <c r="X1149" s="9"/>
    </row>
    <row r="1150" spans="6:24">
      <c r="F1150" s="58"/>
      <c r="G1150" s="58"/>
      <c r="M1150" s="58"/>
      <c r="T1150" s="58"/>
      <c r="X1150" s="9"/>
    </row>
    <row r="1151" spans="6:24">
      <c r="F1151" s="58"/>
      <c r="G1151" s="58"/>
      <c r="M1151" s="58"/>
      <c r="T1151" s="58"/>
      <c r="X1151" s="9"/>
    </row>
    <row r="1152" spans="6:24">
      <c r="F1152" s="58"/>
      <c r="G1152" s="58"/>
      <c r="M1152" s="58"/>
      <c r="T1152" s="58"/>
      <c r="X1152" s="9"/>
    </row>
    <row r="1153" spans="6:24">
      <c r="F1153" s="58"/>
      <c r="G1153" s="58"/>
      <c r="T1153" s="58"/>
      <c r="X1153" s="9"/>
    </row>
    <row r="1154" spans="6:24">
      <c r="F1154" s="58"/>
      <c r="G1154" s="58"/>
      <c r="T1154" s="58"/>
      <c r="X1154" s="9"/>
    </row>
    <row r="1155" spans="6:24">
      <c r="F1155" s="58"/>
      <c r="G1155" s="58"/>
      <c r="T1155" s="58"/>
      <c r="X1155" s="9"/>
    </row>
    <row r="1156" spans="6:24">
      <c r="F1156" s="58"/>
      <c r="G1156" s="58"/>
      <c r="T1156" s="58"/>
      <c r="X1156" s="9"/>
    </row>
    <row r="1157" spans="6:24">
      <c r="F1157" s="58"/>
      <c r="G1157" s="58"/>
      <c r="T1157" s="58"/>
      <c r="X1157" s="9"/>
    </row>
    <row r="1158" spans="6:24">
      <c r="F1158" s="58"/>
      <c r="G1158" s="58"/>
      <c r="T1158" s="58"/>
      <c r="X1158" s="9"/>
    </row>
    <row r="1159" spans="6:24">
      <c r="F1159" s="58"/>
      <c r="G1159" s="58"/>
      <c r="T1159" s="58"/>
      <c r="X1159" s="9"/>
    </row>
    <row r="1160" spans="6:24">
      <c r="F1160" s="58"/>
      <c r="G1160" s="58"/>
      <c r="T1160" s="58"/>
      <c r="X1160" s="9"/>
    </row>
    <row r="1161" spans="6:24">
      <c r="F1161" s="58"/>
      <c r="G1161" s="58"/>
      <c r="T1161" s="58"/>
      <c r="X1161" s="9"/>
    </row>
    <row r="1162" spans="6:24">
      <c r="F1162" s="58"/>
      <c r="G1162" s="58"/>
      <c r="T1162" s="58"/>
      <c r="X1162" s="9"/>
    </row>
    <row r="1163" spans="6:24">
      <c r="F1163" s="58"/>
      <c r="G1163" s="58"/>
      <c r="T1163" s="58"/>
      <c r="X1163" s="9"/>
    </row>
    <row r="1164" spans="6:24">
      <c r="F1164" s="58"/>
      <c r="G1164" s="58"/>
      <c r="T1164" s="58"/>
      <c r="X1164" s="9"/>
    </row>
    <row r="1165" spans="6:24">
      <c r="F1165" s="58"/>
      <c r="G1165" s="58"/>
      <c r="T1165" s="58"/>
      <c r="X1165" s="9"/>
    </row>
    <row r="1166" spans="6:24">
      <c r="F1166" s="58"/>
      <c r="G1166" s="58"/>
      <c r="T1166" s="58"/>
      <c r="X1166" s="9"/>
    </row>
    <row r="1167" spans="6:24">
      <c r="F1167" s="58"/>
      <c r="G1167" s="58"/>
      <c r="T1167" s="58"/>
      <c r="X1167" s="9"/>
    </row>
    <row r="1168" spans="6:24">
      <c r="F1168" s="58"/>
      <c r="G1168" s="58"/>
      <c r="T1168" s="58"/>
      <c r="X1168" s="9"/>
    </row>
    <row r="1169" spans="6:24">
      <c r="F1169" s="58"/>
      <c r="G1169" s="58"/>
      <c r="T1169" s="58"/>
      <c r="X1169" s="9"/>
    </row>
    <row r="1170" spans="6:24">
      <c r="F1170" s="58"/>
      <c r="G1170" s="58"/>
      <c r="T1170" s="58"/>
      <c r="X1170" s="9"/>
    </row>
    <row r="1171" spans="6:24">
      <c r="F1171" s="58"/>
      <c r="G1171" s="58"/>
      <c r="T1171" s="58"/>
      <c r="X1171" s="9"/>
    </row>
    <row r="1172" spans="6:24">
      <c r="F1172" s="58"/>
      <c r="G1172" s="58"/>
      <c r="T1172" s="58"/>
      <c r="X1172" s="9"/>
    </row>
    <row r="1173" spans="6:24">
      <c r="F1173" s="58"/>
      <c r="G1173" s="58"/>
      <c r="M1173" s="66"/>
      <c r="T1173" s="58"/>
      <c r="X1173" s="9"/>
    </row>
    <row r="1174" spans="6:24">
      <c r="F1174" s="58"/>
      <c r="G1174" s="58"/>
      <c r="M1174" s="67"/>
      <c r="T1174" s="58"/>
      <c r="X1174" s="9"/>
    </row>
    <row r="1175" spans="6:24">
      <c r="F1175" s="58"/>
      <c r="G1175" s="58"/>
      <c r="M1175" s="65"/>
      <c r="T1175" s="58"/>
      <c r="X1175" s="9"/>
    </row>
    <row r="1176" spans="6:24">
      <c r="F1176" s="58"/>
      <c r="G1176" s="58"/>
      <c r="M1176" s="64"/>
      <c r="T1176" s="58"/>
      <c r="X1176" s="9"/>
    </row>
    <row r="1177" spans="6:24">
      <c r="F1177" s="58"/>
      <c r="G1177" s="58"/>
      <c r="M1177" s="66"/>
      <c r="T1177" s="58"/>
      <c r="X1177" s="9"/>
    </row>
    <row r="1178" spans="6:24">
      <c r="F1178" s="58"/>
      <c r="G1178" s="58"/>
      <c r="M1178" s="67"/>
      <c r="T1178" s="58"/>
      <c r="X1178" s="9"/>
    </row>
    <row r="1179" spans="6:24">
      <c r="F1179" s="58"/>
      <c r="G1179" s="58"/>
      <c r="M1179" s="68"/>
      <c r="T1179" s="58"/>
      <c r="X1179" s="9"/>
    </row>
    <row r="1180" spans="6:24">
      <c r="F1180" s="58"/>
      <c r="G1180" s="58"/>
      <c r="M1180" s="69"/>
      <c r="T1180" s="58"/>
      <c r="X1180" s="9"/>
    </row>
    <row r="1181" spans="6:24">
      <c r="F1181" s="58"/>
      <c r="G1181" s="58"/>
      <c r="M1181" s="65"/>
      <c r="T1181" s="58"/>
      <c r="X1181" s="9"/>
    </row>
    <row r="1182" spans="6:24">
      <c r="F1182" s="58"/>
      <c r="G1182" s="58"/>
      <c r="M1182" s="65"/>
      <c r="T1182" s="58"/>
      <c r="X1182" s="9"/>
    </row>
    <row r="1183" spans="6:24">
      <c r="F1183" s="58"/>
      <c r="G1183" s="58"/>
      <c r="M1183" s="64"/>
      <c r="T1183" s="58"/>
      <c r="X1183" s="9"/>
    </row>
    <row r="1184" spans="6:24">
      <c r="F1184" s="58"/>
      <c r="G1184" s="58"/>
      <c r="M1184" s="58"/>
      <c r="T1184" s="58"/>
      <c r="X1184" s="9"/>
    </row>
    <row r="1185" spans="6:24">
      <c r="F1185" s="58"/>
      <c r="G1185" s="58"/>
      <c r="M1185" s="58"/>
      <c r="T1185" s="58"/>
      <c r="X1185" s="9"/>
    </row>
    <row r="1186" spans="6:24">
      <c r="F1186" s="58"/>
      <c r="G1186" s="58"/>
      <c r="M1186" s="58"/>
      <c r="T1186" s="58"/>
      <c r="X1186" s="9"/>
    </row>
    <row r="1187" spans="6:24">
      <c r="F1187" s="58"/>
      <c r="G1187" s="58"/>
      <c r="M1187" s="58"/>
      <c r="T1187" s="58"/>
      <c r="X1187" s="9"/>
    </row>
    <row r="1188" spans="6:24">
      <c r="F1188" s="58"/>
      <c r="G1188" s="58"/>
      <c r="M1188" s="58"/>
      <c r="T1188" s="58"/>
      <c r="X1188" s="9"/>
    </row>
    <row r="1189" spans="6:24">
      <c r="F1189" s="58"/>
      <c r="G1189" s="58"/>
      <c r="M1189" s="58"/>
      <c r="T1189" s="58"/>
      <c r="X1189" s="9"/>
    </row>
    <row r="1190" spans="6:24">
      <c r="F1190" s="58"/>
      <c r="G1190" s="58"/>
      <c r="M1190" s="58"/>
      <c r="T1190" s="58"/>
      <c r="X1190" s="9"/>
    </row>
    <row r="1191" spans="6:24">
      <c r="F1191" s="58"/>
      <c r="G1191" s="58"/>
      <c r="M1191" s="58"/>
      <c r="T1191" s="58"/>
      <c r="X1191" s="9"/>
    </row>
    <row r="1192" spans="6:24">
      <c r="F1192" s="58"/>
      <c r="G1192" s="58"/>
      <c r="M1192" s="58"/>
      <c r="T1192" s="58"/>
      <c r="X1192" s="9"/>
    </row>
    <row r="1193" spans="6:24">
      <c r="F1193" s="58"/>
      <c r="G1193" s="58"/>
      <c r="M1193" s="58"/>
      <c r="T1193" s="58"/>
      <c r="X1193" s="9"/>
    </row>
    <row r="1194" spans="6:24">
      <c r="F1194" s="58"/>
      <c r="G1194" s="58"/>
      <c r="M1194" s="58"/>
      <c r="T1194" s="58"/>
      <c r="X1194" s="9"/>
    </row>
    <row r="1195" spans="6:24">
      <c r="F1195" s="58"/>
      <c r="G1195" s="58"/>
      <c r="M1195" s="58"/>
      <c r="T1195" s="58"/>
      <c r="X1195" s="9"/>
    </row>
    <row r="1196" spans="6:24">
      <c r="F1196" s="58"/>
      <c r="G1196" s="58"/>
      <c r="M1196" s="58"/>
      <c r="T1196" s="58"/>
      <c r="X1196" s="9"/>
    </row>
    <row r="1197" spans="6:24">
      <c r="F1197" s="58"/>
      <c r="G1197" s="58"/>
      <c r="M1197" s="58"/>
      <c r="T1197" s="58"/>
      <c r="X1197" s="9"/>
    </row>
    <row r="1198" spans="6:24">
      <c r="F1198" s="58"/>
      <c r="G1198" s="58"/>
      <c r="M1198" s="58"/>
      <c r="T1198" s="58"/>
      <c r="X1198" s="9"/>
    </row>
    <row r="1199" spans="6:24">
      <c r="F1199" s="58"/>
      <c r="G1199" s="58"/>
      <c r="M1199" s="58"/>
      <c r="T1199" s="58"/>
      <c r="X1199" s="9"/>
    </row>
    <row r="1200" spans="6:24">
      <c r="F1200" s="58"/>
      <c r="G1200" s="58"/>
      <c r="M1200" s="58"/>
      <c r="T1200" s="58"/>
      <c r="X1200" s="9"/>
    </row>
    <row r="1201" spans="6:24">
      <c r="F1201" s="58"/>
      <c r="G1201" s="58"/>
      <c r="T1201" s="58"/>
      <c r="X1201" s="9"/>
    </row>
    <row r="1202" spans="6:24">
      <c r="F1202" s="58"/>
      <c r="G1202" s="58"/>
      <c r="M1202" s="58"/>
      <c r="T1202" s="58"/>
      <c r="X1202" s="9"/>
    </row>
    <row r="1203" spans="6:24">
      <c r="F1203" s="58"/>
      <c r="G1203" s="58"/>
      <c r="T1203" s="58"/>
      <c r="X1203" s="9"/>
    </row>
    <row r="1204" spans="6:24">
      <c r="F1204" s="58"/>
      <c r="G1204" s="58"/>
      <c r="M1204" s="58"/>
      <c r="T1204" s="58"/>
      <c r="X1204" s="9"/>
    </row>
    <row r="1205" spans="6:24">
      <c r="F1205" s="58"/>
      <c r="G1205" s="58"/>
      <c r="M1205" s="58"/>
      <c r="T1205" s="58"/>
      <c r="X1205" s="9"/>
    </row>
    <row r="1206" spans="6:24">
      <c r="F1206" s="58"/>
      <c r="G1206" s="58"/>
      <c r="M1206" s="58"/>
      <c r="T1206" s="58"/>
      <c r="X1206" s="9"/>
    </row>
    <row r="1207" spans="6:24">
      <c r="F1207" s="58"/>
      <c r="G1207" s="58"/>
      <c r="M1207" s="58"/>
      <c r="T1207" s="58"/>
      <c r="X1207" s="9"/>
    </row>
    <row r="1208" spans="6:24">
      <c r="F1208" s="58"/>
      <c r="G1208" s="58"/>
      <c r="M1208" s="58"/>
      <c r="T1208" s="58"/>
      <c r="X1208" s="9"/>
    </row>
    <row r="1209" spans="6:24">
      <c r="F1209" s="58"/>
      <c r="G1209" s="58"/>
      <c r="M1209" s="58"/>
      <c r="T1209" s="58"/>
      <c r="X1209" s="9"/>
    </row>
    <row r="1210" spans="6:24">
      <c r="F1210" s="58"/>
      <c r="G1210" s="58"/>
      <c r="M1210" s="58"/>
      <c r="T1210" s="58"/>
      <c r="X1210" s="9"/>
    </row>
    <row r="1211" spans="6:24">
      <c r="F1211" s="58"/>
      <c r="G1211" s="58"/>
      <c r="M1211" s="58"/>
      <c r="T1211" s="58"/>
      <c r="X1211" s="9"/>
    </row>
    <row r="1212" spans="6:24">
      <c r="F1212" s="58"/>
      <c r="G1212" s="58"/>
      <c r="M1212" s="58"/>
      <c r="T1212" s="58"/>
      <c r="X1212" s="9"/>
    </row>
    <row r="1213" spans="6:24">
      <c r="F1213" s="58"/>
      <c r="G1213" s="58"/>
      <c r="M1213" s="58"/>
      <c r="T1213" s="58"/>
      <c r="X1213" s="9"/>
    </row>
    <row r="1214" spans="6:24">
      <c r="F1214" s="58"/>
      <c r="G1214" s="58"/>
      <c r="M1214" s="58"/>
      <c r="T1214" s="58"/>
      <c r="X1214" s="9"/>
    </row>
    <row r="1215" spans="6:24">
      <c r="F1215" s="58"/>
      <c r="G1215" s="58"/>
      <c r="M1215" s="58"/>
      <c r="T1215" s="58"/>
      <c r="X1215" s="9"/>
    </row>
    <row r="1216" spans="6:24">
      <c r="F1216" s="58"/>
      <c r="G1216" s="58"/>
      <c r="M1216" s="58"/>
      <c r="T1216" s="58"/>
      <c r="X1216" s="9"/>
    </row>
    <row r="1217" spans="6:24">
      <c r="F1217" s="58"/>
      <c r="G1217" s="58"/>
      <c r="T1217" s="58"/>
      <c r="X1217" s="9"/>
    </row>
    <row r="1218" spans="6:24">
      <c r="F1218" s="58"/>
      <c r="G1218" s="58"/>
      <c r="M1218" s="58"/>
      <c r="T1218" s="58"/>
      <c r="X1218" s="9"/>
    </row>
    <row r="1219" spans="6:24">
      <c r="F1219" s="58"/>
      <c r="G1219" s="58"/>
      <c r="T1219" s="58"/>
      <c r="X1219" s="9"/>
    </row>
    <row r="1220" spans="6:24">
      <c r="F1220" s="58"/>
      <c r="G1220" s="58"/>
      <c r="M1220" s="58"/>
      <c r="T1220" s="58"/>
      <c r="X1220" s="9"/>
    </row>
    <row r="1221" spans="6:24">
      <c r="F1221" s="58"/>
      <c r="G1221" s="58"/>
      <c r="M1221" s="58"/>
      <c r="T1221" s="58"/>
      <c r="X1221" s="9"/>
    </row>
    <row r="1222" spans="6:24">
      <c r="F1222" s="58"/>
      <c r="G1222" s="58"/>
      <c r="M1222" s="58"/>
      <c r="T1222" s="58"/>
      <c r="X1222" s="9"/>
    </row>
    <row r="1223" spans="6:24">
      <c r="F1223" s="58"/>
      <c r="G1223" s="58"/>
      <c r="M1223" s="58"/>
      <c r="T1223" s="58"/>
      <c r="X1223" s="9"/>
    </row>
    <row r="1224" spans="6:24">
      <c r="F1224" s="58"/>
      <c r="G1224" s="58"/>
      <c r="M1224" s="58"/>
      <c r="T1224" s="58"/>
      <c r="X1224" s="9"/>
    </row>
    <row r="1225" spans="6:24">
      <c r="F1225" s="58"/>
      <c r="G1225" s="58"/>
      <c r="M1225" s="58"/>
      <c r="T1225" s="58"/>
      <c r="X1225" s="9"/>
    </row>
    <row r="1226" spans="6:24">
      <c r="F1226" s="58"/>
      <c r="G1226" s="58"/>
      <c r="M1226" s="58"/>
      <c r="T1226" s="58"/>
      <c r="X1226" s="9"/>
    </row>
    <row r="1227" spans="6:24">
      <c r="F1227" s="58"/>
      <c r="G1227" s="58"/>
      <c r="M1227" s="58"/>
      <c r="T1227" s="58"/>
      <c r="X1227" s="9"/>
    </row>
    <row r="1228" spans="6:24">
      <c r="F1228" s="58"/>
      <c r="G1228" s="58"/>
      <c r="T1228" s="58"/>
      <c r="X1228" s="9"/>
    </row>
    <row r="1229" spans="6:24">
      <c r="F1229" s="58"/>
      <c r="G1229" s="58"/>
      <c r="M1229" s="58"/>
      <c r="T1229" s="58"/>
      <c r="X1229" s="9"/>
    </row>
    <row r="1230" spans="6:24">
      <c r="F1230" s="58"/>
      <c r="G1230" s="58"/>
      <c r="M1230" s="58"/>
      <c r="T1230" s="58"/>
      <c r="X1230" s="9"/>
    </row>
    <row r="1231" spans="6:24">
      <c r="F1231" s="58"/>
      <c r="G1231" s="58"/>
      <c r="M1231" s="58"/>
      <c r="T1231" s="58"/>
      <c r="X1231" s="9"/>
    </row>
    <row r="1232" spans="6:24">
      <c r="F1232" s="58"/>
      <c r="G1232" s="58"/>
      <c r="M1232" s="58"/>
      <c r="T1232" s="58"/>
      <c r="X1232" s="9"/>
    </row>
    <row r="1233" spans="6:24">
      <c r="F1233" s="58"/>
      <c r="G1233" s="58"/>
      <c r="M1233" s="58"/>
      <c r="T1233" s="58"/>
      <c r="X1233" s="9"/>
    </row>
    <row r="1234" spans="6:24">
      <c r="F1234" s="58"/>
      <c r="G1234" s="58"/>
      <c r="M1234" s="58"/>
      <c r="T1234" s="58"/>
      <c r="X1234" s="9"/>
    </row>
    <row r="1235" spans="6:24">
      <c r="F1235" s="58"/>
      <c r="G1235" s="58"/>
      <c r="M1235" s="58"/>
      <c r="T1235" s="58"/>
      <c r="X1235" s="9"/>
    </row>
    <row r="1236" spans="6:24">
      <c r="F1236" s="58"/>
      <c r="G1236" s="58"/>
      <c r="M1236" s="58"/>
      <c r="T1236" s="58"/>
      <c r="X1236" s="9"/>
    </row>
    <row r="1237" spans="6:24">
      <c r="F1237" s="58"/>
      <c r="G1237" s="58"/>
      <c r="M1237" s="58"/>
      <c r="T1237" s="58"/>
      <c r="X1237" s="9"/>
    </row>
    <row r="1238" spans="6:24">
      <c r="F1238" s="58"/>
      <c r="G1238" s="58"/>
      <c r="M1238" s="58"/>
      <c r="T1238" s="58"/>
      <c r="X1238" s="9"/>
    </row>
    <row r="1239" spans="6:24">
      <c r="F1239" s="58"/>
      <c r="G1239" s="58"/>
      <c r="M1239" s="58"/>
      <c r="T1239" s="58"/>
      <c r="X1239" s="9"/>
    </row>
    <row r="1240" spans="6:24">
      <c r="F1240" s="58"/>
      <c r="G1240" s="58"/>
      <c r="M1240" s="58"/>
      <c r="T1240" s="58"/>
      <c r="X1240" s="9"/>
    </row>
    <row r="1241" spans="6:24">
      <c r="F1241" s="58"/>
      <c r="G1241" s="58"/>
      <c r="M1241" s="58"/>
      <c r="T1241" s="58"/>
      <c r="X1241" s="9"/>
    </row>
    <row r="1242" spans="6:24">
      <c r="F1242" s="58"/>
      <c r="G1242" s="58"/>
      <c r="M1242" s="58"/>
      <c r="T1242" s="58"/>
      <c r="X1242" s="9"/>
    </row>
    <row r="1243" spans="6:24">
      <c r="F1243" s="58"/>
      <c r="G1243" s="58"/>
      <c r="M1243" s="58"/>
      <c r="T1243" s="58"/>
      <c r="X1243" s="9"/>
    </row>
    <row r="1244" spans="6:24">
      <c r="F1244" s="58"/>
      <c r="G1244" s="58"/>
      <c r="M1244" s="58"/>
      <c r="T1244" s="58"/>
      <c r="X1244" s="9"/>
    </row>
    <row r="1245" spans="6:24">
      <c r="F1245" s="58"/>
      <c r="G1245" s="58"/>
      <c r="M1245" s="58"/>
      <c r="T1245" s="58"/>
      <c r="X1245" s="9"/>
    </row>
    <row r="1246" spans="6:24">
      <c r="F1246" s="58"/>
      <c r="G1246" s="58"/>
      <c r="M1246" s="58"/>
      <c r="T1246" s="58"/>
      <c r="X1246" s="9"/>
    </row>
    <row r="1247" spans="6:24">
      <c r="F1247" s="58"/>
      <c r="G1247" s="58"/>
      <c r="M1247" s="58"/>
      <c r="T1247" s="58"/>
      <c r="X1247" s="9"/>
    </row>
    <row r="1248" spans="6:24">
      <c r="F1248" s="58"/>
      <c r="G1248" s="58"/>
      <c r="M1248" s="58"/>
      <c r="T1248" s="58"/>
      <c r="X1248" s="9"/>
    </row>
    <row r="1249" spans="1:25">
      <c r="F1249" s="58"/>
      <c r="G1249" s="58"/>
      <c r="M1249" s="58"/>
      <c r="T1249" s="58"/>
      <c r="X1249" s="9"/>
    </row>
    <row r="1250" spans="1:25">
      <c r="A1250" s="23"/>
      <c r="B1250" s="23"/>
      <c r="C1250" s="23"/>
      <c r="D1250" s="23"/>
      <c r="F1250" s="59"/>
      <c r="G1250" s="59"/>
      <c r="H1250" s="23"/>
      <c r="I1250" s="23"/>
      <c r="J1250" s="59"/>
      <c r="K1250" s="23"/>
      <c r="L1250" s="23"/>
      <c r="M1250" s="59"/>
      <c r="N1250" s="23"/>
      <c r="O1250" s="23"/>
      <c r="P1250" s="23"/>
      <c r="Q1250" s="23"/>
      <c r="R1250" s="23"/>
      <c r="S1250" s="23"/>
      <c r="T1250" s="59"/>
      <c r="U1250" s="23"/>
      <c r="V1250" s="23"/>
      <c r="X1250" s="28"/>
      <c r="Y1250" s="23"/>
    </row>
    <row r="1251" spans="1:25">
      <c r="A1251" s="56"/>
      <c r="F1251" s="58"/>
      <c r="G1251" s="58"/>
      <c r="M1251" s="58"/>
      <c r="T1251" s="58"/>
      <c r="X1251" s="9"/>
    </row>
    <row r="1252" spans="1:25">
      <c r="F1252" s="58"/>
      <c r="G1252" s="58"/>
      <c r="T1252" s="58"/>
      <c r="X1252" s="9"/>
    </row>
    <row r="1253" spans="1:25">
      <c r="F1253" s="58"/>
      <c r="G1253" s="58"/>
      <c r="T1253" s="58"/>
      <c r="X1253" s="9"/>
    </row>
    <row r="1254" spans="1:25">
      <c r="F1254" s="58"/>
      <c r="G1254" s="58"/>
      <c r="T1254" s="58"/>
      <c r="X1254" s="9"/>
    </row>
    <row r="1255" spans="1:25">
      <c r="F1255" s="58"/>
      <c r="G1255" s="58"/>
      <c r="T1255" s="58"/>
      <c r="X1255" s="9"/>
    </row>
    <row r="1256" spans="1:25">
      <c r="F1256" s="58"/>
      <c r="G1256" s="58"/>
      <c r="T1256" s="58"/>
      <c r="X1256" s="9"/>
    </row>
    <row r="1257" spans="1:25">
      <c r="F1257" s="58"/>
      <c r="G1257" s="58"/>
      <c r="T1257" s="58"/>
      <c r="X1257" s="9"/>
    </row>
    <row r="1258" spans="1:25">
      <c r="F1258" s="58"/>
      <c r="G1258" s="58"/>
      <c r="T1258" s="58"/>
      <c r="X1258" s="9"/>
    </row>
    <row r="1259" spans="1:25">
      <c r="F1259" s="58"/>
      <c r="G1259" s="58"/>
      <c r="T1259" s="58"/>
      <c r="X1259" s="9"/>
    </row>
    <row r="1260" spans="1:25">
      <c r="F1260" s="58"/>
      <c r="G1260" s="58"/>
      <c r="T1260" s="58"/>
      <c r="X1260" s="9"/>
    </row>
    <row r="1261" spans="1:25">
      <c r="F1261" s="58"/>
      <c r="G1261" s="58"/>
      <c r="T1261" s="58"/>
      <c r="X1261" s="9"/>
    </row>
    <row r="1262" spans="1:25">
      <c r="F1262" s="58"/>
      <c r="G1262" s="58"/>
      <c r="T1262" s="58"/>
      <c r="X1262" s="9"/>
    </row>
    <row r="1263" spans="1:25">
      <c r="F1263" s="58"/>
      <c r="G1263" s="58"/>
      <c r="T1263" s="58"/>
      <c r="X1263" s="9"/>
    </row>
    <row r="1264" spans="1:25">
      <c r="F1264" s="58"/>
      <c r="G1264" s="58"/>
      <c r="T1264" s="58"/>
      <c r="X1264" s="9"/>
    </row>
    <row r="1265" spans="6:24">
      <c r="F1265" s="58"/>
      <c r="G1265" s="58"/>
      <c r="T1265" s="58"/>
      <c r="X1265" s="9"/>
    </row>
    <row r="1266" spans="6:24">
      <c r="F1266" s="58"/>
      <c r="G1266" s="58"/>
      <c r="T1266" s="58"/>
      <c r="X1266" s="9"/>
    </row>
    <row r="1267" spans="6:24">
      <c r="F1267" s="58"/>
      <c r="G1267" s="58"/>
      <c r="T1267" s="58"/>
      <c r="X1267" s="9"/>
    </row>
    <row r="1268" spans="6:24">
      <c r="F1268" s="58"/>
      <c r="G1268" s="58"/>
      <c r="T1268" s="58"/>
      <c r="X1268" s="9"/>
    </row>
    <row r="1269" spans="6:24">
      <c r="F1269" s="58"/>
      <c r="G1269" s="58"/>
      <c r="T1269" s="58"/>
      <c r="X1269" s="9"/>
    </row>
    <row r="1270" spans="6:24">
      <c r="F1270" s="58"/>
      <c r="G1270" s="58"/>
      <c r="T1270" s="58"/>
      <c r="X1270" s="9"/>
    </row>
    <row r="1271" spans="6:24">
      <c r="F1271" s="58"/>
      <c r="G1271" s="58"/>
      <c r="T1271" s="58"/>
      <c r="X1271" s="9"/>
    </row>
    <row r="1272" spans="6:24">
      <c r="F1272" s="58"/>
      <c r="G1272" s="58"/>
      <c r="M1272" s="66"/>
      <c r="T1272" s="58"/>
      <c r="X1272" s="9"/>
    </row>
    <row r="1273" spans="6:24">
      <c r="F1273" s="58"/>
      <c r="G1273" s="58"/>
      <c r="M1273" s="67"/>
      <c r="T1273" s="58"/>
      <c r="X1273" s="9"/>
    </row>
    <row r="1274" spans="6:24">
      <c r="F1274" s="58"/>
      <c r="G1274" s="58"/>
      <c r="M1274" s="65"/>
      <c r="T1274" s="58"/>
      <c r="X1274" s="9"/>
    </row>
    <row r="1275" spans="6:24">
      <c r="F1275" s="58"/>
      <c r="G1275" s="58"/>
      <c r="M1275" s="64"/>
      <c r="T1275" s="58"/>
      <c r="X1275" s="9"/>
    </row>
    <row r="1276" spans="6:24">
      <c r="F1276" s="58"/>
      <c r="G1276" s="58"/>
      <c r="M1276" s="66"/>
      <c r="T1276" s="58"/>
      <c r="X1276" s="9"/>
    </row>
    <row r="1277" spans="6:24">
      <c r="F1277" s="58"/>
      <c r="G1277" s="58"/>
      <c r="M1277" s="67"/>
      <c r="T1277" s="58"/>
      <c r="X1277" s="9"/>
    </row>
    <row r="1278" spans="6:24">
      <c r="F1278" s="58"/>
      <c r="G1278" s="58"/>
      <c r="M1278" s="68"/>
      <c r="T1278" s="58"/>
      <c r="X1278" s="9"/>
    </row>
    <row r="1279" spans="6:24">
      <c r="F1279" s="58"/>
      <c r="G1279" s="58"/>
      <c r="M1279" s="69"/>
      <c r="T1279" s="58"/>
      <c r="X1279" s="9"/>
    </row>
    <row r="1280" spans="6:24">
      <c r="F1280" s="58"/>
      <c r="G1280" s="58"/>
      <c r="M1280" s="65"/>
      <c r="T1280" s="58"/>
      <c r="X1280" s="9"/>
    </row>
    <row r="1281" spans="6:24">
      <c r="F1281" s="58"/>
      <c r="G1281" s="58"/>
      <c r="M1281" s="65"/>
      <c r="T1281" s="58"/>
      <c r="X1281" s="9"/>
    </row>
    <row r="1282" spans="6:24">
      <c r="F1282" s="58"/>
      <c r="G1282" s="58"/>
      <c r="M1282" s="64"/>
      <c r="T1282" s="58"/>
      <c r="X1282" s="9"/>
    </row>
    <row r="1283" spans="6:24">
      <c r="F1283" s="58"/>
      <c r="G1283" s="58"/>
      <c r="M1283" s="58"/>
      <c r="T1283" s="58"/>
      <c r="X1283" s="9"/>
    </row>
    <row r="1284" spans="6:24">
      <c r="F1284" s="58"/>
      <c r="G1284" s="58"/>
      <c r="M1284" s="58"/>
      <c r="T1284" s="58"/>
      <c r="X1284" s="9"/>
    </row>
    <row r="1285" spans="6:24">
      <c r="F1285" s="58"/>
      <c r="G1285" s="58"/>
      <c r="M1285" s="58"/>
      <c r="T1285" s="58"/>
      <c r="X1285" s="9"/>
    </row>
    <row r="1286" spans="6:24">
      <c r="F1286" s="58"/>
      <c r="G1286" s="58"/>
      <c r="M1286" s="58"/>
      <c r="T1286" s="58"/>
      <c r="X1286" s="9"/>
    </row>
    <row r="1287" spans="6:24">
      <c r="F1287" s="58"/>
      <c r="G1287" s="58"/>
      <c r="M1287" s="58"/>
      <c r="T1287" s="58"/>
      <c r="X1287" s="9"/>
    </row>
    <row r="1288" spans="6:24">
      <c r="F1288" s="58"/>
      <c r="G1288" s="58"/>
      <c r="M1288" s="58"/>
      <c r="T1288" s="58"/>
      <c r="X1288" s="9"/>
    </row>
    <row r="1289" spans="6:24">
      <c r="F1289" s="58"/>
      <c r="G1289" s="58"/>
      <c r="M1289" s="58"/>
      <c r="T1289" s="58"/>
      <c r="X1289" s="9"/>
    </row>
    <row r="1290" spans="6:24">
      <c r="F1290" s="58"/>
      <c r="G1290" s="58"/>
      <c r="M1290" s="58"/>
      <c r="T1290" s="58"/>
      <c r="X1290" s="9"/>
    </row>
    <row r="1291" spans="6:24">
      <c r="F1291" s="58"/>
      <c r="G1291" s="58"/>
      <c r="M1291" s="58"/>
      <c r="T1291" s="58"/>
      <c r="X1291" s="9"/>
    </row>
    <row r="1292" spans="6:24">
      <c r="F1292" s="58"/>
      <c r="G1292" s="58"/>
      <c r="M1292" s="58"/>
      <c r="T1292" s="58"/>
      <c r="X1292" s="9"/>
    </row>
    <row r="1293" spans="6:24">
      <c r="F1293" s="58"/>
      <c r="G1293" s="58"/>
      <c r="M1293" s="58"/>
      <c r="T1293" s="58"/>
      <c r="X1293" s="9"/>
    </row>
    <row r="1294" spans="6:24">
      <c r="F1294" s="58"/>
      <c r="G1294" s="58"/>
      <c r="M1294" s="58"/>
      <c r="T1294" s="58"/>
      <c r="X1294" s="9"/>
    </row>
    <row r="1295" spans="6:24">
      <c r="F1295" s="58"/>
      <c r="G1295" s="58"/>
      <c r="M1295" s="58"/>
      <c r="T1295" s="58"/>
      <c r="X1295" s="9"/>
    </row>
    <row r="1296" spans="6:24">
      <c r="F1296" s="58"/>
      <c r="G1296" s="58"/>
      <c r="M1296" s="58"/>
      <c r="T1296" s="58"/>
      <c r="X1296" s="9"/>
    </row>
    <row r="1297" spans="6:24">
      <c r="F1297" s="58"/>
      <c r="G1297" s="58"/>
      <c r="M1297" s="58"/>
      <c r="T1297" s="58"/>
      <c r="X1297" s="9"/>
    </row>
    <row r="1298" spans="6:24">
      <c r="F1298" s="58"/>
      <c r="G1298" s="58"/>
      <c r="M1298" s="58"/>
      <c r="T1298" s="58"/>
      <c r="X1298" s="9"/>
    </row>
    <row r="1299" spans="6:24">
      <c r="F1299" s="58"/>
      <c r="G1299" s="58"/>
      <c r="M1299" s="58"/>
      <c r="T1299" s="58"/>
      <c r="X1299" s="9"/>
    </row>
    <row r="1300" spans="6:24">
      <c r="F1300" s="58"/>
      <c r="G1300" s="58"/>
      <c r="T1300" s="58"/>
      <c r="X1300" s="9"/>
    </row>
    <row r="1301" spans="6:24">
      <c r="F1301" s="58"/>
      <c r="G1301" s="58"/>
      <c r="M1301" s="58"/>
      <c r="T1301" s="58"/>
      <c r="X1301" s="9"/>
    </row>
    <row r="1302" spans="6:24">
      <c r="F1302" s="58"/>
      <c r="G1302" s="58"/>
      <c r="T1302" s="58"/>
      <c r="X1302" s="9"/>
    </row>
    <row r="1303" spans="6:24">
      <c r="F1303" s="58"/>
      <c r="G1303" s="58"/>
      <c r="M1303" s="58"/>
      <c r="T1303" s="58"/>
      <c r="X1303" s="9"/>
    </row>
    <row r="1304" spans="6:24">
      <c r="F1304" s="58"/>
      <c r="G1304" s="58"/>
      <c r="M1304" s="58"/>
      <c r="T1304" s="58"/>
      <c r="X1304" s="9"/>
    </row>
    <row r="1305" spans="6:24">
      <c r="F1305" s="58"/>
      <c r="G1305" s="58"/>
      <c r="M1305" s="58"/>
      <c r="T1305" s="58"/>
      <c r="X1305" s="9"/>
    </row>
    <row r="1306" spans="6:24">
      <c r="F1306" s="58"/>
      <c r="G1306" s="58"/>
      <c r="M1306" s="58"/>
      <c r="T1306" s="58"/>
      <c r="X1306" s="9"/>
    </row>
    <row r="1307" spans="6:24">
      <c r="F1307" s="58"/>
      <c r="G1307" s="58"/>
      <c r="M1307" s="58"/>
      <c r="T1307" s="58"/>
      <c r="X1307" s="9"/>
    </row>
    <row r="1308" spans="6:24">
      <c r="F1308" s="58"/>
      <c r="G1308" s="58"/>
      <c r="M1308" s="58"/>
      <c r="T1308" s="58"/>
      <c r="X1308" s="9"/>
    </row>
    <row r="1309" spans="6:24">
      <c r="F1309" s="58"/>
      <c r="G1309" s="58"/>
      <c r="M1309" s="58"/>
      <c r="T1309" s="58"/>
      <c r="X1309" s="9"/>
    </row>
    <row r="1310" spans="6:24">
      <c r="F1310" s="58"/>
      <c r="G1310" s="58"/>
      <c r="M1310" s="58"/>
      <c r="T1310" s="58"/>
      <c r="X1310" s="9"/>
    </row>
    <row r="1311" spans="6:24">
      <c r="F1311" s="58"/>
      <c r="G1311" s="58"/>
      <c r="M1311" s="58"/>
      <c r="T1311" s="58"/>
      <c r="X1311" s="9"/>
    </row>
    <row r="1312" spans="6:24">
      <c r="F1312" s="58"/>
      <c r="G1312" s="58"/>
      <c r="M1312" s="58"/>
      <c r="T1312" s="58"/>
      <c r="X1312" s="9"/>
    </row>
    <row r="1313" spans="6:24">
      <c r="F1313" s="58"/>
      <c r="G1313" s="58"/>
      <c r="M1313" s="58"/>
      <c r="T1313" s="58"/>
      <c r="X1313" s="9"/>
    </row>
    <row r="1314" spans="6:24">
      <c r="F1314" s="58"/>
      <c r="G1314" s="58"/>
      <c r="M1314" s="58"/>
      <c r="T1314" s="58"/>
      <c r="X1314" s="9"/>
    </row>
    <row r="1315" spans="6:24">
      <c r="F1315" s="58"/>
      <c r="G1315" s="58"/>
      <c r="M1315" s="58"/>
      <c r="T1315" s="58"/>
      <c r="X1315" s="9"/>
    </row>
    <row r="1316" spans="6:24">
      <c r="F1316" s="58"/>
      <c r="G1316" s="58"/>
      <c r="T1316" s="58"/>
      <c r="X1316" s="9"/>
    </row>
    <row r="1317" spans="6:24">
      <c r="F1317" s="58"/>
      <c r="G1317" s="58"/>
      <c r="M1317" s="58"/>
      <c r="T1317" s="58"/>
      <c r="X1317" s="9"/>
    </row>
    <row r="1318" spans="6:24">
      <c r="F1318" s="58"/>
      <c r="G1318" s="58"/>
      <c r="T1318" s="58"/>
      <c r="X1318" s="9"/>
    </row>
    <row r="1319" spans="6:24">
      <c r="F1319" s="58"/>
      <c r="G1319" s="58"/>
      <c r="M1319" s="58"/>
      <c r="T1319" s="58"/>
      <c r="X1319" s="9"/>
    </row>
    <row r="1320" spans="6:24">
      <c r="F1320" s="58"/>
      <c r="G1320" s="58"/>
      <c r="M1320" s="58"/>
      <c r="T1320" s="58"/>
      <c r="X1320" s="9"/>
    </row>
    <row r="1321" spans="6:24">
      <c r="F1321" s="58"/>
      <c r="G1321" s="58"/>
      <c r="M1321" s="58"/>
      <c r="T1321" s="58"/>
      <c r="X1321" s="9"/>
    </row>
    <row r="1322" spans="6:24">
      <c r="F1322" s="58"/>
      <c r="G1322" s="58"/>
      <c r="M1322" s="58"/>
      <c r="T1322" s="58"/>
      <c r="X1322" s="9"/>
    </row>
    <row r="1323" spans="6:24">
      <c r="F1323" s="58"/>
      <c r="G1323" s="58"/>
      <c r="M1323" s="58"/>
      <c r="T1323" s="58"/>
      <c r="X1323" s="9"/>
    </row>
    <row r="1324" spans="6:24">
      <c r="F1324" s="58"/>
      <c r="G1324" s="58"/>
      <c r="M1324" s="58"/>
      <c r="T1324" s="58"/>
      <c r="X1324" s="9"/>
    </row>
    <row r="1325" spans="6:24">
      <c r="F1325" s="58"/>
      <c r="G1325" s="58"/>
      <c r="M1325" s="58"/>
      <c r="T1325" s="58"/>
      <c r="X1325" s="9"/>
    </row>
    <row r="1326" spans="6:24">
      <c r="F1326" s="58"/>
      <c r="G1326" s="58"/>
      <c r="M1326" s="58"/>
      <c r="T1326" s="58"/>
      <c r="X1326" s="9"/>
    </row>
    <row r="1327" spans="6:24">
      <c r="F1327" s="58"/>
      <c r="G1327" s="58"/>
      <c r="T1327" s="58"/>
      <c r="X1327" s="9"/>
    </row>
    <row r="1328" spans="6:24">
      <c r="F1328" s="58"/>
      <c r="G1328" s="58"/>
      <c r="M1328" s="58"/>
      <c r="T1328" s="58"/>
      <c r="X1328" s="9"/>
    </row>
    <row r="1329" spans="6:24">
      <c r="F1329" s="58"/>
      <c r="G1329" s="58"/>
      <c r="M1329" s="58"/>
      <c r="T1329" s="58"/>
      <c r="X1329" s="9"/>
    </row>
    <row r="1330" spans="6:24">
      <c r="F1330" s="58"/>
      <c r="G1330" s="58"/>
      <c r="M1330" s="58"/>
      <c r="T1330" s="58"/>
      <c r="X1330" s="9"/>
    </row>
    <row r="1331" spans="6:24">
      <c r="F1331" s="58"/>
      <c r="G1331" s="58"/>
      <c r="M1331" s="58"/>
      <c r="T1331" s="58"/>
      <c r="X1331" s="9"/>
    </row>
    <row r="1332" spans="6:24">
      <c r="F1332" s="58"/>
      <c r="G1332" s="58"/>
      <c r="M1332" s="58"/>
      <c r="T1332" s="58"/>
      <c r="X1332" s="9"/>
    </row>
    <row r="1333" spans="6:24">
      <c r="F1333" s="58"/>
      <c r="G1333" s="58"/>
      <c r="M1333" s="58"/>
      <c r="T1333" s="58"/>
      <c r="X1333" s="9"/>
    </row>
    <row r="1334" spans="6:24">
      <c r="F1334" s="58"/>
      <c r="G1334" s="58"/>
      <c r="M1334" s="58"/>
      <c r="T1334" s="58"/>
      <c r="X1334" s="9"/>
    </row>
    <row r="1335" spans="6:24">
      <c r="F1335" s="58"/>
      <c r="G1335" s="58"/>
      <c r="M1335" s="58"/>
      <c r="T1335" s="58"/>
      <c r="X1335" s="9"/>
    </row>
    <row r="1336" spans="6:24">
      <c r="F1336" s="58"/>
      <c r="G1336" s="58"/>
      <c r="M1336" s="58"/>
      <c r="T1336" s="58"/>
      <c r="X1336" s="9"/>
    </row>
    <row r="1337" spans="6:24">
      <c r="F1337" s="58"/>
      <c r="G1337" s="58"/>
      <c r="M1337" s="58"/>
      <c r="T1337" s="58"/>
      <c r="X1337" s="9"/>
    </row>
    <row r="1338" spans="6:24">
      <c r="F1338" s="58"/>
      <c r="G1338" s="58"/>
      <c r="M1338" s="58"/>
      <c r="T1338" s="58"/>
      <c r="X1338" s="9"/>
    </row>
    <row r="1339" spans="6:24">
      <c r="F1339" s="58"/>
      <c r="G1339" s="58"/>
      <c r="M1339" s="58"/>
      <c r="T1339" s="58"/>
      <c r="X1339" s="9"/>
    </row>
    <row r="1340" spans="6:24">
      <c r="F1340" s="58"/>
      <c r="G1340" s="58"/>
      <c r="M1340" s="58"/>
      <c r="T1340" s="58"/>
      <c r="X1340" s="9"/>
    </row>
    <row r="1341" spans="6:24">
      <c r="F1341" s="58"/>
      <c r="G1341" s="58"/>
      <c r="M1341" s="58"/>
      <c r="T1341" s="58"/>
      <c r="X1341" s="9"/>
    </row>
    <row r="1342" spans="6:24">
      <c r="F1342" s="58"/>
      <c r="G1342" s="58"/>
      <c r="M1342" s="58"/>
      <c r="T1342" s="58"/>
      <c r="X1342" s="9"/>
    </row>
    <row r="1343" spans="6:24">
      <c r="F1343" s="58"/>
      <c r="G1343" s="58"/>
      <c r="M1343" s="58"/>
      <c r="T1343" s="58"/>
      <c r="X1343" s="9"/>
    </row>
    <row r="1344" spans="6:24">
      <c r="F1344" s="58"/>
      <c r="G1344" s="58"/>
      <c r="M1344" s="58"/>
      <c r="T1344" s="58"/>
      <c r="X1344" s="9"/>
    </row>
    <row r="1345" spans="6:24">
      <c r="F1345" s="58"/>
      <c r="G1345" s="58"/>
      <c r="M1345" s="58"/>
      <c r="T1345" s="58"/>
      <c r="X1345" s="9"/>
    </row>
    <row r="1346" spans="6:24">
      <c r="F1346" s="58"/>
      <c r="G1346" s="58"/>
      <c r="M1346" s="58"/>
      <c r="T1346" s="58"/>
      <c r="X1346" s="9"/>
    </row>
    <row r="1347" spans="6:24">
      <c r="F1347" s="58"/>
      <c r="G1347" s="58"/>
      <c r="M1347" s="58"/>
      <c r="T1347" s="58"/>
      <c r="X1347" s="9"/>
    </row>
    <row r="1348" spans="6:24">
      <c r="F1348" s="58"/>
      <c r="G1348" s="58"/>
      <c r="M1348" s="58"/>
      <c r="T1348" s="58"/>
      <c r="X1348" s="9"/>
    </row>
    <row r="1349" spans="6:24">
      <c r="F1349" s="58"/>
      <c r="G1349" s="58"/>
      <c r="M1349" s="58"/>
      <c r="T1349" s="58"/>
      <c r="X1349" s="9"/>
    </row>
    <row r="1350" spans="6:24">
      <c r="F1350" s="58"/>
      <c r="G1350" s="58"/>
      <c r="M1350" s="58"/>
      <c r="T1350" s="58"/>
      <c r="X1350" s="9"/>
    </row>
    <row r="1351" spans="6:24">
      <c r="F1351" s="58"/>
      <c r="G1351" s="58"/>
      <c r="T1351" s="58"/>
      <c r="X1351" s="9"/>
    </row>
    <row r="1352" spans="6:24">
      <c r="F1352" s="58"/>
      <c r="G1352" s="58"/>
      <c r="T1352" s="58"/>
      <c r="X1352" s="9"/>
    </row>
    <row r="1353" spans="6:24">
      <c r="F1353" s="58"/>
      <c r="G1353" s="58"/>
      <c r="T1353" s="58"/>
      <c r="X1353" s="9"/>
    </row>
    <row r="1354" spans="6:24">
      <c r="F1354" s="58"/>
      <c r="G1354" s="58"/>
      <c r="T1354" s="58"/>
      <c r="X1354" s="9"/>
    </row>
    <row r="1355" spans="6:24">
      <c r="F1355" s="58"/>
      <c r="G1355" s="58"/>
      <c r="T1355" s="58"/>
      <c r="X1355" s="9"/>
    </row>
    <row r="1356" spans="6:24">
      <c r="F1356" s="58"/>
      <c r="G1356" s="58"/>
      <c r="T1356" s="58"/>
      <c r="X1356" s="9"/>
    </row>
    <row r="1357" spans="6:24">
      <c r="F1357" s="58"/>
      <c r="G1357" s="58"/>
      <c r="T1357" s="58"/>
      <c r="X1357" s="9"/>
    </row>
    <row r="1358" spans="6:24">
      <c r="F1358" s="58"/>
      <c r="G1358" s="58"/>
      <c r="T1358" s="58"/>
      <c r="X1358" s="9"/>
    </row>
    <row r="1359" spans="6:24">
      <c r="F1359" s="58"/>
      <c r="G1359" s="58"/>
      <c r="T1359" s="58"/>
      <c r="X1359" s="9"/>
    </row>
    <row r="1360" spans="6:24">
      <c r="F1360" s="58"/>
      <c r="G1360" s="58"/>
      <c r="T1360" s="58"/>
      <c r="X1360" s="9"/>
    </row>
    <row r="1361" spans="6:24">
      <c r="F1361" s="58"/>
      <c r="G1361" s="58"/>
      <c r="T1361" s="58"/>
      <c r="X1361" s="9"/>
    </row>
    <row r="1362" spans="6:24">
      <c r="F1362" s="58"/>
      <c r="G1362" s="58"/>
      <c r="T1362" s="58"/>
      <c r="X1362" s="9"/>
    </row>
    <row r="1363" spans="6:24">
      <c r="F1363" s="58"/>
      <c r="G1363" s="58"/>
      <c r="T1363" s="58"/>
      <c r="X1363" s="9"/>
    </row>
    <row r="1364" spans="6:24">
      <c r="F1364" s="58"/>
      <c r="G1364" s="58"/>
      <c r="T1364" s="58"/>
      <c r="X1364" s="9"/>
    </row>
    <row r="1365" spans="6:24">
      <c r="F1365" s="58"/>
      <c r="G1365" s="58"/>
      <c r="T1365" s="58"/>
      <c r="X1365" s="9"/>
    </row>
    <row r="1366" spans="6:24">
      <c r="F1366" s="58"/>
      <c r="G1366" s="58"/>
      <c r="T1366" s="58"/>
      <c r="X1366" s="9"/>
    </row>
    <row r="1367" spans="6:24">
      <c r="F1367" s="58"/>
      <c r="G1367" s="58"/>
      <c r="T1367" s="58"/>
      <c r="X1367" s="9"/>
    </row>
    <row r="1368" spans="6:24">
      <c r="F1368" s="58"/>
      <c r="G1368" s="58"/>
      <c r="T1368" s="58"/>
      <c r="X1368" s="9"/>
    </row>
    <row r="1369" spans="6:24">
      <c r="F1369" s="58"/>
      <c r="G1369" s="58"/>
      <c r="T1369" s="58"/>
      <c r="X1369" s="9"/>
    </row>
    <row r="1370" spans="6:24">
      <c r="F1370" s="58"/>
      <c r="G1370" s="58"/>
      <c r="T1370" s="58"/>
      <c r="X1370" s="9"/>
    </row>
    <row r="1371" spans="6:24">
      <c r="F1371" s="58"/>
      <c r="G1371" s="58"/>
      <c r="M1371" s="66"/>
      <c r="T1371" s="58"/>
      <c r="X1371" s="9"/>
    </row>
    <row r="1372" spans="6:24">
      <c r="F1372" s="58"/>
      <c r="G1372" s="58"/>
      <c r="M1372" s="67"/>
      <c r="T1372" s="58"/>
      <c r="X1372" s="9"/>
    </row>
    <row r="1373" spans="6:24">
      <c r="F1373" s="58"/>
      <c r="G1373" s="58"/>
      <c r="M1373" s="65"/>
      <c r="T1373" s="58"/>
      <c r="X1373" s="9"/>
    </row>
    <row r="1374" spans="6:24">
      <c r="F1374" s="58"/>
      <c r="G1374" s="58"/>
      <c r="M1374" s="64"/>
      <c r="T1374" s="58"/>
      <c r="X1374" s="9"/>
    </row>
    <row r="1375" spans="6:24">
      <c r="F1375" s="58"/>
      <c r="G1375" s="58"/>
      <c r="M1375" s="66"/>
      <c r="T1375" s="58"/>
      <c r="X1375" s="9"/>
    </row>
    <row r="1376" spans="6:24">
      <c r="F1376" s="58"/>
      <c r="G1376" s="58"/>
      <c r="M1376" s="67"/>
      <c r="T1376" s="58"/>
      <c r="X1376" s="9"/>
    </row>
    <row r="1377" spans="6:24">
      <c r="F1377" s="58"/>
      <c r="G1377" s="58"/>
      <c r="M1377" s="68"/>
      <c r="T1377" s="58"/>
      <c r="X1377" s="9"/>
    </row>
    <row r="1378" spans="6:24">
      <c r="F1378" s="58"/>
      <c r="G1378" s="58"/>
      <c r="M1378" s="69"/>
      <c r="T1378" s="58"/>
      <c r="X1378" s="9"/>
    </row>
    <row r="1379" spans="6:24">
      <c r="F1379" s="58"/>
      <c r="G1379" s="58"/>
      <c r="M1379" s="65"/>
      <c r="T1379" s="58"/>
      <c r="X1379" s="9"/>
    </row>
    <row r="1380" spans="6:24">
      <c r="F1380" s="58"/>
      <c r="G1380" s="58"/>
      <c r="M1380" s="65"/>
      <c r="T1380" s="58"/>
      <c r="X1380" s="9"/>
    </row>
    <row r="1381" spans="6:24">
      <c r="F1381" s="58"/>
      <c r="G1381" s="58"/>
      <c r="M1381" s="64"/>
      <c r="T1381" s="58"/>
      <c r="X1381" s="9"/>
    </row>
    <row r="1382" spans="6:24">
      <c r="F1382" s="58"/>
      <c r="G1382" s="58"/>
      <c r="M1382" s="58"/>
      <c r="T1382" s="58"/>
      <c r="X1382" s="9"/>
    </row>
    <row r="1383" spans="6:24">
      <c r="F1383" s="58"/>
      <c r="G1383" s="58"/>
      <c r="M1383" s="58"/>
      <c r="T1383" s="58"/>
      <c r="X1383" s="9"/>
    </row>
    <row r="1384" spans="6:24">
      <c r="F1384" s="58"/>
      <c r="G1384" s="58"/>
      <c r="M1384" s="58"/>
      <c r="T1384" s="58"/>
      <c r="X1384" s="9"/>
    </row>
    <row r="1385" spans="6:24">
      <c r="F1385" s="58"/>
      <c r="G1385" s="58"/>
      <c r="M1385" s="58"/>
      <c r="T1385" s="58"/>
      <c r="X1385" s="9"/>
    </row>
    <row r="1386" spans="6:24">
      <c r="F1386" s="58"/>
      <c r="G1386" s="58"/>
      <c r="M1386" s="58"/>
      <c r="T1386" s="58"/>
      <c r="X1386" s="9"/>
    </row>
    <row r="1387" spans="6:24">
      <c r="F1387" s="58"/>
      <c r="G1387" s="58"/>
      <c r="M1387" s="58"/>
      <c r="T1387" s="58"/>
      <c r="X1387" s="9"/>
    </row>
    <row r="1388" spans="6:24">
      <c r="F1388" s="58"/>
      <c r="G1388" s="58"/>
      <c r="M1388" s="58"/>
      <c r="T1388" s="58"/>
      <c r="X1388" s="9"/>
    </row>
    <row r="1389" spans="6:24">
      <c r="F1389" s="58"/>
      <c r="G1389" s="58"/>
      <c r="M1389" s="58"/>
      <c r="T1389" s="58"/>
      <c r="X1389" s="9"/>
    </row>
    <row r="1390" spans="6:24">
      <c r="F1390" s="58"/>
      <c r="G1390" s="58"/>
      <c r="M1390" s="58"/>
      <c r="T1390" s="58"/>
      <c r="X1390" s="9"/>
    </row>
    <row r="1391" spans="6:24">
      <c r="F1391" s="58"/>
      <c r="G1391" s="58"/>
      <c r="M1391" s="58"/>
      <c r="T1391" s="58"/>
      <c r="X1391" s="9"/>
    </row>
    <row r="1392" spans="6:24">
      <c r="F1392" s="58"/>
      <c r="G1392" s="58"/>
      <c r="M1392" s="58"/>
      <c r="T1392" s="58"/>
      <c r="X1392" s="9"/>
    </row>
    <row r="1393" spans="6:24">
      <c r="F1393" s="58"/>
      <c r="G1393" s="58"/>
      <c r="M1393" s="58"/>
      <c r="T1393" s="58"/>
      <c r="X1393" s="9"/>
    </row>
    <row r="1394" spans="6:24">
      <c r="F1394" s="58"/>
      <c r="G1394" s="58"/>
      <c r="M1394" s="58"/>
      <c r="T1394" s="58"/>
      <c r="X1394" s="9"/>
    </row>
    <row r="1395" spans="6:24">
      <c r="F1395" s="58"/>
      <c r="G1395" s="58"/>
      <c r="M1395" s="58"/>
      <c r="T1395" s="58"/>
      <c r="X1395" s="9"/>
    </row>
    <row r="1396" spans="6:24">
      <c r="F1396" s="58"/>
      <c r="G1396" s="58"/>
      <c r="M1396" s="58"/>
      <c r="T1396" s="58"/>
      <c r="X1396" s="9"/>
    </row>
    <row r="1397" spans="6:24">
      <c r="F1397" s="58"/>
      <c r="G1397" s="58"/>
      <c r="M1397" s="58"/>
      <c r="T1397" s="58"/>
      <c r="X1397" s="9"/>
    </row>
    <row r="1398" spans="6:24">
      <c r="F1398" s="58"/>
      <c r="G1398" s="58"/>
      <c r="M1398" s="58"/>
      <c r="T1398" s="58"/>
      <c r="X1398" s="9"/>
    </row>
    <row r="1399" spans="6:24">
      <c r="F1399" s="58"/>
      <c r="G1399" s="58"/>
      <c r="T1399" s="58"/>
      <c r="X1399" s="9"/>
    </row>
    <row r="1400" spans="6:24">
      <c r="F1400" s="58"/>
      <c r="G1400" s="58"/>
      <c r="M1400" s="58"/>
      <c r="T1400" s="58"/>
      <c r="X1400" s="9"/>
    </row>
    <row r="1401" spans="6:24">
      <c r="F1401" s="58"/>
      <c r="G1401" s="58"/>
      <c r="T1401" s="58"/>
      <c r="X1401" s="9"/>
    </row>
    <row r="1402" spans="6:24">
      <c r="F1402" s="58"/>
      <c r="G1402" s="58"/>
      <c r="M1402" s="58"/>
      <c r="T1402" s="58"/>
      <c r="X1402" s="9"/>
    </row>
    <row r="1403" spans="6:24">
      <c r="F1403" s="58"/>
      <c r="G1403" s="58"/>
      <c r="M1403" s="58"/>
      <c r="T1403" s="58"/>
      <c r="X1403" s="9"/>
    </row>
    <row r="1404" spans="6:24">
      <c r="F1404" s="58"/>
      <c r="G1404" s="58"/>
      <c r="M1404" s="58"/>
      <c r="T1404" s="58"/>
      <c r="X1404" s="9"/>
    </row>
    <row r="1405" spans="6:24">
      <c r="F1405" s="58"/>
      <c r="G1405" s="58"/>
      <c r="M1405" s="58"/>
      <c r="T1405" s="58"/>
      <c r="X1405" s="9"/>
    </row>
    <row r="1406" spans="6:24">
      <c r="F1406" s="58"/>
      <c r="G1406" s="58"/>
      <c r="M1406" s="58"/>
      <c r="T1406" s="58"/>
      <c r="X1406" s="9"/>
    </row>
    <row r="1407" spans="6:24">
      <c r="F1407" s="58"/>
      <c r="G1407" s="58"/>
      <c r="M1407" s="58"/>
      <c r="T1407" s="58"/>
      <c r="X1407" s="9"/>
    </row>
    <row r="1408" spans="6:24">
      <c r="F1408" s="58"/>
      <c r="G1408" s="58"/>
      <c r="M1408" s="58"/>
      <c r="T1408" s="58"/>
      <c r="X1408" s="9"/>
    </row>
    <row r="1409" spans="6:24">
      <c r="F1409" s="58"/>
      <c r="G1409" s="58"/>
      <c r="M1409" s="58"/>
      <c r="T1409" s="58"/>
      <c r="X1409" s="9"/>
    </row>
    <row r="1410" spans="6:24">
      <c r="F1410" s="58"/>
      <c r="G1410" s="58"/>
      <c r="M1410" s="58"/>
      <c r="T1410" s="58"/>
      <c r="X1410" s="9"/>
    </row>
    <row r="1411" spans="6:24">
      <c r="F1411" s="58"/>
      <c r="G1411" s="58"/>
      <c r="M1411" s="58"/>
      <c r="T1411" s="58"/>
      <c r="X1411" s="9"/>
    </row>
    <row r="1412" spans="6:24">
      <c r="F1412" s="58"/>
      <c r="G1412" s="58"/>
      <c r="M1412" s="58"/>
      <c r="T1412" s="58"/>
      <c r="X1412" s="9"/>
    </row>
    <row r="1413" spans="6:24">
      <c r="F1413" s="58"/>
      <c r="G1413" s="58"/>
      <c r="M1413" s="58"/>
      <c r="T1413" s="58"/>
      <c r="X1413" s="9"/>
    </row>
    <row r="1414" spans="6:24">
      <c r="F1414" s="58"/>
      <c r="G1414" s="58"/>
      <c r="M1414" s="58"/>
      <c r="T1414" s="58"/>
      <c r="X1414" s="9"/>
    </row>
    <row r="1415" spans="6:24">
      <c r="F1415" s="58"/>
      <c r="G1415" s="58"/>
      <c r="T1415" s="58"/>
      <c r="X1415" s="9"/>
    </row>
    <row r="1416" spans="6:24">
      <c r="F1416" s="58"/>
      <c r="G1416" s="58"/>
      <c r="M1416" s="58"/>
      <c r="T1416" s="58"/>
      <c r="X1416" s="9"/>
    </row>
    <row r="1417" spans="6:24">
      <c r="F1417" s="58"/>
      <c r="G1417" s="58"/>
      <c r="T1417" s="58"/>
      <c r="X1417" s="9"/>
    </row>
    <row r="1418" spans="6:24">
      <c r="F1418" s="58"/>
      <c r="G1418" s="58"/>
      <c r="M1418" s="58"/>
      <c r="T1418" s="58"/>
      <c r="X1418" s="9"/>
    </row>
    <row r="1419" spans="6:24">
      <c r="F1419" s="58"/>
      <c r="G1419" s="58"/>
      <c r="M1419" s="58"/>
      <c r="T1419" s="58"/>
      <c r="X1419" s="9"/>
    </row>
    <row r="1420" spans="6:24">
      <c r="F1420" s="58"/>
      <c r="G1420" s="58"/>
      <c r="M1420" s="58"/>
      <c r="T1420" s="58"/>
      <c r="X1420" s="9"/>
    </row>
    <row r="1421" spans="6:24">
      <c r="F1421" s="58"/>
      <c r="G1421" s="58"/>
      <c r="M1421" s="58"/>
      <c r="T1421" s="58"/>
      <c r="X1421" s="9"/>
    </row>
    <row r="1422" spans="6:24">
      <c r="F1422" s="58"/>
      <c r="G1422" s="58"/>
      <c r="M1422" s="58"/>
      <c r="T1422" s="58"/>
      <c r="X1422" s="9"/>
    </row>
    <row r="1423" spans="6:24">
      <c r="F1423" s="58"/>
      <c r="G1423" s="58"/>
      <c r="M1423" s="58"/>
      <c r="T1423" s="58"/>
      <c r="X1423" s="9"/>
    </row>
    <row r="1424" spans="6:24">
      <c r="F1424" s="58"/>
      <c r="G1424" s="58"/>
      <c r="M1424" s="58"/>
      <c r="T1424" s="58"/>
      <c r="X1424" s="9"/>
    </row>
    <row r="1425" spans="6:24">
      <c r="F1425" s="58"/>
      <c r="G1425" s="58"/>
      <c r="M1425" s="58"/>
      <c r="T1425" s="58"/>
      <c r="X1425" s="9"/>
    </row>
    <row r="1426" spans="6:24">
      <c r="F1426" s="58"/>
      <c r="G1426" s="58"/>
      <c r="T1426" s="58"/>
      <c r="X1426" s="9"/>
    </row>
    <row r="1427" spans="6:24">
      <c r="F1427" s="58"/>
      <c r="G1427" s="58"/>
      <c r="M1427" s="58"/>
      <c r="T1427" s="58"/>
      <c r="X1427" s="9"/>
    </row>
    <row r="1428" spans="6:24">
      <c r="F1428" s="58"/>
      <c r="G1428" s="58"/>
      <c r="M1428" s="58"/>
      <c r="T1428" s="58"/>
      <c r="X1428" s="9"/>
    </row>
    <row r="1429" spans="6:24">
      <c r="F1429" s="58"/>
      <c r="G1429" s="58"/>
      <c r="M1429" s="58"/>
      <c r="T1429" s="58"/>
      <c r="X1429" s="9"/>
    </row>
    <row r="1430" spans="6:24">
      <c r="F1430" s="58"/>
      <c r="G1430" s="58"/>
      <c r="M1430" s="58"/>
      <c r="T1430" s="58"/>
      <c r="X1430" s="9"/>
    </row>
    <row r="1431" spans="6:24">
      <c r="F1431" s="58"/>
      <c r="G1431" s="58"/>
      <c r="M1431" s="58"/>
      <c r="T1431" s="58"/>
      <c r="X1431" s="9"/>
    </row>
    <row r="1432" spans="6:24">
      <c r="F1432" s="58"/>
      <c r="G1432" s="58"/>
      <c r="M1432" s="58"/>
      <c r="T1432" s="58"/>
      <c r="X1432" s="9"/>
    </row>
    <row r="1433" spans="6:24">
      <c r="F1433" s="58"/>
      <c r="G1433" s="58"/>
      <c r="M1433" s="58"/>
      <c r="T1433" s="58"/>
      <c r="X1433" s="9"/>
    </row>
    <row r="1434" spans="6:24">
      <c r="F1434" s="58"/>
      <c r="G1434" s="58"/>
      <c r="M1434" s="58"/>
      <c r="T1434" s="58"/>
      <c r="X1434" s="9"/>
    </row>
    <row r="1435" spans="6:24">
      <c r="F1435" s="58"/>
      <c r="G1435" s="58"/>
      <c r="M1435" s="58"/>
      <c r="T1435" s="58"/>
      <c r="X1435" s="9"/>
    </row>
    <row r="1436" spans="6:24">
      <c r="F1436" s="58"/>
      <c r="G1436" s="58"/>
      <c r="M1436" s="58"/>
      <c r="T1436" s="58"/>
      <c r="X1436" s="9"/>
    </row>
    <row r="1437" spans="6:24">
      <c r="F1437" s="58"/>
      <c r="G1437" s="58"/>
      <c r="M1437" s="58"/>
      <c r="T1437" s="58"/>
      <c r="X1437" s="9"/>
    </row>
    <row r="1438" spans="6:24">
      <c r="F1438" s="58"/>
      <c r="G1438" s="58"/>
      <c r="M1438" s="58"/>
      <c r="T1438" s="58"/>
      <c r="X1438" s="9"/>
    </row>
    <row r="1439" spans="6:24">
      <c r="F1439" s="58"/>
      <c r="G1439" s="58"/>
      <c r="M1439" s="58"/>
      <c r="T1439" s="58"/>
      <c r="X1439" s="9"/>
    </row>
    <row r="1440" spans="6:24">
      <c r="F1440" s="58"/>
      <c r="G1440" s="58"/>
      <c r="M1440" s="58"/>
      <c r="T1440" s="58"/>
      <c r="X1440" s="9"/>
    </row>
    <row r="1441" spans="1:25">
      <c r="F1441" s="58"/>
      <c r="G1441" s="58"/>
      <c r="M1441" s="58"/>
      <c r="T1441" s="58"/>
      <c r="X1441" s="9"/>
    </row>
    <row r="1442" spans="1:25">
      <c r="F1442" s="58"/>
      <c r="G1442" s="58"/>
      <c r="M1442" s="58"/>
      <c r="T1442" s="58"/>
      <c r="X1442" s="9"/>
    </row>
    <row r="1443" spans="1:25">
      <c r="F1443" s="58"/>
      <c r="G1443" s="58"/>
      <c r="M1443" s="58"/>
      <c r="T1443" s="58"/>
      <c r="X1443" s="9"/>
    </row>
    <row r="1444" spans="1:25">
      <c r="F1444" s="58"/>
      <c r="G1444" s="58"/>
      <c r="M1444" s="58"/>
      <c r="T1444" s="58"/>
      <c r="X1444" s="9"/>
    </row>
    <row r="1445" spans="1:25">
      <c r="F1445" s="58"/>
      <c r="G1445" s="58"/>
      <c r="M1445" s="58"/>
      <c r="T1445" s="58"/>
      <c r="X1445" s="9"/>
    </row>
    <row r="1446" spans="1:25">
      <c r="F1446" s="58"/>
      <c r="G1446" s="58"/>
      <c r="M1446" s="58"/>
      <c r="T1446" s="58"/>
      <c r="X1446" s="9"/>
    </row>
    <row r="1447" spans="1:25">
      <c r="F1447" s="58"/>
      <c r="G1447" s="58"/>
      <c r="M1447" s="58"/>
      <c r="T1447" s="58"/>
      <c r="X1447" s="9"/>
    </row>
    <row r="1448" spans="1:25">
      <c r="A1448" s="23"/>
      <c r="B1448" s="23"/>
      <c r="F1448" s="59"/>
      <c r="G1448" s="59"/>
      <c r="H1448" s="23"/>
      <c r="I1448" s="23"/>
      <c r="J1448" s="59"/>
      <c r="K1448" s="23"/>
      <c r="L1448" s="23"/>
      <c r="M1448" s="59"/>
      <c r="N1448" s="23"/>
      <c r="O1448" s="23"/>
      <c r="P1448" s="23"/>
      <c r="Q1448" s="23"/>
      <c r="R1448" s="23"/>
      <c r="S1448" s="23"/>
      <c r="T1448" s="59"/>
      <c r="U1448" s="23"/>
      <c r="V1448" s="23"/>
      <c r="X1448" s="28"/>
      <c r="Y1448" s="23"/>
    </row>
    <row r="1449" spans="1:25">
      <c r="F1449" s="58"/>
      <c r="G1449" s="58"/>
      <c r="M1449" s="58"/>
      <c r="T1449" s="58"/>
      <c r="X1449" s="9"/>
    </row>
    <row r="1450" spans="1:25">
      <c r="F1450" s="58"/>
      <c r="G1450" s="58"/>
      <c r="T1450" s="58"/>
      <c r="X1450" s="9"/>
    </row>
    <row r="1451" spans="1:25">
      <c r="F1451" s="58"/>
      <c r="G1451" s="58"/>
      <c r="T1451" s="58"/>
      <c r="X1451" s="9"/>
    </row>
    <row r="1452" spans="1:25">
      <c r="F1452" s="58"/>
      <c r="G1452" s="58"/>
      <c r="T1452" s="58"/>
      <c r="X1452" s="9"/>
    </row>
    <row r="1453" spans="1:25">
      <c r="F1453" s="58"/>
      <c r="G1453" s="58"/>
      <c r="T1453" s="58"/>
      <c r="X1453" s="9"/>
    </row>
    <row r="1454" spans="1:25">
      <c r="F1454" s="58"/>
      <c r="G1454" s="58"/>
      <c r="T1454" s="58"/>
      <c r="X1454" s="9"/>
    </row>
    <row r="1455" spans="1:25">
      <c r="F1455" s="58"/>
      <c r="G1455" s="58"/>
      <c r="T1455" s="58"/>
      <c r="X1455" s="9"/>
    </row>
    <row r="1456" spans="1:25">
      <c r="F1456" s="58"/>
      <c r="G1456" s="58"/>
      <c r="T1456" s="58"/>
      <c r="X1456" s="9"/>
    </row>
    <row r="1457" spans="6:24">
      <c r="F1457" s="58"/>
      <c r="G1457" s="58"/>
      <c r="T1457" s="58"/>
      <c r="X1457" s="9"/>
    </row>
    <row r="1458" spans="6:24">
      <c r="F1458" s="58"/>
      <c r="G1458" s="58"/>
      <c r="T1458" s="58"/>
      <c r="X1458" s="9"/>
    </row>
    <row r="1459" spans="6:24">
      <c r="F1459" s="58"/>
      <c r="G1459" s="58"/>
      <c r="T1459" s="58"/>
      <c r="X1459" s="9"/>
    </row>
    <row r="1460" spans="6:24">
      <c r="F1460" s="58"/>
      <c r="G1460" s="58"/>
      <c r="T1460" s="58"/>
      <c r="X1460" s="9"/>
    </row>
    <row r="1461" spans="6:24">
      <c r="F1461" s="58"/>
      <c r="G1461" s="58"/>
      <c r="T1461" s="58"/>
      <c r="X1461" s="9"/>
    </row>
    <row r="1462" spans="6:24">
      <c r="F1462" s="58"/>
      <c r="G1462" s="58"/>
      <c r="T1462" s="58"/>
      <c r="X1462" s="9"/>
    </row>
    <row r="1463" spans="6:24">
      <c r="F1463" s="58"/>
      <c r="G1463" s="58"/>
      <c r="T1463" s="58"/>
      <c r="X1463" s="9"/>
    </row>
    <row r="1464" spans="6:24">
      <c r="F1464" s="58"/>
      <c r="G1464" s="58"/>
      <c r="T1464" s="58"/>
      <c r="X1464" s="9"/>
    </row>
    <row r="1465" spans="6:24">
      <c r="F1465" s="58"/>
      <c r="G1465" s="58"/>
      <c r="T1465" s="58"/>
      <c r="X1465" s="9"/>
    </row>
    <row r="1466" spans="6:24">
      <c r="F1466" s="58"/>
      <c r="G1466" s="58"/>
      <c r="T1466" s="58"/>
      <c r="X1466" s="9"/>
    </row>
    <row r="1467" spans="6:24">
      <c r="F1467" s="58"/>
      <c r="G1467" s="58"/>
      <c r="T1467" s="58"/>
      <c r="X1467" s="9"/>
    </row>
    <row r="1468" spans="6:24">
      <c r="F1468" s="58"/>
      <c r="G1468" s="58"/>
      <c r="T1468" s="58"/>
      <c r="X1468" s="9"/>
    </row>
    <row r="1469" spans="6:24">
      <c r="F1469" s="58"/>
      <c r="G1469" s="58"/>
      <c r="T1469" s="58"/>
      <c r="X1469" s="9"/>
    </row>
    <row r="1470" spans="6:24">
      <c r="F1470" s="58"/>
      <c r="G1470" s="58"/>
      <c r="M1470" s="66"/>
      <c r="T1470" s="58"/>
      <c r="X1470" s="9"/>
    </row>
    <row r="1471" spans="6:24">
      <c r="F1471" s="58"/>
      <c r="G1471" s="58"/>
      <c r="M1471" s="67"/>
      <c r="T1471" s="58"/>
      <c r="X1471" s="9"/>
    </row>
    <row r="1472" spans="6:24">
      <c r="F1472" s="58"/>
      <c r="G1472" s="58"/>
      <c r="M1472" s="65"/>
      <c r="T1472" s="58"/>
      <c r="X1472" s="9"/>
    </row>
    <row r="1473" spans="6:24">
      <c r="F1473" s="58"/>
      <c r="G1473" s="58"/>
      <c r="M1473" s="64"/>
      <c r="T1473" s="58"/>
      <c r="X1473" s="9"/>
    </row>
    <row r="1474" spans="6:24">
      <c r="F1474" s="58"/>
      <c r="G1474" s="58"/>
      <c r="M1474" s="66"/>
      <c r="T1474" s="58"/>
      <c r="X1474" s="9"/>
    </row>
    <row r="1475" spans="6:24">
      <c r="F1475" s="58"/>
      <c r="G1475" s="58"/>
      <c r="M1475" s="67"/>
      <c r="T1475" s="58"/>
      <c r="X1475" s="9"/>
    </row>
    <row r="1476" spans="6:24">
      <c r="F1476" s="58"/>
      <c r="G1476" s="58"/>
      <c r="M1476" s="68"/>
      <c r="T1476" s="58"/>
      <c r="X1476" s="9"/>
    </row>
    <row r="1477" spans="6:24">
      <c r="F1477" s="58"/>
      <c r="G1477" s="58"/>
      <c r="M1477" s="69"/>
      <c r="T1477" s="58"/>
      <c r="X1477" s="9"/>
    </row>
    <row r="1478" spans="6:24">
      <c r="F1478" s="58"/>
      <c r="G1478" s="58"/>
      <c r="M1478" s="65"/>
      <c r="T1478" s="58"/>
      <c r="X1478" s="9"/>
    </row>
    <row r="1479" spans="6:24">
      <c r="F1479" s="58"/>
      <c r="G1479" s="58"/>
      <c r="M1479" s="65"/>
      <c r="T1479" s="58"/>
      <c r="X1479" s="9"/>
    </row>
    <row r="1480" spans="6:24">
      <c r="F1480" s="58"/>
      <c r="G1480" s="58"/>
      <c r="M1480" s="64"/>
      <c r="T1480" s="58"/>
      <c r="X1480" s="9"/>
    </row>
    <row r="1481" spans="6:24">
      <c r="F1481" s="58"/>
      <c r="G1481" s="58"/>
      <c r="M1481" s="58"/>
      <c r="T1481" s="58"/>
      <c r="X1481" s="9"/>
    </row>
    <row r="1482" spans="6:24">
      <c r="F1482" s="58"/>
      <c r="G1482" s="58"/>
      <c r="M1482" s="58"/>
      <c r="T1482" s="58"/>
      <c r="X1482" s="9"/>
    </row>
    <row r="1483" spans="6:24">
      <c r="F1483" s="58"/>
      <c r="G1483" s="58"/>
      <c r="M1483" s="58"/>
      <c r="T1483" s="58"/>
      <c r="X1483" s="9"/>
    </row>
    <row r="1484" spans="6:24">
      <c r="F1484" s="58"/>
      <c r="G1484" s="58"/>
      <c r="M1484" s="58"/>
      <c r="T1484" s="58"/>
      <c r="X1484" s="9"/>
    </row>
    <row r="1485" spans="6:24">
      <c r="F1485" s="58"/>
      <c r="G1485" s="58"/>
      <c r="M1485" s="58"/>
      <c r="T1485" s="58"/>
      <c r="X1485" s="9"/>
    </row>
    <row r="1486" spans="6:24">
      <c r="F1486" s="58"/>
      <c r="G1486" s="58"/>
      <c r="M1486" s="58"/>
      <c r="T1486" s="58"/>
      <c r="X1486" s="9"/>
    </row>
    <row r="1487" spans="6:24">
      <c r="F1487" s="58"/>
      <c r="G1487" s="58"/>
      <c r="M1487" s="58"/>
      <c r="T1487" s="58"/>
      <c r="X1487" s="9"/>
    </row>
    <row r="1488" spans="6:24">
      <c r="F1488" s="58"/>
      <c r="G1488" s="58"/>
      <c r="M1488" s="58"/>
      <c r="T1488" s="58"/>
      <c r="X1488" s="9"/>
    </row>
    <row r="1489" spans="6:24">
      <c r="F1489" s="58"/>
      <c r="G1489" s="58"/>
      <c r="M1489" s="58"/>
      <c r="T1489" s="58"/>
      <c r="X1489" s="9"/>
    </row>
    <row r="1490" spans="6:24">
      <c r="F1490" s="58"/>
      <c r="G1490" s="58"/>
      <c r="M1490" s="58"/>
      <c r="T1490" s="58"/>
      <c r="X1490" s="9"/>
    </row>
    <row r="1491" spans="6:24">
      <c r="F1491" s="58"/>
      <c r="G1491" s="58"/>
      <c r="M1491" s="58"/>
      <c r="T1491" s="58"/>
      <c r="X1491" s="9"/>
    </row>
    <row r="1492" spans="6:24">
      <c r="F1492" s="58"/>
      <c r="G1492" s="58"/>
      <c r="M1492" s="58"/>
      <c r="T1492" s="58"/>
      <c r="X1492" s="9"/>
    </row>
    <row r="1493" spans="6:24">
      <c r="F1493" s="58"/>
      <c r="G1493" s="58"/>
      <c r="M1493" s="58"/>
      <c r="T1493" s="58"/>
      <c r="X1493" s="9"/>
    </row>
    <row r="1494" spans="6:24">
      <c r="F1494" s="58"/>
      <c r="G1494" s="58"/>
      <c r="M1494" s="58"/>
      <c r="T1494" s="58"/>
      <c r="X1494" s="9"/>
    </row>
    <row r="1495" spans="6:24">
      <c r="F1495" s="58"/>
      <c r="G1495" s="58"/>
      <c r="M1495" s="58"/>
      <c r="T1495" s="58"/>
      <c r="X1495" s="9"/>
    </row>
    <row r="1496" spans="6:24">
      <c r="F1496" s="58"/>
      <c r="G1496" s="58"/>
      <c r="M1496" s="58"/>
      <c r="T1496" s="58"/>
      <c r="X1496" s="9"/>
    </row>
    <row r="1497" spans="6:24">
      <c r="F1497" s="58"/>
      <c r="G1497" s="58"/>
      <c r="M1497" s="58"/>
      <c r="T1497" s="58"/>
      <c r="X1497" s="9"/>
    </row>
    <row r="1498" spans="6:24">
      <c r="F1498" s="58"/>
      <c r="G1498" s="58"/>
      <c r="T1498" s="58"/>
      <c r="X1498" s="9"/>
    </row>
    <row r="1499" spans="6:24">
      <c r="F1499" s="58"/>
      <c r="G1499" s="58"/>
      <c r="M1499" s="58"/>
      <c r="T1499" s="58"/>
      <c r="X1499" s="9"/>
    </row>
    <row r="1500" spans="6:24">
      <c r="F1500" s="58"/>
      <c r="G1500" s="58"/>
      <c r="T1500" s="58"/>
      <c r="X1500" s="9"/>
    </row>
    <row r="1501" spans="6:24">
      <c r="F1501" s="58"/>
      <c r="G1501" s="58"/>
      <c r="M1501" s="58"/>
      <c r="T1501" s="58"/>
      <c r="X1501" s="9"/>
    </row>
    <row r="1502" spans="6:24">
      <c r="F1502" s="58"/>
      <c r="G1502" s="58"/>
      <c r="M1502" s="58"/>
      <c r="T1502" s="58"/>
      <c r="X1502" s="9"/>
    </row>
    <row r="1503" spans="6:24">
      <c r="F1503" s="58"/>
      <c r="G1503" s="58"/>
      <c r="M1503" s="58"/>
      <c r="T1503" s="58"/>
      <c r="X1503" s="9"/>
    </row>
    <row r="1504" spans="6:24">
      <c r="F1504" s="58"/>
      <c r="G1504" s="58"/>
      <c r="M1504" s="58"/>
      <c r="T1504" s="58"/>
      <c r="X1504" s="9"/>
    </row>
    <row r="1505" spans="6:24">
      <c r="F1505" s="58"/>
      <c r="G1505" s="58"/>
      <c r="M1505" s="58"/>
      <c r="T1505" s="58"/>
      <c r="X1505" s="9"/>
    </row>
    <row r="1506" spans="6:24">
      <c r="F1506" s="58"/>
      <c r="G1506" s="58"/>
      <c r="M1506" s="58"/>
      <c r="T1506" s="58"/>
      <c r="X1506" s="9"/>
    </row>
    <row r="1507" spans="6:24">
      <c r="F1507" s="58"/>
      <c r="G1507" s="58"/>
      <c r="M1507" s="58"/>
      <c r="T1507" s="58"/>
      <c r="X1507" s="9"/>
    </row>
    <row r="1508" spans="6:24">
      <c r="F1508" s="58"/>
      <c r="G1508" s="58"/>
      <c r="M1508" s="58"/>
      <c r="T1508" s="58"/>
      <c r="X1508" s="9"/>
    </row>
    <row r="1509" spans="6:24">
      <c r="F1509" s="58"/>
      <c r="G1509" s="58"/>
      <c r="M1509" s="58"/>
      <c r="T1509" s="58"/>
      <c r="X1509" s="9"/>
    </row>
    <row r="1510" spans="6:24">
      <c r="F1510" s="58"/>
      <c r="G1510" s="58"/>
      <c r="M1510" s="58"/>
      <c r="T1510" s="58"/>
      <c r="X1510" s="9"/>
    </row>
    <row r="1511" spans="6:24">
      <c r="F1511" s="58"/>
      <c r="G1511" s="58"/>
      <c r="M1511" s="58"/>
      <c r="T1511" s="58"/>
      <c r="X1511" s="9"/>
    </row>
    <row r="1512" spans="6:24">
      <c r="F1512" s="58"/>
      <c r="G1512" s="58"/>
      <c r="M1512" s="58"/>
      <c r="T1512" s="58"/>
      <c r="X1512" s="9"/>
    </row>
    <row r="1513" spans="6:24">
      <c r="F1513" s="58"/>
      <c r="G1513" s="58"/>
      <c r="M1513" s="58"/>
      <c r="T1513" s="58"/>
      <c r="X1513" s="9"/>
    </row>
    <row r="1514" spans="6:24">
      <c r="F1514" s="58"/>
      <c r="G1514" s="58"/>
      <c r="T1514" s="58"/>
      <c r="X1514" s="9"/>
    </row>
    <row r="1515" spans="6:24">
      <c r="F1515" s="58"/>
      <c r="G1515" s="58"/>
      <c r="M1515" s="58"/>
      <c r="T1515" s="58"/>
      <c r="X1515" s="9"/>
    </row>
    <row r="1516" spans="6:24">
      <c r="F1516" s="58"/>
      <c r="G1516" s="58"/>
      <c r="T1516" s="58"/>
      <c r="X1516" s="9"/>
    </row>
    <row r="1517" spans="6:24">
      <c r="F1517" s="58"/>
      <c r="G1517" s="58"/>
      <c r="M1517" s="58"/>
      <c r="T1517" s="58"/>
      <c r="X1517" s="9"/>
    </row>
    <row r="1518" spans="6:24">
      <c r="F1518" s="58"/>
      <c r="G1518" s="58"/>
      <c r="M1518" s="58"/>
      <c r="T1518" s="58"/>
      <c r="X1518" s="9"/>
    </row>
    <row r="1519" spans="6:24">
      <c r="F1519" s="58"/>
      <c r="G1519" s="58"/>
      <c r="M1519" s="58"/>
      <c r="T1519" s="58"/>
      <c r="X1519" s="9"/>
    </row>
    <row r="1520" spans="6:24">
      <c r="F1520" s="58"/>
      <c r="G1520" s="58"/>
      <c r="M1520" s="58"/>
      <c r="T1520" s="58"/>
      <c r="X1520" s="9"/>
    </row>
    <row r="1521" spans="6:24">
      <c r="F1521" s="58"/>
      <c r="G1521" s="58"/>
      <c r="M1521" s="58"/>
      <c r="T1521" s="58"/>
      <c r="X1521" s="9"/>
    </row>
    <row r="1522" spans="6:24">
      <c r="F1522" s="58"/>
      <c r="G1522" s="58"/>
      <c r="M1522" s="58"/>
      <c r="T1522" s="58"/>
      <c r="X1522" s="9"/>
    </row>
    <row r="1523" spans="6:24">
      <c r="F1523" s="58"/>
      <c r="G1523" s="58"/>
      <c r="M1523" s="58"/>
      <c r="T1523" s="58"/>
      <c r="X1523" s="9"/>
    </row>
    <row r="1524" spans="6:24">
      <c r="F1524" s="58"/>
      <c r="G1524" s="58"/>
      <c r="M1524" s="58"/>
      <c r="T1524" s="58"/>
      <c r="X1524" s="9"/>
    </row>
    <row r="1525" spans="6:24">
      <c r="F1525" s="58"/>
      <c r="G1525" s="58"/>
      <c r="T1525" s="58"/>
      <c r="X1525" s="9"/>
    </row>
    <row r="1526" spans="6:24">
      <c r="F1526" s="58"/>
      <c r="G1526" s="58"/>
      <c r="M1526" s="58"/>
      <c r="T1526" s="58"/>
      <c r="X1526" s="9"/>
    </row>
    <row r="1527" spans="6:24">
      <c r="F1527" s="58"/>
      <c r="G1527" s="58"/>
      <c r="M1527" s="58"/>
      <c r="T1527" s="58"/>
      <c r="X1527" s="9"/>
    </row>
    <row r="1528" spans="6:24">
      <c r="F1528" s="58"/>
      <c r="G1528" s="58"/>
      <c r="M1528" s="58"/>
      <c r="T1528" s="58"/>
      <c r="X1528" s="9"/>
    </row>
    <row r="1529" spans="6:24">
      <c r="F1529" s="58"/>
      <c r="G1529" s="58"/>
      <c r="M1529" s="58"/>
      <c r="T1529" s="58"/>
      <c r="X1529" s="9"/>
    </row>
    <row r="1530" spans="6:24">
      <c r="F1530" s="58"/>
      <c r="G1530" s="58"/>
      <c r="M1530" s="58"/>
      <c r="T1530" s="58"/>
      <c r="X1530" s="9"/>
    </row>
    <row r="1531" spans="6:24">
      <c r="F1531" s="58"/>
      <c r="G1531" s="58"/>
      <c r="M1531" s="58"/>
      <c r="T1531" s="58"/>
      <c r="X1531" s="9"/>
    </row>
    <row r="1532" spans="6:24">
      <c r="F1532" s="58"/>
      <c r="G1532" s="58"/>
      <c r="M1532" s="58"/>
      <c r="T1532" s="58"/>
      <c r="X1532" s="9"/>
    </row>
    <row r="1533" spans="6:24">
      <c r="F1533" s="58"/>
      <c r="G1533" s="58"/>
      <c r="M1533" s="58"/>
      <c r="T1533" s="58"/>
      <c r="X1533" s="9"/>
    </row>
    <row r="1534" spans="6:24">
      <c r="F1534" s="58"/>
      <c r="G1534" s="58"/>
      <c r="M1534" s="58"/>
      <c r="T1534" s="58"/>
      <c r="X1534" s="9"/>
    </row>
    <row r="1535" spans="6:24">
      <c r="F1535" s="58"/>
      <c r="G1535" s="58"/>
      <c r="M1535" s="58"/>
      <c r="T1535" s="58"/>
      <c r="X1535" s="9"/>
    </row>
    <row r="1536" spans="6:24">
      <c r="F1536" s="58"/>
      <c r="G1536" s="58"/>
      <c r="M1536" s="58"/>
      <c r="T1536" s="58"/>
      <c r="X1536" s="9"/>
    </row>
    <row r="1537" spans="6:24">
      <c r="F1537" s="58"/>
      <c r="G1537" s="58"/>
      <c r="M1537" s="58"/>
      <c r="T1537" s="58"/>
      <c r="X1537" s="9"/>
    </row>
    <row r="1538" spans="6:24">
      <c r="F1538" s="58"/>
      <c r="G1538" s="58"/>
      <c r="M1538" s="58"/>
      <c r="T1538" s="58"/>
      <c r="X1538" s="9"/>
    </row>
    <row r="1539" spans="6:24">
      <c r="F1539" s="58"/>
      <c r="G1539" s="58"/>
      <c r="M1539" s="58"/>
      <c r="T1539" s="58"/>
      <c r="X1539" s="9"/>
    </row>
    <row r="1540" spans="6:24">
      <c r="F1540" s="58"/>
      <c r="G1540" s="58"/>
      <c r="M1540" s="58"/>
      <c r="T1540" s="58"/>
      <c r="X1540" s="9"/>
    </row>
    <row r="1541" spans="6:24">
      <c r="F1541" s="58"/>
      <c r="G1541" s="58"/>
      <c r="M1541" s="58"/>
      <c r="T1541" s="58"/>
      <c r="X1541" s="9"/>
    </row>
    <row r="1542" spans="6:24">
      <c r="F1542" s="58"/>
      <c r="G1542" s="58"/>
      <c r="M1542" s="58"/>
      <c r="T1542" s="58"/>
      <c r="X1542" s="9"/>
    </row>
    <row r="1543" spans="6:24">
      <c r="F1543" s="58"/>
      <c r="G1543" s="58"/>
      <c r="M1543" s="58"/>
      <c r="T1543" s="58"/>
      <c r="X1543" s="9"/>
    </row>
    <row r="1544" spans="6:24">
      <c r="F1544" s="58"/>
      <c r="G1544" s="58"/>
      <c r="M1544" s="58"/>
      <c r="T1544" s="58"/>
      <c r="X1544" s="9"/>
    </row>
    <row r="1545" spans="6:24">
      <c r="F1545" s="58"/>
      <c r="G1545" s="58"/>
      <c r="M1545" s="58"/>
      <c r="T1545" s="58"/>
      <c r="X1545" s="9"/>
    </row>
    <row r="1546" spans="6:24">
      <c r="F1546" s="58"/>
      <c r="G1546" s="58"/>
      <c r="M1546" s="58"/>
      <c r="T1546" s="58"/>
      <c r="X1546" s="9"/>
    </row>
    <row r="1547" spans="6:24">
      <c r="F1547" s="58"/>
      <c r="G1547" s="58"/>
      <c r="M1547" s="58"/>
      <c r="T1547" s="58"/>
      <c r="X1547" s="9"/>
    </row>
    <row r="1548" spans="6:24">
      <c r="F1548" s="58"/>
      <c r="G1548" s="58"/>
      <c r="M1548" s="58"/>
      <c r="T1548" s="58"/>
      <c r="X1548" s="9"/>
    </row>
    <row r="1549" spans="6:24">
      <c r="F1549" s="58"/>
      <c r="G1549" s="58"/>
      <c r="T1549" s="58"/>
      <c r="X1549" s="9"/>
    </row>
    <row r="1550" spans="6:24">
      <c r="F1550" s="58"/>
      <c r="G1550" s="58"/>
      <c r="T1550" s="58"/>
      <c r="X1550" s="9"/>
    </row>
    <row r="1551" spans="6:24">
      <c r="F1551" s="58"/>
      <c r="G1551" s="58"/>
      <c r="T1551" s="58"/>
      <c r="X1551" s="9"/>
    </row>
    <row r="1552" spans="6:24">
      <c r="F1552" s="58"/>
      <c r="G1552" s="58"/>
      <c r="T1552" s="58"/>
      <c r="X1552" s="9"/>
    </row>
    <row r="1553" spans="6:24">
      <c r="F1553" s="58"/>
      <c r="G1553" s="58"/>
      <c r="T1553" s="58"/>
      <c r="X1553" s="9"/>
    </row>
    <row r="1554" spans="6:24">
      <c r="F1554" s="58"/>
      <c r="G1554" s="58"/>
      <c r="T1554" s="58"/>
      <c r="X1554" s="9"/>
    </row>
    <row r="1555" spans="6:24">
      <c r="F1555" s="58"/>
      <c r="G1555" s="58"/>
      <c r="T1555" s="58"/>
      <c r="X1555" s="9"/>
    </row>
    <row r="1556" spans="6:24">
      <c r="F1556" s="58"/>
      <c r="G1556" s="58"/>
      <c r="T1556" s="58"/>
      <c r="X1556" s="9"/>
    </row>
    <row r="1557" spans="6:24">
      <c r="F1557" s="58"/>
      <c r="G1557" s="58"/>
      <c r="T1557" s="58"/>
      <c r="X1557" s="9"/>
    </row>
    <row r="1558" spans="6:24">
      <c r="F1558" s="58"/>
      <c r="G1558" s="58"/>
      <c r="T1558" s="58"/>
      <c r="X1558" s="9"/>
    </row>
    <row r="1559" spans="6:24">
      <c r="F1559" s="58"/>
      <c r="G1559" s="58"/>
      <c r="T1559" s="58"/>
      <c r="X1559" s="9"/>
    </row>
    <row r="1560" spans="6:24">
      <c r="F1560" s="58"/>
      <c r="G1560" s="58"/>
      <c r="T1560" s="58"/>
      <c r="X1560" s="9"/>
    </row>
    <row r="1561" spans="6:24">
      <c r="F1561" s="58"/>
      <c r="G1561" s="58"/>
      <c r="T1561" s="58"/>
      <c r="X1561" s="9"/>
    </row>
    <row r="1562" spans="6:24">
      <c r="F1562" s="58"/>
      <c r="G1562" s="58"/>
      <c r="T1562" s="58"/>
      <c r="X1562" s="9"/>
    </row>
    <row r="1563" spans="6:24">
      <c r="F1563" s="58"/>
      <c r="G1563" s="58"/>
      <c r="T1563" s="58"/>
      <c r="X1563" s="9"/>
    </row>
    <row r="1564" spans="6:24">
      <c r="F1564" s="58"/>
      <c r="G1564" s="58"/>
      <c r="T1564" s="58"/>
      <c r="X1564" s="9"/>
    </row>
    <row r="1565" spans="6:24">
      <c r="F1565" s="58"/>
      <c r="G1565" s="58"/>
      <c r="T1565" s="58"/>
      <c r="X1565" s="9"/>
    </row>
    <row r="1566" spans="6:24">
      <c r="F1566" s="58"/>
      <c r="G1566" s="58"/>
      <c r="T1566" s="58"/>
      <c r="X1566" s="9"/>
    </row>
    <row r="1567" spans="6:24">
      <c r="F1567" s="58"/>
      <c r="G1567" s="58"/>
      <c r="T1567" s="58"/>
      <c r="X1567" s="9"/>
    </row>
    <row r="1568" spans="6:24">
      <c r="F1568" s="58"/>
      <c r="G1568" s="58"/>
      <c r="T1568" s="58"/>
      <c r="X1568" s="9"/>
    </row>
    <row r="1569" spans="6:24">
      <c r="F1569" s="58"/>
      <c r="G1569" s="58"/>
      <c r="M1569" s="66"/>
      <c r="T1569" s="58"/>
      <c r="X1569" s="9"/>
    </row>
    <row r="1570" spans="6:24">
      <c r="F1570" s="58"/>
      <c r="G1570" s="58"/>
      <c r="M1570" s="67"/>
      <c r="T1570" s="58"/>
      <c r="X1570" s="9"/>
    </row>
    <row r="1571" spans="6:24">
      <c r="F1571" s="58"/>
      <c r="G1571" s="58"/>
      <c r="M1571" s="65"/>
      <c r="T1571" s="58"/>
      <c r="X1571" s="9"/>
    </row>
    <row r="1572" spans="6:24">
      <c r="F1572" s="58"/>
      <c r="G1572" s="58"/>
      <c r="M1572" s="64"/>
      <c r="T1572" s="58"/>
      <c r="X1572" s="9"/>
    </row>
    <row r="1573" spans="6:24">
      <c r="F1573" s="58"/>
      <c r="G1573" s="58"/>
      <c r="M1573" s="66"/>
      <c r="T1573" s="58"/>
      <c r="X1573" s="9"/>
    </row>
    <row r="1574" spans="6:24">
      <c r="F1574" s="58"/>
      <c r="G1574" s="58"/>
      <c r="M1574" s="67"/>
      <c r="T1574" s="58"/>
      <c r="X1574" s="9"/>
    </row>
    <row r="1575" spans="6:24">
      <c r="F1575" s="58"/>
      <c r="G1575" s="58"/>
      <c r="M1575" s="68"/>
      <c r="T1575" s="58"/>
      <c r="X1575" s="9"/>
    </row>
    <row r="1576" spans="6:24">
      <c r="F1576" s="58"/>
      <c r="G1576" s="58"/>
      <c r="M1576" s="69"/>
      <c r="T1576" s="58"/>
      <c r="X1576" s="9"/>
    </row>
    <row r="1577" spans="6:24">
      <c r="F1577" s="58"/>
      <c r="G1577" s="58"/>
      <c r="M1577" s="65"/>
      <c r="T1577" s="58"/>
      <c r="X1577" s="9"/>
    </row>
    <row r="1578" spans="6:24">
      <c r="F1578" s="58"/>
      <c r="G1578" s="58"/>
      <c r="M1578" s="65"/>
      <c r="T1578" s="58"/>
      <c r="X1578" s="9"/>
    </row>
    <row r="1579" spans="6:24">
      <c r="F1579" s="58"/>
      <c r="G1579" s="58"/>
      <c r="M1579" s="64"/>
      <c r="T1579" s="58"/>
      <c r="X1579" s="9"/>
    </row>
    <row r="1580" spans="6:24">
      <c r="F1580" s="58"/>
      <c r="G1580" s="58"/>
      <c r="M1580" s="58"/>
      <c r="T1580" s="58"/>
      <c r="X1580" s="9"/>
    </row>
    <row r="1581" spans="6:24">
      <c r="F1581" s="58"/>
      <c r="G1581" s="58"/>
      <c r="M1581" s="58"/>
      <c r="T1581" s="58"/>
      <c r="X1581" s="9"/>
    </row>
    <row r="1582" spans="6:24">
      <c r="F1582" s="58"/>
      <c r="G1582" s="58"/>
      <c r="M1582" s="58"/>
      <c r="T1582" s="58"/>
      <c r="X1582" s="9"/>
    </row>
    <row r="1583" spans="6:24">
      <c r="F1583" s="58"/>
      <c r="G1583" s="58"/>
      <c r="M1583" s="58"/>
      <c r="T1583" s="58"/>
      <c r="X1583" s="9"/>
    </row>
    <row r="1584" spans="6:24">
      <c r="F1584" s="58"/>
      <c r="G1584" s="58"/>
      <c r="M1584" s="58"/>
      <c r="T1584" s="58"/>
      <c r="X1584" s="9"/>
    </row>
    <row r="1585" spans="6:24">
      <c r="F1585" s="58"/>
      <c r="G1585" s="58"/>
      <c r="M1585" s="58"/>
      <c r="T1585" s="58"/>
      <c r="X1585" s="9"/>
    </row>
    <row r="1586" spans="6:24">
      <c r="F1586" s="58"/>
      <c r="G1586" s="58"/>
      <c r="M1586" s="58"/>
      <c r="T1586" s="58"/>
      <c r="X1586" s="9"/>
    </row>
    <row r="1587" spans="6:24">
      <c r="F1587" s="58"/>
      <c r="G1587" s="58"/>
      <c r="M1587" s="58"/>
      <c r="T1587" s="58"/>
      <c r="X1587" s="9"/>
    </row>
    <row r="1588" spans="6:24">
      <c r="F1588" s="58"/>
      <c r="G1588" s="58"/>
      <c r="M1588" s="58"/>
      <c r="T1588" s="58"/>
      <c r="X1588" s="9"/>
    </row>
    <row r="1589" spans="6:24">
      <c r="F1589" s="58"/>
      <c r="G1589" s="58"/>
      <c r="M1589" s="58"/>
      <c r="T1589" s="58"/>
      <c r="X1589" s="9"/>
    </row>
    <row r="1590" spans="6:24">
      <c r="F1590" s="58"/>
      <c r="G1590" s="58"/>
      <c r="M1590" s="58"/>
      <c r="T1590" s="58"/>
      <c r="X1590" s="9"/>
    </row>
    <row r="1591" spans="6:24">
      <c r="F1591" s="58"/>
      <c r="G1591" s="58"/>
      <c r="M1591" s="58"/>
      <c r="T1591" s="58"/>
      <c r="X1591" s="9"/>
    </row>
    <row r="1592" spans="6:24">
      <c r="F1592" s="58"/>
      <c r="G1592" s="58"/>
      <c r="M1592" s="58"/>
      <c r="T1592" s="58"/>
      <c r="X1592" s="9"/>
    </row>
    <row r="1593" spans="6:24">
      <c r="F1593" s="58"/>
      <c r="G1593" s="58"/>
      <c r="M1593" s="58"/>
      <c r="T1593" s="58"/>
      <c r="X1593" s="9"/>
    </row>
    <row r="1594" spans="6:24">
      <c r="F1594" s="58"/>
      <c r="G1594" s="58"/>
      <c r="M1594" s="58"/>
      <c r="T1594" s="58"/>
      <c r="X1594" s="9"/>
    </row>
    <row r="1595" spans="6:24">
      <c r="F1595" s="58"/>
      <c r="G1595" s="58"/>
      <c r="M1595" s="58"/>
      <c r="T1595" s="58"/>
      <c r="X1595" s="9"/>
    </row>
    <row r="1596" spans="6:24">
      <c r="F1596" s="58"/>
      <c r="G1596" s="58"/>
      <c r="M1596" s="58"/>
      <c r="T1596" s="58"/>
      <c r="X1596" s="9"/>
    </row>
    <row r="1597" spans="6:24">
      <c r="F1597" s="58"/>
      <c r="G1597" s="58"/>
      <c r="T1597" s="58"/>
      <c r="X1597" s="9"/>
    </row>
    <row r="1598" spans="6:24">
      <c r="F1598" s="58"/>
      <c r="G1598" s="58"/>
      <c r="M1598" s="58"/>
      <c r="T1598" s="58"/>
      <c r="X1598" s="9"/>
    </row>
    <row r="1599" spans="6:24">
      <c r="F1599" s="58"/>
      <c r="G1599" s="58"/>
      <c r="T1599" s="58"/>
      <c r="X1599" s="9"/>
    </row>
    <row r="1600" spans="6:24">
      <c r="F1600" s="58"/>
      <c r="G1600" s="58"/>
      <c r="M1600" s="58"/>
      <c r="T1600" s="58"/>
      <c r="X1600" s="9"/>
    </row>
    <row r="1601" spans="6:24">
      <c r="F1601" s="58"/>
      <c r="G1601" s="58"/>
      <c r="M1601" s="58"/>
      <c r="T1601" s="58"/>
      <c r="X1601" s="9"/>
    </row>
    <row r="1602" spans="6:24">
      <c r="F1602" s="58"/>
      <c r="G1602" s="58"/>
      <c r="M1602" s="58"/>
      <c r="T1602" s="58"/>
      <c r="X1602" s="9"/>
    </row>
    <row r="1603" spans="6:24">
      <c r="F1603" s="58"/>
      <c r="G1603" s="58"/>
      <c r="M1603" s="58"/>
      <c r="T1603" s="58"/>
      <c r="X1603" s="9"/>
    </row>
    <row r="1604" spans="6:24">
      <c r="F1604" s="58"/>
      <c r="G1604" s="58"/>
      <c r="M1604" s="58"/>
      <c r="T1604" s="58"/>
      <c r="X1604" s="9"/>
    </row>
    <row r="1605" spans="6:24">
      <c r="F1605" s="58"/>
      <c r="G1605" s="58"/>
      <c r="M1605" s="58"/>
      <c r="T1605" s="58"/>
      <c r="X1605" s="9"/>
    </row>
    <row r="1606" spans="6:24">
      <c r="F1606" s="58"/>
      <c r="G1606" s="58"/>
      <c r="M1606" s="58"/>
      <c r="T1606" s="58"/>
      <c r="X1606" s="9"/>
    </row>
    <row r="1607" spans="6:24">
      <c r="F1607" s="58"/>
      <c r="G1607" s="58"/>
      <c r="M1607" s="58"/>
      <c r="T1607" s="58"/>
      <c r="X1607" s="9"/>
    </row>
    <row r="1608" spans="6:24">
      <c r="F1608" s="58"/>
      <c r="G1608" s="58"/>
      <c r="M1608" s="58"/>
      <c r="T1608" s="58"/>
      <c r="X1608" s="9"/>
    </row>
    <row r="1609" spans="6:24">
      <c r="F1609" s="58"/>
      <c r="G1609" s="58"/>
      <c r="M1609" s="58"/>
      <c r="T1609" s="58"/>
      <c r="X1609" s="9"/>
    </row>
    <row r="1610" spans="6:24">
      <c r="F1610" s="58"/>
      <c r="G1610" s="58"/>
      <c r="M1610" s="58"/>
      <c r="T1610" s="58"/>
      <c r="X1610" s="9"/>
    </row>
    <row r="1611" spans="6:24">
      <c r="F1611" s="58"/>
      <c r="G1611" s="58"/>
      <c r="M1611" s="58"/>
      <c r="T1611" s="58"/>
      <c r="X1611" s="9"/>
    </row>
    <row r="1612" spans="6:24">
      <c r="F1612" s="58"/>
      <c r="G1612" s="58"/>
      <c r="M1612" s="58"/>
      <c r="T1612" s="58"/>
      <c r="X1612" s="9"/>
    </row>
    <row r="1613" spans="6:24">
      <c r="F1613" s="58"/>
      <c r="G1613" s="58"/>
      <c r="T1613" s="58"/>
      <c r="X1613" s="9"/>
    </row>
    <row r="1614" spans="6:24">
      <c r="F1614" s="58"/>
      <c r="G1614" s="58"/>
      <c r="M1614" s="58"/>
      <c r="T1614" s="58"/>
      <c r="X1614" s="9"/>
    </row>
    <row r="1615" spans="6:24">
      <c r="F1615" s="58"/>
      <c r="G1615" s="58"/>
      <c r="T1615" s="58"/>
      <c r="X1615" s="9"/>
    </row>
    <row r="1616" spans="6:24">
      <c r="F1616" s="58"/>
      <c r="G1616" s="58"/>
      <c r="M1616" s="58"/>
      <c r="T1616" s="58"/>
      <c r="X1616" s="9"/>
    </row>
    <row r="1617" spans="6:24">
      <c r="F1617" s="58"/>
      <c r="G1617" s="58"/>
      <c r="M1617" s="58"/>
      <c r="T1617" s="58"/>
      <c r="X1617" s="9"/>
    </row>
    <row r="1618" spans="6:24">
      <c r="F1618" s="58"/>
      <c r="G1618" s="58"/>
      <c r="M1618" s="58"/>
      <c r="T1618" s="58"/>
      <c r="X1618" s="9"/>
    </row>
    <row r="1619" spans="6:24">
      <c r="F1619" s="58"/>
      <c r="G1619" s="58"/>
      <c r="M1619" s="58"/>
      <c r="T1619" s="58"/>
      <c r="X1619" s="9"/>
    </row>
    <row r="1620" spans="6:24">
      <c r="F1620" s="58"/>
      <c r="G1620" s="58"/>
      <c r="M1620" s="58"/>
      <c r="T1620" s="58"/>
      <c r="X1620" s="9"/>
    </row>
    <row r="1621" spans="6:24">
      <c r="F1621" s="58"/>
      <c r="G1621" s="58"/>
      <c r="M1621" s="58"/>
      <c r="T1621" s="58"/>
      <c r="X1621" s="9"/>
    </row>
    <row r="1622" spans="6:24">
      <c r="F1622" s="58"/>
      <c r="G1622" s="58"/>
      <c r="M1622" s="58"/>
      <c r="T1622" s="58"/>
      <c r="X1622" s="9"/>
    </row>
    <row r="1623" spans="6:24">
      <c r="F1623" s="58"/>
      <c r="G1623" s="58"/>
      <c r="M1623" s="58"/>
      <c r="T1623" s="58"/>
      <c r="X1623" s="9"/>
    </row>
    <row r="1624" spans="6:24">
      <c r="F1624" s="58"/>
      <c r="G1624" s="58"/>
      <c r="T1624" s="58"/>
      <c r="X1624" s="9"/>
    </row>
    <row r="1625" spans="6:24">
      <c r="F1625" s="58"/>
      <c r="G1625" s="58"/>
      <c r="M1625" s="58"/>
      <c r="T1625" s="58"/>
      <c r="X1625" s="9"/>
    </row>
    <row r="1626" spans="6:24">
      <c r="F1626" s="58"/>
      <c r="G1626" s="58"/>
      <c r="M1626" s="58"/>
      <c r="T1626" s="58"/>
      <c r="X1626" s="9"/>
    </row>
    <row r="1627" spans="6:24">
      <c r="F1627" s="58"/>
      <c r="G1627" s="58"/>
      <c r="M1627" s="58"/>
      <c r="T1627" s="58"/>
      <c r="X1627" s="9"/>
    </row>
    <row r="1628" spans="6:24">
      <c r="F1628" s="58"/>
      <c r="G1628" s="58"/>
      <c r="M1628" s="58"/>
      <c r="T1628" s="58"/>
      <c r="X1628" s="9"/>
    </row>
    <row r="1629" spans="6:24">
      <c r="F1629" s="58"/>
      <c r="G1629" s="58"/>
      <c r="M1629" s="58"/>
      <c r="T1629" s="58"/>
      <c r="X1629" s="9"/>
    </row>
    <row r="1630" spans="6:24">
      <c r="F1630" s="58"/>
      <c r="G1630" s="58"/>
      <c r="M1630" s="58"/>
      <c r="T1630" s="58"/>
      <c r="X1630" s="9"/>
    </row>
    <row r="1631" spans="6:24">
      <c r="F1631" s="58"/>
      <c r="G1631" s="58"/>
      <c r="M1631" s="58"/>
      <c r="T1631" s="58"/>
      <c r="X1631" s="9"/>
    </row>
    <row r="1632" spans="6:24">
      <c r="F1632" s="58"/>
      <c r="G1632" s="58"/>
      <c r="M1632" s="58"/>
      <c r="T1632" s="58"/>
      <c r="X1632" s="9"/>
    </row>
    <row r="1633" spans="1:25">
      <c r="F1633" s="58"/>
      <c r="G1633" s="58"/>
      <c r="M1633" s="58"/>
      <c r="T1633" s="58"/>
      <c r="X1633" s="9"/>
    </row>
    <row r="1634" spans="1:25">
      <c r="F1634" s="58"/>
      <c r="G1634" s="58"/>
      <c r="M1634" s="58"/>
      <c r="T1634" s="58"/>
      <c r="X1634" s="9"/>
    </row>
    <row r="1635" spans="1:25">
      <c r="F1635" s="58"/>
      <c r="G1635" s="58"/>
      <c r="M1635" s="58"/>
      <c r="T1635" s="58"/>
      <c r="X1635" s="9"/>
    </row>
    <row r="1636" spans="1:25">
      <c r="F1636" s="58"/>
      <c r="G1636" s="58"/>
      <c r="M1636" s="58"/>
      <c r="T1636" s="58"/>
      <c r="X1636" s="9"/>
    </row>
    <row r="1637" spans="1:25">
      <c r="F1637" s="58"/>
      <c r="G1637" s="58"/>
      <c r="M1637" s="58"/>
      <c r="T1637" s="58"/>
      <c r="X1637" s="9"/>
    </row>
    <row r="1638" spans="1:25">
      <c r="F1638" s="58"/>
      <c r="G1638" s="58"/>
      <c r="M1638" s="58"/>
      <c r="T1638" s="58"/>
      <c r="X1638" s="9"/>
    </row>
    <row r="1639" spans="1:25">
      <c r="F1639" s="58"/>
      <c r="G1639" s="58"/>
      <c r="M1639" s="58"/>
      <c r="T1639" s="58"/>
      <c r="X1639" s="9"/>
    </row>
    <row r="1640" spans="1:25">
      <c r="F1640" s="58"/>
      <c r="G1640" s="58"/>
      <c r="M1640" s="58"/>
      <c r="T1640" s="58"/>
      <c r="X1640" s="9"/>
    </row>
    <row r="1641" spans="1:25">
      <c r="F1641" s="58"/>
      <c r="G1641" s="58"/>
      <c r="M1641" s="58"/>
      <c r="T1641" s="58"/>
      <c r="X1641" s="9"/>
    </row>
    <row r="1642" spans="1:25">
      <c r="F1642" s="58"/>
      <c r="G1642" s="58"/>
      <c r="M1642" s="58"/>
      <c r="T1642" s="58"/>
      <c r="X1642" s="9"/>
    </row>
    <row r="1643" spans="1:25">
      <c r="F1643" s="58"/>
      <c r="G1643" s="58"/>
      <c r="M1643" s="58"/>
      <c r="T1643" s="58"/>
      <c r="X1643" s="9"/>
    </row>
    <row r="1644" spans="1:25">
      <c r="F1644" s="58"/>
      <c r="G1644" s="58"/>
      <c r="M1644" s="58"/>
      <c r="T1644" s="58"/>
      <c r="X1644" s="9"/>
    </row>
    <row r="1645" spans="1:25">
      <c r="F1645" s="58"/>
      <c r="G1645" s="58"/>
      <c r="M1645" s="58"/>
      <c r="T1645" s="58"/>
      <c r="X1645" s="9"/>
    </row>
    <row r="1646" spans="1:25">
      <c r="A1646" s="23"/>
      <c r="B1646" s="23"/>
      <c r="C1646" s="23"/>
      <c r="D1646" s="23"/>
      <c r="F1646" s="59"/>
      <c r="G1646" s="59"/>
      <c r="H1646" s="23"/>
      <c r="I1646" s="23"/>
      <c r="J1646" s="59"/>
      <c r="K1646" s="23"/>
      <c r="L1646" s="23"/>
      <c r="M1646" s="59"/>
      <c r="N1646" s="23"/>
      <c r="O1646" s="23"/>
      <c r="P1646" s="23"/>
      <c r="Q1646" s="23"/>
      <c r="R1646" s="23"/>
      <c r="S1646" s="23"/>
      <c r="T1646" s="59"/>
      <c r="U1646" s="23"/>
      <c r="V1646" s="23"/>
      <c r="X1646" s="28"/>
      <c r="Y1646" s="23"/>
    </row>
    <row r="1647" spans="1:25">
      <c r="A1647" s="56"/>
      <c r="F1647" s="58"/>
      <c r="G1647" s="58"/>
      <c r="M1647" s="58"/>
      <c r="T1647" s="58"/>
      <c r="X1647" s="9"/>
    </row>
    <row r="1648" spans="1:25">
      <c r="A1648" s="56"/>
      <c r="F1648" s="58"/>
      <c r="G1648" s="58"/>
      <c r="M1648" s="58"/>
      <c r="T1648" s="58"/>
      <c r="X1648" s="9"/>
    </row>
    <row r="1649" spans="1:24">
      <c r="A1649" s="56"/>
      <c r="F1649" s="58"/>
      <c r="G1649" s="58"/>
      <c r="M1649" s="58"/>
      <c r="T1649" s="58"/>
      <c r="X1649" s="9"/>
    </row>
    <row r="1650" spans="1:24">
      <c r="A1650" s="56"/>
      <c r="F1650" s="58"/>
      <c r="G1650" s="58"/>
      <c r="M1650" s="58"/>
      <c r="T1650" s="58"/>
      <c r="X1650" s="9"/>
    </row>
    <row r="1651" spans="1:24">
      <c r="A1651" s="56"/>
      <c r="F1651" s="58"/>
      <c r="G1651" s="58"/>
      <c r="M1651" s="58"/>
      <c r="T1651" s="58"/>
      <c r="X1651" s="9"/>
    </row>
    <row r="1652" spans="1:24">
      <c r="A1652" s="56"/>
      <c r="F1652" s="58"/>
      <c r="G1652" s="58"/>
      <c r="M1652" s="58"/>
      <c r="T1652" s="58"/>
      <c r="X1652" s="9"/>
    </row>
    <row r="1653" spans="1:24">
      <c r="A1653" s="29"/>
      <c r="C1653" s="29"/>
      <c r="F1653" s="58"/>
      <c r="G1653" s="30"/>
      <c r="L1653" s="29"/>
      <c r="M1653" s="58"/>
      <c r="T1653" s="58"/>
      <c r="V1653" s="29"/>
      <c r="X1653" s="9"/>
    </row>
    <row r="1654" spans="1:24">
      <c r="F1654" s="58"/>
      <c r="G1654" s="30"/>
      <c r="T1654" s="58"/>
      <c r="X1654" s="9"/>
    </row>
    <row r="1655" spans="1:24">
      <c r="F1655" s="58"/>
      <c r="G1655" s="30"/>
      <c r="T1655" s="58"/>
      <c r="X1655" s="9"/>
    </row>
    <row r="1656" spans="1:24">
      <c r="F1656" s="58"/>
      <c r="G1656" s="30"/>
      <c r="T1656" s="58"/>
      <c r="X1656" s="9"/>
    </row>
    <row r="1657" spans="1:24">
      <c r="F1657" s="58"/>
      <c r="G1657" s="30"/>
      <c r="T1657" s="58"/>
      <c r="X1657" s="9"/>
    </row>
    <row r="1658" spans="1:24">
      <c r="F1658" s="58"/>
      <c r="G1658" s="30"/>
      <c r="T1658" s="58"/>
      <c r="X1658" s="9"/>
    </row>
    <row r="1659" spans="1:24">
      <c r="A1659" s="29"/>
      <c r="F1659" s="58"/>
      <c r="G1659" s="30"/>
      <c r="T1659" s="58"/>
      <c r="X1659" s="9"/>
    </row>
    <row r="1660" spans="1:24">
      <c r="F1660" s="58"/>
      <c r="G1660" s="30"/>
      <c r="T1660" s="58"/>
      <c r="X1660" s="9"/>
    </row>
    <row r="1661" spans="1:24">
      <c r="F1661" s="58"/>
      <c r="G1661" s="30"/>
      <c r="T1661" s="58"/>
      <c r="X1661" s="9"/>
    </row>
    <row r="1662" spans="1:24">
      <c r="F1662" s="58"/>
      <c r="G1662" s="30"/>
      <c r="T1662" s="58"/>
      <c r="X1662" s="9"/>
    </row>
    <row r="1663" spans="1:24">
      <c r="F1663" s="58"/>
      <c r="G1663" s="30"/>
      <c r="T1663" s="58"/>
      <c r="X1663" s="9"/>
    </row>
    <row r="1664" spans="1:24">
      <c r="F1664" s="58"/>
      <c r="G1664" s="30"/>
      <c r="T1664" s="58"/>
      <c r="X1664" s="9"/>
    </row>
    <row r="1665" spans="1:24">
      <c r="F1665" s="58"/>
      <c r="G1665" s="30"/>
      <c r="T1665" s="58"/>
      <c r="X1665" s="9"/>
    </row>
    <row r="1666" spans="1:24">
      <c r="F1666" s="58"/>
      <c r="G1666" s="30"/>
      <c r="T1666" s="58"/>
      <c r="X1666" s="9"/>
    </row>
    <row r="1667" spans="1:24">
      <c r="F1667" s="58"/>
      <c r="G1667" s="30"/>
      <c r="T1667" s="58"/>
      <c r="X1667" s="9"/>
    </row>
    <row r="1668" spans="1:24">
      <c r="F1668" s="58"/>
      <c r="G1668" s="30"/>
      <c r="T1668" s="58"/>
      <c r="X1668" s="9"/>
    </row>
    <row r="1669" spans="1:24">
      <c r="F1669" s="58"/>
      <c r="G1669" s="30"/>
      <c r="T1669" s="58"/>
      <c r="X1669" s="9"/>
    </row>
    <row r="1670" spans="1:24">
      <c r="F1670" s="58"/>
      <c r="G1670" s="30"/>
      <c r="T1670" s="58"/>
      <c r="X1670" s="9"/>
    </row>
    <row r="1671" spans="1:24">
      <c r="F1671" s="58"/>
      <c r="G1671" s="30"/>
      <c r="T1671" s="58"/>
      <c r="X1671" s="9"/>
    </row>
    <row r="1672" spans="1:24">
      <c r="F1672" s="58"/>
      <c r="G1672" s="30"/>
      <c r="T1672" s="58"/>
      <c r="X1672" s="9"/>
    </row>
    <row r="1673" spans="1:24">
      <c r="F1673" s="58"/>
      <c r="G1673" s="30"/>
      <c r="T1673" s="58"/>
      <c r="X1673" s="9"/>
    </row>
    <row r="1674" spans="1:24">
      <c r="F1674" s="58"/>
      <c r="G1674" s="30"/>
      <c r="M1674" s="66"/>
      <c r="T1674" s="58"/>
      <c r="X1674" s="9"/>
    </row>
    <row r="1675" spans="1:24">
      <c r="F1675" s="58"/>
      <c r="G1675" s="30"/>
      <c r="M1675" s="67"/>
      <c r="T1675" s="58"/>
      <c r="X1675" s="9"/>
    </row>
    <row r="1676" spans="1:24">
      <c r="A1676" s="29"/>
      <c r="F1676" s="58"/>
      <c r="G1676" s="30"/>
      <c r="M1676" s="65"/>
      <c r="T1676" s="58"/>
      <c r="X1676" s="9"/>
    </row>
    <row r="1677" spans="1:24">
      <c r="F1677" s="58"/>
      <c r="G1677" s="30"/>
      <c r="M1677" s="64"/>
      <c r="T1677" s="58"/>
      <c r="X1677" s="9"/>
    </row>
    <row r="1678" spans="1:24">
      <c r="F1678" s="58"/>
      <c r="G1678" s="30"/>
      <c r="M1678" s="66"/>
      <c r="T1678" s="58"/>
      <c r="X1678" s="9"/>
    </row>
    <row r="1679" spans="1:24">
      <c r="A1679" s="29"/>
      <c r="F1679" s="58"/>
      <c r="G1679" s="30"/>
      <c r="M1679" s="67"/>
      <c r="T1679" s="58"/>
      <c r="X1679" s="9"/>
    </row>
    <row r="1680" spans="1:24">
      <c r="F1680" s="58"/>
      <c r="G1680" s="30"/>
      <c r="M1680" s="68"/>
      <c r="T1680" s="58"/>
      <c r="X1680" s="9"/>
    </row>
    <row r="1681" spans="6:24">
      <c r="F1681" s="58"/>
      <c r="G1681" s="30"/>
      <c r="M1681" s="58"/>
      <c r="T1681" s="58"/>
      <c r="X1681" s="9"/>
    </row>
    <row r="1682" spans="6:24">
      <c r="F1682" s="58"/>
      <c r="G1682" s="30"/>
      <c r="M1682" s="69"/>
      <c r="T1682" s="58"/>
      <c r="X1682" s="9"/>
    </row>
    <row r="1683" spans="6:24">
      <c r="F1683" s="58"/>
      <c r="G1683" s="30"/>
      <c r="M1683" s="65"/>
      <c r="T1683" s="58"/>
      <c r="X1683" s="9"/>
    </row>
    <row r="1684" spans="6:24">
      <c r="F1684" s="58"/>
      <c r="G1684" s="30"/>
      <c r="M1684" s="65"/>
      <c r="T1684" s="58"/>
      <c r="X1684" s="9"/>
    </row>
    <row r="1685" spans="6:24">
      <c r="F1685" s="58"/>
      <c r="G1685" s="30"/>
      <c r="M1685" s="64"/>
      <c r="T1685" s="58"/>
      <c r="X1685" s="9"/>
    </row>
    <row r="1686" spans="6:24">
      <c r="F1686" s="58"/>
      <c r="G1686" s="30"/>
      <c r="M1686" s="58"/>
      <c r="T1686" s="58"/>
      <c r="X1686" s="9"/>
    </row>
    <row r="1687" spans="6:24">
      <c r="F1687" s="58"/>
      <c r="G1687" s="30"/>
      <c r="M1687" s="58"/>
      <c r="T1687" s="58"/>
      <c r="X1687" s="9"/>
    </row>
    <row r="1688" spans="6:24">
      <c r="F1688" s="58"/>
      <c r="G1688" s="30"/>
      <c r="M1688" s="58"/>
      <c r="T1688" s="58"/>
      <c r="X1688" s="9"/>
    </row>
    <row r="1689" spans="6:24">
      <c r="F1689" s="58"/>
      <c r="G1689" s="30"/>
      <c r="M1689" s="58"/>
      <c r="T1689" s="58"/>
      <c r="X1689" s="9"/>
    </row>
    <row r="1690" spans="6:24">
      <c r="F1690" s="58"/>
      <c r="G1690" s="30"/>
      <c r="M1690" s="58"/>
      <c r="T1690" s="58"/>
      <c r="X1690" s="9"/>
    </row>
    <row r="1691" spans="6:24">
      <c r="F1691" s="58"/>
      <c r="G1691" s="30"/>
      <c r="M1691" s="58"/>
      <c r="T1691" s="58"/>
      <c r="X1691" s="9"/>
    </row>
    <row r="1692" spans="6:24">
      <c r="F1692" s="58"/>
      <c r="G1692" s="30"/>
      <c r="M1692" s="58"/>
      <c r="T1692" s="58"/>
      <c r="X1692" s="9"/>
    </row>
    <row r="1693" spans="6:24">
      <c r="F1693" s="58"/>
      <c r="G1693" s="30"/>
      <c r="M1693" s="58"/>
      <c r="T1693" s="58"/>
      <c r="X1693" s="9"/>
    </row>
    <row r="1694" spans="6:24">
      <c r="F1694" s="58"/>
      <c r="G1694" s="30"/>
      <c r="M1694" s="58"/>
      <c r="T1694" s="58"/>
      <c r="X1694" s="9"/>
    </row>
    <row r="1695" spans="6:24">
      <c r="F1695" s="58"/>
      <c r="G1695" s="30"/>
      <c r="M1695" s="58"/>
      <c r="T1695" s="58"/>
      <c r="X1695" s="9"/>
    </row>
    <row r="1696" spans="6:24">
      <c r="F1696" s="58"/>
      <c r="G1696" s="30"/>
      <c r="M1696" s="58"/>
      <c r="T1696" s="58"/>
      <c r="X1696" s="9"/>
    </row>
    <row r="1697" spans="6:24">
      <c r="F1697" s="58"/>
      <c r="G1697" s="30"/>
      <c r="M1697" s="58"/>
      <c r="T1697" s="58"/>
      <c r="X1697" s="9"/>
    </row>
    <row r="1698" spans="6:24">
      <c r="F1698" s="58"/>
      <c r="G1698" s="30"/>
      <c r="M1698" s="58"/>
      <c r="T1698" s="58"/>
      <c r="X1698" s="9"/>
    </row>
    <row r="1699" spans="6:24">
      <c r="F1699" s="58"/>
      <c r="G1699" s="30"/>
      <c r="M1699" s="58"/>
      <c r="T1699" s="58"/>
      <c r="X1699" s="9"/>
    </row>
    <row r="1700" spans="6:24">
      <c r="F1700" s="58"/>
      <c r="G1700" s="30"/>
      <c r="M1700" s="58"/>
      <c r="T1700" s="58"/>
      <c r="X1700" s="9"/>
    </row>
    <row r="1701" spans="6:24">
      <c r="F1701" s="58"/>
      <c r="G1701" s="30"/>
      <c r="M1701" s="58"/>
      <c r="T1701" s="58"/>
      <c r="X1701" s="9"/>
    </row>
    <row r="1702" spans="6:24">
      <c r="F1702" s="58"/>
      <c r="G1702" s="30"/>
      <c r="M1702" s="58"/>
      <c r="T1702" s="58"/>
      <c r="X1702" s="9"/>
    </row>
    <row r="1703" spans="6:24">
      <c r="F1703" s="58"/>
      <c r="G1703" s="30"/>
      <c r="T1703" s="58"/>
      <c r="X1703" s="9"/>
    </row>
    <row r="1704" spans="6:24">
      <c r="F1704" s="58"/>
      <c r="G1704" s="30"/>
      <c r="M1704" s="58"/>
      <c r="T1704" s="58"/>
      <c r="X1704" s="9"/>
    </row>
    <row r="1705" spans="6:24">
      <c r="F1705" s="58"/>
      <c r="G1705" s="30"/>
      <c r="T1705" s="58"/>
      <c r="X1705" s="9"/>
    </row>
    <row r="1706" spans="6:24">
      <c r="F1706" s="58"/>
      <c r="G1706" s="30"/>
      <c r="M1706" s="58"/>
      <c r="T1706" s="58"/>
      <c r="X1706" s="9"/>
    </row>
    <row r="1707" spans="6:24">
      <c r="F1707" s="58"/>
      <c r="G1707" s="30"/>
      <c r="M1707" s="58"/>
      <c r="T1707" s="58"/>
      <c r="X1707" s="9"/>
    </row>
    <row r="1708" spans="6:24">
      <c r="F1708" s="58"/>
      <c r="G1708" s="30"/>
      <c r="M1708" s="58"/>
      <c r="T1708" s="58"/>
      <c r="X1708" s="9"/>
    </row>
    <row r="1709" spans="6:24">
      <c r="F1709" s="58"/>
      <c r="G1709" s="30"/>
      <c r="M1709" s="58"/>
      <c r="T1709" s="58"/>
      <c r="X1709" s="9"/>
    </row>
    <row r="1710" spans="6:24">
      <c r="F1710" s="58"/>
      <c r="G1710" s="30"/>
      <c r="M1710" s="58"/>
      <c r="T1710" s="58"/>
      <c r="X1710" s="9"/>
    </row>
    <row r="1711" spans="6:24">
      <c r="F1711" s="58"/>
      <c r="G1711" s="30"/>
      <c r="M1711" s="58"/>
      <c r="T1711" s="58"/>
      <c r="X1711" s="9"/>
    </row>
    <row r="1712" spans="6:24">
      <c r="F1712" s="58"/>
      <c r="G1712" s="30"/>
      <c r="M1712" s="58"/>
      <c r="T1712" s="58"/>
      <c r="X1712" s="9"/>
    </row>
    <row r="1713" spans="6:24">
      <c r="F1713" s="58"/>
      <c r="G1713" s="30"/>
      <c r="M1713" s="58"/>
      <c r="T1713" s="58"/>
      <c r="X1713" s="9"/>
    </row>
    <row r="1714" spans="6:24">
      <c r="F1714" s="58"/>
      <c r="G1714" s="30"/>
      <c r="M1714" s="58"/>
      <c r="T1714" s="58"/>
      <c r="X1714" s="9"/>
    </row>
    <row r="1715" spans="6:24">
      <c r="F1715" s="58"/>
      <c r="G1715" s="30"/>
      <c r="M1715" s="58"/>
      <c r="T1715" s="58"/>
      <c r="X1715" s="9"/>
    </row>
    <row r="1716" spans="6:24">
      <c r="F1716" s="58"/>
      <c r="G1716" s="30"/>
      <c r="M1716" s="58"/>
      <c r="T1716" s="58"/>
      <c r="X1716" s="9"/>
    </row>
    <row r="1717" spans="6:24">
      <c r="F1717" s="58"/>
      <c r="G1717" s="30"/>
      <c r="M1717" s="58"/>
      <c r="T1717" s="58"/>
      <c r="X1717" s="9"/>
    </row>
    <row r="1718" spans="6:24">
      <c r="F1718" s="58"/>
      <c r="G1718" s="30"/>
      <c r="M1718" s="58"/>
      <c r="T1718" s="58"/>
      <c r="X1718" s="9"/>
    </row>
    <row r="1719" spans="6:24">
      <c r="F1719" s="58"/>
      <c r="G1719" s="30"/>
      <c r="T1719" s="58"/>
      <c r="X1719" s="9"/>
    </row>
    <row r="1720" spans="6:24">
      <c r="F1720" s="58"/>
      <c r="G1720" s="30"/>
      <c r="M1720" s="58"/>
      <c r="T1720" s="58"/>
      <c r="X1720" s="9"/>
    </row>
    <row r="1721" spans="6:24">
      <c r="F1721" s="58"/>
      <c r="G1721" s="30"/>
      <c r="T1721" s="58"/>
      <c r="X1721" s="9"/>
    </row>
    <row r="1722" spans="6:24">
      <c r="F1722" s="58"/>
      <c r="G1722" s="30"/>
      <c r="M1722" s="58"/>
      <c r="T1722" s="58"/>
      <c r="X1722" s="9"/>
    </row>
    <row r="1723" spans="6:24">
      <c r="F1723" s="58"/>
      <c r="G1723" s="30"/>
      <c r="M1723" s="58"/>
      <c r="T1723" s="58"/>
      <c r="X1723" s="9"/>
    </row>
    <row r="1724" spans="6:24">
      <c r="F1724" s="58"/>
      <c r="G1724" s="30"/>
      <c r="M1724" s="58"/>
      <c r="T1724" s="58"/>
      <c r="X1724" s="9"/>
    </row>
    <row r="1725" spans="6:24">
      <c r="F1725" s="58"/>
      <c r="G1725" s="30"/>
      <c r="M1725" s="58"/>
      <c r="T1725" s="58"/>
      <c r="X1725" s="9"/>
    </row>
    <row r="1726" spans="6:24">
      <c r="F1726" s="58"/>
      <c r="G1726" s="30"/>
      <c r="M1726" s="58"/>
      <c r="T1726" s="58"/>
      <c r="X1726" s="9"/>
    </row>
    <row r="1727" spans="6:24">
      <c r="F1727" s="58"/>
      <c r="G1727" s="30"/>
      <c r="M1727" s="58"/>
      <c r="T1727" s="58"/>
      <c r="X1727" s="9"/>
    </row>
    <row r="1728" spans="6:24">
      <c r="F1728" s="58"/>
      <c r="G1728" s="30"/>
      <c r="M1728" s="58"/>
      <c r="T1728" s="58"/>
      <c r="X1728" s="9"/>
    </row>
    <row r="1729" spans="6:24">
      <c r="F1729" s="58"/>
      <c r="G1729" s="30"/>
      <c r="M1729" s="58"/>
      <c r="T1729" s="58"/>
      <c r="X1729" s="9"/>
    </row>
    <row r="1730" spans="6:24">
      <c r="F1730" s="58"/>
      <c r="G1730" s="30"/>
      <c r="T1730" s="58"/>
      <c r="X1730" s="9"/>
    </row>
    <row r="1731" spans="6:24">
      <c r="F1731" s="58"/>
      <c r="G1731" s="30"/>
      <c r="M1731" s="58"/>
      <c r="T1731" s="58"/>
      <c r="X1731" s="9"/>
    </row>
    <row r="1732" spans="6:24">
      <c r="F1732" s="58"/>
      <c r="G1732" s="30"/>
      <c r="M1732" s="58"/>
      <c r="T1732" s="58"/>
      <c r="X1732" s="9"/>
    </row>
    <row r="1733" spans="6:24">
      <c r="F1733" s="58"/>
      <c r="G1733" s="30"/>
      <c r="M1733" s="58"/>
      <c r="T1733" s="58"/>
      <c r="X1733" s="9"/>
    </row>
    <row r="1734" spans="6:24">
      <c r="F1734" s="58"/>
      <c r="G1734" s="30"/>
      <c r="M1734" s="58"/>
      <c r="T1734" s="58"/>
      <c r="X1734" s="9"/>
    </row>
    <row r="1735" spans="6:24">
      <c r="F1735" s="58"/>
      <c r="G1735" s="30"/>
      <c r="M1735" s="58"/>
      <c r="T1735" s="58"/>
      <c r="X1735" s="9"/>
    </row>
    <row r="1736" spans="6:24">
      <c r="F1736" s="58"/>
      <c r="G1736" s="30"/>
      <c r="M1736" s="58"/>
      <c r="T1736" s="58"/>
      <c r="X1736" s="9"/>
    </row>
    <row r="1737" spans="6:24">
      <c r="F1737" s="58"/>
      <c r="G1737" s="30"/>
      <c r="M1737" s="58"/>
      <c r="T1737" s="58"/>
      <c r="X1737" s="9"/>
    </row>
    <row r="1738" spans="6:24">
      <c r="F1738" s="58"/>
      <c r="G1738" s="30"/>
      <c r="M1738" s="58"/>
      <c r="T1738" s="58"/>
      <c r="X1738" s="9"/>
    </row>
    <row r="1739" spans="6:24">
      <c r="F1739" s="58"/>
      <c r="G1739" s="30"/>
      <c r="M1739" s="58"/>
      <c r="T1739" s="58"/>
      <c r="X1739" s="9"/>
    </row>
    <row r="1740" spans="6:24">
      <c r="F1740" s="58"/>
      <c r="G1740" s="30"/>
      <c r="M1740" s="58"/>
      <c r="T1740" s="58"/>
      <c r="X1740" s="9"/>
    </row>
    <row r="1741" spans="6:24">
      <c r="F1741" s="58"/>
      <c r="G1741" s="30"/>
      <c r="M1741" s="58"/>
      <c r="T1741" s="58"/>
      <c r="X1741" s="9"/>
    </row>
    <row r="1742" spans="6:24">
      <c r="F1742" s="58"/>
      <c r="G1742" s="30"/>
      <c r="M1742" s="58"/>
      <c r="T1742" s="58"/>
      <c r="X1742" s="9"/>
    </row>
    <row r="1743" spans="6:24">
      <c r="F1743" s="58"/>
      <c r="G1743" s="30"/>
      <c r="M1743" s="58"/>
      <c r="T1743" s="58"/>
      <c r="X1743" s="9"/>
    </row>
    <row r="1744" spans="6:24">
      <c r="F1744" s="58"/>
      <c r="G1744" s="30"/>
      <c r="M1744" s="58"/>
      <c r="T1744" s="58"/>
      <c r="X1744" s="9"/>
    </row>
    <row r="1745" spans="6:24">
      <c r="F1745" s="58"/>
      <c r="G1745" s="30"/>
      <c r="M1745" s="58"/>
      <c r="T1745" s="58"/>
      <c r="X1745" s="9"/>
    </row>
    <row r="1746" spans="6:24">
      <c r="F1746" s="58"/>
      <c r="G1746" s="30"/>
      <c r="M1746" s="58"/>
      <c r="T1746" s="58"/>
      <c r="X1746" s="9"/>
    </row>
    <row r="1747" spans="6:24">
      <c r="F1747" s="58"/>
      <c r="G1747" s="30"/>
      <c r="M1747" s="58"/>
      <c r="T1747" s="58"/>
      <c r="X1747" s="9"/>
    </row>
    <row r="1748" spans="6:24">
      <c r="F1748" s="58"/>
      <c r="G1748" s="30"/>
      <c r="M1748" s="58"/>
      <c r="T1748" s="58"/>
      <c r="X1748" s="9"/>
    </row>
    <row r="1749" spans="6:24">
      <c r="F1749" s="58"/>
      <c r="G1749" s="30"/>
      <c r="M1749" s="58"/>
      <c r="T1749" s="58"/>
      <c r="X1749" s="9"/>
    </row>
    <row r="1750" spans="6:24">
      <c r="F1750" s="58"/>
      <c r="G1750" s="30"/>
      <c r="M1750" s="58"/>
      <c r="T1750" s="58"/>
      <c r="X1750" s="9"/>
    </row>
    <row r="1751" spans="6:24">
      <c r="F1751" s="58"/>
      <c r="G1751" s="30"/>
      <c r="M1751" s="58"/>
      <c r="T1751" s="58"/>
      <c r="X1751" s="9"/>
    </row>
    <row r="1752" spans="6:24">
      <c r="F1752" s="58"/>
      <c r="G1752" s="30"/>
      <c r="M1752" s="58"/>
      <c r="T1752" s="58"/>
      <c r="X1752" s="9"/>
    </row>
    <row r="1753" spans="6:24">
      <c r="F1753" s="58"/>
      <c r="G1753" s="30"/>
      <c r="T1753" s="58"/>
      <c r="X1753" s="9"/>
    </row>
    <row r="1754" spans="6:24">
      <c r="F1754" s="58"/>
      <c r="G1754" s="30"/>
      <c r="T1754" s="58"/>
      <c r="X1754" s="9"/>
    </row>
    <row r="1755" spans="6:24">
      <c r="F1755" s="58"/>
      <c r="G1755" s="30"/>
      <c r="T1755" s="58"/>
      <c r="X1755" s="9"/>
    </row>
    <row r="1756" spans="6:24">
      <c r="F1756" s="58"/>
      <c r="G1756" s="30"/>
      <c r="T1756" s="58"/>
      <c r="X1756" s="9"/>
    </row>
    <row r="1757" spans="6:24">
      <c r="F1757" s="58"/>
      <c r="G1757" s="30"/>
      <c r="T1757" s="58"/>
      <c r="X1757" s="9"/>
    </row>
    <row r="1758" spans="6:24">
      <c r="F1758" s="58"/>
      <c r="G1758" s="30"/>
      <c r="T1758" s="58"/>
      <c r="X1758" s="9"/>
    </row>
    <row r="1759" spans="6:24">
      <c r="F1759" s="58"/>
      <c r="G1759" s="30"/>
      <c r="T1759" s="58"/>
      <c r="X1759" s="9"/>
    </row>
    <row r="1760" spans="6:24">
      <c r="F1760" s="58"/>
      <c r="G1760" s="30"/>
      <c r="T1760" s="58"/>
      <c r="X1760" s="9"/>
    </row>
    <row r="1761" spans="6:24">
      <c r="F1761" s="58"/>
      <c r="G1761" s="30"/>
      <c r="T1761" s="58"/>
      <c r="X1761" s="9"/>
    </row>
    <row r="1762" spans="6:24">
      <c r="F1762" s="58"/>
      <c r="G1762" s="30"/>
      <c r="T1762" s="58"/>
      <c r="X1762" s="9"/>
    </row>
    <row r="1763" spans="6:24">
      <c r="F1763" s="58"/>
      <c r="G1763" s="30"/>
      <c r="T1763" s="58"/>
      <c r="X1763" s="9"/>
    </row>
    <row r="1764" spans="6:24">
      <c r="F1764" s="58"/>
      <c r="G1764" s="30"/>
      <c r="T1764" s="58"/>
      <c r="X1764" s="9"/>
    </row>
    <row r="1765" spans="6:24">
      <c r="F1765" s="58"/>
      <c r="G1765" s="30"/>
      <c r="T1765" s="58"/>
      <c r="X1765" s="9"/>
    </row>
    <row r="1766" spans="6:24">
      <c r="F1766" s="58"/>
      <c r="G1766" s="30"/>
      <c r="T1766" s="58"/>
      <c r="X1766" s="9"/>
    </row>
    <row r="1767" spans="6:24">
      <c r="F1767" s="58"/>
      <c r="G1767" s="30"/>
      <c r="T1767" s="58"/>
      <c r="X1767" s="9"/>
    </row>
    <row r="1768" spans="6:24">
      <c r="F1768" s="58"/>
      <c r="G1768" s="30"/>
      <c r="T1768" s="58"/>
      <c r="X1768" s="9"/>
    </row>
    <row r="1769" spans="6:24">
      <c r="F1769" s="58"/>
      <c r="G1769" s="30"/>
      <c r="T1769" s="58"/>
      <c r="X1769" s="9"/>
    </row>
    <row r="1770" spans="6:24">
      <c r="F1770" s="58"/>
      <c r="G1770" s="30"/>
      <c r="T1770" s="58"/>
      <c r="X1770" s="9"/>
    </row>
    <row r="1771" spans="6:24">
      <c r="F1771" s="58"/>
      <c r="G1771" s="30"/>
      <c r="T1771" s="58"/>
      <c r="X1771" s="9"/>
    </row>
    <row r="1772" spans="6:24">
      <c r="F1772" s="58"/>
      <c r="G1772" s="30"/>
      <c r="T1772" s="58"/>
      <c r="X1772" s="9"/>
    </row>
    <row r="1773" spans="6:24">
      <c r="F1773" s="58"/>
      <c r="G1773" s="30"/>
      <c r="M1773" s="66"/>
      <c r="T1773" s="58"/>
      <c r="X1773" s="9"/>
    </row>
    <row r="1774" spans="6:24">
      <c r="F1774" s="58"/>
      <c r="G1774" s="30"/>
      <c r="M1774" s="67"/>
      <c r="T1774" s="58"/>
      <c r="X1774" s="9"/>
    </row>
    <row r="1775" spans="6:24">
      <c r="F1775" s="58"/>
      <c r="G1775" s="30"/>
      <c r="M1775" s="65"/>
      <c r="T1775" s="58"/>
      <c r="X1775" s="9"/>
    </row>
    <row r="1776" spans="6:24">
      <c r="F1776" s="58"/>
      <c r="G1776" s="30"/>
      <c r="M1776" s="64"/>
      <c r="T1776" s="58"/>
      <c r="X1776" s="9"/>
    </row>
    <row r="1777" spans="6:24">
      <c r="F1777" s="58"/>
      <c r="G1777" s="30"/>
      <c r="M1777" s="66"/>
      <c r="T1777" s="58"/>
      <c r="X1777" s="9"/>
    </row>
    <row r="1778" spans="6:24">
      <c r="F1778" s="58"/>
      <c r="G1778" s="30"/>
      <c r="M1778" s="67"/>
      <c r="T1778" s="58"/>
      <c r="X1778" s="9"/>
    </row>
    <row r="1779" spans="6:24">
      <c r="F1779" s="58"/>
      <c r="G1779" s="30"/>
      <c r="M1779" s="68"/>
      <c r="T1779" s="58"/>
      <c r="X1779" s="9"/>
    </row>
    <row r="1780" spans="6:24">
      <c r="F1780" s="58"/>
      <c r="G1780" s="30"/>
      <c r="M1780" s="58"/>
      <c r="T1780" s="58"/>
      <c r="X1780" s="9"/>
    </row>
    <row r="1781" spans="6:24">
      <c r="F1781" s="58"/>
      <c r="G1781" s="30"/>
      <c r="M1781" s="69"/>
      <c r="T1781" s="58"/>
      <c r="X1781" s="9"/>
    </row>
    <row r="1782" spans="6:24">
      <c r="F1782" s="58"/>
      <c r="G1782" s="30"/>
      <c r="M1782" s="65"/>
      <c r="T1782" s="58"/>
      <c r="X1782" s="9"/>
    </row>
    <row r="1783" spans="6:24">
      <c r="F1783" s="58"/>
      <c r="G1783" s="30"/>
      <c r="M1783" s="65"/>
      <c r="T1783" s="58"/>
      <c r="X1783" s="9"/>
    </row>
    <row r="1784" spans="6:24">
      <c r="F1784" s="58"/>
      <c r="G1784" s="30"/>
      <c r="M1784" s="64"/>
      <c r="T1784" s="58"/>
      <c r="X1784" s="9"/>
    </row>
    <row r="1785" spans="6:24">
      <c r="F1785" s="58"/>
      <c r="G1785" s="30"/>
      <c r="M1785" s="58"/>
      <c r="T1785" s="58"/>
      <c r="X1785" s="9"/>
    </row>
    <row r="1786" spans="6:24">
      <c r="F1786" s="58"/>
      <c r="G1786" s="30"/>
      <c r="M1786" s="58"/>
      <c r="T1786" s="58"/>
      <c r="X1786" s="9"/>
    </row>
    <row r="1787" spans="6:24">
      <c r="F1787" s="58"/>
      <c r="G1787" s="30"/>
      <c r="M1787" s="58"/>
      <c r="T1787" s="58"/>
      <c r="X1787" s="9"/>
    </row>
    <row r="1788" spans="6:24">
      <c r="F1788" s="58"/>
      <c r="G1788" s="30"/>
      <c r="M1788" s="58"/>
      <c r="T1788" s="58"/>
      <c r="X1788" s="9"/>
    </row>
    <row r="1789" spans="6:24">
      <c r="F1789" s="58"/>
      <c r="G1789" s="30"/>
      <c r="M1789" s="58"/>
      <c r="T1789" s="58"/>
      <c r="X1789" s="9"/>
    </row>
    <row r="1790" spans="6:24">
      <c r="F1790" s="58"/>
      <c r="G1790" s="30"/>
      <c r="M1790" s="58"/>
      <c r="T1790" s="58"/>
      <c r="X1790" s="9"/>
    </row>
    <row r="1791" spans="6:24">
      <c r="F1791" s="58"/>
      <c r="G1791" s="30"/>
      <c r="M1791" s="58"/>
      <c r="T1791" s="58"/>
      <c r="X1791" s="9"/>
    </row>
    <row r="1792" spans="6:24">
      <c r="F1792" s="58"/>
      <c r="G1792" s="30"/>
      <c r="M1792" s="58"/>
      <c r="T1792" s="58"/>
      <c r="X1792" s="9"/>
    </row>
    <row r="1793" spans="6:24">
      <c r="F1793" s="58"/>
      <c r="G1793" s="30"/>
      <c r="M1793" s="58"/>
      <c r="T1793" s="58"/>
      <c r="X1793" s="9"/>
    </row>
    <row r="1794" spans="6:24">
      <c r="F1794" s="58"/>
      <c r="G1794" s="30"/>
      <c r="M1794" s="58"/>
      <c r="T1794" s="58"/>
      <c r="X1794" s="9"/>
    </row>
    <row r="1795" spans="6:24">
      <c r="F1795" s="58"/>
      <c r="G1795" s="30"/>
      <c r="M1795" s="58"/>
      <c r="T1795" s="58"/>
      <c r="X1795" s="9"/>
    </row>
    <row r="1796" spans="6:24">
      <c r="F1796" s="58"/>
      <c r="G1796" s="30"/>
      <c r="M1796" s="58"/>
      <c r="T1796" s="58"/>
      <c r="X1796" s="9"/>
    </row>
    <row r="1797" spans="6:24">
      <c r="F1797" s="58"/>
      <c r="G1797" s="30"/>
      <c r="M1797" s="58"/>
      <c r="T1797" s="58"/>
      <c r="X1797" s="9"/>
    </row>
    <row r="1798" spans="6:24">
      <c r="F1798" s="58"/>
      <c r="G1798" s="30"/>
      <c r="M1798" s="58"/>
      <c r="T1798" s="58"/>
      <c r="X1798" s="9"/>
    </row>
    <row r="1799" spans="6:24">
      <c r="F1799" s="58"/>
      <c r="G1799" s="30"/>
      <c r="M1799" s="58"/>
      <c r="T1799" s="58"/>
      <c r="X1799" s="9"/>
    </row>
    <row r="1800" spans="6:24">
      <c r="F1800" s="58"/>
      <c r="G1800" s="30"/>
      <c r="M1800" s="58"/>
      <c r="T1800" s="58"/>
      <c r="X1800" s="9"/>
    </row>
    <row r="1801" spans="6:24">
      <c r="F1801" s="58"/>
      <c r="G1801" s="30"/>
      <c r="M1801" s="58"/>
      <c r="T1801" s="58"/>
      <c r="X1801" s="9"/>
    </row>
    <row r="1802" spans="6:24">
      <c r="F1802" s="58"/>
      <c r="G1802" s="30"/>
      <c r="T1802" s="58"/>
      <c r="X1802" s="9"/>
    </row>
    <row r="1803" spans="6:24">
      <c r="F1803" s="58"/>
      <c r="G1803" s="30"/>
      <c r="M1803" s="58"/>
      <c r="T1803" s="58"/>
      <c r="X1803" s="9"/>
    </row>
    <row r="1804" spans="6:24">
      <c r="F1804" s="58"/>
      <c r="G1804" s="30"/>
      <c r="T1804" s="58"/>
      <c r="X1804" s="9"/>
    </row>
    <row r="1805" spans="6:24">
      <c r="F1805" s="58"/>
      <c r="G1805" s="30"/>
      <c r="M1805" s="58"/>
      <c r="T1805" s="58"/>
      <c r="X1805" s="9"/>
    </row>
    <row r="1806" spans="6:24">
      <c r="F1806" s="58"/>
      <c r="G1806" s="30"/>
      <c r="M1806" s="58"/>
      <c r="T1806" s="58"/>
      <c r="X1806" s="9"/>
    </row>
    <row r="1807" spans="6:24">
      <c r="F1807" s="58"/>
      <c r="G1807" s="30"/>
      <c r="M1807" s="58"/>
      <c r="T1807" s="58"/>
      <c r="X1807" s="9"/>
    </row>
    <row r="1808" spans="6:24">
      <c r="F1808" s="58"/>
      <c r="G1808" s="30"/>
      <c r="M1808" s="58"/>
      <c r="T1808" s="58"/>
      <c r="X1808" s="9"/>
    </row>
    <row r="1809" spans="6:24">
      <c r="F1809" s="58"/>
      <c r="G1809" s="30"/>
      <c r="M1809" s="58"/>
      <c r="T1809" s="58"/>
      <c r="X1809" s="9"/>
    </row>
    <row r="1810" spans="6:24">
      <c r="F1810" s="58"/>
      <c r="G1810" s="30"/>
      <c r="M1810" s="58"/>
      <c r="T1810" s="58"/>
      <c r="X1810" s="9"/>
    </row>
    <row r="1811" spans="6:24">
      <c r="F1811" s="58"/>
      <c r="G1811" s="30"/>
      <c r="M1811" s="58"/>
      <c r="T1811" s="58"/>
      <c r="X1811" s="9"/>
    </row>
    <row r="1812" spans="6:24">
      <c r="F1812" s="58"/>
      <c r="G1812" s="30"/>
      <c r="M1812" s="58"/>
      <c r="T1812" s="58"/>
      <c r="X1812" s="9"/>
    </row>
    <row r="1813" spans="6:24">
      <c r="F1813" s="58"/>
      <c r="G1813" s="30"/>
      <c r="M1813" s="58"/>
      <c r="T1813" s="58"/>
      <c r="X1813" s="9"/>
    </row>
    <row r="1814" spans="6:24">
      <c r="F1814" s="58"/>
      <c r="G1814" s="30"/>
      <c r="M1814" s="58"/>
      <c r="T1814" s="58"/>
      <c r="X1814" s="9"/>
    </row>
    <row r="1815" spans="6:24">
      <c r="F1815" s="58"/>
      <c r="G1815" s="30"/>
      <c r="M1815" s="58"/>
      <c r="T1815" s="58"/>
      <c r="X1815" s="9"/>
    </row>
    <row r="1816" spans="6:24">
      <c r="F1816" s="58"/>
      <c r="G1816" s="30"/>
      <c r="M1816" s="58"/>
      <c r="T1816" s="58"/>
      <c r="X1816" s="9"/>
    </row>
    <row r="1817" spans="6:24">
      <c r="F1817" s="58"/>
      <c r="G1817" s="30"/>
      <c r="M1817" s="58"/>
      <c r="T1817" s="58"/>
      <c r="X1817" s="9"/>
    </row>
    <row r="1818" spans="6:24">
      <c r="F1818" s="58"/>
      <c r="G1818" s="30"/>
      <c r="T1818" s="58"/>
      <c r="X1818" s="9"/>
    </row>
    <row r="1819" spans="6:24">
      <c r="F1819" s="58"/>
      <c r="G1819" s="30"/>
      <c r="M1819" s="58"/>
      <c r="T1819" s="58"/>
      <c r="X1819" s="9"/>
    </row>
    <row r="1820" spans="6:24">
      <c r="F1820" s="58"/>
      <c r="G1820" s="30"/>
      <c r="T1820" s="58"/>
      <c r="X1820" s="9"/>
    </row>
    <row r="1821" spans="6:24">
      <c r="F1821" s="58"/>
      <c r="G1821" s="30"/>
      <c r="M1821" s="58"/>
      <c r="T1821" s="58"/>
      <c r="X1821" s="9"/>
    </row>
    <row r="1822" spans="6:24">
      <c r="F1822" s="58"/>
      <c r="G1822" s="30"/>
      <c r="M1822" s="58"/>
      <c r="T1822" s="58"/>
      <c r="X1822" s="9"/>
    </row>
    <row r="1823" spans="6:24">
      <c r="F1823" s="58"/>
      <c r="G1823" s="30"/>
      <c r="M1823" s="58"/>
      <c r="T1823" s="58"/>
      <c r="X1823" s="9"/>
    </row>
    <row r="1824" spans="6:24">
      <c r="F1824" s="58"/>
      <c r="G1824" s="30"/>
      <c r="M1824" s="58"/>
      <c r="T1824" s="58"/>
      <c r="X1824" s="9"/>
    </row>
    <row r="1825" spans="6:24">
      <c r="F1825" s="58"/>
      <c r="G1825" s="30"/>
      <c r="M1825" s="58"/>
      <c r="T1825" s="58"/>
      <c r="X1825" s="9"/>
    </row>
    <row r="1826" spans="6:24">
      <c r="F1826" s="58"/>
      <c r="G1826" s="30"/>
      <c r="M1826" s="58"/>
      <c r="T1826" s="58"/>
      <c r="X1826" s="9"/>
    </row>
    <row r="1827" spans="6:24">
      <c r="F1827" s="58"/>
      <c r="G1827" s="30"/>
      <c r="M1827" s="58"/>
      <c r="T1827" s="58"/>
      <c r="X1827" s="9"/>
    </row>
    <row r="1828" spans="6:24">
      <c r="F1828" s="58"/>
      <c r="G1828" s="30"/>
      <c r="M1828" s="58"/>
      <c r="T1828" s="58"/>
      <c r="X1828" s="9"/>
    </row>
    <row r="1829" spans="6:24">
      <c r="F1829" s="58"/>
      <c r="G1829" s="30"/>
      <c r="T1829" s="58"/>
      <c r="X1829" s="9"/>
    </row>
    <row r="1830" spans="6:24">
      <c r="F1830" s="58"/>
      <c r="G1830" s="30"/>
      <c r="M1830" s="58"/>
      <c r="T1830" s="58"/>
      <c r="X1830" s="9"/>
    </row>
    <row r="1831" spans="6:24">
      <c r="F1831" s="58"/>
      <c r="G1831" s="30"/>
      <c r="M1831" s="58"/>
      <c r="T1831" s="58"/>
      <c r="X1831" s="9"/>
    </row>
    <row r="1832" spans="6:24">
      <c r="F1832" s="58"/>
      <c r="G1832" s="30"/>
      <c r="M1832" s="58"/>
      <c r="T1832" s="58"/>
      <c r="X1832" s="9"/>
    </row>
    <row r="1833" spans="6:24">
      <c r="F1833" s="58"/>
      <c r="G1833" s="30"/>
      <c r="M1833" s="58"/>
      <c r="T1833" s="58"/>
      <c r="X1833" s="9"/>
    </row>
    <row r="1834" spans="6:24">
      <c r="F1834" s="58"/>
      <c r="G1834" s="30"/>
      <c r="M1834" s="58"/>
      <c r="T1834" s="58"/>
      <c r="X1834" s="9"/>
    </row>
    <row r="1835" spans="6:24">
      <c r="F1835" s="58"/>
      <c r="G1835" s="30"/>
      <c r="M1835" s="58"/>
      <c r="T1835" s="58"/>
      <c r="X1835" s="9"/>
    </row>
    <row r="1836" spans="6:24">
      <c r="F1836" s="58"/>
      <c r="G1836" s="30"/>
      <c r="M1836" s="58"/>
      <c r="T1836" s="58"/>
      <c r="X1836" s="9"/>
    </row>
    <row r="1837" spans="6:24">
      <c r="F1837" s="58"/>
      <c r="G1837" s="30"/>
      <c r="M1837" s="58"/>
      <c r="T1837" s="58"/>
      <c r="X1837" s="9"/>
    </row>
    <row r="1838" spans="6:24">
      <c r="F1838" s="58"/>
      <c r="G1838" s="30"/>
      <c r="M1838" s="58"/>
      <c r="T1838" s="58"/>
      <c r="X1838" s="9"/>
    </row>
    <row r="1839" spans="6:24">
      <c r="F1839" s="58"/>
      <c r="G1839" s="30"/>
      <c r="M1839" s="58"/>
      <c r="T1839" s="58"/>
      <c r="X1839" s="9"/>
    </row>
    <row r="1840" spans="6:24">
      <c r="F1840" s="58"/>
      <c r="G1840" s="30"/>
      <c r="M1840" s="58"/>
      <c r="T1840" s="58"/>
      <c r="X1840" s="9"/>
    </row>
    <row r="1841" spans="1:25">
      <c r="F1841" s="58"/>
      <c r="G1841" s="30"/>
      <c r="M1841" s="58"/>
      <c r="T1841" s="58"/>
      <c r="X1841" s="9"/>
    </row>
    <row r="1842" spans="1:25">
      <c r="F1842" s="58"/>
      <c r="G1842" s="30"/>
      <c r="M1842" s="58"/>
      <c r="T1842" s="58"/>
      <c r="X1842" s="9"/>
    </row>
    <row r="1843" spans="1:25">
      <c r="F1843" s="58"/>
      <c r="G1843" s="30"/>
      <c r="M1843" s="58"/>
      <c r="T1843" s="58"/>
      <c r="X1843" s="9"/>
    </row>
    <row r="1844" spans="1:25">
      <c r="F1844" s="58"/>
      <c r="G1844" s="30"/>
      <c r="M1844" s="58"/>
      <c r="T1844" s="58"/>
      <c r="X1844" s="9"/>
    </row>
    <row r="1845" spans="1:25">
      <c r="F1845" s="58"/>
      <c r="G1845" s="30"/>
      <c r="M1845" s="58"/>
      <c r="T1845" s="58"/>
      <c r="X1845" s="9"/>
    </row>
    <row r="1846" spans="1:25">
      <c r="F1846" s="58"/>
      <c r="G1846" s="30"/>
      <c r="M1846" s="58"/>
      <c r="T1846" s="58"/>
      <c r="X1846" s="9"/>
    </row>
    <row r="1847" spans="1:25">
      <c r="F1847" s="58"/>
      <c r="G1847" s="30"/>
      <c r="M1847" s="58"/>
      <c r="T1847" s="58"/>
      <c r="X1847" s="9"/>
    </row>
    <row r="1848" spans="1:25">
      <c r="F1848" s="58"/>
      <c r="G1848" s="30"/>
      <c r="M1848" s="58"/>
      <c r="T1848" s="58"/>
      <c r="X1848" s="9"/>
    </row>
    <row r="1849" spans="1:25">
      <c r="F1849" s="58"/>
      <c r="G1849" s="30"/>
      <c r="M1849" s="58"/>
      <c r="T1849" s="58"/>
      <c r="X1849" s="9"/>
    </row>
    <row r="1850" spans="1:25">
      <c r="A1850" s="23"/>
      <c r="B1850" s="23"/>
      <c r="C1850" s="23"/>
      <c r="D1850" s="23"/>
      <c r="F1850" s="59"/>
      <c r="G1850" s="31"/>
      <c r="H1850" s="23"/>
      <c r="I1850" s="23"/>
      <c r="J1850" s="59"/>
      <c r="K1850" s="23"/>
      <c r="L1850" s="23"/>
      <c r="M1850" s="59"/>
      <c r="N1850" s="23"/>
      <c r="O1850" s="23"/>
      <c r="P1850" s="23"/>
      <c r="Q1850" s="23"/>
      <c r="R1850" s="23"/>
      <c r="S1850" s="23"/>
      <c r="T1850" s="59"/>
      <c r="U1850" s="23"/>
      <c r="V1850" s="23"/>
      <c r="X1850" s="28"/>
      <c r="Y1850" s="23"/>
    </row>
    <row r="1851" spans="1:25">
      <c r="C1851" s="29"/>
      <c r="F1851" s="58"/>
      <c r="G1851" s="30"/>
      <c r="L1851" s="29"/>
      <c r="M1851" s="58"/>
      <c r="T1851" s="58"/>
      <c r="V1851" s="29"/>
      <c r="X1851" s="9"/>
    </row>
    <row r="1852" spans="1:25">
      <c r="F1852" s="58"/>
      <c r="G1852" s="30"/>
      <c r="T1852" s="58"/>
      <c r="X1852" s="9"/>
    </row>
    <row r="1853" spans="1:25">
      <c r="F1853" s="58"/>
      <c r="G1853" s="30"/>
      <c r="T1853" s="58"/>
      <c r="X1853" s="9"/>
    </row>
    <row r="1854" spans="1:25">
      <c r="F1854" s="58"/>
      <c r="G1854" s="30"/>
      <c r="T1854" s="58"/>
      <c r="X1854" s="9"/>
    </row>
    <row r="1855" spans="1:25">
      <c r="F1855" s="58"/>
      <c r="G1855" s="30"/>
      <c r="T1855" s="58"/>
      <c r="X1855" s="9"/>
    </row>
    <row r="1856" spans="1:25">
      <c r="F1856" s="58"/>
      <c r="G1856" s="30"/>
      <c r="T1856" s="58"/>
      <c r="X1856" s="9"/>
    </row>
    <row r="1857" spans="1:24">
      <c r="A1857" s="29"/>
      <c r="F1857" s="58"/>
      <c r="G1857" s="30"/>
      <c r="T1857" s="58"/>
      <c r="X1857" s="9"/>
    </row>
    <row r="1858" spans="1:24">
      <c r="F1858" s="58"/>
      <c r="G1858" s="30"/>
      <c r="T1858" s="58"/>
      <c r="X1858" s="9"/>
    </row>
    <row r="1859" spans="1:24">
      <c r="F1859" s="58"/>
      <c r="G1859" s="30"/>
      <c r="T1859" s="58"/>
      <c r="X1859" s="9"/>
    </row>
    <row r="1860" spans="1:24">
      <c r="F1860" s="58"/>
      <c r="G1860" s="30"/>
      <c r="T1860" s="58"/>
      <c r="X1860" s="9"/>
    </row>
    <row r="1861" spans="1:24">
      <c r="F1861" s="58"/>
      <c r="G1861" s="30"/>
      <c r="T1861" s="58"/>
      <c r="X1861" s="9"/>
    </row>
    <row r="1862" spans="1:24">
      <c r="F1862" s="58"/>
      <c r="G1862" s="30"/>
      <c r="T1862" s="58"/>
      <c r="X1862" s="9"/>
    </row>
    <row r="1863" spans="1:24">
      <c r="F1863" s="58"/>
      <c r="G1863" s="30"/>
      <c r="T1863" s="58"/>
      <c r="X1863" s="9"/>
    </row>
    <row r="1864" spans="1:24">
      <c r="F1864" s="58"/>
      <c r="G1864" s="30"/>
      <c r="T1864" s="58"/>
      <c r="X1864" s="9"/>
    </row>
    <row r="1865" spans="1:24">
      <c r="F1865" s="58"/>
      <c r="G1865" s="30"/>
      <c r="T1865" s="58"/>
      <c r="X1865" s="9"/>
    </row>
    <row r="1866" spans="1:24">
      <c r="F1866" s="58"/>
      <c r="G1866" s="30"/>
      <c r="T1866" s="58"/>
      <c r="X1866" s="9"/>
    </row>
    <row r="1867" spans="1:24">
      <c r="F1867" s="58"/>
      <c r="G1867" s="30"/>
      <c r="T1867" s="58"/>
      <c r="X1867" s="9"/>
    </row>
    <row r="1868" spans="1:24">
      <c r="F1868" s="58"/>
      <c r="G1868" s="30"/>
      <c r="T1868" s="58"/>
      <c r="X1868" s="9"/>
    </row>
    <row r="1869" spans="1:24">
      <c r="F1869" s="58"/>
      <c r="G1869" s="30"/>
      <c r="T1869" s="58"/>
      <c r="X1869" s="9"/>
    </row>
    <row r="1870" spans="1:24">
      <c r="F1870" s="58"/>
      <c r="G1870" s="30"/>
      <c r="T1870" s="58"/>
      <c r="X1870" s="9"/>
    </row>
    <row r="1871" spans="1:24">
      <c r="F1871" s="58"/>
      <c r="G1871" s="30"/>
      <c r="T1871" s="58"/>
      <c r="X1871" s="9"/>
    </row>
    <row r="1872" spans="1:24">
      <c r="F1872" s="58"/>
      <c r="G1872" s="30"/>
      <c r="M1872" s="66"/>
      <c r="T1872" s="58"/>
      <c r="X1872" s="9"/>
    </row>
    <row r="1873" spans="1:24">
      <c r="F1873" s="58"/>
      <c r="G1873" s="30"/>
      <c r="M1873" s="67"/>
      <c r="T1873" s="58"/>
      <c r="X1873" s="9"/>
    </row>
    <row r="1874" spans="1:24">
      <c r="A1874" s="29"/>
      <c r="F1874" s="58"/>
      <c r="G1874" s="30"/>
      <c r="M1874" s="65"/>
      <c r="T1874" s="58"/>
      <c r="X1874" s="9"/>
    </row>
    <row r="1875" spans="1:24">
      <c r="F1875" s="58"/>
      <c r="G1875" s="30"/>
      <c r="M1875" s="64"/>
      <c r="T1875" s="58"/>
      <c r="X1875" s="9"/>
    </row>
    <row r="1876" spans="1:24">
      <c r="F1876" s="58"/>
      <c r="G1876" s="30"/>
      <c r="M1876" s="66"/>
      <c r="T1876" s="58"/>
      <c r="X1876" s="9"/>
    </row>
    <row r="1877" spans="1:24">
      <c r="A1877" s="29"/>
      <c r="F1877" s="58"/>
      <c r="G1877" s="30"/>
      <c r="M1877" s="67"/>
      <c r="T1877" s="58"/>
      <c r="X1877" s="9"/>
    </row>
    <row r="1878" spans="1:24">
      <c r="F1878" s="58"/>
      <c r="G1878" s="30"/>
      <c r="M1878" s="68"/>
      <c r="T1878" s="58"/>
      <c r="X1878" s="9"/>
    </row>
    <row r="1879" spans="1:24">
      <c r="F1879" s="58"/>
      <c r="G1879" s="30"/>
      <c r="M1879" s="58"/>
      <c r="T1879" s="58"/>
      <c r="X1879" s="9"/>
    </row>
    <row r="1880" spans="1:24">
      <c r="F1880" s="58"/>
      <c r="G1880" s="30"/>
      <c r="M1880" s="69"/>
      <c r="T1880" s="58"/>
      <c r="X1880" s="9"/>
    </row>
    <row r="1881" spans="1:24">
      <c r="F1881" s="58"/>
      <c r="G1881" s="30"/>
      <c r="M1881" s="65"/>
      <c r="T1881" s="58"/>
      <c r="X1881" s="9"/>
    </row>
    <row r="1882" spans="1:24">
      <c r="F1882" s="58"/>
      <c r="G1882" s="30"/>
      <c r="M1882" s="65"/>
      <c r="T1882" s="58"/>
      <c r="X1882" s="9"/>
    </row>
    <row r="1883" spans="1:24">
      <c r="F1883" s="58"/>
      <c r="G1883" s="30"/>
      <c r="M1883" s="64"/>
      <c r="T1883" s="58"/>
      <c r="X1883" s="9"/>
    </row>
    <row r="1884" spans="1:24">
      <c r="F1884" s="58"/>
      <c r="G1884" s="30"/>
      <c r="M1884" s="58"/>
      <c r="T1884" s="58"/>
      <c r="X1884" s="9"/>
    </row>
    <row r="1885" spans="1:24">
      <c r="F1885" s="58"/>
      <c r="G1885" s="30"/>
      <c r="M1885" s="58"/>
      <c r="T1885" s="58"/>
      <c r="X1885" s="9"/>
    </row>
    <row r="1886" spans="1:24">
      <c r="F1886" s="58"/>
      <c r="G1886" s="30"/>
      <c r="M1886" s="58"/>
      <c r="T1886" s="58"/>
      <c r="X1886" s="9"/>
    </row>
    <row r="1887" spans="1:24">
      <c r="F1887" s="58"/>
      <c r="G1887" s="30"/>
      <c r="M1887" s="58"/>
      <c r="T1887" s="58"/>
      <c r="X1887" s="9"/>
    </row>
    <row r="1888" spans="1:24">
      <c r="F1888" s="58"/>
      <c r="G1888" s="30"/>
      <c r="M1888" s="58"/>
      <c r="T1888" s="58"/>
      <c r="X1888" s="9"/>
    </row>
    <row r="1889" spans="6:24">
      <c r="F1889" s="58"/>
      <c r="G1889" s="30"/>
      <c r="M1889" s="58"/>
      <c r="T1889" s="58"/>
      <c r="X1889" s="9"/>
    </row>
    <row r="1890" spans="6:24">
      <c r="F1890" s="58"/>
      <c r="G1890" s="30"/>
      <c r="M1890" s="58"/>
      <c r="T1890" s="58"/>
      <c r="X1890" s="9"/>
    </row>
    <row r="1891" spans="6:24">
      <c r="F1891" s="58"/>
      <c r="G1891" s="30"/>
      <c r="M1891" s="58"/>
      <c r="T1891" s="58"/>
      <c r="X1891" s="9"/>
    </row>
    <row r="1892" spans="6:24">
      <c r="F1892" s="58"/>
      <c r="G1892" s="30"/>
      <c r="M1892" s="58"/>
      <c r="T1892" s="58"/>
      <c r="X1892" s="9"/>
    </row>
    <row r="1893" spans="6:24">
      <c r="F1893" s="58"/>
      <c r="G1893" s="30"/>
      <c r="M1893" s="58"/>
      <c r="T1893" s="58"/>
      <c r="X1893" s="9"/>
    </row>
    <row r="1894" spans="6:24">
      <c r="F1894" s="58"/>
      <c r="G1894" s="30"/>
      <c r="M1894" s="58"/>
      <c r="T1894" s="58"/>
      <c r="X1894" s="9"/>
    </row>
    <row r="1895" spans="6:24">
      <c r="F1895" s="58"/>
      <c r="G1895" s="30"/>
      <c r="M1895" s="58"/>
      <c r="T1895" s="58"/>
      <c r="X1895" s="9"/>
    </row>
    <row r="1896" spans="6:24">
      <c r="F1896" s="58"/>
      <c r="G1896" s="30"/>
      <c r="M1896" s="58"/>
      <c r="T1896" s="58"/>
      <c r="X1896" s="9"/>
    </row>
    <row r="1897" spans="6:24">
      <c r="F1897" s="58"/>
      <c r="G1897" s="30"/>
      <c r="M1897" s="58"/>
      <c r="T1897" s="58"/>
      <c r="X1897" s="9"/>
    </row>
    <row r="1898" spans="6:24">
      <c r="F1898" s="58"/>
      <c r="G1898" s="30"/>
      <c r="M1898" s="58"/>
      <c r="T1898" s="58"/>
      <c r="X1898" s="9"/>
    </row>
    <row r="1899" spans="6:24">
      <c r="F1899" s="58"/>
      <c r="G1899" s="30"/>
      <c r="M1899" s="58"/>
      <c r="T1899" s="58"/>
      <c r="X1899" s="9"/>
    </row>
    <row r="1900" spans="6:24">
      <c r="F1900" s="58"/>
      <c r="G1900" s="30"/>
      <c r="M1900" s="58"/>
      <c r="T1900" s="58"/>
      <c r="X1900" s="9"/>
    </row>
    <row r="1901" spans="6:24">
      <c r="F1901" s="58"/>
      <c r="G1901" s="30"/>
      <c r="T1901" s="58"/>
      <c r="X1901" s="9"/>
    </row>
    <row r="1902" spans="6:24">
      <c r="F1902" s="58"/>
      <c r="G1902" s="30"/>
      <c r="M1902" s="58"/>
      <c r="T1902" s="58"/>
      <c r="X1902" s="9"/>
    </row>
    <row r="1903" spans="6:24">
      <c r="F1903" s="58"/>
      <c r="G1903" s="30"/>
      <c r="T1903" s="58"/>
      <c r="X1903" s="9"/>
    </row>
    <row r="1904" spans="6:24">
      <c r="F1904" s="58"/>
      <c r="G1904" s="30"/>
      <c r="M1904" s="58"/>
      <c r="T1904" s="58"/>
      <c r="X1904" s="9"/>
    </row>
    <row r="1905" spans="6:24">
      <c r="F1905" s="58"/>
      <c r="G1905" s="30"/>
      <c r="M1905" s="58"/>
      <c r="T1905" s="58"/>
      <c r="X1905" s="9"/>
    </row>
    <row r="1906" spans="6:24">
      <c r="F1906" s="58"/>
      <c r="G1906" s="30"/>
      <c r="M1906" s="58"/>
      <c r="T1906" s="58"/>
      <c r="X1906" s="9"/>
    </row>
    <row r="1907" spans="6:24">
      <c r="F1907" s="58"/>
      <c r="G1907" s="30"/>
      <c r="M1907" s="58"/>
      <c r="T1907" s="58"/>
      <c r="X1907" s="9"/>
    </row>
    <row r="1908" spans="6:24">
      <c r="F1908" s="58"/>
      <c r="G1908" s="30"/>
      <c r="M1908" s="58"/>
      <c r="T1908" s="58"/>
      <c r="X1908" s="9"/>
    </row>
    <row r="1909" spans="6:24">
      <c r="F1909" s="58"/>
      <c r="G1909" s="30"/>
      <c r="M1909" s="58"/>
      <c r="T1909" s="58"/>
      <c r="X1909" s="9"/>
    </row>
    <row r="1910" spans="6:24">
      <c r="F1910" s="58"/>
      <c r="G1910" s="30"/>
      <c r="M1910" s="58"/>
      <c r="T1910" s="58"/>
      <c r="X1910" s="9"/>
    </row>
    <row r="1911" spans="6:24">
      <c r="F1911" s="58"/>
      <c r="G1911" s="30"/>
      <c r="M1911" s="58"/>
      <c r="T1911" s="58"/>
      <c r="X1911" s="9"/>
    </row>
    <row r="1912" spans="6:24">
      <c r="F1912" s="58"/>
      <c r="G1912" s="30"/>
      <c r="M1912" s="58"/>
      <c r="T1912" s="58"/>
      <c r="X1912" s="9"/>
    </row>
    <row r="1913" spans="6:24">
      <c r="F1913" s="58"/>
      <c r="G1913" s="30"/>
      <c r="M1913" s="58"/>
      <c r="T1913" s="58"/>
      <c r="X1913" s="9"/>
    </row>
    <row r="1914" spans="6:24">
      <c r="F1914" s="58"/>
      <c r="G1914" s="30"/>
      <c r="M1914" s="58"/>
      <c r="T1914" s="58"/>
      <c r="X1914" s="9"/>
    </row>
    <row r="1915" spans="6:24">
      <c r="F1915" s="58"/>
      <c r="G1915" s="30"/>
      <c r="M1915" s="58"/>
      <c r="T1915" s="58"/>
      <c r="X1915" s="9"/>
    </row>
    <row r="1916" spans="6:24">
      <c r="F1916" s="58"/>
      <c r="G1916" s="30"/>
      <c r="M1916" s="58"/>
      <c r="T1916" s="58"/>
      <c r="X1916" s="9"/>
    </row>
    <row r="1917" spans="6:24">
      <c r="F1917" s="58"/>
      <c r="G1917" s="30"/>
      <c r="T1917" s="58"/>
      <c r="X1917" s="9"/>
    </row>
    <row r="1918" spans="6:24">
      <c r="F1918" s="58"/>
      <c r="G1918" s="30"/>
      <c r="M1918" s="58"/>
      <c r="T1918" s="58"/>
      <c r="X1918" s="9"/>
    </row>
    <row r="1919" spans="6:24">
      <c r="F1919" s="58"/>
      <c r="G1919" s="30"/>
      <c r="T1919" s="58"/>
      <c r="X1919" s="9"/>
    </row>
    <row r="1920" spans="6:24">
      <c r="F1920" s="58"/>
      <c r="G1920" s="30"/>
      <c r="M1920" s="58"/>
      <c r="T1920" s="58"/>
      <c r="X1920" s="9"/>
    </row>
    <row r="1921" spans="6:24">
      <c r="F1921" s="58"/>
      <c r="G1921" s="30"/>
      <c r="M1921" s="58"/>
      <c r="T1921" s="58"/>
      <c r="X1921" s="9"/>
    </row>
    <row r="1922" spans="6:24">
      <c r="F1922" s="58"/>
      <c r="G1922" s="30"/>
      <c r="M1922" s="58"/>
      <c r="T1922" s="58"/>
      <c r="X1922" s="9"/>
    </row>
    <row r="1923" spans="6:24">
      <c r="F1923" s="58"/>
      <c r="G1923" s="30"/>
      <c r="M1923" s="58"/>
      <c r="T1923" s="58"/>
      <c r="X1923" s="9"/>
    </row>
    <row r="1924" spans="6:24">
      <c r="F1924" s="58"/>
      <c r="G1924" s="30"/>
      <c r="M1924" s="58"/>
      <c r="T1924" s="58"/>
      <c r="X1924" s="9"/>
    </row>
    <row r="1925" spans="6:24">
      <c r="F1925" s="58"/>
      <c r="G1925" s="30"/>
      <c r="M1925" s="58"/>
      <c r="T1925" s="58"/>
      <c r="X1925" s="9"/>
    </row>
    <row r="1926" spans="6:24">
      <c r="F1926" s="58"/>
      <c r="G1926" s="30"/>
      <c r="M1926" s="58"/>
      <c r="T1926" s="58"/>
      <c r="X1926" s="9"/>
    </row>
    <row r="1927" spans="6:24">
      <c r="F1927" s="58"/>
      <c r="G1927" s="30"/>
      <c r="M1927" s="58"/>
      <c r="T1927" s="58"/>
      <c r="X1927" s="9"/>
    </row>
    <row r="1928" spans="6:24">
      <c r="F1928" s="58"/>
      <c r="G1928" s="30"/>
      <c r="T1928" s="58"/>
      <c r="X1928" s="9"/>
    </row>
    <row r="1929" spans="6:24">
      <c r="F1929" s="58"/>
      <c r="G1929" s="30"/>
      <c r="M1929" s="58"/>
      <c r="T1929" s="58"/>
      <c r="X1929" s="9"/>
    </row>
    <row r="1930" spans="6:24">
      <c r="F1930" s="58"/>
      <c r="G1930" s="30"/>
      <c r="M1930" s="58"/>
      <c r="T1930" s="58"/>
      <c r="X1930" s="9"/>
    </row>
    <row r="1931" spans="6:24">
      <c r="F1931" s="58"/>
      <c r="G1931" s="30"/>
      <c r="M1931" s="58"/>
      <c r="T1931" s="58"/>
      <c r="X1931" s="9"/>
    </row>
    <row r="1932" spans="6:24">
      <c r="F1932" s="58"/>
      <c r="G1932" s="30"/>
      <c r="M1932" s="58"/>
      <c r="T1932" s="58"/>
      <c r="X1932" s="9"/>
    </row>
    <row r="1933" spans="6:24">
      <c r="F1933" s="58"/>
      <c r="G1933" s="30"/>
      <c r="M1933" s="58"/>
      <c r="T1933" s="58"/>
      <c r="X1933" s="9"/>
    </row>
    <row r="1934" spans="6:24">
      <c r="F1934" s="58"/>
      <c r="G1934" s="30"/>
      <c r="M1934" s="58"/>
      <c r="T1934" s="58"/>
      <c r="X1934" s="9"/>
    </row>
    <row r="1935" spans="6:24">
      <c r="F1935" s="58"/>
      <c r="G1935" s="30"/>
      <c r="M1935" s="58"/>
      <c r="T1935" s="58"/>
      <c r="X1935" s="9"/>
    </row>
    <row r="1936" spans="6:24">
      <c r="F1936" s="58"/>
      <c r="G1936" s="30"/>
      <c r="M1936" s="58"/>
      <c r="T1936" s="58"/>
      <c r="X1936" s="9"/>
    </row>
    <row r="1937" spans="6:24">
      <c r="F1937" s="58"/>
      <c r="G1937" s="30"/>
      <c r="M1937" s="58"/>
      <c r="T1937" s="58"/>
      <c r="X1937" s="9"/>
    </row>
    <row r="1938" spans="6:24">
      <c r="F1938" s="58"/>
      <c r="G1938" s="30"/>
      <c r="M1938" s="58"/>
      <c r="T1938" s="58"/>
      <c r="X1938" s="9"/>
    </row>
    <row r="1939" spans="6:24">
      <c r="F1939" s="58"/>
      <c r="G1939" s="30"/>
      <c r="M1939" s="58"/>
      <c r="T1939" s="58"/>
      <c r="X1939" s="9"/>
    </row>
    <row r="1940" spans="6:24">
      <c r="F1940" s="58"/>
      <c r="G1940" s="30"/>
      <c r="M1940" s="58"/>
      <c r="T1940" s="58"/>
      <c r="X1940" s="9"/>
    </row>
    <row r="1941" spans="6:24">
      <c r="F1941" s="58"/>
      <c r="G1941" s="30"/>
      <c r="M1941" s="58"/>
      <c r="T1941" s="58"/>
      <c r="X1941" s="9"/>
    </row>
    <row r="1942" spans="6:24">
      <c r="F1942" s="58"/>
      <c r="G1942" s="30"/>
      <c r="M1942" s="58"/>
      <c r="T1942" s="58"/>
      <c r="X1942" s="9"/>
    </row>
    <row r="1943" spans="6:24">
      <c r="F1943" s="58"/>
      <c r="G1943" s="30"/>
      <c r="M1943" s="58"/>
      <c r="T1943" s="58"/>
      <c r="X1943" s="9"/>
    </row>
    <row r="1944" spans="6:24">
      <c r="F1944" s="58"/>
      <c r="G1944" s="30"/>
      <c r="M1944" s="58"/>
      <c r="T1944" s="58"/>
      <c r="X1944" s="9"/>
    </row>
    <row r="1945" spans="6:24">
      <c r="F1945" s="58"/>
      <c r="G1945" s="30"/>
      <c r="M1945" s="58"/>
      <c r="T1945" s="58"/>
      <c r="X1945" s="9"/>
    </row>
    <row r="1946" spans="6:24">
      <c r="F1946" s="58"/>
      <c r="G1946" s="30"/>
      <c r="M1946" s="58"/>
      <c r="T1946" s="58"/>
      <c r="X1946" s="9"/>
    </row>
    <row r="1947" spans="6:24">
      <c r="F1947" s="58"/>
      <c r="G1947" s="30"/>
      <c r="M1947" s="58"/>
      <c r="T1947" s="58"/>
      <c r="X1947" s="9"/>
    </row>
    <row r="1948" spans="6:24">
      <c r="F1948" s="58"/>
      <c r="G1948" s="30"/>
      <c r="M1948" s="58"/>
      <c r="T1948" s="58"/>
      <c r="X1948" s="9"/>
    </row>
    <row r="1949" spans="6:24">
      <c r="F1949" s="58"/>
      <c r="G1949" s="30"/>
      <c r="M1949" s="58"/>
      <c r="T1949" s="58"/>
      <c r="X1949" s="9"/>
    </row>
    <row r="1950" spans="6:24">
      <c r="F1950" s="58"/>
      <c r="G1950" s="30"/>
      <c r="M1950" s="58"/>
      <c r="T1950" s="58"/>
      <c r="X1950" s="9"/>
    </row>
    <row r="1951" spans="6:24">
      <c r="F1951" s="58"/>
      <c r="G1951" s="30"/>
      <c r="T1951" s="58"/>
      <c r="X1951" s="9"/>
    </row>
    <row r="1952" spans="6:24">
      <c r="F1952" s="58"/>
      <c r="G1952" s="30"/>
      <c r="T1952" s="58"/>
      <c r="X1952" s="9"/>
    </row>
    <row r="1953" spans="6:24">
      <c r="F1953" s="58"/>
      <c r="G1953" s="30"/>
      <c r="T1953" s="58"/>
      <c r="X1953" s="9"/>
    </row>
    <row r="1954" spans="6:24">
      <c r="F1954" s="58"/>
      <c r="G1954" s="30"/>
      <c r="T1954" s="58"/>
      <c r="X1954" s="9"/>
    </row>
    <row r="1955" spans="6:24">
      <c r="F1955" s="58"/>
      <c r="G1955" s="30"/>
      <c r="T1955" s="58"/>
      <c r="X1955" s="9"/>
    </row>
    <row r="1956" spans="6:24">
      <c r="F1956" s="58"/>
      <c r="G1956" s="30"/>
      <c r="T1956" s="58"/>
      <c r="X1956" s="9"/>
    </row>
    <row r="1957" spans="6:24">
      <c r="F1957" s="58"/>
      <c r="G1957" s="30"/>
      <c r="T1957" s="58"/>
      <c r="X1957" s="9"/>
    </row>
    <row r="1958" spans="6:24">
      <c r="F1958" s="58"/>
      <c r="G1958" s="30"/>
      <c r="T1958" s="58"/>
      <c r="X1958" s="9"/>
    </row>
    <row r="1959" spans="6:24">
      <c r="F1959" s="58"/>
      <c r="G1959" s="30"/>
      <c r="T1959" s="58"/>
      <c r="X1959" s="9"/>
    </row>
    <row r="1960" spans="6:24">
      <c r="F1960" s="58"/>
      <c r="G1960" s="30"/>
      <c r="T1960" s="58"/>
      <c r="X1960" s="9"/>
    </row>
    <row r="1961" spans="6:24">
      <c r="F1961" s="58"/>
      <c r="G1961" s="30"/>
      <c r="T1961" s="58"/>
      <c r="X1961" s="9"/>
    </row>
    <row r="1962" spans="6:24">
      <c r="F1962" s="58"/>
      <c r="G1962" s="30"/>
      <c r="T1962" s="58"/>
      <c r="X1962" s="9"/>
    </row>
    <row r="1963" spans="6:24">
      <c r="F1963" s="58"/>
      <c r="G1963" s="30"/>
      <c r="T1963" s="58"/>
      <c r="X1963" s="9"/>
    </row>
    <row r="1964" spans="6:24">
      <c r="F1964" s="58"/>
      <c r="G1964" s="30"/>
      <c r="T1964" s="58"/>
      <c r="X1964" s="9"/>
    </row>
    <row r="1965" spans="6:24">
      <c r="F1965" s="58"/>
      <c r="G1965" s="30"/>
      <c r="T1965" s="58"/>
      <c r="X1965" s="9"/>
    </row>
    <row r="1966" spans="6:24">
      <c r="F1966" s="58"/>
      <c r="G1966" s="30"/>
      <c r="T1966" s="58"/>
      <c r="X1966" s="9"/>
    </row>
    <row r="1967" spans="6:24">
      <c r="F1967" s="58"/>
      <c r="G1967" s="30"/>
      <c r="T1967" s="58"/>
      <c r="X1967" s="9"/>
    </row>
    <row r="1968" spans="6:24">
      <c r="F1968" s="58"/>
      <c r="G1968" s="30"/>
      <c r="T1968" s="58"/>
      <c r="X1968" s="9"/>
    </row>
    <row r="1969" spans="6:24">
      <c r="F1969" s="58"/>
      <c r="G1969" s="30"/>
      <c r="T1969" s="58"/>
      <c r="X1969" s="9"/>
    </row>
    <row r="1970" spans="6:24">
      <c r="F1970" s="58"/>
      <c r="G1970" s="30"/>
      <c r="T1970" s="58"/>
      <c r="X1970" s="9"/>
    </row>
    <row r="1971" spans="6:24">
      <c r="F1971" s="58"/>
      <c r="G1971" s="30"/>
      <c r="M1971" s="66"/>
      <c r="T1971" s="58"/>
      <c r="X1971" s="9"/>
    </row>
    <row r="1972" spans="6:24">
      <c r="F1972" s="58"/>
      <c r="G1972" s="30"/>
      <c r="M1972" s="67"/>
      <c r="T1972" s="58"/>
      <c r="X1972" s="9"/>
    </row>
    <row r="1973" spans="6:24">
      <c r="F1973" s="58"/>
      <c r="G1973" s="30"/>
      <c r="M1973" s="65"/>
      <c r="T1973" s="58"/>
      <c r="X1973" s="9"/>
    </row>
    <row r="1974" spans="6:24">
      <c r="F1974" s="58"/>
      <c r="G1974" s="30"/>
      <c r="M1974" s="64"/>
      <c r="T1974" s="58"/>
      <c r="X1974" s="9"/>
    </row>
    <row r="1975" spans="6:24">
      <c r="F1975" s="58"/>
      <c r="G1975" s="30"/>
      <c r="M1975" s="66"/>
      <c r="T1975" s="58"/>
      <c r="X1975" s="9"/>
    </row>
    <row r="1976" spans="6:24">
      <c r="F1976" s="58"/>
      <c r="G1976" s="30"/>
      <c r="M1976" s="67"/>
      <c r="T1976" s="58"/>
      <c r="X1976" s="9"/>
    </row>
    <row r="1977" spans="6:24">
      <c r="F1977" s="58"/>
      <c r="G1977" s="30"/>
      <c r="M1977" s="68"/>
      <c r="T1977" s="58"/>
      <c r="X1977" s="9"/>
    </row>
    <row r="1978" spans="6:24">
      <c r="F1978" s="58"/>
      <c r="G1978" s="30"/>
      <c r="M1978" s="58"/>
      <c r="T1978" s="58"/>
      <c r="X1978" s="9"/>
    </row>
    <row r="1979" spans="6:24">
      <c r="F1979" s="58"/>
      <c r="G1979" s="30"/>
      <c r="M1979" s="69"/>
      <c r="T1979" s="58"/>
      <c r="X1979" s="9"/>
    </row>
    <row r="1980" spans="6:24">
      <c r="F1980" s="58"/>
      <c r="G1980" s="30"/>
      <c r="M1980" s="65"/>
      <c r="T1980" s="58"/>
      <c r="X1980" s="9"/>
    </row>
    <row r="1981" spans="6:24">
      <c r="F1981" s="58"/>
      <c r="G1981" s="30"/>
      <c r="M1981" s="65"/>
      <c r="T1981" s="58"/>
      <c r="X1981" s="9"/>
    </row>
    <row r="1982" spans="6:24">
      <c r="F1982" s="58"/>
      <c r="G1982" s="30"/>
      <c r="M1982" s="64"/>
      <c r="T1982" s="58"/>
      <c r="X1982" s="9"/>
    </row>
    <row r="1983" spans="6:24">
      <c r="F1983" s="58"/>
      <c r="G1983" s="30"/>
      <c r="M1983" s="58"/>
      <c r="T1983" s="58"/>
      <c r="X1983" s="9"/>
    </row>
    <row r="1984" spans="6:24">
      <c r="F1984" s="58"/>
      <c r="G1984" s="30"/>
      <c r="M1984" s="58"/>
      <c r="T1984" s="58"/>
      <c r="X1984" s="9"/>
    </row>
    <row r="1985" spans="6:24">
      <c r="F1985" s="58"/>
      <c r="G1985" s="30"/>
      <c r="M1985" s="58"/>
      <c r="T1985" s="58"/>
      <c r="X1985" s="9"/>
    </row>
    <row r="1986" spans="6:24">
      <c r="F1986" s="58"/>
      <c r="G1986" s="30"/>
      <c r="M1986" s="58"/>
      <c r="T1986" s="58"/>
      <c r="X1986" s="9"/>
    </row>
    <row r="1987" spans="6:24">
      <c r="F1987" s="58"/>
      <c r="G1987" s="30"/>
      <c r="M1987" s="58"/>
      <c r="T1987" s="58"/>
      <c r="X1987" s="9"/>
    </row>
    <row r="1988" spans="6:24">
      <c r="F1988" s="58"/>
      <c r="G1988" s="30"/>
      <c r="M1988" s="58"/>
      <c r="T1988" s="58"/>
      <c r="X1988" s="9"/>
    </row>
    <row r="1989" spans="6:24">
      <c r="F1989" s="58"/>
      <c r="G1989" s="30"/>
      <c r="M1989" s="58"/>
      <c r="T1989" s="58"/>
      <c r="X1989" s="9"/>
    </row>
    <row r="1990" spans="6:24">
      <c r="F1990" s="58"/>
      <c r="G1990" s="30"/>
      <c r="M1990" s="58"/>
      <c r="T1990" s="58"/>
      <c r="X1990" s="9"/>
    </row>
    <row r="1991" spans="6:24">
      <c r="F1991" s="58"/>
      <c r="G1991" s="30"/>
      <c r="M1991" s="58"/>
      <c r="T1991" s="58"/>
      <c r="X1991" s="9"/>
    </row>
    <row r="1992" spans="6:24">
      <c r="F1992" s="58"/>
      <c r="G1992" s="30"/>
      <c r="M1992" s="58"/>
      <c r="T1992" s="58"/>
      <c r="X1992" s="9"/>
    </row>
    <row r="1993" spans="6:24">
      <c r="F1993" s="58"/>
      <c r="G1993" s="30"/>
      <c r="M1993" s="58"/>
      <c r="T1993" s="58"/>
      <c r="X1993" s="9"/>
    </row>
    <row r="1994" spans="6:24">
      <c r="F1994" s="58"/>
      <c r="G1994" s="30"/>
      <c r="M1994" s="58"/>
      <c r="T1994" s="58"/>
      <c r="X1994" s="9"/>
    </row>
    <row r="1995" spans="6:24">
      <c r="F1995" s="58"/>
      <c r="G1995" s="30"/>
      <c r="M1995" s="58"/>
      <c r="T1995" s="58"/>
      <c r="X1995" s="9"/>
    </row>
    <row r="1996" spans="6:24">
      <c r="F1996" s="58"/>
      <c r="G1996" s="30"/>
      <c r="M1996" s="58"/>
      <c r="T1996" s="58"/>
      <c r="X1996" s="9"/>
    </row>
    <row r="1997" spans="6:24">
      <c r="F1997" s="58"/>
      <c r="G1997" s="30"/>
      <c r="M1997" s="58"/>
      <c r="T1997" s="58"/>
      <c r="X1997" s="9"/>
    </row>
    <row r="1998" spans="6:24">
      <c r="F1998" s="58"/>
      <c r="G1998" s="30"/>
      <c r="M1998" s="58"/>
      <c r="T1998" s="58"/>
      <c r="X1998" s="9"/>
    </row>
    <row r="1999" spans="6:24">
      <c r="F1999" s="58"/>
      <c r="G1999" s="30"/>
      <c r="M1999" s="58"/>
      <c r="T1999" s="58"/>
      <c r="X1999" s="9"/>
    </row>
    <row r="2000" spans="6:24">
      <c r="F2000" s="58"/>
      <c r="G2000" s="30"/>
      <c r="T2000" s="58"/>
      <c r="X2000" s="9"/>
    </row>
    <row r="2001" spans="6:24">
      <c r="F2001" s="58"/>
      <c r="G2001" s="30"/>
      <c r="M2001" s="58"/>
      <c r="T2001" s="58"/>
      <c r="X2001" s="9"/>
    </row>
    <row r="2002" spans="6:24">
      <c r="F2002" s="58"/>
      <c r="G2002" s="30"/>
      <c r="T2002" s="58"/>
      <c r="X2002" s="9"/>
    </row>
    <row r="2003" spans="6:24">
      <c r="F2003" s="58"/>
      <c r="G2003" s="30"/>
      <c r="M2003" s="58"/>
      <c r="T2003" s="58"/>
      <c r="X2003" s="9"/>
    </row>
    <row r="2004" spans="6:24">
      <c r="F2004" s="58"/>
      <c r="G2004" s="30"/>
      <c r="M2004" s="58"/>
      <c r="T2004" s="58"/>
      <c r="X2004" s="9"/>
    </row>
    <row r="2005" spans="6:24">
      <c r="F2005" s="58"/>
      <c r="G2005" s="30"/>
      <c r="M2005" s="58"/>
      <c r="T2005" s="58"/>
      <c r="X2005" s="9"/>
    </row>
    <row r="2006" spans="6:24">
      <c r="F2006" s="58"/>
      <c r="G2006" s="30"/>
      <c r="M2006" s="58"/>
      <c r="T2006" s="58"/>
      <c r="X2006" s="9"/>
    </row>
    <row r="2007" spans="6:24">
      <c r="F2007" s="58"/>
      <c r="G2007" s="30"/>
      <c r="M2007" s="58"/>
      <c r="T2007" s="58"/>
      <c r="X2007" s="9"/>
    </row>
    <row r="2008" spans="6:24">
      <c r="F2008" s="58"/>
      <c r="G2008" s="30"/>
      <c r="M2008" s="58"/>
      <c r="T2008" s="58"/>
      <c r="X2008" s="9"/>
    </row>
    <row r="2009" spans="6:24">
      <c r="F2009" s="58"/>
      <c r="G2009" s="30"/>
      <c r="M2009" s="58"/>
      <c r="T2009" s="58"/>
      <c r="X2009" s="9"/>
    </row>
    <row r="2010" spans="6:24">
      <c r="F2010" s="58"/>
      <c r="G2010" s="30"/>
      <c r="M2010" s="58"/>
      <c r="T2010" s="58"/>
      <c r="X2010" s="9"/>
    </row>
    <row r="2011" spans="6:24">
      <c r="F2011" s="58"/>
      <c r="G2011" s="30"/>
      <c r="M2011" s="58"/>
      <c r="T2011" s="58"/>
      <c r="X2011" s="9"/>
    </row>
    <row r="2012" spans="6:24">
      <c r="F2012" s="58"/>
      <c r="G2012" s="30"/>
      <c r="M2012" s="58"/>
      <c r="T2012" s="58"/>
      <c r="X2012" s="9"/>
    </row>
    <row r="2013" spans="6:24">
      <c r="F2013" s="58"/>
      <c r="G2013" s="30"/>
      <c r="M2013" s="58"/>
      <c r="T2013" s="58"/>
      <c r="X2013" s="9"/>
    </row>
    <row r="2014" spans="6:24">
      <c r="F2014" s="58"/>
      <c r="G2014" s="30"/>
      <c r="M2014" s="58"/>
      <c r="T2014" s="58"/>
      <c r="X2014" s="9"/>
    </row>
    <row r="2015" spans="6:24">
      <c r="F2015" s="58"/>
      <c r="G2015" s="30"/>
      <c r="M2015" s="58"/>
      <c r="T2015" s="58"/>
      <c r="X2015" s="9"/>
    </row>
    <row r="2016" spans="6:24">
      <c r="F2016" s="58"/>
      <c r="G2016" s="30"/>
      <c r="T2016" s="58"/>
      <c r="X2016" s="9"/>
    </row>
    <row r="2017" spans="6:24">
      <c r="F2017" s="58"/>
      <c r="G2017" s="30"/>
      <c r="M2017" s="58"/>
      <c r="T2017" s="58"/>
      <c r="X2017" s="9"/>
    </row>
    <row r="2018" spans="6:24">
      <c r="F2018" s="58"/>
      <c r="G2018" s="30"/>
      <c r="T2018" s="58"/>
      <c r="X2018" s="9"/>
    </row>
    <row r="2019" spans="6:24">
      <c r="F2019" s="58"/>
      <c r="G2019" s="30"/>
      <c r="M2019" s="58"/>
      <c r="T2019" s="58"/>
      <c r="X2019" s="9"/>
    </row>
    <row r="2020" spans="6:24">
      <c r="F2020" s="58"/>
      <c r="G2020" s="30"/>
      <c r="M2020" s="58"/>
      <c r="T2020" s="58"/>
      <c r="X2020" s="9"/>
    </row>
    <row r="2021" spans="6:24">
      <c r="F2021" s="58"/>
      <c r="G2021" s="30"/>
      <c r="M2021" s="58"/>
      <c r="T2021" s="58"/>
      <c r="X2021" s="9"/>
    </row>
    <row r="2022" spans="6:24">
      <c r="F2022" s="58"/>
      <c r="G2022" s="30"/>
      <c r="M2022" s="58"/>
      <c r="T2022" s="58"/>
      <c r="X2022" s="9"/>
    </row>
    <row r="2023" spans="6:24">
      <c r="F2023" s="58"/>
      <c r="G2023" s="30"/>
      <c r="M2023" s="58"/>
      <c r="T2023" s="58"/>
      <c r="X2023" s="9"/>
    </row>
    <row r="2024" spans="6:24">
      <c r="F2024" s="58"/>
      <c r="G2024" s="30"/>
      <c r="M2024" s="58"/>
      <c r="T2024" s="58"/>
      <c r="X2024" s="9"/>
    </row>
    <row r="2025" spans="6:24">
      <c r="F2025" s="58"/>
      <c r="G2025" s="30"/>
      <c r="M2025" s="58"/>
      <c r="T2025" s="58"/>
      <c r="X2025" s="9"/>
    </row>
    <row r="2026" spans="6:24">
      <c r="F2026" s="58"/>
      <c r="G2026" s="30"/>
      <c r="M2026" s="58"/>
      <c r="T2026" s="58"/>
      <c r="X2026" s="9"/>
    </row>
    <row r="2027" spans="6:24">
      <c r="F2027" s="58"/>
      <c r="G2027" s="30"/>
      <c r="T2027" s="58"/>
      <c r="X2027" s="9"/>
    </row>
    <row r="2028" spans="6:24">
      <c r="F2028" s="58"/>
      <c r="G2028" s="30"/>
      <c r="M2028" s="58"/>
      <c r="T2028" s="58"/>
      <c r="X2028" s="9"/>
    </row>
    <row r="2029" spans="6:24">
      <c r="F2029" s="58"/>
      <c r="G2029" s="30"/>
      <c r="M2029" s="58"/>
      <c r="T2029" s="58"/>
      <c r="X2029" s="9"/>
    </row>
    <row r="2030" spans="6:24">
      <c r="F2030" s="58"/>
      <c r="G2030" s="30"/>
      <c r="M2030" s="58"/>
      <c r="T2030" s="58"/>
      <c r="X2030" s="9"/>
    </row>
    <row r="2031" spans="6:24">
      <c r="F2031" s="58"/>
      <c r="G2031" s="30"/>
      <c r="M2031" s="58"/>
      <c r="T2031" s="58"/>
      <c r="X2031" s="9"/>
    </row>
    <row r="2032" spans="6:24">
      <c r="F2032" s="58"/>
      <c r="G2032" s="30"/>
      <c r="M2032" s="58"/>
      <c r="T2032" s="58"/>
      <c r="X2032" s="9"/>
    </row>
    <row r="2033" spans="6:24">
      <c r="F2033" s="58"/>
      <c r="G2033" s="30"/>
      <c r="M2033" s="58"/>
      <c r="T2033" s="58"/>
      <c r="X2033" s="9"/>
    </row>
    <row r="2034" spans="6:24">
      <c r="F2034" s="58"/>
      <c r="G2034" s="30"/>
      <c r="M2034" s="58"/>
      <c r="T2034" s="58"/>
      <c r="X2034" s="9"/>
    </row>
    <row r="2035" spans="6:24">
      <c r="F2035" s="58"/>
      <c r="G2035" s="30"/>
      <c r="M2035" s="58"/>
      <c r="T2035" s="58"/>
      <c r="X2035" s="9"/>
    </row>
    <row r="2036" spans="6:24">
      <c r="F2036" s="58"/>
      <c r="G2036" s="30"/>
      <c r="M2036" s="58"/>
      <c r="T2036" s="58"/>
      <c r="X2036" s="9"/>
    </row>
    <row r="2037" spans="6:24">
      <c r="F2037" s="58"/>
      <c r="G2037" s="30"/>
      <c r="M2037" s="58"/>
      <c r="T2037" s="58"/>
      <c r="X2037" s="9"/>
    </row>
    <row r="2038" spans="6:24">
      <c r="F2038" s="58"/>
      <c r="G2038" s="30"/>
      <c r="M2038" s="58"/>
      <c r="T2038" s="58"/>
      <c r="X2038" s="9"/>
    </row>
    <row r="2039" spans="6:24">
      <c r="F2039" s="58"/>
      <c r="G2039" s="30"/>
      <c r="M2039" s="58"/>
      <c r="T2039" s="58"/>
      <c r="X2039" s="9"/>
    </row>
    <row r="2040" spans="6:24">
      <c r="F2040" s="58"/>
      <c r="G2040" s="30"/>
      <c r="M2040" s="58"/>
      <c r="T2040" s="58"/>
      <c r="X2040" s="9"/>
    </row>
    <row r="2041" spans="6:24">
      <c r="F2041" s="58"/>
      <c r="G2041" s="30"/>
      <c r="M2041" s="58"/>
      <c r="T2041" s="58"/>
      <c r="X2041" s="9"/>
    </row>
    <row r="2042" spans="6:24">
      <c r="F2042" s="58"/>
      <c r="G2042" s="30"/>
      <c r="M2042" s="58"/>
      <c r="T2042" s="58"/>
      <c r="X2042" s="9"/>
    </row>
    <row r="2043" spans="6:24">
      <c r="F2043" s="58"/>
      <c r="G2043" s="30"/>
      <c r="M2043" s="58"/>
      <c r="T2043" s="58"/>
      <c r="X2043" s="9"/>
    </row>
    <row r="2044" spans="6:24">
      <c r="F2044" s="58"/>
      <c r="G2044" s="30"/>
      <c r="M2044" s="58"/>
      <c r="T2044" s="58"/>
      <c r="X2044" s="9"/>
    </row>
    <row r="2045" spans="6:24">
      <c r="F2045" s="58"/>
      <c r="G2045" s="30"/>
      <c r="M2045" s="58"/>
      <c r="T2045" s="58"/>
      <c r="X2045" s="9"/>
    </row>
    <row r="2046" spans="6:24">
      <c r="F2046" s="58"/>
      <c r="G2046" s="30"/>
      <c r="M2046" s="58"/>
      <c r="T2046" s="58"/>
      <c r="X2046" s="9"/>
    </row>
    <row r="2047" spans="6:24">
      <c r="F2047" s="58"/>
      <c r="G2047" s="30"/>
      <c r="M2047" s="58"/>
      <c r="T2047" s="58"/>
      <c r="X2047" s="9"/>
    </row>
    <row r="2048" spans="6:24">
      <c r="F2048" s="58"/>
      <c r="G2048" s="30"/>
      <c r="M2048" s="58"/>
      <c r="T2048" s="58"/>
      <c r="X2048" s="9"/>
    </row>
    <row r="2049" spans="1:24">
      <c r="A2049" s="29"/>
    </row>
    <row r="2050" spans="1:24">
      <c r="F2050" s="58"/>
      <c r="G2050" s="32"/>
      <c r="M2050" s="58"/>
      <c r="T2050" s="58"/>
      <c r="X2050" s="9"/>
    </row>
    <row r="2051" spans="1:24">
      <c r="F2051" s="58"/>
      <c r="G2051" s="32"/>
      <c r="M2051" s="58"/>
      <c r="T2051" s="58"/>
      <c r="X2051" s="9"/>
    </row>
    <row r="2052" spans="1:24">
      <c r="F2052" s="58"/>
      <c r="G2052" s="32"/>
      <c r="M2052" s="58"/>
      <c r="T2052" s="58"/>
      <c r="X2052" s="9"/>
    </row>
    <row r="2053" spans="1:24">
      <c r="F2053" s="58"/>
      <c r="G2053" s="32"/>
      <c r="M2053" s="58"/>
      <c r="T2053" s="58"/>
      <c r="X2053" s="9"/>
    </row>
    <row r="2054" spans="1:24">
      <c r="F2054" s="58"/>
      <c r="G2054" s="32"/>
      <c r="M2054" s="58"/>
      <c r="T2054" s="58"/>
      <c r="X2054" s="9"/>
    </row>
    <row r="2055" spans="1:24">
      <c r="F2055" s="58"/>
      <c r="G2055" s="32"/>
      <c r="M2055" s="58"/>
      <c r="T2055" s="58"/>
      <c r="X2055" s="9"/>
    </row>
    <row r="2056" spans="1:24">
      <c r="F2056" s="58"/>
      <c r="G2056" s="32"/>
      <c r="M2056" s="58"/>
      <c r="T2056" s="58"/>
      <c r="X2056" s="9"/>
    </row>
    <row r="2057" spans="1:24">
      <c r="F2057" s="58"/>
      <c r="G2057" s="32"/>
      <c r="M2057" s="58"/>
      <c r="T2057" s="58"/>
      <c r="X2057" s="9"/>
    </row>
    <row r="2058" spans="1:24">
      <c r="F2058" s="58"/>
      <c r="G2058" s="32"/>
      <c r="M2058" s="58"/>
      <c r="T2058" s="58"/>
      <c r="X2058" s="9"/>
    </row>
    <row r="2059" spans="1:24">
      <c r="F2059" s="58"/>
      <c r="G2059" s="32"/>
      <c r="M2059" s="58"/>
      <c r="T2059" s="58"/>
      <c r="X2059" s="9"/>
    </row>
    <row r="2060" spans="1:24">
      <c r="F2060" s="58"/>
      <c r="G2060" s="32"/>
      <c r="M2060" s="58"/>
      <c r="T2060" s="58"/>
      <c r="X2060" s="9"/>
    </row>
    <row r="2061" spans="1:24">
      <c r="A2061" s="29"/>
      <c r="F2061" s="58"/>
      <c r="G2061" s="32"/>
      <c r="M2061" s="58"/>
      <c r="T2061" s="58"/>
      <c r="X2061" s="9"/>
    </row>
    <row r="2062" spans="1:24">
      <c r="F2062" s="58"/>
      <c r="G2062" s="32"/>
      <c r="M2062" s="33"/>
      <c r="T2062" s="58"/>
      <c r="X2062" s="9"/>
    </row>
    <row r="2063" spans="1:24">
      <c r="F2063" s="58"/>
      <c r="G2063" s="32"/>
      <c r="M2063" s="33"/>
      <c r="T2063" s="58"/>
      <c r="X2063" s="9"/>
    </row>
    <row r="2064" spans="1:24">
      <c r="F2064" s="58"/>
      <c r="G2064" s="32"/>
      <c r="M2064" s="33"/>
      <c r="T2064" s="58"/>
      <c r="X2064" s="9"/>
    </row>
    <row r="2065" spans="1:24">
      <c r="F2065" s="58"/>
      <c r="G2065" s="32"/>
      <c r="M2065" s="33"/>
      <c r="T2065" s="58"/>
      <c r="X2065" s="9"/>
    </row>
    <row r="2066" spans="1:24">
      <c r="F2066" s="58"/>
      <c r="G2066" s="32"/>
      <c r="M2066" s="33"/>
      <c r="T2066" s="58"/>
      <c r="X2066" s="9"/>
    </row>
    <row r="2067" spans="1:24">
      <c r="F2067" s="58"/>
      <c r="G2067" s="32"/>
      <c r="M2067" s="33"/>
      <c r="T2067" s="58"/>
      <c r="X2067" s="9"/>
    </row>
    <row r="2068" spans="1:24">
      <c r="A2068" s="29"/>
      <c r="F2068" s="58"/>
      <c r="G2068" s="32"/>
      <c r="M2068" s="33"/>
      <c r="T2068" s="58"/>
      <c r="X2068" s="9"/>
    </row>
    <row r="2069" spans="1:24">
      <c r="F2069" s="58"/>
      <c r="G2069" s="32"/>
      <c r="M2069" s="33"/>
      <c r="T2069" s="58"/>
      <c r="X2069" s="9"/>
    </row>
    <row r="2070" spans="1:24">
      <c r="F2070" s="58"/>
      <c r="G2070" s="32"/>
      <c r="M2070" s="33"/>
      <c r="T2070" s="58"/>
      <c r="X2070" s="9"/>
    </row>
    <row r="2071" spans="1:24">
      <c r="F2071" s="58"/>
      <c r="G2071" s="32"/>
      <c r="M2071" s="33"/>
      <c r="T2071" s="58"/>
      <c r="X2071" s="9"/>
    </row>
    <row r="2072" spans="1:24">
      <c r="F2072" s="58"/>
      <c r="G2072" s="32"/>
      <c r="M2072" s="33"/>
      <c r="T2072" s="58"/>
      <c r="X2072" s="9"/>
    </row>
    <row r="2073" spans="1:24">
      <c r="F2073" s="58"/>
      <c r="G2073" s="32"/>
      <c r="M2073" s="33"/>
      <c r="T2073" s="58"/>
      <c r="X2073" s="9"/>
    </row>
    <row r="2074" spans="1:24">
      <c r="F2074" s="58"/>
      <c r="G2074" s="32"/>
      <c r="M2074" s="33"/>
      <c r="T2074" s="58"/>
      <c r="X2074" s="9"/>
    </row>
    <row r="2075" spans="1:24">
      <c r="F2075" s="58"/>
      <c r="G2075" s="32"/>
      <c r="M2075" s="33"/>
      <c r="T2075" s="58"/>
      <c r="X2075" s="9"/>
    </row>
    <row r="2076" spans="1:24">
      <c r="F2076" s="58"/>
      <c r="G2076" s="32"/>
      <c r="M2076" s="33"/>
      <c r="T2076" s="58"/>
      <c r="X2076" s="9"/>
    </row>
    <row r="2077" spans="1:24">
      <c r="F2077" s="58"/>
      <c r="G2077" s="32"/>
      <c r="M2077" s="33"/>
      <c r="T2077" s="58"/>
      <c r="X2077" s="9"/>
    </row>
    <row r="2078" spans="1:24">
      <c r="F2078" s="58"/>
      <c r="G2078" s="32"/>
      <c r="M2078" s="33"/>
      <c r="T2078" s="58"/>
      <c r="X2078" s="9"/>
    </row>
    <row r="2079" spans="1:24">
      <c r="F2079" s="58"/>
      <c r="G2079" s="32"/>
      <c r="M2079" s="33"/>
      <c r="T2079" s="58"/>
      <c r="X2079" s="9"/>
    </row>
    <row r="2080" spans="1:24">
      <c r="F2080" s="58"/>
      <c r="G2080" s="32"/>
      <c r="M2080" s="33"/>
      <c r="T2080" s="58"/>
      <c r="X2080" s="9"/>
    </row>
    <row r="2081" spans="6:24">
      <c r="F2081" s="58"/>
      <c r="G2081" s="32"/>
      <c r="M2081" s="33"/>
      <c r="T2081" s="58"/>
      <c r="X2081" s="9"/>
    </row>
    <row r="2082" spans="6:24">
      <c r="F2082" s="58"/>
      <c r="G2082" s="32"/>
      <c r="M2082" s="33"/>
      <c r="T2082" s="58"/>
      <c r="X2082" s="9"/>
    </row>
    <row r="2083" spans="6:24">
      <c r="F2083" s="58"/>
      <c r="G2083" s="32"/>
      <c r="M2083" s="33"/>
      <c r="T2083" s="58"/>
      <c r="X2083" s="9"/>
    </row>
    <row r="2084" spans="6:24">
      <c r="F2084" s="58"/>
      <c r="G2084" s="32"/>
      <c r="M2084" s="33"/>
      <c r="T2084" s="58"/>
      <c r="X2084" s="9"/>
    </row>
    <row r="2085" spans="6:24">
      <c r="F2085" s="58"/>
      <c r="G2085" s="32"/>
      <c r="M2085" s="33"/>
      <c r="T2085" s="58"/>
      <c r="X2085" s="9"/>
    </row>
    <row r="2086" spans="6:24">
      <c r="F2086" s="58"/>
      <c r="G2086" s="32"/>
      <c r="M2086" s="33"/>
      <c r="T2086" s="58"/>
      <c r="X2086" s="9"/>
    </row>
    <row r="2087" spans="6:24">
      <c r="F2087" s="58"/>
      <c r="G2087" s="32"/>
      <c r="M2087" s="33"/>
      <c r="T2087" s="58"/>
      <c r="X2087" s="9"/>
    </row>
    <row r="2088" spans="6:24">
      <c r="F2088" s="58"/>
      <c r="G2088" s="32"/>
      <c r="M2088" s="33"/>
      <c r="T2088" s="58"/>
      <c r="X2088" s="9"/>
    </row>
    <row r="2089" spans="6:24">
      <c r="F2089" s="58"/>
      <c r="G2089" s="32"/>
      <c r="M2089" s="33"/>
      <c r="T2089" s="58"/>
      <c r="X2089" s="9"/>
    </row>
    <row r="2090" spans="6:24">
      <c r="F2090" s="58"/>
      <c r="G2090" s="32"/>
      <c r="M2090" s="33"/>
      <c r="T2090" s="58"/>
      <c r="X2090" s="9"/>
    </row>
    <row r="2091" spans="6:24">
      <c r="F2091" s="58"/>
      <c r="G2091" s="32"/>
      <c r="M2091" s="33"/>
      <c r="T2091" s="58"/>
      <c r="X2091" s="9"/>
    </row>
    <row r="2092" spans="6:24">
      <c r="F2092" s="58"/>
      <c r="G2092" s="32"/>
      <c r="M2092" s="33"/>
      <c r="T2092" s="58"/>
      <c r="X2092" s="9"/>
    </row>
    <row r="2093" spans="6:24">
      <c r="F2093" s="58"/>
      <c r="G2093" s="32"/>
      <c r="M2093" s="33"/>
      <c r="T2093" s="58"/>
      <c r="X2093" s="9"/>
    </row>
    <row r="2094" spans="6:24">
      <c r="F2094" s="58"/>
      <c r="G2094" s="32"/>
      <c r="M2094" s="33"/>
      <c r="T2094" s="58"/>
      <c r="X2094" s="9"/>
    </row>
    <row r="2095" spans="6:24">
      <c r="F2095" s="58"/>
      <c r="G2095" s="32"/>
      <c r="M2095" s="33"/>
      <c r="T2095" s="58"/>
      <c r="X2095" s="9"/>
    </row>
    <row r="2096" spans="6:24">
      <c r="F2096" s="58"/>
      <c r="G2096" s="32"/>
      <c r="M2096" s="33"/>
      <c r="T2096" s="58"/>
      <c r="X2096" s="9"/>
    </row>
    <row r="2097" spans="6:24">
      <c r="F2097" s="58"/>
      <c r="G2097" s="32"/>
      <c r="M2097" s="33"/>
      <c r="T2097" s="58"/>
      <c r="X2097" s="9"/>
    </row>
    <row r="2098" spans="6:24">
      <c r="F2098" s="58"/>
      <c r="G2098" s="32"/>
      <c r="M2098" s="33"/>
      <c r="T2098" s="58"/>
      <c r="X2098" s="9"/>
    </row>
    <row r="2099" spans="6:24">
      <c r="F2099" s="58"/>
      <c r="G2099" s="32"/>
      <c r="M2099" s="33"/>
      <c r="T2099" s="58"/>
      <c r="X2099" s="9"/>
    </row>
    <row r="2100" spans="6:24">
      <c r="F2100" s="58"/>
      <c r="G2100" s="32"/>
      <c r="M2100" s="33"/>
      <c r="T2100" s="58"/>
      <c r="X2100" s="9"/>
    </row>
    <row r="2101" spans="6:24">
      <c r="F2101" s="58"/>
      <c r="G2101" s="32"/>
      <c r="M2101" s="33"/>
      <c r="T2101" s="58"/>
      <c r="X2101" s="9"/>
    </row>
    <row r="2102" spans="6:24">
      <c r="F2102" s="58"/>
      <c r="G2102" s="32"/>
      <c r="M2102" s="33"/>
      <c r="T2102" s="58"/>
      <c r="X2102" s="9"/>
    </row>
    <row r="2103" spans="6:24">
      <c r="F2103" s="58"/>
      <c r="G2103" s="32"/>
      <c r="M2103" s="33"/>
      <c r="T2103" s="58"/>
      <c r="X2103" s="9"/>
    </row>
    <row r="2104" spans="6:24">
      <c r="F2104" s="58"/>
      <c r="G2104" s="32"/>
      <c r="M2104" s="33"/>
      <c r="T2104" s="58"/>
      <c r="X2104" s="9"/>
    </row>
    <row r="2105" spans="6:24">
      <c r="F2105" s="58"/>
      <c r="G2105" s="32"/>
      <c r="M2105" s="33"/>
      <c r="T2105" s="58"/>
      <c r="X2105" s="9"/>
    </row>
    <row r="2106" spans="6:24">
      <c r="F2106" s="58"/>
      <c r="G2106" s="32"/>
      <c r="M2106" s="33"/>
      <c r="T2106" s="58"/>
      <c r="X2106" s="9"/>
    </row>
    <row r="2107" spans="6:24">
      <c r="F2107" s="58"/>
      <c r="G2107" s="32"/>
      <c r="M2107" s="33"/>
      <c r="T2107" s="58"/>
      <c r="X2107" s="9"/>
    </row>
    <row r="2108" spans="6:24">
      <c r="F2108" s="58"/>
      <c r="G2108" s="32"/>
      <c r="M2108" s="33"/>
      <c r="T2108" s="58"/>
      <c r="X2108" s="9"/>
    </row>
    <row r="2109" spans="6:24">
      <c r="F2109" s="58"/>
      <c r="G2109" s="32"/>
      <c r="M2109" s="33"/>
      <c r="T2109" s="58"/>
      <c r="X2109" s="9"/>
    </row>
    <row r="2110" spans="6:24">
      <c r="F2110" s="58"/>
      <c r="G2110" s="32"/>
      <c r="M2110" s="33"/>
      <c r="T2110" s="58"/>
      <c r="X2110" s="9"/>
    </row>
    <row r="2111" spans="6:24">
      <c r="F2111" s="58"/>
      <c r="G2111" s="32"/>
      <c r="M2111" s="33"/>
      <c r="T2111" s="58"/>
      <c r="X2111" s="9"/>
    </row>
    <row r="2112" spans="6:24">
      <c r="F2112" s="58"/>
      <c r="G2112" s="32"/>
      <c r="M2112" s="33"/>
      <c r="T2112" s="58"/>
      <c r="X2112" s="9"/>
    </row>
    <row r="2113" spans="6:24">
      <c r="F2113" s="58"/>
      <c r="G2113" s="32"/>
      <c r="M2113" s="33"/>
      <c r="T2113" s="58"/>
      <c r="X2113" s="9"/>
    </row>
    <row r="2114" spans="6:24">
      <c r="F2114" s="58"/>
      <c r="G2114" s="32"/>
      <c r="M2114" s="33"/>
      <c r="T2114" s="58"/>
      <c r="X2114" s="9"/>
    </row>
    <row r="2115" spans="6:24">
      <c r="F2115" s="58"/>
      <c r="G2115" s="32"/>
      <c r="M2115" s="33"/>
      <c r="T2115" s="58"/>
      <c r="X2115" s="9"/>
    </row>
    <row r="2116" spans="6:24">
      <c r="F2116" s="58"/>
      <c r="G2116" s="32"/>
      <c r="M2116" s="33"/>
      <c r="T2116" s="58"/>
      <c r="X2116" s="9"/>
    </row>
    <row r="2117" spans="6:24">
      <c r="F2117" s="58"/>
      <c r="G2117" s="32"/>
      <c r="M2117" s="33"/>
      <c r="T2117" s="58"/>
      <c r="X2117" s="9"/>
    </row>
    <row r="2119" spans="6:24">
      <c r="F2119" s="58"/>
      <c r="G2119" s="32"/>
      <c r="M2119" s="33"/>
      <c r="T2119" s="58"/>
      <c r="X2119" s="9"/>
    </row>
    <row r="2120" spans="6:24">
      <c r="F2120" s="58"/>
      <c r="G2120" s="32"/>
      <c r="M2120" s="33"/>
      <c r="T2120" s="58"/>
      <c r="X2120" s="9"/>
    </row>
    <row r="2121" spans="6:24">
      <c r="F2121" s="58"/>
      <c r="G2121" s="32"/>
      <c r="M2121" s="33"/>
      <c r="T2121" s="58"/>
      <c r="X2121" s="9"/>
    </row>
    <row r="2122" spans="6:24">
      <c r="F2122" s="58"/>
      <c r="G2122" s="32"/>
      <c r="M2122" s="33"/>
      <c r="T2122" s="58"/>
      <c r="X2122" s="9"/>
    </row>
    <row r="2123" spans="6:24">
      <c r="F2123" s="58"/>
      <c r="G2123" s="32"/>
      <c r="M2123" s="33"/>
      <c r="T2123" s="58"/>
      <c r="X2123" s="9"/>
    </row>
    <row r="2124" spans="6:24">
      <c r="F2124" s="58"/>
      <c r="G2124" s="32"/>
      <c r="M2124" s="33"/>
      <c r="T2124" s="58"/>
      <c r="X2124" s="9"/>
    </row>
    <row r="2125" spans="6:24">
      <c r="F2125" s="58"/>
      <c r="G2125" s="32"/>
      <c r="M2125" s="33"/>
      <c r="T2125" s="58"/>
      <c r="X2125" s="9"/>
    </row>
    <row r="2126" spans="6:24">
      <c r="F2126" s="58"/>
      <c r="G2126" s="32"/>
      <c r="M2126" s="33"/>
      <c r="T2126" s="58"/>
      <c r="X2126" s="9"/>
    </row>
    <row r="2127" spans="6:24">
      <c r="F2127" s="58"/>
      <c r="G2127" s="32"/>
      <c r="M2127" s="33"/>
      <c r="T2127" s="58"/>
      <c r="X2127" s="9"/>
    </row>
    <row r="2128" spans="6:24">
      <c r="F2128" s="58"/>
      <c r="G2128" s="32"/>
      <c r="M2128" s="33"/>
      <c r="T2128" s="58"/>
      <c r="X2128" s="9"/>
    </row>
    <row r="2129" spans="6:24">
      <c r="F2129" s="58"/>
      <c r="G2129" s="32"/>
      <c r="M2129" s="33"/>
      <c r="T2129" s="58"/>
      <c r="X2129" s="9"/>
    </row>
    <row r="2130" spans="6:24">
      <c r="F2130" s="58"/>
      <c r="G2130" s="32"/>
      <c r="M2130" s="33"/>
      <c r="T2130" s="58"/>
      <c r="X2130" s="9"/>
    </row>
    <row r="2131" spans="6:24">
      <c r="F2131" s="58"/>
      <c r="G2131" s="32"/>
      <c r="M2131" s="33"/>
      <c r="T2131" s="58"/>
      <c r="X2131" s="9"/>
    </row>
    <row r="2132" spans="6:24">
      <c r="F2132" s="58"/>
      <c r="G2132" s="32"/>
      <c r="M2132" s="33"/>
      <c r="T2132" s="58"/>
      <c r="X2132" s="9"/>
    </row>
    <row r="2133" spans="6:24">
      <c r="F2133" s="58"/>
      <c r="G2133" s="32"/>
      <c r="M2133" s="33"/>
      <c r="T2133" s="58"/>
      <c r="X2133" s="9"/>
    </row>
    <row r="2134" spans="6:24">
      <c r="F2134" s="58"/>
      <c r="G2134" s="32"/>
      <c r="M2134" s="33"/>
      <c r="T2134" s="58"/>
      <c r="X2134" s="9"/>
    </row>
    <row r="2135" spans="6:24">
      <c r="F2135" s="58"/>
      <c r="G2135" s="32"/>
      <c r="M2135" s="33"/>
      <c r="T2135" s="58"/>
      <c r="X2135" s="9"/>
    </row>
    <row r="2136" spans="6:24">
      <c r="F2136" s="58"/>
      <c r="G2136" s="32"/>
      <c r="M2136" s="33"/>
      <c r="T2136" s="58"/>
      <c r="X2136" s="9"/>
    </row>
    <row r="2137" spans="6:24">
      <c r="F2137" s="58"/>
      <c r="G2137" s="32"/>
      <c r="M2137" s="33"/>
      <c r="T2137" s="58"/>
      <c r="X2137" s="9"/>
    </row>
    <row r="2138" spans="6:24">
      <c r="F2138" s="58"/>
      <c r="G2138" s="32"/>
      <c r="M2138" s="33"/>
      <c r="T2138" s="58"/>
      <c r="X2138" s="9"/>
    </row>
    <row r="2139" spans="6:24">
      <c r="F2139" s="58"/>
      <c r="G2139" s="32"/>
      <c r="M2139" s="33"/>
      <c r="T2139" s="58"/>
      <c r="X2139" s="9"/>
    </row>
    <row r="2140" spans="6:24">
      <c r="F2140" s="58"/>
      <c r="G2140" s="32"/>
      <c r="M2140" s="33"/>
      <c r="T2140" s="58"/>
      <c r="X2140" s="9"/>
    </row>
    <row r="2141" spans="6:24">
      <c r="F2141" s="58"/>
      <c r="G2141" s="32"/>
      <c r="M2141" s="33"/>
      <c r="T2141" s="58"/>
      <c r="X2141" s="9"/>
    </row>
    <row r="2142" spans="6:24">
      <c r="F2142" s="58"/>
      <c r="G2142" s="32"/>
      <c r="M2142" s="33"/>
      <c r="T2142" s="58"/>
      <c r="X2142" s="9"/>
    </row>
    <row r="2143" spans="6:24">
      <c r="F2143" s="58"/>
      <c r="G2143" s="32"/>
      <c r="M2143" s="33"/>
      <c r="T2143" s="58"/>
      <c r="X2143" s="9"/>
    </row>
    <row r="2144" spans="6:24">
      <c r="F2144" s="58"/>
      <c r="G2144" s="32"/>
      <c r="M2144" s="33"/>
      <c r="T2144" s="58"/>
      <c r="X2144" s="9"/>
    </row>
    <row r="2145" spans="1:24">
      <c r="F2145" s="58"/>
      <c r="G2145" s="32"/>
      <c r="M2145" s="33"/>
      <c r="T2145" s="58"/>
      <c r="X2145" s="9"/>
    </row>
    <row r="2146" spans="1:24">
      <c r="F2146" s="58"/>
      <c r="G2146" s="32"/>
      <c r="M2146" s="33"/>
      <c r="T2146" s="58"/>
      <c r="X2146" s="9"/>
    </row>
    <row r="2147" spans="1:24">
      <c r="F2147" s="58"/>
      <c r="G2147" s="32"/>
      <c r="M2147" s="33"/>
      <c r="T2147" s="58"/>
      <c r="X2147" s="9"/>
    </row>
    <row r="2148" spans="1:24">
      <c r="F2148" s="58"/>
      <c r="G2148" s="32"/>
      <c r="M2148" s="33"/>
      <c r="T2148" s="58"/>
      <c r="X2148" s="9"/>
    </row>
    <row r="2149" spans="1:24">
      <c r="F2149" s="58"/>
      <c r="G2149" s="32"/>
      <c r="M2149" s="33"/>
      <c r="T2149" s="58"/>
      <c r="X2149" s="9"/>
    </row>
    <row r="2150" spans="1:24">
      <c r="F2150" s="58"/>
      <c r="G2150" s="32"/>
      <c r="M2150" s="33"/>
      <c r="T2150" s="58"/>
      <c r="X2150" s="9"/>
    </row>
    <row r="2152" spans="1:24">
      <c r="F2152" s="58"/>
      <c r="G2152" s="34"/>
      <c r="M2152" s="33"/>
      <c r="T2152" s="58"/>
      <c r="X2152" s="9"/>
    </row>
    <row r="2153" spans="1:24">
      <c r="F2153" s="58"/>
      <c r="G2153" s="34"/>
      <c r="M2153" s="33"/>
      <c r="T2153" s="58"/>
      <c r="X2153" s="9"/>
    </row>
    <row r="2154" spans="1:24">
      <c r="F2154" s="58"/>
      <c r="G2154" s="34"/>
      <c r="M2154" s="33"/>
      <c r="T2154" s="58"/>
      <c r="X2154" s="9"/>
    </row>
    <row r="2155" spans="1:24">
      <c r="A2155" s="35"/>
    </row>
    <row r="2156" spans="1:24">
      <c r="F2156" s="58"/>
      <c r="G2156" s="58"/>
      <c r="M2156" s="58"/>
      <c r="T2156" s="58"/>
      <c r="X2156" s="9"/>
    </row>
    <row r="2157" spans="1:24">
      <c r="F2157" s="58"/>
      <c r="G2157" s="58"/>
      <c r="T2157" s="58"/>
      <c r="X2157" s="9"/>
    </row>
    <row r="2158" spans="1:24">
      <c r="F2158" s="58"/>
      <c r="G2158" s="58"/>
      <c r="T2158" s="58"/>
      <c r="X2158" s="9"/>
    </row>
    <row r="2159" spans="1:24">
      <c r="F2159" s="58"/>
      <c r="G2159" s="58"/>
      <c r="T2159" s="58"/>
      <c r="X2159" s="9"/>
    </row>
    <row r="2160" spans="1:24">
      <c r="F2160" s="58"/>
      <c r="G2160" s="58"/>
      <c r="T2160" s="58"/>
      <c r="X2160" s="9"/>
    </row>
    <row r="2161" spans="6:24">
      <c r="F2161" s="58"/>
      <c r="G2161" s="58"/>
      <c r="T2161" s="58"/>
      <c r="X2161" s="9"/>
    </row>
    <row r="2162" spans="6:24">
      <c r="F2162" s="58"/>
      <c r="G2162" s="58"/>
      <c r="T2162" s="58"/>
      <c r="X2162" s="9"/>
    </row>
    <row r="2163" spans="6:24">
      <c r="F2163" s="58"/>
      <c r="G2163" s="58"/>
      <c r="T2163" s="58"/>
      <c r="X2163" s="9"/>
    </row>
    <row r="2164" spans="6:24">
      <c r="F2164" s="58"/>
      <c r="G2164" s="58"/>
      <c r="T2164" s="58"/>
      <c r="X2164" s="9"/>
    </row>
    <row r="2165" spans="6:24">
      <c r="F2165" s="58"/>
      <c r="G2165" s="58"/>
      <c r="T2165" s="58"/>
      <c r="X2165" s="9"/>
    </row>
    <row r="2166" spans="6:24">
      <c r="F2166" s="58"/>
      <c r="G2166" s="58"/>
      <c r="T2166" s="58"/>
      <c r="X2166" s="9"/>
    </row>
    <row r="2167" spans="6:24">
      <c r="F2167" s="58"/>
      <c r="G2167" s="58"/>
      <c r="T2167" s="58"/>
      <c r="X2167" s="9"/>
    </row>
    <row r="2168" spans="6:24">
      <c r="F2168" s="58"/>
      <c r="G2168" s="58"/>
      <c r="M2168" s="58"/>
      <c r="T2168" s="58"/>
      <c r="X2168" s="9"/>
    </row>
    <row r="2169" spans="6:24">
      <c r="F2169" s="58"/>
      <c r="G2169" s="58"/>
      <c r="M2169" s="58"/>
      <c r="T2169" s="58"/>
      <c r="X2169" s="9"/>
    </row>
    <row r="2170" spans="6:24">
      <c r="F2170" s="58"/>
      <c r="G2170" s="58"/>
      <c r="T2170" s="58"/>
      <c r="X2170" s="9"/>
    </row>
    <row r="2171" spans="6:24">
      <c r="F2171" s="58"/>
      <c r="G2171" s="58"/>
      <c r="T2171" s="58"/>
      <c r="X2171" s="9"/>
    </row>
    <row r="2172" spans="6:24">
      <c r="F2172" s="58"/>
      <c r="G2172" s="58"/>
      <c r="T2172" s="58"/>
      <c r="X2172" s="9"/>
    </row>
    <row r="2173" spans="6:24">
      <c r="F2173" s="58"/>
      <c r="G2173" s="58"/>
      <c r="T2173" s="58"/>
      <c r="X2173" s="9"/>
    </row>
    <row r="2174" spans="6:24">
      <c r="F2174" s="58"/>
      <c r="G2174" s="58"/>
      <c r="T2174" s="58"/>
      <c r="X2174" s="9"/>
    </row>
    <row r="2175" spans="6:24">
      <c r="F2175" s="58"/>
      <c r="G2175" s="58"/>
      <c r="T2175" s="58"/>
      <c r="X2175" s="9"/>
    </row>
    <row r="2176" spans="6:24">
      <c r="F2176" s="58"/>
      <c r="G2176" s="58"/>
      <c r="T2176" s="58"/>
      <c r="X2176" s="9"/>
    </row>
    <row r="2177" spans="6:24">
      <c r="F2177" s="58"/>
      <c r="G2177" s="58"/>
      <c r="T2177" s="58"/>
      <c r="X2177" s="9"/>
    </row>
    <row r="2178" spans="6:24">
      <c r="F2178" s="58"/>
      <c r="G2178" s="58"/>
      <c r="T2178" s="58"/>
      <c r="X2178" s="9"/>
    </row>
    <row r="2179" spans="6:24">
      <c r="F2179" s="58"/>
      <c r="G2179" s="58"/>
      <c r="T2179" s="58"/>
      <c r="X2179" s="9"/>
    </row>
    <row r="2180" spans="6:24">
      <c r="F2180" s="58"/>
      <c r="G2180" s="58"/>
      <c r="T2180" s="58"/>
      <c r="X2180" s="9"/>
    </row>
    <row r="2181" spans="6:24">
      <c r="F2181" s="58"/>
      <c r="G2181" s="58"/>
      <c r="M2181" s="58"/>
      <c r="T2181" s="58"/>
      <c r="X2181" s="9"/>
    </row>
    <row r="2182" spans="6:24">
      <c r="F2182" s="58"/>
      <c r="G2182" s="58"/>
      <c r="M2182" s="58"/>
      <c r="T2182" s="58"/>
      <c r="X2182" s="9"/>
    </row>
    <row r="2183" spans="6:24">
      <c r="F2183" s="58"/>
      <c r="G2183" s="58"/>
      <c r="T2183" s="58"/>
      <c r="X2183" s="9"/>
    </row>
    <row r="2184" spans="6:24">
      <c r="F2184" s="58"/>
      <c r="G2184" s="58"/>
      <c r="T2184" s="58"/>
      <c r="X2184" s="9"/>
    </row>
    <row r="2185" spans="6:24">
      <c r="F2185" s="58"/>
      <c r="G2185" s="58"/>
      <c r="T2185" s="58"/>
      <c r="X2185" s="9"/>
    </row>
    <row r="2186" spans="6:24">
      <c r="F2186" s="58"/>
      <c r="G2186" s="58"/>
      <c r="T2186" s="58"/>
      <c r="X2186" s="9"/>
    </row>
    <row r="2187" spans="6:24">
      <c r="F2187" s="58"/>
      <c r="G2187" s="58"/>
      <c r="T2187" s="58"/>
      <c r="X2187" s="9"/>
    </row>
    <row r="2188" spans="6:24">
      <c r="F2188" s="58"/>
      <c r="G2188" s="58"/>
      <c r="T2188" s="58"/>
      <c r="X2188" s="9"/>
    </row>
    <row r="2189" spans="6:24">
      <c r="F2189" s="58"/>
      <c r="G2189" s="58"/>
      <c r="T2189" s="58"/>
      <c r="X2189" s="9"/>
    </row>
    <row r="2190" spans="6:24">
      <c r="F2190" s="58"/>
      <c r="G2190" s="58"/>
      <c r="T2190" s="58"/>
      <c r="X2190" s="9"/>
    </row>
    <row r="2191" spans="6:24">
      <c r="F2191" s="58"/>
      <c r="G2191" s="58"/>
      <c r="T2191" s="58"/>
      <c r="X2191" s="9"/>
    </row>
    <row r="2192" spans="6:24">
      <c r="F2192" s="58"/>
      <c r="G2192" s="58"/>
      <c r="T2192" s="58"/>
      <c r="X2192" s="9"/>
    </row>
    <row r="2193" spans="6:24">
      <c r="F2193" s="58"/>
      <c r="G2193" s="58"/>
      <c r="T2193" s="58"/>
      <c r="X2193" s="9"/>
    </row>
    <row r="2194" spans="6:24">
      <c r="F2194" s="58"/>
      <c r="G2194" s="58"/>
      <c r="M2194" s="58"/>
      <c r="T2194" s="58"/>
      <c r="X2194" s="9"/>
    </row>
    <row r="2195" spans="6:24">
      <c r="F2195" s="58"/>
      <c r="G2195" s="58"/>
      <c r="M2195" s="58"/>
      <c r="T2195" s="58"/>
      <c r="X2195" s="9"/>
    </row>
    <row r="2196" spans="6:24">
      <c r="F2196" s="58"/>
      <c r="G2196" s="58"/>
      <c r="T2196" s="58"/>
      <c r="X2196" s="9"/>
    </row>
    <row r="2197" spans="6:24">
      <c r="F2197" s="58"/>
      <c r="G2197" s="58"/>
      <c r="T2197" s="58"/>
      <c r="X2197" s="9"/>
    </row>
    <row r="2198" spans="6:24">
      <c r="F2198" s="58"/>
      <c r="G2198" s="58"/>
      <c r="T2198" s="58"/>
      <c r="X2198" s="9"/>
    </row>
    <row r="2199" spans="6:24">
      <c r="F2199" s="58"/>
      <c r="G2199" s="58"/>
      <c r="T2199" s="58"/>
      <c r="X2199" s="9"/>
    </row>
    <row r="2200" spans="6:24">
      <c r="F2200" s="58"/>
      <c r="G2200" s="58"/>
      <c r="T2200" s="58"/>
      <c r="X2200" s="9"/>
    </row>
    <row r="2201" spans="6:24">
      <c r="F2201" s="58"/>
      <c r="G2201" s="58"/>
      <c r="T2201" s="58"/>
      <c r="X2201" s="9"/>
    </row>
    <row r="2202" spans="6:24">
      <c r="F2202" s="58"/>
      <c r="G2202" s="58"/>
      <c r="T2202" s="58"/>
      <c r="X2202" s="9"/>
    </row>
    <row r="2203" spans="6:24">
      <c r="F2203" s="58"/>
      <c r="G2203" s="58"/>
      <c r="T2203" s="58"/>
      <c r="X2203" s="9"/>
    </row>
    <row r="2204" spans="6:24">
      <c r="F2204" s="58"/>
      <c r="G2204" s="58"/>
      <c r="T2204" s="58"/>
      <c r="X2204" s="9"/>
    </row>
    <row r="2205" spans="6:24">
      <c r="F2205" s="58"/>
      <c r="G2205" s="58"/>
      <c r="T2205" s="58"/>
      <c r="X2205" s="9"/>
    </row>
    <row r="2206" spans="6:24">
      <c r="F2206" s="58"/>
      <c r="G2206" s="58"/>
      <c r="T2206" s="58"/>
      <c r="X2206" s="9"/>
    </row>
    <row r="2207" spans="6:24">
      <c r="F2207" s="58"/>
      <c r="G2207" s="58"/>
      <c r="M2207" s="58"/>
      <c r="T2207" s="58"/>
      <c r="X2207" s="9"/>
    </row>
    <row r="2208" spans="6:24">
      <c r="F2208" s="58"/>
      <c r="G2208" s="58"/>
      <c r="M2208" s="58"/>
      <c r="T2208" s="58"/>
      <c r="X2208" s="9"/>
    </row>
    <row r="2209" spans="6:24">
      <c r="F2209" s="58"/>
      <c r="G2209" s="58"/>
      <c r="T2209" s="58"/>
      <c r="X2209" s="9"/>
    </row>
    <row r="2210" spans="6:24">
      <c r="F2210" s="58"/>
      <c r="G2210" s="58"/>
      <c r="T2210" s="58"/>
      <c r="X2210" s="9"/>
    </row>
    <row r="2211" spans="6:24">
      <c r="F2211" s="58"/>
      <c r="G2211" s="58"/>
      <c r="T2211" s="58"/>
      <c r="X2211" s="9"/>
    </row>
    <row r="2212" spans="6:24">
      <c r="F2212" s="58"/>
      <c r="G2212" s="58"/>
      <c r="T2212" s="58"/>
      <c r="X2212" s="9"/>
    </row>
    <row r="2213" spans="6:24">
      <c r="F2213" s="58"/>
      <c r="G2213" s="58"/>
      <c r="T2213" s="58"/>
      <c r="X2213" s="9"/>
    </row>
    <row r="2214" spans="6:24">
      <c r="F2214" s="58"/>
      <c r="G2214" s="58"/>
      <c r="T2214" s="58"/>
      <c r="X2214" s="9"/>
    </row>
    <row r="2215" spans="6:24">
      <c r="F2215" s="58"/>
      <c r="G2215" s="58"/>
      <c r="T2215" s="58"/>
      <c r="X2215" s="9"/>
    </row>
    <row r="2216" spans="6:24">
      <c r="F2216" s="58"/>
      <c r="G2216" s="58"/>
      <c r="T2216" s="58"/>
      <c r="X2216" s="9"/>
    </row>
    <row r="2217" spans="6:24">
      <c r="F2217" s="58"/>
      <c r="G2217" s="58"/>
      <c r="T2217" s="58"/>
      <c r="X2217" s="9"/>
    </row>
    <row r="2218" spans="6:24">
      <c r="F2218" s="58"/>
      <c r="G2218" s="58"/>
      <c r="T2218" s="58"/>
      <c r="X2218" s="9"/>
    </row>
    <row r="2219" spans="6:24">
      <c r="F2219" s="58"/>
      <c r="G2219" s="58"/>
      <c r="T2219" s="58"/>
      <c r="X2219" s="9"/>
    </row>
    <row r="2220" spans="6:24">
      <c r="F2220" s="58"/>
      <c r="G2220" s="58"/>
      <c r="M2220" s="58"/>
      <c r="T2220" s="58"/>
      <c r="X2220" s="9"/>
    </row>
    <row r="2221" spans="6:24">
      <c r="F2221" s="58"/>
      <c r="G2221" s="58"/>
      <c r="M2221" s="58"/>
      <c r="T2221" s="58"/>
      <c r="X2221" s="9"/>
    </row>
    <row r="2222" spans="6:24">
      <c r="F2222" s="58"/>
      <c r="G2222" s="58"/>
      <c r="T2222" s="58"/>
      <c r="X2222" s="9"/>
    </row>
    <row r="2223" spans="6:24">
      <c r="F2223" s="58"/>
      <c r="G2223" s="58"/>
      <c r="T2223" s="58"/>
      <c r="X2223" s="9"/>
    </row>
    <row r="2224" spans="6:24">
      <c r="F2224" s="58"/>
      <c r="G2224" s="58"/>
      <c r="T2224" s="58"/>
      <c r="X2224" s="9"/>
    </row>
    <row r="2225" spans="6:24">
      <c r="F2225" s="58"/>
      <c r="G2225" s="58"/>
      <c r="T2225" s="58"/>
      <c r="X2225" s="9"/>
    </row>
    <row r="2226" spans="6:24">
      <c r="F2226" s="58"/>
      <c r="G2226" s="58"/>
      <c r="T2226" s="58"/>
      <c r="X2226" s="9"/>
    </row>
    <row r="2227" spans="6:24">
      <c r="F2227" s="58"/>
      <c r="G2227" s="58"/>
      <c r="T2227" s="58"/>
      <c r="X2227" s="9"/>
    </row>
    <row r="2228" spans="6:24">
      <c r="F2228" s="58"/>
      <c r="G2228" s="58"/>
      <c r="T2228" s="58"/>
      <c r="X2228" s="9"/>
    </row>
    <row r="2229" spans="6:24">
      <c r="F2229" s="58"/>
      <c r="G2229" s="58"/>
      <c r="T2229" s="58"/>
      <c r="X2229" s="9"/>
    </row>
    <row r="2230" spans="6:24">
      <c r="F2230" s="58"/>
      <c r="G2230" s="58"/>
      <c r="T2230" s="58"/>
      <c r="X2230" s="9"/>
    </row>
    <row r="2231" spans="6:24">
      <c r="F2231" s="58"/>
      <c r="G2231" s="58"/>
      <c r="T2231" s="58"/>
      <c r="X2231" s="9"/>
    </row>
    <row r="2232" spans="6:24">
      <c r="F2232" s="58"/>
      <c r="G2232" s="58"/>
      <c r="T2232" s="58"/>
      <c r="X2232" s="9"/>
    </row>
    <row r="2233" spans="6:24">
      <c r="F2233" s="58"/>
      <c r="G2233" s="58"/>
      <c r="M2233" s="58"/>
      <c r="T2233" s="58"/>
      <c r="X2233" s="9"/>
    </row>
    <row r="2234" spans="6:24">
      <c r="F2234" s="58"/>
      <c r="G2234" s="58"/>
      <c r="M2234" s="58"/>
      <c r="T2234" s="58"/>
      <c r="X2234" s="9"/>
    </row>
    <row r="2235" spans="6:24">
      <c r="F2235" s="58"/>
      <c r="G2235" s="58"/>
      <c r="T2235" s="58"/>
      <c r="X2235" s="9"/>
    </row>
    <row r="2236" spans="6:24">
      <c r="F2236" s="58"/>
      <c r="G2236" s="58"/>
      <c r="T2236" s="58"/>
      <c r="X2236" s="9"/>
    </row>
    <row r="2237" spans="6:24">
      <c r="F2237" s="58"/>
      <c r="G2237" s="58"/>
      <c r="T2237" s="58"/>
      <c r="X2237" s="9"/>
    </row>
    <row r="2238" spans="6:24">
      <c r="F2238" s="58"/>
      <c r="G2238" s="58"/>
      <c r="T2238" s="58"/>
      <c r="X2238" s="9"/>
    </row>
    <row r="2239" spans="6:24">
      <c r="F2239" s="58"/>
      <c r="G2239" s="58"/>
      <c r="T2239" s="58"/>
      <c r="X2239" s="9"/>
    </row>
    <row r="2240" spans="6:24">
      <c r="F2240" s="58"/>
      <c r="G2240" s="58"/>
      <c r="T2240" s="58"/>
      <c r="X2240" s="9"/>
    </row>
    <row r="2241" spans="6:24">
      <c r="F2241" s="58"/>
      <c r="G2241" s="58"/>
      <c r="T2241" s="58"/>
      <c r="X2241" s="9"/>
    </row>
    <row r="2242" spans="6:24">
      <c r="F2242" s="58"/>
      <c r="G2242" s="58"/>
      <c r="T2242" s="58"/>
      <c r="X2242" s="9"/>
    </row>
    <row r="2243" spans="6:24">
      <c r="F2243" s="58"/>
      <c r="G2243" s="58"/>
      <c r="T2243" s="58"/>
      <c r="X2243" s="9"/>
    </row>
    <row r="2244" spans="6:24">
      <c r="F2244" s="58"/>
      <c r="G2244" s="58"/>
      <c r="T2244" s="58"/>
      <c r="X2244" s="9"/>
    </row>
    <row r="2245" spans="6:24">
      <c r="F2245" s="58"/>
      <c r="G2245" s="58"/>
      <c r="T2245" s="58"/>
      <c r="X2245" s="9"/>
    </row>
    <row r="2246" spans="6:24">
      <c r="F2246" s="58"/>
      <c r="G2246" s="58"/>
      <c r="M2246" s="58"/>
      <c r="T2246" s="58"/>
      <c r="X2246" s="9"/>
    </row>
    <row r="2247" spans="6:24">
      <c r="F2247" s="58"/>
      <c r="G2247" s="58"/>
      <c r="M2247" s="58"/>
      <c r="T2247" s="58"/>
      <c r="X2247" s="9"/>
    </row>
    <row r="2248" spans="6:24">
      <c r="F2248" s="58"/>
      <c r="G2248" s="58"/>
      <c r="T2248" s="58"/>
      <c r="X2248" s="9"/>
    </row>
    <row r="2249" spans="6:24">
      <c r="F2249" s="58"/>
      <c r="G2249" s="58"/>
      <c r="T2249" s="58"/>
      <c r="X2249" s="9"/>
    </row>
    <row r="2250" spans="6:24">
      <c r="F2250" s="58"/>
      <c r="G2250" s="58"/>
      <c r="T2250" s="58"/>
      <c r="X2250" s="9"/>
    </row>
    <row r="2251" spans="6:24">
      <c r="F2251" s="58"/>
      <c r="G2251" s="58"/>
      <c r="T2251" s="58"/>
      <c r="X2251" s="9"/>
    </row>
    <row r="2252" spans="6:24">
      <c r="F2252" s="58"/>
      <c r="G2252" s="58"/>
      <c r="T2252" s="58"/>
      <c r="X2252" s="9"/>
    </row>
    <row r="2253" spans="6:24">
      <c r="F2253" s="58"/>
      <c r="G2253" s="58"/>
      <c r="T2253" s="58"/>
      <c r="X2253" s="9"/>
    </row>
    <row r="2254" spans="6:24">
      <c r="F2254" s="58"/>
      <c r="G2254" s="58"/>
      <c r="T2254" s="58"/>
      <c r="X2254" s="9"/>
    </row>
    <row r="2255" spans="6:24">
      <c r="F2255" s="58"/>
      <c r="G2255" s="58"/>
      <c r="T2255" s="58"/>
      <c r="X2255" s="9"/>
    </row>
    <row r="2256" spans="6:24">
      <c r="F2256" s="58"/>
      <c r="G2256" s="58"/>
      <c r="T2256" s="58"/>
      <c r="X2256" s="9"/>
    </row>
    <row r="2257" spans="6:24">
      <c r="F2257" s="58"/>
      <c r="G2257" s="58"/>
      <c r="T2257" s="58"/>
      <c r="X2257" s="9"/>
    </row>
    <row r="2258" spans="6:24">
      <c r="F2258" s="58"/>
      <c r="G2258" s="58"/>
      <c r="T2258" s="58"/>
      <c r="X2258" s="9"/>
    </row>
    <row r="2259" spans="6:24">
      <c r="F2259" s="58"/>
      <c r="G2259" s="58"/>
      <c r="M2259" s="58"/>
      <c r="T2259" s="58"/>
      <c r="X2259" s="9"/>
    </row>
    <row r="2260" spans="6:24">
      <c r="F2260" s="58"/>
      <c r="G2260" s="58"/>
      <c r="M2260" s="58"/>
      <c r="T2260" s="58"/>
      <c r="X2260" s="9"/>
    </row>
    <row r="2261" spans="6:24">
      <c r="F2261" s="58"/>
      <c r="G2261" s="58"/>
      <c r="T2261" s="58"/>
      <c r="X2261" s="9"/>
    </row>
    <row r="2262" spans="6:24">
      <c r="F2262" s="58"/>
      <c r="G2262" s="58"/>
      <c r="T2262" s="58"/>
      <c r="X2262" s="9"/>
    </row>
    <row r="2263" spans="6:24">
      <c r="F2263" s="58"/>
      <c r="G2263" s="58"/>
      <c r="T2263" s="58"/>
      <c r="X2263" s="9"/>
    </row>
    <row r="2264" spans="6:24">
      <c r="F2264" s="58"/>
      <c r="G2264" s="58"/>
      <c r="T2264" s="58"/>
      <c r="X2264" s="9"/>
    </row>
    <row r="2265" spans="6:24">
      <c r="F2265" s="58"/>
      <c r="G2265" s="58"/>
      <c r="T2265" s="58"/>
      <c r="X2265" s="9"/>
    </row>
    <row r="2266" spans="6:24">
      <c r="F2266" s="58"/>
      <c r="G2266" s="58"/>
      <c r="T2266" s="58"/>
      <c r="X2266" s="9"/>
    </row>
    <row r="2267" spans="6:24">
      <c r="F2267" s="58"/>
      <c r="G2267" s="58"/>
      <c r="T2267" s="58"/>
      <c r="X2267" s="9"/>
    </row>
    <row r="2268" spans="6:24">
      <c r="F2268" s="58"/>
      <c r="G2268" s="58"/>
      <c r="T2268" s="58"/>
      <c r="X2268" s="9"/>
    </row>
    <row r="2269" spans="6:24">
      <c r="F2269" s="58"/>
      <c r="G2269" s="58"/>
      <c r="T2269" s="58"/>
      <c r="X2269" s="9"/>
    </row>
    <row r="2270" spans="6:24">
      <c r="F2270" s="58"/>
      <c r="G2270" s="58"/>
      <c r="T2270" s="58"/>
      <c r="X2270" s="9"/>
    </row>
    <row r="2271" spans="6:24">
      <c r="F2271" s="58"/>
      <c r="G2271" s="58"/>
      <c r="T2271" s="58"/>
      <c r="X2271" s="9"/>
    </row>
    <row r="2272" spans="6:24">
      <c r="F2272" s="58"/>
      <c r="G2272" s="58"/>
      <c r="M2272" s="58"/>
      <c r="T2272" s="58"/>
      <c r="X2272" s="9"/>
    </row>
    <row r="2273" spans="6:24">
      <c r="F2273" s="58"/>
      <c r="G2273" s="58"/>
      <c r="M2273" s="58"/>
      <c r="T2273" s="58"/>
      <c r="X2273" s="9"/>
    </row>
    <row r="2274" spans="6:24">
      <c r="F2274" s="58"/>
      <c r="G2274" s="58"/>
      <c r="T2274" s="58"/>
      <c r="X2274" s="9"/>
    </row>
    <row r="2275" spans="6:24">
      <c r="F2275" s="58"/>
      <c r="G2275" s="58"/>
      <c r="T2275" s="58"/>
      <c r="X2275" s="9"/>
    </row>
    <row r="2276" spans="6:24">
      <c r="F2276" s="58"/>
      <c r="G2276" s="58"/>
      <c r="T2276" s="58"/>
      <c r="X2276" s="9"/>
    </row>
    <row r="2277" spans="6:24">
      <c r="F2277" s="58"/>
      <c r="G2277" s="58"/>
      <c r="T2277" s="58"/>
      <c r="X2277" s="9"/>
    </row>
    <row r="2278" spans="6:24">
      <c r="F2278" s="58"/>
      <c r="G2278" s="58"/>
      <c r="T2278" s="58"/>
      <c r="X2278" s="9"/>
    </row>
    <row r="2279" spans="6:24">
      <c r="F2279" s="58"/>
      <c r="G2279" s="58"/>
      <c r="T2279" s="58"/>
      <c r="X2279" s="9"/>
    </row>
    <row r="2280" spans="6:24">
      <c r="F2280" s="58"/>
      <c r="G2280" s="58"/>
      <c r="T2280" s="58"/>
      <c r="X2280" s="9"/>
    </row>
    <row r="2281" spans="6:24">
      <c r="F2281" s="58"/>
      <c r="G2281" s="58"/>
      <c r="T2281" s="58"/>
      <c r="X2281" s="9"/>
    </row>
    <row r="2282" spans="6:24">
      <c r="F2282" s="58"/>
      <c r="G2282" s="58"/>
      <c r="T2282" s="58"/>
      <c r="X2282" s="9"/>
    </row>
    <row r="2283" spans="6:24">
      <c r="F2283" s="58"/>
      <c r="G2283" s="58"/>
      <c r="T2283" s="58"/>
      <c r="X2283" s="9"/>
    </row>
    <row r="2284" spans="6:24">
      <c r="F2284" s="58"/>
      <c r="G2284" s="58"/>
      <c r="T2284" s="58"/>
      <c r="X2284" s="9"/>
    </row>
    <row r="2285" spans="6:24">
      <c r="F2285" s="58"/>
      <c r="G2285" s="58"/>
      <c r="M2285" s="58"/>
      <c r="T2285" s="58"/>
      <c r="X2285" s="9"/>
    </row>
    <row r="2286" spans="6:24">
      <c r="F2286" s="58"/>
      <c r="G2286" s="58"/>
      <c r="M2286" s="58"/>
      <c r="T2286" s="58"/>
      <c r="X2286" s="9"/>
    </row>
    <row r="2287" spans="6:24">
      <c r="F2287" s="58"/>
      <c r="G2287" s="58"/>
      <c r="T2287" s="58"/>
      <c r="X2287" s="9"/>
    </row>
    <row r="2288" spans="6:24">
      <c r="F2288" s="58"/>
      <c r="G2288" s="58"/>
      <c r="T2288" s="58"/>
      <c r="X2288" s="9"/>
    </row>
    <row r="2289" spans="6:24">
      <c r="F2289" s="58"/>
      <c r="G2289" s="58"/>
      <c r="T2289" s="58"/>
      <c r="X2289" s="9"/>
    </row>
    <row r="2290" spans="6:24">
      <c r="F2290" s="58"/>
      <c r="G2290" s="58"/>
      <c r="T2290" s="58"/>
      <c r="X2290" s="9"/>
    </row>
    <row r="2291" spans="6:24">
      <c r="F2291" s="58"/>
      <c r="G2291" s="58"/>
      <c r="T2291" s="58"/>
      <c r="X2291" s="9"/>
    </row>
    <row r="2292" spans="6:24">
      <c r="F2292" s="58"/>
      <c r="G2292" s="58"/>
      <c r="T2292" s="58"/>
      <c r="X2292" s="9"/>
    </row>
    <row r="2293" spans="6:24">
      <c r="F2293" s="58"/>
      <c r="G2293" s="58"/>
      <c r="T2293" s="58"/>
      <c r="X2293" s="9"/>
    </row>
    <row r="2294" spans="6:24">
      <c r="F2294" s="58"/>
      <c r="G2294" s="58"/>
      <c r="T2294" s="58"/>
      <c r="X2294" s="9"/>
    </row>
    <row r="2295" spans="6:24">
      <c r="F2295" s="58"/>
      <c r="G2295" s="58"/>
      <c r="T2295" s="58"/>
      <c r="X2295" s="9"/>
    </row>
    <row r="2296" spans="6:24">
      <c r="F2296" s="58"/>
      <c r="G2296" s="58"/>
      <c r="T2296" s="58"/>
      <c r="X2296" s="9"/>
    </row>
    <row r="2297" spans="6:24">
      <c r="F2297" s="58"/>
      <c r="G2297" s="58"/>
      <c r="T2297" s="58"/>
      <c r="X2297" s="9"/>
    </row>
    <row r="2298" spans="6:24">
      <c r="F2298" s="58"/>
      <c r="G2298" s="58"/>
      <c r="M2298" s="58"/>
      <c r="T2298" s="58"/>
      <c r="X2298" s="9"/>
    </row>
    <row r="2299" spans="6:24">
      <c r="F2299" s="58"/>
      <c r="G2299" s="58"/>
      <c r="M2299" s="58"/>
      <c r="T2299" s="58"/>
      <c r="X2299" s="9"/>
    </row>
    <row r="2300" spans="6:24">
      <c r="F2300" s="58"/>
      <c r="G2300" s="58"/>
      <c r="T2300" s="58"/>
      <c r="X2300" s="9"/>
    </row>
    <row r="2301" spans="6:24">
      <c r="F2301" s="58"/>
      <c r="G2301" s="58"/>
      <c r="T2301" s="58"/>
      <c r="X2301" s="9"/>
    </row>
    <row r="2302" spans="6:24">
      <c r="F2302" s="58"/>
      <c r="G2302" s="58"/>
      <c r="T2302" s="58"/>
      <c r="X2302" s="9"/>
    </row>
    <row r="2303" spans="6:24">
      <c r="F2303" s="58"/>
      <c r="G2303" s="58"/>
      <c r="T2303" s="58"/>
      <c r="X2303" s="9"/>
    </row>
    <row r="2304" spans="6:24">
      <c r="F2304" s="58"/>
      <c r="G2304" s="58"/>
      <c r="T2304" s="58"/>
      <c r="X2304" s="9"/>
    </row>
    <row r="2305" spans="6:24">
      <c r="F2305" s="58"/>
      <c r="G2305" s="58"/>
      <c r="T2305" s="58"/>
      <c r="X2305" s="9"/>
    </row>
    <row r="2306" spans="6:24">
      <c r="F2306" s="58"/>
      <c r="G2306" s="58"/>
      <c r="T2306" s="58"/>
      <c r="X2306" s="9"/>
    </row>
    <row r="2307" spans="6:24">
      <c r="F2307" s="58"/>
      <c r="G2307" s="58"/>
      <c r="T2307" s="58"/>
      <c r="X2307" s="9"/>
    </row>
    <row r="2308" spans="6:24">
      <c r="F2308" s="58"/>
      <c r="G2308" s="58"/>
      <c r="T2308" s="58"/>
      <c r="X2308" s="9"/>
    </row>
    <row r="2309" spans="6:24">
      <c r="F2309" s="58"/>
      <c r="G2309" s="58"/>
      <c r="T2309" s="58"/>
      <c r="X2309" s="9"/>
    </row>
    <row r="2310" spans="6:24">
      <c r="F2310" s="58"/>
      <c r="G2310" s="58"/>
      <c r="T2310" s="58"/>
      <c r="X2310" s="9"/>
    </row>
    <row r="2311" spans="6:24">
      <c r="F2311" s="58"/>
      <c r="G2311" s="58"/>
      <c r="M2311" s="58"/>
      <c r="T2311" s="58"/>
      <c r="X2311" s="9"/>
    </row>
    <row r="2312" spans="6:24">
      <c r="F2312" s="58"/>
      <c r="G2312" s="58"/>
      <c r="M2312" s="58"/>
      <c r="T2312" s="58"/>
      <c r="X2312" s="9"/>
    </row>
    <row r="2313" spans="6:24">
      <c r="F2313" s="58"/>
      <c r="G2313" s="58"/>
      <c r="T2313" s="58"/>
      <c r="X2313" s="9"/>
    </row>
    <row r="2314" spans="6:24">
      <c r="F2314" s="58"/>
      <c r="G2314" s="58"/>
      <c r="T2314" s="58"/>
      <c r="X2314" s="9"/>
    </row>
    <row r="2315" spans="6:24">
      <c r="F2315" s="58"/>
      <c r="G2315" s="58"/>
      <c r="T2315" s="58"/>
      <c r="X2315" s="9"/>
    </row>
    <row r="2316" spans="6:24">
      <c r="F2316" s="58"/>
      <c r="G2316" s="58"/>
      <c r="T2316" s="58"/>
      <c r="X2316" s="9"/>
    </row>
    <row r="2317" spans="6:24">
      <c r="F2317" s="58"/>
      <c r="G2317" s="58"/>
      <c r="T2317" s="58"/>
      <c r="X2317" s="9"/>
    </row>
    <row r="2318" spans="6:24">
      <c r="F2318" s="58"/>
      <c r="G2318" s="58"/>
      <c r="T2318" s="58"/>
      <c r="X2318" s="9"/>
    </row>
    <row r="2319" spans="6:24">
      <c r="F2319" s="58"/>
      <c r="G2319" s="58"/>
      <c r="T2319" s="58"/>
      <c r="X2319" s="9"/>
    </row>
    <row r="2320" spans="6:24">
      <c r="F2320" s="58"/>
      <c r="G2320" s="58"/>
      <c r="T2320" s="58"/>
      <c r="X2320" s="9"/>
    </row>
    <row r="2321" spans="6:24">
      <c r="F2321" s="58"/>
      <c r="G2321" s="58"/>
      <c r="T2321" s="58"/>
      <c r="X2321" s="9"/>
    </row>
    <row r="2322" spans="6:24">
      <c r="F2322" s="58"/>
      <c r="G2322" s="58"/>
      <c r="T2322" s="58"/>
      <c r="X2322" s="9"/>
    </row>
    <row r="2323" spans="6:24">
      <c r="F2323" s="58"/>
      <c r="G2323" s="58"/>
      <c r="T2323" s="58"/>
      <c r="X2323" s="9"/>
    </row>
    <row r="2324" spans="6:24">
      <c r="F2324" s="58"/>
      <c r="G2324" s="58"/>
      <c r="M2324" s="58"/>
      <c r="T2324" s="58"/>
      <c r="X2324" s="9"/>
    </row>
    <row r="2325" spans="6:24">
      <c r="F2325" s="58"/>
      <c r="G2325" s="58"/>
      <c r="M2325" s="58"/>
      <c r="T2325" s="58"/>
      <c r="X2325" s="9"/>
    </row>
    <row r="2326" spans="6:24">
      <c r="F2326" s="58"/>
      <c r="G2326" s="58"/>
      <c r="T2326" s="58"/>
      <c r="X2326" s="9"/>
    </row>
    <row r="2327" spans="6:24">
      <c r="F2327" s="58"/>
      <c r="G2327" s="58"/>
      <c r="T2327" s="58"/>
      <c r="X2327" s="9"/>
    </row>
    <row r="2328" spans="6:24">
      <c r="F2328" s="58"/>
      <c r="G2328" s="58"/>
      <c r="T2328" s="58"/>
      <c r="X2328" s="9"/>
    </row>
    <row r="2329" spans="6:24">
      <c r="F2329" s="58"/>
      <c r="G2329" s="58"/>
      <c r="T2329" s="58"/>
      <c r="X2329" s="9"/>
    </row>
    <row r="2330" spans="6:24">
      <c r="F2330" s="58"/>
      <c r="G2330" s="58"/>
      <c r="T2330" s="58"/>
      <c r="X2330" s="9"/>
    </row>
    <row r="2331" spans="6:24">
      <c r="F2331" s="58"/>
      <c r="G2331" s="58"/>
      <c r="T2331" s="58"/>
      <c r="X2331" s="9"/>
    </row>
    <row r="2332" spans="6:24">
      <c r="F2332" s="58"/>
      <c r="G2332" s="58"/>
      <c r="T2332" s="58"/>
      <c r="X2332" s="9"/>
    </row>
    <row r="2333" spans="6:24">
      <c r="F2333" s="58"/>
      <c r="G2333" s="58"/>
      <c r="T2333" s="58"/>
      <c r="X2333" s="9"/>
    </row>
    <row r="2334" spans="6:24">
      <c r="F2334" s="58"/>
      <c r="G2334" s="58"/>
      <c r="T2334" s="58"/>
      <c r="X2334" s="9"/>
    </row>
    <row r="2335" spans="6:24">
      <c r="F2335" s="58"/>
      <c r="G2335" s="58"/>
      <c r="T2335" s="58"/>
      <c r="X2335" s="9"/>
    </row>
    <row r="2336" spans="6:24">
      <c r="F2336" s="58"/>
      <c r="G2336" s="58"/>
      <c r="T2336" s="58"/>
      <c r="X2336" s="9"/>
    </row>
    <row r="2337" spans="6:24">
      <c r="F2337" s="58"/>
      <c r="G2337" s="58"/>
      <c r="M2337" s="58"/>
      <c r="T2337" s="58"/>
      <c r="X2337" s="9"/>
    </row>
    <row r="2338" spans="6:24">
      <c r="F2338" s="58"/>
      <c r="G2338" s="58"/>
      <c r="M2338" s="58"/>
      <c r="T2338" s="58"/>
      <c r="X2338" s="9"/>
    </row>
    <row r="2339" spans="6:24">
      <c r="F2339" s="58"/>
      <c r="G2339" s="58"/>
      <c r="T2339" s="58"/>
      <c r="X2339" s="9"/>
    </row>
    <row r="2340" spans="6:24">
      <c r="F2340" s="58"/>
      <c r="G2340" s="58"/>
      <c r="T2340" s="58"/>
      <c r="X2340" s="9"/>
    </row>
    <row r="2341" spans="6:24">
      <c r="F2341" s="58"/>
      <c r="G2341" s="58"/>
      <c r="T2341" s="58"/>
      <c r="X2341" s="9"/>
    </row>
    <row r="2342" spans="6:24">
      <c r="F2342" s="58"/>
      <c r="G2342" s="58"/>
      <c r="T2342" s="58"/>
      <c r="X2342" s="9"/>
    </row>
    <row r="2343" spans="6:24">
      <c r="F2343" s="58"/>
      <c r="G2343" s="58"/>
      <c r="T2343" s="58"/>
      <c r="X2343" s="9"/>
    </row>
    <row r="2344" spans="6:24">
      <c r="F2344" s="58"/>
      <c r="G2344" s="58"/>
      <c r="T2344" s="58"/>
      <c r="X2344" s="9"/>
    </row>
    <row r="2345" spans="6:24">
      <c r="F2345" s="58"/>
      <c r="G2345" s="58"/>
      <c r="T2345" s="58"/>
      <c r="X2345" s="9"/>
    </row>
    <row r="2346" spans="6:24">
      <c r="F2346" s="58"/>
      <c r="G2346" s="58"/>
      <c r="T2346" s="58"/>
      <c r="X2346" s="9"/>
    </row>
    <row r="2347" spans="6:24">
      <c r="F2347" s="58"/>
      <c r="G2347" s="58"/>
      <c r="T2347" s="58"/>
      <c r="X2347" s="9"/>
    </row>
    <row r="2348" spans="6:24">
      <c r="F2348" s="58"/>
      <c r="G2348" s="58"/>
      <c r="T2348" s="58"/>
      <c r="X2348" s="9"/>
    </row>
    <row r="2349" spans="6:24">
      <c r="F2349" s="58"/>
      <c r="G2349" s="58"/>
      <c r="T2349" s="58"/>
      <c r="X2349" s="9"/>
    </row>
    <row r="2350" spans="6:24">
      <c r="F2350" s="58"/>
      <c r="G2350" s="58"/>
      <c r="M2350" s="58"/>
      <c r="T2350" s="58"/>
      <c r="X2350" s="9"/>
    </row>
    <row r="2351" spans="6:24">
      <c r="F2351" s="58"/>
      <c r="G2351" s="58"/>
      <c r="M2351" s="58"/>
      <c r="T2351" s="58"/>
      <c r="X2351" s="9"/>
    </row>
    <row r="2352" spans="6:24">
      <c r="F2352" s="58"/>
      <c r="G2352" s="58"/>
      <c r="T2352" s="58"/>
      <c r="X2352" s="9"/>
    </row>
    <row r="2353" spans="6:24">
      <c r="F2353" s="58"/>
      <c r="G2353" s="58"/>
      <c r="T2353" s="58"/>
      <c r="X2353" s="9"/>
    </row>
    <row r="2354" spans="6:24">
      <c r="F2354" s="58"/>
      <c r="G2354" s="58"/>
      <c r="T2354" s="58"/>
      <c r="X2354" s="9"/>
    </row>
    <row r="2355" spans="6:24">
      <c r="F2355" s="58"/>
      <c r="G2355" s="58"/>
      <c r="T2355" s="58"/>
      <c r="X2355" s="9"/>
    </row>
    <row r="2356" spans="6:24">
      <c r="F2356" s="58"/>
      <c r="G2356" s="58"/>
      <c r="T2356" s="58"/>
      <c r="X2356" s="9"/>
    </row>
    <row r="2357" spans="6:24">
      <c r="F2357" s="58"/>
      <c r="G2357" s="58"/>
      <c r="T2357" s="58"/>
      <c r="X2357" s="9"/>
    </row>
    <row r="2358" spans="6:24">
      <c r="F2358" s="58"/>
      <c r="G2358" s="58"/>
      <c r="T2358" s="58"/>
      <c r="X2358" s="9"/>
    </row>
    <row r="2359" spans="6:24">
      <c r="F2359" s="58"/>
      <c r="G2359" s="58"/>
      <c r="T2359" s="58"/>
      <c r="X2359" s="9"/>
    </row>
    <row r="2360" spans="6:24">
      <c r="F2360" s="58"/>
      <c r="G2360" s="58"/>
      <c r="T2360" s="58"/>
      <c r="X2360" s="9"/>
    </row>
    <row r="2361" spans="6:24">
      <c r="F2361" s="58"/>
      <c r="G2361" s="58"/>
      <c r="T2361" s="58"/>
      <c r="X2361" s="9"/>
    </row>
    <row r="2362" spans="6:24">
      <c r="F2362" s="58"/>
      <c r="G2362" s="58"/>
      <c r="T2362" s="58"/>
      <c r="X2362" s="9"/>
    </row>
    <row r="2363" spans="6:24">
      <c r="F2363" s="58"/>
      <c r="G2363" s="58"/>
      <c r="M2363" s="58"/>
      <c r="T2363" s="58"/>
      <c r="X2363" s="9"/>
    </row>
    <row r="2364" spans="6:24">
      <c r="F2364" s="58"/>
      <c r="G2364" s="58"/>
      <c r="M2364" s="58"/>
      <c r="T2364" s="58"/>
      <c r="X2364" s="9"/>
    </row>
    <row r="2365" spans="6:24">
      <c r="F2365" s="58"/>
      <c r="G2365" s="58"/>
      <c r="T2365" s="58"/>
      <c r="X2365" s="9"/>
    </row>
    <row r="2366" spans="6:24">
      <c r="F2366" s="58"/>
      <c r="G2366" s="58"/>
      <c r="T2366" s="58"/>
      <c r="X2366" s="9"/>
    </row>
    <row r="2367" spans="6:24">
      <c r="F2367" s="58"/>
      <c r="G2367" s="58"/>
      <c r="T2367" s="58"/>
      <c r="X2367" s="9"/>
    </row>
    <row r="2368" spans="6:24">
      <c r="F2368" s="58"/>
      <c r="G2368" s="58"/>
      <c r="T2368" s="58"/>
      <c r="X2368" s="9"/>
    </row>
    <row r="2369" spans="6:24">
      <c r="F2369" s="58"/>
      <c r="G2369" s="58"/>
      <c r="T2369" s="58"/>
      <c r="X2369" s="9"/>
    </row>
    <row r="2370" spans="6:24">
      <c r="F2370" s="58"/>
      <c r="G2370" s="58"/>
      <c r="T2370" s="58"/>
      <c r="X2370" s="9"/>
    </row>
    <row r="2371" spans="6:24">
      <c r="F2371" s="58"/>
      <c r="G2371" s="58"/>
      <c r="T2371" s="58"/>
      <c r="X2371" s="9"/>
    </row>
    <row r="2372" spans="6:24">
      <c r="F2372" s="58"/>
      <c r="G2372" s="58"/>
      <c r="T2372" s="58"/>
      <c r="X2372" s="9"/>
    </row>
    <row r="2373" spans="6:24">
      <c r="F2373" s="58"/>
      <c r="G2373" s="58"/>
      <c r="T2373" s="58"/>
      <c r="X2373" s="9"/>
    </row>
    <row r="2374" spans="6:24">
      <c r="F2374" s="58"/>
      <c r="G2374" s="58"/>
      <c r="T2374" s="58"/>
      <c r="X2374" s="9"/>
    </row>
    <row r="2375" spans="6:24">
      <c r="F2375" s="58"/>
      <c r="G2375" s="58"/>
      <c r="T2375" s="58"/>
      <c r="X2375" s="9"/>
    </row>
    <row r="2376" spans="6:24">
      <c r="F2376" s="58"/>
      <c r="G2376" s="58"/>
      <c r="M2376" s="58"/>
      <c r="T2376" s="58"/>
      <c r="X2376" s="9"/>
    </row>
    <row r="2377" spans="6:24">
      <c r="F2377" s="58"/>
      <c r="G2377" s="58"/>
      <c r="M2377" s="58"/>
      <c r="T2377" s="58"/>
      <c r="X2377" s="9"/>
    </row>
    <row r="2378" spans="6:24">
      <c r="F2378" s="58"/>
      <c r="G2378" s="58"/>
      <c r="T2378" s="58"/>
      <c r="X2378" s="9"/>
    </row>
    <row r="2379" spans="6:24">
      <c r="F2379" s="58"/>
      <c r="G2379" s="58"/>
      <c r="T2379" s="58"/>
      <c r="X2379" s="9"/>
    </row>
    <row r="2380" spans="6:24">
      <c r="F2380" s="58"/>
      <c r="G2380" s="58"/>
      <c r="T2380" s="58"/>
      <c r="X2380" s="9"/>
    </row>
    <row r="2381" spans="6:24">
      <c r="F2381" s="58"/>
      <c r="G2381" s="58"/>
      <c r="T2381" s="58"/>
      <c r="X2381" s="9"/>
    </row>
    <row r="2382" spans="6:24">
      <c r="F2382" s="58"/>
      <c r="G2382" s="58"/>
      <c r="T2382" s="58"/>
      <c r="X2382" s="9"/>
    </row>
    <row r="2383" spans="6:24">
      <c r="F2383" s="58"/>
      <c r="G2383" s="58"/>
      <c r="T2383" s="58"/>
      <c r="X2383" s="9"/>
    </row>
    <row r="2384" spans="6:24">
      <c r="F2384" s="58"/>
      <c r="G2384" s="58"/>
      <c r="T2384" s="58"/>
      <c r="X2384" s="9"/>
    </row>
    <row r="2385" spans="6:24">
      <c r="F2385" s="58"/>
      <c r="G2385" s="58"/>
      <c r="T2385" s="58"/>
      <c r="X2385" s="9"/>
    </row>
    <row r="2386" spans="6:24">
      <c r="F2386" s="58"/>
      <c r="G2386" s="58"/>
      <c r="T2386" s="58"/>
      <c r="X2386" s="9"/>
    </row>
    <row r="2387" spans="6:24">
      <c r="F2387" s="58"/>
      <c r="G2387" s="58"/>
      <c r="T2387" s="58"/>
      <c r="X2387" s="9"/>
    </row>
    <row r="2388" spans="6:24">
      <c r="F2388" s="58"/>
      <c r="G2388" s="58"/>
      <c r="T2388" s="58"/>
      <c r="X2388" s="9"/>
    </row>
    <row r="2389" spans="6:24">
      <c r="F2389" s="58"/>
      <c r="G2389" s="58"/>
      <c r="M2389" s="58"/>
      <c r="T2389" s="58"/>
      <c r="X2389" s="9"/>
    </row>
    <row r="2390" spans="6:24">
      <c r="F2390" s="58"/>
      <c r="G2390" s="58"/>
      <c r="M2390" s="58"/>
      <c r="T2390" s="58"/>
      <c r="X2390" s="9"/>
    </row>
    <row r="2391" spans="6:24">
      <c r="F2391" s="58"/>
      <c r="G2391" s="58"/>
      <c r="T2391" s="58"/>
      <c r="X2391" s="9"/>
    </row>
    <row r="2392" spans="6:24">
      <c r="F2392" s="58"/>
      <c r="G2392" s="58"/>
      <c r="T2392" s="58"/>
      <c r="X2392" s="9"/>
    </row>
    <row r="2393" spans="6:24">
      <c r="F2393" s="58"/>
      <c r="G2393" s="58"/>
      <c r="T2393" s="58"/>
      <c r="X2393" s="9"/>
    </row>
    <row r="2394" spans="6:24">
      <c r="F2394" s="58"/>
      <c r="G2394" s="58"/>
      <c r="T2394" s="58"/>
      <c r="X2394" s="9"/>
    </row>
    <row r="2395" spans="6:24">
      <c r="F2395" s="58"/>
      <c r="G2395" s="58"/>
      <c r="T2395" s="58"/>
      <c r="X2395" s="9"/>
    </row>
    <row r="2396" spans="6:24">
      <c r="F2396" s="58"/>
      <c r="G2396" s="58"/>
      <c r="T2396" s="58"/>
      <c r="X2396" s="9"/>
    </row>
    <row r="2397" spans="6:24">
      <c r="F2397" s="58"/>
      <c r="G2397" s="58"/>
      <c r="T2397" s="58"/>
      <c r="X2397" s="9"/>
    </row>
    <row r="2398" spans="6:24">
      <c r="F2398" s="58"/>
      <c r="G2398" s="58"/>
      <c r="T2398" s="58"/>
      <c r="X2398" s="9"/>
    </row>
    <row r="2399" spans="6:24">
      <c r="F2399" s="58"/>
      <c r="G2399" s="58"/>
      <c r="T2399" s="58"/>
      <c r="X2399" s="9"/>
    </row>
    <row r="2400" spans="6:24">
      <c r="F2400" s="58"/>
      <c r="G2400" s="58"/>
      <c r="T2400" s="58"/>
      <c r="X2400" s="9"/>
    </row>
    <row r="2401" spans="6:24">
      <c r="F2401" s="58"/>
      <c r="G2401" s="58"/>
      <c r="T2401" s="58"/>
      <c r="X2401" s="9"/>
    </row>
    <row r="2402" spans="6:24">
      <c r="F2402" s="58"/>
      <c r="G2402" s="58"/>
      <c r="M2402" s="58"/>
      <c r="T2402" s="58"/>
      <c r="X2402" s="9"/>
    </row>
    <row r="2403" spans="6:24">
      <c r="F2403" s="58"/>
      <c r="G2403" s="58"/>
      <c r="M2403" s="58"/>
      <c r="T2403" s="58"/>
      <c r="X2403" s="9"/>
    </row>
    <row r="2404" spans="6:24">
      <c r="F2404" s="58"/>
      <c r="G2404" s="58"/>
      <c r="T2404" s="58"/>
      <c r="X2404" s="9"/>
    </row>
    <row r="2405" spans="6:24">
      <c r="F2405" s="58"/>
      <c r="G2405" s="58"/>
      <c r="T2405" s="58"/>
      <c r="X2405" s="9"/>
    </row>
    <row r="2406" spans="6:24">
      <c r="F2406" s="58"/>
      <c r="G2406" s="58"/>
      <c r="T2406" s="58"/>
      <c r="X2406" s="9"/>
    </row>
    <row r="2407" spans="6:24">
      <c r="F2407" s="58"/>
      <c r="G2407" s="58"/>
      <c r="T2407" s="58"/>
      <c r="X2407" s="9"/>
    </row>
    <row r="2408" spans="6:24">
      <c r="F2408" s="58"/>
      <c r="G2408" s="58"/>
      <c r="T2408" s="58"/>
      <c r="X2408" s="9"/>
    </row>
    <row r="2409" spans="6:24">
      <c r="F2409" s="58"/>
      <c r="G2409" s="58"/>
      <c r="T2409" s="58"/>
      <c r="X2409" s="9"/>
    </row>
    <row r="2410" spans="6:24">
      <c r="F2410" s="58"/>
      <c r="G2410" s="58"/>
      <c r="T2410" s="58"/>
      <c r="X2410" s="9"/>
    </row>
    <row r="2411" spans="6:24">
      <c r="F2411" s="58"/>
      <c r="G2411" s="58"/>
      <c r="T2411" s="58"/>
      <c r="X2411" s="9"/>
    </row>
    <row r="2412" spans="6:24">
      <c r="F2412" s="58"/>
      <c r="G2412" s="58"/>
      <c r="T2412" s="58"/>
      <c r="X2412" s="9"/>
    </row>
    <row r="2413" spans="6:24">
      <c r="F2413" s="58"/>
      <c r="G2413" s="58"/>
      <c r="T2413" s="58"/>
      <c r="X2413" s="9"/>
    </row>
    <row r="2414" spans="6:24">
      <c r="F2414" s="58"/>
      <c r="G2414" s="58"/>
      <c r="T2414" s="58"/>
      <c r="X2414" s="9"/>
    </row>
    <row r="2415" spans="6:24">
      <c r="F2415" s="58"/>
      <c r="G2415" s="58"/>
      <c r="M2415" s="58"/>
      <c r="T2415" s="58"/>
      <c r="X2415" s="9"/>
    </row>
    <row r="2417" spans="6:24">
      <c r="F2417" s="58"/>
      <c r="G2417" s="58"/>
      <c r="M2417" s="58"/>
      <c r="T2417" s="58"/>
      <c r="X2417" s="9"/>
    </row>
    <row r="2418" spans="6:24">
      <c r="F2418" s="58"/>
      <c r="G2418" s="58"/>
      <c r="T2418" s="58"/>
      <c r="X2418" s="9"/>
    </row>
    <row r="2419" spans="6:24">
      <c r="F2419" s="58"/>
      <c r="G2419" s="58"/>
      <c r="T2419" s="58"/>
      <c r="X2419" s="9"/>
    </row>
    <row r="2420" spans="6:24">
      <c r="F2420" s="58"/>
      <c r="G2420" s="58"/>
      <c r="T2420" s="58"/>
      <c r="X2420" s="9"/>
    </row>
    <row r="2421" spans="6:24">
      <c r="F2421" s="58"/>
      <c r="G2421" s="58"/>
      <c r="T2421" s="58"/>
      <c r="X2421" s="9"/>
    </row>
    <row r="2422" spans="6:24">
      <c r="F2422" s="58"/>
      <c r="G2422" s="58"/>
      <c r="T2422" s="58"/>
      <c r="X2422" s="9"/>
    </row>
    <row r="2423" spans="6:24">
      <c r="F2423" s="58"/>
      <c r="G2423" s="58"/>
      <c r="T2423" s="58"/>
      <c r="X2423" s="9"/>
    </row>
    <row r="2424" spans="6:24">
      <c r="F2424" s="58"/>
      <c r="G2424" s="58"/>
      <c r="T2424" s="58"/>
      <c r="X2424" s="9"/>
    </row>
    <row r="2425" spans="6:24">
      <c r="F2425" s="58"/>
      <c r="G2425" s="58"/>
      <c r="T2425" s="58"/>
      <c r="X2425" s="9"/>
    </row>
    <row r="2426" spans="6:24">
      <c r="F2426" s="58"/>
      <c r="G2426" s="58"/>
      <c r="T2426" s="58"/>
      <c r="X2426" s="9"/>
    </row>
    <row r="2427" spans="6:24">
      <c r="F2427" s="58"/>
      <c r="G2427" s="58"/>
      <c r="T2427" s="58"/>
      <c r="X2427" s="9"/>
    </row>
    <row r="2428" spans="6:24">
      <c r="F2428" s="58"/>
      <c r="G2428" s="58"/>
      <c r="T2428" s="58"/>
      <c r="X2428" s="9"/>
    </row>
    <row r="2429" spans="6:24">
      <c r="F2429" s="58"/>
      <c r="G2429" s="58"/>
      <c r="M2429" s="58"/>
      <c r="T2429" s="58"/>
      <c r="X2429" s="9"/>
    </row>
    <row r="2430" spans="6:24">
      <c r="F2430" s="58"/>
      <c r="G2430" s="58"/>
      <c r="M2430" s="58"/>
      <c r="T2430" s="58"/>
      <c r="X2430" s="9"/>
    </row>
    <row r="2431" spans="6:24">
      <c r="F2431" s="58"/>
      <c r="G2431" s="58"/>
      <c r="T2431" s="58"/>
      <c r="X2431" s="9"/>
    </row>
    <row r="2432" spans="6:24">
      <c r="F2432" s="58"/>
      <c r="G2432" s="58"/>
      <c r="T2432" s="58"/>
      <c r="X2432" s="9"/>
    </row>
    <row r="2433" spans="6:24">
      <c r="F2433" s="58"/>
      <c r="G2433" s="58"/>
      <c r="T2433" s="58"/>
      <c r="X2433" s="9"/>
    </row>
    <row r="2434" spans="6:24">
      <c r="F2434" s="58"/>
      <c r="G2434" s="58"/>
      <c r="T2434" s="58"/>
      <c r="X2434" s="9"/>
    </row>
    <row r="2435" spans="6:24">
      <c r="F2435" s="58"/>
      <c r="G2435" s="58"/>
      <c r="T2435" s="58"/>
      <c r="X2435" s="9"/>
    </row>
    <row r="2436" spans="6:24">
      <c r="F2436" s="58"/>
      <c r="G2436" s="58"/>
      <c r="T2436" s="58"/>
      <c r="X2436" s="9"/>
    </row>
    <row r="2437" spans="6:24">
      <c r="F2437" s="58"/>
      <c r="G2437" s="58"/>
      <c r="T2437" s="58"/>
      <c r="X2437" s="9"/>
    </row>
    <row r="2438" spans="6:24">
      <c r="F2438" s="58"/>
      <c r="G2438" s="58"/>
      <c r="T2438" s="58"/>
      <c r="X2438" s="9"/>
    </row>
    <row r="2439" spans="6:24">
      <c r="F2439" s="58"/>
      <c r="G2439" s="58"/>
      <c r="T2439" s="58"/>
      <c r="X2439" s="9"/>
    </row>
    <row r="2440" spans="6:24">
      <c r="F2440" s="58"/>
      <c r="G2440" s="58"/>
      <c r="T2440" s="58"/>
      <c r="X2440" s="9"/>
    </row>
    <row r="2441" spans="6:24">
      <c r="F2441" s="58"/>
      <c r="G2441" s="58"/>
      <c r="T2441" s="58"/>
      <c r="X2441" s="9"/>
    </row>
    <row r="2442" spans="6:24">
      <c r="F2442" s="58"/>
      <c r="G2442" s="58"/>
      <c r="M2442" s="58"/>
      <c r="T2442" s="58"/>
      <c r="X2442" s="9"/>
    </row>
    <row r="2443" spans="6:24">
      <c r="F2443" s="58"/>
      <c r="G2443" s="58"/>
      <c r="M2443" s="58"/>
      <c r="T2443" s="58"/>
      <c r="X2443" s="9"/>
    </row>
    <row r="2444" spans="6:24">
      <c r="F2444" s="58"/>
      <c r="G2444" s="58"/>
      <c r="T2444" s="58"/>
      <c r="X2444" s="9"/>
    </row>
    <row r="2445" spans="6:24">
      <c r="F2445" s="58"/>
      <c r="G2445" s="58"/>
      <c r="T2445" s="58"/>
      <c r="X2445" s="9"/>
    </row>
    <row r="2446" spans="6:24">
      <c r="F2446" s="58"/>
      <c r="G2446" s="58"/>
      <c r="T2446" s="58"/>
      <c r="X2446" s="9"/>
    </row>
    <row r="2447" spans="6:24">
      <c r="F2447" s="58"/>
      <c r="G2447" s="58"/>
      <c r="T2447" s="58"/>
      <c r="X2447" s="9"/>
    </row>
    <row r="2448" spans="6:24">
      <c r="F2448" s="58"/>
      <c r="G2448" s="58"/>
      <c r="T2448" s="58"/>
      <c r="X2448" s="9"/>
    </row>
    <row r="2449" spans="6:24">
      <c r="F2449" s="58"/>
      <c r="G2449" s="58"/>
      <c r="T2449" s="58"/>
      <c r="X2449" s="9"/>
    </row>
    <row r="2450" spans="6:24">
      <c r="F2450" s="58"/>
      <c r="G2450" s="58"/>
      <c r="T2450" s="58"/>
      <c r="X2450" s="9"/>
    </row>
    <row r="2451" spans="6:24">
      <c r="F2451" s="58"/>
      <c r="G2451" s="58"/>
      <c r="T2451" s="58"/>
      <c r="X2451" s="9"/>
    </row>
    <row r="2452" spans="6:24">
      <c r="F2452" s="58"/>
      <c r="G2452" s="58"/>
      <c r="T2452" s="58"/>
      <c r="X2452" s="9"/>
    </row>
    <row r="2453" spans="6:24">
      <c r="F2453" s="58"/>
      <c r="G2453" s="58"/>
      <c r="T2453" s="58"/>
      <c r="X2453" s="9"/>
    </row>
    <row r="2454" spans="6:24">
      <c r="F2454" s="58"/>
      <c r="G2454" s="58"/>
      <c r="T2454" s="58"/>
      <c r="X2454" s="9"/>
    </row>
    <row r="2455" spans="6:24">
      <c r="F2455" s="58"/>
      <c r="G2455" s="58"/>
      <c r="M2455" s="58"/>
      <c r="T2455" s="58"/>
      <c r="X2455" s="9"/>
    </row>
    <row r="2456" spans="6:24">
      <c r="F2456" s="58"/>
      <c r="G2456" s="58"/>
      <c r="M2456" s="58"/>
      <c r="T2456" s="58"/>
      <c r="X2456" s="9"/>
    </row>
    <row r="2457" spans="6:24">
      <c r="F2457" s="58"/>
      <c r="G2457" s="58"/>
      <c r="T2457" s="58"/>
      <c r="X2457" s="9"/>
    </row>
    <row r="2458" spans="6:24">
      <c r="F2458" s="58"/>
      <c r="G2458" s="58"/>
      <c r="T2458" s="58"/>
      <c r="X2458" s="9"/>
    </row>
    <row r="2459" spans="6:24">
      <c r="F2459" s="58"/>
      <c r="G2459" s="58"/>
      <c r="T2459" s="58"/>
      <c r="X2459" s="9"/>
    </row>
    <row r="2460" spans="6:24">
      <c r="F2460" s="58"/>
      <c r="G2460" s="58"/>
      <c r="T2460" s="58"/>
      <c r="X2460" s="9"/>
    </row>
    <row r="2461" spans="6:24">
      <c r="F2461" s="58"/>
      <c r="G2461" s="58"/>
      <c r="T2461" s="58"/>
      <c r="X2461" s="9"/>
    </row>
    <row r="2462" spans="6:24">
      <c r="F2462" s="58"/>
      <c r="G2462" s="58"/>
      <c r="T2462" s="58"/>
      <c r="X2462" s="9"/>
    </row>
    <row r="2463" spans="6:24">
      <c r="F2463" s="58"/>
      <c r="G2463" s="58"/>
      <c r="T2463" s="58"/>
      <c r="X2463" s="9"/>
    </row>
    <row r="2464" spans="6:24">
      <c r="F2464" s="58"/>
      <c r="G2464" s="58"/>
      <c r="T2464" s="58"/>
      <c r="X2464" s="9"/>
    </row>
    <row r="2465" spans="6:24">
      <c r="F2465" s="58"/>
      <c r="G2465" s="58"/>
      <c r="T2465" s="58"/>
      <c r="X2465" s="9"/>
    </row>
    <row r="2466" spans="6:24">
      <c r="F2466" s="58"/>
      <c r="G2466" s="58"/>
      <c r="T2466" s="58"/>
      <c r="X2466" s="9"/>
    </row>
    <row r="2467" spans="6:24">
      <c r="F2467" s="58"/>
      <c r="G2467" s="58"/>
      <c r="T2467" s="58"/>
      <c r="X2467" s="9"/>
    </row>
    <row r="2468" spans="6:24">
      <c r="F2468" s="58"/>
      <c r="G2468" s="58"/>
      <c r="M2468" s="58"/>
      <c r="T2468" s="58"/>
      <c r="X2468" s="9"/>
    </row>
    <row r="2469" spans="6:24">
      <c r="F2469" s="58"/>
      <c r="G2469" s="58"/>
      <c r="M2469" s="58"/>
      <c r="T2469" s="58"/>
      <c r="X2469" s="9"/>
    </row>
    <row r="2470" spans="6:24">
      <c r="F2470" s="58"/>
      <c r="G2470" s="58"/>
      <c r="T2470" s="58"/>
      <c r="X2470" s="9"/>
    </row>
    <row r="2471" spans="6:24">
      <c r="F2471" s="58"/>
      <c r="G2471" s="58"/>
      <c r="T2471" s="58"/>
      <c r="X2471" s="9"/>
    </row>
    <row r="2472" spans="6:24">
      <c r="F2472" s="58"/>
      <c r="G2472" s="58"/>
      <c r="T2472" s="58"/>
      <c r="X2472" s="9"/>
    </row>
    <row r="2473" spans="6:24">
      <c r="F2473" s="58"/>
      <c r="G2473" s="58"/>
      <c r="T2473" s="58"/>
      <c r="X2473" s="9"/>
    </row>
    <row r="2474" spans="6:24">
      <c r="F2474" s="58"/>
      <c r="G2474" s="58"/>
      <c r="T2474" s="58"/>
      <c r="X2474" s="9"/>
    </row>
    <row r="2475" spans="6:24">
      <c r="F2475" s="58"/>
      <c r="G2475" s="58"/>
      <c r="T2475" s="58"/>
      <c r="X2475" s="9"/>
    </row>
    <row r="2476" spans="6:24">
      <c r="F2476" s="58"/>
      <c r="G2476" s="58"/>
      <c r="T2476" s="58"/>
      <c r="X2476" s="9"/>
    </row>
    <row r="2477" spans="6:24">
      <c r="F2477" s="58"/>
      <c r="G2477" s="58"/>
      <c r="T2477" s="58"/>
      <c r="X2477" s="9"/>
    </row>
    <row r="2478" spans="6:24">
      <c r="F2478" s="58"/>
      <c r="G2478" s="58"/>
      <c r="T2478" s="58"/>
      <c r="X2478" s="9"/>
    </row>
    <row r="2479" spans="6:24">
      <c r="F2479" s="58"/>
      <c r="G2479" s="58"/>
      <c r="T2479" s="58"/>
      <c r="X2479" s="9"/>
    </row>
    <row r="2480" spans="6:24">
      <c r="F2480" s="58"/>
      <c r="G2480" s="58"/>
      <c r="T2480" s="58"/>
      <c r="X2480" s="9"/>
    </row>
    <row r="2481" spans="6:24">
      <c r="F2481" s="58"/>
      <c r="G2481" s="58"/>
      <c r="M2481" s="58"/>
      <c r="T2481" s="58"/>
      <c r="X2481" s="9"/>
    </row>
    <row r="2482" spans="6:24">
      <c r="F2482" s="58"/>
      <c r="G2482" s="58"/>
      <c r="M2482" s="58"/>
      <c r="T2482" s="58"/>
      <c r="X2482" s="9"/>
    </row>
    <row r="2483" spans="6:24">
      <c r="F2483" s="58"/>
      <c r="G2483" s="58"/>
      <c r="T2483" s="58"/>
      <c r="X2483" s="9"/>
    </row>
    <row r="2484" spans="6:24">
      <c r="F2484" s="58"/>
      <c r="G2484" s="58"/>
      <c r="T2484" s="58"/>
      <c r="X2484" s="9"/>
    </row>
    <row r="2485" spans="6:24">
      <c r="F2485" s="58"/>
      <c r="G2485" s="58"/>
      <c r="T2485" s="58"/>
      <c r="X2485" s="9"/>
    </row>
    <row r="2486" spans="6:24">
      <c r="F2486" s="58"/>
      <c r="G2486" s="58"/>
      <c r="T2486" s="58"/>
      <c r="X2486" s="9"/>
    </row>
    <row r="2487" spans="6:24">
      <c r="F2487" s="58"/>
      <c r="G2487" s="58"/>
      <c r="T2487" s="58"/>
      <c r="X2487" s="9"/>
    </row>
    <row r="2488" spans="6:24">
      <c r="F2488" s="58"/>
      <c r="G2488" s="58"/>
      <c r="T2488" s="58"/>
      <c r="X2488" s="9"/>
    </row>
    <row r="2489" spans="6:24">
      <c r="F2489" s="58"/>
      <c r="G2489" s="58"/>
      <c r="T2489" s="58"/>
      <c r="X2489" s="9"/>
    </row>
    <row r="2490" spans="6:24">
      <c r="F2490" s="58"/>
      <c r="G2490" s="58"/>
      <c r="T2490" s="58"/>
      <c r="X2490" s="9"/>
    </row>
    <row r="2491" spans="6:24">
      <c r="F2491" s="58"/>
      <c r="G2491" s="58"/>
      <c r="T2491" s="58"/>
      <c r="X2491" s="9"/>
    </row>
    <row r="2492" spans="6:24">
      <c r="F2492" s="58"/>
      <c r="G2492" s="58"/>
      <c r="T2492" s="58"/>
      <c r="X2492" s="9"/>
    </row>
    <row r="2493" spans="6:24">
      <c r="F2493" s="58"/>
      <c r="G2493" s="58"/>
      <c r="T2493" s="58"/>
      <c r="X2493" s="9"/>
    </row>
    <row r="2494" spans="6:24">
      <c r="F2494" s="58"/>
      <c r="G2494" s="58"/>
      <c r="M2494" s="58"/>
      <c r="T2494" s="58"/>
      <c r="X2494" s="9"/>
    </row>
    <row r="2495" spans="6:24">
      <c r="F2495" s="58"/>
      <c r="G2495" s="58"/>
      <c r="M2495" s="58"/>
      <c r="T2495" s="58"/>
      <c r="X2495" s="9"/>
    </row>
    <row r="2496" spans="6:24">
      <c r="F2496" s="58"/>
      <c r="G2496" s="58"/>
      <c r="T2496" s="58"/>
      <c r="X2496" s="9"/>
    </row>
    <row r="2497" spans="6:24">
      <c r="F2497" s="58"/>
      <c r="G2497" s="58"/>
      <c r="T2497" s="58"/>
      <c r="X2497" s="9"/>
    </row>
    <row r="2498" spans="6:24">
      <c r="F2498" s="58"/>
      <c r="G2498" s="58"/>
      <c r="T2498" s="58"/>
      <c r="X2498" s="9"/>
    </row>
    <row r="2499" spans="6:24">
      <c r="F2499" s="58"/>
      <c r="G2499" s="58"/>
      <c r="T2499" s="58"/>
      <c r="X2499" s="9"/>
    </row>
    <row r="2500" spans="6:24">
      <c r="F2500" s="58"/>
      <c r="G2500" s="58"/>
      <c r="T2500" s="58"/>
      <c r="X2500" s="9"/>
    </row>
    <row r="2501" spans="6:24">
      <c r="F2501" s="58"/>
      <c r="G2501" s="58"/>
      <c r="T2501" s="58"/>
      <c r="X2501" s="9"/>
    </row>
    <row r="2502" spans="6:24">
      <c r="F2502" s="58"/>
      <c r="G2502" s="58"/>
      <c r="T2502" s="58"/>
      <c r="X2502" s="9"/>
    </row>
    <row r="2503" spans="6:24">
      <c r="F2503" s="58"/>
      <c r="G2503" s="58"/>
      <c r="T2503" s="58"/>
      <c r="X2503" s="9"/>
    </row>
    <row r="2504" spans="6:24">
      <c r="F2504" s="58"/>
      <c r="G2504" s="58"/>
      <c r="T2504" s="58"/>
      <c r="X2504" s="9"/>
    </row>
    <row r="2505" spans="6:24">
      <c r="F2505" s="58"/>
      <c r="G2505" s="58"/>
      <c r="T2505" s="58"/>
      <c r="X2505" s="9"/>
    </row>
    <row r="2506" spans="6:24">
      <c r="F2506" s="58"/>
      <c r="G2506" s="58"/>
      <c r="T2506" s="58"/>
      <c r="X2506" s="9"/>
    </row>
    <row r="2507" spans="6:24">
      <c r="F2507" s="58"/>
      <c r="G2507" s="58"/>
      <c r="M2507" s="58"/>
      <c r="T2507" s="58"/>
      <c r="X2507" s="9"/>
    </row>
    <row r="2508" spans="6:24">
      <c r="F2508" s="58"/>
      <c r="G2508" s="58"/>
      <c r="M2508" s="58"/>
      <c r="T2508" s="58"/>
      <c r="X2508" s="9"/>
    </row>
    <row r="2509" spans="6:24">
      <c r="F2509" s="58"/>
      <c r="G2509" s="58"/>
      <c r="T2509" s="58"/>
      <c r="X2509" s="9"/>
    </row>
    <row r="2510" spans="6:24">
      <c r="F2510" s="58"/>
      <c r="G2510" s="58"/>
      <c r="T2510" s="58"/>
      <c r="X2510" s="9"/>
    </row>
    <row r="2511" spans="6:24">
      <c r="F2511" s="58"/>
      <c r="G2511" s="58"/>
      <c r="T2511" s="58"/>
      <c r="X2511" s="9"/>
    </row>
    <row r="2512" spans="6:24">
      <c r="F2512" s="58"/>
      <c r="G2512" s="58"/>
      <c r="T2512" s="58"/>
      <c r="X2512" s="9"/>
    </row>
    <row r="2513" spans="6:24">
      <c r="F2513" s="58"/>
      <c r="G2513" s="58"/>
      <c r="T2513" s="58"/>
      <c r="X2513" s="9"/>
    </row>
    <row r="2514" spans="6:24">
      <c r="F2514" s="58"/>
      <c r="G2514" s="58"/>
      <c r="T2514" s="58"/>
      <c r="X2514" s="9"/>
    </row>
    <row r="2515" spans="6:24">
      <c r="F2515" s="58"/>
      <c r="G2515" s="58"/>
      <c r="T2515" s="58"/>
      <c r="X2515" s="9"/>
    </row>
    <row r="2516" spans="6:24">
      <c r="F2516" s="58"/>
      <c r="G2516" s="58"/>
      <c r="T2516" s="58"/>
      <c r="X2516" s="9"/>
    </row>
    <row r="2517" spans="6:24">
      <c r="F2517" s="58"/>
      <c r="G2517" s="58"/>
      <c r="T2517" s="58"/>
      <c r="X2517" s="9"/>
    </row>
    <row r="2518" spans="6:24">
      <c r="F2518" s="58"/>
      <c r="G2518" s="58"/>
      <c r="T2518" s="58"/>
      <c r="X2518" s="9"/>
    </row>
    <row r="2519" spans="6:24">
      <c r="F2519" s="58"/>
      <c r="G2519" s="58"/>
      <c r="T2519" s="58"/>
      <c r="X2519" s="9"/>
    </row>
    <row r="2520" spans="6:24">
      <c r="F2520" s="58"/>
      <c r="G2520" s="58"/>
      <c r="M2520" s="58"/>
      <c r="T2520" s="58"/>
      <c r="X2520" s="9"/>
    </row>
    <row r="2521" spans="6:24">
      <c r="F2521" s="58"/>
      <c r="G2521" s="58"/>
      <c r="M2521" s="58"/>
      <c r="T2521" s="58"/>
      <c r="X2521" s="9"/>
    </row>
    <row r="2522" spans="6:24">
      <c r="F2522" s="58"/>
      <c r="G2522" s="58"/>
      <c r="T2522" s="58"/>
      <c r="X2522" s="9"/>
    </row>
    <row r="2523" spans="6:24">
      <c r="F2523" s="58"/>
      <c r="G2523" s="58"/>
      <c r="T2523" s="58"/>
      <c r="X2523" s="9"/>
    </row>
    <row r="2524" spans="6:24">
      <c r="F2524" s="58"/>
      <c r="G2524" s="58"/>
      <c r="T2524" s="58"/>
      <c r="X2524" s="9"/>
    </row>
    <row r="2525" spans="6:24">
      <c r="F2525" s="58"/>
      <c r="G2525" s="58"/>
      <c r="T2525" s="58"/>
      <c r="X2525" s="9"/>
    </row>
    <row r="2526" spans="6:24">
      <c r="F2526" s="58"/>
      <c r="G2526" s="58"/>
      <c r="T2526" s="58"/>
      <c r="X2526" s="9"/>
    </row>
    <row r="2527" spans="6:24">
      <c r="F2527" s="58"/>
      <c r="G2527" s="58"/>
      <c r="T2527" s="58"/>
      <c r="X2527" s="9"/>
    </row>
    <row r="2528" spans="6:24">
      <c r="F2528" s="58"/>
      <c r="G2528" s="58"/>
      <c r="T2528" s="58"/>
      <c r="X2528" s="9"/>
    </row>
    <row r="2529" spans="6:24">
      <c r="F2529" s="58"/>
      <c r="G2529" s="58"/>
      <c r="T2529" s="58"/>
      <c r="X2529" s="9"/>
    </row>
    <row r="2530" spans="6:24">
      <c r="F2530" s="58"/>
      <c r="G2530" s="58"/>
      <c r="T2530" s="58"/>
      <c r="X2530" s="9"/>
    </row>
    <row r="2531" spans="6:24">
      <c r="F2531" s="58"/>
      <c r="G2531" s="58"/>
      <c r="T2531" s="58"/>
      <c r="X2531" s="9"/>
    </row>
    <row r="2532" spans="6:24">
      <c r="F2532" s="58"/>
      <c r="G2532" s="58"/>
      <c r="T2532" s="58"/>
      <c r="X2532" s="9"/>
    </row>
    <row r="2533" spans="6:24">
      <c r="F2533" s="58"/>
      <c r="G2533" s="58"/>
      <c r="M2533" s="58"/>
      <c r="T2533" s="58"/>
      <c r="X2533" s="9"/>
    </row>
    <row r="2534" spans="6:24">
      <c r="F2534" s="58"/>
      <c r="G2534" s="58"/>
      <c r="M2534" s="58"/>
      <c r="T2534" s="58"/>
      <c r="X2534" s="9"/>
    </row>
    <row r="2535" spans="6:24">
      <c r="F2535" s="58"/>
      <c r="G2535" s="58"/>
      <c r="T2535" s="58"/>
      <c r="X2535" s="9"/>
    </row>
    <row r="2536" spans="6:24">
      <c r="F2536" s="58"/>
      <c r="G2536" s="58"/>
      <c r="T2536" s="58"/>
      <c r="X2536" s="9"/>
    </row>
    <row r="2537" spans="6:24">
      <c r="F2537" s="58"/>
      <c r="G2537" s="58"/>
      <c r="T2537" s="58"/>
      <c r="X2537" s="9"/>
    </row>
    <row r="2538" spans="6:24">
      <c r="F2538" s="58"/>
      <c r="G2538" s="58"/>
      <c r="T2538" s="58"/>
      <c r="X2538" s="9"/>
    </row>
    <row r="2539" spans="6:24">
      <c r="F2539" s="58"/>
      <c r="G2539" s="58"/>
      <c r="T2539" s="58"/>
      <c r="X2539" s="9"/>
    </row>
    <row r="2540" spans="6:24">
      <c r="F2540" s="58"/>
      <c r="G2540" s="58"/>
      <c r="T2540" s="58"/>
      <c r="X2540" s="9"/>
    </row>
    <row r="2541" spans="6:24">
      <c r="F2541" s="58"/>
      <c r="G2541" s="58"/>
      <c r="T2541" s="58"/>
      <c r="X2541" s="9"/>
    </row>
    <row r="2542" spans="6:24">
      <c r="F2542" s="58"/>
      <c r="G2542" s="58"/>
      <c r="T2542" s="58"/>
      <c r="X2542" s="9"/>
    </row>
    <row r="2543" spans="6:24">
      <c r="F2543" s="58"/>
      <c r="G2543" s="58"/>
      <c r="T2543" s="58"/>
      <c r="X2543" s="9"/>
    </row>
    <row r="2544" spans="6:24">
      <c r="F2544" s="58"/>
      <c r="G2544" s="58"/>
      <c r="T2544" s="58"/>
      <c r="X2544" s="9"/>
    </row>
    <row r="2545" spans="6:24">
      <c r="F2545" s="58"/>
      <c r="G2545" s="58"/>
      <c r="T2545" s="58"/>
      <c r="X2545" s="9"/>
    </row>
    <row r="2546" spans="6:24">
      <c r="F2546" s="58"/>
      <c r="G2546" s="58"/>
      <c r="M2546" s="58"/>
      <c r="T2546" s="58"/>
      <c r="X2546" s="9"/>
    </row>
    <row r="2547" spans="6:24">
      <c r="F2547" s="58"/>
      <c r="G2547" s="58"/>
      <c r="M2547" s="58"/>
      <c r="T2547" s="58"/>
      <c r="X2547" s="9"/>
    </row>
    <row r="2548" spans="6:24">
      <c r="F2548" s="58"/>
      <c r="G2548" s="58"/>
      <c r="T2548" s="58"/>
      <c r="X2548" s="9"/>
    </row>
    <row r="2549" spans="6:24">
      <c r="F2549" s="58"/>
      <c r="G2549" s="58"/>
      <c r="T2549" s="58"/>
      <c r="X2549" s="9"/>
    </row>
    <row r="2550" spans="6:24">
      <c r="F2550" s="58"/>
      <c r="G2550" s="58"/>
      <c r="T2550" s="58"/>
      <c r="X2550" s="9"/>
    </row>
    <row r="2551" spans="6:24">
      <c r="F2551" s="58"/>
      <c r="G2551" s="58"/>
      <c r="T2551" s="58"/>
      <c r="X2551" s="9"/>
    </row>
    <row r="2552" spans="6:24">
      <c r="F2552" s="58"/>
      <c r="G2552" s="58"/>
      <c r="T2552" s="58"/>
      <c r="X2552" s="9"/>
    </row>
    <row r="2553" spans="6:24">
      <c r="F2553" s="58"/>
      <c r="G2553" s="58"/>
      <c r="T2553" s="58"/>
      <c r="X2553" s="9"/>
    </row>
    <row r="2554" spans="6:24">
      <c r="F2554" s="58"/>
      <c r="G2554" s="58"/>
      <c r="T2554" s="58"/>
      <c r="X2554" s="9"/>
    </row>
    <row r="2555" spans="6:24">
      <c r="F2555" s="58"/>
      <c r="G2555" s="58"/>
      <c r="T2555" s="58"/>
      <c r="X2555" s="9"/>
    </row>
    <row r="2556" spans="6:24">
      <c r="F2556" s="58"/>
      <c r="G2556" s="58"/>
      <c r="T2556" s="58"/>
      <c r="X2556" s="9"/>
    </row>
    <row r="2557" spans="6:24">
      <c r="F2557" s="58"/>
      <c r="G2557" s="58"/>
      <c r="T2557" s="58"/>
      <c r="X2557" s="9"/>
    </row>
    <row r="2558" spans="6:24">
      <c r="F2558" s="58"/>
      <c r="G2558" s="58"/>
      <c r="T2558" s="58"/>
      <c r="X2558" s="9"/>
    </row>
    <row r="2559" spans="6:24">
      <c r="F2559" s="58"/>
      <c r="G2559" s="58"/>
      <c r="M2559" s="58"/>
      <c r="T2559" s="58"/>
      <c r="X2559" s="9"/>
    </row>
    <row r="2560" spans="6:24">
      <c r="F2560" s="58"/>
      <c r="G2560" s="58"/>
      <c r="M2560" s="58"/>
      <c r="T2560" s="58"/>
      <c r="X2560" s="9"/>
    </row>
    <row r="2561" spans="6:24">
      <c r="F2561" s="58"/>
      <c r="G2561" s="58"/>
      <c r="T2561" s="58"/>
      <c r="X2561" s="9"/>
    </row>
    <row r="2562" spans="6:24">
      <c r="F2562" s="58"/>
      <c r="G2562" s="58"/>
      <c r="T2562" s="58"/>
      <c r="X2562" s="9"/>
    </row>
    <row r="2563" spans="6:24">
      <c r="F2563" s="58"/>
      <c r="G2563" s="58"/>
      <c r="T2563" s="58"/>
      <c r="X2563" s="9"/>
    </row>
    <row r="2564" spans="6:24">
      <c r="F2564" s="58"/>
      <c r="G2564" s="58"/>
      <c r="T2564" s="58"/>
      <c r="X2564" s="9"/>
    </row>
    <row r="2565" spans="6:24">
      <c r="F2565" s="58"/>
      <c r="G2565" s="58"/>
      <c r="T2565" s="58"/>
      <c r="X2565" s="9"/>
    </row>
    <row r="2566" spans="6:24">
      <c r="F2566" s="58"/>
      <c r="G2566" s="58"/>
      <c r="T2566" s="58"/>
      <c r="X2566" s="9"/>
    </row>
    <row r="2567" spans="6:24">
      <c r="F2567" s="58"/>
      <c r="G2567" s="58"/>
      <c r="T2567" s="58"/>
      <c r="X2567" s="9"/>
    </row>
    <row r="2568" spans="6:24">
      <c r="F2568" s="58"/>
      <c r="G2568" s="58"/>
      <c r="T2568" s="58"/>
      <c r="X2568" s="9"/>
    </row>
    <row r="2569" spans="6:24">
      <c r="F2569" s="58"/>
      <c r="G2569" s="58"/>
      <c r="T2569" s="58"/>
      <c r="X2569" s="9"/>
    </row>
    <row r="2570" spans="6:24">
      <c r="F2570" s="58"/>
      <c r="G2570" s="58"/>
      <c r="T2570" s="58"/>
      <c r="X2570" s="9"/>
    </row>
    <row r="2571" spans="6:24">
      <c r="F2571" s="58"/>
      <c r="G2571" s="58"/>
      <c r="T2571" s="58"/>
      <c r="X2571" s="9"/>
    </row>
    <row r="2572" spans="6:24">
      <c r="F2572" s="58"/>
      <c r="G2572" s="58"/>
      <c r="M2572" s="58"/>
      <c r="T2572" s="58"/>
      <c r="X2572" s="9"/>
    </row>
    <row r="2573" spans="6:24">
      <c r="F2573" s="58"/>
      <c r="G2573" s="58"/>
      <c r="M2573" s="58"/>
      <c r="T2573" s="58"/>
      <c r="X2573" s="9"/>
    </row>
    <row r="2574" spans="6:24">
      <c r="F2574" s="58"/>
      <c r="G2574" s="58"/>
      <c r="T2574" s="58"/>
      <c r="X2574" s="9"/>
    </row>
    <row r="2575" spans="6:24">
      <c r="F2575" s="58"/>
      <c r="G2575" s="58"/>
      <c r="T2575" s="58"/>
      <c r="X2575" s="9"/>
    </row>
    <row r="2576" spans="6:24">
      <c r="F2576" s="58"/>
      <c r="G2576" s="58"/>
      <c r="T2576" s="58"/>
      <c r="X2576" s="9"/>
    </row>
    <row r="2577" spans="6:24">
      <c r="F2577" s="58"/>
      <c r="G2577" s="58"/>
      <c r="T2577" s="58"/>
      <c r="X2577" s="9"/>
    </row>
    <row r="2578" spans="6:24">
      <c r="F2578" s="58"/>
      <c r="G2578" s="58"/>
      <c r="T2578" s="58"/>
      <c r="X2578" s="9"/>
    </row>
    <row r="2579" spans="6:24">
      <c r="F2579" s="58"/>
      <c r="G2579" s="58"/>
      <c r="T2579" s="58"/>
      <c r="X2579" s="9"/>
    </row>
    <row r="2580" spans="6:24">
      <c r="F2580" s="58"/>
      <c r="G2580" s="58"/>
      <c r="T2580" s="58"/>
      <c r="X2580" s="9"/>
    </row>
    <row r="2581" spans="6:24">
      <c r="F2581" s="58"/>
      <c r="G2581" s="58"/>
      <c r="T2581" s="58"/>
      <c r="X2581" s="9"/>
    </row>
    <row r="2582" spans="6:24">
      <c r="F2582" s="58"/>
      <c r="G2582" s="58"/>
      <c r="T2582" s="58"/>
      <c r="X2582" s="9"/>
    </row>
    <row r="2583" spans="6:24">
      <c r="F2583" s="58"/>
      <c r="G2583" s="58"/>
      <c r="T2583" s="58"/>
      <c r="X2583" s="9"/>
    </row>
    <row r="2584" spans="6:24">
      <c r="F2584" s="58"/>
      <c r="G2584" s="58"/>
      <c r="T2584" s="58"/>
      <c r="X2584" s="9"/>
    </row>
    <row r="2585" spans="6:24">
      <c r="F2585" s="58"/>
      <c r="G2585" s="58"/>
      <c r="M2585" s="58"/>
      <c r="T2585" s="58"/>
      <c r="X2585" s="9"/>
    </row>
    <row r="2586" spans="6:24">
      <c r="F2586" s="58"/>
      <c r="G2586" s="58"/>
      <c r="M2586" s="58"/>
      <c r="T2586" s="58"/>
      <c r="X2586" s="9"/>
    </row>
    <row r="2587" spans="6:24">
      <c r="F2587" s="58"/>
      <c r="G2587" s="58"/>
      <c r="T2587" s="58"/>
      <c r="X2587" s="9"/>
    </row>
    <row r="2588" spans="6:24">
      <c r="F2588" s="58"/>
      <c r="G2588" s="58"/>
      <c r="T2588" s="58"/>
      <c r="X2588" s="9"/>
    </row>
    <row r="2589" spans="6:24">
      <c r="F2589" s="58"/>
      <c r="G2589" s="58"/>
      <c r="T2589" s="58"/>
      <c r="X2589" s="9"/>
    </row>
    <row r="2590" spans="6:24">
      <c r="F2590" s="58"/>
      <c r="G2590" s="58"/>
      <c r="T2590" s="58"/>
      <c r="X2590" s="9"/>
    </row>
    <row r="2591" spans="6:24">
      <c r="F2591" s="58"/>
      <c r="G2591" s="58"/>
      <c r="T2591" s="58"/>
      <c r="X2591" s="9"/>
    </row>
    <row r="2592" spans="6:24">
      <c r="F2592" s="58"/>
      <c r="G2592" s="58"/>
      <c r="T2592" s="58"/>
      <c r="X2592" s="9"/>
    </row>
    <row r="2593" spans="6:24">
      <c r="F2593" s="58"/>
      <c r="G2593" s="58"/>
      <c r="T2593" s="58"/>
      <c r="X2593" s="9"/>
    </row>
    <row r="2594" spans="6:24">
      <c r="F2594" s="58"/>
      <c r="G2594" s="58"/>
      <c r="T2594" s="58"/>
      <c r="X2594" s="9"/>
    </row>
    <row r="2595" spans="6:24">
      <c r="F2595" s="58"/>
      <c r="G2595" s="58"/>
      <c r="T2595" s="58"/>
      <c r="X2595" s="9"/>
    </row>
    <row r="2596" spans="6:24">
      <c r="F2596" s="58"/>
      <c r="G2596" s="58"/>
      <c r="T2596" s="58"/>
      <c r="X2596" s="9"/>
    </row>
    <row r="2597" spans="6:24">
      <c r="F2597" s="58"/>
      <c r="G2597" s="58"/>
      <c r="T2597" s="58"/>
      <c r="X2597" s="9"/>
    </row>
    <row r="2598" spans="6:24">
      <c r="F2598" s="58"/>
      <c r="G2598" s="58"/>
      <c r="M2598" s="58"/>
      <c r="T2598" s="58"/>
      <c r="X2598" s="9"/>
    </row>
    <row r="2599" spans="6:24">
      <c r="F2599" s="58"/>
      <c r="G2599" s="58"/>
      <c r="M2599" s="58"/>
      <c r="T2599" s="58"/>
      <c r="X2599" s="9"/>
    </row>
    <row r="2600" spans="6:24">
      <c r="F2600" s="58"/>
      <c r="G2600" s="58"/>
      <c r="T2600" s="58"/>
      <c r="X2600" s="9"/>
    </row>
    <row r="2601" spans="6:24">
      <c r="F2601" s="58"/>
      <c r="G2601" s="58"/>
      <c r="T2601" s="58"/>
      <c r="X2601" s="9"/>
    </row>
    <row r="2602" spans="6:24">
      <c r="F2602" s="58"/>
      <c r="G2602" s="58"/>
      <c r="T2602" s="58"/>
      <c r="X2602" s="9"/>
    </row>
    <row r="2603" spans="6:24">
      <c r="F2603" s="58"/>
      <c r="G2603" s="58"/>
      <c r="T2603" s="58"/>
      <c r="X2603" s="9"/>
    </row>
    <row r="2604" spans="6:24">
      <c r="F2604" s="58"/>
      <c r="G2604" s="58"/>
      <c r="T2604" s="58"/>
      <c r="X2604" s="9"/>
    </row>
    <row r="2605" spans="6:24">
      <c r="F2605" s="58"/>
      <c r="G2605" s="58"/>
      <c r="T2605" s="58"/>
      <c r="X2605" s="9"/>
    </row>
    <row r="2606" spans="6:24">
      <c r="F2606" s="58"/>
      <c r="G2606" s="58"/>
      <c r="T2606" s="58"/>
      <c r="X2606" s="9"/>
    </row>
    <row r="2607" spans="6:24">
      <c r="F2607" s="58"/>
      <c r="G2607" s="58"/>
      <c r="T2607" s="58"/>
      <c r="X2607" s="9"/>
    </row>
    <row r="2608" spans="6:24">
      <c r="F2608" s="58"/>
      <c r="G2608" s="58"/>
      <c r="T2608" s="58"/>
      <c r="X2608" s="9"/>
    </row>
    <row r="2609" spans="6:24">
      <c r="F2609" s="58"/>
      <c r="G2609" s="58"/>
      <c r="T2609" s="58"/>
      <c r="X2609" s="9"/>
    </row>
    <row r="2610" spans="6:24">
      <c r="F2610" s="58"/>
      <c r="G2610" s="58"/>
      <c r="T2610" s="58"/>
      <c r="X2610" s="9"/>
    </row>
    <row r="2611" spans="6:24">
      <c r="F2611" s="58"/>
      <c r="G2611" s="58"/>
      <c r="M2611" s="58"/>
      <c r="T2611" s="58"/>
      <c r="X2611" s="9"/>
    </row>
    <row r="2612" spans="6:24">
      <c r="F2612" s="58"/>
      <c r="G2612" s="58"/>
      <c r="M2612" s="58"/>
      <c r="T2612" s="58"/>
      <c r="X2612" s="9"/>
    </row>
    <row r="2613" spans="6:24">
      <c r="F2613" s="58"/>
      <c r="G2613" s="58"/>
      <c r="T2613" s="58"/>
      <c r="X2613" s="9"/>
    </row>
    <row r="2614" spans="6:24">
      <c r="F2614" s="58"/>
      <c r="G2614" s="58"/>
      <c r="T2614" s="58"/>
      <c r="X2614" s="9"/>
    </row>
    <row r="2615" spans="6:24">
      <c r="F2615" s="58"/>
      <c r="G2615" s="58"/>
      <c r="T2615" s="58"/>
      <c r="X2615" s="9"/>
    </row>
    <row r="2616" spans="6:24">
      <c r="F2616" s="58"/>
      <c r="G2616" s="58"/>
      <c r="T2616" s="58"/>
      <c r="X2616" s="9"/>
    </row>
    <row r="2617" spans="6:24">
      <c r="F2617" s="58"/>
      <c r="G2617" s="58"/>
      <c r="T2617" s="58"/>
      <c r="X2617" s="9"/>
    </row>
    <row r="2618" spans="6:24">
      <c r="F2618" s="58"/>
      <c r="G2618" s="58"/>
      <c r="T2618" s="58"/>
      <c r="X2618" s="9"/>
    </row>
    <row r="2619" spans="6:24">
      <c r="F2619" s="58"/>
      <c r="G2619" s="58"/>
      <c r="T2619" s="58"/>
      <c r="X2619" s="9"/>
    </row>
    <row r="2620" spans="6:24">
      <c r="F2620" s="58"/>
      <c r="G2620" s="58"/>
      <c r="T2620" s="58"/>
      <c r="X2620" s="9"/>
    </row>
    <row r="2621" spans="6:24">
      <c r="F2621" s="58"/>
      <c r="G2621" s="58"/>
      <c r="T2621" s="58"/>
      <c r="X2621" s="9"/>
    </row>
    <row r="2622" spans="6:24">
      <c r="F2622" s="58"/>
      <c r="G2622" s="58"/>
      <c r="T2622" s="58"/>
      <c r="X2622" s="9"/>
    </row>
    <row r="2623" spans="6:24">
      <c r="F2623" s="58"/>
      <c r="G2623" s="58"/>
      <c r="T2623" s="58"/>
      <c r="X2623" s="9"/>
    </row>
    <row r="2624" spans="6:24">
      <c r="F2624" s="58"/>
      <c r="G2624" s="58"/>
      <c r="M2624" s="58"/>
      <c r="T2624" s="58"/>
      <c r="X2624" s="9"/>
    </row>
    <row r="2625" spans="6:24">
      <c r="F2625" s="58"/>
      <c r="G2625" s="58"/>
      <c r="M2625" s="58"/>
      <c r="T2625" s="58"/>
      <c r="X2625" s="9"/>
    </row>
    <row r="2626" spans="6:24">
      <c r="F2626" s="58"/>
      <c r="G2626" s="58"/>
      <c r="T2626" s="58"/>
      <c r="X2626" s="9"/>
    </row>
    <row r="2627" spans="6:24">
      <c r="F2627" s="58"/>
      <c r="G2627" s="58"/>
      <c r="T2627" s="58"/>
      <c r="X2627" s="9"/>
    </row>
    <row r="2628" spans="6:24">
      <c r="F2628" s="58"/>
      <c r="G2628" s="58"/>
      <c r="T2628" s="58"/>
      <c r="X2628" s="9"/>
    </row>
    <row r="2629" spans="6:24">
      <c r="F2629" s="58"/>
      <c r="G2629" s="58"/>
      <c r="T2629" s="58"/>
      <c r="X2629" s="9"/>
    </row>
    <row r="2630" spans="6:24">
      <c r="F2630" s="58"/>
      <c r="G2630" s="58"/>
      <c r="T2630" s="58"/>
      <c r="X2630" s="9"/>
    </row>
    <row r="2631" spans="6:24">
      <c r="F2631" s="58"/>
      <c r="G2631" s="58"/>
      <c r="T2631" s="58"/>
      <c r="X2631" s="9"/>
    </row>
    <row r="2632" spans="6:24">
      <c r="F2632" s="58"/>
      <c r="G2632" s="58"/>
      <c r="T2632" s="58"/>
      <c r="X2632" s="9"/>
    </row>
    <row r="2633" spans="6:24">
      <c r="F2633" s="58"/>
      <c r="G2633" s="58"/>
      <c r="T2633" s="58"/>
      <c r="X2633" s="9"/>
    </row>
    <row r="2634" spans="6:24">
      <c r="F2634" s="58"/>
      <c r="G2634" s="58"/>
      <c r="T2634" s="58"/>
      <c r="X2634" s="9"/>
    </row>
    <row r="2635" spans="6:24">
      <c r="F2635" s="58"/>
      <c r="G2635" s="58"/>
      <c r="T2635" s="58"/>
      <c r="X2635" s="9"/>
    </row>
    <row r="2636" spans="6:24">
      <c r="F2636" s="58"/>
      <c r="G2636" s="58"/>
      <c r="T2636" s="58"/>
      <c r="X2636" s="9"/>
    </row>
    <row r="2637" spans="6:24">
      <c r="F2637" s="58"/>
      <c r="G2637" s="58"/>
      <c r="M2637" s="58"/>
      <c r="T2637" s="58"/>
      <c r="X2637" s="9"/>
    </row>
    <row r="2638" spans="6:24">
      <c r="F2638" s="58"/>
      <c r="G2638" s="58"/>
      <c r="M2638" s="58"/>
      <c r="T2638" s="58"/>
      <c r="X2638" s="9"/>
    </row>
    <row r="2639" spans="6:24">
      <c r="F2639" s="58"/>
      <c r="G2639" s="58"/>
      <c r="T2639" s="58"/>
      <c r="X2639" s="9"/>
    </row>
    <row r="2640" spans="6:24">
      <c r="F2640" s="58"/>
      <c r="G2640" s="58"/>
      <c r="T2640" s="58"/>
      <c r="X2640" s="9"/>
    </row>
    <row r="2641" spans="6:24">
      <c r="F2641" s="58"/>
      <c r="G2641" s="58"/>
      <c r="T2641" s="58"/>
      <c r="X2641" s="9"/>
    </row>
    <row r="2642" spans="6:24">
      <c r="F2642" s="58"/>
      <c r="G2642" s="58"/>
      <c r="T2642" s="58"/>
      <c r="X2642" s="9"/>
    </row>
    <row r="2643" spans="6:24">
      <c r="F2643" s="58"/>
      <c r="G2643" s="58"/>
      <c r="T2643" s="58"/>
      <c r="X2643" s="9"/>
    </row>
    <row r="2644" spans="6:24">
      <c r="F2644" s="58"/>
      <c r="G2644" s="58"/>
      <c r="T2644" s="58"/>
      <c r="X2644" s="9"/>
    </row>
    <row r="2645" spans="6:24">
      <c r="F2645" s="58"/>
      <c r="G2645" s="58"/>
      <c r="T2645" s="58"/>
      <c r="X2645" s="9"/>
    </row>
    <row r="2646" spans="6:24">
      <c r="F2646" s="58"/>
      <c r="G2646" s="58"/>
      <c r="T2646" s="58"/>
      <c r="X2646" s="9"/>
    </row>
    <row r="2647" spans="6:24">
      <c r="F2647" s="58"/>
      <c r="G2647" s="58"/>
      <c r="T2647" s="58"/>
      <c r="X2647" s="9"/>
    </row>
    <row r="2648" spans="6:24">
      <c r="F2648" s="58"/>
      <c r="G2648" s="58"/>
      <c r="T2648" s="58"/>
      <c r="X2648" s="9"/>
    </row>
    <row r="2649" spans="6:24">
      <c r="F2649" s="58"/>
      <c r="G2649" s="58"/>
      <c r="T2649" s="58"/>
      <c r="X2649" s="9"/>
    </row>
    <row r="2650" spans="6:24">
      <c r="F2650" s="58"/>
      <c r="G2650" s="58"/>
      <c r="M2650" s="58"/>
      <c r="T2650" s="58"/>
      <c r="X2650" s="9"/>
    </row>
    <row r="2651" spans="6:24">
      <c r="F2651" s="58"/>
      <c r="G2651" s="58"/>
      <c r="M2651" s="58"/>
      <c r="T2651" s="58"/>
      <c r="X2651" s="9"/>
    </row>
    <row r="2652" spans="6:24">
      <c r="F2652" s="58"/>
      <c r="G2652" s="58"/>
      <c r="T2652" s="58"/>
      <c r="X2652" s="9"/>
    </row>
    <row r="2653" spans="6:24">
      <c r="F2653" s="58"/>
      <c r="G2653" s="58"/>
      <c r="T2653" s="58"/>
      <c r="X2653" s="9"/>
    </row>
    <row r="2654" spans="6:24">
      <c r="F2654" s="58"/>
      <c r="G2654" s="58"/>
      <c r="T2654" s="58"/>
      <c r="X2654" s="9"/>
    </row>
    <row r="2655" spans="6:24">
      <c r="F2655" s="58"/>
      <c r="G2655" s="58"/>
      <c r="T2655" s="58"/>
      <c r="X2655" s="9"/>
    </row>
    <row r="2656" spans="6:24">
      <c r="F2656" s="58"/>
      <c r="G2656" s="58"/>
      <c r="T2656" s="58"/>
      <c r="X2656" s="9"/>
    </row>
    <row r="2657" spans="6:24">
      <c r="F2657" s="58"/>
      <c r="G2657" s="58"/>
      <c r="T2657" s="58"/>
      <c r="X2657" s="9"/>
    </row>
    <row r="2658" spans="6:24">
      <c r="F2658" s="58"/>
      <c r="G2658" s="58"/>
      <c r="T2658" s="58"/>
      <c r="X2658" s="9"/>
    </row>
    <row r="2659" spans="6:24">
      <c r="F2659" s="58"/>
      <c r="G2659" s="58"/>
      <c r="T2659" s="58"/>
      <c r="X2659" s="9"/>
    </row>
    <row r="2660" spans="6:24">
      <c r="F2660" s="58"/>
      <c r="G2660" s="58"/>
      <c r="T2660" s="58"/>
      <c r="X2660" s="9"/>
    </row>
    <row r="2661" spans="6:24">
      <c r="F2661" s="58"/>
      <c r="G2661" s="58"/>
      <c r="T2661" s="58"/>
      <c r="X2661" s="9"/>
    </row>
    <row r="2662" spans="6:24">
      <c r="F2662" s="58"/>
      <c r="G2662" s="58"/>
      <c r="T2662" s="58"/>
      <c r="X2662" s="9"/>
    </row>
    <row r="2663" spans="6:24">
      <c r="F2663" s="58"/>
      <c r="G2663" s="58"/>
      <c r="M2663" s="58"/>
      <c r="T2663" s="58"/>
      <c r="X2663" s="9"/>
    </row>
    <row r="2664" spans="6:24">
      <c r="F2664" s="58"/>
      <c r="G2664" s="58"/>
      <c r="M2664" s="58"/>
      <c r="T2664" s="58"/>
      <c r="X2664" s="9"/>
    </row>
    <row r="2665" spans="6:24">
      <c r="F2665" s="58"/>
      <c r="G2665" s="58"/>
      <c r="T2665" s="58"/>
      <c r="X2665" s="9"/>
    </row>
    <row r="2666" spans="6:24">
      <c r="F2666" s="58"/>
      <c r="G2666" s="58"/>
      <c r="T2666" s="58"/>
      <c r="X2666" s="9"/>
    </row>
    <row r="2667" spans="6:24">
      <c r="F2667" s="58"/>
      <c r="G2667" s="58"/>
      <c r="T2667" s="58"/>
      <c r="X2667" s="9"/>
    </row>
    <row r="2668" spans="6:24">
      <c r="F2668" s="58"/>
      <c r="G2668" s="58"/>
      <c r="T2668" s="58"/>
      <c r="X2668" s="9"/>
    </row>
    <row r="2669" spans="6:24">
      <c r="F2669" s="58"/>
      <c r="G2669" s="58"/>
      <c r="T2669" s="58"/>
      <c r="X2669" s="9"/>
    </row>
    <row r="2670" spans="6:24">
      <c r="F2670" s="58"/>
      <c r="G2670" s="58"/>
      <c r="T2670" s="58"/>
      <c r="X2670" s="9"/>
    </row>
    <row r="2671" spans="6:24">
      <c r="F2671" s="58"/>
      <c r="G2671" s="58"/>
      <c r="T2671" s="58"/>
      <c r="X2671" s="9"/>
    </row>
    <row r="2672" spans="6:24">
      <c r="F2672" s="58"/>
      <c r="G2672" s="58"/>
      <c r="T2672" s="58"/>
      <c r="X2672" s="9"/>
    </row>
    <row r="2673" spans="1:25">
      <c r="F2673" s="58"/>
      <c r="G2673" s="58"/>
      <c r="T2673" s="58"/>
      <c r="X2673" s="9"/>
    </row>
    <row r="2674" spans="1:25">
      <c r="F2674" s="58"/>
      <c r="G2674" s="58"/>
      <c r="T2674" s="58"/>
      <c r="X2674" s="9"/>
    </row>
    <row r="2675" spans="1:25">
      <c r="F2675" s="58"/>
      <c r="G2675" s="58"/>
      <c r="T2675" s="58"/>
      <c r="X2675" s="9"/>
    </row>
    <row r="2676" spans="1:25">
      <c r="F2676" s="58"/>
      <c r="G2676" s="58"/>
      <c r="M2676" s="58"/>
      <c r="T2676" s="58"/>
      <c r="X2676" s="9"/>
    </row>
    <row r="2678" spans="1:25" ht="17.25">
      <c r="A2678" s="16"/>
      <c r="B2678" s="16"/>
      <c r="C2678" s="16"/>
      <c r="D2678" s="16"/>
      <c r="F2678" s="37"/>
      <c r="G2678" s="37"/>
      <c r="H2678" s="16"/>
      <c r="I2678" s="16"/>
      <c r="J2678" s="17"/>
      <c r="K2678" s="16"/>
      <c r="L2678" s="16"/>
      <c r="M2678" s="17"/>
      <c r="N2678" s="16"/>
      <c r="O2678" s="16"/>
      <c r="P2678" s="16"/>
      <c r="Q2678" s="16"/>
      <c r="R2678" s="16"/>
      <c r="S2678" s="16"/>
      <c r="T2678" s="17"/>
      <c r="U2678" s="16"/>
      <c r="V2678" s="16"/>
      <c r="W2678" s="17"/>
      <c r="X2678" s="18"/>
      <c r="Y2678" s="16"/>
    </row>
    <row r="2679" spans="1:25" ht="17.25">
      <c r="A2679" s="16"/>
      <c r="B2679" s="16"/>
      <c r="C2679" s="16"/>
      <c r="D2679" s="16"/>
      <c r="F2679" s="37"/>
      <c r="G2679" s="37"/>
      <c r="H2679" s="16"/>
      <c r="I2679" s="16"/>
      <c r="J2679" s="17"/>
      <c r="K2679" s="16"/>
      <c r="L2679" s="16"/>
      <c r="M2679" s="16"/>
      <c r="N2679" s="16"/>
      <c r="O2679" s="16"/>
      <c r="P2679" s="16"/>
      <c r="Q2679" s="16"/>
      <c r="R2679" s="16"/>
      <c r="S2679" s="16"/>
      <c r="T2679" s="17"/>
      <c r="U2679" s="16"/>
      <c r="V2679" s="16"/>
      <c r="W2679" s="17"/>
      <c r="X2679" s="18"/>
      <c r="Y2679" s="16"/>
    </row>
    <row r="2680" spans="1:25" ht="17.25">
      <c r="A2680" s="16"/>
      <c r="B2680" s="16"/>
      <c r="C2680" s="16"/>
      <c r="D2680" s="16"/>
      <c r="F2680" s="37"/>
      <c r="G2680" s="37"/>
      <c r="H2680" s="16"/>
      <c r="I2680" s="16"/>
      <c r="J2680" s="17"/>
      <c r="K2680" s="16"/>
      <c r="L2680" s="16"/>
      <c r="M2680" s="16"/>
      <c r="N2680" s="16"/>
      <c r="O2680" s="16"/>
      <c r="P2680" s="16"/>
      <c r="Q2680" s="16"/>
      <c r="R2680" s="16"/>
      <c r="S2680" s="16"/>
      <c r="T2680" s="17"/>
      <c r="U2680" s="16"/>
      <c r="V2680" s="16"/>
      <c r="W2680" s="17"/>
      <c r="X2680" s="18"/>
      <c r="Y2680" s="16"/>
    </row>
    <row r="2681" spans="1:25" ht="17.25">
      <c r="A2681" s="16"/>
      <c r="B2681" s="16"/>
      <c r="C2681" s="16"/>
      <c r="D2681" s="16"/>
      <c r="F2681" s="37"/>
      <c r="G2681" s="37"/>
      <c r="H2681" s="16"/>
      <c r="I2681" s="16"/>
      <c r="J2681" s="17"/>
      <c r="K2681" s="16"/>
      <c r="L2681" s="16"/>
      <c r="M2681" s="16"/>
      <c r="N2681" s="16"/>
      <c r="O2681" s="16"/>
      <c r="P2681" s="16"/>
      <c r="Q2681" s="16"/>
      <c r="R2681" s="16"/>
      <c r="S2681" s="16"/>
      <c r="T2681" s="17"/>
      <c r="U2681" s="16"/>
      <c r="V2681" s="16"/>
      <c r="W2681" s="17"/>
      <c r="X2681" s="18"/>
      <c r="Y2681" s="16"/>
    </row>
    <row r="2682" spans="1:25" ht="17.25">
      <c r="A2682" s="16"/>
      <c r="B2682" s="16"/>
      <c r="C2682" s="16"/>
      <c r="D2682" s="16"/>
      <c r="F2682" s="37"/>
      <c r="G2682" s="37"/>
      <c r="H2682" s="16"/>
      <c r="I2682" s="16"/>
      <c r="J2682" s="17"/>
      <c r="K2682" s="16"/>
      <c r="L2682" s="16"/>
      <c r="M2682" s="16"/>
      <c r="N2682" s="16"/>
      <c r="O2682" s="16"/>
      <c r="P2682" s="16"/>
      <c r="Q2682" s="16"/>
      <c r="R2682" s="16"/>
      <c r="S2682" s="16"/>
      <c r="T2682" s="17"/>
      <c r="U2682" s="16"/>
      <c r="V2682" s="16"/>
      <c r="W2682" s="17"/>
      <c r="X2682" s="18"/>
      <c r="Y2682" s="16"/>
    </row>
    <row r="2683" spans="1:25" ht="17.25">
      <c r="A2683" s="16"/>
      <c r="B2683" s="16"/>
      <c r="C2683" s="16"/>
      <c r="D2683" s="16"/>
      <c r="F2683" s="37"/>
      <c r="G2683" s="37"/>
      <c r="H2683" s="16"/>
      <c r="I2683" s="16"/>
      <c r="J2683" s="17"/>
      <c r="K2683" s="16"/>
      <c r="L2683" s="16"/>
      <c r="M2683" s="16"/>
      <c r="N2683" s="16"/>
      <c r="O2683" s="16"/>
      <c r="P2683" s="16"/>
      <c r="Q2683" s="16"/>
      <c r="R2683" s="16"/>
      <c r="S2683" s="16"/>
      <c r="T2683" s="17"/>
      <c r="U2683" s="16"/>
      <c r="V2683" s="16"/>
      <c r="W2683" s="17"/>
      <c r="X2683" s="18"/>
      <c r="Y2683" s="16"/>
    </row>
    <row r="2684" spans="1:25" ht="17.25">
      <c r="A2684" s="16"/>
      <c r="B2684" s="16"/>
      <c r="C2684" s="16"/>
      <c r="D2684" s="16"/>
      <c r="F2684" s="37"/>
      <c r="G2684" s="37"/>
      <c r="H2684" s="16"/>
      <c r="I2684" s="16"/>
      <c r="J2684" s="17"/>
      <c r="K2684" s="16"/>
      <c r="L2684" s="16"/>
      <c r="M2684" s="16"/>
      <c r="N2684" s="16"/>
      <c r="O2684" s="16"/>
      <c r="P2684" s="16"/>
      <c r="Q2684" s="16"/>
      <c r="R2684" s="16"/>
      <c r="S2684" s="16"/>
      <c r="T2684" s="17"/>
      <c r="U2684" s="16"/>
      <c r="V2684" s="16"/>
      <c r="W2684" s="17"/>
      <c r="X2684" s="18"/>
      <c r="Y2684" s="16"/>
    </row>
    <row r="2685" spans="1:25" ht="17.25">
      <c r="A2685" s="16"/>
      <c r="B2685" s="16"/>
      <c r="C2685" s="16"/>
      <c r="D2685" s="16"/>
      <c r="F2685" s="37"/>
      <c r="G2685" s="37"/>
      <c r="H2685" s="16"/>
      <c r="I2685" s="16"/>
      <c r="J2685" s="17"/>
      <c r="K2685" s="16"/>
      <c r="L2685" s="16"/>
      <c r="M2685" s="16"/>
      <c r="N2685" s="16"/>
      <c r="O2685" s="16"/>
      <c r="P2685" s="16"/>
      <c r="Q2685" s="16"/>
      <c r="R2685" s="16"/>
      <c r="S2685" s="16"/>
      <c r="T2685" s="17"/>
      <c r="U2685" s="16"/>
      <c r="V2685" s="16"/>
      <c r="W2685" s="17"/>
      <c r="X2685" s="18"/>
      <c r="Y2685" s="16"/>
    </row>
    <row r="2686" spans="1:25" ht="17.25">
      <c r="A2686" s="16"/>
      <c r="B2686" s="16"/>
      <c r="C2686" s="16"/>
      <c r="D2686" s="16"/>
      <c r="F2686" s="37"/>
      <c r="G2686" s="37"/>
      <c r="H2686" s="16"/>
      <c r="I2686" s="16"/>
      <c r="J2686" s="17"/>
      <c r="K2686" s="16"/>
      <c r="L2686" s="16"/>
      <c r="M2686" s="16"/>
      <c r="N2686" s="16"/>
      <c r="O2686" s="16"/>
      <c r="P2686" s="16"/>
      <c r="Q2686" s="16"/>
      <c r="R2686" s="16"/>
      <c r="S2686" s="16"/>
      <c r="T2686" s="17"/>
      <c r="U2686" s="16"/>
      <c r="V2686" s="16"/>
      <c r="W2686" s="17"/>
      <c r="X2686" s="18"/>
      <c r="Y2686" s="16"/>
    </row>
    <row r="2687" spans="1:25" ht="17.25">
      <c r="A2687" s="16"/>
      <c r="B2687" s="16"/>
      <c r="C2687" s="16"/>
      <c r="D2687" s="16"/>
      <c r="F2687" s="37"/>
      <c r="G2687" s="37"/>
      <c r="H2687" s="16"/>
      <c r="I2687" s="16"/>
      <c r="J2687" s="17"/>
      <c r="K2687" s="16"/>
      <c r="L2687" s="16"/>
      <c r="M2687" s="16"/>
      <c r="N2687" s="16"/>
      <c r="O2687" s="16"/>
      <c r="P2687" s="16"/>
      <c r="Q2687" s="16"/>
      <c r="R2687" s="16"/>
      <c r="S2687" s="16"/>
      <c r="T2687" s="17"/>
      <c r="U2687" s="16"/>
      <c r="V2687" s="16"/>
      <c r="W2687" s="17"/>
      <c r="X2687" s="18"/>
      <c r="Y2687" s="16"/>
    </row>
    <row r="2688" spans="1:25" ht="17.25">
      <c r="A2688" s="16"/>
      <c r="B2688" s="16"/>
      <c r="C2688" s="16"/>
      <c r="D2688" s="16"/>
      <c r="F2688" s="37"/>
      <c r="G2688" s="37"/>
      <c r="H2688" s="16"/>
      <c r="I2688" s="16"/>
      <c r="J2688" s="17"/>
      <c r="K2688" s="16"/>
      <c r="L2688" s="16"/>
      <c r="M2688" s="16"/>
      <c r="N2688" s="16"/>
      <c r="O2688" s="16"/>
      <c r="P2688" s="16"/>
      <c r="Q2688" s="16"/>
      <c r="R2688" s="16"/>
      <c r="S2688" s="16"/>
      <c r="T2688" s="17"/>
      <c r="U2688" s="16"/>
      <c r="V2688" s="16"/>
      <c r="W2688" s="17"/>
      <c r="X2688" s="18"/>
      <c r="Y2688" s="16"/>
    </row>
    <row r="2689" spans="1:25" ht="17.25">
      <c r="A2689" s="16"/>
      <c r="B2689" s="16"/>
      <c r="C2689" s="16"/>
      <c r="D2689" s="16"/>
      <c r="F2689" s="37"/>
      <c r="G2689" s="37"/>
      <c r="H2689" s="16"/>
      <c r="I2689" s="16"/>
      <c r="J2689" s="17"/>
      <c r="K2689" s="16"/>
      <c r="L2689" s="16"/>
      <c r="M2689" s="16"/>
      <c r="N2689" s="16"/>
      <c r="O2689" s="16"/>
      <c r="P2689" s="16"/>
      <c r="Q2689" s="16"/>
      <c r="R2689" s="16"/>
      <c r="S2689" s="16"/>
      <c r="T2689" s="17"/>
      <c r="U2689" s="16"/>
      <c r="V2689" s="16"/>
      <c r="W2689" s="17"/>
      <c r="X2689" s="18"/>
      <c r="Y2689" s="16"/>
    </row>
    <row r="2690" spans="1:25" ht="17.25">
      <c r="A2690" s="16"/>
      <c r="B2690" s="16"/>
      <c r="C2690" s="16"/>
      <c r="D2690" s="16"/>
      <c r="F2690" s="37"/>
      <c r="G2690" s="37"/>
      <c r="H2690" s="16"/>
      <c r="I2690" s="16"/>
      <c r="J2690" s="17"/>
      <c r="K2690" s="16"/>
      <c r="L2690" s="16"/>
      <c r="M2690" s="17"/>
      <c r="N2690" s="16"/>
      <c r="O2690" s="16"/>
      <c r="P2690" s="16"/>
      <c r="Q2690" s="16"/>
      <c r="R2690" s="16"/>
      <c r="S2690" s="16"/>
      <c r="T2690" s="17"/>
      <c r="U2690" s="16"/>
      <c r="V2690" s="16"/>
      <c r="W2690" s="17"/>
      <c r="X2690" s="18"/>
      <c r="Y2690" s="16"/>
    </row>
    <row r="2691" spans="1:25" ht="17.25">
      <c r="A2691" s="16"/>
      <c r="B2691" s="16"/>
      <c r="C2691" s="16"/>
      <c r="D2691" s="16"/>
      <c r="F2691" s="37"/>
      <c r="G2691" s="37"/>
      <c r="H2691" s="16"/>
      <c r="I2691" s="16"/>
      <c r="J2691" s="17"/>
      <c r="K2691" s="16"/>
      <c r="L2691" s="16"/>
      <c r="M2691" s="17"/>
      <c r="N2691" s="16"/>
      <c r="O2691" s="16"/>
      <c r="P2691" s="16"/>
      <c r="Q2691" s="16"/>
      <c r="R2691" s="16"/>
      <c r="S2691" s="16"/>
      <c r="T2691" s="17"/>
      <c r="U2691" s="16"/>
      <c r="V2691" s="16"/>
      <c r="W2691" s="17"/>
      <c r="X2691" s="18"/>
      <c r="Y2691" s="16"/>
    </row>
    <row r="2692" spans="1:25" ht="17.25">
      <c r="A2692" s="16"/>
      <c r="B2692" s="16"/>
      <c r="C2692" s="16"/>
      <c r="D2692" s="16"/>
      <c r="F2692" s="37"/>
      <c r="G2692" s="37"/>
      <c r="H2692" s="16"/>
      <c r="I2692" s="16"/>
      <c r="J2692" s="17"/>
      <c r="K2692" s="16"/>
      <c r="L2692" s="16"/>
      <c r="M2692" s="16"/>
      <c r="N2692" s="16"/>
      <c r="O2692" s="16"/>
      <c r="P2692" s="16"/>
      <c r="Q2692" s="16"/>
      <c r="R2692" s="16"/>
      <c r="S2692" s="16"/>
      <c r="T2692" s="17"/>
      <c r="U2692" s="16"/>
      <c r="V2692" s="16"/>
      <c r="W2692" s="17"/>
      <c r="X2692" s="18"/>
      <c r="Y2692" s="16"/>
    </row>
    <row r="2693" spans="1:25" ht="17.25">
      <c r="A2693" s="16"/>
      <c r="B2693" s="16"/>
      <c r="C2693" s="16"/>
      <c r="D2693" s="16"/>
      <c r="F2693" s="37"/>
      <c r="G2693" s="37"/>
      <c r="H2693" s="16"/>
      <c r="I2693" s="16"/>
      <c r="J2693" s="17"/>
      <c r="K2693" s="16"/>
      <c r="L2693" s="16"/>
      <c r="M2693" s="16"/>
      <c r="N2693" s="16"/>
      <c r="O2693" s="16"/>
      <c r="P2693" s="16"/>
      <c r="Q2693" s="16"/>
      <c r="R2693" s="16"/>
      <c r="S2693" s="16"/>
      <c r="T2693" s="17"/>
      <c r="U2693" s="16"/>
      <c r="V2693" s="16"/>
      <c r="W2693" s="17"/>
      <c r="X2693" s="18"/>
      <c r="Y2693" s="16"/>
    </row>
    <row r="2694" spans="1:25" ht="17.25">
      <c r="A2694" s="16"/>
      <c r="B2694" s="16"/>
      <c r="C2694" s="16"/>
      <c r="D2694" s="16"/>
      <c r="F2694" s="37"/>
      <c r="G2694" s="37"/>
      <c r="H2694" s="16"/>
      <c r="I2694" s="16"/>
      <c r="J2694" s="17"/>
      <c r="K2694" s="16"/>
      <c r="L2694" s="16"/>
      <c r="M2694" s="16"/>
      <c r="N2694" s="16"/>
      <c r="O2694" s="16"/>
      <c r="P2694" s="16"/>
      <c r="Q2694" s="16"/>
      <c r="R2694" s="16"/>
      <c r="S2694" s="16"/>
      <c r="T2694" s="17"/>
      <c r="U2694" s="16"/>
      <c r="V2694" s="16"/>
      <c r="W2694" s="17"/>
      <c r="X2694" s="18"/>
      <c r="Y2694" s="16"/>
    </row>
    <row r="2695" spans="1:25" ht="17.25">
      <c r="A2695" s="16"/>
      <c r="B2695" s="16"/>
      <c r="C2695" s="16"/>
      <c r="D2695" s="16"/>
      <c r="F2695" s="37"/>
      <c r="G2695" s="37"/>
      <c r="H2695" s="16"/>
      <c r="I2695" s="16"/>
      <c r="J2695" s="17"/>
      <c r="K2695" s="16"/>
      <c r="L2695" s="16"/>
      <c r="M2695" s="16"/>
      <c r="N2695" s="16"/>
      <c r="O2695" s="16"/>
      <c r="P2695" s="16"/>
      <c r="Q2695" s="16"/>
      <c r="R2695" s="16"/>
      <c r="S2695" s="16"/>
      <c r="T2695" s="17"/>
      <c r="U2695" s="16"/>
      <c r="V2695" s="16"/>
      <c r="W2695" s="17"/>
      <c r="X2695" s="18"/>
      <c r="Y2695" s="16"/>
    </row>
    <row r="2696" spans="1:25" ht="17.25">
      <c r="A2696" s="16"/>
      <c r="B2696" s="16"/>
      <c r="C2696" s="16"/>
      <c r="D2696" s="16"/>
      <c r="F2696" s="37"/>
      <c r="G2696" s="37"/>
      <c r="H2696" s="16"/>
      <c r="I2696" s="16"/>
      <c r="J2696" s="17"/>
      <c r="K2696" s="16"/>
      <c r="L2696" s="16"/>
      <c r="M2696" s="16"/>
      <c r="N2696" s="16"/>
      <c r="O2696" s="16"/>
      <c r="P2696" s="16"/>
      <c r="Q2696" s="16"/>
      <c r="R2696" s="16"/>
      <c r="S2696" s="16"/>
      <c r="T2696" s="17"/>
      <c r="U2696" s="16"/>
      <c r="V2696" s="16"/>
      <c r="W2696" s="17"/>
      <c r="X2696" s="18"/>
      <c r="Y2696" s="16"/>
    </row>
    <row r="2697" spans="1:25" ht="17.25">
      <c r="A2697" s="16"/>
      <c r="B2697" s="16"/>
      <c r="C2697" s="16"/>
      <c r="D2697" s="16"/>
      <c r="F2697" s="37"/>
      <c r="G2697" s="37"/>
      <c r="H2697" s="16"/>
      <c r="I2697" s="16"/>
      <c r="J2697" s="17"/>
      <c r="K2697" s="16"/>
      <c r="L2697" s="16"/>
      <c r="M2697" s="16"/>
      <c r="N2697" s="16"/>
      <c r="O2697" s="16"/>
      <c r="P2697" s="16"/>
      <c r="Q2697" s="16"/>
      <c r="R2697" s="16"/>
      <c r="S2697" s="16"/>
      <c r="T2697" s="17"/>
      <c r="U2697" s="16"/>
      <c r="V2697" s="16"/>
      <c r="W2697" s="17"/>
      <c r="X2697" s="18"/>
      <c r="Y2697" s="16"/>
    </row>
    <row r="2698" spans="1:25" ht="17.25">
      <c r="A2698" s="16"/>
      <c r="B2698" s="16"/>
      <c r="C2698" s="16"/>
      <c r="D2698" s="16"/>
      <c r="F2698" s="37"/>
      <c r="G2698" s="37"/>
      <c r="H2698" s="16"/>
      <c r="I2698" s="16"/>
      <c r="J2698" s="17"/>
      <c r="K2698" s="16"/>
      <c r="L2698" s="16"/>
      <c r="M2698" s="16"/>
      <c r="N2698" s="16"/>
      <c r="O2698" s="16"/>
      <c r="P2698" s="16"/>
      <c r="Q2698" s="16"/>
      <c r="R2698" s="16"/>
      <c r="S2698" s="16"/>
      <c r="T2698" s="17"/>
      <c r="U2698" s="16"/>
      <c r="V2698" s="16"/>
      <c r="W2698" s="17"/>
      <c r="X2698" s="18"/>
      <c r="Y2698" s="16"/>
    </row>
    <row r="2699" spans="1:25" ht="17.25">
      <c r="A2699" s="16"/>
      <c r="B2699" s="16"/>
      <c r="C2699" s="16"/>
      <c r="D2699" s="16"/>
      <c r="F2699" s="37"/>
      <c r="G2699" s="37"/>
      <c r="H2699" s="16"/>
      <c r="I2699" s="16"/>
      <c r="J2699" s="17"/>
      <c r="K2699" s="16"/>
      <c r="L2699" s="16"/>
      <c r="M2699" s="16"/>
      <c r="N2699" s="16"/>
      <c r="O2699" s="16"/>
      <c r="P2699" s="16"/>
      <c r="Q2699" s="16"/>
      <c r="R2699" s="16"/>
      <c r="S2699" s="16"/>
      <c r="T2699" s="17"/>
      <c r="U2699" s="16"/>
      <c r="V2699" s="16"/>
      <c r="W2699" s="17"/>
      <c r="X2699" s="18"/>
      <c r="Y2699" s="16"/>
    </row>
    <row r="2700" spans="1:25" ht="17.25">
      <c r="A2700" s="16"/>
      <c r="B2700" s="16"/>
      <c r="C2700" s="16"/>
      <c r="D2700" s="16"/>
      <c r="F2700" s="37"/>
      <c r="G2700" s="37"/>
      <c r="H2700" s="16"/>
      <c r="I2700" s="16"/>
      <c r="J2700" s="17"/>
      <c r="K2700" s="16"/>
      <c r="L2700" s="16"/>
      <c r="M2700" s="16"/>
      <c r="N2700" s="16"/>
      <c r="O2700" s="16"/>
      <c r="P2700" s="16"/>
      <c r="Q2700" s="16"/>
      <c r="R2700" s="16"/>
      <c r="S2700" s="16"/>
      <c r="T2700" s="17"/>
      <c r="U2700" s="16"/>
      <c r="V2700" s="16"/>
      <c r="W2700" s="17"/>
      <c r="X2700" s="18"/>
      <c r="Y2700" s="16"/>
    </row>
    <row r="2701" spans="1:25" ht="17.25">
      <c r="A2701" s="16"/>
      <c r="B2701" s="16"/>
      <c r="C2701" s="16"/>
      <c r="D2701" s="16"/>
      <c r="F2701" s="37"/>
      <c r="G2701" s="37"/>
      <c r="H2701" s="16"/>
      <c r="I2701" s="16"/>
      <c r="J2701" s="17"/>
      <c r="K2701" s="16"/>
      <c r="L2701" s="16"/>
      <c r="M2701" s="16"/>
      <c r="N2701" s="16"/>
      <c r="O2701" s="16"/>
      <c r="P2701" s="16"/>
      <c r="Q2701" s="16"/>
      <c r="R2701" s="16"/>
      <c r="S2701" s="16"/>
      <c r="T2701" s="17"/>
      <c r="U2701" s="16"/>
      <c r="V2701" s="16"/>
      <c r="W2701" s="17"/>
      <c r="X2701" s="18"/>
      <c r="Y2701" s="16"/>
    </row>
    <row r="2702" spans="1:25" ht="17.25">
      <c r="A2702" s="16"/>
      <c r="B2702" s="16"/>
      <c r="C2702" s="16"/>
      <c r="D2702" s="16"/>
      <c r="F2702" s="37"/>
      <c r="G2702" s="37"/>
      <c r="H2702" s="16"/>
      <c r="I2702" s="16"/>
      <c r="J2702" s="17"/>
      <c r="K2702" s="16"/>
      <c r="L2702" s="16"/>
      <c r="M2702" s="16"/>
      <c r="N2702" s="16"/>
      <c r="O2702" s="16"/>
      <c r="P2702" s="16"/>
      <c r="Q2702" s="16"/>
      <c r="R2702" s="16"/>
      <c r="S2702" s="16"/>
      <c r="T2702" s="17"/>
      <c r="U2702" s="16"/>
      <c r="V2702" s="16"/>
      <c r="W2702" s="17"/>
      <c r="X2702" s="18"/>
      <c r="Y2702" s="16"/>
    </row>
    <row r="2703" spans="1:25" ht="17.25">
      <c r="A2703" s="16"/>
      <c r="B2703" s="16"/>
      <c r="C2703" s="16"/>
      <c r="D2703" s="16"/>
      <c r="F2703" s="37"/>
      <c r="G2703" s="37"/>
      <c r="H2703" s="16"/>
      <c r="I2703" s="16"/>
      <c r="J2703" s="17"/>
      <c r="K2703" s="16"/>
      <c r="L2703" s="16"/>
      <c r="M2703" s="17"/>
      <c r="N2703" s="16"/>
      <c r="O2703" s="16"/>
      <c r="P2703" s="16"/>
      <c r="Q2703" s="16"/>
      <c r="R2703" s="16"/>
      <c r="S2703" s="16"/>
      <c r="T2703" s="17"/>
      <c r="U2703" s="16"/>
      <c r="V2703" s="16"/>
      <c r="W2703" s="17"/>
      <c r="X2703" s="18"/>
      <c r="Y2703" s="16"/>
    </row>
    <row r="2704" spans="1:25" ht="17.25">
      <c r="A2704" s="16"/>
      <c r="B2704" s="16"/>
      <c r="C2704" s="16"/>
      <c r="D2704" s="16"/>
      <c r="F2704" s="37"/>
      <c r="G2704" s="37"/>
      <c r="H2704" s="16"/>
      <c r="I2704" s="16"/>
      <c r="J2704" s="17"/>
      <c r="K2704" s="16"/>
      <c r="L2704" s="16"/>
      <c r="M2704" s="17"/>
      <c r="N2704" s="16"/>
      <c r="O2704" s="16"/>
      <c r="P2704" s="16"/>
      <c r="Q2704" s="16"/>
      <c r="R2704" s="16"/>
      <c r="S2704" s="16"/>
      <c r="T2704" s="17"/>
      <c r="U2704" s="16"/>
      <c r="V2704" s="16"/>
      <c r="W2704" s="17"/>
      <c r="X2704" s="18"/>
      <c r="Y2704" s="16"/>
    </row>
    <row r="2705" spans="1:25" ht="17.25">
      <c r="A2705" s="16"/>
      <c r="B2705" s="16"/>
      <c r="C2705" s="16"/>
      <c r="D2705" s="16"/>
      <c r="F2705" s="37"/>
      <c r="G2705" s="37"/>
      <c r="H2705" s="16"/>
      <c r="I2705" s="16"/>
      <c r="J2705" s="17"/>
      <c r="K2705" s="16"/>
      <c r="L2705" s="16"/>
      <c r="M2705" s="16"/>
      <c r="N2705" s="16"/>
      <c r="O2705" s="16"/>
      <c r="P2705" s="16"/>
      <c r="Q2705" s="16"/>
      <c r="R2705" s="16"/>
      <c r="S2705" s="16"/>
      <c r="T2705" s="17"/>
      <c r="U2705" s="16"/>
      <c r="V2705" s="16"/>
      <c r="W2705" s="17"/>
      <c r="X2705" s="18"/>
      <c r="Y2705" s="16"/>
    </row>
    <row r="2706" spans="1:25" ht="17.25">
      <c r="A2706" s="16"/>
      <c r="B2706" s="16"/>
      <c r="C2706" s="16"/>
      <c r="D2706" s="16"/>
      <c r="F2706" s="37"/>
      <c r="G2706" s="37"/>
      <c r="H2706" s="16"/>
      <c r="I2706" s="16"/>
      <c r="J2706" s="17"/>
      <c r="K2706" s="16"/>
      <c r="L2706" s="16"/>
      <c r="M2706" s="16"/>
      <c r="N2706" s="16"/>
      <c r="O2706" s="16"/>
      <c r="P2706" s="16"/>
      <c r="Q2706" s="16"/>
      <c r="R2706" s="16"/>
      <c r="S2706" s="16"/>
      <c r="T2706" s="17"/>
      <c r="U2706" s="16"/>
      <c r="V2706" s="16"/>
      <c r="W2706" s="17"/>
      <c r="X2706" s="18"/>
      <c r="Y2706" s="16"/>
    </row>
    <row r="2707" spans="1:25" ht="17.25">
      <c r="A2707" s="16"/>
      <c r="B2707" s="16"/>
      <c r="C2707" s="16"/>
      <c r="D2707" s="16"/>
      <c r="F2707" s="37"/>
      <c r="G2707" s="37"/>
      <c r="H2707" s="16"/>
      <c r="I2707" s="16"/>
      <c r="J2707" s="17"/>
      <c r="K2707" s="16"/>
      <c r="L2707" s="16"/>
      <c r="M2707" s="16"/>
      <c r="N2707" s="16"/>
      <c r="O2707" s="16"/>
      <c r="P2707" s="16"/>
      <c r="Q2707" s="16"/>
      <c r="R2707" s="16"/>
      <c r="S2707" s="16"/>
      <c r="T2707" s="17"/>
      <c r="U2707" s="16"/>
      <c r="V2707" s="16"/>
      <c r="W2707" s="17"/>
      <c r="X2707" s="18"/>
      <c r="Y2707" s="16"/>
    </row>
    <row r="2708" spans="1:25" ht="17.25">
      <c r="A2708" s="16"/>
      <c r="B2708" s="16"/>
      <c r="C2708" s="16"/>
      <c r="D2708" s="16"/>
      <c r="F2708" s="37"/>
      <c r="G2708" s="37"/>
      <c r="H2708" s="16"/>
      <c r="I2708" s="16"/>
      <c r="J2708" s="17"/>
      <c r="K2708" s="16"/>
      <c r="L2708" s="16"/>
      <c r="M2708" s="16"/>
      <c r="N2708" s="16"/>
      <c r="O2708" s="16"/>
      <c r="P2708" s="16"/>
      <c r="Q2708" s="16"/>
      <c r="R2708" s="16"/>
      <c r="S2708" s="16"/>
      <c r="T2708" s="17"/>
      <c r="U2708" s="16"/>
      <c r="V2708" s="16"/>
      <c r="W2708" s="17"/>
      <c r="X2708" s="18"/>
      <c r="Y2708" s="16"/>
    </row>
    <row r="2709" spans="1:25" ht="17.25">
      <c r="A2709" s="16"/>
      <c r="B2709" s="16"/>
      <c r="C2709" s="16"/>
      <c r="D2709" s="16"/>
      <c r="F2709" s="37"/>
      <c r="G2709" s="37"/>
      <c r="H2709" s="16"/>
      <c r="I2709" s="16"/>
      <c r="J2709" s="17"/>
      <c r="K2709" s="16"/>
      <c r="L2709" s="16"/>
      <c r="M2709" s="16"/>
      <c r="N2709" s="16"/>
      <c r="O2709" s="16"/>
      <c r="P2709" s="16"/>
      <c r="Q2709" s="16"/>
      <c r="R2709" s="16"/>
      <c r="S2709" s="16"/>
      <c r="T2709" s="17"/>
      <c r="U2709" s="16"/>
      <c r="V2709" s="16"/>
      <c r="W2709" s="17"/>
      <c r="X2709" s="18"/>
      <c r="Y2709" s="16"/>
    </row>
    <row r="2710" spans="1:25" ht="17.25">
      <c r="A2710" s="16"/>
      <c r="B2710" s="16"/>
      <c r="C2710" s="16"/>
      <c r="D2710" s="16"/>
      <c r="F2710" s="37"/>
      <c r="G2710" s="37"/>
      <c r="H2710" s="16"/>
      <c r="I2710" s="16"/>
      <c r="J2710" s="17"/>
      <c r="K2710" s="16"/>
      <c r="L2710" s="16"/>
      <c r="M2710" s="16"/>
      <c r="N2710" s="16"/>
      <c r="O2710" s="16"/>
      <c r="P2710" s="16"/>
      <c r="Q2710" s="16"/>
      <c r="R2710" s="16"/>
      <c r="S2710" s="16"/>
      <c r="T2710" s="17"/>
      <c r="U2710" s="16"/>
      <c r="V2710" s="16"/>
      <c r="W2710" s="17"/>
      <c r="X2710" s="18"/>
      <c r="Y2710" s="16"/>
    </row>
    <row r="2711" spans="1:25" ht="17.25">
      <c r="A2711" s="16"/>
      <c r="B2711" s="16"/>
      <c r="C2711" s="16"/>
      <c r="D2711" s="16"/>
      <c r="F2711" s="37"/>
      <c r="G2711" s="37"/>
      <c r="H2711" s="16"/>
      <c r="I2711" s="16"/>
      <c r="J2711" s="17"/>
      <c r="K2711" s="16"/>
      <c r="L2711" s="16"/>
      <c r="M2711" s="16"/>
      <c r="N2711" s="16"/>
      <c r="O2711" s="16"/>
      <c r="P2711" s="16"/>
      <c r="Q2711" s="16"/>
      <c r="R2711" s="16"/>
      <c r="S2711" s="16"/>
      <c r="T2711" s="17"/>
      <c r="U2711" s="16"/>
      <c r="V2711" s="16"/>
      <c r="W2711" s="17"/>
      <c r="X2711" s="18"/>
      <c r="Y2711" s="16"/>
    </row>
    <row r="2712" spans="1:25" ht="17.25">
      <c r="A2712" s="16"/>
      <c r="B2712" s="16"/>
      <c r="C2712" s="16"/>
      <c r="D2712" s="16"/>
      <c r="F2712" s="37"/>
      <c r="G2712" s="37"/>
      <c r="H2712" s="16"/>
      <c r="I2712" s="16"/>
      <c r="J2712" s="17"/>
      <c r="K2712" s="16"/>
      <c r="L2712" s="16"/>
      <c r="M2712" s="16"/>
      <c r="N2712" s="16"/>
      <c r="O2712" s="16"/>
      <c r="P2712" s="16"/>
      <c r="Q2712" s="16"/>
      <c r="R2712" s="16"/>
      <c r="S2712" s="16"/>
      <c r="T2712" s="17"/>
      <c r="U2712" s="16"/>
      <c r="V2712" s="16"/>
      <c r="W2712" s="17"/>
      <c r="X2712" s="18"/>
      <c r="Y2712" s="16"/>
    </row>
    <row r="2713" spans="1:25" ht="17.25">
      <c r="A2713" s="16"/>
      <c r="B2713" s="16"/>
      <c r="C2713" s="16"/>
      <c r="D2713" s="16"/>
      <c r="F2713" s="37"/>
      <c r="G2713" s="37"/>
      <c r="H2713" s="16"/>
      <c r="I2713" s="16"/>
      <c r="J2713" s="17"/>
      <c r="K2713" s="16"/>
      <c r="L2713" s="16"/>
      <c r="M2713" s="16"/>
      <c r="N2713" s="16"/>
      <c r="O2713" s="16"/>
      <c r="P2713" s="16"/>
      <c r="Q2713" s="16"/>
      <c r="R2713" s="16"/>
      <c r="S2713" s="16"/>
      <c r="T2713" s="17"/>
      <c r="U2713" s="16"/>
      <c r="V2713" s="16"/>
      <c r="W2713" s="17"/>
      <c r="X2713" s="18"/>
      <c r="Y2713" s="16"/>
    </row>
    <row r="2714" spans="1:25" ht="17.25">
      <c r="A2714" s="16"/>
      <c r="B2714" s="16"/>
      <c r="C2714" s="16"/>
      <c r="D2714" s="16"/>
      <c r="F2714" s="37"/>
      <c r="G2714" s="37"/>
      <c r="H2714" s="16"/>
      <c r="I2714" s="16"/>
      <c r="J2714" s="17"/>
      <c r="K2714" s="16"/>
      <c r="L2714" s="16"/>
      <c r="M2714" s="16"/>
      <c r="N2714" s="16"/>
      <c r="O2714" s="16"/>
      <c r="P2714" s="16"/>
      <c r="Q2714" s="16"/>
      <c r="R2714" s="16"/>
      <c r="S2714" s="16"/>
      <c r="T2714" s="17"/>
      <c r="U2714" s="16"/>
      <c r="V2714" s="16"/>
      <c r="W2714" s="17"/>
      <c r="X2714" s="18"/>
      <c r="Y2714" s="16"/>
    </row>
    <row r="2715" spans="1:25" ht="17.25">
      <c r="A2715" s="16"/>
      <c r="B2715" s="16"/>
      <c r="C2715" s="16"/>
      <c r="D2715" s="16"/>
      <c r="F2715" s="37"/>
      <c r="G2715" s="37"/>
      <c r="H2715" s="16"/>
      <c r="I2715" s="16"/>
      <c r="J2715" s="17"/>
      <c r="K2715" s="16"/>
      <c r="L2715" s="16"/>
      <c r="M2715" s="16"/>
      <c r="N2715" s="16"/>
      <c r="O2715" s="16"/>
      <c r="P2715" s="16"/>
      <c r="Q2715" s="16"/>
      <c r="R2715" s="16"/>
      <c r="S2715" s="16"/>
      <c r="T2715" s="17"/>
      <c r="U2715" s="16"/>
      <c r="V2715" s="16"/>
      <c r="W2715" s="17"/>
      <c r="X2715" s="18"/>
      <c r="Y2715" s="16"/>
    </row>
    <row r="2716" spans="1:25" ht="17.25">
      <c r="A2716" s="16"/>
      <c r="B2716" s="16"/>
      <c r="C2716" s="16"/>
      <c r="D2716" s="16"/>
      <c r="F2716" s="37"/>
      <c r="G2716" s="37"/>
      <c r="H2716" s="16"/>
      <c r="I2716" s="16"/>
      <c r="J2716" s="17"/>
      <c r="K2716" s="16"/>
      <c r="L2716" s="16"/>
      <c r="M2716" s="17"/>
      <c r="N2716" s="16"/>
      <c r="O2716" s="16"/>
      <c r="P2716" s="16"/>
      <c r="Q2716" s="16"/>
      <c r="R2716" s="16"/>
      <c r="S2716" s="16"/>
      <c r="T2716" s="17"/>
      <c r="U2716" s="16"/>
      <c r="V2716" s="16"/>
      <c r="W2716" s="17"/>
      <c r="X2716" s="18"/>
      <c r="Y2716" s="16"/>
    </row>
    <row r="2717" spans="1:25" ht="17.25">
      <c r="A2717" s="16"/>
      <c r="B2717" s="16"/>
      <c r="C2717" s="16"/>
      <c r="D2717" s="16"/>
      <c r="F2717" s="37"/>
      <c r="G2717" s="37"/>
      <c r="H2717" s="16"/>
      <c r="I2717" s="16"/>
      <c r="J2717" s="17"/>
      <c r="K2717" s="16"/>
      <c r="L2717" s="16"/>
      <c r="M2717" s="17"/>
      <c r="N2717" s="16"/>
      <c r="O2717" s="16"/>
      <c r="P2717" s="16"/>
      <c r="Q2717" s="16"/>
      <c r="R2717" s="16"/>
      <c r="S2717" s="16"/>
      <c r="T2717" s="17"/>
      <c r="U2717" s="16"/>
      <c r="V2717" s="16"/>
      <c r="W2717" s="17"/>
      <c r="X2717" s="18"/>
      <c r="Y2717" s="16"/>
    </row>
    <row r="2718" spans="1:25" ht="17.25">
      <c r="A2718" s="16"/>
      <c r="B2718" s="16"/>
      <c r="C2718" s="16"/>
      <c r="D2718" s="16"/>
      <c r="F2718" s="37"/>
      <c r="G2718" s="37"/>
      <c r="H2718" s="16"/>
      <c r="I2718" s="16"/>
      <c r="J2718" s="17"/>
      <c r="K2718" s="16"/>
      <c r="L2718" s="16"/>
      <c r="M2718" s="16"/>
      <c r="N2718" s="16"/>
      <c r="O2718" s="16"/>
      <c r="P2718" s="16"/>
      <c r="Q2718" s="16"/>
      <c r="R2718" s="16"/>
      <c r="S2718" s="16"/>
      <c r="T2718" s="17"/>
      <c r="U2718" s="16"/>
      <c r="V2718" s="16"/>
      <c r="W2718" s="17"/>
      <c r="X2718" s="18"/>
      <c r="Y2718" s="16"/>
    </row>
    <row r="2719" spans="1:25" ht="17.25">
      <c r="A2719" s="16"/>
      <c r="B2719" s="16"/>
      <c r="C2719" s="16"/>
      <c r="D2719" s="16"/>
      <c r="F2719" s="37"/>
      <c r="G2719" s="37"/>
      <c r="H2719" s="16"/>
      <c r="I2719" s="16"/>
      <c r="J2719" s="17"/>
      <c r="K2719" s="16"/>
      <c r="L2719" s="16"/>
      <c r="M2719" s="16"/>
      <c r="N2719" s="16"/>
      <c r="O2719" s="16"/>
      <c r="P2719" s="16"/>
      <c r="Q2719" s="16"/>
      <c r="R2719" s="16"/>
      <c r="S2719" s="16"/>
      <c r="T2719" s="17"/>
      <c r="U2719" s="16"/>
      <c r="V2719" s="16"/>
      <c r="W2719" s="17"/>
      <c r="X2719" s="18"/>
      <c r="Y2719" s="16"/>
    </row>
    <row r="2720" spans="1:25" ht="17.25">
      <c r="A2720" s="16"/>
      <c r="B2720" s="16"/>
      <c r="C2720" s="16"/>
      <c r="D2720" s="16"/>
      <c r="F2720" s="37"/>
      <c r="G2720" s="37"/>
      <c r="H2720" s="16"/>
      <c r="I2720" s="16"/>
      <c r="J2720" s="17"/>
      <c r="K2720" s="16"/>
      <c r="L2720" s="16"/>
      <c r="M2720" s="16"/>
      <c r="N2720" s="16"/>
      <c r="O2720" s="16"/>
      <c r="P2720" s="16"/>
      <c r="Q2720" s="16"/>
      <c r="R2720" s="16"/>
      <c r="S2720" s="16"/>
      <c r="T2720" s="17"/>
      <c r="U2720" s="16"/>
      <c r="V2720" s="16"/>
      <c r="W2720" s="17"/>
      <c r="X2720" s="18"/>
      <c r="Y2720" s="16"/>
    </row>
    <row r="2721" spans="1:25" ht="17.25">
      <c r="A2721" s="16"/>
      <c r="B2721" s="16"/>
      <c r="C2721" s="16"/>
      <c r="D2721" s="16"/>
      <c r="F2721" s="37"/>
      <c r="G2721" s="37"/>
      <c r="H2721" s="16"/>
      <c r="I2721" s="16"/>
      <c r="J2721" s="17"/>
      <c r="K2721" s="16"/>
      <c r="L2721" s="16"/>
      <c r="M2721" s="16"/>
      <c r="N2721" s="16"/>
      <c r="O2721" s="16"/>
      <c r="P2721" s="16"/>
      <c r="Q2721" s="16"/>
      <c r="R2721" s="16"/>
      <c r="S2721" s="16"/>
      <c r="T2721" s="17"/>
      <c r="U2721" s="16"/>
      <c r="V2721" s="16"/>
      <c r="W2721" s="17"/>
      <c r="X2721" s="18"/>
      <c r="Y2721" s="16"/>
    </row>
    <row r="2722" spans="1:25" ht="17.25">
      <c r="A2722" s="16"/>
      <c r="B2722" s="16"/>
      <c r="C2722" s="16"/>
      <c r="D2722" s="16"/>
      <c r="F2722" s="37"/>
      <c r="G2722" s="37"/>
      <c r="H2722" s="16"/>
      <c r="I2722" s="16"/>
      <c r="J2722" s="17"/>
      <c r="K2722" s="16"/>
      <c r="L2722" s="16"/>
      <c r="M2722" s="16"/>
      <c r="N2722" s="16"/>
      <c r="O2722" s="16"/>
      <c r="P2722" s="16"/>
      <c r="Q2722" s="16"/>
      <c r="R2722" s="16"/>
      <c r="S2722" s="16"/>
      <c r="T2722" s="17"/>
      <c r="U2722" s="16"/>
      <c r="V2722" s="16"/>
      <c r="W2722" s="17"/>
      <c r="X2722" s="18"/>
      <c r="Y2722" s="16"/>
    </row>
    <row r="2723" spans="1:25" ht="17.25">
      <c r="A2723" s="16"/>
      <c r="B2723" s="16"/>
      <c r="C2723" s="16"/>
      <c r="D2723" s="16"/>
      <c r="F2723" s="37"/>
      <c r="G2723" s="37"/>
      <c r="H2723" s="16"/>
      <c r="I2723" s="16"/>
      <c r="J2723" s="17"/>
      <c r="K2723" s="16"/>
      <c r="L2723" s="16"/>
      <c r="M2723" s="16"/>
      <c r="N2723" s="16"/>
      <c r="O2723" s="16"/>
      <c r="P2723" s="16"/>
      <c r="Q2723" s="16"/>
      <c r="R2723" s="16"/>
      <c r="S2723" s="16"/>
      <c r="T2723" s="17"/>
      <c r="U2723" s="16"/>
      <c r="V2723" s="16"/>
      <c r="W2723" s="17"/>
      <c r="X2723" s="18"/>
      <c r="Y2723" s="16"/>
    </row>
    <row r="2724" spans="1:25" ht="17.25">
      <c r="A2724" s="16"/>
      <c r="B2724" s="16"/>
      <c r="C2724" s="16"/>
      <c r="D2724" s="16"/>
      <c r="F2724" s="37"/>
      <c r="G2724" s="37"/>
      <c r="H2724" s="16"/>
      <c r="I2724" s="16"/>
      <c r="J2724" s="17"/>
      <c r="K2724" s="16"/>
      <c r="L2724" s="16"/>
      <c r="M2724" s="16"/>
      <c r="N2724" s="16"/>
      <c r="O2724" s="16"/>
      <c r="P2724" s="16"/>
      <c r="Q2724" s="16"/>
      <c r="R2724" s="16"/>
      <c r="S2724" s="16"/>
      <c r="T2724" s="17"/>
      <c r="U2724" s="16"/>
      <c r="V2724" s="16"/>
      <c r="W2724" s="17"/>
      <c r="X2724" s="18"/>
      <c r="Y2724" s="16"/>
    </row>
    <row r="2725" spans="1:25" ht="17.25">
      <c r="A2725" s="16"/>
      <c r="B2725" s="16"/>
      <c r="C2725" s="16"/>
      <c r="D2725" s="16"/>
      <c r="F2725" s="37"/>
      <c r="G2725" s="37"/>
      <c r="H2725" s="16"/>
      <c r="I2725" s="16"/>
      <c r="J2725" s="17"/>
      <c r="K2725" s="16"/>
      <c r="L2725" s="16"/>
      <c r="M2725" s="16"/>
      <c r="N2725" s="16"/>
      <c r="O2725" s="16"/>
      <c r="P2725" s="16"/>
      <c r="Q2725" s="16"/>
      <c r="R2725" s="16"/>
      <c r="S2725" s="16"/>
      <c r="T2725" s="17"/>
      <c r="U2725" s="16"/>
      <c r="V2725" s="16"/>
      <c r="W2725" s="17"/>
      <c r="X2725" s="18"/>
      <c r="Y2725" s="16"/>
    </row>
    <row r="2726" spans="1:25" ht="17.25">
      <c r="A2726" s="16"/>
      <c r="B2726" s="16"/>
      <c r="C2726" s="16"/>
      <c r="D2726" s="16"/>
      <c r="F2726" s="37"/>
      <c r="G2726" s="37"/>
      <c r="H2726" s="16"/>
      <c r="I2726" s="16"/>
      <c r="J2726" s="17"/>
      <c r="K2726" s="16"/>
      <c r="L2726" s="16"/>
      <c r="M2726" s="16"/>
      <c r="N2726" s="16"/>
      <c r="O2726" s="16"/>
      <c r="P2726" s="16"/>
      <c r="Q2726" s="16"/>
      <c r="R2726" s="16"/>
      <c r="S2726" s="16"/>
      <c r="T2726" s="17"/>
      <c r="U2726" s="16"/>
      <c r="V2726" s="16"/>
      <c r="W2726" s="17"/>
      <c r="X2726" s="18"/>
      <c r="Y2726" s="16"/>
    </row>
    <row r="2727" spans="1:25" ht="17.25">
      <c r="A2727" s="16"/>
      <c r="B2727" s="16"/>
      <c r="C2727" s="16"/>
      <c r="D2727" s="16"/>
      <c r="F2727" s="37"/>
      <c r="G2727" s="37"/>
      <c r="H2727" s="16"/>
      <c r="I2727" s="16"/>
      <c r="J2727" s="17"/>
      <c r="K2727" s="16"/>
      <c r="L2727" s="16"/>
      <c r="M2727" s="16"/>
      <c r="N2727" s="16"/>
      <c r="O2727" s="16"/>
      <c r="P2727" s="16"/>
      <c r="Q2727" s="16"/>
      <c r="R2727" s="16"/>
      <c r="S2727" s="16"/>
      <c r="T2727" s="17"/>
      <c r="U2727" s="16"/>
      <c r="V2727" s="16"/>
      <c r="W2727" s="17"/>
      <c r="X2727" s="18"/>
      <c r="Y2727" s="16"/>
    </row>
    <row r="2728" spans="1:25" ht="17.25">
      <c r="A2728" s="16"/>
      <c r="B2728" s="16"/>
      <c r="C2728" s="16"/>
      <c r="D2728" s="16"/>
      <c r="F2728" s="37"/>
      <c r="G2728" s="37"/>
      <c r="H2728" s="16"/>
      <c r="I2728" s="16"/>
      <c r="J2728" s="17"/>
      <c r="K2728" s="16"/>
      <c r="L2728" s="16"/>
      <c r="M2728" s="16"/>
      <c r="N2728" s="16"/>
      <c r="O2728" s="16"/>
      <c r="P2728" s="16"/>
      <c r="Q2728" s="16"/>
      <c r="R2728" s="16"/>
      <c r="S2728" s="16"/>
      <c r="T2728" s="17"/>
      <c r="U2728" s="16"/>
      <c r="V2728" s="16"/>
      <c r="W2728" s="17"/>
      <c r="X2728" s="18"/>
      <c r="Y2728" s="16"/>
    </row>
    <row r="2729" spans="1:25" ht="17.25">
      <c r="A2729" s="16"/>
      <c r="B2729" s="16"/>
      <c r="C2729" s="16"/>
      <c r="D2729" s="16"/>
      <c r="F2729" s="37"/>
      <c r="G2729" s="37"/>
      <c r="H2729" s="16"/>
      <c r="I2729" s="16"/>
      <c r="J2729" s="17"/>
      <c r="K2729" s="16"/>
      <c r="L2729" s="16"/>
      <c r="M2729" s="17"/>
      <c r="N2729" s="16"/>
      <c r="O2729" s="16"/>
      <c r="P2729" s="16"/>
      <c r="Q2729" s="16"/>
      <c r="R2729" s="16"/>
      <c r="S2729" s="16"/>
      <c r="T2729" s="17"/>
      <c r="U2729" s="16"/>
      <c r="V2729" s="16"/>
      <c r="W2729" s="17"/>
      <c r="X2729" s="18"/>
      <c r="Y2729" s="16"/>
    </row>
    <row r="2730" spans="1:25" ht="17.25">
      <c r="A2730" s="16"/>
      <c r="B2730" s="16"/>
      <c r="C2730" s="16"/>
      <c r="D2730" s="16"/>
      <c r="F2730" s="37"/>
      <c r="G2730" s="37"/>
      <c r="H2730" s="16"/>
      <c r="I2730" s="16"/>
      <c r="J2730" s="17"/>
      <c r="K2730" s="16"/>
      <c r="L2730" s="16"/>
      <c r="M2730" s="17"/>
      <c r="N2730" s="16"/>
      <c r="O2730" s="16"/>
      <c r="P2730" s="16"/>
      <c r="Q2730" s="16"/>
      <c r="R2730" s="16"/>
      <c r="S2730" s="16"/>
      <c r="T2730" s="17"/>
      <c r="U2730" s="16"/>
      <c r="V2730" s="16"/>
      <c r="W2730" s="17"/>
      <c r="X2730" s="18"/>
      <c r="Y2730" s="16"/>
    </row>
    <row r="2731" spans="1:25" ht="17.25">
      <c r="A2731" s="16"/>
      <c r="B2731" s="16"/>
      <c r="C2731" s="16"/>
      <c r="D2731" s="16"/>
      <c r="F2731" s="37"/>
      <c r="G2731" s="37"/>
      <c r="H2731" s="16"/>
      <c r="I2731" s="16"/>
      <c r="J2731" s="17"/>
      <c r="K2731" s="16"/>
      <c r="L2731" s="16"/>
      <c r="M2731" s="16"/>
      <c r="N2731" s="16"/>
      <c r="O2731" s="16"/>
      <c r="P2731" s="16"/>
      <c r="Q2731" s="16"/>
      <c r="R2731" s="16"/>
      <c r="S2731" s="16"/>
      <c r="T2731" s="17"/>
      <c r="U2731" s="16"/>
      <c r="V2731" s="16"/>
      <c r="W2731" s="17"/>
      <c r="X2731" s="18"/>
      <c r="Y2731" s="16"/>
    </row>
    <row r="2732" spans="1:25" ht="17.25">
      <c r="A2732" s="16"/>
      <c r="B2732" s="16"/>
      <c r="C2732" s="16"/>
      <c r="D2732" s="16"/>
      <c r="F2732" s="37"/>
      <c r="G2732" s="37"/>
      <c r="H2732" s="16"/>
      <c r="I2732" s="16"/>
      <c r="J2732" s="17"/>
      <c r="K2732" s="16"/>
      <c r="L2732" s="16"/>
      <c r="M2732" s="16"/>
      <c r="N2732" s="16"/>
      <c r="O2732" s="16"/>
      <c r="P2732" s="16"/>
      <c r="Q2732" s="16"/>
      <c r="R2732" s="16"/>
      <c r="S2732" s="16"/>
      <c r="T2732" s="17"/>
      <c r="U2732" s="16"/>
      <c r="V2732" s="16"/>
      <c r="W2732" s="17"/>
      <c r="X2732" s="18"/>
      <c r="Y2732" s="16"/>
    </row>
    <row r="2733" spans="1:25" ht="17.25">
      <c r="A2733" s="16"/>
      <c r="B2733" s="16"/>
      <c r="C2733" s="16"/>
      <c r="D2733" s="16"/>
      <c r="F2733" s="37"/>
      <c r="G2733" s="37"/>
      <c r="H2733" s="16"/>
      <c r="I2733" s="16"/>
      <c r="J2733" s="17"/>
      <c r="K2733" s="16"/>
      <c r="L2733" s="16"/>
      <c r="M2733" s="16"/>
      <c r="N2733" s="16"/>
      <c r="O2733" s="16"/>
      <c r="P2733" s="16"/>
      <c r="Q2733" s="16"/>
      <c r="R2733" s="16"/>
      <c r="S2733" s="16"/>
      <c r="T2733" s="17"/>
      <c r="U2733" s="16"/>
      <c r="V2733" s="16"/>
      <c r="W2733" s="17"/>
      <c r="X2733" s="18"/>
      <c r="Y2733" s="16"/>
    </row>
    <row r="2734" spans="1:25" ht="17.25">
      <c r="A2734" s="16"/>
      <c r="B2734" s="16"/>
      <c r="C2734" s="16"/>
      <c r="D2734" s="16"/>
      <c r="F2734" s="37"/>
      <c r="G2734" s="37"/>
      <c r="H2734" s="16"/>
      <c r="I2734" s="16"/>
      <c r="J2734" s="17"/>
      <c r="K2734" s="16"/>
      <c r="L2734" s="16"/>
      <c r="M2734" s="16"/>
      <c r="N2734" s="16"/>
      <c r="O2734" s="16"/>
      <c r="P2734" s="16"/>
      <c r="Q2734" s="16"/>
      <c r="R2734" s="16"/>
      <c r="S2734" s="16"/>
      <c r="T2734" s="17"/>
      <c r="U2734" s="16"/>
      <c r="V2734" s="16"/>
      <c r="W2734" s="17"/>
      <c r="X2734" s="18"/>
      <c r="Y2734" s="16"/>
    </row>
    <row r="2735" spans="1:25" ht="17.25">
      <c r="A2735" s="16"/>
      <c r="B2735" s="16"/>
      <c r="C2735" s="16"/>
      <c r="D2735" s="16"/>
      <c r="F2735" s="37"/>
      <c r="G2735" s="37"/>
      <c r="H2735" s="16"/>
      <c r="I2735" s="16"/>
      <c r="J2735" s="17"/>
      <c r="K2735" s="16"/>
      <c r="L2735" s="16"/>
      <c r="M2735" s="16"/>
      <c r="N2735" s="16"/>
      <c r="O2735" s="16"/>
      <c r="P2735" s="16"/>
      <c r="Q2735" s="16"/>
      <c r="R2735" s="16"/>
      <c r="S2735" s="16"/>
      <c r="T2735" s="17"/>
      <c r="U2735" s="16"/>
      <c r="V2735" s="16"/>
      <c r="W2735" s="17"/>
      <c r="X2735" s="18"/>
      <c r="Y2735" s="16"/>
    </row>
    <row r="2736" spans="1:25" ht="17.25">
      <c r="A2736" s="16"/>
      <c r="B2736" s="16"/>
      <c r="C2736" s="16"/>
      <c r="D2736" s="16"/>
      <c r="F2736" s="37"/>
      <c r="G2736" s="37"/>
      <c r="H2736" s="16"/>
      <c r="I2736" s="16"/>
      <c r="J2736" s="17"/>
      <c r="K2736" s="16"/>
      <c r="L2736" s="16"/>
      <c r="M2736" s="16"/>
      <c r="N2736" s="16"/>
      <c r="O2736" s="16"/>
      <c r="P2736" s="16"/>
      <c r="Q2736" s="16"/>
      <c r="R2736" s="16"/>
      <c r="S2736" s="16"/>
      <c r="T2736" s="17"/>
      <c r="U2736" s="16"/>
      <c r="V2736" s="16"/>
      <c r="W2736" s="17"/>
      <c r="X2736" s="18"/>
      <c r="Y2736" s="16"/>
    </row>
    <row r="2737" spans="1:25" ht="17.25">
      <c r="A2737" s="16"/>
      <c r="B2737" s="16"/>
      <c r="C2737" s="16"/>
      <c r="D2737" s="16"/>
      <c r="F2737" s="37"/>
      <c r="G2737" s="37"/>
      <c r="H2737" s="16"/>
      <c r="I2737" s="16"/>
      <c r="J2737" s="17"/>
      <c r="K2737" s="16"/>
      <c r="L2737" s="16"/>
      <c r="M2737" s="16"/>
      <c r="N2737" s="16"/>
      <c r="O2737" s="16"/>
      <c r="P2737" s="16"/>
      <c r="Q2737" s="16"/>
      <c r="R2737" s="16"/>
      <c r="S2737" s="16"/>
      <c r="T2737" s="17"/>
      <c r="U2737" s="16"/>
      <c r="V2737" s="16"/>
      <c r="W2737" s="17"/>
      <c r="X2737" s="18"/>
      <c r="Y2737" s="16"/>
    </row>
    <row r="2738" spans="1:25" ht="17.25">
      <c r="A2738" s="16"/>
      <c r="B2738" s="16"/>
      <c r="C2738" s="16"/>
      <c r="D2738" s="16"/>
      <c r="F2738" s="37"/>
      <c r="G2738" s="37"/>
      <c r="H2738" s="16"/>
      <c r="I2738" s="16"/>
      <c r="J2738" s="17"/>
      <c r="K2738" s="16"/>
      <c r="L2738" s="16"/>
      <c r="M2738" s="16"/>
      <c r="N2738" s="16"/>
      <c r="O2738" s="16"/>
      <c r="P2738" s="16"/>
      <c r="Q2738" s="16"/>
      <c r="R2738" s="16"/>
      <c r="S2738" s="16"/>
      <c r="T2738" s="17"/>
      <c r="U2738" s="16"/>
      <c r="V2738" s="16"/>
      <c r="W2738" s="17"/>
      <c r="X2738" s="18"/>
      <c r="Y2738" s="16"/>
    </row>
    <row r="2739" spans="1:25" ht="17.25">
      <c r="A2739" s="16"/>
      <c r="B2739" s="16"/>
      <c r="C2739" s="16"/>
      <c r="D2739" s="16"/>
      <c r="F2739" s="37"/>
      <c r="G2739" s="37"/>
      <c r="H2739" s="16"/>
      <c r="I2739" s="16"/>
      <c r="J2739" s="17"/>
      <c r="K2739" s="16"/>
      <c r="L2739" s="16"/>
      <c r="M2739" s="16"/>
      <c r="N2739" s="16"/>
      <c r="O2739" s="16"/>
      <c r="P2739" s="16"/>
      <c r="Q2739" s="16"/>
      <c r="R2739" s="16"/>
      <c r="S2739" s="16"/>
      <c r="T2739" s="17"/>
      <c r="U2739" s="16"/>
      <c r="V2739" s="16"/>
      <c r="W2739" s="17"/>
      <c r="X2739" s="18"/>
      <c r="Y2739" s="16"/>
    </row>
    <row r="2740" spans="1:25" ht="17.25">
      <c r="A2740" s="16"/>
      <c r="B2740" s="16"/>
      <c r="C2740" s="16"/>
      <c r="D2740" s="16"/>
      <c r="F2740" s="37"/>
      <c r="G2740" s="37"/>
      <c r="H2740" s="16"/>
      <c r="I2740" s="16"/>
      <c r="J2740" s="17"/>
      <c r="K2740" s="16"/>
      <c r="L2740" s="16"/>
      <c r="M2740" s="16"/>
      <c r="N2740" s="16"/>
      <c r="O2740" s="16"/>
      <c r="P2740" s="16"/>
      <c r="Q2740" s="16"/>
      <c r="R2740" s="16"/>
      <c r="S2740" s="16"/>
      <c r="T2740" s="17"/>
      <c r="U2740" s="16"/>
      <c r="V2740" s="16"/>
      <c r="W2740" s="17"/>
      <c r="X2740" s="18"/>
      <c r="Y2740" s="16"/>
    </row>
    <row r="2741" spans="1:25" ht="17.25">
      <c r="A2741" s="16"/>
      <c r="B2741" s="16"/>
      <c r="C2741" s="16"/>
      <c r="D2741" s="16"/>
      <c r="F2741" s="37"/>
      <c r="G2741" s="37"/>
      <c r="H2741" s="16"/>
      <c r="I2741" s="16"/>
      <c r="J2741" s="17"/>
      <c r="K2741" s="16"/>
      <c r="L2741" s="16"/>
      <c r="M2741" s="16"/>
      <c r="N2741" s="16"/>
      <c r="O2741" s="16"/>
      <c r="P2741" s="16"/>
      <c r="Q2741" s="16"/>
      <c r="R2741" s="16"/>
      <c r="S2741" s="16"/>
      <c r="T2741" s="17"/>
      <c r="U2741" s="16"/>
      <c r="V2741" s="16"/>
      <c r="W2741" s="17"/>
      <c r="X2741" s="18"/>
      <c r="Y2741" s="16"/>
    </row>
    <row r="2742" spans="1:25" ht="17.25">
      <c r="A2742" s="16"/>
      <c r="B2742" s="16"/>
      <c r="C2742" s="16"/>
      <c r="D2742" s="16"/>
      <c r="F2742" s="37"/>
      <c r="G2742" s="37"/>
      <c r="H2742" s="16"/>
      <c r="I2742" s="16"/>
      <c r="J2742" s="17"/>
      <c r="K2742" s="16"/>
      <c r="L2742" s="16"/>
      <c r="M2742" s="17"/>
      <c r="N2742" s="16"/>
      <c r="O2742" s="16"/>
      <c r="P2742" s="16"/>
      <c r="Q2742" s="16"/>
      <c r="R2742" s="16"/>
      <c r="S2742" s="16"/>
      <c r="T2742" s="17"/>
      <c r="U2742" s="16"/>
      <c r="V2742" s="16"/>
      <c r="W2742" s="17"/>
      <c r="X2742" s="18"/>
      <c r="Y2742" s="16"/>
    </row>
    <row r="2744" spans="1:25" ht="17.25">
      <c r="F2744" s="36"/>
      <c r="G2744" s="36"/>
      <c r="M2744" s="58"/>
      <c r="T2744" s="58"/>
      <c r="X2744" s="9"/>
    </row>
    <row r="2745" spans="1:25" ht="17.25">
      <c r="F2745" s="36"/>
      <c r="G2745" s="36"/>
      <c r="T2745" s="58"/>
      <c r="X2745" s="9"/>
    </row>
    <row r="2746" spans="1:25" ht="17.25">
      <c r="F2746" s="36"/>
      <c r="G2746" s="36"/>
      <c r="T2746" s="58"/>
      <c r="X2746" s="9"/>
    </row>
    <row r="2747" spans="1:25" ht="17.25">
      <c r="F2747" s="36"/>
      <c r="G2747" s="36"/>
      <c r="T2747" s="58"/>
      <c r="X2747" s="9"/>
    </row>
    <row r="2748" spans="1:25" ht="17.25">
      <c r="F2748" s="36"/>
      <c r="G2748" s="36"/>
      <c r="T2748" s="58"/>
      <c r="X2748" s="9"/>
    </row>
    <row r="2749" spans="1:25" ht="17.25">
      <c r="F2749" s="36"/>
      <c r="G2749" s="36"/>
      <c r="T2749" s="58"/>
      <c r="X2749" s="9"/>
    </row>
    <row r="2750" spans="1:25" ht="17.25">
      <c r="F2750" s="36"/>
      <c r="G2750" s="36"/>
      <c r="T2750" s="58"/>
      <c r="X2750" s="9"/>
    </row>
    <row r="2751" spans="1:25" ht="17.25">
      <c r="F2751" s="36"/>
      <c r="G2751" s="36"/>
      <c r="T2751" s="58"/>
      <c r="X2751" s="9"/>
    </row>
    <row r="2752" spans="1:25" ht="17.25">
      <c r="F2752" s="36"/>
      <c r="G2752" s="36"/>
      <c r="T2752" s="58"/>
      <c r="X2752" s="9"/>
    </row>
    <row r="2753" spans="6:24" ht="17.25">
      <c r="F2753" s="36"/>
      <c r="G2753" s="36"/>
      <c r="T2753" s="58"/>
      <c r="X2753" s="9"/>
    </row>
    <row r="2754" spans="6:24" ht="17.25">
      <c r="F2754" s="36"/>
      <c r="G2754" s="36"/>
      <c r="T2754" s="58"/>
      <c r="X2754" s="9"/>
    </row>
    <row r="2755" spans="6:24" ht="17.25">
      <c r="F2755" s="36"/>
      <c r="G2755" s="36"/>
      <c r="T2755" s="58"/>
      <c r="X2755" s="9"/>
    </row>
    <row r="2756" spans="6:24" ht="17.25">
      <c r="F2756" s="36"/>
      <c r="G2756" s="36"/>
      <c r="M2756" s="58"/>
      <c r="T2756" s="58"/>
      <c r="X2756" s="9"/>
    </row>
    <row r="2757" spans="6:24" ht="17.25">
      <c r="F2757" s="36"/>
      <c r="G2757" s="36"/>
      <c r="M2757" s="58"/>
      <c r="T2757" s="58"/>
      <c r="X2757" s="9"/>
    </row>
    <row r="2758" spans="6:24" ht="17.25">
      <c r="F2758" s="36"/>
      <c r="G2758" s="36"/>
      <c r="T2758" s="58"/>
      <c r="X2758" s="9"/>
    </row>
    <row r="2759" spans="6:24" ht="17.25">
      <c r="F2759" s="36"/>
      <c r="G2759" s="36"/>
      <c r="M2759" s="58"/>
      <c r="T2759" s="58"/>
      <c r="X2759" s="9"/>
    </row>
    <row r="2760" spans="6:24" ht="17.25">
      <c r="F2760" s="36"/>
      <c r="G2760" s="36"/>
      <c r="T2760" s="58"/>
      <c r="X2760" s="9"/>
    </row>
    <row r="2761" spans="6:24" ht="17.25">
      <c r="F2761" s="36"/>
      <c r="G2761" s="36"/>
      <c r="M2761" s="58"/>
      <c r="T2761" s="58"/>
      <c r="X2761" s="9"/>
    </row>
    <row r="2762" spans="6:24" ht="17.25">
      <c r="F2762" s="36"/>
      <c r="G2762" s="36"/>
      <c r="M2762" s="58"/>
      <c r="T2762" s="58"/>
      <c r="X2762" s="9"/>
    </row>
    <row r="2763" spans="6:24" ht="17.25">
      <c r="F2763" s="36"/>
      <c r="G2763" s="36"/>
      <c r="M2763" s="58"/>
      <c r="T2763" s="58"/>
      <c r="X2763" s="9"/>
    </row>
    <row r="2764" spans="6:24" ht="17.25">
      <c r="F2764" s="36"/>
      <c r="G2764" s="36"/>
      <c r="M2764" s="58"/>
      <c r="T2764" s="58"/>
      <c r="X2764" s="9"/>
    </row>
    <row r="2765" spans="6:24" ht="17.25">
      <c r="F2765" s="36"/>
      <c r="G2765" s="36"/>
      <c r="T2765" s="58"/>
      <c r="X2765" s="9"/>
    </row>
    <row r="2766" spans="6:24" ht="17.25">
      <c r="F2766" s="36"/>
      <c r="G2766" s="36"/>
      <c r="T2766" s="58"/>
      <c r="X2766" s="9"/>
    </row>
    <row r="2767" spans="6:24" ht="17.25">
      <c r="F2767" s="36"/>
      <c r="G2767" s="36"/>
      <c r="T2767" s="58"/>
      <c r="X2767" s="9"/>
    </row>
    <row r="2768" spans="6:24" ht="17.25">
      <c r="F2768" s="36"/>
      <c r="G2768" s="36"/>
      <c r="T2768" s="58"/>
      <c r="X2768" s="9"/>
    </row>
    <row r="2769" spans="6:24" ht="17.25">
      <c r="F2769" s="36"/>
      <c r="G2769" s="36"/>
      <c r="T2769" s="58"/>
      <c r="X2769" s="9"/>
    </row>
    <row r="2770" spans="6:24" ht="17.25">
      <c r="F2770" s="36"/>
      <c r="G2770" s="36"/>
      <c r="T2770" s="58"/>
      <c r="X2770" s="9"/>
    </row>
    <row r="2771" spans="6:24" ht="17.25">
      <c r="F2771" s="36"/>
      <c r="G2771" s="36"/>
      <c r="T2771" s="58"/>
      <c r="X2771" s="9"/>
    </row>
    <row r="2772" spans="6:24" ht="17.25">
      <c r="F2772" s="36"/>
      <c r="G2772" s="36"/>
      <c r="T2772" s="58"/>
      <c r="X2772" s="9"/>
    </row>
    <row r="2773" spans="6:24" ht="17.25">
      <c r="F2773" s="36"/>
      <c r="G2773" s="36"/>
      <c r="T2773" s="58"/>
      <c r="X2773" s="9"/>
    </row>
    <row r="2774" spans="6:24" ht="17.25">
      <c r="F2774" s="36"/>
      <c r="G2774" s="36"/>
      <c r="T2774" s="58"/>
      <c r="X2774" s="9"/>
    </row>
    <row r="2775" spans="6:24" ht="17.25">
      <c r="F2775" s="36"/>
      <c r="G2775" s="36"/>
      <c r="T2775" s="58"/>
      <c r="X2775" s="9"/>
    </row>
    <row r="2776" spans="6:24" ht="17.25">
      <c r="F2776" s="36"/>
      <c r="G2776" s="36"/>
      <c r="M2776" s="58"/>
      <c r="T2776" s="58"/>
      <c r="X2776" s="9"/>
    </row>
    <row r="2777" spans="6:24" ht="17.25">
      <c r="F2777" s="36"/>
      <c r="G2777" s="36"/>
      <c r="M2777" s="58"/>
      <c r="T2777" s="58"/>
      <c r="X2777" s="9"/>
    </row>
    <row r="2778" spans="6:24" ht="17.25">
      <c r="F2778" s="36"/>
      <c r="G2778" s="36"/>
      <c r="T2778" s="58"/>
      <c r="X2778" s="9"/>
    </row>
    <row r="2779" spans="6:24" ht="17.25">
      <c r="F2779" s="36"/>
      <c r="G2779" s="36"/>
      <c r="M2779" s="58"/>
      <c r="T2779" s="58"/>
      <c r="X2779" s="9"/>
    </row>
    <row r="2780" spans="6:24" ht="17.25">
      <c r="F2780" s="36"/>
      <c r="G2780" s="36"/>
      <c r="T2780" s="58"/>
      <c r="X2780" s="9"/>
    </row>
    <row r="2781" spans="6:24" ht="17.25">
      <c r="F2781" s="36"/>
      <c r="G2781" s="36"/>
      <c r="M2781" s="58"/>
      <c r="T2781" s="58"/>
      <c r="X2781" s="9"/>
    </row>
    <row r="2782" spans="6:24" ht="17.25">
      <c r="F2782" s="36"/>
      <c r="G2782" s="36"/>
      <c r="M2782" s="58"/>
      <c r="T2782" s="58"/>
      <c r="X2782" s="9"/>
    </row>
    <row r="2783" spans="6:24" ht="17.25">
      <c r="F2783" s="36"/>
      <c r="G2783" s="36"/>
      <c r="M2783" s="58"/>
      <c r="T2783" s="58"/>
      <c r="X2783" s="9"/>
    </row>
    <row r="2784" spans="6:24" ht="17.25">
      <c r="F2784" s="36"/>
      <c r="G2784" s="36"/>
      <c r="M2784" s="58"/>
      <c r="T2784" s="58"/>
      <c r="X2784" s="9"/>
    </row>
    <row r="2785" spans="6:24" ht="17.25">
      <c r="F2785" s="36"/>
      <c r="G2785" s="36"/>
      <c r="T2785" s="58"/>
      <c r="X2785" s="9"/>
    </row>
    <row r="2786" spans="6:24" ht="17.25">
      <c r="F2786" s="36"/>
      <c r="G2786" s="36"/>
      <c r="T2786" s="58"/>
      <c r="X2786" s="9"/>
    </row>
    <row r="2787" spans="6:24" ht="17.25">
      <c r="F2787" s="36"/>
      <c r="G2787" s="36"/>
      <c r="T2787" s="58"/>
      <c r="X2787" s="9"/>
    </row>
    <row r="2788" spans="6:24" ht="17.25">
      <c r="F2788" s="36"/>
      <c r="G2788" s="36"/>
      <c r="T2788" s="58"/>
      <c r="X2788" s="9"/>
    </row>
    <row r="2789" spans="6:24" ht="17.25">
      <c r="F2789" s="36"/>
      <c r="G2789" s="36"/>
      <c r="T2789" s="58"/>
      <c r="X2789" s="9"/>
    </row>
    <row r="2790" spans="6:24" ht="17.25">
      <c r="F2790" s="36"/>
      <c r="G2790" s="36"/>
      <c r="T2790" s="58"/>
      <c r="X2790" s="9"/>
    </row>
    <row r="2791" spans="6:24" ht="17.25">
      <c r="F2791" s="36"/>
      <c r="G2791" s="36"/>
      <c r="T2791" s="58"/>
      <c r="X2791" s="9"/>
    </row>
    <row r="2792" spans="6:24" ht="17.25">
      <c r="F2792" s="36"/>
      <c r="G2792" s="36"/>
      <c r="T2792" s="58"/>
      <c r="X2792" s="9"/>
    </row>
    <row r="2793" spans="6:24" ht="17.25">
      <c r="F2793" s="36"/>
      <c r="G2793" s="36"/>
      <c r="T2793" s="58"/>
      <c r="X2793" s="9"/>
    </row>
    <row r="2794" spans="6:24" ht="17.25">
      <c r="F2794" s="36"/>
      <c r="G2794" s="36"/>
      <c r="T2794" s="58"/>
      <c r="X2794" s="9"/>
    </row>
    <row r="2795" spans="6:24" ht="17.25">
      <c r="F2795" s="36"/>
      <c r="G2795" s="36"/>
      <c r="T2795" s="58"/>
      <c r="X2795" s="9"/>
    </row>
    <row r="2796" spans="6:24" ht="17.25">
      <c r="F2796" s="36"/>
      <c r="G2796" s="36"/>
      <c r="M2796" s="58"/>
      <c r="T2796" s="58"/>
      <c r="X2796" s="9"/>
    </row>
    <row r="2797" spans="6:24" ht="17.25">
      <c r="F2797" s="36"/>
      <c r="G2797" s="36"/>
      <c r="M2797" s="58"/>
      <c r="T2797" s="58"/>
      <c r="X2797" s="9"/>
    </row>
    <row r="2798" spans="6:24" ht="17.25">
      <c r="F2798" s="36"/>
      <c r="G2798" s="36"/>
      <c r="T2798" s="58"/>
      <c r="X2798" s="9"/>
    </row>
    <row r="2799" spans="6:24" ht="17.25">
      <c r="F2799" s="36"/>
      <c r="G2799" s="36"/>
      <c r="M2799" s="58"/>
      <c r="T2799" s="58"/>
      <c r="X2799" s="9"/>
    </row>
    <row r="2800" spans="6:24" ht="17.25">
      <c r="F2800" s="36"/>
      <c r="G2800" s="36"/>
      <c r="T2800" s="58"/>
      <c r="X2800" s="9"/>
    </row>
    <row r="2801" spans="6:24" ht="17.25">
      <c r="F2801" s="36"/>
      <c r="G2801" s="36"/>
      <c r="M2801" s="58"/>
      <c r="T2801" s="58"/>
      <c r="X2801" s="9"/>
    </row>
    <row r="2802" spans="6:24" ht="17.25">
      <c r="F2802" s="36"/>
      <c r="G2802" s="36"/>
      <c r="M2802" s="58"/>
      <c r="T2802" s="58"/>
      <c r="X2802" s="9"/>
    </row>
    <row r="2803" spans="6:24" ht="17.25">
      <c r="F2803" s="36"/>
      <c r="G2803" s="36"/>
      <c r="M2803" s="58"/>
      <c r="T2803" s="58"/>
      <c r="X2803" s="9"/>
    </row>
    <row r="2804" spans="6:24" ht="17.25">
      <c r="F2804" s="36"/>
      <c r="G2804" s="36"/>
      <c r="M2804" s="58"/>
      <c r="T2804" s="58"/>
      <c r="X2804" s="9"/>
    </row>
    <row r="2805" spans="6:24" ht="17.25">
      <c r="F2805" s="36"/>
      <c r="G2805" s="36"/>
      <c r="T2805" s="58"/>
      <c r="X2805" s="9"/>
    </row>
    <row r="2806" spans="6:24" ht="17.25">
      <c r="F2806" s="36"/>
      <c r="G2806" s="36"/>
      <c r="T2806" s="58"/>
      <c r="X2806" s="9"/>
    </row>
    <row r="2807" spans="6:24" ht="17.25">
      <c r="F2807" s="36"/>
      <c r="G2807" s="36"/>
      <c r="T2807" s="58"/>
      <c r="X2807" s="9"/>
    </row>
    <row r="2808" spans="6:24" ht="17.25">
      <c r="F2808" s="36"/>
      <c r="G2808" s="36"/>
      <c r="T2808" s="58"/>
      <c r="X2808" s="9"/>
    </row>
    <row r="2809" spans="6:24" ht="17.25">
      <c r="F2809" s="36"/>
      <c r="G2809" s="36"/>
      <c r="T2809" s="58"/>
      <c r="X2809" s="9"/>
    </row>
    <row r="2810" spans="6:24" ht="17.25">
      <c r="F2810" s="36"/>
      <c r="G2810" s="36"/>
      <c r="T2810" s="58"/>
      <c r="X2810" s="9"/>
    </row>
    <row r="2811" spans="6:24" ht="17.25">
      <c r="F2811" s="36"/>
      <c r="G2811" s="36"/>
      <c r="T2811" s="58"/>
      <c r="X2811" s="9"/>
    </row>
    <row r="2812" spans="6:24" ht="17.25">
      <c r="F2812" s="36"/>
      <c r="G2812" s="36"/>
      <c r="T2812" s="58"/>
      <c r="X2812" s="9"/>
    </row>
    <row r="2813" spans="6:24" ht="17.25">
      <c r="F2813" s="36"/>
      <c r="G2813" s="36"/>
      <c r="T2813" s="58"/>
      <c r="X2813" s="9"/>
    </row>
    <row r="2814" spans="6:24" ht="17.25">
      <c r="F2814" s="36"/>
      <c r="G2814" s="36"/>
      <c r="T2814" s="58"/>
      <c r="X2814" s="9"/>
    </row>
    <row r="2815" spans="6:24" ht="17.25">
      <c r="F2815" s="36"/>
      <c r="G2815" s="36"/>
      <c r="T2815" s="58"/>
      <c r="X2815" s="9"/>
    </row>
    <row r="2816" spans="6:24" ht="17.25">
      <c r="F2816" s="36"/>
      <c r="G2816" s="36"/>
      <c r="M2816" s="58"/>
      <c r="T2816" s="58"/>
      <c r="X2816" s="9"/>
    </row>
    <row r="2817" spans="6:24" ht="17.25">
      <c r="F2817" s="36"/>
      <c r="G2817" s="36"/>
      <c r="M2817" s="58"/>
      <c r="T2817" s="58"/>
      <c r="X2817" s="9"/>
    </row>
    <row r="2818" spans="6:24" ht="17.25">
      <c r="F2818" s="36"/>
      <c r="G2818" s="36"/>
      <c r="T2818" s="58"/>
      <c r="X2818" s="9"/>
    </row>
    <row r="2819" spans="6:24" ht="17.25">
      <c r="F2819" s="36"/>
      <c r="G2819" s="36"/>
      <c r="M2819" s="58"/>
      <c r="T2819" s="58"/>
      <c r="X2819" s="9"/>
    </row>
    <row r="2820" spans="6:24" ht="17.25">
      <c r="F2820" s="36"/>
      <c r="G2820" s="36"/>
      <c r="T2820" s="58"/>
      <c r="X2820" s="9"/>
    </row>
    <row r="2821" spans="6:24" ht="17.25">
      <c r="F2821" s="36"/>
      <c r="G2821" s="36"/>
      <c r="M2821" s="58"/>
      <c r="T2821" s="58"/>
      <c r="X2821" s="9"/>
    </row>
    <row r="2822" spans="6:24" ht="17.25">
      <c r="F2822" s="36"/>
      <c r="G2822" s="36"/>
      <c r="M2822" s="58"/>
      <c r="T2822" s="58"/>
      <c r="X2822" s="9"/>
    </row>
    <row r="2823" spans="6:24" ht="17.25">
      <c r="F2823" s="36"/>
      <c r="G2823" s="36"/>
      <c r="M2823" s="58"/>
      <c r="T2823" s="58"/>
      <c r="X2823" s="9"/>
    </row>
    <row r="2824" spans="6:24" ht="17.25">
      <c r="F2824" s="36"/>
      <c r="G2824" s="36"/>
      <c r="M2824" s="58"/>
      <c r="T2824" s="58"/>
      <c r="X2824" s="9"/>
    </row>
    <row r="2825" spans="6:24" ht="17.25">
      <c r="F2825" s="36"/>
      <c r="G2825" s="36"/>
      <c r="T2825" s="58"/>
      <c r="X2825" s="9"/>
    </row>
    <row r="2826" spans="6:24" ht="17.25">
      <c r="F2826" s="36"/>
      <c r="G2826" s="36"/>
      <c r="T2826" s="58"/>
      <c r="X2826" s="9"/>
    </row>
    <row r="2827" spans="6:24" ht="17.25">
      <c r="F2827" s="36"/>
      <c r="G2827" s="36"/>
      <c r="T2827" s="58"/>
      <c r="X2827" s="9"/>
    </row>
    <row r="2828" spans="6:24" ht="17.25">
      <c r="F2828" s="36"/>
      <c r="G2828" s="36"/>
      <c r="T2828" s="58"/>
      <c r="X2828" s="9"/>
    </row>
    <row r="2829" spans="6:24" ht="17.25">
      <c r="F2829" s="36"/>
      <c r="G2829" s="36"/>
      <c r="T2829" s="58"/>
      <c r="X2829" s="9"/>
    </row>
    <row r="2830" spans="6:24" ht="17.25">
      <c r="F2830" s="36"/>
      <c r="G2830" s="36"/>
      <c r="T2830" s="58"/>
      <c r="X2830" s="9"/>
    </row>
    <row r="2831" spans="6:24" ht="17.25">
      <c r="F2831" s="36"/>
      <c r="G2831" s="36"/>
      <c r="T2831" s="58"/>
      <c r="X2831" s="9"/>
    </row>
    <row r="2832" spans="6:24" ht="17.25">
      <c r="F2832" s="36"/>
      <c r="G2832" s="36"/>
      <c r="T2832" s="58"/>
      <c r="X2832" s="9"/>
    </row>
    <row r="2833" spans="6:24" ht="17.25">
      <c r="F2833" s="36"/>
      <c r="G2833" s="36"/>
      <c r="T2833" s="58"/>
      <c r="X2833" s="9"/>
    </row>
    <row r="2834" spans="6:24" ht="17.25">
      <c r="F2834" s="36"/>
      <c r="G2834" s="36"/>
      <c r="T2834" s="58"/>
      <c r="X2834" s="9"/>
    </row>
    <row r="2835" spans="6:24" ht="17.25">
      <c r="F2835" s="36"/>
      <c r="G2835" s="36"/>
      <c r="T2835" s="58"/>
      <c r="X2835" s="9"/>
    </row>
    <row r="2836" spans="6:24" ht="17.25">
      <c r="F2836" s="36"/>
      <c r="G2836" s="36"/>
      <c r="M2836" s="58"/>
      <c r="T2836" s="58"/>
      <c r="X2836" s="9"/>
    </row>
    <row r="2837" spans="6:24" ht="17.25">
      <c r="F2837" s="36"/>
      <c r="G2837" s="36"/>
      <c r="M2837" s="58"/>
      <c r="T2837" s="58"/>
      <c r="X2837" s="9"/>
    </row>
    <row r="2838" spans="6:24" ht="17.25">
      <c r="F2838" s="36"/>
      <c r="G2838" s="36"/>
      <c r="T2838" s="58"/>
      <c r="X2838" s="9"/>
    </row>
    <row r="2839" spans="6:24" ht="17.25">
      <c r="F2839" s="36"/>
      <c r="G2839" s="36"/>
      <c r="M2839" s="58"/>
      <c r="T2839" s="58"/>
      <c r="X2839" s="9"/>
    </row>
    <row r="2840" spans="6:24" ht="17.25">
      <c r="F2840" s="36"/>
      <c r="G2840" s="36"/>
      <c r="T2840" s="58"/>
      <c r="X2840" s="9"/>
    </row>
    <row r="2841" spans="6:24" ht="17.25">
      <c r="F2841" s="36"/>
      <c r="G2841" s="36"/>
      <c r="M2841" s="58"/>
      <c r="T2841" s="58"/>
      <c r="X2841" s="9"/>
    </row>
    <row r="2842" spans="6:24" ht="17.25">
      <c r="F2842" s="36"/>
      <c r="G2842" s="36"/>
      <c r="M2842" s="58"/>
      <c r="T2842" s="58"/>
      <c r="X2842" s="9"/>
    </row>
    <row r="2843" spans="6:24" ht="17.25">
      <c r="F2843" s="36"/>
      <c r="G2843" s="36"/>
      <c r="M2843" s="58"/>
      <c r="T2843" s="58"/>
      <c r="X2843" s="9"/>
    </row>
    <row r="2844" spans="6:24" ht="17.25">
      <c r="F2844" s="36"/>
      <c r="G2844" s="36"/>
      <c r="M2844" s="58"/>
      <c r="T2844" s="58"/>
      <c r="X2844" s="9"/>
    </row>
    <row r="2845" spans="6:24" ht="17.25">
      <c r="F2845" s="36"/>
      <c r="G2845" s="36"/>
      <c r="T2845" s="58"/>
      <c r="X2845" s="9"/>
    </row>
    <row r="2846" spans="6:24" ht="17.25">
      <c r="F2846" s="36"/>
      <c r="G2846" s="36"/>
      <c r="T2846" s="58"/>
      <c r="X2846" s="9"/>
    </row>
    <row r="2847" spans="6:24" ht="17.25">
      <c r="F2847" s="36"/>
      <c r="G2847" s="36"/>
      <c r="T2847" s="58"/>
      <c r="X2847" s="9"/>
    </row>
    <row r="2848" spans="6:24" ht="17.25">
      <c r="F2848" s="36"/>
      <c r="G2848" s="36"/>
      <c r="T2848" s="58"/>
      <c r="X2848" s="9"/>
    </row>
    <row r="2849" spans="6:24" ht="17.25">
      <c r="F2849" s="36"/>
      <c r="G2849" s="36"/>
      <c r="T2849" s="58"/>
      <c r="X2849" s="9"/>
    </row>
    <row r="2850" spans="6:24" ht="17.25">
      <c r="F2850" s="36"/>
      <c r="G2850" s="36"/>
      <c r="T2850" s="58"/>
      <c r="X2850" s="9"/>
    </row>
    <row r="2851" spans="6:24" ht="17.25">
      <c r="F2851" s="36"/>
      <c r="G2851" s="36"/>
      <c r="T2851" s="58"/>
      <c r="X2851" s="9"/>
    </row>
    <row r="2852" spans="6:24" ht="17.25">
      <c r="F2852" s="36"/>
      <c r="G2852" s="36"/>
      <c r="T2852" s="58"/>
      <c r="X2852" s="9"/>
    </row>
    <row r="2853" spans="6:24" ht="17.25">
      <c r="F2853" s="36"/>
      <c r="G2853" s="36"/>
      <c r="T2853" s="58"/>
      <c r="X2853" s="9"/>
    </row>
    <row r="2854" spans="6:24" ht="17.25">
      <c r="F2854" s="36"/>
      <c r="G2854" s="36"/>
      <c r="T2854" s="58"/>
      <c r="X2854" s="9"/>
    </row>
    <row r="2855" spans="6:24" ht="17.25">
      <c r="F2855" s="36"/>
      <c r="G2855" s="36"/>
      <c r="T2855" s="58"/>
      <c r="X2855" s="9"/>
    </row>
    <row r="2856" spans="6:24" ht="17.25">
      <c r="F2856" s="36"/>
      <c r="G2856" s="36"/>
      <c r="M2856" s="58"/>
      <c r="T2856" s="58"/>
      <c r="X2856" s="9"/>
    </row>
    <row r="2857" spans="6:24" ht="17.25">
      <c r="F2857" s="36"/>
      <c r="G2857" s="36"/>
      <c r="M2857" s="58"/>
      <c r="T2857" s="58"/>
      <c r="X2857" s="9"/>
    </row>
    <row r="2858" spans="6:24" ht="17.25">
      <c r="F2858" s="36"/>
      <c r="G2858" s="36"/>
      <c r="T2858" s="58"/>
      <c r="X2858" s="9"/>
    </row>
    <row r="2859" spans="6:24" ht="17.25">
      <c r="F2859" s="36"/>
      <c r="G2859" s="36"/>
      <c r="M2859" s="58"/>
      <c r="T2859" s="58"/>
      <c r="X2859" s="9"/>
    </row>
    <row r="2860" spans="6:24" ht="17.25">
      <c r="F2860" s="36"/>
      <c r="G2860" s="36"/>
      <c r="T2860" s="58"/>
      <c r="X2860" s="9"/>
    </row>
    <row r="2861" spans="6:24" ht="17.25">
      <c r="F2861" s="36"/>
      <c r="G2861" s="36"/>
      <c r="M2861" s="58"/>
      <c r="T2861" s="58"/>
      <c r="X2861" s="9"/>
    </row>
    <row r="2862" spans="6:24" ht="17.25">
      <c r="F2862" s="36"/>
      <c r="G2862" s="36"/>
      <c r="M2862" s="58"/>
      <c r="T2862" s="58"/>
      <c r="X2862" s="9"/>
    </row>
    <row r="2863" spans="6:24" ht="17.25">
      <c r="F2863" s="36"/>
      <c r="G2863" s="36"/>
      <c r="M2863" s="58"/>
      <c r="T2863" s="58"/>
      <c r="X2863" s="9"/>
    </row>
    <row r="2864" spans="6:24" ht="17.25">
      <c r="F2864" s="36"/>
      <c r="G2864" s="36"/>
      <c r="M2864" s="58"/>
      <c r="T2864" s="58"/>
      <c r="X2864" s="9"/>
    </row>
    <row r="2865" spans="6:24" ht="17.25">
      <c r="F2865" s="36"/>
      <c r="G2865" s="36"/>
      <c r="T2865" s="58"/>
      <c r="X2865" s="9"/>
    </row>
    <row r="2866" spans="6:24" ht="17.25">
      <c r="F2866" s="36"/>
      <c r="G2866" s="36"/>
      <c r="T2866" s="58"/>
      <c r="X2866" s="9"/>
    </row>
    <row r="2867" spans="6:24" ht="17.25">
      <c r="F2867" s="36"/>
      <c r="G2867" s="36"/>
      <c r="T2867" s="58"/>
      <c r="X2867" s="9"/>
    </row>
    <row r="2868" spans="6:24" ht="17.25">
      <c r="F2868" s="36"/>
      <c r="G2868" s="36"/>
      <c r="T2868" s="58"/>
      <c r="X2868" s="9"/>
    </row>
    <row r="2869" spans="6:24" ht="17.25">
      <c r="F2869" s="36"/>
      <c r="G2869" s="36"/>
      <c r="T2869" s="58"/>
      <c r="X2869" s="9"/>
    </row>
    <row r="2870" spans="6:24" ht="17.25">
      <c r="F2870" s="36"/>
      <c r="G2870" s="36"/>
      <c r="T2870" s="58"/>
      <c r="X2870" s="9"/>
    </row>
    <row r="2871" spans="6:24" ht="17.25">
      <c r="F2871" s="36"/>
      <c r="G2871" s="36"/>
      <c r="T2871" s="58"/>
      <c r="X2871" s="9"/>
    </row>
    <row r="2872" spans="6:24" ht="17.25">
      <c r="F2872" s="36"/>
      <c r="G2872" s="36"/>
      <c r="T2872" s="58"/>
      <c r="X2872" s="9"/>
    </row>
    <row r="2873" spans="6:24" ht="17.25">
      <c r="F2873" s="36"/>
      <c r="G2873" s="36"/>
      <c r="T2873" s="58"/>
      <c r="X2873" s="9"/>
    </row>
    <row r="2874" spans="6:24" ht="17.25">
      <c r="F2874" s="36"/>
      <c r="G2874" s="36"/>
      <c r="T2874" s="58"/>
      <c r="X2874" s="9"/>
    </row>
    <row r="2875" spans="6:24" ht="17.25">
      <c r="F2875" s="36"/>
      <c r="G2875" s="36"/>
      <c r="T2875" s="58"/>
      <c r="X2875" s="9"/>
    </row>
    <row r="2876" spans="6:24" ht="17.25">
      <c r="F2876" s="36"/>
      <c r="G2876" s="36"/>
      <c r="M2876" s="58"/>
      <c r="T2876" s="58"/>
      <c r="X2876" s="9"/>
    </row>
    <row r="2877" spans="6:24" ht="17.25">
      <c r="F2877" s="36"/>
      <c r="G2877" s="36"/>
      <c r="M2877" s="58"/>
      <c r="T2877" s="58"/>
      <c r="X2877" s="9"/>
    </row>
    <row r="2878" spans="6:24" ht="17.25">
      <c r="F2878" s="36"/>
      <c r="G2878" s="36"/>
      <c r="T2878" s="58"/>
      <c r="X2878" s="9"/>
    </row>
    <row r="2879" spans="6:24" ht="17.25">
      <c r="F2879" s="36"/>
      <c r="G2879" s="36"/>
      <c r="M2879" s="58"/>
      <c r="T2879" s="58"/>
      <c r="X2879" s="9"/>
    </row>
    <row r="2880" spans="6:24" ht="17.25">
      <c r="F2880" s="36"/>
      <c r="G2880" s="36"/>
      <c r="T2880" s="58"/>
      <c r="X2880" s="9"/>
    </row>
    <row r="2881" spans="6:24" ht="17.25">
      <c r="F2881" s="36"/>
      <c r="G2881" s="36"/>
      <c r="M2881" s="58"/>
      <c r="T2881" s="58"/>
      <c r="X2881" s="9"/>
    </row>
    <row r="2882" spans="6:24" ht="17.25">
      <c r="F2882" s="36"/>
      <c r="G2882" s="36"/>
      <c r="M2882" s="58"/>
      <c r="T2882" s="58"/>
      <c r="X2882" s="9"/>
    </row>
    <row r="2883" spans="6:24" ht="17.25">
      <c r="F2883" s="36"/>
      <c r="G2883" s="36"/>
      <c r="M2883" s="58"/>
      <c r="T2883" s="58"/>
      <c r="X2883" s="9"/>
    </row>
    <row r="2884" spans="6:24" ht="17.25">
      <c r="F2884" s="36"/>
      <c r="G2884" s="36"/>
      <c r="M2884" s="58"/>
      <c r="T2884" s="58"/>
      <c r="X2884" s="9"/>
    </row>
    <row r="2885" spans="6:24" ht="17.25">
      <c r="F2885" s="36"/>
      <c r="G2885" s="36"/>
      <c r="T2885" s="58"/>
      <c r="X2885" s="9"/>
    </row>
    <row r="2886" spans="6:24" ht="17.25">
      <c r="F2886" s="36"/>
      <c r="G2886" s="36"/>
      <c r="T2886" s="58"/>
      <c r="X2886" s="9"/>
    </row>
    <row r="2887" spans="6:24" ht="17.25">
      <c r="F2887" s="36"/>
      <c r="G2887" s="36"/>
      <c r="T2887" s="58"/>
      <c r="X2887" s="9"/>
    </row>
    <row r="2888" spans="6:24" ht="17.25">
      <c r="F2888" s="36"/>
      <c r="G2888" s="36"/>
      <c r="T2888" s="58"/>
      <c r="X2888" s="9"/>
    </row>
    <row r="2889" spans="6:24" ht="17.25">
      <c r="F2889" s="36"/>
      <c r="G2889" s="36"/>
      <c r="T2889" s="58"/>
      <c r="X2889" s="9"/>
    </row>
    <row r="2890" spans="6:24" ht="17.25">
      <c r="F2890" s="36"/>
      <c r="G2890" s="36"/>
      <c r="T2890" s="58"/>
      <c r="X2890" s="9"/>
    </row>
    <row r="2891" spans="6:24" ht="17.25">
      <c r="F2891" s="36"/>
      <c r="G2891" s="36"/>
      <c r="T2891" s="58"/>
      <c r="X2891" s="9"/>
    </row>
    <row r="2892" spans="6:24" ht="17.25">
      <c r="F2892" s="36"/>
      <c r="G2892" s="36"/>
      <c r="T2892" s="58"/>
      <c r="X2892" s="9"/>
    </row>
    <row r="2893" spans="6:24" ht="17.25">
      <c r="F2893" s="36"/>
      <c r="G2893" s="36"/>
      <c r="T2893" s="58"/>
      <c r="X2893" s="9"/>
    </row>
    <row r="2894" spans="6:24" ht="17.25">
      <c r="F2894" s="36"/>
      <c r="G2894" s="36"/>
      <c r="T2894" s="58"/>
      <c r="X2894" s="9"/>
    </row>
    <row r="2895" spans="6:24" ht="17.25">
      <c r="F2895" s="36"/>
      <c r="G2895" s="36"/>
      <c r="T2895" s="58"/>
      <c r="X2895" s="9"/>
    </row>
    <row r="2896" spans="6:24" ht="17.25">
      <c r="F2896" s="36"/>
      <c r="G2896" s="36"/>
      <c r="M2896" s="58"/>
      <c r="T2896" s="58"/>
      <c r="X2896" s="9"/>
    </row>
    <row r="2897" spans="6:24" ht="17.25">
      <c r="F2897" s="36"/>
      <c r="G2897" s="36"/>
      <c r="M2897" s="58"/>
      <c r="T2897" s="58"/>
      <c r="X2897" s="9"/>
    </row>
    <row r="2898" spans="6:24" ht="17.25">
      <c r="F2898" s="36"/>
      <c r="G2898" s="36"/>
      <c r="T2898" s="58"/>
      <c r="X2898" s="9"/>
    </row>
    <row r="2899" spans="6:24" ht="17.25">
      <c r="F2899" s="36"/>
      <c r="G2899" s="36"/>
      <c r="M2899" s="58"/>
      <c r="T2899" s="58"/>
      <c r="X2899" s="9"/>
    </row>
    <row r="2900" spans="6:24" ht="17.25">
      <c r="F2900" s="36"/>
      <c r="G2900" s="36"/>
      <c r="T2900" s="58"/>
      <c r="X2900" s="9"/>
    </row>
    <row r="2901" spans="6:24" ht="17.25">
      <c r="F2901" s="36"/>
      <c r="G2901" s="36"/>
      <c r="M2901" s="58"/>
      <c r="T2901" s="58"/>
      <c r="X2901" s="9"/>
    </row>
    <row r="2902" spans="6:24" ht="17.25">
      <c r="F2902" s="36"/>
      <c r="G2902" s="36"/>
      <c r="M2902" s="58"/>
      <c r="T2902" s="58"/>
      <c r="X2902" s="9"/>
    </row>
    <row r="2903" spans="6:24" ht="17.25">
      <c r="F2903" s="36"/>
      <c r="G2903" s="36"/>
      <c r="M2903" s="58"/>
      <c r="T2903" s="58"/>
      <c r="X2903" s="9"/>
    </row>
    <row r="2904" spans="6:24" ht="17.25">
      <c r="F2904" s="36"/>
      <c r="G2904" s="36"/>
      <c r="M2904" s="58"/>
      <c r="T2904" s="58"/>
      <c r="X2904" s="9"/>
    </row>
    <row r="2905" spans="6:24" ht="17.25">
      <c r="F2905" s="36"/>
      <c r="G2905" s="36"/>
      <c r="T2905" s="58"/>
      <c r="X2905" s="9"/>
    </row>
    <row r="2906" spans="6:24" ht="17.25">
      <c r="F2906" s="36"/>
      <c r="G2906" s="36"/>
      <c r="T2906" s="58"/>
      <c r="X2906" s="9"/>
    </row>
    <row r="2907" spans="6:24" ht="17.25">
      <c r="F2907" s="36"/>
      <c r="G2907" s="36"/>
      <c r="T2907" s="58"/>
      <c r="X2907" s="9"/>
    </row>
    <row r="2908" spans="6:24" ht="17.25">
      <c r="F2908" s="36"/>
      <c r="G2908" s="36"/>
      <c r="T2908" s="58"/>
      <c r="X2908" s="9"/>
    </row>
    <row r="2909" spans="6:24" ht="17.25">
      <c r="F2909" s="36"/>
      <c r="G2909" s="36"/>
      <c r="T2909" s="58"/>
      <c r="X2909" s="9"/>
    </row>
    <row r="2910" spans="6:24" ht="17.25">
      <c r="F2910" s="36"/>
      <c r="G2910" s="36"/>
      <c r="T2910" s="58"/>
      <c r="X2910" s="9"/>
    </row>
    <row r="2911" spans="6:24" ht="17.25">
      <c r="F2911" s="36"/>
      <c r="G2911" s="36"/>
      <c r="T2911" s="58"/>
      <c r="X2911" s="9"/>
    </row>
    <row r="2912" spans="6:24" ht="17.25">
      <c r="F2912" s="36"/>
      <c r="G2912" s="36"/>
      <c r="T2912" s="58"/>
      <c r="X2912" s="9"/>
    </row>
    <row r="2913" spans="6:24" ht="17.25">
      <c r="F2913" s="36"/>
      <c r="G2913" s="36"/>
      <c r="T2913" s="58"/>
      <c r="X2913" s="9"/>
    </row>
    <row r="2914" spans="6:24" ht="17.25">
      <c r="F2914" s="36"/>
      <c r="G2914" s="36"/>
      <c r="T2914" s="58"/>
      <c r="X2914" s="9"/>
    </row>
    <row r="2915" spans="6:24" ht="17.25">
      <c r="F2915" s="36"/>
      <c r="G2915" s="36"/>
      <c r="T2915" s="58"/>
      <c r="X2915" s="9"/>
    </row>
    <row r="2916" spans="6:24" ht="17.25">
      <c r="F2916" s="36"/>
      <c r="G2916" s="36"/>
      <c r="M2916" s="58"/>
      <c r="T2916" s="58"/>
      <c r="X2916" s="9"/>
    </row>
    <row r="2917" spans="6:24" ht="17.25">
      <c r="F2917" s="36"/>
      <c r="G2917" s="36"/>
      <c r="M2917" s="58"/>
      <c r="T2917" s="58"/>
      <c r="X2917" s="9"/>
    </row>
    <row r="2918" spans="6:24" ht="17.25">
      <c r="F2918" s="36"/>
      <c r="G2918" s="36"/>
      <c r="T2918" s="58"/>
      <c r="X2918" s="9"/>
    </row>
    <row r="2919" spans="6:24" ht="17.25">
      <c r="F2919" s="36"/>
      <c r="G2919" s="36"/>
      <c r="M2919" s="58"/>
      <c r="T2919" s="58"/>
      <c r="X2919" s="9"/>
    </row>
    <row r="2920" spans="6:24" ht="17.25">
      <c r="F2920" s="36"/>
      <c r="G2920" s="36"/>
      <c r="T2920" s="58"/>
      <c r="X2920" s="9"/>
    </row>
    <row r="2921" spans="6:24" ht="17.25">
      <c r="F2921" s="36"/>
      <c r="G2921" s="36"/>
      <c r="M2921" s="58"/>
      <c r="T2921" s="58"/>
      <c r="X2921" s="9"/>
    </row>
    <row r="2922" spans="6:24" ht="17.25">
      <c r="F2922" s="36"/>
      <c r="G2922" s="36"/>
      <c r="M2922" s="58"/>
      <c r="T2922" s="58"/>
      <c r="X2922" s="9"/>
    </row>
    <row r="2923" spans="6:24" ht="17.25">
      <c r="F2923" s="36"/>
      <c r="G2923" s="36"/>
      <c r="M2923" s="58"/>
      <c r="T2923" s="58"/>
      <c r="X2923" s="9"/>
    </row>
    <row r="2924" spans="6:24" ht="17.25">
      <c r="F2924" s="36"/>
      <c r="G2924" s="36"/>
      <c r="M2924" s="58"/>
      <c r="T2924" s="58"/>
      <c r="X2924" s="9"/>
    </row>
    <row r="2925" spans="6:24" ht="17.25">
      <c r="F2925" s="36"/>
      <c r="G2925" s="36"/>
      <c r="T2925" s="58"/>
      <c r="X2925" s="9"/>
    </row>
    <row r="2926" spans="6:24" ht="17.25">
      <c r="F2926" s="36"/>
      <c r="G2926" s="36"/>
      <c r="T2926" s="58"/>
      <c r="X2926" s="9"/>
    </row>
    <row r="2927" spans="6:24" ht="17.25">
      <c r="F2927" s="36"/>
      <c r="G2927" s="36"/>
      <c r="T2927" s="58"/>
      <c r="X2927" s="9"/>
    </row>
    <row r="2928" spans="6:24" ht="17.25">
      <c r="F2928" s="36"/>
      <c r="G2928" s="36"/>
      <c r="T2928" s="58"/>
      <c r="X2928" s="9"/>
    </row>
    <row r="2929" spans="6:24" ht="17.25">
      <c r="F2929" s="36"/>
      <c r="G2929" s="36"/>
      <c r="T2929" s="58"/>
      <c r="X2929" s="9"/>
    </row>
    <row r="2930" spans="6:24" ht="17.25">
      <c r="F2930" s="36"/>
      <c r="G2930" s="36"/>
      <c r="T2930" s="58"/>
      <c r="X2930" s="9"/>
    </row>
    <row r="2931" spans="6:24" ht="17.25">
      <c r="F2931" s="36"/>
      <c r="G2931" s="36"/>
      <c r="T2931" s="58"/>
      <c r="X2931" s="9"/>
    </row>
    <row r="2932" spans="6:24" ht="17.25">
      <c r="F2932" s="36"/>
      <c r="G2932" s="36"/>
      <c r="T2932" s="58"/>
      <c r="X2932" s="9"/>
    </row>
    <row r="2933" spans="6:24" ht="17.25">
      <c r="F2933" s="36"/>
      <c r="G2933" s="36"/>
      <c r="T2933" s="58"/>
      <c r="X2933" s="9"/>
    </row>
    <row r="2934" spans="6:24" ht="17.25">
      <c r="F2934" s="36"/>
      <c r="G2934" s="36"/>
      <c r="T2934" s="58"/>
      <c r="X2934" s="9"/>
    </row>
    <row r="2935" spans="6:24" ht="17.25">
      <c r="F2935" s="36"/>
      <c r="G2935" s="36"/>
      <c r="T2935" s="58"/>
      <c r="X2935" s="9"/>
    </row>
    <row r="2936" spans="6:24" ht="17.25">
      <c r="F2936" s="36"/>
      <c r="G2936" s="36"/>
      <c r="M2936" s="58"/>
      <c r="T2936" s="58"/>
      <c r="X2936" s="9"/>
    </row>
    <row r="2937" spans="6:24" ht="17.25">
      <c r="F2937" s="36"/>
      <c r="G2937" s="36"/>
      <c r="M2937" s="58"/>
      <c r="T2937" s="58"/>
      <c r="X2937" s="9"/>
    </row>
    <row r="2938" spans="6:24" ht="17.25">
      <c r="F2938" s="36"/>
      <c r="G2938" s="36"/>
      <c r="T2938" s="58"/>
      <c r="X2938" s="9"/>
    </row>
    <row r="2939" spans="6:24" ht="17.25">
      <c r="F2939" s="36"/>
      <c r="G2939" s="36"/>
      <c r="M2939" s="58"/>
      <c r="T2939" s="58"/>
      <c r="X2939" s="9"/>
    </row>
    <row r="2940" spans="6:24" ht="17.25">
      <c r="F2940" s="36"/>
      <c r="G2940" s="36"/>
      <c r="T2940" s="58"/>
      <c r="X2940" s="9"/>
    </row>
    <row r="2941" spans="6:24" ht="17.25">
      <c r="F2941" s="36"/>
      <c r="G2941" s="36"/>
      <c r="M2941" s="58"/>
      <c r="T2941" s="58"/>
      <c r="X2941" s="9"/>
    </row>
    <row r="2942" spans="6:24" ht="17.25">
      <c r="F2942" s="36"/>
      <c r="G2942" s="36"/>
      <c r="M2942" s="58"/>
      <c r="T2942" s="58"/>
      <c r="X2942" s="9"/>
    </row>
    <row r="2943" spans="6:24" ht="17.25">
      <c r="F2943" s="36"/>
      <c r="G2943" s="36"/>
      <c r="M2943" s="58"/>
      <c r="T2943" s="58"/>
      <c r="X2943" s="9"/>
    </row>
    <row r="2945" spans="6:24" ht="17.25">
      <c r="F2945" s="36"/>
      <c r="G2945" s="36"/>
      <c r="M2945" s="58"/>
      <c r="T2945" s="58"/>
      <c r="X2945" s="9"/>
    </row>
    <row r="2946" spans="6:24" ht="17.25">
      <c r="F2946" s="36"/>
      <c r="G2946" s="36"/>
      <c r="T2946" s="58"/>
      <c r="X2946" s="9"/>
    </row>
    <row r="2947" spans="6:24" ht="17.25">
      <c r="F2947" s="36"/>
      <c r="G2947" s="36"/>
      <c r="T2947" s="58"/>
      <c r="X2947" s="9"/>
    </row>
    <row r="2948" spans="6:24" ht="17.25">
      <c r="F2948" s="36"/>
      <c r="G2948" s="36"/>
      <c r="T2948" s="58"/>
      <c r="X2948" s="9"/>
    </row>
    <row r="2949" spans="6:24" ht="17.25">
      <c r="F2949" s="36"/>
      <c r="G2949" s="36"/>
      <c r="T2949" s="58"/>
      <c r="X2949" s="9"/>
    </row>
    <row r="2950" spans="6:24" ht="17.25">
      <c r="F2950" s="36"/>
      <c r="G2950" s="36"/>
      <c r="T2950" s="58"/>
      <c r="X2950" s="9"/>
    </row>
    <row r="2951" spans="6:24" ht="17.25">
      <c r="F2951" s="36"/>
      <c r="G2951" s="36"/>
      <c r="T2951" s="58"/>
      <c r="X2951" s="9"/>
    </row>
    <row r="2952" spans="6:24" ht="17.25">
      <c r="F2952" s="36"/>
      <c r="G2952" s="36"/>
      <c r="T2952" s="58"/>
      <c r="X2952" s="9"/>
    </row>
    <row r="2953" spans="6:24" ht="17.25">
      <c r="F2953" s="36"/>
      <c r="G2953" s="36"/>
      <c r="T2953" s="58"/>
      <c r="X2953" s="9"/>
    </row>
    <row r="2954" spans="6:24" ht="17.25">
      <c r="F2954" s="36"/>
      <c r="G2954" s="36"/>
      <c r="T2954" s="58"/>
      <c r="X2954" s="9"/>
    </row>
    <row r="2955" spans="6:24" ht="17.25">
      <c r="F2955" s="36"/>
      <c r="G2955" s="36"/>
      <c r="T2955" s="58"/>
      <c r="X2955" s="9"/>
    </row>
    <row r="2956" spans="6:24" ht="17.25">
      <c r="F2956" s="36"/>
      <c r="G2956" s="36"/>
      <c r="T2956" s="58"/>
      <c r="X2956" s="9"/>
    </row>
    <row r="2957" spans="6:24" ht="17.25">
      <c r="F2957" s="36"/>
      <c r="G2957" s="36"/>
      <c r="M2957" s="58"/>
      <c r="T2957" s="58"/>
      <c r="X2957" s="9"/>
    </row>
    <row r="2958" spans="6:24" ht="17.25">
      <c r="F2958" s="36"/>
      <c r="G2958" s="36"/>
      <c r="M2958" s="58"/>
      <c r="T2958" s="58"/>
      <c r="X2958" s="9"/>
    </row>
    <row r="2959" spans="6:24" ht="17.25">
      <c r="F2959" s="36"/>
      <c r="G2959" s="36"/>
      <c r="T2959" s="58"/>
      <c r="X2959" s="9"/>
    </row>
    <row r="2960" spans="6:24" ht="17.25">
      <c r="F2960" s="36"/>
      <c r="G2960" s="36"/>
      <c r="M2960" s="58"/>
      <c r="T2960" s="58"/>
      <c r="X2960" s="9"/>
    </row>
    <row r="2961" spans="6:24" ht="17.25">
      <c r="F2961" s="36"/>
      <c r="G2961" s="36"/>
      <c r="T2961" s="58"/>
      <c r="X2961" s="9"/>
    </row>
    <row r="2962" spans="6:24" ht="17.25">
      <c r="F2962" s="36"/>
      <c r="G2962" s="36"/>
      <c r="M2962" s="58"/>
      <c r="T2962" s="58"/>
      <c r="X2962" s="9"/>
    </row>
    <row r="2963" spans="6:24" ht="17.25">
      <c r="F2963" s="36"/>
      <c r="G2963" s="36"/>
      <c r="M2963" s="58"/>
      <c r="T2963" s="58"/>
      <c r="X2963" s="9"/>
    </row>
    <row r="2964" spans="6:24" ht="17.25">
      <c r="F2964" s="36"/>
      <c r="G2964" s="36"/>
      <c r="M2964" s="58"/>
      <c r="T2964" s="58"/>
      <c r="X2964" s="9"/>
    </row>
    <row r="2965" spans="6:24" ht="17.25">
      <c r="F2965" s="36"/>
      <c r="G2965" s="36"/>
      <c r="M2965" s="58"/>
      <c r="T2965" s="58"/>
      <c r="X2965" s="9"/>
    </row>
    <row r="2966" spans="6:24" ht="17.25">
      <c r="F2966" s="36"/>
      <c r="G2966" s="36"/>
      <c r="T2966" s="58"/>
      <c r="X2966" s="9"/>
    </row>
    <row r="2967" spans="6:24" ht="17.25">
      <c r="F2967" s="36"/>
      <c r="G2967" s="36"/>
      <c r="T2967" s="58"/>
      <c r="X2967" s="9"/>
    </row>
    <row r="2968" spans="6:24" ht="17.25">
      <c r="F2968" s="36"/>
      <c r="G2968" s="36"/>
      <c r="T2968" s="58"/>
      <c r="X2968" s="9"/>
    </row>
    <row r="2969" spans="6:24" ht="17.25">
      <c r="F2969" s="36"/>
      <c r="G2969" s="36"/>
      <c r="T2969" s="58"/>
      <c r="X2969" s="9"/>
    </row>
    <row r="2970" spans="6:24" ht="17.25">
      <c r="F2970" s="36"/>
      <c r="G2970" s="36"/>
      <c r="T2970" s="58"/>
      <c r="X2970" s="9"/>
    </row>
    <row r="2971" spans="6:24" ht="17.25">
      <c r="F2971" s="36"/>
      <c r="G2971" s="36"/>
      <c r="T2971" s="58"/>
      <c r="X2971" s="9"/>
    </row>
    <row r="2972" spans="6:24" ht="17.25">
      <c r="F2972" s="36"/>
      <c r="G2972" s="36"/>
      <c r="T2972" s="58"/>
      <c r="X2972" s="9"/>
    </row>
    <row r="2973" spans="6:24" ht="17.25">
      <c r="F2973" s="36"/>
      <c r="G2973" s="36"/>
      <c r="T2973" s="58"/>
      <c r="X2973" s="9"/>
    </row>
    <row r="2974" spans="6:24" ht="17.25">
      <c r="F2974" s="36"/>
      <c r="G2974" s="36"/>
      <c r="T2974" s="58"/>
      <c r="X2974" s="9"/>
    </row>
    <row r="2975" spans="6:24" ht="17.25">
      <c r="F2975" s="36"/>
      <c r="G2975" s="36"/>
      <c r="T2975" s="58"/>
      <c r="X2975" s="9"/>
    </row>
    <row r="2976" spans="6:24" ht="17.25">
      <c r="F2976" s="36"/>
      <c r="G2976" s="36"/>
      <c r="T2976" s="58"/>
      <c r="X2976" s="9"/>
    </row>
    <row r="2977" spans="6:24" ht="17.25">
      <c r="F2977" s="36"/>
      <c r="G2977" s="36"/>
      <c r="M2977" s="58"/>
      <c r="T2977" s="58"/>
      <c r="X2977" s="9"/>
    </row>
    <row r="2978" spans="6:24" ht="17.25">
      <c r="F2978" s="36"/>
      <c r="G2978" s="36"/>
      <c r="M2978" s="58"/>
      <c r="T2978" s="58"/>
      <c r="X2978" s="9"/>
    </row>
    <row r="2979" spans="6:24" ht="17.25">
      <c r="F2979" s="36"/>
      <c r="G2979" s="36"/>
      <c r="T2979" s="58"/>
      <c r="X2979" s="9"/>
    </row>
    <row r="2980" spans="6:24" ht="17.25">
      <c r="F2980" s="36"/>
      <c r="G2980" s="36"/>
      <c r="M2980" s="58"/>
      <c r="T2980" s="58"/>
      <c r="X2980" s="9"/>
    </row>
    <row r="2981" spans="6:24" ht="17.25">
      <c r="F2981" s="36"/>
      <c r="G2981" s="36"/>
      <c r="T2981" s="58"/>
      <c r="X2981" s="9"/>
    </row>
    <row r="2982" spans="6:24" ht="17.25">
      <c r="F2982" s="36"/>
      <c r="G2982" s="36"/>
      <c r="M2982" s="58"/>
      <c r="T2982" s="58"/>
      <c r="X2982" s="9"/>
    </row>
    <row r="2983" spans="6:24" ht="17.25">
      <c r="F2983" s="36"/>
      <c r="G2983" s="36"/>
      <c r="M2983" s="58"/>
      <c r="T2983" s="58"/>
      <c r="X2983" s="9"/>
    </row>
    <row r="2984" spans="6:24" ht="17.25">
      <c r="F2984" s="36"/>
      <c r="G2984" s="36"/>
      <c r="M2984" s="58"/>
      <c r="T2984" s="58"/>
      <c r="X2984" s="9"/>
    </row>
    <row r="2985" spans="6:24" ht="17.25">
      <c r="F2985" s="36"/>
      <c r="G2985" s="36"/>
      <c r="M2985" s="58"/>
      <c r="T2985" s="58"/>
      <c r="X2985" s="9"/>
    </row>
    <row r="2986" spans="6:24" ht="17.25">
      <c r="F2986" s="36"/>
      <c r="G2986" s="36"/>
      <c r="T2986" s="58"/>
      <c r="X2986" s="9"/>
    </row>
    <row r="2987" spans="6:24" ht="17.25">
      <c r="F2987" s="36"/>
      <c r="G2987" s="36"/>
      <c r="T2987" s="58"/>
      <c r="X2987" s="9"/>
    </row>
    <row r="2988" spans="6:24" ht="17.25">
      <c r="F2988" s="36"/>
      <c r="G2988" s="36"/>
      <c r="T2988" s="58"/>
      <c r="X2988" s="9"/>
    </row>
    <row r="2989" spans="6:24" ht="17.25">
      <c r="F2989" s="36"/>
      <c r="G2989" s="36"/>
      <c r="T2989" s="58"/>
      <c r="X2989" s="9"/>
    </row>
    <row r="2990" spans="6:24" ht="17.25">
      <c r="F2990" s="36"/>
      <c r="G2990" s="36"/>
      <c r="T2990" s="58"/>
      <c r="X2990" s="9"/>
    </row>
    <row r="2991" spans="6:24" ht="17.25">
      <c r="F2991" s="36"/>
      <c r="G2991" s="36"/>
      <c r="T2991" s="58"/>
      <c r="X2991" s="9"/>
    </row>
    <row r="2992" spans="6:24" ht="17.25">
      <c r="F2992" s="36"/>
      <c r="G2992" s="36"/>
      <c r="T2992" s="58"/>
      <c r="X2992" s="9"/>
    </row>
    <row r="2993" spans="6:24" ht="17.25">
      <c r="F2993" s="36"/>
      <c r="G2993" s="36"/>
      <c r="T2993" s="58"/>
      <c r="X2993" s="9"/>
    </row>
    <row r="2994" spans="6:24" ht="17.25">
      <c r="F2994" s="36"/>
      <c r="G2994" s="36"/>
      <c r="T2994" s="58"/>
      <c r="X2994" s="9"/>
    </row>
    <row r="2995" spans="6:24" ht="17.25">
      <c r="F2995" s="36"/>
      <c r="G2995" s="36"/>
      <c r="T2995" s="58"/>
      <c r="X2995" s="9"/>
    </row>
    <row r="2996" spans="6:24" ht="17.25">
      <c r="F2996" s="36"/>
      <c r="G2996" s="36"/>
      <c r="T2996" s="58"/>
      <c r="X2996" s="9"/>
    </row>
    <row r="2997" spans="6:24" ht="17.25">
      <c r="F2997" s="36"/>
      <c r="G2997" s="36"/>
      <c r="M2997" s="58"/>
      <c r="T2997" s="58"/>
      <c r="X2997" s="9"/>
    </row>
    <row r="2998" spans="6:24" ht="17.25">
      <c r="F2998" s="36"/>
      <c r="G2998" s="36"/>
      <c r="M2998" s="58"/>
      <c r="T2998" s="58"/>
      <c r="X2998" s="9"/>
    </row>
    <row r="2999" spans="6:24" ht="17.25">
      <c r="F2999" s="36"/>
      <c r="G2999" s="36"/>
      <c r="T2999" s="58"/>
      <c r="X2999" s="9"/>
    </row>
    <row r="3000" spans="6:24" ht="17.25">
      <c r="F3000" s="36"/>
      <c r="G3000" s="36"/>
      <c r="M3000" s="58"/>
      <c r="T3000" s="58"/>
      <c r="X3000" s="9"/>
    </row>
    <row r="3001" spans="6:24" ht="17.25">
      <c r="F3001" s="36"/>
      <c r="G3001" s="36"/>
      <c r="T3001" s="58"/>
      <c r="X3001" s="9"/>
    </row>
    <row r="3002" spans="6:24" ht="17.25">
      <c r="F3002" s="36"/>
      <c r="G3002" s="36"/>
      <c r="M3002" s="58"/>
      <c r="T3002" s="58"/>
      <c r="X3002" s="9"/>
    </row>
    <row r="3003" spans="6:24" ht="17.25">
      <c r="F3003" s="36"/>
      <c r="G3003" s="36"/>
      <c r="M3003" s="58"/>
      <c r="T3003" s="58"/>
      <c r="X3003" s="9"/>
    </row>
    <row r="3004" spans="6:24" ht="17.25">
      <c r="F3004" s="36"/>
      <c r="G3004" s="36"/>
      <c r="M3004" s="58"/>
      <c r="T3004" s="58"/>
      <c r="X3004" s="9"/>
    </row>
    <row r="3005" spans="6:24" ht="17.25">
      <c r="F3005" s="36"/>
      <c r="G3005" s="36"/>
      <c r="M3005" s="58"/>
      <c r="T3005" s="58"/>
      <c r="X3005" s="9"/>
    </row>
    <row r="3006" spans="6:24" ht="17.25">
      <c r="F3006" s="36"/>
      <c r="G3006" s="36"/>
      <c r="T3006" s="58"/>
      <c r="X3006" s="9"/>
    </row>
    <row r="3007" spans="6:24" ht="17.25">
      <c r="F3007" s="36"/>
      <c r="G3007" s="36"/>
      <c r="T3007" s="58"/>
      <c r="X3007" s="9"/>
    </row>
    <row r="3008" spans="6:24" ht="17.25">
      <c r="F3008" s="36"/>
      <c r="G3008" s="36"/>
      <c r="T3008" s="58"/>
      <c r="X3008" s="9"/>
    </row>
    <row r="3009" spans="6:24" ht="17.25">
      <c r="F3009" s="36"/>
      <c r="G3009" s="36"/>
      <c r="T3009" s="58"/>
      <c r="X3009" s="9"/>
    </row>
    <row r="3010" spans="6:24" ht="17.25">
      <c r="F3010" s="36"/>
      <c r="G3010" s="36"/>
      <c r="T3010" s="58"/>
      <c r="X3010" s="9"/>
    </row>
    <row r="3011" spans="6:24" ht="17.25">
      <c r="F3011" s="36"/>
      <c r="G3011" s="36"/>
      <c r="T3011" s="58"/>
      <c r="X3011" s="9"/>
    </row>
    <row r="3012" spans="6:24" ht="17.25">
      <c r="F3012" s="36"/>
      <c r="G3012" s="36"/>
      <c r="T3012" s="58"/>
      <c r="X3012" s="9"/>
    </row>
    <row r="3013" spans="6:24" ht="17.25">
      <c r="F3013" s="36"/>
      <c r="G3013" s="36"/>
      <c r="T3013" s="58"/>
      <c r="X3013" s="9"/>
    </row>
    <row r="3014" spans="6:24" ht="17.25">
      <c r="F3014" s="36"/>
      <c r="G3014" s="36"/>
      <c r="T3014" s="58"/>
      <c r="X3014" s="9"/>
    </row>
    <row r="3015" spans="6:24" ht="17.25">
      <c r="F3015" s="36"/>
      <c r="G3015" s="36"/>
      <c r="T3015" s="58"/>
      <c r="X3015" s="9"/>
    </row>
    <row r="3016" spans="6:24" ht="17.25">
      <c r="F3016" s="36"/>
      <c r="G3016" s="36"/>
      <c r="T3016" s="58"/>
      <c r="X3016" s="9"/>
    </row>
    <row r="3017" spans="6:24" ht="17.25">
      <c r="F3017" s="36"/>
      <c r="G3017" s="36"/>
      <c r="M3017" s="58"/>
      <c r="T3017" s="58"/>
      <c r="X3017" s="9"/>
    </row>
    <row r="3018" spans="6:24" ht="17.25">
      <c r="F3018" s="36"/>
      <c r="G3018" s="36"/>
      <c r="M3018" s="58"/>
      <c r="T3018" s="58"/>
      <c r="X3018" s="9"/>
    </row>
    <row r="3019" spans="6:24" ht="17.25">
      <c r="F3019" s="36"/>
      <c r="G3019" s="36"/>
      <c r="T3019" s="58"/>
      <c r="X3019" s="9"/>
    </row>
    <row r="3020" spans="6:24" ht="17.25">
      <c r="F3020" s="36"/>
      <c r="G3020" s="36"/>
      <c r="M3020" s="58"/>
      <c r="T3020" s="58"/>
      <c r="X3020" s="9"/>
    </row>
    <row r="3021" spans="6:24" ht="17.25">
      <c r="F3021" s="36"/>
      <c r="G3021" s="36"/>
      <c r="T3021" s="58"/>
      <c r="X3021" s="9"/>
    </row>
    <row r="3022" spans="6:24" ht="17.25">
      <c r="F3022" s="36"/>
      <c r="G3022" s="36"/>
      <c r="M3022" s="58"/>
      <c r="T3022" s="58"/>
      <c r="X3022" s="9"/>
    </row>
    <row r="3023" spans="6:24" ht="17.25">
      <c r="F3023" s="36"/>
      <c r="G3023" s="36"/>
      <c r="M3023" s="58"/>
      <c r="T3023" s="58"/>
      <c r="X3023" s="9"/>
    </row>
    <row r="3024" spans="6:24" ht="17.25">
      <c r="F3024" s="36"/>
      <c r="G3024" s="36"/>
      <c r="M3024" s="58"/>
      <c r="T3024" s="58"/>
      <c r="X3024" s="9"/>
    </row>
    <row r="3025" spans="6:24" ht="17.25">
      <c r="F3025" s="36"/>
      <c r="G3025" s="36"/>
      <c r="M3025" s="58"/>
      <c r="T3025" s="58"/>
      <c r="X3025" s="9"/>
    </row>
    <row r="3026" spans="6:24" ht="17.25">
      <c r="F3026" s="36"/>
      <c r="G3026" s="36"/>
      <c r="T3026" s="58"/>
      <c r="X3026" s="9"/>
    </row>
    <row r="3027" spans="6:24" ht="17.25">
      <c r="F3027" s="36"/>
      <c r="G3027" s="36"/>
      <c r="T3027" s="58"/>
      <c r="X3027" s="9"/>
    </row>
    <row r="3028" spans="6:24" ht="17.25">
      <c r="F3028" s="36"/>
      <c r="G3028" s="36"/>
      <c r="T3028" s="58"/>
      <c r="X3028" s="9"/>
    </row>
    <row r="3029" spans="6:24" ht="17.25">
      <c r="F3029" s="36"/>
      <c r="G3029" s="36"/>
      <c r="T3029" s="58"/>
      <c r="X3029" s="9"/>
    </row>
    <row r="3030" spans="6:24" ht="17.25">
      <c r="F3030" s="36"/>
      <c r="G3030" s="36"/>
      <c r="T3030" s="58"/>
      <c r="X3030" s="9"/>
    </row>
    <row r="3031" spans="6:24" ht="17.25">
      <c r="F3031" s="36"/>
      <c r="G3031" s="36"/>
      <c r="T3031" s="58"/>
      <c r="X3031" s="9"/>
    </row>
    <row r="3032" spans="6:24" ht="17.25">
      <c r="F3032" s="36"/>
      <c r="G3032" s="36"/>
      <c r="T3032" s="58"/>
      <c r="X3032" s="9"/>
    </row>
    <row r="3033" spans="6:24" ht="17.25">
      <c r="F3033" s="36"/>
      <c r="G3033" s="36"/>
      <c r="T3033" s="58"/>
      <c r="X3033" s="9"/>
    </row>
    <row r="3034" spans="6:24" ht="17.25">
      <c r="F3034" s="36"/>
      <c r="G3034" s="36"/>
      <c r="T3034" s="58"/>
      <c r="X3034" s="9"/>
    </row>
    <row r="3035" spans="6:24" ht="17.25">
      <c r="F3035" s="36"/>
      <c r="G3035" s="36"/>
      <c r="T3035" s="58"/>
      <c r="X3035" s="9"/>
    </row>
    <row r="3036" spans="6:24" ht="17.25">
      <c r="F3036" s="36"/>
      <c r="G3036" s="36"/>
      <c r="T3036" s="58"/>
      <c r="X3036" s="9"/>
    </row>
    <row r="3037" spans="6:24" ht="17.25">
      <c r="F3037" s="36"/>
      <c r="G3037" s="36"/>
      <c r="M3037" s="58"/>
      <c r="T3037" s="58"/>
      <c r="X3037" s="9"/>
    </row>
    <row r="3038" spans="6:24" ht="17.25">
      <c r="F3038" s="36"/>
      <c r="G3038" s="36"/>
      <c r="M3038" s="58"/>
      <c r="T3038" s="58"/>
      <c r="X3038" s="9"/>
    </row>
    <row r="3039" spans="6:24" ht="17.25">
      <c r="F3039" s="36"/>
      <c r="G3039" s="36"/>
      <c r="T3039" s="58"/>
      <c r="X3039" s="9"/>
    </row>
    <row r="3040" spans="6:24" ht="17.25">
      <c r="F3040" s="36"/>
      <c r="G3040" s="36"/>
      <c r="M3040" s="58"/>
      <c r="T3040" s="58"/>
      <c r="X3040" s="9"/>
    </row>
    <row r="3041" spans="6:24" ht="17.25">
      <c r="F3041" s="36"/>
      <c r="G3041" s="36"/>
      <c r="T3041" s="58"/>
      <c r="X3041" s="9"/>
    </row>
    <row r="3042" spans="6:24" ht="17.25">
      <c r="F3042" s="36"/>
      <c r="G3042" s="36"/>
      <c r="M3042" s="58"/>
      <c r="T3042" s="58"/>
      <c r="X3042" s="9"/>
    </row>
    <row r="3043" spans="6:24" ht="17.25">
      <c r="F3043" s="36"/>
      <c r="G3043" s="36"/>
      <c r="M3043" s="58"/>
      <c r="T3043" s="58"/>
      <c r="X3043" s="9"/>
    </row>
    <row r="3044" spans="6:24" ht="17.25">
      <c r="F3044" s="36"/>
      <c r="G3044" s="36"/>
      <c r="M3044" s="58"/>
      <c r="T3044" s="58"/>
      <c r="X3044" s="9"/>
    </row>
    <row r="3045" spans="6:24" ht="17.25">
      <c r="F3045" s="36"/>
      <c r="G3045" s="36"/>
      <c r="M3045" s="58"/>
      <c r="T3045" s="58"/>
      <c r="X3045" s="9"/>
    </row>
    <row r="3046" spans="6:24" ht="17.25">
      <c r="F3046" s="36"/>
      <c r="G3046" s="36"/>
      <c r="T3046" s="58"/>
      <c r="X3046" s="9"/>
    </row>
    <row r="3047" spans="6:24" ht="17.25">
      <c r="F3047" s="36"/>
      <c r="G3047" s="36"/>
      <c r="T3047" s="58"/>
      <c r="X3047" s="9"/>
    </row>
    <row r="3048" spans="6:24" ht="17.25">
      <c r="F3048" s="36"/>
      <c r="G3048" s="36"/>
      <c r="T3048" s="58"/>
      <c r="X3048" s="9"/>
    </row>
    <row r="3049" spans="6:24" ht="17.25">
      <c r="F3049" s="36"/>
      <c r="G3049" s="36"/>
      <c r="T3049" s="58"/>
      <c r="X3049" s="9"/>
    </row>
    <row r="3050" spans="6:24" ht="17.25">
      <c r="F3050" s="36"/>
      <c r="G3050" s="36"/>
      <c r="T3050" s="58"/>
      <c r="X3050" s="9"/>
    </row>
    <row r="3051" spans="6:24" ht="17.25">
      <c r="F3051" s="36"/>
      <c r="G3051" s="36"/>
      <c r="T3051" s="58"/>
      <c r="X3051" s="9"/>
    </row>
    <row r="3052" spans="6:24" ht="17.25">
      <c r="F3052" s="36"/>
      <c r="G3052" s="36"/>
      <c r="T3052" s="58"/>
      <c r="X3052" s="9"/>
    </row>
    <row r="3053" spans="6:24" ht="17.25">
      <c r="F3053" s="36"/>
      <c r="G3053" s="36"/>
      <c r="T3053" s="58"/>
      <c r="X3053" s="9"/>
    </row>
    <row r="3054" spans="6:24" ht="17.25">
      <c r="F3054" s="36"/>
      <c r="G3054" s="36"/>
      <c r="T3054" s="58"/>
      <c r="X3054" s="9"/>
    </row>
    <row r="3055" spans="6:24" ht="17.25">
      <c r="F3055" s="36"/>
      <c r="G3055" s="36"/>
      <c r="T3055" s="58"/>
      <c r="X3055" s="9"/>
    </row>
    <row r="3056" spans="6:24" ht="17.25">
      <c r="F3056" s="36"/>
      <c r="G3056" s="36"/>
      <c r="T3056" s="58"/>
      <c r="X3056" s="9"/>
    </row>
    <row r="3057" spans="6:24" ht="17.25">
      <c r="F3057" s="36"/>
      <c r="G3057" s="36"/>
      <c r="M3057" s="58"/>
      <c r="T3057" s="58"/>
      <c r="X3057" s="9"/>
    </row>
    <row r="3058" spans="6:24" ht="17.25">
      <c r="F3058" s="36"/>
      <c r="G3058" s="36"/>
      <c r="M3058" s="58"/>
      <c r="T3058" s="58"/>
      <c r="X3058" s="9"/>
    </row>
    <row r="3059" spans="6:24" ht="17.25">
      <c r="F3059" s="36"/>
      <c r="G3059" s="36"/>
      <c r="T3059" s="58"/>
      <c r="X3059" s="9"/>
    </row>
    <row r="3060" spans="6:24" ht="17.25">
      <c r="F3060" s="36"/>
      <c r="G3060" s="36"/>
      <c r="M3060" s="58"/>
      <c r="T3060" s="58"/>
      <c r="X3060" s="9"/>
    </row>
    <row r="3061" spans="6:24" ht="17.25">
      <c r="F3061" s="36"/>
      <c r="G3061" s="36"/>
      <c r="T3061" s="58"/>
      <c r="X3061" s="9"/>
    </row>
    <row r="3062" spans="6:24" ht="17.25">
      <c r="F3062" s="36"/>
      <c r="G3062" s="36"/>
      <c r="M3062" s="58"/>
      <c r="T3062" s="58"/>
      <c r="X3062" s="9"/>
    </row>
    <row r="3063" spans="6:24" ht="17.25">
      <c r="F3063" s="36"/>
      <c r="G3063" s="36"/>
      <c r="M3063" s="58"/>
      <c r="T3063" s="58"/>
      <c r="X3063" s="9"/>
    </row>
    <row r="3064" spans="6:24" ht="17.25">
      <c r="F3064" s="36"/>
      <c r="G3064" s="36"/>
      <c r="M3064" s="58"/>
      <c r="T3064" s="58"/>
      <c r="X3064" s="9"/>
    </row>
    <row r="3065" spans="6:24" ht="17.25">
      <c r="F3065" s="36"/>
      <c r="G3065" s="36"/>
      <c r="M3065" s="58"/>
      <c r="T3065" s="58"/>
      <c r="X3065" s="9"/>
    </row>
    <row r="3066" spans="6:24" ht="17.25">
      <c r="F3066" s="36"/>
      <c r="G3066" s="36"/>
      <c r="T3066" s="58"/>
      <c r="X3066" s="9"/>
    </row>
    <row r="3067" spans="6:24" ht="17.25">
      <c r="F3067" s="36"/>
      <c r="G3067" s="36"/>
      <c r="T3067" s="58"/>
      <c r="X3067" s="9"/>
    </row>
    <row r="3068" spans="6:24" ht="17.25">
      <c r="F3068" s="36"/>
      <c r="G3068" s="36"/>
      <c r="T3068" s="58"/>
      <c r="X3068" s="9"/>
    </row>
    <row r="3069" spans="6:24" ht="17.25">
      <c r="F3069" s="36"/>
      <c r="G3069" s="36"/>
      <c r="T3069" s="58"/>
      <c r="X3069" s="9"/>
    </row>
    <row r="3070" spans="6:24" ht="17.25">
      <c r="F3070" s="36"/>
      <c r="G3070" s="36"/>
      <c r="T3070" s="58"/>
      <c r="X3070" s="9"/>
    </row>
    <row r="3071" spans="6:24" ht="17.25">
      <c r="F3071" s="36"/>
      <c r="G3071" s="36"/>
      <c r="T3071" s="58"/>
      <c r="X3071" s="9"/>
    </row>
    <row r="3072" spans="6:24" ht="17.25">
      <c r="F3072" s="36"/>
      <c r="G3072" s="36"/>
      <c r="T3072" s="58"/>
      <c r="X3072" s="9"/>
    </row>
    <row r="3073" spans="6:24" ht="17.25">
      <c r="F3073" s="36"/>
      <c r="G3073" s="36"/>
      <c r="T3073" s="58"/>
      <c r="X3073" s="9"/>
    </row>
    <row r="3074" spans="6:24" ht="17.25">
      <c r="F3074" s="36"/>
      <c r="G3074" s="36"/>
      <c r="T3074" s="58"/>
      <c r="X3074" s="9"/>
    </row>
    <row r="3075" spans="6:24" ht="17.25">
      <c r="F3075" s="36"/>
      <c r="G3075" s="36"/>
      <c r="T3075" s="58"/>
      <c r="X3075" s="9"/>
    </row>
    <row r="3076" spans="6:24" ht="17.25">
      <c r="F3076" s="36"/>
      <c r="G3076" s="36"/>
      <c r="T3076" s="58"/>
      <c r="X3076" s="9"/>
    </row>
    <row r="3077" spans="6:24" ht="17.25">
      <c r="F3077" s="36"/>
      <c r="G3077" s="36"/>
      <c r="M3077" s="58"/>
      <c r="T3077" s="58"/>
      <c r="X3077" s="9"/>
    </row>
    <row r="3078" spans="6:24" ht="17.25">
      <c r="F3078" s="36"/>
      <c r="G3078" s="36"/>
      <c r="M3078" s="58"/>
      <c r="T3078" s="58"/>
      <c r="X3078" s="9"/>
    </row>
    <row r="3079" spans="6:24" ht="17.25">
      <c r="F3079" s="36"/>
      <c r="G3079" s="36"/>
      <c r="T3079" s="58"/>
      <c r="X3079" s="9"/>
    </row>
    <row r="3080" spans="6:24" ht="17.25">
      <c r="F3080" s="36"/>
      <c r="G3080" s="36"/>
      <c r="M3080" s="58"/>
      <c r="T3080" s="58"/>
      <c r="X3080" s="9"/>
    </row>
    <row r="3081" spans="6:24" ht="17.25">
      <c r="F3081" s="36"/>
      <c r="G3081" s="36"/>
      <c r="T3081" s="58"/>
      <c r="X3081" s="9"/>
    </row>
    <row r="3082" spans="6:24" ht="17.25">
      <c r="F3082" s="36"/>
      <c r="G3082" s="36"/>
      <c r="M3082" s="58"/>
      <c r="T3082" s="58"/>
      <c r="X3082" s="9"/>
    </row>
    <row r="3083" spans="6:24" ht="17.25">
      <c r="F3083" s="36"/>
      <c r="G3083" s="36"/>
      <c r="M3083" s="58"/>
      <c r="T3083" s="58"/>
      <c r="X3083" s="9"/>
    </row>
    <row r="3084" spans="6:24" ht="17.25">
      <c r="F3084" s="36"/>
      <c r="G3084" s="36"/>
      <c r="M3084" s="58"/>
      <c r="T3084" s="58"/>
      <c r="X3084" s="9"/>
    </row>
    <row r="3085" spans="6:24" ht="17.25">
      <c r="F3085" s="36"/>
      <c r="G3085" s="36"/>
      <c r="M3085" s="58"/>
      <c r="T3085" s="58"/>
      <c r="X3085" s="9"/>
    </row>
    <row r="3086" spans="6:24" ht="17.25">
      <c r="F3086" s="36"/>
      <c r="G3086" s="36"/>
      <c r="T3086" s="58"/>
      <c r="X3086" s="9"/>
    </row>
    <row r="3087" spans="6:24" ht="17.25">
      <c r="F3087" s="36"/>
      <c r="G3087" s="36"/>
      <c r="T3087" s="58"/>
      <c r="X3087" s="9"/>
    </row>
    <row r="3088" spans="6:24" ht="17.25">
      <c r="F3088" s="36"/>
      <c r="G3088" s="36"/>
      <c r="T3088" s="58"/>
      <c r="X3088" s="9"/>
    </row>
    <row r="3089" spans="6:24" ht="17.25">
      <c r="F3089" s="36"/>
      <c r="G3089" s="36"/>
      <c r="T3089" s="58"/>
      <c r="X3089" s="9"/>
    </row>
    <row r="3090" spans="6:24" ht="17.25">
      <c r="F3090" s="36"/>
      <c r="G3090" s="36"/>
      <c r="T3090" s="58"/>
      <c r="X3090" s="9"/>
    </row>
    <row r="3091" spans="6:24" ht="17.25">
      <c r="F3091" s="36"/>
      <c r="G3091" s="36"/>
      <c r="T3091" s="58"/>
      <c r="X3091" s="9"/>
    </row>
    <row r="3092" spans="6:24" ht="17.25">
      <c r="F3092" s="36"/>
      <c r="G3092" s="36"/>
      <c r="T3092" s="58"/>
      <c r="X3092" s="9"/>
    </row>
    <row r="3093" spans="6:24" ht="17.25">
      <c r="F3093" s="36"/>
      <c r="G3093" s="36"/>
      <c r="T3093" s="58"/>
      <c r="X3093" s="9"/>
    </row>
    <row r="3094" spans="6:24" ht="17.25">
      <c r="F3094" s="36"/>
      <c r="G3094" s="36"/>
      <c r="T3094" s="58"/>
      <c r="X3094" s="9"/>
    </row>
    <row r="3095" spans="6:24" ht="17.25">
      <c r="F3095" s="36"/>
      <c r="G3095" s="36"/>
      <c r="T3095" s="58"/>
      <c r="X3095" s="9"/>
    </row>
    <row r="3096" spans="6:24" ht="17.25">
      <c r="F3096" s="36"/>
      <c r="G3096" s="36"/>
      <c r="T3096" s="58"/>
      <c r="X3096" s="9"/>
    </row>
    <row r="3097" spans="6:24" ht="17.25">
      <c r="F3097" s="36"/>
      <c r="G3097" s="36"/>
      <c r="M3097" s="58"/>
      <c r="T3097" s="58"/>
      <c r="X3097" s="9"/>
    </row>
    <row r="3098" spans="6:24" ht="17.25">
      <c r="F3098" s="36"/>
      <c r="G3098" s="36"/>
      <c r="M3098" s="58"/>
      <c r="T3098" s="58"/>
      <c r="X3098" s="9"/>
    </row>
    <row r="3099" spans="6:24" ht="17.25">
      <c r="F3099" s="36"/>
      <c r="G3099" s="36"/>
      <c r="T3099" s="58"/>
      <c r="X3099" s="9"/>
    </row>
    <row r="3100" spans="6:24" ht="17.25">
      <c r="F3100" s="36"/>
      <c r="G3100" s="36"/>
      <c r="M3100" s="58"/>
      <c r="T3100" s="58"/>
      <c r="X3100" s="9"/>
    </row>
    <row r="3101" spans="6:24" ht="17.25">
      <c r="F3101" s="36"/>
      <c r="G3101" s="36"/>
      <c r="T3101" s="58"/>
      <c r="X3101" s="9"/>
    </row>
    <row r="3102" spans="6:24" ht="17.25">
      <c r="F3102" s="36"/>
      <c r="G3102" s="36"/>
      <c r="M3102" s="58"/>
      <c r="T3102" s="58"/>
      <c r="X3102" s="9"/>
    </row>
    <row r="3103" spans="6:24" ht="17.25">
      <c r="F3103" s="36"/>
      <c r="G3103" s="36"/>
      <c r="M3103" s="58"/>
      <c r="T3103" s="58"/>
      <c r="X3103" s="9"/>
    </row>
    <row r="3104" spans="6:24" ht="17.25">
      <c r="F3104" s="36"/>
      <c r="G3104" s="36"/>
      <c r="M3104" s="58"/>
      <c r="T3104" s="58"/>
      <c r="X3104" s="9"/>
    </row>
    <row r="3105" spans="6:24" ht="17.25">
      <c r="F3105" s="36"/>
      <c r="G3105" s="36"/>
      <c r="M3105" s="58"/>
      <c r="T3105" s="58"/>
      <c r="X3105" s="9"/>
    </row>
    <row r="3106" spans="6:24" ht="17.25">
      <c r="F3106" s="36"/>
      <c r="G3106" s="36"/>
      <c r="T3106" s="58"/>
      <c r="X3106" s="9"/>
    </row>
    <row r="3107" spans="6:24" ht="17.25">
      <c r="F3107" s="36"/>
      <c r="G3107" s="36"/>
      <c r="T3107" s="58"/>
      <c r="X3107" s="9"/>
    </row>
    <row r="3108" spans="6:24" ht="17.25">
      <c r="F3108" s="36"/>
      <c r="G3108" s="36"/>
      <c r="T3108" s="58"/>
      <c r="X3108" s="9"/>
    </row>
    <row r="3109" spans="6:24" ht="17.25">
      <c r="F3109" s="36"/>
      <c r="G3109" s="36"/>
      <c r="T3109" s="58"/>
      <c r="X3109" s="9"/>
    </row>
    <row r="3110" spans="6:24" ht="17.25">
      <c r="F3110" s="36"/>
      <c r="G3110" s="36"/>
      <c r="T3110" s="58"/>
      <c r="X3110" s="9"/>
    </row>
    <row r="3111" spans="6:24" ht="17.25">
      <c r="F3111" s="36"/>
      <c r="G3111" s="36"/>
      <c r="T3111" s="58"/>
      <c r="X3111" s="9"/>
    </row>
    <row r="3112" spans="6:24" ht="17.25">
      <c r="F3112" s="36"/>
      <c r="G3112" s="36"/>
      <c r="T3112" s="58"/>
      <c r="X3112" s="9"/>
    </row>
    <row r="3113" spans="6:24" ht="17.25">
      <c r="F3113" s="36"/>
      <c r="G3113" s="36"/>
      <c r="T3113" s="58"/>
      <c r="X3113" s="9"/>
    </row>
    <row r="3114" spans="6:24" ht="17.25">
      <c r="F3114" s="36"/>
      <c r="G3114" s="36"/>
      <c r="T3114" s="58"/>
      <c r="X3114" s="9"/>
    </row>
    <row r="3115" spans="6:24" ht="17.25">
      <c r="F3115" s="36"/>
      <c r="G3115" s="36"/>
      <c r="T3115" s="58"/>
      <c r="X3115" s="9"/>
    </row>
    <row r="3116" spans="6:24" ht="17.25">
      <c r="F3116" s="36"/>
      <c r="G3116" s="36"/>
      <c r="T3116" s="58"/>
      <c r="X3116" s="9"/>
    </row>
    <row r="3117" spans="6:24" ht="17.25">
      <c r="F3117" s="36"/>
      <c r="G3117" s="36"/>
      <c r="M3117" s="58"/>
      <c r="T3117" s="58"/>
      <c r="X3117" s="9"/>
    </row>
    <row r="3118" spans="6:24" ht="17.25">
      <c r="F3118" s="36"/>
      <c r="G3118" s="36"/>
      <c r="M3118" s="58"/>
      <c r="T3118" s="58"/>
      <c r="X3118" s="9"/>
    </row>
    <row r="3119" spans="6:24" ht="17.25">
      <c r="F3119" s="36"/>
      <c r="G3119" s="36"/>
      <c r="T3119" s="58"/>
      <c r="X3119" s="9"/>
    </row>
    <row r="3120" spans="6:24" ht="17.25">
      <c r="F3120" s="36"/>
      <c r="G3120" s="36"/>
      <c r="M3120" s="58"/>
      <c r="T3120" s="58"/>
      <c r="X3120" s="9"/>
    </row>
    <row r="3121" spans="6:24" ht="17.25">
      <c r="F3121" s="36"/>
      <c r="G3121" s="36"/>
      <c r="T3121" s="58"/>
      <c r="X3121" s="9"/>
    </row>
    <row r="3122" spans="6:24" ht="17.25">
      <c r="F3122" s="36"/>
      <c r="G3122" s="36"/>
      <c r="M3122" s="58"/>
      <c r="T3122" s="58"/>
      <c r="X3122" s="9"/>
    </row>
    <row r="3123" spans="6:24" ht="17.25">
      <c r="F3123" s="36"/>
      <c r="G3123" s="36"/>
      <c r="M3123" s="58"/>
      <c r="T3123" s="58"/>
      <c r="X3123" s="9"/>
    </row>
    <row r="3124" spans="6:24" ht="17.25">
      <c r="F3124" s="36"/>
      <c r="G3124" s="36"/>
      <c r="M3124" s="58"/>
      <c r="T3124" s="58"/>
      <c r="X3124" s="9"/>
    </row>
    <row r="3125" spans="6:24" ht="17.25">
      <c r="F3125" s="36"/>
      <c r="G3125" s="36"/>
      <c r="M3125" s="58"/>
      <c r="T3125" s="58"/>
      <c r="X3125" s="9"/>
    </row>
    <row r="3126" spans="6:24" ht="17.25">
      <c r="F3126" s="36"/>
      <c r="G3126" s="36"/>
      <c r="T3126" s="58"/>
      <c r="X3126" s="9"/>
    </row>
    <row r="3127" spans="6:24" ht="17.25">
      <c r="F3127" s="36"/>
      <c r="G3127" s="36"/>
      <c r="T3127" s="58"/>
      <c r="X3127" s="9"/>
    </row>
    <row r="3128" spans="6:24" ht="17.25">
      <c r="F3128" s="36"/>
      <c r="G3128" s="36"/>
      <c r="T3128" s="58"/>
      <c r="X3128" s="9"/>
    </row>
    <row r="3129" spans="6:24" ht="17.25">
      <c r="F3129" s="36"/>
      <c r="G3129" s="36"/>
      <c r="T3129" s="58"/>
      <c r="X3129" s="9"/>
    </row>
    <row r="3130" spans="6:24" ht="17.25">
      <c r="F3130" s="36"/>
      <c r="G3130" s="36"/>
      <c r="T3130" s="58"/>
      <c r="X3130" s="9"/>
    </row>
    <row r="3131" spans="6:24" ht="17.25">
      <c r="F3131" s="36"/>
      <c r="G3131" s="36"/>
      <c r="T3131" s="58"/>
      <c r="X3131" s="9"/>
    </row>
    <row r="3132" spans="6:24" ht="17.25">
      <c r="F3132" s="36"/>
      <c r="G3132" s="36"/>
      <c r="T3132" s="58"/>
      <c r="X3132" s="9"/>
    </row>
    <row r="3133" spans="6:24" ht="17.25">
      <c r="F3133" s="36"/>
      <c r="G3133" s="36"/>
      <c r="T3133" s="58"/>
      <c r="X3133" s="9"/>
    </row>
    <row r="3134" spans="6:24" ht="17.25">
      <c r="F3134" s="36"/>
      <c r="G3134" s="36"/>
      <c r="T3134" s="58"/>
      <c r="X3134" s="9"/>
    </row>
    <row r="3135" spans="6:24" ht="17.25">
      <c r="F3135" s="36"/>
      <c r="G3135" s="36"/>
      <c r="T3135" s="58"/>
      <c r="X3135" s="9"/>
    </row>
    <row r="3136" spans="6:24" ht="17.25">
      <c r="F3136" s="36"/>
      <c r="G3136" s="36"/>
      <c r="T3136" s="58"/>
      <c r="X3136" s="9"/>
    </row>
    <row r="3137" spans="6:24" ht="17.25">
      <c r="F3137" s="36"/>
      <c r="G3137" s="36"/>
      <c r="M3137" s="58"/>
      <c r="T3137" s="58"/>
      <c r="X3137" s="9"/>
    </row>
    <row r="3138" spans="6:24" ht="17.25">
      <c r="F3138" s="36"/>
      <c r="G3138" s="36"/>
      <c r="M3138" s="58"/>
      <c r="T3138" s="58"/>
      <c r="X3138" s="9"/>
    </row>
    <row r="3139" spans="6:24" ht="17.25">
      <c r="F3139" s="36"/>
      <c r="G3139" s="36"/>
      <c r="T3139" s="58"/>
      <c r="X3139" s="9"/>
    </row>
    <row r="3140" spans="6:24" ht="17.25">
      <c r="F3140" s="36"/>
      <c r="G3140" s="36"/>
      <c r="M3140" s="58"/>
      <c r="T3140" s="58"/>
      <c r="X3140" s="9"/>
    </row>
    <row r="3141" spans="6:24" ht="17.25">
      <c r="F3141" s="36"/>
      <c r="G3141" s="36"/>
      <c r="T3141" s="58"/>
      <c r="X3141" s="9"/>
    </row>
    <row r="3142" spans="6:24" ht="17.25">
      <c r="F3142" s="36"/>
      <c r="G3142" s="36"/>
      <c r="M3142" s="58"/>
      <c r="T3142" s="58"/>
      <c r="X3142" s="9"/>
    </row>
    <row r="3143" spans="6:24" ht="17.25">
      <c r="F3143" s="36"/>
      <c r="G3143" s="36"/>
      <c r="M3143" s="58"/>
      <c r="T3143" s="58"/>
      <c r="X3143" s="9"/>
    </row>
    <row r="3144" spans="6:24" ht="17.25">
      <c r="F3144" s="36"/>
      <c r="G3144" s="36"/>
      <c r="M3144" s="58"/>
      <c r="T3144" s="58"/>
      <c r="X3144" s="9"/>
    </row>
    <row r="3146" spans="6:24" ht="17.25">
      <c r="F3146" s="36"/>
      <c r="G3146" s="36"/>
      <c r="M3146" s="58"/>
      <c r="T3146" s="58"/>
      <c r="X3146" s="9"/>
    </row>
    <row r="3147" spans="6:24" ht="17.25">
      <c r="F3147" s="36"/>
      <c r="G3147" s="36"/>
      <c r="T3147" s="58"/>
      <c r="X3147" s="9"/>
    </row>
    <row r="3148" spans="6:24" ht="17.25">
      <c r="F3148" s="36"/>
      <c r="G3148" s="36"/>
      <c r="T3148" s="58"/>
      <c r="X3148" s="9"/>
    </row>
    <row r="3149" spans="6:24" ht="17.25">
      <c r="F3149" s="36"/>
      <c r="G3149" s="36"/>
      <c r="T3149" s="58"/>
      <c r="X3149" s="9"/>
    </row>
    <row r="3150" spans="6:24" ht="17.25">
      <c r="F3150" s="36"/>
      <c r="G3150" s="36"/>
      <c r="T3150" s="58"/>
      <c r="X3150" s="9"/>
    </row>
    <row r="3151" spans="6:24" ht="17.25">
      <c r="F3151" s="36"/>
      <c r="G3151" s="36"/>
      <c r="T3151" s="58"/>
      <c r="X3151" s="9"/>
    </row>
    <row r="3152" spans="6:24" ht="17.25">
      <c r="F3152" s="36"/>
      <c r="G3152" s="36"/>
      <c r="T3152" s="58"/>
      <c r="X3152" s="9"/>
    </row>
    <row r="3153" spans="6:24" ht="17.25">
      <c r="F3153" s="36"/>
      <c r="G3153" s="36"/>
      <c r="T3153" s="58"/>
      <c r="X3153" s="9"/>
    </row>
    <row r="3154" spans="6:24" ht="17.25">
      <c r="F3154" s="36"/>
      <c r="G3154" s="36"/>
      <c r="T3154" s="58"/>
      <c r="X3154" s="9"/>
    </row>
    <row r="3155" spans="6:24" ht="17.25">
      <c r="F3155" s="36"/>
      <c r="G3155" s="36"/>
      <c r="T3155" s="58"/>
      <c r="X3155" s="9"/>
    </row>
    <row r="3156" spans="6:24" ht="17.25">
      <c r="F3156" s="36"/>
      <c r="G3156" s="36"/>
      <c r="T3156" s="58"/>
      <c r="X3156" s="9"/>
    </row>
    <row r="3157" spans="6:24" ht="17.25">
      <c r="F3157" s="36"/>
      <c r="G3157" s="36"/>
      <c r="T3157" s="58"/>
      <c r="X3157" s="9"/>
    </row>
    <row r="3158" spans="6:24" ht="17.25">
      <c r="F3158" s="36"/>
      <c r="G3158" s="36"/>
      <c r="M3158" s="58"/>
      <c r="T3158" s="58"/>
      <c r="X3158" s="9"/>
    </row>
    <row r="3159" spans="6:24" ht="17.25">
      <c r="F3159" s="36"/>
      <c r="G3159" s="36"/>
      <c r="M3159" s="58"/>
      <c r="T3159" s="58"/>
      <c r="X3159" s="9"/>
    </row>
    <row r="3160" spans="6:24" ht="17.25">
      <c r="F3160" s="36"/>
      <c r="G3160" s="36"/>
      <c r="T3160" s="58"/>
      <c r="X3160" s="9"/>
    </row>
    <row r="3161" spans="6:24" ht="17.25">
      <c r="F3161" s="36"/>
      <c r="G3161" s="36"/>
      <c r="M3161" s="58"/>
      <c r="T3161" s="58"/>
      <c r="X3161" s="9"/>
    </row>
    <row r="3162" spans="6:24" ht="17.25">
      <c r="F3162" s="36"/>
      <c r="G3162" s="36"/>
      <c r="T3162" s="58"/>
      <c r="X3162" s="9"/>
    </row>
    <row r="3163" spans="6:24" ht="17.25">
      <c r="F3163" s="36"/>
      <c r="G3163" s="36"/>
      <c r="M3163" s="58"/>
      <c r="T3163" s="58"/>
      <c r="X3163" s="9"/>
    </row>
    <row r="3164" spans="6:24" ht="17.25">
      <c r="F3164" s="36"/>
      <c r="G3164" s="36"/>
      <c r="M3164" s="58"/>
      <c r="T3164" s="58"/>
      <c r="X3164" s="9"/>
    </row>
    <row r="3165" spans="6:24" ht="17.25">
      <c r="F3165" s="36"/>
      <c r="G3165" s="36"/>
      <c r="M3165" s="58"/>
      <c r="T3165" s="58"/>
      <c r="X3165" s="9"/>
    </row>
    <row r="3166" spans="6:24" ht="17.25">
      <c r="F3166" s="36"/>
      <c r="G3166" s="36"/>
      <c r="M3166" s="58"/>
      <c r="T3166" s="58"/>
      <c r="X3166" s="9"/>
    </row>
    <row r="3167" spans="6:24" ht="17.25">
      <c r="F3167" s="36"/>
      <c r="G3167" s="36"/>
      <c r="T3167" s="58"/>
      <c r="X3167" s="9"/>
    </row>
    <row r="3168" spans="6:24" ht="17.25">
      <c r="F3168" s="36"/>
      <c r="G3168" s="36"/>
      <c r="T3168" s="58"/>
      <c r="X3168" s="9"/>
    </row>
    <row r="3169" spans="6:24" ht="17.25">
      <c r="F3169" s="36"/>
      <c r="G3169" s="36"/>
      <c r="T3169" s="58"/>
      <c r="X3169" s="9"/>
    </row>
    <row r="3170" spans="6:24" ht="17.25">
      <c r="F3170" s="36"/>
      <c r="G3170" s="36"/>
      <c r="T3170" s="58"/>
      <c r="X3170" s="9"/>
    </row>
    <row r="3171" spans="6:24" ht="17.25">
      <c r="F3171" s="36"/>
      <c r="G3171" s="36"/>
      <c r="T3171" s="58"/>
      <c r="X3171" s="9"/>
    </row>
    <row r="3172" spans="6:24" ht="17.25">
      <c r="F3172" s="36"/>
      <c r="G3172" s="36"/>
      <c r="T3172" s="58"/>
      <c r="X3172" s="9"/>
    </row>
    <row r="3173" spans="6:24" ht="17.25">
      <c r="F3173" s="36"/>
      <c r="G3173" s="36"/>
      <c r="T3173" s="58"/>
      <c r="X3173" s="9"/>
    </row>
    <row r="3174" spans="6:24" ht="17.25">
      <c r="F3174" s="36"/>
      <c r="G3174" s="36"/>
      <c r="T3174" s="58"/>
      <c r="X3174" s="9"/>
    </row>
    <row r="3175" spans="6:24" ht="17.25">
      <c r="F3175" s="36"/>
      <c r="G3175" s="36"/>
      <c r="T3175" s="58"/>
      <c r="X3175" s="9"/>
    </row>
    <row r="3176" spans="6:24" ht="17.25">
      <c r="F3176" s="36"/>
      <c r="G3176" s="36"/>
      <c r="T3176" s="58"/>
      <c r="X3176" s="9"/>
    </row>
    <row r="3177" spans="6:24" ht="17.25">
      <c r="F3177" s="36"/>
      <c r="G3177" s="36"/>
      <c r="T3177" s="58"/>
      <c r="X3177" s="9"/>
    </row>
    <row r="3178" spans="6:24" ht="17.25">
      <c r="F3178" s="36"/>
      <c r="G3178" s="36"/>
      <c r="M3178" s="58"/>
      <c r="T3178" s="58"/>
      <c r="X3178" s="9"/>
    </row>
    <row r="3179" spans="6:24" ht="17.25">
      <c r="F3179" s="36"/>
      <c r="G3179" s="36"/>
      <c r="M3179" s="58"/>
      <c r="T3179" s="58"/>
      <c r="X3179" s="9"/>
    </row>
    <row r="3180" spans="6:24" ht="17.25">
      <c r="F3180" s="36"/>
      <c r="G3180" s="36"/>
      <c r="T3180" s="58"/>
      <c r="X3180" s="9"/>
    </row>
    <row r="3181" spans="6:24" ht="17.25">
      <c r="F3181" s="36"/>
      <c r="G3181" s="36"/>
      <c r="M3181" s="58"/>
      <c r="T3181" s="58"/>
      <c r="X3181" s="9"/>
    </row>
    <row r="3182" spans="6:24" ht="17.25">
      <c r="F3182" s="36"/>
      <c r="G3182" s="36"/>
      <c r="T3182" s="58"/>
      <c r="X3182" s="9"/>
    </row>
    <row r="3183" spans="6:24" ht="17.25">
      <c r="F3183" s="36"/>
      <c r="G3183" s="36"/>
      <c r="M3183" s="58"/>
      <c r="T3183" s="58"/>
      <c r="X3183" s="9"/>
    </row>
    <row r="3184" spans="6:24" ht="17.25">
      <c r="F3184" s="36"/>
      <c r="G3184" s="36"/>
      <c r="M3184" s="58"/>
      <c r="T3184" s="58"/>
      <c r="X3184" s="9"/>
    </row>
    <row r="3185" spans="6:24" ht="17.25">
      <c r="F3185" s="36"/>
      <c r="G3185" s="36"/>
      <c r="M3185" s="58"/>
      <c r="T3185" s="58"/>
      <c r="X3185" s="9"/>
    </row>
    <row r="3186" spans="6:24" ht="17.25">
      <c r="F3186" s="36"/>
      <c r="G3186" s="36"/>
      <c r="M3186" s="58"/>
      <c r="T3186" s="58"/>
      <c r="X3186" s="9"/>
    </row>
    <row r="3187" spans="6:24" ht="17.25">
      <c r="F3187" s="36"/>
      <c r="G3187" s="36"/>
      <c r="T3187" s="58"/>
      <c r="X3187" s="9"/>
    </row>
    <row r="3188" spans="6:24" ht="17.25">
      <c r="F3188" s="36"/>
      <c r="G3188" s="36"/>
      <c r="T3188" s="58"/>
      <c r="X3188" s="9"/>
    </row>
    <row r="3189" spans="6:24" ht="17.25">
      <c r="F3189" s="36"/>
      <c r="G3189" s="36"/>
      <c r="T3189" s="58"/>
      <c r="X3189" s="9"/>
    </row>
    <row r="3190" spans="6:24" ht="17.25">
      <c r="F3190" s="36"/>
      <c r="G3190" s="36"/>
      <c r="T3190" s="58"/>
      <c r="X3190" s="9"/>
    </row>
    <row r="3191" spans="6:24" ht="17.25">
      <c r="F3191" s="36"/>
      <c r="G3191" s="36"/>
      <c r="T3191" s="58"/>
      <c r="X3191" s="9"/>
    </row>
    <row r="3192" spans="6:24" ht="17.25">
      <c r="F3192" s="36"/>
      <c r="G3192" s="36"/>
      <c r="T3192" s="58"/>
      <c r="X3192" s="9"/>
    </row>
    <row r="3193" spans="6:24" ht="17.25">
      <c r="F3193" s="36"/>
      <c r="G3193" s="36"/>
      <c r="T3193" s="58"/>
      <c r="X3193" s="9"/>
    </row>
    <row r="3194" spans="6:24" ht="17.25">
      <c r="F3194" s="36"/>
      <c r="G3194" s="36"/>
      <c r="T3194" s="58"/>
      <c r="X3194" s="9"/>
    </row>
    <row r="3195" spans="6:24" ht="17.25">
      <c r="F3195" s="36"/>
      <c r="G3195" s="36"/>
      <c r="T3195" s="58"/>
      <c r="X3195" s="9"/>
    </row>
    <row r="3196" spans="6:24" ht="17.25">
      <c r="F3196" s="36"/>
      <c r="G3196" s="36"/>
      <c r="T3196" s="58"/>
      <c r="X3196" s="9"/>
    </row>
    <row r="3197" spans="6:24" ht="17.25">
      <c r="F3197" s="36"/>
      <c r="G3197" s="36"/>
      <c r="T3197" s="58"/>
      <c r="X3197" s="9"/>
    </row>
    <row r="3198" spans="6:24" ht="17.25">
      <c r="F3198" s="36"/>
      <c r="G3198" s="36"/>
      <c r="M3198" s="58"/>
      <c r="T3198" s="58"/>
      <c r="X3198" s="9"/>
    </row>
    <row r="3199" spans="6:24" ht="17.25">
      <c r="F3199" s="36"/>
      <c r="G3199" s="36"/>
      <c r="M3199" s="58"/>
      <c r="T3199" s="58"/>
      <c r="X3199" s="9"/>
    </row>
    <row r="3200" spans="6:24" ht="17.25">
      <c r="F3200" s="36"/>
      <c r="G3200" s="36"/>
      <c r="T3200" s="58"/>
      <c r="X3200" s="9"/>
    </row>
    <row r="3201" spans="6:24" ht="17.25">
      <c r="F3201" s="36"/>
      <c r="G3201" s="36"/>
      <c r="M3201" s="58"/>
      <c r="T3201" s="58"/>
      <c r="X3201" s="9"/>
    </row>
    <row r="3202" spans="6:24" ht="17.25">
      <c r="F3202" s="36"/>
      <c r="G3202" s="36"/>
      <c r="T3202" s="58"/>
      <c r="X3202" s="9"/>
    </row>
    <row r="3203" spans="6:24" ht="17.25">
      <c r="F3203" s="36"/>
      <c r="G3203" s="36"/>
      <c r="M3203" s="58"/>
      <c r="T3203" s="58"/>
      <c r="X3203" s="9"/>
    </row>
    <row r="3204" spans="6:24" ht="17.25">
      <c r="F3204" s="36"/>
      <c r="G3204" s="36"/>
      <c r="M3204" s="58"/>
      <c r="T3204" s="58"/>
      <c r="X3204" s="9"/>
    </row>
    <row r="3205" spans="6:24" ht="17.25">
      <c r="F3205" s="36"/>
      <c r="G3205" s="36"/>
      <c r="M3205" s="58"/>
      <c r="T3205" s="58"/>
      <c r="X3205" s="9"/>
    </row>
    <row r="3206" spans="6:24" ht="17.25">
      <c r="F3206" s="36"/>
      <c r="G3206" s="36"/>
      <c r="M3206" s="58"/>
      <c r="T3206" s="58"/>
      <c r="X3206" s="9"/>
    </row>
    <row r="3207" spans="6:24" ht="17.25">
      <c r="F3207" s="36"/>
      <c r="G3207" s="36"/>
      <c r="T3207" s="58"/>
      <c r="X3207" s="9"/>
    </row>
    <row r="3208" spans="6:24" ht="17.25">
      <c r="F3208" s="36"/>
      <c r="G3208" s="36"/>
      <c r="T3208" s="58"/>
      <c r="X3208" s="9"/>
    </row>
    <row r="3209" spans="6:24" ht="17.25">
      <c r="F3209" s="36"/>
      <c r="G3209" s="36"/>
      <c r="T3209" s="58"/>
      <c r="X3209" s="9"/>
    </row>
    <row r="3210" spans="6:24" ht="17.25">
      <c r="F3210" s="36"/>
      <c r="G3210" s="36"/>
      <c r="T3210" s="58"/>
      <c r="X3210" s="9"/>
    </row>
    <row r="3211" spans="6:24" ht="17.25">
      <c r="F3211" s="36"/>
      <c r="G3211" s="36"/>
      <c r="T3211" s="58"/>
      <c r="X3211" s="9"/>
    </row>
    <row r="3212" spans="6:24" ht="17.25">
      <c r="F3212" s="36"/>
      <c r="G3212" s="36"/>
      <c r="T3212" s="58"/>
      <c r="X3212" s="9"/>
    </row>
    <row r="3213" spans="6:24" ht="17.25">
      <c r="F3213" s="36"/>
      <c r="G3213" s="36"/>
      <c r="T3213" s="58"/>
      <c r="X3213" s="9"/>
    </row>
    <row r="3214" spans="6:24" ht="17.25">
      <c r="F3214" s="36"/>
      <c r="G3214" s="36"/>
      <c r="T3214" s="58"/>
      <c r="X3214" s="9"/>
    </row>
    <row r="3215" spans="6:24" ht="17.25">
      <c r="F3215" s="36"/>
      <c r="G3215" s="36"/>
      <c r="T3215" s="58"/>
      <c r="X3215" s="9"/>
    </row>
    <row r="3216" spans="6:24" ht="17.25">
      <c r="F3216" s="36"/>
      <c r="G3216" s="36"/>
      <c r="T3216" s="58"/>
      <c r="X3216" s="9"/>
    </row>
    <row r="3217" spans="6:24" ht="17.25">
      <c r="F3217" s="36"/>
      <c r="G3217" s="36"/>
      <c r="T3217" s="58"/>
      <c r="X3217" s="9"/>
    </row>
    <row r="3218" spans="6:24" ht="17.25">
      <c r="F3218" s="36"/>
      <c r="G3218" s="36"/>
      <c r="M3218" s="58"/>
      <c r="T3218" s="58"/>
      <c r="X3218" s="9"/>
    </row>
    <row r="3219" spans="6:24" ht="17.25">
      <c r="F3219" s="36"/>
      <c r="G3219" s="36"/>
      <c r="M3219" s="58"/>
      <c r="T3219" s="58"/>
      <c r="X3219" s="9"/>
    </row>
    <row r="3220" spans="6:24" ht="17.25">
      <c r="F3220" s="36"/>
      <c r="G3220" s="36"/>
      <c r="T3220" s="58"/>
      <c r="X3220" s="9"/>
    </row>
    <row r="3221" spans="6:24" ht="17.25">
      <c r="F3221" s="36"/>
      <c r="G3221" s="36"/>
      <c r="M3221" s="58"/>
      <c r="T3221" s="58"/>
      <c r="X3221" s="9"/>
    </row>
    <row r="3222" spans="6:24" ht="17.25">
      <c r="F3222" s="36"/>
      <c r="G3222" s="36"/>
      <c r="T3222" s="58"/>
      <c r="X3222" s="9"/>
    </row>
    <row r="3223" spans="6:24" ht="17.25">
      <c r="F3223" s="36"/>
      <c r="G3223" s="36"/>
      <c r="M3223" s="58"/>
      <c r="T3223" s="58"/>
      <c r="X3223" s="9"/>
    </row>
    <row r="3224" spans="6:24" ht="17.25">
      <c r="F3224" s="36"/>
      <c r="G3224" s="36"/>
      <c r="M3224" s="58"/>
      <c r="T3224" s="58"/>
      <c r="X3224" s="9"/>
    </row>
    <row r="3225" spans="6:24" ht="17.25">
      <c r="F3225" s="36"/>
      <c r="G3225" s="36"/>
      <c r="M3225" s="58"/>
      <c r="T3225" s="58"/>
      <c r="X3225" s="9"/>
    </row>
    <row r="3226" spans="6:24" ht="17.25">
      <c r="F3226" s="36"/>
      <c r="G3226" s="36"/>
      <c r="M3226" s="58"/>
      <c r="T3226" s="58"/>
      <c r="X3226" s="9"/>
    </row>
    <row r="3227" spans="6:24" ht="17.25">
      <c r="F3227" s="36"/>
      <c r="G3227" s="36"/>
      <c r="T3227" s="58"/>
      <c r="X3227" s="9"/>
    </row>
    <row r="3228" spans="6:24" ht="17.25">
      <c r="F3228" s="36"/>
      <c r="G3228" s="36"/>
      <c r="T3228" s="58"/>
      <c r="X3228" s="9"/>
    </row>
    <row r="3229" spans="6:24" ht="17.25">
      <c r="F3229" s="36"/>
      <c r="G3229" s="36"/>
      <c r="T3229" s="58"/>
      <c r="X3229" s="9"/>
    </row>
    <row r="3230" spans="6:24" ht="17.25">
      <c r="F3230" s="36"/>
      <c r="G3230" s="36"/>
      <c r="T3230" s="58"/>
      <c r="X3230" s="9"/>
    </row>
    <row r="3231" spans="6:24" ht="17.25">
      <c r="F3231" s="36"/>
      <c r="G3231" s="36"/>
      <c r="T3231" s="58"/>
      <c r="X3231" s="9"/>
    </row>
    <row r="3232" spans="6:24" ht="17.25">
      <c r="F3232" s="36"/>
      <c r="G3232" s="36"/>
      <c r="T3232" s="58"/>
      <c r="X3232" s="9"/>
    </row>
    <row r="3233" spans="6:24" ht="17.25">
      <c r="F3233" s="36"/>
      <c r="G3233" s="36"/>
      <c r="T3233" s="58"/>
      <c r="X3233" s="9"/>
    </row>
    <row r="3234" spans="6:24" ht="17.25">
      <c r="F3234" s="36"/>
      <c r="G3234" s="36"/>
      <c r="T3234" s="58"/>
      <c r="X3234" s="9"/>
    </row>
    <row r="3235" spans="6:24" ht="17.25">
      <c r="F3235" s="36"/>
      <c r="G3235" s="36"/>
      <c r="T3235" s="58"/>
      <c r="X3235" s="9"/>
    </row>
    <row r="3236" spans="6:24" ht="17.25">
      <c r="F3236" s="36"/>
      <c r="G3236" s="36"/>
      <c r="T3236" s="58"/>
      <c r="X3236" s="9"/>
    </row>
    <row r="3237" spans="6:24" ht="17.25">
      <c r="F3237" s="36"/>
      <c r="G3237" s="36"/>
      <c r="T3237" s="58"/>
      <c r="X3237" s="9"/>
    </row>
    <row r="3238" spans="6:24" ht="17.25">
      <c r="F3238" s="36"/>
      <c r="G3238" s="36"/>
      <c r="M3238" s="58"/>
      <c r="T3238" s="58"/>
      <c r="X3238" s="9"/>
    </row>
    <row r="3239" spans="6:24" ht="17.25">
      <c r="F3239" s="36"/>
      <c r="G3239" s="36"/>
      <c r="M3239" s="58"/>
      <c r="T3239" s="58"/>
      <c r="X3239" s="9"/>
    </row>
    <row r="3240" spans="6:24" ht="17.25">
      <c r="F3240" s="36"/>
      <c r="G3240" s="36"/>
      <c r="T3240" s="58"/>
      <c r="X3240" s="9"/>
    </row>
    <row r="3241" spans="6:24" ht="17.25">
      <c r="F3241" s="36"/>
      <c r="G3241" s="36"/>
      <c r="M3241" s="58"/>
      <c r="T3241" s="58"/>
      <c r="X3241" s="9"/>
    </row>
    <row r="3242" spans="6:24" ht="17.25">
      <c r="F3242" s="36"/>
      <c r="G3242" s="36"/>
      <c r="T3242" s="58"/>
      <c r="X3242" s="9"/>
    </row>
    <row r="3243" spans="6:24" ht="17.25">
      <c r="F3243" s="36"/>
      <c r="G3243" s="36"/>
      <c r="M3243" s="58"/>
      <c r="T3243" s="58"/>
      <c r="X3243" s="9"/>
    </row>
    <row r="3244" spans="6:24" ht="17.25">
      <c r="F3244" s="36"/>
      <c r="G3244" s="36"/>
      <c r="M3244" s="58"/>
      <c r="T3244" s="58"/>
      <c r="X3244" s="9"/>
    </row>
    <row r="3245" spans="6:24" ht="17.25">
      <c r="F3245" s="36"/>
      <c r="G3245" s="36"/>
      <c r="M3245" s="58"/>
      <c r="T3245" s="58"/>
      <c r="X3245" s="9"/>
    </row>
    <row r="3246" spans="6:24" ht="17.25">
      <c r="F3246" s="36"/>
      <c r="G3246" s="36"/>
      <c r="M3246" s="58"/>
      <c r="T3246" s="58"/>
      <c r="X3246" s="9"/>
    </row>
    <row r="3247" spans="6:24" ht="17.25">
      <c r="F3247" s="36"/>
      <c r="G3247" s="36"/>
      <c r="T3247" s="58"/>
      <c r="X3247" s="9"/>
    </row>
    <row r="3248" spans="6:24" ht="17.25">
      <c r="F3248" s="36"/>
      <c r="G3248" s="36"/>
      <c r="T3248" s="58"/>
      <c r="X3248" s="9"/>
    </row>
    <row r="3249" spans="6:24" ht="17.25">
      <c r="F3249" s="36"/>
      <c r="G3249" s="36"/>
      <c r="T3249" s="58"/>
      <c r="X3249" s="9"/>
    </row>
    <row r="3250" spans="6:24" ht="17.25">
      <c r="F3250" s="36"/>
      <c r="G3250" s="36"/>
      <c r="T3250" s="58"/>
      <c r="X3250" s="9"/>
    </row>
    <row r="3251" spans="6:24" ht="17.25">
      <c r="F3251" s="36"/>
      <c r="G3251" s="36"/>
      <c r="T3251" s="58"/>
      <c r="X3251" s="9"/>
    </row>
    <row r="3252" spans="6:24" ht="17.25">
      <c r="F3252" s="36"/>
      <c r="G3252" s="36"/>
      <c r="T3252" s="58"/>
      <c r="X3252" s="9"/>
    </row>
    <row r="3253" spans="6:24" ht="17.25">
      <c r="F3253" s="36"/>
      <c r="G3253" s="36"/>
      <c r="T3253" s="58"/>
      <c r="X3253" s="9"/>
    </row>
    <row r="3254" spans="6:24" ht="17.25">
      <c r="F3254" s="36"/>
      <c r="G3254" s="36"/>
      <c r="T3254" s="58"/>
      <c r="X3254" s="9"/>
    </row>
    <row r="3255" spans="6:24" ht="17.25">
      <c r="F3255" s="36"/>
      <c r="G3255" s="36"/>
      <c r="T3255" s="58"/>
      <c r="X3255" s="9"/>
    </row>
    <row r="3256" spans="6:24" ht="17.25">
      <c r="F3256" s="36"/>
      <c r="G3256" s="36"/>
      <c r="T3256" s="58"/>
      <c r="X3256" s="9"/>
    </row>
    <row r="3257" spans="6:24" ht="17.25">
      <c r="F3257" s="36"/>
      <c r="G3257" s="36"/>
      <c r="T3257" s="58"/>
      <c r="X3257" s="9"/>
    </row>
    <row r="3258" spans="6:24" ht="17.25">
      <c r="F3258" s="36"/>
      <c r="G3258" s="36"/>
      <c r="M3258" s="58"/>
      <c r="T3258" s="58"/>
      <c r="X3258" s="9"/>
    </row>
    <row r="3259" spans="6:24" ht="17.25">
      <c r="F3259" s="36"/>
      <c r="G3259" s="36"/>
      <c r="M3259" s="58"/>
      <c r="T3259" s="58"/>
      <c r="X3259" s="9"/>
    </row>
    <row r="3260" spans="6:24" ht="17.25">
      <c r="F3260" s="36"/>
      <c r="G3260" s="36"/>
      <c r="T3260" s="58"/>
      <c r="X3260" s="9"/>
    </row>
    <row r="3261" spans="6:24" ht="17.25">
      <c r="F3261" s="36"/>
      <c r="G3261" s="36"/>
      <c r="M3261" s="58"/>
      <c r="T3261" s="58"/>
      <c r="X3261" s="9"/>
    </row>
    <row r="3262" spans="6:24" ht="17.25">
      <c r="F3262" s="36"/>
      <c r="G3262" s="36"/>
      <c r="T3262" s="58"/>
      <c r="X3262" s="9"/>
    </row>
    <row r="3263" spans="6:24" ht="17.25">
      <c r="F3263" s="36"/>
      <c r="G3263" s="36"/>
      <c r="M3263" s="58"/>
      <c r="T3263" s="58"/>
      <c r="X3263" s="9"/>
    </row>
    <row r="3264" spans="6:24" ht="17.25">
      <c r="F3264" s="36"/>
      <c r="G3264" s="36"/>
      <c r="M3264" s="58"/>
      <c r="T3264" s="58"/>
      <c r="X3264" s="9"/>
    </row>
    <row r="3265" spans="6:24" ht="17.25">
      <c r="F3265" s="36"/>
      <c r="G3265" s="36"/>
      <c r="M3265" s="58"/>
      <c r="T3265" s="58"/>
      <c r="X3265" s="9"/>
    </row>
    <row r="3266" spans="6:24" ht="17.25">
      <c r="F3266" s="36"/>
      <c r="G3266" s="36"/>
      <c r="M3266" s="58"/>
      <c r="T3266" s="58"/>
      <c r="X3266" s="9"/>
    </row>
    <row r="3267" spans="6:24" ht="17.25">
      <c r="F3267" s="36"/>
      <c r="G3267" s="36"/>
      <c r="T3267" s="58"/>
      <c r="X3267" s="9"/>
    </row>
    <row r="3268" spans="6:24" ht="17.25">
      <c r="F3268" s="36"/>
      <c r="G3268" s="36"/>
      <c r="T3268" s="58"/>
      <c r="X3268" s="9"/>
    </row>
    <row r="3269" spans="6:24" ht="17.25">
      <c r="F3269" s="36"/>
      <c r="G3269" s="36"/>
      <c r="T3269" s="58"/>
      <c r="X3269" s="9"/>
    </row>
    <row r="3270" spans="6:24" ht="17.25">
      <c r="F3270" s="36"/>
      <c r="G3270" s="36"/>
      <c r="T3270" s="58"/>
      <c r="X3270" s="9"/>
    </row>
    <row r="3271" spans="6:24" ht="17.25">
      <c r="F3271" s="36"/>
      <c r="G3271" s="36"/>
      <c r="T3271" s="58"/>
      <c r="X3271" s="9"/>
    </row>
    <row r="3272" spans="6:24" ht="17.25">
      <c r="F3272" s="36"/>
      <c r="G3272" s="36"/>
      <c r="T3272" s="58"/>
      <c r="X3272" s="9"/>
    </row>
    <row r="3273" spans="6:24" ht="17.25">
      <c r="F3273" s="36"/>
      <c r="G3273" s="36"/>
      <c r="T3273" s="58"/>
      <c r="X3273" s="9"/>
    </row>
    <row r="3274" spans="6:24" ht="17.25">
      <c r="F3274" s="36"/>
      <c r="G3274" s="36"/>
      <c r="T3274" s="58"/>
      <c r="X3274" s="9"/>
    </row>
    <row r="3275" spans="6:24" ht="17.25">
      <c r="F3275" s="36"/>
      <c r="G3275" s="36"/>
      <c r="T3275" s="58"/>
      <c r="X3275" s="9"/>
    </row>
    <row r="3276" spans="6:24" ht="17.25">
      <c r="F3276" s="36"/>
      <c r="G3276" s="36"/>
      <c r="T3276" s="58"/>
      <c r="X3276" s="9"/>
    </row>
    <row r="3277" spans="6:24" ht="17.25">
      <c r="F3277" s="36"/>
      <c r="G3277" s="36"/>
      <c r="T3277" s="58"/>
      <c r="X3277" s="9"/>
    </row>
    <row r="3278" spans="6:24" ht="17.25">
      <c r="F3278" s="36"/>
      <c r="G3278" s="36"/>
      <c r="M3278" s="58"/>
      <c r="T3278" s="58"/>
      <c r="X3278" s="9"/>
    </row>
    <row r="3279" spans="6:24" ht="17.25">
      <c r="F3279" s="36"/>
      <c r="G3279" s="36"/>
      <c r="M3279" s="58"/>
      <c r="T3279" s="58"/>
      <c r="X3279" s="9"/>
    </row>
    <row r="3280" spans="6:24" ht="17.25">
      <c r="F3280" s="36"/>
      <c r="G3280" s="36"/>
      <c r="T3280" s="58"/>
      <c r="X3280" s="9"/>
    </row>
    <row r="3281" spans="6:24" ht="17.25">
      <c r="F3281" s="36"/>
      <c r="G3281" s="36"/>
      <c r="M3281" s="58"/>
      <c r="T3281" s="58"/>
      <c r="X3281" s="9"/>
    </row>
    <row r="3282" spans="6:24" ht="17.25">
      <c r="F3282" s="36"/>
      <c r="G3282" s="36"/>
      <c r="T3282" s="58"/>
      <c r="X3282" s="9"/>
    </row>
    <row r="3283" spans="6:24" ht="17.25">
      <c r="F3283" s="36"/>
      <c r="G3283" s="36"/>
      <c r="M3283" s="58"/>
      <c r="T3283" s="58"/>
      <c r="X3283" s="9"/>
    </row>
    <row r="3284" spans="6:24" ht="17.25">
      <c r="F3284" s="36"/>
      <c r="G3284" s="36"/>
      <c r="M3284" s="58"/>
      <c r="T3284" s="58"/>
      <c r="X3284" s="9"/>
    </row>
    <row r="3285" spans="6:24" ht="17.25">
      <c r="F3285" s="36"/>
      <c r="G3285" s="36"/>
      <c r="M3285" s="58"/>
      <c r="T3285" s="58"/>
      <c r="X3285" s="9"/>
    </row>
    <row r="3286" spans="6:24" ht="17.25">
      <c r="F3286" s="36"/>
      <c r="G3286" s="36"/>
      <c r="M3286" s="58"/>
      <c r="T3286" s="58"/>
      <c r="X3286" s="9"/>
    </row>
    <row r="3287" spans="6:24" ht="17.25">
      <c r="F3287" s="36"/>
      <c r="G3287" s="36"/>
      <c r="T3287" s="58"/>
      <c r="X3287" s="9"/>
    </row>
    <row r="3288" spans="6:24" ht="17.25">
      <c r="F3288" s="36"/>
      <c r="G3288" s="36"/>
      <c r="T3288" s="58"/>
      <c r="X3288" s="9"/>
    </row>
    <row r="3289" spans="6:24" ht="17.25">
      <c r="F3289" s="36"/>
      <c r="G3289" s="36"/>
      <c r="T3289" s="58"/>
      <c r="X3289" s="9"/>
    </row>
    <row r="3290" spans="6:24" ht="17.25">
      <c r="F3290" s="36"/>
      <c r="G3290" s="36"/>
      <c r="T3290" s="58"/>
      <c r="X3290" s="9"/>
    </row>
    <row r="3291" spans="6:24" ht="17.25">
      <c r="F3291" s="36"/>
      <c r="G3291" s="36"/>
      <c r="T3291" s="58"/>
      <c r="X3291" s="9"/>
    </row>
    <row r="3292" spans="6:24" ht="17.25">
      <c r="F3292" s="36"/>
      <c r="G3292" s="36"/>
      <c r="T3292" s="58"/>
      <c r="X3292" s="9"/>
    </row>
    <row r="3293" spans="6:24" ht="17.25">
      <c r="F3293" s="36"/>
      <c r="G3293" s="36"/>
      <c r="T3293" s="58"/>
      <c r="X3293" s="9"/>
    </row>
    <row r="3294" spans="6:24" ht="17.25">
      <c r="F3294" s="36"/>
      <c r="G3294" s="36"/>
      <c r="T3294" s="58"/>
      <c r="X3294" s="9"/>
    </row>
    <row r="3295" spans="6:24" ht="17.25">
      <c r="F3295" s="36"/>
      <c r="G3295" s="36"/>
      <c r="T3295" s="58"/>
      <c r="X3295" s="9"/>
    </row>
    <row r="3296" spans="6:24" ht="17.25">
      <c r="F3296" s="36"/>
      <c r="G3296" s="36"/>
      <c r="T3296" s="58"/>
      <c r="X3296" s="9"/>
    </row>
    <row r="3297" spans="6:24" ht="17.25">
      <c r="F3297" s="36"/>
      <c r="G3297" s="36"/>
      <c r="T3297" s="58"/>
      <c r="X3297" s="9"/>
    </row>
    <row r="3298" spans="6:24" ht="17.25">
      <c r="F3298" s="36"/>
      <c r="G3298" s="36"/>
      <c r="M3298" s="58"/>
      <c r="T3298" s="58"/>
      <c r="X3298" s="9"/>
    </row>
    <row r="3299" spans="6:24" ht="17.25">
      <c r="F3299" s="36"/>
      <c r="G3299" s="36"/>
      <c r="M3299" s="58"/>
      <c r="T3299" s="58"/>
      <c r="X3299" s="9"/>
    </row>
    <row r="3300" spans="6:24" ht="17.25">
      <c r="F3300" s="36"/>
      <c r="G3300" s="36"/>
      <c r="T3300" s="58"/>
      <c r="X3300" s="9"/>
    </row>
    <row r="3301" spans="6:24" ht="17.25">
      <c r="F3301" s="36"/>
      <c r="G3301" s="36"/>
      <c r="M3301" s="58"/>
      <c r="T3301" s="58"/>
      <c r="X3301" s="9"/>
    </row>
    <row r="3302" spans="6:24" ht="17.25">
      <c r="F3302" s="36"/>
      <c r="G3302" s="36"/>
      <c r="T3302" s="58"/>
      <c r="X3302" s="9"/>
    </row>
    <row r="3303" spans="6:24" ht="17.25">
      <c r="F3303" s="36"/>
      <c r="G3303" s="36"/>
      <c r="M3303" s="58"/>
      <c r="T3303" s="58"/>
      <c r="X3303" s="9"/>
    </row>
    <row r="3304" spans="6:24" ht="17.25">
      <c r="F3304" s="36"/>
      <c r="G3304" s="36"/>
      <c r="M3304" s="58"/>
      <c r="T3304" s="58"/>
      <c r="X3304" s="9"/>
    </row>
    <row r="3305" spans="6:24" ht="17.25">
      <c r="F3305" s="36"/>
      <c r="G3305" s="36"/>
      <c r="M3305" s="58"/>
      <c r="T3305" s="58"/>
      <c r="X3305" s="9"/>
    </row>
    <row r="3306" spans="6:24" ht="17.25">
      <c r="F3306" s="36"/>
      <c r="G3306" s="36"/>
      <c r="M3306" s="58"/>
      <c r="T3306" s="58"/>
      <c r="X3306" s="9"/>
    </row>
    <row r="3307" spans="6:24" ht="17.25">
      <c r="F3307" s="36"/>
      <c r="G3307" s="36"/>
      <c r="T3307" s="58"/>
      <c r="X3307" s="9"/>
    </row>
    <row r="3308" spans="6:24" ht="17.25">
      <c r="F3308" s="36"/>
      <c r="G3308" s="36"/>
      <c r="T3308" s="58"/>
      <c r="X3308" s="9"/>
    </row>
    <row r="3309" spans="6:24" ht="17.25">
      <c r="F3309" s="36"/>
      <c r="G3309" s="36"/>
      <c r="T3309" s="58"/>
      <c r="X3309" s="9"/>
    </row>
    <row r="3310" spans="6:24" ht="17.25">
      <c r="F3310" s="36"/>
      <c r="G3310" s="36"/>
      <c r="T3310" s="58"/>
      <c r="X3310" s="9"/>
    </row>
    <row r="3311" spans="6:24" ht="17.25">
      <c r="F3311" s="36"/>
      <c r="G3311" s="36"/>
      <c r="T3311" s="58"/>
      <c r="X3311" s="9"/>
    </row>
    <row r="3312" spans="6:24" ht="17.25">
      <c r="F3312" s="36"/>
      <c r="G3312" s="36"/>
      <c r="T3312" s="58"/>
      <c r="X3312" s="9"/>
    </row>
    <row r="3313" spans="6:24" ht="17.25">
      <c r="F3313" s="36"/>
      <c r="G3313" s="36"/>
      <c r="T3313" s="58"/>
      <c r="X3313" s="9"/>
    </row>
    <row r="3314" spans="6:24" ht="17.25">
      <c r="F3314" s="36"/>
      <c r="G3314" s="36"/>
      <c r="T3314" s="58"/>
      <c r="X3314" s="9"/>
    </row>
    <row r="3315" spans="6:24" ht="17.25">
      <c r="F3315" s="36"/>
      <c r="G3315" s="36"/>
      <c r="T3315" s="58"/>
      <c r="X3315" s="9"/>
    </row>
    <row r="3316" spans="6:24" ht="17.25">
      <c r="F3316" s="36"/>
      <c r="G3316" s="36"/>
      <c r="T3316" s="58"/>
      <c r="X3316" s="9"/>
    </row>
    <row r="3317" spans="6:24" ht="17.25">
      <c r="F3317" s="36"/>
      <c r="G3317" s="36"/>
      <c r="T3317" s="58"/>
      <c r="X3317" s="9"/>
    </row>
    <row r="3318" spans="6:24" ht="17.25">
      <c r="F3318" s="36"/>
      <c r="G3318" s="36"/>
      <c r="M3318" s="58"/>
      <c r="T3318" s="58"/>
      <c r="X3318" s="9"/>
    </row>
    <row r="3319" spans="6:24" ht="17.25">
      <c r="F3319" s="36"/>
      <c r="G3319" s="36"/>
      <c r="M3319" s="58"/>
      <c r="T3319" s="58"/>
      <c r="X3319" s="9"/>
    </row>
    <row r="3320" spans="6:24" ht="17.25">
      <c r="F3320" s="36"/>
      <c r="G3320" s="36"/>
      <c r="T3320" s="58"/>
      <c r="X3320" s="9"/>
    </row>
    <row r="3321" spans="6:24" ht="17.25">
      <c r="F3321" s="36"/>
      <c r="G3321" s="36"/>
      <c r="M3321" s="58"/>
      <c r="T3321" s="58"/>
      <c r="X3321" s="9"/>
    </row>
    <row r="3322" spans="6:24" ht="17.25">
      <c r="F3322" s="36"/>
      <c r="G3322" s="36"/>
      <c r="T3322" s="58"/>
      <c r="X3322" s="9"/>
    </row>
    <row r="3323" spans="6:24" ht="17.25">
      <c r="F3323" s="36"/>
      <c r="G3323" s="36"/>
      <c r="M3323" s="58"/>
      <c r="T3323" s="58"/>
      <c r="X3323" s="9"/>
    </row>
    <row r="3324" spans="6:24" ht="17.25">
      <c r="F3324" s="36"/>
      <c r="G3324" s="36"/>
      <c r="M3324" s="58"/>
      <c r="T3324" s="58"/>
      <c r="X3324" s="9"/>
    </row>
    <row r="3325" spans="6:24" ht="17.25">
      <c r="F3325" s="36"/>
      <c r="G3325" s="36"/>
      <c r="M3325" s="58"/>
      <c r="T3325" s="58"/>
      <c r="X3325" s="9"/>
    </row>
    <row r="3326" spans="6:24" ht="17.25">
      <c r="F3326" s="36"/>
      <c r="G3326" s="36"/>
      <c r="M3326" s="58"/>
      <c r="T3326" s="58"/>
      <c r="X3326" s="9"/>
    </row>
    <row r="3327" spans="6:24" ht="17.25">
      <c r="F3327" s="36"/>
      <c r="G3327" s="36"/>
      <c r="T3327" s="58"/>
      <c r="X3327" s="9"/>
    </row>
    <row r="3328" spans="6:24" ht="17.25">
      <c r="F3328" s="36"/>
      <c r="G3328" s="36"/>
      <c r="T3328" s="58"/>
      <c r="X3328" s="9"/>
    </row>
    <row r="3329" spans="6:24" ht="17.25">
      <c r="F3329" s="36"/>
      <c r="G3329" s="36"/>
      <c r="T3329" s="58"/>
      <c r="X3329" s="9"/>
    </row>
    <row r="3330" spans="6:24" ht="17.25">
      <c r="F3330" s="36"/>
      <c r="G3330" s="36"/>
      <c r="T3330" s="58"/>
      <c r="X3330" s="9"/>
    </row>
    <row r="3331" spans="6:24" ht="17.25">
      <c r="F3331" s="36"/>
      <c r="G3331" s="36"/>
      <c r="T3331" s="58"/>
      <c r="X3331" s="9"/>
    </row>
    <row r="3332" spans="6:24" ht="17.25">
      <c r="F3332" s="36"/>
      <c r="G3332" s="36"/>
      <c r="T3332" s="58"/>
      <c r="X3332" s="9"/>
    </row>
    <row r="3333" spans="6:24" ht="17.25">
      <c r="F3333" s="36"/>
      <c r="G3333" s="36"/>
      <c r="T3333" s="58"/>
      <c r="X3333" s="9"/>
    </row>
    <row r="3334" spans="6:24" ht="17.25">
      <c r="F3334" s="36"/>
      <c r="G3334" s="36"/>
      <c r="T3334" s="58"/>
      <c r="X3334" s="9"/>
    </row>
    <row r="3335" spans="6:24" ht="17.25">
      <c r="F3335" s="36"/>
      <c r="G3335" s="36"/>
      <c r="T3335" s="58"/>
      <c r="X3335" s="9"/>
    </row>
    <row r="3336" spans="6:24" ht="17.25">
      <c r="F3336" s="36"/>
      <c r="G3336" s="36"/>
      <c r="T3336" s="58"/>
      <c r="X3336" s="9"/>
    </row>
    <row r="3337" spans="6:24" ht="17.25">
      <c r="F3337" s="36"/>
      <c r="G3337" s="36"/>
      <c r="T3337" s="58"/>
      <c r="X3337" s="9"/>
    </row>
    <row r="3338" spans="6:24" ht="17.25">
      <c r="F3338" s="36"/>
      <c r="G3338" s="36"/>
      <c r="M3338" s="58"/>
      <c r="T3338" s="58"/>
      <c r="X3338" s="9"/>
    </row>
    <row r="3339" spans="6:24" ht="17.25">
      <c r="F3339" s="36"/>
      <c r="G3339" s="36"/>
      <c r="M3339" s="58"/>
      <c r="T3339" s="58"/>
      <c r="X3339" s="9"/>
    </row>
    <row r="3340" spans="6:24" ht="17.25">
      <c r="F3340" s="36"/>
      <c r="G3340" s="36"/>
      <c r="T3340" s="58"/>
      <c r="X3340" s="9"/>
    </row>
    <row r="3341" spans="6:24" ht="17.25">
      <c r="F3341" s="36"/>
      <c r="G3341" s="36"/>
      <c r="M3341" s="58"/>
      <c r="T3341" s="58"/>
      <c r="X3341" s="9"/>
    </row>
    <row r="3342" spans="6:24" ht="17.25">
      <c r="F3342" s="36"/>
      <c r="G3342" s="36"/>
      <c r="T3342" s="58"/>
      <c r="X3342" s="9"/>
    </row>
    <row r="3343" spans="6:24" ht="17.25">
      <c r="F3343" s="36"/>
      <c r="G3343" s="36"/>
      <c r="M3343" s="58"/>
      <c r="T3343" s="58"/>
      <c r="X3343" s="9"/>
    </row>
    <row r="3344" spans="6:24" ht="17.25">
      <c r="F3344" s="36"/>
      <c r="G3344" s="36"/>
      <c r="M3344" s="58"/>
      <c r="T3344" s="58"/>
      <c r="X3344" s="9"/>
    </row>
    <row r="3345" spans="1:25" ht="17.25">
      <c r="F3345" s="36"/>
      <c r="G3345" s="36"/>
      <c r="M3345" s="58"/>
      <c r="T3345" s="58"/>
      <c r="X3345" s="9"/>
    </row>
    <row r="3346" spans="1:25" ht="17.25">
      <c r="B3346" s="42"/>
      <c r="C3346" s="42"/>
      <c r="D3346" s="42"/>
      <c r="F3346" s="44"/>
      <c r="G3346" s="44"/>
      <c r="H3346" s="42"/>
      <c r="I3346" s="42"/>
      <c r="J3346" s="70"/>
      <c r="K3346" s="42"/>
      <c r="L3346" s="42"/>
      <c r="M3346" s="70"/>
      <c r="N3346" s="42"/>
      <c r="O3346" s="42"/>
      <c r="P3346" s="42"/>
      <c r="Q3346" s="42"/>
      <c r="R3346" s="42"/>
      <c r="S3346" s="42"/>
      <c r="T3346" s="70"/>
      <c r="U3346" s="42"/>
      <c r="V3346" s="42"/>
      <c r="W3346" s="70"/>
      <c r="X3346" s="62"/>
      <c r="Y3346" s="42"/>
    </row>
    <row r="3347" spans="1:25" ht="17.25">
      <c r="A3347" s="42"/>
      <c r="B3347" s="42"/>
      <c r="C3347" s="42"/>
      <c r="D3347" s="42"/>
      <c r="F3347" s="44"/>
      <c r="G3347" s="44"/>
      <c r="H3347" s="42"/>
      <c r="I3347" s="42"/>
      <c r="J3347" s="70"/>
      <c r="K3347" s="42"/>
      <c r="L3347" s="42"/>
      <c r="M3347" s="42"/>
      <c r="N3347" s="42"/>
      <c r="O3347" s="42"/>
      <c r="P3347" s="42"/>
      <c r="Q3347" s="42"/>
      <c r="R3347" s="42"/>
      <c r="S3347" s="42"/>
      <c r="T3347" s="70"/>
      <c r="U3347" s="42"/>
      <c r="V3347" s="42"/>
      <c r="W3347" s="70"/>
      <c r="X3347" s="62"/>
      <c r="Y3347" s="42"/>
    </row>
    <row r="3348" spans="1:25" ht="17.25">
      <c r="A3348" s="42"/>
      <c r="B3348" s="42"/>
      <c r="C3348" s="42"/>
      <c r="D3348" s="42"/>
      <c r="F3348" s="44"/>
      <c r="G3348" s="44"/>
      <c r="H3348" s="42"/>
      <c r="I3348" s="42"/>
      <c r="J3348" s="70"/>
      <c r="K3348" s="42"/>
      <c r="L3348" s="42"/>
      <c r="M3348" s="42"/>
      <c r="N3348" s="42"/>
      <c r="O3348" s="42"/>
      <c r="P3348" s="42"/>
      <c r="Q3348" s="42"/>
      <c r="R3348" s="42"/>
      <c r="S3348" s="42"/>
      <c r="T3348" s="70"/>
      <c r="U3348" s="42"/>
      <c r="V3348" s="42"/>
      <c r="W3348" s="70"/>
      <c r="X3348" s="62"/>
      <c r="Y3348" s="42"/>
    </row>
    <row r="3349" spans="1:25" ht="17.25">
      <c r="A3349" s="42"/>
      <c r="B3349" s="42"/>
      <c r="C3349" s="42"/>
      <c r="D3349" s="42"/>
      <c r="F3349" s="44"/>
      <c r="G3349" s="44"/>
      <c r="H3349" s="42"/>
      <c r="I3349" s="42"/>
      <c r="J3349" s="70"/>
      <c r="K3349" s="42"/>
      <c r="L3349" s="42"/>
      <c r="M3349" s="42"/>
      <c r="N3349" s="42"/>
      <c r="O3349" s="42"/>
      <c r="P3349" s="42"/>
      <c r="Q3349" s="42"/>
      <c r="R3349" s="42"/>
      <c r="S3349" s="42"/>
      <c r="T3349" s="70"/>
      <c r="U3349" s="42"/>
      <c r="V3349" s="42"/>
      <c r="W3349" s="70"/>
      <c r="X3349" s="62"/>
      <c r="Y3349" s="42"/>
    </row>
    <row r="3350" spans="1:25" ht="17.25">
      <c r="A3350" s="42"/>
      <c r="B3350" s="42"/>
      <c r="C3350" s="42"/>
      <c r="D3350" s="42"/>
      <c r="F3350" s="44"/>
      <c r="G3350" s="44"/>
      <c r="H3350" s="42"/>
      <c r="I3350" s="42"/>
      <c r="J3350" s="70"/>
      <c r="K3350" s="42"/>
      <c r="L3350" s="42"/>
      <c r="M3350" s="42"/>
      <c r="N3350" s="42"/>
      <c r="O3350" s="42"/>
      <c r="P3350" s="42"/>
      <c r="Q3350" s="42"/>
      <c r="R3350" s="42"/>
      <c r="S3350" s="42"/>
      <c r="T3350" s="70"/>
      <c r="U3350" s="42"/>
      <c r="V3350" s="42"/>
      <c r="W3350" s="70"/>
      <c r="X3350" s="62"/>
      <c r="Y3350" s="42"/>
    </row>
    <row r="3351" spans="1:25" ht="17.25">
      <c r="A3351" s="42"/>
      <c r="B3351" s="42"/>
      <c r="C3351" s="42"/>
      <c r="D3351" s="42"/>
      <c r="F3351" s="44"/>
      <c r="G3351" s="44"/>
      <c r="H3351" s="42"/>
      <c r="I3351" s="42"/>
      <c r="J3351" s="70"/>
      <c r="K3351" s="42"/>
      <c r="L3351" s="42"/>
      <c r="M3351" s="42"/>
      <c r="N3351" s="42"/>
      <c r="O3351" s="42"/>
      <c r="P3351" s="42"/>
      <c r="Q3351" s="42"/>
      <c r="R3351" s="42"/>
      <c r="S3351" s="42"/>
      <c r="T3351" s="70"/>
      <c r="U3351" s="42"/>
      <c r="V3351" s="42"/>
      <c r="W3351" s="70"/>
      <c r="X3351" s="62"/>
      <c r="Y3351" s="42"/>
    </row>
    <row r="3352" spans="1:25" ht="17.25">
      <c r="A3352" s="42"/>
      <c r="B3352" s="42"/>
      <c r="C3352" s="42"/>
      <c r="D3352" s="42"/>
      <c r="F3352" s="44"/>
      <c r="G3352" s="44"/>
      <c r="H3352" s="42"/>
      <c r="I3352" s="42"/>
      <c r="J3352" s="70"/>
      <c r="K3352" s="42"/>
      <c r="L3352" s="42"/>
      <c r="M3352" s="42"/>
      <c r="N3352" s="42"/>
      <c r="O3352" s="42"/>
      <c r="P3352" s="42"/>
      <c r="Q3352" s="42"/>
      <c r="R3352" s="42"/>
      <c r="S3352" s="42"/>
      <c r="T3352" s="70"/>
      <c r="U3352" s="42"/>
      <c r="V3352" s="42"/>
      <c r="W3352" s="70"/>
      <c r="X3352" s="62"/>
      <c r="Y3352" s="42"/>
    </row>
    <row r="3353" spans="1:25" ht="17.25">
      <c r="A3353" s="42"/>
      <c r="B3353" s="42"/>
      <c r="C3353" s="42"/>
      <c r="D3353" s="42"/>
      <c r="F3353" s="44"/>
      <c r="G3353" s="44"/>
      <c r="H3353" s="42"/>
      <c r="I3353" s="42"/>
      <c r="J3353" s="70"/>
      <c r="K3353" s="42"/>
      <c r="L3353" s="42"/>
      <c r="M3353" s="42"/>
      <c r="N3353" s="42"/>
      <c r="O3353" s="42"/>
      <c r="P3353" s="42"/>
      <c r="Q3353" s="42"/>
      <c r="R3353" s="42"/>
      <c r="S3353" s="42"/>
      <c r="T3353" s="70"/>
      <c r="U3353" s="42"/>
      <c r="V3353" s="42"/>
      <c r="W3353" s="70"/>
      <c r="X3353" s="62"/>
      <c r="Y3353" s="42"/>
    </row>
    <row r="3354" spans="1:25" ht="17.25">
      <c r="A3354" s="42"/>
      <c r="B3354" s="42"/>
      <c r="C3354" s="42"/>
      <c r="D3354" s="42"/>
      <c r="F3354" s="44"/>
      <c r="G3354" s="44"/>
      <c r="H3354" s="42"/>
      <c r="I3354" s="42"/>
      <c r="J3354" s="70"/>
      <c r="K3354" s="42"/>
      <c r="L3354" s="42"/>
      <c r="M3354" s="42"/>
      <c r="N3354" s="42"/>
      <c r="O3354" s="42"/>
      <c r="P3354" s="42"/>
      <c r="Q3354" s="42"/>
      <c r="R3354" s="42"/>
      <c r="S3354" s="42"/>
      <c r="T3354" s="70"/>
      <c r="U3354" s="42"/>
      <c r="V3354" s="42"/>
      <c r="W3354" s="70"/>
      <c r="X3354" s="62"/>
      <c r="Y3354" s="42"/>
    </row>
    <row r="3355" spans="1:25" ht="17.25">
      <c r="A3355" s="42"/>
      <c r="B3355" s="42"/>
      <c r="C3355" s="42"/>
      <c r="D3355" s="42"/>
      <c r="F3355" s="44"/>
      <c r="G3355" s="44"/>
      <c r="H3355" s="42"/>
      <c r="I3355" s="42"/>
      <c r="J3355" s="70"/>
      <c r="K3355" s="42"/>
      <c r="L3355" s="42"/>
      <c r="M3355" s="42"/>
      <c r="N3355" s="42"/>
      <c r="O3355" s="42"/>
      <c r="P3355" s="42"/>
      <c r="Q3355" s="42"/>
      <c r="R3355" s="42"/>
      <c r="S3355" s="42"/>
      <c r="T3355" s="70"/>
      <c r="U3355" s="42"/>
      <c r="V3355" s="42"/>
      <c r="W3355" s="70"/>
      <c r="X3355" s="62"/>
      <c r="Y3355" s="42"/>
    </row>
    <row r="3356" spans="1:25" ht="17.25">
      <c r="A3356" s="42"/>
      <c r="B3356" s="42"/>
      <c r="C3356" s="42"/>
      <c r="D3356" s="42"/>
      <c r="F3356" s="44"/>
      <c r="G3356" s="44"/>
      <c r="H3356" s="42"/>
      <c r="I3356" s="42"/>
      <c r="J3356" s="70"/>
      <c r="K3356" s="42"/>
      <c r="L3356" s="42"/>
      <c r="M3356" s="42"/>
      <c r="N3356" s="42"/>
      <c r="O3356" s="42"/>
      <c r="P3356" s="42"/>
      <c r="Q3356" s="42"/>
      <c r="R3356" s="42"/>
      <c r="S3356" s="42"/>
      <c r="T3356" s="70"/>
      <c r="U3356" s="42"/>
      <c r="V3356" s="42"/>
      <c r="W3356" s="70"/>
      <c r="X3356" s="62"/>
      <c r="Y3356" s="42"/>
    </row>
    <row r="3357" spans="1:25" ht="17.25">
      <c r="A3357" s="42"/>
      <c r="B3357" s="42"/>
      <c r="C3357" s="42"/>
      <c r="D3357" s="42"/>
      <c r="F3357" s="44"/>
      <c r="G3357" s="44"/>
      <c r="H3357" s="42"/>
      <c r="I3357" s="42"/>
      <c r="J3357" s="70"/>
      <c r="K3357" s="42"/>
      <c r="L3357" s="42"/>
      <c r="M3357" s="42"/>
      <c r="N3357" s="42"/>
      <c r="O3357" s="42"/>
      <c r="P3357" s="42"/>
      <c r="Q3357" s="42"/>
      <c r="R3357" s="42"/>
      <c r="S3357" s="42"/>
      <c r="T3357" s="70"/>
      <c r="U3357" s="42"/>
      <c r="V3357" s="42"/>
      <c r="W3357" s="70"/>
      <c r="X3357" s="62"/>
      <c r="Y3357" s="42"/>
    </row>
    <row r="3358" spans="1:25" ht="17.25">
      <c r="A3358" s="42"/>
      <c r="B3358" s="42"/>
      <c r="C3358" s="42"/>
      <c r="D3358" s="42"/>
      <c r="F3358" s="44"/>
      <c r="G3358" s="44"/>
      <c r="H3358" s="42"/>
      <c r="I3358" s="42"/>
      <c r="J3358" s="70"/>
      <c r="K3358" s="42"/>
      <c r="L3358" s="42"/>
      <c r="M3358" s="70"/>
      <c r="N3358" s="42"/>
      <c r="O3358" s="42"/>
      <c r="P3358" s="42"/>
      <c r="Q3358" s="42"/>
      <c r="R3358" s="42"/>
      <c r="S3358" s="42"/>
      <c r="T3358" s="70"/>
      <c r="U3358" s="42"/>
      <c r="V3358" s="42"/>
      <c r="W3358" s="70"/>
      <c r="X3358" s="62"/>
      <c r="Y3358" s="42"/>
    </row>
    <row r="3359" spans="1:25" ht="17.25">
      <c r="A3359" s="42"/>
      <c r="B3359" s="42"/>
      <c r="C3359" s="42"/>
      <c r="D3359" s="42"/>
      <c r="F3359" s="44"/>
      <c r="G3359" s="44"/>
      <c r="H3359" s="42"/>
      <c r="I3359" s="42"/>
      <c r="J3359" s="70"/>
      <c r="K3359" s="42"/>
      <c r="L3359" s="42"/>
      <c r="M3359" s="70"/>
      <c r="N3359" s="42"/>
      <c r="O3359" s="42"/>
      <c r="P3359" s="42"/>
      <c r="Q3359" s="42"/>
      <c r="R3359" s="42"/>
      <c r="S3359" s="42"/>
      <c r="T3359" s="70"/>
      <c r="U3359" s="42"/>
      <c r="V3359" s="42"/>
      <c r="W3359" s="70"/>
      <c r="X3359" s="62"/>
      <c r="Y3359" s="42"/>
    </row>
    <row r="3360" spans="1:25" ht="17.25">
      <c r="A3360" s="42"/>
      <c r="B3360" s="42"/>
      <c r="C3360" s="42"/>
      <c r="D3360" s="42"/>
      <c r="F3360" s="44"/>
      <c r="G3360" s="44"/>
      <c r="H3360" s="42"/>
      <c r="I3360" s="42"/>
      <c r="J3360" s="70"/>
      <c r="K3360" s="42"/>
      <c r="L3360" s="42"/>
      <c r="N3360" s="42"/>
      <c r="O3360" s="42"/>
      <c r="P3360" s="42"/>
      <c r="Q3360" s="42"/>
      <c r="R3360" s="42"/>
      <c r="S3360" s="42"/>
      <c r="T3360" s="70"/>
      <c r="U3360" s="42"/>
      <c r="V3360" s="42"/>
      <c r="W3360" s="70"/>
      <c r="X3360" s="62"/>
      <c r="Y3360" s="42"/>
    </row>
    <row r="3361" spans="1:25" ht="17.25">
      <c r="A3361" s="42"/>
      <c r="B3361" s="42"/>
      <c r="C3361" s="42"/>
      <c r="D3361" s="42"/>
      <c r="F3361" s="44"/>
      <c r="G3361" s="44"/>
      <c r="H3361" s="42"/>
      <c r="I3361" s="42"/>
      <c r="J3361" s="70"/>
      <c r="K3361" s="42"/>
      <c r="L3361" s="42"/>
      <c r="M3361" s="58"/>
      <c r="N3361" s="42"/>
      <c r="O3361" s="42"/>
      <c r="P3361" s="42"/>
      <c r="Q3361" s="42"/>
      <c r="R3361" s="42"/>
      <c r="S3361" s="42"/>
      <c r="T3361" s="70"/>
      <c r="U3361" s="42"/>
      <c r="V3361" s="42"/>
      <c r="W3361" s="70"/>
      <c r="X3361" s="62"/>
      <c r="Y3361" s="42"/>
    </row>
    <row r="3362" spans="1:25" ht="17.25">
      <c r="A3362" s="42"/>
      <c r="B3362" s="42"/>
      <c r="C3362" s="42"/>
      <c r="D3362" s="42"/>
      <c r="F3362" s="44"/>
      <c r="G3362" s="44"/>
      <c r="H3362" s="42"/>
      <c r="I3362" s="42"/>
      <c r="J3362" s="70"/>
      <c r="K3362" s="42"/>
      <c r="L3362" s="42"/>
      <c r="N3362" s="42"/>
      <c r="O3362" s="42"/>
      <c r="P3362" s="42"/>
      <c r="Q3362" s="42"/>
      <c r="R3362" s="42"/>
      <c r="S3362" s="42"/>
      <c r="T3362" s="70"/>
      <c r="U3362" s="42"/>
      <c r="V3362" s="42"/>
      <c r="W3362" s="70"/>
      <c r="X3362" s="62"/>
      <c r="Y3362" s="42"/>
    </row>
    <row r="3363" spans="1:25" ht="17.25">
      <c r="A3363" s="42"/>
      <c r="B3363" s="42"/>
      <c r="C3363" s="42"/>
      <c r="D3363" s="42"/>
      <c r="F3363" s="44"/>
      <c r="G3363" s="44"/>
      <c r="H3363" s="42"/>
      <c r="I3363" s="42"/>
      <c r="J3363" s="70"/>
      <c r="K3363" s="42"/>
      <c r="L3363" s="42"/>
      <c r="M3363" s="58"/>
      <c r="N3363" s="42"/>
      <c r="O3363" s="42"/>
      <c r="P3363" s="42"/>
      <c r="Q3363" s="42"/>
      <c r="R3363" s="42"/>
      <c r="S3363" s="42"/>
      <c r="T3363" s="70"/>
      <c r="U3363" s="42"/>
      <c r="V3363" s="42"/>
      <c r="W3363" s="70"/>
      <c r="X3363" s="62"/>
      <c r="Y3363" s="42"/>
    </row>
    <row r="3364" spans="1:25" ht="17.25">
      <c r="A3364" s="42"/>
      <c r="B3364" s="42"/>
      <c r="C3364" s="42"/>
      <c r="D3364" s="42"/>
      <c r="F3364" s="44"/>
      <c r="G3364" s="44"/>
      <c r="H3364" s="42"/>
      <c r="I3364" s="42"/>
      <c r="J3364" s="70"/>
      <c r="K3364" s="42"/>
      <c r="L3364" s="42"/>
      <c r="M3364" s="58"/>
      <c r="N3364" s="42"/>
      <c r="O3364" s="42"/>
      <c r="P3364" s="42"/>
      <c r="Q3364" s="42"/>
      <c r="R3364" s="42"/>
      <c r="S3364" s="42"/>
      <c r="T3364" s="70"/>
      <c r="U3364" s="42"/>
      <c r="V3364" s="42"/>
      <c r="W3364" s="70"/>
      <c r="X3364" s="62"/>
      <c r="Y3364" s="42"/>
    </row>
    <row r="3365" spans="1:25" ht="17.25">
      <c r="A3365" s="42"/>
      <c r="B3365" s="42"/>
      <c r="C3365" s="42"/>
      <c r="D3365" s="42"/>
      <c r="F3365" s="44"/>
      <c r="G3365" s="44"/>
      <c r="H3365" s="42"/>
      <c r="I3365" s="42"/>
      <c r="J3365" s="70"/>
      <c r="K3365" s="42"/>
      <c r="L3365" s="42"/>
      <c r="M3365" s="58"/>
      <c r="N3365" s="42"/>
      <c r="O3365" s="42"/>
      <c r="P3365" s="42"/>
      <c r="Q3365" s="42"/>
      <c r="R3365" s="42"/>
      <c r="S3365" s="42"/>
      <c r="T3365" s="70"/>
      <c r="U3365" s="42"/>
      <c r="V3365" s="42"/>
      <c r="W3365" s="70"/>
      <c r="X3365" s="62"/>
      <c r="Y3365" s="42"/>
    </row>
    <row r="3366" spans="1:25" ht="17.25">
      <c r="A3366" s="42"/>
      <c r="B3366" s="42"/>
      <c r="C3366" s="42"/>
      <c r="D3366" s="42"/>
      <c r="F3366" s="44"/>
      <c r="G3366" s="44"/>
      <c r="H3366" s="42"/>
      <c r="I3366" s="42"/>
      <c r="J3366" s="70"/>
      <c r="K3366" s="42"/>
      <c r="L3366" s="42"/>
      <c r="M3366" s="70"/>
      <c r="N3366" s="42"/>
      <c r="O3366" s="42"/>
      <c r="P3366" s="42"/>
      <c r="Q3366" s="42"/>
      <c r="R3366" s="42"/>
      <c r="S3366" s="42"/>
      <c r="T3366" s="70"/>
      <c r="U3366" s="42"/>
      <c r="V3366" s="42"/>
      <c r="W3366" s="70"/>
      <c r="X3366" s="62"/>
      <c r="Y3366" s="42"/>
    </row>
    <row r="3367" spans="1:25" ht="17.25">
      <c r="A3367" s="42"/>
      <c r="B3367" s="42"/>
      <c r="C3367" s="42"/>
      <c r="D3367" s="42"/>
      <c r="F3367" s="44"/>
      <c r="G3367" s="44"/>
      <c r="H3367" s="42"/>
      <c r="I3367" s="42"/>
      <c r="J3367" s="70"/>
      <c r="K3367" s="42"/>
      <c r="L3367" s="42"/>
      <c r="M3367" s="42"/>
      <c r="N3367" s="42"/>
      <c r="O3367" s="42"/>
      <c r="P3367" s="42"/>
      <c r="Q3367" s="42"/>
      <c r="R3367" s="42"/>
      <c r="S3367" s="42"/>
      <c r="T3367" s="70"/>
      <c r="U3367" s="42"/>
      <c r="V3367" s="42"/>
      <c r="W3367" s="70"/>
      <c r="X3367" s="62"/>
      <c r="Y3367" s="42"/>
    </row>
    <row r="3368" spans="1:25" ht="17.25">
      <c r="A3368" s="42"/>
      <c r="B3368" s="42"/>
      <c r="C3368" s="42"/>
      <c r="D3368" s="42"/>
      <c r="F3368" s="44"/>
      <c r="G3368" s="44"/>
      <c r="H3368" s="42"/>
      <c r="I3368" s="42"/>
      <c r="J3368" s="70"/>
      <c r="K3368" s="42"/>
      <c r="L3368" s="42"/>
      <c r="M3368" s="42"/>
      <c r="N3368" s="42"/>
      <c r="O3368" s="42"/>
      <c r="P3368" s="42"/>
      <c r="Q3368" s="42"/>
      <c r="R3368" s="42"/>
      <c r="S3368" s="42"/>
      <c r="T3368" s="70"/>
      <c r="U3368" s="42"/>
      <c r="V3368" s="42"/>
      <c r="W3368" s="70"/>
      <c r="X3368" s="62"/>
      <c r="Y3368" s="42"/>
    </row>
    <row r="3369" spans="1:25" ht="17.25">
      <c r="A3369" s="42"/>
      <c r="B3369" s="42"/>
      <c r="C3369" s="42"/>
      <c r="D3369" s="42"/>
      <c r="F3369" s="44"/>
      <c r="G3369" s="44"/>
      <c r="H3369" s="42"/>
      <c r="I3369" s="42"/>
      <c r="J3369" s="70"/>
      <c r="K3369" s="42"/>
      <c r="L3369" s="42"/>
      <c r="M3369" s="42"/>
      <c r="N3369" s="42"/>
      <c r="O3369" s="42"/>
      <c r="P3369" s="42"/>
      <c r="Q3369" s="42"/>
      <c r="R3369" s="42"/>
      <c r="S3369" s="42"/>
      <c r="T3369" s="70"/>
      <c r="U3369" s="42"/>
      <c r="V3369" s="42"/>
      <c r="W3369" s="70"/>
      <c r="X3369" s="62"/>
      <c r="Y3369" s="42"/>
    </row>
    <row r="3370" spans="1:25" ht="17.25">
      <c r="A3370" s="42"/>
      <c r="B3370" s="42"/>
      <c r="C3370" s="42"/>
      <c r="D3370" s="42"/>
      <c r="F3370" s="44"/>
      <c r="G3370" s="44"/>
      <c r="H3370" s="42"/>
      <c r="I3370" s="42"/>
      <c r="J3370" s="70"/>
      <c r="K3370" s="42"/>
      <c r="L3370" s="42"/>
      <c r="M3370" s="42"/>
      <c r="N3370" s="42"/>
      <c r="O3370" s="42"/>
      <c r="P3370" s="42"/>
      <c r="Q3370" s="42"/>
      <c r="R3370" s="42"/>
      <c r="S3370" s="42"/>
      <c r="T3370" s="70"/>
      <c r="U3370" s="42"/>
      <c r="V3370" s="42"/>
      <c r="W3370" s="70"/>
      <c r="X3370" s="62"/>
      <c r="Y3370" s="42"/>
    </row>
    <row r="3371" spans="1:25" ht="17.25">
      <c r="A3371" s="42"/>
      <c r="B3371" s="42"/>
      <c r="C3371" s="42"/>
      <c r="D3371" s="42"/>
      <c r="F3371" s="44"/>
      <c r="G3371" s="44"/>
      <c r="H3371" s="42"/>
      <c r="I3371" s="42"/>
      <c r="J3371" s="70"/>
      <c r="K3371" s="42"/>
      <c r="L3371" s="42"/>
      <c r="M3371" s="42"/>
      <c r="N3371" s="42"/>
      <c r="O3371" s="42"/>
      <c r="P3371" s="42"/>
      <c r="Q3371" s="42"/>
      <c r="R3371" s="42"/>
      <c r="S3371" s="42"/>
      <c r="T3371" s="70"/>
      <c r="U3371" s="42"/>
      <c r="V3371" s="42"/>
      <c r="W3371" s="70"/>
      <c r="X3371" s="62"/>
      <c r="Y3371" s="42"/>
    </row>
    <row r="3372" spans="1:25" ht="17.25">
      <c r="A3372" s="42"/>
      <c r="B3372" s="42"/>
      <c r="C3372" s="42"/>
      <c r="D3372" s="42"/>
      <c r="F3372" s="44"/>
      <c r="G3372" s="44"/>
      <c r="H3372" s="42"/>
      <c r="I3372" s="42"/>
      <c r="J3372" s="70"/>
      <c r="K3372" s="42"/>
      <c r="L3372" s="42"/>
      <c r="M3372" s="42"/>
      <c r="N3372" s="42"/>
      <c r="O3372" s="42"/>
      <c r="P3372" s="42"/>
      <c r="Q3372" s="42"/>
      <c r="R3372" s="42"/>
      <c r="S3372" s="42"/>
      <c r="T3372" s="70"/>
      <c r="U3372" s="42"/>
      <c r="V3372" s="42"/>
      <c r="W3372" s="70"/>
      <c r="X3372" s="62"/>
      <c r="Y3372" s="42"/>
    </row>
    <row r="3373" spans="1:25" ht="17.25">
      <c r="A3373" s="42"/>
      <c r="B3373" s="42"/>
      <c r="C3373" s="42"/>
      <c r="D3373" s="42"/>
      <c r="F3373" s="44"/>
      <c r="G3373" s="44"/>
      <c r="H3373" s="42"/>
      <c r="I3373" s="42"/>
      <c r="J3373" s="70"/>
      <c r="K3373" s="42"/>
      <c r="L3373" s="42"/>
      <c r="M3373" s="42"/>
      <c r="N3373" s="42"/>
      <c r="O3373" s="42"/>
      <c r="P3373" s="42"/>
      <c r="Q3373" s="42"/>
      <c r="R3373" s="42"/>
      <c r="S3373" s="42"/>
      <c r="T3373" s="70"/>
      <c r="U3373" s="42"/>
      <c r="V3373" s="42"/>
      <c r="W3373" s="70"/>
      <c r="X3373" s="62"/>
      <c r="Y3373" s="42"/>
    </row>
    <row r="3374" spans="1:25" ht="17.25">
      <c r="A3374" s="42"/>
      <c r="B3374" s="42"/>
      <c r="C3374" s="42"/>
      <c r="D3374" s="42"/>
      <c r="F3374" s="44"/>
      <c r="G3374" s="44"/>
      <c r="H3374" s="42"/>
      <c r="I3374" s="42"/>
      <c r="J3374" s="70"/>
      <c r="K3374" s="42"/>
      <c r="L3374" s="42"/>
      <c r="M3374" s="42"/>
      <c r="N3374" s="42"/>
      <c r="O3374" s="42"/>
      <c r="P3374" s="42"/>
      <c r="Q3374" s="42"/>
      <c r="R3374" s="42"/>
      <c r="S3374" s="42"/>
      <c r="T3374" s="70"/>
      <c r="U3374" s="42"/>
      <c r="V3374" s="42"/>
      <c r="W3374" s="70"/>
      <c r="X3374" s="62"/>
      <c r="Y3374" s="42"/>
    </row>
    <row r="3375" spans="1:25" ht="17.25">
      <c r="A3375" s="42"/>
      <c r="B3375" s="42"/>
      <c r="C3375" s="42"/>
      <c r="D3375" s="42"/>
      <c r="F3375" s="44"/>
      <c r="G3375" s="44"/>
      <c r="H3375" s="42"/>
      <c r="I3375" s="42"/>
      <c r="J3375" s="70"/>
      <c r="K3375" s="42"/>
      <c r="L3375" s="42"/>
      <c r="M3375" s="42"/>
      <c r="N3375" s="42"/>
      <c r="O3375" s="42"/>
      <c r="P3375" s="42"/>
      <c r="Q3375" s="42"/>
      <c r="R3375" s="42"/>
      <c r="S3375" s="42"/>
      <c r="T3375" s="70"/>
      <c r="U3375" s="42"/>
      <c r="V3375" s="42"/>
      <c r="W3375" s="70"/>
      <c r="X3375" s="62"/>
      <c r="Y3375" s="42"/>
    </row>
    <row r="3376" spans="1:25" ht="17.25">
      <c r="A3376" s="42"/>
      <c r="B3376" s="42"/>
      <c r="C3376" s="42"/>
      <c r="D3376" s="42"/>
      <c r="F3376" s="44"/>
      <c r="G3376" s="44"/>
      <c r="H3376" s="42"/>
      <c r="I3376" s="42"/>
      <c r="J3376" s="70"/>
      <c r="K3376" s="42"/>
      <c r="L3376" s="42"/>
      <c r="M3376" s="42"/>
      <c r="N3376" s="42"/>
      <c r="O3376" s="42"/>
      <c r="P3376" s="42"/>
      <c r="Q3376" s="42"/>
      <c r="R3376" s="42"/>
      <c r="S3376" s="42"/>
      <c r="T3376" s="70"/>
      <c r="U3376" s="42"/>
      <c r="V3376" s="42"/>
      <c r="W3376" s="70"/>
      <c r="X3376" s="62"/>
      <c r="Y3376" s="42"/>
    </row>
    <row r="3377" spans="1:25" ht="17.25">
      <c r="A3377" s="42"/>
      <c r="B3377" s="42"/>
      <c r="C3377" s="42"/>
      <c r="D3377" s="42"/>
      <c r="F3377" s="44"/>
      <c r="G3377" s="44"/>
      <c r="H3377" s="42"/>
      <c r="I3377" s="42"/>
      <c r="J3377" s="70"/>
      <c r="K3377" s="42"/>
      <c r="L3377" s="42"/>
      <c r="M3377" s="42"/>
      <c r="N3377" s="42"/>
      <c r="O3377" s="42"/>
      <c r="P3377" s="42"/>
      <c r="Q3377" s="42"/>
      <c r="R3377" s="42"/>
      <c r="S3377" s="42"/>
      <c r="T3377" s="70"/>
      <c r="U3377" s="42"/>
      <c r="V3377" s="42"/>
      <c r="W3377" s="70"/>
      <c r="X3377" s="62"/>
      <c r="Y3377" s="42"/>
    </row>
    <row r="3378" spans="1:25" ht="17.25">
      <c r="A3378" s="42"/>
      <c r="B3378" s="42"/>
      <c r="C3378" s="42"/>
      <c r="D3378" s="42"/>
      <c r="F3378" s="44"/>
      <c r="G3378" s="44"/>
      <c r="H3378" s="42"/>
      <c r="I3378" s="42"/>
      <c r="J3378" s="70"/>
      <c r="K3378" s="42"/>
      <c r="L3378" s="42"/>
      <c r="M3378" s="70"/>
      <c r="N3378" s="42"/>
      <c r="O3378" s="42"/>
      <c r="P3378" s="42"/>
      <c r="Q3378" s="42"/>
      <c r="R3378" s="42"/>
      <c r="S3378" s="42"/>
      <c r="T3378" s="70"/>
      <c r="U3378" s="42"/>
      <c r="V3378" s="42"/>
      <c r="W3378" s="70"/>
      <c r="X3378" s="62"/>
      <c r="Y3378" s="42"/>
    </row>
    <row r="3379" spans="1:25" ht="17.25">
      <c r="A3379" s="42"/>
      <c r="B3379" s="42"/>
      <c r="C3379" s="42"/>
      <c r="D3379" s="42"/>
      <c r="F3379" s="44"/>
      <c r="G3379" s="44"/>
      <c r="H3379" s="42"/>
      <c r="I3379" s="42"/>
      <c r="J3379" s="70"/>
      <c r="K3379" s="42"/>
      <c r="L3379" s="42"/>
      <c r="M3379" s="70"/>
      <c r="N3379" s="42"/>
      <c r="O3379" s="42"/>
      <c r="P3379" s="42"/>
      <c r="Q3379" s="42"/>
      <c r="R3379" s="42"/>
      <c r="S3379" s="42"/>
      <c r="T3379" s="70"/>
      <c r="U3379" s="42"/>
      <c r="V3379" s="42"/>
      <c r="W3379" s="70"/>
      <c r="X3379" s="62"/>
      <c r="Y3379" s="42"/>
    </row>
    <row r="3380" spans="1:25" ht="17.25">
      <c r="A3380" s="42"/>
      <c r="B3380" s="42"/>
      <c r="C3380" s="42"/>
      <c r="D3380" s="42"/>
      <c r="F3380" s="44"/>
      <c r="G3380" s="44"/>
      <c r="H3380" s="42"/>
      <c r="I3380" s="42"/>
      <c r="J3380" s="70"/>
      <c r="K3380" s="42"/>
      <c r="L3380" s="42"/>
      <c r="N3380" s="42"/>
      <c r="O3380" s="42"/>
      <c r="P3380" s="42"/>
      <c r="Q3380" s="42"/>
      <c r="R3380" s="42"/>
      <c r="S3380" s="42"/>
      <c r="T3380" s="70"/>
      <c r="U3380" s="42"/>
      <c r="V3380" s="42"/>
      <c r="W3380" s="70"/>
      <c r="X3380" s="62"/>
      <c r="Y3380" s="42"/>
    </row>
    <row r="3381" spans="1:25" ht="17.25">
      <c r="A3381" s="42"/>
      <c r="B3381" s="42"/>
      <c r="C3381" s="42"/>
      <c r="D3381" s="42"/>
      <c r="F3381" s="44"/>
      <c r="G3381" s="44"/>
      <c r="H3381" s="42"/>
      <c r="I3381" s="42"/>
      <c r="J3381" s="70"/>
      <c r="K3381" s="42"/>
      <c r="L3381" s="42"/>
      <c r="M3381" s="58"/>
      <c r="N3381" s="42"/>
      <c r="O3381" s="42"/>
      <c r="P3381" s="42"/>
      <c r="Q3381" s="42"/>
      <c r="R3381" s="42"/>
      <c r="S3381" s="42"/>
      <c r="T3381" s="70"/>
      <c r="U3381" s="42"/>
      <c r="V3381" s="42"/>
      <c r="W3381" s="70"/>
      <c r="X3381" s="62"/>
      <c r="Y3381" s="42"/>
    </row>
    <row r="3382" spans="1:25" ht="17.25">
      <c r="A3382" s="42"/>
      <c r="B3382" s="42"/>
      <c r="C3382" s="42"/>
      <c r="D3382" s="42"/>
      <c r="F3382" s="44"/>
      <c r="G3382" s="44"/>
      <c r="H3382" s="42"/>
      <c r="I3382" s="42"/>
      <c r="J3382" s="70"/>
      <c r="K3382" s="42"/>
      <c r="L3382" s="42"/>
      <c r="N3382" s="42"/>
      <c r="O3382" s="42"/>
      <c r="P3382" s="42"/>
      <c r="Q3382" s="42"/>
      <c r="R3382" s="42"/>
      <c r="S3382" s="42"/>
      <c r="T3382" s="70"/>
      <c r="U3382" s="42"/>
      <c r="V3382" s="42"/>
      <c r="W3382" s="70"/>
      <c r="X3382" s="62"/>
      <c r="Y3382" s="42"/>
    </row>
    <row r="3383" spans="1:25" ht="17.25">
      <c r="A3383" s="42"/>
      <c r="B3383" s="42"/>
      <c r="C3383" s="42"/>
      <c r="D3383" s="42"/>
      <c r="F3383" s="44"/>
      <c r="G3383" s="44"/>
      <c r="H3383" s="42"/>
      <c r="I3383" s="42"/>
      <c r="J3383" s="70"/>
      <c r="K3383" s="42"/>
      <c r="L3383" s="42"/>
      <c r="M3383" s="58"/>
      <c r="N3383" s="42"/>
      <c r="O3383" s="42"/>
      <c r="P3383" s="42"/>
      <c r="Q3383" s="42"/>
      <c r="R3383" s="42"/>
      <c r="S3383" s="42"/>
      <c r="T3383" s="70"/>
      <c r="U3383" s="42"/>
      <c r="V3383" s="42"/>
      <c r="W3383" s="70"/>
      <c r="X3383" s="62"/>
      <c r="Y3383" s="42"/>
    </row>
    <row r="3384" spans="1:25" ht="17.25">
      <c r="A3384" s="42"/>
      <c r="B3384" s="42"/>
      <c r="C3384" s="42"/>
      <c r="D3384" s="42"/>
      <c r="F3384" s="44"/>
      <c r="G3384" s="44"/>
      <c r="H3384" s="42"/>
      <c r="I3384" s="42"/>
      <c r="J3384" s="70"/>
      <c r="K3384" s="42"/>
      <c r="L3384" s="42"/>
      <c r="M3384" s="58"/>
      <c r="N3384" s="42"/>
      <c r="O3384" s="42"/>
      <c r="P3384" s="42"/>
      <c r="Q3384" s="42"/>
      <c r="R3384" s="42"/>
      <c r="S3384" s="42"/>
      <c r="T3384" s="70"/>
      <c r="U3384" s="42"/>
      <c r="V3384" s="42"/>
      <c r="W3384" s="70"/>
      <c r="X3384" s="62"/>
      <c r="Y3384" s="42"/>
    </row>
    <row r="3385" spans="1:25" ht="17.25">
      <c r="A3385" s="42"/>
      <c r="B3385" s="42"/>
      <c r="C3385" s="42"/>
      <c r="D3385" s="42"/>
      <c r="F3385" s="44"/>
      <c r="G3385" s="44"/>
      <c r="H3385" s="42"/>
      <c r="I3385" s="42"/>
      <c r="J3385" s="70"/>
      <c r="K3385" s="42"/>
      <c r="L3385" s="42"/>
      <c r="M3385" s="58"/>
      <c r="N3385" s="42"/>
      <c r="O3385" s="42"/>
      <c r="P3385" s="42"/>
      <c r="Q3385" s="42"/>
      <c r="R3385" s="42"/>
      <c r="S3385" s="42"/>
      <c r="T3385" s="70"/>
      <c r="U3385" s="42"/>
      <c r="V3385" s="42"/>
      <c r="W3385" s="70"/>
      <c r="X3385" s="62"/>
      <c r="Y3385" s="42"/>
    </row>
    <row r="3386" spans="1:25" ht="17.25">
      <c r="A3386" s="42"/>
      <c r="B3386" s="42"/>
      <c r="C3386" s="42"/>
      <c r="D3386" s="42"/>
      <c r="F3386" s="44"/>
      <c r="G3386" s="44"/>
      <c r="H3386" s="42"/>
      <c r="I3386" s="42"/>
      <c r="J3386" s="70"/>
      <c r="K3386" s="42"/>
      <c r="L3386" s="42"/>
      <c r="M3386" s="70"/>
      <c r="N3386" s="42"/>
      <c r="O3386" s="42"/>
      <c r="P3386" s="42"/>
      <c r="Q3386" s="42"/>
      <c r="R3386" s="42"/>
      <c r="S3386" s="42"/>
      <c r="T3386" s="70"/>
      <c r="U3386" s="42"/>
      <c r="V3386" s="42"/>
      <c r="W3386" s="70"/>
      <c r="X3386" s="62"/>
      <c r="Y3386" s="42"/>
    </row>
    <row r="3387" spans="1:25" ht="17.25">
      <c r="A3387" s="42"/>
      <c r="B3387" s="42"/>
      <c r="C3387" s="42"/>
      <c r="D3387" s="42"/>
      <c r="F3387" s="44"/>
      <c r="G3387" s="44"/>
      <c r="H3387" s="42"/>
      <c r="I3387" s="42"/>
      <c r="J3387" s="70"/>
      <c r="K3387" s="42"/>
      <c r="L3387" s="42"/>
      <c r="M3387" s="42"/>
      <c r="N3387" s="42"/>
      <c r="O3387" s="42"/>
      <c r="P3387" s="42"/>
      <c r="Q3387" s="42"/>
      <c r="R3387" s="42"/>
      <c r="S3387" s="42"/>
      <c r="T3387" s="70"/>
      <c r="U3387" s="42"/>
      <c r="V3387" s="42"/>
      <c r="W3387" s="70"/>
      <c r="X3387" s="62"/>
      <c r="Y3387" s="42"/>
    </row>
    <row r="3388" spans="1:25" ht="17.25">
      <c r="A3388" s="42"/>
      <c r="B3388" s="42"/>
      <c r="C3388" s="42"/>
      <c r="D3388" s="42"/>
      <c r="F3388" s="44"/>
      <c r="G3388" s="44"/>
      <c r="H3388" s="42"/>
      <c r="I3388" s="42"/>
      <c r="J3388" s="70"/>
      <c r="K3388" s="42"/>
      <c r="L3388" s="42"/>
      <c r="M3388" s="42"/>
      <c r="N3388" s="42"/>
      <c r="O3388" s="42"/>
      <c r="P3388" s="42"/>
      <c r="Q3388" s="42"/>
      <c r="R3388" s="42"/>
      <c r="S3388" s="42"/>
      <c r="T3388" s="70"/>
      <c r="U3388" s="42"/>
      <c r="V3388" s="42"/>
      <c r="W3388" s="70"/>
      <c r="X3388" s="62"/>
      <c r="Y3388" s="42"/>
    </row>
    <row r="3389" spans="1:25" ht="17.25">
      <c r="A3389" s="42"/>
      <c r="B3389" s="42"/>
      <c r="C3389" s="42"/>
      <c r="D3389" s="42"/>
      <c r="F3389" s="44"/>
      <c r="G3389" s="44"/>
      <c r="H3389" s="42"/>
      <c r="I3389" s="42"/>
      <c r="J3389" s="70"/>
      <c r="K3389" s="42"/>
      <c r="L3389" s="42"/>
      <c r="M3389" s="42"/>
      <c r="N3389" s="42"/>
      <c r="O3389" s="42"/>
      <c r="P3389" s="42"/>
      <c r="Q3389" s="42"/>
      <c r="R3389" s="42"/>
      <c r="S3389" s="42"/>
      <c r="T3389" s="70"/>
      <c r="U3389" s="42"/>
      <c r="V3389" s="42"/>
      <c r="W3389" s="70"/>
      <c r="X3389" s="62"/>
      <c r="Y3389" s="42"/>
    </row>
    <row r="3390" spans="1:25" ht="17.25">
      <c r="A3390" s="42"/>
      <c r="B3390" s="42"/>
      <c r="C3390" s="42"/>
      <c r="D3390" s="42"/>
      <c r="F3390" s="44"/>
      <c r="G3390" s="44"/>
      <c r="H3390" s="42"/>
      <c r="I3390" s="42"/>
      <c r="J3390" s="70"/>
      <c r="K3390" s="42"/>
      <c r="L3390" s="42"/>
      <c r="M3390" s="42"/>
      <c r="N3390" s="42"/>
      <c r="O3390" s="42"/>
      <c r="P3390" s="42"/>
      <c r="Q3390" s="42"/>
      <c r="R3390" s="42"/>
      <c r="S3390" s="42"/>
      <c r="T3390" s="70"/>
      <c r="U3390" s="42"/>
      <c r="V3390" s="42"/>
      <c r="W3390" s="70"/>
      <c r="X3390" s="62"/>
      <c r="Y3390" s="42"/>
    </row>
    <row r="3391" spans="1:25" ht="17.25">
      <c r="A3391" s="42"/>
      <c r="B3391" s="42"/>
      <c r="C3391" s="42"/>
      <c r="D3391" s="42"/>
      <c r="F3391" s="44"/>
      <c r="G3391" s="44"/>
      <c r="H3391" s="42"/>
      <c r="I3391" s="42"/>
      <c r="J3391" s="70"/>
      <c r="K3391" s="42"/>
      <c r="L3391" s="42"/>
      <c r="M3391" s="42"/>
      <c r="N3391" s="42"/>
      <c r="O3391" s="42"/>
      <c r="P3391" s="42"/>
      <c r="Q3391" s="42"/>
      <c r="R3391" s="42"/>
      <c r="S3391" s="42"/>
      <c r="T3391" s="70"/>
      <c r="U3391" s="42"/>
      <c r="V3391" s="42"/>
      <c r="W3391" s="70"/>
      <c r="X3391" s="62"/>
      <c r="Y3391" s="42"/>
    </row>
    <row r="3392" spans="1:25" ht="17.25">
      <c r="A3392" s="42"/>
      <c r="B3392" s="42"/>
      <c r="C3392" s="42"/>
      <c r="D3392" s="42"/>
      <c r="F3392" s="44"/>
      <c r="G3392" s="44"/>
      <c r="H3392" s="42"/>
      <c r="I3392" s="42"/>
      <c r="J3392" s="70"/>
      <c r="K3392" s="42"/>
      <c r="L3392" s="42"/>
      <c r="M3392" s="42"/>
      <c r="N3392" s="42"/>
      <c r="O3392" s="42"/>
      <c r="P3392" s="42"/>
      <c r="Q3392" s="42"/>
      <c r="R3392" s="42"/>
      <c r="S3392" s="42"/>
      <c r="T3392" s="70"/>
      <c r="U3392" s="42"/>
      <c r="V3392" s="42"/>
      <c r="W3392" s="70"/>
      <c r="X3392" s="62"/>
      <c r="Y3392" s="42"/>
    </row>
    <row r="3393" spans="1:25" ht="17.25">
      <c r="A3393" s="42"/>
      <c r="B3393" s="42"/>
      <c r="C3393" s="42"/>
      <c r="D3393" s="42"/>
      <c r="F3393" s="44"/>
      <c r="G3393" s="44"/>
      <c r="H3393" s="42"/>
      <c r="I3393" s="42"/>
      <c r="J3393" s="70"/>
      <c r="K3393" s="42"/>
      <c r="L3393" s="42"/>
      <c r="M3393" s="42"/>
      <c r="N3393" s="42"/>
      <c r="O3393" s="42"/>
      <c r="P3393" s="42"/>
      <c r="Q3393" s="42"/>
      <c r="R3393" s="42"/>
      <c r="S3393" s="42"/>
      <c r="T3393" s="70"/>
      <c r="U3393" s="42"/>
      <c r="V3393" s="42"/>
      <c r="W3393" s="70"/>
      <c r="X3393" s="62"/>
      <c r="Y3393" s="42"/>
    </row>
    <row r="3394" spans="1:25" ht="17.25">
      <c r="A3394" s="42"/>
      <c r="B3394" s="42"/>
      <c r="C3394" s="42"/>
      <c r="D3394" s="42"/>
      <c r="F3394" s="44"/>
      <c r="G3394" s="44"/>
      <c r="H3394" s="42"/>
      <c r="I3394" s="42"/>
      <c r="J3394" s="70"/>
      <c r="K3394" s="42"/>
      <c r="L3394" s="42"/>
      <c r="M3394" s="42"/>
      <c r="N3394" s="42"/>
      <c r="O3394" s="42"/>
      <c r="P3394" s="42"/>
      <c r="Q3394" s="42"/>
      <c r="R3394" s="42"/>
      <c r="S3394" s="42"/>
      <c r="T3394" s="70"/>
      <c r="U3394" s="42"/>
      <c r="V3394" s="42"/>
      <c r="W3394" s="70"/>
      <c r="X3394" s="62"/>
      <c r="Y3394" s="42"/>
    </row>
    <row r="3395" spans="1:25" ht="17.25">
      <c r="A3395" s="42"/>
      <c r="B3395" s="42"/>
      <c r="C3395" s="42"/>
      <c r="D3395" s="42"/>
      <c r="F3395" s="44"/>
      <c r="G3395" s="44"/>
      <c r="H3395" s="42"/>
      <c r="I3395" s="42"/>
      <c r="J3395" s="70"/>
      <c r="K3395" s="42"/>
      <c r="L3395" s="42"/>
      <c r="M3395" s="42"/>
      <c r="N3395" s="42"/>
      <c r="O3395" s="42"/>
      <c r="P3395" s="42"/>
      <c r="Q3395" s="42"/>
      <c r="R3395" s="42"/>
      <c r="S3395" s="42"/>
      <c r="T3395" s="70"/>
      <c r="U3395" s="42"/>
      <c r="V3395" s="42"/>
      <c r="W3395" s="70"/>
      <c r="X3395" s="62"/>
      <c r="Y3395" s="42"/>
    </row>
    <row r="3396" spans="1:25" ht="17.25">
      <c r="A3396" s="42"/>
      <c r="B3396" s="42"/>
      <c r="C3396" s="42"/>
      <c r="D3396" s="42"/>
      <c r="F3396" s="44"/>
      <c r="G3396" s="44"/>
      <c r="H3396" s="42"/>
      <c r="I3396" s="42"/>
      <c r="J3396" s="70"/>
      <c r="K3396" s="42"/>
      <c r="L3396" s="42"/>
      <c r="M3396" s="42"/>
      <c r="N3396" s="42"/>
      <c r="O3396" s="42"/>
      <c r="P3396" s="42"/>
      <c r="Q3396" s="42"/>
      <c r="R3396" s="42"/>
      <c r="S3396" s="42"/>
      <c r="T3396" s="70"/>
      <c r="U3396" s="42"/>
      <c r="V3396" s="42"/>
      <c r="W3396" s="70"/>
      <c r="X3396" s="62"/>
      <c r="Y3396" s="42"/>
    </row>
    <row r="3397" spans="1:25" ht="17.25">
      <c r="A3397" s="42"/>
      <c r="B3397" s="42"/>
      <c r="C3397" s="42"/>
      <c r="D3397" s="42"/>
      <c r="F3397" s="44"/>
      <c r="G3397" s="44"/>
      <c r="H3397" s="42"/>
      <c r="I3397" s="42"/>
      <c r="J3397" s="70"/>
      <c r="K3397" s="42"/>
      <c r="L3397" s="42"/>
      <c r="M3397" s="42"/>
      <c r="N3397" s="42"/>
      <c r="O3397" s="42"/>
      <c r="P3397" s="42"/>
      <c r="Q3397" s="42"/>
      <c r="R3397" s="42"/>
      <c r="S3397" s="42"/>
      <c r="T3397" s="70"/>
      <c r="U3397" s="42"/>
      <c r="V3397" s="42"/>
      <c r="W3397" s="70"/>
      <c r="X3397" s="62"/>
      <c r="Y3397" s="42"/>
    </row>
    <row r="3398" spans="1:25" ht="17.25">
      <c r="A3398" s="42"/>
      <c r="B3398" s="42"/>
      <c r="C3398" s="42"/>
      <c r="D3398" s="42"/>
      <c r="F3398" s="44"/>
      <c r="G3398" s="44"/>
      <c r="H3398" s="42"/>
      <c r="I3398" s="42"/>
      <c r="J3398" s="70"/>
      <c r="K3398" s="42"/>
      <c r="L3398" s="42"/>
      <c r="M3398" s="70"/>
      <c r="N3398" s="42"/>
      <c r="O3398" s="42"/>
      <c r="P3398" s="42"/>
      <c r="Q3398" s="42"/>
      <c r="R3398" s="42"/>
      <c r="S3398" s="42"/>
      <c r="T3398" s="70"/>
      <c r="U3398" s="42"/>
      <c r="V3398" s="42"/>
      <c r="W3398" s="70"/>
      <c r="X3398" s="62"/>
      <c r="Y3398" s="42"/>
    </row>
    <row r="3399" spans="1:25" ht="17.25">
      <c r="A3399" s="42"/>
      <c r="B3399" s="42"/>
      <c r="C3399" s="42"/>
      <c r="D3399" s="42"/>
      <c r="F3399" s="44"/>
      <c r="G3399" s="44"/>
      <c r="H3399" s="42"/>
      <c r="I3399" s="42"/>
      <c r="J3399" s="70"/>
      <c r="K3399" s="42"/>
      <c r="L3399" s="42"/>
      <c r="M3399" s="70"/>
      <c r="N3399" s="42"/>
      <c r="O3399" s="42"/>
      <c r="P3399" s="42"/>
      <c r="Q3399" s="42"/>
      <c r="R3399" s="42"/>
      <c r="S3399" s="42"/>
      <c r="T3399" s="70"/>
      <c r="U3399" s="42"/>
      <c r="V3399" s="42"/>
      <c r="W3399" s="70"/>
      <c r="X3399" s="62"/>
      <c r="Y3399" s="42"/>
    </row>
    <row r="3400" spans="1:25" ht="17.25">
      <c r="A3400" s="42"/>
      <c r="B3400" s="42"/>
      <c r="C3400" s="42"/>
      <c r="D3400" s="42"/>
      <c r="F3400" s="44"/>
      <c r="G3400" s="44"/>
      <c r="H3400" s="42"/>
      <c r="I3400" s="42"/>
      <c r="J3400" s="70"/>
      <c r="K3400" s="42"/>
      <c r="L3400" s="42"/>
      <c r="N3400" s="42"/>
      <c r="O3400" s="42"/>
      <c r="P3400" s="42"/>
      <c r="Q3400" s="42"/>
      <c r="R3400" s="42"/>
      <c r="S3400" s="42"/>
      <c r="T3400" s="70"/>
      <c r="U3400" s="42"/>
      <c r="V3400" s="42"/>
      <c r="W3400" s="70"/>
      <c r="X3400" s="62"/>
      <c r="Y3400" s="42"/>
    </row>
    <row r="3401" spans="1:25" ht="17.25">
      <c r="A3401" s="42"/>
      <c r="B3401" s="42"/>
      <c r="C3401" s="42"/>
      <c r="D3401" s="42"/>
      <c r="F3401" s="44"/>
      <c r="G3401" s="44"/>
      <c r="H3401" s="42"/>
      <c r="I3401" s="42"/>
      <c r="J3401" s="70"/>
      <c r="K3401" s="42"/>
      <c r="L3401" s="42"/>
      <c r="M3401" s="58"/>
      <c r="N3401" s="42"/>
      <c r="O3401" s="42"/>
      <c r="P3401" s="42"/>
      <c r="Q3401" s="42"/>
      <c r="R3401" s="42"/>
      <c r="S3401" s="42"/>
      <c r="T3401" s="70"/>
      <c r="U3401" s="42"/>
      <c r="V3401" s="42"/>
      <c r="W3401" s="70"/>
      <c r="X3401" s="62"/>
      <c r="Y3401" s="42"/>
    </row>
    <row r="3402" spans="1:25" ht="17.25">
      <c r="A3402" s="42"/>
      <c r="B3402" s="42"/>
      <c r="C3402" s="42"/>
      <c r="D3402" s="42"/>
      <c r="F3402" s="44"/>
      <c r="G3402" s="44"/>
      <c r="H3402" s="42"/>
      <c r="I3402" s="42"/>
      <c r="J3402" s="70"/>
      <c r="K3402" s="42"/>
      <c r="L3402" s="42"/>
      <c r="N3402" s="42"/>
      <c r="O3402" s="42"/>
      <c r="P3402" s="42"/>
      <c r="Q3402" s="42"/>
      <c r="R3402" s="42"/>
      <c r="S3402" s="42"/>
      <c r="T3402" s="70"/>
      <c r="U3402" s="42"/>
      <c r="V3402" s="42"/>
      <c r="W3402" s="70"/>
      <c r="X3402" s="62"/>
      <c r="Y3402" s="42"/>
    </row>
    <row r="3403" spans="1:25" ht="17.25">
      <c r="A3403" s="42"/>
      <c r="B3403" s="42"/>
      <c r="C3403" s="42"/>
      <c r="D3403" s="42"/>
      <c r="F3403" s="44"/>
      <c r="G3403" s="44"/>
      <c r="H3403" s="42"/>
      <c r="I3403" s="42"/>
      <c r="J3403" s="70"/>
      <c r="K3403" s="42"/>
      <c r="L3403" s="42"/>
      <c r="M3403" s="58"/>
      <c r="N3403" s="42"/>
      <c r="O3403" s="42"/>
      <c r="P3403" s="42"/>
      <c r="Q3403" s="42"/>
      <c r="R3403" s="42"/>
      <c r="S3403" s="42"/>
      <c r="T3403" s="70"/>
      <c r="U3403" s="42"/>
      <c r="V3403" s="42"/>
      <c r="W3403" s="70"/>
      <c r="X3403" s="62"/>
      <c r="Y3403" s="42"/>
    </row>
    <row r="3404" spans="1:25" ht="17.25">
      <c r="A3404" s="42"/>
      <c r="B3404" s="42"/>
      <c r="C3404" s="42"/>
      <c r="D3404" s="42"/>
      <c r="F3404" s="44"/>
      <c r="G3404" s="44"/>
      <c r="H3404" s="42"/>
      <c r="I3404" s="42"/>
      <c r="J3404" s="70"/>
      <c r="K3404" s="42"/>
      <c r="L3404" s="42"/>
      <c r="M3404" s="58"/>
      <c r="N3404" s="42"/>
      <c r="O3404" s="42"/>
      <c r="P3404" s="42"/>
      <c r="Q3404" s="42"/>
      <c r="R3404" s="42"/>
      <c r="S3404" s="42"/>
      <c r="T3404" s="70"/>
      <c r="U3404" s="42"/>
      <c r="V3404" s="42"/>
      <c r="W3404" s="70"/>
      <c r="X3404" s="62"/>
      <c r="Y3404" s="42"/>
    </row>
    <row r="3405" spans="1:25" ht="17.25">
      <c r="A3405" s="42"/>
      <c r="B3405" s="42"/>
      <c r="C3405" s="42"/>
      <c r="D3405" s="42"/>
      <c r="F3405" s="44"/>
      <c r="G3405" s="44"/>
      <c r="H3405" s="42"/>
      <c r="I3405" s="42"/>
      <c r="J3405" s="70"/>
      <c r="K3405" s="42"/>
      <c r="L3405" s="42"/>
      <c r="M3405" s="58"/>
      <c r="N3405" s="42"/>
      <c r="O3405" s="42"/>
      <c r="P3405" s="42"/>
      <c r="Q3405" s="42"/>
      <c r="R3405" s="42"/>
      <c r="S3405" s="42"/>
      <c r="T3405" s="70"/>
      <c r="U3405" s="42"/>
      <c r="V3405" s="42"/>
      <c r="W3405" s="70"/>
      <c r="X3405" s="62"/>
      <c r="Y3405" s="42"/>
    </row>
    <row r="3406" spans="1:25" ht="17.25">
      <c r="A3406" s="42"/>
      <c r="B3406" s="42"/>
      <c r="C3406" s="42"/>
      <c r="D3406" s="42"/>
      <c r="F3406" s="44"/>
      <c r="G3406" s="44"/>
      <c r="H3406" s="42"/>
      <c r="I3406" s="42"/>
      <c r="J3406" s="70"/>
      <c r="K3406" s="42"/>
      <c r="L3406" s="42"/>
      <c r="M3406" s="70"/>
      <c r="N3406" s="42"/>
      <c r="O3406" s="42"/>
      <c r="P3406" s="42"/>
      <c r="Q3406" s="42"/>
      <c r="R3406" s="42"/>
      <c r="S3406" s="42"/>
      <c r="T3406" s="70"/>
      <c r="U3406" s="42"/>
      <c r="V3406" s="42"/>
      <c r="W3406" s="70"/>
      <c r="X3406" s="62"/>
      <c r="Y3406" s="42"/>
    </row>
    <row r="3407" spans="1:25" ht="17.25">
      <c r="A3407" s="42"/>
      <c r="B3407" s="42"/>
      <c r="C3407" s="42"/>
      <c r="D3407" s="42"/>
      <c r="F3407" s="44"/>
      <c r="G3407" s="44"/>
      <c r="H3407" s="42"/>
      <c r="I3407" s="42"/>
      <c r="J3407" s="70"/>
      <c r="K3407" s="42"/>
      <c r="L3407" s="42"/>
      <c r="M3407" s="42"/>
      <c r="N3407" s="42"/>
      <c r="O3407" s="42"/>
      <c r="P3407" s="42"/>
      <c r="Q3407" s="42"/>
      <c r="R3407" s="42"/>
      <c r="S3407" s="42"/>
      <c r="T3407" s="70"/>
      <c r="U3407" s="42"/>
      <c r="V3407" s="42"/>
      <c r="W3407" s="70"/>
      <c r="X3407" s="62"/>
      <c r="Y3407" s="42"/>
    </row>
    <row r="3408" spans="1:25" ht="17.25">
      <c r="A3408" s="42"/>
      <c r="B3408" s="42"/>
      <c r="C3408" s="42"/>
      <c r="D3408" s="42"/>
      <c r="F3408" s="44"/>
      <c r="G3408" s="44"/>
      <c r="H3408" s="42"/>
      <c r="I3408" s="42"/>
      <c r="J3408" s="70"/>
      <c r="K3408" s="42"/>
      <c r="L3408" s="42"/>
      <c r="M3408" s="42"/>
      <c r="N3408" s="42"/>
      <c r="O3408" s="42"/>
      <c r="P3408" s="42"/>
      <c r="Q3408" s="42"/>
      <c r="R3408" s="42"/>
      <c r="S3408" s="42"/>
      <c r="T3408" s="70"/>
      <c r="U3408" s="42"/>
      <c r="V3408" s="42"/>
      <c r="W3408" s="70"/>
      <c r="X3408" s="62"/>
      <c r="Y3408" s="42"/>
    </row>
    <row r="3409" spans="1:25" ht="17.25">
      <c r="A3409" s="42"/>
      <c r="B3409" s="42"/>
      <c r="C3409" s="42"/>
      <c r="D3409" s="42"/>
      <c r="F3409" s="44"/>
      <c r="G3409" s="44"/>
      <c r="H3409" s="42"/>
      <c r="I3409" s="42"/>
      <c r="J3409" s="70"/>
      <c r="K3409" s="42"/>
      <c r="L3409" s="42"/>
      <c r="M3409" s="42"/>
      <c r="N3409" s="42"/>
      <c r="O3409" s="42"/>
      <c r="P3409" s="42"/>
      <c r="Q3409" s="42"/>
      <c r="R3409" s="42"/>
      <c r="S3409" s="42"/>
      <c r="T3409" s="70"/>
      <c r="U3409" s="42"/>
      <c r="V3409" s="42"/>
      <c r="W3409" s="70"/>
      <c r="X3409" s="62"/>
      <c r="Y3409" s="42"/>
    </row>
    <row r="3410" spans="1:25" ht="17.25">
      <c r="A3410" s="42"/>
      <c r="B3410" s="42"/>
      <c r="C3410" s="42"/>
      <c r="D3410" s="42"/>
      <c r="F3410" s="44"/>
      <c r="G3410" s="44"/>
      <c r="H3410" s="42"/>
      <c r="I3410" s="42"/>
      <c r="J3410" s="70"/>
      <c r="K3410" s="42"/>
      <c r="L3410" s="42"/>
      <c r="M3410" s="42"/>
      <c r="N3410" s="42"/>
      <c r="O3410" s="42"/>
      <c r="P3410" s="42"/>
      <c r="Q3410" s="42"/>
      <c r="R3410" s="42"/>
      <c r="S3410" s="42"/>
      <c r="T3410" s="70"/>
      <c r="U3410" s="42"/>
      <c r="V3410" s="42"/>
      <c r="W3410" s="70"/>
      <c r="X3410" s="62"/>
      <c r="Y3410" s="42"/>
    </row>
    <row r="3411" spans="1:25" ht="17.25">
      <c r="A3411" s="42"/>
      <c r="B3411" s="42"/>
      <c r="C3411" s="42"/>
      <c r="D3411" s="42"/>
      <c r="F3411" s="44"/>
      <c r="G3411" s="44"/>
      <c r="H3411" s="42"/>
      <c r="I3411" s="42"/>
      <c r="J3411" s="70"/>
      <c r="K3411" s="42"/>
      <c r="L3411" s="42"/>
      <c r="M3411" s="42"/>
      <c r="N3411" s="42"/>
      <c r="O3411" s="42"/>
      <c r="P3411" s="42"/>
      <c r="Q3411" s="42"/>
      <c r="R3411" s="42"/>
      <c r="S3411" s="42"/>
      <c r="T3411" s="70"/>
      <c r="U3411" s="42"/>
      <c r="V3411" s="42"/>
      <c r="W3411" s="70"/>
      <c r="X3411" s="62"/>
      <c r="Y3411" s="42"/>
    </row>
    <row r="3412" spans="1:25" ht="17.25">
      <c r="A3412" s="42"/>
      <c r="B3412" s="42"/>
      <c r="C3412" s="42"/>
      <c r="D3412" s="42"/>
      <c r="F3412" s="44"/>
      <c r="G3412" s="44"/>
      <c r="H3412" s="42"/>
      <c r="I3412" s="42"/>
      <c r="J3412" s="70"/>
      <c r="K3412" s="42"/>
      <c r="L3412" s="42"/>
      <c r="M3412" s="42"/>
      <c r="N3412" s="42"/>
      <c r="O3412" s="42"/>
      <c r="P3412" s="42"/>
      <c r="Q3412" s="42"/>
      <c r="R3412" s="42"/>
      <c r="S3412" s="42"/>
      <c r="T3412" s="70"/>
      <c r="U3412" s="42"/>
      <c r="V3412" s="42"/>
      <c r="W3412" s="70"/>
      <c r="X3412" s="62"/>
      <c r="Y3412" s="42"/>
    </row>
    <row r="3413" spans="1:25" ht="17.25">
      <c r="A3413" s="42"/>
      <c r="B3413" s="42"/>
      <c r="C3413" s="42"/>
      <c r="D3413" s="42"/>
      <c r="F3413" s="44"/>
      <c r="G3413" s="44"/>
      <c r="H3413" s="42"/>
      <c r="I3413" s="42"/>
      <c r="J3413" s="70"/>
      <c r="K3413" s="42"/>
      <c r="L3413" s="42"/>
      <c r="M3413" s="42"/>
      <c r="N3413" s="42"/>
      <c r="O3413" s="42"/>
      <c r="P3413" s="42"/>
      <c r="Q3413" s="42"/>
      <c r="R3413" s="42"/>
      <c r="S3413" s="42"/>
      <c r="T3413" s="70"/>
      <c r="U3413" s="42"/>
      <c r="V3413" s="42"/>
      <c r="W3413" s="70"/>
      <c r="X3413" s="62"/>
      <c r="Y3413" s="42"/>
    </row>
    <row r="3414" spans="1:25" ht="17.25">
      <c r="A3414" s="42"/>
      <c r="B3414" s="42"/>
      <c r="C3414" s="42"/>
      <c r="D3414" s="42"/>
      <c r="F3414" s="44"/>
      <c r="G3414" s="44"/>
      <c r="H3414" s="42"/>
      <c r="I3414" s="42"/>
      <c r="J3414" s="70"/>
      <c r="K3414" s="42"/>
      <c r="L3414" s="42"/>
      <c r="M3414" s="42"/>
      <c r="N3414" s="42"/>
      <c r="O3414" s="42"/>
      <c r="P3414" s="42"/>
      <c r="Q3414" s="42"/>
      <c r="R3414" s="42"/>
      <c r="S3414" s="42"/>
      <c r="T3414" s="70"/>
      <c r="U3414" s="42"/>
      <c r="V3414" s="42"/>
      <c r="W3414" s="70"/>
      <c r="X3414" s="62"/>
      <c r="Y3414" s="42"/>
    </row>
    <row r="3415" spans="1:25" ht="17.25">
      <c r="A3415" s="42"/>
      <c r="B3415" s="42"/>
      <c r="C3415" s="42"/>
      <c r="D3415" s="42"/>
      <c r="F3415" s="44"/>
      <c r="G3415" s="44"/>
      <c r="H3415" s="42"/>
      <c r="I3415" s="42"/>
      <c r="J3415" s="70"/>
      <c r="K3415" s="42"/>
      <c r="L3415" s="42"/>
      <c r="M3415" s="42"/>
      <c r="N3415" s="42"/>
      <c r="O3415" s="42"/>
      <c r="P3415" s="42"/>
      <c r="Q3415" s="42"/>
      <c r="R3415" s="42"/>
      <c r="S3415" s="42"/>
      <c r="T3415" s="70"/>
      <c r="U3415" s="42"/>
      <c r="V3415" s="42"/>
      <c r="W3415" s="70"/>
      <c r="X3415" s="62"/>
      <c r="Y3415" s="42"/>
    </row>
    <row r="3416" spans="1:25" ht="17.25">
      <c r="A3416" s="42"/>
      <c r="B3416" s="42"/>
      <c r="C3416" s="42"/>
      <c r="D3416" s="42"/>
      <c r="F3416" s="44"/>
      <c r="G3416" s="44"/>
      <c r="H3416" s="42"/>
      <c r="I3416" s="42"/>
      <c r="J3416" s="70"/>
      <c r="K3416" s="42"/>
      <c r="L3416" s="42"/>
      <c r="M3416" s="42"/>
      <c r="N3416" s="42"/>
      <c r="O3416" s="42"/>
      <c r="P3416" s="42"/>
      <c r="Q3416" s="42"/>
      <c r="R3416" s="42"/>
      <c r="S3416" s="42"/>
      <c r="T3416" s="70"/>
      <c r="U3416" s="42"/>
      <c r="V3416" s="42"/>
      <c r="W3416" s="70"/>
      <c r="X3416" s="62"/>
      <c r="Y3416" s="42"/>
    </row>
    <row r="3417" spans="1:25" ht="17.25">
      <c r="A3417" s="42"/>
      <c r="B3417" s="42"/>
      <c r="C3417" s="42"/>
      <c r="D3417" s="42"/>
      <c r="F3417" s="44"/>
      <c r="G3417" s="44"/>
      <c r="H3417" s="42"/>
      <c r="I3417" s="42"/>
      <c r="J3417" s="70"/>
      <c r="K3417" s="42"/>
      <c r="L3417" s="42"/>
      <c r="M3417" s="42"/>
      <c r="N3417" s="42"/>
      <c r="O3417" s="42"/>
      <c r="P3417" s="42"/>
      <c r="Q3417" s="42"/>
      <c r="R3417" s="42"/>
      <c r="S3417" s="42"/>
      <c r="T3417" s="70"/>
      <c r="U3417" s="42"/>
      <c r="V3417" s="42"/>
      <c r="W3417" s="70"/>
      <c r="X3417" s="62"/>
      <c r="Y3417" s="42"/>
    </row>
    <row r="3418" spans="1:25" ht="17.25">
      <c r="A3418" s="42"/>
      <c r="B3418" s="42"/>
      <c r="C3418" s="42"/>
      <c r="D3418" s="42"/>
      <c r="F3418" s="44"/>
      <c r="G3418" s="44"/>
      <c r="H3418" s="42"/>
      <c r="I3418" s="42"/>
      <c r="J3418" s="70"/>
      <c r="K3418" s="42"/>
      <c r="L3418" s="42"/>
      <c r="M3418" s="70"/>
      <c r="N3418" s="42"/>
      <c r="O3418" s="42"/>
      <c r="P3418" s="42"/>
      <c r="Q3418" s="42"/>
      <c r="R3418" s="42"/>
      <c r="S3418" s="42"/>
      <c r="T3418" s="70"/>
      <c r="U3418" s="42"/>
      <c r="V3418" s="42"/>
      <c r="W3418" s="70"/>
      <c r="X3418" s="62"/>
      <c r="Y3418" s="42"/>
    </row>
    <row r="3419" spans="1:25" ht="17.25">
      <c r="A3419" s="42"/>
      <c r="B3419" s="42"/>
      <c r="C3419" s="42"/>
      <c r="D3419" s="42"/>
      <c r="F3419" s="44"/>
      <c r="G3419" s="44"/>
      <c r="H3419" s="42"/>
      <c r="I3419" s="42"/>
      <c r="J3419" s="70"/>
      <c r="K3419" s="42"/>
      <c r="L3419" s="42"/>
      <c r="M3419" s="70"/>
      <c r="N3419" s="42"/>
      <c r="O3419" s="42"/>
      <c r="P3419" s="42"/>
      <c r="Q3419" s="42"/>
      <c r="R3419" s="42"/>
      <c r="S3419" s="42"/>
      <c r="T3419" s="70"/>
      <c r="U3419" s="42"/>
      <c r="V3419" s="42"/>
      <c r="W3419" s="70"/>
      <c r="X3419" s="62"/>
      <c r="Y3419" s="42"/>
    </row>
    <row r="3420" spans="1:25" ht="17.25">
      <c r="A3420" s="42"/>
      <c r="B3420" s="42"/>
      <c r="C3420" s="42"/>
      <c r="D3420" s="42"/>
      <c r="F3420" s="44"/>
      <c r="G3420" s="44"/>
      <c r="H3420" s="42"/>
      <c r="I3420" s="42"/>
      <c r="J3420" s="70"/>
      <c r="K3420" s="42"/>
      <c r="L3420" s="42"/>
      <c r="N3420" s="42"/>
      <c r="O3420" s="42"/>
      <c r="P3420" s="42"/>
      <c r="Q3420" s="42"/>
      <c r="R3420" s="42"/>
      <c r="S3420" s="42"/>
      <c r="T3420" s="70"/>
      <c r="U3420" s="42"/>
      <c r="V3420" s="42"/>
      <c r="W3420" s="70"/>
      <c r="X3420" s="62"/>
      <c r="Y3420" s="42"/>
    </row>
    <row r="3421" spans="1:25" ht="17.25">
      <c r="A3421" s="42"/>
      <c r="B3421" s="42"/>
      <c r="C3421" s="42"/>
      <c r="D3421" s="42"/>
      <c r="F3421" s="44"/>
      <c r="G3421" s="44"/>
      <c r="H3421" s="42"/>
      <c r="I3421" s="42"/>
      <c r="J3421" s="70"/>
      <c r="K3421" s="42"/>
      <c r="L3421" s="42"/>
      <c r="M3421" s="58"/>
      <c r="N3421" s="42"/>
      <c r="O3421" s="42"/>
      <c r="P3421" s="42"/>
      <c r="Q3421" s="42"/>
      <c r="R3421" s="42"/>
      <c r="S3421" s="42"/>
      <c r="T3421" s="70"/>
      <c r="U3421" s="42"/>
      <c r="V3421" s="42"/>
      <c r="W3421" s="70"/>
      <c r="X3421" s="62"/>
      <c r="Y3421" s="42"/>
    </row>
    <row r="3422" spans="1:25" ht="17.25">
      <c r="A3422" s="42"/>
      <c r="B3422" s="42"/>
      <c r="C3422" s="42"/>
      <c r="D3422" s="42"/>
      <c r="F3422" s="44"/>
      <c r="G3422" s="44"/>
      <c r="H3422" s="42"/>
      <c r="I3422" s="42"/>
      <c r="J3422" s="70"/>
      <c r="K3422" s="42"/>
      <c r="L3422" s="42"/>
      <c r="N3422" s="42"/>
      <c r="O3422" s="42"/>
      <c r="P3422" s="42"/>
      <c r="Q3422" s="42"/>
      <c r="R3422" s="42"/>
      <c r="S3422" s="42"/>
      <c r="T3422" s="70"/>
      <c r="U3422" s="42"/>
      <c r="V3422" s="42"/>
      <c r="W3422" s="70"/>
      <c r="X3422" s="62"/>
      <c r="Y3422" s="42"/>
    </row>
    <row r="3423" spans="1:25" ht="17.25">
      <c r="A3423" s="42"/>
      <c r="B3423" s="42"/>
      <c r="C3423" s="42"/>
      <c r="D3423" s="42"/>
      <c r="F3423" s="44"/>
      <c r="G3423" s="44"/>
      <c r="H3423" s="42"/>
      <c r="I3423" s="42"/>
      <c r="J3423" s="70"/>
      <c r="K3423" s="42"/>
      <c r="L3423" s="42"/>
      <c r="M3423" s="58"/>
      <c r="N3423" s="42"/>
      <c r="O3423" s="42"/>
      <c r="P3423" s="42"/>
      <c r="Q3423" s="42"/>
      <c r="R3423" s="42"/>
      <c r="S3423" s="42"/>
      <c r="T3423" s="70"/>
      <c r="U3423" s="42"/>
      <c r="V3423" s="42"/>
      <c r="W3423" s="70"/>
      <c r="X3423" s="62"/>
      <c r="Y3423" s="42"/>
    </row>
    <row r="3424" spans="1:25" ht="17.25">
      <c r="A3424" s="42"/>
      <c r="B3424" s="42"/>
      <c r="C3424" s="42"/>
      <c r="D3424" s="42"/>
      <c r="F3424" s="44"/>
      <c r="G3424" s="44"/>
      <c r="H3424" s="42"/>
      <c r="I3424" s="42"/>
      <c r="J3424" s="70"/>
      <c r="K3424" s="42"/>
      <c r="L3424" s="42"/>
      <c r="M3424" s="58"/>
      <c r="N3424" s="42"/>
      <c r="O3424" s="42"/>
      <c r="P3424" s="42"/>
      <c r="Q3424" s="42"/>
      <c r="R3424" s="42"/>
      <c r="S3424" s="42"/>
      <c r="T3424" s="70"/>
      <c r="U3424" s="42"/>
      <c r="V3424" s="42"/>
      <c r="W3424" s="70"/>
      <c r="X3424" s="62"/>
      <c r="Y3424" s="42"/>
    </row>
    <row r="3425" spans="1:25" ht="17.25">
      <c r="A3425" s="42"/>
      <c r="B3425" s="42"/>
      <c r="C3425" s="42"/>
      <c r="D3425" s="42"/>
      <c r="F3425" s="44"/>
      <c r="G3425" s="44"/>
      <c r="H3425" s="42"/>
      <c r="I3425" s="42"/>
      <c r="J3425" s="70"/>
      <c r="K3425" s="42"/>
      <c r="L3425" s="42"/>
      <c r="M3425" s="58"/>
      <c r="N3425" s="42"/>
      <c r="O3425" s="42"/>
      <c r="P3425" s="42"/>
      <c r="Q3425" s="42"/>
      <c r="R3425" s="42"/>
      <c r="S3425" s="42"/>
      <c r="T3425" s="70"/>
      <c r="U3425" s="42"/>
      <c r="V3425" s="42"/>
      <c r="W3425" s="70"/>
      <c r="X3425" s="62"/>
      <c r="Y3425" s="42"/>
    </row>
    <row r="3426" spans="1:25" ht="17.25">
      <c r="A3426" s="42"/>
      <c r="B3426" s="42"/>
      <c r="C3426" s="42"/>
      <c r="D3426" s="42"/>
      <c r="F3426" s="44"/>
      <c r="G3426" s="44"/>
      <c r="H3426" s="42"/>
      <c r="I3426" s="42"/>
      <c r="J3426" s="70"/>
      <c r="K3426" s="42"/>
      <c r="L3426" s="42"/>
      <c r="M3426" s="70"/>
      <c r="N3426" s="42"/>
      <c r="O3426" s="42"/>
      <c r="P3426" s="42"/>
      <c r="Q3426" s="42"/>
      <c r="R3426" s="42"/>
      <c r="S3426" s="42"/>
      <c r="T3426" s="70"/>
      <c r="U3426" s="42"/>
      <c r="V3426" s="42"/>
      <c r="W3426" s="70"/>
      <c r="X3426" s="62"/>
      <c r="Y3426" s="42"/>
    </row>
    <row r="3427" spans="1:25" ht="17.25">
      <c r="A3427" s="42"/>
      <c r="B3427" s="42"/>
      <c r="C3427" s="42"/>
      <c r="D3427" s="42"/>
      <c r="F3427" s="44"/>
      <c r="G3427" s="44"/>
      <c r="H3427" s="42"/>
      <c r="I3427" s="42"/>
      <c r="J3427" s="70"/>
      <c r="K3427" s="42"/>
      <c r="L3427" s="42"/>
      <c r="M3427" s="42"/>
      <c r="N3427" s="42"/>
      <c r="O3427" s="42"/>
      <c r="P3427" s="42"/>
      <c r="Q3427" s="42"/>
      <c r="R3427" s="42"/>
      <c r="S3427" s="42"/>
      <c r="T3427" s="70"/>
      <c r="U3427" s="42"/>
      <c r="V3427" s="42"/>
      <c r="W3427" s="70"/>
      <c r="X3427" s="62"/>
      <c r="Y3427" s="42"/>
    </row>
    <row r="3428" spans="1:25" ht="17.25">
      <c r="A3428" s="42"/>
      <c r="B3428" s="42"/>
      <c r="C3428" s="42"/>
      <c r="D3428" s="42"/>
      <c r="F3428" s="44"/>
      <c r="G3428" s="44"/>
      <c r="H3428" s="42"/>
      <c r="I3428" s="42"/>
      <c r="J3428" s="70"/>
      <c r="K3428" s="42"/>
      <c r="L3428" s="42"/>
      <c r="M3428" s="42"/>
      <c r="N3428" s="42"/>
      <c r="O3428" s="42"/>
      <c r="P3428" s="42"/>
      <c r="Q3428" s="42"/>
      <c r="R3428" s="42"/>
      <c r="S3428" s="42"/>
      <c r="T3428" s="70"/>
      <c r="U3428" s="42"/>
      <c r="V3428" s="42"/>
      <c r="W3428" s="70"/>
      <c r="X3428" s="62"/>
      <c r="Y3428" s="42"/>
    </row>
    <row r="3429" spans="1:25" ht="17.25">
      <c r="A3429" s="42"/>
      <c r="B3429" s="42"/>
      <c r="C3429" s="42"/>
      <c r="D3429" s="42"/>
      <c r="F3429" s="44"/>
      <c r="G3429" s="44"/>
      <c r="H3429" s="42"/>
      <c r="I3429" s="42"/>
      <c r="J3429" s="70"/>
      <c r="K3429" s="42"/>
      <c r="L3429" s="42"/>
      <c r="M3429" s="42"/>
      <c r="N3429" s="42"/>
      <c r="O3429" s="42"/>
      <c r="P3429" s="42"/>
      <c r="Q3429" s="42"/>
      <c r="R3429" s="42"/>
      <c r="S3429" s="42"/>
      <c r="T3429" s="70"/>
      <c r="U3429" s="42"/>
      <c r="V3429" s="42"/>
      <c r="W3429" s="70"/>
      <c r="X3429" s="62"/>
      <c r="Y3429" s="42"/>
    </row>
    <row r="3430" spans="1:25" ht="17.25">
      <c r="A3430" s="42"/>
      <c r="B3430" s="42"/>
      <c r="C3430" s="42"/>
      <c r="D3430" s="42"/>
      <c r="F3430" s="44"/>
      <c r="G3430" s="44"/>
      <c r="H3430" s="42"/>
      <c r="I3430" s="42"/>
      <c r="J3430" s="70"/>
      <c r="K3430" s="42"/>
      <c r="L3430" s="42"/>
      <c r="M3430" s="42"/>
      <c r="N3430" s="42"/>
      <c r="O3430" s="42"/>
      <c r="P3430" s="42"/>
      <c r="Q3430" s="42"/>
      <c r="R3430" s="42"/>
      <c r="S3430" s="42"/>
      <c r="T3430" s="70"/>
      <c r="U3430" s="42"/>
      <c r="V3430" s="42"/>
      <c r="W3430" s="70"/>
      <c r="X3430" s="62"/>
      <c r="Y3430" s="42"/>
    </row>
    <row r="3431" spans="1:25" ht="17.25">
      <c r="A3431" s="42"/>
      <c r="B3431" s="42"/>
      <c r="C3431" s="42"/>
      <c r="D3431" s="42"/>
      <c r="F3431" s="44"/>
      <c r="G3431" s="44"/>
      <c r="H3431" s="42"/>
      <c r="I3431" s="42"/>
      <c r="J3431" s="70"/>
      <c r="K3431" s="42"/>
      <c r="L3431" s="42"/>
      <c r="M3431" s="42"/>
      <c r="N3431" s="42"/>
      <c r="O3431" s="42"/>
      <c r="P3431" s="42"/>
      <c r="Q3431" s="42"/>
      <c r="R3431" s="42"/>
      <c r="S3431" s="42"/>
      <c r="T3431" s="70"/>
      <c r="U3431" s="42"/>
      <c r="V3431" s="42"/>
      <c r="W3431" s="70"/>
      <c r="X3431" s="62"/>
      <c r="Y3431" s="42"/>
    </row>
    <row r="3432" spans="1:25" ht="17.25">
      <c r="A3432" s="42"/>
      <c r="B3432" s="42"/>
      <c r="C3432" s="42"/>
      <c r="D3432" s="42"/>
      <c r="F3432" s="44"/>
      <c r="G3432" s="44"/>
      <c r="H3432" s="42"/>
      <c r="I3432" s="42"/>
      <c r="J3432" s="70"/>
      <c r="K3432" s="42"/>
      <c r="L3432" s="42"/>
      <c r="M3432" s="42"/>
      <c r="N3432" s="42"/>
      <c r="O3432" s="42"/>
      <c r="P3432" s="42"/>
      <c r="Q3432" s="42"/>
      <c r="R3432" s="42"/>
      <c r="S3432" s="42"/>
      <c r="T3432" s="70"/>
      <c r="U3432" s="42"/>
      <c r="V3432" s="42"/>
      <c r="W3432" s="70"/>
      <c r="X3432" s="62"/>
      <c r="Y3432" s="42"/>
    </row>
    <row r="3433" spans="1:25" ht="17.25">
      <c r="A3433" s="42"/>
      <c r="B3433" s="42"/>
      <c r="C3433" s="42"/>
      <c r="D3433" s="42"/>
      <c r="F3433" s="44"/>
      <c r="G3433" s="44"/>
      <c r="H3433" s="42"/>
      <c r="I3433" s="42"/>
      <c r="J3433" s="70"/>
      <c r="K3433" s="42"/>
      <c r="L3433" s="42"/>
      <c r="M3433" s="42"/>
      <c r="N3433" s="42"/>
      <c r="O3433" s="42"/>
      <c r="P3433" s="42"/>
      <c r="Q3433" s="42"/>
      <c r="R3433" s="42"/>
      <c r="S3433" s="42"/>
      <c r="T3433" s="70"/>
      <c r="U3433" s="42"/>
      <c r="V3433" s="42"/>
      <c r="W3433" s="70"/>
      <c r="X3433" s="62"/>
      <c r="Y3433" s="42"/>
    </row>
    <row r="3434" spans="1:25" ht="17.25">
      <c r="A3434" s="42"/>
      <c r="B3434" s="42"/>
      <c r="C3434" s="42"/>
      <c r="D3434" s="42"/>
      <c r="F3434" s="44"/>
      <c r="G3434" s="44"/>
      <c r="H3434" s="42"/>
      <c r="I3434" s="42"/>
      <c r="J3434" s="70"/>
      <c r="K3434" s="42"/>
      <c r="L3434" s="42"/>
      <c r="M3434" s="42"/>
      <c r="N3434" s="42"/>
      <c r="O3434" s="42"/>
      <c r="P3434" s="42"/>
      <c r="Q3434" s="42"/>
      <c r="R3434" s="42"/>
      <c r="S3434" s="42"/>
      <c r="T3434" s="70"/>
      <c r="U3434" s="42"/>
      <c r="V3434" s="42"/>
      <c r="W3434" s="70"/>
      <c r="X3434" s="62"/>
      <c r="Y3434" s="42"/>
    </row>
    <row r="3435" spans="1:25" ht="17.25">
      <c r="A3435" s="42"/>
      <c r="B3435" s="42"/>
      <c r="C3435" s="42"/>
      <c r="D3435" s="42"/>
      <c r="F3435" s="44"/>
      <c r="G3435" s="44"/>
      <c r="H3435" s="42"/>
      <c r="I3435" s="42"/>
      <c r="J3435" s="70"/>
      <c r="K3435" s="42"/>
      <c r="L3435" s="42"/>
      <c r="M3435" s="42"/>
      <c r="N3435" s="42"/>
      <c r="O3435" s="42"/>
      <c r="P3435" s="42"/>
      <c r="Q3435" s="42"/>
      <c r="R3435" s="42"/>
      <c r="S3435" s="42"/>
      <c r="T3435" s="70"/>
      <c r="U3435" s="42"/>
      <c r="V3435" s="42"/>
      <c r="W3435" s="70"/>
      <c r="X3435" s="62"/>
      <c r="Y3435" s="42"/>
    </row>
    <row r="3436" spans="1:25" ht="17.25">
      <c r="A3436" s="42"/>
      <c r="B3436" s="42"/>
      <c r="C3436" s="42"/>
      <c r="D3436" s="42"/>
      <c r="F3436" s="44"/>
      <c r="G3436" s="44"/>
      <c r="H3436" s="42"/>
      <c r="I3436" s="42"/>
      <c r="J3436" s="70"/>
      <c r="K3436" s="42"/>
      <c r="L3436" s="42"/>
      <c r="M3436" s="42"/>
      <c r="N3436" s="42"/>
      <c r="O3436" s="42"/>
      <c r="P3436" s="42"/>
      <c r="Q3436" s="42"/>
      <c r="R3436" s="42"/>
      <c r="S3436" s="42"/>
      <c r="T3436" s="70"/>
      <c r="U3436" s="42"/>
      <c r="V3436" s="42"/>
      <c r="W3436" s="70"/>
      <c r="X3436" s="62"/>
      <c r="Y3436" s="42"/>
    </row>
    <row r="3437" spans="1:25" ht="17.25">
      <c r="A3437" s="42"/>
      <c r="B3437" s="42"/>
      <c r="C3437" s="42"/>
      <c r="D3437" s="42"/>
      <c r="F3437" s="44"/>
      <c r="G3437" s="44"/>
      <c r="H3437" s="42"/>
      <c r="I3437" s="42"/>
      <c r="J3437" s="70"/>
      <c r="K3437" s="42"/>
      <c r="L3437" s="42"/>
      <c r="M3437" s="42"/>
      <c r="N3437" s="42"/>
      <c r="O3437" s="42"/>
      <c r="P3437" s="42"/>
      <c r="Q3437" s="42"/>
      <c r="R3437" s="42"/>
      <c r="S3437" s="42"/>
      <c r="T3437" s="70"/>
      <c r="U3437" s="42"/>
      <c r="V3437" s="42"/>
      <c r="W3437" s="70"/>
      <c r="X3437" s="62"/>
      <c r="Y3437" s="42"/>
    </row>
    <row r="3438" spans="1:25" ht="17.25">
      <c r="A3438" s="42"/>
      <c r="B3438" s="42"/>
      <c r="C3438" s="42"/>
      <c r="D3438" s="42"/>
      <c r="F3438" s="44"/>
      <c r="G3438" s="44"/>
      <c r="H3438" s="42"/>
      <c r="I3438" s="42"/>
      <c r="J3438" s="70"/>
      <c r="K3438" s="42"/>
      <c r="L3438" s="42"/>
      <c r="M3438" s="70"/>
      <c r="N3438" s="42"/>
      <c r="O3438" s="42"/>
      <c r="P3438" s="42"/>
      <c r="Q3438" s="42"/>
      <c r="R3438" s="42"/>
      <c r="S3438" s="42"/>
      <c r="T3438" s="70"/>
      <c r="U3438" s="42"/>
      <c r="V3438" s="42"/>
      <c r="W3438" s="70"/>
      <c r="X3438" s="62"/>
      <c r="Y3438" s="42"/>
    </row>
    <row r="3439" spans="1:25" ht="17.25">
      <c r="A3439" s="42"/>
      <c r="B3439" s="42"/>
      <c r="C3439" s="42"/>
      <c r="D3439" s="42"/>
      <c r="F3439" s="44"/>
      <c r="G3439" s="44"/>
      <c r="H3439" s="42"/>
      <c r="I3439" s="42"/>
      <c r="J3439" s="70"/>
      <c r="K3439" s="42"/>
      <c r="L3439" s="42"/>
      <c r="M3439" s="70"/>
      <c r="N3439" s="42"/>
      <c r="O3439" s="42"/>
      <c r="P3439" s="42"/>
      <c r="Q3439" s="42"/>
      <c r="R3439" s="42"/>
      <c r="S3439" s="42"/>
      <c r="T3439" s="70"/>
      <c r="U3439" s="42"/>
      <c r="V3439" s="42"/>
      <c r="W3439" s="70"/>
      <c r="X3439" s="62"/>
      <c r="Y3439" s="42"/>
    </row>
    <row r="3440" spans="1:25" ht="17.25">
      <c r="A3440" s="42"/>
      <c r="B3440" s="42"/>
      <c r="C3440" s="42"/>
      <c r="D3440" s="42"/>
      <c r="F3440" s="44"/>
      <c r="G3440" s="44"/>
      <c r="H3440" s="42"/>
      <c r="I3440" s="42"/>
      <c r="J3440" s="70"/>
      <c r="K3440" s="42"/>
      <c r="L3440" s="42"/>
      <c r="N3440" s="42"/>
      <c r="O3440" s="42"/>
      <c r="P3440" s="42"/>
      <c r="Q3440" s="42"/>
      <c r="R3440" s="42"/>
      <c r="S3440" s="42"/>
      <c r="T3440" s="70"/>
      <c r="U3440" s="42"/>
      <c r="V3440" s="42"/>
      <c r="W3440" s="70"/>
      <c r="X3440" s="62"/>
      <c r="Y3440" s="42"/>
    </row>
    <row r="3441" spans="1:25" ht="17.25">
      <c r="A3441" s="42"/>
      <c r="B3441" s="42"/>
      <c r="C3441" s="42"/>
      <c r="D3441" s="42"/>
      <c r="F3441" s="44"/>
      <c r="G3441" s="44"/>
      <c r="H3441" s="42"/>
      <c r="I3441" s="42"/>
      <c r="J3441" s="70"/>
      <c r="K3441" s="42"/>
      <c r="L3441" s="42"/>
      <c r="M3441" s="58"/>
      <c r="N3441" s="42"/>
      <c r="O3441" s="42"/>
      <c r="P3441" s="42"/>
      <c r="Q3441" s="42"/>
      <c r="R3441" s="42"/>
      <c r="S3441" s="42"/>
      <c r="T3441" s="70"/>
      <c r="U3441" s="42"/>
      <c r="V3441" s="42"/>
      <c r="W3441" s="70"/>
      <c r="X3441" s="62"/>
      <c r="Y3441" s="42"/>
    </row>
    <row r="3442" spans="1:25" ht="17.25">
      <c r="A3442" s="42"/>
      <c r="B3442" s="42"/>
      <c r="C3442" s="42"/>
      <c r="D3442" s="42"/>
      <c r="F3442" s="44"/>
      <c r="G3442" s="44"/>
      <c r="H3442" s="42"/>
      <c r="I3442" s="42"/>
      <c r="J3442" s="70"/>
      <c r="K3442" s="42"/>
      <c r="L3442" s="42"/>
      <c r="N3442" s="42"/>
      <c r="O3442" s="42"/>
      <c r="P3442" s="42"/>
      <c r="Q3442" s="42"/>
      <c r="R3442" s="42"/>
      <c r="S3442" s="42"/>
      <c r="T3442" s="70"/>
      <c r="U3442" s="42"/>
      <c r="V3442" s="42"/>
      <c r="W3442" s="70"/>
      <c r="X3442" s="62"/>
      <c r="Y3442" s="42"/>
    </row>
    <row r="3443" spans="1:25" ht="17.25">
      <c r="A3443" s="42"/>
      <c r="B3443" s="42"/>
      <c r="C3443" s="42"/>
      <c r="D3443" s="42"/>
      <c r="F3443" s="44"/>
      <c r="G3443" s="44"/>
      <c r="H3443" s="42"/>
      <c r="I3443" s="42"/>
      <c r="J3443" s="70"/>
      <c r="K3443" s="42"/>
      <c r="L3443" s="42"/>
      <c r="M3443" s="58"/>
      <c r="N3443" s="42"/>
      <c r="O3443" s="42"/>
      <c r="P3443" s="42"/>
      <c r="Q3443" s="42"/>
      <c r="R3443" s="42"/>
      <c r="S3443" s="42"/>
      <c r="T3443" s="70"/>
      <c r="U3443" s="42"/>
      <c r="V3443" s="42"/>
      <c r="W3443" s="70"/>
      <c r="X3443" s="62"/>
      <c r="Y3443" s="42"/>
    </row>
    <row r="3444" spans="1:25" ht="17.25">
      <c r="A3444" s="42"/>
      <c r="B3444" s="42"/>
      <c r="C3444" s="42"/>
      <c r="D3444" s="42"/>
      <c r="F3444" s="44"/>
      <c r="G3444" s="44"/>
      <c r="H3444" s="42"/>
      <c r="I3444" s="42"/>
      <c r="J3444" s="70"/>
      <c r="K3444" s="42"/>
      <c r="L3444" s="42"/>
      <c r="M3444" s="58"/>
      <c r="N3444" s="42"/>
      <c r="O3444" s="42"/>
      <c r="P3444" s="42"/>
      <c r="Q3444" s="42"/>
      <c r="R3444" s="42"/>
      <c r="S3444" s="42"/>
      <c r="T3444" s="70"/>
      <c r="U3444" s="42"/>
      <c r="V3444" s="42"/>
      <c r="W3444" s="70"/>
      <c r="X3444" s="62"/>
      <c r="Y3444" s="42"/>
    </row>
    <row r="3445" spans="1:25" ht="17.25">
      <c r="A3445" s="42"/>
      <c r="B3445" s="42"/>
      <c r="C3445" s="42"/>
      <c r="D3445" s="42"/>
      <c r="F3445" s="44"/>
      <c r="G3445" s="44"/>
      <c r="H3445" s="42"/>
      <c r="I3445" s="42"/>
      <c r="J3445" s="70"/>
      <c r="K3445" s="42"/>
      <c r="L3445" s="42"/>
      <c r="M3445" s="58"/>
      <c r="N3445" s="42"/>
      <c r="O3445" s="42"/>
      <c r="P3445" s="42"/>
      <c r="Q3445" s="42"/>
      <c r="R3445" s="42"/>
      <c r="S3445" s="42"/>
      <c r="T3445" s="70"/>
      <c r="U3445" s="42"/>
      <c r="V3445" s="42"/>
      <c r="W3445" s="70"/>
      <c r="X3445" s="62"/>
      <c r="Y3445" s="42"/>
    </row>
    <row r="3446" spans="1:25" ht="17.25">
      <c r="A3446" s="42"/>
      <c r="B3446" s="42"/>
      <c r="C3446" s="42"/>
      <c r="D3446" s="42"/>
      <c r="F3446" s="44"/>
      <c r="G3446" s="44"/>
      <c r="H3446" s="42"/>
      <c r="I3446" s="42"/>
      <c r="J3446" s="70"/>
      <c r="K3446" s="42"/>
      <c r="L3446" s="42"/>
      <c r="M3446" s="70"/>
      <c r="N3446" s="42"/>
      <c r="O3446" s="42"/>
      <c r="P3446" s="42"/>
      <c r="Q3446" s="42"/>
      <c r="R3446" s="42"/>
      <c r="S3446" s="42"/>
      <c r="T3446" s="70"/>
      <c r="U3446" s="42"/>
      <c r="V3446" s="42"/>
      <c r="W3446" s="70"/>
      <c r="X3446" s="62"/>
      <c r="Y3446" s="42"/>
    </row>
    <row r="3447" spans="1:25" ht="17.25">
      <c r="A3447" s="42"/>
      <c r="B3447" s="42"/>
      <c r="C3447" s="42"/>
      <c r="D3447" s="42"/>
      <c r="F3447" s="44"/>
      <c r="G3447" s="44"/>
      <c r="H3447" s="42"/>
      <c r="I3447" s="42"/>
      <c r="J3447" s="70"/>
      <c r="K3447" s="42"/>
      <c r="L3447" s="42"/>
      <c r="M3447" s="42"/>
      <c r="N3447" s="42"/>
      <c r="O3447" s="42"/>
      <c r="P3447" s="42"/>
      <c r="Q3447" s="42"/>
      <c r="R3447" s="42"/>
      <c r="S3447" s="42"/>
      <c r="T3447" s="70"/>
      <c r="U3447" s="42"/>
      <c r="V3447" s="42"/>
      <c r="W3447" s="70"/>
      <c r="X3447" s="62"/>
      <c r="Y3447" s="42"/>
    </row>
    <row r="3448" spans="1:25" ht="17.25">
      <c r="A3448" s="42"/>
      <c r="B3448" s="42"/>
      <c r="C3448" s="42"/>
      <c r="D3448" s="42"/>
      <c r="F3448" s="44"/>
      <c r="G3448" s="44"/>
      <c r="H3448" s="42"/>
      <c r="I3448" s="42"/>
      <c r="J3448" s="70"/>
      <c r="K3448" s="42"/>
      <c r="L3448" s="42"/>
      <c r="M3448" s="42"/>
      <c r="N3448" s="42"/>
      <c r="O3448" s="42"/>
      <c r="P3448" s="42"/>
      <c r="Q3448" s="42"/>
      <c r="R3448" s="42"/>
      <c r="S3448" s="42"/>
      <c r="T3448" s="70"/>
      <c r="U3448" s="42"/>
      <c r="V3448" s="42"/>
      <c r="W3448" s="70"/>
      <c r="X3448" s="62"/>
      <c r="Y3448" s="42"/>
    </row>
    <row r="3449" spans="1:25" ht="17.25">
      <c r="A3449" s="42"/>
      <c r="B3449" s="42"/>
      <c r="C3449" s="42"/>
      <c r="D3449" s="42"/>
      <c r="F3449" s="44"/>
      <c r="G3449" s="44"/>
      <c r="H3449" s="42"/>
      <c r="I3449" s="42"/>
      <c r="J3449" s="70"/>
      <c r="K3449" s="42"/>
      <c r="L3449" s="42"/>
      <c r="M3449" s="42"/>
      <c r="N3449" s="42"/>
      <c r="O3449" s="42"/>
      <c r="P3449" s="42"/>
      <c r="Q3449" s="42"/>
      <c r="R3449" s="42"/>
      <c r="S3449" s="42"/>
      <c r="T3449" s="70"/>
      <c r="U3449" s="42"/>
      <c r="V3449" s="42"/>
      <c r="W3449" s="70"/>
      <c r="X3449" s="62"/>
      <c r="Y3449" s="42"/>
    </row>
    <row r="3450" spans="1:25" ht="17.25">
      <c r="A3450" s="42"/>
      <c r="B3450" s="42"/>
      <c r="C3450" s="42"/>
      <c r="D3450" s="42"/>
      <c r="F3450" s="44"/>
      <c r="G3450" s="44"/>
      <c r="H3450" s="42"/>
      <c r="I3450" s="42"/>
      <c r="J3450" s="70"/>
      <c r="K3450" s="42"/>
      <c r="L3450" s="42"/>
      <c r="M3450" s="42"/>
      <c r="N3450" s="42"/>
      <c r="O3450" s="42"/>
      <c r="P3450" s="42"/>
      <c r="Q3450" s="42"/>
      <c r="R3450" s="42"/>
      <c r="S3450" s="42"/>
      <c r="T3450" s="70"/>
      <c r="U3450" s="42"/>
      <c r="V3450" s="42"/>
      <c r="W3450" s="70"/>
      <c r="X3450" s="62"/>
      <c r="Y3450" s="42"/>
    </row>
    <row r="3451" spans="1:25" ht="17.25">
      <c r="A3451" s="42"/>
      <c r="B3451" s="42"/>
      <c r="C3451" s="42"/>
      <c r="D3451" s="42"/>
      <c r="F3451" s="44"/>
      <c r="G3451" s="44"/>
      <c r="H3451" s="42"/>
      <c r="I3451" s="42"/>
      <c r="J3451" s="70"/>
      <c r="K3451" s="42"/>
      <c r="L3451" s="42"/>
      <c r="M3451" s="42"/>
      <c r="N3451" s="42"/>
      <c r="O3451" s="42"/>
      <c r="P3451" s="42"/>
      <c r="Q3451" s="42"/>
      <c r="R3451" s="42"/>
      <c r="S3451" s="42"/>
      <c r="T3451" s="70"/>
      <c r="U3451" s="42"/>
      <c r="V3451" s="42"/>
      <c r="W3451" s="70"/>
      <c r="X3451" s="62"/>
      <c r="Y3451" s="42"/>
    </row>
    <row r="3452" spans="1:25" ht="17.25">
      <c r="A3452" s="42"/>
      <c r="B3452" s="42"/>
      <c r="C3452" s="42"/>
      <c r="D3452" s="42"/>
      <c r="F3452" s="44"/>
      <c r="G3452" s="44"/>
      <c r="H3452" s="42"/>
      <c r="I3452" s="42"/>
      <c r="J3452" s="70"/>
      <c r="K3452" s="42"/>
      <c r="L3452" s="42"/>
      <c r="M3452" s="42"/>
      <c r="N3452" s="42"/>
      <c r="O3452" s="42"/>
      <c r="P3452" s="42"/>
      <c r="Q3452" s="42"/>
      <c r="R3452" s="42"/>
      <c r="S3452" s="42"/>
      <c r="T3452" s="70"/>
      <c r="U3452" s="42"/>
      <c r="V3452" s="42"/>
      <c r="W3452" s="70"/>
      <c r="X3452" s="62"/>
      <c r="Y3452" s="42"/>
    </row>
    <row r="3453" spans="1:25" ht="17.25">
      <c r="A3453" s="42"/>
      <c r="B3453" s="42"/>
      <c r="C3453" s="42"/>
      <c r="D3453" s="42"/>
      <c r="F3453" s="44"/>
      <c r="G3453" s="44"/>
      <c r="H3453" s="42"/>
      <c r="I3453" s="42"/>
      <c r="J3453" s="70"/>
      <c r="K3453" s="42"/>
      <c r="L3453" s="42"/>
      <c r="M3453" s="42"/>
      <c r="N3453" s="42"/>
      <c r="O3453" s="42"/>
      <c r="P3453" s="42"/>
      <c r="Q3453" s="42"/>
      <c r="R3453" s="42"/>
      <c r="S3453" s="42"/>
      <c r="T3453" s="70"/>
      <c r="U3453" s="42"/>
      <c r="V3453" s="42"/>
      <c r="W3453" s="70"/>
      <c r="X3453" s="62"/>
      <c r="Y3453" s="42"/>
    </row>
    <row r="3454" spans="1:25" ht="17.25">
      <c r="A3454" s="42"/>
      <c r="B3454" s="42"/>
      <c r="C3454" s="42"/>
      <c r="D3454" s="42"/>
      <c r="F3454" s="44"/>
      <c r="G3454" s="44"/>
      <c r="H3454" s="42"/>
      <c r="I3454" s="42"/>
      <c r="J3454" s="70"/>
      <c r="K3454" s="42"/>
      <c r="L3454" s="42"/>
      <c r="M3454" s="42"/>
      <c r="N3454" s="42"/>
      <c r="O3454" s="42"/>
      <c r="P3454" s="42"/>
      <c r="Q3454" s="42"/>
      <c r="R3454" s="42"/>
      <c r="S3454" s="42"/>
      <c r="T3454" s="70"/>
      <c r="U3454" s="42"/>
      <c r="V3454" s="42"/>
      <c r="W3454" s="70"/>
      <c r="X3454" s="62"/>
      <c r="Y3454" s="42"/>
    </row>
    <row r="3455" spans="1:25" ht="17.25">
      <c r="A3455" s="42"/>
      <c r="B3455" s="42"/>
      <c r="C3455" s="42"/>
      <c r="D3455" s="42"/>
      <c r="F3455" s="44"/>
      <c r="G3455" s="44"/>
      <c r="H3455" s="42"/>
      <c r="I3455" s="42"/>
      <c r="J3455" s="70"/>
      <c r="K3455" s="42"/>
      <c r="L3455" s="42"/>
      <c r="M3455" s="42"/>
      <c r="N3455" s="42"/>
      <c r="O3455" s="42"/>
      <c r="P3455" s="42"/>
      <c r="Q3455" s="42"/>
      <c r="R3455" s="42"/>
      <c r="S3455" s="42"/>
      <c r="T3455" s="70"/>
      <c r="U3455" s="42"/>
      <c r="V3455" s="42"/>
      <c r="W3455" s="70"/>
      <c r="X3455" s="62"/>
      <c r="Y3455" s="42"/>
    </row>
    <row r="3456" spans="1:25" ht="17.25">
      <c r="A3456" s="42"/>
      <c r="B3456" s="42"/>
      <c r="C3456" s="42"/>
      <c r="D3456" s="42"/>
      <c r="F3456" s="44"/>
      <c r="G3456" s="44"/>
      <c r="H3456" s="42"/>
      <c r="I3456" s="42"/>
      <c r="J3456" s="70"/>
      <c r="K3456" s="42"/>
      <c r="L3456" s="42"/>
      <c r="M3456" s="42"/>
      <c r="N3456" s="42"/>
      <c r="O3456" s="42"/>
      <c r="P3456" s="42"/>
      <c r="Q3456" s="42"/>
      <c r="R3456" s="42"/>
      <c r="S3456" s="42"/>
      <c r="T3456" s="70"/>
      <c r="U3456" s="42"/>
      <c r="V3456" s="42"/>
      <c r="W3456" s="70"/>
      <c r="X3456" s="62"/>
      <c r="Y3456" s="42"/>
    </row>
    <row r="3457" spans="1:25" ht="17.25">
      <c r="A3457" s="42"/>
      <c r="B3457" s="42"/>
      <c r="C3457" s="42"/>
      <c r="D3457" s="42"/>
      <c r="F3457" s="44"/>
      <c r="G3457" s="44"/>
      <c r="H3457" s="42"/>
      <c r="I3457" s="42"/>
      <c r="J3457" s="70"/>
      <c r="K3457" s="42"/>
      <c r="L3457" s="42"/>
      <c r="M3457" s="42"/>
      <c r="N3457" s="42"/>
      <c r="O3457" s="42"/>
      <c r="P3457" s="42"/>
      <c r="Q3457" s="42"/>
      <c r="R3457" s="42"/>
      <c r="S3457" s="42"/>
      <c r="T3457" s="70"/>
      <c r="U3457" s="42"/>
      <c r="V3457" s="42"/>
      <c r="W3457" s="70"/>
      <c r="X3457" s="62"/>
      <c r="Y3457" s="42"/>
    </row>
    <row r="3458" spans="1:25" ht="17.25">
      <c r="A3458" s="42"/>
      <c r="B3458" s="42"/>
      <c r="C3458" s="42"/>
      <c r="D3458" s="42"/>
      <c r="F3458" s="44"/>
      <c r="G3458" s="44"/>
      <c r="H3458" s="42"/>
      <c r="I3458" s="42"/>
      <c r="J3458" s="70"/>
      <c r="K3458" s="42"/>
      <c r="L3458" s="42"/>
      <c r="M3458" s="70"/>
      <c r="N3458" s="42"/>
      <c r="O3458" s="42"/>
      <c r="P3458" s="42"/>
      <c r="Q3458" s="42"/>
      <c r="R3458" s="42"/>
      <c r="S3458" s="42"/>
      <c r="T3458" s="70"/>
      <c r="U3458" s="42"/>
      <c r="V3458" s="42"/>
      <c r="W3458" s="70"/>
      <c r="X3458" s="62"/>
      <c r="Y3458" s="42"/>
    </row>
    <row r="3459" spans="1:25" ht="17.25">
      <c r="A3459" s="42"/>
      <c r="B3459" s="42"/>
      <c r="C3459" s="42"/>
      <c r="D3459" s="42"/>
      <c r="F3459" s="44"/>
      <c r="G3459" s="44"/>
      <c r="H3459" s="42"/>
      <c r="I3459" s="42"/>
      <c r="J3459" s="70"/>
      <c r="K3459" s="42"/>
      <c r="L3459" s="42"/>
      <c r="M3459" s="70"/>
      <c r="N3459" s="42"/>
      <c r="O3459" s="42"/>
      <c r="P3459" s="42"/>
      <c r="Q3459" s="42"/>
      <c r="R3459" s="42"/>
      <c r="S3459" s="42"/>
      <c r="T3459" s="70"/>
      <c r="U3459" s="42"/>
      <c r="V3459" s="42"/>
      <c r="W3459" s="70"/>
      <c r="X3459" s="62"/>
      <c r="Y3459" s="42"/>
    </row>
    <row r="3460" spans="1:25" ht="17.25">
      <c r="A3460" s="42"/>
      <c r="B3460" s="42"/>
      <c r="C3460" s="42"/>
      <c r="D3460" s="42"/>
      <c r="F3460" s="44"/>
      <c r="G3460" s="44"/>
      <c r="H3460" s="42"/>
      <c r="I3460" s="42"/>
      <c r="J3460" s="70"/>
      <c r="K3460" s="42"/>
      <c r="L3460" s="42"/>
      <c r="N3460" s="42"/>
      <c r="O3460" s="42"/>
      <c r="P3460" s="42"/>
      <c r="Q3460" s="42"/>
      <c r="R3460" s="42"/>
      <c r="S3460" s="42"/>
      <c r="T3460" s="70"/>
      <c r="U3460" s="42"/>
      <c r="V3460" s="42"/>
      <c r="W3460" s="70"/>
      <c r="X3460" s="62"/>
      <c r="Y3460" s="42"/>
    </row>
    <row r="3461" spans="1:25" ht="17.25">
      <c r="A3461" s="42"/>
      <c r="B3461" s="42"/>
      <c r="C3461" s="42"/>
      <c r="D3461" s="42"/>
      <c r="F3461" s="44"/>
      <c r="G3461" s="44"/>
      <c r="H3461" s="42"/>
      <c r="I3461" s="42"/>
      <c r="J3461" s="70"/>
      <c r="K3461" s="42"/>
      <c r="L3461" s="42"/>
      <c r="M3461" s="58"/>
      <c r="N3461" s="42"/>
      <c r="O3461" s="42"/>
      <c r="P3461" s="42"/>
      <c r="Q3461" s="42"/>
      <c r="R3461" s="42"/>
      <c r="S3461" s="42"/>
      <c r="T3461" s="70"/>
      <c r="U3461" s="42"/>
      <c r="V3461" s="42"/>
      <c r="W3461" s="70"/>
      <c r="X3461" s="62"/>
      <c r="Y3461" s="42"/>
    </row>
    <row r="3462" spans="1:25" ht="17.25">
      <c r="A3462" s="42"/>
      <c r="B3462" s="42"/>
      <c r="C3462" s="42"/>
      <c r="D3462" s="42"/>
      <c r="F3462" s="44"/>
      <c r="G3462" s="44"/>
      <c r="H3462" s="42"/>
      <c r="I3462" s="42"/>
      <c r="J3462" s="70"/>
      <c r="K3462" s="42"/>
      <c r="L3462" s="42"/>
      <c r="N3462" s="42"/>
      <c r="O3462" s="42"/>
      <c r="P3462" s="42"/>
      <c r="Q3462" s="42"/>
      <c r="R3462" s="42"/>
      <c r="S3462" s="42"/>
      <c r="T3462" s="70"/>
      <c r="U3462" s="42"/>
      <c r="V3462" s="42"/>
      <c r="W3462" s="70"/>
      <c r="X3462" s="62"/>
      <c r="Y3462" s="42"/>
    </row>
    <row r="3463" spans="1:25" ht="17.25">
      <c r="A3463" s="42"/>
      <c r="B3463" s="42"/>
      <c r="C3463" s="42"/>
      <c r="D3463" s="42"/>
      <c r="F3463" s="44"/>
      <c r="G3463" s="44"/>
      <c r="H3463" s="42"/>
      <c r="I3463" s="42"/>
      <c r="J3463" s="70"/>
      <c r="K3463" s="42"/>
      <c r="L3463" s="42"/>
      <c r="M3463" s="58"/>
      <c r="N3463" s="42"/>
      <c r="O3463" s="42"/>
      <c r="P3463" s="42"/>
      <c r="Q3463" s="42"/>
      <c r="R3463" s="42"/>
      <c r="S3463" s="42"/>
      <c r="T3463" s="70"/>
      <c r="U3463" s="42"/>
      <c r="V3463" s="42"/>
      <c r="W3463" s="70"/>
      <c r="X3463" s="62"/>
      <c r="Y3463" s="42"/>
    </row>
    <row r="3464" spans="1:25" ht="17.25">
      <c r="A3464" s="42"/>
      <c r="B3464" s="42"/>
      <c r="C3464" s="42"/>
      <c r="D3464" s="42"/>
      <c r="F3464" s="44"/>
      <c r="G3464" s="44"/>
      <c r="H3464" s="42"/>
      <c r="I3464" s="42"/>
      <c r="J3464" s="70"/>
      <c r="K3464" s="42"/>
      <c r="L3464" s="42"/>
      <c r="M3464" s="58"/>
      <c r="N3464" s="42"/>
      <c r="O3464" s="42"/>
      <c r="P3464" s="42"/>
      <c r="Q3464" s="42"/>
      <c r="R3464" s="42"/>
      <c r="S3464" s="42"/>
      <c r="T3464" s="70"/>
      <c r="U3464" s="42"/>
      <c r="V3464" s="42"/>
      <c r="W3464" s="70"/>
      <c r="X3464" s="62"/>
      <c r="Y3464" s="42"/>
    </row>
    <row r="3465" spans="1:25" ht="17.25">
      <c r="A3465" s="42"/>
      <c r="B3465" s="42"/>
      <c r="C3465" s="42"/>
      <c r="D3465" s="42"/>
      <c r="F3465" s="44"/>
      <c r="G3465" s="44"/>
      <c r="H3465" s="42"/>
      <c r="I3465" s="42"/>
      <c r="J3465" s="70"/>
      <c r="K3465" s="42"/>
      <c r="L3465" s="42"/>
      <c r="M3465" s="58"/>
      <c r="N3465" s="42"/>
      <c r="O3465" s="42"/>
      <c r="P3465" s="42"/>
      <c r="Q3465" s="42"/>
      <c r="R3465" s="42"/>
      <c r="S3465" s="42"/>
      <c r="T3465" s="70"/>
      <c r="U3465" s="42"/>
      <c r="V3465" s="42"/>
      <c r="W3465" s="70"/>
      <c r="X3465" s="62"/>
      <c r="Y3465" s="42"/>
    </row>
    <row r="3466" spans="1:25" ht="17.25">
      <c r="A3466" s="42"/>
      <c r="B3466" s="42"/>
      <c r="C3466" s="42"/>
      <c r="D3466" s="42"/>
      <c r="F3466" s="44"/>
      <c r="G3466" s="44"/>
      <c r="H3466" s="42"/>
      <c r="I3466" s="42"/>
      <c r="J3466" s="70"/>
      <c r="K3466" s="42"/>
      <c r="L3466" s="42"/>
      <c r="M3466" s="70"/>
      <c r="N3466" s="42"/>
      <c r="O3466" s="42"/>
      <c r="P3466" s="42"/>
      <c r="Q3466" s="42"/>
      <c r="R3466" s="42"/>
      <c r="S3466" s="42"/>
      <c r="T3466" s="70"/>
      <c r="U3466" s="42"/>
      <c r="V3466" s="42"/>
      <c r="W3466" s="70"/>
      <c r="X3466" s="62"/>
      <c r="Y3466" s="42"/>
    </row>
    <row r="3467" spans="1:25" ht="17.25">
      <c r="A3467" s="42"/>
      <c r="B3467" s="42"/>
      <c r="C3467" s="42"/>
      <c r="D3467" s="42"/>
      <c r="F3467" s="44"/>
      <c r="G3467" s="44"/>
      <c r="H3467" s="42"/>
      <c r="I3467" s="42"/>
      <c r="J3467" s="70"/>
      <c r="K3467" s="42"/>
      <c r="L3467" s="42"/>
      <c r="M3467" s="42"/>
      <c r="N3467" s="42"/>
      <c r="O3467" s="42"/>
      <c r="P3467" s="42"/>
      <c r="Q3467" s="42"/>
      <c r="R3467" s="42"/>
      <c r="S3467" s="42"/>
      <c r="T3467" s="70"/>
      <c r="U3467" s="42"/>
      <c r="V3467" s="42"/>
      <c r="W3467" s="70"/>
      <c r="X3467" s="62"/>
      <c r="Y3467" s="42"/>
    </row>
    <row r="3468" spans="1:25" ht="17.25">
      <c r="A3468" s="42"/>
      <c r="B3468" s="42"/>
      <c r="C3468" s="42"/>
      <c r="D3468" s="42"/>
      <c r="F3468" s="44"/>
      <c r="G3468" s="44"/>
      <c r="H3468" s="42"/>
      <c r="I3468" s="42"/>
      <c r="J3468" s="70"/>
      <c r="K3468" s="42"/>
      <c r="L3468" s="42"/>
      <c r="M3468" s="42"/>
      <c r="N3468" s="42"/>
      <c r="O3468" s="42"/>
      <c r="P3468" s="42"/>
      <c r="Q3468" s="42"/>
      <c r="R3468" s="42"/>
      <c r="S3468" s="42"/>
      <c r="T3468" s="70"/>
      <c r="U3468" s="42"/>
      <c r="V3468" s="42"/>
      <c r="W3468" s="70"/>
      <c r="X3468" s="62"/>
      <c r="Y3468" s="42"/>
    </row>
    <row r="3469" spans="1:25" ht="17.25">
      <c r="A3469" s="42"/>
      <c r="B3469" s="42"/>
      <c r="C3469" s="42"/>
      <c r="D3469" s="42"/>
      <c r="F3469" s="44"/>
      <c r="G3469" s="44"/>
      <c r="H3469" s="42"/>
      <c r="I3469" s="42"/>
      <c r="J3469" s="70"/>
      <c r="K3469" s="42"/>
      <c r="L3469" s="42"/>
      <c r="M3469" s="42"/>
      <c r="N3469" s="42"/>
      <c r="O3469" s="42"/>
      <c r="P3469" s="42"/>
      <c r="Q3469" s="42"/>
      <c r="R3469" s="42"/>
      <c r="S3469" s="42"/>
      <c r="T3469" s="70"/>
      <c r="U3469" s="42"/>
      <c r="V3469" s="42"/>
      <c r="W3469" s="70"/>
      <c r="X3469" s="62"/>
      <c r="Y3469" s="42"/>
    </row>
    <row r="3470" spans="1:25" ht="17.25">
      <c r="A3470" s="42"/>
      <c r="B3470" s="42"/>
      <c r="C3470" s="42"/>
      <c r="D3470" s="42"/>
      <c r="F3470" s="44"/>
      <c r="G3470" s="44"/>
      <c r="H3470" s="42"/>
      <c r="I3470" s="42"/>
      <c r="J3470" s="70"/>
      <c r="K3470" s="42"/>
      <c r="L3470" s="42"/>
      <c r="M3470" s="42"/>
      <c r="N3470" s="42"/>
      <c r="O3470" s="42"/>
      <c r="P3470" s="42"/>
      <c r="Q3470" s="42"/>
      <c r="R3470" s="42"/>
      <c r="S3470" s="42"/>
      <c r="T3470" s="70"/>
      <c r="U3470" s="42"/>
      <c r="V3470" s="42"/>
      <c r="W3470" s="70"/>
      <c r="X3470" s="62"/>
      <c r="Y3470" s="42"/>
    </row>
    <row r="3471" spans="1:25" ht="17.25">
      <c r="A3471" s="42"/>
      <c r="B3471" s="42"/>
      <c r="C3471" s="42"/>
      <c r="D3471" s="42"/>
      <c r="F3471" s="44"/>
      <c r="G3471" s="44"/>
      <c r="H3471" s="42"/>
      <c r="I3471" s="42"/>
      <c r="J3471" s="70"/>
      <c r="K3471" s="42"/>
      <c r="L3471" s="42"/>
      <c r="M3471" s="42"/>
      <c r="N3471" s="42"/>
      <c r="O3471" s="42"/>
      <c r="P3471" s="42"/>
      <c r="Q3471" s="42"/>
      <c r="R3471" s="42"/>
      <c r="S3471" s="42"/>
      <c r="T3471" s="70"/>
      <c r="U3471" s="42"/>
      <c r="V3471" s="42"/>
      <c r="W3471" s="70"/>
      <c r="X3471" s="62"/>
      <c r="Y3471" s="42"/>
    </row>
    <row r="3472" spans="1:25" ht="17.25">
      <c r="A3472" s="42"/>
      <c r="B3472" s="42"/>
      <c r="C3472" s="42"/>
      <c r="D3472" s="42"/>
      <c r="F3472" s="44"/>
      <c r="G3472" s="44"/>
      <c r="H3472" s="42"/>
      <c r="I3472" s="42"/>
      <c r="J3472" s="70"/>
      <c r="K3472" s="42"/>
      <c r="L3472" s="42"/>
      <c r="M3472" s="42"/>
      <c r="N3472" s="42"/>
      <c r="O3472" s="42"/>
      <c r="P3472" s="42"/>
      <c r="Q3472" s="42"/>
      <c r="R3472" s="42"/>
      <c r="S3472" s="42"/>
      <c r="T3472" s="70"/>
      <c r="U3472" s="42"/>
      <c r="V3472" s="42"/>
      <c r="W3472" s="70"/>
      <c r="X3472" s="62"/>
      <c r="Y3472" s="42"/>
    </row>
    <row r="3473" spans="1:25" ht="17.25">
      <c r="A3473" s="42"/>
      <c r="B3473" s="42"/>
      <c r="C3473" s="42"/>
      <c r="D3473" s="42"/>
      <c r="F3473" s="44"/>
      <c r="G3473" s="44"/>
      <c r="H3473" s="42"/>
      <c r="I3473" s="42"/>
      <c r="J3473" s="70"/>
      <c r="K3473" s="42"/>
      <c r="L3473" s="42"/>
      <c r="M3473" s="42"/>
      <c r="N3473" s="42"/>
      <c r="O3473" s="42"/>
      <c r="P3473" s="42"/>
      <c r="Q3473" s="42"/>
      <c r="R3473" s="42"/>
      <c r="S3473" s="42"/>
      <c r="T3473" s="70"/>
      <c r="U3473" s="42"/>
      <c r="V3473" s="42"/>
      <c r="W3473" s="70"/>
      <c r="X3473" s="62"/>
      <c r="Y3473" s="42"/>
    </row>
    <row r="3474" spans="1:25" ht="17.25">
      <c r="A3474" s="42"/>
      <c r="B3474" s="42"/>
      <c r="C3474" s="42"/>
      <c r="D3474" s="42"/>
      <c r="F3474" s="44"/>
      <c r="G3474" s="44"/>
      <c r="H3474" s="42"/>
      <c r="I3474" s="42"/>
      <c r="J3474" s="70"/>
      <c r="K3474" s="42"/>
      <c r="L3474" s="42"/>
      <c r="M3474" s="42"/>
      <c r="N3474" s="42"/>
      <c r="O3474" s="42"/>
      <c r="P3474" s="42"/>
      <c r="Q3474" s="42"/>
      <c r="R3474" s="42"/>
      <c r="S3474" s="42"/>
      <c r="T3474" s="70"/>
      <c r="U3474" s="42"/>
      <c r="V3474" s="42"/>
      <c r="W3474" s="70"/>
      <c r="X3474" s="62"/>
      <c r="Y3474" s="42"/>
    </row>
    <row r="3475" spans="1:25" ht="17.25">
      <c r="A3475" s="42"/>
      <c r="B3475" s="42"/>
      <c r="C3475" s="42"/>
      <c r="D3475" s="42"/>
      <c r="F3475" s="44"/>
      <c r="G3475" s="44"/>
      <c r="H3475" s="42"/>
      <c r="I3475" s="42"/>
      <c r="J3475" s="70"/>
      <c r="K3475" s="42"/>
      <c r="L3475" s="42"/>
      <c r="M3475" s="42"/>
      <c r="N3475" s="42"/>
      <c r="O3475" s="42"/>
      <c r="P3475" s="42"/>
      <c r="Q3475" s="42"/>
      <c r="R3475" s="42"/>
      <c r="S3475" s="42"/>
      <c r="T3475" s="70"/>
      <c r="U3475" s="42"/>
      <c r="V3475" s="42"/>
      <c r="W3475" s="70"/>
      <c r="X3475" s="62"/>
      <c r="Y3475" s="42"/>
    </row>
    <row r="3476" spans="1:25" ht="17.25">
      <c r="A3476" s="42"/>
      <c r="B3476" s="42"/>
      <c r="C3476" s="42"/>
      <c r="D3476" s="42"/>
      <c r="F3476" s="44"/>
      <c r="G3476" s="44"/>
      <c r="H3476" s="42"/>
      <c r="I3476" s="42"/>
      <c r="J3476" s="70"/>
      <c r="K3476" s="42"/>
      <c r="L3476" s="42"/>
      <c r="M3476" s="42"/>
      <c r="N3476" s="42"/>
      <c r="O3476" s="42"/>
      <c r="P3476" s="42"/>
      <c r="Q3476" s="42"/>
      <c r="R3476" s="42"/>
      <c r="S3476" s="42"/>
      <c r="T3476" s="70"/>
      <c r="U3476" s="42"/>
      <c r="V3476" s="42"/>
      <c r="W3476" s="70"/>
      <c r="X3476" s="62"/>
      <c r="Y3476" s="42"/>
    </row>
    <row r="3477" spans="1:25" ht="17.25">
      <c r="A3477" s="42"/>
      <c r="B3477" s="42"/>
      <c r="C3477" s="42"/>
      <c r="D3477" s="42"/>
      <c r="F3477" s="44"/>
      <c r="G3477" s="44"/>
      <c r="H3477" s="42"/>
      <c r="I3477" s="42"/>
      <c r="J3477" s="70"/>
      <c r="K3477" s="42"/>
      <c r="L3477" s="42"/>
      <c r="M3477" s="42"/>
      <c r="N3477" s="42"/>
      <c r="O3477" s="42"/>
      <c r="P3477" s="42"/>
      <c r="Q3477" s="42"/>
      <c r="R3477" s="42"/>
      <c r="S3477" s="42"/>
      <c r="T3477" s="70"/>
      <c r="U3477" s="42"/>
      <c r="V3477" s="42"/>
      <c r="W3477" s="70"/>
      <c r="X3477" s="62"/>
      <c r="Y3477" s="42"/>
    </row>
    <row r="3478" spans="1:25" ht="17.25">
      <c r="A3478" s="42"/>
      <c r="B3478" s="42"/>
      <c r="C3478" s="42"/>
      <c r="D3478" s="42"/>
      <c r="F3478" s="44"/>
      <c r="G3478" s="44"/>
      <c r="H3478" s="42"/>
      <c r="I3478" s="42"/>
      <c r="J3478" s="70"/>
      <c r="K3478" s="42"/>
      <c r="L3478" s="42"/>
      <c r="M3478" s="70"/>
      <c r="N3478" s="42"/>
      <c r="O3478" s="42"/>
      <c r="P3478" s="42"/>
      <c r="Q3478" s="42"/>
      <c r="R3478" s="42"/>
      <c r="S3478" s="42"/>
      <c r="T3478" s="70"/>
      <c r="U3478" s="42"/>
      <c r="V3478" s="42"/>
      <c r="W3478" s="70"/>
      <c r="X3478" s="62"/>
      <c r="Y3478" s="42"/>
    </row>
    <row r="3479" spans="1:25" ht="17.25">
      <c r="A3479" s="42"/>
      <c r="B3479" s="42"/>
      <c r="C3479" s="42"/>
      <c r="D3479" s="42"/>
      <c r="F3479" s="44"/>
      <c r="G3479" s="44"/>
      <c r="H3479" s="42"/>
      <c r="I3479" s="42"/>
      <c r="J3479" s="70"/>
      <c r="K3479" s="42"/>
      <c r="L3479" s="42"/>
      <c r="M3479" s="70"/>
      <c r="N3479" s="42"/>
      <c r="O3479" s="42"/>
      <c r="P3479" s="42"/>
      <c r="Q3479" s="42"/>
      <c r="R3479" s="42"/>
      <c r="S3479" s="42"/>
      <c r="T3479" s="70"/>
      <c r="U3479" s="42"/>
      <c r="V3479" s="42"/>
      <c r="W3479" s="70"/>
      <c r="X3479" s="62"/>
      <c r="Y3479" s="42"/>
    </row>
    <row r="3480" spans="1:25" ht="17.25">
      <c r="A3480" s="42"/>
      <c r="B3480" s="42"/>
      <c r="C3480" s="42"/>
      <c r="D3480" s="42"/>
      <c r="F3480" s="44"/>
      <c r="G3480" s="44"/>
      <c r="H3480" s="42"/>
      <c r="I3480" s="42"/>
      <c r="J3480" s="70"/>
      <c r="K3480" s="42"/>
      <c r="L3480" s="42"/>
      <c r="N3480" s="42"/>
      <c r="O3480" s="42"/>
      <c r="P3480" s="42"/>
      <c r="Q3480" s="42"/>
      <c r="R3480" s="42"/>
      <c r="S3480" s="42"/>
      <c r="T3480" s="70"/>
      <c r="U3480" s="42"/>
      <c r="V3480" s="42"/>
      <c r="W3480" s="70"/>
      <c r="X3480" s="62"/>
      <c r="Y3480" s="42"/>
    </row>
    <row r="3481" spans="1:25" ht="17.25">
      <c r="A3481" s="42"/>
      <c r="B3481" s="42"/>
      <c r="C3481" s="42"/>
      <c r="D3481" s="42"/>
      <c r="F3481" s="44"/>
      <c r="G3481" s="44"/>
      <c r="H3481" s="42"/>
      <c r="I3481" s="42"/>
      <c r="J3481" s="70"/>
      <c r="K3481" s="42"/>
      <c r="L3481" s="42"/>
      <c r="M3481" s="58"/>
      <c r="N3481" s="42"/>
      <c r="O3481" s="42"/>
      <c r="P3481" s="42"/>
      <c r="Q3481" s="42"/>
      <c r="R3481" s="42"/>
      <c r="S3481" s="42"/>
      <c r="T3481" s="70"/>
      <c r="U3481" s="42"/>
      <c r="V3481" s="42"/>
      <c r="W3481" s="70"/>
      <c r="X3481" s="62"/>
      <c r="Y3481" s="42"/>
    </row>
    <row r="3482" spans="1:25" ht="17.25">
      <c r="A3482" s="42"/>
      <c r="B3482" s="42"/>
      <c r="C3482" s="42"/>
      <c r="D3482" s="42"/>
      <c r="F3482" s="44"/>
      <c r="G3482" s="44"/>
      <c r="H3482" s="42"/>
      <c r="I3482" s="42"/>
      <c r="J3482" s="70"/>
      <c r="K3482" s="42"/>
      <c r="L3482" s="42"/>
      <c r="N3482" s="42"/>
      <c r="O3482" s="42"/>
      <c r="P3482" s="42"/>
      <c r="Q3482" s="42"/>
      <c r="R3482" s="42"/>
      <c r="S3482" s="42"/>
      <c r="T3482" s="70"/>
      <c r="U3482" s="42"/>
      <c r="V3482" s="42"/>
      <c r="W3482" s="70"/>
      <c r="X3482" s="62"/>
      <c r="Y3482" s="42"/>
    </row>
    <row r="3483" spans="1:25" ht="17.25">
      <c r="A3483" s="42"/>
      <c r="B3483" s="42"/>
      <c r="C3483" s="42"/>
      <c r="D3483" s="42"/>
      <c r="F3483" s="44"/>
      <c r="G3483" s="44"/>
      <c r="H3483" s="42"/>
      <c r="I3483" s="42"/>
      <c r="J3483" s="70"/>
      <c r="K3483" s="42"/>
      <c r="L3483" s="42"/>
      <c r="M3483" s="58"/>
      <c r="N3483" s="42"/>
      <c r="O3483" s="42"/>
      <c r="P3483" s="42"/>
      <c r="Q3483" s="42"/>
      <c r="R3483" s="42"/>
      <c r="S3483" s="42"/>
      <c r="T3483" s="70"/>
      <c r="U3483" s="42"/>
      <c r="V3483" s="42"/>
      <c r="W3483" s="70"/>
      <c r="X3483" s="62"/>
      <c r="Y3483" s="42"/>
    </row>
    <row r="3484" spans="1:25" ht="17.25">
      <c r="A3484" s="42"/>
      <c r="B3484" s="42"/>
      <c r="C3484" s="42"/>
      <c r="D3484" s="42"/>
      <c r="F3484" s="44"/>
      <c r="G3484" s="44"/>
      <c r="H3484" s="42"/>
      <c r="I3484" s="42"/>
      <c r="J3484" s="70"/>
      <c r="K3484" s="42"/>
      <c r="L3484" s="42"/>
      <c r="M3484" s="58"/>
      <c r="N3484" s="42"/>
      <c r="O3484" s="42"/>
      <c r="P3484" s="42"/>
      <c r="Q3484" s="42"/>
      <c r="R3484" s="42"/>
      <c r="S3484" s="42"/>
      <c r="T3484" s="70"/>
      <c r="U3484" s="42"/>
      <c r="V3484" s="42"/>
      <c r="W3484" s="70"/>
      <c r="X3484" s="62"/>
      <c r="Y3484" s="42"/>
    </row>
    <row r="3485" spans="1:25" ht="17.25">
      <c r="A3485" s="42"/>
      <c r="B3485" s="42"/>
      <c r="C3485" s="42"/>
      <c r="D3485" s="42"/>
      <c r="F3485" s="44"/>
      <c r="G3485" s="44"/>
      <c r="H3485" s="42"/>
      <c r="I3485" s="42"/>
      <c r="J3485" s="70"/>
      <c r="K3485" s="42"/>
      <c r="L3485" s="42"/>
      <c r="M3485" s="58"/>
      <c r="N3485" s="42"/>
      <c r="O3485" s="42"/>
      <c r="P3485" s="42"/>
      <c r="Q3485" s="42"/>
      <c r="R3485" s="42"/>
      <c r="S3485" s="42"/>
      <c r="T3485" s="70"/>
      <c r="U3485" s="42"/>
      <c r="V3485" s="42"/>
      <c r="W3485" s="70"/>
      <c r="X3485" s="62"/>
      <c r="Y3485" s="42"/>
    </row>
    <row r="3486" spans="1:25" ht="17.25">
      <c r="A3486" s="42"/>
      <c r="B3486" s="42"/>
      <c r="C3486" s="42"/>
      <c r="D3486" s="42"/>
      <c r="F3486" s="44"/>
      <c r="G3486" s="44"/>
      <c r="H3486" s="42"/>
      <c r="I3486" s="42"/>
      <c r="J3486" s="70"/>
      <c r="K3486" s="42"/>
      <c r="L3486" s="42"/>
      <c r="M3486" s="70"/>
      <c r="N3486" s="42"/>
      <c r="O3486" s="42"/>
      <c r="P3486" s="42"/>
      <c r="Q3486" s="42"/>
      <c r="R3486" s="42"/>
      <c r="S3486" s="42"/>
      <c r="T3486" s="70"/>
      <c r="U3486" s="42"/>
      <c r="V3486" s="42"/>
      <c r="W3486" s="70"/>
      <c r="X3486" s="62"/>
      <c r="Y3486" s="42"/>
    </row>
    <row r="3487" spans="1:25" ht="17.25">
      <c r="A3487" s="42"/>
      <c r="B3487" s="42"/>
      <c r="C3487" s="42"/>
      <c r="D3487" s="42"/>
      <c r="F3487" s="44"/>
      <c r="G3487" s="44"/>
      <c r="H3487" s="42"/>
      <c r="I3487" s="42"/>
      <c r="J3487" s="70"/>
      <c r="K3487" s="42"/>
      <c r="L3487" s="42"/>
      <c r="M3487" s="42"/>
      <c r="N3487" s="42"/>
      <c r="O3487" s="42"/>
      <c r="P3487" s="42"/>
      <c r="Q3487" s="42"/>
      <c r="R3487" s="42"/>
      <c r="S3487" s="42"/>
      <c r="T3487" s="70"/>
      <c r="U3487" s="42"/>
      <c r="V3487" s="42"/>
      <c r="W3487" s="70"/>
      <c r="X3487" s="62"/>
      <c r="Y3487" s="42"/>
    </row>
    <row r="3488" spans="1:25" ht="17.25">
      <c r="A3488" s="42"/>
      <c r="B3488" s="42"/>
      <c r="C3488" s="42"/>
      <c r="D3488" s="42"/>
      <c r="F3488" s="44"/>
      <c r="G3488" s="44"/>
      <c r="H3488" s="42"/>
      <c r="I3488" s="42"/>
      <c r="J3488" s="70"/>
      <c r="K3488" s="42"/>
      <c r="L3488" s="42"/>
      <c r="M3488" s="42"/>
      <c r="N3488" s="42"/>
      <c r="O3488" s="42"/>
      <c r="P3488" s="42"/>
      <c r="Q3488" s="42"/>
      <c r="R3488" s="42"/>
      <c r="S3488" s="42"/>
      <c r="T3488" s="70"/>
      <c r="U3488" s="42"/>
      <c r="V3488" s="42"/>
      <c r="W3488" s="70"/>
      <c r="X3488" s="62"/>
      <c r="Y3488" s="42"/>
    </row>
    <row r="3489" spans="1:25" ht="17.25">
      <c r="A3489" s="42"/>
      <c r="B3489" s="42"/>
      <c r="C3489" s="42"/>
      <c r="D3489" s="42"/>
      <c r="F3489" s="44"/>
      <c r="G3489" s="44"/>
      <c r="H3489" s="42"/>
      <c r="I3489" s="42"/>
      <c r="J3489" s="70"/>
      <c r="K3489" s="42"/>
      <c r="L3489" s="42"/>
      <c r="M3489" s="42"/>
      <c r="N3489" s="42"/>
      <c r="O3489" s="42"/>
      <c r="P3489" s="42"/>
      <c r="Q3489" s="42"/>
      <c r="R3489" s="42"/>
      <c r="S3489" s="42"/>
      <c r="T3489" s="70"/>
      <c r="U3489" s="42"/>
      <c r="V3489" s="42"/>
      <c r="W3489" s="70"/>
      <c r="X3489" s="62"/>
      <c r="Y3489" s="42"/>
    </row>
    <row r="3490" spans="1:25" ht="17.25">
      <c r="A3490" s="42"/>
      <c r="B3490" s="42"/>
      <c r="C3490" s="42"/>
      <c r="D3490" s="42"/>
      <c r="F3490" s="44"/>
      <c r="G3490" s="44"/>
      <c r="H3490" s="42"/>
      <c r="I3490" s="42"/>
      <c r="J3490" s="70"/>
      <c r="K3490" s="42"/>
      <c r="L3490" s="42"/>
      <c r="M3490" s="42"/>
      <c r="N3490" s="42"/>
      <c r="O3490" s="42"/>
      <c r="P3490" s="42"/>
      <c r="Q3490" s="42"/>
      <c r="R3490" s="42"/>
      <c r="S3490" s="42"/>
      <c r="T3490" s="70"/>
      <c r="U3490" s="42"/>
      <c r="V3490" s="42"/>
      <c r="W3490" s="70"/>
      <c r="X3490" s="62"/>
      <c r="Y3490" s="42"/>
    </row>
    <row r="3491" spans="1:25" ht="17.25">
      <c r="A3491" s="42"/>
      <c r="B3491" s="42"/>
      <c r="C3491" s="42"/>
      <c r="D3491" s="42"/>
      <c r="F3491" s="44"/>
      <c r="G3491" s="44"/>
      <c r="H3491" s="42"/>
      <c r="I3491" s="42"/>
      <c r="J3491" s="70"/>
      <c r="K3491" s="42"/>
      <c r="L3491" s="42"/>
      <c r="M3491" s="42"/>
      <c r="N3491" s="42"/>
      <c r="O3491" s="42"/>
      <c r="P3491" s="42"/>
      <c r="Q3491" s="42"/>
      <c r="R3491" s="42"/>
      <c r="S3491" s="42"/>
      <c r="T3491" s="70"/>
      <c r="U3491" s="42"/>
      <c r="V3491" s="42"/>
      <c r="W3491" s="70"/>
      <c r="X3491" s="62"/>
      <c r="Y3491" s="42"/>
    </row>
    <row r="3492" spans="1:25" ht="17.25">
      <c r="A3492" s="42"/>
      <c r="B3492" s="42"/>
      <c r="C3492" s="42"/>
      <c r="D3492" s="42"/>
      <c r="F3492" s="44"/>
      <c r="G3492" s="44"/>
      <c r="H3492" s="42"/>
      <c r="I3492" s="42"/>
      <c r="J3492" s="70"/>
      <c r="K3492" s="42"/>
      <c r="L3492" s="42"/>
      <c r="M3492" s="42"/>
      <c r="N3492" s="42"/>
      <c r="O3492" s="42"/>
      <c r="P3492" s="42"/>
      <c r="Q3492" s="42"/>
      <c r="R3492" s="42"/>
      <c r="S3492" s="42"/>
      <c r="T3492" s="70"/>
      <c r="U3492" s="42"/>
      <c r="V3492" s="42"/>
      <c r="W3492" s="70"/>
      <c r="X3492" s="62"/>
      <c r="Y3492" s="42"/>
    </row>
    <row r="3493" spans="1:25" ht="17.25">
      <c r="A3493" s="42"/>
      <c r="B3493" s="42"/>
      <c r="C3493" s="42"/>
      <c r="D3493" s="42"/>
      <c r="F3493" s="44"/>
      <c r="G3493" s="44"/>
      <c r="H3493" s="42"/>
      <c r="I3493" s="42"/>
      <c r="J3493" s="70"/>
      <c r="K3493" s="42"/>
      <c r="L3493" s="42"/>
      <c r="M3493" s="42"/>
      <c r="N3493" s="42"/>
      <c r="O3493" s="42"/>
      <c r="P3493" s="42"/>
      <c r="Q3493" s="42"/>
      <c r="R3493" s="42"/>
      <c r="S3493" s="42"/>
      <c r="T3493" s="70"/>
      <c r="U3493" s="42"/>
      <c r="V3493" s="42"/>
      <c r="W3493" s="70"/>
      <c r="X3493" s="62"/>
      <c r="Y3493" s="42"/>
    </row>
    <row r="3494" spans="1:25" ht="17.25">
      <c r="A3494" s="42"/>
      <c r="B3494" s="42"/>
      <c r="C3494" s="42"/>
      <c r="D3494" s="42"/>
      <c r="F3494" s="44"/>
      <c r="G3494" s="44"/>
      <c r="H3494" s="42"/>
      <c r="I3494" s="42"/>
      <c r="J3494" s="70"/>
      <c r="K3494" s="42"/>
      <c r="L3494" s="42"/>
      <c r="M3494" s="42"/>
      <c r="N3494" s="42"/>
      <c r="O3494" s="42"/>
      <c r="P3494" s="42"/>
      <c r="Q3494" s="42"/>
      <c r="R3494" s="42"/>
      <c r="S3494" s="42"/>
      <c r="T3494" s="70"/>
      <c r="U3494" s="42"/>
      <c r="V3494" s="42"/>
      <c r="W3494" s="70"/>
      <c r="X3494" s="62"/>
      <c r="Y3494" s="42"/>
    </row>
    <row r="3495" spans="1:25" ht="17.25">
      <c r="A3495" s="42"/>
      <c r="B3495" s="42"/>
      <c r="C3495" s="42"/>
      <c r="D3495" s="42"/>
      <c r="F3495" s="44"/>
      <c r="G3495" s="44"/>
      <c r="H3495" s="42"/>
      <c r="I3495" s="42"/>
      <c r="J3495" s="70"/>
      <c r="K3495" s="42"/>
      <c r="L3495" s="42"/>
      <c r="M3495" s="42"/>
      <c r="N3495" s="42"/>
      <c r="O3495" s="42"/>
      <c r="P3495" s="42"/>
      <c r="Q3495" s="42"/>
      <c r="R3495" s="42"/>
      <c r="S3495" s="42"/>
      <c r="T3495" s="70"/>
      <c r="U3495" s="42"/>
      <c r="V3495" s="42"/>
      <c r="W3495" s="70"/>
      <c r="X3495" s="62"/>
      <c r="Y3495" s="42"/>
    </row>
    <row r="3496" spans="1:25" ht="17.25">
      <c r="A3496" s="42"/>
      <c r="B3496" s="42"/>
      <c r="C3496" s="42"/>
      <c r="D3496" s="42"/>
      <c r="F3496" s="44"/>
      <c r="G3496" s="44"/>
      <c r="H3496" s="42"/>
      <c r="I3496" s="42"/>
      <c r="J3496" s="70"/>
      <c r="K3496" s="42"/>
      <c r="L3496" s="42"/>
      <c r="M3496" s="42"/>
      <c r="N3496" s="42"/>
      <c r="O3496" s="42"/>
      <c r="P3496" s="42"/>
      <c r="Q3496" s="42"/>
      <c r="R3496" s="42"/>
      <c r="S3496" s="42"/>
      <c r="T3496" s="70"/>
      <c r="U3496" s="42"/>
      <c r="V3496" s="42"/>
      <c r="W3496" s="70"/>
      <c r="X3496" s="62"/>
      <c r="Y3496" s="42"/>
    </row>
    <row r="3497" spans="1:25" ht="17.25">
      <c r="A3497" s="42"/>
      <c r="B3497" s="42"/>
      <c r="C3497" s="42"/>
      <c r="D3497" s="42"/>
      <c r="F3497" s="44"/>
      <c r="G3497" s="44"/>
      <c r="H3497" s="42"/>
      <c r="I3497" s="42"/>
      <c r="J3497" s="70"/>
      <c r="K3497" s="42"/>
      <c r="L3497" s="42"/>
      <c r="M3497" s="42"/>
      <c r="N3497" s="42"/>
      <c r="O3497" s="42"/>
      <c r="P3497" s="42"/>
      <c r="Q3497" s="42"/>
      <c r="R3497" s="42"/>
      <c r="S3497" s="42"/>
      <c r="T3497" s="70"/>
      <c r="U3497" s="42"/>
      <c r="V3497" s="42"/>
      <c r="W3497" s="70"/>
      <c r="X3497" s="62"/>
      <c r="Y3497" s="42"/>
    </row>
    <row r="3498" spans="1:25" ht="17.25">
      <c r="A3498" s="42"/>
      <c r="B3498" s="42"/>
      <c r="C3498" s="42"/>
      <c r="D3498" s="42"/>
      <c r="F3498" s="44"/>
      <c r="G3498" s="44"/>
      <c r="H3498" s="42"/>
      <c r="I3498" s="42"/>
      <c r="J3498" s="70"/>
      <c r="K3498" s="42"/>
      <c r="L3498" s="42"/>
      <c r="M3498" s="70"/>
      <c r="N3498" s="42"/>
      <c r="O3498" s="42"/>
      <c r="P3498" s="42"/>
      <c r="Q3498" s="42"/>
      <c r="R3498" s="42"/>
      <c r="S3498" s="42"/>
      <c r="T3498" s="70"/>
      <c r="U3498" s="42"/>
      <c r="V3498" s="42"/>
      <c r="W3498" s="70"/>
      <c r="X3498" s="62"/>
      <c r="Y3498" s="42"/>
    </row>
    <row r="3499" spans="1:25" ht="17.25">
      <c r="A3499" s="42"/>
      <c r="B3499" s="42"/>
      <c r="C3499" s="42"/>
      <c r="D3499" s="42"/>
      <c r="F3499" s="44"/>
      <c r="G3499" s="44"/>
      <c r="H3499" s="42"/>
      <c r="I3499" s="42"/>
      <c r="J3499" s="70"/>
      <c r="K3499" s="42"/>
      <c r="L3499" s="42"/>
      <c r="M3499" s="70"/>
      <c r="N3499" s="42"/>
      <c r="O3499" s="42"/>
      <c r="P3499" s="42"/>
      <c r="Q3499" s="42"/>
      <c r="R3499" s="42"/>
      <c r="S3499" s="42"/>
      <c r="T3499" s="70"/>
      <c r="U3499" s="42"/>
      <c r="V3499" s="42"/>
      <c r="W3499" s="70"/>
      <c r="X3499" s="62"/>
      <c r="Y3499" s="42"/>
    </row>
    <row r="3500" spans="1:25" ht="17.25">
      <c r="A3500" s="42"/>
      <c r="B3500" s="42"/>
      <c r="C3500" s="42"/>
      <c r="D3500" s="42"/>
      <c r="F3500" s="44"/>
      <c r="G3500" s="44"/>
      <c r="H3500" s="42"/>
      <c r="I3500" s="42"/>
      <c r="J3500" s="70"/>
      <c r="K3500" s="42"/>
      <c r="L3500" s="42"/>
      <c r="N3500" s="42"/>
      <c r="O3500" s="42"/>
      <c r="P3500" s="42"/>
      <c r="Q3500" s="42"/>
      <c r="R3500" s="42"/>
      <c r="S3500" s="42"/>
      <c r="T3500" s="70"/>
      <c r="U3500" s="42"/>
      <c r="V3500" s="42"/>
      <c r="W3500" s="70"/>
      <c r="X3500" s="62"/>
      <c r="Y3500" s="42"/>
    </row>
    <row r="3501" spans="1:25" ht="17.25">
      <c r="A3501" s="42"/>
      <c r="B3501" s="42"/>
      <c r="C3501" s="42"/>
      <c r="D3501" s="42"/>
      <c r="F3501" s="44"/>
      <c r="G3501" s="44"/>
      <c r="H3501" s="42"/>
      <c r="I3501" s="42"/>
      <c r="J3501" s="70"/>
      <c r="K3501" s="42"/>
      <c r="L3501" s="42"/>
      <c r="M3501" s="58"/>
      <c r="N3501" s="42"/>
      <c r="O3501" s="42"/>
      <c r="P3501" s="42"/>
      <c r="Q3501" s="42"/>
      <c r="R3501" s="42"/>
      <c r="S3501" s="42"/>
      <c r="T3501" s="70"/>
      <c r="U3501" s="42"/>
      <c r="V3501" s="42"/>
      <c r="W3501" s="70"/>
      <c r="X3501" s="62"/>
      <c r="Y3501" s="42"/>
    </row>
    <row r="3502" spans="1:25" ht="17.25">
      <c r="A3502" s="42"/>
      <c r="B3502" s="42"/>
      <c r="C3502" s="42"/>
      <c r="D3502" s="42"/>
      <c r="F3502" s="44"/>
      <c r="G3502" s="44"/>
      <c r="H3502" s="42"/>
      <c r="I3502" s="42"/>
      <c r="J3502" s="70"/>
      <c r="K3502" s="42"/>
      <c r="L3502" s="42"/>
      <c r="N3502" s="42"/>
      <c r="O3502" s="42"/>
      <c r="P3502" s="42"/>
      <c r="Q3502" s="42"/>
      <c r="R3502" s="42"/>
      <c r="S3502" s="42"/>
      <c r="T3502" s="70"/>
      <c r="U3502" s="42"/>
      <c r="V3502" s="42"/>
      <c r="W3502" s="70"/>
      <c r="X3502" s="62"/>
      <c r="Y3502" s="42"/>
    </row>
    <row r="3503" spans="1:25" ht="17.25">
      <c r="A3503" s="42"/>
      <c r="B3503" s="42"/>
      <c r="C3503" s="42"/>
      <c r="D3503" s="42"/>
      <c r="F3503" s="44"/>
      <c r="G3503" s="44"/>
      <c r="H3503" s="42"/>
      <c r="I3503" s="42"/>
      <c r="J3503" s="70"/>
      <c r="K3503" s="42"/>
      <c r="L3503" s="42"/>
      <c r="M3503" s="58"/>
      <c r="N3503" s="42"/>
      <c r="O3503" s="42"/>
      <c r="P3503" s="42"/>
      <c r="Q3503" s="42"/>
      <c r="R3503" s="42"/>
      <c r="S3503" s="42"/>
      <c r="T3503" s="70"/>
      <c r="U3503" s="42"/>
      <c r="V3503" s="42"/>
      <c r="W3503" s="70"/>
      <c r="X3503" s="62"/>
      <c r="Y3503" s="42"/>
    </row>
    <row r="3504" spans="1:25" ht="17.25">
      <c r="A3504" s="42"/>
      <c r="B3504" s="42"/>
      <c r="C3504" s="42"/>
      <c r="D3504" s="42"/>
      <c r="F3504" s="44"/>
      <c r="G3504" s="44"/>
      <c r="H3504" s="42"/>
      <c r="I3504" s="42"/>
      <c r="J3504" s="70"/>
      <c r="K3504" s="42"/>
      <c r="L3504" s="42"/>
      <c r="M3504" s="58"/>
      <c r="N3504" s="42"/>
      <c r="O3504" s="42"/>
      <c r="P3504" s="42"/>
      <c r="Q3504" s="42"/>
      <c r="R3504" s="42"/>
      <c r="S3504" s="42"/>
      <c r="T3504" s="70"/>
      <c r="U3504" s="42"/>
      <c r="V3504" s="42"/>
      <c r="W3504" s="70"/>
      <c r="X3504" s="62"/>
      <c r="Y3504" s="42"/>
    </row>
    <row r="3505" spans="1:25" ht="17.25">
      <c r="A3505" s="42"/>
      <c r="B3505" s="42"/>
      <c r="C3505" s="42"/>
      <c r="D3505" s="42"/>
      <c r="F3505" s="44"/>
      <c r="G3505" s="44"/>
      <c r="H3505" s="42"/>
      <c r="I3505" s="42"/>
      <c r="J3505" s="70"/>
      <c r="K3505" s="42"/>
      <c r="L3505" s="42"/>
      <c r="M3505" s="58"/>
      <c r="N3505" s="42"/>
      <c r="O3505" s="42"/>
      <c r="P3505" s="42"/>
      <c r="Q3505" s="42"/>
      <c r="R3505" s="42"/>
      <c r="S3505" s="42"/>
      <c r="T3505" s="70"/>
      <c r="U3505" s="42"/>
      <c r="V3505" s="42"/>
      <c r="W3505" s="70"/>
      <c r="X3505" s="62"/>
      <c r="Y3505" s="42"/>
    </row>
    <row r="3506" spans="1:25" ht="17.25">
      <c r="A3506" s="42"/>
      <c r="B3506" s="42"/>
      <c r="C3506" s="42"/>
      <c r="D3506" s="42"/>
      <c r="F3506" s="44"/>
      <c r="G3506" s="44"/>
      <c r="H3506" s="42"/>
      <c r="I3506" s="42"/>
      <c r="J3506" s="70"/>
      <c r="K3506" s="42"/>
      <c r="L3506" s="42"/>
      <c r="M3506" s="70"/>
      <c r="N3506" s="42"/>
      <c r="O3506" s="42"/>
      <c r="P3506" s="42"/>
      <c r="Q3506" s="42"/>
      <c r="R3506" s="42"/>
      <c r="S3506" s="42"/>
      <c r="T3506" s="70"/>
      <c r="U3506" s="42"/>
      <c r="V3506" s="42"/>
      <c r="W3506" s="70"/>
      <c r="X3506" s="62"/>
      <c r="Y3506" s="42"/>
    </row>
    <row r="3507" spans="1:25" ht="17.25">
      <c r="A3507" s="42"/>
      <c r="B3507" s="42"/>
      <c r="C3507" s="42"/>
      <c r="D3507" s="42"/>
      <c r="F3507" s="44"/>
      <c r="G3507" s="44"/>
      <c r="H3507" s="42"/>
      <c r="I3507" s="42"/>
      <c r="J3507" s="70"/>
      <c r="K3507" s="42"/>
      <c r="L3507" s="42"/>
      <c r="M3507" s="42"/>
      <c r="N3507" s="42"/>
      <c r="O3507" s="42"/>
      <c r="P3507" s="42"/>
      <c r="Q3507" s="42"/>
      <c r="R3507" s="42"/>
      <c r="S3507" s="42"/>
      <c r="T3507" s="70"/>
      <c r="U3507" s="42"/>
      <c r="V3507" s="42"/>
      <c r="W3507" s="70"/>
      <c r="X3507" s="62"/>
      <c r="Y3507" s="42"/>
    </row>
    <row r="3508" spans="1:25" ht="17.25">
      <c r="A3508" s="42"/>
      <c r="B3508" s="42"/>
      <c r="C3508" s="42"/>
      <c r="D3508" s="42"/>
      <c r="F3508" s="44"/>
      <c r="G3508" s="44"/>
      <c r="H3508" s="42"/>
      <c r="I3508" s="42"/>
      <c r="J3508" s="70"/>
      <c r="K3508" s="42"/>
      <c r="L3508" s="42"/>
      <c r="M3508" s="42"/>
      <c r="N3508" s="42"/>
      <c r="O3508" s="42"/>
      <c r="P3508" s="42"/>
      <c r="Q3508" s="42"/>
      <c r="R3508" s="42"/>
      <c r="S3508" s="42"/>
      <c r="T3508" s="70"/>
      <c r="U3508" s="42"/>
      <c r="V3508" s="42"/>
      <c r="W3508" s="70"/>
      <c r="X3508" s="62"/>
      <c r="Y3508" s="42"/>
    </row>
    <row r="3509" spans="1:25" ht="17.25">
      <c r="A3509" s="42"/>
      <c r="B3509" s="42"/>
      <c r="C3509" s="42"/>
      <c r="D3509" s="42"/>
      <c r="F3509" s="44"/>
      <c r="G3509" s="44"/>
      <c r="H3509" s="42"/>
      <c r="I3509" s="42"/>
      <c r="J3509" s="70"/>
      <c r="K3509" s="42"/>
      <c r="L3509" s="42"/>
      <c r="M3509" s="42"/>
      <c r="N3509" s="42"/>
      <c r="O3509" s="42"/>
      <c r="P3509" s="42"/>
      <c r="Q3509" s="42"/>
      <c r="R3509" s="42"/>
      <c r="S3509" s="42"/>
      <c r="T3509" s="70"/>
      <c r="U3509" s="42"/>
      <c r="V3509" s="42"/>
      <c r="W3509" s="70"/>
      <c r="X3509" s="62"/>
      <c r="Y3509" s="42"/>
    </row>
    <row r="3510" spans="1:25" ht="17.25">
      <c r="A3510" s="42"/>
      <c r="B3510" s="42"/>
      <c r="C3510" s="42"/>
      <c r="D3510" s="42"/>
      <c r="F3510" s="44"/>
      <c r="G3510" s="44"/>
      <c r="H3510" s="42"/>
      <c r="I3510" s="42"/>
      <c r="J3510" s="70"/>
      <c r="K3510" s="42"/>
      <c r="L3510" s="42"/>
      <c r="M3510" s="42"/>
      <c r="N3510" s="42"/>
      <c r="O3510" s="42"/>
      <c r="P3510" s="42"/>
      <c r="Q3510" s="42"/>
      <c r="R3510" s="42"/>
      <c r="S3510" s="42"/>
      <c r="T3510" s="70"/>
      <c r="U3510" s="42"/>
      <c r="V3510" s="42"/>
      <c r="W3510" s="70"/>
      <c r="X3510" s="62"/>
      <c r="Y3510" s="42"/>
    </row>
    <row r="3511" spans="1:25" ht="17.25">
      <c r="A3511" s="42"/>
      <c r="B3511" s="42"/>
      <c r="C3511" s="42"/>
      <c r="D3511" s="42"/>
      <c r="F3511" s="44"/>
      <c r="G3511" s="44"/>
      <c r="H3511" s="42"/>
      <c r="I3511" s="42"/>
      <c r="J3511" s="70"/>
      <c r="K3511" s="42"/>
      <c r="L3511" s="42"/>
      <c r="M3511" s="42"/>
      <c r="N3511" s="42"/>
      <c r="O3511" s="42"/>
      <c r="P3511" s="42"/>
      <c r="Q3511" s="42"/>
      <c r="R3511" s="42"/>
      <c r="S3511" s="42"/>
      <c r="T3511" s="70"/>
      <c r="U3511" s="42"/>
      <c r="V3511" s="42"/>
      <c r="W3511" s="70"/>
      <c r="X3511" s="62"/>
      <c r="Y3511" s="42"/>
    </row>
    <row r="3512" spans="1:25" ht="17.25">
      <c r="A3512" s="42"/>
      <c r="B3512" s="42"/>
      <c r="C3512" s="42"/>
      <c r="D3512" s="42"/>
      <c r="F3512" s="44"/>
      <c r="G3512" s="44"/>
      <c r="H3512" s="42"/>
      <c r="I3512" s="42"/>
      <c r="J3512" s="70"/>
      <c r="K3512" s="42"/>
      <c r="L3512" s="42"/>
      <c r="M3512" s="42"/>
      <c r="N3512" s="42"/>
      <c r="O3512" s="42"/>
      <c r="P3512" s="42"/>
      <c r="Q3512" s="42"/>
      <c r="R3512" s="42"/>
      <c r="S3512" s="42"/>
      <c r="T3512" s="70"/>
      <c r="U3512" s="42"/>
      <c r="V3512" s="42"/>
      <c r="W3512" s="70"/>
      <c r="X3512" s="62"/>
      <c r="Y3512" s="42"/>
    </row>
    <row r="3513" spans="1:25" ht="17.25">
      <c r="A3513" s="42"/>
      <c r="B3513" s="42"/>
      <c r="C3513" s="42"/>
      <c r="D3513" s="42"/>
      <c r="F3513" s="44"/>
      <c r="G3513" s="44"/>
      <c r="H3513" s="42"/>
      <c r="I3513" s="42"/>
      <c r="J3513" s="70"/>
      <c r="K3513" s="42"/>
      <c r="L3513" s="42"/>
      <c r="M3513" s="42"/>
      <c r="N3513" s="42"/>
      <c r="O3513" s="42"/>
      <c r="P3513" s="42"/>
      <c r="Q3513" s="42"/>
      <c r="R3513" s="42"/>
      <c r="S3513" s="42"/>
      <c r="T3513" s="70"/>
      <c r="U3513" s="42"/>
      <c r="V3513" s="42"/>
      <c r="W3513" s="70"/>
      <c r="X3513" s="62"/>
      <c r="Y3513" s="42"/>
    </row>
    <row r="3514" spans="1:25" ht="17.25">
      <c r="A3514" s="42"/>
      <c r="B3514" s="42"/>
      <c r="C3514" s="42"/>
      <c r="D3514" s="42"/>
      <c r="F3514" s="44"/>
      <c r="G3514" s="44"/>
      <c r="H3514" s="42"/>
      <c r="I3514" s="42"/>
      <c r="J3514" s="70"/>
      <c r="K3514" s="42"/>
      <c r="L3514" s="42"/>
      <c r="M3514" s="42"/>
      <c r="N3514" s="42"/>
      <c r="O3514" s="42"/>
      <c r="P3514" s="42"/>
      <c r="Q3514" s="42"/>
      <c r="R3514" s="42"/>
      <c r="S3514" s="42"/>
      <c r="T3514" s="70"/>
      <c r="U3514" s="42"/>
      <c r="V3514" s="42"/>
      <c r="W3514" s="70"/>
      <c r="X3514" s="62"/>
      <c r="Y3514" s="42"/>
    </row>
    <row r="3515" spans="1:25" ht="17.25">
      <c r="A3515" s="42"/>
      <c r="B3515" s="42"/>
      <c r="C3515" s="42"/>
      <c r="D3515" s="42"/>
      <c r="F3515" s="44"/>
      <c r="G3515" s="44"/>
      <c r="H3515" s="42"/>
      <c r="I3515" s="42"/>
      <c r="J3515" s="70"/>
      <c r="K3515" s="42"/>
      <c r="L3515" s="42"/>
      <c r="M3515" s="42"/>
      <c r="N3515" s="42"/>
      <c r="O3515" s="42"/>
      <c r="P3515" s="42"/>
      <c r="Q3515" s="42"/>
      <c r="R3515" s="42"/>
      <c r="S3515" s="42"/>
      <c r="T3515" s="70"/>
      <c r="U3515" s="42"/>
      <c r="V3515" s="42"/>
      <c r="W3515" s="70"/>
      <c r="X3515" s="62"/>
      <c r="Y3515" s="42"/>
    </row>
    <row r="3516" spans="1:25" ht="17.25">
      <c r="A3516" s="42"/>
      <c r="B3516" s="42"/>
      <c r="C3516" s="42"/>
      <c r="D3516" s="42"/>
      <c r="F3516" s="44"/>
      <c r="G3516" s="44"/>
      <c r="H3516" s="42"/>
      <c r="I3516" s="42"/>
      <c r="J3516" s="70"/>
      <c r="K3516" s="42"/>
      <c r="L3516" s="42"/>
      <c r="M3516" s="42"/>
      <c r="N3516" s="42"/>
      <c r="O3516" s="42"/>
      <c r="P3516" s="42"/>
      <c r="Q3516" s="42"/>
      <c r="R3516" s="42"/>
      <c r="S3516" s="42"/>
      <c r="T3516" s="70"/>
      <c r="U3516" s="42"/>
      <c r="V3516" s="42"/>
      <c r="W3516" s="70"/>
      <c r="X3516" s="62"/>
      <c r="Y3516" s="42"/>
    </row>
    <row r="3517" spans="1:25" ht="17.25">
      <c r="A3517" s="42"/>
      <c r="B3517" s="42"/>
      <c r="C3517" s="42"/>
      <c r="D3517" s="42"/>
      <c r="F3517" s="44"/>
      <c r="G3517" s="44"/>
      <c r="H3517" s="42"/>
      <c r="I3517" s="42"/>
      <c r="J3517" s="70"/>
      <c r="K3517" s="42"/>
      <c r="L3517" s="42"/>
      <c r="M3517" s="42"/>
      <c r="N3517" s="42"/>
      <c r="O3517" s="42"/>
      <c r="P3517" s="42"/>
      <c r="Q3517" s="42"/>
      <c r="R3517" s="42"/>
      <c r="S3517" s="42"/>
      <c r="T3517" s="70"/>
      <c r="U3517" s="42"/>
      <c r="V3517" s="42"/>
      <c r="W3517" s="70"/>
      <c r="X3517" s="62"/>
      <c r="Y3517" s="42"/>
    </row>
    <row r="3518" spans="1:25" ht="17.25">
      <c r="A3518" s="42"/>
      <c r="B3518" s="42"/>
      <c r="C3518" s="42"/>
      <c r="D3518" s="42"/>
      <c r="F3518" s="44"/>
      <c r="G3518" s="44"/>
      <c r="H3518" s="42"/>
      <c r="I3518" s="42"/>
      <c r="J3518" s="70"/>
      <c r="K3518" s="42"/>
      <c r="L3518" s="42"/>
      <c r="M3518" s="70"/>
      <c r="N3518" s="42"/>
      <c r="O3518" s="42"/>
      <c r="P3518" s="42"/>
      <c r="Q3518" s="42"/>
      <c r="R3518" s="42"/>
      <c r="S3518" s="42"/>
      <c r="T3518" s="70"/>
      <c r="U3518" s="42"/>
      <c r="V3518" s="42"/>
      <c r="W3518" s="70"/>
      <c r="X3518" s="62"/>
      <c r="Y3518" s="42"/>
    </row>
    <row r="3519" spans="1:25" ht="17.25">
      <c r="A3519" s="42"/>
      <c r="B3519" s="42"/>
      <c r="C3519" s="42"/>
      <c r="D3519" s="42"/>
      <c r="F3519" s="44"/>
      <c r="G3519" s="44"/>
      <c r="H3519" s="42"/>
      <c r="I3519" s="42"/>
      <c r="J3519" s="70"/>
      <c r="K3519" s="42"/>
      <c r="L3519" s="42"/>
      <c r="M3519" s="70"/>
      <c r="N3519" s="42"/>
      <c r="O3519" s="42"/>
      <c r="P3519" s="42"/>
      <c r="Q3519" s="42"/>
      <c r="R3519" s="42"/>
      <c r="S3519" s="42"/>
      <c r="T3519" s="70"/>
      <c r="U3519" s="42"/>
      <c r="V3519" s="42"/>
      <c r="W3519" s="70"/>
      <c r="X3519" s="62"/>
      <c r="Y3519" s="42"/>
    </row>
    <row r="3520" spans="1:25" ht="17.25">
      <c r="A3520" s="42"/>
      <c r="B3520" s="42"/>
      <c r="C3520" s="42"/>
      <c r="D3520" s="42"/>
      <c r="F3520" s="44"/>
      <c r="G3520" s="44"/>
      <c r="H3520" s="42"/>
      <c r="I3520" s="42"/>
      <c r="J3520" s="70"/>
      <c r="K3520" s="42"/>
      <c r="L3520" s="42"/>
      <c r="N3520" s="42"/>
      <c r="O3520" s="42"/>
      <c r="P3520" s="42"/>
      <c r="Q3520" s="42"/>
      <c r="R3520" s="42"/>
      <c r="S3520" s="42"/>
      <c r="T3520" s="70"/>
      <c r="U3520" s="42"/>
      <c r="V3520" s="42"/>
      <c r="W3520" s="70"/>
      <c r="X3520" s="62"/>
      <c r="Y3520" s="42"/>
    </row>
    <row r="3521" spans="1:25" ht="17.25">
      <c r="A3521" s="42"/>
      <c r="B3521" s="42"/>
      <c r="C3521" s="42"/>
      <c r="D3521" s="42"/>
      <c r="F3521" s="44"/>
      <c r="G3521" s="44"/>
      <c r="H3521" s="42"/>
      <c r="I3521" s="42"/>
      <c r="J3521" s="70"/>
      <c r="K3521" s="42"/>
      <c r="L3521" s="42"/>
      <c r="M3521" s="58"/>
      <c r="N3521" s="42"/>
      <c r="O3521" s="42"/>
      <c r="P3521" s="42"/>
      <c r="Q3521" s="42"/>
      <c r="R3521" s="42"/>
      <c r="S3521" s="42"/>
      <c r="T3521" s="70"/>
      <c r="U3521" s="42"/>
      <c r="V3521" s="42"/>
      <c r="W3521" s="70"/>
      <c r="X3521" s="62"/>
      <c r="Y3521" s="42"/>
    </row>
    <row r="3522" spans="1:25" ht="17.25">
      <c r="A3522" s="42"/>
      <c r="B3522" s="42"/>
      <c r="C3522" s="42"/>
      <c r="D3522" s="42"/>
      <c r="F3522" s="44"/>
      <c r="G3522" s="44"/>
      <c r="H3522" s="42"/>
      <c r="I3522" s="42"/>
      <c r="J3522" s="70"/>
      <c r="K3522" s="42"/>
      <c r="L3522" s="42"/>
      <c r="N3522" s="42"/>
      <c r="O3522" s="42"/>
      <c r="P3522" s="42"/>
      <c r="Q3522" s="42"/>
      <c r="R3522" s="42"/>
      <c r="S3522" s="42"/>
      <c r="T3522" s="70"/>
      <c r="U3522" s="42"/>
      <c r="V3522" s="42"/>
      <c r="W3522" s="70"/>
      <c r="X3522" s="62"/>
      <c r="Y3522" s="42"/>
    </row>
    <row r="3523" spans="1:25" ht="17.25">
      <c r="A3523" s="42"/>
      <c r="B3523" s="42"/>
      <c r="C3523" s="42"/>
      <c r="D3523" s="42"/>
      <c r="F3523" s="44"/>
      <c r="G3523" s="44"/>
      <c r="H3523" s="42"/>
      <c r="I3523" s="42"/>
      <c r="J3523" s="70"/>
      <c r="K3523" s="42"/>
      <c r="L3523" s="42"/>
      <c r="M3523" s="58"/>
      <c r="N3523" s="42"/>
      <c r="O3523" s="42"/>
      <c r="P3523" s="42"/>
      <c r="Q3523" s="42"/>
      <c r="R3523" s="42"/>
      <c r="S3523" s="42"/>
      <c r="T3523" s="70"/>
      <c r="U3523" s="42"/>
      <c r="V3523" s="42"/>
      <c r="W3523" s="70"/>
      <c r="X3523" s="62"/>
      <c r="Y3523" s="42"/>
    </row>
    <row r="3524" spans="1:25" ht="17.25">
      <c r="A3524" s="42"/>
      <c r="B3524" s="42"/>
      <c r="C3524" s="42"/>
      <c r="D3524" s="42"/>
      <c r="F3524" s="44"/>
      <c r="G3524" s="44"/>
      <c r="H3524" s="42"/>
      <c r="I3524" s="42"/>
      <c r="J3524" s="70"/>
      <c r="K3524" s="42"/>
      <c r="L3524" s="42"/>
      <c r="M3524" s="58"/>
      <c r="N3524" s="42"/>
      <c r="O3524" s="42"/>
      <c r="P3524" s="42"/>
      <c r="Q3524" s="42"/>
      <c r="R3524" s="42"/>
      <c r="S3524" s="42"/>
      <c r="T3524" s="70"/>
      <c r="U3524" s="42"/>
      <c r="V3524" s="42"/>
      <c r="W3524" s="70"/>
      <c r="X3524" s="62"/>
      <c r="Y3524" s="42"/>
    </row>
    <row r="3525" spans="1:25" ht="17.25">
      <c r="A3525" s="42"/>
      <c r="B3525" s="42"/>
      <c r="C3525" s="42"/>
      <c r="D3525" s="42"/>
      <c r="F3525" s="44"/>
      <c r="G3525" s="44"/>
      <c r="H3525" s="42"/>
      <c r="I3525" s="42"/>
      <c r="J3525" s="70"/>
      <c r="K3525" s="42"/>
      <c r="L3525" s="42"/>
      <c r="M3525" s="58"/>
      <c r="N3525" s="42"/>
      <c r="O3525" s="42"/>
      <c r="P3525" s="42"/>
      <c r="Q3525" s="42"/>
      <c r="R3525" s="42"/>
      <c r="S3525" s="42"/>
      <c r="T3525" s="70"/>
      <c r="U3525" s="42"/>
      <c r="V3525" s="42"/>
      <c r="W3525" s="70"/>
      <c r="X3525" s="62"/>
      <c r="Y3525" s="42"/>
    </row>
    <row r="3526" spans="1:25" ht="17.25">
      <c r="A3526" s="42"/>
      <c r="B3526" s="42"/>
      <c r="C3526" s="42"/>
      <c r="D3526" s="42"/>
      <c r="F3526" s="44"/>
      <c r="G3526" s="44"/>
      <c r="H3526" s="42"/>
      <c r="I3526" s="42"/>
      <c r="J3526" s="70"/>
      <c r="K3526" s="42"/>
      <c r="L3526" s="42"/>
      <c r="M3526" s="70"/>
      <c r="N3526" s="42"/>
      <c r="O3526" s="42"/>
      <c r="P3526" s="42"/>
      <c r="Q3526" s="42"/>
      <c r="R3526" s="42"/>
      <c r="S3526" s="42"/>
      <c r="T3526" s="70"/>
      <c r="U3526" s="42"/>
      <c r="V3526" s="42"/>
      <c r="W3526" s="70"/>
      <c r="X3526" s="62"/>
      <c r="Y3526" s="42"/>
    </row>
    <row r="3527" spans="1:25" ht="17.25">
      <c r="A3527" s="42"/>
      <c r="B3527" s="42"/>
      <c r="C3527" s="42"/>
      <c r="D3527" s="42"/>
      <c r="F3527" s="44"/>
      <c r="G3527" s="44"/>
      <c r="H3527" s="42"/>
      <c r="I3527" s="42"/>
      <c r="J3527" s="70"/>
      <c r="K3527" s="42"/>
      <c r="L3527" s="42"/>
      <c r="M3527" s="42"/>
      <c r="N3527" s="42"/>
      <c r="O3527" s="42"/>
      <c r="P3527" s="42"/>
      <c r="Q3527" s="42"/>
      <c r="R3527" s="42"/>
      <c r="S3527" s="42"/>
      <c r="T3527" s="70"/>
      <c r="U3527" s="42"/>
      <c r="V3527" s="42"/>
      <c r="W3527" s="70"/>
      <c r="X3527" s="62"/>
      <c r="Y3527" s="42"/>
    </row>
    <row r="3528" spans="1:25" ht="17.25">
      <c r="A3528" s="42"/>
      <c r="B3528" s="42"/>
      <c r="C3528" s="42"/>
      <c r="D3528" s="42"/>
      <c r="F3528" s="44"/>
      <c r="G3528" s="44"/>
      <c r="H3528" s="42"/>
      <c r="I3528" s="42"/>
      <c r="J3528" s="70"/>
      <c r="K3528" s="42"/>
      <c r="L3528" s="42"/>
      <c r="M3528" s="42"/>
      <c r="N3528" s="42"/>
      <c r="O3528" s="42"/>
      <c r="P3528" s="42"/>
      <c r="Q3528" s="42"/>
      <c r="R3528" s="42"/>
      <c r="S3528" s="42"/>
      <c r="T3528" s="70"/>
      <c r="U3528" s="42"/>
      <c r="V3528" s="42"/>
      <c r="W3528" s="70"/>
      <c r="X3528" s="62"/>
      <c r="Y3528" s="42"/>
    </row>
    <row r="3529" spans="1:25" ht="17.25">
      <c r="A3529" s="42"/>
      <c r="B3529" s="42"/>
      <c r="C3529" s="42"/>
      <c r="D3529" s="42"/>
      <c r="F3529" s="44"/>
      <c r="G3529" s="44"/>
      <c r="H3529" s="42"/>
      <c r="I3529" s="42"/>
      <c r="J3529" s="70"/>
      <c r="K3529" s="42"/>
      <c r="L3529" s="42"/>
      <c r="M3529" s="42"/>
      <c r="N3529" s="42"/>
      <c r="O3529" s="42"/>
      <c r="P3529" s="42"/>
      <c r="Q3529" s="42"/>
      <c r="R3529" s="42"/>
      <c r="S3529" s="42"/>
      <c r="T3529" s="70"/>
      <c r="U3529" s="42"/>
      <c r="V3529" s="42"/>
      <c r="W3529" s="70"/>
      <c r="X3529" s="62"/>
      <c r="Y3529" s="42"/>
    </row>
    <row r="3530" spans="1:25" ht="17.25">
      <c r="A3530" s="42"/>
      <c r="B3530" s="42"/>
      <c r="C3530" s="42"/>
      <c r="D3530" s="42"/>
      <c r="F3530" s="44"/>
      <c r="G3530" s="44"/>
      <c r="H3530" s="42"/>
      <c r="I3530" s="42"/>
      <c r="J3530" s="70"/>
      <c r="K3530" s="42"/>
      <c r="L3530" s="42"/>
      <c r="M3530" s="42"/>
      <c r="N3530" s="42"/>
      <c r="O3530" s="42"/>
      <c r="P3530" s="42"/>
      <c r="Q3530" s="42"/>
      <c r="R3530" s="42"/>
      <c r="S3530" s="42"/>
      <c r="T3530" s="70"/>
      <c r="U3530" s="42"/>
      <c r="V3530" s="42"/>
      <c r="W3530" s="70"/>
      <c r="X3530" s="62"/>
      <c r="Y3530" s="42"/>
    </row>
    <row r="3531" spans="1:25" ht="17.25">
      <c r="A3531" s="42"/>
      <c r="B3531" s="42"/>
      <c r="C3531" s="42"/>
      <c r="D3531" s="42"/>
      <c r="F3531" s="44"/>
      <c r="G3531" s="44"/>
      <c r="H3531" s="42"/>
      <c r="I3531" s="42"/>
      <c r="J3531" s="70"/>
      <c r="K3531" s="42"/>
      <c r="L3531" s="42"/>
      <c r="M3531" s="42"/>
      <c r="N3531" s="42"/>
      <c r="O3531" s="42"/>
      <c r="P3531" s="42"/>
      <c r="Q3531" s="42"/>
      <c r="R3531" s="42"/>
      <c r="S3531" s="42"/>
      <c r="T3531" s="70"/>
      <c r="U3531" s="42"/>
      <c r="V3531" s="42"/>
      <c r="W3531" s="70"/>
      <c r="X3531" s="62"/>
      <c r="Y3531" s="42"/>
    </row>
    <row r="3532" spans="1:25" ht="17.25">
      <c r="A3532" s="42"/>
      <c r="B3532" s="42"/>
      <c r="C3532" s="42"/>
      <c r="D3532" s="42"/>
      <c r="F3532" s="44"/>
      <c r="G3532" s="44"/>
      <c r="H3532" s="42"/>
      <c r="I3532" s="42"/>
      <c r="J3532" s="70"/>
      <c r="K3532" s="42"/>
      <c r="L3532" s="42"/>
      <c r="M3532" s="42"/>
      <c r="N3532" s="42"/>
      <c r="O3532" s="42"/>
      <c r="P3532" s="42"/>
      <c r="Q3532" s="42"/>
      <c r="R3532" s="42"/>
      <c r="S3532" s="42"/>
      <c r="T3532" s="70"/>
      <c r="U3532" s="42"/>
      <c r="V3532" s="42"/>
      <c r="W3532" s="70"/>
      <c r="X3532" s="62"/>
      <c r="Y3532" s="42"/>
    </row>
    <row r="3533" spans="1:25" ht="17.25">
      <c r="A3533" s="42"/>
      <c r="B3533" s="42"/>
      <c r="C3533" s="42"/>
      <c r="D3533" s="42"/>
      <c r="F3533" s="44"/>
      <c r="G3533" s="44"/>
      <c r="H3533" s="42"/>
      <c r="I3533" s="42"/>
      <c r="J3533" s="70"/>
      <c r="K3533" s="42"/>
      <c r="L3533" s="42"/>
      <c r="M3533" s="42"/>
      <c r="N3533" s="42"/>
      <c r="O3533" s="42"/>
      <c r="P3533" s="42"/>
      <c r="Q3533" s="42"/>
      <c r="R3533" s="42"/>
      <c r="S3533" s="42"/>
      <c r="T3533" s="70"/>
      <c r="U3533" s="42"/>
      <c r="V3533" s="42"/>
      <c r="W3533" s="70"/>
      <c r="X3533" s="62"/>
      <c r="Y3533" s="42"/>
    </row>
    <row r="3534" spans="1:25" ht="17.25">
      <c r="A3534" s="42"/>
      <c r="B3534" s="42"/>
      <c r="C3534" s="42"/>
      <c r="D3534" s="42"/>
      <c r="F3534" s="44"/>
      <c r="G3534" s="44"/>
      <c r="H3534" s="42"/>
      <c r="I3534" s="42"/>
      <c r="J3534" s="70"/>
      <c r="K3534" s="42"/>
      <c r="L3534" s="42"/>
      <c r="M3534" s="42"/>
      <c r="N3534" s="42"/>
      <c r="O3534" s="42"/>
      <c r="P3534" s="42"/>
      <c r="Q3534" s="42"/>
      <c r="R3534" s="42"/>
      <c r="S3534" s="42"/>
      <c r="T3534" s="70"/>
      <c r="U3534" s="42"/>
      <c r="V3534" s="42"/>
      <c r="W3534" s="70"/>
      <c r="X3534" s="62"/>
      <c r="Y3534" s="42"/>
    </row>
    <row r="3535" spans="1:25" ht="17.25">
      <c r="A3535" s="42"/>
      <c r="B3535" s="42"/>
      <c r="C3535" s="42"/>
      <c r="D3535" s="42"/>
      <c r="F3535" s="44"/>
      <c r="G3535" s="44"/>
      <c r="H3535" s="42"/>
      <c r="I3535" s="42"/>
      <c r="J3535" s="70"/>
      <c r="K3535" s="42"/>
      <c r="L3535" s="42"/>
      <c r="M3535" s="42"/>
      <c r="N3535" s="42"/>
      <c r="O3535" s="42"/>
      <c r="P3535" s="42"/>
      <c r="Q3535" s="42"/>
      <c r="R3535" s="42"/>
      <c r="S3535" s="42"/>
      <c r="T3535" s="70"/>
      <c r="U3535" s="42"/>
      <c r="V3535" s="42"/>
      <c r="W3535" s="70"/>
      <c r="X3535" s="62"/>
      <c r="Y3535" s="42"/>
    </row>
    <row r="3536" spans="1:25" ht="17.25">
      <c r="A3536" s="42"/>
      <c r="B3536" s="42"/>
      <c r="C3536" s="42"/>
      <c r="D3536" s="42"/>
      <c r="F3536" s="44"/>
      <c r="G3536" s="44"/>
      <c r="H3536" s="42"/>
      <c r="I3536" s="42"/>
      <c r="J3536" s="70"/>
      <c r="K3536" s="42"/>
      <c r="L3536" s="42"/>
      <c r="M3536" s="42"/>
      <c r="N3536" s="42"/>
      <c r="O3536" s="42"/>
      <c r="P3536" s="42"/>
      <c r="Q3536" s="42"/>
      <c r="R3536" s="42"/>
      <c r="S3536" s="42"/>
      <c r="T3536" s="70"/>
      <c r="U3536" s="42"/>
      <c r="V3536" s="42"/>
      <c r="W3536" s="70"/>
      <c r="X3536" s="62"/>
      <c r="Y3536" s="42"/>
    </row>
    <row r="3537" spans="1:25" ht="17.25">
      <c r="A3537" s="42"/>
      <c r="B3537" s="42"/>
      <c r="C3537" s="42"/>
      <c r="D3537" s="42"/>
      <c r="F3537" s="44"/>
      <c r="G3537" s="44"/>
      <c r="H3537" s="42"/>
      <c r="I3537" s="42"/>
      <c r="J3537" s="70"/>
      <c r="K3537" s="42"/>
      <c r="L3537" s="42"/>
      <c r="M3537" s="42"/>
      <c r="N3537" s="42"/>
      <c r="O3537" s="42"/>
      <c r="P3537" s="42"/>
      <c r="Q3537" s="42"/>
      <c r="R3537" s="42"/>
      <c r="S3537" s="42"/>
      <c r="T3537" s="70"/>
      <c r="U3537" s="42"/>
      <c r="V3537" s="42"/>
      <c r="W3537" s="70"/>
      <c r="X3537" s="62"/>
      <c r="Y3537" s="42"/>
    </row>
    <row r="3538" spans="1:25" ht="17.25">
      <c r="A3538" s="42"/>
      <c r="B3538" s="42"/>
      <c r="C3538" s="42"/>
      <c r="D3538" s="42"/>
      <c r="F3538" s="44"/>
      <c r="G3538" s="44"/>
      <c r="H3538" s="42"/>
      <c r="I3538" s="42"/>
      <c r="J3538" s="70"/>
      <c r="K3538" s="42"/>
      <c r="L3538" s="42"/>
      <c r="M3538" s="70"/>
      <c r="N3538" s="42"/>
      <c r="O3538" s="42"/>
      <c r="P3538" s="42"/>
      <c r="Q3538" s="42"/>
      <c r="R3538" s="42"/>
      <c r="S3538" s="42"/>
      <c r="T3538" s="70"/>
      <c r="U3538" s="42"/>
      <c r="V3538" s="42"/>
      <c r="W3538" s="70"/>
      <c r="X3538" s="62"/>
      <c r="Y3538" s="42"/>
    </row>
    <row r="3539" spans="1:25" ht="17.25">
      <c r="A3539" s="42"/>
      <c r="B3539" s="42"/>
      <c r="C3539" s="42"/>
      <c r="D3539" s="42"/>
      <c r="F3539" s="44"/>
      <c r="G3539" s="44"/>
      <c r="H3539" s="42"/>
      <c r="I3539" s="42"/>
      <c r="J3539" s="70"/>
      <c r="K3539" s="42"/>
      <c r="L3539" s="42"/>
      <c r="M3539" s="70"/>
      <c r="N3539" s="42"/>
      <c r="O3539" s="42"/>
      <c r="P3539" s="42"/>
      <c r="Q3539" s="42"/>
      <c r="R3539" s="42"/>
      <c r="S3539" s="42"/>
      <c r="T3539" s="70"/>
      <c r="U3539" s="42"/>
      <c r="V3539" s="42"/>
      <c r="W3539" s="70"/>
      <c r="X3539" s="62"/>
      <c r="Y3539" s="42"/>
    </row>
    <row r="3540" spans="1:25" ht="17.25">
      <c r="A3540" s="42"/>
      <c r="B3540" s="42"/>
      <c r="C3540" s="42"/>
      <c r="D3540" s="42"/>
      <c r="F3540" s="44"/>
      <c r="G3540" s="44"/>
      <c r="H3540" s="42"/>
      <c r="I3540" s="42"/>
      <c r="J3540" s="70"/>
      <c r="K3540" s="42"/>
      <c r="L3540" s="42"/>
      <c r="N3540" s="42"/>
      <c r="O3540" s="42"/>
      <c r="P3540" s="42"/>
      <c r="Q3540" s="42"/>
      <c r="R3540" s="42"/>
      <c r="S3540" s="42"/>
      <c r="T3540" s="70"/>
      <c r="U3540" s="42"/>
      <c r="V3540" s="42"/>
      <c r="W3540" s="70"/>
      <c r="X3540" s="62"/>
      <c r="Y3540" s="42"/>
    </row>
    <row r="3541" spans="1:25" ht="17.25">
      <c r="A3541" s="42"/>
      <c r="B3541" s="42"/>
      <c r="C3541" s="42"/>
      <c r="D3541" s="42"/>
      <c r="F3541" s="44"/>
      <c r="G3541" s="44"/>
      <c r="H3541" s="42"/>
      <c r="I3541" s="42"/>
      <c r="J3541" s="70"/>
      <c r="K3541" s="42"/>
      <c r="L3541" s="42"/>
      <c r="M3541" s="58"/>
      <c r="N3541" s="42"/>
      <c r="O3541" s="42"/>
      <c r="P3541" s="42"/>
      <c r="Q3541" s="42"/>
      <c r="R3541" s="42"/>
      <c r="S3541" s="42"/>
      <c r="T3541" s="70"/>
      <c r="U3541" s="42"/>
      <c r="V3541" s="42"/>
      <c r="W3541" s="70"/>
      <c r="X3541" s="62"/>
      <c r="Y3541" s="42"/>
    </row>
    <row r="3542" spans="1:25" ht="17.25">
      <c r="A3542" s="42"/>
      <c r="B3542" s="42"/>
      <c r="C3542" s="42"/>
      <c r="D3542" s="42"/>
      <c r="F3542" s="44"/>
      <c r="G3542" s="44"/>
      <c r="H3542" s="42"/>
      <c r="I3542" s="42"/>
      <c r="J3542" s="70"/>
      <c r="K3542" s="42"/>
      <c r="L3542" s="42"/>
      <c r="N3542" s="42"/>
      <c r="O3542" s="42"/>
      <c r="P3542" s="42"/>
      <c r="Q3542" s="42"/>
      <c r="R3542" s="42"/>
      <c r="S3542" s="42"/>
      <c r="T3542" s="70"/>
      <c r="U3542" s="42"/>
      <c r="V3542" s="42"/>
      <c r="W3542" s="70"/>
      <c r="X3542" s="62"/>
      <c r="Y3542" s="42"/>
    </row>
    <row r="3543" spans="1:25" ht="17.25">
      <c r="A3543" s="42"/>
      <c r="B3543" s="42"/>
      <c r="C3543" s="42"/>
      <c r="D3543" s="42"/>
      <c r="F3543" s="44"/>
      <c r="G3543" s="44"/>
      <c r="H3543" s="42"/>
      <c r="I3543" s="42"/>
      <c r="J3543" s="70"/>
      <c r="K3543" s="42"/>
      <c r="L3543" s="42"/>
      <c r="M3543" s="58"/>
      <c r="N3543" s="42"/>
      <c r="O3543" s="42"/>
      <c r="P3543" s="42"/>
      <c r="Q3543" s="42"/>
      <c r="R3543" s="42"/>
      <c r="S3543" s="42"/>
      <c r="T3543" s="70"/>
      <c r="U3543" s="42"/>
      <c r="V3543" s="42"/>
      <c r="W3543" s="70"/>
      <c r="X3543" s="62"/>
      <c r="Y3543" s="42"/>
    </row>
    <row r="3544" spans="1:25" ht="17.25">
      <c r="A3544" s="42"/>
      <c r="B3544" s="42"/>
      <c r="C3544" s="42"/>
      <c r="D3544" s="42"/>
      <c r="F3544" s="44"/>
      <c r="G3544" s="44"/>
      <c r="H3544" s="42"/>
      <c r="I3544" s="42"/>
      <c r="J3544" s="70"/>
      <c r="K3544" s="42"/>
      <c r="L3544" s="42"/>
      <c r="M3544" s="58"/>
      <c r="N3544" s="42"/>
      <c r="O3544" s="42"/>
      <c r="P3544" s="42"/>
      <c r="Q3544" s="42"/>
      <c r="R3544" s="42"/>
      <c r="S3544" s="42"/>
      <c r="T3544" s="70"/>
      <c r="U3544" s="42"/>
      <c r="V3544" s="42"/>
      <c r="W3544" s="70"/>
      <c r="X3544" s="62"/>
      <c r="Y3544" s="42"/>
    </row>
    <row r="3545" spans="1:25" ht="17.25">
      <c r="A3545" s="42"/>
      <c r="B3545" s="42"/>
      <c r="C3545" s="42"/>
      <c r="D3545" s="42"/>
      <c r="F3545" s="44"/>
      <c r="G3545" s="44"/>
      <c r="H3545" s="42"/>
      <c r="I3545" s="42"/>
      <c r="J3545" s="70"/>
      <c r="K3545" s="42"/>
      <c r="L3545" s="42"/>
      <c r="M3545" s="58"/>
      <c r="N3545" s="42"/>
      <c r="O3545" s="42"/>
      <c r="P3545" s="42"/>
      <c r="Q3545" s="42"/>
      <c r="R3545" s="42"/>
      <c r="S3545" s="42"/>
      <c r="T3545" s="70"/>
      <c r="U3545" s="42"/>
      <c r="V3545" s="42"/>
      <c r="W3545" s="70"/>
      <c r="X3545" s="62"/>
      <c r="Y3545" s="42"/>
    </row>
    <row r="3546" spans="1:25">
      <c r="A3546" s="38"/>
      <c r="B3546" s="38"/>
      <c r="C3546" s="38"/>
      <c r="D3546" s="38"/>
      <c r="F3546" s="38"/>
      <c r="G3546" s="38"/>
      <c r="H3546" s="38"/>
      <c r="I3546" s="38"/>
      <c r="J3546" s="39"/>
      <c r="K3546" s="38"/>
      <c r="L3546" s="38"/>
      <c r="M3546" s="38"/>
      <c r="N3546" s="38"/>
      <c r="O3546" s="38"/>
      <c r="P3546" s="38"/>
      <c r="Q3546" s="38"/>
      <c r="R3546" s="38"/>
      <c r="S3546" s="38"/>
      <c r="T3546" s="38"/>
      <c r="U3546" s="38"/>
      <c r="V3546" s="38"/>
      <c r="W3546" s="39"/>
      <c r="X3546" s="38"/>
      <c r="Y3546" s="38"/>
    </row>
    <row r="3547" spans="1:25" ht="17.25">
      <c r="A3547" s="38"/>
      <c r="B3547" s="38"/>
      <c r="C3547" s="38"/>
      <c r="D3547" s="38"/>
      <c r="F3547" s="40"/>
      <c r="G3547" s="40"/>
      <c r="H3547" s="38"/>
      <c r="I3547" s="38"/>
      <c r="J3547" s="39"/>
      <c r="K3547" s="38"/>
      <c r="L3547" s="38"/>
      <c r="M3547" s="39"/>
      <c r="N3547" s="38"/>
      <c r="O3547" s="38"/>
      <c r="P3547" s="38"/>
      <c r="Q3547" s="38"/>
      <c r="R3547" s="38"/>
      <c r="S3547" s="38"/>
      <c r="T3547" s="39"/>
      <c r="U3547" s="38"/>
      <c r="V3547" s="38"/>
      <c r="W3547" s="39"/>
      <c r="X3547" s="41"/>
      <c r="Y3547" s="38"/>
    </row>
    <row r="3548" spans="1:25" ht="17.25">
      <c r="A3548" s="38"/>
      <c r="B3548" s="38"/>
      <c r="C3548" s="38"/>
      <c r="D3548" s="38"/>
      <c r="F3548" s="40"/>
      <c r="G3548" s="40"/>
      <c r="H3548" s="38"/>
      <c r="I3548" s="38"/>
      <c r="J3548" s="39"/>
      <c r="K3548" s="38"/>
      <c r="L3548" s="38"/>
      <c r="M3548" s="38"/>
      <c r="N3548" s="38"/>
      <c r="O3548" s="38"/>
      <c r="P3548" s="38"/>
      <c r="Q3548" s="38"/>
      <c r="R3548" s="38"/>
      <c r="S3548" s="38"/>
      <c r="T3548" s="39"/>
      <c r="U3548" s="38"/>
      <c r="V3548" s="38"/>
      <c r="W3548" s="39"/>
      <c r="X3548" s="41"/>
      <c r="Y3548" s="38"/>
    </row>
    <row r="3549" spans="1:25" ht="17.25">
      <c r="A3549" s="38"/>
      <c r="B3549" s="38"/>
      <c r="C3549" s="38"/>
      <c r="D3549" s="38"/>
      <c r="F3549" s="40"/>
      <c r="G3549" s="40"/>
      <c r="H3549" s="38"/>
      <c r="I3549" s="38"/>
      <c r="J3549" s="39"/>
      <c r="K3549" s="38"/>
      <c r="L3549" s="38"/>
      <c r="M3549" s="38"/>
      <c r="N3549" s="38"/>
      <c r="O3549" s="38"/>
      <c r="P3549" s="38"/>
      <c r="Q3549" s="38"/>
      <c r="R3549" s="38"/>
      <c r="S3549" s="38"/>
      <c r="T3549" s="39"/>
      <c r="U3549" s="38"/>
      <c r="V3549" s="38"/>
      <c r="W3549" s="39"/>
      <c r="X3549" s="41"/>
      <c r="Y3549" s="38"/>
    </row>
    <row r="3550" spans="1:25" ht="17.25">
      <c r="A3550" s="38"/>
      <c r="B3550" s="38"/>
      <c r="C3550" s="38"/>
      <c r="D3550" s="38"/>
      <c r="F3550" s="40"/>
      <c r="G3550" s="40"/>
      <c r="H3550" s="38"/>
      <c r="I3550" s="38"/>
      <c r="J3550" s="39"/>
      <c r="K3550" s="38"/>
      <c r="L3550" s="38"/>
      <c r="M3550" s="38"/>
      <c r="N3550" s="38"/>
      <c r="O3550" s="38"/>
      <c r="P3550" s="38"/>
      <c r="Q3550" s="38"/>
      <c r="R3550" s="38"/>
      <c r="S3550" s="38"/>
      <c r="T3550" s="39"/>
      <c r="U3550" s="38"/>
      <c r="V3550" s="38"/>
      <c r="W3550" s="39"/>
      <c r="X3550" s="41"/>
      <c r="Y3550" s="38"/>
    </row>
    <row r="3551" spans="1:25" ht="17.25">
      <c r="A3551" s="38"/>
      <c r="B3551" s="38"/>
      <c r="C3551" s="38"/>
      <c r="D3551" s="38"/>
      <c r="F3551" s="40"/>
      <c r="G3551" s="40"/>
      <c r="H3551" s="38"/>
      <c r="I3551" s="38"/>
      <c r="J3551" s="39"/>
      <c r="K3551" s="38"/>
      <c r="L3551" s="38"/>
      <c r="M3551" s="38"/>
      <c r="N3551" s="38"/>
      <c r="O3551" s="38"/>
      <c r="P3551" s="38"/>
      <c r="Q3551" s="38"/>
      <c r="R3551" s="38"/>
      <c r="S3551" s="38"/>
      <c r="T3551" s="39"/>
      <c r="U3551" s="38"/>
      <c r="V3551" s="38"/>
      <c r="W3551" s="39"/>
      <c r="X3551" s="41"/>
      <c r="Y3551" s="38"/>
    </row>
    <row r="3552" spans="1:25" ht="17.25">
      <c r="A3552" s="38"/>
      <c r="B3552" s="38"/>
      <c r="C3552" s="38"/>
      <c r="D3552" s="38"/>
      <c r="F3552" s="40"/>
      <c r="G3552" s="40"/>
      <c r="H3552" s="38"/>
      <c r="I3552" s="38"/>
      <c r="J3552" s="39"/>
      <c r="K3552" s="38"/>
      <c r="L3552" s="38"/>
      <c r="M3552" s="38"/>
      <c r="N3552" s="38"/>
      <c r="O3552" s="38"/>
      <c r="P3552" s="38"/>
      <c r="Q3552" s="38"/>
      <c r="R3552" s="38"/>
      <c r="S3552" s="38"/>
      <c r="T3552" s="39"/>
      <c r="U3552" s="38"/>
      <c r="V3552" s="38"/>
      <c r="W3552" s="39"/>
      <c r="X3552" s="41"/>
      <c r="Y3552" s="38"/>
    </row>
    <row r="3553" spans="1:25" ht="17.25">
      <c r="A3553" s="38"/>
      <c r="B3553" s="38"/>
      <c r="C3553" s="38"/>
      <c r="D3553" s="38"/>
      <c r="F3553" s="40"/>
      <c r="G3553" s="40"/>
      <c r="H3553" s="38"/>
      <c r="I3553" s="38"/>
      <c r="J3553" s="39"/>
      <c r="K3553" s="38"/>
      <c r="L3553" s="38"/>
      <c r="M3553" s="38"/>
      <c r="N3553" s="38"/>
      <c r="O3553" s="38"/>
      <c r="P3553" s="38"/>
      <c r="Q3553" s="38"/>
      <c r="R3553" s="38"/>
      <c r="S3553" s="38"/>
      <c r="T3553" s="39"/>
      <c r="U3553" s="38"/>
      <c r="V3553" s="38"/>
      <c r="W3553" s="39"/>
      <c r="X3553" s="41"/>
      <c r="Y3553" s="38"/>
    </row>
    <row r="3554" spans="1:25" ht="17.25">
      <c r="A3554" s="38"/>
      <c r="B3554" s="38"/>
      <c r="C3554" s="38"/>
      <c r="D3554" s="38"/>
      <c r="F3554" s="40"/>
      <c r="G3554" s="40"/>
      <c r="H3554" s="38"/>
      <c r="I3554" s="38"/>
      <c r="J3554" s="39"/>
      <c r="K3554" s="38"/>
      <c r="L3554" s="38"/>
      <c r="M3554" s="38"/>
      <c r="N3554" s="38"/>
      <c r="O3554" s="38"/>
      <c r="P3554" s="38"/>
      <c r="Q3554" s="38"/>
      <c r="R3554" s="38"/>
      <c r="S3554" s="38"/>
      <c r="T3554" s="39"/>
      <c r="U3554" s="38"/>
      <c r="V3554" s="38"/>
      <c r="W3554" s="39"/>
      <c r="X3554" s="41"/>
      <c r="Y3554" s="38"/>
    </row>
    <row r="3555" spans="1:25" ht="17.25">
      <c r="A3555" s="38"/>
      <c r="B3555" s="38"/>
      <c r="C3555" s="38"/>
      <c r="D3555" s="38"/>
      <c r="F3555" s="40"/>
      <c r="G3555" s="40"/>
      <c r="H3555" s="38"/>
      <c r="I3555" s="38"/>
      <c r="J3555" s="39"/>
      <c r="K3555" s="38"/>
      <c r="L3555" s="38"/>
      <c r="M3555" s="38"/>
      <c r="N3555" s="38"/>
      <c r="O3555" s="38"/>
      <c r="P3555" s="38"/>
      <c r="Q3555" s="38"/>
      <c r="R3555" s="38"/>
      <c r="S3555" s="38"/>
      <c r="T3555" s="39"/>
      <c r="U3555" s="38"/>
      <c r="V3555" s="38"/>
      <c r="W3555" s="39"/>
      <c r="X3555" s="41"/>
      <c r="Y3555" s="38"/>
    </row>
    <row r="3556" spans="1:25" ht="17.25">
      <c r="A3556" s="38"/>
      <c r="B3556" s="38"/>
      <c r="C3556" s="38"/>
      <c r="D3556" s="38"/>
      <c r="F3556" s="40"/>
      <c r="G3556" s="40"/>
      <c r="H3556" s="38"/>
      <c r="I3556" s="38"/>
      <c r="J3556" s="39"/>
      <c r="K3556" s="38"/>
      <c r="L3556" s="38"/>
      <c r="M3556" s="38"/>
      <c r="N3556" s="38"/>
      <c r="O3556" s="38"/>
      <c r="P3556" s="38"/>
      <c r="Q3556" s="38"/>
      <c r="R3556" s="38"/>
      <c r="S3556" s="38"/>
      <c r="T3556" s="39"/>
      <c r="U3556" s="38"/>
      <c r="V3556" s="38"/>
      <c r="W3556" s="39"/>
      <c r="X3556" s="41"/>
      <c r="Y3556" s="38"/>
    </row>
    <row r="3557" spans="1:25" ht="17.25">
      <c r="A3557" s="38"/>
      <c r="B3557" s="38"/>
      <c r="C3557" s="38"/>
      <c r="D3557" s="38"/>
      <c r="F3557" s="40"/>
      <c r="G3557" s="40"/>
      <c r="H3557" s="38"/>
      <c r="I3557" s="38"/>
      <c r="J3557" s="39"/>
      <c r="K3557" s="38"/>
      <c r="L3557" s="38"/>
      <c r="M3557" s="38"/>
      <c r="N3557" s="38"/>
      <c r="O3557" s="38"/>
      <c r="P3557" s="38"/>
      <c r="Q3557" s="38"/>
      <c r="R3557" s="38"/>
      <c r="S3557" s="38"/>
      <c r="T3557" s="39"/>
      <c r="U3557" s="38"/>
      <c r="V3557" s="38"/>
      <c r="W3557" s="39"/>
      <c r="X3557" s="41"/>
      <c r="Y3557" s="38"/>
    </row>
    <row r="3558" spans="1:25" ht="17.25">
      <c r="A3558" s="38"/>
      <c r="B3558" s="38"/>
      <c r="C3558" s="38"/>
      <c r="D3558" s="38"/>
      <c r="F3558" s="40"/>
      <c r="G3558" s="40"/>
      <c r="H3558" s="38"/>
      <c r="I3558" s="38"/>
      <c r="J3558" s="39"/>
      <c r="K3558" s="38"/>
      <c r="L3558" s="38"/>
      <c r="M3558" s="38"/>
      <c r="N3558" s="38"/>
      <c r="O3558" s="38"/>
      <c r="P3558" s="38"/>
      <c r="Q3558" s="38"/>
      <c r="R3558" s="38"/>
      <c r="S3558" s="38"/>
      <c r="T3558" s="39"/>
      <c r="U3558" s="38"/>
      <c r="V3558" s="38"/>
      <c r="W3558" s="39"/>
      <c r="X3558" s="41"/>
      <c r="Y3558" s="38"/>
    </row>
    <row r="3559" spans="1:25" ht="17.25">
      <c r="A3559" s="38"/>
      <c r="B3559" s="38"/>
      <c r="C3559" s="38"/>
      <c r="D3559" s="38"/>
      <c r="F3559" s="40"/>
      <c r="G3559" s="40"/>
      <c r="H3559" s="38"/>
      <c r="I3559" s="38"/>
      <c r="J3559" s="39"/>
      <c r="K3559" s="38"/>
      <c r="L3559" s="38"/>
      <c r="M3559" s="39"/>
      <c r="N3559" s="38"/>
      <c r="O3559" s="38"/>
      <c r="P3559" s="38"/>
      <c r="Q3559" s="38"/>
      <c r="R3559" s="38"/>
      <c r="S3559" s="38"/>
      <c r="T3559" s="39"/>
      <c r="U3559" s="38"/>
      <c r="V3559" s="38"/>
      <c r="W3559" s="39"/>
      <c r="X3559" s="41"/>
      <c r="Y3559" s="38"/>
    </row>
    <row r="3560" spans="1:25" ht="17.25">
      <c r="A3560" s="38"/>
      <c r="B3560" s="38"/>
      <c r="C3560" s="38"/>
      <c r="D3560" s="38"/>
      <c r="F3560" s="40"/>
      <c r="G3560" s="40"/>
      <c r="H3560" s="38"/>
      <c r="I3560" s="38"/>
      <c r="J3560" s="39"/>
      <c r="K3560" s="38"/>
      <c r="L3560" s="38"/>
      <c r="M3560" s="39"/>
      <c r="N3560" s="38"/>
      <c r="O3560" s="38"/>
      <c r="P3560" s="38"/>
      <c r="Q3560" s="38"/>
      <c r="R3560" s="38"/>
      <c r="S3560" s="38"/>
      <c r="T3560" s="39"/>
      <c r="U3560" s="38"/>
      <c r="V3560" s="38"/>
      <c r="W3560" s="39"/>
      <c r="X3560" s="41"/>
      <c r="Y3560" s="38"/>
    </row>
    <row r="3561" spans="1:25" ht="17.25">
      <c r="A3561" s="38"/>
      <c r="B3561" s="38"/>
      <c r="C3561" s="38"/>
      <c r="D3561" s="38"/>
      <c r="F3561" s="40"/>
      <c r="G3561" s="40"/>
      <c r="H3561" s="38"/>
      <c r="I3561" s="38"/>
      <c r="J3561" s="39"/>
      <c r="K3561" s="38"/>
      <c r="L3561" s="38"/>
      <c r="M3561" s="38"/>
      <c r="N3561" s="38"/>
      <c r="O3561" s="38"/>
      <c r="P3561" s="38"/>
      <c r="Q3561" s="38"/>
      <c r="R3561" s="38"/>
      <c r="S3561" s="38"/>
      <c r="T3561" s="39"/>
      <c r="U3561" s="38"/>
      <c r="V3561" s="38"/>
      <c r="W3561" s="39"/>
      <c r="X3561" s="41"/>
      <c r="Y3561" s="38"/>
    </row>
    <row r="3562" spans="1:25" ht="17.25">
      <c r="A3562" s="38"/>
      <c r="B3562" s="38"/>
      <c r="C3562" s="38"/>
      <c r="D3562" s="38"/>
      <c r="F3562" s="40"/>
      <c r="G3562" s="40"/>
      <c r="H3562" s="38"/>
      <c r="I3562" s="38"/>
      <c r="J3562" s="39"/>
      <c r="K3562" s="38"/>
      <c r="L3562" s="38"/>
      <c r="M3562" s="39"/>
      <c r="N3562" s="38"/>
      <c r="O3562" s="38"/>
      <c r="P3562" s="38"/>
      <c r="Q3562" s="38"/>
      <c r="R3562" s="38"/>
      <c r="S3562" s="38"/>
      <c r="T3562" s="39"/>
      <c r="U3562" s="38"/>
      <c r="V3562" s="38"/>
      <c r="W3562" s="39"/>
      <c r="X3562" s="41"/>
      <c r="Y3562" s="38"/>
    </row>
    <row r="3563" spans="1:25" ht="17.25">
      <c r="A3563" s="38"/>
      <c r="B3563" s="38"/>
      <c r="C3563" s="38"/>
      <c r="D3563" s="38"/>
      <c r="F3563" s="40"/>
      <c r="G3563" s="40"/>
      <c r="H3563" s="38"/>
      <c r="I3563" s="38"/>
      <c r="J3563" s="39"/>
      <c r="K3563" s="38"/>
      <c r="L3563" s="38"/>
      <c r="M3563" s="38"/>
      <c r="N3563" s="38"/>
      <c r="O3563" s="38"/>
      <c r="P3563" s="38"/>
      <c r="Q3563" s="38"/>
      <c r="R3563" s="38"/>
      <c r="S3563" s="38"/>
      <c r="T3563" s="39"/>
      <c r="U3563" s="38"/>
      <c r="V3563" s="38"/>
      <c r="W3563" s="39"/>
      <c r="X3563" s="41"/>
      <c r="Y3563" s="38"/>
    </row>
    <row r="3564" spans="1:25" ht="17.25">
      <c r="A3564" s="38"/>
      <c r="B3564" s="38"/>
      <c r="C3564" s="38"/>
      <c r="D3564" s="38"/>
      <c r="F3564" s="40"/>
      <c r="G3564" s="40"/>
      <c r="H3564" s="38"/>
      <c r="I3564" s="38"/>
      <c r="J3564" s="39"/>
      <c r="K3564" s="38"/>
      <c r="L3564" s="38"/>
      <c r="M3564" s="39"/>
      <c r="N3564" s="38"/>
      <c r="O3564" s="38"/>
      <c r="P3564" s="38"/>
      <c r="Q3564" s="38"/>
      <c r="R3564" s="38"/>
      <c r="S3564" s="38"/>
      <c r="T3564" s="39"/>
      <c r="U3564" s="38"/>
      <c r="V3564" s="38"/>
      <c r="W3564" s="39"/>
      <c r="X3564" s="41"/>
      <c r="Y3564" s="38"/>
    </row>
    <row r="3565" spans="1:25" ht="17.25">
      <c r="A3565" s="38"/>
      <c r="B3565" s="38"/>
      <c r="C3565" s="38"/>
      <c r="D3565" s="38"/>
      <c r="F3565" s="40"/>
      <c r="G3565" s="40"/>
      <c r="H3565" s="38"/>
      <c r="I3565" s="38"/>
      <c r="J3565" s="39"/>
      <c r="K3565" s="38"/>
      <c r="L3565" s="38"/>
      <c r="M3565" s="39"/>
      <c r="N3565" s="38"/>
      <c r="O3565" s="38"/>
      <c r="P3565" s="38"/>
      <c r="Q3565" s="38"/>
      <c r="R3565" s="38"/>
      <c r="S3565" s="38"/>
      <c r="T3565" s="39"/>
      <c r="U3565" s="38"/>
      <c r="V3565" s="38"/>
      <c r="W3565" s="39"/>
      <c r="X3565" s="41"/>
      <c r="Y3565" s="38"/>
    </row>
    <row r="3566" spans="1:25" ht="17.25">
      <c r="A3566" s="38"/>
      <c r="B3566" s="38"/>
      <c r="C3566" s="38"/>
      <c r="D3566" s="38"/>
      <c r="F3566" s="40"/>
      <c r="G3566" s="40"/>
      <c r="H3566" s="38"/>
      <c r="I3566" s="38"/>
      <c r="J3566" s="39"/>
      <c r="K3566" s="38"/>
      <c r="L3566" s="38"/>
      <c r="M3566" s="39"/>
      <c r="N3566" s="38"/>
      <c r="O3566" s="38"/>
      <c r="P3566" s="38"/>
      <c r="Q3566" s="38"/>
      <c r="R3566" s="38"/>
      <c r="S3566" s="38"/>
      <c r="T3566" s="39"/>
      <c r="U3566" s="38"/>
      <c r="V3566" s="38"/>
      <c r="W3566" s="39"/>
      <c r="X3566" s="41"/>
      <c r="Y3566" s="38"/>
    </row>
    <row r="3567" spans="1:25" ht="17.25">
      <c r="A3567" s="38"/>
      <c r="B3567" s="38"/>
      <c r="C3567" s="38"/>
      <c r="D3567" s="38"/>
      <c r="F3567" s="40"/>
      <c r="G3567" s="40"/>
      <c r="H3567" s="38"/>
      <c r="I3567" s="38"/>
      <c r="J3567" s="39"/>
      <c r="K3567" s="38"/>
      <c r="L3567" s="38"/>
      <c r="M3567" s="39"/>
      <c r="N3567" s="38"/>
      <c r="O3567" s="38"/>
      <c r="P3567" s="38"/>
      <c r="Q3567" s="38"/>
      <c r="R3567" s="38"/>
      <c r="S3567" s="38"/>
      <c r="T3567" s="39"/>
      <c r="U3567" s="38"/>
      <c r="V3567" s="38"/>
      <c r="W3567" s="39"/>
      <c r="X3567" s="41"/>
      <c r="Y3567" s="38"/>
    </row>
    <row r="3568" spans="1:25" ht="17.25">
      <c r="A3568" s="38"/>
      <c r="B3568" s="38"/>
      <c r="C3568" s="38"/>
      <c r="D3568" s="38"/>
      <c r="F3568" s="40"/>
      <c r="G3568" s="40"/>
      <c r="H3568" s="38"/>
      <c r="I3568" s="38"/>
      <c r="J3568" s="39"/>
      <c r="K3568" s="38"/>
      <c r="L3568" s="38"/>
      <c r="M3568" s="38"/>
      <c r="N3568" s="38"/>
      <c r="O3568" s="38"/>
      <c r="P3568" s="38"/>
      <c r="Q3568" s="38"/>
      <c r="R3568" s="38"/>
      <c r="S3568" s="38"/>
      <c r="T3568" s="39"/>
      <c r="U3568" s="38"/>
      <c r="V3568" s="38"/>
      <c r="W3568" s="39"/>
      <c r="X3568" s="41"/>
      <c r="Y3568" s="38"/>
    </row>
    <row r="3569" spans="1:25" ht="17.25">
      <c r="A3569" s="38"/>
      <c r="B3569" s="38"/>
      <c r="C3569" s="38"/>
      <c r="D3569" s="38"/>
      <c r="F3569" s="40"/>
      <c r="G3569" s="40"/>
      <c r="H3569" s="38"/>
      <c r="I3569" s="38"/>
      <c r="J3569" s="39"/>
      <c r="K3569" s="38"/>
      <c r="L3569" s="38"/>
      <c r="M3569" s="38"/>
      <c r="N3569" s="38"/>
      <c r="O3569" s="38"/>
      <c r="P3569" s="38"/>
      <c r="Q3569" s="38"/>
      <c r="R3569" s="38"/>
      <c r="S3569" s="38"/>
      <c r="T3569" s="39"/>
      <c r="U3569" s="38"/>
      <c r="V3569" s="38"/>
      <c r="W3569" s="39"/>
      <c r="X3569" s="41"/>
      <c r="Y3569" s="38"/>
    </row>
    <row r="3570" spans="1:25" ht="17.25">
      <c r="A3570" s="38"/>
      <c r="B3570" s="38"/>
      <c r="C3570" s="38"/>
      <c r="D3570" s="38"/>
      <c r="F3570" s="40"/>
      <c r="G3570" s="40"/>
      <c r="H3570" s="38"/>
      <c r="I3570" s="38"/>
      <c r="J3570" s="39"/>
      <c r="K3570" s="38"/>
      <c r="L3570" s="38"/>
      <c r="M3570" s="38"/>
      <c r="N3570" s="38"/>
      <c r="O3570" s="38"/>
      <c r="P3570" s="38"/>
      <c r="Q3570" s="38"/>
      <c r="R3570" s="38"/>
      <c r="S3570" s="38"/>
      <c r="T3570" s="39"/>
      <c r="U3570" s="38"/>
      <c r="V3570" s="38"/>
      <c r="W3570" s="39"/>
      <c r="X3570" s="41"/>
      <c r="Y3570" s="38"/>
    </row>
    <row r="3571" spans="1:25" ht="17.25">
      <c r="A3571" s="38"/>
      <c r="B3571" s="38"/>
      <c r="C3571" s="38"/>
      <c r="D3571" s="38"/>
      <c r="F3571" s="40"/>
      <c r="G3571" s="40"/>
      <c r="H3571" s="38"/>
      <c r="I3571" s="38"/>
      <c r="J3571" s="39"/>
      <c r="K3571" s="38"/>
      <c r="L3571" s="38"/>
      <c r="M3571" s="38"/>
      <c r="N3571" s="38"/>
      <c r="O3571" s="38"/>
      <c r="P3571" s="38"/>
      <c r="Q3571" s="38"/>
      <c r="R3571" s="38"/>
      <c r="S3571" s="38"/>
      <c r="T3571" s="39"/>
      <c r="U3571" s="38"/>
      <c r="V3571" s="38"/>
      <c r="W3571" s="39"/>
      <c r="X3571" s="41"/>
      <c r="Y3571" s="38"/>
    </row>
    <row r="3572" spans="1:25" ht="17.25">
      <c r="A3572" s="38"/>
      <c r="B3572" s="38"/>
      <c r="C3572" s="38"/>
      <c r="D3572" s="38"/>
      <c r="F3572" s="40"/>
      <c r="G3572" s="40"/>
      <c r="H3572" s="38"/>
      <c r="I3572" s="38"/>
      <c r="J3572" s="39"/>
      <c r="K3572" s="38"/>
      <c r="L3572" s="38"/>
      <c r="M3572" s="38"/>
      <c r="N3572" s="38"/>
      <c r="O3572" s="38"/>
      <c r="P3572" s="38"/>
      <c r="Q3572" s="38"/>
      <c r="R3572" s="38"/>
      <c r="S3572" s="38"/>
      <c r="T3572" s="39"/>
      <c r="U3572" s="38"/>
      <c r="V3572" s="38"/>
      <c r="W3572" s="39"/>
      <c r="X3572" s="41"/>
      <c r="Y3572" s="38"/>
    </row>
    <row r="3573" spans="1:25" ht="17.25">
      <c r="A3573" s="38"/>
      <c r="B3573" s="38"/>
      <c r="C3573" s="38"/>
      <c r="D3573" s="38"/>
      <c r="F3573" s="40"/>
      <c r="G3573" s="40"/>
      <c r="H3573" s="38"/>
      <c r="I3573" s="38"/>
      <c r="J3573" s="39"/>
      <c r="K3573" s="38"/>
      <c r="L3573" s="38"/>
      <c r="M3573" s="38"/>
      <c r="N3573" s="38"/>
      <c r="O3573" s="38"/>
      <c r="P3573" s="38"/>
      <c r="Q3573" s="38"/>
      <c r="R3573" s="38"/>
      <c r="S3573" s="38"/>
      <c r="T3573" s="39"/>
      <c r="U3573" s="38"/>
      <c r="V3573" s="38"/>
      <c r="W3573" s="39"/>
      <c r="X3573" s="41"/>
      <c r="Y3573" s="38"/>
    </row>
    <row r="3574" spans="1:25" ht="17.25">
      <c r="A3574" s="38"/>
      <c r="B3574" s="38"/>
      <c r="C3574" s="38"/>
      <c r="D3574" s="38"/>
      <c r="F3574" s="40"/>
      <c r="G3574" s="40"/>
      <c r="H3574" s="38"/>
      <c r="I3574" s="38"/>
      <c r="J3574" s="39"/>
      <c r="K3574" s="38"/>
      <c r="L3574" s="38"/>
      <c r="M3574" s="38"/>
      <c r="N3574" s="38"/>
      <c r="O3574" s="38"/>
      <c r="P3574" s="38"/>
      <c r="Q3574" s="38"/>
      <c r="R3574" s="38"/>
      <c r="S3574" s="38"/>
      <c r="T3574" s="39"/>
      <c r="U3574" s="38"/>
      <c r="V3574" s="38"/>
      <c r="W3574" s="39"/>
      <c r="X3574" s="41"/>
      <c r="Y3574" s="38"/>
    </row>
    <row r="3575" spans="1:25" ht="17.25">
      <c r="A3575" s="38"/>
      <c r="B3575" s="38"/>
      <c r="C3575" s="38"/>
      <c r="D3575" s="38"/>
      <c r="F3575" s="40"/>
      <c r="G3575" s="40"/>
      <c r="H3575" s="38"/>
      <c r="I3575" s="38"/>
      <c r="J3575" s="39"/>
      <c r="K3575" s="38"/>
      <c r="L3575" s="38"/>
      <c r="M3575" s="38"/>
      <c r="N3575" s="38"/>
      <c r="O3575" s="38"/>
      <c r="P3575" s="38"/>
      <c r="Q3575" s="38"/>
      <c r="R3575" s="38"/>
      <c r="S3575" s="38"/>
      <c r="T3575" s="39"/>
      <c r="U3575" s="38"/>
      <c r="V3575" s="38"/>
      <c r="W3575" s="39"/>
      <c r="X3575" s="41"/>
      <c r="Y3575" s="38"/>
    </row>
    <row r="3576" spans="1:25" ht="17.25">
      <c r="A3576" s="38"/>
      <c r="B3576" s="38"/>
      <c r="C3576" s="38"/>
      <c r="D3576" s="38"/>
      <c r="F3576" s="40"/>
      <c r="G3576" s="40"/>
      <c r="H3576" s="38"/>
      <c r="I3576" s="38"/>
      <c r="J3576" s="39"/>
      <c r="K3576" s="38"/>
      <c r="L3576" s="38"/>
      <c r="M3576" s="38"/>
      <c r="N3576" s="38"/>
      <c r="O3576" s="38"/>
      <c r="P3576" s="38"/>
      <c r="Q3576" s="38"/>
      <c r="R3576" s="38"/>
      <c r="S3576" s="38"/>
      <c r="T3576" s="39"/>
      <c r="U3576" s="38"/>
      <c r="V3576" s="38"/>
      <c r="W3576" s="39"/>
      <c r="X3576" s="41"/>
      <c r="Y3576" s="38"/>
    </row>
    <row r="3577" spans="1:25" ht="17.25">
      <c r="A3577" s="38"/>
      <c r="B3577" s="38"/>
      <c r="C3577" s="38"/>
      <c r="D3577" s="38"/>
      <c r="F3577" s="40"/>
      <c r="G3577" s="40"/>
      <c r="H3577" s="38"/>
      <c r="I3577" s="38"/>
      <c r="J3577" s="39"/>
      <c r="K3577" s="38"/>
      <c r="L3577" s="38"/>
      <c r="M3577" s="38"/>
      <c r="N3577" s="38"/>
      <c r="O3577" s="38"/>
      <c r="P3577" s="38"/>
      <c r="Q3577" s="38"/>
      <c r="R3577" s="38"/>
      <c r="S3577" s="38"/>
      <c r="T3577" s="39"/>
      <c r="U3577" s="38"/>
      <c r="V3577" s="38"/>
      <c r="W3577" s="39"/>
      <c r="X3577" s="41"/>
      <c r="Y3577" s="38"/>
    </row>
    <row r="3578" spans="1:25" ht="17.25">
      <c r="A3578" s="38"/>
      <c r="B3578" s="38"/>
      <c r="C3578" s="38"/>
      <c r="D3578" s="38"/>
      <c r="F3578" s="40"/>
      <c r="G3578" s="40"/>
      <c r="H3578" s="38"/>
      <c r="I3578" s="38"/>
      <c r="J3578" s="39"/>
      <c r="K3578" s="38"/>
      <c r="L3578" s="38"/>
      <c r="M3578" s="38"/>
      <c r="N3578" s="38"/>
      <c r="O3578" s="38"/>
      <c r="P3578" s="38"/>
      <c r="Q3578" s="38"/>
      <c r="R3578" s="38"/>
      <c r="S3578" s="38"/>
      <c r="T3578" s="39"/>
      <c r="U3578" s="38"/>
      <c r="V3578" s="38"/>
      <c r="W3578" s="39"/>
      <c r="X3578" s="41"/>
      <c r="Y3578" s="38"/>
    </row>
    <row r="3579" spans="1:25" ht="17.25">
      <c r="A3579" s="38"/>
      <c r="B3579" s="38"/>
      <c r="C3579" s="38"/>
      <c r="D3579" s="38"/>
      <c r="F3579" s="40"/>
      <c r="G3579" s="40"/>
      <c r="H3579" s="38"/>
      <c r="I3579" s="38"/>
      <c r="J3579" s="39"/>
      <c r="K3579" s="38"/>
      <c r="L3579" s="38"/>
      <c r="M3579" s="39"/>
      <c r="N3579" s="38"/>
      <c r="O3579" s="38"/>
      <c r="P3579" s="38"/>
      <c r="Q3579" s="38"/>
      <c r="R3579" s="38"/>
      <c r="S3579" s="38"/>
      <c r="T3579" s="39"/>
      <c r="U3579" s="38"/>
      <c r="V3579" s="38"/>
      <c r="W3579" s="39"/>
      <c r="X3579" s="41"/>
      <c r="Y3579" s="38"/>
    </row>
    <row r="3580" spans="1:25" ht="17.25">
      <c r="A3580" s="38"/>
      <c r="B3580" s="38"/>
      <c r="C3580" s="38"/>
      <c r="D3580" s="38"/>
      <c r="F3580" s="40"/>
      <c r="G3580" s="40"/>
      <c r="H3580" s="38"/>
      <c r="I3580" s="38"/>
      <c r="J3580" s="39"/>
      <c r="K3580" s="38"/>
      <c r="L3580" s="38"/>
      <c r="M3580" s="39"/>
      <c r="N3580" s="38"/>
      <c r="O3580" s="38"/>
      <c r="P3580" s="38"/>
      <c r="Q3580" s="38"/>
      <c r="R3580" s="38"/>
      <c r="S3580" s="38"/>
      <c r="T3580" s="39"/>
      <c r="U3580" s="38"/>
      <c r="V3580" s="38"/>
      <c r="W3580" s="39"/>
      <c r="X3580" s="41"/>
      <c r="Y3580" s="38"/>
    </row>
    <row r="3581" spans="1:25" ht="17.25">
      <c r="A3581" s="38"/>
      <c r="B3581" s="38"/>
      <c r="C3581" s="38"/>
      <c r="D3581" s="38"/>
      <c r="F3581" s="40"/>
      <c r="G3581" s="40"/>
      <c r="H3581" s="38"/>
      <c r="I3581" s="38"/>
      <c r="J3581" s="39"/>
      <c r="K3581" s="38"/>
      <c r="L3581" s="38"/>
      <c r="M3581" s="38"/>
      <c r="N3581" s="38"/>
      <c r="O3581" s="38"/>
      <c r="P3581" s="38"/>
      <c r="Q3581" s="38"/>
      <c r="R3581" s="38"/>
      <c r="S3581" s="38"/>
      <c r="T3581" s="39"/>
      <c r="U3581" s="38"/>
      <c r="V3581" s="38"/>
      <c r="W3581" s="39"/>
      <c r="X3581" s="41"/>
      <c r="Y3581" s="38"/>
    </row>
    <row r="3582" spans="1:25" ht="17.25">
      <c r="A3582" s="38"/>
      <c r="B3582" s="38"/>
      <c r="C3582" s="38"/>
      <c r="D3582" s="38"/>
      <c r="F3582" s="40"/>
      <c r="G3582" s="40"/>
      <c r="H3582" s="38"/>
      <c r="I3582" s="38"/>
      <c r="J3582" s="39"/>
      <c r="K3582" s="38"/>
      <c r="L3582" s="38"/>
      <c r="M3582" s="39"/>
      <c r="N3582" s="38"/>
      <c r="O3582" s="38"/>
      <c r="P3582" s="38"/>
      <c r="Q3582" s="38"/>
      <c r="R3582" s="38"/>
      <c r="S3582" s="38"/>
      <c r="T3582" s="39"/>
      <c r="U3582" s="38"/>
      <c r="V3582" s="38"/>
      <c r="W3582" s="39"/>
      <c r="X3582" s="41"/>
      <c r="Y3582" s="38"/>
    </row>
    <row r="3583" spans="1:25" ht="17.25">
      <c r="A3583" s="38"/>
      <c r="B3583" s="38"/>
      <c r="C3583" s="38"/>
      <c r="D3583" s="38"/>
      <c r="F3583" s="40"/>
      <c r="G3583" s="40"/>
      <c r="H3583" s="38"/>
      <c r="I3583" s="38"/>
      <c r="J3583" s="39"/>
      <c r="K3583" s="38"/>
      <c r="L3583" s="38"/>
      <c r="M3583" s="38"/>
      <c r="N3583" s="38"/>
      <c r="O3583" s="38"/>
      <c r="P3583" s="38"/>
      <c r="Q3583" s="38"/>
      <c r="R3583" s="38"/>
      <c r="S3583" s="38"/>
      <c r="T3583" s="39"/>
      <c r="U3583" s="38"/>
      <c r="V3583" s="38"/>
      <c r="W3583" s="39"/>
      <c r="X3583" s="41"/>
      <c r="Y3583" s="38"/>
    </row>
    <row r="3584" spans="1:25" ht="17.25">
      <c r="A3584" s="38"/>
      <c r="B3584" s="38"/>
      <c r="C3584" s="38"/>
      <c r="D3584" s="38"/>
      <c r="F3584" s="40"/>
      <c r="G3584" s="40"/>
      <c r="H3584" s="38"/>
      <c r="I3584" s="38"/>
      <c r="J3584" s="39"/>
      <c r="K3584" s="38"/>
      <c r="L3584" s="38"/>
      <c r="M3584" s="39"/>
      <c r="N3584" s="38"/>
      <c r="O3584" s="38"/>
      <c r="P3584" s="38"/>
      <c r="Q3584" s="38"/>
      <c r="R3584" s="38"/>
      <c r="S3584" s="38"/>
      <c r="T3584" s="39"/>
      <c r="U3584" s="38"/>
      <c r="V3584" s="38"/>
      <c r="W3584" s="39"/>
      <c r="X3584" s="41"/>
      <c r="Y3584" s="38"/>
    </row>
    <row r="3585" spans="1:25" ht="17.25">
      <c r="A3585" s="38"/>
      <c r="B3585" s="38"/>
      <c r="C3585" s="38"/>
      <c r="D3585" s="38"/>
      <c r="F3585" s="40"/>
      <c r="G3585" s="40"/>
      <c r="H3585" s="38"/>
      <c r="I3585" s="38"/>
      <c r="J3585" s="39"/>
      <c r="K3585" s="38"/>
      <c r="L3585" s="38"/>
      <c r="M3585" s="39"/>
      <c r="N3585" s="38"/>
      <c r="O3585" s="38"/>
      <c r="P3585" s="38"/>
      <c r="Q3585" s="38"/>
      <c r="R3585" s="38"/>
      <c r="S3585" s="38"/>
      <c r="T3585" s="39"/>
      <c r="U3585" s="38"/>
      <c r="V3585" s="38"/>
      <c r="W3585" s="39"/>
      <c r="X3585" s="41"/>
      <c r="Y3585" s="38"/>
    </row>
    <row r="3586" spans="1:25" ht="17.25">
      <c r="A3586" s="38"/>
      <c r="B3586" s="38"/>
      <c r="C3586" s="38"/>
      <c r="D3586" s="38"/>
      <c r="F3586" s="40"/>
      <c r="G3586" s="40"/>
      <c r="H3586" s="38"/>
      <c r="I3586" s="38"/>
      <c r="J3586" s="39"/>
      <c r="K3586" s="38"/>
      <c r="L3586" s="38"/>
      <c r="M3586" s="39"/>
      <c r="N3586" s="38"/>
      <c r="O3586" s="38"/>
      <c r="P3586" s="38"/>
      <c r="Q3586" s="38"/>
      <c r="R3586" s="38"/>
      <c r="S3586" s="38"/>
      <c r="T3586" s="39"/>
      <c r="U3586" s="38"/>
      <c r="V3586" s="38"/>
      <c r="W3586" s="39"/>
      <c r="X3586" s="41"/>
      <c r="Y3586" s="38"/>
    </row>
    <row r="3587" spans="1:25" ht="17.25">
      <c r="A3587" s="38"/>
      <c r="B3587" s="38"/>
      <c r="C3587" s="38"/>
      <c r="D3587" s="38"/>
      <c r="F3587" s="40"/>
      <c r="G3587" s="40"/>
      <c r="H3587" s="38"/>
      <c r="I3587" s="38"/>
      <c r="J3587" s="39"/>
      <c r="K3587" s="38"/>
      <c r="L3587" s="38"/>
      <c r="M3587" s="39"/>
      <c r="N3587" s="38"/>
      <c r="O3587" s="38"/>
      <c r="P3587" s="38"/>
      <c r="Q3587" s="38"/>
      <c r="R3587" s="38"/>
      <c r="S3587" s="38"/>
      <c r="T3587" s="39"/>
      <c r="U3587" s="38"/>
      <c r="V3587" s="38"/>
      <c r="W3587" s="39"/>
      <c r="X3587" s="41"/>
      <c r="Y3587" s="38"/>
    </row>
    <row r="3588" spans="1:25" ht="17.25">
      <c r="A3588" s="38"/>
      <c r="B3588" s="38"/>
      <c r="C3588" s="38"/>
      <c r="D3588" s="38"/>
      <c r="F3588" s="40"/>
      <c r="G3588" s="40"/>
      <c r="H3588" s="38"/>
      <c r="I3588" s="38"/>
      <c r="J3588" s="39"/>
      <c r="K3588" s="38"/>
      <c r="L3588" s="38"/>
      <c r="M3588" s="38"/>
      <c r="N3588" s="38"/>
      <c r="O3588" s="38"/>
      <c r="P3588" s="38"/>
      <c r="Q3588" s="38"/>
      <c r="R3588" s="38"/>
      <c r="S3588" s="38"/>
      <c r="T3588" s="39"/>
      <c r="U3588" s="38"/>
      <c r="V3588" s="38"/>
      <c r="W3588" s="39"/>
      <c r="X3588" s="41"/>
      <c r="Y3588" s="38"/>
    </row>
    <row r="3589" spans="1:25" ht="17.25">
      <c r="A3589" s="38"/>
      <c r="B3589" s="38"/>
      <c r="C3589" s="38"/>
      <c r="D3589" s="38"/>
      <c r="F3589" s="40"/>
      <c r="G3589" s="40"/>
      <c r="H3589" s="38"/>
      <c r="I3589" s="38"/>
      <c r="J3589" s="39"/>
      <c r="K3589" s="38"/>
      <c r="L3589" s="38"/>
      <c r="M3589" s="38"/>
      <c r="N3589" s="38"/>
      <c r="O3589" s="38"/>
      <c r="P3589" s="38"/>
      <c r="Q3589" s="38"/>
      <c r="R3589" s="38"/>
      <c r="S3589" s="38"/>
      <c r="T3589" s="39"/>
      <c r="U3589" s="38"/>
      <c r="V3589" s="38"/>
      <c r="W3589" s="39"/>
      <c r="X3589" s="41"/>
      <c r="Y3589" s="38"/>
    </row>
    <row r="3590" spans="1:25" ht="17.25">
      <c r="A3590" s="38"/>
      <c r="B3590" s="38"/>
      <c r="C3590" s="38"/>
      <c r="D3590" s="38"/>
      <c r="F3590" s="40"/>
      <c r="G3590" s="40"/>
      <c r="H3590" s="38"/>
      <c r="I3590" s="38"/>
      <c r="J3590" s="39"/>
      <c r="K3590" s="38"/>
      <c r="L3590" s="38"/>
      <c r="M3590" s="38"/>
      <c r="N3590" s="38"/>
      <c r="O3590" s="38"/>
      <c r="P3590" s="38"/>
      <c r="Q3590" s="38"/>
      <c r="R3590" s="38"/>
      <c r="S3590" s="38"/>
      <c r="T3590" s="39"/>
      <c r="U3590" s="38"/>
      <c r="V3590" s="38"/>
      <c r="W3590" s="39"/>
      <c r="X3590" s="41"/>
      <c r="Y3590" s="38"/>
    </row>
    <row r="3591" spans="1:25" ht="17.25">
      <c r="A3591" s="38"/>
      <c r="B3591" s="38"/>
      <c r="C3591" s="38"/>
      <c r="D3591" s="38"/>
      <c r="F3591" s="40"/>
      <c r="G3591" s="40"/>
      <c r="H3591" s="38"/>
      <c r="I3591" s="38"/>
      <c r="J3591" s="39"/>
      <c r="K3591" s="38"/>
      <c r="L3591" s="38"/>
      <c r="M3591" s="38"/>
      <c r="N3591" s="38"/>
      <c r="O3591" s="38"/>
      <c r="P3591" s="38"/>
      <c r="Q3591" s="38"/>
      <c r="R3591" s="38"/>
      <c r="S3591" s="38"/>
      <c r="T3591" s="39"/>
      <c r="U3591" s="38"/>
      <c r="V3591" s="38"/>
      <c r="W3591" s="39"/>
      <c r="X3591" s="41"/>
      <c r="Y3591" s="38"/>
    </row>
    <row r="3592" spans="1:25" ht="17.25">
      <c r="A3592" s="38"/>
      <c r="B3592" s="38"/>
      <c r="C3592" s="38"/>
      <c r="D3592" s="38"/>
      <c r="F3592" s="40"/>
      <c r="G3592" s="40"/>
      <c r="H3592" s="38"/>
      <c r="I3592" s="38"/>
      <c r="J3592" s="39"/>
      <c r="K3592" s="38"/>
      <c r="L3592" s="38"/>
      <c r="M3592" s="38"/>
      <c r="N3592" s="38"/>
      <c r="O3592" s="38"/>
      <c r="P3592" s="38"/>
      <c r="Q3592" s="38"/>
      <c r="R3592" s="38"/>
      <c r="S3592" s="38"/>
      <c r="T3592" s="39"/>
      <c r="U3592" s="38"/>
      <c r="V3592" s="38"/>
      <c r="W3592" s="39"/>
      <c r="X3592" s="41"/>
      <c r="Y3592" s="38"/>
    </row>
    <row r="3593" spans="1:25" ht="17.25">
      <c r="A3593" s="38"/>
      <c r="B3593" s="38"/>
      <c r="C3593" s="38"/>
      <c r="D3593" s="38"/>
      <c r="F3593" s="40"/>
      <c r="G3593" s="40"/>
      <c r="H3593" s="38"/>
      <c r="I3593" s="38"/>
      <c r="J3593" s="39"/>
      <c r="K3593" s="38"/>
      <c r="L3593" s="38"/>
      <c r="M3593" s="38"/>
      <c r="N3593" s="38"/>
      <c r="O3593" s="38"/>
      <c r="P3593" s="38"/>
      <c r="Q3593" s="38"/>
      <c r="R3593" s="38"/>
      <c r="S3593" s="38"/>
      <c r="T3593" s="39"/>
      <c r="U3593" s="38"/>
      <c r="V3593" s="38"/>
      <c r="W3593" s="39"/>
      <c r="X3593" s="41"/>
      <c r="Y3593" s="38"/>
    </row>
    <row r="3594" spans="1:25" ht="17.25">
      <c r="A3594" s="38"/>
      <c r="B3594" s="38"/>
      <c r="C3594" s="38"/>
      <c r="D3594" s="38"/>
      <c r="F3594" s="40"/>
      <c r="G3594" s="40"/>
      <c r="H3594" s="38"/>
      <c r="I3594" s="38"/>
      <c r="J3594" s="39"/>
      <c r="K3594" s="38"/>
      <c r="L3594" s="38"/>
      <c r="M3594" s="38"/>
      <c r="N3594" s="38"/>
      <c r="O3594" s="38"/>
      <c r="P3594" s="38"/>
      <c r="Q3594" s="38"/>
      <c r="R3594" s="38"/>
      <c r="S3594" s="38"/>
      <c r="T3594" s="39"/>
      <c r="U3594" s="38"/>
      <c r="V3594" s="38"/>
      <c r="W3594" s="39"/>
      <c r="X3594" s="41"/>
      <c r="Y3594" s="38"/>
    </row>
    <row r="3595" spans="1:25" ht="17.25">
      <c r="A3595" s="38"/>
      <c r="B3595" s="38"/>
      <c r="C3595" s="38"/>
      <c r="D3595" s="38"/>
      <c r="F3595" s="40"/>
      <c r="G3595" s="40"/>
      <c r="H3595" s="38"/>
      <c r="I3595" s="38"/>
      <c r="J3595" s="39"/>
      <c r="K3595" s="38"/>
      <c r="L3595" s="38"/>
      <c r="M3595" s="38"/>
      <c r="N3595" s="38"/>
      <c r="O3595" s="38"/>
      <c r="P3595" s="38"/>
      <c r="Q3595" s="38"/>
      <c r="R3595" s="38"/>
      <c r="S3595" s="38"/>
      <c r="T3595" s="39"/>
      <c r="U3595" s="38"/>
      <c r="V3595" s="38"/>
      <c r="W3595" s="39"/>
      <c r="X3595" s="41"/>
      <c r="Y3595" s="38"/>
    </row>
    <row r="3596" spans="1:25" ht="17.25">
      <c r="A3596" s="38"/>
      <c r="B3596" s="38"/>
      <c r="C3596" s="38"/>
      <c r="D3596" s="38"/>
      <c r="F3596" s="40"/>
      <c r="G3596" s="40"/>
      <c r="H3596" s="38"/>
      <c r="I3596" s="38"/>
      <c r="J3596" s="39"/>
      <c r="K3596" s="38"/>
      <c r="L3596" s="38"/>
      <c r="M3596" s="38"/>
      <c r="N3596" s="38"/>
      <c r="O3596" s="38"/>
      <c r="P3596" s="38"/>
      <c r="Q3596" s="38"/>
      <c r="R3596" s="38"/>
      <c r="S3596" s="38"/>
      <c r="T3596" s="39"/>
      <c r="U3596" s="38"/>
      <c r="V3596" s="38"/>
      <c r="W3596" s="39"/>
      <c r="X3596" s="41"/>
      <c r="Y3596" s="38"/>
    </row>
    <row r="3597" spans="1:25" ht="17.25">
      <c r="A3597" s="38"/>
      <c r="B3597" s="38"/>
      <c r="C3597" s="38"/>
      <c r="D3597" s="38"/>
      <c r="F3597" s="40"/>
      <c r="G3597" s="40"/>
      <c r="H3597" s="38"/>
      <c r="I3597" s="38"/>
      <c r="J3597" s="39"/>
      <c r="K3597" s="38"/>
      <c r="L3597" s="38"/>
      <c r="M3597" s="38"/>
      <c r="N3597" s="38"/>
      <c r="O3597" s="38"/>
      <c r="P3597" s="38"/>
      <c r="Q3597" s="38"/>
      <c r="R3597" s="38"/>
      <c r="S3597" s="38"/>
      <c r="T3597" s="39"/>
      <c r="U3597" s="38"/>
      <c r="V3597" s="38"/>
      <c r="W3597" s="39"/>
      <c r="X3597" s="41"/>
      <c r="Y3597" s="38"/>
    </row>
    <row r="3598" spans="1:25" ht="17.25">
      <c r="A3598" s="38"/>
      <c r="B3598" s="38"/>
      <c r="C3598" s="38"/>
      <c r="D3598" s="38"/>
      <c r="F3598" s="40"/>
      <c r="G3598" s="40"/>
      <c r="H3598" s="38"/>
      <c r="I3598" s="38"/>
      <c r="J3598" s="39"/>
      <c r="K3598" s="38"/>
      <c r="L3598" s="38"/>
      <c r="M3598" s="38"/>
      <c r="N3598" s="38"/>
      <c r="O3598" s="38"/>
      <c r="P3598" s="38"/>
      <c r="Q3598" s="38"/>
      <c r="R3598" s="38"/>
      <c r="S3598" s="38"/>
      <c r="T3598" s="39"/>
      <c r="U3598" s="38"/>
      <c r="V3598" s="38"/>
      <c r="W3598" s="39"/>
      <c r="X3598" s="41"/>
      <c r="Y3598" s="38"/>
    </row>
    <row r="3599" spans="1:25" ht="17.25">
      <c r="A3599" s="38"/>
      <c r="B3599" s="38"/>
      <c r="C3599" s="38"/>
      <c r="D3599" s="38"/>
      <c r="F3599" s="40"/>
      <c r="G3599" s="40"/>
      <c r="H3599" s="38"/>
      <c r="I3599" s="38"/>
      <c r="J3599" s="39"/>
      <c r="K3599" s="38"/>
      <c r="L3599" s="38"/>
      <c r="M3599" s="39"/>
      <c r="N3599" s="38"/>
      <c r="O3599" s="38"/>
      <c r="P3599" s="38"/>
      <c r="Q3599" s="38"/>
      <c r="R3599" s="38"/>
      <c r="S3599" s="38"/>
      <c r="T3599" s="39"/>
      <c r="U3599" s="38"/>
      <c r="V3599" s="38"/>
      <c r="W3599" s="39"/>
      <c r="X3599" s="41"/>
      <c r="Y3599" s="38"/>
    </row>
    <row r="3600" spans="1:25" ht="17.25">
      <c r="A3600" s="38"/>
      <c r="B3600" s="38"/>
      <c r="C3600" s="38"/>
      <c r="D3600" s="38"/>
      <c r="F3600" s="40"/>
      <c r="G3600" s="40"/>
      <c r="H3600" s="38"/>
      <c r="I3600" s="38"/>
      <c r="J3600" s="39"/>
      <c r="K3600" s="38"/>
      <c r="L3600" s="38"/>
      <c r="M3600" s="39"/>
      <c r="N3600" s="38"/>
      <c r="O3600" s="38"/>
      <c r="P3600" s="38"/>
      <c r="Q3600" s="38"/>
      <c r="R3600" s="38"/>
      <c r="S3600" s="38"/>
      <c r="T3600" s="39"/>
      <c r="U3600" s="38"/>
      <c r="V3600" s="38"/>
      <c r="W3600" s="39"/>
      <c r="X3600" s="41"/>
      <c r="Y3600" s="38"/>
    </row>
    <row r="3601" spans="1:25" ht="17.25">
      <c r="A3601" s="38"/>
      <c r="B3601" s="38"/>
      <c r="C3601" s="38"/>
      <c r="D3601" s="38"/>
      <c r="F3601" s="40"/>
      <c r="G3601" s="40"/>
      <c r="H3601" s="38"/>
      <c r="I3601" s="38"/>
      <c r="J3601" s="39"/>
      <c r="K3601" s="38"/>
      <c r="L3601" s="38"/>
      <c r="M3601" s="38"/>
      <c r="N3601" s="38"/>
      <c r="O3601" s="38"/>
      <c r="P3601" s="38"/>
      <c r="Q3601" s="38"/>
      <c r="R3601" s="38"/>
      <c r="S3601" s="38"/>
      <c r="T3601" s="39"/>
      <c r="U3601" s="38"/>
      <c r="V3601" s="38"/>
      <c r="W3601" s="39"/>
      <c r="X3601" s="41"/>
      <c r="Y3601" s="38"/>
    </row>
    <row r="3602" spans="1:25" ht="17.25">
      <c r="A3602" s="38"/>
      <c r="B3602" s="38"/>
      <c r="C3602" s="38"/>
      <c r="D3602" s="38"/>
      <c r="F3602" s="40"/>
      <c r="G3602" s="40"/>
      <c r="H3602" s="38"/>
      <c r="I3602" s="38"/>
      <c r="J3602" s="39"/>
      <c r="K3602" s="38"/>
      <c r="L3602" s="38"/>
      <c r="M3602" s="39"/>
      <c r="N3602" s="38"/>
      <c r="O3602" s="38"/>
      <c r="P3602" s="38"/>
      <c r="Q3602" s="38"/>
      <c r="R3602" s="38"/>
      <c r="S3602" s="38"/>
      <c r="T3602" s="39"/>
      <c r="U3602" s="38"/>
      <c r="V3602" s="38"/>
      <c r="W3602" s="39"/>
      <c r="X3602" s="41"/>
      <c r="Y3602" s="38"/>
    </row>
    <row r="3603" spans="1:25" ht="17.25">
      <c r="A3603" s="38"/>
      <c r="B3603" s="38"/>
      <c r="C3603" s="38"/>
      <c r="D3603" s="38"/>
      <c r="F3603" s="40"/>
      <c r="G3603" s="40"/>
      <c r="H3603" s="38"/>
      <c r="I3603" s="38"/>
      <c r="J3603" s="39"/>
      <c r="K3603" s="38"/>
      <c r="L3603" s="38"/>
      <c r="M3603" s="38"/>
      <c r="N3603" s="38"/>
      <c r="O3603" s="38"/>
      <c r="P3603" s="38"/>
      <c r="Q3603" s="38"/>
      <c r="R3603" s="38"/>
      <c r="S3603" s="38"/>
      <c r="T3603" s="39"/>
      <c r="U3603" s="38"/>
      <c r="V3603" s="38"/>
      <c r="W3603" s="39"/>
      <c r="X3603" s="41"/>
      <c r="Y3603" s="38"/>
    </row>
    <row r="3604" spans="1:25" ht="17.25">
      <c r="A3604" s="38"/>
      <c r="B3604" s="38"/>
      <c r="C3604" s="38"/>
      <c r="D3604" s="38"/>
      <c r="F3604" s="40"/>
      <c r="G3604" s="40"/>
      <c r="H3604" s="38"/>
      <c r="I3604" s="38"/>
      <c r="J3604" s="39"/>
      <c r="K3604" s="38"/>
      <c r="L3604" s="38"/>
      <c r="M3604" s="39"/>
      <c r="N3604" s="38"/>
      <c r="O3604" s="38"/>
      <c r="P3604" s="38"/>
      <c r="Q3604" s="38"/>
      <c r="R3604" s="38"/>
      <c r="S3604" s="38"/>
      <c r="T3604" s="39"/>
      <c r="U3604" s="38"/>
      <c r="V3604" s="38"/>
      <c r="W3604" s="39"/>
      <c r="X3604" s="41"/>
      <c r="Y3604" s="38"/>
    </row>
    <row r="3605" spans="1:25" ht="17.25">
      <c r="A3605" s="38"/>
      <c r="B3605" s="38"/>
      <c r="C3605" s="38"/>
      <c r="D3605" s="38"/>
      <c r="F3605" s="40"/>
      <c r="G3605" s="40"/>
      <c r="H3605" s="38"/>
      <c r="I3605" s="38"/>
      <c r="J3605" s="39"/>
      <c r="K3605" s="38"/>
      <c r="L3605" s="38"/>
      <c r="M3605" s="39"/>
      <c r="N3605" s="38"/>
      <c r="O3605" s="38"/>
      <c r="P3605" s="38"/>
      <c r="Q3605" s="38"/>
      <c r="R3605" s="38"/>
      <c r="S3605" s="38"/>
      <c r="T3605" s="39"/>
      <c r="U3605" s="38"/>
      <c r="V3605" s="38"/>
      <c r="W3605" s="39"/>
      <c r="X3605" s="41"/>
      <c r="Y3605" s="38"/>
    </row>
    <row r="3606" spans="1:25" ht="17.25">
      <c r="A3606" s="38"/>
      <c r="B3606" s="38"/>
      <c r="C3606" s="38"/>
      <c r="D3606" s="38"/>
      <c r="F3606" s="40"/>
      <c r="G3606" s="40"/>
      <c r="H3606" s="38"/>
      <c r="I3606" s="38"/>
      <c r="J3606" s="39"/>
      <c r="K3606" s="38"/>
      <c r="L3606" s="38"/>
      <c r="M3606" s="39"/>
      <c r="N3606" s="38"/>
      <c r="O3606" s="38"/>
      <c r="P3606" s="38"/>
      <c r="Q3606" s="38"/>
      <c r="R3606" s="38"/>
      <c r="S3606" s="38"/>
      <c r="T3606" s="39"/>
      <c r="U3606" s="38"/>
      <c r="V3606" s="38"/>
      <c r="W3606" s="39"/>
      <c r="X3606" s="41"/>
      <c r="Y3606" s="38"/>
    </row>
    <row r="3607" spans="1:25" ht="17.25">
      <c r="A3607" s="38"/>
      <c r="B3607" s="38"/>
      <c r="C3607" s="38"/>
      <c r="D3607" s="38"/>
      <c r="F3607" s="40"/>
      <c r="G3607" s="40"/>
      <c r="H3607" s="38"/>
      <c r="I3607" s="38"/>
      <c r="J3607" s="39"/>
      <c r="K3607" s="38"/>
      <c r="L3607" s="38"/>
      <c r="M3607" s="39"/>
      <c r="N3607" s="38"/>
      <c r="O3607" s="38"/>
      <c r="P3607" s="38"/>
      <c r="Q3607" s="38"/>
      <c r="R3607" s="38"/>
      <c r="S3607" s="38"/>
      <c r="T3607" s="39"/>
      <c r="U3607" s="38"/>
      <c r="V3607" s="38"/>
      <c r="W3607" s="39"/>
      <c r="X3607" s="41"/>
      <c r="Y3607" s="38"/>
    </row>
    <row r="3608" spans="1:25" ht="17.25">
      <c r="A3608" s="38"/>
      <c r="B3608" s="38"/>
      <c r="C3608" s="38"/>
      <c r="D3608" s="38"/>
      <c r="F3608" s="40"/>
      <c r="G3608" s="40"/>
      <c r="H3608" s="38"/>
      <c r="I3608" s="38"/>
      <c r="J3608" s="39"/>
      <c r="K3608" s="38"/>
      <c r="L3608" s="38"/>
      <c r="M3608" s="38"/>
      <c r="N3608" s="38"/>
      <c r="O3608" s="38"/>
      <c r="P3608" s="38"/>
      <c r="Q3608" s="38"/>
      <c r="R3608" s="38"/>
      <c r="S3608" s="38"/>
      <c r="T3608" s="39"/>
      <c r="U3608" s="38"/>
      <c r="V3608" s="38"/>
      <c r="W3608" s="39"/>
      <c r="X3608" s="41"/>
      <c r="Y3608" s="38"/>
    </row>
    <row r="3609" spans="1:25" ht="17.25">
      <c r="A3609" s="38"/>
      <c r="B3609" s="38"/>
      <c r="C3609" s="38"/>
      <c r="D3609" s="38"/>
      <c r="F3609" s="40"/>
      <c r="G3609" s="40"/>
      <c r="H3609" s="38"/>
      <c r="I3609" s="38"/>
      <c r="J3609" s="39"/>
      <c r="K3609" s="38"/>
      <c r="L3609" s="38"/>
      <c r="M3609" s="38"/>
      <c r="N3609" s="38"/>
      <c r="O3609" s="38"/>
      <c r="P3609" s="38"/>
      <c r="Q3609" s="38"/>
      <c r="R3609" s="38"/>
      <c r="S3609" s="38"/>
      <c r="T3609" s="39"/>
      <c r="U3609" s="38"/>
      <c r="V3609" s="38"/>
      <c r="W3609" s="39"/>
      <c r="X3609" s="41"/>
      <c r="Y3609" s="38"/>
    </row>
    <row r="3610" spans="1:25" ht="17.25">
      <c r="A3610" s="38"/>
      <c r="B3610" s="38"/>
      <c r="C3610" s="38"/>
      <c r="D3610" s="38"/>
      <c r="F3610" s="40"/>
      <c r="G3610" s="40"/>
      <c r="H3610" s="38"/>
      <c r="I3610" s="38"/>
      <c r="J3610" s="39"/>
      <c r="K3610" s="38"/>
      <c r="L3610" s="38"/>
      <c r="M3610" s="38"/>
      <c r="N3610" s="38"/>
      <c r="O3610" s="38"/>
      <c r="P3610" s="38"/>
      <c r="Q3610" s="38"/>
      <c r="R3610" s="38"/>
      <c r="S3610" s="38"/>
      <c r="T3610" s="39"/>
      <c r="U3610" s="38"/>
      <c r="V3610" s="38"/>
      <c r="W3610" s="39"/>
      <c r="X3610" s="41"/>
      <c r="Y3610" s="38"/>
    </row>
    <row r="3611" spans="1:25" ht="17.25">
      <c r="A3611" s="38"/>
      <c r="B3611" s="38"/>
      <c r="C3611" s="38"/>
      <c r="D3611" s="38"/>
      <c r="F3611" s="40"/>
      <c r="G3611" s="40"/>
      <c r="H3611" s="38"/>
      <c r="I3611" s="38"/>
      <c r="J3611" s="39"/>
      <c r="K3611" s="38"/>
      <c r="L3611" s="38"/>
      <c r="M3611" s="38"/>
      <c r="N3611" s="38"/>
      <c r="O3611" s="38"/>
      <c r="P3611" s="38"/>
      <c r="Q3611" s="38"/>
      <c r="R3611" s="38"/>
      <c r="S3611" s="38"/>
      <c r="T3611" s="39"/>
      <c r="U3611" s="38"/>
      <c r="V3611" s="38"/>
      <c r="W3611" s="39"/>
      <c r="X3611" s="41"/>
      <c r="Y3611" s="38"/>
    </row>
    <row r="3612" spans="1:25" ht="17.25">
      <c r="A3612" s="38"/>
      <c r="B3612" s="38"/>
      <c r="C3612" s="38"/>
      <c r="D3612" s="38"/>
      <c r="F3612" s="40"/>
      <c r="G3612" s="40"/>
      <c r="H3612" s="38"/>
      <c r="I3612" s="38"/>
      <c r="J3612" s="39"/>
      <c r="K3612" s="38"/>
      <c r="L3612" s="38"/>
      <c r="M3612" s="38"/>
      <c r="N3612" s="38"/>
      <c r="O3612" s="38"/>
      <c r="P3612" s="38"/>
      <c r="Q3612" s="38"/>
      <c r="R3612" s="38"/>
      <c r="S3612" s="38"/>
      <c r="T3612" s="39"/>
      <c r="U3612" s="38"/>
      <c r="V3612" s="38"/>
      <c r="W3612" s="39"/>
      <c r="X3612" s="41"/>
      <c r="Y3612" s="38"/>
    </row>
    <row r="3613" spans="1:25" ht="17.25">
      <c r="A3613" s="38"/>
      <c r="B3613" s="38"/>
      <c r="C3613" s="38"/>
      <c r="D3613" s="38"/>
      <c r="F3613" s="40"/>
      <c r="G3613" s="40"/>
      <c r="H3613" s="38"/>
      <c r="I3613" s="38"/>
      <c r="J3613" s="39"/>
      <c r="K3613" s="38"/>
      <c r="L3613" s="38"/>
      <c r="M3613" s="38"/>
      <c r="N3613" s="38"/>
      <c r="O3613" s="38"/>
      <c r="P3613" s="38"/>
      <c r="Q3613" s="38"/>
      <c r="R3613" s="38"/>
      <c r="S3613" s="38"/>
      <c r="T3613" s="39"/>
      <c r="U3613" s="38"/>
      <c r="V3613" s="38"/>
      <c r="W3613" s="39"/>
      <c r="X3613" s="41"/>
      <c r="Y3613" s="38"/>
    </row>
    <row r="3614" spans="1:25" ht="17.25">
      <c r="A3614" s="38"/>
      <c r="B3614" s="38"/>
      <c r="C3614" s="38"/>
      <c r="D3614" s="38"/>
      <c r="F3614" s="40"/>
      <c r="G3614" s="40"/>
      <c r="H3614" s="38"/>
      <c r="I3614" s="38"/>
      <c r="J3614" s="39"/>
      <c r="K3614" s="38"/>
      <c r="L3614" s="38"/>
      <c r="M3614" s="38"/>
      <c r="N3614" s="38"/>
      <c r="O3614" s="38"/>
      <c r="P3614" s="38"/>
      <c r="Q3614" s="38"/>
      <c r="R3614" s="38"/>
      <c r="S3614" s="38"/>
      <c r="T3614" s="39"/>
      <c r="U3614" s="38"/>
      <c r="V3614" s="38"/>
      <c r="W3614" s="39"/>
      <c r="X3614" s="41"/>
      <c r="Y3614" s="38"/>
    </row>
    <row r="3615" spans="1:25" ht="17.25">
      <c r="A3615" s="38"/>
      <c r="B3615" s="38"/>
      <c r="C3615" s="38"/>
      <c r="D3615" s="38"/>
      <c r="F3615" s="40"/>
      <c r="G3615" s="40"/>
      <c r="H3615" s="38"/>
      <c r="I3615" s="38"/>
      <c r="J3615" s="39"/>
      <c r="K3615" s="38"/>
      <c r="L3615" s="38"/>
      <c r="M3615" s="38"/>
      <c r="N3615" s="38"/>
      <c r="O3615" s="38"/>
      <c r="P3615" s="38"/>
      <c r="Q3615" s="38"/>
      <c r="R3615" s="38"/>
      <c r="S3615" s="38"/>
      <c r="T3615" s="39"/>
      <c r="U3615" s="38"/>
      <c r="V3615" s="38"/>
      <c r="W3615" s="39"/>
      <c r="X3615" s="41"/>
      <c r="Y3615" s="38"/>
    </row>
    <row r="3616" spans="1:25" ht="17.25">
      <c r="A3616" s="38"/>
      <c r="B3616" s="38"/>
      <c r="C3616" s="38"/>
      <c r="D3616" s="38"/>
      <c r="F3616" s="40"/>
      <c r="G3616" s="40"/>
      <c r="H3616" s="38"/>
      <c r="I3616" s="38"/>
      <c r="J3616" s="39"/>
      <c r="K3616" s="38"/>
      <c r="L3616" s="38"/>
      <c r="M3616" s="38"/>
      <c r="N3616" s="38"/>
      <c r="O3616" s="38"/>
      <c r="P3616" s="38"/>
      <c r="Q3616" s="38"/>
      <c r="R3616" s="38"/>
      <c r="S3616" s="38"/>
      <c r="T3616" s="39"/>
      <c r="U3616" s="38"/>
      <c r="V3616" s="38"/>
      <c r="W3616" s="39"/>
      <c r="X3616" s="41"/>
      <c r="Y3616" s="38"/>
    </row>
    <row r="3617" spans="1:25" ht="17.25">
      <c r="A3617" s="38"/>
      <c r="B3617" s="38"/>
      <c r="C3617" s="38"/>
      <c r="D3617" s="38"/>
      <c r="F3617" s="40"/>
      <c r="G3617" s="40"/>
      <c r="H3617" s="38"/>
      <c r="I3617" s="38"/>
      <c r="J3617" s="39"/>
      <c r="K3617" s="38"/>
      <c r="L3617" s="38"/>
      <c r="M3617" s="38"/>
      <c r="N3617" s="38"/>
      <c r="O3617" s="38"/>
      <c r="P3617" s="38"/>
      <c r="Q3617" s="38"/>
      <c r="R3617" s="38"/>
      <c r="S3617" s="38"/>
      <c r="T3617" s="39"/>
      <c r="U3617" s="38"/>
      <c r="V3617" s="38"/>
      <c r="W3617" s="39"/>
      <c r="X3617" s="41"/>
      <c r="Y3617" s="38"/>
    </row>
    <row r="3618" spans="1:25" ht="17.25">
      <c r="A3618" s="38"/>
      <c r="B3618" s="38"/>
      <c r="C3618" s="38"/>
      <c r="D3618" s="38"/>
      <c r="F3618" s="40"/>
      <c r="G3618" s="40"/>
      <c r="H3618" s="38"/>
      <c r="I3618" s="38"/>
      <c r="J3618" s="39"/>
      <c r="K3618" s="38"/>
      <c r="L3618" s="38"/>
      <c r="M3618" s="38"/>
      <c r="N3618" s="38"/>
      <c r="O3618" s="38"/>
      <c r="P3618" s="38"/>
      <c r="Q3618" s="38"/>
      <c r="R3618" s="38"/>
      <c r="S3618" s="38"/>
      <c r="T3618" s="39"/>
      <c r="U3618" s="38"/>
      <c r="V3618" s="38"/>
      <c r="W3618" s="39"/>
      <c r="X3618" s="41"/>
      <c r="Y3618" s="38"/>
    </row>
    <row r="3619" spans="1:25" ht="17.25">
      <c r="A3619" s="38"/>
      <c r="B3619" s="38"/>
      <c r="C3619" s="38"/>
      <c r="D3619" s="38"/>
      <c r="F3619" s="40"/>
      <c r="G3619" s="40"/>
      <c r="H3619" s="38"/>
      <c r="I3619" s="38"/>
      <c r="J3619" s="39"/>
      <c r="K3619" s="38"/>
      <c r="L3619" s="38"/>
      <c r="M3619" s="39"/>
      <c r="N3619" s="38"/>
      <c r="O3619" s="38"/>
      <c r="P3619" s="38"/>
      <c r="Q3619" s="38"/>
      <c r="R3619" s="38"/>
      <c r="S3619" s="38"/>
      <c r="T3619" s="39"/>
      <c r="U3619" s="38"/>
      <c r="V3619" s="38"/>
      <c r="W3619" s="39"/>
      <c r="X3619" s="41"/>
      <c r="Y3619" s="38"/>
    </row>
    <row r="3620" spans="1:25" ht="17.25">
      <c r="A3620" s="38"/>
      <c r="B3620" s="38"/>
      <c r="C3620" s="38"/>
      <c r="D3620" s="38"/>
      <c r="F3620" s="40"/>
      <c r="G3620" s="40"/>
      <c r="H3620" s="38"/>
      <c r="I3620" s="38"/>
      <c r="J3620" s="39"/>
      <c r="K3620" s="38"/>
      <c r="L3620" s="38"/>
      <c r="M3620" s="39"/>
      <c r="N3620" s="38"/>
      <c r="O3620" s="38"/>
      <c r="P3620" s="38"/>
      <c r="Q3620" s="38"/>
      <c r="R3620" s="38"/>
      <c r="S3620" s="38"/>
      <c r="T3620" s="39"/>
      <c r="U3620" s="38"/>
      <c r="V3620" s="38"/>
      <c r="W3620" s="39"/>
      <c r="X3620" s="41"/>
      <c r="Y3620" s="38"/>
    </row>
    <row r="3621" spans="1:25" ht="17.25">
      <c r="A3621" s="38"/>
      <c r="B3621" s="38"/>
      <c r="C3621" s="38"/>
      <c r="D3621" s="38"/>
      <c r="F3621" s="40"/>
      <c r="G3621" s="40"/>
      <c r="H3621" s="38"/>
      <c r="I3621" s="38"/>
      <c r="J3621" s="39"/>
      <c r="K3621" s="38"/>
      <c r="L3621" s="38"/>
      <c r="M3621" s="38"/>
      <c r="N3621" s="38"/>
      <c r="O3621" s="38"/>
      <c r="P3621" s="38"/>
      <c r="Q3621" s="38"/>
      <c r="R3621" s="38"/>
      <c r="S3621" s="38"/>
      <c r="T3621" s="39"/>
      <c r="U3621" s="38"/>
      <c r="V3621" s="38"/>
      <c r="W3621" s="39"/>
      <c r="X3621" s="41"/>
      <c r="Y3621" s="38"/>
    </row>
    <row r="3622" spans="1:25" ht="17.25">
      <c r="A3622" s="38"/>
      <c r="B3622" s="38"/>
      <c r="C3622" s="38"/>
      <c r="D3622" s="38"/>
      <c r="F3622" s="40"/>
      <c r="G3622" s="40"/>
      <c r="H3622" s="38"/>
      <c r="I3622" s="38"/>
      <c r="J3622" s="39"/>
      <c r="K3622" s="38"/>
      <c r="L3622" s="38"/>
      <c r="M3622" s="39"/>
      <c r="N3622" s="38"/>
      <c r="O3622" s="38"/>
      <c r="P3622" s="38"/>
      <c r="Q3622" s="38"/>
      <c r="R3622" s="38"/>
      <c r="S3622" s="38"/>
      <c r="T3622" s="39"/>
      <c r="U3622" s="38"/>
      <c r="V3622" s="38"/>
      <c r="W3622" s="39"/>
      <c r="X3622" s="41"/>
      <c r="Y3622" s="38"/>
    </row>
    <row r="3623" spans="1:25" ht="17.25">
      <c r="A3623" s="38"/>
      <c r="B3623" s="38"/>
      <c r="C3623" s="38"/>
      <c r="D3623" s="38"/>
      <c r="F3623" s="40"/>
      <c r="G3623" s="40"/>
      <c r="H3623" s="38"/>
      <c r="I3623" s="38"/>
      <c r="J3623" s="39"/>
      <c r="K3623" s="38"/>
      <c r="L3623" s="38"/>
      <c r="M3623" s="38"/>
      <c r="N3623" s="38"/>
      <c r="O3623" s="38"/>
      <c r="P3623" s="38"/>
      <c r="Q3623" s="38"/>
      <c r="R3623" s="38"/>
      <c r="S3623" s="38"/>
      <c r="T3623" s="39"/>
      <c r="U3623" s="38"/>
      <c r="V3623" s="38"/>
      <c r="W3623" s="39"/>
      <c r="X3623" s="41"/>
      <c r="Y3623" s="38"/>
    </row>
    <row r="3624" spans="1:25" ht="17.25">
      <c r="A3624" s="38"/>
      <c r="B3624" s="38"/>
      <c r="C3624" s="38"/>
      <c r="D3624" s="38"/>
      <c r="F3624" s="40"/>
      <c r="G3624" s="40"/>
      <c r="H3624" s="38"/>
      <c r="I3624" s="38"/>
      <c r="J3624" s="39"/>
      <c r="K3624" s="38"/>
      <c r="L3624" s="38"/>
      <c r="M3624" s="39"/>
      <c r="N3624" s="38"/>
      <c r="O3624" s="38"/>
      <c r="P3624" s="38"/>
      <c r="Q3624" s="38"/>
      <c r="R3624" s="38"/>
      <c r="S3624" s="38"/>
      <c r="T3624" s="39"/>
      <c r="U3624" s="38"/>
      <c r="V3624" s="38"/>
      <c r="W3624" s="39"/>
      <c r="X3624" s="41"/>
      <c r="Y3624" s="38"/>
    </row>
    <row r="3625" spans="1:25" ht="17.25">
      <c r="A3625" s="38"/>
      <c r="B3625" s="38"/>
      <c r="C3625" s="38"/>
      <c r="D3625" s="38"/>
      <c r="F3625" s="40"/>
      <c r="G3625" s="40"/>
      <c r="H3625" s="38"/>
      <c r="I3625" s="38"/>
      <c r="J3625" s="39"/>
      <c r="K3625" s="38"/>
      <c r="L3625" s="38"/>
      <c r="M3625" s="39"/>
      <c r="N3625" s="38"/>
      <c r="O3625" s="38"/>
      <c r="P3625" s="38"/>
      <c r="Q3625" s="38"/>
      <c r="R3625" s="38"/>
      <c r="S3625" s="38"/>
      <c r="T3625" s="39"/>
      <c r="U3625" s="38"/>
      <c r="V3625" s="38"/>
      <c r="W3625" s="39"/>
      <c r="X3625" s="41"/>
      <c r="Y3625" s="38"/>
    </row>
    <row r="3626" spans="1:25" ht="17.25">
      <c r="A3626" s="38"/>
      <c r="B3626" s="38"/>
      <c r="C3626" s="38"/>
      <c r="D3626" s="38"/>
      <c r="F3626" s="40"/>
      <c r="G3626" s="40"/>
      <c r="H3626" s="38"/>
      <c r="I3626" s="38"/>
      <c r="J3626" s="39"/>
      <c r="K3626" s="38"/>
      <c r="L3626" s="38"/>
      <c r="M3626" s="39"/>
      <c r="N3626" s="38"/>
      <c r="O3626" s="38"/>
      <c r="P3626" s="38"/>
      <c r="Q3626" s="38"/>
      <c r="R3626" s="38"/>
      <c r="S3626" s="38"/>
      <c r="T3626" s="39"/>
      <c r="U3626" s="38"/>
      <c r="V3626" s="38"/>
      <c r="W3626" s="39"/>
      <c r="X3626" s="41"/>
      <c r="Y3626" s="38"/>
    </row>
    <row r="3627" spans="1:25" ht="17.25">
      <c r="A3627" s="38"/>
      <c r="B3627" s="38"/>
      <c r="C3627" s="38"/>
      <c r="D3627" s="38"/>
      <c r="F3627" s="40"/>
      <c r="G3627" s="40"/>
      <c r="H3627" s="38"/>
      <c r="I3627" s="38"/>
      <c r="J3627" s="39"/>
      <c r="K3627" s="38"/>
      <c r="L3627" s="38"/>
      <c r="M3627" s="39"/>
      <c r="N3627" s="38"/>
      <c r="O3627" s="38"/>
      <c r="P3627" s="38"/>
      <c r="Q3627" s="38"/>
      <c r="R3627" s="38"/>
      <c r="S3627" s="38"/>
      <c r="T3627" s="39"/>
      <c r="U3627" s="38"/>
      <c r="V3627" s="38"/>
      <c r="W3627" s="39"/>
      <c r="X3627" s="41"/>
      <c r="Y3627" s="38"/>
    </row>
    <row r="3628" spans="1:25" ht="17.25">
      <c r="A3628" s="38"/>
      <c r="B3628" s="38"/>
      <c r="C3628" s="38"/>
      <c r="D3628" s="38"/>
      <c r="F3628" s="40"/>
      <c r="G3628" s="40"/>
      <c r="H3628" s="38"/>
      <c r="I3628" s="38"/>
      <c r="J3628" s="39"/>
      <c r="K3628" s="38"/>
      <c r="L3628" s="38"/>
      <c r="M3628" s="38"/>
      <c r="N3628" s="38"/>
      <c r="O3628" s="38"/>
      <c r="P3628" s="38"/>
      <c r="Q3628" s="38"/>
      <c r="R3628" s="38"/>
      <c r="S3628" s="38"/>
      <c r="T3628" s="39"/>
      <c r="U3628" s="38"/>
      <c r="V3628" s="38"/>
      <c r="W3628" s="39"/>
      <c r="X3628" s="41"/>
      <c r="Y3628" s="38"/>
    </row>
    <row r="3629" spans="1:25" ht="17.25">
      <c r="A3629" s="38"/>
      <c r="B3629" s="38"/>
      <c r="C3629" s="38"/>
      <c r="D3629" s="38"/>
      <c r="F3629" s="40"/>
      <c r="G3629" s="40"/>
      <c r="H3629" s="38"/>
      <c r="I3629" s="38"/>
      <c r="J3629" s="39"/>
      <c r="K3629" s="38"/>
      <c r="L3629" s="38"/>
      <c r="M3629" s="38"/>
      <c r="N3629" s="38"/>
      <c r="O3629" s="38"/>
      <c r="P3629" s="38"/>
      <c r="Q3629" s="38"/>
      <c r="R3629" s="38"/>
      <c r="S3629" s="38"/>
      <c r="T3629" s="39"/>
      <c r="U3629" s="38"/>
      <c r="V3629" s="38"/>
      <c r="W3629" s="39"/>
      <c r="X3629" s="41"/>
      <c r="Y3629" s="38"/>
    </row>
    <row r="3630" spans="1:25" ht="17.25">
      <c r="A3630" s="38"/>
      <c r="B3630" s="38"/>
      <c r="C3630" s="38"/>
      <c r="D3630" s="38"/>
      <c r="F3630" s="40"/>
      <c r="G3630" s="40"/>
      <c r="H3630" s="38"/>
      <c r="I3630" s="38"/>
      <c r="J3630" s="39"/>
      <c r="K3630" s="38"/>
      <c r="L3630" s="38"/>
      <c r="M3630" s="38"/>
      <c r="N3630" s="38"/>
      <c r="O3630" s="38"/>
      <c r="P3630" s="38"/>
      <c r="Q3630" s="38"/>
      <c r="R3630" s="38"/>
      <c r="S3630" s="38"/>
      <c r="T3630" s="39"/>
      <c r="U3630" s="38"/>
      <c r="V3630" s="38"/>
      <c r="W3630" s="39"/>
      <c r="X3630" s="41"/>
      <c r="Y3630" s="38"/>
    </row>
    <row r="3631" spans="1:25" ht="17.25">
      <c r="A3631" s="38"/>
      <c r="B3631" s="38"/>
      <c r="C3631" s="38"/>
      <c r="D3631" s="38"/>
      <c r="F3631" s="40"/>
      <c r="G3631" s="40"/>
      <c r="H3631" s="38"/>
      <c r="I3631" s="38"/>
      <c r="J3631" s="39"/>
      <c r="K3631" s="38"/>
      <c r="L3631" s="38"/>
      <c r="M3631" s="38"/>
      <c r="N3631" s="38"/>
      <c r="O3631" s="38"/>
      <c r="P3631" s="38"/>
      <c r="Q3631" s="38"/>
      <c r="R3631" s="38"/>
      <c r="S3631" s="38"/>
      <c r="T3631" s="39"/>
      <c r="U3631" s="38"/>
      <c r="V3631" s="38"/>
      <c r="W3631" s="39"/>
      <c r="X3631" s="41"/>
      <c r="Y3631" s="38"/>
    </row>
    <row r="3632" spans="1:25" ht="17.25">
      <c r="A3632" s="38"/>
      <c r="B3632" s="38"/>
      <c r="C3632" s="38"/>
      <c r="D3632" s="38"/>
      <c r="F3632" s="40"/>
      <c r="G3632" s="40"/>
      <c r="H3632" s="38"/>
      <c r="I3632" s="38"/>
      <c r="J3632" s="39"/>
      <c r="K3632" s="38"/>
      <c r="L3632" s="38"/>
      <c r="M3632" s="38"/>
      <c r="N3632" s="38"/>
      <c r="O3632" s="38"/>
      <c r="P3632" s="38"/>
      <c r="Q3632" s="38"/>
      <c r="R3632" s="38"/>
      <c r="S3632" s="38"/>
      <c r="T3632" s="39"/>
      <c r="U3632" s="38"/>
      <c r="V3632" s="38"/>
      <c r="W3632" s="39"/>
      <c r="X3632" s="41"/>
      <c r="Y3632" s="38"/>
    </row>
    <row r="3633" spans="1:25" ht="17.25">
      <c r="A3633" s="38"/>
      <c r="B3633" s="38"/>
      <c r="C3633" s="38"/>
      <c r="D3633" s="38"/>
      <c r="F3633" s="40"/>
      <c r="G3633" s="40"/>
      <c r="H3633" s="38"/>
      <c r="I3633" s="38"/>
      <c r="J3633" s="39"/>
      <c r="K3633" s="38"/>
      <c r="L3633" s="38"/>
      <c r="M3633" s="38"/>
      <c r="N3633" s="38"/>
      <c r="O3633" s="38"/>
      <c r="P3633" s="38"/>
      <c r="Q3633" s="38"/>
      <c r="R3633" s="38"/>
      <c r="S3633" s="38"/>
      <c r="T3633" s="39"/>
      <c r="U3633" s="38"/>
      <c r="V3633" s="38"/>
      <c r="W3633" s="39"/>
      <c r="X3633" s="41"/>
      <c r="Y3633" s="38"/>
    </row>
    <row r="3634" spans="1:25" ht="17.25">
      <c r="A3634" s="38"/>
      <c r="B3634" s="38"/>
      <c r="C3634" s="38"/>
      <c r="D3634" s="38"/>
      <c r="F3634" s="40"/>
      <c r="G3634" s="40"/>
      <c r="H3634" s="38"/>
      <c r="I3634" s="38"/>
      <c r="J3634" s="39"/>
      <c r="K3634" s="38"/>
      <c r="L3634" s="38"/>
      <c r="M3634" s="38"/>
      <c r="N3634" s="38"/>
      <c r="O3634" s="38"/>
      <c r="P3634" s="38"/>
      <c r="Q3634" s="38"/>
      <c r="R3634" s="38"/>
      <c r="S3634" s="38"/>
      <c r="T3634" s="39"/>
      <c r="U3634" s="38"/>
      <c r="V3634" s="38"/>
      <c r="W3634" s="39"/>
      <c r="X3634" s="41"/>
      <c r="Y3634" s="38"/>
    </row>
    <row r="3635" spans="1:25" ht="17.25">
      <c r="A3635" s="38"/>
      <c r="B3635" s="38"/>
      <c r="C3635" s="38"/>
      <c r="D3635" s="38"/>
      <c r="F3635" s="40"/>
      <c r="G3635" s="40"/>
      <c r="H3635" s="38"/>
      <c r="I3635" s="38"/>
      <c r="J3635" s="39"/>
      <c r="K3635" s="38"/>
      <c r="L3635" s="38"/>
      <c r="M3635" s="38"/>
      <c r="N3635" s="38"/>
      <c r="O3635" s="38"/>
      <c r="P3635" s="38"/>
      <c r="Q3635" s="38"/>
      <c r="R3635" s="38"/>
      <c r="S3635" s="38"/>
      <c r="T3635" s="39"/>
      <c r="U3635" s="38"/>
      <c r="V3635" s="38"/>
      <c r="W3635" s="39"/>
      <c r="X3635" s="41"/>
      <c r="Y3635" s="38"/>
    </row>
    <row r="3636" spans="1:25" ht="17.25">
      <c r="A3636" s="38"/>
      <c r="B3636" s="38"/>
      <c r="C3636" s="38"/>
      <c r="D3636" s="38"/>
      <c r="F3636" s="40"/>
      <c r="G3636" s="40"/>
      <c r="H3636" s="38"/>
      <c r="I3636" s="38"/>
      <c r="J3636" s="39"/>
      <c r="K3636" s="38"/>
      <c r="L3636" s="38"/>
      <c r="M3636" s="38"/>
      <c r="N3636" s="38"/>
      <c r="O3636" s="38"/>
      <c r="P3636" s="38"/>
      <c r="Q3636" s="38"/>
      <c r="R3636" s="38"/>
      <c r="S3636" s="38"/>
      <c r="T3636" s="39"/>
      <c r="U3636" s="38"/>
      <c r="V3636" s="38"/>
      <c r="W3636" s="39"/>
      <c r="X3636" s="41"/>
      <c r="Y3636" s="38"/>
    </row>
    <row r="3637" spans="1:25" ht="17.25">
      <c r="A3637" s="38"/>
      <c r="B3637" s="38"/>
      <c r="C3637" s="38"/>
      <c r="D3637" s="38"/>
      <c r="F3637" s="40"/>
      <c r="G3637" s="40"/>
      <c r="H3637" s="38"/>
      <c r="I3637" s="38"/>
      <c r="J3637" s="39"/>
      <c r="K3637" s="38"/>
      <c r="L3637" s="38"/>
      <c r="M3637" s="38"/>
      <c r="N3637" s="38"/>
      <c r="O3637" s="38"/>
      <c r="P3637" s="38"/>
      <c r="Q3637" s="38"/>
      <c r="R3637" s="38"/>
      <c r="S3637" s="38"/>
      <c r="T3637" s="39"/>
      <c r="U3637" s="38"/>
      <c r="V3637" s="38"/>
      <c r="W3637" s="39"/>
      <c r="X3637" s="41"/>
      <c r="Y3637" s="38"/>
    </row>
    <row r="3638" spans="1:25" ht="17.25">
      <c r="A3638" s="38"/>
      <c r="B3638" s="38"/>
      <c r="C3638" s="38"/>
      <c r="D3638" s="38"/>
      <c r="F3638" s="40"/>
      <c r="G3638" s="40"/>
      <c r="H3638" s="38"/>
      <c r="I3638" s="38"/>
      <c r="J3638" s="39"/>
      <c r="K3638" s="38"/>
      <c r="L3638" s="38"/>
      <c r="M3638" s="38"/>
      <c r="N3638" s="38"/>
      <c r="O3638" s="38"/>
      <c r="P3638" s="38"/>
      <c r="Q3638" s="38"/>
      <c r="R3638" s="38"/>
      <c r="S3638" s="38"/>
      <c r="T3638" s="39"/>
      <c r="U3638" s="38"/>
      <c r="V3638" s="38"/>
      <c r="W3638" s="39"/>
      <c r="X3638" s="41"/>
      <c r="Y3638" s="38"/>
    </row>
    <row r="3639" spans="1:25" ht="17.25">
      <c r="A3639" s="38"/>
      <c r="B3639" s="38"/>
      <c r="C3639" s="38"/>
      <c r="D3639" s="38"/>
      <c r="F3639" s="40"/>
      <c r="G3639" s="40"/>
      <c r="H3639" s="38"/>
      <c r="I3639" s="38"/>
      <c r="J3639" s="39"/>
      <c r="K3639" s="38"/>
      <c r="L3639" s="38"/>
      <c r="M3639" s="39"/>
      <c r="N3639" s="38"/>
      <c r="O3639" s="38"/>
      <c r="P3639" s="38"/>
      <c r="Q3639" s="38"/>
      <c r="R3639" s="38"/>
      <c r="S3639" s="38"/>
      <c r="T3639" s="39"/>
      <c r="U3639" s="38"/>
      <c r="V3639" s="38"/>
      <c r="W3639" s="39"/>
      <c r="X3639" s="41"/>
      <c r="Y3639" s="38"/>
    </row>
    <row r="3640" spans="1:25" ht="17.25">
      <c r="A3640" s="38"/>
      <c r="B3640" s="38"/>
      <c r="C3640" s="38"/>
      <c r="D3640" s="38"/>
      <c r="F3640" s="40"/>
      <c r="G3640" s="40"/>
      <c r="H3640" s="38"/>
      <c r="I3640" s="38"/>
      <c r="J3640" s="39"/>
      <c r="K3640" s="38"/>
      <c r="L3640" s="38"/>
      <c r="M3640" s="39"/>
      <c r="N3640" s="38"/>
      <c r="O3640" s="38"/>
      <c r="P3640" s="38"/>
      <c r="Q3640" s="38"/>
      <c r="R3640" s="38"/>
      <c r="S3640" s="38"/>
      <c r="T3640" s="39"/>
      <c r="U3640" s="38"/>
      <c r="V3640" s="38"/>
      <c r="W3640" s="39"/>
      <c r="X3640" s="41"/>
      <c r="Y3640" s="38"/>
    </row>
    <row r="3641" spans="1:25" ht="17.25">
      <c r="A3641" s="38"/>
      <c r="B3641" s="38"/>
      <c r="C3641" s="38"/>
      <c r="D3641" s="38"/>
      <c r="F3641" s="40"/>
      <c r="G3641" s="40"/>
      <c r="H3641" s="38"/>
      <c r="I3641" s="38"/>
      <c r="J3641" s="39"/>
      <c r="K3641" s="38"/>
      <c r="L3641" s="38"/>
      <c r="M3641" s="38"/>
      <c r="N3641" s="38"/>
      <c r="O3641" s="38"/>
      <c r="P3641" s="38"/>
      <c r="Q3641" s="38"/>
      <c r="R3641" s="38"/>
      <c r="S3641" s="38"/>
      <c r="T3641" s="39"/>
      <c r="U3641" s="38"/>
      <c r="V3641" s="38"/>
      <c r="W3641" s="39"/>
      <c r="X3641" s="41"/>
      <c r="Y3641" s="38"/>
    </row>
    <row r="3642" spans="1:25" ht="17.25">
      <c r="A3642" s="38"/>
      <c r="B3642" s="38"/>
      <c r="C3642" s="38"/>
      <c r="D3642" s="38"/>
      <c r="F3642" s="40"/>
      <c r="G3642" s="40"/>
      <c r="H3642" s="38"/>
      <c r="I3642" s="38"/>
      <c r="J3642" s="39"/>
      <c r="K3642" s="38"/>
      <c r="L3642" s="38"/>
      <c r="M3642" s="39"/>
      <c r="N3642" s="38"/>
      <c r="O3642" s="38"/>
      <c r="P3642" s="38"/>
      <c r="Q3642" s="38"/>
      <c r="R3642" s="38"/>
      <c r="S3642" s="38"/>
      <c r="T3642" s="39"/>
      <c r="U3642" s="38"/>
      <c r="V3642" s="38"/>
      <c r="W3642" s="39"/>
      <c r="X3642" s="41"/>
      <c r="Y3642" s="38"/>
    </row>
    <row r="3643" spans="1:25" ht="17.25">
      <c r="A3643" s="38"/>
      <c r="B3643" s="38"/>
      <c r="C3643" s="38"/>
      <c r="D3643" s="38"/>
      <c r="F3643" s="40"/>
      <c r="G3643" s="40"/>
      <c r="H3643" s="38"/>
      <c r="I3643" s="38"/>
      <c r="J3643" s="39"/>
      <c r="K3643" s="38"/>
      <c r="L3643" s="38"/>
      <c r="M3643" s="38"/>
      <c r="N3643" s="38"/>
      <c r="O3643" s="38"/>
      <c r="P3643" s="38"/>
      <c r="Q3643" s="38"/>
      <c r="R3643" s="38"/>
      <c r="S3643" s="38"/>
      <c r="T3643" s="39"/>
      <c r="U3643" s="38"/>
      <c r="V3643" s="38"/>
      <c r="W3643" s="39"/>
      <c r="X3643" s="41"/>
      <c r="Y3643" s="38"/>
    </row>
    <row r="3644" spans="1:25" ht="17.25">
      <c r="A3644" s="38"/>
      <c r="B3644" s="38"/>
      <c r="C3644" s="38"/>
      <c r="D3644" s="38"/>
      <c r="F3644" s="40"/>
      <c r="G3644" s="40"/>
      <c r="H3644" s="38"/>
      <c r="I3644" s="38"/>
      <c r="J3644" s="39"/>
      <c r="K3644" s="38"/>
      <c r="L3644" s="38"/>
      <c r="M3644" s="39"/>
      <c r="N3644" s="38"/>
      <c r="O3644" s="38"/>
      <c r="P3644" s="38"/>
      <c r="Q3644" s="38"/>
      <c r="R3644" s="38"/>
      <c r="S3644" s="38"/>
      <c r="T3644" s="39"/>
      <c r="U3644" s="38"/>
      <c r="V3644" s="38"/>
      <c r="W3644" s="39"/>
      <c r="X3644" s="41"/>
      <c r="Y3644" s="38"/>
    </row>
    <row r="3645" spans="1:25" ht="17.25">
      <c r="A3645" s="38"/>
      <c r="B3645" s="38"/>
      <c r="C3645" s="38"/>
      <c r="D3645" s="38"/>
      <c r="F3645" s="40"/>
      <c r="G3645" s="40"/>
      <c r="H3645" s="38"/>
      <c r="I3645" s="38"/>
      <c r="J3645" s="39"/>
      <c r="K3645" s="38"/>
      <c r="L3645" s="38"/>
      <c r="M3645" s="39"/>
      <c r="N3645" s="38"/>
      <c r="O3645" s="38"/>
      <c r="P3645" s="38"/>
      <c r="Q3645" s="38"/>
      <c r="R3645" s="38"/>
      <c r="S3645" s="38"/>
      <c r="T3645" s="39"/>
      <c r="U3645" s="38"/>
      <c r="V3645" s="38"/>
      <c r="W3645" s="39"/>
      <c r="X3645" s="41"/>
      <c r="Y3645" s="38"/>
    </row>
    <row r="3646" spans="1:25" ht="17.25">
      <c r="A3646" s="38"/>
      <c r="B3646" s="38"/>
      <c r="C3646" s="38"/>
      <c r="D3646" s="38"/>
      <c r="F3646" s="40"/>
      <c r="G3646" s="40"/>
      <c r="H3646" s="38"/>
      <c r="I3646" s="38"/>
      <c r="J3646" s="39"/>
      <c r="K3646" s="38"/>
      <c r="L3646" s="38"/>
      <c r="M3646" s="39"/>
      <c r="N3646" s="38"/>
      <c r="O3646" s="38"/>
      <c r="P3646" s="38"/>
      <c r="Q3646" s="38"/>
      <c r="R3646" s="38"/>
      <c r="S3646" s="38"/>
      <c r="T3646" s="39"/>
      <c r="U3646" s="38"/>
      <c r="V3646" s="38"/>
      <c r="W3646" s="39"/>
      <c r="X3646" s="41"/>
      <c r="Y3646" s="38"/>
    </row>
    <row r="3647" spans="1:25" ht="17.25">
      <c r="A3647" s="38"/>
      <c r="B3647" s="38"/>
      <c r="C3647" s="38"/>
      <c r="D3647" s="38"/>
      <c r="F3647" s="40"/>
      <c r="G3647" s="40"/>
      <c r="H3647" s="38"/>
      <c r="I3647" s="38"/>
      <c r="J3647" s="39"/>
      <c r="K3647" s="38"/>
      <c r="L3647" s="38"/>
      <c r="M3647" s="39"/>
      <c r="N3647" s="38"/>
      <c r="O3647" s="38"/>
      <c r="P3647" s="38"/>
      <c r="Q3647" s="38"/>
      <c r="R3647" s="38"/>
      <c r="S3647" s="38"/>
      <c r="T3647" s="39"/>
      <c r="U3647" s="38"/>
      <c r="V3647" s="38"/>
      <c r="W3647" s="39"/>
      <c r="X3647" s="41"/>
      <c r="Y3647" s="38"/>
    </row>
    <row r="3648" spans="1:25" ht="17.25">
      <c r="A3648" s="38"/>
      <c r="B3648" s="38"/>
      <c r="C3648" s="38"/>
      <c r="D3648" s="38"/>
      <c r="F3648" s="40"/>
      <c r="G3648" s="40"/>
      <c r="H3648" s="38"/>
      <c r="I3648" s="38"/>
      <c r="J3648" s="39"/>
      <c r="K3648" s="38"/>
      <c r="L3648" s="38"/>
      <c r="M3648" s="38"/>
      <c r="N3648" s="38"/>
      <c r="O3648" s="38"/>
      <c r="P3648" s="38"/>
      <c r="Q3648" s="38"/>
      <c r="R3648" s="38"/>
      <c r="S3648" s="38"/>
      <c r="T3648" s="39"/>
      <c r="U3648" s="38"/>
      <c r="V3648" s="38"/>
      <c r="W3648" s="39"/>
      <c r="X3648" s="41"/>
      <c r="Y3648" s="38"/>
    </row>
    <row r="3649" spans="1:25" ht="17.25">
      <c r="A3649" s="38"/>
      <c r="B3649" s="38"/>
      <c r="C3649" s="38"/>
      <c r="D3649" s="38"/>
      <c r="F3649" s="40"/>
      <c r="G3649" s="40"/>
      <c r="H3649" s="38"/>
      <c r="I3649" s="38"/>
      <c r="J3649" s="39"/>
      <c r="K3649" s="38"/>
      <c r="L3649" s="38"/>
      <c r="M3649" s="38"/>
      <c r="N3649" s="38"/>
      <c r="O3649" s="38"/>
      <c r="P3649" s="38"/>
      <c r="Q3649" s="38"/>
      <c r="R3649" s="38"/>
      <c r="S3649" s="38"/>
      <c r="T3649" s="39"/>
      <c r="U3649" s="38"/>
      <c r="V3649" s="38"/>
      <c r="W3649" s="39"/>
      <c r="X3649" s="41"/>
      <c r="Y3649" s="38"/>
    </row>
    <row r="3650" spans="1:25" ht="17.25">
      <c r="A3650" s="38"/>
      <c r="B3650" s="38"/>
      <c r="C3650" s="38"/>
      <c r="D3650" s="38"/>
      <c r="F3650" s="40"/>
      <c r="G3650" s="40"/>
      <c r="H3650" s="38"/>
      <c r="I3650" s="38"/>
      <c r="J3650" s="39"/>
      <c r="K3650" s="38"/>
      <c r="L3650" s="38"/>
      <c r="M3650" s="38"/>
      <c r="N3650" s="38"/>
      <c r="O3650" s="38"/>
      <c r="P3650" s="38"/>
      <c r="Q3650" s="38"/>
      <c r="R3650" s="38"/>
      <c r="S3650" s="38"/>
      <c r="T3650" s="39"/>
      <c r="U3650" s="38"/>
      <c r="V3650" s="38"/>
      <c r="W3650" s="39"/>
      <c r="X3650" s="41"/>
      <c r="Y3650" s="38"/>
    </row>
    <row r="3651" spans="1:25" ht="17.25">
      <c r="A3651" s="38"/>
      <c r="B3651" s="38"/>
      <c r="C3651" s="38"/>
      <c r="D3651" s="38"/>
      <c r="F3651" s="40"/>
      <c r="G3651" s="40"/>
      <c r="H3651" s="38"/>
      <c r="I3651" s="38"/>
      <c r="J3651" s="39"/>
      <c r="K3651" s="38"/>
      <c r="L3651" s="38"/>
      <c r="M3651" s="38"/>
      <c r="N3651" s="38"/>
      <c r="O3651" s="38"/>
      <c r="P3651" s="38"/>
      <c r="Q3651" s="38"/>
      <c r="R3651" s="38"/>
      <c r="S3651" s="38"/>
      <c r="T3651" s="39"/>
      <c r="U3651" s="38"/>
      <c r="V3651" s="38"/>
      <c r="W3651" s="39"/>
      <c r="X3651" s="41"/>
      <c r="Y3651" s="38"/>
    </row>
    <row r="3652" spans="1:25" ht="17.25">
      <c r="A3652" s="38"/>
      <c r="B3652" s="38"/>
      <c r="C3652" s="38"/>
      <c r="D3652" s="38"/>
      <c r="F3652" s="40"/>
      <c r="G3652" s="40"/>
      <c r="H3652" s="38"/>
      <c r="I3652" s="38"/>
      <c r="J3652" s="39"/>
      <c r="K3652" s="38"/>
      <c r="L3652" s="38"/>
      <c r="M3652" s="38"/>
      <c r="N3652" s="38"/>
      <c r="O3652" s="38"/>
      <c r="P3652" s="38"/>
      <c r="Q3652" s="38"/>
      <c r="R3652" s="38"/>
      <c r="S3652" s="38"/>
      <c r="T3652" s="39"/>
      <c r="U3652" s="38"/>
      <c r="V3652" s="38"/>
      <c r="W3652" s="39"/>
      <c r="X3652" s="41"/>
      <c r="Y3652" s="38"/>
    </row>
    <row r="3653" spans="1:25" ht="17.25">
      <c r="A3653" s="38"/>
      <c r="B3653" s="38"/>
      <c r="C3653" s="38"/>
      <c r="D3653" s="38"/>
      <c r="F3653" s="40"/>
      <c r="G3653" s="40"/>
      <c r="H3653" s="38"/>
      <c r="I3653" s="38"/>
      <c r="J3653" s="39"/>
      <c r="K3653" s="38"/>
      <c r="L3653" s="38"/>
      <c r="M3653" s="38"/>
      <c r="N3653" s="38"/>
      <c r="O3653" s="38"/>
      <c r="P3653" s="38"/>
      <c r="Q3653" s="38"/>
      <c r="R3653" s="38"/>
      <c r="S3653" s="38"/>
      <c r="T3653" s="39"/>
      <c r="U3653" s="38"/>
      <c r="V3653" s="38"/>
      <c r="W3653" s="39"/>
      <c r="X3653" s="41"/>
      <c r="Y3653" s="38"/>
    </row>
    <row r="3654" spans="1:25" ht="17.25">
      <c r="A3654" s="38"/>
      <c r="B3654" s="38"/>
      <c r="C3654" s="38"/>
      <c r="D3654" s="38"/>
      <c r="F3654" s="40"/>
      <c r="G3654" s="40"/>
      <c r="H3654" s="38"/>
      <c r="I3654" s="38"/>
      <c r="J3654" s="39"/>
      <c r="K3654" s="38"/>
      <c r="L3654" s="38"/>
      <c r="M3654" s="38"/>
      <c r="N3654" s="38"/>
      <c r="O3654" s="38"/>
      <c r="P3654" s="38"/>
      <c r="Q3654" s="38"/>
      <c r="R3654" s="38"/>
      <c r="S3654" s="38"/>
      <c r="T3654" s="39"/>
      <c r="U3654" s="38"/>
      <c r="V3654" s="38"/>
      <c r="W3654" s="39"/>
      <c r="X3654" s="41"/>
      <c r="Y3654" s="38"/>
    </row>
    <row r="3655" spans="1:25" ht="17.25">
      <c r="A3655" s="38"/>
      <c r="B3655" s="38"/>
      <c r="C3655" s="38"/>
      <c r="D3655" s="38"/>
      <c r="F3655" s="40"/>
      <c r="G3655" s="40"/>
      <c r="H3655" s="38"/>
      <c r="I3655" s="38"/>
      <c r="J3655" s="39"/>
      <c r="K3655" s="38"/>
      <c r="L3655" s="38"/>
      <c r="M3655" s="38"/>
      <c r="N3655" s="38"/>
      <c r="O3655" s="38"/>
      <c r="P3655" s="38"/>
      <c r="Q3655" s="38"/>
      <c r="R3655" s="38"/>
      <c r="S3655" s="38"/>
      <c r="T3655" s="39"/>
      <c r="U3655" s="38"/>
      <c r="V3655" s="38"/>
      <c r="W3655" s="39"/>
      <c r="X3655" s="41"/>
      <c r="Y3655" s="38"/>
    </row>
    <row r="3656" spans="1:25" ht="17.25">
      <c r="A3656" s="38"/>
      <c r="B3656" s="38"/>
      <c r="C3656" s="38"/>
      <c r="D3656" s="38"/>
      <c r="F3656" s="40"/>
      <c r="G3656" s="40"/>
      <c r="H3656" s="38"/>
      <c r="I3656" s="38"/>
      <c r="J3656" s="39"/>
      <c r="K3656" s="38"/>
      <c r="L3656" s="38"/>
      <c r="M3656" s="38"/>
      <c r="N3656" s="38"/>
      <c r="O3656" s="38"/>
      <c r="P3656" s="38"/>
      <c r="Q3656" s="38"/>
      <c r="R3656" s="38"/>
      <c r="S3656" s="38"/>
      <c r="T3656" s="39"/>
      <c r="U3656" s="38"/>
      <c r="V3656" s="38"/>
      <c r="W3656" s="39"/>
      <c r="X3656" s="41"/>
      <c r="Y3656" s="38"/>
    </row>
    <row r="3657" spans="1:25" ht="17.25">
      <c r="A3657" s="38"/>
      <c r="B3657" s="38"/>
      <c r="C3657" s="38"/>
      <c r="D3657" s="38"/>
      <c r="F3657" s="40"/>
      <c r="G3657" s="40"/>
      <c r="H3657" s="38"/>
      <c r="I3657" s="38"/>
      <c r="J3657" s="39"/>
      <c r="K3657" s="38"/>
      <c r="L3657" s="38"/>
      <c r="M3657" s="38"/>
      <c r="N3657" s="38"/>
      <c r="O3657" s="38"/>
      <c r="P3657" s="38"/>
      <c r="Q3657" s="38"/>
      <c r="R3657" s="38"/>
      <c r="S3657" s="38"/>
      <c r="T3657" s="39"/>
      <c r="U3657" s="38"/>
      <c r="V3657" s="38"/>
      <c r="W3657" s="39"/>
      <c r="X3657" s="41"/>
      <c r="Y3657" s="38"/>
    </row>
    <row r="3658" spans="1:25" ht="17.25">
      <c r="A3658" s="38"/>
      <c r="B3658" s="38"/>
      <c r="C3658" s="38"/>
      <c r="D3658" s="38"/>
      <c r="F3658" s="40"/>
      <c r="G3658" s="40"/>
      <c r="H3658" s="38"/>
      <c r="I3658" s="38"/>
      <c r="J3658" s="39"/>
      <c r="K3658" s="38"/>
      <c r="L3658" s="38"/>
      <c r="M3658" s="38"/>
      <c r="N3658" s="38"/>
      <c r="O3658" s="38"/>
      <c r="P3658" s="38"/>
      <c r="Q3658" s="38"/>
      <c r="R3658" s="38"/>
      <c r="S3658" s="38"/>
      <c r="T3658" s="39"/>
      <c r="U3658" s="38"/>
      <c r="V3658" s="38"/>
      <c r="W3658" s="39"/>
      <c r="X3658" s="41"/>
      <c r="Y3658" s="38"/>
    </row>
    <row r="3659" spans="1:25" ht="17.25">
      <c r="A3659" s="38"/>
      <c r="B3659" s="38"/>
      <c r="C3659" s="38"/>
      <c r="D3659" s="38"/>
      <c r="F3659" s="40"/>
      <c r="G3659" s="40"/>
      <c r="H3659" s="38"/>
      <c r="I3659" s="38"/>
      <c r="J3659" s="39"/>
      <c r="K3659" s="38"/>
      <c r="L3659" s="38"/>
      <c r="M3659" s="39"/>
      <c r="N3659" s="38"/>
      <c r="O3659" s="38"/>
      <c r="P3659" s="38"/>
      <c r="Q3659" s="38"/>
      <c r="R3659" s="38"/>
      <c r="S3659" s="38"/>
      <c r="T3659" s="39"/>
      <c r="U3659" s="38"/>
      <c r="V3659" s="38"/>
      <c r="W3659" s="39"/>
      <c r="X3659" s="41"/>
      <c r="Y3659" s="38"/>
    </row>
    <row r="3660" spans="1:25" ht="17.25">
      <c r="A3660" s="38"/>
      <c r="B3660" s="38"/>
      <c r="C3660" s="38"/>
      <c r="D3660" s="38"/>
      <c r="F3660" s="40"/>
      <c r="G3660" s="40"/>
      <c r="H3660" s="38"/>
      <c r="I3660" s="38"/>
      <c r="J3660" s="39"/>
      <c r="K3660" s="38"/>
      <c r="L3660" s="38"/>
      <c r="M3660" s="39"/>
      <c r="N3660" s="38"/>
      <c r="O3660" s="38"/>
      <c r="P3660" s="38"/>
      <c r="Q3660" s="38"/>
      <c r="R3660" s="38"/>
      <c r="S3660" s="38"/>
      <c r="T3660" s="39"/>
      <c r="U3660" s="38"/>
      <c r="V3660" s="38"/>
      <c r="W3660" s="39"/>
      <c r="X3660" s="41"/>
      <c r="Y3660" s="38"/>
    </row>
    <row r="3661" spans="1:25" ht="17.25">
      <c r="A3661" s="38"/>
      <c r="B3661" s="38"/>
      <c r="C3661" s="38"/>
      <c r="D3661" s="38"/>
      <c r="F3661" s="40"/>
      <c r="G3661" s="40"/>
      <c r="H3661" s="38"/>
      <c r="I3661" s="38"/>
      <c r="J3661" s="39"/>
      <c r="K3661" s="38"/>
      <c r="L3661" s="38"/>
      <c r="M3661" s="38"/>
      <c r="N3661" s="38"/>
      <c r="O3661" s="38"/>
      <c r="P3661" s="38"/>
      <c r="Q3661" s="38"/>
      <c r="R3661" s="38"/>
      <c r="S3661" s="38"/>
      <c r="T3661" s="39"/>
      <c r="U3661" s="38"/>
      <c r="V3661" s="38"/>
      <c r="W3661" s="39"/>
      <c r="X3661" s="41"/>
      <c r="Y3661" s="38"/>
    </row>
    <row r="3662" spans="1:25" ht="17.25">
      <c r="A3662" s="38"/>
      <c r="B3662" s="38"/>
      <c r="C3662" s="38"/>
      <c r="D3662" s="38"/>
      <c r="F3662" s="40"/>
      <c r="G3662" s="40"/>
      <c r="H3662" s="38"/>
      <c r="I3662" s="38"/>
      <c r="J3662" s="39"/>
      <c r="K3662" s="38"/>
      <c r="L3662" s="38"/>
      <c r="M3662" s="39"/>
      <c r="N3662" s="38"/>
      <c r="O3662" s="38"/>
      <c r="P3662" s="38"/>
      <c r="Q3662" s="38"/>
      <c r="R3662" s="38"/>
      <c r="S3662" s="38"/>
      <c r="T3662" s="39"/>
      <c r="U3662" s="38"/>
      <c r="V3662" s="38"/>
      <c r="W3662" s="39"/>
      <c r="X3662" s="41"/>
      <c r="Y3662" s="38"/>
    </row>
    <row r="3663" spans="1:25" ht="17.25">
      <c r="A3663" s="38"/>
      <c r="B3663" s="38"/>
      <c r="C3663" s="38"/>
      <c r="D3663" s="38"/>
      <c r="F3663" s="40"/>
      <c r="G3663" s="40"/>
      <c r="H3663" s="38"/>
      <c r="I3663" s="38"/>
      <c r="J3663" s="39"/>
      <c r="K3663" s="38"/>
      <c r="L3663" s="38"/>
      <c r="M3663" s="38"/>
      <c r="N3663" s="38"/>
      <c r="O3663" s="38"/>
      <c r="P3663" s="38"/>
      <c r="Q3663" s="38"/>
      <c r="R3663" s="38"/>
      <c r="S3663" s="38"/>
      <c r="T3663" s="39"/>
      <c r="U3663" s="38"/>
      <c r="V3663" s="38"/>
      <c r="W3663" s="39"/>
      <c r="X3663" s="41"/>
      <c r="Y3663" s="38"/>
    </row>
    <row r="3664" spans="1:25" ht="17.25">
      <c r="A3664" s="38"/>
      <c r="B3664" s="38"/>
      <c r="C3664" s="38"/>
      <c r="D3664" s="38"/>
      <c r="F3664" s="40"/>
      <c r="G3664" s="40"/>
      <c r="H3664" s="38"/>
      <c r="I3664" s="38"/>
      <c r="J3664" s="39"/>
      <c r="K3664" s="38"/>
      <c r="L3664" s="38"/>
      <c r="M3664" s="39"/>
      <c r="N3664" s="38"/>
      <c r="O3664" s="38"/>
      <c r="P3664" s="38"/>
      <c r="Q3664" s="38"/>
      <c r="R3664" s="38"/>
      <c r="S3664" s="38"/>
      <c r="T3664" s="39"/>
      <c r="U3664" s="38"/>
      <c r="V3664" s="38"/>
      <c r="W3664" s="39"/>
      <c r="X3664" s="41"/>
      <c r="Y3664" s="38"/>
    </row>
    <row r="3665" spans="1:25" ht="17.25">
      <c r="A3665" s="38"/>
      <c r="B3665" s="38"/>
      <c r="C3665" s="38"/>
      <c r="D3665" s="38"/>
      <c r="F3665" s="40"/>
      <c r="G3665" s="40"/>
      <c r="H3665" s="38"/>
      <c r="I3665" s="38"/>
      <c r="J3665" s="39"/>
      <c r="K3665" s="38"/>
      <c r="L3665" s="38"/>
      <c r="M3665" s="39"/>
      <c r="N3665" s="38"/>
      <c r="O3665" s="38"/>
      <c r="P3665" s="38"/>
      <c r="Q3665" s="38"/>
      <c r="R3665" s="38"/>
      <c r="S3665" s="38"/>
      <c r="T3665" s="39"/>
      <c r="U3665" s="38"/>
      <c r="V3665" s="38"/>
      <c r="W3665" s="39"/>
      <c r="X3665" s="41"/>
      <c r="Y3665" s="38"/>
    </row>
    <row r="3666" spans="1:25" ht="17.25">
      <c r="A3666" s="38"/>
      <c r="B3666" s="38"/>
      <c r="C3666" s="38"/>
      <c r="D3666" s="38"/>
      <c r="F3666" s="40"/>
      <c r="G3666" s="40"/>
      <c r="H3666" s="38"/>
      <c r="I3666" s="38"/>
      <c r="J3666" s="39"/>
      <c r="K3666" s="38"/>
      <c r="L3666" s="38"/>
      <c r="M3666" s="39"/>
      <c r="N3666" s="38"/>
      <c r="O3666" s="38"/>
      <c r="P3666" s="38"/>
      <c r="Q3666" s="38"/>
      <c r="R3666" s="38"/>
      <c r="S3666" s="38"/>
      <c r="T3666" s="39"/>
      <c r="U3666" s="38"/>
      <c r="V3666" s="38"/>
      <c r="W3666" s="39"/>
      <c r="X3666" s="41"/>
      <c r="Y3666" s="38"/>
    </row>
    <row r="3667" spans="1:25" ht="17.25">
      <c r="A3667" s="38"/>
      <c r="B3667" s="38"/>
      <c r="C3667" s="38"/>
      <c r="D3667" s="38"/>
      <c r="F3667" s="40"/>
      <c r="G3667" s="40"/>
      <c r="H3667" s="38"/>
      <c r="I3667" s="38"/>
      <c r="J3667" s="39"/>
      <c r="K3667" s="38"/>
      <c r="L3667" s="38"/>
      <c r="M3667" s="39"/>
      <c r="N3667" s="38"/>
      <c r="O3667" s="38"/>
      <c r="P3667" s="38"/>
      <c r="Q3667" s="38"/>
      <c r="R3667" s="38"/>
      <c r="S3667" s="38"/>
      <c r="T3667" s="39"/>
      <c r="U3667" s="38"/>
      <c r="V3667" s="38"/>
      <c r="W3667" s="39"/>
      <c r="X3667" s="41"/>
      <c r="Y3667" s="38"/>
    </row>
    <row r="3668" spans="1:25" ht="17.25">
      <c r="A3668" s="38"/>
      <c r="B3668" s="38"/>
      <c r="C3668" s="38"/>
      <c r="D3668" s="38"/>
      <c r="F3668" s="40"/>
      <c r="G3668" s="40"/>
      <c r="H3668" s="38"/>
      <c r="I3668" s="38"/>
      <c r="J3668" s="39"/>
      <c r="K3668" s="38"/>
      <c r="L3668" s="38"/>
      <c r="M3668" s="38"/>
      <c r="N3668" s="38"/>
      <c r="O3668" s="38"/>
      <c r="P3668" s="38"/>
      <c r="Q3668" s="38"/>
      <c r="R3668" s="38"/>
      <c r="S3668" s="38"/>
      <c r="T3668" s="39"/>
      <c r="U3668" s="38"/>
      <c r="V3668" s="38"/>
      <c r="W3668" s="39"/>
      <c r="X3668" s="41"/>
      <c r="Y3668" s="38"/>
    </row>
    <row r="3669" spans="1:25" ht="17.25">
      <c r="A3669" s="38"/>
      <c r="B3669" s="38"/>
      <c r="C3669" s="38"/>
      <c r="D3669" s="38"/>
      <c r="F3669" s="40"/>
      <c r="G3669" s="40"/>
      <c r="H3669" s="38"/>
      <c r="I3669" s="38"/>
      <c r="J3669" s="39"/>
      <c r="K3669" s="38"/>
      <c r="L3669" s="38"/>
      <c r="M3669" s="38"/>
      <c r="N3669" s="38"/>
      <c r="O3669" s="38"/>
      <c r="P3669" s="38"/>
      <c r="Q3669" s="38"/>
      <c r="R3669" s="38"/>
      <c r="S3669" s="38"/>
      <c r="T3669" s="39"/>
      <c r="U3669" s="38"/>
      <c r="V3669" s="38"/>
      <c r="W3669" s="39"/>
      <c r="X3669" s="41"/>
      <c r="Y3669" s="38"/>
    </row>
    <row r="3670" spans="1:25" ht="17.25">
      <c r="A3670" s="38"/>
      <c r="B3670" s="38"/>
      <c r="C3670" s="38"/>
      <c r="D3670" s="38"/>
      <c r="F3670" s="40"/>
      <c r="G3670" s="40"/>
      <c r="H3670" s="38"/>
      <c r="I3670" s="38"/>
      <c r="J3670" s="39"/>
      <c r="K3670" s="38"/>
      <c r="L3670" s="38"/>
      <c r="M3670" s="38"/>
      <c r="N3670" s="38"/>
      <c r="O3670" s="38"/>
      <c r="P3670" s="38"/>
      <c r="Q3670" s="38"/>
      <c r="R3670" s="38"/>
      <c r="S3670" s="38"/>
      <c r="T3670" s="39"/>
      <c r="U3670" s="38"/>
      <c r="V3670" s="38"/>
      <c r="W3670" s="39"/>
      <c r="X3670" s="41"/>
      <c r="Y3670" s="38"/>
    </row>
    <row r="3671" spans="1:25" ht="17.25">
      <c r="A3671" s="38"/>
      <c r="B3671" s="38"/>
      <c r="C3671" s="38"/>
      <c r="D3671" s="38"/>
      <c r="F3671" s="40"/>
      <c r="G3671" s="40"/>
      <c r="H3671" s="38"/>
      <c r="I3671" s="38"/>
      <c r="J3671" s="39"/>
      <c r="K3671" s="38"/>
      <c r="L3671" s="38"/>
      <c r="M3671" s="38"/>
      <c r="N3671" s="38"/>
      <c r="O3671" s="38"/>
      <c r="P3671" s="38"/>
      <c r="Q3671" s="38"/>
      <c r="R3671" s="38"/>
      <c r="S3671" s="38"/>
      <c r="T3671" s="39"/>
      <c r="U3671" s="38"/>
      <c r="V3671" s="38"/>
      <c r="W3671" s="39"/>
      <c r="X3671" s="41"/>
      <c r="Y3671" s="38"/>
    </row>
    <row r="3672" spans="1:25" ht="17.25">
      <c r="A3672" s="38"/>
      <c r="B3672" s="38"/>
      <c r="C3672" s="38"/>
      <c r="D3672" s="38"/>
      <c r="F3672" s="40"/>
      <c r="G3672" s="40"/>
      <c r="H3672" s="38"/>
      <c r="I3672" s="38"/>
      <c r="J3672" s="39"/>
      <c r="K3672" s="38"/>
      <c r="L3672" s="38"/>
      <c r="M3672" s="38"/>
      <c r="N3672" s="38"/>
      <c r="O3672" s="38"/>
      <c r="P3672" s="38"/>
      <c r="Q3672" s="38"/>
      <c r="R3672" s="38"/>
      <c r="S3672" s="38"/>
      <c r="T3672" s="39"/>
      <c r="U3672" s="38"/>
      <c r="V3672" s="38"/>
      <c r="W3672" s="39"/>
      <c r="X3672" s="41"/>
      <c r="Y3672" s="38"/>
    </row>
    <row r="3673" spans="1:25" ht="17.25">
      <c r="A3673" s="38"/>
      <c r="B3673" s="38"/>
      <c r="C3673" s="38"/>
      <c r="D3673" s="38"/>
      <c r="F3673" s="40"/>
      <c r="G3673" s="40"/>
      <c r="H3673" s="38"/>
      <c r="I3673" s="38"/>
      <c r="J3673" s="39"/>
      <c r="K3673" s="38"/>
      <c r="L3673" s="38"/>
      <c r="M3673" s="38"/>
      <c r="N3673" s="38"/>
      <c r="O3673" s="38"/>
      <c r="P3673" s="38"/>
      <c r="Q3673" s="38"/>
      <c r="R3673" s="38"/>
      <c r="S3673" s="38"/>
      <c r="T3673" s="39"/>
      <c r="U3673" s="38"/>
      <c r="V3673" s="38"/>
      <c r="W3673" s="39"/>
      <c r="X3673" s="41"/>
      <c r="Y3673" s="38"/>
    </row>
    <row r="3674" spans="1:25" ht="17.25">
      <c r="A3674" s="38"/>
      <c r="B3674" s="38"/>
      <c r="C3674" s="38"/>
      <c r="D3674" s="38"/>
      <c r="F3674" s="40"/>
      <c r="G3674" s="40"/>
      <c r="H3674" s="38"/>
      <c r="I3674" s="38"/>
      <c r="J3674" s="39"/>
      <c r="K3674" s="38"/>
      <c r="L3674" s="38"/>
      <c r="M3674" s="38"/>
      <c r="N3674" s="38"/>
      <c r="O3674" s="38"/>
      <c r="P3674" s="38"/>
      <c r="Q3674" s="38"/>
      <c r="R3674" s="38"/>
      <c r="S3674" s="38"/>
      <c r="T3674" s="39"/>
      <c r="U3674" s="38"/>
      <c r="V3674" s="38"/>
      <c r="W3674" s="39"/>
      <c r="X3674" s="41"/>
      <c r="Y3674" s="38"/>
    </row>
    <row r="3675" spans="1:25" ht="17.25">
      <c r="A3675" s="38"/>
      <c r="B3675" s="38"/>
      <c r="C3675" s="38"/>
      <c r="D3675" s="38"/>
      <c r="F3675" s="40"/>
      <c r="G3675" s="40"/>
      <c r="H3675" s="38"/>
      <c r="I3675" s="38"/>
      <c r="J3675" s="39"/>
      <c r="K3675" s="38"/>
      <c r="L3675" s="38"/>
      <c r="M3675" s="38"/>
      <c r="N3675" s="38"/>
      <c r="O3675" s="38"/>
      <c r="P3675" s="38"/>
      <c r="Q3675" s="38"/>
      <c r="R3675" s="38"/>
      <c r="S3675" s="38"/>
      <c r="T3675" s="39"/>
      <c r="U3675" s="38"/>
      <c r="V3675" s="38"/>
      <c r="W3675" s="39"/>
      <c r="X3675" s="41"/>
      <c r="Y3675" s="38"/>
    </row>
    <row r="3676" spans="1:25" ht="17.25">
      <c r="A3676" s="38"/>
      <c r="B3676" s="38"/>
      <c r="C3676" s="38"/>
      <c r="D3676" s="38"/>
      <c r="F3676" s="40"/>
      <c r="G3676" s="40"/>
      <c r="H3676" s="38"/>
      <c r="I3676" s="38"/>
      <c r="J3676" s="39"/>
      <c r="K3676" s="38"/>
      <c r="L3676" s="38"/>
      <c r="M3676" s="38"/>
      <c r="N3676" s="38"/>
      <c r="O3676" s="38"/>
      <c r="P3676" s="38"/>
      <c r="Q3676" s="38"/>
      <c r="R3676" s="38"/>
      <c r="S3676" s="38"/>
      <c r="T3676" s="39"/>
      <c r="U3676" s="38"/>
      <c r="V3676" s="38"/>
      <c r="W3676" s="39"/>
      <c r="X3676" s="41"/>
      <c r="Y3676" s="38"/>
    </row>
    <row r="3677" spans="1:25" ht="17.25">
      <c r="A3677" s="38"/>
      <c r="B3677" s="38"/>
      <c r="C3677" s="38"/>
      <c r="D3677" s="38"/>
      <c r="F3677" s="40"/>
      <c r="G3677" s="40"/>
      <c r="H3677" s="38"/>
      <c r="I3677" s="38"/>
      <c r="J3677" s="39"/>
      <c r="K3677" s="38"/>
      <c r="L3677" s="38"/>
      <c r="M3677" s="38"/>
      <c r="N3677" s="38"/>
      <c r="O3677" s="38"/>
      <c r="P3677" s="38"/>
      <c r="Q3677" s="38"/>
      <c r="R3677" s="38"/>
      <c r="S3677" s="38"/>
      <c r="T3677" s="39"/>
      <c r="U3677" s="38"/>
      <c r="V3677" s="38"/>
      <c r="W3677" s="39"/>
      <c r="X3677" s="41"/>
      <c r="Y3677" s="38"/>
    </row>
    <row r="3678" spans="1:25" ht="17.25">
      <c r="A3678" s="38"/>
      <c r="B3678" s="38"/>
      <c r="C3678" s="38"/>
      <c r="D3678" s="38"/>
      <c r="F3678" s="40"/>
      <c r="G3678" s="40"/>
      <c r="H3678" s="38"/>
      <c r="I3678" s="38"/>
      <c r="J3678" s="39"/>
      <c r="K3678" s="38"/>
      <c r="L3678" s="38"/>
      <c r="M3678" s="38"/>
      <c r="N3678" s="38"/>
      <c r="O3678" s="38"/>
      <c r="P3678" s="38"/>
      <c r="Q3678" s="38"/>
      <c r="R3678" s="38"/>
      <c r="S3678" s="38"/>
      <c r="T3678" s="39"/>
      <c r="U3678" s="38"/>
      <c r="V3678" s="38"/>
      <c r="W3678" s="39"/>
      <c r="X3678" s="41"/>
      <c r="Y3678" s="38"/>
    </row>
    <row r="3679" spans="1:25" ht="17.25">
      <c r="A3679" s="38"/>
      <c r="B3679" s="38"/>
      <c r="C3679" s="38"/>
      <c r="D3679" s="38"/>
      <c r="F3679" s="40"/>
      <c r="G3679" s="40"/>
      <c r="H3679" s="38"/>
      <c r="I3679" s="38"/>
      <c r="J3679" s="39"/>
      <c r="K3679" s="38"/>
      <c r="L3679" s="38"/>
      <c r="M3679" s="39"/>
      <c r="N3679" s="38"/>
      <c r="O3679" s="38"/>
      <c r="P3679" s="38"/>
      <c r="Q3679" s="38"/>
      <c r="R3679" s="38"/>
      <c r="S3679" s="38"/>
      <c r="T3679" s="39"/>
      <c r="U3679" s="38"/>
      <c r="V3679" s="38"/>
      <c r="W3679" s="39"/>
      <c r="X3679" s="41"/>
      <c r="Y3679" s="38"/>
    </row>
    <row r="3680" spans="1:25" ht="17.25">
      <c r="A3680" s="38"/>
      <c r="B3680" s="38"/>
      <c r="C3680" s="38"/>
      <c r="D3680" s="38"/>
      <c r="F3680" s="40"/>
      <c r="G3680" s="40"/>
      <c r="H3680" s="38"/>
      <c r="I3680" s="38"/>
      <c r="J3680" s="39"/>
      <c r="K3680" s="38"/>
      <c r="L3680" s="38"/>
      <c r="M3680" s="39"/>
      <c r="N3680" s="38"/>
      <c r="O3680" s="38"/>
      <c r="P3680" s="38"/>
      <c r="Q3680" s="38"/>
      <c r="R3680" s="38"/>
      <c r="S3680" s="38"/>
      <c r="T3680" s="39"/>
      <c r="U3680" s="38"/>
      <c r="V3680" s="38"/>
      <c r="W3680" s="39"/>
      <c r="X3680" s="41"/>
      <c r="Y3680" s="38"/>
    </row>
    <row r="3681" spans="1:25" ht="17.25">
      <c r="A3681" s="38"/>
      <c r="B3681" s="38"/>
      <c r="C3681" s="38"/>
      <c r="D3681" s="38"/>
      <c r="F3681" s="40"/>
      <c r="G3681" s="40"/>
      <c r="H3681" s="38"/>
      <c r="I3681" s="38"/>
      <c r="J3681" s="39"/>
      <c r="K3681" s="38"/>
      <c r="L3681" s="38"/>
      <c r="M3681" s="38"/>
      <c r="N3681" s="38"/>
      <c r="O3681" s="38"/>
      <c r="P3681" s="38"/>
      <c r="Q3681" s="38"/>
      <c r="R3681" s="38"/>
      <c r="S3681" s="38"/>
      <c r="T3681" s="39"/>
      <c r="U3681" s="38"/>
      <c r="V3681" s="38"/>
      <c r="W3681" s="39"/>
      <c r="X3681" s="41"/>
      <c r="Y3681" s="38"/>
    </row>
    <row r="3682" spans="1:25" ht="17.25">
      <c r="A3682" s="38"/>
      <c r="B3682" s="38"/>
      <c r="C3682" s="38"/>
      <c r="D3682" s="38"/>
      <c r="F3682" s="40"/>
      <c r="G3682" s="40"/>
      <c r="H3682" s="38"/>
      <c r="I3682" s="38"/>
      <c r="J3682" s="39"/>
      <c r="K3682" s="38"/>
      <c r="L3682" s="38"/>
      <c r="M3682" s="39"/>
      <c r="N3682" s="38"/>
      <c r="O3682" s="38"/>
      <c r="P3682" s="38"/>
      <c r="Q3682" s="38"/>
      <c r="R3682" s="38"/>
      <c r="S3682" s="38"/>
      <c r="T3682" s="39"/>
      <c r="U3682" s="38"/>
      <c r="V3682" s="38"/>
      <c r="W3682" s="39"/>
      <c r="X3682" s="41"/>
      <c r="Y3682" s="38"/>
    </row>
    <row r="3683" spans="1:25" ht="17.25">
      <c r="A3683" s="38"/>
      <c r="B3683" s="38"/>
      <c r="C3683" s="38"/>
      <c r="D3683" s="38"/>
      <c r="F3683" s="40"/>
      <c r="G3683" s="40"/>
      <c r="H3683" s="38"/>
      <c r="I3683" s="38"/>
      <c r="J3683" s="39"/>
      <c r="K3683" s="38"/>
      <c r="L3683" s="38"/>
      <c r="M3683" s="38"/>
      <c r="N3683" s="38"/>
      <c r="O3683" s="38"/>
      <c r="P3683" s="38"/>
      <c r="Q3683" s="38"/>
      <c r="R3683" s="38"/>
      <c r="S3683" s="38"/>
      <c r="T3683" s="39"/>
      <c r="U3683" s="38"/>
      <c r="V3683" s="38"/>
      <c r="W3683" s="39"/>
      <c r="X3683" s="41"/>
      <c r="Y3683" s="38"/>
    </row>
    <row r="3684" spans="1:25" ht="17.25">
      <c r="A3684" s="38"/>
      <c r="B3684" s="38"/>
      <c r="C3684" s="38"/>
      <c r="D3684" s="38"/>
      <c r="F3684" s="40"/>
      <c r="G3684" s="40"/>
      <c r="H3684" s="38"/>
      <c r="I3684" s="38"/>
      <c r="J3684" s="39"/>
      <c r="K3684" s="38"/>
      <c r="L3684" s="38"/>
      <c r="M3684" s="39"/>
      <c r="N3684" s="38"/>
      <c r="O3684" s="38"/>
      <c r="P3684" s="38"/>
      <c r="Q3684" s="38"/>
      <c r="R3684" s="38"/>
      <c r="S3684" s="38"/>
      <c r="T3684" s="39"/>
      <c r="U3684" s="38"/>
      <c r="V3684" s="38"/>
      <c r="W3684" s="39"/>
      <c r="X3684" s="41"/>
      <c r="Y3684" s="38"/>
    </row>
    <row r="3685" spans="1:25" ht="17.25">
      <c r="A3685" s="38"/>
      <c r="B3685" s="38"/>
      <c r="C3685" s="38"/>
      <c r="D3685" s="38"/>
      <c r="F3685" s="40"/>
      <c r="G3685" s="40"/>
      <c r="H3685" s="38"/>
      <c r="I3685" s="38"/>
      <c r="J3685" s="39"/>
      <c r="K3685" s="38"/>
      <c r="L3685" s="38"/>
      <c r="M3685" s="39"/>
      <c r="N3685" s="38"/>
      <c r="O3685" s="38"/>
      <c r="P3685" s="38"/>
      <c r="Q3685" s="38"/>
      <c r="R3685" s="38"/>
      <c r="S3685" s="38"/>
      <c r="T3685" s="39"/>
      <c r="U3685" s="38"/>
      <c r="V3685" s="38"/>
      <c r="W3685" s="39"/>
      <c r="X3685" s="41"/>
      <c r="Y3685" s="38"/>
    </row>
    <row r="3686" spans="1:25" ht="17.25">
      <c r="A3686" s="38"/>
      <c r="B3686" s="38"/>
      <c r="C3686" s="38"/>
      <c r="D3686" s="38"/>
      <c r="F3686" s="40"/>
      <c r="G3686" s="40"/>
      <c r="H3686" s="38"/>
      <c r="I3686" s="38"/>
      <c r="J3686" s="39"/>
      <c r="K3686" s="38"/>
      <c r="L3686" s="38"/>
      <c r="M3686" s="39"/>
      <c r="N3686" s="38"/>
      <c r="O3686" s="38"/>
      <c r="P3686" s="38"/>
      <c r="Q3686" s="38"/>
      <c r="R3686" s="38"/>
      <c r="S3686" s="38"/>
      <c r="T3686" s="39"/>
      <c r="U3686" s="38"/>
      <c r="V3686" s="38"/>
      <c r="W3686" s="39"/>
      <c r="X3686" s="41"/>
      <c r="Y3686" s="38"/>
    </row>
    <row r="3687" spans="1:25" ht="17.25">
      <c r="A3687" s="38"/>
      <c r="B3687" s="38"/>
      <c r="C3687" s="38"/>
      <c r="D3687" s="38"/>
      <c r="F3687" s="40"/>
      <c r="G3687" s="40"/>
      <c r="H3687" s="38"/>
      <c r="I3687" s="38"/>
      <c r="J3687" s="39"/>
      <c r="K3687" s="38"/>
      <c r="L3687" s="38"/>
      <c r="M3687" s="39"/>
      <c r="N3687" s="38"/>
      <c r="O3687" s="38"/>
      <c r="P3687" s="38"/>
      <c r="Q3687" s="38"/>
      <c r="R3687" s="38"/>
      <c r="S3687" s="38"/>
      <c r="T3687" s="39"/>
      <c r="U3687" s="38"/>
      <c r="V3687" s="38"/>
      <c r="W3687" s="39"/>
      <c r="X3687" s="41"/>
      <c r="Y3687" s="38"/>
    </row>
    <row r="3688" spans="1:25" ht="17.25">
      <c r="A3688" s="38"/>
      <c r="B3688" s="38"/>
      <c r="C3688" s="38"/>
      <c r="D3688" s="38"/>
      <c r="F3688" s="40"/>
      <c r="G3688" s="40"/>
      <c r="H3688" s="38"/>
      <c r="I3688" s="38"/>
      <c r="J3688" s="39"/>
      <c r="K3688" s="38"/>
      <c r="L3688" s="38"/>
      <c r="M3688" s="38"/>
      <c r="N3688" s="38"/>
      <c r="O3688" s="38"/>
      <c r="P3688" s="38"/>
      <c r="Q3688" s="38"/>
      <c r="R3688" s="38"/>
      <c r="S3688" s="38"/>
      <c r="T3688" s="39"/>
      <c r="U3688" s="38"/>
      <c r="V3688" s="38"/>
      <c r="W3688" s="39"/>
      <c r="X3688" s="41"/>
      <c r="Y3688" s="38"/>
    </row>
    <row r="3689" spans="1:25" ht="17.25">
      <c r="A3689" s="38"/>
      <c r="B3689" s="38"/>
      <c r="C3689" s="38"/>
      <c r="D3689" s="38"/>
      <c r="F3689" s="40"/>
      <c r="G3689" s="40"/>
      <c r="H3689" s="38"/>
      <c r="I3689" s="38"/>
      <c r="J3689" s="39"/>
      <c r="K3689" s="38"/>
      <c r="L3689" s="38"/>
      <c r="M3689" s="38"/>
      <c r="N3689" s="38"/>
      <c r="O3689" s="38"/>
      <c r="P3689" s="38"/>
      <c r="Q3689" s="38"/>
      <c r="R3689" s="38"/>
      <c r="S3689" s="38"/>
      <c r="T3689" s="39"/>
      <c r="U3689" s="38"/>
      <c r="V3689" s="38"/>
      <c r="W3689" s="39"/>
      <c r="X3689" s="41"/>
      <c r="Y3689" s="38"/>
    </row>
    <row r="3690" spans="1:25" ht="17.25">
      <c r="A3690" s="38"/>
      <c r="B3690" s="38"/>
      <c r="C3690" s="38"/>
      <c r="D3690" s="38"/>
      <c r="F3690" s="40"/>
      <c r="G3690" s="40"/>
      <c r="H3690" s="38"/>
      <c r="I3690" s="38"/>
      <c r="J3690" s="39"/>
      <c r="K3690" s="38"/>
      <c r="L3690" s="38"/>
      <c r="M3690" s="38"/>
      <c r="N3690" s="38"/>
      <c r="O3690" s="38"/>
      <c r="P3690" s="38"/>
      <c r="Q3690" s="38"/>
      <c r="R3690" s="38"/>
      <c r="S3690" s="38"/>
      <c r="T3690" s="39"/>
      <c r="U3690" s="38"/>
      <c r="V3690" s="38"/>
      <c r="W3690" s="39"/>
      <c r="X3690" s="41"/>
      <c r="Y3690" s="38"/>
    </row>
    <row r="3691" spans="1:25" ht="17.25">
      <c r="A3691" s="38"/>
      <c r="B3691" s="38"/>
      <c r="C3691" s="38"/>
      <c r="D3691" s="38"/>
      <c r="F3691" s="40"/>
      <c r="G3691" s="40"/>
      <c r="H3691" s="38"/>
      <c r="I3691" s="38"/>
      <c r="J3691" s="39"/>
      <c r="K3691" s="38"/>
      <c r="L3691" s="38"/>
      <c r="M3691" s="38"/>
      <c r="N3691" s="38"/>
      <c r="O3691" s="38"/>
      <c r="P3691" s="38"/>
      <c r="Q3691" s="38"/>
      <c r="R3691" s="38"/>
      <c r="S3691" s="38"/>
      <c r="T3691" s="39"/>
      <c r="U3691" s="38"/>
      <c r="V3691" s="38"/>
      <c r="W3691" s="39"/>
      <c r="X3691" s="41"/>
      <c r="Y3691" s="38"/>
    </row>
    <row r="3692" spans="1:25" ht="17.25">
      <c r="A3692" s="38"/>
      <c r="B3692" s="38"/>
      <c r="C3692" s="38"/>
      <c r="D3692" s="38"/>
      <c r="F3692" s="40"/>
      <c r="G3692" s="40"/>
      <c r="H3692" s="38"/>
      <c r="I3692" s="38"/>
      <c r="J3692" s="39"/>
      <c r="K3692" s="38"/>
      <c r="L3692" s="38"/>
      <c r="M3692" s="38"/>
      <c r="N3692" s="38"/>
      <c r="O3692" s="38"/>
      <c r="P3692" s="38"/>
      <c r="Q3692" s="38"/>
      <c r="R3692" s="38"/>
      <c r="S3692" s="38"/>
      <c r="T3692" s="39"/>
      <c r="U3692" s="38"/>
      <c r="V3692" s="38"/>
      <c r="W3692" s="39"/>
      <c r="X3692" s="41"/>
      <c r="Y3692" s="38"/>
    </row>
    <row r="3693" spans="1:25" ht="17.25">
      <c r="A3693" s="38"/>
      <c r="B3693" s="38"/>
      <c r="C3693" s="38"/>
      <c r="D3693" s="38"/>
      <c r="F3693" s="40"/>
      <c r="G3693" s="40"/>
      <c r="H3693" s="38"/>
      <c r="I3693" s="38"/>
      <c r="J3693" s="39"/>
      <c r="K3693" s="38"/>
      <c r="L3693" s="38"/>
      <c r="M3693" s="38"/>
      <c r="N3693" s="38"/>
      <c r="O3693" s="38"/>
      <c r="P3693" s="38"/>
      <c r="Q3693" s="38"/>
      <c r="R3693" s="38"/>
      <c r="S3693" s="38"/>
      <c r="T3693" s="39"/>
      <c r="U3693" s="38"/>
      <c r="V3693" s="38"/>
      <c r="W3693" s="39"/>
      <c r="X3693" s="41"/>
      <c r="Y3693" s="38"/>
    </row>
    <row r="3694" spans="1:25" ht="17.25">
      <c r="A3694" s="38"/>
      <c r="B3694" s="38"/>
      <c r="C3694" s="38"/>
      <c r="D3694" s="38"/>
      <c r="F3694" s="40"/>
      <c r="G3694" s="40"/>
      <c r="H3694" s="38"/>
      <c r="I3694" s="38"/>
      <c r="J3694" s="39"/>
      <c r="K3694" s="38"/>
      <c r="L3694" s="38"/>
      <c r="M3694" s="38"/>
      <c r="N3694" s="38"/>
      <c r="O3694" s="38"/>
      <c r="P3694" s="38"/>
      <c r="Q3694" s="38"/>
      <c r="R3694" s="38"/>
      <c r="S3694" s="38"/>
      <c r="T3694" s="39"/>
      <c r="U3694" s="38"/>
      <c r="V3694" s="38"/>
      <c r="W3694" s="39"/>
      <c r="X3694" s="41"/>
      <c r="Y3694" s="38"/>
    </row>
    <row r="3695" spans="1:25" ht="17.25">
      <c r="A3695" s="38"/>
      <c r="B3695" s="38"/>
      <c r="C3695" s="38"/>
      <c r="D3695" s="38"/>
      <c r="F3695" s="40"/>
      <c r="G3695" s="40"/>
      <c r="H3695" s="38"/>
      <c r="I3695" s="38"/>
      <c r="J3695" s="39"/>
      <c r="K3695" s="38"/>
      <c r="L3695" s="38"/>
      <c r="M3695" s="38"/>
      <c r="N3695" s="38"/>
      <c r="O3695" s="38"/>
      <c r="P3695" s="38"/>
      <c r="Q3695" s="38"/>
      <c r="R3695" s="38"/>
      <c r="S3695" s="38"/>
      <c r="T3695" s="39"/>
      <c r="U3695" s="38"/>
      <c r="V3695" s="38"/>
      <c r="W3695" s="39"/>
      <c r="X3695" s="41"/>
      <c r="Y3695" s="38"/>
    </row>
    <row r="3696" spans="1:25" ht="17.25">
      <c r="A3696" s="38"/>
      <c r="B3696" s="38"/>
      <c r="C3696" s="38"/>
      <c r="D3696" s="38"/>
      <c r="F3696" s="40"/>
      <c r="G3696" s="40"/>
      <c r="H3696" s="38"/>
      <c r="I3696" s="38"/>
      <c r="J3696" s="39"/>
      <c r="K3696" s="38"/>
      <c r="L3696" s="38"/>
      <c r="M3696" s="38"/>
      <c r="N3696" s="38"/>
      <c r="O3696" s="38"/>
      <c r="P3696" s="38"/>
      <c r="Q3696" s="38"/>
      <c r="R3696" s="38"/>
      <c r="S3696" s="38"/>
      <c r="T3696" s="39"/>
      <c r="U3696" s="38"/>
      <c r="V3696" s="38"/>
      <c r="W3696" s="39"/>
      <c r="X3696" s="41"/>
      <c r="Y3696" s="38"/>
    </row>
    <row r="3697" spans="1:25" ht="17.25">
      <c r="A3697" s="38"/>
      <c r="B3697" s="38"/>
      <c r="C3697" s="38"/>
      <c r="D3697" s="38"/>
      <c r="F3697" s="40"/>
      <c r="G3697" s="40"/>
      <c r="H3697" s="38"/>
      <c r="I3697" s="38"/>
      <c r="J3697" s="39"/>
      <c r="K3697" s="38"/>
      <c r="L3697" s="38"/>
      <c r="M3697" s="38"/>
      <c r="N3697" s="38"/>
      <c r="O3697" s="38"/>
      <c r="P3697" s="38"/>
      <c r="Q3697" s="38"/>
      <c r="R3697" s="38"/>
      <c r="S3697" s="38"/>
      <c r="T3697" s="39"/>
      <c r="U3697" s="38"/>
      <c r="V3697" s="38"/>
      <c r="W3697" s="39"/>
      <c r="X3697" s="41"/>
      <c r="Y3697" s="38"/>
    </row>
    <row r="3698" spans="1:25" ht="17.25">
      <c r="A3698" s="38"/>
      <c r="B3698" s="38"/>
      <c r="C3698" s="38"/>
      <c r="D3698" s="38"/>
      <c r="F3698" s="40"/>
      <c r="G3698" s="40"/>
      <c r="H3698" s="38"/>
      <c r="I3698" s="38"/>
      <c r="J3698" s="39"/>
      <c r="K3698" s="38"/>
      <c r="L3698" s="38"/>
      <c r="M3698" s="38"/>
      <c r="N3698" s="38"/>
      <c r="O3698" s="38"/>
      <c r="P3698" s="38"/>
      <c r="Q3698" s="38"/>
      <c r="R3698" s="38"/>
      <c r="S3698" s="38"/>
      <c r="T3698" s="39"/>
      <c r="U3698" s="38"/>
      <c r="V3698" s="38"/>
      <c r="W3698" s="39"/>
      <c r="X3698" s="41"/>
      <c r="Y3698" s="38"/>
    </row>
    <row r="3699" spans="1:25" ht="17.25">
      <c r="A3699" s="38"/>
      <c r="B3699" s="38"/>
      <c r="C3699" s="38"/>
      <c r="D3699" s="38"/>
      <c r="F3699" s="40"/>
      <c r="G3699" s="40"/>
      <c r="H3699" s="38"/>
      <c r="I3699" s="38"/>
      <c r="J3699" s="39"/>
      <c r="K3699" s="38"/>
      <c r="L3699" s="38"/>
      <c r="M3699" s="39"/>
      <c r="N3699" s="38"/>
      <c r="O3699" s="38"/>
      <c r="P3699" s="38"/>
      <c r="Q3699" s="38"/>
      <c r="R3699" s="38"/>
      <c r="S3699" s="38"/>
      <c r="T3699" s="39"/>
      <c r="U3699" s="38"/>
      <c r="V3699" s="38"/>
      <c r="W3699" s="39"/>
      <c r="X3699" s="41"/>
      <c r="Y3699" s="38"/>
    </row>
    <row r="3700" spans="1:25" ht="17.25">
      <c r="A3700" s="38"/>
      <c r="B3700" s="38"/>
      <c r="C3700" s="38"/>
      <c r="D3700" s="38"/>
      <c r="F3700" s="40"/>
      <c r="G3700" s="40"/>
      <c r="H3700" s="38"/>
      <c r="I3700" s="38"/>
      <c r="J3700" s="39"/>
      <c r="K3700" s="38"/>
      <c r="L3700" s="38"/>
      <c r="M3700" s="39"/>
      <c r="N3700" s="38"/>
      <c r="O3700" s="38"/>
      <c r="P3700" s="38"/>
      <c r="Q3700" s="38"/>
      <c r="R3700" s="38"/>
      <c r="S3700" s="38"/>
      <c r="T3700" s="39"/>
      <c r="U3700" s="38"/>
      <c r="V3700" s="38"/>
      <c r="W3700" s="39"/>
      <c r="X3700" s="41"/>
      <c r="Y3700" s="38"/>
    </row>
    <row r="3701" spans="1:25" ht="17.25">
      <c r="A3701" s="38"/>
      <c r="B3701" s="38"/>
      <c r="C3701" s="38"/>
      <c r="D3701" s="38"/>
      <c r="F3701" s="40"/>
      <c r="G3701" s="40"/>
      <c r="H3701" s="38"/>
      <c r="I3701" s="38"/>
      <c r="J3701" s="39"/>
      <c r="K3701" s="38"/>
      <c r="L3701" s="38"/>
      <c r="M3701" s="38"/>
      <c r="N3701" s="38"/>
      <c r="O3701" s="38"/>
      <c r="P3701" s="38"/>
      <c r="Q3701" s="38"/>
      <c r="R3701" s="38"/>
      <c r="S3701" s="38"/>
      <c r="T3701" s="39"/>
      <c r="U3701" s="38"/>
      <c r="V3701" s="38"/>
      <c r="W3701" s="39"/>
      <c r="X3701" s="41"/>
      <c r="Y3701" s="38"/>
    </row>
    <row r="3702" spans="1:25" ht="17.25">
      <c r="A3702" s="38"/>
      <c r="B3702" s="38"/>
      <c r="C3702" s="38"/>
      <c r="D3702" s="38"/>
      <c r="F3702" s="40"/>
      <c r="G3702" s="40"/>
      <c r="H3702" s="38"/>
      <c r="I3702" s="38"/>
      <c r="J3702" s="39"/>
      <c r="K3702" s="38"/>
      <c r="L3702" s="38"/>
      <c r="M3702" s="39"/>
      <c r="N3702" s="38"/>
      <c r="O3702" s="38"/>
      <c r="P3702" s="38"/>
      <c r="Q3702" s="38"/>
      <c r="R3702" s="38"/>
      <c r="S3702" s="38"/>
      <c r="T3702" s="39"/>
      <c r="U3702" s="38"/>
      <c r="V3702" s="38"/>
      <c r="W3702" s="39"/>
      <c r="X3702" s="41"/>
      <c r="Y3702" s="38"/>
    </row>
    <row r="3703" spans="1:25" ht="17.25">
      <c r="A3703" s="38"/>
      <c r="B3703" s="38"/>
      <c r="C3703" s="38"/>
      <c r="D3703" s="38"/>
      <c r="F3703" s="40"/>
      <c r="G3703" s="40"/>
      <c r="H3703" s="38"/>
      <c r="I3703" s="38"/>
      <c r="J3703" s="39"/>
      <c r="K3703" s="38"/>
      <c r="L3703" s="38"/>
      <c r="M3703" s="38"/>
      <c r="N3703" s="38"/>
      <c r="O3703" s="38"/>
      <c r="P3703" s="38"/>
      <c r="Q3703" s="38"/>
      <c r="R3703" s="38"/>
      <c r="S3703" s="38"/>
      <c r="T3703" s="39"/>
      <c r="U3703" s="38"/>
      <c r="V3703" s="38"/>
      <c r="W3703" s="39"/>
      <c r="X3703" s="41"/>
      <c r="Y3703" s="38"/>
    </row>
    <row r="3704" spans="1:25" ht="17.25">
      <c r="A3704" s="38"/>
      <c r="B3704" s="38"/>
      <c r="C3704" s="38"/>
      <c r="D3704" s="38"/>
      <c r="F3704" s="40"/>
      <c r="G3704" s="40"/>
      <c r="H3704" s="38"/>
      <c r="I3704" s="38"/>
      <c r="J3704" s="39"/>
      <c r="K3704" s="38"/>
      <c r="L3704" s="38"/>
      <c r="M3704" s="39"/>
      <c r="N3704" s="38"/>
      <c r="O3704" s="38"/>
      <c r="P3704" s="38"/>
      <c r="Q3704" s="38"/>
      <c r="R3704" s="38"/>
      <c r="S3704" s="38"/>
      <c r="T3704" s="39"/>
      <c r="U3704" s="38"/>
      <c r="V3704" s="38"/>
      <c r="W3704" s="39"/>
      <c r="X3704" s="41"/>
      <c r="Y3704" s="38"/>
    </row>
    <row r="3705" spans="1:25" ht="17.25">
      <c r="A3705" s="38"/>
      <c r="B3705" s="38"/>
      <c r="C3705" s="38"/>
      <c r="D3705" s="38"/>
      <c r="F3705" s="40"/>
      <c r="G3705" s="40"/>
      <c r="H3705" s="38"/>
      <c r="I3705" s="38"/>
      <c r="J3705" s="39"/>
      <c r="K3705" s="38"/>
      <c r="L3705" s="38"/>
      <c r="M3705" s="39"/>
      <c r="N3705" s="38"/>
      <c r="O3705" s="38"/>
      <c r="P3705" s="38"/>
      <c r="Q3705" s="38"/>
      <c r="R3705" s="38"/>
      <c r="S3705" s="38"/>
      <c r="T3705" s="39"/>
      <c r="U3705" s="38"/>
      <c r="V3705" s="38"/>
      <c r="W3705" s="39"/>
      <c r="X3705" s="41"/>
      <c r="Y3705" s="38"/>
    </row>
    <row r="3706" spans="1:25" ht="17.25">
      <c r="A3706" s="38"/>
      <c r="B3706" s="38"/>
      <c r="C3706" s="38"/>
      <c r="D3706" s="38"/>
      <c r="F3706" s="40"/>
      <c r="G3706" s="40"/>
      <c r="H3706" s="38"/>
      <c r="I3706" s="38"/>
      <c r="J3706" s="39"/>
      <c r="K3706" s="38"/>
      <c r="L3706" s="38"/>
      <c r="M3706" s="39"/>
      <c r="N3706" s="38"/>
      <c r="O3706" s="38"/>
      <c r="P3706" s="38"/>
      <c r="Q3706" s="38"/>
      <c r="R3706" s="38"/>
      <c r="S3706" s="38"/>
      <c r="T3706" s="39"/>
      <c r="U3706" s="38"/>
      <c r="V3706" s="38"/>
      <c r="W3706" s="39"/>
      <c r="X3706" s="41"/>
      <c r="Y3706" s="38"/>
    </row>
    <row r="3707" spans="1:25" ht="17.25">
      <c r="A3707" s="38"/>
      <c r="B3707" s="38"/>
      <c r="C3707" s="38"/>
      <c r="D3707" s="38"/>
      <c r="F3707" s="40"/>
      <c r="G3707" s="40"/>
      <c r="H3707" s="38"/>
      <c r="I3707" s="38"/>
      <c r="J3707" s="39"/>
      <c r="K3707" s="38"/>
      <c r="L3707" s="38"/>
      <c r="M3707" s="39"/>
      <c r="N3707" s="38"/>
      <c r="O3707" s="38"/>
      <c r="P3707" s="38"/>
      <c r="Q3707" s="38"/>
      <c r="R3707" s="38"/>
      <c r="S3707" s="38"/>
      <c r="T3707" s="39"/>
      <c r="U3707" s="38"/>
      <c r="V3707" s="38"/>
      <c r="W3707" s="39"/>
      <c r="X3707" s="41"/>
      <c r="Y3707" s="38"/>
    </row>
    <row r="3708" spans="1:25" ht="17.25">
      <c r="A3708" s="38"/>
      <c r="B3708" s="38"/>
      <c r="C3708" s="38"/>
      <c r="D3708" s="38"/>
      <c r="F3708" s="40"/>
      <c r="G3708" s="40"/>
      <c r="H3708" s="38"/>
      <c r="I3708" s="38"/>
      <c r="J3708" s="39"/>
      <c r="K3708" s="38"/>
      <c r="L3708" s="38"/>
      <c r="M3708" s="38"/>
      <c r="N3708" s="38"/>
      <c r="O3708" s="38"/>
      <c r="P3708" s="38"/>
      <c r="Q3708" s="38"/>
      <c r="R3708" s="38"/>
      <c r="S3708" s="38"/>
      <c r="T3708" s="39"/>
      <c r="U3708" s="38"/>
      <c r="V3708" s="38"/>
      <c r="W3708" s="39"/>
      <c r="X3708" s="41"/>
      <c r="Y3708" s="38"/>
    </row>
    <row r="3709" spans="1:25" ht="17.25">
      <c r="A3709" s="38"/>
      <c r="B3709" s="38"/>
      <c r="C3709" s="38"/>
      <c r="D3709" s="38"/>
      <c r="F3709" s="40"/>
      <c r="G3709" s="40"/>
      <c r="H3709" s="38"/>
      <c r="I3709" s="38"/>
      <c r="J3709" s="39"/>
      <c r="K3709" s="38"/>
      <c r="L3709" s="38"/>
      <c r="M3709" s="38"/>
      <c r="N3709" s="38"/>
      <c r="O3709" s="38"/>
      <c r="P3709" s="38"/>
      <c r="Q3709" s="38"/>
      <c r="R3709" s="38"/>
      <c r="S3709" s="38"/>
      <c r="T3709" s="39"/>
      <c r="U3709" s="38"/>
      <c r="V3709" s="38"/>
      <c r="W3709" s="39"/>
      <c r="X3709" s="41"/>
      <c r="Y3709" s="38"/>
    </row>
    <row r="3710" spans="1:25" ht="17.25">
      <c r="A3710" s="38"/>
      <c r="B3710" s="38"/>
      <c r="C3710" s="38"/>
      <c r="D3710" s="38"/>
      <c r="F3710" s="40"/>
      <c r="G3710" s="40"/>
      <c r="H3710" s="38"/>
      <c r="I3710" s="38"/>
      <c r="J3710" s="39"/>
      <c r="K3710" s="38"/>
      <c r="L3710" s="38"/>
      <c r="M3710" s="38"/>
      <c r="N3710" s="38"/>
      <c r="O3710" s="38"/>
      <c r="P3710" s="38"/>
      <c r="Q3710" s="38"/>
      <c r="R3710" s="38"/>
      <c r="S3710" s="38"/>
      <c r="T3710" s="39"/>
      <c r="U3710" s="38"/>
      <c r="V3710" s="38"/>
      <c r="W3710" s="39"/>
      <c r="X3710" s="41"/>
      <c r="Y3710" s="38"/>
    </row>
    <row r="3711" spans="1:25" ht="17.25">
      <c r="A3711" s="38"/>
      <c r="B3711" s="38"/>
      <c r="C3711" s="38"/>
      <c r="D3711" s="38"/>
      <c r="F3711" s="40"/>
      <c r="G3711" s="40"/>
      <c r="H3711" s="38"/>
      <c r="I3711" s="38"/>
      <c r="J3711" s="39"/>
      <c r="K3711" s="38"/>
      <c r="L3711" s="38"/>
      <c r="M3711" s="38"/>
      <c r="N3711" s="38"/>
      <c r="O3711" s="38"/>
      <c r="P3711" s="38"/>
      <c r="Q3711" s="38"/>
      <c r="R3711" s="38"/>
      <c r="S3711" s="38"/>
      <c r="T3711" s="39"/>
      <c r="U3711" s="38"/>
      <c r="V3711" s="38"/>
      <c r="W3711" s="39"/>
      <c r="X3711" s="41"/>
      <c r="Y3711" s="38"/>
    </row>
    <row r="3712" spans="1:25" ht="17.25">
      <c r="A3712" s="38"/>
      <c r="B3712" s="38"/>
      <c r="C3712" s="38"/>
      <c r="D3712" s="38"/>
      <c r="F3712" s="40"/>
      <c r="G3712" s="40"/>
      <c r="H3712" s="38"/>
      <c r="I3712" s="38"/>
      <c r="J3712" s="39"/>
      <c r="K3712" s="38"/>
      <c r="L3712" s="38"/>
      <c r="M3712" s="38"/>
      <c r="N3712" s="38"/>
      <c r="O3712" s="38"/>
      <c r="P3712" s="38"/>
      <c r="Q3712" s="38"/>
      <c r="R3712" s="38"/>
      <c r="S3712" s="38"/>
      <c r="T3712" s="39"/>
      <c r="U3712" s="38"/>
      <c r="V3712" s="38"/>
      <c r="W3712" s="39"/>
      <c r="X3712" s="41"/>
      <c r="Y3712" s="38"/>
    </row>
    <row r="3713" spans="1:25" ht="17.25">
      <c r="A3713" s="38"/>
      <c r="B3713" s="38"/>
      <c r="C3713" s="38"/>
      <c r="D3713" s="38"/>
      <c r="F3713" s="40"/>
      <c r="G3713" s="40"/>
      <c r="H3713" s="38"/>
      <c r="I3713" s="38"/>
      <c r="J3713" s="39"/>
      <c r="K3713" s="38"/>
      <c r="L3713" s="38"/>
      <c r="M3713" s="38"/>
      <c r="N3713" s="38"/>
      <c r="O3713" s="38"/>
      <c r="P3713" s="38"/>
      <c r="Q3713" s="38"/>
      <c r="R3713" s="38"/>
      <c r="S3713" s="38"/>
      <c r="T3713" s="39"/>
      <c r="U3713" s="38"/>
      <c r="V3713" s="38"/>
      <c r="W3713" s="39"/>
      <c r="X3713" s="41"/>
      <c r="Y3713" s="38"/>
    </row>
    <row r="3714" spans="1:25" ht="17.25">
      <c r="A3714" s="38"/>
      <c r="B3714" s="38"/>
      <c r="C3714" s="38"/>
      <c r="D3714" s="38"/>
      <c r="F3714" s="40"/>
      <c r="G3714" s="40"/>
      <c r="H3714" s="38"/>
      <c r="I3714" s="38"/>
      <c r="J3714" s="39"/>
      <c r="K3714" s="38"/>
      <c r="L3714" s="38"/>
      <c r="M3714" s="38"/>
      <c r="N3714" s="38"/>
      <c r="O3714" s="38"/>
      <c r="P3714" s="38"/>
      <c r="Q3714" s="38"/>
      <c r="R3714" s="38"/>
      <c r="S3714" s="38"/>
      <c r="T3714" s="39"/>
      <c r="U3714" s="38"/>
      <c r="V3714" s="38"/>
      <c r="W3714" s="39"/>
      <c r="X3714" s="41"/>
      <c r="Y3714" s="38"/>
    </row>
    <row r="3715" spans="1:25" ht="17.25">
      <c r="A3715" s="38"/>
      <c r="B3715" s="38"/>
      <c r="C3715" s="38"/>
      <c r="D3715" s="38"/>
      <c r="F3715" s="40"/>
      <c r="G3715" s="40"/>
      <c r="H3715" s="38"/>
      <c r="I3715" s="38"/>
      <c r="J3715" s="39"/>
      <c r="K3715" s="38"/>
      <c r="L3715" s="38"/>
      <c r="M3715" s="38"/>
      <c r="N3715" s="38"/>
      <c r="O3715" s="38"/>
      <c r="P3715" s="38"/>
      <c r="Q3715" s="38"/>
      <c r="R3715" s="38"/>
      <c r="S3715" s="38"/>
      <c r="T3715" s="39"/>
      <c r="U3715" s="38"/>
      <c r="V3715" s="38"/>
      <c r="W3715" s="39"/>
      <c r="X3715" s="41"/>
      <c r="Y3715" s="38"/>
    </row>
    <row r="3716" spans="1:25" ht="17.25">
      <c r="A3716" s="38"/>
      <c r="B3716" s="38"/>
      <c r="C3716" s="38"/>
      <c r="D3716" s="38"/>
      <c r="F3716" s="40"/>
      <c r="G3716" s="40"/>
      <c r="H3716" s="38"/>
      <c r="I3716" s="38"/>
      <c r="J3716" s="39"/>
      <c r="K3716" s="38"/>
      <c r="L3716" s="38"/>
      <c r="M3716" s="38"/>
      <c r="N3716" s="38"/>
      <c r="O3716" s="38"/>
      <c r="P3716" s="38"/>
      <c r="Q3716" s="38"/>
      <c r="R3716" s="38"/>
      <c r="S3716" s="38"/>
      <c r="T3716" s="39"/>
      <c r="U3716" s="38"/>
      <c r="V3716" s="38"/>
      <c r="W3716" s="39"/>
      <c r="X3716" s="41"/>
      <c r="Y3716" s="38"/>
    </row>
    <row r="3717" spans="1:25" ht="17.25">
      <c r="A3717" s="38"/>
      <c r="B3717" s="38"/>
      <c r="C3717" s="38"/>
      <c r="D3717" s="38"/>
      <c r="F3717" s="40"/>
      <c r="G3717" s="40"/>
      <c r="H3717" s="38"/>
      <c r="I3717" s="38"/>
      <c r="J3717" s="39"/>
      <c r="K3717" s="38"/>
      <c r="L3717" s="38"/>
      <c r="M3717" s="38"/>
      <c r="N3717" s="38"/>
      <c r="O3717" s="38"/>
      <c r="P3717" s="38"/>
      <c r="Q3717" s="38"/>
      <c r="R3717" s="38"/>
      <c r="S3717" s="38"/>
      <c r="T3717" s="39"/>
      <c r="U3717" s="38"/>
      <c r="V3717" s="38"/>
      <c r="W3717" s="39"/>
      <c r="X3717" s="41"/>
      <c r="Y3717" s="38"/>
    </row>
    <row r="3718" spans="1:25" ht="17.25">
      <c r="A3718" s="38"/>
      <c r="B3718" s="38"/>
      <c r="C3718" s="38"/>
      <c r="D3718" s="38"/>
      <c r="F3718" s="40"/>
      <c r="G3718" s="40"/>
      <c r="H3718" s="38"/>
      <c r="I3718" s="38"/>
      <c r="J3718" s="39"/>
      <c r="K3718" s="38"/>
      <c r="L3718" s="38"/>
      <c r="M3718" s="38"/>
      <c r="N3718" s="38"/>
      <c r="O3718" s="38"/>
      <c r="P3718" s="38"/>
      <c r="Q3718" s="38"/>
      <c r="R3718" s="38"/>
      <c r="S3718" s="38"/>
      <c r="T3718" s="39"/>
      <c r="U3718" s="38"/>
      <c r="V3718" s="38"/>
      <c r="W3718" s="39"/>
      <c r="X3718" s="41"/>
      <c r="Y3718" s="38"/>
    </row>
    <row r="3719" spans="1:25" ht="17.25">
      <c r="A3719" s="38"/>
      <c r="B3719" s="38"/>
      <c r="C3719" s="38"/>
      <c r="D3719" s="38"/>
      <c r="F3719" s="40"/>
      <c r="G3719" s="40"/>
      <c r="H3719" s="38"/>
      <c r="I3719" s="38"/>
      <c r="J3719" s="39"/>
      <c r="K3719" s="38"/>
      <c r="L3719" s="38"/>
      <c r="M3719" s="39"/>
      <c r="N3719" s="38"/>
      <c r="O3719" s="38"/>
      <c r="P3719" s="38"/>
      <c r="Q3719" s="38"/>
      <c r="R3719" s="38"/>
      <c r="S3719" s="38"/>
      <c r="T3719" s="39"/>
      <c r="U3719" s="38"/>
      <c r="V3719" s="38"/>
      <c r="W3719" s="39"/>
      <c r="X3719" s="41"/>
      <c r="Y3719" s="38"/>
    </row>
    <row r="3720" spans="1:25" ht="17.25">
      <c r="A3720" s="38"/>
      <c r="B3720" s="38"/>
      <c r="C3720" s="38"/>
      <c r="D3720" s="38"/>
      <c r="F3720" s="40"/>
      <c r="G3720" s="40"/>
      <c r="H3720" s="38"/>
      <c r="I3720" s="38"/>
      <c r="J3720" s="39"/>
      <c r="K3720" s="38"/>
      <c r="L3720" s="38"/>
      <c r="M3720" s="39"/>
      <c r="N3720" s="38"/>
      <c r="O3720" s="38"/>
      <c r="P3720" s="38"/>
      <c r="Q3720" s="38"/>
      <c r="R3720" s="38"/>
      <c r="S3720" s="38"/>
      <c r="T3720" s="39"/>
      <c r="U3720" s="38"/>
      <c r="V3720" s="38"/>
      <c r="W3720" s="39"/>
      <c r="X3720" s="41"/>
      <c r="Y3720" s="38"/>
    </row>
    <row r="3721" spans="1:25" ht="17.25">
      <c r="A3721" s="38"/>
      <c r="B3721" s="38"/>
      <c r="C3721" s="38"/>
      <c r="D3721" s="38"/>
      <c r="F3721" s="40"/>
      <c r="G3721" s="40"/>
      <c r="H3721" s="38"/>
      <c r="I3721" s="38"/>
      <c r="J3721" s="39"/>
      <c r="K3721" s="38"/>
      <c r="L3721" s="38"/>
      <c r="M3721" s="38"/>
      <c r="N3721" s="38"/>
      <c r="O3721" s="38"/>
      <c r="P3721" s="38"/>
      <c r="Q3721" s="38"/>
      <c r="R3721" s="38"/>
      <c r="S3721" s="38"/>
      <c r="T3721" s="39"/>
      <c r="U3721" s="38"/>
      <c r="V3721" s="38"/>
      <c r="W3721" s="39"/>
      <c r="X3721" s="41"/>
      <c r="Y3721" s="38"/>
    </row>
    <row r="3722" spans="1:25" ht="17.25">
      <c r="A3722" s="38"/>
      <c r="B3722" s="38"/>
      <c r="C3722" s="38"/>
      <c r="D3722" s="38"/>
      <c r="F3722" s="40"/>
      <c r="G3722" s="40"/>
      <c r="H3722" s="38"/>
      <c r="I3722" s="38"/>
      <c r="J3722" s="39"/>
      <c r="K3722" s="38"/>
      <c r="L3722" s="38"/>
      <c r="M3722" s="39"/>
      <c r="N3722" s="38"/>
      <c r="O3722" s="38"/>
      <c r="P3722" s="38"/>
      <c r="Q3722" s="38"/>
      <c r="R3722" s="38"/>
      <c r="S3722" s="38"/>
      <c r="T3722" s="39"/>
      <c r="U3722" s="38"/>
      <c r="V3722" s="38"/>
      <c r="W3722" s="39"/>
      <c r="X3722" s="41"/>
      <c r="Y3722" s="38"/>
    </row>
    <row r="3723" spans="1:25" ht="17.25">
      <c r="A3723" s="38"/>
      <c r="B3723" s="38"/>
      <c r="C3723" s="38"/>
      <c r="D3723" s="38"/>
      <c r="F3723" s="40"/>
      <c r="G3723" s="40"/>
      <c r="H3723" s="38"/>
      <c r="I3723" s="38"/>
      <c r="J3723" s="39"/>
      <c r="K3723" s="38"/>
      <c r="L3723" s="38"/>
      <c r="M3723" s="38"/>
      <c r="N3723" s="38"/>
      <c r="O3723" s="38"/>
      <c r="P3723" s="38"/>
      <c r="Q3723" s="38"/>
      <c r="R3723" s="38"/>
      <c r="S3723" s="38"/>
      <c r="T3723" s="39"/>
      <c r="U3723" s="38"/>
      <c r="V3723" s="38"/>
      <c r="W3723" s="39"/>
      <c r="X3723" s="41"/>
      <c r="Y3723" s="38"/>
    </row>
    <row r="3724" spans="1:25" ht="17.25">
      <c r="A3724" s="38"/>
      <c r="B3724" s="38"/>
      <c r="C3724" s="38"/>
      <c r="D3724" s="38"/>
      <c r="F3724" s="40"/>
      <c r="G3724" s="40"/>
      <c r="H3724" s="38"/>
      <c r="I3724" s="38"/>
      <c r="J3724" s="39"/>
      <c r="K3724" s="38"/>
      <c r="L3724" s="38"/>
      <c r="M3724" s="39"/>
      <c r="N3724" s="38"/>
      <c r="O3724" s="38"/>
      <c r="P3724" s="38"/>
      <c r="Q3724" s="38"/>
      <c r="R3724" s="38"/>
      <c r="S3724" s="38"/>
      <c r="T3724" s="39"/>
      <c r="U3724" s="38"/>
      <c r="V3724" s="38"/>
      <c r="W3724" s="39"/>
      <c r="X3724" s="41"/>
      <c r="Y3724" s="38"/>
    </row>
    <row r="3725" spans="1:25" ht="17.25">
      <c r="A3725" s="38"/>
      <c r="B3725" s="38"/>
      <c r="C3725" s="38"/>
      <c r="D3725" s="38"/>
      <c r="F3725" s="40"/>
      <c r="G3725" s="40"/>
      <c r="H3725" s="38"/>
      <c r="I3725" s="38"/>
      <c r="J3725" s="39"/>
      <c r="K3725" s="38"/>
      <c r="L3725" s="38"/>
      <c r="M3725" s="39"/>
      <c r="N3725" s="38"/>
      <c r="O3725" s="38"/>
      <c r="P3725" s="38"/>
      <c r="Q3725" s="38"/>
      <c r="R3725" s="38"/>
      <c r="S3725" s="38"/>
      <c r="T3725" s="39"/>
      <c r="U3725" s="38"/>
      <c r="V3725" s="38"/>
      <c r="W3725" s="39"/>
      <c r="X3725" s="41"/>
      <c r="Y3725" s="38"/>
    </row>
    <row r="3726" spans="1:25" ht="17.25">
      <c r="A3726" s="38"/>
      <c r="B3726" s="38"/>
      <c r="C3726" s="38"/>
      <c r="D3726" s="38"/>
      <c r="F3726" s="40"/>
      <c r="G3726" s="40"/>
      <c r="H3726" s="38"/>
      <c r="I3726" s="38"/>
      <c r="J3726" s="39"/>
      <c r="K3726" s="38"/>
      <c r="L3726" s="38"/>
      <c r="M3726" s="39"/>
      <c r="N3726" s="38"/>
      <c r="O3726" s="38"/>
      <c r="P3726" s="38"/>
      <c r="Q3726" s="38"/>
      <c r="R3726" s="38"/>
      <c r="S3726" s="38"/>
      <c r="T3726" s="39"/>
      <c r="U3726" s="38"/>
      <c r="V3726" s="38"/>
      <c r="W3726" s="39"/>
      <c r="X3726" s="41"/>
      <c r="Y3726" s="38"/>
    </row>
    <row r="3727" spans="1:25" ht="17.25">
      <c r="A3727" s="38"/>
      <c r="B3727" s="38"/>
      <c r="C3727" s="38"/>
      <c r="D3727" s="38"/>
      <c r="F3727" s="40"/>
      <c r="G3727" s="40"/>
      <c r="H3727" s="38"/>
      <c r="I3727" s="38"/>
      <c r="J3727" s="39"/>
      <c r="K3727" s="38"/>
      <c r="L3727" s="38"/>
      <c r="M3727" s="39"/>
      <c r="N3727" s="38"/>
      <c r="O3727" s="38"/>
      <c r="P3727" s="38"/>
      <c r="Q3727" s="38"/>
      <c r="R3727" s="38"/>
      <c r="S3727" s="38"/>
      <c r="T3727" s="39"/>
      <c r="U3727" s="38"/>
      <c r="V3727" s="38"/>
      <c r="W3727" s="39"/>
      <c r="X3727" s="41"/>
      <c r="Y3727" s="38"/>
    </row>
    <row r="3728" spans="1:25" ht="17.25">
      <c r="A3728" s="38"/>
      <c r="B3728" s="38"/>
      <c r="C3728" s="38"/>
      <c r="D3728" s="38"/>
      <c r="F3728" s="40"/>
      <c r="G3728" s="40"/>
      <c r="H3728" s="38"/>
      <c r="I3728" s="38"/>
      <c r="J3728" s="39"/>
      <c r="K3728" s="38"/>
      <c r="L3728" s="38"/>
      <c r="M3728" s="38"/>
      <c r="N3728" s="38"/>
      <c r="O3728" s="38"/>
      <c r="P3728" s="38"/>
      <c r="Q3728" s="38"/>
      <c r="R3728" s="38"/>
      <c r="S3728" s="38"/>
      <c r="T3728" s="39"/>
      <c r="U3728" s="38"/>
      <c r="V3728" s="38"/>
      <c r="W3728" s="39"/>
      <c r="X3728" s="41"/>
      <c r="Y3728" s="38"/>
    </row>
    <row r="3729" spans="1:25" ht="17.25">
      <c r="A3729" s="38"/>
      <c r="B3729" s="38"/>
      <c r="C3729" s="38"/>
      <c r="D3729" s="38"/>
      <c r="F3729" s="40"/>
      <c r="G3729" s="40"/>
      <c r="H3729" s="38"/>
      <c r="I3729" s="38"/>
      <c r="J3729" s="39"/>
      <c r="K3729" s="38"/>
      <c r="L3729" s="38"/>
      <c r="M3729" s="38"/>
      <c r="N3729" s="38"/>
      <c r="O3729" s="38"/>
      <c r="P3729" s="38"/>
      <c r="Q3729" s="38"/>
      <c r="R3729" s="38"/>
      <c r="S3729" s="38"/>
      <c r="T3729" s="39"/>
      <c r="U3729" s="38"/>
      <c r="V3729" s="38"/>
      <c r="W3729" s="39"/>
      <c r="X3729" s="41"/>
      <c r="Y3729" s="38"/>
    </row>
    <row r="3730" spans="1:25" ht="17.25">
      <c r="A3730" s="38"/>
      <c r="B3730" s="38"/>
      <c r="C3730" s="38"/>
      <c r="D3730" s="38"/>
      <c r="F3730" s="40"/>
      <c r="G3730" s="40"/>
      <c r="H3730" s="38"/>
      <c r="I3730" s="38"/>
      <c r="J3730" s="39"/>
      <c r="K3730" s="38"/>
      <c r="L3730" s="38"/>
      <c r="M3730" s="38"/>
      <c r="N3730" s="38"/>
      <c r="O3730" s="38"/>
      <c r="P3730" s="38"/>
      <c r="Q3730" s="38"/>
      <c r="R3730" s="38"/>
      <c r="S3730" s="38"/>
      <c r="T3730" s="39"/>
      <c r="U3730" s="38"/>
      <c r="V3730" s="38"/>
      <c r="W3730" s="39"/>
      <c r="X3730" s="41"/>
      <c r="Y3730" s="38"/>
    </row>
    <row r="3731" spans="1:25" ht="17.25">
      <c r="A3731" s="38"/>
      <c r="B3731" s="38"/>
      <c r="C3731" s="38"/>
      <c r="D3731" s="38"/>
      <c r="F3731" s="40"/>
      <c r="G3731" s="40"/>
      <c r="H3731" s="38"/>
      <c r="I3731" s="38"/>
      <c r="J3731" s="39"/>
      <c r="K3731" s="38"/>
      <c r="L3731" s="38"/>
      <c r="M3731" s="38"/>
      <c r="N3731" s="38"/>
      <c r="O3731" s="38"/>
      <c r="P3731" s="38"/>
      <c r="Q3731" s="38"/>
      <c r="R3731" s="38"/>
      <c r="S3731" s="38"/>
      <c r="T3731" s="39"/>
      <c r="U3731" s="38"/>
      <c r="V3731" s="38"/>
      <c r="W3731" s="39"/>
      <c r="X3731" s="41"/>
      <c r="Y3731" s="38"/>
    </row>
    <row r="3732" spans="1:25" ht="17.25">
      <c r="A3732" s="38"/>
      <c r="B3732" s="38"/>
      <c r="C3732" s="38"/>
      <c r="D3732" s="38"/>
      <c r="F3732" s="40"/>
      <c r="G3732" s="40"/>
      <c r="H3732" s="38"/>
      <c r="I3732" s="38"/>
      <c r="J3732" s="39"/>
      <c r="K3732" s="38"/>
      <c r="L3732" s="38"/>
      <c r="M3732" s="38"/>
      <c r="N3732" s="38"/>
      <c r="O3732" s="38"/>
      <c r="P3732" s="38"/>
      <c r="Q3732" s="38"/>
      <c r="R3732" s="38"/>
      <c r="S3732" s="38"/>
      <c r="T3732" s="39"/>
      <c r="U3732" s="38"/>
      <c r="V3732" s="38"/>
      <c r="W3732" s="39"/>
      <c r="X3732" s="41"/>
      <c r="Y3732" s="38"/>
    </row>
    <row r="3733" spans="1:25" ht="17.25">
      <c r="A3733" s="38"/>
      <c r="B3733" s="38"/>
      <c r="C3733" s="38"/>
      <c r="D3733" s="38"/>
      <c r="F3733" s="40"/>
      <c r="G3733" s="40"/>
      <c r="H3733" s="38"/>
      <c r="I3733" s="38"/>
      <c r="J3733" s="39"/>
      <c r="K3733" s="38"/>
      <c r="L3733" s="38"/>
      <c r="M3733" s="38"/>
      <c r="N3733" s="38"/>
      <c r="O3733" s="38"/>
      <c r="P3733" s="38"/>
      <c r="Q3733" s="38"/>
      <c r="R3733" s="38"/>
      <c r="S3733" s="38"/>
      <c r="T3733" s="39"/>
      <c r="U3733" s="38"/>
      <c r="V3733" s="38"/>
      <c r="W3733" s="39"/>
      <c r="X3733" s="41"/>
      <c r="Y3733" s="38"/>
    </row>
    <row r="3734" spans="1:25" ht="17.25">
      <c r="A3734" s="38"/>
      <c r="B3734" s="38"/>
      <c r="C3734" s="38"/>
      <c r="D3734" s="38"/>
      <c r="F3734" s="40"/>
      <c r="G3734" s="40"/>
      <c r="H3734" s="38"/>
      <c r="I3734" s="38"/>
      <c r="J3734" s="39"/>
      <c r="K3734" s="38"/>
      <c r="L3734" s="38"/>
      <c r="M3734" s="38"/>
      <c r="N3734" s="38"/>
      <c r="O3734" s="38"/>
      <c r="P3734" s="38"/>
      <c r="Q3734" s="38"/>
      <c r="R3734" s="38"/>
      <c r="S3734" s="38"/>
      <c r="T3734" s="39"/>
      <c r="U3734" s="38"/>
      <c r="V3734" s="38"/>
      <c r="W3734" s="39"/>
      <c r="X3734" s="41"/>
      <c r="Y3734" s="38"/>
    </row>
    <row r="3735" spans="1:25" ht="17.25">
      <c r="A3735" s="38"/>
      <c r="B3735" s="38"/>
      <c r="C3735" s="38"/>
      <c r="D3735" s="38"/>
      <c r="F3735" s="40"/>
      <c r="G3735" s="40"/>
      <c r="H3735" s="38"/>
      <c r="I3735" s="38"/>
      <c r="J3735" s="39"/>
      <c r="K3735" s="38"/>
      <c r="L3735" s="38"/>
      <c r="M3735" s="38"/>
      <c r="N3735" s="38"/>
      <c r="O3735" s="38"/>
      <c r="P3735" s="38"/>
      <c r="Q3735" s="38"/>
      <c r="R3735" s="38"/>
      <c r="S3735" s="38"/>
      <c r="T3735" s="39"/>
      <c r="U3735" s="38"/>
      <c r="V3735" s="38"/>
      <c r="W3735" s="39"/>
      <c r="X3735" s="41"/>
      <c r="Y3735" s="38"/>
    </row>
    <row r="3736" spans="1:25" ht="17.25">
      <c r="A3736" s="38"/>
      <c r="B3736" s="38"/>
      <c r="C3736" s="38"/>
      <c r="D3736" s="38"/>
      <c r="F3736" s="40"/>
      <c r="G3736" s="40"/>
      <c r="H3736" s="38"/>
      <c r="I3736" s="38"/>
      <c r="J3736" s="39"/>
      <c r="K3736" s="38"/>
      <c r="L3736" s="38"/>
      <c r="M3736" s="38"/>
      <c r="N3736" s="38"/>
      <c r="O3736" s="38"/>
      <c r="P3736" s="38"/>
      <c r="Q3736" s="38"/>
      <c r="R3736" s="38"/>
      <c r="S3736" s="38"/>
      <c r="T3736" s="39"/>
      <c r="U3736" s="38"/>
      <c r="V3736" s="38"/>
      <c r="W3736" s="39"/>
      <c r="X3736" s="41"/>
      <c r="Y3736" s="38"/>
    </row>
    <row r="3737" spans="1:25" ht="17.25">
      <c r="A3737" s="38"/>
      <c r="B3737" s="38"/>
      <c r="C3737" s="38"/>
      <c r="D3737" s="38"/>
      <c r="F3737" s="40"/>
      <c r="G3737" s="40"/>
      <c r="H3737" s="38"/>
      <c r="I3737" s="38"/>
      <c r="J3737" s="39"/>
      <c r="K3737" s="38"/>
      <c r="L3737" s="38"/>
      <c r="M3737" s="38"/>
      <c r="N3737" s="38"/>
      <c r="O3737" s="38"/>
      <c r="P3737" s="38"/>
      <c r="Q3737" s="38"/>
      <c r="R3737" s="38"/>
      <c r="S3737" s="38"/>
      <c r="T3737" s="39"/>
      <c r="U3737" s="38"/>
      <c r="V3737" s="38"/>
      <c r="W3737" s="39"/>
      <c r="X3737" s="41"/>
      <c r="Y3737" s="38"/>
    </row>
    <row r="3738" spans="1:25" ht="17.25">
      <c r="A3738" s="38"/>
      <c r="B3738" s="38"/>
      <c r="C3738" s="38"/>
      <c r="D3738" s="38"/>
      <c r="F3738" s="40"/>
      <c r="G3738" s="40"/>
      <c r="H3738" s="38"/>
      <c r="I3738" s="38"/>
      <c r="J3738" s="39"/>
      <c r="K3738" s="38"/>
      <c r="L3738" s="38"/>
      <c r="M3738" s="38"/>
      <c r="N3738" s="38"/>
      <c r="O3738" s="38"/>
      <c r="P3738" s="38"/>
      <c r="Q3738" s="38"/>
      <c r="R3738" s="38"/>
      <c r="S3738" s="38"/>
      <c r="T3738" s="39"/>
      <c r="U3738" s="38"/>
      <c r="V3738" s="38"/>
      <c r="W3738" s="39"/>
      <c r="X3738" s="41"/>
      <c r="Y3738" s="38"/>
    </row>
    <row r="3739" spans="1:25" ht="17.25">
      <c r="A3739" s="38"/>
      <c r="B3739" s="38"/>
      <c r="C3739" s="38"/>
      <c r="D3739" s="38"/>
      <c r="F3739" s="40"/>
      <c r="G3739" s="40"/>
      <c r="H3739" s="38"/>
      <c r="I3739" s="38"/>
      <c r="J3739" s="39"/>
      <c r="K3739" s="38"/>
      <c r="L3739" s="38"/>
      <c r="M3739" s="39"/>
      <c r="N3739" s="38"/>
      <c r="O3739" s="38"/>
      <c r="P3739" s="38"/>
      <c r="Q3739" s="38"/>
      <c r="R3739" s="38"/>
      <c r="S3739" s="38"/>
      <c r="T3739" s="39"/>
      <c r="U3739" s="38"/>
      <c r="V3739" s="38"/>
      <c r="W3739" s="39"/>
      <c r="X3739" s="41"/>
      <c r="Y3739" s="38"/>
    </row>
    <row r="3740" spans="1:25" ht="17.25">
      <c r="A3740" s="38"/>
      <c r="B3740" s="38"/>
      <c r="C3740" s="38"/>
      <c r="D3740" s="38"/>
      <c r="F3740" s="40"/>
      <c r="G3740" s="40"/>
      <c r="H3740" s="38"/>
      <c r="I3740" s="38"/>
      <c r="J3740" s="39"/>
      <c r="K3740" s="38"/>
      <c r="L3740" s="38"/>
      <c r="M3740" s="39"/>
      <c r="N3740" s="38"/>
      <c r="O3740" s="38"/>
      <c r="P3740" s="38"/>
      <c r="Q3740" s="38"/>
      <c r="R3740" s="38"/>
      <c r="S3740" s="38"/>
      <c r="T3740" s="39"/>
      <c r="U3740" s="38"/>
      <c r="V3740" s="38"/>
      <c r="W3740" s="39"/>
      <c r="X3740" s="41"/>
      <c r="Y3740" s="38"/>
    </row>
    <row r="3741" spans="1:25" ht="17.25">
      <c r="A3741" s="38"/>
      <c r="B3741" s="38"/>
      <c r="C3741" s="38"/>
      <c r="D3741" s="38"/>
      <c r="F3741" s="40"/>
      <c r="G3741" s="40"/>
      <c r="H3741" s="38"/>
      <c r="I3741" s="38"/>
      <c r="J3741" s="39"/>
      <c r="K3741" s="38"/>
      <c r="L3741" s="38"/>
      <c r="M3741" s="38"/>
      <c r="N3741" s="38"/>
      <c r="O3741" s="38"/>
      <c r="P3741" s="38"/>
      <c r="Q3741" s="38"/>
      <c r="R3741" s="38"/>
      <c r="S3741" s="38"/>
      <c r="T3741" s="39"/>
      <c r="U3741" s="38"/>
      <c r="V3741" s="38"/>
      <c r="W3741" s="39"/>
      <c r="X3741" s="41"/>
      <c r="Y3741" s="38"/>
    </row>
    <row r="3742" spans="1:25" ht="17.25">
      <c r="A3742" s="38"/>
      <c r="B3742" s="38"/>
      <c r="C3742" s="38"/>
      <c r="D3742" s="38"/>
      <c r="F3742" s="40"/>
      <c r="G3742" s="40"/>
      <c r="H3742" s="38"/>
      <c r="I3742" s="38"/>
      <c r="J3742" s="39"/>
      <c r="K3742" s="38"/>
      <c r="L3742" s="38"/>
      <c r="M3742" s="39"/>
      <c r="N3742" s="38"/>
      <c r="O3742" s="38"/>
      <c r="P3742" s="38"/>
      <c r="Q3742" s="38"/>
      <c r="R3742" s="38"/>
      <c r="S3742" s="38"/>
      <c r="T3742" s="39"/>
      <c r="U3742" s="38"/>
      <c r="V3742" s="38"/>
      <c r="W3742" s="39"/>
      <c r="X3742" s="41"/>
      <c r="Y3742" s="38"/>
    </row>
    <row r="3743" spans="1:25" ht="17.25">
      <c r="A3743" s="38"/>
      <c r="B3743" s="38"/>
      <c r="C3743" s="38"/>
      <c r="D3743" s="38"/>
      <c r="F3743" s="40"/>
      <c r="G3743" s="40"/>
      <c r="H3743" s="38"/>
      <c r="I3743" s="38"/>
      <c r="J3743" s="39"/>
      <c r="K3743" s="38"/>
      <c r="L3743" s="38"/>
      <c r="M3743" s="38"/>
      <c r="N3743" s="38"/>
      <c r="O3743" s="38"/>
      <c r="P3743" s="38"/>
      <c r="Q3743" s="38"/>
      <c r="R3743" s="38"/>
      <c r="S3743" s="38"/>
      <c r="T3743" s="39"/>
      <c r="U3743" s="38"/>
      <c r="V3743" s="38"/>
      <c r="W3743" s="39"/>
      <c r="X3743" s="41"/>
      <c r="Y3743" s="38"/>
    </row>
    <row r="3744" spans="1:25" ht="17.25">
      <c r="A3744" s="38"/>
      <c r="B3744" s="38"/>
      <c r="C3744" s="38"/>
      <c r="D3744" s="38"/>
      <c r="F3744" s="40"/>
      <c r="G3744" s="40"/>
      <c r="H3744" s="38"/>
      <c r="I3744" s="38"/>
      <c r="J3744" s="39"/>
      <c r="K3744" s="38"/>
      <c r="L3744" s="38"/>
      <c r="M3744" s="39"/>
      <c r="N3744" s="38"/>
      <c r="O3744" s="38"/>
      <c r="P3744" s="38"/>
      <c r="Q3744" s="38"/>
      <c r="R3744" s="38"/>
      <c r="S3744" s="38"/>
      <c r="T3744" s="39"/>
      <c r="U3744" s="38"/>
      <c r="V3744" s="38"/>
      <c r="W3744" s="39"/>
      <c r="X3744" s="41"/>
      <c r="Y3744" s="38"/>
    </row>
    <row r="3745" spans="1:25" ht="17.25">
      <c r="A3745" s="38"/>
      <c r="B3745" s="38"/>
      <c r="C3745" s="38"/>
      <c r="D3745" s="38"/>
      <c r="F3745" s="40"/>
      <c r="G3745" s="40"/>
      <c r="H3745" s="38"/>
      <c r="I3745" s="38"/>
      <c r="J3745" s="39"/>
      <c r="K3745" s="38"/>
      <c r="L3745" s="38"/>
      <c r="M3745" s="39"/>
      <c r="N3745" s="38"/>
      <c r="O3745" s="38"/>
      <c r="P3745" s="38"/>
      <c r="Q3745" s="38"/>
      <c r="R3745" s="38"/>
      <c r="S3745" s="38"/>
      <c r="T3745" s="39"/>
      <c r="U3745" s="38"/>
      <c r="V3745" s="38"/>
      <c r="W3745" s="39"/>
      <c r="X3745" s="41"/>
      <c r="Y3745" s="38"/>
    </row>
    <row r="3746" spans="1:25" ht="17.25">
      <c r="A3746" s="38"/>
      <c r="B3746" s="38"/>
      <c r="C3746" s="38"/>
      <c r="D3746" s="38"/>
      <c r="F3746" s="40"/>
      <c r="G3746" s="40"/>
      <c r="H3746" s="38"/>
      <c r="I3746" s="38"/>
      <c r="J3746" s="39"/>
      <c r="K3746" s="38"/>
      <c r="L3746" s="38"/>
      <c r="M3746" s="39"/>
      <c r="N3746" s="38"/>
      <c r="O3746" s="38"/>
      <c r="P3746" s="38"/>
      <c r="Q3746" s="38"/>
      <c r="R3746" s="38"/>
      <c r="S3746" s="38"/>
      <c r="T3746" s="39"/>
      <c r="U3746" s="38"/>
      <c r="V3746" s="38"/>
      <c r="W3746" s="39"/>
      <c r="X3746" s="41"/>
      <c r="Y3746" s="38"/>
    </row>
    <row r="3747" spans="1:25">
      <c r="A3747" s="38"/>
      <c r="B3747" s="38"/>
      <c r="C3747" s="38"/>
      <c r="D3747" s="38"/>
      <c r="F3747" s="38"/>
      <c r="G3747" s="38"/>
      <c r="H3747" s="38"/>
      <c r="I3747" s="38"/>
      <c r="J3747" s="39"/>
      <c r="K3747" s="38"/>
      <c r="L3747" s="38"/>
      <c r="M3747" s="38"/>
      <c r="N3747" s="38"/>
      <c r="O3747" s="38"/>
      <c r="P3747" s="38"/>
      <c r="Q3747" s="38"/>
      <c r="R3747" s="38"/>
      <c r="S3747" s="38"/>
      <c r="T3747" s="38"/>
      <c r="U3747" s="38"/>
      <c r="V3747" s="38"/>
      <c r="W3747" s="39"/>
      <c r="X3747" s="38"/>
      <c r="Y3747" s="38"/>
    </row>
    <row r="3748" spans="1:25" ht="17.25">
      <c r="A3748" s="38"/>
      <c r="B3748" s="38"/>
      <c r="C3748" s="38"/>
      <c r="D3748" s="38"/>
      <c r="F3748" s="40"/>
      <c r="G3748" s="40"/>
      <c r="H3748" s="38"/>
      <c r="I3748" s="38"/>
      <c r="J3748" s="39"/>
      <c r="K3748" s="38"/>
      <c r="L3748" s="38"/>
      <c r="M3748" s="39"/>
      <c r="N3748" s="38"/>
      <c r="O3748" s="38"/>
      <c r="P3748" s="38"/>
      <c r="Q3748" s="38"/>
      <c r="R3748" s="38"/>
      <c r="S3748" s="38"/>
      <c r="T3748" s="39"/>
      <c r="U3748" s="38"/>
      <c r="V3748" s="38"/>
      <c r="W3748" s="39"/>
      <c r="X3748" s="41"/>
      <c r="Y3748" s="38"/>
    </row>
    <row r="3749" spans="1:25" ht="17.25">
      <c r="A3749" s="38"/>
      <c r="B3749" s="38"/>
      <c r="C3749" s="38"/>
      <c r="D3749" s="38"/>
      <c r="F3749" s="40"/>
      <c r="G3749" s="40"/>
      <c r="H3749" s="38"/>
      <c r="I3749" s="38"/>
      <c r="J3749" s="39"/>
      <c r="K3749" s="38"/>
      <c r="L3749" s="38"/>
      <c r="M3749" s="38"/>
      <c r="N3749" s="38"/>
      <c r="O3749" s="38"/>
      <c r="P3749" s="38"/>
      <c r="Q3749" s="38"/>
      <c r="R3749" s="38"/>
      <c r="S3749" s="38"/>
      <c r="T3749" s="39"/>
      <c r="U3749" s="38"/>
      <c r="V3749" s="38"/>
      <c r="W3749" s="39"/>
      <c r="X3749" s="41"/>
      <c r="Y3749" s="38"/>
    </row>
    <row r="3750" spans="1:25" ht="17.25">
      <c r="A3750" s="38"/>
      <c r="B3750" s="38"/>
      <c r="C3750" s="38"/>
      <c r="D3750" s="38"/>
      <c r="F3750" s="40"/>
      <c r="G3750" s="40"/>
      <c r="H3750" s="38"/>
      <c r="I3750" s="38"/>
      <c r="J3750" s="39"/>
      <c r="K3750" s="38"/>
      <c r="L3750" s="38"/>
      <c r="M3750" s="38"/>
      <c r="N3750" s="38"/>
      <c r="O3750" s="38"/>
      <c r="P3750" s="38"/>
      <c r="Q3750" s="38"/>
      <c r="R3750" s="38"/>
      <c r="S3750" s="38"/>
      <c r="T3750" s="39"/>
      <c r="U3750" s="38"/>
      <c r="V3750" s="38"/>
      <c r="W3750" s="39"/>
      <c r="X3750" s="41"/>
      <c r="Y3750" s="38"/>
    </row>
    <row r="3751" spans="1:25" ht="17.25">
      <c r="A3751" s="38"/>
      <c r="B3751" s="38"/>
      <c r="C3751" s="38"/>
      <c r="D3751" s="38"/>
      <c r="F3751" s="40"/>
      <c r="G3751" s="40"/>
      <c r="H3751" s="38"/>
      <c r="I3751" s="38"/>
      <c r="J3751" s="39"/>
      <c r="K3751" s="38"/>
      <c r="L3751" s="38"/>
      <c r="M3751" s="38"/>
      <c r="N3751" s="38"/>
      <c r="O3751" s="38"/>
      <c r="P3751" s="38"/>
      <c r="Q3751" s="38"/>
      <c r="R3751" s="38"/>
      <c r="S3751" s="38"/>
      <c r="T3751" s="39"/>
      <c r="U3751" s="38"/>
      <c r="V3751" s="38"/>
      <c r="W3751" s="39"/>
      <c r="X3751" s="41"/>
      <c r="Y3751" s="38"/>
    </row>
    <row r="3752" spans="1:25" ht="17.25">
      <c r="A3752" s="38"/>
      <c r="B3752" s="38"/>
      <c r="C3752" s="38"/>
      <c r="D3752" s="38"/>
      <c r="F3752" s="40"/>
      <c r="G3752" s="40"/>
      <c r="H3752" s="38"/>
      <c r="I3752" s="38"/>
      <c r="J3752" s="39"/>
      <c r="K3752" s="38"/>
      <c r="L3752" s="38"/>
      <c r="M3752" s="38"/>
      <c r="N3752" s="38"/>
      <c r="O3752" s="38"/>
      <c r="P3752" s="38"/>
      <c r="Q3752" s="38"/>
      <c r="R3752" s="38"/>
      <c r="S3752" s="38"/>
      <c r="T3752" s="39"/>
      <c r="U3752" s="38"/>
      <c r="V3752" s="38"/>
      <c r="W3752" s="39"/>
      <c r="X3752" s="41"/>
      <c r="Y3752" s="38"/>
    </row>
    <row r="3753" spans="1:25" ht="17.25">
      <c r="A3753" s="38"/>
      <c r="B3753" s="38"/>
      <c r="C3753" s="38"/>
      <c r="D3753" s="38"/>
      <c r="F3753" s="40"/>
      <c r="G3753" s="40"/>
      <c r="H3753" s="38"/>
      <c r="I3753" s="38"/>
      <c r="J3753" s="39"/>
      <c r="K3753" s="38"/>
      <c r="L3753" s="38"/>
      <c r="M3753" s="38"/>
      <c r="N3753" s="38"/>
      <c r="O3753" s="38"/>
      <c r="P3753" s="38"/>
      <c r="Q3753" s="38"/>
      <c r="R3753" s="38"/>
      <c r="S3753" s="38"/>
      <c r="T3753" s="39"/>
      <c r="U3753" s="38"/>
      <c r="V3753" s="38"/>
      <c r="W3753" s="39"/>
      <c r="X3753" s="41"/>
      <c r="Y3753" s="38"/>
    </row>
    <row r="3754" spans="1:25" ht="17.25">
      <c r="A3754" s="38"/>
      <c r="B3754" s="38"/>
      <c r="C3754" s="38"/>
      <c r="D3754" s="38"/>
      <c r="F3754" s="40"/>
      <c r="G3754" s="40"/>
      <c r="H3754" s="38"/>
      <c r="I3754" s="38"/>
      <c r="J3754" s="39"/>
      <c r="K3754" s="38"/>
      <c r="L3754" s="38"/>
      <c r="M3754" s="38"/>
      <c r="N3754" s="38"/>
      <c r="O3754" s="38"/>
      <c r="P3754" s="38"/>
      <c r="Q3754" s="38"/>
      <c r="R3754" s="38"/>
      <c r="S3754" s="38"/>
      <c r="T3754" s="39"/>
      <c r="U3754" s="38"/>
      <c r="V3754" s="38"/>
      <c r="W3754" s="39"/>
      <c r="X3754" s="41"/>
      <c r="Y3754" s="38"/>
    </row>
    <row r="3755" spans="1:25" ht="17.25">
      <c r="A3755" s="38"/>
      <c r="B3755" s="38"/>
      <c r="C3755" s="38"/>
      <c r="D3755" s="38"/>
      <c r="F3755" s="40"/>
      <c r="G3755" s="40"/>
      <c r="H3755" s="38"/>
      <c r="I3755" s="38"/>
      <c r="J3755" s="39"/>
      <c r="K3755" s="38"/>
      <c r="L3755" s="38"/>
      <c r="M3755" s="38"/>
      <c r="N3755" s="38"/>
      <c r="O3755" s="38"/>
      <c r="P3755" s="38"/>
      <c r="Q3755" s="38"/>
      <c r="R3755" s="38"/>
      <c r="S3755" s="38"/>
      <c r="T3755" s="39"/>
      <c r="U3755" s="38"/>
      <c r="V3755" s="38"/>
      <c r="W3755" s="39"/>
      <c r="X3755" s="41"/>
      <c r="Y3755" s="38"/>
    </row>
    <row r="3756" spans="1:25" ht="17.25">
      <c r="A3756" s="38"/>
      <c r="B3756" s="38"/>
      <c r="C3756" s="38"/>
      <c r="D3756" s="38"/>
      <c r="F3756" s="40"/>
      <c r="G3756" s="40"/>
      <c r="H3756" s="38"/>
      <c r="I3756" s="38"/>
      <c r="J3756" s="39"/>
      <c r="K3756" s="38"/>
      <c r="L3756" s="38"/>
      <c r="M3756" s="38"/>
      <c r="N3756" s="38"/>
      <c r="O3756" s="38"/>
      <c r="P3756" s="38"/>
      <c r="Q3756" s="38"/>
      <c r="R3756" s="38"/>
      <c r="S3756" s="38"/>
      <c r="T3756" s="39"/>
      <c r="U3756" s="38"/>
      <c r="V3756" s="38"/>
      <c r="W3756" s="39"/>
      <c r="X3756" s="41"/>
      <c r="Y3756" s="38"/>
    </row>
    <row r="3757" spans="1:25" ht="17.25">
      <c r="A3757" s="38"/>
      <c r="B3757" s="38"/>
      <c r="C3757" s="38"/>
      <c r="D3757" s="38"/>
      <c r="F3757" s="40"/>
      <c r="G3757" s="40"/>
      <c r="H3757" s="38"/>
      <c r="I3757" s="38"/>
      <c r="J3757" s="39"/>
      <c r="K3757" s="38"/>
      <c r="L3757" s="38"/>
      <c r="M3757" s="38"/>
      <c r="N3757" s="38"/>
      <c r="O3757" s="38"/>
      <c r="P3757" s="38"/>
      <c r="Q3757" s="38"/>
      <c r="R3757" s="38"/>
      <c r="S3757" s="38"/>
      <c r="T3757" s="39"/>
      <c r="U3757" s="38"/>
      <c r="V3757" s="38"/>
      <c r="W3757" s="39"/>
      <c r="X3757" s="41"/>
      <c r="Y3757" s="38"/>
    </row>
    <row r="3758" spans="1:25" ht="17.25">
      <c r="A3758" s="38"/>
      <c r="B3758" s="38"/>
      <c r="C3758" s="38"/>
      <c r="D3758" s="38"/>
      <c r="F3758" s="40"/>
      <c r="G3758" s="40"/>
      <c r="H3758" s="38"/>
      <c r="I3758" s="38"/>
      <c r="J3758" s="39"/>
      <c r="K3758" s="38"/>
      <c r="L3758" s="38"/>
      <c r="M3758" s="38"/>
      <c r="N3758" s="38"/>
      <c r="O3758" s="38"/>
      <c r="P3758" s="38"/>
      <c r="Q3758" s="38"/>
      <c r="R3758" s="38"/>
      <c r="S3758" s="38"/>
      <c r="T3758" s="39"/>
      <c r="U3758" s="38"/>
      <c r="V3758" s="38"/>
      <c r="W3758" s="39"/>
      <c r="X3758" s="41"/>
      <c r="Y3758" s="38"/>
    </row>
    <row r="3759" spans="1:25" ht="17.25">
      <c r="A3759" s="38"/>
      <c r="B3759" s="38"/>
      <c r="C3759" s="38"/>
      <c r="D3759" s="38"/>
      <c r="F3759" s="40"/>
      <c r="G3759" s="40"/>
      <c r="H3759" s="38"/>
      <c r="I3759" s="38"/>
      <c r="J3759" s="39"/>
      <c r="K3759" s="38"/>
      <c r="L3759" s="38"/>
      <c r="M3759" s="38"/>
      <c r="N3759" s="38"/>
      <c r="O3759" s="38"/>
      <c r="P3759" s="38"/>
      <c r="Q3759" s="38"/>
      <c r="R3759" s="38"/>
      <c r="S3759" s="38"/>
      <c r="T3759" s="39"/>
      <c r="U3759" s="38"/>
      <c r="V3759" s="38"/>
      <c r="W3759" s="39"/>
      <c r="X3759" s="41"/>
      <c r="Y3759" s="38"/>
    </row>
    <row r="3760" spans="1:25" ht="17.25">
      <c r="A3760" s="38"/>
      <c r="B3760" s="38"/>
      <c r="C3760" s="38"/>
      <c r="D3760" s="38"/>
      <c r="F3760" s="40"/>
      <c r="G3760" s="40"/>
      <c r="H3760" s="38"/>
      <c r="I3760" s="38"/>
      <c r="J3760" s="39"/>
      <c r="K3760" s="38"/>
      <c r="L3760" s="38"/>
      <c r="M3760" s="39"/>
      <c r="N3760" s="38"/>
      <c r="O3760" s="38"/>
      <c r="P3760" s="38"/>
      <c r="Q3760" s="38"/>
      <c r="R3760" s="38"/>
      <c r="S3760" s="38"/>
      <c r="T3760" s="39"/>
      <c r="U3760" s="38"/>
      <c r="V3760" s="38"/>
      <c r="W3760" s="39"/>
      <c r="X3760" s="41"/>
      <c r="Y3760" s="38"/>
    </row>
    <row r="3761" spans="1:25" ht="17.25">
      <c r="A3761" s="38"/>
      <c r="B3761" s="38"/>
      <c r="C3761" s="38"/>
      <c r="D3761" s="38"/>
      <c r="F3761" s="40"/>
      <c r="G3761" s="40"/>
      <c r="H3761" s="38"/>
      <c r="I3761" s="38"/>
      <c r="J3761" s="39"/>
      <c r="K3761" s="38"/>
      <c r="L3761" s="38"/>
      <c r="M3761" s="39"/>
      <c r="N3761" s="38"/>
      <c r="O3761" s="38"/>
      <c r="P3761" s="38"/>
      <c r="Q3761" s="38"/>
      <c r="R3761" s="38"/>
      <c r="S3761" s="38"/>
      <c r="T3761" s="39"/>
      <c r="U3761" s="38"/>
      <c r="V3761" s="38"/>
      <c r="W3761" s="39"/>
      <c r="X3761" s="41"/>
      <c r="Y3761" s="38"/>
    </row>
    <row r="3762" spans="1:25" ht="17.25">
      <c r="A3762" s="38"/>
      <c r="B3762" s="38"/>
      <c r="C3762" s="38"/>
      <c r="D3762" s="38"/>
      <c r="F3762" s="40"/>
      <c r="G3762" s="40"/>
      <c r="H3762" s="38"/>
      <c r="I3762" s="38"/>
      <c r="J3762" s="39"/>
      <c r="K3762" s="38"/>
      <c r="L3762" s="38"/>
      <c r="M3762" s="38"/>
      <c r="N3762" s="38"/>
      <c r="O3762" s="38"/>
      <c r="P3762" s="38"/>
      <c r="Q3762" s="38"/>
      <c r="R3762" s="38"/>
      <c r="S3762" s="38"/>
      <c r="T3762" s="39"/>
      <c r="U3762" s="38"/>
      <c r="V3762" s="38"/>
      <c r="W3762" s="39"/>
      <c r="X3762" s="41"/>
      <c r="Y3762" s="38"/>
    </row>
    <row r="3763" spans="1:25" ht="17.25">
      <c r="A3763" s="38"/>
      <c r="B3763" s="38"/>
      <c r="C3763" s="38"/>
      <c r="D3763" s="38"/>
      <c r="F3763" s="40"/>
      <c r="G3763" s="40"/>
      <c r="H3763" s="38"/>
      <c r="I3763" s="38"/>
      <c r="J3763" s="39"/>
      <c r="K3763" s="38"/>
      <c r="L3763" s="38"/>
      <c r="M3763" s="39"/>
      <c r="N3763" s="38"/>
      <c r="O3763" s="38"/>
      <c r="P3763" s="38"/>
      <c r="Q3763" s="38"/>
      <c r="R3763" s="38"/>
      <c r="S3763" s="38"/>
      <c r="T3763" s="39"/>
      <c r="U3763" s="38"/>
      <c r="V3763" s="38"/>
      <c r="W3763" s="39"/>
      <c r="X3763" s="41"/>
      <c r="Y3763" s="38"/>
    </row>
    <row r="3764" spans="1:25" ht="17.25">
      <c r="A3764" s="38"/>
      <c r="B3764" s="38"/>
      <c r="C3764" s="38"/>
      <c r="D3764" s="38"/>
      <c r="F3764" s="40"/>
      <c r="G3764" s="40"/>
      <c r="H3764" s="38"/>
      <c r="I3764" s="38"/>
      <c r="J3764" s="39"/>
      <c r="K3764" s="38"/>
      <c r="L3764" s="38"/>
      <c r="M3764" s="38"/>
      <c r="N3764" s="38"/>
      <c r="O3764" s="38"/>
      <c r="P3764" s="38"/>
      <c r="Q3764" s="38"/>
      <c r="R3764" s="38"/>
      <c r="S3764" s="38"/>
      <c r="T3764" s="39"/>
      <c r="U3764" s="38"/>
      <c r="V3764" s="38"/>
      <c r="W3764" s="39"/>
      <c r="X3764" s="41"/>
      <c r="Y3764" s="38"/>
    </row>
    <row r="3765" spans="1:25" ht="17.25">
      <c r="A3765" s="38"/>
      <c r="B3765" s="38"/>
      <c r="C3765" s="38"/>
      <c r="D3765" s="38"/>
      <c r="F3765" s="40"/>
      <c r="G3765" s="40"/>
      <c r="H3765" s="38"/>
      <c r="I3765" s="38"/>
      <c r="J3765" s="39"/>
      <c r="K3765" s="38"/>
      <c r="L3765" s="38"/>
      <c r="M3765" s="39"/>
      <c r="N3765" s="38"/>
      <c r="O3765" s="38"/>
      <c r="P3765" s="38"/>
      <c r="Q3765" s="38"/>
      <c r="R3765" s="38"/>
      <c r="S3765" s="38"/>
      <c r="T3765" s="39"/>
      <c r="U3765" s="38"/>
      <c r="V3765" s="38"/>
      <c r="W3765" s="39"/>
      <c r="X3765" s="41"/>
      <c r="Y3765" s="38"/>
    </row>
    <row r="3766" spans="1:25" ht="17.25">
      <c r="A3766" s="38"/>
      <c r="B3766" s="38"/>
      <c r="C3766" s="38"/>
      <c r="D3766" s="38"/>
      <c r="F3766" s="40"/>
      <c r="G3766" s="40"/>
      <c r="H3766" s="38"/>
      <c r="I3766" s="38"/>
      <c r="J3766" s="39"/>
      <c r="K3766" s="38"/>
      <c r="L3766" s="38"/>
      <c r="M3766" s="39"/>
      <c r="N3766" s="38"/>
      <c r="O3766" s="38"/>
      <c r="P3766" s="38"/>
      <c r="Q3766" s="38"/>
      <c r="R3766" s="38"/>
      <c r="S3766" s="38"/>
      <c r="T3766" s="39"/>
      <c r="U3766" s="38"/>
      <c r="V3766" s="38"/>
      <c r="W3766" s="39"/>
      <c r="X3766" s="41"/>
      <c r="Y3766" s="38"/>
    </row>
    <row r="3767" spans="1:25" ht="17.25">
      <c r="A3767" s="38"/>
      <c r="B3767" s="38"/>
      <c r="C3767" s="38"/>
      <c r="D3767" s="38"/>
      <c r="F3767" s="40"/>
      <c r="G3767" s="40"/>
      <c r="H3767" s="38"/>
      <c r="I3767" s="38"/>
      <c r="J3767" s="39"/>
      <c r="K3767" s="38"/>
      <c r="L3767" s="38"/>
      <c r="M3767" s="39"/>
      <c r="N3767" s="38"/>
      <c r="O3767" s="38"/>
      <c r="P3767" s="38"/>
      <c r="Q3767" s="38"/>
      <c r="R3767" s="38"/>
      <c r="S3767" s="38"/>
      <c r="T3767" s="39"/>
      <c r="U3767" s="38"/>
      <c r="V3767" s="38"/>
      <c r="W3767" s="39"/>
      <c r="X3767" s="41"/>
      <c r="Y3767" s="38"/>
    </row>
    <row r="3768" spans="1:25" ht="17.25">
      <c r="A3768" s="38"/>
      <c r="B3768" s="38"/>
      <c r="C3768" s="38"/>
      <c r="D3768" s="38"/>
      <c r="F3768" s="40"/>
      <c r="G3768" s="40"/>
      <c r="H3768" s="38"/>
      <c r="I3768" s="38"/>
      <c r="J3768" s="39"/>
      <c r="K3768" s="38"/>
      <c r="L3768" s="38"/>
      <c r="M3768" s="39"/>
      <c r="N3768" s="38"/>
      <c r="O3768" s="38"/>
      <c r="P3768" s="38"/>
      <c r="Q3768" s="38"/>
      <c r="R3768" s="38"/>
      <c r="S3768" s="38"/>
      <c r="T3768" s="39"/>
      <c r="U3768" s="38"/>
      <c r="V3768" s="38"/>
      <c r="W3768" s="39"/>
      <c r="X3768" s="41"/>
      <c r="Y3768" s="38"/>
    </row>
    <row r="3769" spans="1:25" ht="17.25">
      <c r="A3769" s="38"/>
      <c r="B3769" s="38"/>
      <c r="C3769" s="38"/>
      <c r="D3769" s="38"/>
      <c r="F3769" s="40"/>
      <c r="G3769" s="40"/>
      <c r="H3769" s="38"/>
      <c r="I3769" s="38"/>
      <c r="J3769" s="39"/>
      <c r="K3769" s="38"/>
      <c r="L3769" s="38"/>
      <c r="M3769" s="38"/>
      <c r="N3769" s="38"/>
      <c r="O3769" s="38"/>
      <c r="P3769" s="38"/>
      <c r="Q3769" s="38"/>
      <c r="R3769" s="38"/>
      <c r="S3769" s="38"/>
      <c r="T3769" s="39"/>
      <c r="U3769" s="38"/>
      <c r="V3769" s="38"/>
      <c r="W3769" s="39"/>
      <c r="X3769" s="41"/>
      <c r="Y3769" s="38"/>
    </row>
    <row r="3770" spans="1:25" ht="17.25">
      <c r="A3770" s="38"/>
      <c r="B3770" s="38"/>
      <c r="C3770" s="38"/>
      <c r="D3770" s="38"/>
      <c r="F3770" s="40"/>
      <c r="G3770" s="40"/>
      <c r="H3770" s="38"/>
      <c r="I3770" s="38"/>
      <c r="J3770" s="39"/>
      <c r="K3770" s="38"/>
      <c r="L3770" s="38"/>
      <c r="M3770" s="38"/>
      <c r="N3770" s="38"/>
      <c r="O3770" s="38"/>
      <c r="P3770" s="38"/>
      <c r="Q3770" s="38"/>
      <c r="R3770" s="38"/>
      <c r="S3770" s="38"/>
      <c r="T3770" s="39"/>
      <c r="U3770" s="38"/>
      <c r="V3770" s="38"/>
      <c r="W3770" s="39"/>
      <c r="X3770" s="41"/>
      <c r="Y3770" s="38"/>
    </row>
    <row r="3771" spans="1:25" ht="17.25">
      <c r="A3771" s="38"/>
      <c r="B3771" s="38"/>
      <c r="C3771" s="38"/>
      <c r="D3771" s="38"/>
      <c r="F3771" s="40"/>
      <c r="G3771" s="40"/>
      <c r="H3771" s="38"/>
      <c r="I3771" s="38"/>
      <c r="J3771" s="39"/>
      <c r="K3771" s="38"/>
      <c r="L3771" s="38"/>
      <c r="M3771" s="38"/>
      <c r="N3771" s="38"/>
      <c r="O3771" s="38"/>
      <c r="P3771" s="38"/>
      <c r="Q3771" s="38"/>
      <c r="R3771" s="38"/>
      <c r="S3771" s="38"/>
      <c r="T3771" s="39"/>
      <c r="U3771" s="38"/>
      <c r="V3771" s="38"/>
      <c r="W3771" s="39"/>
      <c r="X3771" s="41"/>
      <c r="Y3771" s="38"/>
    </row>
    <row r="3772" spans="1:25" ht="17.25">
      <c r="A3772" s="38"/>
      <c r="B3772" s="38"/>
      <c r="C3772" s="38"/>
      <c r="D3772" s="38"/>
      <c r="F3772" s="40"/>
      <c r="G3772" s="40"/>
      <c r="H3772" s="38"/>
      <c r="I3772" s="38"/>
      <c r="J3772" s="39"/>
      <c r="K3772" s="38"/>
      <c r="L3772" s="38"/>
      <c r="M3772" s="38"/>
      <c r="N3772" s="38"/>
      <c r="O3772" s="38"/>
      <c r="P3772" s="38"/>
      <c r="Q3772" s="38"/>
      <c r="R3772" s="38"/>
      <c r="S3772" s="38"/>
      <c r="T3772" s="39"/>
      <c r="U3772" s="38"/>
      <c r="V3772" s="38"/>
      <c r="W3772" s="39"/>
      <c r="X3772" s="41"/>
      <c r="Y3772" s="38"/>
    </row>
    <row r="3773" spans="1:25" ht="17.25">
      <c r="A3773" s="38"/>
      <c r="B3773" s="38"/>
      <c r="C3773" s="38"/>
      <c r="D3773" s="38"/>
      <c r="F3773" s="40"/>
      <c r="G3773" s="40"/>
      <c r="H3773" s="38"/>
      <c r="I3773" s="38"/>
      <c r="J3773" s="39"/>
      <c r="K3773" s="38"/>
      <c r="L3773" s="38"/>
      <c r="M3773" s="38"/>
      <c r="N3773" s="38"/>
      <c r="O3773" s="38"/>
      <c r="P3773" s="38"/>
      <c r="Q3773" s="38"/>
      <c r="R3773" s="38"/>
      <c r="S3773" s="38"/>
      <c r="T3773" s="39"/>
      <c r="U3773" s="38"/>
      <c r="V3773" s="38"/>
      <c r="W3773" s="39"/>
      <c r="X3773" s="41"/>
      <c r="Y3773" s="38"/>
    </row>
    <row r="3774" spans="1:25" ht="17.25">
      <c r="A3774" s="38"/>
      <c r="B3774" s="38"/>
      <c r="C3774" s="38"/>
      <c r="D3774" s="38"/>
      <c r="F3774" s="40"/>
      <c r="G3774" s="40"/>
      <c r="H3774" s="38"/>
      <c r="I3774" s="38"/>
      <c r="J3774" s="39"/>
      <c r="K3774" s="38"/>
      <c r="L3774" s="38"/>
      <c r="M3774" s="38"/>
      <c r="N3774" s="38"/>
      <c r="O3774" s="38"/>
      <c r="P3774" s="38"/>
      <c r="Q3774" s="38"/>
      <c r="R3774" s="38"/>
      <c r="S3774" s="38"/>
      <c r="T3774" s="39"/>
      <c r="U3774" s="38"/>
      <c r="V3774" s="38"/>
      <c r="W3774" s="39"/>
      <c r="X3774" s="41"/>
      <c r="Y3774" s="38"/>
    </row>
    <row r="3775" spans="1:25" ht="17.25">
      <c r="A3775" s="38"/>
      <c r="B3775" s="38"/>
      <c r="C3775" s="38"/>
      <c r="D3775" s="38"/>
      <c r="F3775" s="40"/>
      <c r="G3775" s="40"/>
      <c r="H3775" s="38"/>
      <c r="I3775" s="38"/>
      <c r="J3775" s="39"/>
      <c r="K3775" s="38"/>
      <c r="L3775" s="38"/>
      <c r="M3775" s="38"/>
      <c r="N3775" s="38"/>
      <c r="O3775" s="38"/>
      <c r="P3775" s="38"/>
      <c r="Q3775" s="38"/>
      <c r="R3775" s="38"/>
      <c r="S3775" s="38"/>
      <c r="T3775" s="39"/>
      <c r="U3775" s="38"/>
      <c r="V3775" s="38"/>
      <c r="W3775" s="39"/>
      <c r="X3775" s="41"/>
      <c r="Y3775" s="38"/>
    </row>
    <row r="3776" spans="1:25" ht="17.25">
      <c r="A3776" s="38"/>
      <c r="B3776" s="38"/>
      <c r="C3776" s="38"/>
      <c r="D3776" s="38"/>
      <c r="F3776" s="40"/>
      <c r="G3776" s="40"/>
      <c r="H3776" s="38"/>
      <c r="I3776" s="38"/>
      <c r="J3776" s="39"/>
      <c r="K3776" s="38"/>
      <c r="L3776" s="38"/>
      <c r="M3776" s="38"/>
      <c r="N3776" s="38"/>
      <c r="O3776" s="38"/>
      <c r="P3776" s="38"/>
      <c r="Q3776" s="38"/>
      <c r="R3776" s="38"/>
      <c r="S3776" s="38"/>
      <c r="T3776" s="39"/>
      <c r="U3776" s="38"/>
      <c r="V3776" s="38"/>
      <c r="W3776" s="39"/>
      <c r="X3776" s="41"/>
      <c r="Y3776" s="38"/>
    </row>
    <row r="3777" spans="1:25" ht="17.25">
      <c r="A3777" s="38"/>
      <c r="B3777" s="38"/>
      <c r="C3777" s="38"/>
      <c r="D3777" s="38"/>
      <c r="F3777" s="40"/>
      <c r="G3777" s="40"/>
      <c r="H3777" s="38"/>
      <c r="I3777" s="38"/>
      <c r="J3777" s="39"/>
      <c r="K3777" s="38"/>
      <c r="L3777" s="38"/>
      <c r="M3777" s="38"/>
      <c r="N3777" s="38"/>
      <c r="O3777" s="38"/>
      <c r="P3777" s="38"/>
      <c r="Q3777" s="38"/>
      <c r="R3777" s="38"/>
      <c r="S3777" s="38"/>
      <c r="T3777" s="39"/>
      <c r="U3777" s="38"/>
      <c r="V3777" s="38"/>
      <c r="W3777" s="39"/>
      <c r="X3777" s="41"/>
      <c r="Y3777" s="38"/>
    </row>
    <row r="3778" spans="1:25" ht="17.25">
      <c r="A3778" s="38"/>
      <c r="B3778" s="38"/>
      <c r="C3778" s="38"/>
      <c r="D3778" s="38"/>
      <c r="F3778" s="40"/>
      <c r="G3778" s="40"/>
      <c r="H3778" s="38"/>
      <c r="I3778" s="38"/>
      <c r="J3778" s="39"/>
      <c r="K3778" s="38"/>
      <c r="L3778" s="38"/>
      <c r="M3778" s="38"/>
      <c r="N3778" s="38"/>
      <c r="O3778" s="38"/>
      <c r="P3778" s="38"/>
      <c r="Q3778" s="38"/>
      <c r="R3778" s="38"/>
      <c r="S3778" s="38"/>
      <c r="T3778" s="39"/>
      <c r="U3778" s="38"/>
      <c r="V3778" s="38"/>
      <c r="W3778" s="39"/>
      <c r="X3778" s="41"/>
      <c r="Y3778" s="38"/>
    </row>
    <row r="3779" spans="1:25" ht="17.25">
      <c r="A3779" s="38"/>
      <c r="B3779" s="38"/>
      <c r="C3779" s="38"/>
      <c r="D3779" s="38"/>
      <c r="F3779" s="40"/>
      <c r="G3779" s="40"/>
      <c r="H3779" s="38"/>
      <c r="I3779" s="38"/>
      <c r="J3779" s="39"/>
      <c r="K3779" s="38"/>
      <c r="L3779" s="38"/>
      <c r="M3779" s="38"/>
      <c r="N3779" s="38"/>
      <c r="O3779" s="38"/>
      <c r="P3779" s="38"/>
      <c r="Q3779" s="38"/>
      <c r="R3779" s="38"/>
      <c r="S3779" s="38"/>
      <c r="T3779" s="39"/>
      <c r="U3779" s="38"/>
      <c r="V3779" s="38"/>
      <c r="W3779" s="39"/>
      <c r="X3779" s="41"/>
      <c r="Y3779" s="38"/>
    </row>
    <row r="3780" spans="1:25" ht="17.25">
      <c r="A3780" s="38"/>
      <c r="B3780" s="38"/>
      <c r="C3780" s="38"/>
      <c r="D3780" s="38"/>
      <c r="F3780" s="40"/>
      <c r="G3780" s="40"/>
      <c r="H3780" s="38"/>
      <c r="I3780" s="38"/>
      <c r="J3780" s="39"/>
      <c r="K3780" s="38"/>
      <c r="L3780" s="38"/>
      <c r="M3780" s="39"/>
      <c r="N3780" s="38"/>
      <c r="O3780" s="38"/>
      <c r="P3780" s="38"/>
      <c r="Q3780" s="38"/>
      <c r="R3780" s="38"/>
      <c r="S3780" s="38"/>
      <c r="T3780" s="39"/>
      <c r="U3780" s="38"/>
      <c r="V3780" s="38"/>
      <c r="W3780" s="39"/>
      <c r="X3780" s="41"/>
      <c r="Y3780" s="38"/>
    </row>
    <row r="3781" spans="1:25" ht="17.25">
      <c r="A3781" s="38"/>
      <c r="B3781" s="38"/>
      <c r="C3781" s="38"/>
      <c r="D3781" s="38"/>
      <c r="F3781" s="40"/>
      <c r="G3781" s="40"/>
      <c r="H3781" s="38"/>
      <c r="I3781" s="38"/>
      <c r="J3781" s="39"/>
      <c r="K3781" s="38"/>
      <c r="L3781" s="38"/>
      <c r="M3781" s="39"/>
      <c r="N3781" s="38"/>
      <c r="O3781" s="38"/>
      <c r="P3781" s="38"/>
      <c r="Q3781" s="38"/>
      <c r="R3781" s="38"/>
      <c r="S3781" s="38"/>
      <c r="T3781" s="39"/>
      <c r="U3781" s="38"/>
      <c r="V3781" s="38"/>
      <c r="W3781" s="39"/>
      <c r="X3781" s="41"/>
      <c r="Y3781" s="38"/>
    </row>
    <row r="3782" spans="1:25" ht="17.25">
      <c r="A3782" s="38"/>
      <c r="B3782" s="38"/>
      <c r="C3782" s="38"/>
      <c r="D3782" s="38"/>
      <c r="F3782" s="40"/>
      <c r="G3782" s="40"/>
      <c r="H3782" s="38"/>
      <c r="I3782" s="38"/>
      <c r="J3782" s="39"/>
      <c r="K3782" s="38"/>
      <c r="L3782" s="38"/>
      <c r="M3782" s="38"/>
      <c r="N3782" s="38"/>
      <c r="O3782" s="38"/>
      <c r="P3782" s="38"/>
      <c r="Q3782" s="38"/>
      <c r="R3782" s="38"/>
      <c r="S3782" s="38"/>
      <c r="T3782" s="39"/>
      <c r="U3782" s="38"/>
      <c r="V3782" s="38"/>
      <c r="W3782" s="39"/>
      <c r="X3782" s="41"/>
      <c r="Y3782" s="38"/>
    </row>
    <row r="3783" spans="1:25" ht="17.25">
      <c r="A3783" s="38"/>
      <c r="B3783" s="38"/>
      <c r="C3783" s="38"/>
      <c r="D3783" s="38"/>
      <c r="F3783" s="40"/>
      <c r="G3783" s="40"/>
      <c r="H3783" s="38"/>
      <c r="I3783" s="38"/>
      <c r="J3783" s="39"/>
      <c r="K3783" s="38"/>
      <c r="L3783" s="38"/>
      <c r="M3783" s="39"/>
      <c r="N3783" s="38"/>
      <c r="O3783" s="38"/>
      <c r="P3783" s="38"/>
      <c r="Q3783" s="38"/>
      <c r="R3783" s="38"/>
      <c r="S3783" s="38"/>
      <c r="T3783" s="39"/>
      <c r="U3783" s="38"/>
      <c r="V3783" s="38"/>
      <c r="W3783" s="39"/>
      <c r="X3783" s="41"/>
      <c r="Y3783" s="38"/>
    </row>
    <row r="3784" spans="1:25" ht="17.25">
      <c r="A3784" s="38"/>
      <c r="B3784" s="38"/>
      <c r="C3784" s="38"/>
      <c r="D3784" s="38"/>
      <c r="F3784" s="40"/>
      <c r="G3784" s="40"/>
      <c r="H3784" s="38"/>
      <c r="I3784" s="38"/>
      <c r="J3784" s="39"/>
      <c r="K3784" s="38"/>
      <c r="L3784" s="38"/>
      <c r="M3784" s="38"/>
      <c r="N3784" s="38"/>
      <c r="O3784" s="38"/>
      <c r="P3784" s="38"/>
      <c r="Q3784" s="38"/>
      <c r="R3784" s="38"/>
      <c r="S3784" s="38"/>
      <c r="T3784" s="39"/>
      <c r="U3784" s="38"/>
      <c r="V3784" s="38"/>
      <c r="W3784" s="39"/>
      <c r="X3784" s="41"/>
      <c r="Y3784" s="38"/>
    </row>
    <row r="3785" spans="1:25" ht="17.25">
      <c r="A3785" s="38"/>
      <c r="B3785" s="38"/>
      <c r="C3785" s="38"/>
      <c r="D3785" s="38"/>
      <c r="F3785" s="40"/>
      <c r="G3785" s="40"/>
      <c r="H3785" s="38"/>
      <c r="I3785" s="38"/>
      <c r="J3785" s="39"/>
      <c r="K3785" s="38"/>
      <c r="L3785" s="38"/>
      <c r="M3785" s="39"/>
      <c r="N3785" s="38"/>
      <c r="O3785" s="38"/>
      <c r="P3785" s="38"/>
      <c r="Q3785" s="38"/>
      <c r="R3785" s="38"/>
      <c r="S3785" s="38"/>
      <c r="T3785" s="39"/>
      <c r="U3785" s="38"/>
      <c r="V3785" s="38"/>
      <c r="W3785" s="39"/>
      <c r="X3785" s="41"/>
      <c r="Y3785" s="38"/>
    </row>
    <row r="3786" spans="1:25" ht="17.25">
      <c r="A3786" s="38"/>
      <c r="B3786" s="38"/>
      <c r="C3786" s="38"/>
      <c r="D3786" s="38"/>
      <c r="F3786" s="40"/>
      <c r="G3786" s="40"/>
      <c r="H3786" s="38"/>
      <c r="I3786" s="38"/>
      <c r="J3786" s="39"/>
      <c r="K3786" s="38"/>
      <c r="L3786" s="38"/>
      <c r="M3786" s="39"/>
      <c r="N3786" s="38"/>
      <c r="O3786" s="38"/>
      <c r="P3786" s="38"/>
      <c r="Q3786" s="38"/>
      <c r="R3786" s="38"/>
      <c r="S3786" s="38"/>
      <c r="T3786" s="39"/>
      <c r="U3786" s="38"/>
      <c r="V3786" s="38"/>
      <c r="W3786" s="39"/>
      <c r="X3786" s="41"/>
      <c r="Y3786" s="38"/>
    </row>
    <row r="3787" spans="1:25" ht="17.25">
      <c r="A3787" s="38"/>
      <c r="B3787" s="38"/>
      <c r="C3787" s="38"/>
      <c r="D3787" s="38"/>
      <c r="F3787" s="40"/>
      <c r="G3787" s="40"/>
      <c r="H3787" s="38"/>
      <c r="I3787" s="38"/>
      <c r="J3787" s="39"/>
      <c r="K3787" s="38"/>
      <c r="L3787" s="38"/>
      <c r="M3787" s="39"/>
      <c r="N3787" s="38"/>
      <c r="O3787" s="38"/>
      <c r="P3787" s="38"/>
      <c r="Q3787" s="38"/>
      <c r="R3787" s="38"/>
      <c r="S3787" s="38"/>
      <c r="T3787" s="39"/>
      <c r="U3787" s="38"/>
      <c r="V3787" s="38"/>
      <c r="W3787" s="39"/>
      <c r="X3787" s="41"/>
      <c r="Y3787" s="38"/>
    </row>
    <row r="3788" spans="1:25" ht="17.25">
      <c r="A3788" s="38"/>
      <c r="B3788" s="38"/>
      <c r="C3788" s="38"/>
      <c r="D3788" s="38"/>
      <c r="F3788" s="40"/>
      <c r="G3788" s="40"/>
      <c r="H3788" s="38"/>
      <c r="I3788" s="38"/>
      <c r="J3788" s="39"/>
      <c r="K3788" s="38"/>
      <c r="L3788" s="38"/>
      <c r="M3788" s="39"/>
      <c r="N3788" s="38"/>
      <c r="O3788" s="38"/>
      <c r="P3788" s="38"/>
      <c r="Q3788" s="38"/>
      <c r="R3788" s="38"/>
      <c r="S3788" s="38"/>
      <c r="T3788" s="39"/>
      <c r="U3788" s="38"/>
      <c r="V3788" s="38"/>
      <c r="W3788" s="39"/>
      <c r="X3788" s="41"/>
      <c r="Y3788" s="38"/>
    </row>
    <row r="3789" spans="1:25" ht="17.25">
      <c r="A3789" s="38"/>
      <c r="B3789" s="38"/>
      <c r="C3789" s="38"/>
      <c r="D3789" s="38"/>
      <c r="F3789" s="40"/>
      <c r="G3789" s="40"/>
      <c r="H3789" s="38"/>
      <c r="I3789" s="38"/>
      <c r="J3789" s="39"/>
      <c r="K3789" s="38"/>
      <c r="L3789" s="38"/>
      <c r="M3789" s="38"/>
      <c r="N3789" s="38"/>
      <c r="O3789" s="38"/>
      <c r="P3789" s="38"/>
      <c r="Q3789" s="38"/>
      <c r="R3789" s="38"/>
      <c r="S3789" s="38"/>
      <c r="T3789" s="39"/>
      <c r="U3789" s="38"/>
      <c r="V3789" s="38"/>
      <c r="W3789" s="39"/>
      <c r="X3789" s="41"/>
      <c r="Y3789" s="38"/>
    </row>
    <row r="3790" spans="1:25" ht="17.25">
      <c r="A3790" s="38"/>
      <c r="B3790" s="38"/>
      <c r="C3790" s="38"/>
      <c r="D3790" s="38"/>
      <c r="F3790" s="40"/>
      <c r="G3790" s="40"/>
      <c r="H3790" s="38"/>
      <c r="I3790" s="38"/>
      <c r="J3790" s="39"/>
      <c r="K3790" s="38"/>
      <c r="L3790" s="38"/>
      <c r="M3790" s="38"/>
      <c r="N3790" s="38"/>
      <c r="O3790" s="38"/>
      <c r="P3790" s="38"/>
      <c r="Q3790" s="38"/>
      <c r="R3790" s="38"/>
      <c r="S3790" s="38"/>
      <c r="T3790" s="39"/>
      <c r="U3790" s="38"/>
      <c r="V3790" s="38"/>
      <c r="W3790" s="39"/>
      <c r="X3790" s="41"/>
      <c r="Y3790" s="38"/>
    </row>
    <row r="3791" spans="1:25" ht="17.25">
      <c r="A3791" s="38"/>
      <c r="B3791" s="38"/>
      <c r="C3791" s="38"/>
      <c r="D3791" s="38"/>
      <c r="F3791" s="40"/>
      <c r="G3791" s="40"/>
      <c r="H3791" s="38"/>
      <c r="I3791" s="38"/>
      <c r="J3791" s="39"/>
      <c r="K3791" s="38"/>
      <c r="L3791" s="38"/>
      <c r="M3791" s="38"/>
      <c r="N3791" s="38"/>
      <c r="O3791" s="38"/>
      <c r="P3791" s="38"/>
      <c r="Q3791" s="38"/>
      <c r="R3791" s="38"/>
      <c r="S3791" s="38"/>
      <c r="T3791" s="39"/>
      <c r="U3791" s="38"/>
      <c r="V3791" s="38"/>
      <c r="W3791" s="39"/>
      <c r="X3791" s="41"/>
      <c r="Y3791" s="38"/>
    </row>
    <row r="3792" spans="1:25" ht="17.25">
      <c r="A3792" s="38"/>
      <c r="B3792" s="38"/>
      <c r="C3792" s="38"/>
      <c r="D3792" s="38"/>
      <c r="F3792" s="40"/>
      <c r="G3792" s="40"/>
      <c r="H3792" s="38"/>
      <c r="I3792" s="38"/>
      <c r="J3792" s="39"/>
      <c r="K3792" s="38"/>
      <c r="L3792" s="38"/>
      <c r="M3792" s="38"/>
      <c r="N3792" s="38"/>
      <c r="O3792" s="38"/>
      <c r="P3792" s="38"/>
      <c r="Q3792" s="38"/>
      <c r="R3792" s="38"/>
      <c r="S3792" s="38"/>
      <c r="T3792" s="39"/>
      <c r="U3792" s="38"/>
      <c r="V3792" s="38"/>
      <c r="W3792" s="39"/>
      <c r="X3792" s="41"/>
      <c r="Y3792" s="38"/>
    </row>
    <row r="3793" spans="1:25" ht="17.25">
      <c r="A3793" s="38"/>
      <c r="B3793" s="38"/>
      <c r="C3793" s="38"/>
      <c r="D3793" s="38"/>
      <c r="F3793" s="40"/>
      <c r="G3793" s="40"/>
      <c r="H3793" s="38"/>
      <c r="I3793" s="38"/>
      <c r="J3793" s="39"/>
      <c r="K3793" s="38"/>
      <c r="L3793" s="38"/>
      <c r="M3793" s="38"/>
      <c r="N3793" s="38"/>
      <c r="O3793" s="38"/>
      <c r="P3793" s="38"/>
      <c r="Q3793" s="38"/>
      <c r="R3793" s="38"/>
      <c r="S3793" s="38"/>
      <c r="T3793" s="39"/>
      <c r="U3793" s="38"/>
      <c r="V3793" s="38"/>
      <c r="W3793" s="39"/>
      <c r="X3793" s="41"/>
      <c r="Y3793" s="38"/>
    </row>
    <row r="3794" spans="1:25" ht="17.25">
      <c r="A3794" s="38"/>
      <c r="B3794" s="38"/>
      <c r="C3794" s="38"/>
      <c r="D3794" s="38"/>
      <c r="F3794" s="40"/>
      <c r="G3794" s="40"/>
      <c r="H3794" s="38"/>
      <c r="I3794" s="38"/>
      <c r="J3794" s="39"/>
      <c r="K3794" s="38"/>
      <c r="L3794" s="38"/>
      <c r="M3794" s="38"/>
      <c r="N3794" s="38"/>
      <c r="O3794" s="38"/>
      <c r="P3794" s="38"/>
      <c r="Q3794" s="38"/>
      <c r="R3794" s="38"/>
      <c r="S3794" s="38"/>
      <c r="T3794" s="39"/>
      <c r="U3794" s="38"/>
      <c r="V3794" s="38"/>
      <c r="W3794" s="39"/>
      <c r="X3794" s="41"/>
      <c r="Y3794" s="38"/>
    </row>
    <row r="3795" spans="1:25" ht="17.25">
      <c r="A3795" s="38"/>
      <c r="B3795" s="38"/>
      <c r="C3795" s="38"/>
      <c r="D3795" s="38"/>
      <c r="F3795" s="40"/>
      <c r="G3795" s="40"/>
      <c r="H3795" s="38"/>
      <c r="I3795" s="38"/>
      <c r="J3795" s="39"/>
      <c r="K3795" s="38"/>
      <c r="L3795" s="38"/>
      <c r="M3795" s="38"/>
      <c r="N3795" s="38"/>
      <c r="O3795" s="38"/>
      <c r="P3795" s="38"/>
      <c r="Q3795" s="38"/>
      <c r="R3795" s="38"/>
      <c r="S3795" s="38"/>
      <c r="T3795" s="39"/>
      <c r="U3795" s="38"/>
      <c r="V3795" s="38"/>
      <c r="W3795" s="39"/>
      <c r="X3795" s="41"/>
      <c r="Y3795" s="38"/>
    </row>
    <row r="3796" spans="1:25" ht="17.25">
      <c r="A3796" s="38"/>
      <c r="B3796" s="38"/>
      <c r="C3796" s="38"/>
      <c r="D3796" s="38"/>
      <c r="F3796" s="40"/>
      <c r="G3796" s="40"/>
      <c r="H3796" s="38"/>
      <c r="I3796" s="38"/>
      <c r="J3796" s="39"/>
      <c r="K3796" s="38"/>
      <c r="L3796" s="38"/>
      <c r="M3796" s="38"/>
      <c r="N3796" s="38"/>
      <c r="O3796" s="38"/>
      <c r="P3796" s="38"/>
      <c r="Q3796" s="38"/>
      <c r="R3796" s="38"/>
      <c r="S3796" s="38"/>
      <c r="T3796" s="39"/>
      <c r="U3796" s="38"/>
      <c r="V3796" s="38"/>
      <c r="W3796" s="39"/>
      <c r="X3796" s="41"/>
      <c r="Y3796" s="38"/>
    </row>
    <row r="3797" spans="1:25" ht="17.25">
      <c r="A3797" s="38"/>
      <c r="B3797" s="38"/>
      <c r="C3797" s="38"/>
      <c r="D3797" s="38"/>
      <c r="F3797" s="40"/>
      <c r="G3797" s="40"/>
      <c r="H3797" s="38"/>
      <c r="I3797" s="38"/>
      <c r="J3797" s="39"/>
      <c r="K3797" s="38"/>
      <c r="L3797" s="38"/>
      <c r="M3797" s="38"/>
      <c r="N3797" s="38"/>
      <c r="O3797" s="38"/>
      <c r="P3797" s="38"/>
      <c r="Q3797" s="38"/>
      <c r="R3797" s="38"/>
      <c r="S3797" s="38"/>
      <c r="T3797" s="39"/>
      <c r="U3797" s="38"/>
      <c r="V3797" s="38"/>
      <c r="W3797" s="39"/>
      <c r="X3797" s="41"/>
      <c r="Y3797" s="38"/>
    </row>
    <row r="3798" spans="1:25" ht="17.25">
      <c r="A3798" s="38"/>
      <c r="B3798" s="38"/>
      <c r="C3798" s="38"/>
      <c r="D3798" s="38"/>
      <c r="F3798" s="40"/>
      <c r="G3798" s="40"/>
      <c r="H3798" s="38"/>
      <c r="I3798" s="38"/>
      <c r="J3798" s="39"/>
      <c r="K3798" s="38"/>
      <c r="L3798" s="38"/>
      <c r="M3798" s="38"/>
      <c r="N3798" s="38"/>
      <c r="O3798" s="38"/>
      <c r="P3798" s="38"/>
      <c r="Q3798" s="38"/>
      <c r="R3798" s="38"/>
      <c r="S3798" s="38"/>
      <c r="T3798" s="39"/>
      <c r="U3798" s="38"/>
      <c r="V3798" s="38"/>
      <c r="W3798" s="39"/>
      <c r="X3798" s="41"/>
      <c r="Y3798" s="38"/>
    </row>
    <row r="3799" spans="1:25" ht="17.25">
      <c r="A3799" s="38"/>
      <c r="B3799" s="38"/>
      <c r="C3799" s="38"/>
      <c r="D3799" s="38"/>
      <c r="F3799" s="40"/>
      <c r="G3799" s="40"/>
      <c r="H3799" s="38"/>
      <c r="I3799" s="38"/>
      <c r="J3799" s="39"/>
      <c r="K3799" s="38"/>
      <c r="L3799" s="38"/>
      <c r="M3799" s="38"/>
      <c r="N3799" s="38"/>
      <c r="O3799" s="38"/>
      <c r="P3799" s="38"/>
      <c r="Q3799" s="38"/>
      <c r="R3799" s="38"/>
      <c r="S3799" s="38"/>
      <c r="T3799" s="39"/>
      <c r="U3799" s="38"/>
      <c r="V3799" s="38"/>
      <c r="W3799" s="39"/>
      <c r="X3799" s="41"/>
      <c r="Y3799" s="38"/>
    </row>
    <row r="3800" spans="1:25" ht="17.25">
      <c r="A3800" s="38"/>
      <c r="B3800" s="38"/>
      <c r="C3800" s="38"/>
      <c r="D3800" s="38"/>
      <c r="F3800" s="40"/>
      <c r="G3800" s="40"/>
      <c r="H3800" s="38"/>
      <c r="I3800" s="38"/>
      <c r="J3800" s="39"/>
      <c r="K3800" s="38"/>
      <c r="L3800" s="38"/>
      <c r="M3800" s="39"/>
      <c r="N3800" s="38"/>
      <c r="O3800" s="38"/>
      <c r="P3800" s="38"/>
      <c r="Q3800" s="38"/>
      <c r="R3800" s="38"/>
      <c r="S3800" s="38"/>
      <c r="T3800" s="39"/>
      <c r="U3800" s="38"/>
      <c r="V3800" s="38"/>
      <c r="W3800" s="39"/>
      <c r="X3800" s="41"/>
      <c r="Y3800" s="38"/>
    </row>
    <row r="3801" spans="1:25" ht="17.25">
      <c r="A3801" s="38"/>
      <c r="B3801" s="38"/>
      <c r="C3801" s="38"/>
      <c r="D3801" s="38"/>
      <c r="F3801" s="40"/>
      <c r="G3801" s="40"/>
      <c r="H3801" s="38"/>
      <c r="I3801" s="38"/>
      <c r="J3801" s="39"/>
      <c r="K3801" s="38"/>
      <c r="L3801" s="38"/>
      <c r="M3801" s="39"/>
      <c r="N3801" s="38"/>
      <c r="O3801" s="38"/>
      <c r="P3801" s="38"/>
      <c r="Q3801" s="38"/>
      <c r="R3801" s="38"/>
      <c r="S3801" s="38"/>
      <c r="T3801" s="39"/>
      <c r="U3801" s="38"/>
      <c r="V3801" s="38"/>
      <c r="W3801" s="39"/>
      <c r="X3801" s="41"/>
      <c r="Y3801" s="38"/>
    </row>
    <row r="3802" spans="1:25" ht="17.25">
      <c r="A3802" s="38"/>
      <c r="B3802" s="38"/>
      <c r="C3802" s="38"/>
      <c r="D3802" s="38"/>
      <c r="F3802" s="40"/>
      <c r="G3802" s="40"/>
      <c r="H3802" s="38"/>
      <c r="I3802" s="38"/>
      <c r="J3802" s="39"/>
      <c r="K3802" s="38"/>
      <c r="L3802" s="38"/>
      <c r="M3802" s="38"/>
      <c r="N3802" s="38"/>
      <c r="O3802" s="38"/>
      <c r="P3802" s="38"/>
      <c r="Q3802" s="38"/>
      <c r="R3802" s="38"/>
      <c r="S3802" s="38"/>
      <c r="T3802" s="39"/>
      <c r="U3802" s="38"/>
      <c r="V3802" s="38"/>
      <c r="W3802" s="39"/>
      <c r="X3802" s="41"/>
      <c r="Y3802" s="38"/>
    </row>
    <row r="3803" spans="1:25" ht="17.25">
      <c r="A3803" s="38"/>
      <c r="B3803" s="38"/>
      <c r="C3803" s="38"/>
      <c r="D3803" s="38"/>
      <c r="F3803" s="40"/>
      <c r="G3803" s="40"/>
      <c r="H3803" s="38"/>
      <c r="I3803" s="38"/>
      <c r="J3803" s="39"/>
      <c r="K3803" s="38"/>
      <c r="L3803" s="38"/>
      <c r="M3803" s="39"/>
      <c r="N3803" s="38"/>
      <c r="O3803" s="38"/>
      <c r="P3803" s="38"/>
      <c r="Q3803" s="38"/>
      <c r="R3803" s="38"/>
      <c r="S3803" s="38"/>
      <c r="T3803" s="39"/>
      <c r="U3803" s="38"/>
      <c r="V3803" s="38"/>
      <c r="W3803" s="39"/>
      <c r="X3803" s="41"/>
      <c r="Y3803" s="38"/>
    </row>
    <row r="3804" spans="1:25" ht="17.25">
      <c r="A3804" s="38"/>
      <c r="B3804" s="38"/>
      <c r="C3804" s="38"/>
      <c r="D3804" s="38"/>
      <c r="F3804" s="40"/>
      <c r="G3804" s="40"/>
      <c r="H3804" s="38"/>
      <c r="I3804" s="38"/>
      <c r="J3804" s="39"/>
      <c r="K3804" s="38"/>
      <c r="L3804" s="38"/>
      <c r="M3804" s="38"/>
      <c r="N3804" s="38"/>
      <c r="O3804" s="38"/>
      <c r="P3804" s="38"/>
      <c r="Q3804" s="38"/>
      <c r="R3804" s="38"/>
      <c r="S3804" s="38"/>
      <c r="T3804" s="39"/>
      <c r="U3804" s="38"/>
      <c r="V3804" s="38"/>
      <c r="W3804" s="39"/>
      <c r="X3804" s="41"/>
      <c r="Y3804" s="38"/>
    </row>
    <row r="3805" spans="1:25" ht="17.25">
      <c r="A3805" s="38"/>
      <c r="B3805" s="38"/>
      <c r="C3805" s="38"/>
      <c r="D3805" s="38"/>
      <c r="F3805" s="40"/>
      <c r="G3805" s="40"/>
      <c r="H3805" s="38"/>
      <c r="I3805" s="38"/>
      <c r="J3805" s="39"/>
      <c r="K3805" s="38"/>
      <c r="L3805" s="38"/>
      <c r="M3805" s="39"/>
      <c r="N3805" s="38"/>
      <c r="O3805" s="38"/>
      <c r="P3805" s="38"/>
      <c r="Q3805" s="38"/>
      <c r="R3805" s="38"/>
      <c r="S3805" s="38"/>
      <c r="T3805" s="39"/>
      <c r="U3805" s="38"/>
      <c r="V3805" s="38"/>
      <c r="W3805" s="39"/>
      <c r="X3805" s="41"/>
      <c r="Y3805" s="38"/>
    </row>
    <row r="3806" spans="1:25" ht="17.25">
      <c r="A3806" s="38"/>
      <c r="B3806" s="38"/>
      <c r="C3806" s="38"/>
      <c r="D3806" s="38"/>
      <c r="F3806" s="40"/>
      <c r="G3806" s="40"/>
      <c r="H3806" s="38"/>
      <c r="I3806" s="38"/>
      <c r="J3806" s="39"/>
      <c r="K3806" s="38"/>
      <c r="L3806" s="38"/>
      <c r="M3806" s="39"/>
      <c r="N3806" s="38"/>
      <c r="O3806" s="38"/>
      <c r="P3806" s="38"/>
      <c r="Q3806" s="38"/>
      <c r="R3806" s="38"/>
      <c r="S3806" s="38"/>
      <c r="T3806" s="39"/>
      <c r="U3806" s="38"/>
      <c r="V3806" s="38"/>
      <c r="W3806" s="39"/>
      <c r="X3806" s="41"/>
      <c r="Y3806" s="38"/>
    </row>
    <row r="3807" spans="1:25" ht="17.25">
      <c r="A3807" s="38"/>
      <c r="B3807" s="38"/>
      <c r="C3807" s="38"/>
      <c r="D3807" s="38"/>
      <c r="F3807" s="40"/>
      <c r="G3807" s="40"/>
      <c r="H3807" s="38"/>
      <c r="I3807" s="38"/>
      <c r="J3807" s="39"/>
      <c r="K3807" s="38"/>
      <c r="L3807" s="38"/>
      <c r="M3807" s="39"/>
      <c r="N3807" s="38"/>
      <c r="O3807" s="38"/>
      <c r="P3807" s="38"/>
      <c r="Q3807" s="38"/>
      <c r="R3807" s="38"/>
      <c r="S3807" s="38"/>
      <c r="T3807" s="39"/>
      <c r="U3807" s="38"/>
      <c r="V3807" s="38"/>
      <c r="W3807" s="39"/>
      <c r="X3807" s="41"/>
      <c r="Y3807" s="38"/>
    </row>
    <row r="3808" spans="1:25" ht="17.25">
      <c r="A3808" s="38"/>
      <c r="B3808" s="38"/>
      <c r="C3808" s="38"/>
      <c r="D3808" s="38"/>
      <c r="F3808" s="40"/>
      <c r="G3808" s="40"/>
      <c r="H3808" s="38"/>
      <c r="I3808" s="38"/>
      <c r="J3808" s="39"/>
      <c r="K3808" s="38"/>
      <c r="L3808" s="38"/>
      <c r="M3808" s="39"/>
      <c r="N3808" s="38"/>
      <c r="O3808" s="38"/>
      <c r="P3808" s="38"/>
      <c r="Q3808" s="38"/>
      <c r="R3808" s="38"/>
      <c r="S3808" s="38"/>
      <c r="T3808" s="39"/>
      <c r="U3808" s="38"/>
      <c r="V3808" s="38"/>
      <c r="W3808" s="39"/>
      <c r="X3808" s="41"/>
      <c r="Y3808" s="38"/>
    </row>
    <row r="3809" spans="1:25" ht="17.25">
      <c r="A3809" s="38"/>
      <c r="B3809" s="38"/>
      <c r="C3809" s="38"/>
      <c r="D3809" s="38"/>
      <c r="F3809" s="40"/>
      <c r="G3809" s="40"/>
      <c r="H3809" s="38"/>
      <c r="I3809" s="38"/>
      <c r="J3809" s="39"/>
      <c r="K3809" s="38"/>
      <c r="L3809" s="38"/>
      <c r="M3809" s="38"/>
      <c r="N3809" s="38"/>
      <c r="O3809" s="38"/>
      <c r="P3809" s="38"/>
      <c r="Q3809" s="38"/>
      <c r="R3809" s="38"/>
      <c r="S3809" s="38"/>
      <c r="T3809" s="39"/>
      <c r="U3809" s="38"/>
      <c r="V3809" s="38"/>
      <c r="W3809" s="39"/>
      <c r="X3809" s="41"/>
      <c r="Y3809" s="38"/>
    </row>
    <row r="3810" spans="1:25" ht="17.25">
      <c r="A3810" s="38"/>
      <c r="B3810" s="38"/>
      <c r="C3810" s="38"/>
      <c r="D3810" s="38"/>
      <c r="F3810" s="40"/>
      <c r="G3810" s="40"/>
      <c r="H3810" s="38"/>
      <c r="I3810" s="38"/>
      <c r="J3810" s="39"/>
      <c r="K3810" s="38"/>
      <c r="L3810" s="38"/>
      <c r="M3810" s="38"/>
      <c r="N3810" s="38"/>
      <c r="O3810" s="38"/>
      <c r="P3810" s="38"/>
      <c r="Q3810" s="38"/>
      <c r="R3810" s="38"/>
      <c r="S3810" s="38"/>
      <c r="T3810" s="39"/>
      <c r="U3810" s="38"/>
      <c r="V3810" s="38"/>
      <c r="W3810" s="39"/>
      <c r="X3810" s="41"/>
      <c r="Y3810" s="38"/>
    </row>
    <row r="3811" spans="1:25" ht="17.25">
      <c r="A3811" s="38"/>
      <c r="B3811" s="38"/>
      <c r="C3811" s="38"/>
      <c r="D3811" s="38"/>
      <c r="F3811" s="40"/>
      <c r="G3811" s="40"/>
      <c r="H3811" s="38"/>
      <c r="I3811" s="38"/>
      <c r="J3811" s="39"/>
      <c r="K3811" s="38"/>
      <c r="L3811" s="38"/>
      <c r="M3811" s="38"/>
      <c r="N3811" s="38"/>
      <c r="O3811" s="38"/>
      <c r="P3811" s="38"/>
      <c r="Q3811" s="38"/>
      <c r="R3811" s="38"/>
      <c r="S3811" s="38"/>
      <c r="T3811" s="39"/>
      <c r="U3811" s="38"/>
      <c r="V3811" s="38"/>
      <c r="W3811" s="39"/>
      <c r="X3811" s="41"/>
      <c r="Y3811" s="38"/>
    </row>
    <row r="3812" spans="1:25" ht="17.25">
      <c r="A3812" s="38"/>
      <c r="B3812" s="38"/>
      <c r="C3812" s="38"/>
      <c r="D3812" s="38"/>
      <c r="F3812" s="40"/>
      <c r="G3812" s="40"/>
      <c r="H3812" s="38"/>
      <c r="I3812" s="38"/>
      <c r="J3812" s="39"/>
      <c r="K3812" s="38"/>
      <c r="L3812" s="38"/>
      <c r="M3812" s="38"/>
      <c r="N3812" s="38"/>
      <c r="O3812" s="38"/>
      <c r="P3812" s="38"/>
      <c r="Q3812" s="38"/>
      <c r="R3812" s="38"/>
      <c r="S3812" s="38"/>
      <c r="T3812" s="39"/>
      <c r="U3812" s="38"/>
      <c r="V3812" s="38"/>
      <c r="W3812" s="39"/>
      <c r="X3812" s="41"/>
      <c r="Y3812" s="38"/>
    </row>
    <row r="3813" spans="1:25" ht="17.25">
      <c r="A3813" s="38"/>
      <c r="B3813" s="38"/>
      <c r="C3813" s="38"/>
      <c r="D3813" s="38"/>
      <c r="F3813" s="40"/>
      <c r="G3813" s="40"/>
      <c r="H3813" s="38"/>
      <c r="I3813" s="38"/>
      <c r="J3813" s="39"/>
      <c r="K3813" s="38"/>
      <c r="L3813" s="38"/>
      <c r="M3813" s="38"/>
      <c r="N3813" s="38"/>
      <c r="O3813" s="38"/>
      <c r="P3813" s="38"/>
      <c r="Q3813" s="38"/>
      <c r="R3813" s="38"/>
      <c r="S3813" s="38"/>
      <c r="T3813" s="39"/>
      <c r="U3813" s="38"/>
      <c r="V3813" s="38"/>
      <c r="W3813" s="39"/>
      <c r="X3813" s="41"/>
      <c r="Y3813" s="38"/>
    </row>
    <row r="3814" spans="1:25" ht="17.25">
      <c r="A3814" s="38"/>
      <c r="B3814" s="38"/>
      <c r="C3814" s="38"/>
      <c r="D3814" s="38"/>
      <c r="F3814" s="40"/>
      <c r="G3814" s="40"/>
      <c r="H3814" s="38"/>
      <c r="I3814" s="38"/>
      <c r="J3814" s="39"/>
      <c r="K3814" s="38"/>
      <c r="L3814" s="38"/>
      <c r="M3814" s="38"/>
      <c r="N3814" s="38"/>
      <c r="O3814" s="38"/>
      <c r="P3814" s="38"/>
      <c r="Q3814" s="38"/>
      <c r="R3814" s="38"/>
      <c r="S3814" s="38"/>
      <c r="T3814" s="39"/>
      <c r="U3814" s="38"/>
      <c r="V3814" s="38"/>
      <c r="W3814" s="39"/>
      <c r="X3814" s="41"/>
      <c r="Y3814" s="38"/>
    </row>
    <row r="3815" spans="1:25" ht="17.25">
      <c r="A3815" s="38"/>
      <c r="B3815" s="38"/>
      <c r="C3815" s="38"/>
      <c r="D3815" s="38"/>
      <c r="F3815" s="40"/>
      <c r="G3815" s="40"/>
      <c r="H3815" s="38"/>
      <c r="I3815" s="38"/>
      <c r="J3815" s="39"/>
      <c r="K3815" s="38"/>
      <c r="L3815" s="38"/>
      <c r="M3815" s="38"/>
      <c r="N3815" s="38"/>
      <c r="O3815" s="38"/>
      <c r="P3815" s="38"/>
      <c r="Q3815" s="38"/>
      <c r="R3815" s="38"/>
      <c r="S3815" s="38"/>
      <c r="T3815" s="39"/>
      <c r="U3815" s="38"/>
      <c r="V3815" s="38"/>
      <c r="W3815" s="39"/>
      <c r="X3815" s="41"/>
      <c r="Y3815" s="38"/>
    </row>
    <row r="3816" spans="1:25" ht="17.25">
      <c r="A3816" s="38"/>
      <c r="B3816" s="38"/>
      <c r="C3816" s="38"/>
      <c r="D3816" s="38"/>
      <c r="F3816" s="40"/>
      <c r="G3816" s="40"/>
      <c r="H3816" s="38"/>
      <c r="I3816" s="38"/>
      <c r="J3816" s="39"/>
      <c r="K3816" s="38"/>
      <c r="L3816" s="38"/>
      <c r="M3816" s="38"/>
      <c r="N3816" s="38"/>
      <c r="O3816" s="38"/>
      <c r="P3816" s="38"/>
      <c r="Q3816" s="38"/>
      <c r="R3816" s="38"/>
      <c r="S3816" s="38"/>
      <c r="T3816" s="39"/>
      <c r="U3816" s="38"/>
      <c r="V3816" s="38"/>
      <c r="W3816" s="39"/>
      <c r="X3816" s="41"/>
      <c r="Y3816" s="38"/>
    </row>
    <row r="3817" spans="1:25" ht="17.25">
      <c r="A3817" s="38"/>
      <c r="B3817" s="38"/>
      <c r="C3817" s="38"/>
      <c r="D3817" s="38"/>
      <c r="F3817" s="40"/>
      <c r="G3817" s="40"/>
      <c r="H3817" s="38"/>
      <c r="I3817" s="38"/>
      <c r="J3817" s="39"/>
      <c r="K3817" s="38"/>
      <c r="L3817" s="38"/>
      <c r="M3817" s="38"/>
      <c r="N3817" s="38"/>
      <c r="O3817" s="38"/>
      <c r="P3817" s="38"/>
      <c r="Q3817" s="38"/>
      <c r="R3817" s="38"/>
      <c r="S3817" s="38"/>
      <c r="T3817" s="39"/>
      <c r="U3817" s="38"/>
      <c r="V3817" s="38"/>
      <c r="W3817" s="39"/>
      <c r="X3817" s="41"/>
      <c r="Y3817" s="38"/>
    </row>
    <row r="3818" spans="1:25" ht="17.25">
      <c r="A3818" s="38"/>
      <c r="B3818" s="38"/>
      <c r="C3818" s="38"/>
      <c r="D3818" s="38"/>
      <c r="F3818" s="40"/>
      <c r="G3818" s="40"/>
      <c r="H3818" s="38"/>
      <c r="I3818" s="38"/>
      <c r="J3818" s="39"/>
      <c r="K3818" s="38"/>
      <c r="L3818" s="38"/>
      <c r="M3818" s="38"/>
      <c r="N3818" s="38"/>
      <c r="O3818" s="38"/>
      <c r="P3818" s="38"/>
      <c r="Q3818" s="38"/>
      <c r="R3818" s="38"/>
      <c r="S3818" s="38"/>
      <c r="T3818" s="39"/>
      <c r="U3818" s="38"/>
      <c r="V3818" s="38"/>
      <c r="W3818" s="39"/>
      <c r="X3818" s="41"/>
      <c r="Y3818" s="38"/>
    </row>
    <row r="3819" spans="1:25" ht="17.25">
      <c r="A3819" s="38"/>
      <c r="B3819" s="38"/>
      <c r="C3819" s="38"/>
      <c r="D3819" s="38"/>
      <c r="F3819" s="40"/>
      <c r="G3819" s="40"/>
      <c r="H3819" s="38"/>
      <c r="I3819" s="38"/>
      <c r="J3819" s="39"/>
      <c r="K3819" s="38"/>
      <c r="L3819" s="38"/>
      <c r="M3819" s="38"/>
      <c r="N3819" s="38"/>
      <c r="O3819" s="38"/>
      <c r="P3819" s="38"/>
      <c r="Q3819" s="38"/>
      <c r="R3819" s="38"/>
      <c r="S3819" s="38"/>
      <c r="T3819" s="39"/>
      <c r="U3819" s="38"/>
      <c r="V3819" s="38"/>
      <c r="W3819" s="39"/>
      <c r="X3819" s="41"/>
      <c r="Y3819" s="38"/>
    </row>
    <row r="3820" spans="1:25" ht="17.25">
      <c r="A3820" s="38"/>
      <c r="B3820" s="38"/>
      <c r="C3820" s="38"/>
      <c r="D3820" s="38"/>
      <c r="F3820" s="40"/>
      <c r="G3820" s="40"/>
      <c r="H3820" s="38"/>
      <c r="I3820" s="38"/>
      <c r="J3820" s="39"/>
      <c r="K3820" s="38"/>
      <c r="L3820" s="38"/>
      <c r="M3820" s="39"/>
      <c r="N3820" s="38"/>
      <c r="O3820" s="38"/>
      <c r="P3820" s="38"/>
      <c r="Q3820" s="38"/>
      <c r="R3820" s="38"/>
      <c r="S3820" s="38"/>
      <c r="T3820" s="39"/>
      <c r="U3820" s="38"/>
      <c r="V3820" s="38"/>
      <c r="W3820" s="39"/>
      <c r="X3820" s="41"/>
      <c r="Y3820" s="38"/>
    </row>
    <row r="3821" spans="1:25" ht="17.25">
      <c r="A3821" s="38"/>
      <c r="B3821" s="38"/>
      <c r="C3821" s="38"/>
      <c r="D3821" s="38"/>
      <c r="F3821" s="40"/>
      <c r="G3821" s="40"/>
      <c r="H3821" s="38"/>
      <c r="I3821" s="38"/>
      <c r="J3821" s="39"/>
      <c r="K3821" s="38"/>
      <c r="L3821" s="38"/>
      <c r="M3821" s="39"/>
      <c r="N3821" s="38"/>
      <c r="O3821" s="38"/>
      <c r="P3821" s="38"/>
      <c r="Q3821" s="38"/>
      <c r="R3821" s="38"/>
      <c r="S3821" s="38"/>
      <c r="T3821" s="39"/>
      <c r="U3821" s="38"/>
      <c r="V3821" s="38"/>
      <c r="W3821" s="39"/>
      <c r="X3821" s="41"/>
      <c r="Y3821" s="38"/>
    </row>
    <row r="3822" spans="1:25" ht="17.25">
      <c r="A3822" s="38"/>
      <c r="B3822" s="38"/>
      <c r="C3822" s="38"/>
      <c r="D3822" s="38"/>
      <c r="F3822" s="40"/>
      <c r="G3822" s="40"/>
      <c r="H3822" s="38"/>
      <c r="I3822" s="38"/>
      <c r="J3822" s="39"/>
      <c r="K3822" s="38"/>
      <c r="L3822" s="38"/>
      <c r="M3822" s="38"/>
      <c r="N3822" s="38"/>
      <c r="O3822" s="38"/>
      <c r="P3822" s="38"/>
      <c r="Q3822" s="38"/>
      <c r="R3822" s="38"/>
      <c r="S3822" s="38"/>
      <c r="T3822" s="39"/>
      <c r="U3822" s="38"/>
      <c r="V3822" s="38"/>
      <c r="W3822" s="39"/>
      <c r="X3822" s="41"/>
      <c r="Y3822" s="38"/>
    </row>
    <row r="3823" spans="1:25" ht="17.25">
      <c r="A3823" s="38"/>
      <c r="B3823" s="38"/>
      <c r="C3823" s="38"/>
      <c r="D3823" s="38"/>
      <c r="F3823" s="40"/>
      <c r="G3823" s="40"/>
      <c r="H3823" s="38"/>
      <c r="I3823" s="38"/>
      <c r="J3823" s="39"/>
      <c r="K3823" s="38"/>
      <c r="L3823" s="38"/>
      <c r="M3823" s="39"/>
      <c r="N3823" s="38"/>
      <c r="O3823" s="38"/>
      <c r="P3823" s="38"/>
      <c r="Q3823" s="38"/>
      <c r="R3823" s="38"/>
      <c r="S3823" s="38"/>
      <c r="T3823" s="39"/>
      <c r="U3823" s="38"/>
      <c r="V3823" s="38"/>
      <c r="W3823" s="39"/>
      <c r="X3823" s="41"/>
      <c r="Y3823" s="38"/>
    </row>
    <row r="3824" spans="1:25" ht="17.25">
      <c r="A3824" s="38"/>
      <c r="B3824" s="38"/>
      <c r="C3824" s="38"/>
      <c r="D3824" s="38"/>
      <c r="F3824" s="40"/>
      <c r="G3824" s="40"/>
      <c r="H3824" s="38"/>
      <c r="I3824" s="38"/>
      <c r="J3824" s="39"/>
      <c r="K3824" s="38"/>
      <c r="L3824" s="38"/>
      <c r="M3824" s="38"/>
      <c r="N3824" s="38"/>
      <c r="O3824" s="38"/>
      <c r="P3824" s="38"/>
      <c r="Q3824" s="38"/>
      <c r="R3824" s="38"/>
      <c r="S3824" s="38"/>
      <c r="T3824" s="39"/>
      <c r="U3824" s="38"/>
      <c r="V3824" s="38"/>
      <c r="W3824" s="39"/>
      <c r="X3824" s="41"/>
      <c r="Y3824" s="38"/>
    </row>
    <row r="3825" spans="1:25" ht="17.25">
      <c r="A3825" s="38"/>
      <c r="B3825" s="38"/>
      <c r="C3825" s="38"/>
      <c r="D3825" s="38"/>
      <c r="F3825" s="40"/>
      <c r="G3825" s="40"/>
      <c r="H3825" s="38"/>
      <c r="I3825" s="38"/>
      <c r="J3825" s="39"/>
      <c r="K3825" s="38"/>
      <c r="L3825" s="38"/>
      <c r="M3825" s="39"/>
      <c r="N3825" s="38"/>
      <c r="O3825" s="38"/>
      <c r="P3825" s="38"/>
      <c r="Q3825" s="38"/>
      <c r="R3825" s="38"/>
      <c r="S3825" s="38"/>
      <c r="T3825" s="39"/>
      <c r="U3825" s="38"/>
      <c r="V3825" s="38"/>
      <c r="W3825" s="39"/>
      <c r="X3825" s="41"/>
      <c r="Y3825" s="38"/>
    </row>
    <row r="3826" spans="1:25" ht="17.25">
      <c r="A3826" s="38"/>
      <c r="B3826" s="38"/>
      <c r="C3826" s="38"/>
      <c r="D3826" s="38"/>
      <c r="F3826" s="40"/>
      <c r="G3826" s="40"/>
      <c r="H3826" s="38"/>
      <c r="I3826" s="38"/>
      <c r="J3826" s="39"/>
      <c r="K3826" s="38"/>
      <c r="L3826" s="38"/>
      <c r="M3826" s="39"/>
      <c r="N3826" s="38"/>
      <c r="O3826" s="38"/>
      <c r="P3826" s="38"/>
      <c r="Q3826" s="38"/>
      <c r="R3826" s="38"/>
      <c r="S3826" s="38"/>
      <c r="T3826" s="39"/>
      <c r="U3826" s="38"/>
      <c r="V3826" s="38"/>
      <c r="W3826" s="39"/>
      <c r="X3826" s="41"/>
      <c r="Y3826" s="38"/>
    </row>
    <row r="3827" spans="1:25" ht="17.25">
      <c r="A3827" s="38"/>
      <c r="B3827" s="38"/>
      <c r="C3827" s="38"/>
      <c r="D3827" s="38"/>
      <c r="F3827" s="40"/>
      <c r="G3827" s="40"/>
      <c r="H3827" s="38"/>
      <c r="I3827" s="38"/>
      <c r="J3827" s="39"/>
      <c r="K3827" s="38"/>
      <c r="L3827" s="38"/>
      <c r="M3827" s="39"/>
      <c r="N3827" s="38"/>
      <c r="O3827" s="38"/>
      <c r="P3827" s="38"/>
      <c r="Q3827" s="38"/>
      <c r="R3827" s="38"/>
      <c r="S3827" s="38"/>
      <c r="T3827" s="39"/>
      <c r="U3827" s="38"/>
      <c r="V3827" s="38"/>
      <c r="W3827" s="39"/>
      <c r="X3827" s="41"/>
      <c r="Y3827" s="38"/>
    </row>
    <row r="3828" spans="1:25" ht="17.25">
      <c r="A3828" s="38"/>
      <c r="B3828" s="38"/>
      <c r="C3828" s="38"/>
      <c r="D3828" s="38"/>
      <c r="F3828" s="40"/>
      <c r="G3828" s="40"/>
      <c r="H3828" s="38"/>
      <c r="I3828" s="38"/>
      <c r="J3828" s="39"/>
      <c r="K3828" s="38"/>
      <c r="L3828" s="38"/>
      <c r="M3828" s="39"/>
      <c r="N3828" s="38"/>
      <c r="O3828" s="38"/>
      <c r="P3828" s="38"/>
      <c r="Q3828" s="38"/>
      <c r="R3828" s="38"/>
      <c r="S3828" s="38"/>
      <c r="T3828" s="39"/>
      <c r="U3828" s="38"/>
      <c r="V3828" s="38"/>
      <c r="W3828" s="39"/>
      <c r="X3828" s="41"/>
      <c r="Y3828" s="38"/>
    </row>
    <row r="3829" spans="1:25" ht="17.25">
      <c r="A3829" s="38"/>
      <c r="B3829" s="38"/>
      <c r="C3829" s="38"/>
      <c r="D3829" s="38"/>
      <c r="F3829" s="40"/>
      <c r="G3829" s="40"/>
      <c r="H3829" s="38"/>
      <c r="I3829" s="38"/>
      <c r="J3829" s="39"/>
      <c r="K3829" s="38"/>
      <c r="L3829" s="38"/>
      <c r="M3829" s="38"/>
      <c r="N3829" s="38"/>
      <c r="O3829" s="38"/>
      <c r="P3829" s="38"/>
      <c r="Q3829" s="38"/>
      <c r="R3829" s="38"/>
      <c r="S3829" s="38"/>
      <c r="T3829" s="39"/>
      <c r="U3829" s="38"/>
      <c r="V3829" s="38"/>
      <c r="W3829" s="39"/>
      <c r="X3829" s="41"/>
      <c r="Y3829" s="38"/>
    </row>
    <row r="3830" spans="1:25" ht="17.25">
      <c r="A3830" s="38"/>
      <c r="B3830" s="38"/>
      <c r="C3830" s="38"/>
      <c r="D3830" s="38"/>
      <c r="F3830" s="40"/>
      <c r="G3830" s="40"/>
      <c r="H3830" s="38"/>
      <c r="I3830" s="38"/>
      <c r="J3830" s="39"/>
      <c r="K3830" s="38"/>
      <c r="L3830" s="38"/>
      <c r="M3830" s="38"/>
      <c r="N3830" s="38"/>
      <c r="O3830" s="38"/>
      <c r="P3830" s="38"/>
      <c r="Q3830" s="38"/>
      <c r="R3830" s="38"/>
      <c r="S3830" s="38"/>
      <c r="T3830" s="39"/>
      <c r="U3830" s="38"/>
      <c r="V3830" s="38"/>
      <c r="W3830" s="39"/>
      <c r="X3830" s="41"/>
      <c r="Y3830" s="38"/>
    </row>
    <row r="3831" spans="1:25" ht="17.25">
      <c r="A3831" s="38"/>
      <c r="B3831" s="38"/>
      <c r="C3831" s="38"/>
      <c r="D3831" s="38"/>
      <c r="F3831" s="40"/>
      <c r="G3831" s="40"/>
      <c r="H3831" s="38"/>
      <c r="I3831" s="38"/>
      <c r="J3831" s="39"/>
      <c r="K3831" s="38"/>
      <c r="L3831" s="38"/>
      <c r="M3831" s="38"/>
      <c r="N3831" s="38"/>
      <c r="O3831" s="38"/>
      <c r="P3831" s="38"/>
      <c r="Q3831" s="38"/>
      <c r="R3831" s="38"/>
      <c r="S3831" s="38"/>
      <c r="T3831" s="39"/>
      <c r="U3831" s="38"/>
      <c r="V3831" s="38"/>
      <c r="W3831" s="39"/>
      <c r="X3831" s="41"/>
      <c r="Y3831" s="38"/>
    </row>
    <row r="3832" spans="1:25" ht="17.25">
      <c r="A3832" s="38"/>
      <c r="B3832" s="38"/>
      <c r="C3832" s="38"/>
      <c r="D3832" s="38"/>
      <c r="F3832" s="40"/>
      <c r="G3832" s="40"/>
      <c r="H3832" s="38"/>
      <c r="I3832" s="38"/>
      <c r="J3832" s="39"/>
      <c r="K3832" s="38"/>
      <c r="L3832" s="38"/>
      <c r="M3832" s="38"/>
      <c r="N3832" s="38"/>
      <c r="O3832" s="38"/>
      <c r="P3832" s="38"/>
      <c r="Q3832" s="38"/>
      <c r="R3832" s="38"/>
      <c r="S3832" s="38"/>
      <c r="T3832" s="39"/>
      <c r="U3832" s="38"/>
      <c r="V3832" s="38"/>
      <c r="W3832" s="39"/>
      <c r="X3832" s="41"/>
      <c r="Y3832" s="38"/>
    </row>
    <row r="3833" spans="1:25" ht="17.25">
      <c r="A3833" s="38"/>
      <c r="B3833" s="38"/>
      <c r="C3833" s="38"/>
      <c r="D3833" s="38"/>
      <c r="F3833" s="40"/>
      <c r="G3833" s="40"/>
      <c r="H3833" s="38"/>
      <c r="I3833" s="38"/>
      <c r="J3833" s="39"/>
      <c r="K3833" s="38"/>
      <c r="L3833" s="38"/>
      <c r="M3833" s="38"/>
      <c r="N3833" s="38"/>
      <c r="O3833" s="38"/>
      <c r="P3833" s="38"/>
      <c r="Q3833" s="38"/>
      <c r="R3833" s="38"/>
      <c r="S3833" s="38"/>
      <c r="T3833" s="39"/>
      <c r="U3833" s="38"/>
      <c r="V3833" s="38"/>
      <c r="W3833" s="39"/>
      <c r="X3833" s="41"/>
      <c r="Y3833" s="38"/>
    </row>
    <row r="3834" spans="1:25" ht="17.25">
      <c r="A3834" s="38"/>
      <c r="B3834" s="38"/>
      <c r="C3834" s="38"/>
      <c r="D3834" s="38"/>
      <c r="F3834" s="40"/>
      <c r="G3834" s="40"/>
      <c r="H3834" s="38"/>
      <c r="I3834" s="38"/>
      <c r="J3834" s="39"/>
      <c r="K3834" s="38"/>
      <c r="L3834" s="38"/>
      <c r="M3834" s="38"/>
      <c r="N3834" s="38"/>
      <c r="O3834" s="38"/>
      <c r="P3834" s="38"/>
      <c r="Q3834" s="38"/>
      <c r="R3834" s="38"/>
      <c r="S3834" s="38"/>
      <c r="T3834" s="39"/>
      <c r="U3834" s="38"/>
      <c r="V3834" s="38"/>
      <c r="W3834" s="39"/>
      <c r="X3834" s="41"/>
      <c r="Y3834" s="38"/>
    </row>
    <row r="3835" spans="1:25" ht="17.25">
      <c r="A3835" s="38"/>
      <c r="B3835" s="38"/>
      <c r="C3835" s="38"/>
      <c r="D3835" s="38"/>
      <c r="F3835" s="40"/>
      <c r="G3835" s="40"/>
      <c r="H3835" s="38"/>
      <c r="I3835" s="38"/>
      <c r="J3835" s="39"/>
      <c r="K3835" s="38"/>
      <c r="L3835" s="38"/>
      <c r="M3835" s="38"/>
      <c r="N3835" s="38"/>
      <c r="O3835" s="38"/>
      <c r="P3835" s="38"/>
      <c r="Q3835" s="38"/>
      <c r="R3835" s="38"/>
      <c r="S3835" s="38"/>
      <c r="T3835" s="39"/>
      <c r="U3835" s="38"/>
      <c r="V3835" s="38"/>
      <c r="W3835" s="39"/>
      <c r="X3835" s="41"/>
      <c r="Y3835" s="38"/>
    </row>
    <row r="3836" spans="1:25" ht="17.25">
      <c r="A3836" s="38"/>
      <c r="B3836" s="38"/>
      <c r="C3836" s="38"/>
      <c r="D3836" s="38"/>
      <c r="F3836" s="40"/>
      <c r="G3836" s="40"/>
      <c r="H3836" s="38"/>
      <c r="I3836" s="38"/>
      <c r="J3836" s="39"/>
      <c r="K3836" s="38"/>
      <c r="L3836" s="38"/>
      <c r="M3836" s="38"/>
      <c r="N3836" s="38"/>
      <c r="O3836" s="38"/>
      <c r="P3836" s="38"/>
      <c r="Q3836" s="38"/>
      <c r="R3836" s="38"/>
      <c r="S3836" s="38"/>
      <c r="T3836" s="39"/>
      <c r="U3836" s="38"/>
      <c r="V3836" s="38"/>
      <c r="W3836" s="39"/>
      <c r="X3836" s="41"/>
      <c r="Y3836" s="38"/>
    </row>
    <row r="3837" spans="1:25" ht="17.25">
      <c r="A3837" s="38"/>
      <c r="B3837" s="38"/>
      <c r="C3837" s="38"/>
      <c r="D3837" s="38"/>
      <c r="F3837" s="40"/>
      <c r="G3837" s="40"/>
      <c r="H3837" s="38"/>
      <c r="I3837" s="38"/>
      <c r="J3837" s="39"/>
      <c r="K3837" s="38"/>
      <c r="L3837" s="38"/>
      <c r="M3837" s="38"/>
      <c r="N3837" s="38"/>
      <c r="O3837" s="38"/>
      <c r="P3837" s="38"/>
      <c r="Q3837" s="38"/>
      <c r="R3837" s="38"/>
      <c r="S3837" s="38"/>
      <c r="T3837" s="39"/>
      <c r="U3837" s="38"/>
      <c r="V3837" s="38"/>
      <c r="W3837" s="39"/>
      <c r="X3837" s="41"/>
      <c r="Y3837" s="38"/>
    </row>
    <row r="3838" spans="1:25" ht="17.25">
      <c r="A3838" s="38"/>
      <c r="B3838" s="38"/>
      <c r="C3838" s="38"/>
      <c r="D3838" s="38"/>
      <c r="F3838" s="40"/>
      <c r="G3838" s="40"/>
      <c r="H3838" s="38"/>
      <c r="I3838" s="38"/>
      <c r="J3838" s="39"/>
      <c r="K3838" s="38"/>
      <c r="L3838" s="38"/>
      <c r="M3838" s="38"/>
      <c r="N3838" s="38"/>
      <c r="O3838" s="38"/>
      <c r="P3838" s="38"/>
      <c r="Q3838" s="38"/>
      <c r="R3838" s="38"/>
      <c r="S3838" s="38"/>
      <c r="T3838" s="39"/>
      <c r="U3838" s="38"/>
      <c r="V3838" s="38"/>
      <c r="W3838" s="39"/>
      <c r="X3838" s="41"/>
      <c r="Y3838" s="38"/>
    </row>
    <row r="3839" spans="1:25" ht="17.25">
      <c r="A3839" s="38"/>
      <c r="B3839" s="38"/>
      <c r="C3839" s="38"/>
      <c r="D3839" s="38"/>
      <c r="F3839" s="40"/>
      <c r="G3839" s="40"/>
      <c r="H3839" s="38"/>
      <c r="I3839" s="38"/>
      <c r="J3839" s="39"/>
      <c r="K3839" s="38"/>
      <c r="L3839" s="38"/>
      <c r="M3839" s="38"/>
      <c r="N3839" s="38"/>
      <c r="O3839" s="38"/>
      <c r="P3839" s="38"/>
      <c r="Q3839" s="38"/>
      <c r="R3839" s="38"/>
      <c r="S3839" s="38"/>
      <c r="T3839" s="39"/>
      <c r="U3839" s="38"/>
      <c r="V3839" s="38"/>
      <c r="W3839" s="39"/>
      <c r="X3839" s="41"/>
      <c r="Y3839" s="38"/>
    </row>
    <row r="3840" spans="1:25" ht="17.25">
      <c r="A3840" s="38"/>
      <c r="B3840" s="38"/>
      <c r="C3840" s="38"/>
      <c r="D3840" s="38"/>
      <c r="F3840" s="40"/>
      <c r="G3840" s="40"/>
      <c r="H3840" s="38"/>
      <c r="I3840" s="38"/>
      <c r="J3840" s="39"/>
      <c r="K3840" s="38"/>
      <c r="L3840" s="38"/>
      <c r="M3840" s="39"/>
      <c r="N3840" s="38"/>
      <c r="O3840" s="38"/>
      <c r="P3840" s="38"/>
      <c r="Q3840" s="38"/>
      <c r="R3840" s="38"/>
      <c r="S3840" s="38"/>
      <c r="T3840" s="39"/>
      <c r="U3840" s="38"/>
      <c r="V3840" s="38"/>
      <c r="W3840" s="39"/>
      <c r="X3840" s="41"/>
      <c r="Y3840" s="38"/>
    </row>
    <row r="3841" spans="1:25" ht="17.25">
      <c r="A3841" s="38"/>
      <c r="B3841" s="38"/>
      <c r="C3841" s="38"/>
      <c r="D3841" s="38"/>
      <c r="F3841" s="40"/>
      <c r="G3841" s="40"/>
      <c r="H3841" s="38"/>
      <c r="I3841" s="38"/>
      <c r="J3841" s="39"/>
      <c r="K3841" s="38"/>
      <c r="L3841" s="38"/>
      <c r="M3841" s="39"/>
      <c r="N3841" s="38"/>
      <c r="O3841" s="38"/>
      <c r="P3841" s="38"/>
      <c r="Q3841" s="38"/>
      <c r="R3841" s="38"/>
      <c r="S3841" s="38"/>
      <c r="T3841" s="39"/>
      <c r="U3841" s="38"/>
      <c r="V3841" s="38"/>
      <c r="W3841" s="39"/>
      <c r="X3841" s="41"/>
      <c r="Y3841" s="38"/>
    </row>
    <row r="3842" spans="1:25" ht="17.25">
      <c r="A3842" s="38"/>
      <c r="B3842" s="38"/>
      <c r="C3842" s="38"/>
      <c r="D3842" s="38"/>
      <c r="F3842" s="40"/>
      <c r="G3842" s="40"/>
      <c r="H3842" s="38"/>
      <c r="I3842" s="38"/>
      <c r="J3842" s="39"/>
      <c r="K3842" s="38"/>
      <c r="L3842" s="38"/>
      <c r="M3842" s="38"/>
      <c r="N3842" s="38"/>
      <c r="O3842" s="38"/>
      <c r="P3842" s="38"/>
      <c r="Q3842" s="38"/>
      <c r="R3842" s="38"/>
      <c r="S3842" s="38"/>
      <c r="T3842" s="39"/>
      <c r="U3842" s="38"/>
      <c r="V3842" s="38"/>
      <c r="W3842" s="39"/>
      <c r="X3842" s="41"/>
      <c r="Y3842" s="38"/>
    </row>
    <row r="3843" spans="1:25" ht="17.25">
      <c r="A3843" s="38"/>
      <c r="B3843" s="38"/>
      <c r="C3843" s="38"/>
      <c r="D3843" s="38"/>
      <c r="F3843" s="40"/>
      <c r="G3843" s="40"/>
      <c r="H3843" s="38"/>
      <c r="I3843" s="38"/>
      <c r="J3843" s="39"/>
      <c r="K3843" s="38"/>
      <c r="L3843" s="38"/>
      <c r="M3843" s="39"/>
      <c r="N3843" s="38"/>
      <c r="O3843" s="38"/>
      <c r="P3843" s="38"/>
      <c r="Q3843" s="38"/>
      <c r="R3843" s="38"/>
      <c r="S3843" s="38"/>
      <c r="T3843" s="39"/>
      <c r="U3843" s="38"/>
      <c r="V3843" s="38"/>
      <c r="W3843" s="39"/>
      <c r="X3843" s="41"/>
      <c r="Y3843" s="38"/>
    </row>
    <row r="3844" spans="1:25" ht="17.25">
      <c r="A3844" s="38"/>
      <c r="B3844" s="38"/>
      <c r="C3844" s="38"/>
      <c r="D3844" s="38"/>
      <c r="F3844" s="40"/>
      <c r="G3844" s="40"/>
      <c r="H3844" s="38"/>
      <c r="I3844" s="38"/>
      <c r="J3844" s="39"/>
      <c r="K3844" s="38"/>
      <c r="L3844" s="38"/>
      <c r="M3844" s="38"/>
      <c r="N3844" s="38"/>
      <c r="O3844" s="38"/>
      <c r="P3844" s="38"/>
      <c r="Q3844" s="38"/>
      <c r="R3844" s="38"/>
      <c r="S3844" s="38"/>
      <c r="T3844" s="39"/>
      <c r="U3844" s="38"/>
      <c r="V3844" s="38"/>
      <c r="W3844" s="39"/>
      <c r="X3844" s="41"/>
      <c r="Y3844" s="38"/>
    </row>
    <row r="3845" spans="1:25" ht="17.25">
      <c r="A3845" s="38"/>
      <c r="B3845" s="38"/>
      <c r="C3845" s="38"/>
      <c r="D3845" s="38"/>
      <c r="F3845" s="40"/>
      <c r="G3845" s="40"/>
      <c r="H3845" s="38"/>
      <c r="I3845" s="38"/>
      <c r="J3845" s="39"/>
      <c r="K3845" s="38"/>
      <c r="L3845" s="38"/>
      <c r="M3845" s="39"/>
      <c r="N3845" s="38"/>
      <c r="O3845" s="38"/>
      <c r="P3845" s="38"/>
      <c r="Q3845" s="38"/>
      <c r="R3845" s="38"/>
      <c r="S3845" s="38"/>
      <c r="T3845" s="39"/>
      <c r="U3845" s="38"/>
      <c r="V3845" s="38"/>
      <c r="W3845" s="39"/>
      <c r="X3845" s="41"/>
      <c r="Y3845" s="38"/>
    </row>
    <row r="3846" spans="1:25" ht="17.25">
      <c r="A3846" s="38"/>
      <c r="B3846" s="38"/>
      <c r="C3846" s="38"/>
      <c r="D3846" s="38"/>
      <c r="F3846" s="40"/>
      <c r="G3846" s="40"/>
      <c r="H3846" s="38"/>
      <c r="I3846" s="38"/>
      <c r="J3846" s="39"/>
      <c r="K3846" s="38"/>
      <c r="L3846" s="38"/>
      <c r="M3846" s="39"/>
      <c r="N3846" s="38"/>
      <c r="O3846" s="38"/>
      <c r="P3846" s="38"/>
      <c r="Q3846" s="38"/>
      <c r="R3846" s="38"/>
      <c r="S3846" s="38"/>
      <c r="T3846" s="39"/>
      <c r="U3846" s="38"/>
      <c r="V3846" s="38"/>
      <c r="W3846" s="39"/>
      <c r="X3846" s="41"/>
      <c r="Y3846" s="38"/>
    </row>
    <row r="3847" spans="1:25" ht="17.25">
      <c r="A3847" s="38"/>
      <c r="B3847" s="38"/>
      <c r="C3847" s="38"/>
      <c r="D3847" s="38"/>
      <c r="F3847" s="40"/>
      <c r="G3847" s="40"/>
      <c r="H3847" s="38"/>
      <c r="I3847" s="38"/>
      <c r="J3847" s="39"/>
      <c r="K3847" s="38"/>
      <c r="L3847" s="38"/>
      <c r="M3847" s="39"/>
      <c r="N3847" s="38"/>
      <c r="O3847" s="38"/>
      <c r="P3847" s="38"/>
      <c r="Q3847" s="38"/>
      <c r="R3847" s="38"/>
      <c r="S3847" s="38"/>
      <c r="T3847" s="39"/>
      <c r="U3847" s="38"/>
      <c r="V3847" s="38"/>
      <c r="W3847" s="39"/>
      <c r="X3847" s="41"/>
      <c r="Y3847" s="38"/>
    </row>
    <row r="3848" spans="1:25" ht="17.25">
      <c r="A3848" s="38"/>
      <c r="B3848" s="38"/>
      <c r="C3848" s="38"/>
      <c r="D3848" s="38"/>
      <c r="F3848" s="40"/>
      <c r="G3848" s="40"/>
      <c r="H3848" s="38"/>
      <c r="I3848" s="38"/>
      <c r="J3848" s="39"/>
      <c r="K3848" s="38"/>
      <c r="L3848" s="38"/>
      <c r="M3848" s="39"/>
      <c r="N3848" s="38"/>
      <c r="O3848" s="38"/>
      <c r="P3848" s="38"/>
      <c r="Q3848" s="38"/>
      <c r="R3848" s="38"/>
      <c r="S3848" s="38"/>
      <c r="T3848" s="39"/>
      <c r="U3848" s="38"/>
      <c r="V3848" s="38"/>
      <c r="W3848" s="39"/>
      <c r="X3848" s="41"/>
      <c r="Y3848" s="38"/>
    </row>
    <row r="3849" spans="1:25" ht="17.25">
      <c r="A3849" s="38"/>
      <c r="B3849" s="38"/>
      <c r="C3849" s="38"/>
      <c r="D3849" s="38"/>
      <c r="F3849" s="40"/>
      <c r="G3849" s="40"/>
      <c r="H3849" s="38"/>
      <c r="I3849" s="38"/>
      <c r="J3849" s="39"/>
      <c r="K3849" s="38"/>
      <c r="L3849" s="38"/>
      <c r="M3849" s="38"/>
      <c r="N3849" s="38"/>
      <c r="O3849" s="38"/>
      <c r="P3849" s="38"/>
      <c r="Q3849" s="38"/>
      <c r="R3849" s="38"/>
      <c r="S3849" s="38"/>
      <c r="T3849" s="39"/>
      <c r="U3849" s="38"/>
      <c r="V3849" s="38"/>
      <c r="W3849" s="39"/>
      <c r="X3849" s="41"/>
      <c r="Y3849" s="38"/>
    </row>
    <row r="3850" spans="1:25" ht="17.25">
      <c r="A3850" s="38"/>
      <c r="B3850" s="38"/>
      <c r="C3850" s="38"/>
      <c r="D3850" s="38"/>
      <c r="F3850" s="40"/>
      <c r="G3850" s="40"/>
      <c r="H3850" s="38"/>
      <c r="I3850" s="38"/>
      <c r="J3850" s="39"/>
      <c r="K3850" s="38"/>
      <c r="L3850" s="38"/>
      <c r="M3850" s="38"/>
      <c r="N3850" s="38"/>
      <c r="O3850" s="38"/>
      <c r="P3850" s="38"/>
      <c r="Q3850" s="38"/>
      <c r="R3850" s="38"/>
      <c r="S3850" s="38"/>
      <c r="T3850" s="39"/>
      <c r="U3850" s="38"/>
      <c r="V3850" s="38"/>
      <c r="W3850" s="39"/>
      <c r="X3850" s="41"/>
      <c r="Y3850" s="38"/>
    </row>
    <row r="3851" spans="1:25" ht="17.25">
      <c r="A3851" s="38"/>
      <c r="B3851" s="38"/>
      <c r="C3851" s="38"/>
      <c r="D3851" s="38"/>
      <c r="F3851" s="40"/>
      <c r="G3851" s="40"/>
      <c r="H3851" s="38"/>
      <c r="I3851" s="38"/>
      <c r="J3851" s="39"/>
      <c r="K3851" s="38"/>
      <c r="L3851" s="38"/>
      <c r="M3851" s="38"/>
      <c r="N3851" s="38"/>
      <c r="O3851" s="38"/>
      <c r="P3851" s="38"/>
      <c r="Q3851" s="38"/>
      <c r="R3851" s="38"/>
      <c r="S3851" s="38"/>
      <c r="T3851" s="39"/>
      <c r="U3851" s="38"/>
      <c r="V3851" s="38"/>
      <c r="W3851" s="39"/>
      <c r="X3851" s="41"/>
      <c r="Y3851" s="38"/>
    </row>
    <row r="3852" spans="1:25" ht="17.25">
      <c r="A3852" s="38"/>
      <c r="B3852" s="38"/>
      <c r="C3852" s="38"/>
      <c r="D3852" s="38"/>
      <c r="F3852" s="40"/>
      <c r="G3852" s="40"/>
      <c r="H3852" s="38"/>
      <c r="I3852" s="38"/>
      <c r="J3852" s="39"/>
      <c r="K3852" s="38"/>
      <c r="L3852" s="38"/>
      <c r="M3852" s="38"/>
      <c r="N3852" s="38"/>
      <c r="O3852" s="38"/>
      <c r="P3852" s="38"/>
      <c r="Q3852" s="38"/>
      <c r="R3852" s="38"/>
      <c r="S3852" s="38"/>
      <c r="T3852" s="39"/>
      <c r="U3852" s="38"/>
      <c r="V3852" s="38"/>
      <c r="W3852" s="39"/>
      <c r="X3852" s="41"/>
      <c r="Y3852" s="38"/>
    </row>
    <row r="3853" spans="1:25" ht="17.25">
      <c r="A3853" s="38"/>
      <c r="B3853" s="38"/>
      <c r="C3853" s="38"/>
      <c r="D3853" s="38"/>
      <c r="F3853" s="40"/>
      <c r="G3853" s="40"/>
      <c r="H3853" s="38"/>
      <c r="I3853" s="38"/>
      <c r="J3853" s="39"/>
      <c r="K3853" s="38"/>
      <c r="L3853" s="38"/>
      <c r="M3853" s="38"/>
      <c r="N3853" s="38"/>
      <c r="O3853" s="38"/>
      <c r="P3853" s="38"/>
      <c r="Q3853" s="38"/>
      <c r="R3853" s="38"/>
      <c r="S3853" s="38"/>
      <c r="T3853" s="39"/>
      <c r="U3853" s="38"/>
      <c r="V3853" s="38"/>
      <c r="W3853" s="39"/>
      <c r="X3853" s="41"/>
      <c r="Y3853" s="38"/>
    </row>
    <row r="3854" spans="1:25" ht="17.25">
      <c r="A3854" s="38"/>
      <c r="B3854" s="38"/>
      <c r="C3854" s="38"/>
      <c r="D3854" s="38"/>
      <c r="F3854" s="40"/>
      <c r="G3854" s="40"/>
      <c r="H3854" s="38"/>
      <c r="I3854" s="38"/>
      <c r="J3854" s="39"/>
      <c r="K3854" s="38"/>
      <c r="L3854" s="38"/>
      <c r="M3854" s="38"/>
      <c r="N3854" s="38"/>
      <c r="O3854" s="38"/>
      <c r="P3854" s="38"/>
      <c r="Q3854" s="38"/>
      <c r="R3854" s="38"/>
      <c r="S3854" s="38"/>
      <c r="T3854" s="39"/>
      <c r="U3854" s="38"/>
      <c r="V3854" s="38"/>
      <c r="W3854" s="39"/>
      <c r="X3854" s="41"/>
      <c r="Y3854" s="38"/>
    </row>
    <row r="3855" spans="1:25" ht="17.25">
      <c r="A3855" s="38"/>
      <c r="B3855" s="38"/>
      <c r="C3855" s="38"/>
      <c r="D3855" s="38"/>
      <c r="F3855" s="40"/>
      <c r="G3855" s="40"/>
      <c r="H3855" s="38"/>
      <c r="I3855" s="38"/>
      <c r="J3855" s="39"/>
      <c r="K3855" s="38"/>
      <c r="L3855" s="38"/>
      <c r="M3855" s="38"/>
      <c r="N3855" s="38"/>
      <c r="O3855" s="38"/>
      <c r="P3855" s="38"/>
      <c r="Q3855" s="38"/>
      <c r="R3855" s="38"/>
      <c r="S3855" s="38"/>
      <c r="T3855" s="39"/>
      <c r="U3855" s="38"/>
      <c r="V3855" s="38"/>
      <c r="W3855" s="39"/>
      <c r="X3855" s="41"/>
      <c r="Y3855" s="38"/>
    </row>
    <row r="3856" spans="1:25" ht="17.25">
      <c r="A3856" s="38"/>
      <c r="B3856" s="38"/>
      <c r="C3856" s="38"/>
      <c r="D3856" s="38"/>
      <c r="F3856" s="40"/>
      <c r="G3856" s="40"/>
      <c r="H3856" s="38"/>
      <c r="I3856" s="38"/>
      <c r="J3856" s="39"/>
      <c r="K3856" s="38"/>
      <c r="L3856" s="38"/>
      <c r="M3856" s="38"/>
      <c r="N3856" s="38"/>
      <c r="O3856" s="38"/>
      <c r="P3856" s="38"/>
      <c r="Q3856" s="38"/>
      <c r="R3856" s="38"/>
      <c r="S3856" s="38"/>
      <c r="T3856" s="39"/>
      <c r="U3856" s="38"/>
      <c r="V3856" s="38"/>
      <c r="W3856" s="39"/>
      <c r="X3856" s="41"/>
      <c r="Y3856" s="38"/>
    </row>
    <row r="3857" spans="1:25" ht="17.25">
      <c r="A3857" s="38"/>
      <c r="B3857" s="38"/>
      <c r="C3857" s="38"/>
      <c r="D3857" s="38"/>
      <c r="F3857" s="40"/>
      <c r="G3857" s="40"/>
      <c r="H3857" s="38"/>
      <c r="I3857" s="38"/>
      <c r="J3857" s="39"/>
      <c r="K3857" s="38"/>
      <c r="L3857" s="38"/>
      <c r="M3857" s="38"/>
      <c r="N3857" s="38"/>
      <c r="O3857" s="38"/>
      <c r="P3857" s="38"/>
      <c r="Q3857" s="38"/>
      <c r="R3857" s="38"/>
      <c r="S3857" s="38"/>
      <c r="T3857" s="39"/>
      <c r="U3857" s="38"/>
      <c r="V3857" s="38"/>
      <c r="W3857" s="39"/>
      <c r="X3857" s="41"/>
      <c r="Y3857" s="38"/>
    </row>
    <row r="3858" spans="1:25" ht="17.25">
      <c r="A3858" s="38"/>
      <c r="B3858" s="38"/>
      <c r="C3858" s="38"/>
      <c r="D3858" s="38"/>
      <c r="F3858" s="40"/>
      <c r="G3858" s="40"/>
      <c r="H3858" s="38"/>
      <c r="I3858" s="38"/>
      <c r="J3858" s="39"/>
      <c r="K3858" s="38"/>
      <c r="L3858" s="38"/>
      <c r="M3858" s="38"/>
      <c r="N3858" s="38"/>
      <c r="O3858" s="38"/>
      <c r="P3858" s="38"/>
      <c r="Q3858" s="38"/>
      <c r="R3858" s="38"/>
      <c r="S3858" s="38"/>
      <c r="T3858" s="39"/>
      <c r="U3858" s="38"/>
      <c r="V3858" s="38"/>
      <c r="W3858" s="39"/>
      <c r="X3858" s="41"/>
      <c r="Y3858" s="38"/>
    </row>
    <row r="3859" spans="1:25" ht="17.25">
      <c r="A3859" s="38"/>
      <c r="B3859" s="38"/>
      <c r="C3859" s="38"/>
      <c r="D3859" s="38"/>
      <c r="F3859" s="40"/>
      <c r="G3859" s="40"/>
      <c r="H3859" s="38"/>
      <c r="I3859" s="38"/>
      <c r="J3859" s="39"/>
      <c r="K3859" s="38"/>
      <c r="L3859" s="38"/>
      <c r="M3859" s="38"/>
      <c r="N3859" s="38"/>
      <c r="O3859" s="38"/>
      <c r="P3859" s="38"/>
      <c r="Q3859" s="38"/>
      <c r="R3859" s="38"/>
      <c r="S3859" s="38"/>
      <c r="T3859" s="39"/>
      <c r="U3859" s="38"/>
      <c r="V3859" s="38"/>
      <c r="W3859" s="39"/>
      <c r="X3859" s="41"/>
      <c r="Y3859" s="38"/>
    </row>
    <row r="3860" spans="1:25" ht="17.25">
      <c r="A3860" s="38"/>
      <c r="B3860" s="38"/>
      <c r="C3860" s="38"/>
      <c r="D3860" s="38"/>
      <c r="F3860" s="40"/>
      <c r="G3860" s="40"/>
      <c r="H3860" s="38"/>
      <c r="I3860" s="38"/>
      <c r="J3860" s="39"/>
      <c r="K3860" s="38"/>
      <c r="L3860" s="38"/>
      <c r="M3860" s="39"/>
      <c r="N3860" s="38"/>
      <c r="O3860" s="38"/>
      <c r="P3860" s="38"/>
      <c r="Q3860" s="38"/>
      <c r="R3860" s="38"/>
      <c r="S3860" s="38"/>
      <c r="T3860" s="39"/>
      <c r="U3860" s="38"/>
      <c r="V3860" s="38"/>
      <c r="W3860" s="39"/>
      <c r="X3860" s="41"/>
      <c r="Y3860" s="38"/>
    </row>
    <row r="3861" spans="1:25" ht="17.25">
      <c r="A3861" s="38"/>
      <c r="B3861" s="38"/>
      <c r="C3861" s="38"/>
      <c r="D3861" s="38"/>
      <c r="F3861" s="40"/>
      <c r="G3861" s="40"/>
      <c r="H3861" s="38"/>
      <c r="I3861" s="38"/>
      <c r="J3861" s="39"/>
      <c r="K3861" s="38"/>
      <c r="L3861" s="38"/>
      <c r="M3861" s="39"/>
      <c r="N3861" s="38"/>
      <c r="O3861" s="38"/>
      <c r="P3861" s="38"/>
      <c r="Q3861" s="38"/>
      <c r="R3861" s="38"/>
      <c r="S3861" s="38"/>
      <c r="T3861" s="39"/>
      <c r="U3861" s="38"/>
      <c r="V3861" s="38"/>
      <c r="W3861" s="39"/>
      <c r="X3861" s="41"/>
      <c r="Y3861" s="38"/>
    </row>
    <row r="3862" spans="1:25" ht="17.25">
      <c r="A3862" s="38"/>
      <c r="B3862" s="38"/>
      <c r="C3862" s="38"/>
      <c r="D3862" s="38"/>
      <c r="F3862" s="40"/>
      <c r="G3862" s="40"/>
      <c r="H3862" s="38"/>
      <c r="I3862" s="38"/>
      <c r="J3862" s="39"/>
      <c r="K3862" s="38"/>
      <c r="L3862" s="38"/>
      <c r="M3862" s="38"/>
      <c r="N3862" s="38"/>
      <c r="O3862" s="38"/>
      <c r="P3862" s="38"/>
      <c r="Q3862" s="38"/>
      <c r="R3862" s="38"/>
      <c r="S3862" s="38"/>
      <c r="T3862" s="39"/>
      <c r="U3862" s="38"/>
      <c r="V3862" s="38"/>
      <c r="W3862" s="39"/>
      <c r="X3862" s="41"/>
      <c r="Y3862" s="38"/>
    </row>
    <row r="3863" spans="1:25" ht="17.25">
      <c r="A3863" s="38"/>
      <c r="B3863" s="38"/>
      <c r="C3863" s="38"/>
      <c r="D3863" s="38"/>
      <c r="F3863" s="40"/>
      <c r="G3863" s="40"/>
      <c r="H3863" s="38"/>
      <c r="I3863" s="38"/>
      <c r="J3863" s="39"/>
      <c r="K3863" s="38"/>
      <c r="L3863" s="38"/>
      <c r="M3863" s="39"/>
      <c r="N3863" s="38"/>
      <c r="O3863" s="38"/>
      <c r="P3863" s="38"/>
      <c r="Q3863" s="38"/>
      <c r="R3863" s="38"/>
      <c r="S3863" s="38"/>
      <c r="T3863" s="39"/>
      <c r="U3863" s="38"/>
      <c r="V3863" s="38"/>
      <c r="W3863" s="39"/>
      <c r="X3863" s="41"/>
      <c r="Y3863" s="38"/>
    </row>
    <row r="3864" spans="1:25" ht="17.25">
      <c r="A3864" s="38"/>
      <c r="B3864" s="38"/>
      <c r="C3864" s="38"/>
      <c r="D3864" s="38"/>
      <c r="F3864" s="40"/>
      <c r="G3864" s="40"/>
      <c r="H3864" s="38"/>
      <c r="I3864" s="38"/>
      <c r="J3864" s="39"/>
      <c r="K3864" s="38"/>
      <c r="L3864" s="38"/>
      <c r="M3864" s="38"/>
      <c r="N3864" s="38"/>
      <c r="O3864" s="38"/>
      <c r="P3864" s="38"/>
      <c r="Q3864" s="38"/>
      <c r="R3864" s="38"/>
      <c r="S3864" s="38"/>
      <c r="T3864" s="39"/>
      <c r="U3864" s="38"/>
      <c r="V3864" s="38"/>
      <c r="W3864" s="39"/>
      <c r="X3864" s="41"/>
      <c r="Y3864" s="38"/>
    </row>
    <row r="3865" spans="1:25" ht="17.25">
      <c r="A3865" s="38"/>
      <c r="B3865" s="38"/>
      <c r="C3865" s="38"/>
      <c r="D3865" s="38"/>
      <c r="F3865" s="40"/>
      <c r="G3865" s="40"/>
      <c r="H3865" s="38"/>
      <c r="I3865" s="38"/>
      <c r="J3865" s="39"/>
      <c r="K3865" s="38"/>
      <c r="L3865" s="38"/>
      <c r="M3865" s="39"/>
      <c r="N3865" s="38"/>
      <c r="O3865" s="38"/>
      <c r="P3865" s="38"/>
      <c r="Q3865" s="38"/>
      <c r="R3865" s="38"/>
      <c r="S3865" s="38"/>
      <c r="T3865" s="39"/>
      <c r="U3865" s="38"/>
      <c r="V3865" s="38"/>
      <c r="W3865" s="39"/>
      <c r="X3865" s="41"/>
      <c r="Y3865" s="38"/>
    </row>
    <row r="3866" spans="1:25" ht="17.25">
      <c r="A3866" s="38"/>
      <c r="B3866" s="38"/>
      <c r="C3866" s="38"/>
      <c r="D3866" s="38"/>
      <c r="F3866" s="40"/>
      <c r="G3866" s="40"/>
      <c r="H3866" s="38"/>
      <c r="I3866" s="38"/>
      <c r="J3866" s="39"/>
      <c r="K3866" s="38"/>
      <c r="L3866" s="38"/>
      <c r="M3866" s="39"/>
      <c r="N3866" s="38"/>
      <c r="O3866" s="38"/>
      <c r="P3866" s="38"/>
      <c r="Q3866" s="38"/>
      <c r="R3866" s="38"/>
      <c r="S3866" s="38"/>
      <c r="T3866" s="39"/>
      <c r="U3866" s="38"/>
      <c r="V3866" s="38"/>
      <c r="W3866" s="39"/>
      <c r="X3866" s="41"/>
      <c r="Y3866" s="38"/>
    </row>
    <row r="3867" spans="1:25" ht="17.25">
      <c r="A3867" s="38"/>
      <c r="B3867" s="38"/>
      <c r="C3867" s="38"/>
      <c r="D3867" s="38"/>
      <c r="F3867" s="40"/>
      <c r="G3867" s="40"/>
      <c r="H3867" s="38"/>
      <c r="I3867" s="38"/>
      <c r="J3867" s="39"/>
      <c r="K3867" s="38"/>
      <c r="L3867" s="38"/>
      <c r="M3867" s="39"/>
      <c r="N3867" s="38"/>
      <c r="O3867" s="38"/>
      <c r="P3867" s="38"/>
      <c r="Q3867" s="38"/>
      <c r="R3867" s="38"/>
      <c r="S3867" s="38"/>
      <c r="T3867" s="39"/>
      <c r="U3867" s="38"/>
      <c r="V3867" s="38"/>
      <c r="W3867" s="39"/>
      <c r="X3867" s="41"/>
      <c r="Y3867" s="38"/>
    </row>
    <row r="3868" spans="1:25" ht="17.25">
      <c r="A3868" s="38"/>
      <c r="B3868" s="38"/>
      <c r="C3868" s="38"/>
      <c r="D3868" s="38"/>
      <c r="F3868" s="40"/>
      <c r="G3868" s="40"/>
      <c r="H3868" s="38"/>
      <c r="I3868" s="38"/>
      <c r="J3868" s="39"/>
      <c r="K3868" s="38"/>
      <c r="L3868" s="38"/>
      <c r="M3868" s="39"/>
      <c r="N3868" s="38"/>
      <c r="O3868" s="38"/>
      <c r="P3868" s="38"/>
      <c r="Q3868" s="38"/>
      <c r="R3868" s="38"/>
      <c r="S3868" s="38"/>
      <c r="T3868" s="39"/>
      <c r="U3868" s="38"/>
      <c r="V3868" s="38"/>
      <c r="W3868" s="39"/>
      <c r="X3868" s="41"/>
      <c r="Y3868" s="38"/>
    </row>
    <row r="3869" spans="1:25" ht="17.25">
      <c r="A3869" s="38"/>
      <c r="B3869" s="38"/>
      <c r="C3869" s="38"/>
      <c r="D3869" s="38"/>
      <c r="F3869" s="40"/>
      <c r="G3869" s="40"/>
      <c r="H3869" s="38"/>
      <c r="I3869" s="38"/>
      <c r="J3869" s="39"/>
      <c r="K3869" s="38"/>
      <c r="L3869" s="38"/>
      <c r="M3869" s="38"/>
      <c r="N3869" s="38"/>
      <c r="O3869" s="38"/>
      <c r="P3869" s="38"/>
      <c r="Q3869" s="38"/>
      <c r="R3869" s="38"/>
      <c r="S3869" s="38"/>
      <c r="T3869" s="39"/>
      <c r="U3869" s="38"/>
      <c r="V3869" s="38"/>
      <c r="W3869" s="39"/>
      <c r="X3869" s="41"/>
      <c r="Y3869" s="38"/>
    </row>
    <row r="3870" spans="1:25" ht="17.25">
      <c r="A3870" s="38"/>
      <c r="B3870" s="38"/>
      <c r="C3870" s="38"/>
      <c r="D3870" s="38"/>
      <c r="F3870" s="40"/>
      <c r="G3870" s="40"/>
      <c r="H3870" s="38"/>
      <c r="I3870" s="38"/>
      <c r="J3870" s="39"/>
      <c r="K3870" s="38"/>
      <c r="L3870" s="38"/>
      <c r="M3870" s="38"/>
      <c r="N3870" s="38"/>
      <c r="O3870" s="38"/>
      <c r="P3870" s="38"/>
      <c r="Q3870" s="38"/>
      <c r="R3870" s="38"/>
      <c r="S3870" s="38"/>
      <c r="T3870" s="39"/>
      <c r="U3870" s="38"/>
      <c r="V3870" s="38"/>
      <c r="W3870" s="39"/>
      <c r="X3870" s="41"/>
      <c r="Y3870" s="38"/>
    </row>
    <row r="3871" spans="1:25" ht="17.25">
      <c r="A3871" s="38"/>
      <c r="B3871" s="38"/>
      <c r="C3871" s="38"/>
      <c r="D3871" s="38"/>
      <c r="F3871" s="40"/>
      <c r="G3871" s="40"/>
      <c r="H3871" s="38"/>
      <c r="I3871" s="38"/>
      <c r="J3871" s="39"/>
      <c r="K3871" s="38"/>
      <c r="L3871" s="38"/>
      <c r="M3871" s="38"/>
      <c r="N3871" s="38"/>
      <c r="O3871" s="38"/>
      <c r="P3871" s="38"/>
      <c r="Q3871" s="38"/>
      <c r="R3871" s="38"/>
      <c r="S3871" s="38"/>
      <c r="T3871" s="39"/>
      <c r="U3871" s="38"/>
      <c r="V3871" s="38"/>
      <c r="W3871" s="39"/>
      <c r="X3871" s="41"/>
      <c r="Y3871" s="38"/>
    </row>
    <row r="3872" spans="1:25" ht="17.25">
      <c r="A3872" s="38"/>
      <c r="B3872" s="38"/>
      <c r="C3872" s="38"/>
      <c r="D3872" s="38"/>
      <c r="F3872" s="40"/>
      <c r="G3872" s="40"/>
      <c r="H3872" s="38"/>
      <c r="I3872" s="38"/>
      <c r="J3872" s="39"/>
      <c r="K3872" s="38"/>
      <c r="L3872" s="38"/>
      <c r="M3872" s="38"/>
      <c r="N3872" s="38"/>
      <c r="O3872" s="38"/>
      <c r="P3872" s="38"/>
      <c r="Q3872" s="38"/>
      <c r="R3872" s="38"/>
      <c r="S3872" s="38"/>
      <c r="T3872" s="39"/>
      <c r="U3872" s="38"/>
      <c r="V3872" s="38"/>
      <c r="W3872" s="39"/>
      <c r="X3872" s="41"/>
      <c r="Y3872" s="38"/>
    </row>
    <row r="3873" spans="1:25" ht="17.25">
      <c r="A3873" s="38"/>
      <c r="B3873" s="38"/>
      <c r="C3873" s="38"/>
      <c r="D3873" s="38"/>
      <c r="F3873" s="40"/>
      <c r="G3873" s="40"/>
      <c r="H3873" s="38"/>
      <c r="I3873" s="38"/>
      <c r="J3873" s="39"/>
      <c r="K3873" s="38"/>
      <c r="L3873" s="38"/>
      <c r="M3873" s="38"/>
      <c r="N3873" s="38"/>
      <c r="O3873" s="38"/>
      <c r="P3873" s="38"/>
      <c r="Q3873" s="38"/>
      <c r="R3873" s="38"/>
      <c r="S3873" s="38"/>
      <c r="T3873" s="39"/>
      <c r="U3873" s="38"/>
      <c r="V3873" s="38"/>
      <c r="W3873" s="39"/>
      <c r="X3873" s="41"/>
      <c r="Y3873" s="38"/>
    </row>
    <row r="3874" spans="1:25" ht="17.25">
      <c r="A3874" s="38"/>
      <c r="B3874" s="38"/>
      <c r="C3874" s="38"/>
      <c r="D3874" s="38"/>
      <c r="F3874" s="40"/>
      <c r="G3874" s="40"/>
      <c r="H3874" s="38"/>
      <c r="I3874" s="38"/>
      <c r="J3874" s="39"/>
      <c r="K3874" s="38"/>
      <c r="L3874" s="38"/>
      <c r="M3874" s="38"/>
      <c r="N3874" s="38"/>
      <c r="O3874" s="38"/>
      <c r="P3874" s="38"/>
      <c r="Q3874" s="38"/>
      <c r="R3874" s="38"/>
      <c r="S3874" s="38"/>
      <c r="T3874" s="39"/>
      <c r="U3874" s="38"/>
      <c r="V3874" s="38"/>
      <c r="W3874" s="39"/>
      <c r="X3874" s="41"/>
      <c r="Y3874" s="38"/>
    </row>
    <row r="3875" spans="1:25" ht="17.25">
      <c r="A3875" s="38"/>
      <c r="B3875" s="38"/>
      <c r="C3875" s="38"/>
      <c r="D3875" s="38"/>
      <c r="F3875" s="40"/>
      <c r="G3875" s="40"/>
      <c r="H3875" s="38"/>
      <c r="I3875" s="38"/>
      <c r="J3875" s="39"/>
      <c r="K3875" s="38"/>
      <c r="L3875" s="38"/>
      <c r="M3875" s="38"/>
      <c r="N3875" s="38"/>
      <c r="O3875" s="38"/>
      <c r="P3875" s="38"/>
      <c r="Q3875" s="38"/>
      <c r="R3875" s="38"/>
      <c r="S3875" s="38"/>
      <c r="T3875" s="39"/>
      <c r="U3875" s="38"/>
      <c r="V3875" s="38"/>
      <c r="W3875" s="39"/>
      <c r="X3875" s="41"/>
      <c r="Y3875" s="38"/>
    </row>
    <row r="3876" spans="1:25" ht="17.25">
      <c r="A3876" s="38"/>
      <c r="B3876" s="38"/>
      <c r="C3876" s="38"/>
      <c r="D3876" s="38"/>
      <c r="F3876" s="40"/>
      <c r="G3876" s="40"/>
      <c r="H3876" s="38"/>
      <c r="I3876" s="38"/>
      <c r="J3876" s="39"/>
      <c r="K3876" s="38"/>
      <c r="L3876" s="38"/>
      <c r="M3876" s="38"/>
      <c r="N3876" s="38"/>
      <c r="O3876" s="38"/>
      <c r="P3876" s="38"/>
      <c r="Q3876" s="38"/>
      <c r="R3876" s="38"/>
      <c r="S3876" s="38"/>
      <c r="T3876" s="39"/>
      <c r="U3876" s="38"/>
      <c r="V3876" s="38"/>
      <c r="W3876" s="39"/>
      <c r="X3876" s="41"/>
      <c r="Y3876" s="38"/>
    </row>
    <row r="3877" spans="1:25" ht="17.25">
      <c r="A3877" s="38"/>
      <c r="B3877" s="38"/>
      <c r="C3877" s="38"/>
      <c r="D3877" s="38"/>
      <c r="F3877" s="40"/>
      <c r="G3877" s="40"/>
      <c r="H3877" s="38"/>
      <c r="I3877" s="38"/>
      <c r="J3877" s="39"/>
      <c r="K3877" s="38"/>
      <c r="L3877" s="38"/>
      <c r="M3877" s="38"/>
      <c r="N3877" s="38"/>
      <c r="O3877" s="38"/>
      <c r="P3877" s="38"/>
      <c r="Q3877" s="38"/>
      <c r="R3877" s="38"/>
      <c r="S3877" s="38"/>
      <c r="T3877" s="39"/>
      <c r="U3877" s="38"/>
      <c r="V3877" s="38"/>
      <c r="W3877" s="39"/>
      <c r="X3877" s="41"/>
      <c r="Y3877" s="38"/>
    </row>
    <row r="3878" spans="1:25" ht="17.25">
      <c r="A3878" s="38"/>
      <c r="B3878" s="38"/>
      <c r="C3878" s="38"/>
      <c r="D3878" s="38"/>
      <c r="F3878" s="40"/>
      <c r="G3878" s="40"/>
      <c r="H3878" s="38"/>
      <c r="I3878" s="38"/>
      <c r="J3878" s="39"/>
      <c r="K3878" s="38"/>
      <c r="L3878" s="38"/>
      <c r="M3878" s="38"/>
      <c r="N3878" s="38"/>
      <c r="O3878" s="38"/>
      <c r="P3878" s="38"/>
      <c r="Q3878" s="38"/>
      <c r="R3878" s="38"/>
      <c r="S3878" s="38"/>
      <c r="T3878" s="39"/>
      <c r="U3878" s="38"/>
      <c r="V3878" s="38"/>
      <c r="W3878" s="39"/>
      <c r="X3878" s="41"/>
      <c r="Y3878" s="38"/>
    </row>
    <row r="3879" spans="1:25" ht="17.25">
      <c r="A3879" s="38"/>
      <c r="B3879" s="38"/>
      <c r="C3879" s="38"/>
      <c r="D3879" s="38"/>
      <c r="F3879" s="40"/>
      <c r="G3879" s="40"/>
      <c r="H3879" s="38"/>
      <c r="I3879" s="38"/>
      <c r="J3879" s="39"/>
      <c r="K3879" s="38"/>
      <c r="L3879" s="38"/>
      <c r="M3879" s="38"/>
      <c r="N3879" s="38"/>
      <c r="O3879" s="38"/>
      <c r="P3879" s="38"/>
      <c r="Q3879" s="38"/>
      <c r="R3879" s="38"/>
      <c r="S3879" s="38"/>
      <c r="T3879" s="39"/>
      <c r="U3879" s="38"/>
      <c r="V3879" s="38"/>
      <c r="W3879" s="39"/>
      <c r="X3879" s="41"/>
      <c r="Y3879" s="38"/>
    </row>
    <row r="3880" spans="1:25" ht="17.25">
      <c r="A3880" s="38"/>
      <c r="B3880" s="38"/>
      <c r="C3880" s="38"/>
      <c r="D3880" s="38"/>
      <c r="F3880" s="40"/>
      <c r="G3880" s="40"/>
      <c r="H3880" s="38"/>
      <c r="I3880" s="38"/>
      <c r="J3880" s="39"/>
      <c r="K3880" s="38"/>
      <c r="L3880" s="38"/>
      <c r="M3880" s="39"/>
      <c r="N3880" s="38"/>
      <c r="O3880" s="38"/>
      <c r="P3880" s="38"/>
      <c r="Q3880" s="38"/>
      <c r="R3880" s="38"/>
      <c r="S3880" s="38"/>
      <c r="T3880" s="39"/>
      <c r="U3880" s="38"/>
      <c r="V3880" s="38"/>
      <c r="W3880" s="39"/>
      <c r="X3880" s="41"/>
      <c r="Y3880" s="38"/>
    </row>
    <row r="3881" spans="1:25" ht="17.25">
      <c r="A3881" s="38"/>
      <c r="B3881" s="38"/>
      <c r="C3881" s="38"/>
      <c r="D3881" s="38"/>
      <c r="F3881" s="40"/>
      <c r="G3881" s="40"/>
      <c r="H3881" s="38"/>
      <c r="I3881" s="38"/>
      <c r="J3881" s="39"/>
      <c r="K3881" s="38"/>
      <c r="L3881" s="38"/>
      <c r="M3881" s="39"/>
      <c r="N3881" s="38"/>
      <c r="O3881" s="38"/>
      <c r="P3881" s="38"/>
      <c r="Q3881" s="38"/>
      <c r="R3881" s="38"/>
      <c r="S3881" s="38"/>
      <c r="T3881" s="39"/>
      <c r="U3881" s="38"/>
      <c r="V3881" s="38"/>
      <c r="W3881" s="39"/>
      <c r="X3881" s="41"/>
      <c r="Y3881" s="38"/>
    </row>
    <row r="3882" spans="1:25" ht="17.25">
      <c r="A3882" s="38"/>
      <c r="B3882" s="38"/>
      <c r="C3882" s="38"/>
      <c r="D3882" s="38"/>
      <c r="F3882" s="40"/>
      <c r="G3882" s="40"/>
      <c r="H3882" s="38"/>
      <c r="I3882" s="38"/>
      <c r="J3882" s="39"/>
      <c r="K3882" s="38"/>
      <c r="L3882" s="38"/>
      <c r="M3882" s="38"/>
      <c r="N3882" s="38"/>
      <c r="O3882" s="38"/>
      <c r="P3882" s="38"/>
      <c r="Q3882" s="38"/>
      <c r="R3882" s="38"/>
      <c r="S3882" s="38"/>
      <c r="T3882" s="39"/>
      <c r="U3882" s="38"/>
      <c r="V3882" s="38"/>
      <c r="W3882" s="39"/>
      <c r="X3882" s="41"/>
      <c r="Y3882" s="38"/>
    </row>
    <row r="3883" spans="1:25" ht="17.25">
      <c r="A3883" s="38"/>
      <c r="B3883" s="38"/>
      <c r="C3883" s="38"/>
      <c r="D3883" s="38"/>
      <c r="F3883" s="40"/>
      <c r="G3883" s="40"/>
      <c r="H3883" s="38"/>
      <c r="I3883" s="38"/>
      <c r="J3883" s="39"/>
      <c r="K3883" s="38"/>
      <c r="L3883" s="38"/>
      <c r="M3883" s="39"/>
      <c r="N3883" s="38"/>
      <c r="O3883" s="38"/>
      <c r="P3883" s="38"/>
      <c r="Q3883" s="38"/>
      <c r="R3883" s="38"/>
      <c r="S3883" s="38"/>
      <c r="T3883" s="39"/>
      <c r="U3883" s="38"/>
      <c r="V3883" s="38"/>
      <c r="W3883" s="39"/>
      <c r="X3883" s="41"/>
      <c r="Y3883" s="38"/>
    </row>
    <row r="3884" spans="1:25" ht="17.25">
      <c r="A3884" s="38"/>
      <c r="B3884" s="38"/>
      <c r="C3884" s="38"/>
      <c r="D3884" s="38"/>
      <c r="F3884" s="40"/>
      <c r="G3884" s="40"/>
      <c r="H3884" s="38"/>
      <c r="I3884" s="38"/>
      <c r="J3884" s="39"/>
      <c r="K3884" s="38"/>
      <c r="L3884" s="38"/>
      <c r="M3884" s="38"/>
      <c r="N3884" s="38"/>
      <c r="O3884" s="38"/>
      <c r="P3884" s="38"/>
      <c r="Q3884" s="38"/>
      <c r="R3884" s="38"/>
      <c r="S3884" s="38"/>
      <c r="T3884" s="39"/>
      <c r="U3884" s="38"/>
      <c r="V3884" s="38"/>
      <c r="W3884" s="39"/>
      <c r="X3884" s="41"/>
      <c r="Y3884" s="38"/>
    </row>
    <row r="3885" spans="1:25" ht="17.25">
      <c r="A3885" s="38"/>
      <c r="B3885" s="38"/>
      <c r="C3885" s="38"/>
      <c r="D3885" s="38"/>
      <c r="F3885" s="40"/>
      <c r="G3885" s="40"/>
      <c r="H3885" s="38"/>
      <c r="I3885" s="38"/>
      <c r="J3885" s="39"/>
      <c r="K3885" s="38"/>
      <c r="L3885" s="38"/>
      <c r="M3885" s="39"/>
      <c r="N3885" s="38"/>
      <c r="O3885" s="38"/>
      <c r="P3885" s="38"/>
      <c r="Q3885" s="38"/>
      <c r="R3885" s="38"/>
      <c r="S3885" s="38"/>
      <c r="T3885" s="39"/>
      <c r="U3885" s="38"/>
      <c r="V3885" s="38"/>
      <c r="W3885" s="39"/>
      <c r="X3885" s="41"/>
      <c r="Y3885" s="38"/>
    </row>
    <row r="3886" spans="1:25" ht="17.25">
      <c r="A3886" s="38"/>
      <c r="B3886" s="38"/>
      <c r="C3886" s="38"/>
      <c r="D3886" s="38"/>
      <c r="F3886" s="40"/>
      <c r="G3886" s="40"/>
      <c r="H3886" s="38"/>
      <c r="I3886" s="38"/>
      <c r="J3886" s="39"/>
      <c r="K3886" s="38"/>
      <c r="L3886" s="38"/>
      <c r="M3886" s="39"/>
      <c r="N3886" s="38"/>
      <c r="O3886" s="38"/>
      <c r="P3886" s="38"/>
      <c r="Q3886" s="38"/>
      <c r="R3886" s="38"/>
      <c r="S3886" s="38"/>
      <c r="T3886" s="39"/>
      <c r="U3886" s="38"/>
      <c r="V3886" s="38"/>
      <c r="W3886" s="39"/>
      <c r="X3886" s="41"/>
      <c r="Y3886" s="38"/>
    </row>
    <row r="3887" spans="1:25" ht="17.25">
      <c r="A3887" s="38"/>
      <c r="B3887" s="38"/>
      <c r="C3887" s="38"/>
      <c r="D3887" s="38"/>
      <c r="F3887" s="40"/>
      <c r="G3887" s="40"/>
      <c r="H3887" s="38"/>
      <c r="I3887" s="38"/>
      <c r="J3887" s="39"/>
      <c r="K3887" s="38"/>
      <c r="L3887" s="38"/>
      <c r="M3887" s="39"/>
      <c r="N3887" s="38"/>
      <c r="O3887" s="38"/>
      <c r="P3887" s="38"/>
      <c r="Q3887" s="38"/>
      <c r="R3887" s="38"/>
      <c r="S3887" s="38"/>
      <c r="T3887" s="39"/>
      <c r="U3887" s="38"/>
      <c r="V3887" s="38"/>
      <c r="W3887" s="39"/>
      <c r="X3887" s="41"/>
      <c r="Y3887" s="38"/>
    </row>
    <row r="3888" spans="1:25" ht="17.25">
      <c r="A3888" s="38"/>
      <c r="B3888" s="38"/>
      <c r="C3888" s="38"/>
      <c r="D3888" s="38"/>
      <c r="F3888" s="40"/>
      <c r="G3888" s="40"/>
      <c r="H3888" s="38"/>
      <c r="I3888" s="38"/>
      <c r="J3888" s="39"/>
      <c r="K3888" s="38"/>
      <c r="L3888" s="38"/>
      <c r="M3888" s="39"/>
      <c r="N3888" s="38"/>
      <c r="O3888" s="38"/>
      <c r="P3888" s="38"/>
      <c r="Q3888" s="38"/>
      <c r="R3888" s="38"/>
      <c r="S3888" s="38"/>
      <c r="T3888" s="39"/>
      <c r="U3888" s="38"/>
      <c r="V3888" s="38"/>
      <c r="W3888" s="39"/>
      <c r="X3888" s="41"/>
      <c r="Y3888" s="38"/>
    </row>
    <row r="3889" spans="1:25" ht="17.25">
      <c r="A3889" s="38"/>
      <c r="B3889" s="38"/>
      <c r="C3889" s="38"/>
      <c r="D3889" s="38"/>
      <c r="F3889" s="40"/>
      <c r="G3889" s="40"/>
      <c r="H3889" s="38"/>
      <c r="I3889" s="38"/>
      <c r="J3889" s="39"/>
      <c r="K3889" s="38"/>
      <c r="L3889" s="38"/>
      <c r="M3889" s="38"/>
      <c r="N3889" s="38"/>
      <c r="O3889" s="38"/>
      <c r="P3889" s="38"/>
      <c r="Q3889" s="38"/>
      <c r="R3889" s="38"/>
      <c r="S3889" s="38"/>
      <c r="T3889" s="39"/>
      <c r="U3889" s="38"/>
      <c r="V3889" s="38"/>
      <c r="W3889" s="39"/>
      <c r="X3889" s="41"/>
      <c r="Y3889" s="38"/>
    </row>
    <row r="3890" spans="1:25" ht="17.25">
      <c r="A3890" s="38"/>
      <c r="B3890" s="38"/>
      <c r="C3890" s="38"/>
      <c r="D3890" s="38"/>
      <c r="F3890" s="40"/>
      <c r="G3890" s="40"/>
      <c r="H3890" s="38"/>
      <c r="I3890" s="38"/>
      <c r="J3890" s="39"/>
      <c r="K3890" s="38"/>
      <c r="L3890" s="38"/>
      <c r="M3890" s="38"/>
      <c r="N3890" s="38"/>
      <c r="O3890" s="38"/>
      <c r="P3890" s="38"/>
      <c r="Q3890" s="38"/>
      <c r="R3890" s="38"/>
      <c r="S3890" s="38"/>
      <c r="T3890" s="39"/>
      <c r="U3890" s="38"/>
      <c r="V3890" s="38"/>
      <c r="W3890" s="39"/>
      <c r="X3890" s="41"/>
      <c r="Y3890" s="38"/>
    </row>
    <row r="3891" spans="1:25" ht="17.25">
      <c r="A3891" s="38"/>
      <c r="B3891" s="38"/>
      <c r="C3891" s="38"/>
      <c r="D3891" s="38"/>
      <c r="F3891" s="40"/>
      <c r="G3891" s="40"/>
      <c r="H3891" s="38"/>
      <c r="I3891" s="38"/>
      <c r="J3891" s="39"/>
      <c r="K3891" s="38"/>
      <c r="L3891" s="38"/>
      <c r="M3891" s="38"/>
      <c r="N3891" s="38"/>
      <c r="O3891" s="38"/>
      <c r="P3891" s="38"/>
      <c r="Q3891" s="38"/>
      <c r="R3891" s="38"/>
      <c r="S3891" s="38"/>
      <c r="T3891" s="39"/>
      <c r="U3891" s="38"/>
      <c r="V3891" s="38"/>
      <c r="W3891" s="39"/>
      <c r="X3891" s="41"/>
      <c r="Y3891" s="38"/>
    </row>
    <row r="3892" spans="1:25" ht="17.25">
      <c r="A3892" s="38"/>
      <c r="B3892" s="38"/>
      <c r="C3892" s="38"/>
      <c r="D3892" s="38"/>
      <c r="F3892" s="40"/>
      <c r="G3892" s="40"/>
      <c r="H3892" s="38"/>
      <c r="I3892" s="38"/>
      <c r="J3892" s="39"/>
      <c r="K3892" s="38"/>
      <c r="L3892" s="38"/>
      <c r="M3892" s="38"/>
      <c r="N3892" s="38"/>
      <c r="O3892" s="38"/>
      <c r="P3892" s="38"/>
      <c r="Q3892" s="38"/>
      <c r="R3892" s="38"/>
      <c r="S3892" s="38"/>
      <c r="T3892" s="39"/>
      <c r="U3892" s="38"/>
      <c r="V3892" s="38"/>
      <c r="W3892" s="39"/>
      <c r="X3892" s="41"/>
      <c r="Y3892" s="38"/>
    </row>
    <row r="3893" spans="1:25" ht="17.25">
      <c r="A3893" s="38"/>
      <c r="B3893" s="38"/>
      <c r="C3893" s="38"/>
      <c r="D3893" s="38"/>
      <c r="F3893" s="40"/>
      <c r="G3893" s="40"/>
      <c r="H3893" s="38"/>
      <c r="I3893" s="38"/>
      <c r="J3893" s="39"/>
      <c r="K3893" s="38"/>
      <c r="L3893" s="38"/>
      <c r="M3893" s="38"/>
      <c r="N3893" s="38"/>
      <c r="O3893" s="38"/>
      <c r="P3893" s="38"/>
      <c r="Q3893" s="38"/>
      <c r="R3893" s="38"/>
      <c r="S3893" s="38"/>
      <c r="T3893" s="39"/>
      <c r="U3893" s="38"/>
      <c r="V3893" s="38"/>
      <c r="W3893" s="39"/>
      <c r="X3893" s="41"/>
      <c r="Y3893" s="38"/>
    </row>
    <row r="3894" spans="1:25" ht="17.25">
      <c r="A3894" s="38"/>
      <c r="B3894" s="38"/>
      <c r="C3894" s="38"/>
      <c r="D3894" s="38"/>
      <c r="F3894" s="40"/>
      <c r="G3894" s="40"/>
      <c r="H3894" s="38"/>
      <c r="I3894" s="38"/>
      <c r="J3894" s="39"/>
      <c r="K3894" s="38"/>
      <c r="L3894" s="38"/>
      <c r="M3894" s="38"/>
      <c r="N3894" s="38"/>
      <c r="O3894" s="38"/>
      <c r="P3894" s="38"/>
      <c r="Q3894" s="38"/>
      <c r="R3894" s="38"/>
      <c r="S3894" s="38"/>
      <c r="T3894" s="39"/>
      <c r="U3894" s="38"/>
      <c r="V3894" s="38"/>
      <c r="W3894" s="39"/>
      <c r="X3894" s="41"/>
      <c r="Y3894" s="38"/>
    </row>
    <row r="3895" spans="1:25" ht="17.25">
      <c r="A3895" s="38"/>
      <c r="B3895" s="38"/>
      <c r="C3895" s="38"/>
      <c r="D3895" s="38"/>
      <c r="F3895" s="40"/>
      <c r="G3895" s="40"/>
      <c r="H3895" s="38"/>
      <c r="I3895" s="38"/>
      <c r="J3895" s="39"/>
      <c r="K3895" s="38"/>
      <c r="L3895" s="38"/>
      <c r="M3895" s="38"/>
      <c r="N3895" s="38"/>
      <c r="O3895" s="38"/>
      <c r="P3895" s="38"/>
      <c r="Q3895" s="38"/>
      <c r="R3895" s="38"/>
      <c r="S3895" s="38"/>
      <c r="T3895" s="39"/>
      <c r="U3895" s="38"/>
      <c r="V3895" s="38"/>
      <c r="W3895" s="39"/>
      <c r="X3895" s="41"/>
      <c r="Y3895" s="38"/>
    </row>
    <row r="3896" spans="1:25" ht="17.25">
      <c r="A3896" s="38"/>
      <c r="B3896" s="38"/>
      <c r="C3896" s="38"/>
      <c r="D3896" s="38"/>
      <c r="F3896" s="40"/>
      <c r="G3896" s="40"/>
      <c r="H3896" s="38"/>
      <c r="I3896" s="38"/>
      <c r="J3896" s="39"/>
      <c r="K3896" s="38"/>
      <c r="L3896" s="38"/>
      <c r="M3896" s="38"/>
      <c r="N3896" s="38"/>
      <c r="O3896" s="38"/>
      <c r="P3896" s="38"/>
      <c r="Q3896" s="38"/>
      <c r="R3896" s="38"/>
      <c r="S3896" s="38"/>
      <c r="T3896" s="39"/>
      <c r="U3896" s="38"/>
      <c r="V3896" s="38"/>
      <c r="W3896" s="39"/>
      <c r="X3896" s="41"/>
      <c r="Y3896" s="38"/>
    </row>
    <row r="3897" spans="1:25" ht="17.25">
      <c r="A3897" s="38"/>
      <c r="B3897" s="38"/>
      <c r="C3897" s="38"/>
      <c r="D3897" s="38"/>
      <c r="F3897" s="40"/>
      <c r="G3897" s="40"/>
      <c r="H3897" s="38"/>
      <c r="I3897" s="38"/>
      <c r="J3897" s="39"/>
      <c r="K3897" s="38"/>
      <c r="L3897" s="38"/>
      <c r="M3897" s="38"/>
      <c r="N3897" s="38"/>
      <c r="O3897" s="38"/>
      <c r="P3897" s="38"/>
      <c r="Q3897" s="38"/>
      <c r="R3897" s="38"/>
      <c r="S3897" s="38"/>
      <c r="T3897" s="39"/>
      <c r="U3897" s="38"/>
      <c r="V3897" s="38"/>
      <c r="W3897" s="39"/>
      <c r="X3897" s="41"/>
      <c r="Y3897" s="38"/>
    </row>
    <row r="3898" spans="1:25" ht="17.25">
      <c r="A3898" s="38"/>
      <c r="B3898" s="38"/>
      <c r="C3898" s="38"/>
      <c r="D3898" s="38"/>
      <c r="F3898" s="40"/>
      <c r="G3898" s="40"/>
      <c r="H3898" s="38"/>
      <c r="I3898" s="38"/>
      <c r="J3898" s="39"/>
      <c r="K3898" s="38"/>
      <c r="L3898" s="38"/>
      <c r="M3898" s="38"/>
      <c r="N3898" s="38"/>
      <c r="O3898" s="38"/>
      <c r="P3898" s="38"/>
      <c r="Q3898" s="38"/>
      <c r="R3898" s="38"/>
      <c r="S3898" s="38"/>
      <c r="T3898" s="39"/>
      <c r="U3898" s="38"/>
      <c r="V3898" s="38"/>
      <c r="W3898" s="39"/>
      <c r="X3898" s="41"/>
      <c r="Y3898" s="38"/>
    </row>
    <row r="3899" spans="1:25" ht="17.25">
      <c r="A3899" s="38"/>
      <c r="B3899" s="38"/>
      <c r="C3899" s="38"/>
      <c r="D3899" s="38"/>
      <c r="F3899" s="40"/>
      <c r="G3899" s="40"/>
      <c r="H3899" s="38"/>
      <c r="I3899" s="38"/>
      <c r="J3899" s="39"/>
      <c r="K3899" s="38"/>
      <c r="L3899" s="38"/>
      <c r="M3899" s="38"/>
      <c r="N3899" s="38"/>
      <c r="O3899" s="38"/>
      <c r="P3899" s="38"/>
      <c r="Q3899" s="38"/>
      <c r="R3899" s="38"/>
      <c r="S3899" s="38"/>
      <c r="T3899" s="39"/>
      <c r="U3899" s="38"/>
      <c r="V3899" s="38"/>
      <c r="W3899" s="39"/>
      <c r="X3899" s="41"/>
      <c r="Y3899" s="38"/>
    </row>
    <row r="3900" spans="1:25" ht="17.25">
      <c r="A3900" s="38"/>
      <c r="B3900" s="38"/>
      <c r="C3900" s="38"/>
      <c r="D3900" s="38"/>
      <c r="F3900" s="40"/>
      <c r="G3900" s="40"/>
      <c r="H3900" s="38"/>
      <c r="I3900" s="38"/>
      <c r="J3900" s="39"/>
      <c r="K3900" s="38"/>
      <c r="L3900" s="38"/>
      <c r="M3900" s="39"/>
      <c r="N3900" s="38"/>
      <c r="O3900" s="38"/>
      <c r="P3900" s="38"/>
      <c r="Q3900" s="38"/>
      <c r="R3900" s="38"/>
      <c r="S3900" s="38"/>
      <c r="T3900" s="39"/>
      <c r="U3900" s="38"/>
      <c r="V3900" s="38"/>
      <c r="W3900" s="39"/>
      <c r="X3900" s="41"/>
      <c r="Y3900" s="38"/>
    </row>
    <row r="3901" spans="1:25" ht="17.25">
      <c r="A3901" s="38"/>
      <c r="B3901" s="38"/>
      <c r="C3901" s="38"/>
      <c r="D3901" s="38"/>
      <c r="F3901" s="40"/>
      <c r="G3901" s="40"/>
      <c r="H3901" s="38"/>
      <c r="I3901" s="38"/>
      <c r="J3901" s="39"/>
      <c r="K3901" s="38"/>
      <c r="L3901" s="38"/>
      <c r="M3901" s="39"/>
      <c r="N3901" s="38"/>
      <c r="O3901" s="38"/>
      <c r="P3901" s="38"/>
      <c r="Q3901" s="38"/>
      <c r="R3901" s="38"/>
      <c r="S3901" s="38"/>
      <c r="T3901" s="39"/>
      <c r="U3901" s="38"/>
      <c r="V3901" s="38"/>
      <c r="W3901" s="39"/>
      <c r="X3901" s="41"/>
      <c r="Y3901" s="38"/>
    </row>
    <row r="3902" spans="1:25" ht="17.25">
      <c r="A3902" s="38"/>
      <c r="B3902" s="38"/>
      <c r="C3902" s="38"/>
      <c r="D3902" s="38"/>
      <c r="F3902" s="40"/>
      <c r="G3902" s="40"/>
      <c r="H3902" s="38"/>
      <c r="I3902" s="38"/>
      <c r="J3902" s="39"/>
      <c r="K3902" s="38"/>
      <c r="L3902" s="38"/>
      <c r="M3902" s="38"/>
      <c r="N3902" s="38"/>
      <c r="O3902" s="38"/>
      <c r="P3902" s="38"/>
      <c r="Q3902" s="38"/>
      <c r="R3902" s="38"/>
      <c r="S3902" s="38"/>
      <c r="T3902" s="39"/>
      <c r="U3902" s="38"/>
      <c r="V3902" s="38"/>
      <c r="W3902" s="39"/>
      <c r="X3902" s="41"/>
      <c r="Y3902" s="38"/>
    </row>
    <row r="3903" spans="1:25" ht="17.25">
      <c r="A3903" s="38"/>
      <c r="B3903" s="38"/>
      <c r="C3903" s="38"/>
      <c r="D3903" s="38"/>
      <c r="F3903" s="40"/>
      <c r="G3903" s="40"/>
      <c r="H3903" s="38"/>
      <c r="I3903" s="38"/>
      <c r="J3903" s="39"/>
      <c r="K3903" s="38"/>
      <c r="L3903" s="38"/>
      <c r="M3903" s="39"/>
      <c r="N3903" s="38"/>
      <c r="O3903" s="38"/>
      <c r="P3903" s="38"/>
      <c r="Q3903" s="38"/>
      <c r="R3903" s="38"/>
      <c r="S3903" s="38"/>
      <c r="T3903" s="39"/>
      <c r="U3903" s="38"/>
      <c r="V3903" s="38"/>
      <c r="W3903" s="39"/>
      <c r="X3903" s="41"/>
      <c r="Y3903" s="38"/>
    </row>
    <row r="3904" spans="1:25" ht="17.25">
      <c r="A3904" s="38"/>
      <c r="B3904" s="38"/>
      <c r="C3904" s="38"/>
      <c r="D3904" s="38"/>
      <c r="F3904" s="40"/>
      <c r="G3904" s="40"/>
      <c r="H3904" s="38"/>
      <c r="I3904" s="38"/>
      <c r="J3904" s="39"/>
      <c r="K3904" s="38"/>
      <c r="L3904" s="38"/>
      <c r="M3904" s="38"/>
      <c r="N3904" s="38"/>
      <c r="O3904" s="38"/>
      <c r="P3904" s="38"/>
      <c r="Q3904" s="38"/>
      <c r="R3904" s="38"/>
      <c r="S3904" s="38"/>
      <c r="T3904" s="39"/>
      <c r="U3904" s="38"/>
      <c r="V3904" s="38"/>
      <c r="W3904" s="39"/>
      <c r="X3904" s="41"/>
      <c r="Y3904" s="38"/>
    </row>
    <row r="3905" spans="1:25" ht="17.25">
      <c r="A3905" s="38"/>
      <c r="B3905" s="38"/>
      <c r="C3905" s="38"/>
      <c r="D3905" s="38"/>
      <c r="F3905" s="40"/>
      <c r="G3905" s="40"/>
      <c r="H3905" s="38"/>
      <c r="I3905" s="38"/>
      <c r="J3905" s="39"/>
      <c r="K3905" s="38"/>
      <c r="L3905" s="38"/>
      <c r="M3905" s="39"/>
      <c r="N3905" s="38"/>
      <c r="O3905" s="38"/>
      <c r="P3905" s="38"/>
      <c r="Q3905" s="38"/>
      <c r="R3905" s="38"/>
      <c r="S3905" s="38"/>
      <c r="T3905" s="39"/>
      <c r="U3905" s="38"/>
      <c r="V3905" s="38"/>
      <c r="W3905" s="39"/>
      <c r="X3905" s="41"/>
      <c r="Y3905" s="38"/>
    </row>
    <row r="3906" spans="1:25" ht="17.25">
      <c r="A3906" s="38"/>
      <c r="B3906" s="38"/>
      <c r="C3906" s="38"/>
      <c r="D3906" s="38"/>
      <c r="F3906" s="40"/>
      <c r="G3906" s="40"/>
      <c r="H3906" s="38"/>
      <c r="I3906" s="38"/>
      <c r="J3906" s="39"/>
      <c r="K3906" s="38"/>
      <c r="L3906" s="38"/>
      <c r="M3906" s="39"/>
      <c r="N3906" s="38"/>
      <c r="O3906" s="38"/>
      <c r="P3906" s="38"/>
      <c r="Q3906" s="38"/>
      <c r="R3906" s="38"/>
      <c r="S3906" s="38"/>
      <c r="T3906" s="39"/>
      <c r="U3906" s="38"/>
      <c r="V3906" s="38"/>
      <c r="W3906" s="39"/>
      <c r="X3906" s="41"/>
      <c r="Y3906" s="38"/>
    </row>
    <row r="3907" spans="1:25" ht="17.25">
      <c r="A3907" s="38"/>
      <c r="B3907" s="38"/>
      <c r="C3907" s="38"/>
      <c r="D3907" s="38"/>
      <c r="F3907" s="40"/>
      <c r="G3907" s="40"/>
      <c r="H3907" s="38"/>
      <c r="I3907" s="38"/>
      <c r="J3907" s="39"/>
      <c r="K3907" s="38"/>
      <c r="L3907" s="38"/>
      <c r="M3907" s="39"/>
      <c r="N3907" s="38"/>
      <c r="O3907" s="38"/>
      <c r="P3907" s="38"/>
      <c r="Q3907" s="38"/>
      <c r="R3907" s="38"/>
      <c r="S3907" s="38"/>
      <c r="T3907" s="39"/>
      <c r="U3907" s="38"/>
      <c r="V3907" s="38"/>
      <c r="W3907" s="39"/>
      <c r="X3907" s="41"/>
      <c r="Y3907" s="38"/>
    </row>
    <row r="3908" spans="1:25" ht="17.25">
      <c r="A3908" s="38"/>
      <c r="B3908" s="38"/>
      <c r="C3908" s="38"/>
      <c r="D3908" s="38"/>
      <c r="F3908" s="40"/>
      <c r="G3908" s="40"/>
      <c r="H3908" s="38"/>
      <c r="I3908" s="38"/>
      <c r="J3908" s="39"/>
      <c r="K3908" s="38"/>
      <c r="L3908" s="38"/>
      <c r="M3908" s="39"/>
      <c r="N3908" s="38"/>
      <c r="O3908" s="38"/>
      <c r="P3908" s="38"/>
      <c r="Q3908" s="38"/>
      <c r="R3908" s="38"/>
      <c r="S3908" s="38"/>
      <c r="T3908" s="39"/>
      <c r="U3908" s="38"/>
      <c r="V3908" s="38"/>
      <c r="W3908" s="39"/>
      <c r="X3908" s="41"/>
      <c r="Y3908" s="38"/>
    </row>
    <row r="3909" spans="1:25" ht="17.25">
      <c r="A3909" s="38"/>
      <c r="B3909" s="38"/>
      <c r="C3909" s="38"/>
      <c r="D3909" s="38"/>
      <c r="F3909" s="40"/>
      <c r="G3909" s="40"/>
      <c r="H3909" s="38"/>
      <c r="I3909" s="38"/>
      <c r="J3909" s="39"/>
      <c r="K3909" s="38"/>
      <c r="L3909" s="38"/>
      <c r="M3909" s="38"/>
      <c r="N3909" s="38"/>
      <c r="O3909" s="38"/>
      <c r="P3909" s="38"/>
      <c r="Q3909" s="38"/>
      <c r="R3909" s="38"/>
      <c r="S3909" s="38"/>
      <c r="T3909" s="39"/>
      <c r="U3909" s="38"/>
      <c r="V3909" s="38"/>
      <c r="W3909" s="39"/>
      <c r="X3909" s="41"/>
      <c r="Y3909" s="38"/>
    </row>
    <row r="3910" spans="1:25" ht="17.25">
      <c r="A3910" s="38"/>
      <c r="B3910" s="38"/>
      <c r="C3910" s="38"/>
      <c r="D3910" s="38"/>
      <c r="F3910" s="40"/>
      <c r="G3910" s="40"/>
      <c r="H3910" s="38"/>
      <c r="I3910" s="38"/>
      <c r="J3910" s="39"/>
      <c r="K3910" s="38"/>
      <c r="L3910" s="38"/>
      <c r="M3910" s="38"/>
      <c r="N3910" s="38"/>
      <c r="O3910" s="38"/>
      <c r="P3910" s="38"/>
      <c r="Q3910" s="38"/>
      <c r="R3910" s="38"/>
      <c r="S3910" s="38"/>
      <c r="T3910" s="39"/>
      <c r="U3910" s="38"/>
      <c r="V3910" s="38"/>
      <c r="W3910" s="39"/>
      <c r="X3910" s="41"/>
      <c r="Y3910" s="38"/>
    </row>
    <row r="3911" spans="1:25" ht="17.25">
      <c r="A3911" s="38"/>
      <c r="B3911" s="38"/>
      <c r="C3911" s="38"/>
      <c r="D3911" s="38"/>
      <c r="F3911" s="40"/>
      <c r="G3911" s="40"/>
      <c r="H3911" s="38"/>
      <c r="I3911" s="38"/>
      <c r="J3911" s="39"/>
      <c r="K3911" s="38"/>
      <c r="L3911" s="38"/>
      <c r="M3911" s="38"/>
      <c r="N3911" s="38"/>
      <c r="O3911" s="38"/>
      <c r="P3911" s="38"/>
      <c r="Q3911" s="38"/>
      <c r="R3911" s="38"/>
      <c r="S3911" s="38"/>
      <c r="T3911" s="39"/>
      <c r="U3911" s="38"/>
      <c r="V3911" s="38"/>
      <c r="W3911" s="39"/>
      <c r="X3911" s="41"/>
      <c r="Y3911" s="38"/>
    </row>
    <row r="3912" spans="1:25" ht="17.25">
      <c r="A3912" s="38"/>
      <c r="B3912" s="38"/>
      <c r="C3912" s="38"/>
      <c r="D3912" s="38"/>
      <c r="F3912" s="40"/>
      <c r="G3912" s="40"/>
      <c r="H3912" s="38"/>
      <c r="I3912" s="38"/>
      <c r="J3912" s="39"/>
      <c r="K3912" s="38"/>
      <c r="L3912" s="38"/>
      <c r="M3912" s="38"/>
      <c r="N3912" s="38"/>
      <c r="O3912" s="38"/>
      <c r="P3912" s="38"/>
      <c r="Q3912" s="38"/>
      <c r="R3912" s="38"/>
      <c r="S3912" s="38"/>
      <c r="T3912" s="39"/>
      <c r="U3912" s="38"/>
      <c r="V3912" s="38"/>
      <c r="W3912" s="39"/>
      <c r="X3912" s="41"/>
      <c r="Y3912" s="38"/>
    </row>
    <row r="3913" spans="1:25" ht="17.25">
      <c r="A3913" s="38"/>
      <c r="B3913" s="38"/>
      <c r="C3913" s="38"/>
      <c r="D3913" s="38"/>
      <c r="F3913" s="40"/>
      <c r="G3913" s="40"/>
      <c r="H3913" s="38"/>
      <c r="I3913" s="38"/>
      <c r="J3913" s="39"/>
      <c r="K3913" s="38"/>
      <c r="L3913" s="38"/>
      <c r="M3913" s="38"/>
      <c r="N3913" s="38"/>
      <c r="O3913" s="38"/>
      <c r="P3913" s="38"/>
      <c r="Q3913" s="38"/>
      <c r="R3913" s="38"/>
      <c r="S3913" s="38"/>
      <c r="T3913" s="39"/>
      <c r="U3913" s="38"/>
      <c r="V3913" s="38"/>
      <c r="W3913" s="39"/>
      <c r="X3913" s="41"/>
      <c r="Y3913" s="38"/>
    </row>
    <row r="3914" spans="1:25" ht="17.25">
      <c r="A3914" s="38"/>
      <c r="B3914" s="38"/>
      <c r="C3914" s="38"/>
      <c r="D3914" s="38"/>
      <c r="F3914" s="40"/>
      <c r="G3914" s="40"/>
      <c r="H3914" s="38"/>
      <c r="I3914" s="38"/>
      <c r="J3914" s="39"/>
      <c r="K3914" s="38"/>
      <c r="L3914" s="38"/>
      <c r="M3914" s="38"/>
      <c r="N3914" s="38"/>
      <c r="O3914" s="38"/>
      <c r="P3914" s="38"/>
      <c r="Q3914" s="38"/>
      <c r="R3914" s="38"/>
      <c r="S3914" s="38"/>
      <c r="T3914" s="39"/>
      <c r="U3914" s="38"/>
      <c r="V3914" s="38"/>
      <c r="W3914" s="39"/>
      <c r="X3914" s="41"/>
      <c r="Y3914" s="38"/>
    </row>
    <row r="3915" spans="1:25" ht="17.25">
      <c r="A3915" s="38"/>
      <c r="B3915" s="38"/>
      <c r="C3915" s="38"/>
      <c r="D3915" s="38"/>
      <c r="F3915" s="40"/>
      <c r="G3915" s="40"/>
      <c r="H3915" s="38"/>
      <c r="I3915" s="38"/>
      <c r="J3915" s="39"/>
      <c r="K3915" s="38"/>
      <c r="L3915" s="38"/>
      <c r="M3915" s="38"/>
      <c r="N3915" s="38"/>
      <c r="O3915" s="38"/>
      <c r="P3915" s="38"/>
      <c r="Q3915" s="38"/>
      <c r="R3915" s="38"/>
      <c r="S3915" s="38"/>
      <c r="T3915" s="39"/>
      <c r="U3915" s="38"/>
      <c r="V3915" s="38"/>
      <c r="W3915" s="39"/>
      <c r="X3915" s="41"/>
      <c r="Y3915" s="38"/>
    </row>
    <row r="3916" spans="1:25" ht="17.25">
      <c r="A3916" s="38"/>
      <c r="B3916" s="38"/>
      <c r="C3916" s="38"/>
      <c r="D3916" s="38"/>
      <c r="F3916" s="40"/>
      <c r="G3916" s="40"/>
      <c r="H3916" s="38"/>
      <c r="I3916" s="38"/>
      <c r="J3916" s="39"/>
      <c r="K3916" s="38"/>
      <c r="L3916" s="38"/>
      <c r="M3916" s="38"/>
      <c r="N3916" s="38"/>
      <c r="O3916" s="38"/>
      <c r="P3916" s="38"/>
      <c r="Q3916" s="38"/>
      <c r="R3916" s="38"/>
      <c r="S3916" s="38"/>
      <c r="T3916" s="39"/>
      <c r="U3916" s="38"/>
      <c r="V3916" s="38"/>
      <c r="W3916" s="39"/>
      <c r="X3916" s="41"/>
      <c r="Y3916" s="38"/>
    </row>
    <row r="3917" spans="1:25" ht="17.25">
      <c r="A3917" s="38"/>
      <c r="B3917" s="38"/>
      <c r="C3917" s="38"/>
      <c r="D3917" s="38"/>
      <c r="F3917" s="40"/>
      <c r="G3917" s="40"/>
      <c r="H3917" s="38"/>
      <c r="I3917" s="38"/>
      <c r="J3917" s="39"/>
      <c r="K3917" s="38"/>
      <c r="L3917" s="38"/>
      <c r="M3917" s="38"/>
      <c r="N3917" s="38"/>
      <c r="O3917" s="38"/>
      <c r="P3917" s="38"/>
      <c r="Q3917" s="38"/>
      <c r="R3917" s="38"/>
      <c r="S3917" s="38"/>
      <c r="T3917" s="39"/>
      <c r="U3917" s="38"/>
      <c r="V3917" s="38"/>
      <c r="W3917" s="39"/>
      <c r="X3917" s="41"/>
      <c r="Y3917" s="38"/>
    </row>
    <row r="3918" spans="1:25" ht="17.25">
      <c r="A3918" s="38"/>
      <c r="B3918" s="38"/>
      <c r="C3918" s="38"/>
      <c r="D3918" s="38"/>
      <c r="F3918" s="40"/>
      <c r="G3918" s="40"/>
      <c r="H3918" s="38"/>
      <c r="I3918" s="38"/>
      <c r="J3918" s="39"/>
      <c r="K3918" s="38"/>
      <c r="L3918" s="38"/>
      <c r="M3918" s="38"/>
      <c r="N3918" s="38"/>
      <c r="O3918" s="38"/>
      <c r="P3918" s="38"/>
      <c r="Q3918" s="38"/>
      <c r="R3918" s="38"/>
      <c r="S3918" s="38"/>
      <c r="T3918" s="39"/>
      <c r="U3918" s="38"/>
      <c r="V3918" s="38"/>
      <c r="W3918" s="39"/>
      <c r="X3918" s="41"/>
      <c r="Y3918" s="38"/>
    </row>
    <row r="3919" spans="1:25" ht="17.25">
      <c r="A3919" s="38"/>
      <c r="B3919" s="38"/>
      <c r="C3919" s="38"/>
      <c r="D3919" s="38"/>
      <c r="F3919" s="40"/>
      <c r="G3919" s="40"/>
      <c r="H3919" s="38"/>
      <c r="I3919" s="38"/>
      <c r="J3919" s="39"/>
      <c r="K3919" s="38"/>
      <c r="L3919" s="38"/>
      <c r="M3919" s="38"/>
      <c r="N3919" s="38"/>
      <c r="O3919" s="38"/>
      <c r="P3919" s="38"/>
      <c r="Q3919" s="38"/>
      <c r="R3919" s="38"/>
      <c r="S3919" s="38"/>
      <c r="T3919" s="39"/>
      <c r="U3919" s="38"/>
      <c r="V3919" s="38"/>
      <c r="W3919" s="39"/>
      <c r="X3919" s="41"/>
      <c r="Y3919" s="38"/>
    </row>
    <row r="3920" spans="1:25" ht="17.25">
      <c r="A3920" s="38"/>
      <c r="B3920" s="38"/>
      <c r="C3920" s="38"/>
      <c r="D3920" s="38"/>
      <c r="F3920" s="40"/>
      <c r="G3920" s="40"/>
      <c r="H3920" s="38"/>
      <c r="I3920" s="38"/>
      <c r="J3920" s="39"/>
      <c r="K3920" s="38"/>
      <c r="L3920" s="38"/>
      <c r="M3920" s="39"/>
      <c r="N3920" s="38"/>
      <c r="O3920" s="38"/>
      <c r="P3920" s="38"/>
      <c r="Q3920" s="38"/>
      <c r="R3920" s="38"/>
      <c r="S3920" s="38"/>
      <c r="T3920" s="39"/>
      <c r="U3920" s="38"/>
      <c r="V3920" s="38"/>
      <c r="W3920" s="39"/>
      <c r="X3920" s="41"/>
      <c r="Y3920" s="38"/>
    </row>
    <row r="3921" spans="1:25" ht="17.25">
      <c r="A3921" s="38"/>
      <c r="B3921" s="38"/>
      <c r="C3921" s="38"/>
      <c r="D3921" s="38"/>
      <c r="F3921" s="40"/>
      <c r="G3921" s="40"/>
      <c r="H3921" s="38"/>
      <c r="I3921" s="38"/>
      <c r="J3921" s="39"/>
      <c r="K3921" s="38"/>
      <c r="L3921" s="38"/>
      <c r="M3921" s="39"/>
      <c r="N3921" s="38"/>
      <c r="O3921" s="38"/>
      <c r="P3921" s="38"/>
      <c r="Q3921" s="38"/>
      <c r="R3921" s="38"/>
      <c r="S3921" s="38"/>
      <c r="T3921" s="39"/>
      <c r="U3921" s="38"/>
      <c r="V3921" s="38"/>
      <c r="W3921" s="39"/>
      <c r="X3921" s="41"/>
      <c r="Y3921" s="38"/>
    </row>
    <row r="3922" spans="1:25" ht="17.25">
      <c r="A3922" s="38"/>
      <c r="B3922" s="38"/>
      <c r="C3922" s="38"/>
      <c r="D3922" s="38"/>
      <c r="F3922" s="40"/>
      <c r="G3922" s="40"/>
      <c r="H3922" s="38"/>
      <c r="I3922" s="38"/>
      <c r="J3922" s="39"/>
      <c r="K3922" s="38"/>
      <c r="L3922" s="38"/>
      <c r="M3922" s="38"/>
      <c r="N3922" s="38"/>
      <c r="O3922" s="38"/>
      <c r="P3922" s="38"/>
      <c r="Q3922" s="38"/>
      <c r="R3922" s="38"/>
      <c r="S3922" s="38"/>
      <c r="T3922" s="39"/>
      <c r="U3922" s="38"/>
      <c r="V3922" s="38"/>
      <c r="W3922" s="39"/>
      <c r="X3922" s="41"/>
      <c r="Y3922" s="38"/>
    </row>
    <row r="3923" spans="1:25" ht="17.25">
      <c r="A3923" s="38"/>
      <c r="B3923" s="38"/>
      <c r="C3923" s="38"/>
      <c r="D3923" s="38"/>
      <c r="F3923" s="40"/>
      <c r="G3923" s="40"/>
      <c r="H3923" s="38"/>
      <c r="I3923" s="38"/>
      <c r="J3923" s="39"/>
      <c r="K3923" s="38"/>
      <c r="L3923" s="38"/>
      <c r="M3923" s="39"/>
      <c r="N3923" s="38"/>
      <c r="O3923" s="38"/>
      <c r="P3923" s="38"/>
      <c r="Q3923" s="38"/>
      <c r="R3923" s="38"/>
      <c r="S3923" s="38"/>
      <c r="T3923" s="39"/>
      <c r="U3923" s="38"/>
      <c r="V3923" s="38"/>
      <c r="W3923" s="39"/>
      <c r="X3923" s="41"/>
      <c r="Y3923" s="38"/>
    </row>
    <row r="3924" spans="1:25" ht="17.25">
      <c r="A3924" s="38"/>
      <c r="B3924" s="38"/>
      <c r="C3924" s="38"/>
      <c r="D3924" s="38"/>
      <c r="F3924" s="40"/>
      <c r="G3924" s="40"/>
      <c r="H3924" s="38"/>
      <c r="I3924" s="38"/>
      <c r="J3924" s="39"/>
      <c r="K3924" s="38"/>
      <c r="L3924" s="38"/>
      <c r="M3924" s="38"/>
      <c r="N3924" s="38"/>
      <c r="O3924" s="38"/>
      <c r="P3924" s="38"/>
      <c r="Q3924" s="38"/>
      <c r="R3924" s="38"/>
      <c r="S3924" s="38"/>
      <c r="T3924" s="39"/>
      <c r="U3924" s="38"/>
      <c r="V3924" s="38"/>
      <c r="W3924" s="39"/>
      <c r="X3924" s="41"/>
      <c r="Y3924" s="38"/>
    </row>
    <row r="3925" spans="1:25" ht="17.25">
      <c r="A3925" s="38"/>
      <c r="B3925" s="38"/>
      <c r="C3925" s="38"/>
      <c r="D3925" s="38"/>
      <c r="F3925" s="40"/>
      <c r="G3925" s="40"/>
      <c r="H3925" s="38"/>
      <c r="I3925" s="38"/>
      <c r="J3925" s="39"/>
      <c r="K3925" s="38"/>
      <c r="L3925" s="38"/>
      <c r="M3925" s="39"/>
      <c r="N3925" s="38"/>
      <c r="O3925" s="38"/>
      <c r="P3925" s="38"/>
      <c r="Q3925" s="38"/>
      <c r="R3925" s="38"/>
      <c r="S3925" s="38"/>
      <c r="T3925" s="39"/>
      <c r="U3925" s="38"/>
      <c r="V3925" s="38"/>
      <c r="W3925" s="39"/>
      <c r="X3925" s="41"/>
      <c r="Y3925" s="38"/>
    </row>
    <row r="3926" spans="1:25" ht="17.25">
      <c r="A3926" s="38"/>
      <c r="B3926" s="38"/>
      <c r="C3926" s="38"/>
      <c r="D3926" s="38"/>
      <c r="F3926" s="40"/>
      <c r="G3926" s="40"/>
      <c r="H3926" s="38"/>
      <c r="I3926" s="38"/>
      <c r="J3926" s="39"/>
      <c r="K3926" s="38"/>
      <c r="L3926" s="38"/>
      <c r="M3926" s="39"/>
      <c r="N3926" s="38"/>
      <c r="O3926" s="38"/>
      <c r="P3926" s="38"/>
      <c r="Q3926" s="38"/>
      <c r="R3926" s="38"/>
      <c r="S3926" s="38"/>
      <c r="T3926" s="39"/>
      <c r="U3926" s="38"/>
      <c r="V3926" s="38"/>
      <c r="W3926" s="39"/>
      <c r="X3926" s="41"/>
      <c r="Y3926" s="38"/>
    </row>
    <row r="3927" spans="1:25" ht="17.25">
      <c r="A3927" s="38"/>
      <c r="B3927" s="38"/>
      <c r="C3927" s="38"/>
      <c r="D3927" s="38"/>
      <c r="F3927" s="40"/>
      <c r="G3927" s="40"/>
      <c r="H3927" s="38"/>
      <c r="I3927" s="38"/>
      <c r="J3927" s="39"/>
      <c r="K3927" s="38"/>
      <c r="L3927" s="38"/>
      <c r="M3927" s="39"/>
      <c r="N3927" s="38"/>
      <c r="O3927" s="38"/>
      <c r="P3927" s="38"/>
      <c r="Q3927" s="38"/>
      <c r="R3927" s="38"/>
      <c r="S3927" s="38"/>
      <c r="T3927" s="39"/>
      <c r="U3927" s="38"/>
      <c r="V3927" s="38"/>
      <c r="W3927" s="39"/>
      <c r="X3927" s="41"/>
      <c r="Y3927" s="38"/>
    </row>
    <row r="3928" spans="1:25" ht="17.25">
      <c r="A3928" s="38"/>
      <c r="B3928" s="38"/>
      <c r="C3928" s="38"/>
      <c r="D3928" s="38"/>
      <c r="F3928" s="40"/>
      <c r="G3928" s="40"/>
      <c r="H3928" s="38"/>
      <c r="I3928" s="38"/>
      <c r="J3928" s="39"/>
      <c r="K3928" s="38"/>
      <c r="L3928" s="38"/>
      <c r="M3928" s="39"/>
      <c r="N3928" s="38"/>
      <c r="O3928" s="38"/>
      <c r="P3928" s="38"/>
      <c r="Q3928" s="38"/>
      <c r="R3928" s="38"/>
      <c r="S3928" s="38"/>
      <c r="T3928" s="39"/>
      <c r="U3928" s="38"/>
      <c r="V3928" s="38"/>
      <c r="W3928" s="39"/>
      <c r="X3928" s="41"/>
      <c r="Y3928" s="38"/>
    </row>
    <row r="3929" spans="1:25" ht="17.25">
      <c r="A3929" s="38"/>
      <c r="B3929" s="38"/>
      <c r="C3929" s="38"/>
      <c r="D3929" s="38"/>
      <c r="F3929" s="40"/>
      <c r="G3929" s="40"/>
      <c r="H3929" s="38"/>
      <c r="I3929" s="38"/>
      <c r="J3929" s="39"/>
      <c r="K3929" s="38"/>
      <c r="L3929" s="38"/>
      <c r="M3929" s="38"/>
      <c r="N3929" s="38"/>
      <c r="O3929" s="38"/>
      <c r="P3929" s="38"/>
      <c r="Q3929" s="38"/>
      <c r="R3929" s="38"/>
      <c r="S3929" s="38"/>
      <c r="T3929" s="39"/>
      <c r="U3929" s="38"/>
      <c r="V3929" s="38"/>
      <c r="W3929" s="39"/>
      <c r="X3929" s="41"/>
      <c r="Y3929" s="38"/>
    </row>
    <row r="3930" spans="1:25" ht="17.25">
      <c r="A3930" s="38"/>
      <c r="B3930" s="38"/>
      <c r="C3930" s="38"/>
      <c r="D3930" s="38"/>
      <c r="F3930" s="40"/>
      <c r="G3930" s="40"/>
      <c r="H3930" s="38"/>
      <c r="I3930" s="38"/>
      <c r="J3930" s="39"/>
      <c r="K3930" s="38"/>
      <c r="L3930" s="38"/>
      <c r="M3930" s="38"/>
      <c r="N3930" s="38"/>
      <c r="O3930" s="38"/>
      <c r="P3930" s="38"/>
      <c r="Q3930" s="38"/>
      <c r="R3930" s="38"/>
      <c r="S3930" s="38"/>
      <c r="T3930" s="39"/>
      <c r="U3930" s="38"/>
      <c r="V3930" s="38"/>
      <c r="W3930" s="39"/>
      <c r="X3930" s="41"/>
      <c r="Y3930" s="38"/>
    </row>
    <row r="3931" spans="1:25" ht="17.25">
      <c r="A3931" s="38"/>
      <c r="B3931" s="38"/>
      <c r="C3931" s="38"/>
      <c r="D3931" s="38"/>
      <c r="F3931" s="40"/>
      <c r="G3931" s="40"/>
      <c r="H3931" s="38"/>
      <c r="I3931" s="38"/>
      <c r="J3931" s="39"/>
      <c r="K3931" s="38"/>
      <c r="L3931" s="38"/>
      <c r="M3931" s="38"/>
      <c r="N3931" s="38"/>
      <c r="O3931" s="38"/>
      <c r="P3931" s="38"/>
      <c r="Q3931" s="38"/>
      <c r="R3931" s="38"/>
      <c r="S3931" s="38"/>
      <c r="T3931" s="39"/>
      <c r="U3931" s="38"/>
      <c r="V3931" s="38"/>
      <c r="W3931" s="39"/>
      <c r="X3931" s="41"/>
      <c r="Y3931" s="38"/>
    </row>
    <row r="3932" spans="1:25" ht="17.25">
      <c r="A3932" s="38"/>
      <c r="B3932" s="38"/>
      <c r="C3932" s="38"/>
      <c r="D3932" s="38"/>
      <c r="F3932" s="40"/>
      <c r="G3932" s="40"/>
      <c r="H3932" s="38"/>
      <c r="I3932" s="38"/>
      <c r="J3932" s="39"/>
      <c r="K3932" s="38"/>
      <c r="L3932" s="38"/>
      <c r="M3932" s="38"/>
      <c r="N3932" s="38"/>
      <c r="O3932" s="38"/>
      <c r="P3932" s="38"/>
      <c r="Q3932" s="38"/>
      <c r="R3932" s="38"/>
      <c r="S3932" s="38"/>
      <c r="T3932" s="39"/>
      <c r="U3932" s="38"/>
      <c r="V3932" s="38"/>
      <c r="W3932" s="39"/>
      <c r="X3932" s="41"/>
      <c r="Y3932" s="38"/>
    </row>
    <row r="3933" spans="1:25" ht="17.25">
      <c r="A3933" s="38"/>
      <c r="B3933" s="38"/>
      <c r="C3933" s="38"/>
      <c r="D3933" s="38"/>
      <c r="F3933" s="40"/>
      <c r="G3933" s="40"/>
      <c r="H3933" s="38"/>
      <c r="I3933" s="38"/>
      <c r="J3933" s="39"/>
      <c r="K3933" s="38"/>
      <c r="L3933" s="38"/>
      <c r="M3933" s="38"/>
      <c r="N3933" s="38"/>
      <c r="O3933" s="38"/>
      <c r="P3933" s="38"/>
      <c r="Q3933" s="38"/>
      <c r="R3933" s="38"/>
      <c r="S3933" s="38"/>
      <c r="T3933" s="39"/>
      <c r="U3933" s="38"/>
      <c r="V3933" s="38"/>
      <c r="W3933" s="39"/>
      <c r="X3933" s="41"/>
      <c r="Y3933" s="38"/>
    </row>
    <row r="3934" spans="1:25" ht="17.25">
      <c r="A3934" s="38"/>
      <c r="B3934" s="38"/>
      <c r="C3934" s="38"/>
      <c r="D3934" s="38"/>
      <c r="F3934" s="40"/>
      <c r="G3934" s="40"/>
      <c r="H3934" s="38"/>
      <c r="I3934" s="38"/>
      <c r="J3934" s="39"/>
      <c r="K3934" s="38"/>
      <c r="L3934" s="38"/>
      <c r="M3934" s="38"/>
      <c r="N3934" s="38"/>
      <c r="O3934" s="38"/>
      <c r="P3934" s="38"/>
      <c r="Q3934" s="38"/>
      <c r="R3934" s="38"/>
      <c r="S3934" s="38"/>
      <c r="T3934" s="39"/>
      <c r="U3934" s="38"/>
      <c r="V3934" s="38"/>
      <c r="W3934" s="39"/>
      <c r="X3934" s="41"/>
      <c r="Y3934" s="38"/>
    </row>
    <row r="3935" spans="1:25" ht="17.25">
      <c r="A3935" s="38"/>
      <c r="B3935" s="38"/>
      <c r="C3935" s="38"/>
      <c r="D3935" s="38"/>
      <c r="F3935" s="40"/>
      <c r="G3935" s="40"/>
      <c r="H3935" s="38"/>
      <c r="I3935" s="38"/>
      <c r="J3935" s="39"/>
      <c r="K3935" s="38"/>
      <c r="L3935" s="38"/>
      <c r="M3935" s="38"/>
      <c r="N3935" s="38"/>
      <c r="O3935" s="38"/>
      <c r="P3935" s="38"/>
      <c r="Q3935" s="38"/>
      <c r="R3935" s="38"/>
      <c r="S3935" s="38"/>
      <c r="T3935" s="39"/>
      <c r="U3935" s="38"/>
      <c r="V3935" s="38"/>
      <c r="W3935" s="39"/>
      <c r="X3935" s="41"/>
      <c r="Y3935" s="38"/>
    </row>
    <row r="3936" spans="1:25" ht="17.25">
      <c r="A3936" s="38"/>
      <c r="B3936" s="38"/>
      <c r="C3936" s="38"/>
      <c r="D3936" s="38"/>
      <c r="F3936" s="40"/>
      <c r="G3936" s="40"/>
      <c r="H3936" s="38"/>
      <c r="I3936" s="38"/>
      <c r="J3936" s="39"/>
      <c r="K3936" s="38"/>
      <c r="L3936" s="38"/>
      <c r="M3936" s="38"/>
      <c r="N3936" s="38"/>
      <c r="O3936" s="38"/>
      <c r="P3936" s="38"/>
      <c r="Q3936" s="38"/>
      <c r="R3936" s="38"/>
      <c r="S3936" s="38"/>
      <c r="T3936" s="39"/>
      <c r="U3936" s="38"/>
      <c r="V3936" s="38"/>
      <c r="W3936" s="39"/>
      <c r="X3936" s="41"/>
      <c r="Y3936" s="38"/>
    </row>
    <row r="3937" spans="1:25" ht="17.25">
      <c r="A3937" s="38"/>
      <c r="B3937" s="38"/>
      <c r="C3937" s="38"/>
      <c r="D3937" s="38"/>
      <c r="F3937" s="40"/>
      <c r="G3937" s="40"/>
      <c r="H3937" s="38"/>
      <c r="I3937" s="38"/>
      <c r="J3937" s="39"/>
      <c r="K3937" s="38"/>
      <c r="L3937" s="38"/>
      <c r="M3937" s="38"/>
      <c r="N3937" s="38"/>
      <c r="O3937" s="38"/>
      <c r="P3937" s="38"/>
      <c r="Q3937" s="38"/>
      <c r="R3937" s="38"/>
      <c r="S3937" s="38"/>
      <c r="T3937" s="39"/>
      <c r="U3937" s="38"/>
      <c r="V3937" s="38"/>
      <c r="W3937" s="39"/>
      <c r="X3937" s="41"/>
      <c r="Y3937" s="38"/>
    </row>
    <row r="3938" spans="1:25" ht="17.25">
      <c r="A3938" s="38"/>
      <c r="B3938" s="38"/>
      <c r="C3938" s="38"/>
      <c r="D3938" s="38"/>
      <c r="F3938" s="40"/>
      <c r="G3938" s="40"/>
      <c r="H3938" s="38"/>
      <c r="I3938" s="38"/>
      <c r="J3938" s="39"/>
      <c r="K3938" s="38"/>
      <c r="L3938" s="38"/>
      <c r="M3938" s="38"/>
      <c r="N3938" s="38"/>
      <c r="O3938" s="38"/>
      <c r="P3938" s="38"/>
      <c r="Q3938" s="38"/>
      <c r="R3938" s="38"/>
      <c r="S3938" s="38"/>
      <c r="T3938" s="39"/>
      <c r="U3938" s="38"/>
      <c r="V3938" s="38"/>
      <c r="W3938" s="39"/>
      <c r="X3938" s="41"/>
      <c r="Y3938" s="38"/>
    </row>
    <row r="3939" spans="1:25" ht="17.25">
      <c r="A3939" s="38"/>
      <c r="B3939" s="38"/>
      <c r="C3939" s="38"/>
      <c r="D3939" s="38"/>
      <c r="F3939" s="40"/>
      <c r="G3939" s="40"/>
      <c r="H3939" s="38"/>
      <c r="I3939" s="38"/>
      <c r="J3939" s="39"/>
      <c r="K3939" s="38"/>
      <c r="L3939" s="38"/>
      <c r="M3939" s="38"/>
      <c r="N3939" s="38"/>
      <c r="O3939" s="38"/>
      <c r="P3939" s="38"/>
      <c r="Q3939" s="38"/>
      <c r="R3939" s="38"/>
      <c r="S3939" s="38"/>
      <c r="T3939" s="39"/>
      <c r="U3939" s="38"/>
      <c r="V3939" s="38"/>
      <c r="W3939" s="39"/>
      <c r="X3939" s="41"/>
      <c r="Y3939" s="38"/>
    </row>
    <row r="3940" spans="1:25" ht="17.25">
      <c r="A3940" s="38"/>
      <c r="B3940" s="38"/>
      <c r="C3940" s="38"/>
      <c r="D3940" s="38"/>
      <c r="F3940" s="40"/>
      <c r="G3940" s="40"/>
      <c r="H3940" s="38"/>
      <c r="I3940" s="38"/>
      <c r="J3940" s="39"/>
      <c r="K3940" s="38"/>
      <c r="L3940" s="38"/>
      <c r="M3940" s="39"/>
      <c r="N3940" s="38"/>
      <c r="O3940" s="38"/>
      <c r="P3940" s="38"/>
      <c r="Q3940" s="38"/>
      <c r="R3940" s="38"/>
      <c r="S3940" s="38"/>
      <c r="T3940" s="39"/>
      <c r="U3940" s="38"/>
      <c r="V3940" s="38"/>
      <c r="W3940" s="39"/>
      <c r="X3940" s="41"/>
      <c r="Y3940" s="38"/>
    </row>
    <row r="3941" spans="1:25" ht="17.25">
      <c r="A3941" s="38"/>
      <c r="B3941" s="38"/>
      <c r="C3941" s="38"/>
      <c r="D3941" s="38"/>
      <c r="F3941" s="40"/>
      <c r="G3941" s="40"/>
      <c r="H3941" s="38"/>
      <c r="I3941" s="38"/>
      <c r="J3941" s="39"/>
      <c r="K3941" s="38"/>
      <c r="L3941" s="38"/>
      <c r="M3941" s="39"/>
      <c r="N3941" s="38"/>
      <c r="O3941" s="38"/>
      <c r="P3941" s="38"/>
      <c r="Q3941" s="38"/>
      <c r="R3941" s="38"/>
      <c r="S3941" s="38"/>
      <c r="T3941" s="39"/>
      <c r="U3941" s="38"/>
      <c r="V3941" s="38"/>
      <c r="W3941" s="39"/>
      <c r="X3941" s="41"/>
      <c r="Y3941" s="38"/>
    </row>
    <row r="3942" spans="1:25" ht="17.25">
      <c r="A3942" s="38"/>
      <c r="B3942" s="38"/>
      <c r="C3942" s="38"/>
      <c r="D3942" s="38"/>
      <c r="F3942" s="40"/>
      <c r="G3942" s="40"/>
      <c r="H3942" s="38"/>
      <c r="I3942" s="38"/>
      <c r="J3942" s="39"/>
      <c r="K3942" s="38"/>
      <c r="L3942" s="38"/>
      <c r="M3942" s="38"/>
      <c r="N3942" s="38"/>
      <c r="O3942" s="38"/>
      <c r="P3942" s="38"/>
      <c r="Q3942" s="38"/>
      <c r="R3942" s="38"/>
      <c r="S3942" s="38"/>
      <c r="T3942" s="39"/>
      <c r="U3942" s="38"/>
      <c r="V3942" s="38"/>
      <c r="W3942" s="39"/>
      <c r="X3942" s="41"/>
      <c r="Y3942" s="38"/>
    </row>
    <row r="3943" spans="1:25" ht="17.25">
      <c r="A3943" s="38"/>
      <c r="B3943" s="38"/>
      <c r="C3943" s="38"/>
      <c r="D3943" s="38"/>
      <c r="F3943" s="40"/>
      <c r="G3943" s="40"/>
      <c r="H3943" s="38"/>
      <c r="I3943" s="38"/>
      <c r="J3943" s="39"/>
      <c r="K3943" s="38"/>
      <c r="L3943" s="38"/>
      <c r="M3943" s="39"/>
      <c r="N3943" s="38"/>
      <c r="O3943" s="38"/>
      <c r="P3943" s="38"/>
      <c r="Q3943" s="38"/>
      <c r="R3943" s="38"/>
      <c r="S3943" s="38"/>
      <c r="T3943" s="39"/>
      <c r="U3943" s="38"/>
      <c r="V3943" s="38"/>
      <c r="W3943" s="39"/>
      <c r="X3943" s="41"/>
      <c r="Y3943" s="38"/>
    </row>
    <row r="3944" spans="1:25" ht="17.25">
      <c r="A3944" s="38"/>
      <c r="B3944" s="38"/>
      <c r="C3944" s="38"/>
      <c r="D3944" s="38"/>
      <c r="F3944" s="40"/>
      <c r="G3944" s="40"/>
      <c r="H3944" s="38"/>
      <c r="I3944" s="38"/>
      <c r="J3944" s="39"/>
      <c r="K3944" s="38"/>
      <c r="L3944" s="38"/>
      <c r="M3944" s="38"/>
      <c r="N3944" s="38"/>
      <c r="O3944" s="38"/>
      <c r="P3944" s="38"/>
      <c r="Q3944" s="38"/>
      <c r="R3944" s="38"/>
      <c r="S3944" s="38"/>
      <c r="T3944" s="39"/>
      <c r="U3944" s="38"/>
      <c r="V3944" s="38"/>
      <c r="W3944" s="39"/>
      <c r="X3944" s="41"/>
      <c r="Y3944" s="38"/>
    </row>
    <row r="3945" spans="1:25" ht="17.25">
      <c r="A3945" s="38"/>
      <c r="B3945" s="38"/>
      <c r="C3945" s="38"/>
      <c r="D3945" s="38"/>
      <c r="F3945" s="40"/>
      <c r="G3945" s="40"/>
      <c r="H3945" s="38"/>
      <c r="I3945" s="38"/>
      <c r="J3945" s="39"/>
      <c r="K3945" s="38"/>
      <c r="L3945" s="38"/>
      <c r="M3945" s="39"/>
      <c r="N3945" s="38"/>
      <c r="O3945" s="38"/>
      <c r="P3945" s="38"/>
      <c r="Q3945" s="38"/>
      <c r="R3945" s="38"/>
      <c r="S3945" s="38"/>
      <c r="T3945" s="39"/>
      <c r="U3945" s="38"/>
      <c r="V3945" s="38"/>
      <c r="W3945" s="39"/>
      <c r="X3945" s="41"/>
      <c r="Y3945" s="38"/>
    </row>
    <row r="3946" spans="1:25" ht="17.25">
      <c r="A3946" s="38"/>
      <c r="B3946" s="38"/>
      <c r="C3946" s="38"/>
      <c r="D3946" s="38"/>
      <c r="F3946" s="40"/>
      <c r="G3946" s="40"/>
      <c r="H3946" s="38"/>
      <c r="I3946" s="38"/>
      <c r="J3946" s="39"/>
      <c r="K3946" s="38"/>
      <c r="L3946" s="38"/>
      <c r="M3946" s="39"/>
      <c r="N3946" s="38"/>
      <c r="O3946" s="38"/>
      <c r="P3946" s="38"/>
      <c r="Q3946" s="38"/>
      <c r="R3946" s="38"/>
      <c r="S3946" s="38"/>
      <c r="T3946" s="39"/>
      <c r="U3946" s="38"/>
      <c r="V3946" s="38"/>
      <c r="W3946" s="39"/>
      <c r="X3946" s="41"/>
      <c r="Y3946" s="38"/>
    </row>
    <row r="3947" spans="1:25" ht="17.25">
      <c r="A3947" s="38"/>
      <c r="B3947" s="38"/>
      <c r="C3947" s="38"/>
      <c r="D3947" s="38"/>
      <c r="F3947" s="40"/>
      <c r="G3947" s="40"/>
      <c r="H3947" s="38"/>
      <c r="I3947" s="38"/>
      <c r="J3947" s="39"/>
      <c r="K3947" s="38"/>
      <c r="L3947" s="38"/>
      <c r="M3947" s="39"/>
      <c r="N3947" s="38"/>
      <c r="O3947" s="38"/>
      <c r="P3947" s="38"/>
      <c r="Q3947" s="38"/>
      <c r="R3947" s="38"/>
      <c r="S3947" s="38"/>
      <c r="T3947" s="39"/>
      <c r="U3947" s="38"/>
      <c r="V3947" s="38"/>
      <c r="W3947" s="39"/>
      <c r="X3947" s="41"/>
      <c r="Y3947" s="38"/>
    </row>
    <row r="3948" spans="1:25">
      <c r="F3948" s="58"/>
      <c r="G3948" s="58"/>
      <c r="M3948" s="58"/>
      <c r="T3948" s="58"/>
      <c r="X3948" s="9"/>
    </row>
    <row r="3949" spans="1:25">
      <c r="F3949" s="58"/>
      <c r="G3949" s="58"/>
      <c r="M3949" s="58"/>
      <c r="T3949" s="58"/>
      <c r="X3949" s="9"/>
    </row>
    <row r="3950" spans="1:25">
      <c r="F3950" s="58"/>
      <c r="G3950" s="58"/>
      <c r="M3950" s="58"/>
      <c r="T3950" s="58"/>
      <c r="X3950" s="9"/>
    </row>
    <row r="3951" spans="1:25">
      <c r="F3951" s="58"/>
      <c r="G3951" s="58"/>
      <c r="T3951" s="58"/>
      <c r="X3951" s="9"/>
    </row>
    <row r="3952" spans="1:25">
      <c r="F3952" s="58"/>
      <c r="G3952" s="58"/>
      <c r="T3952" s="58"/>
      <c r="X3952" s="9"/>
    </row>
    <row r="3953" spans="6:24">
      <c r="F3953" s="58"/>
      <c r="G3953" s="58"/>
      <c r="T3953" s="58"/>
      <c r="X3953" s="9"/>
    </row>
    <row r="3954" spans="6:24">
      <c r="F3954" s="58"/>
      <c r="G3954" s="58"/>
      <c r="T3954" s="58"/>
      <c r="X3954" s="9"/>
    </row>
    <row r="3955" spans="6:24">
      <c r="F3955" s="58"/>
      <c r="G3955" s="58"/>
      <c r="T3955" s="58"/>
      <c r="X3955" s="9"/>
    </row>
    <row r="3956" spans="6:24">
      <c r="F3956" s="58"/>
      <c r="G3956" s="58"/>
      <c r="T3956" s="58"/>
      <c r="X3956" s="9"/>
    </row>
    <row r="3957" spans="6:24">
      <c r="F3957" s="58"/>
      <c r="G3957" s="58"/>
      <c r="T3957" s="58"/>
      <c r="X3957" s="9"/>
    </row>
    <row r="3958" spans="6:24">
      <c r="F3958" s="58"/>
      <c r="G3958" s="58"/>
      <c r="T3958" s="58"/>
      <c r="X3958" s="9"/>
    </row>
    <row r="3959" spans="6:24">
      <c r="F3959" s="58"/>
      <c r="G3959" s="58"/>
      <c r="T3959" s="58"/>
      <c r="X3959" s="9"/>
    </row>
    <row r="3960" spans="6:24">
      <c r="F3960" s="58"/>
      <c r="G3960" s="58"/>
      <c r="T3960" s="58"/>
      <c r="X3960" s="9"/>
    </row>
    <row r="3961" spans="6:24">
      <c r="F3961" s="58"/>
      <c r="G3961" s="58"/>
      <c r="T3961" s="58"/>
      <c r="X3961" s="9"/>
    </row>
    <row r="3962" spans="6:24">
      <c r="F3962" s="58"/>
      <c r="G3962" s="58"/>
      <c r="T3962" s="58"/>
      <c r="X3962" s="9"/>
    </row>
    <row r="3963" spans="6:24">
      <c r="F3963" s="58"/>
      <c r="G3963" s="58"/>
      <c r="T3963" s="58"/>
      <c r="X3963" s="9"/>
    </row>
    <row r="3964" spans="6:24">
      <c r="F3964" s="58"/>
      <c r="G3964" s="58"/>
      <c r="T3964" s="58"/>
      <c r="X3964" s="9"/>
    </row>
    <row r="3965" spans="6:24">
      <c r="F3965" s="58"/>
      <c r="G3965" s="58"/>
      <c r="T3965" s="58"/>
      <c r="X3965" s="9"/>
    </row>
    <row r="3966" spans="6:24">
      <c r="F3966" s="58"/>
      <c r="G3966" s="58"/>
      <c r="T3966" s="58"/>
      <c r="X3966" s="9"/>
    </row>
    <row r="3967" spans="6:24">
      <c r="F3967" s="58"/>
      <c r="G3967" s="58"/>
      <c r="T3967" s="58"/>
      <c r="X3967" s="9"/>
    </row>
    <row r="3968" spans="6:24">
      <c r="F3968" s="58"/>
      <c r="G3968" s="58"/>
      <c r="T3968" s="58"/>
      <c r="X3968" s="9"/>
    </row>
    <row r="3969" spans="6:24">
      <c r="F3969" s="58"/>
      <c r="G3969" s="58"/>
      <c r="T3969" s="58"/>
      <c r="X3969" s="9"/>
    </row>
    <row r="3970" spans="6:24">
      <c r="F3970" s="58"/>
      <c r="G3970" s="58"/>
      <c r="T3970" s="58"/>
      <c r="X3970" s="9"/>
    </row>
    <row r="3971" spans="6:24">
      <c r="F3971" s="58"/>
      <c r="G3971" s="58"/>
      <c r="M3971" s="66"/>
      <c r="T3971" s="58"/>
      <c r="X3971" s="9"/>
    </row>
    <row r="3972" spans="6:24">
      <c r="F3972" s="58"/>
      <c r="G3972" s="58"/>
      <c r="M3972" s="67"/>
      <c r="T3972" s="58"/>
      <c r="X3972" s="9"/>
    </row>
    <row r="3973" spans="6:24">
      <c r="F3973" s="58"/>
      <c r="G3973" s="58"/>
      <c r="M3973" s="65"/>
      <c r="T3973" s="58"/>
      <c r="X3973" s="9"/>
    </row>
    <row r="3974" spans="6:24">
      <c r="F3974" s="58"/>
      <c r="G3974" s="58"/>
      <c r="M3974" s="64"/>
      <c r="T3974" s="58"/>
      <c r="X3974" s="9"/>
    </row>
    <row r="3975" spans="6:24">
      <c r="F3975" s="58"/>
      <c r="G3975" s="58"/>
      <c r="M3975" s="66"/>
      <c r="T3975" s="58"/>
      <c r="X3975" s="9"/>
    </row>
    <row r="3976" spans="6:24">
      <c r="F3976" s="58"/>
      <c r="G3976" s="58"/>
      <c r="M3976" s="67"/>
      <c r="T3976" s="58"/>
      <c r="X3976" s="9"/>
    </row>
    <row r="3977" spans="6:24">
      <c r="F3977" s="58"/>
      <c r="G3977" s="58"/>
      <c r="M3977" s="68"/>
      <c r="T3977" s="58"/>
      <c r="X3977" s="9"/>
    </row>
    <row r="3978" spans="6:24">
      <c r="F3978" s="58"/>
      <c r="G3978" s="58"/>
      <c r="M3978" s="69"/>
      <c r="T3978" s="58"/>
      <c r="X3978" s="9"/>
    </row>
    <row r="3979" spans="6:24">
      <c r="F3979" s="58"/>
      <c r="G3979" s="58"/>
      <c r="M3979" s="65"/>
      <c r="T3979" s="58"/>
      <c r="X3979" s="9"/>
    </row>
    <row r="3980" spans="6:24">
      <c r="F3980" s="58"/>
      <c r="G3980" s="58"/>
      <c r="M3980" s="65"/>
      <c r="T3980" s="58"/>
      <c r="X3980" s="9"/>
    </row>
    <row r="3981" spans="6:24">
      <c r="F3981" s="58"/>
      <c r="G3981" s="58"/>
      <c r="M3981" s="64"/>
      <c r="T3981" s="58"/>
      <c r="X3981" s="9"/>
    </row>
    <row r="3982" spans="6:24">
      <c r="F3982" s="58"/>
      <c r="G3982" s="58"/>
      <c r="M3982" s="58"/>
      <c r="T3982" s="58"/>
      <c r="X3982" s="9"/>
    </row>
    <row r="3983" spans="6:24">
      <c r="F3983" s="58"/>
      <c r="G3983" s="58"/>
      <c r="M3983" s="58"/>
      <c r="T3983" s="58"/>
      <c r="X3983" s="9"/>
    </row>
    <row r="3984" spans="6:24">
      <c r="F3984" s="58"/>
      <c r="G3984" s="58"/>
      <c r="M3984" s="58"/>
      <c r="T3984" s="58"/>
      <c r="X3984" s="9"/>
    </row>
    <row r="3985" spans="6:24">
      <c r="F3985" s="58"/>
      <c r="G3985" s="58"/>
      <c r="M3985" s="58"/>
      <c r="T3985" s="58"/>
      <c r="X3985" s="9"/>
    </row>
    <row r="3986" spans="6:24">
      <c r="F3986" s="58"/>
      <c r="G3986" s="58"/>
      <c r="M3986" s="58"/>
      <c r="T3986" s="58"/>
      <c r="X3986" s="9"/>
    </row>
    <row r="3987" spans="6:24">
      <c r="F3987" s="58"/>
      <c r="G3987" s="58"/>
      <c r="M3987" s="58"/>
      <c r="T3987" s="58"/>
      <c r="X3987" s="9"/>
    </row>
    <row r="3988" spans="6:24">
      <c r="F3988" s="58"/>
      <c r="G3988" s="58"/>
      <c r="M3988" s="58"/>
      <c r="T3988" s="58"/>
      <c r="X3988" s="9"/>
    </row>
    <row r="3989" spans="6:24">
      <c r="F3989" s="58"/>
      <c r="G3989" s="58"/>
      <c r="M3989" s="58"/>
      <c r="T3989" s="58"/>
      <c r="X3989" s="9"/>
    </row>
    <row r="3990" spans="6:24">
      <c r="F3990" s="58"/>
      <c r="G3990" s="58"/>
      <c r="M3990" s="58"/>
      <c r="T3990" s="58"/>
      <c r="X3990" s="9"/>
    </row>
    <row r="3991" spans="6:24">
      <c r="F3991" s="58"/>
      <c r="G3991" s="58"/>
      <c r="M3991" s="58"/>
      <c r="T3991" s="58"/>
      <c r="X3991" s="9"/>
    </row>
    <row r="3992" spans="6:24">
      <c r="F3992" s="58"/>
      <c r="G3992" s="58"/>
      <c r="M3992" s="58"/>
      <c r="T3992" s="58"/>
      <c r="X3992" s="9"/>
    </row>
    <row r="3993" spans="6:24">
      <c r="F3993" s="58"/>
      <c r="G3993" s="58"/>
      <c r="M3993" s="58"/>
      <c r="T3993" s="58"/>
      <c r="X3993" s="9"/>
    </row>
    <row r="3994" spans="6:24">
      <c r="F3994" s="58"/>
      <c r="G3994" s="58"/>
      <c r="M3994" s="58"/>
      <c r="T3994" s="58"/>
      <c r="X3994" s="9"/>
    </row>
    <row r="3995" spans="6:24">
      <c r="F3995" s="58"/>
      <c r="G3995" s="58"/>
      <c r="M3995" s="58"/>
      <c r="T3995" s="58"/>
      <c r="X3995" s="9"/>
    </row>
    <row r="3996" spans="6:24">
      <c r="F3996" s="58"/>
      <c r="G3996" s="58"/>
      <c r="M3996" s="58"/>
      <c r="T3996" s="58"/>
      <c r="X3996" s="9"/>
    </row>
    <row r="3997" spans="6:24">
      <c r="F3997" s="58"/>
      <c r="G3997" s="58"/>
      <c r="M3997" s="58"/>
      <c r="T3997" s="58"/>
      <c r="X3997" s="9"/>
    </row>
    <row r="3998" spans="6:24">
      <c r="F3998" s="58"/>
      <c r="G3998" s="58"/>
      <c r="M3998" s="58"/>
      <c r="T3998" s="58"/>
      <c r="X3998" s="9"/>
    </row>
    <row r="3999" spans="6:24">
      <c r="F3999" s="58"/>
      <c r="G3999" s="58"/>
      <c r="T3999" s="58"/>
      <c r="X3999" s="9"/>
    </row>
    <row r="4000" spans="6:24">
      <c r="F4000" s="58"/>
      <c r="G4000" s="58"/>
      <c r="M4000" s="58"/>
      <c r="T4000" s="58"/>
      <c r="X4000" s="9"/>
    </row>
    <row r="4001" spans="6:24">
      <c r="F4001" s="58"/>
      <c r="G4001" s="58"/>
      <c r="T4001" s="58"/>
      <c r="X4001" s="9"/>
    </row>
    <row r="4002" spans="6:24">
      <c r="F4002" s="58"/>
      <c r="G4002" s="58"/>
      <c r="M4002" s="58"/>
      <c r="T4002" s="58"/>
      <c r="X4002" s="9"/>
    </row>
    <row r="4003" spans="6:24">
      <c r="F4003" s="58"/>
      <c r="G4003" s="58"/>
      <c r="M4003" s="58"/>
      <c r="T4003" s="58"/>
      <c r="X4003" s="9"/>
    </row>
    <row r="4004" spans="6:24">
      <c r="F4004" s="58"/>
      <c r="G4004" s="58"/>
      <c r="M4004" s="58"/>
      <c r="T4004" s="58"/>
      <c r="X4004" s="9"/>
    </row>
    <row r="4005" spans="6:24">
      <c r="F4005" s="58"/>
      <c r="G4005" s="58"/>
      <c r="M4005" s="58"/>
      <c r="T4005" s="58"/>
      <c r="X4005" s="9"/>
    </row>
    <row r="4006" spans="6:24">
      <c r="F4006" s="58"/>
      <c r="G4006" s="58"/>
      <c r="M4006" s="58"/>
      <c r="T4006" s="58"/>
      <c r="X4006" s="9"/>
    </row>
    <row r="4007" spans="6:24">
      <c r="F4007" s="58"/>
      <c r="G4007" s="58"/>
      <c r="M4007" s="58"/>
      <c r="T4007" s="58"/>
      <c r="X4007" s="9"/>
    </row>
    <row r="4008" spans="6:24">
      <c r="F4008" s="58"/>
      <c r="G4008" s="58"/>
      <c r="M4008" s="58"/>
      <c r="T4008" s="58"/>
      <c r="X4008" s="9"/>
    </row>
    <row r="4009" spans="6:24">
      <c r="F4009" s="58"/>
      <c r="G4009" s="58"/>
      <c r="M4009" s="58"/>
      <c r="T4009" s="58"/>
      <c r="X4009" s="9"/>
    </row>
    <row r="4010" spans="6:24">
      <c r="F4010" s="58"/>
      <c r="G4010" s="58"/>
      <c r="M4010" s="58"/>
      <c r="T4010" s="58"/>
      <c r="X4010" s="9"/>
    </row>
    <row r="4011" spans="6:24">
      <c r="F4011" s="58"/>
      <c r="G4011" s="58"/>
      <c r="M4011" s="58"/>
      <c r="T4011" s="58"/>
      <c r="X4011" s="9"/>
    </row>
    <row r="4012" spans="6:24">
      <c r="F4012" s="58"/>
      <c r="G4012" s="58"/>
      <c r="M4012" s="58"/>
      <c r="T4012" s="58"/>
      <c r="X4012" s="9"/>
    </row>
    <row r="4013" spans="6:24">
      <c r="F4013" s="58"/>
      <c r="G4013" s="58"/>
      <c r="M4013" s="58"/>
      <c r="T4013" s="58"/>
      <c r="X4013" s="9"/>
    </row>
    <row r="4014" spans="6:24">
      <c r="F4014" s="58"/>
      <c r="G4014" s="58"/>
      <c r="M4014" s="58"/>
      <c r="T4014" s="58"/>
      <c r="X4014" s="9"/>
    </row>
    <row r="4015" spans="6:24">
      <c r="F4015" s="58"/>
      <c r="G4015" s="58"/>
      <c r="T4015" s="58"/>
      <c r="X4015" s="9"/>
    </row>
    <row r="4016" spans="6:24">
      <c r="F4016" s="58"/>
      <c r="G4016" s="58"/>
      <c r="M4016" s="58"/>
      <c r="T4016" s="58"/>
      <c r="X4016" s="9"/>
    </row>
    <row r="4017" spans="6:24">
      <c r="F4017" s="58"/>
      <c r="G4017" s="58"/>
      <c r="T4017" s="58"/>
      <c r="X4017" s="9"/>
    </row>
    <row r="4018" spans="6:24">
      <c r="F4018" s="58"/>
      <c r="G4018" s="58"/>
      <c r="M4018" s="58"/>
      <c r="T4018" s="58"/>
      <c r="X4018" s="9"/>
    </row>
    <row r="4019" spans="6:24">
      <c r="F4019" s="58"/>
      <c r="G4019" s="58"/>
      <c r="M4019" s="58"/>
      <c r="T4019" s="58"/>
      <c r="X4019" s="9"/>
    </row>
    <row r="4020" spans="6:24">
      <c r="F4020" s="58"/>
      <c r="G4020" s="58"/>
      <c r="M4020" s="58"/>
      <c r="T4020" s="58"/>
      <c r="X4020" s="9"/>
    </row>
    <row r="4021" spans="6:24">
      <c r="F4021" s="58"/>
      <c r="G4021" s="58"/>
      <c r="M4021" s="58"/>
      <c r="T4021" s="58"/>
      <c r="X4021" s="9"/>
    </row>
    <row r="4022" spans="6:24">
      <c r="F4022" s="58"/>
      <c r="G4022" s="58"/>
      <c r="M4022" s="58"/>
      <c r="T4022" s="58"/>
      <c r="X4022" s="9"/>
    </row>
    <row r="4023" spans="6:24">
      <c r="F4023" s="58"/>
      <c r="G4023" s="58"/>
      <c r="M4023" s="58"/>
      <c r="T4023" s="58"/>
      <c r="X4023" s="9"/>
    </row>
    <row r="4024" spans="6:24">
      <c r="F4024" s="58"/>
      <c r="G4024" s="58"/>
      <c r="M4024" s="58"/>
      <c r="T4024" s="58"/>
      <c r="X4024" s="9"/>
    </row>
    <row r="4025" spans="6:24">
      <c r="F4025" s="58"/>
      <c r="G4025" s="58"/>
      <c r="M4025" s="58"/>
      <c r="T4025" s="58"/>
      <c r="X4025" s="9"/>
    </row>
    <row r="4026" spans="6:24">
      <c r="F4026" s="58"/>
      <c r="G4026" s="58"/>
      <c r="T4026" s="58"/>
      <c r="X4026" s="9"/>
    </row>
    <row r="4027" spans="6:24">
      <c r="F4027" s="58"/>
      <c r="G4027" s="58"/>
      <c r="M4027" s="58"/>
      <c r="T4027" s="58"/>
      <c r="X4027" s="9"/>
    </row>
    <row r="4028" spans="6:24">
      <c r="F4028" s="58"/>
      <c r="G4028" s="58"/>
      <c r="M4028" s="58"/>
      <c r="T4028" s="58"/>
      <c r="X4028" s="9"/>
    </row>
    <row r="4029" spans="6:24">
      <c r="F4029" s="58"/>
      <c r="G4029" s="58"/>
      <c r="M4029" s="58"/>
      <c r="T4029" s="58"/>
      <c r="X4029" s="9"/>
    </row>
    <row r="4030" spans="6:24">
      <c r="F4030" s="58"/>
      <c r="G4030" s="58"/>
      <c r="M4030" s="58"/>
      <c r="T4030" s="58"/>
      <c r="X4030" s="9"/>
    </row>
    <row r="4031" spans="6:24">
      <c r="F4031" s="58"/>
      <c r="G4031" s="58"/>
      <c r="M4031" s="58"/>
      <c r="T4031" s="58"/>
      <c r="X4031" s="9"/>
    </row>
    <row r="4032" spans="6:24">
      <c r="F4032" s="58"/>
      <c r="G4032" s="58"/>
      <c r="M4032" s="58"/>
      <c r="T4032" s="58"/>
      <c r="X4032" s="9"/>
    </row>
    <row r="4033" spans="6:24">
      <c r="F4033" s="58"/>
      <c r="G4033" s="58"/>
      <c r="M4033" s="58"/>
      <c r="T4033" s="58"/>
      <c r="X4033" s="9"/>
    </row>
    <row r="4034" spans="6:24">
      <c r="F4034" s="58"/>
      <c r="G4034" s="58"/>
      <c r="M4034" s="58"/>
      <c r="T4034" s="58"/>
      <c r="X4034" s="9"/>
    </row>
    <row r="4035" spans="6:24">
      <c r="F4035" s="58"/>
      <c r="G4035" s="58"/>
      <c r="M4035" s="58"/>
      <c r="T4035" s="58"/>
      <c r="X4035" s="9"/>
    </row>
    <row r="4036" spans="6:24">
      <c r="F4036" s="58"/>
      <c r="G4036" s="58"/>
      <c r="M4036" s="58"/>
      <c r="T4036" s="58"/>
      <c r="X4036" s="9"/>
    </row>
    <row r="4037" spans="6:24">
      <c r="F4037" s="58"/>
      <c r="G4037" s="58"/>
      <c r="M4037" s="58"/>
      <c r="T4037" s="58"/>
      <c r="X4037" s="9"/>
    </row>
    <row r="4038" spans="6:24">
      <c r="F4038" s="58"/>
      <c r="G4038" s="58"/>
      <c r="M4038" s="58"/>
      <c r="T4038" s="58"/>
      <c r="X4038" s="9"/>
    </row>
    <row r="4039" spans="6:24">
      <c r="F4039" s="58"/>
      <c r="G4039" s="58"/>
      <c r="M4039" s="58"/>
      <c r="T4039" s="58"/>
      <c r="X4039" s="9"/>
    </row>
    <row r="4040" spans="6:24">
      <c r="F4040" s="58"/>
      <c r="G4040" s="58"/>
      <c r="M4040" s="58"/>
      <c r="T4040" s="58"/>
      <c r="X4040" s="9"/>
    </row>
    <row r="4041" spans="6:24">
      <c r="F4041" s="58"/>
      <c r="G4041" s="58"/>
      <c r="M4041" s="58"/>
      <c r="T4041" s="58"/>
      <c r="X4041" s="9"/>
    </row>
    <row r="4042" spans="6:24">
      <c r="F4042" s="58"/>
      <c r="G4042" s="58"/>
      <c r="M4042" s="58"/>
      <c r="T4042" s="58"/>
      <c r="X4042" s="9"/>
    </row>
    <row r="4043" spans="6:24">
      <c r="F4043" s="58"/>
      <c r="G4043" s="58"/>
      <c r="M4043" s="58"/>
      <c r="T4043" s="58"/>
      <c r="X4043" s="9"/>
    </row>
    <row r="4044" spans="6:24">
      <c r="F4044" s="58"/>
      <c r="G4044" s="58"/>
      <c r="M4044" s="58"/>
      <c r="T4044" s="58"/>
      <c r="X4044" s="9"/>
    </row>
    <row r="4045" spans="6:24">
      <c r="F4045" s="58"/>
      <c r="G4045" s="58"/>
      <c r="M4045" s="58"/>
      <c r="T4045" s="58"/>
      <c r="X4045" s="9"/>
    </row>
    <row r="4046" spans="6:24">
      <c r="F4046" s="58"/>
      <c r="G4046" s="58"/>
      <c r="M4046" s="58"/>
      <c r="T4046" s="58"/>
      <c r="X4046" s="9"/>
    </row>
    <row r="4047" spans="6:24">
      <c r="F4047" s="58"/>
      <c r="G4047" s="58"/>
      <c r="M4047" s="58"/>
      <c r="T4047" s="58"/>
      <c r="X4047" s="9"/>
    </row>
    <row r="4048" spans="6:24">
      <c r="F4048" s="58"/>
      <c r="G4048" s="58"/>
      <c r="M4048" s="58"/>
      <c r="T4048" s="58"/>
      <c r="X4048" s="9"/>
    </row>
    <row r="4049" spans="6:24">
      <c r="F4049" s="58"/>
      <c r="G4049" s="58"/>
      <c r="T4049" s="58"/>
      <c r="X4049" s="9"/>
    </row>
    <row r="4050" spans="6:24">
      <c r="F4050" s="58"/>
      <c r="G4050" s="58"/>
      <c r="T4050" s="58"/>
      <c r="X4050" s="9"/>
    </row>
    <row r="4051" spans="6:24">
      <c r="F4051" s="58"/>
      <c r="G4051" s="58"/>
      <c r="T4051" s="58"/>
      <c r="X4051" s="9"/>
    </row>
    <row r="4052" spans="6:24">
      <c r="F4052" s="58"/>
      <c r="G4052" s="58"/>
      <c r="T4052" s="58"/>
      <c r="X4052" s="9"/>
    </row>
    <row r="4053" spans="6:24">
      <c r="F4053" s="58"/>
      <c r="G4053" s="58"/>
      <c r="T4053" s="58"/>
      <c r="X4053" s="9"/>
    </row>
    <row r="4054" spans="6:24">
      <c r="F4054" s="58"/>
      <c r="G4054" s="58"/>
      <c r="T4054" s="58"/>
      <c r="X4054" s="9"/>
    </row>
    <row r="4055" spans="6:24">
      <c r="F4055" s="58"/>
      <c r="G4055" s="58"/>
      <c r="T4055" s="58"/>
      <c r="X4055" s="9"/>
    </row>
    <row r="4056" spans="6:24">
      <c r="F4056" s="58"/>
      <c r="G4056" s="58"/>
      <c r="T4056" s="58"/>
      <c r="X4056" s="9"/>
    </row>
    <row r="4057" spans="6:24">
      <c r="F4057" s="58"/>
      <c r="G4057" s="58"/>
      <c r="T4057" s="58"/>
      <c r="X4057" s="9"/>
    </row>
    <row r="4058" spans="6:24">
      <c r="F4058" s="58"/>
      <c r="G4058" s="58"/>
      <c r="T4058" s="58"/>
      <c r="X4058" s="9"/>
    </row>
    <row r="4059" spans="6:24">
      <c r="F4059" s="58"/>
      <c r="G4059" s="58"/>
      <c r="T4059" s="58"/>
      <c r="X4059" s="9"/>
    </row>
    <row r="4060" spans="6:24">
      <c r="F4060" s="58"/>
      <c r="G4060" s="58"/>
      <c r="T4060" s="58"/>
      <c r="X4060" s="9"/>
    </row>
    <row r="4061" spans="6:24">
      <c r="F4061" s="58"/>
      <c r="G4061" s="58"/>
      <c r="T4061" s="58"/>
      <c r="X4061" s="9"/>
    </row>
    <row r="4062" spans="6:24">
      <c r="F4062" s="58"/>
      <c r="G4062" s="58"/>
      <c r="T4062" s="58"/>
      <c r="X4062" s="9"/>
    </row>
    <row r="4063" spans="6:24">
      <c r="F4063" s="58"/>
      <c r="G4063" s="58"/>
      <c r="T4063" s="58"/>
      <c r="X4063" s="9"/>
    </row>
    <row r="4064" spans="6:24">
      <c r="F4064" s="58"/>
      <c r="G4064" s="58"/>
      <c r="T4064" s="58"/>
      <c r="X4064" s="9"/>
    </row>
    <row r="4065" spans="6:24">
      <c r="F4065" s="58"/>
      <c r="G4065" s="58"/>
      <c r="T4065" s="58"/>
      <c r="X4065" s="9"/>
    </row>
    <row r="4066" spans="6:24">
      <c r="F4066" s="58"/>
      <c r="G4066" s="58"/>
      <c r="T4066" s="58"/>
      <c r="X4066" s="9"/>
    </row>
    <row r="4067" spans="6:24">
      <c r="F4067" s="58"/>
      <c r="G4067" s="58"/>
      <c r="T4067" s="58"/>
      <c r="X4067" s="9"/>
    </row>
    <row r="4068" spans="6:24">
      <c r="F4068" s="58"/>
      <c r="G4068" s="58"/>
      <c r="T4068" s="58"/>
      <c r="X4068" s="9"/>
    </row>
    <row r="4069" spans="6:24">
      <c r="F4069" s="58"/>
      <c r="G4069" s="58"/>
      <c r="M4069" s="66"/>
      <c r="T4069" s="58"/>
      <c r="X4069" s="9"/>
    </row>
    <row r="4070" spans="6:24">
      <c r="F4070" s="58"/>
      <c r="G4070" s="58"/>
      <c r="M4070" s="67"/>
      <c r="T4070" s="58"/>
      <c r="X4070" s="9"/>
    </row>
    <row r="4071" spans="6:24">
      <c r="F4071" s="58"/>
      <c r="G4071" s="58"/>
      <c r="M4071" s="65"/>
      <c r="T4071" s="58"/>
      <c r="X4071" s="9"/>
    </row>
    <row r="4072" spans="6:24">
      <c r="F4072" s="58"/>
      <c r="G4072" s="58"/>
      <c r="M4072" s="64"/>
      <c r="T4072" s="58"/>
      <c r="X4072" s="9"/>
    </row>
    <row r="4073" spans="6:24">
      <c r="F4073" s="58"/>
      <c r="G4073" s="58"/>
      <c r="M4073" s="66"/>
      <c r="T4073" s="58"/>
      <c r="X4073" s="9"/>
    </row>
    <row r="4074" spans="6:24">
      <c r="F4074" s="58"/>
      <c r="G4074" s="58"/>
      <c r="M4074" s="67"/>
      <c r="T4074" s="58"/>
      <c r="X4074" s="9"/>
    </row>
    <row r="4075" spans="6:24">
      <c r="F4075" s="58"/>
      <c r="G4075" s="58"/>
      <c r="M4075" s="68"/>
      <c r="T4075" s="58"/>
      <c r="X4075" s="9"/>
    </row>
    <row r="4076" spans="6:24">
      <c r="F4076" s="58"/>
      <c r="G4076" s="58"/>
      <c r="M4076" s="69"/>
      <c r="T4076" s="58"/>
      <c r="X4076" s="9"/>
    </row>
    <row r="4077" spans="6:24">
      <c r="F4077" s="58"/>
      <c r="G4077" s="58"/>
      <c r="M4077" s="65"/>
      <c r="T4077" s="58"/>
      <c r="X4077" s="9"/>
    </row>
    <row r="4078" spans="6:24">
      <c r="F4078" s="58"/>
      <c r="G4078" s="58"/>
      <c r="M4078" s="65"/>
      <c r="T4078" s="58"/>
      <c r="X4078" s="9"/>
    </row>
    <row r="4079" spans="6:24">
      <c r="F4079" s="58"/>
      <c r="G4079" s="58"/>
      <c r="M4079" s="64"/>
      <c r="T4079" s="58"/>
      <c r="X4079" s="9"/>
    </row>
    <row r="4080" spans="6:24">
      <c r="F4080" s="58"/>
      <c r="G4080" s="58"/>
      <c r="M4080" s="58"/>
      <c r="T4080" s="58"/>
      <c r="X4080" s="9"/>
    </row>
    <row r="4081" spans="6:24">
      <c r="F4081" s="58"/>
      <c r="G4081" s="58"/>
      <c r="M4081" s="58"/>
      <c r="T4081" s="58"/>
      <c r="X4081" s="9"/>
    </row>
    <row r="4082" spans="6:24">
      <c r="F4082" s="58"/>
      <c r="G4082" s="58"/>
      <c r="M4082" s="58"/>
      <c r="T4082" s="58"/>
      <c r="X4082" s="9"/>
    </row>
    <row r="4083" spans="6:24">
      <c r="F4083" s="58"/>
      <c r="G4083" s="58"/>
      <c r="M4083" s="58"/>
      <c r="T4083" s="58"/>
      <c r="X4083" s="9"/>
    </row>
    <row r="4084" spans="6:24">
      <c r="F4084" s="58"/>
      <c r="G4084" s="58"/>
      <c r="M4084" s="58"/>
      <c r="T4084" s="58"/>
      <c r="X4084" s="9"/>
    </row>
    <row r="4085" spans="6:24">
      <c r="F4085" s="58"/>
      <c r="G4085" s="58"/>
      <c r="M4085" s="58"/>
      <c r="T4085" s="58"/>
      <c r="X4085" s="9"/>
    </row>
    <row r="4086" spans="6:24">
      <c r="F4086" s="58"/>
      <c r="G4086" s="58"/>
      <c r="M4086" s="58"/>
      <c r="T4086" s="58"/>
      <c r="X4086" s="9"/>
    </row>
    <row r="4087" spans="6:24">
      <c r="F4087" s="58"/>
      <c r="G4087" s="58"/>
      <c r="M4087" s="58"/>
      <c r="T4087" s="58"/>
      <c r="X4087" s="9"/>
    </row>
    <row r="4088" spans="6:24">
      <c r="F4088" s="58"/>
      <c r="G4088" s="58"/>
      <c r="M4088" s="58"/>
      <c r="T4088" s="58"/>
      <c r="X4088" s="9"/>
    </row>
    <row r="4089" spans="6:24">
      <c r="F4089" s="58"/>
      <c r="G4089" s="58"/>
      <c r="M4089" s="58"/>
      <c r="T4089" s="58"/>
      <c r="X4089" s="9"/>
    </row>
    <row r="4090" spans="6:24">
      <c r="F4090" s="58"/>
      <c r="G4090" s="58"/>
      <c r="M4090" s="58"/>
      <c r="T4090" s="58"/>
      <c r="X4090" s="9"/>
    </row>
    <row r="4091" spans="6:24">
      <c r="F4091" s="58"/>
      <c r="G4091" s="58"/>
      <c r="M4091" s="58"/>
      <c r="T4091" s="58"/>
      <c r="X4091" s="9"/>
    </row>
    <row r="4092" spans="6:24">
      <c r="F4092" s="58"/>
      <c r="G4092" s="58"/>
      <c r="M4092" s="58"/>
      <c r="T4092" s="58"/>
      <c r="X4092" s="9"/>
    </row>
    <row r="4093" spans="6:24">
      <c r="F4093" s="58"/>
      <c r="G4093" s="58"/>
      <c r="M4093" s="58"/>
      <c r="T4093" s="58"/>
      <c r="X4093" s="9"/>
    </row>
    <row r="4094" spans="6:24">
      <c r="F4094" s="58"/>
      <c r="G4094" s="58"/>
      <c r="M4094" s="58"/>
      <c r="T4094" s="58"/>
      <c r="X4094" s="9"/>
    </row>
    <row r="4095" spans="6:24">
      <c r="F4095" s="58"/>
      <c r="G4095" s="58"/>
      <c r="M4095" s="58"/>
      <c r="T4095" s="58"/>
      <c r="X4095" s="9"/>
    </row>
    <row r="4096" spans="6:24">
      <c r="F4096" s="58"/>
      <c r="G4096" s="58"/>
      <c r="M4096" s="58"/>
      <c r="T4096" s="58"/>
      <c r="X4096" s="9"/>
    </row>
    <row r="4097" spans="6:24">
      <c r="F4097" s="58"/>
      <c r="G4097" s="58"/>
      <c r="T4097" s="58"/>
      <c r="X4097" s="9"/>
    </row>
    <row r="4098" spans="6:24">
      <c r="F4098" s="58"/>
      <c r="G4098" s="58"/>
      <c r="M4098" s="58"/>
      <c r="T4098" s="58"/>
      <c r="X4098" s="9"/>
    </row>
    <row r="4099" spans="6:24">
      <c r="F4099" s="58"/>
      <c r="G4099" s="58"/>
      <c r="T4099" s="58"/>
      <c r="X4099" s="9"/>
    </row>
    <row r="4100" spans="6:24">
      <c r="F4100" s="58"/>
      <c r="G4100" s="58"/>
      <c r="M4100" s="58"/>
      <c r="T4100" s="58"/>
      <c r="X4100" s="9"/>
    </row>
    <row r="4101" spans="6:24">
      <c r="F4101" s="58"/>
      <c r="G4101" s="58"/>
      <c r="M4101" s="58"/>
      <c r="T4101" s="58"/>
      <c r="X4101" s="9"/>
    </row>
    <row r="4102" spans="6:24">
      <c r="F4102" s="58"/>
      <c r="G4102" s="58"/>
      <c r="M4102" s="58"/>
      <c r="T4102" s="58"/>
      <c r="X4102" s="9"/>
    </row>
    <row r="4103" spans="6:24">
      <c r="F4103" s="58"/>
      <c r="G4103" s="58"/>
      <c r="M4103" s="58"/>
      <c r="T4103" s="58"/>
      <c r="X4103" s="9"/>
    </row>
    <row r="4104" spans="6:24">
      <c r="F4104" s="58"/>
      <c r="G4104" s="58"/>
      <c r="M4104" s="58"/>
      <c r="T4104" s="58"/>
      <c r="X4104" s="9"/>
    </row>
    <row r="4105" spans="6:24">
      <c r="F4105" s="58"/>
      <c r="G4105" s="58"/>
      <c r="M4105" s="58"/>
      <c r="T4105" s="58"/>
      <c r="X4105" s="9"/>
    </row>
    <row r="4106" spans="6:24">
      <c r="F4106" s="58"/>
      <c r="G4106" s="58"/>
      <c r="M4106" s="58"/>
      <c r="T4106" s="58"/>
      <c r="X4106" s="9"/>
    </row>
    <row r="4107" spans="6:24">
      <c r="F4107" s="58"/>
      <c r="G4107" s="58"/>
      <c r="M4107" s="58"/>
      <c r="T4107" s="58"/>
      <c r="X4107" s="9"/>
    </row>
    <row r="4108" spans="6:24">
      <c r="F4108" s="58"/>
      <c r="G4108" s="58"/>
      <c r="M4108" s="58"/>
      <c r="T4108" s="58"/>
      <c r="X4108" s="9"/>
    </row>
    <row r="4109" spans="6:24">
      <c r="F4109" s="58"/>
      <c r="G4109" s="58"/>
      <c r="M4109" s="58"/>
      <c r="T4109" s="58"/>
      <c r="X4109" s="9"/>
    </row>
    <row r="4110" spans="6:24">
      <c r="F4110" s="58"/>
      <c r="G4110" s="58"/>
      <c r="M4110" s="58"/>
      <c r="T4110" s="58"/>
      <c r="X4110" s="9"/>
    </row>
    <row r="4111" spans="6:24">
      <c r="F4111" s="58"/>
      <c r="G4111" s="58"/>
      <c r="M4111" s="58"/>
      <c r="T4111" s="58"/>
      <c r="X4111" s="9"/>
    </row>
    <row r="4112" spans="6:24">
      <c r="F4112" s="58"/>
      <c r="G4112" s="58"/>
      <c r="M4112" s="58"/>
      <c r="T4112" s="58"/>
      <c r="X4112" s="9"/>
    </row>
    <row r="4113" spans="6:24">
      <c r="F4113" s="58"/>
      <c r="G4113" s="58"/>
      <c r="T4113" s="58"/>
      <c r="X4113" s="9"/>
    </row>
    <row r="4114" spans="6:24">
      <c r="F4114" s="58"/>
      <c r="G4114" s="58"/>
      <c r="M4114" s="58"/>
      <c r="T4114" s="58"/>
      <c r="X4114" s="9"/>
    </row>
    <row r="4115" spans="6:24">
      <c r="F4115" s="58"/>
      <c r="G4115" s="58"/>
      <c r="T4115" s="58"/>
      <c r="X4115" s="9"/>
    </row>
    <row r="4116" spans="6:24">
      <c r="F4116" s="58"/>
      <c r="G4116" s="58"/>
      <c r="M4116" s="58"/>
      <c r="T4116" s="58"/>
      <c r="X4116" s="9"/>
    </row>
    <row r="4117" spans="6:24">
      <c r="F4117" s="58"/>
      <c r="G4117" s="58"/>
      <c r="M4117" s="58"/>
      <c r="T4117" s="58"/>
      <c r="X4117" s="9"/>
    </row>
    <row r="4118" spans="6:24">
      <c r="F4118" s="58"/>
      <c r="G4118" s="58"/>
      <c r="M4118" s="58"/>
      <c r="T4118" s="58"/>
      <c r="X4118" s="9"/>
    </row>
    <row r="4119" spans="6:24">
      <c r="F4119" s="58"/>
      <c r="G4119" s="58"/>
      <c r="M4119" s="58"/>
      <c r="T4119" s="58"/>
      <c r="X4119" s="9"/>
    </row>
    <row r="4120" spans="6:24">
      <c r="F4120" s="58"/>
      <c r="G4120" s="58"/>
      <c r="M4120" s="58"/>
      <c r="T4120" s="58"/>
      <c r="X4120" s="9"/>
    </row>
    <row r="4121" spans="6:24">
      <c r="F4121" s="58"/>
      <c r="G4121" s="58"/>
      <c r="M4121" s="58"/>
      <c r="T4121" s="58"/>
      <c r="X4121" s="9"/>
    </row>
    <row r="4122" spans="6:24">
      <c r="F4122" s="58"/>
      <c r="G4122" s="58"/>
      <c r="M4122" s="58"/>
      <c r="T4122" s="58"/>
      <c r="X4122" s="9"/>
    </row>
    <row r="4123" spans="6:24">
      <c r="F4123" s="58"/>
      <c r="G4123" s="58"/>
      <c r="M4123" s="58"/>
      <c r="T4123" s="58"/>
      <c r="X4123" s="9"/>
    </row>
    <row r="4124" spans="6:24">
      <c r="F4124" s="58"/>
      <c r="G4124" s="58"/>
      <c r="T4124" s="58"/>
      <c r="X4124" s="9"/>
    </row>
    <row r="4125" spans="6:24">
      <c r="F4125" s="58"/>
      <c r="G4125" s="58"/>
      <c r="M4125" s="58"/>
      <c r="T4125" s="58"/>
      <c r="X4125" s="9"/>
    </row>
    <row r="4126" spans="6:24">
      <c r="F4126" s="58"/>
      <c r="G4126" s="58"/>
      <c r="M4126" s="58"/>
      <c r="T4126" s="58"/>
      <c r="X4126" s="9"/>
    </row>
    <row r="4127" spans="6:24">
      <c r="F4127" s="58"/>
      <c r="G4127" s="58"/>
      <c r="M4127" s="58"/>
      <c r="T4127" s="58"/>
      <c r="X4127" s="9"/>
    </row>
    <row r="4128" spans="6:24">
      <c r="F4128" s="58"/>
      <c r="G4128" s="58"/>
      <c r="M4128" s="58"/>
      <c r="T4128" s="58"/>
      <c r="X4128" s="9"/>
    </row>
    <row r="4129" spans="6:24">
      <c r="F4129" s="58"/>
      <c r="G4129" s="58"/>
      <c r="M4129" s="58"/>
      <c r="T4129" s="58"/>
      <c r="X4129" s="9"/>
    </row>
    <row r="4130" spans="6:24">
      <c r="F4130" s="58"/>
      <c r="G4130" s="58"/>
      <c r="M4130" s="58"/>
      <c r="T4130" s="58"/>
      <c r="X4130" s="9"/>
    </row>
    <row r="4131" spans="6:24">
      <c r="F4131" s="58"/>
      <c r="G4131" s="58"/>
      <c r="M4131" s="58"/>
      <c r="T4131" s="58"/>
      <c r="X4131" s="9"/>
    </row>
    <row r="4132" spans="6:24">
      <c r="F4132" s="58"/>
      <c r="G4132" s="58"/>
      <c r="M4132" s="58"/>
      <c r="T4132" s="58"/>
      <c r="X4132" s="9"/>
    </row>
    <row r="4133" spans="6:24">
      <c r="F4133" s="58"/>
      <c r="G4133" s="58"/>
      <c r="M4133" s="58"/>
      <c r="T4133" s="58"/>
      <c r="X4133" s="9"/>
    </row>
    <row r="4134" spans="6:24">
      <c r="F4134" s="58"/>
      <c r="G4134" s="58"/>
      <c r="M4134" s="58"/>
      <c r="T4134" s="58"/>
      <c r="X4134" s="9"/>
    </row>
    <row r="4135" spans="6:24">
      <c r="F4135" s="58"/>
      <c r="G4135" s="58"/>
      <c r="M4135" s="58"/>
      <c r="T4135" s="58"/>
      <c r="X4135" s="9"/>
    </row>
    <row r="4136" spans="6:24">
      <c r="F4136" s="58"/>
      <c r="G4136" s="58"/>
      <c r="M4136" s="58"/>
      <c r="T4136" s="58"/>
      <c r="X4136" s="9"/>
    </row>
    <row r="4137" spans="6:24">
      <c r="F4137" s="58"/>
      <c r="G4137" s="58"/>
      <c r="M4137" s="58"/>
      <c r="T4137" s="58"/>
      <c r="X4137" s="9"/>
    </row>
    <row r="4138" spans="6:24">
      <c r="F4138" s="58"/>
      <c r="G4138" s="58"/>
      <c r="M4138" s="58"/>
      <c r="T4138" s="58"/>
      <c r="X4138" s="9"/>
    </row>
    <row r="4139" spans="6:24">
      <c r="F4139" s="58"/>
      <c r="G4139" s="58"/>
      <c r="M4139" s="58"/>
      <c r="T4139" s="58"/>
      <c r="X4139" s="9"/>
    </row>
    <row r="4140" spans="6:24">
      <c r="F4140" s="58"/>
      <c r="G4140" s="58"/>
      <c r="M4140" s="58"/>
      <c r="T4140" s="58"/>
      <c r="X4140" s="9"/>
    </row>
    <row r="4141" spans="6:24">
      <c r="F4141" s="58"/>
      <c r="G4141" s="58"/>
      <c r="M4141" s="58"/>
      <c r="T4141" s="58"/>
      <c r="X4141" s="9"/>
    </row>
    <row r="4142" spans="6:24">
      <c r="F4142" s="58"/>
      <c r="G4142" s="58"/>
      <c r="M4142" s="58"/>
      <c r="T4142" s="58"/>
      <c r="X4142" s="9"/>
    </row>
    <row r="4143" spans="6:24">
      <c r="F4143" s="58"/>
      <c r="G4143" s="58"/>
      <c r="M4143" s="58"/>
      <c r="T4143" s="58"/>
      <c r="X4143" s="9"/>
    </row>
    <row r="4144" spans="6:24">
      <c r="F4144" s="58"/>
      <c r="G4144" s="58"/>
      <c r="M4144" s="58"/>
      <c r="T4144" s="58"/>
      <c r="X4144" s="9"/>
    </row>
    <row r="4145" spans="6:24">
      <c r="F4145" s="58"/>
      <c r="G4145" s="58"/>
      <c r="M4145" s="58"/>
      <c r="T4145" s="58"/>
      <c r="X4145" s="9"/>
    </row>
    <row r="4146" spans="6:24">
      <c r="F4146" s="58"/>
      <c r="G4146" s="58"/>
      <c r="M4146" s="58"/>
      <c r="T4146" s="58"/>
      <c r="X4146" s="9"/>
    </row>
    <row r="4147" spans="6:24">
      <c r="F4147" s="58"/>
      <c r="G4147" s="58"/>
      <c r="T4147" s="58"/>
      <c r="X4147" s="9"/>
    </row>
    <row r="4148" spans="6:24">
      <c r="F4148" s="58"/>
      <c r="G4148" s="58"/>
      <c r="T4148" s="58"/>
      <c r="X4148" s="9"/>
    </row>
    <row r="4149" spans="6:24">
      <c r="F4149" s="58"/>
      <c r="G4149" s="58"/>
      <c r="T4149" s="58"/>
      <c r="X4149" s="9"/>
    </row>
    <row r="4150" spans="6:24">
      <c r="F4150" s="58"/>
      <c r="G4150" s="58"/>
      <c r="T4150" s="58"/>
      <c r="X4150" s="9"/>
    </row>
    <row r="4151" spans="6:24">
      <c r="F4151" s="58"/>
      <c r="G4151" s="58"/>
      <c r="T4151" s="58"/>
      <c r="X4151" s="9"/>
    </row>
    <row r="4152" spans="6:24">
      <c r="F4152" s="58"/>
      <c r="G4152" s="58"/>
      <c r="T4152" s="58"/>
      <c r="X4152" s="9"/>
    </row>
    <row r="4153" spans="6:24">
      <c r="F4153" s="58"/>
      <c r="G4153" s="58"/>
      <c r="T4153" s="58"/>
      <c r="X4153" s="9"/>
    </row>
    <row r="4154" spans="6:24">
      <c r="F4154" s="58"/>
      <c r="G4154" s="58"/>
      <c r="T4154" s="58"/>
      <c r="X4154" s="9"/>
    </row>
    <row r="4155" spans="6:24">
      <c r="F4155" s="58"/>
      <c r="G4155" s="58"/>
      <c r="T4155" s="58"/>
      <c r="X4155" s="9"/>
    </row>
    <row r="4156" spans="6:24">
      <c r="F4156" s="58"/>
      <c r="G4156" s="58"/>
      <c r="T4156" s="58"/>
      <c r="X4156" s="9"/>
    </row>
    <row r="4157" spans="6:24">
      <c r="F4157" s="58"/>
      <c r="G4157" s="58"/>
      <c r="T4157" s="58"/>
      <c r="X4157" s="9"/>
    </row>
    <row r="4158" spans="6:24">
      <c r="F4158" s="58"/>
      <c r="G4158" s="58"/>
      <c r="T4158" s="58"/>
      <c r="X4158" s="9"/>
    </row>
    <row r="4159" spans="6:24">
      <c r="F4159" s="58"/>
      <c r="G4159" s="58"/>
      <c r="T4159" s="58"/>
      <c r="X4159" s="9"/>
    </row>
    <row r="4160" spans="6:24">
      <c r="F4160" s="58"/>
      <c r="G4160" s="58"/>
      <c r="T4160" s="58"/>
      <c r="X4160" s="9"/>
    </row>
    <row r="4161" spans="6:24">
      <c r="F4161" s="58"/>
      <c r="G4161" s="58"/>
      <c r="T4161" s="58"/>
      <c r="X4161" s="9"/>
    </row>
    <row r="4162" spans="6:24">
      <c r="F4162" s="58"/>
      <c r="G4162" s="58"/>
      <c r="T4162" s="58"/>
      <c r="X4162" s="9"/>
    </row>
    <row r="4163" spans="6:24">
      <c r="F4163" s="58"/>
      <c r="G4163" s="58"/>
      <c r="T4163" s="58"/>
      <c r="X4163" s="9"/>
    </row>
    <row r="4164" spans="6:24">
      <c r="F4164" s="58"/>
      <c r="G4164" s="58"/>
      <c r="T4164" s="58"/>
      <c r="X4164" s="9"/>
    </row>
    <row r="4165" spans="6:24">
      <c r="F4165" s="58"/>
      <c r="G4165" s="58"/>
      <c r="T4165" s="58"/>
      <c r="X4165" s="9"/>
    </row>
    <row r="4166" spans="6:24">
      <c r="F4166" s="58"/>
      <c r="G4166" s="58"/>
      <c r="T4166" s="58"/>
      <c r="X4166" s="9"/>
    </row>
    <row r="4167" spans="6:24">
      <c r="F4167" s="58"/>
      <c r="G4167" s="58"/>
      <c r="M4167" s="66"/>
      <c r="T4167" s="58"/>
      <c r="X4167" s="9"/>
    </row>
    <row r="4168" spans="6:24">
      <c r="F4168" s="58"/>
      <c r="G4168" s="58"/>
      <c r="M4168" s="67"/>
      <c r="T4168" s="58"/>
      <c r="X4168" s="9"/>
    </row>
    <row r="4169" spans="6:24">
      <c r="F4169" s="58"/>
      <c r="G4169" s="58"/>
      <c r="M4169" s="65"/>
      <c r="T4169" s="58"/>
      <c r="X4169" s="9"/>
    </row>
    <row r="4170" spans="6:24">
      <c r="F4170" s="58"/>
      <c r="G4170" s="58"/>
      <c r="M4170" s="64"/>
      <c r="T4170" s="58"/>
      <c r="X4170" s="9"/>
    </row>
    <row r="4171" spans="6:24">
      <c r="F4171" s="58"/>
      <c r="G4171" s="58"/>
      <c r="M4171" s="66"/>
      <c r="T4171" s="58"/>
      <c r="X4171" s="9"/>
    </row>
    <row r="4172" spans="6:24">
      <c r="F4172" s="58"/>
      <c r="G4172" s="58"/>
      <c r="M4172" s="67"/>
      <c r="T4172" s="58"/>
      <c r="X4172" s="9"/>
    </row>
    <row r="4173" spans="6:24">
      <c r="F4173" s="58"/>
      <c r="G4173" s="58"/>
      <c r="M4173" s="68"/>
      <c r="T4173" s="58"/>
      <c r="X4173" s="9"/>
    </row>
    <row r="4174" spans="6:24">
      <c r="F4174" s="58"/>
      <c r="G4174" s="58"/>
      <c r="M4174" s="69"/>
      <c r="T4174" s="58"/>
      <c r="X4174" s="9"/>
    </row>
    <row r="4175" spans="6:24">
      <c r="F4175" s="58"/>
      <c r="G4175" s="58"/>
      <c r="M4175" s="65"/>
      <c r="T4175" s="58"/>
      <c r="X4175" s="9"/>
    </row>
    <row r="4176" spans="6:24">
      <c r="F4176" s="58"/>
      <c r="G4176" s="58"/>
      <c r="M4176" s="65"/>
      <c r="T4176" s="58"/>
      <c r="X4176" s="9"/>
    </row>
    <row r="4177" spans="6:24">
      <c r="F4177" s="58"/>
      <c r="G4177" s="58"/>
      <c r="M4177" s="64"/>
      <c r="T4177" s="58"/>
      <c r="X4177" s="9"/>
    </row>
    <row r="4178" spans="6:24">
      <c r="F4178" s="58"/>
      <c r="G4178" s="58"/>
      <c r="M4178" s="58"/>
      <c r="T4178" s="58"/>
      <c r="X4178" s="9"/>
    </row>
    <row r="4179" spans="6:24">
      <c r="F4179" s="58"/>
      <c r="G4179" s="58"/>
      <c r="M4179" s="58"/>
      <c r="T4179" s="58"/>
      <c r="X4179" s="9"/>
    </row>
    <row r="4180" spans="6:24">
      <c r="F4180" s="58"/>
      <c r="G4180" s="58"/>
      <c r="M4180" s="58"/>
      <c r="T4180" s="58"/>
      <c r="X4180" s="9"/>
    </row>
    <row r="4181" spans="6:24">
      <c r="F4181" s="58"/>
      <c r="G4181" s="58"/>
      <c r="M4181" s="58"/>
      <c r="T4181" s="58"/>
      <c r="X4181" s="9"/>
    </row>
    <row r="4182" spans="6:24">
      <c r="F4182" s="58"/>
      <c r="G4182" s="58"/>
      <c r="M4182" s="58"/>
      <c r="T4182" s="58"/>
      <c r="X4182" s="9"/>
    </row>
    <row r="4183" spans="6:24">
      <c r="F4183" s="58"/>
      <c r="G4183" s="58"/>
      <c r="M4183" s="58"/>
      <c r="T4183" s="58"/>
      <c r="X4183" s="9"/>
    </row>
    <row r="4184" spans="6:24">
      <c r="F4184" s="58"/>
      <c r="G4184" s="58"/>
      <c r="M4184" s="58"/>
      <c r="T4184" s="58"/>
      <c r="X4184" s="9"/>
    </row>
    <row r="4185" spans="6:24">
      <c r="F4185" s="58"/>
      <c r="G4185" s="58"/>
      <c r="M4185" s="58"/>
      <c r="T4185" s="58"/>
      <c r="X4185" s="9"/>
    </row>
    <row r="4186" spans="6:24">
      <c r="F4186" s="58"/>
      <c r="G4186" s="58"/>
      <c r="M4186" s="58"/>
      <c r="T4186" s="58"/>
      <c r="X4186" s="9"/>
    </row>
    <row r="4187" spans="6:24">
      <c r="F4187" s="58"/>
      <c r="G4187" s="58"/>
      <c r="M4187" s="58"/>
      <c r="T4187" s="58"/>
      <c r="X4187" s="9"/>
    </row>
    <row r="4188" spans="6:24">
      <c r="F4188" s="58"/>
      <c r="G4188" s="58"/>
      <c r="M4188" s="58"/>
      <c r="T4188" s="58"/>
      <c r="X4188" s="9"/>
    </row>
    <row r="4189" spans="6:24">
      <c r="F4189" s="58"/>
      <c r="G4189" s="58"/>
      <c r="M4189" s="58"/>
      <c r="T4189" s="58"/>
      <c r="X4189" s="9"/>
    </row>
    <row r="4190" spans="6:24">
      <c r="F4190" s="58"/>
      <c r="G4190" s="58"/>
      <c r="M4190" s="58"/>
      <c r="T4190" s="58"/>
      <c r="X4190" s="9"/>
    </row>
    <row r="4191" spans="6:24">
      <c r="F4191" s="58"/>
      <c r="G4191" s="58"/>
      <c r="M4191" s="58"/>
      <c r="T4191" s="58"/>
      <c r="X4191" s="9"/>
    </row>
    <row r="4192" spans="6:24">
      <c r="F4192" s="58"/>
      <c r="G4192" s="58"/>
      <c r="M4192" s="58"/>
      <c r="T4192" s="58"/>
      <c r="X4192" s="9"/>
    </row>
    <row r="4193" spans="6:24">
      <c r="F4193" s="58"/>
      <c r="G4193" s="58"/>
      <c r="M4193" s="58"/>
      <c r="T4193" s="58"/>
      <c r="X4193" s="9"/>
    </row>
    <row r="4194" spans="6:24">
      <c r="F4194" s="58"/>
      <c r="G4194" s="58"/>
      <c r="M4194" s="58"/>
      <c r="T4194" s="58"/>
      <c r="X4194" s="9"/>
    </row>
    <row r="4195" spans="6:24">
      <c r="F4195" s="58"/>
      <c r="G4195" s="58"/>
      <c r="T4195" s="58"/>
      <c r="X4195" s="9"/>
    </row>
    <row r="4196" spans="6:24">
      <c r="F4196" s="58"/>
      <c r="G4196" s="58"/>
      <c r="M4196" s="58"/>
      <c r="T4196" s="58"/>
      <c r="X4196" s="9"/>
    </row>
    <row r="4197" spans="6:24">
      <c r="F4197" s="58"/>
      <c r="G4197" s="58"/>
      <c r="T4197" s="58"/>
      <c r="X4197" s="9"/>
    </row>
    <row r="4198" spans="6:24">
      <c r="F4198" s="58"/>
      <c r="G4198" s="58"/>
      <c r="M4198" s="58"/>
      <c r="T4198" s="58"/>
      <c r="X4198" s="9"/>
    </row>
    <row r="4199" spans="6:24">
      <c r="F4199" s="58"/>
      <c r="G4199" s="58"/>
      <c r="M4199" s="58"/>
      <c r="T4199" s="58"/>
      <c r="X4199" s="9"/>
    </row>
    <row r="4200" spans="6:24">
      <c r="F4200" s="58"/>
      <c r="G4200" s="58"/>
      <c r="M4200" s="58"/>
      <c r="T4200" s="58"/>
      <c r="X4200" s="9"/>
    </row>
    <row r="4201" spans="6:24">
      <c r="F4201" s="58"/>
      <c r="G4201" s="58"/>
      <c r="M4201" s="58"/>
      <c r="T4201" s="58"/>
      <c r="X4201" s="9"/>
    </row>
    <row r="4202" spans="6:24">
      <c r="F4202" s="58"/>
      <c r="G4202" s="58"/>
      <c r="M4202" s="58"/>
      <c r="T4202" s="58"/>
      <c r="X4202" s="9"/>
    </row>
    <row r="4203" spans="6:24">
      <c r="F4203" s="58"/>
      <c r="G4203" s="58"/>
      <c r="M4203" s="58"/>
      <c r="T4203" s="58"/>
      <c r="X4203" s="9"/>
    </row>
    <row r="4204" spans="6:24">
      <c r="F4204" s="58"/>
      <c r="G4204" s="58"/>
      <c r="M4204" s="58"/>
      <c r="T4204" s="58"/>
      <c r="X4204" s="9"/>
    </row>
    <row r="4205" spans="6:24">
      <c r="F4205" s="58"/>
      <c r="G4205" s="58"/>
      <c r="M4205" s="58"/>
      <c r="T4205" s="58"/>
      <c r="X4205" s="9"/>
    </row>
    <row r="4206" spans="6:24">
      <c r="F4206" s="58"/>
      <c r="G4206" s="58"/>
      <c r="M4206" s="58"/>
      <c r="T4206" s="58"/>
      <c r="X4206" s="9"/>
    </row>
    <row r="4207" spans="6:24">
      <c r="F4207" s="58"/>
      <c r="G4207" s="58"/>
      <c r="M4207" s="58"/>
      <c r="T4207" s="58"/>
      <c r="X4207" s="9"/>
    </row>
    <row r="4208" spans="6:24">
      <c r="F4208" s="58"/>
      <c r="G4208" s="58"/>
      <c r="M4208" s="58"/>
      <c r="T4208" s="58"/>
      <c r="X4208" s="9"/>
    </row>
    <row r="4209" spans="6:24">
      <c r="F4209" s="58"/>
      <c r="G4209" s="58"/>
      <c r="M4209" s="58"/>
      <c r="T4209" s="58"/>
      <c r="X4209" s="9"/>
    </row>
    <row r="4210" spans="6:24">
      <c r="F4210" s="58"/>
      <c r="G4210" s="58"/>
      <c r="M4210" s="58"/>
      <c r="T4210" s="58"/>
      <c r="X4210" s="9"/>
    </row>
    <row r="4211" spans="6:24">
      <c r="F4211" s="58"/>
      <c r="G4211" s="58"/>
      <c r="T4211" s="58"/>
      <c r="X4211" s="9"/>
    </row>
    <row r="4212" spans="6:24">
      <c r="F4212" s="58"/>
      <c r="G4212" s="58"/>
      <c r="M4212" s="58"/>
      <c r="T4212" s="58"/>
      <c r="X4212" s="9"/>
    </row>
    <row r="4213" spans="6:24">
      <c r="F4213" s="58"/>
      <c r="G4213" s="58"/>
      <c r="T4213" s="58"/>
      <c r="X4213" s="9"/>
    </row>
    <row r="4214" spans="6:24">
      <c r="F4214" s="58"/>
      <c r="G4214" s="58"/>
      <c r="M4214" s="58"/>
      <c r="T4214" s="58"/>
      <c r="X4214" s="9"/>
    </row>
    <row r="4215" spans="6:24">
      <c r="F4215" s="58"/>
      <c r="G4215" s="58"/>
      <c r="M4215" s="58"/>
      <c r="T4215" s="58"/>
      <c r="X4215" s="9"/>
    </row>
    <row r="4216" spans="6:24">
      <c r="F4216" s="58"/>
      <c r="G4216" s="58"/>
      <c r="M4216" s="58"/>
      <c r="T4216" s="58"/>
      <c r="X4216" s="9"/>
    </row>
    <row r="4217" spans="6:24">
      <c r="F4217" s="58"/>
      <c r="G4217" s="58"/>
      <c r="M4217" s="58"/>
      <c r="T4217" s="58"/>
      <c r="X4217" s="9"/>
    </row>
    <row r="4218" spans="6:24">
      <c r="F4218" s="58"/>
      <c r="G4218" s="58"/>
      <c r="M4218" s="58"/>
      <c r="T4218" s="58"/>
      <c r="X4218" s="9"/>
    </row>
    <row r="4219" spans="6:24">
      <c r="F4219" s="58"/>
      <c r="G4219" s="58"/>
      <c r="M4219" s="58"/>
      <c r="T4219" s="58"/>
      <c r="X4219" s="9"/>
    </row>
    <row r="4220" spans="6:24">
      <c r="F4220" s="58"/>
      <c r="G4220" s="58"/>
      <c r="M4220" s="58"/>
      <c r="T4220" s="58"/>
      <c r="X4220" s="9"/>
    </row>
    <row r="4221" spans="6:24">
      <c r="F4221" s="58"/>
      <c r="G4221" s="58"/>
      <c r="M4221" s="58"/>
      <c r="T4221" s="58"/>
      <c r="X4221" s="9"/>
    </row>
    <row r="4222" spans="6:24">
      <c r="F4222" s="58"/>
      <c r="G4222" s="58"/>
      <c r="T4222" s="58"/>
      <c r="X4222" s="9"/>
    </row>
    <row r="4223" spans="6:24">
      <c r="F4223" s="58"/>
      <c r="G4223" s="58"/>
      <c r="M4223" s="58"/>
      <c r="T4223" s="58"/>
      <c r="X4223" s="9"/>
    </row>
    <row r="4224" spans="6:24">
      <c r="F4224" s="58"/>
      <c r="G4224" s="58"/>
      <c r="M4224" s="58"/>
      <c r="T4224" s="58"/>
      <c r="X4224" s="9"/>
    </row>
    <row r="4225" spans="6:24">
      <c r="F4225" s="58"/>
      <c r="G4225" s="58"/>
      <c r="M4225" s="58"/>
      <c r="T4225" s="58"/>
      <c r="X4225" s="9"/>
    </row>
    <row r="4226" spans="6:24">
      <c r="F4226" s="58"/>
      <c r="G4226" s="58"/>
      <c r="M4226" s="58"/>
      <c r="T4226" s="58"/>
      <c r="X4226" s="9"/>
    </row>
    <row r="4227" spans="6:24">
      <c r="F4227" s="58"/>
      <c r="G4227" s="58"/>
      <c r="M4227" s="58"/>
      <c r="T4227" s="58"/>
      <c r="X4227" s="9"/>
    </row>
    <row r="4228" spans="6:24">
      <c r="F4228" s="58"/>
      <c r="G4228" s="58"/>
      <c r="M4228" s="58"/>
      <c r="T4228" s="58"/>
      <c r="X4228" s="9"/>
    </row>
    <row r="4229" spans="6:24">
      <c r="F4229" s="58"/>
      <c r="G4229" s="58"/>
      <c r="M4229" s="58"/>
      <c r="T4229" s="58"/>
      <c r="X4229" s="9"/>
    </row>
    <row r="4230" spans="6:24">
      <c r="F4230" s="58"/>
      <c r="G4230" s="58"/>
      <c r="M4230" s="58"/>
      <c r="T4230" s="58"/>
      <c r="X4230" s="9"/>
    </row>
    <row r="4231" spans="6:24">
      <c r="F4231" s="58"/>
      <c r="G4231" s="58"/>
      <c r="M4231" s="58"/>
      <c r="T4231" s="58"/>
      <c r="X4231" s="9"/>
    </row>
    <row r="4232" spans="6:24">
      <c r="F4232" s="58"/>
      <c r="G4232" s="58"/>
      <c r="M4232" s="58"/>
      <c r="T4232" s="58"/>
      <c r="X4232" s="9"/>
    </row>
    <row r="4233" spans="6:24">
      <c r="F4233" s="58"/>
      <c r="G4233" s="58"/>
      <c r="M4233" s="58"/>
      <c r="T4233" s="58"/>
      <c r="X4233" s="9"/>
    </row>
    <row r="4234" spans="6:24">
      <c r="F4234" s="58"/>
      <c r="G4234" s="58"/>
      <c r="M4234" s="58"/>
      <c r="T4234" s="58"/>
      <c r="X4234" s="9"/>
    </row>
    <row r="4235" spans="6:24">
      <c r="F4235" s="58"/>
      <c r="G4235" s="58"/>
      <c r="M4235" s="58"/>
      <c r="T4235" s="58"/>
      <c r="X4235" s="9"/>
    </row>
    <row r="4236" spans="6:24">
      <c r="F4236" s="58"/>
      <c r="G4236" s="58"/>
      <c r="M4236" s="58"/>
      <c r="T4236" s="58"/>
      <c r="X4236" s="9"/>
    </row>
    <row r="4237" spans="6:24">
      <c r="F4237" s="58"/>
      <c r="G4237" s="58"/>
      <c r="M4237" s="58"/>
      <c r="T4237" s="58"/>
      <c r="X4237" s="9"/>
    </row>
    <row r="4238" spans="6:24">
      <c r="F4238" s="58"/>
      <c r="G4238" s="58"/>
      <c r="M4238" s="58"/>
      <c r="T4238" s="58"/>
      <c r="X4238" s="9"/>
    </row>
    <row r="4239" spans="6:24">
      <c r="F4239" s="58"/>
      <c r="G4239" s="58"/>
      <c r="M4239" s="58"/>
      <c r="T4239" s="58"/>
      <c r="X4239" s="9"/>
    </row>
    <row r="4240" spans="6:24">
      <c r="F4240" s="58"/>
      <c r="G4240" s="58"/>
      <c r="M4240" s="58"/>
      <c r="T4240" s="58"/>
      <c r="X4240" s="9"/>
    </row>
    <row r="4241" spans="6:24">
      <c r="F4241" s="58"/>
      <c r="G4241" s="58"/>
      <c r="M4241" s="58"/>
      <c r="T4241" s="58"/>
      <c r="X4241" s="9"/>
    </row>
    <row r="4242" spans="6:24">
      <c r="F4242" s="58"/>
      <c r="G4242" s="58"/>
      <c r="M4242" s="58"/>
      <c r="T4242" s="58"/>
      <c r="X4242" s="9"/>
    </row>
    <row r="4243" spans="6:24">
      <c r="F4243" s="58"/>
      <c r="G4243" s="58"/>
      <c r="M4243" s="58"/>
      <c r="T4243" s="58"/>
      <c r="X4243" s="9"/>
    </row>
    <row r="4244" spans="6:24">
      <c r="F4244" s="58"/>
      <c r="G4244" s="58"/>
      <c r="M4244" s="58"/>
      <c r="T4244" s="58"/>
      <c r="X4244" s="9"/>
    </row>
    <row r="4245" spans="6:24">
      <c r="F4245" s="58"/>
      <c r="G4245" s="58"/>
      <c r="T4245" s="58"/>
      <c r="X4245" s="9"/>
    </row>
    <row r="4246" spans="6:24">
      <c r="F4246" s="58"/>
      <c r="G4246" s="58"/>
      <c r="T4246" s="58"/>
      <c r="X4246" s="9"/>
    </row>
    <row r="4247" spans="6:24">
      <c r="F4247" s="58"/>
      <c r="G4247" s="58"/>
      <c r="T4247" s="58"/>
      <c r="X4247" s="9"/>
    </row>
    <row r="4248" spans="6:24">
      <c r="F4248" s="58"/>
      <c r="G4248" s="58"/>
      <c r="T4248" s="58"/>
      <c r="X4248" s="9"/>
    </row>
    <row r="4249" spans="6:24">
      <c r="F4249" s="58"/>
      <c r="G4249" s="58"/>
      <c r="T4249" s="58"/>
      <c r="X4249" s="9"/>
    </row>
    <row r="4250" spans="6:24">
      <c r="F4250" s="58"/>
      <c r="G4250" s="58"/>
      <c r="T4250" s="58"/>
      <c r="X4250" s="9"/>
    </row>
    <row r="4251" spans="6:24">
      <c r="F4251" s="58"/>
      <c r="G4251" s="58"/>
      <c r="T4251" s="58"/>
      <c r="X4251" s="9"/>
    </row>
    <row r="4252" spans="6:24">
      <c r="F4252" s="58"/>
      <c r="G4252" s="58"/>
      <c r="T4252" s="58"/>
      <c r="X4252" s="9"/>
    </row>
    <row r="4253" spans="6:24">
      <c r="F4253" s="58"/>
      <c r="G4253" s="58"/>
      <c r="T4253" s="58"/>
      <c r="X4253" s="9"/>
    </row>
    <row r="4254" spans="6:24">
      <c r="F4254" s="58"/>
      <c r="G4254" s="58"/>
      <c r="T4254" s="58"/>
      <c r="X4254" s="9"/>
    </row>
    <row r="4255" spans="6:24">
      <c r="F4255" s="58"/>
      <c r="G4255" s="58"/>
      <c r="T4255" s="58"/>
      <c r="X4255" s="9"/>
    </row>
    <row r="4256" spans="6:24">
      <c r="F4256" s="58"/>
      <c r="G4256" s="58"/>
      <c r="T4256" s="58"/>
      <c r="X4256" s="9"/>
    </row>
    <row r="4257" spans="6:24">
      <c r="F4257" s="58"/>
      <c r="G4257" s="58"/>
      <c r="T4257" s="58"/>
      <c r="X4257" s="9"/>
    </row>
    <row r="4258" spans="6:24">
      <c r="F4258" s="58"/>
      <c r="G4258" s="58"/>
      <c r="T4258" s="58"/>
      <c r="X4258" s="9"/>
    </row>
    <row r="4259" spans="6:24">
      <c r="F4259" s="58"/>
      <c r="G4259" s="58"/>
      <c r="T4259" s="58"/>
      <c r="X4259" s="9"/>
    </row>
    <row r="4260" spans="6:24">
      <c r="F4260" s="58"/>
      <c r="G4260" s="58"/>
      <c r="T4260" s="58"/>
      <c r="X4260" s="9"/>
    </row>
    <row r="4261" spans="6:24">
      <c r="F4261" s="58"/>
      <c r="G4261" s="58"/>
      <c r="T4261" s="58"/>
      <c r="X4261" s="9"/>
    </row>
    <row r="4262" spans="6:24">
      <c r="F4262" s="58"/>
      <c r="G4262" s="58"/>
      <c r="T4262" s="58"/>
      <c r="X4262" s="9"/>
    </row>
    <row r="4263" spans="6:24">
      <c r="F4263" s="58"/>
      <c r="G4263" s="58"/>
      <c r="T4263" s="58"/>
      <c r="X4263" s="9"/>
    </row>
    <row r="4264" spans="6:24">
      <c r="F4264" s="58"/>
      <c r="G4264" s="58"/>
      <c r="T4264" s="58"/>
      <c r="X4264" s="9"/>
    </row>
    <row r="4265" spans="6:24">
      <c r="F4265" s="58"/>
      <c r="G4265" s="58"/>
      <c r="M4265" s="66"/>
      <c r="T4265" s="58"/>
      <c r="X4265" s="9"/>
    </row>
    <row r="4266" spans="6:24">
      <c r="F4266" s="58"/>
      <c r="G4266" s="58"/>
      <c r="M4266" s="67"/>
      <c r="T4266" s="58"/>
      <c r="X4266" s="9"/>
    </row>
    <row r="4267" spans="6:24">
      <c r="F4267" s="58"/>
      <c r="G4267" s="58"/>
      <c r="M4267" s="65"/>
      <c r="T4267" s="58"/>
      <c r="X4267" s="9"/>
    </row>
    <row r="4268" spans="6:24">
      <c r="F4268" s="58"/>
      <c r="G4268" s="58"/>
      <c r="M4268" s="64"/>
      <c r="T4268" s="58"/>
      <c r="X4268" s="9"/>
    </row>
    <row r="4269" spans="6:24">
      <c r="F4269" s="58"/>
      <c r="G4269" s="58"/>
      <c r="M4269" s="66"/>
      <c r="T4269" s="58"/>
      <c r="X4269" s="9"/>
    </row>
    <row r="4270" spans="6:24">
      <c r="F4270" s="58"/>
      <c r="G4270" s="58"/>
      <c r="M4270" s="67"/>
      <c r="T4270" s="58"/>
      <c r="X4270" s="9"/>
    </row>
    <row r="4271" spans="6:24">
      <c r="F4271" s="58"/>
      <c r="G4271" s="58"/>
      <c r="M4271" s="68"/>
      <c r="T4271" s="58"/>
      <c r="X4271" s="9"/>
    </row>
    <row r="4272" spans="6:24">
      <c r="F4272" s="58"/>
      <c r="G4272" s="58"/>
      <c r="M4272" s="69"/>
      <c r="T4272" s="58"/>
      <c r="X4272" s="9"/>
    </row>
    <row r="4273" spans="6:24">
      <c r="F4273" s="58"/>
      <c r="G4273" s="58"/>
      <c r="M4273" s="65"/>
      <c r="T4273" s="58"/>
      <c r="X4273" s="9"/>
    </row>
    <row r="4274" spans="6:24">
      <c r="F4274" s="58"/>
      <c r="G4274" s="58"/>
      <c r="M4274" s="65"/>
      <c r="T4274" s="58"/>
      <c r="X4274" s="9"/>
    </row>
    <row r="4275" spans="6:24">
      <c r="F4275" s="58"/>
      <c r="G4275" s="58"/>
      <c r="M4275" s="64"/>
      <c r="T4275" s="58"/>
      <c r="X4275" s="9"/>
    </row>
    <row r="4276" spans="6:24">
      <c r="F4276" s="58"/>
      <c r="G4276" s="58"/>
      <c r="M4276" s="58"/>
      <c r="T4276" s="58"/>
      <c r="X4276" s="9"/>
    </row>
    <row r="4277" spans="6:24">
      <c r="F4277" s="58"/>
      <c r="G4277" s="58"/>
      <c r="M4277" s="58"/>
      <c r="T4277" s="58"/>
      <c r="X4277" s="9"/>
    </row>
    <row r="4278" spans="6:24">
      <c r="F4278" s="58"/>
      <c r="G4278" s="58"/>
      <c r="M4278" s="58"/>
      <c r="T4278" s="58"/>
      <c r="X4278" s="9"/>
    </row>
    <row r="4279" spans="6:24">
      <c r="F4279" s="58"/>
      <c r="G4279" s="58"/>
      <c r="M4279" s="58"/>
      <c r="T4279" s="58"/>
      <c r="X4279" s="9"/>
    </row>
    <row r="4280" spans="6:24">
      <c r="F4280" s="58"/>
      <c r="G4280" s="58"/>
      <c r="M4280" s="58"/>
      <c r="T4280" s="58"/>
      <c r="X4280" s="9"/>
    </row>
    <row r="4281" spans="6:24">
      <c r="F4281" s="58"/>
      <c r="G4281" s="58"/>
      <c r="M4281" s="58"/>
      <c r="T4281" s="58"/>
      <c r="X4281" s="9"/>
    </row>
    <row r="4282" spans="6:24">
      <c r="F4282" s="58"/>
      <c r="G4282" s="58"/>
      <c r="M4282" s="58"/>
      <c r="T4282" s="58"/>
      <c r="X4282" s="9"/>
    </row>
    <row r="4283" spans="6:24">
      <c r="F4283" s="58"/>
      <c r="G4283" s="58"/>
      <c r="M4283" s="58"/>
      <c r="T4283" s="58"/>
      <c r="X4283" s="9"/>
    </row>
    <row r="4284" spans="6:24">
      <c r="F4284" s="58"/>
      <c r="G4284" s="58"/>
      <c r="M4284" s="58"/>
      <c r="T4284" s="58"/>
      <c r="X4284" s="9"/>
    </row>
    <row r="4285" spans="6:24">
      <c r="F4285" s="58"/>
      <c r="G4285" s="58"/>
      <c r="M4285" s="58"/>
      <c r="T4285" s="58"/>
      <c r="X4285" s="9"/>
    </row>
    <row r="4286" spans="6:24">
      <c r="F4286" s="58"/>
      <c r="G4286" s="58"/>
      <c r="M4286" s="58"/>
      <c r="T4286" s="58"/>
      <c r="X4286" s="9"/>
    </row>
    <row r="4287" spans="6:24">
      <c r="F4287" s="58"/>
      <c r="G4287" s="58"/>
      <c r="M4287" s="58"/>
      <c r="T4287" s="58"/>
      <c r="X4287" s="9"/>
    </row>
    <row r="4288" spans="6:24">
      <c r="F4288" s="58"/>
      <c r="G4288" s="58"/>
      <c r="M4288" s="58"/>
      <c r="T4288" s="58"/>
      <c r="X4288" s="9"/>
    </row>
    <row r="4289" spans="6:24">
      <c r="F4289" s="58"/>
      <c r="G4289" s="58"/>
      <c r="M4289" s="58"/>
      <c r="T4289" s="58"/>
      <c r="X4289" s="9"/>
    </row>
    <row r="4290" spans="6:24">
      <c r="F4290" s="58"/>
      <c r="G4290" s="58"/>
      <c r="M4290" s="58"/>
      <c r="T4290" s="58"/>
      <c r="X4290" s="9"/>
    </row>
    <row r="4291" spans="6:24">
      <c r="F4291" s="58"/>
      <c r="G4291" s="58"/>
      <c r="M4291" s="58"/>
      <c r="T4291" s="58"/>
      <c r="X4291" s="9"/>
    </row>
    <row r="4292" spans="6:24">
      <c r="F4292" s="58"/>
      <c r="G4292" s="58"/>
      <c r="M4292" s="58"/>
      <c r="T4292" s="58"/>
      <c r="X4292" s="9"/>
    </row>
    <row r="4293" spans="6:24">
      <c r="F4293" s="58"/>
      <c r="G4293" s="58"/>
      <c r="T4293" s="58"/>
      <c r="X4293" s="9"/>
    </row>
    <row r="4294" spans="6:24">
      <c r="F4294" s="58"/>
      <c r="G4294" s="58"/>
      <c r="M4294" s="58"/>
      <c r="T4294" s="58"/>
      <c r="X4294" s="9"/>
    </row>
    <row r="4295" spans="6:24">
      <c r="F4295" s="58"/>
      <c r="G4295" s="58"/>
      <c r="T4295" s="58"/>
      <c r="X4295" s="9"/>
    </row>
    <row r="4296" spans="6:24">
      <c r="F4296" s="58"/>
      <c r="G4296" s="58"/>
      <c r="M4296" s="58"/>
      <c r="T4296" s="58"/>
      <c r="X4296" s="9"/>
    </row>
    <row r="4297" spans="6:24">
      <c r="F4297" s="58"/>
      <c r="G4297" s="58"/>
      <c r="M4297" s="58"/>
      <c r="T4297" s="58"/>
      <c r="X4297" s="9"/>
    </row>
    <row r="4298" spans="6:24">
      <c r="F4298" s="58"/>
      <c r="G4298" s="58"/>
      <c r="M4298" s="58"/>
      <c r="T4298" s="58"/>
      <c r="X4298" s="9"/>
    </row>
    <row r="4299" spans="6:24">
      <c r="F4299" s="58"/>
      <c r="G4299" s="58"/>
      <c r="M4299" s="58"/>
      <c r="T4299" s="58"/>
      <c r="X4299" s="9"/>
    </row>
    <row r="4300" spans="6:24">
      <c r="F4300" s="58"/>
      <c r="G4300" s="58"/>
      <c r="M4300" s="58"/>
      <c r="T4300" s="58"/>
      <c r="X4300" s="9"/>
    </row>
    <row r="4301" spans="6:24">
      <c r="F4301" s="58"/>
      <c r="G4301" s="58"/>
      <c r="M4301" s="58"/>
      <c r="T4301" s="58"/>
      <c r="X4301" s="9"/>
    </row>
    <row r="4302" spans="6:24">
      <c r="F4302" s="58"/>
      <c r="G4302" s="58"/>
      <c r="M4302" s="58"/>
      <c r="T4302" s="58"/>
      <c r="X4302" s="9"/>
    </row>
    <row r="4303" spans="6:24">
      <c r="F4303" s="58"/>
      <c r="G4303" s="58"/>
      <c r="M4303" s="58"/>
      <c r="T4303" s="58"/>
      <c r="X4303" s="9"/>
    </row>
    <row r="4304" spans="6:24">
      <c r="F4304" s="58"/>
      <c r="G4304" s="58"/>
      <c r="M4304" s="58"/>
      <c r="T4304" s="58"/>
      <c r="X4304" s="9"/>
    </row>
    <row r="4305" spans="6:24">
      <c r="F4305" s="58"/>
      <c r="G4305" s="58"/>
      <c r="M4305" s="58"/>
      <c r="T4305" s="58"/>
      <c r="X4305" s="9"/>
    </row>
    <row r="4306" spans="6:24">
      <c r="F4306" s="58"/>
      <c r="G4306" s="58"/>
      <c r="M4306" s="58"/>
      <c r="T4306" s="58"/>
      <c r="X4306" s="9"/>
    </row>
    <row r="4307" spans="6:24">
      <c r="F4307" s="58"/>
      <c r="G4307" s="58"/>
      <c r="M4307" s="58"/>
      <c r="T4307" s="58"/>
      <c r="X4307" s="9"/>
    </row>
    <row r="4308" spans="6:24">
      <c r="F4308" s="58"/>
      <c r="G4308" s="58"/>
      <c r="M4308" s="58"/>
      <c r="T4308" s="58"/>
      <c r="X4308" s="9"/>
    </row>
    <row r="4309" spans="6:24">
      <c r="F4309" s="58"/>
      <c r="G4309" s="58"/>
      <c r="T4309" s="58"/>
      <c r="X4309" s="9"/>
    </row>
    <row r="4310" spans="6:24">
      <c r="F4310" s="58"/>
      <c r="G4310" s="58"/>
      <c r="M4310" s="58"/>
      <c r="T4310" s="58"/>
      <c r="X4310" s="9"/>
    </row>
    <row r="4311" spans="6:24">
      <c r="F4311" s="58"/>
      <c r="G4311" s="58"/>
      <c r="T4311" s="58"/>
      <c r="X4311" s="9"/>
    </row>
    <row r="4312" spans="6:24">
      <c r="F4312" s="58"/>
      <c r="G4312" s="58"/>
      <c r="M4312" s="58"/>
      <c r="T4312" s="58"/>
      <c r="X4312" s="9"/>
    </row>
    <row r="4313" spans="6:24">
      <c r="F4313" s="58"/>
      <c r="G4313" s="58"/>
      <c r="M4313" s="58"/>
      <c r="T4313" s="58"/>
      <c r="X4313" s="9"/>
    </row>
    <row r="4314" spans="6:24">
      <c r="F4314" s="58"/>
      <c r="G4314" s="58"/>
      <c r="M4314" s="58"/>
      <c r="T4314" s="58"/>
      <c r="X4314" s="9"/>
    </row>
    <row r="4315" spans="6:24">
      <c r="F4315" s="58"/>
      <c r="G4315" s="58"/>
      <c r="M4315" s="58"/>
      <c r="T4315" s="58"/>
      <c r="X4315" s="9"/>
    </row>
    <row r="4316" spans="6:24">
      <c r="F4316" s="58"/>
      <c r="G4316" s="58"/>
      <c r="M4316" s="58"/>
      <c r="T4316" s="58"/>
      <c r="X4316" s="9"/>
    </row>
    <row r="4317" spans="6:24">
      <c r="F4317" s="58"/>
      <c r="G4317" s="58"/>
      <c r="M4317" s="58"/>
      <c r="T4317" s="58"/>
      <c r="X4317" s="9"/>
    </row>
    <row r="4318" spans="6:24">
      <c r="F4318" s="58"/>
      <c r="G4318" s="58"/>
      <c r="M4318" s="58"/>
      <c r="T4318" s="58"/>
      <c r="X4318" s="9"/>
    </row>
    <row r="4319" spans="6:24">
      <c r="F4319" s="58"/>
      <c r="G4319" s="58"/>
      <c r="M4319" s="58"/>
      <c r="T4319" s="58"/>
      <c r="X4319" s="9"/>
    </row>
    <row r="4320" spans="6:24">
      <c r="F4320" s="58"/>
      <c r="G4320" s="58"/>
      <c r="T4320" s="58"/>
      <c r="X4320" s="9"/>
    </row>
    <row r="4321" spans="6:24">
      <c r="F4321" s="58"/>
      <c r="G4321" s="58"/>
      <c r="M4321" s="58"/>
      <c r="T4321" s="58"/>
      <c r="X4321" s="9"/>
    </row>
    <row r="4322" spans="6:24">
      <c r="F4322" s="58"/>
      <c r="G4322" s="58"/>
      <c r="M4322" s="58"/>
      <c r="T4322" s="58"/>
      <c r="X4322" s="9"/>
    </row>
    <row r="4323" spans="6:24">
      <c r="F4323" s="58"/>
      <c r="G4323" s="58"/>
      <c r="M4323" s="58"/>
      <c r="T4323" s="58"/>
      <c r="X4323" s="9"/>
    </row>
    <row r="4324" spans="6:24">
      <c r="F4324" s="58"/>
      <c r="G4324" s="58"/>
      <c r="M4324" s="58"/>
      <c r="T4324" s="58"/>
      <c r="X4324" s="9"/>
    </row>
    <row r="4325" spans="6:24">
      <c r="F4325" s="58"/>
      <c r="G4325" s="58"/>
      <c r="M4325" s="58"/>
      <c r="T4325" s="58"/>
      <c r="X4325" s="9"/>
    </row>
    <row r="4326" spans="6:24">
      <c r="F4326" s="58"/>
      <c r="G4326" s="58"/>
      <c r="M4326" s="58"/>
      <c r="T4326" s="58"/>
      <c r="X4326" s="9"/>
    </row>
    <row r="4327" spans="6:24">
      <c r="F4327" s="58"/>
      <c r="G4327" s="58"/>
      <c r="M4327" s="58"/>
      <c r="T4327" s="58"/>
      <c r="X4327" s="9"/>
    </row>
    <row r="4328" spans="6:24">
      <c r="F4328" s="58"/>
      <c r="G4328" s="58"/>
      <c r="M4328" s="58"/>
      <c r="T4328" s="58"/>
      <c r="X4328" s="9"/>
    </row>
    <row r="4329" spans="6:24">
      <c r="F4329" s="58"/>
      <c r="G4329" s="58"/>
      <c r="M4329" s="58"/>
      <c r="T4329" s="58"/>
      <c r="X4329" s="9"/>
    </row>
    <row r="4330" spans="6:24">
      <c r="F4330" s="58"/>
      <c r="G4330" s="58"/>
      <c r="M4330" s="58"/>
      <c r="T4330" s="58"/>
      <c r="X4330" s="9"/>
    </row>
    <row r="4331" spans="6:24">
      <c r="F4331" s="58"/>
      <c r="G4331" s="58"/>
      <c r="M4331" s="58"/>
      <c r="T4331" s="58"/>
      <c r="X4331" s="9"/>
    </row>
    <row r="4332" spans="6:24">
      <c r="F4332" s="58"/>
      <c r="G4332" s="58"/>
      <c r="M4332" s="58"/>
      <c r="T4332" s="58"/>
      <c r="X4332" s="9"/>
    </row>
    <row r="4333" spans="6:24">
      <c r="F4333" s="58"/>
      <c r="G4333" s="58"/>
      <c r="M4333" s="58"/>
      <c r="T4333" s="58"/>
      <c r="X4333" s="9"/>
    </row>
    <row r="4334" spans="6:24">
      <c r="F4334" s="58"/>
      <c r="G4334" s="58"/>
      <c r="M4334" s="58"/>
      <c r="T4334" s="58"/>
      <c r="X4334" s="9"/>
    </row>
    <row r="4335" spans="6:24">
      <c r="F4335" s="58"/>
      <c r="G4335" s="58"/>
      <c r="M4335" s="58"/>
      <c r="T4335" s="58"/>
      <c r="X4335" s="9"/>
    </row>
    <row r="4336" spans="6:24">
      <c r="F4336" s="58"/>
      <c r="G4336" s="58"/>
      <c r="M4336" s="58"/>
      <c r="T4336" s="58"/>
      <c r="X4336" s="9"/>
    </row>
    <row r="4337" spans="6:24">
      <c r="F4337" s="58"/>
      <c r="G4337" s="58"/>
      <c r="M4337" s="58"/>
      <c r="T4337" s="58"/>
      <c r="X4337" s="9"/>
    </row>
    <row r="4338" spans="6:24">
      <c r="F4338" s="58"/>
      <c r="G4338" s="58"/>
      <c r="M4338" s="58"/>
      <c r="T4338" s="58"/>
      <c r="X4338" s="9"/>
    </row>
    <row r="4339" spans="6:24">
      <c r="F4339" s="58"/>
      <c r="G4339" s="58"/>
      <c r="M4339" s="58"/>
      <c r="T4339" s="58"/>
      <c r="X4339" s="9"/>
    </row>
    <row r="4340" spans="6:24">
      <c r="F4340" s="58"/>
      <c r="G4340" s="58"/>
      <c r="M4340" s="58"/>
      <c r="T4340" s="58"/>
      <c r="X4340" s="9"/>
    </row>
    <row r="4341" spans="6:24">
      <c r="F4341" s="58"/>
      <c r="G4341" s="58"/>
      <c r="M4341" s="58"/>
      <c r="T4341" s="58"/>
      <c r="X4341" s="9"/>
    </row>
    <row r="4342" spans="6:24">
      <c r="F4342" s="58"/>
      <c r="G4342" s="58"/>
      <c r="M4342" s="58"/>
      <c r="T4342" s="58"/>
      <c r="X4342" s="9"/>
    </row>
    <row r="4343" spans="6:24">
      <c r="F4343" s="58"/>
      <c r="G4343" s="58"/>
      <c r="M4343" s="58"/>
      <c r="T4343" s="58"/>
      <c r="X4343" s="9"/>
    </row>
    <row r="4344" spans="6:24">
      <c r="F4344" s="58"/>
      <c r="G4344" s="58"/>
      <c r="M4344" s="58"/>
      <c r="T4344" s="58"/>
      <c r="X4344" s="9"/>
    </row>
    <row r="4345" spans="6:24">
      <c r="F4345" s="58"/>
      <c r="G4345" s="58"/>
      <c r="T4345" s="58"/>
      <c r="X4345" s="9"/>
    </row>
    <row r="4346" spans="6:24">
      <c r="F4346" s="58"/>
      <c r="G4346" s="58"/>
      <c r="T4346" s="58"/>
      <c r="X4346" s="9"/>
    </row>
    <row r="4347" spans="6:24">
      <c r="F4347" s="58"/>
      <c r="G4347" s="58"/>
      <c r="T4347" s="58"/>
      <c r="X4347" s="9"/>
    </row>
    <row r="4348" spans="6:24">
      <c r="F4348" s="58"/>
      <c r="G4348" s="58"/>
      <c r="T4348" s="58"/>
      <c r="X4348" s="9"/>
    </row>
    <row r="4349" spans="6:24">
      <c r="F4349" s="58"/>
      <c r="G4349" s="58"/>
      <c r="T4349" s="58"/>
      <c r="X4349" s="9"/>
    </row>
    <row r="4350" spans="6:24">
      <c r="F4350" s="58"/>
      <c r="G4350" s="58"/>
      <c r="T4350" s="58"/>
      <c r="X4350" s="9"/>
    </row>
    <row r="4351" spans="6:24">
      <c r="F4351" s="58"/>
      <c r="G4351" s="58"/>
      <c r="T4351" s="58"/>
      <c r="X4351" s="9"/>
    </row>
    <row r="4352" spans="6:24">
      <c r="F4352" s="58"/>
      <c r="G4352" s="58"/>
      <c r="T4352" s="58"/>
      <c r="X4352" s="9"/>
    </row>
    <row r="4353" spans="6:24">
      <c r="F4353" s="58"/>
      <c r="G4353" s="58"/>
      <c r="T4353" s="58"/>
      <c r="X4353" s="9"/>
    </row>
    <row r="4354" spans="6:24">
      <c r="F4354" s="58"/>
      <c r="G4354" s="58"/>
      <c r="T4354" s="58"/>
      <c r="X4354" s="9"/>
    </row>
    <row r="4355" spans="6:24">
      <c r="F4355" s="58"/>
      <c r="G4355" s="58"/>
      <c r="T4355" s="58"/>
      <c r="X4355" s="9"/>
    </row>
    <row r="4356" spans="6:24">
      <c r="F4356" s="58"/>
      <c r="G4356" s="58"/>
      <c r="T4356" s="58"/>
      <c r="X4356" s="9"/>
    </row>
    <row r="4357" spans="6:24">
      <c r="F4357" s="58"/>
      <c r="G4357" s="58"/>
      <c r="T4357" s="58"/>
      <c r="X4357" s="9"/>
    </row>
    <row r="4358" spans="6:24">
      <c r="F4358" s="58"/>
      <c r="G4358" s="58"/>
      <c r="T4358" s="58"/>
      <c r="X4358" s="9"/>
    </row>
    <row r="4359" spans="6:24">
      <c r="F4359" s="58"/>
      <c r="G4359" s="58"/>
      <c r="T4359" s="58"/>
      <c r="X4359" s="9"/>
    </row>
    <row r="4360" spans="6:24">
      <c r="F4360" s="58"/>
      <c r="G4360" s="58"/>
      <c r="T4360" s="58"/>
      <c r="X4360" s="9"/>
    </row>
    <row r="4361" spans="6:24">
      <c r="F4361" s="58"/>
      <c r="G4361" s="58"/>
      <c r="T4361" s="58"/>
      <c r="X4361" s="9"/>
    </row>
    <row r="4362" spans="6:24">
      <c r="F4362" s="58"/>
      <c r="G4362" s="58"/>
      <c r="T4362" s="58"/>
      <c r="X4362" s="9"/>
    </row>
    <row r="4363" spans="6:24">
      <c r="F4363" s="58"/>
      <c r="G4363" s="58"/>
      <c r="T4363" s="58"/>
      <c r="X4363" s="9"/>
    </row>
    <row r="4364" spans="6:24">
      <c r="F4364" s="58"/>
      <c r="G4364" s="58"/>
      <c r="T4364" s="58"/>
      <c r="X4364" s="9"/>
    </row>
    <row r="4365" spans="6:24">
      <c r="F4365" s="58"/>
      <c r="G4365" s="58"/>
      <c r="M4365" s="66"/>
      <c r="T4365" s="58"/>
      <c r="X4365" s="9"/>
    </row>
    <row r="4366" spans="6:24">
      <c r="F4366" s="58"/>
      <c r="G4366" s="58"/>
      <c r="M4366" s="67"/>
      <c r="T4366" s="58"/>
      <c r="X4366" s="9"/>
    </row>
    <row r="4367" spans="6:24">
      <c r="F4367" s="58"/>
      <c r="G4367" s="58"/>
      <c r="M4367" s="65"/>
      <c r="T4367" s="58"/>
      <c r="X4367" s="9"/>
    </row>
    <row r="4368" spans="6:24">
      <c r="F4368" s="58"/>
      <c r="G4368" s="58"/>
      <c r="M4368" s="64"/>
      <c r="T4368" s="58"/>
      <c r="X4368" s="9"/>
    </row>
    <row r="4369" spans="6:24">
      <c r="F4369" s="58"/>
      <c r="G4369" s="58"/>
      <c r="M4369" s="66"/>
      <c r="T4369" s="58"/>
      <c r="X4369" s="9"/>
    </row>
    <row r="4370" spans="6:24">
      <c r="F4370" s="58"/>
      <c r="G4370" s="58"/>
      <c r="M4370" s="67"/>
      <c r="T4370" s="58"/>
      <c r="X4370" s="9"/>
    </row>
    <row r="4371" spans="6:24">
      <c r="F4371" s="58"/>
      <c r="G4371" s="58"/>
      <c r="M4371" s="68"/>
      <c r="T4371" s="58"/>
      <c r="X4371" s="9"/>
    </row>
    <row r="4372" spans="6:24">
      <c r="F4372" s="58"/>
      <c r="G4372" s="58"/>
      <c r="M4372" s="69"/>
      <c r="T4372" s="58"/>
      <c r="X4372" s="9"/>
    </row>
    <row r="4373" spans="6:24">
      <c r="F4373" s="58"/>
      <c r="G4373" s="58"/>
      <c r="M4373" s="65"/>
      <c r="T4373" s="58"/>
      <c r="X4373" s="9"/>
    </row>
    <row r="4374" spans="6:24">
      <c r="F4374" s="58"/>
      <c r="G4374" s="58"/>
      <c r="M4374" s="65"/>
      <c r="T4374" s="58"/>
      <c r="X4374" s="9"/>
    </row>
    <row r="4375" spans="6:24">
      <c r="F4375" s="58"/>
      <c r="G4375" s="58"/>
      <c r="M4375" s="64"/>
      <c r="T4375" s="58"/>
      <c r="X4375" s="9"/>
    </row>
    <row r="4376" spans="6:24">
      <c r="F4376" s="58"/>
      <c r="G4376" s="58"/>
      <c r="M4376" s="58"/>
      <c r="T4376" s="58"/>
      <c r="X4376" s="9"/>
    </row>
    <row r="4377" spans="6:24">
      <c r="F4377" s="58"/>
      <c r="G4377" s="58"/>
      <c r="M4377" s="58"/>
      <c r="T4377" s="58"/>
      <c r="X4377" s="9"/>
    </row>
    <row r="4378" spans="6:24">
      <c r="F4378" s="58"/>
      <c r="G4378" s="58"/>
      <c r="M4378" s="58"/>
      <c r="T4378" s="58"/>
      <c r="X4378" s="9"/>
    </row>
    <row r="4379" spans="6:24">
      <c r="F4379" s="58"/>
      <c r="G4379" s="58"/>
      <c r="M4379" s="58"/>
      <c r="T4379" s="58"/>
      <c r="X4379" s="9"/>
    </row>
    <row r="4380" spans="6:24">
      <c r="F4380" s="58"/>
      <c r="G4380" s="58"/>
      <c r="M4380" s="58"/>
      <c r="T4380" s="58"/>
      <c r="X4380" s="9"/>
    </row>
    <row r="4381" spans="6:24">
      <c r="F4381" s="58"/>
      <c r="G4381" s="58"/>
      <c r="M4381" s="58"/>
      <c r="T4381" s="58"/>
      <c r="X4381" s="9"/>
    </row>
    <row r="4382" spans="6:24">
      <c r="F4382" s="58"/>
      <c r="G4382" s="58"/>
      <c r="M4382" s="58"/>
      <c r="T4382" s="58"/>
      <c r="X4382" s="9"/>
    </row>
    <row r="4383" spans="6:24">
      <c r="F4383" s="58"/>
      <c r="G4383" s="58"/>
      <c r="M4383" s="58"/>
      <c r="T4383" s="58"/>
      <c r="X4383" s="9"/>
    </row>
    <row r="4384" spans="6:24">
      <c r="F4384" s="58"/>
      <c r="G4384" s="58"/>
      <c r="M4384" s="58"/>
      <c r="T4384" s="58"/>
      <c r="X4384" s="9"/>
    </row>
    <row r="4385" spans="6:24">
      <c r="F4385" s="58"/>
      <c r="G4385" s="58"/>
      <c r="M4385" s="58"/>
      <c r="T4385" s="58"/>
      <c r="X4385" s="9"/>
    </row>
    <row r="4386" spans="6:24">
      <c r="F4386" s="58"/>
      <c r="G4386" s="58"/>
      <c r="M4386" s="58"/>
      <c r="T4386" s="58"/>
      <c r="X4386" s="9"/>
    </row>
    <row r="4387" spans="6:24">
      <c r="F4387" s="58"/>
      <c r="G4387" s="58"/>
      <c r="M4387" s="58"/>
      <c r="T4387" s="58"/>
      <c r="X4387" s="9"/>
    </row>
    <row r="4388" spans="6:24">
      <c r="F4388" s="58"/>
      <c r="G4388" s="58"/>
      <c r="M4388" s="58"/>
      <c r="T4388" s="58"/>
      <c r="X4388" s="9"/>
    </row>
    <row r="4389" spans="6:24">
      <c r="F4389" s="58"/>
      <c r="G4389" s="58"/>
      <c r="M4389" s="58"/>
      <c r="T4389" s="58"/>
      <c r="X4389" s="9"/>
    </row>
    <row r="4390" spans="6:24">
      <c r="F4390" s="58"/>
      <c r="G4390" s="58"/>
      <c r="M4390" s="58"/>
      <c r="T4390" s="58"/>
      <c r="X4390" s="9"/>
    </row>
    <row r="4391" spans="6:24">
      <c r="F4391" s="58"/>
      <c r="G4391" s="58"/>
      <c r="M4391" s="58"/>
      <c r="T4391" s="58"/>
      <c r="X4391" s="9"/>
    </row>
    <row r="4392" spans="6:24">
      <c r="F4392" s="58"/>
      <c r="G4392" s="58"/>
      <c r="M4392" s="58"/>
      <c r="T4392" s="58"/>
      <c r="X4392" s="9"/>
    </row>
    <row r="4393" spans="6:24">
      <c r="F4393" s="58"/>
      <c r="G4393" s="58"/>
      <c r="T4393" s="58"/>
      <c r="X4393" s="9"/>
    </row>
    <row r="4394" spans="6:24">
      <c r="F4394" s="58"/>
      <c r="G4394" s="58"/>
      <c r="M4394" s="58"/>
      <c r="T4394" s="58"/>
      <c r="X4394" s="9"/>
    </row>
    <row r="4395" spans="6:24">
      <c r="F4395" s="58"/>
      <c r="G4395" s="58"/>
      <c r="T4395" s="58"/>
      <c r="X4395" s="9"/>
    </row>
    <row r="4396" spans="6:24">
      <c r="F4396" s="58"/>
      <c r="G4396" s="58"/>
      <c r="M4396" s="58"/>
      <c r="T4396" s="58"/>
      <c r="X4396" s="9"/>
    </row>
    <row r="4397" spans="6:24">
      <c r="F4397" s="58"/>
      <c r="G4397" s="58"/>
      <c r="M4397" s="58"/>
      <c r="T4397" s="58"/>
      <c r="X4397" s="9"/>
    </row>
    <row r="4398" spans="6:24">
      <c r="F4398" s="58"/>
      <c r="G4398" s="58"/>
      <c r="M4398" s="58"/>
      <c r="T4398" s="58"/>
      <c r="X4398" s="9"/>
    </row>
    <row r="4399" spans="6:24">
      <c r="F4399" s="58"/>
      <c r="G4399" s="58"/>
      <c r="M4399" s="58"/>
      <c r="T4399" s="58"/>
      <c r="X4399" s="9"/>
    </row>
    <row r="4400" spans="6:24">
      <c r="F4400" s="58"/>
      <c r="G4400" s="58"/>
      <c r="M4400" s="58"/>
      <c r="T4400" s="58"/>
      <c r="X4400" s="9"/>
    </row>
    <row r="4401" spans="6:24">
      <c r="F4401" s="58"/>
      <c r="G4401" s="58"/>
      <c r="M4401" s="58"/>
      <c r="T4401" s="58"/>
      <c r="X4401" s="9"/>
    </row>
    <row r="4402" spans="6:24">
      <c r="F4402" s="58"/>
      <c r="G4402" s="58"/>
      <c r="M4402" s="58"/>
      <c r="T4402" s="58"/>
      <c r="X4402" s="9"/>
    </row>
    <row r="4403" spans="6:24">
      <c r="F4403" s="58"/>
      <c r="G4403" s="58"/>
      <c r="M4403" s="58"/>
      <c r="T4403" s="58"/>
      <c r="X4403" s="9"/>
    </row>
    <row r="4404" spans="6:24">
      <c r="F4404" s="58"/>
      <c r="G4404" s="58"/>
      <c r="M4404" s="58"/>
      <c r="T4404" s="58"/>
      <c r="X4404" s="9"/>
    </row>
    <row r="4405" spans="6:24">
      <c r="F4405" s="58"/>
      <c r="G4405" s="58"/>
      <c r="M4405" s="58"/>
      <c r="T4405" s="58"/>
      <c r="X4405" s="9"/>
    </row>
    <row r="4406" spans="6:24">
      <c r="F4406" s="58"/>
      <c r="G4406" s="58"/>
      <c r="M4406" s="58"/>
      <c r="T4406" s="58"/>
      <c r="X4406" s="9"/>
    </row>
    <row r="4407" spans="6:24">
      <c r="F4407" s="58"/>
      <c r="G4407" s="58"/>
      <c r="M4407" s="58"/>
      <c r="T4407" s="58"/>
      <c r="X4407" s="9"/>
    </row>
    <row r="4408" spans="6:24">
      <c r="F4408" s="58"/>
      <c r="G4408" s="58"/>
      <c r="M4408" s="58"/>
      <c r="T4408" s="58"/>
      <c r="X4408" s="9"/>
    </row>
    <row r="4409" spans="6:24">
      <c r="F4409" s="58"/>
      <c r="G4409" s="58"/>
      <c r="T4409" s="58"/>
      <c r="X4409" s="9"/>
    </row>
    <row r="4410" spans="6:24">
      <c r="F4410" s="58"/>
      <c r="G4410" s="58"/>
      <c r="M4410" s="58"/>
      <c r="T4410" s="58"/>
      <c r="X4410" s="9"/>
    </row>
    <row r="4411" spans="6:24">
      <c r="F4411" s="58"/>
      <c r="G4411" s="58"/>
      <c r="T4411" s="58"/>
      <c r="X4411" s="9"/>
    </row>
    <row r="4412" spans="6:24">
      <c r="F4412" s="58"/>
      <c r="G4412" s="58"/>
      <c r="M4412" s="58"/>
      <c r="T4412" s="58"/>
      <c r="X4412" s="9"/>
    </row>
    <row r="4413" spans="6:24">
      <c r="F4413" s="58"/>
      <c r="G4413" s="58"/>
      <c r="M4413" s="58"/>
      <c r="T4413" s="58"/>
      <c r="X4413" s="9"/>
    </row>
    <row r="4414" spans="6:24">
      <c r="F4414" s="58"/>
      <c r="G4414" s="58"/>
      <c r="M4414" s="58"/>
      <c r="T4414" s="58"/>
      <c r="X4414" s="9"/>
    </row>
    <row r="4415" spans="6:24">
      <c r="F4415" s="58"/>
      <c r="G4415" s="58"/>
      <c r="M4415" s="58"/>
      <c r="T4415" s="58"/>
      <c r="X4415" s="9"/>
    </row>
    <row r="4416" spans="6:24">
      <c r="F4416" s="58"/>
      <c r="G4416" s="58"/>
      <c r="M4416" s="58"/>
      <c r="T4416" s="58"/>
      <c r="X4416" s="9"/>
    </row>
    <row r="4417" spans="6:24">
      <c r="F4417" s="58"/>
      <c r="G4417" s="58"/>
      <c r="M4417" s="58"/>
      <c r="T4417" s="58"/>
      <c r="X4417" s="9"/>
    </row>
    <row r="4418" spans="6:24">
      <c r="F4418" s="58"/>
      <c r="G4418" s="58"/>
      <c r="M4418" s="58"/>
      <c r="T4418" s="58"/>
      <c r="X4418" s="9"/>
    </row>
    <row r="4419" spans="6:24">
      <c r="F4419" s="58"/>
      <c r="G4419" s="58"/>
      <c r="M4419" s="58"/>
      <c r="T4419" s="58"/>
      <c r="X4419" s="9"/>
    </row>
    <row r="4420" spans="6:24">
      <c r="F4420" s="58"/>
      <c r="G4420" s="58"/>
      <c r="T4420" s="58"/>
      <c r="X4420" s="9"/>
    </row>
    <row r="4421" spans="6:24">
      <c r="F4421" s="58"/>
      <c r="G4421" s="58"/>
      <c r="M4421" s="58"/>
      <c r="T4421" s="58"/>
      <c r="X4421" s="9"/>
    </row>
    <row r="4422" spans="6:24">
      <c r="F4422" s="58"/>
      <c r="G4422" s="58"/>
      <c r="M4422" s="58"/>
      <c r="T4422" s="58"/>
      <c r="X4422" s="9"/>
    </row>
    <row r="4423" spans="6:24">
      <c r="F4423" s="58"/>
      <c r="G4423" s="58"/>
      <c r="M4423" s="58"/>
      <c r="T4423" s="58"/>
      <c r="X4423" s="9"/>
    </row>
    <row r="4424" spans="6:24">
      <c r="F4424" s="58"/>
      <c r="G4424" s="58"/>
      <c r="M4424" s="58"/>
      <c r="T4424" s="58"/>
      <c r="X4424" s="9"/>
    </row>
    <row r="4425" spans="6:24">
      <c r="F4425" s="58"/>
      <c r="G4425" s="58"/>
      <c r="M4425" s="58"/>
      <c r="T4425" s="58"/>
      <c r="X4425" s="9"/>
    </row>
    <row r="4426" spans="6:24">
      <c r="F4426" s="58"/>
      <c r="G4426" s="58"/>
      <c r="M4426" s="58"/>
      <c r="T4426" s="58"/>
      <c r="X4426" s="9"/>
    </row>
    <row r="4427" spans="6:24">
      <c r="F4427" s="58"/>
      <c r="G4427" s="58"/>
      <c r="M4427" s="58"/>
      <c r="T4427" s="58"/>
      <c r="X4427" s="9"/>
    </row>
    <row r="4428" spans="6:24">
      <c r="F4428" s="58"/>
      <c r="G4428" s="58"/>
      <c r="M4428" s="58"/>
      <c r="T4428" s="58"/>
      <c r="X4428" s="9"/>
    </row>
    <row r="4429" spans="6:24">
      <c r="F4429" s="58"/>
      <c r="G4429" s="58"/>
      <c r="M4429" s="58"/>
      <c r="T4429" s="58"/>
      <c r="X4429" s="9"/>
    </row>
    <row r="4430" spans="6:24">
      <c r="F4430" s="58"/>
      <c r="G4430" s="58"/>
      <c r="M4430" s="58"/>
      <c r="T4430" s="58"/>
      <c r="X4430" s="9"/>
    </row>
    <row r="4431" spans="6:24">
      <c r="F4431" s="58"/>
      <c r="G4431" s="58"/>
      <c r="M4431" s="58"/>
      <c r="T4431" s="58"/>
      <c r="X4431" s="9"/>
    </row>
    <row r="4432" spans="6:24">
      <c r="F4432" s="58"/>
      <c r="G4432" s="58"/>
      <c r="M4432" s="58"/>
      <c r="T4432" s="58"/>
      <c r="X4432" s="9"/>
    </row>
    <row r="4433" spans="6:24">
      <c r="F4433" s="58"/>
      <c r="G4433" s="58"/>
      <c r="M4433" s="58"/>
      <c r="T4433" s="58"/>
      <c r="X4433" s="9"/>
    </row>
    <row r="4434" spans="6:24">
      <c r="F4434" s="58"/>
      <c r="G4434" s="58"/>
      <c r="M4434" s="58"/>
      <c r="T4434" s="58"/>
      <c r="X4434" s="9"/>
    </row>
    <row r="4435" spans="6:24">
      <c r="F4435" s="58"/>
      <c r="G4435" s="58"/>
      <c r="M4435" s="58"/>
      <c r="T4435" s="58"/>
      <c r="X4435" s="9"/>
    </row>
    <row r="4436" spans="6:24">
      <c r="F4436" s="58"/>
      <c r="G4436" s="58"/>
      <c r="M4436" s="58"/>
      <c r="T4436" s="58"/>
      <c r="X4436" s="9"/>
    </row>
    <row r="4437" spans="6:24">
      <c r="F4437" s="58"/>
      <c r="G4437" s="58"/>
      <c r="M4437" s="58"/>
      <c r="T4437" s="58"/>
      <c r="X4437" s="9"/>
    </row>
    <row r="4438" spans="6:24">
      <c r="F4438" s="58"/>
      <c r="G4438" s="58"/>
      <c r="M4438" s="58"/>
      <c r="T4438" s="58"/>
      <c r="X4438" s="9"/>
    </row>
    <row r="4439" spans="6:24">
      <c r="F4439" s="58"/>
      <c r="G4439" s="58"/>
      <c r="M4439" s="58"/>
      <c r="T4439" s="58"/>
      <c r="X4439" s="9"/>
    </row>
    <row r="4440" spans="6:24">
      <c r="F4440" s="58"/>
      <c r="G4440" s="58"/>
      <c r="M4440" s="58"/>
      <c r="T4440" s="58"/>
      <c r="X4440" s="9"/>
    </row>
    <row r="4441" spans="6:24">
      <c r="F4441" s="58"/>
      <c r="G4441" s="58"/>
      <c r="M4441" s="58"/>
      <c r="T4441" s="58"/>
      <c r="X4441" s="9"/>
    </row>
    <row r="4442" spans="6:24">
      <c r="F4442" s="58"/>
      <c r="G4442" s="58"/>
      <c r="M4442" s="58"/>
      <c r="T4442" s="58"/>
      <c r="X4442" s="9"/>
    </row>
    <row r="4443" spans="6:24">
      <c r="F4443" s="58"/>
      <c r="G4443" s="58"/>
      <c r="T4443" s="58"/>
      <c r="X4443" s="9"/>
    </row>
    <row r="4444" spans="6:24">
      <c r="F4444" s="58"/>
      <c r="G4444" s="58"/>
      <c r="T4444" s="58"/>
      <c r="X4444" s="9"/>
    </row>
    <row r="4445" spans="6:24">
      <c r="F4445" s="58"/>
      <c r="G4445" s="58"/>
      <c r="T4445" s="58"/>
      <c r="X4445" s="9"/>
    </row>
    <row r="4446" spans="6:24">
      <c r="F4446" s="58"/>
      <c r="G4446" s="58"/>
      <c r="T4446" s="58"/>
      <c r="X4446" s="9"/>
    </row>
    <row r="4447" spans="6:24">
      <c r="F4447" s="58"/>
      <c r="G4447" s="58"/>
      <c r="T4447" s="58"/>
      <c r="X4447" s="9"/>
    </row>
    <row r="4448" spans="6:24">
      <c r="F4448" s="58"/>
      <c r="G4448" s="58"/>
      <c r="T4448" s="58"/>
      <c r="X4448" s="9"/>
    </row>
    <row r="4449" spans="6:24">
      <c r="F4449" s="58"/>
      <c r="G4449" s="58"/>
      <c r="T4449" s="58"/>
      <c r="X4449" s="9"/>
    </row>
    <row r="4450" spans="6:24">
      <c r="F4450" s="58"/>
      <c r="G4450" s="58"/>
      <c r="T4450" s="58"/>
      <c r="X4450" s="9"/>
    </row>
    <row r="4451" spans="6:24">
      <c r="F4451" s="58"/>
      <c r="G4451" s="58"/>
      <c r="T4451" s="58"/>
      <c r="X4451" s="9"/>
    </row>
    <row r="4452" spans="6:24">
      <c r="F4452" s="58"/>
      <c r="G4452" s="58"/>
      <c r="T4452" s="58"/>
      <c r="X4452" s="9"/>
    </row>
    <row r="4453" spans="6:24">
      <c r="F4453" s="58"/>
      <c r="G4453" s="58"/>
      <c r="T4453" s="58"/>
      <c r="X4453" s="9"/>
    </row>
    <row r="4454" spans="6:24">
      <c r="F4454" s="58"/>
      <c r="G4454" s="58"/>
      <c r="T4454" s="58"/>
      <c r="X4454" s="9"/>
    </row>
    <row r="4455" spans="6:24">
      <c r="F4455" s="58"/>
      <c r="G4455" s="58"/>
      <c r="T4455" s="58"/>
      <c r="X4455" s="9"/>
    </row>
    <row r="4456" spans="6:24">
      <c r="F4456" s="58"/>
      <c r="G4456" s="58"/>
      <c r="T4456" s="58"/>
      <c r="X4456" s="9"/>
    </row>
    <row r="4457" spans="6:24">
      <c r="F4457" s="58"/>
      <c r="G4457" s="58"/>
      <c r="T4457" s="58"/>
      <c r="X4457" s="9"/>
    </row>
    <row r="4458" spans="6:24">
      <c r="F4458" s="58"/>
      <c r="G4458" s="58"/>
      <c r="T4458" s="58"/>
      <c r="X4458" s="9"/>
    </row>
    <row r="4459" spans="6:24">
      <c r="F4459" s="58"/>
      <c r="G4459" s="58"/>
      <c r="T4459" s="58"/>
      <c r="X4459" s="9"/>
    </row>
    <row r="4460" spans="6:24">
      <c r="F4460" s="58"/>
      <c r="G4460" s="58"/>
      <c r="T4460" s="58"/>
      <c r="X4460" s="9"/>
    </row>
    <row r="4461" spans="6:24">
      <c r="F4461" s="58"/>
      <c r="G4461" s="58"/>
      <c r="T4461" s="58"/>
      <c r="X4461" s="9"/>
    </row>
    <row r="4462" spans="6:24">
      <c r="F4462" s="58"/>
      <c r="G4462" s="58"/>
      <c r="T4462" s="58"/>
      <c r="X4462" s="9"/>
    </row>
    <row r="4463" spans="6:24">
      <c r="F4463" s="58"/>
      <c r="G4463" s="58"/>
      <c r="M4463" s="66"/>
      <c r="T4463" s="58"/>
      <c r="X4463" s="9"/>
    </row>
    <row r="4464" spans="6:24">
      <c r="F4464" s="58"/>
      <c r="G4464" s="58"/>
      <c r="M4464" s="67"/>
      <c r="T4464" s="58"/>
      <c r="X4464" s="9"/>
    </row>
    <row r="4465" spans="6:24">
      <c r="F4465" s="58"/>
      <c r="G4465" s="58"/>
      <c r="M4465" s="65"/>
      <c r="T4465" s="58"/>
      <c r="X4465" s="9"/>
    </row>
    <row r="4466" spans="6:24">
      <c r="F4466" s="58"/>
      <c r="G4466" s="58"/>
      <c r="M4466" s="64"/>
      <c r="T4466" s="58"/>
      <c r="X4466" s="9"/>
    </row>
    <row r="4467" spans="6:24">
      <c r="F4467" s="58"/>
      <c r="G4467" s="58"/>
      <c r="M4467" s="66"/>
      <c r="T4467" s="58"/>
      <c r="X4467" s="9"/>
    </row>
    <row r="4468" spans="6:24">
      <c r="F4468" s="58"/>
      <c r="G4468" s="58"/>
      <c r="M4468" s="67"/>
      <c r="T4468" s="58"/>
      <c r="X4468" s="9"/>
    </row>
    <row r="4469" spans="6:24">
      <c r="F4469" s="58"/>
      <c r="G4469" s="58"/>
      <c r="M4469" s="68"/>
      <c r="T4469" s="58"/>
      <c r="X4469" s="9"/>
    </row>
    <row r="4470" spans="6:24">
      <c r="F4470" s="58"/>
      <c r="G4470" s="58"/>
      <c r="M4470" s="69"/>
      <c r="T4470" s="58"/>
      <c r="X4470" s="9"/>
    </row>
    <row r="4471" spans="6:24">
      <c r="F4471" s="58"/>
      <c r="G4471" s="58"/>
      <c r="M4471" s="65"/>
      <c r="T4471" s="58"/>
      <c r="X4471" s="9"/>
    </row>
    <row r="4472" spans="6:24">
      <c r="F4472" s="58"/>
      <c r="G4472" s="58"/>
      <c r="M4472" s="65"/>
      <c r="T4472" s="58"/>
      <c r="X4472" s="9"/>
    </row>
    <row r="4473" spans="6:24">
      <c r="F4473" s="58"/>
      <c r="G4473" s="58"/>
      <c r="M4473" s="64"/>
      <c r="T4473" s="58"/>
      <c r="X4473" s="9"/>
    </row>
    <row r="4474" spans="6:24">
      <c r="F4474" s="58"/>
      <c r="G4474" s="58"/>
      <c r="M4474" s="58"/>
      <c r="T4474" s="58"/>
      <c r="X4474" s="9"/>
    </row>
    <row r="4475" spans="6:24">
      <c r="F4475" s="58"/>
      <c r="G4475" s="58"/>
      <c r="M4475" s="58"/>
      <c r="T4475" s="58"/>
      <c r="X4475" s="9"/>
    </row>
    <row r="4476" spans="6:24">
      <c r="F4476" s="58"/>
      <c r="G4476" s="58"/>
      <c r="M4476" s="58"/>
      <c r="T4476" s="58"/>
      <c r="X4476" s="9"/>
    </row>
    <row r="4477" spans="6:24">
      <c r="F4477" s="58"/>
      <c r="G4477" s="58"/>
      <c r="M4477" s="58"/>
      <c r="T4477" s="58"/>
      <c r="X4477" s="9"/>
    </row>
    <row r="4478" spans="6:24">
      <c r="F4478" s="58"/>
      <c r="G4478" s="58"/>
      <c r="M4478" s="58"/>
      <c r="T4478" s="58"/>
      <c r="X4478" s="9"/>
    </row>
    <row r="4479" spans="6:24">
      <c r="F4479" s="58"/>
      <c r="G4479" s="58"/>
      <c r="M4479" s="58"/>
      <c r="T4479" s="58"/>
      <c r="X4479" s="9"/>
    </row>
    <row r="4480" spans="6:24">
      <c r="F4480" s="58"/>
      <c r="G4480" s="58"/>
      <c r="M4480" s="58"/>
      <c r="T4480" s="58"/>
      <c r="X4480" s="9"/>
    </row>
    <row r="4481" spans="6:24">
      <c r="F4481" s="58"/>
      <c r="G4481" s="58"/>
      <c r="M4481" s="58"/>
      <c r="T4481" s="58"/>
      <c r="X4481" s="9"/>
    </row>
    <row r="4482" spans="6:24">
      <c r="F4482" s="58"/>
      <c r="G4482" s="58"/>
      <c r="M4482" s="58"/>
      <c r="T4482" s="58"/>
      <c r="X4482" s="9"/>
    </row>
    <row r="4483" spans="6:24">
      <c r="F4483" s="58"/>
      <c r="G4483" s="58"/>
      <c r="M4483" s="58"/>
      <c r="T4483" s="58"/>
      <c r="X4483" s="9"/>
    </row>
    <row r="4484" spans="6:24">
      <c r="F4484" s="58"/>
      <c r="G4484" s="58"/>
      <c r="M4484" s="58"/>
      <c r="T4484" s="58"/>
      <c r="X4484" s="9"/>
    </row>
    <row r="4485" spans="6:24">
      <c r="F4485" s="58"/>
      <c r="G4485" s="58"/>
      <c r="M4485" s="58"/>
      <c r="T4485" s="58"/>
      <c r="X4485" s="9"/>
    </row>
    <row r="4486" spans="6:24">
      <c r="F4486" s="58"/>
      <c r="G4486" s="58"/>
      <c r="M4486" s="58"/>
      <c r="T4486" s="58"/>
      <c r="X4486" s="9"/>
    </row>
    <row r="4487" spans="6:24">
      <c r="F4487" s="58"/>
      <c r="G4487" s="58"/>
      <c r="M4487" s="58"/>
      <c r="T4487" s="58"/>
      <c r="X4487" s="9"/>
    </row>
    <row r="4488" spans="6:24">
      <c r="F4488" s="58"/>
      <c r="G4488" s="58"/>
      <c r="M4488" s="58"/>
      <c r="T4488" s="58"/>
      <c r="X4488" s="9"/>
    </row>
    <row r="4489" spans="6:24">
      <c r="F4489" s="58"/>
      <c r="G4489" s="58"/>
      <c r="M4489" s="58"/>
      <c r="T4489" s="58"/>
      <c r="X4489" s="9"/>
    </row>
    <row r="4490" spans="6:24">
      <c r="F4490" s="58"/>
      <c r="G4490" s="58"/>
      <c r="M4490" s="58"/>
      <c r="T4490" s="58"/>
      <c r="X4490" s="9"/>
    </row>
    <row r="4491" spans="6:24">
      <c r="F4491" s="58"/>
      <c r="G4491" s="58"/>
      <c r="T4491" s="58"/>
      <c r="X4491" s="9"/>
    </row>
    <row r="4492" spans="6:24">
      <c r="F4492" s="58"/>
      <c r="G4492" s="58"/>
      <c r="M4492" s="58"/>
      <c r="T4492" s="58"/>
      <c r="X4492" s="9"/>
    </row>
    <row r="4493" spans="6:24">
      <c r="F4493" s="58"/>
      <c r="G4493" s="58"/>
      <c r="T4493" s="58"/>
      <c r="X4493" s="9"/>
    </row>
    <row r="4494" spans="6:24">
      <c r="F4494" s="58"/>
      <c r="G4494" s="58"/>
      <c r="M4494" s="58"/>
      <c r="T4494" s="58"/>
      <c r="X4494" s="9"/>
    </row>
    <row r="4495" spans="6:24">
      <c r="F4495" s="58"/>
      <c r="G4495" s="58"/>
      <c r="M4495" s="58"/>
      <c r="T4495" s="58"/>
      <c r="X4495" s="9"/>
    </row>
    <row r="4496" spans="6:24">
      <c r="F4496" s="58"/>
      <c r="G4496" s="58"/>
      <c r="M4496" s="58"/>
      <c r="T4496" s="58"/>
      <c r="X4496" s="9"/>
    </row>
    <row r="4497" spans="6:24">
      <c r="F4497" s="58"/>
      <c r="G4497" s="58"/>
      <c r="M4497" s="58"/>
      <c r="T4497" s="58"/>
      <c r="X4497" s="9"/>
    </row>
    <row r="4498" spans="6:24">
      <c r="F4498" s="58"/>
      <c r="G4498" s="58"/>
      <c r="M4498" s="58"/>
      <c r="T4498" s="58"/>
      <c r="X4498" s="9"/>
    </row>
    <row r="4499" spans="6:24">
      <c r="F4499" s="58"/>
      <c r="G4499" s="58"/>
      <c r="M4499" s="58"/>
      <c r="T4499" s="58"/>
      <c r="X4499" s="9"/>
    </row>
    <row r="4500" spans="6:24">
      <c r="F4500" s="58"/>
      <c r="G4500" s="58"/>
      <c r="M4500" s="58"/>
      <c r="T4500" s="58"/>
      <c r="X4500" s="9"/>
    </row>
    <row r="4501" spans="6:24">
      <c r="F4501" s="58"/>
      <c r="G4501" s="58"/>
      <c r="M4501" s="58"/>
      <c r="T4501" s="58"/>
      <c r="X4501" s="9"/>
    </row>
    <row r="4502" spans="6:24">
      <c r="F4502" s="58"/>
      <c r="G4502" s="58"/>
      <c r="M4502" s="58"/>
      <c r="T4502" s="58"/>
      <c r="X4502" s="9"/>
    </row>
    <row r="4503" spans="6:24">
      <c r="F4503" s="58"/>
      <c r="G4503" s="58"/>
      <c r="M4503" s="58"/>
      <c r="T4503" s="58"/>
      <c r="X4503" s="9"/>
    </row>
    <row r="4504" spans="6:24">
      <c r="F4504" s="58"/>
      <c r="G4504" s="58"/>
      <c r="M4504" s="58"/>
      <c r="T4504" s="58"/>
      <c r="X4504" s="9"/>
    </row>
    <row r="4505" spans="6:24">
      <c r="F4505" s="58"/>
      <c r="G4505" s="58"/>
      <c r="M4505" s="58"/>
      <c r="T4505" s="58"/>
      <c r="X4505" s="9"/>
    </row>
    <row r="4506" spans="6:24">
      <c r="F4506" s="58"/>
      <c r="G4506" s="58"/>
      <c r="M4506" s="58"/>
      <c r="T4506" s="58"/>
      <c r="X4506" s="9"/>
    </row>
    <row r="4507" spans="6:24">
      <c r="F4507" s="58"/>
      <c r="G4507" s="58"/>
      <c r="T4507" s="58"/>
      <c r="X4507" s="9"/>
    </row>
    <row r="4508" spans="6:24">
      <c r="F4508" s="58"/>
      <c r="G4508" s="58"/>
      <c r="M4508" s="58"/>
      <c r="T4508" s="58"/>
      <c r="X4508" s="9"/>
    </row>
    <row r="4509" spans="6:24">
      <c r="F4509" s="58"/>
      <c r="G4509" s="58"/>
      <c r="T4509" s="58"/>
      <c r="X4509" s="9"/>
    </row>
    <row r="4510" spans="6:24">
      <c r="F4510" s="58"/>
      <c r="G4510" s="58"/>
      <c r="M4510" s="58"/>
      <c r="T4510" s="58"/>
      <c r="X4510" s="9"/>
    </row>
    <row r="4511" spans="6:24">
      <c r="F4511" s="58"/>
      <c r="G4511" s="58"/>
      <c r="M4511" s="58"/>
      <c r="T4511" s="58"/>
      <c r="X4511" s="9"/>
    </row>
    <row r="4512" spans="6:24">
      <c r="F4512" s="58"/>
      <c r="G4512" s="58"/>
      <c r="M4512" s="58"/>
      <c r="T4512" s="58"/>
      <c r="X4512" s="9"/>
    </row>
    <row r="4513" spans="6:24">
      <c r="F4513" s="58"/>
      <c r="G4513" s="58"/>
      <c r="M4513" s="58"/>
      <c r="T4513" s="58"/>
      <c r="X4513" s="9"/>
    </row>
    <row r="4514" spans="6:24">
      <c r="F4514" s="58"/>
      <c r="G4514" s="58"/>
      <c r="M4514" s="58"/>
      <c r="T4514" s="58"/>
      <c r="X4514" s="9"/>
    </row>
    <row r="4515" spans="6:24">
      <c r="F4515" s="58"/>
      <c r="G4515" s="58"/>
      <c r="M4515" s="58"/>
      <c r="T4515" s="58"/>
      <c r="X4515" s="9"/>
    </row>
    <row r="4516" spans="6:24">
      <c r="F4516" s="58"/>
      <c r="G4516" s="58"/>
      <c r="M4516" s="58"/>
      <c r="T4516" s="58"/>
      <c r="X4516" s="9"/>
    </row>
    <row r="4517" spans="6:24">
      <c r="F4517" s="58"/>
      <c r="G4517" s="58"/>
      <c r="M4517" s="58"/>
      <c r="T4517" s="58"/>
      <c r="X4517" s="9"/>
    </row>
    <row r="4518" spans="6:24">
      <c r="F4518" s="58"/>
      <c r="G4518" s="58"/>
      <c r="T4518" s="58"/>
      <c r="X4518" s="9"/>
    </row>
    <row r="4519" spans="6:24">
      <c r="F4519" s="58"/>
      <c r="G4519" s="58"/>
      <c r="M4519" s="58"/>
      <c r="T4519" s="58"/>
      <c r="X4519" s="9"/>
    </row>
    <row r="4520" spans="6:24">
      <c r="F4520" s="58"/>
      <c r="G4520" s="58"/>
      <c r="M4520" s="58"/>
      <c r="T4520" s="58"/>
      <c r="X4520" s="9"/>
    </row>
    <row r="4521" spans="6:24">
      <c r="F4521" s="58"/>
      <c r="G4521" s="58"/>
      <c r="M4521" s="58"/>
      <c r="T4521" s="58"/>
      <c r="X4521" s="9"/>
    </row>
    <row r="4522" spans="6:24">
      <c r="F4522" s="58"/>
      <c r="G4522" s="58"/>
      <c r="M4522" s="58"/>
      <c r="T4522" s="58"/>
      <c r="X4522" s="9"/>
    </row>
    <row r="4523" spans="6:24">
      <c r="F4523" s="58"/>
      <c r="G4523" s="58"/>
      <c r="M4523" s="58"/>
      <c r="T4523" s="58"/>
      <c r="X4523" s="9"/>
    </row>
    <row r="4524" spans="6:24">
      <c r="F4524" s="58"/>
      <c r="G4524" s="58"/>
      <c r="M4524" s="58"/>
      <c r="T4524" s="58"/>
      <c r="X4524" s="9"/>
    </row>
    <row r="4525" spans="6:24">
      <c r="F4525" s="58"/>
      <c r="G4525" s="58"/>
      <c r="M4525" s="58"/>
      <c r="T4525" s="58"/>
      <c r="X4525" s="9"/>
    </row>
    <row r="4526" spans="6:24">
      <c r="F4526" s="58"/>
      <c r="G4526" s="58"/>
      <c r="M4526" s="58"/>
      <c r="T4526" s="58"/>
      <c r="X4526" s="9"/>
    </row>
    <row r="4527" spans="6:24">
      <c r="F4527" s="58"/>
      <c r="G4527" s="58"/>
      <c r="M4527" s="58"/>
      <c r="T4527" s="58"/>
      <c r="X4527" s="9"/>
    </row>
    <row r="4528" spans="6:24">
      <c r="F4528" s="58"/>
      <c r="G4528" s="58"/>
      <c r="M4528" s="58"/>
      <c r="T4528" s="58"/>
      <c r="X4528" s="9"/>
    </row>
    <row r="4529" spans="6:24">
      <c r="F4529" s="58"/>
      <c r="G4529" s="58"/>
      <c r="M4529" s="58"/>
      <c r="T4529" s="58"/>
      <c r="X4529" s="9"/>
    </row>
    <row r="4530" spans="6:24">
      <c r="F4530" s="58"/>
      <c r="G4530" s="58"/>
      <c r="M4530" s="58"/>
      <c r="T4530" s="58"/>
      <c r="X4530" s="9"/>
    </row>
    <row r="4531" spans="6:24">
      <c r="F4531" s="58"/>
      <c r="G4531" s="58"/>
      <c r="M4531" s="58"/>
      <c r="T4531" s="58"/>
      <c r="X4531" s="9"/>
    </row>
    <row r="4532" spans="6:24">
      <c r="F4532" s="58"/>
      <c r="G4532" s="58"/>
      <c r="M4532" s="58"/>
      <c r="T4532" s="58"/>
      <c r="X4532" s="9"/>
    </row>
    <row r="4533" spans="6:24">
      <c r="F4533" s="58"/>
      <c r="G4533" s="58"/>
      <c r="M4533" s="58"/>
      <c r="T4533" s="58"/>
      <c r="X4533" s="9"/>
    </row>
    <row r="4534" spans="6:24">
      <c r="F4534" s="58"/>
      <c r="G4534" s="58"/>
      <c r="M4534" s="58"/>
      <c r="T4534" s="58"/>
      <c r="X4534" s="9"/>
    </row>
    <row r="4535" spans="6:24">
      <c r="F4535" s="58"/>
      <c r="G4535" s="58"/>
      <c r="M4535" s="58"/>
      <c r="T4535" s="58"/>
      <c r="X4535" s="9"/>
    </row>
    <row r="4536" spans="6:24">
      <c r="F4536" s="58"/>
      <c r="G4536" s="58"/>
      <c r="M4536" s="58"/>
      <c r="T4536" s="58"/>
      <c r="X4536" s="9"/>
    </row>
    <row r="4537" spans="6:24">
      <c r="F4537" s="58"/>
      <c r="G4537" s="58"/>
      <c r="M4537" s="58"/>
      <c r="T4537" s="58"/>
      <c r="X4537" s="9"/>
    </row>
    <row r="4538" spans="6:24">
      <c r="F4538" s="58"/>
      <c r="G4538" s="58"/>
      <c r="M4538" s="58"/>
      <c r="T4538" s="58"/>
      <c r="X4538" s="9"/>
    </row>
    <row r="4539" spans="6:24">
      <c r="F4539" s="58"/>
      <c r="G4539" s="58"/>
      <c r="M4539" s="58"/>
      <c r="T4539" s="58"/>
      <c r="X4539" s="9"/>
    </row>
    <row r="4540" spans="6:24">
      <c r="F4540" s="58"/>
      <c r="G4540" s="58"/>
      <c r="M4540" s="58"/>
      <c r="T4540" s="58"/>
      <c r="X4540" s="9"/>
    </row>
    <row r="4541" spans="6:24">
      <c r="F4541" s="58"/>
      <c r="G4541" s="58"/>
      <c r="T4541" s="58"/>
      <c r="X4541" s="9"/>
    </row>
    <row r="4542" spans="6:24">
      <c r="F4542" s="58"/>
      <c r="G4542" s="58"/>
      <c r="T4542" s="58"/>
      <c r="X4542" s="9"/>
    </row>
    <row r="4543" spans="6:24">
      <c r="F4543" s="58"/>
      <c r="G4543" s="58"/>
      <c r="T4543" s="58"/>
      <c r="X4543" s="9"/>
    </row>
    <row r="4544" spans="6:24">
      <c r="F4544" s="58"/>
      <c r="G4544" s="58"/>
      <c r="T4544" s="58"/>
      <c r="X4544" s="9"/>
    </row>
    <row r="4545" spans="6:24">
      <c r="F4545" s="58"/>
      <c r="G4545" s="58"/>
      <c r="T4545" s="58"/>
      <c r="X4545" s="9"/>
    </row>
    <row r="4546" spans="6:24">
      <c r="F4546" s="58"/>
      <c r="G4546" s="58"/>
      <c r="T4546" s="58"/>
      <c r="X4546" s="9"/>
    </row>
    <row r="4547" spans="6:24">
      <c r="F4547" s="58"/>
      <c r="G4547" s="58"/>
      <c r="T4547" s="58"/>
      <c r="X4547" s="9"/>
    </row>
    <row r="4548" spans="6:24">
      <c r="F4548" s="58"/>
      <c r="G4548" s="58"/>
      <c r="T4548" s="58"/>
      <c r="X4548" s="9"/>
    </row>
    <row r="4549" spans="6:24">
      <c r="F4549" s="58"/>
      <c r="G4549" s="58"/>
      <c r="T4549" s="58"/>
      <c r="X4549" s="9"/>
    </row>
    <row r="4550" spans="6:24">
      <c r="F4550" s="58"/>
      <c r="G4550" s="58"/>
      <c r="T4550" s="58"/>
      <c r="X4550" s="9"/>
    </row>
    <row r="4551" spans="6:24">
      <c r="F4551" s="58"/>
      <c r="G4551" s="58"/>
      <c r="T4551" s="58"/>
      <c r="X4551" s="9"/>
    </row>
    <row r="4552" spans="6:24">
      <c r="F4552" s="58"/>
      <c r="G4552" s="58"/>
      <c r="T4552" s="58"/>
      <c r="X4552" s="9"/>
    </row>
    <row r="4553" spans="6:24">
      <c r="F4553" s="58"/>
      <c r="G4553" s="58"/>
      <c r="T4553" s="58"/>
      <c r="X4553" s="9"/>
    </row>
    <row r="4554" spans="6:24">
      <c r="F4554" s="58"/>
      <c r="G4554" s="58"/>
      <c r="T4554" s="58"/>
      <c r="X4554" s="9"/>
    </row>
    <row r="4555" spans="6:24">
      <c r="F4555" s="58"/>
      <c r="G4555" s="58"/>
      <c r="T4555" s="58"/>
      <c r="X4555" s="9"/>
    </row>
    <row r="4556" spans="6:24">
      <c r="F4556" s="58"/>
      <c r="G4556" s="58"/>
      <c r="T4556" s="58"/>
      <c r="X4556" s="9"/>
    </row>
    <row r="4557" spans="6:24">
      <c r="F4557" s="58"/>
      <c r="G4557" s="58"/>
      <c r="T4557" s="58"/>
      <c r="X4557" s="9"/>
    </row>
    <row r="4558" spans="6:24">
      <c r="F4558" s="58"/>
      <c r="G4558" s="58"/>
      <c r="T4558" s="58"/>
      <c r="X4558" s="9"/>
    </row>
    <row r="4559" spans="6:24">
      <c r="F4559" s="58"/>
      <c r="G4559" s="58"/>
      <c r="T4559" s="58"/>
      <c r="X4559" s="9"/>
    </row>
    <row r="4560" spans="6:24">
      <c r="F4560" s="58"/>
      <c r="G4560" s="58"/>
      <c r="T4560" s="58"/>
      <c r="X4560" s="9"/>
    </row>
    <row r="4561" spans="6:24">
      <c r="F4561" s="58"/>
      <c r="G4561" s="58"/>
      <c r="M4561" s="66"/>
      <c r="T4561" s="58"/>
      <c r="X4561" s="9"/>
    </row>
    <row r="4562" spans="6:24">
      <c r="F4562" s="58"/>
      <c r="G4562" s="58"/>
      <c r="M4562" s="67"/>
      <c r="T4562" s="58"/>
      <c r="X4562" s="9"/>
    </row>
    <row r="4563" spans="6:24">
      <c r="F4563" s="58"/>
      <c r="G4563" s="58"/>
      <c r="M4563" s="65"/>
      <c r="T4563" s="58"/>
      <c r="X4563" s="9"/>
    </row>
    <row r="4564" spans="6:24">
      <c r="F4564" s="58"/>
      <c r="G4564" s="58"/>
      <c r="M4564" s="64"/>
      <c r="T4564" s="58"/>
      <c r="X4564" s="9"/>
    </row>
    <row r="4565" spans="6:24">
      <c r="F4565" s="58"/>
      <c r="G4565" s="58"/>
      <c r="M4565" s="66"/>
      <c r="T4565" s="58"/>
      <c r="X4565" s="9"/>
    </row>
    <row r="4566" spans="6:24">
      <c r="F4566" s="58"/>
      <c r="G4566" s="58"/>
      <c r="M4566" s="67"/>
      <c r="T4566" s="58"/>
      <c r="X4566" s="9"/>
    </row>
    <row r="4567" spans="6:24">
      <c r="F4567" s="58"/>
      <c r="G4567" s="58"/>
      <c r="M4567" s="68"/>
      <c r="T4567" s="58"/>
      <c r="X4567" s="9"/>
    </row>
    <row r="4568" spans="6:24">
      <c r="F4568" s="58"/>
      <c r="G4568" s="58"/>
      <c r="M4568" s="69"/>
      <c r="T4568" s="58"/>
      <c r="X4568" s="9"/>
    </row>
    <row r="4569" spans="6:24">
      <c r="F4569" s="58"/>
      <c r="G4569" s="58"/>
      <c r="M4569" s="65"/>
      <c r="T4569" s="58"/>
      <c r="X4569" s="9"/>
    </row>
    <row r="4570" spans="6:24">
      <c r="F4570" s="58"/>
      <c r="G4570" s="58"/>
      <c r="M4570" s="65"/>
      <c r="T4570" s="58"/>
      <c r="X4570" s="9"/>
    </row>
    <row r="4571" spans="6:24">
      <c r="F4571" s="58"/>
      <c r="G4571" s="58"/>
      <c r="M4571" s="64"/>
      <c r="T4571" s="58"/>
      <c r="X4571" s="9"/>
    </row>
    <row r="4572" spans="6:24">
      <c r="F4572" s="58"/>
      <c r="G4572" s="58"/>
      <c r="M4572" s="58"/>
      <c r="T4572" s="58"/>
      <c r="X4572" s="9"/>
    </row>
    <row r="4573" spans="6:24">
      <c r="F4573" s="58"/>
      <c r="G4573" s="58"/>
      <c r="M4573" s="58"/>
      <c r="T4573" s="58"/>
      <c r="X4573" s="9"/>
    </row>
    <row r="4574" spans="6:24">
      <c r="F4574" s="58"/>
      <c r="G4574" s="58"/>
      <c r="M4574" s="58"/>
      <c r="T4574" s="58"/>
      <c r="X4574" s="9"/>
    </row>
    <row r="4575" spans="6:24">
      <c r="F4575" s="58"/>
      <c r="G4575" s="58"/>
      <c r="M4575" s="58"/>
      <c r="T4575" s="58"/>
      <c r="X4575" s="9"/>
    </row>
    <row r="4576" spans="6:24">
      <c r="F4576" s="58"/>
      <c r="G4576" s="58"/>
      <c r="M4576" s="58"/>
      <c r="T4576" s="58"/>
      <c r="X4576" s="9"/>
    </row>
    <row r="4577" spans="6:24">
      <c r="F4577" s="58"/>
      <c r="G4577" s="58"/>
      <c r="M4577" s="58"/>
      <c r="T4577" s="58"/>
      <c r="X4577" s="9"/>
    </row>
    <row r="4578" spans="6:24">
      <c r="F4578" s="58"/>
      <c r="G4578" s="58"/>
      <c r="M4578" s="58"/>
      <c r="T4578" s="58"/>
      <c r="X4578" s="9"/>
    </row>
    <row r="4579" spans="6:24">
      <c r="F4579" s="58"/>
      <c r="G4579" s="58"/>
      <c r="M4579" s="58"/>
      <c r="T4579" s="58"/>
      <c r="X4579" s="9"/>
    </row>
    <row r="4580" spans="6:24">
      <c r="F4580" s="58"/>
      <c r="G4580" s="58"/>
      <c r="M4580" s="58"/>
      <c r="T4580" s="58"/>
      <c r="X4580" s="9"/>
    </row>
    <row r="4581" spans="6:24">
      <c r="F4581" s="58"/>
      <c r="G4581" s="58"/>
      <c r="M4581" s="58"/>
      <c r="T4581" s="58"/>
      <c r="X4581" s="9"/>
    </row>
    <row r="4582" spans="6:24">
      <c r="F4582" s="58"/>
      <c r="G4582" s="58"/>
      <c r="M4582" s="58"/>
      <c r="T4582" s="58"/>
      <c r="X4582" s="9"/>
    </row>
    <row r="4583" spans="6:24">
      <c r="F4583" s="58"/>
      <c r="G4583" s="58"/>
      <c r="M4583" s="58"/>
      <c r="T4583" s="58"/>
      <c r="X4583" s="9"/>
    </row>
    <row r="4584" spans="6:24">
      <c r="F4584" s="58"/>
      <c r="G4584" s="58"/>
      <c r="M4584" s="58"/>
      <c r="T4584" s="58"/>
      <c r="X4584" s="9"/>
    </row>
    <row r="4585" spans="6:24">
      <c r="F4585" s="58"/>
      <c r="G4585" s="58"/>
      <c r="M4585" s="58"/>
      <c r="T4585" s="58"/>
      <c r="X4585" s="9"/>
    </row>
    <row r="4586" spans="6:24">
      <c r="F4586" s="58"/>
      <c r="G4586" s="58"/>
      <c r="M4586" s="58"/>
      <c r="T4586" s="58"/>
      <c r="X4586" s="9"/>
    </row>
    <row r="4587" spans="6:24">
      <c r="F4587" s="58"/>
      <c r="G4587" s="58"/>
      <c r="M4587" s="58"/>
      <c r="T4587" s="58"/>
      <c r="X4587" s="9"/>
    </row>
    <row r="4588" spans="6:24">
      <c r="F4588" s="58"/>
      <c r="G4588" s="58"/>
      <c r="M4588" s="58"/>
      <c r="T4588" s="58"/>
      <c r="X4588" s="9"/>
    </row>
    <row r="4589" spans="6:24">
      <c r="F4589" s="58"/>
      <c r="G4589" s="58"/>
      <c r="T4589" s="58"/>
      <c r="X4589" s="9"/>
    </row>
    <row r="4590" spans="6:24">
      <c r="F4590" s="58"/>
      <c r="G4590" s="58"/>
      <c r="M4590" s="58"/>
      <c r="T4590" s="58"/>
      <c r="X4590" s="9"/>
    </row>
    <row r="4591" spans="6:24">
      <c r="F4591" s="58"/>
      <c r="G4591" s="58"/>
      <c r="T4591" s="58"/>
      <c r="X4591" s="9"/>
    </row>
    <row r="4592" spans="6:24">
      <c r="F4592" s="58"/>
      <c r="G4592" s="58"/>
      <c r="M4592" s="58"/>
      <c r="T4592" s="58"/>
      <c r="X4592" s="9"/>
    </row>
    <row r="4593" spans="6:24">
      <c r="F4593" s="58"/>
      <c r="G4593" s="58"/>
      <c r="M4593" s="58"/>
      <c r="T4593" s="58"/>
      <c r="X4593" s="9"/>
    </row>
    <row r="4594" spans="6:24">
      <c r="F4594" s="58"/>
      <c r="G4594" s="58"/>
      <c r="M4594" s="58"/>
      <c r="T4594" s="58"/>
      <c r="X4594" s="9"/>
    </row>
    <row r="4595" spans="6:24">
      <c r="F4595" s="58"/>
      <c r="G4595" s="58"/>
      <c r="M4595" s="58"/>
      <c r="T4595" s="58"/>
      <c r="X4595" s="9"/>
    </row>
    <row r="4596" spans="6:24">
      <c r="F4596" s="58"/>
      <c r="G4596" s="58"/>
      <c r="M4596" s="58"/>
      <c r="T4596" s="58"/>
      <c r="X4596" s="9"/>
    </row>
    <row r="4597" spans="6:24">
      <c r="F4597" s="58"/>
      <c r="G4597" s="58"/>
      <c r="M4597" s="58"/>
      <c r="T4597" s="58"/>
      <c r="X4597" s="9"/>
    </row>
    <row r="4598" spans="6:24">
      <c r="F4598" s="58"/>
      <c r="G4598" s="58"/>
      <c r="M4598" s="58"/>
      <c r="T4598" s="58"/>
      <c r="X4598" s="9"/>
    </row>
    <row r="4599" spans="6:24">
      <c r="F4599" s="58"/>
      <c r="G4599" s="58"/>
      <c r="M4599" s="58"/>
      <c r="T4599" s="58"/>
      <c r="X4599" s="9"/>
    </row>
    <row r="4600" spans="6:24">
      <c r="F4600" s="58"/>
      <c r="G4600" s="58"/>
      <c r="M4600" s="58"/>
      <c r="T4600" s="58"/>
      <c r="X4600" s="9"/>
    </row>
    <row r="4601" spans="6:24">
      <c r="F4601" s="58"/>
      <c r="G4601" s="58"/>
      <c r="M4601" s="58"/>
      <c r="T4601" s="58"/>
      <c r="X4601" s="9"/>
    </row>
    <row r="4602" spans="6:24">
      <c r="F4602" s="58"/>
      <c r="G4602" s="58"/>
      <c r="M4602" s="58"/>
      <c r="T4602" s="58"/>
      <c r="X4602" s="9"/>
    </row>
    <row r="4603" spans="6:24">
      <c r="F4603" s="58"/>
      <c r="G4603" s="58"/>
      <c r="M4603" s="58"/>
      <c r="T4603" s="58"/>
      <c r="X4603" s="9"/>
    </row>
    <row r="4604" spans="6:24">
      <c r="F4604" s="58"/>
      <c r="G4604" s="58"/>
      <c r="M4604" s="58"/>
      <c r="T4604" s="58"/>
      <c r="X4604" s="9"/>
    </row>
    <row r="4605" spans="6:24">
      <c r="F4605" s="58"/>
      <c r="G4605" s="58"/>
      <c r="T4605" s="58"/>
      <c r="X4605" s="9"/>
    </row>
    <row r="4606" spans="6:24">
      <c r="F4606" s="58"/>
      <c r="G4606" s="58"/>
      <c r="M4606" s="58"/>
      <c r="T4606" s="58"/>
      <c r="X4606" s="9"/>
    </row>
    <row r="4607" spans="6:24">
      <c r="F4607" s="58"/>
      <c r="G4607" s="58"/>
      <c r="T4607" s="58"/>
      <c r="X4607" s="9"/>
    </row>
    <row r="4608" spans="6:24">
      <c r="F4608" s="58"/>
      <c r="G4608" s="58"/>
      <c r="M4608" s="58"/>
      <c r="T4608" s="58"/>
      <c r="X4608" s="9"/>
    </row>
    <row r="4609" spans="6:24">
      <c r="F4609" s="58"/>
      <c r="G4609" s="58"/>
      <c r="M4609" s="58"/>
      <c r="T4609" s="58"/>
      <c r="X4609" s="9"/>
    </row>
    <row r="4610" spans="6:24">
      <c r="F4610" s="58"/>
      <c r="G4610" s="58"/>
      <c r="M4610" s="58"/>
      <c r="T4610" s="58"/>
      <c r="X4610" s="9"/>
    </row>
    <row r="4611" spans="6:24">
      <c r="F4611" s="58"/>
      <c r="G4611" s="58"/>
      <c r="M4611" s="58"/>
      <c r="T4611" s="58"/>
      <c r="X4611" s="9"/>
    </row>
    <row r="4612" spans="6:24">
      <c r="F4612" s="58"/>
      <c r="G4612" s="58"/>
      <c r="M4612" s="58"/>
      <c r="T4612" s="58"/>
      <c r="X4612" s="9"/>
    </row>
    <row r="4613" spans="6:24">
      <c r="F4613" s="58"/>
      <c r="G4613" s="58"/>
      <c r="M4613" s="58"/>
      <c r="T4613" s="58"/>
      <c r="X4613" s="9"/>
    </row>
    <row r="4614" spans="6:24">
      <c r="F4614" s="58"/>
      <c r="G4614" s="58"/>
      <c r="M4614" s="58"/>
      <c r="T4614" s="58"/>
      <c r="X4614" s="9"/>
    </row>
    <row r="4615" spans="6:24">
      <c r="F4615" s="58"/>
      <c r="G4615" s="58"/>
      <c r="M4615" s="58"/>
      <c r="T4615" s="58"/>
      <c r="X4615" s="9"/>
    </row>
    <row r="4616" spans="6:24">
      <c r="F4616" s="58"/>
      <c r="G4616" s="58"/>
      <c r="T4616" s="58"/>
      <c r="X4616" s="9"/>
    </row>
    <row r="4617" spans="6:24">
      <c r="F4617" s="58"/>
      <c r="G4617" s="58"/>
      <c r="M4617" s="58"/>
      <c r="T4617" s="58"/>
      <c r="X4617" s="9"/>
    </row>
    <row r="4618" spans="6:24">
      <c r="F4618" s="58"/>
      <c r="G4618" s="58"/>
      <c r="M4618" s="58"/>
      <c r="T4618" s="58"/>
      <c r="X4618" s="9"/>
    </row>
    <row r="4619" spans="6:24">
      <c r="F4619" s="58"/>
      <c r="G4619" s="58"/>
      <c r="M4619" s="58"/>
      <c r="T4619" s="58"/>
      <c r="X4619" s="9"/>
    </row>
    <row r="4620" spans="6:24">
      <c r="F4620" s="58"/>
      <c r="G4620" s="58"/>
      <c r="M4620" s="58"/>
      <c r="T4620" s="58"/>
      <c r="X4620" s="9"/>
    </row>
    <row r="4621" spans="6:24">
      <c r="F4621" s="58"/>
      <c r="G4621" s="58"/>
      <c r="M4621" s="58"/>
      <c r="T4621" s="58"/>
      <c r="X4621" s="9"/>
    </row>
    <row r="4622" spans="6:24">
      <c r="F4622" s="58"/>
      <c r="G4622" s="58"/>
      <c r="M4622" s="58"/>
      <c r="T4622" s="58"/>
      <c r="X4622" s="9"/>
    </row>
    <row r="4623" spans="6:24">
      <c r="F4623" s="58"/>
      <c r="G4623" s="58"/>
      <c r="M4623" s="58"/>
      <c r="T4623" s="58"/>
      <c r="X4623" s="9"/>
    </row>
    <row r="4624" spans="6:24">
      <c r="F4624" s="58"/>
      <c r="G4624" s="58"/>
      <c r="M4624" s="58"/>
      <c r="T4624" s="58"/>
      <c r="X4624" s="9"/>
    </row>
    <row r="4625" spans="6:24">
      <c r="F4625" s="58"/>
      <c r="G4625" s="58"/>
      <c r="M4625" s="58"/>
      <c r="T4625" s="58"/>
      <c r="X4625" s="9"/>
    </row>
    <row r="4626" spans="6:24">
      <c r="F4626" s="58"/>
      <c r="G4626" s="58"/>
      <c r="M4626" s="58"/>
      <c r="T4626" s="58"/>
      <c r="X4626" s="9"/>
    </row>
    <row r="4627" spans="6:24">
      <c r="F4627" s="58"/>
      <c r="G4627" s="58"/>
      <c r="M4627" s="58"/>
      <c r="T4627" s="58"/>
      <c r="X4627" s="9"/>
    </row>
    <row r="4628" spans="6:24">
      <c r="F4628" s="58"/>
      <c r="G4628" s="58"/>
      <c r="M4628" s="58"/>
      <c r="T4628" s="58"/>
      <c r="X4628" s="9"/>
    </row>
    <row r="4629" spans="6:24">
      <c r="F4629" s="58"/>
      <c r="G4629" s="58"/>
      <c r="M4629" s="58"/>
      <c r="T4629" s="58"/>
      <c r="X4629" s="9"/>
    </row>
    <row r="4630" spans="6:24">
      <c r="F4630" s="58"/>
      <c r="G4630" s="58"/>
      <c r="M4630" s="58"/>
      <c r="T4630" s="58"/>
      <c r="X4630" s="9"/>
    </row>
    <row r="4631" spans="6:24">
      <c r="F4631" s="58"/>
      <c r="G4631" s="58"/>
      <c r="M4631" s="58"/>
      <c r="T4631" s="58"/>
      <c r="X4631" s="9"/>
    </row>
    <row r="4632" spans="6:24">
      <c r="F4632" s="58"/>
      <c r="G4632" s="58"/>
      <c r="M4632" s="58"/>
      <c r="T4632" s="58"/>
      <c r="X4632" s="9"/>
    </row>
    <row r="4633" spans="6:24">
      <c r="F4633" s="58"/>
      <c r="G4633" s="58"/>
      <c r="M4633" s="58"/>
      <c r="T4633" s="58"/>
      <c r="X4633" s="9"/>
    </row>
    <row r="4634" spans="6:24">
      <c r="F4634" s="58"/>
      <c r="G4634" s="58"/>
      <c r="M4634" s="58"/>
      <c r="T4634" s="58"/>
      <c r="X4634" s="9"/>
    </row>
    <row r="4635" spans="6:24">
      <c r="F4635" s="58"/>
      <c r="G4635" s="58"/>
      <c r="M4635" s="58"/>
      <c r="T4635" s="58"/>
      <c r="X4635" s="9"/>
    </row>
    <row r="4636" spans="6:24">
      <c r="F4636" s="58"/>
      <c r="G4636" s="58"/>
      <c r="M4636" s="58"/>
      <c r="T4636" s="58"/>
      <c r="X4636" s="9"/>
    </row>
    <row r="4637" spans="6:24">
      <c r="F4637" s="58"/>
      <c r="G4637" s="58"/>
      <c r="M4637" s="58"/>
      <c r="T4637" s="58"/>
      <c r="X4637" s="9"/>
    </row>
    <row r="4638" spans="6:24">
      <c r="F4638" s="58"/>
      <c r="G4638" s="58"/>
      <c r="M4638" s="58"/>
      <c r="T4638" s="58"/>
      <c r="X4638" s="9"/>
    </row>
    <row r="4639" spans="6:24">
      <c r="F4639" s="58"/>
      <c r="G4639" s="58"/>
      <c r="T4639" s="58"/>
      <c r="X4639" s="9"/>
    </row>
    <row r="4640" spans="6:24">
      <c r="F4640" s="58"/>
      <c r="G4640" s="58"/>
      <c r="T4640" s="58"/>
      <c r="X4640" s="9"/>
    </row>
    <row r="4641" spans="6:24">
      <c r="F4641" s="58"/>
      <c r="G4641" s="58"/>
      <c r="T4641" s="58"/>
      <c r="X4641" s="9"/>
    </row>
    <row r="4642" spans="6:24">
      <c r="F4642" s="58"/>
      <c r="G4642" s="58"/>
      <c r="T4642" s="58"/>
      <c r="X4642" s="9"/>
    </row>
    <row r="4643" spans="6:24">
      <c r="F4643" s="58"/>
      <c r="G4643" s="58"/>
      <c r="T4643" s="58"/>
      <c r="X4643" s="9"/>
    </row>
    <row r="4644" spans="6:24">
      <c r="F4644" s="58"/>
      <c r="G4644" s="58"/>
      <c r="T4644" s="58"/>
      <c r="X4644" s="9"/>
    </row>
    <row r="4645" spans="6:24">
      <c r="F4645" s="58"/>
      <c r="G4645" s="58"/>
      <c r="T4645" s="58"/>
      <c r="X4645" s="9"/>
    </row>
    <row r="4646" spans="6:24">
      <c r="F4646" s="58"/>
      <c r="G4646" s="58"/>
      <c r="T4646" s="58"/>
      <c r="X4646" s="9"/>
    </row>
    <row r="4647" spans="6:24">
      <c r="F4647" s="58"/>
      <c r="G4647" s="58"/>
      <c r="T4647" s="58"/>
      <c r="X4647" s="9"/>
    </row>
    <row r="4648" spans="6:24">
      <c r="F4648" s="58"/>
      <c r="G4648" s="58"/>
      <c r="T4648" s="58"/>
      <c r="X4648" s="9"/>
    </row>
    <row r="4649" spans="6:24">
      <c r="F4649" s="58"/>
      <c r="G4649" s="58"/>
      <c r="T4649" s="58"/>
      <c r="X4649" s="9"/>
    </row>
    <row r="4650" spans="6:24">
      <c r="F4650" s="58"/>
      <c r="G4650" s="58"/>
      <c r="T4650" s="58"/>
      <c r="X4650" s="9"/>
    </row>
    <row r="4651" spans="6:24">
      <c r="F4651" s="58"/>
      <c r="G4651" s="58"/>
      <c r="T4651" s="58"/>
      <c r="X4651" s="9"/>
    </row>
    <row r="4652" spans="6:24">
      <c r="F4652" s="58"/>
      <c r="G4652" s="58"/>
      <c r="T4652" s="58"/>
      <c r="X4652" s="9"/>
    </row>
    <row r="4653" spans="6:24">
      <c r="F4653" s="58"/>
      <c r="G4653" s="58"/>
      <c r="T4653" s="58"/>
      <c r="X4653" s="9"/>
    </row>
    <row r="4654" spans="6:24">
      <c r="F4654" s="58"/>
      <c r="G4654" s="58"/>
      <c r="T4654" s="58"/>
      <c r="X4654" s="9"/>
    </row>
    <row r="4655" spans="6:24">
      <c r="F4655" s="58"/>
      <c r="G4655" s="58"/>
      <c r="T4655" s="58"/>
      <c r="X4655" s="9"/>
    </row>
    <row r="4656" spans="6:24">
      <c r="F4656" s="58"/>
      <c r="G4656" s="58"/>
      <c r="T4656" s="58"/>
      <c r="X4656" s="9"/>
    </row>
    <row r="4657" spans="6:24">
      <c r="F4657" s="58"/>
      <c r="G4657" s="58"/>
      <c r="T4657" s="58"/>
      <c r="X4657" s="9"/>
    </row>
    <row r="4658" spans="6:24">
      <c r="F4658" s="58"/>
      <c r="G4658" s="58"/>
      <c r="T4658" s="58"/>
      <c r="X4658" s="9"/>
    </row>
    <row r="4659" spans="6:24">
      <c r="F4659" s="58"/>
      <c r="G4659" s="58"/>
      <c r="M4659" s="66"/>
      <c r="T4659" s="58"/>
      <c r="X4659" s="9"/>
    </row>
    <row r="4660" spans="6:24">
      <c r="F4660" s="58"/>
      <c r="G4660" s="58"/>
      <c r="M4660" s="67"/>
      <c r="T4660" s="58"/>
      <c r="X4660" s="9"/>
    </row>
    <row r="4661" spans="6:24">
      <c r="F4661" s="58"/>
      <c r="G4661" s="58"/>
      <c r="M4661" s="65"/>
      <c r="T4661" s="58"/>
      <c r="X4661" s="9"/>
    </row>
    <row r="4662" spans="6:24">
      <c r="F4662" s="58"/>
      <c r="G4662" s="58"/>
      <c r="M4662" s="64"/>
      <c r="T4662" s="58"/>
      <c r="X4662" s="9"/>
    </row>
    <row r="4663" spans="6:24">
      <c r="F4663" s="58"/>
      <c r="G4663" s="58"/>
      <c r="M4663" s="66"/>
      <c r="T4663" s="58"/>
      <c r="X4663" s="9"/>
    </row>
    <row r="4664" spans="6:24">
      <c r="F4664" s="58"/>
      <c r="G4664" s="58"/>
      <c r="M4664" s="67"/>
      <c r="T4664" s="58"/>
      <c r="X4664" s="9"/>
    </row>
    <row r="4665" spans="6:24">
      <c r="F4665" s="58"/>
      <c r="G4665" s="58"/>
      <c r="M4665" s="68"/>
      <c r="T4665" s="58"/>
      <c r="X4665" s="9"/>
    </row>
    <row r="4666" spans="6:24">
      <c r="F4666" s="58"/>
      <c r="G4666" s="58"/>
      <c r="M4666" s="69"/>
      <c r="T4666" s="58"/>
      <c r="X4666" s="9"/>
    </row>
    <row r="4667" spans="6:24">
      <c r="F4667" s="58"/>
      <c r="G4667" s="58"/>
      <c r="M4667" s="65"/>
      <c r="T4667" s="58"/>
      <c r="X4667" s="9"/>
    </row>
    <row r="4668" spans="6:24">
      <c r="F4668" s="58"/>
      <c r="G4668" s="58"/>
      <c r="M4668" s="65"/>
      <c r="T4668" s="58"/>
      <c r="X4668" s="9"/>
    </row>
    <row r="4669" spans="6:24">
      <c r="F4669" s="58"/>
      <c r="G4669" s="58"/>
      <c r="M4669" s="64"/>
      <c r="T4669" s="58"/>
      <c r="X4669" s="9"/>
    </row>
    <row r="4670" spans="6:24">
      <c r="F4670" s="58"/>
      <c r="G4670" s="58"/>
      <c r="M4670" s="58"/>
      <c r="T4670" s="58"/>
      <c r="X4670" s="9"/>
    </row>
    <row r="4671" spans="6:24">
      <c r="F4671" s="58"/>
      <c r="G4671" s="58"/>
      <c r="M4671" s="58"/>
      <c r="T4671" s="58"/>
      <c r="X4671" s="9"/>
    </row>
    <row r="4672" spans="6:24">
      <c r="F4672" s="58"/>
      <c r="G4672" s="58"/>
      <c r="M4672" s="58"/>
      <c r="T4672" s="58"/>
      <c r="X4672" s="9"/>
    </row>
    <row r="4673" spans="6:24">
      <c r="F4673" s="58"/>
      <c r="G4673" s="58"/>
      <c r="M4673" s="58"/>
      <c r="T4673" s="58"/>
      <c r="X4673" s="9"/>
    </row>
    <row r="4674" spans="6:24">
      <c r="F4674" s="58"/>
      <c r="G4674" s="58"/>
      <c r="M4674" s="58"/>
      <c r="T4674" s="58"/>
      <c r="X4674" s="9"/>
    </row>
    <row r="4675" spans="6:24">
      <c r="F4675" s="58"/>
      <c r="G4675" s="58"/>
      <c r="M4675" s="58"/>
      <c r="T4675" s="58"/>
      <c r="X4675" s="9"/>
    </row>
    <row r="4676" spans="6:24">
      <c r="F4676" s="58"/>
      <c r="G4676" s="58"/>
      <c r="M4676" s="58"/>
      <c r="T4676" s="58"/>
      <c r="X4676" s="9"/>
    </row>
    <row r="4677" spans="6:24">
      <c r="F4677" s="58"/>
      <c r="G4677" s="58"/>
      <c r="M4677" s="58"/>
      <c r="T4677" s="58"/>
      <c r="X4677" s="9"/>
    </row>
    <row r="4678" spans="6:24">
      <c r="F4678" s="58"/>
      <c r="G4678" s="58"/>
      <c r="M4678" s="58"/>
      <c r="T4678" s="58"/>
      <c r="X4678" s="9"/>
    </row>
    <row r="4679" spans="6:24">
      <c r="F4679" s="58"/>
      <c r="G4679" s="58"/>
      <c r="M4679" s="58"/>
      <c r="T4679" s="58"/>
      <c r="X4679" s="9"/>
    </row>
    <row r="4680" spans="6:24">
      <c r="F4680" s="58"/>
      <c r="G4680" s="58"/>
      <c r="M4680" s="58"/>
      <c r="T4680" s="58"/>
      <c r="X4680" s="9"/>
    </row>
    <row r="4681" spans="6:24">
      <c r="F4681" s="58"/>
      <c r="G4681" s="58"/>
      <c r="M4681" s="58"/>
      <c r="T4681" s="58"/>
      <c r="X4681" s="9"/>
    </row>
    <row r="4682" spans="6:24">
      <c r="F4682" s="58"/>
      <c r="G4682" s="58"/>
      <c r="M4682" s="58"/>
      <c r="T4682" s="58"/>
      <c r="X4682" s="9"/>
    </row>
    <row r="4683" spans="6:24">
      <c r="F4683" s="58"/>
      <c r="G4683" s="58"/>
      <c r="M4683" s="58"/>
      <c r="T4683" s="58"/>
      <c r="X4683" s="9"/>
    </row>
    <row r="4684" spans="6:24">
      <c r="F4684" s="58"/>
      <c r="G4684" s="58"/>
      <c r="M4684" s="58"/>
      <c r="T4684" s="58"/>
      <c r="X4684" s="9"/>
    </row>
    <row r="4685" spans="6:24">
      <c r="F4685" s="58"/>
      <c r="G4685" s="58"/>
      <c r="M4685" s="58"/>
      <c r="T4685" s="58"/>
      <c r="X4685" s="9"/>
    </row>
    <row r="4686" spans="6:24">
      <c r="F4686" s="58"/>
      <c r="G4686" s="58"/>
      <c r="M4686" s="58"/>
      <c r="T4686" s="58"/>
      <c r="X4686" s="9"/>
    </row>
    <row r="4687" spans="6:24">
      <c r="F4687" s="58"/>
      <c r="G4687" s="58"/>
      <c r="T4687" s="58"/>
      <c r="X4687" s="9"/>
    </row>
    <row r="4688" spans="6:24">
      <c r="F4688" s="58"/>
      <c r="G4688" s="58"/>
      <c r="M4688" s="58"/>
      <c r="T4688" s="58"/>
      <c r="X4688" s="9"/>
    </row>
    <row r="4689" spans="6:24">
      <c r="F4689" s="58"/>
      <c r="G4689" s="58"/>
      <c r="T4689" s="58"/>
      <c r="X4689" s="9"/>
    </row>
    <row r="4690" spans="6:24">
      <c r="F4690" s="58"/>
      <c r="G4690" s="58"/>
      <c r="M4690" s="58"/>
      <c r="T4690" s="58"/>
      <c r="X4690" s="9"/>
    </row>
    <row r="4691" spans="6:24">
      <c r="F4691" s="58"/>
      <c r="G4691" s="58"/>
      <c r="M4691" s="58"/>
      <c r="T4691" s="58"/>
      <c r="X4691" s="9"/>
    </row>
    <row r="4692" spans="6:24">
      <c r="F4692" s="58"/>
      <c r="G4692" s="58"/>
      <c r="M4692" s="58"/>
      <c r="T4692" s="58"/>
      <c r="X4692" s="9"/>
    </row>
    <row r="4693" spans="6:24">
      <c r="F4693" s="58"/>
      <c r="G4693" s="58"/>
      <c r="M4693" s="58"/>
      <c r="T4693" s="58"/>
      <c r="X4693" s="9"/>
    </row>
    <row r="4694" spans="6:24">
      <c r="F4694" s="58"/>
      <c r="G4694" s="58"/>
      <c r="M4694" s="58"/>
      <c r="T4694" s="58"/>
      <c r="X4694" s="9"/>
    </row>
    <row r="4695" spans="6:24">
      <c r="F4695" s="58"/>
      <c r="G4695" s="58"/>
      <c r="M4695" s="58"/>
      <c r="T4695" s="58"/>
      <c r="X4695" s="9"/>
    </row>
    <row r="4696" spans="6:24">
      <c r="F4696" s="58"/>
      <c r="G4696" s="58"/>
      <c r="M4696" s="58"/>
      <c r="T4696" s="58"/>
      <c r="X4696" s="9"/>
    </row>
    <row r="4697" spans="6:24">
      <c r="F4697" s="58"/>
      <c r="G4697" s="58"/>
      <c r="M4697" s="58"/>
      <c r="T4697" s="58"/>
      <c r="X4697" s="9"/>
    </row>
    <row r="4698" spans="6:24">
      <c r="F4698" s="58"/>
      <c r="G4698" s="58"/>
      <c r="M4698" s="58"/>
      <c r="T4698" s="58"/>
      <c r="X4698" s="9"/>
    </row>
    <row r="4699" spans="6:24">
      <c r="F4699" s="58"/>
      <c r="G4699" s="58"/>
      <c r="M4699" s="58"/>
      <c r="T4699" s="58"/>
      <c r="X4699" s="9"/>
    </row>
    <row r="4700" spans="6:24">
      <c r="F4700" s="58"/>
      <c r="G4700" s="58"/>
      <c r="M4700" s="58"/>
      <c r="T4700" s="58"/>
      <c r="X4700" s="9"/>
    </row>
    <row r="4701" spans="6:24">
      <c r="F4701" s="58"/>
      <c r="G4701" s="58"/>
      <c r="M4701" s="58"/>
      <c r="T4701" s="58"/>
      <c r="X4701" s="9"/>
    </row>
    <row r="4702" spans="6:24">
      <c r="F4702" s="58"/>
      <c r="G4702" s="58"/>
      <c r="M4702" s="58"/>
      <c r="T4702" s="58"/>
      <c r="X4702" s="9"/>
    </row>
    <row r="4703" spans="6:24">
      <c r="F4703" s="58"/>
      <c r="G4703" s="58"/>
      <c r="T4703" s="58"/>
      <c r="X4703" s="9"/>
    </row>
    <row r="4704" spans="6:24">
      <c r="F4704" s="58"/>
      <c r="G4704" s="58"/>
      <c r="M4704" s="58"/>
      <c r="T4704" s="58"/>
      <c r="X4704" s="9"/>
    </row>
    <row r="4705" spans="6:24">
      <c r="F4705" s="58"/>
      <c r="G4705" s="58"/>
      <c r="T4705" s="58"/>
      <c r="X4705" s="9"/>
    </row>
    <row r="4706" spans="6:24">
      <c r="F4706" s="58"/>
      <c r="G4706" s="58"/>
      <c r="M4706" s="58"/>
      <c r="T4706" s="58"/>
      <c r="X4706" s="9"/>
    </row>
    <row r="4707" spans="6:24">
      <c r="F4707" s="58"/>
      <c r="G4707" s="58"/>
      <c r="M4707" s="58"/>
      <c r="T4707" s="58"/>
      <c r="X4707" s="9"/>
    </row>
    <row r="4708" spans="6:24">
      <c r="F4708" s="58"/>
      <c r="G4708" s="58"/>
      <c r="M4708" s="58"/>
      <c r="T4708" s="58"/>
      <c r="X4708" s="9"/>
    </row>
    <row r="4709" spans="6:24">
      <c r="F4709" s="58"/>
      <c r="G4709" s="58"/>
      <c r="M4709" s="58"/>
      <c r="T4709" s="58"/>
      <c r="X4709" s="9"/>
    </row>
    <row r="4710" spans="6:24">
      <c r="F4710" s="58"/>
      <c r="G4710" s="58"/>
      <c r="M4710" s="58"/>
      <c r="T4710" s="58"/>
      <c r="X4710" s="9"/>
    </row>
    <row r="4711" spans="6:24">
      <c r="F4711" s="58"/>
      <c r="G4711" s="58"/>
      <c r="M4711" s="58"/>
      <c r="T4711" s="58"/>
      <c r="X4711" s="9"/>
    </row>
    <row r="4712" spans="6:24">
      <c r="F4712" s="58"/>
      <c r="G4712" s="58"/>
      <c r="M4712" s="58"/>
      <c r="T4712" s="58"/>
      <c r="X4712" s="9"/>
    </row>
    <row r="4713" spans="6:24">
      <c r="F4713" s="58"/>
      <c r="G4713" s="58"/>
      <c r="M4713" s="58"/>
      <c r="T4713" s="58"/>
      <c r="X4713" s="9"/>
    </row>
    <row r="4714" spans="6:24">
      <c r="F4714" s="58"/>
      <c r="G4714" s="58"/>
      <c r="T4714" s="58"/>
      <c r="X4714" s="9"/>
    </row>
    <row r="4715" spans="6:24">
      <c r="F4715" s="58"/>
      <c r="G4715" s="58"/>
      <c r="M4715" s="58"/>
      <c r="T4715" s="58"/>
      <c r="X4715" s="9"/>
    </row>
    <row r="4716" spans="6:24">
      <c r="F4716" s="58"/>
      <c r="G4716" s="58"/>
      <c r="M4716" s="58"/>
      <c r="T4716" s="58"/>
      <c r="X4716" s="9"/>
    </row>
    <row r="4717" spans="6:24">
      <c r="F4717" s="58"/>
      <c r="G4717" s="58"/>
      <c r="M4717" s="58"/>
      <c r="T4717" s="58"/>
      <c r="X4717" s="9"/>
    </row>
    <row r="4718" spans="6:24">
      <c r="F4718" s="58"/>
      <c r="G4718" s="58"/>
      <c r="M4718" s="58"/>
      <c r="T4718" s="58"/>
      <c r="X4718" s="9"/>
    </row>
    <row r="4719" spans="6:24">
      <c r="F4719" s="58"/>
      <c r="G4719" s="58"/>
      <c r="M4719" s="58"/>
      <c r="T4719" s="58"/>
      <c r="X4719" s="9"/>
    </row>
    <row r="4720" spans="6:24">
      <c r="F4720" s="58"/>
      <c r="G4720" s="58"/>
      <c r="M4720" s="58"/>
      <c r="T4720" s="58"/>
      <c r="X4720" s="9"/>
    </row>
    <row r="4721" spans="6:24">
      <c r="F4721" s="58"/>
      <c r="G4721" s="58"/>
      <c r="M4721" s="58"/>
      <c r="T4721" s="58"/>
      <c r="X4721" s="9"/>
    </row>
    <row r="4722" spans="6:24">
      <c r="F4722" s="58"/>
      <c r="G4722" s="58"/>
      <c r="M4722" s="58"/>
      <c r="T4722" s="58"/>
      <c r="X4722" s="9"/>
    </row>
    <row r="4723" spans="6:24">
      <c r="F4723" s="58"/>
      <c r="G4723" s="58"/>
      <c r="M4723" s="58"/>
      <c r="T4723" s="58"/>
      <c r="X4723" s="9"/>
    </row>
    <row r="4724" spans="6:24">
      <c r="F4724" s="58"/>
      <c r="G4724" s="58"/>
      <c r="M4724" s="58"/>
      <c r="T4724" s="58"/>
      <c r="X4724" s="9"/>
    </row>
    <row r="4725" spans="6:24">
      <c r="F4725" s="58"/>
      <c r="G4725" s="58"/>
      <c r="M4725" s="58"/>
      <c r="T4725" s="58"/>
      <c r="X4725" s="9"/>
    </row>
    <row r="4726" spans="6:24">
      <c r="F4726" s="58"/>
      <c r="G4726" s="58"/>
      <c r="M4726" s="58"/>
      <c r="T4726" s="58"/>
      <c r="X4726" s="9"/>
    </row>
    <row r="4727" spans="6:24">
      <c r="F4727" s="58"/>
      <c r="G4727" s="58"/>
      <c r="M4727" s="58"/>
      <c r="T4727" s="58"/>
      <c r="X4727" s="9"/>
    </row>
    <row r="4728" spans="6:24">
      <c r="F4728" s="58"/>
      <c r="G4728" s="58"/>
      <c r="M4728" s="58"/>
      <c r="T4728" s="58"/>
      <c r="X4728" s="9"/>
    </row>
    <row r="4729" spans="6:24">
      <c r="F4729" s="58"/>
      <c r="G4729" s="58"/>
      <c r="M4729" s="58"/>
      <c r="T4729" s="58"/>
      <c r="X4729" s="9"/>
    </row>
    <row r="4730" spans="6:24">
      <c r="F4730" s="58"/>
      <c r="G4730" s="58"/>
      <c r="M4730" s="58"/>
      <c r="T4730" s="58"/>
      <c r="X4730" s="9"/>
    </row>
    <row r="4731" spans="6:24">
      <c r="F4731" s="58"/>
      <c r="G4731" s="58"/>
      <c r="M4731" s="58"/>
      <c r="T4731" s="58"/>
      <c r="X4731" s="9"/>
    </row>
    <row r="4732" spans="6:24">
      <c r="F4732" s="58"/>
      <c r="G4732" s="58"/>
      <c r="M4732" s="58"/>
      <c r="T4732" s="58"/>
      <c r="X4732" s="9"/>
    </row>
    <row r="4733" spans="6:24">
      <c r="F4733" s="58"/>
      <c r="G4733" s="58"/>
      <c r="M4733" s="58"/>
      <c r="T4733" s="58"/>
      <c r="X4733" s="9"/>
    </row>
    <row r="4734" spans="6:24">
      <c r="F4734" s="58"/>
      <c r="G4734" s="58"/>
      <c r="M4734" s="58"/>
      <c r="T4734" s="58"/>
      <c r="X4734" s="9"/>
    </row>
    <row r="4735" spans="6:24">
      <c r="F4735" s="58"/>
      <c r="G4735" s="58"/>
      <c r="M4735" s="58"/>
      <c r="T4735" s="58"/>
      <c r="X4735" s="9"/>
    </row>
    <row r="4736" spans="6:24">
      <c r="F4736" s="58"/>
      <c r="G4736" s="58"/>
      <c r="M4736" s="58"/>
      <c r="T4736" s="58"/>
      <c r="X4736" s="9"/>
    </row>
    <row r="4737" spans="6:24">
      <c r="F4737" s="58"/>
      <c r="G4737" s="58"/>
      <c r="M4737" s="58"/>
      <c r="T4737" s="58"/>
      <c r="X4737" s="9"/>
    </row>
    <row r="4738" spans="6:24">
      <c r="F4738" s="58"/>
      <c r="G4738" s="58"/>
      <c r="M4738" s="58"/>
      <c r="T4738" s="58"/>
      <c r="X4738" s="9"/>
    </row>
    <row r="4739" spans="6:24">
      <c r="F4739" s="58"/>
      <c r="G4739" s="58"/>
      <c r="M4739" s="58"/>
      <c r="T4739" s="58"/>
      <c r="X4739" s="9"/>
    </row>
    <row r="4740" spans="6:24">
      <c r="F4740" s="58"/>
      <c r="G4740" s="58"/>
      <c r="M4740" s="58"/>
      <c r="T4740" s="58"/>
      <c r="X4740" s="9"/>
    </row>
    <row r="4741" spans="6:24">
      <c r="F4741" s="58"/>
      <c r="G4741" s="58"/>
      <c r="M4741" s="58"/>
      <c r="T4741" s="58"/>
      <c r="X4741" s="9"/>
    </row>
    <row r="4742" spans="6:24">
      <c r="F4742" s="58"/>
      <c r="G4742" s="58"/>
      <c r="M4742" s="58"/>
      <c r="T4742" s="58"/>
      <c r="X4742" s="9"/>
    </row>
    <row r="4743" spans="6:24">
      <c r="F4743" s="58"/>
      <c r="G4743" s="58"/>
      <c r="M4743" s="58"/>
      <c r="T4743" s="58"/>
      <c r="X4743" s="9"/>
    </row>
    <row r="4744" spans="6:24">
      <c r="F4744" s="58"/>
      <c r="G4744" s="58"/>
      <c r="M4744" s="58"/>
      <c r="T4744" s="58"/>
      <c r="X4744" s="9"/>
    </row>
    <row r="4745" spans="6:24">
      <c r="F4745" s="58"/>
      <c r="G4745" s="58"/>
      <c r="M4745" s="33"/>
      <c r="T4745" s="58"/>
      <c r="X4745" s="62"/>
    </row>
    <row r="4746" spans="6:24">
      <c r="F4746" s="58"/>
      <c r="G4746" s="58"/>
      <c r="M4746" s="33"/>
      <c r="T4746" s="58"/>
      <c r="X4746" s="9"/>
    </row>
    <row r="4747" spans="6:24">
      <c r="F4747" s="58"/>
      <c r="G4747" s="58"/>
      <c r="M4747" s="33"/>
      <c r="T4747" s="58"/>
      <c r="X4747" s="62"/>
    </row>
    <row r="4748" spans="6:24">
      <c r="F4748" s="58"/>
      <c r="G4748" s="58"/>
      <c r="M4748" s="33"/>
      <c r="T4748" s="58"/>
      <c r="X4748" s="9"/>
    </row>
    <row r="4749" spans="6:24">
      <c r="F4749" s="58"/>
      <c r="G4749" s="58"/>
      <c r="M4749" s="33"/>
      <c r="T4749" s="58"/>
      <c r="X4749" s="62"/>
    </row>
    <row r="4750" spans="6:24">
      <c r="F4750" s="58"/>
      <c r="G4750" s="58"/>
      <c r="M4750" s="33"/>
      <c r="T4750" s="58"/>
      <c r="X4750" s="9"/>
    </row>
    <row r="4751" spans="6:24">
      <c r="F4751" s="58"/>
      <c r="G4751" s="58"/>
      <c r="M4751" s="33"/>
      <c r="T4751" s="58"/>
      <c r="X4751" s="62"/>
    </row>
    <row r="4752" spans="6:24">
      <c r="F4752" s="58"/>
      <c r="G4752" s="58"/>
      <c r="M4752" s="33"/>
      <c r="T4752" s="58"/>
      <c r="X4752" s="9"/>
    </row>
    <row r="4753" spans="6:24">
      <c r="F4753" s="58"/>
      <c r="G4753" s="58"/>
      <c r="M4753" s="33"/>
      <c r="T4753" s="58"/>
      <c r="X4753" s="62"/>
    </row>
    <row r="4754" spans="6:24">
      <c r="F4754" s="58"/>
      <c r="G4754" s="58"/>
      <c r="M4754" s="33"/>
      <c r="T4754" s="58"/>
      <c r="X4754" s="9"/>
    </row>
    <row r="4755" spans="6:24">
      <c r="F4755" s="58"/>
      <c r="G4755" s="58"/>
      <c r="M4755" s="33"/>
      <c r="T4755" s="58"/>
      <c r="X4755" s="62"/>
    </row>
    <row r="4756" spans="6:24">
      <c r="F4756" s="58"/>
      <c r="G4756" s="58"/>
      <c r="M4756" s="33"/>
      <c r="T4756" s="58"/>
      <c r="X4756" s="9"/>
    </row>
    <row r="4757" spans="6:24">
      <c r="F4757" s="58"/>
      <c r="G4757" s="58"/>
      <c r="M4757" s="33"/>
      <c r="T4757" s="58"/>
      <c r="X4757" s="62"/>
    </row>
    <row r="4758" spans="6:24">
      <c r="F4758" s="58"/>
      <c r="G4758" s="58"/>
      <c r="M4758" s="33"/>
      <c r="T4758" s="58"/>
      <c r="X4758" s="9"/>
    </row>
    <row r="4759" spans="6:24">
      <c r="F4759" s="58"/>
      <c r="G4759" s="58"/>
      <c r="M4759" s="33"/>
      <c r="T4759" s="58"/>
      <c r="X4759" s="62"/>
    </row>
    <row r="4760" spans="6:24">
      <c r="F4760" s="58"/>
      <c r="G4760" s="58"/>
      <c r="M4760" s="33"/>
      <c r="T4760" s="58"/>
      <c r="X4760" s="9"/>
    </row>
    <row r="4761" spans="6:24">
      <c r="F4761" s="58"/>
      <c r="G4761" s="58"/>
      <c r="M4761" s="33"/>
      <c r="T4761" s="58"/>
      <c r="X4761" s="62"/>
    </row>
    <row r="4762" spans="6:24">
      <c r="F4762" s="58"/>
      <c r="G4762" s="58"/>
      <c r="M4762" s="33"/>
      <c r="T4762" s="58"/>
      <c r="X4762" s="9"/>
    </row>
    <row r="4763" spans="6:24">
      <c r="F4763" s="58"/>
      <c r="G4763" s="58"/>
      <c r="M4763" s="33"/>
      <c r="T4763" s="58"/>
      <c r="X4763" s="62"/>
    </row>
    <row r="4764" spans="6:24">
      <c r="F4764" s="58"/>
      <c r="G4764" s="58"/>
      <c r="M4764" s="33"/>
      <c r="T4764" s="58"/>
      <c r="X4764" s="9"/>
    </row>
    <row r="4765" spans="6:24">
      <c r="F4765" s="58"/>
      <c r="G4765" s="58"/>
      <c r="M4765" s="33"/>
      <c r="T4765" s="58"/>
      <c r="X4765" s="62"/>
    </row>
    <row r="4766" spans="6:24">
      <c r="F4766" s="58"/>
      <c r="G4766" s="58"/>
      <c r="M4766" s="33"/>
      <c r="T4766" s="58"/>
      <c r="X4766" s="9"/>
    </row>
    <row r="4767" spans="6:24">
      <c r="F4767" s="58"/>
      <c r="G4767" s="58"/>
      <c r="M4767" s="33"/>
      <c r="T4767" s="58"/>
      <c r="X4767" s="62"/>
    </row>
    <row r="4768" spans="6:24">
      <c r="F4768" s="58"/>
      <c r="G4768" s="58"/>
      <c r="M4768" s="33"/>
      <c r="T4768" s="58"/>
      <c r="X4768" s="9"/>
    </row>
    <row r="4769" spans="6:24">
      <c r="F4769" s="58"/>
      <c r="G4769" s="58"/>
      <c r="M4769" s="33"/>
      <c r="T4769" s="58"/>
      <c r="X4769" s="62"/>
    </row>
    <row r="4770" spans="6:24">
      <c r="F4770" s="58"/>
      <c r="G4770" s="58"/>
      <c r="M4770" s="33"/>
      <c r="T4770" s="58"/>
      <c r="X4770" s="9"/>
    </row>
    <row r="4771" spans="6:24">
      <c r="F4771" s="58"/>
      <c r="G4771" s="58"/>
      <c r="M4771" s="33"/>
      <c r="T4771" s="58"/>
      <c r="X4771" s="62"/>
    </row>
    <row r="4772" spans="6:24">
      <c r="F4772" s="58"/>
      <c r="G4772" s="58"/>
      <c r="M4772" s="33"/>
      <c r="T4772" s="58"/>
      <c r="X4772" s="9"/>
    </row>
    <row r="4773" spans="6:24">
      <c r="F4773" s="58"/>
      <c r="G4773" s="58"/>
      <c r="M4773" s="33"/>
      <c r="T4773" s="58"/>
      <c r="X4773" s="62"/>
    </row>
    <row r="4774" spans="6:24">
      <c r="F4774" s="58"/>
      <c r="G4774" s="58"/>
      <c r="M4774" s="33"/>
      <c r="T4774" s="58"/>
      <c r="X4774" s="9"/>
    </row>
    <row r="4775" spans="6:24">
      <c r="F4775" s="58"/>
      <c r="G4775" s="58"/>
      <c r="M4775" s="33"/>
      <c r="T4775" s="58"/>
      <c r="X4775" s="62"/>
    </row>
    <row r="4776" spans="6:24">
      <c r="F4776" s="58"/>
      <c r="G4776" s="58"/>
      <c r="M4776" s="33"/>
      <c r="T4776" s="58"/>
      <c r="X4776" s="9"/>
    </row>
    <row r="4778" spans="6:24">
      <c r="F4778" s="58"/>
      <c r="G4778" s="58"/>
      <c r="M4778" s="33"/>
      <c r="T4778" s="58"/>
      <c r="X4778" s="62"/>
    </row>
    <row r="4779" spans="6:24">
      <c r="F4779" s="58"/>
      <c r="G4779" s="58"/>
      <c r="M4779" s="33"/>
      <c r="T4779" s="58"/>
      <c r="X4779" s="62"/>
    </row>
    <row r="4782" spans="6:24">
      <c r="F4782" s="58"/>
      <c r="G4782" s="58"/>
      <c r="M4782" s="33"/>
      <c r="T4782" s="58"/>
      <c r="X4782" s="62"/>
    </row>
    <row r="4783" spans="6:24">
      <c r="F4783" s="58"/>
      <c r="G4783" s="58"/>
      <c r="M4783" s="33"/>
      <c r="T4783" s="58"/>
      <c r="X4783" s="62"/>
    </row>
    <row r="4784" spans="6:24">
      <c r="F4784" s="58"/>
      <c r="G4784" s="58"/>
      <c r="M4784" s="33"/>
      <c r="T4784" s="58"/>
      <c r="X4784" s="62"/>
    </row>
    <row r="4785" spans="6:24">
      <c r="F4785" s="58"/>
      <c r="G4785" s="58"/>
      <c r="M4785" s="33"/>
      <c r="T4785" s="58"/>
      <c r="X4785" s="9"/>
    </row>
    <row r="4786" spans="6:24">
      <c r="F4786" s="58"/>
      <c r="G4786" s="58"/>
      <c r="M4786" s="33"/>
      <c r="T4786" s="58"/>
      <c r="X4786" s="9"/>
    </row>
    <row r="4787" spans="6:24">
      <c r="F4787" s="58"/>
      <c r="G4787" s="58"/>
      <c r="M4787" s="33"/>
      <c r="T4787" s="58"/>
      <c r="X4787" s="9"/>
    </row>
    <row r="4788" spans="6:24">
      <c r="F4788" s="58"/>
      <c r="G4788" s="58"/>
      <c r="M4788" s="33"/>
      <c r="T4788" s="58"/>
      <c r="X4788" s="62"/>
    </row>
    <row r="4789" spans="6:24">
      <c r="F4789" s="58"/>
      <c r="G4789" s="58"/>
      <c r="M4789" s="33"/>
      <c r="T4789" s="58"/>
      <c r="X4789" s="62"/>
    </row>
    <row r="4790" spans="6:24">
      <c r="F4790" s="58"/>
      <c r="G4790" s="58"/>
      <c r="M4790" s="33"/>
      <c r="T4790" s="58"/>
      <c r="X4790" s="62"/>
    </row>
    <row r="4791" spans="6:24">
      <c r="F4791" s="58"/>
      <c r="G4791" s="58"/>
      <c r="M4791" s="33"/>
      <c r="T4791" s="58"/>
      <c r="X4791" s="9"/>
    </row>
    <row r="4792" spans="6:24">
      <c r="F4792" s="58"/>
      <c r="G4792" s="58"/>
      <c r="M4792" s="33"/>
      <c r="T4792" s="58"/>
      <c r="X4792" s="9"/>
    </row>
    <row r="4793" spans="6:24">
      <c r="F4793" s="58"/>
      <c r="G4793" s="58"/>
      <c r="M4793" s="33"/>
      <c r="T4793" s="58"/>
      <c r="X4793" s="9"/>
    </row>
    <row r="4794" spans="6:24">
      <c r="F4794" s="58"/>
      <c r="G4794" s="58"/>
      <c r="M4794" s="33"/>
      <c r="T4794" s="58"/>
      <c r="X4794" s="62"/>
    </row>
    <row r="4795" spans="6:24">
      <c r="F4795" s="58"/>
      <c r="G4795" s="58"/>
      <c r="M4795" s="33"/>
      <c r="T4795" s="58"/>
      <c r="X4795" s="62"/>
    </row>
    <row r="4796" spans="6:24">
      <c r="F4796" s="58"/>
      <c r="G4796" s="58"/>
      <c r="M4796" s="33"/>
      <c r="T4796" s="58"/>
      <c r="X4796" s="62"/>
    </row>
    <row r="4797" spans="6:24">
      <c r="F4797" s="58"/>
      <c r="G4797" s="58"/>
      <c r="M4797" s="33"/>
      <c r="T4797" s="58"/>
      <c r="X4797" s="9"/>
    </row>
    <row r="4798" spans="6:24">
      <c r="F4798" s="58"/>
      <c r="G4798" s="58"/>
      <c r="M4798" s="33"/>
      <c r="T4798" s="58"/>
      <c r="X4798" s="9"/>
    </row>
    <row r="4799" spans="6:24">
      <c r="F4799" s="58"/>
      <c r="G4799" s="58"/>
      <c r="M4799" s="33"/>
      <c r="T4799" s="58"/>
      <c r="X4799" s="9"/>
    </row>
    <row r="4800" spans="6:24">
      <c r="F4800" s="58"/>
      <c r="G4800" s="58"/>
      <c r="M4800" s="33"/>
      <c r="T4800" s="58"/>
      <c r="X4800" s="62"/>
    </row>
    <row r="4801" spans="6:24">
      <c r="F4801" s="58"/>
      <c r="G4801" s="58"/>
      <c r="M4801" s="33"/>
      <c r="T4801" s="58"/>
      <c r="X4801" s="62"/>
    </row>
    <row r="4802" spans="6:24">
      <c r="F4802" s="58"/>
      <c r="G4802" s="58"/>
      <c r="M4802" s="33"/>
      <c r="T4802" s="58"/>
      <c r="X4802" s="62"/>
    </row>
    <row r="4803" spans="6:24">
      <c r="F4803" s="58"/>
      <c r="G4803" s="58"/>
      <c r="M4803" s="33"/>
      <c r="T4803" s="58"/>
      <c r="X4803" s="9"/>
    </row>
    <row r="4804" spans="6:24">
      <c r="F4804" s="58"/>
      <c r="G4804" s="58"/>
      <c r="M4804" s="33"/>
      <c r="T4804" s="58"/>
      <c r="X4804" s="9"/>
    </row>
    <row r="4805" spans="6:24">
      <c r="F4805" s="58"/>
      <c r="G4805" s="58"/>
      <c r="M4805" s="33"/>
      <c r="T4805" s="58"/>
      <c r="X4805" s="9"/>
    </row>
    <row r="4806" spans="6:24">
      <c r="F4806" s="58"/>
      <c r="G4806" s="58"/>
      <c r="M4806" s="33"/>
      <c r="T4806" s="58"/>
      <c r="X4806" s="62"/>
    </row>
    <row r="4807" spans="6:24">
      <c r="F4807" s="58"/>
      <c r="G4807" s="58"/>
      <c r="M4807" s="33"/>
      <c r="T4807" s="58"/>
      <c r="X4807" s="62"/>
    </row>
    <row r="4808" spans="6:24">
      <c r="F4808" s="58"/>
      <c r="G4808" s="58"/>
      <c r="M4808" s="33"/>
      <c r="T4808" s="58"/>
      <c r="X4808" s="62"/>
    </row>
    <row r="4809" spans="6:24">
      <c r="F4809" s="58"/>
      <c r="G4809" s="58"/>
      <c r="M4809" s="33"/>
      <c r="T4809" s="58"/>
      <c r="X4809" s="9"/>
    </row>
    <row r="4810" spans="6:24">
      <c r="F4810" s="58"/>
      <c r="G4810" s="58"/>
      <c r="M4810" s="33"/>
      <c r="T4810" s="58"/>
      <c r="X4810" s="9"/>
    </row>
    <row r="4811" spans="6:24">
      <c r="F4811" s="58"/>
      <c r="G4811" s="58"/>
      <c r="M4811" s="33"/>
      <c r="T4811" s="58"/>
      <c r="X4811" s="9"/>
    </row>
    <row r="4812" spans="6:24">
      <c r="F4812" s="58"/>
      <c r="G4812" s="58"/>
      <c r="M4812" s="33"/>
      <c r="T4812" s="58"/>
      <c r="X4812" s="62"/>
    </row>
    <row r="4813" spans="6:24">
      <c r="F4813" s="58"/>
      <c r="G4813" s="58"/>
      <c r="M4813" s="33"/>
      <c r="T4813" s="58"/>
      <c r="X4813" s="62"/>
    </row>
    <row r="4814" spans="6:24">
      <c r="F4814" s="58"/>
      <c r="G4814" s="58"/>
      <c r="M4814" s="33"/>
      <c r="T4814" s="58"/>
      <c r="X4814" s="62"/>
    </row>
    <row r="4815" spans="6:24">
      <c r="F4815" s="58"/>
      <c r="G4815" s="58"/>
      <c r="M4815" s="33"/>
      <c r="T4815" s="58"/>
      <c r="X4815" s="9"/>
    </row>
    <row r="4816" spans="6:24">
      <c r="F4816" s="58"/>
      <c r="G4816" s="58"/>
      <c r="M4816" s="33"/>
      <c r="T4816" s="58"/>
      <c r="X4816" s="9"/>
    </row>
    <row r="4817" spans="6:24">
      <c r="F4817" s="58"/>
      <c r="G4817" s="58"/>
      <c r="M4817" s="33"/>
      <c r="T4817" s="58"/>
      <c r="X4817" s="9"/>
    </row>
    <row r="4818" spans="6:24">
      <c r="F4818" s="58"/>
      <c r="G4818" s="58"/>
      <c r="M4818" s="33"/>
      <c r="T4818" s="58"/>
      <c r="X4818" s="62"/>
    </row>
    <row r="4819" spans="6:24">
      <c r="F4819" s="58"/>
      <c r="G4819" s="58"/>
      <c r="M4819" s="33"/>
      <c r="T4819" s="58"/>
      <c r="X4819" s="62"/>
    </row>
    <row r="4820" spans="6:24">
      <c r="F4820" s="58"/>
      <c r="G4820" s="58"/>
      <c r="M4820" s="33"/>
      <c r="T4820" s="58"/>
      <c r="X4820" s="62"/>
    </row>
    <row r="4821" spans="6:24">
      <c r="F4821" s="58"/>
      <c r="G4821" s="58"/>
      <c r="M4821" s="33"/>
      <c r="T4821" s="58"/>
      <c r="X4821" s="9"/>
    </row>
    <row r="4822" spans="6:24">
      <c r="F4822" s="58"/>
      <c r="G4822" s="58"/>
      <c r="M4822" s="33"/>
      <c r="T4822" s="58"/>
      <c r="X4822" s="9"/>
    </row>
    <row r="4823" spans="6:24">
      <c r="F4823" s="58"/>
      <c r="G4823" s="58"/>
      <c r="M4823" s="33"/>
      <c r="T4823" s="58"/>
      <c r="X4823" s="9"/>
    </row>
    <row r="4824" spans="6:24">
      <c r="F4824" s="58"/>
      <c r="G4824" s="58"/>
      <c r="M4824" s="33"/>
      <c r="T4824" s="58"/>
      <c r="X4824" s="62"/>
    </row>
    <row r="4825" spans="6:24">
      <c r="F4825" s="58"/>
      <c r="G4825" s="58"/>
      <c r="M4825" s="33"/>
      <c r="T4825" s="58"/>
      <c r="X4825" s="62"/>
    </row>
    <row r="4826" spans="6:24">
      <c r="F4826" s="58"/>
      <c r="G4826" s="58"/>
      <c r="M4826" s="33"/>
      <c r="T4826" s="58"/>
      <c r="X4826" s="62"/>
    </row>
    <row r="4827" spans="6:24">
      <c r="F4827" s="58"/>
      <c r="G4827" s="58"/>
      <c r="M4827" s="33"/>
      <c r="T4827" s="58"/>
      <c r="X4827" s="9"/>
    </row>
    <row r="4828" spans="6:24">
      <c r="F4828" s="58"/>
      <c r="G4828" s="58"/>
      <c r="M4828" s="33"/>
      <c r="T4828" s="58"/>
      <c r="X4828" s="9"/>
    </row>
    <row r="4829" spans="6:24">
      <c r="F4829" s="58"/>
      <c r="G4829" s="58"/>
      <c r="M4829" s="33"/>
      <c r="T4829" s="58"/>
      <c r="X4829" s="9"/>
    </row>
    <row r="4830" spans="6:24">
      <c r="F4830" s="58"/>
      <c r="G4830" s="58"/>
      <c r="M4830" s="33"/>
      <c r="T4830" s="58"/>
      <c r="X4830" s="62"/>
    </row>
    <row r="4831" spans="6:24">
      <c r="F4831" s="58"/>
      <c r="G4831" s="58"/>
      <c r="M4831" s="33"/>
      <c r="T4831" s="58"/>
      <c r="X4831" s="62"/>
    </row>
    <row r="4832" spans="6:24">
      <c r="F4832" s="58"/>
      <c r="G4832" s="58"/>
      <c r="M4832" s="33"/>
      <c r="T4832" s="58"/>
      <c r="X4832" s="62"/>
    </row>
    <row r="4833" spans="6:24">
      <c r="F4833" s="58"/>
      <c r="G4833" s="58"/>
      <c r="M4833" s="33"/>
      <c r="T4833" s="58"/>
      <c r="X4833" s="9"/>
    </row>
    <row r="4834" spans="6:24">
      <c r="F4834" s="58"/>
      <c r="G4834" s="58"/>
      <c r="M4834" s="33"/>
      <c r="T4834" s="58"/>
      <c r="X4834" s="9"/>
    </row>
    <row r="4835" spans="6:24">
      <c r="F4835" s="58"/>
      <c r="G4835" s="58"/>
      <c r="M4835" s="33"/>
      <c r="T4835" s="58"/>
      <c r="X4835" s="9"/>
    </row>
    <row r="4836" spans="6:24">
      <c r="F4836" s="58"/>
      <c r="G4836" s="58"/>
      <c r="M4836" s="33"/>
      <c r="T4836" s="58"/>
      <c r="X4836" s="62"/>
    </row>
    <row r="4837" spans="6:24">
      <c r="F4837" s="58"/>
      <c r="G4837" s="58"/>
      <c r="M4837" s="33"/>
      <c r="T4837" s="58"/>
      <c r="X4837" s="62"/>
    </row>
    <row r="4838" spans="6:24">
      <c r="F4838" s="58"/>
      <c r="G4838" s="58"/>
      <c r="M4838" s="33"/>
      <c r="T4838" s="58"/>
      <c r="X4838" s="62"/>
    </row>
    <row r="4839" spans="6:24">
      <c r="F4839" s="58"/>
      <c r="G4839" s="58"/>
      <c r="M4839" s="33"/>
      <c r="T4839" s="58"/>
      <c r="X4839" s="9"/>
    </row>
    <row r="4840" spans="6:24">
      <c r="F4840" s="58"/>
      <c r="G4840" s="58"/>
      <c r="M4840" s="33"/>
      <c r="T4840" s="58"/>
      <c r="X4840" s="9"/>
    </row>
    <row r="4841" spans="6:24">
      <c r="F4841" s="58"/>
      <c r="G4841" s="58"/>
      <c r="M4841" s="33"/>
      <c r="T4841" s="58"/>
      <c r="X4841" s="9"/>
    </row>
    <row r="4842" spans="6:24">
      <c r="F4842" s="58"/>
      <c r="G4842" s="58"/>
      <c r="M4842" s="33"/>
      <c r="T4842" s="58"/>
      <c r="X4842" s="62"/>
    </row>
    <row r="4843" spans="6:24">
      <c r="F4843" s="58"/>
      <c r="G4843" s="58"/>
      <c r="M4843" s="33"/>
      <c r="T4843" s="58"/>
      <c r="X4843" s="62"/>
    </row>
    <row r="4844" spans="6:24">
      <c r="F4844" s="58"/>
      <c r="G4844" s="58"/>
      <c r="M4844" s="33"/>
      <c r="T4844" s="58"/>
      <c r="X4844" s="62"/>
    </row>
    <row r="4845" spans="6:24">
      <c r="F4845" s="58"/>
      <c r="G4845" s="58"/>
      <c r="M4845" s="33"/>
      <c r="T4845" s="58"/>
      <c r="X4845" s="9"/>
    </row>
    <row r="4846" spans="6:24">
      <c r="F4846" s="58"/>
      <c r="G4846" s="58"/>
      <c r="M4846" s="33"/>
      <c r="T4846" s="58"/>
      <c r="X4846" s="9"/>
    </row>
    <row r="4847" spans="6:24">
      <c r="F4847" s="58"/>
      <c r="G4847" s="58"/>
      <c r="M4847" s="33"/>
      <c r="T4847" s="58"/>
      <c r="X4847" s="9"/>
    </row>
    <row r="4848" spans="6:24">
      <c r="F4848" s="58"/>
      <c r="G4848" s="58"/>
      <c r="M4848" s="33"/>
      <c r="T4848" s="58"/>
      <c r="X4848" s="62"/>
    </row>
    <row r="4849" spans="6:24">
      <c r="F4849" s="58"/>
      <c r="G4849" s="58"/>
      <c r="M4849" s="33"/>
      <c r="T4849" s="58"/>
      <c r="X4849" s="62"/>
    </row>
    <row r="4850" spans="6:24">
      <c r="F4850" s="58"/>
      <c r="G4850" s="58"/>
      <c r="M4850" s="33"/>
      <c r="T4850" s="58"/>
      <c r="X4850" s="62"/>
    </row>
    <row r="4851" spans="6:24">
      <c r="F4851" s="58"/>
      <c r="G4851" s="58"/>
      <c r="M4851" s="33"/>
      <c r="T4851" s="58"/>
      <c r="X4851" s="9"/>
    </row>
    <row r="4852" spans="6:24">
      <c r="F4852" s="58"/>
      <c r="G4852" s="58"/>
      <c r="M4852" s="33"/>
      <c r="T4852" s="58"/>
      <c r="X4852" s="9"/>
    </row>
    <row r="4853" spans="6:24">
      <c r="F4853" s="58"/>
      <c r="G4853" s="58"/>
      <c r="M4853" s="33"/>
      <c r="T4853" s="58"/>
      <c r="X4853" s="9"/>
    </row>
    <row r="4854" spans="6:24">
      <c r="F4854" s="58"/>
      <c r="G4854" s="58"/>
      <c r="M4854" s="33"/>
      <c r="T4854" s="58"/>
      <c r="X4854" s="62"/>
    </row>
    <row r="4855" spans="6:24">
      <c r="F4855" s="58"/>
      <c r="G4855" s="58"/>
      <c r="M4855" s="33"/>
      <c r="T4855" s="58"/>
      <c r="X4855" s="62"/>
    </row>
    <row r="4856" spans="6:24">
      <c r="F4856" s="58"/>
      <c r="G4856" s="58"/>
      <c r="M4856" s="33"/>
      <c r="T4856" s="58"/>
      <c r="X4856" s="62"/>
    </row>
    <row r="4857" spans="6:24">
      <c r="F4857" s="58"/>
      <c r="G4857" s="58"/>
      <c r="M4857" s="33"/>
      <c r="T4857" s="58"/>
      <c r="X4857" s="9"/>
    </row>
    <row r="4858" spans="6:24">
      <c r="F4858" s="58"/>
      <c r="G4858" s="58"/>
      <c r="M4858" s="33"/>
      <c r="T4858" s="58"/>
      <c r="X4858" s="9"/>
    </row>
    <row r="4859" spans="6:24">
      <c r="F4859" s="58"/>
      <c r="G4859" s="58"/>
      <c r="M4859" s="33"/>
      <c r="T4859" s="58"/>
      <c r="X4859" s="9"/>
    </row>
    <row r="4860" spans="6:24">
      <c r="F4860" s="58"/>
      <c r="G4860" s="58"/>
      <c r="M4860" s="33"/>
      <c r="T4860" s="58"/>
      <c r="X4860" s="62"/>
    </row>
    <row r="4861" spans="6:24">
      <c r="F4861" s="58"/>
      <c r="G4861" s="58"/>
      <c r="M4861" s="33"/>
      <c r="T4861" s="58"/>
      <c r="X4861" s="62"/>
    </row>
    <row r="4862" spans="6:24">
      <c r="F4862" s="58"/>
      <c r="G4862" s="58"/>
      <c r="M4862" s="33"/>
      <c r="T4862" s="58"/>
      <c r="X4862" s="62"/>
    </row>
    <row r="4863" spans="6:24">
      <c r="F4863" s="58"/>
      <c r="G4863" s="58"/>
      <c r="M4863" s="33"/>
      <c r="T4863" s="58"/>
      <c r="X4863" s="9"/>
    </row>
    <row r="4864" spans="6:24">
      <c r="F4864" s="58"/>
      <c r="G4864" s="58"/>
      <c r="M4864" s="33"/>
      <c r="T4864" s="58"/>
      <c r="X4864" s="9"/>
    </row>
    <row r="4865" spans="6:24">
      <c r="F4865" s="58"/>
      <c r="G4865" s="58"/>
      <c r="M4865" s="33"/>
      <c r="T4865" s="58"/>
      <c r="X4865" s="9"/>
    </row>
    <row r="4866" spans="6:24">
      <c r="F4866" s="58"/>
      <c r="G4866" s="58"/>
      <c r="M4866" s="33"/>
      <c r="T4866" s="58"/>
      <c r="X4866" s="62"/>
    </row>
    <row r="4867" spans="6:24">
      <c r="F4867" s="58"/>
      <c r="G4867" s="58"/>
      <c r="M4867" s="33"/>
      <c r="T4867" s="58"/>
      <c r="X4867" s="62"/>
    </row>
    <row r="4868" spans="6:24">
      <c r="F4868" s="58"/>
      <c r="G4868" s="58"/>
      <c r="M4868" s="33"/>
      <c r="T4868" s="58"/>
      <c r="X4868" s="62"/>
    </row>
    <row r="4869" spans="6:24">
      <c r="F4869" s="58"/>
      <c r="G4869" s="58"/>
      <c r="M4869" s="33"/>
      <c r="T4869" s="58"/>
      <c r="X4869" s="9"/>
    </row>
    <row r="4870" spans="6:24">
      <c r="F4870" s="58"/>
      <c r="G4870" s="58"/>
      <c r="M4870" s="33"/>
      <c r="T4870" s="58"/>
      <c r="X4870" s="9"/>
    </row>
    <row r="4871" spans="6:24">
      <c r="F4871" s="58"/>
      <c r="G4871" s="58"/>
      <c r="M4871" s="33"/>
      <c r="T4871" s="58"/>
      <c r="X4871" s="9"/>
    </row>
    <row r="4872" spans="6:24">
      <c r="F4872" s="58"/>
      <c r="G4872" s="58"/>
      <c r="M4872" s="33"/>
      <c r="T4872" s="58"/>
      <c r="X4872" s="62"/>
    </row>
    <row r="4873" spans="6:24">
      <c r="F4873" s="58"/>
      <c r="G4873" s="58"/>
      <c r="M4873" s="33"/>
      <c r="T4873" s="58"/>
      <c r="X4873" s="62"/>
    </row>
    <row r="4874" spans="6:24">
      <c r="F4874" s="58"/>
      <c r="G4874" s="58"/>
      <c r="M4874" s="33"/>
      <c r="T4874" s="58"/>
      <c r="X4874" s="62"/>
    </row>
    <row r="4875" spans="6:24">
      <c r="F4875" s="58"/>
      <c r="G4875" s="58"/>
      <c r="M4875" s="33"/>
      <c r="T4875" s="58"/>
      <c r="X4875" s="9"/>
    </row>
    <row r="4876" spans="6:24">
      <c r="F4876" s="58"/>
      <c r="G4876" s="58"/>
      <c r="M4876" s="33"/>
      <c r="T4876" s="58"/>
      <c r="X4876" s="9"/>
    </row>
    <row r="4877" spans="6:24">
      <c r="F4877" s="58"/>
      <c r="G4877" s="58"/>
      <c r="M4877" s="33"/>
      <c r="T4877" s="58"/>
      <c r="X4877" s="9"/>
    </row>
    <row r="4880" spans="6:24">
      <c r="F4880" s="58"/>
      <c r="G4880" s="46"/>
      <c r="M4880" s="58"/>
      <c r="T4880" s="58"/>
      <c r="V4880" s="47"/>
      <c r="X4880" s="9"/>
    </row>
    <row r="4881" spans="6:24">
      <c r="F4881" s="58"/>
      <c r="G4881" s="46"/>
      <c r="T4881" s="58"/>
      <c r="V4881" s="47"/>
      <c r="X4881" s="9"/>
    </row>
    <row r="4882" spans="6:24">
      <c r="F4882" s="58"/>
      <c r="G4882" s="46"/>
      <c r="T4882" s="58"/>
      <c r="V4882" s="47"/>
      <c r="X4882" s="9"/>
    </row>
    <row r="4883" spans="6:24">
      <c r="F4883" s="58"/>
      <c r="G4883" s="46"/>
      <c r="T4883" s="58"/>
      <c r="V4883" s="47"/>
      <c r="X4883" s="9"/>
    </row>
    <row r="4884" spans="6:24">
      <c r="F4884" s="58"/>
      <c r="G4884" s="46"/>
      <c r="T4884" s="58"/>
      <c r="V4884" s="47"/>
      <c r="X4884" s="9"/>
    </row>
    <row r="4885" spans="6:24">
      <c r="F4885" s="58"/>
      <c r="G4885" s="46"/>
      <c r="T4885" s="58"/>
      <c r="V4885" s="47"/>
      <c r="X4885" s="9"/>
    </row>
    <row r="4886" spans="6:24">
      <c r="F4886" s="58"/>
      <c r="G4886" s="46"/>
      <c r="T4886" s="58"/>
      <c r="V4886" s="47"/>
      <c r="X4886" s="9"/>
    </row>
    <row r="4887" spans="6:24">
      <c r="F4887" s="58"/>
      <c r="G4887" s="46"/>
      <c r="T4887" s="58"/>
      <c r="V4887" s="47"/>
      <c r="X4887" s="9"/>
    </row>
    <row r="4888" spans="6:24">
      <c r="F4888" s="58"/>
      <c r="G4888" s="46"/>
      <c r="T4888" s="58"/>
      <c r="V4888" s="47"/>
      <c r="X4888" s="9"/>
    </row>
    <row r="4889" spans="6:24">
      <c r="F4889" s="58"/>
      <c r="G4889" s="46"/>
      <c r="T4889" s="58"/>
      <c r="V4889" s="47"/>
      <c r="X4889" s="9"/>
    </row>
    <row r="4890" spans="6:24">
      <c r="F4890" s="58"/>
      <c r="G4890" s="46"/>
      <c r="T4890" s="58"/>
      <c r="V4890" s="47"/>
      <c r="X4890" s="9"/>
    </row>
    <row r="4891" spans="6:24">
      <c r="F4891" s="58"/>
      <c r="G4891" s="46"/>
      <c r="T4891" s="58"/>
      <c r="V4891" s="47"/>
      <c r="X4891" s="9"/>
    </row>
    <row r="4892" spans="6:24">
      <c r="F4892" s="58"/>
      <c r="G4892" s="46"/>
      <c r="T4892" s="58"/>
      <c r="V4892" s="47"/>
      <c r="X4892" s="9"/>
    </row>
    <row r="4893" spans="6:24">
      <c r="F4893" s="58"/>
      <c r="G4893" s="46"/>
      <c r="T4893" s="58"/>
      <c r="V4893" s="47"/>
      <c r="X4893" s="9"/>
    </row>
    <row r="4894" spans="6:24">
      <c r="F4894" s="58"/>
      <c r="G4894" s="46"/>
      <c r="T4894" s="58"/>
      <c r="V4894" s="47"/>
      <c r="X4894" s="9"/>
    </row>
    <row r="4895" spans="6:24">
      <c r="F4895" s="58"/>
      <c r="G4895" s="46"/>
      <c r="T4895" s="58"/>
      <c r="V4895" s="47"/>
      <c r="X4895" s="9"/>
    </row>
    <row r="4896" spans="6:24">
      <c r="F4896" s="58"/>
      <c r="G4896" s="46"/>
      <c r="T4896" s="58"/>
      <c r="V4896" s="47"/>
      <c r="X4896" s="9"/>
    </row>
    <row r="4897" spans="6:24">
      <c r="F4897" s="58"/>
      <c r="G4897" s="46"/>
      <c r="T4897" s="58"/>
      <c r="V4897" s="47"/>
      <c r="X4897" s="9"/>
    </row>
    <row r="4898" spans="6:24">
      <c r="F4898" s="58"/>
      <c r="G4898" s="46"/>
      <c r="T4898" s="58"/>
      <c r="V4898" s="47"/>
      <c r="X4898" s="9"/>
    </row>
    <row r="4899" spans="6:24">
      <c r="F4899" s="58"/>
      <c r="G4899" s="46"/>
      <c r="T4899" s="58"/>
      <c r="V4899" s="47"/>
      <c r="X4899" s="9"/>
    </row>
    <row r="4900" spans="6:24">
      <c r="F4900" s="58"/>
      <c r="G4900" s="46"/>
      <c r="T4900" s="58"/>
      <c r="V4900" s="47"/>
      <c r="X4900" s="9"/>
    </row>
    <row r="4901" spans="6:24">
      <c r="F4901" s="58"/>
      <c r="G4901" s="46"/>
      <c r="M4901" s="66"/>
      <c r="T4901" s="58"/>
      <c r="V4901" s="47"/>
      <c r="X4901" s="9"/>
    </row>
    <row r="4902" spans="6:24">
      <c r="F4902" s="58"/>
      <c r="G4902" s="46"/>
      <c r="M4902" s="67"/>
      <c r="T4902" s="58"/>
      <c r="V4902" s="47"/>
      <c r="X4902" s="9"/>
    </row>
    <row r="4903" spans="6:24">
      <c r="F4903" s="58"/>
      <c r="G4903" s="46"/>
      <c r="M4903" s="65"/>
      <c r="T4903" s="58"/>
      <c r="V4903" s="47"/>
      <c r="X4903" s="9"/>
    </row>
    <row r="4904" spans="6:24">
      <c r="F4904" s="58"/>
      <c r="G4904" s="46"/>
      <c r="M4904" s="64"/>
      <c r="T4904" s="58"/>
      <c r="V4904" s="47"/>
      <c r="X4904" s="9"/>
    </row>
    <row r="4905" spans="6:24">
      <c r="F4905" s="58"/>
      <c r="G4905" s="46"/>
      <c r="M4905" s="66"/>
      <c r="T4905" s="58"/>
      <c r="V4905" s="47"/>
      <c r="X4905" s="9"/>
    </row>
    <row r="4906" spans="6:24">
      <c r="F4906" s="58"/>
      <c r="G4906" s="46"/>
      <c r="M4906" s="67"/>
      <c r="T4906" s="58"/>
      <c r="V4906" s="47"/>
      <c r="X4906" s="9"/>
    </row>
    <row r="4907" spans="6:24">
      <c r="F4907" s="58"/>
      <c r="G4907" s="46"/>
      <c r="M4907" s="68"/>
      <c r="T4907" s="58"/>
      <c r="V4907" s="47"/>
      <c r="X4907" s="9"/>
    </row>
    <row r="4908" spans="6:24">
      <c r="F4908" s="58"/>
      <c r="G4908" s="46"/>
      <c r="M4908" s="58"/>
      <c r="T4908" s="58"/>
      <c r="V4908" s="47"/>
      <c r="X4908" s="9"/>
    </row>
    <row r="4909" spans="6:24">
      <c r="F4909" s="58"/>
      <c r="G4909" s="46"/>
      <c r="M4909" s="69"/>
      <c r="T4909" s="58"/>
      <c r="V4909" s="47"/>
      <c r="X4909" s="9"/>
    </row>
    <row r="4910" spans="6:24">
      <c r="F4910" s="58"/>
      <c r="G4910" s="46"/>
      <c r="M4910" s="65"/>
      <c r="T4910" s="58"/>
      <c r="V4910" s="47"/>
      <c r="X4910" s="9"/>
    </row>
    <row r="4911" spans="6:24">
      <c r="F4911" s="58"/>
      <c r="G4911" s="46"/>
      <c r="M4911" s="65"/>
      <c r="T4911" s="58"/>
      <c r="V4911" s="47"/>
      <c r="X4911" s="9"/>
    </row>
    <row r="4912" spans="6:24">
      <c r="F4912" s="58"/>
      <c r="G4912" s="46"/>
      <c r="M4912" s="64"/>
      <c r="T4912" s="58"/>
      <c r="V4912" s="47"/>
      <c r="X4912" s="9"/>
    </row>
    <row r="4913" spans="6:24">
      <c r="F4913" s="58"/>
      <c r="G4913" s="46"/>
      <c r="M4913" s="58"/>
      <c r="T4913" s="58"/>
      <c r="V4913" s="47"/>
      <c r="X4913" s="9"/>
    </row>
    <row r="4914" spans="6:24">
      <c r="F4914" s="58"/>
      <c r="G4914" s="46"/>
      <c r="M4914" s="58"/>
      <c r="T4914" s="58"/>
      <c r="V4914" s="47"/>
      <c r="X4914" s="9"/>
    </row>
    <row r="4915" spans="6:24">
      <c r="F4915" s="58"/>
      <c r="G4915" s="46"/>
      <c r="M4915" s="58"/>
      <c r="T4915" s="58"/>
      <c r="V4915" s="47"/>
      <c r="X4915" s="9"/>
    </row>
    <row r="4916" spans="6:24">
      <c r="F4916" s="58"/>
      <c r="G4916" s="46"/>
      <c r="M4916" s="58"/>
      <c r="T4916" s="58"/>
      <c r="V4916" s="47"/>
      <c r="X4916" s="9"/>
    </row>
    <row r="4917" spans="6:24">
      <c r="F4917" s="58"/>
      <c r="G4917" s="46"/>
      <c r="M4917" s="58"/>
      <c r="T4917" s="58"/>
      <c r="V4917" s="47"/>
      <c r="X4917" s="9"/>
    </row>
    <row r="4918" spans="6:24">
      <c r="F4918" s="58"/>
      <c r="G4918" s="46"/>
      <c r="M4918" s="58"/>
      <c r="T4918" s="58"/>
      <c r="V4918" s="47"/>
      <c r="X4918" s="9"/>
    </row>
    <row r="4919" spans="6:24">
      <c r="F4919" s="58"/>
      <c r="G4919" s="46"/>
      <c r="M4919" s="58"/>
      <c r="T4919" s="58"/>
      <c r="V4919" s="47"/>
      <c r="X4919" s="9"/>
    </row>
    <row r="4920" spans="6:24">
      <c r="F4920" s="58"/>
      <c r="G4920" s="46"/>
      <c r="M4920" s="58"/>
      <c r="T4920" s="58"/>
      <c r="V4920" s="47"/>
      <c r="X4920" s="9"/>
    </row>
    <row r="4921" spans="6:24">
      <c r="F4921" s="58"/>
      <c r="G4921" s="46"/>
      <c r="M4921" s="58"/>
      <c r="T4921" s="58"/>
      <c r="V4921" s="47"/>
      <c r="X4921" s="9"/>
    </row>
    <row r="4922" spans="6:24">
      <c r="F4922" s="58"/>
      <c r="G4922" s="46"/>
      <c r="M4922" s="58"/>
      <c r="T4922" s="58"/>
      <c r="V4922" s="47"/>
      <c r="X4922" s="9"/>
    </row>
    <row r="4923" spans="6:24">
      <c r="F4923" s="58"/>
      <c r="G4923" s="46"/>
      <c r="M4923" s="58"/>
      <c r="T4923" s="58"/>
      <c r="V4923" s="47"/>
      <c r="X4923" s="9"/>
    </row>
    <row r="4924" spans="6:24">
      <c r="F4924" s="58"/>
      <c r="G4924" s="46"/>
      <c r="M4924" s="58"/>
      <c r="T4924" s="58"/>
      <c r="V4924" s="47"/>
      <c r="X4924" s="9"/>
    </row>
    <row r="4925" spans="6:24">
      <c r="F4925" s="58"/>
      <c r="G4925" s="46"/>
      <c r="M4925" s="58"/>
      <c r="T4925" s="58"/>
      <c r="V4925" s="47"/>
      <c r="X4925" s="9"/>
    </row>
    <row r="4926" spans="6:24">
      <c r="F4926" s="58"/>
      <c r="G4926" s="46"/>
      <c r="M4926" s="58"/>
      <c r="T4926" s="58"/>
      <c r="V4926" s="47"/>
      <c r="X4926" s="9"/>
    </row>
    <row r="4927" spans="6:24">
      <c r="F4927" s="58"/>
      <c r="G4927" s="46"/>
      <c r="M4927" s="58"/>
      <c r="T4927" s="58"/>
      <c r="V4927" s="47"/>
      <c r="X4927" s="9"/>
    </row>
    <row r="4928" spans="6:24">
      <c r="F4928" s="58"/>
      <c r="G4928" s="46"/>
      <c r="M4928" s="58"/>
      <c r="T4928" s="58"/>
      <c r="V4928" s="47"/>
      <c r="X4928" s="9"/>
    </row>
    <row r="4929" spans="6:24">
      <c r="F4929" s="58"/>
      <c r="G4929" s="46"/>
      <c r="M4929" s="58"/>
      <c r="T4929" s="58"/>
      <c r="V4929" s="47"/>
      <c r="X4929" s="9"/>
    </row>
    <row r="4930" spans="6:24">
      <c r="F4930" s="58"/>
      <c r="G4930" s="46"/>
      <c r="T4930" s="58"/>
      <c r="V4930" s="47"/>
      <c r="X4930" s="9"/>
    </row>
    <row r="4931" spans="6:24">
      <c r="F4931" s="58"/>
      <c r="G4931" s="46"/>
      <c r="M4931" s="58"/>
      <c r="T4931" s="58"/>
      <c r="V4931" s="47"/>
      <c r="X4931" s="9"/>
    </row>
    <row r="4932" spans="6:24">
      <c r="F4932" s="58"/>
      <c r="G4932" s="46"/>
      <c r="T4932" s="58"/>
      <c r="V4932" s="47"/>
      <c r="X4932" s="9"/>
    </row>
    <row r="4933" spans="6:24">
      <c r="F4933" s="58"/>
      <c r="G4933" s="46"/>
      <c r="M4933" s="58"/>
      <c r="T4933" s="58"/>
      <c r="V4933" s="47"/>
      <c r="X4933" s="9"/>
    </row>
    <row r="4934" spans="6:24">
      <c r="F4934" s="58"/>
      <c r="G4934" s="46"/>
      <c r="M4934" s="58"/>
      <c r="T4934" s="58"/>
      <c r="V4934" s="47"/>
      <c r="X4934" s="9"/>
    </row>
    <row r="4935" spans="6:24">
      <c r="F4935" s="58"/>
      <c r="G4935" s="46"/>
      <c r="M4935" s="58"/>
      <c r="T4935" s="58"/>
      <c r="V4935" s="47"/>
      <c r="X4935" s="9"/>
    </row>
    <row r="4936" spans="6:24">
      <c r="F4936" s="58"/>
      <c r="G4936" s="46"/>
      <c r="M4936" s="58"/>
      <c r="T4936" s="58"/>
      <c r="V4936" s="47"/>
      <c r="X4936" s="9"/>
    </row>
    <row r="4937" spans="6:24">
      <c r="F4937" s="58"/>
      <c r="G4937" s="46"/>
      <c r="M4937" s="58"/>
      <c r="T4937" s="58"/>
      <c r="V4937" s="47"/>
      <c r="X4937" s="9"/>
    </row>
    <row r="4938" spans="6:24">
      <c r="F4938" s="58"/>
      <c r="G4938" s="46"/>
      <c r="M4938" s="58"/>
      <c r="T4938" s="58"/>
      <c r="V4938" s="47"/>
      <c r="X4938" s="9"/>
    </row>
    <row r="4939" spans="6:24">
      <c r="F4939" s="58"/>
      <c r="G4939" s="46"/>
      <c r="M4939" s="58"/>
      <c r="T4939" s="58"/>
      <c r="V4939" s="47"/>
      <c r="X4939" s="9"/>
    </row>
    <row r="4940" spans="6:24">
      <c r="F4940" s="58"/>
      <c r="G4940" s="46"/>
      <c r="M4940" s="58"/>
      <c r="T4940" s="58"/>
      <c r="V4940" s="47"/>
      <c r="X4940" s="9"/>
    </row>
    <row r="4941" spans="6:24">
      <c r="F4941" s="58"/>
      <c r="G4941" s="46"/>
      <c r="M4941" s="58"/>
      <c r="T4941" s="58"/>
      <c r="V4941" s="47"/>
      <c r="X4941" s="9"/>
    </row>
    <row r="4942" spans="6:24">
      <c r="F4942" s="58"/>
      <c r="G4942" s="46"/>
      <c r="M4942" s="58"/>
      <c r="T4942" s="58"/>
      <c r="V4942" s="47"/>
      <c r="X4942" s="9"/>
    </row>
    <row r="4943" spans="6:24">
      <c r="F4943" s="58"/>
      <c r="G4943" s="46"/>
      <c r="M4943" s="58"/>
      <c r="T4943" s="58"/>
      <c r="V4943" s="47"/>
      <c r="X4943" s="9"/>
    </row>
    <row r="4944" spans="6:24">
      <c r="F4944" s="58"/>
      <c r="G4944" s="46"/>
      <c r="M4944" s="58"/>
      <c r="T4944" s="58"/>
      <c r="V4944" s="47"/>
      <c r="X4944" s="9"/>
    </row>
    <row r="4945" spans="6:24">
      <c r="F4945" s="58"/>
      <c r="G4945" s="46"/>
      <c r="M4945" s="58"/>
      <c r="T4945" s="58"/>
      <c r="V4945" s="47"/>
      <c r="X4945" s="9"/>
    </row>
    <row r="4946" spans="6:24">
      <c r="F4946" s="58"/>
      <c r="G4946" s="46"/>
      <c r="T4946" s="58"/>
      <c r="V4946" s="47"/>
      <c r="X4946" s="9"/>
    </row>
    <row r="4947" spans="6:24">
      <c r="F4947" s="58"/>
      <c r="G4947" s="46"/>
      <c r="M4947" s="58"/>
      <c r="T4947" s="58"/>
      <c r="V4947" s="47"/>
      <c r="X4947" s="9"/>
    </row>
    <row r="4948" spans="6:24">
      <c r="F4948" s="58"/>
      <c r="G4948" s="46"/>
      <c r="T4948" s="58"/>
      <c r="V4948" s="47"/>
      <c r="X4948" s="9"/>
    </row>
    <row r="4949" spans="6:24">
      <c r="F4949" s="58"/>
      <c r="G4949" s="46"/>
      <c r="M4949" s="58"/>
      <c r="T4949" s="58"/>
      <c r="V4949" s="47"/>
      <c r="X4949" s="9"/>
    </row>
    <row r="4950" spans="6:24">
      <c r="F4950" s="58"/>
      <c r="G4950" s="46"/>
      <c r="M4950" s="58"/>
      <c r="T4950" s="58"/>
      <c r="V4950" s="47"/>
      <c r="X4950" s="9"/>
    </row>
    <row r="4951" spans="6:24">
      <c r="F4951" s="58"/>
      <c r="G4951" s="46"/>
      <c r="M4951" s="58"/>
      <c r="T4951" s="58"/>
      <c r="V4951" s="47"/>
      <c r="X4951" s="9"/>
    </row>
    <row r="4952" spans="6:24">
      <c r="F4952" s="58"/>
      <c r="G4952" s="46"/>
      <c r="M4952" s="58"/>
      <c r="T4952" s="58"/>
      <c r="V4952" s="47"/>
      <c r="X4952" s="9"/>
    </row>
    <row r="4953" spans="6:24">
      <c r="F4953" s="58"/>
      <c r="G4953" s="46"/>
      <c r="M4953" s="58"/>
      <c r="T4953" s="58"/>
      <c r="V4953" s="47"/>
      <c r="X4953" s="9"/>
    </row>
    <row r="4954" spans="6:24">
      <c r="F4954" s="58"/>
      <c r="G4954" s="46"/>
      <c r="M4954" s="58"/>
      <c r="T4954" s="58"/>
      <c r="V4954" s="47"/>
      <c r="X4954" s="9"/>
    </row>
    <row r="4955" spans="6:24">
      <c r="F4955" s="58"/>
      <c r="G4955" s="46"/>
      <c r="M4955" s="58"/>
      <c r="T4955" s="58"/>
      <c r="V4955" s="47"/>
      <c r="X4955" s="9"/>
    </row>
    <row r="4956" spans="6:24">
      <c r="F4956" s="58"/>
      <c r="G4956" s="46"/>
      <c r="M4956" s="58"/>
      <c r="T4956" s="58"/>
      <c r="V4956" s="47"/>
      <c r="X4956" s="9"/>
    </row>
    <row r="4957" spans="6:24">
      <c r="F4957" s="58"/>
      <c r="G4957" s="46"/>
      <c r="T4957" s="58"/>
      <c r="V4957" s="47"/>
      <c r="X4957" s="9"/>
    </row>
    <row r="4958" spans="6:24">
      <c r="F4958" s="58"/>
      <c r="G4958" s="46"/>
      <c r="M4958" s="58"/>
      <c r="T4958" s="58"/>
      <c r="V4958" s="47"/>
      <c r="X4958" s="9"/>
    </row>
    <row r="4959" spans="6:24">
      <c r="F4959" s="58"/>
      <c r="G4959" s="46"/>
      <c r="M4959" s="58"/>
      <c r="T4959" s="58"/>
      <c r="V4959" s="47"/>
      <c r="X4959" s="9"/>
    </row>
    <row r="4960" spans="6:24">
      <c r="F4960" s="58"/>
      <c r="G4960" s="46"/>
      <c r="M4960" s="58"/>
      <c r="T4960" s="58"/>
      <c r="V4960" s="47"/>
      <c r="X4960" s="9"/>
    </row>
    <row r="4961" spans="6:24">
      <c r="F4961" s="58"/>
      <c r="G4961" s="46"/>
      <c r="M4961" s="58"/>
      <c r="T4961" s="58"/>
      <c r="V4961" s="47"/>
      <c r="X4961" s="9"/>
    </row>
    <row r="4962" spans="6:24">
      <c r="F4962" s="58"/>
      <c r="G4962" s="46"/>
      <c r="M4962" s="58"/>
      <c r="T4962" s="58"/>
      <c r="V4962" s="47"/>
      <c r="X4962" s="9"/>
    </row>
    <row r="4963" spans="6:24">
      <c r="F4963" s="58"/>
      <c r="G4963" s="46"/>
      <c r="M4963" s="58"/>
      <c r="T4963" s="58"/>
      <c r="V4963" s="47"/>
      <c r="X4963" s="9"/>
    </row>
    <row r="4964" spans="6:24">
      <c r="F4964" s="58"/>
      <c r="G4964" s="46"/>
      <c r="M4964" s="58"/>
      <c r="T4964" s="58"/>
      <c r="V4964" s="47"/>
      <c r="X4964" s="9"/>
    </row>
    <row r="4965" spans="6:24">
      <c r="F4965" s="58"/>
      <c r="G4965" s="46"/>
      <c r="M4965" s="58"/>
      <c r="T4965" s="58"/>
      <c r="V4965" s="47"/>
      <c r="X4965" s="9"/>
    </row>
    <row r="4966" spans="6:24">
      <c r="F4966" s="58"/>
      <c r="G4966" s="46"/>
      <c r="M4966" s="58"/>
      <c r="T4966" s="58"/>
      <c r="V4966" s="47"/>
      <c r="X4966" s="9"/>
    </row>
    <row r="4967" spans="6:24">
      <c r="F4967" s="58"/>
      <c r="G4967" s="46"/>
      <c r="M4967" s="58"/>
      <c r="T4967" s="58"/>
      <c r="V4967" s="47"/>
      <c r="X4967" s="9"/>
    </row>
    <row r="4968" spans="6:24">
      <c r="F4968" s="58"/>
      <c r="G4968" s="46"/>
      <c r="M4968" s="58"/>
      <c r="T4968" s="58"/>
      <c r="V4968" s="47"/>
      <c r="X4968" s="9"/>
    </row>
    <row r="4969" spans="6:24">
      <c r="F4969" s="58"/>
      <c r="G4969" s="46"/>
      <c r="M4969" s="58"/>
      <c r="T4969" s="58"/>
      <c r="V4969" s="47"/>
      <c r="X4969" s="9"/>
    </row>
    <row r="4970" spans="6:24">
      <c r="F4970" s="58"/>
      <c r="G4970" s="46"/>
      <c r="M4970" s="58"/>
      <c r="T4970" s="58"/>
      <c r="V4970" s="47"/>
      <c r="X4970" s="9"/>
    </row>
    <row r="4971" spans="6:24">
      <c r="F4971" s="58"/>
      <c r="G4971" s="46"/>
      <c r="M4971" s="58"/>
      <c r="T4971" s="58"/>
      <c r="V4971" s="47"/>
      <c r="X4971" s="9"/>
    </row>
    <row r="4972" spans="6:24">
      <c r="F4972" s="58"/>
      <c r="G4972" s="46"/>
      <c r="M4972" s="58"/>
      <c r="T4972" s="58"/>
      <c r="V4972" s="47"/>
      <c r="X4972" s="9"/>
    </row>
    <row r="4973" spans="6:24">
      <c r="F4973" s="58"/>
      <c r="G4973" s="46"/>
      <c r="M4973" s="58"/>
      <c r="T4973" s="58"/>
      <c r="V4973" s="47"/>
      <c r="X4973" s="9"/>
    </row>
    <row r="4974" spans="6:24">
      <c r="F4974" s="58"/>
      <c r="G4974" s="46"/>
      <c r="M4974" s="58"/>
      <c r="T4974" s="58"/>
      <c r="V4974" s="47"/>
      <c r="X4974" s="9"/>
    </row>
    <row r="4975" spans="6:24">
      <c r="F4975" s="58"/>
      <c r="G4975" s="46"/>
      <c r="M4975" s="58"/>
      <c r="T4975" s="58"/>
      <c r="V4975" s="47"/>
      <c r="X4975" s="9"/>
    </row>
    <row r="4976" spans="6:24">
      <c r="F4976" s="58"/>
      <c r="G4976" s="46"/>
      <c r="M4976" s="58"/>
      <c r="T4976" s="58"/>
      <c r="V4976" s="47"/>
      <c r="X4976" s="9"/>
    </row>
    <row r="4977" spans="6:24">
      <c r="F4977" s="58"/>
      <c r="G4977" s="46"/>
      <c r="M4977" s="58"/>
      <c r="T4977" s="58"/>
      <c r="V4977" s="47"/>
      <c r="X4977" s="9"/>
    </row>
    <row r="4978" spans="6:24">
      <c r="F4978" s="58"/>
      <c r="G4978" s="46"/>
      <c r="M4978" s="58"/>
      <c r="T4978" s="58"/>
      <c r="V4978" s="47"/>
      <c r="X4978" s="9"/>
    </row>
    <row r="4979" spans="6:24">
      <c r="F4979" s="60"/>
      <c r="G4979" s="46"/>
      <c r="M4979" s="58"/>
      <c r="T4979" s="58"/>
      <c r="V4979" s="47"/>
      <c r="X4979" s="9"/>
    </row>
    <row r="4980" spans="6:24">
      <c r="F4980" s="60"/>
      <c r="G4980" s="46"/>
      <c r="T4980" s="58"/>
      <c r="V4980" s="47"/>
      <c r="X4980" s="9"/>
    </row>
    <row r="4981" spans="6:24">
      <c r="F4981" s="60"/>
      <c r="G4981" s="46"/>
      <c r="T4981" s="58"/>
      <c r="V4981" s="47"/>
      <c r="X4981" s="9"/>
    </row>
    <row r="4982" spans="6:24">
      <c r="F4982" s="60"/>
      <c r="G4982" s="46"/>
      <c r="T4982" s="58"/>
      <c r="V4982" s="47"/>
      <c r="X4982" s="9"/>
    </row>
    <row r="4983" spans="6:24">
      <c r="F4983" s="60"/>
      <c r="G4983" s="46"/>
      <c r="T4983" s="58"/>
      <c r="V4983" s="47"/>
      <c r="X4983" s="9"/>
    </row>
    <row r="4984" spans="6:24">
      <c r="F4984" s="60"/>
      <c r="G4984" s="46"/>
      <c r="T4984" s="58"/>
      <c r="V4984" s="47"/>
      <c r="X4984" s="9"/>
    </row>
    <row r="4985" spans="6:24">
      <c r="F4985" s="60"/>
      <c r="G4985" s="46"/>
      <c r="T4985" s="58"/>
      <c r="V4985" s="47"/>
      <c r="X4985" s="9"/>
    </row>
    <row r="4986" spans="6:24">
      <c r="F4986" s="60"/>
      <c r="G4986" s="46"/>
      <c r="T4986" s="58"/>
      <c r="V4986" s="47"/>
      <c r="X4986" s="9"/>
    </row>
    <row r="4987" spans="6:24">
      <c r="F4987" s="60"/>
      <c r="G4987" s="46"/>
      <c r="T4987" s="58"/>
      <c r="V4987" s="47"/>
      <c r="X4987" s="9"/>
    </row>
    <row r="4988" spans="6:24">
      <c r="F4988" s="60"/>
      <c r="G4988" s="46"/>
      <c r="T4988" s="58"/>
      <c r="V4988" s="47"/>
      <c r="X4988" s="9"/>
    </row>
    <row r="4989" spans="6:24">
      <c r="F4989" s="60"/>
      <c r="G4989" s="46"/>
      <c r="T4989" s="58"/>
      <c r="V4989" s="47"/>
      <c r="X4989" s="9"/>
    </row>
    <row r="4990" spans="6:24">
      <c r="F4990" s="60"/>
      <c r="G4990" s="46"/>
      <c r="T4990" s="58"/>
      <c r="V4990" s="47"/>
      <c r="X4990" s="9"/>
    </row>
    <row r="4991" spans="6:24">
      <c r="F4991" s="60"/>
      <c r="G4991" s="46"/>
      <c r="T4991" s="58"/>
      <c r="V4991" s="47"/>
      <c r="X4991" s="9"/>
    </row>
    <row r="4992" spans="6:24">
      <c r="F4992" s="60"/>
      <c r="G4992" s="46"/>
      <c r="T4992" s="58"/>
      <c r="V4992" s="47"/>
      <c r="X4992" s="9"/>
    </row>
    <row r="4993" spans="6:24">
      <c r="F4993" s="60"/>
      <c r="G4993" s="46"/>
      <c r="T4993" s="58"/>
      <c r="V4993" s="47"/>
      <c r="X4993" s="9"/>
    </row>
    <row r="4994" spans="6:24">
      <c r="F4994" s="60"/>
      <c r="G4994" s="46"/>
      <c r="T4994" s="58"/>
      <c r="V4994" s="47"/>
      <c r="X4994" s="9"/>
    </row>
    <row r="4995" spans="6:24">
      <c r="F4995" s="60"/>
      <c r="G4995" s="46"/>
      <c r="T4995" s="58"/>
      <c r="V4995" s="47"/>
      <c r="X4995" s="9"/>
    </row>
    <row r="4996" spans="6:24">
      <c r="F4996" s="60"/>
      <c r="G4996" s="46"/>
      <c r="T4996" s="58"/>
      <c r="V4996" s="47"/>
      <c r="X4996" s="9"/>
    </row>
    <row r="4997" spans="6:24">
      <c r="F4997" s="60"/>
      <c r="G4997" s="46"/>
      <c r="T4997" s="58"/>
      <c r="V4997" s="47"/>
      <c r="X4997" s="9"/>
    </row>
    <row r="4998" spans="6:24">
      <c r="F4998" s="60"/>
      <c r="G4998" s="46"/>
      <c r="T4998" s="58"/>
      <c r="V4998" s="47"/>
      <c r="X4998" s="9"/>
    </row>
    <row r="4999" spans="6:24">
      <c r="F4999" s="60"/>
      <c r="G4999" s="46"/>
      <c r="T4999" s="58"/>
      <c r="V4999" s="47"/>
      <c r="X4999" s="9"/>
    </row>
    <row r="5000" spans="6:24">
      <c r="F5000" s="60"/>
      <c r="G5000" s="46"/>
      <c r="M5000" s="66"/>
      <c r="T5000" s="58"/>
      <c r="V5000" s="47"/>
      <c r="X5000" s="9"/>
    </row>
    <row r="5001" spans="6:24">
      <c r="F5001" s="60"/>
      <c r="G5001" s="46"/>
      <c r="M5001" s="67"/>
      <c r="T5001" s="58"/>
      <c r="V5001" s="47"/>
      <c r="X5001" s="9"/>
    </row>
    <row r="5002" spans="6:24">
      <c r="F5002" s="60"/>
      <c r="G5002" s="46"/>
      <c r="M5002" s="65"/>
      <c r="T5002" s="58"/>
      <c r="V5002" s="47"/>
      <c r="X5002" s="9"/>
    </row>
    <row r="5003" spans="6:24">
      <c r="F5003" s="60"/>
      <c r="G5003" s="46"/>
      <c r="M5003" s="64"/>
      <c r="T5003" s="58"/>
      <c r="V5003" s="47"/>
      <c r="X5003" s="9"/>
    </row>
    <row r="5004" spans="6:24">
      <c r="F5004" s="60"/>
      <c r="G5004" s="46"/>
      <c r="M5004" s="66"/>
      <c r="T5004" s="58"/>
      <c r="V5004" s="47"/>
      <c r="X5004" s="9"/>
    </row>
    <row r="5005" spans="6:24">
      <c r="F5005" s="60"/>
      <c r="G5005" s="46"/>
      <c r="M5005" s="67"/>
      <c r="T5005" s="58"/>
      <c r="V5005" s="47"/>
      <c r="X5005" s="9"/>
    </row>
    <row r="5006" spans="6:24">
      <c r="F5006" s="60"/>
      <c r="G5006" s="46"/>
      <c r="M5006" s="68"/>
      <c r="T5006" s="58"/>
      <c r="V5006" s="47"/>
      <c r="X5006" s="9"/>
    </row>
    <row r="5007" spans="6:24">
      <c r="F5007" s="60"/>
      <c r="G5007" s="46"/>
      <c r="M5007" s="58"/>
      <c r="T5007" s="58"/>
      <c r="V5007" s="47"/>
      <c r="X5007" s="9"/>
    </row>
    <row r="5008" spans="6:24">
      <c r="F5008" s="60"/>
      <c r="G5008" s="46"/>
      <c r="M5008" s="69"/>
      <c r="T5008" s="58"/>
      <c r="V5008" s="47"/>
      <c r="X5008" s="9"/>
    </row>
    <row r="5009" spans="6:24">
      <c r="F5009" s="60"/>
      <c r="G5009" s="46"/>
      <c r="M5009" s="65"/>
      <c r="T5009" s="58"/>
      <c r="V5009" s="47"/>
      <c r="X5009" s="9"/>
    </row>
    <row r="5010" spans="6:24">
      <c r="F5010" s="60"/>
      <c r="G5010" s="46"/>
      <c r="M5010" s="65"/>
      <c r="T5010" s="58"/>
      <c r="V5010" s="47"/>
      <c r="X5010" s="9"/>
    </row>
    <row r="5011" spans="6:24">
      <c r="F5011" s="60"/>
      <c r="G5011" s="46"/>
      <c r="M5011" s="64"/>
      <c r="T5011" s="58"/>
      <c r="V5011" s="47"/>
      <c r="X5011" s="9"/>
    </row>
    <row r="5012" spans="6:24">
      <c r="F5012" s="60"/>
      <c r="G5012" s="46"/>
      <c r="M5012" s="58"/>
      <c r="T5012" s="58"/>
      <c r="V5012" s="47"/>
      <c r="X5012" s="9"/>
    </row>
    <row r="5013" spans="6:24">
      <c r="F5013" s="60"/>
      <c r="G5013" s="46"/>
      <c r="M5013" s="58"/>
      <c r="T5013" s="58"/>
      <c r="V5013" s="47"/>
      <c r="X5013" s="9"/>
    </row>
    <row r="5014" spans="6:24">
      <c r="F5014" s="60"/>
      <c r="G5014" s="46"/>
      <c r="M5014" s="58"/>
      <c r="T5014" s="58"/>
      <c r="V5014" s="47"/>
      <c r="X5014" s="9"/>
    </row>
    <row r="5015" spans="6:24">
      <c r="F5015" s="60"/>
      <c r="G5015" s="46"/>
      <c r="M5015" s="58"/>
      <c r="T5015" s="58"/>
      <c r="V5015" s="47"/>
      <c r="X5015" s="9"/>
    </row>
    <row r="5016" spans="6:24">
      <c r="F5016" s="60"/>
      <c r="G5016" s="46"/>
      <c r="M5016" s="58"/>
      <c r="T5016" s="58"/>
      <c r="V5016" s="47"/>
      <c r="X5016" s="9"/>
    </row>
    <row r="5017" spans="6:24">
      <c r="F5017" s="60"/>
      <c r="G5017" s="46"/>
      <c r="M5017" s="58"/>
      <c r="T5017" s="58"/>
      <c r="V5017" s="47"/>
      <c r="X5017" s="9"/>
    </row>
    <row r="5018" spans="6:24">
      <c r="F5018" s="60"/>
      <c r="G5018" s="46"/>
      <c r="M5018" s="58"/>
      <c r="T5018" s="58"/>
      <c r="V5018" s="47"/>
      <c r="X5018" s="9"/>
    </row>
    <row r="5019" spans="6:24">
      <c r="F5019" s="60"/>
      <c r="G5019" s="46"/>
      <c r="M5019" s="58"/>
      <c r="T5019" s="58"/>
      <c r="V5019" s="47"/>
      <c r="X5019" s="9"/>
    </row>
    <row r="5020" spans="6:24">
      <c r="F5020" s="60"/>
      <c r="G5020" s="46"/>
      <c r="M5020" s="58"/>
      <c r="T5020" s="58"/>
      <c r="V5020" s="47"/>
      <c r="X5020" s="9"/>
    </row>
    <row r="5021" spans="6:24">
      <c r="F5021" s="60"/>
      <c r="G5021" s="46"/>
      <c r="M5021" s="58"/>
      <c r="T5021" s="58"/>
      <c r="V5021" s="47"/>
      <c r="X5021" s="9"/>
    </row>
    <row r="5022" spans="6:24">
      <c r="F5022" s="60"/>
      <c r="G5022" s="46"/>
      <c r="M5022" s="58"/>
      <c r="T5022" s="58"/>
      <c r="V5022" s="47"/>
      <c r="X5022" s="9"/>
    </row>
    <row r="5023" spans="6:24">
      <c r="F5023" s="60"/>
      <c r="G5023" s="46"/>
      <c r="M5023" s="58"/>
      <c r="T5023" s="58"/>
      <c r="V5023" s="47"/>
      <c r="X5023" s="9"/>
    </row>
    <row r="5024" spans="6:24">
      <c r="F5024" s="60"/>
      <c r="G5024" s="46"/>
      <c r="M5024" s="58"/>
      <c r="T5024" s="58"/>
      <c r="V5024" s="47"/>
      <c r="X5024" s="9"/>
    </row>
    <row r="5025" spans="6:24">
      <c r="F5025" s="60"/>
      <c r="G5025" s="46"/>
      <c r="M5025" s="58"/>
      <c r="T5025" s="58"/>
      <c r="V5025" s="47"/>
      <c r="X5025" s="9"/>
    </row>
    <row r="5026" spans="6:24">
      <c r="F5026" s="60"/>
      <c r="G5026" s="46"/>
      <c r="M5026" s="58"/>
      <c r="T5026" s="58"/>
      <c r="V5026" s="47"/>
      <c r="X5026" s="9"/>
    </row>
    <row r="5027" spans="6:24">
      <c r="F5027" s="60"/>
      <c r="G5027" s="46"/>
      <c r="M5027" s="58"/>
      <c r="T5027" s="58"/>
      <c r="V5027" s="47"/>
      <c r="X5027" s="9"/>
    </row>
    <row r="5028" spans="6:24">
      <c r="F5028" s="60"/>
      <c r="G5028" s="46"/>
      <c r="M5028" s="58"/>
      <c r="T5028" s="58"/>
      <c r="V5028" s="47"/>
      <c r="X5028" s="9"/>
    </row>
    <row r="5029" spans="6:24">
      <c r="F5029" s="60"/>
      <c r="G5029" s="46"/>
      <c r="T5029" s="58"/>
      <c r="V5029" s="47"/>
      <c r="X5029" s="9"/>
    </row>
    <row r="5030" spans="6:24">
      <c r="F5030" s="60"/>
      <c r="G5030" s="46"/>
      <c r="M5030" s="58"/>
      <c r="T5030" s="58"/>
      <c r="V5030" s="47"/>
      <c r="X5030" s="9"/>
    </row>
    <row r="5031" spans="6:24">
      <c r="F5031" s="60"/>
      <c r="G5031" s="46"/>
      <c r="T5031" s="58"/>
      <c r="V5031" s="47"/>
      <c r="X5031" s="9"/>
    </row>
    <row r="5032" spans="6:24">
      <c r="F5032" s="60"/>
      <c r="G5032" s="46"/>
      <c r="M5032" s="58"/>
      <c r="T5032" s="58"/>
      <c r="V5032" s="47"/>
      <c r="X5032" s="9"/>
    </row>
    <row r="5033" spans="6:24">
      <c r="F5033" s="60"/>
      <c r="G5033" s="46"/>
      <c r="M5033" s="58"/>
      <c r="T5033" s="58"/>
      <c r="V5033" s="47"/>
      <c r="X5033" s="9"/>
    </row>
    <row r="5034" spans="6:24">
      <c r="F5034" s="60"/>
      <c r="G5034" s="46"/>
      <c r="M5034" s="58"/>
      <c r="T5034" s="58"/>
      <c r="V5034" s="47"/>
      <c r="X5034" s="9"/>
    </row>
    <row r="5035" spans="6:24">
      <c r="F5035" s="60"/>
      <c r="G5035" s="46"/>
      <c r="M5035" s="58"/>
      <c r="T5035" s="58"/>
      <c r="V5035" s="47"/>
      <c r="X5035" s="9"/>
    </row>
    <row r="5036" spans="6:24">
      <c r="F5036" s="60"/>
      <c r="G5036" s="46"/>
      <c r="M5036" s="58"/>
      <c r="T5036" s="58"/>
      <c r="V5036" s="47"/>
      <c r="X5036" s="9"/>
    </row>
    <row r="5037" spans="6:24">
      <c r="F5037" s="60"/>
      <c r="G5037" s="46"/>
      <c r="M5037" s="58"/>
      <c r="T5037" s="58"/>
      <c r="V5037" s="47"/>
      <c r="X5037" s="9"/>
    </row>
    <row r="5038" spans="6:24">
      <c r="F5038" s="60"/>
      <c r="G5038" s="46"/>
      <c r="M5038" s="58"/>
      <c r="T5038" s="58"/>
      <c r="V5038" s="47"/>
      <c r="X5038" s="9"/>
    </row>
    <row r="5039" spans="6:24">
      <c r="F5039" s="60"/>
      <c r="G5039" s="46"/>
      <c r="M5039" s="58"/>
      <c r="T5039" s="58"/>
      <c r="V5039" s="47"/>
      <c r="X5039" s="9"/>
    </row>
    <row r="5040" spans="6:24">
      <c r="F5040" s="60"/>
      <c r="G5040" s="46"/>
      <c r="M5040" s="58"/>
      <c r="T5040" s="58"/>
      <c r="V5040" s="47"/>
      <c r="X5040" s="9"/>
    </row>
    <row r="5041" spans="6:24">
      <c r="F5041" s="60"/>
      <c r="G5041" s="46"/>
      <c r="M5041" s="58"/>
      <c r="T5041" s="58"/>
      <c r="V5041" s="47"/>
      <c r="X5041" s="9"/>
    </row>
    <row r="5042" spans="6:24">
      <c r="F5042" s="60"/>
      <c r="G5042" s="46"/>
      <c r="M5042" s="58"/>
      <c r="T5042" s="58"/>
      <c r="V5042" s="47"/>
      <c r="X5042" s="9"/>
    </row>
    <row r="5043" spans="6:24">
      <c r="F5043" s="60"/>
      <c r="G5043" s="46"/>
      <c r="M5043" s="58"/>
      <c r="T5043" s="58"/>
      <c r="V5043" s="47"/>
      <c r="X5043" s="9"/>
    </row>
    <row r="5044" spans="6:24">
      <c r="F5044" s="60"/>
      <c r="G5044" s="46"/>
      <c r="M5044" s="58"/>
      <c r="T5044" s="58"/>
      <c r="V5044" s="47"/>
      <c r="X5044" s="9"/>
    </row>
    <row r="5045" spans="6:24">
      <c r="F5045" s="60"/>
      <c r="G5045" s="46"/>
      <c r="T5045" s="58"/>
      <c r="V5045" s="47"/>
      <c r="X5045" s="9"/>
    </row>
    <row r="5046" spans="6:24">
      <c r="F5046" s="60"/>
      <c r="G5046" s="46"/>
      <c r="M5046" s="58"/>
      <c r="T5046" s="58"/>
      <c r="V5046" s="47"/>
      <c r="X5046" s="9"/>
    </row>
    <row r="5047" spans="6:24">
      <c r="F5047" s="60"/>
      <c r="G5047" s="46"/>
      <c r="T5047" s="58"/>
      <c r="V5047" s="47"/>
      <c r="X5047" s="9"/>
    </row>
    <row r="5048" spans="6:24">
      <c r="F5048" s="60"/>
      <c r="G5048" s="46"/>
      <c r="M5048" s="58"/>
      <c r="T5048" s="58"/>
      <c r="V5048" s="47"/>
      <c r="X5048" s="9"/>
    </row>
    <row r="5049" spans="6:24">
      <c r="F5049" s="60"/>
      <c r="G5049" s="46"/>
      <c r="M5049" s="58"/>
      <c r="T5049" s="58"/>
      <c r="V5049" s="47"/>
      <c r="X5049" s="9"/>
    </row>
    <row r="5050" spans="6:24">
      <c r="F5050" s="60"/>
      <c r="G5050" s="46"/>
      <c r="M5050" s="58"/>
      <c r="T5050" s="58"/>
      <c r="V5050" s="47"/>
      <c r="X5050" s="9"/>
    </row>
    <row r="5051" spans="6:24">
      <c r="F5051" s="60"/>
      <c r="G5051" s="46"/>
      <c r="M5051" s="58"/>
      <c r="T5051" s="58"/>
      <c r="V5051" s="47"/>
      <c r="X5051" s="9"/>
    </row>
    <row r="5052" spans="6:24">
      <c r="F5052" s="60"/>
      <c r="G5052" s="46"/>
      <c r="M5052" s="58"/>
      <c r="T5052" s="58"/>
      <c r="V5052" s="47"/>
      <c r="X5052" s="9"/>
    </row>
    <row r="5053" spans="6:24">
      <c r="F5053" s="60"/>
      <c r="G5053" s="46"/>
      <c r="M5053" s="58"/>
      <c r="T5053" s="58"/>
      <c r="V5053" s="47"/>
      <c r="X5053" s="9"/>
    </row>
    <row r="5054" spans="6:24">
      <c r="F5054" s="60"/>
      <c r="G5054" s="46"/>
      <c r="M5054" s="58"/>
      <c r="T5054" s="58"/>
      <c r="V5054" s="47"/>
      <c r="X5054" s="9"/>
    </row>
    <row r="5055" spans="6:24">
      <c r="F5055" s="60"/>
      <c r="G5055" s="46"/>
      <c r="M5055" s="58"/>
      <c r="T5055" s="58"/>
      <c r="V5055" s="47"/>
      <c r="X5055" s="9"/>
    </row>
    <row r="5056" spans="6:24">
      <c r="F5056" s="60"/>
      <c r="G5056" s="46"/>
      <c r="T5056" s="58"/>
      <c r="V5056" s="47"/>
      <c r="X5056" s="9"/>
    </row>
    <row r="5057" spans="6:24">
      <c r="F5057" s="60"/>
      <c r="G5057" s="46"/>
      <c r="M5057" s="58"/>
      <c r="T5057" s="58"/>
      <c r="V5057" s="47"/>
      <c r="X5057" s="9"/>
    </row>
    <row r="5058" spans="6:24">
      <c r="F5058" s="60"/>
      <c r="G5058" s="46"/>
      <c r="M5058" s="58"/>
      <c r="T5058" s="58"/>
      <c r="V5058" s="47"/>
      <c r="X5058" s="9"/>
    </row>
    <row r="5059" spans="6:24">
      <c r="F5059" s="60"/>
      <c r="G5059" s="46"/>
      <c r="M5059" s="58"/>
      <c r="T5059" s="58"/>
      <c r="V5059" s="47"/>
      <c r="X5059" s="9"/>
    </row>
    <row r="5060" spans="6:24">
      <c r="F5060" s="60"/>
      <c r="G5060" s="46"/>
      <c r="M5060" s="58"/>
      <c r="T5060" s="58"/>
      <c r="V5060" s="47"/>
      <c r="X5060" s="9"/>
    </row>
    <row r="5061" spans="6:24">
      <c r="F5061" s="60"/>
      <c r="G5061" s="46"/>
      <c r="M5061" s="58"/>
      <c r="T5061" s="58"/>
      <c r="V5061" s="47"/>
      <c r="X5061" s="9"/>
    </row>
    <row r="5062" spans="6:24">
      <c r="F5062" s="60"/>
      <c r="G5062" s="46"/>
      <c r="M5062" s="58"/>
      <c r="T5062" s="58"/>
      <c r="V5062" s="47"/>
      <c r="X5062" s="9"/>
    </row>
    <row r="5063" spans="6:24">
      <c r="F5063" s="60"/>
      <c r="G5063" s="46"/>
      <c r="M5063" s="58"/>
      <c r="T5063" s="58"/>
      <c r="V5063" s="47"/>
      <c r="X5063" s="9"/>
    </row>
    <row r="5064" spans="6:24">
      <c r="F5064" s="60"/>
      <c r="G5064" s="46"/>
      <c r="M5064" s="58"/>
      <c r="T5064" s="58"/>
      <c r="V5064" s="47"/>
      <c r="X5064" s="9"/>
    </row>
    <row r="5065" spans="6:24">
      <c r="F5065" s="60"/>
      <c r="G5065" s="46"/>
      <c r="M5065" s="58"/>
      <c r="T5065" s="58"/>
      <c r="V5065" s="47"/>
      <c r="X5065" s="9"/>
    </row>
    <row r="5066" spans="6:24">
      <c r="F5066" s="60"/>
      <c r="G5066" s="46"/>
      <c r="M5066" s="58"/>
      <c r="T5066" s="58"/>
      <c r="V5066" s="47"/>
      <c r="X5066" s="9"/>
    </row>
    <row r="5067" spans="6:24">
      <c r="F5067" s="60"/>
      <c r="G5067" s="46"/>
      <c r="M5067" s="58"/>
      <c r="T5067" s="58"/>
      <c r="V5067" s="47"/>
      <c r="X5067" s="9"/>
    </row>
    <row r="5068" spans="6:24">
      <c r="F5068" s="60"/>
      <c r="G5068" s="46"/>
      <c r="M5068" s="58"/>
      <c r="T5068" s="58"/>
      <c r="V5068" s="47"/>
      <c r="X5068" s="9"/>
    </row>
    <row r="5069" spans="6:24">
      <c r="F5069" s="60"/>
      <c r="G5069" s="46"/>
      <c r="M5069" s="58"/>
      <c r="T5069" s="58"/>
      <c r="V5069" s="47"/>
      <c r="X5069" s="9"/>
    </row>
    <row r="5070" spans="6:24">
      <c r="F5070" s="60"/>
      <c r="G5070" s="46"/>
      <c r="M5070" s="58"/>
      <c r="T5070" s="58"/>
      <c r="V5070" s="47"/>
      <c r="X5070" s="9"/>
    </row>
    <row r="5071" spans="6:24">
      <c r="F5071" s="60"/>
      <c r="G5071" s="46"/>
      <c r="M5071" s="58"/>
      <c r="T5071" s="58"/>
      <c r="V5071" s="47"/>
      <c r="X5071" s="9"/>
    </row>
    <row r="5072" spans="6:24">
      <c r="F5072" s="60"/>
      <c r="G5072" s="46"/>
      <c r="M5072" s="58"/>
      <c r="T5072" s="58"/>
      <c r="V5072" s="47"/>
      <c r="X5072" s="9"/>
    </row>
    <row r="5073" spans="6:24">
      <c r="F5073" s="60"/>
      <c r="G5073" s="46"/>
      <c r="M5073" s="58"/>
      <c r="T5073" s="58"/>
      <c r="V5073" s="47"/>
      <c r="X5073" s="9"/>
    </row>
    <row r="5074" spans="6:24">
      <c r="F5074" s="60"/>
      <c r="G5074" s="46"/>
      <c r="M5074" s="58"/>
      <c r="T5074" s="58"/>
      <c r="V5074" s="47"/>
      <c r="X5074" s="9"/>
    </row>
    <row r="5075" spans="6:24">
      <c r="F5075" s="60"/>
      <c r="G5075" s="46"/>
      <c r="M5075" s="58"/>
      <c r="T5075" s="58"/>
      <c r="V5075" s="47"/>
      <c r="X5075" s="9"/>
    </row>
    <row r="5076" spans="6:24">
      <c r="F5076" s="60"/>
      <c r="G5076" s="46"/>
      <c r="M5076" s="58"/>
      <c r="T5076" s="58"/>
      <c r="V5076" s="47"/>
      <c r="X5076" s="9"/>
    </row>
    <row r="5077" spans="6:24">
      <c r="F5077" s="60"/>
      <c r="G5077" s="46"/>
      <c r="M5077" s="58"/>
      <c r="T5077" s="58"/>
      <c r="V5077" s="47"/>
      <c r="X5077" s="9"/>
    </row>
    <row r="5078" spans="6:24">
      <c r="F5078" s="58"/>
      <c r="G5078" s="46"/>
      <c r="M5078" s="58"/>
      <c r="T5078" s="58"/>
      <c r="V5078" s="47"/>
      <c r="X5078" s="9"/>
    </row>
    <row r="5079" spans="6:24">
      <c r="F5079" s="58"/>
      <c r="G5079" s="46"/>
      <c r="T5079" s="58"/>
      <c r="V5079" s="47"/>
      <c r="X5079" s="9"/>
    </row>
    <row r="5080" spans="6:24">
      <c r="F5080" s="58"/>
      <c r="G5080" s="46"/>
      <c r="T5080" s="58"/>
      <c r="V5080" s="47"/>
      <c r="X5080" s="9"/>
    </row>
    <row r="5081" spans="6:24">
      <c r="F5081" s="58"/>
      <c r="G5081" s="46"/>
      <c r="T5081" s="58"/>
      <c r="V5081" s="47"/>
      <c r="X5081" s="9"/>
    </row>
    <row r="5082" spans="6:24">
      <c r="F5082" s="58"/>
      <c r="G5082" s="46"/>
      <c r="T5082" s="58"/>
      <c r="V5082" s="47"/>
      <c r="X5082" s="9"/>
    </row>
    <row r="5083" spans="6:24">
      <c r="F5083" s="58"/>
      <c r="G5083" s="46"/>
      <c r="T5083" s="58"/>
      <c r="V5083" s="47"/>
      <c r="X5083" s="9"/>
    </row>
    <row r="5084" spans="6:24">
      <c r="F5084" s="58"/>
      <c r="G5084" s="46"/>
      <c r="T5084" s="58"/>
      <c r="V5084" s="47"/>
      <c r="X5084" s="9"/>
    </row>
    <row r="5085" spans="6:24">
      <c r="F5085" s="58"/>
      <c r="G5085" s="46"/>
      <c r="T5085" s="58"/>
      <c r="V5085" s="47"/>
      <c r="X5085" s="9"/>
    </row>
    <row r="5086" spans="6:24">
      <c r="F5086" s="58"/>
      <c r="G5086" s="46"/>
      <c r="T5086" s="58"/>
      <c r="V5086" s="47"/>
      <c r="X5086" s="9"/>
    </row>
    <row r="5087" spans="6:24">
      <c r="F5087" s="58"/>
      <c r="G5087" s="46"/>
      <c r="T5087" s="58"/>
      <c r="V5087" s="47"/>
      <c r="X5087" s="9"/>
    </row>
    <row r="5088" spans="6:24">
      <c r="F5088" s="58"/>
      <c r="G5088" s="46"/>
      <c r="T5088" s="58"/>
      <c r="V5088" s="47"/>
      <c r="X5088" s="9"/>
    </row>
    <row r="5089" spans="6:24">
      <c r="F5089" s="58"/>
      <c r="G5089" s="46"/>
      <c r="T5089" s="58"/>
      <c r="V5089" s="47"/>
      <c r="X5089" s="9"/>
    </row>
    <row r="5090" spans="6:24">
      <c r="F5090" s="58"/>
      <c r="G5090" s="46"/>
      <c r="T5090" s="58"/>
      <c r="V5090" s="47"/>
      <c r="X5090" s="9"/>
    </row>
    <row r="5091" spans="6:24">
      <c r="F5091" s="58"/>
      <c r="G5091" s="46"/>
      <c r="T5091" s="58"/>
      <c r="V5091" s="47"/>
      <c r="X5091" s="9"/>
    </row>
    <row r="5092" spans="6:24">
      <c r="F5092" s="58"/>
      <c r="G5092" s="46"/>
      <c r="T5092" s="58"/>
      <c r="V5092" s="47"/>
      <c r="X5092" s="9"/>
    </row>
    <row r="5093" spans="6:24">
      <c r="F5093" s="58"/>
      <c r="G5093" s="46"/>
      <c r="T5093" s="58"/>
      <c r="V5093" s="47"/>
      <c r="X5093" s="9"/>
    </row>
    <row r="5094" spans="6:24">
      <c r="F5094" s="58"/>
      <c r="G5094" s="46"/>
      <c r="T5094" s="58"/>
      <c r="V5094" s="47"/>
      <c r="X5094" s="9"/>
    </row>
    <row r="5095" spans="6:24">
      <c r="F5095" s="58"/>
      <c r="G5095" s="46"/>
      <c r="T5095" s="58"/>
      <c r="V5095" s="47"/>
      <c r="X5095" s="9"/>
    </row>
    <row r="5096" spans="6:24">
      <c r="F5096" s="58"/>
      <c r="G5096" s="46"/>
      <c r="T5096" s="58"/>
      <c r="V5096" s="47"/>
      <c r="X5096" s="9"/>
    </row>
    <row r="5097" spans="6:24">
      <c r="F5097" s="58"/>
      <c r="G5097" s="46"/>
      <c r="T5097" s="58"/>
      <c r="V5097" s="47"/>
      <c r="X5097" s="9"/>
    </row>
    <row r="5098" spans="6:24">
      <c r="F5098" s="58"/>
      <c r="G5098" s="46"/>
      <c r="T5098" s="58"/>
      <c r="V5098" s="47"/>
      <c r="X5098" s="9"/>
    </row>
    <row r="5099" spans="6:24">
      <c r="F5099" s="58"/>
      <c r="G5099" s="46"/>
      <c r="M5099" s="66"/>
      <c r="T5099" s="58"/>
      <c r="V5099" s="47"/>
      <c r="X5099" s="9"/>
    </row>
    <row r="5100" spans="6:24">
      <c r="F5100" s="58"/>
      <c r="G5100" s="46"/>
      <c r="M5100" s="67"/>
      <c r="T5100" s="58"/>
      <c r="V5100" s="47"/>
      <c r="X5100" s="9"/>
    </row>
    <row r="5101" spans="6:24">
      <c r="F5101" s="58"/>
      <c r="G5101" s="46"/>
      <c r="M5101" s="65"/>
      <c r="T5101" s="58"/>
      <c r="V5101" s="47"/>
      <c r="X5101" s="9"/>
    </row>
    <row r="5102" spans="6:24">
      <c r="F5102" s="58"/>
      <c r="G5102" s="46"/>
      <c r="M5102" s="64"/>
      <c r="T5102" s="58"/>
      <c r="V5102" s="47"/>
      <c r="X5102" s="9"/>
    </row>
    <row r="5103" spans="6:24">
      <c r="F5103" s="58"/>
      <c r="G5103" s="46"/>
      <c r="M5103" s="66"/>
      <c r="T5103" s="58"/>
      <c r="V5103" s="47"/>
      <c r="X5103" s="9"/>
    </row>
    <row r="5104" spans="6:24">
      <c r="F5104" s="58"/>
      <c r="G5104" s="46"/>
      <c r="M5104" s="67"/>
      <c r="T5104" s="58"/>
      <c r="V5104" s="47"/>
      <c r="X5104" s="9"/>
    </row>
    <row r="5105" spans="6:24">
      <c r="F5105" s="58"/>
      <c r="G5105" s="46"/>
      <c r="M5105" s="68"/>
      <c r="T5105" s="58"/>
      <c r="V5105" s="47"/>
      <c r="X5105" s="9"/>
    </row>
    <row r="5106" spans="6:24">
      <c r="F5106" s="58"/>
      <c r="G5106" s="46"/>
      <c r="M5106" s="58"/>
      <c r="T5106" s="58"/>
      <c r="V5106" s="47"/>
      <c r="X5106" s="9"/>
    </row>
    <row r="5107" spans="6:24">
      <c r="F5107" s="58"/>
      <c r="G5107" s="46"/>
      <c r="M5107" s="69"/>
      <c r="T5107" s="58"/>
      <c r="V5107" s="47"/>
      <c r="X5107" s="9"/>
    </row>
    <row r="5108" spans="6:24">
      <c r="F5108" s="58"/>
      <c r="G5108" s="46"/>
      <c r="M5108" s="65"/>
      <c r="T5108" s="58"/>
      <c r="V5108" s="47"/>
      <c r="X5108" s="9"/>
    </row>
    <row r="5109" spans="6:24">
      <c r="F5109" s="58"/>
      <c r="G5109" s="46"/>
      <c r="M5109" s="65"/>
      <c r="T5109" s="58"/>
      <c r="V5109" s="47"/>
      <c r="X5109" s="9"/>
    </row>
    <row r="5110" spans="6:24">
      <c r="F5110" s="58"/>
      <c r="G5110" s="46"/>
      <c r="M5110" s="64"/>
      <c r="T5110" s="58"/>
      <c r="V5110" s="47"/>
      <c r="X5110" s="9"/>
    </row>
    <row r="5111" spans="6:24">
      <c r="F5111" s="58"/>
      <c r="G5111" s="46"/>
      <c r="M5111" s="58"/>
      <c r="T5111" s="58"/>
      <c r="V5111" s="47"/>
      <c r="X5111" s="9"/>
    </row>
    <row r="5112" spans="6:24">
      <c r="F5112" s="58"/>
      <c r="G5112" s="46"/>
      <c r="M5112" s="58"/>
      <c r="T5112" s="58"/>
      <c r="V5112" s="47"/>
      <c r="X5112" s="9"/>
    </row>
    <row r="5113" spans="6:24">
      <c r="F5113" s="58"/>
      <c r="G5113" s="46"/>
      <c r="M5113" s="58"/>
      <c r="T5113" s="58"/>
      <c r="V5113" s="47"/>
      <c r="X5113" s="9"/>
    </row>
    <row r="5114" spans="6:24">
      <c r="F5114" s="58"/>
      <c r="G5114" s="46"/>
      <c r="M5114" s="58"/>
      <c r="T5114" s="58"/>
      <c r="V5114" s="47"/>
      <c r="X5114" s="9"/>
    </row>
    <row r="5115" spans="6:24">
      <c r="F5115" s="58"/>
      <c r="G5115" s="46"/>
      <c r="M5115" s="58"/>
      <c r="T5115" s="58"/>
      <c r="V5115" s="47"/>
      <c r="X5115" s="9"/>
    </row>
    <row r="5116" spans="6:24">
      <c r="F5116" s="58"/>
      <c r="G5116" s="46"/>
      <c r="M5116" s="58"/>
      <c r="T5116" s="58"/>
      <c r="V5116" s="47"/>
      <c r="X5116" s="9"/>
    </row>
    <row r="5117" spans="6:24">
      <c r="F5117" s="58"/>
      <c r="G5117" s="46"/>
      <c r="M5117" s="58"/>
      <c r="T5117" s="58"/>
      <c r="V5117" s="47"/>
      <c r="X5117" s="9"/>
    </row>
    <row r="5118" spans="6:24">
      <c r="F5118" s="58"/>
      <c r="G5118" s="46"/>
      <c r="M5118" s="58"/>
      <c r="T5118" s="58"/>
      <c r="V5118" s="47"/>
      <c r="X5118" s="9"/>
    </row>
    <row r="5119" spans="6:24">
      <c r="F5119" s="58"/>
      <c r="G5119" s="46"/>
      <c r="M5119" s="58"/>
      <c r="T5119" s="58"/>
      <c r="V5119" s="47"/>
      <c r="X5119" s="9"/>
    </row>
    <row r="5120" spans="6:24">
      <c r="F5120" s="58"/>
      <c r="G5120" s="46"/>
      <c r="M5120" s="58"/>
      <c r="T5120" s="58"/>
      <c r="V5120" s="47"/>
      <c r="X5120" s="9"/>
    </row>
    <row r="5121" spans="6:24">
      <c r="F5121" s="58"/>
      <c r="G5121" s="46"/>
      <c r="M5121" s="58"/>
      <c r="T5121" s="58"/>
      <c r="V5121" s="47"/>
      <c r="X5121" s="9"/>
    </row>
    <row r="5122" spans="6:24">
      <c r="F5122" s="58"/>
      <c r="G5122" s="46"/>
      <c r="M5122" s="58"/>
      <c r="T5122" s="58"/>
      <c r="V5122" s="47"/>
      <c r="X5122" s="9"/>
    </row>
    <row r="5123" spans="6:24">
      <c r="F5123" s="58"/>
      <c r="G5123" s="46"/>
      <c r="M5123" s="58"/>
      <c r="T5123" s="58"/>
      <c r="V5123" s="47"/>
      <c r="X5123" s="9"/>
    </row>
    <row r="5124" spans="6:24">
      <c r="F5124" s="58"/>
      <c r="G5124" s="46"/>
      <c r="M5124" s="58"/>
      <c r="T5124" s="58"/>
      <c r="V5124" s="47"/>
      <c r="X5124" s="9"/>
    </row>
    <row r="5125" spans="6:24">
      <c r="F5125" s="58"/>
      <c r="G5125" s="46"/>
      <c r="M5125" s="58"/>
      <c r="T5125" s="58"/>
      <c r="V5125" s="47"/>
      <c r="X5125" s="9"/>
    </row>
    <row r="5126" spans="6:24">
      <c r="F5126" s="58"/>
      <c r="G5126" s="46"/>
      <c r="M5126" s="58"/>
      <c r="T5126" s="58"/>
      <c r="V5126" s="47"/>
      <c r="X5126" s="9"/>
    </row>
    <row r="5127" spans="6:24">
      <c r="F5127" s="58"/>
      <c r="G5127" s="46"/>
      <c r="M5127" s="58"/>
      <c r="T5127" s="58"/>
      <c r="V5127" s="47"/>
      <c r="X5127" s="9"/>
    </row>
    <row r="5128" spans="6:24">
      <c r="F5128" s="58"/>
      <c r="G5128" s="46"/>
      <c r="T5128" s="58"/>
      <c r="V5128" s="47"/>
      <c r="X5128" s="9"/>
    </row>
    <row r="5129" spans="6:24">
      <c r="F5129" s="58"/>
      <c r="G5129" s="46"/>
      <c r="M5129" s="58"/>
      <c r="T5129" s="58"/>
      <c r="V5129" s="47"/>
      <c r="X5129" s="9"/>
    </row>
    <row r="5130" spans="6:24">
      <c r="F5130" s="58"/>
      <c r="G5130" s="46"/>
      <c r="T5130" s="58"/>
      <c r="V5130" s="47"/>
      <c r="X5130" s="9"/>
    </row>
    <row r="5131" spans="6:24">
      <c r="F5131" s="58"/>
      <c r="G5131" s="46"/>
      <c r="M5131" s="58"/>
      <c r="T5131" s="58"/>
      <c r="V5131" s="47"/>
      <c r="X5131" s="9"/>
    </row>
    <row r="5132" spans="6:24">
      <c r="F5132" s="58"/>
      <c r="G5132" s="46"/>
      <c r="M5132" s="58"/>
      <c r="T5132" s="58"/>
      <c r="V5132" s="47"/>
      <c r="X5132" s="9"/>
    </row>
    <row r="5133" spans="6:24">
      <c r="F5133" s="58"/>
      <c r="G5133" s="46"/>
      <c r="M5133" s="58"/>
      <c r="T5133" s="58"/>
      <c r="V5133" s="47"/>
      <c r="X5133" s="9"/>
    </row>
    <row r="5134" spans="6:24">
      <c r="F5134" s="58"/>
      <c r="G5134" s="46"/>
      <c r="M5134" s="58"/>
      <c r="T5134" s="58"/>
      <c r="V5134" s="47"/>
      <c r="X5134" s="9"/>
    </row>
    <row r="5135" spans="6:24">
      <c r="F5135" s="58"/>
      <c r="G5135" s="46"/>
      <c r="M5135" s="58"/>
      <c r="T5135" s="58"/>
      <c r="V5135" s="47"/>
      <c r="X5135" s="9"/>
    </row>
    <row r="5136" spans="6:24">
      <c r="F5136" s="58"/>
      <c r="G5136" s="46"/>
      <c r="M5136" s="58"/>
      <c r="T5136" s="58"/>
      <c r="V5136" s="47"/>
      <c r="X5136" s="9"/>
    </row>
    <row r="5137" spans="6:24">
      <c r="F5137" s="58"/>
      <c r="G5137" s="46"/>
      <c r="M5137" s="58"/>
      <c r="T5137" s="58"/>
      <c r="V5137" s="47"/>
      <c r="X5137" s="9"/>
    </row>
    <row r="5138" spans="6:24">
      <c r="F5138" s="58"/>
      <c r="G5138" s="46"/>
      <c r="M5138" s="58"/>
      <c r="T5138" s="58"/>
      <c r="V5138" s="47"/>
      <c r="X5138" s="9"/>
    </row>
    <row r="5139" spans="6:24">
      <c r="F5139" s="58"/>
      <c r="G5139" s="46"/>
      <c r="M5139" s="58"/>
      <c r="T5139" s="58"/>
      <c r="V5139" s="47"/>
      <c r="X5139" s="9"/>
    </row>
    <row r="5140" spans="6:24">
      <c r="F5140" s="58"/>
      <c r="G5140" s="46"/>
      <c r="M5140" s="58"/>
      <c r="T5140" s="58"/>
      <c r="V5140" s="47"/>
      <c r="X5140" s="9"/>
    </row>
    <row r="5141" spans="6:24">
      <c r="F5141" s="58"/>
      <c r="G5141" s="46"/>
      <c r="M5141" s="58"/>
      <c r="T5141" s="58"/>
      <c r="V5141" s="47"/>
      <c r="X5141" s="9"/>
    </row>
    <row r="5142" spans="6:24">
      <c r="F5142" s="58"/>
      <c r="G5142" s="46"/>
      <c r="M5142" s="58"/>
      <c r="T5142" s="58"/>
      <c r="V5142" s="47"/>
      <c r="X5142" s="9"/>
    </row>
    <row r="5143" spans="6:24">
      <c r="F5143" s="58"/>
      <c r="G5143" s="46"/>
      <c r="M5143" s="58"/>
      <c r="T5143" s="58"/>
      <c r="V5143" s="47"/>
      <c r="X5143" s="9"/>
    </row>
    <row r="5144" spans="6:24">
      <c r="F5144" s="58"/>
      <c r="G5144" s="46"/>
      <c r="T5144" s="58"/>
      <c r="V5144" s="47"/>
      <c r="X5144" s="9"/>
    </row>
    <row r="5145" spans="6:24">
      <c r="F5145" s="58"/>
      <c r="G5145" s="46"/>
      <c r="M5145" s="58"/>
      <c r="T5145" s="58"/>
      <c r="V5145" s="47"/>
      <c r="X5145" s="9"/>
    </row>
    <row r="5146" spans="6:24">
      <c r="F5146" s="58"/>
      <c r="G5146" s="46"/>
      <c r="T5146" s="58"/>
      <c r="V5146" s="47"/>
      <c r="X5146" s="9"/>
    </row>
    <row r="5147" spans="6:24">
      <c r="F5147" s="58"/>
      <c r="G5147" s="46"/>
      <c r="M5147" s="58"/>
      <c r="T5147" s="58"/>
      <c r="V5147" s="47"/>
      <c r="X5147" s="9"/>
    </row>
    <row r="5148" spans="6:24">
      <c r="F5148" s="58"/>
      <c r="G5148" s="46"/>
      <c r="M5148" s="58"/>
      <c r="T5148" s="58"/>
      <c r="V5148" s="47"/>
      <c r="X5148" s="9"/>
    </row>
    <row r="5149" spans="6:24">
      <c r="F5149" s="58"/>
      <c r="G5149" s="46"/>
      <c r="M5149" s="58"/>
      <c r="T5149" s="58"/>
      <c r="V5149" s="47"/>
      <c r="X5149" s="9"/>
    </row>
    <row r="5150" spans="6:24">
      <c r="F5150" s="58"/>
      <c r="G5150" s="46"/>
      <c r="M5150" s="58"/>
      <c r="T5150" s="58"/>
      <c r="V5150" s="47"/>
      <c r="X5150" s="9"/>
    </row>
    <row r="5151" spans="6:24">
      <c r="F5151" s="58"/>
      <c r="G5151" s="46"/>
      <c r="M5151" s="58"/>
      <c r="T5151" s="58"/>
      <c r="V5151" s="47"/>
      <c r="X5151" s="9"/>
    </row>
    <row r="5152" spans="6:24">
      <c r="F5152" s="58"/>
      <c r="G5152" s="46"/>
      <c r="M5152" s="58"/>
      <c r="T5152" s="58"/>
      <c r="V5152" s="47"/>
      <c r="X5152" s="9"/>
    </row>
    <row r="5153" spans="6:24">
      <c r="F5153" s="58"/>
      <c r="G5153" s="46"/>
      <c r="M5153" s="58"/>
      <c r="T5153" s="58"/>
      <c r="V5153" s="47"/>
      <c r="X5153" s="9"/>
    </row>
    <row r="5154" spans="6:24">
      <c r="F5154" s="58"/>
      <c r="G5154" s="46"/>
      <c r="M5154" s="58"/>
      <c r="T5154" s="58"/>
      <c r="V5154" s="47"/>
      <c r="X5154" s="9"/>
    </row>
    <row r="5155" spans="6:24">
      <c r="F5155" s="58"/>
      <c r="G5155" s="46"/>
      <c r="T5155" s="58"/>
      <c r="V5155" s="47"/>
      <c r="X5155" s="9"/>
    </row>
    <row r="5156" spans="6:24">
      <c r="F5156" s="58"/>
      <c r="G5156" s="46"/>
      <c r="M5156" s="58"/>
      <c r="T5156" s="58"/>
      <c r="V5156" s="47"/>
      <c r="X5156" s="9"/>
    </row>
    <row r="5157" spans="6:24">
      <c r="F5157" s="58"/>
      <c r="G5157" s="46"/>
      <c r="M5157" s="58"/>
      <c r="T5157" s="58"/>
      <c r="V5157" s="47"/>
      <c r="X5157" s="9"/>
    </row>
    <row r="5158" spans="6:24">
      <c r="F5158" s="58"/>
      <c r="G5158" s="46"/>
      <c r="M5158" s="58"/>
      <c r="T5158" s="58"/>
      <c r="V5158" s="47"/>
      <c r="X5158" s="9"/>
    </row>
    <row r="5159" spans="6:24">
      <c r="F5159" s="58"/>
      <c r="G5159" s="46"/>
      <c r="M5159" s="58"/>
      <c r="T5159" s="58"/>
      <c r="V5159" s="47"/>
      <c r="X5159" s="9"/>
    </row>
    <row r="5160" spans="6:24">
      <c r="F5160" s="58"/>
      <c r="G5160" s="46"/>
      <c r="M5160" s="58"/>
      <c r="T5160" s="58"/>
      <c r="V5160" s="47"/>
      <c r="X5160" s="9"/>
    </row>
    <row r="5161" spans="6:24">
      <c r="F5161" s="58"/>
      <c r="G5161" s="46"/>
      <c r="M5161" s="58"/>
      <c r="T5161" s="58"/>
      <c r="V5161" s="47"/>
      <c r="X5161" s="9"/>
    </row>
    <row r="5162" spans="6:24">
      <c r="F5162" s="58"/>
      <c r="G5162" s="46"/>
      <c r="M5162" s="58"/>
      <c r="T5162" s="58"/>
      <c r="V5162" s="47"/>
      <c r="X5162" s="9"/>
    </row>
    <row r="5163" spans="6:24">
      <c r="F5163" s="58"/>
      <c r="G5163" s="46"/>
      <c r="M5163" s="58"/>
      <c r="T5163" s="58"/>
      <c r="V5163" s="47"/>
      <c r="X5163" s="9"/>
    </row>
    <row r="5164" spans="6:24">
      <c r="F5164" s="58"/>
      <c r="G5164" s="46"/>
      <c r="M5164" s="58"/>
      <c r="T5164" s="58"/>
      <c r="V5164" s="47"/>
      <c r="X5164" s="9"/>
    </row>
    <row r="5165" spans="6:24">
      <c r="F5165" s="58"/>
      <c r="G5165" s="46"/>
      <c r="M5165" s="58"/>
      <c r="T5165" s="58"/>
      <c r="V5165" s="47"/>
      <c r="X5165" s="9"/>
    </row>
    <row r="5166" spans="6:24">
      <c r="F5166" s="58"/>
      <c r="G5166" s="46"/>
      <c r="M5166" s="58"/>
      <c r="T5166" s="58"/>
      <c r="V5166" s="47"/>
      <c r="X5166" s="9"/>
    </row>
    <row r="5167" spans="6:24">
      <c r="F5167" s="58"/>
      <c r="G5167" s="46"/>
      <c r="M5167" s="58"/>
      <c r="T5167" s="58"/>
      <c r="V5167" s="47"/>
      <c r="X5167" s="9"/>
    </row>
    <row r="5168" spans="6:24">
      <c r="F5168" s="58"/>
      <c r="G5168" s="46"/>
      <c r="M5168" s="58"/>
      <c r="T5168" s="58"/>
      <c r="V5168" s="47"/>
      <c r="X5168" s="9"/>
    </row>
    <row r="5169" spans="6:25">
      <c r="F5169" s="58"/>
      <c r="G5169" s="46"/>
      <c r="M5169" s="58"/>
      <c r="T5169" s="58"/>
      <c r="V5169" s="47"/>
      <c r="X5169" s="9"/>
    </row>
    <row r="5170" spans="6:25">
      <c r="F5170" s="58"/>
      <c r="G5170" s="46"/>
      <c r="M5170" s="58"/>
      <c r="T5170" s="58"/>
      <c r="V5170" s="47"/>
      <c r="X5170" s="9"/>
    </row>
    <row r="5171" spans="6:25">
      <c r="F5171" s="58"/>
      <c r="G5171" s="46"/>
      <c r="M5171" s="58"/>
      <c r="T5171" s="58"/>
      <c r="V5171" s="47"/>
      <c r="X5171" s="9"/>
    </row>
    <row r="5172" spans="6:25">
      <c r="F5172" s="58"/>
      <c r="G5172" s="46"/>
      <c r="M5172" s="58"/>
      <c r="T5172" s="58"/>
      <c r="V5172" s="47"/>
      <c r="X5172" s="9"/>
    </row>
    <row r="5173" spans="6:25">
      <c r="F5173" s="58"/>
      <c r="G5173" s="46"/>
      <c r="M5173" s="58"/>
      <c r="T5173" s="58"/>
      <c r="V5173" s="47"/>
      <c r="X5173" s="9"/>
    </row>
    <row r="5174" spans="6:25">
      <c r="F5174" s="58"/>
      <c r="G5174" s="46"/>
      <c r="M5174" s="58"/>
      <c r="T5174" s="58"/>
      <c r="V5174" s="47"/>
      <c r="X5174" s="9"/>
    </row>
    <row r="5175" spans="6:25">
      <c r="F5175" s="58"/>
      <c r="G5175" s="46"/>
      <c r="M5175" s="58"/>
      <c r="T5175" s="58"/>
      <c r="V5175" s="47"/>
      <c r="X5175" s="9"/>
    </row>
    <row r="5176" spans="6:25">
      <c r="F5176" s="58"/>
      <c r="G5176" s="46"/>
      <c r="M5176" s="58"/>
      <c r="T5176" s="58"/>
      <c r="V5176" s="47"/>
      <c r="X5176" s="9"/>
    </row>
    <row r="5179" spans="6:25">
      <c r="F5179" s="58"/>
      <c r="G5179" s="46"/>
      <c r="M5179" s="33"/>
      <c r="T5179" s="58"/>
      <c r="V5179" s="47"/>
      <c r="X5179" s="9"/>
      <c r="Y5179" s="49"/>
    </row>
    <row r="5180" spans="6:25">
      <c r="F5180" s="58"/>
      <c r="G5180" s="46"/>
      <c r="M5180" s="33"/>
      <c r="T5180" s="58"/>
      <c r="V5180" s="47"/>
      <c r="X5180" s="9"/>
      <c r="Y5180" s="49"/>
    </row>
    <row r="5181" spans="6:25">
      <c r="F5181" s="58"/>
      <c r="G5181" s="46"/>
      <c r="M5181" s="33"/>
      <c r="T5181" s="58"/>
      <c r="V5181" s="47"/>
      <c r="X5181" s="9"/>
      <c r="Y5181" s="49"/>
    </row>
    <row r="5182" spans="6:25">
      <c r="F5182" s="58"/>
      <c r="G5182" s="46"/>
      <c r="M5182" s="33"/>
      <c r="T5182" s="58"/>
      <c r="V5182" s="47"/>
      <c r="X5182" s="9"/>
      <c r="Y5182" s="49"/>
    </row>
    <row r="5183" spans="6:25">
      <c r="F5183" s="58"/>
      <c r="G5183" s="46"/>
      <c r="M5183" s="33"/>
      <c r="T5183" s="58"/>
      <c r="V5183" s="47"/>
      <c r="X5183" s="9"/>
      <c r="Y5183" s="49"/>
    </row>
    <row r="5184" spans="6:25">
      <c r="F5184" s="58"/>
      <c r="G5184" s="46"/>
      <c r="M5184" s="33"/>
      <c r="T5184" s="58"/>
      <c r="V5184" s="47"/>
      <c r="X5184" s="9"/>
      <c r="Y5184" s="49"/>
    </row>
    <row r="5185" spans="6:25">
      <c r="F5185" s="58"/>
      <c r="G5185" s="46"/>
      <c r="M5185" s="33"/>
      <c r="T5185" s="58"/>
      <c r="V5185" s="47"/>
      <c r="X5185" s="9"/>
      <c r="Y5185" s="49"/>
    </row>
    <row r="5186" spans="6:25">
      <c r="F5186" s="58"/>
      <c r="G5186" s="46"/>
      <c r="M5186" s="33"/>
      <c r="T5186" s="58"/>
      <c r="V5186" s="47"/>
      <c r="X5186" s="9"/>
      <c r="Y5186" s="49"/>
    </row>
    <row r="5187" spans="6:25">
      <c r="F5187" s="58"/>
      <c r="G5187" s="46"/>
      <c r="M5187" s="33"/>
      <c r="T5187" s="58"/>
      <c r="V5187" s="47"/>
      <c r="X5187" s="9"/>
      <c r="Y5187" s="49"/>
    </row>
    <row r="5188" spans="6:25">
      <c r="F5188" s="58"/>
      <c r="G5188" s="46"/>
      <c r="M5188" s="33"/>
      <c r="T5188" s="58"/>
      <c r="V5188" s="47"/>
      <c r="X5188" s="9"/>
      <c r="Y5188" s="49"/>
    </row>
    <row r="5189" spans="6:25">
      <c r="F5189" s="58"/>
      <c r="G5189" s="46"/>
      <c r="M5189" s="33"/>
      <c r="T5189" s="58"/>
      <c r="V5189" s="47"/>
      <c r="X5189" s="9"/>
      <c r="Y5189" s="49"/>
    </row>
    <row r="5190" spans="6:25">
      <c r="F5190" s="58"/>
      <c r="G5190" s="46"/>
      <c r="M5190" s="33"/>
      <c r="T5190" s="58"/>
      <c r="V5190" s="47"/>
      <c r="X5190" s="9"/>
      <c r="Y5190" s="49"/>
    </row>
    <row r="5191" spans="6:25">
      <c r="F5191" s="58"/>
      <c r="G5191" s="46"/>
      <c r="M5191" s="33"/>
      <c r="T5191" s="58"/>
      <c r="V5191" s="47"/>
      <c r="X5191" s="9"/>
      <c r="Y5191" s="49"/>
    </row>
    <row r="5192" spans="6:25">
      <c r="F5192" s="58"/>
      <c r="G5192" s="46"/>
      <c r="M5192" s="33"/>
      <c r="T5192" s="58"/>
      <c r="V5192" s="47"/>
      <c r="X5192" s="9"/>
      <c r="Y5192" s="49"/>
    </row>
    <row r="5193" spans="6:25">
      <c r="F5193" s="58"/>
      <c r="G5193" s="46"/>
      <c r="M5193" s="33"/>
      <c r="T5193" s="58"/>
      <c r="V5193" s="47"/>
      <c r="X5193" s="9"/>
      <c r="Y5193" s="49"/>
    </row>
    <row r="5194" spans="6:25">
      <c r="F5194" s="58"/>
      <c r="G5194" s="46"/>
      <c r="M5194" s="33"/>
      <c r="T5194" s="58"/>
      <c r="V5194" s="47"/>
      <c r="X5194" s="9"/>
      <c r="Y5194" s="49"/>
    </row>
    <row r="5195" spans="6:25">
      <c r="F5195" s="58"/>
      <c r="G5195" s="46"/>
      <c r="M5195" s="33"/>
      <c r="T5195" s="58"/>
      <c r="V5195" s="47"/>
      <c r="X5195" s="9"/>
      <c r="Y5195" s="49"/>
    </row>
    <row r="5196" spans="6:25">
      <c r="F5196" s="58"/>
      <c r="G5196" s="46"/>
      <c r="M5196" s="33"/>
      <c r="T5196" s="58"/>
      <c r="V5196" s="47"/>
      <c r="X5196" s="9"/>
      <c r="Y5196" s="49"/>
    </row>
    <row r="5197" spans="6:25">
      <c r="F5197" s="58"/>
      <c r="G5197" s="46"/>
      <c r="M5197" s="33"/>
      <c r="T5197" s="58"/>
      <c r="V5197" s="47"/>
      <c r="X5197" s="9"/>
      <c r="Y5197" s="49"/>
    </row>
    <row r="5198" spans="6:25">
      <c r="F5198" s="58"/>
      <c r="G5198" s="46"/>
      <c r="M5198" s="33"/>
      <c r="T5198" s="58"/>
      <c r="V5198" s="47"/>
      <c r="X5198" s="9"/>
      <c r="Y5198" s="49"/>
    </row>
    <row r="5199" spans="6:25">
      <c r="F5199" s="58"/>
      <c r="G5199" s="46"/>
      <c r="M5199" s="33"/>
      <c r="T5199" s="58"/>
      <c r="V5199" s="47"/>
      <c r="X5199" s="9"/>
      <c r="Y5199" s="49"/>
    </row>
    <row r="5200" spans="6:25">
      <c r="F5200" s="58"/>
      <c r="G5200" s="46"/>
      <c r="M5200" s="33"/>
      <c r="T5200" s="58"/>
      <c r="V5200" s="47"/>
      <c r="X5200" s="9"/>
      <c r="Y5200" s="49"/>
    </row>
    <row r="5201" spans="6:25">
      <c r="F5201" s="58"/>
      <c r="G5201" s="46"/>
      <c r="M5201" s="33"/>
      <c r="T5201" s="58"/>
      <c r="V5201" s="47"/>
      <c r="X5201" s="9"/>
      <c r="Y5201" s="49"/>
    </row>
    <row r="5202" spans="6:25">
      <c r="F5202" s="58"/>
      <c r="G5202" s="46"/>
      <c r="M5202" s="33"/>
      <c r="T5202" s="58"/>
      <c r="V5202" s="47"/>
      <c r="X5202" s="9"/>
      <c r="Y5202" s="49"/>
    </row>
    <row r="5203" spans="6:25">
      <c r="F5203" s="58"/>
      <c r="G5203" s="46"/>
      <c r="M5203" s="33"/>
      <c r="T5203" s="58"/>
      <c r="V5203" s="47"/>
      <c r="X5203" s="9"/>
      <c r="Y5203" s="49"/>
    </row>
    <row r="5204" spans="6:25">
      <c r="F5204" s="58"/>
      <c r="G5204" s="46"/>
      <c r="M5204" s="33"/>
      <c r="T5204" s="58"/>
      <c r="V5204" s="47"/>
      <c r="X5204" s="9"/>
      <c r="Y5204" s="49"/>
    </row>
    <row r="5205" spans="6:25">
      <c r="F5205" s="58"/>
      <c r="G5205" s="46"/>
      <c r="M5205" s="33"/>
      <c r="T5205" s="58"/>
      <c r="V5205" s="47"/>
      <c r="X5205" s="9"/>
      <c r="Y5205" s="49"/>
    </row>
    <row r="5206" spans="6:25">
      <c r="F5206" s="58"/>
      <c r="G5206" s="46"/>
      <c r="M5206" s="33"/>
      <c r="T5206" s="58"/>
      <c r="V5206" s="47"/>
      <c r="X5206" s="9"/>
      <c r="Y5206" s="49"/>
    </row>
    <row r="5207" spans="6:25">
      <c r="F5207" s="58"/>
      <c r="G5207" s="46"/>
      <c r="M5207" s="33"/>
      <c r="T5207" s="58"/>
      <c r="V5207" s="47"/>
      <c r="X5207" s="9"/>
      <c r="Y5207" s="49"/>
    </row>
    <row r="5208" spans="6:25">
      <c r="F5208" s="58"/>
      <c r="G5208" s="46"/>
      <c r="M5208" s="33"/>
      <c r="T5208" s="58"/>
      <c r="V5208" s="47"/>
      <c r="X5208" s="9"/>
      <c r="Y5208" s="49"/>
    </row>
    <row r="5209" spans="6:25">
      <c r="F5209" s="58"/>
      <c r="G5209" s="46"/>
      <c r="M5209" s="33"/>
      <c r="T5209" s="58"/>
      <c r="V5209" s="47"/>
      <c r="X5209" s="9"/>
      <c r="Y5209" s="49"/>
    </row>
    <row r="5210" spans="6:25">
      <c r="F5210" s="58"/>
      <c r="G5210" s="46"/>
      <c r="M5210" s="33"/>
      <c r="T5210" s="58"/>
      <c r="V5210" s="47"/>
      <c r="X5210" s="9"/>
      <c r="Y5210" s="49"/>
    </row>
    <row r="5212" spans="6:25">
      <c r="F5212" s="58"/>
      <c r="G5212" s="50"/>
      <c r="M5212" s="58"/>
      <c r="T5212" s="58"/>
      <c r="V5212" s="47"/>
      <c r="X5212" s="9"/>
    </row>
    <row r="5213" spans="6:25">
      <c r="F5213" s="58"/>
      <c r="G5213" s="50"/>
      <c r="T5213" s="58"/>
      <c r="V5213" s="47"/>
      <c r="X5213" s="9"/>
    </row>
    <row r="5214" spans="6:25">
      <c r="F5214" s="58"/>
      <c r="G5214" s="50"/>
      <c r="T5214" s="58"/>
      <c r="V5214" s="47"/>
      <c r="X5214" s="9"/>
    </row>
    <row r="5215" spans="6:25">
      <c r="F5215" s="58"/>
      <c r="G5215" s="50"/>
      <c r="T5215" s="58"/>
      <c r="V5215" s="47"/>
      <c r="X5215" s="9"/>
    </row>
    <row r="5216" spans="6:25">
      <c r="F5216" s="58"/>
      <c r="G5216" s="50"/>
      <c r="T5216" s="58"/>
      <c r="V5216" s="47"/>
      <c r="X5216" s="9"/>
    </row>
    <row r="5217" spans="6:24">
      <c r="F5217" s="58"/>
      <c r="G5217" s="50"/>
      <c r="T5217" s="58"/>
      <c r="V5217" s="47"/>
      <c r="X5217" s="9"/>
    </row>
    <row r="5218" spans="6:24">
      <c r="F5218" s="58"/>
      <c r="G5218" s="50"/>
      <c r="T5218" s="58"/>
      <c r="V5218" s="47"/>
      <c r="X5218" s="9"/>
    </row>
    <row r="5219" spans="6:24">
      <c r="F5219" s="58"/>
      <c r="G5219" s="50"/>
      <c r="T5219" s="58"/>
      <c r="V5219" s="47"/>
      <c r="X5219" s="9"/>
    </row>
    <row r="5220" spans="6:24">
      <c r="F5220" s="58"/>
      <c r="G5220" s="50"/>
      <c r="T5220" s="58"/>
      <c r="V5220" s="47"/>
      <c r="X5220" s="9"/>
    </row>
    <row r="5221" spans="6:24">
      <c r="F5221" s="58"/>
      <c r="G5221" s="50"/>
      <c r="T5221" s="58"/>
      <c r="V5221" s="47"/>
      <c r="X5221" s="9"/>
    </row>
    <row r="5222" spans="6:24">
      <c r="F5222" s="58"/>
      <c r="G5222" s="50"/>
      <c r="T5222" s="58"/>
      <c r="V5222" s="47"/>
      <c r="X5222" s="9"/>
    </row>
    <row r="5223" spans="6:24">
      <c r="F5223" s="58"/>
      <c r="G5223" s="50"/>
      <c r="T5223" s="58"/>
      <c r="V5223" s="47"/>
      <c r="X5223" s="9"/>
    </row>
    <row r="5224" spans="6:24">
      <c r="F5224" s="58"/>
      <c r="G5224" s="50"/>
      <c r="T5224" s="58"/>
      <c r="V5224" s="47"/>
      <c r="X5224" s="9"/>
    </row>
    <row r="5225" spans="6:24">
      <c r="F5225" s="58"/>
      <c r="G5225" s="50"/>
      <c r="T5225" s="58"/>
      <c r="V5225" s="47"/>
      <c r="X5225" s="9"/>
    </row>
    <row r="5226" spans="6:24">
      <c r="F5226" s="58"/>
      <c r="G5226" s="50"/>
      <c r="T5226" s="58"/>
      <c r="V5226" s="47"/>
      <c r="X5226" s="9"/>
    </row>
    <row r="5227" spans="6:24">
      <c r="F5227" s="58"/>
      <c r="G5227" s="50"/>
      <c r="T5227" s="58"/>
      <c r="V5227" s="47"/>
      <c r="X5227" s="9"/>
    </row>
    <row r="5228" spans="6:24">
      <c r="F5228" s="58"/>
      <c r="G5228" s="50"/>
      <c r="T5228" s="58"/>
      <c r="V5228" s="47"/>
      <c r="X5228" s="9"/>
    </row>
    <row r="5229" spans="6:24">
      <c r="F5229" s="58"/>
      <c r="G5229" s="50"/>
      <c r="T5229" s="58"/>
      <c r="V5229" s="47"/>
      <c r="X5229" s="9"/>
    </row>
    <row r="5230" spans="6:24">
      <c r="F5230" s="58"/>
      <c r="G5230" s="50"/>
      <c r="T5230" s="58"/>
      <c r="V5230" s="47"/>
      <c r="X5230" s="9"/>
    </row>
    <row r="5231" spans="6:24">
      <c r="F5231" s="58"/>
      <c r="G5231" s="50"/>
      <c r="T5231" s="58"/>
      <c r="V5231" s="47"/>
      <c r="X5231" s="9"/>
    </row>
    <row r="5232" spans="6:24">
      <c r="F5232" s="58"/>
      <c r="G5232" s="50"/>
      <c r="T5232" s="58"/>
      <c r="V5232" s="47"/>
      <c r="X5232" s="9"/>
    </row>
    <row r="5233" spans="6:24">
      <c r="F5233" s="58"/>
      <c r="G5233" s="50"/>
      <c r="M5233" s="66"/>
      <c r="T5233" s="58"/>
      <c r="V5233" s="47"/>
      <c r="X5233" s="9"/>
    </row>
    <row r="5234" spans="6:24">
      <c r="F5234" s="58"/>
      <c r="G5234" s="50"/>
      <c r="M5234" s="67"/>
      <c r="T5234" s="58"/>
      <c r="V5234" s="47"/>
      <c r="X5234" s="9"/>
    </row>
    <row r="5235" spans="6:24">
      <c r="F5235" s="58"/>
      <c r="G5235" s="50"/>
      <c r="M5235" s="65"/>
      <c r="T5235" s="58"/>
      <c r="V5235" s="47"/>
      <c r="X5235" s="9"/>
    </row>
    <row r="5236" spans="6:24">
      <c r="F5236" s="58"/>
      <c r="G5236" s="50"/>
      <c r="M5236" s="64"/>
      <c r="T5236" s="58"/>
      <c r="V5236" s="47"/>
      <c r="X5236" s="9"/>
    </row>
    <row r="5237" spans="6:24">
      <c r="F5237" s="58"/>
      <c r="G5237" s="50"/>
      <c r="M5237" s="66"/>
      <c r="T5237" s="58"/>
      <c r="V5237" s="47"/>
      <c r="X5237" s="9"/>
    </row>
    <row r="5238" spans="6:24">
      <c r="F5238" s="58"/>
      <c r="G5238" s="50"/>
      <c r="M5238" s="67"/>
      <c r="T5238" s="58"/>
      <c r="V5238" s="47"/>
      <c r="X5238" s="9"/>
    </row>
    <row r="5239" spans="6:24">
      <c r="F5239" s="58"/>
      <c r="G5239" s="50"/>
      <c r="M5239" s="68"/>
      <c r="T5239" s="58"/>
      <c r="V5239" s="47"/>
      <c r="X5239" s="9"/>
    </row>
    <row r="5240" spans="6:24">
      <c r="F5240" s="58"/>
      <c r="G5240" s="50"/>
      <c r="M5240" s="58"/>
      <c r="T5240" s="58"/>
      <c r="V5240" s="47"/>
      <c r="X5240" s="9"/>
    </row>
    <row r="5241" spans="6:24">
      <c r="F5241" s="58"/>
      <c r="G5241" s="50"/>
      <c r="M5241" s="69"/>
      <c r="T5241" s="58"/>
      <c r="V5241" s="47"/>
      <c r="X5241" s="9"/>
    </row>
    <row r="5242" spans="6:24">
      <c r="F5242" s="58"/>
      <c r="G5242" s="50"/>
      <c r="M5242" s="65"/>
      <c r="T5242" s="58"/>
      <c r="V5242" s="47"/>
      <c r="X5242" s="9"/>
    </row>
    <row r="5243" spans="6:24">
      <c r="F5243" s="58"/>
      <c r="G5243" s="50"/>
      <c r="M5243" s="65"/>
      <c r="T5243" s="58"/>
      <c r="V5243" s="47"/>
      <c r="X5243" s="9"/>
    </row>
    <row r="5244" spans="6:24">
      <c r="F5244" s="58"/>
      <c r="G5244" s="50"/>
      <c r="M5244" s="64"/>
      <c r="T5244" s="58"/>
      <c r="V5244" s="47"/>
      <c r="X5244" s="9"/>
    </row>
    <row r="5245" spans="6:24">
      <c r="F5245" s="58"/>
      <c r="G5245" s="50"/>
      <c r="M5245" s="58"/>
      <c r="T5245" s="58"/>
      <c r="V5245" s="47"/>
      <c r="X5245" s="9"/>
    </row>
    <row r="5246" spans="6:24">
      <c r="F5246" s="58"/>
      <c r="G5246" s="50"/>
      <c r="M5246" s="58"/>
      <c r="T5246" s="58"/>
      <c r="V5246" s="47"/>
      <c r="X5246" s="9"/>
    </row>
    <row r="5247" spans="6:24">
      <c r="F5247" s="58"/>
      <c r="G5247" s="50"/>
      <c r="M5247" s="58"/>
      <c r="T5247" s="58"/>
      <c r="V5247" s="47"/>
      <c r="X5247" s="9"/>
    </row>
    <row r="5248" spans="6:24">
      <c r="F5248" s="58"/>
      <c r="G5248" s="50"/>
      <c r="M5248" s="58"/>
      <c r="T5248" s="58"/>
      <c r="V5248" s="47"/>
      <c r="X5248" s="9"/>
    </row>
    <row r="5249" spans="6:24">
      <c r="F5249" s="58"/>
      <c r="G5249" s="50"/>
      <c r="M5249" s="58"/>
      <c r="T5249" s="58"/>
      <c r="V5249" s="47"/>
      <c r="X5249" s="9"/>
    </row>
    <row r="5250" spans="6:24">
      <c r="F5250" s="58"/>
      <c r="G5250" s="50"/>
      <c r="M5250" s="58"/>
      <c r="T5250" s="58"/>
      <c r="V5250" s="47"/>
      <c r="X5250" s="9"/>
    </row>
    <row r="5251" spans="6:24">
      <c r="F5251" s="58"/>
      <c r="G5251" s="50"/>
      <c r="M5251" s="58"/>
      <c r="T5251" s="58"/>
      <c r="V5251" s="47"/>
      <c r="X5251" s="9"/>
    </row>
    <row r="5252" spans="6:24">
      <c r="F5252" s="58"/>
      <c r="G5252" s="50"/>
      <c r="M5252" s="58"/>
      <c r="T5252" s="58"/>
      <c r="V5252" s="47"/>
      <c r="X5252" s="9"/>
    </row>
    <row r="5253" spans="6:24">
      <c r="F5253" s="58"/>
      <c r="G5253" s="50"/>
      <c r="M5253" s="58"/>
      <c r="T5253" s="58"/>
      <c r="V5253" s="47"/>
      <c r="X5253" s="9"/>
    </row>
    <row r="5254" spans="6:24">
      <c r="F5254" s="58"/>
      <c r="G5254" s="50"/>
      <c r="M5254" s="58"/>
      <c r="T5254" s="58"/>
      <c r="V5254" s="47"/>
      <c r="X5254" s="9"/>
    </row>
    <row r="5255" spans="6:24">
      <c r="F5255" s="58"/>
      <c r="G5255" s="50"/>
      <c r="M5255" s="58"/>
      <c r="T5255" s="58"/>
      <c r="V5255" s="47"/>
      <c r="X5255" s="9"/>
    </row>
    <row r="5256" spans="6:24">
      <c r="F5256" s="58"/>
      <c r="G5256" s="50"/>
      <c r="M5256" s="58"/>
      <c r="T5256" s="58"/>
      <c r="V5256" s="47"/>
      <c r="X5256" s="9"/>
    </row>
    <row r="5257" spans="6:24">
      <c r="F5257" s="58"/>
      <c r="G5257" s="50"/>
      <c r="M5257" s="58"/>
      <c r="T5257" s="58"/>
      <c r="V5257" s="47"/>
      <c r="X5257" s="9"/>
    </row>
    <row r="5258" spans="6:24">
      <c r="F5258" s="58"/>
      <c r="G5258" s="50"/>
      <c r="M5258" s="58"/>
      <c r="T5258" s="58"/>
      <c r="V5258" s="47"/>
      <c r="X5258" s="9"/>
    </row>
    <row r="5259" spans="6:24">
      <c r="F5259" s="58"/>
      <c r="G5259" s="50"/>
      <c r="M5259" s="58"/>
      <c r="T5259" s="58"/>
      <c r="V5259" s="47"/>
      <c r="X5259" s="9"/>
    </row>
    <row r="5260" spans="6:24">
      <c r="F5260" s="58"/>
      <c r="G5260" s="50"/>
      <c r="M5260" s="58"/>
      <c r="T5260" s="58"/>
      <c r="V5260" s="47"/>
      <c r="X5260" s="9"/>
    </row>
    <row r="5261" spans="6:24">
      <c r="F5261" s="58"/>
      <c r="G5261" s="50"/>
      <c r="M5261" s="58"/>
      <c r="T5261" s="58"/>
      <c r="V5261" s="47"/>
      <c r="X5261" s="9"/>
    </row>
    <row r="5262" spans="6:24">
      <c r="F5262" s="58"/>
      <c r="G5262" s="50"/>
      <c r="T5262" s="58"/>
      <c r="V5262" s="47"/>
      <c r="X5262" s="9"/>
    </row>
    <row r="5263" spans="6:24">
      <c r="F5263" s="58"/>
      <c r="G5263" s="50"/>
      <c r="M5263" s="58"/>
      <c r="T5263" s="58"/>
      <c r="V5263" s="47"/>
      <c r="X5263" s="9"/>
    </row>
    <row r="5264" spans="6:24">
      <c r="F5264" s="58"/>
      <c r="G5264" s="50"/>
      <c r="T5264" s="58"/>
      <c r="V5264" s="47"/>
      <c r="X5264" s="9"/>
    </row>
    <row r="5265" spans="6:24">
      <c r="F5265" s="58"/>
      <c r="G5265" s="50"/>
      <c r="M5265" s="58"/>
      <c r="T5265" s="58"/>
      <c r="V5265" s="47"/>
      <c r="X5265" s="9"/>
    </row>
    <row r="5266" spans="6:24">
      <c r="F5266" s="58"/>
      <c r="G5266" s="50"/>
      <c r="M5266" s="58"/>
      <c r="T5266" s="58"/>
      <c r="V5266" s="47"/>
      <c r="X5266" s="9"/>
    </row>
    <row r="5267" spans="6:24">
      <c r="F5267" s="58"/>
      <c r="G5267" s="50"/>
      <c r="M5267" s="58"/>
      <c r="T5267" s="58"/>
      <c r="V5267" s="47"/>
      <c r="X5267" s="9"/>
    </row>
    <row r="5268" spans="6:24">
      <c r="F5268" s="58"/>
      <c r="G5268" s="50"/>
      <c r="M5268" s="58"/>
      <c r="T5268" s="58"/>
      <c r="V5268" s="47"/>
      <c r="X5268" s="9"/>
    </row>
    <row r="5269" spans="6:24">
      <c r="F5269" s="58"/>
      <c r="G5269" s="50"/>
      <c r="M5269" s="58"/>
      <c r="T5269" s="58"/>
      <c r="V5269" s="47"/>
      <c r="X5269" s="9"/>
    </row>
    <row r="5270" spans="6:24">
      <c r="F5270" s="58"/>
      <c r="G5270" s="50"/>
      <c r="M5270" s="58"/>
      <c r="T5270" s="58"/>
      <c r="V5270" s="47"/>
      <c r="X5270" s="9"/>
    </row>
    <row r="5271" spans="6:24">
      <c r="F5271" s="58"/>
      <c r="G5271" s="50"/>
      <c r="M5271" s="58"/>
      <c r="T5271" s="58"/>
      <c r="V5271" s="47"/>
      <c r="X5271" s="9"/>
    </row>
    <row r="5272" spans="6:24">
      <c r="F5272" s="58"/>
      <c r="G5272" s="50"/>
      <c r="M5272" s="58"/>
      <c r="T5272" s="58"/>
      <c r="V5272" s="47"/>
      <c r="X5272" s="9"/>
    </row>
    <row r="5273" spans="6:24">
      <c r="F5273" s="58"/>
      <c r="G5273" s="50"/>
      <c r="M5273" s="58"/>
      <c r="T5273" s="58"/>
      <c r="V5273" s="47"/>
      <c r="X5273" s="9"/>
    </row>
    <row r="5274" spans="6:24">
      <c r="F5274" s="58"/>
      <c r="G5274" s="50"/>
      <c r="M5274" s="58"/>
      <c r="T5274" s="58"/>
      <c r="V5274" s="47"/>
      <c r="X5274" s="9"/>
    </row>
    <row r="5275" spans="6:24">
      <c r="F5275" s="58"/>
      <c r="G5275" s="50"/>
      <c r="M5275" s="58"/>
      <c r="T5275" s="58"/>
      <c r="V5275" s="47"/>
      <c r="X5275" s="9"/>
    </row>
    <row r="5276" spans="6:24">
      <c r="F5276" s="58"/>
      <c r="G5276" s="50"/>
      <c r="M5276" s="58"/>
      <c r="T5276" s="58"/>
      <c r="V5276" s="47"/>
      <c r="X5276" s="9"/>
    </row>
    <row r="5277" spans="6:24">
      <c r="F5277" s="58"/>
      <c r="G5277" s="50"/>
      <c r="M5277" s="58"/>
      <c r="T5277" s="58"/>
      <c r="V5277" s="47"/>
      <c r="X5277" s="9"/>
    </row>
    <row r="5278" spans="6:24">
      <c r="F5278" s="58"/>
      <c r="G5278" s="50"/>
      <c r="T5278" s="58"/>
      <c r="V5278" s="47"/>
      <c r="X5278" s="9"/>
    </row>
    <row r="5279" spans="6:24">
      <c r="F5279" s="58"/>
      <c r="G5279" s="50"/>
      <c r="M5279" s="58"/>
      <c r="T5279" s="58"/>
      <c r="V5279" s="47"/>
      <c r="X5279" s="9"/>
    </row>
    <row r="5280" spans="6:24">
      <c r="F5280" s="58"/>
      <c r="G5280" s="50"/>
      <c r="T5280" s="58"/>
      <c r="V5280" s="47"/>
      <c r="X5280" s="9"/>
    </row>
    <row r="5281" spans="6:24">
      <c r="F5281" s="58"/>
      <c r="G5281" s="50"/>
      <c r="M5281" s="58"/>
      <c r="T5281" s="58"/>
      <c r="V5281" s="47"/>
      <c r="X5281" s="9"/>
    </row>
    <row r="5282" spans="6:24">
      <c r="F5282" s="58"/>
      <c r="G5282" s="50"/>
      <c r="M5282" s="58"/>
      <c r="T5282" s="58"/>
      <c r="V5282" s="47"/>
      <c r="X5282" s="9"/>
    </row>
    <row r="5283" spans="6:24">
      <c r="F5283" s="58"/>
      <c r="G5283" s="50"/>
      <c r="M5283" s="58"/>
      <c r="T5283" s="58"/>
      <c r="V5283" s="47"/>
      <c r="X5283" s="9"/>
    </row>
    <row r="5284" spans="6:24">
      <c r="F5284" s="58"/>
      <c r="G5284" s="50"/>
      <c r="M5284" s="58"/>
      <c r="T5284" s="58"/>
      <c r="V5284" s="47"/>
      <c r="X5284" s="9"/>
    </row>
    <row r="5285" spans="6:24">
      <c r="F5285" s="58"/>
      <c r="G5285" s="50"/>
      <c r="M5285" s="58"/>
      <c r="T5285" s="58"/>
      <c r="V5285" s="47"/>
      <c r="X5285" s="9"/>
    </row>
    <row r="5286" spans="6:24">
      <c r="F5286" s="58"/>
      <c r="G5286" s="50"/>
      <c r="M5286" s="58"/>
      <c r="T5286" s="58"/>
      <c r="V5286" s="47"/>
      <c r="X5286" s="9"/>
    </row>
    <row r="5287" spans="6:24">
      <c r="F5287" s="58"/>
      <c r="G5287" s="50"/>
      <c r="M5287" s="58"/>
      <c r="T5287" s="58"/>
      <c r="V5287" s="47"/>
      <c r="X5287" s="9"/>
    </row>
    <row r="5288" spans="6:24">
      <c r="F5288" s="58"/>
      <c r="G5288" s="50"/>
      <c r="M5288" s="58"/>
      <c r="T5288" s="58"/>
      <c r="V5288" s="47"/>
      <c r="X5288" s="9"/>
    </row>
    <row r="5289" spans="6:24">
      <c r="F5289" s="58"/>
      <c r="G5289" s="50"/>
      <c r="T5289" s="58"/>
      <c r="V5289" s="47"/>
      <c r="X5289" s="9"/>
    </row>
    <row r="5290" spans="6:24">
      <c r="F5290" s="58"/>
      <c r="G5290" s="50"/>
      <c r="M5290" s="58"/>
      <c r="T5290" s="58"/>
      <c r="V5290" s="47"/>
      <c r="X5290" s="9"/>
    </row>
    <row r="5291" spans="6:24">
      <c r="F5291" s="58"/>
      <c r="G5291" s="50"/>
      <c r="M5291" s="58"/>
      <c r="T5291" s="58"/>
      <c r="V5291" s="47"/>
      <c r="X5291" s="9"/>
    </row>
    <row r="5292" spans="6:24">
      <c r="F5292" s="58"/>
      <c r="G5292" s="50"/>
      <c r="M5292" s="58"/>
      <c r="T5292" s="58"/>
      <c r="V5292" s="47"/>
      <c r="X5292" s="9"/>
    </row>
    <row r="5293" spans="6:24">
      <c r="F5293" s="58"/>
      <c r="G5293" s="50"/>
      <c r="M5293" s="58"/>
      <c r="T5293" s="58"/>
      <c r="V5293" s="47"/>
      <c r="X5293" s="9"/>
    </row>
    <row r="5294" spans="6:24">
      <c r="F5294" s="58"/>
      <c r="G5294" s="50"/>
      <c r="M5294" s="58"/>
      <c r="T5294" s="58"/>
      <c r="V5294" s="47"/>
      <c r="X5294" s="9"/>
    </row>
    <row r="5295" spans="6:24">
      <c r="F5295" s="58"/>
      <c r="G5295" s="50"/>
      <c r="M5295" s="58"/>
      <c r="T5295" s="58"/>
      <c r="V5295" s="47"/>
      <c r="X5295" s="9"/>
    </row>
    <row r="5296" spans="6:24">
      <c r="F5296" s="58"/>
      <c r="G5296" s="50"/>
      <c r="M5296" s="58"/>
      <c r="T5296" s="58"/>
      <c r="V5296" s="47"/>
      <c r="X5296" s="9"/>
    </row>
    <row r="5297" spans="6:24">
      <c r="F5297" s="58"/>
      <c r="G5297" s="50"/>
      <c r="M5297" s="58"/>
      <c r="T5297" s="58"/>
      <c r="V5297" s="47"/>
      <c r="X5297" s="9"/>
    </row>
    <row r="5298" spans="6:24">
      <c r="F5298" s="58"/>
      <c r="G5298" s="50"/>
      <c r="M5298" s="58"/>
      <c r="T5298" s="58"/>
      <c r="V5298" s="47"/>
      <c r="X5298" s="9"/>
    </row>
    <row r="5299" spans="6:24">
      <c r="F5299" s="58"/>
      <c r="G5299" s="50"/>
      <c r="M5299" s="58"/>
      <c r="T5299" s="58"/>
      <c r="V5299" s="47"/>
      <c r="X5299" s="9"/>
    </row>
    <row r="5300" spans="6:24">
      <c r="F5300" s="58"/>
      <c r="G5300" s="50"/>
      <c r="M5300" s="58"/>
      <c r="T5300" s="58"/>
      <c r="V5300" s="47"/>
      <c r="X5300" s="9"/>
    </row>
    <row r="5301" spans="6:24">
      <c r="F5301" s="58"/>
      <c r="G5301" s="50"/>
      <c r="M5301" s="58"/>
      <c r="T5301" s="58"/>
      <c r="V5301" s="47"/>
      <c r="X5301" s="9"/>
    </row>
    <row r="5302" spans="6:24">
      <c r="F5302" s="58"/>
      <c r="G5302" s="50"/>
      <c r="M5302" s="58"/>
      <c r="T5302" s="58"/>
      <c r="V5302" s="47"/>
      <c r="X5302" s="9"/>
    </row>
    <row r="5303" spans="6:24">
      <c r="F5303" s="58"/>
      <c r="G5303" s="50"/>
      <c r="M5303" s="58"/>
      <c r="T5303" s="58"/>
      <c r="V5303" s="47"/>
      <c r="X5303" s="9"/>
    </row>
    <row r="5304" spans="6:24">
      <c r="F5304" s="58"/>
      <c r="G5304" s="50"/>
      <c r="M5304" s="58"/>
      <c r="T5304" s="58"/>
      <c r="V5304" s="47"/>
      <c r="X5304" s="9"/>
    </row>
    <row r="5305" spans="6:24">
      <c r="F5305" s="58"/>
      <c r="G5305" s="50"/>
      <c r="M5305" s="58"/>
      <c r="T5305" s="58"/>
      <c r="V5305" s="47"/>
      <c r="X5305" s="9"/>
    </row>
    <row r="5306" spans="6:24">
      <c r="F5306" s="58"/>
      <c r="G5306" s="50"/>
      <c r="M5306" s="58"/>
      <c r="T5306" s="58"/>
      <c r="V5306" s="47"/>
      <c r="X5306" s="9"/>
    </row>
    <row r="5307" spans="6:24">
      <c r="F5307" s="58"/>
      <c r="G5307" s="50"/>
      <c r="M5307" s="58"/>
      <c r="T5307" s="58"/>
      <c r="V5307" s="47"/>
      <c r="X5307" s="9"/>
    </row>
    <row r="5308" spans="6:24">
      <c r="F5308" s="58"/>
      <c r="G5308" s="50"/>
      <c r="M5308" s="58"/>
      <c r="T5308" s="58"/>
      <c r="V5308" s="47"/>
      <c r="X5308" s="9"/>
    </row>
    <row r="5309" spans="6:24">
      <c r="F5309" s="58"/>
      <c r="G5309" s="50"/>
      <c r="M5309" s="58"/>
      <c r="T5309" s="58"/>
      <c r="V5309" s="47"/>
      <c r="X5309" s="9"/>
    </row>
    <row r="5310" spans="6:24">
      <c r="F5310" s="58"/>
      <c r="G5310" s="50"/>
      <c r="M5310" s="58"/>
      <c r="T5310" s="58"/>
      <c r="V5310" s="47"/>
      <c r="X5310" s="9"/>
    </row>
    <row r="5312" spans="6:24">
      <c r="F5312" s="58"/>
      <c r="G5312" s="50"/>
      <c r="M5312" s="58"/>
      <c r="T5312" s="58"/>
      <c r="V5312" s="47"/>
      <c r="X5312" s="9"/>
    </row>
    <row r="5313" spans="6:24">
      <c r="F5313" s="58"/>
      <c r="G5313" s="50"/>
      <c r="T5313" s="58"/>
      <c r="V5313" s="47"/>
      <c r="X5313" s="9"/>
    </row>
    <row r="5314" spans="6:24">
      <c r="F5314" s="58"/>
      <c r="G5314" s="50"/>
      <c r="T5314" s="58"/>
      <c r="V5314" s="47"/>
      <c r="X5314" s="9"/>
    </row>
    <row r="5315" spans="6:24">
      <c r="F5315" s="58"/>
      <c r="G5315" s="50"/>
      <c r="T5315" s="58"/>
      <c r="V5315" s="47"/>
      <c r="X5315" s="9"/>
    </row>
    <row r="5316" spans="6:24">
      <c r="F5316" s="58"/>
      <c r="G5316" s="50"/>
      <c r="T5316" s="58"/>
      <c r="V5316" s="47"/>
      <c r="X5316" s="9"/>
    </row>
    <row r="5317" spans="6:24">
      <c r="F5317" s="58"/>
      <c r="G5317" s="50"/>
      <c r="T5317" s="58"/>
      <c r="V5317" s="47"/>
      <c r="X5317" s="9"/>
    </row>
    <row r="5318" spans="6:24">
      <c r="F5318" s="58"/>
      <c r="G5318" s="50"/>
      <c r="T5318" s="58"/>
      <c r="V5318" s="47"/>
      <c r="X5318" s="9"/>
    </row>
    <row r="5319" spans="6:24">
      <c r="F5319" s="58"/>
      <c r="G5319" s="50"/>
      <c r="T5319" s="58"/>
      <c r="V5319" s="47"/>
      <c r="X5319" s="9"/>
    </row>
    <row r="5320" spans="6:24">
      <c r="F5320" s="58"/>
      <c r="G5320" s="50"/>
      <c r="T5320" s="58"/>
      <c r="V5320" s="47"/>
      <c r="X5320" s="9"/>
    </row>
    <row r="5321" spans="6:24">
      <c r="F5321" s="58"/>
      <c r="G5321" s="50"/>
      <c r="T5321" s="58"/>
      <c r="V5321" s="47"/>
      <c r="X5321" s="9"/>
    </row>
    <row r="5322" spans="6:24">
      <c r="F5322" s="58"/>
      <c r="G5322" s="50"/>
      <c r="T5322" s="58"/>
      <c r="V5322" s="47"/>
      <c r="X5322" s="9"/>
    </row>
    <row r="5323" spans="6:24">
      <c r="F5323" s="58"/>
      <c r="G5323" s="50"/>
      <c r="T5323" s="58"/>
      <c r="V5323" s="47"/>
      <c r="X5323" s="9"/>
    </row>
    <row r="5324" spans="6:24">
      <c r="F5324" s="58"/>
      <c r="G5324" s="50"/>
      <c r="T5324" s="58"/>
      <c r="V5324" s="47"/>
      <c r="X5324" s="9"/>
    </row>
    <row r="5325" spans="6:24">
      <c r="F5325" s="58"/>
      <c r="G5325" s="50"/>
      <c r="T5325" s="58"/>
      <c r="V5325" s="47"/>
      <c r="X5325" s="9"/>
    </row>
    <row r="5326" spans="6:24">
      <c r="F5326" s="58"/>
      <c r="G5326" s="50"/>
      <c r="T5326" s="58"/>
      <c r="V5326" s="47"/>
      <c r="X5326" s="9"/>
    </row>
    <row r="5327" spans="6:24">
      <c r="F5327" s="58"/>
      <c r="G5327" s="50"/>
      <c r="T5327" s="58"/>
      <c r="V5327" s="47"/>
      <c r="X5327" s="9"/>
    </row>
    <row r="5328" spans="6:24">
      <c r="F5328" s="58"/>
      <c r="G5328" s="50"/>
      <c r="T5328" s="58"/>
      <c r="V5328" s="47"/>
      <c r="X5328" s="9"/>
    </row>
    <row r="5329" spans="6:24">
      <c r="F5329" s="58"/>
      <c r="G5329" s="50"/>
      <c r="T5329" s="58"/>
      <c r="V5329" s="47"/>
      <c r="X5329" s="9"/>
    </row>
    <row r="5330" spans="6:24">
      <c r="F5330" s="58"/>
      <c r="G5330" s="50"/>
      <c r="T5330" s="58"/>
      <c r="V5330" s="47"/>
      <c r="X5330" s="9"/>
    </row>
    <row r="5331" spans="6:24">
      <c r="F5331" s="58"/>
      <c r="G5331" s="50"/>
      <c r="T5331" s="58"/>
      <c r="V5331" s="47"/>
      <c r="X5331" s="9"/>
    </row>
    <row r="5332" spans="6:24">
      <c r="F5332" s="58"/>
      <c r="G5332" s="50"/>
      <c r="T5332" s="58"/>
      <c r="V5332" s="47"/>
      <c r="X5332" s="9"/>
    </row>
    <row r="5333" spans="6:24">
      <c r="F5333" s="58"/>
      <c r="G5333" s="50"/>
      <c r="M5333" s="66"/>
      <c r="T5333" s="58"/>
      <c r="V5333" s="47"/>
      <c r="X5333" s="9"/>
    </row>
    <row r="5334" spans="6:24">
      <c r="F5334" s="58"/>
      <c r="G5334" s="50"/>
      <c r="M5334" s="67"/>
      <c r="T5334" s="58"/>
      <c r="V5334" s="47"/>
      <c r="X5334" s="9"/>
    </row>
    <row r="5335" spans="6:24">
      <c r="F5335" s="58"/>
      <c r="G5335" s="50"/>
      <c r="M5335" s="65"/>
      <c r="T5335" s="58"/>
      <c r="V5335" s="47"/>
      <c r="X5335" s="9"/>
    </row>
    <row r="5336" spans="6:24">
      <c r="F5336" s="58"/>
      <c r="G5336" s="50"/>
      <c r="M5336" s="64"/>
      <c r="T5336" s="58"/>
      <c r="V5336" s="47"/>
      <c r="X5336" s="9"/>
    </row>
    <row r="5337" spans="6:24">
      <c r="F5337" s="58"/>
      <c r="G5337" s="50"/>
      <c r="M5337" s="66"/>
      <c r="T5337" s="58"/>
      <c r="V5337" s="47"/>
      <c r="X5337" s="9"/>
    </row>
    <row r="5338" spans="6:24">
      <c r="F5338" s="58"/>
      <c r="G5338" s="50"/>
      <c r="M5338" s="67"/>
      <c r="T5338" s="58"/>
      <c r="V5338" s="47"/>
      <c r="X5338" s="9"/>
    </row>
    <row r="5339" spans="6:24">
      <c r="F5339" s="58"/>
      <c r="G5339" s="50"/>
      <c r="M5339" s="68"/>
      <c r="T5339" s="58"/>
      <c r="V5339" s="47"/>
      <c r="X5339" s="9"/>
    </row>
    <row r="5340" spans="6:24">
      <c r="F5340" s="58"/>
      <c r="G5340" s="50"/>
      <c r="M5340" s="58"/>
      <c r="T5340" s="58"/>
      <c r="V5340" s="47"/>
      <c r="X5340" s="9"/>
    </row>
    <row r="5341" spans="6:24">
      <c r="F5341" s="58"/>
      <c r="G5341" s="50"/>
      <c r="M5341" s="69"/>
      <c r="T5341" s="58"/>
      <c r="V5341" s="47"/>
      <c r="X5341" s="9"/>
    </row>
    <row r="5342" spans="6:24">
      <c r="F5342" s="58"/>
      <c r="G5342" s="50"/>
      <c r="M5342" s="65"/>
      <c r="T5342" s="58"/>
      <c r="V5342" s="47"/>
      <c r="X5342" s="9"/>
    </row>
    <row r="5343" spans="6:24">
      <c r="F5343" s="58"/>
      <c r="G5343" s="50"/>
      <c r="M5343" s="65"/>
      <c r="T5343" s="58"/>
      <c r="V5343" s="47"/>
      <c r="X5343" s="9"/>
    </row>
    <row r="5344" spans="6:24">
      <c r="F5344" s="58"/>
      <c r="G5344" s="50"/>
      <c r="M5344" s="64"/>
      <c r="T5344" s="58"/>
      <c r="V5344" s="47"/>
      <c r="X5344" s="9"/>
    </row>
    <row r="5345" spans="6:24">
      <c r="F5345" s="58"/>
      <c r="G5345" s="50"/>
      <c r="M5345" s="58"/>
      <c r="T5345" s="58"/>
      <c r="V5345" s="47"/>
      <c r="X5345" s="9"/>
    </row>
    <row r="5346" spans="6:24">
      <c r="F5346" s="58"/>
      <c r="G5346" s="50"/>
      <c r="M5346" s="58"/>
      <c r="T5346" s="58"/>
      <c r="V5346" s="47"/>
      <c r="X5346" s="9"/>
    </row>
    <row r="5347" spans="6:24">
      <c r="F5347" s="58"/>
      <c r="G5347" s="50"/>
      <c r="M5347" s="58"/>
      <c r="T5347" s="58"/>
      <c r="V5347" s="47"/>
      <c r="X5347" s="9"/>
    </row>
    <row r="5348" spans="6:24">
      <c r="F5348" s="58"/>
      <c r="G5348" s="50"/>
      <c r="M5348" s="58"/>
      <c r="T5348" s="58"/>
      <c r="V5348" s="47"/>
      <c r="X5348" s="9"/>
    </row>
    <row r="5349" spans="6:24">
      <c r="F5349" s="58"/>
      <c r="G5349" s="50"/>
      <c r="M5349" s="58"/>
      <c r="T5349" s="58"/>
      <c r="V5349" s="47"/>
      <c r="X5349" s="9"/>
    </row>
    <row r="5350" spans="6:24">
      <c r="F5350" s="58"/>
      <c r="G5350" s="50"/>
      <c r="M5350" s="58"/>
      <c r="T5350" s="58"/>
      <c r="V5350" s="47"/>
      <c r="X5350" s="9"/>
    </row>
    <row r="5351" spans="6:24">
      <c r="F5351" s="58"/>
      <c r="G5351" s="50"/>
      <c r="M5351" s="58"/>
      <c r="T5351" s="58"/>
      <c r="V5351" s="47"/>
      <c r="X5351" s="9"/>
    </row>
    <row r="5352" spans="6:24">
      <c r="F5352" s="58"/>
      <c r="G5352" s="50"/>
      <c r="M5352" s="58"/>
      <c r="T5352" s="58"/>
      <c r="V5352" s="47"/>
      <c r="X5352" s="9"/>
    </row>
    <row r="5353" spans="6:24">
      <c r="F5353" s="58"/>
      <c r="G5353" s="50"/>
      <c r="M5353" s="58"/>
      <c r="T5353" s="58"/>
      <c r="V5353" s="47"/>
      <c r="X5353" s="9"/>
    </row>
    <row r="5354" spans="6:24">
      <c r="F5354" s="58"/>
      <c r="G5354" s="50"/>
      <c r="M5354" s="58"/>
      <c r="T5354" s="58"/>
      <c r="V5354" s="47"/>
      <c r="X5354" s="9"/>
    </row>
    <row r="5355" spans="6:24">
      <c r="F5355" s="58"/>
      <c r="G5355" s="50"/>
      <c r="M5355" s="58"/>
      <c r="T5355" s="58"/>
      <c r="V5355" s="47"/>
      <c r="X5355" s="9"/>
    </row>
    <row r="5356" spans="6:24">
      <c r="F5356" s="58"/>
      <c r="G5356" s="50"/>
      <c r="M5356" s="58"/>
      <c r="T5356" s="58"/>
      <c r="V5356" s="47"/>
      <c r="X5356" s="9"/>
    </row>
    <row r="5357" spans="6:24">
      <c r="F5357" s="58"/>
      <c r="G5357" s="50"/>
      <c r="M5357" s="58"/>
      <c r="T5357" s="58"/>
      <c r="V5357" s="47"/>
      <c r="X5357" s="9"/>
    </row>
    <row r="5358" spans="6:24">
      <c r="F5358" s="58"/>
      <c r="G5358" s="50"/>
      <c r="M5358" s="58"/>
      <c r="T5358" s="58"/>
      <c r="V5358" s="47"/>
      <c r="X5358" s="9"/>
    </row>
    <row r="5359" spans="6:24">
      <c r="F5359" s="58"/>
      <c r="G5359" s="50"/>
      <c r="M5359" s="58"/>
      <c r="T5359" s="58"/>
      <c r="V5359" s="47"/>
      <c r="X5359" s="9"/>
    </row>
    <row r="5360" spans="6:24">
      <c r="F5360" s="58"/>
      <c r="G5360" s="50"/>
      <c r="M5360" s="58"/>
      <c r="T5360" s="58"/>
      <c r="V5360" s="47"/>
      <c r="X5360" s="9"/>
    </row>
    <row r="5361" spans="6:24">
      <c r="F5361" s="58"/>
      <c r="G5361" s="50"/>
      <c r="M5361" s="58"/>
      <c r="T5361" s="58"/>
      <c r="V5361" s="47"/>
      <c r="X5361" s="9"/>
    </row>
    <row r="5362" spans="6:24">
      <c r="F5362" s="58"/>
      <c r="G5362" s="50"/>
      <c r="T5362" s="58"/>
      <c r="V5362" s="47"/>
      <c r="X5362" s="9"/>
    </row>
    <row r="5363" spans="6:24">
      <c r="F5363" s="58"/>
      <c r="G5363" s="50"/>
      <c r="M5363" s="58"/>
      <c r="T5363" s="58"/>
      <c r="V5363" s="47"/>
      <c r="X5363" s="9"/>
    </row>
    <row r="5364" spans="6:24">
      <c r="F5364" s="58"/>
      <c r="G5364" s="50"/>
      <c r="T5364" s="58"/>
      <c r="V5364" s="47"/>
      <c r="X5364" s="9"/>
    </row>
    <row r="5365" spans="6:24">
      <c r="F5365" s="58"/>
      <c r="G5365" s="50"/>
      <c r="M5365" s="58"/>
      <c r="T5365" s="58"/>
      <c r="V5365" s="47"/>
      <c r="X5365" s="9"/>
    </row>
    <row r="5366" spans="6:24">
      <c r="F5366" s="58"/>
      <c r="G5366" s="50"/>
      <c r="M5366" s="58"/>
      <c r="T5366" s="58"/>
      <c r="V5366" s="47"/>
      <c r="X5366" s="9"/>
    </row>
    <row r="5367" spans="6:24">
      <c r="F5367" s="58"/>
      <c r="G5367" s="50"/>
      <c r="M5367" s="58"/>
      <c r="T5367" s="58"/>
      <c r="V5367" s="47"/>
      <c r="X5367" s="9"/>
    </row>
    <row r="5368" spans="6:24">
      <c r="F5368" s="58"/>
      <c r="G5368" s="50"/>
      <c r="M5368" s="58"/>
      <c r="T5368" s="58"/>
      <c r="V5368" s="47"/>
      <c r="X5368" s="9"/>
    </row>
    <row r="5369" spans="6:24">
      <c r="F5369" s="58"/>
      <c r="G5369" s="50"/>
      <c r="M5369" s="58"/>
      <c r="T5369" s="58"/>
      <c r="V5369" s="47"/>
      <c r="X5369" s="9"/>
    </row>
    <row r="5370" spans="6:24">
      <c r="F5370" s="58"/>
      <c r="G5370" s="50"/>
      <c r="M5370" s="58"/>
      <c r="T5370" s="58"/>
      <c r="V5370" s="47"/>
      <c r="X5370" s="9"/>
    </row>
    <row r="5371" spans="6:24">
      <c r="F5371" s="58"/>
      <c r="G5371" s="50"/>
      <c r="M5371" s="58"/>
      <c r="T5371" s="58"/>
      <c r="V5371" s="47"/>
      <c r="X5371" s="9"/>
    </row>
    <row r="5372" spans="6:24">
      <c r="F5372" s="58"/>
      <c r="G5372" s="50"/>
      <c r="M5372" s="58"/>
      <c r="T5372" s="58"/>
      <c r="V5372" s="47"/>
      <c r="X5372" s="9"/>
    </row>
    <row r="5373" spans="6:24">
      <c r="F5373" s="58"/>
      <c r="G5373" s="50"/>
      <c r="M5373" s="58"/>
      <c r="T5373" s="58"/>
      <c r="V5373" s="47"/>
      <c r="X5373" s="9"/>
    </row>
    <row r="5374" spans="6:24">
      <c r="F5374" s="58"/>
      <c r="G5374" s="50"/>
      <c r="M5374" s="58"/>
      <c r="T5374" s="58"/>
      <c r="V5374" s="47"/>
      <c r="X5374" s="9"/>
    </row>
    <row r="5375" spans="6:24">
      <c r="F5375" s="58"/>
      <c r="G5375" s="50"/>
      <c r="M5375" s="58"/>
      <c r="T5375" s="58"/>
      <c r="V5375" s="47"/>
      <c r="X5375" s="9"/>
    </row>
    <row r="5376" spans="6:24">
      <c r="F5376" s="58"/>
      <c r="G5376" s="50"/>
      <c r="M5376" s="58"/>
      <c r="T5376" s="58"/>
      <c r="V5376" s="47"/>
      <c r="X5376" s="9"/>
    </row>
    <row r="5377" spans="6:24">
      <c r="F5377" s="58"/>
      <c r="G5377" s="50"/>
      <c r="M5377" s="58"/>
      <c r="T5377" s="58"/>
      <c r="V5377" s="47"/>
      <c r="X5377" s="9"/>
    </row>
    <row r="5378" spans="6:24">
      <c r="F5378" s="58"/>
      <c r="G5378" s="50"/>
      <c r="T5378" s="58"/>
      <c r="V5378" s="47"/>
      <c r="X5378" s="9"/>
    </row>
    <row r="5379" spans="6:24">
      <c r="F5379" s="58"/>
      <c r="G5379" s="50"/>
      <c r="M5379" s="58"/>
      <c r="T5379" s="58"/>
      <c r="V5379" s="47"/>
      <c r="X5379" s="9"/>
    </row>
    <row r="5380" spans="6:24">
      <c r="F5380" s="58"/>
      <c r="G5380" s="50"/>
      <c r="T5380" s="58"/>
      <c r="V5380" s="47"/>
      <c r="X5380" s="9"/>
    </row>
    <row r="5381" spans="6:24">
      <c r="F5381" s="58"/>
      <c r="G5381" s="50"/>
      <c r="M5381" s="58"/>
      <c r="T5381" s="58"/>
      <c r="V5381" s="47"/>
      <c r="X5381" s="9"/>
    </row>
    <row r="5382" spans="6:24">
      <c r="F5382" s="58"/>
      <c r="G5382" s="50"/>
      <c r="M5382" s="58"/>
      <c r="T5382" s="58"/>
      <c r="V5382" s="47"/>
      <c r="X5382" s="9"/>
    </row>
    <row r="5383" spans="6:24">
      <c r="F5383" s="58"/>
      <c r="G5383" s="50"/>
      <c r="M5383" s="58"/>
      <c r="T5383" s="58"/>
      <c r="V5383" s="47"/>
      <c r="X5383" s="9"/>
    </row>
    <row r="5384" spans="6:24">
      <c r="F5384" s="58"/>
      <c r="G5384" s="50"/>
      <c r="M5384" s="58"/>
      <c r="T5384" s="58"/>
      <c r="V5384" s="47"/>
      <c r="X5384" s="9"/>
    </row>
    <row r="5385" spans="6:24">
      <c r="F5385" s="58"/>
      <c r="G5385" s="50"/>
      <c r="M5385" s="58"/>
      <c r="T5385" s="58"/>
      <c r="V5385" s="47"/>
      <c r="X5385" s="9"/>
    </row>
    <row r="5386" spans="6:24">
      <c r="F5386" s="58"/>
      <c r="G5386" s="50"/>
      <c r="M5386" s="58"/>
      <c r="T5386" s="58"/>
      <c r="V5386" s="47"/>
      <c r="X5386" s="9"/>
    </row>
    <row r="5387" spans="6:24">
      <c r="F5387" s="58"/>
      <c r="G5387" s="50"/>
      <c r="M5387" s="58"/>
      <c r="T5387" s="58"/>
      <c r="V5387" s="47"/>
      <c r="X5387" s="9"/>
    </row>
    <row r="5388" spans="6:24">
      <c r="F5388" s="58"/>
      <c r="G5388" s="50"/>
      <c r="M5388" s="58"/>
      <c r="T5388" s="58"/>
      <c r="V5388" s="47"/>
      <c r="X5388" s="9"/>
    </row>
    <row r="5389" spans="6:24">
      <c r="F5389" s="58"/>
      <c r="G5389" s="50"/>
      <c r="T5389" s="58"/>
      <c r="V5389" s="47"/>
      <c r="X5389" s="9"/>
    </row>
    <row r="5390" spans="6:24">
      <c r="F5390" s="58"/>
      <c r="G5390" s="50"/>
      <c r="M5390" s="58"/>
      <c r="T5390" s="58"/>
      <c r="V5390" s="47"/>
      <c r="X5390" s="9"/>
    </row>
    <row r="5391" spans="6:24">
      <c r="F5391" s="58"/>
      <c r="G5391" s="50"/>
      <c r="M5391" s="58"/>
      <c r="T5391" s="58"/>
      <c r="V5391" s="47"/>
      <c r="X5391" s="9"/>
    </row>
    <row r="5392" spans="6:24">
      <c r="F5392" s="58"/>
      <c r="G5392" s="50"/>
      <c r="M5392" s="58"/>
      <c r="T5392" s="58"/>
      <c r="V5392" s="47"/>
      <c r="X5392" s="9"/>
    </row>
    <row r="5393" spans="6:24">
      <c r="F5393" s="58"/>
      <c r="G5393" s="50"/>
      <c r="M5393" s="58"/>
      <c r="T5393" s="58"/>
      <c r="V5393" s="47"/>
      <c r="X5393" s="9"/>
    </row>
    <row r="5394" spans="6:24">
      <c r="F5394" s="58"/>
      <c r="G5394" s="50"/>
      <c r="M5394" s="58"/>
      <c r="T5394" s="58"/>
      <c r="V5394" s="47"/>
      <c r="X5394" s="9"/>
    </row>
    <row r="5395" spans="6:24">
      <c r="F5395" s="58"/>
      <c r="G5395" s="50"/>
      <c r="M5395" s="58"/>
      <c r="T5395" s="58"/>
      <c r="V5395" s="47"/>
      <c r="X5395" s="9"/>
    </row>
    <row r="5396" spans="6:24">
      <c r="F5396" s="58"/>
      <c r="G5396" s="50"/>
      <c r="M5396" s="58"/>
      <c r="T5396" s="58"/>
      <c r="V5396" s="47"/>
      <c r="X5396" s="9"/>
    </row>
    <row r="5397" spans="6:24">
      <c r="F5397" s="58"/>
      <c r="G5397" s="50"/>
      <c r="M5397" s="58"/>
      <c r="T5397" s="58"/>
      <c r="V5397" s="47"/>
      <c r="X5397" s="9"/>
    </row>
    <row r="5398" spans="6:24">
      <c r="F5398" s="58"/>
      <c r="G5398" s="50"/>
      <c r="M5398" s="58"/>
      <c r="T5398" s="58"/>
      <c r="V5398" s="47"/>
      <c r="X5398" s="9"/>
    </row>
    <row r="5399" spans="6:24">
      <c r="F5399" s="58"/>
      <c r="G5399" s="50"/>
      <c r="M5399" s="58"/>
      <c r="T5399" s="58"/>
      <c r="V5399" s="47"/>
      <c r="X5399" s="9"/>
    </row>
    <row r="5400" spans="6:24">
      <c r="F5400" s="58"/>
      <c r="G5400" s="50"/>
      <c r="M5400" s="58"/>
      <c r="T5400" s="58"/>
      <c r="V5400" s="47"/>
      <c r="X5400" s="9"/>
    </row>
    <row r="5401" spans="6:24">
      <c r="F5401" s="58"/>
      <c r="G5401" s="50"/>
      <c r="M5401" s="58"/>
      <c r="T5401" s="58"/>
      <c r="V5401" s="47"/>
      <c r="X5401" s="9"/>
    </row>
    <row r="5402" spans="6:24">
      <c r="F5402" s="58"/>
      <c r="G5402" s="50"/>
      <c r="M5402" s="58"/>
      <c r="T5402" s="58"/>
      <c r="V5402" s="47"/>
      <c r="X5402" s="9"/>
    </row>
    <row r="5403" spans="6:24">
      <c r="F5403" s="58"/>
      <c r="G5403" s="50"/>
      <c r="M5403" s="58"/>
      <c r="T5403" s="58"/>
      <c r="V5403" s="47"/>
      <c r="X5403" s="9"/>
    </row>
    <row r="5404" spans="6:24">
      <c r="F5404" s="58"/>
      <c r="G5404" s="50"/>
      <c r="M5404" s="58"/>
      <c r="T5404" s="58"/>
      <c r="V5404" s="47"/>
      <c r="X5404" s="9"/>
    </row>
    <row r="5405" spans="6:24">
      <c r="F5405" s="58"/>
      <c r="G5405" s="50"/>
      <c r="M5405" s="58"/>
      <c r="T5405" s="58"/>
      <c r="V5405" s="47"/>
      <c r="X5405" s="9"/>
    </row>
    <row r="5406" spans="6:24">
      <c r="F5406" s="58"/>
      <c r="G5406" s="50"/>
      <c r="M5406" s="58"/>
      <c r="T5406" s="58"/>
      <c r="V5406" s="47"/>
      <c r="X5406" s="9"/>
    </row>
    <row r="5407" spans="6:24">
      <c r="F5407" s="58"/>
      <c r="G5407" s="50"/>
      <c r="M5407" s="58"/>
      <c r="T5407" s="58"/>
      <c r="V5407" s="47"/>
      <c r="X5407" s="9"/>
    </row>
    <row r="5408" spans="6:24">
      <c r="F5408" s="58"/>
      <c r="G5408" s="50"/>
      <c r="M5408" s="58"/>
      <c r="T5408" s="58"/>
      <c r="V5408" s="47"/>
      <c r="X5408" s="9"/>
    </row>
    <row r="5409" spans="6:24">
      <c r="F5409" s="58"/>
      <c r="G5409" s="50"/>
      <c r="M5409" s="58"/>
      <c r="T5409" s="58"/>
      <c r="V5409" s="47"/>
      <c r="X5409" s="9"/>
    </row>
    <row r="5410" spans="6:24">
      <c r="F5410" s="58"/>
      <c r="G5410" s="50"/>
      <c r="M5410" s="58"/>
      <c r="T5410" s="58"/>
      <c r="V5410" s="47"/>
      <c r="X5410" s="9"/>
    </row>
    <row r="5411" spans="6:24">
      <c r="F5411" s="58"/>
      <c r="G5411" s="50"/>
      <c r="M5411" s="58"/>
      <c r="T5411" s="58"/>
      <c r="V5411" s="47"/>
      <c r="X5411" s="9"/>
    </row>
    <row r="5412" spans="6:24">
      <c r="F5412" s="58"/>
      <c r="G5412" s="50"/>
      <c r="T5412" s="58"/>
      <c r="V5412" s="47"/>
      <c r="X5412" s="9"/>
    </row>
    <row r="5413" spans="6:24">
      <c r="F5413" s="58"/>
      <c r="G5413" s="50"/>
      <c r="T5413" s="58"/>
      <c r="V5413" s="47"/>
      <c r="X5413" s="9"/>
    </row>
    <row r="5414" spans="6:24">
      <c r="F5414" s="58"/>
      <c r="G5414" s="50"/>
      <c r="T5414" s="58"/>
      <c r="V5414" s="47"/>
      <c r="X5414" s="9"/>
    </row>
    <row r="5415" spans="6:24">
      <c r="F5415" s="58"/>
      <c r="G5415" s="50"/>
      <c r="T5415" s="58"/>
      <c r="V5415" s="47"/>
      <c r="X5415" s="9"/>
    </row>
    <row r="5416" spans="6:24">
      <c r="F5416" s="58"/>
      <c r="G5416" s="50"/>
      <c r="T5416" s="58"/>
      <c r="V5416" s="47"/>
      <c r="X5416" s="9"/>
    </row>
    <row r="5417" spans="6:24">
      <c r="F5417" s="58"/>
      <c r="G5417" s="50"/>
      <c r="T5417" s="58"/>
      <c r="V5417" s="47"/>
      <c r="X5417" s="9"/>
    </row>
    <row r="5418" spans="6:24">
      <c r="F5418" s="58"/>
      <c r="G5418" s="50"/>
      <c r="T5418" s="58"/>
      <c r="V5418" s="47"/>
      <c r="X5418" s="9"/>
    </row>
    <row r="5419" spans="6:24">
      <c r="F5419" s="58"/>
      <c r="G5419" s="50"/>
      <c r="T5419" s="58"/>
      <c r="V5419" s="47"/>
      <c r="X5419" s="9"/>
    </row>
    <row r="5420" spans="6:24">
      <c r="F5420" s="58"/>
      <c r="G5420" s="50"/>
      <c r="T5420" s="58"/>
      <c r="V5420" s="47"/>
      <c r="X5420" s="9"/>
    </row>
    <row r="5421" spans="6:24">
      <c r="F5421" s="58"/>
      <c r="G5421" s="50"/>
      <c r="T5421" s="58"/>
      <c r="V5421" s="47"/>
      <c r="X5421" s="9"/>
    </row>
    <row r="5422" spans="6:24">
      <c r="F5422" s="58"/>
      <c r="G5422" s="50"/>
      <c r="T5422" s="58"/>
      <c r="V5422" s="47"/>
      <c r="X5422" s="9"/>
    </row>
    <row r="5423" spans="6:24">
      <c r="F5423" s="58"/>
      <c r="G5423" s="50"/>
      <c r="T5423" s="58"/>
      <c r="V5423" s="47"/>
      <c r="X5423" s="9"/>
    </row>
    <row r="5424" spans="6:24">
      <c r="F5424" s="58"/>
      <c r="G5424" s="50"/>
      <c r="T5424" s="58"/>
      <c r="V5424" s="47"/>
      <c r="X5424" s="9"/>
    </row>
    <row r="5425" spans="6:24">
      <c r="F5425" s="58"/>
      <c r="G5425" s="50"/>
      <c r="T5425" s="58"/>
      <c r="V5425" s="47"/>
      <c r="X5425" s="9"/>
    </row>
    <row r="5426" spans="6:24">
      <c r="F5426" s="58"/>
      <c r="G5426" s="50"/>
      <c r="T5426" s="58"/>
      <c r="V5426" s="47"/>
      <c r="X5426" s="9"/>
    </row>
    <row r="5427" spans="6:24">
      <c r="F5427" s="58"/>
      <c r="G5427" s="50"/>
      <c r="T5427" s="58"/>
      <c r="V5427" s="47"/>
      <c r="X5427" s="9"/>
    </row>
    <row r="5428" spans="6:24">
      <c r="F5428" s="58"/>
      <c r="G5428" s="50"/>
      <c r="T5428" s="58"/>
      <c r="V5428" s="47"/>
      <c r="X5428" s="9"/>
    </row>
    <row r="5429" spans="6:24">
      <c r="F5429" s="58"/>
      <c r="G5429" s="50"/>
      <c r="T5429" s="58"/>
      <c r="V5429" s="47"/>
      <c r="X5429" s="9"/>
    </row>
    <row r="5430" spans="6:24">
      <c r="F5430" s="58"/>
      <c r="G5430" s="50"/>
      <c r="T5430" s="58"/>
      <c r="V5430" s="47"/>
      <c r="X5430" s="9"/>
    </row>
    <row r="5431" spans="6:24">
      <c r="F5431" s="58"/>
      <c r="G5431" s="50"/>
      <c r="T5431" s="58"/>
      <c r="V5431" s="47"/>
      <c r="X5431" s="9"/>
    </row>
    <row r="5432" spans="6:24">
      <c r="F5432" s="58"/>
      <c r="G5432" s="50"/>
      <c r="M5432" s="66"/>
      <c r="T5432" s="58"/>
      <c r="V5432" s="47"/>
      <c r="X5432" s="9"/>
    </row>
    <row r="5433" spans="6:24">
      <c r="F5433" s="58"/>
      <c r="G5433" s="50"/>
      <c r="M5433" s="67"/>
      <c r="T5433" s="58"/>
      <c r="V5433" s="47"/>
      <c r="X5433" s="9"/>
    </row>
    <row r="5434" spans="6:24">
      <c r="F5434" s="58"/>
      <c r="G5434" s="50"/>
      <c r="M5434" s="65"/>
      <c r="T5434" s="58"/>
      <c r="V5434" s="47"/>
      <c r="X5434" s="9"/>
    </row>
    <row r="5435" spans="6:24">
      <c r="F5435" s="58"/>
      <c r="G5435" s="50"/>
      <c r="M5435" s="64"/>
      <c r="T5435" s="58"/>
      <c r="V5435" s="47"/>
      <c r="X5435" s="9"/>
    </row>
    <row r="5436" spans="6:24">
      <c r="F5436" s="58"/>
      <c r="G5436" s="50"/>
      <c r="M5436" s="66"/>
      <c r="T5436" s="58"/>
      <c r="V5436" s="47"/>
      <c r="X5436" s="9"/>
    </row>
    <row r="5437" spans="6:24">
      <c r="F5437" s="58"/>
      <c r="G5437" s="50"/>
      <c r="M5437" s="67"/>
      <c r="T5437" s="58"/>
      <c r="V5437" s="47"/>
      <c r="X5437" s="9"/>
    </row>
    <row r="5438" spans="6:24">
      <c r="F5438" s="58"/>
      <c r="G5438" s="50"/>
      <c r="M5438" s="68"/>
      <c r="T5438" s="58"/>
      <c r="V5438" s="47"/>
      <c r="X5438" s="9"/>
    </row>
    <row r="5439" spans="6:24">
      <c r="F5439" s="58"/>
      <c r="G5439" s="50"/>
      <c r="M5439" s="58"/>
      <c r="T5439" s="58"/>
      <c r="V5439" s="47"/>
      <c r="X5439" s="9"/>
    </row>
    <row r="5440" spans="6:24">
      <c r="F5440" s="58"/>
      <c r="G5440" s="50"/>
      <c r="M5440" s="69"/>
      <c r="T5440" s="58"/>
      <c r="V5440" s="47"/>
      <c r="X5440" s="9"/>
    </row>
    <row r="5441" spans="6:24">
      <c r="F5441" s="58"/>
      <c r="G5441" s="50"/>
      <c r="M5441" s="65"/>
      <c r="T5441" s="58"/>
      <c r="V5441" s="47"/>
      <c r="X5441" s="9"/>
    </row>
    <row r="5442" spans="6:24">
      <c r="F5442" s="58"/>
      <c r="G5442" s="50"/>
      <c r="M5442" s="65"/>
      <c r="T5442" s="58"/>
      <c r="V5442" s="47"/>
      <c r="X5442" s="9"/>
    </row>
    <row r="5443" spans="6:24">
      <c r="F5443" s="58"/>
      <c r="G5443" s="50"/>
      <c r="M5443" s="64"/>
      <c r="T5443" s="58"/>
      <c r="V5443" s="47"/>
      <c r="X5443" s="9"/>
    </row>
    <row r="5444" spans="6:24">
      <c r="F5444" s="58"/>
      <c r="G5444" s="50"/>
      <c r="M5444" s="58"/>
      <c r="T5444" s="58"/>
      <c r="V5444" s="47"/>
      <c r="X5444" s="9"/>
    </row>
    <row r="5445" spans="6:24">
      <c r="F5445" s="58"/>
      <c r="G5445" s="50"/>
      <c r="M5445" s="58"/>
      <c r="T5445" s="58"/>
      <c r="V5445" s="47"/>
      <c r="X5445" s="9"/>
    </row>
    <row r="5446" spans="6:24">
      <c r="F5446" s="58"/>
      <c r="G5446" s="50"/>
      <c r="M5446" s="58"/>
      <c r="T5446" s="58"/>
      <c r="V5446" s="47"/>
      <c r="X5446" s="9"/>
    </row>
    <row r="5447" spans="6:24">
      <c r="F5447" s="58"/>
      <c r="G5447" s="50"/>
      <c r="M5447" s="58"/>
      <c r="T5447" s="58"/>
      <c r="V5447" s="47"/>
      <c r="X5447" s="9"/>
    </row>
    <row r="5448" spans="6:24">
      <c r="F5448" s="58"/>
      <c r="G5448" s="50"/>
      <c r="M5448" s="58"/>
      <c r="T5448" s="58"/>
      <c r="V5448" s="47"/>
      <c r="X5448" s="9"/>
    </row>
    <row r="5449" spans="6:24">
      <c r="F5449" s="58"/>
      <c r="G5449" s="50"/>
      <c r="M5449" s="58"/>
      <c r="T5449" s="58"/>
      <c r="V5449" s="47"/>
      <c r="X5449" s="9"/>
    </row>
    <row r="5450" spans="6:24">
      <c r="F5450" s="58"/>
      <c r="G5450" s="50"/>
      <c r="M5450" s="58"/>
      <c r="T5450" s="58"/>
      <c r="V5450" s="47"/>
      <c r="X5450" s="9"/>
    </row>
    <row r="5451" spans="6:24">
      <c r="F5451" s="58"/>
      <c r="G5451" s="50"/>
      <c r="M5451" s="58"/>
      <c r="T5451" s="58"/>
      <c r="V5451" s="47"/>
      <c r="X5451" s="9"/>
    </row>
    <row r="5452" spans="6:24">
      <c r="F5452" s="58"/>
      <c r="G5452" s="50"/>
      <c r="M5452" s="58"/>
      <c r="T5452" s="58"/>
      <c r="V5452" s="47"/>
      <c r="X5452" s="9"/>
    </row>
    <row r="5453" spans="6:24">
      <c r="F5453" s="58"/>
      <c r="G5453" s="50"/>
      <c r="M5453" s="58"/>
      <c r="T5453" s="58"/>
      <c r="V5453" s="47"/>
      <c r="X5453" s="9"/>
    </row>
    <row r="5454" spans="6:24">
      <c r="F5454" s="58"/>
      <c r="G5454" s="50"/>
      <c r="M5454" s="58"/>
      <c r="T5454" s="58"/>
      <c r="V5454" s="47"/>
      <c r="X5454" s="9"/>
    </row>
    <row r="5455" spans="6:24">
      <c r="F5455" s="58"/>
      <c r="G5455" s="50"/>
      <c r="M5455" s="58"/>
      <c r="T5455" s="58"/>
      <c r="V5455" s="47"/>
      <c r="X5455" s="9"/>
    </row>
    <row r="5456" spans="6:24">
      <c r="F5456" s="58"/>
      <c r="G5456" s="50"/>
      <c r="M5456" s="58"/>
      <c r="T5456" s="58"/>
      <c r="V5456" s="47"/>
      <c r="X5456" s="9"/>
    </row>
    <row r="5457" spans="6:24">
      <c r="F5457" s="58"/>
      <c r="G5457" s="50"/>
      <c r="M5457" s="58"/>
      <c r="T5457" s="58"/>
      <c r="V5457" s="47"/>
      <c r="X5457" s="9"/>
    </row>
    <row r="5458" spans="6:24">
      <c r="F5458" s="58"/>
      <c r="G5458" s="50"/>
      <c r="M5458" s="58"/>
      <c r="T5458" s="58"/>
      <c r="V5458" s="47"/>
      <c r="X5458" s="9"/>
    </row>
    <row r="5459" spans="6:24">
      <c r="F5459" s="58"/>
      <c r="G5459" s="50"/>
      <c r="M5459" s="58"/>
      <c r="T5459" s="58"/>
      <c r="V5459" s="47"/>
      <c r="X5459" s="9"/>
    </row>
    <row r="5460" spans="6:24">
      <c r="F5460" s="58"/>
      <c r="G5460" s="50"/>
      <c r="M5460" s="58"/>
      <c r="T5460" s="58"/>
      <c r="V5460" s="47"/>
      <c r="X5460" s="9"/>
    </row>
    <row r="5461" spans="6:24">
      <c r="F5461" s="58"/>
      <c r="G5461" s="50"/>
      <c r="T5461" s="58"/>
      <c r="V5461" s="47"/>
      <c r="X5461" s="9"/>
    </row>
    <row r="5462" spans="6:24">
      <c r="F5462" s="58"/>
      <c r="G5462" s="50"/>
      <c r="M5462" s="58"/>
      <c r="T5462" s="58"/>
      <c r="V5462" s="47"/>
      <c r="X5462" s="9"/>
    </row>
    <row r="5463" spans="6:24">
      <c r="F5463" s="58"/>
      <c r="G5463" s="50"/>
      <c r="T5463" s="58"/>
      <c r="V5463" s="47"/>
      <c r="X5463" s="9"/>
    </row>
    <row r="5464" spans="6:24">
      <c r="F5464" s="58"/>
      <c r="G5464" s="50"/>
      <c r="M5464" s="58"/>
      <c r="T5464" s="58"/>
      <c r="V5464" s="47"/>
      <c r="X5464" s="9"/>
    </row>
    <row r="5465" spans="6:24">
      <c r="F5465" s="58"/>
      <c r="G5465" s="50"/>
      <c r="M5465" s="58"/>
      <c r="T5465" s="58"/>
      <c r="V5465" s="47"/>
      <c r="X5465" s="9"/>
    </row>
    <row r="5466" spans="6:24">
      <c r="F5466" s="58"/>
      <c r="G5466" s="50"/>
      <c r="M5466" s="58"/>
      <c r="T5466" s="58"/>
      <c r="V5466" s="47"/>
      <c r="X5466" s="9"/>
    </row>
    <row r="5467" spans="6:24">
      <c r="F5467" s="58"/>
      <c r="G5467" s="50"/>
      <c r="M5467" s="58"/>
      <c r="T5467" s="58"/>
      <c r="V5467" s="47"/>
      <c r="X5467" s="9"/>
    </row>
    <row r="5468" spans="6:24">
      <c r="F5468" s="58"/>
      <c r="G5468" s="50"/>
      <c r="M5468" s="58"/>
      <c r="T5468" s="58"/>
      <c r="V5468" s="47"/>
      <c r="X5468" s="9"/>
    </row>
    <row r="5469" spans="6:24">
      <c r="F5469" s="58"/>
      <c r="G5469" s="50"/>
      <c r="M5469" s="58"/>
      <c r="T5469" s="58"/>
      <c r="V5469" s="47"/>
      <c r="X5469" s="9"/>
    </row>
    <row r="5470" spans="6:24">
      <c r="F5470" s="58"/>
      <c r="G5470" s="50"/>
      <c r="M5470" s="58"/>
      <c r="T5470" s="58"/>
      <c r="V5470" s="47"/>
      <c r="X5470" s="9"/>
    </row>
    <row r="5471" spans="6:24">
      <c r="F5471" s="58"/>
      <c r="G5471" s="50"/>
      <c r="M5471" s="58"/>
      <c r="T5471" s="58"/>
      <c r="V5471" s="47"/>
      <c r="X5471" s="9"/>
    </row>
    <row r="5472" spans="6:24">
      <c r="F5472" s="58"/>
      <c r="G5472" s="50"/>
      <c r="M5472" s="58"/>
      <c r="T5472" s="58"/>
      <c r="V5472" s="47"/>
      <c r="X5472" s="9"/>
    </row>
    <row r="5473" spans="6:24">
      <c r="F5473" s="58"/>
      <c r="G5473" s="50"/>
      <c r="M5473" s="58"/>
      <c r="T5473" s="58"/>
      <c r="V5473" s="47"/>
      <c r="X5473" s="9"/>
    </row>
    <row r="5474" spans="6:24">
      <c r="F5474" s="58"/>
      <c r="G5474" s="50"/>
      <c r="M5474" s="58"/>
      <c r="T5474" s="58"/>
      <c r="V5474" s="47"/>
      <c r="X5474" s="9"/>
    </row>
    <row r="5475" spans="6:24">
      <c r="F5475" s="58"/>
      <c r="G5475" s="50"/>
      <c r="M5475" s="58"/>
      <c r="T5475" s="58"/>
      <c r="V5475" s="47"/>
      <c r="X5475" s="9"/>
    </row>
    <row r="5476" spans="6:24">
      <c r="F5476" s="58"/>
      <c r="G5476" s="50"/>
      <c r="M5476" s="58"/>
      <c r="T5476" s="58"/>
      <c r="V5476" s="47"/>
      <c r="X5476" s="9"/>
    </row>
    <row r="5477" spans="6:24">
      <c r="F5477" s="58"/>
      <c r="G5477" s="50"/>
      <c r="T5477" s="58"/>
      <c r="V5477" s="47"/>
      <c r="X5477" s="9"/>
    </row>
    <row r="5478" spans="6:24">
      <c r="F5478" s="58"/>
      <c r="G5478" s="50"/>
      <c r="M5478" s="58"/>
      <c r="T5478" s="58"/>
      <c r="V5478" s="47"/>
      <c r="X5478" s="9"/>
    </row>
    <row r="5479" spans="6:24">
      <c r="F5479" s="58"/>
      <c r="G5479" s="50"/>
      <c r="T5479" s="58"/>
      <c r="V5479" s="47"/>
      <c r="X5479" s="9"/>
    </row>
    <row r="5480" spans="6:24">
      <c r="F5480" s="58"/>
      <c r="G5480" s="50"/>
      <c r="M5480" s="58"/>
      <c r="T5480" s="58"/>
      <c r="V5480" s="47"/>
      <c r="X5480" s="9"/>
    </row>
    <row r="5481" spans="6:24">
      <c r="F5481" s="58"/>
      <c r="G5481" s="50"/>
      <c r="M5481" s="58"/>
      <c r="T5481" s="58"/>
      <c r="V5481" s="47"/>
      <c r="X5481" s="9"/>
    </row>
    <row r="5482" spans="6:24">
      <c r="F5482" s="58"/>
      <c r="G5482" s="50"/>
      <c r="M5482" s="58"/>
      <c r="T5482" s="58"/>
      <c r="V5482" s="47"/>
      <c r="X5482" s="9"/>
    </row>
    <row r="5483" spans="6:24">
      <c r="F5483" s="58"/>
      <c r="G5483" s="50"/>
      <c r="M5483" s="58"/>
      <c r="T5483" s="58"/>
      <c r="V5483" s="47"/>
      <c r="X5483" s="9"/>
    </row>
    <row r="5484" spans="6:24">
      <c r="F5484" s="58"/>
      <c r="G5484" s="50"/>
      <c r="M5484" s="58"/>
      <c r="T5484" s="58"/>
      <c r="V5484" s="47"/>
      <c r="X5484" s="9"/>
    </row>
    <row r="5485" spans="6:24">
      <c r="F5485" s="58"/>
      <c r="G5485" s="50"/>
      <c r="M5485" s="58"/>
      <c r="T5485" s="58"/>
      <c r="V5485" s="47"/>
      <c r="X5485" s="9"/>
    </row>
    <row r="5486" spans="6:24">
      <c r="F5486" s="58"/>
      <c r="G5486" s="50"/>
      <c r="M5486" s="58"/>
      <c r="T5486" s="58"/>
      <c r="V5486" s="47"/>
      <c r="X5486" s="9"/>
    </row>
    <row r="5487" spans="6:24">
      <c r="F5487" s="58"/>
      <c r="G5487" s="50"/>
      <c r="M5487" s="58"/>
      <c r="T5487" s="58"/>
      <c r="V5487" s="47"/>
      <c r="X5487" s="9"/>
    </row>
    <row r="5488" spans="6:24">
      <c r="F5488" s="58"/>
      <c r="G5488" s="50"/>
      <c r="T5488" s="58"/>
      <c r="V5488" s="47"/>
      <c r="X5488" s="9"/>
    </row>
    <row r="5489" spans="6:24">
      <c r="F5489" s="58"/>
      <c r="G5489" s="50"/>
      <c r="M5489" s="58"/>
      <c r="T5489" s="58"/>
      <c r="V5489" s="47"/>
      <c r="X5489" s="9"/>
    </row>
    <row r="5490" spans="6:24">
      <c r="F5490" s="58"/>
      <c r="G5490" s="50"/>
      <c r="M5490" s="58"/>
      <c r="T5490" s="58"/>
      <c r="V5490" s="47"/>
      <c r="X5490" s="9"/>
    </row>
    <row r="5491" spans="6:24">
      <c r="F5491" s="58"/>
      <c r="G5491" s="50"/>
      <c r="M5491" s="58"/>
      <c r="T5491" s="58"/>
      <c r="V5491" s="47"/>
      <c r="X5491" s="9"/>
    </row>
    <row r="5492" spans="6:24">
      <c r="F5492" s="58"/>
      <c r="G5492" s="50"/>
      <c r="M5492" s="58"/>
      <c r="T5492" s="58"/>
      <c r="V5492" s="47"/>
      <c r="X5492" s="9"/>
    </row>
    <row r="5493" spans="6:24">
      <c r="F5493" s="58"/>
      <c r="G5493" s="50"/>
      <c r="M5493" s="58"/>
      <c r="T5493" s="58"/>
      <c r="V5493" s="47"/>
      <c r="X5493" s="9"/>
    </row>
    <row r="5494" spans="6:24">
      <c r="F5494" s="58"/>
      <c r="G5494" s="50"/>
      <c r="M5494" s="58"/>
      <c r="T5494" s="58"/>
      <c r="V5494" s="47"/>
      <c r="X5494" s="9"/>
    </row>
    <row r="5495" spans="6:24">
      <c r="F5495" s="58"/>
      <c r="G5495" s="50"/>
      <c r="M5495" s="58"/>
      <c r="T5495" s="58"/>
      <c r="V5495" s="47"/>
      <c r="X5495" s="9"/>
    </row>
    <row r="5496" spans="6:24">
      <c r="F5496" s="58"/>
      <c r="G5496" s="50"/>
      <c r="M5496" s="58"/>
      <c r="T5496" s="58"/>
      <c r="V5496" s="47"/>
      <c r="X5496" s="9"/>
    </row>
    <row r="5497" spans="6:24">
      <c r="F5497" s="58"/>
      <c r="G5497" s="50"/>
      <c r="M5497" s="58"/>
      <c r="T5497" s="58"/>
      <c r="V5497" s="47"/>
      <c r="X5497" s="9"/>
    </row>
    <row r="5498" spans="6:24">
      <c r="F5498" s="58"/>
      <c r="G5498" s="50"/>
      <c r="M5498" s="58"/>
      <c r="T5498" s="58"/>
      <c r="V5498" s="47"/>
      <c r="X5498" s="9"/>
    </row>
    <row r="5499" spans="6:24">
      <c r="F5499" s="58"/>
      <c r="G5499" s="50"/>
      <c r="M5499" s="58"/>
      <c r="T5499" s="58"/>
      <c r="V5499" s="47"/>
      <c r="X5499" s="9"/>
    </row>
    <row r="5500" spans="6:24">
      <c r="F5500" s="58"/>
      <c r="G5500" s="50"/>
      <c r="M5500" s="58"/>
      <c r="T5500" s="58"/>
      <c r="V5500" s="47"/>
      <c r="X5500" s="9"/>
    </row>
    <row r="5501" spans="6:24">
      <c r="F5501" s="58"/>
      <c r="G5501" s="50"/>
      <c r="M5501" s="58"/>
      <c r="T5501" s="58"/>
      <c r="V5501" s="47"/>
      <c r="X5501" s="9"/>
    </row>
    <row r="5502" spans="6:24">
      <c r="F5502" s="58"/>
      <c r="G5502" s="50"/>
      <c r="M5502" s="58"/>
      <c r="T5502" s="58"/>
      <c r="V5502" s="47"/>
      <c r="X5502" s="9"/>
    </row>
    <row r="5503" spans="6:24">
      <c r="F5503" s="58"/>
      <c r="G5503" s="50"/>
      <c r="M5503" s="58"/>
      <c r="T5503" s="58"/>
      <c r="V5503" s="47"/>
      <c r="X5503" s="9"/>
    </row>
    <row r="5504" spans="6:24">
      <c r="F5504" s="58"/>
      <c r="G5504" s="50"/>
      <c r="M5504" s="58"/>
      <c r="T5504" s="58"/>
      <c r="V5504" s="47"/>
      <c r="X5504" s="9"/>
    </row>
    <row r="5505" spans="6:24">
      <c r="F5505" s="58"/>
      <c r="G5505" s="50"/>
      <c r="M5505" s="58"/>
      <c r="T5505" s="58"/>
      <c r="V5505" s="47"/>
      <c r="X5505" s="9"/>
    </row>
    <row r="5506" spans="6:24">
      <c r="F5506" s="58"/>
      <c r="G5506" s="50"/>
      <c r="M5506" s="58"/>
      <c r="T5506" s="58"/>
      <c r="V5506" s="47"/>
      <c r="X5506" s="9"/>
    </row>
    <row r="5507" spans="6:24">
      <c r="F5507" s="58"/>
      <c r="G5507" s="50"/>
      <c r="M5507" s="58"/>
      <c r="T5507" s="58"/>
      <c r="V5507" s="47"/>
      <c r="X5507" s="9"/>
    </row>
    <row r="5508" spans="6:24">
      <c r="F5508" s="58"/>
      <c r="G5508" s="50"/>
      <c r="M5508" s="58"/>
      <c r="T5508" s="58"/>
      <c r="V5508" s="47"/>
      <c r="X5508" s="9"/>
    </row>
    <row r="5509" spans="6:24">
      <c r="F5509" s="58"/>
      <c r="G5509" s="50"/>
      <c r="M5509" s="58"/>
      <c r="T5509" s="58"/>
      <c r="V5509" s="47"/>
      <c r="X5509" s="9"/>
    </row>
    <row r="5511" spans="6:24">
      <c r="F5511" s="58"/>
      <c r="G5511" s="50"/>
      <c r="M5511" s="58"/>
      <c r="T5511" s="58"/>
      <c r="V5511" s="47"/>
      <c r="X5511" s="9"/>
    </row>
    <row r="5512" spans="6:24">
      <c r="F5512" s="58"/>
      <c r="G5512" s="50"/>
      <c r="T5512" s="58"/>
      <c r="V5512" s="47"/>
      <c r="X5512" s="9"/>
    </row>
    <row r="5513" spans="6:24">
      <c r="F5513" s="58"/>
      <c r="G5513" s="50"/>
      <c r="T5513" s="58"/>
      <c r="V5513" s="47"/>
      <c r="X5513" s="9"/>
    </row>
    <row r="5514" spans="6:24">
      <c r="F5514" s="58"/>
      <c r="G5514" s="50"/>
      <c r="T5514" s="58"/>
      <c r="V5514" s="47"/>
      <c r="X5514" s="9"/>
    </row>
    <row r="5515" spans="6:24">
      <c r="F5515" s="58"/>
      <c r="G5515" s="50"/>
      <c r="T5515" s="58"/>
      <c r="V5515" s="47"/>
      <c r="X5515" s="9"/>
    </row>
    <row r="5516" spans="6:24">
      <c r="F5516" s="58"/>
      <c r="G5516" s="50"/>
      <c r="T5516" s="58"/>
      <c r="V5516" s="47"/>
      <c r="X5516" s="9"/>
    </row>
    <row r="5517" spans="6:24">
      <c r="F5517" s="58"/>
      <c r="G5517" s="50"/>
      <c r="T5517" s="58"/>
      <c r="V5517" s="47"/>
      <c r="X5517" s="9"/>
    </row>
    <row r="5518" spans="6:24">
      <c r="F5518" s="58"/>
      <c r="G5518" s="50"/>
      <c r="T5518" s="58"/>
      <c r="V5518" s="47"/>
      <c r="X5518" s="9"/>
    </row>
    <row r="5519" spans="6:24">
      <c r="F5519" s="58"/>
      <c r="G5519" s="50"/>
      <c r="T5519" s="58"/>
      <c r="V5519" s="47"/>
      <c r="X5519" s="9"/>
    </row>
    <row r="5520" spans="6:24">
      <c r="F5520" s="58"/>
      <c r="G5520" s="50"/>
      <c r="T5520" s="58"/>
      <c r="V5520" s="47"/>
      <c r="X5520" s="9"/>
    </row>
    <row r="5521" spans="6:24">
      <c r="F5521" s="58"/>
      <c r="G5521" s="50"/>
      <c r="T5521" s="58"/>
      <c r="V5521" s="47"/>
      <c r="X5521" s="9"/>
    </row>
    <row r="5522" spans="6:24">
      <c r="F5522" s="58"/>
      <c r="G5522" s="50"/>
      <c r="T5522" s="58"/>
      <c r="V5522" s="47"/>
      <c r="X5522" s="9"/>
    </row>
    <row r="5523" spans="6:24">
      <c r="F5523" s="58"/>
      <c r="G5523" s="50"/>
      <c r="T5523" s="58"/>
      <c r="V5523" s="47"/>
      <c r="X5523" s="9"/>
    </row>
    <row r="5524" spans="6:24">
      <c r="F5524" s="58"/>
      <c r="G5524" s="50"/>
      <c r="T5524" s="58"/>
      <c r="V5524" s="47"/>
      <c r="X5524" s="9"/>
    </row>
    <row r="5525" spans="6:24">
      <c r="F5525" s="58"/>
      <c r="G5525" s="50"/>
      <c r="T5525" s="58"/>
      <c r="V5525" s="47"/>
      <c r="X5525" s="9"/>
    </row>
    <row r="5526" spans="6:24">
      <c r="F5526" s="58"/>
      <c r="G5526" s="50"/>
      <c r="T5526" s="58"/>
      <c r="V5526" s="47"/>
      <c r="X5526" s="9"/>
    </row>
    <row r="5527" spans="6:24">
      <c r="F5527" s="58"/>
      <c r="G5527" s="50"/>
      <c r="T5527" s="58"/>
      <c r="V5527" s="47"/>
      <c r="X5527" s="9"/>
    </row>
    <row r="5528" spans="6:24">
      <c r="F5528" s="58"/>
      <c r="G5528" s="50"/>
      <c r="T5528" s="58"/>
      <c r="V5528" s="47"/>
      <c r="X5528" s="9"/>
    </row>
    <row r="5529" spans="6:24">
      <c r="F5529" s="58"/>
      <c r="G5529" s="50"/>
      <c r="T5529" s="58"/>
      <c r="V5529" s="47"/>
      <c r="X5529" s="9"/>
    </row>
    <row r="5530" spans="6:24">
      <c r="F5530" s="58"/>
      <c r="G5530" s="50"/>
      <c r="T5530" s="58"/>
      <c r="V5530" s="47"/>
      <c r="X5530" s="9"/>
    </row>
    <row r="5531" spans="6:24">
      <c r="F5531" s="58"/>
      <c r="G5531" s="50"/>
      <c r="T5531" s="58"/>
      <c r="V5531" s="47"/>
      <c r="X5531" s="9"/>
    </row>
    <row r="5532" spans="6:24">
      <c r="F5532" s="58"/>
      <c r="G5532" s="50"/>
      <c r="M5532" s="66"/>
      <c r="T5532" s="58"/>
      <c r="V5532" s="47"/>
      <c r="X5532" s="9"/>
    </row>
    <row r="5533" spans="6:24">
      <c r="F5533" s="58"/>
      <c r="G5533" s="50"/>
      <c r="M5533" s="67"/>
      <c r="T5533" s="58"/>
      <c r="V5533" s="47"/>
      <c r="X5533" s="9"/>
    </row>
    <row r="5534" spans="6:24">
      <c r="F5534" s="58"/>
      <c r="G5534" s="50"/>
      <c r="M5534" s="65"/>
      <c r="T5534" s="58"/>
      <c r="V5534" s="47"/>
      <c r="X5534" s="9"/>
    </row>
    <row r="5535" spans="6:24">
      <c r="F5535" s="58"/>
      <c r="G5535" s="50"/>
      <c r="M5535" s="64"/>
      <c r="T5535" s="58"/>
      <c r="V5535" s="47"/>
      <c r="X5535" s="9"/>
    </row>
    <row r="5536" spans="6:24">
      <c r="F5536" s="58"/>
      <c r="G5536" s="50"/>
      <c r="M5536" s="66"/>
      <c r="T5536" s="58"/>
      <c r="V5536" s="47"/>
      <c r="X5536" s="9"/>
    </row>
    <row r="5537" spans="6:24">
      <c r="F5537" s="58"/>
      <c r="G5537" s="50"/>
      <c r="M5537" s="67"/>
      <c r="T5537" s="58"/>
      <c r="V5537" s="47"/>
      <c r="X5537" s="9"/>
    </row>
    <row r="5538" spans="6:24">
      <c r="F5538" s="58"/>
      <c r="G5538" s="50"/>
      <c r="M5538" s="68"/>
      <c r="T5538" s="58"/>
      <c r="V5538" s="47"/>
      <c r="X5538" s="9"/>
    </row>
    <row r="5539" spans="6:24">
      <c r="F5539" s="58"/>
      <c r="G5539" s="50"/>
      <c r="M5539" s="58"/>
      <c r="T5539" s="58"/>
      <c r="V5539" s="47"/>
      <c r="X5539" s="9"/>
    </row>
    <row r="5540" spans="6:24">
      <c r="F5540" s="58"/>
      <c r="G5540" s="50"/>
      <c r="M5540" s="69"/>
      <c r="T5540" s="58"/>
      <c r="V5540" s="47"/>
      <c r="X5540" s="9"/>
    </row>
    <row r="5541" spans="6:24">
      <c r="F5541" s="58"/>
      <c r="G5541" s="50"/>
      <c r="M5541" s="65"/>
      <c r="T5541" s="58"/>
      <c r="V5541" s="47"/>
      <c r="X5541" s="9"/>
    </row>
    <row r="5542" spans="6:24">
      <c r="F5542" s="58"/>
      <c r="G5542" s="50"/>
      <c r="M5542" s="65"/>
      <c r="T5542" s="58"/>
      <c r="V5542" s="47"/>
      <c r="X5542" s="9"/>
    </row>
    <row r="5543" spans="6:24">
      <c r="F5543" s="58"/>
      <c r="G5543" s="50"/>
      <c r="M5543" s="64"/>
      <c r="T5543" s="58"/>
      <c r="V5543" s="47"/>
      <c r="X5543" s="9"/>
    </row>
    <row r="5544" spans="6:24">
      <c r="F5544" s="58"/>
      <c r="G5544" s="50"/>
      <c r="M5544" s="58"/>
      <c r="T5544" s="58"/>
      <c r="V5544" s="47"/>
      <c r="X5544" s="9"/>
    </row>
    <row r="5545" spans="6:24">
      <c r="F5545" s="58"/>
      <c r="G5545" s="50"/>
      <c r="M5545" s="58"/>
      <c r="T5545" s="58"/>
      <c r="V5545" s="47"/>
      <c r="X5545" s="9"/>
    </row>
    <row r="5546" spans="6:24">
      <c r="F5546" s="58"/>
      <c r="G5546" s="50"/>
      <c r="M5546" s="58"/>
      <c r="T5546" s="58"/>
      <c r="V5546" s="47"/>
      <c r="X5546" s="9"/>
    </row>
    <row r="5547" spans="6:24">
      <c r="F5547" s="58"/>
      <c r="G5547" s="50"/>
      <c r="M5547" s="58"/>
      <c r="T5547" s="58"/>
      <c r="V5547" s="47"/>
      <c r="X5547" s="9"/>
    </row>
    <row r="5548" spans="6:24">
      <c r="F5548" s="58"/>
      <c r="G5548" s="50"/>
      <c r="M5548" s="58"/>
      <c r="T5548" s="58"/>
      <c r="V5548" s="47"/>
      <c r="X5548" s="9"/>
    </row>
    <row r="5549" spans="6:24">
      <c r="F5549" s="58"/>
      <c r="G5549" s="50"/>
      <c r="M5549" s="58"/>
      <c r="T5549" s="58"/>
      <c r="V5549" s="47"/>
      <c r="X5549" s="9"/>
    </row>
    <row r="5550" spans="6:24">
      <c r="F5550" s="58"/>
      <c r="G5550" s="50"/>
      <c r="M5550" s="58"/>
      <c r="T5550" s="58"/>
      <c r="V5550" s="47"/>
      <c r="X5550" s="9"/>
    </row>
    <row r="5551" spans="6:24">
      <c r="F5551" s="58"/>
      <c r="G5551" s="50"/>
      <c r="M5551" s="58"/>
      <c r="T5551" s="58"/>
      <c r="V5551" s="47"/>
      <c r="X5551" s="9"/>
    </row>
    <row r="5552" spans="6:24">
      <c r="F5552" s="58"/>
      <c r="G5552" s="50"/>
      <c r="M5552" s="58"/>
      <c r="T5552" s="58"/>
      <c r="V5552" s="47"/>
      <c r="X5552" s="9"/>
    </row>
    <row r="5553" spans="6:24">
      <c r="F5553" s="58"/>
      <c r="G5553" s="50"/>
      <c r="M5553" s="58"/>
      <c r="T5553" s="58"/>
      <c r="V5553" s="47"/>
      <c r="X5553" s="9"/>
    </row>
    <row r="5554" spans="6:24">
      <c r="F5554" s="58"/>
      <c r="G5554" s="50"/>
      <c r="M5554" s="58"/>
      <c r="T5554" s="58"/>
      <c r="V5554" s="47"/>
      <c r="X5554" s="9"/>
    </row>
    <row r="5555" spans="6:24">
      <c r="F5555" s="58"/>
      <c r="G5555" s="50"/>
      <c r="M5555" s="58"/>
      <c r="T5555" s="58"/>
      <c r="V5555" s="47"/>
      <c r="X5555" s="9"/>
    </row>
    <row r="5556" spans="6:24">
      <c r="F5556" s="58"/>
      <c r="G5556" s="50"/>
      <c r="M5556" s="58"/>
      <c r="T5556" s="58"/>
      <c r="V5556" s="47"/>
      <c r="X5556" s="9"/>
    </row>
    <row r="5557" spans="6:24">
      <c r="F5557" s="58"/>
      <c r="G5557" s="50"/>
      <c r="M5557" s="58"/>
      <c r="T5557" s="58"/>
      <c r="V5557" s="47"/>
      <c r="X5557" s="9"/>
    </row>
    <row r="5558" spans="6:24">
      <c r="F5558" s="58"/>
      <c r="G5558" s="50"/>
      <c r="M5558" s="58"/>
      <c r="T5558" s="58"/>
      <c r="V5558" s="47"/>
      <c r="X5558" s="9"/>
    </row>
    <row r="5559" spans="6:24">
      <c r="F5559" s="58"/>
      <c r="G5559" s="50"/>
      <c r="M5559" s="58"/>
      <c r="T5559" s="58"/>
      <c r="V5559" s="47"/>
      <c r="X5559" s="9"/>
    </row>
    <row r="5560" spans="6:24">
      <c r="F5560" s="58"/>
      <c r="G5560" s="50"/>
      <c r="M5560" s="58"/>
      <c r="T5560" s="58"/>
      <c r="V5560" s="47"/>
      <c r="X5560" s="9"/>
    </row>
    <row r="5561" spans="6:24">
      <c r="F5561" s="58"/>
      <c r="G5561" s="50"/>
      <c r="T5561" s="58"/>
      <c r="V5561" s="47"/>
      <c r="X5561" s="9"/>
    </row>
    <row r="5562" spans="6:24">
      <c r="F5562" s="58"/>
      <c r="G5562" s="50"/>
      <c r="M5562" s="58"/>
      <c r="T5562" s="58"/>
      <c r="V5562" s="47"/>
      <c r="X5562" s="9"/>
    </row>
    <row r="5563" spans="6:24">
      <c r="F5563" s="58"/>
      <c r="G5563" s="50"/>
      <c r="T5563" s="58"/>
      <c r="V5563" s="47"/>
      <c r="X5563" s="9"/>
    </row>
    <row r="5564" spans="6:24">
      <c r="F5564" s="58"/>
      <c r="G5564" s="50"/>
      <c r="M5564" s="58"/>
      <c r="T5564" s="58"/>
      <c r="V5564" s="47"/>
      <c r="X5564" s="9"/>
    </row>
    <row r="5565" spans="6:24">
      <c r="F5565" s="58"/>
      <c r="G5565" s="50"/>
      <c r="M5565" s="58"/>
      <c r="T5565" s="58"/>
      <c r="V5565" s="47"/>
      <c r="X5565" s="9"/>
    </row>
    <row r="5566" spans="6:24">
      <c r="F5566" s="58"/>
      <c r="G5566" s="50"/>
      <c r="M5566" s="58"/>
      <c r="T5566" s="58"/>
      <c r="V5566" s="47"/>
      <c r="X5566" s="9"/>
    </row>
    <row r="5567" spans="6:24">
      <c r="F5567" s="58"/>
      <c r="G5567" s="50"/>
      <c r="M5567" s="58"/>
      <c r="T5567" s="58"/>
      <c r="V5567" s="47"/>
      <c r="X5567" s="9"/>
    </row>
    <row r="5568" spans="6:24">
      <c r="F5568" s="58"/>
      <c r="G5568" s="50"/>
      <c r="M5568" s="58"/>
      <c r="T5568" s="58"/>
      <c r="V5568" s="47"/>
      <c r="X5568" s="9"/>
    </row>
    <row r="5569" spans="6:24">
      <c r="F5569" s="58"/>
      <c r="G5569" s="50"/>
      <c r="M5569" s="58"/>
      <c r="T5569" s="58"/>
      <c r="V5569" s="47"/>
      <c r="X5569" s="9"/>
    </row>
    <row r="5570" spans="6:24">
      <c r="F5570" s="58"/>
      <c r="G5570" s="50"/>
      <c r="M5570" s="58"/>
      <c r="T5570" s="58"/>
      <c r="V5570" s="47"/>
      <c r="X5570" s="9"/>
    </row>
    <row r="5571" spans="6:24">
      <c r="F5571" s="58"/>
      <c r="G5571" s="50"/>
      <c r="M5571" s="58"/>
      <c r="T5571" s="58"/>
      <c r="V5571" s="47"/>
      <c r="X5571" s="9"/>
    </row>
    <row r="5572" spans="6:24">
      <c r="F5572" s="58"/>
      <c r="G5572" s="50"/>
      <c r="M5572" s="58"/>
      <c r="T5572" s="58"/>
      <c r="V5572" s="47"/>
      <c r="X5572" s="9"/>
    </row>
    <row r="5573" spans="6:24">
      <c r="F5573" s="58"/>
      <c r="G5573" s="50"/>
      <c r="M5573" s="58"/>
      <c r="T5573" s="58"/>
      <c r="V5573" s="47"/>
      <c r="X5573" s="9"/>
    </row>
    <row r="5574" spans="6:24">
      <c r="F5574" s="58"/>
      <c r="G5574" s="50"/>
      <c r="M5574" s="58"/>
      <c r="T5574" s="58"/>
      <c r="V5574" s="47"/>
      <c r="X5574" s="9"/>
    </row>
    <row r="5575" spans="6:24">
      <c r="F5575" s="58"/>
      <c r="G5575" s="50"/>
      <c r="M5575" s="58"/>
      <c r="T5575" s="58"/>
      <c r="V5575" s="47"/>
      <c r="X5575" s="9"/>
    </row>
    <row r="5576" spans="6:24">
      <c r="F5576" s="58"/>
      <c r="G5576" s="50"/>
      <c r="M5576" s="58"/>
      <c r="T5576" s="58"/>
      <c r="V5576" s="47"/>
      <c r="X5576" s="9"/>
    </row>
    <row r="5577" spans="6:24">
      <c r="F5577" s="58"/>
      <c r="G5577" s="50"/>
      <c r="T5577" s="58"/>
      <c r="V5577" s="47"/>
      <c r="X5577" s="9"/>
    </row>
    <row r="5578" spans="6:24">
      <c r="F5578" s="58"/>
      <c r="G5578" s="50"/>
      <c r="M5578" s="58"/>
      <c r="T5578" s="58"/>
      <c r="V5578" s="47"/>
      <c r="X5578" s="9"/>
    </row>
    <row r="5579" spans="6:24">
      <c r="F5579" s="58"/>
      <c r="G5579" s="50"/>
      <c r="T5579" s="58"/>
      <c r="V5579" s="47"/>
      <c r="X5579" s="9"/>
    </row>
    <row r="5580" spans="6:24">
      <c r="F5580" s="58"/>
      <c r="G5580" s="50"/>
      <c r="M5580" s="58"/>
      <c r="T5580" s="58"/>
      <c r="V5580" s="47"/>
      <c r="X5580" s="9"/>
    </row>
    <row r="5581" spans="6:24">
      <c r="F5581" s="58"/>
      <c r="G5581" s="50"/>
      <c r="M5581" s="58"/>
      <c r="T5581" s="58"/>
      <c r="V5581" s="47"/>
      <c r="X5581" s="9"/>
    </row>
    <row r="5582" spans="6:24">
      <c r="F5582" s="58"/>
      <c r="G5582" s="50"/>
      <c r="M5582" s="58"/>
      <c r="T5582" s="58"/>
      <c r="V5582" s="47"/>
      <c r="X5582" s="9"/>
    </row>
    <row r="5583" spans="6:24">
      <c r="F5583" s="58"/>
      <c r="G5583" s="50"/>
      <c r="M5583" s="58"/>
      <c r="T5583" s="58"/>
      <c r="V5583" s="47"/>
      <c r="X5583" s="9"/>
    </row>
    <row r="5584" spans="6:24">
      <c r="F5584" s="58"/>
      <c r="G5584" s="50"/>
      <c r="M5584" s="58"/>
      <c r="T5584" s="58"/>
      <c r="V5584" s="47"/>
      <c r="X5584" s="9"/>
    </row>
    <row r="5585" spans="6:24">
      <c r="F5585" s="58"/>
      <c r="G5585" s="50"/>
      <c r="M5585" s="58"/>
      <c r="T5585" s="58"/>
      <c r="V5585" s="47"/>
      <c r="X5585" s="9"/>
    </row>
    <row r="5586" spans="6:24">
      <c r="F5586" s="58"/>
      <c r="G5586" s="50"/>
      <c r="M5586" s="58"/>
      <c r="T5586" s="58"/>
      <c r="V5586" s="47"/>
      <c r="X5586" s="9"/>
    </row>
    <row r="5587" spans="6:24">
      <c r="F5587" s="58"/>
      <c r="G5587" s="50"/>
      <c r="M5587" s="58"/>
      <c r="T5587" s="58"/>
      <c r="V5587" s="47"/>
      <c r="X5587" s="9"/>
    </row>
    <row r="5588" spans="6:24">
      <c r="F5588" s="58"/>
      <c r="G5588" s="50"/>
      <c r="T5588" s="58"/>
      <c r="V5588" s="47"/>
      <c r="X5588" s="9"/>
    </row>
    <row r="5589" spans="6:24">
      <c r="F5589" s="58"/>
      <c r="G5589" s="50"/>
      <c r="M5589" s="58"/>
      <c r="T5589" s="58"/>
      <c r="V5589" s="47"/>
      <c r="X5589" s="9"/>
    </row>
    <row r="5590" spans="6:24">
      <c r="F5590" s="58"/>
      <c r="G5590" s="50"/>
      <c r="M5590" s="58"/>
      <c r="T5590" s="58"/>
      <c r="V5590" s="47"/>
      <c r="X5590" s="9"/>
    </row>
    <row r="5591" spans="6:24">
      <c r="F5591" s="58"/>
      <c r="G5591" s="50"/>
      <c r="M5591" s="58"/>
      <c r="T5591" s="58"/>
      <c r="V5591" s="47"/>
      <c r="X5591" s="9"/>
    </row>
    <row r="5592" spans="6:24">
      <c r="F5592" s="58"/>
      <c r="G5592" s="50"/>
      <c r="M5592" s="58"/>
      <c r="T5592" s="58"/>
      <c r="V5592" s="47"/>
      <c r="X5592" s="9"/>
    </row>
    <row r="5593" spans="6:24">
      <c r="F5593" s="58"/>
      <c r="G5593" s="50"/>
      <c r="M5593" s="58"/>
      <c r="T5593" s="58"/>
      <c r="V5593" s="47"/>
      <c r="X5593" s="9"/>
    </row>
    <row r="5594" spans="6:24">
      <c r="F5594" s="58"/>
      <c r="G5594" s="50"/>
      <c r="M5594" s="58"/>
      <c r="T5594" s="58"/>
      <c r="V5594" s="47"/>
      <c r="X5594" s="9"/>
    </row>
    <row r="5595" spans="6:24">
      <c r="F5595" s="58"/>
      <c r="G5595" s="50"/>
      <c r="M5595" s="58"/>
      <c r="T5595" s="58"/>
      <c r="V5595" s="47"/>
      <c r="X5595" s="9"/>
    </row>
    <row r="5596" spans="6:24">
      <c r="F5596" s="58"/>
      <c r="G5596" s="50"/>
      <c r="M5596" s="58"/>
      <c r="T5596" s="58"/>
      <c r="V5596" s="47"/>
      <c r="X5596" s="9"/>
    </row>
    <row r="5597" spans="6:24">
      <c r="F5597" s="58"/>
      <c r="G5597" s="50"/>
      <c r="M5597" s="58"/>
      <c r="T5597" s="58"/>
      <c r="V5597" s="47"/>
      <c r="X5597" s="9"/>
    </row>
    <row r="5598" spans="6:24">
      <c r="F5598" s="58"/>
      <c r="G5598" s="50"/>
      <c r="M5598" s="58"/>
      <c r="T5598" s="58"/>
      <c r="V5598" s="47"/>
      <c r="X5598" s="9"/>
    </row>
    <row r="5599" spans="6:24">
      <c r="F5599" s="58"/>
      <c r="G5599" s="50"/>
      <c r="M5599" s="58"/>
      <c r="T5599" s="58"/>
      <c r="V5599" s="47"/>
      <c r="X5599" s="9"/>
    </row>
    <row r="5600" spans="6:24">
      <c r="F5600" s="58"/>
      <c r="G5600" s="50"/>
      <c r="M5600" s="58"/>
      <c r="T5600" s="58"/>
      <c r="V5600" s="47"/>
      <c r="X5600" s="9"/>
    </row>
    <row r="5601" spans="6:24">
      <c r="F5601" s="58"/>
      <c r="G5601" s="50"/>
      <c r="M5601" s="58"/>
      <c r="T5601" s="58"/>
      <c r="V5601" s="47"/>
      <c r="X5601" s="9"/>
    </row>
    <row r="5602" spans="6:24">
      <c r="F5602" s="58"/>
      <c r="G5602" s="50"/>
      <c r="M5602" s="58"/>
      <c r="T5602" s="58"/>
      <c r="V5602" s="47"/>
      <c r="X5602" s="9"/>
    </row>
    <row r="5603" spans="6:24">
      <c r="F5603" s="58"/>
      <c r="G5603" s="50"/>
      <c r="M5603" s="58"/>
      <c r="T5603" s="58"/>
      <c r="V5603" s="47"/>
      <c r="X5603" s="9"/>
    </row>
    <row r="5604" spans="6:24">
      <c r="F5604" s="58"/>
      <c r="G5604" s="50"/>
      <c r="M5604" s="58"/>
      <c r="T5604" s="58"/>
      <c r="V5604" s="47"/>
      <c r="X5604" s="9"/>
    </row>
    <row r="5605" spans="6:24">
      <c r="F5605" s="58"/>
      <c r="G5605" s="50"/>
      <c r="M5605" s="58"/>
      <c r="T5605" s="58"/>
      <c r="V5605" s="47"/>
      <c r="X5605" s="9"/>
    </row>
    <row r="5606" spans="6:24">
      <c r="F5606" s="58"/>
      <c r="G5606" s="50"/>
      <c r="M5606" s="58"/>
      <c r="T5606" s="58"/>
      <c r="V5606" s="47"/>
      <c r="X5606" s="9"/>
    </row>
    <row r="5607" spans="6:24">
      <c r="F5607" s="58"/>
      <c r="G5607" s="50"/>
      <c r="M5607" s="58"/>
      <c r="T5607" s="58"/>
      <c r="V5607" s="47"/>
      <c r="X5607" s="9"/>
    </row>
    <row r="5608" spans="6:24">
      <c r="F5608" s="58"/>
      <c r="G5608" s="50"/>
      <c r="M5608" s="58"/>
      <c r="T5608" s="58"/>
      <c r="V5608" s="47"/>
      <c r="X5608" s="9"/>
    </row>
    <row r="5609" spans="6:24">
      <c r="F5609" s="58"/>
      <c r="G5609" s="50"/>
      <c r="M5609" s="58"/>
      <c r="T5609" s="58"/>
      <c r="V5609" s="47"/>
      <c r="X5609" s="9"/>
    </row>
    <row r="5610" spans="6:24">
      <c r="F5610" s="58"/>
      <c r="G5610" s="50"/>
      <c r="M5610" s="58"/>
      <c r="T5610" s="58"/>
      <c r="V5610" s="47"/>
      <c r="X5610" s="9"/>
    </row>
    <row r="5611" spans="6:24">
      <c r="F5611" s="58"/>
      <c r="G5611" s="50"/>
      <c r="T5611" s="58"/>
      <c r="V5611" s="47"/>
      <c r="X5611" s="9"/>
    </row>
    <row r="5612" spans="6:24">
      <c r="F5612" s="58"/>
      <c r="G5612" s="50"/>
      <c r="T5612" s="58"/>
      <c r="V5612" s="47"/>
      <c r="X5612" s="9"/>
    </row>
    <row r="5613" spans="6:24">
      <c r="F5613" s="58"/>
      <c r="G5613" s="50"/>
      <c r="T5613" s="58"/>
      <c r="V5613" s="47"/>
      <c r="X5613" s="9"/>
    </row>
    <row r="5614" spans="6:24">
      <c r="F5614" s="58"/>
      <c r="G5614" s="50"/>
      <c r="T5614" s="58"/>
      <c r="V5614" s="47"/>
      <c r="X5614" s="9"/>
    </row>
    <row r="5615" spans="6:24">
      <c r="F5615" s="58"/>
      <c r="G5615" s="50"/>
      <c r="T5615" s="58"/>
      <c r="V5615" s="47"/>
      <c r="X5615" s="9"/>
    </row>
    <row r="5616" spans="6:24">
      <c r="F5616" s="58"/>
      <c r="G5616" s="50"/>
      <c r="T5616" s="58"/>
      <c r="V5616" s="47"/>
      <c r="X5616" s="9"/>
    </row>
    <row r="5617" spans="6:24">
      <c r="F5617" s="58"/>
      <c r="G5617" s="50"/>
      <c r="T5617" s="58"/>
      <c r="V5617" s="47"/>
      <c r="X5617" s="9"/>
    </row>
    <row r="5618" spans="6:24">
      <c r="F5618" s="58"/>
      <c r="G5618" s="50"/>
      <c r="T5618" s="58"/>
      <c r="V5618" s="47"/>
      <c r="X5618" s="9"/>
    </row>
    <row r="5619" spans="6:24">
      <c r="F5619" s="58"/>
      <c r="G5619" s="50"/>
      <c r="T5619" s="58"/>
      <c r="V5619" s="47"/>
      <c r="X5619" s="9"/>
    </row>
    <row r="5620" spans="6:24">
      <c r="F5620" s="58"/>
      <c r="G5620" s="50"/>
      <c r="T5620" s="58"/>
      <c r="V5620" s="47"/>
      <c r="X5620" s="9"/>
    </row>
    <row r="5621" spans="6:24">
      <c r="F5621" s="58"/>
      <c r="G5621" s="50"/>
      <c r="T5621" s="58"/>
      <c r="V5621" s="47"/>
      <c r="X5621" s="9"/>
    </row>
    <row r="5622" spans="6:24">
      <c r="F5622" s="58"/>
      <c r="G5622" s="50"/>
      <c r="T5622" s="58"/>
      <c r="V5622" s="47"/>
      <c r="X5622" s="9"/>
    </row>
    <row r="5623" spans="6:24">
      <c r="F5623" s="58"/>
      <c r="G5623" s="50"/>
      <c r="T5623" s="58"/>
      <c r="V5623" s="47"/>
      <c r="X5623" s="9"/>
    </row>
    <row r="5624" spans="6:24">
      <c r="F5624" s="58"/>
      <c r="G5624" s="50"/>
      <c r="T5624" s="58"/>
      <c r="V5624" s="47"/>
      <c r="X5624" s="9"/>
    </row>
    <row r="5625" spans="6:24">
      <c r="F5625" s="58"/>
      <c r="G5625" s="50"/>
      <c r="T5625" s="58"/>
      <c r="V5625" s="47"/>
      <c r="X5625" s="9"/>
    </row>
    <row r="5626" spans="6:24">
      <c r="F5626" s="58"/>
      <c r="G5626" s="50"/>
      <c r="T5626" s="58"/>
      <c r="V5626" s="47"/>
      <c r="X5626" s="9"/>
    </row>
    <row r="5627" spans="6:24">
      <c r="F5627" s="58"/>
      <c r="G5627" s="50"/>
      <c r="T5627" s="58"/>
      <c r="V5627" s="47"/>
      <c r="X5627" s="9"/>
    </row>
    <row r="5628" spans="6:24">
      <c r="F5628" s="58"/>
      <c r="G5628" s="50"/>
      <c r="T5628" s="58"/>
      <c r="V5628" s="47"/>
      <c r="X5628" s="9"/>
    </row>
    <row r="5629" spans="6:24">
      <c r="F5629" s="58"/>
      <c r="G5629" s="50"/>
      <c r="T5629" s="58"/>
      <c r="V5629" s="47"/>
      <c r="X5629" s="9"/>
    </row>
    <row r="5630" spans="6:24">
      <c r="F5630" s="58"/>
      <c r="G5630" s="50"/>
      <c r="T5630" s="58"/>
      <c r="V5630" s="47"/>
      <c r="X5630" s="9"/>
    </row>
    <row r="5631" spans="6:24">
      <c r="F5631" s="58"/>
      <c r="G5631" s="50"/>
      <c r="M5631" s="66"/>
      <c r="T5631" s="58"/>
      <c r="V5631" s="47"/>
      <c r="X5631" s="9"/>
    </row>
    <row r="5632" spans="6:24">
      <c r="F5632" s="58"/>
      <c r="G5632" s="50"/>
      <c r="M5632" s="67"/>
      <c r="T5632" s="58"/>
      <c r="V5632" s="47"/>
      <c r="X5632" s="9"/>
    </row>
    <row r="5633" spans="6:24">
      <c r="F5633" s="58"/>
      <c r="G5633" s="50"/>
      <c r="M5633" s="65"/>
      <c r="T5633" s="58"/>
      <c r="V5633" s="47"/>
      <c r="X5633" s="9"/>
    </row>
    <row r="5634" spans="6:24">
      <c r="F5634" s="58"/>
      <c r="G5634" s="50"/>
      <c r="M5634" s="64"/>
      <c r="T5634" s="58"/>
      <c r="V5634" s="47"/>
      <c r="X5634" s="9"/>
    </row>
    <row r="5635" spans="6:24">
      <c r="F5635" s="58"/>
      <c r="G5635" s="50"/>
      <c r="M5635" s="66"/>
      <c r="T5635" s="58"/>
      <c r="V5635" s="47"/>
      <c r="X5635" s="9"/>
    </row>
    <row r="5636" spans="6:24">
      <c r="F5636" s="58"/>
      <c r="G5636" s="50"/>
      <c r="M5636" s="67"/>
      <c r="T5636" s="58"/>
      <c r="V5636" s="47"/>
      <c r="X5636" s="9"/>
    </row>
    <row r="5637" spans="6:24">
      <c r="F5637" s="58"/>
      <c r="G5637" s="50"/>
      <c r="M5637" s="68"/>
      <c r="T5637" s="58"/>
      <c r="V5637" s="47"/>
      <c r="X5637" s="9"/>
    </row>
    <row r="5638" spans="6:24">
      <c r="F5638" s="58"/>
      <c r="G5638" s="50"/>
      <c r="M5638" s="58"/>
      <c r="T5638" s="58"/>
      <c r="V5638" s="47"/>
      <c r="X5638" s="9"/>
    </row>
    <row r="5639" spans="6:24">
      <c r="F5639" s="58"/>
      <c r="G5639" s="50"/>
      <c r="M5639" s="69"/>
      <c r="T5639" s="58"/>
      <c r="V5639" s="47"/>
      <c r="X5639" s="9"/>
    </row>
    <row r="5640" spans="6:24">
      <c r="F5640" s="58"/>
      <c r="G5640" s="50"/>
      <c r="M5640" s="65"/>
      <c r="T5640" s="58"/>
      <c r="V5640" s="47"/>
      <c r="X5640" s="9"/>
    </row>
    <row r="5641" spans="6:24">
      <c r="F5641" s="58"/>
      <c r="G5641" s="50"/>
      <c r="M5641" s="65"/>
      <c r="T5641" s="58"/>
      <c r="V5641" s="47"/>
      <c r="X5641" s="9"/>
    </row>
    <row r="5642" spans="6:24">
      <c r="F5642" s="58"/>
      <c r="G5642" s="50"/>
      <c r="M5642" s="64"/>
      <c r="T5642" s="58"/>
      <c r="V5642" s="47"/>
      <c r="X5642" s="9"/>
    </row>
    <row r="5643" spans="6:24">
      <c r="F5643" s="58"/>
      <c r="G5643" s="50"/>
      <c r="M5643" s="58"/>
      <c r="T5643" s="58"/>
      <c r="V5643" s="47"/>
      <c r="X5643" s="9"/>
    </row>
    <row r="5644" spans="6:24">
      <c r="F5644" s="58"/>
      <c r="G5644" s="50"/>
      <c r="M5644" s="58"/>
      <c r="T5644" s="58"/>
      <c r="V5644" s="47"/>
      <c r="X5644" s="9"/>
    </row>
    <row r="5645" spans="6:24">
      <c r="F5645" s="58"/>
      <c r="G5645" s="50"/>
      <c r="M5645" s="58"/>
      <c r="T5645" s="58"/>
      <c r="V5645" s="47"/>
      <c r="X5645" s="9"/>
    </row>
    <row r="5646" spans="6:24">
      <c r="F5646" s="58"/>
      <c r="G5646" s="50"/>
      <c r="M5646" s="58"/>
      <c r="T5646" s="58"/>
      <c r="V5646" s="47"/>
      <c r="X5646" s="9"/>
    </row>
    <row r="5647" spans="6:24">
      <c r="F5647" s="58"/>
      <c r="G5647" s="50"/>
      <c r="M5647" s="58"/>
      <c r="T5647" s="58"/>
      <c r="V5647" s="47"/>
      <c r="X5647" s="9"/>
    </row>
    <row r="5648" spans="6:24">
      <c r="F5648" s="58"/>
      <c r="G5648" s="50"/>
      <c r="M5648" s="58"/>
      <c r="T5648" s="58"/>
      <c r="V5648" s="47"/>
      <c r="X5648" s="9"/>
    </row>
    <row r="5649" spans="6:24">
      <c r="F5649" s="58"/>
      <c r="G5649" s="50"/>
      <c r="M5649" s="58"/>
      <c r="T5649" s="58"/>
      <c r="V5649" s="47"/>
      <c r="X5649" s="9"/>
    </row>
    <row r="5650" spans="6:24">
      <c r="F5650" s="58"/>
      <c r="G5650" s="50"/>
      <c r="M5650" s="58"/>
      <c r="T5650" s="58"/>
      <c r="V5650" s="47"/>
      <c r="X5650" s="9"/>
    </row>
    <row r="5651" spans="6:24">
      <c r="F5651" s="58"/>
      <c r="G5651" s="50"/>
      <c r="M5651" s="58"/>
      <c r="T5651" s="58"/>
      <c r="V5651" s="47"/>
      <c r="X5651" s="9"/>
    </row>
    <row r="5652" spans="6:24">
      <c r="F5652" s="58"/>
      <c r="G5652" s="50"/>
      <c r="M5652" s="58"/>
      <c r="T5652" s="58"/>
      <c r="V5652" s="47"/>
      <c r="X5652" s="9"/>
    </row>
    <row r="5653" spans="6:24">
      <c r="F5653" s="58"/>
      <c r="G5653" s="50"/>
      <c r="M5653" s="58"/>
      <c r="T5653" s="58"/>
      <c r="V5653" s="47"/>
      <c r="X5653" s="9"/>
    </row>
    <row r="5654" spans="6:24">
      <c r="F5654" s="58"/>
      <c r="G5654" s="50"/>
      <c r="M5654" s="58"/>
      <c r="T5654" s="58"/>
      <c r="V5654" s="47"/>
      <c r="X5654" s="9"/>
    </row>
    <row r="5655" spans="6:24">
      <c r="F5655" s="58"/>
      <c r="G5655" s="50"/>
      <c r="M5655" s="58"/>
      <c r="T5655" s="58"/>
      <c r="V5655" s="47"/>
      <c r="X5655" s="9"/>
    </row>
    <row r="5656" spans="6:24">
      <c r="F5656" s="58"/>
      <c r="G5656" s="50"/>
      <c r="M5656" s="58"/>
      <c r="T5656" s="58"/>
      <c r="V5656" s="47"/>
      <c r="X5656" s="9"/>
    </row>
    <row r="5657" spans="6:24">
      <c r="F5657" s="58"/>
      <c r="G5657" s="50"/>
      <c r="M5657" s="58"/>
      <c r="T5657" s="58"/>
      <c r="V5657" s="47"/>
      <c r="X5657" s="9"/>
    </row>
    <row r="5658" spans="6:24">
      <c r="F5658" s="58"/>
      <c r="G5658" s="50"/>
      <c r="M5658" s="58"/>
      <c r="T5658" s="58"/>
      <c r="V5658" s="47"/>
      <c r="X5658" s="9"/>
    </row>
    <row r="5659" spans="6:24">
      <c r="F5659" s="58"/>
      <c r="G5659" s="50"/>
      <c r="M5659" s="58"/>
      <c r="T5659" s="58"/>
      <c r="V5659" s="47"/>
      <c r="X5659" s="9"/>
    </row>
    <row r="5660" spans="6:24">
      <c r="F5660" s="58"/>
      <c r="G5660" s="50"/>
      <c r="T5660" s="58"/>
      <c r="V5660" s="47"/>
      <c r="X5660" s="9"/>
    </row>
    <row r="5661" spans="6:24">
      <c r="F5661" s="58"/>
      <c r="G5661" s="50"/>
      <c r="M5661" s="58"/>
      <c r="T5661" s="58"/>
      <c r="V5661" s="47"/>
      <c r="X5661" s="9"/>
    </row>
    <row r="5662" spans="6:24">
      <c r="F5662" s="58"/>
      <c r="G5662" s="50"/>
      <c r="T5662" s="58"/>
      <c r="V5662" s="47"/>
      <c r="X5662" s="9"/>
    </row>
    <row r="5663" spans="6:24">
      <c r="F5663" s="58"/>
      <c r="G5663" s="50"/>
      <c r="M5663" s="58"/>
      <c r="T5663" s="58"/>
      <c r="V5663" s="47"/>
      <c r="X5663" s="9"/>
    </row>
    <row r="5664" spans="6:24">
      <c r="F5664" s="58"/>
      <c r="G5664" s="50"/>
      <c r="M5664" s="58"/>
      <c r="T5664" s="58"/>
      <c r="V5664" s="47"/>
      <c r="X5664" s="9"/>
    </row>
    <row r="5665" spans="6:24">
      <c r="F5665" s="58"/>
      <c r="G5665" s="50"/>
      <c r="M5665" s="58"/>
      <c r="T5665" s="58"/>
      <c r="V5665" s="47"/>
      <c r="X5665" s="9"/>
    </row>
    <row r="5666" spans="6:24">
      <c r="F5666" s="58"/>
      <c r="G5666" s="50"/>
      <c r="M5666" s="58"/>
      <c r="T5666" s="58"/>
      <c r="V5666" s="47"/>
      <c r="X5666" s="9"/>
    </row>
    <row r="5667" spans="6:24">
      <c r="F5667" s="58"/>
      <c r="G5667" s="50"/>
      <c r="M5667" s="58"/>
      <c r="T5667" s="58"/>
      <c r="V5667" s="47"/>
      <c r="X5667" s="9"/>
    </row>
    <row r="5668" spans="6:24">
      <c r="F5668" s="58"/>
      <c r="G5668" s="50"/>
      <c r="M5668" s="58"/>
      <c r="T5668" s="58"/>
      <c r="V5668" s="47"/>
      <c r="X5668" s="9"/>
    </row>
    <row r="5669" spans="6:24">
      <c r="F5669" s="58"/>
      <c r="G5669" s="50"/>
      <c r="M5669" s="58"/>
      <c r="T5669" s="58"/>
      <c r="V5669" s="47"/>
      <c r="X5669" s="9"/>
    </row>
    <row r="5670" spans="6:24">
      <c r="F5670" s="58"/>
      <c r="G5670" s="50"/>
      <c r="M5670" s="58"/>
      <c r="T5670" s="58"/>
      <c r="V5670" s="47"/>
      <c r="X5670" s="9"/>
    </row>
    <row r="5671" spans="6:24">
      <c r="F5671" s="58"/>
      <c r="G5671" s="50"/>
      <c r="M5671" s="58"/>
      <c r="T5671" s="58"/>
      <c r="V5671" s="47"/>
      <c r="X5671" s="9"/>
    </row>
    <row r="5672" spans="6:24">
      <c r="F5672" s="58"/>
      <c r="G5672" s="50"/>
      <c r="M5672" s="58"/>
      <c r="T5672" s="58"/>
      <c r="V5672" s="47"/>
      <c r="X5672" s="9"/>
    </row>
    <row r="5673" spans="6:24">
      <c r="F5673" s="58"/>
      <c r="G5673" s="50"/>
      <c r="M5673" s="58"/>
      <c r="T5673" s="58"/>
      <c r="V5673" s="47"/>
      <c r="X5673" s="9"/>
    </row>
    <row r="5674" spans="6:24">
      <c r="F5674" s="58"/>
      <c r="G5674" s="50"/>
      <c r="M5674" s="58"/>
      <c r="T5674" s="58"/>
      <c r="V5674" s="47"/>
      <c r="X5674" s="9"/>
    </row>
    <row r="5675" spans="6:24">
      <c r="F5675" s="58"/>
      <c r="G5675" s="50"/>
      <c r="M5675" s="58"/>
      <c r="T5675" s="58"/>
      <c r="V5675" s="47"/>
      <c r="X5675" s="9"/>
    </row>
    <row r="5676" spans="6:24">
      <c r="F5676" s="58"/>
      <c r="G5676" s="50"/>
      <c r="T5676" s="58"/>
      <c r="V5676" s="47"/>
      <c r="X5676" s="9"/>
    </row>
    <row r="5677" spans="6:24">
      <c r="F5677" s="58"/>
      <c r="G5677" s="50"/>
      <c r="M5677" s="58"/>
      <c r="T5677" s="58"/>
      <c r="V5677" s="47"/>
      <c r="X5677" s="9"/>
    </row>
    <row r="5678" spans="6:24">
      <c r="F5678" s="58"/>
      <c r="G5678" s="50"/>
      <c r="T5678" s="58"/>
      <c r="V5678" s="47"/>
      <c r="X5678" s="9"/>
    </row>
    <row r="5679" spans="6:24">
      <c r="F5679" s="58"/>
      <c r="G5679" s="50"/>
      <c r="M5679" s="58"/>
      <c r="T5679" s="58"/>
      <c r="V5679" s="47"/>
      <c r="X5679" s="9"/>
    </row>
    <row r="5680" spans="6:24">
      <c r="F5680" s="58"/>
      <c r="G5680" s="50"/>
      <c r="M5680" s="58"/>
      <c r="T5680" s="58"/>
      <c r="V5680" s="47"/>
      <c r="X5680" s="9"/>
    </row>
    <row r="5681" spans="6:24">
      <c r="F5681" s="58"/>
      <c r="G5681" s="50"/>
      <c r="M5681" s="58"/>
      <c r="T5681" s="58"/>
      <c r="V5681" s="47"/>
      <c r="X5681" s="9"/>
    </row>
    <row r="5682" spans="6:24">
      <c r="F5682" s="58"/>
      <c r="G5682" s="50"/>
      <c r="M5682" s="58"/>
      <c r="T5682" s="58"/>
      <c r="V5682" s="47"/>
      <c r="X5682" s="9"/>
    </row>
    <row r="5683" spans="6:24">
      <c r="F5683" s="58"/>
      <c r="G5683" s="50"/>
      <c r="M5683" s="58"/>
      <c r="T5683" s="58"/>
      <c r="V5683" s="47"/>
      <c r="X5683" s="9"/>
    </row>
    <row r="5684" spans="6:24">
      <c r="F5684" s="58"/>
      <c r="G5684" s="50"/>
      <c r="M5684" s="58"/>
      <c r="T5684" s="58"/>
      <c r="V5684" s="47"/>
      <c r="X5684" s="9"/>
    </row>
    <row r="5685" spans="6:24">
      <c r="F5685" s="58"/>
      <c r="G5685" s="50"/>
      <c r="M5685" s="58"/>
      <c r="T5685" s="58"/>
      <c r="V5685" s="47"/>
      <c r="X5685" s="9"/>
    </row>
    <row r="5686" spans="6:24">
      <c r="F5686" s="58"/>
      <c r="G5686" s="50"/>
      <c r="M5686" s="58"/>
      <c r="T5686" s="58"/>
      <c r="V5686" s="47"/>
      <c r="X5686" s="9"/>
    </row>
    <row r="5687" spans="6:24">
      <c r="F5687" s="58"/>
      <c r="G5687" s="50"/>
      <c r="T5687" s="58"/>
      <c r="V5687" s="47"/>
      <c r="X5687" s="9"/>
    </row>
    <row r="5688" spans="6:24">
      <c r="F5688" s="58"/>
      <c r="G5688" s="50"/>
      <c r="M5688" s="58"/>
      <c r="T5688" s="58"/>
      <c r="V5688" s="47"/>
      <c r="X5688" s="9"/>
    </row>
    <row r="5689" spans="6:24">
      <c r="F5689" s="58"/>
      <c r="G5689" s="50"/>
      <c r="M5689" s="58"/>
      <c r="T5689" s="58"/>
      <c r="V5689" s="47"/>
      <c r="X5689" s="9"/>
    </row>
    <row r="5690" spans="6:24">
      <c r="F5690" s="58"/>
      <c r="G5690" s="50"/>
      <c r="M5690" s="58"/>
      <c r="T5690" s="58"/>
      <c r="V5690" s="47"/>
      <c r="X5690" s="9"/>
    </row>
    <row r="5691" spans="6:24">
      <c r="F5691" s="58"/>
      <c r="G5691" s="50"/>
      <c r="M5691" s="58"/>
      <c r="T5691" s="58"/>
      <c r="V5691" s="47"/>
      <c r="X5691" s="9"/>
    </row>
    <row r="5692" spans="6:24">
      <c r="F5692" s="58"/>
      <c r="G5692" s="50"/>
      <c r="M5692" s="58"/>
      <c r="T5692" s="58"/>
      <c r="V5692" s="47"/>
      <c r="X5692" s="9"/>
    </row>
    <row r="5693" spans="6:24">
      <c r="F5693" s="58"/>
      <c r="G5693" s="50"/>
      <c r="M5693" s="58"/>
      <c r="T5693" s="58"/>
      <c r="V5693" s="47"/>
      <c r="X5693" s="9"/>
    </row>
    <row r="5694" spans="6:24">
      <c r="F5694" s="58"/>
      <c r="G5694" s="50"/>
      <c r="M5694" s="58"/>
      <c r="T5694" s="58"/>
      <c r="V5694" s="47"/>
      <c r="X5694" s="9"/>
    </row>
    <row r="5695" spans="6:24">
      <c r="F5695" s="58"/>
      <c r="G5695" s="50"/>
      <c r="M5695" s="58"/>
      <c r="T5695" s="58"/>
      <c r="V5695" s="47"/>
      <c r="X5695" s="9"/>
    </row>
    <row r="5696" spans="6:24">
      <c r="F5696" s="58"/>
      <c r="G5696" s="50"/>
      <c r="M5696" s="58"/>
      <c r="T5696" s="58"/>
      <c r="V5696" s="47"/>
      <c r="X5696" s="9"/>
    </row>
    <row r="5697" spans="6:24">
      <c r="F5697" s="58"/>
      <c r="G5697" s="50"/>
      <c r="M5697" s="58"/>
      <c r="T5697" s="58"/>
      <c r="V5697" s="47"/>
      <c r="X5697" s="9"/>
    </row>
    <row r="5698" spans="6:24">
      <c r="F5698" s="58"/>
      <c r="G5698" s="50"/>
      <c r="M5698" s="58"/>
      <c r="T5698" s="58"/>
      <c r="V5698" s="47"/>
      <c r="X5698" s="9"/>
    </row>
    <row r="5699" spans="6:24">
      <c r="F5699" s="58"/>
      <c r="G5699" s="50"/>
      <c r="M5699" s="58"/>
      <c r="T5699" s="58"/>
      <c r="V5699" s="47"/>
      <c r="X5699" s="9"/>
    </row>
    <row r="5700" spans="6:24">
      <c r="F5700" s="58"/>
      <c r="G5700" s="50"/>
      <c r="M5700" s="58"/>
      <c r="T5700" s="58"/>
      <c r="V5700" s="47"/>
      <c r="X5700" s="9"/>
    </row>
    <row r="5701" spans="6:24">
      <c r="F5701" s="58"/>
      <c r="G5701" s="50"/>
      <c r="M5701" s="58"/>
      <c r="T5701" s="58"/>
      <c r="V5701" s="47"/>
      <c r="X5701" s="9"/>
    </row>
    <row r="5702" spans="6:24">
      <c r="F5702" s="58"/>
      <c r="G5702" s="50"/>
      <c r="M5702" s="58"/>
      <c r="T5702" s="58"/>
      <c r="V5702" s="47"/>
      <c r="X5702" s="9"/>
    </row>
    <row r="5703" spans="6:24">
      <c r="F5703" s="58"/>
      <c r="G5703" s="50"/>
      <c r="M5703" s="58"/>
      <c r="T5703" s="58"/>
      <c r="V5703" s="47"/>
      <c r="X5703" s="9"/>
    </row>
    <row r="5704" spans="6:24">
      <c r="F5704" s="58"/>
      <c r="G5704" s="50"/>
      <c r="M5704" s="58"/>
      <c r="T5704" s="58"/>
      <c r="V5704" s="47"/>
      <c r="X5704" s="9"/>
    </row>
    <row r="5705" spans="6:24">
      <c r="F5705" s="58"/>
      <c r="G5705" s="50"/>
      <c r="M5705" s="58"/>
      <c r="T5705" s="58"/>
      <c r="V5705" s="47"/>
      <c r="X5705" s="9"/>
    </row>
    <row r="5706" spans="6:24">
      <c r="F5706" s="58"/>
      <c r="G5706" s="50"/>
      <c r="M5706" s="58"/>
      <c r="T5706" s="58"/>
      <c r="V5706" s="47"/>
      <c r="X5706" s="9"/>
    </row>
    <row r="5707" spans="6:24">
      <c r="F5707" s="58"/>
      <c r="G5707" s="50"/>
      <c r="M5707" s="58"/>
      <c r="T5707" s="58"/>
      <c r="V5707" s="47"/>
      <c r="X5707" s="9"/>
    </row>
    <row r="5708" spans="6:24">
      <c r="F5708" s="58"/>
      <c r="G5708" s="50"/>
      <c r="M5708" s="58"/>
      <c r="T5708" s="58"/>
      <c r="V5708" s="47"/>
      <c r="X5708" s="9"/>
    </row>
    <row r="5710" spans="6:24">
      <c r="F5710" s="58"/>
      <c r="G5710" s="50"/>
      <c r="M5710" s="33"/>
      <c r="T5710" s="58"/>
      <c r="V5710" s="47"/>
      <c r="X5710" s="9"/>
    </row>
    <row r="5711" spans="6:24">
      <c r="F5711" s="58"/>
      <c r="G5711" s="50"/>
      <c r="M5711" s="33"/>
      <c r="T5711" s="58"/>
      <c r="V5711" s="47"/>
      <c r="X5711" s="9"/>
    </row>
    <row r="5713" spans="6:24">
      <c r="F5713" s="58"/>
      <c r="G5713" s="46"/>
      <c r="M5713" s="58"/>
      <c r="T5713" s="58"/>
      <c r="V5713" s="47"/>
      <c r="X5713" s="9"/>
    </row>
    <row r="5714" spans="6:24">
      <c r="F5714" s="58"/>
      <c r="G5714" s="46"/>
      <c r="T5714" s="58"/>
      <c r="V5714" s="47"/>
      <c r="X5714" s="9"/>
    </row>
    <row r="5715" spans="6:24">
      <c r="F5715" s="58"/>
      <c r="G5715" s="46"/>
      <c r="T5715" s="58"/>
      <c r="V5715" s="47"/>
      <c r="X5715" s="9"/>
    </row>
    <row r="5716" spans="6:24">
      <c r="F5716" s="58"/>
      <c r="G5716" s="46"/>
      <c r="T5716" s="58"/>
      <c r="V5716" s="47"/>
      <c r="X5716" s="9"/>
    </row>
    <row r="5717" spans="6:24">
      <c r="F5717" s="58"/>
      <c r="G5717" s="46"/>
      <c r="T5717" s="58"/>
      <c r="V5717" s="47"/>
      <c r="X5717" s="9"/>
    </row>
    <row r="5718" spans="6:24">
      <c r="F5718" s="58"/>
      <c r="G5718" s="46"/>
      <c r="T5718" s="58"/>
      <c r="V5718" s="47"/>
      <c r="X5718" s="9"/>
    </row>
    <row r="5719" spans="6:24">
      <c r="F5719" s="58"/>
      <c r="G5719" s="46"/>
      <c r="T5719" s="58"/>
      <c r="V5719" s="47"/>
      <c r="X5719" s="9"/>
    </row>
    <row r="5720" spans="6:24">
      <c r="F5720" s="58"/>
      <c r="G5720" s="46"/>
      <c r="T5720" s="58"/>
      <c r="V5720" s="47"/>
      <c r="X5720" s="9"/>
    </row>
    <row r="5721" spans="6:24">
      <c r="F5721" s="58"/>
      <c r="G5721" s="46"/>
      <c r="T5721" s="58"/>
      <c r="V5721" s="47"/>
      <c r="X5721" s="9"/>
    </row>
    <row r="5722" spans="6:24">
      <c r="F5722" s="58"/>
      <c r="G5722" s="46"/>
      <c r="T5722" s="58"/>
      <c r="V5722" s="47"/>
      <c r="X5722" s="9"/>
    </row>
    <row r="5723" spans="6:24">
      <c r="F5723" s="58"/>
      <c r="G5723" s="46"/>
      <c r="T5723" s="58"/>
      <c r="V5723" s="47"/>
      <c r="X5723" s="9"/>
    </row>
    <row r="5724" spans="6:24">
      <c r="F5724" s="58"/>
      <c r="G5724" s="46"/>
      <c r="T5724" s="58"/>
      <c r="V5724" s="47"/>
      <c r="X5724" s="9"/>
    </row>
    <row r="5725" spans="6:24">
      <c r="F5725" s="58"/>
      <c r="G5725" s="46"/>
      <c r="T5725" s="58"/>
      <c r="V5725" s="47"/>
      <c r="X5725" s="9"/>
    </row>
    <row r="5726" spans="6:24">
      <c r="F5726" s="58"/>
      <c r="G5726" s="46"/>
      <c r="T5726" s="58"/>
      <c r="V5726" s="47"/>
      <c r="X5726" s="9"/>
    </row>
    <row r="5727" spans="6:24">
      <c r="F5727" s="58"/>
      <c r="G5727" s="46"/>
      <c r="T5727" s="58"/>
      <c r="V5727" s="47"/>
      <c r="X5727" s="9"/>
    </row>
    <row r="5728" spans="6:24">
      <c r="F5728" s="58"/>
      <c r="G5728" s="46"/>
      <c r="T5728" s="58"/>
      <c r="V5728" s="47"/>
      <c r="X5728" s="9"/>
    </row>
    <row r="5729" spans="6:24">
      <c r="F5729" s="58"/>
      <c r="G5729" s="46"/>
      <c r="T5729" s="58"/>
      <c r="V5729" s="47"/>
      <c r="X5729" s="9"/>
    </row>
    <row r="5730" spans="6:24">
      <c r="F5730" s="58"/>
      <c r="G5730" s="46"/>
      <c r="T5730" s="58"/>
      <c r="V5730" s="47"/>
      <c r="X5730" s="9"/>
    </row>
    <row r="5731" spans="6:24">
      <c r="F5731" s="58"/>
      <c r="G5731" s="46"/>
      <c r="T5731" s="58"/>
      <c r="V5731" s="47"/>
      <c r="X5731" s="9"/>
    </row>
    <row r="5732" spans="6:24">
      <c r="F5732" s="58"/>
      <c r="G5732" s="46"/>
      <c r="T5732" s="58"/>
      <c r="V5732" s="47"/>
      <c r="X5732" s="9"/>
    </row>
    <row r="5733" spans="6:24">
      <c r="F5733" s="58"/>
      <c r="G5733" s="46"/>
      <c r="T5733" s="58"/>
      <c r="V5733" s="47"/>
      <c r="X5733" s="9"/>
    </row>
    <row r="5734" spans="6:24">
      <c r="F5734" s="58"/>
      <c r="G5734" s="46"/>
      <c r="M5734" s="66"/>
      <c r="T5734" s="58"/>
      <c r="V5734" s="47"/>
      <c r="X5734" s="9"/>
    </row>
    <row r="5735" spans="6:24">
      <c r="F5735" s="58"/>
      <c r="G5735" s="46"/>
      <c r="M5735" s="67"/>
      <c r="T5735" s="58"/>
      <c r="V5735" s="47"/>
      <c r="X5735" s="9"/>
    </row>
    <row r="5736" spans="6:24">
      <c r="F5736" s="58"/>
      <c r="G5736" s="46"/>
      <c r="M5736" s="65"/>
      <c r="T5736" s="58"/>
      <c r="V5736" s="47"/>
      <c r="X5736" s="9"/>
    </row>
    <row r="5737" spans="6:24">
      <c r="F5737" s="58"/>
      <c r="G5737" s="46"/>
      <c r="M5737" s="64"/>
      <c r="T5737" s="58"/>
      <c r="V5737" s="47"/>
      <c r="X5737" s="9"/>
    </row>
    <row r="5738" spans="6:24">
      <c r="F5738" s="58"/>
      <c r="G5738" s="46"/>
      <c r="M5738" s="66"/>
      <c r="T5738" s="58"/>
      <c r="V5738" s="47"/>
      <c r="X5738" s="9"/>
    </row>
    <row r="5739" spans="6:24">
      <c r="F5739" s="58"/>
      <c r="G5739" s="46"/>
      <c r="M5739" s="67"/>
      <c r="T5739" s="58"/>
      <c r="V5739" s="47"/>
      <c r="X5739" s="9"/>
    </row>
    <row r="5740" spans="6:24">
      <c r="F5740" s="58"/>
      <c r="G5740" s="46"/>
      <c r="M5740" s="68"/>
      <c r="T5740" s="58"/>
      <c r="V5740" s="47"/>
      <c r="X5740" s="9"/>
    </row>
    <row r="5741" spans="6:24">
      <c r="F5741" s="58"/>
      <c r="G5741" s="46"/>
      <c r="M5741" s="58"/>
      <c r="T5741" s="58"/>
      <c r="V5741" s="47"/>
      <c r="X5741" s="9"/>
    </row>
    <row r="5742" spans="6:24">
      <c r="F5742" s="58"/>
      <c r="G5742" s="46"/>
      <c r="M5742" s="69"/>
      <c r="T5742" s="58"/>
      <c r="V5742" s="47"/>
      <c r="X5742" s="9"/>
    </row>
    <row r="5743" spans="6:24">
      <c r="F5743" s="58"/>
      <c r="G5743" s="46"/>
      <c r="M5743" s="65"/>
      <c r="T5743" s="58"/>
      <c r="V5743" s="47"/>
      <c r="X5743" s="9"/>
    </row>
    <row r="5744" spans="6:24">
      <c r="F5744" s="58"/>
      <c r="G5744" s="46"/>
      <c r="M5744" s="65"/>
      <c r="T5744" s="58"/>
      <c r="V5744" s="47"/>
      <c r="X5744" s="9"/>
    </row>
    <row r="5745" spans="6:24">
      <c r="F5745" s="58"/>
      <c r="G5745" s="46"/>
      <c r="M5745" s="64"/>
      <c r="T5745" s="58"/>
      <c r="V5745" s="47"/>
      <c r="X5745" s="9"/>
    </row>
    <row r="5746" spans="6:24">
      <c r="F5746" s="58"/>
      <c r="G5746" s="46"/>
      <c r="M5746" s="58"/>
      <c r="T5746" s="58"/>
      <c r="V5746" s="47"/>
      <c r="X5746" s="9"/>
    </row>
    <row r="5747" spans="6:24">
      <c r="F5747" s="58"/>
      <c r="G5747" s="46"/>
      <c r="M5747" s="58"/>
      <c r="T5747" s="58"/>
      <c r="V5747" s="47"/>
      <c r="X5747" s="9"/>
    </row>
    <row r="5748" spans="6:24">
      <c r="F5748" s="58"/>
      <c r="G5748" s="46"/>
      <c r="M5748" s="58"/>
      <c r="T5748" s="58"/>
      <c r="V5748" s="47"/>
      <c r="X5748" s="9"/>
    </row>
    <row r="5749" spans="6:24">
      <c r="F5749" s="58"/>
      <c r="G5749" s="46"/>
      <c r="M5749" s="58"/>
      <c r="T5749" s="58"/>
      <c r="V5749" s="47"/>
      <c r="X5749" s="9"/>
    </row>
    <row r="5750" spans="6:24">
      <c r="F5750" s="58"/>
      <c r="G5750" s="46"/>
      <c r="M5750" s="58"/>
      <c r="T5750" s="58"/>
      <c r="V5750" s="47"/>
      <c r="X5750" s="9"/>
    </row>
    <row r="5751" spans="6:24">
      <c r="F5751" s="58"/>
      <c r="G5751" s="46"/>
      <c r="M5751" s="58"/>
      <c r="T5751" s="58"/>
      <c r="V5751" s="47"/>
      <c r="X5751" s="9"/>
    </row>
    <row r="5752" spans="6:24">
      <c r="F5752" s="58"/>
      <c r="G5752" s="46"/>
      <c r="M5752" s="58"/>
      <c r="T5752" s="58"/>
      <c r="V5752" s="47"/>
      <c r="X5752" s="9"/>
    </row>
    <row r="5753" spans="6:24">
      <c r="F5753" s="58"/>
      <c r="G5753" s="46"/>
      <c r="M5753" s="58"/>
      <c r="T5753" s="58"/>
      <c r="V5753" s="47"/>
      <c r="X5753" s="9"/>
    </row>
    <row r="5754" spans="6:24">
      <c r="F5754" s="58"/>
      <c r="G5754" s="46"/>
      <c r="M5754" s="58"/>
      <c r="T5754" s="58"/>
      <c r="V5754" s="47"/>
      <c r="X5754" s="9"/>
    </row>
    <row r="5755" spans="6:24">
      <c r="F5755" s="58"/>
      <c r="G5755" s="46"/>
      <c r="M5755" s="58"/>
      <c r="T5755" s="58"/>
      <c r="V5755" s="47"/>
      <c r="X5755" s="9"/>
    </row>
    <row r="5756" spans="6:24">
      <c r="F5756" s="58"/>
      <c r="G5756" s="46"/>
      <c r="M5756" s="58"/>
      <c r="T5756" s="58"/>
      <c r="V5756" s="47"/>
      <c r="X5756" s="9"/>
    </row>
    <row r="5757" spans="6:24">
      <c r="F5757" s="58"/>
      <c r="G5757" s="46"/>
      <c r="M5757" s="58"/>
      <c r="T5757" s="58"/>
      <c r="V5757" s="47"/>
      <c r="X5757" s="9"/>
    </row>
    <row r="5758" spans="6:24">
      <c r="F5758" s="58"/>
      <c r="G5758" s="46"/>
      <c r="M5758" s="58"/>
      <c r="T5758" s="58"/>
      <c r="V5758" s="47"/>
      <c r="X5758" s="9"/>
    </row>
    <row r="5759" spans="6:24">
      <c r="F5759" s="58"/>
      <c r="G5759" s="46"/>
      <c r="M5759" s="58"/>
      <c r="T5759" s="58"/>
      <c r="V5759" s="47"/>
      <c r="X5759" s="9"/>
    </row>
    <row r="5760" spans="6:24">
      <c r="F5760" s="58"/>
      <c r="G5760" s="46"/>
      <c r="M5760" s="58"/>
      <c r="T5760" s="58"/>
      <c r="V5760" s="47"/>
      <c r="X5760" s="9"/>
    </row>
    <row r="5761" spans="6:24">
      <c r="F5761" s="58"/>
      <c r="G5761" s="46"/>
      <c r="M5761" s="58"/>
      <c r="T5761" s="58"/>
      <c r="V5761" s="47"/>
      <c r="X5761" s="9"/>
    </row>
    <row r="5762" spans="6:24">
      <c r="F5762" s="58"/>
      <c r="G5762" s="46"/>
      <c r="M5762" s="58"/>
      <c r="T5762" s="58"/>
      <c r="V5762" s="47"/>
      <c r="X5762" s="9"/>
    </row>
    <row r="5763" spans="6:24">
      <c r="F5763" s="58"/>
      <c r="G5763" s="46"/>
      <c r="T5763" s="58"/>
      <c r="V5763" s="47"/>
      <c r="X5763" s="9"/>
    </row>
    <row r="5764" spans="6:24">
      <c r="F5764" s="58"/>
      <c r="G5764" s="46"/>
      <c r="M5764" s="58"/>
      <c r="T5764" s="58"/>
      <c r="V5764" s="47"/>
      <c r="X5764" s="9"/>
    </row>
    <row r="5765" spans="6:24">
      <c r="F5765" s="58"/>
      <c r="G5765" s="46"/>
      <c r="T5765" s="58"/>
      <c r="V5765" s="47"/>
      <c r="X5765" s="9"/>
    </row>
    <row r="5766" spans="6:24">
      <c r="F5766" s="58"/>
      <c r="G5766" s="46"/>
      <c r="M5766" s="58"/>
      <c r="T5766" s="58"/>
      <c r="V5766" s="47"/>
      <c r="X5766" s="9"/>
    </row>
    <row r="5767" spans="6:24">
      <c r="F5767" s="58"/>
      <c r="G5767" s="46"/>
      <c r="M5767" s="58"/>
      <c r="T5767" s="58"/>
      <c r="V5767" s="47"/>
      <c r="X5767" s="9"/>
    </row>
    <row r="5768" spans="6:24">
      <c r="F5768" s="58"/>
      <c r="G5768" s="46"/>
      <c r="M5768" s="58"/>
      <c r="T5768" s="58"/>
      <c r="V5768" s="47"/>
      <c r="X5768" s="9"/>
    </row>
    <row r="5769" spans="6:24">
      <c r="F5769" s="58"/>
      <c r="G5769" s="46"/>
      <c r="M5769" s="58"/>
      <c r="T5769" s="58"/>
      <c r="V5769" s="47"/>
      <c r="X5769" s="9"/>
    </row>
    <row r="5770" spans="6:24">
      <c r="F5770" s="58"/>
      <c r="G5770" s="46"/>
      <c r="M5770" s="58"/>
      <c r="T5770" s="58"/>
      <c r="V5770" s="47"/>
      <c r="X5770" s="9"/>
    </row>
    <row r="5771" spans="6:24">
      <c r="F5771" s="58"/>
      <c r="G5771" s="46"/>
      <c r="M5771" s="58"/>
      <c r="T5771" s="58"/>
      <c r="V5771" s="47"/>
      <c r="X5771" s="9"/>
    </row>
    <row r="5772" spans="6:24">
      <c r="F5772" s="58"/>
      <c r="G5772" s="46"/>
      <c r="M5772" s="58"/>
      <c r="T5772" s="58"/>
      <c r="V5772" s="47"/>
      <c r="X5772" s="9"/>
    </row>
    <row r="5773" spans="6:24">
      <c r="F5773" s="58"/>
      <c r="G5773" s="46"/>
      <c r="M5773" s="58"/>
      <c r="T5773" s="58"/>
      <c r="V5773" s="47"/>
      <c r="X5773" s="9"/>
    </row>
    <row r="5774" spans="6:24">
      <c r="F5774" s="58"/>
      <c r="G5774" s="46"/>
      <c r="M5774" s="58"/>
      <c r="T5774" s="58"/>
      <c r="V5774" s="47"/>
      <c r="X5774" s="9"/>
    </row>
    <row r="5775" spans="6:24">
      <c r="F5775" s="58"/>
      <c r="G5775" s="46"/>
      <c r="M5775" s="58"/>
      <c r="T5775" s="58"/>
      <c r="V5775" s="47"/>
      <c r="X5775" s="9"/>
    </row>
    <row r="5776" spans="6:24">
      <c r="F5776" s="58"/>
      <c r="G5776" s="46"/>
      <c r="M5776" s="58"/>
      <c r="T5776" s="58"/>
      <c r="V5776" s="47"/>
      <c r="X5776" s="9"/>
    </row>
    <row r="5777" spans="6:24">
      <c r="F5777" s="58"/>
      <c r="G5777" s="46"/>
      <c r="M5777" s="58"/>
      <c r="T5777" s="58"/>
      <c r="V5777" s="47"/>
      <c r="X5777" s="9"/>
    </row>
    <row r="5778" spans="6:24">
      <c r="F5778" s="58"/>
      <c r="G5778" s="46"/>
      <c r="M5778" s="58"/>
      <c r="T5778" s="58"/>
      <c r="V5778" s="47"/>
      <c r="X5778" s="9"/>
    </row>
    <row r="5779" spans="6:24">
      <c r="F5779" s="58"/>
      <c r="G5779" s="46"/>
      <c r="T5779" s="58"/>
      <c r="V5779" s="47"/>
      <c r="X5779" s="9"/>
    </row>
    <row r="5780" spans="6:24">
      <c r="F5780" s="58"/>
      <c r="G5780" s="46"/>
      <c r="M5780" s="58"/>
      <c r="T5780" s="58"/>
      <c r="V5780" s="47"/>
      <c r="X5780" s="9"/>
    </row>
    <row r="5781" spans="6:24">
      <c r="F5781" s="58"/>
      <c r="G5781" s="46"/>
      <c r="T5781" s="58"/>
      <c r="V5781" s="47"/>
      <c r="X5781" s="9"/>
    </row>
    <row r="5782" spans="6:24">
      <c r="F5782" s="58"/>
      <c r="G5782" s="46"/>
      <c r="M5782" s="58"/>
      <c r="T5782" s="58"/>
      <c r="V5782" s="47"/>
      <c r="X5782" s="9"/>
    </row>
    <row r="5783" spans="6:24">
      <c r="F5783" s="58"/>
      <c r="G5783" s="46"/>
      <c r="M5783" s="58"/>
      <c r="T5783" s="58"/>
      <c r="V5783" s="47"/>
      <c r="X5783" s="9"/>
    </row>
    <row r="5784" spans="6:24">
      <c r="F5784" s="58"/>
      <c r="G5784" s="46"/>
      <c r="M5784" s="58"/>
      <c r="T5784" s="58"/>
      <c r="V5784" s="47"/>
      <c r="X5784" s="9"/>
    </row>
    <row r="5785" spans="6:24">
      <c r="F5785" s="58"/>
      <c r="G5785" s="46"/>
      <c r="M5785" s="58"/>
      <c r="T5785" s="58"/>
      <c r="V5785" s="47"/>
      <c r="X5785" s="9"/>
    </row>
    <row r="5786" spans="6:24">
      <c r="F5786" s="58"/>
      <c r="G5786" s="46"/>
      <c r="M5786" s="58"/>
      <c r="T5786" s="58"/>
      <c r="V5786" s="47"/>
      <c r="X5786" s="9"/>
    </row>
    <row r="5787" spans="6:24">
      <c r="F5787" s="58"/>
      <c r="G5787" s="46"/>
      <c r="M5787" s="58"/>
      <c r="T5787" s="58"/>
      <c r="V5787" s="47"/>
      <c r="X5787" s="9"/>
    </row>
    <row r="5788" spans="6:24">
      <c r="F5788" s="58"/>
      <c r="G5788" s="46"/>
      <c r="M5788" s="58"/>
      <c r="T5788" s="58"/>
      <c r="V5788" s="47"/>
      <c r="X5788" s="9"/>
    </row>
    <row r="5789" spans="6:24">
      <c r="F5789" s="58"/>
      <c r="G5789" s="46"/>
      <c r="M5789" s="58"/>
      <c r="T5789" s="58"/>
      <c r="V5789" s="47"/>
      <c r="X5789" s="9"/>
    </row>
    <row r="5790" spans="6:24">
      <c r="F5790" s="58"/>
      <c r="G5790" s="46"/>
      <c r="T5790" s="58"/>
      <c r="V5790" s="47"/>
      <c r="X5790" s="9"/>
    </row>
    <row r="5791" spans="6:24">
      <c r="F5791" s="58"/>
      <c r="G5791" s="46"/>
      <c r="M5791" s="58"/>
      <c r="T5791" s="58"/>
      <c r="V5791" s="47"/>
      <c r="X5791" s="9"/>
    </row>
    <row r="5792" spans="6:24">
      <c r="F5792" s="58"/>
      <c r="G5792" s="46"/>
      <c r="M5792" s="58"/>
      <c r="T5792" s="58"/>
      <c r="V5792" s="47"/>
      <c r="X5792" s="9"/>
    </row>
    <row r="5793" spans="6:24">
      <c r="F5793" s="58"/>
      <c r="G5793" s="46"/>
      <c r="M5793" s="58"/>
      <c r="T5793" s="58"/>
      <c r="V5793" s="47"/>
      <c r="X5793" s="9"/>
    </row>
    <row r="5794" spans="6:24">
      <c r="F5794" s="58"/>
      <c r="G5794" s="46"/>
      <c r="M5794" s="58"/>
      <c r="T5794" s="58"/>
      <c r="V5794" s="47"/>
      <c r="X5794" s="9"/>
    </row>
    <row r="5795" spans="6:24">
      <c r="F5795" s="58"/>
      <c r="G5795" s="46"/>
      <c r="M5795" s="58"/>
      <c r="T5795" s="58"/>
      <c r="V5795" s="47"/>
      <c r="X5795" s="9"/>
    </row>
    <row r="5796" spans="6:24">
      <c r="F5796" s="58"/>
      <c r="G5796" s="46"/>
      <c r="M5796" s="58"/>
      <c r="T5796" s="58"/>
      <c r="V5796" s="47"/>
      <c r="X5796" s="9"/>
    </row>
    <row r="5797" spans="6:24">
      <c r="F5797" s="58"/>
      <c r="G5797" s="46"/>
      <c r="M5797" s="58"/>
      <c r="T5797" s="58"/>
      <c r="V5797" s="47"/>
      <c r="X5797" s="9"/>
    </row>
    <row r="5798" spans="6:24">
      <c r="F5798" s="58"/>
      <c r="G5798" s="46"/>
      <c r="M5798" s="58"/>
      <c r="T5798" s="58"/>
      <c r="V5798" s="47"/>
      <c r="X5798" s="9"/>
    </row>
    <row r="5799" spans="6:24">
      <c r="F5799" s="58"/>
      <c r="G5799" s="46"/>
      <c r="M5799" s="58"/>
      <c r="T5799" s="58"/>
      <c r="V5799" s="47"/>
      <c r="X5799" s="9"/>
    </row>
    <row r="5800" spans="6:24">
      <c r="F5800" s="58"/>
      <c r="G5800" s="46"/>
      <c r="M5800" s="58"/>
      <c r="T5800" s="58"/>
      <c r="V5800" s="47"/>
      <c r="X5800" s="9"/>
    </row>
    <row r="5801" spans="6:24">
      <c r="F5801" s="58"/>
      <c r="G5801" s="46"/>
      <c r="M5801" s="58"/>
      <c r="T5801" s="58"/>
      <c r="V5801" s="47"/>
      <c r="X5801" s="9"/>
    </row>
    <row r="5802" spans="6:24">
      <c r="F5802" s="58"/>
      <c r="G5802" s="46"/>
      <c r="M5802" s="58"/>
      <c r="T5802" s="58"/>
      <c r="V5802" s="47"/>
      <c r="X5802" s="9"/>
    </row>
    <row r="5803" spans="6:24">
      <c r="F5803" s="58"/>
      <c r="G5803" s="46"/>
      <c r="M5803" s="58"/>
      <c r="T5803" s="58"/>
      <c r="V5803" s="47"/>
      <c r="X5803" s="9"/>
    </row>
    <row r="5804" spans="6:24">
      <c r="F5804" s="58"/>
      <c r="G5804" s="46"/>
      <c r="M5804" s="58"/>
      <c r="T5804" s="58"/>
      <c r="V5804" s="47"/>
      <c r="X5804" s="9"/>
    </row>
    <row r="5805" spans="6:24">
      <c r="F5805" s="58"/>
      <c r="G5805" s="46"/>
      <c r="M5805" s="58"/>
      <c r="T5805" s="58"/>
      <c r="V5805" s="47"/>
      <c r="X5805" s="9"/>
    </row>
    <row r="5806" spans="6:24">
      <c r="F5806" s="58"/>
      <c r="G5806" s="46"/>
      <c r="M5806" s="58"/>
      <c r="T5806" s="58"/>
      <c r="V5806" s="47"/>
      <c r="X5806" s="9"/>
    </row>
    <row r="5807" spans="6:24">
      <c r="F5807" s="58"/>
      <c r="G5807" s="46"/>
      <c r="M5807" s="58"/>
      <c r="T5807" s="58"/>
      <c r="V5807" s="47"/>
      <c r="X5807" s="9"/>
    </row>
    <row r="5808" spans="6:24">
      <c r="F5808" s="58"/>
      <c r="G5808" s="46"/>
      <c r="M5808" s="58"/>
      <c r="T5808" s="58"/>
      <c r="V5808" s="47"/>
      <c r="X5808" s="9"/>
    </row>
    <row r="5809" spans="6:24">
      <c r="F5809" s="58"/>
      <c r="G5809" s="46"/>
      <c r="M5809" s="58"/>
      <c r="T5809" s="58"/>
      <c r="V5809" s="47"/>
      <c r="X5809" s="9"/>
    </row>
    <row r="5810" spans="6:24">
      <c r="F5810" s="58"/>
      <c r="G5810" s="46"/>
      <c r="M5810" s="58"/>
      <c r="T5810" s="58"/>
      <c r="V5810" s="47"/>
      <c r="X5810" s="9"/>
    </row>
    <row r="5811" spans="6:24">
      <c r="F5811" s="58"/>
      <c r="G5811" s="46"/>
      <c r="M5811" s="58"/>
      <c r="T5811" s="58"/>
      <c r="V5811" s="47"/>
      <c r="X5811" s="9"/>
    </row>
    <row r="5812" spans="6:24">
      <c r="F5812" s="58"/>
      <c r="G5812" s="46"/>
      <c r="M5812" s="58"/>
      <c r="T5812" s="58"/>
      <c r="V5812" s="47"/>
      <c r="X5812" s="9"/>
    </row>
    <row r="5813" spans="6:24">
      <c r="F5813" s="58"/>
      <c r="G5813" s="46"/>
      <c r="T5813" s="58"/>
      <c r="V5813" s="47"/>
      <c r="X5813" s="9"/>
    </row>
    <row r="5814" spans="6:24">
      <c r="F5814" s="58"/>
      <c r="G5814" s="46"/>
      <c r="T5814" s="58"/>
      <c r="V5814" s="47"/>
      <c r="X5814" s="9"/>
    </row>
    <row r="5815" spans="6:24">
      <c r="F5815" s="58"/>
      <c r="G5815" s="46"/>
      <c r="T5815" s="58"/>
      <c r="V5815" s="47"/>
      <c r="X5815" s="9"/>
    </row>
    <row r="5816" spans="6:24">
      <c r="F5816" s="58"/>
      <c r="G5816" s="46"/>
      <c r="T5816" s="58"/>
      <c r="V5816" s="47"/>
      <c r="X5816" s="9"/>
    </row>
    <row r="5817" spans="6:24">
      <c r="F5817" s="58"/>
      <c r="G5817" s="46"/>
      <c r="T5817" s="58"/>
      <c r="V5817" s="47"/>
      <c r="X5817" s="9"/>
    </row>
    <row r="5818" spans="6:24">
      <c r="F5818" s="58"/>
      <c r="G5818" s="46"/>
      <c r="T5818" s="58"/>
      <c r="V5818" s="47"/>
      <c r="X5818" s="9"/>
    </row>
    <row r="5819" spans="6:24">
      <c r="F5819" s="58"/>
      <c r="G5819" s="46"/>
      <c r="T5819" s="58"/>
      <c r="V5819" s="47"/>
      <c r="X5819" s="9"/>
    </row>
    <row r="5820" spans="6:24">
      <c r="F5820" s="58"/>
      <c r="G5820" s="46"/>
      <c r="T5820" s="58"/>
      <c r="V5820" s="47"/>
      <c r="X5820" s="9"/>
    </row>
    <row r="5821" spans="6:24">
      <c r="F5821" s="58"/>
      <c r="G5821" s="46"/>
      <c r="T5821" s="58"/>
      <c r="V5821" s="47"/>
      <c r="X5821" s="9"/>
    </row>
    <row r="5822" spans="6:24">
      <c r="F5822" s="58"/>
      <c r="G5822" s="46"/>
      <c r="T5822" s="58"/>
      <c r="V5822" s="47"/>
      <c r="X5822" s="9"/>
    </row>
    <row r="5823" spans="6:24">
      <c r="F5823" s="58"/>
      <c r="G5823" s="46"/>
      <c r="T5823" s="58"/>
      <c r="V5823" s="47"/>
      <c r="X5823" s="9"/>
    </row>
    <row r="5824" spans="6:24">
      <c r="F5824" s="58"/>
      <c r="G5824" s="46"/>
      <c r="T5824" s="58"/>
      <c r="V5824" s="47"/>
      <c r="X5824" s="9"/>
    </row>
    <row r="5825" spans="6:24">
      <c r="F5825" s="58"/>
      <c r="G5825" s="46"/>
      <c r="T5825" s="58"/>
      <c r="V5825" s="47"/>
      <c r="X5825" s="9"/>
    </row>
    <row r="5826" spans="6:24">
      <c r="F5826" s="58"/>
      <c r="G5826" s="46"/>
      <c r="T5826" s="58"/>
      <c r="V5826" s="47"/>
      <c r="X5826" s="9"/>
    </row>
    <row r="5827" spans="6:24">
      <c r="F5827" s="58"/>
      <c r="G5827" s="46"/>
      <c r="T5827" s="58"/>
      <c r="V5827" s="47"/>
      <c r="X5827" s="9"/>
    </row>
    <row r="5828" spans="6:24">
      <c r="F5828" s="58"/>
      <c r="G5828" s="46"/>
      <c r="T5828" s="58"/>
      <c r="V5828" s="47"/>
      <c r="X5828" s="9"/>
    </row>
    <row r="5829" spans="6:24">
      <c r="F5829" s="58"/>
      <c r="G5829" s="46"/>
      <c r="T5829" s="58"/>
      <c r="V5829" s="47"/>
      <c r="X5829" s="9"/>
    </row>
    <row r="5830" spans="6:24">
      <c r="F5830" s="58"/>
      <c r="G5830" s="46"/>
      <c r="T5830" s="58"/>
      <c r="V5830" s="47"/>
      <c r="X5830" s="9"/>
    </row>
    <row r="5831" spans="6:24">
      <c r="F5831" s="58"/>
      <c r="G5831" s="46"/>
      <c r="T5831" s="58"/>
      <c r="V5831" s="47"/>
      <c r="X5831" s="9"/>
    </row>
    <row r="5832" spans="6:24">
      <c r="F5832" s="58"/>
      <c r="G5832" s="46"/>
      <c r="T5832" s="58"/>
      <c r="V5832" s="47"/>
      <c r="X5832" s="9"/>
    </row>
    <row r="5833" spans="6:24">
      <c r="F5833" s="58"/>
      <c r="G5833" s="46"/>
      <c r="M5833" s="66"/>
      <c r="T5833" s="58"/>
      <c r="V5833" s="47"/>
      <c r="X5833" s="9"/>
    </row>
    <row r="5834" spans="6:24">
      <c r="F5834" s="58"/>
      <c r="G5834" s="46"/>
      <c r="M5834" s="67"/>
      <c r="T5834" s="58"/>
      <c r="V5834" s="47"/>
      <c r="X5834" s="9"/>
    </row>
    <row r="5835" spans="6:24">
      <c r="F5835" s="58"/>
      <c r="G5835" s="46"/>
      <c r="M5835" s="65"/>
      <c r="T5835" s="58"/>
      <c r="V5835" s="47"/>
      <c r="X5835" s="9"/>
    </row>
    <row r="5836" spans="6:24">
      <c r="F5836" s="58"/>
      <c r="G5836" s="46"/>
      <c r="M5836" s="64"/>
      <c r="T5836" s="58"/>
      <c r="V5836" s="47"/>
      <c r="X5836" s="9"/>
    </row>
    <row r="5837" spans="6:24">
      <c r="F5837" s="58"/>
      <c r="G5837" s="46"/>
      <c r="M5837" s="66"/>
      <c r="T5837" s="58"/>
      <c r="V5837" s="47"/>
      <c r="X5837" s="9"/>
    </row>
    <row r="5838" spans="6:24">
      <c r="F5838" s="58"/>
      <c r="G5838" s="46"/>
      <c r="M5838" s="67"/>
      <c r="T5838" s="58"/>
      <c r="V5838" s="47"/>
      <c r="X5838" s="9"/>
    </row>
    <row r="5839" spans="6:24">
      <c r="F5839" s="58"/>
      <c r="G5839" s="46"/>
      <c r="M5839" s="68"/>
      <c r="T5839" s="58"/>
      <c r="V5839" s="47"/>
      <c r="X5839" s="9"/>
    </row>
    <row r="5840" spans="6:24">
      <c r="F5840" s="58"/>
      <c r="G5840" s="46"/>
      <c r="M5840" s="58"/>
      <c r="T5840" s="58"/>
      <c r="V5840" s="47"/>
      <c r="X5840" s="9"/>
    </row>
    <row r="5841" spans="6:24">
      <c r="F5841" s="58"/>
      <c r="G5841" s="46"/>
      <c r="M5841" s="69"/>
      <c r="T5841" s="58"/>
      <c r="V5841" s="47"/>
      <c r="X5841" s="9"/>
    </row>
    <row r="5842" spans="6:24">
      <c r="F5842" s="58"/>
      <c r="G5842" s="46"/>
      <c r="M5842" s="65"/>
      <c r="T5842" s="58"/>
      <c r="V5842" s="47"/>
      <c r="X5842" s="9"/>
    </row>
    <row r="5843" spans="6:24">
      <c r="F5843" s="58"/>
      <c r="G5843" s="46"/>
      <c r="M5843" s="65"/>
      <c r="T5843" s="58"/>
      <c r="V5843" s="47"/>
      <c r="X5843" s="9"/>
    </row>
    <row r="5844" spans="6:24">
      <c r="F5844" s="58"/>
      <c r="G5844" s="46"/>
      <c r="M5844" s="64"/>
      <c r="T5844" s="58"/>
      <c r="V5844" s="47"/>
      <c r="X5844" s="9"/>
    </row>
    <row r="5845" spans="6:24">
      <c r="F5845" s="58"/>
      <c r="G5845" s="46"/>
      <c r="M5845" s="58"/>
      <c r="T5845" s="58"/>
      <c r="V5845" s="47"/>
      <c r="X5845" s="9"/>
    </row>
    <row r="5846" spans="6:24">
      <c r="F5846" s="58"/>
      <c r="G5846" s="46"/>
      <c r="M5846" s="58"/>
      <c r="T5846" s="58"/>
      <c r="V5846" s="47"/>
      <c r="X5846" s="9"/>
    </row>
    <row r="5847" spans="6:24">
      <c r="F5847" s="58"/>
      <c r="G5847" s="46"/>
      <c r="M5847" s="58"/>
      <c r="T5847" s="58"/>
      <c r="V5847" s="47"/>
      <c r="X5847" s="9"/>
    </row>
    <row r="5848" spans="6:24">
      <c r="F5848" s="58"/>
      <c r="G5848" s="46"/>
      <c r="M5848" s="58"/>
      <c r="T5848" s="58"/>
      <c r="V5848" s="47"/>
      <c r="X5848" s="9"/>
    </row>
    <row r="5849" spans="6:24">
      <c r="F5849" s="58"/>
      <c r="G5849" s="46"/>
      <c r="M5849" s="58"/>
      <c r="T5849" s="58"/>
      <c r="V5849" s="47"/>
      <c r="X5849" s="9"/>
    </row>
    <row r="5850" spans="6:24">
      <c r="F5850" s="58"/>
      <c r="G5850" s="46"/>
      <c r="M5850" s="58"/>
      <c r="T5850" s="58"/>
      <c r="V5850" s="47"/>
      <c r="X5850" s="9"/>
    </row>
    <row r="5851" spans="6:24">
      <c r="F5851" s="58"/>
      <c r="G5851" s="46"/>
      <c r="M5851" s="58"/>
      <c r="T5851" s="58"/>
      <c r="V5851" s="47"/>
      <c r="X5851" s="9"/>
    </row>
    <row r="5852" spans="6:24">
      <c r="F5852" s="58"/>
      <c r="G5852" s="46"/>
      <c r="M5852" s="58"/>
      <c r="T5852" s="58"/>
      <c r="V5852" s="47"/>
      <c r="X5852" s="9"/>
    </row>
    <row r="5853" spans="6:24">
      <c r="F5853" s="58"/>
      <c r="G5853" s="46"/>
      <c r="M5853" s="58"/>
      <c r="T5853" s="58"/>
      <c r="V5853" s="47"/>
      <c r="X5853" s="9"/>
    </row>
    <row r="5854" spans="6:24">
      <c r="F5854" s="58"/>
      <c r="G5854" s="46"/>
      <c r="M5854" s="58"/>
      <c r="T5854" s="58"/>
      <c r="V5854" s="47"/>
      <c r="X5854" s="9"/>
    </row>
    <row r="5855" spans="6:24">
      <c r="F5855" s="58"/>
      <c r="G5855" s="46"/>
      <c r="M5855" s="58"/>
      <c r="T5855" s="58"/>
      <c r="V5855" s="47"/>
      <c r="X5855" s="9"/>
    </row>
    <row r="5856" spans="6:24">
      <c r="F5856" s="58"/>
      <c r="G5856" s="46"/>
      <c r="M5856" s="58"/>
      <c r="T5856" s="58"/>
      <c r="V5856" s="47"/>
      <c r="X5856" s="9"/>
    </row>
    <row r="5857" spans="6:24">
      <c r="F5857" s="58"/>
      <c r="G5857" s="46"/>
      <c r="M5857" s="58"/>
      <c r="T5857" s="58"/>
      <c r="V5857" s="47"/>
      <c r="X5857" s="9"/>
    </row>
    <row r="5858" spans="6:24">
      <c r="F5858" s="58"/>
      <c r="G5858" s="46"/>
      <c r="M5858" s="58"/>
      <c r="T5858" s="58"/>
      <c r="V5858" s="47"/>
      <c r="X5858" s="9"/>
    </row>
    <row r="5859" spans="6:24">
      <c r="F5859" s="58"/>
      <c r="G5859" s="46"/>
      <c r="M5859" s="58"/>
      <c r="T5859" s="58"/>
      <c r="V5859" s="47"/>
      <c r="X5859" s="9"/>
    </row>
    <row r="5860" spans="6:24">
      <c r="F5860" s="58"/>
      <c r="G5860" s="46"/>
      <c r="M5860" s="58"/>
      <c r="T5860" s="58"/>
      <c r="V5860" s="47"/>
      <c r="X5860" s="9"/>
    </row>
    <row r="5861" spans="6:24">
      <c r="F5861" s="58"/>
      <c r="G5861" s="46"/>
      <c r="M5861" s="58"/>
      <c r="T5861" s="58"/>
      <c r="V5861" s="47"/>
      <c r="X5861" s="9"/>
    </row>
    <row r="5862" spans="6:24">
      <c r="F5862" s="58"/>
      <c r="G5862" s="46"/>
      <c r="T5862" s="58"/>
      <c r="V5862" s="47"/>
      <c r="X5862" s="9"/>
    </row>
    <row r="5863" spans="6:24">
      <c r="F5863" s="58"/>
      <c r="G5863" s="46"/>
      <c r="M5863" s="58"/>
      <c r="T5863" s="58"/>
      <c r="V5863" s="47"/>
      <c r="X5863" s="9"/>
    </row>
    <row r="5864" spans="6:24">
      <c r="F5864" s="58"/>
      <c r="G5864" s="46"/>
      <c r="T5864" s="58"/>
      <c r="V5864" s="47"/>
      <c r="X5864" s="9"/>
    </row>
    <row r="5865" spans="6:24">
      <c r="F5865" s="58"/>
      <c r="G5865" s="46"/>
      <c r="M5865" s="58"/>
      <c r="T5865" s="58"/>
      <c r="V5865" s="47"/>
      <c r="X5865" s="9"/>
    </row>
    <row r="5866" spans="6:24">
      <c r="F5866" s="58"/>
      <c r="G5866" s="46"/>
      <c r="M5866" s="58"/>
      <c r="T5866" s="58"/>
      <c r="V5866" s="47"/>
      <c r="X5866" s="9"/>
    </row>
    <row r="5867" spans="6:24">
      <c r="F5867" s="58"/>
      <c r="G5867" s="46"/>
      <c r="M5867" s="58"/>
      <c r="T5867" s="58"/>
      <c r="V5867" s="47"/>
      <c r="X5867" s="9"/>
    </row>
    <row r="5868" spans="6:24">
      <c r="F5868" s="58"/>
      <c r="G5868" s="46"/>
      <c r="M5868" s="58"/>
      <c r="T5868" s="58"/>
      <c r="V5868" s="47"/>
      <c r="X5868" s="9"/>
    </row>
    <row r="5869" spans="6:24">
      <c r="F5869" s="58"/>
      <c r="G5869" s="46"/>
      <c r="M5869" s="58"/>
      <c r="T5869" s="58"/>
      <c r="V5869" s="47"/>
      <c r="X5869" s="9"/>
    </row>
    <row r="5870" spans="6:24">
      <c r="F5870" s="58"/>
      <c r="G5870" s="46"/>
      <c r="M5870" s="58"/>
      <c r="T5870" s="58"/>
      <c r="V5870" s="47"/>
      <c r="X5870" s="9"/>
    </row>
    <row r="5871" spans="6:24">
      <c r="F5871" s="58"/>
      <c r="G5871" s="46"/>
      <c r="M5871" s="58"/>
      <c r="T5871" s="58"/>
      <c r="V5871" s="47"/>
      <c r="X5871" s="9"/>
    </row>
    <row r="5872" spans="6:24">
      <c r="F5872" s="58"/>
      <c r="G5872" s="46"/>
      <c r="M5872" s="58"/>
      <c r="T5872" s="58"/>
      <c r="V5872" s="47"/>
      <c r="X5872" s="9"/>
    </row>
    <row r="5873" spans="6:24">
      <c r="F5873" s="58"/>
      <c r="G5873" s="46"/>
      <c r="M5873" s="58"/>
      <c r="T5873" s="58"/>
      <c r="V5873" s="47"/>
      <c r="X5873" s="9"/>
    </row>
    <row r="5874" spans="6:24">
      <c r="F5874" s="58"/>
      <c r="G5874" s="46"/>
      <c r="M5874" s="58"/>
      <c r="T5874" s="58"/>
      <c r="V5874" s="47"/>
      <c r="X5874" s="9"/>
    </row>
    <row r="5875" spans="6:24">
      <c r="F5875" s="58"/>
      <c r="G5875" s="46"/>
      <c r="M5875" s="58"/>
      <c r="T5875" s="58"/>
      <c r="V5875" s="47"/>
      <c r="X5875" s="9"/>
    </row>
    <row r="5876" spans="6:24">
      <c r="F5876" s="58"/>
      <c r="G5876" s="46"/>
      <c r="M5876" s="58"/>
      <c r="T5876" s="58"/>
      <c r="V5876" s="47"/>
      <c r="X5876" s="9"/>
    </row>
    <row r="5877" spans="6:24">
      <c r="F5877" s="58"/>
      <c r="G5877" s="46"/>
      <c r="M5877" s="58"/>
      <c r="T5877" s="58"/>
      <c r="V5877" s="47"/>
      <c r="X5877" s="9"/>
    </row>
    <row r="5878" spans="6:24">
      <c r="F5878" s="58"/>
      <c r="G5878" s="46"/>
      <c r="T5878" s="58"/>
      <c r="V5878" s="47"/>
      <c r="X5878" s="9"/>
    </row>
    <row r="5879" spans="6:24">
      <c r="F5879" s="58"/>
      <c r="G5879" s="46"/>
      <c r="M5879" s="58"/>
      <c r="T5879" s="58"/>
      <c r="V5879" s="47"/>
      <c r="X5879" s="9"/>
    </row>
    <row r="5880" spans="6:24">
      <c r="F5880" s="58"/>
      <c r="G5880" s="46"/>
      <c r="T5880" s="58"/>
      <c r="V5880" s="47"/>
      <c r="X5880" s="9"/>
    </row>
    <row r="5881" spans="6:24">
      <c r="F5881" s="58"/>
      <c r="G5881" s="46"/>
      <c r="M5881" s="58"/>
      <c r="T5881" s="58"/>
      <c r="V5881" s="47"/>
      <c r="X5881" s="9"/>
    </row>
    <row r="5882" spans="6:24">
      <c r="F5882" s="58"/>
      <c r="G5882" s="46"/>
      <c r="M5882" s="58"/>
      <c r="T5882" s="58"/>
      <c r="V5882" s="47"/>
      <c r="X5882" s="9"/>
    </row>
    <row r="5883" spans="6:24">
      <c r="F5883" s="58"/>
      <c r="G5883" s="46"/>
      <c r="M5883" s="58"/>
      <c r="T5883" s="58"/>
      <c r="V5883" s="47"/>
      <c r="X5883" s="9"/>
    </row>
    <row r="5884" spans="6:24">
      <c r="F5884" s="58"/>
      <c r="G5884" s="46"/>
      <c r="M5884" s="58"/>
      <c r="T5884" s="58"/>
      <c r="V5884" s="47"/>
      <c r="X5884" s="9"/>
    </row>
    <row r="5885" spans="6:24">
      <c r="F5885" s="58"/>
      <c r="G5885" s="46"/>
      <c r="M5885" s="58"/>
      <c r="T5885" s="58"/>
      <c r="V5885" s="47"/>
      <c r="X5885" s="9"/>
    </row>
    <row r="5886" spans="6:24">
      <c r="F5886" s="58"/>
      <c r="G5886" s="46"/>
      <c r="M5886" s="58"/>
      <c r="T5886" s="58"/>
      <c r="V5886" s="47"/>
      <c r="X5886" s="9"/>
    </row>
    <row r="5887" spans="6:24">
      <c r="F5887" s="58"/>
      <c r="G5887" s="46"/>
      <c r="M5887" s="58"/>
      <c r="T5887" s="58"/>
      <c r="V5887" s="47"/>
      <c r="X5887" s="9"/>
    </row>
    <row r="5888" spans="6:24">
      <c r="F5888" s="58"/>
      <c r="G5888" s="46"/>
      <c r="M5888" s="58"/>
      <c r="T5888" s="58"/>
      <c r="V5888" s="47"/>
      <c r="X5888" s="9"/>
    </row>
    <row r="5889" spans="6:24">
      <c r="F5889" s="58"/>
      <c r="G5889" s="46"/>
      <c r="T5889" s="58"/>
      <c r="V5889" s="47"/>
      <c r="X5889" s="9"/>
    </row>
    <row r="5890" spans="6:24">
      <c r="F5890" s="58"/>
      <c r="G5890" s="46"/>
      <c r="M5890" s="58"/>
      <c r="T5890" s="58"/>
      <c r="V5890" s="47"/>
      <c r="X5890" s="9"/>
    </row>
    <row r="5891" spans="6:24">
      <c r="F5891" s="58"/>
      <c r="G5891" s="46"/>
      <c r="M5891" s="58"/>
      <c r="T5891" s="58"/>
      <c r="V5891" s="47"/>
      <c r="X5891" s="9"/>
    </row>
    <row r="5892" spans="6:24">
      <c r="F5892" s="58"/>
      <c r="G5892" s="46"/>
      <c r="M5892" s="58"/>
      <c r="T5892" s="58"/>
      <c r="V5892" s="47"/>
      <c r="X5892" s="9"/>
    </row>
    <row r="5893" spans="6:24">
      <c r="F5893" s="58"/>
      <c r="G5893" s="46"/>
      <c r="M5893" s="58"/>
      <c r="T5893" s="58"/>
      <c r="V5893" s="47"/>
      <c r="X5893" s="9"/>
    </row>
    <row r="5894" spans="6:24">
      <c r="F5894" s="58"/>
      <c r="G5894" s="46"/>
      <c r="M5894" s="58"/>
      <c r="T5894" s="58"/>
      <c r="V5894" s="47"/>
      <c r="X5894" s="9"/>
    </row>
    <row r="5895" spans="6:24">
      <c r="F5895" s="58"/>
      <c r="G5895" s="46"/>
      <c r="M5895" s="58"/>
      <c r="T5895" s="58"/>
      <c r="V5895" s="47"/>
      <c r="X5895" s="9"/>
    </row>
    <row r="5896" spans="6:24">
      <c r="F5896" s="58"/>
      <c r="G5896" s="46"/>
      <c r="M5896" s="58"/>
      <c r="T5896" s="58"/>
      <c r="V5896" s="47"/>
      <c r="X5896" s="9"/>
    </row>
    <row r="5897" spans="6:24">
      <c r="F5897" s="58"/>
      <c r="G5897" s="46"/>
      <c r="M5897" s="58"/>
      <c r="T5897" s="58"/>
      <c r="V5897" s="47"/>
      <c r="X5897" s="9"/>
    </row>
    <row r="5898" spans="6:24">
      <c r="F5898" s="58"/>
      <c r="G5898" s="46"/>
      <c r="M5898" s="58"/>
      <c r="T5898" s="58"/>
      <c r="V5898" s="47"/>
      <c r="X5898" s="9"/>
    </row>
    <row r="5899" spans="6:24">
      <c r="F5899" s="58"/>
      <c r="G5899" s="46"/>
      <c r="M5899" s="58"/>
      <c r="T5899" s="58"/>
      <c r="V5899" s="47"/>
      <c r="X5899" s="9"/>
    </row>
    <row r="5900" spans="6:24">
      <c r="F5900" s="58"/>
      <c r="G5900" s="46"/>
      <c r="M5900" s="58"/>
      <c r="T5900" s="58"/>
      <c r="V5900" s="47"/>
      <c r="X5900" s="9"/>
    </row>
    <row r="5901" spans="6:24">
      <c r="F5901" s="58"/>
      <c r="G5901" s="46"/>
      <c r="M5901" s="58"/>
      <c r="T5901" s="58"/>
      <c r="V5901" s="47"/>
      <c r="X5901" s="9"/>
    </row>
    <row r="5902" spans="6:24">
      <c r="F5902" s="58"/>
      <c r="G5902" s="46"/>
      <c r="M5902" s="58"/>
      <c r="T5902" s="58"/>
      <c r="V5902" s="47"/>
      <c r="X5902" s="9"/>
    </row>
    <row r="5903" spans="6:24">
      <c r="F5903" s="58"/>
      <c r="G5903" s="46"/>
      <c r="M5903" s="58"/>
      <c r="T5903" s="58"/>
      <c r="V5903" s="47"/>
      <c r="X5903" s="9"/>
    </row>
    <row r="5904" spans="6:24">
      <c r="F5904" s="58"/>
      <c r="G5904" s="46"/>
      <c r="M5904" s="58"/>
      <c r="T5904" s="58"/>
      <c r="V5904" s="47"/>
      <c r="X5904" s="9"/>
    </row>
    <row r="5905" spans="6:24">
      <c r="F5905" s="58"/>
      <c r="G5905" s="46"/>
      <c r="M5905" s="58"/>
      <c r="T5905" s="58"/>
      <c r="V5905" s="47"/>
      <c r="X5905" s="9"/>
    </row>
    <row r="5906" spans="6:24">
      <c r="F5906" s="58"/>
      <c r="G5906" s="46"/>
      <c r="M5906" s="58"/>
      <c r="T5906" s="58"/>
      <c r="V5906" s="47"/>
      <c r="X5906" s="9"/>
    </row>
    <row r="5907" spans="6:24">
      <c r="F5907" s="58"/>
      <c r="G5907" s="46"/>
      <c r="M5907" s="58"/>
      <c r="T5907" s="58"/>
      <c r="V5907" s="47"/>
      <c r="X5907" s="9"/>
    </row>
    <row r="5908" spans="6:24">
      <c r="F5908" s="58"/>
      <c r="G5908" s="46"/>
      <c r="M5908" s="58"/>
      <c r="T5908" s="58"/>
      <c r="V5908" s="47"/>
      <c r="X5908" s="9"/>
    </row>
    <row r="5909" spans="6:24">
      <c r="F5909" s="58"/>
      <c r="G5909" s="46"/>
      <c r="M5909" s="58"/>
      <c r="T5909" s="58"/>
      <c r="V5909" s="47"/>
      <c r="X5909" s="9"/>
    </row>
    <row r="5910" spans="6:24">
      <c r="F5910" s="58"/>
      <c r="G5910" s="46"/>
      <c r="M5910" s="58"/>
      <c r="T5910" s="58"/>
      <c r="V5910" s="47"/>
      <c r="X5910" s="9"/>
    </row>
    <row r="5911" spans="6:24">
      <c r="F5911" s="58"/>
      <c r="G5911" s="46"/>
      <c r="M5911" s="58"/>
      <c r="T5911" s="58"/>
      <c r="V5911" s="47"/>
      <c r="X5911" s="9"/>
    </row>
    <row r="5912" spans="6:24">
      <c r="F5912" s="58"/>
      <c r="G5912" s="46"/>
      <c r="T5912" s="58"/>
      <c r="V5912" s="47"/>
      <c r="X5912" s="9"/>
    </row>
    <row r="5913" spans="6:24">
      <c r="F5913" s="58"/>
      <c r="G5913" s="46"/>
      <c r="T5913" s="58"/>
      <c r="V5913" s="47"/>
      <c r="X5913" s="9"/>
    </row>
    <row r="5914" spans="6:24">
      <c r="F5914" s="58"/>
      <c r="G5914" s="46"/>
      <c r="T5914" s="58"/>
      <c r="V5914" s="47"/>
      <c r="X5914" s="9"/>
    </row>
    <row r="5915" spans="6:24">
      <c r="F5915" s="58"/>
      <c r="G5915" s="46"/>
      <c r="T5915" s="58"/>
      <c r="V5915" s="47"/>
      <c r="X5915" s="9"/>
    </row>
    <row r="5916" spans="6:24">
      <c r="F5916" s="58"/>
      <c r="G5916" s="46"/>
      <c r="T5916" s="58"/>
      <c r="V5916" s="47"/>
      <c r="X5916" s="9"/>
    </row>
    <row r="5917" spans="6:24">
      <c r="F5917" s="58"/>
      <c r="G5917" s="46"/>
      <c r="T5917" s="58"/>
      <c r="V5917" s="47"/>
      <c r="X5917" s="9"/>
    </row>
    <row r="5918" spans="6:24">
      <c r="F5918" s="58"/>
      <c r="G5918" s="46"/>
      <c r="T5918" s="58"/>
      <c r="V5918" s="47"/>
      <c r="X5918" s="9"/>
    </row>
    <row r="5919" spans="6:24">
      <c r="F5919" s="58"/>
      <c r="G5919" s="46"/>
      <c r="T5919" s="58"/>
      <c r="V5919" s="47"/>
      <c r="X5919" s="9"/>
    </row>
    <row r="5920" spans="6:24">
      <c r="F5920" s="58"/>
      <c r="G5920" s="46"/>
      <c r="T5920" s="58"/>
      <c r="V5920" s="47"/>
      <c r="X5920" s="9"/>
    </row>
    <row r="5921" spans="6:24">
      <c r="F5921" s="58"/>
      <c r="G5921" s="46"/>
      <c r="T5921" s="58"/>
      <c r="V5921" s="47"/>
      <c r="X5921" s="9"/>
    </row>
    <row r="5922" spans="6:24">
      <c r="F5922" s="58"/>
      <c r="G5922" s="46"/>
      <c r="T5922" s="58"/>
      <c r="V5922" s="47"/>
      <c r="X5922" s="9"/>
    </row>
    <row r="5923" spans="6:24">
      <c r="F5923" s="58"/>
      <c r="G5923" s="46"/>
      <c r="T5923" s="58"/>
      <c r="V5923" s="47"/>
      <c r="X5923" s="9"/>
    </row>
    <row r="5924" spans="6:24">
      <c r="F5924" s="58"/>
      <c r="G5924" s="46"/>
      <c r="T5924" s="58"/>
      <c r="V5924" s="47"/>
      <c r="X5924" s="9"/>
    </row>
    <row r="5925" spans="6:24">
      <c r="F5925" s="58"/>
      <c r="G5925" s="46"/>
      <c r="T5925" s="58"/>
      <c r="V5925" s="47"/>
      <c r="X5925" s="9"/>
    </row>
    <row r="5926" spans="6:24">
      <c r="F5926" s="58"/>
      <c r="G5926" s="46"/>
      <c r="T5926" s="58"/>
      <c r="V5926" s="47"/>
      <c r="X5926" s="9"/>
    </row>
    <row r="5927" spans="6:24">
      <c r="F5927" s="58"/>
      <c r="G5927" s="46"/>
      <c r="T5927" s="58"/>
      <c r="V5927" s="47"/>
      <c r="X5927" s="9"/>
    </row>
    <row r="5928" spans="6:24">
      <c r="F5928" s="58"/>
      <c r="G5928" s="46"/>
      <c r="T5928" s="58"/>
      <c r="V5928" s="47"/>
      <c r="X5928" s="9"/>
    </row>
    <row r="5929" spans="6:24">
      <c r="F5929" s="58"/>
      <c r="G5929" s="46"/>
      <c r="T5929" s="58"/>
      <c r="V5929" s="47"/>
      <c r="X5929" s="9"/>
    </row>
    <row r="5930" spans="6:24">
      <c r="F5930" s="58"/>
      <c r="G5930" s="46"/>
      <c r="T5930" s="58"/>
      <c r="V5930" s="47"/>
      <c r="X5930" s="9"/>
    </row>
    <row r="5931" spans="6:24">
      <c r="F5931" s="58"/>
      <c r="G5931" s="46"/>
      <c r="T5931" s="58"/>
      <c r="V5931" s="47"/>
      <c r="X5931" s="9"/>
    </row>
    <row r="5932" spans="6:24">
      <c r="F5932" s="58"/>
      <c r="G5932" s="46"/>
      <c r="M5932" s="66"/>
      <c r="T5932" s="58"/>
      <c r="V5932" s="47"/>
      <c r="X5932" s="9"/>
    </row>
    <row r="5933" spans="6:24">
      <c r="F5933" s="58"/>
      <c r="G5933" s="46"/>
      <c r="M5933" s="67"/>
      <c r="T5933" s="58"/>
      <c r="V5933" s="47"/>
      <c r="X5933" s="9"/>
    </row>
    <row r="5934" spans="6:24">
      <c r="F5934" s="58"/>
      <c r="G5934" s="46"/>
      <c r="M5934" s="65"/>
      <c r="T5934" s="58"/>
      <c r="V5934" s="47"/>
      <c r="X5934" s="9"/>
    </row>
    <row r="5935" spans="6:24">
      <c r="F5935" s="58"/>
      <c r="G5935" s="46"/>
      <c r="M5935" s="64"/>
      <c r="T5935" s="58"/>
      <c r="V5935" s="47"/>
      <c r="X5935" s="9"/>
    </row>
    <row r="5936" spans="6:24">
      <c r="F5936" s="58"/>
      <c r="G5936" s="46"/>
      <c r="M5936" s="66"/>
      <c r="T5936" s="58"/>
      <c r="V5936" s="47"/>
      <c r="X5936" s="9"/>
    </row>
    <row r="5937" spans="6:24">
      <c r="F5937" s="58"/>
      <c r="G5937" s="46"/>
      <c r="M5937" s="67"/>
      <c r="T5937" s="58"/>
      <c r="V5937" s="47"/>
      <c r="X5937" s="9"/>
    </row>
    <row r="5938" spans="6:24">
      <c r="F5938" s="58"/>
      <c r="G5938" s="46"/>
      <c r="M5938" s="68"/>
      <c r="T5938" s="58"/>
      <c r="V5938" s="47"/>
      <c r="X5938" s="9"/>
    </row>
    <row r="5939" spans="6:24">
      <c r="F5939" s="58"/>
      <c r="G5939" s="46"/>
      <c r="M5939" s="58"/>
      <c r="T5939" s="58"/>
      <c r="V5939" s="47"/>
      <c r="X5939" s="9"/>
    </row>
    <row r="5940" spans="6:24">
      <c r="F5940" s="58"/>
      <c r="G5940" s="46"/>
      <c r="M5940" s="69"/>
      <c r="T5940" s="58"/>
      <c r="V5940" s="47"/>
      <c r="X5940" s="9"/>
    </row>
    <row r="5941" spans="6:24">
      <c r="F5941" s="58"/>
      <c r="G5941" s="46"/>
      <c r="M5941" s="65"/>
      <c r="T5941" s="58"/>
      <c r="V5941" s="47"/>
      <c r="X5941" s="9"/>
    </row>
    <row r="5942" spans="6:24">
      <c r="F5942" s="58"/>
      <c r="G5942" s="46"/>
      <c r="M5942" s="65"/>
      <c r="T5942" s="58"/>
      <c r="V5942" s="47"/>
      <c r="X5942" s="9"/>
    </row>
    <row r="5943" spans="6:24">
      <c r="F5943" s="58"/>
      <c r="G5943" s="46"/>
      <c r="M5943" s="64"/>
      <c r="T5943" s="58"/>
      <c r="V5943" s="47"/>
      <c r="X5943" s="9"/>
    </row>
    <row r="5944" spans="6:24">
      <c r="F5944" s="58"/>
      <c r="G5944" s="46"/>
      <c r="M5944" s="58"/>
      <c r="T5944" s="58"/>
      <c r="V5944" s="47"/>
      <c r="X5944" s="9"/>
    </row>
    <row r="5945" spans="6:24">
      <c r="F5945" s="58"/>
      <c r="G5945" s="46"/>
      <c r="M5945" s="58"/>
      <c r="T5945" s="58"/>
      <c r="V5945" s="47"/>
      <c r="X5945" s="9"/>
    </row>
    <row r="5946" spans="6:24">
      <c r="F5946" s="58"/>
      <c r="G5946" s="46"/>
      <c r="M5946" s="58"/>
      <c r="T5946" s="58"/>
      <c r="V5946" s="47"/>
      <c r="X5946" s="9"/>
    </row>
    <row r="5947" spans="6:24">
      <c r="F5947" s="58"/>
      <c r="G5947" s="46"/>
      <c r="M5947" s="58"/>
      <c r="T5947" s="58"/>
      <c r="V5947" s="47"/>
      <c r="X5947" s="9"/>
    </row>
    <row r="5948" spans="6:24">
      <c r="F5948" s="58"/>
      <c r="G5948" s="46"/>
      <c r="M5948" s="58"/>
      <c r="T5948" s="58"/>
      <c r="V5948" s="47"/>
      <c r="X5948" s="9"/>
    </row>
    <row r="5949" spans="6:24">
      <c r="F5949" s="58"/>
      <c r="G5949" s="46"/>
      <c r="M5949" s="58"/>
      <c r="T5949" s="58"/>
      <c r="V5949" s="47"/>
      <c r="X5949" s="9"/>
    </row>
    <row r="5950" spans="6:24">
      <c r="F5950" s="58"/>
      <c r="G5950" s="46"/>
      <c r="M5950" s="58"/>
      <c r="T5950" s="58"/>
      <c r="V5950" s="47"/>
      <c r="X5950" s="9"/>
    </row>
    <row r="5951" spans="6:24">
      <c r="F5951" s="58"/>
      <c r="G5951" s="46"/>
      <c r="M5951" s="58"/>
      <c r="T5951" s="58"/>
      <c r="V5951" s="47"/>
      <c r="X5951" s="9"/>
    </row>
    <row r="5952" spans="6:24">
      <c r="F5952" s="58"/>
      <c r="G5952" s="46"/>
      <c r="M5952" s="58"/>
      <c r="T5952" s="58"/>
      <c r="V5952" s="47"/>
      <c r="X5952" s="9"/>
    </row>
    <row r="5953" spans="6:24">
      <c r="F5953" s="58"/>
      <c r="G5953" s="46"/>
      <c r="M5953" s="58"/>
      <c r="T5953" s="58"/>
      <c r="V5953" s="47"/>
      <c r="X5953" s="9"/>
    </row>
    <row r="5954" spans="6:24">
      <c r="F5954" s="58"/>
      <c r="G5954" s="46"/>
      <c r="M5954" s="58"/>
      <c r="T5954" s="58"/>
      <c r="V5954" s="47"/>
      <c r="X5954" s="9"/>
    </row>
    <row r="5955" spans="6:24">
      <c r="F5955" s="58"/>
      <c r="G5955" s="46"/>
      <c r="M5955" s="58"/>
      <c r="T5955" s="58"/>
      <c r="V5955" s="47"/>
      <c r="X5955" s="9"/>
    </row>
    <row r="5956" spans="6:24">
      <c r="F5956" s="58"/>
      <c r="G5956" s="46"/>
      <c r="M5956" s="58"/>
      <c r="T5956" s="58"/>
      <c r="V5956" s="47"/>
      <c r="X5956" s="9"/>
    </row>
    <row r="5957" spans="6:24">
      <c r="F5957" s="58"/>
      <c r="G5957" s="46"/>
      <c r="M5957" s="58"/>
      <c r="T5957" s="58"/>
      <c r="V5957" s="47"/>
      <c r="X5957" s="9"/>
    </row>
    <row r="5958" spans="6:24">
      <c r="F5958" s="58"/>
      <c r="G5958" s="46"/>
      <c r="M5958" s="58"/>
      <c r="T5958" s="58"/>
      <c r="V5958" s="47"/>
      <c r="X5958" s="9"/>
    </row>
    <row r="5959" spans="6:24">
      <c r="F5959" s="58"/>
      <c r="G5959" s="46"/>
      <c r="M5959" s="58"/>
      <c r="T5959" s="58"/>
      <c r="V5959" s="47"/>
      <c r="X5959" s="9"/>
    </row>
    <row r="5960" spans="6:24">
      <c r="F5960" s="58"/>
      <c r="G5960" s="46"/>
      <c r="M5960" s="58"/>
      <c r="T5960" s="58"/>
      <c r="V5960" s="47"/>
      <c r="X5960" s="9"/>
    </row>
    <row r="5961" spans="6:24">
      <c r="F5961" s="58"/>
      <c r="G5961" s="46"/>
      <c r="T5961" s="58"/>
      <c r="V5961" s="47"/>
      <c r="X5961" s="9"/>
    </row>
    <row r="5962" spans="6:24">
      <c r="F5962" s="58"/>
      <c r="G5962" s="46"/>
      <c r="M5962" s="58"/>
      <c r="T5962" s="58"/>
      <c r="V5962" s="47"/>
      <c r="X5962" s="9"/>
    </row>
    <row r="5963" spans="6:24">
      <c r="F5963" s="58"/>
      <c r="G5963" s="46"/>
      <c r="T5963" s="58"/>
      <c r="V5963" s="47"/>
      <c r="X5963" s="9"/>
    </row>
    <row r="5964" spans="6:24">
      <c r="F5964" s="58"/>
      <c r="G5964" s="46"/>
      <c r="M5964" s="58"/>
      <c r="T5964" s="58"/>
      <c r="V5964" s="47"/>
      <c r="X5964" s="9"/>
    </row>
    <row r="5965" spans="6:24">
      <c r="F5965" s="58"/>
      <c r="G5965" s="46"/>
      <c r="M5965" s="58"/>
      <c r="T5965" s="58"/>
      <c r="V5965" s="47"/>
      <c r="X5965" s="9"/>
    </row>
    <row r="5966" spans="6:24">
      <c r="F5966" s="58"/>
      <c r="G5966" s="46"/>
      <c r="M5966" s="58"/>
      <c r="T5966" s="58"/>
      <c r="V5966" s="47"/>
      <c r="X5966" s="9"/>
    </row>
    <row r="5967" spans="6:24">
      <c r="F5967" s="58"/>
      <c r="G5967" s="46"/>
      <c r="M5967" s="58"/>
      <c r="T5967" s="58"/>
      <c r="V5967" s="47"/>
      <c r="X5967" s="9"/>
    </row>
    <row r="5968" spans="6:24">
      <c r="F5968" s="58"/>
      <c r="G5968" s="46"/>
      <c r="M5968" s="58"/>
      <c r="T5968" s="58"/>
      <c r="V5968" s="47"/>
      <c r="X5968" s="9"/>
    </row>
    <row r="5969" spans="6:24">
      <c r="F5969" s="58"/>
      <c r="G5969" s="46"/>
      <c r="M5969" s="58"/>
      <c r="T5969" s="58"/>
      <c r="V5969" s="47"/>
      <c r="X5969" s="9"/>
    </row>
    <row r="5970" spans="6:24">
      <c r="F5970" s="58"/>
      <c r="G5970" s="46"/>
      <c r="M5970" s="58"/>
      <c r="T5970" s="58"/>
      <c r="V5970" s="47"/>
      <c r="X5970" s="9"/>
    </row>
    <row r="5971" spans="6:24">
      <c r="F5971" s="58"/>
      <c r="G5971" s="46"/>
      <c r="M5971" s="58"/>
      <c r="T5971" s="58"/>
      <c r="V5971" s="47"/>
      <c r="X5971" s="9"/>
    </row>
    <row r="5972" spans="6:24">
      <c r="F5972" s="58"/>
      <c r="G5972" s="46"/>
      <c r="M5972" s="58"/>
      <c r="T5972" s="58"/>
      <c r="V5972" s="47"/>
      <c r="X5972" s="9"/>
    </row>
    <row r="5973" spans="6:24">
      <c r="F5973" s="58"/>
      <c r="G5973" s="46"/>
      <c r="M5973" s="58"/>
      <c r="T5973" s="58"/>
      <c r="V5973" s="47"/>
      <c r="X5973" s="9"/>
    </row>
    <row r="5974" spans="6:24">
      <c r="F5974" s="58"/>
      <c r="G5974" s="46"/>
      <c r="M5974" s="58"/>
      <c r="T5974" s="58"/>
      <c r="V5974" s="47"/>
      <c r="X5974" s="9"/>
    </row>
    <row r="5975" spans="6:24">
      <c r="F5975" s="58"/>
      <c r="G5975" s="46"/>
      <c r="M5975" s="58"/>
      <c r="T5975" s="58"/>
      <c r="V5975" s="47"/>
      <c r="X5975" s="9"/>
    </row>
    <row r="5976" spans="6:24">
      <c r="F5976" s="58"/>
      <c r="G5976" s="46"/>
      <c r="M5976" s="58"/>
      <c r="T5976" s="58"/>
      <c r="V5976" s="47"/>
      <c r="X5976" s="9"/>
    </row>
    <row r="5977" spans="6:24">
      <c r="F5977" s="58"/>
      <c r="G5977" s="46"/>
      <c r="T5977" s="58"/>
      <c r="V5977" s="47"/>
      <c r="X5977" s="9"/>
    </row>
    <row r="5978" spans="6:24">
      <c r="F5978" s="58"/>
      <c r="G5978" s="46"/>
      <c r="M5978" s="58"/>
      <c r="T5978" s="58"/>
      <c r="V5978" s="47"/>
      <c r="X5978" s="9"/>
    </row>
    <row r="5979" spans="6:24">
      <c r="F5979" s="58"/>
      <c r="G5979" s="46"/>
      <c r="T5979" s="58"/>
      <c r="V5979" s="47"/>
      <c r="X5979" s="9"/>
    </row>
    <row r="5980" spans="6:24">
      <c r="F5980" s="58"/>
      <c r="G5980" s="46"/>
      <c r="M5980" s="58"/>
      <c r="T5980" s="58"/>
      <c r="V5980" s="47"/>
      <c r="X5980" s="9"/>
    </row>
    <row r="5981" spans="6:24">
      <c r="F5981" s="58"/>
      <c r="G5981" s="46"/>
      <c r="M5981" s="58"/>
      <c r="T5981" s="58"/>
      <c r="V5981" s="47"/>
      <c r="X5981" s="9"/>
    </row>
    <row r="5982" spans="6:24">
      <c r="F5982" s="58"/>
      <c r="G5982" s="46"/>
      <c r="M5982" s="58"/>
      <c r="T5982" s="58"/>
      <c r="V5982" s="47"/>
      <c r="X5982" s="9"/>
    </row>
    <row r="5983" spans="6:24">
      <c r="F5983" s="58"/>
      <c r="G5983" s="46"/>
      <c r="M5983" s="58"/>
      <c r="T5983" s="58"/>
      <c r="V5983" s="47"/>
      <c r="X5983" s="9"/>
    </row>
    <row r="5984" spans="6:24">
      <c r="F5984" s="58"/>
      <c r="G5984" s="46"/>
      <c r="M5984" s="58"/>
      <c r="T5984" s="58"/>
      <c r="V5984" s="47"/>
      <c r="X5984" s="9"/>
    </row>
    <row r="5985" spans="6:24">
      <c r="F5985" s="58"/>
      <c r="G5985" s="46"/>
      <c r="M5985" s="58"/>
      <c r="T5985" s="58"/>
      <c r="V5985" s="47"/>
      <c r="X5985" s="9"/>
    </row>
    <row r="5986" spans="6:24">
      <c r="F5986" s="58"/>
      <c r="G5986" s="46"/>
      <c r="M5986" s="58"/>
      <c r="T5986" s="58"/>
      <c r="V5986" s="47"/>
      <c r="X5986" s="9"/>
    </row>
    <row r="5987" spans="6:24">
      <c r="F5987" s="58"/>
      <c r="G5987" s="46"/>
      <c r="M5987" s="58"/>
      <c r="T5987" s="58"/>
      <c r="V5987" s="47"/>
      <c r="X5987" s="9"/>
    </row>
    <row r="5988" spans="6:24">
      <c r="F5988" s="58"/>
      <c r="G5988" s="46"/>
      <c r="T5988" s="58"/>
      <c r="V5988" s="47"/>
      <c r="X5988" s="9"/>
    </row>
    <row r="5989" spans="6:24">
      <c r="F5989" s="58"/>
      <c r="G5989" s="46"/>
      <c r="M5989" s="58"/>
      <c r="T5989" s="58"/>
      <c r="V5989" s="47"/>
      <c r="X5989" s="9"/>
    </row>
    <row r="5990" spans="6:24">
      <c r="F5990" s="58"/>
      <c r="G5990" s="46"/>
      <c r="M5990" s="58"/>
      <c r="T5990" s="58"/>
      <c r="V5990" s="47"/>
      <c r="X5990" s="9"/>
    </row>
    <row r="5991" spans="6:24">
      <c r="F5991" s="58"/>
      <c r="G5991" s="46"/>
      <c r="M5991" s="58"/>
      <c r="T5991" s="58"/>
      <c r="V5991" s="47"/>
      <c r="X5991" s="9"/>
    </row>
    <row r="5992" spans="6:24">
      <c r="F5992" s="58"/>
      <c r="G5992" s="46"/>
      <c r="M5992" s="58"/>
      <c r="T5992" s="58"/>
      <c r="V5992" s="47"/>
      <c r="X5992" s="9"/>
    </row>
    <row r="5993" spans="6:24">
      <c r="F5993" s="58"/>
      <c r="G5993" s="46"/>
      <c r="M5993" s="58"/>
      <c r="T5993" s="58"/>
      <c r="V5993" s="47"/>
      <c r="X5993" s="9"/>
    </row>
    <row r="5994" spans="6:24">
      <c r="F5994" s="58"/>
      <c r="G5994" s="46"/>
      <c r="M5994" s="58"/>
      <c r="T5994" s="58"/>
      <c r="V5994" s="47"/>
      <c r="X5994" s="9"/>
    </row>
    <row r="5995" spans="6:24">
      <c r="F5995" s="58"/>
      <c r="G5995" s="46"/>
      <c r="M5995" s="58"/>
      <c r="T5995" s="58"/>
      <c r="V5995" s="47"/>
      <c r="X5995" s="9"/>
    </row>
    <row r="5996" spans="6:24">
      <c r="F5996" s="58"/>
      <c r="G5996" s="46"/>
      <c r="M5996" s="58"/>
      <c r="T5996" s="58"/>
      <c r="V5996" s="47"/>
      <c r="X5996" s="9"/>
    </row>
    <row r="5997" spans="6:24">
      <c r="F5997" s="58"/>
      <c r="G5997" s="46"/>
      <c r="M5997" s="58"/>
      <c r="T5997" s="58"/>
      <c r="V5997" s="47"/>
      <c r="X5997" s="9"/>
    </row>
    <row r="5998" spans="6:24">
      <c r="F5998" s="58"/>
      <c r="G5998" s="46"/>
      <c r="M5998" s="58"/>
      <c r="T5998" s="58"/>
      <c r="V5998" s="47"/>
      <c r="X5998" s="9"/>
    </row>
    <row r="5999" spans="6:24">
      <c r="F5999" s="58"/>
      <c r="G5999" s="46"/>
      <c r="M5999" s="58"/>
      <c r="T5999" s="58"/>
      <c r="V5999" s="47"/>
      <c r="X5999" s="9"/>
    </row>
    <row r="6000" spans="6:24">
      <c r="F6000" s="58"/>
      <c r="G6000" s="46"/>
      <c r="M6000" s="58"/>
      <c r="T6000" s="58"/>
      <c r="V6000" s="47"/>
      <c r="X6000" s="9"/>
    </row>
    <row r="6001" spans="6:24">
      <c r="F6001" s="58"/>
      <c r="G6001" s="46"/>
      <c r="M6001" s="58"/>
      <c r="T6001" s="58"/>
      <c r="V6001" s="47"/>
      <c r="X6001" s="9"/>
    </row>
    <row r="6002" spans="6:24">
      <c r="F6002" s="58"/>
      <c r="G6002" s="46"/>
      <c r="M6002" s="58"/>
      <c r="T6002" s="58"/>
      <c r="V6002" s="47"/>
      <c r="X6002" s="9"/>
    </row>
    <row r="6003" spans="6:24">
      <c r="F6003" s="58"/>
      <c r="G6003" s="46"/>
      <c r="M6003" s="58"/>
      <c r="T6003" s="58"/>
      <c r="V6003" s="47"/>
      <c r="X6003" s="9"/>
    </row>
    <row r="6004" spans="6:24">
      <c r="F6004" s="58"/>
      <c r="G6004" s="46"/>
      <c r="M6004" s="58"/>
      <c r="T6004" s="58"/>
      <c r="V6004" s="47"/>
      <c r="X6004" s="9"/>
    </row>
    <row r="6005" spans="6:24">
      <c r="F6005" s="58"/>
      <c r="G6005" s="46"/>
      <c r="M6005" s="58"/>
      <c r="T6005" s="58"/>
      <c r="V6005" s="47"/>
      <c r="X6005" s="9"/>
    </row>
    <row r="6006" spans="6:24">
      <c r="F6006" s="58"/>
      <c r="G6006" s="46"/>
      <c r="M6006" s="58"/>
      <c r="T6006" s="58"/>
      <c r="V6006" s="47"/>
      <c r="X6006" s="9"/>
    </row>
    <row r="6007" spans="6:24">
      <c r="F6007" s="58"/>
      <c r="G6007" s="46"/>
      <c r="M6007" s="58"/>
      <c r="T6007" s="58"/>
      <c r="V6007" s="47"/>
      <c r="X6007" s="9"/>
    </row>
    <row r="6008" spans="6:24">
      <c r="F6008" s="58"/>
      <c r="G6008" s="46"/>
      <c r="M6008" s="58"/>
      <c r="T6008" s="58"/>
      <c r="V6008" s="47"/>
      <c r="X6008" s="9"/>
    </row>
    <row r="6009" spans="6:24">
      <c r="F6009" s="58"/>
      <c r="G6009" s="46"/>
      <c r="M6009" s="58"/>
      <c r="T6009" s="58"/>
      <c r="V6009" s="47"/>
      <c r="X6009" s="9"/>
    </row>
    <row r="6010" spans="6:24">
      <c r="F6010" s="58"/>
      <c r="G6010" s="46"/>
      <c r="M6010" s="58"/>
      <c r="T6010" s="58"/>
      <c r="V6010" s="47"/>
      <c r="X6010" s="9"/>
    </row>
    <row r="6011" spans="6:24">
      <c r="F6011" s="58"/>
      <c r="G6011" s="46"/>
      <c r="T6011" s="58"/>
      <c r="V6011" s="47"/>
      <c r="X6011" s="9"/>
    </row>
    <row r="6012" spans="6:24">
      <c r="F6012" s="58"/>
      <c r="G6012" s="46"/>
      <c r="T6012" s="58"/>
      <c r="V6012" s="47"/>
      <c r="X6012" s="9"/>
    </row>
    <row r="6013" spans="6:24">
      <c r="F6013" s="58"/>
      <c r="G6013" s="46"/>
      <c r="T6013" s="58"/>
      <c r="V6013" s="47"/>
      <c r="X6013" s="9"/>
    </row>
    <row r="6014" spans="6:24">
      <c r="F6014" s="58"/>
      <c r="G6014" s="46"/>
      <c r="T6014" s="58"/>
      <c r="V6014" s="47"/>
      <c r="X6014" s="9"/>
    </row>
    <row r="6015" spans="6:24">
      <c r="F6015" s="58"/>
      <c r="G6015" s="46"/>
      <c r="T6015" s="58"/>
      <c r="V6015" s="47"/>
      <c r="X6015" s="9"/>
    </row>
    <row r="6016" spans="6:24">
      <c r="F6016" s="58"/>
      <c r="G6016" s="46"/>
      <c r="T6016" s="58"/>
      <c r="V6016" s="47"/>
      <c r="X6016" s="9"/>
    </row>
    <row r="6017" spans="6:24">
      <c r="F6017" s="58"/>
      <c r="G6017" s="46"/>
      <c r="T6017" s="58"/>
      <c r="V6017" s="47"/>
      <c r="X6017" s="9"/>
    </row>
    <row r="6018" spans="6:24">
      <c r="F6018" s="58"/>
      <c r="G6018" s="46"/>
      <c r="T6018" s="58"/>
      <c r="V6018" s="47"/>
      <c r="X6018" s="9"/>
    </row>
    <row r="6019" spans="6:24">
      <c r="F6019" s="58"/>
      <c r="G6019" s="46"/>
      <c r="T6019" s="58"/>
      <c r="V6019" s="47"/>
      <c r="X6019" s="9"/>
    </row>
    <row r="6020" spans="6:24">
      <c r="F6020" s="58"/>
      <c r="G6020" s="46"/>
      <c r="T6020" s="58"/>
      <c r="V6020" s="47"/>
      <c r="X6020" s="9"/>
    </row>
    <row r="6021" spans="6:24">
      <c r="F6021" s="58"/>
      <c r="G6021" s="46"/>
      <c r="T6021" s="58"/>
      <c r="V6021" s="47"/>
      <c r="X6021" s="9"/>
    </row>
    <row r="6022" spans="6:24">
      <c r="F6022" s="58"/>
      <c r="G6022" s="46"/>
      <c r="T6022" s="58"/>
      <c r="V6022" s="47"/>
      <c r="X6022" s="9"/>
    </row>
    <row r="6023" spans="6:24">
      <c r="F6023" s="58"/>
      <c r="G6023" s="46"/>
      <c r="T6023" s="58"/>
      <c r="V6023" s="47"/>
      <c r="X6023" s="9"/>
    </row>
    <row r="6024" spans="6:24">
      <c r="F6024" s="58"/>
      <c r="G6024" s="46"/>
      <c r="T6024" s="58"/>
      <c r="V6024" s="47"/>
      <c r="X6024" s="9"/>
    </row>
    <row r="6025" spans="6:24">
      <c r="F6025" s="58"/>
      <c r="G6025" s="46"/>
      <c r="T6025" s="58"/>
      <c r="V6025" s="47"/>
      <c r="X6025" s="9"/>
    </row>
    <row r="6026" spans="6:24">
      <c r="F6026" s="58"/>
      <c r="G6026" s="46"/>
      <c r="T6026" s="58"/>
      <c r="V6026" s="47"/>
      <c r="X6026" s="9"/>
    </row>
    <row r="6027" spans="6:24">
      <c r="F6027" s="58"/>
      <c r="G6027" s="46"/>
      <c r="T6027" s="58"/>
      <c r="V6027" s="47"/>
      <c r="X6027" s="9"/>
    </row>
    <row r="6028" spans="6:24">
      <c r="F6028" s="58"/>
      <c r="G6028" s="46"/>
      <c r="T6028" s="58"/>
      <c r="V6028" s="47"/>
      <c r="X6028" s="9"/>
    </row>
    <row r="6029" spans="6:24">
      <c r="F6029" s="58"/>
      <c r="G6029" s="46"/>
      <c r="T6029" s="58"/>
      <c r="V6029" s="47"/>
      <c r="X6029" s="9"/>
    </row>
    <row r="6030" spans="6:24">
      <c r="F6030" s="58"/>
      <c r="G6030" s="46"/>
      <c r="T6030" s="58"/>
      <c r="V6030" s="47"/>
      <c r="X6030" s="9"/>
    </row>
    <row r="6031" spans="6:24">
      <c r="F6031" s="58"/>
      <c r="G6031" s="46"/>
      <c r="M6031" s="66"/>
      <c r="T6031" s="58"/>
      <c r="V6031" s="47"/>
      <c r="X6031" s="9"/>
    </row>
    <row r="6032" spans="6:24">
      <c r="F6032" s="58"/>
      <c r="G6032" s="46"/>
      <c r="M6032" s="67"/>
      <c r="T6032" s="58"/>
      <c r="V6032" s="47"/>
      <c r="X6032" s="9"/>
    </row>
    <row r="6033" spans="6:24">
      <c r="F6033" s="58"/>
      <c r="G6033" s="46"/>
      <c r="M6033" s="65"/>
      <c r="T6033" s="58"/>
      <c r="V6033" s="47"/>
      <c r="X6033" s="9"/>
    </row>
    <row r="6034" spans="6:24">
      <c r="F6034" s="58"/>
      <c r="G6034" s="46"/>
      <c r="M6034" s="64"/>
      <c r="T6034" s="58"/>
      <c r="V6034" s="47"/>
      <c r="X6034" s="9"/>
    </row>
    <row r="6035" spans="6:24">
      <c r="F6035" s="58"/>
      <c r="G6035" s="46"/>
      <c r="M6035" s="66"/>
      <c r="T6035" s="58"/>
      <c r="V6035" s="47"/>
      <c r="X6035" s="9"/>
    </row>
    <row r="6036" spans="6:24">
      <c r="F6036" s="58"/>
      <c r="G6036" s="46"/>
      <c r="M6036" s="67"/>
      <c r="T6036" s="58"/>
      <c r="V6036" s="47"/>
      <c r="X6036" s="9"/>
    </row>
    <row r="6037" spans="6:24">
      <c r="F6037" s="58"/>
      <c r="G6037" s="46"/>
      <c r="M6037" s="68"/>
      <c r="T6037" s="58"/>
      <c r="V6037" s="47"/>
      <c r="X6037" s="9"/>
    </row>
    <row r="6038" spans="6:24">
      <c r="F6038" s="58"/>
      <c r="G6038" s="46"/>
      <c r="M6038" s="58"/>
      <c r="T6038" s="58"/>
      <c r="V6038" s="47"/>
      <c r="X6038" s="9"/>
    </row>
    <row r="6039" spans="6:24">
      <c r="F6039" s="58"/>
      <c r="G6039" s="46"/>
      <c r="M6039" s="69"/>
      <c r="T6039" s="58"/>
      <c r="V6039" s="47"/>
      <c r="X6039" s="9"/>
    </row>
    <row r="6040" spans="6:24">
      <c r="F6040" s="58"/>
      <c r="G6040" s="46"/>
      <c r="M6040" s="65"/>
      <c r="T6040" s="58"/>
      <c r="V6040" s="47"/>
      <c r="X6040" s="9"/>
    </row>
    <row r="6041" spans="6:24">
      <c r="F6041" s="58"/>
      <c r="G6041" s="46"/>
      <c r="M6041" s="65"/>
      <c r="T6041" s="58"/>
      <c r="V6041" s="47"/>
      <c r="X6041" s="9"/>
    </row>
    <row r="6042" spans="6:24">
      <c r="F6042" s="58"/>
      <c r="G6042" s="46"/>
      <c r="M6042" s="64"/>
      <c r="T6042" s="58"/>
      <c r="V6042" s="47"/>
      <c r="X6042" s="9"/>
    </row>
    <row r="6043" spans="6:24">
      <c r="F6043" s="58"/>
      <c r="G6043" s="46"/>
      <c r="M6043" s="58"/>
      <c r="T6043" s="58"/>
      <c r="V6043" s="47"/>
      <c r="X6043" s="9"/>
    </row>
    <row r="6044" spans="6:24">
      <c r="F6044" s="58"/>
      <c r="G6044" s="46"/>
      <c r="M6044" s="58"/>
      <c r="T6044" s="58"/>
      <c r="V6044" s="47"/>
      <c r="X6044" s="9"/>
    </row>
    <row r="6045" spans="6:24">
      <c r="F6045" s="58"/>
      <c r="G6045" s="46"/>
      <c r="M6045" s="58"/>
      <c r="T6045" s="58"/>
      <c r="V6045" s="47"/>
      <c r="X6045" s="9"/>
    </row>
    <row r="6046" spans="6:24">
      <c r="F6046" s="58"/>
      <c r="G6046" s="46"/>
      <c r="M6046" s="58"/>
      <c r="T6046" s="58"/>
      <c r="V6046" s="47"/>
      <c r="X6046" s="9"/>
    </row>
    <row r="6047" spans="6:24">
      <c r="F6047" s="58"/>
      <c r="G6047" s="46"/>
      <c r="M6047" s="58"/>
      <c r="T6047" s="58"/>
      <c r="V6047" s="47"/>
      <c r="X6047" s="9"/>
    </row>
    <row r="6048" spans="6:24">
      <c r="F6048" s="58"/>
      <c r="G6048" s="46"/>
      <c r="M6048" s="58"/>
      <c r="T6048" s="58"/>
      <c r="V6048" s="47"/>
      <c r="X6048" s="9"/>
    </row>
    <row r="6049" spans="6:24">
      <c r="F6049" s="58"/>
      <c r="G6049" s="46"/>
      <c r="M6049" s="58"/>
      <c r="T6049" s="58"/>
      <c r="V6049" s="47"/>
      <c r="X6049" s="9"/>
    </row>
    <row r="6050" spans="6:24">
      <c r="F6050" s="58"/>
      <c r="G6050" s="46"/>
      <c r="M6050" s="58"/>
      <c r="T6050" s="58"/>
      <c r="V6050" s="47"/>
      <c r="X6050" s="9"/>
    </row>
    <row r="6051" spans="6:24">
      <c r="F6051" s="58"/>
      <c r="G6051" s="46"/>
      <c r="M6051" s="58"/>
      <c r="T6051" s="58"/>
      <c r="V6051" s="47"/>
      <c r="X6051" s="9"/>
    </row>
    <row r="6052" spans="6:24">
      <c r="F6052" s="58"/>
      <c r="G6052" s="46"/>
      <c r="M6052" s="58"/>
      <c r="T6052" s="58"/>
      <c r="V6052" s="47"/>
      <c r="X6052" s="9"/>
    </row>
    <row r="6053" spans="6:24">
      <c r="F6053" s="58"/>
      <c r="G6053" s="46"/>
      <c r="M6053" s="58"/>
      <c r="T6053" s="58"/>
      <c r="V6053" s="47"/>
      <c r="X6053" s="9"/>
    </row>
    <row r="6054" spans="6:24">
      <c r="F6054" s="58"/>
      <c r="G6054" s="46"/>
      <c r="M6054" s="58"/>
      <c r="T6054" s="58"/>
      <c r="V6054" s="47"/>
      <c r="X6054" s="9"/>
    </row>
    <row r="6055" spans="6:24">
      <c r="F6055" s="58"/>
      <c r="G6055" s="46"/>
      <c r="M6055" s="58"/>
      <c r="T6055" s="58"/>
      <c r="V6055" s="47"/>
      <c r="X6055" s="9"/>
    </row>
    <row r="6056" spans="6:24">
      <c r="F6056" s="58"/>
      <c r="G6056" s="46"/>
      <c r="M6056" s="58"/>
      <c r="T6056" s="58"/>
      <c r="V6056" s="47"/>
      <c r="X6056" s="9"/>
    </row>
    <row r="6057" spans="6:24">
      <c r="F6057" s="58"/>
      <c r="G6057" s="46"/>
      <c r="M6057" s="58"/>
      <c r="T6057" s="58"/>
      <c r="V6057" s="47"/>
      <c r="X6057" s="9"/>
    </row>
    <row r="6058" spans="6:24">
      <c r="F6058" s="58"/>
      <c r="G6058" s="46"/>
      <c r="M6058" s="58"/>
      <c r="T6058" s="58"/>
      <c r="V6058" s="47"/>
      <c r="X6058" s="9"/>
    </row>
    <row r="6059" spans="6:24">
      <c r="F6059" s="58"/>
      <c r="G6059" s="46"/>
      <c r="M6059" s="58"/>
      <c r="T6059" s="58"/>
      <c r="V6059" s="47"/>
      <c r="X6059" s="9"/>
    </row>
    <row r="6060" spans="6:24">
      <c r="F6060" s="58"/>
      <c r="G6060" s="46"/>
      <c r="T6060" s="58"/>
      <c r="V6060" s="47"/>
      <c r="X6060" s="9"/>
    </row>
    <row r="6061" spans="6:24">
      <c r="F6061" s="58"/>
      <c r="G6061" s="46"/>
      <c r="M6061" s="58"/>
      <c r="T6061" s="58"/>
      <c r="V6061" s="47"/>
      <c r="X6061" s="9"/>
    </row>
    <row r="6062" spans="6:24">
      <c r="F6062" s="58"/>
      <c r="G6062" s="46"/>
      <c r="T6062" s="58"/>
      <c r="V6062" s="47"/>
      <c r="X6062" s="9"/>
    </row>
    <row r="6063" spans="6:24">
      <c r="F6063" s="58"/>
      <c r="G6063" s="46"/>
      <c r="M6063" s="58"/>
      <c r="T6063" s="58"/>
      <c r="V6063" s="47"/>
      <c r="X6063" s="9"/>
    </row>
    <row r="6064" spans="6:24">
      <c r="F6064" s="58"/>
      <c r="G6064" s="46"/>
      <c r="M6064" s="58"/>
      <c r="T6064" s="58"/>
      <c r="V6064" s="47"/>
      <c r="X6064" s="9"/>
    </row>
    <row r="6065" spans="6:24">
      <c r="F6065" s="58"/>
      <c r="G6065" s="46"/>
      <c r="M6065" s="58"/>
      <c r="T6065" s="58"/>
      <c r="V6065" s="47"/>
      <c r="X6065" s="9"/>
    </row>
    <row r="6066" spans="6:24">
      <c r="F6066" s="58"/>
      <c r="G6066" s="46"/>
      <c r="M6066" s="58"/>
      <c r="T6066" s="58"/>
      <c r="V6066" s="47"/>
      <c r="X6066" s="9"/>
    </row>
    <row r="6067" spans="6:24">
      <c r="F6067" s="58"/>
      <c r="G6067" s="46"/>
      <c r="M6067" s="58"/>
      <c r="T6067" s="58"/>
      <c r="V6067" s="47"/>
      <c r="X6067" s="9"/>
    </row>
    <row r="6068" spans="6:24">
      <c r="F6068" s="58"/>
      <c r="G6068" s="46"/>
      <c r="M6068" s="58"/>
      <c r="T6068" s="58"/>
      <c r="V6068" s="47"/>
      <c r="X6068" s="9"/>
    </row>
    <row r="6069" spans="6:24">
      <c r="F6069" s="58"/>
      <c r="G6069" s="46"/>
      <c r="M6069" s="58"/>
      <c r="T6069" s="58"/>
      <c r="V6069" s="47"/>
      <c r="X6069" s="9"/>
    </row>
    <row r="6070" spans="6:24">
      <c r="F6070" s="58"/>
      <c r="G6070" s="46"/>
      <c r="M6070" s="58"/>
      <c r="T6070" s="58"/>
      <c r="V6070" s="47"/>
      <c r="X6070" s="9"/>
    </row>
    <row r="6071" spans="6:24">
      <c r="F6071" s="58"/>
      <c r="G6071" s="46"/>
      <c r="M6071" s="58"/>
      <c r="T6071" s="58"/>
      <c r="V6071" s="47"/>
      <c r="X6071" s="9"/>
    </row>
    <row r="6072" spans="6:24">
      <c r="F6072" s="58"/>
      <c r="G6072" s="46"/>
      <c r="M6072" s="58"/>
      <c r="T6072" s="58"/>
      <c r="V6072" s="47"/>
      <c r="X6072" s="9"/>
    </row>
    <row r="6073" spans="6:24">
      <c r="F6073" s="58"/>
      <c r="G6073" s="46"/>
      <c r="M6073" s="58"/>
      <c r="T6073" s="58"/>
      <c r="V6073" s="47"/>
      <c r="X6073" s="9"/>
    </row>
    <row r="6074" spans="6:24">
      <c r="F6074" s="58"/>
      <c r="G6074" s="46"/>
      <c r="M6074" s="58"/>
      <c r="T6074" s="58"/>
      <c r="V6074" s="47"/>
      <c r="X6074" s="9"/>
    </row>
    <row r="6075" spans="6:24">
      <c r="F6075" s="58"/>
      <c r="G6075" s="46"/>
      <c r="M6075" s="58"/>
      <c r="T6075" s="58"/>
      <c r="V6075" s="47"/>
      <c r="X6075" s="9"/>
    </row>
    <row r="6076" spans="6:24">
      <c r="F6076" s="58"/>
      <c r="G6076" s="46"/>
      <c r="T6076" s="58"/>
      <c r="V6076" s="47"/>
      <c r="X6076" s="9"/>
    </row>
    <row r="6077" spans="6:24">
      <c r="F6077" s="58"/>
      <c r="G6077" s="46"/>
      <c r="M6077" s="58"/>
      <c r="T6077" s="58"/>
      <c r="V6077" s="47"/>
      <c r="X6077" s="9"/>
    </row>
    <row r="6078" spans="6:24">
      <c r="F6078" s="58"/>
      <c r="G6078" s="46"/>
      <c r="T6078" s="58"/>
      <c r="V6078" s="47"/>
      <c r="X6078" s="9"/>
    </row>
    <row r="6079" spans="6:24">
      <c r="F6079" s="58"/>
      <c r="G6079" s="46"/>
      <c r="M6079" s="58"/>
      <c r="T6079" s="58"/>
      <c r="V6079" s="47"/>
      <c r="X6079" s="9"/>
    </row>
    <row r="6080" spans="6:24">
      <c r="F6080" s="58"/>
      <c r="G6080" s="46"/>
      <c r="M6080" s="58"/>
      <c r="T6080" s="58"/>
      <c r="V6080" s="47"/>
      <c r="X6080" s="9"/>
    </row>
    <row r="6081" spans="6:24">
      <c r="F6081" s="58"/>
      <c r="G6081" s="46"/>
      <c r="M6081" s="58"/>
      <c r="T6081" s="58"/>
      <c r="V6081" s="47"/>
      <c r="X6081" s="9"/>
    </row>
    <row r="6082" spans="6:24">
      <c r="F6082" s="58"/>
      <c r="G6082" s="46"/>
      <c r="M6082" s="58"/>
      <c r="T6082" s="58"/>
      <c r="V6082" s="47"/>
      <c r="X6082" s="9"/>
    </row>
    <row r="6083" spans="6:24">
      <c r="F6083" s="58"/>
      <c r="G6083" s="46"/>
      <c r="M6083" s="58"/>
      <c r="T6083" s="58"/>
      <c r="V6083" s="47"/>
      <c r="X6083" s="9"/>
    </row>
    <row r="6084" spans="6:24">
      <c r="F6084" s="58"/>
      <c r="G6084" s="46"/>
      <c r="M6084" s="58"/>
      <c r="T6084" s="58"/>
      <c r="V6084" s="47"/>
      <c r="X6084" s="9"/>
    </row>
    <row r="6085" spans="6:24">
      <c r="F6085" s="58"/>
      <c r="G6085" s="46"/>
      <c r="M6085" s="58"/>
      <c r="T6085" s="58"/>
      <c r="V6085" s="47"/>
      <c r="X6085" s="9"/>
    </row>
    <row r="6086" spans="6:24">
      <c r="F6086" s="58"/>
      <c r="G6086" s="46"/>
      <c r="M6086" s="58"/>
      <c r="T6086" s="58"/>
      <c r="V6086" s="47"/>
      <c r="X6086" s="9"/>
    </row>
    <row r="6087" spans="6:24">
      <c r="F6087" s="58"/>
      <c r="G6087" s="46"/>
      <c r="T6087" s="58"/>
      <c r="V6087" s="47"/>
      <c r="X6087" s="9"/>
    </row>
    <row r="6088" spans="6:24">
      <c r="F6088" s="58"/>
      <c r="G6088" s="46"/>
      <c r="M6088" s="58"/>
      <c r="T6088" s="58"/>
      <c r="V6088" s="47"/>
      <c r="X6088" s="9"/>
    </row>
    <row r="6089" spans="6:24">
      <c r="F6089" s="58"/>
      <c r="G6089" s="46"/>
      <c r="M6089" s="58"/>
      <c r="T6089" s="58"/>
      <c r="V6089" s="47"/>
      <c r="X6089" s="9"/>
    </row>
    <row r="6090" spans="6:24">
      <c r="F6090" s="58"/>
      <c r="G6090" s="46"/>
      <c r="M6090" s="58"/>
      <c r="T6090" s="58"/>
      <c r="V6090" s="47"/>
      <c r="X6090" s="9"/>
    </row>
    <row r="6091" spans="6:24">
      <c r="F6091" s="58"/>
      <c r="G6091" s="46"/>
      <c r="M6091" s="58"/>
      <c r="T6091" s="58"/>
      <c r="V6091" s="47"/>
      <c r="X6091" s="9"/>
    </row>
    <row r="6092" spans="6:24">
      <c r="F6092" s="58"/>
      <c r="G6092" s="46"/>
      <c r="M6092" s="58"/>
      <c r="T6092" s="58"/>
      <c r="V6092" s="47"/>
      <c r="X6092" s="9"/>
    </row>
    <row r="6093" spans="6:24">
      <c r="F6093" s="58"/>
      <c r="G6093" s="46"/>
      <c r="M6093" s="58"/>
      <c r="T6093" s="58"/>
      <c r="V6093" s="47"/>
      <c r="X6093" s="9"/>
    </row>
    <row r="6094" spans="6:24">
      <c r="F6094" s="58"/>
      <c r="G6094" s="46"/>
      <c r="M6094" s="58"/>
      <c r="T6094" s="58"/>
      <c r="V6094" s="47"/>
      <c r="X6094" s="9"/>
    </row>
    <row r="6095" spans="6:24">
      <c r="F6095" s="58"/>
      <c r="G6095" s="46"/>
      <c r="M6095" s="58"/>
      <c r="T6095" s="58"/>
      <c r="V6095" s="47"/>
      <c r="X6095" s="9"/>
    </row>
    <row r="6096" spans="6:24">
      <c r="F6096" s="58"/>
      <c r="G6096" s="46"/>
      <c r="M6096" s="58"/>
      <c r="T6096" s="58"/>
      <c r="V6096" s="47"/>
      <c r="X6096" s="9"/>
    </row>
    <row r="6097" spans="6:24">
      <c r="F6097" s="58"/>
      <c r="G6097" s="46"/>
      <c r="M6097" s="58"/>
      <c r="T6097" s="58"/>
      <c r="V6097" s="47"/>
      <c r="X6097" s="9"/>
    </row>
    <row r="6098" spans="6:24">
      <c r="F6098" s="58"/>
      <c r="G6098" s="46"/>
      <c r="M6098" s="58"/>
      <c r="T6098" s="58"/>
      <c r="V6098" s="47"/>
      <c r="X6098" s="9"/>
    </row>
    <row r="6099" spans="6:24">
      <c r="F6099" s="58"/>
      <c r="G6099" s="46"/>
      <c r="M6099" s="58"/>
      <c r="T6099" s="58"/>
      <c r="V6099" s="47"/>
      <c r="X6099" s="9"/>
    </row>
    <row r="6100" spans="6:24">
      <c r="F6100" s="58"/>
      <c r="G6100" s="46"/>
      <c r="M6100" s="58"/>
      <c r="T6100" s="58"/>
      <c r="V6100" s="47"/>
      <c r="X6100" s="9"/>
    </row>
    <row r="6101" spans="6:24">
      <c r="F6101" s="58"/>
      <c r="G6101" s="46"/>
      <c r="M6101" s="58"/>
      <c r="T6101" s="58"/>
      <c r="V6101" s="47"/>
      <c r="X6101" s="9"/>
    </row>
    <row r="6102" spans="6:24">
      <c r="F6102" s="58"/>
      <c r="G6102" s="46"/>
      <c r="M6102" s="58"/>
      <c r="T6102" s="58"/>
      <c r="V6102" s="47"/>
      <c r="X6102" s="9"/>
    </row>
    <row r="6103" spans="6:24">
      <c r="F6103" s="58"/>
      <c r="G6103" s="46"/>
      <c r="M6103" s="58"/>
      <c r="T6103" s="58"/>
      <c r="V6103" s="47"/>
      <c r="X6103" s="9"/>
    </row>
    <row r="6104" spans="6:24">
      <c r="F6104" s="58"/>
      <c r="G6104" s="46"/>
      <c r="M6104" s="58"/>
      <c r="T6104" s="58"/>
      <c r="V6104" s="47"/>
      <c r="X6104" s="9"/>
    </row>
    <row r="6105" spans="6:24">
      <c r="F6105" s="58"/>
      <c r="G6105" s="46"/>
      <c r="M6105" s="58"/>
      <c r="T6105" s="58"/>
      <c r="V6105" s="47"/>
      <c r="X6105" s="9"/>
    </row>
    <row r="6106" spans="6:24">
      <c r="F6106" s="58"/>
      <c r="G6106" s="46"/>
      <c r="M6106" s="58"/>
      <c r="T6106" s="58"/>
      <c r="V6106" s="47"/>
      <c r="X6106" s="9"/>
    </row>
    <row r="6107" spans="6:24">
      <c r="F6107" s="58"/>
      <c r="G6107" s="46"/>
      <c r="M6107" s="58"/>
      <c r="T6107" s="58"/>
      <c r="V6107" s="47"/>
      <c r="X6107" s="9"/>
    </row>
    <row r="6108" spans="6:24">
      <c r="F6108" s="58"/>
      <c r="G6108" s="46"/>
      <c r="M6108" s="58"/>
      <c r="T6108" s="58"/>
      <c r="V6108" s="47"/>
      <c r="X6108" s="9"/>
    </row>
    <row r="6110" spans="6:24">
      <c r="F6110" s="58"/>
      <c r="G6110" s="46"/>
      <c r="M6110" s="58"/>
      <c r="T6110" s="58"/>
      <c r="V6110" s="47"/>
      <c r="X6110" s="9"/>
    </row>
    <row r="6111" spans="6:24">
      <c r="F6111" s="58"/>
      <c r="G6111" s="46"/>
      <c r="T6111" s="58"/>
      <c r="V6111" s="47"/>
      <c r="X6111" s="9"/>
    </row>
    <row r="6112" spans="6:24">
      <c r="F6112" s="58"/>
      <c r="G6112" s="46"/>
      <c r="T6112" s="58"/>
      <c r="V6112" s="47"/>
      <c r="X6112" s="9"/>
    </row>
    <row r="6113" spans="6:24">
      <c r="F6113" s="58"/>
      <c r="G6113" s="46"/>
      <c r="T6113" s="58"/>
      <c r="V6113" s="47"/>
      <c r="X6113" s="9"/>
    </row>
    <row r="6114" spans="6:24">
      <c r="F6114" s="58"/>
      <c r="G6114" s="46"/>
      <c r="T6114" s="58"/>
      <c r="V6114" s="47"/>
      <c r="X6114" s="9"/>
    </row>
    <row r="6115" spans="6:24">
      <c r="F6115" s="58"/>
      <c r="G6115" s="46"/>
      <c r="T6115" s="58"/>
      <c r="V6115" s="47"/>
      <c r="X6115" s="9"/>
    </row>
    <row r="6116" spans="6:24">
      <c r="F6116" s="58"/>
      <c r="G6116" s="46"/>
      <c r="T6116" s="58"/>
      <c r="V6116" s="47"/>
      <c r="X6116" s="9"/>
    </row>
    <row r="6117" spans="6:24">
      <c r="F6117" s="58"/>
      <c r="G6117" s="46"/>
      <c r="T6117" s="58"/>
      <c r="V6117" s="47"/>
      <c r="X6117" s="9"/>
    </row>
    <row r="6118" spans="6:24">
      <c r="F6118" s="58"/>
      <c r="G6118" s="46"/>
      <c r="T6118" s="58"/>
      <c r="V6118" s="47"/>
      <c r="X6118" s="9"/>
    </row>
    <row r="6119" spans="6:24">
      <c r="F6119" s="58"/>
      <c r="G6119" s="46"/>
      <c r="T6119" s="58"/>
      <c r="V6119" s="47"/>
      <c r="X6119" s="9"/>
    </row>
    <row r="6120" spans="6:24">
      <c r="F6120" s="58"/>
      <c r="G6120" s="46"/>
      <c r="T6120" s="58"/>
      <c r="V6120" s="47"/>
      <c r="X6120" s="9"/>
    </row>
    <row r="6121" spans="6:24">
      <c r="F6121" s="58"/>
      <c r="G6121" s="46"/>
      <c r="T6121" s="58"/>
      <c r="V6121" s="47"/>
      <c r="X6121" s="9"/>
    </row>
    <row r="6122" spans="6:24">
      <c r="F6122" s="58"/>
      <c r="G6122" s="46"/>
      <c r="T6122" s="58"/>
      <c r="V6122" s="47"/>
      <c r="X6122" s="9"/>
    </row>
    <row r="6123" spans="6:24">
      <c r="F6123" s="58"/>
      <c r="G6123" s="46"/>
      <c r="T6123" s="58"/>
      <c r="V6123" s="47"/>
      <c r="X6123" s="9"/>
    </row>
    <row r="6124" spans="6:24">
      <c r="F6124" s="58"/>
      <c r="G6124" s="46"/>
      <c r="T6124" s="58"/>
      <c r="V6124" s="47"/>
      <c r="X6124" s="9"/>
    </row>
    <row r="6125" spans="6:24">
      <c r="F6125" s="58"/>
      <c r="G6125" s="46"/>
      <c r="T6125" s="58"/>
      <c r="V6125" s="47"/>
      <c r="X6125" s="9"/>
    </row>
    <row r="6126" spans="6:24">
      <c r="F6126" s="58"/>
      <c r="G6126" s="46"/>
      <c r="T6126" s="58"/>
      <c r="V6126" s="47"/>
      <c r="X6126" s="9"/>
    </row>
    <row r="6127" spans="6:24">
      <c r="F6127" s="58"/>
      <c r="G6127" s="46"/>
      <c r="T6127" s="58"/>
      <c r="V6127" s="47"/>
      <c r="X6127" s="9"/>
    </row>
    <row r="6128" spans="6:24">
      <c r="F6128" s="58"/>
      <c r="G6128" s="46"/>
      <c r="T6128" s="58"/>
      <c r="V6128" s="47"/>
      <c r="X6128" s="9"/>
    </row>
    <row r="6129" spans="6:24">
      <c r="F6129" s="58"/>
      <c r="G6129" s="46"/>
      <c r="T6129" s="58"/>
      <c r="V6129" s="47"/>
      <c r="X6129" s="9"/>
    </row>
    <row r="6130" spans="6:24">
      <c r="F6130" s="58"/>
      <c r="G6130" s="46"/>
      <c r="T6130" s="58"/>
      <c r="V6130" s="47"/>
      <c r="X6130" s="9"/>
    </row>
    <row r="6131" spans="6:24">
      <c r="F6131" s="58"/>
      <c r="G6131" s="46"/>
      <c r="M6131" s="66"/>
      <c r="T6131" s="58"/>
      <c r="V6131" s="47"/>
      <c r="X6131" s="9"/>
    </row>
    <row r="6132" spans="6:24">
      <c r="F6132" s="58"/>
      <c r="G6132" s="46"/>
      <c r="M6132" s="67"/>
      <c r="T6132" s="58"/>
      <c r="V6132" s="47"/>
      <c r="X6132" s="9"/>
    </row>
    <row r="6133" spans="6:24">
      <c r="F6133" s="58"/>
      <c r="G6133" s="46"/>
      <c r="M6133" s="65"/>
      <c r="T6133" s="58"/>
      <c r="V6133" s="47"/>
      <c r="X6133" s="9"/>
    </row>
    <row r="6134" spans="6:24">
      <c r="F6134" s="58"/>
      <c r="G6134" s="46"/>
      <c r="M6134" s="64"/>
      <c r="T6134" s="58"/>
      <c r="V6134" s="47"/>
      <c r="X6134" s="9"/>
    </row>
    <row r="6135" spans="6:24">
      <c r="F6135" s="58"/>
      <c r="G6135" s="46"/>
      <c r="M6135" s="66"/>
      <c r="T6135" s="58"/>
      <c r="V6135" s="47"/>
      <c r="X6135" s="9"/>
    </row>
    <row r="6136" spans="6:24">
      <c r="F6136" s="58"/>
      <c r="G6136" s="46"/>
      <c r="M6136" s="67"/>
      <c r="T6136" s="58"/>
      <c r="V6136" s="47"/>
      <c r="X6136" s="9"/>
    </row>
    <row r="6137" spans="6:24">
      <c r="F6137" s="58"/>
      <c r="G6137" s="46"/>
      <c r="M6137" s="68"/>
      <c r="T6137" s="58"/>
      <c r="V6137" s="47"/>
      <c r="X6137" s="9"/>
    </row>
    <row r="6138" spans="6:24">
      <c r="F6138" s="58"/>
      <c r="G6138" s="46"/>
      <c r="M6138" s="58"/>
      <c r="T6138" s="58"/>
      <c r="V6138" s="47"/>
      <c r="X6138" s="9"/>
    </row>
    <row r="6139" spans="6:24">
      <c r="F6139" s="58"/>
      <c r="G6139" s="46"/>
      <c r="M6139" s="69"/>
      <c r="T6139" s="58"/>
      <c r="V6139" s="47"/>
      <c r="X6139" s="9"/>
    </row>
    <row r="6140" spans="6:24">
      <c r="F6140" s="58"/>
      <c r="G6140" s="46"/>
      <c r="M6140" s="65"/>
      <c r="T6140" s="58"/>
      <c r="V6140" s="47"/>
      <c r="X6140" s="9"/>
    </row>
    <row r="6141" spans="6:24">
      <c r="F6141" s="58"/>
      <c r="G6141" s="46"/>
      <c r="M6141" s="65"/>
      <c r="T6141" s="58"/>
      <c r="V6141" s="47"/>
      <c r="X6141" s="9"/>
    </row>
    <row r="6142" spans="6:24">
      <c r="F6142" s="58"/>
      <c r="G6142" s="46"/>
      <c r="M6142" s="64"/>
      <c r="T6142" s="58"/>
      <c r="V6142" s="47"/>
      <c r="X6142" s="9"/>
    </row>
    <row r="6143" spans="6:24">
      <c r="F6143" s="58"/>
      <c r="G6143" s="46"/>
      <c r="M6143" s="58"/>
      <c r="T6143" s="58"/>
      <c r="V6143" s="47"/>
      <c r="X6143" s="9"/>
    </row>
    <row r="6144" spans="6:24">
      <c r="F6144" s="58"/>
      <c r="G6144" s="46"/>
      <c r="M6144" s="58"/>
      <c r="T6144" s="58"/>
      <c r="V6144" s="47"/>
      <c r="X6144" s="9"/>
    </row>
    <row r="6145" spans="6:24">
      <c r="F6145" s="58"/>
      <c r="G6145" s="46"/>
      <c r="M6145" s="58"/>
      <c r="T6145" s="58"/>
      <c r="V6145" s="47"/>
      <c r="X6145" s="9"/>
    </row>
    <row r="6146" spans="6:24">
      <c r="F6146" s="58"/>
      <c r="G6146" s="46"/>
      <c r="M6146" s="58"/>
      <c r="T6146" s="58"/>
      <c r="V6146" s="47"/>
      <c r="X6146" s="9"/>
    </row>
    <row r="6147" spans="6:24">
      <c r="F6147" s="58"/>
      <c r="G6147" s="46"/>
      <c r="M6147" s="58"/>
      <c r="T6147" s="58"/>
      <c r="V6147" s="47"/>
      <c r="X6147" s="9"/>
    </row>
    <row r="6148" spans="6:24">
      <c r="F6148" s="58"/>
      <c r="G6148" s="46"/>
      <c r="M6148" s="58"/>
      <c r="T6148" s="58"/>
      <c r="V6148" s="47"/>
      <c r="X6148" s="9"/>
    </row>
    <row r="6149" spans="6:24">
      <c r="F6149" s="58"/>
      <c r="G6149" s="46"/>
      <c r="M6149" s="58"/>
      <c r="T6149" s="58"/>
      <c r="V6149" s="47"/>
      <c r="X6149" s="9"/>
    </row>
    <row r="6150" spans="6:24">
      <c r="F6150" s="58"/>
      <c r="G6150" s="46"/>
      <c r="M6150" s="58"/>
      <c r="T6150" s="58"/>
      <c r="V6150" s="47"/>
      <c r="X6150" s="9"/>
    </row>
    <row r="6151" spans="6:24">
      <c r="F6151" s="58"/>
      <c r="G6151" s="46"/>
      <c r="M6151" s="58"/>
      <c r="T6151" s="58"/>
      <c r="V6151" s="47"/>
      <c r="X6151" s="9"/>
    </row>
    <row r="6152" spans="6:24">
      <c r="F6152" s="58"/>
      <c r="G6152" s="46"/>
      <c r="M6152" s="58"/>
      <c r="T6152" s="58"/>
      <c r="V6152" s="47"/>
      <c r="X6152" s="9"/>
    </row>
    <row r="6153" spans="6:24">
      <c r="F6153" s="58"/>
      <c r="G6153" s="46"/>
      <c r="M6153" s="58"/>
      <c r="T6153" s="58"/>
      <c r="V6153" s="47"/>
      <c r="X6153" s="9"/>
    </row>
    <row r="6154" spans="6:24">
      <c r="F6154" s="58"/>
      <c r="G6154" s="46"/>
      <c r="M6154" s="58"/>
      <c r="T6154" s="58"/>
      <c r="V6154" s="47"/>
      <c r="X6154" s="9"/>
    </row>
    <row r="6155" spans="6:24">
      <c r="F6155" s="58"/>
      <c r="G6155" s="46"/>
      <c r="M6155" s="58"/>
      <c r="T6155" s="58"/>
      <c r="V6155" s="47"/>
      <c r="X6155" s="9"/>
    </row>
    <row r="6156" spans="6:24">
      <c r="F6156" s="58"/>
      <c r="G6156" s="46"/>
      <c r="M6156" s="58"/>
      <c r="T6156" s="58"/>
      <c r="V6156" s="47"/>
      <c r="X6156" s="9"/>
    </row>
    <row r="6157" spans="6:24">
      <c r="F6157" s="58"/>
      <c r="G6157" s="46"/>
      <c r="M6157" s="58"/>
      <c r="T6157" s="58"/>
      <c r="V6157" s="47"/>
      <c r="X6157" s="9"/>
    </row>
    <row r="6158" spans="6:24">
      <c r="F6158" s="58"/>
      <c r="G6158" s="46"/>
      <c r="M6158" s="58"/>
      <c r="T6158" s="58"/>
      <c r="V6158" s="47"/>
      <c r="X6158" s="9"/>
    </row>
    <row r="6159" spans="6:24">
      <c r="F6159" s="58"/>
      <c r="G6159" s="46"/>
      <c r="M6159" s="58"/>
      <c r="T6159" s="58"/>
      <c r="V6159" s="47"/>
      <c r="X6159" s="9"/>
    </row>
    <row r="6160" spans="6:24">
      <c r="F6160" s="58"/>
      <c r="G6160" s="46"/>
      <c r="T6160" s="58"/>
      <c r="V6160" s="47"/>
      <c r="X6160" s="9"/>
    </row>
    <row r="6161" spans="6:24">
      <c r="F6161" s="58"/>
      <c r="G6161" s="46"/>
      <c r="M6161" s="58"/>
      <c r="T6161" s="58"/>
      <c r="V6161" s="47"/>
      <c r="X6161" s="9"/>
    </row>
    <row r="6162" spans="6:24">
      <c r="F6162" s="58"/>
      <c r="G6162" s="46"/>
      <c r="T6162" s="58"/>
      <c r="V6162" s="47"/>
      <c r="X6162" s="9"/>
    </row>
    <row r="6163" spans="6:24">
      <c r="F6163" s="58"/>
      <c r="G6163" s="46"/>
      <c r="M6163" s="58"/>
      <c r="T6163" s="58"/>
      <c r="V6163" s="47"/>
      <c r="X6163" s="9"/>
    </row>
    <row r="6164" spans="6:24">
      <c r="F6164" s="58"/>
      <c r="G6164" s="46"/>
      <c r="M6164" s="58"/>
      <c r="T6164" s="58"/>
      <c r="V6164" s="47"/>
      <c r="X6164" s="9"/>
    </row>
    <row r="6165" spans="6:24">
      <c r="F6165" s="58"/>
      <c r="G6165" s="46"/>
      <c r="M6165" s="58"/>
      <c r="T6165" s="58"/>
      <c r="V6165" s="47"/>
      <c r="X6165" s="9"/>
    </row>
    <row r="6166" spans="6:24">
      <c r="F6166" s="58"/>
      <c r="G6166" s="46"/>
      <c r="M6166" s="58"/>
      <c r="T6166" s="58"/>
      <c r="V6166" s="47"/>
      <c r="X6166" s="9"/>
    </row>
    <row r="6167" spans="6:24">
      <c r="F6167" s="58"/>
      <c r="G6167" s="46"/>
      <c r="M6167" s="58"/>
      <c r="T6167" s="58"/>
      <c r="V6167" s="47"/>
      <c r="X6167" s="9"/>
    </row>
    <row r="6168" spans="6:24">
      <c r="F6168" s="58"/>
      <c r="G6168" s="46"/>
      <c r="M6168" s="58"/>
      <c r="T6168" s="58"/>
      <c r="V6168" s="47"/>
      <c r="X6168" s="9"/>
    </row>
    <row r="6169" spans="6:24">
      <c r="F6169" s="58"/>
      <c r="G6169" s="46"/>
      <c r="M6169" s="58"/>
      <c r="T6169" s="58"/>
      <c r="V6169" s="47"/>
      <c r="X6169" s="9"/>
    </row>
    <row r="6170" spans="6:24">
      <c r="F6170" s="58"/>
      <c r="G6170" s="46"/>
      <c r="M6170" s="58"/>
      <c r="T6170" s="58"/>
      <c r="V6170" s="47"/>
      <c r="X6170" s="9"/>
    </row>
    <row r="6171" spans="6:24">
      <c r="F6171" s="58"/>
      <c r="G6171" s="46"/>
      <c r="M6171" s="58"/>
      <c r="T6171" s="58"/>
      <c r="V6171" s="47"/>
      <c r="X6171" s="9"/>
    </row>
    <row r="6172" spans="6:24">
      <c r="F6172" s="58"/>
      <c r="G6172" s="46"/>
      <c r="M6172" s="58"/>
      <c r="T6172" s="58"/>
      <c r="V6172" s="47"/>
      <c r="X6172" s="9"/>
    </row>
    <row r="6173" spans="6:24">
      <c r="F6173" s="58"/>
      <c r="G6173" s="46"/>
      <c r="M6173" s="58"/>
      <c r="T6173" s="58"/>
      <c r="V6173" s="47"/>
      <c r="X6173" s="9"/>
    </row>
    <row r="6174" spans="6:24">
      <c r="F6174" s="58"/>
      <c r="G6174" s="46"/>
      <c r="M6174" s="58"/>
      <c r="T6174" s="58"/>
      <c r="V6174" s="47"/>
      <c r="X6174" s="9"/>
    </row>
    <row r="6175" spans="6:24">
      <c r="F6175" s="58"/>
      <c r="G6175" s="46"/>
      <c r="M6175" s="58"/>
      <c r="T6175" s="58"/>
      <c r="V6175" s="47"/>
      <c r="X6175" s="9"/>
    </row>
    <row r="6176" spans="6:24">
      <c r="F6176" s="58"/>
      <c r="G6176" s="46"/>
      <c r="T6176" s="58"/>
      <c r="V6176" s="47"/>
      <c r="X6176" s="9"/>
    </row>
    <row r="6177" spans="6:24">
      <c r="F6177" s="58"/>
      <c r="G6177" s="46"/>
      <c r="M6177" s="58"/>
      <c r="T6177" s="58"/>
      <c r="V6177" s="47"/>
      <c r="X6177" s="9"/>
    </row>
    <row r="6178" spans="6:24">
      <c r="F6178" s="58"/>
      <c r="G6178" s="46"/>
      <c r="T6178" s="58"/>
      <c r="V6178" s="47"/>
      <c r="X6178" s="9"/>
    </row>
    <row r="6179" spans="6:24">
      <c r="F6179" s="58"/>
      <c r="G6179" s="46"/>
      <c r="M6179" s="58"/>
      <c r="T6179" s="58"/>
      <c r="V6179" s="47"/>
      <c r="X6179" s="9"/>
    </row>
    <row r="6180" spans="6:24">
      <c r="F6180" s="58"/>
      <c r="G6180" s="46"/>
      <c r="M6180" s="58"/>
      <c r="T6180" s="58"/>
      <c r="V6180" s="47"/>
      <c r="X6180" s="9"/>
    </row>
    <row r="6181" spans="6:24">
      <c r="F6181" s="58"/>
      <c r="G6181" s="46"/>
      <c r="M6181" s="58"/>
      <c r="T6181" s="58"/>
      <c r="V6181" s="47"/>
      <c r="X6181" s="9"/>
    </row>
    <row r="6182" spans="6:24">
      <c r="F6182" s="58"/>
      <c r="G6182" s="46"/>
      <c r="M6182" s="58"/>
      <c r="T6182" s="58"/>
      <c r="V6182" s="47"/>
      <c r="X6182" s="9"/>
    </row>
    <row r="6183" spans="6:24">
      <c r="F6183" s="58"/>
      <c r="G6183" s="46"/>
      <c r="M6183" s="58"/>
      <c r="T6183" s="58"/>
      <c r="V6183" s="47"/>
      <c r="X6183" s="9"/>
    </row>
    <row r="6184" spans="6:24">
      <c r="F6184" s="58"/>
      <c r="G6184" s="46"/>
      <c r="M6184" s="58"/>
      <c r="T6184" s="58"/>
      <c r="V6184" s="47"/>
      <c r="X6184" s="9"/>
    </row>
    <row r="6185" spans="6:24">
      <c r="F6185" s="58"/>
      <c r="G6185" s="46"/>
      <c r="M6185" s="58"/>
      <c r="T6185" s="58"/>
      <c r="V6185" s="47"/>
      <c r="X6185" s="9"/>
    </row>
    <row r="6186" spans="6:24">
      <c r="F6186" s="58"/>
      <c r="G6186" s="46"/>
      <c r="M6186" s="58"/>
      <c r="T6186" s="58"/>
      <c r="V6186" s="47"/>
      <c r="X6186" s="9"/>
    </row>
    <row r="6187" spans="6:24">
      <c r="F6187" s="58"/>
      <c r="G6187" s="46"/>
      <c r="T6187" s="58"/>
      <c r="V6187" s="47"/>
      <c r="X6187" s="9"/>
    </row>
    <row r="6188" spans="6:24">
      <c r="F6188" s="58"/>
      <c r="G6188" s="46"/>
      <c r="M6188" s="58"/>
      <c r="T6188" s="58"/>
      <c r="V6188" s="47"/>
      <c r="X6188" s="9"/>
    </row>
    <row r="6189" spans="6:24">
      <c r="F6189" s="58"/>
      <c r="G6189" s="46"/>
      <c r="M6189" s="58"/>
      <c r="T6189" s="58"/>
      <c r="V6189" s="47"/>
      <c r="X6189" s="9"/>
    </row>
    <row r="6190" spans="6:24">
      <c r="F6190" s="58"/>
      <c r="G6190" s="46"/>
      <c r="M6190" s="58"/>
      <c r="T6190" s="58"/>
      <c r="V6190" s="47"/>
      <c r="X6190" s="9"/>
    </row>
    <row r="6191" spans="6:24">
      <c r="F6191" s="58"/>
      <c r="G6191" s="46"/>
      <c r="M6191" s="58"/>
      <c r="T6191" s="58"/>
      <c r="V6191" s="47"/>
      <c r="X6191" s="9"/>
    </row>
    <row r="6192" spans="6:24">
      <c r="F6192" s="58"/>
      <c r="G6192" s="46"/>
      <c r="M6192" s="58"/>
      <c r="T6192" s="58"/>
      <c r="V6192" s="47"/>
      <c r="X6192" s="9"/>
    </row>
    <row r="6193" spans="6:24">
      <c r="F6193" s="58"/>
      <c r="G6193" s="46"/>
      <c r="M6193" s="58"/>
      <c r="T6193" s="58"/>
      <c r="V6193" s="47"/>
      <c r="X6193" s="9"/>
    </row>
    <row r="6194" spans="6:24">
      <c r="F6194" s="58"/>
      <c r="G6194" s="46"/>
      <c r="M6194" s="58"/>
      <c r="T6194" s="58"/>
      <c r="V6194" s="47"/>
      <c r="X6194" s="9"/>
    </row>
    <row r="6195" spans="6:24">
      <c r="F6195" s="58"/>
      <c r="G6195" s="46"/>
      <c r="M6195" s="58"/>
      <c r="T6195" s="58"/>
      <c r="V6195" s="47"/>
      <c r="X6195" s="9"/>
    </row>
    <row r="6196" spans="6:24">
      <c r="F6196" s="58"/>
      <c r="G6196" s="46"/>
      <c r="M6196" s="58"/>
      <c r="T6196" s="58"/>
      <c r="V6196" s="47"/>
      <c r="X6196" s="9"/>
    </row>
    <row r="6197" spans="6:24">
      <c r="F6197" s="58"/>
      <c r="G6197" s="46"/>
      <c r="M6197" s="58"/>
      <c r="T6197" s="58"/>
      <c r="V6197" s="47"/>
      <c r="X6197" s="9"/>
    </row>
    <row r="6198" spans="6:24">
      <c r="F6198" s="58"/>
      <c r="G6198" s="46"/>
      <c r="M6198" s="58"/>
      <c r="T6198" s="58"/>
      <c r="V6198" s="47"/>
      <c r="X6198" s="9"/>
    </row>
    <row r="6199" spans="6:24">
      <c r="F6199" s="58"/>
      <c r="G6199" s="46"/>
      <c r="M6199" s="58"/>
      <c r="T6199" s="58"/>
      <c r="V6199" s="47"/>
      <c r="X6199" s="9"/>
    </row>
    <row r="6200" spans="6:24">
      <c r="F6200" s="58"/>
      <c r="G6200" s="46"/>
      <c r="M6200" s="58"/>
      <c r="T6200" s="58"/>
      <c r="V6200" s="47"/>
      <c r="X6200" s="9"/>
    </row>
    <row r="6201" spans="6:24">
      <c r="F6201" s="58"/>
      <c r="G6201" s="46"/>
      <c r="M6201" s="58"/>
      <c r="T6201" s="58"/>
      <c r="V6201" s="47"/>
      <c r="X6201" s="9"/>
    </row>
    <row r="6202" spans="6:24">
      <c r="F6202" s="58"/>
      <c r="G6202" s="46"/>
      <c r="M6202" s="58"/>
      <c r="T6202" s="58"/>
      <c r="V6202" s="47"/>
      <c r="X6202" s="9"/>
    </row>
    <row r="6203" spans="6:24">
      <c r="F6203" s="58"/>
      <c r="G6203" s="46"/>
      <c r="M6203" s="58"/>
      <c r="T6203" s="58"/>
      <c r="V6203" s="47"/>
      <c r="X6203" s="9"/>
    </row>
    <row r="6204" spans="6:24">
      <c r="F6204" s="58"/>
      <c r="G6204" s="46"/>
      <c r="M6204" s="58"/>
      <c r="T6204" s="58"/>
      <c r="V6204" s="47"/>
      <c r="X6204" s="9"/>
    </row>
    <row r="6205" spans="6:24">
      <c r="F6205" s="58"/>
      <c r="G6205" s="46"/>
      <c r="M6205" s="58"/>
      <c r="T6205" s="58"/>
      <c r="V6205" s="47"/>
      <c r="X6205" s="9"/>
    </row>
    <row r="6206" spans="6:24">
      <c r="F6206" s="58"/>
      <c r="G6206" s="46"/>
      <c r="M6206" s="58"/>
      <c r="T6206" s="58"/>
      <c r="V6206" s="47"/>
      <c r="X6206" s="9"/>
    </row>
    <row r="6207" spans="6:24">
      <c r="F6207" s="58"/>
      <c r="G6207" s="46"/>
      <c r="M6207" s="58"/>
      <c r="T6207" s="58"/>
      <c r="V6207" s="47"/>
      <c r="X6207" s="9"/>
    </row>
    <row r="6208" spans="6:24">
      <c r="F6208" s="58"/>
      <c r="G6208" s="46"/>
      <c r="M6208" s="58"/>
      <c r="T6208" s="58"/>
      <c r="V6208" s="47"/>
      <c r="X6208" s="9"/>
    </row>
    <row r="6209" spans="6:24">
      <c r="F6209" s="58"/>
      <c r="G6209" s="46"/>
      <c r="M6209" s="58"/>
      <c r="T6209" s="58"/>
      <c r="V6209" s="47"/>
      <c r="X6209" s="9"/>
    </row>
    <row r="6210" spans="6:24">
      <c r="F6210" s="58"/>
      <c r="G6210" s="46"/>
      <c r="T6210" s="58"/>
      <c r="V6210" s="47"/>
      <c r="X6210" s="9"/>
    </row>
    <row r="6211" spans="6:24">
      <c r="F6211" s="58"/>
      <c r="G6211" s="46"/>
      <c r="T6211" s="58"/>
      <c r="V6211" s="47"/>
      <c r="X6211" s="9"/>
    </row>
    <row r="6212" spans="6:24">
      <c r="F6212" s="58"/>
      <c r="G6212" s="46"/>
      <c r="T6212" s="58"/>
      <c r="V6212" s="47"/>
      <c r="X6212" s="9"/>
    </row>
    <row r="6213" spans="6:24">
      <c r="F6213" s="58"/>
      <c r="G6213" s="46"/>
      <c r="T6213" s="58"/>
      <c r="V6213" s="47"/>
      <c r="X6213" s="9"/>
    </row>
    <row r="6214" spans="6:24">
      <c r="F6214" s="58"/>
      <c r="G6214" s="46"/>
      <c r="T6214" s="58"/>
      <c r="V6214" s="47"/>
      <c r="X6214" s="9"/>
    </row>
    <row r="6215" spans="6:24">
      <c r="F6215" s="58"/>
      <c r="G6215" s="46"/>
      <c r="T6215" s="58"/>
      <c r="V6215" s="47"/>
      <c r="X6215" s="9"/>
    </row>
    <row r="6216" spans="6:24">
      <c r="F6216" s="58"/>
      <c r="G6216" s="46"/>
      <c r="T6216" s="58"/>
      <c r="V6216" s="47"/>
      <c r="X6216" s="9"/>
    </row>
    <row r="6217" spans="6:24">
      <c r="F6217" s="58"/>
      <c r="G6217" s="46"/>
      <c r="T6217" s="58"/>
      <c r="V6217" s="47"/>
      <c r="X6217" s="9"/>
    </row>
    <row r="6218" spans="6:24">
      <c r="F6218" s="58"/>
      <c r="G6218" s="46"/>
      <c r="T6218" s="58"/>
      <c r="V6218" s="47"/>
      <c r="X6218" s="9"/>
    </row>
    <row r="6219" spans="6:24">
      <c r="F6219" s="58"/>
      <c r="G6219" s="46"/>
      <c r="T6219" s="58"/>
      <c r="V6219" s="47"/>
      <c r="X6219" s="9"/>
    </row>
    <row r="6220" spans="6:24">
      <c r="F6220" s="58"/>
      <c r="G6220" s="46"/>
      <c r="T6220" s="58"/>
      <c r="V6220" s="47"/>
      <c r="X6220" s="9"/>
    </row>
    <row r="6221" spans="6:24">
      <c r="F6221" s="58"/>
      <c r="G6221" s="46"/>
      <c r="T6221" s="58"/>
      <c r="V6221" s="47"/>
      <c r="X6221" s="9"/>
    </row>
    <row r="6222" spans="6:24">
      <c r="F6222" s="58"/>
      <c r="G6222" s="46"/>
      <c r="T6222" s="58"/>
      <c r="V6222" s="47"/>
      <c r="X6222" s="9"/>
    </row>
    <row r="6223" spans="6:24">
      <c r="F6223" s="58"/>
      <c r="G6223" s="46"/>
      <c r="T6223" s="58"/>
      <c r="V6223" s="47"/>
      <c r="X6223" s="9"/>
    </row>
    <row r="6224" spans="6:24">
      <c r="F6224" s="58"/>
      <c r="G6224" s="46"/>
      <c r="T6224" s="58"/>
      <c r="V6224" s="47"/>
      <c r="X6224" s="9"/>
    </row>
    <row r="6225" spans="6:24">
      <c r="F6225" s="58"/>
      <c r="G6225" s="46"/>
      <c r="T6225" s="58"/>
      <c r="V6225" s="47"/>
      <c r="X6225" s="9"/>
    </row>
    <row r="6226" spans="6:24">
      <c r="F6226" s="58"/>
      <c r="G6226" s="46"/>
      <c r="T6226" s="58"/>
      <c r="V6226" s="47"/>
      <c r="X6226" s="9"/>
    </row>
    <row r="6227" spans="6:24">
      <c r="F6227" s="58"/>
      <c r="G6227" s="46"/>
      <c r="T6227" s="58"/>
      <c r="V6227" s="47"/>
      <c r="X6227" s="9"/>
    </row>
    <row r="6228" spans="6:24">
      <c r="F6228" s="58"/>
      <c r="G6228" s="46"/>
      <c r="T6228" s="58"/>
      <c r="V6228" s="47"/>
      <c r="X6228" s="9"/>
    </row>
    <row r="6229" spans="6:24">
      <c r="F6229" s="58"/>
      <c r="G6229" s="46"/>
      <c r="T6229" s="58"/>
      <c r="V6229" s="47"/>
      <c r="X6229" s="9"/>
    </row>
    <row r="6230" spans="6:24">
      <c r="F6230" s="58"/>
      <c r="G6230" s="46"/>
      <c r="M6230" s="66"/>
      <c r="T6230" s="58"/>
      <c r="V6230" s="47"/>
      <c r="X6230" s="9"/>
    </row>
    <row r="6231" spans="6:24">
      <c r="F6231" s="58"/>
      <c r="G6231" s="46"/>
      <c r="M6231" s="67"/>
      <c r="T6231" s="58"/>
      <c r="V6231" s="47"/>
      <c r="X6231" s="9"/>
    </row>
    <row r="6232" spans="6:24">
      <c r="F6232" s="58"/>
      <c r="G6232" s="46"/>
      <c r="M6232" s="65"/>
      <c r="T6232" s="58"/>
      <c r="V6232" s="47"/>
      <c r="X6232" s="9"/>
    </row>
    <row r="6233" spans="6:24">
      <c r="F6233" s="58"/>
      <c r="G6233" s="46"/>
      <c r="M6233" s="64"/>
      <c r="T6233" s="58"/>
      <c r="V6233" s="47"/>
      <c r="X6233" s="9"/>
    </row>
    <row r="6234" spans="6:24">
      <c r="F6234" s="58"/>
      <c r="G6234" s="46"/>
      <c r="M6234" s="66"/>
      <c r="T6234" s="58"/>
      <c r="V6234" s="47"/>
      <c r="X6234" s="9"/>
    </row>
    <row r="6235" spans="6:24">
      <c r="F6235" s="58"/>
      <c r="G6235" s="46"/>
      <c r="M6235" s="67"/>
      <c r="T6235" s="58"/>
      <c r="V6235" s="47"/>
      <c r="X6235" s="9"/>
    </row>
    <row r="6236" spans="6:24">
      <c r="F6236" s="58"/>
      <c r="G6236" s="46"/>
      <c r="M6236" s="68"/>
      <c r="T6236" s="58"/>
      <c r="V6236" s="47"/>
      <c r="X6236" s="9"/>
    </row>
    <row r="6237" spans="6:24">
      <c r="F6237" s="58"/>
      <c r="G6237" s="46"/>
      <c r="M6237" s="58"/>
      <c r="T6237" s="58"/>
      <c r="V6237" s="47"/>
      <c r="X6237" s="9"/>
    </row>
    <row r="6238" spans="6:24">
      <c r="F6238" s="58"/>
      <c r="G6238" s="46"/>
      <c r="M6238" s="69"/>
      <c r="T6238" s="58"/>
      <c r="V6238" s="47"/>
      <c r="X6238" s="9"/>
    </row>
    <row r="6239" spans="6:24">
      <c r="F6239" s="58"/>
      <c r="G6239" s="46"/>
      <c r="M6239" s="65"/>
      <c r="T6239" s="58"/>
      <c r="V6239" s="47"/>
      <c r="X6239" s="9"/>
    </row>
    <row r="6240" spans="6:24">
      <c r="F6240" s="58"/>
      <c r="G6240" s="46"/>
      <c r="M6240" s="65"/>
      <c r="T6240" s="58"/>
      <c r="V6240" s="47"/>
      <c r="X6240" s="9"/>
    </row>
    <row r="6241" spans="6:24">
      <c r="F6241" s="58"/>
      <c r="G6241" s="46"/>
      <c r="M6241" s="64"/>
      <c r="T6241" s="58"/>
      <c r="V6241" s="47"/>
      <c r="X6241" s="9"/>
    </row>
    <row r="6242" spans="6:24">
      <c r="F6242" s="58"/>
      <c r="G6242" s="46"/>
      <c r="M6242" s="58"/>
      <c r="T6242" s="58"/>
      <c r="V6242" s="47"/>
      <c r="X6242" s="9"/>
    </row>
    <row r="6243" spans="6:24">
      <c r="F6243" s="58"/>
      <c r="G6243" s="46"/>
      <c r="M6243" s="58"/>
      <c r="T6243" s="58"/>
      <c r="V6243" s="47"/>
      <c r="X6243" s="9"/>
    </row>
    <row r="6244" spans="6:24">
      <c r="F6244" s="58"/>
      <c r="G6244" s="46"/>
      <c r="M6244" s="58"/>
      <c r="T6244" s="58"/>
      <c r="V6244" s="47"/>
      <c r="X6244" s="9"/>
    </row>
    <row r="6245" spans="6:24">
      <c r="F6245" s="58"/>
      <c r="G6245" s="46"/>
      <c r="M6245" s="58"/>
      <c r="T6245" s="58"/>
      <c r="V6245" s="47"/>
      <c r="X6245" s="9"/>
    </row>
    <row r="6246" spans="6:24">
      <c r="F6246" s="58"/>
      <c r="G6246" s="46"/>
      <c r="M6246" s="58"/>
      <c r="T6246" s="58"/>
      <c r="V6246" s="47"/>
      <c r="X6246" s="9"/>
    </row>
    <row r="6247" spans="6:24">
      <c r="F6247" s="58"/>
      <c r="G6247" s="46"/>
      <c r="M6247" s="58"/>
      <c r="T6247" s="58"/>
      <c r="V6247" s="47"/>
      <c r="X6247" s="9"/>
    </row>
    <row r="6248" spans="6:24">
      <c r="F6248" s="58"/>
      <c r="G6248" s="46"/>
      <c r="M6248" s="58"/>
      <c r="T6248" s="58"/>
      <c r="V6248" s="47"/>
      <c r="X6248" s="9"/>
    </row>
    <row r="6249" spans="6:24">
      <c r="F6249" s="58"/>
      <c r="G6249" s="46"/>
      <c r="M6249" s="58"/>
      <c r="T6249" s="58"/>
      <c r="V6249" s="47"/>
      <c r="X6249" s="9"/>
    </row>
    <row r="6250" spans="6:24">
      <c r="F6250" s="58"/>
      <c r="G6250" s="46"/>
      <c r="M6250" s="58"/>
      <c r="T6250" s="58"/>
      <c r="V6250" s="47"/>
      <c r="X6250" s="9"/>
    </row>
    <row r="6251" spans="6:24">
      <c r="F6251" s="58"/>
      <c r="G6251" s="46"/>
      <c r="M6251" s="58"/>
      <c r="T6251" s="58"/>
      <c r="V6251" s="47"/>
      <c r="X6251" s="9"/>
    </row>
    <row r="6252" spans="6:24">
      <c r="F6252" s="58"/>
      <c r="G6252" s="46"/>
      <c r="M6252" s="58"/>
      <c r="T6252" s="58"/>
      <c r="V6252" s="47"/>
      <c r="X6252" s="9"/>
    </row>
    <row r="6253" spans="6:24">
      <c r="F6253" s="58"/>
      <c r="G6253" s="46"/>
      <c r="M6253" s="58"/>
      <c r="T6253" s="58"/>
      <c r="V6253" s="47"/>
      <c r="X6253" s="9"/>
    </row>
    <row r="6254" spans="6:24">
      <c r="F6254" s="58"/>
      <c r="G6254" s="46"/>
      <c r="M6254" s="58"/>
      <c r="T6254" s="58"/>
      <c r="V6254" s="47"/>
      <c r="X6254" s="9"/>
    </row>
    <row r="6255" spans="6:24">
      <c r="F6255" s="58"/>
      <c r="G6255" s="46"/>
      <c r="M6255" s="58"/>
      <c r="T6255" s="58"/>
      <c r="V6255" s="47"/>
      <c r="X6255" s="9"/>
    </row>
    <row r="6256" spans="6:24">
      <c r="F6256" s="58"/>
      <c r="G6256" s="46"/>
      <c r="M6256" s="58"/>
      <c r="T6256" s="58"/>
      <c r="V6256" s="47"/>
      <c r="X6256" s="9"/>
    </row>
    <row r="6257" spans="6:24">
      <c r="F6257" s="58"/>
      <c r="G6257" s="46"/>
      <c r="M6257" s="58"/>
      <c r="T6257" s="58"/>
      <c r="V6257" s="47"/>
      <c r="X6257" s="9"/>
    </row>
    <row r="6258" spans="6:24">
      <c r="F6258" s="58"/>
      <c r="G6258" s="46"/>
      <c r="M6258" s="58"/>
      <c r="T6258" s="58"/>
      <c r="V6258" s="47"/>
      <c r="X6258" s="9"/>
    </row>
    <row r="6259" spans="6:24">
      <c r="F6259" s="58"/>
      <c r="G6259" s="46"/>
      <c r="T6259" s="58"/>
      <c r="V6259" s="47"/>
      <c r="X6259" s="9"/>
    </row>
    <row r="6260" spans="6:24">
      <c r="F6260" s="58"/>
      <c r="G6260" s="46"/>
      <c r="M6260" s="58"/>
      <c r="T6260" s="58"/>
      <c r="V6260" s="47"/>
      <c r="X6260" s="9"/>
    </row>
    <row r="6261" spans="6:24">
      <c r="F6261" s="58"/>
      <c r="G6261" s="46"/>
      <c r="T6261" s="58"/>
      <c r="V6261" s="47"/>
      <c r="X6261" s="9"/>
    </row>
    <row r="6262" spans="6:24">
      <c r="F6262" s="58"/>
      <c r="G6262" s="46"/>
      <c r="M6262" s="58"/>
      <c r="T6262" s="58"/>
      <c r="V6262" s="47"/>
      <c r="X6262" s="9"/>
    </row>
    <row r="6263" spans="6:24">
      <c r="F6263" s="58"/>
      <c r="G6263" s="46"/>
      <c r="M6263" s="58"/>
      <c r="T6263" s="58"/>
      <c r="V6263" s="47"/>
      <c r="X6263" s="9"/>
    </row>
    <row r="6264" spans="6:24">
      <c r="F6264" s="58"/>
      <c r="G6264" s="46"/>
      <c r="M6264" s="58"/>
      <c r="T6264" s="58"/>
      <c r="V6264" s="47"/>
      <c r="X6264" s="9"/>
    </row>
    <row r="6265" spans="6:24">
      <c r="F6265" s="58"/>
      <c r="G6265" s="46"/>
      <c r="M6265" s="58"/>
      <c r="T6265" s="58"/>
      <c r="V6265" s="47"/>
      <c r="X6265" s="9"/>
    </row>
    <row r="6266" spans="6:24">
      <c r="F6266" s="58"/>
      <c r="G6266" s="46"/>
      <c r="M6266" s="58"/>
      <c r="T6266" s="58"/>
      <c r="V6266" s="47"/>
      <c r="X6266" s="9"/>
    </row>
    <row r="6267" spans="6:24">
      <c r="F6267" s="58"/>
      <c r="G6267" s="46"/>
      <c r="M6267" s="58"/>
      <c r="T6267" s="58"/>
      <c r="V6267" s="47"/>
      <c r="X6267" s="9"/>
    </row>
    <row r="6268" spans="6:24">
      <c r="F6268" s="58"/>
      <c r="G6268" s="46"/>
      <c r="M6268" s="58"/>
      <c r="T6268" s="58"/>
      <c r="V6268" s="47"/>
      <c r="X6268" s="9"/>
    </row>
    <row r="6269" spans="6:24">
      <c r="F6269" s="58"/>
      <c r="G6269" s="46"/>
      <c r="M6269" s="58"/>
      <c r="T6269" s="58"/>
      <c r="V6269" s="47"/>
      <c r="X6269" s="9"/>
    </row>
    <row r="6270" spans="6:24">
      <c r="F6270" s="58"/>
      <c r="G6270" s="46"/>
      <c r="M6270" s="58"/>
      <c r="T6270" s="58"/>
      <c r="V6270" s="47"/>
      <c r="X6270" s="9"/>
    </row>
    <row r="6271" spans="6:24">
      <c r="F6271" s="58"/>
      <c r="G6271" s="46"/>
      <c r="M6271" s="58"/>
      <c r="T6271" s="58"/>
      <c r="V6271" s="47"/>
      <c r="X6271" s="9"/>
    </row>
    <row r="6272" spans="6:24">
      <c r="F6272" s="58"/>
      <c r="G6272" s="46"/>
      <c r="M6272" s="58"/>
      <c r="T6272" s="58"/>
      <c r="V6272" s="47"/>
      <c r="X6272" s="9"/>
    </row>
    <row r="6273" spans="6:24">
      <c r="F6273" s="58"/>
      <c r="G6273" s="46"/>
      <c r="M6273" s="58"/>
      <c r="T6273" s="58"/>
      <c r="V6273" s="47"/>
      <c r="X6273" s="9"/>
    </row>
    <row r="6274" spans="6:24">
      <c r="F6274" s="58"/>
      <c r="G6274" s="46"/>
      <c r="M6274" s="58"/>
      <c r="T6274" s="58"/>
      <c r="V6274" s="47"/>
      <c r="X6274" s="9"/>
    </row>
    <row r="6275" spans="6:24">
      <c r="F6275" s="58"/>
      <c r="G6275" s="46"/>
      <c r="T6275" s="58"/>
      <c r="V6275" s="47"/>
      <c r="X6275" s="9"/>
    </row>
    <row r="6276" spans="6:24">
      <c r="F6276" s="58"/>
      <c r="G6276" s="46"/>
      <c r="M6276" s="58"/>
      <c r="T6276" s="58"/>
      <c r="V6276" s="47"/>
      <c r="X6276" s="9"/>
    </row>
    <row r="6277" spans="6:24">
      <c r="F6277" s="58"/>
      <c r="G6277" s="46"/>
      <c r="T6277" s="58"/>
      <c r="V6277" s="47"/>
      <c r="X6277" s="9"/>
    </row>
    <row r="6278" spans="6:24">
      <c r="F6278" s="58"/>
      <c r="G6278" s="46"/>
      <c r="M6278" s="58"/>
      <c r="T6278" s="58"/>
      <c r="V6278" s="47"/>
      <c r="X6278" s="9"/>
    </row>
    <row r="6279" spans="6:24">
      <c r="F6279" s="58"/>
      <c r="G6279" s="46"/>
      <c r="M6279" s="58"/>
      <c r="T6279" s="58"/>
      <c r="V6279" s="47"/>
      <c r="X6279" s="9"/>
    </row>
    <row r="6280" spans="6:24">
      <c r="F6280" s="58"/>
      <c r="G6280" s="46"/>
      <c r="M6280" s="58"/>
      <c r="T6280" s="58"/>
      <c r="V6280" s="47"/>
      <c r="X6280" s="9"/>
    </row>
    <row r="6281" spans="6:24">
      <c r="F6281" s="58"/>
      <c r="G6281" s="46"/>
      <c r="M6281" s="58"/>
      <c r="T6281" s="58"/>
      <c r="V6281" s="47"/>
      <c r="X6281" s="9"/>
    </row>
    <row r="6282" spans="6:24">
      <c r="F6282" s="58"/>
      <c r="G6282" s="46"/>
      <c r="M6282" s="58"/>
      <c r="T6282" s="58"/>
      <c r="V6282" s="47"/>
      <c r="X6282" s="9"/>
    </row>
    <row r="6283" spans="6:24">
      <c r="F6283" s="58"/>
      <c r="G6283" s="46"/>
      <c r="M6283" s="58"/>
      <c r="T6283" s="58"/>
      <c r="V6283" s="47"/>
      <c r="X6283" s="9"/>
    </row>
    <row r="6284" spans="6:24">
      <c r="F6284" s="58"/>
      <c r="G6284" s="46"/>
      <c r="M6284" s="58"/>
      <c r="T6284" s="58"/>
      <c r="V6284" s="47"/>
      <c r="X6284" s="9"/>
    </row>
    <row r="6285" spans="6:24">
      <c r="F6285" s="58"/>
      <c r="G6285" s="46"/>
      <c r="M6285" s="58"/>
      <c r="T6285" s="58"/>
      <c r="V6285" s="47"/>
      <c r="X6285" s="9"/>
    </row>
    <row r="6286" spans="6:24">
      <c r="F6286" s="58"/>
      <c r="G6286" s="46"/>
      <c r="T6286" s="58"/>
      <c r="V6286" s="47"/>
      <c r="X6286" s="9"/>
    </row>
    <row r="6287" spans="6:24">
      <c r="F6287" s="58"/>
      <c r="G6287" s="46"/>
      <c r="M6287" s="58"/>
      <c r="T6287" s="58"/>
      <c r="V6287" s="47"/>
      <c r="X6287" s="9"/>
    </row>
    <row r="6288" spans="6:24">
      <c r="F6288" s="58"/>
      <c r="G6288" s="46"/>
      <c r="M6288" s="58"/>
      <c r="T6288" s="58"/>
      <c r="V6288" s="47"/>
      <c r="X6288" s="9"/>
    </row>
    <row r="6289" spans="6:24">
      <c r="F6289" s="58"/>
      <c r="G6289" s="46"/>
      <c r="M6289" s="58"/>
      <c r="T6289" s="58"/>
      <c r="V6289" s="47"/>
      <c r="X6289" s="9"/>
    </row>
    <row r="6290" spans="6:24">
      <c r="F6290" s="58"/>
      <c r="G6290" s="46"/>
      <c r="M6290" s="58"/>
      <c r="T6290" s="58"/>
      <c r="V6290" s="47"/>
      <c r="X6290" s="9"/>
    </row>
    <row r="6291" spans="6:24">
      <c r="F6291" s="58"/>
      <c r="G6291" s="46"/>
      <c r="M6291" s="58"/>
      <c r="T6291" s="58"/>
      <c r="V6291" s="47"/>
      <c r="X6291" s="9"/>
    </row>
    <row r="6292" spans="6:24">
      <c r="F6292" s="58"/>
      <c r="G6292" s="46"/>
      <c r="M6292" s="58"/>
      <c r="T6292" s="58"/>
      <c r="V6292" s="47"/>
      <c r="X6292" s="9"/>
    </row>
    <row r="6293" spans="6:24">
      <c r="F6293" s="58"/>
      <c r="G6293" s="46"/>
      <c r="M6293" s="58"/>
      <c r="T6293" s="58"/>
      <c r="V6293" s="47"/>
      <c r="X6293" s="9"/>
    </row>
    <row r="6294" spans="6:24">
      <c r="F6294" s="58"/>
      <c r="G6294" s="46"/>
      <c r="M6294" s="58"/>
      <c r="T6294" s="58"/>
      <c r="V6294" s="47"/>
      <c r="X6294" s="9"/>
    </row>
    <row r="6295" spans="6:24">
      <c r="F6295" s="58"/>
      <c r="G6295" s="46"/>
      <c r="M6295" s="58"/>
      <c r="T6295" s="58"/>
      <c r="V6295" s="47"/>
      <c r="X6295" s="9"/>
    </row>
    <row r="6296" spans="6:24">
      <c r="F6296" s="58"/>
      <c r="G6296" s="46"/>
      <c r="M6296" s="58"/>
      <c r="T6296" s="58"/>
      <c r="V6296" s="47"/>
      <c r="X6296" s="9"/>
    </row>
    <row r="6297" spans="6:24">
      <c r="F6297" s="58"/>
      <c r="G6297" s="46"/>
      <c r="M6297" s="58"/>
      <c r="T6297" s="58"/>
      <c r="V6297" s="47"/>
      <c r="X6297" s="9"/>
    </row>
    <row r="6298" spans="6:24">
      <c r="F6298" s="58"/>
      <c r="G6298" s="46"/>
      <c r="M6298" s="58"/>
      <c r="T6298" s="58"/>
      <c r="V6298" s="47"/>
      <c r="X6298" s="9"/>
    </row>
    <row r="6299" spans="6:24">
      <c r="F6299" s="58"/>
      <c r="G6299" s="46"/>
      <c r="M6299" s="58"/>
      <c r="T6299" s="58"/>
      <c r="V6299" s="47"/>
      <c r="X6299" s="9"/>
    </row>
    <row r="6300" spans="6:24">
      <c r="F6300" s="58"/>
      <c r="G6300" s="46"/>
      <c r="M6300" s="58"/>
      <c r="T6300" s="58"/>
      <c r="V6300" s="47"/>
      <c r="X6300" s="9"/>
    </row>
    <row r="6301" spans="6:24">
      <c r="F6301" s="58"/>
      <c r="G6301" s="46"/>
      <c r="M6301" s="58"/>
      <c r="T6301" s="58"/>
      <c r="V6301" s="47"/>
      <c r="X6301" s="9"/>
    </row>
    <row r="6302" spans="6:24">
      <c r="F6302" s="58"/>
      <c r="G6302" s="46"/>
      <c r="M6302" s="58"/>
      <c r="T6302" s="58"/>
      <c r="V6302" s="47"/>
      <c r="X6302" s="9"/>
    </row>
    <row r="6303" spans="6:24">
      <c r="F6303" s="58"/>
      <c r="G6303" s="46"/>
      <c r="M6303" s="58"/>
      <c r="T6303" s="58"/>
      <c r="V6303" s="47"/>
      <c r="X6303" s="9"/>
    </row>
    <row r="6304" spans="6:24">
      <c r="F6304" s="58"/>
      <c r="G6304" s="46"/>
      <c r="M6304" s="58"/>
      <c r="T6304" s="58"/>
      <c r="V6304" s="47"/>
      <c r="X6304" s="9"/>
    </row>
    <row r="6305" spans="6:24">
      <c r="F6305" s="58"/>
      <c r="G6305" s="46"/>
      <c r="M6305" s="58"/>
      <c r="T6305" s="58"/>
      <c r="V6305" s="47"/>
      <c r="X6305" s="9"/>
    </row>
    <row r="6306" spans="6:24">
      <c r="F6306" s="58"/>
      <c r="G6306" s="46"/>
      <c r="M6306" s="58"/>
      <c r="T6306" s="58"/>
      <c r="V6306" s="47"/>
      <c r="X6306" s="9"/>
    </row>
    <row r="6307" spans="6:24">
      <c r="F6307" s="58"/>
      <c r="G6307" s="46"/>
      <c r="M6307" s="58"/>
      <c r="T6307" s="58"/>
      <c r="V6307" s="47"/>
      <c r="X6307" s="9"/>
    </row>
    <row r="6308" spans="6:24">
      <c r="F6308" s="58"/>
      <c r="G6308" s="46"/>
      <c r="M6308" s="58"/>
      <c r="T6308" s="58"/>
      <c r="V6308" s="47"/>
      <c r="X6308" s="9"/>
    </row>
    <row r="6309" spans="6:24">
      <c r="F6309" s="58"/>
      <c r="G6309" s="46"/>
      <c r="T6309" s="58"/>
      <c r="V6309" s="47"/>
      <c r="X6309" s="9"/>
    </row>
    <row r="6310" spans="6:24">
      <c r="F6310" s="58"/>
      <c r="G6310" s="46"/>
      <c r="T6310" s="58"/>
      <c r="V6310" s="47"/>
      <c r="X6310" s="9"/>
    </row>
    <row r="6311" spans="6:24">
      <c r="F6311" s="58"/>
      <c r="G6311" s="46"/>
      <c r="T6311" s="58"/>
      <c r="V6311" s="47"/>
      <c r="X6311" s="9"/>
    </row>
    <row r="6312" spans="6:24">
      <c r="F6312" s="58"/>
      <c r="G6312" s="46"/>
      <c r="T6312" s="58"/>
      <c r="V6312" s="47"/>
      <c r="X6312" s="9"/>
    </row>
    <row r="6313" spans="6:24">
      <c r="F6313" s="58"/>
      <c r="G6313" s="46"/>
      <c r="T6313" s="58"/>
      <c r="V6313" s="47"/>
      <c r="X6313" s="9"/>
    </row>
    <row r="6314" spans="6:24">
      <c r="F6314" s="58"/>
      <c r="G6314" s="46"/>
      <c r="T6314" s="58"/>
      <c r="V6314" s="47"/>
      <c r="X6314" s="9"/>
    </row>
    <row r="6315" spans="6:24">
      <c r="F6315" s="58"/>
      <c r="G6315" s="46"/>
      <c r="T6315" s="58"/>
      <c r="V6315" s="47"/>
      <c r="X6315" s="9"/>
    </row>
    <row r="6316" spans="6:24">
      <c r="F6316" s="58"/>
      <c r="G6316" s="46"/>
      <c r="T6316" s="58"/>
      <c r="V6316" s="47"/>
      <c r="X6316" s="9"/>
    </row>
    <row r="6317" spans="6:24">
      <c r="F6317" s="58"/>
      <c r="G6317" s="46"/>
      <c r="T6317" s="58"/>
      <c r="V6317" s="47"/>
      <c r="X6317" s="9"/>
    </row>
    <row r="6318" spans="6:24">
      <c r="F6318" s="58"/>
      <c r="G6318" s="46"/>
      <c r="T6318" s="58"/>
      <c r="V6318" s="47"/>
      <c r="X6318" s="9"/>
    </row>
    <row r="6319" spans="6:24">
      <c r="F6319" s="58"/>
      <c r="G6319" s="46"/>
      <c r="T6319" s="58"/>
      <c r="V6319" s="47"/>
      <c r="X6319" s="9"/>
    </row>
    <row r="6320" spans="6:24">
      <c r="F6320" s="58"/>
      <c r="G6320" s="46"/>
      <c r="T6320" s="58"/>
      <c r="V6320" s="47"/>
      <c r="X6320" s="9"/>
    </row>
    <row r="6321" spans="6:24">
      <c r="F6321" s="58"/>
      <c r="G6321" s="46"/>
      <c r="T6321" s="58"/>
      <c r="V6321" s="47"/>
      <c r="X6321" s="9"/>
    </row>
    <row r="6322" spans="6:24">
      <c r="F6322" s="58"/>
      <c r="G6322" s="46"/>
      <c r="T6322" s="58"/>
      <c r="V6322" s="47"/>
      <c r="X6322" s="9"/>
    </row>
    <row r="6323" spans="6:24">
      <c r="F6323" s="58"/>
      <c r="G6323" s="46"/>
      <c r="T6323" s="58"/>
      <c r="V6323" s="47"/>
      <c r="X6323" s="9"/>
    </row>
    <row r="6324" spans="6:24">
      <c r="F6324" s="58"/>
      <c r="G6324" s="46"/>
      <c r="T6324" s="58"/>
      <c r="V6324" s="47"/>
      <c r="X6324" s="9"/>
    </row>
    <row r="6325" spans="6:24">
      <c r="F6325" s="58"/>
      <c r="G6325" s="46"/>
      <c r="T6325" s="58"/>
      <c r="V6325" s="47"/>
      <c r="X6325" s="9"/>
    </row>
    <row r="6326" spans="6:24">
      <c r="F6326" s="58"/>
      <c r="G6326" s="46"/>
      <c r="T6326" s="58"/>
      <c r="V6326" s="47"/>
      <c r="X6326" s="9"/>
    </row>
    <row r="6327" spans="6:24">
      <c r="F6327" s="58"/>
      <c r="G6327" s="46"/>
      <c r="T6327" s="58"/>
      <c r="V6327" s="47"/>
      <c r="X6327" s="9"/>
    </row>
    <row r="6328" spans="6:24">
      <c r="F6328" s="58"/>
      <c r="G6328" s="46"/>
      <c r="T6328" s="58"/>
      <c r="V6328" s="47"/>
      <c r="X6328" s="9"/>
    </row>
    <row r="6329" spans="6:24">
      <c r="F6329" s="58"/>
      <c r="G6329" s="46"/>
      <c r="M6329" s="66"/>
      <c r="T6329" s="58"/>
      <c r="V6329" s="47"/>
      <c r="X6329" s="9"/>
    </row>
    <row r="6330" spans="6:24">
      <c r="F6330" s="58"/>
      <c r="G6330" s="46"/>
      <c r="M6330" s="67"/>
      <c r="T6330" s="58"/>
      <c r="V6330" s="47"/>
      <c r="X6330" s="9"/>
    </row>
    <row r="6331" spans="6:24">
      <c r="F6331" s="58"/>
      <c r="G6331" s="46"/>
      <c r="M6331" s="65"/>
      <c r="T6331" s="58"/>
      <c r="V6331" s="47"/>
      <c r="X6331" s="9"/>
    </row>
    <row r="6332" spans="6:24">
      <c r="F6332" s="58"/>
      <c r="G6332" s="46"/>
      <c r="M6332" s="64"/>
      <c r="T6332" s="58"/>
      <c r="V6332" s="47"/>
      <c r="X6332" s="9"/>
    </row>
    <row r="6333" spans="6:24">
      <c r="F6333" s="58"/>
      <c r="G6333" s="46"/>
      <c r="M6333" s="66"/>
      <c r="T6333" s="58"/>
      <c r="V6333" s="47"/>
      <c r="X6333" s="9"/>
    </row>
    <row r="6334" spans="6:24">
      <c r="F6334" s="58"/>
      <c r="G6334" s="46"/>
      <c r="M6334" s="67"/>
      <c r="T6334" s="58"/>
      <c r="V6334" s="47"/>
      <c r="X6334" s="9"/>
    </row>
    <row r="6335" spans="6:24">
      <c r="F6335" s="58"/>
      <c r="G6335" s="46"/>
      <c r="M6335" s="68"/>
      <c r="T6335" s="58"/>
      <c r="V6335" s="47"/>
      <c r="X6335" s="9"/>
    </row>
    <row r="6336" spans="6:24">
      <c r="F6336" s="58"/>
      <c r="G6336" s="46"/>
      <c r="M6336" s="58"/>
      <c r="T6336" s="58"/>
      <c r="V6336" s="47"/>
      <c r="X6336" s="9"/>
    </row>
    <row r="6337" spans="6:24">
      <c r="F6337" s="58"/>
      <c r="G6337" s="46"/>
      <c r="M6337" s="69"/>
      <c r="T6337" s="58"/>
      <c r="V6337" s="47"/>
      <c r="X6337" s="9"/>
    </row>
    <row r="6338" spans="6:24">
      <c r="F6338" s="58"/>
      <c r="G6338" s="46"/>
      <c r="M6338" s="65"/>
      <c r="T6338" s="58"/>
      <c r="V6338" s="47"/>
      <c r="X6338" s="9"/>
    </row>
    <row r="6339" spans="6:24">
      <c r="F6339" s="58"/>
      <c r="G6339" s="46"/>
      <c r="M6339" s="65"/>
      <c r="T6339" s="58"/>
      <c r="V6339" s="47"/>
      <c r="X6339" s="9"/>
    </row>
    <row r="6340" spans="6:24">
      <c r="F6340" s="58"/>
      <c r="G6340" s="46"/>
      <c r="M6340" s="64"/>
      <c r="T6340" s="58"/>
      <c r="V6340" s="47"/>
      <c r="X6340" s="9"/>
    </row>
    <row r="6341" spans="6:24">
      <c r="F6341" s="58"/>
      <c r="G6341" s="46"/>
      <c r="M6341" s="58"/>
      <c r="T6341" s="58"/>
      <c r="V6341" s="47"/>
      <c r="X6341" s="9"/>
    </row>
    <row r="6342" spans="6:24">
      <c r="F6342" s="58"/>
      <c r="G6342" s="46"/>
      <c r="M6342" s="58"/>
      <c r="T6342" s="58"/>
      <c r="V6342" s="47"/>
      <c r="X6342" s="9"/>
    </row>
    <row r="6343" spans="6:24">
      <c r="F6343" s="58"/>
      <c r="G6343" s="46"/>
      <c r="M6343" s="58"/>
      <c r="T6343" s="58"/>
      <c r="V6343" s="47"/>
      <c r="X6343" s="9"/>
    </row>
    <row r="6344" spans="6:24">
      <c r="F6344" s="58"/>
      <c r="G6344" s="46"/>
      <c r="M6344" s="58"/>
      <c r="T6344" s="58"/>
      <c r="V6344" s="47"/>
      <c r="X6344" s="9"/>
    </row>
    <row r="6345" spans="6:24">
      <c r="F6345" s="58"/>
      <c r="G6345" s="46"/>
      <c r="M6345" s="58"/>
      <c r="T6345" s="58"/>
      <c r="V6345" s="47"/>
      <c r="X6345" s="9"/>
    </row>
    <row r="6346" spans="6:24">
      <c r="F6346" s="58"/>
      <c r="G6346" s="46"/>
      <c r="M6346" s="58"/>
      <c r="T6346" s="58"/>
      <c r="V6346" s="47"/>
      <c r="X6346" s="9"/>
    </row>
    <row r="6347" spans="6:24">
      <c r="F6347" s="58"/>
      <c r="G6347" s="46"/>
      <c r="M6347" s="58"/>
      <c r="T6347" s="58"/>
      <c r="V6347" s="47"/>
      <c r="X6347" s="9"/>
    </row>
    <row r="6348" spans="6:24">
      <c r="F6348" s="58"/>
      <c r="G6348" s="46"/>
      <c r="M6348" s="58"/>
      <c r="T6348" s="58"/>
      <c r="V6348" s="47"/>
      <c r="X6348" s="9"/>
    </row>
    <row r="6349" spans="6:24">
      <c r="F6349" s="58"/>
      <c r="G6349" s="46"/>
      <c r="M6349" s="58"/>
      <c r="T6349" s="58"/>
      <c r="V6349" s="47"/>
      <c r="X6349" s="9"/>
    </row>
    <row r="6350" spans="6:24">
      <c r="F6350" s="58"/>
      <c r="G6350" s="46"/>
      <c r="M6350" s="58"/>
      <c r="T6350" s="58"/>
      <c r="V6350" s="47"/>
      <c r="X6350" s="9"/>
    </row>
    <row r="6351" spans="6:24">
      <c r="F6351" s="58"/>
      <c r="G6351" s="46"/>
      <c r="M6351" s="58"/>
      <c r="T6351" s="58"/>
      <c r="V6351" s="47"/>
      <c r="X6351" s="9"/>
    </row>
    <row r="6352" spans="6:24">
      <c r="F6352" s="58"/>
      <c r="G6352" s="46"/>
      <c r="M6352" s="58"/>
      <c r="T6352" s="58"/>
      <c r="V6352" s="47"/>
      <c r="X6352" s="9"/>
    </row>
    <row r="6353" spans="6:24">
      <c r="F6353" s="58"/>
      <c r="G6353" s="46"/>
      <c r="M6353" s="58"/>
      <c r="T6353" s="58"/>
      <c r="V6353" s="47"/>
      <c r="X6353" s="9"/>
    </row>
    <row r="6354" spans="6:24">
      <c r="F6354" s="58"/>
      <c r="G6354" s="46"/>
      <c r="M6354" s="58"/>
      <c r="T6354" s="58"/>
      <c r="V6354" s="47"/>
      <c r="X6354" s="9"/>
    </row>
    <row r="6355" spans="6:24">
      <c r="F6355" s="58"/>
      <c r="G6355" s="46"/>
      <c r="M6355" s="58"/>
      <c r="T6355" s="58"/>
      <c r="V6355" s="47"/>
      <c r="X6355" s="9"/>
    </row>
    <row r="6356" spans="6:24">
      <c r="F6356" s="58"/>
      <c r="G6356" s="46"/>
      <c r="M6356" s="58"/>
      <c r="T6356" s="58"/>
      <c r="V6356" s="47"/>
      <c r="X6356" s="9"/>
    </row>
    <row r="6357" spans="6:24">
      <c r="F6357" s="58"/>
      <c r="G6357" s="46"/>
      <c r="M6357" s="58"/>
      <c r="T6357" s="58"/>
      <c r="V6357" s="47"/>
      <c r="X6357" s="9"/>
    </row>
    <row r="6358" spans="6:24">
      <c r="F6358" s="58"/>
      <c r="G6358" s="46"/>
      <c r="T6358" s="58"/>
      <c r="V6358" s="47"/>
      <c r="X6358" s="9"/>
    </row>
    <row r="6359" spans="6:24">
      <c r="F6359" s="58"/>
      <c r="G6359" s="46"/>
      <c r="M6359" s="58"/>
      <c r="T6359" s="58"/>
      <c r="V6359" s="47"/>
      <c r="X6359" s="9"/>
    </row>
    <row r="6360" spans="6:24">
      <c r="F6360" s="58"/>
      <c r="G6360" s="46"/>
      <c r="T6360" s="58"/>
      <c r="V6360" s="47"/>
      <c r="X6360" s="9"/>
    </row>
    <row r="6361" spans="6:24">
      <c r="F6361" s="58"/>
      <c r="G6361" s="46"/>
      <c r="M6361" s="58"/>
      <c r="T6361" s="58"/>
      <c r="V6361" s="47"/>
      <c r="X6361" s="9"/>
    </row>
    <row r="6362" spans="6:24">
      <c r="F6362" s="58"/>
      <c r="G6362" s="46"/>
      <c r="M6362" s="58"/>
      <c r="T6362" s="58"/>
      <c r="V6362" s="47"/>
      <c r="X6362" s="9"/>
    </row>
    <row r="6363" spans="6:24">
      <c r="F6363" s="58"/>
      <c r="G6363" s="46"/>
      <c r="M6363" s="58"/>
      <c r="T6363" s="58"/>
      <c r="V6363" s="47"/>
      <c r="X6363" s="9"/>
    </row>
    <row r="6364" spans="6:24">
      <c r="F6364" s="58"/>
      <c r="G6364" s="46"/>
      <c r="M6364" s="58"/>
      <c r="T6364" s="58"/>
      <c r="V6364" s="47"/>
      <c r="X6364" s="9"/>
    </row>
    <row r="6365" spans="6:24">
      <c r="F6365" s="58"/>
      <c r="G6365" s="46"/>
      <c r="M6365" s="58"/>
      <c r="T6365" s="58"/>
      <c r="V6365" s="47"/>
      <c r="X6365" s="9"/>
    </row>
    <row r="6366" spans="6:24">
      <c r="F6366" s="58"/>
      <c r="G6366" s="46"/>
      <c r="M6366" s="58"/>
      <c r="T6366" s="58"/>
      <c r="V6366" s="47"/>
      <c r="X6366" s="9"/>
    </row>
    <row r="6367" spans="6:24">
      <c r="F6367" s="58"/>
      <c r="G6367" s="46"/>
      <c r="M6367" s="58"/>
      <c r="T6367" s="58"/>
      <c r="V6367" s="47"/>
      <c r="X6367" s="9"/>
    </row>
    <row r="6368" spans="6:24">
      <c r="F6368" s="58"/>
      <c r="G6368" s="46"/>
      <c r="M6368" s="58"/>
      <c r="T6368" s="58"/>
      <c r="V6368" s="47"/>
      <c r="X6368" s="9"/>
    </row>
    <row r="6369" spans="6:24">
      <c r="F6369" s="58"/>
      <c r="G6369" s="46"/>
      <c r="M6369" s="58"/>
      <c r="T6369" s="58"/>
      <c r="V6369" s="47"/>
      <c r="X6369" s="9"/>
    </row>
    <row r="6370" spans="6:24">
      <c r="F6370" s="58"/>
      <c r="G6370" s="46"/>
      <c r="M6370" s="58"/>
      <c r="T6370" s="58"/>
      <c r="V6370" s="47"/>
      <c r="X6370" s="9"/>
    </row>
    <row r="6371" spans="6:24">
      <c r="F6371" s="58"/>
      <c r="G6371" s="46"/>
      <c r="M6371" s="58"/>
      <c r="T6371" s="58"/>
      <c r="V6371" s="47"/>
      <c r="X6371" s="9"/>
    </row>
    <row r="6372" spans="6:24">
      <c r="F6372" s="58"/>
      <c r="G6372" s="46"/>
      <c r="M6372" s="58"/>
      <c r="T6372" s="58"/>
      <c r="V6372" s="47"/>
      <c r="X6372" s="9"/>
    </row>
    <row r="6373" spans="6:24">
      <c r="F6373" s="58"/>
      <c r="G6373" s="46"/>
      <c r="M6373" s="58"/>
      <c r="T6373" s="58"/>
      <c r="V6373" s="47"/>
      <c r="X6373" s="9"/>
    </row>
    <row r="6374" spans="6:24">
      <c r="F6374" s="58"/>
      <c r="G6374" s="46"/>
      <c r="T6374" s="58"/>
      <c r="V6374" s="47"/>
      <c r="X6374" s="9"/>
    </row>
    <row r="6375" spans="6:24">
      <c r="F6375" s="58"/>
      <c r="G6375" s="46"/>
      <c r="M6375" s="58"/>
      <c r="T6375" s="58"/>
      <c r="V6375" s="47"/>
      <c r="X6375" s="9"/>
    </row>
    <row r="6376" spans="6:24">
      <c r="F6376" s="58"/>
      <c r="G6376" s="46"/>
      <c r="T6376" s="58"/>
      <c r="V6376" s="47"/>
      <c r="X6376" s="9"/>
    </row>
    <row r="6377" spans="6:24">
      <c r="F6377" s="58"/>
      <c r="G6377" s="46"/>
      <c r="M6377" s="58"/>
      <c r="T6377" s="58"/>
      <c r="V6377" s="47"/>
      <c r="X6377" s="9"/>
    </row>
    <row r="6378" spans="6:24">
      <c r="F6378" s="58"/>
      <c r="G6378" s="46"/>
      <c r="M6378" s="58"/>
      <c r="T6378" s="58"/>
      <c r="V6378" s="47"/>
      <c r="X6378" s="9"/>
    </row>
    <row r="6379" spans="6:24">
      <c r="F6379" s="58"/>
      <c r="G6379" s="46"/>
      <c r="M6379" s="58"/>
      <c r="T6379" s="58"/>
      <c r="V6379" s="47"/>
      <c r="X6379" s="9"/>
    </row>
    <row r="6380" spans="6:24">
      <c r="F6380" s="58"/>
      <c r="G6380" s="46"/>
      <c r="M6380" s="58"/>
      <c r="T6380" s="58"/>
      <c r="V6380" s="47"/>
      <c r="X6380" s="9"/>
    </row>
    <row r="6381" spans="6:24">
      <c r="F6381" s="58"/>
      <c r="G6381" s="46"/>
      <c r="M6381" s="58"/>
      <c r="T6381" s="58"/>
      <c r="V6381" s="47"/>
      <c r="X6381" s="9"/>
    </row>
    <row r="6382" spans="6:24">
      <c r="F6382" s="58"/>
      <c r="G6382" s="46"/>
      <c r="M6382" s="58"/>
      <c r="T6382" s="58"/>
      <c r="V6382" s="47"/>
      <c r="X6382" s="9"/>
    </row>
    <row r="6383" spans="6:24">
      <c r="F6383" s="58"/>
      <c r="G6383" s="46"/>
      <c r="M6383" s="58"/>
      <c r="T6383" s="58"/>
      <c r="V6383" s="47"/>
      <c r="X6383" s="9"/>
    </row>
    <row r="6384" spans="6:24">
      <c r="F6384" s="58"/>
      <c r="G6384" s="46"/>
      <c r="M6384" s="58"/>
      <c r="T6384" s="58"/>
      <c r="V6384" s="47"/>
      <c r="X6384" s="9"/>
    </row>
    <row r="6385" spans="6:24">
      <c r="F6385" s="58"/>
      <c r="G6385" s="46"/>
      <c r="T6385" s="58"/>
      <c r="V6385" s="47"/>
      <c r="X6385" s="9"/>
    </row>
    <row r="6386" spans="6:24">
      <c r="F6386" s="58"/>
      <c r="G6386" s="46"/>
      <c r="M6386" s="58"/>
      <c r="T6386" s="58"/>
      <c r="V6386" s="47"/>
      <c r="X6386" s="9"/>
    </row>
    <row r="6387" spans="6:24">
      <c r="F6387" s="58"/>
      <c r="G6387" s="46"/>
      <c r="M6387" s="58"/>
      <c r="T6387" s="58"/>
      <c r="V6387" s="47"/>
      <c r="X6387" s="9"/>
    </row>
    <row r="6388" spans="6:24">
      <c r="F6388" s="58"/>
      <c r="G6388" s="46"/>
      <c r="M6388" s="58"/>
      <c r="T6388" s="58"/>
      <c r="V6388" s="47"/>
      <c r="X6388" s="9"/>
    </row>
    <row r="6389" spans="6:24">
      <c r="F6389" s="58"/>
      <c r="G6389" s="46"/>
      <c r="M6389" s="58"/>
      <c r="T6389" s="58"/>
      <c r="V6389" s="47"/>
      <c r="X6389" s="9"/>
    </row>
    <row r="6390" spans="6:24">
      <c r="F6390" s="58"/>
      <c r="G6390" s="46"/>
      <c r="M6390" s="58"/>
      <c r="T6390" s="58"/>
      <c r="V6390" s="47"/>
      <c r="X6390" s="9"/>
    </row>
    <row r="6391" spans="6:24">
      <c r="F6391" s="58"/>
      <c r="G6391" s="46"/>
      <c r="M6391" s="58"/>
      <c r="T6391" s="58"/>
      <c r="V6391" s="47"/>
      <c r="X6391" s="9"/>
    </row>
    <row r="6392" spans="6:24">
      <c r="F6392" s="58"/>
      <c r="G6392" s="46"/>
      <c r="M6392" s="58"/>
      <c r="T6392" s="58"/>
      <c r="V6392" s="47"/>
      <c r="X6392" s="9"/>
    </row>
    <row r="6393" spans="6:24">
      <c r="F6393" s="58"/>
      <c r="G6393" s="46"/>
      <c r="M6393" s="58"/>
      <c r="T6393" s="58"/>
      <c r="V6393" s="47"/>
      <c r="X6393" s="9"/>
    </row>
    <row r="6394" spans="6:24">
      <c r="F6394" s="58"/>
      <c r="G6394" s="46"/>
      <c r="M6394" s="58"/>
      <c r="T6394" s="58"/>
      <c r="V6394" s="47"/>
      <c r="X6394" s="9"/>
    </row>
    <row r="6395" spans="6:24">
      <c r="F6395" s="58"/>
      <c r="G6395" s="46"/>
      <c r="M6395" s="58"/>
      <c r="T6395" s="58"/>
      <c r="V6395" s="47"/>
      <c r="X6395" s="9"/>
    </row>
    <row r="6396" spans="6:24">
      <c r="F6396" s="58"/>
      <c r="G6396" s="46"/>
      <c r="M6396" s="58"/>
      <c r="T6396" s="58"/>
      <c r="V6396" s="47"/>
      <c r="X6396" s="9"/>
    </row>
    <row r="6397" spans="6:24">
      <c r="F6397" s="58"/>
      <c r="G6397" s="46"/>
      <c r="M6397" s="58"/>
      <c r="T6397" s="58"/>
      <c r="V6397" s="47"/>
      <c r="X6397" s="9"/>
    </row>
    <row r="6398" spans="6:24">
      <c r="F6398" s="58"/>
      <c r="G6398" s="46"/>
      <c r="M6398" s="58"/>
      <c r="T6398" s="58"/>
      <c r="V6398" s="47"/>
      <c r="X6398" s="9"/>
    </row>
    <row r="6399" spans="6:24">
      <c r="F6399" s="58"/>
      <c r="G6399" s="46"/>
      <c r="M6399" s="58"/>
      <c r="T6399" s="58"/>
      <c r="V6399" s="47"/>
      <c r="X6399" s="9"/>
    </row>
    <row r="6400" spans="6:24">
      <c r="F6400" s="58"/>
      <c r="G6400" s="46"/>
      <c r="M6400" s="58"/>
      <c r="T6400" s="58"/>
      <c r="V6400" s="47"/>
      <c r="X6400" s="9"/>
    </row>
    <row r="6401" spans="6:24">
      <c r="F6401" s="58"/>
      <c r="G6401" s="46"/>
      <c r="M6401" s="58"/>
      <c r="T6401" s="58"/>
      <c r="V6401" s="47"/>
      <c r="X6401" s="9"/>
    </row>
    <row r="6402" spans="6:24">
      <c r="F6402" s="58"/>
      <c r="G6402" s="46"/>
      <c r="M6402" s="58"/>
      <c r="T6402" s="58"/>
      <c r="V6402" s="47"/>
      <c r="X6402" s="9"/>
    </row>
    <row r="6403" spans="6:24">
      <c r="F6403" s="58"/>
      <c r="G6403" s="46"/>
      <c r="M6403" s="58"/>
      <c r="T6403" s="58"/>
      <c r="V6403" s="47"/>
      <c r="X6403" s="9"/>
    </row>
    <row r="6404" spans="6:24">
      <c r="F6404" s="58"/>
      <c r="G6404" s="46"/>
      <c r="M6404" s="58"/>
      <c r="T6404" s="58"/>
      <c r="V6404" s="47"/>
      <c r="X6404" s="9"/>
    </row>
    <row r="6405" spans="6:24">
      <c r="F6405" s="58"/>
      <c r="G6405" s="46"/>
      <c r="M6405" s="58"/>
      <c r="T6405" s="58"/>
      <c r="V6405" s="47"/>
      <c r="X6405" s="9"/>
    </row>
    <row r="6406" spans="6:24">
      <c r="F6406" s="58"/>
      <c r="G6406" s="46"/>
      <c r="M6406" s="58"/>
      <c r="T6406" s="58"/>
      <c r="V6406" s="47"/>
      <c r="X6406" s="9"/>
    </row>
    <row r="6407" spans="6:24">
      <c r="F6407" s="58"/>
      <c r="G6407" s="46"/>
      <c r="M6407" s="58"/>
      <c r="T6407" s="58"/>
      <c r="V6407" s="47"/>
      <c r="X6407" s="9"/>
    </row>
    <row r="6408" spans="6:24">
      <c r="F6408" s="58"/>
      <c r="G6408" s="46"/>
      <c r="T6408" s="58"/>
      <c r="V6408" s="47"/>
      <c r="X6408" s="9"/>
    </row>
    <row r="6409" spans="6:24">
      <c r="F6409" s="58"/>
      <c r="G6409" s="46"/>
      <c r="T6409" s="58"/>
      <c r="V6409" s="47"/>
      <c r="X6409" s="9"/>
    </row>
    <row r="6410" spans="6:24">
      <c r="F6410" s="58"/>
      <c r="G6410" s="46"/>
      <c r="T6410" s="58"/>
      <c r="V6410" s="47"/>
      <c r="X6410" s="9"/>
    </row>
    <row r="6411" spans="6:24">
      <c r="F6411" s="58"/>
      <c r="G6411" s="46"/>
      <c r="T6411" s="58"/>
      <c r="V6411" s="47"/>
      <c r="X6411" s="9"/>
    </row>
    <row r="6412" spans="6:24">
      <c r="F6412" s="58"/>
      <c r="G6412" s="46"/>
      <c r="T6412" s="58"/>
      <c r="V6412" s="47"/>
      <c r="X6412" s="9"/>
    </row>
    <row r="6413" spans="6:24">
      <c r="F6413" s="58"/>
      <c r="G6413" s="46"/>
      <c r="T6413" s="58"/>
      <c r="V6413" s="47"/>
      <c r="X6413" s="9"/>
    </row>
    <row r="6414" spans="6:24">
      <c r="F6414" s="58"/>
      <c r="G6414" s="46"/>
      <c r="T6414" s="58"/>
      <c r="V6414" s="47"/>
      <c r="X6414" s="9"/>
    </row>
    <row r="6415" spans="6:24">
      <c r="F6415" s="58"/>
      <c r="G6415" s="46"/>
      <c r="T6415" s="58"/>
      <c r="V6415" s="47"/>
      <c r="X6415" s="9"/>
    </row>
    <row r="6416" spans="6:24">
      <c r="F6416" s="58"/>
      <c r="G6416" s="46"/>
      <c r="T6416" s="58"/>
      <c r="V6416" s="47"/>
      <c r="X6416" s="9"/>
    </row>
    <row r="6417" spans="6:24">
      <c r="F6417" s="58"/>
      <c r="G6417" s="46"/>
      <c r="T6417" s="58"/>
      <c r="V6417" s="47"/>
      <c r="X6417" s="9"/>
    </row>
    <row r="6418" spans="6:24">
      <c r="F6418" s="58"/>
      <c r="G6418" s="46"/>
      <c r="T6418" s="58"/>
      <c r="V6418" s="47"/>
      <c r="X6418" s="9"/>
    </row>
    <row r="6419" spans="6:24">
      <c r="F6419" s="58"/>
      <c r="G6419" s="46"/>
      <c r="T6419" s="58"/>
      <c r="V6419" s="47"/>
      <c r="X6419" s="9"/>
    </row>
    <row r="6420" spans="6:24">
      <c r="F6420" s="58"/>
      <c r="G6420" s="46"/>
      <c r="T6420" s="58"/>
      <c r="V6420" s="47"/>
      <c r="X6420" s="9"/>
    </row>
    <row r="6421" spans="6:24">
      <c r="F6421" s="58"/>
      <c r="G6421" s="46"/>
      <c r="T6421" s="58"/>
      <c r="V6421" s="47"/>
      <c r="X6421" s="9"/>
    </row>
    <row r="6422" spans="6:24">
      <c r="F6422" s="58"/>
      <c r="G6422" s="46"/>
      <c r="T6422" s="58"/>
      <c r="V6422" s="47"/>
      <c r="X6422" s="9"/>
    </row>
    <row r="6423" spans="6:24">
      <c r="F6423" s="58"/>
      <c r="G6423" s="46"/>
      <c r="T6423" s="58"/>
      <c r="V6423" s="47"/>
      <c r="X6423" s="9"/>
    </row>
    <row r="6424" spans="6:24">
      <c r="F6424" s="58"/>
      <c r="G6424" s="46"/>
      <c r="T6424" s="58"/>
      <c r="V6424" s="47"/>
      <c r="X6424" s="9"/>
    </row>
    <row r="6425" spans="6:24">
      <c r="F6425" s="58"/>
      <c r="G6425" s="46"/>
      <c r="T6425" s="58"/>
      <c r="V6425" s="47"/>
      <c r="X6425" s="9"/>
    </row>
    <row r="6426" spans="6:24">
      <c r="F6426" s="58"/>
      <c r="G6426" s="46"/>
      <c r="T6426" s="58"/>
      <c r="V6426" s="47"/>
      <c r="X6426" s="9"/>
    </row>
    <row r="6427" spans="6:24">
      <c r="F6427" s="58"/>
      <c r="G6427" s="46"/>
      <c r="T6427" s="58"/>
      <c r="V6427" s="47"/>
      <c r="X6427" s="9"/>
    </row>
    <row r="6428" spans="6:24">
      <c r="F6428" s="58"/>
      <c r="G6428" s="46"/>
      <c r="M6428" s="66"/>
      <c r="T6428" s="58"/>
      <c r="V6428" s="47"/>
      <c r="X6428" s="9"/>
    </row>
    <row r="6429" spans="6:24">
      <c r="F6429" s="58"/>
      <c r="G6429" s="46"/>
      <c r="M6429" s="67"/>
      <c r="T6429" s="58"/>
      <c r="V6429" s="47"/>
      <c r="X6429" s="9"/>
    </row>
    <row r="6430" spans="6:24">
      <c r="F6430" s="58"/>
      <c r="G6430" s="46"/>
      <c r="M6430" s="65"/>
      <c r="T6430" s="58"/>
      <c r="V6430" s="47"/>
      <c r="X6430" s="9"/>
    </row>
    <row r="6431" spans="6:24">
      <c r="F6431" s="58"/>
      <c r="G6431" s="46"/>
      <c r="M6431" s="64"/>
      <c r="T6431" s="58"/>
      <c r="V6431" s="47"/>
      <c r="X6431" s="9"/>
    </row>
    <row r="6432" spans="6:24">
      <c r="F6432" s="58"/>
      <c r="G6432" s="46"/>
      <c r="M6432" s="66"/>
      <c r="T6432" s="58"/>
      <c r="V6432" s="47"/>
      <c r="X6432" s="9"/>
    </row>
    <row r="6433" spans="6:24">
      <c r="F6433" s="58"/>
      <c r="G6433" s="46"/>
      <c r="M6433" s="67"/>
      <c r="T6433" s="58"/>
      <c r="V6433" s="47"/>
      <c r="X6433" s="9"/>
    </row>
    <row r="6434" spans="6:24">
      <c r="F6434" s="58"/>
      <c r="G6434" s="46"/>
      <c r="M6434" s="68"/>
      <c r="T6434" s="58"/>
      <c r="V6434" s="47"/>
      <c r="X6434" s="9"/>
    </row>
    <row r="6435" spans="6:24">
      <c r="F6435" s="58"/>
      <c r="G6435" s="46"/>
      <c r="M6435" s="58"/>
      <c r="T6435" s="58"/>
      <c r="V6435" s="47"/>
      <c r="X6435" s="9"/>
    </row>
    <row r="6436" spans="6:24">
      <c r="F6436" s="58"/>
      <c r="G6436" s="46"/>
      <c r="M6436" s="69"/>
      <c r="T6436" s="58"/>
      <c r="V6436" s="47"/>
      <c r="X6436" s="9"/>
    </row>
    <row r="6437" spans="6:24">
      <c r="F6437" s="58"/>
      <c r="G6437" s="46"/>
      <c r="M6437" s="65"/>
      <c r="T6437" s="58"/>
      <c r="V6437" s="47"/>
      <c r="X6437" s="9"/>
    </row>
    <row r="6438" spans="6:24">
      <c r="F6438" s="58"/>
      <c r="G6438" s="46"/>
      <c r="M6438" s="65"/>
      <c r="T6438" s="58"/>
      <c r="V6438" s="47"/>
      <c r="X6438" s="9"/>
    </row>
    <row r="6439" spans="6:24">
      <c r="F6439" s="58"/>
      <c r="G6439" s="46"/>
      <c r="M6439" s="64"/>
      <c r="T6439" s="58"/>
      <c r="V6439" s="47"/>
      <c r="X6439" s="9"/>
    </row>
    <row r="6440" spans="6:24">
      <c r="F6440" s="58"/>
      <c r="G6440" s="46"/>
      <c r="M6440" s="58"/>
      <c r="T6440" s="58"/>
      <c r="V6440" s="47"/>
      <c r="X6440" s="9"/>
    </row>
    <row r="6441" spans="6:24">
      <c r="F6441" s="58"/>
      <c r="G6441" s="46"/>
      <c r="M6441" s="58"/>
      <c r="T6441" s="58"/>
      <c r="V6441" s="47"/>
      <c r="X6441" s="9"/>
    </row>
    <row r="6442" spans="6:24">
      <c r="F6442" s="58"/>
      <c r="G6442" s="46"/>
      <c r="M6442" s="58"/>
      <c r="T6442" s="58"/>
      <c r="V6442" s="47"/>
      <c r="X6442" s="9"/>
    </row>
    <row r="6443" spans="6:24">
      <c r="F6443" s="58"/>
      <c r="G6443" s="46"/>
      <c r="M6443" s="58"/>
      <c r="T6443" s="58"/>
      <c r="V6443" s="47"/>
      <c r="X6443" s="9"/>
    </row>
    <row r="6444" spans="6:24">
      <c r="F6444" s="58"/>
      <c r="G6444" s="46"/>
      <c r="M6444" s="58"/>
      <c r="T6444" s="58"/>
      <c r="V6444" s="47"/>
      <c r="X6444" s="9"/>
    </row>
    <row r="6445" spans="6:24">
      <c r="F6445" s="58"/>
      <c r="G6445" s="46"/>
      <c r="M6445" s="58"/>
      <c r="T6445" s="58"/>
      <c r="V6445" s="47"/>
      <c r="X6445" s="9"/>
    </row>
    <row r="6446" spans="6:24">
      <c r="F6446" s="58"/>
      <c r="G6446" s="46"/>
      <c r="M6446" s="58"/>
      <c r="T6446" s="58"/>
      <c r="V6446" s="47"/>
      <c r="X6446" s="9"/>
    </row>
    <row r="6447" spans="6:24">
      <c r="F6447" s="58"/>
      <c r="G6447" s="46"/>
      <c r="M6447" s="58"/>
      <c r="T6447" s="58"/>
      <c r="V6447" s="47"/>
      <c r="X6447" s="9"/>
    </row>
    <row r="6448" spans="6:24">
      <c r="F6448" s="58"/>
      <c r="G6448" s="46"/>
      <c r="M6448" s="58"/>
      <c r="T6448" s="58"/>
      <c r="V6448" s="47"/>
      <c r="X6448" s="9"/>
    </row>
    <row r="6449" spans="6:24">
      <c r="F6449" s="58"/>
      <c r="G6449" s="46"/>
      <c r="M6449" s="58"/>
      <c r="T6449" s="58"/>
      <c r="V6449" s="47"/>
      <c r="X6449" s="9"/>
    </row>
    <row r="6450" spans="6:24">
      <c r="F6450" s="58"/>
      <c r="G6450" s="46"/>
      <c r="M6450" s="58"/>
      <c r="T6450" s="58"/>
      <c r="V6450" s="47"/>
      <c r="X6450" s="9"/>
    </row>
    <row r="6451" spans="6:24">
      <c r="F6451" s="58"/>
      <c r="G6451" s="46"/>
      <c r="M6451" s="58"/>
      <c r="T6451" s="58"/>
      <c r="V6451" s="47"/>
      <c r="X6451" s="9"/>
    </row>
    <row r="6452" spans="6:24">
      <c r="F6452" s="58"/>
      <c r="G6452" s="46"/>
      <c r="M6452" s="58"/>
      <c r="T6452" s="58"/>
      <c r="V6452" s="47"/>
      <c r="X6452" s="9"/>
    </row>
    <row r="6453" spans="6:24">
      <c r="F6453" s="58"/>
      <c r="G6453" s="46"/>
      <c r="M6453" s="58"/>
      <c r="T6453" s="58"/>
      <c r="V6453" s="47"/>
      <c r="X6453" s="9"/>
    </row>
    <row r="6454" spans="6:24">
      <c r="F6454" s="58"/>
      <c r="G6454" s="46"/>
      <c r="M6454" s="58"/>
      <c r="T6454" s="58"/>
      <c r="V6454" s="47"/>
      <c r="X6454" s="9"/>
    </row>
    <row r="6455" spans="6:24">
      <c r="F6455" s="58"/>
      <c r="G6455" s="46"/>
      <c r="M6455" s="58"/>
      <c r="T6455" s="58"/>
      <c r="V6455" s="47"/>
      <c r="X6455" s="9"/>
    </row>
    <row r="6456" spans="6:24">
      <c r="F6456" s="58"/>
      <c r="G6456" s="46"/>
      <c r="M6456" s="58"/>
      <c r="T6456" s="58"/>
      <c r="V6456" s="47"/>
      <c r="X6456" s="9"/>
    </row>
    <row r="6457" spans="6:24">
      <c r="F6457" s="58"/>
      <c r="G6457" s="46"/>
      <c r="T6457" s="58"/>
      <c r="V6457" s="47"/>
      <c r="X6457" s="9"/>
    </row>
    <row r="6458" spans="6:24">
      <c r="F6458" s="58"/>
      <c r="G6458" s="46"/>
      <c r="M6458" s="58"/>
      <c r="T6458" s="58"/>
      <c r="V6458" s="47"/>
      <c r="X6458" s="9"/>
    </row>
    <row r="6459" spans="6:24">
      <c r="F6459" s="58"/>
      <c r="G6459" s="46"/>
      <c r="T6459" s="58"/>
      <c r="V6459" s="47"/>
      <c r="X6459" s="9"/>
    </row>
    <row r="6460" spans="6:24">
      <c r="F6460" s="58"/>
      <c r="G6460" s="46"/>
      <c r="M6460" s="58"/>
      <c r="T6460" s="58"/>
      <c r="V6460" s="47"/>
      <c r="X6460" s="9"/>
    </row>
    <row r="6461" spans="6:24">
      <c r="F6461" s="58"/>
      <c r="G6461" s="46"/>
      <c r="M6461" s="58"/>
      <c r="T6461" s="58"/>
      <c r="V6461" s="47"/>
      <c r="X6461" s="9"/>
    </row>
    <row r="6462" spans="6:24">
      <c r="F6462" s="58"/>
      <c r="G6462" s="46"/>
      <c r="M6462" s="58"/>
      <c r="T6462" s="58"/>
      <c r="V6462" s="47"/>
      <c r="X6462" s="9"/>
    </row>
    <row r="6463" spans="6:24">
      <c r="F6463" s="58"/>
      <c r="G6463" s="46"/>
      <c r="M6463" s="58"/>
      <c r="T6463" s="58"/>
      <c r="V6463" s="47"/>
      <c r="X6463" s="9"/>
    </row>
    <row r="6464" spans="6:24">
      <c r="F6464" s="58"/>
      <c r="G6464" s="46"/>
      <c r="M6464" s="58"/>
      <c r="T6464" s="58"/>
      <c r="V6464" s="47"/>
      <c r="X6464" s="9"/>
    </row>
    <row r="6465" spans="6:24">
      <c r="F6465" s="58"/>
      <c r="G6465" s="46"/>
      <c r="M6465" s="58"/>
      <c r="T6465" s="58"/>
      <c r="V6465" s="47"/>
      <c r="X6465" s="9"/>
    </row>
    <row r="6466" spans="6:24">
      <c r="F6466" s="58"/>
      <c r="G6466" s="46"/>
      <c r="M6466" s="58"/>
      <c r="T6466" s="58"/>
      <c r="V6466" s="47"/>
      <c r="X6466" s="9"/>
    </row>
    <row r="6467" spans="6:24">
      <c r="F6467" s="58"/>
      <c r="G6467" s="46"/>
      <c r="M6467" s="58"/>
      <c r="T6467" s="58"/>
      <c r="V6467" s="47"/>
      <c r="X6467" s="9"/>
    </row>
    <row r="6468" spans="6:24">
      <c r="F6468" s="58"/>
      <c r="G6468" s="46"/>
      <c r="M6468" s="58"/>
      <c r="T6468" s="58"/>
      <c r="V6468" s="47"/>
      <c r="X6468" s="9"/>
    </row>
    <row r="6469" spans="6:24">
      <c r="F6469" s="58"/>
      <c r="G6469" s="46"/>
      <c r="M6469" s="58"/>
      <c r="T6469" s="58"/>
      <c r="V6469" s="47"/>
      <c r="X6469" s="9"/>
    </row>
    <row r="6470" spans="6:24">
      <c r="F6470" s="58"/>
      <c r="G6470" s="46"/>
      <c r="M6470" s="58"/>
      <c r="T6470" s="58"/>
      <c r="V6470" s="47"/>
      <c r="X6470" s="9"/>
    </row>
    <row r="6471" spans="6:24">
      <c r="F6471" s="58"/>
      <c r="G6471" s="46"/>
      <c r="M6471" s="58"/>
      <c r="T6471" s="58"/>
      <c r="V6471" s="47"/>
      <c r="X6471" s="9"/>
    </row>
    <row r="6472" spans="6:24">
      <c r="F6472" s="58"/>
      <c r="G6472" s="46"/>
      <c r="M6472" s="58"/>
      <c r="T6472" s="58"/>
      <c r="V6472" s="47"/>
      <c r="X6472" s="9"/>
    </row>
    <row r="6473" spans="6:24">
      <c r="F6473" s="58"/>
      <c r="G6473" s="46"/>
      <c r="T6473" s="58"/>
      <c r="V6473" s="47"/>
      <c r="X6473" s="9"/>
    </row>
    <row r="6474" spans="6:24">
      <c r="F6474" s="58"/>
      <c r="G6474" s="46"/>
      <c r="M6474" s="58"/>
      <c r="T6474" s="58"/>
      <c r="V6474" s="47"/>
      <c r="X6474" s="9"/>
    </row>
    <row r="6475" spans="6:24">
      <c r="F6475" s="58"/>
      <c r="G6475" s="46"/>
      <c r="T6475" s="58"/>
      <c r="V6475" s="47"/>
      <c r="X6475" s="9"/>
    </row>
    <row r="6476" spans="6:24">
      <c r="F6476" s="58"/>
      <c r="G6476" s="46"/>
      <c r="M6476" s="58"/>
      <c r="T6476" s="58"/>
      <c r="V6476" s="47"/>
      <c r="X6476" s="9"/>
    </row>
    <row r="6477" spans="6:24">
      <c r="F6477" s="58"/>
      <c r="G6477" s="46"/>
      <c r="M6477" s="58"/>
      <c r="T6477" s="58"/>
      <c r="V6477" s="47"/>
      <c r="X6477" s="9"/>
    </row>
    <row r="6478" spans="6:24">
      <c r="F6478" s="58"/>
      <c r="G6478" s="46"/>
      <c r="M6478" s="58"/>
      <c r="T6478" s="58"/>
      <c r="V6478" s="47"/>
      <c r="X6478" s="9"/>
    </row>
    <row r="6479" spans="6:24">
      <c r="F6479" s="58"/>
      <c r="G6479" s="46"/>
      <c r="M6479" s="58"/>
      <c r="T6479" s="58"/>
      <c r="V6479" s="47"/>
      <c r="X6479" s="9"/>
    </row>
    <row r="6480" spans="6:24">
      <c r="F6480" s="58"/>
      <c r="G6480" s="46"/>
      <c r="M6480" s="58"/>
      <c r="T6480" s="58"/>
      <c r="V6480" s="47"/>
      <c r="X6480" s="9"/>
    </row>
    <row r="6481" spans="6:24">
      <c r="F6481" s="58"/>
      <c r="G6481" s="46"/>
      <c r="M6481" s="58"/>
      <c r="T6481" s="58"/>
      <c r="V6481" s="47"/>
      <c r="X6481" s="9"/>
    </row>
    <row r="6482" spans="6:24">
      <c r="F6482" s="58"/>
      <c r="G6482" s="46"/>
      <c r="M6482" s="58"/>
      <c r="T6482" s="58"/>
      <c r="V6482" s="47"/>
      <c r="X6482" s="9"/>
    </row>
    <row r="6483" spans="6:24">
      <c r="F6483" s="58"/>
      <c r="G6483" s="46"/>
      <c r="M6483" s="58"/>
      <c r="T6483" s="58"/>
      <c r="V6483" s="47"/>
      <c r="X6483" s="9"/>
    </row>
    <row r="6484" spans="6:24">
      <c r="F6484" s="58"/>
      <c r="G6484" s="46"/>
      <c r="T6484" s="58"/>
      <c r="V6484" s="47"/>
      <c r="X6484" s="9"/>
    </row>
    <row r="6485" spans="6:24">
      <c r="F6485" s="58"/>
      <c r="G6485" s="46"/>
      <c r="M6485" s="58"/>
      <c r="T6485" s="58"/>
      <c r="V6485" s="47"/>
      <c r="X6485" s="9"/>
    </row>
    <row r="6486" spans="6:24">
      <c r="F6486" s="58"/>
      <c r="G6486" s="46"/>
      <c r="M6486" s="58"/>
      <c r="T6486" s="58"/>
      <c r="V6486" s="47"/>
      <c r="X6486" s="9"/>
    </row>
    <row r="6487" spans="6:24">
      <c r="F6487" s="58"/>
      <c r="G6487" s="46"/>
      <c r="M6487" s="58"/>
      <c r="T6487" s="58"/>
      <c r="V6487" s="47"/>
      <c r="X6487" s="9"/>
    </row>
    <row r="6488" spans="6:24">
      <c r="F6488" s="58"/>
      <c r="G6488" s="46"/>
      <c r="M6488" s="58"/>
      <c r="T6488" s="58"/>
      <c r="V6488" s="47"/>
      <c r="X6488" s="9"/>
    </row>
    <row r="6489" spans="6:24">
      <c r="F6489" s="58"/>
      <c r="G6489" s="46"/>
      <c r="M6489" s="58"/>
      <c r="T6489" s="58"/>
      <c r="V6489" s="47"/>
      <c r="X6489" s="9"/>
    </row>
    <row r="6490" spans="6:24">
      <c r="F6490" s="58"/>
      <c r="G6490" s="46"/>
      <c r="M6490" s="58"/>
      <c r="T6490" s="58"/>
      <c r="V6490" s="47"/>
      <c r="X6490" s="9"/>
    </row>
    <row r="6491" spans="6:24">
      <c r="F6491" s="58"/>
      <c r="G6491" s="46"/>
      <c r="M6491" s="58"/>
      <c r="T6491" s="58"/>
      <c r="V6491" s="47"/>
      <c r="X6491" s="9"/>
    </row>
    <row r="6492" spans="6:24">
      <c r="F6492" s="58"/>
      <c r="G6492" s="46"/>
      <c r="M6492" s="58"/>
      <c r="T6492" s="58"/>
      <c r="V6492" s="47"/>
      <c r="X6492" s="9"/>
    </row>
    <row r="6493" spans="6:24">
      <c r="F6493" s="58"/>
      <c r="G6493" s="46"/>
      <c r="M6493" s="58"/>
      <c r="T6493" s="58"/>
      <c r="V6493" s="47"/>
      <c r="X6493" s="9"/>
    </row>
    <row r="6494" spans="6:24">
      <c r="F6494" s="58"/>
      <c r="G6494" s="46"/>
      <c r="M6494" s="58"/>
      <c r="T6494" s="58"/>
      <c r="V6494" s="47"/>
      <c r="X6494" s="9"/>
    </row>
    <row r="6495" spans="6:24">
      <c r="F6495" s="58"/>
      <c r="G6495" s="46"/>
      <c r="M6495" s="58"/>
      <c r="T6495" s="58"/>
      <c r="V6495" s="47"/>
      <c r="X6495" s="9"/>
    </row>
    <row r="6496" spans="6:24">
      <c r="F6496" s="58"/>
      <c r="G6496" s="46"/>
      <c r="M6496" s="58"/>
      <c r="T6496" s="58"/>
      <c r="V6496" s="47"/>
      <c r="X6496" s="9"/>
    </row>
    <row r="6497" spans="6:24">
      <c r="F6497" s="58"/>
      <c r="G6497" s="46"/>
      <c r="M6497" s="58"/>
      <c r="T6497" s="58"/>
      <c r="V6497" s="47"/>
      <c r="X6497" s="9"/>
    </row>
    <row r="6498" spans="6:24">
      <c r="F6498" s="58"/>
      <c r="G6498" s="46"/>
      <c r="M6498" s="58"/>
      <c r="T6498" s="58"/>
      <c r="V6498" s="47"/>
      <c r="X6498" s="9"/>
    </row>
    <row r="6499" spans="6:24">
      <c r="F6499" s="58"/>
      <c r="G6499" s="46"/>
      <c r="M6499" s="58"/>
      <c r="T6499" s="58"/>
      <c r="V6499" s="47"/>
      <c r="X6499" s="9"/>
    </row>
    <row r="6500" spans="6:24">
      <c r="F6500" s="58"/>
      <c r="G6500" s="46"/>
      <c r="M6500" s="58"/>
      <c r="T6500" s="58"/>
      <c r="V6500" s="47"/>
      <c r="X6500" s="9"/>
    </row>
    <row r="6501" spans="6:24">
      <c r="F6501" s="58"/>
      <c r="G6501" s="46"/>
      <c r="M6501" s="58"/>
      <c r="T6501" s="58"/>
      <c r="V6501" s="47"/>
      <c r="X6501" s="9"/>
    </row>
    <row r="6502" spans="6:24">
      <c r="F6502" s="58"/>
      <c r="G6502" s="46"/>
      <c r="M6502" s="58"/>
      <c r="T6502" s="58"/>
      <c r="V6502" s="47"/>
      <c r="X6502" s="9"/>
    </row>
    <row r="6503" spans="6:24">
      <c r="F6503" s="58"/>
      <c r="G6503" s="46"/>
      <c r="M6503" s="58"/>
      <c r="T6503" s="58"/>
      <c r="V6503" s="47"/>
      <c r="X6503" s="9"/>
    </row>
    <row r="6504" spans="6:24">
      <c r="F6504" s="58"/>
      <c r="G6504" s="46"/>
      <c r="M6504" s="58"/>
      <c r="T6504" s="58"/>
      <c r="V6504" s="47"/>
      <c r="X6504" s="9"/>
    </row>
    <row r="6505" spans="6:24">
      <c r="F6505" s="58"/>
      <c r="G6505" s="46"/>
      <c r="M6505" s="58"/>
      <c r="T6505" s="58"/>
      <c r="V6505" s="47"/>
      <c r="X6505" s="9"/>
    </row>
    <row r="6507" spans="6:24">
      <c r="F6507" s="58"/>
      <c r="G6507" s="46"/>
      <c r="M6507" s="58"/>
      <c r="T6507" s="58"/>
      <c r="V6507" s="47"/>
      <c r="X6507" s="9"/>
    </row>
    <row r="6508" spans="6:24">
      <c r="F6508" s="58"/>
      <c r="G6508" s="46"/>
      <c r="M6508" s="58"/>
      <c r="T6508" s="58"/>
      <c r="V6508" s="47"/>
      <c r="X6508" s="9"/>
    </row>
    <row r="6509" spans="6:24">
      <c r="F6509" s="58"/>
      <c r="G6509" s="46"/>
      <c r="M6509" s="58"/>
      <c r="T6509" s="58"/>
      <c r="V6509" s="47"/>
      <c r="X6509" s="9"/>
    </row>
    <row r="6510" spans="6:24">
      <c r="F6510" s="58"/>
      <c r="G6510" s="46"/>
      <c r="M6510" s="58"/>
      <c r="T6510" s="58"/>
      <c r="V6510" s="47"/>
      <c r="X6510" s="9"/>
    </row>
    <row r="6511" spans="6:24">
      <c r="F6511" s="58"/>
      <c r="G6511" s="46"/>
      <c r="M6511" s="58"/>
      <c r="T6511" s="58"/>
      <c r="V6511" s="47"/>
      <c r="X6511" s="9"/>
    </row>
    <row r="6512" spans="6:24">
      <c r="F6512" s="58"/>
      <c r="G6512" s="46"/>
      <c r="M6512" s="58"/>
      <c r="T6512" s="58"/>
      <c r="V6512" s="47"/>
      <c r="X6512" s="9"/>
    </row>
    <row r="6513" spans="6:24">
      <c r="F6513" s="58"/>
      <c r="G6513" s="46"/>
      <c r="M6513" s="58"/>
      <c r="T6513" s="58"/>
      <c r="V6513" s="47"/>
      <c r="X6513" s="9"/>
    </row>
    <row r="6514" spans="6:24">
      <c r="F6514" s="58"/>
      <c r="G6514" s="46"/>
      <c r="M6514" s="58"/>
      <c r="T6514" s="58"/>
      <c r="V6514" s="47"/>
      <c r="X6514" s="9"/>
    </row>
    <row r="6515" spans="6:24">
      <c r="F6515" s="58"/>
      <c r="G6515" s="46"/>
      <c r="M6515" s="58"/>
      <c r="T6515" s="58"/>
      <c r="V6515" s="47"/>
      <c r="X6515" s="9"/>
    </row>
    <row r="6516" spans="6:24">
      <c r="F6516" s="58"/>
      <c r="G6516" s="46"/>
      <c r="M6516" s="58"/>
      <c r="T6516" s="58"/>
      <c r="V6516" s="47"/>
      <c r="X6516" s="9"/>
    </row>
    <row r="6517" spans="6:24">
      <c r="F6517" s="58"/>
      <c r="G6517" s="46"/>
      <c r="M6517" s="58"/>
      <c r="T6517" s="58"/>
      <c r="V6517" s="47"/>
      <c r="X6517" s="9"/>
    </row>
    <row r="6518" spans="6:24">
      <c r="F6518" s="58"/>
      <c r="G6518" s="46"/>
      <c r="M6518" s="58"/>
      <c r="T6518" s="58"/>
      <c r="V6518" s="47"/>
      <c r="X6518" s="9"/>
    </row>
    <row r="6519" spans="6:24">
      <c r="F6519" s="58"/>
      <c r="G6519" s="46"/>
      <c r="M6519" s="58"/>
      <c r="T6519" s="58"/>
      <c r="V6519" s="47"/>
      <c r="X6519" s="9"/>
    </row>
    <row r="6520" spans="6:24">
      <c r="F6520" s="58"/>
      <c r="G6520" s="46"/>
      <c r="M6520" s="58"/>
      <c r="T6520" s="58"/>
      <c r="V6520" s="47"/>
      <c r="X6520" s="9"/>
    </row>
    <row r="6521" spans="6:24">
      <c r="F6521" s="58"/>
      <c r="G6521" s="46"/>
      <c r="M6521" s="58"/>
      <c r="T6521" s="58"/>
      <c r="V6521" s="47"/>
      <c r="X6521" s="9"/>
    </row>
    <row r="6522" spans="6:24">
      <c r="F6522" s="58"/>
      <c r="G6522" s="46"/>
      <c r="M6522" s="58"/>
      <c r="T6522" s="58"/>
      <c r="V6522" s="47"/>
      <c r="X6522" s="9"/>
    </row>
    <row r="6523" spans="6:24">
      <c r="F6523" s="58"/>
      <c r="G6523" s="46"/>
      <c r="M6523" s="58"/>
      <c r="T6523" s="58"/>
      <c r="V6523" s="47"/>
      <c r="X6523" s="9"/>
    </row>
    <row r="6524" spans="6:24">
      <c r="F6524" s="58"/>
      <c r="G6524" s="46"/>
      <c r="M6524" s="58"/>
      <c r="T6524" s="58"/>
      <c r="V6524" s="47"/>
      <c r="X6524" s="9"/>
    </row>
    <row r="6525" spans="6:24">
      <c r="F6525" s="58"/>
      <c r="G6525" s="46"/>
      <c r="M6525" s="58"/>
      <c r="T6525" s="58"/>
      <c r="V6525" s="47"/>
      <c r="X6525" s="9"/>
    </row>
    <row r="6526" spans="6:24">
      <c r="F6526" s="58"/>
      <c r="G6526" s="46"/>
      <c r="M6526" s="58"/>
      <c r="T6526" s="58"/>
      <c r="V6526" s="47"/>
      <c r="X6526" s="9"/>
    </row>
    <row r="6527" spans="6:24">
      <c r="F6527" s="58"/>
      <c r="G6527" s="46"/>
      <c r="M6527" s="58"/>
      <c r="T6527" s="58"/>
      <c r="V6527" s="47"/>
      <c r="X6527" s="9"/>
    </row>
    <row r="6528" spans="6:24">
      <c r="F6528" s="58"/>
      <c r="G6528" s="46"/>
      <c r="M6528" s="58"/>
      <c r="T6528" s="58"/>
      <c r="V6528" s="47"/>
      <c r="X6528" s="9"/>
    </row>
    <row r="6529" spans="6:24">
      <c r="F6529" s="58"/>
      <c r="G6529" s="46"/>
      <c r="M6529" s="58"/>
      <c r="T6529" s="58"/>
      <c r="V6529" s="47"/>
      <c r="X6529" s="9"/>
    </row>
    <row r="6530" spans="6:24">
      <c r="F6530" s="58"/>
      <c r="G6530" s="46"/>
      <c r="M6530" s="58"/>
      <c r="T6530" s="58"/>
      <c r="V6530" s="47"/>
      <c r="X6530" s="9"/>
    </row>
    <row r="6532" spans="6:24">
      <c r="F6532" s="58"/>
      <c r="G6532" s="46"/>
      <c r="M6532" s="58"/>
      <c r="T6532" s="58"/>
      <c r="V6532" s="47"/>
      <c r="X6532" s="9"/>
    </row>
    <row r="6533" spans="6:24">
      <c r="F6533" s="58"/>
      <c r="G6533" s="46"/>
      <c r="M6533" s="58"/>
      <c r="T6533" s="58"/>
      <c r="V6533" s="47"/>
      <c r="X6533" s="9"/>
    </row>
    <row r="6534" spans="6:24">
      <c r="F6534" s="58"/>
      <c r="G6534" s="46"/>
      <c r="M6534" s="58"/>
      <c r="T6534" s="58"/>
      <c r="V6534" s="47"/>
      <c r="X6534" s="9"/>
    </row>
    <row r="6535" spans="6:24">
      <c r="F6535" s="58"/>
      <c r="G6535" s="46"/>
      <c r="M6535" s="58"/>
      <c r="T6535" s="58"/>
      <c r="V6535" s="47"/>
      <c r="X6535" s="9"/>
    </row>
    <row r="6538" spans="6:24">
      <c r="F6538" s="58"/>
      <c r="G6538" s="46"/>
      <c r="M6538" s="58"/>
      <c r="T6538" s="58"/>
      <c r="V6538" s="47"/>
      <c r="X6538" s="9"/>
    </row>
    <row r="6539" spans="6:24">
      <c r="F6539" s="58"/>
      <c r="G6539" s="46"/>
      <c r="M6539" s="58"/>
      <c r="T6539" s="58"/>
      <c r="V6539" s="47"/>
      <c r="X6539" s="9"/>
    </row>
    <row r="6540" spans="6:24">
      <c r="F6540" s="58"/>
      <c r="G6540" s="46"/>
      <c r="M6540" s="58"/>
      <c r="T6540" s="58"/>
      <c r="V6540" s="47"/>
      <c r="X6540" s="9"/>
    </row>
    <row r="6541" spans="6:24">
      <c r="F6541" s="58"/>
      <c r="G6541" s="46"/>
      <c r="M6541" s="58"/>
      <c r="T6541" s="58"/>
      <c r="V6541" s="47"/>
      <c r="X6541" s="9"/>
    </row>
    <row r="6542" spans="6:24">
      <c r="F6542" s="58"/>
      <c r="G6542" s="46"/>
      <c r="T6542" s="58"/>
      <c r="V6542" s="47"/>
      <c r="X6542" s="9"/>
    </row>
    <row r="6543" spans="6:24">
      <c r="F6543" s="58"/>
      <c r="G6543" s="46"/>
      <c r="M6543" s="58"/>
      <c r="T6543" s="58"/>
      <c r="V6543" s="47"/>
      <c r="X6543" s="9"/>
    </row>
    <row r="6544" spans="6:24">
      <c r="F6544" s="58"/>
      <c r="G6544" s="46"/>
      <c r="T6544" s="58"/>
      <c r="V6544" s="47"/>
      <c r="X6544" s="9"/>
    </row>
    <row r="6545" spans="6:24">
      <c r="F6545" s="58"/>
      <c r="G6545" s="46"/>
      <c r="M6545" s="58"/>
      <c r="T6545" s="58"/>
      <c r="V6545" s="47"/>
      <c r="X6545" s="9"/>
    </row>
    <row r="6546" spans="6:24">
      <c r="F6546" s="58"/>
      <c r="G6546" s="46"/>
      <c r="M6546" s="58"/>
      <c r="T6546" s="58"/>
      <c r="V6546" s="47"/>
      <c r="X6546" s="9"/>
    </row>
    <row r="6547" spans="6:24">
      <c r="F6547" s="58"/>
      <c r="G6547" s="46"/>
      <c r="M6547" s="58"/>
      <c r="T6547" s="58"/>
      <c r="V6547" s="47"/>
      <c r="X6547" s="9"/>
    </row>
    <row r="6548" spans="6:24">
      <c r="F6548" s="58"/>
      <c r="G6548" s="46"/>
      <c r="T6548" s="58"/>
      <c r="V6548" s="47"/>
      <c r="X6548" s="9"/>
    </row>
    <row r="6549" spans="6:24">
      <c r="F6549" s="58"/>
      <c r="G6549" s="46"/>
      <c r="M6549" s="58"/>
      <c r="T6549" s="58"/>
      <c r="V6549" s="47"/>
      <c r="X6549" s="9"/>
    </row>
    <row r="6550" spans="6:24">
      <c r="F6550" s="58"/>
      <c r="G6550" s="46"/>
      <c r="T6550" s="58"/>
      <c r="V6550" s="47"/>
      <c r="X6550" s="9"/>
    </row>
    <row r="6551" spans="6:24">
      <c r="F6551" s="58"/>
      <c r="G6551" s="46"/>
      <c r="M6551" s="58"/>
      <c r="T6551" s="58"/>
      <c r="V6551" s="47"/>
      <c r="X6551" s="9"/>
    </row>
    <row r="6552" spans="6:24">
      <c r="F6552" s="58"/>
      <c r="G6552" s="46"/>
      <c r="M6552" s="58"/>
      <c r="T6552" s="58"/>
      <c r="V6552" s="47"/>
      <c r="X6552" s="9"/>
    </row>
    <row r="6553" spans="6:24">
      <c r="F6553" s="58"/>
      <c r="G6553" s="46"/>
      <c r="M6553" s="58"/>
      <c r="T6553" s="58"/>
      <c r="V6553" s="47"/>
      <c r="X6553" s="9"/>
    </row>
    <row r="6554" spans="6:24">
      <c r="F6554" s="58"/>
      <c r="G6554" s="46"/>
      <c r="M6554" s="58"/>
      <c r="T6554" s="58"/>
      <c r="V6554" s="47"/>
      <c r="X6554" s="9"/>
    </row>
    <row r="6555" spans="6:24">
      <c r="F6555" s="58"/>
      <c r="G6555" s="46"/>
      <c r="T6555" s="58"/>
      <c r="V6555" s="47"/>
      <c r="X6555" s="9"/>
    </row>
    <row r="6556" spans="6:24">
      <c r="F6556" s="58"/>
      <c r="G6556" s="46"/>
      <c r="M6556" s="58"/>
      <c r="T6556" s="58"/>
      <c r="V6556" s="47"/>
      <c r="X6556" s="9"/>
    </row>
    <row r="6557" spans="6:24">
      <c r="F6557" s="58"/>
      <c r="G6557" s="46"/>
      <c r="M6557" s="58"/>
      <c r="T6557" s="58"/>
      <c r="V6557" s="47"/>
      <c r="X6557" s="9"/>
    </row>
    <row r="6558" spans="6:24">
      <c r="F6558" s="58"/>
      <c r="G6558" s="46"/>
      <c r="M6558" s="58"/>
      <c r="T6558" s="58"/>
      <c r="V6558" s="47"/>
      <c r="X6558" s="9"/>
    </row>
    <row r="6559" spans="6:24">
      <c r="F6559" s="58"/>
      <c r="G6559" s="46"/>
      <c r="M6559" s="58"/>
      <c r="T6559" s="58"/>
      <c r="V6559" s="47"/>
      <c r="X6559" s="9"/>
    </row>
    <row r="6560" spans="6:24">
      <c r="F6560" s="58"/>
      <c r="G6560" s="46"/>
      <c r="M6560" s="58"/>
      <c r="T6560" s="58"/>
      <c r="V6560" s="47"/>
      <c r="X6560" s="9"/>
    </row>
    <row r="6561" spans="6:24">
      <c r="F6561" s="58"/>
      <c r="G6561" s="46"/>
      <c r="M6561" s="58"/>
      <c r="T6561" s="58"/>
      <c r="V6561" s="47"/>
      <c r="X6561" s="9"/>
    </row>
    <row r="6562" spans="6:24">
      <c r="F6562" s="58"/>
      <c r="G6562" s="46"/>
      <c r="M6562" s="58"/>
      <c r="T6562" s="58"/>
      <c r="V6562" s="47"/>
      <c r="X6562" s="9"/>
    </row>
    <row r="6563" spans="6:24">
      <c r="F6563" s="58"/>
      <c r="G6563" s="46"/>
      <c r="M6563" s="58"/>
      <c r="T6563" s="58"/>
      <c r="V6563" s="47"/>
      <c r="X6563" s="9"/>
    </row>
    <row r="6564" spans="6:24">
      <c r="F6564" s="58"/>
      <c r="G6564" s="46"/>
      <c r="M6564" s="58"/>
      <c r="T6564" s="58"/>
      <c r="V6564" s="47"/>
      <c r="X6564" s="9"/>
    </row>
    <row r="6565" spans="6:24">
      <c r="F6565" s="58"/>
      <c r="G6565" s="46"/>
      <c r="M6565" s="58"/>
      <c r="T6565" s="58"/>
      <c r="V6565" s="47"/>
      <c r="X6565" s="9"/>
    </row>
    <row r="6566" spans="6:24">
      <c r="F6566" s="58"/>
      <c r="G6566" s="46"/>
      <c r="M6566" s="58"/>
      <c r="T6566" s="58"/>
      <c r="V6566" s="47"/>
      <c r="X6566" s="9"/>
    </row>
    <row r="6567" spans="6:24">
      <c r="F6567" s="58"/>
      <c r="G6567" s="46"/>
      <c r="M6567" s="58"/>
      <c r="T6567" s="58"/>
      <c r="V6567" s="47"/>
      <c r="X6567" s="9"/>
    </row>
    <row r="6568" spans="6:24">
      <c r="F6568" s="58"/>
      <c r="G6568" s="46"/>
      <c r="M6568" s="58"/>
      <c r="T6568" s="58"/>
      <c r="V6568" s="47"/>
      <c r="X6568" s="9"/>
    </row>
    <row r="6569" spans="6:24">
      <c r="F6569" s="58"/>
      <c r="G6569" s="46"/>
      <c r="T6569" s="58"/>
      <c r="V6569" s="47"/>
      <c r="X6569" s="9"/>
    </row>
    <row r="6570" spans="6:24">
      <c r="F6570" s="58"/>
      <c r="G6570" s="46"/>
      <c r="M6570" s="58"/>
      <c r="T6570" s="58"/>
      <c r="V6570" s="47"/>
      <c r="X6570" s="9"/>
    </row>
    <row r="6571" spans="6:24">
      <c r="F6571" s="58"/>
      <c r="G6571" s="46"/>
      <c r="T6571" s="58"/>
      <c r="V6571" s="47"/>
      <c r="X6571" s="9"/>
    </row>
    <row r="6572" spans="6:24">
      <c r="F6572" s="58"/>
      <c r="G6572" s="46"/>
      <c r="M6572" s="58"/>
      <c r="T6572" s="58"/>
      <c r="V6572" s="47"/>
      <c r="X6572" s="9"/>
    </row>
    <row r="6573" spans="6:24">
      <c r="F6573" s="58"/>
      <c r="G6573" s="46"/>
      <c r="M6573" s="58"/>
      <c r="T6573" s="58"/>
      <c r="V6573" s="47"/>
      <c r="X6573" s="9"/>
    </row>
    <row r="6574" spans="6:24">
      <c r="F6574" s="58"/>
      <c r="G6574" s="46"/>
      <c r="M6574" s="58"/>
      <c r="T6574" s="58"/>
      <c r="V6574" s="47"/>
      <c r="X6574" s="9"/>
    </row>
    <row r="6575" spans="6:24">
      <c r="F6575" s="58"/>
      <c r="G6575" s="46"/>
      <c r="T6575" s="58"/>
      <c r="V6575" s="47"/>
      <c r="X6575" s="9"/>
    </row>
    <row r="6576" spans="6:24">
      <c r="F6576" s="58"/>
      <c r="G6576" s="46"/>
      <c r="M6576" s="58"/>
      <c r="T6576" s="58"/>
      <c r="V6576" s="47"/>
      <c r="X6576" s="9"/>
    </row>
    <row r="6577" spans="6:24">
      <c r="F6577" s="58"/>
      <c r="G6577" s="46"/>
      <c r="T6577" s="58"/>
      <c r="V6577" s="47"/>
      <c r="X6577" s="9"/>
    </row>
    <row r="6578" spans="6:24">
      <c r="F6578" s="58"/>
      <c r="G6578" s="46"/>
      <c r="M6578" s="58"/>
      <c r="T6578" s="58"/>
      <c r="V6578" s="47"/>
      <c r="X6578" s="9"/>
    </row>
    <row r="6579" spans="6:24">
      <c r="F6579" s="58"/>
      <c r="G6579" s="46"/>
      <c r="M6579" s="58"/>
      <c r="T6579" s="58"/>
      <c r="V6579" s="47"/>
      <c r="X6579" s="9"/>
    </row>
    <row r="6580" spans="6:24">
      <c r="F6580" s="58"/>
      <c r="G6580" s="46"/>
      <c r="M6580" s="58"/>
      <c r="T6580" s="58"/>
      <c r="V6580" s="47"/>
      <c r="X6580" s="9"/>
    </row>
    <row r="6581" spans="6:24">
      <c r="F6581" s="58"/>
      <c r="G6581" s="46"/>
      <c r="M6581" s="58"/>
      <c r="T6581" s="58"/>
      <c r="V6581" s="47"/>
      <c r="X6581" s="9"/>
    </row>
    <row r="6582" spans="6:24">
      <c r="F6582" s="58"/>
      <c r="G6582" s="46"/>
      <c r="T6582" s="58"/>
      <c r="V6582" s="47"/>
      <c r="X6582" s="9"/>
    </row>
    <row r="6583" spans="6:24">
      <c r="F6583" s="58"/>
      <c r="G6583" s="46"/>
      <c r="M6583" s="58"/>
      <c r="T6583" s="58"/>
      <c r="V6583" s="47"/>
      <c r="X6583" s="9"/>
    </row>
    <row r="6584" spans="6:24">
      <c r="F6584" s="58"/>
      <c r="G6584" s="46"/>
      <c r="M6584" s="58"/>
      <c r="T6584" s="58"/>
      <c r="V6584" s="47"/>
      <c r="X6584" s="9"/>
    </row>
    <row r="6585" spans="6:24">
      <c r="F6585" s="58"/>
      <c r="G6585" s="46"/>
      <c r="M6585" s="58"/>
      <c r="T6585" s="58"/>
      <c r="V6585" s="47"/>
      <c r="X6585" s="9"/>
    </row>
    <row r="6586" spans="6:24">
      <c r="F6586" s="58"/>
      <c r="G6586" s="46"/>
      <c r="M6586" s="58"/>
      <c r="T6586" s="58"/>
      <c r="V6586" s="47"/>
      <c r="X6586" s="9"/>
    </row>
    <row r="6587" spans="6:24">
      <c r="F6587" s="58"/>
      <c r="G6587" s="46"/>
      <c r="M6587" s="58"/>
      <c r="T6587" s="58"/>
      <c r="V6587" s="47"/>
      <c r="X6587" s="9"/>
    </row>
    <row r="6588" spans="6:24">
      <c r="F6588" s="58"/>
      <c r="G6588" s="46"/>
      <c r="M6588" s="58"/>
      <c r="T6588" s="58"/>
      <c r="V6588" s="47"/>
      <c r="X6588" s="9"/>
    </row>
    <row r="6589" spans="6:24">
      <c r="F6589" s="58"/>
      <c r="G6589" s="46"/>
      <c r="M6589" s="58"/>
      <c r="T6589" s="58"/>
      <c r="V6589" s="47"/>
      <c r="X6589" s="9"/>
    </row>
    <row r="6590" spans="6:24">
      <c r="F6590" s="58"/>
      <c r="G6590" s="46"/>
      <c r="M6590" s="58"/>
      <c r="T6590" s="58"/>
      <c r="V6590" s="47"/>
      <c r="X6590" s="9"/>
    </row>
    <row r="6591" spans="6:24">
      <c r="F6591" s="58"/>
      <c r="G6591" s="46"/>
      <c r="M6591" s="58"/>
      <c r="T6591" s="58"/>
      <c r="V6591" s="47"/>
      <c r="X6591" s="9"/>
    </row>
    <row r="6592" spans="6:24">
      <c r="F6592" s="58"/>
      <c r="G6592" s="46"/>
      <c r="M6592" s="58"/>
      <c r="T6592" s="58"/>
      <c r="V6592" s="47"/>
      <c r="X6592" s="9"/>
    </row>
    <row r="6593" spans="6:24">
      <c r="F6593" s="58"/>
      <c r="G6593" s="46"/>
      <c r="M6593" s="58"/>
      <c r="T6593" s="58"/>
      <c r="V6593" s="47"/>
      <c r="X6593" s="9"/>
    </row>
    <row r="6594" spans="6:24">
      <c r="F6594" s="58"/>
      <c r="G6594" s="46"/>
      <c r="M6594" s="58"/>
      <c r="T6594" s="58"/>
      <c r="V6594" s="47"/>
      <c r="X6594" s="9"/>
    </row>
    <row r="6595" spans="6:24">
      <c r="F6595" s="58"/>
      <c r="G6595" s="46"/>
      <c r="M6595" s="58"/>
      <c r="T6595" s="58"/>
      <c r="V6595" s="47"/>
      <c r="X6595" s="9"/>
    </row>
    <row r="6596" spans="6:24">
      <c r="F6596" s="58"/>
      <c r="G6596" s="46"/>
      <c r="T6596" s="58"/>
      <c r="V6596" s="47"/>
      <c r="X6596" s="9"/>
    </row>
    <row r="6597" spans="6:24">
      <c r="F6597" s="58"/>
      <c r="G6597" s="46"/>
      <c r="M6597" s="58"/>
      <c r="T6597" s="58"/>
      <c r="V6597" s="47"/>
      <c r="X6597" s="9"/>
    </row>
    <row r="6598" spans="6:24">
      <c r="F6598" s="58"/>
      <c r="G6598" s="46"/>
      <c r="T6598" s="58"/>
      <c r="V6598" s="47"/>
      <c r="X6598" s="9"/>
    </row>
    <row r="6599" spans="6:24">
      <c r="F6599" s="58"/>
      <c r="G6599" s="46"/>
      <c r="M6599" s="58"/>
      <c r="T6599" s="58"/>
      <c r="V6599" s="47"/>
      <c r="X6599" s="9"/>
    </row>
    <row r="6600" spans="6:24">
      <c r="F6600" s="58"/>
      <c r="G6600" s="46"/>
      <c r="M6600" s="58"/>
      <c r="T6600" s="58"/>
      <c r="V6600" s="47"/>
      <c r="X6600" s="9"/>
    </row>
    <row r="6601" spans="6:24">
      <c r="F6601" s="58"/>
      <c r="G6601" s="46"/>
      <c r="M6601" s="58"/>
      <c r="T6601" s="58"/>
      <c r="V6601" s="47"/>
      <c r="X6601" s="9"/>
    </row>
    <row r="6602" spans="6:24">
      <c r="F6602" s="58"/>
      <c r="G6602" s="46"/>
      <c r="T6602" s="58"/>
      <c r="V6602" s="47"/>
      <c r="X6602" s="9"/>
    </row>
    <row r="6603" spans="6:24">
      <c r="F6603" s="58"/>
      <c r="G6603" s="46"/>
      <c r="M6603" s="58"/>
      <c r="T6603" s="58"/>
      <c r="V6603" s="47"/>
      <c r="X6603" s="9"/>
    </row>
    <row r="6604" spans="6:24">
      <c r="F6604" s="58"/>
      <c r="G6604" s="46"/>
      <c r="T6604" s="58"/>
      <c r="V6604" s="47"/>
      <c r="X6604" s="9"/>
    </row>
    <row r="6605" spans="6:24">
      <c r="F6605" s="58"/>
      <c r="G6605" s="46"/>
      <c r="M6605" s="58"/>
      <c r="T6605" s="58"/>
      <c r="V6605" s="47"/>
      <c r="X6605" s="9"/>
    </row>
    <row r="6606" spans="6:24">
      <c r="F6606" s="58"/>
      <c r="G6606" s="46"/>
      <c r="M6606" s="58"/>
      <c r="T6606" s="58"/>
      <c r="V6606" s="47"/>
      <c r="X6606" s="9"/>
    </row>
    <row r="6607" spans="6:24">
      <c r="F6607" s="58"/>
      <c r="G6607" s="46"/>
      <c r="M6607" s="58"/>
      <c r="T6607" s="58"/>
      <c r="V6607" s="47"/>
      <c r="X6607" s="9"/>
    </row>
    <row r="6608" spans="6:24">
      <c r="F6608" s="58"/>
      <c r="G6608" s="46"/>
      <c r="M6608" s="58"/>
      <c r="T6608" s="58"/>
      <c r="V6608" s="47"/>
      <c r="X6608" s="9"/>
    </row>
    <row r="6609" spans="1:24">
      <c r="F6609" s="58"/>
      <c r="G6609" s="46"/>
      <c r="T6609" s="58"/>
      <c r="V6609" s="47"/>
      <c r="X6609" s="9"/>
    </row>
    <row r="6610" spans="1:24">
      <c r="F6610" s="58"/>
      <c r="G6610" s="46"/>
      <c r="M6610" s="58"/>
      <c r="T6610" s="58"/>
      <c r="V6610" s="47"/>
      <c r="X6610" s="9"/>
    </row>
    <row r="6611" spans="1:24">
      <c r="F6611" s="58"/>
      <c r="G6611" s="46"/>
      <c r="M6611" s="58"/>
      <c r="T6611" s="58"/>
      <c r="V6611" s="47"/>
      <c r="X6611" s="9"/>
    </row>
    <row r="6612" spans="1:24">
      <c r="F6612" s="58"/>
      <c r="G6612" s="46"/>
      <c r="M6612" s="58"/>
      <c r="T6612" s="58"/>
      <c r="V6612" s="47"/>
      <c r="X6612" s="9"/>
    </row>
    <row r="6613" spans="1:24">
      <c r="F6613" s="58"/>
      <c r="G6613" s="46"/>
      <c r="M6613" s="58"/>
      <c r="T6613" s="58"/>
      <c r="V6613" s="47"/>
      <c r="X6613" s="9"/>
    </row>
    <row r="6614" spans="1:24">
      <c r="F6614" s="58"/>
      <c r="G6614" s="46"/>
      <c r="M6614" s="58"/>
      <c r="T6614" s="58"/>
      <c r="V6614" s="47"/>
      <c r="X6614" s="9"/>
    </row>
    <row r="6615" spans="1:24">
      <c r="F6615" s="58"/>
      <c r="G6615" s="46"/>
      <c r="M6615" s="58"/>
      <c r="T6615" s="58"/>
      <c r="V6615" s="47"/>
      <c r="X6615" s="9"/>
    </row>
    <row r="6616" spans="1:24">
      <c r="F6616" s="58"/>
      <c r="G6616" s="46"/>
      <c r="M6616" s="58"/>
      <c r="T6616" s="58"/>
      <c r="V6616" s="47"/>
      <c r="X6616" s="9"/>
    </row>
    <row r="6617" spans="1:24">
      <c r="F6617" s="58"/>
      <c r="G6617" s="46"/>
      <c r="M6617" s="58"/>
      <c r="T6617" s="58"/>
      <c r="V6617" s="47"/>
      <c r="X6617" s="9"/>
    </row>
    <row r="6618" spans="1:24">
      <c r="F6618" s="58"/>
      <c r="G6618" s="46"/>
      <c r="M6618" s="58"/>
      <c r="T6618" s="58"/>
      <c r="V6618" s="47"/>
      <c r="X6618" s="9"/>
    </row>
    <row r="6619" spans="1:24">
      <c r="A6619" s="56"/>
      <c r="F6619" s="58"/>
      <c r="G6619" s="46"/>
      <c r="M6619" s="58"/>
      <c r="T6619" s="58"/>
      <c r="V6619" s="47"/>
      <c r="X6619" s="9"/>
    </row>
    <row r="6620" spans="1:24">
      <c r="F6620" s="58"/>
      <c r="G6620" s="46"/>
      <c r="M6620" s="58"/>
      <c r="T6620" s="58"/>
      <c r="V6620" s="47"/>
      <c r="X6620" s="9"/>
    </row>
    <row r="6621" spans="1:24">
      <c r="F6621" s="58"/>
      <c r="G6621" s="46"/>
      <c r="M6621" s="58"/>
      <c r="T6621" s="58"/>
      <c r="V6621" s="47"/>
      <c r="X6621" s="9"/>
    </row>
    <row r="6622" spans="1:24">
      <c r="F6622" s="58"/>
      <c r="G6622" s="46"/>
      <c r="M6622" s="58"/>
      <c r="T6622" s="58"/>
      <c r="V6622" s="47"/>
      <c r="X6622" s="9"/>
    </row>
    <row r="6623" spans="1:24">
      <c r="F6623" s="58"/>
      <c r="G6623" s="46"/>
      <c r="T6623" s="58"/>
      <c r="V6623" s="47"/>
      <c r="X6623" s="9"/>
    </row>
    <row r="6624" spans="1:24">
      <c r="F6624" s="58"/>
      <c r="G6624" s="46"/>
      <c r="M6624" s="58"/>
      <c r="T6624" s="58"/>
      <c r="V6624" s="47"/>
      <c r="X6624" s="9"/>
    </row>
    <row r="6625" spans="6:24">
      <c r="F6625" s="58"/>
      <c r="G6625" s="46"/>
      <c r="T6625" s="58"/>
      <c r="V6625" s="47"/>
      <c r="X6625" s="9"/>
    </row>
    <row r="6626" spans="6:24">
      <c r="F6626" s="58"/>
      <c r="G6626" s="46"/>
      <c r="M6626" s="58"/>
      <c r="T6626" s="58"/>
      <c r="V6626" s="47"/>
      <c r="X6626" s="9"/>
    </row>
    <row r="6627" spans="6:24">
      <c r="F6627" s="58"/>
      <c r="G6627" s="46"/>
      <c r="M6627" s="58"/>
      <c r="T6627" s="58"/>
      <c r="V6627" s="47"/>
      <c r="X6627" s="9"/>
    </row>
    <row r="6628" spans="6:24">
      <c r="F6628" s="58"/>
      <c r="G6628" s="46"/>
      <c r="M6628" s="58"/>
      <c r="T6628" s="58"/>
      <c r="V6628" s="47"/>
      <c r="X6628" s="9"/>
    </row>
    <row r="6629" spans="6:24">
      <c r="F6629" s="58"/>
      <c r="G6629" s="46"/>
      <c r="T6629" s="58"/>
      <c r="V6629" s="47"/>
      <c r="X6629" s="9"/>
    </row>
    <row r="6630" spans="6:24">
      <c r="F6630" s="58"/>
      <c r="G6630" s="46"/>
      <c r="M6630" s="58"/>
      <c r="T6630" s="58"/>
      <c r="V6630" s="47"/>
      <c r="X6630" s="9"/>
    </row>
    <row r="6631" spans="6:24">
      <c r="F6631" s="58"/>
      <c r="G6631" s="46"/>
      <c r="T6631" s="58"/>
      <c r="V6631" s="47"/>
      <c r="X6631" s="9"/>
    </row>
    <row r="6632" spans="6:24">
      <c r="F6632" s="58"/>
      <c r="G6632" s="46"/>
      <c r="M6632" s="58"/>
      <c r="T6632" s="58"/>
      <c r="V6632" s="47"/>
      <c r="X6632" s="9"/>
    </row>
    <row r="6633" spans="6:24">
      <c r="F6633" s="58"/>
      <c r="G6633" s="46"/>
      <c r="M6633" s="58"/>
      <c r="T6633" s="58"/>
      <c r="V6633" s="47"/>
      <c r="X6633" s="9"/>
    </row>
    <row r="6634" spans="6:24">
      <c r="F6634" s="58"/>
      <c r="G6634" s="46"/>
      <c r="M6634" s="58"/>
      <c r="T6634" s="58"/>
      <c r="V6634" s="47"/>
      <c r="X6634" s="9"/>
    </row>
    <row r="6635" spans="6:24">
      <c r="F6635" s="58"/>
      <c r="G6635" s="46"/>
      <c r="M6635" s="58"/>
      <c r="T6635" s="58"/>
      <c r="V6635" s="47"/>
      <c r="X6635" s="9"/>
    </row>
    <row r="6636" spans="6:24">
      <c r="F6636" s="58"/>
      <c r="G6636" s="46"/>
      <c r="T6636" s="58"/>
      <c r="V6636" s="47"/>
      <c r="X6636" s="9"/>
    </row>
    <row r="6637" spans="6:24">
      <c r="F6637" s="58"/>
      <c r="G6637" s="46"/>
      <c r="M6637" s="58"/>
      <c r="T6637" s="58"/>
      <c r="V6637" s="47"/>
      <c r="X6637" s="9"/>
    </row>
    <row r="6638" spans="6:24">
      <c r="F6638" s="58"/>
      <c r="G6638" s="46"/>
      <c r="M6638" s="58"/>
      <c r="T6638" s="58"/>
      <c r="V6638" s="47"/>
      <c r="X6638" s="9"/>
    </row>
    <row r="6639" spans="6:24">
      <c r="F6639" s="58"/>
      <c r="G6639" s="46"/>
      <c r="M6639" s="58"/>
      <c r="T6639" s="58"/>
      <c r="V6639" s="47"/>
      <c r="X6639" s="9"/>
    </row>
    <row r="6640" spans="6:24">
      <c r="F6640" s="58"/>
      <c r="G6640" s="46"/>
      <c r="M6640" s="58"/>
      <c r="T6640" s="58"/>
      <c r="V6640" s="47"/>
      <c r="X6640" s="9"/>
    </row>
    <row r="6641" spans="6:24">
      <c r="F6641" s="58"/>
      <c r="G6641" s="46"/>
      <c r="M6641" s="58"/>
      <c r="T6641" s="58"/>
      <c r="V6641" s="47"/>
      <c r="X6641" s="9"/>
    </row>
    <row r="6642" spans="6:24">
      <c r="F6642" s="58"/>
      <c r="G6642" s="46"/>
      <c r="M6642" s="58"/>
      <c r="T6642" s="58"/>
      <c r="V6642" s="47"/>
      <c r="X6642" s="9"/>
    </row>
    <row r="6643" spans="6:24">
      <c r="F6643" s="58"/>
      <c r="G6643" s="46"/>
      <c r="M6643" s="58"/>
      <c r="T6643" s="58"/>
      <c r="V6643" s="47"/>
      <c r="X6643" s="9"/>
    </row>
    <row r="6644" spans="6:24">
      <c r="F6644" s="58"/>
      <c r="G6644" s="46"/>
      <c r="M6644" s="58"/>
      <c r="T6644" s="58"/>
      <c r="V6644" s="47"/>
      <c r="X6644" s="9"/>
    </row>
    <row r="6645" spans="6:24">
      <c r="F6645" s="58"/>
      <c r="G6645" s="46"/>
      <c r="M6645" s="58"/>
      <c r="T6645" s="58"/>
      <c r="V6645" s="47"/>
      <c r="X6645" s="9"/>
    </row>
    <row r="6646" spans="6:24">
      <c r="F6646" s="58"/>
      <c r="G6646" s="46"/>
      <c r="M6646" s="58"/>
      <c r="T6646" s="58"/>
      <c r="V6646" s="47"/>
      <c r="X6646" s="9"/>
    </row>
    <row r="6647" spans="6:24">
      <c r="F6647" s="58"/>
      <c r="G6647" s="46"/>
      <c r="M6647" s="58"/>
      <c r="T6647" s="58"/>
      <c r="V6647" s="47"/>
      <c r="X6647" s="9"/>
    </row>
    <row r="6648" spans="6:24">
      <c r="F6648" s="58"/>
      <c r="G6648" s="46"/>
      <c r="M6648" s="58"/>
      <c r="T6648" s="58"/>
      <c r="V6648" s="47"/>
      <c r="X6648" s="9"/>
    </row>
    <row r="6649" spans="6:24">
      <c r="F6649" s="58"/>
      <c r="G6649" s="46"/>
      <c r="M6649" s="58"/>
      <c r="T6649" s="58"/>
      <c r="V6649" s="47"/>
      <c r="X6649" s="9"/>
    </row>
    <row r="6650" spans="6:24">
      <c r="F6650" s="58"/>
      <c r="G6650" s="46"/>
      <c r="T6650" s="58"/>
      <c r="V6650" s="47"/>
      <c r="X6650" s="9"/>
    </row>
    <row r="6651" spans="6:24">
      <c r="F6651" s="58"/>
      <c r="G6651" s="46"/>
      <c r="M6651" s="58"/>
      <c r="T6651" s="58"/>
      <c r="V6651" s="47"/>
      <c r="X6651" s="9"/>
    </row>
    <row r="6652" spans="6:24">
      <c r="F6652" s="58"/>
      <c r="G6652" s="46"/>
      <c r="T6652" s="58"/>
      <c r="V6652" s="47"/>
      <c r="X6652" s="9"/>
    </row>
    <row r="6653" spans="6:24">
      <c r="F6653" s="58"/>
      <c r="G6653" s="46"/>
      <c r="M6653" s="58"/>
      <c r="T6653" s="58"/>
      <c r="V6653" s="47"/>
      <c r="X6653" s="9"/>
    </row>
    <row r="6654" spans="6:24">
      <c r="F6654" s="58"/>
      <c r="G6654" s="46"/>
      <c r="M6654" s="58"/>
      <c r="T6654" s="58"/>
      <c r="V6654" s="47"/>
      <c r="X6654" s="9"/>
    </row>
    <row r="6655" spans="6:24">
      <c r="F6655" s="58"/>
      <c r="G6655" s="46"/>
      <c r="M6655" s="58"/>
      <c r="T6655" s="58"/>
      <c r="V6655" s="47"/>
      <c r="X6655" s="9"/>
    </row>
    <row r="6656" spans="6:24">
      <c r="F6656" s="58"/>
      <c r="G6656" s="46"/>
      <c r="T6656" s="58"/>
      <c r="V6656" s="47"/>
      <c r="X6656" s="9"/>
    </row>
    <row r="6657" spans="6:24">
      <c r="F6657" s="58"/>
      <c r="G6657" s="46"/>
      <c r="M6657" s="58"/>
      <c r="T6657" s="58"/>
      <c r="V6657" s="47"/>
      <c r="X6657" s="9"/>
    </row>
    <row r="6658" spans="6:24">
      <c r="F6658" s="58"/>
      <c r="G6658" s="46"/>
      <c r="T6658" s="58"/>
      <c r="V6658" s="47"/>
      <c r="X6658" s="9"/>
    </row>
    <row r="6659" spans="6:24">
      <c r="F6659" s="58"/>
      <c r="G6659" s="46"/>
      <c r="M6659" s="58"/>
      <c r="T6659" s="58"/>
      <c r="V6659" s="47"/>
      <c r="X6659" s="9"/>
    </row>
    <row r="6660" spans="6:24">
      <c r="F6660" s="58"/>
      <c r="G6660" s="46"/>
      <c r="M6660" s="58"/>
      <c r="T6660" s="58"/>
      <c r="V6660" s="47"/>
      <c r="X6660" s="9"/>
    </row>
    <row r="6661" spans="6:24">
      <c r="F6661" s="58"/>
      <c r="G6661" s="46"/>
      <c r="M6661" s="58"/>
      <c r="T6661" s="58"/>
      <c r="V6661" s="47"/>
      <c r="X6661" s="9"/>
    </row>
    <row r="6662" spans="6:24">
      <c r="F6662" s="58"/>
      <c r="G6662" s="46"/>
      <c r="M6662" s="58"/>
      <c r="T6662" s="58"/>
      <c r="V6662" s="47"/>
      <c r="X6662" s="9"/>
    </row>
    <row r="6663" spans="6:24">
      <c r="F6663" s="58"/>
      <c r="G6663" s="46"/>
      <c r="T6663" s="58"/>
      <c r="V6663" s="47"/>
      <c r="X6663" s="9"/>
    </row>
    <row r="6664" spans="6:24">
      <c r="F6664" s="58"/>
      <c r="G6664" s="46"/>
      <c r="M6664" s="58"/>
      <c r="T6664" s="58"/>
      <c r="V6664" s="47"/>
      <c r="X6664" s="9"/>
    </row>
    <row r="6665" spans="6:24">
      <c r="F6665" s="58"/>
      <c r="G6665" s="46"/>
      <c r="M6665" s="58"/>
      <c r="T6665" s="58"/>
      <c r="V6665" s="47"/>
      <c r="X6665" s="9"/>
    </row>
    <row r="6666" spans="6:24">
      <c r="F6666" s="58"/>
      <c r="G6666" s="46"/>
      <c r="M6666" s="58"/>
      <c r="T6666" s="58"/>
      <c r="V6666" s="47"/>
      <c r="X6666" s="9"/>
    </row>
    <row r="6667" spans="6:24">
      <c r="F6667" s="58"/>
      <c r="G6667" s="46"/>
      <c r="M6667" s="58"/>
      <c r="T6667" s="58"/>
      <c r="V6667" s="47"/>
      <c r="X6667" s="9"/>
    </row>
    <row r="6668" spans="6:24">
      <c r="F6668" s="58"/>
      <c r="G6668" s="46"/>
      <c r="M6668" s="58"/>
      <c r="T6668" s="58"/>
      <c r="V6668" s="47"/>
      <c r="X6668" s="9"/>
    </row>
    <row r="6669" spans="6:24">
      <c r="F6669" s="58"/>
      <c r="G6669" s="46"/>
      <c r="M6669" s="58"/>
      <c r="T6669" s="58"/>
      <c r="V6669" s="47"/>
      <c r="X6669" s="9"/>
    </row>
    <row r="6670" spans="6:24">
      <c r="F6670" s="58"/>
      <c r="G6670" s="46"/>
      <c r="M6670" s="58"/>
      <c r="T6670" s="58"/>
      <c r="V6670" s="47"/>
      <c r="X6670" s="9"/>
    </row>
    <row r="6671" spans="6:24">
      <c r="F6671" s="58"/>
      <c r="G6671" s="46"/>
      <c r="M6671" s="58"/>
      <c r="T6671" s="58"/>
      <c r="V6671" s="47"/>
      <c r="X6671" s="9"/>
    </row>
    <row r="6672" spans="6:24">
      <c r="F6672" s="58"/>
      <c r="G6672" s="46"/>
      <c r="M6672" s="58"/>
      <c r="T6672" s="58"/>
      <c r="V6672" s="47"/>
      <c r="X6672" s="9"/>
    </row>
    <row r="6673" spans="6:24">
      <c r="F6673" s="58"/>
      <c r="G6673" s="46"/>
      <c r="M6673" s="58"/>
      <c r="T6673" s="58"/>
      <c r="V6673" s="47"/>
      <c r="X6673" s="9"/>
    </row>
    <row r="6674" spans="6:24">
      <c r="F6674" s="58"/>
      <c r="G6674" s="46"/>
      <c r="M6674" s="58"/>
      <c r="T6674" s="58"/>
      <c r="V6674" s="47"/>
      <c r="X6674" s="9"/>
    </row>
    <row r="6675" spans="6:24">
      <c r="F6675" s="58"/>
      <c r="G6675" s="46"/>
      <c r="M6675" s="58"/>
      <c r="T6675" s="58"/>
      <c r="V6675" s="47"/>
      <c r="X6675" s="9"/>
    </row>
    <row r="6676" spans="6:24">
      <c r="F6676" s="58"/>
      <c r="G6676" s="46"/>
      <c r="M6676" s="58"/>
      <c r="T6676" s="58"/>
      <c r="V6676" s="47"/>
      <c r="X6676" s="9"/>
    </row>
    <row r="6677" spans="6:24">
      <c r="F6677" s="58"/>
      <c r="G6677" s="46"/>
      <c r="T6677" s="58"/>
      <c r="V6677" s="47"/>
      <c r="X6677" s="9"/>
    </row>
    <row r="6678" spans="6:24">
      <c r="F6678" s="58"/>
      <c r="G6678" s="46"/>
      <c r="M6678" s="58"/>
      <c r="T6678" s="58"/>
      <c r="V6678" s="47"/>
      <c r="X6678" s="9"/>
    </row>
    <row r="6679" spans="6:24">
      <c r="F6679" s="58"/>
      <c r="G6679" s="46"/>
      <c r="T6679" s="58"/>
      <c r="V6679" s="47"/>
      <c r="X6679" s="9"/>
    </row>
    <row r="6680" spans="6:24">
      <c r="F6680" s="58"/>
      <c r="G6680" s="46"/>
      <c r="M6680" s="58"/>
      <c r="T6680" s="58"/>
      <c r="V6680" s="47"/>
      <c r="X6680" s="9"/>
    </row>
    <row r="6681" spans="6:24">
      <c r="F6681" s="58"/>
      <c r="G6681" s="46"/>
      <c r="M6681" s="58"/>
      <c r="T6681" s="58"/>
      <c r="V6681" s="47"/>
      <c r="X6681" s="9"/>
    </row>
    <row r="6682" spans="6:24">
      <c r="F6682" s="58"/>
      <c r="G6682" s="46"/>
      <c r="M6682" s="58"/>
      <c r="T6682" s="58"/>
      <c r="V6682" s="47"/>
      <c r="X6682" s="9"/>
    </row>
    <row r="6683" spans="6:24">
      <c r="F6683" s="58"/>
      <c r="G6683" s="46"/>
      <c r="T6683" s="58"/>
      <c r="V6683" s="47"/>
      <c r="X6683" s="9"/>
    </row>
    <row r="6684" spans="6:24">
      <c r="F6684" s="58"/>
      <c r="G6684" s="46"/>
      <c r="M6684" s="58"/>
      <c r="T6684" s="58"/>
      <c r="V6684" s="47"/>
      <c r="X6684" s="9"/>
    </row>
    <row r="6685" spans="6:24">
      <c r="F6685" s="58"/>
      <c r="G6685" s="46"/>
      <c r="T6685" s="58"/>
      <c r="V6685" s="47"/>
      <c r="X6685" s="9"/>
    </row>
    <row r="6686" spans="6:24">
      <c r="F6686" s="58"/>
      <c r="G6686" s="46"/>
      <c r="M6686" s="58"/>
      <c r="T6686" s="58"/>
      <c r="V6686" s="47"/>
      <c r="X6686" s="9"/>
    </row>
    <row r="6687" spans="6:24">
      <c r="F6687" s="58"/>
      <c r="G6687" s="46"/>
      <c r="M6687" s="58"/>
      <c r="T6687" s="58"/>
      <c r="V6687" s="47"/>
      <c r="X6687" s="9"/>
    </row>
    <row r="6688" spans="6:24">
      <c r="F6688" s="58"/>
      <c r="G6688" s="46"/>
      <c r="M6688" s="58"/>
      <c r="T6688" s="58"/>
      <c r="V6688" s="47"/>
      <c r="X6688" s="9"/>
    </row>
    <row r="6689" spans="6:24">
      <c r="F6689" s="58"/>
      <c r="G6689" s="46"/>
      <c r="M6689" s="58"/>
      <c r="T6689" s="58"/>
      <c r="V6689" s="47"/>
      <c r="X6689" s="9"/>
    </row>
    <row r="6690" spans="6:24">
      <c r="F6690" s="58"/>
      <c r="G6690" s="46"/>
      <c r="T6690" s="58"/>
      <c r="V6690" s="47"/>
      <c r="X6690" s="9"/>
    </row>
    <row r="6691" spans="6:24">
      <c r="F6691" s="58"/>
      <c r="G6691" s="46"/>
      <c r="M6691" s="58"/>
      <c r="T6691" s="58"/>
      <c r="V6691" s="47"/>
      <c r="X6691" s="9"/>
    </row>
    <row r="6692" spans="6:24">
      <c r="F6692" s="58"/>
      <c r="G6692" s="46"/>
      <c r="M6692" s="58"/>
      <c r="T6692" s="58"/>
      <c r="V6692" s="47"/>
      <c r="X6692" s="9"/>
    </row>
    <row r="6693" spans="6:24">
      <c r="F6693" s="58"/>
      <c r="G6693" s="46"/>
      <c r="M6693" s="58"/>
      <c r="T6693" s="58"/>
      <c r="V6693" s="47"/>
      <c r="X6693" s="9"/>
    </row>
    <row r="6694" spans="6:24">
      <c r="F6694" s="58"/>
      <c r="G6694" s="46"/>
      <c r="M6694" s="58"/>
      <c r="T6694" s="58"/>
      <c r="V6694" s="47"/>
      <c r="X6694" s="9"/>
    </row>
    <row r="6695" spans="6:24">
      <c r="F6695" s="58"/>
      <c r="G6695" s="46"/>
      <c r="M6695" s="58"/>
      <c r="T6695" s="58"/>
      <c r="V6695" s="47"/>
      <c r="X6695" s="9"/>
    </row>
    <row r="6696" spans="6:24">
      <c r="F6696" s="58"/>
      <c r="G6696" s="46"/>
      <c r="M6696" s="58"/>
      <c r="T6696" s="58"/>
      <c r="V6696" s="47"/>
      <c r="X6696" s="9"/>
    </row>
    <row r="6697" spans="6:24">
      <c r="F6697" s="58"/>
      <c r="G6697" s="46"/>
      <c r="M6697" s="58"/>
      <c r="T6697" s="58"/>
      <c r="V6697" s="47"/>
      <c r="X6697" s="9"/>
    </row>
    <row r="6698" spans="6:24">
      <c r="F6698" s="58"/>
      <c r="G6698" s="46"/>
      <c r="M6698" s="58"/>
      <c r="T6698" s="58"/>
      <c r="V6698" s="47"/>
      <c r="X6698" s="9"/>
    </row>
    <row r="6699" spans="6:24">
      <c r="F6699" s="58"/>
      <c r="G6699" s="46"/>
      <c r="M6699" s="58"/>
      <c r="T6699" s="58"/>
      <c r="V6699" s="47"/>
      <c r="X6699" s="9"/>
    </row>
    <row r="6700" spans="6:24">
      <c r="F6700" s="58"/>
      <c r="G6700" s="46"/>
      <c r="M6700" s="58"/>
      <c r="T6700" s="58"/>
      <c r="V6700" s="47"/>
      <c r="X6700" s="9"/>
    </row>
    <row r="6701" spans="6:24">
      <c r="F6701" s="58"/>
      <c r="G6701" s="46"/>
      <c r="M6701" s="58"/>
      <c r="T6701" s="58"/>
      <c r="V6701" s="47"/>
      <c r="X6701" s="9"/>
    </row>
    <row r="6702" spans="6:24">
      <c r="F6702" s="58"/>
      <c r="G6702" s="46"/>
      <c r="M6702" s="58"/>
      <c r="T6702" s="58"/>
      <c r="V6702" s="47"/>
      <c r="X6702" s="9"/>
    </row>
    <row r="6703" spans="6:24">
      <c r="F6703" s="58"/>
      <c r="G6703" s="46"/>
      <c r="M6703" s="58"/>
      <c r="T6703" s="58"/>
      <c r="V6703" s="47"/>
      <c r="X6703" s="9"/>
    </row>
    <row r="6704" spans="6:24">
      <c r="F6704" s="58"/>
      <c r="G6704" s="46"/>
      <c r="T6704" s="58"/>
      <c r="V6704" s="47"/>
      <c r="X6704" s="9"/>
    </row>
    <row r="6705" spans="6:24">
      <c r="F6705" s="58"/>
      <c r="G6705" s="46"/>
      <c r="M6705" s="58"/>
      <c r="T6705" s="58"/>
      <c r="V6705" s="47"/>
      <c r="X6705" s="9"/>
    </row>
    <row r="6706" spans="6:24">
      <c r="F6706" s="58"/>
      <c r="G6706" s="46"/>
      <c r="T6706" s="58"/>
      <c r="V6706" s="47"/>
      <c r="X6706" s="9"/>
    </row>
    <row r="6707" spans="6:24">
      <c r="F6707" s="58"/>
      <c r="G6707" s="46"/>
      <c r="M6707" s="58"/>
      <c r="T6707" s="58"/>
      <c r="V6707" s="47"/>
      <c r="X6707" s="9"/>
    </row>
    <row r="6708" spans="6:24">
      <c r="F6708" s="58"/>
      <c r="G6708" s="46"/>
      <c r="M6708" s="58"/>
      <c r="T6708" s="58"/>
      <c r="V6708" s="47"/>
      <c r="X6708" s="9"/>
    </row>
    <row r="6709" spans="6:24">
      <c r="F6709" s="58"/>
      <c r="G6709" s="46"/>
      <c r="M6709" s="58"/>
      <c r="T6709" s="58"/>
      <c r="V6709" s="47"/>
      <c r="X6709" s="9"/>
    </row>
    <row r="6710" spans="6:24">
      <c r="F6710" s="58"/>
      <c r="G6710" s="46"/>
      <c r="T6710" s="58"/>
      <c r="V6710" s="47"/>
      <c r="X6710" s="9"/>
    </row>
    <row r="6711" spans="6:24">
      <c r="F6711" s="58"/>
      <c r="G6711" s="46"/>
      <c r="M6711" s="58"/>
      <c r="T6711" s="58"/>
      <c r="V6711" s="47"/>
      <c r="X6711" s="9"/>
    </row>
    <row r="6712" spans="6:24">
      <c r="F6712" s="58"/>
      <c r="G6712" s="46"/>
      <c r="T6712" s="58"/>
      <c r="V6712" s="47"/>
      <c r="X6712" s="9"/>
    </row>
    <row r="6713" spans="6:24">
      <c r="F6713" s="58"/>
      <c r="G6713" s="46"/>
      <c r="M6713" s="58"/>
      <c r="T6713" s="58"/>
      <c r="V6713" s="47"/>
      <c r="X6713" s="9"/>
    </row>
    <row r="6714" spans="6:24">
      <c r="F6714" s="58"/>
      <c r="G6714" s="46"/>
      <c r="M6714" s="58"/>
      <c r="T6714" s="58"/>
      <c r="V6714" s="47"/>
      <c r="X6714" s="9"/>
    </row>
    <row r="6715" spans="6:24">
      <c r="F6715" s="58"/>
      <c r="G6715" s="46"/>
      <c r="M6715" s="58"/>
      <c r="T6715" s="58"/>
      <c r="V6715" s="47"/>
      <c r="X6715" s="9"/>
    </row>
    <row r="6716" spans="6:24">
      <c r="F6716" s="58"/>
      <c r="G6716" s="46"/>
      <c r="M6716" s="58"/>
      <c r="T6716" s="58"/>
      <c r="V6716" s="47"/>
      <c r="X6716" s="9"/>
    </row>
    <row r="6717" spans="6:24">
      <c r="F6717" s="58"/>
      <c r="G6717" s="46"/>
      <c r="T6717" s="58"/>
      <c r="V6717" s="47"/>
      <c r="X6717" s="9"/>
    </row>
    <row r="6718" spans="6:24">
      <c r="F6718" s="58"/>
      <c r="G6718" s="46"/>
      <c r="M6718" s="58"/>
      <c r="T6718" s="58"/>
      <c r="V6718" s="47"/>
      <c r="X6718" s="9"/>
    </row>
    <row r="6719" spans="6:24">
      <c r="F6719" s="58"/>
      <c r="G6719" s="46"/>
      <c r="M6719" s="58"/>
      <c r="T6719" s="58"/>
      <c r="V6719" s="47"/>
      <c r="X6719" s="9"/>
    </row>
    <row r="6720" spans="6:24">
      <c r="F6720" s="58"/>
      <c r="G6720" s="46"/>
      <c r="M6720" s="58"/>
      <c r="T6720" s="58"/>
      <c r="V6720" s="47"/>
      <c r="X6720" s="9"/>
    </row>
    <row r="6721" spans="6:25">
      <c r="F6721" s="58"/>
      <c r="G6721" s="46"/>
      <c r="M6721" s="58"/>
      <c r="T6721" s="58"/>
      <c r="V6721" s="47"/>
      <c r="X6721" s="9"/>
    </row>
    <row r="6722" spans="6:25">
      <c r="F6722" s="58"/>
      <c r="G6722" s="46"/>
      <c r="M6722" s="58"/>
      <c r="T6722" s="58"/>
      <c r="V6722" s="47"/>
      <c r="X6722" s="9"/>
    </row>
    <row r="6723" spans="6:25">
      <c r="F6723" s="58"/>
      <c r="G6723" s="46"/>
      <c r="M6723" s="58"/>
      <c r="T6723" s="58"/>
      <c r="V6723" s="47"/>
      <c r="X6723" s="9"/>
    </row>
    <row r="6724" spans="6:25">
      <c r="F6724" s="58"/>
      <c r="G6724" s="46"/>
      <c r="M6724" s="58"/>
      <c r="T6724" s="58"/>
      <c r="V6724" s="47"/>
      <c r="X6724" s="9"/>
    </row>
    <row r="6725" spans="6:25">
      <c r="F6725" s="58"/>
      <c r="G6725" s="46"/>
      <c r="M6725" s="58"/>
      <c r="T6725" s="58"/>
      <c r="V6725" s="47"/>
      <c r="X6725" s="9"/>
    </row>
    <row r="6726" spans="6:25">
      <c r="F6726" s="58"/>
      <c r="G6726" s="46"/>
      <c r="M6726" s="58"/>
      <c r="T6726" s="58"/>
      <c r="V6726" s="47"/>
      <c r="X6726" s="9"/>
    </row>
    <row r="6728" spans="6:25">
      <c r="F6728" s="58"/>
      <c r="G6728" s="46"/>
      <c r="T6728" s="58"/>
      <c r="X6728" s="9"/>
    </row>
    <row r="6729" spans="6:25">
      <c r="F6729" s="58"/>
      <c r="G6729" s="46"/>
      <c r="T6729" s="58"/>
      <c r="X6729" s="9"/>
    </row>
    <row r="6730" spans="6:25">
      <c r="F6730" s="58"/>
      <c r="G6730" s="46"/>
      <c r="T6730" s="58"/>
      <c r="X6730" s="9"/>
    </row>
    <row r="6731" spans="6:25">
      <c r="F6731" s="58"/>
      <c r="G6731" s="46"/>
      <c r="M6731" s="58"/>
      <c r="T6731" s="58"/>
      <c r="V6731" s="47"/>
      <c r="X6731" s="9"/>
      <c r="Y6731" s="49"/>
    </row>
    <row r="6732" spans="6:25">
      <c r="F6732" s="58"/>
      <c r="G6732" s="46"/>
      <c r="M6732" s="58"/>
      <c r="T6732" s="58"/>
      <c r="V6732" s="47"/>
      <c r="X6732" s="9"/>
      <c r="Y6732" s="49"/>
    </row>
    <row r="6733" spans="6:25">
      <c r="F6733" s="58"/>
      <c r="G6733" s="46"/>
      <c r="M6733" s="58"/>
      <c r="T6733" s="58"/>
      <c r="V6733" s="47"/>
      <c r="X6733" s="9"/>
      <c r="Y6733" s="49"/>
    </row>
    <row r="6734" spans="6:25">
      <c r="F6734" s="58"/>
      <c r="G6734" s="46"/>
      <c r="M6734" s="58"/>
      <c r="T6734" s="58"/>
      <c r="V6734" s="47"/>
      <c r="X6734" s="9"/>
      <c r="Y6734" s="49"/>
    </row>
    <row r="6735" spans="6:25">
      <c r="F6735" s="58"/>
      <c r="G6735" s="46"/>
      <c r="M6735" s="58"/>
      <c r="T6735" s="58"/>
      <c r="V6735" s="47"/>
      <c r="X6735" s="9"/>
      <c r="Y6735" s="49"/>
    </row>
    <row r="6736" spans="6:25">
      <c r="F6736" s="58"/>
      <c r="G6736" s="46"/>
      <c r="M6736" s="58"/>
      <c r="T6736" s="58"/>
      <c r="V6736" s="47"/>
      <c r="X6736" s="9"/>
      <c r="Y6736" s="49"/>
    </row>
    <row r="6737" spans="6:25">
      <c r="F6737" s="58"/>
      <c r="G6737" s="46"/>
      <c r="M6737" s="58"/>
      <c r="T6737" s="58"/>
      <c r="V6737" s="47"/>
      <c r="X6737" s="9"/>
      <c r="Y6737" s="49"/>
    </row>
    <row r="6738" spans="6:25">
      <c r="F6738" s="58"/>
      <c r="G6738" s="46"/>
      <c r="M6738" s="58"/>
      <c r="T6738" s="58"/>
      <c r="V6738" s="47"/>
      <c r="X6738" s="9"/>
      <c r="Y6738" s="49"/>
    </row>
    <row r="6739" spans="6:25">
      <c r="F6739" s="58"/>
      <c r="G6739" s="46"/>
      <c r="M6739" s="58"/>
      <c r="T6739" s="58"/>
      <c r="V6739" s="47"/>
      <c r="X6739" s="9"/>
      <c r="Y6739" s="49"/>
    </row>
    <row r="6740" spans="6:25">
      <c r="F6740" s="58"/>
      <c r="G6740" s="46"/>
      <c r="M6740" s="58"/>
      <c r="T6740" s="58"/>
      <c r="V6740" s="47"/>
      <c r="X6740" s="9"/>
      <c r="Y6740" s="49"/>
    </row>
    <row r="6741" spans="6:25">
      <c r="F6741" s="58"/>
      <c r="G6741" s="46"/>
      <c r="M6741" s="58"/>
      <c r="T6741" s="58"/>
      <c r="V6741" s="47"/>
      <c r="X6741" s="9"/>
      <c r="Y6741" s="49"/>
    </row>
    <row r="6742" spans="6:25">
      <c r="F6742" s="58"/>
      <c r="G6742" s="46"/>
      <c r="M6742" s="58"/>
      <c r="T6742" s="58"/>
      <c r="V6742" s="47"/>
      <c r="X6742" s="9"/>
      <c r="Y6742" s="49"/>
    </row>
    <row r="6743" spans="6:25">
      <c r="F6743" s="58"/>
      <c r="G6743" s="46"/>
      <c r="M6743" s="58"/>
      <c r="T6743" s="58"/>
      <c r="V6743" s="47"/>
      <c r="X6743" s="9"/>
      <c r="Y6743" s="49"/>
    </row>
    <row r="6744" spans="6:25">
      <c r="F6744" s="58"/>
      <c r="G6744" s="46"/>
      <c r="M6744" s="58"/>
      <c r="T6744" s="58"/>
      <c r="V6744" s="47"/>
      <c r="X6744" s="9"/>
      <c r="Y6744" s="49"/>
    </row>
    <row r="6745" spans="6:25">
      <c r="F6745" s="58"/>
      <c r="G6745" s="46"/>
      <c r="M6745" s="58"/>
      <c r="T6745" s="58"/>
      <c r="V6745" s="47"/>
      <c r="X6745" s="9"/>
      <c r="Y6745" s="49"/>
    </row>
    <row r="6746" spans="6:25">
      <c r="F6746" s="58"/>
      <c r="G6746" s="46"/>
      <c r="M6746" s="58"/>
      <c r="T6746" s="58"/>
      <c r="V6746" s="47"/>
      <c r="X6746" s="9"/>
      <c r="Y6746" s="49"/>
    </row>
    <row r="6749" spans="6:25">
      <c r="F6749" s="58"/>
      <c r="G6749" s="46"/>
      <c r="M6749" s="58"/>
      <c r="T6749" s="58"/>
      <c r="V6749" s="47"/>
      <c r="X6749" s="9"/>
      <c r="Y6749" s="49"/>
    </row>
    <row r="6750" spans="6:25">
      <c r="F6750" s="58"/>
      <c r="G6750" s="46"/>
      <c r="M6750" s="58"/>
      <c r="T6750" s="58"/>
      <c r="V6750" s="47"/>
      <c r="X6750" s="9"/>
      <c r="Y6750" s="49"/>
    </row>
    <row r="6751" spans="6:25">
      <c r="F6751" s="58"/>
      <c r="G6751" s="46"/>
      <c r="M6751" s="58"/>
      <c r="T6751" s="58"/>
      <c r="V6751" s="47"/>
      <c r="X6751" s="9"/>
      <c r="Y6751" s="49"/>
    </row>
    <row r="6752" spans="6:25">
      <c r="F6752" s="58"/>
      <c r="G6752" s="46"/>
      <c r="M6752" s="58"/>
      <c r="T6752" s="58"/>
      <c r="V6752" s="47"/>
      <c r="X6752" s="9"/>
      <c r="Y6752" s="49"/>
    </row>
    <row r="6753" spans="6:24">
      <c r="F6753" s="58"/>
      <c r="G6753" s="46"/>
      <c r="M6753" s="58"/>
      <c r="T6753" s="58"/>
      <c r="V6753" s="47"/>
      <c r="X6753" s="9"/>
    </row>
    <row r="6754" spans="6:24">
      <c r="F6754" s="58"/>
      <c r="G6754" s="46"/>
      <c r="M6754" s="58"/>
      <c r="T6754" s="58"/>
      <c r="V6754" s="47"/>
      <c r="X6754" s="9"/>
    </row>
    <row r="6755" spans="6:24">
      <c r="F6755" s="58"/>
      <c r="G6755" s="46"/>
      <c r="M6755" s="58"/>
      <c r="T6755" s="58"/>
      <c r="V6755" s="47"/>
      <c r="X6755" s="9"/>
    </row>
    <row r="6756" spans="6:24">
      <c r="F6756" s="58"/>
      <c r="G6756" s="46"/>
      <c r="M6756" s="58"/>
      <c r="T6756" s="58"/>
      <c r="V6756" s="47"/>
      <c r="X6756" s="9"/>
    </row>
    <row r="6757" spans="6:24">
      <c r="F6757" s="58"/>
      <c r="G6757" s="46"/>
      <c r="T6757" s="58"/>
      <c r="V6757" s="47"/>
      <c r="X6757" s="9"/>
    </row>
    <row r="6758" spans="6:24">
      <c r="F6758" s="58"/>
      <c r="G6758" s="46"/>
      <c r="M6758" s="58"/>
      <c r="T6758" s="58"/>
      <c r="V6758" s="47"/>
      <c r="X6758" s="9"/>
    </row>
    <row r="6759" spans="6:24">
      <c r="F6759" s="58"/>
      <c r="G6759" s="46"/>
      <c r="T6759" s="58"/>
      <c r="V6759" s="47"/>
      <c r="X6759" s="9"/>
    </row>
    <row r="6760" spans="6:24">
      <c r="F6760" s="58"/>
      <c r="G6760" s="46"/>
      <c r="M6760" s="58"/>
      <c r="T6760" s="58"/>
      <c r="V6760" s="47"/>
      <c r="X6760" s="9"/>
    </row>
    <row r="6761" spans="6:24">
      <c r="F6761" s="58"/>
      <c r="G6761" s="46"/>
      <c r="M6761" s="58"/>
      <c r="T6761" s="58"/>
      <c r="V6761" s="47"/>
      <c r="X6761" s="9"/>
    </row>
    <row r="6762" spans="6:24">
      <c r="F6762" s="58"/>
      <c r="G6762" s="46"/>
      <c r="M6762" s="58"/>
      <c r="T6762" s="58"/>
      <c r="V6762" s="47"/>
      <c r="X6762" s="9"/>
    </row>
    <row r="6763" spans="6:24">
      <c r="F6763" s="58"/>
      <c r="G6763" s="46"/>
      <c r="T6763" s="58"/>
      <c r="V6763" s="47"/>
      <c r="X6763" s="9"/>
    </row>
    <row r="6764" spans="6:24">
      <c r="F6764" s="58"/>
      <c r="G6764" s="46"/>
      <c r="M6764" s="58"/>
      <c r="T6764" s="58"/>
      <c r="V6764" s="47"/>
      <c r="X6764" s="9"/>
    </row>
    <row r="6765" spans="6:24">
      <c r="F6765" s="58"/>
      <c r="G6765" s="46"/>
      <c r="T6765" s="58"/>
      <c r="V6765" s="47"/>
      <c r="X6765" s="9"/>
    </row>
    <row r="6766" spans="6:24">
      <c r="F6766" s="58"/>
      <c r="G6766" s="46"/>
      <c r="M6766" s="58"/>
      <c r="T6766" s="58"/>
      <c r="V6766" s="47"/>
      <c r="X6766" s="9"/>
    </row>
    <row r="6767" spans="6:24">
      <c r="F6767" s="58"/>
      <c r="G6767" s="46"/>
      <c r="M6767" s="58"/>
      <c r="T6767" s="58"/>
      <c r="V6767" s="47"/>
      <c r="X6767" s="9"/>
    </row>
    <row r="6768" spans="6:24">
      <c r="F6768" s="58"/>
      <c r="G6768" s="46"/>
      <c r="M6768" s="58"/>
      <c r="T6768" s="58"/>
      <c r="V6768" s="47"/>
      <c r="X6768" s="9"/>
    </row>
    <row r="6769" spans="6:24">
      <c r="F6769" s="58"/>
      <c r="G6769" s="46"/>
      <c r="M6769" s="58"/>
      <c r="T6769" s="58"/>
      <c r="V6769" s="47"/>
      <c r="X6769" s="9"/>
    </row>
    <row r="6770" spans="6:24">
      <c r="F6770" s="58"/>
      <c r="G6770" s="46"/>
      <c r="T6770" s="58"/>
      <c r="V6770" s="47"/>
      <c r="X6770" s="9"/>
    </row>
    <row r="6771" spans="6:24">
      <c r="F6771" s="58"/>
      <c r="G6771" s="46"/>
      <c r="M6771" s="58"/>
      <c r="T6771" s="58"/>
      <c r="V6771" s="47"/>
      <c r="X6771" s="9"/>
    </row>
    <row r="6772" spans="6:24">
      <c r="F6772" s="58"/>
      <c r="G6772" s="46"/>
      <c r="M6772" s="58"/>
      <c r="T6772" s="58"/>
      <c r="V6772" s="47"/>
      <c r="X6772" s="9"/>
    </row>
    <row r="6773" spans="6:24">
      <c r="F6773" s="58"/>
      <c r="G6773" s="46"/>
      <c r="M6773" s="58"/>
      <c r="T6773" s="58"/>
      <c r="V6773" s="47"/>
      <c r="X6773" s="9"/>
    </row>
    <row r="6774" spans="6:24">
      <c r="F6774" s="58"/>
      <c r="G6774" s="46"/>
      <c r="M6774" s="58"/>
      <c r="T6774" s="58"/>
      <c r="V6774" s="47"/>
      <c r="X6774" s="9"/>
    </row>
    <row r="6775" spans="6:24">
      <c r="F6775" s="58"/>
      <c r="G6775" s="46"/>
      <c r="M6775" s="58"/>
      <c r="T6775" s="58"/>
      <c r="V6775" s="47"/>
      <c r="X6775" s="9"/>
    </row>
    <row r="6776" spans="6:24">
      <c r="F6776" s="58"/>
      <c r="G6776" s="46"/>
      <c r="M6776" s="58"/>
      <c r="T6776" s="58"/>
      <c r="V6776" s="47"/>
      <c r="X6776" s="9"/>
    </row>
    <row r="6777" spans="6:24">
      <c r="F6777" s="58"/>
      <c r="G6777" s="46"/>
      <c r="M6777" s="58"/>
      <c r="T6777" s="58"/>
      <c r="V6777" s="47"/>
      <c r="X6777" s="9"/>
    </row>
    <row r="6778" spans="6:24">
      <c r="F6778" s="58"/>
      <c r="G6778" s="46"/>
      <c r="M6778" s="58"/>
      <c r="T6778" s="58"/>
      <c r="V6778" s="47"/>
      <c r="X6778" s="9"/>
    </row>
    <row r="6780" spans="6:24">
      <c r="F6780" s="58"/>
      <c r="G6780" s="46"/>
      <c r="M6780" s="33"/>
      <c r="T6780" s="58"/>
      <c r="V6780" s="47"/>
      <c r="X6780" s="9"/>
    </row>
    <row r="6781" spans="6:24">
      <c r="F6781" s="58"/>
      <c r="G6781" s="46"/>
      <c r="M6781" s="33"/>
      <c r="T6781" s="58"/>
      <c r="V6781" s="47"/>
      <c r="X6781" s="9"/>
    </row>
    <row r="6782" spans="6:24">
      <c r="F6782" s="58"/>
      <c r="G6782" s="46"/>
      <c r="M6782" s="33"/>
      <c r="T6782" s="58"/>
      <c r="V6782" s="47"/>
      <c r="X6782" s="9"/>
    </row>
    <row r="6783" spans="6:24">
      <c r="F6783" s="58"/>
      <c r="G6783" s="46"/>
      <c r="M6783" s="33"/>
      <c r="T6783" s="58"/>
      <c r="V6783" s="47"/>
      <c r="X6783" s="9"/>
    </row>
    <row r="6784" spans="6:24">
      <c r="F6784" s="58"/>
      <c r="G6784" s="46"/>
      <c r="M6784" s="33"/>
      <c r="T6784" s="58"/>
      <c r="V6784" s="47"/>
      <c r="X6784" s="9"/>
    </row>
    <row r="6785" spans="6:24">
      <c r="F6785" s="58"/>
      <c r="G6785" s="46"/>
      <c r="M6785" s="33"/>
      <c r="T6785" s="58"/>
      <c r="V6785" s="47"/>
      <c r="X6785" s="9"/>
    </row>
    <row r="6786" spans="6:24">
      <c r="F6786" s="58"/>
      <c r="G6786" s="46"/>
      <c r="M6786" s="33"/>
      <c r="T6786" s="58"/>
      <c r="V6786" s="47"/>
      <c r="X6786" s="9"/>
    </row>
    <row r="6787" spans="6:24">
      <c r="F6787" s="58"/>
      <c r="G6787" s="46"/>
      <c r="M6787" s="33"/>
      <c r="T6787" s="58"/>
      <c r="V6787" s="47"/>
      <c r="X6787" s="9"/>
    </row>
    <row r="6788" spans="6:24">
      <c r="F6788" s="58"/>
      <c r="G6788" s="46"/>
      <c r="M6788" s="33"/>
      <c r="T6788" s="58"/>
      <c r="V6788" s="47"/>
      <c r="X6788" s="9"/>
    </row>
    <row r="6789" spans="6:24">
      <c r="F6789" s="58"/>
      <c r="G6789" s="46"/>
      <c r="M6789" s="33"/>
      <c r="T6789" s="58"/>
      <c r="V6789" s="47"/>
      <c r="X6789" s="9"/>
    </row>
    <row r="6790" spans="6:24">
      <c r="F6790" s="58"/>
      <c r="G6790" s="46"/>
      <c r="M6790" s="33"/>
      <c r="T6790" s="58"/>
      <c r="V6790" s="47"/>
      <c r="X6790" s="9"/>
    </row>
    <row r="6791" spans="6:24">
      <c r="F6791" s="58"/>
      <c r="G6791" s="46"/>
      <c r="M6791" s="33"/>
      <c r="T6791" s="58"/>
      <c r="V6791" s="47"/>
      <c r="X6791" s="9"/>
    </row>
    <row r="6792" spans="6:24">
      <c r="F6792" s="58"/>
      <c r="G6792" s="46"/>
      <c r="M6792" s="33"/>
      <c r="T6792" s="58"/>
      <c r="V6792" s="47"/>
      <c r="X6792" s="9"/>
    </row>
    <row r="6793" spans="6:24">
      <c r="F6793" s="58"/>
      <c r="G6793" s="46"/>
      <c r="M6793" s="33"/>
      <c r="T6793" s="58"/>
      <c r="V6793" s="47"/>
      <c r="X6793" s="9"/>
    </row>
    <row r="6794" spans="6:24">
      <c r="F6794" s="58"/>
      <c r="G6794" s="46"/>
      <c r="M6794" s="33"/>
      <c r="T6794" s="58"/>
      <c r="V6794" s="47"/>
      <c r="X6794" s="9"/>
    </row>
    <row r="6795" spans="6:24">
      <c r="F6795" s="58"/>
      <c r="G6795" s="46"/>
      <c r="M6795" s="33"/>
      <c r="T6795" s="58"/>
      <c r="V6795" s="47"/>
      <c r="X6795" s="9"/>
    </row>
  </sheetData>
  <autoFilter ref="A1:X6108"/>
  <phoneticPr fontId="15"/>
  <pageMargins left="0.7" right="0.7" top="0.75" bottom="0.75" header="0.3" footer="0.3"/>
  <pageSetup paperSize="9" orientation="portrait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1"/>
  </sheetPr>
  <dimension ref="A1:Y6795"/>
  <sheetViews>
    <sheetView zoomScaleNormal="100" workbookViewId="0">
      <pane ySplit="1" topLeftCell="A50" activePane="bottomLeft" state="frozen"/>
      <selection pane="bottomLeft" activeCell="D63" sqref="D63"/>
    </sheetView>
  </sheetViews>
  <sheetFormatPr defaultRowHeight="14.25"/>
  <cols>
    <col min="1" max="1" width="6.75" style="61" customWidth="1"/>
    <col min="2" max="2" width="4.25" style="61" customWidth="1"/>
    <col min="3" max="3" width="8.625" style="61" customWidth="1"/>
    <col min="4" max="4" width="9.875" style="61" customWidth="1"/>
    <col min="5" max="5" width="10.125" style="61" customWidth="1"/>
    <col min="6" max="6" width="9" style="61"/>
    <col min="7" max="7" width="3.75" style="61" customWidth="1"/>
    <col min="8" max="8" width="7.875" style="61" customWidth="1"/>
    <col min="9" max="9" width="31.125" style="61" customWidth="1"/>
    <col min="10" max="10" width="7.375" style="58" customWidth="1"/>
    <col min="11" max="11" width="8" style="61" customWidth="1"/>
    <col min="12" max="12" width="7.25" style="61" customWidth="1"/>
    <col min="13" max="13" width="16.125" style="61" customWidth="1"/>
    <col min="14" max="19" width="3.375" style="61" customWidth="1"/>
    <col min="20" max="20" width="3.875" style="61" customWidth="1"/>
    <col min="21" max="21" width="6.75" style="61" customWidth="1"/>
    <col min="22" max="22" width="5.625" style="61" customWidth="1"/>
    <col min="23" max="23" width="10.25" style="58" customWidth="1"/>
    <col min="24" max="24" width="8.375" style="61" customWidth="1"/>
    <col min="25" max="25" width="6.75" style="61" customWidth="1"/>
    <col min="26" max="16384" width="9" style="61"/>
  </cols>
  <sheetData>
    <row r="1" spans="1:25" s="5" customFormat="1" ht="26.25" customHeight="1">
      <c r="A1" s="5" t="s">
        <v>13</v>
      </c>
      <c r="B1" s="5" t="s">
        <v>34</v>
      </c>
      <c r="C1" s="5" t="s">
        <v>2</v>
      </c>
      <c r="D1" s="5" t="s">
        <v>3</v>
      </c>
      <c r="E1" s="5" t="s">
        <v>4</v>
      </c>
      <c r="F1" s="5" t="s">
        <v>458</v>
      </c>
      <c r="G1" s="5" t="s">
        <v>9</v>
      </c>
      <c r="H1" s="5" t="s">
        <v>5</v>
      </c>
      <c r="I1" s="5" t="s">
        <v>14</v>
      </c>
      <c r="J1" s="7" t="s">
        <v>15</v>
      </c>
      <c r="K1" s="5" t="s">
        <v>24</v>
      </c>
      <c r="L1" s="5" t="s">
        <v>30</v>
      </c>
      <c r="M1" s="5" t="s">
        <v>8</v>
      </c>
      <c r="N1" s="5" t="s">
        <v>25</v>
      </c>
      <c r="O1" s="5" t="s">
        <v>45</v>
      </c>
      <c r="P1" s="5" t="s">
        <v>32</v>
      </c>
      <c r="Q1" s="5" t="s">
        <v>28</v>
      </c>
      <c r="R1" s="5" t="s">
        <v>27</v>
      </c>
      <c r="S1" s="5" t="s">
        <v>26</v>
      </c>
      <c r="T1" s="5" t="s">
        <v>31</v>
      </c>
      <c r="U1" s="5" t="s">
        <v>16</v>
      </c>
      <c r="V1" s="5" t="s">
        <v>17</v>
      </c>
      <c r="W1" s="7" t="s">
        <v>453</v>
      </c>
      <c r="X1" s="5" t="s">
        <v>7</v>
      </c>
      <c r="Y1" s="5" t="s">
        <v>6</v>
      </c>
    </row>
    <row r="2" spans="1:25">
      <c r="A2" s="3" t="s">
        <v>466</v>
      </c>
      <c r="F2" s="61" t="s">
        <v>23</v>
      </c>
    </row>
    <row r="3" spans="1:25">
      <c r="A3" s="3" t="s">
        <v>467</v>
      </c>
      <c r="F3" s="61" t="s">
        <v>23</v>
      </c>
    </row>
    <row r="4" spans="1:25">
      <c r="A4" s="3" t="s">
        <v>483</v>
      </c>
    </row>
    <row r="5" spans="1:25">
      <c r="A5" s="61">
        <v>1</v>
      </c>
      <c r="B5" s="61">
        <v>1</v>
      </c>
      <c r="C5" s="61">
        <v>99100</v>
      </c>
      <c r="D5" s="58" t="s">
        <v>451</v>
      </c>
      <c r="E5" s="58" t="s">
        <v>460</v>
      </c>
      <c r="F5" s="61" t="s">
        <v>461</v>
      </c>
      <c r="G5" s="61">
        <v>3</v>
      </c>
      <c r="H5" s="61" t="s">
        <v>33</v>
      </c>
      <c r="I5" s="61" t="s">
        <v>36</v>
      </c>
      <c r="J5" s="58" t="s">
        <v>35</v>
      </c>
      <c r="K5" s="61" t="s">
        <v>10</v>
      </c>
      <c r="L5" s="61" t="s">
        <v>131</v>
      </c>
      <c r="M5" s="58" t="s">
        <v>471</v>
      </c>
      <c r="N5" s="61" t="s">
        <v>23</v>
      </c>
      <c r="O5" s="61" t="s">
        <v>23</v>
      </c>
      <c r="P5" s="61" t="s">
        <v>23</v>
      </c>
      <c r="Q5" s="61" t="s">
        <v>23</v>
      </c>
      <c r="R5" s="61" t="s">
        <v>23</v>
      </c>
      <c r="S5" s="61" t="s">
        <v>23</v>
      </c>
      <c r="T5" s="58" t="s">
        <v>23</v>
      </c>
      <c r="U5" s="61">
        <v>0</v>
      </c>
      <c r="V5" s="61">
        <v>0</v>
      </c>
      <c r="W5" s="58" t="s">
        <v>469</v>
      </c>
      <c r="X5" s="9" t="s">
        <v>20</v>
      </c>
      <c r="Y5" s="61" t="s">
        <v>1</v>
      </c>
    </row>
    <row r="6" spans="1:25">
      <c r="A6" s="61">
        <f>A5+1</f>
        <v>2</v>
      </c>
      <c r="B6" s="61">
        <v>1</v>
      </c>
      <c r="C6" s="61">
        <v>99100</v>
      </c>
      <c r="D6" s="58" t="s">
        <v>456</v>
      </c>
      <c r="E6" s="58" t="s">
        <v>457</v>
      </c>
      <c r="F6" s="61" t="s">
        <v>462</v>
      </c>
      <c r="G6" s="61">
        <v>3</v>
      </c>
      <c r="H6" s="61" t="s">
        <v>33</v>
      </c>
      <c r="I6" s="61" t="s">
        <v>36</v>
      </c>
      <c r="J6" s="58" t="s">
        <v>35</v>
      </c>
      <c r="K6" s="61" t="s">
        <v>10</v>
      </c>
      <c r="L6" s="61" t="s">
        <v>131</v>
      </c>
      <c r="M6" s="58" t="s">
        <v>471</v>
      </c>
      <c r="N6" s="61" t="s">
        <v>23</v>
      </c>
      <c r="O6" s="61" t="s">
        <v>23</v>
      </c>
      <c r="P6" s="61" t="s">
        <v>23</v>
      </c>
      <c r="Q6" s="61" t="s">
        <v>23</v>
      </c>
      <c r="R6" s="61" t="s">
        <v>23</v>
      </c>
      <c r="S6" s="61" t="s">
        <v>23</v>
      </c>
      <c r="T6" s="58" t="s">
        <v>23</v>
      </c>
      <c r="U6" s="61">
        <v>0</v>
      </c>
      <c r="V6" s="61">
        <v>0</v>
      </c>
      <c r="W6" s="58" t="s">
        <v>469</v>
      </c>
      <c r="X6" s="9" t="s">
        <v>20</v>
      </c>
      <c r="Y6" s="61" t="s">
        <v>1</v>
      </c>
    </row>
    <row r="7" spans="1:25">
      <c r="A7" s="61">
        <f t="shared" ref="A7:A24" si="0">A6+1</f>
        <v>3</v>
      </c>
      <c r="B7" s="61">
        <v>1</v>
      </c>
      <c r="C7" s="61">
        <v>99100</v>
      </c>
      <c r="D7" s="58" t="s">
        <v>463</v>
      </c>
      <c r="E7" s="58" t="s">
        <v>464</v>
      </c>
      <c r="F7" s="61" t="s">
        <v>470</v>
      </c>
      <c r="G7" s="61">
        <v>3</v>
      </c>
      <c r="H7" s="61" t="s">
        <v>33</v>
      </c>
      <c r="I7" s="61" t="s">
        <v>36</v>
      </c>
      <c r="J7" s="58" t="s">
        <v>35</v>
      </c>
      <c r="K7" s="61" t="s">
        <v>10</v>
      </c>
      <c r="L7" s="61" t="s">
        <v>131</v>
      </c>
      <c r="M7" s="58" t="s">
        <v>471</v>
      </c>
      <c r="N7" s="61" t="s">
        <v>23</v>
      </c>
      <c r="O7" s="61" t="s">
        <v>23</v>
      </c>
      <c r="P7" s="61" t="s">
        <v>23</v>
      </c>
      <c r="Q7" s="61" t="s">
        <v>23</v>
      </c>
      <c r="R7" s="61" t="s">
        <v>23</v>
      </c>
      <c r="S7" s="61" t="s">
        <v>23</v>
      </c>
      <c r="T7" s="58" t="s">
        <v>23</v>
      </c>
      <c r="U7" s="61">
        <v>0</v>
      </c>
      <c r="V7" s="61">
        <v>0</v>
      </c>
      <c r="W7" s="58" t="s">
        <v>469</v>
      </c>
      <c r="X7" s="9" t="s">
        <v>20</v>
      </c>
      <c r="Y7" s="61" t="s">
        <v>1</v>
      </c>
    </row>
    <row r="8" spans="1:25">
      <c r="A8" s="61">
        <f t="shared" si="0"/>
        <v>4</v>
      </c>
      <c r="B8" s="61">
        <v>1</v>
      </c>
      <c r="C8" s="61">
        <v>99100</v>
      </c>
      <c r="D8" s="58" t="s">
        <v>473</v>
      </c>
      <c r="E8" s="58" t="s">
        <v>474</v>
      </c>
      <c r="F8" s="61" t="s">
        <v>465</v>
      </c>
      <c r="G8" s="61">
        <v>3</v>
      </c>
      <c r="H8" s="61" t="s">
        <v>33</v>
      </c>
      <c r="I8" s="61" t="s">
        <v>36</v>
      </c>
      <c r="J8" s="58" t="s">
        <v>35</v>
      </c>
      <c r="K8" s="61" t="s">
        <v>10</v>
      </c>
      <c r="L8" s="61" t="s">
        <v>131</v>
      </c>
      <c r="M8" s="58" t="s">
        <v>471</v>
      </c>
      <c r="N8" s="61" t="s">
        <v>23</v>
      </c>
      <c r="O8" s="61" t="s">
        <v>23</v>
      </c>
      <c r="P8" s="61" t="s">
        <v>23</v>
      </c>
      <c r="Q8" s="61" t="s">
        <v>23</v>
      </c>
      <c r="R8" s="61" t="s">
        <v>23</v>
      </c>
      <c r="S8" s="61" t="s">
        <v>23</v>
      </c>
      <c r="T8" s="58" t="s">
        <v>23</v>
      </c>
      <c r="U8" s="61">
        <v>0</v>
      </c>
      <c r="V8" s="61">
        <v>0</v>
      </c>
      <c r="W8" s="58" t="s">
        <v>469</v>
      </c>
      <c r="X8" s="9" t="s">
        <v>20</v>
      </c>
      <c r="Y8" s="61" t="s">
        <v>1</v>
      </c>
    </row>
    <row r="9" spans="1:25">
      <c r="A9" s="61">
        <f t="shared" si="0"/>
        <v>5</v>
      </c>
      <c r="B9" s="61">
        <v>1</v>
      </c>
      <c r="C9" s="61">
        <v>99100</v>
      </c>
      <c r="D9" s="58" t="s">
        <v>475</v>
      </c>
      <c r="E9" s="58" t="s">
        <v>476</v>
      </c>
      <c r="F9" s="61" t="s">
        <v>472</v>
      </c>
      <c r="G9" s="61">
        <v>3</v>
      </c>
      <c r="H9" s="61" t="s">
        <v>33</v>
      </c>
      <c r="I9" s="61" t="s">
        <v>36</v>
      </c>
      <c r="J9" s="58" t="s">
        <v>35</v>
      </c>
      <c r="K9" s="61" t="s">
        <v>10</v>
      </c>
      <c r="L9" s="61" t="s">
        <v>131</v>
      </c>
      <c r="M9" s="58" t="s">
        <v>471</v>
      </c>
      <c r="N9" s="61" t="s">
        <v>23</v>
      </c>
      <c r="O9" s="61" t="s">
        <v>23</v>
      </c>
      <c r="P9" s="61" t="s">
        <v>23</v>
      </c>
      <c r="Q9" s="61" t="s">
        <v>23</v>
      </c>
      <c r="R9" s="61" t="s">
        <v>23</v>
      </c>
      <c r="S9" s="61" t="s">
        <v>23</v>
      </c>
      <c r="T9" s="58" t="s">
        <v>23</v>
      </c>
      <c r="U9" s="61">
        <v>0</v>
      </c>
      <c r="V9" s="61">
        <v>0</v>
      </c>
      <c r="W9" s="58" t="s">
        <v>469</v>
      </c>
      <c r="X9" s="9" t="s">
        <v>20</v>
      </c>
      <c r="Y9" s="61" t="s">
        <v>1</v>
      </c>
    </row>
    <row r="10" spans="1:25">
      <c r="A10" s="61">
        <f t="shared" si="0"/>
        <v>6</v>
      </c>
      <c r="B10" s="61">
        <v>1</v>
      </c>
      <c r="C10" s="61">
        <v>79100</v>
      </c>
      <c r="D10" s="58" t="s">
        <v>451</v>
      </c>
      <c r="E10" s="58" t="s">
        <v>460</v>
      </c>
      <c r="F10" s="61" t="s">
        <v>461</v>
      </c>
      <c r="G10" s="61">
        <v>3</v>
      </c>
      <c r="H10" s="61" t="s">
        <v>33</v>
      </c>
      <c r="I10" s="61" t="s">
        <v>36</v>
      </c>
      <c r="J10" s="58" t="s">
        <v>35</v>
      </c>
      <c r="K10" s="61" t="s">
        <v>10</v>
      </c>
      <c r="L10" s="61" t="s">
        <v>131</v>
      </c>
      <c r="M10" s="58" t="s">
        <v>471</v>
      </c>
      <c r="N10" s="61" t="s">
        <v>23</v>
      </c>
      <c r="O10" s="61" t="s">
        <v>23</v>
      </c>
      <c r="P10" s="61" t="s">
        <v>23</v>
      </c>
      <c r="Q10" s="61" t="s">
        <v>23</v>
      </c>
      <c r="R10" s="61" t="s">
        <v>23</v>
      </c>
      <c r="S10" s="61" t="s">
        <v>23</v>
      </c>
      <c r="T10" s="58" t="s">
        <v>23</v>
      </c>
      <c r="U10" s="61">
        <v>0</v>
      </c>
      <c r="V10" s="61">
        <v>0</v>
      </c>
      <c r="W10" s="58" t="s">
        <v>469</v>
      </c>
      <c r="X10" s="9" t="s">
        <v>20</v>
      </c>
      <c r="Y10" s="61" t="s">
        <v>1</v>
      </c>
    </row>
    <row r="11" spans="1:25">
      <c r="A11" s="61">
        <f>A10+1</f>
        <v>7</v>
      </c>
      <c r="B11" s="61">
        <v>1</v>
      </c>
      <c r="C11" s="61">
        <v>79100</v>
      </c>
      <c r="D11" s="58" t="s">
        <v>456</v>
      </c>
      <c r="E11" s="58" t="s">
        <v>457</v>
      </c>
      <c r="F11" s="61" t="s">
        <v>462</v>
      </c>
      <c r="G11" s="61">
        <v>3</v>
      </c>
      <c r="H11" s="61" t="s">
        <v>33</v>
      </c>
      <c r="I11" s="61" t="s">
        <v>36</v>
      </c>
      <c r="J11" s="58" t="s">
        <v>35</v>
      </c>
      <c r="K11" s="61" t="s">
        <v>10</v>
      </c>
      <c r="L11" s="61" t="s">
        <v>131</v>
      </c>
      <c r="M11" s="58" t="s">
        <v>471</v>
      </c>
      <c r="N11" s="61" t="s">
        <v>23</v>
      </c>
      <c r="O11" s="61" t="s">
        <v>23</v>
      </c>
      <c r="P11" s="61" t="s">
        <v>23</v>
      </c>
      <c r="Q11" s="61" t="s">
        <v>23</v>
      </c>
      <c r="R11" s="61" t="s">
        <v>23</v>
      </c>
      <c r="S11" s="61" t="s">
        <v>23</v>
      </c>
      <c r="T11" s="58" t="s">
        <v>23</v>
      </c>
      <c r="U11" s="61">
        <v>0</v>
      </c>
      <c r="V11" s="61">
        <v>0</v>
      </c>
      <c r="W11" s="58" t="s">
        <v>469</v>
      </c>
      <c r="X11" s="9" t="s">
        <v>20</v>
      </c>
      <c r="Y11" s="61" t="s">
        <v>1</v>
      </c>
    </row>
    <row r="12" spans="1:25">
      <c r="A12" s="61">
        <f t="shared" si="0"/>
        <v>8</v>
      </c>
      <c r="B12" s="61">
        <v>1</v>
      </c>
      <c r="C12" s="61">
        <v>79100</v>
      </c>
      <c r="D12" s="58" t="s">
        <v>463</v>
      </c>
      <c r="E12" s="58" t="s">
        <v>464</v>
      </c>
      <c r="F12" s="61" t="s">
        <v>470</v>
      </c>
      <c r="G12" s="61">
        <v>3</v>
      </c>
      <c r="H12" s="61" t="s">
        <v>33</v>
      </c>
      <c r="I12" s="61" t="s">
        <v>36</v>
      </c>
      <c r="J12" s="58" t="s">
        <v>35</v>
      </c>
      <c r="K12" s="61" t="s">
        <v>10</v>
      </c>
      <c r="L12" s="61" t="s">
        <v>131</v>
      </c>
      <c r="M12" s="58" t="s">
        <v>471</v>
      </c>
      <c r="N12" s="61" t="s">
        <v>23</v>
      </c>
      <c r="O12" s="61" t="s">
        <v>23</v>
      </c>
      <c r="P12" s="61" t="s">
        <v>23</v>
      </c>
      <c r="Q12" s="61" t="s">
        <v>23</v>
      </c>
      <c r="R12" s="61" t="s">
        <v>23</v>
      </c>
      <c r="S12" s="61" t="s">
        <v>23</v>
      </c>
      <c r="T12" s="58" t="s">
        <v>23</v>
      </c>
      <c r="U12" s="61">
        <v>0</v>
      </c>
      <c r="V12" s="61">
        <v>0</v>
      </c>
      <c r="W12" s="58" t="s">
        <v>469</v>
      </c>
      <c r="X12" s="9" t="s">
        <v>20</v>
      </c>
      <c r="Y12" s="61" t="s">
        <v>1</v>
      </c>
    </row>
    <row r="13" spans="1:25">
      <c r="A13" s="61">
        <f t="shared" si="0"/>
        <v>9</v>
      </c>
      <c r="B13" s="61">
        <v>1</v>
      </c>
      <c r="C13" s="61">
        <v>79100</v>
      </c>
      <c r="D13" s="58" t="s">
        <v>473</v>
      </c>
      <c r="E13" s="58" t="s">
        <v>474</v>
      </c>
      <c r="F13" s="61" t="s">
        <v>465</v>
      </c>
      <c r="G13" s="61">
        <v>3</v>
      </c>
      <c r="H13" s="61" t="s">
        <v>33</v>
      </c>
      <c r="I13" s="61" t="s">
        <v>36</v>
      </c>
      <c r="J13" s="58" t="s">
        <v>35</v>
      </c>
      <c r="K13" s="61" t="s">
        <v>10</v>
      </c>
      <c r="L13" s="61" t="s">
        <v>131</v>
      </c>
      <c r="M13" s="58" t="s">
        <v>471</v>
      </c>
      <c r="N13" s="61" t="s">
        <v>23</v>
      </c>
      <c r="O13" s="61" t="s">
        <v>23</v>
      </c>
      <c r="P13" s="61" t="s">
        <v>23</v>
      </c>
      <c r="Q13" s="61" t="s">
        <v>23</v>
      </c>
      <c r="R13" s="61" t="s">
        <v>23</v>
      </c>
      <c r="S13" s="61" t="s">
        <v>23</v>
      </c>
      <c r="T13" s="58" t="s">
        <v>23</v>
      </c>
      <c r="U13" s="61">
        <v>0</v>
      </c>
      <c r="V13" s="61">
        <v>0</v>
      </c>
      <c r="W13" s="58" t="s">
        <v>469</v>
      </c>
      <c r="X13" s="9" t="s">
        <v>20</v>
      </c>
      <c r="Y13" s="61" t="s">
        <v>1</v>
      </c>
    </row>
    <row r="14" spans="1:25">
      <c r="A14" s="61">
        <f t="shared" si="0"/>
        <v>10</v>
      </c>
      <c r="B14" s="61">
        <v>1</v>
      </c>
      <c r="C14" s="61">
        <v>79100</v>
      </c>
      <c r="D14" s="58" t="s">
        <v>475</v>
      </c>
      <c r="E14" s="58" t="s">
        <v>476</v>
      </c>
      <c r="F14" s="61" t="s">
        <v>472</v>
      </c>
      <c r="G14" s="61">
        <v>3</v>
      </c>
      <c r="H14" s="61" t="s">
        <v>33</v>
      </c>
      <c r="I14" s="61" t="s">
        <v>36</v>
      </c>
      <c r="J14" s="58" t="s">
        <v>35</v>
      </c>
      <c r="K14" s="61" t="s">
        <v>10</v>
      </c>
      <c r="L14" s="61" t="s">
        <v>131</v>
      </c>
      <c r="M14" s="58" t="s">
        <v>471</v>
      </c>
      <c r="N14" s="61" t="s">
        <v>23</v>
      </c>
      <c r="O14" s="61" t="s">
        <v>23</v>
      </c>
      <c r="P14" s="61" t="s">
        <v>23</v>
      </c>
      <c r="Q14" s="61" t="s">
        <v>23</v>
      </c>
      <c r="R14" s="61" t="s">
        <v>23</v>
      </c>
      <c r="S14" s="61" t="s">
        <v>23</v>
      </c>
      <c r="T14" s="58" t="s">
        <v>23</v>
      </c>
      <c r="U14" s="61">
        <v>0</v>
      </c>
      <c r="V14" s="61">
        <v>0</v>
      </c>
      <c r="W14" s="58" t="s">
        <v>469</v>
      </c>
      <c r="X14" s="9" t="s">
        <v>20</v>
      </c>
      <c r="Y14" s="61" t="s">
        <v>1</v>
      </c>
    </row>
    <row r="15" spans="1:25">
      <c r="A15" s="61">
        <f t="shared" si="0"/>
        <v>11</v>
      </c>
      <c r="B15" s="61">
        <v>11</v>
      </c>
      <c r="C15" s="61">
        <v>99100</v>
      </c>
      <c r="D15" s="58" t="s">
        <v>451</v>
      </c>
      <c r="E15" s="58" t="s">
        <v>460</v>
      </c>
      <c r="F15" s="61" t="s">
        <v>461</v>
      </c>
      <c r="G15" s="61">
        <v>3</v>
      </c>
      <c r="H15" s="61" t="s">
        <v>33</v>
      </c>
      <c r="I15" s="61" t="s">
        <v>36</v>
      </c>
      <c r="J15" s="58" t="s">
        <v>35</v>
      </c>
      <c r="K15" s="61" t="s">
        <v>10</v>
      </c>
      <c r="L15" s="61" t="s">
        <v>131</v>
      </c>
      <c r="M15" s="58" t="s">
        <v>471</v>
      </c>
      <c r="N15" s="61" t="s">
        <v>23</v>
      </c>
      <c r="O15" s="61" t="s">
        <v>23</v>
      </c>
      <c r="P15" s="61" t="s">
        <v>23</v>
      </c>
      <c r="Q15" s="61" t="s">
        <v>23</v>
      </c>
      <c r="R15" s="61" t="s">
        <v>23</v>
      </c>
      <c r="S15" s="61" t="s">
        <v>23</v>
      </c>
      <c r="T15" s="58" t="s">
        <v>23</v>
      </c>
      <c r="U15" s="61">
        <v>0</v>
      </c>
      <c r="V15" s="61">
        <v>0</v>
      </c>
      <c r="W15" s="58" t="s">
        <v>469</v>
      </c>
      <c r="X15" s="9" t="s">
        <v>450</v>
      </c>
      <c r="Y15" s="61" t="s">
        <v>1</v>
      </c>
    </row>
    <row r="16" spans="1:25">
      <c r="A16" s="61">
        <f>A15+1</f>
        <v>12</v>
      </c>
      <c r="B16" s="61">
        <v>11</v>
      </c>
      <c r="C16" s="61">
        <v>99100</v>
      </c>
      <c r="D16" s="58" t="s">
        <v>456</v>
      </c>
      <c r="E16" s="58" t="s">
        <v>457</v>
      </c>
      <c r="F16" s="61" t="s">
        <v>462</v>
      </c>
      <c r="G16" s="61">
        <v>3</v>
      </c>
      <c r="H16" s="61" t="s">
        <v>33</v>
      </c>
      <c r="I16" s="61" t="s">
        <v>36</v>
      </c>
      <c r="J16" s="58" t="s">
        <v>35</v>
      </c>
      <c r="K16" s="61" t="s">
        <v>10</v>
      </c>
      <c r="L16" s="61" t="s">
        <v>131</v>
      </c>
      <c r="M16" s="58" t="s">
        <v>471</v>
      </c>
      <c r="N16" s="61" t="s">
        <v>23</v>
      </c>
      <c r="O16" s="61" t="s">
        <v>23</v>
      </c>
      <c r="P16" s="61" t="s">
        <v>23</v>
      </c>
      <c r="Q16" s="61" t="s">
        <v>23</v>
      </c>
      <c r="R16" s="61" t="s">
        <v>23</v>
      </c>
      <c r="S16" s="61" t="s">
        <v>23</v>
      </c>
      <c r="T16" s="58" t="s">
        <v>23</v>
      </c>
      <c r="U16" s="61">
        <v>0</v>
      </c>
      <c r="V16" s="61">
        <v>0</v>
      </c>
      <c r="W16" s="58" t="s">
        <v>469</v>
      </c>
      <c r="X16" s="9" t="s">
        <v>450</v>
      </c>
      <c r="Y16" s="61" t="s">
        <v>1</v>
      </c>
    </row>
    <row r="17" spans="1:25">
      <c r="A17" s="61">
        <f t="shared" si="0"/>
        <v>13</v>
      </c>
      <c r="B17" s="61">
        <v>11</v>
      </c>
      <c r="C17" s="61">
        <v>99100</v>
      </c>
      <c r="D17" s="58" t="s">
        <v>463</v>
      </c>
      <c r="E17" s="58" t="s">
        <v>464</v>
      </c>
      <c r="F17" s="61" t="s">
        <v>470</v>
      </c>
      <c r="G17" s="61">
        <v>3</v>
      </c>
      <c r="H17" s="61" t="s">
        <v>33</v>
      </c>
      <c r="I17" s="61" t="s">
        <v>36</v>
      </c>
      <c r="J17" s="58" t="s">
        <v>35</v>
      </c>
      <c r="K17" s="61" t="s">
        <v>10</v>
      </c>
      <c r="L17" s="61" t="s">
        <v>131</v>
      </c>
      <c r="M17" s="58" t="s">
        <v>471</v>
      </c>
      <c r="N17" s="61" t="s">
        <v>23</v>
      </c>
      <c r="O17" s="61" t="s">
        <v>23</v>
      </c>
      <c r="P17" s="61" t="s">
        <v>23</v>
      </c>
      <c r="Q17" s="61" t="s">
        <v>23</v>
      </c>
      <c r="R17" s="61" t="s">
        <v>23</v>
      </c>
      <c r="S17" s="61" t="s">
        <v>23</v>
      </c>
      <c r="T17" s="58" t="s">
        <v>23</v>
      </c>
      <c r="U17" s="61">
        <v>0</v>
      </c>
      <c r="V17" s="61">
        <v>0</v>
      </c>
      <c r="W17" s="58" t="s">
        <v>469</v>
      </c>
      <c r="X17" s="9" t="s">
        <v>450</v>
      </c>
      <c r="Y17" s="61" t="s">
        <v>1</v>
      </c>
    </row>
    <row r="18" spans="1:25">
      <c r="A18" s="61">
        <f t="shared" si="0"/>
        <v>14</v>
      </c>
      <c r="B18" s="61">
        <v>11</v>
      </c>
      <c r="C18" s="61">
        <v>99100</v>
      </c>
      <c r="D18" s="58" t="s">
        <v>473</v>
      </c>
      <c r="E18" s="58" t="s">
        <v>474</v>
      </c>
      <c r="F18" s="61" t="s">
        <v>465</v>
      </c>
      <c r="G18" s="61">
        <v>3</v>
      </c>
      <c r="H18" s="61" t="s">
        <v>33</v>
      </c>
      <c r="I18" s="61" t="s">
        <v>36</v>
      </c>
      <c r="J18" s="58" t="s">
        <v>35</v>
      </c>
      <c r="K18" s="61" t="s">
        <v>10</v>
      </c>
      <c r="L18" s="61" t="s">
        <v>131</v>
      </c>
      <c r="M18" s="58" t="s">
        <v>471</v>
      </c>
      <c r="N18" s="61" t="s">
        <v>23</v>
      </c>
      <c r="O18" s="61" t="s">
        <v>23</v>
      </c>
      <c r="P18" s="61" t="s">
        <v>23</v>
      </c>
      <c r="Q18" s="61" t="s">
        <v>23</v>
      </c>
      <c r="R18" s="61" t="s">
        <v>23</v>
      </c>
      <c r="S18" s="61" t="s">
        <v>23</v>
      </c>
      <c r="T18" s="58" t="s">
        <v>23</v>
      </c>
      <c r="U18" s="61">
        <v>0</v>
      </c>
      <c r="V18" s="61">
        <v>0</v>
      </c>
      <c r="W18" s="58" t="s">
        <v>469</v>
      </c>
      <c r="X18" s="9" t="s">
        <v>450</v>
      </c>
      <c r="Y18" s="61" t="s">
        <v>1</v>
      </c>
    </row>
    <row r="19" spans="1:25">
      <c r="A19" s="61">
        <f t="shared" si="0"/>
        <v>15</v>
      </c>
      <c r="B19" s="61">
        <v>11</v>
      </c>
      <c r="C19" s="61">
        <v>99100</v>
      </c>
      <c r="D19" s="58" t="s">
        <v>475</v>
      </c>
      <c r="E19" s="58" t="s">
        <v>476</v>
      </c>
      <c r="F19" s="61" t="s">
        <v>472</v>
      </c>
      <c r="G19" s="61">
        <v>3</v>
      </c>
      <c r="H19" s="61" t="s">
        <v>33</v>
      </c>
      <c r="I19" s="61" t="s">
        <v>36</v>
      </c>
      <c r="J19" s="58" t="s">
        <v>35</v>
      </c>
      <c r="K19" s="61" t="s">
        <v>10</v>
      </c>
      <c r="L19" s="61" t="s">
        <v>131</v>
      </c>
      <c r="M19" s="58" t="s">
        <v>471</v>
      </c>
      <c r="N19" s="61" t="s">
        <v>23</v>
      </c>
      <c r="O19" s="61" t="s">
        <v>23</v>
      </c>
      <c r="P19" s="61" t="s">
        <v>23</v>
      </c>
      <c r="Q19" s="61" t="s">
        <v>23</v>
      </c>
      <c r="R19" s="61" t="s">
        <v>23</v>
      </c>
      <c r="S19" s="61" t="s">
        <v>23</v>
      </c>
      <c r="T19" s="58" t="s">
        <v>23</v>
      </c>
      <c r="U19" s="61">
        <v>0</v>
      </c>
      <c r="V19" s="61">
        <v>0</v>
      </c>
      <c r="W19" s="58" t="s">
        <v>469</v>
      </c>
      <c r="X19" s="9" t="s">
        <v>450</v>
      </c>
      <c r="Y19" s="61" t="s">
        <v>1</v>
      </c>
    </row>
    <row r="20" spans="1:25">
      <c r="A20" s="61">
        <f t="shared" si="0"/>
        <v>16</v>
      </c>
      <c r="B20" s="61">
        <v>11</v>
      </c>
      <c r="C20" s="61">
        <v>79100</v>
      </c>
      <c r="D20" s="58" t="s">
        <v>451</v>
      </c>
      <c r="E20" s="58" t="s">
        <v>460</v>
      </c>
      <c r="F20" s="61" t="s">
        <v>461</v>
      </c>
      <c r="G20" s="61">
        <v>3</v>
      </c>
      <c r="H20" s="61" t="s">
        <v>33</v>
      </c>
      <c r="I20" s="61" t="s">
        <v>36</v>
      </c>
      <c r="J20" s="58" t="s">
        <v>35</v>
      </c>
      <c r="K20" s="61" t="s">
        <v>10</v>
      </c>
      <c r="L20" s="61" t="s">
        <v>131</v>
      </c>
      <c r="M20" s="58" t="s">
        <v>471</v>
      </c>
      <c r="N20" s="61" t="s">
        <v>23</v>
      </c>
      <c r="O20" s="61" t="s">
        <v>23</v>
      </c>
      <c r="P20" s="61" t="s">
        <v>23</v>
      </c>
      <c r="Q20" s="61" t="s">
        <v>23</v>
      </c>
      <c r="R20" s="61" t="s">
        <v>23</v>
      </c>
      <c r="S20" s="61" t="s">
        <v>23</v>
      </c>
      <c r="T20" s="58" t="s">
        <v>23</v>
      </c>
      <c r="U20" s="61">
        <v>0</v>
      </c>
      <c r="V20" s="61">
        <v>0</v>
      </c>
      <c r="W20" s="58" t="s">
        <v>469</v>
      </c>
      <c r="X20" s="9" t="s">
        <v>450</v>
      </c>
      <c r="Y20" s="61" t="s">
        <v>1</v>
      </c>
    </row>
    <row r="21" spans="1:25">
      <c r="A21" s="61">
        <f>A20+1</f>
        <v>17</v>
      </c>
      <c r="B21" s="61">
        <v>11</v>
      </c>
      <c r="C21" s="61">
        <v>79100</v>
      </c>
      <c r="D21" s="58" t="s">
        <v>456</v>
      </c>
      <c r="E21" s="58" t="s">
        <v>457</v>
      </c>
      <c r="F21" s="61" t="s">
        <v>462</v>
      </c>
      <c r="G21" s="61">
        <v>3</v>
      </c>
      <c r="H21" s="61" t="s">
        <v>33</v>
      </c>
      <c r="I21" s="61" t="s">
        <v>36</v>
      </c>
      <c r="J21" s="58" t="s">
        <v>35</v>
      </c>
      <c r="K21" s="61" t="s">
        <v>10</v>
      </c>
      <c r="L21" s="61" t="s">
        <v>131</v>
      </c>
      <c r="M21" s="58" t="s">
        <v>471</v>
      </c>
      <c r="N21" s="61" t="s">
        <v>23</v>
      </c>
      <c r="O21" s="61" t="s">
        <v>23</v>
      </c>
      <c r="P21" s="61" t="s">
        <v>23</v>
      </c>
      <c r="Q21" s="61" t="s">
        <v>23</v>
      </c>
      <c r="R21" s="61" t="s">
        <v>23</v>
      </c>
      <c r="S21" s="61" t="s">
        <v>23</v>
      </c>
      <c r="T21" s="58" t="s">
        <v>23</v>
      </c>
      <c r="U21" s="61">
        <v>0</v>
      </c>
      <c r="V21" s="61">
        <v>0</v>
      </c>
      <c r="W21" s="58" t="s">
        <v>469</v>
      </c>
      <c r="X21" s="9" t="s">
        <v>450</v>
      </c>
      <c r="Y21" s="61" t="s">
        <v>1</v>
      </c>
    </row>
    <row r="22" spans="1:25">
      <c r="A22" s="61">
        <f t="shared" si="0"/>
        <v>18</v>
      </c>
      <c r="B22" s="61">
        <v>11</v>
      </c>
      <c r="C22" s="61">
        <v>79100</v>
      </c>
      <c r="D22" s="58" t="s">
        <v>463</v>
      </c>
      <c r="E22" s="58" t="s">
        <v>464</v>
      </c>
      <c r="F22" s="61" t="s">
        <v>470</v>
      </c>
      <c r="G22" s="61">
        <v>3</v>
      </c>
      <c r="H22" s="61" t="s">
        <v>33</v>
      </c>
      <c r="I22" s="61" t="s">
        <v>36</v>
      </c>
      <c r="J22" s="58" t="s">
        <v>35</v>
      </c>
      <c r="K22" s="61" t="s">
        <v>10</v>
      </c>
      <c r="L22" s="61" t="s">
        <v>131</v>
      </c>
      <c r="M22" s="58" t="s">
        <v>471</v>
      </c>
      <c r="N22" s="61" t="s">
        <v>23</v>
      </c>
      <c r="O22" s="61" t="s">
        <v>23</v>
      </c>
      <c r="P22" s="61" t="s">
        <v>23</v>
      </c>
      <c r="Q22" s="61" t="s">
        <v>23</v>
      </c>
      <c r="R22" s="61" t="s">
        <v>23</v>
      </c>
      <c r="S22" s="61" t="s">
        <v>23</v>
      </c>
      <c r="T22" s="58" t="s">
        <v>23</v>
      </c>
      <c r="U22" s="61">
        <v>0</v>
      </c>
      <c r="V22" s="61">
        <v>0</v>
      </c>
      <c r="W22" s="58" t="s">
        <v>469</v>
      </c>
      <c r="X22" s="9" t="s">
        <v>450</v>
      </c>
      <c r="Y22" s="61" t="s">
        <v>1</v>
      </c>
    </row>
    <row r="23" spans="1:25">
      <c r="A23" s="61">
        <f t="shared" si="0"/>
        <v>19</v>
      </c>
      <c r="B23" s="61">
        <v>11</v>
      </c>
      <c r="C23" s="61">
        <v>79100</v>
      </c>
      <c r="D23" s="58" t="s">
        <v>473</v>
      </c>
      <c r="E23" s="58" t="s">
        <v>474</v>
      </c>
      <c r="F23" s="61" t="s">
        <v>465</v>
      </c>
      <c r="G23" s="61">
        <v>3</v>
      </c>
      <c r="H23" s="61" t="s">
        <v>33</v>
      </c>
      <c r="I23" s="61" t="s">
        <v>36</v>
      </c>
      <c r="J23" s="58" t="s">
        <v>35</v>
      </c>
      <c r="K23" s="61" t="s">
        <v>10</v>
      </c>
      <c r="L23" s="61" t="s">
        <v>131</v>
      </c>
      <c r="M23" s="58" t="s">
        <v>471</v>
      </c>
      <c r="N23" s="61" t="s">
        <v>23</v>
      </c>
      <c r="O23" s="61" t="s">
        <v>23</v>
      </c>
      <c r="P23" s="61" t="s">
        <v>23</v>
      </c>
      <c r="Q23" s="61" t="s">
        <v>23</v>
      </c>
      <c r="R23" s="61" t="s">
        <v>23</v>
      </c>
      <c r="S23" s="61" t="s">
        <v>23</v>
      </c>
      <c r="T23" s="58" t="s">
        <v>23</v>
      </c>
      <c r="U23" s="61">
        <v>0</v>
      </c>
      <c r="V23" s="61">
        <v>0</v>
      </c>
      <c r="W23" s="58" t="s">
        <v>469</v>
      </c>
      <c r="X23" s="9" t="s">
        <v>450</v>
      </c>
      <c r="Y23" s="61" t="s">
        <v>1</v>
      </c>
    </row>
    <row r="24" spans="1:25">
      <c r="A24" s="61">
        <f t="shared" si="0"/>
        <v>20</v>
      </c>
      <c r="B24" s="61">
        <v>11</v>
      </c>
      <c r="C24" s="61">
        <v>79100</v>
      </c>
      <c r="D24" s="58" t="s">
        <v>475</v>
      </c>
      <c r="E24" s="58" t="s">
        <v>476</v>
      </c>
      <c r="F24" s="61" t="s">
        <v>472</v>
      </c>
      <c r="G24" s="61">
        <v>3</v>
      </c>
      <c r="H24" s="61" t="s">
        <v>33</v>
      </c>
      <c r="I24" s="61" t="s">
        <v>36</v>
      </c>
      <c r="J24" s="58" t="s">
        <v>35</v>
      </c>
      <c r="K24" s="61" t="s">
        <v>10</v>
      </c>
      <c r="L24" s="61" t="s">
        <v>131</v>
      </c>
      <c r="M24" s="58" t="s">
        <v>471</v>
      </c>
      <c r="N24" s="61" t="s">
        <v>23</v>
      </c>
      <c r="O24" s="61" t="s">
        <v>23</v>
      </c>
      <c r="P24" s="61" t="s">
        <v>23</v>
      </c>
      <c r="Q24" s="61" t="s">
        <v>23</v>
      </c>
      <c r="R24" s="61" t="s">
        <v>23</v>
      </c>
      <c r="S24" s="61" t="s">
        <v>23</v>
      </c>
      <c r="T24" s="58" t="s">
        <v>23</v>
      </c>
      <c r="U24" s="61">
        <v>0</v>
      </c>
      <c r="V24" s="61">
        <v>0</v>
      </c>
      <c r="W24" s="58" t="s">
        <v>469</v>
      </c>
      <c r="X24" s="9" t="s">
        <v>450</v>
      </c>
      <c r="Y24" s="61" t="s">
        <v>1</v>
      </c>
    </row>
    <row r="25" spans="1:25">
      <c r="A25" s="3" t="s">
        <v>484</v>
      </c>
      <c r="D25" s="58"/>
      <c r="E25" s="58"/>
      <c r="T25" s="58"/>
      <c r="X25" s="9"/>
    </row>
    <row r="26" spans="1:25">
      <c r="A26" s="61">
        <v>21</v>
      </c>
      <c r="B26" s="61">
        <v>1</v>
      </c>
      <c r="C26" s="61">
        <v>99100</v>
      </c>
      <c r="D26" s="58" t="s">
        <v>468</v>
      </c>
      <c r="E26" s="58" t="s">
        <v>477</v>
      </c>
      <c r="F26" s="61" t="s">
        <v>479</v>
      </c>
      <c r="G26" s="61">
        <v>3</v>
      </c>
      <c r="H26" s="61" t="s">
        <v>33</v>
      </c>
      <c r="I26" s="61" t="s">
        <v>36</v>
      </c>
      <c r="J26" s="58" t="s">
        <v>35</v>
      </c>
      <c r="K26" s="61" t="s">
        <v>10</v>
      </c>
      <c r="L26" s="61" t="s">
        <v>131</v>
      </c>
      <c r="M26" s="58" t="s">
        <v>471</v>
      </c>
      <c r="N26" s="61" t="s">
        <v>23</v>
      </c>
      <c r="O26" s="61" t="s">
        <v>23</v>
      </c>
      <c r="P26" s="61" t="s">
        <v>23</v>
      </c>
      <c r="Q26" s="61" t="s">
        <v>23</v>
      </c>
      <c r="R26" s="61" t="s">
        <v>23</v>
      </c>
      <c r="S26" s="61" t="s">
        <v>23</v>
      </c>
      <c r="T26" s="58" t="s">
        <v>23</v>
      </c>
      <c r="U26" s="61">
        <v>0</v>
      </c>
      <c r="V26" s="61">
        <v>0</v>
      </c>
      <c r="W26" s="58" t="s">
        <v>469</v>
      </c>
      <c r="X26" s="9" t="s">
        <v>20</v>
      </c>
      <c r="Y26" s="61" t="s">
        <v>1</v>
      </c>
    </row>
    <row r="27" spans="1:25">
      <c r="A27" s="61">
        <f t="shared" ref="A27:A41" si="1">A26+1</f>
        <v>22</v>
      </c>
      <c r="B27" s="61">
        <v>1</v>
      </c>
      <c r="C27" s="61">
        <v>99100</v>
      </c>
      <c r="D27" s="58" t="s">
        <v>478</v>
      </c>
      <c r="E27" s="58" t="s">
        <v>464</v>
      </c>
      <c r="F27" s="61" t="s">
        <v>480</v>
      </c>
      <c r="G27" s="61">
        <v>3</v>
      </c>
      <c r="H27" s="61" t="s">
        <v>33</v>
      </c>
      <c r="I27" s="61" t="s">
        <v>36</v>
      </c>
      <c r="J27" s="58" t="s">
        <v>35</v>
      </c>
      <c r="K27" s="61" t="s">
        <v>10</v>
      </c>
      <c r="L27" s="61" t="s">
        <v>131</v>
      </c>
      <c r="M27" s="58" t="s">
        <v>471</v>
      </c>
      <c r="N27" s="61" t="s">
        <v>23</v>
      </c>
      <c r="O27" s="61" t="s">
        <v>23</v>
      </c>
      <c r="P27" s="61" t="s">
        <v>23</v>
      </c>
      <c r="Q27" s="61" t="s">
        <v>23</v>
      </c>
      <c r="R27" s="61" t="s">
        <v>23</v>
      </c>
      <c r="S27" s="61" t="s">
        <v>23</v>
      </c>
      <c r="T27" s="58" t="s">
        <v>23</v>
      </c>
      <c r="U27" s="61">
        <v>0</v>
      </c>
      <c r="V27" s="61">
        <v>0</v>
      </c>
      <c r="W27" s="58" t="s">
        <v>469</v>
      </c>
      <c r="X27" s="9" t="s">
        <v>20</v>
      </c>
      <c r="Y27" s="61" t="s">
        <v>1</v>
      </c>
    </row>
    <row r="28" spans="1:25">
      <c r="A28" s="61">
        <f t="shared" si="1"/>
        <v>23</v>
      </c>
      <c r="B28" s="61">
        <v>1</v>
      </c>
      <c r="C28" s="61">
        <v>99100</v>
      </c>
      <c r="D28" s="58" t="s">
        <v>473</v>
      </c>
      <c r="E28" s="58" t="s">
        <v>474</v>
      </c>
      <c r="F28" s="61" t="s">
        <v>481</v>
      </c>
      <c r="G28" s="61">
        <v>3</v>
      </c>
      <c r="H28" s="61" t="s">
        <v>33</v>
      </c>
      <c r="I28" s="61" t="s">
        <v>36</v>
      </c>
      <c r="J28" s="58" t="s">
        <v>35</v>
      </c>
      <c r="K28" s="61" t="s">
        <v>10</v>
      </c>
      <c r="L28" s="61" t="s">
        <v>131</v>
      </c>
      <c r="M28" s="58" t="s">
        <v>471</v>
      </c>
      <c r="N28" s="61" t="s">
        <v>23</v>
      </c>
      <c r="O28" s="61" t="s">
        <v>23</v>
      </c>
      <c r="P28" s="61" t="s">
        <v>23</v>
      </c>
      <c r="Q28" s="61" t="s">
        <v>23</v>
      </c>
      <c r="R28" s="61" t="s">
        <v>23</v>
      </c>
      <c r="S28" s="61" t="s">
        <v>23</v>
      </c>
      <c r="T28" s="58" t="s">
        <v>23</v>
      </c>
      <c r="U28" s="61">
        <v>0</v>
      </c>
      <c r="V28" s="61">
        <v>0</v>
      </c>
      <c r="W28" s="58" t="s">
        <v>469</v>
      </c>
      <c r="X28" s="9" t="s">
        <v>20</v>
      </c>
      <c r="Y28" s="61" t="s">
        <v>1</v>
      </c>
    </row>
    <row r="29" spans="1:25">
      <c r="A29" s="61">
        <f t="shared" si="1"/>
        <v>24</v>
      </c>
      <c r="B29" s="61">
        <v>1</v>
      </c>
      <c r="C29" s="61">
        <v>99100</v>
      </c>
      <c r="D29" s="58" t="s">
        <v>475</v>
      </c>
      <c r="E29" s="58" t="s">
        <v>476</v>
      </c>
      <c r="F29" s="61" t="s">
        <v>482</v>
      </c>
      <c r="G29" s="61">
        <v>3</v>
      </c>
      <c r="H29" s="61" t="s">
        <v>33</v>
      </c>
      <c r="I29" s="61" t="s">
        <v>36</v>
      </c>
      <c r="J29" s="58" t="s">
        <v>35</v>
      </c>
      <c r="K29" s="61" t="s">
        <v>10</v>
      </c>
      <c r="L29" s="61" t="s">
        <v>131</v>
      </c>
      <c r="M29" s="58" t="s">
        <v>471</v>
      </c>
      <c r="N29" s="61" t="s">
        <v>23</v>
      </c>
      <c r="O29" s="61" t="s">
        <v>23</v>
      </c>
      <c r="P29" s="61" t="s">
        <v>23</v>
      </c>
      <c r="Q29" s="61" t="s">
        <v>23</v>
      </c>
      <c r="R29" s="61" t="s">
        <v>23</v>
      </c>
      <c r="S29" s="61" t="s">
        <v>23</v>
      </c>
      <c r="T29" s="58" t="s">
        <v>23</v>
      </c>
      <c r="U29" s="61">
        <v>0</v>
      </c>
      <c r="V29" s="61">
        <v>0</v>
      </c>
      <c r="W29" s="58" t="s">
        <v>469</v>
      </c>
      <c r="X29" s="9" t="s">
        <v>20</v>
      </c>
      <c r="Y29" s="61" t="s">
        <v>1</v>
      </c>
    </row>
    <row r="30" spans="1:25">
      <c r="A30" s="61">
        <f t="shared" si="1"/>
        <v>25</v>
      </c>
      <c r="B30" s="61">
        <v>1</v>
      </c>
      <c r="C30" s="61">
        <v>79100</v>
      </c>
      <c r="D30" s="58" t="s">
        <v>468</v>
      </c>
      <c r="E30" s="58" t="s">
        <v>477</v>
      </c>
      <c r="F30" s="61" t="s">
        <v>479</v>
      </c>
      <c r="G30" s="61">
        <v>3</v>
      </c>
      <c r="H30" s="61" t="s">
        <v>33</v>
      </c>
      <c r="I30" s="61" t="s">
        <v>36</v>
      </c>
      <c r="J30" s="58" t="s">
        <v>35</v>
      </c>
      <c r="K30" s="61" t="s">
        <v>10</v>
      </c>
      <c r="L30" s="61" t="s">
        <v>131</v>
      </c>
      <c r="M30" s="58" t="s">
        <v>471</v>
      </c>
      <c r="N30" s="61" t="s">
        <v>23</v>
      </c>
      <c r="O30" s="61" t="s">
        <v>23</v>
      </c>
      <c r="P30" s="61" t="s">
        <v>23</v>
      </c>
      <c r="Q30" s="61" t="s">
        <v>23</v>
      </c>
      <c r="R30" s="61" t="s">
        <v>23</v>
      </c>
      <c r="S30" s="61" t="s">
        <v>23</v>
      </c>
      <c r="T30" s="58" t="s">
        <v>23</v>
      </c>
      <c r="U30" s="61">
        <v>0</v>
      </c>
      <c r="V30" s="61">
        <v>0</v>
      </c>
      <c r="W30" s="58" t="s">
        <v>469</v>
      </c>
      <c r="X30" s="9" t="s">
        <v>20</v>
      </c>
      <c r="Y30" s="61" t="s">
        <v>1</v>
      </c>
    </row>
    <row r="31" spans="1:25">
      <c r="A31" s="61">
        <f t="shared" si="1"/>
        <v>26</v>
      </c>
      <c r="B31" s="61">
        <v>1</v>
      </c>
      <c r="C31" s="61">
        <v>79100</v>
      </c>
      <c r="D31" s="58" t="s">
        <v>478</v>
      </c>
      <c r="E31" s="58" t="s">
        <v>464</v>
      </c>
      <c r="F31" s="61" t="s">
        <v>480</v>
      </c>
      <c r="G31" s="61">
        <v>3</v>
      </c>
      <c r="H31" s="61" t="s">
        <v>33</v>
      </c>
      <c r="I31" s="61" t="s">
        <v>36</v>
      </c>
      <c r="J31" s="58" t="s">
        <v>35</v>
      </c>
      <c r="K31" s="61" t="s">
        <v>10</v>
      </c>
      <c r="L31" s="61" t="s">
        <v>131</v>
      </c>
      <c r="M31" s="58" t="s">
        <v>471</v>
      </c>
      <c r="N31" s="61" t="s">
        <v>23</v>
      </c>
      <c r="O31" s="61" t="s">
        <v>23</v>
      </c>
      <c r="P31" s="61" t="s">
        <v>23</v>
      </c>
      <c r="Q31" s="61" t="s">
        <v>23</v>
      </c>
      <c r="R31" s="61" t="s">
        <v>23</v>
      </c>
      <c r="S31" s="61" t="s">
        <v>23</v>
      </c>
      <c r="T31" s="58" t="s">
        <v>23</v>
      </c>
      <c r="U31" s="61">
        <v>0</v>
      </c>
      <c r="V31" s="61">
        <v>0</v>
      </c>
      <c r="W31" s="58" t="s">
        <v>469</v>
      </c>
      <c r="X31" s="9" t="s">
        <v>20</v>
      </c>
      <c r="Y31" s="61" t="s">
        <v>1</v>
      </c>
    </row>
    <row r="32" spans="1:25">
      <c r="A32" s="61">
        <f t="shared" si="1"/>
        <v>27</v>
      </c>
      <c r="B32" s="61">
        <v>1</v>
      </c>
      <c r="C32" s="61">
        <v>79100</v>
      </c>
      <c r="D32" s="58" t="s">
        <v>473</v>
      </c>
      <c r="E32" s="58" t="s">
        <v>474</v>
      </c>
      <c r="F32" s="61" t="s">
        <v>481</v>
      </c>
      <c r="G32" s="61">
        <v>3</v>
      </c>
      <c r="H32" s="61" t="s">
        <v>33</v>
      </c>
      <c r="I32" s="61" t="s">
        <v>36</v>
      </c>
      <c r="J32" s="58" t="s">
        <v>35</v>
      </c>
      <c r="K32" s="61" t="s">
        <v>10</v>
      </c>
      <c r="L32" s="61" t="s">
        <v>131</v>
      </c>
      <c r="M32" s="58" t="s">
        <v>471</v>
      </c>
      <c r="N32" s="61" t="s">
        <v>23</v>
      </c>
      <c r="O32" s="61" t="s">
        <v>23</v>
      </c>
      <c r="P32" s="61" t="s">
        <v>23</v>
      </c>
      <c r="Q32" s="61" t="s">
        <v>23</v>
      </c>
      <c r="R32" s="61" t="s">
        <v>23</v>
      </c>
      <c r="S32" s="61" t="s">
        <v>23</v>
      </c>
      <c r="T32" s="58" t="s">
        <v>23</v>
      </c>
      <c r="U32" s="61">
        <v>0</v>
      </c>
      <c r="V32" s="61">
        <v>0</v>
      </c>
      <c r="W32" s="58" t="s">
        <v>469</v>
      </c>
      <c r="X32" s="9" t="s">
        <v>20</v>
      </c>
      <c r="Y32" s="61" t="s">
        <v>1</v>
      </c>
    </row>
    <row r="33" spans="1:25">
      <c r="A33" s="61">
        <f t="shared" si="1"/>
        <v>28</v>
      </c>
      <c r="B33" s="61">
        <v>1</v>
      </c>
      <c r="C33" s="61">
        <v>79100</v>
      </c>
      <c r="D33" s="58" t="s">
        <v>475</v>
      </c>
      <c r="E33" s="58" t="s">
        <v>476</v>
      </c>
      <c r="F33" s="61" t="s">
        <v>482</v>
      </c>
      <c r="G33" s="61">
        <v>3</v>
      </c>
      <c r="H33" s="61" t="s">
        <v>33</v>
      </c>
      <c r="I33" s="61" t="s">
        <v>36</v>
      </c>
      <c r="J33" s="58" t="s">
        <v>35</v>
      </c>
      <c r="K33" s="61" t="s">
        <v>10</v>
      </c>
      <c r="L33" s="61" t="s">
        <v>131</v>
      </c>
      <c r="M33" s="58" t="s">
        <v>471</v>
      </c>
      <c r="N33" s="61" t="s">
        <v>23</v>
      </c>
      <c r="O33" s="61" t="s">
        <v>23</v>
      </c>
      <c r="P33" s="61" t="s">
        <v>23</v>
      </c>
      <c r="Q33" s="61" t="s">
        <v>23</v>
      </c>
      <c r="R33" s="61" t="s">
        <v>23</v>
      </c>
      <c r="S33" s="61" t="s">
        <v>23</v>
      </c>
      <c r="T33" s="58" t="s">
        <v>23</v>
      </c>
      <c r="U33" s="61">
        <v>0</v>
      </c>
      <c r="V33" s="61">
        <v>0</v>
      </c>
      <c r="W33" s="58" t="s">
        <v>469</v>
      </c>
      <c r="X33" s="9" t="s">
        <v>20</v>
      </c>
      <c r="Y33" s="61" t="s">
        <v>1</v>
      </c>
    </row>
    <row r="34" spans="1:25">
      <c r="A34" s="61">
        <f t="shared" si="1"/>
        <v>29</v>
      </c>
      <c r="B34" s="61">
        <v>11</v>
      </c>
      <c r="C34" s="61">
        <v>99100</v>
      </c>
      <c r="D34" s="58" t="s">
        <v>468</v>
      </c>
      <c r="E34" s="58" t="s">
        <v>477</v>
      </c>
      <c r="F34" s="61" t="s">
        <v>479</v>
      </c>
      <c r="G34" s="61">
        <v>3</v>
      </c>
      <c r="H34" s="61" t="s">
        <v>33</v>
      </c>
      <c r="I34" s="61" t="s">
        <v>36</v>
      </c>
      <c r="J34" s="58" t="s">
        <v>35</v>
      </c>
      <c r="K34" s="61" t="s">
        <v>10</v>
      </c>
      <c r="L34" s="61" t="s">
        <v>131</v>
      </c>
      <c r="M34" s="58" t="s">
        <v>471</v>
      </c>
      <c r="N34" s="61" t="s">
        <v>23</v>
      </c>
      <c r="O34" s="61" t="s">
        <v>23</v>
      </c>
      <c r="P34" s="61" t="s">
        <v>23</v>
      </c>
      <c r="Q34" s="61" t="s">
        <v>23</v>
      </c>
      <c r="R34" s="61" t="s">
        <v>23</v>
      </c>
      <c r="S34" s="61" t="s">
        <v>23</v>
      </c>
      <c r="T34" s="58" t="s">
        <v>23</v>
      </c>
      <c r="U34" s="61">
        <v>0</v>
      </c>
      <c r="V34" s="61">
        <v>0</v>
      </c>
      <c r="W34" s="58" t="s">
        <v>469</v>
      </c>
      <c r="X34" s="9" t="s">
        <v>450</v>
      </c>
      <c r="Y34" s="61" t="s">
        <v>1</v>
      </c>
    </row>
    <row r="35" spans="1:25">
      <c r="A35" s="61">
        <f t="shared" si="1"/>
        <v>30</v>
      </c>
      <c r="B35" s="61">
        <v>11</v>
      </c>
      <c r="C35" s="61">
        <v>99100</v>
      </c>
      <c r="D35" s="58" t="s">
        <v>478</v>
      </c>
      <c r="E35" s="58" t="s">
        <v>464</v>
      </c>
      <c r="F35" s="61" t="s">
        <v>480</v>
      </c>
      <c r="G35" s="61">
        <v>3</v>
      </c>
      <c r="H35" s="61" t="s">
        <v>33</v>
      </c>
      <c r="I35" s="61" t="s">
        <v>36</v>
      </c>
      <c r="J35" s="58" t="s">
        <v>35</v>
      </c>
      <c r="K35" s="61" t="s">
        <v>10</v>
      </c>
      <c r="L35" s="61" t="s">
        <v>131</v>
      </c>
      <c r="M35" s="58" t="s">
        <v>471</v>
      </c>
      <c r="N35" s="61" t="s">
        <v>23</v>
      </c>
      <c r="O35" s="61" t="s">
        <v>23</v>
      </c>
      <c r="P35" s="61" t="s">
        <v>23</v>
      </c>
      <c r="Q35" s="61" t="s">
        <v>23</v>
      </c>
      <c r="R35" s="61" t="s">
        <v>23</v>
      </c>
      <c r="S35" s="61" t="s">
        <v>23</v>
      </c>
      <c r="T35" s="58" t="s">
        <v>23</v>
      </c>
      <c r="U35" s="61">
        <v>0</v>
      </c>
      <c r="V35" s="61">
        <v>0</v>
      </c>
      <c r="W35" s="58" t="s">
        <v>469</v>
      </c>
      <c r="X35" s="9" t="s">
        <v>450</v>
      </c>
      <c r="Y35" s="61" t="s">
        <v>1</v>
      </c>
    </row>
    <row r="36" spans="1:25">
      <c r="A36" s="61">
        <f t="shared" si="1"/>
        <v>31</v>
      </c>
      <c r="B36" s="61">
        <v>11</v>
      </c>
      <c r="C36" s="61">
        <v>99100</v>
      </c>
      <c r="D36" s="58" t="s">
        <v>473</v>
      </c>
      <c r="E36" s="58" t="s">
        <v>474</v>
      </c>
      <c r="F36" s="61" t="s">
        <v>481</v>
      </c>
      <c r="G36" s="61">
        <v>3</v>
      </c>
      <c r="H36" s="61" t="s">
        <v>33</v>
      </c>
      <c r="I36" s="61" t="s">
        <v>36</v>
      </c>
      <c r="J36" s="58" t="s">
        <v>35</v>
      </c>
      <c r="K36" s="61" t="s">
        <v>10</v>
      </c>
      <c r="L36" s="61" t="s">
        <v>131</v>
      </c>
      <c r="M36" s="58" t="s">
        <v>471</v>
      </c>
      <c r="N36" s="61" t="s">
        <v>23</v>
      </c>
      <c r="O36" s="61" t="s">
        <v>23</v>
      </c>
      <c r="P36" s="61" t="s">
        <v>23</v>
      </c>
      <c r="Q36" s="61" t="s">
        <v>23</v>
      </c>
      <c r="R36" s="61" t="s">
        <v>23</v>
      </c>
      <c r="S36" s="61" t="s">
        <v>23</v>
      </c>
      <c r="T36" s="58" t="s">
        <v>23</v>
      </c>
      <c r="U36" s="61">
        <v>0</v>
      </c>
      <c r="V36" s="61">
        <v>0</v>
      </c>
      <c r="W36" s="58" t="s">
        <v>469</v>
      </c>
      <c r="X36" s="9" t="s">
        <v>450</v>
      </c>
      <c r="Y36" s="61" t="s">
        <v>1</v>
      </c>
    </row>
    <row r="37" spans="1:25">
      <c r="A37" s="61">
        <f t="shared" si="1"/>
        <v>32</v>
      </c>
      <c r="B37" s="61">
        <v>11</v>
      </c>
      <c r="C37" s="61">
        <v>99100</v>
      </c>
      <c r="D37" s="58" t="s">
        <v>475</v>
      </c>
      <c r="E37" s="58" t="s">
        <v>476</v>
      </c>
      <c r="F37" s="61" t="s">
        <v>482</v>
      </c>
      <c r="G37" s="61">
        <v>3</v>
      </c>
      <c r="H37" s="61" t="s">
        <v>33</v>
      </c>
      <c r="I37" s="61" t="s">
        <v>36</v>
      </c>
      <c r="J37" s="58" t="s">
        <v>35</v>
      </c>
      <c r="K37" s="61" t="s">
        <v>10</v>
      </c>
      <c r="L37" s="61" t="s">
        <v>131</v>
      </c>
      <c r="M37" s="58" t="s">
        <v>471</v>
      </c>
      <c r="N37" s="61" t="s">
        <v>23</v>
      </c>
      <c r="O37" s="61" t="s">
        <v>23</v>
      </c>
      <c r="P37" s="61" t="s">
        <v>23</v>
      </c>
      <c r="Q37" s="61" t="s">
        <v>23</v>
      </c>
      <c r="R37" s="61" t="s">
        <v>23</v>
      </c>
      <c r="S37" s="61" t="s">
        <v>23</v>
      </c>
      <c r="T37" s="58" t="s">
        <v>23</v>
      </c>
      <c r="U37" s="61">
        <v>0</v>
      </c>
      <c r="V37" s="61">
        <v>0</v>
      </c>
      <c r="W37" s="58" t="s">
        <v>469</v>
      </c>
      <c r="X37" s="9" t="s">
        <v>450</v>
      </c>
      <c r="Y37" s="61" t="s">
        <v>1</v>
      </c>
    </row>
    <row r="38" spans="1:25">
      <c r="A38" s="61">
        <f t="shared" si="1"/>
        <v>33</v>
      </c>
      <c r="B38" s="61">
        <v>11</v>
      </c>
      <c r="C38" s="61">
        <v>79100</v>
      </c>
      <c r="D38" s="58" t="s">
        <v>468</v>
      </c>
      <c r="E38" s="58" t="s">
        <v>477</v>
      </c>
      <c r="F38" s="61" t="s">
        <v>479</v>
      </c>
      <c r="G38" s="61">
        <v>3</v>
      </c>
      <c r="H38" s="61" t="s">
        <v>33</v>
      </c>
      <c r="I38" s="61" t="s">
        <v>36</v>
      </c>
      <c r="J38" s="58" t="s">
        <v>35</v>
      </c>
      <c r="K38" s="61" t="s">
        <v>10</v>
      </c>
      <c r="L38" s="61" t="s">
        <v>131</v>
      </c>
      <c r="M38" s="58" t="s">
        <v>471</v>
      </c>
      <c r="N38" s="61" t="s">
        <v>23</v>
      </c>
      <c r="O38" s="61" t="s">
        <v>23</v>
      </c>
      <c r="P38" s="61" t="s">
        <v>23</v>
      </c>
      <c r="Q38" s="61" t="s">
        <v>23</v>
      </c>
      <c r="R38" s="61" t="s">
        <v>23</v>
      </c>
      <c r="S38" s="61" t="s">
        <v>23</v>
      </c>
      <c r="T38" s="58" t="s">
        <v>23</v>
      </c>
      <c r="U38" s="61">
        <v>0</v>
      </c>
      <c r="V38" s="61">
        <v>0</v>
      </c>
      <c r="W38" s="58" t="s">
        <v>469</v>
      </c>
      <c r="X38" s="9" t="s">
        <v>450</v>
      </c>
      <c r="Y38" s="61" t="s">
        <v>1</v>
      </c>
    </row>
    <row r="39" spans="1:25">
      <c r="A39" s="61">
        <f t="shared" si="1"/>
        <v>34</v>
      </c>
      <c r="B39" s="61">
        <v>11</v>
      </c>
      <c r="C39" s="61">
        <v>79100</v>
      </c>
      <c r="D39" s="58" t="s">
        <v>478</v>
      </c>
      <c r="E39" s="58" t="s">
        <v>464</v>
      </c>
      <c r="F39" s="61" t="s">
        <v>480</v>
      </c>
      <c r="G39" s="61">
        <v>3</v>
      </c>
      <c r="H39" s="61" t="s">
        <v>33</v>
      </c>
      <c r="I39" s="61" t="s">
        <v>36</v>
      </c>
      <c r="J39" s="58" t="s">
        <v>35</v>
      </c>
      <c r="K39" s="61" t="s">
        <v>10</v>
      </c>
      <c r="L39" s="61" t="s">
        <v>131</v>
      </c>
      <c r="M39" s="58" t="s">
        <v>471</v>
      </c>
      <c r="N39" s="61" t="s">
        <v>23</v>
      </c>
      <c r="O39" s="61" t="s">
        <v>23</v>
      </c>
      <c r="P39" s="61" t="s">
        <v>23</v>
      </c>
      <c r="Q39" s="61" t="s">
        <v>23</v>
      </c>
      <c r="R39" s="61" t="s">
        <v>23</v>
      </c>
      <c r="S39" s="61" t="s">
        <v>23</v>
      </c>
      <c r="T39" s="58" t="s">
        <v>23</v>
      </c>
      <c r="U39" s="61">
        <v>0</v>
      </c>
      <c r="V39" s="61">
        <v>0</v>
      </c>
      <c r="W39" s="58" t="s">
        <v>469</v>
      </c>
      <c r="X39" s="9" t="s">
        <v>450</v>
      </c>
      <c r="Y39" s="61" t="s">
        <v>1</v>
      </c>
    </row>
    <row r="40" spans="1:25">
      <c r="A40" s="61">
        <f t="shared" si="1"/>
        <v>35</v>
      </c>
      <c r="B40" s="61">
        <v>11</v>
      </c>
      <c r="C40" s="61">
        <v>79100</v>
      </c>
      <c r="D40" s="58" t="s">
        <v>473</v>
      </c>
      <c r="E40" s="58" t="s">
        <v>474</v>
      </c>
      <c r="F40" s="61" t="s">
        <v>481</v>
      </c>
      <c r="G40" s="61">
        <v>3</v>
      </c>
      <c r="H40" s="61" t="s">
        <v>33</v>
      </c>
      <c r="I40" s="61" t="s">
        <v>36</v>
      </c>
      <c r="J40" s="58" t="s">
        <v>35</v>
      </c>
      <c r="K40" s="61" t="s">
        <v>10</v>
      </c>
      <c r="L40" s="61" t="s">
        <v>131</v>
      </c>
      <c r="M40" s="58" t="s">
        <v>471</v>
      </c>
      <c r="N40" s="61" t="s">
        <v>23</v>
      </c>
      <c r="O40" s="61" t="s">
        <v>23</v>
      </c>
      <c r="P40" s="61" t="s">
        <v>23</v>
      </c>
      <c r="Q40" s="61" t="s">
        <v>23</v>
      </c>
      <c r="R40" s="61" t="s">
        <v>23</v>
      </c>
      <c r="S40" s="61" t="s">
        <v>23</v>
      </c>
      <c r="T40" s="58" t="s">
        <v>23</v>
      </c>
      <c r="U40" s="61">
        <v>0</v>
      </c>
      <c r="V40" s="61">
        <v>0</v>
      </c>
      <c r="W40" s="58" t="s">
        <v>469</v>
      </c>
      <c r="X40" s="9" t="s">
        <v>450</v>
      </c>
      <c r="Y40" s="61" t="s">
        <v>1</v>
      </c>
    </row>
    <row r="41" spans="1:25">
      <c r="A41" s="61">
        <f t="shared" si="1"/>
        <v>36</v>
      </c>
      <c r="B41" s="61">
        <v>11</v>
      </c>
      <c r="C41" s="61">
        <v>79100</v>
      </c>
      <c r="D41" s="58" t="s">
        <v>475</v>
      </c>
      <c r="E41" s="58" t="s">
        <v>476</v>
      </c>
      <c r="F41" s="61" t="s">
        <v>482</v>
      </c>
      <c r="G41" s="61">
        <v>3</v>
      </c>
      <c r="H41" s="61" t="s">
        <v>33</v>
      </c>
      <c r="I41" s="61" t="s">
        <v>36</v>
      </c>
      <c r="J41" s="58" t="s">
        <v>35</v>
      </c>
      <c r="K41" s="61" t="s">
        <v>10</v>
      </c>
      <c r="L41" s="61" t="s">
        <v>131</v>
      </c>
      <c r="M41" s="58" t="s">
        <v>471</v>
      </c>
      <c r="N41" s="61" t="s">
        <v>23</v>
      </c>
      <c r="O41" s="61" t="s">
        <v>23</v>
      </c>
      <c r="P41" s="61" t="s">
        <v>23</v>
      </c>
      <c r="Q41" s="61" t="s">
        <v>23</v>
      </c>
      <c r="R41" s="61" t="s">
        <v>23</v>
      </c>
      <c r="S41" s="61" t="s">
        <v>23</v>
      </c>
      <c r="T41" s="58" t="s">
        <v>23</v>
      </c>
      <c r="U41" s="61">
        <v>0</v>
      </c>
      <c r="V41" s="61">
        <v>0</v>
      </c>
      <c r="W41" s="58" t="s">
        <v>469</v>
      </c>
      <c r="X41" s="9" t="s">
        <v>450</v>
      </c>
      <c r="Y41" s="61" t="s">
        <v>1</v>
      </c>
    </row>
    <row r="42" spans="1:25">
      <c r="A42" s="3" t="s">
        <v>485</v>
      </c>
      <c r="D42" s="58"/>
      <c r="E42" s="58"/>
      <c r="T42" s="58"/>
      <c r="X42" s="9"/>
    </row>
    <row r="43" spans="1:25">
      <c r="A43" s="61">
        <v>37</v>
      </c>
      <c r="B43" s="61">
        <v>1</v>
      </c>
      <c r="C43" s="61">
        <v>99100</v>
      </c>
      <c r="D43" s="57">
        <v>20210602</v>
      </c>
      <c r="E43" s="57">
        <v>20211016</v>
      </c>
      <c r="F43" s="55" t="s">
        <v>486</v>
      </c>
      <c r="G43" s="61">
        <v>3</v>
      </c>
      <c r="H43" s="61" t="s">
        <v>33</v>
      </c>
      <c r="I43" s="61" t="s">
        <v>36</v>
      </c>
      <c r="J43" s="58" t="s">
        <v>35</v>
      </c>
      <c r="K43" s="61" t="s">
        <v>10</v>
      </c>
      <c r="L43" s="61" t="s">
        <v>131</v>
      </c>
      <c r="M43" s="58" t="s">
        <v>471</v>
      </c>
      <c r="N43" s="61" t="s">
        <v>23</v>
      </c>
      <c r="O43" s="61" t="s">
        <v>23</v>
      </c>
      <c r="P43" s="61" t="s">
        <v>23</v>
      </c>
      <c r="Q43" s="61" t="s">
        <v>23</v>
      </c>
      <c r="R43" s="61" t="s">
        <v>23</v>
      </c>
      <c r="S43" s="61" t="s">
        <v>23</v>
      </c>
      <c r="T43" s="58" t="s">
        <v>23</v>
      </c>
      <c r="U43" s="61">
        <v>0</v>
      </c>
      <c r="V43" s="61">
        <v>0</v>
      </c>
      <c r="W43" s="58" t="s">
        <v>469</v>
      </c>
      <c r="X43" s="9" t="s">
        <v>20</v>
      </c>
      <c r="Y43" s="61" t="s">
        <v>1</v>
      </c>
    </row>
    <row r="44" spans="1:25">
      <c r="A44" s="61">
        <f t="shared" ref="A44:A66" si="2">A43+1</f>
        <v>38</v>
      </c>
      <c r="B44" s="61">
        <v>1</v>
      </c>
      <c r="C44" s="61">
        <v>99100</v>
      </c>
      <c r="D44" s="57">
        <v>20211016</v>
      </c>
      <c r="E44" s="57">
        <v>20220228</v>
      </c>
      <c r="F44" s="55" t="s">
        <v>487</v>
      </c>
      <c r="G44" s="61">
        <v>3</v>
      </c>
      <c r="H44" s="61" t="s">
        <v>33</v>
      </c>
      <c r="I44" s="61" t="s">
        <v>36</v>
      </c>
      <c r="J44" s="58" t="s">
        <v>35</v>
      </c>
      <c r="K44" s="61" t="s">
        <v>10</v>
      </c>
      <c r="L44" s="61" t="s">
        <v>131</v>
      </c>
      <c r="M44" s="58" t="s">
        <v>471</v>
      </c>
      <c r="N44" s="61" t="s">
        <v>23</v>
      </c>
      <c r="O44" s="61" t="s">
        <v>23</v>
      </c>
      <c r="P44" s="61" t="s">
        <v>23</v>
      </c>
      <c r="Q44" s="61" t="s">
        <v>23</v>
      </c>
      <c r="R44" s="61" t="s">
        <v>23</v>
      </c>
      <c r="S44" s="61" t="s">
        <v>23</v>
      </c>
      <c r="T44" s="58" t="s">
        <v>23</v>
      </c>
      <c r="U44" s="61">
        <v>0</v>
      </c>
      <c r="V44" s="61">
        <v>0</v>
      </c>
      <c r="W44" s="58" t="s">
        <v>469</v>
      </c>
      <c r="X44" s="9" t="s">
        <v>20</v>
      </c>
      <c r="Y44" s="61" t="s">
        <v>1</v>
      </c>
    </row>
    <row r="45" spans="1:25">
      <c r="A45" s="61">
        <f t="shared" si="2"/>
        <v>39</v>
      </c>
      <c r="B45" s="61">
        <v>1</v>
      </c>
      <c r="C45" s="61">
        <v>99100</v>
      </c>
      <c r="D45" s="57">
        <v>20220301</v>
      </c>
      <c r="E45" s="57">
        <v>20220716</v>
      </c>
      <c r="F45" s="55" t="s">
        <v>488</v>
      </c>
      <c r="G45" s="61">
        <v>3</v>
      </c>
      <c r="H45" s="61" t="s">
        <v>33</v>
      </c>
      <c r="I45" s="61" t="s">
        <v>36</v>
      </c>
      <c r="J45" s="58" t="s">
        <v>35</v>
      </c>
      <c r="K45" s="61" t="s">
        <v>10</v>
      </c>
      <c r="L45" s="61" t="s">
        <v>131</v>
      </c>
      <c r="M45" s="58" t="s">
        <v>471</v>
      </c>
      <c r="N45" s="61" t="s">
        <v>23</v>
      </c>
      <c r="O45" s="61" t="s">
        <v>23</v>
      </c>
      <c r="P45" s="61" t="s">
        <v>23</v>
      </c>
      <c r="Q45" s="61" t="s">
        <v>23</v>
      </c>
      <c r="R45" s="61" t="s">
        <v>23</v>
      </c>
      <c r="S45" s="61" t="s">
        <v>23</v>
      </c>
      <c r="T45" s="58" t="s">
        <v>23</v>
      </c>
      <c r="U45" s="61">
        <v>0</v>
      </c>
      <c r="V45" s="61">
        <v>0</v>
      </c>
      <c r="W45" s="58" t="s">
        <v>469</v>
      </c>
      <c r="X45" s="9" t="s">
        <v>20</v>
      </c>
      <c r="Y45" s="61" t="s">
        <v>1</v>
      </c>
    </row>
    <row r="46" spans="1:25">
      <c r="A46" s="61">
        <f t="shared" si="2"/>
        <v>40</v>
      </c>
      <c r="B46" s="61">
        <v>1</v>
      </c>
      <c r="C46" s="61">
        <v>99100</v>
      </c>
      <c r="D46" s="57">
        <v>20220717</v>
      </c>
      <c r="E46" s="57">
        <v>20221130</v>
      </c>
      <c r="F46" s="55" t="s">
        <v>489</v>
      </c>
      <c r="G46" s="61">
        <v>3</v>
      </c>
      <c r="H46" s="61" t="s">
        <v>33</v>
      </c>
      <c r="I46" s="61" t="s">
        <v>36</v>
      </c>
      <c r="J46" s="58" t="s">
        <v>35</v>
      </c>
      <c r="K46" s="61" t="s">
        <v>10</v>
      </c>
      <c r="L46" s="61" t="s">
        <v>131</v>
      </c>
      <c r="M46" s="58" t="s">
        <v>471</v>
      </c>
      <c r="N46" s="61" t="s">
        <v>23</v>
      </c>
      <c r="O46" s="61" t="s">
        <v>23</v>
      </c>
      <c r="P46" s="61" t="s">
        <v>23</v>
      </c>
      <c r="Q46" s="61" t="s">
        <v>23</v>
      </c>
      <c r="R46" s="61" t="s">
        <v>23</v>
      </c>
      <c r="S46" s="61" t="s">
        <v>23</v>
      </c>
      <c r="T46" s="58" t="s">
        <v>23</v>
      </c>
      <c r="U46" s="61">
        <v>0</v>
      </c>
      <c r="V46" s="61">
        <v>0</v>
      </c>
      <c r="W46" s="58" t="s">
        <v>469</v>
      </c>
      <c r="X46" s="9" t="s">
        <v>20</v>
      </c>
      <c r="Y46" s="61" t="s">
        <v>1</v>
      </c>
    </row>
    <row r="47" spans="1:25">
      <c r="A47" s="61">
        <f t="shared" si="2"/>
        <v>41</v>
      </c>
      <c r="B47" s="61">
        <v>1</v>
      </c>
      <c r="C47" s="61">
        <v>99100</v>
      </c>
      <c r="D47" s="57">
        <v>20221201</v>
      </c>
      <c r="E47" s="57">
        <v>20230131</v>
      </c>
      <c r="F47" s="55" t="s">
        <v>490</v>
      </c>
      <c r="G47" s="61">
        <v>3</v>
      </c>
      <c r="H47" s="61" t="s">
        <v>33</v>
      </c>
      <c r="I47" s="61" t="s">
        <v>36</v>
      </c>
      <c r="J47" s="58" t="s">
        <v>35</v>
      </c>
      <c r="K47" s="61" t="s">
        <v>10</v>
      </c>
      <c r="L47" s="61" t="s">
        <v>131</v>
      </c>
      <c r="M47" s="58" t="s">
        <v>471</v>
      </c>
      <c r="N47" s="61" t="s">
        <v>23</v>
      </c>
      <c r="O47" s="61" t="s">
        <v>23</v>
      </c>
      <c r="P47" s="61" t="s">
        <v>23</v>
      </c>
      <c r="Q47" s="61" t="s">
        <v>23</v>
      </c>
      <c r="R47" s="61" t="s">
        <v>23</v>
      </c>
      <c r="S47" s="61" t="s">
        <v>23</v>
      </c>
      <c r="T47" s="58" t="s">
        <v>23</v>
      </c>
      <c r="U47" s="61">
        <v>0</v>
      </c>
      <c r="V47" s="61">
        <v>0</v>
      </c>
      <c r="W47" s="58" t="s">
        <v>469</v>
      </c>
      <c r="X47" s="9" t="s">
        <v>20</v>
      </c>
      <c r="Y47" s="61" t="s">
        <v>1</v>
      </c>
    </row>
    <row r="48" spans="1:25">
      <c r="A48" s="61">
        <f t="shared" si="2"/>
        <v>42</v>
      </c>
      <c r="B48" s="61">
        <v>1</v>
      </c>
      <c r="C48" s="61">
        <v>99100</v>
      </c>
      <c r="D48" s="57">
        <v>20230201</v>
      </c>
      <c r="E48" s="57">
        <v>20230331</v>
      </c>
      <c r="F48" s="55" t="s">
        <v>491</v>
      </c>
      <c r="G48" s="61">
        <v>3</v>
      </c>
      <c r="H48" s="61" t="s">
        <v>33</v>
      </c>
      <c r="I48" s="61" t="s">
        <v>36</v>
      </c>
      <c r="J48" s="58" t="s">
        <v>35</v>
      </c>
      <c r="K48" s="61" t="s">
        <v>10</v>
      </c>
      <c r="L48" s="61" t="s">
        <v>131</v>
      </c>
      <c r="M48" s="58" t="s">
        <v>471</v>
      </c>
      <c r="N48" s="61" t="s">
        <v>23</v>
      </c>
      <c r="O48" s="61" t="s">
        <v>23</v>
      </c>
      <c r="P48" s="61" t="s">
        <v>23</v>
      </c>
      <c r="Q48" s="61" t="s">
        <v>23</v>
      </c>
      <c r="R48" s="61" t="s">
        <v>23</v>
      </c>
      <c r="S48" s="61" t="s">
        <v>23</v>
      </c>
      <c r="T48" s="58" t="s">
        <v>23</v>
      </c>
      <c r="U48" s="61">
        <v>0</v>
      </c>
      <c r="V48" s="61">
        <v>0</v>
      </c>
      <c r="W48" s="58" t="s">
        <v>469</v>
      </c>
      <c r="X48" s="9" t="s">
        <v>20</v>
      </c>
      <c r="Y48" s="61" t="s">
        <v>1</v>
      </c>
    </row>
    <row r="49" spans="1:25">
      <c r="A49" s="61">
        <f t="shared" si="2"/>
        <v>43</v>
      </c>
      <c r="B49" s="61">
        <v>1</v>
      </c>
      <c r="C49" s="61">
        <v>79100</v>
      </c>
      <c r="D49" s="57">
        <v>20210602</v>
      </c>
      <c r="E49" s="57">
        <v>20211016</v>
      </c>
      <c r="F49" s="55" t="s">
        <v>486</v>
      </c>
      <c r="G49" s="61">
        <v>3</v>
      </c>
      <c r="H49" s="61" t="s">
        <v>33</v>
      </c>
      <c r="I49" s="61" t="s">
        <v>36</v>
      </c>
      <c r="J49" s="58" t="s">
        <v>35</v>
      </c>
      <c r="K49" s="61" t="s">
        <v>10</v>
      </c>
      <c r="L49" s="61" t="s">
        <v>131</v>
      </c>
      <c r="M49" s="58" t="s">
        <v>471</v>
      </c>
      <c r="N49" s="61" t="s">
        <v>23</v>
      </c>
      <c r="O49" s="61" t="s">
        <v>23</v>
      </c>
      <c r="P49" s="61" t="s">
        <v>23</v>
      </c>
      <c r="Q49" s="61" t="s">
        <v>23</v>
      </c>
      <c r="R49" s="61" t="s">
        <v>23</v>
      </c>
      <c r="S49" s="61" t="s">
        <v>23</v>
      </c>
      <c r="T49" s="58" t="s">
        <v>23</v>
      </c>
      <c r="U49" s="61">
        <v>0</v>
      </c>
      <c r="V49" s="61">
        <v>0</v>
      </c>
      <c r="W49" s="58" t="s">
        <v>469</v>
      </c>
      <c r="X49" s="9" t="s">
        <v>20</v>
      </c>
      <c r="Y49" s="61" t="s">
        <v>1</v>
      </c>
    </row>
    <row r="50" spans="1:25">
      <c r="A50" s="61">
        <f t="shared" si="2"/>
        <v>44</v>
      </c>
      <c r="B50" s="61">
        <v>1</v>
      </c>
      <c r="C50" s="61">
        <v>79100</v>
      </c>
      <c r="D50" s="57">
        <v>20211016</v>
      </c>
      <c r="E50" s="57">
        <v>20220228</v>
      </c>
      <c r="F50" s="55" t="s">
        <v>487</v>
      </c>
      <c r="G50" s="61">
        <v>3</v>
      </c>
      <c r="H50" s="61" t="s">
        <v>33</v>
      </c>
      <c r="I50" s="61" t="s">
        <v>36</v>
      </c>
      <c r="J50" s="58" t="s">
        <v>35</v>
      </c>
      <c r="K50" s="61" t="s">
        <v>10</v>
      </c>
      <c r="L50" s="61" t="s">
        <v>131</v>
      </c>
      <c r="M50" s="58" t="s">
        <v>471</v>
      </c>
      <c r="N50" s="61" t="s">
        <v>23</v>
      </c>
      <c r="O50" s="61" t="s">
        <v>23</v>
      </c>
      <c r="P50" s="61" t="s">
        <v>23</v>
      </c>
      <c r="Q50" s="61" t="s">
        <v>23</v>
      </c>
      <c r="R50" s="61" t="s">
        <v>23</v>
      </c>
      <c r="S50" s="61" t="s">
        <v>23</v>
      </c>
      <c r="T50" s="58" t="s">
        <v>23</v>
      </c>
      <c r="U50" s="61">
        <v>0</v>
      </c>
      <c r="V50" s="61">
        <v>0</v>
      </c>
      <c r="W50" s="58" t="s">
        <v>469</v>
      </c>
      <c r="X50" s="9" t="s">
        <v>20</v>
      </c>
      <c r="Y50" s="61" t="s">
        <v>1</v>
      </c>
    </row>
    <row r="51" spans="1:25">
      <c r="A51" s="61">
        <f t="shared" si="2"/>
        <v>45</v>
      </c>
      <c r="B51" s="61">
        <v>1</v>
      </c>
      <c r="C51" s="61">
        <v>79100</v>
      </c>
      <c r="D51" s="57">
        <v>20220301</v>
      </c>
      <c r="E51" s="57">
        <v>20220716</v>
      </c>
      <c r="F51" s="55" t="s">
        <v>488</v>
      </c>
      <c r="G51" s="61">
        <v>3</v>
      </c>
      <c r="H51" s="61" t="s">
        <v>33</v>
      </c>
      <c r="I51" s="61" t="s">
        <v>36</v>
      </c>
      <c r="J51" s="58" t="s">
        <v>35</v>
      </c>
      <c r="K51" s="61" t="s">
        <v>10</v>
      </c>
      <c r="L51" s="61" t="s">
        <v>131</v>
      </c>
      <c r="M51" s="58" t="s">
        <v>471</v>
      </c>
      <c r="N51" s="61" t="s">
        <v>23</v>
      </c>
      <c r="O51" s="61" t="s">
        <v>23</v>
      </c>
      <c r="P51" s="61" t="s">
        <v>23</v>
      </c>
      <c r="Q51" s="61" t="s">
        <v>23</v>
      </c>
      <c r="R51" s="61" t="s">
        <v>23</v>
      </c>
      <c r="S51" s="61" t="s">
        <v>23</v>
      </c>
      <c r="T51" s="58" t="s">
        <v>23</v>
      </c>
      <c r="U51" s="61">
        <v>0</v>
      </c>
      <c r="V51" s="61">
        <v>0</v>
      </c>
      <c r="W51" s="58" t="s">
        <v>469</v>
      </c>
      <c r="X51" s="9" t="s">
        <v>20</v>
      </c>
      <c r="Y51" s="61" t="s">
        <v>1</v>
      </c>
    </row>
    <row r="52" spans="1:25">
      <c r="A52" s="61">
        <f t="shared" si="2"/>
        <v>46</v>
      </c>
      <c r="B52" s="61">
        <v>1</v>
      </c>
      <c r="C52" s="61">
        <v>79100</v>
      </c>
      <c r="D52" s="57">
        <v>20220717</v>
      </c>
      <c r="E52" s="57">
        <v>20221130</v>
      </c>
      <c r="F52" s="55" t="s">
        <v>489</v>
      </c>
      <c r="G52" s="61">
        <v>3</v>
      </c>
      <c r="H52" s="61" t="s">
        <v>33</v>
      </c>
      <c r="I52" s="61" t="s">
        <v>36</v>
      </c>
      <c r="J52" s="58" t="s">
        <v>35</v>
      </c>
      <c r="K52" s="61" t="s">
        <v>10</v>
      </c>
      <c r="L52" s="61" t="s">
        <v>131</v>
      </c>
      <c r="M52" s="58" t="s">
        <v>471</v>
      </c>
      <c r="N52" s="61" t="s">
        <v>23</v>
      </c>
      <c r="O52" s="61" t="s">
        <v>23</v>
      </c>
      <c r="P52" s="61" t="s">
        <v>23</v>
      </c>
      <c r="Q52" s="61" t="s">
        <v>23</v>
      </c>
      <c r="R52" s="61" t="s">
        <v>23</v>
      </c>
      <c r="S52" s="61" t="s">
        <v>23</v>
      </c>
      <c r="T52" s="58" t="s">
        <v>23</v>
      </c>
      <c r="U52" s="61">
        <v>0</v>
      </c>
      <c r="V52" s="61">
        <v>0</v>
      </c>
      <c r="W52" s="58" t="s">
        <v>469</v>
      </c>
      <c r="X52" s="9" t="s">
        <v>20</v>
      </c>
      <c r="Y52" s="61" t="s">
        <v>1</v>
      </c>
    </row>
    <row r="53" spans="1:25">
      <c r="A53" s="61">
        <f t="shared" si="2"/>
        <v>47</v>
      </c>
      <c r="B53" s="61">
        <v>1</v>
      </c>
      <c r="C53" s="61">
        <v>79100</v>
      </c>
      <c r="D53" s="57">
        <v>20221201</v>
      </c>
      <c r="E53" s="57">
        <v>20230131</v>
      </c>
      <c r="F53" s="55" t="s">
        <v>490</v>
      </c>
      <c r="G53" s="61">
        <v>3</v>
      </c>
      <c r="H53" s="61" t="s">
        <v>33</v>
      </c>
      <c r="I53" s="61" t="s">
        <v>36</v>
      </c>
      <c r="J53" s="58" t="s">
        <v>35</v>
      </c>
      <c r="K53" s="61" t="s">
        <v>10</v>
      </c>
      <c r="L53" s="61" t="s">
        <v>131</v>
      </c>
      <c r="M53" s="58" t="s">
        <v>471</v>
      </c>
      <c r="N53" s="61" t="s">
        <v>23</v>
      </c>
      <c r="O53" s="61" t="s">
        <v>23</v>
      </c>
      <c r="P53" s="61" t="s">
        <v>23</v>
      </c>
      <c r="Q53" s="61" t="s">
        <v>23</v>
      </c>
      <c r="R53" s="61" t="s">
        <v>23</v>
      </c>
      <c r="S53" s="61" t="s">
        <v>23</v>
      </c>
      <c r="T53" s="58" t="s">
        <v>23</v>
      </c>
      <c r="U53" s="61">
        <v>0</v>
      </c>
      <c r="V53" s="61">
        <v>0</v>
      </c>
      <c r="W53" s="58" t="s">
        <v>469</v>
      </c>
      <c r="X53" s="9" t="s">
        <v>20</v>
      </c>
      <c r="Y53" s="61" t="s">
        <v>1</v>
      </c>
    </row>
    <row r="54" spans="1:25">
      <c r="A54" s="61">
        <f t="shared" si="2"/>
        <v>48</v>
      </c>
      <c r="B54" s="61">
        <v>1</v>
      </c>
      <c r="C54" s="61">
        <v>79100</v>
      </c>
      <c r="D54" s="57">
        <v>20230201</v>
      </c>
      <c r="E54" s="57">
        <v>20230331</v>
      </c>
      <c r="F54" s="55" t="s">
        <v>491</v>
      </c>
      <c r="G54" s="61">
        <v>3</v>
      </c>
      <c r="H54" s="61" t="s">
        <v>33</v>
      </c>
      <c r="I54" s="61" t="s">
        <v>36</v>
      </c>
      <c r="J54" s="58" t="s">
        <v>35</v>
      </c>
      <c r="K54" s="61" t="s">
        <v>10</v>
      </c>
      <c r="L54" s="61" t="s">
        <v>131</v>
      </c>
      <c r="M54" s="58" t="s">
        <v>471</v>
      </c>
      <c r="N54" s="61" t="s">
        <v>23</v>
      </c>
      <c r="O54" s="61" t="s">
        <v>23</v>
      </c>
      <c r="P54" s="61" t="s">
        <v>23</v>
      </c>
      <c r="Q54" s="61" t="s">
        <v>23</v>
      </c>
      <c r="R54" s="61" t="s">
        <v>23</v>
      </c>
      <c r="S54" s="61" t="s">
        <v>23</v>
      </c>
      <c r="T54" s="58" t="s">
        <v>23</v>
      </c>
      <c r="U54" s="61">
        <v>0</v>
      </c>
      <c r="V54" s="61">
        <v>0</v>
      </c>
      <c r="W54" s="58" t="s">
        <v>469</v>
      </c>
      <c r="X54" s="9" t="s">
        <v>20</v>
      </c>
      <c r="Y54" s="61" t="s">
        <v>1</v>
      </c>
    </row>
    <row r="55" spans="1:25">
      <c r="A55" s="61">
        <f t="shared" si="2"/>
        <v>49</v>
      </c>
      <c r="B55" s="61">
        <v>11</v>
      </c>
      <c r="C55" s="61">
        <v>99100</v>
      </c>
      <c r="D55" s="57">
        <v>20210602</v>
      </c>
      <c r="E55" s="57">
        <v>20211016</v>
      </c>
      <c r="F55" s="55" t="s">
        <v>486</v>
      </c>
      <c r="G55" s="61">
        <v>3</v>
      </c>
      <c r="H55" s="61" t="s">
        <v>33</v>
      </c>
      <c r="I55" s="61" t="s">
        <v>36</v>
      </c>
      <c r="J55" s="58" t="s">
        <v>35</v>
      </c>
      <c r="K55" s="61" t="s">
        <v>10</v>
      </c>
      <c r="L55" s="61" t="s">
        <v>131</v>
      </c>
      <c r="M55" s="58" t="s">
        <v>471</v>
      </c>
      <c r="N55" s="61" t="s">
        <v>23</v>
      </c>
      <c r="O55" s="61" t="s">
        <v>23</v>
      </c>
      <c r="P55" s="61" t="s">
        <v>23</v>
      </c>
      <c r="Q55" s="61" t="s">
        <v>23</v>
      </c>
      <c r="R55" s="61" t="s">
        <v>23</v>
      </c>
      <c r="S55" s="61" t="s">
        <v>23</v>
      </c>
      <c r="T55" s="58" t="s">
        <v>23</v>
      </c>
      <c r="U55" s="61">
        <v>0</v>
      </c>
      <c r="V55" s="61">
        <v>0</v>
      </c>
      <c r="W55" s="58" t="s">
        <v>469</v>
      </c>
      <c r="X55" s="9" t="s">
        <v>450</v>
      </c>
      <c r="Y55" s="61" t="s">
        <v>1</v>
      </c>
    </row>
    <row r="56" spans="1:25">
      <c r="A56" s="61">
        <f t="shared" si="2"/>
        <v>50</v>
      </c>
      <c r="B56" s="61">
        <v>11</v>
      </c>
      <c r="C56" s="61">
        <v>99100</v>
      </c>
      <c r="D56" s="57">
        <v>20211016</v>
      </c>
      <c r="E56" s="57">
        <v>20220228</v>
      </c>
      <c r="F56" s="55" t="s">
        <v>487</v>
      </c>
      <c r="G56" s="61">
        <v>3</v>
      </c>
      <c r="H56" s="61" t="s">
        <v>33</v>
      </c>
      <c r="I56" s="61" t="s">
        <v>36</v>
      </c>
      <c r="J56" s="58" t="s">
        <v>35</v>
      </c>
      <c r="K56" s="61" t="s">
        <v>10</v>
      </c>
      <c r="L56" s="61" t="s">
        <v>131</v>
      </c>
      <c r="M56" s="58" t="s">
        <v>471</v>
      </c>
      <c r="N56" s="61" t="s">
        <v>23</v>
      </c>
      <c r="O56" s="61" t="s">
        <v>23</v>
      </c>
      <c r="P56" s="61" t="s">
        <v>23</v>
      </c>
      <c r="Q56" s="61" t="s">
        <v>23</v>
      </c>
      <c r="R56" s="61" t="s">
        <v>23</v>
      </c>
      <c r="S56" s="61" t="s">
        <v>23</v>
      </c>
      <c r="T56" s="58" t="s">
        <v>23</v>
      </c>
      <c r="U56" s="61">
        <v>0</v>
      </c>
      <c r="V56" s="61">
        <v>0</v>
      </c>
      <c r="W56" s="58" t="s">
        <v>469</v>
      </c>
      <c r="X56" s="9" t="s">
        <v>450</v>
      </c>
      <c r="Y56" s="61" t="s">
        <v>1</v>
      </c>
    </row>
    <row r="57" spans="1:25">
      <c r="A57" s="61">
        <f t="shared" si="2"/>
        <v>51</v>
      </c>
      <c r="B57" s="61">
        <v>11</v>
      </c>
      <c r="C57" s="61">
        <v>99100</v>
      </c>
      <c r="D57" s="57">
        <v>20220301</v>
      </c>
      <c r="E57" s="57">
        <v>20220716</v>
      </c>
      <c r="F57" s="55" t="s">
        <v>488</v>
      </c>
      <c r="G57" s="61">
        <v>3</v>
      </c>
      <c r="H57" s="61" t="s">
        <v>33</v>
      </c>
      <c r="I57" s="61" t="s">
        <v>36</v>
      </c>
      <c r="J57" s="58" t="s">
        <v>35</v>
      </c>
      <c r="K57" s="61" t="s">
        <v>10</v>
      </c>
      <c r="L57" s="61" t="s">
        <v>131</v>
      </c>
      <c r="M57" s="58" t="s">
        <v>471</v>
      </c>
      <c r="N57" s="61" t="s">
        <v>23</v>
      </c>
      <c r="O57" s="61" t="s">
        <v>23</v>
      </c>
      <c r="P57" s="61" t="s">
        <v>23</v>
      </c>
      <c r="Q57" s="61" t="s">
        <v>23</v>
      </c>
      <c r="R57" s="61" t="s">
        <v>23</v>
      </c>
      <c r="S57" s="61" t="s">
        <v>23</v>
      </c>
      <c r="T57" s="58" t="s">
        <v>23</v>
      </c>
      <c r="U57" s="61">
        <v>0</v>
      </c>
      <c r="V57" s="61">
        <v>0</v>
      </c>
      <c r="W57" s="58" t="s">
        <v>469</v>
      </c>
      <c r="X57" s="9" t="s">
        <v>450</v>
      </c>
      <c r="Y57" s="61" t="s">
        <v>1</v>
      </c>
    </row>
    <row r="58" spans="1:25">
      <c r="A58" s="61">
        <f t="shared" si="2"/>
        <v>52</v>
      </c>
      <c r="B58" s="61">
        <v>11</v>
      </c>
      <c r="C58" s="61">
        <v>99100</v>
      </c>
      <c r="D58" s="57">
        <v>20220717</v>
      </c>
      <c r="E58" s="57">
        <v>20221130</v>
      </c>
      <c r="F58" s="55" t="s">
        <v>489</v>
      </c>
      <c r="G58" s="61">
        <v>3</v>
      </c>
      <c r="H58" s="61" t="s">
        <v>33</v>
      </c>
      <c r="I58" s="61" t="s">
        <v>36</v>
      </c>
      <c r="J58" s="58" t="s">
        <v>35</v>
      </c>
      <c r="K58" s="61" t="s">
        <v>10</v>
      </c>
      <c r="L58" s="61" t="s">
        <v>131</v>
      </c>
      <c r="M58" s="58" t="s">
        <v>471</v>
      </c>
      <c r="N58" s="61" t="s">
        <v>23</v>
      </c>
      <c r="O58" s="61" t="s">
        <v>23</v>
      </c>
      <c r="P58" s="61" t="s">
        <v>23</v>
      </c>
      <c r="Q58" s="61" t="s">
        <v>23</v>
      </c>
      <c r="R58" s="61" t="s">
        <v>23</v>
      </c>
      <c r="S58" s="61" t="s">
        <v>23</v>
      </c>
      <c r="T58" s="58" t="s">
        <v>23</v>
      </c>
      <c r="U58" s="61">
        <v>0</v>
      </c>
      <c r="V58" s="61">
        <v>0</v>
      </c>
      <c r="W58" s="58" t="s">
        <v>469</v>
      </c>
      <c r="X58" s="9" t="s">
        <v>450</v>
      </c>
      <c r="Y58" s="61" t="s">
        <v>1</v>
      </c>
    </row>
    <row r="59" spans="1:25">
      <c r="A59" s="61">
        <f t="shared" si="2"/>
        <v>53</v>
      </c>
      <c r="B59" s="61">
        <v>11</v>
      </c>
      <c r="C59" s="61">
        <v>99100</v>
      </c>
      <c r="D59" s="57">
        <v>20221201</v>
      </c>
      <c r="E59" s="57">
        <v>20230131</v>
      </c>
      <c r="F59" s="55" t="s">
        <v>490</v>
      </c>
      <c r="G59" s="61">
        <v>3</v>
      </c>
      <c r="H59" s="61" t="s">
        <v>33</v>
      </c>
      <c r="I59" s="61" t="s">
        <v>36</v>
      </c>
      <c r="J59" s="58" t="s">
        <v>35</v>
      </c>
      <c r="K59" s="61" t="s">
        <v>10</v>
      </c>
      <c r="L59" s="61" t="s">
        <v>131</v>
      </c>
      <c r="M59" s="58" t="s">
        <v>471</v>
      </c>
      <c r="N59" s="61" t="s">
        <v>23</v>
      </c>
      <c r="O59" s="61" t="s">
        <v>23</v>
      </c>
      <c r="P59" s="61" t="s">
        <v>23</v>
      </c>
      <c r="Q59" s="61" t="s">
        <v>23</v>
      </c>
      <c r="R59" s="61" t="s">
        <v>23</v>
      </c>
      <c r="S59" s="61" t="s">
        <v>23</v>
      </c>
      <c r="T59" s="58" t="s">
        <v>23</v>
      </c>
      <c r="U59" s="61">
        <v>0</v>
      </c>
      <c r="V59" s="61">
        <v>0</v>
      </c>
      <c r="W59" s="58" t="s">
        <v>469</v>
      </c>
      <c r="X59" s="9" t="s">
        <v>450</v>
      </c>
      <c r="Y59" s="61" t="s">
        <v>1</v>
      </c>
    </row>
    <row r="60" spans="1:25">
      <c r="A60" s="61">
        <f t="shared" si="2"/>
        <v>54</v>
      </c>
      <c r="B60" s="61">
        <v>11</v>
      </c>
      <c r="C60" s="61">
        <v>99100</v>
      </c>
      <c r="D60" s="57">
        <v>20230201</v>
      </c>
      <c r="E60" s="57">
        <v>20230331</v>
      </c>
      <c r="F60" s="55" t="s">
        <v>491</v>
      </c>
      <c r="G60" s="61">
        <v>3</v>
      </c>
      <c r="H60" s="61" t="s">
        <v>33</v>
      </c>
      <c r="I60" s="61" t="s">
        <v>36</v>
      </c>
      <c r="J60" s="58" t="s">
        <v>35</v>
      </c>
      <c r="K60" s="61" t="s">
        <v>10</v>
      </c>
      <c r="L60" s="61" t="s">
        <v>131</v>
      </c>
      <c r="M60" s="58" t="s">
        <v>471</v>
      </c>
      <c r="N60" s="61" t="s">
        <v>23</v>
      </c>
      <c r="O60" s="61" t="s">
        <v>23</v>
      </c>
      <c r="P60" s="61" t="s">
        <v>23</v>
      </c>
      <c r="Q60" s="61" t="s">
        <v>23</v>
      </c>
      <c r="R60" s="61" t="s">
        <v>23</v>
      </c>
      <c r="S60" s="61" t="s">
        <v>23</v>
      </c>
      <c r="T60" s="58" t="s">
        <v>23</v>
      </c>
      <c r="U60" s="61">
        <v>0</v>
      </c>
      <c r="V60" s="61">
        <v>0</v>
      </c>
      <c r="W60" s="58" t="s">
        <v>469</v>
      </c>
      <c r="X60" s="9" t="s">
        <v>450</v>
      </c>
      <c r="Y60" s="61" t="s">
        <v>1</v>
      </c>
    </row>
    <row r="61" spans="1:25">
      <c r="A61" s="61">
        <f t="shared" si="2"/>
        <v>55</v>
      </c>
      <c r="B61" s="61">
        <v>11</v>
      </c>
      <c r="C61" s="61">
        <v>79100</v>
      </c>
      <c r="D61" s="57">
        <v>20210602</v>
      </c>
      <c r="E61" s="57">
        <v>20211016</v>
      </c>
      <c r="F61" s="55" t="s">
        <v>486</v>
      </c>
      <c r="G61" s="61">
        <v>3</v>
      </c>
      <c r="H61" s="61" t="s">
        <v>33</v>
      </c>
      <c r="I61" s="61" t="s">
        <v>36</v>
      </c>
      <c r="J61" s="58" t="s">
        <v>35</v>
      </c>
      <c r="K61" s="61" t="s">
        <v>10</v>
      </c>
      <c r="L61" s="61" t="s">
        <v>131</v>
      </c>
      <c r="M61" s="58" t="s">
        <v>471</v>
      </c>
      <c r="N61" s="61" t="s">
        <v>23</v>
      </c>
      <c r="O61" s="61" t="s">
        <v>23</v>
      </c>
      <c r="P61" s="61" t="s">
        <v>23</v>
      </c>
      <c r="Q61" s="61" t="s">
        <v>23</v>
      </c>
      <c r="R61" s="61" t="s">
        <v>23</v>
      </c>
      <c r="S61" s="61" t="s">
        <v>23</v>
      </c>
      <c r="T61" s="58" t="s">
        <v>23</v>
      </c>
      <c r="U61" s="61">
        <v>0</v>
      </c>
      <c r="V61" s="61">
        <v>0</v>
      </c>
      <c r="W61" s="58" t="s">
        <v>469</v>
      </c>
      <c r="X61" s="9" t="s">
        <v>450</v>
      </c>
      <c r="Y61" s="61" t="s">
        <v>1</v>
      </c>
    </row>
    <row r="62" spans="1:25">
      <c r="A62" s="61">
        <f t="shared" si="2"/>
        <v>56</v>
      </c>
      <c r="B62" s="61">
        <v>11</v>
      </c>
      <c r="C62" s="61">
        <v>79100</v>
      </c>
      <c r="D62" s="57">
        <v>20211016</v>
      </c>
      <c r="E62" s="57">
        <v>20220228</v>
      </c>
      <c r="F62" s="55" t="s">
        <v>487</v>
      </c>
      <c r="G62" s="61">
        <v>3</v>
      </c>
      <c r="H62" s="61" t="s">
        <v>33</v>
      </c>
      <c r="I62" s="61" t="s">
        <v>36</v>
      </c>
      <c r="J62" s="58" t="s">
        <v>35</v>
      </c>
      <c r="K62" s="61" t="s">
        <v>10</v>
      </c>
      <c r="L62" s="61" t="s">
        <v>131</v>
      </c>
      <c r="M62" s="58" t="s">
        <v>471</v>
      </c>
      <c r="N62" s="61" t="s">
        <v>23</v>
      </c>
      <c r="O62" s="61" t="s">
        <v>23</v>
      </c>
      <c r="P62" s="61" t="s">
        <v>23</v>
      </c>
      <c r="Q62" s="61" t="s">
        <v>23</v>
      </c>
      <c r="R62" s="61" t="s">
        <v>23</v>
      </c>
      <c r="S62" s="61" t="s">
        <v>23</v>
      </c>
      <c r="T62" s="58" t="s">
        <v>23</v>
      </c>
      <c r="U62" s="61">
        <v>0</v>
      </c>
      <c r="V62" s="61">
        <v>0</v>
      </c>
      <c r="W62" s="58" t="s">
        <v>469</v>
      </c>
      <c r="X62" s="9" t="s">
        <v>450</v>
      </c>
      <c r="Y62" s="61" t="s">
        <v>1</v>
      </c>
    </row>
    <row r="63" spans="1:25">
      <c r="A63" s="61">
        <f t="shared" si="2"/>
        <v>57</v>
      </c>
      <c r="B63" s="61">
        <v>11</v>
      </c>
      <c r="C63" s="61">
        <v>79100</v>
      </c>
      <c r="D63" s="57">
        <v>20220301</v>
      </c>
      <c r="E63" s="57">
        <v>20220716</v>
      </c>
      <c r="F63" s="55" t="s">
        <v>488</v>
      </c>
      <c r="G63" s="61">
        <v>3</v>
      </c>
      <c r="H63" s="61" t="s">
        <v>33</v>
      </c>
      <c r="I63" s="61" t="s">
        <v>36</v>
      </c>
      <c r="J63" s="58" t="s">
        <v>35</v>
      </c>
      <c r="K63" s="61" t="s">
        <v>10</v>
      </c>
      <c r="L63" s="61" t="s">
        <v>131</v>
      </c>
      <c r="M63" s="58" t="s">
        <v>471</v>
      </c>
      <c r="N63" s="61" t="s">
        <v>23</v>
      </c>
      <c r="O63" s="61" t="s">
        <v>23</v>
      </c>
      <c r="P63" s="61" t="s">
        <v>23</v>
      </c>
      <c r="Q63" s="61" t="s">
        <v>23</v>
      </c>
      <c r="R63" s="61" t="s">
        <v>23</v>
      </c>
      <c r="S63" s="61" t="s">
        <v>23</v>
      </c>
      <c r="T63" s="58" t="s">
        <v>23</v>
      </c>
      <c r="U63" s="61">
        <v>0</v>
      </c>
      <c r="V63" s="61">
        <v>0</v>
      </c>
      <c r="W63" s="58" t="s">
        <v>469</v>
      </c>
      <c r="X63" s="9" t="s">
        <v>450</v>
      </c>
      <c r="Y63" s="61" t="s">
        <v>1</v>
      </c>
    </row>
    <row r="64" spans="1:25">
      <c r="A64" s="61">
        <f t="shared" si="2"/>
        <v>58</v>
      </c>
      <c r="B64" s="61">
        <v>11</v>
      </c>
      <c r="C64" s="61">
        <v>79100</v>
      </c>
      <c r="D64" s="57">
        <v>20220717</v>
      </c>
      <c r="E64" s="57">
        <v>20221130</v>
      </c>
      <c r="F64" s="55" t="s">
        <v>489</v>
      </c>
      <c r="G64" s="61">
        <v>3</v>
      </c>
      <c r="H64" s="61" t="s">
        <v>33</v>
      </c>
      <c r="I64" s="61" t="s">
        <v>36</v>
      </c>
      <c r="J64" s="58" t="s">
        <v>35</v>
      </c>
      <c r="K64" s="61" t="s">
        <v>10</v>
      </c>
      <c r="L64" s="61" t="s">
        <v>131</v>
      </c>
      <c r="M64" s="58" t="s">
        <v>471</v>
      </c>
      <c r="N64" s="61" t="s">
        <v>23</v>
      </c>
      <c r="O64" s="61" t="s">
        <v>23</v>
      </c>
      <c r="P64" s="61" t="s">
        <v>23</v>
      </c>
      <c r="Q64" s="61" t="s">
        <v>23</v>
      </c>
      <c r="R64" s="61" t="s">
        <v>23</v>
      </c>
      <c r="S64" s="61" t="s">
        <v>23</v>
      </c>
      <c r="T64" s="58" t="s">
        <v>23</v>
      </c>
      <c r="U64" s="61">
        <v>0</v>
      </c>
      <c r="V64" s="61">
        <v>0</v>
      </c>
      <c r="W64" s="58" t="s">
        <v>469</v>
      </c>
      <c r="X64" s="9" t="s">
        <v>450</v>
      </c>
      <c r="Y64" s="61" t="s">
        <v>1</v>
      </c>
    </row>
    <row r="65" spans="1:25">
      <c r="A65" s="61">
        <f t="shared" si="2"/>
        <v>59</v>
      </c>
      <c r="B65" s="61">
        <v>11</v>
      </c>
      <c r="C65" s="61">
        <v>79100</v>
      </c>
      <c r="D65" s="57">
        <v>20221201</v>
      </c>
      <c r="E65" s="57">
        <v>20230131</v>
      </c>
      <c r="F65" s="55" t="s">
        <v>490</v>
      </c>
      <c r="G65" s="61">
        <v>3</v>
      </c>
      <c r="H65" s="61" t="s">
        <v>33</v>
      </c>
      <c r="I65" s="61" t="s">
        <v>36</v>
      </c>
      <c r="J65" s="58" t="s">
        <v>35</v>
      </c>
      <c r="K65" s="61" t="s">
        <v>10</v>
      </c>
      <c r="L65" s="61" t="s">
        <v>131</v>
      </c>
      <c r="M65" s="58" t="s">
        <v>471</v>
      </c>
      <c r="N65" s="61" t="s">
        <v>23</v>
      </c>
      <c r="O65" s="61" t="s">
        <v>23</v>
      </c>
      <c r="P65" s="61" t="s">
        <v>23</v>
      </c>
      <c r="Q65" s="61" t="s">
        <v>23</v>
      </c>
      <c r="R65" s="61" t="s">
        <v>23</v>
      </c>
      <c r="S65" s="61" t="s">
        <v>23</v>
      </c>
      <c r="T65" s="58" t="s">
        <v>23</v>
      </c>
      <c r="U65" s="61">
        <v>0</v>
      </c>
      <c r="V65" s="61">
        <v>0</v>
      </c>
      <c r="W65" s="58" t="s">
        <v>469</v>
      </c>
      <c r="X65" s="9" t="s">
        <v>450</v>
      </c>
      <c r="Y65" s="61" t="s">
        <v>1</v>
      </c>
    </row>
    <row r="66" spans="1:25">
      <c r="A66" s="61">
        <f t="shared" si="2"/>
        <v>60</v>
      </c>
      <c r="B66" s="61">
        <v>11</v>
      </c>
      <c r="C66" s="61">
        <v>79100</v>
      </c>
      <c r="D66" s="57">
        <v>20230201</v>
      </c>
      <c r="E66" s="57">
        <v>20230331</v>
      </c>
      <c r="F66" s="55" t="s">
        <v>491</v>
      </c>
      <c r="G66" s="61">
        <v>3</v>
      </c>
      <c r="H66" s="61" t="s">
        <v>33</v>
      </c>
      <c r="I66" s="61" t="s">
        <v>36</v>
      </c>
      <c r="J66" s="58" t="s">
        <v>35</v>
      </c>
      <c r="K66" s="61" t="s">
        <v>10</v>
      </c>
      <c r="L66" s="61" t="s">
        <v>131</v>
      </c>
      <c r="M66" s="58" t="s">
        <v>471</v>
      </c>
      <c r="N66" s="61" t="s">
        <v>23</v>
      </c>
      <c r="O66" s="61" t="s">
        <v>23</v>
      </c>
      <c r="P66" s="61" t="s">
        <v>23</v>
      </c>
      <c r="Q66" s="61" t="s">
        <v>23</v>
      </c>
      <c r="R66" s="61" t="s">
        <v>23</v>
      </c>
      <c r="S66" s="61" t="s">
        <v>23</v>
      </c>
      <c r="T66" s="58" t="s">
        <v>23</v>
      </c>
      <c r="U66" s="61">
        <v>0</v>
      </c>
      <c r="V66" s="61">
        <v>0</v>
      </c>
      <c r="W66" s="58" t="s">
        <v>469</v>
      </c>
      <c r="X66" s="9" t="s">
        <v>450</v>
      </c>
      <c r="Y66" s="61" t="s">
        <v>1</v>
      </c>
    </row>
    <row r="67" spans="1:25">
      <c r="A67" s="3" t="s">
        <v>492</v>
      </c>
      <c r="D67" s="58"/>
      <c r="E67" s="58"/>
      <c r="M67" s="58"/>
      <c r="T67" s="58"/>
      <c r="X67" s="9"/>
    </row>
    <row r="68" spans="1:25">
      <c r="A68" s="61">
        <v>61</v>
      </c>
      <c r="B68" s="61">
        <v>1</v>
      </c>
      <c r="C68" s="61">
        <v>99100</v>
      </c>
      <c r="D68" s="57">
        <v>20211201</v>
      </c>
      <c r="E68" s="57">
        <v>20220331</v>
      </c>
      <c r="F68" s="55" t="s">
        <v>493</v>
      </c>
      <c r="G68" s="61">
        <v>3</v>
      </c>
      <c r="H68" s="61" t="s">
        <v>33</v>
      </c>
      <c r="I68" s="61" t="s">
        <v>36</v>
      </c>
      <c r="J68" s="58" t="s">
        <v>35</v>
      </c>
      <c r="K68" s="61" t="s">
        <v>10</v>
      </c>
      <c r="L68" s="61" t="s">
        <v>131</v>
      </c>
      <c r="M68" s="58" t="s">
        <v>471</v>
      </c>
      <c r="N68" s="61" t="s">
        <v>23</v>
      </c>
      <c r="O68" s="61" t="s">
        <v>23</v>
      </c>
      <c r="P68" s="61" t="s">
        <v>23</v>
      </c>
      <c r="Q68" s="61" t="s">
        <v>23</v>
      </c>
      <c r="R68" s="61" t="s">
        <v>23</v>
      </c>
      <c r="S68" s="61" t="s">
        <v>23</v>
      </c>
      <c r="T68" s="58" t="s">
        <v>23</v>
      </c>
      <c r="U68" s="61">
        <v>0</v>
      </c>
      <c r="V68" s="61">
        <v>0</v>
      </c>
      <c r="W68" s="58" t="s">
        <v>469</v>
      </c>
      <c r="X68" s="9" t="s">
        <v>20</v>
      </c>
      <c r="Y68" s="61" t="s">
        <v>1</v>
      </c>
    </row>
    <row r="69" spans="1:25">
      <c r="A69" s="61">
        <f t="shared" ref="A69:A87" si="3">A68+1</f>
        <v>62</v>
      </c>
      <c r="B69" s="61">
        <v>1</v>
      </c>
      <c r="C69" s="61">
        <v>99100</v>
      </c>
      <c r="D69" s="57">
        <v>20220401</v>
      </c>
      <c r="E69" s="57">
        <v>20220731</v>
      </c>
      <c r="F69" s="55" t="s">
        <v>494</v>
      </c>
      <c r="G69" s="61">
        <v>3</v>
      </c>
      <c r="H69" s="61" t="s">
        <v>33</v>
      </c>
      <c r="I69" s="61" t="s">
        <v>36</v>
      </c>
      <c r="J69" s="58" t="s">
        <v>35</v>
      </c>
      <c r="K69" s="61" t="s">
        <v>10</v>
      </c>
      <c r="L69" s="61" t="s">
        <v>131</v>
      </c>
      <c r="M69" s="58" t="s">
        <v>471</v>
      </c>
      <c r="N69" s="61" t="s">
        <v>23</v>
      </c>
      <c r="O69" s="61" t="s">
        <v>23</v>
      </c>
      <c r="P69" s="61" t="s">
        <v>23</v>
      </c>
      <c r="Q69" s="61" t="s">
        <v>23</v>
      </c>
      <c r="R69" s="61" t="s">
        <v>23</v>
      </c>
      <c r="S69" s="61" t="s">
        <v>23</v>
      </c>
      <c r="T69" s="58" t="s">
        <v>23</v>
      </c>
      <c r="U69" s="61">
        <v>0</v>
      </c>
      <c r="V69" s="61">
        <v>0</v>
      </c>
      <c r="W69" s="58" t="s">
        <v>469</v>
      </c>
      <c r="X69" s="9" t="s">
        <v>20</v>
      </c>
      <c r="Y69" s="61" t="s">
        <v>1</v>
      </c>
    </row>
    <row r="70" spans="1:25">
      <c r="A70" s="61">
        <f t="shared" si="3"/>
        <v>63</v>
      </c>
      <c r="B70" s="61">
        <v>1</v>
      </c>
      <c r="C70" s="61">
        <v>99100</v>
      </c>
      <c r="D70" s="57">
        <v>20220801</v>
      </c>
      <c r="E70" s="57">
        <v>20221130</v>
      </c>
      <c r="F70" s="55" t="s">
        <v>495</v>
      </c>
      <c r="G70" s="61">
        <v>3</v>
      </c>
      <c r="H70" s="61" t="s">
        <v>33</v>
      </c>
      <c r="I70" s="61" t="s">
        <v>36</v>
      </c>
      <c r="J70" s="58" t="s">
        <v>35</v>
      </c>
      <c r="K70" s="61" t="s">
        <v>10</v>
      </c>
      <c r="L70" s="61" t="s">
        <v>131</v>
      </c>
      <c r="M70" s="58" t="s">
        <v>471</v>
      </c>
      <c r="N70" s="61" t="s">
        <v>23</v>
      </c>
      <c r="O70" s="61" t="s">
        <v>23</v>
      </c>
      <c r="P70" s="61" t="s">
        <v>23</v>
      </c>
      <c r="Q70" s="61" t="s">
        <v>23</v>
      </c>
      <c r="R70" s="61" t="s">
        <v>23</v>
      </c>
      <c r="S70" s="61" t="s">
        <v>23</v>
      </c>
      <c r="T70" s="58" t="s">
        <v>23</v>
      </c>
      <c r="U70" s="61">
        <v>0</v>
      </c>
      <c r="V70" s="61">
        <v>0</v>
      </c>
      <c r="W70" s="58" t="s">
        <v>469</v>
      </c>
      <c r="X70" s="9" t="s">
        <v>20</v>
      </c>
      <c r="Y70" s="61" t="s">
        <v>1</v>
      </c>
    </row>
    <row r="71" spans="1:25">
      <c r="A71" s="61">
        <f t="shared" si="3"/>
        <v>64</v>
      </c>
      <c r="B71" s="61">
        <v>1</v>
      </c>
      <c r="C71" s="61">
        <v>99100</v>
      </c>
      <c r="D71" s="57">
        <v>20221201</v>
      </c>
      <c r="E71" s="57">
        <v>20230131</v>
      </c>
      <c r="F71" s="55" t="s">
        <v>496</v>
      </c>
      <c r="G71" s="61">
        <v>3</v>
      </c>
      <c r="H71" s="61" t="s">
        <v>33</v>
      </c>
      <c r="I71" s="61" t="s">
        <v>36</v>
      </c>
      <c r="J71" s="58" t="s">
        <v>35</v>
      </c>
      <c r="K71" s="61" t="s">
        <v>10</v>
      </c>
      <c r="L71" s="61" t="s">
        <v>131</v>
      </c>
      <c r="M71" s="58" t="s">
        <v>471</v>
      </c>
      <c r="N71" s="61" t="s">
        <v>23</v>
      </c>
      <c r="O71" s="61" t="s">
        <v>23</v>
      </c>
      <c r="P71" s="61" t="s">
        <v>23</v>
      </c>
      <c r="Q71" s="61" t="s">
        <v>23</v>
      </c>
      <c r="R71" s="61" t="s">
        <v>23</v>
      </c>
      <c r="S71" s="61" t="s">
        <v>23</v>
      </c>
      <c r="T71" s="58" t="s">
        <v>23</v>
      </c>
      <c r="U71" s="61">
        <v>0</v>
      </c>
      <c r="V71" s="61">
        <v>0</v>
      </c>
      <c r="W71" s="58" t="s">
        <v>469</v>
      </c>
      <c r="X71" s="9" t="s">
        <v>20</v>
      </c>
      <c r="Y71" s="61" t="s">
        <v>1</v>
      </c>
    </row>
    <row r="72" spans="1:25">
      <c r="A72" s="61">
        <f t="shared" si="3"/>
        <v>65</v>
      </c>
      <c r="B72" s="61">
        <v>1</v>
      </c>
      <c r="C72" s="61">
        <v>99100</v>
      </c>
      <c r="D72" s="57">
        <v>20230201</v>
      </c>
      <c r="E72" s="57">
        <v>20230331</v>
      </c>
      <c r="F72" s="55" t="s">
        <v>497</v>
      </c>
      <c r="G72" s="61">
        <v>3</v>
      </c>
      <c r="H72" s="61" t="s">
        <v>33</v>
      </c>
      <c r="I72" s="61" t="s">
        <v>36</v>
      </c>
      <c r="J72" s="58" t="s">
        <v>35</v>
      </c>
      <c r="K72" s="61" t="s">
        <v>10</v>
      </c>
      <c r="L72" s="61" t="s">
        <v>131</v>
      </c>
      <c r="M72" s="58" t="s">
        <v>471</v>
      </c>
      <c r="N72" s="61" t="s">
        <v>23</v>
      </c>
      <c r="O72" s="61" t="s">
        <v>23</v>
      </c>
      <c r="P72" s="61" t="s">
        <v>23</v>
      </c>
      <c r="Q72" s="61" t="s">
        <v>23</v>
      </c>
      <c r="R72" s="61" t="s">
        <v>23</v>
      </c>
      <c r="S72" s="61" t="s">
        <v>23</v>
      </c>
      <c r="T72" s="58" t="s">
        <v>23</v>
      </c>
      <c r="U72" s="61">
        <v>0</v>
      </c>
      <c r="V72" s="61">
        <v>0</v>
      </c>
      <c r="W72" s="58" t="s">
        <v>469</v>
      </c>
      <c r="X72" s="9" t="s">
        <v>20</v>
      </c>
      <c r="Y72" s="61" t="s">
        <v>1</v>
      </c>
    </row>
    <row r="73" spans="1:25">
      <c r="A73" s="61">
        <f t="shared" si="3"/>
        <v>66</v>
      </c>
      <c r="B73" s="61">
        <v>1</v>
      </c>
      <c r="C73" s="61">
        <v>79100</v>
      </c>
      <c r="D73" s="57">
        <v>20211201</v>
      </c>
      <c r="E73" s="57">
        <v>20220331</v>
      </c>
      <c r="F73" s="55" t="s">
        <v>493</v>
      </c>
      <c r="G73" s="61">
        <v>3</v>
      </c>
      <c r="H73" s="61" t="s">
        <v>33</v>
      </c>
      <c r="I73" s="61" t="s">
        <v>36</v>
      </c>
      <c r="J73" s="58" t="s">
        <v>35</v>
      </c>
      <c r="K73" s="61" t="s">
        <v>10</v>
      </c>
      <c r="L73" s="61" t="s">
        <v>131</v>
      </c>
      <c r="M73" s="58" t="s">
        <v>471</v>
      </c>
      <c r="N73" s="61" t="s">
        <v>23</v>
      </c>
      <c r="O73" s="61" t="s">
        <v>23</v>
      </c>
      <c r="P73" s="61" t="s">
        <v>23</v>
      </c>
      <c r="Q73" s="61" t="s">
        <v>23</v>
      </c>
      <c r="R73" s="61" t="s">
        <v>23</v>
      </c>
      <c r="S73" s="61" t="s">
        <v>23</v>
      </c>
      <c r="T73" s="58" t="s">
        <v>23</v>
      </c>
      <c r="U73" s="61">
        <v>0</v>
      </c>
      <c r="V73" s="61">
        <v>0</v>
      </c>
      <c r="W73" s="58" t="s">
        <v>469</v>
      </c>
      <c r="X73" s="9" t="s">
        <v>20</v>
      </c>
      <c r="Y73" s="61" t="s">
        <v>1</v>
      </c>
    </row>
    <row r="74" spans="1:25">
      <c r="A74" s="61">
        <f t="shared" si="3"/>
        <v>67</v>
      </c>
      <c r="B74" s="61">
        <v>1</v>
      </c>
      <c r="C74" s="61">
        <v>79100</v>
      </c>
      <c r="D74" s="57">
        <v>20220401</v>
      </c>
      <c r="E74" s="57">
        <v>20220731</v>
      </c>
      <c r="F74" s="55" t="s">
        <v>494</v>
      </c>
      <c r="G74" s="61">
        <v>3</v>
      </c>
      <c r="H74" s="61" t="s">
        <v>33</v>
      </c>
      <c r="I74" s="61" t="s">
        <v>36</v>
      </c>
      <c r="J74" s="58" t="s">
        <v>35</v>
      </c>
      <c r="K74" s="61" t="s">
        <v>10</v>
      </c>
      <c r="L74" s="61" t="s">
        <v>131</v>
      </c>
      <c r="M74" s="58" t="s">
        <v>471</v>
      </c>
      <c r="N74" s="61" t="s">
        <v>23</v>
      </c>
      <c r="O74" s="61" t="s">
        <v>23</v>
      </c>
      <c r="P74" s="61" t="s">
        <v>23</v>
      </c>
      <c r="Q74" s="61" t="s">
        <v>23</v>
      </c>
      <c r="R74" s="61" t="s">
        <v>23</v>
      </c>
      <c r="S74" s="61" t="s">
        <v>23</v>
      </c>
      <c r="T74" s="58" t="s">
        <v>23</v>
      </c>
      <c r="U74" s="61">
        <v>0</v>
      </c>
      <c r="V74" s="61">
        <v>0</v>
      </c>
      <c r="W74" s="58" t="s">
        <v>469</v>
      </c>
      <c r="X74" s="9" t="s">
        <v>20</v>
      </c>
      <c r="Y74" s="61" t="s">
        <v>1</v>
      </c>
    </row>
    <row r="75" spans="1:25">
      <c r="A75" s="61">
        <f t="shared" si="3"/>
        <v>68</v>
      </c>
      <c r="B75" s="61">
        <v>1</v>
      </c>
      <c r="C75" s="61">
        <v>79100</v>
      </c>
      <c r="D75" s="57">
        <v>20220801</v>
      </c>
      <c r="E75" s="57">
        <v>20221130</v>
      </c>
      <c r="F75" s="55" t="s">
        <v>495</v>
      </c>
      <c r="G75" s="61">
        <v>3</v>
      </c>
      <c r="H75" s="61" t="s">
        <v>33</v>
      </c>
      <c r="I75" s="61" t="s">
        <v>36</v>
      </c>
      <c r="J75" s="58" t="s">
        <v>35</v>
      </c>
      <c r="K75" s="61" t="s">
        <v>10</v>
      </c>
      <c r="L75" s="61" t="s">
        <v>131</v>
      </c>
      <c r="M75" s="58" t="s">
        <v>471</v>
      </c>
      <c r="N75" s="61" t="s">
        <v>23</v>
      </c>
      <c r="O75" s="61" t="s">
        <v>23</v>
      </c>
      <c r="P75" s="61" t="s">
        <v>23</v>
      </c>
      <c r="Q75" s="61" t="s">
        <v>23</v>
      </c>
      <c r="R75" s="61" t="s">
        <v>23</v>
      </c>
      <c r="S75" s="61" t="s">
        <v>23</v>
      </c>
      <c r="T75" s="58" t="s">
        <v>23</v>
      </c>
      <c r="U75" s="61">
        <v>0</v>
      </c>
      <c r="V75" s="61">
        <v>0</v>
      </c>
      <c r="W75" s="58" t="s">
        <v>469</v>
      </c>
      <c r="X75" s="9" t="s">
        <v>20</v>
      </c>
      <c r="Y75" s="61" t="s">
        <v>1</v>
      </c>
    </row>
    <row r="76" spans="1:25">
      <c r="A76" s="61">
        <f t="shared" si="3"/>
        <v>69</v>
      </c>
      <c r="B76" s="61">
        <v>1</v>
      </c>
      <c r="C76" s="61">
        <v>79100</v>
      </c>
      <c r="D76" s="57">
        <v>20221201</v>
      </c>
      <c r="E76" s="57">
        <v>20230131</v>
      </c>
      <c r="F76" s="55" t="s">
        <v>496</v>
      </c>
      <c r="G76" s="61">
        <v>3</v>
      </c>
      <c r="H76" s="61" t="s">
        <v>33</v>
      </c>
      <c r="I76" s="61" t="s">
        <v>36</v>
      </c>
      <c r="J76" s="58" t="s">
        <v>35</v>
      </c>
      <c r="K76" s="61" t="s">
        <v>10</v>
      </c>
      <c r="L76" s="61" t="s">
        <v>131</v>
      </c>
      <c r="M76" s="58" t="s">
        <v>471</v>
      </c>
      <c r="N76" s="61" t="s">
        <v>23</v>
      </c>
      <c r="O76" s="61" t="s">
        <v>23</v>
      </c>
      <c r="P76" s="61" t="s">
        <v>23</v>
      </c>
      <c r="Q76" s="61" t="s">
        <v>23</v>
      </c>
      <c r="R76" s="61" t="s">
        <v>23</v>
      </c>
      <c r="S76" s="61" t="s">
        <v>23</v>
      </c>
      <c r="T76" s="58" t="s">
        <v>23</v>
      </c>
      <c r="U76" s="61">
        <v>0</v>
      </c>
      <c r="V76" s="61">
        <v>0</v>
      </c>
      <c r="W76" s="58" t="s">
        <v>469</v>
      </c>
      <c r="X76" s="9" t="s">
        <v>20</v>
      </c>
      <c r="Y76" s="61" t="s">
        <v>1</v>
      </c>
    </row>
    <row r="77" spans="1:25">
      <c r="A77" s="61">
        <f t="shared" si="3"/>
        <v>70</v>
      </c>
      <c r="B77" s="61">
        <v>1</v>
      </c>
      <c r="C77" s="61">
        <v>79100</v>
      </c>
      <c r="D77" s="57">
        <v>20230201</v>
      </c>
      <c r="E77" s="57">
        <v>20230331</v>
      </c>
      <c r="F77" s="55" t="s">
        <v>497</v>
      </c>
      <c r="G77" s="61">
        <v>3</v>
      </c>
      <c r="H77" s="61" t="s">
        <v>33</v>
      </c>
      <c r="I77" s="61" t="s">
        <v>36</v>
      </c>
      <c r="J77" s="58" t="s">
        <v>35</v>
      </c>
      <c r="K77" s="61" t="s">
        <v>10</v>
      </c>
      <c r="L77" s="61" t="s">
        <v>131</v>
      </c>
      <c r="M77" s="58" t="s">
        <v>471</v>
      </c>
      <c r="N77" s="61" t="s">
        <v>23</v>
      </c>
      <c r="O77" s="61" t="s">
        <v>23</v>
      </c>
      <c r="P77" s="61" t="s">
        <v>23</v>
      </c>
      <c r="Q77" s="61" t="s">
        <v>23</v>
      </c>
      <c r="R77" s="61" t="s">
        <v>23</v>
      </c>
      <c r="S77" s="61" t="s">
        <v>23</v>
      </c>
      <c r="T77" s="58" t="s">
        <v>23</v>
      </c>
      <c r="U77" s="61">
        <v>0</v>
      </c>
      <c r="V77" s="61">
        <v>0</v>
      </c>
      <c r="W77" s="58" t="s">
        <v>469</v>
      </c>
      <c r="X77" s="9" t="s">
        <v>20</v>
      </c>
      <c r="Y77" s="61" t="s">
        <v>1</v>
      </c>
    </row>
    <row r="78" spans="1:25">
      <c r="A78" s="61">
        <f t="shared" si="3"/>
        <v>71</v>
      </c>
      <c r="B78" s="61">
        <v>11</v>
      </c>
      <c r="C78" s="61">
        <v>99100</v>
      </c>
      <c r="D78" s="57">
        <v>20211201</v>
      </c>
      <c r="E78" s="57">
        <v>20220331</v>
      </c>
      <c r="F78" s="55" t="s">
        <v>493</v>
      </c>
      <c r="G78" s="61">
        <v>3</v>
      </c>
      <c r="H78" s="61" t="s">
        <v>33</v>
      </c>
      <c r="I78" s="61" t="s">
        <v>36</v>
      </c>
      <c r="J78" s="58" t="s">
        <v>35</v>
      </c>
      <c r="K78" s="61" t="s">
        <v>10</v>
      </c>
      <c r="L78" s="61" t="s">
        <v>131</v>
      </c>
      <c r="M78" s="58" t="s">
        <v>471</v>
      </c>
      <c r="N78" s="61" t="s">
        <v>23</v>
      </c>
      <c r="O78" s="61" t="s">
        <v>23</v>
      </c>
      <c r="P78" s="61" t="s">
        <v>23</v>
      </c>
      <c r="Q78" s="61" t="s">
        <v>23</v>
      </c>
      <c r="R78" s="61" t="s">
        <v>23</v>
      </c>
      <c r="S78" s="61" t="s">
        <v>23</v>
      </c>
      <c r="T78" s="58" t="s">
        <v>23</v>
      </c>
      <c r="U78" s="61">
        <v>0</v>
      </c>
      <c r="V78" s="61">
        <v>0</v>
      </c>
      <c r="W78" s="58" t="s">
        <v>469</v>
      </c>
      <c r="X78" s="9" t="s">
        <v>450</v>
      </c>
      <c r="Y78" s="61" t="s">
        <v>1</v>
      </c>
    </row>
    <row r="79" spans="1:25">
      <c r="A79" s="61">
        <f t="shared" si="3"/>
        <v>72</v>
      </c>
      <c r="B79" s="61">
        <v>11</v>
      </c>
      <c r="C79" s="61">
        <v>99100</v>
      </c>
      <c r="D79" s="57">
        <v>20220401</v>
      </c>
      <c r="E79" s="57">
        <v>20220731</v>
      </c>
      <c r="F79" s="55" t="s">
        <v>494</v>
      </c>
      <c r="G79" s="61">
        <v>3</v>
      </c>
      <c r="H79" s="61" t="s">
        <v>33</v>
      </c>
      <c r="I79" s="61" t="s">
        <v>36</v>
      </c>
      <c r="J79" s="58" t="s">
        <v>35</v>
      </c>
      <c r="K79" s="61" t="s">
        <v>10</v>
      </c>
      <c r="L79" s="61" t="s">
        <v>131</v>
      </c>
      <c r="M79" s="58" t="s">
        <v>471</v>
      </c>
      <c r="N79" s="61" t="s">
        <v>23</v>
      </c>
      <c r="O79" s="61" t="s">
        <v>23</v>
      </c>
      <c r="P79" s="61" t="s">
        <v>23</v>
      </c>
      <c r="Q79" s="61" t="s">
        <v>23</v>
      </c>
      <c r="R79" s="61" t="s">
        <v>23</v>
      </c>
      <c r="S79" s="61" t="s">
        <v>23</v>
      </c>
      <c r="T79" s="58" t="s">
        <v>23</v>
      </c>
      <c r="U79" s="61">
        <v>0</v>
      </c>
      <c r="V79" s="61">
        <v>0</v>
      </c>
      <c r="W79" s="58" t="s">
        <v>469</v>
      </c>
      <c r="X79" s="9" t="s">
        <v>450</v>
      </c>
      <c r="Y79" s="61" t="s">
        <v>1</v>
      </c>
    </row>
    <row r="80" spans="1:25">
      <c r="A80" s="61">
        <f t="shared" si="3"/>
        <v>73</v>
      </c>
      <c r="B80" s="61">
        <v>11</v>
      </c>
      <c r="C80" s="61">
        <v>99100</v>
      </c>
      <c r="D80" s="57">
        <v>20220801</v>
      </c>
      <c r="E80" s="57">
        <v>20221130</v>
      </c>
      <c r="F80" s="55" t="s">
        <v>495</v>
      </c>
      <c r="G80" s="61">
        <v>3</v>
      </c>
      <c r="H80" s="61" t="s">
        <v>33</v>
      </c>
      <c r="I80" s="61" t="s">
        <v>36</v>
      </c>
      <c r="J80" s="58" t="s">
        <v>35</v>
      </c>
      <c r="K80" s="61" t="s">
        <v>10</v>
      </c>
      <c r="L80" s="61" t="s">
        <v>131</v>
      </c>
      <c r="M80" s="58" t="s">
        <v>471</v>
      </c>
      <c r="N80" s="61" t="s">
        <v>23</v>
      </c>
      <c r="O80" s="61" t="s">
        <v>23</v>
      </c>
      <c r="P80" s="61" t="s">
        <v>23</v>
      </c>
      <c r="Q80" s="61" t="s">
        <v>23</v>
      </c>
      <c r="R80" s="61" t="s">
        <v>23</v>
      </c>
      <c r="S80" s="61" t="s">
        <v>23</v>
      </c>
      <c r="T80" s="58" t="s">
        <v>23</v>
      </c>
      <c r="U80" s="61">
        <v>0</v>
      </c>
      <c r="V80" s="61">
        <v>0</v>
      </c>
      <c r="W80" s="58" t="s">
        <v>469</v>
      </c>
      <c r="X80" s="9" t="s">
        <v>450</v>
      </c>
      <c r="Y80" s="61" t="s">
        <v>1</v>
      </c>
    </row>
    <row r="81" spans="1:25">
      <c r="A81" s="61">
        <f t="shared" si="3"/>
        <v>74</v>
      </c>
      <c r="B81" s="61">
        <v>11</v>
      </c>
      <c r="C81" s="61">
        <v>99100</v>
      </c>
      <c r="D81" s="57">
        <v>20221201</v>
      </c>
      <c r="E81" s="57">
        <v>20230131</v>
      </c>
      <c r="F81" s="55" t="s">
        <v>496</v>
      </c>
      <c r="G81" s="61">
        <v>3</v>
      </c>
      <c r="H81" s="61" t="s">
        <v>33</v>
      </c>
      <c r="I81" s="61" t="s">
        <v>36</v>
      </c>
      <c r="J81" s="58" t="s">
        <v>35</v>
      </c>
      <c r="K81" s="61" t="s">
        <v>10</v>
      </c>
      <c r="L81" s="61" t="s">
        <v>131</v>
      </c>
      <c r="M81" s="58" t="s">
        <v>471</v>
      </c>
      <c r="N81" s="61" t="s">
        <v>23</v>
      </c>
      <c r="O81" s="61" t="s">
        <v>23</v>
      </c>
      <c r="P81" s="61" t="s">
        <v>23</v>
      </c>
      <c r="Q81" s="61" t="s">
        <v>23</v>
      </c>
      <c r="R81" s="61" t="s">
        <v>23</v>
      </c>
      <c r="S81" s="61" t="s">
        <v>23</v>
      </c>
      <c r="T81" s="58" t="s">
        <v>23</v>
      </c>
      <c r="U81" s="61">
        <v>0</v>
      </c>
      <c r="V81" s="61">
        <v>0</v>
      </c>
      <c r="W81" s="58" t="s">
        <v>469</v>
      </c>
      <c r="X81" s="9" t="s">
        <v>450</v>
      </c>
      <c r="Y81" s="61" t="s">
        <v>1</v>
      </c>
    </row>
    <row r="82" spans="1:25">
      <c r="A82" s="61">
        <f t="shared" si="3"/>
        <v>75</v>
      </c>
      <c r="B82" s="61">
        <v>11</v>
      </c>
      <c r="C82" s="61">
        <v>99100</v>
      </c>
      <c r="D82" s="57">
        <v>20230201</v>
      </c>
      <c r="E82" s="57">
        <v>20230331</v>
      </c>
      <c r="F82" s="55" t="s">
        <v>497</v>
      </c>
      <c r="G82" s="61">
        <v>3</v>
      </c>
      <c r="H82" s="61" t="s">
        <v>33</v>
      </c>
      <c r="I82" s="61" t="s">
        <v>36</v>
      </c>
      <c r="J82" s="58" t="s">
        <v>35</v>
      </c>
      <c r="K82" s="61" t="s">
        <v>10</v>
      </c>
      <c r="L82" s="61" t="s">
        <v>131</v>
      </c>
      <c r="M82" s="58" t="s">
        <v>471</v>
      </c>
      <c r="N82" s="61" t="s">
        <v>23</v>
      </c>
      <c r="O82" s="61" t="s">
        <v>23</v>
      </c>
      <c r="P82" s="61" t="s">
        <v>23</v>
      </c>
      <c r="Q82" s="61" t="s">
        <v>23</v>
      </c>
      <c r="R82" s="61" t="s">
        <v>23</v>
      </c>
      <c r="S82" s="61" t="s">
        <v>23</v>
      </c>
      <c r="T82" s="58" t="s">
        <v>23</v>
      </c>
      <c r="U82" s="61">
        <v>0</v>
      </c>
      <c r="V82" s="61">
        <v>0</v>
      </c>
      <c r="W82" s="58" t="s">
        <v>469</v>
      </c>
      <c r="X82" s="9" t="s">
        <v>450</v>
      </c>
      <c r="Y82" s="61" t="s">
        <v>1</v>
      </c>
    </row>
    <row r="83" spans="1:25">
      <c r="A83" s="61">
        <f t="shared" si="3"/>
        <v>76</v>
      </c>
      <c r="B83" s="61">
        <v>11</v>
      </c>
      <c r="C83" s="61">
        <v>79100</v>
      </c>
      <c r="D83" s="57">
        <v>20211201</v>
      </c>
      <c r="E83" s="57">
        <v>20220331</v>
      </c>
      <c r="F83" s="55" t="s">
        <v>493</v>
      </c>
      <c r="G83" s="61">
        <v>3</v>
      </c>
      <c r="H83" s="61" t="s">
        <v>33</v>
      </c>
      <c r="I83" s="61" t="s">
        <v>36</v>
      </c>
      <c r="J83" s="58" t="s">
        <v>35</v>
      </c>
      <c r="K83" s="61" t="s">
        <v>10</v>
      </c>
      <c r="L83" s="61" t="s">
        <v>131</v>
      </c>
      <c r="M83" s="58" t="s">
        <v>471</v>
      </c>
      <c r="N83" s="61" t="s">
        <v>23</v>
      </c>
      <c r="O83" s="61" t="s">
        <v>23</v>
      </c>
      <c r="P83" s="61" t="s">
        <v>23</v>
      </c>
      <c r="Q83" s="61" t="s">
        <v>23</v>
      </c>
      <c r="R83" s="61" t="s">
        <v>23</v>
      </c>
      <c r="S83" s="61" t="s">
        <v>23</v>
      </c>
      <c r="T83" s="58" t="s">
        <v>23</v>
      </c>
      <c r="U83" s="61">
        <v>0</v>
      </c>
      <c r="V83" s="61">
        <v>0</v>
      </c>
      <c r="W83" s="58" t="s">
        <v>469</v>
      </c>
      <c r="X83" s="9" t="s">
        <v>450</v>
      </c>
      <c r="Y83" s="61" t="s">
        <v>1</v>
      </c>
    </row>
    <row r="84" spans="1:25">
      <c r="A84" s="61">
        <f t="shared" si="3"/>
        <v>77</v>
      </c>
      <c r="B84" s="61">
        <v>11</v>
      </c>
      <c r="C84" s="61">
        <v>79100</v>
      </c>
      <c r="D84" s="57">
        <v>20220401</v>
      </c>
      <c r="E84" s="57">
        <v>20220731</v>
      </c>
      <c r="F84" s="55" t="s">
        <v>494</v>
      </c>
      <c r="G84" s="61">
        <v>3</v>
      </c>
      <c r="H84" s="61" t="s">
        <v>33</v>
      </c>
      <c r="I84" s="61" t="s">
        <v>36</v>
      </c>
      <c r="J84" s="58" t="s">
        <v>35</v>
      </c>
      <c r="K84" s="61" t="s">
        <v>10</v>
      </c>
      <c r="L84" s="61" t="s">
        <v>131</v>
      </c>
      <c r="M84" s="58" t="s">
        <v>471</v>
      </c>
      <c r="N84" s="61" t="s">
        <v>23</v>
      </c>
      <c r="O84" s="61" t="s">
        <v>23</v>
      </c>
      <c r="P84" s="61" t="s">
        <v>23</v>
      </c>
      <c r="Q84" s="61" t="s">
        <v>23</v>
      </c>
      <c r="R84" s="61" t="s">
        <v>23</v>
      </c>
      <c r="S84" s="61" t="s">
        <v>23</v>
      </c>
      <c r="T84" s="58" t="s">
        <v>23</v>
      </c>
      <c r="U84" s="61">
        <v>0</v>
      </c>
      <c r="V84" s="61">
        <v>0</v>
      </c>
      <c r="W84" s="58" t="s">
        <v>469</v>
      </c>
      <c r="X84" s="9" t="s">
        <v>450</v>
      </c>
      <c r="Y84" s="61" t="s">
        <v>1</v>
      </c>
    </row>
    <row r="85" spans="1:25">
      <c r="A85" s="61">
        <f t="shared" si="3"/>
        <v>78</v>
      </c>
      <c r="B85" s="61">
        <v>11</v>
      </c>
      <c r="C85" s="61">
        <v>79100</v>
      </c>
      <c r="D85" s="57">
        <v>20220801</v>
      </c>
      <c r="E85" s="57">
        <v>20221130</v>
      </c>
      <c r="F85" s="55" t="s">
        <v>495</v>
      </c>
      <c r="G85" s="61">
        <v>3</v>
      </c>
      <c r="H85" s="61" t="s">
        <v>33</v>
      </c>
      <c r="I85" s="61" t="s">
        <v>36</v>
      </c>
      <c r="J85" s="58" t="s">
        <v>35</v>
      </c>
      <c r="K85" s="61" t="s">
        <v>10</v>
      </c>
      <c r="L85" s="61" t="s">
        <v>131</v>
      </c>
      <c r="M85" s="58" t="s">
        <v>471</v>
      </c>
      <c r="N85" s="61" t="s">
        <v>23</v>
      </c>
      <c r="O85" s="61" t="s">
        <v>23</v>
      </c>
      <c r="P85" s="61" t="s">
        <v>23</v>
      </c>
      <c r="Q85" s="61" t="s">
        <v>23</v>
      </c>
      <c r="R85" s="61" t="s">
        <v>23</v>
      </c>
      <c r="S85" s="61" t="s">
        <v>23</v>
      </c>
      <c r="T85" s="58" t="s">
        <v>23</v>
      </c>
      <c r="U85" s="61">
        <v>0</v>
      </c>
      <c r="V85" s="61">
        <v>0</v>
      </c>
      <c r="W85" s="58" t="s">
        <v>469</v>
      </c>
      <c r="X85" s="9" t="s">
        <v>450</v>
      </c>
      <c r="Y85" s="61" t="s">
        <v>1</v>
      </c>
    </row>
    <row r="86" spans="1:25">
      <c r="A86" s="61">
        <f t="shared" si="3"/>
        <v>79</v>
      </c>
      <c r="B86" s="61">
        <v>11</v>
      </c>
      <c r="C86" s="61">
        <v>79100</v>
      </c>
      <c r="D86" s="57">
        <v>20221201</v>
      </c>
      <c r="E86" s="57">
        <v>20230131</v>
      </c>
      <c r="F86" s="55" t="s">
        <v>496</v>
      </c>
      <c r="G86" s="61">
        <v>3</v>
      </c>
      <c r="H86" s="61" t="s">
        <v>33</v>
      </c>
      <c r="I86" s="61" t="s">
        <v>36</v>
      </c>
      <c r="J86" s="58" t="s">
        <v>35</v>
      </c>
      <c r="K86" s="61" t="s">
        <v>10</v>
      </c>
      <c r="L86" s="61" t="s">
        <v>131</v>
      </c>
      <c r="M86" s="58" t="s">
        <v>471</v>
      </c>
      <c r="N86" s="61" t="s">
        <v>23</v>
      </c>
      <c r="O86" s="61" t="s">
        <v>23</v>
      </c>
      <c r="P86" s="61" t="s">
        <v>23</v>
      </c>
      <c r="Q86" s="61" t="s">
        <v>23</v>
      </c>
      <c r="R86" s="61" t="s">
        <v>23</v>
      </c>
      <c r="S86" s="61" t="s">
        <v>23</v>
      </c>
      <c r="T86" s="58" t="s">
        <v>23</v>
      </c>
      <c r="U86" s="61">
        <v>0</v>
      </c>
      <c r="V86" s="61">
        <v>0</v>
      </c>
      <c r="W86" s="58" t="s">
        <v>469</v>
      </c>
      <c r="X86" s="9" t="s">
        <v>450</v>
      </c>
      <c r="Y86" s="61" t="s">
        <v>1</v>
      </c>
    </row>
    <row r="87" spans="1:25">
      <c r="A87" s="61">
        <f t="shared" si="3"/>
        <v>80</v>
      </c>
      <c r="B87" s="61">
        <v>11</v>
      </c>
      <c r="C87" s="61">
        <v>79100</v>
      </c>
      <c r="D87" s="57">
        <v>20230201</v>
      </c>
      <c r="E87" s="57">
        <v>20230331</v>
      </c>
      <c r="F87" s="55" t="s">
        <v>497</v>
      </c>
      <c r="G87" s="61">
        <v>3</v>
      </c>
      <c r="H87" s="61" t="s">
        <v>33</v>
      </c>
      <c r="I87" s="61" t="s">
        <v>36</v>
      </c>
      <c r="J87" s="58" t="s">
        <v>35</v>
      </c>
      <c r="K87" s="61" t="s">
        <v>10</v>
      </c>
      <c r="L87" s="61" t="s">
        <v>131</v>
      </c>
      <c r="M87" s="58" t="s">
        <v>471</v>
      </c>
      <c r="N87" s="61" t="s">
        <v>23</v>
      </c>
      <c r="O87" s="61" t="s">
        <v>23</v>
      </c>
      <c r="P87" s="61" t="s">
        <v>23</v>
      </c>
      <c r="Q87" s="61" t="s">
        <v>23</v>
      </c>
      <c r="R87" s="61" t="s">
        <v>23</v>
      </c>
      <c r="S87" s="61" t="s">
        <v>23</v>
      </c>
      <c r="T87" s="58" t="s">
        <v>23</v>
      </c>
      <c r="U87" s="61">
        <v>0</v>
      </c>
      <c r="V87" s="61">
        <v>0</v>
      </c>
      <c r="W87" s="58" t="s">
        <v>469</v>
      </c>
      <c r="X87" s="9" t="s">
        <v>450</v>
      </c>
      <c r="Y87" s="61" t="s">
        <v>1</v>
      </c>
    </row>
    <row r="88" spans="1:25">
      <c r="A88" s="3" t="s">
        <v>498</v>
      </c>
      <c r="D88" s="58"/>
      <c r="E88" s="58"/>
      <c r="T88" s="58"/>
      <c r="X88" s="9"/>
    </row>
    <row r="89" spans="1:25">
      <c r="A89" s="61">
        <v>81</v>
      </c>
      <c r="B89" s="61">
        <v>1</v>
      </c>
      <c r="C89" s="61">
        <v>99100</v>
      </c>
      <c r="D89" s="57">
        <v>20211201</v>
      </c>
      <c r="E89" s="57">
        <v>20220531</v>
      </c>
      <c r="F89" s="55" t="s">
        <v>499</v>
      </c>
      <c r="G89" s="61">
        <v>3</v>
      </c>
      <c r="H89" s="61" t="s">
        <v>33</v>
      </c>
      <c r="I89" s="61" t="s">
        <v>36</v>
      </c>
      <c r="J89" s="58" t="s">
        <v>35</v>
      </c>
      <c r="K89" s="61" t="s">
        <v>10</v>
      </c>
      <c r="L89" s="61" t="s">
        <v>131</v>
      </c>
      <c r="M89" s="58" t="s">
        <v>471</v>
      </c>
      <c r="N89" s="61" t="s">
        <v>23</v>
      </c>
      <c r="O89" s="61" t="s">
        <v>23</v>
      </c>
      <c r="P89" s="61" t="s">
        <v>23</v>
      </c>
      <c r="Q89" s="61" t="s">
        <v>23</v>
      </c>
      <c r="R89" s="61" t="s">
        <v>23</v>
      </c>
      <c r="S89" s="61" t="s">
        <v>23</v>
      </c>
      <c r="T89" s="58" t="s">
        <v>23</v>
      </c>
      <c r="U89" s="61">
        <v>0</v>
      </c>
      <c r="V89" s="61">
        <v>0</v>
      </c>
      <c r="W89" s="58" t="s">
        <v>469</v>
      </c>
      <c r="X89" s="9" t="s">
        <v>20</v>
      </c>
      <c r="Y89" s="61" t="s">
        <v>1</v>
      </c>
    </row>
    <row r="90" spans="1:25">
      <c r="A90" s="61">
        <f t="shared" ref="A90:A104" si="4">A89+1</f>
        <v>82</v>
      </c>
      <c r="B90" s="61">
        <v>1</v>
      </c>
      <c r="C90" s="61">
        <v>99100</v>
      </c>
      <c r="D90" s="57">
        <v>20220601</v>
      </c>
      <c r="E90" s="57">
        <v>20221130</v>
      </c>
      <c r="F90" s="55" t="s">
        <v>500</v>
      </c>
      <c r="G90" s="61">
        <v>3</v>
      </c>
      <c r="H90" s="61" t="s">
        <v>33</v>
      </c>
      <c r="I90" s="61" t="s">
        <v>36</v>
      </c>
      <c r="J90" s="58" t="s">
        <v>35</v>
      </c>
      <c r="K90" s="61" t="s">
        <v>10</v>
      </c>
      <c r="L90" s="61" t="s">
        <v>131</v>
      </c>
      <c r="M90" s="58" t="s">
        <v>471</v>
      </c>
      <c r="N90" s="61" t="s">
        <v>23</v>
      </c>
      <c r="O90" s="61" t="s">
        <v>23</v>
      </c>
      <c r="P90" s="61" t="s">
        <v>23</v>
      </c>
      <c r="Q90" s="61" t="s">
        <v>23</v>
      </c>
      <c r="R90" s="61" t="s">
        <v>23</v>
      </c>
      <c r="S90" s="61" t="s">
        <v>23</v>
      </c>
      <c r="T90" s="58" t="s">
        <v>23</v>
      </c>
      <c r="U90" s="61">
        <v>0</v>
      </c>
      <c r="V90" s="61">
        <v>0</v>
      </c>
      <c r="W90" s="58" t="s">
        <v>469</v>
      </c>
      <c r="X90" s="9" t="s">
        <v>20</v>
      </c>
      <c r="Y90" s="61" t="s">
        <v>1</v>
      </c>
    </row>
    <row r="91" spans="1:25">
      <c r="A91" s="61">
        <f t="shared" si="4"/>
        <v>83</v>
      </c>
      <c r="B91" s="61">
        <v>1</v>
      </c>
      <c r="C91" s="61">
        <v>99100</v>
      </c>
      <c r="D91" s="57">
        <v>20221201</v>
      </c>
      <c r="E91" s="57">
        <v>20230131</v>
      </c>
      <c r="F91" s="55" t="s">
        <v>501</v>
      </c>
      <c r="G91" s="61">
        <v>3</v>
      </c>
      <c r="H91" s="61" t="s">
        <v>33</v>
      </c>
      <c r="I91" s="61" t="s">
        <v>36</v>
      </c>
      <c r="J91" s="58" t="s">
        <v>35</v>
      </c>
      <c r="K91" s="61" t="s">
        <v>10</v>
      </c>
      <c r="L91" s="61" t="s">
        <v>131</v>
      </c>
      <c r="M91" s="58" t="s">
        <v>471</v>
      </c>
      <c r="N91" s="61" t="s">
        <v>23</v>
      </c>
      <c r="O91" s="61" t="s">
        <v>23</v>
      </c>
      <c r="P91" s="61" t="s">
        <v>23</v>
      </c>
      <c r="Q91" s="61" t="s">
        <v>23</v>
      </c>
      <c r="R91" s="61" t="s">
        <v>23</v>
      </c>
      <c r="S91" s="61" t="s">
        <v>23</v>
      </c>
      <c r="T91" s="58" t="s">
        <v>23</v>
      </c>
      <c r="U91" s="61">
        <v>0</v>
      </c>
      <c r="V91" s="61">
        <v>0</v>
      </c>
      <c r="W91" s="58" t="s">
        <v>469</v>
      </c>
      <c r="X91" s="9" t="s">
        <v>20</v>
      </c>
      <c r="Y91" s="61" t="s">
        <v>1</v>
      </c>
    </row>
    <row r="92" spans="1:25">
      <c r="A92" s="61">
        <f t="shared" si="4"/>
        <v>84</v>
      </c>
      <c r="B92" s="61">
        <v>1</v>
      </c>
      <c r="C92" s="61">
        <v>99100</v>
      </c>
      <c r="D92" s="57">
        <v>20230201</v>
      </c>
      <c r="E92" s="57">
        <v>20230331</v>
      </c>
      <c r="F92" s="55" t="s">
        <v>502</v>
      </c>
      <c r="G92" s="61">
        <v>3</v>
      </c>
      <c r="H92" s="61" t="s">
        <v>33</v>
      </c>
      <c r="I92" s="61" t="s">
        <v>36</v>
      </c>
      <c r="J92" s="58" t="s">
        <v>35</v>
      </c>
      <c r="K92" s="61" t="s">
        <v>10</v>
      </c>
      <c r="L92" s="61" t="s">
        <v>131</v>
      </c>
      <c r="M92" s="58" t="s">
        <v>471</v>
      </c>
      <c r="N92" s="61" t="s">
        <v>23</v>
      </c>
      <c r="O92" s="61" t="s">
        <v>23</v>
      </c>
      <c r="P92" s="61" t="s">
        <v>23</v>
      </c>
      <c r="Q92" s="61" t="s">
        <v>23</v>
      </c>
      <c r="R92" s="61" t="s">
        <v>23</v>
      </c>
      <c r="S92" s="61" t="s">
        <v>23</v>
      </c>
      <c r="T92" s="58" t="s">
        <v>23</v>
      </c>
      <c r="U92" s="61">
        <v>0</v>
      </c>
      <c r="V92" s="61">
        <v>0</v>
      </c>
      <c r="W92" s="58" t="s">
        <v>469</v>
      </c>
      <c r="X92" s="9" t="s">
        <v>20</v>
      </c>
      <c r="Y92" s="61" t="s">
        <v>1</v>
      </c>
    </row>
    <row r="93" spans="1:25">
      <c r="A93" s="61">
        <f t="shared" si="4"/>
        <v>85</v>
      </c>
      <c r="B93" s="61">
        <v>1</v>
      </c>
      <c r="C93" s="61">
        <v>79100</v>
      </c>
      <c r="D93" s="57">
        <v>20211201</v>
      </c>
      <c r="E93" s="57">
        <v>20220531</v>
      </c>
      <c r="F93" s="55" t="s">
        <v>499</v>
      </c>
      <c r="G93" s="61">
        <v>3</v>
      </c>
      <c r="H93" s="61" t="s">
        <v>33</v>
      </c>
      <c r="I93" s="61" t="s">
        <v>36</v>
      </c>
      <c r="J93" s="58" t="s">
        <v>35</v>
      </c>
      <c r="K93" s="61" t="s">
        <v>10</v>
      </c>
      <c r="L93" s="61" t="s">
        <v>131</v>
      </c>
      <c r="M93" s="58" t="s">
        <v>471</v>
      </c>
      <c r="N93" s="61" t="s">
        <v>23</v>
      </c>
      <c r="O93" s="61" t="s">
        <v>23</v>
      </c>
      <c r="P93" s="61" t="s">
        <v>23</v>
      </c>
      <c r="Q93" s="61" t="s">
        <v>23</v>
      </c>
      <c r="R93" s="61" t="s">
        <v>23</v>
      </c>
      <c r="S93" s="61" t="s">
        <v>23</v>
      </c>
      <c r="T93" s="58" t="s">
        <v>23</v>
      </c>
      <c r="U93" s="61">
        <v>0</v>
      </c>
      <c r="V93" s="61">
        <v>0</v>
      </c>
      <c r="W93" s="58" t="s">
        <v>469</v>
      </c>
      <c r="X93" s="9" t="s">
        <v>20</v>
      </c>
      <c r="Y93" s="61" t="s">
        <v>1</v>
      </c>
    </row>
    <row r="94" spans="1:25">
      <c r="A94" s="61">
        <f t="shared" si="4"/>
        <v>86</v>
      </c>
      <c r="B94" s="61">
        <v>1</v>
      </c>
      <c r="C94" s="61">
        <v>79100</v>
      </c>
      <c r="D94" s="57">
        <v>20220601</v>
      </c>
      <c r="E94" s="57">
        <v>20221130</v>
      </c>
      <c r="F94" s="55" t="s">
        <v>500</v>
      </c>
      <c r="G94" s="61">
        <v>3</v>
      </c>
      <c r="H94" s="61" t="s">
        <v>33</v>
      </c>
      <c r="I94" s="61" t="s">
        <v>36</v>
      </c>
      <c r="J94" s="58" t="s">
        <v>35</v>
      </c>
      <c r="K94" s="61" t="s">
        <v>10</v>
      </c>
      <c r="L94" s="61" t="s">
        <v>131</v>
      </c>
      <c r="M94" s="58" t="s">
        <v>471</v>
      </c>
      <c r="N94" s="61" t="s">
        <v>23</v>
      </c>
      <c r="O94" s="61" t="s">
        <v>23</v>
      </c>
      <c r="P94" s="61" t="s">
        <v>23</v>
      </c>
      <c r="Q94" s="61" t="s">
        <v>23</v>
      </c>
      <c r="R94" s="61" t="s">
        <v>23</v>
      </c>
      <c r="S94" s="61" t="s">
        <v>23</v>
      </c>
      <c r="T94" s="58" t="s">
        <v>23</v>
      </c>
      <c r="U94" s="61">
        <v>0</v>
      </c>
      <c r="V94" s="61">
        <v>0</v>
      </c>
      <c r="W94" s="58" t="s">
        <v>469</v>
      </c>
      <c r="X94" s="9" t="s">
        <v>20</v>
      </c>
      <c r="Y94" s="61" t="s">
        <v>1</v>
      </c>
    </row>
    <row r="95" spans="1:25">
      <c r="A95" s="61">
        <f t="shared" si="4"/>
        <v>87</v>
      </c>
      <c r="B95" s="61">
        <v>1</v>
      </c>
      <c r="C95" s="61">
        <v>79100</v>
      </c>
      <c r="D95" s="57">
        <v>20221201</v>
      </c>
      <c r="E95" s="57">
        <v>20230131</v>
      </c>
      <c r="F95" s="55" t="s">
        <v>501</v>
      </c>
      <c r="G95" s="61">
        <v>3</v>
      </c>
      <c r="H95" s="61" t="s">
        <v>33</v>
      </c>
      <c r="I95" s="61" t="s">
        <v>36</v>
      </c>
      <c r="J95" s="58" t="s">
        <v>35</v>
      </c>
      <c r="K95" s="61" t="s">
        <v>10</v>
      </c>
      <c r="L95" s="61" t="s">
        <v>131</v>
      </c>
      <c r="M95" s="58" t="s">
        <v>471</v>
      </c>
      <c r="N95" s="61" t="s">
        <v>23</v>
      </c>
      <c r="O95" s="61" t="s">
        <v>23</v>
      </c>
      <c r="P95" s="61" t="s">
        <v>23</v>
      </c>
      <c r="Q95" s="61" t="s">
        <v>23</v>
      </c>
      <c r="R95" s="61" t="s">
        <v>23</v>
      </c>
      <c r="S95" s="61" t="s">
        <v>23</v>
      </c>
      <c r="T95" s="58" t="s">
        <v>23</v>
      </c>
      <c r="U95" s="61">
        <v>0</v>
      </c>
      <c r="V95" s="61">
        <v>0</v>
      </c>
      <c r="W95" s="58" t="s">
        <v>469</v>
      </c>
      <c r="X95" s="9" t="s">
        <v>20</v>
      </c>
      <c r="Y95" s="61" t="s">
        <v>1</v>
      </c>
    </row>
    <row r="96" spans="1:25">
      <c r="A96" s="61">
        <f t="shared" si="4"/>
        <v>88</v>
      </c>
      <c r="B96" s="61">
        <v>1</v>
      </c>
      <c r="C96" s="61">
        <v>79100</v>
      </c>
      <c r="D96" s="57">
        <v>20230201</v>
      </c>
      <c r="E96" s="57">
        <v>20230331</v>
      </c>
      <c r="F96" s="55" t="s">
        <v>502</v>
      </c>
      <c r="G96" s="61">
        <v>3</v>
      </c>
      <c r="H96" s="61" t="s">
        <v>33</v>
      </c>
      <c r="I96" s="61" t="s">
        <v>36</v>
      </c>
      <c r="J96" s="58" t="s">
        <v>35</v>
      </c>
      <c r="K96" s="61" t="s">
        <v>10</v>
      </c>
      <c r="L96" s="61" t="s">
        <v>131</v>
      </c>
      <c r="M96" s="58" t="s">
        <v>471</v>
      </c>
      <c r="N96" s="61" t="s">
        <v>23</v>
      </c>
      <c r="O96" s="61" t="s">
        <v>23</v>
      </c>
      <c r="P96" s="61" t="s">
        <v>23</v>
      </c>
      <c r="Q96" s="61" t="s">
        <v>23</v>
      </c>
      <c r="R96" s="61" t="s">
        <v>23</v>
      </c>
      <c r="S96" s="61" t="s">
        <v>23</v>
      </c>
      <c r="T96" s="58" t="s">
        <v>23</v>
      </c>
      <c r="U96" s="61">
        <v>0</v>
      </c>
      <c r="V96" s="61">
        <v>0</v>
      </c>
      <c r="W96" s="58" t="s">
        <v>469</v>
      </c>
      <c r="X96" s="9" t="s">
        <v>20</v>
      </c>
      <c r="Y96" s="61" t="s">
        <v>1</v>
      </c>
    </row>
    <row r="97" spans="1:25">
      <c r="A97" s="61">
        <f t="shared" si="4"/>
        <v>89</v>
      </c>
      <c r="B97" s="61">
        <v>11</v>
      </c>
      <c r="C97" s="61">
        <v>99100</v>
      </c>
      <c r="D97" s="57">
        <v>20211201</v>
      </c>
      <c r="E97" s="57">
        <v>20220531</v>
      </c>
      <c r="F97" s="55" t="s">
        <v>499</v>
      </c>
      <c r="G97" s="61">
        <v>3</v>
      </c>
      <c r="H97" s="61" t="s">
        <v>33</v>
      </c>
      <c r="I97" s="61" t="s">
        <v>36</v>
      </c>
      <c r="J97" s="58" t="s">
        <v>35</v>
      </c>
      <c r="K97" s="61" t="s">
        <v>10</v>
      </c>
      <c r="L97" s="61" t="s">
        <v>131</v>
      </c>
      <c r="M97" s="58" t="s">
        <v>471</v>
      </c>
      <c r="N97" s="61" t="s">
        <v>23</v>
      </c>
      <c r="O97" s="61" t="s">
        <v>23</v>
      </c>
      <c r="P97" s="61" t="s">
        <v>23</v>
      </c>
      <c r="Q97" s="61" t="s">
        <v>23</v>
      </c>
      <c r="R97" s="61" t="s">
        <v>23</v>
      </c>
      <c r="S97" s="61" t="s">
        <v>23</v>
      </c>
      <c r="T97" s="58" t="s">
        <v>23</v>
      </c>
      <c r="U97" s="61">
        <v>0</v>
      </c>
      <c r="V97" s="61">
        <v>0</v>
      </c>
      <c r="W97" s="58" t="s">
        <v>469</v>
      </c>
      <c r="X97" s="9" t="s">
        <v>450</v>
      </c>
      <c r="Y97" s="61" t="s">
        <v>1</v>
      </c>
    </row>
    <row r="98" spans="1:25">
      <c r="A98" s="61">
        <f t="shared" si="4"/>
        <v>90</v>
      </c>
      <c r="B98" s="61">
        <v>11</v>
      </c>
      <c r="C98" s="61">
        <v>99100</v>
      </c>
      <c r="D98" s="57">
        <v>20220601</v>
      </c>
      <c r="E98" s="57">
        <v>20221130</v>
      </c>
      <c r="F98" s="55" t="s">
        <v>500</v>
      </c>
      <c r="G98" s="61">
        <v>3</v>
      </c>
      <c r="H98" s="61" t="s">
        <v>33</v>
      </c>
      <c r="I98" s="61" t="s">
        <v>36</v>
      </c>
      <c r="J98" s="58" t="s">
        <v>35</v>
      </c>
      <c r="K98" s="61" t="s">
        <v>10</v>
      </c>
      <c r="L98" s="61" t="s">
        <v>131</v>
      </c>
      <c r="M98" s="58" t="s">
        <v>471</v>
      </c>
      <c r="N98" s="61" t="s">
        <v>23</v>
      </c>
      <c r="O98" s="61" t="s">
        <v>23</v>
      </c>
      <c r="P98" s="61" t="s">
        <v>23</v>
      </c>
      <c r="Q98" s="61" t="s">
        <v>23</v>
      </c>
      <c r="R98" s="61" t="s">
        <v>23</v>
      </c>
      <c r="S98" s="61" t="s">
        <v>23</v>
      </c>
      <c r="T98" s="58" t="s">
        <v>23</v>
      </c>
      <c r="U98" s="61">
        <v>0</v>
      </c>
      <c r="V98" s="61">
        <v>0</v>
      </c>
      <c r="W98" s="58" t="s">
        <v>469</v>
      </c>
      <c r="X98" s="9" t="s">
        <v>450</v>
      </c>
      <c r="Y98" s="61" t="s">
        <v>1</v>
      </c>
    </row>
    <row r="99" spans="1:25">
      <c r="A99" s="61">
        <f t="shared" si="4"/>
        <v>91</v>
      </c>
      <c r="B99" s="61">
        <v>11</v>
      </c>
      <c r="C99" s="61">
        <v>99100</v>
      </c>
      <c r="D99" s="57">
        <v>20221201</v>
      </c>
      <c r="E99" s="57">
        <v>20230131</v>
      </c>
      <c r="F99" s="55" t="s">
        <v>501</v>
      </c>
      <c r="G99" s="61">
        <v>3</v>
      </c>
      <c r="H99" s="61" t="s">
        <v>33</v>
      </c>
      <c r="I99" s="61" t="s">
        <v>36</v>
      </c>
      <c r="J99" s="58" t="s">
        <v>35</v>
      </c>
      <c r="K99" s="61" t="s">
        <v>10</v>
      </c>
      <c r="L99" s="61" t="s">
        <v>131</v>
      </c>
      <c r="M99" s="58" t="s">
        <v>471</v>
      </c>
      <c r="N99" s="61" t="s">
        <v>23</v>
      </c>
      <c r="O99" s="61" t="s">
        <v>23</v>
      </c>
      <c r="P99" s="61" t="s">
        <v>23</v>
      </c>
      <c r="Q99" s="61" t="s">
        <v>23</v>
      </c>
      <c r="R99" s="61" t="s">
        <v>23</v>
      </c>
      <c r="S99" s="61" t="s">
        <v>23</v>
      </c>
      <c r="T99" s="58" t="s">
        <v>23</v>
      </c>
      <c r="U99" s="61">
        <v>0</v>
      </c>
      <c r="V99" s="61">
        <v>0</v>
      </c>
      <c r="W99" s="58" t="s">
        <v>469</v>
      </c>
      <c r="X99" s="9" t="s">
        <v>450</v>
      </c>
      <c r="Y99" s="61" t="s">
        <v>1</v>
      </c>
    </row>
    <row r="100" spans="1:25">
      <c r="A100" s="61">
        <f t="shared" si="4"/>
        <v>92</v>
      </c>
      <c r="B100" s="61">
        <v>11</v>
      </c>
      <c r="C100" s="61">
        <v>99100</v>
      </c>
      <c r="D100" s="57">
        <v>20230201</v>
      </c>
      <c r="E100" s="57">
        <v>20230331</v>
      </c>
      <c r="F100" s="55" t="s">
        <v>502</v>
      </c>
      <c r="G100" s="61">
        <v>3</v>
      </c>
      <c r="H100" s="61" t="s">
        <v>33</v>
      </c>
      <c r="I100" s="61" t="s">
        <v>36</v>
      </c>
      <c r="J100" s="58" t="s">
        <v>35</v>
      </c>
      <c r="K100" s="61" t="s">
        <v>10</v>
      </c>
      <c r="L100" s="61" t="s">
        <v>131</v>
      </c>
      <c r="M100" s="58" t="s">
        <v>471</v>
      </c>
      <c r="N100" s="61" t="s">
        <v>23</v>
      </c>
      <c r="O100" s="61" t="s">
        <v>23</v>
      </c>
      <c r="P100" s="61" t="s">
        <v>23</v>
      </c>
      <c r="Q100" s="61" t="s">
        <v>23</v>
      </c>
      <c r="R100" s="61" t="s">
        <v>23</v>
      </c>
      <c r="S100" s="61" t="s">
        <v>23</v>
      </c>
      <c r="T100" s="58" t="s">
        <v>23</v>
      </c>
      <c r="U100" s="61">
        <v>0</v>
      </c>
      <c r="V100" s="61">
        <v>0</v>
      </c>
      <c r="W100" s="58" t="s">
        <v>469</v>
      </c>
      <c r="X100" s="9" t="s">
        <v>450</v>
      </c>
      <c r="Y100" s="61" t="s">
        <v>1</v>
      </c>
    </row>
    <row r="101" spans="1:25">
      <c r="A101" s="61">
        <f t="shared" si="4"/>
        <v>93</v>
      </c>
      <c r="B101" s="61">
        <v>11</v>
      </c>
      <c r="C101" s="61">
        <v>79100</v>
      </c>
      <c r="D101" s="57">
        <v>20211201</v>
      </c>
      <c r="E101" s="57">
        <v>20220531</v>
      </c>
      <c r="F101" s="55" t="s">
        <v>499</v>
      </c>
      <c r="G101" s="61">
        <v>3</v>
      </c>
      <c r="H101" s="61" t="s">
        <v>33</v>
      </c>
      <c r="I101" s="61" t="s">
        <v>36</v>
      </c>
      <c r="J101" s="58" t="s">
        <v>35</v>
      </c>
      <c r="K101" s="61" t="s">
        <v>10</v>
      </c>
      <c r="L101" s="61" t="s">
        <v>131</v>
      </c>
      <c r="M101" s="58" t="s">
        <v>471</v>
      </c>
      <c r="N101" s="61" t="s">
        <v>23</v>
      </c>
      <c r="O101" s="61" t="s">
        <v>23</v>
      </c>
      <c r="P101" s="61" t="s">
        <v>23</v>
      </c>
      <c r="Q101" s="61" t="s">
        <v>23</v>
      </c>
      <c r="R101" s="61" t="s">
        <v>23</v>
      </c>
      <c r="S101" s="61" t="s">
        <v>23</v>
      </c>
      <c r="T101" s="58" t="s">
        <v>23</v>
      </c>
      <c r="U101" s="61">
        <v>0</v>
      </c>
      <c r="V101" s="61">
        <v>0</v>
      </c>
      <c r="W101" s="58" t="s">
        <v>469</v>
      </c>
      <c r="X101" s="9" t="s">
        <v>450</v>
      </c>
      <c r="Y101" s="61" t="s">
        <v>1</v>
      </c>
    </row>
    <row r="102" spans="1:25">
      <c r="A102" s="61">
        <f t="shared" si="4"/>
        <v>94</v>
      </c>
      <c r="B102" s="61">
        <v>11</v>
      </c>
      <c r="C102" s="61">
        <v>79100</v>
      </c>
      <c r="D102" s="57">
        <v>20220601</v>
      </c>
      <c r="E102" s="57">
        <v>20221130</v>
      </c>
      <c r="F102" s="55" t="s">
        <v>500</v>
      </c>
      <c r="G102" s="61">
        <v>3</v>
      </c>
      <c r="H102" s="61" t="s">
        <v>33</v>
      </c>
      <c r="I102" s="61" t="s">
        <v>36</v>
      </c>
      <c r="J102" s="58" t="s">
        <v>35</v>
      </c>
      <c r="K102" s="61" t="s">
        <v>10</v>
      </c>
      <c r="L102" s="61" t="s">
        <v>131</v>
      </c>
      <c r="M102" s="58" t="s">
        <v>471</v>
      </c>
      <c r="N102" s="61" t="s">
        <v>23</v>
      </c>
      <c r="O102" s="61" t="s">
        <v>23</v>
      </c>
      <c r="P102" s="61" t="s">
        <v>23</v>
      </c>
      <c r="Q102" s="61" t="s">
        <v>23</v>
      </c>
      <c r="R102" s="61" t="s">
        <v>23</v>
      </c>
      <c r="S102" s="61" t="s">
        <v>23</v>
      </c>
      <c r="T102" s="58" t="s">
        <v>23</v>
      </c>
      <c r="U102" s="61">
        <v>0</v>
      </c>
      <c r="V102" s="61">
        <v>0</v>
      </c>
      <c r="W102" s="58" t="s">
        <v>469</v>
      </c>
      <c r="X102" s="9" t="s">
        <v>450</v>
      </c>
      <c r="Y102" s="61" t="s">
        <v>1</v>
      </c>
    </row>
    <row r="103" spans="1:25">
      <c r="A103" s="61">
        <f t="shared" si="4"/>
        <v>95</v>
      </c>
      <c r="B103" s="61">
        <v>11</v>
      </c>
      <c r="C103" s="61">
        <v>79100</v>
      </c>
      <c r="D103" s="57">
        <v>20221201</v>
      </c>
      <c r="E103" s="57">
        <v>20230131</v>
      </c>
      <c r="F103" s="55" t="s">
        <v>501</v>
      </c>
      <c r="G103" s="61">
        <v>3</v>
      </c>
      <c r="H103" s="61" t="s">
        <v>33</v>
      </c>
      <c r="I103" s="61" t="s">
        <v>36</v>
      </c>
      <c r="J103" s="58" t="s">
        <v>35</v>
      </c>
      <c r="K103" s="61" t="s">
        <v>10</v>
      </c>
      <c r="L103" s="61" t="s">
        <v>131</v>
      </c>
      <c r="M103" s="58" t="s">
        <v>471</v>
      </c>
      <c r="N103" s="61" t="s">
        <v>23</v>
      </c>
      <c r="O103" s="61" t="s">
        <v>23</v>
      </c>
      <c r="P103" s="61" t="s">
        <v>23</v>
      </c>
      <c r="Q103" s="61" t="s">
        <v>23</v>
      </c>
      <c r="R103" s="61" t="s">
        <v>23</v>
      </c>
      <c r="S103" s="61" t="s">
        <v>23</v>
      </c>
      <c r="T103" s="58" t="s">
        <v>23</v>
      </c>
      <c r="U103" s="61">
        <v>0</v>
      </c>
      <c r="V103" s="61">
        <v>0</v>
      </c>
      <c r="W103" s="58" t="s">
        <v>469</v>
      </c>
      <c r="X103" s="9" t="s">
        <v>450</v>
      </c>
      <c r="Y103" s="61" t="s">
        <v>1</v>
      </c>
    </row>
    <row r="104" spans="1:25">
      <c r="A104" s="61">
        <f t="shared" si="4"/>
        <v>96</v>
      </c>
      <c r="B104" s="61">
        <v>11</v>
      </c>
      <c r="C104" s="61">
        <v>79100</v>
      </c>
      <c r="D104" s="57">
        <v>20230201</v>
      </c>
      <c r="E104" s="57">
        <v>20230331</v>
      </c>
      <c r="F104" s="55" t="s">
        <v>502</v>
      </c>
      <c r="G104" s="61">
        <v>3</v>
      </c>
      <c r="H104" s="61" t="s">
        <v>33</v>
      </c>
      <c r="I104" s="61" t="s">
        <v>36</v>
      </c>
      <c r="J104" s="58" t="s">
        <v>35</v>
      </c>
      <c r="K104" s="61" t="s">
        <v>10</v>
      </c>
      <c r="L104" s="61" t="s">
        <v>131</v>
      </c>
      <c r="M104" s="58" t="s">
        <v>471</v>
      </c>
      <c r="N104" s="61" t="s">
        <v>23</v>
      </c>
      <c r="O104" s="61" t="s">
        <v>23</v>
      </c>
      <c r="P104" s="61" t="s">
        <v>23</v>
      </c>
      <c r="Q104" s="61" t="s">
        <v>23</v>
      </c>
      <c r="R104" s="61" t="s">
        <v>23</v>
      </c>
      <c r="S104" s="61" t="s">
        <v>23</v>
      </c>
      <c r="T104" s="58" t="s">
        <v>23</v>
      </c>
      <c r="U104" s="61">
        <v>0</v>
      </c>
      <c r="V104" s="61">
        <v>0</v>
      </c>
      <c r="W104" s="58" t="s">
        <v>469</v>
      </c>
      <c r="X104" s="9" t="s">
        <v>450</v>
      </c>
      <c r="Y104" s="61" t="s">
        <v>1</v>
      </c>
    </row>
    <row r="105" spans="1:25">
      <c r="A105" s="3" t="s">
        <v>503</v>
      </c>
      <c r="D105" s="58"/>
      <c r="E105" s="58"/>
      <c r="T105" s="58"/>
      <c r="X105" s="9"/>
    </row>
    <row r="106" spans="1:25">
      <c r="A106" s="61">
        <v>97</v>
      </c>
      <c r="B106" s="61">
        <v>1</v>
      </c>
      <c r="C106" s="61">
        <v>99100</v>
      </c>
      <c r="D106" s="57">
        <v>20211201</v>
      </c>
      <c r="E106" s="57">
        <v>20220228</v>
      </c>
      <c r="F106" s="55" t="s">
        <v>504</v>
      </c>
      <c r="G106" s="61">
        <v>3</v>
      </c>
      <c r="H106" s="61" t="s">
        <v>33</v>
      </c>
      <c r="I106" s="61" t="s">
        <v>36</v>
      </c>
      <c r="J106" s="58" t="s">
        <v>35</v>
      </c>
      <c r="K106" s="61" t="s">
        <v>10</v>
      </c>
      <c r="L106" s="61" t="s">
        <v>131</v>
      </c>
      <c r="M106" s="58" t="s">
        <v>471</v>
      </c>
      <c r="N106" s="61" t="s">
        <v>23</v>
      </c>
      <c r="O106" s="61" t="s">
        <v>23</v>
      </c>
      <c r="P106" s="61" t="s">
        <v>23</v>
      </c>
      <c r="Q106" s="61" t="s">
        <v>23</v>
      </c>
      <c r="R106" s="61" t="s">
        <v>23</v>
      </c>
      <c r="S106" s="61" t="s">
        <v>23</v>
      </c>
      <c r="T106" s="58" t="s">
        <v>23</v>
      </c>
      <c r="U106" s="61">
        <v>0</v>
      </c>
      <c r="V106" s="61">
        <v>0</v>
      </c>
      <c r="W106" s="58" t="s">
        <v>469</v>
      </c>
      <c r="X106" s="9" t="s">
        <v>20</v>
      </c>
      <c r="Y106" s="61" t="s">
        <v>1</v>
      </c>
    </row>
    <row r="107" spans="1:25">
      <c r="A107" s="61">
        <f t="shared" ref="A107:A161" si="5">A106+1</f>
        <v>98</v>
      </c>
      <c r="B107" s="61">
        <v>1</v>
      </c>
      <c r="C107" s="61">
        <v>99100</v>
      </c>
      <c r="D107" s="57">
        <v>20220301</v>
      </c>
      <c r="E107" s="57">
        <v>20220531</v>
      </c>
      <c r="F107" s="55" t="s">
        <v>505</v>
      </c>
      <c r="G107" s="61">
        <v>3</v>
      </c>
      <c r="H107" s="61" t="s">
        <v>33</v>
      </c>
      <c r="I107" s="61" t="s">
        <v>36</v>
      </c>
      <c r="J107" s="58" t="s">
        <v>35</v>
      </c>
      <c r="K107" s="61" t="s">
        <v>10</v>
      </c>
      <c r="L107" s="61" t="s">
        <v>131</v>
      </c>
      <c r="M107" s="58" t="s">
        <v>471</v>
      </c>
      <c r="N107" s="61" t="s">
        <v>23</v>
      </c>
      <c r="O107" s="61" t="s">
        <v>23</v>
      </c>
      <c r="P107" s="61" t="s">
        <v>23</v>
      </c>
      <c r="Q107" s="61" t="s">
        <v>23</v>
      </c>
      <c r="R107" s="61" t="s">
        <v>23</v>
      </c>
      <c r="S107" s="61" t="s">
        <v>23</v>
      </c>
      <c r="T107" s="58" t="s">
        <v>23</v>
      </c>
      <c r="U107" s="61">
        <v>0</v>
      </c>
      <c r="V107" s="61">
        <v>0</v>
      </c>
      <c r="W107" s="58" t="s">
        <v>469</v>
      </c>
      <c r="X107" s="9" t="s">
        <v>20</v>
      </c>
      <c r="Y107" s="61" t="s">
        <v>1</v>
      </c>
    </row>
    <row r="108" spans="1:25">
      <c r="A108" s="61">
        <f t="shared" si="5"/>
        <v>99</v>
      </c>
      <c r="B108" s="61">
        <v>1</v>
      </c>
      <c r="C108" s="61">
        <v>99100</v>
      </c>
      <c r="D108" s="57">
        <v>20220601</v>
      </c>
      <c r="E108" s="57">
        <v>20220831</v>
      </c>
      <c r="F108" s="55" t="s">
        <v>506</v>
      </c>
      <c r="G108" s="61">
        <v>3</v>
      </c>
      <c r="H108" s="61" t="s">
        <v>33</v>
      </c>
      <c r="I108" s="61" t="s">
        <v>36</v>
      </c>
      <c r="J108" s="58" t="s">
        <v>35</v>
      </c>
      <c r="K108" s="61" t="s">
        <v>10</v>
      </c>
      <c r="L108" s="61" t="s">
        <v>131</v>
      </c>
      <c r="M108" s="58" t="s">
        <v>471</v>
      </c>
      <c r="N108" s="61" t="s">
        <v>23</v>
      </c>
      <c r="O108" s="61" t="s">
        <v>23</v>
      </c>
      <c r="P108" s="61" t="s">
        <v>23</v>
      </c>
      <c r="Q108" s="61" t="s">
        <v>23</v>
      </c>
      <c r="R108" s="61" t="s">
        <v>23</v>
      </c>
      <c r="S108" s="61" t="s">
        <v>23</v>
      </c>
      <c r="T108" s="58" t="s">
        <v>23</v>
      </c>
      <c r="U108" s="61">
        <v>0</v>
      </c>
      <c r="V108" s="61">
        <v>0</v>
      </c>
      <c r="W108" s="58" t="s">
        <v>469</v>
      </c>
      <c r="X108" s="9" t="s">
        <v>20</v>
      </c>
      <c r="Y108" s="61" t="s">
        <v>1</v>
      </c>
    </row>
    <row r="109" spans="1:25">
      <c r="A109" s="61">
        <f t="shared" si="5"/>
        <v>100</v>
      </c>
      <c r="B109" s="61">
        <v>1</v>
      </c>
      <c r="C109" s="61">
        <v>99100</v>
      </c>
      <c r="D109" s="57">
        <v>20220901</v>
      </c>
      <c r="E109" s="57">
        <v>20221130</v>
      </c>
      <c r="F109" s="55" t="s">
        <v>507</v>
      </c>
      <c r="G109" s="61">
        <v>3</v>
      </c>
      <c r="H109" s="61" t="s">
        <v>33</v>
      </c>
      <c r="I109" s="61" t="s">
        <v>36</v>
      </c>
      <c r="J109" s="58" t="s">
        <v>35</v>
      </c>
      <c r="K109" s="61" t="s">
        <v>10</v>
      </c>
      <c r="L109" s="61" t="s">
        <v>131</v>
      </c>
      <c r="M109" s="58" t="s">
        <v>471</v>
      </c>
      <c r="N109" s="61" t="s">
        <v>23</v>
      </c>
      <c r="O109" s="61" t="s">
        <v>23</v>
      </c>
      <c r="P109" s="61" t="s">
        <v>23</v>
      </c>
      <c r="Q109" s="61" t="s">
        <v>23</v>
      </c>
      <c r="R109" s="61" t="s">
        <v>23</v>
      </c>
      <c r="S109" s="61" t="s">
        <v>23</v>
      </c>
      <c r="T109" s="58" t="s">
        <v>23</v>
      </c>
      <c r="U109" s="61">
        <v>0</v>
      </c>
      <c r="V109" s="61">
        <v>0</v>
      </c>
      <c r="W109" s="58" t="s">
        <v>469</v>
      </c>
      <c r="X109" s="9" t="s">
        <v>20</v>
      </c>
      <c r="Y109" s="61" t="s">
        <v>1</v>
      </c>
    </row>
    <row r="110" spans="1:25">
      <c r="A110" s="61">
        <f t="shared" si="5"/>
        <v>101</v>
      </c>
      <c r="B110" s="61">
        <v>1</v>
      </c>
      <c r="C110" s="61">
        <v>99100</v>
      </c>
      <c r="D110" s="57">
        <v>20221201</v>
      </c>
      <c r="E110" s="57">
        <v>20230131</v>
      </c>
      <c r="F110" s="55" t="s">
        <v>508</v>
      </c>
      <c r="G110" s="61">
        <v>3</v>
      </c>
      <c r="H110" s="61" t="s">
        <v>33</v>
      </c>
      <c r="I110" s="61" t="s">
        <v>36</v>
      </c>
      <c r="J110" s="58" t="s">
        <v>35</v>
      </c>
      <c r="K110" s="61" t="s">
        <v>10</v>
      </c>
      <c r="L110" s="61" t="s">
        <v>131</v>
      </c>
      <c r="M110" s="58" t="s">
        <v>471</v>
      </c>
      <c r="N110" s="61" t="s">
        <v>23</v>
      </c>
      <c r="O110" s="61" t="s">
        <v>23</v>
      </c>
      <c r="P110" s="61" t="s">
        <v>23</v>
      </c>
      <c r="Q110" s="61" t="s">
        <v>23</v>
      </c>
      <c r="R110" s="61" t="s">
        <v>23</v>
      </c>
      <c r="S110" s="61" t="s">
        <v>23</v>
      </c>
      <c r="T110" s="58" t="s">
        <v>23</v>
      </c>
      <c r="U110" s="61">
        <v>0</v>
      </c>
      <c r="V110" s="61">
        <v>0</v>
      </c>
      <c r="W110" s="58" t="s">
        <v>469</v>
      </c>
      <c r="X110" s="9" t="s">
        <v>20</v>
      </c>
      <c r="Y110" s="61" t="s">
        <v>1</v>
      </c>
    </row>
    <row r="111" spans="1:25">
      <c r="A111" s="61">
        <f t="shared" si="5"/>
        <v>102</v>
      </c>
      <c r="B111" s="61">
        <v>1</v>
      </c>
      <c r="C111" s="61">
        <v>99100</v>
      </c>
      <c r="D111" s="57">
        <v>20230201</v>
      </c>
      <c r="E111" s="57">
        <v>20230331</v>
      </c>
      <c r="F111" s="55" t="s">
        <v>509</v>
      </c>
      <c r="G111" s="61">
        <v>3</v>
      </c>
      <c r="H111" s="61" t="s">
        <v>33</v>
      </c>
      <c r="I111" s="61" t="s">
        <v>36</v>
      </c>
      <c r="J111" s="58" t="s">
        <v>35</v>
      </c>
      <c r="K111" s="61" t="s">
        <v>10</v>
      </c>
      <c r="L111" s="61" t="s">
        <v>131</v>
      </c>
      <c r="M111" s="58" t="s">
        <v>471</v>
      </c>
      <c r="N111" s="61" t="s">
        <v>23</v>
      </c>
      <c r="O111" s="61" t="s">
        <v>23</v>
      </c>
      <c r="P111" s="61" t="s">
        <v>23</v>
      </c>
      <c r="Q111" s="61" t="s">
        <v>23</v>
      </c>
      <c r="R111" s="61" t="s">
        <v>23</v>
      </c>
      <c r="S111" s="61" t="s">
        <v>23</v>
      </c>
      <c r="T111" s="58" t="s">
        <v>23</v>
      </c>
      <c r="U111" s="61">
        <v>0</v>
      </c>
      <c r="V111" s="61">
        <v>0</v>
      </c>
      <c r="W111" s="58" t="s">
        <v>469</v>
      </c>
      <c r="X111" s="9" t="s">
        <v>20</v>
      </c>
      <c r="Y111" s="61" t="s">
        <v>1</v>
      </c>
    </row>
    <row r="112" spans="1:25">
      <c r="A112" s="61">
        <f t="shared" si="5"/>
        <v>103</v>
      </c>
      <c r="B112" s="61">
        <v>1</v>
      </c>
      <c r="C112" s="61">
        <v>79100</v>
      </c>
      <c r="D112" s="57">
        <v>20211201</v>
      </c>
      <c r="E112" s="57">
        <v>20220228</v>
      </c>
      <c r="F112" s="55" t="s">
        <v>504</v>
      </c>
      <c r="G112" s="61">
        <v>3</v>
      </c>
      <c r="H112" s="61" t="s">
        <v>33</v>
      </c>
      <c r="I112" s="61" t="s">
        <v>36</v>
      </c>
      <c r="J112" s="58" t="s">
        <v>35</v>
      </c>
      <c r="K112" s="61" t="s">
        <v>10</v>
      </c>
      <c r="L112" s="61" t="s">
        <v>131</v>
      </c>
      <c r="M112" s="58" t="s">
        <v>471</v>
      </c>
      <c r="N112" s="61" t="s">
        <v>23</v>
      </c>
      <c r="O112" s="61" t="s">
        <v>23</v>
      </c>
      <c r="P112" s="61" t="s">
        <v>23</v>
      </c>
      <c r="Q112" s="61" t="s">
        <v>23</v>
      </c>
      <c r="R112" s="61" t="s">
        <v>23</v>
      </c>
      <c r="S112" s="61" t="s">
        <v>23</v>
      </c>
      <c r="T112" s="58" t="s">
        <v>23</v>
      </c>
      <c r="U112" s="61">
        <v>0</v>
      </c>
      <c r="V112" s="61">
        <v>0</v>
      </c>
      <c r="W112" s="58" t="s">
        <v>469</v>
      </c>
      <c r="X112" s="9" t="s">
        <v>20</v>
      </c>
      <c r="Y112" s="61" t="s">
        <v>1</v>
      </c>
    </row>
    <row r="113" spans="1:25">
      <c r="A113" s="61">
        <f t="shared" si="5"/>
        <v>104</v>
      </c>
      <c r="B113" s="61">
        <v>1</v>
      </c>
      <c r="C113" s="61">
        <v>79100</v>
      </c>
      <c r="D113" s="57">
        <v>20220301</v>
      </c>
      <c r="E113" s="57">
        <v>20220531</v>
      </c>
      <c r="F113" s="55" t="s">
        <v>505</v>
      </c>
      <c r="G113" s="61">
        <v>3</v>
      </c>
      <c r="H113" s="61" t="s">
        <v>33</v>
      </c>
      <c r="I113" s="61" t="s">
        <v>36</v>
      </c>
      <c r="J113" s="58" t="s">
        <v>35</v>
      </c>
      <c r="K113" s="61" t="s">
        <v>10</v>
      </c>
      <c r="L113" s="61" t="s">
        <v>131</v>
      </c>
      <c r="M113" s="58" t="s">
        <v>471</v>
      </c>
      <c r="N113" s="61" t="s">
        <v>23</v>
      </c>
      <c r="O113" s="61" t="s">
        <v>23</v>
      </c>
      <c r="P113" s="61" t="s">
        <v>23</v>
      </c>
      <c r="Q113" s="61" t="s">
        <v>23</v>
      </c>
      <c r="R113" s="61" t="s">
        <v>23</v>
      </c>
      <c r="S113" s="61" t="s">
        <v>23</v>
      </c>
      <c r="T113" s="58" t="s">
        <v>23</v>
      </c>
      <c r="U113" s="61">
        <v>0</v>
      </c>
      <c r="V113" s="61">
        <v>0</v>
      </c>
      <c r="W113" s="58" t="s">
        <v>469</v>
      </c>
      <c r="X113" s="9" t="s">
        <v>20</v>
      </c>
      <c r="Y113" s="61" t="s">
        <v>1</v>
      </c>
    </row>
    <row r="114" spans="1:25">
      <c r="A114" s="61">
        <f t="shared" si="5"/>
        <v>105</v>
      </c>
      <c r="B114" s="61">
        <v>1</v>
      </c>
      <c r="C114" s="61">
        <v>79100</v>
      </c>
      <c r="D114" s="57">
        <v>20220601</v>
      </c>
      <c r="E114" s="57">
        <v>20220831</v>
      </c>
      <c r="F114" s="55" t="s">
        <v>506</v>
      </c>
      <c r="G114" s="61">
        <v>3</v>
      </c>
      <c r="H114" s="61" t="s">
        <v>33</v>
      </c>
      <c r="I114" s="61" t="s">
        <v>36</v>
      </c>
      <c r="J114" s="58" t="s">
        <v>35</v>
      </c>
      <c r="K114" s="61" t="s">
        <v>10</v>
      </c>
      <c r="L114" s="61" t="s">
        <v>131</v>
      </c>
      <c r="M114" s="58" t="s">
        <v>471</v>
      </c>
      <c r="N114" s="61" t="s">
        <v>23</v>
      </c>
      <c r="O114" s="61" t="s">
        <v>23</v>
      </c>
      <c r="P114" s="61" t="s">
        <v>23</v>
      </c>
      <c r="Q114" s="61" t="s">
        <v>23</v>
      </c>
      <c r="R114" s="61" t="s">
        <v>23</v>
      </c>
      <c r="S114" s="61" t="s">
        <v>23</v>
      </c>
      <c r="T114" s="58" t="s">
        <v>23</v>
      </c>
      <c r="U114" s="61">
        <v>0</v>
      </c>
      <c r="V114" s="61">
        <v>0</v>
      </c>
      <c r="W114" s="58" t="s">
        <v>469</v>
      </c>
      <c r="X114" s="9" t="s">
        <v>20</v>
      </c>
      <c r="Y114" s="61" t="s">
        <v>1</v>
      </c>
    </row>
    <row r="115" spans="1:25">
      <c r="A115" s="61">
        <f t="shared" si="5"/>
        <v>106</v>
      </c>
      <c r="B115" s="61">
        <v>1</v>
      </c>
      <c r="C115" s="61">
        <v>79100</v>
      </c>
      <c r="D115" s="57">
        <v>20220901</v>
      </c>
      <c r="E115" s="57">
        <v>20221130</v>
      </c>
      <c r="F115" s="55" t="s">
        <v>507</v>
      </c>
      <c r="G115" s="61">
        <v>3</v>
      </c>
      <c r="H115" s="61" t="s">
        <v>33</v>
      </c>
      <c r="I115" s="61" t="s">
        <v>36</v>
      </c>
      <c r="J115" s="58" t="s">
        <v>35</v>
      </c>
      <c r="K115" s="61" t="s">
        <v>10</v>
      </c>
      <c r="L115" s="61" t="s">
        <v>131</v>
      </c>
      <c r="M115" s="58" t="s">
        <v>471</v>
      </c>
      <c r="N115" s="61" t="s">
        <v>23</v>
      </c>
      <c r="O115" s="61" t="s">
        <v>23</v>
      </c>
      <c r="P115" s="61" t="s">
        <v>23</v>
      </c>
      <c r="Q115" s="61" t="s">
        <v>23</v>
      </c>
      <c r="R115" s="61" t="s">
        <v>23</v>
      </c>
      <c r="S115" s="61" t="s">
        <v>23</v>
      </c>
      <c r="T115" s="58" t="s">
        <v>23</v>
      </c>
      <c r="U115" s="61">
        <v>0</v>
      </c>
      <c r="V115" s="61">
        <v>0</v>
      </c>
      <c r="W115" s="58" t="s">
        <v>469</v>
      </c>
      <c r="X115" s="9" t="s">
        <v>20</v>
      </c>
      <c r="Y115" s="61" t="s">
        <v>1</v>
      </c>
    </row>
    <row r="116" spans="1:25">
      <c r="A116" s="61">
        <f t="shared" si="5"/>
        <v>107</v>
      </c>
      <c r="B116" s="61">
        <v>1</v>
      </c>
      <c r="C116" s="61">
        <v>79100</v>
      </c>
      <c r="D116" s="57">
        <v>20221201</v>
      </c>
      <c r="E116" s="57">
        <v>20230131</v>
      </c>
      <c r="F116" s="55" t="s">
        <v>508</v>
      </c>
      <c r="G116" s="61">
        <v>3</v>
      </c>
      <c r="H116" s="61" t="s">
        <v>33</v>
      </c>
      <c r="I116" s="61" t="s">
        <v>36</v>
      </c>
      <c r="J116" s="58" t="s">
        <v>35</v>
      </c>
      <c r="K116" s="61" t="s">
        <v>10</v>
      </c>
      <c r="L116" s="61" t="s">
        <v>131</v>
      </c>
      <c r="M116" s="58" t="s">
        <v>471</v>
      </c>
      <c r="N116" s="61" t="s">
        <v>23</v>
      </c>
      <c r="O116" s="61" t="s">
        <v>23</v>
      </c>
      <c r="P116" s="61" t="s">
        <v>23</v>
      </c>
      <c r="Q116" s="61" t="s">
        <v>23</v>
      </c>
      <c r="R116" s="61" t="s">
        <v>23</v>
      </c>
      <c r="S116" s="61" t="s">
        <v>23</v>
      </c>
      <c r="T116" s="58" t="s">
        <v>23</v>
      </c>
      <c r="U116" s="61">
        <v>0</v>
      </c>
      <c r="V116" s="61">
        <v>0</v>
      </c>
      <c r="W116" s="58" t="s">
        <v>469</v>
      </c>
      <c r="X116" s="9" t="s">
        <v>20</v>
      </c>
      <c r="Y116" s="61" t="s">
        <v>1</v>
      </c>
    </row>
    <row r="117" spans="1:25">
      <c r="A117" s="61">
        <f t="shared" si="5"/>
        <v>108</v>
      </c>
      <c r="B117" s="61">
        <v>1</v>
      </c>
      <c r="C117" s="61">
        <v>79100</v>
      </c>
      <c r="D117" s="57">
        <v>20230201</v>
      </c>
      <c r="E117" s="57">
        <v>20230331</v>
      </c>
      <c r="F117" s="55" t="s">
        <v>509</v>
      </c>
      <c r="G117" s="61">
        <v>3</v>
      </c>
      <c r="H117" s="61" t="s">
        <v>33</v>
      </c>
      <c r="I117" s="61" t="s">
        <v>36</v>
      </c>
      <c r="J117" s="58" t="s">
        <v>35</v>
      </c>
      <c r="K117" s="61" t="s">
        <v>10</v>
      </c>
      <c r="L117" s="61" t="s">
        <v>131</v>
      </c>
      <c r="M117" s="58" t="s">
        <v>471</v>
      </c>
      <c r="N117" s="61" t="s">
        <v>23</v>
      </c>
      <c r="O117" s="61" t="s">
        <v>23</v>
      </c>
      <c r="P117" s="61" t="s">
        <v>23</v>
      </c>
      <c r="Q117" s="61" t="s">
        <v>23</v>
      </c>
      <c r="R117" s="61" t="s">
        <v>23</v>
      </c>
      <c r="S117" s="61" t="s">
        <v>23</v>
      </c>
      <c r="T117" s="58" t="s">
        <v>23</v>
      </c>
      <c r="U117" s="61">
        <v>0</v>
      </c>
      <c r="V117" s="61">
        <v>0</v>
      </c>
      <c r="W117" s="58" t="s">
        <v>469</v>
      </c>
      <c r="X117" s="9" t="s">
        <v>20</v>
      </c>
      <c r="Y117" s="61" t="s">
        <v>1</v>
      </c>
    </row>
    <row r="118" spans="1:25">
      <c r="A118" s="61">
        <f t="shared" si="5"/>
        <v>109</v>
      </c>
      <c r="B118" s="61">
        <v>11</v>
      </c>
      <c r="C118" s="61">
        <v>99100</v>
      </c>
      <c r="D118" s="57">
        <v>20211201</v>
      </c>
      <c r="E118" s="57">
        <v>20220228</v>
      </c>
      <c r="F118" s="55" t="s">
        <v>504</v>
      </c>
      <c r="G118" s="61">
        <v>3</v>
      </c>
      <c r="H118" s="61" t="s">
        <v>33</v>
      </c>
      <c r="I118" s="61" t="s">
        <v>36</v>
      </c>
      <c r="J118" s="58" t="s">
        <v>35</v>
      </c>
      <c r="K118" s="61" t="s">
        <v>10</v>
      </c>
      <c r="L118" s="61" t="s">
        <v>131</v>
      </c>
      <c r="M118" s="58" t="s">
        <v>471</v>
      </c>
      <c r="N118" s="61" t="s">
        <v>23</v>
      </c>
      <c r="O118" s="61" t="s">
        <v>23</v>
      </c>
      <c r="P118" s="61" t="s">
        <v>23</v>
      </c>
      <c r="Q118" s="61" t="s">
        <v>23</v>
      </c>
      <c r="R118" s="61" t="s">
        <v>23</v>
      </c>
      <c r="S118" s="61" t="s">
        <v>23</v>
      </c>
      <c r="T118" s="58" t="s">
        <v>23</v>
      </c>
      <c r="U118" s="61">
        <v>0</v>
      </c>
      <c r="V118" s="61">
        <v>0</v>
      </c>
      <c r="W118" s="58" t="s">
        <v>469</v>
      </c>
      <c r="X118" s="9" t="s">
        <v>450</v>
      </c>
      <c r="Y118" s="61" t="s">
        <v>1</v>
      </c>
    </row>
    <row r="119" spans="1:25">
      <c r="A119" s="61">
        <f t="shared" si="5"/>
        <v>110</v>
      </c>
      <c r="B119" s="61">
        <v>11</v>
      </c>
      <c r="C119" s="61">
        <v>99100</v>
      </c>
      <c r="D119" s="57">
        <v>20220301</v>
      </c>
      <c r="E119" s="57">
        <v>20220531</v>
      </c>
      <c r="F119" s="55" t="s">
        <v>505</v>
      </c>
      <c r="G119" s="61">
        <v>3</v>
      </c>
      <c r="H119" s="61" t="s">
        <v>33</v>
      </c>
      <c r="I119" s="61" t="s">
        <v>36</v>
      </c>
      <c r="J119" s="58" t="s">
        <v>35</v>
      </c>
      <c r="K119" s="61" t="s">
        <v>10</v>
      </c>
      <c r="L119" s="61" t="s">
        <v>131</v>
      </c>
      <c r="M119" s="58" t="s">
        <v>471</v>
      </c>
      <c r="N119" s="61" t="s">
        <v>23</v>
      </c>
      <c r="O119" s="61" t="s">
        <v>23</v>
      </c>
      <c r="P119" s="61" t="s">
        <v>23</v>
      </c>
      <c r="Q119" s="61" t="s">
        <v>23</v>
      </c>
      <c r="R119" s="61" t="s">
        <v>23</v>
      </c>
      <c r="S119" s="61" t="s">
        <v>23</v>
      </c>
      <c r="T119" s="58" t="s">
        <v>23</v>
      </c>
      <c r="U119" s="61">
        <v>0</v>
      </c>
      <c r="V119" s="61">
        <v>0</v>
      </c>
      <c r="W119" s="58" t="s">
        <v>469</v>
      </c>
      <c r="X119" s="9" t="s">
        <v>450</v>
      </c>
      <c r="Y119" s="61" t="s">
        <v>1</v>
      </c>
    </row>
    <row r="120" spans="1:25">
      <c r="A120" s="61">
        <f t="shared" si="5"/>
        <v>111</v>
      </c>
      <c r="B120" s="61">
        <v>11</v>
      </c>
      <c r="C120" s="61">
        <v>99100</v>
      </c>
      <c r="D120" s="57">
        <v>20220601</v>
      </c>
      <c r="E120" s="57">
        <v>20220831</v>
      </c>
      <c r="F120" s="55" t="s">
        <v>506</v>
      </c>
      <c r="G120" s="61">
        <v>3</v>
      </c>
      <c r="H120" s="61" t="s">
        <v>33</v>
      </c>
      <c r="I120" s="61" t="s">
        <v>36</v>
      </c>
      <c r="J120" s="58" t="s">
        <v>35</v>
      </c>
      <c r="K120" s="61" t="s">
        <v>10</v>
      </c>
      <c r="L120" s="61" t="s">
        <v>131</v>
      </c>
      <c r="M120" s="58" t="s">
        <v>471</v>
      </c>
      <c r="N120" s="61" t="s">
        <v>23</v>
      </c>
      <c r="O120" s="61" t="s">
        <v>23</v>
      </c>
      <c r="P120" s="61" t="s">
        <v>23</v>
      </c>
      <c r="Q120" s="61" t="s">
        <v>23</v>
      </c>
      <c r="R120" s="61" t="s">
        <v>23</v>
      </c>
      <c r="S120" s="61" t="s">
        <v>23</v>
      </c>
      <c r="T120" s="58" t="s">
        <v>23</v>
      </c>
      <c r="U120" s="61">
        <v>0</v>
      </c>
      <c r="V120" s="61">
        <v>0</v>
      </c>
      <c r="W120" s="58" t="s">
        <v>469</v>
      </c>
      <c r="X120" s="9" t="s">
        <v>450</v>
      </c>
      <c r="Y120" s="61" t="s">
        <v>1</v>
      </c>
    </row>
    <row r="121" spans="1:25">
      <c r="A121" s="61">
        <f t="shared" si="5"/>
        <v>112</v>
      </c>
      <c r="B121" s="61">
        <v>11</v>
      </c>
      <c r="C121" s="61">
        <v>99100</v>
      </c>
      <c r="D121" s="57">
        <v>20220901</v>
      </c>
      <c r="E121" s="57">
        <v>20221130</v>
      </c>
      <c r="F121" s="55" t="s">
        <v>507</v>
      </c>
      <c r="G121" s="61">
        <v>3</v>
      </c>
      <c r="H121" s="61" t="s">
        <v>33</v>
      </c>
      <c r="I121" s="61" t="s">
        <v>36</v>
      </c>
      <c r="J121" s="58" t="s">
        <v>35</v>
      </c>
      <c r="K121" s="61" t="s">
        <v>10</v>
      </c>
      <c r="L121" s="61" t="s">
        <v>131</v>
      </c>
      <c r="M121" s="58" t="s">
        <v>471</v>
      </c>
      <c r="N121" s="61" t="s">
        <v>23</v>
      </c>
      <c r="O121" s="61" t="s">
        <v>23</v>
      </c>
      <c r="P121" s="61" t="s">
        <v>23</v>
      </c>
      <c r="Q121" s="61" t="s">
        <v>23</v>
      </c>
      <c r="R121" s="61" t="s">
        <v>23</v>
      </c>
      <c r="S121" s="61" t="s">
        <v>23</v>
      </c>
      <c r="T121" s="58" t="s">
        <v>23</v>
      </c>
      <c r="U121" s="61">
        <v>0</v>
      </c>
      <c r="V121" s="61">
        <v>0</v>
      </c>
      <c r="W121" s="58" t="s">
        <v>469</v>
      </c>
      <c r="X121" s="9" t="s">
        <v>450</v>
      </c>
      <c r="Y121" s="61" t="s">
        <v>1</v>
      </c>
    </row>
    <row r="122" spans="1:25">
      <c r="A122" s="61">
        <f t="shared" si="5"/>
        <v>113</v>
      </c>
      <c r="B122" s="61">
        <v>11</v>
      </c>
      <c r="C122" s="61">
        <v>99100</v>
      </c>
      <c r="D122" s="57">
        <v>20221201</v>
      </c>
      <c r="E122" s="57">
        <v>20230131</v>
      </c>
      <c r="F122" s="55" t="s">
        <v>508</v>
      </c>
      <c r="G122" s="61">
        <v>3</v>
      </c>
      <c r="H122" s="61" t="s">
        <v>33</v>
      </c>
      <c r="I122" s="61" t="s">
        <v>36</v>
      </c>
      <c r="J122" s="58" t="s">
        <v>35</v>
      </c>
      <c r="K122" s="61" t="s">
        <v>10</v>
      </c>
      <c r="L122" s="61" t="s">
        <v>131</v>
      </c>
      <c r="M122" s="58" t="s">
        <v>471</v>
      </c>
      <c r="N122" s="61" t="s">
        <v>23</v>
      </c>
      <c r="O122" s="61" t="s">
        <v>23</v>
      </c>
      <c r="P122" s="61" t="s">
        <v>23</v>
      </c>
      <c r="Q122" s="61" t="s">
        <v>23</v>
      </c>
      <c r="R122" s="61" t="s">
        <v>23</v>
      </c>
      <c r="S122" s="61" t="s">
        <v>23</v>
      </c>
      <c r="T122" s="58" t="s">
        <v>23</v>
      </c>
      <c r="U122" s="61">
        <v>0</v>
      </c>
      <c r="V122" s="61">
        <v>0</v>
      </c>
      <c r="W122" s="58" t="s">
        <v>469</v>
      </c>
      <c r="X122" s="9" t="s">
        <v>450</v>
      </c>
      <c r="Y122" s="61" t="s">
        <v>1</v>
      </c>
    </row>
    <row r="123" spans="1:25">
      <c r="A123" s="61">
        <f t="shared" si="5"/>
        <v>114</v>
      </c>
      <c r="B123" s="61">
        <v>11</v>
      </c>
      <c r="C123" s="61">
        <v>99100</v>
      </c>
      <c r="D123" s="57">
        <v>20230201</v>
      </c>
      <c r="E123" s="57">
        <v>20230331</v>
      </c>
      <c r="F123" s="55" t="s">
        <v>509</v>
      </c>
      <c r="G123" s="61">
        <v>3</v>
      </c>
      <c r="H123" s="61" t="s">
        <v>33</v>
      </c>
      <c r="I123" s="61" t="s">
        <v>36</v>
      </c>
      <c r="J123" s="58" t="s">
        <v>35</v>
      </c>
      <c r="K123" s="61" t="s">
        <v>10</v>
      </c>
      <c r="L123" s="61" t="s">
        <v>131</v>
      </c>
      <c r="M123" s="58" t="s">
        <v>471</v>
      </c>
      <c r="N123" s="61" t="s">
        <v>23</v>
      </c>
      <c r="O123" s="61" t="s">
        <v>23</v>
      </c>
      <c r="P123" s="61" t="s">
        <v>23</v>
      </c>
      <c r="Q123" s="61" t="s">
        <v>23</v>
      </c>
      <c r="R123" s="61" t="s">
        <v>23</v>
      </c>
      <c r="S123" s="61" t="s">
        <v>23</v>
      </c>
      <c r="T123" s="58" t="s">
        <v>23</v>
      </c>
      <c r="U123" s="61">
        <v>0</v>
      </c>
      <c r="V123" s="61">
        <v>0</v>
      </c>
      <c r="W123" s="58" t="s">
        <v>469</v>
      </c>
      <c r="X123" s="9" t="s">
        <v>450</v>
      </c>
      <c r="Y123" s="61" t="s">
        <v>1</v>
      </c>
    </row>
    <row r="124" spans="1:25">
      <c r="A124" s="61">
        <f t="shared" si="5"/>
        <v>115</v>
      </c>
      <c r="B124" s="61">
        <v>11</v>
      </c>
      <c r="C124" s="61">
        <v>79100</v>
      </c>
      <c r="D124" s="57">
        <v>20211201</v>
      </c>
      <c r="E124" s="57">
        <v>20220228</v>
      </c>
      <c r="F124" s="55" t="s">
        <v>504</v>
      </c>
      <c r="G124" s="61">
        <v>3</v>
      </c>
      <c r="H124" s="61" t="s">
        <v>33</v>
      </c>
      <c r="I124" s="61" t="s">
        <v>36</v>
      </c>
      <c r="J124" s="58" t="s">
        <v>35</v>
      </c>
      <c r="K124" s="61" t="s">
        <v>10</v>
      </c>
      <c r="L124" s="61" t="s">
        <v>131</v>
      </c>
      <c r="M124" s="58" t="s">
        <v>471</v>
      </c>
      <c r="N124" s="61" t="s">
        <v>23</v>
      </c>
      <c r="O124" s="61" t="s">
        <v>23</v>
      </c>
      <c r="P124" s="61" t="s">
        <v>23</v>
      </c>
      <c r="Q124" s="61" t="s">
        <v>23</v>
      </c>
      <c r="R124" s="61" t="s">
        <v>23</v>
      </c>
      <c r="S124" s="61" t="s">
        <v>23</v>
      </c>
      <c r="T124" s="58" t="s">
        <v>23</v>
      </c>
      <c r="U124" s="61">
        <v>0</v>
      </c>
      <c r="V124" s="61">
        <v>0</v>
      </c>
      <c r="W124" s="58" t="s">
        <v>469</v>
      </c>
      <c r="X124" s="9" t="s">
        <v>450</v>
      </c>
      <c r="Y124" s="61" t="s">
        <v>1</v>
      </c>
    </row>
    <row r="125" spans="1:25">
      <c r="A125" s="61">
        <f t="shared" si="5"/>
        <v>116</v>
      </c>
      <c r="B125" s="61">
        <v>11</v>
      </c>
      <c r="C125" s="61">
        <v>79100</v>
      </c>
      <c r="D125" s="57">
        <v>20220301</v>
      </c>
      <c r="E125" s="57">
        <v>20220531</v>
      </c>
      <c r="F125" s="55" t="s">
        <v>505</v>
      </c>
      <c r="G125" s="61">
        <v>3</v>
      </c>
      <c r="H125" s="61" t="s">
        <v>33</v>
      </c>
      <c r="I125" s="61" t="s">
        <v>36</v>
      </c>
      <c r="J125" s="58" t="s">
        <v>35</v>
      </c>
      <c r="K125" s="61" t="s">
        <v>10</v>
      </c>
      <c r="L125" s="61" t="s">
        <v>131</v>
      </c>
      <c r="M125" s="58" t="s">
        <v>471</v>
      </c>
      <c r="N125" s="61" t="s">
        <v>23</v>
      </c>
      <c r="O125" s="61" t="s">
        <v>23</v>
      </c>
      <c r="P125" s="61" t="s">
        <v>23</v>
      </c>
      <c r="Q125" s="61" t="s">
        <v>23</v>
      </c>
      <c r="R125" s="61" t="s">
        <v>23</v>
      </c>
      <c r="S125" s="61" t="s">
        <v>23</v>
      </c>
      <c r="T125" s="58" t="s">
        <v>23</v>
      </c>
      <c r="U125" s="61">
        <v>0</v>
      </c>
      <c r="V125" s="61">
        <v>0</v>
      </c>
      <c r="W125" s="58" t="s">
        <v>469</v>
      </c>
      <c r="X125" s="9" t="s">
        <v>450</v>
      </c>
      <c r="Y125" s="61" t="s">
        <v>1</v>
      </c>
    </row>
    <row r="126" spans="1:25">
      <c r="A126" s="61">
        <f t="shared" si="5"/>
        <v>117</v>
      </c>
      <c r="B126" s="61">
        <v>11</v>
      </c>
      <c r="C126" s="61">
        <v>79100</v>
      </c>
      <c r="D126" s="57">
        <v>20220601</v>
      </c>
      <c r="E126" s="57">
        <v>20220831</v>
      </c>
      <c r="F126" s="55" t="s">
        <v>506</v>
      </c>
      <c r="G126" s="61">
        <v>3</v>
      </c>
      <c r="H126" s="61" t="s">
        <v>33</v>
      </c>
      <c r="I126" s="61" t="s">
        <v>36</v>
      </c>
      <c r="J126" s="58" t="s">
        <v>35</v>
      </c>
      <c r="K126" s="61" t="s">
        <v>10</v>
      </c>
      <c r="L126" s="61" t="s">
        <v>131</v>
      </c>
      <c r="M126" s="58" t="s">
        <v>471</v>
      </c>
      <c r="N126" s="61" t="s">
        <v>23</v>
      </c>
      <c r="O126" s="61" t="s">
        <v>23</v>
      </c>
      <c r="P126" s="61" t="s">
        <v>23</v>
      </c>
      <c r="Q126" s="61" t="s">
        <v>23</v>
      </c>
      <c r="R126" s="61" t="s">
        <v>23</v>
      </c>
      <c r="S126" s="61" t="s">
        <v>23</v>
      </c>
      <c r="T126" s="58" t="s">
        <v>23</v>
      </c>
      <c r="U126" s="61">
        <v>0</v>
      </c>
      <c r="V126" s="61">
        <v>0</v>
      </c>
      <c r="W126" s="58" t="s">
        <v>469</v>
      </c>
      <c r="X126" s="9" t="s">
        <v>450</v>
      </c>
      <c r="Y126" s="61" t="s">
        <v>1</v>
      </c>
    </row>
    <row r="127" spans="1:25">
      <c r="A127" s="61">
        <f t="shared" si="5"/>
        <v>118</v>
      </c>
      <c r="B127" s="61">
        <v>11</v>
      </c>
      <c r="C127" s="61">
        <v>79100</v>
      </c>
      <c r="D127" s="57">
        <v>20220901</v>
      </c>
      <c r="E127" s="57">
        <v>20221130</v>
      </c>
      <c r="F127" s="55" t="s">
        <v>507</v>
      </c>
      <c r="G127" s="61">
        <v>3</v>
      </c>
      <c r="H127" s="61" t="s">
        <v>33</v>
      </c>
      <c r="I127" s="61" t="s">
        <v>36</v>
      </c>
      <c r="J127" s="58" t="s">
        <v>35</v>
      </c>
      <c r="K127" s="61" t="s">
        <v>10</v>
      </c>
      <c r="L127" s="61" t="s">
        <v>131</v>
      </c>
      <c r="M127" s="58" t="s">
        <v>471</v>
      </c>
      <c r="N127" s="61" t="s">
        <v>23</v>
      </c>
      <c r="O127" s="61" t="s">
        <v>23</v>
      </c>
      <c r="P127" s="61" t="s">
        <v>23</v>
      </c>
      <c r="Q127" s="61" t="s">
        <v>23</v>
      </c>
      <c r="R127" s="61" t="s">
        <v>23</v>
      </c>
      <c r="S127" s="61" t="s">
        <v>23</v>
      </c>
      <c r="T127" s="58" t="s">
        <v>23</v>
      </c>
      <c r="U127" s="61">
        <v>0</v>
      </c>
      <c r="V127" s="61">
        <v>0</v>
      </c>
      <c r="W127" s="58" t="s">
        <v>469</v>
      </c>
      <c r="X127" s="9" t="s">
        <v>450</v>
      </c>
      <c r="Y127" s="61" t="s">
        <v>1</v>
      </c>
    </row>
    <row r="128" spans="1:25">
      <c r="A128" s="61">
        <f t="shared" si="5"/>
        <v>119</v>
      </c>
      <c r="B128" s="61">
        <v>11</v>
      </c>
      <c r="C128" s="61">
        <v>79100</v>
      </c>
      <c r="D128" s="57">
        <v>20221201</v>
      </c>
      <c r="E128" s="57">
        <v>20230131</v>
      </c>
      <c r="F128" s="55" t="s">
        <v>508</v>
      </c>
      <c r="G128" s="61">
        <v>3</v>
      </c>
      <c r="H128" s="61" t="s">
        <v>33</v>
      </c>
      <c r="I128" s="61" t="s">
        <v>36</v>
      </c>
      <c r="J128" s="58" t="s">
        <v>35</v>
      </c>
      <c r="K128" s="61" t="s">
        <v>10</v>
      </c>
      <c r="L128" s="61" t="s">
        <v>131</v>
      </c>
      <c r="M128" s="58" t="s">
        <v>471</v>
      </c>
      <c r="N128" s="61" t="s">
        <v>23</v>
      </c>
      <c r="O128" s="61" t="s">
        <v>23</v>
      </c>
      <c r="P128" s="61" t="s">
        <v>23</v>
      </c>
      <c r="Q128" s="61" t="s">
        <v>23</v>
      </c>
      <c r="R128" s="61" t="s">
        <v>23</v>
      </c>
      <c r="S128" s="61" t="s">
        <v>23</v>
      </c>
      <c r="T128" s="58" t="s">
        <v>23</v>
      </c>
      <c r="U128" s="61">
        <v>0</v>
      </c>
      <c r="V128" s="61">
        <v>0</v>
      </c>
      <c r="W128" s="58" t="s">
        <v>469</v>
      </c>
      <c r="X128" s="9" t="s">
        <v>450</v>
      </c>
      <c r="Y128" s="61" t="s">
        <v>1</v>
      </c>
    </row>
    <row r="129" spans="1:25">
      <c r="A129" s="61">
        <f t="shared" si="5"/>
        <v>120</v>
      </c>
      <c r="B129" s="61">
        <v>11</v>
      </c>
      <c r="C129" s="61">
        <v>79100</v>
      </c>
      <c r="D129" s="57">
        <v>20230201</v>
      </c>
      <c r="E129" s="57">
        <v>20230331</v>
      </c>
      <c r="F129" s="55" t="s">
        <v>509</v>
      </c>
      <c r="G129" s="61">
        <v>3</v>
      </c>
      <c r="H129" s="61" t="s">
        <v>33</v>
      </c>
      <c r="I129" s="61" t="s">
        <v>36</v>
      </c>
      <c r="J129" s="58" t="s">
        <v>35</v>
      </c>
      <c r="K129" s="61" t="s">
        <v>10</v>
      </c>
      <c r="L129" s="61" t="s">
        <v>131</v>
      </c>
      <c r="M129" s="58" t="s">
        <v>471</v>
      </c>
      <c r="N129" s="61" t="s">
        <v>23</v>
      </c>
      <c r="O129" s="61" t="s">
        <v>23</v>
      </c>
      <c r="P129" s="61" t="s">
        <v>23</v>
      </c>
      <c r="Q129" s="61" t="s">
        <v>23</v>
      </c>
      <c r="R129" s="61" t="s">
        <v>23</v>
      </c>
      <c r="S129" s="61" t="s">
        <v>23</v>
      </c>
      <c r="T129" s="58" t="s">
        <v>23</v>
      </c>
      <c r="U129" s="61">
        <v>0</v>
      </c>
      <c r="V129" s="61">
        <v>0</v>
      </c>
      <c r="W129" s="58" t="s">
        <v>469</v>
      </c>
      <c r="X129" s="9" t="s">
        <v>450</v>
      </c>
      <c r="Y129" s="61" t="s">
        <v>1</v>
      </c>
    </row>
    <row r="130" spans="1:25">
      <c r="A130" s="61">
        <f t="shared" si="5"/>
        <v>121</v>
      </c>
      <c r="B130" s="61">
        <v>1</v>
      </c>
      <c r="C130" s="61">
        <v>99100</v>
      </c>
      <c r="D130" s="57" t="s">
        <v>514</v>
      </c>
      <c r="E130" s="57" t="s">
        <v>455</v>
      </c>
      <c r="F130" s="55" t="s">
        <v>510</v>
      </c>
      <c r="G130" s="61">
        <v>3</v>
      </c>
      <c r="H130" s="61" t="s">
        <v>33</v>
      </c>
      <c r="I130" s="61" t="s">
        <v>36</v>
      </c>
      <c r="J130" s="58" t="s">
        <v>35</v>
      </c>
      <c r="K130" s="61" t="s">
        <v>10</v>
      </c>
      <c r="L130" s="61" t="s">
        <v>131</v>
      </c>
      <c r="M130" s="58" t="s">
        <v>471</v>
      </c>
      <c r="N130" s="61" t="s">
        <v>23</v>
      </c>
      <c r="O130" s="61" t="s">
        <v>23</v>
      </c>
      <c r="P130" s="61" t="s">
        <v>23</v>
      </c>
      <c r="Q130" s="61" t="s">
        <v>23</v>
      </c>
      <c r="R130" s="61" t="s">
        <v>23</v>
      </c>
      <c r="S130" s="61" t="s">
        <v>23</v>
      </c>
      <c r="T130" s="58" t="s">
        <v>23</v>
      </c>
      <c r="U130" s="61">
        <v>0</v>
      </c>
      <c r="V130" s="61">
        <v>0</v>
      </c>
      <c r="W130" s="58" t="s">
        <v>469</v>
      </c>
      <c r="X130" s="9" t="s">
        <v>20</v>
      </c>
      <c r="Y130" s="61" t="s">
        <v>1</v>
      </c>
    </row>
    <row r="131" spans="1:25">
      <c r="A131" s="61">
        <f t="shared" si="5"/>
        <v>122</v>
      </c>
      <c r="B131" s="61">
        <v>1</v>
      </c>
      <c r="C131" s="61">
        <v>99100</v>
      </c>
      <c r="D131" s="57" t="s">
        <v>456</v>
      </c>
      <c r="E131" s="57" t="s">
        <v>464</v>
      </c>
      <c r="F131" s="55" t="s">
        <v>511</v>
      </c>
      <c r="G131" s="61">
        <v>3</v>
      </c>
      <c r="H131" s="61" t="s">
        <v>33</v>
      </c>
      <c r="I131" s="61" t="s">
        <v>36</v>
      </c>
      <c r="J131" s="58" t="s">
        <v>35</v>
      </c>
      <c r="K131" s="61" t="s">
        <v>10</v>
      </c>
      <c r="L131" s="61" t="s">
        <v>131</v>
      </c>
      <c r="M131" s="58" t="s">
        <v>471</v>
      </c>
      <c r="N131" s="61" t="s">
        <v>23</v>
      </c>
      <c r="O131" s="61" t="s">
        <v>23</v>
      </c>
      <c r="P131" s="61" t="s">
        <v>23</v>
      </c>
      <c r="Q131" s="61" t="s">
        <v>23</v>
      </c>
      <c r="R131" s="61" t="s">
        <v>23</v>
      </c>
      <c r="S131" s="61" t="s">
        <v>23</v>
      </c>
      <c r="T131" s="58" t="s">
        <v>23</v>
      </c>
      <c r="U131" s="61">
        <v>0</v>
      </c>
      <c r="V131" s="61">
        <v>0</v>
      </c>
      <c r="W131" s="58" t="s">
        <v>469</v>
      </c>
      <c r="X131" s="9" t="s">
        <v>20</v>
      </c>
      <c r="Y131" s="61" t="s">
        <v>1</v>
      </c>
    </row>
    <row r="132" spans="1:25">
      <c r="A132" s="61">
        <f t="shared" si="5"/>
        <v>123</v>
      </c>
      <c r="B132" s="61">
        <v>1</v>
      </c>
      <c r="C132" s="61">
        <v>99100</v>
      </c>
      <c r="D132" s="57" t="s">
        <v>473</v>
      </c>
      <c r="E132" s="57">
        <v>20230131</v>
      </c>
      <c r="F132" s="55" t="s">
        <v>512</v>
      </c>
      <c r="G132" s="61">
        <v>3</v>
      </c>
      <c r="H132" s="61" t="s">
        <v>33</v>
      </c>
      <c r="I132" s="61" t="s">
        <v>36</v>
      </c>
      <c r="J132" s="58" t="s">
        <v>35</v>
      </c>
      <c r="K132" s="61" t="s">
        <v>10</v>
      </c>
      <c r="L132" s="61" t="s">
        <v>131</v>
      </c>
      <c r="M132" s="58" t="s">
        <v>471</v>
      </c>
      <c r="N132" s="61" t="s">
        <v>23</v>
      </c>
      <c r="O132" s="61" t="s">
        <v>23</v>
      </c>
      <c r="P132" s="61" t="s">
        <v>23</v>
      </c>
      <c r="Q132" s="61" t="s">
        <v>23</v>
      </c>
      <c r="R132" s="61" t="s">
        <v>23</v>
      </c>
      <c r="S132" s="61" t="s">
        <v>23</v>
      </c>
      <c r="T132" s="58" t="s">
        <v>23</v>
      </c>
      <c r="U132" s="61">
        <v>0</v>
      </c>
      <c r="V132" s="61">
        <v>0</v>
      </c>
      <c r="W132" s="58" t="s">
        <v>469</v>
      </c>
      <c r="X132" s="9" t="s">
        <v>20</v>
      </c>
      <c r="Y132" s="61" t="s">
        <v>1</v>
      </c>
    </row>
    <row r="133" spans="1:25">
      <c r="A133" s="61">
        <f t="shared" si="5"/>
        <v>124</v>
      </c>
      <c r="B133" s="61">
        <v>1</v>
      </c>
      <c r="C133" s="61">
        <v>99100</v>
      </c>
      <c r="D133" s="57">
        <v>20230201</v>
      </c>
      <c r="E133" s="57">
        <v>20230331</v>
      </c>
      <c r="F133" s="55" t="s">
        <v>513</v>
      </c>
      <c r="G133" s="61">
        <v>3</v>
      </c>
      <c r="H133" s="61" t="s">
        <v>33</v>
      </c>
      <c r="I133" s="61" t="s">
        <v>36</v>
      </c>
      <c r="J133" s="58" t="s">
        <v>35</v>
      </c>
      <c r="K133" s="61" t="s">
        <v>10</v>
      </c>
      <c r="L133" s="61" t="s">
        <v>131</v>
      </c>
      <c r="M133" s="58" t="s">
        <v>471</v>
      </c>
      <c r="N133" s="61" t="s">
        <v>23</v>
      </c>
      <c r="O133" s="61" t="s">
        <v>23</v>
      </c>
      <c r="P133" s="61" t="s">
        <v>23</v>
      </c>
      <c r="Q133" s="61" t="s">
        <v>23</v>
      </c>
      <c r="R133" s="61" t="s">
        <v>23</v>
      </c>
      <c r="S133" s="61" t="s">
        <v>23</v>
      </c>
      <c r="T133" s="58" t="s">
        <v>23</v>
      </c>
      <c r="U133" s="61">
        <v>0</v>
      </c>
      <c r="V133" s="61">
        <v>0</v>
      </c>
      <c r="W133" s="58" t="s">
        <v>469</v>
      </c>
      <c r="X133" s="9" t="s">
        <v>20</v>
      </c>
      <c r="Y133" s="61" t="s">
        <v>1</v>
      </c>
    </row>
    <row r="134" spans="1:25">
      <c r="A134" s="61">
        <f t="shared" si="5"/>
        <v>125</v>
      </c>
      <c r="B134" s="61">
        <v>1</v>
      </c>
      <c r="C134" s="61">
        <v>79100</v>
      </c>
      <c r="D134" s="57" t="s">
        <v>514</v>
      </c>
      <c r="E134" s="57" t="s">
        <v>455</v>
      </c>
      <c r="F134" s="55" t="s">
        <v>510</v>
      </c>
      <c r="G134" s="61">
        <v>3</v>
      </c>
      <c r="H134" s="61" t="s">
        <v>33</v>
      </c>
      <c r="I134" s="61" t="s">
        <v>36</v>
      </c>
      <c r="J134" s="58" t="s">
        <v>35</v>
      </c>
      <c r="K134" s="61" t="s">
        <v>10</v>
      </c>
      <c r="L134" s="61" t="s">
        <v>131</v>
      </c>
      <c r="M134" s="58" t="s">
        <v>471</v>
      </c>
      <c r="N134" s="61" t="s">
        <v>23</v>
      </c>
      <c r="O134" s="61" t="s">
        <v>23</v>
      </c>
      <c r="P134" s="61" t="s">
        <v>23</v>
      </c>
      <c r="Q134" s="61" t="s">
        <v>23</v>
      </c>
      <c r="R134" s="61" t="s">
        <v>23</v>
      </c>
      <c r="S134" s="61" t="s">
        <v>23</v>
      </c>
      <c r="T134" s="58" t="s">
        <v>23</v>
      </c>
      <c r="U134" s="61">
        <v>0</v>
      </c>
      <c r="V134" s="61">
        <v>0</v>
      </c>
      <c r="W134" s="58" t="s">
        <v>469</v>
      </c>
      <c r="X134" s="9" t="s">
        <v>20</v>
      </c>
      <c r="Y134" s="61" t="s">
        <v>1</v>
      </c>
    </row>
    <row r="135" spans="1:25">
      <c r="A135" s="61">
        <f t="shared" si="5"/>
        <v>126</v>
      </c>
      <c r="B135" s="61">
        <v>1</v>
      </c>
      <c r="C135" s="61">
        <v>79100</v>
      </c>
      <c r="D135" s="57" t="s">
        <v>456</v>
      </c>
      <c r="E135" s="57" t="s">
        <v>464</v>
      </c>
      <c r="F135" s="55" t="s">
        <v>511</v>
      </c>
      <c r="G135" s="61">
        <v>3</v>
      </c>
      <c r="H135" s="61" t="s">
        <v>33</v>
      </c>
      <c r="I135" s="61" t="s">
        <v>36</v>
      </c>
      <c r="J135" s="58" t="s">
        <v>35</v>
      </c>
      <c r="K135" s="61" t="s">
        <v>10</v>
      </c>
      <c r="L135" s="61" t="s">
        <v>131</v>
      </c>
      <c r="M135" s="58" t="s">
        <v>471</v>
      </c>
      <c r="N135" s="61" t="s">
        <v>23</v>
      </c>
      <c r="O135" s="61" t="s">
        <v>23</v>
      </c>
      <c r="P135" s="61" t="s">
        <v>23</v>
      </c>
      <c r="Q135" s="61" t="s">
        <v>23</v>
      </c>
      <c r="R135" s="61" t="s">
        <v>23</v>
      </c>
      <c r="S135" s="61" t="s">
        <v>23</v>
      </c>
      <c r="T135" s="58" t="s">
        <v>23</v>
      </c>
      <c r="U135" s="61">
        <v>0</v>
      </c>
      <c r="V135" s="61">
        <v>0</v>
      </c>
      <c r="W135" s="58" t="s">
        <v>469</v>
      </c>
      <c r="X135" s="9" t="s">
        <v>20</v>
      </c>
      <c r="Y135" s="61" t="s">
        <v>1</v>
      </c>
    </row>
    <row r="136" spans="1:25">
      <c r="A136" s="61">
        <f t="shared" si="5"/>
        <v>127</v>
      </c>
      <c r="B136" s="61">
        <v>1</v>
      </c>
      <c r="C136" s="61">
        <v>79100</v>
      </c>
      <c r="D136" s="57">
        <v>20221201</v>
      </c>
      <c r="E136" s="57">
        <v>20230131</v>
      </c>
      <c r="F136" s="55" t="s">
        <v>512</v>
      </c>
      <c r="G136" s="61">
        <v>3</v>
      </c>
      <c r="H136" s="61" t="s">
        <v>33</v>
      </c>
      <c r="I136" s="61" t="s">
        <v>36</v>
      </c>
      <c r="J136" s="58" t="s">
        <v>35</v>
      </c>
      <c r="K136" s="61" t="s">
        <v>10</v>
      </c>
      <c r="L136" s="61" t="s">
        <v>131</v>
      </c>
      <c r="M136" s="58" t="s">
        <v>471</v>
      </c>
      <c r="N136" s="61" t="s">
        <v>23</v>
      </c>
      <c r="O136" s="61" t="s">
        <v>23</v>
      </c>
      <c r="P136" s="61" t="s">
        <v>23</v>
      </c>
      <c r="Q136" s="61" t="s">
        <v>23</v>
      </c>
      <c r="R136" s="61" t="s">
        <v>23</v>
      </c>
      <c r="S136" s="61" t="s">
        <v>23</v>
      </c>
      <c r="T136" s="58" t="s">
        <v>23</v>
      </c>
      <c r="U136" s="61">
        <v>0</v>
      </c>
      <c r="V136" s="61">
        <v>0</v>
      </c>
      <c r="W136" s="58" t="s">
        <v>469</v>
      </c>
      <c r="X136" s="9" t="s">
        <v>20</v>
      </c>
      <c r="Y136" s="61" t="s">
        <v>1</v>
      </c>
    </row>
    <row r="137" spans="1:25">
      <c r="A137" s="61">
        <f t="shared" si="5"/>
        <v>128</v>
      </c>
      <c r="B137" s="61">
        <v>1</v>
      </c>
      <c r="C137" s="61">
        <v>79100</v>
      </c>
      <c r="D137" s="57">
        <v>20230201</v>
      </c>
      <c r="E137" s="57">
        <v>20230331</v>
      </c>
      <c r="F137" s="55" t="s">
        <v>513</v>
      </c>
      <c r="G137" s="61">
        <v>3</v>
      </c>
      <c r="H137" s="61" t="s">
        <v>33</v>
      </c>
      <c r="I137" s="61" t="s">
        <v>36</v>
      </c>
      <c r="J137" s="58" t="s">
        <v>35</v>
      </c>
      <c r="K137" s="61" t="s">
        <v>10</v>
      </c>
      <c r="L137" s="61" t="s">
        <v>131</v>
      </c>
      <c r="M137" s="58" t="s">
        <v>471</v>
      </c>
      <c r="N137" s="61" t="s">
        <v>23</v>
      </c>
      <c r="O137" s="61" t="s">
        <v>23</v>
      </c>
      <c r="P137" s="61" t="s">
        <v>23</v>
      </c>
      <c r="Q137" s="61" t="s">
        <v>23</v>
      </c>
      <c r="R137" s="61" t="s">
        <v>23</v>
      </c>
      <c r="S137" s="61" t="s">
        <v>23</v>
      </c>
      <c r="T137" s="58" t="s">
        <v>23</v>
      </c>
      <c r="U137" s="61">
        <v>0</v>
      </c>
      <c r="V137" s="61">
        <v>0</v>
      </c>
      <c r="W137" s="58" t="s">
        <v>469</v>
      </c>
      <c r="X137" s="9" t="s">
        <v>20</v>
      </c>
      <c r="Y137" s="61" t="s">
        <v>1</v>
      </c>
    </row>
    <row r="138" spans="1:25">
      <c r="A138" s="61">
        <f t="shared" si="5"/>
        <v>129</v>
      </c>
      <c r="B138" s="61">
        <v>11</v>
      </c>
      <c r="C138" s="61">
        <v>99100</v>
      </c>
      <c r="D138" s="57" t="s">
        <v>514</v>
      </c>
      <c r="E138" s="57" t="s">
        <v>455</v>
      </c>
      <c r="F138" s="55" t="s">
        <v>510</v>
      </c>
      <c r="G138" s="61">
        <v>3</v>
      </c>
      <c r="H138" s="61" t="s">
        <v>33</v>
      </c>
      <c r="I138" s="61" t="s">
        <v>36</v>
      </c>
      <c r="J138" s="58" t="s">
        <v>35</v>
      </c>
      <c r="K138" s="61" t="s">
        <v>10</v>
      </c>
      <c r="L138" s="61" t="s">
        <v>131</v>
      </c>
      <c r="M138" s="58" t="s">
        <v>471</v>
      </c>
      <c r="N138" s="61" t="s">
        <v>23</v>
      </c>
      <c r="O138" s="61" t="s">
        <v>23</v>
      </c>
      <c r="P138" s="61" t="s">
        <v>23</v>
      </c>
      <c r="Q138" s="61" t="s">
        <v>23</v>
      </c>
      <c r="R138" s="61" t="s">
        <v>23</v>
      </c>
      <c r="S138" s="61" t="s">
        <v>23</v>
      </c>
      <c r="T138" s="58" t="s">
        <v>23</v>
      </c>
      <c r="U138" s="61">
        <v>0</v>
      </c>
      <c r="V138" s="61">
        <v>0</v>
      </c>
      <c r="W138" s="58" t="s">
        <v>469</v>
      </c>
      <c r="X138" s="9" t="s">
        <v>450</v>
      </c>
      <c r="Y138" s="61" t="s">
        <v>1</v>
      </c>
    </row>
    <row r="139" spans="1:25">
      <c r="A139" s="61">
        <f t="shared" si="5"/>
        <v>130</v>
      </c>
      <c r="B139" s="61">
        <v>11</v>
      </c>
      <c r="C139" s="61">
        <v>99100</v>
      </c>
      <c r="D139" s="57" t="s">
        <v>456</v>
      </c>
      <c r="E139" s="57" t="s">
        <v>464</v>
      </c>
      <c r="F139" s="55" t="s">
        <v>511</v>
      </c>
      <c r="G139" s="61">
        <v>3</v>
      </c>
      <c r="H139" s="61" t="s">
        <v>33</v>
      </c>
      <c r="I139" s="61" t="s">
        <v>36</v>
      </c>
      <c r="J139" s="58" t="s">
        <v>35</v>
      </c>
      <c r="K139" s="61" t="s">
        <v>10</v>
      </c>
      <c r="L139" s="61" t="s">
        <v>131</v>
      </c>
      <c r="M139" s="58" t="s">
        <v>471</v>
      </c>
      <c r="N139" s="61" t="s">
        <v>23</v>
      </c>
      <c r="O139" s="61" t="s">
        <v>23</v>
      </c>
      <c r="P139" s="61" t="s">
        <v>23</v>
      </c>
      <c r="Q139" s="61" t="s">
        <v>23</v>
      </c>
      <c r="R139" s="61" t="s">
        <v>23</v>
      </c>
      <c r="S139" s="61" t="s">
        <v>23</v>
      </c>
      <c r="T139" s="58" t="s">
        <v>23</v>
      </c>
      <c r="U139" s="61">
        <v>0</v>
      </c>
      <c r="V139" s="61">
        <v>0</v>
      </c>
      <c r="W139" s="58" t="s">
        <v>469</v>
      </c>
      <c r="X139" s="9" t="s">
        <v>450</v>
      </c>
      <c r="Y139" s="61" t="s">
        <v>1</v>
      </c>
    </row>
    <row r="140" spans="1:25">
      <c r="A140" s="61">
        <f t="shared" si="5"/>
        <v>131</v>
      </c>
      <c r="B140" s="61">
        <v>11</v>
      </c>
      <c r="C140" s="61">
        <v>99100</v>
      </c>
      <c r="D140" s="57" t="s">
        <v>473</v>
      </c>
      <c r="E140" s="57">
        <v>20230131</v>
      </c>
      <c r="F140" s="55" t="s">
        <v>512</v>
      </c>
      <c r="G140" s="61">
        <v>3</v>
      </c>
      <c r="H140" s="61" t="s">
        <v>33</v>
      </c>
      <c r="I140" s="61" t="s">
        <v>36</v>
      </c>
      <c r="J140" s="58" t="s">
        <v>35</v>
      </c>
      <c r="K140" s="61" t="s">
        <v>10</v>
      </c>
      <c r="L140" s="61" t="s">
        <v>131</v>
      </c>
      <c r="M140" s="58" t="s">
        <v>471</v>
      </c>
      <c r="N140" s="61" t="s">
        <v>23</v>
      </c>
      <c r="O140" s="61" t="s">
        <v>23</v>
      </c>
      <c r="P140" s="61" t="s">
        <v>23</v>
      </c>
      <c r="Q140" s="61" t="s">
        <v>23</v>
      </c>
      <c r="R140" s="61" t="s">
        <v>23</v>
      </c>
      <c r="S140" s="61" t="s">
        <v>23</v>
      </c>
      <c r="T140" s="58" t="s">
        <v>23</v>
      </c>
      <c r="U140" s="61">
        <v>0</v>
      </c>
      <c r="V140" s="61">
        <v>0</v>
      </c>
      <c r="W140" s="58" t="s">
        <v>469</v>
      </c>
      <c r="X140" s="9" t="s">
        <v>450</v>
      </c>
      <c r="Y140" s="61" t="s">
        <v>1</v>
      </c>
    </row>
    <row r="141" spans="1:25">
      <c r="A141" s="61">
        <f t="shared" si="5"/>
        <v>132</v>
      </c>
      <c r="B141" s="61">
        <v>11</v>
      </c>
      <c r="C141" s="61">
        <v>99100</v>
      </c>
      <c r="D141" s="57">
        <v>20230201</v>
      </c>
      <c r="E141" s="57">
        <v>20230331</v>
      </c>
      <c r="F141" s="55" t="s">
        <v>513</v>
      </c>
      <c r="G141" s="61">
        <v>3</v>
      </c>
      <c r="H141" s="61" t="s">
        <v>33</v>
      </c>
      <c r="I141" s="61" t="s">
        <v>36</v>
      </c>
      <c r="J141" s="58" t="s">
        <v>35</v>
      </c>
      <c r="K141" s="61" t="s">
        <v>10</v>
      </c>
      <c r="L141" s="61" t="s">
        <v>131</v>
      </c>
      <c r="M141" s="58" t="s">
        <v>471</v>
      </c>
      <c r="N141" s="61" t="s">
        <v>23</v>
      </c>
      <c r="O141" s="61" t="s">
        <v>23</v>
      </c>
      <c r="P141" s="61" t="s">
        <v>23</v>
      </c>
      <c r="Q141" s="61" t="s">
        <v>23</v>
      </c>
      <c r="R141" s="61" t="s">
        <v>23</v>
      </c>
      <c r="S141" s="61" t="s">
        <v>23</v>
      </c>
      <c r="T141" s="58" t="s">
        <v>23</v>
      </c>
      <c r="U141" s="61">
        <v>0</v>
      </c>
      <c r="V141" s="61">
        <v>0</v>
      </c>
      <c r="W141" s="58" t="s">
        <v>469</v>
      </c>
      <c r="X141" s="9" t="s">
        <v>450</v>
      </c>
      <c r="Y141" s="61" t="s">
        <v>1</v>
      </c>
    </row>
    <row r="142" spans="1:25">
      <c r="A142" s="61">
        <f t="shared" si="5"/>
        <v>133</v>
      </c>
      <c r="B142" s="61">
        <v>11</v>
      </c>
      <c r="C142" s="61">
        <v>79100</v>
      </c>
      <c r="D142" s="57" t="s">
        <v>514</v>
      </c>
      <c r="E142" s="57" t="s">
        <v>455</v>
      </c>
      <c r="F142" s="55" t="s">
        <v>510</v>
      </c>
      <c r="G142" s="61">
        <v>3</v>
      </c>
      <c r="H142" s="61" t="s">
        <v>33</v>
      </c>
      <c r="I142" s="61" t="s">
        <v>36</v>
      </c>
      <c r="J142" s="58" t="s">
        <v>35</v>
      </c>
      <c r="K142" s="61" t="s">
        <v>10</v>
      </c>
      <c r="L142" s="61" t="s">
        <v>131</v>
      </c>
      <c r="M142" s="58" t="s">
        <v>471</v>
      </c>
      <c r="N142" s="61" t="s">
        <v>23</v>
      </c>
      <c r="O142" s="61" t="s">
        <v>23</v>
      </c>
      <c r="P142" s="61" t="s">
        <v>23</v>
      </c>
      <c r="Q142" s="61" t="s">
        <v>23</v>
      </c>
      <c r="R142" s="61" t="s">
        <v>23</v>
      </c>
      <c r="S142" s="61" t="s">
        <v>23</v>
      </c>
      <c r="T142" s="58" t="s">
        <v>23</v>
      </c>
      <c r="U142" s="61">
        <v>0</v>
      </c>
      <c r="V142" s="61">
        <v>0</v>
      </c>
      <c r="W142" s="58" t="s">
        <v>469</v>
      </c>
      <c r="X142" s="9" t="s">
        <v>450</v>
      </c>
      <c r="Y142" s="61" t="s">
        <v>1</v>
      </c>
    </row>
    <row r="143" spans="1:25">
      <c r="A143" s="61">
        <f t="shared" si="5"/>
        <v>134</v>
      </c>
      <c r="B143" s="61">
        <v>11</v>
      </c>
      <c r="C143" s="61">
        <v>79100</v>
      </c>
      <c r="D143" s="57" t="s">
        <v>456</v>
      </c>
      <c r="E143" s="57" t="s">
        <v>464</v>
      </c>
      <c r="F143" s="55" t="s">
        <v>511</v>
      </c>
      <c r="G143" s="61">
        <v>3</v>
      </c>
      <c r="H143" s="61" t="s">
        <v>33</v>
      </c>
      <c r="I143" s="61" t="s">
        <v>36</v>
      </c>
      <c r="J143" s="58" t="s">
        <v>35</v>
      </c>
      <c r="K143" s="61" t="s">
        <v>10</v>
      </c>
      <c r="L143" s="61" t="s">
        <v>131</v>
      </c>
      <c r="M143" s="58" t="s">
        <v>471</v>
      </c>
      <c r="N143" s="61" t="s">
        <v>23</v>
      </c>
      <c r="O143" s="61" t="s">
        <v>23</v>
      </c>
      <c r="P143" s="61" t="s">
        <v>23</v>
      </c>
      <c r="Q143" s="61" t="s">
        <v>23</v>
      </c>
      <c r="R143" s="61" t="s">
        <v>23</v>
      </c>
      <c r="S143" s="61" t="s">
        <v>23</v>
      </c>
      <c r="T143" s="58" t="s">
        <v>23</v>
      </c>
      <c r="U143" s="61">
        <v>0</v>
      </c>
      <c r="V143" s="61">
        <v>0</v>
      </c>
      <c r="W143" s="58" t="s">
        <v>469</v>
      </c>
      <c r="X143" s="9" t="s">
        <v>450</v>
      </c>
      <c r="Y143" s="61" t="s">
        <v>1</v>
      </c>
    </row>
    <row r="144" spans="1:25">
      <c r="A144" s="61">
        <f t="shared" si="5"/>
        <v>135</v>
      </c>
      <c r="B144" s="61">
        <v>11</v>
      </c>
      <c r="C144" s="61">
        <v>79100</v>
      </c>
      <c r="D144" s="57">
        <v>20221201</v>
      </c>
      <c r="E144" s="57">
        <v>20230131</v>
      </c>
      <c r="F144" s="55" t="s">
        <v>512</v>
      </c>
      <c r="G144" s="61">
        <v>3</v>
      </c>
      <c r="H144" s="61" t="s">
        <v>33</v>
      </c>
      <c r="I144" s="61" t="s">
        <v>36</v>
      </c>
      <c r="J144" s="58" t="s">
        <v>35</v>
      </c>
      <c r="K144" s="61" t="s">
        <v>10</v>
      </c>
      <c r="L144" s="61" t="s">
        <v>131</v>
      </c>
      <c r="M144" s="58" t="s">
        <v>471</v>
      </c>
      <c r="N144" s="61" t="s">
        <v>23</v>
      </c>
      <c r="O144" s="61" t="s">
        <v>23</v>
      </c>
      <c r="P144" s="61" t="s">
        <v>23</v>
      </c>
      <c r="Q144" s="61" t="s">
        <v>23</v>
      </c>
      <c r="R144" s="61" t="s">
        <v>23</v>
      </c>
      <c r="S144" s="61" t="s">
        <v>23</v>
      </c>
      <c r="T144" s="58" t="s">
        <v>23</v>
      </c>
      <c r="U144" s="61">
        <v>0</v>
      </c>
      <c r="V144" s="61">
        <v>0</v>
      </c>
      <c r="W144" s="58" t="s">
        <v>469</v>
      </c>
      <c r="X144" s="9" t="s">
        <v>450</v>
      </c>
      <c r="Y144" s="61" t="s">
        <v>1</v>
      </c>
    </row>
    <row r="145" spans="1:25">
      <c r="A145" s="61">
        <f t="shared" si="5"/>
        <v>136</v>
      </c>
      <c r="B145" s="61">
        <v>11</v>
      </c>
      <c r="C145" s="61">
        <v>79100</v>
      </c>
      <c r="D145" s="57">
        <v>20230201</v>
      </c>
      <c r="E145" s="57">
        <v>20230331</v>
      </c>
      <c r="F145" s="55" t="s">
        <v>513</v>
      </c>
      <c r="G145" s="61">
        <v>3</v>
      </c>
      <c r="H145" s="61" t="s">
        <v>33</v>
      </c>
      <c r="I145" s="61" t="s">
        <v>36</v>
      </c>
      <c r="J145" s="58" t="s">
        <v>35</v>
      </c>
      <c r="K145" s="61" t="s">
        <v>10</v>
      </c>
      <c r="L145" s="61" t="s">
        <v>131</v>
      </c>
      <c r="M145" s="58" t="s">
        <v>471</v>
      </c>
      <c r="N145" s="61" t="s">
        <v>23</v>
      </c>
      <c r="O145" s="61" t="s">
        <v>23</v>
      </c>
      <c r="P145" s="61" t="s">
        <v>23</v>
      </c>
      <c r="Q145" s="61" t="s">
        <v>23</v>
      </c>
      <c r="R145" s="61" t="s">
        <v>23</v>
      </c>
      <c r="S145" s="61" t="s">
        <v>23</v>
      </c>
      <c r="T145" s="58" t="s">
        <v>23</v>
      </c>
      <c r="U145" s="61">
        <v>0</v>
      </c>
      <c r="V145" s="61">
        <v>0</v>
      </c>
      <c r="W145" s="58" t="s">
        <v>469</v>
      </c>
      <c r="X145" s="9" t="s">
        <v>450</v>
      </c>
      <c r="Y145" s="61" t="s">
        <v>1</v>
      </c>
    </row>
    <row r="146" spans="1:25">
      <c r="A146" s="56">
        <f t="shared" si="5"/>
        <v>137</v>
      </c>
      <c r="B146" s="61">
        <v>1</v>
      </c>
      <c r="C146" s="61">
        <v>99100</v>
      </c>
      <c r="D146" s="57" t="s">
        <v>468</v>
      </c>
      <c r="E146" s="57" t="s">
        <v>519</v>
      </c>
      <c r="F146" s="55" t="s">
        <v>515</v>
      </c>
      <c r="G146" s="61">
        <v>3</v>
      </c>
      <c r="H146" s="61" t="s">
        <v>33</v>
      </c>
      <c r="I146" s="61" t="s">
        <v>36</v>
      </c>
      <c r="J146" s="58" t="s">
        <v>35</v>
      </c>
      <c r="K146" s="61" t="s">
        <v>10</v>
      </c>
      <c r="L146" s="61" t="s">
        <v>131</v>
      </c>
      <c r="M146" s="58" t="s">
        <v>471</v>
      </c>
      <c r="N146" s="61" t="s">
        <v>23</v>
      </c>
      <c r="O146" s="61" t="s">
        <v>23</v>
      </c>
      <c r="P146" s="61" t="s">
        <v>23</v>
      </c>
      <c r="Q146" s="61" t="s">
        <v>23</v>
      </c>
      <c r="R146" s="61" t="s">
        <v>23</v>
      </c>
      <c r="S146" s="61" t="s">
        <v>23</v>
      </c>
      <c r="T146" s="58" t="s">
        <v>23</v>
      </c>
      <c r="U146" s="61">
        <v>0</v>
      </c>
      <c r="V146" s="61">
        <v>0</v>
      </c>
      <c r="W146" s="58" t="s">
        <v>469</v>
      </c>
      <c r="X146" s="9" t="s">
        <v>20</v>
      </c>
      <c r="Y146" s="61" t="s">
        <v>1</v>
      </c>
    </row>
    <row r="147" spans="1:25">
      <c r="A147" s="61">
        <f t="shared" si="5"/>
        <v>138</v>
      </c>
      <c r="B147" s="61">
        <v>1</v>
      </c>
      <c r="C147" s="61">
        <v>99100</v>
      </c>
      <c r="D147" s="57" t="s">
        <v>520</v>
      </c>
      <c r="E147" s="57" t="s">
        <v>474</v>
      </c>
      <c r="F147" s="55" t="s">
        <v>516</v>
      </c>
      <c r="G147" s="61">
        <v>3</v>
      </c>
      <c r="H147" s="61" t="s">
        <v>33</v>
      </c>
      <c r="I147" s="61" t="s">
        <v>36</v>
      </c>
      <c r="J147" s="58" t="s">
        <v>35</v>
      </c>
      <c r="K147" s="61" t="s">
        <v>10</v>
      </c>
      <c r="L147" s="61" t="s">
        <v>131</v>
      </c>
      <c r="M147" s="58" t="s">
        <v>471</v>
      </c>
      <c r="N147" s="61" t="s">
        <v>23</v>
      </c>
      <c r="O147" s="61" t="s">
        <v>23</v>
      </c>
      <c r="P147" s="61" t="s">
        <v>23</v>
      </c>
      <c r="Q147" s="61" t="s">
        <v>23</v>
      </c>
      <c r="R147" s="61" t="s">
        <v>23</v>
      </c>
      <c r="S147" s="61" t="s">
        <v>23</v>
      </c>
      <c r="T147" s="58" t="s">
        <v>23</v>
      </c>
      <c r="U147" s="61">
        <v>0</v>
      </c>
      <c r="V147" s="61">
        <v>0</v>
      </c>
      <c r="W147" s="58" t="s">
        <v>469</v>
      </c>
      <c r="X147" s="9" t="s">
        <v>20</v>
      </c>
      <c r="Y147" s="61" t="s">
        <v>1</v>
      </c>
    </row>
    <row r="148" spans="1:25">
      <c r="A148" s="61">
        <f t="shared" si="5"/>
        <v>139</v>
      </c>
      <c r="B148" s="61">
        <v>1</v>
      </c>
      <c r="C148" s="61">
        <v>99100</v>
      </c>
      <c r="D148" s="57" t="s">
        <v>475</v>
      </c>
      <c r="E148" s="57" t="s">
        <v>521</v>
      </c>
      <c r="F148" s="55" t="s">
        <v>517</v>
      </c>
      <c r="G148" s="61">
        <v>3</v>
      </c>
      <c r="H148" s="61" t="s">
        <v>33</v>
      </c>
      <c r="I148" s="61" t="s">
        <v>36</v>
      </c>
      <c r="J148" s="58" t="s">
        <v>35</v>
      </c>
      <c r="K148" s="61" t="s">
        <v>10</v>
      </c>
      <c r="L148" s="61" t="s">
        <v>131</v>
      </c>
      <c r="M148" s="58" t="s">
        <v>471</v>
      </c>
      <c r="N148" s="61" t="s">
        <v>23</v>
      </c>
      <c r="O148" s="61" t="s">
        <v>23</v>
      </c>
      <c r="P148" s="61" t="s">
        <v>23</v>
      </c>
      <c r="Q148" s="61" t="s">
        <v>23</v>
      </c>
      <c r="R148" s="61" t="s">
        <v>23</v>
      </c>
      <c r="S148" s="61" t="s">
        <v>23</v>
      </c>
      <c r="T148" s="58" t="s">
        <v>23</v>
      </c>
      <c r="U148" s="61">
        <v>0</v>
      </c>
      <c r="V148" s="61">
        <v>0</v>
      </c>
      <c r="W148" s="58" t="s">
        <v>469</v>
      </c>
      <c r="X148" s="9" t="s">
        <v>20</v>
      </c>
      <c r="Y148" s="61" t="s">
        <v>1</v>
      </c>
    </row>
    <row r="149" spans="1:25">
      <c r="A149" s="61">
        <f t="shared" si="5"/>
        <v>140</v>
      </c>
      <c r="B149" s="61">
        <v>1</v>
      </c>
      <c r="C149" s="61">
        <v>99100</v>
      </c>
      <c r="D149" s="57" t="s">
        <v>522</v>
      </c>
      <c r="E149" s="57" t="s">
        <v>476</v>
      </c>
      <c r="F149" s="55" t="s">
        <v>518</v>
      </c>
      <c r="G149" s="61">
        <v>3</v>
      </c>
      <c r="H149" s="61" t="s">
        <v>33</v>
      </c>
      <c r="I149" s="61" t="s">
        <v>36</v>
      </c>
      <c r="J149" s="58" t="s">
        <v>35</v>
      </c>
      <c r="K149" s="61" t="s">
        <v>10</v>
      </c>
      <c r="L149" s="61" t="s">
        <v>131</v>
      </c>
      <c r="M149" s="58" t="s">
        <v>471</v>
      </c>
      <c r="N149" s="61" t="s">
        <v>23</v>
      </c>
      <c r="O149" s="61" t="s">
        <v>23</v>
      </c>
      <c r="P149" s="61" t="s">
        <v>23</v>
      </c>
      <c r="Q149" s="61" t="s">
        <v>23</v>
      </c>
      <c r="R149" s="61" t="s">
        <v>23</v>
      </c>
      <c r="S149" s="61" t="s">
        <v>23</v>
      </c>
      <c r="T149" s="58" t="s">
        <v>23</v>
      </c>
      <c r="U149" s="61">
        <v>0</v>
      </c>
      <c r="V149" s="61">
        <v>0</v>
      </c>
      <c r="W149" s="58" t="s">
        <v>469</v>
      </c>
      <c r="X149" s="9" t="s">
        <v>20</v>
      </c>
      <c r="Y149" s="61" t="s">
        <v>1</v>
      </c>
    </row>
    <row r="150" spans="1:25">
      <c r="A150" s="61">
        <f t="shared" si="5"/>
        <v>141</v>
      </c>
      <c r="B150" s="61">
        <v>1</v>
      </c>
      <c r="C150" s="61">
        <v>79100</v>
      </c>
      <c r="D150" s="57" t="s">
        <v>468</v>
      </c>
      <c r="E150" s="57" t="s">
        <v>519</v>
      </c>
      <c r="F150" s="55" t="s">
        <v>515</v>
      </c>
      <c r="G150" s="61">
        <v>3</v>
      </c>
      <c r="H150" s="61" t="s">
        <v>33</v>
      </c>
      <c r="I150" s="61" t="s">
        <v>36</v>
      </c>
      <c r="J150" s="58" t="s">
        <v>35</v>
      </c>
      <c r="K150" s="61" t="s">
        <v>10</v>
      </c>
      <c r="L150" s="61" t="s">
        <v>131</v>
      </c>
      <c r="M150" s="58" t="s">
        <v>471</v>
      </c>
      <c r="N150" s="61" t="s">
        <v>23</v>
      </c>
      <c r="O150" s="61" t="s">
        <v>23</v>
      </c>
      <c r="P150" s="61" t="s">
        <v>23</v>
      </c>
      <c r="Q150" s="61" t="s">
        <v>23</v>
      </c>
      <c r="R150" s="61" t="s">
        <v>23</v>
      </c>
      <c r="S150" s="61" t="s">
        <v>23</v>
      </c>
      <c r="T150" s="58" t="s">
        <v>23</v>
      </c>
      <c r="U150" s="61">
        <v>0</v>
      </c>
      <c r="V150" s="61">
        <v>0</v>
      </c>
      <c r="W150" s="58" t="s">
        <v>469</v>
      </c>
      <c r="X150" s="9" t="s">
        <v>20</v>
      </c>
      <c r="Y150" s="61" t="s">
        <v>1</v>
      </c>
    </row>
    <row r="151" spans="1:25">
      <c r="A151" s="61">
        <f t="shared" si="5"/>
        <v>142</v>
      </c>
      <c r="B151" s="61">
        <v>1</v>
      </c>
      <c r="C151" s="61">
        <v>79100</v>
      </c>
      <c r="D151" s="57" t="s">
        <v>520</v>
      </c>
      <c r="E151" s="57" t="s">
        <v>474</v>
      </c>
      <c r="F151" s="55" t="s">
        <v>516</v>
      </c>
      <c r="G151" s="61">
        <v>3</v>
      </c>
      <c r="H151" s="61" t="s">
        <v>33</v>
      </c>
      <c r="I151" s="61" t="s">
        <v>36</v>
      </c>
      <c r="J151" s="58" t="s">
        <v>35</v>
      </c>
      <c r="K151" s="61" t="s">
        <v>10</v>
      </c>
      <c r="L151" s="61" t="s">
        <v>131</v>
      </c>
      <c r="M151" s="58" t="s">
        <v>471</v>
      </c>
      <c r="N151" s="61" t="s">
        <v>23</v>
      </c>
      <c r="O151" s="61" t="s">
        <v>23</v>
      </c>
      <c r="P151" s="61" t="s">
        <v>23</v>
      </c>
      <c r="Q151" s="61" t="s">
        <v>23</v>
      </c>
      <c r="R151" s="61" t="s">
        <v>23</v>
      </c>
      <c r="S151" s="61" t="s">
        <v>23</v>
      </c>
      <c r="T151" s="58" t="s">
        <v>23</v>
      </c>
      <c r="U151" s="61">
        <v>0</v>
      </c>
      <c r="V151" s="61">
        <v>0</v>
      </c>
      <c r="W151" s="58" t="s">
        <v>469</v>
      </c>
      <c r="X151" s="9" t="s">
        <v>20</v>
      </c>
      <c r="Y151" s="61" t="s">
        <v>1</v>
      </c>
    </row>
    <row r="152" spans="1:25">
      <c r="A152" s="61">
        <f t="shared" si="5"/>
        <v>143</v>
      </c>
      <c r="B152" s="61">
        <v>1</v>
      </c>
      <c r="C152" s="61">
        <v>79100</v>
      </c>
      <c r="D152" s="57" t="s">
        <v>475</v>
      </c>
      <c r="E152" s="57" t="s">
        <v>521</v>
      </c>
      <c r="F152" s="55" t="s">
        <v>517</v>
      </c>
      <c r="G152" s="61">
        <v>3</v>
      </c>
      <c r="H152" s="61" t="s">
        <v>33</v>
      </c>
      <c r="I152" s="61" t="s">
        <v>36</v>
      </c>
      <c r="J152" s="58" t="s">
        <v>35</v>
      </c>
      <c r="K152" s="61" t="s">
        <v>10</v>
      </c>
      <c r="L152" s="61" t="s">
        <v>131</v>
      </c>
      <c r="M152" s="58" t="s">
        <v>471</v>
      </c>
      <c r="N152" s="61" t="s">
        <v>23</v>
      </c>
      <c r="O152" s="61" t="s">
        <v>23</v>
      </c>
      <c r="P152" s="61" t="s">
        <v>23</v>
      </c>
      <c r="Q152" s="61" t="s">
        <v>23</v>
      </c>
      <c r="R152" s="61" t="s">
        <v>23</v>
      </c>
      <c r="S152" s="61" t="s">
        <v>23</v>
      </c>
      <c r="T152" s="58" t="s">
        <v>23</v>
      </c>
      <c r="U152" s="61">
        <v>0</v>
      </c>
      <c r="V152" s="61">
        <v>0</v>
      </c>
      <c r="W152" s="58" t="s">
        <v>469</v>
      </c>
      <c r="X152" s="9" t="s">
        <v>20</v>
      </c>
      <c r="Y152" s="61" t="s">
        <v>1</v>
      </c>
    </row>
    <row r="153" spans="1:25">
      <c r="A153" s="61">
        <f t="shared" si="5"/>
        <v>144</v>
      </c>
      <c r="B153" s="61">
        <v>1</v>
      </c>
      <c r="C153" s="61">
        <v>79100</v>
      </c>
      <c r="D153" s="57" t="s">
        <v>522</v>
      </c>
      <c r="E153" s="57" t="s">
        <v>476</v>
      </c>
      <c r="F153" s="55" t="s">
        <v>518</v>
      </c>
      <c r="G153" s="61">
        <v>3</v>
      </c>
      <c r="H153" s="61" t="s">
        <v>33</v>
      </c>
      <c r="I153" s="61" t="s">
        <v>36</v>
      </c>
      <c r="J153" s="58" t="s">
        <v>35</v>
      </c>
      <c r="K153" s="61" t="s">
        <v>10</v>
      </c>
      <c r="L153" s="61" t="s">
        <v>131</v>
      </c>
      <c r="M153" s="58" t="s">
        <v>471</v>
      </c>
      <c r="N153" s="61" t="s">
        <v>23</v>
      </c>
      <c r="O153" s="61" t="s">
        <v>23</v>
      </c>
      <c r="P153" s="61" t="s">
        <v>23</v>
      </c>
      <c r="Q153" s="61" t="s">
        <v>23</v>
      </c>
      <c r="R153" s="61" t="s">
        <v>23</v>
      </c>
      <c r="S153" s="61" t="s">
        <v>23</v>
      </c>
      <c r="T153" s="58" t="s">
        <v>23</v>
      </c>
      <c r="U153" s="61">
        <v>0</v>
      </c>
      <c r="V153" s="61">
        <v>0</v>
      </c>
      <c r="W153" s="58" t="s">
        <v>469</v>
      </c>
      <c r="X153" s="9" t="s">
        <v>20</v>
      </c>
      <c r="Y153" s="61" t="s">
        <v>1</v>
      </c>
    </row>
    <row r="154" spans="1:25">
      <c r="A154" s="61">
        <f t="shared" si="5"/>
        <v>145</v>
      </c>
      <c r="B154" s="61">
        <v>11</v>
      </c>
      <c r="C154" s="61">
        <v>99100</v>
      </c>
      <c r="D154" s="57" t="s">
        <v>468</v>
      </c>
      <c r="E154" s="57" t="s">
        <v>519</v>
      </c>
      <c r="F154" s="55" t="s">
        <v>515</v>
      </c>
      <c r="G154" s="61">
        <v>3</v>
      </c>
      <c r="H154" s="61" t="s">
        <v>33</v>
      </c>
      <c r="I154" s="61" t="s">
        <v>36</v>
      </c>
      <c r="J154" s="58" t="s">
        <v>35</v>
      </c>
      <c r="K154" s="61" t="s">
        <v>10</v>
      </c>
      <c r="L154" s="61" t="s">
        <v>131</v>
      </c>
      <c r="M154" s="58" t="s">
        <v>471</v>
      </c>
      <c r="N154" s="61" t="s">
        <v>23</v>
      </c>
      <c r="O154" s="61" t="s">
        <v>23</v>
      </c>
      <c r="P154" s="61" t="s">
        <v>23</v>
      </c>
      <c r="Q154" s="61" t="s">
        <v>23</v>
      </c>
      <c r="R154" s="61" t="s">
        <v>23</v>
      </c>
      <c r="S154" s="61" t="s">
        <v>23</v>
      </c>
      <c r="T154" s="58" t="s">
        <v>23</v>
      </c>
      <c r="U154" s="61">
        <v>0</v>
      </c>
      <c r="V154" s="61">
        <v>0</v>
      </c>
      <c r="W154" s="58" t="s">
        <v>469</v>
      </c>
      <c r="X154" s="9" t="s">
        <v>450</v>
      </c>
      <c r="Y154" s="61" t="s">
        <v>1</v>
      </c>
    </row>
    <row r="155" spans="1:25">
      <c r="A155" s="61">
        <f t="shared" si="5"/>
        <v>146</v>
      </c>
      <c r="B155" s="61">
        <v>11</v>
      </c>
      <c r="C155" s="61">
        <v>99100</v>
      </c>
      <c r="D155" s="57" t="s">
        <v>520</v>
      </c>
      <c r="E155" s="57" t="s">
        <v>474</v>
      </c>
      <c r="F155" s="55" t="s">
        <v>516</v>
      </c>
      <c r="G155" s="61">
        <v>3</v>
      </c>
      <c r="H155" s="61" t="s">
        <v>33</v>
      </c>
      <c r="I155" s="61" t="s">
        <v>36</v>
      </c>
      <c r="J155" s="58" t="s">
        <v>35</v>
      </c>
      <c r="K155" s="61" t="s">
        <v>10</v>
      </c>
      <c r="L155" s="61" t="s">
        <v>131</v>
      </c>
      <c r="M155" s="58" t="s">
        <v>471</v>
      </c>
      <c r="N155" s="61" t="s">
        <v>23</v>
      </c>
      <c r="O155" s="61" t="s">
        <v>23</v>
      </c>
      <c r="P155" s="61" t="s">
        <v>23</v>
      </c>
      <c r="Q155" s="61" t="s">
        <v>23</v>
      </c>
      <c r="R155" s="61" t="s">
        <v>23</v>
      </c>
      <c r="S155" s="61" t="s">
        <v>23</v>
      </c>
      <c r="T155" s="58" t="s">
        <v>23</v>
      </c>
      <c r="U155" s="61">
        <v>0</v>
      </c>
      <c r="V155" s="61">
        <v>0</v>
      </c>
      <c r="W155" s="58" t="s">
        <v>469</v>
      </c>
      <c r="X155" s="9" t="s">
        <v>450</v>
      </c>
      <c r="Y155" s="61" t="s">
        <v>1</v>
      </c>
    </row>
    <row r="156" spans="1:25">
      <c r="A156" s="61">
        <f t="shared" si="5"/>
        <v>147</v>
      </c>
      <c r="B156" s="61">
        <v>11</v>
      </c>
      <c r="C156" s="61">
        <v>99100</v>
      </c>
      <c r="D156" s="57" t="s">
        <v>475</v>
      </c>
      <c r="E156" s="57" t="s">
        <v>521</v>
      </c>
      <c r="F156" s="55" t="s">
        <v>517</v>
      </c>
      <c r="G156" s="61">
        <v>3</v>
      </c>
      <c r="H156" s="61" t="s">
        <v>33</v>
      </c>
      <c r="I156" s="61" t="s">
        <v>36</v>
      </c>
      <c r="J156" s="58" t="s">
        <v>35</v>
      </c>
      <c r="K156" s="61" t="s">
        <v>10</v>
      </c>
      <c r="L156" s="61" t="s">
        <v>131</v>
      </c>
      <c r="M156" s="58" t="s">
        <v>471</v>
      </c>
      <c r="N156" s="61" t="s">
        <v>23</v>
      </c>
      <c r="O156" s="61" t="s">
        <v>23</v>
      </c>
      <c r="P156" s="61" t="s">
        <v>23</v>
      </c>
      <c r="Q156" s="61" t="s">
        <v>23</v>
      </c>
      <c r="R156" s="61" t="s">
        <v>23</v>
      </c>
      <c r="S156" s="61" t="s">
        <v>23</v>
      </c>
      <c r="T156" s="58" t="s">
        <v>23</v>
      </c>
      <c r="U156" s="61">
        <v>0</v>
      </c>
      <c r="V156" s="61">
        <v>0</v>
      </c>
      <c r="W156" s="58" t="s">
        <v>469</v>
      </c>
      <c r="X156" s="9" t="s">
        <v>450</v>
      </c>
      <c r="Y156" s="61" t="s">
        <v>1</v>
      </c>
    </row>
    <row r="157" spans="1:25">
      <c r="A157" s="61">
        <f t="shared" si="5"/>
        <v>148</v>
      </c>
      <c r="B157" s="61">
        <v>11</v>
      </c>
      <c r="C157" s="61">
        <v>99100</v>
      </c>
      <c r="D157" s="57" t="s">
        <v>522</v>
      </c>
      <c r="E157" s="57" t="s">
        <v>476</v>
      </c>
      <c r="F157" s="55" t="s">
        <v>518</v>
      </c>
      <c r="G157" s="61">
        <v>3</v>
      </c>
      <c r="H157" s="61" t="s">
        <v>33</v>
      </c>
      <c r="I157" s="61" t="s">
        <v>36</v>
      </c>
      <c r="J157" s="58" t="s">
        <v>35</v>
      </c>
      <c r="K157" s="61" t="s">
        <v>10</v>
      </c>
      <c r="L157" s="61" t="s">
        <v>131</v>
      </c>
      <c r="M157" s="58" t="s">
        <v>471</v>
      </c>
      <c r="N157" s="61" t="s">
        <v>23</v>
      </c>
      <c r="O157" s="61" t="s">
        <v>23</v>
      </c>
      <c r="P157" s="61" t="s">
        <v>23</v>
      </c>
      <c r="Q157" s="61" t="s">
        <v>23</v>
      </c>
      <c r="R157" s="61" t="s">
        <v>23</v>
      </c>
      <c r="S157" s="61" t="s">
        <v>23</v>
      </c>
      <c r="T157" s="58" t="s">
        <v>23</v>
      </c>
      <c r="U157" s="61">
        <v>0</v>
      </c>
      <c r="V157" s="61">
        <v>0</v>
      </c>
      <c r="W157" s="58" t="s">
        <v>469</v>
      </c>
      <c r="X157" s="9" t="s">
        <v>450</v>
      </c>
      <c r="Y157" s="61" t="s">
        <v>1</v>
      </c>
    </row>
    <row r="158" spans="1:25">
      <c r="A158" s="61">
        <f t="shared" si="5"/>
        <v>149</v>
      </c>
      <c r="B158" s="61">
        <v>11</v>
      </c>
      <c r="C158" s="61">
        <v>79100</v>
      </c>
      <c r="D158" s="57" t="s">
        <v>468</v>
      </c>
      <c r="E158" s="57" t="s">
        <v>519</v>
      </c>
      <c r="F158" s="55" t="s">
        <v>515</v>
      </c>
      <c r="G158" s="61">
        <v>3</v>
      </c>
      <c r="H158" s="61" t="s">
        <v>33</v>
      </c>
      <c r="I158" s="61" t="s">
        <v>36</v>
      </c>
      <c r="J158" s="58" t="s">
        <v>35</v>
      </c>
      <c r="K158" s="61" t="s">
        <v>10</v>
      </c>
      <c r="L158" s="61" t="s">
        <v>131</v>
      </c>
      <c r="M158" s="58" t="s">
        <v>471</v>
      </c>
      <c r="N158" s="61" t="s">
        <v>23</v>
      </c>
      <c r="O158" s="61" t="s">
        <v>23</v>
      </c>
      <c r="P158" s="61" t="s">
        <v>23</v>
      </c>
      <c r="Q158" s="61" t="s">
        <v>23</v>
      </c>
      <c r="R158" s="61" t="s">
        <v>23</v>
      </c>
      <c r="S158" s="61" t="s">
        <v>23</v>
      </c>
      <c r="T158" s="58" t="s">
        <v>23</v>
      </c>
      <c r="U158" s="61">
        <v>0</v>
      </c>
      <c r="V158" s="61">
        <v>0</v>
      </c>
      <c r="W158" s="58" t="s">
        <v>469</v>
      </c>
      <c r="X158" s="9" t="s">
        <v>450</v>
      </c>
      <c r="Y158" s="61" t="s">
        <v>1</v>
      </c>
    </row>
    <row r="159" spans="1:25">
      <c r="A159" s="61">
        <f t="shared" si="5"/>
        <v>150</v>
      </c>
      <c r="B159" s="61">
        <v>11</v>
      </c>
      <c r="C159" s="61">
        <v>79100</v>
      </c>
      <c r="D159" s="57" t="s">
        <v>520</v>
      </c>
      <c r="E159" s="57" t="s">
        <v>474</v>
      </c>
      <c r="F159" s="55" t="s">
        <v>516</v>
      </c>
      <c r="G159" s="61">
        <v>3</v>
      </c>
      <c r="H159" s="61" t="s">
        <v>33</v>
      </c>
      <c r="I159" s="61" t="s">
        <v>36</v>
      </c>
      <c r="J159" s="58" t="s">
        <v>35</v>
      </c>
      <c r="K159" s="61" t="s">
        <v>10</v>
      </c>
      <c r="L159" s="61" t="s">
        <v>131</v>
      </c>
      <c r="M159" s="58" t="s">
        <v>471</v>
      </c>
      <c r="N159" s="61" t="s">
        <v>23</v>
      </c>
      <c r="O159" s="61" t="s">
        <v>23</v>
      </c>
      <c r="P159" s="61" t="s">
        <v>23</v>
      </c>
      <c r="Q159" s="61" t="s">
        <v>23</v>
      </c>
      <c r="R159" s="61" t="s">
        <v>23</v>
      </c>
      <c r="S159" s="61" t="s">
        <v>23</v>
      </c>
      <c r="T159" s="58" t="s">
        <v>23</v>
      </c>
      <c r="U159" s="61">
        <v>0</v>
      </c>
      <c r="V159" s="61">
        <v>0</v>
      </c>
      <c r="W159" s="58" t="s">
        <v>469</v>
      </c>
      <c r="X159" s="9" t="s">
        <v>450</v>
      </c>
      <c r="Y159" s="61" t="s">
        <v>1</v>
      </c>
    </row>
    <row r="160" spans="1:25">
      <c r="A160" s="61">
        <f t="shared" si="5"/>
        <v>151</v>
      </c>
      <c r="B160" s="61">
        <v>11</v>
      </c>
      <c r="C160" s="61">
        <v>79100</v>
      </c>
      <c r="D160" s="57" t="s">
        <v>475</v>
      </c>
      <c r="E160" s="57" t="s">
        <v>521</v>
      </c>
      <c r="F160" s="55" t="s">
        <v>517</v>
      </c>
      <c r="G160" s="61">
        <v>3</v>
      </c>
      <c r="H160" s="61" t="s">
        <v>33</v>
      </c>
      <c r="I160" s="61" t="s">
        <v>36</v>
      </c>
      <c r="J160" s="58" t="s">
        <v>35</v>
      </c>
      <c r="K160" s="61" t="s">
        <v>10</v>
      </c>
      <c r="L160" s="61" t="s">
        <v>131</v>
      </c>
      <c r="M160" s="58" t="s">
        <v>471</v>
      </c>
      <c r="N160" s="61" t="s">
        <v>23</v>
      </c>
      <c r="O160" s="61" t="s">
        <v>23</v>
      </c>
      <c r="P160" s="61" t="s">
        <v>23</v>
      </c>
      <c r="Q160" s="61" t="s">
        <v>23</v>
      </c>
      <c r="R160" s="61" t="s">
        <v>23</v>
      </c>
      <c r="S160" s="61" t="s">
        <v>23</v>
      </c>
      <c r="T160" s="58" t="s">
        <v>23</v>
      </c>
      <c r="U160" s="61">
        <v>0</v>
      </c>
      <c r="V160" s="61">
        <v>0</v>
      </c>
      <c r="W160" s="58" t="s">
        <v>469</v>
      </c>
      <c r="X160" s="9" t="s">
        <v>450</v>
      </c>
      <c r="Y160" s="61" t="s">
        <v>1</v>
      </c>
    </row>
    <row r="161" spans="1:25">
      <c r="A161" s="61">
        <f t="shared" si="5"/>
        <v>152</v>
      </c>
      <c r="B161" s="61">
        <v>11</v>
      </c>
      <c r="C161" s="61">
        <v>79100</v>
      </c>
      <c r="D161" s="57" t="s">
        <v>522</v>
      </c>
      <c r="E161" s="57" t="s">
        <v>476</v>
      </c>
      <c r="F161" s="55" t="s">
        <v>518</v>
      </c>
      <c r="G161" s="61">
        <v>3</v>
      </c>
      <c r="H161" s="61" t="s">
        <v>33</v>
      </c>
      <c r="I161" s="61" t="s">
        <v>36</v>
      </c>
      <c r="J161" s="58" t="s">
        <v>35</v>
      </c>
      <c r="K161" s="61" t="s">
        <v>10</v>
      </c>
      <c r="L161" s="61" t="s">
        <v>131</v>
      </c>
      <c r="M161" s="58" t="s">
        <v>471</v>
      </c>
      <c r="N161" s="61" t="s">
        <v>23</v>
      </c>
      <c r="O161" s="61" t="s">
        <v>23</v>
      </c>
      <c r="P161" s="61" t="s">
        <v>23</v>
      </c>
      <c r="Q161" s="61" t="s">
        <v>23</v>
      </c>
      <c r="R161" s="61" t="s">
        <v>23</v>
      </c>
      <c r="S161" s="61" t="s">
        <v>23</v>
      </c>
      <c r="T161" s="58" t="s">
        <v>23</v>
      </c>
      <c r="U161" s="61">
        <v>0</v>
      </c>
      <c r="V161" s="61">
        <v>0</v>
      </c>
      <c r="W161" s="58" t="s">
        <v>469</v>
      </c>
      <c r="X161" s="9" t="s">
        <v>450</v>
      </c>
      <c r="Y161" s="61" t="s">
        <v>1</v>
      </c>
    </row>
    <row r="162" spans="1:25">
      <c r="D162" s="58"/>
      <c r="E162" s="58"/>
      <c r="T162" s="58"/>
      <c r="X162" s="9"/>
    </row>
    <row r="163" spans="1:25">
      <c r="D163" s="58"/>
      <c r="E163" s="58"/>
      <c r="T163" s="58"/>
      <c r="X163" s="9"/>
    </row>
    <row r="164" spans="1:25">
      <c r="D164" s="58"/>
      <c r="E164" s="58"/>
      <c r="M164" s="58"/>
      <c r="T164" s="58"/>
      <c r="X164" s="9"/>
    </row>
    <row r="165" spans="1:25">
      <c r="D165" s="58"/>
      <c r="E165" s="58"/>
      <c r="M165" s="58"/>
      <c r="T165" s="58"/>
      <c r="X165" s="9"/>
    </row>
    <row r="166" spans="1:25">
      <c r="D166" s="58"/>
      <c r="E166" s="58"/>
      <c r="M166" s="58"/>
      <c r="T166" s="58"/>
      <c r="X166" s="9"/>
    </row>
    <row r="167" spans="1:25">
      <c r="D167" s="58"/>
      <c r="E167" s="58"/>
      <c r="M167" s="58"/>
      <c r="T167" s="58"/>
      <c r="X167" s="9"/>
    </row>
    <row r="168" spans="1:25">
      <c r="D168" s="58"/>
      <c r="E168" s="58"/>
      <c r="T168" s="58"/>
      <c r="X168" s="9"/>
    </row>
    <row r="169" spans="1:25">
      <c r="D169" s="58"/>
      <c r="E169" s="58"/>
      <c r="T169" s="58"/>
      <c r="X169" s="9"/>
    </row>
    <row r="170" spans="1:25">
      <c r="D170" s="58"/>
      <c r="E170" s="58"/>
      <c r="T170" s="58"/>
      <c r="X170" s="9"/>
    </row>
    <row r="171" spans="1:25">
      <c r="D171" s="58"/>
      <c r="E171" s="58"/>
      <c r="T171" s="58"/>
      <c r="X171" s="9"/>
    </row>
    <row r="172" spans="1:25">
      <c r="D172" s="58"/>
      <c r="E172" s="58"/>
      <c r="T172" s="58"/>
      <c r="X172" s="9"/>
    </row>
    <row r="173" spans="1:25">
      <c r="D173" s="58"/>
      <c r="E173" s="58"/>
      <c r="T173" s="58"/>
      <c r="X173" s="9"/>
    </row>
    <row r="174" spans="1:25">
      <c r="D174" s="58"/>
      <c r="E174" s="58"/>
      <c r="T174" s="58"/>
      <c r="X174" s="9"/>
    </row>
    <row r="175" spans="1:25">
      <c r="D175" s="58"/>
      <c r="E175" s="58"/>
      <c r="T175" s="58"/>
      <c r="X175" s="9"/>
    </row>
    <row r="176" spans="1:25">
      <c r="D176" s="58"/>
      <c r="E176" s="58"/>
      <c r="T176" s="58"/>
      <c r="X176" s="9"/>
    </row>
    <row r="177" spans="1:24">
      <c r="D177" s="58"/>
      <c r="E177" s="58"/>
      <c r="T177" s="58"/>
      <c r="X177" s="9"/>
    </row>
    <row r="178" spans="1:24">
      <c r="D178" s="58"/>
      <c r="E178" s="58"/>
      <c r="T178" s="58"/>
      <c r="X178" s="9"/>
    </row>
    <row r="179" spans="1:24">
      <c r="D179" s="58"/>
      <c r="E179" s="58"/>
      <c r="T179" s="58"/>
      <c r="X179" s="9"/>
    </row>
    <row r="180" spans="1:24">
      <c r="D180" s="58"/>
      <c r="E180" s="58"/>
      <c r="M180" s="58"/>
      <c r="T180" s="58"/>
      <c r="X180" s="9"/>
    </row>
    <row r="181" spans="1:24">
      <c r="D181" s="58"/>
      <c r="E181" s="58"/>
      <c r="M181" s="58"/>
      <c r="T181" s="58"/>
      <c r="X181" s="9"/>
    </row>
    <row r="182" spans="1:24">
      <c r="D182" s="58"/>
      <c r="E182" s="58"/>
      <c r="M182" s="58"/>
      <c r="T182" s="58"/>
      <c r="X182" s="9"/>
    </row>
    <row r="183" spans="1:24">
      <c r="A183" s="16"/>
      <c r="B183" s="16"/>
      <c r="C183" s="16"/>
      <c r="D183" s="17"/>
      <c r="E183" s="17"/>
      <c r="G183" s="16"/>
      <c r="H183" s="16"/>
      <c r="I183" s="16"/>
      <c r="J183" s="17"/>
      <c r="K183" s="16"/>
      <c r="L183" s="16"/>
      <c r="M183" s="17"/>
      <c r="N183" s="16"/>
      <c r="O183" s="16"/>
      <c r="P183" s="16"/>
      <c r="Q183" s="16"/>
      <c r="R183" s="16"/>
      <c r="S183" s="16"/>
      <c r="T183" s="17"/>
      <c r="U183" s="16"/>
      <c r="V183" s="16"/>
      <c r="X183" s="18"/>
    </row>
    <row r="184" spans="1:24">
      <c r="A184" s="16"/>
      <c r="B184" s="16"/>
      <c r="C184" s="16"/>
      <c r="D184" s="17"/>
      <c r="E184" s="17"/>
      <c r="G184" s="16"/>
      <c r="H184" s="16"/>
      <c r="I184" s="16"/>
      <c r="J184" s="17"/>
      <c r="K184" s="16"/>
      <c r="L184" s="16"/>
      <c r="M184" s="16"/>
      <c r="N184" s="16"/>
      <c r="O184" s="16"/>
      <c r="P184" s="16"/>
      <c r="Q184" s="16"/>
      <c r="R184" s="16"/>
      <c r="S184" s="16"/>
      <c r="T184" s="17"/>
      <c r="U184" s="16"/>
      <c r="V184" s="16"/>
      <c r="X184" s="18"/>
    </row>
    <row r="185" spans="1:24">
      <c r="A185" s="16"/>
      <c r="B185" s="16"/>
      <c r="C185" s="16"/>
      <c r="D185" s="17"/>
      <c r="E185" s="17"/>
      <c r="G185" s="16"/>
      <c r="H185" s="16"/>
      <c r="I185" s="16"/>
      <c r="J185" s="17"/>
      <c r="K185" s="16"/>
      <c r="L185" s="16"/>
      <c r="M185" s="16"/>
      <c r="N185" s="16"/>
      <c r="O185" s="16"/>
      <c r="P185" s="16"/>
      <c r="Q185" s="16"/>
      <c r="R185" s="16"/>
      <c r="S185" s="16"/>
      <c r="T185" s="17"/>
      <c r="U185" s="16"/>
      <c r="V185" s="16"/>
      <c r="X185" s="18"/>
    </row>
    <row r="186" spans="1:24">
      <c r="A186" s="16"/>
      <c r="B186" s="16"/>
      <c r="C186" s="16"/>
      <c r="D186" s="17"/>
      <c r="E186" s="17"/>
      <c r="G186" s="16"/>
      <c r="H186" s="16"/>
      <c r="I186" s="16"/>
      <c r="J186" s="17"/>
      <c r="K186" s="16"/>
      <c r="L186" s="16"/>
      <c r="M186" s="16"/>
      <c r="N186" s="16"/>
      <c r="O186" s="16"/>
      <c r="P186" s="16"/>
      <c r="Q186" s="16"/>
      <c r="R186" s="16"/>
      <c r="S186" s="16"/>
      <c r="T186" s="17"/>
      <c r="U186" s="16"/>
      <c r="V186" s="16"/>
      <c r="X186" s="18"/>
    </row>
    <row r="187" spans="1:24">
      <c r="A187" s="16"/>
      <c r="B187" s="16"/>
      <c r="C187" s="16"/>
      <c r="D187" s="17"/>
      <c r="E187" s="17"/>
      <c r="G187" s="16"/>
      <c r="H187" s="16"/>
      <c r="I187" s="16"/>
      <c r="J187" s="17"/>
      <c r="K187" s="16"/>
      <c r="L187" s="16"/>
      <c r="M187" s="16"/>
      <c r="N187" s="16"/>
      <c r="O187" s="16"/>
      <c r="P187" s="16"/>
      <c r="Q187" s="16"/>
      <c r="R187" s="16"/>
      <c r="S187" s="16"/>
      <c r="T187" s="17"/>
      <c r="U187" s="16"/>
      <c r="V187" s="16"/>
      <c r="X187" s="18"/>
    </row>
    <row r="188" spans="1:24">
      <c r="A188" s="16"/>
      <c r="B188" s="16"/>
      <c r="C188" s="16"/>
      <c r="D188" s="17"/>
      <c r="E188" s="17"/>
      <c r="G188" s="16"/>
      <c r="H188" s="16"/>
      <c r="I188" s="16"/>
      <c r="J188" s="17"/>
      <c r="K188" s="16"/>
      <c r="L188" s="16"/>
      <c r="M188" s="16"/>
      <c r="N188" s="16"/>
      <c r="O188" s="16"/>
      <c r="P188" s="16"/>
      <c r="Q188" s="16"/>
      <c r="R188" s="16"/>
      <c r="S188" s="16"/>
      <c r="T188" s="17"/>
      <c r="U188" s="16"/>
      <c r="V188" s="16"/>
      <c r="X188" s="18"/>
    </row>
    <row r="189" spans="1:24">
      <c r="A189" s="16"/>
      <c r="B189" s="16"/>
      <c r="C189" s="16"/>
      <c r="D189" s="17"/>
      <c r="E189" s="17"/>
      <c r="G189" s="16"/>
      <c r="H189" s="16"/>
      <c r="I189" s="16"/>
      <c r="J189" s="17"/>
      <c r="K189" s="16"/>
      <c r="L189" s="16"/>
      <c r="M189" s="16"/>
      <c r="N189" s="16"/>
      <c r="O189" s="16"/>
      <c r="P189" s="16"/>
      <c r="Q189" s="16"/>
      <c r="R189" s="16"/>
      <c r="S189" s="16"/>
      <c r="T189" s="17"/>
      <c r="U189" s="16"/>
      <c r="V189" s="16"/>
      <c r="X189" s="18"/>
    </row>
    <row r="190" spans="1:24">
      <c r="A190" s="16"/>
      <c r="B190" s="16"/>
      <c r="C190" s="16"/>
      <c r="D190" s="17"/>
      <c r="E190" s="17"/>
      <c r="G190" s="16"/>
      <c r="H190" s="16"/>
      <c r="I190" s="16"/>
      <c r="J190" s="17"/>
      <c r="K190" s="16"/>
      <c r="L190" s="16"/>
      <c r="M190" s="16"/>
      <c r="N190" s="16"/>
      <c r="O190" s="16"/>
      <c r="P190" s="16"/>
      <c r="Q190" s="16"/>
      <c r="R190" s="16"/>
      <c r="S190" s="16"/>
      <c r="T190" s="17"/>
      <c r="U190" s="16"/>
      <c r="V190" s="16"/>
      <c r="X190" s="18"/>
    </row>
    <row r="191" spans="1:24">
      <c r="A191" s="16"/>
      <c r="B191" s="16"/>
      <c r="C191" s="16"/>
      <c r="D191" s="17"/>
      <c r="E191" s="17"/>
      <c r="G191" s="16"/>
      <c r="H191" s="16"/>
      <c r="I191" s="16"/>
      <c r="J191" s="17"/>
      <c r="K191" s="16"/>
      <c r="L191" s="16"/>
      <c r="M191" s="16"/>
      <c r="N191" s="16"/>
      <c r="O191" s="16"/>
      <c r="P191" s="16"/>
      <c r="Q191" s="16"/>
      <c r="R191" s="16"/>
      <c r="S191" s="16"/>
      <c r="T191" s="17"/>
      <c r="U191" s="16"/>
      <c r="V191" s="16"/>
      <c r="X191" s="18"/>
    </row>
    <row r="192" spans="1:24">
      <c r="A192" s="16"/>
      <c r="B192" s="16"/>
      <c r="C192" s="16"/>
      <c r="D192" s="17"/>
      <c r="E192" s="17"/>
      <c r="G192" s="16"/>
      <c r="H192" s="16"/>
      <c r="I192" s="16"/>
      <c r="J192" s="17"/>
      <c r="K192" s="16"/>
      <c r="L192" s="16"/>
      <c r="M192" s="16"/>
      <c r="N192" s="16"/>
      <c r="O192" s="16"/>
      <c r="P192" s="16"/>
      <c r="Q192" s="16"/>
      <c r="R192" s="16"/>
      <c r="S192" s="16"/>
      <c r="T192" s="17"/>
      <c r="U192" s="16"/>
      <c r="V192" s="16"/>
      <c r="X192" s="18"/>
    </row>
    <row r="193" spans="1:24">
      <c r="A193" s="16"/>
      <c r="B193" s="16"/>
      <c r="C193" s="16"/>
      <c r="D193" s="17"/>
      <c r="E193" s="17"/>
      <c r="G193" s="16"/>
      <c r="H193" s="16"/>
      <c r="I193" s="16"/>
      <c r="J193" s="17"/>
      <c r="K193" s="16"/>
      <c r="L193" s="16"/>
      <c r="M193" s="16"/>
      <c r="N193" s="16"/>
      <c r="O193" s="16"/>
      <c r="P193" s="16"/>
      <c r="Q193" s="16"/>
      <c r="R193" s="16"/>
      <c r="S193" s="16"/>
      <c r="T193" s="17"/>
      <c r="U193" s="16"/>
      <c r="V193" s="16"/>
      <c r="X193" s="18"/>
    </row>
    <row r="194" spans="1:24">
      <c r="A194" s="16"/>
      <c r="B194" s="16"/>
      <c r="C194" s="16"/>
      <c r="D194" s="17"/>
      <c r="E194" s="17"/>
      <c r="G194" s="16"/>
      <c r="H194" s="16"/>
      <c r="I194" s="16"/>
      <c r="J194" s="17"/>
      <c r="K194" s="16"/>
      <c r="L194" s="16"/>
      <c r="M194" s="16"/>
      <c r="N194" s="16"/>
      <c r="O194" s="16"/>
      <c r="P194" s="16"/>
      <c r="Q194" s="16"/>
      <c r="R194" s="16"/>
      <c r="S194" s="16"/>
      <c r="T194" s="17"/>
      <c r="U194" s="16"/>
      <c r="V194" s="16"/>
      <c r="X194" s="18"/>
    </row>
    <row r="195" spans="1:24">
      <c r="A195" s="16"/>
      <c r="B195" s="16"/>
      <c r="C195" s="16"/>
      <c r="D195" s="17"/>
      <c r="E195" s="17"/>
      <c r="G195" s="16"/>
      <c r="H195" s="16"/>
      <c r="I195" s="16"/>
      <c r="J195" s="17"/>
      <c r="K195" s="16"/>
      <c r="L195" s="16"/>
      <c r="M195" s="16"/>
      <c r="N195" s="16"/>
      <c r="O195" s="16"/>
      <c r="P195" s="16"/>
      <c r="Q195" s="16"/>
      <c r="R195" s="16"/>
      <c r="S195" s="16"/>
      <c r="T195" s="17"/>
      <c r="U195" s="16"/>
      <c r="V195" s="16"/>
      <c r="X195" s="18"/>
    </row>
    <row r="196" spans="1:24">
      <c r="A196" s="16"/>
      <c r="B196" s="16"/>
      <c r="C196" s="16"/>
      <c r="D196" s="17"/>
      <c r="E196" s="17"/>
      <c r="G196" s="16"/>
      <c r="H196" s="16"/>
      <c r="I196" s="16"/>
      <c r="J196" s="17"/>
      <c r="K196" s="16"/>
      <c r="L196" s="16"/>
      <c r="M196" s="17"/>
      <c r="N196" s="16"/>
      <c r="O196" s="16"/>
      <c r="P196" s="16"/>
      <c r="Q196" s="16"/>
      <c r="R196" s="16"/>
      <c r="S196" s="16"/>
      <c r="T196" s="17"/>
      <c r="U196" s="16"/>
      <c r="V196" s="16"/>
      <c r="X196" s="18"/>
    </row>
    <row r="197" spans="1:24">
      <c r="A197" s="16"/>
      <c r="B197" s="16"/>
      <c r="C197" s="16"/>
      <c r="D197" s="17"/>
      <c r="E197" s="17"/>
      <c r="G197" s="16"/>
      <c r="H197" s="16"/>
      <c r="I197" s="16"/>
      <c r="J197" s="17"/>
      <c r="K197" s="16"/>
      <c r="L197" s="16"/>
      <c r="M197" s="17"/>
      <c r="N197" s="16"/>
      <c r="O197" s="16"/>
      <c r="P197" s="16"/>
      <c r="Q197" s="16"/>
      <c r="R197" s="16"/>
      <c r="S197" s="16"/>
      <c r="T197" s="17"/>
      <c r="U197" s="16"/>
      <c r="V197" s="16"/>
      <c r="X197" s="18"/>
    </row>
    <row r="198" spans="1:24">
      <c r="A198" s="16"/>
      <c r="B198" s="16"/>
      <c r="C198" s="16"/>
      <c r="D198" s="17"/>
      <c r="E198" s="17"/>
      <c r="G198" s="16"/>
      <c r="H198" s="16"/>
      <c r="I198" s="16"/>
      <c r="J198" s="17"/>
      <c r="K198" s="16"/>
      <c r="L198" s="16"/>
      <c r="M198" s="17"/>
      <c r="N198" s="16"/>
      <c r="O198" s="16"/>
      <c r="P198" s="16"/>
      <c r="Q198" s="16"/>
      <c r="R198" s="16"/>
      <c r="S198" s="16"/>
      <c r="T198" s="17"/>
      <c r="U198" s="16"/>
      <c r="V198" s="16"/>
      <c r="X198" s="18"/>
    </row>
    <row r="199" spans="1:24">
      <c r="A199" s="3"/>
      <c r="D199" s="58"/>
      <c r="E199" s="58"/>
      <c r="M199" s="58"/>
      <c r="T199" s="58"/>
      <c r="X199" s="9"/>
    </row>
    <row r="200" spans="1:24">
      <c r="D200" s="58"/>
      <c r="E200" s="58"/>
      <c r="M200" s="58"/>
      <c r="T200" s="58"/>
      <c r="X200" s="9"/>
    </row>
    <row r="201" spans="1:24">
      <c r="D201" s="58"/>
      <c r="E201" s="58"/>
      <c r="T201" s="58"/>
      <c r="X201" s="9"/>
    </row>
    <row r="202" spans="1:24">
      <c r="D202" s="58"/>
      <c r="E202" s="58"/>
      <c r="T202" s="58"/>
      <c r="X202" s="9"/>
    </row>
    <row r="203" spans="1:24">
      <c r="D203" s="58"/>
      <c r="E203" s="58"/>
      <c r="T203" s="58"/>
      <c r="X203" s="9"/>
    </row>
    <row r="204" spans="1:24">
      <c r="D204" s="58"/>
      <c r="E204" s="58"/>
      <c r="T204" s="58"/>
      <c r="X204" s="9"/>
    </row>
    <row r="205" spans="1:24">
      <c r="D205" s="58"/>
      <c r="E205" s="58"/>
      <c r="T205" s="58"/>
      <c r="X205" s="9"/>
    </row>
    <row r="206" spans="1:24">
      <c r="D206" s="58"/>
      <c r="E206" s="58"/>
      <c r="T206" s="58"/>
      <c r="X206" s="9"/>
    </row>
    <row r="207" spans="1:24">
      <c r="D207" s="58"/>
      <c r="E207" s="58"/>
      <c r="T207" s="58"/>
      <c r="X207" s="9"/>
    </row>
    <row r="208" spans="1:24">
      <c r="D208" s="58"/>
      <c r="E208" s="58"/>
      <c r="T208" s="58"/>
      <c r="X208" s="9"/>
    </row>
    <row r="209" spans="4:24">
      <c r="D209" s="58"/>
      <c r="E209" s="58"/>
      <c r="T209" s="58"/>
      <c r="X209" s="9"/>
    </row>
    <row r="210" spans="4:24">
      <c r="D210" s="58"/>
      <c r="E210" s="58"/>
      <c r="T210" s="58"/>
      <c r="X210" s="9"/>
    </row>
    <row r="211" spans="4:24">
      <c r="D211" s="58"/>
      <c r="E211" s="58"/>
      <c r="T211" s="58"/>
      <c r="X211" s="9"/>
    </row>
    <row r="212" spans="4:24">
      <c r="D212" s="58"/>
      <c r="E212" s="58"/>
      <c r="T212" s="58"/>
      <c r="X212" s="9"/>
    </row>
    <row r="213" spans="4:24">
      <c r="D213" s="58"/>
      <c r="E213" s="58"/>
      <c r="M213" s="58"/>
      <c r="T213" s="58"/>
      <c r="X213" s="9"/>
    </row>
    <row r="214" spans="4:24">
      <c r="D214" s="58"/>
      <c r="E214" s="58"/>
      <c r="M214" s="58"/>
      <c r="T214" s="58"/>
      <c r="X214" s="9"/>
    </row>
    <row r="215" spans="4:24">
      <c r="D215" s="58"/>
      <c r="E215" s="58"/>
      <c r="M215" s="58"/>
      <c r="T215" s="58"/>
      <c r="X215" s="9"/>
    </row>
    <row r="216" spans="4:24">
      <c r="D216" s="58"/>
      <c r="E216" s="58"/>
      <c r="M216" s="58"/>
      <c r="T216" s="58"/>
      <c r="X216" s="9"/>
    </row>
    <row r="217" spans="4:24">
      <c r="D217" s="58"/>
      <c r="E217" s="58"/>
      <c r="T217" s="58"/>
      <c r="X217" s="9"/>
    </row>
    <row r="218" spans="4:24">
      <c r="D218" s="58"/>
      <c r="E218" s="58"/>
      <c r="T218" s="58"/>
      <c r="X218" s="9"/>
    </row>
    <row r="219" spans="4:24">
      <c r="D219" s="58"/>
      <c r="E219" s="58"/>
      <c r="T219" s="58"/>
      <c r="X219" s="9"/>
    </row>
    <row r="220" spans="4:24">
      <c r="D220" s="58"/>
      <c r="E220" s="58"/>
      <c r="T220" s="58"/>
      <c r="X220" s="9"/>
    </row>
    <row r="221" spans="4:24">
      <c r="D221" s="58"/>
      <c r="E221" s="58"/>
      <c r="T221" s="58"/>
      <c r="X221" s="9"/>
    </row>
    <row r="222" spans="4:24">
      <c r="D222" s="58"/>
      <c r="E222" s="58"/>
      <c r="T222" s="58"/>
      <c r="X222" s="9"/>
    </row>
    <row r="223" spans="4:24">
      <c r="D223" s="58"/>
      <c r="E223" s="58"/>
      <c r="T223" s="58"/>
      <c r="X223" s="9"/>
    </row>
    <row r="224" spans="4:24">
      <c r="D224" s="58"/>
      <c r="E224" s="58"/>
      <c r="T224" s="58"/>
      <c r="X224" s="9"/>
    </row>
    <row r="225" spans="4:24">
      <c r="D225" s="58"/>
      <c r="E225" s="58"/>
      <c r="T225" s="58"/>
      <c r="X225" s="9"/>
    </row>
    <row r="226" spans="4:24">
      <c r="D226" s="58"/>
      <c r="E226" s="58"/>
      <c r="T226" s="58"/>
      <c r="X226" s="9"/>
    </row>
    <row r="227" spans="4:24">
      <c r="D227" s="58"/>
      <c r="E227" s="58"/>
      <c r="T227" s="58"/>
      <c r="X227" s="9"/>
    </row>
    <row r="228" spans="4:24">
      <c r="D228" s="58"/>
      <c r="E228" s="58"/>
      <c r="T228" s="58"/>
      <c r="X228" s="9"/>
    </row>
    <row r="229" spans="4:24">
      <c r="D229" s="58"/>
      <c r="E229" s="58"/>
      <c r="M229" s="58"/>
      <c r="T229" s="58"/>
      <c r="X229" s="9"/>
    </row>
    <row r="230" spans="4:24">
      <c r="D230" s="58"/>
      <c r="E230" s="58"/>
      <c r="M230" s="58"/>
      <c r="T230" s="58"/>
      <c r="X230" s="9"/>
    </row>
    <row r="231" spans="4:24">
      <c r="D231" s="58"/>
      <c r="E231" s="58"/>
      <c r="M231" s="58"/>
      <c r="T231" s="58"/>
      <c r="X231" s="9"/>
    </row>
    <row r="232" spans="4:24">
      <c r="D232" s="58"/>
      <c r="E232" s="58"/>
      <c r="M232" s="58"/>
      <c r="T232" s="58"/>
      <c r="X232" s="9"/>
    </row>
    <row r="233" spans="4:24">
      <c r="D233" s="58"/>
      <c r="E233" s="58"/>
      <c r="T233" s="58"/>
      <c r="X233" s="9"/>
    </row>
    <row r="234" spans="4:24">
      <c r="D234" s="58"/>
      <c r="E234" s="58"/>
      <c r="T234" s="58"/>
      <c r="X234" s="9"/>
    </row>
    <row r="235" spans="4:24">
      <c r="D235" s="58"/>
      <c r="E235" s="58"/>
      <c r="T235" s="58"/>
      <c r="X235" s="9"/>
    </row>
    <row r="236" spans="4:24">
      <c r="D236" s="58"/>
      <c r="E236" s="58"/>
      <c r="T236" s="58"/>
      <c r="X236" s="9"/>
    </row>
    <row r="237" spans="4:24">
      <c r="D237" s="58"/>
      <c r="E237" s="58"/>
      <c r="T237" s="58"/>
      <c r="X237" s="9"/>
    </row>
    <row r="238" spans="4:24">
      <c r="D238" s="58"/>
      <c r="E238" s="58"/>
      <c r="T238" s="58"/>
      <c r="X238" s="9"/>
    </row>
    <row r="239" spans="4:24">
      <c r="D239" s="58"/>
      <c r="E239" s="58"/>
      <c r="T239" s="58"/>
      <c r="X239" s="9"/>
    </row>
    <row r="240" spans="4:24">
      <c r="D240" s="58"/>
      <c r="E240" s="58"/>
      <c r="T240" s="58"/>
      <c r="X240" s="9"/>
    </row>
    <row r="241" spans="1:24">
      <c r="D241" s="58"/>
      <c r="E241" s="58"/>
      <c r="T241" s="58"/>
      <c r="X241" s="9"/>
    </row>
    <row r="242" spans="1:24">
      <c r="D242" s="58"/>
      <c r="E242" s="58"/>
      <c r="T242" s="58"/>
      <c r="X242" s="9"/>
    </row>
    <row r="243" spans="1:24">
      <c r="D243" s="58"/>
      <c r="E243" s="58"/>
      <c r="T243" s="58"/>
      <c r="X243" s="9"/>
    </row>
    <row r="244" spans="1:24">
      <c r="D244" s="58"/>
      <c r="E244" s="58"/>
      <c r="T244" s="58"/>
      <c r="X244" s="9"/>
    </row>
    <row r="245" spans="1:24">
      <c r="D245" s="58"/>
      <c r="E245" s="58"/>
      <c r="M245" s="58"/>
      <c r="T245" s="58"/>
      <c r="X245" s="9"/>
    </row>
    <row r="246" spans="1:24">
      <c r="D246" s="58"/>
      <c r="E246" s="58"/>
      <c r="M246" s="58"/>
      <c r="T246" s="58"/>
      <c r="X246" s="9"/>
    </row>
    <row r="247" spans="1:24">
      <c r="D247" s="58"/>
      <c r="E247" s="58"/>
      <c r="M247" s="58"/>
      <c r="T247" s="58"/>
      <c r="X247" s="9"/>
    </row>
    <row r="248" spans="1:24">
      <c r="A248" s="16"/>
      <c r="B248" s="16"/>
      <c r="C248" s="16"/>
      <c r="D248" s="17"/>
      <c r="E248" s="17"/>
      <c r="G248" s="16"/>
      <c r="H248" s="16"/>
      <c r="I248" s="16"/>
      <c r="J248" s="17"/>
      <c r="K248" s="16"/>
      <c r="L248" s="16"/>
      <c r="M248" s="17"/>
      <c r="N248" s="16"/>
      <c r="O248" s="16"/>
      <c r="P248" s="16"/>
      <c r="Q248" s="16"/>
      <c r="R248" s="16"/>
      <c r="S248" s="16"/>
      <c r="T248" s="17"/>
      <c r="U248" s="16"/>
      <c r="V248" s="16"/>
      <c r="X248" s="18"/>
    </row>
    <row r="249" spans="1:24">
      <c r="A249" s="16"/>
      <c r="B249" s="16"/>
      <c r="C249" s="16"/>
      <c r="D249" s="17"/>
      <c r="E249" s="17"/>
      <c r="G249" s="16"/>
      <c r="H249" s="16"/>
      <c r="I249" s="16"/>
      <c r="J249" s="17"/>
      <c r="K249" s="16"/>
      <c r="L249" s="16"/>
      <c r="M249" s="16"/>
      <c r="N249" s="16"/>
      <c r="O249" s="16"/>
      <c r="P249" s="16"/>
      <c r="Q249" s="16"/>
      <c r="R249" s="16"/>
      <c r="S249" s="16"/>
      <c r="T249" s="17"/>
      <c r="U249" s="16"/>
      <c r="V249" s="16"/>
      <c r="X249" s="18"/>
    </row>
    <row r="250" spans="1:24">
      <c r="A250" s="16"/>
      <c r="B250" s="16"/>
      <c r="C250" s="16"/>
      <c r="D250" s="17"/>
      <c r="E250" s="17"/>
      <c r="G250" s="16"/>
      <c r="H250" s="16"/>
      <c r="I250" s="16"/>
      <c r="J250" s="17"/>
      <c r="K250" s="16"/>
      <c r="L250" s="16"/>
      <c r="M250" s="16"/>
      <c r="N250" s="16"/>
      <c r="O250" s="16"/>
      <c r="P250" s="16"/>
      <c r="Q250" s="16"/>
      <c r="R250" s="16"/>
      <c r="S250" s="16"/>
      <c r="T250" s="17"/>
      <c r="U250" s="16"/>
      <c r="V250" s="16"/>
      <c r="X250" s="18"/>
    </row>
    <row r="251" spans="1:24">
      <c r="A251" s="16"/>
      <c r="B251" s="16"/>
      <c r="C251" s="16"/>
      <c r="D251" s="17"/>
      <c r="E251" s="17"/>
      <c r="G251" s="16"/>
      <c r="H251" s="16"/>
      <c r="I251" s="16"/>
      <c r="J251" s="17"/>
      <c r="K251" s="16"/>
      <c r="L251" s="16"/>
      <c r="M251" s="16"/>
      <c r="N251" s="16"/>
      <c r="O251" s="16"/>
      <c r="P251" s="16"/>
      <c r="Q251" s="16"/>
      <c r="R251" s="16"/>
      <c r="S251" s="16"/>
      <c r="T251" s="17"/>
      <c r="U251" s="16"/>
      <c r="V251" s="16"/>
      <c r="X251" s="18"/>
    </row>
    <row r="252" spans="1:24">
      <c r="A252" s="16"/>
      <c r="B252" s="16"/>
      <c r="C252" s="16"/>
      <c r="D252" s="17"/>
      <c r="E252" s="17"/>
      <c r="G252" s="16"/>
      <c r="H252" s="16"/>
      <c r="I252" s="16"/>
      <c r="J252" s="17"/>
      <c r="K252" s="16"/>
      <c r="L252" s="16"/>
      <c r="M252" s="16"/>
      <c r="N252" s="16"/>
      <c r="O252" s="16"/>
      <c r="P252" s="16"/>
      <c r="Q252" s="16"/>
      <c r="R252" s="16"/>
      <c r="S252" s="16"/>
      <c r="T252" s="17"/>
      <c r="U252" s="16"/>
      <c r="V252" s="16"/>
      <c r="X252" s="18"/>
    </row>
    <row r="253" spans="1:24">
      <c r="A253" s="16"/>
      <c r="B253" s="16"/>
      <c r="C253" s="16"/>
      <c r="D253" s="17"/>
      <c r="E253" s="17"/>
      <c r="G253" s="16"/>
      <c r="H253" s="16"/>
      <c r="I253" s="16"/>
      <c r="J253" s="17"/>
      <c r="K253" s="16"/>
      <c r="L253" s="16"/>
      <c r="M253" s="16"/>
      <c r="N253" s="16"/>
      <c r="O253" s="16"/>
      <c r="P253" s="16"/>
      <c r="Q253" s="16"/>
      <c r="R253" s="16"/>
      <c r="S253" s="16"/>
      <c r="T253" s="17"/>
      <c r="U253" s="16"/>
      <c r="V253" s="16"/>
      <c r="X253" s="18"/>
    </row>
    <row r="254" spans="1:24">
      <c r="A254" s="16"/>
      <c r="B254" s="16"/>
      <c r="C254" s="16"/>
      <c r="D254" s="17"/>
      <c r="E254" s="17"/>
      <c r="G254" s="16"/>
      <c r="H254" s="16"/>
      <c r="I254" s="16"/>
      <c r="J254" s="17"/>
      <c r="K254" s="16"/>
      <c r="L254" s="16"/>
      <c r="M254" s="16"/>
      <c r="N254" s="16"/>
      <c r="O254" s="16"/>
      <c r="P254" s="16"/>
      <c r="Q254" s="16"/>
      <c r="R254" s="16"/>
      <c r="S254" s="16"/>
      <c r="T254" s="17"/>
      <c r="U254" s="16"/>
      <c r="V254" s="16"/>
      <c r="X254" s="18"/>
    </row>
    <row r="255" spans="1:24">
      <c r="A255" s="16"/>
      <c r="B255" s="16"/>
      <c r="C255" s="16"/>
      <c r="D255" s="17"/>
      <c r="E255" s="17"/>
      <c r="G255" s="16"/>
      <c r="H255" s="16"/>
      <c r="I255" s="16"/>
      <c r="J255" s="17"/>
      <c r="K255" s="16"/>
      <c r="L255" s="16"/>
      <c r="M255" s="16"/>
      <c r="N255" s="16"/>
      <c r="O255" s="16"/>
      <c r="P255" s="16"/>
      <c r="Q255" s="16"/>
      <c r="R255" s="16"/>
      <c r="S255" s="16"/>
      <c r="T255" s="17"/>
      <c r="U255" s="16"/>
      <c r="V255" s="16"/>
      <c r="X255" s="18"/>
    </row>
    <row r="256" spans="1:24">
      <c r="A256" s="16"/>
      <c r="B256" s="16"/>
      <c r="C256" s="16"/>
      <c r="D256" s="17"/>
      <c r="E256" s="17"/>
      <c r="G256" s="16"/>
      <c r="H256" s="16"/>
      <c r="I256" s="16"/>
      <c r="J256" s="17"/>
      <c r="K256" s="16"/>
      <c r="L256" s="16"/>
      <c r="M256" s="16"/>
      <c r="N256" s="16"/>
      <c r="O256" s="16"/>
      <c r="P256" s="16"/>
      <c r="Q256" s="16"/>
      <c r="R256" s="16"/>
      <c r="S256" s="16"/>
      <c r="T256" s="17"/>
      <c r="U256" s="16"/>
      <c r="V256" s="16"/>
      <c r="X256" s="18"/>
    </row>
    <row r="257" spans="1:24">
      <c r="A257" s="16"/>
      <c r="B257" s="16"/>
      <c r="C257" s="16"/>
      <c r="D257" s="17"/>
      <c r="E257" s="17"/>
      <c r="G257" s="16"/>
      <c r="H257" s="16"/>
      <c r="I257" s="16"/>
      <c r="J257" s="17"/>
      <c r="K257" s="16"/>
      <c r="L257" s="16"/>
      <c r="M257" s="16"/>
      <c r="N257" s="16"/>
      <c r="O257" s="16"/>
      <c r="P257" s="16"/>
      <c r="Q257" s="16"/>
      <c r="R257" s="16"/>
      <c r="S257" s="16"/>
      <c r="T257" s="17"/>
      <c r="U257" s="16"/>
      <c r="V257" s="16"/>
      <c r="X257" s="18"/>
    </row>
    <row r="258" spans="1:24">
      <c r="A258" s="16"/>
      <c r="B258" s="16"/>
      <c r="C258" s="16"/>
      <c r="D258" s="17"/>
      <c r="E258" s="17"/>
      <c r="G258" s="16"/>
      <c r="H258" s="16"/>
      <c r="I258" s="16"/>
      <c r="J258" s="17"/>
      <c r="K258" s="16"/>
      <c r="L258" s="16"/>
      <c r="M258" s="16"/>
      <c r="N258" s="16"/>
      <c r="O258" s="16"/>
      <c r="P258" s="16"/>
      <c r="Q258" s="16"/>
      <c r="R258" s="16"/>
      <c r="S258" s="16"/>
      <c r="T258" s="17"/>
      <c r="U258" s="16"/>
      <c r="V258" s="16"/>
      <c r="X258" s="18"/>
    </row>
    <row r="259" spans="1:24">
      <c r="A259" s="16"/>
      <c r="B259" s="16"/>
      <c r="C259" s="16"/>
      <c r="D259" s="17"/>
      <c r="E259" s="17"/>
      <c r="G259" s="16"/>
      <c r="H259" s="16"/>
      <c r="I259" s="16"/>
      <c r="J259" s="17"/>
      <c r="K259" s="16"/>
      <c r="L259" s="16"/>
      <c r="M259" s="16"/>
      <c r="N259" s="16"/>
      <c r="O259" s="16"/>
      <c r="P259" s="16"/>
      <c r="Q259" s="16"/>
      <c r="R259" s="16"/>
      <c r="S259" s="16"/>
      <c r="T259" s="17"/>
      <c r="U259" s="16"/>
      <c r="V259" s="16"/>
      <c r="X259" s="18"/>
    </row>
    <row r="260" spans="1:24">
      <c r="A260" s="16"/>
      <c r="B260" s="16"/>
      <c r="C260" s="16"/>
      <c r="D260" s="17"/>
      <c r="E260" s="17"/>
      <c r="G260" s="16"/>
      <c r="H260" s="16"/>
      <c r="I260" s="16"/>
      <c r="J260" s="17"/>
      <c r="K260" s="16"/>
      <c r="L260" s="16"/>
      <c r="M260" s="16"/>
      <c r="N260" s="16"/>
      <c r="O260" s="16"/>
      <c r="P260" s="16"/>
      <c r="Q260" s="16"/>
      <c r="R260" s="16"/>
      <c r="S260" s="16"/>
      <c r="T260" s="17"/>
      <c r="U260" s="16"/>
      <c r="V260" s="16"/>
      <c r="X260" s="18"/>
    </row>
    <row r="261" spans="1:24">
      <c r="A261" s="16"/>
      <c r="B261" s="16"/>
      <c r="C261" s="16"/>
      <c r="D261" s="17"/>
      <c r="E261" s="17"/>
      <c r="G261" s="16"/>
      <c r="H261" s="16"/>
      <c r="I261" s="16"/>
      <c r="J261" s="17"/>
      <c r="K261" s="16"/>
      <c r="L261" s="16"/>
      <c r="M261" s="17"/>
      <c r="N261" s="16"/>
      <c r="O261" s="16"/>
      <c r="P261" s="16"/>
      <c r="Q261" s="16"/>
      <c r="R261" s="16"/>
      <c r="S261" s="16"/>
      <c r="T261" s="17"/>
      <c r="U261" s="16"/>
      <c r="V261" s="16"/>
      <c r="X261" s="18"/>
    </row>
    <row r="262" spans="1:24">
      <c r="A262" s="16"/>
      <c r="B262" s="16"/>
      <c r="C262" s="16"/>
      <c r="D262" s="17"/>
      <c r="E262" s="17"/>
      <c r="G262" s="16"/>
      <c r="H262" s="16"/>
      <c r="I262" s="16"/>
      <c r="J262" s="17"/>
      <c r="K262" s="16"/>
      <c r="L262" s="16"/>
      <c r="M262" s="17"/>
      <c r="N262" s="16"/>
      <c r="O262" s="16"/>
      <c r="P262" s="16"/>
      <c r="Q262" s="16"/>
      <c r="R262" s="16"/>
      <c r="S262" s="16"/>
      <c r="T262" s="17"/>
      <c r="U262" s="16"/>
      <c r="V262" s="16"/>
      <c r="X262" s="18"/>
    </row>
    <row r="263" spans="1:24">
      <c r="A263" s="16"/>
      <c r="B263" s="16"/>
      <c r="C263" s="16"/>
      <c r="D263" s="17"/>
      <c r="E263" s="17"/>
      <c r="G263" s="16"/>
      <c r="H263" s="16"/>
      <c r="I263" s="16"/>
      <c r="J263" s="17"/>
      <c r="K263" s="16"/>
      <c r="L263" s="16"/>
      <c r="M263" s="17"/>
      <c r="N263" s="16"/>
      <c r="O263" s="16"/>
      <c r="P263" s="16"/>
      <c r="Q263" s="16"/>
      <c r="R263" s="16"/>
      <c r="S263" s="16"/>
      <c r="T263" s="17"/>
      <c r="U263" s="16"/>
      <c r="V263" s="16"/>
      <c r="X263" s="18"/>
    </row>
    <row r="264" spans="1:24">
      <c r="D264" s="58"/>
      <c r="E264" s="58"/>
      <c r="M264" s="58"/>
      <c r="T264" s="58"/>
      <c r="X264" s="9"/>
    </row>
    <row r="265" spans="1:24">
      <c r="D265" s="58"/>
      <c r="E265" s="58"/>
      <c r="T265" s="58"/>
      <c r="X265" s="9"/>
    </row>
    <row r="266" spans="1:24">
      <c r="D266" s="58"/>
      <c r="E266" s="58"/>
      <c r="T266" s="58"/>
      <c r="X266" s="9"/>
    </row>
    <row r="267" spans="1:24">
      <c r="D267" s="58"/>
      <c r="E267" s="58"/>
      <c r="T267" s="58"/>
      <c r="X267" s="9"/>
    </row>
    <row r="268" spans="1:24">
      <c r="D268" s="58"/>
      <c r="E268" s="58"/>
      <c r="T268" s="58"/>
      <c r="X268" s="9"/>
    </row>
    <row r="269" spans="1:24">
      <c r="D269" s="58"/>
      <c r="E269" s="58"/>
      <c r="T269" s="58"/>
      <c r="X269" s="9"/>
    </row>
    <row r="270" spans="1:24">
      <c r="D270" s="58"/>
      <c r="E270" s="58"/>
      <c r="T270" s="58"/>
      <c r="X270" s="9"/>
    </row>
    <row r="271" spans="1:24">
      <c r="D271" s="58"/>
      <c r="E271" s="58"/>
      <c r="T271" s="58"/>
      <c r="X271" s="9"/>
    </row>
    <row r="272" spans="1:24">
      <c r="D272" s="58"/>
      <c r="E272" s="58"/>
      <c r="T272" s="58"/>
      <c r="X272" s="9"/>
    </row>
    <row r="273" spans="4:24">
      <c r="D273" s="58"/>
      <c r="E273" s="58"/>
      <c r="T273" s="58"/>
      <c r="X273" s="9"/>
    </row>
    <row r="274" spans="4:24">
      <c r="D274" s="58"/>
      <c r="E274" s="58"/>
      <c r="T274" s="58"/>
      <c r="X274" s="9"/>
    </row>
    <row r="275" spans="4:24">
      <c r="D275" s="58"/>
      <c r="E275" s="58"/>
      <c r="T275" s="58"/>
      <c r="X275" s="9"/>
    </row>
    <row r="276" spans="4:24">
      <c r="D276" s="58"/>
      <c r="E276" s="58"/>
      <c r="T276" s="58"/>
      <c r="X276" s="9"/>
    </row>
    <row r="277" spans="4:24">
      <c r="D277" s="58"/>
      <c r="E277" s="58"/>
      <c r="T277" s="58"/>
      <c r="X277" s="9"/>
    </row>
    <row r="278" spans="4:24">
      <c r="D278" s="58"/>
      <c r="E278" s="58"/>
      <c r="T278" s="58"/>
      <c r="X278" s="9"/>
    </row>
    <row r="279" spans="4:24">
      <c r="D279" s="58"/>
      <c r="E279" s="58"/>
      <c r="T279" s="58"/>
      <c r="X279" s="9"/>
    </row>
    <row r="280" spans="4:24">
      <c r="D280" s="58"/>
      <c r="E280" s="58"/>
      <c r="T280" s="58"/>
      <c r="X280" s="9"/>
    </row>
    <row r="281" spans="4:24">
      <c r="D281" s="58"/>
      <c r="E281" s="58"/>
      <c r="T281" s="58"/>
      <c r="X281" s="9"/>
    </row>
    <row r="282" spans="4:24">
      <c r="D282" s="58"/>
      <c r="E282" s="58"/>
      <c r="T282" s="58"/>
      <c r="X282" s="9"/>
    </row>
    <row r="283" spans="4:24">
      <c r="D283" s="58"/>
      <c r="E283" s="58"/>
      <c r="T283" s="58"/>
      <c r="X283" s="9"/>
    </row>
    <row r="284" spans="4:24">
      <c r="D284" s="58"/>
      <c r="E284" s="58"/>
      <c r="T284" s="58"/>
      <c r="X284" s="9"/>
    </row>
    <row r="285" spans="4:24">
      <c r="D285" s="58"/>
      <c r="E285" s="58"/>
      <c r="M285" s="66"/>
      <c r="T285" s="58"/>
      <c r="X285" s="9"/>
    </row>
    <row r="286" spans="4:24">
      <c r="D286" s="58"/>
      <c r="E286" s="58"/>
      <c r="M286" s="67"/>
      <c r="T286" s="58"/>
      <c r="X286" s="9"/>
    </row>
    <row r="287" spans="4:24">
      <c r="D287" s="58"/>
      <c r="E287" s="58"/>
      <c r="M287" s="65"/>
      <c r="T287" s="58"/>
      <c r="X287" s="9"/>
    </row>
    <row r="288" spans="4:24">
      <c r="D288" s="58"/>
      <c r="E288" s="58"/>
      <c r="M288" s="64"/>
      <c r="T288" s="58"/>
      <c r="X288" s="9"/>
    </row>
    <row r="289" spans="4:24">
      <c r="D289" s="58"/>
      <c r="E289" s="58"/>
      <c r="M289" s="66"/>
      <c r="T289" s="58"/>
      <c r="X289" s="9"/>
    </row>
    <row r="290" spans="4:24">
      <c r="D290" s="58"/>
      <c r="E290" s="58"/>
      <c r="M290" s="67"/>
      <c r="T290" s="58"/>
      <c r="X290" s="9"/>
    </row>
    <row r="291" spans="4:24">
      <c r="D291" s="58"/>
      <c r="E291" s="58"/>
      <c r="M291" s="68"/>
      <c r="T291" s="58"/>
      <c r="X291" s="9"/>
    </row>
    <row r="292" spans="4:24">
      <c r="D292" s="58"/>
      <c r="E292" s="58"/>
      <c r="M292" s="69"/>
      <c r="T292" s="58"/>
      <c r="X292" s="9"/>
    </row>
    <row r="293" spans="4:24">
      <c r="D293" s="58"/>
      <c r="E293" s="58"/>
      <c r="M293" s="65"/>
      <c r="T293" s="58"/>
      <c r="X293" s="9"/>
    </row>
    <row r="294" spans="4:24">
      <c r="D294" s="58"/>
      <c r="E294" s="58"/>
      <c r="M294" s="65"/>
      <c r="T294" s="58"/>
      <c r="X294" s="9"/>
    </row>
    <row r="295" spans="4:24">
      <c r="D295" s="58"/>
      <c r="E295" s="58"/>
      <c r="M295" s="64"/>
      <c r="T295" s="58"/>
      <c r="X295" s="9"/>
    </row>
    <row r="296" spans="4:24">
      <c r="D296" s="58"/>
      <c r="E296" s="58"/>
      <c r="M296" s="58"/>
      <c r="T296" s="58"/>
      <c r="X296" s="9"/>
    </row>
    <row r="297" spans="4:24">
      <c r="D297" s="58"/>
      <c r="E297" s="58"/>
      <c r="M297" s="58"/>
      <c r="T297" s="58"/>
      <c r="X297" s="9"/>
    </row>
    <row r="298" spans="4:24">
      <c r="D298" s="58"/>
      <c r="E298" s="58"/>
      <c r="M298" s="58"/>
      <c r="T298" s="58"/>
      <c r="X298" s="9"/>
    </row>
    <row r="299" spans="4:24">
      <c r="D299" s="58"/>
      <c r="E299" s="58"/>
      <c r="M299" s="58"/>
      <c r="T299" s="58"/>
      <c r="X299" s="9"/>
    </row>
    <row r="300" spans="4:24">
      <c r="D300" s="58"/>
      <c r="E300" s="58"/>
      <c r="M300" s="58"/>
      <c r="T300" s="58"/>
      <c r="X300" s="9"/>
    </row>
    <row r="301" spans="4:24">
      <c r="D301" s="58"/>
      <c r="E301" s="58"/>
      <c r="M301" s="58"/>
      <c r="T301" s="58"/>
      <c r="X301" s="9"/>
    </row>
    <row r="302" spans="4:24">
      <c r="D302" s="58"/>
      <c r="E302" s="58"/>
      <c r="M302" s="58"/>
      <c r="T302" s="58"/>
      <c r="X302" s="9"/>
    </row>
    <row r="303" spans="4:24">
      <c r="D303" s="58"/>
      <c r="E303" s="58"/>
      <c r="M303" s="58"/>
      <c r="T303" s="58"/>
      <c r="X303" s="9"/>
    </row>
    <row r="304" spans="4:24">
      <c r="D304" s="58"/>
      <c r="E304" s="58"/>
      <c r="M304" s="58"/>
      <c r="T304" s="58"/>
      <c r="X304" s="9"/>
    </row>
    <row r="305" spans="4:24">
      <c r="D305" s="58"/>
      <c r="E305" s="58"/>
      <c r="M305" s="58"/>
      <c r="T305" s="58"/>
      <c r="X305" s="9"/>
    </row>
    <row r="306" spans="4:24">
      <c r="D306" s="58"/>
      <c r="E306" s="58"/>
      <c r="M306" s="58"/>
      <c r="T306" s="58"/>
      <c r="X306" s="9"/>
    </row>
    <row r="307" spans="4:24">
      <c r="D307" s="58"/>
      <c r="E307" s="58"/>
      <c r="M307" s="58"/>
      <c r="T307" s="58"/>
      <c r="X307" s="9"/>
    </row>
    <row r="308" spans="4:24">
      <c r="D308" s="58"/>
      <c r="E308" s="58"/>
      <c r="M308" s="58"/>
      <c r="T308" s="58"/>
      <c r="X308" s="9"/>
    </row>
    <row r="309" spans="4:24">
      <c r="D309" s="58"/>
      <c r="E309" s="58"/>
      <c r="M309" s="58"/>
      <c r="T309" s="58"/>
      <c r="X309" s="9"/>
    </row>
    <row r="310" spans="4:24">
      <c r="D310" s="58"/>
      <c r="E310" s="58"/>
      <c r="M310" s="58"/>
      <c r="T310" s="58"/>
      <c r="X310" s="9"/>
    </row>
    <row r="311" spans="4:24">
      <c r="D311" s="58"/>
      <c r="E311" s="58"/>
      <c r="M311" s="58"/>
      <c r="T311" s="58"/>
      <c r="X311" s="9"/>
    </row>
    <row r="312" spans="4:24">
      <c r="D312" s="58"/>
      <c r="E312" s="58"/>
      <c r="M312" s="58"/>
      <c r="T312" s="58"/>
      <c r="X312" s="9"/>
    </row>
    <row r="313" spans="4:24">
      <c r="D313" s="58"/>
      <c r="E313" s="58"/>
      <c r="T313" s="58"/>
      <c r="X313" s="9"/>
    </row>
    <row r="314" spans="4:24">
      <c r="D314" s="58"/>
      <c r="E314" s="58"/>
      <c r="M314" s="58"/>
      <c r="T314" s="58"/>
      <c r="X314" s="9"/>
    </row>
    <row r="315" spans="4:24">
      <c r="D315" s="58"/>
      <c r="E315" s="58"/>
      <c r="T315" s="58"/>
      <c r="X315" s="9"/>
    </row>
    <row r="316" spans="4:24">
      <c r="D316" s="58"/>
      <c r="E316" s="58"/>
      <c r="M316" s="58"/>
      <c r="T316" s="58"/>
      <c r="X316" s="9"/>
    </row>
    <row r="317" spans="4:24">
      <c r="D317" s="58"/>
      <c r="E317" s="58"/>
      <c r="M317" s="58"/>
      <c r="T317" s="58"/>
      <c r="X317" s="9"/>
    </row>
    <row r="318" spans="4:24">
      <c r="D318" s="58"/>
      <c r="E318" s="58"/>
      <c r="M318" s="58"/>
      <c r="T318" s="58"/>
      <c r="X318" s="9"/>
    </row>
    <row r="319" spans="4:24">
      <c r="D319" s="58"/>
      <c r="E319" s="58"/>
      <c r="M319" s="58"/>
      <c r="T319" s="58"/>
      <c r="X319" s="9"/>
    </row>
    <row r="320" spans="4:24">
      <c r="D320" s="58"/>
      <c r="E320" s="58"/>
      <c r="M320" s="58"/>
      <c r="T320" s="58"/>
      <c r="X320" s="9"/>
    </row>
    <row r="321" spans="4:24">
      <c r="D321" s="58"/>
      <c r="E321" s="58"/>
      <c r="M321" s="58"/>
      <c r="T321" s="58"/>
      <c r="X321" s="9"/>
    </row>
    <row r="322" spans="4:24">
      <c r="D322" s="58"/>
      <c r="E322" s="58"/>
      <c r="M322" s="58"/>
      <c r="T322" s="58"/>
      <c r="X322" s="9"/>
    </row>
    <row r="323" spans="4:24">
      <c r="D323" s="58"/>
      <c r="E323" s="58"/>
      <c r="M323" s="58"/>
      <c r="T323" s="58"/>
      <c r="X323" s="9"/>
    </row>
    <row r="324" spans="4:24">
      <c r="D324" s="58"/>
      <c r="E324" s="58"/>
      <c r="M324" s="58"/>
      <c r="T324" s="58"/>
      <c r="X324" s="9"/>
    </row>
    <row r="325" spans="4:24">
      <c r="D325" s="58"/>
      <c r="E325" s="58"/>
      <c r="M325" s="58"/>
      <c r="T325" s="58"/>
      <c r="X325" s="9"/>
    </row>
    <row r="326" spans="4:24">
      <c r="D326" s="58"/>
      <c r="E326" s="58"/>
      <c r="M326" s="58"/>
      <c r="T326" s="58"/>
      <c r="X326" s="9"/>
    </row>
    <row r="327" spans="4:24">
      <c r="D327" s="58"/>
      <c r="E327" s="58"/>
      <c r="M327" s="58"/>
      <c r="T327" s="58"/>
      <c r="X327" s="9"/>
    </row>
    <row r="328" spans="4:24">
      <c r="D328" s="58"/>
      <c r="E328" s="58"/>
      <c r="M328" s="58"/>
      <c r="T328" s="58"/>
      <c r="X328" s="9"/>
    </row>
    <row r="329" spans="4:24">
      <c r="D329" s="58"/>
      <c r="E329" s="58"/>
      <c r="T329" s="58"/>
      <c r="X329" s="9"/>
    </row>
    <row r="330" spans="4:24">
      <c r="D330" s="58"/>
      <c r="E330" s="58"/>
      <c r="M330" s="58"/>
      <c r="T330" s="58"/>
      <c r="X330" s="9"/>
    </row>
    <row r="331" spans="4:24">
      <c r="D331" s="58"/>
      <c r="E331" s="58"/>
      <c r="T331" s="58"/>
      <c r="X331" s="9"/>
    </row>
    <row r="332" spans="4:24">
      <c r="D332" s="58"/>
      <c r="E332" s="58"/>
      <c r="M332" s="58"/>
      <c r="T332" s="58"/>
      <c r="X332" s="9"/>
    </row>
    <row r="333" spans="4:24">
      <c r="D333" s="58"/>
      <c r="E333" s="58"/>
      <c r="M333" s="58"/>
      <c r="T333" s="58"/>
      <c r="X333" s="9"/>
    </row>
    <row r="334" spans="4:24">
      <c r="D334" s="58"/>
      <c r="E334" s="58"/>
      <c r="M334" s="58"/>
      <c r="T334" s="58"/>
      <c r="X334" s="9"/>
    </row>
    <row r="335" spans="4:24">
      <c r="D335" s="58"/>
      <c r="E335" s="58"/>
      <c r="M335" s="58"/>
      <c r="T335" s="58"/>
      <c r="X335" s="9"/>
    </row>
    <row r="336" spans="4:24">
      <c r="D336" s="58"/>
      <c r="E336" s="58"/>
      <c r="M336" s="58"/>
      <c r="T336" s="58"/>
      <c r="X336" s="9"/>
    </row>
    <row r="337" spans="4:24">
      <c r="D337" s="58"/>
      <c r="E337" s="58"/>
      <c r="M337" s="58"/>
      <c r="T337" s="58"/>
      <c r="X337" s="9"/>
    </row>
    <row r="338" spans="4:24">
      <c r="D338" s="58"/>
      <c r="E338" s="58"/>
      <c r="M338" s="58"/>
      <c r="T338" s="58"/>
      <c r="X338" s="9"/>
    </row>
    <row r="339" spans="4:24">
      <c r="D339" s="58"/>
      <c r="E339" s="58"/>
      <c r="M339" s="58"/>
      <c r="T339" s="58"/>
      <c r="X339" s="9"/>
    </row>
    <row r="340" spans="4:24">
      <c r="D340" s="58"/>
      <c r="E340" s="58"/>
      <c r="T340" s="58"/>
      <c r="X340" s="9"/>
    </row>
    <row r="341" spans="4:24">
      <c r="D341" s="58"/>
      <c r="E341" s="58"/>
      <c r="M341" s="58"/>
      <c r="T341" s="58"/>
      <c r="X341" s="9"/>
    </row>
    <row r="342" spans="4:24">
      <c r="D342" s="58"/>
      <c r="E342" s="58"/>
      <c r="M342" s="58"/>
      <c r="T342" s="58"/>
      <c r="X342" s="9"/>
    </row>
    <row r="343" spans="4:24">
      <c r="D343" s="58"/>
      <c r="E343" s="58"/>
      <c r="M343" s="58"/>
      <c r="T343" s="58"/>
      <c r="X343" s="9"/>
    </row>
    <row r="344" spans="4:24">
      <c r="D344" s="58"/>
      <c r="E344" s="58"/>
      <c r="M344" s="58"/>
      <c r="T344" s="58"/>
      <c r="X344" s="9"/>
    </row>
    <row r="345" spans="4:24">
      <c r="D345" s="58"/>
      <c r="E345" s="58"/>
      <c r="M345" s="58"/>
      <c r="T345" s="58"/>
      <c r="X345" s="9"/>
    </row>
    <row r="346" spans="4:24">
      <c r="D346" s="58"/>
      <c r="E346" s="58"/>
      <c r="M346" s="58"/>
      <c r="T346" s="58"/>
      <c r="X346" s="9"/>
    </row>
    <row r="347" spans="4:24">
      <c r="D347" s="58"/>
      <c r="E347" s="58"/>
      <c r="M347" s="58"/>
      <c r="T347" s="58"/>
      <c r="X347" s="9"/>
    </row>
    <row r="348" spans="4:24">
      <c r="D348" s="58"/>
      <c r="E348" s="58"/>
      <c r="M348" s="58"/>
      <c r="T348" s="58"/>
      <c r="X348" s="9"/>
    </row>
    <row r="349" spans="4:24">
      <c r="D349" s="58"/>
      <c r="E349" s="58"/>
      <c r="M349" s="58"/>
      <c r="T349" s="58"/>
      <c r="X349" s="9"/>
    </row>
    <row r="350" spans="4:24">
      <c r="D350" s="58"/>
      <c r="E350" s="58"/>
      <c r="M350" s="58"/>
      <c r="T350" s="58"/>
      <c r="X350" s="9"/>
    </row>
    <row r="351" spans="4:24">
      <c r="D351" s="58"/>
      <c r="E351" s="58"/>
      <c r="M351" s="58"/>
      <c r="T351" s="58"/>
      <c r="X351" s="9"/>
    </row>
    <row r="352" spans="4:24">
      <c r="D352" s="58"/>
      <c r="E352" s="58"/>
      <c r="M352" s="58"/>
      <c r="T352" s="58"/>
      <c r="X352" s="9"/>
    </row>
    <row r="353" spans="4:24">
      <c r="D353" s="58"/>
      <c r="E353" s="58"/>
      <c r="M353" s="58"/>
      <c r="T353" s="58"/>
      <c r="X353" s="9"/>
    </row>
    <row r="354" spans="4:24">
      <c r="D354" s="58"/>
      <c r="E354" s="58"/>
      <c r="M354" s="58"/>
      <c r="T354" s="58"/>
      <c r="X354" s="9"/>
    </row>
    <row r="355" spans="4:24">
      <c r="D355" s="58"/>
      <c r="E355" s="58"/>
      <c r="M355" s="58"/>
      <c r="T355" s="58"/>
      <c r="X355" s="9"/>
    </row>
    <row r="356" spans="4:24">
      <c r="D356" s="58"/>
      <c r="E356" s="58"/>
      <c r="M356" s="58"/>
      <c r="T356" s="58"/>
      <c r="X356" s="9"/>
    </row>
    <row r="357" spans="4:24">
      <c r="D357" s="58"/>
      <c r="E357" s="58"/>
      <c r="M357" s="58"/>
      <c r="T357" s="58"/>
      <c r="X357" s="9"/>
    </row>
    <row r="358" spans="4:24">
      <c r="D358" s="58"/>
      <c r="E358" s="58"/>
      <c r="M358" s="58"/>
      <c r="T358" s="58"/>
      <c r="X358" s="9"/>
    </row>
    <row r="359" spans="4:24">
      <c r="D359" s="58"/>
      <c r="E359" s="58"/>
      <c r="M359" s="58"/>
      <c r="T359" s="58"/>
      <c r="X359" s="9"/>
    </row>
    <row r="360" spans="4:24">
      <c r="D360" s="58"/>
      <c r="E360" s="58"/>
      <c r="M360" s="58"/>
      <c r="T360" s="58"/>
      <c r="X360" s="9"/>
    </row>
    <row r="361" spans="4:24">
      <c r="D361" s="58"/>
      <c r="E361" s="58"/>
      <c r="M361" s="58"/>
      <c r="T361" s="58"/>
      <c r="X361" s="9"/>
    </row>
    <row r="362" spans="4:24">
      <c r="D362" s="58"/>
      <c r="E362" s="58"/>
      <c r="M362" s="58"/>
      <c r="T362" s="58"/>
      <c r="X362" s="9"/>
    </row>
    <row r="363" spans="4:24">
      <c r="D363" s="58"/>
      <c r="E363" s="58"/>
      <c r="T363" s="58"/>
      <c r="X363" s="9"/>
    </row>
    <row r="364" spans="4:24">
      <c r="D364" s="58"/>
      <c r="E364" s="58"/>
      <c r="T364" s="58"/>
      <c r="X364" s="9"/>
    </row>
    <row r="365" spans="4:24">
      <c r="D365" s="58"/>
      <c r="E365" s="58"/>
      <c r="T365" s="58"/>
      <c r="X365" s="9"/>
    </row>
    <row r="366" spans="4:24">
      <c r="D366" s="58"/>
      <c r="E366" s="58"/>
      <c r="T366" s="58"/>
      <c r="X366" s="9"/>
    </row>
    <row r="367" spans="4:24">
      <c r="D367" s="58"/>
      <c r="E367" s="58"/>
      <c r="T367" s="58"/>
      <c r="X367" s="9"/>
    </row>
    <row r="368" spans="4:24">
      <c r="D368" s="58"/>
      <c r="E368" s="58"/>
      <c r="T368" s="58"/>
      <c r="X368" s="9"/>
    </row>
    <row r="369" spans="4:24">
      <c r="D369" s="58"/>
      <c r="E369" s="58"/>
      <c r="T369" s="58"/>
      <c r="X369" s="9"/>
    </row>
    <row r="370" spans="4:24">
      <c r="D370" s="58"/>
      <c r="E370" s="58"/>
      <c r="T370" s="58"/>
      <c r="X370" s="9"/>
    </row>
    <row r="371" spans="4:24">
      <c r="D371" s="58"/>
      <c r="E371" s="58"/>
      <c r="T371" s="58"/>
      <c r="X371" s="9"/>
    </row>
    <row r="372" spans="4:24">
      <c r="D372" s="58"/>
      <c r="E372" s="58"/>
      <c r="T372" s="58"/>
      <c r="X372" s="9"/>
    </row>
    <row r="373" spans="4:24">
      <c r="D373" s="58"/>
      <c r="E373" s="58"/>
      <c r="T373" s="58"/>
      <c r="X373" s="9"/>
    </row>
    <row r="374" spans="4:24">
      <c r="D374" s="58"/>
      <c r="E374" s="58"/>
      <c r="T374" s="58"/>
      <c r="X374" s="9"/>
    </row>
    <row r="375" spans="4:24">
      <c r="D375" s="58"/>
      <c r="E375" s="58"/>
      <c r="T375" s="58"/>
      <c r="X375" s="9"/>
    </row>
    <row r="376" spans="4:24">
      <c r="D376" s="58"/>
      <c r="E376" s="58"/>
      <c r="T376" s="58"/>
      <c r="X376" s="9"/>
    </row>
    <row r="377" spans="4:24">
      <c r="D377" s="58"/>
      <c r="E377" s="58"/>
      <c r="T377" s="58"/>
      <c r="X377" s="9"/>
    </row>
    <row r="378" spans="4:24">
      <c r="D378" s="58"/>
      <c r="E378" s="58"/>
      <c r="T378" s="58"/>
      <c r="X378" s="9"/>
    </row>
    <row r="379" spans="4:24">
      <c r="D379" s="58"/>
      <c r="E379" s="58"/>
      <c r="T379" s="58"/>
      <c r="X379" s="9"/>
    </row>
    <row r="380" spans="4:24">
      <c r="D380" s="58"/>
      <c r="E380" s="58"/>
      <c r="T380" s="58"/>
      <c r="X380" s="9"/>
    </row>
    <row r="381" spans="4:24">
      <c r="D381" s="58"/>
      <c r="E381" s="58"/>
      <c r="T381" s="58"/>
      <c r="X381" s="9"/>
    </row>
    <row r="382" spans="4:24">
      <c r="D382" s="58"/>
      <c r="E382" s="58"/>
      <c r="T382" s="58"/>
      <c r="X382" s="9"/>
    </row>
    <row r="383" spans="4:24">
      <c r="D383" s="58"/>
      <c r="E383" s="58"/>
      <c r="M383" s="66"/>
      <c r="T383" s="58"/>
      <c r="X383" s="9"/>
    </row>
    <row r="384" spans="4:24">
      <c r="D384" s="58"/>
      <c r="E384" s="58"/>
      <c r="M384" s="67"/>
      <c r="T384" s="58"/>
      <c r="X384" s="9"/>
    </row>
    <row r="385" spans="4:24">
      <c r="D385" s="58"/>
      <c r="E385" s="58"/>
      <c r="M385" s="65"/>
      <c r="T385" s="58"/>
      <c r="X385" s="9"/>
    </row>
    <row r="386" spans="4:24">
      <c r="D386" s="58"/>
      <c r="E386" s="58"/>
      <c r="M386" s="64"/>
      <c r="T386" s="58"/>
      <c r="X386" s="9"/>
    </row>
    <row r="387" spans="4:24">
      <c r="D387" s="58"/>
      <c r="E387" s="58"/>
      <c r="M387" s="66"/>
      <c r="T387" s="58"/>
      <c r="X387" s="9"/>
    </row>
    <row r="388" spans="4:24">
      <c r="D388" s="58"/>
      <c r="E388" s="58"/>
      <c r="M388" s="67"/>
      <c r="T388" s="58"/>
      <c r="X388" s="9"/>
    </row>
    <row r="389" spans="4:24">
      <c r="D389" s="58"/>
      <c r="E389" s="58"/>
      <c r="M389" s="68"/>
      <c r="T389" s="58"/>
      <c r="X389" s="9"/>
    </row>
    <row r="390" spans="4:24">
      <c r="D390" s="58"/>
      <c r="E390" s="58"/>
      <c r="M390" s="69"/>
      <c r="T390" s="58"/>
      <c r="X390" s="9"/>
    </row>
    <row r="391" spans="4:24">
      <c r="D391" s="58"/>
      <c r="E391" s="58"/>
      <c r="M391" s="65"/>
      <c r="T391" s="58"/>
      <c r="X391" s="9"/>
    </row>
    <row r="392" spans="4:24">
      <c r="D392" s="58"/>
      <c r="E392" s="58"/>
      <c r="M392" s="65"/>
      <c r="T392" s="58"/>
      <c r="X392" s="9"/>
    </row>
    <row r="393" spans="4:24">
      <c r="D393" s="58"/>
      <c r="E393" s="58"/>
      <c r="M393" s="64"/>
      <c r="T393" s="58"/>
      <c r="X393" s="9"/>
    </row>
    <row r="394" spans="4:24">
      <c r="D394" s="58"/>
      <c r="E394" s="58"/>
      <c r="M394" s="58"/>
      <c r="T394" s="58"/>
      <c r="X394" s="9"/>
    </row>
    <row r="395" spans="4:24">
      <c r="D395" s="58"/>
      <c r="E395" s="58"/>
      <c r="M395" s="58"/>
      <c r="T395" s="58"/>
      <c r="X395" s="9"/>
    </row>
    <row r="396" spans="4:24">
      <c r="D396" s="58"/>
      <c r="E396" s="58"/>
      <c r="M396" s="58"/>
      <c r="T396" s="58"/>
      <c r="X396" s="9"/>
    </row>
    <row r="397" spans="4:24">
      <c r="D397" s="58"/>
      <c r="E397" s="58"/>
      <c r="M397" s="58"/>
      <c r="T397" s="58"/>
      <c r="X397" s="9"/>
    </row>
    <row r="398" spans="4:24">
      <c r="D398" s="58"/>
      <c r="E398" s="58"/>
      <c r="M398" s="58"/>
      <c r="T398" s="58"/>
      <c r="X398" s="9"/>
    </row>
    <row r="399" spans="4:24">
      <c r="D399" s="58"/>
      <c r="E399" s="58"/>
      <c r="M399" s="58"/>
      <c r="T399" s="58"/>
      <c r="X399" s="9"/>
    </row>
    <row r="400" spans="4:24">
      <c r="D400" s="58"/>
      <c r="E400" s="58"/>
      <c r="M400" s="58"/>
      <c r="T400" s="58"/>
      <c r="X400" s="9"/>
    </row>
    <row r="401" spans="4:24">
      <c r="D401" s="58"/>
      <c r="E401" s="58"/>
      <c r="M401" s="58"/>
      <c r="T401" s="58"/>
      <c r="X401" s="9"/>
    </row>
    <row r="402" spans="4:24">
      <c r="D402" s="58"/>
      <c r="E402" s="58"/>
      <c r="M402" s="58"/>
      <c r="T402" s="58"/>
      <c r="X402" s="9"/>
    </row>
    <row r="403" spans="4:24">
      <c r="D403" s="58"/>
      <c r="E403" s="58"/>
      <c r="M403" s="58"/>
      <c r="T403" s="58"/>
      <c r="X403" s="9"/>
    </row>
    <row r="404" spans="4:24">
      <c r="D404" s="58"/>
      <c r="E404" s="58"/>
      <c r="M404" s="58"/>
      <c r="T404" s="58"/>
      <c r="X404" s="9"/>
    </row>
    <row r="405" spans="4:24">
      <c r="D405" s="58"/>
      <c r="E405" s="58"/>
      <c r="M405" s="58"/>
      <c r="T405" s="58"/>
      <c r="X405" s="9"/>
    </row>
    <row r="406" spans="4:24">
      <c r="D406" s="58"/>
      <c r="E406" s="58"/>
      <c r="M406" s="58"/>
      <c r="T406" s="58"/>
      <c r="X406" s="9"/>
    </row>
    <row r="407" spans="4:24">
      <c r="D407" s="58"/>
      <c r="E407" s="58"/>
      <c r="M407" s="58"/>
      <c r="T407" s="58"/>
      <c r="X407" s="9"/>
    </row>
    <row r="408" spans="4:24">
      <c r="D408" s="58"/>
      <c r="E408" s="58"/>
      <c r="M408" s="58"/>
      <c r="T408" s="58"/>
      <c r="X408" s="9"/>
    </row>
    <row r="409" spans="4:24">
      <c r="D409" s="58"/>
      <c r="E409" s="58"/>
      <c r="M409" s="58"/>
      <c r="T409" s="58"/>
      <c r="X409" s="9"/>
    </row>
    <row r="410" spans="4:24">
      <c r="D410" s="58"/>
      <c r="E410" s="58"/>
      <c r="M410" s="58"/>
      <c r="T410" s="58"/>
      <c r="X410" s="9"/>
    </row>
    <row r="411" spans="4:24">
      <c r="D411" s="58"/>
      <c r="E411" s="58"/>
      <c r="T411" s="58"/>
      <c r="X411" s="9"/>
    </row>
    <row r="412" spans="4:24">
      <c r="D412" s="58"/>
      <c r="E412" s="58"/>
      <c r="M412" s="58"/>
      <c r="T412" s="58"/>
      <c r="X412" s="9"/>
    </row>
    <row r="413" spans="4:24">
      <c r="D413" s="58"/>
      <c r="E413" s="58"/>
      <c r="T413" s="58"/>
      <c r="X413" s="9"/>
    </row>
    <row r="414" spans="4:24">
      <c r="D414" s="58"/>
      <c r="E414" s="58"/>
      <c r="M414" s="58"/>
      <c r="T414" s="58"/>
      <c r="X414" s="9"/>
    </row>
    <row r="415" spans="4:24">
      <c r="D415" s="58"/>
      <c r="E415" s="58"/>
      <c r="M415" s="58"/>
      <c r="T415" s="58"/>
      <c r="X415" s="9"/>
    </row>
    <row r="416" spans="4:24">
      <c r="D416" s="58"/>
      <c r="E416" s="58"/>
      <c r="M416" s="58"/>
      <c r="T416" s="58"/>
      <c r="X416" s="9"/>
    </row>
    <row r="417" spans="4:24">
      <c r="D417" s="58"/>
      <c r="E417" s="58"/>
      <c r="M417" s="58"/>
      <c r="T417" s="58"/>
      <c r="X417" s="9"/>
    </row>
    <row r="418" spans="4:24">
      <c r="D418" s="58"/>
      <c r="E418" s="58"/>
      <c r="M418" s="58"/>
      <c r="T418" s="58"/>
      <c r="X418" s="9"/>
    </row>
    <row r="419" spans="4:24">
      <c r="D419" s="58"/>
      <c r="E419" s="58"/>
      <c r="M419" s="58"/>
      <c r="T419" s="58"/>
      <c r="X419" s="9"/>
    </row>
    <row r="420" spans="4:24">
      <c r="D420" s="58"/>
      <c r="E420" s="58"/>
      <c r="M420" s="58"/>
      <c r="T420" s="58"/>
      <c r="X420" s="9"/>
    </row>
    <row r="421" spans="4:24">
      <c r="D421" s="58"/>
      <c r="E421" s="58"/>
      <c r="M421" s="58"/>
      <c r="T421" s="58"/>
      <c r="X421" s="9"/>
    </row>
    <row r="422" spans="4:24">
      <c r="D422" s="58"/>
      <c r="E422" s="58"/>
      <c r="M422" s="58"/>
      <c r="T422" s="58"/>
      <c r="X422" s="9"/>
    </row>
    <row r="423" spans="4:24">
      <c r="D423" s="58"/>
      <c r="E423" s="58"/>
      <c r="M423" s="58"/>
      <c r="T423" s="58"/>
      <c r="X423" s="9"/>
    </row>
    <row r="424" spans="4:24">
      <c r="D424" s="58"/>
      <c r="E424" s="58"/>
      <c r="M424" s="58"/>
      <c r="T424" s="58"/>
      <c r="X424" s="9"/>
    </row>
    <row r="425" spans="4:24">
      <c r="D425" s="58"/>
      <c r="E425" s="58"/>
      <c r="M425" s="58"/>
      <c r="T425" s="58"/>
      <c r="X425" s="9"/>
    </row>
    <row r="426" spans="4:24">
      <c r="D426" s="58"/>
      <c r="E426" s="58"/>
      <c r="M426" s="58"/>
      <c r="T426" s="58"/>
      <c r="X426" s="9"/>
    </row>
    <row r="427" spans="4:24">
      <c r="D427" s="58"/>
      <c r="E427" s="58"/>
      <c r="T427" s="58"/>
      <c r="X427" s="9"/>
    </row>
    <row r="428" spans="4:24">
      <c r="D428" s="58"/>
      <c r="E428" s="58"/>
      <c r="M428" s="58"/>
      <c r="T428" s="58"/>
      <c r="X428" s="9"/>
    </row>
    <row r="429" spans="4:24">
      <c r="D429" s="58"/>
      <c r="E429" s="58"/>
      <c r="T429" s="58"/>
      <c r="X429" s="9"/>
    </row>
    <row r="430" spans="4:24">
      <c r="D430" s="58"/>
      <c r="E430" s="58"/>
      <c r="M430" s="58"/>
      <c r="T430" s="58"/>
      <c r="X430" s="9"/>
    </row>
    <row r="431" spans="4:24">
      <c r="D431" s="58"/>
      <c r="E431" s="58"/>
      <c r="M431" s="58"/>
      <c r="T431" s="58"/>
      <c r="X431" s="9"/>
    </row>
    <row r="432" spans="4:24">
      <c r="D432" s="58"/>
      <c r="E432" s="58"/>
      <c r="M432" s="58"/>
      <c r="T432" s="58"/>
      <c r="X432" s="9"/>
    </row>
    <row r="433" spans="4:24">
      <c r="D433" s="58"/>
      <c r="E433" s="58"/>
      <c r="M433" s="58"/>
      <c r="T433" s="58"/>
      <c r="X433" s="9"/>
    </row>
    <row r="434" spans="4:24">
      <c r="D434" s="58"/>
      <c r="E434" s="58"/>
      <c r="M434" s="58"/>
      <c r="T434" s="58"/>
      <c r="X434" s="9"/>
    </row>
    <row r="435" spans="4:24">
      <c r="D435" s="58"/>
      <c r="E435" s="58"/>
      <c r="M435" s="58"/>
      <c r="T435" s="58"/>
      <c r="X435" s="9"/>
    </row>
    <row r="436" spans="4:24">
      <c r="D436" s="58"/>
      <c r="E436" s="58"/>
      <c r="M436" s="58"/>
      <c r="T436" s="58"/>
      <c r="X436" s="9"/>
    </row>
    <row r="437" spans="4:24">
      <c r="D437" s="58"/>
      <c r="E437" s="58"/>
      <c r="M437" s="58"/>
      <c r="T437" s="58"/>
      <c r="X437" s="9"/>
    </row>
    <row r="438" spans="4:24">
      <c r="D438" s="58"/>
      <c r="E438" s="58"/>
      <c r="T438" s="58"/>
      <c r="X438" s="9"/>
    </row>
    <row r="439" spans="4:24">
      <c r="D439" s="58"/>
      <c r="E439" s="58"/>
      <c r="M439" s="58"/>
      <c r="T439" s="58"/>
      <c r="X439" s="9"/>
    </row>
    <row r="440" spans="4:24">
      <c r="D440" s="58"/>
      <c r="E440" s="58"/>
      <c r="M440" s="58"/>
      <c r="T440" s="58"/>
      <c r="X440" s="9"/>
    </row>
    <row r="441" spans="4:24">
      <c r="D441" s="58"/>
      <c r="E441" s="58"/>
      <c r="M441" s="58"/>
      <c r="T441" s="58"/>
      <c r="X441" s="9"/>
    </row>
    <row r="442" spans="4:24">
      <c r="D442" s="58"/>
      <c r="E442" s="58"/>
      <c r="M442" s="58"/>
      <c r="T442" s="58"/>
      <c r="X442" s="9"/>
    </row>
    <row r="443" spans="4:24">
      <c r="D443" s="58"/>
      <c r="E443" s="58"/>
      <c r="M443" s="58"/>
      <c r="T443" s="58"/>
      <c r="X443" s="9"/>
    </row>
    <row r="444" spans="4:24">
      <c r="D444" s="58"/>
      <c r="E444" s="58"/>
      <c r="M444" s="58"/>
      <c r="T444" s="58"/>
      <c r="X444" s="9"/>
    </row>
    <row r="445" spans="4:24">
      <c r="D445" s="58"/>
      <c r="E445" s="58"/>
      <c r="M445" s="58"/>
      <c r="T445" s="58"/>
      <c r="X445" s="9"/>
    </row>
    <row r="446" spans="4:24">
      <c r="D446" s="58"/>
      <c r="E446" s="58"/>
      <c r="M446" s="58"/>
      <c r="T446" s="58"/>
      <c r="X446" s="9"/>
    </row>
    <row r="447" spans="4:24">
      <c r="D447" s="58"/>
      <c r="E447" s="58"/>
      <c r="M447" s="58"/>
      <c r="T447" s="58"/>
      <c r="X447" s="9"/>
    </row>
    <row r="448" spans="4:24">
      <c r="D448" s="58"/>
      <c r="E448" s="58"/>
      <c r="M448" s="58"/>
      <c r="T448" s="58"/>
      <c r="X448" s="9"/>
    </row>
    <row r="449" spans="1:24">
      <c r="D449" s="58"/>
      <c r="E449" s="58"/>
      <c r="M449" s="58"/>
      <c r="T449" s="58"/>
      <c r="X449" s="9"/>
    </row>
    <row r="450" spans="1:24">
      <c r="D450" s="58"/>
      <c r="E450" s="58"/>
      <c r="M450" s="58"/>
      <c r="T450" s="58"/>
      <c r="X450" s="9"/>
    </row>
    <row r="451" spans="1:24">
      <c r="D451" s="58"/>
      <c r="E451" s="58"/>
      <c r="M451" s="58"/>
      <c r="T451" s="58"/>
      <c r="X451" s="9"/>
    </row>
    <row r="452" spans="1:24">
      <c r="D452" s="58"/>
      <c r="E452" s="58"/>
      <c r="M452" s="58"/>
      <c r="T452" s="58"/>
      <c r="X452" s="9"/>
    </row>
    <row r="453" spans="1:24">
      <c r="D453" s="58"/>
      <c r="E453" s="58"/>
      <c r="M453" s="58"/>
      <c r="T453" s="58"/>
      <c r="X453" s="9"/>
    </row>
    <row r="454" spans="1:24">
      <c r="D454" s="58"/>
      <c r="E454" s="58"/>
      <c r="M454" s="58"/>
      <c r="T454" s="58"/>
      <c r="X454" s="9"/>
    </row>
    <row r="455" spans="1:24">
      <c r="D455" s="58"/>
      <c r="E455" s="58"/>
      <c r="M455" s="58"/>
      <c r="T455" s="58"/>
      <c r="X455" s="9"/>
    </row>
    <row r="456" spans="1:24">
      <c r="D456" s="58"/>
      <c r="E456" s="58"/>
      <c r="M456" s="58"/>
      <c r="T456" s="58"/>
      <c r="X456" s="9"/>
    </row>
    <row r="457" spans="1:24">
      <c r="D457" s="58"/>
      <c r="E457" s="58"/>
      <c r="M457" s="58"/>
      <c r="T457" s="58"/>
      <c r="X457" s="9"/>
    </row>
    <row r="458" spans="1:24">
      <c r="D458" s="58"/>
      <c r="E458" s="58"/>
      <c r="M458" s="58"/>
      <c r="T458" s="58"/>
      <c r="X458" s="9"/>
    </row>
    <row r="459" spans="1:24">
      <c r="D459" s="58"/>
      <c r="E459" s="58"/>
      <c r="M459" s="58"/>
      <c r="T459" s="58"/>
      <c r="X459" s="9"/>
    </row>
    <row r="460" spans="1:24">
      <c r="B460" s="19"/>
      <c r="C460" s="19"/>
      <c r="D460" s="20"/>
      <c r="E460" s="20"/>
      <c r="G460" s="19"/>
      <c r="H460" s="19"/>
      <c r="J460" s="20"/>
      <c r="K460" s="19"/>
      <c r="L460" s="19"/>
      <c r="M460" s="21"/>
      <c r="N460" s="19"/>
      <c r="O460" s="19"/>
      <c r="P460" s="19"/>
      <c r="Q460" s="19"/>
      <c r="R460" s="19"/>
      <c r="S460" s="19"/>
      <c r="T460" s="20"/>
      <c r="U460" s="19"/>
      <c r="V460" s="19"/>
      <c r="X460" s="22"/>
    </row>
    <row r="461" spans="1:24">
      <c r="A461" s="56"/>
      <c r="D461" s="58"/>
      <c r="E461" s="58"/>
      <c r="M461" s="58"/>
      <c r="T461" s="58"/>
      <c r="X461" s="9"/>
    </row>
    <row r="462" spans="1:24">
      <c r="D462" s="58"/>
      <c r="E462" s="58"/>
      <c r="T462" s="58"/>
      <c r="X462" s="9"/>
    </row>
    <row r="463" spans="1:24">
      <c r="D463" s="58"/>
      <c r="E463" s="58"/>
      <c r="T463" s="58"/>
      <c r="X463" s="9"/>
    </row>
    <row r="464" spans="1:24">
      <c r="D464" s="58"/>
      <c r="E464" s="58"/>
      <c r="T464" s="58"/>
      <c r="X464" s="9"/>
    </row>
    <row r="465" spans="4:24">
      <c r="D465" s="58"/>
      <c r="E465" s="58"/>
      <c r="T465" s="58"/>
      <c r="X465" s="9"/>
    </row>
    <row r="466" spans="4:24">
      <c r="D466" s="58"/>
      <c r="E466" s="58"/>
      <c r="T466" s="58"/>
      <c r="X466" s="9"/>
    </row>
    <row r="467" spans="4:24">
      <c r="D467" s="58"/>
      <c r="E467" s="58"/>
      <c r="T467" s="58"/>
      <c r="X467" s="9"/>
    </row>
    <row r="468" spans="4:24">
      <c r="D468" s="58"/>
      <c r="E468" s="58"/>
      <c r="T468" s="58"/>
      <c r="X468" s="9"/>
    </row>
    <row r="469" spans="4:24">
      <c r="D469" s="58"/>
      <c r="E469" s="58"/>
      <c r="T469" s="58"/>
      <c r="X469" s="9"/>
    </row>
    <row r="470" spans="4:24">
      <c r="D470" s="58"/>
      <c r="E470" s="58"/>
      <c r="T470" s="58"/>
      <c r="X470" s="9"/>
    </row>
    <row r="471" spans="4:24">
      <c r="D471" s="58"/>
      <c r="E471" s="58"/>
      <c r="T471" s="58"/>
      <c r="X471" s="9"/>
    </row>
    <row r="472" spans="4:24">
      <c r="D472" s="58"/>
      <c r="E472" s="58"/>
      <c r="T472" s="58"/>
      <c r="X472" s="9"/>
    </row>
    <row r="473" spans="4:24">
      <c r="D473" s="58"/>
      <c r="E473" s="58"/>
      <c r="T473" s="58"/>
      <c r="X473" s="9"/>
    </row>
    <row r="474" spans="4:24">
      <c r="D474" s="58"/>
      <c r="E474" s="58"/>
      <c r="T474" s="58"/>
      <c r="X474" s="9"/>
    </row>
    <row r="475" spans="4:24">
      <c r="D475" s="58"/>
      <c r="E475" s="58"/>
      <c r="T475" s="58"/>
      <c r="X475" s="9"/>
    </row>
    <row r="476" spans="4:24">
      <c r="D476" s="58"/>
      <c r="E476" s="58"/>
      <c r="T476" s="58"/>
      <c r="X476" s="9"/>
    </row>
    <row r="477" spans="4:24">
      <c r="D477" s="58"/>
      <c r="E477" s="58"/>
      <c r="T477" s="58"/>
      <c r="X477" s="9"/>
    </row>
    <row r="478" spans="4:24">
      <c r="D478" s="58"/>
      <c r="E478" s="58"/>
      <c r="T478" s="58"/>
      <c r="X478" s="9"/>
    </row>
    <row r="479" spans="4:24">
      <c r="D479" s="58"/>
      <c r="E479" s="58"/>
      <c r="T479" s="58"/>
      <c r="X479" s="9"/>
    </row>
    <row r="480" spans="4:24">
      <c r="D480" s="58"/>
      <c r="E480" s="58"/>
      <c r="T480" s="58"/>
      <c r="X480" s="9"/>
    </row>
    <row r="481" spans="4:24">
      <c r="D481" s="58"/>
      <c r="E481" s="58"/>
      <c r="T481" s="58"/>
      <c r="X481" s="9"/>
    </row>
    <row r="482" spans="4:24">
      <c r="D482" s="58"/>
      <c r="E482" s="58"/>
      <c r="M482" s="66"/>
      <c r="T482" s="58"/>
      <c r="X482" s="9"/>
    </row>
    <row r="483" spans="4:24">
      <c r="D483" s="58"/>
      <c r="E483" s="58"/>
      <c r="M483" s="67"/>
      <c r="T483" s="58"/>
      <c r="X483" s="9"/>
    </row>
    <row r="484" spans="4:24">
      <c r="D484" s="58"/>
      <c r="E484" s="58"/>
      <c r="M484" s="65"/>
      <c r="T484" s="58"/>
      <c r="X484" s="9"/>
    </row>
    <row r="485" spans="4:24">
      <c r="D485" s="58"/>
      <c r="E485" s="58"/>
      <c r="M485" s="64"/>
      <c r="T485" s="58"/>
      <c r="X485" s="9"/>
    </row>
    <row r="486" spans="4:24">
      <c r="D486" s="58"/>
      <c r="E486" s="58"/>
      <c r="M486" s="66"/>
      <c r="T486" s="58"/>
      <c r="X486" s="9"/>
    </row>
    <row r="487" spans="4:24">
      <c r="D487" s="58"/>
      <c r="E487" s="58"/>
      <c r="M487" s="67"/>
      <c r="T487" s="58"/>
      <c r="X487" s="9"/>
    </row>
    <row r="488" spans="4:24">
      <c r="D488" s="58"/>
      <c r="E488" s="58"/>
      <c r="M488" s="68"/>
      <c r="T488" s="58"/>
      <c r="X488" s="9"/>
    </row>
    <row r="489" spans="4:24">
      <c r="D489" s="58"/>
      <c r="E489" s="58"/>
      <c r="M489" s="69"/>
      <c r="T489" s="58"/>
      <c r="X489" s="9"/>
    </row>
    <row r="490" spans="4:24">
      <c r="D490" s="58"/>
      <c r="E490" s="58"/>
      <c r="M490" s="65"/>
      <c r="T490" s="58"/>
      <c r="X490" s="9"/>
    </row>
    <row r="491" spans="4:24">
      <c r="D491" s="58"/>
      <c r="E491" s="58"/>
      <c r="M491" s="65"/>
      <c r="T491" s="58"/>
      <c r="X491" s="9"/>
    </row>
    <row r="492" spans="4:24">
      <c r="D492" s="58"/>
      <c r="E492" s="58"/>
      <c r="M492" s="64"/>
      <c r="T492" s="58"/>
      <c r="X492" s="9"/>
    </row>
    <row r="493" spans="4:24">
      <c r="D493" s="58"/>
      <c r="E493" s="58"/>
      <c r="M493" s="58"/>
      <c r="T493" s="58"/>
      <c r="X493" s="9"/>
    </row>
    <row r="494" spans="4:24">
      <c r="D494" s="58"/>
      <c r="E494" s="58"/>
      <c r="M494" s="58"/>
      <c r="T494" s="58"/>
      <c r="X494" s="9"/>
    </row>
    <row r="495" spans="4:24">
      <c r="D495" s="58"/>
      <c r="E495" s="58"/>
      <c r="M495" s="58"/>
      <c r="T495" s="58"/>
      <c r="X495" s="9"/>
    </row>
    <row r="496" spans="4:24">
      <c r="D496" s="58"/>
      <c r="E496" s="58"/>
      <c r="M496" s="58"/>
      <c r="T496" s="58"/>
      <c r="X496" s="9"/>
    </row>
    <row r="497" spans="4:24">
      <c r="D497" s="58"/>
      <c r="E497" s="58"/>
      <c r="M497" s="58"/>
      <c r="T497" s="58"/>
      <c r="X497" s="9"/>
    </row>
    <row r="498" spans="4:24">
      <c r="D498" s="58"/>
      <c r="E498" s="58"/>
      <c r="M498" s="58"/>
      <c r="T498" s="58"/>
      <c r="X498" s="9"/>
    </row>
    <row r="499" spans="4:24">
      <c r="D499" s="58"/>
      <c r="E499" s="58"/>
      <c r="M499" s="58"/>
      <c r="T499" s="58"/>
      <c r="X499" s="9"/>
    </row>
    <row r="500" spans="4:24">
      <c r="D500" s="58"/>
      <c r="E500" s="58"/>
      <c r="M500" s="58"/>
      <c r="T500" s="58"/>
      <c r="X500" s="9"/>
    </row>
    <row r="501" spans="4:24">
      <c r="D501" s="58"/>
      <c r="E501" s="58"/>
      <c r="M501" s="58"/>
      <c r="T501" s="58"/>
      <c r="X501" s="9"/>
    </row>
    <row r="502" spans="4:24">
      <c r="D502" s="58"/>
      <c r="E502" s="58"/>
      <c r="M502" s="58"/>
      <c r="T502" s="58"/>
      <c r="X502" s="9"/>
    </row>
    <row r="503" spans="4:24">
      <c r="D503" s="58"/>
      <c r="E503" s="58"/>
      <c r="M503" s="58"/>
      <c r="T503" s="58"/>
      <c r="X503" s="9"/>
    </row>
    <row r="504" spans="4:24">
      <c r="D504" s="58"/>
      <c r="E504" s="58"/>
      <c r="M504" s="58"/>
      <c r="T504" s="58"/>
      <c r="X504" s="9"/>
    </row>
    <row r="505" spans="4:24">
      <c r="D505" s="58"/>
      <c r="E505" s="58"/>
      <c r="M505" s="58"/>
      <c r="T505" s="58"/>
      <c r="X505" s="9"/>
    </row>
    <row r="506" spans="4:24">
      <c r="D506" s="58"/>
      <c r="E506" s="58"/>
      <c r="M506" s="58"/>
      <c r="T506" s="58"/>
      <c r="X506" s="9"/>
    </row>
    <row r="507" spans="4:24">
      <c r="D507" s="58"/>
      <c r="E507" s="58"/>
      <c r="M507" s="58"/>
      <c r="T507" s="58"/>
      <c r="X507" s="9"/>
    </row>
    <row r="508" spans="4:24">
      <c r="D508" s="58"/>
      <c r="E508" s="58"/>
      <c r="M508" s="58"/>
      <c r="T508" s="58"/>
      <c r="X508" s="9"/>
    </row>
    <row r="509" spans="4:24">
      <c r="D509" s="58"/>
      <c r="E509" s="58"/>
      <c r="M509" s="58"/>
      <c r="T509" s="58"/>
      <c r="X509" s="9"/>
    </row>
    <row r="510" spans="4:24">
      <c r="D510" s="58"/>
      <c r="E510" s="58"/>
      <c r="T510" s="58"/>
      <c r="X510" s="9"/>
    </row>
    <row r="511" spans="4:24">
      <c r="D511" s="58"/>
      <c r="E511" s="58"/>
      <c r="M511" s="58"/>
      <c r="T511" s="58"/>
      <c r="X511" s="9"/>
    </row>
    <row r="512" spans="4:24">
      <c r="D512" s="58"/>
      <c r="E512" s="58"/>
      <c r="T512" s="58"/>
      <c r="X512" s="9"/>
    </row>
    <row r="513" spans="4:24">
      <c r="D513" s="58"/>
      <c r="E513" s="58"/>
      <c r="M513" s="58"/>
      <c r="T513" s="58"/>
      <c r="X513" s="9"/>
    </row>
    <row r="514" spans="4:24">
      <c r="D514" s="58"/>
      <c r="E514" s="58"/>
      <c r="M514" s="58"/>
      <c r="T514" s="58"/>
      <c r="X514" s="9"/>
    </row>
    <row r="515" spans="4:24">
      <c r="D515" s="58"/>
      <c r="E515" s="58"/>
      <c r="M515" s="58"/>
      <c r="T515" s="58"/>
      <c r="X515" s="9"/>
    </row>
    <row r="516" spans="4:24">
      <c r="D516" s="58"/>
      <c r="E516" s="58"/>
      <c r="M516" s="58"/>
      <c r="T516" s="58"/>
      <c r="X516" s="9"/>
    </row>
    <row r="517" spans="4:24">
      <c r="D517" s="58"/>
      <c r="E517" s="58"/>
      <c r="M517" s="58"/>
      <c r="T517" s="58"/>
      <c r="X517" s="9"/>
    </row>
    <row r="518" spans="4:24">
      <c r="D518" s="58"/>
      <c r="E518" s="58"/>
      <c r="M518" s="58"/>
      <c r="T518" s="58"/>
      <c r="X518" s="9"/>
    </row>
    <row r="519" spans="4:24">
      <c r="D519" s="58"/>
      <c r="E519" s="58"/>
      <c r="M519" s="58"/>
      <c r="T519" s="58"/>
      <c r="X519" s="9"/>
    </row>
    <row r="520" spans="4:24">
      <c r="D520" s="58"/>
      <c r="E520" s="58"/>
      <c r="M520" s="58"/>
      <c r="T520" s="58"/>
      <c r="X520" s="9"/>
    </row>
    <row r="521" spans="4:24">
      <c r="D521" s="58"/>
      <c r="E521" s="58"/>
      <c r="M521" s="58"/>
      <c r="T521" s="58"/>
      <c r="X521" s="9"/>
    </row>
    <row r="522" spans="4:24">
      <c r="D522" s="58"/>
      <c r="E522" s="58"/>
      <c r="M522" s="58"/>
      <c r="T522" s="58"/>
      <c r="X522" s="9"/>
    </row>
    <row r="523" spans="4:24">
      <c r="D523" s="58"/>
      <c r="E523" s="58"/>
      <c r="M523" s="58"/>
      <c r="T523" s="58"/>
      <c r="X523" s="9"/>
    </row>
    <row r="524" spans="4:24">
      <c r="D524" s="58"/>
      <c r="E524" s="58"/>
      <c r="M524" s="58"/>
      <c r="T524" s="58"/>
      <c r="X524" s="9"/>
    </row>
    <row r="525" spans="4:24">
      <c r="D525" s="58"/>
      <c r="E525" s="58"/>
      <c r="M525" s="58"/>
      <c r="T525" s="58"/>
      <c r="X525" s="9"/>
    </row>
    <row r="526" spans="4:24">
      <c r="D526" s="58"/>
      <c r="E526" s="58"/>
      <c r="T526" s="58"/>
      <c r="X526" s="9"/>
    </row>
    <row r="527" spans="4:24">
      <c r="D527" s="58"/>
      <c r="E527" s="58"/>
      <c r="M527" s="58"/>
      <c r="T527" s="58"/>
      <c r="X527" s="9"/>
    </row>
    <row r="528" spans="4:24">
      <c r="D528" s="58"/>
      <c r="E528" s="58"/>
      <c r="T528" s="58"/>
      <c r="X528" s="9"/>
    </row>
    <row r="529" spans="4:24">
      <c r="D529" s="58"/>
      <c r="E529" s="58"/>
      <c r="M529" s="58"/>
      <c r="T529" s="58"/>
      <c r="X529" s="9"/>
    </row>
    <row r="530" spans="4:24">
      <c r="D530" s="58"/>
      <c r="E530" s="58"/>
      <c r="M530" s="58"/>
      <c r="T530" s="58"/>
      <c r="X530" s="9"/>
    </row>
    <row r="531" spans="4:24">
      <c r="D531" s="58"/>
      <c r="E531" s="58"/>
      <c r="M531" s="58"/>
      <c r="T531" s="58"/>
      <c r="X531" s="9"/>
    </row>
    <row r="532" spans="4:24">
      <c r="D532" s="58"/>
      <c r="E532" s="58"/>
      <c r="M532" s="58"/>
      <c r="T532" s="58"/>
      <c r="X532" s="9"/>
    </row>
    <row r="533" spans="4:24">
      <c r="D533" s="58"/>
      <c r="E533" s="58"/>
      <c r="M533" s="58"/>
      <c r="T533" s="58"/>
      <c r="X533" s="9"/>
    </row>
    <row r="534" spans="4:24">
      <c r="D534" s="58"/>
      <c r="E534" s="58"/>
      <c r="M534" s="58"/>
      <c r="T534" s="58"/>
      <c r="X534" s="9"/>
    </row>
    <row r="535" spans="4:24">
      <c r="D535" s="58"/>
      <c r="E535" s="58"/>
      <c r="M535" s="58"/>
      <c r="T535" s="58"/>
      <c r="X535" s="9"/>
    </row>
    <row r="536" spans="4:24">
      <c r="D536" s="58"/>
      <c r="E536" s="58"/>
      <c r="M536" s="58"/>
      <c r="T536" s="58"/>
      <c r="X536" s="9"/>
    </row>
    <row r="537" spans="4:24">
      <c r="D537" s="58"/>
      <c r="E537" s="58"/>
      <c r="T537" s="58"/>
      <c r="X537" s="9"/>
    </row>
    <row r="538" spans="4:24">
      <c r="D538" s="58"/>
      <c r="E538" s="58"/>
      <c r="M538" s="58"/>
      <c r="T538" s="58"/>
      <c r="X538" s="9"/>
    </row>
    <row r="539" spans="4:24">
      <c r="D539" s="58"/>
      <c r="E539" s="58"/>
      <c r="M539" s="58"/>
      <c r="T539" s="58"/>
      <c r="X539" s="9"/>
    </row>
    <row r="540" spans="4:24">
      <c r="D540" s="58"/>
      <c r="E540" s="58"/>
      <c r="M540" s="58"/>
      <c r="T540" s="58"/>
      <c r="X540" s="9"/>
    </row>
    <row r="541" spans="4:24">
      <c r="D541" s="58"/>
      <c r="E541" s="58"/>
      <c r="M541" s="58"/>
      <c r="T541" s="58"/>
      <c r="X541" s="9"/>
    </row>
    <row r="542" spans="4:24">
      <c r="D542" s="58"/>
      <c r="E542" s="58"/>
      <c r="M542" s="58"/>
      <c r="T542" s="58"/>
      <c r="X542" s="9"/>
    </row>
    <row r="543" spans="4:24">
      <c r="D543" s="58"/>
      <c r="E543" s="58"/>
      <c r="M543" s="58"/>
      <c r="T543" s="58"/>
      <c r="X543" s="9"/>
    </row>
    <row r="544" spans="4:24">
      <c r="D544" s="58"/>
      <c r="E544" s="58"/>
      <c r="M544" s="58"/>
      <c r="T544" s="58"/>
      <c r="X544" s="9"/>
    </row>
    <row r="545" spans="4:24">
      <c r="D545" s="58"/>
      <c r="E545" s="58"/>
      <c r="M545" s="58"/>
      <c r="T545" s="58"/>
      <c r="X545" s="9"/>
    </row>
    <row r="546" spans="4:24">
      <c r="D546" s="58"/>
      <c r="E546" s="58"/>
      <c r="M546" s="58"/>
      <c r="T546" s="58"/>
      <c r="X546" s="9"/>
    </row>
    <row r="547" spans="4:24">
      <c r="D547" s="58"/>
      <c r="E547" s="58"/>
      <c r="M547" s="58"/>
      <c r="T547" s="58"/>
      <c r="X547" s="9"/>
    </row>
    <row r="548" spans="4:24">
      <c r="D548" s="58"/>
      <c r="E548" s="58"/>
      <c r="M548" s="58"/>
      <c r="T548" s="58"/>
      <c r="X548" s="9"/>
    </row>
    <row r="549" spans="4:24">
      <c r="D549" s="58"/>
      <c r="E549" s="58"/>
      <c r="M549" s="58"/>
      <c r="T549" s="58"/>
      <c r="X549" s="9"/>
    </row>
    <row r="550" spans="4:24">
      <c r="D550" s="58"/>
      <c r="E550" s="58"/>
      <c r="M550" s="58"/>
      <c r="T550" s="58"/>
      <c r="X550" s="9"/>
    </row>
    <row r="551" spans="4:24">
      <c r="D551" s="58"/>
      <c r="E551" s="58"/>
      <c r="M551" s="58"/>
      <c r="T551" s="58"/>
      <c r="X551" s="9"/>
    </row>
    <row r="552" spans="4:24">
      <c r="D552" s="58"/>
      <c r="E552" s="58"/>
      <c r="M552" s="58"/>
      <c r="T552" s="58"/>
      <c r="X552" s="9"/>
    </row>
    <row r="553" spans="4:24">
      <c r="D553" s="58"/>
      <c r="E553" s="58"/>
      <c r="M553" s="58"/>
      <c r="T553" s="58"/>
      <c r="X553" s="9"/>
    </row>
    <row r="554" spans="4:24">
      <c r="D554" s="58"/>
      <c r="E554" s="58"/>
      <c r="M554" s="58"/>
      <c r="T554" s="58"/>
      <c r="X554" s="9"/>
    </row>
    <row r="555" spans="4:24">
      <c r="D555" s="58"/>
      <c r="E555" s="58"/>
      <c r="M555" s="58"/>
      <c r="T555" s="58"/>
      <c r="X555" s="9"/>
    </row>
    <row r="556" spans="4:24">
      <c r="D556" s="58"/>
      <c r="E556" s="58"/>
      <c r="M556" s="58"/>
      <c r="T556" s="58"/>
      <c r="X556" s="9"/>
    </row>
    <row r="557" spans="4:24">
      <c r="D557" s="58"/>
      <c r="E557" s="58"/>
      <c r="M557" s="58"/>
      <c r="T557" s="58"/>
      <c r="X557" s="9"/>
    </row>
    <row r="558" spans="4:24">
      <c r="D558" s="58"/>
      <c r="E558" s="58"/>
      <c r="M558" s="58"/>
      <c r="T558" s="58"/>
      <c r="X558" s="9"/>
    </row>
    <row r="559" spans="4:24">
      <c r="D559" s="58"/>
      <c r="E559" s="58"/>
      <c r="M559" s="58"/>
      <c r="T559" s="58"/>
      <c r="X559" s="9"/>
    </row>
    <row r="560" spans="4:24">
      <c r="D560" s="58"/>
      <c r="E560" s="58"/>
      <c r="T560" s="58"/>
      <c r="X560" s="9"/>
    </row>
    <row r="561" spans="4:24">
      <c r="D561" s="58"/>
      <c r="E561" s="58"/>
      <c r="T561" s="58"/>
      <c r="X561" s="9"/>
    </row>
    <row r="562" spans="4:24">
      <c r="D562" s="58"/>
      <c r="E562" s="58"/>
      <c r="T562" s="58"/>
      <c r="X562" s="9"/>
    </row>
    <row r="563" spans="4:24">
      <c r="D563" s="58"/>
      <c r="E563" s="58"/>
      <c r="T563" s="58"/>
      <c r="X563" s="9"/>
    </row>
    <row r="564" spans="4:24">
      <c r="D564" s="58"/>
      <c r="E564" s="58"/>
      <c r="T564" s="58"/>
      <c r="X564" s="9"/>
    </row>
    <row r="565" spans="4:24">
      <c r="D565" s="58"/>
      <c r="E565" s="58"/>
      <c r="T565" s="58"/>
      <c r="X565" s="9"/>
    </row>
    <row r="566" spans="4:24">
      <c r="D566" s="58"/>
      <c r="E566" s="58"/>
      <c r="T566" s="58"/>
      <c r="X566" s="9"/>
    </row>
    <row r="567" spans="4:24">
      <c r="D567" s="58"/>
      <c r="E567" s="58"/>
      <c r="T567" s="58"/>
      <c r="X567" s="9"/>
    </row>
    <row r="568" spans="4:24">
      <c r="D568" s="58"/>
      <c r="E568" s="58"/>
      <c r="T568" s="58"/>
      <c r="X568" s="9"/>
    </row>
    <row r="569" spans="4:24">
      <c r="D569" s="58"/>
      <c r="E569" s="58"/>
      <c r="T569" s="58"/>
      <c r="X569" s="9"/>
    </row>
    <row r="570" spans="4:24">
      <c r="D570" s="58"/>
      <c r="E570" s="58"/>
      <c r="T570" s="58"/>
      <c r="X570" s="9"/>
    </row>
    <row r="571" spans="4:24">
      <c r="D571" s="58"/>
      <c r="E571" s="58"/>
      <c r="T571" s="58"/>
      <c r="X571" s="9"/>
    </row>
    <row r="572" spans="4:24">
      <c r="D572" s="58"/>
      <c r="E572" s="58"/>
      <c r="T572" s="58"/>
      <c r="X572" s="9"/>
    </row>
    <row r="573" spans="4:24">
      <c r="D573" s="58"/>
      <c r="E573" s="58"/>
      <c r="T573" s="58"/>
      <c r="X573" s="9"/>
    </row>
    <row r="574" spans="4:24">
      <c r="D574" s="58"/>
      <c r="E574" s="58"/>
      <c r="T574" s="58"/>
      <c r="X574" s="9"/>
    </row>
    <row r="575" spans="4:24">
      <c r="D575" s="58"/>
      <c r="E575" s="58"/>
      <c r="T575" s="58"/>
      <c r="X575" s="9"/>
    </row>
    <row r="576" spans="4:24">
      <c r="D576" s="58"/>
      <c r="E576" s="58"/>
      <c r="T576" s="58"/>
      <c r="X576" s="9"/>
    </row>
    <row r="577" spans="4:24">
      <c r="D577" s="58"/>
      <c r="E577" s="58"/>
      <c r="T577" s="58"/>
      <c r="X577" s="9"/>
    </row>
    <row r="578" spans="4:24">
      <c r="D578" s="58"/>
      <c r="E578" s="58"/>
      <c r="T578" s="58"/>
      <c r="X578" s="9"/>
    </row>
    <row r="579" spans="4:24">
      <c r="D579" s="58"/>
      <c r="E579" s="58"/>
      <c r="T579" s="58"/>
      <c r="X579" s="9"/>
    </row>
    <row r="580" spans="4:24">
      <c r="D580" s="58"/>
      <c r="E580" s="58"/>
      <c r="M580" s="66"/>
      <c r="T580" s="58"/>
      <c r="X580" s="9"/>
    </row>
    <row r="581" spans="4:24">
      <c r="D581" s="58"/>
      <c r="E581" s="58"/>
      <c r="M581" s="67"/>
      <c r="T581" s="58"/>
      <c r="X581" s="9"/>
    </row>
    <row r="582" spans="4:24">
      <c r="D582" s="58"/>
      <c r="E582" s="58"/>
      <c r="M582" s="65"/>
      <c r="T582" s="58"/>
      <c r="X582" s="9"/>
    </row>
    <row r="583" spans="4:24">
      <c r="D583" s="58"/>
      <c r="E583" s="58"/>
      <c r="M583" s="64"/>
      <c r="T583" s="58"/>
      <c r="X583" s="9"/>
    </row>
    <row r="584" spans="4:24">
      <c r="D584" s="58"/>
      <c r="E584" s="58"/>
      <c r="M584" s="66"/>
      <c r="T584" s="58"/>
      <c r="X584" s="9"/>
    </row>
    <row r="585" spans="4:24">
      <c r="D585" s="58"/>
      <c r="E585" s="58"/>
      <c r="M585" s="67"/>
      <c r="T585" s="58"/>
      <c r="X585" s="9"/>
    </row>
    <row r="586" spans="4:24">
      <c r="D586" s="58"/>
      <c r="E586" s="58"/>
      <c r="M586" s="68"/>
      <c r="T586" s="58"/>
      <c r="X586" s="9"/>
    </row>
    <row r="587" spans="4:24">
      <c r="D587" s="58"/>
      <c r="E587" s="58"/>
      <c r="M587" s="69"/>
      <c r="T587" s="58"/>
      <c r="X587" s="9"/>
    </row>
    <row r="588" spans="4:24">
      <c r="D588" s="58"/>
      <c r="E588" s="58"/>
      <c r="M588" s="65"/>
      <c r="T588" s="58"/>
      <c r="X588" s="9"/>
    </row>
    <row r="589" spans="4:24">
      <c r="D589" s="58"/>
      <c r="E589" s="58"/>
      <c r="M589" s="65"/>
      <c r="T589" s="58"/>
      <c r="X589" s="9"/>
    </row>
    <row r="590" spans="4:24">
      <c r="D590" s="58"/>
      <c r="E590" s="58"/>
      <c r="M590" s="64"/>
      <c r="T590" s="58"/>
      <c r="X590" s="9"/>
    </row>
    <row r="591" spans="4:24">
      <c r="D591" s="58"/>
      <c r="E591" s="58"/>
      <c r="M591" s="58"/>
      <c r="T591" s="58"/>
      <c r="X591" s="9"/>
    </row>
    <row r="592" spans="4:24">
      <c r="D592" s="58"/>
      <c r="E592" s="58"/>
      <c r="M592" s="58"/>
      <c r="T592" s="58"/>
      <c r="X592" s="9"/>
    </row>
    <row r="593" spans="4:24">
      <c r="D593" s="58"/>
      <c r="E593" s="58"/>
      <c r="M593" s="58"/>
      <c r="T593" s="58"/>
      <c r="X593" s="9"/>
    </row>
    <row r="594" spans="4:24">
      <c r="D594" s="58"/>
      <c r="E594" s="58"/>
      <c r="M594" s="58"/>
      <c r="T594" s="58"/>
      <c r="X594" s="9"/>
    </row>
    <row r="595" spans="4:24">
      <c r="D595" s="58"/>
      <c r="E595" s="58"/>
      <c r="M595" s="58"/>
      <c r="T595" s="58"/>
      <c r="X595" s="9"/>
    </row>
    <row r="596" spans="4:24">
      <c r="D596" s="58"/>
      <c r="E596" s="58"/>
      <c r="M596" s="58"/>
      <c r="T596" s="58"/>
      <c r="X596" s="9"/>
    </row>
    <row r="597" spans="4:24">
      <c r="D597" s="58"/>
      <c r="E597" s="58"/>
      <c r="M597" s="58"/>
      <c r="T597" s="58"/>
      <c r="X597" s="9"/>
    </row>
    <row r="598" spans="4:24">
      <c r="D598" s="58"/>
      <c r="E598" s="58"/>
      <c r="M598" s="58"/>
      <c r="T598" s="58"/>
      <c r="X598" s="9"/>
    </row>
    <row r="599" spans="4:24">
      <c r="D599" s="58"/>
      <c r="E599" s="58"/>
      <c r="M599" s="58"/>
      <c r="T599" s="58"/>
      <c r="X599" s="9"/>
    </row>
    <row r="600" spans="4:24">
      <c r="D600" s="58"/>
      <c r="E600" s="58"/>
      <c r="M600" s="58"/>
      <c r="T600" s="58"/>
      <c r="X600" s="9"/>
    </row>
    <row r="601" spans="4:24">
      <c r="D601" s="58"/>
      <c r="E601" s="58"/>
      <c r="M601" s="58"/>
      <c r="T601" s="58"/>
      <c r="X601" s="9"/>
    </row>
    <row r="602" spans="4:24">
      <c r="D602" s="58"/>
      <c r="E602" s="58"/>
      <c r="M602" s="58"/>
      <c r="T602" s="58"/>
      <c r="X602" s="9"/>
    </row>
    <row r="603" spans="4:24">
      <c r="D603" s="58"/>
      <c r="E603" s="58"/>
      <c r="M603" s="58"/>
      <c r="T603" s="58"/>
      <c r="X603" s="9"/>
    </row>
    <row r="604" spans="4:24">
      <c r="D604" s="58"/>
      <c r="E604" s="58"/>
      <c r="M604" s="58"/>
      <c r="T604" s="58"/>
      <c r="X604" s="9"/>
    </row>
    <row r="605" spans="4:24">
      <c r="D605" s="58"/>
      <c r="E605" s="58"/>
      <c r="M605" s="58"/>
      <c r="T605" s="58"/>
      <c r="X605" s="9"/>
    </row>
    <row r="606" spans="4:24">
      <c r="D606" s="58"/>
      <c r="E606" s="58"/>
      <c r="M606" s="58"/>
      <c r="T606" s="58"/>
      <c r="X606" s="9"/>
    </row>
    <row r="607" spans="4:24">
      <c r="D607" s="58"/>
      <c r="E607" s="58"/>
      <c r="M607" s="58"/>
      <c r="T607" s="58"/>
      <c r="X607" s="9"/>
    </row>
    <row r="608" spans="4:24">
      <c r="D608" s="58"/>
      <c r="E608" s="58"/>
      <c r="T608" s="58"/>
      <c r="X608" s="9"/>
    </row>
    <row r="609" spans="4:24">
      <c r="D609" s="58"/>
      <c r="E609" s="58"/>
      <c r="M609" s="58"/>
      <c r="T609" s="58"/>
      <c r="X609" s="9"/>
    </row>
    <row r="610" spans="4:24">
      <c r="D610" s="58"/>
      <c r="E610" s="58"/>
      <c r="T610" s="58"/>
      <c r="X610" s="9"/>
    </row>
    <row r="611" spans="4:24">
      <c r="D611" s="58"/>
      <c r="E611" s="58"/>
      <c r="M611" s="58"/>
      <c r="T611" s="58"/>
      <c r="X611" s="9"/>
    </row>
    <row r="612" spans="4:24">
      <c r="D612" s="58"/>
      <c r="E612" s="58"/>
      <c r="M612" s="58"/>
      <c r="T612" s="58"/>
      <c r="X612" s="9"/>
    </row>
    <row r="613" spans="4:24">
      <c r="D613" s="58"/>
      <c r="E613" s="58"/>
      <c r="M613" s="58"/>
      <c r="T613" s="58"/>
      <c r="X613" s="9"/>
    </row>
    <row r="614" spans="4:24">
      <c r="D614" s="58"/>
      <c r="E614" s="58"/>
      <c r="M614" s="58"/>
      <c r="T614" s="58"/>
      <c r="X614" s="9"/>
    </row>
    <row r="615" spans="4:24">
      <c r="D615" s="58"/>
      <c r="E615" s="58"/>
      <c r="M615" s="58"/>
      <c r="T615" s="58"/>
      <c r="X615" s="9"/>
    </row>
    <row r="616" spans="4:24">
      <c r="D616" s="58"/>
      <c r="E616" s="58"/>
      <c r="M616" s="58"/>
      <c r="T616" s="58"/>
      <c r="X616" s="9"/>
    </row>
    <row r="617" spans="4:24">
      <c r="D617" s="58"/>
      <c r="E617" s="58"/>
      <c r="M617" s="58"/>
      <c r="T617" s="58"/>
      <c r="X617" s="9"/>
    </row>
    <row r="618" spans="4:24">
      <c r="D618" s="58"/>
      <c r="E618" s="58"/>
      <c r="M618" s="58"/>
      <c r="T618" s="58"/>
      <c r="X618" s="9"/>
    </row>
    <row r="619" spans="4:24">
      <c r="D619" s="58"/>
      <c r="E619" s="58"/>
      <c r="M619" s="58"/>
      <c r="T619" s="58"/>
      <c r="X619" s="9"/>
    </row>
    <row r="620" spans="4:24">
      <c r="D620" s="58"/>
      <c r="E620" s="58"/>
      <c r="M620" s="58"/>
      <c r="T620" s="58"/>
      <c r="X620" s="9"/>
    </row>
    <row r="621" spans="4:24">
      <c r="D621" s="58"/>
      <c r="E621" s="58"/>
      <c r="M621" s="58"/>
      <c r="T621" s="58"/>
      <c r="X621" s="9"/>
    </row>
    <row r="622" spans="4:24">
      <c r="D622" s="58"/>
      <c r="E622" s="58"/>
      <c r="M622" s="58"/>
      <c r="T622" s="58"/>
      <c r="X622" s="9"/>
    </row>
    <row r="623" spans="4:24">
      <c r="D623" s="58"/>
      <c r="E623" s="58"/>
      <c r="M623" s="58"/>
      <c r="T623" s="58"/>
      <c r="X623" s="9"/>
    </row>
    <row r="624" spans="4:24">
      <c r="D624" s="58"/>
      <c r="E624" s="58"/>
      <c r="T624" s="58"/>
      <c r="X624" s="9"/>
    </row>
    <row r="625" spans="4:24">
      <c r="D625" s="58"/>
      <c r="E625" s="58"/>
      <c r="M625" s="58"/>
      <c r="T625" s="58"/>
      <c r="X625" s="9"/>
    </row>
    <row r="626" spans="4:24">
      <c r="D626" s="58"/>
      <c r="E626" s="58"/>
      <c r="T626" s="58"/>
      <c r="X626" s="9"/>
    </row>
    <row r="627" spans="4:24">
      <c r="D627" s="58"/>
      <c r="E627" s="58"/>
      <c r="M627" s="58"/>
      <c r="T627" s="58"/>
      <c r="X627" s="9"/>
    </row>
    <row r="628" spans="4:24">
      <c r="D628" s="58"/>
      <c r="E628" s="58"/>
      <c r="M628" s="58"/>
      <c r="T628" s="58"/>
      <c r="X628" s="9"/>
    </row>
    <row r="629" spans="4:24">
      <c r="D629" s="58"/>
      <c r="E629" s="58"/>
      <c r="M629" s="58"/>
      <c r="T629" s="58"/>
      <c r="X629" s="9"/>
    </row>
    <row r="630" spans="4:24">
      <c r="D630" s="58"/>
      <c r="E630" s="58"/>
      <c r="M630" s="58"/>
      <c r="T630" s="58"/>
      <c r="X630" s="9"/>
    </row>
    <row r="631" spans="4:24">
      <c r="D631" s="58"/>
      <c r="E631" s="58"/>
      <c r="M631" s="58"/>
      <c r="T631" s="58"/>
      <c r="X631" s="9"/>
    </row>
    <row r="632" spans="4:24">
      <c r="D632" s="58"/>
      <c r="E632" s="58"/>
      <c r="M632" s="58"/>
      <c r="T632" s="58"/>
      <c r="X632" s="9"/>
    </row>
    <row r="633" spans="4:24">
      <c r="D633" s="58"/>
      <c r="E633" s="58"/>
      <c r="M633" s="58"/>
      <c r="T633" s="58"/>
      <c r="X633" s="9"/>
    </row>
    <row r="634" spans="4:24">
      <c r="D634" s="58"/>
      <c r="E634" s="58"/>
      <c r="M634" s="58"/>
      <c r="T634" s="58"/>
      <c r="X634" s="9"/>
    </row>
    <row r="635" spans="4:24">
      <c r="D635" s="58"/>
      <c r="E635" s="58"/>
      <c r="T635" s="58"/>
      <c r="X635" s="9"/>
    </row>
    <row r="636" spans="4:24">
      <c r="D636" s="58"/>
      <c r="E636" s="58"/>
      <c r="M636" s="58"/>
      <c r="T636" s="58"/>
      <c r="X636" s="9"/>
    </row>
    <row r="637" spans="4:24">
      <c r="D637" s="58"/>
      <c r="E637" s="58"/>
      <c r="M637" s="58"/>
      <c r="T637" s="58"/>
      <c r="X637" s="9"/>
    </row>
    <row r="638" spans="4:24">
      <c r="D638" s="58"/>
      <c r="E638" s="58"/>
      <c r="M638" s="58"/>
      <c r="T638" s="58"/>
      <c r="X638" s="9"/>
    </row>
    <row r="639" spans="4:24">
      <c r="D639" s="58"/>
      <c r="E639" s="58"/>
      <c r="M639" s="58"/>
      <c r="T639" s="58"/>
      <c r="X639" s="9"/>
    </row>
    <row r="640" spans="4:24">
      <c r="D640" s="58"/>
      <c r="E640" s="58"/>
      <c r="M640" s="58"/>
      <c r="T640" s="58"/>
      <c r="X640" s="9"/>
    </row>
    <row r="641" spans="4:24">
      <c r="D641" s="58"/>
      <c r="E641" s="58"/>
      <c r="M641" s="58"/>
      <c r="T641" s="58"/>
      <c r="X641" s="9"/>
    </row>
    <row r="642" spans="4:24">
      <c r="D642" s="58"/>
      <c r="E642" s="58"/>
      <c r="M642" s="58"/>
      <c r="T642" s="58"/>
      <c r="X642" s="9"/>
    </row>
    <row r="643" spans="4:24">
      <c r="D643" s="58"/>
      <c r="E643" s="58"/>
      <c r="M643" s="58"/>
      <c r="T643" s="58"/>
      <c r="X643" s="9"/>
    </row>
    <row r="644" spans="4:24">
      <c r="D644" s="58"/>
      <c r="E644" s="58"/>
      <c r="M644" s="58"/>
      <c r="T644" s="58"/>
      <c r="X644" s="9"/>
    </row>
    <row r="645" spans="4:24">
      <c r="D645" s="58"/>
      <c r="E645" s="58"/>
      <c r="M645" s="58"/>
      <c r="T645" s="58"/>
      <c r="X645" s="9"/>
    </row>
    <row r="646" spans="4:24">
      <c r="D646" s="58"/>
      <c r="E646" s="58"/>
      <c r="M646" s="58"/>
      <c r="T646" s="58"/>
      <c r="X646" s="9"/>
    </row>
    <row r="647" spans="4:24">
      <c r="D647" s="58"/>
      <c r="E647" s="58"/>
      <c r="M647" s="58"/>
      <c r="T647" s="58"/>
      <c r="X647" s="9"/>
    </row>
    <row r="648" spans="4:24">
      <c r="D648" s="58"/>
      <c r="E648" s="58"/>
      <c r="M648" s="58"/>
      <c r="T648" s="58"/>
      <c r="X648" s="9"/>
    </row>
    <row r="649" spans="4:24">
      <c r="D649" s="58"/>
      <c r="E649" s="58"/>
      <c r="M649" s="58"/>
      <c r="T649" s="58"/>
      <c r="X649" s="9"/>
    </row>
    <row r="650" spans="4:24">
      <c r="D650" s="58"/>
      <c r="E650" s="58"/>
      <c r="M650" s="58"/>
      <c r="T650" s="58"/>
      <c r="X650" s="9"/>
    </row>
    <row r="651" spans="4:24">
      <c r="D651" s="58"/>
      <c r="E651" s="58"/>
      <c r="M651" s="58"/>
      <c r="T651" s="58"/>
      <c r="X651" s="9"/>
    </row>
    <row r="652" spans="4:24">
      <c r="D652" s="58"/>
      <c r="E652" s="58"/>
      <c r="M652" s="58"/>
      <c r="T652" s="58"/>
      <c r="X652" s="9"/>
    </row>
    <row r="653" spans="4:24">
      <c r="D653" s="58"/>
      <c r="E653" s="58"/>
      <c r="M653" s="58"/>
      <c r="T653" s="58"/>
      <c r="X653" s="9"/>
    </row>
    <row r="654" spans="4:24">
      <c r="D654" s="58"/>
      <c r="E654" s="58"/>
      <c r="M654" s="58"/>
      <c r="T654" s="58"/>
      <c r="X654" s="9"/>
    </row>
    <row r="655" spans="4:24">
      <c r="D655" s="58"/>
      <c r="E655" s="58"/>
      <c r="M655" s="58"/>
      <c r="T655" s="58"/>
      <c r="X655" s="9"/>
    </row>
    <row r="656" spans="4:24">
      <c r="D656" s="58"/>
      <c r="E656" s="58"/>
      <c r="M656" s="58"/>
      <c r="T656" s="58"/>
      <c r="X656" s="9"/>
    </row>
    <row r="657" spans="2:24">
      <c r="B657" s="19"/>
      <c r="D657" s="20"/>
      <c r="E657" s="20"/>
      <c r="G657" s="19"/>
      <c r="H657" s="19"/>
      <c r="J657" s="20"/>
      <c r="K657" s="19"/>
      <c r="L657" s="19"/>
      <c r="M657" s="21"/>
      <c r="N657" s="19"/>
      <c r="O657" s="19"/>
      <c r="P657" s="19"/>
      <c r="Q657" s="19"/>
      <c r="R657" s="19"/>
      <c r="S657" s="19"/>
      <c r="T657" s="20"/>
      <c r="U657" s="19"/>
      <c r="V657" s="19"/>
      <c r="X657" s="22"/>
    </row>
    <row r="658" spans="2:24">
      <c r="D658" s="58"/>
      <c r="E658" s="58"/>
      <c r="M658" s="58"/>
      <c r="T658" s="58"/>
      <c r="X658" s="9"/>
    </row>
    <row r="659" spans="2:24">
      <c r="D659" s="58"/>
      <c r="E659" s="58"/>
      <c r="T659" s="58"/>
      <c r="X659" s="9"/>
    </row>
    <row r="660" spans="2:24">
      <c r="D660" s="58"/>
      <c r="E660" s="58"/>
      <c r="T660" s="58"/>
      <c r="X660" s="9"/>
    </row>
    <row r="661" spans="2:24">
      <c r="D661" s="58"/>
      <c r="E661" s="58"/>
      <c r="T661" s="58"/>
      <c r="X661" s="9"/>
    </row>
    <row r="662" spans="2:24">
      <c r="D662" s="58"/>
      <c r="E662" s="58"/>
      <c r="T662" s="58"/>
      <c r="X662" s="9"/>
    </row>
    <row r="663" spans="2:24">
      <c r="D663" s="58"/>
      <c r="E663" s="58"/>
      <c r="T663" s="58"/>
      <c r="X663" s="9"/>
    </row>
    <row r="664" spans="2:24">
      <c r="D664" s="58"/>
      <c r="E664" s="58"/>
      <c r="T664" s="58"/>
      <c r="X664" s="9"/>
    </row>
    <row r="665" spans="2:24">
      <c r="D665" s="58"/>
      <c r="E665" s="58"/>
      <c r="T665" s="58"/>
      <c r="X665" s="9"/>
    </row>
    <row r="666" spans="2:24">
      <c r="D666" s="58"/>
      <c r="E666" s="58"/>
      <c r="T666" s="58"/>
      <c r="X666" s="9"/>
    </row>
    <row r="667" spans="2:24">
      <c r="D667" s="58"/>
      <c r="E667" s="58"/>
      <c r="T667" s="58"/>
      <c r="X667" s="9"/>
    </row>
    <row r="668" spans="2:24">
      <c r="D668" s="58"/>
      <c r="E668" s="58"/>
      <c r="T668" s="58"/>
      <c r="X668" s="9"/>
    </row>
    <row r="669" spans="2:24">
      <c r="D669" s="58"/>
      <c r="E669" s="58"/>
      <c r="T669" s="58"/>
      <c r="X669" s="9"/>
    </row>
    <row r="670" spans="2:24">
      <c r="D670" s="58"/>
      <c r="E670" s="58"/>
      <c r="T670" s="58"/>
      <c r="X670" s="9"/>
    </row>
    <row r="671" spans="2:24">
      <c r="D671" s="58"/>
      <c r="E671" s="58"/>
      <c r="T671" s="58"/>
      <c r="X671" s="9"/>
    </row>
    <row r="672" spans="2:24">
      <c r="D672" s="58"/>
      <c r="E672" s="58"/>
      <c r="T672" s="58"/>
      <c r="X672" s="9"/>
    </row>
    <row r="673" spans="4:24">
      <c r="D673" s="58"/>
      <c r="E673" s="58"/>
      <c r="T673" s="58"/>
      <c r="X673" s="9"/>
    </row>
    <row r="674" spans="4:24">
      <c r="D674" s="58"/>
      <c r="E674" s="58"/>
      <c r="T674" s="58"/>
      <c r="X674" s="9"/>
    </row>
    <row r="675" spans="4:24">
      <c r="D675" s="58"/>
      <c r="E675" s="58"/>
      <c r="T675" s="58"/>
      <c r="X675" s="9"/>
    </row>
    <row r="676" spans="4:24">
      <c r="D676" s="58"/>
      <c r="E676" s="58"/>
      <c r="T676" s="58"/>
      <c r="X676" s="9"/>
    </row>
    <row r="677" spans="4:24">
      <c r="D677" s="58"/>
      <c r="E677" s="58"/>
      <c r="T677" s="58"/>
      <c r="X677" s="9"/>
    </row>
    <row r="678" spans="4:24">
      <c r="D678" s="58"/>
      <c r="E678" s="58"/>
      <c r="T678" s="58"/>
      <c r="X678" s="9"/>
    </row>
    <row r="679" spans="4:24">
      <c r="D679" s="58"/>
      <c r="E679" s="58"/>
      <c r="M679" s="66"/>
      <c r="T679" s="58"/>
      <c r="X679" s="9"/>
    </row>
    <row r="680" spans="4:24">
      <c r="D680" s="58"/>
      <c r="E680" s="58"/>
      <c r="M680" s="67"/>
      <c r="T680" s="58"/>
      <c r="X680" s="9"/>
    </row>
    <row r="681" spans="4:24">
      <c r="D681" s="58"/>
      <c r="E681" s="58"/>
      <c r="M681" s="65"/>
      <c r="T681" s="58"/>
      <c r="X681" s="9"/>
    </row>
    <row r="682" spans="4:24">
      <c r="D682" s="58"/>
      <c r="E682" s="58"/>
      <c r="M682" s="64"/>
      <c r="T682" s="58"/>
      <c r="X682" s="9"/>
    </row>
    <row r="683" spans="4:24">
      <c r="D683" s="58"/>
      <c r="E683" s="58"/>
      <c r="M683" s="66"/>
      <c r="T683" s="58"/>
      <c r="X683" s="9"/>
    </row>
    <row r="684" spans="4:24">
      <c r="D684" s="58"/>
      <c r="E684" s="58"/>
      <c r="M684" s="67"/>
      <c r="T684" s="58"/>
      <c r="X684" s="9"/>
    </row>
    <row r="685" spans="4:24">
      <c r="D685" s="58"/>
      <c r="E685" s="58"/>
      <c r="M685" s="68"/>
      <c r="T685" s="58"/>
      <c r="X685" s="9"/>
    </row>
    <row r="686" spans="4:24">
      <c r="D686" s="58"/>
      <c r="E686" s="58"/>
      <c r="M686" s="69"/>
      <c r="T686" s="58"/>
      <c r="X686" s="9"/>
    </row>
    <row r="687" spans="4:24">
      <c r="D687" s="58"/>
      <c r="E687" s="58"/>
      <c r="M687" s="65"/>
      <c r="T687" s="58"/>
      <c r="X687" s="9"/>
    </row>
    <row r="688" spans="4:24">
      <c r="D688" s="58"/>
      <c r="E688" s="58"/>
      <c r="M688" s="65"/>
      <c r="T688" s="58"/>
      <c r="X688" s="9"/>
    </row>
    <row r="689" spans="4:24">
      <c r="D689" s="58"/>
      <c r="E689" s="58"/>
      <c r="M689" s="64"/>
      <c r="T689" s="58"/>
      <c r="X689" s="9"/>
    </row>
    <row r="690" spans="4:24">
      <c r="D690" s="58"/>
      <c r="E690" s="58"/>
      <c r="M690" s="58"/>
      <c r="T690" s="58"/>
      <c r="X690" s="9"/>
    </row>
    <row r="691" spans="4:24">
      <c r="D691" s="58"/>
      <c r="E691" s="58"/>
      <c r="M691" s="58"/>
      <c r="T691" s="58"/>
      <c r="X691" s="9"/>
    </row>
    <row r="692" spans="4:24">
      <c r="D692" s="58"/>
      <c r="E692" s="58"/>
      <c r="M692" s="58"/>
      <c r="T692" s="58"/>
      <c r="X692" s="9"/>
    </row>
    <row r="693" spans="4:24">
      <c r="D693" s="58"/>
      <c r="E693" s="58"/>
      <c r="M693" s="58"/>
      <c r="T693" s="58"/>
      <c r="X693" s="9"/>
    </row>
    <row r="694" spans="4:24">
      <c r="D694" s="58"/>
      <c r="E694" s="58"/>
      <c r="M694" s="58"/>
      <c r="T694" s="58"/>
      <c r="X694" s="9"/>
    </row>
    <row r="695" spans="4:24">
      <c r="D695" s="58"/>
      <c r="E695" s="58"/>
      <c r="M695" s="58"/>
      <c r="T695" s="58"/>
      <c r="X695" s="9"/>
    </row>
    <row r="696" spans="4:24">
      <c r="D696" s="58"/>
      <c r="E696" s="58"/>
      <c r="M696" s="58"/>
      <c r="T696" s="58"/>
      <c r="X696" s="9"/>
    </row>
    <row r="697" spans="4:24">
      <c r="D697" s="58"/>
      <c r="E697" s="58"/>
      <c r="M697" s="58"/>
      <c r="T697" s="58"/>
      <c r="X697" s="9"/>
    </row>
    <row r="698" spans="4:24">
      <c r="D698" s="58"/>
      <c r="E698" s="58"/>
      <c r="M698" s="58"/>
      <c r="T698" s="58"/>
      <c r="X698" s="9"/>
    </row>
    <row r="699" spans="4:24">
      <c r="D699" s="58"/>
      <c r="E699" s="58"/>
      <c r="M699" s="58"/>
      <c r="T699" s="58"/>
      <c r="X699" s="9"/>
    </row>
    <row r="700" spans="4:24">
      <c r="D700" s="58"/>
      <c r="E700" s="58"/>
      <c r="M700" s="58"/>
      <c r="T700" s="58"/>
      <c r="X700" s="9"/>
    </row>
    <row r="701" spans="4:24">
      <c r="D701" s="58"/>
      <c r="E701" s="58"/>
      <c r="M701" s="58"/>
      <c r="T701" s="58"/>
      <c r="X701" s="9"/>
    </row>
    <row r="702" spans="4:24">
      <c r="D702" s="58"/>
      <c r="E702" s="58"/>
      <c r="M702" s="58"/>
      <c r="T702" s="58"/>
      <c r="X702" s="9"/>
    </row>
    <row r="703" spans="4:24">
      <c r="D703" s="58"/>
      <c r="E703" s="58"/>
      <c r="M703" s="58"/>
      <c r="T703" s="58"/>
      <c r="X703" s="9"/>
    </row>
    <row r="704" spans="4:24">
      <c r="D704" s="58"/>
      <c r="E704" s="58"/>
      <c r="M704" s="58"/>
      <c r="T704" s="58"/>
      <c r="X704" s="9"/>
    </row>
    <row r="705" spans="4:24">
      <c r="D705" s="58"/>
      <c r="E705" s="58"/>
      <c r="M705" s="58"/>
      <c r="T705" s="58"/>
      <c r="X705" s="9"/>
    </row>
    <row r="706" spans="4:24">
      <c r="D706" s="58"/>
      <c r="E706" s="58"/>
      <c r="M706" s="58"/>
      <c r="T706" s="58"/>
      <c r="X706" s="9"/>
    </row>
    <row r="707" spans="4:24">
      <c r="D707" s="58"/>
      <c r="E707" s="58"/>
      <c r="T707" s="58"/>
      <c r="X707" s="9"/>
    </row>
    <row r="708" spans="4:24">
      <c r="D708" s="58"/>
      <c r="E708" s="58"/>
      <c r="M708" s="58"/>
      <c r="T708" s="58"/>
      <c r="X708" s="9"/>
    </row>
    <row r="709" spans="4:24">
      <c r="D709" s="58"/>
      <c r="E709" s="58"/>
      <c r="T709" s="58"/>
      <c r="X709" s="9"/>
    </row>
    <row r="710" spans="4:24">
      <c r="D710" s="58"/>
      <c r="E710" s="58"/>
      <c r="M710" s="58"/>
      <c r="T710" s="58"/>
      <c r="X710" s="9"/>
    </row>
    <row r="711" spans="4:24">
      <c r="D711" s="58"/>
      <c r="E711" s="58"/>
      <c r="M711" s="58"/>
      <c r="T711" s="58"/>
      <c r="X711" s="9"/>
    </row>
    <row r="712" spans="4:24">
      <c r="D712" s="58"/>
      <c r="E712" s="58"/>
      <c r="M712" s="58"/>
      <c r="T712" s="58"/>
      <c r="X712" s="9"/>
    </row>
    <row r="713" spans="4:24">
      <c r="D713" s="58"/>
      <c r="E713" s="58"/>
      <c r="M713" s="58"/>
      <c r="T713" s="58"/>
      <c r="X713" s="9"/>
    </row>
    <row r="714" spans="4:24">
      <c r="D714" s="58"/>
      <c r="E714" s="58"/>
      <c r="M714" s="58"/>
      <c r="T714" s="58"/>
      <c r="X714" s="9"/>
    </row>
    <row r="715" spans="4:24">
      <c r="D715" s="58"/>
      <c r="E715" s="58"/>
      <c r="M715" s="58"/>
      <c r="T715" s="58"/>
      <c r="X715" s="9"/>
    </row>
    <row r="716" spans="4:24">
      <c r="D716" s="58"/>
      <c r="E716" s="58"/>
      <c r="M716" s="58"/>
      <c r="T716" s="58"/>
      <c r="X716" s="9"/>
    </row>
    <row r="717" spans="4:24">
      <c r="D717" s="58"/>
      <c r="E717" s="58"/>
      <c r="M717" s="58"/>
      <c r="T717" s="58"/>
      <c r="X717" s="9"/>
    </row>
    <row r="718" spans="4:24">
      <c r="D718" s="58"/>
      <c r="E718" s="58"/>
      <c r="M718" s="58"/>
      <c r="T718" s="58"/>
      <c r="X718" s="9"/>
    </row>
    <row r="719" spans="4:24">
      <c r="D719" s="58"/>
      <c r="E719" s="58"/>
      <c r="M719" s="58"/>
      <c r="T719" s="58"/>
      <c r="X719" s="9"/>
    </row>
    <row r="720" spans="4:24">
      <c r="D720" s="58"/>
      <c r="E720" s="58"/>
      <c r="M720" s="58"/>
      <c r="T720" s="58"/>
      <c r="X720" s="9"/>
    </row>
    <row r="721" spans="4:24">
      <c r="D721" s="58"/>
      <c r="E721" s="58"/>
      <c r="M721" s="58"/>
      <c r="T721" s="58"/>
      <c r="X721" s="9"/>
    </row>
    <row r="722" spans="4:24">
      <c r="D722" s="58"/>
      <c r="E722" s="58"/>
      <c r="M722" s="58"/>
      <c r="T722" s="58"/>
      <c r="X722" s="9"/>
    </row>
    <row r="723" spans="4:24">
      <c r="D723" s="58"/>
      <c r="E723" s="58"/>
      <c r="T723" s="58"/>
      <c r="X723" s="9"/>
    </row>
    <row r="724" spans="4:24">
      <c r="D724" s="58"/>
      <c r="E724" s="58"/>
      <c r="M724" s="58"/>
      <c r="T724" s="58"/>
      <c r="X724" s="9"/>
    </row>
    <row r="725" spans="4:24">
      <c r="D725" s="58"/>
      <c r="E725" s="58"/>
      <c r="T725" s="58"/>
      <c r="X725" s="9"/>
    </row>
    <row r="726" spans="4:24">
      <c r="D726" s="58"/>
      <c r="E726" s="58"/>
      <c r="M726" s="58"/>
      <c r="T726" s="58"/>
      <c r="X726" s="9"/>
    </row>
    <row r="727" spans="4:24">
      <c r="D727" s="58"/>
      <c r="E727" s="58"/>
      <c r="M727" s="58"/>
      <c r="T727" s="58"/>
      <c r="X727" s="9"/>
    </row>
    <row r="728" spans="4:24">
      <c r="D728" s="58"/>
      <c r="E728" s="58"/>
      <c r="M728" s="58"/>
      <c r="T728" s="58"/>
      <c r="X728" s="9"/>
    </row>
    <row r="729" spans="4:24">
      <c r="D729" s="58"/>
      <c r="E729" s="58"/>
      <c r="M729" s="58"/>
      <c r="T729" s="58"/>
      <c r="X729" s="9"/>
    </row>
    <row r="730" spans="4:24">
      <c r="D730" s="58"/>
      <c r="E730" s="58"/>
      <c r="M730" s="58"/>
      <c r="T730" s="58"/>
      <c r="X730" s="9"/>
    </row>
    <row r="731" spans="4:24">
      <c r="D731" s="58"/>
      <c r="E731" s="58"/>
      <c r="M731" s="58"/>
      <c r="T731" s="58"/>
      <c r="X731" s="9"/>
    </row>
    <row r="732" spans="4:24">
      <c r="D732" s="58"/>
      <c r="E732" s="58"/>
      <c r="M732" s="58"/>
      <c r="T732" s="58"/>
      <c r="X732" s="9"/>
    </row>
    <row r="733" spans="4:24">
      <c r="D733" s="58"/>
      <c r="E733" s="58"/>
      <c r="M733" s="58"/>
      <c r="T733" s="58"/>
      <c r="X733" s="9"/>
    </row>
    <row r="734" spans="4:24">
      <c r="D734" s="58"/>
      <c r="E734" s="58"/>
      <c r="T734" s="58"/>
      <c r="X734" s="9"/>
    </row>
    <row r="735" spans="4:24">
      <c r="D735" s="58"/>
      <c r="E735" s="58"/>
      <c r="M735" s="58"/>
      <c r="T735" s="58"/>
      <c r="X735" s="9"/>
    </row>
    <row r="736" spans="4:24">
      <c r="D736" s="58"/>
      <c r="E736" s="58"/>
      <c r="M736" s="58"/>
      <c r="T736" s="58"/>
      <c r="X736" s="9"/>
    </row>
    <row r="737" spans="4:24">
      <c r="D737" s="58"/>
      <c r="E737" s="58"/>
      <c r="M737" s="58"/>
      <c r="T737" s="58"/>
      <c r="X737" s="9"/>
    </row>
    <row r="738" spans="4:24">
      <c r="D738" s="58"/>
      <c r="E738" s="58"/>
      <c r="M738" s="58"/>
      <c r="T738" s="58"/>
      <c r="X738" s="9"/>
    </row>
    <row r="739" spans="4:24">
      <c r="D739" s="58"/>
      <c r="E739" s="58"/>
      <c r="M739" s="58"/>
      <c r="T739" s="58"/>
      <c r="X739" s="9"/>
    </row>
    <row r="740" spans="4:24">
      <c r="D740" s="58"/>
      <c r="E740" s="58"/>
      <c r="M740" s="58"/>
      <c r="T740" s="58"/>
      <c r="X740" s="9"/>
    </row>
    <row r="741" spans="4:24">
      <c r="D741" s="58"/>
      <c r="E741" s="58"/>
      <c r="M741" s="58"/>
      <c r="T741" s="58"/>
      <c r="X741" s="9"/>
    </row>
    <row r="742" spans="4:24">
      <c r="D742" s="58"/>
      <c r="E742" s="58"/>
      <c r="M742" s="58"/>
      <c r="T742" s="58"/>
      <c r="X742" s="9"/>
    </row>
    <row r="743" spans="4:24">
      <c r="D743" s="58"/>
      <c r="E743" s="58"/>
      <c r="M743" s="58"/>
      <c r="T743" s="58"/>
      <c r="X743" s="9"/>
    </row>
    <row r="744" spans="4:24">
      <c r="D744" s="58"/>
      <c r="E744" s="58"/>
      <c r="M744" s="58"/>
      <c r="T744" s="58"/>
      <c r="X744" s="9"/>
    </row>
    <row r="745" spans="4:24">
      <c r="D745" s="58"/>
      <c r="E745" s="58"/>
      <c r="M745" s="58"/>
      <c r="T745" s="58"/>
      <c r="X745" s="9"/>
    </row>
    <row r="746" spans="4:24">
      <c r="D746" s="58"/>
      <c r="E746" s="58"/>
      <c r="M746" s="58"/>
      <c r="T746" s="58"/>
      <c r="X746" s="9"/>
    </row>
    <row r="747" spans="4:24">
      <c r="D747" s="58"/>
      <c r="E747" s="58"/>
      <c r="M747" s="58"/>
      <c r="T747" s="58"/>
      <c r="X747" s="9"/>
    </row>
    <row r="748" spans="4:24">
      <c r="D748" s="58"/>
      <c r="E748" s="58"/>
      <c r="M748" s="58"/>
      <c r="T748" s="58"/>
      <c r="X748" s="9"/>
    </row>
    <row r="749" spans="4:24">
      <c r="D749" s="58"/>
      <c r="E749" s="58"/>
      <c r="M749" s="58"/>
      <c r="T749" s="58"/>
      <c r="X749" s="9"/>
    </row>
    <row r="750" spans="4:24">
      <c r="D750" s="58"/>
      <c r="E750" s="58"/>
      <c r="M750" s="58"/>
      <c r="T750" s="58"/>
      <c r="X750" s="9"/>
    </row>
    <row r="751" spans="4:24">
      <c r="D751" s="58"/>
      <c r="E751" s="58"/>
      <c r="M751" s="58"/>
      <c r="T751" s="58"/>
      <c r="X751" s="9"/>
    </row>
    <row r="752" spans="4:24">
      <c r="D752" s="58"/>
      <c r="E752" s="58"/>
      <c r="M752" s="58"/>
      <c r="T752" s="58"/>
      <c r="X752" s="9"/>
    </row>
    <row r="753" spans="4:24">
      <c r="D753" s="58"/>
      <c r="E753" s="58"/>
      <c r="M753" s="58"/>
      <c r="T753" s="58"/>
      <c r="X753" s="9"/>
    </row>
    <row r="754" spans="4:24">
      <c r="D754" s="58"/>
      <c r="E754" s="58"/>
      <c r="M754" s="58"/>
      <c r="T754" s="58"/>
      <c r="X754" s="9"/>
    </row>
    <row r="755" spans="4:24">
      <c r="D755" s="58"/>
      <c r="E755" s="58"/>
      <c r="M755" s="58"/>
      <c r="T755" s="58"/>
      <c r="X755" s="9"/>
    </row>
    <row r="756" spans="4:24">
      <c r="D756" s="58"/>
      <c r="E756" s="58"/>
      <c r="M756" s="58"/>
      <c r="T756" s="58"/>
      <c r="X756" s="9"/>
    </row>
    <row r="757" spans="4:24">
      <c r="D757" s="58"/>
      <c r="E757" s="58"/>
      <c r="T757" s="58"/>
      <c r="X757" s="9"/>
    </row>
    <row r="758" spans="4:24">
      <c r="D758" s="58"/>
      <c r="E758" s="58"/>
      <c r="T758" s="58"/>
      <c r="X758" s="9"/>
    </row>
    <row r="759" spans="4:24">
      <c r="D759" s="58"/>
      <c r="E759" s="58"/>
      <c r="T759" s="58"/>
      <c r="X759" s="9"/>
    </row>
    <row r="760" spans="4:24">
      <c r="D760" s="58"/>
      <c r="E760" s="58"/>
      <c r="T760" s="58"/>
      <c r="X760" s="9"/>
    </row>
    <row r="761" spans="4:24">
      <c r="D761" s="58"/>
      <c r="E761" s="58"/>
      <c r="T761" s="58"/>
      <c r="X761" s="9"/>
    </row>
    <row r="762" spans="4:24">
      <c r="D762" s="58"/>
      <c r="E762" s="58"/>
      <c r="T762" s="58"/>
      <c r="X762" s="9"/>
    </row>
    <row r="763" spans="4:24">
      <c r="D763" s="58"/>
      <c r="E763" s="58"/>
      <c r="T763" s="58"/>
      <c r="X763" s="9"/>
    </row>
    <row r="764" spans="4:24">
      <c r="D764" s="58"/>
      <c r="E764" s="58"/>
      <c r="T764" s="58"/>
      <c r="X764" s="9"/>
    </row>
    <row r="765" spans="4:24">
      <c r="D765" s="58"/>
      <c r="E765" s="58"/>
      <c r="T765" s="58"/>
      <c r="X765" s="9"/>
    </row>
    <row r="766" spans="4:24">
      <c r="D766" s="58"/>
      <c r="E766" s="58"/>
      <c r="T766" s="58"/>
      <c r="X766" s="9"/>
    </row>
    <row r="767" spans="4:24">
      <c r="D767" s="58"/>
      <c r="E767" s="58"/>
      <c r="T767" s="58"/>
      <c r="X767" s="9"/>
    </row>
    <row r="768" spans="4:24">
      <c r="D768" s="58"/>
      <c r="E768" s="58"/>
      <c r="T768" s="58"/>
      <c r="X768" s="9"/>
    </row>
    <row r="769" spans="4:24">
      <c r="D769" s="58"/>
      <c r="E769" s="58"/>
      <c r="T769" s="58"/>
      <c r="X769" s="9"/>
    </row>
    <row r="770" spans="4:24">
      <c r="D770" s="58"/>
      <c r="E770" s="58"/>
      <c r="T770" s="58"/>
      <c r="X770" s="9"/>
    </row>
    <row r="771" spans="4:24">
      <c r="D771" s="58"/>
      <c r="E771" s="58"/>
      <c r="T771" s="58"/>
      <c r="X771" s="9"/>
    </row>
    <row r="772" spans="4:24">
      <c r="D772" s="58"/>
      <c r="E772" s="58"/>
      <c r="T772" s="58"/>
      <c r="X772" s="9"/>
    </row>
    <row r="773" spans="4:24">
      <c r="D773" s="58"/>
      <c r="E773" s="58"/>
      <c r="T773" s="58"/>
      <c r="X773" s="9"/>
    </row>
    <row r="774" spans="4:24">
      <c r="D774" s="58"/>
      <c r="E774" s="58"/>
      <c r="T774" s="58"/>
      <c r="X774" s="9"/>
    </row>
    <row r="775" spans="4:24">
      <c r="D775" s="58"/>
      <c r="E775" s="58"/>
      <c r="T775" s="58"/>
      <c r="X775" s="9"/>
    </row>
    <row r="776" spans="4:24">
      <c r="D776" s="58"/>
      <c r="E776" s="58"/>
      <c r="T776" s="58"/>
      <c r="X776" s="9"/>
    </row>
    <row r="777" spans="4:24">
      <c r="D777" s="58"/>
      <c r="E777" s="58"/>
      <c r="M777" s="66"/>
      <c r="T777" s="58"/>
      <c r="X777" s="9"/>
    </row>
    <row r="778" spans="4:24">
      <c r="D778" s="58"/>
      <c r="E778" s="58"/>
      <c r="M778" s="67"/>
      <c r="T778" s="58"/>
      <c r="X778" s="9"/>
    </row>
    <row r="779" spans="4:24">
      <c r="D779" s="58"/>
      <c r="E779" s="58"/>
      <c r="M779" s="65"/>
      <c r="T779" s="58"/>
      <c r="X779" s="9"/>
    </row>
    <row r="780" spans="4:24">
      <c r="D780" s="58"/>
      <c r="E780" s="58"/>
      <c r="M780" s="64"/>
      <c r="T780" s="58"/>
      <c r="X780" s="9"/>
    </row>
    <row r="781" spans="4:24">
      <c r="D781" s="58"/>
      <c r="E781" s="58"/>
      <c r="M781" s="66"/>
      <c r="T781" s="58"/>
      <c r="X781" s="9"/>
    </row>
    <row r="782" spans="4:24">
      <c r="D782" s="58"/>
      <c r="E782" s="58"/>
      <c r="M782" s="67"/>
      <c r="T782" s="58"/>
      <c r="X782" s="9"/>
    </row>
    <row r="783" spans="4:24">
      <c r="D783" s="58"/>
      <c r="E783" s="58"/>
      <c r="M783" s="68"/>
      <c r="T783" s="58"/>
      <c r="X783" s="9"/>
    </row>
    <row r="784" spans="4:24">
      <c r="D784" s="58"/>
      <c r="E784" s="58"/>
      <c r="M784" s="69"/>
      <c r="T784" s="58"/>
      <c r="X784" s="9"/>
    </row>
    <row r="785" spans="4:24">
      <c r="D785" s="58"/>
      <c r="E785" s="58"/>
      <c r="M785" s="65"/>
      <c r="T785" s="58"/>
      <c r="X785" s="9"/>
    </row>
    <row r="786" spans="4:24">
      <c r="D786" s="58"/>
      <c r="E786" s="58"/>
      <c r="M786" s="65"/>
      <c r="T786" s="58"/>
      <c r="X786" s="9"/>
    </row>
    <row r="787" spans="4:24">
      <c r="D787" s="58"/>
      <c r="E787" s="58"/>
      <c r="M787" s="64"/>
      <c r="T787" s="58"/>
      <c r="X787" s="9"/>
    </row>
    <row r="788" spans="4:24">
      <c r="D788" s="58"/>
      <c r="E788" s="58"/>
      <c r="M788" s="58"/>
      <c r="T788" s="58"/>
      <c r="X788" s="9"/>
    </row>
    <row r="789" spans="4:24">
      <c r="D789" s="58"/>
      <c r="E789" s="58"/>
      <c r="M789" s="58"/>
      <c r="T789" s="58"/>
      <c r="X789" s="9"/>
    </row>
    <row r="790" spans="4:24">
      <c r="D790" s="58"/>
      <c r="E790" s="58"/>
      <c r="M790" s="58"/>
      <c r="T790" s="58"/>
      <c r="X790" s="9"/>
    </row>
    <row r="791" spans="4:24">
      <c r="D791" s="58"/>
      <c r="E791" s="58"/>
      <c r="M791" s="58"/>
      <c r="T791" s="58"/>
      <c r="X791" s="9"/>
    </row>
    <row r="792" spans="4:24">
      <c r="D792" s="58"/>
      <c r="E792" s="58"/>
      <c r="M792" s="58"/>
      <c r="T792" s="58"/>
      <c r="X792" s="9"/>
    </row>
    <row r="793" spans="4:24">
      <c r="D793" s="58"/>
      <c r="E793" s="58"/>
      <c r="M793" s="58"/>
      <c r="T793" s="58"/>
      <c r="X793" s="9"/>
    </row>
    <row r="794" spans="4:24">
      <c r="D794" s="58"/>
      <c r="E794" s="58"/>
      <c r="M794" s="58"/>
      <c r="T794" s="58"/>
      <c r="X794" s="9"/>
    </row>
    <row r="795" spans="4:24">
      <c r="D795" s="58"/>
      <c r="E795" s="58"/>
      <c r="M795" s="58"/>
      <c r="T795" s="58"/>
      <c r="X795" s="9"/>
    </row>
    <row r="796" spans="4:24">
      <c r="D796" s="58"/>
      <c r="E796" s="58"/>
      <c r="M796" s="58"/>
      <c r="T796" s="58"/>
      <c r="X796" s="9"/>
    </row>
    <row r="797" spans="4:24">
      <c r="D797" s="58"/>
      <c r="E797" s="58"/>
      <c r="M797" s="58"/>
      <c r="T797" s="58"/>
      <c r="X797" s="9"/>
    </row>
    <row r="798" spans="4:24">
      <c r="D798" s="58"/>
      <c r="E798" s="58"/>
      <c r="M798" s="58"/>
      <c r="T798" s="58"/>
      <c r="X798" s="9"/>
    </row>
    <row r="799" spans="4:24">
      <c r="D799" s="58"/>
      <c r="E799" s="58"/>
      <c r="M799" s="58"/>
      <c r="T799" s="58"/>
      <c r="X799" s="9"/>
    </row>
    <row r="800" spans="4:24">
      <c r="D800" s="58"/>
      <c r="E800" s="58"/>
      <c r="M800" s="58"/>
      <c r="T800" s="58"/>
      <c r="X800" s="9"/>
    </row>
    <row r="801" spans="4:24">
      <c r="D801" s="58"/>
      <c r="E801" s="58"/>
      <c r="M801" s="58"/>
      <c r="T801" s="58"/>
      <c r="X801" s="9"/>
    </row>
    <row r="802" spans="4:24">
      <c r="D802" s="58"/>
      <c r="E802" s="58"/>
      <c r="M802" s="58"/>
      <c r="T802" s="58"/>
      <c r="X802" s="9"/>
    </row>
    <row r="803" spans="4:24">
      <c r="D803" s="58"/>
      <c r="E803" s="58"/>
      <c r="M803" s="58"/>
      <c r="T803" s="58"/>
      <c r="X803" s="9"/>
    </row>
    <row r="804" spans="4:24">
      <c r="D804" s="58"/>
      <c r="E804" s="58"/>
      <c r="M804" s="58"/>
      <c r="T804" s="58"/>
      <c r="X804" s="9"/>
    </row>
    <row r="805" spans="4:24">
      <c r="D805" s="58"/>
      <c r="E805" s="58"/>
      <c r="T805" s="58"/>
      <c r="X805" s="9"/>
    </row>
    <row r="806" spans="4:24">
      <c r="D806" s="58"/>
      <c r="E806" s="58"/>
      <c r="M806" s="58"/>
      <c r="T806" s="58"/>
      <c r="X806" s="9"/>
    </row>
    <row r="807" spans="4:24">
      <c r="D807" s="58"/>
      <c r="E807" s="58"/>
      <c r="T807" s="58"/>
      <c r="X807" s="9"/>
    </row>
    <row r="808" spans="4:24">
      <c r="D808" s="58"/>
      <c r="E808" s="58"/>
      <c r="M808" s="58"/>
      <c r="T808" s="58"/>
      <c r="X808" s="9"/>
    </row>
    <row r="809" spans="4:24">
      <c r="D809" s="58"/>
      <c r="E809" s="58"/>
      <c r="M809" s="58"/>
      <c r="T809" s="58"/>
      <c r="X809" s="9"/>
    </row>
    <row r="810" spans="4:24">
      <c r="D810" s="58"/>
      <c r="E810" s="58"/>
      <c r="M810" s="58"/>
      <c r="T810" s="58"/>
      <c r="X810" s="9"/>
    </row>
    <row r="811" spans="4:24">
      <c r="D811" s="58"/>
      <c r="E811" s="58"/>
      <c r="M811" s="58"/>
      <c r="T811" s="58"/>
      <c r="X811" s="9"/>
    </row>
    <row r="812" spans="4:24">
      <c r="D812" s="58"/>
      <c r="E812" s="58"/>
      <c r="M812" s="58"/>
      <c r="T812" s="58"/>
      <c r="X812" s="9"/>
    </row>
    <row r="813" spans="4:24">
      <c r="D813" s="58"/>
      <c r="E813" s="58"/>
      <c r="M813" s="58"/>
      <c r="T813" s="58"/>
      <c r="X813" s="9"/>
    </row>
    <row r="814" spans="4:24">
      <c r="D814" s="58"/>
      <c r="E814" s="58"/>
      <c r="M814" s="58"/>
      <c r="T814" s="58"/>
      <c r="X814" s="9"/>
    </row>
    <row r="815" spans="4:24">
      <c r="D815" s="58"/>
      <c r="E815" s="58"/>
      <c r="M815" s="58"/>
      <c r="T815" s="58"/>
      <c r="X815" s="9"/>
    </row>
    <row r="816" spans="4:24">
      <c r="D816" s="58"/>
      <c r="E816" s="58"/>
      <c r="M816" s="58"/>
      <c r="T816" s="58"/>
      <c r="X816" s="9"/>
    </row>
    <row r="817" spans="4:24">
      <c r="D817" s="58"/>
      <c r="E817" s="58"/>
      <c r="M817" s="58"/>
      <c r="T817" s="58"/>
      <c r="X817" s="9"/>
    </row>
    <row r="818" spans="4:24">
      <c r="D818" s="58"/>
      <c r="E818" s="58"/>
      <c r="M818" s="58"/>
      <c r="T818" s="58"/>
      <c r="X818" s="9"/>
    </row>
    <row r="819" spans="4:24">
      <c r="D819" s="58"/>
      <c r="E819" s="58"/>
      <c r="M819" s="58"/>
      <c r="T819" s="58"/>
      <c r="X819" s="9"/>
    </row>
    <row r="820" spans="4:24">
      <c r="D820" s="58"/>
      <c r="E820" s="58"/>
      <c r="M820" s="58"/>
      <c r="T820" s="58"/>
      <c r="X820" s="9"/>
    </row>
    <row r="821" spans="4:24">
      <c r="D821" s="58"/>
      <c r="E821" s="58"/>
      <c r="T821" s="58"/>
      <c r="X821" s="9"/>
    </row>
    <row r="822" spans="4:24">
      <c r="D822" s="58"/>
      <c r="E822" s="58"/>
      <c r="M822" s="58"/>
      <c r="T822" s="58"/>
      <c r="X822" s="9"/>
    </row>
    <row r="823" spans="4:24">
      <c r="D823" s="58"/>
      <c r="E823" s="58"/>
      <c r="T823" s="58"/>
      <c r="X823" s="9"/>
    </row>
    <row r="824" spans="4:24">
      <c r="D824" s="58"/>
      <c r="E824" s="58"/>
      <c r="M824" s="58"/>
      <c r="T824" s="58"/>
      <c r="X824" s="9"/>
    </row>
    <row r="825" spans="4:24">
      <c r="D825" s="58"/>
      <c r="E825" s="58"/>
      <c r="M825" s="58"/>
      <c r="T825" s="58"/>
      <c r="X825" s="9"/>
    </row>
    <row r="826" spans="4:24">
      <c r="D826" s="58"/>
      <c r="E826" s="58"/>
      <c r="M826" s="58"/>
      <c r="T826" s="58"/>
      <c r="X826" s="9"/>
    </row>
    <row r="827" spans="4:24">
      <c r="D827" s="58"/>
      <c r="E827" s="58"/>
      <c r="M827" s="58"/>
      <c r="T827" s="58"/>
      <c r="X827" s="9"/>
    </row>
    <row r="828" spans="4:24">
      <c r="D828" s="58"/>
      <c r="E828" s="58"/>
      <c r="M828" s="58"/>
      <c r="T828" s="58"/>
      <c r="X828" s="9"/>
    </row>
    <row r="829" spans="4:24">
      <c r="D829" s="58"/>
      <c r="E829" s="58"/>
      <c r="M829" s="58"/>
      <c r="T829" s="58"/>
      <c r="X829" s="9"/>
    </row>
    <row r="830" spans="4:24">
      <c r="D830" s="58"/>
      <c r="E830" s="58"/>
      <c r="M830" s="58"/>
      <c r="T830" s="58"/>
      <c r="X830" s="9"/>
    </row>
    <row r="831" spans="4:24">
      <c r="D831" s="58"/>
      <c r="E831" s="58"/>
      <c r="M831" s="58"/>
      <c r="T831" s="58"/>
      <c r="X831" s="9"/>
    </row>
    <row r="832" spans="4:24">
      <c r="D832" s="58"/>
      <c r="E832" s="58"/>
      <c r="T832" s="58"/>
      <c r="X832" s="9"/>
    </row>
    <row r="833" spans="4:24">
      <c r="D833" s="58"/>
      <c r="E833" s="58"/>
      <c r="M833" s="58"/>
      <c r="T833" s="58"/>
      <c r="X833" s="9"/>
    </row>
    <row r="834" spans="4:24">
      <c r="D834" s="58"/>
      <c r="E834" s="58"/>
      <c r="M834" s="58"/>
      <c r="T834" s="58"/>
      <c r="X834" s="9"/>
    </row>
    <row r="835" spans="4:24">
      <c r="D835" s="58"/>
      <c r="E835" s="58"/>
      <c r="M835" s="58"/>
      <c r="T835" s="58"/>
      <c r="X835" s="9"/>
    </row>
    <row r="836" spans="4:24">
      <c r="D836" s="58"/>
      <c r="E836" s="58"/>
      <c r="M836" s="58"/>
      <c r="T836" s="58"/>
      <c r="X836" s="9"/>
    </row>
    <row r="837" spans="4:24">
      <c r="D837" s="58"/>
      <c r="E837" s="58"/>
      <c r="M837" s="58"/>
      <c r="T837" s="58"/>
      <c r="X837" s="9"/>
    </row>
    <row r="838" spans="4:24">
      <c r="D838" s="58"/>
      <c r="E838" s="58"/>
      <c r="M838" s="58"/>
      <c r="T838" s="58"/>
      <c r="X838" s="9"/>
    </row>
    <row r="839" spans="4:24">
      <c r="D839" s="58"/>
      <c r="E839" s="58"/>
      <c r="M839" s="58"/>
      <c r="T839" s="58"/>
      <c r="X839" s="9"/>
    </row>
    <row r="840" spans="4:24">
      <c r="D840" s="58"/>
      <c r="E840" s="58"/>
      <c r="M840" s="58"/>
      <c r="T840" s="58"/>
      <c r="X840" s="9"/>
    </row>
    <row r="841" spans="4:24">
      <c r="D841" s="58"/>
      <c r="E841" s="58"/>
      <c r="M841" s="58"/>
      <c r="T841" s="58"/>
      <c r="X841" s="9"/>
    </row>
    <row r="842" spans="4:24">
      <c r="D842" s="58"/>
      <c r="E842" s="58"/>
      <c r="M842" s="58"/>
      <c r="T842" s="58"/>
      <c r="X842" s="9"/>
    </row>
    <row r="843" spans="4:24">
      <c r="D843" s="58"/>
      <c r="E843" s="58"/>
      <c r="M843" s="58"/>
      <c r="T843" s="58"/>
      <c r="X843" s="9"/>
    </row>
    <row r="844" spans="4:24">
      <c r="D844" s="58"/>
      <c r="E844" s="58"/>
      <c r="M844" s="58"/>
      <c r="T844" s="58"/>
      <c r="X844" s="9"/>
    </row>
    <row r="845" spans="4:24">
      <c r="D845" s="58"/>
      <c r="E845" s="58"/>
      <c r="M845" s="58"/>
      <c r="T845" s="58"/>
      <c r="X845" s="9"/>
    </row>
    <row r="846" spans="4:24">
      <c r="D846" s="58"/>
      <c r="E846" s="58"/>
      <c r="M846" s="58"/>
      <c r="T846" s="58"/>
      <c r="X846" s="9"/>
    </row>
    <row r="847" spans="4:24">
      <c r="D847" s="58"/>
      <c r="E847" s="58"/>
      <c r="M847" s="58"/>
      <c r="T847" s="58"/>
      <c r="X847" s="9"/>
    </row>
    <row r="848" spans="4:24">
      <c r="D848" s="58"/>
      <c r="E848" s="58"/>
      <c r="M848" s="58"/>
      <c r="T848" s="58"/>
      <c r="X848" s="9"/>
    </row>
    <row r="849" spans="1:25">
      <c r="D849" s="58"/>
      <c r="E849" s="58"/>
      <c r="M849" s="58"/>
      <c r="T849" s="58"/>
      <c r="X849" s="9"/>
    </row>
    <row r="850" spans="1:25">
      <c r="D850" s="58"/>
      <c r="E850" s="58"/>
      <c r="M850" s="58"/>
      <c r="T850" s="58"/>
      <c r="X850" s="9"/>
    </row>
    <row r="851" spans="1:25">
      <c r="D851" s="58"/>
      <c r="E851" s="58"/>
      <c r="M851" s="58"/>
      <c r="T851" s="58"/>
      <c r="X851" s="9"/>
    </row>
    <row r="852" spans="1:25">
      <c r="D852" s="58"/>
      <c r="E852" s="58"/>
      <c r="M852" s="58"/>
      <c r="T852" s="58"/>
      <c r="X852" s="9"/>
    </row>
    <row r="853" spans="1:25">
      <c r="D853" s="58"/>
      <c r="E853" s="58"/>
      <c r="M853" s="58"/>
      <c r="T853" s="58"/>
      <c r="X853" s="9"/>
    </row>
    <row r="854" spans="1:25">
      <c r="A854" s="23"/>
      <c r="B854" s="24"/>
      <c r="C854" s="23"/>
      <c r="D854" s="25"/>
      <c r="E854" s="25"/>
      <c r="G854" s="24"/>
      <c r="H854" s="24"/>
      <c r="I854" s="23"/>
      <c r="J854" s="25"/>
      <c r="K854" s="24"/>
      <c r="L854" s="24"/>
      <c r="M854" s="21"/>
      <c r="N854" s="24"/>
      <c r="O854" s="24"/>
      <c r="P854" s="24"/>
      <c r="Q854" s="24"/>
      <c r="R854" s="24"/>
      <c r="S854" s="24"/>
      <c r="T854" s="25"/>
      <c r="U854" s="24"/>
      <c r="V854" s="24"/>
      <c r="X854" s="26"/>
      <c r="Y854" s="23"/>
    </row>
    <row r="855" spans="1:25">
      <c r="A855" s="56"/>
      <c r="D855" s="58"/>
      <c r="E855" s="58"/>
      <c r="M855" s="58"/>
      <c r="T855" s="58"/>
      <c r="X855" s="9"/>
    </row>
    <row r="856" spans="1:25">
      <c r="D856" s="58"/>
      <c r="E856" s="58"/>
      <c r="T856" s="58"/>
      <c r="X856" s="9"/>
    </row>
    <row r="857" spans="1:25">
      <c r="D857" s="58"/>
      <c r="E857" s="58"/>
      <c r="T857" s="58"/>
      <c r="X857" s="9"/>
    </row>
    <row r="858" spans="1:25">
      <c r="D858" s="58"/>
      <c r="E858" s="58"/>
      <c r="T858" s="58"/>
      <c r="X858" s="9"/>
    </row>
    <row r="859" spans="1:25">
      <c r="D859" s="58"/>
      <c r="E859" s="58"/>
      <c r="T859" s="58"/>
      <c r="X859" s="9"/>
    </row>
    <row r="860" spans="1:25">
      <c r="D860" s="58"/>
      <c r="E860" s="58"/>
      <c r="T860" s="58"/>
      <c r="X860" s="9"/>
    </row>
    <row r="861" spans="1:25">
      <c r="D861" s="58"/>
      <c r="E861" s="58"/>
      <c r="T861" s="58"/>
      <c r="X861" s="9"/>
    </row>
    <row r="862" spans="1:25">
      <c r="D862" s="58"/>
      <c r="E862" s="58"/>
      <c r="T862" s="58"/>
      <c r="X862" s="9"/>
    </row>
    <row r="863" spans="1:25">
      <c r="D863" s="58"/>
      <c r="E863" s="58"/>
      <c r="T863" s="58"/>
      <c r="X863" s="9"/>
    </row>
    <row r="864" spans="1:25">
      <c r="D864" s="58"/>
      <c r="E864" s="58"/>
      <c r="T864" s="58"/>
      <c r="X864" s="9"/>
    </row>
    <row r="865" spans="4:24">
      <c r="D865" s="58"/>
      <c r="E865" s="58"/>
      <c r="T865" s="58"/>
      <c r="X865" s="9"/>
    </row>
    <row r="866" spans="4:24">
      <c r="D866" s="58"/>
      <c r="E866" s="58"/>
      <c r="T866" s="58"/>
      <c r="X866" s="9"/>
    </row>
    <row r="867" spans="4:24">
      <c r="D867" s="58"/>
      <c r="E867" s="58"/>
      <c r="T867" s="58"/>
      <c r="X867" s="9"/>
    </row>
    <row r="868" spans="4:24">
      <c r="D868" s="58"/>
      <c r="E868" s="58"/>
      <c r="T868" s="58"/>
      <c r="X868" s="9"/>
    </row>
    <row r="869" spans="4:24">
      <c r="D869" s="58"/>
      <c r="E869" s="58"/>
      <c r="T869" s="58"/>
      <c r="X869" s="9"/>
    </row>
    <row r="870" spans="4:24">
      <c r="D870" s="58"/>
      <c r="E870" s="58"/>
      <c r="T870" s="58"/>
      <c r="X870" s="9"/>
    </row>
    <row r="871" spans="4:24">
      <c r="D871" s="58"/>
      <c r="E871" s="58"/>
      <c r="T871" s="58"/>
      <c r="X871" s="9"/>
    </row>
    <row r="872" spans="4:24">
      <c r="D872" s="58"/>
      <c r="E872" s="58"/>
      <c r="T872" s="58"/>
      <c r="X872" s="9"/>
    </row>
    <row r="873" spans="4:24">
      <c r="D873" s="58"/>
      <c r="E873" s="58"/>
      <c r="T873" s="58"/>
      <c r="X873" s="9"/>
    </row>
    <row r="874" spans="4:24">
      <c r="D874" s="58"/>
      <c r="E874" s="58"/>
      <c r="T874" s="58"/>
      <c r="X874" s="9"/>
    </row>
    <row r="875" spans="4:24">
      <c r="D875" s="58"/>
      <c r="E875" s="58"/>
      <c r="T875" s="58"/>
      <c r="X875" s="9"/>
    </row>
    <row r="876" spans="4:24">
      <c r="D876" s="58"/>
      <c r="E876" s="58"/>
      <c r="M876" s="66"/>
      <c r="T876" s="58"/>
      <c r="X876" s="9"/>
    </row>
    <row r="877" spans="4:24">
      <c r="D877" s="58"/>
      <c r="E877" s="58"/>
      <c r="M877" s="67"/>
      <c r="T877" s="58"/>
      <c r="X877" s="9"/>
    </row>
    <row r="878" spans="4:24">
      <c r="D878" s="58"/>
      <c r="E878" s="58"/>
      <c r="M878" s="65"/>
      <c r="T878" s="58"/>
      <c r="X878" s="9"/>
    </row>
    <row r="879" spans="4:24">
      <c r="D879" s="58"/>
      <c r="E879" s="58"/>
      <c r="M879" s="64"/>
      <c r="T879" s="58"/>
      <c r="X879" s="9"/>
    </row>
    <row r="880" spans="4:24">
      <c r="D880" s="58"/>
      <c r="E880" s="58"/>
      <c r="M880" s="66"/>
      <c r="T880" s="58"/>
      <c r="X880" s="9"/>
    </row>
    <row r="881" spans="4:24">
      <c r="D881" s="58"/>
      <c r="E881" s="58"/>
      <c r="M881" s="67"/>
      <c r="T881" s="58"/>
      <c r="X881" s="9"/>
    </row>
    <row r="882" spans="4:24">
      <c r="D882" s="58"/>
      <c r="E882" s="58"/>
      <c r="M882" s="68"/>
      <c r="T882" s="58"/>
      <c r="X882" s="9"/>
    </row>
    <row r="883" spans="4:24">
      <c r="D883" s="58"/>
      <c r="E883" s="58"/>
      <c r="M883" s="69"/>
      <c r="T883" s="58"/>
      <c r="X883" s="9"/>
    </row>
    <row r="884" spans="4:24">
      <c r="D884" s="58"/>
      <c r="E884" s="58"/>
      <c r="M884" s="65"/>
      <c r="T884" s="58"/>
      <c r="X884" s="9"/>
    </row>
    <row r="885" spans="4:24">
      <c r="D885" s="58"/>
      <c r="E885" s="58"/>
      <c r="M885" s="65"/>
      <c r="T885" s="58"/>
      <c r="X885" s="9"/>
    </row>
    <row r="886" spans="4:24">
      <c r="D886" s="58"/>
      <c r="E886" s="58"/>
      <c r="M886" s="64"/>
      <c r="T886" s="58"/>
      <c r="X886" s="9"/>
    </row>
    <row r="887" spans="4:24">
      <c r="D887" s="58"/>
      <c r="E887" s="58"/>
      <c r="M887" s="58"/>
      <c r="T887" s="58"/>
      <c r="X887" s="9"/>
    </row>
    <row r="888" spans="4:24">
      <c r="D888" s="58"/>
      <c r="E888" s="58"/>
      <c r="M888" s="58"/>
      <c r="T888" s="58"/>
      <c r="X888" s="9"/>
    </row>
    <row r="889" spans="4:24">
      <c r="D889" s="58"/>
      <c r="E889" s="58"/>
      <c r="M889" s="58"/>
      <c r="T889" s="58"/>
      <c r="X889" s="9"/>
    </row>
    <row r="890" spans="4:24">
      <c r="D890" s="58"/>
      <c r="E890" s="58"/>
      <c r="M890" s="58"/>
      <c r="T890" s="58"/>
      <c r="X890" s="9"/>
    </row>
    <row r="891" spans="4:24">
      <c r="D891" s="58"/>
      <c r="E891" s="58"/>
      <c r="M891" s="58"/>
      <c r="T891" s="58"/>
      <c r="X891" s="9"/>
    </row>
    <row r="892" spans="4:24">
      <c r="D892" s="58"/>
      <c r="E892" s="58"/>
      <c r="M892" s="58"/>
      <c r="T892" s="58"/>
      <c r="X892" s="9"/>
    </row>
    <row r="893" spans="4:24">
      <c r="D893" s="58"/>
      <c r="E893" s="58"/>
      <c r="M893" s="58"/>
      <c r="T893" s="58"/>
      <c r="X893" s="9"/>
    </row>
    <row r="894" spans="4:24">
      <c r="D894" s="58"/>
      <c r="E894" s="58"/>
      <c r="M894" s="58"/>
      <c r="T894" s="58"/>
      <c r="X894" s="9"/>
    </row>
    <row r="895" spans="4:24">
      <c r="D895" s="58"/>
      <c r="E895" s="58"/>
      <c r="M895" s="58"/>
      <c r="T895" s="58"/>
      <c r="X895" s="9"/>
    </row>
    <row r="896" spans="4:24">
      <c r="D896" s="58"/>
      <c r="E896" s="58"/>
      <c r="M896" s="58"/>
      <c r="T896" s="58"/>
      <c r="X896" s="9"/>
    </row>
    <row r="897" spans="4:24">
      <c r="D897" s="58"/>
      <c r="E897" s="58"/>
      <c r="M897" s="58"/>
      <c r="T897" s="58"/>
      <c r="X897" s="9"/>
    </row>
    <row r="898" spans="4:24">
      <c r="D898" s="58"/>
      <c r="E898" s="58"/>
      <c r="M898" s="58"/>
      <c r="T898" s="58"/>
      <c r="X898" s="9"/>
    </row>
    <row r="899" spans="4:24">
      <c r="D899" s="58"/>
      <c r="E899" s="58"/>
      <c r="M899" s="58"/>
      <c r="T899" s="58"/>
      <c r="X899" s="9"/>
    </row>
    <row r="900" spans="4:24">
      <c r="D900" s="58"/>
      <c r="E900" s="58"/>
      <c r="M900" s="58"/>
      <c r="T900" s="58"/>
      <c r="X900" s="9"/>
    </row>
    <row r="901" spans="4:24">
      <c r="D901" s="58"/>
      <c r="E901" s="58"/>
      <c r="M901" s="58"/>
      <c r="T901" s="58"/>
      <c r="X901" s="9"/>
    </row>
    <row r="902" spans="4:24">
      <c r="D902" s="58"/>
      <c r="E902" s="58"/>
      <c r="M902" s="58"/>
      <c r="T902" s="58"/>
      <c r="X902" s="9"/>
    </row>
    <row r="903" spans="4:24">
      <c r="D903" s="58"/>
      <c r="E903" s="58"/>
      <c r="M903" s="58"/>
      <c r="T903" s="58"/>
      <c r="X903" s="9"/>
    </row>
    <row r="904" spans="4:24">
      <c r="D904" s="58"/>
      <c r="E904" s="58"/>
      <c r="T904" s="58"/>
      <c r="X904" s="9"/>
    </row>
    <row r="905" spans="4:24">
      <c r="D905" s="58"/>
      <c r="E905" s="58"/>
      <c r="M905" s="58"/>
      <c r="T905" s="58"/>
      <c r="X905" s="9"/>
    </row>
    <row r="906" spans="4:24">
      <c r="D906" s="58"/>
      <c r="E906" s="58"/>
      <c r="T906" s="58"/>
      <c r="X906" s="9"/>
    </row>
    <row r="907" spans="4:24">
      <c r="D907" s="58"/>
      <c r="E907" s="58"/>
      <c r="M907" s="58"/>
      <c r="T907" s="58"/>
      <c r="X907" s="9"/>
    </row>
    <row r="908" spans="4:24">
      <c r="D908" s="58"/>
      <c r="E908" s="58"/>
      <c r="M908" s="58"/>
      <c r="T908" s="58"/>
      <c r="X908" s="9"/>
    </row>
    <row r="909" spans="4:24">
      <c r="D909" s="58"/>
      <c r="E909" s="58"/>
      <c r="M909" s="58"/>
      <c r="T909" s="58"/>
      <c r="X909" s="9"/>
    </row>
    <row r="910" spans="4:24">
      <c r="D910" s="58"/>
      <c r="E910" s="58"/>
      <c r="M910" s="58"/>
      <c r="T910" s="58"/>
      <c r="X910" s="9"/>
    </row>
    <row r="911" spans="4:24">
      <c r="D911" s="58"/>
      <c r="E911" s="58"/>
      <c r="M911" s="58"/>
      <c r="T911" s="58"/>
      <c r="X911" s="9"/>
    </row>
    <row r="912" spans="4:24">
      <c r="D912" s="58"/>
      <c r="E912" s="58"/>
      <c r="M912" s="58"/>
      <c r="T912" s="58"/>
      <c r="X912" s="9"/>
    </row>
    <row r="913" spans="4:24">
      <c r="D913" s="58"/>
      <c r="E913" s="58"/>
      <c r="M913" s="58"/>
      <c r="T913" s="58"/>
      <c r="X913" s="9"/>
    </row>
    <row r="914" spans="4:24">
      <c r="D914" s="58"/>
      <c r="E914" s="58"/>
      <c r="M914" s="58"/>
      <c r="T914" s="58"/>
      <c r="X914" s="9"/>
    </row>
    <row r="915" spans="4:24">
      <c r="D915" s="58"/>
      <c r="E915" s="58"/>
      <c r="M915" s="58"/>
      <c r="T915" s="58"/>
      <c r="X915" s="9"/>
    </row>
    <row r="916" spans="4:24">
      <c r="D916" s="58"/>
      <c r="E916" s="58"/>
      <c r="M916" s="58"/>
      <c r="T916" s="58"/>
      <c r="X916" s="9"/>
    </row>
    <row r="917" spans="4:24">
      <c r="D917" s="58"/>
      <c r="E917" s="58"/>
      <c r="M917" s="58"/>
      <c r="T917" s="58"/>
      <c r="X917" s="9"/>
    </row>
    <row r="918" spans="4:24">
      <c r="D918" s="58"/>
      <c r="E918" s="58"/>
      <c r="M918" s="58"/>
      <c r="T918" s="58"/>
      <c r="X918" s="9"/>
    </row>
    <row r="919" spans="4:24">
      <c r="D919" s="58"/>
      <c r="E919" s="58"/>
      <c r="M919" s="58"/>
      <c r="T919" s="58"/>
      <c r="X919" s="9"/>
    </row>
    <row r="920" spans="4:24">
      <c r="D920" s="58"/>
      <c r="E920" s="58"/>
      <c r="T920" s="58"/>
      <c r="X920" s="9"/>
    </row>
    <row r="921" spans="4:24">
      <c r="D921" s="58"/>
      <c r="E921" s="58"/>
      <c r="M921" s="58"/>
      <c r="T921" s="58"/>
      <c r="X921" s="9"/>
    </row>
    <row r="922" spans="4:24">
      <c r="D922" s="58"/>
      <c r="E922" s="58"/>
      <c r="T922" s="58"/>
      <c r="X922" s="9"/>
    </row>
    <row r="923" spans="4:24">
      <c r="D923" s="58"/>
      <c r="E923" s="58"/>
      <c r="M923" s="58"/>
      <c r="T923" s="58"/>
      <c r="X923" s="9"/>
    </row>
    <row r="924" spans="4:24">
      <c r="D924" s="58"/>
      <c r="E924" s="58"/>
      <c r="M924" s="58"/>
      <c r="T924" s="58"/>
      <c r="X924" s="9"/>
    </row>
    <row r="925" spans="4:24">
      <c r="D925" s="58"/>
      <c r="E925" s="58"/>
      <c r="M925" s="58"/>
      <c r="T925" s="58"/>
      <c r="X925" s="9"/>
    </row>
    <row r="926" spans="4:24">
      <c r="D926" s="58"/>
      <c r="E926" s="58"/>
      <c r="M926" s="58"/>
      <c r="T926" s="58"/>
      <c r="X926" s="9"/>
    </row>
    <row r="927" spans="4:24">
      <c r="D927" s="58"/>
      <c r="E927" s="58"/>
      <c r="M927" s="58"/>
      <c r="T927" s="58"/>
      <c r="X927" s="9"/>
    </row>
    <row r="928" spans="4:24">
      <c r="D928" s="58"/>
      <c r="E928" s="58"/>
      <c r="M928" s="58"/>
      <c r="T928" s="58"/>
      <c r="X928" s="9"/>
    </row>
    <row r="929" spans="4:24">
      <c r="D929" s="58"/>
      <c r="E929" s="58"/>
      <c r="M929" s="58"/>
      <c r="T929" s="58"/>
      <c r="X929" s="9"/>
    </row>
    <row r="930" spans="4:24">
      <c r="D930" s="58"/>
      <c r="E930" s="58"/>
      <c r="M930" s="58"/>
      <c r="T930" s="58"/>
      <c r="X930" s="9"/>
    </row>
    <row r="931" spans="4:24">
      <c r="D931" s="58"/>
      <c r="E931" s="58"/>
      <c r="T931" s="58"/>
      <c r="X931" s="9"/>
    </row>
    <row r="932" spans="4:24">
      <c r="D932" s="58"/>
      <c r="E932" s="58"/>
      <c r="M932" s="58"/>
      <c r="T932" s="58"/>
      <c r="X932" s="9"/>
    </row>
    <row r="933" spans="4:24">
      <c r="D933" s="58"/>
      <c r="E933" s="58"/>
      <c r="M933" s="58"/>
      <c r="T933" s="58"/>
      <c r="X933" s="9"/>
    </row>
    <row r="934" spans="4:24">
      <c r="D934" s="58"/>
      <c r="E934" s="58"/>
      <c r="M934" s="58"/>
      <c r="T934" s="58"/>
      <c r="X934" s="9"/>
    </row>
    <row r="935" spans="4:24">
      <c r="D935" s="58"/>
      <c r="E935" s="58"/>
      <c r="M935" s="58"/>
      <c r="T935" s="58"/>
      <c r="X935" s="9"/>
    </row>
    <row r="936" spans="4:24">
      <c r="D936" s="58"/>
      <c r="E936" s="58"/>
      <c r="M936" s="58"/>
      <c r="T936" s="58"/>
      <c r="X936" s="9"/>
    </row>
    <row r="937" spans="4:24">
      <c r="D937" s="58"/>
      <c r="E937" s="58"/>
      <c r="M937" s="58"/>
      <c r="T937" s="58"/>
      <c r="X937" s="9"/>
    </row>
    <row r="938" spans="4:24">
      <c r="D938" s="58"/>
      <c r="E938" s="58"/>
      <c r="M938" s="58"/>
      <c r="T938" s="58"/>
      <c r="X938" s="9"/>
    </row>
    <row r="939" spans="4:24">
      <c r="D939" s="58"/>
      <c r="E939" s="58"/>
      <c r="M939" s="58"/>
      <c r="T939" s="58"/>
      <c r="X939" s="9"/>
    </row>
    <row r="940" spans="4:24">
      <c r="D940" s="58"/>
      <c r="E940" s="58"/>
      <c r="M940" s="58"/>
      <c r="T940" s="58"/>
      <c r="X940" s="9"/>
    </row>
    <row r="941" spans="4:24">
      <c r="D941" s="58"/>
      <c r="E941" s="58"/>
      <c r="M941" s="58"/>
      <c r="T941" s="58"/>
      <c r="X941" s="9"/>
    </row>
    <row r="942" spans="4:24">
      <c r="D942" s="58"/>
      <c r="E942" s="58"/>
      <c r="M942" s="58"/>
      <c r="T942" s="58"/>
      <c r="X942" s="9"/>
    </row>
    <row r="943" spans="4:24">
      <c r="D943" s="58"/>
      <c r="E943" s="58"/>
      <c r="M943" s="58"/>
      <c r="T943" s="58"/>
      <c r="X943" s="9"/>
    </row>
    <row r="944" spans="4:24">
      <c r="D944" s="58"/>
      <c r="E944" s="58"/>
      <c r="M944" s="58"/>
      <c r="T944" s="58"/>
      <c r="X944" s="9"/>
    </row>
    <row r="945" spans="4:24">
      <c r="D945" s="58"/>
      <c r="E945" s="58"/>
      <c r="M945" s="58"/>
      <c r="T945" s="58"/>
      <c r="X945" s="9"/>
    </row>
    <row r="946" spans="4:24">
      <c r="D946" s="58"/>
      <c r="E946" s="58"/>
      <c r="M946" s="58"/>
      <c r="T946" s="58"/>
      <c r="X946" s="9"/>
    </row>
    <row r="947" spans="4:24">
      <c r="D947" s="58"/>
      <c r="E947" s="58"/>
      <c r="M947" s="58"/>
      <c r="T947" s="58"/>
      <c r="X947" s="9"/>
    </row>
    <row r="948" spans="4:24">
      <c r="D948" s="58"/>
      <c r="E948" s="58"/>
      <c r="M948" s="58"/>
      <c r="T948" s="58"/>
      <c r="X948" s="9"/>
    </row>
    <row r="949" spans="4:24">
      <c r="D949" s="58"/>
      <c r="E949" s="58"/>
      <c r="M949" s="58"/>
      <c r="T949" s="58"/>
      <c r="X949" s="9"/>
    </row>
    <row r="950" spans="4:24">
      <c r="D950" s="58"/>
      <c r="E950" s="58"/>
      <c r="M950" s="58"/>
      <c r="T950" s="58"/>
      <c r="X950" s="9"/>
    </row>
    <row r="951" spans="4:24">
      <c r="D951" s="58"/>
      <c r="E951" s="58"/>
      <c r="M951" s="58"/>
      <c r="T951" s="58"/>
      <c r="X951" s="9"/>
    </row>
    <row r="952" spans="4:24">
      <c r="D952" s="58"/>
      <c r="E952" s="58"/>
      <c r="M952" s="58"/>
      <c r="T952" s="58"/>
      <c r="X952" s="9"/>
    </row>
    <row r="953" spans="4:24">
      <c r="D953" s="58"/>
      <c r="E953" s="58"/>
      <c r="M953" s="58"/>
      <c r="T953" s="58"/>
      <c r="X953" s="9"/>
    </row>
    <row r="954" spans="4:24">
      <c r="D954" s="58"/>
      <c r="E954" s="58"/>
      <c r="M954" s="58"/>
      <c r="T954" s="58"/>
      <c r="X954" s="9"/>
    </row>
    <row r="955" spans="4:24">
      <c r="D955" s="58"/>
      <c r="E955" s="58"/>
      <c r="T955" s="58"/>
      <c r="X955" s="9"/>
    </row>
    <row r="956" spans="4:24">
      <c r="D956" s="58"/>
      <c r="E956" s="58"/>
      <c r="T956" s="58"/>
      <c r="X956" s="9"/>
    </row>
    <row r="957" spans="4:24">
      <c r="D957" s="58"/>
      <c r="E957" s="58"/>
      <c r="T957" s="58"/>
      <c r="X957" s="9"/>
    </row>
    <row r="958" spans="4:24">
      <c r="D958" s="58"/>
      <c r="E958" s="58"/>
      <c r="T958" s="58"/>
      <c r="X958" s="9"/>
    </row>
    <row r="959" spans="4:24">
      <c r="D959" s="58"/>
      <c r="E959" s="58"/>
      <c r="T959" s="58"/>
      <c r="X959" s="9"/>
    </row>
    <row r="960" spans="4:24">
      <c r="D960" s="58"/>
      <c r="E960" s="58"/>
      <c r="T960" s="58"/>
      <c r="X960" s="9"/>
    </row>
    <row r="961" spans="4:24">
      <c r="D961" s="58"/>
      <c r="E961" s="58"/>
      <c r="T961" s="58"/>
      <c r="X961" s="9"/>
    </row>
    <row r="962" spans="4:24">
      <c r="D962" s="58"/>
      <c r="E962" s="58"/>
      <c r="T962" s="58"/>
      <c r="X962" s="9"/>
    </row>
    <row r="963" spans="4:24">
      <c r="D963" s="58"/>
      <c r="E963" s="58"/>
      <c r="T963" s="58"/>
      <c r="X963" s="9"/>
    </row>
    <row r="964" spans="4:24">
      <c r="D964" s="58"/>
      <c r="E964" s="58"/>
      <c r="T964" s="58"/>
      <c r="X964" s="9"/>
    </row>
    <row r="965" spans="4:24">
      <c r="D965" s="58"/>
      <c r="E965" s="58"/>
      <c r="T965" s="58"/>
      <c r="X965" s="9"/>
    </row>
    <row r="966" spans="4:24">
      <c r="D966" s="58"/>
      <c r="E966" s="58"/>
      <c r="T966" s="58"/>
      <c r="X966" s="9"/>
    </row>
    <row r="967" spans="4:24">
      <c r="D967" s="58"/>
      <c r="E967" s="58"/>
      <c r="T967" s="58"/>
      <c r="X967" s="9"/>
    </row>
    <row r="968" spans="4:24">
      <c r="D968" s="58"/>
      <c r="E968" s="58"/>
      <c r="T968" s="58"/>
      <c r="X968" s="9"/>
    </row>
    <row r="969" spans="4:24">
      <c r="D969" s="58"/>
      <c r="E969" s="58"/>
      <c r="T969" s="58"/>
      <c r="X969" s="9"/>
    </row>
    <row r="970" spans="4:24">
      <c r="D970" s="58"/>
      <c r="E970" s="58"/>
      <c r="T970" s="58"/>
      <c r="X970" s="9"/>
    </row>
    <row r="971" spans="4:24">
      <c r="D971" s="58"/>
      <c r="E971" s="58"/>
      <c r="T971" s="58"/>
      <c r="X971" s="9"/>
    </row>
    <row r="972" spans="4:24">
      <c r="D972" s="58"/>
      <c r="E972" s="58"/>
      <c r="T972" s="58"/>
      <c r="X972" s="9"/>
    </row>
    <row r="973" spans="4:24">
      <c r="D973" s="58"/>
      <c r="E973" s="58"/>
      <c r="T973" s="58"/>
      <c r="X973" s="9"/>
    </row>
    <row r="974" spans="4:24">
      <c r="D974" s="58"/>
      <c r="E974" s="58"/>
      <c r="T974" s="58"/>
      <c r="X974" s="9"/>
    </row>
    <row r="975" spans="4:24">
      <c r="D975" s="58"/>
      <c r="E975" s="58"/>
      <c r="M975" s="66"/>
      <c r="T975" s="58"/>
      <c r="X975" s="9"/>
    </row>
    <row r="976" spans="4:24">
      <c r="D976" s="58"/>
      <c r="E976" s="58"/>
      <c r="M976" s="67"/>
      <c r="T976" s="58"/>
      <c r="X976" s="9"/>
    </row>
    <row r="977" spans="4:24">
      <c r="D977" s="58"/>
      <c r="E977" s="58"/>
      <c r="M977" s="65"/>
      <c r="T977" s="58"/>
      <c r="X977" s="9"/>
    </row>
    <row r="978" spans="4:24">
      <c r="D978" s="58"/>
      <c r="E978" s="58"/>
      <c r="M978" s="64"/>
      <c r="T978" s="58"/>
      <c r="X978" s="9"/>
    </row>
    <row r="979" spans="4:24">
      <c r="D979" s="58"/>
      <c r="E979" s="58"/>
      <c r="M979" s="66"/>
      <c r="T979" s="58"/>
      <c r="X979" s="9"/>
    </row>
    <row r="980" spans="4:24">
      <c r="D980" s="58"/>
      <c r="E980" s="58"/>
      <c r="M980" s="67"/>
      <c r="T980" s="58"/>
      <c r="X980" s="9"/>
    </row>
    <row r="981" spans="4:24">
      <c r="D981" s="58"/>
      <c r="E981" s="58"/>
      <c r="M981" s="68"/>
      <c r="T981" s="58"/>
      <c r="X981" s="9"/>
    </row>
    <row r="982" spans="4:24">
      <c r="D982" s="58"/>
      <c r="E982" s="58"/>
      <c r="M982" s="69"/>
      <c r="T982" s="58"/>
      <c r="X982" s="9"/>
    </row>
    <row r="983" spans="4:24">
      <c r="D983" s="58"/>
      <c r="E983" s="58"/>
      <c r="M983" s="65"/>
      <c r="T983" s="58"/>
      <c r="X983" s="9"/>
    </row>
    <row r="984" spans="4:24">
      <c r="D984" s="58"/>
      <c r="E984" s="58"/>
      <c r="M984" s="65"/>
      <c r="T984" s="58"/>
      <c r="X984" s="9"/>
    </row>
    <row r="985" spans="4:24">
      <c r="D985" s="58"/>
      <c r="E985" s="58"/>
      <c r="M985" s="64"/>
      <c r="T985" s="58"/>
      <c r="X985" s="9"/>
    </row>
    <row r="986" spans="4:24">
      <c r="D986" s="58"/>
      <c r="E986" s="58"/>
      <c r="M986" s="58"/>
      <c r="T986" s="58"/>
      <c r="X986" s="9"/>
    </row>
    <row r="987" spans="4:24">
      <c r="D987" s="58"/>
      <c r="E987" s="58"/>
      <c r="M987" s="58"/>
      <c r="T987" s="58"/>
      <c r="X987" s="9"/>
    </row>
    <row r="988" spans="4:24">
      <c r="D988" s="58"/>
      <c r="E988" s="58"/>
      <c r="M988" s="58"/>
      <c r="T988" s="58"/>
      <c r="X988" s="9"/>
    </row>
    <row r="989" spans="4:24">
      <c r="D989" s="58"/>
      <c r="E989" s="58"/>
      <c r="M989" s="58"/>
      <c r="T989" s="58"/>
      <c r="X989" s="9"/>
    </row>
    <row r="990" spans="4:24">
      <c r="D990" s="58"/>
      <c r="E990" s="58"/>
      <c r="M990" s="58"/>
      <c r="T990" s="58"/>
      <c r="X990" s="9"/>
    </row>
    <row r="991" spans="4:24">
      <c r="D991" s="58"/>
      <c r="E991" s="58"/>
      <c r="M991" s="58"/>
      <c r="T991" s="58"/>
      <c r="X991" s="9"/>
    </row>
    <row r="992" spans="4:24">
      <c r="D992" s="58"/>
      <c r="E992" s="58"/>
      <c r="M992" s="58"/>
      <c r="T992" s="58"/>
      <c r="X992" s="9"/>
    </row>
    <row r="993" spans="4:24">
      <c r="D993" s="58"/>
      <c r="E993" s="58"/>
      <c r="M993" s="58"/>
      <c r="T993" s="58"/>
      <c r="X993" s="9"/>
    </row>
    <row r="994" spans="4:24">
      <c r="D994" s="58"/>
      <c r="E994" s="58"/>
      <c r="M994" s="58"/>
      <c r="T994" s="58"/>
      <c r="X994" s="9"/>
    </row>
    <row r="995" spans="4:24">
      <c r="D995" s="58"/>
      <c r="E995" s="58"/>
      <c r="M995" s="58"/>
      <c r="T995" s="58"/>
      <c r="X995" s="9"/>
    </row>
    <row r="996" spans="4:24">
      <c r="D996" s="58"/>
      <c r="E996" s="58"/>
      <c r="M996" s="58"/>
      <c r="T996" s="58"/>
      <c r="X996" s="9"/>
    </row>
    <row r="997" spans="4:24">
      <c r="D997" s="58"/>
      <c r="E997" s="58"/>
      <c r="M997" s="58"/>
      <c r="T997" s="58"/>
      <c r="X997" s="9"/>
    </row>
    <row r="998" spans="4:24">
      <c r="D998" s="58"/>
      <c r="E998" s="58"/>
      <c r="M998" s="58"/>
      <c r="T998" s="58"/>
      <c r="X998" s="9"/>
    </row>
    <row r="999" spans="4:24">
      <c r="D999" s="58"/>
      <c r="E999" s="58"/>
      <c r="M999" s="58"/>
      <c r="T999" s="58"/>
      <c r="X999" s="9"/>
    </row>
    <row r="1000" spans="4:24">
      <c r="D1000" s="58"/>
      <c r="E1000" s="58"/>
      <c r="M1000" s="58"/>
      <c r="T1000" s="58"/>
      <c r="X1000" s="9"/>
    </row>
    <row r="1001" spans="4:24">
      <c r="D1001" s="58"/>
      <c r="E1001" s="58"/>
      <c r="M1001" s="58"/>
      <c r="T1001" s="58"/>
      <c r="X1001" s="9"/>
    </row>
    <row r="1002" spans="4:24">
      <c r="D1002" s="58"/>
      <c r="E1002" s="58"/>
      <c r="M1002" s="58"/>
      <c r="T1002" s="58"/>
      <c r="X1002" s="9"/>
    </row>
    <row r="1003" spans="4:24">
      <c r="D1003" s="58"/>
      <c r="E1003" s="58"/>
      <c r="T1003" s="58"/>
      <c r="X1003" s="9"/>
    </row>
    <row r="1004" spans="4:24">
      <c r="D1004" s="58"/>
      <c r="E1004" s="58"/>
      <c r="M1004" s="58"/>
      <c r="T1004" s="58"/>
      <c r="X1004" s="9"/>
    </row>
    <row r="1005" spans="4:24">
      <c r="D1005" s="58"/>
      <c r="E1005" s="58"/>
      <c r="T1005" s="58"/>
      <c r="X1005" s="9"/>
    </row>
    <row r="1006" spans="4:24">
      <c r="D1006" s="58"/>
      <c r="E1006" s="58"/>
      <c r="M1006" s="58"/>
      <c r="T1006" s="58"/>
      <c r="X1006" s="9"/>
    </row>
    <row r="1007" spans="4:24">
      <c r="D1007" s="58"/>
      <c r="E1007" s="58"/>
      <c r="M1007" s="58"/>
      <c r="T1007" s="58"/>
      <c r="X1007" s="9"/>
    </row>
    <row r="1008" spans="4:24">
      <c r="D1008" s="58"/>
      <c r="E1008" s="58"/>
      <c r="M1008" s="58"/>
      <c r="T1008" s="58"/>
      <c r="X1008" s="9"/>
    </row>
    <row r="1009" spans="4:24">
      <c r="D1009" s="58"/>
      <c r="E1009" s="58"/>
      <c r="M1009" s="58"/>
      <c r="T1009" s="58"/>
      <c r="X1009" s="9"/>
    </row>
    <row r="1010" spans="4:24">
      <c r="D1010" s="58"/>
      <c r="E1010" s="58"/>
      <c r="M1010" s="58"/>
      <c r="T1010" s="58"/>
      <c r="X1010" s="9"/>
    </row>
    <row r="1011" spans="4:24">
      <c r="D1011" s="58"/>
      <c r="E1011" s="58"/>
      <c r="M1011" s="58"/>
      <c r="T1011" s="58"/>
      <c r="X1011" s="9"/>
    </row>
    <row r="1012" spans="4:24">
      <c r="D1012" s="58"/>
      <c r="E1012" s="58"/>
      <c r="M1012" s="58"/>
      <c r="T1012" s="58"/>
      <c r="X1012" s="9"/>
    </row>
    <row r="1013" spans="4:24">
      <c r="D1013" s="58"/>
      <c r="E1013" s="58"/>
      <c r="M1013" s="58"/>
      <c r="T1013" s="58"/>
      <c r="X1013" s="9"/>
    </row>
    <row r="1014" spans="4:24">
      <c r="D1014" s="58"/>
      <c r="E1014" s="58"/>
      <c r="M1014" s="58"/>
      <c r="T1014" s="58"/>
      <c r="X1014" s="9"/>
    </row>
    <row r="1015" spans="4:24">
      <c r="D1015" s="58"/>
      <c r="E1015" s="58"/>
      <c r="M1015" s="58"/>
      <c r="T1015" s="58"/>
      <c r="X1015" s="9"/>
    </row>
    <row r="1016" spans="4:24">
      <c r="D1016" s="58"/>
      <c r="E1016" s="58"/>
      <c r="M1016" s="58"/>
      <c r="T1016" s="58"/>
      <c r="X1016" s="9"/>
    </row>
    <row r="1017" spans="4:24">
      <c r="D1017" s="58"/>
      <c r="E1017" s="58"/>
      <c r="M1017" s="58"/>
      <c r="T1017" s="58"/>
      <c r="X1017" s="9"/>
    </row>
    <row r="1018" spans="4:24">
      <c r="D1018" s="58"/>
      <c r="E1018" s="58"/>
      <c r="M1018" s="58"/>
      <c r="T1018" s="58"/>
      <c r="X1018" s="9"/>
    </row>
    <row r="1019" spans="4:24">
      <c r="D1019" s="58"/>
      <c r="E1019" s="58"/>
      <c r="T1019" s="58"/>
      <c r="X1019" s="9"/>
    </row>
    <row r="1020" spans="4:24">
      <c r="D1020" s="58"/>
      <c r="E1020" s="58"/>
      <c r="M1020" s="58"/>
      <c r="T1020" s="58"/>
      <c r="X1020" s="9"/>
    </row>
    <row r="1021" spans="4:24">
      <c r="D1021" s="58"/>
      <c r="E1021" s="58"/>
      <c r="T1021" s="58"/>
      <c r="X1021" s="9"/>
    </row>
    <row r="1022" spans="4:24">
      <c r="D1022" s="58"/>
      <c r="E1022" s="58"/>
      <c r="M1022" s="58"/>
      <c r="T1022" s="58"/>
      <c r="X1022" s="9"/>
    </row>
    <row r="1023" spans="4:24">
      <c r="D1023" s="58"/>
      <c r="E1023" s="58"/>
      <c r="M1023" s="58"/>
      <c r="T1023" s="58"/>
      <c r="X1023" s="9"/>
    </row>
    <row r="1024" spans="4:24">
      <c r="D1024" s="58"/>
      <c r="E1024" s="58"/>
      <c r="M1024" s="58"/>
      <c r="T1024" s="58"/>
      <c r="X1024" s="9"/>
    </row>
    <row r="1025" spans="4:24">
      <c r="D1025" s="58"/>
      <c r="E1025" s="58"/>
      <c r="M1025" s="58"/>
      <c r="T1025" s="58"/>
      <c r="X1025" s="9"/>
    </row>
    <row r="1026" spans="4:24">
      <c r="D1026" s="58"/>
      <c r="E1026" s="58"/>
      <c r="M1026" s="58"/>
      <c r="T1026" s="58"/>
      <c r="X1026" s="9"/>
    </row>
    <row r="1027" spans="4:24">
      <c r="D1027" s="58"/>
      <c r="E1027" s="58"/>
      <c r="M1027" s="58"/>
      <c r="T1027" s="58"/>
      <c r="X1027" s="9"/>
    </row>
    <row r="1028" spans="4:24">
      <c r="D1028" s="58"/>
      <c r="E1028" s="58"/>
      <c r="M1028" s="58"/>
      <c r="T1028" s="58"/>
      <c r="X1028" s="9"/>
    </row>
    <row r="1029" spans="4:24">
      <c r="D1029" s="58"/>
      <c r="E1029" s="58"/>
      <c r="M1029" s="58"/>
      <c r="T1029" s="58"/>
      <c r="X1029" s="9"/>
    </row>
    <row r="1030" spans="4:24">
      <c r="D1030" s="58"/>
      <c r="E1030" s="58"/>
      <c r="T1030" s="58"/>
      <c r="X1030" s="9"/>
    </row>
    <row r="1031" spans="4:24">
      <c r="D1031" s="58"/>
      <c r="E1031" s="58"/>
      <c r="M1031" s="58"/>
      <c r="T1031" s="58"/>
      <c r="X1031" s="9"/>
    </row>
    <row r="1032" spans="4:24">
      <c r="D1032" s="58"/>
      <c r="E1032" s="58"/>
      <c r="M1032" s="58"/>
      <c r="T1032" s="58"/>
      <c r="X1032" s="9"/>
    </row>
    <row r="1033" spans="4:24">
      <c r="D1033" s="58"/>
      <c r="E1033" s="58"/>
      <c r="M1033" s="58"/>
      <c r="T1033" s="58"/>
      <c r="X1033" s="9"/>
    </row>
    <row r="1034" spans="4:24">
      <c r="D1034" s="58"/>
      <c r="E1034" s="58"/>
      <c r="M1034" s="58"/>
      <c r="T1034" s="58"/>
      <c r="X1034" s="9"/>
    </row>
    <row r="1035" spans="4:24">
      <c r="D1035" s="58"/>
      <c r="E1035" s="58"/>
      <c r="M1035" s="58"/>
      <c r="T1035" s="58"/>
      <c r="X1035" s="9"/>
    </row>
    <row r="1036" spans="4:24">
      <c r="D1036" s="58"/>
      <c r="E1036" s="58"/>
      <c r="M1036" s="58"/>
      <c r="T1036" s="58"/>
      <c r="X1036" s="9"/>
    </row>
    <row r="1037" spans="4:24">
      <c r="D1037" s="58"/>
      <c r="E1037" s="58"/>
      <c r="M1037" s="58"/>
      <c r="T1037" s="58"/>
      <c r="X1037" s="9"/>
    </row>
    <row r="1038" spans="4:24">
      <c r="D1038" s="58"/>
      <c r="E1038" s="58"/>
      <c r="M1038" s="58"/>
      <c r="T1038" s="58"/>
      <c r="X1038" s="9"/>
    </row>
    <row r="1039" spans="4:24">
      <c r="D1039" s="58"/>
      <c r="E1039" s="58"/>
      <c r="M1039" s="58"/>
      <c r="T1039" s="58"/>
      <c r="X1039" s="9"/>
    </row>
    <row r="1040" spans="4:24">
      <c r="D1040" s="58"/>
      <c r="E1040" s="58"/>
      <c r="M1040" s="58"/>
      <c r="T1040" s="58"/>
      <c r="X1040" s="9"/>
    </row>
    <row r="1041" spans="1:25">
      <c r="D1041" s="58"/>
      <c r="E1041" s="58"/>
      <c r="M1041" s="58"/>
      <c r="T1041" s="58"/>
      <c r="X1041" s="9"/>
    </row>
    <row r="1042" spans="1:25">
      <c r="D1042" s="58"/>
      <c r="E1042" s="58"/>
      <c r="M1042" s="58"/>
      <c r="T1042" s="58"/>
      <c r="X1042" s="9"/>
    </row>
    <row r="1043" spans="1:25">
      <c r="D1043" s="58"/>
      <c r="E1043" s="58"/>
      <c r="M1043" s="58"/>
      <c r="T1043" s="58"/>
      <c r="X1043" s="9"/>
    </row>
    <row r="1044" spans="1:25">
      <c r="D1044" s="58"/>
      <c r="E1044" s="58"/>
      <c r="M1044" s="58"/>
      <c r="T1044" s="58"/>
      <c r="X1044" s="9"/>
    </row>
    <row r="1045" spans="1:25">
      <c r="D1045" s="58"/>
      <c r="E1045" s="58"/>
      <c r="M1045" s="58"/>
      <c r="T1045" s="58"/>
      <c r="X1045" s="9"/>
    </row>
    <row r="1046" spans="1:25">
      <c r="D1046" s="58"/>
      <c r="E1046" s="58"/>
      <c r="M1046" s="58"/>
      <c r="T1046" s="58"/>
      <c r="X1046" s="9"/>
    </row>
    <row r="1047" spans="1:25">
      <c r="D1047" s="58"/>
      <c r="E1047" s="58"/>
      <c r="M1047" s="58"/>
      <c r="T1047" s="58"/>
      <c r="X1047" s="9"/>
    </row>
    <row r="1048" spans="1:25">
      <c r="D1048" s="58"/>
      <c r="E1048" s="58"/>
      <c r="M1048" s="58"/>
      <c r="T1048" s="58"/>
      <c r="X1048" s="9"/>
    </row>
    <row r="1049" spans="1:25">
      <c r="D1049" s="58"/>
      <c r="E1049" s="58"/>
      <c r="M1049" s="58"/>
      <c r="T1049" s="58"/>
      <c r="X1049" s="9"/>
    </row>
    <row r="1050" spans="1:25">
      <c r="D1050" s="58"/>
      <c r="E1050" s="58"/>
      <c r="M1050" s="58"/>
      <c r="T1050" s="58"/>
      <c r="X1050" s="9"/>
    </row>
    <row r="1051" spans="1:25">
      <c r="D1051" s="58"/>
      <c r="E1051" s="58"/>
      <c r="M1051" s="58"/>
      <c r="T1051" s="58"/>
      <c r="X1051" s="9"/>
    </row>
    <row r="1052" spans="1:25">
      <c r="A1052" s="23"/>
      <c r="B1052" s="23"/>
      <c r="C1052" s="23"/>
      <c r="D1052" s="59"/>
      <c r="E1052" s="59"/>
      <c r="G1052" s="23"/>
      <c r="H1052" s="23"/>
      <c r="J1052" s="59"/>
      <c r="K1052" s="23"/>
      <c r="L1052" s="23"/>
      <c r="M1052" s="59"/>
      <c r="N1052" s="23"/>
      <c r="O1052" s="23"/>
      <c r="P1052" s="23"/>
      <c r="Q1052" s="23"/>
      <c r="R1052" s="23"/>
      <c r="S1052" s="23"/>
      <c r="T1052" s="59"/>
      <c r="U1052" s="23"/>
      <c r="V1052" s="23"/>
      <c r="X1052" s="28"/>
      <c r="Y1052" s="23"/>
    </row>
    <row r="1053" spans="1:25">
      <c r="D1053" s="58"/>
      <c r="E1053" s="58"/>
      <c r="M1053" s="58"/>
      <c r="T1053" s="58"/>
      <c r="X1053" s="9"/>
    </row>
    <row r="1054" spans="1:25">
      <c r="D1054" s="58"/>
      <c r="E1054" s="58"/>
      <c r="T1054" s="58"/>
      <c r="X1054" s="9"/>
    </row>
    <row r="1055" spans="1:25">
      <c r="D1055" s="58"/>
      <c r="E1055" s="58"/>
      <c r="T1055" s="58"/>
      <c r="X1055" s="9"/>
    </row>
    <row r="1056" spans="1:25">
      <c r="D1056" s="58"/>
      <c r="E1056" s="58"/>
      <c r="T1056" s="58"/>
      <c r="X1056" s="9"/>
    </row>
    <row r="1057" spans="4:24">
      <c r="D1057" s="58"/>
      <c r="E1057" s="58"/>
      <c r="T1057" s="58"/>
      <c r="X1057" s="9"/>
    </row>
    <row r="1058" spans="4:24">
      <c r="D1058" s="58"/>
      <c r="E1058" s="58"/>
      <c r="T1058" s="58"/>
      <c r="X1058" s="9"/>
    </row>
    <row r="1059" spans="4:24">
      <c r="D1059" s="58"/>
      <c r="E1059" s="58"/>
      <c r="T1059" s="58"/>
      <c r="X1059" s="9"/>
    </row>
    <row r="1060" spans="4:24">
      <c r="D1060" s="58"/>
      <c r="E1060" s="58"/>
      <c r="T1060" s="58"/>
      <c r="X1060" s="9"/>
    </row>
    <row r="1061" spans="4:24">
      <c r="D1061" s="58"/>
      <c r="E1061" s="58"/>
      <c r="T1061" s="58"/>
      <c r="X1061" s="9"/>
    </row>
    <row r="1062" spans="4:24">
      <c r="D1062" s="58"/>
      <c r="E1062" s="58"/>
      <c r="T1062" s="58"/>
      <c r="X1062" s="9"/>
    </row>
    <row r="1063" spans="4:24">
      <c r="D1063" s="58"/>
      <c r="E1063" s="58"/>
      <c r="T1063" s="58"/>
      <c r="X1063" s="9"/>
    </row>
    <row r="1064" spans="4:24">
      <c r="D1064" s="58"/>
      <c r="E1064" s="58"/>
      <c r="T1064" s="58"/>
      <c r="X1064" s="9"/>
    </row>
    <row r="1065" spans="4:24">
      <c r="D1065" s="58"/>
      <c r="E1065" s="58"/>
      <c r="T1065" s="58"/>
      <c r="X1065" s="9"/>
    </row>
    <row r="1066" spans="4:24">
      <c r="D1066" s="58"/>
      <c r="E1066" s="58"/>
      <c r="T1066" s="58"/>
      <c r="X1066" s="9"/>
    </row>
    <row r="1067" spans="4:24">
      <c r="D1067" s="58"/>
      <c r="E1067" s="58"/>
      <c r="T1067" s="58"/>
      <c r="X1067" s="9"/>
    </row>
    <row r="1068" spans="4:24">
      <c r="D1068" s="58"/>
      <c r="E1068" s="58"/>
      <c r="T1068" s="58"/>
      <c r="X1068" s="9"/>
    </row>
    <row r="1069" spans="4:24">
      <c r="D1069" s="58"/>
      <c r="E1069" s="58"/>
      <c r="T1069" s="58"/>
      <c r="X1069" s="9"/>
    </row>
    <row r="1070" spans="4:24">
      <c r="D1070" s="58"/>
      <c r="E1070" s="58"/>
      <c r="T1070" s="58"/>
      <c r="X1070" s="9"/>
    </row>
    <row r="1071" spans="4:24">
      <c r="D1071" s="58"/>
      <c r="E1071" s="58"/>
      <c r="T1071" s="58"/>
      <c r="X1071" s="9"/>
    </row>
    <row r="1072" spans="4:24">
      <c r="D1072" s="58"/>
      <c r="E1072" s="58"/>
      <c r="T1072" s="58"/>
      <c r="X1072" s="9"/>
    </row>
    <row r="1073" spans="4:24">
      <c r="D1073" s="58"/>
      <c r="E1073" s="58"/>
      <c r="T1073" s="58"/>
      <c r="X1073" s="9"/>
    </row>
    <row r="1074" spans="4:24">
      <c r="D1074" s="58"/>
      <c r="E1074" s="58"/>
      <c r="M1074" s="66"/>
      <c r="T1074" s="58"/>
      <c r="X1074" s="9"/>
    </row>
    <row r="1075" spans="4:24">
      <c r="D1075" s="58"/>
      <c r="E1075" s="58"/>
      <c r="M1075" s="67"/>
      <c r="T1075" s="58"/>
      <c r="X1075" s="9"/>
    </row>
    <row r="1076" spans="4:24">
      <c r="D1076" s="58"/>
      <c r="E1076" s="58"/>
      <c r="M1076" s="65"/>
      <c r="T1076" s="58"/>
      <c r="X1076" s="9"/>
    </row>
    <row r="1077" spans="4:24">
      <c r="D1077" s="58"/>
      <c r="E1077" s="58"/>
      <c r="M1077" s="64"/>
      <c r="T1077" s="58"/>
      <c r="X1077" s="9"/>
    </row>
    <row r="1078" spans="4:24">
      <c r="D1078" s="58"/>
      <c r="E1078" s="58"/>
      <c r="M1078" s="66"/>
      <c r="T1078" s="58"/>
      <c r="X1078" s="9"/>
    </row>
    <row r="1079" spans="4:24">
      <c r="D1079" s="58"/>
      <c r="E1079" s="58"/>
      <c r="M1079" s="67"/>
      <c r="T1079" s="58"/>
      <c r="X1079" s="9"/>
    </row>
    <row r="1080" spans="4:24">
      <c r="D1080" s="58"/>
      <c r="E1080" s="58"/>
      <c r="M1080" s="68"/>
      <c r="T1080" s="58"/>
      <c r="X1080" s="9"/>
    </row>
    <row r="1081" spans="4:24">
      <c r="D1081" s="58"/>
      <c r="E1081" s="58"/>
      <c r="M1081" s="69"/>
      <c r="T1081" s="58"/>
      <c r="X1081" s="9"/>
    </row>
    <row r="1082" spans="4:24">
      <c r="D1082" s="58"/>
      <c r="E1082" s="58"/>
      <c r="M1082" s="65"/>
      <c r="T1082" s="58"/>
      <c r="X1082" s="9"/>
    </row>
    <row r="1083" spans="4:24">
      <c r="D1083" s="58"/>
      <c r="E1083" s="58"/>
      <c r="M1083" s="65"/>
      <c r="T1083" s="58"/>
      <c r="X1083" s="9"/>
    </row>
    <row r="1084" spans="4:24">
      <c r="D1084" s="58"/>
      <c r="E1084" s="58"/>
      <c r="M1084" s="64"/>
      <c r="T1084" s="58"/>
      <c r="X1084" s="9"/>
    </row>
    <row r="1085" spans="4:24">
      <c r="D1085" s="58"/>
      <c r="E1085" s="58"/>
      <c r="M1085" s="58"/>
      <c r="T1085" s="58"/>
      <c r="X1085" s="9"/>
    </row>
    <row r="1086" spans="4:24">
      <c r="D1086" s="58"/>
      <c r="E1086" s="58"/>
      <c r="M1086" s="58"/>
      <c r="T1086" s="58"/>
      <c r="X1086" s="9"/>
    </row>
    <row r="1087" spans="4:24">
      <c r="D1087" s="58"/>
      <c r="E1087" s="58"/>
      <c r="M1087" s="58"/>
      <c r="T1087" s="58"/>
      <c r="X1087" s="9"/>
    </row>
    <row r="1088" spans="4:24">
      <c r="D1088" s="58"/>
      <c r="E1088" s="58"/>
      <c r="M1088" s="58"/>
      <c r="T1088" s="58"/>
      <c r="X1088" s="9"/>
    </row>
    <row r="1089" spans="4:24">
      <c r="D1089" s="58"/>
      <c r="E1089" s="58"/>
      <c r="M1089" s="58"/>
      <c r="T1089" s="58"/>
      <c r="X1089" s="9"/>
    </row>
    <row r="1090" spans="4:24">
      <c r="D1090" s="58"/>
      <c r="E1090" s="58"/>
      <c r="M1090" s="58"/>
      <c r="T1090" s="58"/>
      <c r="X1090" s="9"/>
    </row>
    <row r="1091" spans="4:24">
      <c r="D1091" s="58"/>
      <c r="E1091" s="58"/>
      <c r="M1091" s="58"/>
      <c r="T1091" s="58"/>
      <c r="X1091" s="9"/>
    </row>
    <row r="1092" spans="4:24">
      <c r="D1092" s="58"/>
      <c r="E1092" s="58"/>
      <c r="M1092" s="58"/>
      <c r="T1092" s="58"/>
      <c r="X1092" s="9"/>
    </row>
    <row r="1093" spans="4:24">
      <c r="D1093" s="58"/>
      <c r="E1093" s="58"/>
      <c r="M1093" s="58"/>
      <c r="T1093" s="58"/>
      <c r="X1093" s="9"/>
    </row>
    <row r="1094" spans="4:24">
      <c r="D1094" s="58"/>
      <c r="E1094" s="58"/>
      <c r="M1094" s="58"/>
      <c r="T1094" s="58"/>
      <c r="X1094" s="9"/>
    </row>
    <row r="1095" spans="4:24">
      <c r="D1095" s="58"/>
      <c r="E1095" s="58"/>
      <c r="M1095" s="58"/>
      <c r="T1095" s="58"/>
      <c r="X1095" s="9"/>
    </row>
    <row r="1096" spans="4:24">
      <c r="D1096" s="58"/>
      <c r="E1096" s="58"/>
      <c r="M1096" s="58"/>
      <c r="T1096" s="58"/>
      <c r="X1096" s="9"/>
    </row>
    <row r="1097" spans="4:24">
      <c r="D1097" s="58"/>
      <c r="E1097" s="58"/>
      <c r="M1097" s="58"/>
      <c r="T1097" s="58"/>
      <c r="X1097" s="9"/>
    </row>
    <row r="1098" spans="4:24">
      <c r="D1098" s="58"/>
      <c r="E1098" s="58"/>
      <c r="M1098" s="58"/>
      <c r="T1098" s="58"/>
      <c r="X1098" s="9"/>
    </row>
    <row r="1099" spans="4:24">
      <c r="D1099" s="58"/>
      <c r="E1099" s="58"/>
      <c r="M1099" s="58"/>
      <c r="T1099" s="58"/>
      <c r="X1099" s="9"/>
    </row>
    <row r="1100" spans="4:24">
      <c r="D1100" s="58"/>
      <c r="E1100" s="58"/>
      <c r="M1100" s="58"/>
      <c r="T1100" s="58"/>
      <c r="X1100" s="9"/>
    </row>
    <row r="1101" spans="4:24">
      <c r="D1101" s="58"/>
      <c r="E1101" s="58"/>
      <c r="M1101" s="58"/>
      <c r="T1101" s="58"/>
      <c r="X1101" s="9"/>
    </row>
    <row r="1102" spans="4:24">
      <c r="D1102" s="58"/>
      <c r="E1102" s="58"/>
      <c r="T1102" s="58"/>
      <c r="X1102" s="9"/>
    </row>
    <row r="1103" spans="4:24">
      <c r="D1103" s="58"/>
      <c r="E1103" s="58"/>
      <c r="M1103" s="58"/>
      <c r="T1103" s="58"/>
      <c r="X1103" s="9"/>
    </row>
    <row r="1104" spans="4:24">
      <c r="D1104" s="58"/>
      <c r="E1104" s="58"/>
      <c r="T1104" s="58"/>
      <c r="X1104" s="9"/>
    </row>
    <row r="1105" spans="4:24">
      <c r="D1105" s="58"/>
      <c r="E1105" s="58"/>
      <c r="M1105" s="58"/>
      <c r="T1105" s="58"/>
      <c r="X1105" s="9"/>
    </row>
    <row r="1106" spans="4:24">
      <c r="D1106" s="58"/>
      <c r="E1106" s="58"/>
      <c r="M1106" s="58"/>
      <c r="T1106" s="58"/>
      <c r="X1106" s="9"/>
    </row>
    <row r="1107" spans="4:24">
      <c r="D1107" s="58"/>
      <c r="E1107" s="58"/>
      <c r="M1107" s="58"/>
      <c r="T1107" s="58"/>
      <c r="X1107" s="9"/>
    </row>
    <row r="1108" spans="4:24">
      <c r="D1108" s="58"/>
      <c r="E1108" s="58"/>
      <c r="M1108" s="58"/>
      <c r="T1108" s="58"/>
      <c r="X1108" s="9"/>
    </row>
    <row r="1109" spans="4:24">
      <c r="D1109" s="58"/>
      <c r="E1109" s="58"/>
      <c r="M1109" s="58"/>
      <c r="T1109" s="58"/>
      <c r="X1109" s="9"/>
    </row>
    <row r="1110" spans="4:24">
      <c r="D1110" s="58"/>
      <c r="E1110" s="58"/>
      <c r="M1110" s="58"/>
      <c r="T1110" s="58"/>
      <c r="X1110" s="9"/>
    </row>
    <row r="1111" spans="4:24">
      <c r="D1111" s="58"/>
      <c r="E1111" s="58"/>
      <c r="M1111" s="58"/>
      <c r="T1111" s="58"/>
      <c r="X1111" s="9"/>
    </row>
    <row r="1112" spans="4:24">
      <c r="D1112" s="58"/>
      <c r="E1112" s="58"/>
      <c r="M1112" s="58"/>
      <c r="T1112" s="58"/>
      <c r="X1112" s="9"/>
    </row>
    <row r="1113" spans="4:24">
      <c r="D1113" s="58"/>
      <c r="E1113" s="58"/>
      <c r="M1113" s="58"/>
      <c r="T1113" s="58"/>
      <c r="X1113" s="9"/>
    </row>
    <row r="1114" spans="4:24">
      <c r="D1114" s="58"/>
      <c r="E1114" s="58"/>
      <c r="M1114" s="58"/>
      <c r="T1114" s="58"/>
      <c r="X1114" s="9"/>
    </row>
    <row r="1115" spans="4:24">
      <c r="D1115" s="58"/>
      <c r="E1115" s="58"/>
      <c r="M1115" s="58"/>
      <c r="T1115" s="58"/>
      <c r="X1115" s="9"/>
    </row>
    <row r="1116" spans="4:24">
      <c r="D1116" s="58"/>
      <c r="E1116" s="58"/>
      <c r="M1116" s="58"/>
      <c r="T1116" s="58"/>
      <c r="X1116" s="9"/>
    </row>
    <row r="1117" spans="4:24">
      <c r="D1117" s="58"/>
      <c r="E1117" s="58"/>
      <c r="M1117" s="58"/>
      <c r="T1117" s="58"/>
      <c r="X1117" s="9"/>
    </row>
    <row r="1118" spans="4:24">
      <c r="D1118" s="58"/>
      <c r="E1118" s="58"/>
      <c r="T1118" s="58"/>
      <c r="X1118" s="9"/>
    </row>
    <row r="1119" spans="4:24">
      <c r="D1119" s="58"/>
      <c r="E1119" s="58"/>
      <c r="M1119" s="58"/>
      <c r="T1119" s="58"/>
      <c r="X1119" s="9"/>
    </row>
    <row r="1120" spans="4:24">
      <c r="D1120" s="58"/>
      <c r="E1120" s="58"/>
      <c r="T1120" s="58"/>
      <c r="X1120" s="9"/>
    </row>
    <row r="1121" spans="4:24">
      <c r="D1121" s="58"/>
      <c r="E1121" s="58"/>
      <c r="M1121" s="58"/>
      <c r="T1121" s="58"/>
      <c r="X1121" s="9"/>
    </row>
    <row r="1122" spans="4:24">
      <c r="D1122" s="58"/>
      <c r="E1122" s="58"/>
      <c r="M1122" s="58"/>
      <c r="T1122" s="58"/>
      <c r="X1122" s="9"/>
    </row>
    <row r="1123" spans="4:24">
      <c r="D1123" s="58"/>
      <c r="E1123" s="58"/>
      <c r="M1123" s="58"/>
      <c r="T1123" s="58"/>
      <c r="X1123" s="9"/>
    </row>
    <row r="1124" spans="4:24">
      <c r="D1124" s="58"/>
      <c r="E1124" s="58"/>
      <c r="M1124" s="58"/>
      <c r="T1124" s="58"/>
      <c r="X1124" s="9"/>
    </row>
    <row r="1125" spans="4:24">
      <c r="D1125" s="58"/>
      <c r="E1125" s="58"/>
      <c r="M1125" s="58"/>
      <c r="T1125" s="58"/>
      <c r="X1125" s="9"/>
    </row>
    <row r="1126" spans="4:24">
      <c r="D1126" s="58"/>
      <c r="E1126" s="58"/>
      <c r="M1126" s="58"/>
      <c r="T1126" s="58"/>
      <c r="X1126" s="9"/>
    </row>
    <row r="1127" spans="4:24">
      <c r="D1127" s="58"/>
      <c r="E1127" s="58"/>
      <c r="M1127" s="58"/>
      <c r="T1127" s="58"/>
      <c r="X1127" s="9"/>
    </row>
    <row r="1128" spans="4:24">
      <c r="D1128" s="58"/>
      <c r="E1128" s="58"/>
      <c r="M1128" s="58"/>
      <c r="T1128" s="58"/>
      <c r="X1128" s="9"/>
    </row>
    <row r="1129" spans="4:24">
      <c r="D1129" s="58"/>
      <c r="E1129" s="58"/>
      <c r="T1129" s="58"/>
      <c r="X1129" s="9"/>
    </row>
    <row r="1130" spans="4:24">
      <c r="D1130" s="58"/>
      <c r="E1130" s="58"/>
      <c r="M1130" s="58"/>
      <c r="T1130" s="58"/>
      <c r="X1130" s="9"/>
    </row>
    <row r="1131" spans="4:24">
      <c r="D1131" s="58"/>
      <c r="E1131" s="58"/>
      <c r="M1131" s="58"/>
      <c r="T1131" s="58"/>
      <c r="X1131" s="9"/>
    </row>
    <row r="1132" spans="4:24">
      <c r="D1132" s="58"/>
      <c r="E1132" s="58"/>
      <c r="M1132" s="58"/>
      <c r="T1132" s="58"/>
      <c r="X1132" s="9"/>
    </row>
    <row r="1133" spans="4:24">
      <c r="D1133" s="58"/>
      <c r="E1133" s="58"/>
      <c r="M1133" s="58"/>
      <c r="T1133" s="58"/>
      <c r="X1133" s="9"/>
    </row>
    <row r="1134" spans="4:24">
      <c r="D1134" s="58"/>
      <c r="E1134" s="58"/>
      <c r="M1134" s="58"/>
      <c r="T1134" s="58"/>
      <c r="X1134" s="9"/>
    </row>
    <row r="1135" spans="4:24">
      <c r="D1135" s="58"/>
      <c r="E1135" s="58"/>
      <c r="M1135" s="58"/>
      <c r="T1135" s="58"/>
      <c r="X1135" s="9"/>
    </row>
    <row r="1136" spans="4:24">
      <c r="D1136" s="58"/>
      <c r="E1136" s="58"/>
      <c r="M1136" s="58"/>
      <c r="T1136" s="58"/>
      <c r="X1136" s="9"/>
    </row>
    <row r="1137" spans="4:24">
      <c r="D1137" s="58"/>
      <c r="E1137" s="58"/>
      <c r="M1137" s="58"/>
      <c r="T1137" s="58"/>
      <c r="X1137" s="9"/>
    </row>
    <row r="1138" spans="4:24">
      <c r="D1138" s="58"/>
      <c r="E1138" s="58"/>
      <c r="M1138" s="58"/>
      <c r="T1138" s="58"/>
      <c r="X1138" s="9"/>
    </row>
    <row r="1139" spans="4:24">
      <c r="D1139" s="58"/>
      <c r="E1139" s="58"/>
      <c r="M1139" s="58"/>
      <c r="T1139" s="58"/>
      <c r="X1139" s="9"/>
    </row>
    <row r="1140" spans="4:24">
      <c r="D1140" s="58"/>
      <c r="E1140" s="58"/>
      <c r="M1140" s="58"/>
      <c r="T1140" s="58"/>
      <c r="X1140" s="9"/>
    </row>
    <row r="1141" spans="4:24">
      <c r="D1141" s="58"/>
      <c r="E1141" s="58"/>
      <c r="M1141" s="58"/>
      <c r="T1141" s="58"/>
      <c r="X1141" s="9"/>
    </row>
    <row r="1142" spans="4:24">
      <c r="D1142" s="58"/>
      <c r="E1142" s="58"/>
      <c r="M1142" s="58"/>
      <c r="T1142" s="58"/>
      <c r="X1142" s="9"/>
    </row>
    <row r="1143" spans="4:24">
      <c r="D1143" s="58"/>
      <c r="E1143" s="58"/>
      <c r="M1143" s="58"/>
      <c r="T1143" s="58"/>
      <c r="X1143" s="9"/>
    </row>
    <row r="1144" spans="4:24">
      <c r="D1144" s="58"/>
      <c r="E1144" s="58"/>
      <c r="M1144" s="58"/>
      <c r="T1144" s="58"/>
      <c r="X1144" s="9"/>
    </row>
    <row r="1145" spans="4:24">
      <c r="D1145" s="58"/>
      <c r="E1145" s="58"/>
      <c r="M1145" s="58"/>
      <c r="T1145" s="58"/>
      <c r="X1145" s="9"/>
    </row>
    <row r="1146" spans="4:24">
      <c r="D1146" s="58"/>
      <c r="E1146" s="58"/>
      <c r="M1146" s="58"/>
      <c r="T1146" s="58"/>
      <c r="X1146" s="9"/>
    </row>
    <row r="1147" spans="4:24">
      <c r="D1147" s="58"/>
      <c r="E1147" s="58"/>
      <c r="M1147" s="58"/>
      <c r="T1147" s="58"/>
      <c r="X1147" s="9"/>
    </row>
    <row r="1148" spans="4:24">
      <c r="D1148" s="58"/>
      <c r="E1148" s="58"/>
      <c r="M1148" s="58"/>
      <c r="T1148" s="58"/>
      <c r="X1148" s="9"/>
    </row>
    <row r="1149" spans="4:24">
      <c r="D1149" s="58"/>
      <c r="E1149" s="58"/>
      <c r="M1149" s="58"/>
      <c r="T1149" s="58"/>
      <c r="X1149" s="9"/>
    </row>
    <row r="1150" spans="4:24">
      <c r="D1150" s="58"/>
      <c r="E1150" s="58"/>
      <c r="M1150" s="58"/>
      <c r="T1150" s="58"/>
      <c r="X1150" s="9"/>
    </row>
    <row r="1151" spans="4:24">
      <c r="D1151" s="58"/>
      <c r="E1151" s="58"/>
      <c r="M1151" s="58"/>
      <c r="T1151" s="58"/>
      <c r="X1151" s="9"/>
    </row>
    <row r="1152" spans="4:24">
      <c r="D1152" s="58"/>
      <c r="E1152" s="58"/>
      <c r="M1152" s="58"/>
      <c r="T1152" s="58"/>
      <c r="X1152" s="9"/>
    </row>
    <row r="1153" spans="4:24">
      <c r="D1153" s="58"/>
      <c r="E1153" s="58"/>
      <c r="T1153" s="58"/>
      <c r="X1153" s="9"/>
    </row>
    <row r="1154" spans="4:24">
      <c r="D1154" s="58"/>
      <c r="E1154" s="58"/>
      <c r="T1154" s="58"/>
      <c r="X1154" s="9"/>
    </row>
    <row r="1155" spans="4:24">
      <c r="D1155" s="58"/>
      <c r="E1155" s="58"/>
      <c r="T1155" s="58"/>
      <c r="X1155" s="9"/>
    </row>
    <row r="1156" spans="4:24">
      <c r="D1156" s="58"/>
      <c r="E1156" s="58"/>
      <c r="T1156" s="58"/>
      <c r="X1156" s="9"/>
    </row>
    <row r="1157" spans="4:24">
      <c r="D1157" s="58"/>
      <c r="E1157" s="58"/>
      <c r="T1157" s="58"/>
      <c r="X1157" s="9"/>
    </row>
    <row r="1158" spans="4:24">
      <c r="D1158" s="58"/>
      <c r="E1158" s="58"/>
      <c r="T1158" s="58"/>
      <c r="X1158" s="9"/>
    </row>
    <row r="1159" spans="4:24">
      <c r="D1159" s="58"/>
      <c r="E1159" s="58"/>
      <c r="T1159" s="58"/>
      <c r="X1159" s="9"/>
    </row>
    <row r="1160" spans="4:24">
      <c r="D1160" s="58"/>
      <c r="E1160" s="58"/>
      <c r="T1160" s="58"/>
      <c r="X1160" s="9"/>
    </row>
    <row r="1161" spans="4:24">
      <c r="D1161" s="58"/>
      <c r="E1161" s="58"/>
      <c r="T1161" s="58"/>
      <c r="X1161" s="9"/>
    </row>
    <row r="1162" spans="4:24">
      <c r="D1162" s="58"/>
      <c r="E1162" s="58"/>
      <c r="T1162" s="58"/>
      <c r="X1162" s="9"/>
    </row>
    <row r="1163" spans="4:24">
      <c r="D1163" s="58"/>
      <c r="E1163" s="58"/>
      <c r="T1163" s="58"/>
      <c r="X1163" s="9"/>
    </row>
    <row r="1164" spans="4:24">
      <c r="D1164" s="58"/>
      <c r="E1164" s="58"/>
      <c r="T1164" s="58"/>
      <c r="X1164" s="9"/>
    </row>
    <row r="1165" spans="4:24">
      <c r="D1165" s="58"/>
      <c r="E1165" s="58"/>
      <c r="T1165" s="58"/>
      <c r="X1165" s="9"/>
    </row>
    <row r="1166" spans="4:24">
      <c r="D1166" s="58"/>
      <c r="E1166" s="58"/>
      <c r="T1166" s="58"/>
      <c r="X1166" s="9"/>
    </row>
    <row r="1167" spans="4:24">
      <c r="D1167" s="58"/>
      <c r="E1167" s="58"/>
      <c r="T1167" s="58"/>
      <c r="X1167" s="9"/>
    </row>
    <row r="1168" spans="4:24">
      <c r="D1168" s="58"/>
      <c r="E1168" s="58"/>
      <c r="T1168" s="58"/>
      <c r="X1168" s="9"/>
    </row>
    <row r="1169" spans="4:24">
      <c r="D1169" s="58"/>
      <c r="E1169" s="58"/>
      <c r="T1169" s="58"/>
      <c r="X1169" s="9"/>
    </row>
    <row r="1170" spans="4:24">
      <c r="D1170" s="58"/>
      <c r="E1170" s="58"/>
      <c r="T1170" s="58"/>
      <c r="X1170" s="9"/>
    </row>
    <row r="1171" spans="4:24">
      <c r="D1171" s="58"/>
      <c r="E1171" s="58"/>
      <c r="T1171" s="58"/>
      <c r="X1171" s="9"/>
    </row>
    <row r="1172" spans="4:24">
      <c r="D1172" s="58"/>
      <c r="E1172" s="58"/>
      <c r="T1172" s="58"/>
      <c r="X1172" s="9"/>
    </row>
    <row r="1173" spans="4:24">
      <c r="D1173" s="58"/>
      <c r="E1173" s="58"/>
      <c r="M1173" s="66"/>
      <c r="T1173" s="58"/>
      <c r="X1173" s="9"/>
    </row>
    <row r="1174" spans="4:24">
      <c r="D1174" s="58"/>
      <c r="E1174" s="58"/>
      <c r="M1174" s="67"/>
      <c r="T1174" s="58"/>
      <c r="X1174" s="9"/>
    </row>
    <row r="1175" spans="4:24">
      <c r="D1175" s="58"/>
      <c r="E1175" s="58"/>
      <c r="M1175" s="65"/>
      <c r="T1175" s="58"/>
      <c r="X1175" s="9"/>
    </row>
    <row r="1176" spans="4:24">
      <c r="D1176" s="58"/>
      <c r="E1176" s="58"/>
      <c r="M1176" s="64"/>
      <c r="T1176" s="58"/>
      <c r="X1176" s="9"/>
    </row>
    <row r="1177" spans="4:24">
      <c r="D1177" s="58"/>
      <c r="E1177" s="58"/>
      <c r="M1177" s="66"/>
      <c r="T1177" s="58"/>
      <c r="X1177" s="9"/>
    </row>
    <row r="1178" spans="4:24">
      <c r="D1178" s="58"/>
      <c r="E1178" s="58"/>
      <c r="M1178" s="67"/>
      <c r="T1178" s="58"/>
      <c r="X1178" s="9"/>
    </row>
    <row r="1179" spans="4:24">
      <c r="D1179" s="58"/>
      <c r="E1179" s="58"/>
      <c r="M1179" s="68"/>
      <c r="T1179" s="58"/>
      <c r="X1179" s="9"/>
    </row>
    <row r="1180" spans="4:24">
      <c r="D1180" s="58"/>
      <c r="E1180" s="58"/>
      <c r="M1180" s="69"/>
      <c r="T1180" s="58"/>
      <c r="X1180" s="9"/>
    </row>
    <row r="1181" spans="4:24">
      <c r="D1181" s="58"/>
      <c r="E1181" s="58"/>
      <c r="M1181" s="65"/>
      <c r="T1181" s="58"/>
      <c r="X1181" s="9"/>
    </row>
    <row r="1182" spans="4:24">
      <c r="D1182" s="58"/>
      <c r="E1182" s="58"/>
      <c r="M1182" s="65"/>
      <c r="T1182" s="58"/>
      <c r="X1182" s="9"/>
    </row>
    <row r="1183" spans="4:24">
      <c r="D1183" s="58"/>
      <c r="E1183" s="58"/>
      <c r="M1183" s="64"/>
      <c r="T1183" s="58"/>
      <c r="X1183" s="9"/>
    </row>
    <row r="1184" spans="4:24">
      <c r="D1184" s="58"/>
      <c r="E1184" s="58"/>
      <c r="M1184" s="58"/>
      <c r="T1184" s="58"/>
      <c r="X1184" s="9"/>
    </row>
    <row r="1185" spans="4:24">
      <c r="D1185" s="58"/>
      <c r="E1185" s="58"/>
      <c r="M1185" s="58"/>
      <c r="T1185" s="58"/>
      <c r="X1185" s="9"/>
    </row>
    <row r="1186" spans="4:24">
      <c r="D1186" s="58"/>
      <c r="E1186" s="58"/>
      <c r="M1186" s="58"/>
      <c r="T1186" s="58"/>
      <c r="X1186" s="9"/>
    </row>
    <row r="1187" spans="4:24">
      <c r="D1187" s="58"/>
      <c r="E1187" s="58"/>
      <c r="M1187" s="58"/>
      <c r="T1187" s="58"/>
      <c r="X1187" s="9"/>
    </row>
    <row r="1188" spans="4:24">
      <c r="D1188" s="58"/>
      <c r="E1188" s="58"/>
      <c r="M1188" s="58"/>
      <c r="T1188" s="58"/>
      <c r="X1188" s="9"/>
    </row>
    <row r="1189" spans="4:24">
      <c r="D1189" s="58"/>
      <c r="E1189" s="58"/>
      <c r="M1189" s="58"/>
      <c r="T1189" s="58"/>
      <c r="X1189" s="9"/>
    </row>
    <row r="1190" spans="4:24">
      <c r="D1190" s="58"/>
      <c r="E1190" s="58"/>
      <c r="M1190" s="58"/>
      <c r="T1190" s="58"/>
      <c r="X1190" s="9"/>
    </row>
    <row r="1191" spans="4:24">
      <c r="D1191" s="58"/>
      <c r="E1191" s="58"/>
      <c r="M1191" s="58"/>
      <c r="T1191" s="58"/>
      <c r="X1191" s="9"/>
    </row>
    <row r="1192" spans="4:24">
      <c r="D1192" s="58"/>
      <c r="E1192" s="58"/>
      <c r="M1192" s="58"/>
      <c r="T1192" s="58"/>
      <c r="X1192" s="9"/>
    </row>
    <row r="1193" spans="4:24">
      <c r="D1193" s="58"/>
      <c r="E1193" s="58"/>
      <c r="M1193" s="58"/>
      <c r="T1193" s="58"/>
      <c r="X1193" s="9"/>
    </row>
    <row r="1194" spans="4:24">
      <c r="D1194" s="58"/>
      <c r="E1194" s="58"/>
      <c r="M1194" s="58"/>
      <c r="T1194" s="58"/>
      <c r="X1194" s="9"/>
    </row>
    <row r="1195" spans="4:24">
      <c r="D1195" s="58"/>
      <c r="E1195" s="58"/>
      <c r="M1195" s="58"/>
      <c r="T1195" s="58"/>
      <c r="X1195" s="9"/>
    </row>
    <row r="1196" spans="4:24">
      <c r="D1196" s="58"/>
      <c r="E1196" s="58"/>
      <c r="M1196" s="58"/>
      <c r="T1196" s="58"/>
      <c r="X1196" s="9"/>
    </row>
    <row r="1197" spans="4:24">
      <c r="D1197" s="58"/>
      <c r="E1197" s="58"/>
      <c r="M1197" s="58"/>
      <c r="T1197" s="58"/>
      <c r="X1197" s="9"/>
    </row>
    <row r="1198" spans="4:24">
      <c r="D1198" s="58"/>
      <c r="E1198" s="58"/>
      <c r="M1198" s="58"/>
      <c r="T1198" s="58"/>
      <c r="X1198" s="9"/>
    </row>
    <row r="1199" spans="4:24">
      <c r="D1199" s="58"/>
      <c r="E1199" s="58"/>
      <c r="M1199" s="58"/>
      <c r="T1199" s="58"/>
      <c r="X1199" s="9"/>
    </row>
    <row r="1200" spans="4:24">
      <c r="D1200" s="58"/>
      <c r="E1200" s="58"/>
      <c r="M1200" s="58"/>
      <c r="T1200" s="58"/>
      <c r="X1200" s="9"/>
    </row>
    <row r="1201" spans="4:24">
      <c r="D1201" s="58"/>
      <c r="E1201" s="58"/>
      <c r="T1201" s="58"/>
      <c r="X1201" s="9"/>
    </row>
    <row r="1202" spans="4:24">
      <c r="D1202" s="58"/>
      <c r="E1202" s="58"/>
      <c r="M1202" s="58"/>
      <c r="T1202" s="58"/>
      <c r="X1202" s="9"/>
    </row>
    <row r="1203" spans="4:24">
      <c r="D1203" s="58"/>
      <c r="E1203" s="58"/>
      <c r="T1203" s="58"/>
      <c r="X1203" s="9"/>
    </row>
    <row r="1204" spans="4:24">
      <c r="D1204" s="58"/>
      <c r="E1204" s="58"/>
      <c r="M1204" s="58"/>
      <c r="T1204" s="58"/>
      <c r="X1204" s="9"/>
    </row>
    <row r="1205" spans="4:24">
      <c r="D1205" s="58"/>
      <c r="E1205" s="58"/>
      <c r="M1205" s="58"/>
      <c r="T1205" s="58"/>
      <c r="X1205" s="9"/>
    </row>
    <row r="1206" spans="4:24">
      <c r="D1206" s="58"/>
      <c r="E1206" s="58"/>
      <c r="M1206" s="58"/>
      <c r="T1206" s="58"/>
      <c r="X1206" s="9"/>
    </row>
    <row r="1207" spans="4:24">
      <c r="D1207" s="58"/>
      <c r="E1207" s="58"/>
      <c r="M1207" s="58"/>
      <c r="T1207" s="58"/>
      <c r="X1207" s="9"/>
    </row>
    <row r="1208" spans="4:24">
      <c r="D1208" s="58"/>
      <c r="E1208" s="58"/>
      <c r="M1208" s="58"/>
      <c r="T1208" s="58"/>
      <c r="X1208" s="9"/>
    </row>
    <row r="1209" spans="4:24">
      <c r="D1209" s="58"/>
      <c r="E1209" s="58"/>
      <c r="M1209" s="58"/>
      <c r="T1209" s="58"/>
      <c r="X1209" s="9"/>
    </row>
    <row r="1210" spans="4:24">
      <c r="D1210" s="58"/>
      <c r="E1210" s="58"/>
      <c r="M1210" s="58"/>
      <c r="T1210" s="58"/>
      <c r="X1210" s="9"/>
    </row>
    <row r="1211" spans="4:24">
      <c r="D1211" s="58"/>
      <c r="E1211" s="58"/>
      <c r="M1211" s="58"/>
      <c r="T1211" s="58"/>
      <c r="X1211" s="9"/>
    </row>
    <row r="1212" spans="4:24">
      <c r="D1212" s="58"/>
      <c r="E1212" s="58"/>
      <c r="M1212" s="58"/>
      <c r="T1212" s="58"/>
      <c r="X1212" s="9"/>
    </row>
    <row r="1213" spans="4:24">
      <c r="D1213" s="58"/>
      <c r="E1213" s="58"/>
      <c r="M1213" s="58"/>
      <c r="T1213" s="58"/>
      <c r="X1213" s="9"/>
    </row>
    <row r="1214" spans="4:24">
      <c r="D1214" s="58"/>
      <c r="E1214" s="58"/>
      <c r="M1214" s="58"/>
      <c r="T1214" s="58"/>
      <c r="X1214" s="9"/>
    </row>
    <row r="1215" spans="4:24">
      <c r="D1215" s="58"/>
      <c r="E1215" s="58"/>
      <c r="M1215" s="58"/>
      <c r="T1215" s="58"/>
      <c r="X1215" s="9"/>
    </row>
    <row r="1216" spans="4:24">
      <c r="D1216" s="58"/>
      <c r="E1216" s="58"/>
      <c r="M1216" s="58"/>
      <c r="T1216" s="58"/>
      <c r="X1216" s="9"/>
    </row>
    <row r="1217" spans="4:24">
      <c r="D1217" s="58"/>
      <c r="E1217" s="58"/>
      <c r="T1217" s="58"/>
      <c r="X1217" s="9"/>
    </row>
    <row r="1218" spans="4:24">
      <c r="D1218" s="58"/>
      <c r="E1218" s="58"/>
      <c r="M1218" s="58"/>
      <c r="T1218" s="58"/>
      <c r="X1218" s="9"/>
    </row>
    <row r="1219" spans="4:24">
      <c r="D1219" s="58"/>
      <c r="E1219" s="58"/>
      <c r="T1219" s="58"/>
      <c r="X1219" s="9"/>
    </row>
    <row r="1220" spans="4:24">
      <c r="D1220" s="58"/>
      <c r="E1220" s="58"/>
      <c r="M1220" s="58"/>
      <c r="T1220" s="58"/>
      <c r="X1220" s="9"/>
    </row>
    <row r="1221" spans="4:24">
      <c r="D1221" s="58"/>
      <c r="E1221" s="58"/>
      <c r="M1221" s="58"/>
      <c r="T1221" s="58"/>
      <c r="X1221" s="9"/>
    </row>
    <row r="1222" spans="4:24">
      <c r="D1222" s="58"/>
      <c r="E1222" s="58"/>
      <c r="M1222" s="58"/>
      <c r="T1222" s="58"/>
      <c r="X1222" s="9"/>
    </row>
    <row r="1223" spans="4:24">
      <c r="D1223" s="58"/>
      <c r="E1223" s="58"/>
      <c r="M1223" s="58"/>
      <c r="T1223" s="58"/>
      <c r="X1223" s="9"/>
    </row>
    <row r="1224" spans="4:24">
      <c r="D1224" s="58"/>
      <c r="E1224" s="58"/>
      <c r="M1224" s="58"/>
      <c r="T1224" s="58"/>
      <c r="X1224" s="9"/>
    </row>
    <row r="1225" spans="4:24">
      <c r="D1225" s="58"/>
      <c r="E1225" s="58"/>
      <c r="M1225" s="58"/>
      <c r="T1225" s="58"/>
      <c r="X1225" s="9"/>
    </row>
    <row r="1226" spans="4:24">
      <c r="D1226" s="58"/>
      <c r="E1226" s="58"/>
      <c r="M1226" s="58"/>
      <c r="T1226" s="58"/>
      <c r="X1226" s="9"/>
    </row>
    <row r="1227" spans="4:24">
      <c r="D1227" s="58"/>
      <c r="E1227" s="58"/>
      <c r="M1227" s="58"/>
      <c r="T1227" s="58"/>
      <c r="X1227" s="9"/>
    </row>
    <row r="1228" spans="4:24">
      <c r="D1228" s="58"/>
      <c r="E1228" s="58"/>
      <c r="T1228" s="58"/>
      <c r="X1228" s="9"/>
    </row>
    <row r="1229" spans="4:24">
      <c r="D1229" s="58"/>
      <c r="E1229" s="58"/>
      <c r="M1229" s="58"/>
      <c r="T1229" s="58"/>
      <c r="X1229" s="9"/>
    </row>
    <row r="1230" spans="4:24">
      <c r="D1230" s="58"/>
      <c r="E1230" s="58"/>
      <c r="M1230" s="58"/>
      <c r="T1230" s="58"/>
      <c r="X1230" s="9"/>
    </row>
    <row r="1231" spans="4:24">
      <c r="D1231" s="58"/>
      <c r="E1231" s="58"/>
      <c r="M1231" s="58"/>
      <c r="T1231" s="58"/>
      <c r="X1231" s="9"/>
    </row>
    <row r="1232" spans="4:24">
      <c r="D1232" s="58"/>
      <c r="E1232" s="58"/>
      <c r="M1232" s="58"/>
      <c r="T1232" s="58"/>
      <c r="X1232" s="9"/>
    </row>
    <row r="1233" spans="4:24">
      <c r="D1233" s="58"/>
      <c r="E1233" s="58"/>
      <c r="M1233" s="58"/>
      <c r="T1233" s="58"/>
      <c r="X1233" s="9"/>
    </row>
    <row r="1234" spans="4:24">
      <c r="D1234" s="58"/>
      <c r="E1234" s="58"/>
      <c r="M1234" s="58"/>
      <c r="T1234" s="58"/>
      <c r="X1234" s="9"/>
    </row>
    <row r="1235" spans="4:24">
      <c r="D1235" s="58"/>
      <c r="E1235" s="58"/>
      <c r="M1235" s="58"/>
      <c r="T1235" s="58"/>
      <c r="X1235" s="9"/>
    </row>
    <row r="1236" spans="4:24">
      <c r="D1236" s="58"/>
      <c r="E1236" s="58"/>
      <c r="M1236" s="58"/>
      <c r="T1236" s="58"/>
      <c r="X1236" s="9"/>
    </row>
    <row r="1237" spans="4:24">
      <c r="D1237" s="58"/>
      <c r="E1237" s="58"/>
      <c r="M1237" s="58"/>
      <c r="T1237" s="58"/>
      <c r="X1237" s="9"/>
    </row>
    <row r="1238" spans="4:24">
      <c r="D1238" s="58"/>
      <c r="E1238" s="58"/>
      <c r="M1238" s="58"/>
      <c r="T1238" s="58"/>
      <c r="X1238" s="9"/>
    </row>
    <row r="1239" spans="4:24">
      <c r="D1239" s="58"/>
      <c r="E1239" s="58"/>
      <c r="M1239" s="58"/>
      <c r="T1239" s="58"/>
      <c r="X1239" s="9"/>
    </row>
    <row r="1240" spans="4:24">
      <c r="D1240" s="58"/>
      <c r="E1240" s="58"/>
      <c r="M1240" s="58"/>
      <c r="T1240" s="58"/>
      <c r="X1240" s="9"/>
    </row>
    <row r="1241" spans="4:24">
      <c r="D1241" s="58"/>
      <c r="E1241" s="58"/>
      <c r="M1241" s="58"/>
      <c r="T1241" s="58"/>
      <c r="X1241" s="9"/>
    </row>
    <row r="1242" spans="4:24">
      <c r="D1242" s="58"/>
      <c r="E1242" s="58"/>
      <c r="M1242" s="58"/>
      <c r="T1242" s="58"/>
      <c r="X1242" s="9"/>
    </row>
    <row r="1243" spans="4:24">
      <c r="D1243" s="58"/>
      <c r="E1243" s="58"/>
      <c r="M1243" s="58"/>
      <c r="T1243" s="58"/>
      <c r="X1243" s="9"/>
    </row>
    <row r="1244" spans="4:24">
      <c r="D1244" s="58"/>
      <c r="E1244" s="58"/>
      <c r="M1244" s="58"/>
      <c r="T1244" s="58"/>
      <c r="X1244" s="9"/>
    </row>
    <row r="1245" spans="4:24">
      <c r="D1245" s="58"/>
      <c r="E1245" s="58"/>
      <c r="M1245" s="58"/>
      <c r="T1245" s="58"/>
      <c r="X1245" s="9"/>
    </row>
    <row r="1246" spans="4:24">
      <c r="D1246" s="58"/>
      <c r="E1246" s="58"/>
      <c r="M1246" s="58"/>
      <c r="T1246" s="58"/>
      <c r="X1246" s="9"/>
    </row>
    <row r="1247" spans="4:24">
      <c r="D1247" s="58"/>
      <c r="E1247" s="58"/>
      <c r="M1247" s="58"/>
      <c r="T1247" s="58"/>
      <c r="X1247" s="9"/>
    </row>
    <row r="1248" spans="4:24">
      <c r="D1248" s="58"/>
      <c r="E1248" s="58"/>
      <c r="M1248" s="58"/>
      <c r="T1248" s="58"/>
      <c r="X1248" s="9"/>
    </row>
    <row r="1249" spans="1:25">
      <c r="D1249" s="58"/>
      <c r="E1249" s="58"/>
      <c r="M1249" s="58"/>
      <c r="T1249" s="58"/>
      <c r="X1249" s="9"/>
    </row>
    <row r="1250" spans="1:25">
      <c r="A1250" s="23"/>
      <c r="B1250" s="23"/>
      <c r="C1250" s="23"/>
      <c r="D1250" s="59"/>
      <c r="E1250" s="59"/>
      <c r="G1250" s="23"/>
      <c r="H1250" s="23"/>
      <c r="I1250" s="23"/>
      <c r="J1250" s="59"/>
      <c r="K1250" s="23"/>
      <c r="L1250" s="23"/>
      <c r="M1250" s="59"/>
      <c r="N1250" s="23"/>
      <c r="O1250" s="23"/>
      <c r="P1250" s="23"/>
      <c r="Q1250" s="23"/>
      <c r="R1250" s="23"/>
      <c r="S1250" s="23"/>
      <c r="T1250" s="59"/>
      <c r="U1250" s="23"/>
      <c r="V1250" s="23"/>
      <c r="X1250" s="28"/>
      <c r="Y1250" s="23"/>
    </row>
    <row r="1251" spans="1:25">
      <c r="A1251" s="56"/>
      <c r="D1251" s="58"/>
      <c r="E1251" s="58"/>
      <c r="M1251" s="58"/>
      <c r="T1251" s="58"/>
      <c r="X1251" s="9"/>
    </row>
    <row r="1252" spans="1:25">
      <c r="D1252" s="58"/>
      <c r="E1252" s="58"/>
      <c r="T1252" s="58"/>
      <c r="X1252" s="9"/>
    </row>
    <row r="1253" spans="1:25">
      <c r="D1253" s="58"/>
      <c r="E1253" s="58"/>
      <c r="T1253" s="58"/>
      <c r="X1253" s="9"/>
    </row>
    <row r="1254" spans="1:25">
      <c r="D1254" s="58"/>
      <c r="E1254" s="58"/>
      <c r="T1254" s="58"/>
      <c r="X1254" s="9"/>
    </row>
    <row r="1255" spans="1:25">
      <c r="D1255" s="58"/>
      <c r="E1255" s="58"/>
      <c r="T1255" s="58"/>
      <c r="X1255" s="9"/>
    </row>
    <row r="1256" spans="1:25">
      <c r="D1256" s="58"/>
      <c r="E1256" s="58"/>
      <c r="T1256" s="58"/>
      <c r="X1256" s="9"/>
    </row>
    <row r="1257" spans="1:25">
      <c r="D1257" s="58"/>
      <c r="E1257" s="58"/>
      <c r="T1257" s="58"/>
      <c r="X1257" s="9"/>
    </row>
    <row r="1258" spans="1:25">
      <c r="D1258" s="58"/>
      <c r="E1258" s="58"/>
      <c r="T1258" s="58"/>
      <c r="X1258" s="9"/>
    </row>
    <row r="1259" spans="1:25">
      <c r="D1259" s="58"/>
      <c r="E1259" s="58"/>
      <c r="T1259" s="58"/>
      <c r="X1259" s="9"/>
    </row>
    <row r="1260" spans="1:25">
      <c r="D1260" s="58"/>
      <c r="E1260" s="58"/>
      <c r="T1260" s="58"/>
      <c r="X1260" s="9"/>
    </row>
    <row r="1261" spans="1:25">
      <c r="D1261" s="58"/>
      <c r="E1261" s="58"/>
      <c r="T1261" s="58"/>
      <c r="X1261" s="9"/>
    </row>
    <row r="1262" spans="1:25">
      <c r="D1262" s="58"/>
      <c r="E1262" s="58"/>
      <c r="T1262" s="58"/>
      <c r="X1262" s="9"/>
    </row>
    <row r="1263" spans="1:25">
      <c r="D1263" s="58"/>
      <c r="E1263" s="58"/>
      <c r="T1263" s="58"/>
      <c r="X1263" s="9"/>
    </row>
    <row r="1264" spans="1:25">
      <c r="D1264" s="58"/>
      <c r="E1264" s="58"/>
      <c r="T1264" s="58"/>
      <c r="X1264" s="9"/>
    </row>
    <row r="1265" spans="4:24">
      <c r="D1265" s="58"/>
      <c r="E1265" s="58"/>
      <c r="T1265" s="58"/>
      <c r="X1265" s="9"/>
    </row>
    <row r="1266" spans="4:24">
      <c r="D1266" s="58"/>
      <c r="E1266" s="58"/>
      <c r="T1266" s="58"/>
      <c r="X1266" s="9"/>
    </row>
    <row r="1267" spans="4:24">
      <c r="D1267" s="58"/>
      <c r="E1267" s="58"/>
      <c r="T1267" s="58"/>
      <c r="X1267" s="9"/>
    </row>
    <row r="1268" spans="4:24">
      <c r="D1268" s="58"/>
      <c r="E1268" s="58"/>
      <c r="T1268" s="58"/>
      <c r="X1268" s="9"/>
    </row>
    <row r="1269" spans="4:24">
      <c r="D1269" s="58"/>
      <c r="E1269" s="58"/>
      <c r="T1269" s="58"/>
      <c r="X1269" s="9"/>
    </row>
    <row r="1270" spans="4:24">
      <c r="D1270" s="58"/>
      <c r="E1270" s="58"/>
      <c r="T1270" s="58"/>
      <c r="X1270" s="9"/>
    </row>
    <row r="1271" spans="4:24">
      <c r="D1271" s="58"/>
      <c r="E1271" s="58"/>
      <c r="T1271" s="58"/>
      <c r="X1271" s="9"/>
    </row>
    <row r="1272" spans="4:24">
      <c r="D1272" s="58"/>
      <c r="E1272" s="58"/>
      <c r="M1272" s="66"/>
      <c r="T1272" s="58"/>
      <c r="X1272" s="9"/>
    </row>
    <row r="1273" spans="4:24">
      <c r="D1273" s="58"/>
      <c r="E1273" s="58"/>
      <c r="M1273" s="67"/>
      <c r="T1273" s="58"/>
      <c r="X1273" s="9"/>
    </row>
    <row r="1274" spans="4:24">
      <c r="D1274" s="58"/>
      <c r="E1274" s="58"/>
      <c r="M1274" s="65"/>
      <c r="T1274" s="58"/>
      <c r="X1274" s="9"/>
    </row>
    <row r="1275" spans="4:24">
      <c r="D1275" s="58"/>
      <c r="E1275" s="58"/>
      <c r="M1275" s="64"/>
      <c r="T1275" s="58"/>
      <c r="X1275" s="9"/>
    </row>
    <row r="1276" spans="4:24">
      <c r="D1276" s="58"/>
      <c r="E1276" s="58"/>
      <c r="M1276" s="66"/>
      <c r="T1276" s="58"/>
      <c r="X1276" s="9"/>
    </row>
    <row r="1277" spans="4:24">
      <c r="D1277" s="58"/>
      <c r="E1277" s="58"/>
      <c r="M1277" s="67"/>
      <c r="T1277" s="58"/>
      <c r="X1277" s="9"/>
    </row>
    <row r="1278" spans="4:24">
      <c r="D1278" s="58"/>
      <c r="E1278" s="58"/>
      <c r="M1278" s="68"/>
      <c r="T1278" s="58"/>
      <c r="X1278" s="9"/>
    </row>
    <row r="1279" spans="4:24">
      <c r="D1279" s="58"/>
      <c r="E1279" s="58"/>
      <c r="M1279" s="69"/>
      <c r="T1279" s="58"/>
      <c r="X1279" s="9"/>
    </row>
    <row r="1280" spans="4:24">
      <c r="D1280" s="58"/>
      <c r="E1280" s="58"/>
      <c r="M1280" s="65"/>
      <c r="T1280" s="58"/>
      <c r="X1280" s="9"/>
    </row>
    <row r="1281" spans="4:24">
      <c r="D1281" s="58"/>
      <c r="E1281" s="58"/>
      <c r="M1281" s="65"/>
      <c r="T1281" s="58"/>
      <c r="X1281" s="9"/>
    </row>
    <row r="1282" spans="4:24">
      <c r="D1282" s="58"/>
      <c r="E1282" s="58"/>
      <c r="M1282" s="64"/>
      <c r="T1282" s="58"/>
      <c r="X1282" s="9"/>
    </row>
    <row r="1283" spans="4:24">
      <c r="D1283" s="58"/>
      <c r="E1283" s="58"/>
      <c r="M1283" s="58"/>
      <c r="T1283" s="58"/>
      <c r="X1283" s="9"/>
    </row>
    <row r="1284" spans="4:24">
      <c r="D1284" s="58"/>
      <c r="E1284" s="58"/>
      <c r="M1284" s="58"/>
      <c r="T1284" s="58"/>
      <c r="X1284" s="9"/>
    </row>
    <row r="1285" spans="4:24">
      <c r="D1285" s="58"/>
      <c r="E1285" s="58"/>
      <c r="M1285" s="58"/>
      <c r="T1285" s="58"/>
      <c r="X1285" s="9"/>
    </row>
    <row r="1286" spans="4:24">
      <c r="D1286" s="58"/>
      <c r="E1286" s="58"/>
      <c r="M1286" s="58"/>
      <c r="T1286" s="58"/>
      <c r="X1286" s="9"/>
    </row>
    <row r="1287" spans="4:24">
      <c r="D1287" s="58"/>
      <c r="E1287" s="58"/>
      <c r="M1287" s="58"/>
      <c r="T1287" s="58"/>
      <c r="X1287" s="9"/>
    </row>
    <row r="1288" spans="4:24">
      <c r="D1288" s="58"/>
      <c r="E1288" s="58"/>
      <c r="M1288" s="58"/>
      <c r="T1288" s="58"/>
      <c r="X1288" s="9"/>
    </row>
    <row r="1289" spans="4:24">
      <c r="D1289" s="58"/>
      <c r="E1289" s="58"/>
      <c r="M1289" s="58"/>
      <c r="T1289" s="58"/>
      <c r="X1289" s="9"/>
    </row>
    <row r="1290" spans="4:24">
      <c r="D1290" s="58"/>
      <c r="E1290" s="58"/>
      <c r="M1290" s="58"/>
      <c r="T1290" s="58"/>
      <c r="X1290" s="9"/>
    </row>
    <row r="1291" spans="4:24">
      <c r="D1291" s="58"/>
      <c r="E1291" s="58"/>
      <c r="M1291" s="58"/>
      <c r="T1291" s="58"/>
      <c r="X1291" s="9"/>
    </row>
    <row r="1292" spans="4:24">
      <c r="D1292" s="58"/>
      <c r="E1292" s="58"/>
      <c r="M1292" s="58"/>
      <c r="T1292" s="58"/>
      <c r="X1292" s="9"/>
    </row>
    <row r="1293" spans="4:24">
      <c r="D1293" s="58"/>
      <c r="E1293" s="58"/>
      <c r="M1293" s="58"/>
      <c r="T1293" s="58"/>
      <c r="X1293" s="9"/>
    </row>
    <row r="1294" spans="4:24">
      <c r="D1294" s="58"/>
      <c r="E1294" s="58"/>
      <c r="M1294" s="58"/>
      <c r="T1294" s="58"/>
      <c r="X1294" s="9"/>
    </row>
    <row r="1295" spans="4:24">
      <c r="D1295" s="58"/>
      <c r="E1295" s="58"/>
      <c r="M1295" s="58"/>
      <c r="T1295" s="58"/>
      <c r="X1295" s="9"/>
    </row>
    <row r="1296" spans="4:24">
      <c r="D1296" s="58"/>
      <c r="E1296" s="58"/>
      <c r="M1296" s="58"/>
      <c r="T1296" s="58"/>
      <c r="X1296" s="9"/>
    </row>
    <row r="1297" spans="4:24">
      <c r="D1297" s="58"/>
      <c r="E1297" s="58"/>
      <c r="M1297" s="58"/>
      <c r="T1297" s="58"/>
      <c r="X1297" s="9"/>
    </row>
    <row r="1298" spans="4:24">
      <c r="D1298" s="58"/>
      <c r="E1298" s="58"/>
      <c r="M1298" s="58"/>
      <c r="T1298" s="58"/>
      <c r="X1298" s="9"/>
    </row>
    <row r="1299" spans="4:24">
      <c r="D1299" s="58"/>
      <c r="E1299" s="58"/>
      <c r="M1299" s="58"/>
      <c r="T1299" s="58"/>
      <c r="X1299" s="9"/>
    </row>
    <row r="1300" spans="4:24">
      <c r="D1300" s="58"/>
      <c r="E1300" s="58"/>
      <c r="T1300" s="58"/>
      <c r="X1300" s="9"/>
    </row>
    <row r="1301" spans="4:24">
      <c r="D1301" s="58"/>
      <c r="E1301" s="58"/>
      <c r="M1301" s="58"/>
      <c r="T1301" s="58"/>
      <c r="X1301" s="9"/>
    </row>
    <row r="1302" spans="4:24">
      <c r="D1302" s="58"/>
      <c r="E1302" s="58"/>
      <c r="T1302" s="58"/>
      <c r="X1302" s="9"/>
    </row>
    <row r="1303" spans="4:24">
      <c r="D1303" s="58"/>
      <c r="E1303" s="58"/>
      <c r="M1303" s="58"/>
      <c r="T1303" s="58"/>
      <c r="X1303" s="9"/>
    </row>
    <row r="1304" spans="4:24">
      <c r="D1304" s="58"/>
      <c r="E1304" s="58"/>
      <c r="M1304" s="58"/>
      <c r="T1304" s="58"/>
      <c r="X1304" s="9"/>
    </row>
    <row r="1305" spans="4:24">
      <c r="D1305" s="58"/>
      <c r="E1305" s="58"/>
      <c r="M1305" s="58"/>
      <c r="T1305" s="58"/>
      <c r="X1305" s="9"/>
    </row>
    <row r="1306" spans="4:24">
      <c r="D1306" s="58"/>
      <c r="E1306" s="58"/>
      <c r="M1306" s="58"/>
      <c r="T1306" s="58"/>
      <c r="X1306" s="9"/>
    </row>
    <row r="1307" spans="4:24">
      <c r="D1307" s="58"/>
      <c r="E1307" s="58"/>
      <c r="M1307" s="58"/>
      <c r="T1307" s="58"/>
      <c r="X1307" s="9"/>
    </row>
    <row r="1308" spans="4:24">
      <c r="D1308" s="58"/>
      <c r="E1308" s="58"/>
      <c r="M1308" s="58"/>
      <c r="T1308" s="58"/>
      <c r="X1308" s="9"/>
    </row>
    <row r="1309" spans="4:24">
      <c r="D1309" s="58"/>
      <c r="E1309" s="58"/>
      <c r="M1309" s="58"/>
      <c r="T1309" s="58"/>
      <c r="X1309" s="9"/>
    </row>
    <row r="1310" spans="4:24">
      <c r="D1310" s="58"/>
      <c r="E1310" s="58"/>
      <c r="M1310" s="58"/>
      <c r="T1310" s="58"/>
      <c r="X1310" s="9"/>
    </row>
    <row r="1311" spans="4:24">
      <c r="D1311" s="58"/>
      <c r="E1311" s="58"/>
      <c r="M1311" s="58"/>
      <c r="T1311" s="58"/>
      <c r="X1311" s="9"/>
    </row>
    <row r="1312" spans="4:24">
      <c r="D1312" s="58"/>
      <c r="E1312" s="58"/>
      <c r="M1312" s="58"/>
      <c r="T1312" s="58"/>
      <c r="X1312" s="9"/>
    </row>
    <row r="1313" spans="4:24">
      <c r="D1313" s="58"/>
      <c r="E1313" s="58"/>
      <c r="M1313" s="58"/>
      <c r="T1313" s="58"/>
      <c r="X1313" s="9"/>
    </row>
    <row r="1314" spans="4:24">
      <c r="D1314" s="58"/>
      <c r="E1314" s="58"/>
      <c r="M1314" s="58"/>
      <c r="T1314" s="58"/>
      <c r="X1314" s="9"/>
    </row>
    <row r="1315" spans="4:24">
      <c r="D1315" s="58"/>
      <c r="E1315" s="58"/>
      <c r="M1315" s="58"/>
      <c r="T1315" s="58"/>
      <c r="X1315" s="9"/>
    </row>
    <row r="1316" spans="4:24">
      <c r="D1316" s="58"/>
      <c r="E1316" s="58"/>
      <c r="T1316" s="58"/>
      <c r="X1316" s="9"/>
    </row>
    <row r="1317" spans="4:24">
      <c r="D1317" s="58"/>
      <c r="E1317" s="58"/>
      <c r="M1317" s="58"/>
      <c r="T1317" s="58"/>
      <c r="X1317" s="9"/>
    </row>
    <row r="1318" spans="4:24">
      <c r="D1318" s="58"/>
      <c r="E1318" s="58"/>
      <c r="T1318" s="58"/>
      <c r="X1318" s="9"/>
    </row>
    <row r="1319" spans="4:24">
      <c r="D1319" s="58"/>
      <c r="E1319" s="58"/>
      <c r="M1319" s="58"/>
      <c r="T1319" s="58"/>
      <c r="X1319" s="9"/>
    </row>
    <row r="1320" spans="4:24">
      <c r="D1320" s="58"/>
      <c r="E1320" s="58"/>
      <c r="M1320" s="58"/>
      <c r="T1320" s="58"/>
      <c r="X1320" s="9"/>
    </row>
    <row r="1321" spans="4:24">
      <c r="D1321" s="58"/>
      <c r="E1321" s="58"/>
      <c r="M1321" s="58"/>
      <c r="T1321" s="58"/>
      <c r="X1321" s="9"/>
    </row>
    <row r="1322" spans="4:24">
      <c r="D1322" s="58"/>
      <c r="E1322" s="58"/>
      <c r="M1322" s="58"/>
      <c r="T1322" s="58"/>
      <c r="X1322" s="9"/>
    </row>
    <row r="1323" spans="4:24">
      <c r="D1323" s="58"/>
      <c r="E1323" s="58"/>
      <c r="M1323" s="58"/>
      <c r="T1323" s="58"/>
      <c r="X1323" s="9"/>
    </row>
    <row r="1324" spans="4:24">
      <c r="D1324" s="58"/>
      <c r="E1324" s="58"/>
      <c r="M1324" s="58"/>
      <c r="T1324" s="58"/>
      <c r="X1324" s="9"/>
    </row>
    <row r="1325" spans="4:24">
      <c r="D1325" s="58"/>
      <c r="E1325" s="58"/>
      <c r="M1325" s="58"/>
      <c r="T1325" s="58"/>
      <c r="X1325" s="9"/>
    </row>
    <row r="1326" spans="4:24">
      <c r="D1326" s="58"/>
      <c r="E1326" s="58"/>
      <c r="M1326" s="58"/>
      <c r="T1326" s="58"/>
      <c r="X1326" s="9"/>
    </row>
    <row r="1327" spans="4:24">
      <c r="D1327" s="58"/>
      <c r="E1327" s="58"/>
      <c r="T1327" s="58"/>
      <c r="X1327" s="9"/>
    </row>
    <row r="1328" spans="4:24">
      <c r="D1328" s="58"/>
      <c r="E1328" s="58"/>
      <c r="M1328" s="58"/>
      <c r="T1328" s="58"/>
      <c r="X1328" s="9"/>
    </row>
    <row r="1329" spans="4:24">
      <c r="D1329" s="58"/>
      <c r="E1329" s="58"/>
      <c r="M1329" s="58"/>
      <c r="T1329" s="58"/>
      <c r="X1329" s="9"/>
    </row>
    <row r="1330" spans="4:24">
      <c r="D1330" s="58"/>
      <c r="E1330" s="58"/>
      <c r="M1330" s="58"/>
      <c r="T1330" s="58"/>
      <c r="X1330" s="9"/>
    </row>
    <row r="1331" spans="4:24">
      <c r="D1331" s="58"/>
      <c r="E1331" s="58"/>
      <c r="M1331" s="58"/>
      <c r="T1331" s="58"/>
      <c r="X1331" s="9"/>
    </row>
    <row r="1332" spans="4:24">
      <c r="D1332" s="58"/>
      <c r="E1332" s="58"/>
      <c r="M1332" s="58"/>
      <c r="T1332" s="58"/>
      <c r="X1332" s="9"/>
    </row>
    <row r="1333" spans="4:24">
      <c r="D1333" s="58"/>
      <c r="E1333" s="58"/>
      <c r="M1333" s="58"/>
      <c r="T1333" s="58"/>
      <c r="X1333" s="9"/>
    </row>
    <row r="1334" spans="4:24">
      <c r="D1334" s="58"/>
      <c r="E1334" s="58"/>
      <c r="M1334" s="58"/>
      <c r="T1334" s="58"/>
      <c r="X1334" s="9"/>
    </row>
    <row r="1335" spans="4:24">
      <c r="D1335" s="58"/>
      <c r="E1335" s="58"/>
      <c r="M1335" s="58"/>
      <c r="T1335" s="58"/>
      <c r="X1335" s="9"/>
    </row>
    <row r="1336" spans="4:24">
      <c r="D1336" s="58"/>
      <c r="E1336" s="58"/>
      <c r="M1336" s="58"/>
      <c r="T1336" s="58"/>
      <c r="X1336" s="9"/>
    </row>
    <row r="1337" spans="4:24">
      <c r="D1337" s="58"/>
      <c r="E1337" s="58"/>
      <c r="M1337" s="58"/>
      <c r="T1337" s="58"/>
      <c r="X1337" s="9"/>
    </row>
    <row r="1338" spans="4:24">
      <c r="D1338" s="58"/>
      <c r="E1338" s="58"/>
      <c r="M1338" s="58"/>
      <c r="T1338" s="58"/>
      <c r="X1338" s="9"/>
    </row>
    <row r="1339" spans="4:24">
      <c r="D1339" s="58"/>
      <c r="E1339" s="58"/>
      <c r="M1339" s="58"/>
      <c r="T1339" s="58"/>
      <c r="X1339" s="9"/>
    </row>
    <row r="1340" spans="4:24">
      <c r="D1340" s="58"/>
      <c r="E1340" s="58"/>
      <c r="M1340" s="58"/>
      <c r="T1340" s="58"/>
      <c r="X1340" s="9"/>
    </row>
    <row r="1341" spans="4:24">
      <c r="D1341" s="58"/>
      <c r="E1341" s="58"/>
      <c r="M1341" s="58"/>
      <c r="T1341" s="58"/>
      <c r="X1341" s="9"/>
    </row>
    <row r="1342" spans="4:24">
      <c r="D1342" s="58"/>
      <c r="E1342" s="58"/>
      <c r="M1342" s="58"/>
      <c r="T1342" s="58"/>
      <c r="X1342" s="9"/>
    </row>
    <row r="1343" spans="4:24">
      <c r="D1343" s="58"/>
      <c r="E1343" s="58"/>
      <c r="M1343" s="58"/>
      <c r="T1343" s="58"/>
      <c r="X1343" s="9"/>
    </row>
    <row r="1344" spans="4:24">
      <c r="D1344" s="58"/>
      <c r="E1344" s="58"/>
      <c r="M1344" s="58"/>
      <c r="T1344" s="58"/>
      <c r="X1344" s="9"/>
    </row>
    <row r="1345" spans="4:24">
      <c r="D1345" s="58"/>
      <c r="E1345" s="58"/>
      <c r="M1345" s="58"/>
      <c r="T1345" s="58"/>
      <c r="X1345" s="9"/>
    </row>
    <row r="1346" spans="4:24">
      <c r="D1346" s="58"/>
      <c r="E1346" s="58"/>
      <c r="M1346" s="58"/>
      <c r="T1346" s="58"/>
      <c r="X1346" s="9"/>
    </row>
    <row r="1347" spans="4:24">
      <c r="D1347" s="58"/>
      <c r="E1347" s="58"/>
      <c r="M1347" s="58"/>
      <c r="T1347" s="58"/>
      <c r="X1347" s="9"/>
    </row>
    <row r="1348" spans="4:24">
      <c r="D1348" s="58"/>
      <c r="E1348" s="58"/>
      <c r="M1348" s="58"/>
      <c r="T1348" s="58"/>
      <c r="X1348" s="9"/>
    </row>
    <row r="1349" spans="4:24">
      <c r="D1349" s="58"/>
      <c r="E1349" s="58"/>
      <c r="M1349" s="58"/>
      <c r="T1349" s="58"/>
      <c r="X1349" s="9"/>
    </row>
    <row r="1350" spans="4:24">
      <c r="D1350" s="58"/>
      <c r="E1350" s="58"/>
      <c r="M1350" s="58"/>
      <c r="T1350" s="58"/>
      <c r="X1350" s="9"/>
    </row>
    <row r="1351" spans="4:24">
      <c r="D1351" s="58"/>
      <c r="E1351" s="58"/>
      <c r="T1351" s="58"/>
      <c r="X1351" s="9"/>
    </row>
    <row r="1352" spans="4:24">
      <c r="D1352" s="58"/>
      <c r="E1352" s="58"/>
      <c r="T1352" s="58"/>
      <c r="X1352" s="9"/>
    </row>
    <row r="1353" spans="4:24">
      <c r="D1353" s="58"/>
      <c r="E1353" s="58"/>
      <c r="T1353" s="58"/>
      <c r="X1353" s="9"/>
    </row>
    <row r="1354" spans="4:24">
      <c r="D1354" s="58"/>
      <c r="E1354" s="58"/>
      <c r="T1354" s="58"/>
      <c r="X1354" s="9"/>
    </row>
    <row r="1355" spans="4:24">
      <c r="D1355" s="58"/>
      <c r="E1355" s="58"/>
      <c r="T1355" s="58"/>
      <c r="X1355" s="9"/>
    </row>
    <row r="1356" spans="4:24">
      <c r="D1356" s="58"/>
      <c r="E1356" s="58"/>
      <c r="T1356" s="58"/>
      <c r="X1356" s="9"/>
    </row>
    <row r="1357" spans="4:24">
      <c r="D1357" s="58"/>
      <c r="E1357" s="58"/>
      <c r="T1357" s="58"/>
      <c r="X1357" s="9"/>
    </row>
    <row r="1358" spans="4:24">
      <c r="D1358" s="58"/>
      <c r="E1358" s="58"/>
      <c r="T1358" s="58"/>
      <c r="X1358" s="9"/>
    </row>
    <row r="1359" spans="4:24">
      <c r="D1359" s="58"/>
      <c r="E1359" s="58"/>
      <c r="T1359" s="58"/>
      <c r="X1359" s="9"/>
    </row>
    <row r="1360" spans="4:24">
      <c r="D1360" s="58"/>
      <c r="E1360" s="58"/>
      <c r="T1360" s="58"/>
      <c r="X1360" s="9"/>
    </row>
    <row r="1361" spans="4:24">
      <c r="D1361" s="58"/>
      <c r="E1361" s="58"/>
      <c r="T1361" s="58"/>
      <c r="X1361" s="9"/>
    </row>
    <row r="1362" spans="4:24">
      <c r="D1362" s="58"/>
      <c r="E1362" s="58"/>
      <c r="T1362" s="58"/>
      <c r="X1362" s="9"/>
    </row>
    <row r="1363" spans="4:24">
      <c r="D1363" s="58"/>
      <c r="E1363" s="58"/>
      <c r="T1363" s="58"/>
      <c r="X1363" s="9"/>
    </row>
    <row r="1364" spans="4:24">
      <c r="D1364" s="58"/>
      <c r="E1364" s="58"/>
      <c r="T1364" s="58"/>
      <c r="X1364" s="9"/>
    </row>
    <row r="1365" spans="4:24">
      <c r="D1365" s="58"/>
      <c r="E1365" s="58"/>
      <c r="T1365" s="58"/>
      <c r="X1365" s="9"/>
    </row>
    <row r="1366" spans="4:24">
      <c r="D1366" s="58"/>
      <c r="E1366" s="58"/>
      <c r="T1366" s="58"/>
      <c r="X1366" s="9"/>
    </row>
    <row r="1367" spans="4:24">
      <c r="D1367" s="58"/>
      <c r="E1367" s="58"/>
      <c r="T1367" s="58"/>
      <c r="X1367" s="9"/>
    </row>
    <row r="1368" spans="4:24">
      <c r="D1368" s="58"/>
      <c r="E1368" s="58"/>
      <c r="T1368" s="58"/>
      <c r="X1368" s="9"/>
    </row>
    <row r="1369" spans="4:24">
      <c r="D1369" s="58"/>
      <c r="E1369" s="58"/>
      <c r="T1369" s="58"/>
      <c r="X1369" s="9"/>
    </row>
    <row r="1370" spans="4:24">
      <c r="D1370" s="58"/>
      <c r="E1370" s="58"/>
      <c r="T1370" s="58"/>
      <c r="X1370" s="9"/>
    </row>
    <row r="1371" spans="4:24">
      <c r="D1371" s="58"/>
      <c r="E1371" s="58"/>
      <c r="M1371" s="66"/>
      <c r="T1371" s="58"/>
      <c r="X1371" s="9"/>
    </row>
    <row r="1372" spans="4:24">
      <c r="D1372" s="58"/>
      <c r="E1372" s="58"/>
      <c r="M1372" s="67"/>
      <c r="T1372" s="58"/>
      <c r="X1372" s="9"/>
    </row>
    <row r="1373" spans="4:24">
      <c r="D1373" s="58"/>
      <c r="E1373" s="58"/>
      <c r="M1373" s="65"/>
      <c r="T1373" s="58"/>
      <c r="X1373" s="9"/>
    </row>
    <row r="1374" spans="4:24">
      <c r="D1374" s="58"/>
      <c r="E1374" s="58"/>
      <c r="M1374" s="64"/>
      <c r="T1374" s="58"/>
      <c r="X1374" s="9"/>
    </row>
    <row r="1375" spans="4:24">
      <c r="D1375" s="58"/>
      <c r="E1375" s="58"/>
      <c r="M1375" s="66"/>
      <c r="T1375" s="58"/>
      <c r="X1375" s="9"/>
    </row>
    <row r="1376" spans="4:24">
      <c r="D1376" s="58"/>
      <c r="E1376" s="58"/>
      <c r="M1376" s="67"/>
      <c r="T1376" s="58"/>
      <c r="X1376" s="9"/>
    </row>
    <row r="1377" spans="4:24">
      <c r="D1377" s="58"/>
      <c r="E1377" s="58"/>
      <c r="M1377" s="68"/>
      <c r="T1377" s="58"/>
      <c r="X1377" s="9"/>
    </row>
    <row r="1378" spans="4:24">
      <c r="D1378" s="58"/>
      <c r="E1378" s="58"/>
      <c r="M1378" s="69"/>
      <c r="T1378" s="58"/>
      <c r="X1378" s="9"/>
    </row>
    <row r="1379" spans="4:24">
      <c r="D1379" s="58"/>
      <c r="E1379" s="58"/>
      <c r="M1379" s="65"/>
      <c r="T1379" s="58"/>
      <c r="X1379" s="9"/>
    </row>
    <row r="1380" spans="4:24">
      <c r="D1380" s="58"/>
      <c r="E1380" s="58"/>
      <c r="M1380" s="65"/>
      <c r="T1380" s="58"/>
      <c r="X1380" s="9"/>
    </row>
    <row r="1381" spans="4:24">
      <c r="D1381" s="58"/>
      <c r="E1381" s="58"/>
      <c r="M1381" s="64"/>
      <c r="T1381" s="58"/>
      <c r="X1381" s="9"/>
    </row>
    <row r="1382" spans="4:24">
      <c r="D1382" s="58"/>
      <c r="E1382" s="58"/>
      <c r="M1382" s="58"/>
      <c r="T1382" s="58"/>
      <c r="X1382" s="9"/>
    </row>
    <row r="1383" spans="4:24">
      <c r="D1383" s="58"/>
      <c r="E1383" s="58"/>
      <c r="M1383" s="58"/>
      <c r="T1383" s="58"/>
      <c r="X1383" s="9"/>
    </row>
    <row r="1384" spans="4:24">
      <c r="D1384" s="58"/>
      <c r="E1384" s="58"/>
      <c r="M1384" s="58"/>
      <c r="T1384" s="58"/>
      <c r="X1384" s="9"/>
    </row>
    <row r="1385" spans="4:24">
      <c r="D1385" s="58"/>
      <c r="E1385" s="58"/>
      <c r="M1385" s="58"/>
      <c r="T1385" s="58"/>
      <c r="X1385" s="9"/>
    </row>
    <row r="1386" spans="4:24">
      <c r="D1386" s="58"/>
      <c r="E1386" s="58"/>
      <c r="M1386" s="58"/>
      <c r="T1386" s="58"/>
      <c r="X1386" s="9"/>
    </row>
    <row r="1387" spans="4:24">
      <c r="D1387" s="58"/>
      <c r="E1387" s="58"/>
      <c r="M1387" s="58"/>
      <c r="T1387" s="58"/>
      <c r="X1387" s="9"/>
    </row>
    <row r="1388" spans="4:24">
      <c r="D1388" s="58"/>
      <c r="E1388" s="58"/>
      <c r="M1388" s="58"/>
      <c r="T1388" s="58"/>
      <c r="X1388" s="9"/>
    </row>
    <row r="1389" spans="4:24">
      <c r="D1389" s="58"/>
      <c r="E1389" s="58"/>
      <c r="M1389" s="58"/>
      <c r="T1389" s="58"/>
      <c r="X1389" s="9"/>
    </row>
    <row r="1390" spans="4:24">
      <c r="D1390" s="58"/>
      <c r="E1390" s="58"/>
      <c r="M1390" s="58"/>
      <c r="T1390" s="58"/>
      <c r="X1390" s="9"/>
    </row>
    <row r="1391" spans="4:24">
      <c r="D1391" s="58"/>
      <c r="E1391" s="58"/>
      <c r="M1391" s="58"/>
      <c r="T1391" s="58"/>
      <c r="X1391" s="9"/>
    </row>
    <row r="1392" spans="4:24">
      <c r="D1392" s="58"/>
      <c r="E1392" s="58"/>
      <c r="M1392" s="58"/>
      <c r="T1392" s="58"/>
      <c r="X1392" s="9"/>
    </row>
    <row r="1393" spans="4:24">
      <c r="D1393" s="58"/>
      <c r="E1393" s="58"/>
      <c r="M1393" s="58"/>
      <c r="T1393" s="58"/>
      <c r="X1393" s="9"/>
    </row>
    <row r="1394" spans="4:24">
      <c r="D1394" s="58"/>
      <c r="E1394" s="58"/>
      <c r="M1394" s="58"/>
      <c r="T1394" s="58"/>
      <c r="X1394" s="9"/>
    </row>
    <row r="1395" spans="4:24">
      <c r="D1395" s="58"/>
      <c r="E1395" s="58"/>
      <c r="M1395" s="58"/>
      <c r="T1395" s="58"/>
      <c r="X1395" s="9"/>
    </row>
    <row r="1396" spans="4:24">
      <c r="D1396" s="58"/>
      <c r="E1396" s="58"/>
      <c r="M1396" s="58"/>
      <c r="T1396" s="58"/>
      <c r="X1396" s="9"/>
    </row>
    <row r="1397" spans="4:24">
      <c r="D1397" s="58"/>
      <c r="E1397" s="58"/>
      <c r="M1397" s="58"/>
      <c r="T1397" s="58"/>
      <c r="X1397" s="9"/>
    </row>
    <row r="1398" spans="4:24">
      <c r="D1398" s="58"/>
      <c r="E1398" s="58"/>
      <c r="M1398" s="58"/>
      <c r="T1398" s="58"/>
      <c r="X1398" s="9"/>
    </row>
    <row r="1399" spans="4:24">
      <c r="D1399" s="58"/>
      <c r="E1399" s="58"/>
      <c r="T1399" s="58"/>
      <c r="X1399" s="9"/>
    </row>
    <row r="1400" spans="4:24">
      <c r="D1400" s="58"/>
      <c r="E1400" s="58"/>
      <c r="M1400" s="58"/>
      <c r="T1400" s="58"/>
      <c r="X1400" s="9"/>
    </row>
    <row r="1401" spans="4:24">
      <c r="D1401" s="58"/>
      <c r="E1401" s="58"/>
      <c r="T1401" s="58"/>
      <c r="X1401" s="9"/>
    </row>
    <row r="1402" spans="4:24">
      <c r="D1402" s="58"/>
      <c r="E1402" s="58"/>
      <c r="M1402" s="58"/>
      <c r="T1402" s="58"/>
      <c r="X1402" s="9"/>
    </row>
    <row r="1403" spans="4:24">
      <c r="D1403" s="58"/>
      <c r="E1403" s="58"/>
      <c r="M1403" s="58"/>
      <c r="T1403" s="58"/>
      <c r="X1403" s="9"/>
    </row>
    <row r="1404" spans="4:24">
      <c r="D1404" s="58"/>
      <c r="E1404" s="58"/>
      <c r="M1404" s="58"/>
      <c r="T1404" s="58"/>
      <c r="X1404" s="9"/>
    </row>
    <row r="1405" spans="4:24">
      <c r="D1405" s="58"/>
      <c r="E1405" s="58"/>
      <c r="M1405" s="58"/>
      <c r="T1405" s="58"/>
      <c r="X1405" s="9"/>
    </row>
    <row r="1406" spans="4:24">
      <c r="D1406" s="58"/>
      <c r="E1406" s="58"/>
      <c r="M1406" s="58"/>
      <c r="T1406" s="58"/>
      <c r="X1406" s="9"/>
    </row>
    <row r="1407" spans="4:24">
      <c r="D1407" s="58"/>
      <c r="E1407" s="58"/>
      <c r="M1407" s="58"/>
      <c r="T1407" s="58"/>
      <c r="X1407" s="9"/>
    </row>
    <row r="1408" spans="4:24">
      <c r="D1408" s="58"/>
      <c r="E1408" s="58"/>
      <c r="M1408" s="58"/>
      <c r="T1408" s="58"/>
      <c r="X1408" s="9"/>
    </row>
    <row r="1409" spans="4:24">
      <c r="D1409" s="58"/>
      <c r="E1409" s="58"/>
      <c r="M1409" s="58"/>
      <c r="T1409" s="58"/>
      <c r="X1409" s="9"/>
    </row>
    <row r="1410" spans="4:24">
      <c r="D1410" s="58"/>
      <c r="E1410" s="58"/>
      <c r="M1410" s="58"/>
      <c r="T1410" s="58"/>
      <c r="X1410" s="9"/>
    </row>
    <row r="1411" spans="4:24">
      <c r="D1411" s="58"/>
      <c r="E1411" s="58"/>
      <c r="M1411" s="58"/>
      <c r="T1411" s="58"/>
      <c r="X1411" s="9"/>
    </row>
    <row r="1412" spans="4:24">
      <c r="D1412" s="58"/>
      <c r="E1412" s="58"/>
      <c r="M1412" s="58"/>
      <c r="T1412" s="58"/>
      <c r="X1412" s="9"/>
    </row>
    <row r="1413" spans="4:24">
      <c r="D1413" s="58"/>
      <c r="E1413" s="58"/>
      <c r="M1413" s="58"/>
      <c r="T1413" s="58"/>
      <c r="X1413" s="9"/>
    </row>
    <row r="1414" spans="4:24">
      <c r="D1414" s="58"/>
      <c r="E1414" s="58"/>
      <c r="M1414" s="58"/>
      <c r="T1414" s="58"/>
      <c r="X1414" s="9"/>
    </row>
    <row r="1415" spans="4:24">
      <c r="D1415" s="58"/>
      <c r="E1415" s="58"/>
      <c r="T1415" s="58"/>
      <c r="X1415" s="9"/>
    </row>
    <row r="1416" spans="4:24">
      <c r="D1416" s="58"/>
      <c r="E1416" s="58"/>
      <c r="M1416" s="58"/>
      <c r="T1416" s="58"/>
      <c r="X1416" s="9"/>
    </row>
    <row r="1417" spans="4:24">
      <c r="D1417" s="58"/>
      <c r="E1417" s="58"/>
      <c r="T1417" s="58"/>
      <c r="X1417" s="9"/>
    </row>
    <row r="1418" spans="4:24">
      <c r="D1418" s="58"/>
      <c r="E1418" s="58"/>
      <c r="M1418" s="58"/>
      <c r="T1418" s="58"/>
      <c r="X1418" s="9"/>
    </row>
    <row r="1419" spans="4:24">
      <c r="D1419" s="58"/>
      <c r="E1419" s="58"/>
      <c r="M1419" s="58"/>
      <c r="T1419" s="58"/>
      <c r="X1419" s="9"/>
    </row>
    <row r="1420" spans="4:24">
      <c r="D1420" s="58"/>
      <c r="E1420" s="58"/>
      <c r="M1420" s="58"/>
      <c r="T1420" s="58"/>
      <c r="X1420" s="9"/>
    </row>
    <row r="1421" spans="4:24">
      <c r="D1421" s="58"/>
      <c r="E1421" s="58"/>
      <c r="M1421" s="58"/>
      <c r="T1421" s="58"/>
      <c r="X1421" s="9"/>
    </row>
    <row r="1422" spans="4:24">
      <c r="D1422" s="58"/>
      <c r="E1422" s="58"/>
      <c r="M1422" s="58"/>
      <c r="T1422" s="58"/>
      <c r="X1422" s="9"/>
    </row>
    <row r="1423" spans="4:24">
      <c r="D1423" s="58"/>
      <c r="E1423" s="58"/>
      <c r="M1423" s="58"/>
      <c r="T1423" s="58"/>
      <c r="X1423" s="9"/>
    </row>
    <row r="1424" spans="4:24">
      <c r="D1424" s="58"/>
      <c r="E1424" s="58"/>
      <c r="M1424" s="58"/>
      <c r="T1424" s="58"/>
      <c r="X1424" s="9"/>
    </row>
    <row r="1425" spans="4:24">
      <c r="D1425" s="58"/>
      <c r="E1425" s="58"/>
      <c r="M1425" s="58"/>
      <c r="T1425" s="58"/>
      <c r="X1425" s="9"/>
    </row>
    <row r="1426" spans="4:24">
      <c r="D1426" s="58"/>
      <c r="E1426" s="58"/>
      <c r="T1426" s="58"/>
      <c r="X1426" s="9"/>
    </row>
    <row r="1427" spans="4:24">
      <c r="D1427" s="58"/>
      <c r="E1427" s="58"/>
      <c r="M1427" s="58"/>
      <c r="T1427" s="58"/>
      <c r="X1427" s="9"/>
    </row>
    <row r="1428" spans="4:24">
      <c r="D1428" s="58"/>
      <c r="E1428" s="58"/>
      <c r="M1428" s="58"/>
      <c r="T1428" s="58"/>
      <c r="X1428" s="9"/>
    </row>
    <row r="1429" spans="4:24">
      <c r="D1429" s="58"/>
      <c r="E1429" s="58"/>
      <c r="M1429" s="58"/>
      <c r="T1429" s="58"/>
      <c r="X1429" s="9"/>
    </row>
    <row r="1430" spans="4:24">
      <c r="D1430" s="58"/>
      <c r="E1430" s="58"/>
      <c r="M1430" s="58"/>
      <c r="T1430" s="58"/>
      <c r="X1430" s="9"/>
    </row>
    <row r="1431" spans="4:24">
      <c r="D1431" s="58"/>
      <c r="E1431" s="58"/>
      <c r="M1431" s="58"/>
      <c r="T1431" s="58"/>
      <c r="X1431" s="9"/>
    </row>
    <row r="1432" spans="4:24">
      <c r="D1432" s="58"/>
      <c r="E1432" s="58"/>
      <c r="M1432" s="58"/>
      <c r="T1432" s="58"/>
      <c r="X1432" s="9"/>
    </row>
    <row r="1433" spans="4:24">
      <c r="D1433" s="58"/>
      <c r="E1433" s="58"/>
      <c r="M1433" s="58"/>
      <c r="T1433" s="58"/>
      <c r="X1433" s="9"/>
    </row>
    <row r="1434" spans="4:24">
      <c r="D1434" s="58"/>
      <c r="E1434" s="58"/>
      <c r="M1434" s="58"/>
      <c r="T1434" s="58"/>
      <c r="X1434" s="9"/>
    </row>
    <row r="1435" spans="4:24">
      <c r="D1435" s="58"/>
      <c r="E1435" s="58"/>
      <c r="M1435" s="58"/>
      <c r="T1435" s="58"/>
      <c r="X1435" s="9"/>
    </row>
    <row r="1436" spans="4:24">
      <c r="D1436" s="58"/>
      <c r="E1436" s="58"/>
      <c r="M1436" s="58"/>
      <c r="T1436" s="58"/>
      <c r="X1436" s="9"/>
    </row>
    <row r="1437" spans="4:24">
      <c r="D1437" s="58"/>
      <c r="E1437" s="58"/>
      <c r="M1437" s="58"/>
      <c r="T1437" s="58"/>
      <c r="X1437" s="9"/>
    </row>
    <row r="1438" spans="4:24">
      <c r="D1438" s="58"/>
      <c r="E1438" s="58"/>
      <c r="M1438" s="58"/>
      <c r="T1438" s="58"/>
      <c r="X1438" s="9"/>
    </row>
    <row r="1439" spans="4:24">
      <c r="D1439" s="58"/>
      <c r="E1439" s="58"/>
      <c r="M1439" s="58"/>
      <c r="T1439" s="58"/>
      <c r="X1439" s="9"/>
    </row>
    <row r="1440" spans="4:24">
      <c r="D1440" s="58"/>
      <c r="E1440" s="58"/>
      <c r="M1440" s="58"/>
      <c r="T1440" s="58"/>
      <c r="X1440" s="9"/>
    </row>
    <row r="1441" spans="1:25">
      <c r="D1441" s="58"/>
      <c r="E1441" s="58"/>
      <c r="M1441" s="58"/>
      <c r="T1441" s="58"/>
      <c r="X1441" s="9"/>
    </row>
    <row r="1442" spans="1:25">
      <c r="D1442" s="58"/>
      <c r="E1442" s="58"/>
      <c r="M1442" s="58"/>
      <c r="T1442" s="58"/>
      <c r="X1442" s="9"/>
    </row>
    <row r="1443" spans="1:25">
      <c r="D1443" s="58"/>
      <c r="E1443" s="58"/>
      <c r="M1443" s="58"/>
      <c r="T1443" s="58"/>
      <c r="X1443" s="9"/>
    </row>
    <row r="1444" spans="1:25">
      <c r="D1444" s="58"/>
      <c r="E1444" s="58"/>
      <c r="M1444" s="58"/>
      <c r="T1444" s="58"/>
      <c r="X1444" s="9"/>
    </row>
    <row r="1445" spans="1:25">
      <c r="D1445" s="58"/>
      <c r="E1445" s="58"/>
      <c r="M1445" s="58"/>
      <c r="T1445" s="58"/>
      <c r="X1445" s="9"/>
    </row>
    <row r="1446" spans="1:25">
      <c r="D1446" s="58"/>
      <c r="E1446" s="58"/>
      <c r="M1446" s="58"/>
      <c r="T1446" s="58"/>
      <c r="X1446" s="9"/>
    </row>
    <row r="1447" spans="1:25">
      <c r="D1447" s="58"/>
      <c r="E1447" s="58"/>
      <c r="M1447" s="58"/>
      <c r="T1447" s="58"/>
      <c r="X1447" s="9"/>
    </row>
    <row r="1448" spans="1:25">
      <c r="A1448" s="23"/>
      <c r="B1448" s="23"/>
      <c r="D1448" s="59"/>
      <c r="E1448" s="59"/>
      <c r="G1448" s="23"/>
      <c r="H1448" s="23"/>
      <c r="J1448" s="59"/>
      <c r="K1448" s="23"/>
      <c r="L1448" s="23"/>
      <c r="M1448" s="59"/>
      <c r="N1448" s="23"/>
      <c r="O1448" s="23"/>
      <c r="P1448" s="23"/>
      <c r="Q1448" s="23"/>
      <c r="R1448" s="23"/>
      <c r="S1448" s="23"/>
      <c r="T1448" s="59"/>
      <c r="U1448" s="23"/>
      <c r="V1448" s="23"/>
      <c r="X1448" s="28"/>
      <c r="Y1448" s="23"/>
    </row>
    <row r="1449" spans="1:25">
      <c r="D1449" s="58"/>
      <c r="E1449" s="58"/>
      <c r="M1449" s="58"/>
      <c r="T1449" s="58"/>
      <c r="X1449" s="9"/>
    </row>
    <row r="1450" spans="1:25">
      <c r="D1450" s="58"/>
      <c r="E1450" s="58"/>
      <c r="T1450" s="58"/>
      <c r="X1450" s="9"/>
    </row>
    <row r="1451" spans="1:25">
      <c r="D1451" s="58"/>
      <c r="E1451" s="58"/>
      <c r="T1451" s="58"/>
      <c r="X1451" s="9"/>
    </row>
    <row r="1452" spans="1:25">
      <c r="D1452" s="58"/>
      <c r="E1452" s="58"/>
      <c r="T1452" s="58"/>
      <c r="X1452" s="9"/>
    </row>
    <row r="1453" spans="1:25">
      <c r="D1453" s="58"/>
      <c r="E1453" s="58"/>
      <c r="T1453" s="58"/>
      <c r="X1453" s="9"/>
    </row>
    <row r="1454" spans="1:25">
      <c r="D1454" s="58"/>
      <c r="E1454" s="58"/>
      <c r="T1454" s="58"/>
      <c r="X1454" s="9"/>
    </row>
    <row r="1455" spans="1:25">
      <c r="D1455" s="58"/>
      <c r="E1455" s="58"/>
      <c r="T1455" s="58"/>
      <c r="X1455" s="9"/>
    </row>
    <row r="1456" spans="1:25">
      <c r="D1456" s="58"/>
      <c r="E1456" s="58"/>
      <c r="T1456" s="58"/>
      <c r="X1456" s="9"/>
    </row>
    <row r="1457" spans="4:24">
      <c r="D1457" s="58"/>
      <c r="E1457" s="58"/>
      <c r="T1457" s="58"/>
      <c r="X1457" s="9"/>
    </row>
    <row r="1458" spans="4:24">
      <c r="D1458" s="58"/>
      <c r="E1458" s="58"/>
      <c r="T1458" s="58"/>
      <c r="X1458" s="9"/>
    </row>
    <row r="1459" spans="4:24">
      <c r="D1459" s="58"/>
      <c r="E1459" s="58"/>
      <c r="T1459" s="58"/>
      <c r="X1459" s="9"/>
    </row>
    <row r="1460" spans="4:24">
      <c r="D1460" s="58"/>
      <c r="E1460" s="58"/>
      <c r="T1460" s="58"/>
      <c r="X1460" s="9"/>
    </row>
    <row r="1461" spans="4:24">
      <c r="D1461" s="58"/>
      <c r="E1461" s="58"/>
      <c r="T1461" s="58"/>
      <c r="X1461" s="9"/>
    </row>
    <row r="1462" spans="4:24">
      <c r="D1462" s="58"/>
      <c r="E1462" s="58"/>
      <c r="T1462" s="58"/>
      <c r="X1462" s="9"/>
    </row>
    <row r="1463" spans="4:24">
      <c r="D1463" s="58"/>
      <c r="E1463" s="58"/>
      <c r="T1463" s="58"/>
      <c r="X1463" s="9"/>
    </row>
    <row r="1464" spans="4:24">
      <c r="D1464" s="58"/>
      <c r="E1464" s="58"/>
      <c r="T1464" s="58"/>
      <c r="X1464" s="9"/>
    </row>
    <row r="1465" spans="4:24">
      <c r="D1465" s="58"/>
      <c r="E1465" s="58"/>
      <c r="T1465" s="58"/>
      <c r="X1465" s="9"/>
    </row>
    <row r="1466" spans="4:24">
      <c r="D1466" s="58"/>
      <c r="E1466" s="58"/>
      <c r="T1466" s="58"/>
      <c r="X1466" s="9"/>
    </row>
    <row r="1467" spans="4:24">
      <c r="D1467" s="58"/>
      <c r="E1467" s="58"/>
      <c r="T1467" s="58"/>
      <c r="X1467" s="9"/>
    </row>
    <row r="1468" spans="4:24">
      <c r="D1468" s="58"/>
      <c r="E1468" s="58"/>
      <c r="T1468" s="58"/>
      <c r="X1468" s="9"/>
    </row>
    <row r="1469" spans="4:24">
      <c r="D1469" s="58"/>
      <c r="E1469" s="58"/>
      <c r="T1469" s="58"/>
      <c r="X1469" s="9"/>
    </row>
    <row r="1470" spans="4:24">
      <c r="D1470" s="58"/>
      <c r="E1470" s="58"/>
      <c r="M1470" s="66"/>
      <c r="T1470" s="58"/>
      <c r="X1470" s="9"/>
    </row>
    <row r="1471" spans="4:24">
      <c r="D1471" s="58"/>
      <c r="E1471" s="58"/>
      <c r="M1471" s="67"/>
      <c r="T1471" s="58"/>
      <c r="X1471" s="9"/>
    </row>
    <row r="1472" spans="4:24">
      <c r="D1472" s="58"/>
      <c r="E1472" s="58"/>
      <c r="M1472" s="65"/>
      <c r="T1472" s="58"/>
      <c r="X1472" s="9"/>
    </row>
    <row r="1473" spans="4:24">
      <c r="D1473" s="58"/>
      <c r="E1473" s="58"/>
      <c r="M1473" s="64"/>
      <c r="T1473" s="58"/>
      <c r="X1473" s="9"/>
    </row>
    <row r="1474" spans="4:24">
      <c r="D1474" s="58"/>
      <c r="E1474" s="58"/>
      <c r="M1474" s="66"/>
      <c r="T1474" s="58"/>
      <c r="X1474" s="9"/>
    </row>
    <row r="1475" spans="4:24">
      <c r="D1475" s="58"/>
      <c r="E1475" s="58"/>
      <c r="M1475" s="67"/>
      <c r="T1475" s="58"/>
      <c r="X1475" s="9"/>
    </row>
    <row r="1476" spans="4:24">
      <c r="D1476" s="58"/>
      <c r="E1476" s="58"/>
      <c r="M1476" s="68"/>
      <c r="T1476" s="58"/>
      <c r="X1476" s="9"/>
    </row>
    <row r="1477" spans="4:24">
      <c r="D1477" s="58"/>
      <c r="E1477" s="58"/>
      <c r="M1477" s="69"/>
      <c r="T1477" s="58"/>
      <c r="X1477" s="9"/>
    </row>
    <row r="1478" spans="4:24">
      <c r="D1478" s="58"/>
      <c r="E1478" s="58"/>
      <c r="M1478" s="65"/>
      <c r="T1478" s="58"/>
      <c r="X1478" s="9"/>
    </row>
    <row r="1479" spans="4:24">
      <c r="D1479" s="58"/>
      <c r="E1479" s="58"/>
      <c r="M1479" s="65"/>
      <c r="T1479" s="58"/>
      <c r="X1479" s="9"/>
    </row>
    <row r="1480" spans="4:24">
      <c r="D1480" s="58"/>
      <c r="E1480" s="58"/>
      <c r="M1480" s="64"/>
      <c r="T1480" s="58"/>
      <c r="X1480" s="9"/>
    </row>
    <row r="1481" spans="4:24">
      <c r="D1481" s="58"/>
      <c r="E1481" s="58"/>
      <c r="M1481" s="58"/>
      <c r="T1481" s="58"/>
      <c r="X1481" s="9"/>
    </row>
    <row r="1482" spans="4:24">
      <c r="D1482" s="58"/>
      <c r="E1482" s="58"/>
      <c r="M1482" s="58"/>
      <c r="T1482" s="58"/>
      <c r="X1482" s="9"/>
    </row>
    <row r="1483" spans="4:24">
      <c r="D1483" s="58"/>
      <c r="E1483" s="58"/>
      <c r="M1483" s="58"/>
      <c r="T1483" s="58"/>
      <c r="X1483" s="9"/>
    </row>
    <row r="1484" spans="4:24">
      <c r="D1484" s="58"/>
      <c r="E1484" s="58"/>
      <c r="M1484" s="58"/>
      <c r="T1484" s="58"/>
      <c r="X1484" s="9"/>
    </row>
    <row r="1485" spans="4:24">
      <c r="D1485" s="58"/>
      <c r="E1485" s="58"/>
      <c r="M1485" s="58"/>
      <c r="T1485" s="58"/>
      <c r="X1485" s="9"/>
    </row>
    <row r="1486" spans="4:24">
      <c r="D1486" s="58"/>
      <c r="E1486" s="58"/>
      <c r="M1486" s="58"/>
      <c r="T1486" s="58"/>
      <c r="X1486" s="9"/>
    </row>
    <row r="1487" spans="4:24">
      <c r="D1487" s="58"/>
      <c r="E1487" s="58"/>
      <c r="M1487" s="58"/>
      <c r="T1487" s="58"/>
      <c r="X1487" s="9"/>
    </row>
    <row r="1488" spans="4:24">
      <c r="D1488" s="58"/>
      <c r="E1488" s="58"/>
      <c r="M1488" s="58"/>
      <c r="T1488" s="58"/>
      <c r="X1488" s="9"/>
    </row>
    <row r="1489" spans="4:24">
      <c r="D1489" s="58"/>
      <c r="E1489" s="58"/>
      <c r="M1489" s="58"/>
      <c r="T1489" s="58"/>
      <c r="X1489" s="9"/>
    </row>
    <row r="1490" spans="4:24">
      <c r="D1490" s="58"/>
      <c r="E1490" s="58"/>
      <c r="M1490" s="58"/>
      <c r="T1490" s="58"/>
      <c r="X1490" s="9"/>
    </row>
    <row r="1491" spans="4:24">
      <c r="D1491" s="58"/>
      <c r="E1491" s="58"/>
      <c r="M1491" s="58"/>
      <c r="T1491" s="58"/>
      <c r="X1491" s="9"/>
    </row>
    <row r="1492" spans="4:24">
      <c r="D1492" s="58"/>
      <c r="E1492" s="58"/>
      <c r="M1492" s="58"/>
      <c r="T1492" s="58"/>
      <c r="X1492" s="9"/>
    </row>
    <row r="1493" spans="4:24">
      <c r="D1493" s="58"/>
      <c r="E1493" s="58"/>
      <c r="M1493" s="58"/>
      <c r="T1493" s="58"/>
      <c r="X1493" s="9"/>
    </row>
    <row r="1494" spans="4:24">
      <c r="D1494" s="58"/>
      <c r="E1494" s="58"/>
      <c r="M1494" s="58"/>
      <c r="T1494" s="58"/>
      <c r="X1494" s="9"/>
    </row>
    <row r="1495" spans="4:24">
      <c r="D1495" s="58"/>
      <c r="E1495" s="58"/>
      <c r="M1495" s="58"/>
      <c r="T1495" s="58"/>
      <c r="X1495" s="9"/>
    </row>
    <row r="1496" spans="4:24">
      <c r="D1496" s="58"/>
      <c r="E1496" s="58"/>
      <c r="M1496" s="58"/>
      <c r="T1496" s="58"/>
      <c r="X1496" s="9"/>
    </row>
    <row r="1497" spans="4:24">
      <c r="D1497" s="58"/>
      <c r="E1497" s="58"/>
      <c r="M1497" s="58"/>
      <c r="T1497" s="58"/>
      <c r="X1497" s="9"/>
    </row>
    <row r="1498" spans="4:24">
      <c r="D1498" s="58"/>
      <c r="E1498" s="58"/>
      <c r="T1498" s="58"/>
      <c r="X1498" s="9"/>
    </row>
    <row r="1499" spans="4:24">
      <c r="D1499" s="58"/>
      <c r="E1499" s="58"/>
      <c r="M1499" s="58"/>
      <c r="T1499" s="58"/>
      <c r="X1499" s="9"/>
    </row>
    <row r="1500" spans="4:24">
      <c r="D1500" s="58"/>
      <c r="E1500" s="58"/>
      <c r="T1500" s="58"/>
      <c r="X1500" s="9"/>
    </row>
    <row r="1501" spans="4:24">
      <c r="D1501" s="58"/>
      <c r="E1501" s="58"/>
      <c r="M1501" s="58"/>
      <c r="T1501" s="58"/>
      <c r="X1501" s="9"/>
    </row>
    <row r="1502" spans="4:24">
      <c r="D1502" s="58"/>
      <c r="E1502" s="58"/>
      <c r="M1502" s="58"/>
      <c r="T1502" s="58"/>
      <c r="X1502" s="9"/>
    </row>
    <row r="1503" spans="4:24">
      <c r="D1503" s="58"/>
      <c r="E1503" s="58"/>
      <c r="M1503" s="58"/>
      <c r="T1503" s="58"/>
      <c r="X1503" s="9"/>
    </row>
    <row r="1504" spans="4:24">
      <c r="D1504" s="58"/>
      <c r="E1504" s="58"/>
      <c r="M1504" s="58"/>
      <c r="T1504" s="58"/>
      <c r="X1504" s="9"/>
    </row>
    <row r="1505" spans="4:24">
      <c r="D1505" s="58"/>
      <c r="E1505" s="58"/>
      <c r="M1505" s="58"/>
      <c r="T1505" s="58"/>
      <c r="X1505" s="9"/>
    </row>
    <row r="1506" spans="4:24">
      <c r="D1506" s="58"/>
      <c r="E1506" s="58"/>
      <c r="M1506" s="58"/>
      <c r="T1506" s="58"/>
      <c r="X1506" s="9"/>
    </row>
    <row r="1507" spans="4:24">
      <c r="D1507" s="58"/>
      <c r="E1507" s="58"/>
      <c r="M1507" s="58"/>
      <c r="T1507" s="58"/>
      <c r="X1507" s="9"/>
    </row>
    <row r="1508" spans="4:24">
      <c r="D1508" s="58"/>
      <c r="E1508" s="58"/>
      <c r="M1508" s="58"/>
      <c r="T1508" s="58"/>
      <c r="X1508" s="9"/>
    </row>
    <row r="1509" spans="4:24">
      <c r="D1509" s="58"/>
      <c r="E1509" s="58"/>
      <c r="M1509" s="58"/>
      <c r="T1509" s="58"/>
      <c r="X1509" s="9"/>
    </row>
    <row r="1510" spans="4:24">
      <c r="D1510" s="58"/>
      <c r="E1510" s="58"/>
      <c r="M1510" s="58"/>
      <c r="T1510" s="58"/>
      <c r="X1510" s="9"/>
    </row>
    <row r="1511" spans="4:24">
      <c r="D1511" s="58"/>
      <c r="E1511" s="58"/>
      <c r="M1511" s="58"/>
      <c r="T1511" s="58"/>
      <c r="X1511" s="9"/>
    </row>
    <row r="1512" spans="4:24">
      <c r="D1512" s="58"/>
      <c r="E1512" s="58"/>
      <c r="M1512" s="58"/>
      <c r="T1512" s="58"/>
      <c r="X1512" s="9"/>
    </row>
    <row r="1513" spans="4:24">
      <c r="D1513" s="58"/>
      <c r="E1513" s="58"/>
      <c r="M1513" s="58"/>
      <c r="T1513" s="58"/>
      <c r="X1513" s="9"/>
    </row>
    <row r="1514" spans="4:24">
      <c r="D1514" s="58"/>
      <c r="E1514" s="58"/>
      <c r="T1514" s="58"/>
      <c r="X1514" s="9"/>
    </row>
    <row r="1515" spans="4:24">
      <c r="D1515" s="58"/>
      <c r="E1515" s="58"/>
      <c r="M1515" s="58"/>
      <c r="T1515" s="58"/>
      <c r="X1515" s="9"/>
    </row>
    <row r="1516" spans="4:24">
      <c r="D1516" s="58"/>
      <c r="E1516" s="58"/>
      <c r="T1516" s="58"/>
      <c r="X1516" s="9"/>
    </row>
    <row r="1517" spans="4:24">
      <c r="D1517" s="58"/>
      <c r="E1517" s="58"/>
      <c r="M1517" s="58"/>
      <c r="T1517" s="58"/>
      <c r="X1517" s="9"/>
    </row>
    <row r="1518" spans="4:24">
      <c r="D1518" s="58"/>
      <c r="E1518" s="58"/>
      <c r="M1518" s="58"/>
      <c r="T1518" s="58"/>
      <c r="X1518" s="9"/>
    </row>
    <row r="1519" spans="4:24">
      <c r="D1519" s="58"/>
      <c r="E1519" s="58"/>
      <c r="M1519" s="58"/>
      <c r="T1519" s="58"/>
      <c r="X1519" s="9"/>
    </row>
    <row r="1520" spans="4:24">
      <c r="D1520" s="58"/>
      <c r="E1520" s="58"/>
      <c r="M1520" s="58"/>
      <c r="T1520" s="58"/>
      <c r="X1520" s="9"/>
    </row>
    <row r="1521" spans="4:24">
      <c r="D1521" s="58"/>
      <c r="E1521" s="58"/>
      <c r="M1521" s="58"/>
      <c r="T1521" s="58"/>
      <c r="X1521" s="9"/>
    </row>
    <row r="1522" spans="4:24">
      <c r="D1522" s="58"/>
      <c r="E1522" s="58"/>
      <c r="M1522" s="58"/>
      <c r="T1522" s="58"/>
      <c r="X1522" s="9"/>
    </row>
    <row r="1523" spans="4:24">
      <c r="D1523" s="58"/>
      <c r="E1523" s="58"/>
      <c r="M1523" s="58"/>
      <c r="T1523" s="58"/>
      <c r="X1523" s="9"/>
    </row>
    <row r="1524" spans="4:24">
      <c r="D1524" s="58"/>
      <c r="E1524" s="58"/>
      <c r="M1524" s="58"/>
      <c r="T1524" s="58"/>
      <c r="X1524" s="9"/>
    </row>
    <row r="1525" spans="4:24">
      <c r="D1525" s="58"/>
      <c r="E1525" s="58"/>
      <c r="T1525" s="58"/>
      <c r="X1525" s="9"/>
    </row>
    <row r="1526" spans="4:24">
      <c r="D1526" s="58"/>
      <c r="E1526" s="58"/>
      <c r="M1526" s="58"/>
      <c r="T1526" s="58"/>
      <c r="X1526" s="9"/>
    </row>
    <row r="1527" spans="4:24">
      <c r="D1527" s="58"/>
      <c r="E1527" s="58"/>
      <c r="M1527" s="58"/>
      <c r="T1527" s="58"/>
      <c r="X1527" s="9"/>
    </row>
    <row r="1528" spans="4:24">
      <c r="D1528" s="58"/>
      <c r="E1528" s="58"/>
      <c r="M1528" s="58"/>
      <c r="T1528" s="58"/>
      <c r="X1528" s="9"/>
    </row>
    <row r="1529" spans="4:24">
      <c r="D1529" s="58"/>
      <c r="E1529" s="58"/>
      <c r="M1529" s="58"/>
      <c r="T1529" s="58"/>
      <c r="X1529" s="9"/>
    </row>
    <row r="1530" spans="4:24">
      <c r="D1530" s="58"/>
      <c r="E1530" s="58"/>
      <c r="M1530" s="58"/>
      <c r="T1530" s="58"/>
      <c r="X1530" s="9"/>
    </row>
    <row r="1531" spans="4:24">
      <c r="D1531" s="58"/>
      <c r="E1531" s="58"/>
      <c r="M1531" s="58"/>
      <c r="T1531" s="58"/>
      <c r="X1531" s="9"/>
    </row>
    <row r="1532" spans="4:24">
      <c r="D1532" s="58"/>
      <c r="E1532" s="58"/>
      <c r="M1532" s="58"/>
      <c r="T1532" s="58"/>
      <c r="X1532" s="9"/>
    </row>
    <row r="1533" spans="4:24">
      <c r="D1533" s="58"/>
      <c r="E1533" s="58"/>
      <c r="M1533" s="58"/>
      <c r="T1533" s="58"/>
      <c r="X1533" s="9"/>
    </row>
    <row r="1534" spans="4:24">
      <c r="D1534" s="58"/>
      <c r="E1534" s="58"/>
      <c r="M1534" s="58"/>
      <c r="T1534" s="58"/>
      <c r="X1534" s="9"/>
    </row>
    <row r="1535" spans="4:24">
      <c r="D1535" s="58"/>
      <c r="E1535" s="58"/>
      <c r="M1535" s="58"/>
      <c r="T1535" s="58"/>
      <c r="X1535" s="9"/>
    </row>
    <row r="1536" spans="4:24">
      <c r="D1536" s="58"/>
      <c r="E1536" s="58"/>
      <c r="M1536" s="58"/>
      <c r="T1536" s="58"/>
      <c r="X1536" s="9"/>
    </row>
    <row r="1537" spans="4:24">
      <c r="D1537" s="58"/>
      <c r="E1537" s="58"/>
      <c r="M1537" s="58"/>
      <c r="T1537" s="58"/>
      <c r="X1537" s="9"/>
    </row>
    <row r="1538" spans="4:24">
      <c r="D1538" s="58"/>
      <c r="E1538" s="58"/>
      <c r="M1538" s="58"/>
      <c r="T1538" s="58"/>
      <c r="X1538" s="9"/>
    </row>
    <row r="1539" spans="4:24">
      <c r="D1539" s="58"/>
      <c r="E1539" s="58"/>
      <c r="M1539" s="58"/>
      <c r="T1539" s="58"/>
      <c r="X1539" s="9"/>
    </row>
    <row r="1540" spans="4:24">
      <c r="D1540" s="58"/>
      <c r="E1540" s="58"/>
      <c r="M1540" s="58"/>
      <c r="T1540" s="58"/>
      <c r="X1540" s="9"/>
    </row>
    <row r="1541" spans="4:24">
      <c r="D1541" s="58"/>
      <c r="E1541" s="58"/>
      <c r="M1541" s="58"/>
      <c r="T1541" s="58"/>
      <c r="X1541" s="9"/>
    </row>
    <row r="1542" spans="4:24">
      <c r="D1542" s="58"/>
      <c r="E1542" s="58"/>
      <c r="M1542" s="58"/>
      <c r="T1542" s="58"/>
      <c r="X1542" s="9"/>
    </row>
    <row r="1543" spans="4:24">
      <c r="D1543" s="58"/>
      <c r="E1543" s="58"/>
      <c r="M1543" s="58"/>
      <c r="T1543" s="58"/>
      <c r="X1543" s="9"/>
    </row>
    <row r="1544" spans="4:24">
      <c r="D1544" s="58"/>
      <c r="E1544" s="58"/>
      <c r="M1544" s="58"/>
      <c r="T1544" s="58"/>
      <c r="X1544" s="9"/>
    </row>
    <row r="1545" spans="4:24">
      <c r="D1545" s="58"/>
      <c r="E1545" s="58"/>
      <c r="M1545" s="58"/>
      <c r="T1545" s="58"/>
      <c r="X1545" s="9"/>
    </row>
    <row r="1546" spans="4:24">
      <c r="D1546" s="58"/>
      <c r="E1546" s="58"/>
      <c r="M1546" s="58"/>
      <c r="T1546" s="58"/>
      <c r="X1546" s="9"/>
    </row>
    <row r="1547" spans="4:24">
      <c r="D1547" s="58"/>
      <c r="E1547" s="58"/>
      <c r="M1547" s="58"/>
      <c r="T1547" s="58"/>
      <c r="X1547" s="9"/>
    </row>
    <row r="1548" spans="4:24">
      <c r="D1548" s="58"/>
      <c r="E1548" s="58"/>
      <c r="M1548" s="58"/>
      <c r="T1548" s="58"/>
      <c r="X1548" s="9"/>
    </row>
    <row r="1549" spans="4:24">
      <c r="D1549" s="58"/>
      <c r="E1549" s="58"/>
      <c r="T1549" s="58"/>
      <c r="X1549" s="9"/>
    </row>
    <row r="1550" spans="4:24">
      <c r="D1550" s="58"/>
      <c r="E1550" s="58"/>
      <c r="T1550" s="58"/>
      <c r="X1550" s="9"/>
    </row>
    <row r="1551" spans="4:24">
      <c r="D1551" s="58"/>
      <c r="E1551" s="58"/>
      <c r="T1551" s="58"/>
      <c r="X1551" s="9"/>
    </row>
    <row r="1552" spans="4:24">
      <c r="D1552" s="58"/>
      <c r="E1552" s="58"/>
      <c r="T1552" s="58"/>
      <c r="X1552" s="9"/>
    </row>
    <row r="1553" spans="4:24">
      <c r="D1553" s="58"/>
      <c r="E1553" s="58"/>
      <c r="T1553" s="58"/>
      <c r="X1553" s="9"/>
    </row>
    <row r="1554" spans="4:24">
      <c r="D1554" s="58"/>
      <c r="E1554" s="58"/>
      <c r="T1554" s="58"/>
      <c r="X1554" s="9"/>
    </row>
    <row r="1555" spans="4:24">
      <c r="D1555" s="58"/>
      <c r="E1555" s="58"/>
      <c r="T1555" s="58"/>
      <c r="X1555" s="9"/>
    </row>
    <row r="1556" spans="4:24">
      <c r="D1556" s="58"/>
      <c r="E1556" s="58"/>
      <c r="T1556" s="58"/>
      <c r="X1556" s="9"/>
    </row>
    <row r="1557" spans="4:24">
      <c r="D1557" s="58"/>
      <c r="E1557" s="58"/>
      <c r="T1557" s="58"/>
      <c r="X1557" s="9"/>
    </row>
    <row r="1558" spans="4:24">
      <c r="D1558" s="58"/>
      <c r="E1558" s="58"/>
      <c r="T1558" s="58"/>
      <c r="X1558" s="9"/>
    </row>
    <row r="1559" spans="4:24">
      <c r="D1559" s="58"/>
      <c r="E1559" s="58"/>
      <c r="T1559" s="58"/>
      <c r="X1559" s="9"/>
    </row>
    <row r="1560" spans="4:24">
      <c r="D1560" s="58"/>
      <c r="E1560" s="58"/>
      <c r="T1560" s="58"/>
      <c r="X1560" s="9"/>
    </row>
    <row r="1561" spans="4:24">
      <c r="D1561" s="58"/>
      <c r="E1561" s="58"/>
      <c r="T1561" s="58"/>
      <c r="X1561" s="9"/>
    </row>
    <row r="1562" spans="4:24">
      <c r="D1562" s="58"/>
      <c r="E1562" s="58"/>
      <c r="T1562" s="58"/>
      <c r="X1562" s="9"/>
    </row>
    <row r="1563" spans="4:24">
      <c r="D1563" s="58"/>
      <c r="E1563" s="58"/>
      <c r="T1563" s="58"/>
      <c r="X1563" s="9"/>
    </row>
    <row r="1564" spans="4:24">
      <c r="D1564" s="58"/>
      <c r="E1564" s="58"/>
      <c r="T1564" s="58"/>
      <c r="X1564" s="9"/>
    </row>
    <row r="1565" spans="4:24">
      <c r="D1565" s="58"/>
      <c r="E1565" s="58"/>
      <c r="T1565" s="58"/>
      <c r="X1565" s="9"/>
    </row>
    <row r="1566" spans="4:24">
      <c r="D1566" s="58"/>
      <c r="E1566" s="58"/>
      <c r="T1566" s="58"/>
      <c r="X1566" s="9"/>
    </row>
    <row r="1567" spans="4:24">
      <c r="D1567" s="58"/>
      <c r="E1567" s="58"/>
      <c r="T1567" s="58"/>
      <c r="X1567" s="9"/>
    </row>
    <row r="1568" spans="4:24">
      <c r="D1568" s="58"/>
      <c r="E1568" s="58"/>
      <c r="T1568" s="58"/>
      <c r="X1568" s="9"/>
    </row>
    <row r="1569" spans="4:24">
      <c r="D1569" s="58"/>
      <c r="E1569" s="58"/>
      <c r="M1569" s="66"/>
      <c r="T1569" s="58"/>
      <c r="X1569" s="9"/>
    </row>
    <row r="1570" spans="4:24">
      <c r="D1570" s="58"/>
      <c r="E1570" s="58"/>
      <c r="M1570" s="67"/>
      <c r="T1570" s="58"/>
      <c r="X1570" s="9"/>
    </row>
    <row r="1571" spans="4:24">
      <c r="D1571" s="58"/>
      <c r="E1571" s="58"/>
      <c r="M1571" s="65"/>
      <c r="T1571" s="58"/>
      <c r="X1571" s="9"/>
    </row>
    <row r="1572" spans="4:24">
      <c r="D1572" s="58"/>
      <c r="E1572" s="58"/>
      <c r="M1572" s="64"/>
      <c r="T1572" s="58"/>
      <c r="X1572" s="9"/>
    </row>
    <row r="1573" spans="4:24">
      <c r="D1573" s="58"/>
      <c r="E1573" s="58"/>
      <c r="M1573" s="66"/>
      <c r="T1573" s="58"/>
      <c r="X1573" s="9"/>
    </row>
    <row r="1574" spans="4:24">
      <c r="D1574" s="58"/>
      <c r="E1574" s="58"/>
      <c r="M1574" s="67"/>
      <c r="T1574" s="58"/>
      <c r="X1574" s="9"/>
    </row>
    <row r="1575" spans="4:24">
      <c r="D1575" s="58"/>
      <c r="E1575" s="58"/>
      <c r="M1575" s="68"/>
      <c r="T1575" s="58"/>
      <c r="X1575" s="9"/>
    </row>
    <row r="1576" spans="4:24">
      <c r="D1576" s="58"/>
      <c r="E1576" s="58"/>
      <c r="M1576" s="69"/>
      <c r="T1576" s="58"/>
      <c r="X1576" s="9"/>
    </row>
    <row r="1577" spans="4:24">
      <c r="D1577" s="58"/>
      <c r="E1577" s="58"/>
      <c r="M1577" s="65"/>
      <c r="T1577" s="58"/>
      <c r="X1577" s="9"/>
    </row>
    <row r="1578" spans="4:24">
      <c r="D1578" s="58"/>
      <c r="E1578" s="58"/>
      <c r="M1578" s="65"/>
      <c r="T1578" s="58"/>
      <c r="X1578" s="9"/>
    </row>
    <row r="1579" spans="4:24">
      <c r="D1579" s="58"/>
      <c r="E1579" s="58"/>
      <c r="M1579" s="64"/>
      <c r="T1579" s="58"/>
      <c r="X1579" s="9"/>
    </row>
    <row r="1580" spans="4:24">
      <c r="D1580" s="58"/>
      <c r="E1580" s="58"/>
      <c r="M1580" s="58"/>
      <c r="T1580" s="58"/>
      <c r="X1580" s="9"/>
    </row>
    <row r="1581" spans="4:24">
      <c r="D1581" s="58"/>
      <c r="E1581" s="58"/>
      <c r="M1581" s="58"/>
      <c r="T1581" s="58"/>
      <c r="X1581" s="9"/>
    </row>
    <row r="1582" spans="4:24">
      <c r="D1582" s="58"/>
      <c r="E1582" s="58"/>
      <c r="M1582" s="58"/>
      <c r="T1582" s="58"/>
      <c r="X1582" s="9"/>
    </row>
    <row r="1583" spans="4:24">
      <c r="D1583" s="58"/>
      <c r="E1583" s="58"/>
      <c r="M1583" s="58"/>
      <c r="T1583" s="58"/>
      <c r="X1583" s="9"/>
    </row>
    <row r="1584" spans="4:24">
      <c r="D1584" s="58"/>
      <c r="E1584" s="58"/>
      <c r="M1584" s="58"/>
      <c r="T1584" s="58"/>
      <c r="X1584" s="9"/>
    </row>
    <row r="1585" spans="4:24">
      <c r="D1585" s="58"/>
      <c r="E1585" s="58"/>
      <c r="M1585" s="58"/>
      <c r="T1585" s="58"/>
      <c r="X1585" s="9"/>
    </row>
    <row r="1586" spans="4:24">
      <c r="D1586" s="58"/>
      <c r="E1586" s="58"/>
      <c r="M1586" s="58"/>
      <c r="T1586" s="58"/>
      <c r="X1586" s="9"/>
    </row>
    <row r="1587" spans="4:24">
      <c r="D1587" s="58"/>
      <c r="E1587" s="58"/>
      <c r="M1587" s="58"/>
      <c r="T1587" s="58"/>
      <c r="X1587" s="9"/>
    </row>
    <row r="1588" spans="4:24">
      <c r="D1588" s="58"/>
      <c r="E1588" s="58"/>
      <c r="M1588" s="58"/>
      <c r="T1588" s="58"/>
      <c r="X1588" s="9"/>
    </row>
    <row r="1589" spans="4:24">
      <c r="D1589" s="58"/>
      <c r="E1589" s="58"/>
      <c r="M1589" s="58"/>
      <c r="T1589" s="58"/>
      <c r="X1589" s="9"/>
    </row>
    <row r="1590" spans="4:24">
      <c r="D1590" s="58"/>
      <c r="E1590" s="58"/>
      <c r="M1590" s="58"/>
      <c r="T1590" s="58"/>
      <c r="X1590" s="9"/>
    </row>
    <row r="1591" spans="4:24">
      <c r="D1591" s="58"/>
      <c r="E1591" s="58"/>
      <c r="M1591" s="58"/>
      <c r="T1591" s="58"/>
      <c r="X1591" s="9"/>
    </row>
    <row r="1592" spans="4:24">
      <c r="D1592" s="58"/>
      <c r="E1592" s="58"/>
      <c r="M1592" s="58"/>
      <c r="T1592" s="58"/>
      <c r="X1592" s="9"/>
    </row>
    <row r="1593" spans="4:24">
      <c r="D1593" s="58"/>
      <c r="E1593" s="58"/>
      <c r="M1593" s="58"/>
      <c r="T1593" s="58"/>
      <c r="X1593" s="9"/>
    </row>
    <row r="1594" spans="4:24">
      <c r="D1594" s="58"/>
      <c r="E1594" s="58"/>
      <c r="M1594" s="58"/>
      <c r="T1594" s="58"/>
      <c r="X1594" s="9"/>
    </row>
    <row r="1595" spans="4:24">
      <c r="D1595" s="58"/>
      <c r="E1595" s="58"/>
      <c r="M1595" s="58"/>
      <c r="T1595" s="58"/>
      <c r="X1595" s="9"/>
    </row>
    <row r="1596" spans="4:24">
      <c r="D1596" s="58"/>
      <c r="E1596" s="58"/>
      <c r="M1596" s="58"/>
      <c r="T1596" s="58"/>
      <c r="X1596" s="9"/>
    </row>
    <row r="1597" spans="4:24">
      <c r="D1597" s="58"/>
      <c r="E1597" s="58"/>
      <c r="T1597" s="58"/>
      <c r="X1597" s="9"/>
    </row>
    <row r="1598" spans="4:24">
      <c r="D1598" s="58"/>
      <c r="E1598" s="58"/>
      <c r="M1598" s="58"/>
      <c r="T1598" s="58"/>
      <c r="X1598" s="9"/>
    </row>
    <row r="1599" spans="4:24">
      <c r="D1599" s="58"/>
      <c r="E1599" s="58"/>
      <c r="T1599" s="58"/>
      <c r="X1599" s="9"/>
    </row>
    <row r="1600" spans="4:24">
      <c r="D1600" s="58"/>
      <c r="E1600" s="58"/>
      <c r="M1600" s="58"/>
      <c r="T1600" s="58"/>
      <c r="X1600" s="9"/>
    </row>
    <row r="1601" spans="4:24">
      <c r="D1601" s="58"/>
      <c r="E1601" s="58"/>
      <c r="M1601" s="58"/>
      <c r="T1601" s="58"/>
      <c r="X1601" s="9"/>
    </row>
    <row r="1602" spans="4:24">
      <c r="D1602" s="58"/>
      <c r="E1602" s="58"/>
      <c r="M1602" s="58"/>
      <c r="T1602" s="58"/>
      <c r="X1602" s="9"/>
    </row>
    <row r="1603" spans="4:24">
      <c r="D1603" s="58"/>
      <c r="E1603" s="58"/>
      <c r="M1603" s="58"/>
      <c r="T1603" s="58"/>
      <c r="X1603" s="9"/>
    </row>
    <row r="1604" spans="4:24">
      <c r="D1604" s="58"/>
      <c r="E1604" s="58"/>
      <c r="M1604" s="58"/>
      <c r="T1604" s="58"/>
      <c r="X1604" s="9"/>
    </row>
    <row r="1605" spans="4:24">
      <c r="D1605" s="58"/>
      <c r="E1605" s="58"/>
      <c r="M1605" s="58"/>
      <c r="T1605" s="58"/>
      <c r="X1605" s="9"/>
    </row>
    <row r="1606" spans="4:24">
      <c r="D1606" s="58"/>
      <c r="E1606" s="58"/>
      <c r="M1606" s="58"/>
      <c r="T1606" s="58"/>
      <c r="X1606" s="9"/>
    </row>
    <row r="1607" spans="4:24">
      <c r="D1607" s="58"/>
      <c r="E1607" s="58"/>
      <c r="M1607" s="58"/>
      <c r="T1607" s="58"/>
      <c r="X1607" s="9"/>
    </row>
    <row r="1608" spans="4:24">
      <c r="D1608" s="58"/>
      <c r="E1608" s="58"/>
      <c r="M1608" s="58"/>
      <c r="T1608" s="58"/>
      <c r="X1608" s="9"/>
    </row>
    <row r="1609" spans="4:24">
      <c r="D1609" s="58"/>
      <c r="E1609" s="58"/>
      <c r="M1609" s="58"/>
      <c r="T1609" s="58"/>
      <c r="X1609" s="9"/>
    </row>
    <row r="1610" spans="4:24">
      <c r="D1610" s="58"/>
      <c r="E1610" s="58"/>
      <c r="M1610" s="58"/>
      <c r="T1610" s="58"/>
      <c r="X1610" s="9"/>
    </row>
    <row r="1611" spans="4:24">
      <c r="D1611" s="58"/>
      <c r="E1611" s="58"/>
      <c r="M1611" s="58"/>
      <c r="T1611" s="58"/>
      <c r="X1611" s="9"/>
    </row>
    <row r="1612" spans="4:24">
      <c r="D1612" s="58"/>
      <c r="E1612" s="58"/>
      <c r="M1612" s="58"/>
      <c r="T1612" s="58"/>
      <c r="X1612" s="9"/>
    </row>
    <row r="1613" spans="4:24">
      <c r="D1613" s="58"/>
      <c r="E1613" s="58"/>
      <c r="T1613" s="58"/>
      <c r="X1613" s="9"/>
    </row>
    <row r="1614" spans="4:24">
      <c r="D1614" s="58"/>
      <c r="E1614" s="58"/>
      <c r="M1614" s="58"/>
      <c r="T1614" s="58"/>
      <c r="X1614" s="9"/>
    </row>
    <row r="1615" spans="4:24">
      <c r="D1615" s="58"/>
      <c r="E1615" s="58"/>
      <c r="T1615" s="58"/>
      <c r="X1615" s="9"/>
    </row>
    <row r="1616" spans="4:24">
      <c r="D1616" s="58"/>
      <c r="E1616" s="58"/>
      <c r="M1616" s="58"/>
      <c r="T1616" s="58"/>
      <c r="X1616" s="9"/>
    </row>
    <row r="1617" spans="4:24">
      <c r="D1617" s="58"/>
      <c r="E1617" s="58"/>
      <c r="M1617" s="58"/>
      <c r="T1617" s="58"/>
      <c r="X1617" s="9"/>
    </row>
    <row r="1618" spans="4:24">
      <c r="D1618" s="58"/>
      <c r="E1618" s="58"/>
      <c r="M1618" s="58"/>
      <c r="T1618" s="58"/>
      <c r="X1618" s="9"/>
    </row>
    <row r="1619" spans="4:24">
      <c r="D1619" s="58"/>
      <c r="E1619" s="58"/>
      <c r="M1619" s="58"/>
      <c r="T1619" s="58"/>
      <c r="X1619" s="9"/>
    </row>
    <row r="1620" spans="4:24">
      <c r="D1620" s="58"/>
      <c r="E1620" s="58"/>
      <c r="M1620" s="58"/>
      <c r="T1620" s="58"/>
      <c r="X1620" s="9"/>
    </row>
    <row r="1621" spans="4:24">
      <c r="D1621" s="58"/>
      <c r="E1621" s="58"/>
      <c r="M1621" s="58"/>
      <c r="T1621" s="58"/>
      <c r="X1621" s="9"/>
    </row>
    <row r="1622" spans="4:24">
      <c r="D1622" s="58"/>
      <c r="E1622" s="58"/>
      <c r="M1622" s="58"/>
      <c r="T1622" s="58"/>
      <c r="X1622" s="9"/>
    </row>
    <row r="1623" spans="4:24">
      <c r="D1623" s="58"/>
      <c r="E1623" s="58"/>
      <c r="M1623" s="58"/>
      <c r="T1623" s="58"/>
      <c r="X1623" s="9"/>
    </row>
    <row r="1624" spans="4:24">
      <c r="D1624" s="58"/>
      <c r="E1624" s="58"/>
      <c r="T1624" s="58"/>
      <c r="X1624" s="9"/>
    </row>
    <row r="1625" spans="4:24">
      <c r="D1625" s="58"/>
      <c r="E1625" s="58"/>
      <c r="M1625" s="58"/>
      <c r="T1625" s="58"/>
      <c r="X1625" s="9"/>
    </row>
    <row r="1626" spans="4:24">
      <c r="D1626" s="58"/>
      <c r="E1626" s="58"/>
      <c r="M1626" s="58"/>
      <c r="T1626" s="58"/>
      <c r="X1626" s="9"/>
    </row>
    <row r="1627" spans="4:24">
      <c r="D1627" s="58"/>
      <c r="E1627" s="58"/>
      <c r="M1627" s="58"/>
      <c r="T1627" s="58"/>
      <c r="X1627" s="9"/>
    </row>
    <row r="1628" spans="4:24">
      <c r="D1628" s="58"/>
      <c r="E1628" s="58"/>
      <c r="M1628" s="58"/>
      <c r="T1628" s="58"/>
      <c r="X1628" s="9"/>
    </row>
    <row r="1629" spans="4:24">
      <c r="D1629" s="58"/>
      <c r="E1629" s="58"/>
      <c r="M1629" s="58"/>
      <c r="T1629" s="58"/>
      <c r="X1629" s="9"/>
    </row>
    <row r="1630" spans="4:24">
      <c r="D1630" s="58"/>
      <c r="E1630" s="58"/>
      <c r="M1630" s="58"/>
      <c r="T1630" s="58"/>
      <c r="X1630" s="9"/>
    </row>
    <row r="1631" spans="4:24">
      <c r="D1631" s="58"/>
      <c r="E1631" s="58"/>
      <c r="M1631" s="58"/>
      <c r="T1631" s="58"/>
      <c r="X1631" s="9"/>
    </row>
    <row r="1632" spans="4:24">
      <c r="D1632" s="58"/>
      <c r="E1632" s="58"/>
      <c r="M1632" s="58"/>
      <c r="T1632" s="58"/>
      <c r="X1632" s="9"/>
    </row>
    <row r="1633" spans="1:25">
      <c r="D1633" s="58"/>
      <c r="E1633" s="58"/>
      <c r="M1633" s="58"/>
      <c r="T1633" s="58"/>
      <c r="X1633" s="9"/>
    </row>
    <row r="1634" spans="1:25">
      <c r="D1634" s="58"/>
      <c r="E1634" s="58"/>
      <c r="M1634" s="58"/>
      <c r="T1634" s="58"/>
      <c r="X1634" s="9"/>
    </row>
    <row r="1635" spans="1:25">
      <c r="D1635" s="58"/>
      <c r="E1635" s="58"/>
      <c r="M1635" s="58"/>
      <c r="T1635" s="58"/>
      <c r="X1635" s="9"/>
    </row>
    <row r="1636" spans="1:25">
      <c r="D1636" s="58"/>
      <c r="E1636" s="58"/>
      <c r="M1636" s="58"/>
      <c r="T1636" s="58"/>
      <c r="X1636" s="9"/>
    </row>
    <row r="1637" spans="1:25">
      <c r="D1637" s="58"/>
      <c r="E1637" s="58"/>
      <c r="M1637" s="58"/>
      <c r="T1637" s="58"/>
      <c r="X1637" s="9"/>
    </row>
    <row r="1638" spans="1:25">
      <c r="D1638" s="58"/>
      <c r="E1638" s="58"/>
      <c r="M1638" s="58"/>
      <c r="T1638" s="58"/>
      <c r="X1638" s="9"/>
    </row>
    <row r="1639" spans="1:25">
      <c r="D1639" s="58"/>
      <c r="E1639" s="58"/>
      <c r="M1639" s="58"/>
      <c r="T1639" s="58"/>
      <c r="X1639" s="9"/>
    </row>
    <row r="1640" spans="1:25">
      <c r="D1640" s="58"/>
      <c r="E1640" s="58"/>
      <c r="M1640" s="58"/>
      <c r="T1640" s="58"/>
      <c r="X1640" s="9"/>
    </row>
    <row r="1641" spans="1:25">
      <c r="D1641" s="58"/>
      <c r="E1641" s="58"/>
      <c r="M1641" s="58"/>
      <c r="T1641" s="58"/>
      <c r="X1641" s="9"/>
    </row>
    <row r="1642" spans="1:25">
      <c r="D1642" s="58"/>
      <c r="E1642" s="58"/>
      <c r="M1642" s="58"/>
      <c r="T1642" s="58"/>
      <c r="X1642" s="9"/>
    </row>
    <row r="1643" spans="1:25">
      <c r="D1643" s="58"/>
      <c r="E1643" s="58"/>
      <c r="M1643" s="58"/>
      <c r="T1643" s="58"/>
      <c r="X1643" s="9"/>
    </row>
    <row r="1644" spans="1:25">
      <c r="D1644" s="58"/>
      <c r="E1644" s="58"/>
      <c r="M1644" s="58"/>
      <c r="T1644" s="58"/>
      <c r="X1644" s="9"/>
    </row>
    <row r="1645" spans="1:25">
      <c r="D1645" s="58"/>
      <c r="E1645" s="58"/>
      <c r="M1645" s="58"/>
      <c r="T1645" s="58"/>
      <c r="X1645" s="9"/>
    </row>
    <row r="1646" spans="1:25">
      <c r="A1646" s="23"/>
      <c r="B1646" s="23"/>
      <c r="C1646" s="23"/>
      <c r="D1646" s="59"/>
      <c r="E1646" s="59"/>
      <c r="G1646" s="23"/>
      <c r="H1646" s="23"/>
      <c r="I1646" s="23"/>
      <c r="J1646" s="59"/>
      <c r="K1646" s="23"/>
      <c r="L1646" s="23"/>
      <c r="M1646" s="59"/>
      <c r="N1646" s="23"/>
      <c r="O1646" s="23"/>
      <c r="P1646" s="23"/>
      <c r="Q1646" s="23"/>
      <c r="R1646" s="23"/>
      <c r="S1646" s="23"/>
      <c r="T1646" s="59"/>
      <c r="U1646" s="23"/>
      <c r="V1646" s="23"/>
      <c r="X1646" s="28"/>
      <c r="Y1646" s="23"/>
    </row>
    <row r="1647" spans="1:25">
      <c r="A1647" s="56"/>
      <c r="D1647" s="58"/>
      <c r="E1647" s="58"/>
      <c r="M1647" s="58"/>
      <c r="T1647" s="58"/>
      <c r="X1647" s="9"/>
    </row>
    <row r="1648" spans="1:25">
      <c r="A1648" s="56"/>
      <c r="D1648" s="58"/>
      <c r="E1648" s="58"/>
      <c r="M1648" s="58"/>
      <c r="T1648" s="58"/>
      <c r="X1648" s="9"/>
    </row>
    <row r="1649" spans="1:24">
      <c r="A1649" s="56"/>
      <c r="D1649" s="58"/>
      <c r="E1649" s="58"/>
      <c r="M1649" s="58"/>
      <c r="T1649" s="58"/>
      <c r="X1649" s="9"/>
    </row>
    <row r="1650" spans="1:24">
      <c r="A1650" s="56"/>
      <c r="D1650" s="58"/>
      <c r="E1650" s="58"/>
      <c r="M1650" s="58"/>
      <c r="T1650" s="58"/>
      <c r="X1650" s="9"/>
    </row>
    <row r="1651" spans="1:24">
      <c r="A1651" s="56"/>
      <c r="D1651" s="58"/>
      <c r="E1651" s="58"/>
      <c r="M1651" s="58"/>
      <c r="T1651" s="58"/>
      <c r="X1651" s="9"/>
    </row>
    <row r="1652" spans="1:24">
      <c r="A1652" s="56"/>
      <c r="D1652" s="58"/>
      <c r="E1652" s="58"/>
      <c r="M1652" s="58"/>
      <c r="T1652" s="58"/>
      <c r="X1652" s="9"/>
    </row>
    <row r="1653" spans="1:24">
      <c r="A1653" s="29"/>
      <c r="D1653" s="58"/>
      <c r="E1653" s="30"/>
      <c r="I1653" s="29"/>
      <c r="L1653" s="29"/>
      <c r="M1653" s="58"/>
      <c r="T1653" s="58"/>
      <c r="V1653" s="29"/>
      <c r="X1653" s="9"/>
    </row>
    <row r="1654" spans="1:24">
      <c r="D1654" s="58"/>
      <c r="E1654" s="30"/>
      <c r="T1654" s="58"/>
      <c r="X1654" s="9"/>
    </row>
    <row r="1655" spans="1:24">
      <c r="D1655" s="58"/>
      <c r="E1655" s="30"/>
      <c r="T1655" s="58"/>
      <c r="X1655" s="9"/>
    </row>
    <row r="1656" spans="1:24">
      <c r="D1656" s="58"/>
      <c r="E1656" s="30"/>
      <c r="T1656" s="58"/>
      <c r="X1656" s="9"/>
    </row>
    <row r="1657" spans="1:24">
      <c r="D1657" s="58"/>
      <c r="E1657" s="30"/>
      <c r="T1657" s="58"/>
      <c r="X1657" s="9"/>
    </row>
    <row r="1658" spans="1:24">
      <c r="D1658" s="58"/>
      <c r="E1658" s="30"/>
      <c r="T1658" s="58"/>
      <c r="X1658" s="9"/>
    </row>
    <row r="1659" spans="1:24">
      <c r="A1659" s="29"/>
      <c r="D1659" s="58"/>
      <c r="E1659" s="30"/>
      <c r="T1659" s="58"/>
      <c r="X1659" s="9"/>
    </row>
    <row r="1660" spans="1:24">
      <c r="D1660" s="58"/>
      <c r="E1660" s="30"/>
      <c r="T1660" s="58"/>
      <c r="X1660" s="9"/>
    </row>
    <row r="1661" spans="1:24">
      <c r="D1661" s="58"/>
      <c r="E1661" s="30"/>
      <c r="T1661" s="58"/>
      <c r="X1661" s="9"/>
    </row>
    <row r="1662" spans="1:24">
      <c r="D1662" s="58"/>
      <c r="E1662" s="30"/>
      <c r="T1662" s="58"/>
      <c r="X1662" s="9"/>
    </row>
    <row r="1663" spans="1:24">
      <c r="D1663" s="58"/>
      <c r="E1663" s="30"/>
      <c r="T1663" s="58"/>
      <c r="X1663" s="9"/>
    </row>
    <row r="1664" spans="1:24">
      <c r="D1664" s="58"/>
      <c r="E1664" s="30"/>
      <c r="T1664" s="58"/>
      <c r="X1664" s="9"/>
    </row>
    <row r="1665" spans="1:24">
      <c r="D1665" s="58"/>
      <c r="E1665" s="30"/>
      <c r="T1665" s="58"/>
      <c r="X1665" s="9"/>
    </row>
    <row r="1666" spans="1:24">
      <c r="D1666" s="58"/>
      <c r="E1666" s="30"/>
      <c r="T1666" s="58"/>
      <c r="X1666" s="9"/>
    </row>
    <row r="1667" spans="1:24">
      <c r="D1667" s="58"/>
      <c r="E1667" s="30"/>
      <c r="T1667" s="58"/>
      <c r="X1667" s="9"/>
    </row>
    <row r="1668" spans="1:24">
      <c r="D1668" s="58"/>
      <c r="E1668" s="30"/>
      <c r="T1668" s="58"/>
      <c r="X1668" s="9"/>
    </row>
    <row r="1669" spans="1:24">
      <c r="D1669" s="58"/>
      <c r="E1669" s="30"/>
      <c r="T1669" s="58"/>
      <c r="X1669" s="9"/>
    </row>
    <row r="1670" spans="1:24">
      <c r="D1670" s="58"/>
      <c r="E1670" s="30"/>
      <c r="T1670" s="58"/>
      <c r="X1670" s="9"/>
    </row>
    <row r="1671" spans="1:24">
      <c r="D1671" s="58"/>
      <c r="E1671" s="30"/>
      <c r="T1671" s="58"/>
      <c r="X1671" s="9"/>
    </row>
    <row r="1672" spans="1:24">
      <c r="D1672" s="58"/>
      <c r="E1672" s="30"/>
      <c r="T1672" s="58"/>
      <c r="X1672" s="9"/>
    </row>
    <row r="1673" spans="1:24">
      <c r="D1673" s="58"/>
      <c r="E1673" s="30"/>
      <c r="T1673" s="58"/>
      <c r="X1673" s="9"/>
    </row>
    <row r="1674" spans="1:24">
      <c r="D1674" s="58"/>
      <c r="E1674" s="30"/>
      <c r="M1674" s="66"/>
      <c r="T1674" s="58"/>
      <c r="X1674" s="9"/>
    </row>
    <row r="1675" spans="1:24">
      <c r="D1675" s="58"/>
      <c r="E1675" s="30"/>
      <c r="M1675" s="67"/>
      <c r="T1675" s="58"/>
      <c r="X1675" s="9"/>
    </row>
    <row r="1676" spans="1:24">
      <c r="A1676" s="29"/>
      <c r="D1676" s="58"/>
      <c r="E1676" s="30"/>
      <c r="M1676" s="65"/>
      <c r="T1676" s="58"/>
      <c r="X1676" s="9"/>
    </row>
    <row r="1677" spans="1:24">
      <c r="D1677" s="58"/>
      <c r="E1677" s="30"/>
      <c r="M1677" s="64"/>
      <c r="T1677" s="58"/>
      <c r="X1677" s="9"/>
    </row>
    <row r="1678" spans="1:24">
      <c r="D1678" s="58"/>
      <c r="E1678" s="30"/>
      <c r="M1678" s="66"/>
      <c r="T1678" s="58"/>
      <c r="X1678" s="9"/>
    </row>
    <row r="1679" spans="1:24">
      <c r="A1679" s="29"/>
      <c r="D1679" s="58"/>
      <c r="E1679" s="30"/>
      <c r="M1679" s="67"/>
      <c r="T1679" s="58"/>
      <c r="X1679" s="9"/>
    </row>
    <row r="1680" spans="1:24">
      <c r="D1680" s="58"/>
      <c r="E1680" s="30"/>
      <c r="M1680" s="68"/>
      <c r="T1680" s="58"/>
      <c r="X1680" s="9"/>
    </row>
    <row r="1681" spans="4:24">
      <c r="D1681" s="58"/>
      <c r="E1681" s="30"/>
      <c r="M1681" s="58"/>
      <c r="T1681" s="58"/>
      <c r="X1681" s="9"/>
    </row>
    <row r="1682" spans="4:24">
      <c r="D1682" s="58"/>
      <c r="E1682" s="30"/>
      <c r="M1682" s="69"/>
      <c r="T1682" s="58"/>
      <c r="X1682" s="9"/>
    </row>
    <row r="1683" spans="4:24">
      <c r="D1683" s="58"/>
      <c r="E1683" s="30"/>
      <c r="M1683" s="65"/>
      <c r="T1683" s="58"/>
      <c r="X1683" s="9"/>
    </row>
    <row r="1684" spans="4:24">
      <c r="D1684" s="58"/>
      <c r="E1684" s="30"/>
      <c r="M1684" s="65"/>
      <c r="T1684" s="58"/>
      <c r="X1684" s="9"/>
    </row>
    <row r="1685" spans="4:24">
      <c r="D1685" s="58"/>
      <c r="E1685" s="30"/>
      <c r="M1685" s="64"/>
      <c r="T1685" s="58"/>
      <c r="X1685" s="9"/>
    </row>
    <row r="1686" spans="4:24">
      <c r="D1686" s="58"/>
      <c r="E1686" s="30"/>
      <c r="M1686" s="58"/>
      <c r="T1686" s="58"/>
      <c r="X1686" s="9"/>
    </row>
    <row r="1687" spans="4:24">
      <c r="D1687" s="58"/>
      <c r="E1687" s="30"/>
      <c r="M1687" s="58"/>
      <c r="T1687" s="58"/>
      <c r="X1687" s="9"/>
    </row>
    <row r="1688" spans="4:24">
      <c r="D1688" s="58"/>
      <c r="E1688" s="30"/>
      <c r="M1688" s="58"/>
      <c r="T1688" s="58"/>
      <c r="X1688" s="9"/>
    </row>
    <row r="1689" spans="4:24">
      <c r="D1689" s="58"/>
      <c r="E1689" s="30"/>
      <c r="M1689" s="58"/>
      <c r="T1689" s="58"/>
      <c r="X1689" s="9"/>
    </row>
    <row r="1690" spans="4:24">
      <c r="D1690" s="58"/>
      <c r="E1690" s="30"/>
      <c r="M1690" s="58"/>
      <c r="T1690" s="58"/>
      <c r="X1690" s="9"/>
    </row>
    <row r="1691" spans="4:24">
      <c r="D1691" s="58"/>
      <c r="E1691" s="30"/>
      <c r="M1691" s="58"/>
      <c r="T1691" s="58"/>
      <c r="X1691" s="9"/>
    </row>
    <row r="1692" spans="4:24">
      <c r="D1692" s="58"/>
      <c r="E1692" s="30"/>
      <c r="M1692" s="58"/>
      <c r="T1692" s="58"/>
      <c r="X1692" s="9"/>
    </row>
    <row r="1693" spans="4:24">
      <c r="D1693" s="58"/>
      <c r="E1693" s="30"/>
      <c r="M1693" s="58"/>
      <c r="T1693" s="58"/>
      <c r="X1693" s="9"/>
    </row>
    <row r="1694" spans="4:24">
      <c r="D1694" s="58"/>
      <c r="E1694" s="30"/>
      <c r="M1694" s="58"/>
      <c r="T1694" s="58"/>
      <c r="X1694" s="9"/>
    </row>
    <row r="1695" spans="4:24">
      <c r="D1695" s="58"/>
      <c r="E1695" s="30"/>
      <c r="M1695" s="58"/>
      <c r="T1695" s="58"/>
      <c r="X1695" s="9"/>
    </row>
    <row r="1696" spans="4:24">
      <c r="D1696" s="58"/>
      <c r="E1696" s="30"/>
      <c r="M1696" s="58"/>
      <c r="T1696" s="58"/>
      <c r="X1696" s="9"/>
    </row>
    <row r="1697" spans="4:24">
      <c r="D1697" s="58"/>
      <c r="E1697" s="30"/>
      <c r="M1697" s="58"/>
      <c r="T1697" s="58"/>
      <c r="X1697" s="9"/>
    </row>
    <row r="1698" spans="4:24">
      <c r="D1698" s="58"/>
      <c r="E1698" s="30"/>
      <c r="M1698" s="58"/>
      <c r="T1698" s="58"/>
      <c r="X1698" s="9"/>
    </row>
    <row r="1699" spans="4:24">
      <c r="D1699" s="58"/>
      <c r="E1699" s="30"/>
      <c r="M1699" s="58"/>
      <c r="T1699" s="58"/>
      <c r="X1699" s="9"/>
    </row>
    <row r="1700" spans="4:24">
      <c r="D1700" s="58"/>
      <c r="E1700" s="30"/>
      <c r="M1700" s="58"/>
      <c r="T1700" s="58"/>
      <c r="X1700" s="9"/>
    </row>
    <row r="1701" spans="4:24">
      <c r="D1701" s="58"/>
      <c r="E1701" s="30"/>
      <c r="M1701" s="58"/>
      <c r="T1701" s="58"/>
      <c r="X1701" s="9"/>
    </row>
    <row r="1702" spans="4:24">
      <c r="D1702" s="58"/>
      <c r="E1702" s="30"/>
      <c r="M1702" s="58"/>
      <c r="T1702" s="58"/>
      <c r="X1702" s="9"/>
    </row>
    <row r="1703" spans="4:24">
      <c r="D1703" s="58"/>
      <c r="E1703" s="30"/>
      <c r="T1703" s="58"/>
      <c r="X1703" s="9"/>
    </row>
    <row r="1704" spans="4:24">
      <c r="D1704" s="58"/>
      <c r="E1704" s="30"/>
      <c r="M1704" s="58"/>
      <c r="T1704" s="58"/>
      <c r="X1704" s="9"/>
    </row>
    <row r="1705" spans="4:24">
      <c r="D1705" s="58"/>
      <c r="E1705" s="30"/>
      <c r="T1705" s="58"/>
      <c r="X1705" s="9"/>
    </row>
    <row r="1706" spans="4:24">
      <c r="D1706" s="58"/>
      <c r="E1706" s="30"/>
      <c r="M1706" s="58"/>
      <c r="T1706" s="58"/>
      <c r="X1706" s="9"/>
    </row>
    <row r="1707" spans="4:24">
      <c r="D1707" s="58"/>
      <c r="E1707" s="30"/>
      <c r="M1707" s="58"/>
      <c r="T1707" s="58"/>
      <c r="X1707" s="9"/>
    </row>
    <row r="1708" spans="4:24">
      <c r="D1708" s="58"/>
      <c r="E1708" s="30"/>
      <c r="M1708" s="58"/>
      <c r="T1708" s="58"/>
      <c r="X1708" s="9"/>
    </row>
    <row r="1709" spans="4:24">
      <c r="D1709" s="58"/>
      <c r="E1709" s="30"/>
      <c r="M1709" s="58"/>
      <c r="T1709" s="58"/>
      <c r="X1709" s="9"/>
    </row>
    <row r="1710" spans="4:24">
      <c r="D1710" s="58"/>
      <c r="E1710" s="30"/>
      <c r="M1710" s="58"/>
      <c r="T1710" s="58"/>
      <c r="X1710" s="9"/>
    </row>
    <row r="1711" spans="4:24">
      <c r="D1711" s="58"/>
      <c r="E1711" s="30"/>
      <c r="M1711" s="58"/>
      <c r="T1711" s="58"/>
      <c r="X1711" s="9"/>
    </row>
    <row r="1712" spans="4:24">
      <c r="D1712" s="58"/>
      <c r="E1712" s="30"/>
      <c r="M1712" s="58"/>
      <c r="T1712" s="58"/>
      <c r="X1712" s="9"/>
    </row>
    <row r="1713" spans="4:24">
      <c r="D1713" s="58"/>
      <c r="E1713" s="30"/>
      <c r="M1713" s="58"/>
      <c r="T1713" s="58"/>
      <c r="X1713" s="9"/>
    </row>
    <row r="1714" spans="4:24">
      <c r="D1714" s="58"/>
      <c r="E1714" s="30"/>
      <c r="M1714" s="58"/>
      <c r="T1714" s="58"/>
      <c r="X1714" s="9"/>
    </row>
    <row r="1715" spans="4:24">
      <c r="D1715" s="58"/>
      <c r="E1715" s="30"/>
      <c r="M1715" s="58"/>
      <c r="T1715" s="58"/>
      <c r="X1715" s="9"/>
    </row>
    <row r="1716" spans="4:24">
      <c r="D1716" s="58"/>
      <c r="E1716" s="30"/>
      <c r="M1716" s="58"/>
      <c r="T1716" s="58"/>
      <c r="X1716" s="9"/>
    </row>
    <row r="1717" spans="4:24">
      <c r="D1717" s="58"/>
      <c r="E1717" s="30"/>
      <c r="M1717" s="58"/>
      <c r="T1717" s="58"/>
      <c r="X1717" s="9"/>
    </row>
    <row r="1718" spans="4:24">
      <c r="D1718" s="58"/>
      <c r="E1718" s="30"/>
      <c r="M1718" s="58"/>
      <c r="T1718" s="58"/>
      <c r="X1718" s="9"/>
    </row>
    <row r="1719" spans="4:24">
      <c r="D1719" s="58"/>
      <c r="E1719" s="30"/>
      <c r="T1719" s="58"/>
      <c r="X1719" s="9"/>
    </row>
    <row r="1720" spans="4:24">
      <c r="D1720" s="58"/>
      <c r="E1720" s="30"/>
      <c r="M1720" s="58"/>
      <c r="T1720" s="58"/>
      <c r="X1720" s="9"/>
    </row>
    <row r="1721" spans="4:24">
      <c r="D1721" s="58"/>
      <c r="E1721" s="30"/>
      <c r="T1721" s="58"/>
      <c r="X1721" s="9"/>
    </row>
    <row r="1722" spans="4:24">
      <c r="D1722" s="58"/>
      <c r="E1722" s="30"/>
      <c r="M1722" s="58"/>
      <c r="T1722" s="58"/>
      <c r="X1722" s="9"/>
    </row>
    <row r="1723" spans="4:24">
      <c r="D1723" s="58"/>
      <c r="E1723" s="30"/>
      <c r="M1723" s="58"/>
      <c r="T1723" s="58"/>
      <c r="X1723" s="9"/>
    </row>
    <row r="1724" spans="4:24">
      <c r="D1724" s="58"/>
      <c r="E1724" s="30"/>
      <c r="M1724" s="58"/>
      <c r="T1724" s="58"/>
      <c r="X1724" s="9"/>
    </row>
    <row r="1725" spans="4:24">
      <c r="D1725" s="58"/>
      <c r="E1725" s="30"/>
      <c r="M1725" s="58"/>
      <c r="T1725" s="58"/>
      <c r="X1725" s="9"/>
    </row>
    <row r="1726" spans="4:24">
      <c r="D1726" s="58"/>
      <c r="E1726" s="30"/>
      <c r="M1726" s="58"/>
      <c r="T1726" s="58"/>
      <c r="X1726" s="9"/>
    </row>
    <row r="1727" spans="4:24">
      <c r="D1727" s="58"/>
      <c r="E1727" s="30"/>
      <c r="M1727" s="58"/>
      <c r="T1727" s="58"/>
      <c r="X1727" s="9"/>
    </row>
    <row r="1728" spans="4:24">
      <c r="D1728" s="58"/>
      <c r="E1728" s="30"/>
      <c r="M1728" s="58"/>
      <c r="T1728" s="58"/>
      <c r="X1728" s="9"/>
    </row>
    <row r="1729" spans="4:24">
      <c r="D1729" s="58"/>
      <c r="E1729" s="30"/>
      <c r="M1729" s="58"/>
      <c r="T1729" s="58"/>
      <c r="X1729" s="9"/>
    </row>
    <row r="1730" spans="4:24">
      <c r="D1730" s="58"/>
      <c r="E1730" s="30"/>
      <c r="T1730" s="58"/>
      <c r="X1730" s="9"/>
    </row>
    <row r="1731" spans="4:24">
      <c r="D1731" s="58"/>
      <c r="E1731" s="30"/>
      <c r="M1731" s="58"/>
      <c r="T1731" s="58"/>
      <c r="X1731" s="9"/>
    </row>
    <row r="1732" spans="4:24">
      <c r="D1732" s="58"/>
      <c r="E1732" s="30"/>
      <c r="M1732" s="58"/>
      <c r="T1732" s="58"/>
      <c r="X1732" s="9"/>
    </row>
    <row r="1733" spans="4:24">
      <c r="D1733" s="58"/>
      <c r="E1733" s="30"/>
      <c r="M1733" s="58"/>
      <c r="T1733" s="58"/>
      <c r="X1733" s="9"/>
    </row>
    <row r="1734" spans="4:24">
      <c r="D1734" s="58"/>
      <c r="E1734" s="30"/>
      <c r="M1734" s="58"/>
      <c r="T1734" s="58"/>
      <c r="X1734" s="9"/>
    </row>
    <row r="1735" spans="4:24">
      <c r="D1735" s="58"/>
      <c r="E1735" s="30"/>
      <c r="M1735" s="58"/>
      <c r="T1735" s="58"/>
      <c r="X1735" s="9"/>
    </row>
    <row r="1736" spans="4:24">
      <c r="D1736" s="58"/>
      <c r="E1736" s="30"/>
      <c r="M1736" s="58"/>
      <c r="T1736" s="58"/>
      <c r="X1736" s="9"/>
    </row>
    <row r="1737" spans="4:24">
      <c r="D1737" s="58"/>
      <c r="E1737" s="30"/>
      <c r="M1737" s="58"/>
      <c r="T1737" s="58"/>
      <c r="X1737" s="9"/>
    </row>
    <row r="1738" spans="4:24">
      <c r="D1738" s="58"/>
      <c r="E1738" s="30"/>
      <c r="M1738" s="58"/>
      <c r="T1738" s="58"/>
      <c r="X1738" s="9"/>
    </row>
    <row r="1739" spans="4:24">
      <c r="D1739" s="58"/>
      <c r="E1739" s="30"/>
      <c r="M1739" s="58"/>
      <c r="T1739" s="58"/>
      <c r="X1739" s="9"/>
    </row>
    <row r="1740" spans="4:24">
      <c r="D1740" s="58"/>
      <c r="E1740" s="30"/>
      <c r="M1740" s="58"/>
      <c r="T1740" s="58"/>
      <c r="X1740" s="9"/>
    </row>
    <row r="1741" spans="4:24">
      <c r="D1741" s="58"/>
      <c r="E1741" s="30"/>
      <c r="M1741" s="58"/>
      <c r="T1741" s="58"/>
      <c r="X1741" s="9"/>
    </row>
    <row r="1742" spans="4:24">
      <c r="D1742" s="58"/>
      <c r="E1742" s="30"/>
      <c r="M1742" s="58"/>
      <c r="T1742" s="58"/>
      <c r="X1742" s="9"/>
    </row>
    <row r="1743" spans="4:24">
      <c r="D1743" s="58"/>
      <c r="E1743" s="30"/>
      <c r="M1743" s="58"/>
      <c r="T1743" s="58"/>
      <c r="X1743" s="9"/>
    </row>
    <row r="1744" spans="4:24">
      <c r="D1744" s="58"/>
      <c r="E1744" s="30"/>
      <c r="M1744" s="58"/>
      <c r="T1744" s="58"/>
      <c r="X1744" s="9"/>
    </row>
    <row r="1745" spans="4:24">
      <c r="D1745" s="58"/>
      <c r="E1745" s="30"/>
      <c r="M1745" s="58"/>
      <c r="T1745" s="58"/>
      <c r="X1745" s="9"/>
    </row>
    <row r="1746" spans="4:24">
      <c r="D1746" s="58"/>
      <c r="E1746" s="30"/>
      <c r="M1746" s="58"/>
      <c r="T1746" s="58"/>
      <c r="X1746" s="9"/>
    </row>
    <row r="1747" spans="4:24">
      <c r="D1747" s="58"/>
      <c r="E1747" s="30"/>
      <c r="M1747" s="58"/>
      <c r="T1747" s="58"/>
      <c r="X1747" s="9"/>
    </row>
    <row r="1748" spans="4:24">
      <c r="D1748" s="58"/>
      <c r="E1748" s="30"/>
      <c r="M1748" s="58"/>
      <c r="T1748" s="58"/>
      <c r="X1748" s="9"/>
    </row>
    <row r="1749" spans="4:24">
      <c r="D1749" s="58"/>
      <c r="E1749" s="30"/>
      <c r="M1749" s="58"/>
      <c r="T1749" s="58"/>
      <c r="X1749" s="9"/>
    </row>
    <row r="1750" spans="4:24">
      <c r="D1750" s="58"/>
      <c r="E1750" s="30"/>
      <c r="M1750" s="58"/>
      <c r="T1750" s="58"/>
      <c r="X1750" s="9"/>
    </row>
    <row r="1751" spans="4:24">
      <c r="D1751" s="58"/>
      <c r="E1751" s="30"/>
      <c r="M1751" s="58"/>
      <c r="T1751" s="58"/>
      <c r="X1751" s="9"/>
    </row>
    <row r="1752" spans="4:24">
      <c r="D1752" s="58"/>
      <c r="E1752" s="30"/>
      <c r="M1752" s="58"/>
      <c r="T1752" s="58"/>
      <c r="X1752" s="9"/>
    </row>
    <row r="1753" spans="4:24">
      <c r="D1753" s="58"/>
      <c r="E1753" s="30"/>
      <c r="T1753" s="58"/>
      <c r="X1753" s="9"/>
    </row>
    <row r="1754" spans="4:24">
      <c r="D1754" s="58"/>
      <c r="E1754" s="30"/>
      <c r="T1754" s="58"/>
      <c r="X1754" s="9"/>
    </row>
    <row r="1755" spans="4:24">
      <c r="D1755" s="58"/>
      <c r="E1755" s="30"/>
      <c r="T1755" s="58"/>
      <c r="X1755" s="9"/>
    </row>
    <row r="1756" spans="4:24">
      <c r="D1756" s="58"/>
      <c r="E1756" s="30"/>
      <c r="T1756" s="58"/>
      <c r="X1756" s="9"/>
    </row>
    <row r="1757" spans="4:24">
      <c r="D1757" s="58"/>
      <c r="E1757" s="30"/>
      <c r="T1757" s="58"/>
      <c r="X1757" s="9"/>
    </row>
    <row r="1758" spans="4:24">
      <c r="D1758" s="58"/>
      <c r="E1758" s="30"/>
      <c r="T1758" s="58"/>
      <c r="X1758" s="9"/>
    </row>
    <row r="1759" spans="4:24">
      <c r="D1759" s="58"/>
      <c r="E1759" s="30"/>
      <c r="T1759" s="58"/>
      <c r="X1759" s="9"/>
    </row>
    <row r="1760" spans="4:24">
      <c r="D1760" s="58"/>
      <c r="E1760" s="30"/>
      <c r="T1760" s="58"/>
      <c r="X1760" s="9"/>
    </row>
    <row r="1761" spans="4:24">
      <c r="D1761" s="58"/>
      <c r="E1761" s="30"/>
      <c r="T1761" s="58"/>
      <c r="X1761" s="9"/>
    </row>
    <row r="1762" spans="4:24">
      <c r="D1762" s="58"/>
      <c r="E1762" s="30"/>
      <c r="T1762" s="58"/>
      <c r="X1762" s="9"/>
    </row>
    <row r="1763" spans="4:24">
      <c r="D1763" s="58"/>
      <c r="E1763" s="30"/>
      <c r="T1763" s="58"/>
      <c r="X1763" s="9"/>
    </row>
    <row r="1764" spans="4:24">
      <c r="D1764" s="58"/>
      <c r="E1764" s="30"/>
      <c r="T1764" s="58"/>
      <c r="X1764" s="9"/>
    </row>
    <row r="1765" spans="4:24">
      <c r="D1765" s="58"/>
      <c r="E1765" s="30"/>
      <c r="T1765" s="58"/>
      <c r="X1765" s="9"/>
    </row>
    <row r="1766" spans="4:24">
      <c r="D1766" s="58"/>
      <c r="E1766" s="30"/>
      <c r="T1766" s="58"/>
      <c r="X1766" s="9"/>
    </row>
    <row r="1767" spans="4:24">
      <c r="D1767" s="58"/>
      <c r="E1767" s="30"/>
      <c r="T1767" s="58"/>
      <c r="X1767" s="9"/>
    </row>
    <row r="1768" spans="4:24">
      <c r="D1768" s="58"/>
      <c r="E1768" s="30"/>
      <c r="T1768" s="58"/>
      <c r="X1768" s="9"/>
    </row>
    <row r="1769" spans="4:24">
      <c r="D1769" s="58"/>
      <c r="E1769" s="30"/>
      <c r="T1769" s="58"/>
      <c r="X1769" s="9"/>
    </row>
    <row r="1770" spans="4:24">
      <c r="D1770" s="58"/>
      <c r="E1770" s="30"/>
      <c r="T1770" s="58"/>
      <c r="X1770" s="9"/>
    </row>
    <row r="1771" spans="4:24">
      <c r="D1771" s="58"/>
      <c r="E1771" s="30"/>
      <c r="T1771" s="58"/>
      <c r="X1771" s="9"/>
    </row>
    <row r="1772" spans="4:24">
      <c r="D1772" s="58"/>
      <c r="E1772" s="30"/>
      <c r="T1772" s="58"/>
      <c r="X1772" s="9"/>
    </row>
    <row r="1773" spans="4:24">
      <c r="D1773" s="58"/>
      <c r="E1773" s="30"/>
      <c r="M1773" s="66"/>
      <c r="T1773" s="58"/>
      <c r="X1773" s="9"/>
    </row>
    <row r="1774" spans="4:24">
      <c r="D1774" s="58"/>
      <c r="E1774" s="30"/>
      <c r="M1774" s="67"/>
      <c r="T1774" s="58"/>
      <c r="X1774" s="9"/>
    </row>
    <row r="1775" spans="4:24">
      <c r="D1775" s="58"/>
      <c r="E1775" s="30"/>
      <c r="M1775" s="65"/>
      <c r="T1775" s="58"/>
      <c r="X1775" s="9"/>
    </row>
    <row r="1776" spans="4:24">
      <c r="D1776" s="58"/>
      <c r="E1776" s="30"/>
      <c r="M1776" s="64"/>
      <c r="T1776" s="58"/>
      <c r="X1776" s="9"/>
    </row>
    <row r="1777" spans="4:24">
      <c r="D1777" s="58"/>
      <c r="E1777" s="30"/>
      <c r="M1777" s="66"/>
      <c r="T1777" s="58"/>
      <c r="X1777" s="9"/>
    </row>
    <row r="1778" spans="4:24">
      <c r="D1778" s="58"/>
      <c r="E1778" s="30"/>
      <c r="M1778" s="67"/>
      <c r="T1778" s="58"/>
      <c r="X1778" s="9"/>
    </row>
    <row r="1779" spans="4:24">
      <c r="D1779" s="58"/>
      <c r="E1779" s="30"/>
      <c r="M1779" s="68"/>
      <c r="T1779" s="58"/>
      <c r="X1779" s="9"/>
    </row>
    <row r="1780" spans="4:24">
      <c r="D1780" s="58"/>
      <c r="E1780" s="30"/>
      <c r="M1780" s="58"/>
      <c r="T1780" s="58"/>
      <c r="X1780" s="9"/>
    </row>
    <row r="1781" spans="4:24">
      <c r="D1781" s="58"/>
      <c r="E1781" s="30"/>
      <c r="M1781" s="69"/>
      <c r="T1781" s="58"/>
      <c r="X1781" s="9"/>
    </row>
    <row r="1782" spans="4:24">
      <c r="D1782" s="58"/>
      <c r="E1782" s="30"/>
      <c r="M1782" s="65"/>
      <c r="T1782" s="58"/>
      <c r="X1782" s="9"/>
    </row>
    <row r="1783" spans="4:24">
      <c r="D1783" s="58"/>
      <c r="E1783" s="30"/>
      <c r="M1783" s="65"/>
      <c r="T1783" s="58"/>
      <c r="X1783" s="9"/>
    </row>
    <row r="1784" spans="4:24">
      <c r="D1784" s="58"/>
      <c r="E1784" s="30"/>
      <c r="M1784" s="64"/>
      <c r="T1784" s="58"/>
      <c r="X1784" s="9"/>
    </row>
    <row r="1785" spans="4:24">
      <c r="D1785" s="58"/>
      <c r="E1785" s="30"/>
      <c r="M1785" s="58"/>
      <c r="T1785" s="58"/>
      <c r="X1785" s="9"/>
    </row>
    <row r="1786" spans="4:24">
      <c r="D1786" s="58"/>
      <c r="E1786" s="30"/>
      <c r="M1786" s="58"/>
      <c r="T1786" s="58"/>
      <c r="X1786" s="9"/>
    </row>
    <row r="1787" spans="4:24">
      <c r="D1787" s="58"/>
      <c r="E1787" s="30"/>
      <c r="M1787" s="58"/>
      <c r="T1787" s="58"/>
      <c r="X1787" s="9"/>
    </row>
    <row r="1788" spans="4:24">
      <c r="D1788" s="58"/>
      <c r="E1788" s="30"/>
      <c r="M1788" s="58"/>
      <c r="T1788" s="58"/>
      <c r="X1788" s="9"/>
    </row>
    <row r="1789" spans="4:24">
      <c r="D1789" s="58"/>
      <c r="E1789" s="30"/>
      <c r="M1789" s="58"/>
      <c r="T1789" s="58"/>
      <c r="X1789" s="9"/>
    </row>
    <row r="1790" spans="4:24">
      <c r="D1790" s="58"/>
      <c r="E1790" s="30"/>
      <c r="M1790" s="58"/>
      <c r="T1790" s="58"/>
      <c r="X1790" s="9"/>
    </row>
    <row r="1791" spans="4:24">
      <c r="D1791" s="58"/>
      <c r="E1791" s="30"/>
      <c r="M1791" s="58"/>
      <c r="T1791" s="58"/>
      <c r="X1791" s="9"/>
    </row>
    <row r="1792" spans="4:24">
      <c r="D1792" s="58"/>
      <c r="E1792" s="30"/>
      <c r="M1792" s="58"/>
      <c r="T1792" s="58"/>
      <c r="X1792" s="9"/>
    </row>
    <row r="1793" spans="4:24">
      <c r="D1793" s="58"/>
      <c r="E1793" s="30"/>
      <c r="M1793" s="58"/>
      <c r="T1793" s="58"/>
      <c r="X1793" s="9"/>
    </row>
    <row r="1794" spans="4:24">
      <c r="D1794" s="58"/>
      <c r="E1794" s="30"/>
      <c r="M1794" s="58"/>
      <c r="T1794" s="58"/>
      <c r="X1794" s="9"/>
    </row>
    <row r="1795" spans="4:24">
      <c r="D1795" s="58"/>
      <c r="E1795" s="30"/>
      <c r="M1795" s="58"/>
      <c r="T1795" s="58"/>
      <c r="X1795" s="9"/>
    </row>
    <row r="1796" spans="4:24">
      <c r="D1796" s="58"/>
      <c r="E1796" s="30"/>
      <c r="M1796" s="58"/>
      <c r="T1796" s="58"/>
      <c r="X1796" s="9"/>
    </row>
    <row r="1797" spans="4:24">
      <c r="D1797" s="58"/>
      <c r="E1797" s="30"/>
      <c r="M1797" s="58"/>
      <c r="T1797" s="58"/>
      <c r="X1797" s="9"/>
    </row>
    <row r="1798" spans="4:24">
      <c r="D1798" s="58"/>
      <c r="E1798" s="30"/>
      <c r="M1798" s="58"/>
      <c r="T1798" s="58"/>
      <c r="X1798" s="9"/>
    </row>
    <row r="1799" spans="4:24">
      <c r="D1799" s="58"/>
      <c r="E1799" s="30"/>
      <c r="M1799" s="58"/>
      <c r="T1799" s="58"/>
      <c r="X1799" s="9"/>
    </row>
    <row r="1800" spans="4:24">
      <c r="D1800" s="58"/>
      <c r="E1800" s="30"/>
      <c r="M1800" s="58"/>
      <c r="T1800" s="58"/>
      <c r="X1800" s="9"/>
    </row>
    <row r="1801" spans="4:24">
      <c r="D1801" s="58"/>
      <c r="E1801" s="30"/>
      <c r="M1801" s="58"/>
      <c r="T1801" s="58"/>
      <c r="X1801" s="9"/>
    </row>
    <row r="1802" spans="4:24">
      <c r="D1802" s="58"/>
      <c r="E1802" s="30"/>
      <c r="T1802" s="58"/>
      <c r="X1802" s="9"/>
    </row>
    <row r="1803" spans="4:24">
      <c r="D1803" s="58"/>
      <c r="E1803" s="30"/>
      <c r="M1803" s="58"/>
      <c r="T1803" s="58"/>
      <c r="X1803" s="9"/>
    </row>
    <row r="1804" spans="4:24">
      <c r="D1804" s="58"/>
      <c r="E1804" s="30"/>
      <c r="T1804" s="58"/>
      <c r="X1804" s="9"/>
    </row>
    <row r="1805" spans="4:24">
      <c r="D1805" s="58"/>
      <c r="E1805" s="30"/>
      <c r="M1805" s="58"/>
      <c r="T1805" s="58"/>
      <c r="X1805" s="9"/>
    </row>
    <row r="1806" spans="4:24">
      <c r="D1806" s="58"/>
      <c r="E1806" s="30"/>
      <c r="M1806" s="58"/>
      <c r="T1806" s="58"/>
      <c r="X1806" s="9"/>
    </row>
    <row r="1807" spans="4:24">
      <c r="D1807" s="58"/>
      <c r="E1807" s="30"/>
      <c r="M1807" s="58"/>
      <c r="T1807" s="58"/>
      <c r="X1807" s="9"/>
    </row>
    <row r="1808" spans="4:24">
      <c r="D1808" s="58"/>
      <c r="E1808" s="30"/>
      <c r="M1808" s="58"/>
      <c r="T1808" s="58"/>
      <c r="X1808" s="9"/>
    </row>
    <row r="1809" spans="4:24">
      <c r="D1809" s="58"/>
      <c r="E1809" s="30"/>
      <c r="M1809" s="58"/>
      <c r="T1809" s="58"/>
      <c r="X1809" s="9"/>
    </row>
    <row r="1810" spans="4:24">
      <c r="D1810" s="58"/>
      <c r="E1810" s="30"/>
      <c r="M1810" s="58"/>
      <c r="T1810" s="58"/>
      <c r="X1810" s="9"/>
    </row>
    <row r="1811" spans="4:24">
      <c r="D1811" s="58"/>
      <c r="E1811" s="30"/>
      <c r="M1811" s="58"/>
      <c r="T1811" s="58"/>
      <c r="X1811" s="9"/>
    </row>
    <row r="1812" spans="4:24">
      <c r="D1812" s="58"/>
      <c r="E1812" s="30"/>
      <c r="M1812" s="58"/>
      <c r="T1812" s="58"/>
      <c r="X1812" s="9"/>
    </row>
    <row r="1813" spans="4:24">
      <c r="D1813" s="58"/>
      <c r="E1813" s="30"/>
      <c r="M1813" s="58"/>
      <c r="T1813" s="58"/>
      <c r="X1813" s="9"/>
    </row>
    <row r="1814" spans="4:24">
      <c r="D1814" s="58"/>
      <c r="E1814" s="30"/>
      <c r="M1814" s="58"/>
      <c r="T1814" s="58"/>
      <c r="X1814" s="9"/>
    </row>
    <row r="1815" spans="4:24">
      <c r="D1815" s="58"/>
      <c r="E1815" s="30"/>
      <c r="M1815" s="58"/>
      <c r="T1815" s="58"/>
      <c r="X1815" s="9"/>
    </row>
    <row r="1816" spans="4:24">
      <c r="D1816" s="58"/>
      <c r="E1816" s="30"/>
      <c r="M1816" s="58"/>
      <c r="T1816" s="58"/>
      <c r="X1816" s="9"/>
    </row>
    <row r="1817" spans="4:24">
      <c r="D1817" s="58"/>
      <c r="E1817" s="30"/>
      <c r="M1817" s="58"/>
      <c r="T1817" s="58"/>
      <c r="X1817" s="9"/>
    </row>
    <row r="1818" spans="4:24">
      <c r="D1818" s="58"/>
      <c r="E1818" s="30"/>
      <c r="T1818" s="58"/>
      <c r="X1818" s="9"/>
    </row>
    <row r="1819" spans="4:24">
      <c r="D1819" s="58"/>
      <c r="E1819" s="30"/>
      <c r="M1819" s="58"/>
      <c r="T1819" s="58"/>
      <c r="X1819" s="9"/>
    </row>
    <row r="1820" spans="4:24">
      <c r="D1820" s="58"/>
      <c r="E1820" s="30"/>
      <c r="T1820" s="58"/>
      <c r="X1820" s="9"/>
    </row>
    <row r="1821" spans="4:24">
      <c r="D1821" s="58"/>
      <c r="E1821" s="30"/>
      <c r="M1821" s="58"/>
      <c r="T1821" s="58"/>
      <c r="X1821" s="9"/>
    </row>
    <row r="1822" spans="4:24">
      <c r="D1822" s="58"/>
      <c r="E1822" s="30"/>
      <c r="M1822" s="58"/>
      <c r="T1822" s="58"/>
      <c r="X1822" s="9"/>
    </row>
    <row r="1823" spans="4:24">
      <c r="D1823" s="58"/>
      <c r="E1823" s="30"/>
      <c r="M1823" s="58"/>
      <c r="T1823" s="58"/>
      <c r="X1823" s="9"/>
    </row>
    <row r="1824" spans="4:24">
      <c r="D1824" s="58"/>
      <c r="E1824" s="30"/>
      <c r="M1824" s="58"/>
      <c r="T1824" s="58"/>
      <c r="X1824" s="9"/>
    </row>
    <row r="1825" spans="4:24">
      <c r="D1825" s="58"/>
      <c r="E1825" s="30"/>
      <c r="M1825" s="58"/>
      <c r="T1825" s="58"/>
      <c r="X1825" s="9"/>
    </row>
    <row r="1826" spans="4:24">
      <c r="D1826" s="58"/>
      <c r="E1826" s="30"/>
      <c r="M1826" s="58"/>
      <c r="T1826" s="58"/>
      <c r="X1826" s="9"/>
    </row>
    <row r="1827" spans="4:24">
      <c r="D1827" s="58"/>
      <c r="E1827" s="30"/>
      <c r="M1827" s="58"/>
      <c r="T1827" s="58"/>
      <c r="X1827" s="9"/>
    </row>
    <row r="1828" spans="4:24">
      <c r="D1828" s="58"/>
      <c r="E1828" s="30"/>
      <c r="M1828" s="58"/>
      <c r="T1828" s="58"/>
      <c r="X1828" s="9"/>
    </row>
    <row r="1829" spans="4:24">
      <c r="D1829" s="58"/>
      <c r="E1829" s="30"/>
      <c r="T1829" s="58"/>
      <c r="X1829" s="9"/>
    </row>
    <row r="1830" spans="4:24">
      <c r="D1830" s="58"/>
      <c r="E1830" s="30"/>
      <c r="M1830" s="58"/>
      <c r="T1830" s="58"/>
      <c r="X1830" s="9"/>
    </row>
    <row r="1831" spans="4:24">
      <c r="D1831" s="58"/>
      <c r="E1831" s="30"/>
      <c r="M1831" s="58"/>
      <c r="T1831" s="58"/>
      <c r="X1831" s="9"/>
    </row>
    <row r="1832" spans="4:24">
      <c r="D1832" s="58"/>
      <c r="E1832" s="30"/>
      <c r="M1832" s="58"/>
      <c r="T1832" s="58"/>
      <c r="X1832" s="9"/>
    </row>
    <row r="1833" spans="4:24">
      <c r="D1833" s="58"/>
      <c r="E1833" s="30"/>
      <c r="M1833" s="58"/>
      <c r="T1833" s="58"/>
      <c r="X1833" s="9"/>
    </row>
    <row r="1834" spans="4:24">
      <c r="D1834" s="58"/>
      <c r="E1834" s="30"/>
      <c r="M1834" s="58"/>
      <c r="T1834" s="58"/>
      <c r="X1834" s="9"/>
    </row>
    <row r="1835" spans="4:24">
      <c r="D1835" s="58"/>
      <c r="E1835" s="30"/>
      <c r="M1835" s="58"/>
      <c r="T1835" s="58"/>
      <c r="X1835" s="9"/>
    </row>
    <row r="1836" spans="4:24">
      <c r="D1836" s="58"/>
      <c r="E1836" s="30"/>
      <c r="M1836" s="58"/>
      <c r="T1836" s="58"/>
      <c r="X1836" s="9"/>
    </row>
    <row r="1837" spans="4:24">
      <c r="D1837" s="58"/>
      <c r="E1837" s="30"/>
      <c r="M1837" s="58"/>
      <c r="T1837" s="58"/>
      <c r="X1837" s="9"/>
    </row>
    <row r="1838" spans="4:24">
      <c r="D1838" s="58"/>
      <c r="E1838" s="30"/>
      <c r="M1838" s="58"/>
      <c r="T1838" s="58"/>
      <c r="X1838" s="9"/>
    </row>
    <row r="1839" spans="4:24">
      <c r="D1839" s="58"/>
      <c r="E1839" s="30"/>
      <c r="M1839" s="58"/>
      <c r="T1839" s="58"/>
      <c r="X1839" s="9"/>
    </row>
    <row r="1840" spans="4:24">
      <c r="D1840" s="58"/>
      <c r="E1840" s="30"/>
      <c r="M1840" s="58"/>
      <c r="T1840" s="58"/>
      <c r="X1840" s="9"/>
    </row>
    <row r="1841" spans="1:25">
      <c r="D1841" s="58"/>
      <c r="E1841" s="30"/>
      <c r="M1841" s="58"/>
      <c r="T1841" s="58"/>
      <c r="X1841" s="9"/>
    </row>
    <row r="1842" spans="1:25">
      <c r="D1842" s="58"/>
      <c r="E1842" s="30"/>
      <c r="M1842" s="58"/>
      <c r="T1842" s="58"/>
      <c r="X1842" s="9"/>
    </row>
    <row r="1843" spans="1:25">
      <c r="D1843" s="58"/>
      <c r="E1843" s="30"/>
      <c r="M1843" s="58"/>
      <c r="T1843" s="58"/>
      <c r="X1843" s="9"/>
    </row>
    <row r="1844" spans="1:25">
      <c r="D1844" s="58"/>
      <c r="E1844" s="30"/>
      <c r="M1844" s="58"/>
      <c r="T1844" s="58"/>
      <c r="X1844" s="9"/>
    </row>
    <row r="1845" spans="1:25">
      <c r="D1845" s="58"/>
      <c r="E1845" s="30"/>
      <c r="M1845" s="58"/>
      <c r="T1845" s="58"/>
      <c r="X1845" s="9"/>
    </row>
    <row r="1846" spans="1:25">
      <c r="D1846" s="58"/>
      <c r="E1846" s="30"/>
      <c r="M1846" s="58"/>
      <c r="T1846" s="58"/>
      <c r="X1846" s="9"/>
    </row>
    <row r="1847" spans="1:25">
      <c r="D1847" s="58"/>
      <c r="E1847" s="30"/>
      <c r="M1847" s="58"/>
      <c r="T1847" s="58"/>
      <c r="X1847" s="9"/>
    </row>
    <row r="1848" spans="1:25">
      <c r="D1848" s="58"/>
      <c r="E1848" s="30"/>
      <c r="M1848" s="58"/>
      <c r="T1848" s="58"/>
      <c r="X1848" s="9"/>
    </row>
    <row r="1849" spans="1:25">
      <c r="D1849" s="58"/>
      <c r="E1849" s="30"/>
      <c r="M1849" s="58"/>
      <c r="T1849" s="58"/>
      <c r="X1849" s="9"/>
    </row>
    <row r="1850" spans="1:25">
      <c r="A1850" s="23"/>
      <c r="B1850" s="23"/>
      <c r="C1850" s="23"/>
      <c r="D1850" s="59"/>
      <c r="E1850" s="31"/>
      <c r="G1850" s="23"/>
      <c r="H1850" s="23"/>
      <c r="I1850" s="23"/>
      <c r="J1850" s="59"/>
      <c r="K1850" s="23"/>
      <c r="L1850" s="23"/>
      <c r="M1850" s="59"/>
      <c r="N1850" s="23"/>
      <c r="O1850" s="23"/>
      <c r="P1850" s="23"/>
      <c r="Q1850" s="23"/>
      <c r="R1850" s="23"/>
      <c r="S1850" s="23"/>
      <c r="T1850" s="59"/>
      <c r="U1850" s="23"/>
      <c r="V1850" s="23"/>
      <c r="X1850" s="28"/>
      <c r="Y1850" s="23"/>
    </row>
    <row r="1851" spans="1:25">
      <c r="D1851" s="58"/>
      <c r="E1851" s="30"/>
      <c r="I1851" s="29"/>
      <c r="L1851" s="29"/>
      <c r="M1851" s="58"/>
      <c r="T1851" s="58"/>
      <c r="V1851" s="29"/>
      <c r="X1851" s="9"/>
    </row>
    <row r="1852" spans="1:25">
      <c r="D1852" s="58"/>
      <c r="E1852" s="30"/>
      <c r="T1852" s="58"/>
      <c r="X1852" s="9"/>
    </row>
    <row r="1853" spans="1:25">
      <c r="D1853" s="58"/>
      <c r="E1853" s="30"/>
      <c r="T1853" s="58"/>
      <c r="X1853" s="9"/>
    </row>
    <row r="1854" spans="1:25">
      <c r="D1854" s="58"/>
      <c r="E1854" s="30"/>
      <c r="T1854" s="58"/>
      <c r="X1854" s="9"/>
    </row>
    <row r="1855" spans="1:25">
      <c r="D1855" s="58"/>
      <c r="E1855" s="30"/>
      <c r="T1855" s="58"/>
      <c r="X1855" s="9"/>
    </row>
    <row r="1856" spans="1:25">
      <c r="D1856" s="58"/>
      <c r="E1856" s="30"/>
      <c r="T1856" s="58"/>
      <c r="X1856" s="9"/>
    </row>
    <row r="1857" spans="1:24">
      <c r="A1857" s="29"/>
      <c r="D1857" s="58"/>
      <c r="E1857" s="30"/>
      <c r="T1857" s="58"/>
      <c r="X1857" s="9"/>
    </row>
    <row r="1858" spans="1:24">
      <c r="D1858" s="58"/>
      <c r="E1858" s="30"/>
      <c r="T1858" s="58"/>
      <c r="X1858" s="9"/>
    </row>
    <row r="1859" spans="1:24">
      <c r="D1859" s="58"/>
      <c r="E1859" s="30"/>
      <c r="T1859" s="58"/>
      <c r="X1859" s="9"/>
    </row>
    <row r="1860" spans="1:24">
      <c r="D1860" s="58"/>
      <c r="E1860" s="30"/>
      <c r="T1860" s="58"/>
      <c r="X1860" s="9"/>
    </row>
    <row r="1861" spans="1:24">
      <c r="D1861" s="58"/>
      <c r="E1861" s="30"/>
      <c r="T1861" s="58"/>
      <c r="X1861" s="9"/>
    </row>
    <row r="1862" spans="1:24">
      <c r="D1862" s="58"/>
      <c r="E1862" s="30"/>
      <c r="T1862" s="58"/>
      <c r="X1862" s="9"/>
    </row>
    <row r="1863" spans="1:24">
      <c r="D1863" s="58"/>
      <c r="E1863" s="30"/>
      <c r="T1863" s="58"/>
      <c r="X1863" s="9"/>
    </row>
    <row r="1864" spans="1:24">
      <c r="D1864" s="58"/>
      <c r="E1864" s="30"/>
      <c r="T1864" s="58"/>
      <c r="X1864" s="9"/>
    </row>
    <row r="1865" spans="1:24">
      <c r="D1865" s="58"/>
      <c r="E1865" s="30"/>
      <c r="T1865" s="58"/>
      <c r="X1865" s="9"/>
    </row>
    <row r="1866" spans="1:24">
      <c r="D1866" s="58"/>
      <c r="E1866" s="30"/>
      <c r="T1866" s="58"/>
      <c r="X1866" s="9"/>
    </row>
    <row r="1867" spans="1:24">
      <c r="D1867" s="58"/>
      <c r="E1867" s="30"/>
      <c r="T1867" s="58"/>
      <c r="X1867" s="9"/>
    </row>
    <row r="1868" spans="1:24">
      <c r="D1868" s="58"/>
      <c r="E1868" s="30"/>
      <c r="T1868" s="58"/>
      <c r="X1868" s="9"/>
    </row>
    <row r="1869" spans="1:24">
      <c r="D1869" s="58"/>
      <c r="E1869" s="30"/>
      <c r="T1869" s="58"/>
      <c r="X1869" s="9"/>
    </row>
    <row r="1870" spans="1:24">
      <c r="D1870" s="58"/>
      <c r="E1870" s="30"/>
      <c r="T1870" s="58"/>
      <c r="X1870" s="9"/>
    </row>
    <row r="1871" spans="1:24">
      <c r="D1871" s="58"/>
      <c r="E1871" s="30"/>
      <c r="T1871" s="58"/>
      <c r="X1871" s="9"/>
    </row>
    <row r="1872" spans="1:24">
      <c r="D1872" s="58"/>
      <c r="E1872" s="30"/>
      <c r="M1872" s="66"/>
      <c r="T1872" s="58"/>
      <c r="X1872" s="9"/>
    </row>
    <row r="1873" spans="1:24">
      <c r="D1873" s="58"/>
      <c r="E1873" s="30"/>
      <c r="M1873" s="67"/>
      <c r="T1873" s="58"/>
      <c r="X1873" s="9"/>
    </row>
    <row r="1874" spans="1:24">
      <c r="A1874" s="29"/>
      <c r="D1874" s="58"/>
      <c r="E1874" s="30"/>
      <c r="M1874" s="65"/>
      <c r="T1874" s="58"/>
      <c r="X1874" s="9"/>
    </row>
    <row r="1875" spans="1:24">
      <c r="D1875" s="58"/>
      <c r="E1875" s="30"/>
      <c r="M1875" s="64"/>
      <c r="T1875" s="58"/>
      <c r="X1875" s="9"/>
    </row>
    <row r="1876" spans="1:24">
      <c r="D1876" s="58"/>
      <c r="E1876" s="30"/>
      <c r="M1876" s="66"/>
      <c r="T1876" s="58"/>
      <c r="X1876" s="9"/>
    </row>
    <row r="1877" spans="1:24">
      <c r="A1877" s="29"/>
      <c r="D1877" s="58"/>
      <c r="E1877" s="30"/>
      <c r="M1877" s="67"/>
      <c r="T1877" s="58"/>
      <c r="X1877" s="9"/>
    </row>
    <row r="1878" spans="1:24">
      <c r="D1878" s="58"/>
      <c r="E1878" s="30"/>
      <c r="M1878" s="68"/>
      <c r="T1878" s="58"/>
      <c r="X1878" s="9"/>
    </row>
    <row r="1879" spans="1:24">
      <c r="D1879" s="58"/>
      <c r="E1879" s="30"/>
      <c r="M1879" s="58"/>
      <c r="T1879" s="58"/>
      <c r="X1879" s="9"/>
    </row>
    <row r="1880" spans="1:24">
      <c r="D1880" s="58"/>
      <c r="E1880" s="30"/>
      <c r="M1880" s="69"/>
      <c r="T1880" s="58"/>
      <c r="X1880" s="9"/>
    </row>
    <row r="1881" spans="1:24">
      <c r="D1881" s="58"/>
      <c r="E1881" s="30"/>
      <c r="M1881" s="65"/>
      <c r="T1881" s="58"/>
      <c r="X1881" s="9"/>
    </row>
    <row r="1882" spans="1:24">
      <c r="D1882" s="58"/>
      <c r="E1882" s="30"/>
      <c r="M1882" s="65"/>
      <c r="T1882" s="58"/>
      <c r="X1882" s="9"/>
    </row>
    <row r="1883" spans="1:24">
      <c r="D1883" s="58"/>
      <c r="E1883" s="30"/>
      <c r="M1883" s="64"/>
      <c r="T1883" s="58"/>
      <c r="X1883" s="9"/>
    </row>
    <row r="1884" spans="1:24">
      <c r="D1884" s="58"/>
      <c r="E1884" s="30"/>
      <c r="M1884" s="58"/>
      <c r="T1884" s="58"/>
      <c r="X1884" s="9"/>
    </row>
    <row r="1885" spans="1:24">
      <c r="D1885" s="58"/>
      <c r="E1885" s="30"/>
      <c r="M1885" s="58"/>
      <c r="T1885" s="58"/>
      <c r="X1885" s="9"/>
    </row>
    <row r="1886" spans="1:24">
      <c r="D1886" s="58"/>
      <c r="E1886" s="30"/>
      <c r="M1886" s="58"/>
      <c r="T1886" s="58"/>
      <c r="X1886" s="9"/>
    </row>
    <row r="1887" spans="1:24">
      <c r="D1887" s="58"/>
      <c r="E1887" s="30"/>
      <c r="M1887" s="58"/>
      <c r="T1887" s="58"/>
      <c r="X1887" s="9"/>
    </row>
    <row r="1888" spans="1:24">
      <c r="D1888" s="58"/>
      <c r="E1888" s="30"/>
      <c r="M1888" s="58"/>
      <c r="T1888" s="58"/>
      <c r="X1888" s="9"/>
    </row>
    <row r="1889" spans="4:24">
      <c r="D1889" s="58"/>
      <c r="E1889" s="30"/>
      <c r="M1889" s="58"/>
      <c r="T1889" s="58"/>
      <c r="X1889" s="9"/>
    </row>
    <row r="1890" spans="4:24">
      <c r="D1890" s="58"/>
      <c r="E1890" s="30"/>
      <c r="M1890" s="58"/>
      <c r="T1890" s="58"/>
      <c r="X1890" s="9"/>
    </row>
    <row r="1891" spans="4:24">
      <c r="D1891" s="58"/>
      <c r="E1891" s="30"/>
      <c r="M1891" s="58"/>
      <c r="T1891" s="58"/>
      <c r="X1891" s="9"/>
    </row>
    <row r="1892" spans="4:24">
      <c r="D1892" s="58"/>
      <c r="E1892" s="30"/>
      <c r="M1892" s="58"/>
      <c r="T1892" s="58"/>
      <c r="X1892" s="9"/>
    </row>
    <row r="1893" spans="4:24">
      <c r="D1893" s="58"/>
      <c r="E1893" s="30"/>
      <c r="M1893" s="58"/>
      <c r="T1893" s="58"/>
      <c r="X1893" s="9"/>
    </row>
    <row r="1894" spans="4:24">
      <c r="D1894" s="58"/>
      <c r="E1894" s="30"/>
      <c r="M1894" s="58"/>
      <c r="T1894" s="58"/>
      <c r="X1894" s="9"/>
    </row>
    <row r="1895" spans="4:24">
      <c r="D1895" s="58"/>
      <c r="E1895" s="30"/>
      <c r="M1895" s="58"/>
      <c r="T1895" s="58"/>
      <c r="X1895" s="9"/>
    </row>
    <row r="1896" spans="4:24">
      <c r="D1896" s="58"/>
      <c r="E1896" s="30"/>
      <c r="M1896" s="58"/>
      <c r="T1896" s="58"/>
      <c r="X1896" s="9"/>
    </row>
    <row r="1897" spans="4:24">
      <c r="D1897" s="58"/>
      <c r="E1897" s="30"/>
      <c r="M1897" s="58"/>
      <c r="T1897" s="58"/>
      <c r="X1897" s="9"/>
    </row>
    <row r="1898" spans="4:24">
      <c r="D1898" s="58"/>
      <c r="E1898" s="30"/>
      <c r="M1898" s="58"/>
      <c r="T1898" s="58"/>
      <c r="X1898" s="9"/>
    </row>
    <row r="1899" spans="4:24">
      <c r="D1899" s="58"/>
      <c r="E1899" s="30"/>
      <c r="M1899" s="58"/>
      <c r="T1899" s="58"/>
      <c r="X1899" s="9"/>
    </row>
    <row r="1900" spans="4:24">
      <c r="D1900" s="58"/>
      <c r="E1900" s="30"/>
      <c r="M1900" s="58"/>
      <c r="T1900" s="58"/>
      <c r="X1900" s="9"/>
    </row>
    <row r="1901" spans="4:24">
      <c r="D1901" s="58"/>
      <c r="E1901" s="30"/>
      <c r="T1901" s="58"/>
      <c r="X1901" s="9"/>
    </row>
    <row r="1902" spans="4:24">
      <c r="D1902" s="58"/>
      <c r="E1902" s="30"/>
      <c r="M1902" s="58"/>
      <c r="T1902" s="58"/>
      <c r="X1902" s="9"/>
    </row>
    <row r="1903" spans="4:24">
      <c r="D1903" s="58"/>
      <c r="E1903" s="30"/>
      <c r="T1903" s="58"/>
      <c r="X1903" s="9"/>
    </row>
    <row r="1904" spans="4:24">
      <c r="D1904" s="58"/>
      <c r="E1904" s="30"/>
      <c r="M1904" s="58"/>
      <c r="T1904" s="58"/>
      <c r="X1904" s="9"/>
    </row>
    <row r="1905" spans="4:24">
      <c r="D1905" s="58"/>
      <c r="E1905" s="30"/>
      <c r="M1905" s="58"/>
      <c r="T1905" s="58"/>
      <c r="X1905" s="9"/>
    </row>
    <row r="1906" spans="4:24">
      <c r="D1906" s="58"/>
      <c r="E1906" s="30"/>
      <c r="M1906" s="58"/>
      <c r="T1906" s="58"/>
      <c r="X1906" s="9"/>
    </row>
    <row r="1907" spans="4:24">
      <c r="D1907" s="58"/>
      <c r="E1907" s="30"/>
      <c r="M1907" s="58"/>
      <c r="T1907" s="58"/>
      <c r="X1907" s="9"/>
    </row>
    <row r="1908" spans="4:24">
      <c r="D1908" s="58"/>
      <c r="E1908" s="30"/>
      <c r="M1908" s="58"/>
      <c r="T1908" s="58"/>
      <c r="X1908" s="9"/>
    </row>
    <row r="1909" spans="4:24">
      <c r="D1909" s="58"/>
      <c r="E1909" s="30"/>
      <c r="M1909" s="58"/>
      <c r="T1909" s="58"/>
      <c r="X1909" s="9"/>
    </row>
    <row r="1910" spans="4:24">
      <c r="D1910" s="58"/>
      <c r="E1910" s="30"/>
      <c r="M1910" s="58"/>
      <c r="T1910" s="58"/>
      <c r="X1910" s="9"/>
    </row>
    <row r="1911" spans="4:24">
      <c r="D1911" s="58"/>
      <c r="E1911" s="30"/>
      <c r="M1911" s="58"/>
      <c r="T1911" s="58"/>
      <c r="X1911" s="9"/>
    </row>
    <row r="1912" spans="4:24">
      <c r="D1912" s="58"/>
      <c r="E1912" s="30"/>
      <c r="M1912" s="58"/>
      <c r="T1912" s="58"/>
      <c r="X1912" s="9"/>
    </row>
    <row r="1913" spans="4:24">
      <c r="D1913" s="58"/>
      <c r="E1913" s="30"/>
      <c r="M1913" s="58"/>
      <c r="T1913" s="58"/>
      <c r="X1913" s="9"/>
    </row>
    <row r="1914" spans="4:24">
      <c r="D1914" s="58"/>
      <c r="E1914" s="30"/>
      <c r="M1914" s="58"/>
      <c r="T1914" s="58"/>
      <c r="X1914" s="9"/>
    </row>
    <row r="1915" spans="4:24">
      <c r="D1915" s="58"/>
      <c r="E1915" s="30"/>
      <c r="M1915" s="58"/>
      <c r="T1915" s="58"/>
      <c r="X1915" s="9"/>
    </row>
    <row r="1916" spans="4:24">
      <c r="D1916" s="58"/>
      <c r="E1916" s="30"/>
      <c r="M1916" s="58"/>
      <c r="T1916" s="58"/>
      <c r="X1916" s="9"/>
    </row>
    <row r="1917" spans="4:24">
      <c r="D1917" s="58"/>
      <c r="E1917" s="30"/>
      <c r="T1917" s="58"/>
      <c r="X1917" s="9"/>
    </row>
    <row r="1918" spans="4:24">
      <c r="D1918" s="58"/>
      <c r="E1918" s="30"/>
      <c r="M1918" s="58"/>
      <c r="T1918" s="58"/>
      <c r="X1918" s="9"/>
    </row>
    <row r="1919" spans="4:24">
      <c r="D1919" s="58"/>
      <c r="E1919" s="30"/>
      <c r="T1919" s="58"/>
      <c r="X1919" s="9"/>
    </row>
    <row r="1920" spans="4:24">
      <c r="D1920" s="58"/>
      <c r="E1920" s="30"/>
      <c r="M1920" s="58"/>
      <c r="T1920" s="58"/>
      <c r="X1920" s="9"/>
    </row>
    <row r="1921" spans="4:24">
      <c r="D1921" s="58"/>
      <c r="E1921" s="30"/>
      <c r="M1921" s="58"/>
      <c r="T1921" s="58"/>
      <c r="X1921" s="9"/>
    </row>
    <row r="1922" spans="4:24">
      <c r="D1922" s="58"/>
      <c r="E1922" s="30"/>
      <c r="M1922" s="58"/>
      <c r="T1922" s="58"/>
      <c r="X1922" s="9"/>
    </row>
    <row r="1923" spans="4:24">
      <c r="D1923" s="58"/>
      <c r="E1923" s="30"/>
      <c r="M1923" s="58"/>
      <c r="T1923" s="58"/>
      <c r="X1923" s="9"/>
    </row>
    <row r="1924" spans="4:24">
      <c r="D1924" s="58"/>
      <c r="E1924" s="30"/>
      <c r="M1924" s="58"/>
      <c r="T1924" s="58"/>
      <c r="X1924" s="9"/>
    </row>
    <row r="1925" spans="4:24">
      <c r="D1925" s="58"/>
      <c r="E1925" s="30"/>
      <c r="M1925" s="58"/>
      <c r="T1925" s="58"/>
      <c r="X1925" s="9"/>
    </row>
    <row r="1926" spans="4:24">
      <c r="D1926" s="58"/>
      <c r="E1926" s="30"/>
      <c r="M1926" s="58"/>
      <c r="T1926" s="58"/>
      <c r="X1926" s="9"/>
    </row>
    <row r="1927" spans="4:24">
      <c r="D1927" s="58"/>
      <c r="E1927" s="30"/>
      <c r="M1927" s="58"/>
      <c r="T1927" s="58"/>
      <c r="X1927" s="9"/>
    </row>
    <row r="1928" spans="4:24">
      <c r="D1928" s="58"/>
      <c r="E1928" s="30"/>
      <c r="T1928" s="58"/>
      <c r="X1928" s="9"/>
    </row>
    <row r="1929" spans="4:24">
      <c r="D1929" s="58"/>
      <c r="E1929" s="30"/>
      <c r="M1929" s="58"/>
      <c r="T1929" s="58"/>
      <c r="X1929" s="9"/>
    </row>
    <row r="1930" spans="4:24">
      <c r="D1930" s="58"/>
      <c r="E1930" s="30"/>
      <c r="M1930" s="58"/>
      <c r="T1930" s="58"/>
      <c r="X1930" s="9"/>
    </row>
    <row r="1931" spans="4:24">
      <c r="D1931" s="58"/>
      <c r="E1931" s="30"/>
      <c r="M1931" s="58"/>
      <c r="T1931" s="58"/>
      <c r="X1931" s="9"/>
    </row>
    <row r="1932" spans="4:24">
      <c r="D1932" s="58"/>
      <c r="E1932" s="30"/>
      <c r="M1932" s="58"/>
      <c r="T1932" s="58"/>
      <c r="X1932" s="9"/>
    </row>
    <row r="1933" spans="4:24">
      <c r="D1933" s="58"/>
      <c r="E1933" s="30"/>
      <c r="M1933" s="58"/>
      <c r="T1933" s="58"/>
      <c r="X1933" s="9"/>
    </row>
    <row r="1934" spans="4:24">
      <c r="D1934" s="58"/>
      <c r="E1934" s="30"/>
      <c r="M1934" s="58"/>
      <c r="T1934" s="58"/>
      <c r="X1934" s="9"/>
    </row>
    <row r="1935" spans="4:24">
      <c r="D1935" s="58"/>
      <c r="E1935" s="30"/>
      <c r="M1935" s="58"/>
      <c r="T1935" s="58"/>
      <c r="X1935" s="9"/>
    </row>
    <row r="1936" spans="4:24">
      <c r="D1936" s="58"/>
      <c r="E1936" s="30"/>
      <c r="M1936" s="58"/>
      <c r="T1936" s="58"/>
      <c r="X1936" s="9"/>
    </row>
    <row r="1937" spans="4:24">
      <c r="D1937" s="58"/>
      <c r="E1937" s="30"/>
      <c r="M1937" s="58"/>
      <c r="T1937" s="58"/>
      <c r="X1937" s="9"/>
    </row>
    <row r="1938" spans="4:24">
      <c r="D1938" s="58"/>
      <c r="E1938" s="30"/>
      <c r="M1938" s="58"/>
      <c r="T1938" s="58"/>
      <c r="X1938" s="9"/>
    </row>
    <row r="1939" spans="4:24">
      <c r="D1939" s="58"/>
      <c r="E1939" s="30"/>
      <c r="M1939" s="58"/>
      <c r="T1939" s="58"/>
      <c r="X1939" s="9"/>
    </row>
    <row r="1940" spans="4:24">
      <c r="D1940" s="58"/>
      <c r="E1940" s="30"/>
      <c r="M1940" s="58"/>
      <c r="T1940" s="58"/>
      <c r="X1940" s="9"/>
    </row>
    <row r="1941" spans="4:24">
      <c r="D1941" s="58"/>
      <c r="E1941" s="30"/>
      <c r="M1941" s="58"/>
      <c r="T1941" s="58"/>
      <c r="X1941" s="9"/>
    </row>
    <row r="1942" spans="4:24">
      <c r="D1942" s="58"/>
      <c r="E1942" s="30"/>
      <c r="M1942" s="58"/>
      <c r="T1942" s="58"/>
      <c r="X1942" s="9"/>
    </row>
    <row r="1943" spans="4:24">
      <c r="D1943" s="58"/>
      <c r="E1943" s="30"/>
      <c r="M1943" s="58"/>
      <c r="T1943" s="58"/>
      <c r="X1943" s="9"/>
    </row>
    <row r="1944" spans="4:24">
      <c r="D1944" s="58"/>
      <c r="E1944" s="30"/>
      <c r="M1944" s="58"/>
      <c r="T1944" s="58"/>
      <c r="X1944" s="9"/>
    </row>
    <row r="1945" spans="4:24">
      <c r="D1945" s="58"/>
      <c r="E1945" s="30"/>
      <c r="M1945" s="58"/>
      <c r="T1945" s="58"/>
      <c r="X1945" s="9"/>
    </row>
    <row r="1946" spans="4:24">
      <c r="D1946" s="58"/>
      <c r="E1946" s="30"/>
      <c r="M1946" s="58"/>
      <c r="T1946" s="58"/>
      <c r="X1946" s="9"/>
    </row>
    <row r="1947" spans="4:24">
      <c r="D1947" s="58"/>
      <c r="E1947" s="30"/>
      <c r="M1947" s="58"/>
      <c r="T1947" s="58"/>
      <c r="X1947" s="9"/>
    </row>
    <row r="1948" spans="4:24">
      <c r="D1948" s="58"/>
      <c r="E1948" s="30"/>
      <c r="M1948" s="58"/>
      <c r="T1948" s="58"/>
      <c r="X1948" s="9"/>
    </row>
    <row r="1949" spans="4:24">
      <c r="D1949" s="58"/>
      <c r="E1949" s="30"/>
      <c r="M1949" s="58"/>
      <c r="T1949" s="58"/>
      <c r="X1949" s="9"/>
    </row>
    <row r="1950" spans="4:24">
      <c r="D1950" s="58"/>
      <c r="E1950" s="30"/>
      <c r="M1950" s="58"/>
      <c r="T1950" s="58"/>
      <c r="X1950" s="9"/>
    </row>
    <row r="1951" spans="4:24">
      <c r="D1951" s="58"/>
      <c r="E1951" s="30"/>
      <c r="T1951" s="58"/>
      <c r="X1951" s="9"/>
    </row>
    <row r="1952" spans="4:24">
      <c r="D1952" s="58"/>
      <c r="E1952" s="30"/>
      <c r="T1952" s="58"/>
      <c r="X1952" s="9"/>
    </row>
    <row r="1953" spans="4:24">
      <c r="D1953" s="58"/>
      <c r="E1953" s="30"/>
      <c r="T1953" s="58"/>
      <c r="X1953" s="9"/>
    </row>
    <row r="1954" spans="4:24">
      <c r="D1954" s="58"/>
      <c r="E1954" s="30"/>
      <c r="T1954" s="58"/>
      <c r="X1954" s="9"/>
    </row>
    <row r="1955" spans="4:24">
      <c r="D1955" s="58"/>
      <c r="E1955" s="30"/>
      <c r="T1955" s="58"/>
      <c r="X1955" s="9"/>
    </row>
    <row r="1956" spans="4:24">
      <c r="D1956" s="58"/>
      <c r="E1956" s="30"/>
      <c r="T1956" s="58"/>
      <c r="X1956" s="9"/>
    </row>
    <row r="1957" spans="4:24">
      <c r="D1957" s="58"/>
      <c r="E1957" s="30"/>
      <c r="T1957" s="58"/>
      <c r="X1957" s="9"/>
    </row>
    <row r="1958" spans="4:24">
      <c r="D1958" s="58"/>
      <c r="E1958" s="30"/>
      <c r="T1958" s="58"/>
      <c r="X1958" s="9"/>
    </row>
    <row r="1959" spans="4:24">
      <c r="D1959" s="58"/>
      <c r="E1959" s="30"/>
      <c r="T1959" s="58"/>
      <c r="X1959" s="9"/>
    </row>
    <row r="1960" spans="4:24">
      <c r="D1960" s="58"/>
      <c r="E1960" s="30"/>
      <c r="T1960" s="58"/>
      <c r="X1960" s="9"/>
    </row>
    <row r="1961" spans="4:24">
      <c r="D1961" s="58"/>
      <c r="E1961" s="30"/>
      <c r="T1961" s="58"/>
      <c r="X1961" s="9"/>
    </row>
    <row r="1962" spans="4:24">
      <c r="D1962" s="58"/>
      <c r="E1962" s="30"/>
      <c r="T1962" s="58"/>
      <c r="X1962" s="9"/>
    </row>
    <row r="1963" spans="4:24">
      <c r="D1963" s="58"/>
      <c r="E1963" s="30"/>
      <c r="T1963" s="58"/>
      <c r="X1963" s="9"/>
    </row>
    <row r="1964" spans="4:24">
      <c r="D1964" s="58"/>
      <c r="E1964" s="30"/>
      <c r="T1964" s="58"/>
      <c r="X1964" s="9"/>
    </row>
    <row r="1965" spans="4:24">
      <c r="D1965" s="58"/>
      <c r="E1965" s="30"/>
      <c r="T1965" s="58"/>
      <c r="X1965" s="9"/>
    </row>
    <row r="1966" spans="4:24">
      <c r="D1966" s="58"/>
      <c r="E1966" s="30"/>
      <c r="T1966" s="58"/>
      <c r="X1966" s="9"/>
    </row>
    <row r="1967" spans="4:24">
      <c r="D1967" s="58"/>
      <c r="E1967" s="30"/>
      <c r="T1967" s="58"/>
      <c r="X1967" s="9"/>
    </row>
    <row r="1968" spans="4:24">
      <c r="D1968" s="58"/>
      <c r="E1968" s="30"/>
      <c r="T1968" s="58"/>
      <c r="X1968" s="9"/>
    </row>
    <row r="1969" spans="4:24">
      <c r="D1969" s="58"/>
      <c r="E1969" s="30"/>
      <c r="T1969" s="58"/>
      <c r="X1969" s="9"/>
    </row>
    <row r="1970" spans="4:24">
      <c r="D1970" s="58"/>
      <c r="E1970" s="30"/>
      <c r="T1970" s="58"/>
      <c r="X1970" s="9"/>
    </row>
    <row r="1971" spans="4:24">
      <c r="D1971" s="58"/>
      <c r="E1971" s="30"/>
      <c r="M1971" s="66"/>
      <c r="T1971" s="58"/>
      <c r="X1971" s="9"/>
    </row>
    <row r="1972" spans="4:24">
      <c r="D1972" s="58"/>
      <c r="E1972" s="30"/>
      <c r="M1972" s="67"/>
      <c r="T1972" s="58"/>
      <c r="X1972" s="9"/>
    </row>
    <row r="1973" spans="4:24">
      <c r="D1973" s="58"/>
      <c r="E1973" s="30"/>
      <c r="M1973" s="65"/>
      <c r="T1973" s="58"/>
      <c r="X1973" s="9"/>
    </row>
    <row r="1974" spans="4:24">
      <c r="D1974" s="58"/>
      <c r="E1974" s="30"/>
      <c r="M1974" s="64"/>
      <c r="T1974" s="58"/>
      <c r="X1974" s="9"/>
    </row>
    <row r="1975" spans="4:24">
      <c r="D1975" s="58"/>
      <c r="E1975" s="30"/>
      <c r="M1975" s="66"/>
      <c r="T1975" s="58"/>
      <c r="X1975" s="9"/>
    </row>
    <row r="1976" spans="4:24">
      <c r="D1976" s="58"/>
      <c r="E1976" s="30"/>
      <c r="M1976" s="67"/>
      <c r="T1976" s="58"/>
      <c r="X1976" s="9"/>
    </row>
    <row r="1977" spans="4:24">
      <c r="D1977" s="58"/>
      <c r="E1977" s="30"/>
      <c r="M1977" s="68"/>
      <c r="T1977" s="58"/>
      <c r="X1977" s="9"/>
    </row>
    <row r="1978" spans="4:24">
      <c r="D1978" s="58"/>
      <c r="E1978" s="30"/>
      <c r="M1978" s="58"/>
      <c r="T1978" s="58"/>
      <c r="X1978" s="9"/>
    </row>
    <row r="1979" spans="4:24">
      <c r="D1979" s="58"/>
      <c r="E1979" s="30"/>
      <c r="M1979" s="69"/>
      <c r="T1979" s="58"/>
      <c r="X1979" s="9"/>
    </row>
    <row r="1980" spans="4:24">
      <c r="D1980" s="58"/>
      <c r="E1980" s="30"/>
      <c r="M1980" s="65"/>
      <c r="T1980" s="58"/>
      <c r="X1980" s="9"/>
    </row>
    <row r="1981" spans="4:24">
      <c r="D1981" s="58"/>
      <c r="E1981" s="30"/>
      <c r="M1981" s="65"/>
      <c r="T1981" s="58"/>
      <c r="X1981" s="9"/>
    </row>
    <row r="1982" spans="4:24">
      <c r="D1982" s="58"/>
      <c r="E1982" s="30"/>
      <c r="M1982" s="64"/>
      <c r="T1982" s="58"/>
      <c r="X1982" s="9"/>
    </row>
    <row r="1983" spans="4:24">
      <c r="D1983" s="58"/>
      <c r="E1983" s="30"/>
      <c r="M1983" s="58"/>
      <c r="T1983" s="58"/>
      <c r="X1983" s="9"/>
    </row>
    <row r="1984" spans="4:24">
      <c r="D1984" s="58"/>
      <c r="E1984" s="30"/>
      <c r="M1984" s="58"/>
      <c r="T1984" s="58"/>
      <c r="X1984" s="9"/>
    </row>
    <row r="1985" spans="4:24">
      <c r="D1985" s="58"/>
      <c r="E1985" s="30"/>
      <c r="M1985" s="58"/>
      <c r="T1985" s="58"/>
      <c r="X1985" s="9"/>
    </row>
    <row r="1986" spans="4:24">
      <c r="D1986" s="58"/>
      <c r="E1986" s="30"/>
      <c r="M1986" s="58"/>
      <c r="T1986" s="58"/>
      <c r="X1986" s="9"/>
    </row>
    <row r="1987" spans="4:24">
      <c r="D1987" s="58"/>
      <c r="E1987" s="30"/>
      <c r="M1987" s="58"/>
      <c r="T1987" s="58"/>
      <c r="X1987" s="9"/>
    </row>
    <row r="1988" spans="4:24">
      <c r="D1988" s="58"/>
      <c r="E1988" s="30"/>
      <c r="M1988" s="58"/>
      <c r="T1988" s="58"/>
      <c r="X1988" s="9"/>
    </row>
    <row r="1989" spans="4:24">
      <c r="D1989" s="58"/>
      <c r="E1989" s="30"/>
      <c r="M1989" s="58"/>
      <c r="T1989" s="58"/>
      <c r="X1989" s="9"/>
    </row>
    <row r="1990" spans="4:24">
      <c r="D1990" s="58"/>
      <c r="E1990" s="30"/>
      <c r="M1990" s="58"/>
      <c r="T1990" s="58"/>
      <c r="X1990" s="9"/>
    </row>
    <row r="1991" spans="4:24">
      <c r="D1991" s="58"/>
      <c r="E1991" s="30"/>
      <c r="M1991" s="58"/>
      <c r="T1991" s="58"/>
      <c r="X1991" s="9"/>
    </row>
    <row r="1992" spans="4:24">
      <c r="D1992" s="58"/>
      <c r="E1992" s="30"/>
      <c r="M1992" s="58"/>
      <c r="T1992" s="58"/>
      <c r="X1992" s="9"/>
    </row>
    <row r="1993" spans="4:24">
      <c r="D1993" s="58"/>
      <c r="E1993" s="30"/>
      <c r="M1993" s="58"/>
      <c r="T1993" s="58"/>
      <c r="X1993" s="9"/>
    </row>
    <row r="1994" spans="4:24">
      <c r="D1994" s="58"/>
      <c r="E1994" s="30"/>
      <c r="M1994" s="58"/>
      <c r="T1994" s="58"/>
      <c r="X1994" s="9"/>
    </row>
    <row r="1995" spans="4:24">
      <c r="D1995" s="58"/>
      <c r="E1995" s="30"/>
      <c r="M1995" s="58"/>
      <c r="T1995" s="58"/>
      <c r="X1995" s="9"/>
    </row>
    <row r="1996" spans="4:24">
      <c r="D1996" s="58"/>
      <c r="E1996" s="30"/>
      <c r="M1996" s="58"/>
      <c r="T1996" s="58"/>
      <c r="X1996" s="9"/>
    </row>
    <row r="1997" spans="4:24">
      <c r="D1997" s="58"/>
      <c r="E1997" s="30"/>
      <c r="M1997" s="58"/>
      <c r="T1997" s="58"/>
      <c r="X1997" s="9"/>
    </row>
    <row r="1998" spans="4:24">
      <c r="D1998" s="58"/>
      <c r="E1998" s="30"/>
      <c r="M1998" s="58"/>
      <c r="T1998" s="58"/>
      <c r="X1998" s="9"/>
    </row>
    <row r="1999" spans="4:24">
      <c r="D1999" s="58"/>
      <c r="E1999" s="30"/>
      <c r="M1999" s="58"/>
      <c r="T1999" s="58"/>
      <c r="X1999" s="9"/>
    </row>
    <row r="2000" spans="4:24">
      <c r="D2000" s="58"/>
      <c r="E2000" s="30"/>
      <c r="T2000" s="58"/>
      <c r="X2000" s="9"/>
    </row>
    <row r="2001" spans="4:24">
      <c r="D2001" s="58"/>
      <c r="E2001" s="30"/>
      <c r="M2001" s="58"/>
      <c r="T2001" s="58"/>
      <c r="X2001" s="9"/>
    </row>
    <row r="2002" spans="4:24">
      <c r="D2002" s="58"/>
      <c r="E2002" s="30"/>
      <c r="T2002" s="58"/>
      <c r="X2002" s="9"/>
    </row>
    <row r="2003" spans="4:24">
      <c r="D2003" s="58"/>
      <c r="E2003" s="30"/>
      <c r="M2003" s="58"/>
      <c r="T2003" s="58"/>
      <c r="X2003" s="9"/>
    </row>
    <row r="2004" spans="4:24">
      <c r="D2004" s="58"/>
      <c r="E2004" s="30"/>
      <c r="M2004" s="58"/>
      <c r="T2004" s="58"/>
      <c r="X2004" s="9"/>
    </row>
    <row r="2005" spans="4:24">
      <c r="D2005" s="58"/>
      <c r="E2005" s="30"/>
      <c r="M2005" s="58"/>
      <c r="T2005" s="58"/>
      <c r="X2005" s="9"/>
    </row>
    <row r="2006" spans="4:24">
      <c r="D2006" s="58"/>
      <c r="E2006" s="30"/>
      <c r="M2006" s="58"/>
      <c r="T2006" s="58"/>
      <c r="X2006" s="9"/>
    </row>
    <row r="2007" spans="4:24">
      <c r="D2007" s="58"/>
      <c r="E2007" s="30"/>
      <c r="M2007" s="58"/>
      <c r="T2007" s="58"/>
      <c r="X2007" s="9"/>
    </row>
    <row r="2008" spans="4:24">
      <c r="D2008" s="58"/>
      <c r="E2008" s="30"/>
      <c r="M2008" s="58"/>
      <c r="T2008" s="58"/>
      <c r="X2008" s="9"/>
    </row>
    <row r="2009" spans="4:24">
      <c r="D2009" s="58"/>
      <c r="E2009" s="30"/>
      <c r="M2009" s="58"/>
      <c r="T2009" s="58"/>
      <c r="X2009" s="9"/>
    </row>
    <row r="2010" spans="4:24">
      <c r="D2010" s="58"/>
      <c r="E2010" s="30"/>
      <c r="M2010" s="58"/>
      <c r="T2010" s="58"/>
      <c r="X2010" s="9"/>
    </row>
    <row r="2011" spans="4:24">
      <c r="D2011" s="58"/>
      <c r="E2011" s="30"/>
      <c r="M2011" s="58"/>
      <c r="T2011" s="58"/>
      <c r="X2011" s="9"/>
    </row>
    <row r="2012" spans="4:24">
      <c r="D2012" s="58"/>
      <c r="E2012" s="30"/>
      <c r="M2012" s="58"/>
      <c r="T2012" s="58"/>
      <c r="X2012" s="9"/>
    </row>
    <row r="2013" spans="4:24">
      <c r="D2013" s="58"/>
      <c r="E2013" s="30"/>
      <c r="M2013" s="58"/>
      <c r="T2013" s="58"/>
      <c r="X2013" s="9"/>
    </row>
    <row r="2014" spans="4:24">
      <c r="D2014" s="58"/>
      <c r="E2014" s="30"/>
      <c r="M2014" s="58"/>
      <c r="T2014" s="58"/>
      <c r="X2014" s="9"/>
    </row>
    <row r="2015" spans="4:24">
      <c r="D2015" s="58"/>
      <c r="E2015" s="30"/>
      <c r="M2015" s="58"/>
      <c r="T2015" s="58"/>
      <c r="X2015" s="9"/>
    </row>
    <row r="2016" spans="4:24">
      <c r="D2016" s="58"/>
      <c r="E2016" s="30"/>
      <c r="T2016" s="58"/>
      <c r="X2016" s="9"/>
    </row>
    <row r="2017" spans="4:24">
      <c r="D2017" s="58"/>
      <c r="E2017" s="30"/>
      <c r="M2017" s="58"/>
      <c r="T2017" s="58"/>
      <c r="X2017" s="9"/>
    </row>
    <row r="2018" spans="4:24">
      <c r="D2018" s="58"/>
      <c r="E2018" s="30"/>
      <c r="T2018" s="58"/>
      <c r="X2018" s="9"/>
    </row>
    <row r="2019" spans="4:24">
      <c r="D2019" s="58"/>
      <c r="E2019" s="30"/>
      <c r="M2019" s="58"/>
      <c r="T2019" s="58"/>
      <c r="X2019" s="9"/>
    </row>
    <row r="2020" spans="4:24">
      <c r="D2020" s="58"/>
      <c r="E2020" s="30"/>
      <c r="M2020" s="58"/>
      <c r="T2020" s="58"/>
      <c r="X2020" s="9"/>
    </row>
    <row r="2021" spans="4:24">
      <c r="D2021" s="58"/>
      <c r="E2021" s="30"/>
      <c r="M2021" s="58"/>
      <c r="T2021" s="58"/>
      <c r="X2021" s="9"/>
    </row>
    <row r="2022" spans="4:24">
      <c r="D2022" s="58"/>
      <c r="E2022" s="30"/>
      <c r="M2022" s="58"/>
      <c r="T2022" s="58"/>
      <c r="X2022" s="9"/>
    </row>
    <row r="2023" spans="4:24">
      <c r="D2023" s="58"/>
      <c r="E2023" s="30"/>
      <c r="M2023" s="58"/>
      <c r="T2023" s="58"/>
      <c r="X2023" s="9"/>
    </row>
    <row r="2024" spans="4:24">
      <c r="D2024" s="58"/>
      <c r="E2024" s="30"/>
      <c r="M2024" s="58"/>
      <c r="T2024" s="58"/>
      <c r="X2024" s="9"/>
    </row>
    <row r="2025" spans="4:24">
      <c r="D2025" s="58"/>
      <c r="E2025" s="30"/>
      <c r="M2025" s="58"/>
      <c r="T2025" s="58"/>
      <c r="X2025" s="9"/>
    </row>
    <row r="2026" spans="4:24">
      <c r="D2026" s="58"/>
      <c r="E2026" s="30"/>
      <c r="M2026" s="58"/>
      <c r="T2026" s="58"/>
      <c r="X2026" s="9"/>
    </row>
    <row r="2027" spans="4:24">
      <c r="D2027" s="58"/>
      <c r="E2027" s="30"/>
      <c r="T2027" s="58"/>
      <c r="X2027" s="9"/>
    </row>
    <row r="2028" spans="4:24">
      <c r="D2028" s="58"/>
      <c r="E2028" s="30"/>
      <c r="M2028" s="58"/>
      <c r="T2028" s="58"/>
      <c r="X2028" s="9"/>
    </row>
    <row r="2029" spans="4:24">
      <c r="D2029" s="58"/>
      <c r="E2029" s="30"/>
      <c r="M2029" s="58"/>
      <c r="T2029" s="58"/>
      <c r="X2029" s="9"/>
    </row>
    <row r="2030" spans="4:24">
      <c r="D2030" s="58"/>
      <c r="E2030" s="30"/>
      <c r="M2030" s="58"/>
      <c r="T2030" s="58"/>
      <c r="X2030" s="9"/>
    </row>
    <row r="2031" spans="4:24">
      <c r="D2031" s="58"/>
      <c r="E2031" s="30"/>
      <c r="M2031" s="58"/>
      <c r="T2031" s="58"/>
      <c r="X2031" s="9"/>
    </row>
    <row r="2032" spans="4:24">
      <c r="D2032" s="58"/>
      <c r="E2032" s="30"/>
      <c r="M2032" s="58"/>
      <c r="T2032" s="58"/>
      <c r="X2032" s="9"/>
    </row>
    <row r="2033" spans="4:24">
      <c r="D2033" s="58"/>
      <c r="E2033" s="30"/>
      <c r="M2033" s="58"/>
      <c r="T2033" s="58"/>
      <c r="X2033" s="9"/>
    </row>
    <row r="2034" spans="4:24">
      <c r="D2034" s="58"/>
      <c r="E2034" s="30"/>
      <c r="M2034" s="58"/>
      <c r="T2034" s="58"/>
      <c r="X2034" s="9"/>
    </row>
    <row r="2035" spans="4:24">
      <c r="D2035" s="58"/>
      <c r="E2035" s="30"/>
      <c r="M2035" s="58"/>
      <c r="T2035" s="58"/>
      <c r="X2035" s="9"/>
    </row>
    <row r="2036" spans="4:24">
      <c r="D2036" s="58"/>
      <c r="E2036" s="30"/>
      <c r="M2036" s="58"/>
      <c r="T2036" s="58"/>
      <c r="X2036" s="9"/>
    </row>
    <row r="2037" spans="4:24">
      <c r="D2037" s="58"/>
      <c r="E2037" s="30"/>
      <c r="M2037" s="58"/>
      <c r="T2037" s="58"/>
      <c r="X2037" s="9"/>
    </row>
    <row r="2038" spans="4:24">
      <c r="D2038" s="58"/>
      <c r="E2038" s="30"/>
      <c r="M2038" s="58"/>
      <c r="T2038" s="58"/>
      <c r="X2038" s="9"/>
    </row>
    <row r="2039" spans="4:24">
      <c r="D2039" s="58"/>
      <c r="E2039" s="30"/>
      <c r="M2039" s="58"/>
      <c r="T2039" s="58"/>
      <c r="X2039" s="9"/>
    </row>
    <row r="2040" spans="4:24">
      <c r="D2040" s="58"/>
      <c r="E2040" s="30"/>
      <c r="M2040" s="58"/>
      <c r="T2040" s="58"/>
      <c r="X2040" s="9"/>
    </row>
    <row r="2041" spans="4:24">
      <c r="D2041" s="58"/>
      <c r="E2041" s="30"/>
      <c r="M2041" s="58"/>
      <c r="T2041" s="58"/>
      <c r="X2041" s="9"/>
    </row>
    <row r="2042" spans="4:24">
      <c r="D2042" s="58"/>
      <c r="E2042" s="30"/>
      <c r="M2042" s="58"/>
      <c r="T2042" s="58"/>
      <c r="X2042" s="9"/>
    </row>
    <row r="2043" spans="4:24">
      <c r="D2043" s="58"/>
      <c r="E2043" s="30"/>
      <c r="M2043" s="58"/>
      <c r="T2043" s="58"/>
      <c r="X2043" s="9"/>
    </row>
    <row r="2044" spans="4:24">
      <c r="D2044" s="58"/>
      <c r="E2044" s="30"/>
      <c r="M2044" s="58"/>
      <c r="T2044" s="58"/>
      <c r="X2044" s="9"/>
    </row>
    <row r="2045" spans="4:24">
      <c r="D2045" s="58"/>
      <c r="E2045" s="30"/>
      <c r="M2045" s="58"/>
      <c r="T2045" s="58"/>
      <c r="X2045" s="9"/>
    </row>
    <row r="2046" spans="4:24">
      <c r="D2046" s="58"/>
      <c r="E2046" s="30"/>
      <c r="M2046" s="58"/>
      <c r="T2046" s="58"/>
      <c r="X2046" s="9"/>
    </row>
    <row r="2047" spans="4:24">
      <c r="D2047" s="58"/>
      <c r="E2047" s="30"/>
      <c r="M2047" s="58"/>
      <c r="T2047" s="58"/>
      <c r="X2047" s="9"/>
    </row>
    <row r="2048" spans="4:24">
      <c r="D2048" s="58"/>
      <c r="E2048" s="30"/>
      <c r="M2048" s="58"/>
      <c r="T2048" s="58"/>
      <c r="X2048" s="9"/>
    </row>
    <row r="2049" spans="1:24">
      <c r="A2049" s="29"/>
    </row>
    <row r="2050" spans="1:24">
      <c r="D2050" s="58"/>
      <c r="E2050" s="32"/>
      <c r="M2050" s="58"/>
      <c r="T2050" s="58"/>
      <c r="X2050" s="9"/>
    </row>
    <row r="2051" spans="1:24">
      <c r="D2051" s="58"/>
      <c r="E2051" s="32"/>
      <c r="M2051" s="58"/>
      <c r="T2051" s="58"/>
      <c r="X2051" s="9"/>
    </row>
    <row r="2052" spans="1:24">
      <c r="D2052" s="58"/>
      <c r="E2052" s="32"/>
      <c r="M2052" s="58"/>
      <c r="T2052" s="58"/>
      <c r="X2052" s="9"/>
    </row>
    <row r="2053" spans="1:24">
      <c r="D2053" s="58"/>
      <c r="E2053" s="32"/>
      <c r="M2053" s="58"/>
      <c r="T2053" s="58"/>
      <c r="X2053" s="9"/>
    </row>
    <row r="2054" spans="1:24">
      <c r="D2054" s="58"/>
      <c r="E2054" s="32"/>
      <c r="M2054" s="58"/>
      <c r="T2054" s="58"/>
      <c r="X2054" s="9"/>
    </row>
    <row r="2055" spans="1:24">
      <c r="D2055" s="58"/>
      <c r="E2055" s="32"/>
      <c r="M2055" s="58"/>
      <c r="T2055" s="58"/>
      <c r="X2055" s="9"/>
    </row>
    <row r="2056" spans="1:24">
      <c r="D2056" s="58"/>
      <c r="E2056" s="32"/>
      <c r="M2056" s="58"/>
      <c r="T2056" s="58"/>
      <c r="X2056" s="9"/>
    </row>
    <row r="2057" spans="1:24">
      <c r="D2057" s="58"/>
      <c r="E2057" s="32"/>
      <c r="M2057" s="58"/>
      <c r="T2057" s="58"/>
      <c r="X2057" s="9"/>
    </row>
    <row r="2058" spans="1:24">
      <c r="D2058" s="58"/>
      <c r="E2058" s="32"/>
      <c r="M2058" s="58"/>
      <c r="T2058" s="58"/>
      <c r="X2058" s="9"/>
    </row>
    <row r="2059" spans="1:24">
      <c r="D2059" s="58"/>
      <c r="E2059" s="32"/>
      <c r="M2059" s="58"/>
      <c r="T2059" s="58"/>
      <c r="X2059" s="9"/>
    </row>
    <row r="2060" spans="1:24">
      <c r="D2060" s="58"/>
      <c r="E2060" s="32"/>
      <c r="M2060" s="58"/>
      <c r="T2060" s="58"/>
      <c r="X2060" s="9"/>
    </row>
    <row r="2061" spans="1:24">
      <c r="A2061" s="29"/>
      <c r="D2061" s="58"/>
      <c r="E2061" s="32"/>
      <c r="M2061" s="58"/>
      <c r="T2061" s="58"/>
      <c r="X2061" s="9"/>
    </row>
    <row r="2062" spans="1:24">
      <c r="D2062" s="58"/>
      <c r="E2062" s="32"/>
      <c r="M2062" s="33"/>
      <c r="T2062" s="58"/>
      <c r="X2062" s="9"/>
    </row>
    <row r="2063" spans="1:24">
      <c r="D2063" s="58"/>
      <c r="E2063" s="32"/>
      <c r="M2063" s="33"/>
      <c r="T2063" s="58"/>
      <c r="X2063" s="9"/>
    </row>
    <row r="2064" spans="1:24">
      <c r="D2064" s="58"/>
      <c r="E2064" s="32"/>
      <c r="M2064" s="33"/>
      <c r="T2064" s="58"/>
      <c r="X2064" s="9"/>
    </row>
    <row r="2065" spans="1:24">
      <c r="D2065" s="58"/>
      <c r="E2065" s="32"/>
      <c r="M2065" s="33"/>
      <c r="T2065" s="58"/>
      <c r="X2065" s="9"/>
    </row>
    <row r="2066" spans="1:24">
      <c r="D2066" s="58"/>
      <c r="E2066" s="32"/>
      <c r="M2066" s="33"/>
      <c r="T2066" s="58"/>
      <c r="X2066" s="9"/>
    </row>
    <row r="2067" spans="1:24">
      <c r="D2067" s="58"/>
      <c r="E2067" s="32"/>
      <c r="M2067" s="33"/>
      <c r="T2067" s="58"/>
      <c r="X2067" s="9"/>
    </row>
    <row r="2068" spans="1:24">
      <c r="A2068" s="29"/>
      <c r="D2068" s="58"/>
      <c r="E2068" s="32"/>
      <c r="M2068" s="33"/>
      <c r="T2068" s="58"/>
      <c r="X2068" s="9"/>
    </row>
    <row r="2069" spans="1:24">
      <c r="D2069" s="58"/>
      <c r="E2069" s="32"/>
      <c r="M2069" s="33"/>
      <c r="T2069" s="58"/>
      <c r="X2069" s="9"/>
    </row>
    <row r="2070" spans="1:24">
      <c r="D2070" s="58"/>
      <c r="E2070" s="32"/>
      <c r="M2070" s="33"/>
      <c r="T2070" s="58"/>
      <c r="X2070" s="9"/>
    </row>
    <row r="2071" spans="1:24">
      <c r="D2071" s="58"/>
      <c r="E2071" s="32"/>
      <c r="M2071" s="33"/>
      <c r="T2071" s="58"/>
      <c r="X2071" s="9"/>
    </row>
    <row r="2072" spans="1:24">
      <c r="D2072" s="58"/>
      <c r="E2072" s="32"/>
      <c r="M2072" s="33"/>
      <c r="T2072" s="58"/>
      <c r="X2072" s="9"/>
    </row>
    <row r="2073" spans="1:24">
      <c r="D2073" s="58"/>
      <c r="E2073" s="32"/>
      <c r="M2073" s="33"/>
      <c r="T2073" s="58"/>
      <c r="X2073" s="9"/>
    </row>
    <row r="2074" spans="1:24">
      <c r="D2074" s="58"/>
      <c r="E2074" s="32"/>
      <c r="M2074" s="33"/>
      <c r="T2074" s="58"/>
      <c r="X2074" s="9"/>
    </row>
    <row r="2075" spans="1:24">
      <c r="D2075" s="58"/>
      <c r="E2075" s="32"/>
      <c r="M2075" s="33"/>
      <c r="T2075" s="58"/>
      <c r="X2075" s="9"/>
    </row>
    <row r="2076" spans="1:24">
      <c r="D2076" s="58"/>
      <c r="E2076" s="32"/>
      <c r="M2076" s="33"/>
      <c r="T2076" s="58"/>
      <c r="X2076" s="9"/>
    </row>
    <row r="2077" spans="1:24">
      <c r="D2077" s="58"/>
      <c r="E2077" s="32"/>
      <c r="M2077" s="33"/>
      <c r="T2077" s="58"/>
      <c r="X2077" s="9"/>
    </row>
    <row r="2078" spans="1:24">
      <c r="D2078" s="58"/>
      <c r="E2078" s="32"/>
      <c r="M2078" s="33"/>
      <c r="T2078" s="58"/>
      <c r="X2078" s="9"/>
    </row>
    <row r="2079" spans="1:24">
      <c r="D2079" s="58"/>
      <c r="E2079" s="32"/>
      <c r="M2079" s="33"/>
      <c r="T2079" s="58"/>
      <c r="X2079" s="9"/>
    </row>
    <row r="2080" spans="1:24">
      <c r="D2080" s="58"/>
      <c r="E2080" s="32"/>
      <c r="M2080" s="33"/>
      <c r="T2080" s="58"/>
      <c r="X2080" s="9"/>
    </row>
    <row r="2081" spans="4:24">
      <c r="D2081" s="58"/>
      <c r="E2081" s="32"/>
      <c r="M2081" s="33"/>
      <c r="T2081" s="58"/>
      <c r="X2081" s="9"/>
    </row>
    <row r="2082" spans="4:24">
      <c r="D2082" s="58"/>
      <c r="E2082" s="32"/>
      <c r="M2082" s="33"/>
      <c r="T2082" s="58"/>
      <c r="X2082" s="9"/>
    </row>
    <row r="2083" spans="4:24">
      <c r="D2083" s="58"/>
      <c r="E2083" s="32"/>
      <c r="M2083" s="33"/>
      <c r="T2083" s="58"/>
      <c r="X2083" s="9"/>
    </row>
    <row r="2084" spans="4:24">
      <c r="D2084" s="58"/>
      <c r="E2084" s="32"/>
      <c r="M2084" s="33"/>
      <c r="T2084" s="58"/>
      <c r="X2084" s="9"/>
    </row>
    <row r="2085" spans="4:24">
      <c r="D2085" s="58"/>
      <c r="E2085" s="32"/>
      <c r="M2085" s="33"/>
      <c r="T2085" s="58"/>
      <c r="X2085" s="9"/>
    </row>
    <row r="2086" spans="4:24">
      <c r="D2086" s="58"/>
      <c r="E2086" s="32"/>
      <c r="M2086" s="33"/>
      <c r="T2086" s="58"/>
      <c r="X2086" s="9"/>
    </row>
    <row r="2087" spans="4:24">
      <c r="D2087" s="58"/>
      <c r="E2087" s="32"/>
      <c r="M2087" s="33"/>
      <c r="T2087" s="58"/>
      <c r="X2087" s="9"/>
    </row>
    <row r="2088" spans="4:24">
      <c r="D2088" s="58"/>
      <c r="E2088" s="32"/>
      <c r="M2088" s="33"/>
      <c r="T2088" s="58"/>
      <c r="X2088" s="9"/>
    </row>
    <row r="2089" spans="4:24">
      <c r="D2089" s="58"/>
      <c r="E2089" s="32"/>
      <c r="M2089" s="33"/>
      <c r="T2089" s="58"/>
      <c r="X2089" s="9"/>
    </row>
    <row r="2090" spans="4:24">
      <c r="D2090" s="58"/>
      <c r="E2090" s="32"/>
      <c r="M2090" s="33"/>
      <c r="T2090" s="58"/>
      <c r="X2090" s="9"/>
    </row>
    <row r="2091" spans="4:24">
      <c r="D2091" s="58"/>
      <c r="E2091" s="32"/>
      <c r="M2091" s="33"/>
      <c r="T2091" s="58"/>
      <c r="X2091" s="9"/>
    </row>
    <row r="2092" spans="4:24">
      <c r="D2092" s="58"/>
      <c r="E2092" s="32"/>
      <c r="M2092" s="33"/>
      <c r="T2092" s="58"/>
      <c r="X2092" s="9"/>
    </row>
    <row r="2093" spans="4:24">
      <c r="D2093" s="58"/>
      <c r="E2093" s="32"/>
      <c r="M2093" s="33"/>
      <c r="T2093" s="58"/>
      <c r="X2093" s="9"/>
    </row>
    <row r="2094" spans="4:24">
      <c r="D2094" s="58"/>
      <c r="E2094" s="32"/>
      <c r="M2094" s="33"/>
      <c r="T2094" s="58"/>
      <c r="X2094" s="9"/>
    </row>
    <row r="2095" spans="4:24">
      <c r="D2095" s="58"/>
      <c r="E2095" s="32"/>
      <c r="M2095" s="33"/>
      <c r="T2095" s="58"/>
      <c r="X2095" s="9"/>
    </row>
    <row r="2096" spans="4:24">
      <c r="D2096" s="58"/>
      <c r="E2096" s="32"/>
      <c r="M2096" s="33"/>
      <c r="T2096" s="58"/>
      <c r="X2096" s="9"/>
    </row>
    <row r="2097" spans="4:24">
      <c r="D2097" s="58"/>
      <c r="E2097" s="32"/>
      <c r="M2097" s="33"/>
      <c r="T2097" s="58"/>
      <c r="X2097" s="9"/>
    </row>
    <row r="2098" spans="4:24">
      <c r="D2098" s="58"/>
      <c r="E2098" s="32"/>
      <c r="M2098" s="33"/>
      <c r="T2098" s="58"/>
      <c r="X2098" s="9"/>
    </row>
    <row r="2099" spans="4:24">
      <c r="D2099" s="58"/>
      <c r="E2099" s="32"/>
      <c r="M2099" s="33"/>
      <c r="T2099" s="58"/>
      <c r="X2099" s="9"/>
    </row>
    <row r="2100" spans="4:24">
      <c r="D2100" s="58"/>
      <c r="E2100" s="32"/>
      <c r="M2100" s="33"/>
      <c r="T2100" s="58"/>
      <c r="X2100" s="9"/>
    </row>
    <row r="2101" spans="4:24">
      <c r="D2101" s="58"/>
      <c r="E2101" s="32"/>
      <c r="M2101" s="33"/>
      <c r="T2101" s="58"/>
      <c r="X2101" s="9"/>
    </row>
    <row r="2102" spans="4:24">
      <c r="D2102" s="58"/>
      <c r="E2102" s="32"/>
      <c r="M2102" s="33"/>
      <c r="T2102" s="58"/>
      <c r="X2102" s="9"/>
    </row>
    <row r="2103" spans="4:24">
      <c r="D2103" s="58"/>
      <c r="E2103" s="32"/>
      <c r="M2103" s="33"/>
      <c r="T2103" s="58"/>
      <c r="X2103" s="9"/>
    </row>
    <row r="2104" spans="4:24">
      <c r="D2104" s="58"/>
      <c r="E2104" s="32"/>
      <c r="M2104" s="33"/>
      <c r="T2104" s="58"/>
      <c r="X2104" s="9"/>
    </row>
    <row r="2105" spans="4:24">
      <c r="D2105" s="58"/>
      <c r="E2105" s="32"/>
      <c r="M2105" s="33"/>
      <c r="T2105" s="58"/>
      <c r="X2105" s="9"/>
    </row>
    <row r="2106" spans="4:24">
      <c r="D2106" s="58"/>
      <c r="E2106" s="32"/>
      <c r="M2106" s="33"/>
      <c r="T2106" s="58"/>
      <c r="X2106" s="9"/>
    </row>
    <row r="2107" spans="4:24">
      <c r="D2107" s="58"/>
      <c r="E2107" s="32"/>
      <c r="M2107" s="33"/>
      <c r="T2107" s="58"/>
      <c r="X2107" s="9"/>
    </row>
    <row r="2108" spans="4:24">
      <c r="D2108" s="58"/>
      <c r="E2108" s="32"/>
      <c r="M2108" s="33"/>
      <c r="T2108" s="58"/>
      <c r="X2108" s="9"/>
    </row>
    <row r="2109" spans="4:24">
      <c r="D2109" s="58"/>
      <c r="E2109" s="32"/>
      <c r="M2109" s="33"/>
      <c r="T2109" s="58"/>
      <c r="X2109" s="9"/>
    </row>
    <row r="2110" spans="4:24">
      <c r="D2110" s="58"/>
      <c r="E2110" s="32"/>
      <c r="M2110" s="33"/>
      <c r="T2110" s="58"/>
      <c r="X2110" s="9"/>
    </row>
    <row r="2111" spans="4:24">
      <c r="D2111" s="58"/>
      <c r="E2111" s="32"/>
      <c r="M2111" s="33"/>
      <c r="T2111" s="58"/>
      <c r="X2111" s="9"/>
    </row>
    <row r="2112" spans="4:24">
      <c r="D2112" s="58"/>
      <c r="E2112" s="32"/>
      <c r="M2112" s="33"/>
      <c r="T2112" s="58"/>
      <c r="X2112" s="9"/>
    </row>
    <row r="2113" spans="4:24">
      <c r="D2113" s="58"/>
      <c r="E2113" s="32"/>
      <c r="M2113" s="33"/>
      <c r="T2113" s="58"/>
      <c r="X2113" s="9"/>
    </row>
    <row r="2114" spans="4:24">
      <c r="D2114" s="58"/>
      <c r="E2114" s="32"/>
      <c r="M2114" s="33"/>
      <c r="T2114" s="58"/>
      <c r="X2114" s="9"/>
    </row>
    <row r="2115" spans="4:24">
      <c r="D2115" s="58"/>
      <c r="E2115" s="32"/>
      <c r="M2115" s="33"/>
      <c r="T2115" s="58"/>
      <c r="X2115" s="9"/>
    </row>
    <row r="2116" spans="4:24">
      <c r="D2116" s="58"/>
      <c r="E2116" s="32"/>
      <c r="M2116" s="33"/>
      <c r="T2116" s="58"/>
      <c r="X2116" s="9"/>
    </row>
    <row r="2117" spans="4:24">
      <c r="D2117" s="58"/>
      <c r="E2117" s="32"/>
      <c r="M2117" s="33"/>
      <c r="T2117" s="58"/>
      <c r="X2117" s="9"/>
    </row>
    <row r="2119" spans="4:24">
      <c r="D2119" s="58"/>
      <c r="E2119" s="32"/>
      <c r="M2119" s="33"/>
      <c r="T2119" s="58"/>
      <c r="X2119" s="9"/>
    </row>
    <row r="2120" spans="4:24">
      <c r="D2120" s="58"/>
      <c r="E2120" s="32"/>
      <c r="M2120" s="33"/>
      <c r="T2120" s="58"/>
      <c r="X2120" s="9"/>
    </row>
    <row r="2121" spans="4:24">
      <c r="D2121" s="58"/>
      <c r="E2121" s="32"/>
      <c r="M2121" s="33"/>
      <c r="T2121" s="58"/>
      <c r="X2121" s="9"/>
    </row>
    <row r="2122" spans="4:24">
      <c r="D2122" s="58"/>
      <c r="E2122" s="32"/>
      <c r="M2122" s="33"/>
      <c r="T2122" s="58"/>
      <c r="X2122" s="9"/>
    </row>
    <row r="2123" spans="4:24">
      <c r="D2123" s="58"/>
      <c r="E2123" s="32"/>
      <c r="M2123" s="33"/>
      <c r="T2123" s="58"/>
      <c r="X2123" s="9"/>
    </row>
    <row r="2124" spans="4:24">
      <c r="D2124" s="58"/>
      <c r="E2124" s="32"/>
      <c r="M2124" s="33"/>
      <c r="T2124" s="58"/>
      <c r="X2124" s="9"/>
    </row>
    <row r="2125" spans="4:24">
      <c r="D2125" s="58"/>
      <c r="E2125" s="32"/>
      <c r="M2125" s="33"/>
      <c r="T2125" s="58"/>
      <c r="X2125" s="9"/>
    </row>
    <row r="2126" spans="4:24">
      <c r="D2126" s="58"/>
      <c r="E2126" s="32"/>
      <c r="M2126" s="33"/>
      <c r="T2126" s="58"/>
      <c r="X2126" s="9"/>
    </row>
    <row r="2127" spans="4:24">
      <c r="D2127" s="58"/>
      <c r="E2127" s="32"/>
      <c r="M2127" s="33"/>
      <c r="T2127" s="58"/>
      <c r="X2127" s="9"/>
    </row>
    <row r="2128" spans="4:24">
      <c r="D2128" s="58"/>
      <c r="E2128" s="32"/>
      <c r="M2128" s="33"/>
      <c r="T2128" s="58"/>
      <c r="X2128" s="9"/>
    </row>
    <row r="2129" spans="4:24">
      <c r="D2129" s="58"/>
      <c r="E2129" s="32"/>
      <c r="M2129" s="33"/>
      <c r="T2129" s="58"/>
      <c r="X2129" s="9"/>
    </row>
    <row r="2130" spans="4:24">
      <c r="D2130" s="58"/>
      <c r="E2130" s="32"/>
      <c r="M2130" s="33"/>
      <c r="T2130" s="58"/>
      <c r="X2130" s="9"/>
    </row>
    <row r="2131" spans="4:24">
      <c r="D2131" s="58"/>
      <c r="E2131" s="32"/>
      <c r="M2131" s="33"/>
      <c r="T2131" s="58"/>
      <c r="X2131" s="9"/>
    </row>
    <row r="2132" spans="4:24">
      <c r="D2132" s="58"/>
      <c r="E2132" s="32"/>
      <c r="M2132" s="33"/>
      <c r="T2132" s="58"/>
      <c r="X2132" s="9"/>
    </row>
    <row r="2133" spans="4:24">
      <c r="D2133" s="58"/>
      <c r="E2133" s="32"/>
      <c r="M2133" s="33"/>
      <c r="T2133" s="58"/>
      <c r="X2133" s="9"/>
    </row>
    <row r="2134" spans="4:24">
      <c r="D2134" s="58"/>
      <c r="E2134" s="32"/>
      <c r="M2134" s="33"/>
      <c r="T2134" s="58"/>
      <c r="X2134" s="9"/>
    </row>
    <row r="2135" spans="4:24">
      <c r="D2135" s="58"/>
      <c r="E2135" s="32"/>
      <c r="M2135" s="33"/>
      <c r="T2135" s="58"/>
      <c r="X2135" s="9"/>
    </row>
    <row r="2136" spans="4:24">
      <c r="D2136" s="58"/>
      <c r="E2136" s="32"/>
      <c r="M2136" s="33"/>
      <c r="T2136" s="58"/>
      <c r="X2136" s="9"/>
    </row>
    <row r="2137" spans="4:24">
      <c r="D2137" s="58"/>
      <c r="E2137" s="32"/>
      <c r="M2137" s="33"/>
      <c r="T2137" s="58"/>
      <c r="X2137" s="9"/>
    </row>
    <row r="2138" spans="4:24">
      <c r="D2138" s="58"/>
      <c r="E2138" s="32"/>
      <c r="M2138" s="33"/>
      <c r="T2138" s="58"/>
      <c r="X2138" s="9"/>
    </row>
    <row r="2139" spans="4:24">
      <c r="D2139" s="58"/>
      <c r="E2139" s="32"/>
      <c r="M2139" s="33"/>
      <c r="T2139" s="58"/>
      <c r="X2139" s="9"/>
    </row>
    <row r="2140" spans="4:24">
      <c r="D2140" s="58"/>
      <c r="E2140" s="32"/>
      <c r="M2140" s="33"/>
      <c r="T2140" s="58"/>
      <c r="X2140" s="9"/>
    </row>
    <row r="2141" spans="4:24">
      <c r="D2141" s="58"/>
      <c r="E2141" s="32"/>
      <c r="M2141" s="33"/>
      <c r="T2141" s="58"/>
      <c r="X2141" s="9"/>
    </row>
    <row r="2142" spans="4:24">
      <c r="D2142" s="58"/>
      <c r="E2142" s="32"/>
      <c r="M2142" s="33"/>
      <c r="T2142" s="58"/>
      <c r="X2142" s="9"/>
    </row>
    <row r="2143" spans="4:24">
      <c r="D2143" s="58"/>
      <c r="E2143" s="32"/>
      <c r="M2143" s="33"/>
      <c r="T2143" s="58"/>
      <c r="X2143" s="9"/>
    </row>
    <row r="2144" spans="4:24">
      <c r="D2144" s="58"/>
      <c r="E2144" s="32"/>
      <c r="M2144" s="33"/>
      <c r="T2144" s="58"/>
      <c r="X2144" s="9"/>
    </row>
    <row r="2145" spans="1:24">
      <c r="D2145" s="58"/>
      <c r="E2145" s="32"/>
      <c r="M2145" s="33"/>
      <c r="T2145" s="58"/>
      <c r="X2145" s="9"/>
    </row>
    <row r="2146" spans="1:24">
      <c r="D2146" s="58"/>
      <c r="E2146" s="32"/>
      <c r="M2146" s="33"/>
      <c r="T2146" s="58"/>
      <c r="X2146" s="9"/>
    </row>
    <row r="2147" spans="1:24">
      <c r="D2147" s="58"/>
      <c r="E2147" s="32"/>
      <c r="M2147" s="33"/>
      <c r="T2147" s="58"/>
      <c r="X2147" s="9"/>
    </row>
    <row r="2148" spans="1:24">
      <c r="D2148" s="58"/>
      <c r="E2148" s="32"/>
      <c r="M2148" s="33"/>
      <c r="T2148" s="58"/>
      <c r="X2148" s="9"/>
    </row>
    <row r="2149" spans="1:24">
      <c r="D2149" s="58"/>
      <c r="E2149" s="32"/>
      <c r="M2149" s="33"/>
      <c r="T2149" s="58"/>
      <c r="X2149" s="9"/>
    </row>
    <row r="2150" spans="1:24">
      <c r="D2150" s="58"/>
      <c r="E2150" s="32"/>
      <c r="M2150" s="33"/>
      <c r="T2150" s="58"/>
      <c r="X2150" s="9"/>
    </row>
    <row r="2152" spans="1:24">
      <c r="D2152" s="58"/>
      <c r="E2152" s="34"/>
      <c r="M2152" s="33"/>
      <c r="T2152" s="58"/>
      <c r="X2152" s="9"/>
    </row>
    <row r="2153" spans="1:24">
      <c r="D2153" s="58"/>
      <c r="E2153" s="34"/>
      <c r="M2153" s="33"/>
      <c r="T2153" s="58"/>
      <c r="X2153" s="9"/>
    </row>
    <row r="2154" spans="1:24">
      <c r="D2154" s="58"/>
      <c r="E2154" s="34"/>
      <c r="M2154" s="33"/>
      <c r="T2154" s="58"/>
      <c r="X2154" s="9"/>
    </row>
    <row r="2155" spans="1:24">
      <c r="A2155" s="35"/>
    </row>
    <row r="2156" spans="1:24">
      <c r="D2156" s="58"/>
      <c r="E2156" s="58"/>
      <c r="M2156" s="58"/>
      <c r="T2156" s="58"/>
      <c r="X2156" s="9"/>
    </row>
    <row r="2157" spans="1:24">
      <c r="D2157" s="58"/>
      <c r="E2157" s="58"/>
      <c r="T2157" s="58"/>
      <c r="X2157" s="9"/>
    </row>
    <row r="2158" spans="1:24">
      <c r="D2158" s="58"/>
      <c r="E2158" s="58"/>
      <c r="T2158" s="58"/>
      <c r="X2158" s="9"/>
    </row>
    <row r="2159" spans="1:24">
      <c r="D2159" s="58"/>
      <c r="E2159" s="58"/>
      <c r="T2159" s="58"/>
      <c r="X2159" s="9"/>
    </row>
    <row r="2160" spans="1:24">
      <c r="D2160" s="58"/>
      <c r="E2160" s="58"/>
      <c r="T2160" s="58"/>
      <c r="X2160" s="9"/>
    </row>
    <row r="2161" spans="4:24">
      <c r="D2161" s="58"/>
      <c r="E2161" s="58"/>
      <c r="T2161" s="58"/>
      <c r="X2161" s="9"/>
    </row>
    <row r="2162" spans="4:24">
      <c r="D2162" s="58"/>
      <c r="E2162" s="58"/>
      <c r="T2162" s="58"/>
      <c r="X2162" s="9"/>
    </row>
    <row r="2163" spans="4:24">
      <c r="D2163" s="58"/>
      <c r="E2163" s="58"/>
      <c r="T2163" s="58"/>
      <c r="X2163" s="9"/>
    </row>
    <row r="2164" spans="4:24">
      <c r="D2164" s="58"/>
      <c r="E2164" s="58"/>
      <c r="T2164" s="58"/>
      <c r="X2164" s="9"/>
    </row>
    <row r="2165" spans="4:24">
      <c r="D2165" s="58"/>
      <c r="E2165" s="58"/>
      <c r="T2165" s="58"/>
      <c r="X2165" s="9"/>
    </row>
    <row r="2166" spans="4:24">
      <c r="D2166" s="58"/>
      <c r="E2166" s="58"/>
      <c r="T2166" s="58"/>
      <c r="X2166" s="9"/>
    </row>
    <row r="2167" spans="4:24">
      <c r="D2167" s="58"/>
      <c r="E2167" s="58"/>
      <c r="T2167" s="58"/>
      <c r="X2167" s="9"/>
    </row>
    <row r="2168" spans="4:24">
      <c r="D2168" s="58"/>
      <c r="E2168" s="58"/>
      <c r="M2168" s="58"/>
      <c r="T2168" s="58"/>
      <c r="X2168" s="9"/>
    </row>
    <row r="2169" spans="4:24">
      <c r="D2169" s="58"/>
      <c r="E2169" s="58"/>
      <c r="M2169" s="58"/>
      <c r="T2169" s="58"/>
      <c r="X2169" s="9"/>
    </row>
    <row r="2170" spans="4:24">
      <c r="D2170" s="58"/>
      <c r="E2170" s="58"/>
      <c r="T2170" s="58"/>
      <c r="X2170" s="9"/>
    </row>
    <row r="2171" spans="4:24">
      <c r="D2171" s="58"/>
      <c r="E2171" s="58"/>
      <c r="T2171" s="58"/>
      <c r="X2171" s="9"/>
    </row>
    <row r="2172" spans="4:24">
      <c r="D2172" s="58"/>
      <c r="E2172" s="58"/>
      <c r="T2172" s="58"/>
      <c r="X2172" s="9"/>
    </row>
    <row r="2173" spans="4:24">
      <c r="D2173" s="58"/>
      <c r="E2173" s="58"/>
      <c r="T2173" s="58"/>
      <c r="X2173" s="9"/>
    </row>
    <row r="2174" spans="4:24">
      <c r="D2174" s="58"/>
      <c r="E2174" s="58"/>
      <c r="T2174" s="58"/>
      <c r="X2174" s="9"/>
    </row>
    <row r="2175" spans="4:24">
      <c r="D2175" s="58"/>
      <c r="E2175" s="58"/>
      <c r="T2175" s="58"/>
      <c r="X2175" s="9"/>
    </row>
    <row r="2176" spans="4:24">
      <c r="D2176" s="58"/>
      <c r="E2176" s="58"/>
      <c r="T2176" s="58"/>
      <c r="X2176" s="9"/>
    </row>
    <row r="2177" spans="4:24">
      <c r="D2177" s="58"/>
      <c r="E2177" s="58"/>
      <c r="T2177" s="58"/>
      <c r="X2177" s="9"/>
    </row>
    <row r="2178" spans="4:24">
      <c r="D2178" s="58"/>
      <c r="E2178" s="58"/>
      <c r="T2178" s="58"/>
      <c r="X2178" s="9"/>
    </row>
    <row r="2179" spans="4:24">
      <c r="D2179" s="58"/>
      <c r="E2179" s="58"/>
      <c r="T2179" s="58"/>
      <c r="X2179" s="9"/>
    </row>
    <row r="2180" spans="4:24">
      <c r="D2180" s="58"/>
      <c r="E2180" s="58"/>
      <c r="T2180" s="58"/>
      <c r="X2180" s="9"/>
    </row>
    <row r="2181" spans="4:24">
      <c r="D2181" s="58"/>
      <c r="E2181" s="58"/>
      <c r="M2181" s="58"/>
      <c r="T2181" s="58"/>
      <c r="X2181" s="9"/>
    </row>
    <row r="2182" spans="4:24">
      <c r="D2182" s="58"/>
      <c r="E2182" s="58"/>
      <c r="M2182" s="58"/>
      <c r="T2182" s="58"/>
      <c r="X2182" s="9"/>
    </row>
    <row r="2183" spans="4:24">
      <c r="D2183" s="58"/>
      <c r="E2183" s="58"/>
      <c r="T2183" s="58"/>
      <c r="X2183" s="9"/>
    </row>
    <row r="2184" spans="4:24">
      <c r="D2184" s="58"/>
      <c r="E2184" s="58"/>
      <c r="T2184" s="58"/>
      <c r="X2184" s="9"/>
    </row>
    <row r="2185" spans="4:24">
      <c r="D2185" s="58"/>
      <c r="E2185" s="58"/>
      <c r="T2185" s="58"/>
      <c r="X2185" s="9"/>
    </row>
    <row r="2186" spans="4:24">
      <c r="D2186" s="58"/>
      <c r="E2186" s="58"/>
      <c r="T2186" s="58"/>
      <c r="X2186" s="9"/>
    </row>
    <row r="2187" spans="4:24">
      <c r="D2187" s="58"/>
      <c r="E2187" s="58"/>
      <c r="T2187" s="58"/>
      <c r="X2187" s="9"/>
    </row>
    <row r="2188" spans="4:24">
      <c r="D2188" s="58"/>
      <c r="E2188" s="58"/>
      <c r="T2188" s="58"/>
      <c r="X2188" s="9"/>
    </row>
    <row r="2189" spans="4:24">
      <c r="D2189" s="58"/>
      <c r="E2189" s="58"/>
      <c r="T2189" s="58"/>
      <c r="X2189" s="9"/>
    </row>
    <row r="2190" spans="4:24">
      <c r="D2190" s="58"/>
      <c r="E2190" s="58"/>
      <c r="T2190" s="58"/>
      <c r="X2190" s="9"/>
    </row>
    <row r="2191" spans="4:24">
      <c r="D2191" s="58"/>
      <c r="E2191" s="58"/>
      <c r="T2191" s="58"/>
      <c r="X2191" s="9"/>
    </row>
    <row r="2192" spans="4:24">
      <c r="D2192" s="58"/>
      <c r="E2192" s="58"/>
      <c r="T2192" s="58"/>
      <c r="X2192" s="9"/>
    </row>
    <row r="2193" spans="4:24">
      <c r="D2193" s="58"/>
      <c r="E2193" s="58"/>
      <c r="T2193" s="58"/>
      <c r="X2193" s="9"/>
    </row>
    <row r="2194" spans="4:24">
      <c r="D2194" s="58"/>
      <c r="E2194" s="58"/>
      <c r="M2194" s="58"/>
      <c r="T2194" s="58"/>
      <c r="X2194" s="9"/>
    </row>
    <row r="2195" spans="4:24">
      <c r="D2195" s="58"/>
      <c r="E2195" s="58"/>
      <c r="M2195" s="58"/>
      <c r="T2195" s="58"/>
      <c r="X2195" s="9"/>
    </row>
    <row r="2196" spans="4:24">
      <c r="D2196" s="58"/>
      <c r="E2196" s="58"/>
      <c r="T2196" s="58"/>
      <c r="X2196" s="9"/>
    </row>
    <row r="2197" spans="4:24">
      <c r="D2197" s="58"/>
      <c r="E2197" s="58"/>
      <c r="T2197" s="58"/>
      <c r="X2197" s="9"/>
    </row>
    <row r="2198" spans="4:24">
      <c r="D2198" s="58"/>
      <c r="E2198" s="58"/>
      <c r="T2198" s="58"/>
      <c r="X2198" s="9"/>
    </row>
    <row r="2199" spans="4:24">
      <c r="D2199" s="58"/>
      <c r="E2199" s="58"/>
      <c r="T2199" s="58"/>
      <c r="X2199" s="9"/>
    </row>
    <row r="2200" spans="4:24">
      <c r="D2200" s="58"/>
      <c r="E2200" s="58"/>
      <c r="T2200" s="58"/>
      <c r="X2200" s="9"/>
    </row>
    <row r="2201" spans="4:24">
      <c r="D2201" s="58"/>
      <c r="E2201" s="58"/>
      <c r="T2201" s="58"/>
      <c r="X2201" s="9"/>
    </row>
    <row r="2202" spans="4:24">
      <c r="D2202" s="58"/>
      <c r="E2202" s="58"/>
      <c r="T2202" s="58"/>
      <c r="X2202" s="9"/>
    </row>
    <row r="2203" spans="4:24">
      <c r="D2203" s="58"/>
      <c r="E2203" s="58"/>
      <c r="T2203" s="58"/>
      <c r="X2203" s="9"/>
    </row>
    <row r="2204" spans="4:24">
      <c r="D2204" s="58"/>
      <c r="E2204" s="58"/>
      <c r="T2204" s="58"/>
      <c r="X2204" s="9"/>
    </row>
    <row r="2205" spans="4:24">
      <c r="D2205" s="58"/>
      <c r="E2205" s="58"/>
      <c r="T2205" s="58"/>
      <c r="X2205" s="9"/>
    </row>
    <row r="2206" spans="4:24">
      <c r="D2206" s="58"/>
      <c r="E2206" s="58"/>
      <c r="T2206" s="58"/>
      <c r="X2206" s="9"/>
    </row>
    <row r="2207" spans="4:24">
      <c r="D2207" s="58"/>
      <c r="E2207" s="58"/>
      <c r="M2207" s="58"/>
      <c r="T2207" s="58"/>
      <c r="X2207" s="9"/>
    </row>
    <row r="2208" spans="4:24">
      <c r="D2208" s="58"/>
      <c r="E2208" s="58"/>
      <c r="M2208" s="58"/>
      <c r="T2208" s="58"/>
      <c r="X2208" s="9"/>
    </row>
    <row r="2209" spans="4:24">
      <c r="D2209" s="58"/>
      <c r="E2209" s="58"/>
      <c r="T2209" s="58"/>
      <c r="X2209" s="9"/>
    </row>
    <row r="2210" spans="4:24">
      <c r="D2210" s="58"/>
      <c r="E2210" s="58"/>
      <c r="T2210" s="58"/>
      <c r="X2210" s="9"/>
    </row>
    <row r="2211" spans="4:24">
      <c r="D2211" s="58"/>
      <c r="E2211" s="58"/>
      <c r="T2211" s="58"/>
      <c r="X2211" s="9"/>
    </row>
    <row r="2212" spans="4:24">
      <c r="D2212" s="58"/>
      <c r="E2212" s="58"/>
      <c r="T2212" s="58"/>
      <c r="X2212" s="9"/>
    </row>
    <row r="2213" spans="4:24">
      <c r="D2213" s="58"/>
      <c r="E2213" s="58"/>
      <c r="T2213" s="58"/>
      <c r="X2213" s="9"/>
    </row>
    <row r="2214" spans="4:24">
      <c r="D2214" s="58"/>
      <c r="E2214" s="58"/>
      <c r="T2214" s="58"/>
      <c r="X2214" s="9"/>
    </row>
    <row r="2215" spans="4:24">
      <c r="D2215" s="58"/>
      <c r="E2215" s="58"/>
      <c r="T2215" s="58"/>
      <c r="X2215" s="9"/>
    </row>
    <row r="2216" spans="4:24">
      <c r="D2216" s="58"/>
      <c r="E2216" s="58"/>
      <c r="T2216" s="58"/>
      <c r="X2216" s="9"/>
    </row>
    <row r="2217" spans="4:24">
      <c r="D2217" s="58"/>
      <c r="E2217" s="58"/>
      <c r="T2217" s="58"/>
      <c r="X2217" s="9"/>
    </row>
    <row r="2218" spans="4:24">
      <c r="D2218" s="58"/>
      <c r="E2218" s="58"/>
      <c r="T2218" s="58"/>
      <c r="X2218" s="9"/>
    </row>
    <row r="2219" spans="4:24">
      <c r="D2219" s="58"/>
      <c r="E2219" s="58"/>
      <c r="T2219" s="58"/>
      <c r="X2219" s="9"/>
    </row>
    <row r="2220" spans="4:24">
      <c r="D2220" s="58"/>
      <c r="E2220" s="58"/>
      <c r="M2220" s="58"/>
      <c r="T2220" s="58"/>
      <c r="X2220" s="9"/>
    </row>
    <row r="2221" spans="4:24">
      <c r="D2221" s="58"/>
      <c r="E2221" s="58"/>
      <c r="M2221" s="58"/>
      <c r="T2221" s="58"/>
      <c r="X2221" s="9"/>
    </row>
    <row r="2222" spans="4:24">
      <c r="D2222" s="58"/>
      <c r="E2222" s="58"/>
      <c r="T2222" s="58"/>
      <c r="X2222" s="9"/>
    </row>
    <row r="2223" spans="4:24">
      <c r="D2223" s="58"/>
      <c r="E2223" s="58"/>
      <c r="T2223" s="58"/>
      <c r="X2223" s="9"/>
    </row>
    <row r="2224" spans="4:24">
      <c r="D2224" s="58"/>
      <c r="E2224" s="58"/>
      <c r="T2224" s="58"/>
      <c r="X2224" s="9"/>
    </row>
    <row r="2225" spans="4:24">
      <c r="D2225" s="58"/>
      <c r="E2225" s="58"/>
      <c r="T2225" s="58"/>
      <c r="X2225" s="9"/>
    </row>
    <row r="2226" spans="4:24">
      <c r="D2226" s="58"/>
      <c r="E2226" s="58"/>
      <c r="T2226" s="58"/>
      <c r="X2226" s="9"/>
    </row>
    <row r="2227" spans="4:24">
      <c r="D2227" s="58"/>
      <c r="E2227" s="58"/>
      <c r="T2227" s="58"/>
      <c r="X2227" s="9"/>
    </row>
    <row r="2228" spans="4:24">
      <c r="D2228" s="58"/>
      <c r="E2228" s="58"/>
      <c r="T2228" s="58"/>
      <c r="X2228" s="9"/>
    </row>
    <row r="2229" spans="4:24">
      <c r="D2229" s="58"/>
      <c r="E2229" s="58"/>
      <c r="T2229" s="58"/>
      <c r="X2229" s="9"/>
    </row>
    <row r="2230" spans="4:24">
      <c r="D2230" s="58"/>
      <c r="E2230" s="58"/>
      <c r="T2230" s="58"/>
      <c r="X2230" s="9"/>
    </row>
    <row r="2231" spans="4:24">
      <c r="D2231" s="58"/>
      <c r="E2231" s="58"/>
      <c r="T2231" s="58"/>
      <c r="X2231" s="9"/>
    </row>
    <row r="2232" spans="4:24">
      <c r="D2232" s="58"/>
      <c r="E2232" s="58"/>
      <c r="T2232" s="58"/>
      <c r="X2232" s="9"/>
    </row>
    <row r="2233" spans="4:24">
      <c r="D2233" s="58"/>
      <c r="E2233" s="58"/>
      <c r="M2233" s="58"/>
      <c r="T2233" s="58"/>
      <c r="X2233" s="9"/>
    </row>
    <row r="2234" spans="4:24">
      <c r="D2234" s="58"/>
      <c r="E2234" s="58"/>
      <c r="M2234" s="58"/>
      <c r="T2234" s="58"/>
      <c r="X2234" s="9"/>
    </row>
    <row r="2235" spans="4:24">
      <c r="D2235" s="58"/>
      <c r="E2235" s="58"/>
      <c r="T2235" s="58"/>
      <c r="X2235" s="9"/>
    </row>
    <row r="2236" spans="4:24">
      <c r="D2236" s="58"/>
      <c r="E2236" s="58"/>
      <c r="T2236" s="58"/>
      <c r="X2236" s="9"/>
    </row>
    <row r="2237" spans="4:24">
      <c r="D2237" s="58"/>
      <c r="E2237" s="58"/>
      <c r="T2237" s="58"/>
      <c r="X2237" s="9"/>
    </row>
    <row r="2238" spans="4:24">
      <c r="D2238" s="58"/>
      <c r="E2238" s="58"/>
      <c r="T2238" s="58"/>
      <c r="X2238" s="9"/>
    </row>
    <row r="2239" spans="4:24">
      <c r="D2239" s="58"/>
      <c r="E2239" s="58"/>
      <c r="T2239" s="58"/>
      <c r="X2239" s="9"/>
    </row>
    <row r="2240" spans="4:24">
      <c r="D2240" s="58"/>
      <c r="E2240" s="58"/>
      <c r="T2240" s="58"/>
      <c r="X2240" s="9"/>
    </row>
    <row r="2241" spans="4:24">
      <c r="D2241" s="58"/>
      <c r="E2241" s="58"/>
      <c r="T2241" s="58"/>
      <c r="X2241" s="9"/>
    </row>
    <row r="2242" spans="4:24">
      <c r="D2242" s="58"/>
      <c r="E2242" s="58"/>
      <c r="T2242" s="58"/>
      <c r="X2242" s="9"/>
    </row>
    <row r="2243" spans="4:24">
      <c r="D2243" s="58"/>
      <c r="E2243" s="58"/>
      <c r="T2243" s="58"/>
      <c r="X2243" s="9"/>
    </row>
    <row r="2244" spans="4:24">
      <c r="D2244" s="58"/>
      <c r="E2244" s="58"/>
      <c r="T2244" s="58"/>
      <c r="X2244" s="9"/>
    </row>
    <row r="2245" spans="4:24">
      <c r="D2245" s="58"/>
      <c r="E2245" s="58"/>
      <c r="T2245" s="58"/>
      <c r="X2245" s="9"/>
    </row>
    <row r="2246" spans="4:24">
      <c r="D2246" s="58"/>
      <c r="E2246" s="58"/>
      <c r="M2246" s="58"/>
      <c r="T2246" s="58"/>
      <c r="X2246" s="9"/>
    </row>
    <row r="2247" spans="4:24">
      <c r="D2247" s="58"/>
      <c r="E2247" s="58"/>
      <c r="M2247" s="58"/>
      <c r="T2247" s="58"/>
      <c r="X2247" s="9"/>
    </row>
    <row r="2248" spans="4:24">
      <c r="D2248" s="58"/>
      <c r="E2248" s="58"/>
      <c r="T2248" s="58"/>
      <c r="X2248" s="9"/>
    </row>
    <row r="2249" spans="4:24">
      <c r="D2249" s="58"/>
      <c r="E2249" s="58"/>
      <c r="T2249" s="58"/>
      <c r="X2249" s="9"/>
    </row>
    <row r="2250" spans="4:24">
      <c r="D2250" s="58"/>
      <c r="E2250" s="58"/>
      <c r="T2250" s="58"/>
      <c r="X2250" s="9"/>
    </row>
    <row r="2251" spans="4:24">
      <c r="D2251" s="58"/>
      <c r="E2251" s="58"/>
      <c r="T2251" s="58"/>
      <c r="X2251" s="9"/>
    </row>
    <row r="2252" spans="4:24">
      <c r="D2252" s="58"/>
      <c r="E2252" s="58"/>
      <c r="T2252" s="58"/>
      <c r="X2252" s="9"/>
    </row>
    <row r="2253" spans="4:24">
      <c r="D2253" s="58"/>
      <c r="E2253" s="58"/>
      <c r="T2253" s="58"/>
      <c r="X2253" s="9"/>
    </row>
    <row r="2254" spans="4:24">
      <c r="D2254" s="58"/>
      <c r="E2254" s="58"/>
      <c r="T2254" s="58"/>
      <c r="X2254" s="9"/>
    </row>
    <row r="2255" spans="4:24">
      <c r="D2255" s="58"/>
      <c r="E2255" s="58"/>
      <c r="T2255" s="58"/>
      <c r="X2255" s="9"/>
    </row>
    <row r="2256" spans="4:24">
      <c r="D2256" s="58"/>
      <c r="E2256" s="58"/>
      <c r="T2256" s="58"/>
      <c r="X2256" s="9"/>
    </row>
    <row r="2257" spans="4:24">
      <c r="D2257" s="58"/>
      <c r="E2257" s="58"/>
      <c r="T2257" s="58"/>
      <c r="X2257" s="9"/>
    </row>
    <row r="2258" spans="4:24">
      <c r="D2258" s="58"/>
      <c r="E2258" s="58"/>
      <c r="T2258" s="58"/>
      <c r="X2258" s="9"/>
    </row>
    <row r="2259" spans="4:24">
      <c r="D2259" s="58"/>
      <c r="E2259" s="58"/>
      <c r="M2259" s="58"/>
      <c r="T2259" s="58"/>
      <c r="X2259" s="9"/>
    </row>
    <row r="2260" spans="4:24">
      <c r="D2260" s="58"/>
      <c r="E2260" s="58"/>
      <c r="M2260" s="58"/>
      <c r="T2260" s="58"/>
      <c r="X2260" s="9"/>
    </row>
    <row r="2261" spans="4:24">
      <c r="D2261" s="58"/>
      <c r="E2261" s="58"/>
      <c r="T2261" s="58"/>
      <c r="X2261" s="9"/>
    </row>
    <row r="2262" spans="4:24">
      <c r="D2262" s="58"/>
      <c r="E2262" s="58"/>
      <c r="T2262" s="58"/>
      <c r="X2262" s="9"/>
    </row>
    <row r="2263" spans="4:24">
      <c r="D2263" s="58"/>
      <c r="E2263" s="58"/>
      <c r="T2263" s="58"/>
      <c r="X2263" s="9"/>
    </row>
    <row r="2264" spans="4:24">
      <c r="D2264" s="58"/>
      <c r="E2264" s="58"/>
      <c r="T2264" s="58"/>
      <c r="X2264" s="9"/>
    </row>
    <row r="2265" spans="4:24">
      <c r="D2265" s="58"/>
      <c r="E2265" s="58"/>
      <c r="T2265" s="58"/>
      <c r="X2265" s="9"/>
    </row>
    <row r="2266" spans="4:24">
      <c r="D2266" s="58"/>
      <c r="E2266" s="58"/>
      <c r="T2266" s="58"/>
      <c r="X2266" s="9"/>
    </row>
    <row r="2267" spans="4:24">
      <c r="D2267" s="58"/>
      <c r="E2267" s="58"/>
      <c r="T2267" s="58"/>
      <c r="X2267" s="9"/>
    </row>
    <row r="2268" spans="4:24">
      <c r="D2268" s="58"/>
      <c r="E2268" s="58"/>
      <c r="T2268" s="58"/>
      <c r="X2268" s="9"/>
    </row>
    <row r="2269" spans="4:24">
      <c r="D2269" s="58"/>
      <c r="E2269" s="58"/>
      <c r="T2269" s="58"/>
      <c r="X2269" s="9"/>
    </row>
    <row r="2270" spans="4:24">
      <c r="D2270" s="58"/>
      <c r="E2270" s="58"/>
      <c r="T2270" s="58"/>
      <c r="X2270" s="9"/>
    </row>
    <row r="2271" spans="4:24">
      <c r="D2271" s="58"/>
      <c r="E2271" s="58"/>
      <c r="T2271" s="58"/>
      <c r="X2271" s="9"/>
    </row>
    <row r="2272" spans="4:24">
      <c r="D2272" s="58"/>
      <c r="E2272" s="58"/>
      <c r="M2272" s="58"/>
      <c r="T2272" s="58"/>
      <c r="X2272" s="9"/>
    </row>
    <row r="2273" spans="4:24">
      <c r="D2273" s="58"/>
      <c r="E2273" s="58"/>
      <c r="M2273" s="58"/>
      <c r="T2273" s="58"/>
      <c r="X2273" s="9"/>
    </row>
    <row r="2274" spans="4:24">
      <c r="D2274" s="58"/>
      <c r="E2274" s="58"/>
      <c r="T2274" s="58"/>
      <c r="X2274" s="9"/>
    </row>
    <row r="2275" spans="4:24">
      <c r="D2275" s="58"/>
      <c r="E2275" s="58"/>
      <c r="T2275" s="58"/>
      <c r="X2275" s="9"/>
    </row>
    <row r="2276" spans="4:24">
      <c r="D2276" s="58"/>
      <c r="E2276" s="58"/>
      <c r="T2276" s="58"/>
      <c r="X2276" s="9"/>
    </row>
    <row r="2277" spans="4:24">
      <c r="D2277" s="58"/>
      <c r="E2277" s="58"/>
      <c r="T2277" s="58"/>
      <c r="X2277" s="9"/>
    </row>
    <row r="2278" spans="4:24">
      <c r="D2278" s="58"/>
      <c r="E2278" s="58"/>
      <c r="T2278" s="58"/>
      <c r="X2278" s="9"/>
    </row>
    <row r="2279" spans="4:24">
      <c r="D2279" s="58"/>
      <c r="E2279" s="58"/>
      <c r="T2279" s="58"/>
      <c r="X2279" s="9"/>
    </row>
    <row r="2280" spans="4:24">
      <c r="D2280" s="58"/>
      <c r="E2280" s="58"/>
      <c r="T2280" s="58"/>
      <c r="X2280" s="9"/>
    </row>
    <row r="2281" spans="4:24">
      <c r="D2281" s="58"/>
      <c r="E2281" s="58"/>
      <c r="T2281" s="58"/>
      <c r="X2281" s="9"/>
    </row>
    <row r="2282" spans="4:24">
      <c r="D2282" s="58"/>
      <c r="E2282" s="58"/>
      <c r="T2282" s="58"/>
      <c r="X2282" s="9"/>
    </row>
    <row r="2283" spans="4:24">
      <c r="D2283" s="58"/>
      <c r="E2283" s="58"/>
      <c r="T2283" s="58"/>
      <c r="X2283" s="9"/>
    </row>
    <row r="2284" spans="4:24">
      <c r="D2284" s="58"/>
      <c r="E2284" s="58"/>
      <c r="T2284" s="58"/>
      <c r="X2284" s="9"/>
    </row>
    <row r="2285" spans="4:24">
      <c r="D2285" s="58"/>
      <c r="E2285" s="58"/>
      <c r="M2285" s="58"/>
      <c r="T2285" s="58"/>
      <c r="X2285" s="9"/>
    </row>
    <row r="2286" spans="4:24">
      <c r="D2286" s="58"/>
      <c r="E2286" s="58"/>
      <c r="M2286" s="58"/>
      <c r="T2286" s="58"/>
      <c r="X2286" s="9"/>
    </row>
    <row r="2287" spans="4:24">
      <c r="D2287" s="58"/>
      <c r="E2287" s="58"/>
      <c r="T2287" s="58"/>
      <c r="X2287" s="9"/>
    </row>
    <row r="2288" spans="4:24">
      <c r="D2288" s="58"/>
      <c r="E2288" s="58"/>
      <c r="T2288" s="58"/>
      <c r="X2288" s="9"/>
    </row>
    <row r="2289" spans="4:24">
      <c r="D2289" s="58"/>
      <c r="E2289" s="58"/>
      <c r="T2289" s="58"/>
      <c r="X2289" s="9"/>
    </row>
    <row r="2290" spans="4:24">
      <c r="D2290" s="58"/>
      <c r="E2290" s="58"/>
      <c r="T2290" s="58"/>
      <c r="X2290" s="9"/>
    </row>
    <row r="2291" spans="4:24">
      <c r="D2291" s="58"/>
      <c r="E2291" s="58"/>
      <c r="T2291" s="58"/>
      <c r="X2291" s="9"/>
    </row>
    <row r="2292" spans="4:24">
      <c r="D2292" s="58"/>
      <c r="E2292" s="58"/>
      <c r="T2292" s="58"/>
      <c r="X2292" s="9"/>
    </row>
    <row r="2293" spans="4:24">
      <c r="D2293" s="58"/>
      <c r="E2293" s="58"/>
      <c r="T2293" s="58"/>
      <c r="X2293" s="9"/>
    </row>
    <row r="2294" spans="4:24">
      <c r="D2294" s="58"/>
      <c r="E2294" s="58"/>
      <c r="T2294" s="58"/>
      <c r="X2294" s="9"/>
    </row>
    <row r="2295" spans="4:24">
      <c r="D2295" s="58"/>
      <c r="E2295" s="58"/>
      <c r="T2295" s="58"/>
      <c r="X2295" s="9"/>
    </row>
    <row r="2296" spans="4:24">
      <c r="D2296" s="58"/>
      <c r="E2296" s="58"/>
      <c r="T2296" s="58"/>
      <c r="X2296" s="9"/>
    </row>
    <row r="2297" spans="4:24">
      <c r="D2297" s="58"/>
      <c r="E2297" s="58"/>
      <c r="T2297" s="58"/>
      <c r="X2297" s="9"/>
    </row>
    <row r="2298" spans="4:24">
      <c r="D2298" s="58"/>
      <c r="E2298" s="58"/>
      <c r="M2298" s="58"/>
      <c r="T2298" s="58"/>
      <c r="X2298" s="9"/>
    </row>
    <row r="2299" spans="4:24">
      <c r="D2299" s="58"/>
      <c r="E2299" s="58"/>
      <c r="M2299" s="58"/>
      <c r="T2299" s="58"/>
      <c r="X2299" s="9"/>
    </row>
    <row r="2300" spans="4:24">
      <c r="D2300" s="58"/>
      <c r="E2300" s="58"/>
      <c r="T2300" s="58"/>
      <c r="X2300" s="9"/>
    </row>
    <row r="2301" spans="4:24">
      <c r="D2301" s="58"/>
      <c r="E2301" s="58"/>
      <c r="T2301" s="58"/>
      <c r="X2301" s="9"/>
    </row>
    <row r="2302" spans="4:24">
      <c r="D2302" s="58"/>
      <c r="E2302" s="58"/>
      <c r="T2302" s="58"/>
      <c r="X2302" s="9"/>
    </row>
    <row r="2303" spans="4:24">
      <c r="D2303" s="58"/>
      <c r="E2303" s="58"/>
      <c r="T2303" s="58"/>
      <c r="X2303" s="9"/>
    </row>
    <row r="2304" spans="4:24">
      <c r="D2304" s="58"/>
      <c r="E2304" s="58"/>
      <c r="T2304" s="58"/>
      <c r="X2304" s="9"/>
    </row>
    <row r="2305" spans="4:24">
      <c r="D2305" s="58"/>
      <c r="E2305" s="58"/>
      <c r="T2305" s="58"/>
      <c r="X2305" s="9"/>
    </row>
    <row r="2306" spans="4:24">
      <c r="D2306" s="58"/>
      <c r="E2306" s="58"/>
      <c r="T2306" s="58"/>
      <c r="X2306" s="9"/>
    </row>
    <row r="2307" spans="4:24">
      <c r="D2307" s="58"/>
      <c r="E2307" s="58"/>
      <c r="T2307" s="58"/>
      <c r="X2307" s="9"/>
    </row>
    <row r="2308" spans="4:24">
      <c r="D2308" s="58"/>
      <c r="E2308" s="58"/>
      <c r="T2308" s="58"/>
      <c r="X2308" s="9"/>
    </row>
    <row r="2309" spans="4:24">
      <c r="D2309" s="58"/>
      <c r="E2309" s="58"/>
      <c r="T2309" s="58"/>
      <c r="X2309" s="9"/>
    </row>
    <row r="2310" spans="4:24">
      <c r="D2310" s="58"/>
      <c r="E2310" s="58"/>
      <c r="T2310" s="58"/>
      <c r="X2310" s="9"/>
    </row>
    <row r="2311" spans="4:24">
      <c r="D2311" s="58"/>
      <c r="E2311" s="58"/>
      <c r="M2311" s="58"/>
      <c r="T2311" s="58"/>
      <c r="X2311" s="9"/>
    </row>
    <row r="2312" spans="4:24">
      <c r="D2312" s="58"/>
      <c r="E2312" s="58"/>
      <c r="M2312" s="58"/>
      <c r="T2312" s="58"/>
      <c r="X2312" s="9"/>
    </row>
    <row r="2313" spans="4:24">
      <c r="D2313" s="58"/>
      <c r="E2313" s="58"/>
      <c r="T2313" s="58"/>
      <c r="X2313" s="9"/>
    </row>
    <row r="2314" spans="4:24">
      <c r="D2314" s="58"/>
      <c r="E2314" s="58"/>
      <c r="T2314" s="58"/>
      <c r="X2314" s="9"/>
    </row>
    <row r="2315" spans="4:24">
      <c r="D2315" s="58"/>
      <c r="E2315" s="58"/>
      <c r="T2315" s="58"/>
      <c r="X2315" s="9"/>
    </row>
    <row r="2316" spans="4:24">
      <c r="D2316" s="58"/>
      <c r="E2316" s="58"/>
      <c r="T2316" s="58"/>
      <c r="X2316" s="9"/>
    </row>
    <row r="2317" spans="4:24">
      <c r="D2317" s="58"/>
      <c r="E2317" s="58"/>
      <c r="T2317" s="58"/>
      <c r="X2317" s="9"/>
    </row>
    <row r="2318" spans="4:24">
      <c r="D2318" s="58"/>
      <c r="E2318" s="58"/>
      <c r="T2318" s="58"/>
      <c r="X2318" s="9"/>
    </row>
    <row r="2319" spans="4:24">
      <c r="D2319" s="58"/>
      <c r="E2319" s="58"/>
      <c r="T2319" s="58"/>
      <c r="X2319" s="9"/>
    </row>
    <row r="2320" spans="4:24">
      <c r="D2320" s="58"/>
      <c r="E2320" s="58"/>
      <c r="T2320" s="58"/>
      <c r="X2320" s="9"/>
    </row>
    <row r="2321" spans="4:24">
      <c r="D2321" s="58"/>
      <c r="E2321" s="58"/>
      <c r="T2321" s="58"/>
      <c r="X2321" s="9"/>
    </row>
    <row r="2322" spans="4:24">
      <c r="D2322" s="58"/>
      <c r="E2322" s="58"/>
      <c r="T2322" s="58"/>
      <c r="X2322" s="9"/>
    </row>
    <row r="2323" spans="4:24">
      <c r="D2323" s="58"/>
      <c r="E2323" s="58"/>
      <c r="T2323" s="58"/>
      <c r="X2323" s="9"/>
    </row>
    <row r="2324" spans="4:24">
      <c r="D2324" s="58"/>
      <c r="E2324" s="58"/>
      <c r="M2324" s="58"/>
      <c r="T2324" s="58"/>
      <c r="X2324" s="9"/>
    </row>
    <row r="2325" spans="4:24">
      <c r="D2325" s="58"/>
      <c r="E2325" s="58"/>
      <c r="M2325" s="58"/>
      <c r="T2325" s="58"/>
      <c r="X2325" s="9"/>
    </row>
    <row r="2326" spans="4:24">
      <c r="D2326" s="58"/>
      <c r="E2326" s="58"/>
      <c r="T2326" s="58"/>
      <c r="X2326" s="9"/>
    </row>
    <row r="2327" spans="4:24">
      <c r="D2327" s="58"/>
      <c r="E2327" s="58"/>
      <c r="T2327" s="58"/>
      <c r="X2327" s="9"/>
    </row>
    <row r="2328" spans="4:24">
      <c r="D2328" s="58"/>
      <c r="E2328" s="58"/>
      <c r="T2328" s="58"/>
      <c r="X2328" s="9"/>
    </row>
    <row r="2329" spans="4:24">
      <c r="D2329" s="58"/>
      <c r="E2329" s="58"/>
      <c r="T2329" s="58"/>
      <c r="X2329" s="9"/>
    </row>
    <row r="2330" spans="4:24">
      <c r="D2330" s="58"/>
      <c r="E2330" s="58"/>
      <c r="T2330" s="58"/>
      <c r="X2330" s="9"/>
    </row>
    <row r="2331" spans="4:24">
      <c r="D2331" s="58"/>
      <c r="E2331" s="58"/>
      <c r="T2331" s="58"/>
      <c r="X2331" s="9"/>
    </row>
    <row r="2332" spans="4:24">
      <c r="D2332" s="58"/>
      <c r="E2332" s="58"/>
      <c r="T2332" s="58"/>
      <c r="X2332" s="9"/>
    </row>
    <row r="2333" spans="4:24">
      <c r="D2333" s="58"/>
      <c r="E2333" s="58"/>
      <c r="T2333" s="58"/>
      <c r="X2333" s="9"/>
    </row>
    <row r="2334" spans="4:24">
      <c r="D2334" s="58"/>
      <c r="E2334" s="58"/>
      <c r="T2334" s="58"/>
      <c r="X2334" s="9"/>
    </row>
    <row r="2335" spans="4:24">
      <c r="D2335" s="58"/>
      <c r="E2335" s="58"/>
      <c r="T2335" s="58"/>
      <c r="X2335" s="9"/>
    </row>
    <row r="2336" spans="4:24">
      <c r="D2336" s="58"/>
      <c r="E2336" s="58"/>
      <c r="T2336" s="58"/>
      <c r="X2336" s="9"/>
    </row>
    <row r="2337" spans="4:24">
      <c r="D2337" s="58"/>
      <c r="E2337" s="58"/>
      <c r="M2337" s="58"/>
      <c r="T2337" s="58"/>
      <c r="X2337" s="9"/>
    </row>
    <row r="2338" spans="4:24">
      <c r="D2338" s="58"/>
      <c r="E2338" s="58"/>
      <c r="M2338" s="58"/>
      <c r="T2338" s="58"/>
      <c r="X2338" s="9"/>
    </row>
    <row r="2339" spans="4:24">
      <c r="D2339" s="58"/>
      <c r="E2339" s="58"/>
      <c r="T2339" s="58"/>
      <c r="X2339" s="9"/>
    </row>
    <row r="2340" spans="4:24">
      <c r="D2340" s="58"/>
      <c r="E2340" s="58"/>
      <c r="T2340" s="58"/>
      <c r="X2340" s="9"/>
    </row>
    <row r="2341" spans="4:24">
      <c r="D2341" s="58"/>
      <c r="E2341" s="58"/>
      <c r="T2341" s="58"/>
      <c r="X2341" s="9"/>
    </row>
    <row r="2342" spans="4:24">
      <c r="D2342" s="58"/>
      <c r="E2342" s="58"/>
      <c r="T2342" s="58"/>
      <c r="X2342" s="9"/>
    </row>
    <row r="2343" spans="4:24">
      <c r="D2343" s="58"/>
      <c r="E2343" s="58"/>
      <c r="T2343" s="58"/>
      <c r="X2343" s="9"/>
    </row>
    <row r="2344" spans="4:24">
      <c r="D2344" s="58"/>
      <c r="E2344" s="58"/>
      <c r="T2344" s="58"/>
      <c r="X2344" s="9"/>
    </row>
    <row r="2345" spans="4:24">
      <c r="D2345" s="58"/>
      <c r="E2345" s="58"/>
      <c r="T2345" s="58"/>
      <c r="X2345" s="9"/>
    </row>
    <row r="2346" spans="4:24">
      <c r="D2346" s="58"/>
      <c r="E2346" s="58"/>
      <c r="T2346" s="58"/>
      <c r="X2346" s="9"/>
    </row>
    <row r="2347" spans="4:24">
      <c r="D2347" s="58"/>
      <c r="E2347" s="58"/>
      <c r="T2347" s="58"/>
      <c r="X2347" s="9"/>
    </row>
    <row r="2348" spans="4:24">
      <c r="D2348" s="58"/>
      <c r="E2348" s="58"/>
      <c r="T2348" s="58"/>
      <c r="X2348" s="9"/>
    </row>
    <row r="2349" spans="4:24">
      <c r="D2349" s="58"/>
      <c r="E2349" s="58"/>
      <c r="T2349" s="58"/>
      <c r="X2349" s="9"/>
    </row>
    <row r="2350" spans="4:24">
      <c r="D2350" s="58"/>
      <c r="E2350" s="58"/>
      <c r="M2350" s="58"/>
      <c r="T2350" s="58"/>
      <c r="X2350" s="9"/>
    </row>
    <row r="2351" spans="4:24">
      <c r="D2351" s="58"/>
      <c r="E2351" s="58"/>
      <c r="M2351" s="58"/>
      <c r="T2351" s="58"/>
      <c r="X2351" s="9"/>
    </row>
    <row r="2352" spans="4:24">
      <c r="D2352" s="58"/>
      <c r="E2352" s="58"/>
      <c r="T2352" s="58"/>
      <c r="X2352" s="9"/>
    </row>
    <row r="2353" spans="4:24">
      <c r="D2353" s="58"/>
      <c r="E2353" s="58"/>
      <c r="T2353" s="58"/>
      <c r="X2353" s="9"/>
    </row>
    <row r="2354" spans="4:24">
      <c r="D2354" s="58"/>
      <c r="E2354" s="58"/>
      <c r="T2354" s="58"/>
      <c r="X2354" s="9"/>
    </row>
    <row r="2355" spans="4:24">
      <c r="D2355" s="58"/>
      <c r="E2355" s="58"/>
      <c r="T2355" s="58"/>
      <c r="X2355" s="9"/>
    </row>
    <row r="2356" spans="4:24">
      <c r="D2356" s="58"/>
      <c r="E2356" s="58"/>
      <c r="T2356" s="58"/>
      <c r="X2356" s="9"/>
    </row>
    <row r="2357" spans="4:24">
      <c r="D2357" s="58"/>
      <c r="E2357" s="58"/>
      <c r="T2357" s="58"/>
      <c r="X2357" s="9"/>
    </row>
    <row r="2358" spans="4:24">
      <c r="D2358" s="58"/>
      <c r="E2358" s="58"/>
      <c r="T2358" s="58"/>
      <c r="X2358" s="9"/>
    </row>
    <row r="2359" spans="4:24">
      <c r="D2359" s="58"/>
      <c r="E2359" s="58"/>
      <c r="T2359" s="58"/>
      <c r="X2359" s="9"/>
    </row>
    <row r="2360" spans="4:24">
      <c r="D2360" s="58"/>
      <c r="E2360" s="58"/>
      <c r="T2360" s="58"/>
      <c r="X2360" s="9"/>
    </row>
    <row r="2361" spans="4:24">
      <c r="D2361" s="58"/>
      <c r="E2361" s="58"/>
      <c r="T2361" s="58"/>
      <c r="X2361" s="9"/>
    </row>
    <row r="2362" spans="4:24">
      <c r="D2362" s="58"/>
      <c r="E2362" s="58"/>
      <c r="T2362" s="58"/>
      <c r="X2362" s="9"/>
    </row>
    <row r="2363" spans="4:24">
      <c r="D2363" s="58"/>
      <c r="E2363" s="58"/>
      <c r="M2363" s="58"/>
      <c r="T2363" s="58"/>
      <c r="X2363" s="9"/>
    </row>
    <row r="2364" spans="4:24">
      <c r="D2364" s="58"/>
      <c r="E2364" s="58"/>
      <c r="M2364" s="58"/>
      <c r="T2364" s="58"/>
      <c r="X2364" s="9"/>
    </row>
    <row r="2365" spans="4:24">
      <c r="D2365" s="58"/>
      <c r="E2365" s="58"/>
      <c r="T2365" s="58"/>
      <c r="X2365" s="9"/>
    </row>
    <row r="2366" spans="4:24">
      <c r="D2366" s="58"/>
      <c r="E2366" s="58"/>
      <c r="T2366" s="58"/>
      <c r="X2366" s="9"/>
    </row>
    <row r="2367" spans="4:24">
      <c r="D2367" s="58"/>
      <c r="E2367" s="58"/>
      <c r="T2367" s="58"/>
      <c r="X2367" s="9"/>
    </row>
    <row r="2368" spans="4:24">
      <c r="D2368" s="58"/>
      <c r="E2368" s="58"/>
      <c r="T2368" s="58"/>
      <c r="X2368" s="9"/>
    </row>
    <row r="2369" spans="4:24">
      <c r="D2369" s="58"/>
      <c r="E2369" s="58"/>
      <c r="T2369" s="58"/>
      <c r="X2369" s="9"/>
    </row>
    <row r="2370" spans="4:24">
      <c r="D2370" s="58"/>
      <c r="E2370" s="58"/>
      <c r="T2370" s="58"/>
      <c r="X2370" s="9"/>
    </row>
    <row r="2371" spans="4:24">
      <c r="D2371" s="58"/>
      <c r="E2371" s="58"/>
      <c r="T2371" s="58"/>
      <c r="X2371" s="9"/>
    </row>
    <row r="2372" spans="4:24">
      <c r="D2372" s="58"/>
      <c r="E2372" s="58"/>
      <c r="T2372" s="58"/>
      <c r="X2372" s="9"/>
    </row>
    <row r="2373" spans="4:24">
      <c r="D2373" s="58"/>
      <c r="E2373" s="58"/>
      <c r="T2373" s="58"/>
      <c r="X2373" s="9"/>
    </row>
    <row r="2374" spans="4:24">
      <c r="D2374" s="58"/>
      <c r="E2374" s="58"/>
      <c r="T2374" s="58"/>
      <c r="X2374" s="9"/>
    </row>
    <row r="2375" spans="4:24">
      <c r="D2375" s="58"/>
      <c r="E2375" s="58"/>
      <c r="T2375" s="58"/>
      <c r="X2375" s="9"/>
    </row>
    <row r="2376" spans="4:24">
      <c r="D2376" s="58"/>
      <c r="E2376" s="58"/>
      <c r="M2376" s="58"/>
      <c r="T2376" s="58"/>
      <c r="X2376" s="9"/>
    </row>
    <row r="2377" spans="4:24">
      <c r="D2377" s="58"/>
      <c r="E2377" s="58"/>
      <c r="M2377" s="58"/>
      <c r="T2377" s="58"/>
      <c r="X2377" s="9"/>
    </row>
    <row r="2378" spans="4:24">
      <c r="D2378" s="58"/>
      <c r="E2378" s="58"/>
      <c r="T2378" s="58"/>
      <c r="X2378" s="9"/>
    </row>
    <row r="2379" spans="4:24">
      <c r="D2379" s="58"/>
      <c r="E2379" s="58"/>
      <c r="T2379" s="58"/>
      <c r="X2379" s="9"/>
    </row>
    <row r="2380" spans="4:24">
      <c r="D2380" s="58"/>
      <c r="E2380" s="58"/>
      <c r="T2380" s="58"/>
      <c r="X2380" s="9"/>
    </row>
    <row r="2381" spans="4:24">
      <c r="D2381" s="58"/>
      <c r="E2381" s="58"/>
      <c r="T2381" s="58"/>
      <c r="X2381" s="9"/>
    </row>
    <row r="2382" spans="4:24">
      <c r="D2382" s="58"/>
      <c r="E2382" s="58"/>
      <c r="T2382" s="58"/>
      <c r="X2382" s="9"/>
    </row>
    <row r="2383" spans="4:24">
      <c r="D2383" s="58"/>
      <c r="E2383" s="58"/>
      <c r="T2383" s="58"/>
      <c r="X2383" s="9"/>
    </row>
    <row r="2384" spans="4:24">
      <c r="D2384" s="58"/>
      <c r="E2384" s="58"/>
      <c r="T2384" s="58"/>
      <c r="X2384" s="9"/>
    </row>
    <row r="2385" spans="4:24">
      <c r="D2385" s="58"/>
      <c r="E2385" s="58"/>
      <c r="T2385" s="58"/>
      <c r="X2385" s="9"/>
    </row>
    <row r="2386" spans="4:24">
      <c r="D2386" s="58"/>
      <c r="E2386" s="58"/>
      <c r="T2386" s="58"/>
      <c r="X2386" s="9"/>
    </row>
    <row r="2387" spans="4:24">
      <c r="D2387" s="58"/>
      <c r="E2387" s="58"/>
      <c r="T2387" s="58"/>
      <c r="X2387" s="9"/>
    </row>
    <row r="2388" spans="4:24">
      <c r="D2388" s="58"/>
      <c r="E2388" s="58"/>
      <c r="T2388" s="58"/>
      <c r="X2388" s="9"/>
    </row>
    <row r="2389" spans="4:24">
      <c r="D2389" s="58"/>
      <c r="E2389" s="58"/>
      <c r="M2389" s="58"/>
      <c r="T2389" s="58"/>
      <c r="X2389" s="9"/>
    </row>
    <row r="2390" spans="4:24">
      <c r="D2390" s="58"/>
      <c r="E2390" s="58"/>
      <c r="M2390" s="58"/>
      <c r="T2390" s="58"/>
      <c r="X2390" s="9"/>
    </row>
    <row r="2391" spans="4:24">
      <c r="D2391" s="58"/>
      <c r="E2391" s="58"/>
      <c r="T2391" s="58"/>
      <c r="X2391" s="9"/>
    </row>
    <row r="2392" spans="4:24">
      <c r="D2392" s="58"/>
      <c r="E2392" s="58"/>
      <c r="T2392" s="58"/>
      <c r="X2392" s="9"/>
    </row>
    <row r="2393" spans="4:24">
      <c r="D2393" s="58"/>
      <c r="E2393" s="58"/>
      <c r="T2393" s="58"/>
      <c r="X2393" s="9"/>
    </row>
    <row r="2394" spans="4:24">
      <c r="D2394" s="58"/>
      <c r="E2394" s="58"/>
      <c r="T2394" s="58"/>
      <c r="X2394" s="9"/>
    </row>
    <row r="2395" spans="4:24">
      <c r="D2395" s="58"/>
      <c r="E2395" s="58"/>
      <c r="T2395" s="58"/>
      <c r="X2395" s="9"/>
    </row>
    <row r="2396" spans="4:24">
      <c r="D2396" s="58"/>
      <c r="E2396" s="58"/>
      <c r="T2396" s="58"/>
      <c r="X2396" s="9"/>
    </row>
    <row r="2397" spans="4:24">
      <c r="D2397" s="58"/>
      <c r="E2397" s="58"/>
      <c r="T2397" s="58"/>
      <c r="X2397" s="9"/>
    </row>
    <row r="2398" spans="4:24">
      <c r="D2398" s="58"/>
      <c r="E2398" s="58"/>
      <c r="T2398" s="58"/>
      <c r="X2398" s="9"/>
    </row>
    <row r="2399" spans="4:24">
      <c r="D2399" s="58"/>
      <c r="E2399" s="58"/>
      <c r="T2399" s="58"/>
      <c r="X2399" s="9"/>
    </row>
    <row r="2400" spans="4:24">
      <c r="D2400" s="58"/>
      <c r="E2400" s="58"/>
      <c r="T2400" s="58"/>
      <c r="X2400" s="9"/>
    </row>
    <row r="2401" spans="4:24">
      <c r="D2401" s="58"/>
      <c r="E2401" s="58"/>
      <c r="T2401" s="58"/>
      <c r="X2401" s="9"/>
    </row>
    <row r="2402" spans="4:24">
      <c r="D2402" s="58"/>
      <c r="E2402" s="58"/>
      <c r="M2402" s="58"/>
      <c r="T2402" s="58"/>
      <c r="X2402" s="9"/>
    </row>
    <row r="2403" spans="4:24">
      <c r="D2403" s="58"/>
      <c r="E2403" s="58"/>
      <c r="M2403" s="58"/>
      <c r="T2403" s="58"/>
      <c r="X2403" s="9"/>
    </row>
    <row r="2404" spans="4:24">
      <c r="D2404" s="58"/>
      <c r="E2404" s="58"/>
      <c r="T2404" s="58"/>
      <c r="X2404" s="9"/>
    </row>
    <row r="2405" spans="4:24">
      <c r="D2405" s="58"/>
      <c r="E2405" s="58"/>
      <c r="T2405" s="58"/>
      <c r="X2405" s="9"/>
    </row>
    <row r="2406" spans="4:24">
      <c r="D2406" s="58"/>
      <c r="E2406" s="58"/>
      <c r="T2406" s="58"/>
      <c r="X2406" s="9"/>
    </row>
    <row r="2407" spans="4:24">
      <c r="D2407" s="58"/>
      <c r="E2407" s="58"/>
      <c r="T2407" s="58"/>
      <c r="X2407" s="9"/>
    </row>
    <row r="2408" spans="4:24">
      <c r="D2408" s="58"/>
      <c r="E2408" s="58"/>
      <c r="T2408" s="58"/>
      <c r="X2408" s="9"/>
    </row>
    <row r="2409" spans="4:24">
      <c r="D2409" s="58"/>
      <c r="E2409" s="58"/>
      <c r="T2409" s="58"/>
      <c r="X2409" s="9"/>
    </row>
    <row r="2410" spans="4:24">
      <c r="D2410" s="58"/>
      <c r="E2410" s="58"/>
      <c r="T2410" s="58"/>
      <c r="X2410" s="9"/>
    </row>
    <row r="2411" spans="4:24">
      <c r="D2411" s="58"/>
      <c r="E2411" s="58"/>
      <c r="T2411" s="58"/>
      <c r="X2411" s="9"/>
    </row>
    <row r="2412" spans="4:24">
      <c r="D2412" s="58"/>
      <c r="E2412" s="58"/>
      <c r="T2412" s="58"/>
      <c r="X2412" s="9"/>
    </row>
    <row r="2413" spans="4:24">
      <c r="D2413" s="58"/>
      <c r="E2413" s="58"/>
      <c r="T2413" s="58"/>
      <c r="X2413" s="9"/>
    </row>
    <row r="2414" spans="4:24">
      <c r="D2414" s="58"/>
      <c r="E2414" s="58"/>
      <c r="T2414" s="58"/>
      <c r="X2414" s="9"/>
    </row>
    <row r="2415" spans="4:24">
      <c r="D2415" s="58"/>
      <c r="E2415" s="58"/>
      <c r="M2415" s="58"/>
      <c r="T2415" s="58"/>
      <c r="X2415" s="9"/>
    </row>
    <row r="2417" spans="4:24">
      <c r="D2417" s="58"/>
      <c r="E2417" s="58"/>
      <c r="M2417" s="58"/>
      <c r="T2417" s="58"/>
      <c r="X2417" s="9"/>
    </row>
    <row r="2418" spans="4:24">
      <c r="D2418" s="58"/>
      <c r="E2418" s="58"/>
      <c r="T2418" s="58"/>
      <c r="X2418" s="9"/>
    </row>
    <row r="2419" spans="4:24">
      <c r="D2419" s="58"/>
      <c r="E2419" s="58"/>
      <c r="T2419" s="58"/>
      <c r="X2419" s="9"/>
    </row>
    <row r="2420" spans="4:24">
      <c r="D2420" s="58"/>
      <c r="E2420" s="58"/>
      <c r="T2420" s="58"/>
      <c r="X2420" s="9"/>
    </row>
    <row r="2421" spans="4:24">
      <c r="D2421" s="58"/>
      <c r="E2421" s="58"/>
      <c r="T2421" s="58"/>
      <c r="X2421" s="9"/>
    </row>
    <row r="2422" spans="4:24">
      <c r="D2422" s="58"/>
      <c r="E2422" s="58"/>
      <c r="T2422" s="58"/>
      <c r="X2422" s="9"/>
    </row>
    <row r="2423" spans="4:24">
      <c r="D2423" s="58"/>
      <c r="E2423" s="58"/>
      <c r="T2423" s="58"/>
      <c r="X2423" s="9"/>
    </row>
    <row r="2424" spans="4:24">
      <c r="D2424" s="58"/>
      <c r="E2424" s="58"/>
      <c r="T2424" s="58"/>
      <c r="X2424" s="9"/>
    </row>
    <row r="2425" spans="4:24">
      <c r="D2425" s="58"/>
      <c r="E2425" s="58"/>
      <c r="T2425" s="58"/>
      <c r="X2425" s="9"/>
    </row>
    <row r="2426" spans="4:24">
      <c r="D2426" s="58"/>
      <c r="E2426" s="58"/>
      <c r="T2426" s="58"/>
      <c r="X2426" s="9"/>
    </row>
    <row r="2427" spans="4:24">
      <c r="D2427" s="58"/>
      <c r="E2427" s="58"/>
      <c r="T2427" s="58"/>
      <c r="X2427" s="9"/>
    </row>
    <row r="2428" spans="4:24">
      <c r="D2428" s="58"/>
      <c r="E2428" s="58"/>
      <c r="T2428" s="58"/>
      <c r="X2428" s="9"/>
    </row>
    <row r="2429" spans="4:24">
      <c r="D2429" s="58"/>
      <c r="E2429" s="58"/>
      <c r="M2429" s="58"/>
      <c r="T2429" s="58"/>
      <c r="X2429" s="9"/>
    </row>
    <row r="2430" spans="4:24">
      <c r="D2430" s="58"/>
      <c r="E2430" s="58"/>
      <c r="M2430" s="58"/>
      <c r="T2430" s="58"/>
      <c r="X2430" s="9"/>
    </row>
    <row r="2431" spans="4:24">
      <c r="D2431" s="58"/>
      <c r="E2431" s="58"/>
      <c r="T2431" s="58"/>
      <c r="X2431" s="9"/>
    </row>
    <row r="2432" spans="4:24">
      <c r="D2432" s="58"/>
      <c r="E2432" s="58"/>
      <c r="T2432" s="58"/>
      <c r="X2432" s="9"/>
    </row>
    <row r="2433" spans="4:24">
      <c r="D2433" s="58"/>
      <c r="E2433" s="58"/>
      <c r="T2433" s="58"/>
      <c r="X2433" s="9"/>
    </row>
    <row r="2434" spans="4:24">
      <c r="D2434" s="58"/>
      <c r="E2434" s="58"/>
      <c r="T2434" s="58"/>
      <c r="X2434" s="9"/>
    </row>
    <row r="2435" spans="4:24">
      <c r="D2435" s="58"/>
      <c r="E2435" s="58"/>
      <c r="T2435" s="58"/>
      <c r="X2435" s="9"/>
    </row>
    <row r="2436" spans="4:24">
      <c r="D2436" s="58"/>
      <c r="E2436" s="58"/>
      <c r="T2436" s="58"/>
      <c r="X2436" s="9"/>
    </row>
    <row r="2437" spans="4:24">
      <c r="D2437" s="58"/>
      <c r="E2437" s="58"/>
      <c r="T2437" s="58"/>
      <c r="X2437" s="9"/>
    </row>
    <row r="2438" spans="4:24">
      <c r="D2438" s="58"/>
      <c r="E2438" s="58"/>
      <c r="T2438" s="58"/>
      <c r="X2438" s="9"/>
    </row>
    <row r="2439" spans="4:24">
      <c r="D2439" s="58"/>
      <c r="E2439" s="58"/>
      <c r="T2439" s="58"/>
      <c r="X2439" s="9"/>
    </row>
    <row r="2440" spans="4:24">
      <c r="D2440" s="58"/>
      <c r="E2440" s="58"/>
      <c r="T2440" s="58"/>
      <c r="X2440" s="9"/>
    </row>
    <row r="2441" spans="4:24">
      <c r="D2441" s="58"/>
      <c r="E2441" s="58"/>
      <c r="T2441" s="58"/>
      <c r="X2441" s="9"/>
    </row>
    <row r="2442" spans="4:24">
      <c r="D2442" s="58"/>
      <c r="E2442" s="58"/>
      <c r="M2442" s="58"/>
      <c r="T2442" s="58"/>
      <c r="X2442" s="9"/>
    </row>
    <row r="2443" spans="4:24">
      <c r="D2443" s="58"/>
      <c r="E2443" s="58"/>
      <c r="M2443" s="58"/>
      <c r="T2443" s="58"/>
      <c r="X2443" s="9"/>
    </row>
    <row r="2444" spans="4:24">
      <c r="D2444" s="58"/>
      <c r="E2444" s="58"/>
      <c r="T2444" s="58"/>
      <c r="X2444" s="9"/>
    </row>
    <row r="2445" spans="4:24">
      <c r="D2445" s="58"/>
      <c r="E2445" s="58"/>
      <c r="T2445" s="58"/>
      <c r="X2445" s="9"/>
    </row>
    <row r="2446" spans="4:24">
      <c r="D2446" s="58"/>
      <c r="E2446" s="58"/>
      <c r="T2446" s="58"/>
      <c r="X2446" s="9"/>
    </row>
    <row r="2447" spans="4:24">
      <c r="D2447" s="58"/>
      <c r="E2447" s="58"/>
      <c r="T2447" s="58"/>
      <c r="X2447" s="9"/>
    </row>
    <row r="2448" spans="4:24">
      <c r="D2448" s="58"/>
      <c r="E2448" s="58"/>
      <c r="T2448" s="58"/>
      <c r="X2448" s="9"/>
    </row>
    <row r="2449" spans="4:24">
      <c r="D2449" s="58"/>
      <c r="E2449" s="58"/>
      <c r="T2449" s="58"/>
      <c r="X2449" s="9"/>
    </row>
    <row r="2450" spans="4:24">
      <c r="D2450" s="58"/>
      <c r="E2450" s="58"/>
      <c r="T2450" s="58"/>
      <c r="X2450" s="9"/>
    </row>
    <row r="2451" spans="4:24">
      <c r="D2451" s="58"/>
      <c r="E2451" s="58"/>
      <c r="T2451" s="58"/>
      <c r="X2451" s="9"/>
    </row>
    <row r="2452" spans="4:24">
      <c r="D2452" s="58"/>
      <c r="E2452" s="58"/>
      <c r="T2452" s="58"/>
      <c r="X2452" s="9"/>
    </row>
    <row r="2453" spans="4:24">
      <c r="D2453" s="58"/>
      <c r="E2453" s="58"/>
      <c r="T2453" s="58"/>
      <c r="X2453" s="9"/>
    </row>
    <row r="2454" spans="4:24">
      <c r="D2454" s="58"/>
      <c r="E2454" s="58"/>
      <c r="T2454" s="58"/>
      <c r="X2454" s="9"/>
    </row>
    <row r="2455" spans="4:24">
      <c r="D2455" s="58"/>
      <c r="E2455" s="58"/>
      <c r="M2455" s="58"/>
      <c r="T2455" s="58"/>
      <c r="X2455" s="9"/>
    </row>
    <row r="2456" spans="4:24">
      <c r="D2456" s="58"/>
      <c r="E2456" s="58"/>
      <c r="M2456" s="58"/>
      <c r="T2456" s="58"/>
      <c r="X2456" s="9"/>
    </row>
    <row r="2457" spans="4:24">
      <c r="D2457" s="58"/>
      <c r="E2457" s="58"/>
      <c r="T2457" s="58"/>
      <c r="X2457" s="9"/>
    </row>
    <row r="2458" spans="4:24">
      <c r="D2458" s="58"/>
      <c r="E2458" s="58"/>
      <c r="T2458" s="58"/>
      <c r="X2458" s="9"/>
    </row>
    <row r="2459" spans="4:24">
      <c r="D2459" s="58"/>
      <c r="E2459" s="58"/>
      <c r="T2459" s="58"/>
      <c r="X2459" s="9"/>
    </row>
    <row r="2460" spans="4:24">
      <c r="D2460" s="58"/>
      <c r="E2460" s="58"/>
      <c r="T2460" s="58"/>
      <c r="X2460" s="9"/>
    </row>
    <row r="2461" spans="4:24">
      <c r="D2461" s="58"/>
      <c r="E2461" s="58"/>
      <c r="T2461" s="58"/>
      <c r="X2461" s="9"/>
    </row>
    <row r="2462" spans="4:24">
      <c r="D2462" s="58"/>
      <c r="E2462" s="58"/>
      <c r="T2462" s="58"/>
      <c r="X2462" s="9"/>
    </row>
    <row r="2463" spans="4:24">
      <c r="D2463" s="58"/>
      <c r="E2463" s="58"/>
      <c r="T2463" s="58"/>
      <c r="X2463" s="9"/>
    </row>
    <row r="2464" spans="4:24">
      <c r="D2464" s="58"/>
      <c r="E2464" s="58"/>
      <c r="T2464" s="58"/>
      <c r="X2464" s="9"/>
    </row>
    <row r="2465" spans="4:24">
      <c r="D2465" s="58"/>
      <c r="E2465" s="58"/>
      <c r="T2465" s="58"/>
      <c r="X2465" s="9"/>
    </row>
    <row r="2466" spans="4:24">
      <c r="D2466" s="58"/>
      <c r="E2466" s="58"/>
      <c r="T2466" s="58"/>
      <c r="X2466" s="9"/>
    </row>
    <row r="2467" spans="4:24">
      <c r="D2467" s="58"/>
      <c r="E2467" s="58"/>
      <c r="T2467" s="58"/>
      <c r="X2467" s="9"/>
    </row>
    <row r="2468" spans="4:24">
      <c r="D2468" s="58"/>
      <c r="E2468" s="58"/>
      <c r="M2468" s="58"/>
      <c r="T2468" s="58"/>
      <c r="X2468" s="9"/>
    </row>
    <row r="2469" spans="4:24">
      <c r="D2469" s="58"/>
      <c r="E2469" s="58"/>
      <c r="M2469" s="58"/>
      <c r="T2469" s="58"/>
      <c r="X2469" s="9"/>
    </row>
    <row r="2470" spans="4:24">
      <c r="D2470" s="58"/>
      <c r="E2470" s="58"/>
      <c r="T2470" s="58"/>
      <c r="X2470" s="9"/>
    </row>
    <row r="2471" spans="4:24">
      <c r="D2471" s="58"/>
      <c r="E2471" s="58"/>
      <c r="T2471" s="58"/>
      <c r="X2471" s="9"/>
    </row>
    <row r="2472" spans="4:24">
      <c r="D2472" s="58"/>
      <c r="E2472" s="58"/>
      <c r="T2472" s="58"/>
      <c r="X2472" s="9"/>
    </row>
    <row r="2473" spans="4:24">
      <c r="D2473" s="58"/>
      <c r="E2473" s="58"/>
      <c r="T2473" s="58"/>
      <c r="X2473" s="9"/>
    </row>
    <row r="2474" spans="4:24">
      <c r="D2474" s="58"/>
      <c r="E2474" s="58"/>
      <c r="T2474" s="58"/>
      <c r="X2474" s="9"/>
    </row>
    <row r="2475" spans="4:24">
      <c r="D2475" s="58"/>
      <c r="E2475" s="58"/>
      <c r="T2475" s="58"/>
      <c r="X2475" s="9"/>
    </row>
    <row r="2476" spans="4:24">
      <c r="D2476" s="58"/>
      <c r="E2476" s="58"/>
      <c r="T2476" s="58"/>
      <c r="X2476" s="9"/>
    </row>
    <row r="2477" spans="4:24">
      <c r="D2477" s="58"/>
      <c r="E2477" s="58"/>
      <c r="T2477" s="58"/>
      <c r="X2477" s="9"/>
    </row>
    <row r="2478" spans="4:24">
      <c r="D2478" s="58"/>
      <c r="E2478" s="58"/>
      <c r="T2478" s="58"/>
      <c r="X2478" s="9"/>
    </row>
    <row r="2479" spans="4:24">
      <c r="D2479" s="58"/>
      <c r="E2479" s="58"/>
      <c r="T2479" s="58"/>
      <c r="X2479" s="9"/>
    </row>
    <row r="2480" spans="4:24">
      <c r="D2480" s="58"/>
      <c r="E2480" s="58"/>
      <c r="T2480" s="58"/>
      <c r="X2480" s="9"/>
    </row>
    <row r="2481" spans="4:24">
      <c r="D2481" s="58"/>
      <c r="E2481" s="58"/>
      <c r="M2481" s="58"/>
      <c r="T2481" s="58"/>
      <c r="X2481" s="9"/>
    </row>
    <row r="2482" spans="4:24">
      <c r="D2482" s="58"/>
      <c r="E2482" s="58"/>
      <c r="M2482" s="58"/>
      <c r="T2482" s="58"/>
      <c r="X2482" s="9"/>
    </row>
    <row r="2483" spans="4:24">
      <c r="D2483" s="58"/>
      <c r="E2483" s="58"/>
      <c r="T2483" s="58"/>
      <c r="X2483" s="9"/>
    </row>
    <row r="2484" spans="4:24">
      <c r="D2484" s="58"/>
      <c r="E2484" s="58"/>
      <c r="T2484" s="58"/>
      <c r="X2484" s="9"/>
    </row>
    <row r="2485" spans="4:24">
      <c r="D2485" s="58"/>
      <c r="E2485" s="58"/>
      <c r="T2485" s="58"/>
      <c r="X2485" s="9"/>
    </row>
    <row r="2486" spans="4:24">
      <c r="D2486" s="58"/>
      <c r="E2486" s="58"/>
      <c r="T2486" s="58"/>
      <c r="X2486" s="9"/>
    </row>
    <row r="2487" spans="4:24">
      <c r="D2487" s="58"/>
      <c r="E2487" s="58"/>
      <c r="T2487" s="58"/>
      <c r="X2487" s="9"/>
    </row>
    <row r="2488" spans="4:24">
      <c r="D2488" s="58"/>
      <c r="E2488" s="58"/>
      <c r="T2488" s="58"/>
      <c r="X2488" s="9"/>
    </row>
    <row r="2489" spans="4:24">
      <c r="D2489" s="58"/>
      <c r="E2489" s="58"/>
      <c r="T2489" s="58"/>
      <c r="X2489" s="9"/>
    </row>
    <row r="2490" spans="4:24">
      <c r="D2490" s="58"/>
      <c r="E2490" s="58"/>
      <c r="T2490" s="58"/>
      <c r="X2490" s="9"/>
    </row>
    <row r="2491" spans="4:24">
      <c r="D2491" s="58"/>
      <c r="E2491" s="58"/>
      <c r="T2491" s="58"/>
      <c r="X2491" s="9"/>
    </row>
    <row r="2492" spans="4:24">
      <c r="D2492" s="58"/>
      <c r="E2492" s="58"/>
      <c r="T2492" s="58"/>
      <c r="X2492" s="9"/>
    </row>
    <row r="2493" spans="4:24">
      <c r="D2493" s="58"/>
      <c r="E2493" s="58"/>
      <c r="T2493" s="58"/>
      <c r="X2493" s="9"/>
    </row>
    <row r="2494" spans="4:24">
      <c r="D2494" s="58"/>
      <c r="E2494" s="58"/>
      <c r="M2494" s="58"/>
      <c r="T2494" s="58"/>
      <c r="X2494" s="9"/>
    </row>
    <row r="2495" spans="4:24">
      <c r="D2495" s="58"/>
      <c r="E2495" s="58"/>
      <c r="M2495" s="58"/>
      <c r="T2495" s="58"/>
      <c r="X2495" s="9"/>
    </row>
    <row r="2496" spans="4:24">
      <c r="D2496" s="58"/>
      <c r="E2496" s="58"/>
      <c r="T2496" s="58"/>
      <c r="X2496" s="9"/>
    </row>
    <row r="2497" spans="4:24">
      <c r="D2497" s="58"/>
      <c r="E2497" s="58"/>
      <c r="T2497" s="58"/>
      <c r="X2497" s="9"/>
    </row>
    <row r="2498" spans="4:24">
      <c r="D2498" s="58"/>
      <c r="E2498" s="58"/>
      <c r="T2498" s="58"/>
      <c r="X2498" s="9"/>
    </row>
    <row r="2499" spans="4:24">
      <c r="D2499" s="58"/>
      <c r="E2499" s="58"/>
      <c r="T2499" s="58"/>
      <c r="X2499" s="9"/>
    </row>
    <row r="2500" spans="4:24">
      <c r="D2500" s="58"/>
      <c r="E2500" s="58"/>
      <c r="T2500" s="58"/>
      <c r="X2500" s="9"/>
    </row>
    <row r="2501" spans="4:24">
      <c r="D2501" s="58"/>
      <c r="E2501" s="58"/>
      <c r="T2501" s="58"/>
      <c r="X2501" s="9"/>
    </row>
    <row r="2502" spans="4:24">
      <c r="D2502" s="58"/>
      <c r="E2502" s="58"/>
      <c r="T2502" s="58"/>
      <c r="X2502" s="9"/>
    </row>
    <row r="2503" spans="4:24">
      <c r="D2503" s="58"/>
      <c r="E2503" s="58"/>
      <c r="T2503" s="58"/>
      <c r="X2503" s="9"/>
    </row>
    <row r="2504" spans="4:24">
      <c r="D2504" s="58"/>
      <c r="E2504" s="58"/>
      <c r="T2504" s="58"/>
      <c r="X2504" s="9"/>
    </row>
    <row r="2505" spans="4:24">
      <c r="D2505" s="58"/>
      <c r="E2505" s="58"/>
      <c r="T2505" s="58"/>
      <c r="X2505" s="9"/>
    </row>
    <row r="2506" spans="4:24">
      <c r="D2506" s="58"/>
      <c r="E2506" s="58"/>
      <c r="T2506" s="58"/>
      <c r="X2506" s="9"/>
    </row>
    <row r="2507" spans="4:24">
      <c r="D2507" s="58"/>
      <c r="E2507" s="58"/>
      <c r="M2507" s="58"/>
      <c r="T2507" s="58"/>
      <c r="X2507" s="9"/>
    </row>
    <row r="2508" spans="4:24">
      <c r="D2508" s="58"/>
      <c r="E2508" s="58"/>
      <c r="M2508" s="58"/>
      <c r="T2508" s="58"/>
      <c r="X2508" s="9"/>
    </row>
    <row r="2509" spans="4:24">
      <c r="D2509" s="58"/>
      <c r="E2509" s="58"/>
      <c r="T2509" s="58"/>
      <c r="X2509" s="9"/>
    </row>
    <row r="2510" spans="4:24">
      <c r="D2510" s="58"/>
      <c r="E2510" s="58"/>
      <c r="T2510" s="58"/>
      <c r="X2510" s="9"/>
    </row>
    <row r="2511" spans="4:24">
      <c r="D2511" s="58"/>
      <c r="E2511" s="58"/>
      <c r="T2511" s="58"/>
      <c r="X2511" s="9"/>
    </row>
    <row r="2512" spans="4:24">
      <c r="D2512" s="58"/>
      <c r="E2512" s="58"/>
      <c r="T2512" s="58"/>
      <c r="X2512" s="9"/>
    </row>
    <row r="2513" spans="4:24">
      <c r="D2513" s="58"/>
      <c r="E2513" s="58"/>
      <c r="T2513" s="58"/>
      <c r="X2513" s="9"/>
    </row>
    <row r="2514" spans="4:24">
      <c r="D2514" s="58"/>
      <c r="E2514" s="58"/>
      <c r="T2514" s="58"/>
      <c r="X2514" s="9"/>
    </row>
    <row r="2515" spans="4:24">
      <c r="D2515" s="58"/>
      <c r="E2515" s="58"/>
      <c r="T2515" s="58"/>
      <c r="X2515" s="9"/>
    </row>
    <row r="2516" spans="4:24">
      <c r="D2516" s="58"/>
      <c r="E2516" s="58"/>
      <c r="T2516" s="58"/>
      <c r="X2516" s="9"/>
    </row>
    <row r="2517" spans="4:24">
      <c r="D2517" s="58"/>
      <c r="E2517" s="58"/>
      <c r="T2517" s="58"/>
      <c r="X2517" s="9"/>
    </row>
    <row r="2518" spans="4:24">
      <c r="D2518" s="58"/>
      <c r="E2518" s="58"/>
      <c r="T2518" s="58"/>
      <c r="X2518" s="9"/>
    </row>
    <row r="2519" spans="4:24">
      <c r="D2519" s="58"/>
      <c r="E2519" s="58"/>
      <c r="T2519" s="58"/>
      <c r="X2519" s="9"/>
    </row>
    <row r="2520" spans="4:24">
      <c r="D2520" s="58"/>
      <c r="E2520" s="58"/>
      <c r="M2520" s="58"/>
      <c r="T2520" s="58"/>
      <c r="X2520" s="9"/>
    </row>
    <row r="2521" spans="4:24">
      <c r="D2521" s="58"/>
      <c r="E2521" s="58"/>
      <c r="M2521" s="58"/>
      <c r="T2521" s="58"/>
      <c r="X2521" s="9"/>
    </row>
    <row r="2522" spans="4:24">
      <c r="D2522" s="58"/>
      <c r="E2522" s="58"/>
      <c r="T2522" s="58"/>
      <c r="X2522" s="9"/>
    </row>
    <row r="2523" spans="4:24">
      <c r="D2523" s="58"/>
      <c r="E2523" s="58"/>
      <c r="T2523" s="58"/>
      <c r="X2523" s="9"/>
    </row>
    <row r="2524" spans="4:24">
      <c r="D2524" s="58"/>
      <c r="E2524" s="58"/>
      <c r="T2524" s="58"/>
      <c r="X2524" s="9"/>
    </row>
    <row r="2525" spans="4:24">
      <c r="D2525" s="58"/>
      <c r="E2525" s="58"/>
      <c r="T2525" s="58"/>
      <c r="X2525" s="9"/>
    </row>
    <row r="2526" spans="4:24">
      <c r="D2526" s="58"/>
      <c r="E2526" s="58"/>
      <c r="T2526" s="58"/>
      <c r="X2526" s="9"/>
    </row>
    <row r="2527" spans="4:24">
      <c r="D2527" s="58"/>
      <c r="E2527" s="58"/>
      <c r="T2527" s="58"/>
      <c r="X2527" s="9"/>
    </row>
    <row r="2528" spans="4:24">
      <c r="D2528" s="58"/>
      <c r="E2528" s="58"/>
      <c r="T2528" s="58"/>
      <c r="X2528" s="9"/>
    </row>
    <row r="2529" spans="4:24">
      <c r="D2529" s="58"/>
      <c r="E2529" s="58"/>
      <c r="T2529" s="58"/>
      <c r="X2529" s="9"/>
    </row>
    <row r="2530" spans="4:24">
      <c r="D2530" s="58"/>
      <c r="E2530" s="58"/>
      <c r="T2530" s="58"/>
      <c r="X2530" s="9"/>
    </row>
    <row r="2531" spans="4:24">
      <c r="D2531" s="58"/>
      <c r="E2531" s="58"/>
      <c r="T2531" s="58"/>
      <c r="X2531" s="9"/>
    </row>
    <row r="2532" spans="4:24">
      <c r="D2532" s="58"/>
      <c r="E2532" s="58"/>
      <c r="T2532" s="58"/>
      <c r="X2532" s="9"/>
    </row>
    <row r="2533" spans="4:24">
      <c r="D2533" s="58"/>
      <c r="E2533" s="58"/>
      <c r="M2533" s="58"/>
      <c r="T2533" s="58"/>
      <c r="X2533" s="9"/>
    </row>
    <row r="2534" spans="4:24">
      <c r="D2534" s="58"/>
      <c r="E2534" s="58"/>
      <c r="M2534" s="58"/>
      <c r="T2534" s="58"/>
      <c r="X2534" s="9"/>
    </row>
    <row r="2535" spans="4:24">
      <c r="D2535" s="58"/>
      <c r="E2535" s="58"/>
      <c r="T2535" s="58"/>
      <c r="X2535" s="9"/>
    </row>
    <row r="2536" spans="4:24">
      <c r="D2536" s="58"/>
      <c r="E2536" s="58"/>
      <c r="T2536" s="58"/>
      <c r="X2536" s="9"/>
    </row>
    <row r="2537" spans="4:24">
      <c r="D2537" s="58"/>
      <c r="E2537" s="58"/>
      <c r="T2537" s="58"/>
      <c r="X2537" s="9"/>
    </row>
    <row r="2538" spans="4:24">
      <c r="D2538" s="58"/>
      <c r="E2538" s="58"/>
      <c r="T2538" s="58"/>
      <c r="X2538" s="9"/>
    </row>
    <row r="2539" spans="4:24">
      <c r="D2539" s="58"/>
      <c r="E2539" s="58"/>
      <c r="T2539" s="58"/>
      <c r="X2539" s="9"/>
    </row>
    <row r="2540" spans="4:24">
      <c r="D2540" s="58"/>
      <c r="E2540" s="58"/>
      <c r="T2540" s="58"/>
      <c r="X2540" s="9"/>
    </row>
    <row r="2541" spans="4:24">
      <c r="D2541" s="58"/>
      <c r="E2541" s="58"/>
      <c r="T2541" s="58"/>
      <c r="X2541" s="9"/>
    </row>
    <row r="2542" spans="4:24">
      <c r="D2542" s="58"/>
      <c r="E2542" s="58"/>
      <c r="T2542" s="58"/>
      <c r="X2542" s="9"/>
    </row>
    <row r="2543" spans="4:24">
      <c r="D2543" s="58"/>
      <c r="E2543" s="58"/>
      <c r="T2543" s="58"/>
      <c r="X2543" s="9"/>
    </row>
    <row r="2544" spans="4:24">
      <c r="D2544" s="58"/>
      <c r="E2544" s="58"/>
      <c r="T2544" s="58"/>
      <c r="X2544" s="9"/>
    </row>
    <row r="2545" spans="4:24">
      <c r="D2545" s="58"/>
      <c r="E2545" s="58"/>
      <c r="T2545" s="58"/>
      <c r="X2545" s="9"/>
    </row>
    <row r="2546" spans="4:24">
      <c r="D2546" s="58"/>
      <c r="E2546" s="58"/>
      <c r="M2546" s="58"/>
      <c r="T2546" s="58"/>
      <c r="X2546" s="9"/>
    </row>
    <row r="2547" spans="4:24">
      <c r="D2547" s="58"/>
      <c r="E2547" s="58"/>
      <c r="M2547" s="58"/>
      <c r="T2547" s="58"/>
      <c r="X2547" s="9"/>
    </row>
    <row r="2548" spans="4:24">
      <c r="D2548" s="58"/>
      <c r="E2548" s="58"/>
      <c r="T2548" s="58"/>
      <c r="X2548" s="9"/>
    </row>
    <row r="2549" spans="4:24">
      <c r="D2549" s="58"/>
      <c r="E2549" s="58"/>
      <c r="T2549" s="58"/>
      <c r="X2549" s="9"/>
    </row>
    <row r="2550" spans="4:24">
      <c r="D2550" s="58"/>
      <c r="E2550" s="58"/>
      <c r="T2550" s="58"/>
      <c r="X2550" s="9"/>
    </row>
    <row r="2551" spans="4:24">
      <c r="D2551" s="58"/>
      <c r="E2551" s="58"/>
      <c r="T2551" s="58"/>
      <c r="X2551" s="9"/>
    </row>
    <row r="2552" spans="4:24">
      <c r="D2552" s="58"/>
      <c r="E2552" s="58"/>
      <c r="T2552" s="58"/>
      <c r="X2552" s="9"/>
    </row>
    <row r="2553" spans="4:24">
      <c r="D2553" s="58"/>
      <c r="E2553" s="58"/>
      <c r="T2553" s="58"/>
      <c r="X2553" s="9"/>
    </row>
    <row r="2554" spans="4:24">
      <c r="D2554" s="58"/>
      <c r="E2554" s="58"/>
      <c r="T2554" s="58"/>
      <c r="X2554" s="9"/>
    </row>
    <row r="2555" spans="4:24">
      <c r="D2555" s="58"/>
      <c r="E2555" s="58"/>
      <c r="T2555" s="58"/>
      <c r="X2555" s="9"/>
    </row>
    <row r="2556" spans="4:24">
      <c r="D2556" s="58"/>
      <c r="E2556" s="58"/>
      <c r="T2556" s="58"/>
      <c r="X2556" s="9"/>
    </row>
    <row r="2557" spans="4:24">
      <c r="D2557" s="58"/>
      <c r="E2557" s="58"/>
      <c r="T2557" s="58"/>
      <c r="X2557" s="9"/>
    </row>
    <row r="2558" spans="4:24">
      <c r="D2558" s="58"/>
      <c r="E2558" s="58"/>
      <c r="T2558" s="58"/>
      <c r="X2558" s="9"/>
    </row>
    <row r="2559" spans="4:24">
      <c r="D2559" s="58"/>
      <c r="E2559" s="58"/>
      <c r="M2559" s="58"/>
      <c r="T2559" s="58"/>
      <c r="X2559" s="9"/>
    </row>
    <row r="2560" spans="4:24">
      <c r="D2560" s="58"/>
      <c r="E2560" s="58"/>
      <c r="M2560" s="58"/>
      <c r="T2560" s="58"/>
      <c r="X2560" s="9"/>
    </row>
    <row r="2561" spans="4:24">
      <c r="D2561" s="58"/>
      <c r="E2561" s="58"/>
      <c r="T2561" s="58"/>
      <c r="X2561" s="9"/>
    </row>
    <row r="2562" spans="4:24">
      <c r="D2562" s="58"/>
      <c r="E2562" s="58"/>
      <c r="T2562" s="58"/>
      <c r="X2562" s="9"/>
    </row>
    <row r="2563" spans="4:24">
      <c r="D2563" s="58"/>
      <c r="E2563" s="58"/>
      <c r="T2563" s="58"/>
      <c r="X2563" s="9"/>
    </row>
    <row r="2564" spans="4:24">
      <c r="D2564" s="58"/>
      <c r="E2564" s="58"/>
      <c r="T2564" s="58"/>
      <c r="X2564" s="9"/>
    </row>
    <row r="2565" spans="4:24">
      <c r="D2565" s="58"/>
      <c r="E2565" s="58"/>
      <c r="T2565" s="58"/>
      <c r="X2565" s="9"/>
    </row>
    <row r="2566" spans="4:24">
      <c r="D2566" s="58"/>
      <c r="E2566" s="58"/>
      <c r="T2566" s="58"/>
      <c r="X2566" s="9"/>
    </row>
    <row r="2567" spans="4:24">
      <c r="D2567" s="58"/>
      <c r="E2567" s="58"/>
      <c r="T2567" s="58"/>
      <c r="X2567" s="9"/>
    </row>
    <row r="2568" spans="4:24">
      <c r="D2568" s="58"/>
      <c r="E2568" s="58"/>
      <c r="T2568" s="58"/>
      <c r="X2568" s="9"/>
    </row>
    <row r="2569" spans="4:24">
      <c r="D2569" s="58"/>
      <c r="E2569" s="58"/>
      <c r="T2569" s="58"/>
      <c r="X2569" s="9"/>
    </row>
    <row r="2570" spans="4:24">
      <c r="D2570" s="58"/>
      <c r="E2570" s="58"/>
      <c r="T2570" s="58"/>
      <c r="X2570" s="9"/>
    </row>
    <row r="2571" spans="4:24">
      <c r="D2571" s="58"/>
      <c r="E2571" s="58"/>
      <c r="T2571" s="58"/>
      <c r="X2571" s="9"/>
    </row>
    <row r="2572" spans="4:24">
      <c r="D2572" s="58"/>
      <c r="E2572" s="58"/>
      <c r="M2572" s="58"/>
      <c r="T2572" s="58"/>
      <c r="X2572" s="9"/>
    </row>
    <row r="2573" spans="4:24">
      <c r="D2573" s="58"/>
      <c r="E2573" s="58"/>
      <c r="M2573" s="58"/>
      <c r="T2573" s="58"/>
      <c r="X2573" s="9"/>
    </row>
    <row r="2574" spans="4:24">
      <c r="D2574" s="58"/>
      <c r="E2574" s="58"/>
      <c r="T2574" s="58"/>
      <c r="X2574" s="9"/>
    </row>
    <row r="2575" spans="4:24">
      <c r="D2575" s="58"/>
      <c r="E2575" s="58"/>
      <c r="T2575" s="58"/>
      <c r="X2575" s="9"/>
    </row>
    <row r="2576" spans="4:24">
      <c r="D2576" s="58"/>
      <c r="E2576" s="58"/>
      <c r="T2576" s="58"/>
      <c r="X2576" s="9"/>
    </row>
    <row r="2577" spans="4:24">
      <c r="D2577" s="58"/>
      <c r="E2577" s="58"/>
      <c r="T2577" s="58"/>
      <c r="X2577" s="9"/>
    </row>
    <row r="2578" spans="4:24">
      <c r="D2578" s="58"/>
      <c r="E2578" s="58"/>
      <c r="T2578" s="58"/>
      <c r="X2578" s="9"/>
    </row>
    <row r="2579" spans="4:24">
      <c r="D2579" s="58"/>
      <c r="E2579" s="58"/>
      <c r="T2579" s="58"/>
      <c r="X2579" s="9"/>
    </row>
    <row r="2580" spans="4:24">
      <c r="D2580" s="58"/>
      <c r="E2580" s="58"/>
      <c r="T2580" s="58"/>
      <c r="X2580" s="9"/>
    </row>
    <row r="2581" spans="4:24">
      <c r="D2581" s="58"/>
      <c r="E2581" s="58"/>
      <c r="T2581" s="58"/>
      <c r="X2581" s="9"/>
    </row>
    <row r="2582" spans="4:24">
      <c r="D2582" s="58"/>
      <c r="E2582" s="58"/>
      <c r="T2582" s="58"/>
      <c r="X2582" s="9"/>
    </row>
    <row r="2583" spans="4:24">
      <c r="D2583" s="58"/>
      <c r="E2583" s="58"/>
      <c r="T2583" s="58"/>
      <c r="X2583" s="9"/>
    </row>
    <row r="2584" spans="4:24">
      <c r="D2584" s="58"/>
      <c r="E2584" s="58"/>
      <c r="T2584" s="58"/>
      <c r="X2584" s="9"/>
    </row>
    <row r="2585" spans="4:24">
      <c r="D2585" s="58"/>
      <c r="E2585" s="58"/>
      <c r="M2585" s="58"/>
      <c r="T2585" s="58"/>
      <c r="X2585" s="9"/>
    </row>
    <row r="2586" spans="4:24">
      <c r="D2586" s="58"/>
      <c r="E2586" s="58"/>
      <c r="M2586" s="58"/>
      <c r="T2586" s="58"/>
      <c r="X2586" s="9"/>
    </row>
    <row r="2587" spans="4:24">
      <c r="D2587" s="58"/>
      <c r="E2587" s="58"/>
      <c r="T2587" s="58"/>
      <c r="X2587" s="9"/>
    </row>
    <row r="2588" spans="4:24">
      <c r="D2588" s="58"/>
      <c r="E2588" s="58"/>
      <c r="T2588" s="58"/>
      <c r="X2588" s="9"/>
    </row>
    <row r="2589" spans="4:24">
      <c r="D2589" s="58"/>
      <c r="E2589" s="58"/>
      <c r="T2589" s="58"/>
      <c r="X2589" s="9"/>
    </row>
    <row r="2590" spans="4:24">
      <c r="D2590" s="58"/>
      <c r="E2590" s="58"/>
      <c r="T2590" s="58"/>
      <c r="X2590" s="9"/>
    </row>
    <row r="2591" spans="4:24">
      <c r="D2591" s="58"/>
      <c r="E2591" s="58"/>
      <c r="T2591" s="58"/>
      <c r="X2591" s="9"/>
    </row>
    <row r="2592" spans="4:24">
      <c r="D2592" s="58"/>
      <c r="E2592" s="58"/>
      <c r="T2592" s="58"/>
      <c r="X2592" s="9"/>
    </row>
    <row r="2593" spans="4:24">
      <c r="D2593" s="58"/>
      <c r="E2593" s="58"/>
      <c r="T2593" s="58"/>
      <c r="X2593" s="9"/>
    </row>
    <row r="2594" spans="4:24">
      <c r="D2594" s="58"/>
      <c r="E2594" s="58"/>
      <c r="T2594" s="58"/>
      <c r="X2594" s="9"/>
    </row>
    <row r="2595" spans="4:24">
      <c r="D2595" s="58"/>
      <c r="E2595" s="58"/>
      <c r="T2595" s="58"/>
      <c r="X2595" s="9"/>
    </row>
    <row r="2596" spans="4:24">
      <c r="D2596" s="58"/>
      <c r="E2596" s="58"/>
      <c r="T2596" s="58"/>
      <c r="X2596" s="9"/>
    </row>
    <row r="2597" spans="4:24">
      <c r="D2597" s="58"/>
      <c r="E2597" s="58"/>
      <c r="T2597" s="58"/>
      <c r="X2597" s="9"/>
    </row>
    <row r="2598" spans="4:24">
      <c r="D2598" s="58"/>
      <c r="E2598" s="58"/>
      <c r="M2598" s="58"/>
      <c r="T2598" s="58"/>
      <c r="X2598" s="9"/>
    </row>
    <row r="2599" spans="4:24">
      <c r="D2599" s="58"/>
      <c r="E2599" s="58"/>
      <c r="M2599" s="58"/>
      <c r="T2599" s="58"/>
      <c r="X2599" s="9"/>
    </row>
    <row r="2600" spans="4:24">
      <c r="D2600" s="58"/>
      <c r="E2600" s="58"/>
      <c r="T2600" s="58"/>
      <c r="X2600" s="9"/>
    </row>
    <row r="2601" spans="4:24">
      <c r="D2601" s="58"/>
      <c r="E2601" s="58"/>
      <c r="T2601" s="58"/>
      <c r="X2601" s="9"/>
    </row>
    <row r="2602" spans="4:24">
      <c r="D2602" s="58"/>
      <c r="E2602" s="58"/>
      <c r="T2602" s="58"/>
      <c r="X2602" s="9"/>
    </row>
    <row r="2603" spans="4:24">
      <c r="D2603" s="58"/>
      <c r="E2603" s="58"/>
      <c r="T2603" s="58"/>
      <c r="X2603" s="9"/>
    </row>
    <row r="2604" spans="4:24">
      <c r="D2604" s="58"/>
      <c r="E2604" s="58"/>
      <c r="T2604" s="58"/>
      <c r="X2604" s="9"/>
    </row>
    <row r="2605" spans="4:24">
      <c r="D2605" s="58"/>
      <c r="E2605" s="58"/>
      <c r="T2605" s="58"/>
      <c r="X2605" s="9"/>
    </row>
    <row r="2606" spans="4:24">
      <c r="D2606" s="58"/>
      <c r="E2606" s="58"/>
      <c r="T2606" s="58"/>
      <c r="X2606" s="9"/>
    </row>
    <row r="2607" spans="4:24">
      <c r="D2607" s="58"/>
      <c r="E2607" s="58"/>
      <c r="T2607" s="58"/>
      <c r="X2607" s="9"/>
    </row>
    <row r="2608" spans="4:24">
      <c r="D2608" s="58"/>
      <c r="E2608" s="58"/>
      <c r="T2608" s="58"/>
      <c r="X2608" s="9"/>
    </row>
    <row r="2609" spans="4:24">
      <c r="D2609" s="58"/>
      <c r="E2609" s="58"/>
      <c r="T2609" s="58"/>
      <c r="X2609" s="9"/>
    </row>
    <row r="2610" spans="4:24">
      <c r="D2610" s="58"/>
      <c r="E2610" s="58"/>
      <c r="T2610" s="58"/>
      <c r="X2610" s="9"/>
    </row>
    <row r="2611" spans="4:24">
      <c r="D2611" s="58"/>
      <c r="E2611" s="58"/>
      <c r="M2611" s="58"/>
      <c r="T2611" s="58"/>
      <c r="X2611" s="9"/>
    </row>
    <row r="2612" spans="4:24">
      <c r="D2612" s="58"/>
      <c r="E2612" s="58"/>
      <c r="M2612" s="58"/>
      <c r="T2612" s="58"/>
      <c r="X2612" s="9"/>
    </row>
    <row r="2613" spans="4:24">
      <c r="D2613" s="58"/>
      <c r="E2613" s="58"/>
      <c r="T2613" s="58"/>
      <c r="X2613" s="9"/>
    </row>
    <row r="2614" spans="4:24">
      <c r="D2614" s="58"/>
      <c r="E2614" s="58"/>
      <c r="T2614" s="58"/>
      <c r="X2614" s="9"/>
    </row>
    <row r="2615" spans="4:24">
      <c r="D2615" s="58"/>
      <c r="E2615" s="58"/>
      <c r="T2615" s="58"/>
      <c r="X2615" s="9"/>
    </row>
    <row r="2616" spans="4:24">
      <c r="D2616" s="58"/>
      <c r="E2616" s="58"/>
      <c r="T2616" s="58"/>
      <c r="X2616" s="9"/>
    </row>
    <row r="2617" spans="4:24">
      <c r="D2617" s="58"/>
      <c r="E2617" s="58"/>
      <c r="T2617" s="58"/>
      <c r="X2617" s="9"/>
    </row>
    <row r="2618" spans="4:24">
      <c r="D2618" s="58"/>
      <c r="E2618" s="58"/>
      <c r="T2618" s="58"/>
      <c r="X2618" s="9"/>
    </row>
    <row r="2619" spans="4:24">
      <c r="D2619" s="58"/>
      <c r="E2619" s="58"/>
      <c r="T2619" s="58"/>
      <c r="X2619" s="9"/>
    </row>
    <row r="2620" spans="4:24">
      <c r="D2620" s="58"/>
      <c r="E2620" s="58"/>
      <c r="T2620" s="58"/>
      <c r="X2620" s="9"/>
    </row>
    <row r="2621" spans="4:24">
      <c r="D2621" s="58"/>
      <c r="E2621" s="58"/>
      <c r="T2621" s="58"/>
      <c r="X2621" s="9"/>
    </row>
    <row r="2622" spans="4:24">
      <c r="D2622" s="58"/>
      <c r="E2622" s="58"/>
      <c r="T2622" s="58"/>
      <c r="X2622" s="9"/>
    </row>
    <row r="2623" spans="4:24">
      <c r="D2623" s="58"/>
      <c r="E2623" s="58"/>
      <c r="T2623" s="58"/>
      <c r="X2623" s="9"/>
    </row>
    <row r="2624" spans="4:24">
      <c r="D2624" s="58"/>
      <c r="E2624" s="58"/>
      <c r="M2624" s="58"/>
      <c r="T2624" s="58"/>
      <c r="X2624" s="9"/>
    </row>
    <row r="2625" spans="4:24">
      <c r="D2625" s="58"/>
      <c r="E2625" s="58"/>
      <c r="M2625" s="58"/>
      <c r="T2625" s="58"/>
      <c r="X2625" s="9"/>
    </row>
    <row r="2626" spans="4:24">
      <c r="D2626" s="58"/>
      <c r="E2626" s="58"/>
      <c r="T2626" s="58"/>
      <c r="X2626" s="9"/>
    </row>
    <row r="2627" spans="4:24">
      <c r="D2627" s="58"/>
      <c r="E2627" s="58"/>
      <c r="T2627" s="58"/>
      <c r="X2627" s="9"/>
    </row>
    <row r="2628" spans="4:24">
      <c r="D2628" s="58"/>
      <c r="E2628" s="58"/>
      <c r="T2628" s="58"/>
      <c r="X2628" s="9"/>
    </row>
    <row r="2629" spans="4:24">
      <c r="D2629" s="58"/>
      <c r="E2629" s="58"/>
      <c r="T2629" s="58"/>
      <c r="X2629" s="9"/>
    </row>
    <row r="2630" spans="4:24">
      <c r="D2630" s="58"/>
      <c r="E2630" s="58"/>
      <c r="T2630" s="58"/>
      <c r="X2630" s="9"/>
    </row>
    <row r="2631" spans="4:24">
      <c r="D2631" s="58"/>
      <c r="E2631" s="58"/>
      <c r="T2631" s="58"/>
      <c r="X2631" s="9"/>
    </row>
    <row r="2632" spans="4:24">
      <c r="D2632" s="58"/>
      <c r="E2632" s="58"/>
      <c r="T2632" s="58"/>
      <c r="X2632" s="9"/>
    </row>
    <row r="2633" spans="4:24">
      <c r="D2633" s="58"/>
      <c r="E2633" s="58"/>
      <c r="T2633" s="58"/>
      <c r="X2633" s="9"/>
    </row>
    <row r="2634" spans="4:24">
      <c r="D2634" s="58"/>
      <c r="E2634" s="58"/>
      <c r="T2634" s="58"/>
      <c r="X2634" s="9"/>
    </row>
    <row r="2635" spans="4:24">
      <c r="D2635" s="58"/>
      <c r="E2635" s="58"/>
      <c r="T2635" s="58"/>
      <c r="X2635" s="9"/>
    </row>
    <row r="2636" spans="4:24">
      <c r="D2636" s="58"/>
      <c r="E2636" s="58"/>
      <c r="T2636" s="58"/>
      <c r="X2636" s="9"/>
    </row>
    <row r="2637" spans="4:24">
      <c r="D2637" s="58"/>
      <c r="E2637" s="58"/>
      <c r="M2637" s="58"/>
      <c r="T2637" s="58"/>
      <c r="X2637" s="9"/>
    </row>
    <row r="2638" spans="4:24">
      <c r="D2638" s="58"/>
      <c r="E2638" s="58"/>
      <c r="M2638" s="58"/>
      <c r="T2638" s="58"/>
      <c r="X2638" s="9"/>
    </row>
    <row r="2639" spans="4:24">
      <c r="D2639" s="58"/>
      <c r="E2639" s="58"/>
      <c r="T2639" s="58"/>
      <c r="X2639" s="9"/>
    </row>
    <row r="2640" spans="4:24">
      <c r="D2640" s="58"/>
      <c r="E2640" s="58"/>
      <c r="T2640" s="58"/>
      <c r="X2640" s="9"/>
    </row>
    <row r="2641" spans="4:24">
      <c r="D2641" s="58"/>
      <c r="E2641" s="58"/>
      <c r="T2641" s="58"/>
      <c r="X2641" s="9"/>
    </row>
    <row r="2642" spans="4:24">
      <c r="D2642" s="58"/>
      <c r="E2642" s="58"/>
      <c r="T2642" s="58"/>
      <c r="X2642" s="9"/>
    </row>
    <row r="2643" spans="4:24">
      <c r="D2643" s="58"/>
      <c r="E2643" s="58"/>
      <c r="T2643" s="58"/>
      <c r="X2643" s="9"/>
    </row>
    <row r="2644" spans="4:24">
      <c r="D2644" s="58"/>
      <c r="E2644" s="58"/>
      <c r="T2644" s="58"/>
      <c r="X2644" s="9"/>
    </row>
    <row r="2645" spans="4:24">
      <c r="D2645" s="58"/>
      <c r="E2645" s="58"/>
      <c r="T2645" s="58"/>
      <c r="X2645" s="9"/>
    </row>
    <row r="2646" spans="4:24">
      <c r="D2646" s="58"/>
      <c r="E2646" s="58"/>
      <c r="T2646" s="58"/>
      <c r="X2646" s="9"/>
    </row>
    <row r="2647" spans="4:24">
      <c r="D2647" s="58"/>
      <c r="E2647" s="58"/>
      <c r="T2647" s="58"/>
      <c r="X2647" s="9"/>
    </row>
    <row r="2648" spans="4:24">
      <c r="D2648" s="58"/>
      <c r="E2648" s="58"/>
      <c r="T2648" s="58"/>
      <c r="X2648" s="9"/>
    </row>
    <row r="2649" spans="4:24">
      <c r="D2649" s="58"/>
      <c r="E2649" s="58"/>
      <c r="T2649" s="58"/>
      <c r="X2649" s="9"/>
    </row>
    <row r="2650" spans="4:24">
      <c r="D2650" s="58"/>
      <c r="E2650" s="58"/>
      <c r="M2650" s="58"/>
      <c r="T2650" s="58"/>
      <c r="X2650" s="9"/>
    </row>
    <row r="2651" spans="4:24">
      <c r="D2651" s="58"/>
      <c r="E2651" s="58"/>
      <c r="M2651" s="58"/>
      <c r="T2651" s="58"/>
      <c r="X2651" s="9"/>
    </row>
    <row r="2652" spans="4:24">
      <c r="D2652" s="58"/>
      <c r="E2652" s="58"/>
      <c r="T2652" s="58"/>
      <c r="X2652" s="9"/>
    </row>
    <row r="2653" spans="4:24">
      <c r="D2653" s="58"/>
      <c r="E2653" s="58"/>
      <c r="T2653" s="58"/>
      <c r="X2653" s="9"/>
    </row>
    <row r="2654" spans="4:24">
      <c r="D2654" s="58"/>
      <c r="E2654" s="58"/>
      <c r="T2654" s="58"/>
      <c r="X2654" s="9"/>
    </row>
    <row r="2655" spans="4:24">
      <c r="D2655" s="58"/>
      <c r="E2655" s="58"/>
      <c r="T2655" s="58"/>
      <c r="X2655" s="9"/>
    </row>
    <row r="2656" spans="4:24">
      <c r="D2656" s="58"/>
      <c r="E2656" s="58"/>
      <c r="T2656" s="58"/>
      <c r="X2656" s="9"/>
    </row>
    <row r="2657" spans="4:24">
      <c r="D2657" s="58"/>
      <c r="E2657" s="58"/>
      <c r="T2657" s="58"/>
      <c r="X2657" s="9"/>
    </row>
    <row r="2658" spans="4:24">
      <c r="D2658" s="58"/>
      <c r="E2658" s="58"/>
      <c r="T2658" s="58"/>
      <c r="X2658" s="9"/>
    </row>
    <row r="2659" spans="4:24">
      <c r="D2659" s="58"/>
      <c r="E2659" s="58"/>
      <c r="T2659" s="58"/>
      <c r="X2659" s="9"/>
    </row>
    <row r="2660" spans="4:24">
      <c r="D2660" s="58"/>
      <c r="E2660" s="58"/>
      <c r="T2660" s="58"/>
      <c r="X2660" s="9"/>
    </row>
    <row r="2661" spans="4:24">
      <c r="D2661" s="58"/>
      <c r="E2661" s="58"/>
      <c r="T2661" s="58"/>
      <c r="X2661" s="9"/>
    </row>
    <row r="2662" spans="4:24">
      <c r="D2662" s="58"/>
      <c r="E2662" s="58"/>
      <c r="T2662" s="58"/>
      <c r="X2662" s="9"/>
    </row>
    <row r="2663" spans="4:24">
      <c r="D2663" s="58"/>
      <c r="E2663" s="58"/>
      <c r="M2663" s="58"/>
      <c r="T2663" s="58"/>
      <c r="X2663" s="9"/>
    </row>
    <row r="2664" spans="4:24">
      <c r="D2664" s="58"/>
      <c r="E2664" s="58"/>
      <c r="M2664" s="58"/>
      <c r="T2664" s="58"/>
      <c r="X2664" s="9"/>
    </row>
    <row r="2665" spans="4:24">
      <c r="D2665" s="58"/>
      <c r="E2665" s="58"/>
      <c r="T2665" s="58"/>
      <c r="X2665" s="9"/>
    </row>
    <row r="2666" spans="4:24">
      <c r="D2666" s="58"/>
      <c r="E2666" s="58"/>
      <c r="T2666" s="58"/>
      <c r="X2666" s="9"/>
    </row>
    <row r="2667" spans="4:24">
      <c r="D2667" s="58"/>
      <c r="E2667" s="58"/>
      <c r="T2667" s="58"/>
      <c r="X2667" s="9"/>
    </row>
    <row r="2668" spans="4:24">
      <c r="D2668" s="58"/>
      <c r="E2668" s="58"/>
      <c r="T2668" s="58"/>
      <c r="X2668" s="9"/>
    </row>
    <row r="2669" spans="4:24">
      <c r="D2669" s="58"/>
      <c r="E2669" s="58"/>
      <c r="T2669" s="58"/>
      <c r="X2669" s="9"/>
    </row>
    <row r="2670" spans="4:24">
      <c r="D2670" s="58"/>
      <c r="E2670" s="58"/>
      <c r="T2670" s="58"/>
      <c r="X2670" s="9"/>
    </row>
    <row r="2671" spans="4:24">
      <c r="D2671" s="58"/>
      <c r="E2671" s="58"/>
      <c r="T2671" s="58"/>
      <c r="X2671" s="9"/>
    </row>
    <row r="2672" spans="4:24">
      <c r="D2672" s="58"/>
      <c r="E2672" s="58"/>
      <c r="T2672" s="58"/>
      <c r="X2672" s="9"/>
    </row>
    <row r="2673" spans="1:25">
      <c r="D2673" s="58"/>
      <c r="E2673" s="58"/>
      <c r="T2673" s="58"/>
      <c r="X2673" s="9"/>
    </row>
    <row r="2674" spans="1:25">
      <c r="D2674" s="58"/>
      <c r="E2674" s="58"/>
      <c r="T2674" s="58"/>
      <c r="X2674" s="9"/>
    </row>
    <row r="2675" spans="1:25">
      <c r="D2675" s="58"/>
      <c r="E2675" s="58"/>
      <c r="T2675" s="58"/>
      <c r="X2675" s="9"/>
    </row>
    <row r="2676" spans="1:25">
      <c r="D2676" s="58"/>
      <c r="E2676" s="58"/>
      <c r="M2676" s="58"/>
      <c r="T2676" s="58"/>
      <c r="X2676" s="9"/>
    </row>
    <row r="2678" spans="1:25" ht="17.25">
      <c r="A2678" s="16"/>
      <c r="B2678" s="16"/>
      <c r="C2678" s="16"/>
      <c r="D2678" s="37"/>
      <c r="E2678" s="37"/>
      <c r="G2678" s="16"/>
      <c r="H2678" s="16"/>
      <c r="I2678" s="16"/>
      <c r="J2678" s="17"/>
      <c r="K2678" s="16"/>
      <c r="L2678" s="16"/>
      <c r="M2678" s="17"/>
      <c r="N2678" s="16"/>
      <c r="O2678" s="16"/>
      <c r="P2678" s="16"/>
      <c r="Q2678" s="16"/>
      <c r="R2678" s="16"/>
      <c r="S2678" s="16"/>
      <c r="T2678" s="17"/>
      <c r="U2678" s="16"/>
      <c r="V2678" s="16"/>
      <c r="W2678" s="17"/>
      <c r="X2678" s="18"/>
      <c r="Y2678" s="16"/>
    </row>
    <row r="2679" spans="1:25" ht="17.25">
      <c r="A2679" s="16"/>
      <c r="B2679" s="16"/>
      <c r="C2679" s="16"/>
      <c r="D2679" s="37"/>
      <c r="E2679" s="37"/>
      <c r="G2679" s="16"/>
      <c r="H2679" s="16"/>
      <c r="I2679" s="16"/>
      <c r="J2679" s="17"/>
      <c r="K2679" s="16"/>
      <c r="L2679" s="16"/>
      <c r="M2679" s="16"/>
      <c r="N2679" s="16"/>
      <c r="O2679" s="16"/>
      <c r="P2679" s="16"/>
      <c r="Q2679" s="16"/>
      <c r="R2679" s="16"/>
      <c r="S2679" s="16"/>
      <c r="T2679" s="17"/>
      <c r="U2679" s="16"/>
      <c r="V2679" s="16"/>
      <c r="W2679" s="17"/>
      <c r="X2679" s="18"/>
      <c r="Y2679" s="16"/>
    </row>
    <row r="2680" spans="1:25" ht="17.25">
      <c r="A2680" s="16"/>
      <c r="B2680" s="16"/>
      <c r="C2680" s="16"/>
      <c r="D2680" s="37"/>
      <c r="E2680" s="37"/>
      <c r="G2680" s="16"/>
      <c r="H2680" s="16"/>
      <c r="I2680" s="16"/>
      <c r="J2680" s="17"/>
      <c r="K2680" s="16"/>
      <c r="L2680" s="16"/>
      <c r="M2680" s="16"/>
      <c r="N2680" s="16"/>
      <c r="O2680" s="16"/>
      <c r="P2680" s="16"/>
      <c r="Q2680" s="16"/>
      <c r="R2680" s="16"/>
      <c r="S2680" s="16"/>
      <c r="T2680" s="17"/>
      <c r="U2680" s="16"/>
      <c r="V2680" s="16"/>
      <c r="W2680" s="17"/>
      <c r="X2680" s="18"/>
      <c r="Y2680" s="16"/>
    </row>
    <row r="2681" spans="1:25" ht="17.25">
      <c r="A2681" s="16"/>
      <c r="B2681" s="16"/>
      <c r="C2681" s="16"/>
      <c r="D2681" s="37"/>
      <c r="E2681" s="37"/>
      <c r="G2681" s="16"/>
      <c r="H2681" s="16"/>
      <c r="I2681" s="16"/>
      <c r="J2681" s="17"/>
      <c r="K2681" s="16"/>
      <c r="L2681" s="16"/>
      <c r="M2681" s="16"/>
      <c r="N2681" s="16"/>
      <c r="O2681" s="16"/>
      <c r="P2681" s="16"/>
      <c r="Q2681" s="16"/>
      <c r="R2681" s="16"/>
      <c r="S2681" s="16"/>
      <c r="T2681" s="17"/>
      <c r="U2681" s="16"/>
      <c r="V2681" s="16"/>
      <c r="W2681" s="17"/>
      <c r="X2681" s="18"/>
      <c r="Y2681" s="16"/>
    </row>
    <row r="2682" spans="1:25" ht="17.25">
      <c r="A2682" s="16"/>
      <c r="B2682" s="16"/>
      <c r="C2682" s="16"/>
      <c r="D2682" s="37"/>
      <c r="E2682" s="37"/>
      <c r="G2682" s="16"/>
      <c r="H2682" s="16"/>
      <c r="I2682" s="16"/>
      <c r="J2682" s="17"/>
      <c r="K2682" s="16"/>
      <c r="L2682" s="16"/>
      <c r="M2682" s="16"/>
      <c r="N2682" s="16"/>
      <c r="O2682" s="16"/>
      <c r="P2682" s="16"/>
      <c r="Q2682" s="16"/>
      <c r="R2682" s="16"/>
      <c r="S2682" s="16"/>
      <c r="T2682" s="17"/>
      <c r="U2682" s="16"/>
      <c r="V2682" s="16"/>
      <c r="W2682" s="17"/>
      <c r="X2682" s="18"/>
      <c r="Y2682" s="16"/>
    </row>
    <row r="2683" spans="1:25" ht="17.25">
      <c r="A2683" s="16"/>
      <c r="B2683" s="16"/>
      <c r="C2683" s="16"/>
      <c r="D2683" s="37"/>
      <c r="E2683" s="37"/>
      <c r="G2683" s="16"/>
      <c r="H2683" s="16"/>
      <c r="I2683" s="16"/>
      <c r="J2683" s="17"/>
      <c r="K2683" s="16"/>
      <c r="L2683" s="16"/>
      <c r="M2683" s="16"/>
      <c r="N2683" s="16"/>
      <c r="O2683" s="16"/>
      <c r="P2683" s="16"/>
      <c r="Q2683" s="16"/>
      <c r="R2683" s="16"/>
      <c r="S2683" s="16"/>
      <c r="T2683" s="17"/>
      <c r="U2683" s="16"/>
      <c r="V2683" s="16"/>
      <c r="W2683" s="17"/>
      <c r="X2683" s="18"/>
      <c r="Y2683" s="16"/>
    </row>
    <row r="2684" spans="1:25" ht="17.25">
      <c r="A2684" s="16"/>
      <c r="B2684" s="16"/>
      <c r="C2684" s="16"/>
      <c r="D2684" s="37"/>
      <c r="E2684" s="37"/>
      <c r="G2684" s="16"/>
      <c r="H2684" s="16"/>
      <c r="I2684" s="16"/>
      <c r="J2684" s="17"/>
      <c r="K2684" s="16"/>
      <c r="L2684" s="16"/>
      <c r="M2684" s="16"/>
      <c r="N2684" s="16"/>
      <c r="O2684" s="16"/>
      <c r="P2684" s="16"/>
      <c r="Q2684" s="16"/>
      <c r="R2684" s="16"/>
      <c r="S2684" s="16"/>
      <c r="T2684" s="17"/>
      <c r="U2684" s="16"/>
      <c r="V2684" s="16"/>
      <c r="W2684" s="17"/>
      <c r="X2684" s="18"/>
      <c r="Y2684" s="16"/>
    </row>
    <row r="2685" spans="1:25" ht="17.25">
      <c r="A2685" s="16"/>
      <c r="B2685" s="16"/>
      <c r="C2685" s="16"/>
      <c r="D2685" s="37"/>
      <c r="E2685" s="37"/>
      <c r="G2685" s="16"/>
      <c r="H2685" s="16"/>
      <c r="I2685" s="16"/>
      <c r="J2685" s="17"/>
      <c r="K2685" s="16"/>
      <c r="L2685" s="16"/>
      <c r="M2685" s="16"/>
      <c r="N2685" s="16"/>
      <c r="O2685" s="16"/>
      <c r="P2685" s="16"/>
      <c r="Q2685" s="16"/>
      <c r="R2685" s="16"/>
      <c r="S2685" s="16"/>
      <c r="T2685" s="17"/>
      <c r="U2685" s="16"/>
      <c r="V2685" s="16"/>
      <c r="W2685" s="17"/>
      <c r="X2685" s="18"/>
      <c r="Y2685" s="16"/>
    </row>
    <row r="2686" spans="1:25" ht="17.25">
      <c r="A2686" s="16"/>
      <c r="B2686" s="16"/>
      <c r="C2686" s="16"/>
      <c r="D2686" s="37"/>
      <c r="E2686" s="37"/>
      <c r="G2686" s="16"/>
      <c r="H2686" s="16"/>
      <c r="I2686" s="16"/>
      <c r="J2686" s="17"/>
      <c r="K2686" s="16"/>
      <c r="L2686" s="16"/>
      <c r="M2686" s="16"/>
      <c r="N2686" s="16"/>
      <c r="O2686" s="16"/>
      <c r="P2686" s="16"/>
      <c r="Q2686" s="16"/>
      <c r="R2686" s="16"/>
      <c r="S2686" s="16"/>
      <c r="T2686" s="17"/>
      <c r="U2686" s="16"/>
      <c r="V2686" s="16"/>
      <c r="W2686" s="17"/>
      <c r="X2686" s="18"/>
      <c r="Y2686" s="16"/>
    </row>
    <row r="2687" spans="1:25" ht="17.25">
      <c r="A2687" s="16"/>
      <c r="B2687" s="16"/>
      <c r="C2687" s="16"/>
      <c r="D2687" s="37"/>
      <c r="E2687" s="37"/>
      <c r="G2687" s="16"/>
      <c r="H2687" s="16"/>
      <c r="I2687" s="16"/>
      <c r="J2687" s="17"/>
      <c r="K2687" s="16"/>
      <c r="L2687" s="16"/>
      <c r="M2687" s="16"/>
      <c r="N2687" s="16"/>
      <c r="O2687" s="16"/>
      <c r="P2687" s="16"/>
      <c r="Q2687" s="16"/>
      <c r="R2687" s="16"/>
      <c r="S2687" s="16"/>
      <c r="T2687" s="17"/>
      <c r="U2687" s="16"/>
      <c r="V2687" s="16"/>
      <c r="W2687" s="17"/>
      <c r="X2687" s="18"/>
      <c r="Y2687" s="16"/>
    </row>
    <row r="2688" spans="1:25" ht="17.25">
      <c r="A2688" s="16"/>
      <c r="B2688" s="16"/>
      <c r="C2688" s="16"/>
      <c r="D2688" s="37"/>
      <c r="E2688" s="37"/>
      <c r="G2688" s="16"/>
      <c r="H2688" s="16"/>
      <c r="I2688" s="16"/>
      <c r="J2688" s="17"/>
      <c r="K2688" s="16"/>
      <c r="L2688" s="16"/>
      <c r="M2688" s="16"/>
      <c r="N2688" s="16"/>
      <c r="O2688" s="16"/>
      <c r="P2688" s="16"/>
      <c r="Q2688" s="16"/>
      <c r="R2688" s="16"/>
      <c r="S2688" s="16"/>
      <c r="T2688" s="17"/>
      <c r="U2688" s="16"/>
      <c r="V2688" s="16"/>
      <c r="W2688" s="17"/>
      <c r="X2688" s="18"/>
      <c r="Y2688" s="16"/>
    </row>
    <row r="2689" spans="1:25" ht="17.25">
      <c r="A2689" s="16"/>
      <c r="B2689" s="16"/>
      <c r="C2689" s="16"/>
      <c r="D2689" s="37"/>
      <c r="E2689" s="37"/>
      <c r="G2689" s="16"/>
      <c r="H2689" s="16"/>
      <c r="I2689" s="16"/>
      <c r="J2689" s="17"/>
      <c r="K2689" s="16"/>
      <c r="L2689" s="16"/>
      <c r="M2689" s="16"/>
      <c r="N2689" s="16"/>
      <c r="O2689" s="16"/>
      <c r="P2689" s="16"/>
      <c r="Q2689" s="16"/>
      <c r="R2689" s="16"/>
      <c r="S2689" s="16"/>
      <c r="T2689" s="17"/>
      <c r="U2689" s="16"/>
      <c r="V2689" s="16"/>
      <c r="W2689" s="17"/>
      <c r="X2689" s="18"/>
      <c r="Y2689" s="16"/>
    </row>
    <row r="2690" spans="1:25" ht="17.25">
      <c r="A2690" s="16"/>
      <c r="B2690" s="16"/>
      <c r="C2690" s="16"/>
      <c r="D2690" s="37"/>
      <c r="E2690" s="37"/>
      <c r="G2690" s="16"/>
      <c r="H2690" s="16"/>
      <c r="I2690" s="16"/>
      <c r="J2690" s="17"/>
      <c r="K2690" s="16"/>
      <c r="L2690" s="16"/>
      <c r="M2690" s="17"/>
      <c r="N2690" s="16"/>
      <c r="O2690" s="16"/>
      <c r="P2690" s="16"/>
      <c r="Q2690" s="16"/>
      <c r="R2690" s="16"/>
      <c r="S2690" s="16"/>
      <c r="T2690" s="17"/>
      <c r="U2690" s="16"/>
      <c r="V2690" s="16"/>
      <c r="W2690" s="17"/>
      <c r="X2690" s="18"/>
      <c r="Y2690" s="16"/>
    </row>
    <row r="2691" spans="1:25" ht="17.25">
      <c r="A2691" s="16"/>
      <c r="B2691" s="16"/>
      <c r="C2691" s="16"/>
      <c r="D2691" s="37"/>
      <c r="E2691" s="37"/>
      <c r="G2691" s="16"/>
      <c r="H2691" s="16"/>
      <c r="I2691" s="16"/>
      <c r="J2691" s="17"/>
      <c r="K2691" s="16"/>
      <c r="L2691" s="16"/>
      <c r="M2691" s="17"/>
      <c r="N2691" s="16"/>
      <c r="O2691" s="16"/>
      <c r="P2691" s="16"/>
      <c r="Q2691" s="16"/>
      <c r="R2691" s="16"/>
      <c r="S2691" s="16"/>
      <c r="T2691" s="17"/>
      <c r="U2691" s="16"/>
      <c r="V2691" s="16"/>
      <c r="W2691" s="17"/>
      <c r="X2691" s="18"/>
      <c r="Y2691" s="16"/>
    </row>
    <row r="2692" spans="1:25" ht="17.25">
      <c r="A2692" s="16"/>
      <c r="B2692" s="16"/>
      <c r="C2692" s="16"/>
      <c r="D2692" s="37"/>
      <c r="E2692" s="37"/>
      <c r="G2692" s="16"/>
      <c r="H2692" s="16"/>
      <c r="I2692" s="16"/>
      <c r="J2692" s="17"/>
      <c r="K2692" s="16"/>
      <c r="L2692" s="16"/>
      <c r="M2692" s="16"/>
      <c r="N2692" s="16"/>
      <c r="O2692" s="16"/>
      <c r="P2692" s="16"/>
      <c r="Q2692" s="16"/>
      <c r="R2692" s="16"/>
      <c r="S2692" s="16"/>
      <c r="T2692" s="17"/>
      <c r="U2692" s="16"/>
      <c r="V2692" s="16"/>
      <c r="W2692" s="17"/>
      <c r="X2692" s="18"/>
      <c r="Y2692" s="16"/>
    </row>
    <row r="2693" spans="1:25" ht="17.25">
      <c r="A2693" s="16"/>
      <c r="B2693" s="16"/>
      <c r="C2693" s="16"/>
      <c r="D2693" s="37"/>
      <c r="E2693" s="37"/>
      <c r="G2693" s="16"/>
      <c r="H2693" s="16"/>
      <c r="I2693" s="16"/>
      <c r="J2693" s="17"/>
      <c r="K2693" s="16"/>
      <c r="L2693" s="16"/>
      <c r="M2693" s="16"/>
      <c r="N2693" s="16"/>
      <c r="O2693" s="16"/>
      <c r="P2693" s="16"/>
      <c r="Q2693" s="16"/>
      <c r="R2693" s="16"/>
      <c r="S2693" s="16"/>
      <c r="T2693" s="17"/>
      <c r="U2693" s="16"/>
      <c r="V2693" s="16"/>
      <c r="W2693" s="17"/>
      <c r="X2693" s="18"/>
      <c r="Y2693" s="16"/>
    </row>
    <row r="2694" spans="1:25" ht="17.25">
      <c r="A2694" s="16"/>
      <c r="B2694" s="16"/>
      <c r="C2694" s="16"/>
      <c r="D2694" s="37"/>
      <c r="E2694" s="37"/>
      <c r="G2694" s="16"/>
      <c r="H2694" s="16"/>
      <c r="I2694" s="16"/>
      <c r="J2694" s="17"/>
      <c r="K2694" s="16"/>
      <c r="L2694" s="16"/>
      <c r="M2694" s="16"/>
      <c r="N2694" s="16"/>
      <c r="O2694" s="16"/>
      <c r="P2694" s="16"/>
      <c r="Q2694" s="16"/>
      <c r="R2694" s="16"/>
      <c r="S2694" s="16"/>
      <c r="T2694" s="17"/>
      <c r="U2694" s="16"/>
      <c r="V2694" s="16"/>
      <c r="W2694" s="17"/>
      <c r="X2694" s="18"/>
      <c r="Y2694" s="16"/>
    </row>
    <row r="2695" spans="1:25" ht="17.25">
      <c r="A2695" s="16"/>
      <c r="B2695" s="16"/>
      <c r="C2695" s="16"/>
      <c r="D2695" s="37"/>
      <c r="E2695" s="37"/>
      <c r="G2695" s="16"/>
      <c r="H2695" s="16"/>
      <c r="I2695" s="16"/>
      <c r="J2695" s="17"/>
      <c r="K2695" s="16"/>
      <c r="L2695" s="16"/>
      <c r="M2695" s="16"/>
      <c r="N2695" s="16"/>
      <c r="O2695" s="16"/>
      <c r="P2695" s="16"/>
      <c r="Q2695" s="16"/>
      <c r="R2695" s="16"/>
      <c r="S2695" s="16"/>
      <c r="T2695" s="17"/>
      <c r="U2695" s="16"/>
      <c r="V2695" s="16"/>
      <c r="W2695" s="17"/>
      <c r="X2695" s="18"/>
      <c r="Y2695" s="16"/>
    </row>
    <row r="2696" spans="1:25" ht="17.25">
      <c r="A2696" s="16"/>
      <c r="B2696" s="16"/>
      <c r="C2696" s="16"/>
      <c r="D2696" s="37"/>
      <c r="E2696" s="37"/>
      <c r="G2696" s="16"/>
      <c r="H2696" s="16"/>
      <c r="I2696" s="16"/>
      <c r="J2696" s="17"/>
      <c r="K2696" s="16"/>
      <c r="L2696" s="16"/>
      <c r="M2696" s="16"/>
      <c r="N2696" s="16"/>
      <c r="O2696" s="16"/>
      <c r="P2696" s="16"/>
      <c r="Q2696" s="16"/>
      <c r="R2696" s="16"/>
      <c r="S2696" s="16"/>
      <c r="T2696" s="17"/>
      <c r="U2696" s="16"/>
      <c r="V2696" s="16"/>
      <c r="W2696" s="17"/>
      <c r="X2696" s="18"/>
      <c r="Y2696" s="16"/>
    </row>
    <row r="2697" spans="1:25" ht="17.25">
      <c r="A2697" s="16"/>
      <c r="B2697" s="16"/>
      <c r="C2697" s="16"/>
      <c r="D2697" s="37"/>
      <c r="E2697" s="37"/>
      <c r="G2697" s="16"/>
      <c r="H2697" s="16"/>
      <c r="I2697" s="16"/>
      <c r="J2697" s="17"/>
      <c r="K2697" s="16"/>
      <c r="L2697" s="16"/>
      <c r="M2697" s="16"/>
      <c r="N2697" s="16"/>
      <c r="O2697" s="16"/>
      <c r="P2697" s="16"/>
      <c r="Q2697" s="16"/>
      <c r="R2697" s="16"/>
      <c r="S2697" s="16"/>
      <c r="T2697" s="17"/>
      <c r="U2697" s="16"/>
      <c r="V2697" s="16"/>
      <c r="W2697" s="17"/>
      <c r="X2697" s="18"/>
      <c r="Y2697" s="16"/>
    </row>
    <row r="2698" spans="1:25" ht="17.25">
      <c r="A2698" s="16"/>
      <c r="B2698" s="16"/>
      <c r="C2698" s="16"/>
      <c r="D2698" s="37"/>
      <c r="E2698" s="37"/>
      <c r="G2698" s="16"/>
      <c r="H2698" s="16"/>
      <c r="I2698" s="16"/>
      <c r="J2698" s="17"/>
      <c r="K2698" s="16"/>
      <c r="L2698" s="16"/>
      <c r="M2698" s="16"/>
      <c r="N2698" s="16"/>
      <c r="O2698" s="16"/>
      <c r="P2698" s="16"/>
      <c r="Q2698" s="16"/>
      <c r="R2698" s="16"/>
      <c r="S2698" s="16"/>
      <c r="T2698" s="17"/>
      <c r="U2698" s="16"/>
      <c r="V2698" s="16"/>
      <c r="W2698" s="17"/>
      <c r="X2698" s="18"/>
      <c r="Y2698" s="16"/>
    </row>
    <row r="2699" spans="1:25" ht="17.25">
      <c r="A2699" s="16"/>
      <c r="B2699" s="16"/>
      <c r="C2699" s="16"/>
      <c r="D2699" s="37"/>
      <c r="E2699" s="37"/>
      <c r="G2699" s="16"/>
      <c r="H2699" s="16"/>
      <c r="I2699" s="16"/>
      <c r="J2699" s="17"/>
      <c r="K2699" s="16"/>
      <c r="L2699" s="16"/>
      <c r="M2699" s="16"/>
      <c r="N2699" s="16"/>
      <c r="O2699" s="16"/>
      <c r="P2699" s="16"/>
      <c r="Q2699" s="16"/>
      <c r="R2699" s="16"/>
      <c r="S2699" s="16"/>
      <c r="T2699" s="17"/>
      <c r="U2699" s="16"/>
      <c r="V2699" s="16"/>
      <c r="W2699" s="17"/>
      <c r="X2699" s="18"/>
      <c r="Y2699" s="16"/>
    </row>
    <row r="2700" spans="1:25" ht="17.25">
      <c r="A2700" s="16"/>
      <c r="B2700" s="16"/>
      <c r="C2700" s="16"/>
      <c r="D2700" s="37"/>
      <c r="E2700" s="37"/>
      <c r="G2700" s="16"/>
      <c r="H2700" s="16"/>
      <c r="I2700" s="16"/>
      <c r="J2700" s="17"/>
      <c r="K2700" s="16"/>
      <c r="L2700" s="16"/>
      <c r="M2700" s="16"/>
      <c r="N2700" s="16"/>
      <c r="O2700" s="16"/>
      <c r="P2700" s="16"/>
      <c r="Q2700" s="16"/>
      <c r="R2700" s="16"/>
      <c r="S2700" s="16"/>
      <c r="T2700" s="17"/>
      <c r="U2700" s="16"/>
      <c r="V2700" s="16"/>
      <c r="W2700" s="17"/>
      <c r="X2700" s="18"/>
      <c r="Y2700" s="16"/>
    </row>
    <row r="2701" spans="1:25" ht="17.25">
      <c r="A2701" s="16"/>
      <c r="B2701" s="16"/>
      <c r="C2701" s="16"/>
      <c r="D2701" s="37"/>
      <c r="E2701" s="37"/>
      <c r="G2701" s="16"/>
      <c r="H2701" s="16"/>
      <c r="I2701" s="16"/>
      <c r="J2701" s="17"/>
      <c r="K2701" s="16"/>
      <c r="L2701" s="16"/>
      <c r="M2701" s="16"/>
      <c r="N2701" s="16"/>
      <c r="O2701" s="16"/>
      <c r="P2701" s="16"/>
      <c r="Q2701" s="16"/>
      <c r="R2701" s="16"/>
      <c r="S2701" s="16"/>
      <c r="T2701" s="17"/>
      <c r="U2701" s="16"/>
      <c r="V2701" s="16"/>
      <c r="W2701" s="17"/>
      <c r="X2701" s="18"/>
      <c r="Y2701" s="16"/>
    </row>
    <row r="2702" spans="1:25" ht="17.25">
      <c r="A2702" s="16"/>
      <c r="B2702" s="16"/>
      <c r="C2702" s="16"/>
      <c r="D2702" s="37"/>
      <c r="E2702" s="37"/>
      <c r="G2702" s="16"/>
      <c r="H2702" s="16"/>
      <c r="I2702" s="16"/>
      <c r="J2702" s="17"/>
      <c r="K2702" s="16"/>
      <c r="L2702" s="16"/>
      <c r="M2702" s="16"/>
      <c r="N2702" s="16"/>
      <c r="O2702" s="16"/>
      <c r="P2702" s="16"/>
      <c r="Q2702" s="16"/>
      <c r="R2702" s="16"/>
      <c r="S2702" s="16"/>
      <c r="T2702" s="17"/>
      <c r="U2702" s="16"/>
      <c r="V2702" s="16"/>
      <c r="W2702" s="17"/>
      <c r="X2702" s="18"/>
      <c r="Y2702" s="16"/>
    </row>
    <row r="2703" spans="1:25" ht="17.25">
      <c r="A2703" s="16"/>
      <c r="B2703" s="16"/>
      <c r="C2703" s="16"/>
      <c r="D2703" s="37"/>
      <c r="E2703" s="37"/>
      <c r="G2703" s="16"/>
      <c r="H2703" s="16"/>
      <c r="I2703" s="16"/>
      <c r="J2703" s="17"/>
      <c r="K2703" s="16"/>
      <c r="L2703" s="16"/>
      <c r="M2703" s="17"/>
      <c r="N2703" s="16"/>
      <c r="O2703" s="16"/>
      <c r="P2703" s="16"/>
      <c r="Q2703" s="16"/>
      <c r="R2703" s="16"/>
      <c r="S2703" s="16"/>
      <c r="T2703" s="17"/>
      <c r="U2703" s="16"/>
      <c r="V2703" s="16"/>
      <c r="W2703" s="17"/>
      <c r="X2703" s="18"/>
      <c r="Y2703" s="16"/>
    </row>
    <row r="2704" spans="1:25" ht="17.25">
      <c r="A2704" s="16"/>
      <c r="B2704" s="16"/>
      <c r="C2704" s="16"/>
      <c r="D2704" s="37"/>
      <c r="E2704" s="37"/>
      <c r="G2704" s="16"/>
      <c r="H2704" s="16"/>
      <c r="I2704" s="16"/>
      <c r="J2704" s="17"/>
      <c r="K2704" s="16"/>
      <c r="L2704" s="16"/>
      <c r="M2704" s="17"/>
      <c r="N2704" s="16"/>
      <c r="O2704" s="16"/>
      <c r="P2704" s="16"/>
      <c r="Q2704" s="16"/>
      <c r="R2704" s="16"/>
      <c r="S2704" s="16"/>
      <c r="T2704" s="17"/>
      <c r="U2704" s="16"/>
      <c r="V2704" s="16"/>
      <c r="W2704" s="17"/>
      <c r="X2704" s="18"/>
      <c r="Y2704" s="16"/>
    </row>
    <row r="2705" spans="1:25" ht="17.25">
      <c r="A2705" s="16"/>
      <c r="B2705" s="16"/>
      <c r="C2705" s="16"/>
      <c r="D2705" s="37"/>
      <c r="E2705" s="37"/>
      <c r="G2705" s="16"/>
      <c r="H2705" s="16"/>
      <c r="I2705" s="16"/>
      <c r="J2705" s="17"/>
      <c r="K2705" s="16"/>
      <c r="L2705" s="16"/>
      <c r="M2705" s="16"/>
      <c r="N2705" s="16"/>
      <c r="O2705" s="16"/>
      <c r="P2705" s="16"/>
      <c r="Q2705" s="16"/>
      <c r="R2705" s="16"/>
      <c r="S2705" s="16"/>
      <c r="T2705" s="17"/>
      <c r="U2705" s="16"/>
      <c r="V2705" s="16"/>
      <c r="W2705" s="17"/>
      <c r="X2705" s="18"/>
      <c r="Y2705" s="16"/>
    </row>
    <row r="2706" spans="1:25" ht="17.25">
      <c r="A2706" s="16"/>
      <c r="B2706" s="16"/>
      <c r="C2706" s="16"/>
      <c r="D2706" s="37"/>
      <c r="E2706" s="37"/>
      <c r="G2706" s="16"/>
      <c r="H2706" s="16"/>
      <c r="I2706" s="16"/>
      <c r="J2706" s="17"/>
      <c r="K2706" s="16"/>
      <c r="L2706" s="16"/>
      <c r="M2706" s="16"/>
      <c r="N2706" s="16"/>
      <c r="O2706" s="16"/>
      <c r="P2706" s="16"/>
      <c r="Q2706" s="16"/>
      <c r="R2706" s="16"/>
      <c r="S2706" s="16"/>
      <c r="T2706" s="17"/>
      <c r="U2706" s="16"/>
      <c r="V2706" s="16"/>
      <c r="W2706" s="17"/>
      <c r="X2706" s="18"/>
      <c r="Y2706" s="16"/>
    </row>
    <row r="2707" spans="1:25" ht="17.25">
      <c r="A2707" s="16"/>
      <c r="B2707" s="16"/>
      <c r="C2707" s="16"/>
      <c r="D2707" s="37"/>
      <c r="E2707" s="37"/>
      <c r="G2707" s="16"/>
      <c r="H2707" s="16"/>
      <c r="I2707" s="16"/>
      <c r="J2707" s="17"/>
      <c r="K2707" s="16"/>
      <c r="L2707" s="16"/>
      <c r="M2707" s="16"/>
      <c r="N2707" s="16"/>
      <c r="O2707" s="16"/>
      <c r="P2707" s="16"/>
      <c r="Q2707" s="16"/>
      <c r="R2707" s="16"/>
      <c r="S2707" s="16"/>
      <c r="T2707" s="17"/>
      <c r="U2707" s="16"/>
      <c r="V2707" s="16"/>
      <c r="W2707" s="17"/>
      <c r="X2707" s="18"/>
      <c r="Y2707" s="16"/>
    </row>
    <row r="2708" spans="1:25" ht="17.25">
      <c r="A2708" s="16"/>
      <c r="B2708" s="16"/>
      <c r="C2708" s="16"/>
      <c r="D2708" s="37"/>
      <c r="E2708" s="37"/>
      <c r="G2708" s="16"/>
      <c r="H2708" s="16"/>
      <c r="I2708" s="16"/>
      <c r="J2708" s="17"/>
      <c r="K2708" s="16"/>
      <c r="L2708" s="16"/>
      <c r="M2708" s="16"/>
      <c r="N2708" s="16"/>
      <c r="O2708" s="16"/>
      <c r="P2708" s="16"/>
      <c r="Q2708" s="16"/>
      <c r="R2708" s="16"/>
      <c r="S2708" s="16"/>
      <c r="T2708" s="17"/>
      <c r="U2708" s="16"/>
      <c r="V2708" s="16"/>
      <c r="W2708" s="17"/>
      <c r="X2708" s="18"/>
      <c r="Y2708" s="16"/>
    </row>
    <row r="2709" spans="1:25" ht="17.25">
      <c r="A2709" s="16"/>
      <c r="B2709" s="16"/>
      <c r="C2709" s="16"/>
      <c r="D2709" s="37"/>
      <c r="E2709" s="37"/>
      <c r="G2709" s="16"/>
      <c r="H2709" s="16"/>
      <c r="I2709" s="16"/>
      <c r="J2709" s="17"/>
      <c r="K2709" s="16"/>
      <c r="L2709" s="16"/>
      <c r="M2709" s="16"/>
      <c r="N2709" s="16"/>
      <c r="O2709" s="16"/>
      <c r="P2709" s="16"/>
      <c r="Q2709" s="16"/>
      <c r="R2709" s="16"/>
      <c r="S2709" s="16"/>
      <c r="T2709" s="17"/>
      <c r="U2709" s="16"/>
      <c r="V2709" s="16"/>
      <c r="W2709" s="17"/>
      <c r="X2709" s="18"/>
      <c r="Y2709" s="16"/>
    </row>
    <row r="2710" spans="1:25" ht="17.25">
      <c r="A2710" s="16"/>
      <c r="B2710" s="16"/>
      <c r="C2710" s="16"/>
      <c r="D2710" s="37"/>
      <c r="E2710" s="37"/>
      <c r="G2710" s="16"/>
      <c r="H2710" s="16"/>
      <c r="I2710" s="16"/>
      <c r="J2710" s="17"/>
      <c r="K2710" s="16"/>
      <c r="L2710" s="16"/>
      <c r="M2710" s="16"/>
      <c r="N2710" s="16"/>
      <c r="O2710" s="16"/>
      <c r="P2710" s="16"/>
      <c r="Q2710" s="16"/>
      <c r="R2710" s="16"/>
      <c r="S2710" s="16"/>
      <c r="T2710" s="17"/>
      <c r="U2710" s="16"/>
      <c r="V2710" s="16"/>
      <c r="W2710" s="17"/>
      <c r="X2710" s="18"/>
      <c r="Y2710" s="16"/>
    </row>
    <row r="2711" spans="1:25" ht="17.25">
      <c r="A2711" s="16"/>
      <c r="B2711" s="16"/>
      <c r="C2711" s="16"/>
      <c r="D2711" s="37"/>
      <c r="E2711" s="37"/>
      <c r="G2711" s="16"/>
      <c r="H2711" s="16"/>
      <c r="I2711" s="16"/>
      <c r="J2711" s="17"/>
      <c r="K2711" s="16"/>
      <c r="L2711" s="16"/>
      <c r="M2711" s="16"/>
      <c r="N2711" s="16"/>
      <c r="O2711" s="16"/>
      <c r="P2711" s="16"/>
      <c r="Q2711" s="16"/>
      <c r="R2711" s="16"/>
      <c r="S2711" s="16"/>
      <c r="T2711" s="17"/>
      <c r="U2711" s="16"/>
      <c r="V2711" s="16"/>
      <c r="W2711" s="17"/>
      <c r="X2711" s="18"/>
      <c r="Y2711" s="16"/>
    </row>
    <row r="2712" spans="1:25" ht="17.25">
      <c r="A2712" s="16"/>
      <c r="B2712" s="16"/>
      <c r="C2712" s="16"/>
      <c r="D2712" s="37"/>
      <c r="E2712" s="37"/>
      <c r="G2712" s="16"/>
      <c r="H2712" s="16"/>
      <c r="I2712" s="16"/>
      <c r="J2712" s="17"/>
      <c r="K2712" s="16"/>
      <c r="L2712" s="16"/>
      <c r="M2712" s="16"/>
      <c r="N2712" s="16"/>
      <c r="O2712" s="16"/>
      <c r="P2712" s="16"/>
      <c r="Q2712" s="16"/>
      <c r="R2712" s="16"/>
      <c r="S2712" s="16"/>
      <c r="T2712" s="17"/>
      <c r="U2712" s="16"/>
      <c r="V2712" s="16"/>
      <c r="W2712" s="17"/>
      <c r="X2712" s="18"/>
      <c r="Y2712" s="16"/>
    </row>
    <row r="2713" spans="1:25" ht="17.25">
      <c r="A2713" s="16"/>
      <c r="B2713" s="16"/>
      <c r="C2713" s="16"/>
      <c r="D2713" s="37"/>
      <c r="E2713" s="37"/>
      <c r="G2713" s="16"/>
      <c r="H2713" s="16"/>
      <c r="I2713" s="16"/>
      <c r="J2713" s="17"/>
      <c r="K2713" s="16"/>
      <c r="L2713" s="16"/>
      <c r="M2713" s="16"/>
      <c r="N2713" s="16"/>
      <c r="O2713" s="16"/>
      <c r="P2713" s="16"/>
      <c r="Q2713" s="16"/>
      <c r="R2713" s="16"/>
      <c r="S2713" s="16"/>
      <c r="T2713" s="17"/>
      <c r="U2713" s="16"/>
      <c r="V2713" s="16"/>
      <c r="W2713" s="17"/>
      <c r="X2713" s="18"/>
      <c r="Y2713" s="16"/>
    </row>
    <row r="2714" spans="1:25" ht="17.25">
      <c r="A2714" s="16"/>
      <c r="B2714" s="16"/>
      <c r="C2714" s="16"/>
      <c r="D2714" s="37"/>
      <c r="E2714" s="37"/>
      <c r="G2714" s="16"/>
      <c r="H2714" s="16"/>
      <c r="I2714" s="16"/>
      <c r="J2714" s="17"/>
      <c r="K2714" s="16"/>
      <c r="L2714" s="16"/>
      <c r="M2714" s="16"/>
      <c r="N2714" s="16"/>
      <c r="O2714" s="16"/>
      <c r="P2714" s="16"/>
      <c r="Q2714" s="16"/>
      <c r="R2714" s="16"/>
      <c r="S2714" s="16"/>
      <c r="T2714" s="17"/>
      <c r="U2714" s="16"/>
      <c r="V2714" s="16"/>
      <c r="W2714" s="17"/>
      <c r="X2714" s="18"/>
      <c r="Y2714" s="16"/>
    </row>
    <row r="2715" spans="1:25" ht="17.25">
      <c r="A2715" s="16"/>
      <c r="B2715" s="16"/>
      <c r="C2715" s="16"/>
      <c r="D2715" s="37"/>
      <c r="E2715" s="37"/>
      <c r="G2715" s="16"/>
      <c r="H2715" s="16"/>
      <c r="I2715" s="16"/>
      <c r="J2715" s="17"/>
      <c r="K2715" s="16"/>
      <c r="L2715" s="16"/>
      <c r="M2715" s="16"/>
      <c r="N2715" s="16"/>
      <c r="O2715" s="16"/>
      <c r="P2715" s="16"/>
      <c r="Q2715" s="16"/>
      <c r="R2715" s="16"/>
      <c r="S2715" s="16"/>
      <c r="T2715" s="17"/>
      <c r="U2715" s="16"/>
      <c r="V2715" s="16"/>
      <c r="W2715" s="17"/>
      <c r="X2715" s="18"/>
      <c r="Y2715" s="16"/>
    </row>
    <row r="2716" spans="1:25" ht="17.25">
      <c r="A2716" s="16"/>
      <c r="B2716" s="16"/>
      <c r="C2716" s="16"/>
      <c r="D2716" s="37"/>
      <c r="E2716" s="37"/>
      <c r="G2716" s="16"/>
      <c r="H2716" s="16"/>
      <c r="I2716" s="16"/>
      <c r="J2716" s="17"/>
      <c r="K2716" s="16"/>
      <c r="L2716" s="16"/>
      <c r="M2716" s="17"/>
      <c r="N2716" s="16"/>
      <c r="O2716" s="16"/>
      <c r="P2716" s="16"/>
      <c r="Q2716" s="16"/>
      <c r="R2716" s="16"/>
      <c r="S2716" s="16"/>
      <c r="T2716" s="17"/>
      <c r="U2716" s="16"/>
      <c r="V2716" s="16"/>
      <c r="W2716" s="17"/>
      <c r="X2716" s="18"/>
      <c r="Y2716" s="16"/>
    </row>
    <row r="2717" spans="1:25" ht="17.25">
      <c r="A2717" s="16"/>
      <c r="B2717" s="16"/>
      <c r="C2717" s="16"/>
      <c r="D2717" s="37"/>
      <c r="E2717" s="37"/>
      <c r="G2717" s="16"/>
      <c r="H2717" s="16"/>
      <c r="I2717" s="16"/>
      <c r="J2717" s="17"/>
      <c r="K2717" s="16"/>
      <c r="L2717" s="16"/>
      <c r="M2717" s="17"/>
      <c r="N2717" s="16"/>
      <c r="O2717" s="16"/>
      <c r="P2717" s="16"/>
      <c r="Q2717" s="16"/>
      <c r="R2717" s="16"/>
      <c r="S2717" s="16"/>
      <c r="T2717" s="17"/>
      <c r="U2717" s="16"/>
      <c r="V2717" s="16"/>
      <c r="W2717" s="17"/>
      <c r="X2717" s="18"/>
      <c r="Y2717" s="16"/>
    </row>
    <row r="2718" spans="1:25" ht="17.25">
      <c r="A2718" s="16"/>
      <c r="B2718" s="16"/>
      <c r="C2718" s="16"/>
      <c r="D2718" s="37"/>
      <c r="E2718" s="37"/>
      <c r="G2718" s="16"/>
      <c r="H2718" s="16"/>
      <c r="I2718" s="16"/>
      <c r="J2718" s="17"/>
      <c r="K2718" s="16"/>
      <c r="L2718" s="16"/>
      <c r="M2718" s="16"/>
      <c r="N2718" s="16"/>
      <c r="O2718" s="16"/>
      <c r="P2718" s="16"/>
      <c r="Q2718" s="16"/>
      <c r="R2718" s="16"/>
      <c r="S2718" s="16"/>
      <c r="T2718" s="17"/>
      <c r="U2718" s="16"/>
      <c r="V2718" s="16"/>
      <c r="W2718" s="17"/>
      <c r="X2718" s="18"/>
      <c r="Y2718" s="16"/>
    </row>
    <row r="2719" spans="1:25" ht="17.25">
      <c r="A2719" s="16"/>
      <c r="B2719" s="16"/>
      <c r="C2719" s="16"/>
      <c r="D2719" s="37"/>
      <c r="E2719" s="37"/>
      <c r="G2719" s="16"/>
      <c r="H2719" s="16"/>
      <c r="I2719" s="16"/>
      <c r="J2719" s="17"/>
      <c r="K2719" s="16"/>
      <c r="L2719" s="16"/>
      <c r="M2719" s="16"/>
      <c r="N2719" s="16"/>
      <c r="O2719" s="16"/>
      <c r="P2719" s="16"/>
      <c r="Q2719" s="16"/>
      <c r="R2719" s="16"/>
      <c r="S2719" s="16"/>
      <c r="T2719" s="17"/>
      <c r="U2719" s="16"/>
      <c r="V2719" s="16"/>
      <c r="W2719" s="17"/>
      <c r="X2719" s="18"/>
      <c r="Y2719" s="16"/>
    </row>
    <row r="2720" spans="1:25" ht="17.25">
      <c r="A2720" s="16"/>
      <c r="B2720" s="16"/>
      <c r="C2720" s="16"/>
      <c r="D2720" s="37"/>
      <c r="E2720" s="37"/>
      <c r="G2720" s="16"/>
      <c r="H2720" s="16"/>
      <c r="I2720" s="16"/>
      <c r="J2720" s="17"/>
      <c r="K2720" s="16"/>
      <c r="L2720" s="16"/>
      <c r="M2720" s="16"/>
      <c r="N2720" s="16"/>
      <c r="O2720" s="16"/>
      <c r="P2720" s="16"/>
      <c r="Q2720" s="16"/>
      <c r="R2720" s="16"/>
      <c r="S2720" s="16"/>
      <c r="T2720" s="17"/>
      <c r="U2720" s="16"/>
      <c r="V2720" s="16"/>
      <c r="W2720" s="17"/>
      <c r="X2720" s="18"/>
      <c r="Y2720" s="16"/>
    </row>
    <row r="2721" spans="1:25" ht="17.25">
      <c r="A2721" s="16"/>
      <c r="B2721" s="16"/>
      <c r="C2721" s="16"/>
      <c r="D2721" s="37"/>
      <c r="E2721" s="37"/>
      <c r="G2721" s="16"/>
      <c r="H2721" s="16"/>
      <c r="I2721" s="16"/>
      <c r="J2721" s="17"/>
      <c r="K2721" s="16"/>
      <c r="L2721" s="16"/>
      <c r="M2721" s="16"/>
      <c r="N2721" s="16"/>
      <c r="O2721" s="16"/>
      <c r="P2721" s="16"/>
      <c r="Q2721" s="16"/>
      <c r="R2721" s="16"/>
      <c r="S2721" s="16"/>
      <c r="T2721" s="17"/>
      <c r="U2721" s="16"/>
      <c r="V2721" s="16"/>
      <c r="W2721" s="17"/>
      <c r="X2721" s="18"/>
      <c r="Y2721" s="16"/>
    </row>
    <row r="2722" spans="1:25" ht="17.25">
      <c r="A2722" s="16"/>
      <c r="B2722" s="16"/>
      <c r="C2722" s="16"/>
      <c r="D2722" s="37"/>
      <c r="E2722" s="37"/>
      <c r="G2722" s="16"/>
      <c r="H2722" s="16"/>
      <c r="I2722" s="16"/>
      <c r="J2722" s="17"/>
      <c r="K2722" s="16"/>
      <c r="L2722" s="16"/>
      <c r="M2722" s="16"/>
      <c r="N2722" s="16"/>
      <c r="O2722" s="16"/>
      <c r="P2722" s="16"/>
      <c r="Q2722" s="16"/>
      <c r="R2722" s="16"/>
      <c r="S2722" s="16"/>
      <c r="T2722" s="17"/>
      <c r="U2722" s="16"/>
      <c r="V2722" s="16"/>
      <c r="W2722" s="17"/>
      <c r="X2722" s="18"/>
      <c r="Y2722" s="16"/>
    </row>
    <row r="2723" spans="1:25" ht="17.25">
      <c r="A2723" s="16"/>
      <c r="B2723" s="16"/>
      <c r="C2723" s="16"/>
      <c r="D2723" s="37"/>
      <c r="E2723" s="37"/>
      <c r="G2723" s="16"/>
      <c r="H2723" s="16"/>
      <c r="I2723" s="16"/>
      <c r="J2723" s="17"/>
      <c r="K2723" s="16"/>
      <c r="L2723" s="16"/>
      <c r="M2723" s="16"/>
      <c r="N2723" s="16"/>
      <c r="O2723" s="16"/>
      <c r="P2723" s="16"/>
      <c r="Q2723" s="16"/>
      <c r="R2723" s="16"/>
      <c r="S2723" s="16"/>
      <c r="T2723" s="17"/>
      <c r="U2723" s="16"/>
      <c r="V2723" s="16"/>
      <c r="W2723" s="17"/>
      <c r="X2723" s="18"/>
      <c r="Y2723" s="16"/>
    </row>
    <row r="2724" spans="1:25" ht="17.25">
      <c r="A2724" s="16"/>
      <c r="B2724" s="16"/>
      <c r="C2724" s="16"/>
      <c r="D2724" s="37"/>
      <c r="E2724" s="37"/>
      <c r="G2724" s="16"/>
      <c r="H2724" s="16"/>
      <c r="I2724" s="16"/>
      <c r="J2724" s="17"/>
      <c r="K2724" s="16"/>
      <c r="L2724" s="16"/>
      <c r="M2724" s="16"/>
      <c r="N2724" s="16"/>
      <c r="O2724" s="16"/>
      <c r="P2724" s="16"/>
      <c r="Q2724" s="16"/>
      <c r="R2724" s="16"/>
      <c r="S2724" s="16"/>
      <c r="T2724" s="17"/>
      <c r="U2724" s="16"/>
      <c r="V2724" s="16"/>
      <c r="W2724" s="17"/>
      <c r="X2724" s="18"/>
      <c r="Y2724" s="16"/>
    </row>
    <row r="2725" spans="1:25" ht="17.25">
      <c r="A2725" s="16"/>
      <c r="B2725" s="16"/>
      <c r="C2725" s="16"/>
      <c r="D2725" s="37"/>
      <c r="E2725" s="37"/>
      <c r="G2725" s="16"/>
      <c r="H2725" s="16"/>
      <c r="I2725" s="16"/>
      <c r="J2725" s="17"/>
      <c r="K2725" s="16"/>
      <c r="L2725" s="16"/>
      <c r="M2725" s="16"/>
      <c r="N2725" s="16"/>
      <c r="O2725" s="16"/>
      <c r="P2725" s="16"/>
      <c r="Q2725" s="16"/>
      <c r="R2725" s="16"/>
      <c r="S2725" s="16"/>
      <c r="T2725" s="17"/>
      <c r="U2725" s="16"/>
      <c r="V2725" s="16"/>
      <c r="W2725" s="17"/>
      <c r="X2725" s="18"/>
      <c r="Y2725" s="16"/>
    </row>
    <row r="2726" spans="1:25" ht="17.25">
      <c r="A2726" s="16"/>
      <c r="B2726" s="16"/>
      <c r="C2726" s="16"/>
      <c r="D2726" s="37"/>
      <c r="E2726" s="37"/>
      <c r="G2726" s="16"/>
      <c r="H2726" s="16"/>
      <c r="I2726" s="16"/>
      <c r="J2726" s="17"/>
      <c r="K2726" s="16"/>
      <c r="L2726" s="16"/>
      <c r="M2726" s="16"/>
      <c r="N2726" s="16"/>
      <c r="O2726" s="16"/>
      <c r="P2726" s="16"/>
      <c r="Q2726" s="16"/>
      <c r="R2726" s="16"/>
      <c r="S2726" s="16"/>
      <c r="T2726" s="17"/>
      <c r="U2726" s="16"/>
      <c r="V2726" s="16"/>
      <c r="W2726" s="17"/>
      <c r="X2726" s="18"/>
      <c r="Y2726" s="16"/>
    </row>
    <row r="2727" spans="1:25" ht="17.25">
      <c r="A2727" s="16"/>
      <c r="B2727" s="16"/>
      <c r="C2727" s="16"/>
      <c r="D2727" s="37"/>
      <c r="E2727" s="37"/>
      <c r="G2727" s="16"/>
      <c r="H2727" s="16"/>
      <c r="I2727" s="16"/>
      <c r="J2727" s="17"/>
      <c r="K2727" s="16"/>
      <c r="L2727" s="16"/>
      <c r="M2727" s="16"/>
      <c r="N2727" s="16"/>
      <c r="O2727" s="16"/>
      <c r="P2727" s="16"/>
      <c r="Q2727" s="16"/>
      <c r="R2727" s="16"/>
      <c r="S2727" s="16"/>
      <c r="T2727" s="17"/>
      <c r="U2727" s="16"/>
      <c r="V2727" s="16"/>
      <c r="W2727" s="17"/>
      <c r="X2727" s="18"/>
      <c r="Y2727" s="16"/>
    </row>
    <row r="2728" spans="1:25" ht="17.25">
      <c r="A2728" s="16"/>
      <c r="B2728" s="16"/>
      <c r="C2728" s="16"/>
      <c r="D2728" s="37"/>
      <c r="E2728" s="37"/>
      <c r="G2728" s="16"/>
      <c r="H2728" s="16"/>
      <c r="I2728" s="16"/>
      <c r="J2728" s="17"/>
      <c r="K2728" s="16"/>
      <c r="L2728" s="16"/>
      <c r="M2728" s="16"/>
      <c r="N2728" s="16"/>
      <c r="O2728" s="16"/>
      <c r="P2728" s="16"/>
      <c r="Q2728" s="16"/>
      <c r="R2728" s="16"/>
      <c r="S2728" s="16"/>
      <c r="T2728" s="17"/>
      <c r="U2728" s="16"/>
      <c r="V2728" s="16"/>
      <c r="W2728" s="17"/>
      <c r="X2728" s="18"/>
      <c r="Y2728" s="16"/>
    </row>
    <row r="2729" spans="1:25" ht="17.25">
      <c r="A2729" s="16"/>
      <c r="B2729" s="16"/>
      <c r="C2729" s="16"/>
      <c r="D2729" s="37"/>
      <c r="E2729" s="37"/>
      <c r="G2729" s="16"/>
      <c r="H2729" s="16"/>
      <c r="I2729" s="16"/>
      <c r="J2729" s="17"/>
      <c r="K2729" s="16"/>
      <c r="L2729" s="16"/>
      <c r="M2729" s="17"/>
      <c r="N2729" s="16"/>
      <c r="O2729" s="16"/>
      <c r="P2729" s="16"/>
      <c r="Q2729" s="16"/>
      <c r="R2729" s="16"/>
      <c r="S2729" s="16"/>
      <c r="T2729" s="17"/>
      <c r="U2729" s="16"/>
      <c r="V2729" s="16"/>
      <c r="W2729" s="17"/>
      <c r="X2729" s="18"/>
      <c r="Y2729" s="16"/>
    </row>
    <row r="2730" spans="1:25" ht="17.25">
      <c r="A2730" s="16"/>
      <c r="B2730" s="16"/>
      <c r="C2730" s="16"/>
      <c r="D2730" s="37"/>
      <c r="E2730" s="37"/>
      <c r="G2730" s="16"/>
      <c r="H2730" s="16"/>
      <c r="I2730" s="16"/>
      <c r="J2730" s="17"/>
      <c r="K2730" s="16"/>
      <c r="L2730" s="16"/>
      <c r="M2730" s="17"/>
      <c r="N2730" s="16"/>
      <c r="O2730" s="16"/>
      <c r="P2730" s="16"/>
      <c r="Q2730" s="16"/>
      <c r="R2730" s="16"/>
      <c r="S2730" s="16"/>
      <c r="T2730" s="17"/>
      <c r="U2730" s="16"/>
      <c r="V2730" s="16"/>
      <c r="W2730" s="17"/>
      <c r="X2730" s="18"/>
      <c r="Y2730" s="16"/>
    </row>
    <row r="2731" spans="1:25" ht="17.25">
      <c r="A2731" s="16"/>
      <c r="B2731" s="16"/>
      <c r="C2731" s="16"/>
      <c r="D2731" s="37"/>
      <c r="E2731" s="37"/>
      <c r="G2731" s="16"/>
      <c r="H2731" s="16"/>
      <c r="I2731" s="16"/>
      <c r="J2731" s="17"/>
      <c r="K2731" s="16"/>
      <c r="L2731" s="16"/>
      <c r="M2731" s="16"/>
      <c r="N2731" s="16"/>
      <c r="O2731" s="16"/>
      <c r="P2731" s="16"/>
      <c r="Q2731" s="16"/>
      <c r="R2731" s="16"/>
      <c r="S2731" s="16"/>
      <c r="T2731" s="17"/>
      <c r="U2731" s="16"/>
      <c r="V2731" s="16"/>
      <c r="W2731" s="17"/>
      <c r="X2731" s="18"/>
      <c r="Y2731" s="16"/>
    </row>
    <row r="2732" spans="1:25" ht="17.25">
      <c r="A2732" s="16"/>
      <c r="B2732" s="16"/>
      <c r="C2732" s="16"/>
      <c r="D2732" s="37"/>
      <c r="E2732" s="37"/>
      <c r="G2732" s="16"/>
      <c r="H2732" s="16"/>
      <c r="I2732" s="16"/>
      <c r="J2732" s="17"/>
      <c r="K2732" s="16"/>
      <c r="L2732" s="16"/>
      <c r="M2732" s="16"/>
      <c r="N2732" s="16"/>
      <c r="O2732" s="16"/>
      <c r="P2732" s="16"/>
      <c r="Q2732" s="16"/>
      <c r="R2732" s="16"/>
      <c r="S2732" s="16"/>
      <c r="T2732" s="17"/>
      <c r="U2732" s="16"/>
      <c r="V2732" s="16"/>
      <c r="W2732" s="17"/>
      <c r="X2732" s="18"/>
      <c r="Y2732" s="16"/>
    </row>
    <row r="2733" spans="1:25" ht="17.25">
      <c r="A2733" s="16"/>
      <c r="B2733" s="16"/>
      <c r="C2733" s="16"/>
      <c r="D2733" s="37"/>
      <c r="E2733" s="37"/>
      <c r="G2733" s="16"/>
      <c r="H2733" s="16"/>
      <c r="I2733" s="16"/>
      <c r="J2733" s="17"/>
      <c r="K2733" s="16"/>
      <c r="L2733" s="16"/>
      <c r="M2733" s="16"/>
      <c r="N2733" s="16"/>
      <c r="O2733" s="16"/>
      <c r="P2733" s="16"/>
      <c r="Q2733" s="16"/>
      <c r="R2733" s="16"/>
      <c r="S2733" s="16"/>
      <c r="T2733" s="17"/>
      <c r="U2733" s="16"/>
      <c r="V2733" s="16"/>
      <c r="W2733" s="17"/>
      <c r="X2733" s="18"/>
      <c r="Y2733" s="16"/>
    </row>
    <row r="2734" spans="1:25" ht="17.25">
      <c r="A2734" s="16"/>
      <c r="B2734" s="16"/>
      <c r="C2734" s="16"/>
      <c r="D2734" s="37"/>
      <c r="E2734" s="37"/>
      <c r="G2734" s="16"/>
      <c r="H2734" s="16"/>
      <c r="I2734" s="16"/>
      <c r="J2734" s="17"/>
      <c r="K2734" s="16"/>
      <c r="L2734" s="16"/>
      <c r="M2734" s="16"/>
      <c r="N2734" s="16"/>
      <c r="O2734" s="16"/>
      <c r="P2734" s="16"/>
      <c r="Q2734" s="16"/>
      <c r="R2734" s="16"/>
      <c r="S2734" s="16"/>
      <c r="T2734" s="17"/>
      <c r="U2734" s="16"/>
      <c r="V2734" s="16"/>
      <c r="W2734" s="17"/>
      <c r="X2734" s="18"/>
      <c r="Y2734" s="16"/>
    </row>
    <row r="2735" spans="1:25" ht="17.25">
      <c r="A2735" s="16"/>
      <c r="B2735" s="16"/>
      <c r="C2735" s="16"/>
      <c r="D2735" s="37"/>
      <c r="E2735" s="37"/>
      <c r="G2735" s="16"/>
      <c r="H2735" s="16"/>
      <c r="I2735" s="16"/>
      <c r="J2735" s="17"/>
      <c r="K2735" s="16"/>
      <c r="L2735" s="16"/>
      <c r="M2735" s="16"/>
      <c r="N2735" s="16"/>
      <c r="O2735" s="16"/>
      <c r="P2735" s="16"/>
      <c r="Q2735" s="16"/>
      <c r="R2735" s="16"/>
      <c r="S2735" s="16"/>
      <c r="T2735" s="17"/>
      <c r="U2735" s="16"/>
      <c r="V2735" s="16"/>
      <c r="W2735" s="17"/>
      <c r="X2735" s="18"/>
      <c r="Y2735" s="16"/>
    </row>
    <row r="2736" spans="1:25" ht="17.25">
      <c r="A2736" s="16"/>
      <c r="B2736" s="16"/>
      <c r="C2736" s="16"/>
      <c r="D2736" s="37"/>
      <c r="E2736" s="37"/>
      <c r="G2736" s="16"/>
      <c r="H2736" s="16"/>
      <c r="I2736" s="16"/>
      <c r="J2736" s="17"/>
      <c r="K2736" s="16"/>
      <c r="L2736" s="16"/>
      <c r="M2736" s="16"/>
      <c r="N2736" s="16"/>
      <c r="O2736" s="16"/>
      <c r="P2736" s="16"/>
      <c r="Q2736" s="16"/>
      <c r="R2736" s="16"/>
      <c r="S2736" s="16"/>
      <c r="T2736" s="17"/>
      <c r="U2736" s="16"/>
      <c r="V2736" s="16"/>
      <c r="W2736" s="17"/>
      <c r="X2736" s="18"/>
      <c r="Y2736" s="16"/>
    </row>
    <row r="2737" spans="1:25" ht="17.25">
      <c r="A2737" s="16"/>
      <c r="B2737" s="16"/>
      <c r="C2737" s="16"/>
      <c r="D2737" s="37"/>
      <c r="E2737" s="37"/>
      <c r="G2737" s="16"/>
      <c r="H2737" s="16"/>
      <c r="I2737" s="16"/>
      <c r="J2737" s="17"/>
      <c r="K2737" s="16"/>
      <c r="L2737" s="16"/>
      <c r="M2737" s="16"/>
      <c r="N2737" s="16"/>
      <c r="O2737" s="16"/>
      <c r="P2737" s="16"/>
      <c r="Q2737" s="16"/>
      <c r="R2737" s="16"/>
      <c r="S2737" s="16"/>
      <c r="T2737" s="17"/>
      <c r="U2737" s="16"/>
      <c r="V2737" s="16"/>
      <c r="W2737" s="17"/>
      <c r="X2737" s="18"/>
      <c r="Y2737" s="16"/>
    </row>
    <row r="2738" spans="1:25" ht="17.25">
      <c r="A2738" s="16"/>
      <c r="B2738" s="16"/>
      <c r="C2738" s="16"/>
      <c r="D2738" s="37"/>
      <c r="E2738" s="37"/>
      <c r="G2738" s="16"/>
      <c r="H2738" s="16"/>
      <c r="I2738" s="16"/>
      <c r="J2738" s="17"/>
      <c r="K2738" s="16"/>
      <c r="L2738" s="16"/>
      <c r="M2738" s="16"/>
      <c r="N2738" s="16"/>
      <c r="O2738" s="16"/>
      <c r="P2738" s="16"/>
      <c r="Q2738" s="16"/>
      <c r="R2738" s="16"/>
      <c r="S2738" s="16"/>
      <c r="T2738" s="17"/>
      <c r="U2738" s="16"/>
      <c r="V2738" s="16"/>
      <c r="W2738" s="17"/>
      <c r="X2738" s="18"/>
      <c r="Y2738" s="16"/>
    </row>
    <row r="2739" spans="1:25" ht="17.25">
      <c r="A2739" s="16"/>
      <c r="B2739" s="16"/>
      <c r="C2739" s="16"/>
      <c r="D2739" s="37"/>
      <c r="E2739" s="37"/>
      <c r="G2739" s="16"/>
      <c r="H2739" s="16"/>
      <c r="I2739" s="16"/>
      <c r="J2739" s="17"/>
      <c r="K2739" s="16"/>
      <c r="L2739" s="16"/>
      <c r="M2739" s="16"/>
      <c r="N2739" s="16"/>
      <c r="O2739" s="16"/>
      <c r="P2739" s="16"/>
      <c r="Q2739" s="16"/>
      <c r="R2739" s="16"/>
      <c r="S2739" s="16"/>
      <c r="T2739" s="17"/>
      <c r="U2739" s="16"/>
      <c r="V2739" s="16"/>
      <c r="W2739" s="17"/>
      <c r="X2739" s="18"/>
      <c r="Y2739" s="16"/>
    </row>
    <row r="2740" spans="1:25" ht="17.25">
      <c r="A2740" s="16"/>
      <c r="B2740" s="16"/>
      <c r="C2740" s="16"/>
      <c r="D2740" s="37"/>
      <c r="E2740" s="37"/>
      <c r="G2740" s="16"/>
      <c r="H2740" s="16"/>
      <c r="I2740" s="16"/>
      <c r="J2740" s="17"/>
      <c r="K2740" s="16"/>
      <c r="L2740" s="16"/>
      <c r="M2740" s="16"/>
      <c r="N2740" s="16"/>
      <c r="O2740" s="16"/>
      <c r="P2740" s="16"/>
      <c r="Q2740" s="16"/>
      <c r="R2740" s="16"/>
      <c r="S2740" s="16"/>
      <c r="T2740" s="17"/>
      <c r="U2740" s="16"/>
      <c r="V2740" s="16"/>
      <c r="W2740" s="17"/>
      <c r="X2740" s="18"/>
      <c r="Y2740" s="16"/>
    </row>
    <row r="2741" spans="1:25" ht="17.25">
      <c r="A2741" s="16"/>
      <c r="B2741" s="16"/>
      <c r="C2741" s="16"/>
      <c r="D2741" s="37"/>
      <c r="E2741" s="37"/>
      <c r="G2741" s="16"/>
      <c r="H2741" s="16"/>
      <c r="I2741" s="16"/>
      <c r="J2741" s="17"/>
      <c r="K2741" s="16"/>
      <c r="L2741" s="16"/>
      <c r="M2741" s="16"/>
      <c r="N2741" s="16"/>
      <c r="O2741" s="16"/>
      <c r="P2741" s="16"/>
      <c r="Q2741" s="16"/>
      <c r="R2741" s="16"/>
      <c r="S2741" s="16"/>
      <c r="T2741" s="17"/>
      <c r="U2741" s="16"/>
      <c r="V2741" s="16"/>
      <c r="W2741" s="17"/>
      <c r="X2741" s="18"/>
      <c r="Y2741" s="16"/>
    </row>
    <row r="2742" spans="1:25" ht="17.25">
      <c r="A2742" s="16"/>
      <c r="B2742" s="16"/>
      <c r="C2742" s="16"/>
      <c r="D2742" s="37"/>
      <c r="E2742" s="37"/>
      <c r="G2742" s="16"/>
      <c r="H2742" s="16"/>
      <c r="I2742" s="16"/>
      <c r="J2742" s="17"/>
      <c r="K2742" s="16"/>
      <c r="L2742" s="16"/>
      <c r="M2742" s="17"/>
      <c r="N2742" s="16"/>
      <c r="O2742" s="16"/>
      <c r="P2742" s="16"/>
      <c r="Q2742" s="16"/>
      <c r="R2742" s="16"/>
      <c r="S2742" s="16"/>
      <c r="T2742" s="17"/>
      <c r="U2742" s="16"/>
      <c r="V2742" s="16"/>
      <c r="W2742" s="17"/>
      <c r="X2742" s="18"/>
      <c r="Y2742" s="16"/>
    </row>
    <row r="2744" spans="1:25" ht="17.25">
      <c r="D2744" s="36"/>
      <c r="E2744" s="36"/>
      <c r="M2744" s="58"/>
      <c r="T2744" s="58"/>
      <c r="X2744" s="9"/>
    </row>
    <row r="2745" spans="1:25" ht="17.25">
      <c r="D2745" s="36"/>
      <c r="E2745" s="36"/>
      <c r="T2745" s="58"/>
      <c r="X2745" s="9"/>
    </row>
    <row r="2746" spans="1:25" ht="17.25">
      <c r="D2746" s="36"/>
      <c r="E2746" s="36"/>
      <c r="T2746" s="58"/>
      <c r="X2746" s="9"/>
    </row>
    <row r="2747" spans="1:25" ht="17.25">
      <c r="D2747" s="36"/>
      <c r="E2747" s="36"/>
      <c r="T2747" s="58"/>
      <c r="X2747" s="9"/>
    </row>
    <row r="2748" spans="1:25" ht="17.25">
      <c r="D2748" s="36"/>
      <c r="E2748" s="36"/>
      <c r="T2748" s="58"/>
      <c r="X2748" s="9"/>
    </row>
    <row r="2749" spans="1:25" ht="17.25">
      <c r="D2749" s="36"/>
      <c r="E2749" s="36"/>
      <c r="T2749" s="58"/>
      <c r="X2749" s="9"/>
    </row>
    <row r="2750" spans="1:25" ht="17.25">
      <c r="D2750" s="36"/>
      <c r="E2750" s="36"/>
      <c r="T2750" s="58"/>
      <c r="X2750" s="9"/>
    </row>
    <row r="2751" spans="1:25" ht="17.25">
      <c r="D2751" s="36"/>
      <c r="E2751" s="36"/>
      <c r="T2751" s="58"/>
      <c r="X2751" s="9"/>
    </row>
    <row r="2752" spans="1:25" ht="17.25">
      <c r="D2752" s="36"/>
      <c r="E2752" s="36"/>
      <c r="T2752" s="58"/>
      <c r="X2752" s="9"/>
    </row>
    <row r="2753" spans="4:24" ht="17.25">
      <c r="D2753" s="36"/>
      <c r="E2753" s="36"/>
      <c r="T2753" s="58"/>
      <c r="X2753" s="9"/>
    </row>
    <row r="2754" spans="4:24" ht="17.25">
      <c r="D2754" s="36"/>
      <c r="E2754" s="36"/>
      <c r="T2754" s="58"/>
      <c r="X2754" s="9"/>
    </row>
    <row r="2755" spans="4:24" ht="17.25">
      <c r="D2755" s="36"/>
      <c r="E2755" s="36"/>
      <c r="T2755" s="58"/>
      <c r="X2755" s="9"/>
    </row>
    <row r="2756" spans="4:24" ht="17.25">
      <c r="D2756" s="36"/>
      <c r="E2756" s="36"/>
      <c r="M2756" s="58"/>
      <c r="T2756" s="58"/>
      <c r="X2756" s="9"/>
    </row>
    <row r="2757" spans="4:24" ht="17.25">
      <c r="D2757" s="36"/>
      <c r="E2757" s="36"/>
      <c r="M2757" s="58"/>
      <c r="T2757" s="58"/>
      <c r="X2757" s="9"/>
    </row>
    <row r="2758" spans="4:24" ht="17.25">
      <c r="D2758" s="36"/>
      <c r="E2758" s="36"/>
      <c r="T2758" s="58"/>
      <c r="X2758" s="9"/>
    </row>
    <row r="2759" spans="4:24" ht="17.25">
      <c r="D2759" s="36"/>
      <c r="E2759" s="36"/>
      <c r="M2759" s="58"/>
      <c r="T2759" s="58"/>
      <c r="X2759" s="9"/>
    </row>
    <row r="2760" spans="4:24" ht="17.25">
      <c r="D2760" s="36"/>
      <c r="E2760" s="36"/>
      <c r="T2760" s="58"/>
      <c r="X2760" s="9"/>
    </row>
    <row r="2761" spans="4:24" ht="17.25">
      <c r="D2761" s="36"/>
      <c r="E2761" s="36"/>
      <c r="M2761" s="58"/>
      <c r="T2761" s="58"/>
      <c r="X2761" s="9"/>
    </row>
    <row r="2762" spans="4:24" ht="17.25">
      <c r="D2762" s="36"/>
      <c r="E2762" s="36"/>
      <c r="M2762" s="58"/>
      <c r="T2762" s="58"/>
      <c r="X2762" s="9"/>
    </row>
    <row r="2763" spans="4:24" ht="17.25">
      <c r="D2763" s="36"/>
      <c r="E2763" s="36"/>
      <c r="M2763" s="58"/>
      <c r="T2763" s="58"/>
      <c r="X2763" s="9"/>
    </row>
    <row r="2764" spans="4:24" ht="17.25">
      <c r="D2764" s="36"/>
      <c r="E2764" s="36"/>
      <c r="M2764" s="58"/>
      <c r="T2764" s="58"/>
      <c r="X2764" s="9"/>
    </row>
    <row r="2765" spans="4:24" ht="17.25">
      <c r="D2765" s="36"/>
      <c r="E2765" s="36"/>
      <c r="T2765" s="58"/>
      <c r="X2765" s="9"/>
    </row>
    <row r="2766" spans="4:24" ht="17.25">
      <c r="D2766" s="36"/>
      <c r="E2766" s="36"/>
      <c r="T2766" s="58"/>
      <c r="X2766" s="9"/>
    </row>
    <row r="2767" spans="4:24" ht="17.25">
      <c r="D2767" s="36"/>
      <c r="E2767" s="36"/>
      <c r="T2767" s="58"/>
      <c r="X2767" s="9"/>
    </row>
    <row r="2768" spans="4:24" ht="17.25">
      <c r="D2768" s="36"/>
      <c r="E2768" s="36"/>
      <c r="T2768" s="58"/>
      <c r="X2768" s="9"/>
    </row>
    <row r="2769" spans="4:24" ht="17.25">
      <c r="D2769" s="36"/>
      <c r="E2769" s="36"/>
      <c r="T2769" s="58"/>
      <c r="X2769" s="9"/>
    </row>
    <row r="2770" spans="4:24" ht="17.25">
      <c r="D2770" s="36"/>
      <c r="E2770" s="36"/>
      <c r="T2770" s="58"/>
      <c r="X2770" s="9"/>
    </row>
    <row r="2771" spans="4:24" ht="17.25">
      <c r="D2771" s="36"/>
      <c r="E2771" s="36"/>
      <c r="T2771" s="58"/>
      <c r="X2771" s="9"/>
    </row>
    <row r="2772" spans="4:24" ht="17.25">
      <c r="D2772" s="36"/>
      <c r="E2772" s="36"/>
      <c r="T2772" s="58"/>
      <c r="X2772" s="9"/>
    </row>
    <row r="2773" spans="4:24" ht="17.25">
      <c r="D2773" s="36"/>
      <c r="E2773" s="36"/>
      <c r="T2773" s="58"/>
      <c r="X2773" s="9"/>
    </row>
    <row r="2774" spans="4:24" ht="17.25">
      <c r="D2774" s="36"/>
      <c r="E2774" s="36"/>
      <c r="T2774" s="58"/>
      <c r="X2774" s="9"/>
    </row>
    <row r="2775" spans="4:24" ht="17.25">
      <c r="D2775" s="36"/>
      <c r="E2775" s="36"/>
      <c r="T2775" s="58"/>
      <c r="X2775" s="9"/>
    </row>
    <row r="2776" spans="4:24" ht="17.25">
      <c r="D2776" s="36"/>
      <c r="E2776" s="36"/>
      <c r="M2776" s="58"/>
      <c r="T2776" s="58"/>
      <c r="X2776" s="9"/>
    </row>
    <row r="2777" spans="4:24" ht="17.25">
      <c r="D2777" s="36"/>
      <c r="E2777" s="36"/>
      <c r="M2777" s="58"/>
      <c r="T2777" s="58"/>
      <c r="X2777" s="9"/>
    </row>
    <row r="2778" spans="4:24" ht="17.25">
      <c r="D2778" s="36"/>
      <c r="E2778" s="36"/>
      <c r="T2778" s="58"/>
      <c r="X2778" s="9"/>
    </row>
    <row r="2779" spans="4:24" ht="17.25">
      <c r="D2779" s="36"/>
      <c r="E2779" s="36"/>
      <c r="M2779" s="58"/>
      <c r="T2779" s="58"/>
      <c r="X2779" s="9"/>
    </row>
    <row r="2780" spans="4:24" ht="17.25">
      <c r="D2780" s="36"/>
      <c r="E2780" s="36"/>
      <c r="T2780" s="58"/>
      <c r="X2780" s="9"/>
    </row>
    <row r="2781" spans="4:24" ht="17.25">
      <c r="D2781" s="36"/>
      <c r="E2781" s="36"/>
      <c r="M2781" s="58"/>
      <c r="T2781" s="58"/>
      <c r="X2781" s="9"/>
    </row>
    <row r="2782" spans="4:24" ht="17.25">
      <c r="D2782" s="36"/>
      <c r="E2782" s="36"/>
      <c r="M2782" s="58"/>
      <c r="T2782" s="58"/>
      <c r="X2782" s="9"/>
    </row>
    <row r="2783" spans="4:24" ht="17.25">
      <c r="D2783" s="36"/>
      <c r="E2783" s="36"/>
      <c r="M2783" s="58"/>
      <c r="T2783" s="58"/>
      <c r="X2783" s="9"/>
    </row>
    <row r="2784" spans="4:24" ht="17.25">
      <c r="D2784" s="36"/>
      <c r="E2784" s="36"/>
      <c r="M2784" s="58"/>
      <c r="T2784" s="58"/>
      <c r="X2784" s="9"/>
    </row>
    <row r="2785" spans="4:24" ht="17.25">
      <c r="D2785" s="36"/>
      <c r="E2785" s="36"/>
      <c r="T2785" s="58"/>
      <c r="X2785" s="9"/>
    </row>
    <row r="2786" spans="4:24" ht="17.25">
      <c r="D2786" s="36"/>
      <c r="E2786" s="36"/>
      <c r="T2786" s="58"/>
      <c r="X2786" s="9"/>
    </row>
    <row r="2787" spans="4:24" ht="17.25">
      <c r="D2787" s="36"/>
      <c r="E2787" s="36"/>
      <c r="T2787" s="58"/>
      <c r="X2787" s="9"/>
    </row>
    <row r="2788" spans="4:24" ht="17.25">
      <c r="D2788" s="36"/>
      <c r="E2788" s="36"/>
      <c r="T2788" s="58"/>
      <c r="X2788" s="9"/>
    </row>
    <row r="2789" spans="4:24" ht="17.25">
      <c r="D2789" s="36"/>
      <c r="E2789" s="36"/>
      <c r="T2789" s="58"/>
      <c r="X2789" s="9"/>
    </row>
    <row r="2790" spans="4:24" ht="17.25">
      <c r="D2790" s="36"/>
      <c r="E2790" s="36"/>
      <c r="T2790" s="58"/>
      <c r="X2790" s="9"/>
    </row>
    <row r="2791" spans="4:24" ht="17.25">
      <c r="D2791" s="36"/>
      <c r="E2791" s="36"/>
      <c r="T2791" s="58"/>
      <c r="X2791" s="9"/>
    </row>
    <row r="2792" spans="4:24" ht="17.25">
      <c r="D2792" s="36"/>
      <c r="E2792" s="36"/>
      <c r="T2792" s="58"/>
      <c r="X2792" s="9"/>
    </row>
    <row r="2793" spans="4:24" ht="17.25">
      <c r="D2793" s="36"/>
      <c r="E2793" s="36"/>
      <c r="T2793" s="58"/>
      <c r="X2793" s="9"/>
    </row>
    <row r="2794" spans="4:24" ht="17.25">
      <c r="D2794" s="36"/>
      <c r="E2794" s="36"/>
      <c r="T2794" s="58"/>
      <c r="X2794" s="9"/>
    </row>
    <row r="2795" spans="4:24" ht="17.25">
      <c r="D2795" s="36"/>
      <c r="E2795" s="36"/>
      <c r="T2795" s="58"/>
      <c r="X2795" s="9"/>
    </row>
    <row r="2796" spans="4:24" ht="17.25">
      <c r="D2796" s="36"/>
      <c r="E2796" s="36"/>
      <c r="M2796" s="58"/>
      <c r="T2796" s="58"/>
      <c r="X2796" s="9"/>
    </row>
    <row r="2797" spans="4:24" ht="17.25">
      <c r="D2797" s="36"/>
      <c r="E2797" s="36"/>
      <c r="M2797" s="58"/>
      <c r="T2797" s="58"/>
      <c r="X2797" s="9"/>
    </row>
    <row r="2798" spans="4:24" ht="17.25">
      <c r="D2798" s="36"/>
      <c r="E2798" s="36"/>
      <c r="T2798" s="58"/>
      <c r="X2798" s="9"/>
    </row>
    <row r="2799" spans="4:24" ht="17.25">
      <c r="D2799" s="36"/>
      <c r="E2799" s="36"/>
      <c r="M2799" s="58"/>
      <c r="T2799" s="58"/>
      <c r="X2799" s="9"/>
    </row>
    <row r="2800" spans="4:24" ht="17.25">
      <c r="D2800" s="36"/>
      <c r="E2800" s="36"/>
      <c r="T2800" s="58"/>
      <c r="X2800" s="9"/>
    </row>
    <row r="2801" spans="4:24" ht="17.25">
      <c r="D2801" s="36"/>
      <c r="E2801" s="36"/>
      <c r="M2801" s="58"/>
      <c r="T2801" s="58"/>
      <c r="X2801" s="9"/>
    </row>
    <row r="2802" spans="4:24" ht="17.25">
      <c r="D2802" s="36"/>
      <c r="E2802" s="36"/>
      <c r="M2802" s="58"/>
      <c r="T2802" s="58"/>
      <c r="X2802" s="9"/>
    </row>
    <row r="2803" spans="4:24" ht="17.25">
      <c r="D2803" s="36"/>
      <c r="E2803" s="36"/>
      <c r="M2803" s="58"/>
      <c r="T2803" s="58"/>
      <c r="X2803" s="9"/>
    </row>
    <row r="2804" spans="4:24" ht="17.25">
      <c r="D2804" s="36"/>
      <c r="E2804" s="36"/>
      <c r="M2804" s="58"/>
      <c r="T2804" s="58"/>
      <c r="X2804" s="9"/>
    </row>
    <row r="2805" spans="4:24" ht="17.25">
      <c r="D2805" s="36"/>
      <c r="E2805" s="36"/>
      <c r="T2805" s="58"/>
      <c r="X2805" s="9"/>
    </row>
    <row r="2806" spans="4:24" ht="17.25">
      <c r="D2806" s="36"/>
      <c r="E2806" s="36"/>
      <c r="T2806" s="58"/>
      <c r="X2806" s="9"/>
    </row>
    <row r="2807" spans="4:24" ht="17.25">
      <c r="D2807" s="36"/>
      <c r="E2807" s="36"/>
      <c r="T2807" s="58"/>
      <c r="X2807" s="9"/>
    </row>
    <row r="2808" spans="4:24" ht="17.25">
      <c r="D2808" s="36"/>
      <c r="E2808" s="36"/>
      <c r="T2808" s="58"/>
      <c r="X2808" s="9"/>
    </row>
    <row r="2809" spans="4:24" ht="17.25">
      <c r="D2809" s="36"/>
      <c r="E2809" s="36"/>
      <c r="T2809" s="58"/>
      <c r="X2809" s="9"/>
    </row>
    <row r="2810" spans="4:24" ht="17.25">
      <c r="D2810" s="36"/>
      <c r="E2810" s="36"/>
      <c r="T2810" s="58"/>
      <c r="X2810" s="9"/>
    </row>
    <row r="2811" spans="4:24" ht="17.25">
      <c r="D2811" s="36"/>
      <c r="E2811" s="36"/>
      <c r="T2811" s="58"/>
      <c r="X2811" s="9"/>
    </row>
    <row r="2812" spans="4:24" ht="17.25">
      <c r="D2812" s="36"/>
      <c r="E2812" s="36"/>
      <c r="T2812" s="58"/>
      <c r="X2812" s="9"/>
    </row>
    <row r="2813" spans="4:24" ht="17.25">
      <c r="D2813" s="36"/>
      <c r="E2813" s="36"/>
      <c r="T2813" s="58"/>
      <c r="X2813" s="9"/>
    </row>
    <row r="2814" spans="4:24" ht="17.25">
      <c r="D2814" s="36"/>
      <c r="E2814" s="36"/>
      <c r="T2814" s="58"/>
      <c r="X2814" s="9"/>
    </row>
    <row r="2815" spans="4:24" ht="17.25">
      <c r="D2815" s="36"/>
      <c r="E2815" s="36"/>
      <c r="T2815" s="58"/>
      <c r="X2815" s="9"/>
    </row>
    <row r="2816" spans="4:24" ht="17.25">
      <c r="D2816" s="36"/>
      <c r="E2816" s="36"/>
      <c r="M2816" s="58"/>
      <c r="T2816" s="58"/>
      <c r="X2816" s="9"/>
    </row>
    <row r="2817" spans="4:24" ht="17.25">
      <c r="D2817" s="36"/>
      <c r="E2817" s="36"/>
      <c r="M2817" s="58"/>
      <c r="T2817" s="58"/>
      <c r="X2817" s="9"/>
    </row>
    <row r="2818" spans="4:24" ht="17.25">
      <c r="D2818" s="36"/>
      <c r="E2818" s="36"/>
      <c r="T2818" s="58"/>
      <c r="X2818" s="9"/>
    </row>
    <row r="2819" spans="4:24" ht="17.25">
      <c r="D2819" s="36"/>
      <c r="E2819" s="36"/>
      <c r="M2819" s="58"/>
      <c r="T2819" s="58"/>
      <c r="X2819" s="9"/>
    </row>
    <row r="2820" spans="4:24" ht="17.25">
      <c r="D2820" s="36"/>
      <c r="E2820" s="36"/>
      <c r="T2820" s="58"/>
      <c r="X2820" s="9"/>
    </row>
    <row r="2821" spans="4:24" ht="17.25">
      <c r="D2821" s="36"/>
      <c r="E2821" s="36"/>
      <c r="M2821" s="58"/>
      <c r="T2821" s="58"/>
      <c r="X2821" s="9"/>
    </row>
    <row r="2822" spans="4:24" ht="17.25">
      <c r="D2822" s="36"/>
      <c r="E2822" s="36"/>
      <c r="M2822" s="58"/>
      <c r="T2822" s="58"/>
      <c r="X2822" s="9"/>
    </row>
    <row r="2823" spans="4:24" ht="17.25">
      <c r="D2823" s="36"/>
      <c r="E2823" s="36"/>
      <c r="M2823" s="58"/>
      <c r="T2823" s="58"/>
      <c r="X2823" s="9"/>
    </row>
    <row r="2824" spans="4:24" ht="17.25">
      <c r="D2824" s="36"/>
      <c r="E2824" s="36"/>
      <c r="M2824" s="58"/>
      <c r="T2824" s="58"/>
      <c r="X2824" s="9"/>
    </row>
    <row r="2825" spans="4:24" ht="17.25">
      <c r="D2825" s="36"/>
      <c r="E2825" s="36"/>
      <c r="T2825" s="58"/>
      <c r="X2825" s="9"/>
    </row>
    <row r="2826" spans="4:24" ht="17.25">
      <c r="D2826" s="36"/>
      <c r="E2826" s="36"/>
      <c r="T2826" s="58"/>
      <c r="X2826" s="9"/>
    </row>
    <row r="2827" spans="4:24" ht="17.25">
      <c r="D2827" s="36"/>
      <c r="E2827" s="36"/>
      <c r="T2827" s="58"/>
      <c r="X2827" s="9"/>
    </row>
    <row r="2828" spans="4:24" ht="17.25">
      <c r="D2828" s="36"/>
      <c r="E2828" s="36"/>
      <c r="T2828" s="58"/>
      <c r="X2828" s="9"/>
    </row>
    <row r="2829" spans="4:24" ht="17.25">
      <c r="D2829" s="36"/>
      <c r="E2829" s="36"/>
      <c r="T2829" s="58"/>
      <c r="X2829" s="9"/>
    </row>
    <row r="2830" spans="4:24" ht="17.25">
      <c r="D2830" s="36"/>
      <c r="E2830" s="36"/>
      <c r="T2830" s="58"/>
      <c r="X2830" s="9"/>
    </row>
    <row r="2831" spans="4:24" ht="17.25">
      <c r="D2831" s="36"/>
      <c r="E2831" s="36"/>
      <c r="T2831" s="58"/>
      <c r="X2831" s="9"/>
    </row>
    <row r="2832" spans="4:24" ht="17.25">
      <c r="D2832" s="36"/>
      <c r="E2832" s="36"/>
      <c r="T2832" s="58"/>
      <c r="X2832" s="9"/>
    </row>
    <row r="2833" spans="4:24" ht="17.25">
      <c r="D2833" s="36"/>
      <c r="E2833" s="36"/>
      <c r="T2833" s="58"/>
      <c r="X2833" s="9"/>
    </row>
    <row r="2834" spans="4:24" ht="17.25">
      <c r="D2834" s="36"/>
      <c r="E2834" s="36"/>
      <c r="T2834" s="58"/>
      <c r="X2834" s="9"/>
    </row>
    <row r="2835" spans="4:24" ht="17.25">
      <c r="D2835" s="36"/>
      <c r="E2835" s="36"/>
      <c r="T2835" s="58"/>
      <c r="X2835" s="9"/>
    </row>
    <row r="2836" spans="4:24" ht="17.25">
      <c r="D2836" s="36"/>
      <c r="E2836" s="36"/>
      <c r="M2836" s="58"/>
      <c r="T2836" s="58"/>
      <c r="X2836" s="9"/>
    </row>
    <row r="2837" spans="4:24" ht="17.25">
      <c r="D2837" s="36"/>
      <c r="E2837" s="36"/>
      <c r="M2837" s="58"/>
      <c r="T2837" s="58"/>
      <c r="X2837" s="9"/>
    </row>
    <row r="2838" spans="4:24" ht="17.25">
      <c r="D2838" s="36"/>
      <c r="E2838" s="36"/>
      <c r="T2838" s="58"/>
      <c r="X2838" s="9"/>
    </row>
    <row r="2839" spans="4:24" ht="17.25">
      <c r="D2839" s="36"/>
      <c r="E2839" s="36"/>
      <c r="M2839" s="58"/>
      <c r="T2839" s="58"/>
      <c r="X2839" s="9"/>
    </row>
    <row r="2840" spans="4:24" ht="17.25">
      <c r="D2840" s="36"/>
      <c r="E2840" s="36"/>
      <c r="T2840" s="58"/>
      <c r="X2840" s="9"/>
    </row>
    <row r="2841" spans="4:24" ht="17.25">
      <c r="D2841" s="36"/>
      <c r="E2841" s="36"/>
      <c r="M2841" s="58"/>
      <c r="T2841" s="58"/>
      <c r="X2841" s="9"/>
    </row>
    <row r="2842" spans="4:24" ht="17.25">
      <c r="D2842" s="36"/>
      <c r="E2842" s="36"/>
      <c r="M2842" s="58"/>
      <c r="T2842" s="58"/>
      <c r="X2842" s="9"/>
    </row>
    <row r="2843" spans="4:24" ht="17.25">
      <c r="D2843" s="36"/>
      <c r="E2843" s="36"/>
      <c r="M2843" s="58"/>
      <c r="T2843" s="58"/>
      <c r="X2843" s="9"/>
    </row>
    <row r="2844" spans="4:24" ht="17.25">
      <c r="D2844" s="36"/>
      <c r="E2844" s="36"/>
      <c r="M2844" s="58"/>
      <c r="T2844" s="58"/>
      <c r="X2844" s="9"/>
    </row>
    <row r="2845" spans="4:24" ht="17.25">
      <c r="D2845" s="36"/>
      <c r="E2845" s="36"/>
      <c r="T2845" s="58"/>
      <c r="X2845" s="9"/>
    </row>
    <row r="2846" spans="4:24" ht="17.25">
      <c r="D2846" s="36"/>
      <c r="E2846" s="36"/>
      <c r="T2846" s="58"/>
      <c r="X2846" s="9"/>
    </row>
    <row r="2847" spans="4:24" ht="17.25">
      <c r="D2847" s="36"/>
      <c r="E2847" s="36"/>
      <c r="T2847" s="58"/>
      <c r="X2847" s="9"/>
    </row>
    <row r="2848" spans="4:24" ht="17.25">
      <c r="D2848" s="36"/>
      <c r="E2848" s="36"/>
      <c r="T2848" s="58"/>
      <c r="X2848" s="9"/>
    </row>
    <row r="2849" spans="4:24" ht="17.25">
      <c r="D2849" s="36"/>
      <c r="E2849" s="36"/>
      <c r="T2849" s="58"/>
      <c r="X2849" s="9"/>
    </row>
    <row r="2850" spans="4:24" ht="17.25">
      <c r="D2850" s="36"/>
      <c r="E2850" s="36"/>
      <c r="T2850" s="58"/>
      <c r="X2850" s="9"/>
    </row>
    <row r="2851" spans="4:24" ht="17.25">
      <c r="D2851" s="36"/>
      <c r="E2851" s="36"/>
      <c r="T2851" s="58"/>
      <c r="X2851" s="9"/>
    </row>
    <row r="2852" spans="4:24" ht="17.25">
      <c r="D2852" s="36"/>
      <c r="E2852" s="36"/>
      <c r="T2852" s="58"/>
      <c r="X2852" s="9"/>
    </row>
    <row r="2853" spans="4:24" ht="17.25">
      <c r="D2853" s="36"/>
      <c r="E2853" s="36"/>
      <c r="T2853" s="58"/>
      <c r="X2853" s="9"/>
    </row>
    <row r="2854" spans="4:24" ht="17.25">
      <c r="D2854" s="36"/>
      <c r="E2854" s="36"/>
      <c r="T2854" s="58"/>
      <c r="X2854" s="9"/>
    </row>
    <row r="2855" spans="4:24" ht="17.25">
      <c r="D2855" s="36"/>
      <c r="E2855" s="36"/>
      <c r="T2855" s="58"/>
      <c r="X2855" s="9"/>
    </row>
    <row r="2856" spans="4:24" ht="17.25">
      <c r="D2856" s="36"/>
      <c r="E2856" s="36"/>
      <c r="M2856" s="58"/>
      <c r="T2856" s="58"/>
      <c r="X2856" s="9"/>
    </row>
    <row r="2857" spans="4:24" ht="17.25">
      <c r="D2857" s="36"/>
      <c r="E2857" s="36"/>
      <c r="M2857" s="58"/>
      <c r="T2857" s="58"/>
      <c r="X2857" s="9"/>
    </row>
    <row r="2858" spans="4:24" ht="17.25">
      <c r="D2858" s="36"/>
      <c r="E2858" s="36"/>
      <c r="T2858" s="58"/>
      <c r="X2858" s="9"/>
    </row>
    <row r="2859" spans="4:24" ht="17.25">
      <c r="D2859" s="36"/>
      <c r="E2859" s="36"/>
      <c r="M2859" s="58"/>
      <c r="T2859" s="58"/>
      <c r="X2859" s="9"/>
    </row>
    <row r="2860" spans="4:24" ht="17.25">
      <c r="D2860" s="36"/>
      <c r="E2860" s="36"/>
      <c r="T2860" s="58"/>
      <c r="X2860" s="9"/>
    </row>
    <row r="2861" spans="4:24" ht="17.25">
      <c r="D2861" s="36"/>
      <c r="E2861" s="36"/>
      <c r="M2861" s="58"/>
      <c r="T2861" s="58"/>
      <c r="X2861" s="9"/>
    </row>
    <row r="2862" spans="4:24" ht="17.25">
      <c r="D2862" s="36"/>
      <c r="E2862" s="36"/>
      <c r="M2862" s="58"/>
      <c r="T2862" s="58"/>
      <c r="X2862" s="9"/>
    </row>
    <row r="2863" spans="4:24" ht="17.25">
      <c r="D2863" s="36"/>
      <c r="E2863" s="36"/>
      <c r="M2863" s="58"/>
      <c r="T2863" s="58"/>
      <c r="X2863" s="9"/>
    </row>
    <row r="2864" spans="4:24" ht="17.25">
      <c r="D2864" s="36"/>
      <c r="E2864" s="36"/>
      <c r="M2864" s="58"/>
      <c r="T2864" s="58"/>
      <c r="X2864" s="9"/>
    </row>
    <row r="2865" spans="4:24" ht="17.25">
      <c r="D2865" s="36"/>
      <c r="E2865" s="36"/>
      <c r="T2865" s="58"/>
      <c r="X2865" s="9"/>
    </row>
    <row r="2866" spans="4:24" ht="17.25">
      <c r="D2866" s="36"/>
      <c r="E2866" s="36"/>
      <c r="T2866" s="58"/>
      <c r="X2866" s="9"/>
    </row>
    <row r="2867" spans="4:24" ht="17.25">
      <c r="D2867" s="36"/>
      <c r="E2867" s="36"/>
      <c r="T2867" s="58"/>
      <c r="X2867" s="9"/>
    </row>
    <row r="2868" spans="4:24" ht="17.25">
      <c r="D2868" s="36"/>
      <c r="E2868" s="36"/>
      <c r="T2868" s="58"/>
      <c r="X2868" s="9"/>
    </row>
    <row r="2869" spans="4:24" ht="17.25">
      <c r="D2869" s="36"/>
      <c r="E2869" s="36"/>
      <c r="T2869" s="58"/>
      <c r="X2869" s="9"/>
    </row>
    <row r="2870" spans="4:24" ht="17.25">
      <c r="D2870" s="36"/>
      <c r="E2870" s="36"/>
      <c r="T2870" s="58"/>
      <c r="X2870" s="9"/>
    </row>
    <row r="2871" spans="4:24" ht="17.25">
      <c r="D2871" s="36"/>
      <c r="E2871" s="36"/>
      <c r="T2871" s="58"/>
      <c r="X2871" s="9"/>
    </row>
    <row r="2872" spans="4:24" ht="17.25">
      <c r="D2872" s="36"/>
      <c r="E2872" s="36"/>
      <c r="T2872" s="58"/>
      <c r="X2872" s="9"/>
    </row>
    <row r="2873" spans="4:24" ht="17.25">
      <c r="D2873" s="36"/>
      <c r="E2873" s="36"/>
      <c r="T2873" s="58"/>
      <c r="X2873" s="9"/>
    </row>
    <row r="2874" spans="4:24" ht="17.25">
      <c r="D2874" s="36"/>
      <c r="E2874" s="36"/>
      <c r="T2874" s="58"/>
      <c r="X2874" s="9"/>
    </row>
    <row r="2875" spans="4:24" ht="17.25">
      <c r="D2875" s="36"/>
      <c r="E2875" s="36"/>
      <c r="T2875" s="58"/>
      <c r="X2875" s="9"/>
    </row>
    <row r="2876" spans="4:24" ht="17.25">
      <c r="D2876" s="36"/>
      <c r="E2876" s="36"/>
      <c r="M2876" s="58"/>
      <c r="T2876" s="58"/>
      <c r="X2876" s="9"/>
    </row>
    <row r="2877" spans="4:24" ht="17.25">
      <c r="D2877" s="36"/>
      <c r="E2877" s="36"/>
      <c r="M2877" s="58"/>
      <c r="T2877" s="58"/>
      <c r="X2877" s="9"/>
    </row>
    <row r="2878" spans="4:24" ht="17.25">
      <c r="D2878" s="36"/>
      <c r="E2878" s="36"/>
      <c r="T2878" s="58"/>
      <c r="X2878" s="9"/>
    </row>
    <row r="2879" spans="4:24" ht="17.25">
      <c r="D2879" s="36"/>
      <c r="E2879" s="36"/>
      <c r="M2879" s="58"/>
      <c r="T2879" s="58"/>
      <c r="X2879" s="9"/>
    </row>
    <row r="2880" spans="4:24" ht="17.25">
      <c r="D2880" s="36"/>
      <c r="E2880" s="36"/>
      <c r="T2880" s="58"/>
      <c r="X2880" s="9"/>
    </row>
    <row r="2881" spans="4:24" ht="17.25">
      <c r="D2881" s="36"/>
      <c r="E2881" s="36"/>
      <c r="M2881" s="58"/>
      <c r="T2881" s="58"/>
      <c r="X2881" s="9"/>
    </row>
    <row r="2882" spans="4:24" ht="17.25">
      <c r="D2882" s="36"/>
      <c r="E2882" s="36"/>
      <c r="M2882" s="58"/>
      <c r="T2882" s="58"/>
      <c r="X2882" s="9"/>
    </row>
    <row r="2883" spans="4:24" ht="17.25">
      <c r="D2883" s="36"/>
      <c r="E2883" s="36"/>
      <c r="M2883" s="58"/>
      <c r="T2883" s="58"/>
      <c r="X2883" s="9"/>
    </row>
    <row r="2884" spans="4:24" ht="17.25">
      <c r="D2884" s="36"/>
      <c r="E2884" s="36"/>
      <c r="M2884" s="58"/>
      <c r="T2884" s="58"/>
      <c r="X2884" s="9"/>
    </row>
    <row r="2885" spans="4:24" ht="17.25">
      <c r="D2885" s="36"/>
      <c r="E2885" s="36"/>
      <c r="T2885" s="58"/>
      <c r="X2885" s="9"/>
    </row>
    <row r="2886" spans="4:24" ht="17.25">
      <c r="D2886" s="36"/>
      <c r="E2886" s="36"/>
      <c r="T2886" s="58"/>
      <c r="X2886" s="9"/>
    </row>
    <row r="2887" spans="4:24" ht="17.25">
      <c r="D2887" s="36"/>
      <c r="E2887" s="36"/>
      <c r="T2887" s="58"/>
      <c r="X2887" s="9"/>
    </row>
    <row r="2888" spans="4:24" ht="17.25">
      <c r="D2888" s="36"/>
      <c r="E2888" s="36"/>
      <c r="T2888" s="58"/>
      <c r="X2888" s="9"/>
    </row>
    <row r="2889" spans="4:24" ht="17.25">
      <c r="D2889" s="36"/>
      <c r="E2889" s="36"/>
      <c r="T2889" s="58"/>
      <c r="X2889" s="9"/>
    </row>
    <row r="2890" spans="4:24" ht="17.25">
      <c r="D2890" s="36"/>
      <c r="E2890" s="36"/>
      <c r="T2890" s="58"/>
      <c r="X2890" s="9"/>
    </row>
    <row r="2891" spans="4:24" ht="17.25">
      <c r="D2891" s="36"/>
      <c r="E2891" s="36"/>
      <c r="T2891" s="58"/>
      <c r="X2891" s="9"/>
    </row>
    <row r="2892" spans="4:24" ht="17.25">
      <c r="D2892" s="36"/>
      <c r="E2892" s="36"/>
      <c r="T2892" s="58"/>
      <c r="X2892" s="9"/>
    </row>
    <row r="2893" spans="4:24" ht="17.25">
      <c r="D2893" s="36"/>
      <c r="E2893" s="36"/>
      <c r="T2893" s="58"/>
      <c r="X2893" s="9"/>
    </row>
    <row r="2894" spans="4:24" ht="17.25">
      <c r="D2894" s="36"/>
      <c r="E2894" s="36"/>
      <c r="T2894" s="58"/>
      <c r="X2894" s="9"/>
    </row>
    <row r="2895" spans="4:24" ht="17.25">
      <c r="D2895" s="36"/>
      <c r="E2895" s="36"/>
      <c r="T2895" s="58"/>
      <c r="X2895" s="9"/>
    </row>
    <row r="2896" spans="4:24" ht="17.25">
      <c r="D2896" s="36"/>
      <c r="E2896" s="36"/>
      <c r="M2896" s="58"/>
      <c r="T2896" s="58"/>
      <c r="X2896" s="9"/>
    </row>
    <row r="2897" spans="4:24" ht="17.25">
      <c r="D2897" s="36"/>
      <c r="E2897" s="36"/>
      <c r="M2897" s="58"/>
      <c r="T2897" s="58"/>
      <c r="X2897" s="9"/>
    </row>
    <row r="2898" spans="4:24" ht="17.25">
      <c r="D2898" s="36"/>
      <c r="E2898" s="36"/>
      <c r="T2898" s="58"/>
      <c r="X2898" s="9"/>
    </row>
    <row r="2899" spans="4:24" ht="17.25">
      <c r="D2899" s="36"/>
      <c r="E2899" s="36"/>
      <c r="M2899" s="58"/>
      <c r="T2899" s="58"/>
      <c r="X2899" s="9"/>
    </row>
    <row r="2900" spans="4:24" ht="17.25">
      <c r="D2900" s="36"/>
      <c r="E2900" s="36"/>
      <c r="T2900" s="58"/>
      <c r="X2900" s="9"/>
    </row>
    <row r="2901" spans="4:24" ht="17.25">
      <c r="D2901" s="36"/>
      <c r="E2901" s="36"/>
      <c r="M2901" s="58"/>
      <c r="T2901" s="58"/>
      <c r="X2901" s="9"/>
    </row>
    <row r="2902" spans="4:24" ht="17.25">
      <c r="D2902" s="36"/>
      <c r="E2902" s="36"/>
      <c r="M2902" s="58"/>
      <c r="T2902" s="58"/>
      <c r="X2902" s="9"/>
    </row>
    <row r="2903" spans="4:24" ht="17.25">
      <c r="D2903" s="36"/>
      <c r="E2903" s="36"/>
      <c r="M2903" s="58"/>
      <c r="T2903" s="58"/>
      <c r="X2903" s="9"/>
    </row>
    <row r="2904" spans="4:24" ht="17.25">
      <c r="D2904" s="36"/>
      <c r="E2904" s="36"/>
      <c r="M2904" s="58"/>
      <c r="T2904" s="58"/>
      <c r="X2904" s="9"/>
    </row>
    <row r="2905" spans="4:24" ht="17.25">
      <c r="D2905" s="36"/>
      <c r="E2905" s="36"/>
      <c r="T2905" s="58"/>
      <c r="X2905" s="9"/>
    </row>
    <row r="2906" spans="4:24" ht="17.25">
      <c r="D2906" s="36"/>
      <c r="E2906" s="36"/>
      <c r="T2906" s="58"/>
      <c r="X2906" s="9"/>
    </row>
    <row r="2907" spans="4:24" ht="17.25">
      <c r="D2907" s="36"/>
      <c r="E2907" s="36"/>
      <c r="T2907" s="58"/>
      <c r="X2907" s="9"/>
    </row>
    <row r="2908" spans="4:24" ht="17.25">
      <c r="D2908" s="36"/>
      <c r="E2908" s="36"/>
      <c r="T2908" s="58"/>
      <c r="X2908" s="9"/>
    </row>
    <row r="2909" spans="4:24" ht="17.25">
      <c r="D2909" s="36"/>
      <c r="E2909" s="36"/>
      <c r="T2909" s="58"/>
      <c r="X2909" s="9"/>
    </row>
    <row r="2910" spans="4:24" ht="17.25">
      <c r="D2910" s="36"/>
      <c r="E2910" s="36"/>
      <c r="T2910" s="58"/>
      <c r="X2910" s="9"/>
    </row>
    <row r="2911" spans="4:24" ht="17.25">
      <c r="D2911" s="36"/>
      <c r="E2911" s="36"/>
      <c r="T2911" s="58"/>
      <c r="X2911" s="9"/>
    </row>
    <row r="2912" spans="4:24" ht="17.25">
      <c r="D2912" s="36"/>
      <c r="E2912" s="36"/>
      <c r="T2912" s="58"/>
      <c r="X2912" s="9"/>
    </row>
    <row r="2913" spans="4:24" ht="17.25">
      <c r="D2913" s="36"/>
      <c r="E2913" s="36"/>
      <c r="T2913" s="58"/>
      <c r="X2913" s="9"/>
    </row>
    <row r="2914" spans="4:24" ht="17.25">
      <c r="D2914" s="36"/>
      <c r="E2914" s="36"/>
      <c r="T2914" s="58"/>
      <c r="X2914" s="9"/>
    </row>
    <row r="2915" spans="4:24" ht="17.25">
      <c r="D2915" s="36"/>
      <c r="E2915" s="36"/>
      <c r="T2915" s="58"/>
      <c r="X2915" s="9"/>
    </row>
    <row r="2916" spans="4:24" ht="17.25">
      <c r="D2916" s="36"/>
      <c r="E2916" s="36"/>
      <c r="M2916" s="58"/>
      <c r="T2916" s="58"/>
      <c r="X2916" s="9"/>
    </row>
    <row r="2917" spans="4:24" ht="17.25">
      <c r="D2917" s="36"/>
      <c r="E2917" s="36"/>
      <c r="M2917" s="58"/>
      <c r="T2917" s="58"/>
      <c r="X2917" s="9"/>
    </row>
    <row r="2918" spans="4:24" ht="17.25">
      <c r="D2918" s="36"/>
      <c r="E2918" s="36"/>
      <c r="T2918" s="58"/>
      <c r="X2918" s="9"/>
    </row>
    <row r="2919" spans="4:24" ht="17.25">
      <c r="D2919" s="36"/>
      <c r="E2919" s="36"/>
      <c r="M2919" s="58"/>
      <c r="T2919" s="58"/>
      <c r="X2919" s="9"/>
    </row>
    <row r="2920" spans="4:24" ht="17.25">
      <c r="D2920" s="36"/>
      <c r="E2920" s="36"/>
      <c r="T2920" s="58"/>
      <c r="X2920" s="9"/>
    </row>
    <row r="2921" spans="4:24" ht="17.25">
      <c r="D2921" s="36"/>
      <c r="E2921" s="36"/>
      <c r="M2921" s="58"/>
      <c r="T2921" s="58"/>
      <c r="X2921" s="9"/>
    </row>
    <row r="2922" spans="4:24" ht="17.25">
      <c r="D2922" s="36"/>
      <c r="E2922" s="36"/>
      <c r="M2922" s="58"/>
      <c r="T2922" s="58"/>
      <c r="X2922" s="9"/>
    </row>
    <row r="2923" spans="4:24" ht="17.25">
      <c r="D2923" s="36"/>
      <c r="E2923" s="36"/>
      <c r="M2923" s="58"/>
      <c r="T2923" s="58"/>
      <c r="X2923" s="9"/>
    </row>
    <row r="2924" spans="4:24" ht="17.25">
      <c r="D2924" s="36"/>
      <c r="E2924" s="36"/>
      <c r="M2924" s="58"/>
      <c r="T2924" s="58"/>
      <c r="X2924" s="9"/>
    </row>
    <row r="2925" spans="4:24" ht="17.25">
      <c r="D2925" s="36"/>
      <c r="E2925" s="36"/>
      <c r="T2925" s="58"/>
      <c r="X2925" s="9"/>
    </row>
    <row r="2926" spans="4:24" ht="17.25">
      <c r="D2926" s="36"/>
      <c r="E2926" s="36"/>
      <c r="T2926" s="58"/>
      <c r="X2926" s="9"/>
    </row>
    <row r="2927" spans="4:24" ht="17.25">
      <c r="D2927" s="36"/>
      <c r="E2927" s="36"/>
      <c r="T2927" s="58"/>
      <c r="X2927" s="9"/>
    </row>
    <row r="2928" spans="4:24" ht="17.25">
      <c r="D2928" s="36"/>
      <c r="E2928" s="36"/>
      <c r="T2928" s="58"/>
      <c r="X2928" s="9"/>
    </row>
    <row r="2929" spans="4:24" ht="17.25">
      <c r="D2929" s="36"/>
      <c r="E2929" s="36"/>
      <c r="T2929" s="58"/>
      <c r="X2929" s="9"/>
    </row>
    <row r="2930" spans="4:24" ht="17.25">
      <c r="D2930" s="36"/>
      <c r="E2930" s="36"/>
      <c r="T2930" s="58"/>
      <c r="X2930" s="9"/>
    </row>
    <row r="2931" spans="4:24" ht="17.25">
      <c r="D2931" s="36"/>
      <c r="E2931" s="36"/>
      <c r="T2931" s="58"/>
      <c r="X2931" s="9"/>
    </row>
    <row r="2932" spans="4:24" ht="17.25">
      <c r="D2932" s="36"/>
      <c r="E2932" s="36"/>
      <c r="T2932" s="58"/>
      <c r="X2932" s="9"/>
    </row>
    <row r="2933" spans="4:24" ht="17.25">
      <c r="D2933" s="36"/>
      <c r="E2933" s="36"/>
      <c r="T2933" s="58"/>
      <c r="X2933" s="9"/>
    </row>
    <row r="2934" spans="4:24" ht="17.25">
      <c r="D2934" s="36"/>
      <c r="E2934" s="36"/>
      <c r="T2934" s="58"/>
      <c r="X2934" s="9"/>
    </row>
    <row r="2935" spans="4:24" ht="17.25">
      <c r="D2935" s="36"/>
      <c r="E2935" s="36"/>
      <c r="T2935" s="58"/>
      <c r="X2935" s="9"/>
    </row>
    <row r="2936" spans="4:24" ht="17.25">
      <c r="D2936" s="36"/>
      <c r="E2936" s="36"/>
      <c r="M2936" s="58"/>
      <c r="T2936" s="58"/>
      <c r="X2936" s="9"/>
    </row>
    <row r="2937" spans="4:24" ht="17.25">
      <c r="D2937" s="36"/>
      <c r="E2937" s="36"/>
      <c r="M2937" s="58"/>
      <c r="T2937" s="58"/>
      <c r="X2937" s="9"/>
    </row>
    <row r="2938" spans="4:24" ht="17.25">
      <c r="D2938" s="36"/>
      <c r="E2938" s="36"/>
      <c r="T2938" s="58"/>
      <c r="X2938" s="9"/>
    </row>
    <row r="2939" spans="4:24" ht="17.25">
      <c r="D2939" s="36"/>
      <c r="E2939" s="36"/>
      <c r="M2939" s="58"/>
      <c r="T2939" s="58"/>
      <c r="X2939" s="9"/>
    </row>
    <row r="2940" spans="4:24" ht="17.25">
      <c r="D2940" s="36"/>
      <c r="E2940" s="36"/>
      <c r="T2940" s="58"/>
      <c r="X2940" s="9"/>
    </row>
    <row r="2941" spans="4:24" ht="17.25">
      <c r="D2941" s="36"/>
      <c r="E2941" s="36"/>
      <c r="M2941" s="58"/>
      <c r="T2941" s="58"/>
      <c r="X2941" s="9"/>
    </row>
    <row r="2942" spans="4:24" ht="17.25">
      <c r="D2942" s="36"/>
      <c r="E2942" s="36"/>
      <c r="M2942" s="58"/>
      <c r="T2942" s="58"/>
      <c r="X2942" s="9"/>
    </row>
    <row r="2943" spans="4:24" ht="17.25">
      <c r="D2943" s="36"/>
      <c r="E2943" s="36"/>
      <c r="M2943" s="58"/>
      <c r="T2943" s="58"/>
      <c r="X2943" s="9"/>
    </row>
    <row r="2945" spans="4:24" ht="17.25">
      <c r="D2945" s="36"/>
      <c r="E2945" s="36"/>
      <c r="M2945" s="58"/>
      <c r="T2945" s="58"/>
      <c r="X2945" s="9"/>
    </row>
    <row r="2946" spans="4:24" ht="17.25">
      <c r="D2946" s="36"/>
      <c r="E2946" s="36"/>
      <c r="T2946" s="58"/>
      <c r="X2946" s="9"/>
    </row>
    <row r="2947" spans="4:24" ht="17.25">
      <c r="D2947" s="36"/>
      <c r="E2947" s="36"/>
      <c r="T2947" s="58"/>
      <c r="X2947" s="9"/>
    </row>
    <row r="2948" spans="4:24" ht="17.25">
      <c r="D2948" s="36"/>
      <c r="E2948" s="36"/>
      <c r="T2948" s="58"/>
      <c r="X2948" s="9"/>
    </row>
    <row r="2949" spans="4:24" ht="17.25">
      <c r="D2949" s="36"/>
      <c r="E2949" s="36"/>
      <c r="T2949" s="58"/>
      <c r="X2949" s="9"/>
    </row>
    <row r="2950" spans="4:24" ht="17.25">
      <c r="D2950" s="36"/>
      <c r="E2950" s="36"/>
      <c r="T2950" s="58"/>
      <c r="X2950" s="9"/>
    </row>
    <row r="2951" spans="4:24" ht="17.25">
      <c r="D2951" s="36"/>
      <c r="E2951" s="36"/>
      <c r="T2951" s="58"/>
      <c r="X2951" s="9"/>
    </row>
    <row r="2952" spans="4:24" ht="17.25">
      <c r="D2952" s="36"/>
      <c r="E2952" s="36"/>
      <c r="T2952" s="58"/>
      <c r="X2952" s="9"/>
    </row>
    <row r="2953" spans="4:24" ht="17.25">
      <c r="D2953" s="36"/>
      <c r="E2953" s="36"/>
      <c r="T2953" s="58"/>
      <c r="X2953" s="9"/>
    </row>
    <row r="2954" spans="4:24" ht="17.25">
      <c r="D2954" s="36"/>
      <c r="E2954" s="36"/>
      <c r="T2954" s="58"/>
      <c r="X2954" s="9"/>
    </row>
    <row r="2955" spans="4:24" ht="17.25">
      <c r="D2955" s="36"/>
      <c r="E2955" s="36"/>
      <c r="T2955" s="58"/>
      <c r="X2955" s="9"/>
    </row>
    <row r="2956" spans="4:24" ht="17.25">
      <c r="D2956" s="36"/>
      <c r="E2956" s="36"/>
      <c r="T2956" s="58"/>
      <c r="X2956" s="9"/>
    </row>
    <row r="2957" spans="4:24" ht="17.25">
      <c r="D2957" s="36"/>
      <c r="E2957" s="36"/>
      <c r="M2957" s="58"/>
      <c r="T2957" s="58"/>
      <c r="X2957" s="9"/>
    </row>
    <row r="2958" spans="4:24" ht="17.25">
      <c r="D2958" s="36"/>
      <c r="E2958" s="36"/>
      <c r="M2958" s="58"/>
      <c r="T2958" s="58"/>
      <c r="X2958" s="9"/>
    </row>
    <row r="2959" spans="4:24" ht="17.25">
      <c r="D2959" s="36"/>
      <c r="E2959" s="36"/>
      <c r="T2959" s="58"/>
      <c r="X2959" s="9"/>
    </row>
    <row r="2960" spans="4:24" ht="17.25">
      <c r="D2960" s="36"/>
      <c r="E2960" s="36"/>
      <c r="M2960" s="58"/>
      <c r="T2960" s="58"/>
      <c r="X2960" s="9"/>
    </row>
    <row r="2961" spans="4:24" ht="17.25">
      <c r="D2961" s="36"/>
      <c r="E2961" s="36"/>
      <c r="T2961" s="58"/>
      <c r="X2961" s="9"/>
    </row>
    <row r="2962" spans="4:24" ht="17.25">
      <c r="D2962" s="36"/>
      <c r="E2962" s="36"/>
      <c r="M2962" s="58"/>
      <c r="T2962" s="58"/>
      <c r="X2962" s="9"/>
    </row>
    <row r="2963" spans="4:24" ht="17.25">
      <c r="D2963" s="36"/>
      <c r="E2963" s="36"/>
      <c r="M2963" s="58"/>
      <c r="T2963" s="58"/>
      <c r="X2963" s="9"/>
    </row>
    <row r="2964" spans="4:24" ht="17.25">
      <c r="D2964" s="36"/>
      <c r="E2964" s="36"/>
      <c r="M2964" s="58"/>
      <c r="T2964" s="58"/>
      <c r="X2964" s="9"/>
    </row>
    <row r="2965" spans="4:24" ht="17.25">
      <c r="D2965" s="36"/>
      <c r="E2965" s="36"/>
      <c r="M2965" s="58"/>
      <c r="T2965" s="58"/>
      <c r="X2965" s="9"/>
    </row>
    <row r="2966" spans="4:24" ht="17.25">
      <c r="D2966" s="36"/>
      <c r="E2966" s="36"/>
      <c r="T2966" s="58"/>
      <c r="X2966" s="9"/>
    </row>
    <row r="2967" spans="4:24" ht="17.25">
      <c r="D2967" s="36"/>
      <c r="E2967" s="36"/>
      <c r="T2967" s="58"/>
      <c r="X2967" s="9"/>
    </row>
    <row r="2968" spans="4:24" ht="17.25">
      <c r="D2968" s="36"/>
      <c r="E2968" s="36"/>
      <c r="T2968" s="58"/>
      <c r="X2968" s="9"/>
    </row>
    <row r="2969" spans="4:24" ht="17.25">
      <c r="D2969" s="36"/>
      <c r="E2969" s="36"/>
      <c r="T2969" s="58"/>
      <c r="X2969" s="9"/>
    </row>
    <row r="2970" spans="4:24" ht="17.25">
      <c r="D2970" s="36"/>
      <c r="E2970" s="36"/>
      <c r="T2970" s="58"/>
      <c r="X2970" s="9"/>
    </row>
    <row r="2971" spans="4:24" ht="17.25">
      <c r="D2971" s="36"/>
      <c r="E2971" s="36"/>
      <c r="T2971" s="58"/>
      <c r="X2971" s="9"/>
    </row>
    <row r="2972" spans="4:24" ht="17.25">
      <c r="D2972" s="36"/>
      <c r="E2972" s="36"/>
      <c r="T2972" s="58"/>
      <c r="X2972" s="9"/>
    </row>
    <row r="2973" spans="4:24" ht="17.25">
      <c r="D2973" s="36"/>
      <c r="E2973" s="36"/>
      <c r="T2973" s="58"/>
      <c r="X2973" s="9"/>
    </row>
    <row r="2974" spans="4:24" ht="17.25">
      <c r="D2974" s="36"/>
      <c r="E2974" s="36"/>
      <c r="T2974" s="58"/>
      <c r="X2974" s="9"/>
    </row>
    <row r="2975" spans="4:24" ht="17.25">
      <c r="D2975" s="36"/>
      <c r="E2975" s="36"/>
      <c r="T2975" s="58"/>
      <c r="X2975" s="9"/>
    </row>
    <row r="2976" spans="4:24" ht="17.25">
      <c r="D2976" s="36"/>
      <c r="E2976" s="36"/>
      <c r="T2976" s="58"/>
      <c r="X2976" s="9"/>
    </row>
    <row r="2977" spans="4:24" ht="17.25">
      <c r="D2977" s="36"/>
      <c r="E2977" s="36"/>
      <c r="M2977" s="58"/>
      <c r="T2977" s="58"/>
      <c r="X2977" s="9"/>
    </row>
    <row r="2978" spans="4:24" ht="17.25">
      <c r="D2978" s="36"/>
      <c r="E2978" s="36"/>
      <c r="M2978" s="58"/>
      <c r="T2978" s="58"/>
      <c r="X2978" s="9"/>
    </row>
    <row r="2979" spans="4:24" ht="17.25">
      <c r="D2979" s="36"/>
      <c r="E2979" s="36"/>
      <c r="T2979" s="58"/>
      <c r="X2979" s="9"/>
    </row>
    <row r="2980" spans="4:24" ht="17.25">
      <c r="D2980" s="36"/>
      <c r="E2980" s="36"/>
      <c r="M2980" s="58"/>
      <c r="T2980" s="58"/>
      <c r="X2980" s="9"/>
    </row>
    <row r="2981" spans="4:24" ht="17.25">
      <c r="D2981" s="36"/>
      <c r="E2981" s="36"/>
      <c r="T2981" s="58"/>
      <c r="X2981" s="9"/>
    </row>
    <row r="2982" spans="4:24" ht="17.25">
      <c r="D2982" s="36"/>
      <c r="E2982" s="36"/>
      <c r="M2982" s="58"/>
      <c r="T2982" s="58"/>
      <c r="X2982" s="9"/>
    </row>
    <row r="2983" spans="4:24" ht="17.25">
      <c r="D2983" s="36"/>
      <c r="E2983" s="36"/>
      <c r="M2983" s="58"/>
      <c r="T2983" s="58"/>
      <c r="X2983" s="9"/>
    </row>
    <row r="2984" spans="4:24" ht="17.25">
      <c r="D2984" s="36"/>
      <c r="E2984" s="36"/>
      <c r="M2984" s="58"/>
      <c r="T2984" s="58"/>
      <c r="X2984" s="9"/>
    </row>
    <row r="2985" spans="4:24" ht="17.25">
      <c r="D2985" s="36"/>
      <c r="E2985" s="36"/>
      <c r="M2985" s="58"/>
      <c r="T2985" s="58"/>
      <c r="X2985" s="9"/>
    </row>
    <row r="2986" spans="4:24" ht="17.25">
      <c r="D2986" s="36"/>
      <c r="E2986" s="36"/>
      <c r="T2986" s="58"/>
      <c r="X2986" s="9"/>
    </row>
    <row r="2987" spans="4:24" ht="17.25">
      <c r="D2987" s="36"/>
      <c r="E2987" s="36"/>
      <c r="T2987" s="58"/>
      <c r="X2987" s="9"/>
    </row>
    <row r="2988" spans="4:24" ht="17.25">
      <c r="D2988" s="36"/>
      <c r="E2988" s="36"/>
      <c r="T2988" s="58"/>
      <c r="X2988" s="9"/>
    </row>
    <row r="2989" spans="4:24" ht="17.25">
      <c r="D2989" s="36"/>
      <c r="E2989" s="36"/>
      <c r="T2989" s="58"/>
      <c r="X2989" s="9"/>
    </row>
    <row r="2990" spans="4:24" ht="17.25">
      <c r="D2990" s="36"/>
      <c r="E2990" s="36"/>
      <c r="T2990" s="58"/>
      <c r="X2990" s="9"/>
    </row>
    <row r="2991" spans="4:24" ht="17.25">
      <c r="D2991" s="36"/>
      <c r="E2991" s="36"/>
      <c r="T2991" s="58"/>
      <c r="X2991" s="9"/>
    </row>
    <row r="2992" spans="4:24" ht="17.25">
      <c r="D2992" s="36"/>
      <c r="E2992" s="36"/>
      <c r="T2992" s="58"/>
      <c r="X2992" s="9"/>
    </row>
    <row r="2993" spans="4:24" ht="17.25">
      <c r="D2993" s="36"/>
      <c r="E2993" s="36"/>
      <c r="T2993" s="58"/>
      <c r="X2993" s="9"/>
    </row>
    <row r="2994" spans="4:24" ht="17.25">
      <c r="D2994" s="36"/>
      <c r="E2994" s="36"/>
      <c r="T2994" s="58"/>
      <c r="X2994" s="9"/>
    </row>
    <row r="2995" spans="4:24" ht="17.25">
      <c r="D2995" s="36"/>
      <c r="E2995" s="36"/>
      <c r="T2995" s="58"/>
      <c r="X2995" s="9"/>
    </row>
    <row r="2996" spans="4:24" ht="17.25">
      <c r="D2996" s="36"/>
      <c r="E2996" s="36"/>
      <c r="T2996" s="58"/>
      <c r="X2996" s="9"/>
    </row>
    <row r="2997" spans="4:24" ht="17.25">
      <c r="D2997" s="36"/>
      <c r="E2997" s="36"/>
      <c r="M2997" s="58"/>
      <c r="T2997" s="58"/>
      <c r="X2997" s="9"/>
    </row>
    <row r="2998" spans="4:24" ht="17.25">
      <c r="D2998" s="36"/>
      <c r="E2998" s="36"/>
      <c r="M2998" s="58"/>
      <c r="T2998" s="58"/>
      <c r="X2998" s="9"/>
    </row>
    <row r="2999" spans="4:24" ht="17.25">
      <c r="D2999" s="36"/>
      <c r="E2999" s="36"/>
      <c r="T2999" s="58"/>
      <c r="X2999" s="9"/>
    </row>
    <row r="3000" spans="4:24" ht="17.25">
      <c r="D3000" s="36"/>
      <c r="E3000" s="36"/>
      <c r="M3000" s="58"/>
      <c r="T3000" s="58"/>
      <c r="X3000" s="9"/>
    </row>
    <row r="3001" spans="4:24" ht="17.25">
      <c r="D3001" s="36"/>
      <c r="E3001" s="36"/>
      <c r="T3001" s="58"/>
      <c r="X3001" s="9"/>
    </row>
    <row r="3002" spans="4:24" ht="17.25">
      <c r="D3002" s="36"/>
      <c r="E3002" s="36"/>
      <c r="M3002" s="58"/>
      <c r="T3002" s="58"/>
      <c r="X3002" s="9"/>
    </row>
    <row r="3003" spans="4:24" ht="17.25">
      <c r="D3003" s="36"/>
      <c r="E3003" s="36"/>
      <c r="M3003" s="58"/>
      <c r="T3003" s="58"/>
      <c r="X3003" s="9"/>
    </row>
    <row r="3004" spans="4:24" ht="17.25">
      <c r="D3004" s="36"/>
      <c r="E3004" s="36"/>
      <c r="M3004" s="58"/>
      <c r="T3004" s="58"/>
      <c r="X3004" s="9"/>
    </row>
    <row r="3005" spans="4:24" ht="17.25">
      <c r="D3005" s="36"/>
      <c r="E3005" s="36"/>
      <c r="M3005" s="58"/>
      <c r="T3005" s="58"/>
      <c r="X3005" s="9"/>
    </row>
    <row r="3006" spans="4:24" ht="17.25">
      <c r="D3006" s="36"/>
      <c r="E3006" s="36"/>
      <c r="T3006" s="58"/>
      <c r="X3006" s="9"/>
    </row>
    <row r="3007" spans="4:24" ht="17.25">
      <c r="D3007" s="36"/>
      <c r="E3007" s="36"/>
      <c r="T3007" s="58"/>
      <c r="X3007" s="9"/>
    </row>
    <row r="3008" spans="4:24" ht="17.25">
      <c r="D3008" s="36"/>
      <c r="E3008" s="36"/>
      <c r="T3008" s="58"/>
      <c r="X3008" s="9"/>
    </row>
    <row r="3009" spans="4:24" ht="17.25">
      <c r="D3009" s="36"/>
      <c r="E3009" s="36"/>
      <c r="T3009" s="58"/>
      <c r="X3009" s="9"/>
    </row>
    <row r="3010" spans="4:24" ht="17.25">
      <c r="D3010" s="36"/>
      <c r="E3010" s="36"/>
      <c r="T3010" s="58"/>
      <c r="X3010" s="9"/>
    </row>
    <row r="3011" spans="4:24" ht="17.25">
      <c r="D3011" s="36"/>
      <c r="E3011" s="36"/>
      <c r="T3011" s="58"/>
      <c r="X3011" s="9"/>
    </row>
    <row r="3012" spans="4:24" ht="17.25">
      <c r="D3012" s="36"/>
      <c r="E3012" s="36"/>
      <c r="T3012" s="58"/>
      <c r="X3012" s="9"/>
    </row>
    <row r="3013" spans="4:24" ht="17.25">
      <c r="D3013" s="36"/>
      <c r="E3013" s="36"/>
      <c r="T3013" s="58"/>
      <c r="X3013" s="9"/>
    </row>
    <row r="3014" spans="4:24" ht="17.25">
      <c r="D3014" s="36"/>
      <c r="E3014" s="36"/>
      <c r="T3014" s="58"/>
      <c r="X3014" s="9"/>
    </row>
    <row r="3015" spans="4:24" ht="17.25">
      <c r="D3015" s="36"/>
      <c r="E3015" s="36"/>
      <c r="T3015" s="58"/>
      <c r="X3015" s="9"/>
    </row>
    <row r="3016" spans="4:24" ht="17.25">
      <c r="D3016" s="36"/>
      <c r="E3016" s="36"/>
      <c r="T3016" s="58"/>
      <c r="X3016" s="9"/>
    </row>
    <row r="3017" spans="4:24" ht="17.25">
      <c r="D3017" s="36"/>
      <c r="E3017" s="36"/>
      <c r="M3017" s="58"/>
      <c r="T3017" s="58"/>
      <c r="X3017" s="9"/>
    </row>
    <row r="3018" spans="4:24" ht="17.25">
      <c r="D3018" s="36"/>
      <c r="E3018" s="36"/>
      <c r="M3018" s="58"/>
      <c r="T3018" s="58"/>
      <c r="X3018" s="9"/>
    </row>
    <row r="3019" spans="4:24" ht="17.25">
      <c r="D3019" s="36"/>
      <c r="E3019" s="36"/>
      <c r="T3019" s="58"/>
      <c r="X3019" s="9"/>
    </row>
    <row r="3020" spans="4:24" ht="17.25">
      <c r="D3020" s="36"/>
      <c r="E3020" s="36"/>
      <c r="M3020" s="58"/>
      <c r="T3020" s="58"/>
      <c r="X3020" s="9"/>
    </row>
    <row r="3021" spans="4:24" ht="17.25">
      <c r="D3021" s="36"/>
      <c r="E3021" s="36"/>
      <c r="T3021" s="58"/>
      <c r="X3021" s="9"/>
    </row>
    <row r="3022" spans="4:24" ht="17.25">
      <c r="D3022" s="36"/>
      <c r="E3022" s="36"/>
      <c r="M3022" s="58"/>
      <c r="T3022" s="58"/>
      <c r="X3022" s="9"/>
    </row>
    <row r="3023" spans="4:24" ht="17.25">
      <c r="D3023" s="36"/>
      <c r="E3023" s="36"/>
      <c r="M3023" s="58"/>
      <c r="T3023" s="58"/>
      <c r="X3023" s="9"/>
    </row>
    <row r="3024" spans="4:24" ht="17.25">
      <c r="D3024" s="36"/>
      <c r="E3024" s="36"/>
      <c r="M3024" s="58"/>
      <c r="T3024" s="58"/>
      <c r="X3024" s="9"/>
    </row>
    <row r="3025" spans="4:24" ht="17.25">
      <c r="D3025" s="36"/>
      <c r="E3025" s="36"/>
      <c r="M3025" s="58"/>
      <c r="T3025" s="58"/>
      <c r="X3025" s="9"/>
    </row>
    <row r="3026" spans="4:24" ht="17.25">
      <c r="D3026" s="36"/>
      <c r="E3026" s="36"/>
      <c r="T3026" s="58"/>
      <c r="X3026" s="9"/>
    </row>
    <row r="3027" spans="4:24" ht="17.25">
      <c r="D3027" s="36"/>
      <c r="E3027" s="36"/>
      <c r="T3027" s="58"/>
      <c r="X3027" s="9"/>
    </row>
    <row r="3028" spans="4:24" ht="17.25">
      <c r="D3028" s="36"/>
      <c r="E3028" s="36"/>
      <c r="T3028" s="58"/>
      <c r="X3028" s="9"/>
    </row>
    <row r="3029" spans="4:24" ht="17.25">
      <c r="D3029" s="36"/>
      <c r="E3029" s="36"/>
      <c r="T3029" s="58"/>
      <c r="X3029" s="9"/>
    </row>
    <row r="3030" spans="4:24" ht="17.25">
      <c r="D3030" s="36"/>
      <c r="E3030" s="36"/>
      <c r="T3030" s="58"/>
      <c r="X3030" s="9"/>
    </row>
    <row r="3031" spans="4:24" ht="17.25">
      <c r="D3031" s="36"/>
      <c r="E3031" s="36"/>
      <c r="T3031" s="58"/>
      <c r="X3031" s="9"/>
    </row>
    <row r="3032" spans="4:24" ht="17.25">
      <c r="D3032" s="36"/>
      <c r="E3032" s="36"/>
      <c r="T3032" s="58"/>
      <c r="X3032" s="9"/>
    </row>
    <row r="3033" spans="4:24" ht="17.25">
      <c r="D3033" s="36"/>
      <c r="E3033" s="36"/>
      <c r="T3033" s="58"/>
      <c r="X3033" s="9"/>
    </row>
    <row r="3034" spans="4:24" ht="17.25">
      <c r="D3034" s="36"/>
      <c r="E3034" s="36"/>
      <c r="T3034" s="58"/>
      <c r="X3034" s="9"/>
    </row>
    <row r="3035" spans="4:24" ht="17.25">
      <c r="D3035" s="36"/>
      <c r="E3035" s="36"/>
      <c r="T3035" s="58"/>
      <c r="X3035" s="9"/>
    </row>
    <row r="3036" spans="4:24" ht="17.25">
      <c r="D3036" s="36"/>
      <c r="E3036" s="36"/>
      <c r="T3036" s="58"/>
      <c r="X3036" s="9"/>
    </row>
    <row r="3037" spans="4:24" ht="17.25">
      <c r="D3037" s="36"/>
      <c r="E3037" s="36"/>
      <c r="M3037" s="58"/>
      <c r="T3037" s="58"/>
      <c r="X3037" s="9"/>
    </row>
    <row r="3038" spans="4:24" ht="17.25">
      <c r="D3038" s="36"/>
      <c r="E3038" s="36"/>
      <c r="M3038" s="58"/>
      <c r="T3038" s="58"/>
      <c r="X3038" s="9"/>
    </row>
    <row r="3039" spans="4:24" ht="17.25">
      <c r="D3039" s="36"/>
      <c r="E3039" s="36"/>
      <c r="T3039" s="58"/>
      <c r="X3039" s="9"/>
    </row>
    <row r="3040" spans="4:24" ht="17.25">
      <c r="D3040" s="36"/>
      <c r="E3040" s="36"/>
      <c r="M3040" s="58"/>
      <c r="T3040" s="58"/>
      <c r="X3040" s="9"/>
    </row>
    <row r="3041" spans="4:24" ht="17.25">
      <c r="D3041" s="36"/>
      <c r="E3041" s="36"/>
      <c r="T3041" s="58"/>
      <c r="X3041" s="9"/>
    </row>
    <row r="3042" spans="4:24" ht="17.25">
      <c r="D3042" s="36"/>
      <c r="E3042" s="36"/>
      <c r="M3042" s="58"/>
      <c r="T3042" s="58"/>
      <c r="X3042" s="9"/>
    </row>
    <row r="3043" spans="4:24" ht="17.25">
      <c r="D3043" s="36"/>
      <c r="E3043" s="36"/>
      <c r="M3043" s="58"/>
      <c r="T3043" s="58"/>
      <c r="X3043" s="9"/>
    </row>
    <row r="3044" spans="4:24" ht="17.25">
      <c r="D3044" s="36"/>
      <c r="E3044" s="36"/>
      <c r="M3044" s="58"/>
      <c r="T3044" s="58"/>
      <c r="X3044" s="9"/>
    </row>
    <row r="3045" spans="4:24" ht="17.25">
      <c r="D3045" s="36"/>
      <c r="E3045" s="36"/>
      <c r="M3045" s="58"/>
      <c r="T3045" s="58"/>
      <c r="X3045" s="9"/>
    </row>
    <row r="3046" spans="4:24" ht="17.25">
      <c r="D3046" s="36"/>
      <c r="E3046" s="36"/>
      <c r="T3046" s="58"/>
      <c r="X3046" s="9"/>
    </row>
    <row r="3047" spans="4:24" ht="17.25">
      <c r="D3047" s="36"/>
      <c r="E3047" s="36"/>
      <c r="T3047" s="58"/>
      <c r="X3047" s="9"/>
    </row>
    <row r="3048" spans="4:24" ht="17.25">
      <c r="D3048" s="36"/>
      <c r="E3048" s="36"/>
      <c r="T3048" s="58"/>
      <c r="X3048" s="9"/>
    </row>
    <row r="3049" spans="4:24" ht="17.25">
      <c r="D3049" s="36"/>
      <c r="E3049" s="36"/>
      <c r="T3049" s="58"/>
      <c r="X3049" s="9"/>
    </row>
    <row r="3050" spans="4:24" ht="17.25">
      <c r="D3050" s="36"/>
      <c r="E3050" s="36"/>
      <c r="T3050" s="58"/>
      <c r="X3050" s="9"/>
    </row>
    <row r="3051" spans="4:24" ht="17.25">
      <c r="D3051" s="36"/>
      <c r="E3051" s="36"/>
      <c r="T3051" s="58"/>
      <c r="X3051" s="9"/>
    </row>
    <row r="3052" spans="4:24" ht="17.25">
      <c r="D3052" s="36"/>
      <c r="E3052" s="36"/>
      <c r="T3052" s="58"/>
      <c r="X3052" s="9"/>
    </row>
    <row r="3053" spans="4:24" ht="17.25">
      <c r="D3053" s="36"/>
      <c r="E3053" s="36"/>
      <c r="T3053" s="58"/>
      <c r="X3053" s="9"/>
    </row>
    <row r="3054" spans="4:24" ht="17.25">
      <c r="D3054" s="36"/>
      <c r="E3054" s="36"/>
      <c r="T3054" s="58"/>
      <c r="X3054" s="9"/>
    </row>
    <row r="3055" spans="4:24" ht="17.25">
      <c r="D3055" s="36"/>
      <c r="E3055" s="36"/>
      <c r="T3055" s="58"/>
      <c r="X3055" s="9"/>
    </row>
    <row r="3056" spans="4:24" ht="17.25">
      <c r="D3056" s="36"/>
      <c r="E3056" s="36"/>
      <c r="T3056" s="58"/>
      <c r="X3056" s="9"/>
    </row>
    <row r="3057" spans="4:24" ht="17.25">
      <c r="D3057" s="36"/>
      <c r="E3057" s="36"/>
      <c r="M3057" s="58"/>
      <c r="T3057" s="58"/>
      <c r="X3057" s="9"/>
    </row>
    <row r="3058" spans="4:24" ht="17.25">
      <c r="D3058" s="36"/>
      <c r="E3058" s="36"/>
      <c r="M3058" s="58"/>
      <c r="T3058" s="58"/>
      <c r="X3058" s="9"/>
    </row>
    <row r="3059" spans="4:24" ht="17.25">
      <c r="D3059" s="36"/>
      <c r="E3059" s="36"/>
      <c r="T3059" s="58"/>
      <c r="X3059" s="9"/>
    </row>
    <row r="3060" spans="4:24" ht="17.25">
      <c r="D3060" s="36"/>
      <c r="E3060" s="36"/>
      <c r="M3060" s="58"/>
      <c r="T3060" s="58"/>
      <c r="X3060" s="9"/>
    </row>
    <row r="3061" spans="4:24" ht="17.25">
      <c r="D3061" s="36"/>
      <c r="E3061" s="36"/>
      <c r="T3061" s="58"/>
      <c r="X3061" s="9"/>
    </row>
    <row r="3062" spans="4:24" ht="17.25">
      <c r="D3062" s="36"/>
      <c r="E3062" s="36"/>
      <c r="M3062" s="58"/>
      <c r="T3062" s="58"/>
      <c r="X3062" s="9"/>
    </row>
    <row r="3063" spans="4:24" ht="17.25">
      <c r="D3063" s="36"/>
      <c r="E3063" s="36"/>
      <c r="M3063" s="58"/>
      <c r="T3063" s="58"/>
      <c r="X3063" s="9"/>
    </row>
    <row r="3064" spans="4:24" ht="17.25">
      <c r="D3064" s="36"/>
      <c r="E3064" s="36"/>
      <c r="M3064" s="58"/>
      <c r="T3064" s="58"/>
      <c r="X3064" s="9"/>
    </row>
    <row r="3065" spans="4:24" ht="17.25">
      <c r="D3065" s="36"/>
      <c r="E3065" s="36"/>
      <c r="M3065" s="58"/>
      <c r="T3065" s="58"/>
      <c r="X3065" s="9"/>
    </row>
    <row r="3066" spans="4:24" ht="17.25">
      <c r="D3066" s="36"/>
      <c r="E3066" s="36"/>
      <c r="T3066" s="58"/>
      <c r="X3066" s="9"/>
    </row>
    <row r="3067" spans="4:24" ht="17.25">
      <c r="D3067" s="36"/>
      <c r="E3067" s="36"/>
      <c r="T3067" s="58"/>
      <c r="X3067" s="9"/>
    </row>
    <row r="3068" spans="4:24" ht="17.25">
      <c r="D3068" s="36"/>
      <c r="E3068" s="36"/>
      <c r="T3068" s="58"/>
      <c r="X3068" s="9"/>
    </row>
    <row r="3069" spans="4:24" ht="17.25">
      <c r="D3069" s="36"/>
      <c r="E3069" s="36"/>
      <c r="T3069" s="58"/>
      <c r="X3069" s="9"/>
    </row>
    <row r="3070" spans="4:24" ht="17.25">
      <c r="D3070" s="36"/>
      <c r="E3070" s="36"/>
      <c r="T3070" s="58"/>
      <c r="X3070" s="9"/>
    </row>
    <row r="3071" spans="4:24" ht="17.25">
      <c r="D3071" s="36"/>
      <c r="E3071" s="36"/>
      <c r="T3071" s="58"/>
      <c r="X3071" s="9"/>
    </row>
    <row r="3072" spans="4:24" ht="17.25">
      <c r="D3072" s="36"/>
      <c r="E3072" s="36"/>
      <c r="T3072" s="58"/>
      <c r="X3072" s="9"/>
    </row>
    <row r="3073" spans="4:24" ht="17.25">
      <c r="D3073" s="36"/>
      <c r="E3073" s="36"/>
      <c r="T3073" s="58"/>
      <c r="X3073" s="9"/>
    </row>
    <row r="3074" spans="4:24" ht="17.25">
      <c r="D3074" s="36"/>
      <c r="E3074" s="36"/>
      <c r="T3074" s="58"/>
      <c r="X3074" s="9"/>
    </row>
    <row r="3075" spans="4:24" ht="17.25">
      <c r="D3075" s="36"/>
      <c r="E3075" s="36"/>
      <c r="T3075" s="58"/>
      <c r="X3075" s="9"/>
    </row>
    <row r="3076" spans="4:24" ht="17.25">
      <c r="D3076" s="36"/>
      <c r="E3076" s="36"/>
      <c r="T3076" s="58"/>
      <c r="X3076" s="9"/>
    </row>
    <row r="3077" spans="4:24" ht="17.25">
      <c r="D3077" s="36"/>
      <c r="E3077" s="36"/>
      <c r="M3077" s="58"/>
      <c r="T3077" s="58"/>
      <c r="X3077" s="9"/>
    </row>
    <row r="3078" spans="4:24" ht="17.25">
      <c r="D3078" s="36"/>
      <c r="E3078" s="36"/>
      <c r="M3078" s="58"/>
      <c r="T3078" s="58"/>
      <c r="X3078" s="9"/>
    </row>
    <row r="3079" spans="4:24" ht="17.25">
      <c r="D3079" s="36"/>
      <c r="E3079" s="36"/>
      <c r="T3079" s="58"/>
      <c r="X3079" s="9"/>
    </row>
    <row r="3080" spans="4:24" ht="17.25">
      <c r="D3080" s="36"/>
      <c r="E3080" s="36"/>
      <c r="M3080" s="58"/>
      <c r="T3080" s="58"/>
      <c r="X3080" s="9"/>
    </row>
    <row r="3081" spans="4:24" ht="17.25">
      <c r="D3081" s="36"/>
      <c r="E3081" s="36"/>
      <c r="T3081" s="58"/>
      <c r="X3081" s="9"/>
    </row>
    <row r="3082" spans="4:24" ht="17.25">
      <c r="D3082" s="36"/>
      <c r="E3082" s="36"/>
      <c r="M3082" s="58"/>
      <c r="T3082" s="58"/>
      <c r="X3082" s="9"/>
    </row>
    <row r="3083" spans="4:24" ht="17.25">
      <c r="D3083" s="36"/>
      <c r="E3083" s="36"/>
      <c r="M3083" s="58"/>
      <c r="T3083" s="58"/>
      <c r="X3083" s="9"/>
    </row>
    <row r="3084" spans="4:24" ht="17.25">
      <c r="D3084" s="36"/>
      <c r="E3084" s="36"/>
      <c r="M3084" s="58"/>
      <c r="T3084" s="58"/>
      <c r="X3084" s="9"/>
    </row>
    <row r="3085" spans="4:24" ht="17.25">
      <c r="D3085" s="36"/>
      <c r="E3085" s="36"/>
      <c r="M3085" s="58"/>
      <c r="T3085" s="58"/>
      <c r="X3085" s="9"/>
    </row>
    <row r="3086" spans="4:24" ht="17.25">
      <c r="D3086" s="36"/>
      <c r="E3086" s="36"/>
      <c r="T3086" s="58"/>
      <c r="X3086" s="9"/>
    </row>
    <row r="3087" spans="4:24" ht="17.25">
      <c r="D3087" s="36"/>
      <c r="E3087" s="36"/>
      <c r="T3087" s="58"/>
      <c r="X3087" s="9"/>
    </row>
    <row r="3088" spans="4:24" ht="17.25">
      <c r="D3088" s="36"/>
      <c r="E3088" s="36"/>
      <c r="T3088" s="58"/>
      <c r="X3088" s="9"/>
    </row>
    <row r="3089" spans="4:24" ht="17.25">
      <c r="D3089" s="36"/>
      <c r="E3089" s="36"/>
      <c r="T3089" s="58"/>
      <c r="X3089" s="9"/>
    </row>
    <row r="3090" spans="4:24" ht="17.25">
      <c r="D3090" s="36"/>
      <c r="E3090" s="36"/>
      <c r="T3090" s="58"/>
      <c r="X3090" s="9"/>
    </row>
    <row r="3091" spans="4:24" ht="17.25">
      <c r="D3091" s="36"/>
      <c r="E3091" s="36"/>
      <c r="T3091" s="58"/>
      <c r="X3091" s="9"/>
    </row>
    <row r="3092" spans="4:24" ht="17.25">
      <c r="D3092" s="36"/>
      <c r="E3092" s="36"/>
      <c r="T3092" s="58"/>
      <c r="X3092" s="9"/>
    </row>
    <row r="3093" spans="4:24" ht="17.25">
      <c r="D3093" s="36"/>
      <c r="E3093" s="36"/>
      <c r="T3093" s="58"/>
      <c r="X3093" s="9"/>
    </row>
    <row r="3094" spans="4:24" ht="17.25">
      <c r="D3094" s="36"/>
      <c r="E3094" s="36"/>
      <c r="T3094" s="58"/>
      <c r="X3094" s="9"/>
    </row>
    <row r="3095" spans="4:24" ht="17.25">
      <c r="D3095" s="36"/>
      <c r="E3095" s="36"/>
      <c r="T3095" s="58"/>
      <c r="X3095" s="9"/>
    </row>
    <row r="3096" spans="4:24" ht="17.25">
      <c r="D3096" s="36"/>
      <c r="E3096" s="36"/>
      <c r="T3096" s="58"/>
      <c r="X3096" s="9"/>
    </row>
    <row r="3097" spans="4:24" ht="17.25">
      <c r="D3097" s="36"/>
      <c r="E3097" s="36"/>
      <c r="M3097" s="58"/>
      <c r="T3097" s="58"/>
      <c r="X3097" s="9"/>
    </row>
    <row r="3098" spans="4:24" ht="17.25">
      <c r="D3098" s="36"/>
      <c r="E3098" s="36"/>
      <c r="M3098" s="58"/>
      <c r="T3098" s="58"/>
      <c r="X3098" s="9"/>
    </row>
    <row r="3099" spans="4:24" ht="17.25">
      <c r="D3099" s="36"/>
      <c r="E3099" s="36"/>
      <c r="T3099" s="58"/>
      <c r="X3099" s="9"/>
    </row>
    <row r="3100" spans="4:24" ht="17.25">
      <c r="D3100" s="36"/>
      <c r="E3100" s="36"/>
      <c r="M3100" s="58"/>
      <c r="T3100" s="58"/>
      <c r="X3100" s="9"/>
    </row>
    <row r="3101" spans="4:24" ht="17.25">
      <c r="D3101" s="36"/>
      <c r="E3101" s="36"/>
      <c r="T3101" s="58"/>
      <c r="X3101" s="9"/>
    </row>
    <row r="3102" spans="4:24" ht="17.25">
      <c r="D3102" s="36"/>
      <c r="E3102" s="36"/>
      <c r="M3102" s="58"/>
      <c r="T3102" s="58"/>
      <c r="X3102" s="9"/>
    </row>
    <row r="3103" spans="4:24" ht="17.25">
      <c r="D3103" s="36"/>
      <c r="E3103" s="36"/>
      <c r="M3103" s="58"/>
      <c r="T3103" s="58"/>
      <c r="X3103" s="9"/>
    </row>
    <row r="3104" spans="4:24" ht="17.25">
      <c r="D3104" s="36"/>
      <c r="E3104" s="36"/>
      <c r="M3104" s="58"/>
      <c r="T3104" s="58"/>
      <c r="X3104" s="9"/>
    </row>
    <row r="3105" spans="4:24" ht="17.25">
      <c r="D3105" s="36"/>
      <c r="E3105" s="36"/>
      <c r="M3105" s="58"/>
      <c r="T3105" s="58"/>
      <c r="X3105" s="9"/>
    </row>
    <row r="3106" spans="4:24" ht="17.25">
      <c r="D3106" s="36"/>
      <c r="E3106" s="36"/>
      <c r="T3106" s="58"/>
      <c r="X3106" s="9"/>
    </row>
    <row r="3107" spans="4:24" ht="17.25">
      <c r="D3107" s="36"/>
      <c r="E3107" s="36"/>
      <c r="T3107" s="58"/>
      <c r="X3107" s="9"/>
    </row>
    <row r="3108" spans="4:24" ht="17.25">
      <c r="D3108" s="36"/>
      <c r="E3108" s="36"/>
      <c r="T3108" s="58"/>
      <c r="X3108" s="9"/>
    </row>
    <row r="3109" spans="4:24" ht="17.25">
      <c r="D3109" s="36"/>
      <c r="E3109" s="36"/>
      <c r="T3109" s="58"/>
      <c r="X3109" s="9"/>
    </row>
    <row r="3110" spans="4:24" ht="17.25">
      <c r="D3110" s="36"/>
      <c r="E3110" s="36"/>
      <c r="T3110" s="58"/>
      <c r="X3110" s="9"/>
    </row>
    <row r="3111" spans="4:24" ht="17.25">
      <c r="D3111" s="36"/>
      <c r="E3111" s="36"/>
      <c r="T3111" s="58"/>
      <c r="X3111" s="9"/>
    </row>
    <row r="3112" spans="4:24" ht="17.25">
      <c r="D3112" s="36"/>
      <c r="E3112" s="36"/>
      <c r="T3112" s="58"/>
      <c r="X3112" s="9"/>
    </row>
    <row r="3113" spans="4:24" ht="17.25">
      <c r="D3113" s="36"/>
      <c r="E3113" s="36"/>
      <c r="T3113" s="58"/>
      <c r="X3113" s="9"/>
    </row>
    <row r="3114" spans="4:24" ht="17.25">
      <c r="D3114" s="36"/>
      <c r="E3114" s="36"/>
      <c r="T3114" s="58"/>
      <c r="X3114" s="9"/>
    </row>
    <row r="3115" spans="4:24" ht="17.25">
      <c r="D3115" s="36"/>
      <c r="E3115" s="36"/>
      <c r="T3115" s="58"/>
      <c r="X3115" s="9"/>
    </row>
    <row r="3116" spans="4:24" ht="17.25">
      <c r="D3116" s="36"/>
      <c r="E3116" s="36"/>
      <c r="T3116" s="58"/>
      <c r="X3116" s="9"/>
    </row>
    <row r="3117" spans="4:24" ht="17.25">
      <c r="D3117" s="36"/>
      <c r="E3117" s="36"/>
      <c r="M3117" s="58"/>
      <c r="T3117" s="58"/>
      <c r="X3117" s="9"/>
    </row>
    <row r="3118" spans="4:24" ht="17.25">
      <c r="D3118" s="36"/>
      <c r="E3118" s="36"/>
      <c r="M3118" s="58"/>
      <c r="T3118" s="58"/>
      <c r="X3118" s="9"/>
    </row>
    <row r="3119" spans="4:24" ht="17.25">
      <c r="D3119" s="36"/>
      <c r="E3119" s="36"/>
      <c r="T3119" s="58"/>
      <c r="X3119" s="9"/>
    </row>
    <row r="3120" spans="4:24" ht="17.25">
      <c r="D3120" s="36"/>
      <c r="E3120" s="36"/>
      <c r="M3120" s="58"/>
      <c r="T3120" s="58"/>
      <c r="X3120" s="9"/>
    </row>
    <row r="3121" spans="4:24" ht="17.25">
      <c r="D3121" s="36"/>
      <c r="E3121" s="36"/>
      <c r="T3121" s="58"/>
      <c r="X3121" s="9"/>
    </row>
    <row r="3122" spans="4:24" ht="17.25">
      <c r="D3122" s="36"/>
      <c r="E3122" s="36"/>
      <c r="M3122" s="58"/>
      <c r="T3122" s="58"/>
      <c r="X3122" s="9"/>
    </row>
    <row r="3123" spans="4:24" ht="17.25">
      <c r="D3123" s="36"/>
      <c r="E3123" s="36"/>
      <c r="M3123" s="58"/>
      <c r="T3123" s="58"/>
      <c r="X3123" s="9"/>
    </row>
    <row r="3124" spans="4:24" ht="17.25">
      <c r="D3124" s="36"/>
      <c r="E3124" s="36"/>
      <c r="M3124" s="58"/>
      <c r="T3124" s="58"/>
      <c r="X3124" s="9"/>
    </row>
    <row r="3125" spans="4:24" ht="17.25">
      <c r="D3125" s="36"/>
      <c r="E3125" s="36"/>
      <c r="M3125" s="58"/>
      <c r="T3125" s="58"/>
      <c r="X3125" s="9"/>
    </row>
    <row r="3126" spans="4:24" ht="17.25">
      <c r="D3126" s="36"/>
      <c r="E3126" s="36"/>
      <c r="T3126" s="58"/>
      <c r="X3126" s="9"/>
    </row>
    <row r="3127" spans="4:24" ht="17.25">
      <c r="D3127" s="36"/>
      <c r="E3127" s="36"/>
      <c r="T3127" s="58"/>
      <c r="X3127" s="9"/>
    </row>
    <row r="3128" spans="4:24" ht="17.25">
      <c r="D3128" s="36"/>
      <c r="E3128" s="36"/>
      <c r="T3128" s="58"/>
      <c r="X3128" s="9"/>
    </row>
    <row r="3129" spans="4:24" ht="17.25">
      <c r="D3129" s="36"/>
      <c r="E3129" s="36"/>
      <c r="T3129" s="58"/>
      <c r="X3129" s="9"/>
    </row>
    <row r="3130" spans="4:24" ht="17.25">
      <c r="D3130" s="36"/>
      <c r="E3130" s="36"/>
      <c r="T3130" s="58"/>
      <c r="X3130" s="9"/>
    </row>
    <row r="3131" spans="4:24" ht="17.25">
      <c r="D3131" s="36"/>
      <c r="E3131" s="36"/>
      <c r="T3131" s="58"/>
      <c r="X3131" s="9"/>
    </row>
    <row r="3132" spans="4:24" ht="17.25">
      <c r="D3132" s="36"/>
      <c r="E3132" s="36"/>
      <c r="T3132" s="58"/>
      <c r="X3132" s="9"/>
    </row>
    <row r="3133" spans="4:24" ht="17.25">
      <c r="D3133" s="36"/>
      <c r="E3133" s="36"/>
      <c r="T3133" s="58"/>
      <c r="X3133" s="9"/>
    </row>
    <row r="3134" spans="4:24" ht="17.25">
      <c r="D3134" s="36"/>
      <c r="E3134" s="36"/>
      <c r="T3134" s="58"/>
      <c r="X3134" s="9"/>
    </row>
    <row r="3135" spans="4:24" ht="17.25">
      <c r="D3135" s="36"/>
      <c r="E3135" s="36"/>
      <c r="T3135" s="58"/>
      <c r="X3135" s="9"/>
    </row>
    <row r="3136" spans="4:24" ht="17.25">
      <c r="D3136" s="36"/>
      <c r="E3136" s="36"/>
      <c r="T3136" s="58"/>
      <c r="X3136" s="9"/>
    </row>
    <row r="3137" spans="4:24" ht="17.25">
      <c r="D3137" s="36"/>
      <c r="E3137" s="36"/>
      <c r="M3137" s="58"/>
      <c r="T3137" s="58"/>
      <c r="X3137" s="9"/>
    </row>
    <row r="3138" spans="4:24" ht="17.25">
      <c r="D3138" s="36"/>
      <c r="E3138" s="36"/>
      <c r="M3138" s="58"/>
      <c r="T3138" s="58"/>
      <c r="X3138" s="9"/>
    </row>
    <row r="3139" spans="4:24" ht="17.25">
      <c r="D3139" s="36"/>
      <c r="E3139" s="36"/>
      <c r="T3139" s="58"/>
      <c r="X3139" s="9"/>
    </row>
    <row r="3140" spans="4:24" ht="17.25">
      <c r="D3140" s="36"/>
      <c r="E3140" s="36"/>
      <c r="M3140" s="58"/>
      <c r="T3140" s="58"/>
      <c r="X3140" s="9"/>
    </row>
    <row r="3141" spans="4:24" ht="17.25">
      <c r="D3141" s="36"/>
      <c r="E3141" s="36"/>
      <c r="T3141" s="58"/>
      <c r="X3141" s="9"/>
    </row>
    <row r="3142" spans="4:24" ht="17.25">
      <c r="D3142" s="36"/>
      <c r="E3142" s="36"/>
      <c r="M3142" s="58"/>
      <c r="T3142" s="58"/>
      <c r="X3142" s="9"/>
    </row>
    <row r="3143" spans="4:24" ht="17.25">
      <c r="D3143" s="36"/>
      <c r="E3143" s="36"/>
      <c r="M3143" s="58"/>
      <c r="T3143" s="58"/>
      <c r="X3143" s="9"/>
    </row>
    <row r="3144" spans="4:24" ht="17.25">
      <c r="D3144" s="36"/>
      <c r="E3144" s="36"/>
      <c r="M3144" s="58"/>
      <c r="T3144" s="58"/>
      <c r="X3144" s="9"/>
    </row>
    <row r="3146" spans="4:24" ht="17.25">
      <c r="D3146" s="36"/>
      <c r="E3146" s="36"/>
      <c r="M3146" s="58"/>
      <c r="T3146" s="58"/>
      <c r="X3146" s="9"/>
    </row>
    <row r="3147" spans="4:24" ht="17.25">
      <c r="D3147" s="36"/>
      <c r="E3147" s="36"/>
      <c r="T3147" s="58"/>
      <c r="X3147" s="9"/>
    </row>
    <row r="3148" spans="4:24" ht="17.25">
      <c r="D3148" s="36"/>
      <c r="E3148" s="36"/>
      <c r="T3148" s="58"/>
      <c r="X3148" s="9"/>
    </row>
    <row r="3149" spans="4:24" ht="17.25">
      <c r="D3149" s="36"/>
      <c r="E3149" s="36"/>
      <c r="T3149" s="58"/>
      <c r="X3149" s="9"/>
    </row>
    <row r="3150" spans="4:24" ht="17.25">
      <c r="D3150" s="36"/>
      <c r="E3150" s="36"/>
      <c r="T3150" s="58"/>
      <c r="X3150" s="9"/>
    </row>
    <row r="3151" spans="4:24" ht="17.25">
      <c r="D3151" s="36"/>
      <c r="E3151" s="36"/>
      <c r="T3151" s="58"/>
      <c r="X3151" s="9"/>
    </row>
    <row r="3152" spans="4:24" ht="17.25">
      <c r="D3152" s="36"/>
      <c r="E3152" s="36"/>
      <c r="T3152" s="58"/>
      <c r="X3152" s="9"/>
    </row>
    <row r="3153" spans="4:24" ht="17.25">
      <c r="D3153" s="36"/>
      <c r="E3153" s="36"/>
      <c r="T3153" s="58"/>
      <c r="X3153" s="9"/>
    </row>
    <row r="3154" spans="4:24" ht="17.25">
      <c r="D3154" s="36"/>
      <c r="E3154" s="36"/>
      <c r="T3154" s="58"/>
      <c r="X3154" s="9"/>
    </row>
    <row r="3155" spans="4:24" ht="17.25">
      <c r="D3155" s="36"/>
      <c r="E3155" s="36"/>
      <c r="T3155" s="58"/>
      <c r="X3155" s="9"/>
    </row>
    <row r="3156" spans="4:24" ht="17.25">
      <c r="D3156" s="36"/>
      <c r="E3156" s="36"/>
      <c r="T3156" s="58"/>
      <c r="X3156" s="9"/>
    </row>
    <row r="3157" spans="4:24" ht="17.25">
      <c r="D3157" s="36"/>
      <c r="E3157" s="36"/>
      <c r="T3157" s="58"/>
      <c r="X3157" s="9"/>
    </row>
    <row r="3158" spans="4:24" ht="17.25">
      <c r="D3158" s="36"/>
      <c r="E3158" s="36"/>
      <c r="M3158" s="58"/>
      <c r="T3158" s="58"/>
      <c r="X3158" s="9"/>
    </row>
    <row r="3159" spans="4:24" ht="17.25">
      <c r="D3159" s="36"/>
      <c r="E3159" s="36"/>
      <c r="M3159" s="58"/>
      <c r="T3159" s="58"/>
      <c r="X3159" s="9"/>
    </row>
    <row r="3160" spans="4:24" ht="17.25">
      <c r="D3160" s="36"/>
      <c r="E3160" s="36"/>
      <c r="T3160" s="58"/>
      <c r="X3160" s="9"/>
    </row>
    <row r="3161" spans="4:24" ht="17.25">
      <c r="D3161" s="36"/>
      <c r="E3161" s="36"/>
      <c r="M3161" s="58"/>
      <c r="T3161" s="58"/>
      <c r="X3161" s="9"/>
    </row>
    <row r="3162" spans="4:24" ht="17.25">
      <c r="D3162" s="36"/>
      <c r="E3162" s="36"/>
      <c r="T3162" s="58"/>
      <c r="X3162" s="9"/>
    </row>
    <row r="3163" spans="4:24" ht="17.25">
      <c r="D3163" s="36"/>
      <c r="E3163" s="36"/>
      <c r="M3163" s="58"/>
      <c r="T3163" s="58"/>
      <c r="X3163" s="9"/>
    </row>
    <row r="3164" spans="4:24" ht="17.25">
      <c r="D3164" s="36"/>
      <c r="E3164" s="36"/>
      <c r="M3164" s="58"/>
      <c r="T3164" s="58"/>
      <c r="X3164" s="9"/>
    </row>
    <row r="3165" spans="4:24" ht="17.25">
      <c r="D3165" s="36"/>
      <c r="E3165" s="36"/>
      <c r="M3165" s="58"/>
      <c r="T3165" s="58"/>
      <c r="X3165" s="9"/>
    </row>
    <row r="3166" spans="4:24" ht="17.25">
      <c r="D3166" s="36"/>
      <c r="E3166" s="36"/>
      <c r="M3166" s="58"/>
      <c r="T3166" s="58"/>
      <c r="X3166" s="9"/>
    </row>
    <row r="3167" spans="4:24" ht="17.25">
      <c r="D3167" s="36"/>
      <c r="E3167" s="36"/>
      <c r="T3167" s="58"/>
      <c r="X3167" s="9"/>
    </row>
    <row r="3168" spans="4:24" ht="17.25">
      <c r="D3168" s="36"/>
      <c r="E3168" s="36"/>
      <c r="T3168" s="58"/>
      <c r="X3168" s="9"/>
    </row>
    <row r="3169" spans="4:24" ht="17.25">
      <c r="D3169" s="36"/>
      <c r="E3169" s="36"/>
      <c r="T3169" s="58"/>
      <c r="X3169" s="9"/>
    </row>
    <row r="3170" spans="4:24" ht="17.25">
      <c r="D3170" s="36"/>
      <c r="E3170" s="36"/>
      <c r="T3170" s="58"/>
      <c r="X3170" s="9"/>
    </row>
    <row r="3171" spans="4:24" ht="17.25">
      <c r="D3171" s="36"/>
      <c r="E3171" s="36"/>
      <c r="T3171" s="58"/>
      <c r="X3171" s="9"/>
    </row>
    <row r="3172" spans="4:24" ht="17.25">
      <c r="D3172" s="36"/>
      <c r="E3172" s="36"/>
      <c r="T3172" s="58"/>
      <c r="X3172" s="9"/>
    </row>
    <row r="3173" spans="4:24" ht="17.25">
      <c r="D3173" s="36"/>
      <c r="E3173" s="36"/>
      <c r="T3173" s="58"/>
      <c r="X3173" s="9"/>
    </row>
    <row r="3174" spans="4:24" ht="17.25">
      <c r="D3174" s="36"/>
      <c r="E3174" s="36"/>
      <c r="T3174" s="58"/>
      <c r="X3174" s="9"/>
    </row>
    <row r="3175" spans="4:24" ht="17.25">
      <c r="D3175" s="36"/>
      <c r="E3175" s="36"/>
      <c r="T3175" s="58"/>
      <c r="X3175" s="9"/>
    </row>
    <row r="3176" spans="4:24" ht="17.25">
      <c r="D3176" s="36"/>
      <c r="E3176" s="36"/>
      <c r="T3176" s="58"/>
      <c r="X3176" s="9"/>
    </row>
    <row r="3177" spans="4:24" ht="17.25">
      <c r="D3177" s="36"/>
      <c r="E3177" s="36"/>
      <c r="T3177" s="58"/>
      <c r="X3177" s="9"/>
    </row>
    <row r="3178" spans="4:24" ht="17.25">
      <c r="D3178" s="36"/>
      <c r="E3178" s="36"/>
      <c r="M3178" s="58"/>
      <c r="T3178" s="58"/>
      <c r="X3178" s="9"/>
    </row>
    <row r="3179" spans="4:24" ht="17.25">
      <c r="D3179" s="36"/>
      <c r="E3179" s="36"/>
      <c r="M3179" s="58"/>
      <c r="T3179" s="58"/>
      <c r="X3179" s="9"/>
    </row>
    <row r="3180" spans="4:24" ht="17.25">
      <c r="D3180" s="36"/>
      <c r="E3180" s="36"/>
      <c r="T3180" s="58"/>
      <c r="X3180" s="9"/>
    </row>
    <row r="3181" spans="4:24" ht="17.25">
      <c r="D3181" s="36"/>
      <c r="E3181" s="36"/>
      <c r="M3181" s="58"/>
      <c r="T3181" s="58"/>
      <c r="X3181" s="9"/>
    </row>
    <row r="3182" spans="4:24" ht="17.25">
      <c r="D3182" s="36"/>
      <c r="E3182" s="36"/>
      <c r="T3182" s="58"/>
      <c r="X3182" s="9"/>
    </row>
    <row r="3183" spans="4:24" ht="17.25">
      <c r="D3183" s="36"/>
      <c r="E3183" s="36"/>
      <c r="M3183" s="58"/>
      <c r="T3183" s="58"/>
      <c r="X3183" s="9"/>
    </row>
    <row r="3184" spans="4:24" ht="17.25">
      <c r="D3184" s="36"/>
      <c r="E3184" s="36"/>
      <c r="M3184" s="58"/>
      <c r="T3184" s="58"/>
      <c r="X3184" s="9"/>
    </row>
    <row r="3185" spans="4:24" ht="17.25">
      <c r="D3185" s="36"/>
      <c r="E3185" s="36"/>
      <c r="M3185" s="58"/>
      <c r="T3185" s="58"/>
      <c r="X3185" s="9"/>
    </row>
    <row r="3186" spans="4:24" ht="17.25">
      <c r="D3186" s="36"/>
      <c r="E3186" s="36"/>
      <c r="M3186" s="58"/>
      <c r="T3186" s="58"/>
      <c r="X3186" s="9"/>
    </row>
    <row r="3187" spans="4:24" ht="17.25">
      <c r="D3187" s="36"/>
      <c r="E3187" s="36"/>
      <c r="T3187" s="58"/>
      <c r="X3187" s="9"/>
    </row>
    <row r="3188" spans="4:24" ht="17.25">
      <c r="D3188" s="36"/>
      <c r="E3188" s="36"/>
      <c r="T3188" s="58"/>
      <c r="X3188" s="9"/>
    </row>
    <row r="3189" spans="4:24" ht="17.25">
      <c r="D3189" s="36"/>
      <c r="E3189" s="36"/>
      <c r="T3189" s="58"/>
      <c r="X3189" s="9"/>
    </row>
    <row r="3190" spans="4:24" ht="17.25">
      <c r="D3190" s="36"/>
      <c r="E3190" s="36"/>
      <c r="T3190" s="58"/>
      <c r="X3190" s="9"/>
    </row>
    <row r="3191" spans="4:24" ht="17.25">
      <c r="D3191" s="36"/>
      <c r="E3191" s="36"/>
      <c r="T3191" s="58"/>
      <c r="X3191" s="9"/>
    </row>
    <row r="3192" spans="4:24" ht="17.25">
      <c r="D3192" s="36"/>
      <c r="E3192" s="36"/>
      <c r="T3192" s="58"/>
      <c r="X3192" s="9"/>
    </row>
    <row r="3193" spans="4:24" ht="17.25">
      <c r="D3193" s="36"/>
      <c r="E3193" s="36"/>
      <c r="T3193" s="58"/>
      <c r="X3193" s="9"/>
    </row>
    <row r="3194" spans="4:24" ht="17.25">
      <c r="D3194" s="36"/>
      <c r="E3194" s="36"/>
      <c r="T3194" s="58"/>
      <c r="X3194" s="9"/>
    </row>
    <row r="3195" spans="4:24" ht="17.25">
      <c r="D3195" s="36"/>
      <c r="E3195" s="36"/>
      <c r="T3195" s="58"/>
      <c r="X3195" s="9"/>
    </row>
    <row r="3196" spans="4:24" ht="17.25">
      <c r="D3196" s="36"/>
      <c r="E3196" s="36"/>
      <c r="T3196" s="58"/>
      <c r="X3196" s="9"/>
    </row>
    <row r="3197" spans="4:24" ht="17.25">
      <c r="D3197" s="36"/>
      <c r="E3197" s="36"/>
      <c r="T3197" s="58"/>
      <c r="X3197" s="9"/>
    </row>
    <row r="3198" spans="4:24" ht="17.25">
      <c r="D3198" s="36"/>
      <c r="E3198" s="36"/>
      <c r="M3198" s="58"/>
      <c r="T3198" s="58"/>
      <c r="X3198" s="9"/>
    </row>
    <row r="3199" spans="4:24" ht="17.25">
      <c r="D3199" s="36"/>
      <c r="E3199" s="36"/>
      <c r="M3199" s="58"/>
      <c r="T3199" s="58"/>
      <c r="X3199" s="9"/>
    </row>
    <row r="3200" spans="4:24" ht="17.25">
      <c r="D3200" s="36"/>
      <c r="E3200" s="36"/>
      <c r="T3200" s="58"/>
      <c r="X3200" s="9"/>
    </row>
    <row r="3201" spans="4:24" ht="17.25">
      <c r="D3201" s="36"/>
      <c r="E3201" s="36"/>
      <c r="M3201" s="58"/>
      <c r="T3201" s="58"/>
      <c r="X3201" s="9"/>
    </row>
    <row r="3202" spans="4:24" ht="17.25">
      <c r="D3202" s="36"/>
      <c r="E3202" s="36"/>
      <c r="T3202" s="58"/>
      <c r="X3202" s="9"/>
    </row>
    <row r="3203" spans="4:24" ht="17.25">
      <c r="D3203" s="36"/>
      <c r="E3203" s="36"/>
      <c r="M3203" s="58"/>
      <c r="T3203" s="58"/>
      <c r="X3203" s="9"/>
    </row>
    <row r="3204" spans="4:24" ht="17.25">
      <c r="D3204" s="36"/>
      <c r="E3204" s="36"/>
      <c r="M3204" s="58"/>
      <c r="T3204" s="58"/>
      <c r="X3204" s="9"/>
    </row>
    <row r="3205" spans="4:24" ht="17.25">
      <c r="D3205" s="36"/>
      <c r="E3205" s="36"/>
      <c r="M3205" s="58"/>
      <c r="T3205" s="58"/>
      <c r="X3205" s="9"/>
    </row>
    <row r="3206" spans="4:24" ht="17.25">
      <c r="D3206" s="36"/>
      <c r="E3206" s="36"/>
      <c r="M3206" s="58"/>
      <c r="T3206" s="58"/>
      <c r="X3206" s="9"/>
    </row>
    <row r="3207" spans="4:24" ht="17.25">
      <c r="D3207" s="36"/>
      <c r="E3207" s="36"/>
      <c r="T3207" s="58"/>
      <c r="X3207" s="9"/>
    </row>
    <row r="3208" spans="4:24" ht="17.25">
      <c r="D3208" s="36"/>
      <c r="E3208" s="36"/>
      <c r="T3208" s="58"/>
      <c r="X3208" s="9"/>
    </row>
    <row r="3209" spans="4:24" ht="17.25">
      <c r="D3209" s="36"/>
      <c r="E3209" s="36"/>
      <c r="T3209" s="58"/>
      <c r="X3209" s="9"/>
    </row>
    <row r="3210" spans="4:24" ht="17.25">
      <c r="D3210" s="36"/>
      <c r="E3210" s="36"/>
      <c r="T3210" s="58"/>
      <c r="X3210" s="9"/>
    </row>
    <row r="3211" spans="4:24" ht="17.25">
      <c r="D3211" s="36"/>
      <c r="E3211" s="36"/>
      <c r="T3211" s="58"/>
      <c r="X3211" s="9"/>
    </row>
    <row r="3212" spans="4:24" ht="17.25">
      <c r="D3212" s="36"/>
      <c r="E3212" s="36"/>
      <c r="T3212" s="58"/>
      <c r="X3212" s="9"/>
    </row>
    <row r="3213" spans="4:24" ht="17.25">
      <c r="D3213" s="36"/>
      <c r="E3213" s="36"/>
      <c r="T3213" s="58"/>
      <c r="X3213" s="9"/>
    </row>
    <row r="3214" spans="4:24" ht="17.25">
      <c r="D3214" s="36"/>
      <c r="E3214" s="36"/>
      <c r="T3214" s="58"/>
      <c r="X3214" s="9"/>
    </row>
    <row r="3215" spans="4:24" ht="17.25">
      <c r="D3215" s="36"/>
      <c r="E3215" s="36"/>
      <c r="T3215" s="58"/>
      <c r="X3215" s="9"/>
    </row>
    <row r="3216" spans="4:24" ht="17.25">
      <c r="D3216" s="36"/>
      <c r="E3216" s="36"/>
      <c r="T3216" s="58"/>
      <c r="X3216" s="9"/>
    </row>
    <row r="3217" spans="4:24" ht="17.25">
      <c r="D3217" s="36"/>
      <c r="E3217" s="36"/>
      <c r="T3217" s="58"/>
      <c r="X3217" s="9"/>
    </row>
    <row r="3218" spans="4:24" ht="17.25">
      <c r="D3218" s="36"/>
      <c r="E3218" s="36"/>
      <c r="M3218" s="58"/>
      <c r="T3218" s="58"/>
      <c r="X3218" s="9"/>
    </row>
    <row r="3219" spans="4:24" ht="17.25">
      <c r="D3219" s="36"/>
      <c r="E3219" s="36"/>
      <c r="M3219" s="58"/>
      <c r="T3219" s="58"/>
      <c r="X3219" s="9"/>
    </row>
    <row r="3220" spans="4:24" ht="17.25">
      <c r="D3220" s="36"/>
      <c r="E3220" s="36"/>
      <c r="T3220" s="58"/>
      <c r="X3220" s="9"/>
    </row>
    <row r="3221" spans="4:24" ht="17.25">
      <c r="D3221" s="36"/>
      <c r="E3221" s="36"/>
      <c r="M3221" s="58"/>
      <c r="T3221" s="58"/>
      <c r="X3221" s="9"/>
    </row>
    <row r="3222" spans="4:24" ht="17.25">
      <c r="D3222" s="36"/>
      <c r="E3222" s="36"/>
      <c r="T3222" s="58"/>
      <c r="X3222" s="9"/>
    </row>
    <row r="3223" spans="4:24" ht="17.25">
      <c r="D3223" s="36"/>
      <c r="E3223" s="36"/>
      <c r="M3223" s="58"/>
      <c r="T3223" s="58"/>
      <c r="X3223" s="9"/>
    </row>
    <row r="3224" spans="4:24" ht="17.25">
      <c r="D3224" s="36"/>
      <c r="E3224" s="36"/>
      <c r="M3224" s="58"/>
      <c r="T3224" s="58"/>
      <c r="X3224" s="9"/>
    </row>
    <row r="3225" spans="4:24" ht="17.25">
      <c r="D3225" s="36"/>
      <c r="E3225" s="36"/>
      <c r="M3225" s="58"/>
      <c r="T3225" s="58"/>
      <c r="X3225" s="9"/>
    </row>
    <row r="3226" spans="4:24" ht="17.25">
      <c r="D3226" s="36"/>
      <c r="E3226" s="36"/>
      <c r="M3226" s="58"/>
      <c r="T3226" s="58"/>
      <c r="X3226" s="9"/>
    </row>
    <row r="3227" spans="4:24" ht="17.25">
      <c r="D3227" s="36"/>
      <c r="E3227" s="36"/>
      <c r="T3227" s="58"/>
      <c r="X3227" s="9"/>
    </row>
    <row r="3228" spans="4:24" ht="17.25">
      <c r="D3228" s="36"/>
      <c r="E3228" s="36"/>
      <c r="T3228" s="58"/>
      <c r="X3228" s="9"/>
    </row>
    <row r="3229" spans="4:24" ht="17.25">
      <c r="D3229" s="36"/>
      <c r="E3229" s="36"/>
      <c r="T3229" s="58"/>
      <c r="X3229" s="9"/>
    </row>
    <row r="3230" spans="4:24" ht="17.25">
      <c r="D3230" s="36"/>
      <c r="E3230" s="36"/>
      <c r="T3230" s="58"/>
      <c r="X3230" s="9"/>
    </row>
    <row r="3231" spans="4:24" ht="17.25">
      <c r="D3231" s="36"/>
      <c r="E3231" s="36"/>
      <c r="T3231" s="58"/>
      <c r="X3231" s="9"/>
    </row>
    <row r="3232" spans="4:24" ht="17.25">
      <c r="D3232" s="36"/>
      <c r="E3232" s="36"/>
      <c r="T3232" s="58"/>
      <c r="X3232" s="9"/>
    </row>
    <row r="3233" spans="4:24" ht="17.25">
      <c r="D3233" s="36"/>
      <c r="E3233" s="36"/>
      <c r="T3233" s="58"/>
      <c r="X3233" s="9"/>
    </row>
    <row r="3234" spans="4:24" ht="17.25">
      <c r="D3234" s="36"/>
      <c r="E3234" s="36"/>
      <c r="T3234" s="58"/>
      <c r="X3234" s="9"/>
    </row>
    <row r="3235" spans="4:24" ht="17.25">
      <c r="D3235" s="36"/>
      <c r="E3235" s="36"/>
      <c r="T3235" s="58"/>
      <c r="X3235" s="9"/>
    </row>
    <row r="3236" spans="4:24" ht="17.25">
      <c r="D3236" s="36"/>
      <c r="E3236" s="36"/>
      <c r="T3236" s="58"/>
      <c r="X3236" s="9"/>
    </row>
    <row r="3237" spans="4:24" ht="17.25">
      <c r="D3237" s="36"/>
      <c r="E3237" s="36"/>
      <c r="T3237" s="58"/>
      <c r="X3237" s="9"/>
    </row>
    <row r="3238" spans="4:24" ht="17.25">
      <c r="D3238" s="36"/>
      <c r="E3238" s="36"/>
      <c r="M3238" s="58"/>
      <c r="T3238" s="58"/>
      <c r="X3238" s="9"/>
    </row>
    <row r="3239" spans="4:24" ht="17.25">
      <c r="D3239" s="36"/>
      <c r="E3239" s="36"/>
      <c r="M3239" s="58"/>
      <c r="T3239" s="58"/>
      <c r="X3239" s="9"/>
    </row>
    <row r="3240" spans="4:24" ht="17.25">
      <c r="D3240" s="36"/>
      <c r="E3240" s="36"/>
      <c r="T3240" s="58"/>
      <c r="X3240" s="9"/>
    </row>
    <row r="3241" spans="4:24" ht="17.25">
      <c r="D3241" s="36"/>
      <c r="E3241" s="36"/>
      <c r="M3241" s="58"/>
      <c r="T3241" s="58"/>
      <c r="X3241" s="9"/>
    </row>
    <row r="3242" spans="4:24" ht="17.25">
      <c r="D3242" s="36"/>
      <c r="E3242" s="36"/>
      <c r="T3242" s="58"/>
      <c r="X3242" s="9"/>
    </row>
    <row r="3243" spans="4:24" ht="17.25">
      <c r="D3243" s="36"/>
      <c r="E3243" s="36"/>
      <c r="M3243" s="58"/>
      <c r="T3243" s="58"/>
      <c r="X3243" s="9"/>
    </row>
    <row r="3244" spans="4:24" ht="17.25">
      <c r="D3244" s="36"/>
      <c r="E3244" s="36"/>
      <c r="M3244" s="58"/>
      <c r="T3244" s="58"/>
      <c r="X3244" s="9"/>
    </row>
    <row r="3245" spans="4:24" ht="17.25">
      <c r="D3245" s="36"/>
      <c r="E3245" s="36"/>
      <c r="M3245" s="58"/>
      <c r="T3245" s="58"/>
      <c r="X3245" s="9"/>
    </row>
    <row r="3246" spans="4:24" ht="17.25">
      <c r="D3246" s="36"/>
      <c r="E3246" s="36"/>
      <c r="M3246" s="58"/>
      <c r="T3246" s="58"/>
      <c r="X3246" s="9"/>
    </row>
    <row r="3247" spans="4:24" ht="17.25">
      <c r="D3247" s="36"/>
      <c r="E3247" s="36"/>
      <c r="T3247" s="58"/>
      <c r="X3247" s="9"/>
    </row>
    <row r="3248" spans="4:24" ht="17.25">
      <c r="D3248" s="36"/>
      <c r="E3248" s="36"/>
      <c r="T3248" s="58"/>
      <c r="X3248" s="9"/>
    </row>
    <row r="3249" spans="4:24" ht="17.25">
      <c r="D3249" s="36"/>
      <c r="E3249" s="36"/>
      <c r="T3249" s="58"/>
      <c r="X3249" s="9"/>
    </row>
    <row r="3250" spans="4:24" ht="17.25">
      <c r="D3250" s="36"/>
      <c r="E3250" s="36"/>
      <c r="T3250" s="58"/>
      <c r="X3250" s="9"/>
    </row>
    <row r="3251" spans="4:24" ht="17.25">
      <c r="D3251" s="36"/>
      <c r="E3251" s="36"/>
      <c r="T3251" s="58"/>
      <c r="X3251" s="9"/>
    </row>
    <row r="3252" spans="4:24" ht="17.25">
      <c r="D3252" s="36"/>
      <c r="E3252" s="36"/>
      <c r="T3252" s="58"/>
      <c r="X3252" s="9"/>
    </row>
    <row r="3253" spans="4:24" ht="17.25">
      <c r="D3253" s="36"/>
      <c r="E3253" s="36"/>
      <c r="T3253" s="58"/>
      <c r="X3253" s="9"/>
    </row>
    <row r="3254" spans="4:24" ht="17.25">
      <c r="D3254" s="36"/>
      <c r="E3254" s="36"/>
      <c r="T3254" s="58"/>
      <c r="X3254" s="9"/>
    </row>
    <row r="3255" spans="4:24" ht="17.25">
      <c r="D3255" s="36"/>
      <c r="E3255" s="36"/>
      <c r="T3255" s="58"/>
      <c r="X3255" s="9"/>
    </row>
    <row r="3256" spans="4:24" ht="17.25">
      <c r="D3256" s="36"/>
      <c r="E3256" s="36"/>
      <c r="T3256" s="58"/>
      <c r="X3256" s="9"/>
    </row>
    <row r="3257" spans="4:24" ht="17.25">
      <c r="D3257" s="36"/>
      <c r="E3257" s="36"/>
      <c r="T3257" s="58"/>
      <c r="X3257" s="9"/>
    </row>
    <row r="3258" spans="4:24" ht="17.25">
      <c r="D3258" s="36"/>
      <c r="E3258" s="36"/>
      <c r="M3258" s="58"/>
      <c r="T3258" s="58"/>
      <c r="X3258" s="9"/>
    </row>
    <row r="3259" spans="4:24" ht="17.25">
      <c r="D3259" s="36"/>
      <c r="E3259" s="36"/>
      <c r="M3259" s="58"/>
      <c r="T3259" s="58"/>
      <c r="X3259" s="9"/>
    </row>
    <row r="3260" spans="4:24" ht="17.25">
      <c r="D3260" s="36"/>
      <c r="E3260" s="36"/>
      <c r="T3260" s="58"/>
      <c r="X3260" s="9"/>
    </row>
    <row r="3261" spans="4:24" ht="17.25">
      <c r="D3261" s="36"/>
      <c r="E3261" s="36"/>
      <c r="M3261" s="58"/>
      <c r="T3261" s="58"/>
      <c r="X3261" s="9"/>
    </row>
    <row r="3262" spans="4:24" ht="17.25">
      <c r="D3262" s="36"/>
      <c r="E3262" s="36"/>
      <c r="T3262" s="58"/>
      <c r="X3262" s="9"/>
    </row>
    <row r="3263" spans="4:24" ht="17.25">
      <c r="D3263" s="36"/>
      <c r="E3263" s="36"/>
      <c r="M3263" s="58"/>
      <c r="T3263" s="58"/>
      <c r="X3263" s="9"/>
    </row>
    <row r="3264" spans="4:24" ht="17.25">
      <c r="D3264" s="36"/>
      <c r="E3264" s="36"/>
      <c r="M3264" s="58"/>
      <c r="T3264" s="58"/>
      <c r="X3264" s="9"/>
    </row>
    <row r="3265" spans="4:24" ht="17.25">
      <c r="D3265" s="36"/>
      <c r="E3265" s="36"/>
      <c r="M3265" s="58"/>
      <c r="T3265" s="58"/>
      <c r="X3265" s="9"/>
    </row>
    <row r="3266" spans="4:24" ht="17.25">
      <c r="D3266" s="36"/>
      <c r="E3266" s="36"/>
      <c r="M3266" s="58"/>
      <c r="T3266" s="58"/>
      <c r="X3266" s="9"/>
    </row>
    <row r="3267" spans="4:24" ht="17.25">
      <c r="D3267" s="36"/>
      <c r="E3267" s="36"/>
      <c r="T3267" s="58"/>
      <c r="X3267" s="9"/>
    </row>
    <row r="3268" spans="4:24" ht="17.25">
      <c r="D3268" s="36"/>
      <c r="E3268" s="36"/>
      <c r="T3268" s="58"/>
      <c r="X3268" s="9"/>
    </row>
    <row r="3269" spans="4:24" ht="17.25">
      <c r="D3269" s="36"/>
      <c r="E3269" s="36"/>
      <c r="T3269" s="58"/>
      <c r="X3269" s="9"/>
    </row>
    <row r="3270" spans="4:24" ht="17.25">
      <c r="D3270" s="36"/>
      <c r="E3270" s="36"/>
      <c r="T3270" s="58"/>
      <c r="X3270" s="9"/>
    </row>
    <row r="3271" spans="4:24" ht="17.25">
      <c r="D3271" s="36"/>
      <c r="E3271" s="36"/>
      <c r="T3271" s="58"/>
      <c r="X3271" s="9"/>
    </row>
    <row r="3272" spans="4:24" ht="17.25">
      <c r="D3272" s="36"/>
      <c r="E3272" s="36"/>
      <c r="T3272" s="58"/>
      <c r="X3272" s="9"/>
    </row>
    <row r="3273" spans="4:24" ht="17.25">
      <c r="D3273" s="36"/>
      <c r="E3273" s="36"/>
      <c r="T3273" s="58"/>
      <c r="X3273" s="9"/>
    </row>
    <row r="3274" spans="4:24" ht="17.25">
      <c r="D3274" s="36"/>
      <c r="E3274" s="36"/>
      <c r="T3274" s="58"/>
      <c r="X3274" s="9"/>
    </row>
    <row r="3275" spans="4:24" ht="17.25">
      <c r="D3275" s="36"/>
      <c r="E3275" s="36"/>
      <c r="T3275" s="58"/>
      <c r="X3275" s="9"/>
    </row>
    <row r="3276" spans="4:24" ht="17.25">
      <c r="D3276" s="36"/>
      <c r="E3276" s="36"/>
      <c r="T3276" s="58"/>
      <c r="X3276" s="9"/>
    </row>
    <row r="3277" spans="4:24" ht="17.25">
      <c r="D3277" s="36"/>
      <c r="E3277" s="36"/>
      <c r="T3277" s="58"/>
      <c r="X3277" s="9"/>
    </row>
    <row r="3278" spans="4:24" ht="17.25">
      <c r="D3278" s="36"/>
      <c r="E3278" s="36"/>
      <c r="M3278" s="58"/>
      <c r="T3278" s="58"/>
      <c r="X3278" s="9"/>
    </row>
    <row r="3279" spans="4:24" ht="17.25">
      <c r="D3279" s="36"/>
      <c r="E3279" s="36"/>
      <c r="M3279" s="58"/>
      <c r="T3279" s="58"/>
      <c r="X3279" s="9"/>
    </row>
    <row r="3280" spans="4:24" ht="17.25">
      <c r="D3280" s="36"/>
      <c r="E3280" s="36"/>
      <c r="T3280" s="58"/>
      <c r="X3280" s="9"/>
    </row>
    <row r="3281" spans="4:24" ht="17.25">
      <c r="D3281" s="36"/>
      <c r="E3281" s="36"/>
      <c r="M3281" s="58"/>
      <c r="T3281" s="58"/>
      <c r="X3281" s="9"/>
    </row>
    <row r="3282" spans="4:24" ht="17.25">
      <c r="D3282" s="36"/>
      <c r="E3282" s="36"/>
      <c r="T3282" s="58"/>
      <c r="X3282" s="9"/>
    </row>
    <row r="3283" spans="4:24" ht="17.25">
      <c r="D3283" s="36"/>
      <c r="E3283" s="36"/>
      <c r="M3283" s="58"/>
      <c r="T3283" s="58"/>
      <c r="X3283" s="9"/>
    </row>
    <row r="3284" spans="4:24" ht="17.25">
      <c r="D3284" s="36"/>
      <c r="E3284" s="36"/>
      <c r="M3284" s="58"/>
      <c r="T3284" s="58"/>
      <c r="X3284" s="9"/>
    </row>
    <row r="3285" spans="4:24" ht="17.25">
      <c r="D3285" s="36"/>
      <c r="E3285" s="36"/>
      <c r="M3285" s="58"/>
      <c r="T3285" s="58"/>
      <c r="X3285" s="9"/>
    </row>
    <row r="3286" spans="4:24" ht="17.25">
      <c r="D3286" s="36"/>
      <c r="E3286" s="36"/>
      <c r="M3286" s="58"/>
      <c r="T3286" s="58"/>
      <c r="X3286" s="9"/>
    </row>
    <row r="3287" spans="4:24" ht="17.25">
      <c r="D3287" s="36"/>
      <c r="E3287" s="36"/>
      <c r="T3287" s="58"/>
      <c r="X3287" s="9"/>
    </row>
    <row r="3288" spans="4:24" ht="17.25">
      <c r="D3288" s="36"/>
      <c r="E3288" s="36"/>
      <c r="T3288" s="58"/>
      <c r="X3288" s="9"/>
    </row>
    <row r="3289" spans="4:24" ht="17.25">
      <c r="D3289" s="36"/>
      <c r="E3289" s="36"/>
      <c r="T3289" s="58"/>
      <c r="X3289" s="9"/>
    </row>
    <row r="3290" spans="4:24" ht="17.25">
      <c r="D3290" s="36"/>
      <c r="E3290" s="36"/>
      <c r="T3290" s="58"/>
      <c r="X3290" s="9"/>
    </row>
    <row r="3291" spans="4:24" ht="17.25">
      <c r="D3291" s="36"/>
      <c r="E3291" s="36"/>
      <c r="T3291" s="58"/>
      <c r="X3291" s="9"/>
    </row>
    <row r="3292" spans="4:24" ht="17.25">
      <c r="D3292" s="36"/>
      <c r="E3292" s="36"/>
      <c r="T3292" s="58"/>
      <c r="X3292" s="9"/>
    </row>
    <row r="3293" spans="4:24" ht="17.25">
      <c r="D3293" s="36"/>
      <c r="E3293" s="36"/>
      <c r="T3293" s="58"/>
      <c r="X3293" s="9"/>
    </row>
    <row r="3294" spans="4:24" ht="17.25">
      <c r="D3294" s="36"/>
      <c r="E3294" s="36"/>
      <c r="T3294" s="58"/>
      <c r="X3294" s="9"/>
    </row>
    <row r="3295" spans="4:24" ht="17.25">
      <c r="D3295" s="36"/>
      <c r="E3295" s="36"/>
      <c r="T3295" s="58"/>
      <c r="X3295" s="9"/>
    </row>
    <row r="3296" spans="4:24" ht="17.25">
      <c r="D3296" s="36"/>
      <c r="E3296" s="36"/>
      <c r="T3296" s="58"/>
      <c r="X3296" s="9"/>
    </row>
    <row r="3297" spans="4:24" ht="17.25">
      <c r="D3297" s="36"/>
      <c r="E3297" s="36"/>
      <c r="T3297" s="58"/>
      <c r="X3297" s="9"/>
    </row>
    <row r="3298" spans="4:24" ht="17.25">
      <c r="D3298" s="36"/>
      <c r="E3298" s="36"/>
      <c r="M3298" s="58"/>
      <c r="T3298" s="58"/>
      <c r="X3298" s="9"/>
    </row>
    <row r="3299" spans="4:24" ht="17.25">
      <c r="D3299" s="36"/>
      <c r="E3299" s="36"/>
      <c r="M3299" s="58"/>
      <c r="T3299" s="58"/>
      <c r="X3299" s="9"/>
    </row>
    <row r="3300" spans="4:24" ht="17.25">
      <c r="D3300" s="36"/>
      <c r="E3300" s="36"/>
      <c r="T3300" s="58"/>
      <c r="X3300" s="9"/>
    </row>
    <row r="3301" spans="4:24" ht="17.25">
      <c r="D3301" s="36"/>
      <c r="E3301" s="36"/>
      <c r="M3301" s="58"/>
      <c r="T3301" s="58"/>
      <c r="X3301" s="9"/>
    </row>
    <row r="3302" spans="4:24" ht="17.25">
      <c r="D3302" s="36"/>
      <c r="E3302" s="36"/>
      <c r="T3302" s="58"/>
      <c r="X3302" s="9"/>
    </row>
    <row r="3303" spans="4:24" ht="17.25">
      <c r="D3303" s="36"/>
      <c r="E3303" s="36"/>
      <c r="M3303" s="58"/>
      <c r="T3303" s="58"/>
      <c r="X3303" s="9"/>
    </row>
    <row r="3304" spans="4:24" ht="17.25">
      <c r="D3304" s="36"/>
      <c r="E3304" s="36"/>
      <c r="M3304" s="58"/>
      <c r="T3304" s="58"/>
      <c r="X3304" s="9"/>
    </row>
    <row r="3305" spans="4:24" ht="17.25">
      <c r="D3305" s="36"/>
      <c r="E3305" s="36"/>
      <c r="M3305" s="58"/>
      <c r="T3305" s="58"/>
      <c r="X3305" s="9"/>
    </row>
    <row r="3306" spans="4:24" ht="17.25">
      <c r="D3306" s="36"/>
      <c r="E3306" s="36"/>
      <c r="M3306" s="58"/>
      <c r="T3306" s="58"/>
      <c r="X3306" s="9"/>
    </row>
    <row r="3307" spans="4:24" ht="17.25">
      <c r="D3307" s="36"/>
      <c r="E3307" s="36"/>
      <c r="T3307" s="58"/>
      <c r="X3307" s="9"/>
    </row>
    <row r="3308" spans="4:24" ht="17.25">
      <c r="D3308" s="36"/>
      <c r="E3308" s="36"/>
      <c r="T3308" s="58"/>
      <c r="X3308" s="9"/>
    </row>
    <row r="3309" spans="4:24" ht="17.25">
      <c r="D3309" s="36"/>
      <c r="E3309" s="36"/>
      <c r="T3309" s="58"/>
      <c r="X3309" s="9"/>
    </row>
    <row r="3310" spans="4:24" ht="17.25">
      <c r="D3310" s="36"/>
      <c r="E3310" s="36"/>
      <c r="T3310" s="58"/>
      <c r="X3310" s="9"/>
    </row>
    <row r="3311" spans="4:24" ht="17.25">
      <c r="D3311" s="36"/>
      <c r="E3311" s="36"/>
      <c r="T3311" s="58"/>
      <c r="X3311" s="9"/>
    </row>
    <row r="3312" spans="4:24" ht="17.25">
      <c r="D3312" s="36"/>
      <c r="E3312" s="36"/>
      <c r="T3312" s="58"/>
      <c r="X3312" s="9"/>
    </row>
    <row r="3313" spans="4:24" ht="17.25">
      <c r="D3313" s="36"/>
      <c r="E3313" s="36"/>
      <c r="T3313" s="58"/>
      <c r="X3313" s="9"/>
    </row>
    <row r="3314" spans="4:24" ht="17.25">
      <c r="D3314" s="36"/>
      <c r="E3314" s="36"/>
      <c r="T3314" s="58"/>
      <c r="X3314" s="9"/>
    </row>
    <row r="3315" spans="4:24" ht="17.25">
      <c r="D3315" s="36"/>
      <c r="E3315" s="36"/>
      <c r="T3315" s="58"/>
      <c r="X3315" s="9"/>
    </row>
    <row r="3316" spans="4:24" ht="17.25">
      <c r="D3316" s="36"/>
      <c r="E3316" s="36"/>
      <c r="T3316" s="58"/>
      <c r="X3316" s="9"/>
    </row>
    <row r="3317" spans="4:24" ht="17.25">
      <c r="D3317" s="36"/>
      <c r="E3317" s="36"/>
      <c r="T3317" s="58"/>
      <c r="X3317" s="9"/>
    </row>
    <row r="3318" spans="4:24" ht="17.25">
      <c r="D3318" s="36"/>
      <c r="E3318" s="36"/>
      <c r="M3318" s="58"/>
      <c r="T3318" s="58"/>
      <c r="X3318" s="9"/>
    </row>
    <row r="3319" spans="4:24" ht="17.25">
      <c r="D3319" s="36"/>
      <c r="E3319" s="36"/>
      <c r="M3319" s="58"/>
      <c r="T3319" s="58"/>
      <c r="X3319" s="9"/>
    </row>
    <row r="3320" spans="4:24" ht="17.25">
      <c r="D3320" s="36"/>
      <c r="E3320" s="36"/>
      <c r="T3320" s="58"/>
      <c r="X3320" s="9"/>
    </row>
    <row r="3321" spans="4:24" ht="17.25">
      <c r="D3321" s="36"/>
      <c r="E3321" s="36"/>
      <c r="M3321" s="58"/>
      <c r="T3321" s="58"/>
      <c r="X3321" s="9"/>
    </row>
    <row r="3322" spans="4:24" ht="17.25">
      <c r="D3322" s="36"/>
      <c r="E3322" s="36"/>
      <c r="T3322" s="58"/>
      <c r="X3322" s="9"/>
    </row>
    <row r="3323" spans="4:24" ht="17.25">
      <c r="D3323" s="36"/>
      <c r="E3323" s="36"/>
      <c r="M3323" s="58"/>
      <c r="T3323" s="58"/>
      <c r="X3323" s="9"/>
    </row>
    <row r="3324" spans="4:24" ht="17.25">
      <c r="D3324" s="36"/>
      <c r="E3324" s="36"/>
      <c r="M3324" s="58"/>
      <c r="T3324" s="58"/>
      <c r="X3324" s="9"/>
    </row>
    <row r="3325" spans="4:24" ht="17.25">
      <c r="D3325" s="36"/>
      <c r="E3325" s="36"/>
      <c r="M3325" s="58"/>
      <c r="T3325" s="58"/>
      <c r="X3325" s="9"/>
    </row>
    <row r="3326" spans="4:24" ht="17.25">
      <c r="D3326" s="36"/>
      <c r="E3326" s="36"/>
      <c r="M3326" s="58"/>
      <c r="T3326" s="58"/>
      <c r="X3326" s="9"/>
    </row>
    <row r="3327" spans="4:24" ht="17.25">
      <c r="D3327" s="36"/>
      <c r="E3327" s="36"/>
      <c r="T3327" s="58"/>
      <c r="X3327" s="9"/>
    </row>
    <row r="3328" spans="4:24" ht="17.25">
      <c r="D3328" s="36"/>
      <c r="E3328" s="36"/>
      <c r="T3328" s="58"/>
      <c r="X3328" s="9"/>
    </row>
    <row r="3329" spans="4:24" ht="17.25">
      <c r="D3329" s="36"/>
      <c r="E3329" s="36"/>
      <c r="T3329" s="58"/>
      <c r="X3329" s="9"/>
    </row>
    <row r="3330" spans="4:24" ht="17.25">
      <c r="D3330" s="36"/>
      <c r="E3330" s="36"/>
      <c r="T3330" s="58"/>
      <c r="X3330" s="9"/>
    </row>
    <row r="3331" spans="4:24" ht="17.25">
      <c r="D3331" s="36"/>
      <c r="E3331" s="36"/>
      <c r="T3331" s="58"/>
      <c r="X3331" s="9"/>
    </row>
    <row r="3332" spans="4:24" ht="17.25">
      <c r="D3332" s="36"/>
      <c r="E3332" s="36"/>
      <c r="T3332" s="58"/>
      <c r="X3332" s="9"/>
    </row>
    <row r="3333" spans="4:24" ht="17.25">
      <c r="D3333" s="36"/>
      <c r="E3333" s="36"/>
      <c r="T3333" s="58"/>
      <c r="X3333" s="9"/>
    </row>
    <row r="3334" spans="4:24" ht="17.25">
      <c r="D3334" s="36"/>
      <c r="E3334" s="36"/>
      <c r="T3334" s="58"/>
      <c r="X3334" s="9"/>
    </row>
    <row r="3335" spans="4:24" ht="17.25">
      <c r="D3335" s="36"/>
      <c r="E3335" s="36"/>
      <c r="T3335" s="58"/>
      <c r="X3335" s="9"/>
    </row>
    <row r="3336" spans="4:24" ht="17.25">
      <c r="D3336" s="36"/>
      <c r="E3336" s="36"/>
      <c r="T3336" s="58"/>
      <c r="X3336" s="9"/>
    </row>
    <row r="3337" spans="4:24" ht="17.25">
      <c r="D3337" s="36"/>
      <c r="E3337" s="36"/>
      <c r="T3337" s="58"/>
      <c r="X3337" s="9"/>
    </row>
    <row r="3338" spans="4:24" ht="17.25">
      <c r="D3338" s="36"/>
      <c r="E3338" s="36"/>
      <c r="M3338" s="58"/>
      <c r="T3338" s="58"/>
      <c r="X3338" s="9"/>
    </row>
    <row r="3339" spans="4:24" ht="17.25">
      <c r="D3339" s="36"/>
      <c r="E3339" s="36"/>
      <c r="M3339" s="58"/>
      <c r="T3339" s="58"/>
      <c r="X3339" s="9"/>
    </row>
    <row r="3340" spans="4:24" ht="17.25">
      <c r="D3340" s="36"/>
      <c r="E3340" s="36"/>
      <c r="T3340" s="58"/>
      <c r="X3340" s="9"/>
    </row>
    <row r="3341" spans="4:24" ht="17.25">
      <c r="D3341" s="36"/>
      <c r="E3341" s="36"/>
      <c r="M3341" s="58"/>
      <c r="T3341" s="58"/>
      <c r="X3341" s="9"/>
    </row>
    <row r="3342" spans="4:24" ht="17.25">
      <c r="D3342" s="36"/>
      <c r="E3342" s="36"/>
      <c r="T3342" s="58"/>
      <c r="X3342" s="9"/>
    </row>
    <row r="3343" spans="4:24" ht="17.25">
      <c r="D3343" s="36"/>
      <c r="E3343" s="36"/>
      <c r="M3343" s="58"/>
      <c r="T3343" s="58"/>
      <c r="X3343" s="9"/>
    </row>
    <row r="3344" spans="4:24" ht="17.25">
      <c r="D3344" s="36"/>
      <c r="E3344" s="36"/>
      <c r="M3344" s="58"/>
      <c r="T3344" s="58"/>
      <c r="X3344" s="9"/>
    </row>
    <row r="3345" spans="1:25" ht="17.25">
      <c r="D3345" s="36"/>
      <c r="E3345" s="36"/>
      <c r="M3345" s="58"/>
      <c r="T3345" s="58"/>
      <c r="X3345" s="9"/>
    </row>
    <row r="3346" spans="1:25" ht="17.25">
      <c r="B3346" s="42"/>
      <c r="C3346" s="42"/>
      <c r="D3346" s="44"/>
      <c r="E3346" s="44"/>
      <c r="G3346" s="42"/>
      <c r="H3346" s="42"/>
      <c r="I3346" s="42"/>
      <c r="J3346" s="70"/>
      <c r="K3346" s="42"/>
      <c r="L3346" s="42"/>
      <c r="M3346" s="70"/>
      <c r="N3346" s="42"/>
      <c r="O3346" s="42"/>
      <c r="P3346" s="42"/>
      <c r="Q3346" s="42"/>
      <c r="R3346" s="42"/>
      <c r="S3346" s="42"/>
      <c r="T3346" s="70"/>
      <c r="U3346" s="42"/>
      <c r="V3346" s="42"/>
      <c r="W3346" s="70"/>
      <c r="X3346" s="62"/>
      <c r="Y3346" s="42"/>
    </row>
    <row r="3347" spans="1:25" ht="17.25">
      <c r="A3347" s="42"/>
      <c r="B3347" s="42"/>
      <c r="C3347" s="42"/>
      <c r="D3347" s="44"/>
      <c r="E3347" s="44"/>
      <c r="G3347" s="42"/>
      <c r="H3347" s="42"/>
      <c r="I3347" s="42"/>
      <c r="J3347" s="70"/>
      <c r="K3347" s="42"/>
      <c r="L3347" s="42"/>
      <c r="M3347" s="42"/>
      <c r="N3347" s="42"/>
      <c r="O3347" s="42"/>
      <c r="P3347" s="42"/>
      <c r="Q3347" s="42"/>
      <c r="R3347" s="42"/>
      <c r="S3347" s="42"/>
      <c r="T3347" s="70"/>
      <c r="U3347" s="42"/>
      <c r="V3347" s="42"/>
      <c r="W3347" s="70"/>
      <c r="X3347" s="62"/>
      <c r="Y3347" s="42"/>
    </row>
    <row r="3348" spans="1:25" ht="17.25">
      <c r="A3348" s="42"/>
      <c r="B3348" s="42"/>
      <c r="C3348" s="42"/>
      <c r="D3348" s="44"/>
      <c r="E3348" s="44"/>
      <c r="G3348" s="42"/>
      <c r="H3348" s="42"/>
      <c r="I3348" s="42"/>
      <c r="J3348" s="70"/>
      <c r="K3348" s="42"/>
      <c r="L3348" s="42"/>
      <c r="M3348" s="42"/>
      <c r="N3348" s="42"/>
      <c r="O3348" s="42"/>
      <c r="P3348" s="42"/>
      <c r="Q3348" s="42"/>
      <c r="R3348" s="42"/>
      <c r="S3348" s="42"/>
      <c r="T3348" s="70"/>
      <c r="U3348" s="42"/>
      <c r="V3348" s="42"/>
      <c r="W3348" s="70"/>
      <c r="X3348" s="62"/>
      <c r="Y3348" s="42"/>
    </row>
    <row r="3349" spans="1:25" ht="17.25">
      <c r="A3349" s="42"/>
      <c r="B3349" s="42"/>
      <c r="C3349" s="42"/>
      <c r="D3349" s="44"/>
      <c r="E3349" s="44"/>
      <c r="G3349" s="42"/>
      <c r="H3349" s="42"/>
      <c r="I3349" s="42"/>
      <c r="J3349" s="70"/>
      <c r="K3349" s="42"/>
      <c r="L3349" s="42"/>
      <c r="M3349" s="42"/>
      <c r="N3349" s="42"/>
      <c r="O3349" s="42"/>
      <c r="P3349" s="42"/>
      <c r="Q3349" s="42"/>
      <c r="R3349" s="42"/>
      <c r="S3349" s="42"/>
      <c r="T3349" s="70"/>
      <c r="U3349" s="42"/>
      <c r="V3349" s="42"/>
      <c r="W3349" s="70"/>
      <c r="X3349" s="62"/>
      <c r="Y3349" s="42"/>
    </row>
    <row r="3350" spans="1:25" ht="17.25">
      <c r="A3350" s="42"/>
      <c r="B3350" s="42"/>
      <c r="C3350" s="42"/>
      <c r="D3350" s="44"/>
      <c r="E3350" s="44"/>
      <c r="G3350" s="42"/>
      <c r="H3350" s="42"/>
      <c r="I3350" s="42"/>
      <c r="J3350" s="70"/>
      <c r="K3350" s="42"/>
      <c r="L3350" s="42"/>
      <c r="M3350" s="42"/>
      <c r="N3350" s="42"/>
      <c r="O3350" s="42"/>
      <c r="P3350" s="42"/>
      <c r="Q3350" s="42"/>
      <c r="R3350" s="42"/>
      <c r="S3350" s="42"/>
      <c r="T3350" s="70"/>
      <c r="U3350" s="42"/>
      <c r="V3350" s="42"/>
      <c r="W3350" s="70"/>
      <c r="X3350" s="62"/>
      <c r="Y3350" s="42"/>
    </row>
    <row r="3351" spans="1:25" ht="17.25">
      <c r="A3351" s="42"/>
      <c r="B3351" s="42"/>
      <c r="C3351" s="42"/>
      <c r="D3351" s="44"/>
      <c r="E3351" s="44"/>
      <c r="G3351" s="42"/>
      <c r="H3351" s="42"/>
      <c r="I3351" s="42"/>
      <c r="J3351" s="70"/>
      <c r="K3351" s="42"/>
      <c r="L3351" s="42"/>
      <c r="M3351" s="42"/>
      <c r="N3351" s="42"/>
      <c r="O3351" s="42"/>
      <c r="P3351" s="42"/>
      <c r="Q3351" s="42"/>
      <c r="R3351" s="42"/>
      <c r="S3351" s="42"/>
      <c r="T3351" s="70"/>
      <c r="U3351" s="42"/>
      <c r="V3351" s="42"/>
      <c r="W3351" s="70"/>
      <c r="X3351" s="62"/>
      <c r="Y3351" s="42"/>
    </row>
    <row r="3352" spans="1:25" ht="17.25">
      <c r="A3352" s="42"/>
      <c r="B3352" s="42"/>
      <c r="C3352" s="42"/>
      <c r="D3352" s="44"/>
      <c r="E3352" s="44"/>
      <c r="G3352" s="42"/>
      <c r="H3352" s="42"/>
      <c r="I3352" s="42"/>
      <c r="J3352" s="70"/>
      <c r="K3352" s="42"/>
      <c r="L3352" s="42"/>
      <c r="M3352" s="42"/>
      <c r="N3352" s="42"/>
      <c r="O3352" s="42"/>
      <c r="P3352" s="42"/>
      <c r="Q3352" s="42"/>
      <c r="R3352" s="42"/>
      <c r="S3352" s="42"/>
      <c r="T3352" s="70"/>
      <c r="U3352" s="42"/>
      <c r="V3352" s="42"/>
      <c r="W3352" s="70"/>
      <c r="X3352" s="62"/>
      <c r="Y3352" s="42"/>
    </row>
    <row r="3353" spans="1:25" ht="17.25">
      <c r="A3353" s="42"/>
      <c r="B3353" s="42"/>
      <c r="C3353" s="42"/>
      <c r="D3353" s="44"/>
      <c r="E3353" s="44"/>
      <c r="G3353" s="42"/>
      <c r="H3353" s="42"/>
      <c r="I3353" s="42"/>
      <c r="J3353" s="70"/>
      <c r="K3353" s="42"/>
      <c r="L3353" s="42"/>
      <c r="M3353" s="42"/>
      <c r="N3353" s="42"/>
      <c r="O3353" s="42"/>
      <c r="P3353" s="42"/>
      <c r="Q3353" s="42"/>
      <c r="R3353" s="42"/>
      <c r="S3353" s="42"/>
      <c r="T3353" s="70"/>
      <c r="U3353" s="42"/>
      <c r="V3353" s="42"/>
      <c r="W3353" s="70"/>
      <c r="X3353" s="62"/>
      <c r="Y3353" s="42"/>
    </row>
    <row r="3354" spans="1:25" ht="17.25">
      <c r="A3354" s="42"/>
      <c r="B3354" s="42"/>
      <c r="C3354" s="42"/>
      <c r="D3354" s="44"/>
      <c r="E3354" s="44"/>
      <c r="G3354" s="42"/>
      <c r="H3354" s="42"/>
      <c r="I3354" s="42"/>
      <c r="J3354" s="70"/>
      <c r="K3354" s="42"/>
      <c r="L3354" s="42"/>
      <c r="M3354" s="42"/>
      <c r="N3354" s="42"/>
      <c r="O3354" s="42"/>
      <c r="P3354" s="42"/>
      <c r="Q3354" s="42"/>
      <c r="R3354" s="42"/>
      <c r="S3354" s="42"/>
      <c r="T3354" s="70"/>
      <c r="U3354" s="42"/>
      <c r="V3354" s="42"/>
      <c r="W3354" s="70"/>
      <c r="X3354" s="62"/>
      <c r="Y3354" s="42"/>
    </row>
    <row r="3355" spans="1:25" ht="17.25">
      <c r="A3355" s="42"/>
      <c r="B3355" s="42"/>
      <c r="C3355" s="42"/>
      <c r="D3355" s="44"/>
      <c r="E3355" s="44"/>
      <c r="G3355" s="42"/>
      <c r="H3355" s="42"/>
      <c r="I3355" s="42"/>
      <c r="J3355" s="70"/>
      <c r="K3355" s="42"/>
      <c r="L3355" s="42"/>
      <c r="M3355" s="42"/>
      <c r="N3355" s="42"/>
      <c r="O3355" s="42"/>
      <c r="P3355" s="42"/>
      <c r="Q3355" s="42"/>
      <c r="R3355" s="42"/>
      <c r="S3355" s="42"/>
      <c r="T3355" s="70"/>
      <c r="U3355" s="42"/>
      <c r="V3355" s="42"/>
      <c r="W3355" s="70"/>
      <c r="X3355" s="62"/>
      <c r="Y3355" s="42"/>
    </row>
    <row r="3356" spans="1:25" ht="17.25">
      <c r="A3356" s="42"/>
      <c r="B3356" s="42"/>
      <c r="C3356" s="42"/>
      <c r="D3356" s="44"/>
      <c r="E3356" s="44"/>
      <c r="G3356" s="42"/>
      <c r="H3356" s="42"/>
      <c r="I3356" s="42"/>
      <c r="J3356" s="70"/>
      <c r="K3356" s="42"/>
      <c r="L3356" s="42"/>
      <c r="M3356" s="42"/>
      <c r="N3356" s="42"/>
      <c r="O3356" s="42"/>
      <c r="P3356" s="42"/>
      <c r="Q3356" s="42"/>
      <c r="R3356" s="42"/>
      <c r="S3356" s="42"/>
      <c r="T3356" s="70"/>
      <c r="U3356" s="42"/>
      <c r="V3356" s="42"/>
      <c r="W3356" s="70"/>
      <c r="X3356" s="62"/>
      <c r="Y3356" s="42"/>
    </row>
    <row r="3357" spans="1:25" ht="17.25">
      <c r="A3357" s="42"/>
      <c r="B3357" s="42"/>
      <c r="C3357" s="42"/>
      <c r="D3357" s="44"/>
      <c r="E3357" s="44"/>
      <c r="G3357" s="42"/>
      <c r="H3357" s="42"/>
      <c r="I3357" s="42"/>
      <c r="J3357" s="70"/>
      <c r="K3357" s="42"/>
      <c r="L3357" s="42"/>
      <c r="M3357" s="42"/>
      <c r="N3357" s="42"/>
      <c r="O3357" s="42"/>
      <c r="P3357" s="42"/>
      <c r="Q3357" s="42"/>
      <c r="R3357" s="42"/>
      <c r="S3357" s="42"/>
      <c r="T3357" s="70"/>
      <c r="U3357" s="42"/>
      <c r="V3357" s="42"/>
      <c r="W3357" s="70"/>
      <c r="X3357" s="62"/>
      <c r="Y3357" s="42"/>
    </row>
    <row r="3358" spans="1:25" ht="17.25">
      <c r="A3358" s="42"/>
      <c r="B3358" s="42"/>
      <c r="C3358" s="42"/>
      <c r="D3358" s="44"/>
      <c r="E3358" s="44"/>
      <c r="G3358" s="42"/>
      <c r="H3358" s="42"/>
      <c r="I3358" s="42"/>
      <c r="J3358" s="70"/>
      <c r="K3358" s="42"/>
      <c r="L3358" s="42"/>
      <c r="M3358" s="70"/>
      <c r="N3358" s="42"/>
      <c r="O3358" s="42"/>
      <c r="P3358" s="42"/>
      <c r="Q3358" s="42"/>
      <c r="R3358" s="42"/>
      <c r="S3358" s="42"/>
      <c r="T3358" s="70"/>
      <c r="U3358" s="42"/>
      <c r="V3358" s="42"/>
      <c r="W3358" s="70"/>
      <c r="X3358" s="62"/>
      <c r="Y3358" s="42"/>
    </row>
    <row r="3359" spans="1:25" ht="17.25">
      <c r="A3359" s="42"/>
      <c r="B3359" s="42"/>
      <c r="C3359" s="42"/>
      <c r="D3359" s="44"/>
      <c r="E3359" s="44"/>
      <c r="G3359" s="42"/>
      <c r="H3359" s="42"/>
      <c r="I3359" s="42"/>
      <c r="J3359" s="70"/>
      <c r="K3359" s="42"/>
      <c r="L3359" s="42"/>
      <c r="M3359" s="70"/>
      <c r="N3359" s="42"/>
      <c r="O3359" s="42"/>
      <c r="P3359" s="42"/>
      <c r="Q3359" s="42"/>
      <c r="R3359" s="42"/>
      <c r="S3359" s="42"/>
      <c r="T3359" s="70"/>
      <c r="U3359" s="42"/>
      <c r="V3359" s="42"/>
      <c r="W3359" s="70"/>
      <c r="X3359" s="62"/>
      <c r="Y3359" s="42"/>
    </row>
    <row r="3360" spans="1:25" ht="17.25">
      <c r="A3360" s="42"/>
      <c r="B3360" s="42"/>
      <c r="C3360" s="42"/>
      <c r="D3360" s="44"/>
      <c r="E3360" s="44"/>
      <c r="G3360" s="42"/>
      <c r="H3360" s="42"/>
      <c r="I3360" s="42"/>
      <c r="J3360" s="70"/>
      <c r="K3360" s="42"/>
      <c r="L3360" s="42"/>
      <c r="N3360" s="42"/>
      <c r="O3360" s="42"/>
      <c r="P3360" s="42"/>
      <c r="Q3360" s="42"/>
      <c r="R3360" s="42"/>
      <c r="S3360" s="42"/>
      <c r="T3360" s="70"/>
      <c r="U3360" s="42"/>
      <c r="V3360" s="42"/>
      <c r="W3360" s="70"/>
      <c r="X3360" s="62"/>
      <c r="Y3360" s="42"/>
    </row>
    <row r="3361" spans="1:25" ht="17.25">
      <c r="A3361" s="42"/>
      <c r="B3361" s="42"/>
      <c r="C3361" s="42"/>
      <c r="D3361" s="44"/>
      <c r="E3361" s="44"/>
      <c r="G3361" s="42"/>
      <c r="H3361" s="42"/>
      <c r="I3361" s="42"/>
      <c r="J3361" s="70"/>
      <c r="K3361" s="42"/>
      <c r="L3361" s="42"/>
      <c r="M3361" s="58"/>
      <c r="N3361" s="42"/>
      <c r="O3361" s="42"/>
      <c r="P3361" s="42"/>
      <c r="Q3361" s="42"/>
      <c r="R3361" s="42"/>
      <c r="S3361" s="42"/>
      <c r="T3361" s="70"/>
      <c r="U3361" s="42"/>
      <c r="V3361" s="42"/>
      <c r="W3361" s="70"/>
      <c r="X3361" s="62"/>
      <c r="Y3361" s="42"/>
    </row>
    <row r="3362" spans="1:25" ht="17.25">
      <c r="A3362" s="42"/>
      <c r="B3362" s="42"/>
      <c r="C3362" s="42"/>
      <c r="D3362" s="44"/>
      <c r="E3362" s="44"/>
      <c r="G3362" s="42"/>
      <c r="H3362" s="42"/>
      <c r="I3362" s="42"/>
      <c r="J3362" s="70"/>
      <c r="K3362" s="42"/>
      <c r="L3362" s="42"/>
      <c r="N3362" s="42"/>
      <c r="O3362" s="42"/>
      <c r="P3362" s="42"/>
      <c r="Q3362" s="42"/>
      <c r="R3362" s="42"/>
      <c r="S3362" s="42"/>
      <c r="T3362" s="70"/>
      <c r="U3362" s="42"/>
      <c r="V3362" s="42"/>
      <c r="W3362" s="70"/>
      <c r="X3362" s="62"/>
      <c r="Y3362" s="42"/>
    </row>
    <row r="3363" spans="1:25" ht="17.25">
      <c r="A3363" s="42"/>
      <c r="B3363" s="42"/>
      <c r="C3363" s="42"/>
      <c r="D3363" s="44"/>
      <c r="E3363" s="44"/>
      <c r="G3363" s="42"/>
      <c r="H3363" s="42"/>
      <c r="I3363" s="42"/>
      <c r="J3363" s="70"/>
      <c r="K3363" s="42"/>
      <c r="L3363" s="42"/>
      <c r="M3363" s="58"/>
      <c r="N3363" s="42"/>
      <c r="O3363" s="42"/>
      <c r="P3363" s="42"/>
      <c r="Q3363" s="42"/>
      <c r="R3363" s="42"/>
      <c r="S3363" s="42"/>
      <c r="T3363" s="70"/>
      <c r="U3363" s="42"/>
      <c r="V3363" s="42"/>
      <c r="W3363" s="70"/>
      <c r="X3363" s="62"/>
      <c r="Y3363" s="42"/>
    </row>
    <row r="3364" spans="1:25" ht="17.25">
      <c r="A3364" s="42"/>
      <c r="B3364" s="42"/>
      <c r="C3364" s="42"/>
      <c r="D3364" s="44"/>
      <c r="E3364" s="44"/>
      <c r="G3364" s="42"/>
      <c r="H3364" s="42"/>
      <c r="I3364" s="42"/>
      <c r="J3364" s="70"/>
      <c r="K3364" s="42"/>
      <c r="L3364" s="42"/>
      <c r="M3364" s="58"/>
      <c r="N3364" s="42"/>
      <c r="O3364" s="42"/>
      <c r="P3364" s="42"/>
      <c r="Q3364" s="42"/>
      <c r="R3364" s="42"/>
      <c r="S3364" s="42"/>
      <c r="T3364" s="70"/>
      <c r="U3364" s="42"/>
      <c r="V3364" s="42"/>
      <c r="W3364" s="70"/>
      <c r="X3364" s="62"/>
      <c r="Y3364" s="42"/>
    </row>
    <row r="3365" spans="1:25" ht="17.25">
      <c r="A3365" s="42"/>
      <c r="B3365" s="42"/>
      <c r="C3365" s="42"/>
      <c r="D3365" s="44"/>
      <c r="E3365" s="44"/>
      <c r="G3365" s="42"/>
      <c r="H3365" s="42"/>
      <c r="I3365" s="42"/>
      <c r="J3365" s="70"/>
      <c r="K3365" s="42"/>
      <c r="L3365" s="42"/>
      <c r="M3365" s="58"/>
      <c r="N3365" s="42"/>
      <c r="O3365" s="42"/>
      <c r="P3365" s="42"/>
      <c r="Q3365" s="42"/>
      <c r="R3365" s="42"/>
      <c r="S3365" s="42"/>
      <c r="T3365" s="70"/>
      <c r="U3365" s="42"/>
      <c r="V3365" s="42"/>
      <c r="W3365" s="70"/>
      <c r="X3365" s="62"/>
      <c r="Y3365" s="42"/>
    </row>
    <row r="3366" spans="1:25" ht="17.25">
      <c r="A3366" s="42"/>
      <c r="B3366" s="42"/>
      <c r="C3366" s="42"/>
      <c r="D3366" s="44"/>
      <c r="E3366" s="44"/>
      <c r="G3366" s="42"/>
      <c r="H3366" s="42"/>
      <c r="I3366" s="42"/>
      <c r="J3366" s="70"/>
      <c r="K3366" s="42"/>
      <c r="L3366" s="42"/>
      <c r="M3366" s="70"/>
      <c r="N3366" s="42"/>
      <c r="O3366" s="42"/>
      <c r="P3366" s="42"/>
      <c r="Q3366" s="42"/>
      <c r="R3366" s="42"/>
      <c r="S3366" s="42"/>
      <c r="T3366" s="70"/>
      <c r="U3366" s="42"/>
      <c r="V3366" s="42"/>
      <c r="W3366" s="70"/>
      <c r="X3366" s="62"/>
      <c r="Y3366" s="42"/>
    </row>
    <row r="3367" spans="1:25" ht="17.25">
      <c r="A3367" s="42"/>
      <c r="B3367" s="42"/>
      <c r="C3367" s="42"/>
      <c r="D3367" s="44"/>
      <c r="E3367" s="44"/>
      <c r="G3367" s="42"/>
      <c r="H3367" s="42"/>
      <c r="I3367" s="42"/>
      <c r="J3367" s="70"/>
      <c r="K3367" s="42"/>
      <c r="L3367" s="42"/>
      <c r="M3367" s="42"/>
      <c r="N3367" s="42"/>
      <c r="O3367" s="42"/>
      <c r="P3367" s="42"/>
      <c r="Q3367" s="42"/>
      <c r="R3367" s="42"/>
      <c r="S3367" s="42"/>
      <c r="T3367" s="70"/>
      <c r="U3367" s="42"/>
      <c r="V3367" s="42"/>
      <c r="W3367" s="70"/>
      <c r="X3367" s="62"/>
      <c r="Y3367" s="42"/>
    </row>
    <row r="3368" spans="1:25" ht="17.25">
      <c r="A3368" s="42"/>
      <c r="B3368" s="42"/>
      <c r="C3368" s="42"/>
      <c r="D3368" s="44"/>
      <c r="E3368" s="44"/>
      <c r="G3368" s="42"/>
      <c r="H3368" s="42"/>
      <c r="I3368" s="42"/>
      <c r="J3368" s="70"/>
      <c r="K3368" s="42"/>
      <c r="L3368" s="42"/>
      <c r="M3368" s="42"/>
      <c r="N3368" s="42"/>
      <c r="O3368" s="42"/>
      <c r="P3368" s="42"/>
      <c r="Q3368" s="42"/>
      <c r="R3368" s="42"/>
      <c r="S3368" s="42"/>
      <c r="T3368" s="70"/>
      <c r="U3368" s="42"/>
      <c r="V3368" s="42"/>
      <c r="W3368" s="70"/>
      <c r="X3368" s="62"/>
      <c r="Y3368" s="42"/>
    </row>
    <row r="3369" spans="1:25" ht="17.25">
      <c r="A3369" s="42"/>
      <c r="B3369" s="42"/>
      <c r="C3369" s="42"/>
      <c r="D3369" s="44"/>
      <c r="E3369" s="44"/>
      <c r="G3369" s="42"/>
      <c r="H3369" s="42"/>
      <c r="I3369" s="42"/>
      <c r="J3369" s="70"/>
      <c r="K3369" s="42"/>
      <c r="L3369" s="42"/>
      <c r="M3369" s="42"/>
      <c r="N3369" s="42"/>
      <c r="O3369" s="42"/>
      <c r="P3369" s="42"/>
      <c r="Q3369" s="42"/>
      <c r="R3369" s="42"/>
      <c r="S3369" s="42"/>
      <c r="T3369" s="70"/>
      <c r="U3369" s="42"/>
      <c r="V3369" s="42"/>
      <c r="W3369" s="70"/>
      <c r="X3369" s="62"/>
      <c r="Y3369" s="42"/>
    </row>
    <row r="3370" spans="1:25" ht="17.25">
      <c r="A3370" s="42"/>
      <c r="B3370" s="42"/>
      <c r="C3370" s="42"/>
      <c r="D3370" s="44"/>
      <c r="E3370" s="44"/>
      <c r="G3370" s="42"/>
      <c r="H3370" s="42"/>
      <c r="I3370" s="42"/>
      <c r="J3370" s="70"/>
      <c r="K3370" s="42"/>
      <c r="L3370" s="42"/>
      <c r="M3370" s="42"/>
      <c r="N3370" s="42"/>
      <c r="O3370" s="42"/>
      <c r="P3370" s="42"/>
      <c r="Q3370" s="42"/>
      <c r="R3370" s="42"/>
      <c r="S3370" s="42"/>
      <c r="T3370" s="70"/>
      <c r="U3370" s="42"/>
      <c r="V3370" s="42"/>
      <c r="W3370" s="70"/>
      <c r="X3370" s="62"/>
      <c r="Y3370" s="42"/>
    </row>
    <row r="3371" spans="1:25" ht="17.25">
      <c r="A3371" s="42"/>
      <c r="B3371" s="42"/>
      <c r="C3371" s="42"/>
      <c r="D3371" s="44"/>
      <c r="E3371" s="44"/>
      <c r="G3371" s="42"/>
      <c r="H3371" s="42"/>
      <c r="I3371" s="42"/>
      <c r="J3371" s="70"/>
      <c r="K3371" s="42"/>
      <c r="L3371" s="42"/>
      <c r="M3371" s="42"/>
      <c r="N3371" s="42"/>
      <c r="O3371" s="42"/>
      <c r="P3371" s="42"/>
      <c r="Q3371" s="42"/>
      <c r="R3371" s="42"/>
      <c r="S3371" s="42"/>
      <c r="T3371" s="70"/>
      <c r="U3371" s="42"/>
      <c r="V3371" s="42"/>
      <c r="W3371" s="70"/>
      <c r="X3371" s="62"/>
      <c r="Y3371" s="42"/>
    </row>
    <row r="3372" spans="1:25" ht="17.25">
      <c r="A3372" s="42"/>
      <c r="B3372" s="42"/>
      <c r="C3372" s="42"/>
      <c r="D3372" s="44"/>
      <c r="E3372" s="44"/>
      <c r="G3372" s="42"/>
      <c r="H3372" s="42"/>
      <c r="I3372" s="42"/>
      <c r="J3372" s="70"/>
      <c r="K3372" s="42"/>
      <c r="L3372" s="42"/>
      <c r="M3372" s="42"/>
      <c r="N3372" s="42"/>
      <c r="O3372" s="42"/>
      <c r="P3372" s="42"/>
      <c r="Q3372" s="42"/>
      <c r="R3372" s="42"/>
      <c r="S3372" s="42"/>
      <c r="T3372" s="70"/>
      <c r="U3372" s="42"/>
      <c r="V3372" s="42"/>
      <c r="W3372" s="70"/>
      <c r="X3372" s="62"/>
      <c r="Y3372" s="42"/>
    </row>
    <row r="3373" spans="1:25" ht="17.25">
      <c r="A3373" s="42"/>
      <c r="B3373" s="42"/>
      <c r="C3373" s="42"/>
      <c r="D3373" s="44"/>
      <c r="E3373" s="44"/>
      <c r="G3373" s="42"/>
      <c r="H3373" s="42"/>
      <c r="I3373" s="42"/>
      <c r="J3373" s="70"/>
      <c r="K3373" s="42"/>
      <c r="L3373" s="42"/>
      <c r="M3373" s="42"/>
      <c r="N3373" s="42"/>
      <c r="O3373" s="42"/>
      <c r="P3373" s="42"/>
      <c r="Q3373" s="42"/>
      <c r="R3373" s="42"/>
      <c r="S3373" s="42"/>
      <c r="T3373" s="70"/>
      <c r="U3373" s="42"/>
      <c r="V3373" s="42"/>
      <c r="W3373" s="70"/>
      <c r="X3373" s="62"/>
      <c r="Y3373" s="42"/>
    </row>
    <row r="3374" spans="1:25" ht="17.25">
      <c r="A3374" s="42"/>
      <c r="B3374" s="42"/>
      <c r="C3374" s="42"/>
      <c r="D3374" s="44"/>
      <c r="E3374" s="44"/>
      <c r="G3374" s="42"/>
      <c r="H3374" s="42"/>
      <c r="I3374" s="42"/>
      <c r="J3374" s="70"/>
      <c r="K3374" s="42"/>
      <c r="L3374" s="42"/>
      <c r="M3374" s="42"/>
      <c r="N3374" s="42"/>
      <c r="O3374" s="42"/>
      <c r="P3374" s="42"/>
      <c r="Q3374" s="42"/>
      <c r="R3374" s="42"/>
      <c r="S3374" s="42"/>
      <c r="T3374" s="70"/>
      <c r="U3374" s="42"/>
      <c r="V3374" s="42"/>
      <c r="W3374" s="70"/>
      <c r="X3374" s="62"/>
      <c r="Y3374" s="42"/>
    </row>
    <row r="3375" spans="1:25" ht="17.25">
      <c r="A3375" s="42"/>
      <c r="B3375" s="42"/>
      <c r="C3375" s="42"/>
      <c r="D3375" s="44"/>
      <c r="E3375" s="44"/>
      <c r="G3375" s="42"/>
      <c r="H3375" s="42"/>
      <c r="I3375" s="42"/>
      <c r="J3375" s="70"/>
      <c r="K3375" s="42"/>
      <c r="L3375" s="42"/>
      <c r="M3375" s="42"/>
      <c r="N3375" s="42"/>
      <c r="O3375" s="42"/>
      <c r="P3375" s="42"/>
      <c r="Q3375" s="42"/>
      <c r="R3375" s="42"/>
      <c r="S3375" s="42"/>
      <c r="T3375" s="70"/>
      <c r="U3375" s="42"/>
      <c r="V3375" s="42"/>
      <c r="W3375" s="70"/>
      <c r="X3375" s="62"/>
      <c r="Y3375" s="42"/>
    </row>
    <row r="3376" spans="1:25" ht="17.25">
      <c r="A3376" s="42"/>
      <c r="B3376" s="42"/>
      <c r="C3376" s="42"/>
      <c r="D3376" s="44"/>
      <c r="E3376" s="44"/>
      <c r="G3376" s="42"/>
      <c r="H3376" s="42"/>
      <c r="I3376" s="42"/>
      <c r="J3376" s="70"/>
      <c r="K3376" s="42"/>
      <c r="L3376" s="42"/>
      <c r="M3376" s="42"/>
      <c r="N3376" s="42"/>
      <c r="O3376" s="42"/>
      <c r="P3376" s="42"/>
      <c r="Q3376" s="42"/>
      <c r="R3376" s="42"/>
      <c r="S3376" s="42"/>
      <c r="T3376" s="70"/>
      <c r="U3376" s="42"/>
      <c r="V3376" s="42"/>
      <c r="W3376" s="70"/>
      <c r="X3376" s="62"/>
      <c r="Y3376" s="42"/>
    </row>
    <row r="3377" spans="1:25" ht="17.25">
      <c r="A3377" s="42"/>
      <c r="B3377" s="42"/>
      <c r="C3377" s="42"/>
      <c r="D3377" s="44"/>
      <c r="E3377" s="44"/>
      <c r="G3377" s="42"/>
      <c r="H3377" s="42"/>
      <c r="I3377" s="42"/>
      <c r="J3377" s="70"/>
      <c r="K3377" s="42"/>
      <c r="L3377" s="42"/>
      <c r="M3377" s="42"/>
      <c r="N3377" s="42"/>
      <c r="O3377" s="42"/>
      <c r="P3377" s="42"/>
      <c r="Q3377" s="42"/>
      <c r="R3377" s="42"/>
      <c r="S3377" s="42"/>
      <c r="T3377" s="70"/>
      <c r="U3377" s="42"/>
      <c r="V3377" s="42"/>
      <c r="W3377" s="70"/>
      <c r="X3377" s="62"/>
      <c r="Y3377" s="42"/>
    </row>
    <row r="3378" spans="1:25" ht="17.25">
      <c r="A3378" s="42"/>
      <c r="B3378" s="42"/>
      <c r="C3378" s="42"/>
      <c r="D3378" s="44"/>
      <c r="E3378" s="44"/>
      <c r="G3378" s="42"/>
      <c r="H3378" s="42"/>
      <c r="I3378" s="42"/>
      <c r="J3378" s="70"/>
      <c r="K3378" s="42"/>
      <c r="L3378" s="42"/>
      <c r="M3378" s="70"/>
      <c r="N3378" s="42"/>
      <c r="O3378" s="42"/>
      <c r="P3378" s="42"/>
      <c r="Q3378" s="42"/>
      <c r="R3378" s="42"/>
      <c r="S3378" s="42"/>
      <c r="T3378" s="70"/>
      <c r="U3378" s="42"/>
      <c r="V3378" s="42"/>
      <c r="W3378" s="70"/>
      <c r="X3378" s="62"/>
      <c r="Y3378" s="42"/>
    </row>
    <row r="3379" spans="1:25" ht="17.25">
      <c r="A3379" s="42"/>
      <c r="B3379" s="42"/>
      <c r="C3379" s="42"/>
      <c r="D3379" s="44"/>
      <c r="E3379" s="44"/>
      <c r="G3379" s="42"/>
      <c r="H3379" s="42"/>
      <c r="I3379" s="42"/>
      <c r="J3379" s="70"/>
      <c r="K3379" s="42"/>
      <c r="L3379" s="42"/>
      <c r="M3379" s="70"/>
      <c r="N3379" s="42"/>
      <c r="O3379" s="42"/>
      <c r="P3379" s="42"/>
      <c r="Q3379" s="42"/>
      <c r="R3379" s="42"/>
      <c r="S3379" s="42"/>
      <c r="T3379" s="70"/>
      <c r="U3379" s="42"/>
      <c r="V3379" s="42"/>
      <c r="W3379" s="70"/>
      <c r="X3379" s="62"/>
      <c r="Y3379" s="42"/>
    </row>
    <row r="3380" spans="1:25" ht="17.25">
      <c r="A3380" s="42"/>
      <c r="B3380" s="42"/>
      <c r="C3380" s="42"/>
      <c r="D3380" s="44"/>
      <c r="E3380" s="44"/>
      <c r="G3380" s="42"/>
      <c r="H3380" s="42"/>
      <c r="I3380" s="42"/>
      <c r="J3380" s="70"/>
      <c r="K3380" s="42"/>
      <c r="L3380" s="42"/>
      <c r="N3380" s="42"/>
      <c r="O3380" s="42"/>
      <c r="P3380" s="42"/>
      <c r="Q3380" s="42"/>
      <c r="R3380" s="42"/>
      <c r="S3380" s="42"/>
      <c r="T3380" s="70"/>
      <c r="U3380" s="42"/>
      <c r="V3380" s="42"/>
      <c r="W3380" s="70"/>
      <c r="X3380" s="62"/>
      <c r="Y3380" s="42"/>
    </row>
    <row r="3381" spans="1:25" ht="17.25">
      <c r="A3381" s="42"/>
      <c r="B3381" s="42"/>
      <c r="C3381" s="42"/>
      <c r="D3381" s="44"/>
      <c r="E3381" s="44"/>
      <c r="G3381" s="42"/>
      <c r="H3381" s="42"/>
      <c r="I3381" s="42"/>
      <c r="J3381" s="70"/>
      <c r="K3381" s="42"/>
      <c r="L3381" s="42"/>
      <c r="M3381" s="58"/>
      <c r="N3381" s="42"/>
      <c r="O3381" s="42"/>
      <c r="P3381" s="42"/>
      <c r="Q3381" s="42"/>
      <c r="R3381" s="42"/>
      <c r="S3381" s="42"/>
      <c r="T3381" s="70"/>
      <c r="U3381" s="42"/>
      <c r="V3381" s="42"/>
      <c r="W3381" s="70"/>
      <c r="X3381" s="62"/>
      <c r="Y3381" s="42"/>
    </row>
    <row r="3382" spans="1:25" ht="17.25">
      <c r="A3382" s="42"/>
      <c r="B3382" s="42"/>
      <c r="C3382" s="42"/>
      <c r="D3382" s="44"/>
      <c r="E3382" s="44"/>
      <c r="G3382" s="42"/>
      <c r="H3382" s="42"/>
      <c r="I3382" s="42"/>
      <c r="J3382" s="70"/>
      <c r="K3382" s="42"/>
      <c r="L3382" s="42"/>
      <c r="N3382" s="42"/>
      <c r="O3382" s="42"/>
      <c r="P3382" s="42"/>
      <c r="Q3382" s="42"/>
      <c r="R3382" s="42"/>
      <c r="S3382" s="42"/>
      <c r="T3382" s="70"/>
      <c r="U3382" s="42"/>
      <c r="V3382" s="42"/>
      <c r="W3382" s="70"/>
      <c r="X3382" s="62"/>
      <c r="Y3382" s="42"/>
    </row>
    <row r="3383" spans="1:25" ht="17.25">
      <c r="A3383" s="42"/>
      <c r="B3383" s="42"/>
      <c r="C3383" s="42"/>
      <c r="D3383" s="44"/>
      <c r="E3383" s="44"/>
      <c r="G3383" s="42"/>
      <c r="H3383" s="42"/>
      <c r="I3383" s="42"/>
      <c r="J3383" s="70"/>
      <c r="K3383" s="42"/>
      <c r="L3383" s="42"/>
      <c r="M3383" s="58"/>
      <c r="N3383" s="42"/>
      <c r="O3383" s="42"/>
      <c r="P3383" s="42"/>
      <c r="Q3383" s="42"/>
      <c r="R3383" s="42"/>
      <c r="S3383" s="42"/>
      <c r="T3383" s="70"/>
      <c r="U3383" s="42"/>
      <c r="V3383" s="42"/>
      <c r="W3383" s="70"/>
      <c r="X3383" s="62"/>
      <c r="Y3383" s="42"/>
    </row>
    <row r="3384" spans="1:25" ht="17.25">
      <c r="A3384" s="42"/>
      <c r="B3384" s="42"/>
      <c r="C3384" s="42"/>
      <c r="D3384" s="44"/>
      <c r="E3384" s="44"/>
      <c r="G3384" s="42"/>
      <c r="H3384" s="42"/>
      <c r="I3384" s="42"/>
      <c r="J3384" s="70"/>
      <c r="K3384" s="42"/>
      <c r="L3384" s="42"/>
      <c r="M3384" s="58"/>
      <c r="N3384" s="42"/>
      <c r="O3384" s="42"/>
      <c r="P3384" s="42"/>
      <c r="Q3384" s="42"/>
      <c r="R3384" s="42"/>
      <c r="S3384" s="42"/>
      <c r="T3384" s="70"/>
      <c r="U3384" s="42"/>
      <c r="V3384" s="42"/>
      <c r="W3384" s="70"/>
      <c r="X3384" s="62"/>
      <c r="Y3384" s="42"/>
    </row>
    <row r="3385" spans="1:25" ht="17.25">
      <c r="A3385" s="42"/>
      <c r="B3385" s="42"/>
      <c r="C3385" s="42"/>
      <c r="D3385" s="44"/>
      <c r="E3385" s="44"/>
      <c r="G3385" s="42"/>
      <c r="H3385" s="42"/>
      <c r="I3385" s="42"/>
      <c r="J3385" s="70"/>
      <c r="K3385" s="42"/>
      <c r="L3385" s="42"/>
      <c r="M3385" s="58"/>
      <c r="N3385" s="42"/>
      <c r="O3385" s="42"/>
      <c r="P3385" s="42"/>
      <c r="Q3385" s="42"/>
      <c r="R3385" s="42"/>
      <c r="S3385" s="42"/>
      <c r="T3385" s="70"/>
      <c r="U3385" s="42"/>
      <c r="V3385" s="42"/>
      <c r="W3385" s="70"/>
      <c r="X3385" s="62"/>
      <c r="Y3385" s="42"/>
    </row>
    <row r="3386" spans="1:25" ht="17.25">
      <c r="A3386" s="42"/>
      <c r="B3386" s="42"/>
      <c r="C3386" s="42"/>
      <c r="D3386" s="44"/>
      <c r="E3386" s="44"/>
      <c r="G3386" s="42"/>
      <c r="H3386" s="42"/>
      <c r="I3386" s="42"/>
      <c r="J3386" s="70"/>
      <c r="K3386" s="42"/>
      <c r="L3386" s="42"/>
      <c r="M3386" s="70"/>
      <c r="N3386" s="42"/>
      <c r="O3386" s="42"/>
      <c r="P3386" s="42"/>
      <c r="Q3386" s="42"/>
      <c r="R3386" s="42"/>
      <c r="S3386" s="42"/>
      <c r="T3386" s="70"/>
      <c r="U3386" s="42"/>
      <c r="V3386" s="42"/>
      <c r="W3386" s="70"/>
      <c r="X3386" s="62"/>
      <c r="Y3386" s="42"/>
    </row>
    <row r="3387" spans="1:25" ht="17.25">
      <c r="A3387" s="42"/>
      <c r="B3387" s="42"/>
      <c r="C3387" s="42"/>
      <c r="D3387" s="44"/>
      <c r="E3387" s="44"/>
      <c r="G3387" s="42"/>
      <c r="H3387" s="42"/>
      <c r="I3387" s="42"/>
      <c r="J3387" s="70"/>
      <c r="K3387" s="42"/>
      <c r="L3387" s="42"/>
      <c r="M3387" s="42"/>
      <c r="N3387" s="42"/>
      <c r="O3387" s="42"/>
      <c r="P3387" s="42"/>
      <c r="Q3387" s="42"/>
      <c r="R3387" s="42"/>
      <c r="S3387" s="42"/>
      <c r="T3387" s="70"/>
      <c r="U3387" s="42"/>
      <c r="V3387" s="42"/>
      <c r="W3387" s="70"/>
      <c r="X3387" s="62"/>
      <c r="Y3387" s="42"/>
    </row>
    <row r="3388" spans="1:25" ht="17.25">
      <c r="A3388" s="42"/>
      <c r="B3388" s="42"/>
      <c r="C3388" s="42"/>
      <c r="D3388" s="44"/>
      <c r="E3388" s="44"/>
      <c r="G3388" s="42"/>
      <c r="H3388" s="42"/>
      <c r="I3388" s="42"/>
      <c r="J3388" s="70"/>
      <c r="K3388" s="42"/>
      <c r="L3388" s="42"/>
      <c r="M3388" s="42"/>
      <c r="N3388" s="42"/>
      <c r="O3388" s="42"/>
      <c r="P3388" s="42"/>
      <c r="Q3388" s="42"/>
      <c r="R3388" s="42"/>
      <c r="S3388" s="42"/>
      <c r="T3388" s="70"/>
      <c r="U3388" s="42"/>
      <c r="V3388" s="42"/>
      <c r="W3388" s="70"/>
      <c r="X3388" s="62"/>
      <c r="Y3388" s="42"/>
    </row>
    <row r="3389" spans="1:25" ht="17.25">
      <c r="A3389" s="42"/>
      <c r="B3389" s="42"/>
      <c r="C3389" s="42"/>
      <c r="D3389" s="44"/>
      <c r="E3389" s="44"/>
      <c r="G3389" s="42"/>
      <c r="H3389" s="42"/>
      <c r="I3389" s="42"/>
      <c r="J3389" s="70"/>
      <c r="K3389" s="42"/>
      <c r="L3389" s="42"/>
      <c r="M3389" s="42"/>
      <c r="N3389" s="42"/>
      <c r="O3389" s="42"/>
      <c r="P3389" s="42"/>
      <c r="Q3389" s="42"/>
      <c r="R3389" s="42"/>
      <c r="S3389" s="42"/>
      <c r="T3389" s="70"/>
      <c r="U3389" s="42"/>
      <c r="V3389" s="42"/>
      <c r="W3389" s="70"/>
      <c r="X3389" s="62"/>
      <c r="Y3389" s="42"/>
    </row>
    <row r="3390" spans="1:25" ht="17.25">
      <c r="A3390" s="42"/>
      <c r="B3390" s="42"/>
      <c r="C3390" s="42"/>
      <c r="D3390" s="44"/>
      <c r="E3390" s="44"/>
      <c r="G3390" s="42"/>
      <c r="H3390" s="42"/>
      <c r="I3390" s="42"/>
      <c r="J3390" s="70"/>
      <c r="K3390" s="42"/>
      <c r="L3390" s="42"/>
      <c r="M3390" s="42"/>
      <c r="N3390" s="42"/>
      <c r="O3390" s="42"/>
      <c r="P3390" s="42"/>
      <c r="Q3390" s="42"/>
      <c r="R3390" s="42"/>
      <c r="S3390" s="42"/>
      <c r="T3390" s="70"/>
      <c r="U3390" s="42"/>
      <c r="V3390" s="42"/>
      <c r="W3390" s="70"/>
      <c r="X3390" s="62"/>
      <c r="Y3390" s="42"/>
    </row>
    <row r="3391" spans="1:25" ht="17.25">
      <c r="A3391" s="42"/>
      <c r="B3391" s="42"/>
      <c r="C3391" s="42"/>
      <c r="D3391" s="44"/>
      <c r="E3391" s="44"/>
      <c r="G3391" s="42"/>
      <c r="H3391" s="42"/>
      <c r="I3391" s="42"/>
      <c r="J3391" s="70"/>
      <c r="K3391" s="42"/>
      <c r="L3391" s="42"/>
      <c r="M3391" s="42"/>
      <c r="N3391" s="42"/>
      <c r="O3391" s="42"/>
      <c r="P3391" s="42"/>
      <c r="Q3391" s="42"/>
      <c r="R3391" s="42"/>
      <c r="S3391" s="42"/>
      <c r="T3391" s="70"/>
      <c r="U3391" s="42"/>
      <c r="V3391" s="42"/>
      <c r="W3391" s="70"/>
      <c r="X3391" s="62"/>
      <c r="Y3391" s="42"/>
    </row>
    <row r="3392" spans="1:25" ht="17.25">
      <c r="A3392" s="42"/>
      <c r="B3392" s="42"/>
      <c r="C3392" s="42"/>
      <c r="D3392" s="44"/>
      <c r="E3392" s="44"/>
      <c r="G3392" s="42"/>
      <c r="H3392" s="42"/>
      <c r="I3392" s="42"/>
      <c r="J3392" s="70"/>
      <c r="K3392" s="42"/>
      <c r="L3392" s="42"/>
      <c r="M3392" s="42"/>
      <c r="N3392" s="42"/>
      <c r="O3392" s="42"/>
      <c r="P3392" s="42"/>
      <c r="Q3392" s="42"/>
      <c r="R3392" s="42"/>
      <c r="S3392" s="42"/>
      <c r="T3392" s="70"/>
      <c r="U3392" s="42"/>
      <c r="V3392" s="42"/>
      <c r="W3392" s="70"/>
      <c r="X3392" s="62"/>
      <c r="Y3392" s="42"/>
    </row>
    <row r="3393" spans="1:25" ht="17.25">
      <c r="A3393" s="42"/>
      <c r="B3393" s="42"/>
      <c r="C3393" s="42"/>
      <c r="D3393" s="44"/>
      <c r="E3393" s="44"/>
      <c r="G3393" s="42"/>
      <c r="H3393" s="42"/>
      <c r="I3393" s="42"/>
      <c r="J3393" s="70"/>
      <c r="K3393" s="42"/>
      <c r="L3393" s="42"/>
      <c r="M3393" s="42"/>
      <c r="N3393" s="42"/>
      <c r="O3393" s="42"/>
      <c r="P3393" s="42"/>
      <c r="Q3393" s="42"/>
      <c r="R3393" s="42"/>
      <c r="S3393" s="42"/>
      <c r="T3393" s="70"/>
      <c r="U3393" s="42"/>
      <c r="V3393" s="42"/>
      <c r="W3393" s="70"/>
      <c r="X3393" s="62"/>
      <c r="Y3393" s="42"/>
    </row>
    <row r="3394" spans="1:25" ht="17.25">
      <c r="A3394" s="42"/>
      <c r="B3394" s="42"/>
      <c r="C3394" s="42"/>
      <c r="D3394" s="44"/>
      <c r="E3394" s="44"/>
      <c r="G3394" s="42"/>
      <c r="H3394" s="42"/>
      <c r="I3394" s="42"/>
      <c r="J3394" s="70"/>
      <c r="K3394" s="42"/>
      <c r="L3394" s="42"/>
      <c r="M3394" s="42"/>
      <c r="N3394" s="42"/>
      <c r="O3394" s="42"/>
      <c r="P3394" s="42"/>
      <c r="Q3394" s="42"/>
      <c r="R3394" s="42"/>
      <c r="S3394" s="42"/>
      <c r="T3394" s="70"/>
      <c r="U3394" s="42"/>
      <c r="V3394" s="42"/>
      <c r="W3394" s="70"/>
      <c r="X3394" s="62"/>
      <c r="Y3394" s="42"/>
    </row>
    <row r="3395" spans="1:25" ht="17.25">
      <c r="A3395" s="42"/>
      <c r="B3395" s="42"/>
      <c r="C3395" s="42"/>
      <c r="D3395" s="44"/>
      <c r="E3395" s="44"/>
      <c r="G3395" s="42"/>
      <c r="H3395" s="42"/>
      <c r="I3395" s="42"/>
      <c r="J3395" s="70"/>
      <c r="K3395" s="42"/>
      <c r="L3395" s="42"/>
      <c r="M3395" s="42"/>
      <c r="N3395" s="42"/>
      <c r="O3395" s="42"/>
      <c r="P3395" s="42"/>
      <c r="Q3395" s="42"/>
      <c r="R3395" s="42"/>
      <c r="S3395" s="42"/>
      <c r="T3395" s="70"/>
      <c r="U3395" s="42"/>
      <c r="V3395" s="42"/>
      <c r="W3395" s="70"/>
      <c r="X3395" s="62"/>
      <c r="Y3395" s="42"/>
    </row>
    <row r="3396" spans="1:25" ht="17.25">
      <c r="A3396" s="42"/>
      <c r="B3396" s="42"/>
      <c r="C3396" s="42"/>
      <c r="D3396" s="44"/>
      <c r="E3396" s="44"/>
      <c r="G3396" s="42"/>
      <c r="H3396" s="42"/>
      <c r="I3396" s="42"/>
      <c r="J3396" s="70"/>
      <c r="K3396" s="42"/>
      <c r="L3396" s="42"/>
      <c r="M3396" s="42"/>
      <c r="N3396" s="42"/>
      <c r="O3396" s="42"/>
      <c r="P3396" s="42"/>
      <c r="Q3396" s="42"/>
      <c r="R3396" s="42"/>
      <c r="S3396" s="42"/>
      <c r="T3396" s="70"/>
      <c r="U3396" s="42"/>
      <c r="V3396" s="42"/>
      <c r="W3396" s="70"/>
      <c r="X3396" s="62"/>
      <c r="Y3396" s="42"/>
    </row>
    <row r="3397" spans="1:25" ht="17.25">
      <c r="A3397" s="42"/>
      <c r="B3397" s="42"/>
      <c r="C3397" s="42"/>
      <c r="D3397" s="44"/>
      <c r="E3397" s="44"/>
      <c r="G3397" s="42"/>
      <c r="H3397" s="42"/>
      <c r="I3397" s="42"/>
      <c r="J3397" s="70"/>
      <c r="K3397" s="42"/>
      <c r="L3397" s="42"/>
      <c r="M3397" s="42"/>
      <c r="N3397" s="42"/>
      <c r="O3397" s="42"/>
      <c r="P3397" s="42"/>
      <c r="Q3397" s="42"/>
      <c r="R3397" s="42"/>
      <c r="S3397" s="42"/>
      <c r="T3397" s="70"/>
      <c r="U3397" s="42"/>
      <c r="V3397" s="42"/>
      <c r="W3397" s="70"/>
      <c r="X3397" s="62"/>
      <c r="Y3397" s="42"/>
    </row>
    <row r="3398" spans="1:25" ht="17.25">
      <c r="A3398" s="42"/>
      <c r="B3398" s="42"/>
      <c r="C3398" s="42"/>
      <c r="D3398" s="44"/>
      <c r="E3398" s="44"/>
      <c r="G3398" s="42"/>
      <c r="H3398" s="42"/>
      <c r="I3398" s="42"/>
      <c r="J3398" s="70"/>
      <c r="K3398" s="42"/>
      <c r="L3398" s="42"/>
      <c r="M3398" s="70"/>
      <c r="N3398" s="42"/>
      <c r="O3398" s="42"/>
      <c r="P3398" s="42"/>
      <c r="Q3398" s="42"/>
      <c r="R3398" s="42"/>
      <c r="S3398" s="42"/>
      <c r="T3398" s="70"/>
      <c r="U3398" s="42"/>
      <c r="V3398" s="42"/>
      <c r="W3398" s="70"/>
      <c r="X3398" s="62"/>
      <c r="Y3398" s="42"/>
    </row>
    <row r="3399" spans="1:25" ht="17.25">
      <c r="A3399" s="42"/>
      <c r="B3399" s="42"/>
      <c r="C3399" s="42"/>
      <c r="D3399" s="44"/>
      <c r="E3399" s="44"/>
      <c r="G3399" s="42"/>
      <c r="H3399" s="42"/>
      <c r="I3399" s="42"/>
      <c r="J3399" s="70"/>
      <c r="K3399" s="42"/>
      <c r="L3399" s="42"/>
      <c r="M3399" s="70"/>
      <c r="N3399" s="42"/>
      <c r="O3399" s="42"/>
      <c r="P3399" s="42"/>
      <c r="Q3399" s="42"/>
      <c r="R3399" s="42"/>
      <c r="S3399" s="42"/>
      <c r="T3399" s="70"/>
      <c r="U3399" s="42"/>
      <c r="V3399" s="42"/>
      <c r="W3399" s="70"/>
      <c r="X3399" s="62"/>
      <c r="Y3399" s="42"/>
    </row>
    <row r="3400" spans="1:25" ht="17.25">
      <c r="A3400" s="42"/>
      <c r="B3400" s="42"/>
      <c r="C3400" s="42"/>
      <c r="D3400" s="44"/>
      <c r="E3400" s="44"/>
      <c r="G3400" s="42"/>
      <c r="H3400" s="42"/>
      <c r="I3400" s="42"/>
      <c r="J3400" s="70"/>
      <c r="K3400" s="42"/>
      <c r="L3400" s="42"/>
      <c r="N3400" s="42"/>
      <c r="O3400" s="42"/>
      <c r="P3400" s="42"/>
      <c r="Q3400" s="42"/>
      <c r="R3400" s="42"/>
      <c r="S3400" s="42"/>
      <c r="T3400" s="70"/>
      <c r="U3400" s="42"/>
      <c r="V3400" s="42"/>
      <c r="W3400" s="70"/>
      <c r="X3400" s="62"/>
      <c r="Y3400" s="42"/>
    </row>
    <row r="3401" spans="1:25" ht="17.25">
      <c r="A3401" s="42"/>
      <c r="B3401" s="42"/>
      <c r="C3401" s="42"/>
      <c r="D3401" s="44"/>
      <c r="E3401" s="44"/>
      <c r="G3401" s="42"/>
      <c r="H3401" s="42"/>
      <c r="I3401" s="42"/>
      <c r="J3401" s="70"/>
      <c r="K3401" s="42"/>
      <c r="L3401" s="42"/>
      <c r="M3401" s="58"/>
      <c r="N3401" s="42"/>
      <c r="O3401" s="42"/>
      <c r="P3401" s="42"/>
      <c r="Q3401" s="42"/>
      <c r="R3401" s="42"/>
      <c r="S3401" s="42"/>
      <c r="T3401" s="70"/>
      <c r="U3401" s="42"/>
      <c r="V3401" s="42"/>
      <c r="W3401" s="70"/>
      <c r="X3401" s="62"/>
      <c r="Y3401" s="42"/>
    </row>
    <row r="3402" spans="1:25" ht="17.25">
      <c r="A3402" s="42"/>
      <c r="B3402" s="42"/>
      <c r="C3402" s="42"/>
      <c r="D3402" s="44"/>
      <c r="E3402" s="44"/>
      <c r="G3402" s="42"/>
      <c r="H3402" s="42"/>
      <c r="I3402" s="42"/>
      <c r="J3402" s="70"/>
      <c r="K3402" s="42"/>
      <c r="L3402" s="42"/>
      <c r="N3402" s="42"/>
      <c r="O3402" s="42"/>
      <c r="P3402" s="42"/>
      <c r="Q3402" s="42"/>
      <c r="R3402" s="42"/>
      <c r="S3402" s="42"/>
      <c r="T3402" s="70"/>
      <c r="U3402" s="42"/>
      <c r="V3402" s="42"/>
      <c r="W3402" s="70"/>
      <c r="X3402" s="62"/>
      <c r="Y3402" s="42"/>
    </row>
    <row r="3403" spans="1:25" ht="17.25">
      <c r="A3403" s="42"/>
      <c r="B3403" s="42"/>
      <c r="C3403" s="42"/>
      <c r="D3403" s="44"/>
      <c r="E3403" s="44"/>
      <c r="G3403" s="42"/>
      <c r="H3403" s="42"/>
      <c r="I3403" s="42"/>
      <c r="J3403" s="70"/>
      <c r="K3403" s="42"/>
      <c r="L3403" s="42"/>
      <c r="M3403" s="58"/>
      <c r="N3403" s="42"/>
      <c r="O3403" s="42"/>
      <c r="P3403" s="42"/>
      <c r="Q3403" s="42"/>
      <c r="R3403" s="42"/>
      <c r="S3403" s="42"/>
      <c r="T3403" s="70"/>
      <c r="U3403" s="42"/>
      <c r="V3403" s="42"/>
      <c r="W3403" s="70"/>
      <c r="X3403" s="62"/>
      <c r="Y3403" s="42"/>
    </row>
    <row r="3404" spans="1:25" ht="17.25">
      <c r="A3404" s="42"/>
      <c r="B3404" s="42"/>
      <c r="C3404" s="42"/>
      <c r="D3404" s="44"/>
      <c r="E3404" s="44"/>
      <c r="G3404" s="42"/>
      <c r="H3404" s="42"/>
      <c r="I3404" s="42"/>
      <c r="J3404" s="70"/>
      <c r="K3404" s="42"/>
      <c r="L3404" s="42"/>
      <c r="M3404" s="58"/>
      <c r="N3404" s="42"/>
      <c r="O3404" s="42"/>
      <c r="P3404" s="42"/>
      <c r="Q3404" s="42"/>
      <c r="R3404" s="42"/>
      <c r="S3404" s="42"/>
      <c r="T3404" s="70"/>
      <c r="U3404" s="42"/>
      <c r="V3404" s="42"/>
      <c r="W3404" s="70"/>
      <c r="X3404" s="62"/>
      <c r="Y3404" s="42"/>
    </row>
    <row r="3405" spans="1:25" ht="17.25">
      <c r="A3405" s="42"/>
      <c r="B3405" s="42"/>
      <c r="C3405" s="42"/>
      <c r="D3405" s="44"/>
      <c r="E3405" s="44"/>
      <c r="G3405" s="42"/>
      <c r="H3405" s="42"/>
      <c r="I3405" s="42"/>
      <c r="J3405" s="70"/>
      <c r="K3405" s="42"/>
      <c r="L3405" s="42"/>
      <c r="M3405" s="58"/>
      <c r="N3405" s="42"/>
      <c r="O3405" s="42"/>
      <c r="P3405" s="42"/>
      <c r="Q3405" s="42"/>
      <c r="R3405" s="42"/>
      <c r="S3405" s="42"/>
      <c r="T3405" s="70"/>
      <c r="U3405" s="42"/>
      <c r="V3405" s="42"/>
      <c r="W3405" s="70"/>
      <c r="X3405" s="62"/>
      <c r="Y3405" s="42"/>
    </row>
    <row r="3406" spans="1:25" ht="17.25">
      <c r="A3406" s="42"/>
      <c r="B3406" s="42"/>
      <c r="C3406" s="42"/>
      <c r="D3406" s="44"/>
      <c r="E3406" s="44"/>
      <c r="G3406" s="42"/>
      <c r="H3406" s="42"/>
      <c r="I3406" s="42"/>
      <c r="J3406" s="70"/>
      <c r="K3406" s="42"/>
      <c r="L3406" s="42"/>
      <c r="M3406" s="70"/>
      <c r="N3406" s="42"/>
      <c r="O3406" s="42"/>
      <c r="P3406" s="42"/>
      <c r="Q3406" s="42"/>
      <c r="R3406" s="42"/>
      <c r="S3406" s="42"/>
      <c r="T3406" s="70"/>
      <c r="U3406" s="42"/>
      <c r="V3406" s="42"/>
      <c r="W3406" s="70"/>
      <c r="X3406" s="62"/>
      <c r="Y3406" s="42"/>
    </row>
    <row r="3407" spans="1:25" ht="17.25">
      <c r="A3407" s="42"/>
      <c r="B3407" s="42"/>
      <c r="C3407" s="42"/>
      <c r="D3407" s="44"/>
      <c r="E3407" s="44"/>
      <c r="G3407" s="42"/>
      <c r="H3407" s="42"/>
      <c r="I3407" s="42"/>
      <c r="J3407" s="70"/>
      <c r="K3407" s="42"/>
      <c r="L3407" s="42"/>
      <c r="M3407" s="42"/>
      <c r="N3407" s="42"/>
      <c r="O3407" s="42"/>
      <c r="P3407" s="42"/>
      <c r="Q3407" s="42"/>
      <c r="R3407" s="42"/>
      <c r="S3407" s="42"/>
      <c r="T3407" s="70"/>
      <c r="U3407" s="42"/>
      <c r="V3407" s="42"/>
      <c r="W3407" s="70"/>
      <c r="X3407" s="62"/>
      <c r="Y3407" s="42"/>
    </row>
    <row r="3408" spans="1:25" ht="17.25">
      <c r="A3408" s="42"/>
      <c r="B3408" s="42"/>
      <c r="C3408" s="42"/>
      <c r="D3408" s="44"/>
      <c r="E3408" s="44"/>
      <c r="G3408" s="42"/>
      <c r="H3408" s="42"/>
      <c r="I3408" s="42"/>
      <c r="J3408" s="70"/>
      <c r="K3408" s="42"/>
      <c r="L3408" s="42"/>
      <c r="M3408" s="42"/>
      <c r="N3408" s="42"/>
      <c r="O3408" s="42"/>
      <c r="P3408" s="42"/>
      <c r="Q3408" s="42"/>
      <c r="R3408" s="42"/>
      <c r="S3408" s="42"/>
      <c r="T3408" s="70"/>
      <c r="U3408" s="42"/>
      <c r="V3408" s="42"/>
      <c r="W3408" s="70"/>
      <c r="X3408" s="62"/>
      <c r="Y3408" s="42"/>
    </row>
    <row r="3409" spans="1:25" ht="17.25">
      <c r="A3409" s="42"/>
      <c r="B3409" s="42"/>
      <c r="C3409" s="42"/>
      <c r="D3409" s="44"/>
      <c r="E3409" s="44"/>
      <c r="G3409" s="42"/>
      <c r="H3409" s="42"/>
      <c r="I3409" s="42"/>
      <c r="J3409" s="70"/>
      <c r="K3409" s="42"/>
      <c r="L3409" s="42"/>
      <c r="M3409" s="42"/>
      <c r="N3409" s="42"/>
      <c r="O3409" s="42"/>
      <c r="P3409" s="42"/>
      <c r="Q3409" s="42"/>
      <c r="R3409" s="42"/>
      <c r="S3409" s="42"/>
      <c r="T3409" s="70"/>
      <c r="U3409" s="42"/>
      <c r="V3409" s="42"/>
      <c r="W3409" s="70"/>
      <c r="X3409" s="62"/>
      <c r="Y3409" s="42"/>
    </row>
    <row r="3410" spans="1:25" ht="17.25">
      <c r="A3410" s="42"/>
      <c r="B3410" s="42"/>
      <c r="C3410" s="42"/>
      <c r="D3410" s="44"/>
      <c r="E3410" s="44"/>
      <c r="G3410" s="42"/>
      <c r="H3410" s="42"/>
      <c r="I3410" s="42"/>
      <c r="J3410" s="70"/>
      <c r="K3410" s="42"/>
      <c r="L3410" s="42"/>
      <c r="M3410" s="42"/>
      <c r="N3410" s="42"/>
      <c r="O3410" s="42"/>
      <c r="P3410" s="42"/>
      <c r="Q3410" s="42"/>
      <c r="R3410" s="42"/>
      <c r="S3410" s="42"/>
      <c r="T3410" s="70"/>
      <c r="U3410" s="42"/>
      <c r="V3410" s="42"/>
      <c r="W3410" s="70"/>
      <c r="X3410" s="62"/>
      <c r="Y3410" s="42"/>
    </row>
    <row r="3411" spans="1:25" ht="17.25">
      <c r="A3411" s="42"/>
      <c r="B3411" s="42"/>
      <c r="C3411" s="42"/>
      <c r="D3411" s="44"/>
      <c r="E3411" s="44"/>
      <c r="G3411" s="42"/>
      <c r="H3411" s="42"/>
      <c r="I3411" s="42"/>
      <c r="J3411" s="70"/>
      <c r="K3411" s="42"/>
      <c r="L3411" s="42"/>
      <c r="M3411" s="42"/>
      <c r="N3411" s="42"/>
      <c r="O3411" s="42"/>
      <c r="P3411" s="42"/>
      <c r="Q3411" s="42"/>
      <c r="R3411" s="42"/>
      <c r="S3411" s="42"/>
      <c r="T3411" s="70"/>
      <c r="U3411" s="42"/>
      <c r="V3411" s="42"/>
      <c r="W3411" s="70"/>
      <c r="X3411" s="62"/>
      <c r="Y3411" s="42"/>
    </row>
    <row r="3412" spans="1:25" ht="17.25">
      <c r="A3412" s="42"/>
      <c r="B3412" s="42"/>
      <c r="C3412" s="42"/>
      <c r="D3412" s="44"/>
      <c r="E3412" s="44"/>
      <c r="G3412" s="42"/>
      <c r="H3412" s="42"/>
      <c r="I3412" s="42"/>
      <c r="J3412" s="70"/>
      <c r="K3412" s="42"/>
      <c r="L3412" s="42"/>
      <c r="M3412" s="42"/>
      <c r="N3412" s="42"/>
      <c r="O3412" s="42"/>
      <c r="P3412" s="42"/>
      <c r="Q3412" s="42"/>
      <c r="R3412" s="42"/>
      <c r="S3412" s="42"/>
      <c r="T3412" s="70"/>
      <c r="U3412" s="42"/>
      <c r="V3412" s="42"/>
      <c r="W3412" s="70"/>
      <c r="X3412" s="62"/>
      <c r="Y3412" s="42"/>
    </row>
    <row r="3413" spans="1:25" ht="17.25">
      <c r="A3413" s="42"/>
      <c r="B3413" s="42"/>
      <c r="C3413" s="42"/>
      <c r="D3413" s="44"/>
      <c r="E3413" s="44"/>
      <c r="G3413" s="42"/>
      <c r="H3413" s="42"/>
      <c r="I3413" s="42"/>
      <c r="J3413" s="70"/>
      <c r="K3413" s="42"/>
      <c r="L3413" s="42"/>
      <c r="M3413" s="42"/>
      <c r="N3413" s="42"/>
      <c r="O3413" s="42"/>
      <c r="P3413" s="42"/>
      <c r="Q3413" s="42"/>
      <c r="R3413" s="42"/>
      <c r="S3413" s="42"/>
      <c r="T3413" s="70"/>
      <c r="U3413" s="42"/>
      <c r="V3413" s="42"/>
      <c r="W3413" s="70"/>
      <c r="X3413" s="62"/>
      <c r="Y3413" s="42"/>
    </row>
    <row r="3414" spans="1:25" ht="17.25">
      <c r="A3414" s="42"/>
      <c r="B3414" s="42"/>
      <c r="C3414" s="42"/>
      <c r="D3414" s="44"/>
      <c r="E3414" s="44"/>
      <c r="G3414" s="42"/>
      <c r="H3414" s="42"/>
      <c r="I3414" s="42"/>
      <c r="J3414" s="70"/>
      <c r="K3414" s="42"/>
      <c r="L3414" s="42"/>
      <c r="M3414" s="42"/>
      <c r="N3414" s="42"/>
      <c r="O3414" s="42"/>
      <c r="P3414" s="42"/>
      <c r="Q3414" s="42"/>
      <c r="R3414" s="42"/>
      <c r="S3414" s="42"/>
      <c r="T3414" s="70"/>
      <c r="U3414" s="42"/>
      <c r="V3414" s="42"/>
      <c r="W3414" s="70"/>
      <c r="X3414" s="62"/>
      <c r="Y3414" s="42"/>
    </row>
    <row r="3415" spans="1:25" ht="17.25">
      <c r="A3415" s="42"/>
      <c r="B3415" s="42"/>
      <c r="C3415" s="42"/>
      <c r="D3415" s="44"/>
      <c r="E3415" s="44"/>
      <c r="G3415" s="42"/>
      <c r="H3415" s="42"/>
      <c r="I3415" s="42"/>
      <c r="J3415" s="70"/>
      <c r="K3415" s="42"/>
      <c r="L3415" s="42"/>
      <c r="M3415" s="42"/>
      <c r="N3415" s="42"/>
      <c r="O3415" s="42"/>
      <c r="P3415" s="42"/>
      <c r="Q3415" s="42"/>
      <c r="R3415" s="42"/>
      <c r="S3415" s="42"/>
      <c r="T3415" s="70"/>
      <c r="U3415" s="42"/>
      <c r="V3415" s="42"/>
      <c r="W3415" s="70"/>
      <c r="X3415" s="62"/>
      <c r="Y3415" s="42"/>
    </row>
    <row r="3416" spans="1:25" ht="17.25">
      <c r="A3416" s="42"/>
      <c r="B3416" s="42"/>
      <c r="C3416" s="42"/>
      <c r="D3416" s="44"/>
      <c r="E3416" s="44"/>
      <c r="G3416" s="42"/>
      <c r="H3416" s="42"/>
      <c r="I3416" s="42"/>
      <c r="J3416" s="70"/>
      <c r="K3416" s="42"/>
      <c r="L3416" s="42"/>
      <c r="M3416" s="42"/>
      <c r="N3416" s="42"/>
      <c r="O3416" s="42"/>
      <c r="P3416" s="42"/>
      <c r="Q3416" s="42"/>
      <c r="R3416" s="42"/>
      <c r="S3416" s="42"/>
      <c r="T3416" s="70"/>
      <c r="U3416" s="42"/>
      <c r="V3416" s="42"/>
      <c r="W3416" s="70"/>
      <c r="X3416" s="62"/>
      <c r="Y3416" s="42"/>
    </row>
    <row r="3417" spans="1:25" ht="17.25">
      <c r="A3417" s="42"/>
      <c r="B3417" s="42"/>
      <c r="C3417" s="42"/>
      <c r="D3417" s="44"/>
      <c r="E3417" s="44"/>
      <c r="G3417" s="42"/>
      <c r="H3417" s="42"/>
      <c r="I3417" s="42"/>
      <c r="J3417" s="70"/>
      <c r="K3417" s="42"/>
      <c r="L3417" s="42"/>
      <c r="M3417" s="42"/>
      <c r="N3417" s="42"/>
      <c r="O3417" s="42"/>
      <c r="P3417" s="42"/>
      <c r="Q3417" s="42"/>
      <c r="R3417" s="42"/>
      <c r="S3417" s="42"/>
      <c r="T3417" s="70"/>
      <c r="U3417" s="42"/>
      <c r="V3417" s="42"/>
      <c r="W3417" s="70"/>
      <c r="X3417" s="62"/>
      <c r="Y3417" s="42"/>
    </row>
    <row r="3418" spans="1:25" ht="17.25">
      <c r="A3418" s="42"/>
      <c r="B3418" s="42"/>
      <c r="C3418" s="42"/>
      <c r="D3418" s="44"/>
      <c r="E3418" s="44"/>
      <c r="G3418" s="42"/>
      <c r="H3418" s="42"/>
      <c r="I3418" s="42"/>
      <c r="J3418" s="70"/>
      <c r="K3418" s="42"/>
      <c r="L3418" s="42"/>
      <c r="M3418" s="70"/>
      <c r="N3418" s="42"/>
      <c r="O3418" s="42"/>
      <c r="P3418" s="42"/>
      <c r="Q3418" s="42"/>
      <c r="R3418" s="42"/>
      <c r="S3418" s="42"/>
      <c r="T3418" s="70"/>
      <c r="U3418" s="42"/>
      <c r="V3418" s="42"/>
      <c r="W3418" s="70"/>
      <c r="X3418" s="62"/>
      <c r="Y3418" s="42"/>
    </row>
    <row r="3419" spans="1:25" ht="17.25">
      <c r="A3419" s="42"/>
      <c r="B3419" s="42"/>
      <c r="C3419" s="42"/>
      <c r="D3419" s="44"/>
      <c r="E3419" s="44"/>
      <c r="G3419" s="42"/>
      <c r="H3419" s="42"/>
      <c r="I3419" s="42"/>
      <c r="J3419" s="70"/>
      <c r="K3419" s="42"/>
      <c r="L3419" s="42"/>
      <c r="M3419" s="70"/>
      <c r="N3419" s="42"/>
      <c r="O3419" s="42"/>
      <c r="P3419" s="42"/>
      <c r="Q3419" s="42"/>
      <c r="R3419" s="42"/>
      <c r="S3419" s="42"/>
      <c r="T3419" s="70"/>
      <c r="U3419" s="42"/>
      <c r="V3419" s="42"/>
      <c r="W3419" s="70"/>
      <c r="X3419" s="62"/>
      <c r="Y3419" s="42"/>
    </row>
    <row r="3420" spans="1:25" ht="17.25">
      <c r="A3420" s="42"/>
      <c r="B3420" s="42"/>
      <c r="C3420" s="42"/>
      <c r="D3420" s="44"/>
      <c r="E3420" s="44"/>
      <c r="G3420" s="42"/>
      <c r="H3420" s="42"/>
      <c r="I3420" s="42"/>
      <c r="J3420" s="70"/>
      <c r="K3420" s="42"/>
      <c r="L3420" s="42"/>
      <c r="N3420" s="42"/>
      <c r="O3420" s="42"/>
      <c r="P3420" s="42"/>
      <c r="Q3420" s="42"/>
      <c r="R3420" s="42"/>
      <c r="S3420" s="42"/>
      <c r="T3420" s="70"/>
      <c r="U3420" s="42"/>
      <c r="V3420" s="42"/>
      <c r="W3420" s="70"/>
      <c r="X3420" s="62"/>
      <c r="Y3420" s="42"/>
    </row>
    <row r="3421" spans="1:25" ht="17.25">
      <c r="A3421" s="42"/>
      <c r="B3421" s="42"/>
      <c r="C3421" s="42"/>
      <c r="D3421" s="44"/>
      <c r="E3421" s="44"/>
      <c r="G3421" s="42"/>
      <c r="H3421" s="42"/>
      <c r="I3421" s="42"/>
      <c r="J3421" s="70"/>
      <c r="K3421" s="42"/>
      <c r="L3421" s="42"/>
      <c r="M3421" s="58"/>
      <c r="N3421" s="42"/>
      <c r="O3421" s="42"/>
      <c r="P3421" s="42"/>
      <c r="Q3421" s="42"/>
      <c r="R3421" s="42"/>
      <c r="S3421" s="42"/>
      <c r="T3421" s="70"/>
      <c r="U3421" s="42"/>
      <c r="V3421" s="42"/>
      <c r="W3421" s="70"/>
      <c r="X3421" s="62"/>
      <c r="Y3421" s="42"/>
    </row>
    <row r="3422" spans="1:25" ht="17.25">
      <c r="A3422" s="42"/>
      <c r="B3422" s="42"/>
      <c r="C3422" s="42"/>
      <c r="D3422" s="44"/>
      <c r="E3422" s="44"/>
      <c r="G3422" s="42"/>
      <c r="H3422" s="42"/>
      <c r="I3422" s="42"/>
      <c r="J3422" s="70"/>
      <c r="K3422" s="42"/>
      <c r="L3422" s="42"/>
      <c r="N3422" s="42"/>
      <c r="O3422" s="42"/>
      <c r="P3422" s="42"/>
      <c r="Q3422" s="42"/>
      <c r="R3422" s="42"/>
      <c r="S3422" s="42"/>
      <c r="T3422" s="70"/>
      <c r="U3422" s="42"/>
      <c r="V3422" s="42"/>
      <c r="W3422" s="70"/>
      <c r="X3422" s="62"/>
      <c r="Y3422" s="42"/>
    </row>
    <row r="3423" spans="1:25" ht="17.25">
      <c r="A3423" s="42"/>
      <c r="B3423" s="42"/>
      <c r="C3423" s="42"/>
      <c r="D3423" s="44"/>
      <c r="E3423" s="44"/>
      <c r="G3423" s="42"/>
      <c r="H3423" s="42"/>
      <c r="I3423" s="42"/>
      <c r="J3423" s="70"/>
      <c r="K3423" s="42"/>
      <c r="L3423" s="42"/>
      <c r="M3423" s="58"/>
      <c r="N3423" s="42"/>
      <c r="O3423" s="42"/>
      <c r="P3423" s="42"/>
      <c r="Q3423" s="42"/>
      <c r="R3423" s="42"/>
      <c r="S3423" s="42"/>
      <c r="T3423" s="70"/>
      <c r="U3423" s="42"/>
      <c r="V3423" s="42"/>
      <c r="W3423" s="70"/>
      <c r="X3423" s="62"/>
      <c r="Y3423" s="42"/>
    </row>
    <row r="3424" spans="1:25" ht="17.25">
      <c r="A3424" s="42"/>
      <c r="B3424" s="42"/>
      <c r="C3424" s="42"/>
      <c r="D3424" s="44"/>
      <c r="E3424" s="44"/>
      <c r="G3424" s="42"/>
      <c r="H3424" s="42"/>
      <c r="I3424" s="42"/>
      <c r="J3424" s="70"/>
      <c r="K3424" s="42"/>
      <c r="L3424" s="42"/>
      <c r="M3424" s="58"/>
      <c r="N3424" s="42"/>
      <c r="O3424" s="42"/>
      <c r="P3424" s="42"/>
      <c r="Q3424" s="42"/>
      <c r="R3424" s="42"/>
      <c r="S3424" s="42"/>
      <c r="T3424" s="70"/>
      <c r="U3424" s="42"/>
      <c r="V3424" s="42"/>
      <c r="W3424" s="70"/>
      <c r="X3424" s="62"/>
      <c r="Y3424" s="42"/>
    </row>
    <row r="3425" spans="1:25" ht="17.25">
      <c r="A3425" s="42"/>
      <c r="B3425" s="42"/>
      <c r="C3425" s="42"/>
      <c r="D3425" s="44"/>
      <c r="E3425" s="44"/>
      <c r="G3425" s="42"/>
      <c r="H3425" s="42"/>
      <c r="I3425" s="42"/>
      <c r="J3425" s="70"/>
      <c r="K3425" s="42"/>
      <c r="L3425" s="42"/>
      <c r="M3425" s="58"/>
      <c r="N3425" s="42"/>
      <c r="O3425" s="42"/>
      <c r="P3425" s="42"/>
      <c r="Q3425" s="42"/>
      <c r="R3425" s="42"/>
      <c r="S3425" s="42"/>
      <c r="T3425" s="70"/>
      <c r="U3425" s="42"/>
      <c r="V3425" s="42"/>
      <c r="W3425" s="70"/>
      <c r="X3425" s="62"/>
      <c r="Y3425" s="42"/>
    </row>
    <row r="3426" spans="1:25" ht="17.25">
      <c r="A3426" s="42"/>
      <c r="B3426" s="42"/>
      <c r="C3426" s="42"/>
      <c r="D3426" s="44"/>
      <c r="E3426" s="44"/>
      <c r="G3426" s="42"/>
      <c r="H3426" s="42"/>
      <c r="I3426" s="42"/>
      <c r="J3426" s="70"/>
      <c r="K3426" s="42"/>
      <c r="L3426" s="42"/>
      <c r="M3426" s="70"/>
      <c r="N3426" s="42"/>
      <c r="O3426" s="42"/>
      <c r="P3426" s="42"/>
      <c r="Q3426" s="42"/>
      <c r="R3426" s="42"/>
      <c r="S3426" s="42"/>
      <c r="T3426" s="70"/>
      <c r="U3426" s="42"/>
      <c r="V3426" s="42"/>
      <c r="W3426" s="70"/>
      <c r="X3426" s="62"/>
      <c r="Y3426" s="42"/>
    </row>
    <row r="3427" spans="1:25" ht="17.25">
      <c r="A3427" s="42"/>
      <c r="B3427" s="42"/>
      <c r="C3427" s="42"/>
      <c r="D3427" s="44"/>
      <c r="E3427" s="44"/>
      <c r="G3427" s="42"/>
      <c r="H3427" s="42"/>
      <c r="I3427" s="42"/>
      <c r="J3427" s="70"/>
      <c r="K3427" s="42"/>
      <c r="L3427" s="42"/>
      <c r="M3427" s="42"/>
      <c r="N3427" s="42"/>
      <c r="O3427" s="42"/>
      <c r="P3427" s="42"/>
      <c r="Q3427" s="42"/>
      <c r="R3427" s="42"/>
      <c r="S3427" s="42"/>
      <c r="T3427" s="70"/>
      <c r="U3427" s="42"/>
      <c r="V3427" s="42"/>
      <c r="W3427" s="70"/>
      <c r="X3427" s="62"/>
      <c r="Y3427" s="42"/>
    </row>
    <row r="3428" spans="1:25" ht="17.25">
      <c r="A3428" s="42"/>
      <c r="B3428" s="42"/>
      <c r="C3428" s="42"/>
      <c r="D3428" s="44"/>
      <c r="E3428" s="44"/>
      <c r="G3428" s="42"/>
      <c r="H3428" s="42"/>
      <c r="I3428" s="42"/>
      <c r="J3428" s="70"/>
      <c r="K3428" s="42"/>
      <c r="L3428" s="42"/>
      <c r="M3428" s="42"/>
      <c r="N3428" s="42"/>
      <c r="O3428" s="42"/>
      <c r="P3428" s="42"/>
      <c r="Q3428" s="42"/>
      <c r="R3428" s="42"/>
      <c r="S3428" s="42"/>
      <c r="T3428" s="70"/>
      <c r="U3428" s="42"/>
      <c r="V3428" s="42"/>
      <c r="W3428" s="70"/>
      <c r="X3428" s="62"/>
      <c r="Y3428" s="42"/>
    </row>
    <row r="3429" spans="1:25" ht="17.25">
      <c r="A3429" s="42"/>
      <c r="B3429" s="42"/>
      <c r="C3429" s="42"/>
      <c r="D3429" s="44"/>
      <c r="E3429" s="44"/>
      <c r="G3429" s="42"/>
      <c r="H3429" s="42"/>
      <c r="I3429" s="42"/>
      <c r="J3429" s="70"/>
      <c r="K3429" s="42"/>
      <c r="L3429" s="42"/>
      <c r="M3429" s="42"/>
      <c r="N3429" s="42"/>
      <c r="O3429" s="42"/>
      <c r="P3429" s="42"/>
      <c r="Q3429" s="42"/>
      <c r="R3429" s="42"/>
      <c r="S3429" s="42"/>
      <c r="T3429" s="70"/>
      <c r="U3429" s="42"/>
      <c r="V3429" s="42"/>
      <c r="W3429" s="70"/>
      <c r="X3429" s="62"/>
      <c r="Y3429" s="42"/>
    </row>
    <row r="3430" spans="1:25" ht="17.25">
      <c r="A3430" s="42"/>
      <c r="B3430" s="42"/>
      <c r="C3430" s="42"/>
      <c r="D3430" s="44"/>
      <c r="E3430" s="44"/>
      <c r="G3430" s="42"/>
      <c r="H3430" s="42"/>
      <c r="I3430" s="42"/>
      <c r="J3430" s="70"/>
      <c r="K3430" s="42"/>
      <c r="L3430" s="42"/>
      <c r="M3430" s="42"/>
      <c r="N3430" s="42"/>
      <c r="O3430" s="42"/>
      <c r="P3430" s="42"/>
      <c r="Q3430" s="42"/>
      <c r="R3430" s="42"/>
      <c r="S3430" s="42"/>
      <c r="T3430" s="70"/>
      <c r="U3430" s="42"/>
      <c r="V3430" s="42"/>
      <c r="W3430" s="70"/>
      <c r="X3430" s="62"/>
      <c r="Y3430" s="42"/>
    </row>
    <row r="3431" spans="1:25" ht="17.25">
      <c r="A3431" s="42"/>
      <c r="B3431" s="42"/>
      <c r="C3431" s="42"/>
      <c r="D3431" s="44"/>
      <c r="E3431" s="44"/>
      <c r="G3431" s="42"/>
      <c r="H3431" s="42"/>
      <c r="I3431" s="42"/>
      <c r="J3431" s="70"/>
      <c r="K3431" s="42"/>
      <c r="L3431" s="42"/>
      <c r="M3431" s="42"/>
      <c r="N3431" s="42"/>
      <c r="O3431" s="42"/>
      <c r="P3431" s="42"/>
      <c r="Q3431" s="42"/>
      <c r="R3431" s="42"/>
      <c r="S3431" s="42"/>
      <c r="T3431" s="70"/>
      <c r="U3431" s="42"/>
      <c r="V3431" s="42"/>
      <c r="W3431" s="70"/>
      <c r="X3431" s="62"/>
      <c r="Y3431" s="42"/>
    </row>
    <row r="3432" spans="1:25" ht="17.25">
      <c r="A3432" s="42"/>
      <c r="B3432" s="42"/>
      <c r="C3432" s="42"/>
      <c r="D3432" s="44"/>
      <c r="E3432" s="44"/>
      <c r="G3432" s="42"/>
      <c r="H3432" s="42"/>
      <c r="I3432" s="42"/>
      <c r="J3432" s="70"/>
      <c r="K3432" s="42"/>
      <c r="L3432" s="42"/>
      <c r="M3432" s="42"/>
      <c r="N3432" s="42"/>
      <c r="O3432" s="42"/>
      <c r="P3432" s="42"/>
      <c r="Q3432" s="42"/>
      <c r="R3432" s="42"/>
      <c r="S3432" s="42"/>
      <c r="T3432" s="70"/>
      <c r="U3432" s="42"/>
      <c r="V3432" s="42"/>
      <c r="W3432" s="70"/>
      <c r="X3432" s="62"/>
      <c r="Y3432" s="42"/>
    </row>
    <row r="3433" spans="1:25" ht="17.25">
      <c r="A3433" s="42"/>
      <c r="B3433" s="42"/>
      <c r="C3433" s="42"/>
      <c r="D3433" s="44"/>
      <c r="E3433" s="44"/>
      <c r="G3433" s="42"/>
      <c r="H3433" s="42"/>
      <c r="I3433" s="42"/>
      <c r="J3433" s="70"/>
      <c r="K3433" s="42"/>
      <c r="L3433" s="42"/>
      <c r="M3433" s="42"/>
      <c r="N3433" s="42"/>
      <c r="O3433" s="42"/>
      <c r="P3433" s="42"/>
      <c r="Q3433" s="42"/>
      <c r="R3433" s="42"/>
      <c r="S3433" s="42"/>
      <c r="T3433" s="70"/>
      <c r="U3433" s="42"/>
      <c r="V3433" s="42"/>
      <c r="W3433" s="70"/>
      <c r="X3433" s="62"/>
      <c r="Y3433" s="42"/>
    </row>
    <row r="3434" spans="1:25" ht="17.25">
      <c r="A3434" s="42"/>
      <c r="B3434" s="42"/>
      <c r="C3434" s="42"/>
      <c r="D3434" s="44"/>
      <c r="E3434" s="44"/>
      <c r="G3434" s="42"/>
      <c r="H3434" s="42"/>
      <c r="I3434" s="42"/>
      <c r="J3434" s="70"/>
      <c r="K3434" s="42"/>
      <c r="L3434" s="42"/>
      <c r="M3434" s="42"/>
      <c r="N3434" s="42"/>
      <c r="O3434" s="42"/>
      <c r="P3434" s="42"/>
      <c r="Q3434" s="42"/>
      <c r="R3434" s="42"/>
      <c r="S3434" s="42"/>
      <c r="T3434" s="70"/>
      <c r="U3434" s="42"/>
      <c r="V3434" s="42"/>
      <c r="W3434" s="70"/>
      <c r="X3434" s="62"/>
      <c r="Y3434" s="42"/>
    </row>
    <row r="3435" spans="1:25" ht="17.25">
      <c r="A3435" s="42"/>
      <c r="B3435" s="42"/>
      <c r="C3435" s="42"/>
      <c r="D3435" s="44"/>
      <c r="E3435" s="44"/>
      <c r="G3435" s="42"/>
      <c r="H3435" s="42"/>
      <c r="I3435" s="42"/>
      <c r="J3435" s="70"/>
      <c r="K3435" s="42"/>
      <c r="L3435" s="42"/>
      <c r="M3435" s="42"/>
      <c r="N3435" s="42"/>
      <c r="O3435" s="42"/>
      <c r="P3435" s="42"/>
      <c r="Q3435" s="42"/>
      <c r="R3435" s="42"/>
      <c r="S3435" s="42"/>
      <c r="T3435" s="70"/>
      <c r="U3435" s="42"/>
      <c r="V3435" s="42"/>
      <c r="W3435" s="70"/>
      <c r="X3435" s="62"/>
      <c r="Y3435" s="42"/>
    </row>
    <row r="3436" spans="1:25" ht="17.25">
      <c r="A3436" s="42"/>
      <c r="B3436" s="42"/>
      <c r="C3436" s="42"/>
      <c r="D3436" s="44"/>
      <c r="E3436" s="44"/>
      <c r="G3436" s="42"/>
      <c r="H3436" s="42"/>
      <c r="I3436" s="42"/>
      <c r="J3436" s="70"/>
      <c r="K3436" s="42"/>
      <c r="L3436" s="42"/>
      <c r="M3436" s="42"/>
      <c r="N3436" s="42"/>
      <c r="O3436" s="42"/>
      <c r="P3436" s="42"/>
      <c r="Q3436" s="42"/>
      <c r="R3436" s="42"/>
      <c r="S3436" s="42"/>
      <c r="T3436" s="70"/>
      <c r="U3436" s="42"/>
      <c r="V3436" s="42"/>
      <c r="W3436" s="70"/>
      <c r="X3436" s="62"/>
      <c r="Y3436" s="42"/>
    </row>
    <row r="3437" spans="1:25" ht="17.25">
      <c r="A3437" s="42"/>
      <c r="B3437" s="42"/>
      <c r="C3437" s="42"/>
      <c r="D3437" s="44"/>
      <c r="E3437" s="44"/>
      <c r="G3437" s="42"/>
      <c r="H3437" s="42"/>
      <c r="I3437" s="42"/>
      <c r="J3437" s="70"/>
      <c r="K3437" s="42"/>
      <c r="L3437" s="42"/>
      <c r="M3437" s="42"/>
      <c r="N3437" s="42"/>
      <c r="O3437" s="42"/>
      <c r="P3437" s="42"/>
      <c r="Q3437" s="42"/>
      <c r="R3437" s="42"/>
      <c r="S3437" s="42"/>
      <c r="T3437" s="70"/>
      <c r="U3437" s="42"/>
      <c r="V3437" s="42"/>
      <c r="W3437" s="70"/>
      <c r="X3437" s="62"/>
      <c r="Y3437" s="42"/>
    </row>
    <row r="3438" spans="1:25" ht="17.25">
      <c r="A3438" s="42"/>
      <c r="B3438" s="42"/>
      <c r="C3438" s="42"/>
      <c r="D3438" s="44"/>
      <c r="E3438" s="44"/>
      <c r="G3438" s="42"/>
      <c r="H3438" s="42"/>
      <c r="I3438" s="42"/>
      <c r="J3438" s="70"/>
      <c r="K3438" s="42"/>
      <c r="L3438" s="42"/>
      <c r="M3438" s="70"/>
      <c r="N3438" s="42"/>
      <c r="O3438" s="42"/>
      <c r="P3438" s="42"/>
      <c r="Q3438" s="42"/>
      <c r="R3438" s="42"/>
      <c r="S3438" s="42"/>
      <c r="T3438" s="70"/>
      <c r="U3438" s="42"/>
      <c r="V3438" s="42"/>
      <c r="W3438" s="70"/>
      <c r="X3438" s="62"/>
      <c r="Y3438" s="42"/>
    </row>
    <row r="3439" spans="1:25" ht="17.25">
      <c r="A3439" s="42"/>
      <c r="B3439" s="42"/>
      <c r="C3439" s="42"/>
      <c r="D3439" s="44"/>
      <c r="E3439" s="44"/>
      <c r="G3439" s="42"/>
      <c r="H3439" s="42"/>
      <c r="I3439" s="42"/>
      <c r="J3439" s="70"/>
      <c r="K3439" s="42"/>
      <c r="L3439" s="42"/>
      <c r="M3439" s="70"/>
      <c r="N3439" s="42"/>
      <c r="O3439" s="42"/>
      <c r="P3439" s="42"/>
      <c r="Q3439" s="42"/>
      <c r="R3439" s="42"/>
      <c r="S3439" s="42"/>
      <c r="T3439" s="70"/>
      <c r="U3439" s="42"/>
      <c r="V3439" s="42"/>
      <c r="W3439" s="70"/>
      <c r="X3439" s="62"/>
      <c r="Y3439" s="42"/>
    </row>
    <row r="3440" spans="1:25" ht="17.25">
      <c r="A3440" s="42"/>
      <c r="B3440" s="42"/>
      <c r="C3440" s="42"/>
      <c r="D3440" s="44"/>
      <c r="E3440" s="44"/>
      <c r="G3440" s="42"/>
      <c r="H3440" s="42"/>
      <c r="I3440" s="42"/>
      <c r="J3440" s="70"/>
      <c r="K3440" s="42"/>
      <c r="L3440" s="42"/>
      <c r="N3440" s="42"/>
      <c r="O3440" s="42"/>
      <c r="P3440" s="42"/>
      <c r="Q3440" s="42"/>
      <c r="R3440" s="42"/>
      <c r="S3440" s="42"/>
      <c r="T3440" s="70"/>
      <c r="U3440" s="42"/>
      <c r="V3440" s="42"/>
      <c r="W3440" s="70"/>
      <c r="X3440" s="62"/>
      <c r="Y3440" s="42"/>
    </row>
    <row r="3441" spans="1:25" ht="17.25">
      <c r="A3441" s="42"/>
      <c r="B3441" s="42"/>
      <c r="C3441" s="42"/>
      <c r="D3441" s="44"/>
      <c r="E3441" s="44"/>
      <c r="G3441" s="42"/>
      <c r="H3441" s="42"/>
      <c r="I3441" s="42"/>
      <c r="J3441" s="70"/>
      <c r="K3441" s="42"/>
      <c r="L3441" s="42"/>
      <c r="M3441" s="58"/>
      <c r="N3441" s="42"/>
      <c r="O3441" s="42"/>
      <c r="P3441" s="42"/>
      <c r="Q3441" s="42"/>
      <c r="R3441" s="42"/>
      <c r="S3441" s="42"/>
      <c r="T3441" s="70"/>
      <c r="U3441" s="42"/>
      <c r="V3441" s="42"/>
      <c r="W3441" s="70"/>
      <c r="X3441" s="62"/>
      <c r="Y3441" s="42"/>
    </row>
    <row r="3442" spans="1:25" ht="17.25">
      <c r="A3442" s="42"/>
      <c r="B3442" s="42"/>
      <c r="C3442" s="42"/>
      <c r="D3442" s="44"/>
      <c r="E3442" s="44"/>
      <c r="G3442" s="42"/>
      <c r="H3442" s="42"/>
      <c r="I3442" s="42"/>
      <c r="J3442" s="70"/>
      <c r="K3442" s="42"/>
      <c r="L3442" s="42"/>
      <c r="N3442" s="42"/>
      <c r="O3442" s="42"/>
      <c r="P3442" s="42"/>
      <c r="Q3442" s="42"/>
      <c r="R3442" s="42"/>
      <c r="S3442" s="42"/>
      <c r="T3442" s="70"/>
      <c r="U3442" s="42"/>
      <c r="V3442" s="42"/>
      <c r="W3442" s="70"/>
      <c r="X3442" s="62"/>
      <c r="Y3442" s="42"/>
    </row>
    <row r="3443" spans="1:25" ht="17.25">
      <c r="A3443" s="42"/>
      <c r="B3443" s="42"/>
      <c r="C3443" s="42"/>
      <c r="D3443" s="44"/>
      <c r="E3443" s="44"/>
      <c r="G3443" s="42"/>
      <c r="H3443" s="42"/>
      <c r="I3443" s="42"/>
      <c r="J3443" s="70"/>
      <c r="K3443" s="42"/>
      <c r="L3443" s="42"/>
      <c r="M3443" s="58"/>
      <c r="N3443" s="42"/>
      <c r="O3443" s="42"/>
      <c r="P3443" s="42"/>
      <c r="Q3443" s="42"/>
      <c r="R3443" s="42"/>
      <c r="S3443" s="42"/>
      <c r="T3443" s="70"/>
      <c r="U3443" s="42"/>
      <c r="V3443" s="42"/>
      <c r="W3443" s="70"/>
      <c r="X3443" s="62"/>
      <c r="Y3443" s="42"/>
    </row>
    <row r="3444" spans="1:25" ht="17.25">
      <c r="A3444" s="42"/>
      <c r="B3444" s="42"/>
      <c r="C3444" s="42"/>
      <c r="D3444" s="44"/>
      <c r="E3444" s="44"/>
      <c r="G3444" s="42"/>
      <c r="H3444" s="42"/>
      <c r="I3444" s="42"/>
      <c r="J3444" s="70"/>
      <c r="K3444" s="42"/>
      <c r="L3444" s="42"/>
      <c r="M3444" s="58"/>
      <c r="N3444" s="42"/>
      <c r="O3444" s="42"/>
      <c r="P3444" s="42"/>
      <c r="Q3444" s="42"/>
      <c r="R3444" s="42"/>
      <c r="S3444" s="42"/>
      <c r="T3444" s="70"/>
      <c r="U3444" s="42"/>
      <c r="V3444" s="42"/>
      <c r="W3444" s="70"/>
      <c r="X3444" s="62"/>
      <c r="Y3444" s="42"/>
    </row>
    <row r="3445" spans="1:25" ht="17.25">
      <c r="A3445" s="42"/>
      <c r="B3445" s="42"/>
      <c r="C3445" s="42"/>
      <c r="D3445" s="44"/>
      <c r="E3445" s="44"/>
      <c r="G3445" s="42"/>
      <c r="H3445" s="42"/>
      <c r="I3445" s="42"/>
      <c r="J3445" s="70"/>
      <c r="K3445" s="42"/>
      <c r="L3445" s="42"/>
      <c r="M3445" s="58"/>
      <c r="N3445" s="42"/>
      <c r="O3445" s="42"/>
      <c r="P3445" s="42"/>
      <c r="Q3445" s="42"/>
      <c r="R3445" s="42"/>
      <c r="S3445" s="42"/>
      <c r="T3445" s="70"/>
      <c r="U3445" s="42"/>
      <c r="V3445" s="42"/>
      <c r="W3445" s="70"/>
      <c r="X3445" s="62"/>
      <c r="Y3445" s="42"/>
    </row>
    <row r="3446" spans="1:25" ht="17.25">
      <c r="A3446" s="42"/>
      <c r="B3446" s="42"/>
      <c r="C3446" s="42"/>
      <c r="D3446" s="44"/>
      <c r="E3446" s="44"/>
      <c r="G3446" s="42"/>
      <c r="H3446" s="42"/>
      <c r="I3446" s="42"/>
      <c r="J3446" s="70"/>
      <c r="K3446" s="42"/>
      <c r="L3446" s="42"/>
      <c r="M3446" s="70"/>
      <c r="N3446" s="42"/>
      <c r="O3446" s="42"/>
      <c r="P3446" s="42"/>
      <c r="Q3446" s="42"/>
      <c r="R3446" s="42"/>
      <c r="S3446" s="42"/>
      <c r="T3446" s="70"/>
      <c r="U3446" s="42"/>
      <c r="V3446" s="42"/>
      <c r="W3446" s="70"/>
      <c r="X3446" s="62"/>
      <c r="Y3446" s="42"/>
    </row>
    <row r="3447" spans="1:25" ht="17.25">
      <c r="A3447" s="42"/>
      <c r="B3447" s="42"/>
      <c r="C3447" s="42"/>
      <c r="D3447" s="44"/>
      <c r="E3447" s="44"/>
      <c r="G3447" s="42"/>
      <c r="H3447" s="42"/>
      <c r="I3447" s="42"/>
      <c r="J3447" s="70"/>
      <c r="K3447" s="42"/>
      <c r="L3447" s="42"/>
      <c r="M3447" s="42"/>
      <c r="N3447" s="42"/>
      <c r="O3447" s="42"/>
      <c r="P3447" s="42"/>
      <c r="Q3447" s="42"/>
      <c r="R3447" s="42"/>
      <c r="S3447" s="42"/>
      <c r="T3447" s="70"/>
      <c r="U3447" s="42"/>
      <c r="V3447" s="42"/>
      <c r="W3447" s="70"/>
      <c r="X3447" s="62"/>
      <c r="Y3447" s="42"/>
    </row>
    <row r="3448" spans="1:25" ht="17.25">
      <c r="A3448" s="42"/>
      <c r="B3448" s="42"/>
      <c r="C3448" s="42"/>
      <c r="D3448" s="44"/>
      <c r="E3448" s="44"/>
      <c r="G3448" s="42"/>
      <c r="H3448" s="42"/>
      <c r="I3448" s="42"/>
      <c r="J3448" s="70"/>
      <c r="K3448" s="42"/>
      <c r="L3448" s="42"/>
      <c r="M3448" s="42"/>
      <c r="N3448" s="42"/>
      <c r="O3448" s="42"/>
      <c r="P3448" s="42"/>
      <c r="Q3448" s="42"/>
      <c r="R3448" s="42"/>
      <c r="S3448" s="42"/>
      <c r="T3448" s="70"/>
      <c r="U3448" s="42"/>
      <c r="V3448" s="42"/>
      <c r="W3448" s="70"/>
      <c r="X3448" s="62"/>
      <c r="Y3448" s="42"/>
    </row>
    <row r="3449" spans="1:25" ht="17.25">
      <c r="A3449" s="42"/>
      <c r="B3449" s="42"/>
      <c r="C3449" s="42"/>
      <c r="D3449" s="44"/>
      <c r="E3449" s="44"/>
      <c r="G3449" s="42"/>
      <c r="H3449" s="42"/>
      <c r="I3449" s="42"/>
      <c r="J3449" s="70"/>
      <c r="K3449" s="42"/>
      <c r="L3449" s="42"/>
      <c r="M3449" s="42"/>
      <c r="N3449" s="42"/>
      <c r="O3449" s="42"/>
      <c r="P3449" s="42"/>
      <c r="Q3449" s="42"/>
      <c r="R3449" s="42"/>
      <c r="S3449" s="42"/>
      <c r="T3449" s="70"/>
      <c r="U3449" s="42"/>
      <c r="V3449" s="42"/>
      <c r="W3449" s="70"/>
      <c r="X3449" s="62"/>
      <c r="Y3449" s="42"/>
    </row>
    <row r="3450" spans="1:25" ht="17.25">
      <c r="A3450" s="42"/>
      <c r="B3450" s="42"/>
      <c r="C3450" s="42"/>
      <c r="D3450" s="44"/>
      <c r="E3450" s="44"/>
      <c r="G3450" s="42"/>
      <c r="H3450" s="42"/>
      <c r="I3450" s="42"/>
      <c r="J3450" s="70"/>
      <c r="K3450" s="42"/>
      <c r="L3450" s="42"/>
      <c r="M3450" s="42"/>
      <c r="N3450" s="42"/>
      <c r="O3450" s="42"/>
      <c r="P3450" s="42"/>
      <c r="Q3450" s="42"/>
      <c r="R3450" s="42"/>
      <c r="S3450" s="42"/>
      <c r="T3450" s="70"/>
      <c r="U3450" s="42"/>
      <c r="V3450" s="42"/>
      <c r="W3450" s="70"/>
      <c r="X3450" s="62"/>
      <c r="Y3450" s="42"/>
    </row>
    <row r="3451" spans="1:25" ht="17.25">
      <c r="A3451" s="42"/>
      <c r="B3451" s="42"/>
      <c r="C3451" s="42"/>
      <c r="D3451" s="44"/>
      <c r="E3451" s="44"/>
      <c r="G3451" s="42"/>
      <c r="H3451" s="42"/>
      <c r="I3451" s="42"/>
      <c r="J3451" s="70"/>
      <c r="K3451" s="42"/>
      <c r="L3451" s="42"/>
      <c r="M3451" s="42"/>
      <c r="N3451" s="42"/>
      <c r="O3451" s="42"/>
      <c r="P3451" s="42"/>
      <c r="Q3451" s="42"/>
      <c r="R3451" s="42"/>
      <c r="S3451" s="42"/>
      <c r="T3451" s="70"/>
      <c r="U3451" s="42"/>
      <c r="V3451" s="42"/>
      <c r="W3451" s="70"/>
      <c r="X3451" s="62"/>
      <c r="Y3451" s="42"/>
    </row>
    <row r="3452" spans="1:25" ht="17.25">
      <c r="A3452" s="42"/>
      <c r="B3452" s="42"/>
      <c r="C3452" s="42"/>
      <c r="D3452" s="44"/>
      <c r="E3452" s="44"/>
      <c r="G3452" s="42"/>
      <c r="H3452" s="42"/>
      <c r="I3452" s="42"/>
      <c r="J3452" s="70"/>
      <c r="K3452" s="42"/>
      <c r="L3452" s="42"/>
      <c r="M3452" s="42"/>
      <c r="N3452" s="42"/>
      <c r="O3452" s="42"/>
      <c r="P3452" s="42"/>
      <c r="Q3452" s="42"/>
      <c r="R3452" s="42"/>
      <c r="S3452" s="42"/>
      <c r="T3452" s="70"/>
      <c r="U3452" s="42"/>
      <c r="V3452" s="42"/>
      <c r="W3452" s="70"/>
      <c r="X3452" s="62"/>
      <c r="Y3452" s="42"/>
    </row>
    <row r="3453" spans="1:25" ht="17.25">
      <c r="A3453" s="42"/>
      <c r="B3453" s="42"/>
      <c r="C3453" s="42"/>
      <c r="D3453" s="44"/>
      <c r="E3453" s="44"/>
      <c r="G3453" s="42"/>
      <c r="H3453" s="42"/>
      <c r="I3453" s="42"/>
      <c r="J3453" s="70"/>
      <c r="K3453" s="42"/>
      <c r="L3453" s="42"/>
      <c r="M3453" s="42"/>
      <c r="N3453" s="42"/>
      <c r="O3453" s="42"/>
      <c r="P3453" s="42"/>
      <c r="Q3453" s="42"/>
      <c r="R3453" s="42"/>
      <c r="S3453" s="42"/>
      <c r="T3453" s="70"/>
      <c r="U3453" s="42"/>
      <c r="V3453" s="42"/>
      <c r="W3453" s="70"/>
      <c r="X3453" s="62"/>
      <c r="Y3453" s="42"/>
    </row>
    <row r="3454" spans="1:25" ht="17.25">
      <c r="A3454" s="42"/>
      <c r="B3454" s="42"/>
      <c r="C3454" s="42"/>
      <c r="D3454" s="44"/>
      <c r="E3454" s="44"/>
      <c r="G3454" s="42"/>
      <c r="H3454" s="42"/>
      <c r="I3454" s="42"/>
      <c r="J3454" s="70"/>
      <c r="K3454" s="42"/>
      <c r="L3454" s="42"/>
      <c r="M3454" s="42"/>
      <c r="N3454" s="42"/>
      <c r="O3454" s="42"/>
      <c r="P3454" s="42"/>
      <c r="Q3454" s="42"/>
      <c r="R3454" s="42"/>
      <c r="S3454" s="42"/>
      <c r="T3454" s="70"/>
      <c r="U3454" s="42"/>
      <c r="V3454" s="42"/>
      <c r="W3454" s="70"/>
      <c r="X3454" s="62"/>
      <c r="Y3454" s="42"/>
    </row>
    <row r="3455" spans="1:25" ht="17.25">
      <c r="A3455" s="42"/>
      <c r="B3455" s="42"/>
      <c r="C3455" s="42"/>
      <c r="D3455" s="44"/>
      <c r="E3455" s="44"/>
      <c r="G3455" s="42"/>
      <c r="H3455" s="42"/>
      <c r="I3455" s="42"/>
      <c r="J3455" s="70"/>
      <c r="K3455" s="42"/>
      <c r="L3455" s="42"/>
      <c r="M3455" s="42"/>
      <c r="N3455" s="42"/>
      <c r="O3455" s="42"/>
      <c r="P3455" s="42"/>
      <c r="Q3455" s="42"/>
      <c r="R3455" s="42"/>
      <c r="S3455" s="42"/>
      <c r="T3455" s="70"/>
      <c r="U3455" s="42"/>
      <c r="V3455" s="42"/>
      <c r="W3455" s="70"/>
      <c r="X3455" s="62"/>
      <c r="Y3455" s="42"/>
    </row>
    <row r="3456" spans="1:25" ht="17.25">
      <c r="A3456" s="42"/>
      <c r="B3456" s="42"/>
      <c r="C3456" s="42"/>
      <c r="D3456" s="44"/>
      <c r="E3456" s="44"/>
      <c r="G3456" s="42"/>
      <c r="H3456" s="42"/>
      <c r="I3456" s="42"/>
      <c r="J3456" s="70"/>
      <c r="K3456" s="42"/>
      <c r="L3456" s="42"/>
      <c r="M3456" s="42"/>
      <c r="N3456" s="42"/>
      <c r="O3456" s="42"/>
      <c r="P3456" s="42"/>
      <c r="Q3456" s="42"/>
      <c r="R3456" s="42"/>
      <c r="S3456" s="42"/>
      <c r="T3456" s="70"/>
      <c r="U3456" s="42"/>
      <c r="V3456" s="42"/>
      <c r="W3456" s="70"/>
      <c r="X3456" s="62"/>
      <c r="Y3456" s="42"/>
    </row>
    <row r="3457" spans="1:25" ht="17.25">
      <c r="A3457" s="42"/>
      <c r="B3457" s="42"/>
      <c r="C3457" s="42"/>
      <c r="D3457" s="44"/>
      <c r="E3457" s="44"/>
      <c r="G3457" s="42"/>
      <c r="H3457" s="42"/>
      <c r="I3457" s="42"/>
      <c r="J3457" s="70"/>
      <c r="K3457" s="42"/>
      <c r="L3457" s="42"/>
      <c r="M3457" s="42"/>
      <c r="N3457" s="42"/>
      <c r="O3457" s="42"/>
      <c r="P3457" s="42"/>
      <c r="Q3457" s="42"/>
      <c r="R3457" s="42"/>
      <c r="S3457" s="42"/>
      <c r="T3457" s="70"/>
      <c r="U3457" s="42"/>
      <c r="V3457" s="42"/>
      <c r="W3457" s="70"/>
      <c r="X3457" s="62"/>
      <c r="Y3457" s="42"/>
    </row>
    <row r="3458" spans="1:25" ht="17.25">
      <c r="A3458" s="42"/>
      <c r="B3458" s="42"/>
      <c r="C3458" s="42"/>
      <c r="D3458" s="44"/>
      <c r="E3458" s="44"/>
      <c r="G3458" s="42"/>
      <c r="H3458" s="42"/>
      <c r="I3458" s="42"/>
      <c r="J3458" s="70"/>
      <c r="K3458" s="42"/>
      <c r="L3458" s="42"/>
      <c r="M3458" s="70"/>
      <c r="N3458" s="42"/>
      <c r="O3458" s="42"/>
      <c r="P3458" s="42"/>
      <c r="Q3458" s="42"/>
      <c r="R3458" s="42"/>
      <c r="S3458" s="42"/>
      <c r="T3458" s="70"/>
      <c r="U3458" s="42"/>
      <c r="V3458" s="42"/>
      <c r="W3458" s="70"/>
      <c r="X3458" s="62"/>
      <c r="Y3458" s="42"/>
    </row>
    <row r="3459" spans="1:25" ht="17.25">
      <c r="A3459" s="42"/>
      <c r="B3459" s="42"/>
      <c r="C3459" s="42"/>
      <c r="D3459" s="44"/>
      <c r="E3459" s="44"/>
      <c r="G3459" s="42"/>
      <c r="H3459" s="42"/>
      <c r="I3459" s="42"/>
      <c r="J3459" s="70"/>
      <c r="K3459" s="42"/>
      <c r="L3459" s="42"/>
      <c r="M3459" s="70"/>
      <c r="N3459" s="42"/>
      <c r="O3459" s="42"/>
      <c r="P3459" s="42"/>
      <c r="Q3459" s="42"/>
      <c r="R3459" s="42"/>
      <c r="S3459" s="42"/>
      <c r="T3459" s="70"/>
      <c r="U3459" s="42"/>
      <c r="V3459" s="42"/>
      <c r="W3459" s="70"/>
      <c r="X3459" s="62"/>
      <c r="Y3459" s="42"/>
    </row>
    <row r="3460" spans="1:25" ht="17.25">
      <c r="A3460" s="42"/>
      <c r="B3460" s="42"/>
      <c r="C3460" s="42"/>
      <c r="D3460" s="44"/>
      <c r="E3460" s="44"/>
      <c r="G3460" s="42"/>
      <c r="H3460" s="42"/>
      <c r="I3460" s="42"/>
      <c r="J3460" s="70"/>
      <c r="K3460" s="42"/>
      <c r="L3460" s="42"/>
      <c r="N3460" s="42"/>
      <c r="O3460" s="42"/>
      <c r="P3460" s="42"/>
      <c r="Q3460" s="42"/>
      <c r="R3460" s="42"/>
      <c r="S3460" s="42"/>
      <c r="T3460" s="70"/>
      <c r="U3460" s="42"/>
      <c r="V3460" s="42"/>
      <c r="W3460" s="70"/>
      <c r="X3460" s="62"/>
      <c r="Y3460" s="42"/>
    </row>
    <row r="3461" spans="1:25" ht="17.25">
      <c r="A3461" s="42"/>
      <c r="B3461" s="42"/>
      <c r="C3461" s="42"/>
      <c r="D3461" s="44"/>
      <c r="E3461" s="44"/>
      <c r="G3461" s="42"/>
      <c r="H3461" s="42"/>
      <c r="I3461" s="42"/>
      <c r="J3461" s="70"/>
      <c r="K3461" s="42"/>
      <c r="L3461" s="42"/>
      <c r="M3461" s="58"/>
      <c r="N3461" s="42"/>
      <c r="O3461" s="42"/>
      <c r="P3461" s="42"/>
      <c r="Q3461" s="42"/>
      <c r="R3461" s="42"/>
      <c r="S3461" s="42"/>
      <c r="T3461" s="70"/>
      <c r="U3461" s="42"/>
      <c r="V3461" s="42"/>
      <c r="W3461" s="70"/>
      <c r="X3461" s="62"/>
      <c r="Y3461" s="42"/>
    </row>
    <row r="3462" spans="1:25" ht="17.25">
      <c r="A3462" s="42"/>
      <c r="B3462" s="42"/>
      <c r="C3462" s="42"/>
      <c r="D3462" s="44"/>
      <c r="E3462" s="44"/>
      <c r="G3462" s="42"/>
      <c r="H3462" s="42"/>
      <c r="I3462" s="42"/>
      <c r="J3462" s="70"/>
      <c r="K3462" s="42"/>
      <c r="L3462" s="42"/>
      <c r="N3462" s="42"/>
      <c r="O3462" s="42"/>
      <c r="P3462" s="42"/>
      <c r="Q3462" s="42"/>
      <c r="R3462" s="42"/>
      <c r="S3462" s="42"/>
      <c r="T3462" s="70"/>
      <c r="U3462" s="42"/>
      <c r="V3462" s="42"/>
      <c r="W3462" s="70"/>
      <c r="X3462" s="62"/>
      <c r="Y3462" s="42"/>
    </row>
    <row r="3463" spans="1:25" ht="17.25">
      <c r="A3463" s="42"/>
      <c r="B3463" s="42"/>
      <c r="C3463" s="42"/>
      <c r="D3463" s="44"/>
      <c r="E3463" s="44"/>
      <c r="G3463" s="42"/>
      <c r="H3463" s="42"/>
      <c r="I3463" s="42"/>
      <c r="J3463" s="70"/>
      <c r="K3463" s="42"/>
      <c r="L3463" s="42"/>
      <c r="M3463" s="58"/>
      <c r="N3463" s="42"/>
      <c r="O3463" s="42"/>
      <c r="P3463" s="42"/>
      <c r="Q3463" s="42"/>
      <c r="R3463" s="42"/>
      <c r="S3463" s="42"/>
      <c r="T3463" s="70"/>
      <c r="U3463" s="42"/>
      <c r="V3463" s="42"/>
      <c r="W3463" s="70"/>
      <c r="X3463" s="62"/>
      <c r="Y3463" s="42"/>
    </row>
    <row r="3464" spans="1:25" ht="17.25">
      <c r="A3464" s="42"/>
      <c r="B3464" s="42"/>
      <c r="C3464" s="42"/>
      <c r="D3464" s="44"/>
      <c r="E3464" s="44"/>
      <c r="G3464" s="42"/>
      <c r="H3464" s="42"/>
      <c r="I3464" s="42"/>
      <c r="J3464" s="70"/>
      <c r="K3464" s="42"/>
      <c r="L3464" s="42"/>
      <c r="M3464" s="58"/>
      <c r="N3464" s="42"/>
      <c r="O3464" s="42"/>
      <c r="P3464" s="42"/>
      <c r="Q3464" s="42"/>
      <c r="R3464" s="42"/>
      <c r="S3464" s="42"/>
      <c r="T3464" s="70"/>
      <c r="U3464" s="42"/>
      <c r="V3464" s="42"/>
      <c r="W3464" s="70"/>
      <c r="X3464" s="62"/>
      <c r="Y3464" s="42"/>
    </row>
    <row r="3465" spans="1:25" ht="17.25">
      <c r="A3465" s="42"/>
      <c r="B3465" s="42"/>
      <c r="C3465" s="42"/>
      <c r="D3465" s="44"/>
      <c r="E3465" s="44"/>
      <c r="G3465" s="42"/>
      <c r="H3465" s="42"/>
      <c r="I3465" s="42"/>
      <c r="J3465" s="70"/>
      <c r="K3465" s="42"/>
      <c r="L3465" s="42"/>
      <c r="M3465" s="58"/>
      <c r="N3465" s="42"/>
      <c r="O3465" s="42"/>
      <c r="P3465" s="42"/>
      <c r="Q3465" s="42"/>
      <c r="R3465" s="42"/>
      <c r="S3465" s="42"/>
      <c r="T3465" s="70"/>
      <c r="U3465" s="42"/>
      <c r="V3465" s="42"/>
      <c r="W3465" s="70"/>
      <c r="X3465" s="62"/>
      <c r="Y3465" s="42"/>
    </row>
    <row r="3466" spans="1:25" ht="17.25">
      <c r="A3466" s="42"/>
      <c r="B3466" s="42"/>
      <c r="C3466" s="42"/>
      <c r="D3466" s="44"/>
      <c r="E3466" s="44"/>
      <c r="G3466" s="42"/>
      <c r="H3466" s="42"/>
      <c r="I3466" s="42"/>
      <c r="J3466" s="70"/>
      <c r="K3466" s="42"/>
      <c r="L3466" s="42"/>
      <c r="M3466" s="70"/>
      <c r="N3466" s="42"/>
      <c r="O3466" s="42"/>
      <c r="P3466" s="42"/>
      <c r="Q3466" s="42"/>
      <c r="R3466" s="42"/>
      <c r="S3466" s="42"/>
      <c r="T3466" s="70"/>
      <c r="U3466" s="42"/>
      <c r="V3466" s="42"/>
      <c r="W3466" s="70"/>
      <c r="X3466" s="62"/>
      <c r="Y3466" s="42"/>
    </row>
    <row r="3467" spans="1:25" ht="17.25">
      <c r="A3467" s="42"/>
      <c r="B3467" s="42"/>
      <c r="C3467" s="42"/>
      <c r="D3467" s="44"/>
      <c r="E3467" s="44"/>
      <c r="G3467" s="42"/>
      <c r="H3467" s="42"/>
      <c r="I3467" s="42"/>
      <c r="J3467" s="70"/>
      <c r="K3467" s="42"/>
      <c r="L3467" s="42"/>
      <c r="M3467" s="42"/>
      <c r="N3467" s="42"/>
      <c r="O3467" s="42"/>
      <c r="P3467" s="42"/>
      <c r="Q3467" s="42"/>
      <c r="R3467" s="42"/>
      <c r="S3467" s="42"/>
      <c r="T3467" s="70"/>
      <c r="U3467" s="42"/>
      <c r="V3467" s="42"/>
      <c r="W3467" s="70"/>
      <c r="X3467" s="62"/>
      <c r="Y3467" s="42"/>
    </row>
    <row r="3468" spans="1:25" ht="17.25">
      <c r="A3468" s="42"/>
      <c r="B3468" s="42"/>
      <c r="C3468" s="42"/>
      <c r="D3468" s="44"/>
      <c r="E3468" s="44"/>
      <c r="G3468" s="42"/>
      <c r="H3468" s="42"/>
      <c r="I3468" s="42"/>
      <c r="J3468" s="70"/>
      <c r="K3468" s="42"/>
      <c r="L3468" s="42"/>
      <c r="M3468" s="42"/>
      <c r="N3468" s="42"/>
      <c r="O3468" s="42"/>
      <c r="P3468" s="42"/>
      <c r="Q3468" s="42"/>
      <c r="R3468" s="42"/>
      <c r="S3468" s="42"/>
      <c r="T3468" s="70"/>
      <c r="U3468" s="42"/>
      <c r="V3468" s="42"/>
      <c r="W3468" s="70"/>
      <c r="X3468" s="62"/>
      <c r="Y3468" s="42"/>
    </row>
    <row r="3469" spans="1:25" ht="17.25">
      <c r="A3469" s="42"/>
      <c r="B3469" s="42"/>
      <c r="C3469" s="42"/>
      <c r="D3469" s="44"/>
      <c r="E3469" s="44"/>
      <c r="G3469" s="42"/>
      <c r="H3469" s="42"/>
      <c r="I3469" s="42"/>
      <c r="J3469" s="70"/>
      <c r="K3469" s="42"/>
      <c r="L3469" s="42"/>
      <c r="M3469" s="42"/>
      <c r="N3469" s="42"/>
      <c r="O3469" s="42"/>
      <c r="P3469" s="42"/>
      <c r="Q3469" s="42"/>
      <c r="R3469" s="42"/>
      <c r="S3469" s="42"/>
      <c r="T3469" s="70"/>
      <c r="U3469" s="42"/>
      <c r="V3469" s="42"/>
      <c r="W3469" s="70"/>
      <c r="X3469" s="62"/>
      <c r="Y3469" s="42"/>
    </row>
    <row r="3470" spans="1:25" ht="17.25">
      <c r="A3470" s="42"/>
      <c r="B3470" s="42"/>
      <c r="C3470" s="42"/>
      <c r="D3470" s="44"/>
      <c r="E3470" s="44"/>
      <c r="G3470" s="42"/>
      <c r="H3470" s="42"/>
      <c r="I3470" s="42"/>
      <c r="J3470" s="70"/>
      <c r="K3470" s="42"/>
      <c r="L3470" s="42"/>
      <c r="M3470" s="42"/>
      <c r="N3470" s="42"/>
      <c r="O3470" s="42"/>
      <c r="P3470" s="42"/>
      <c r="Q3470" s="42"/>
      <c r="R3470" s="42"/>
      <c r="S3470" s="42"/>
      <c r="T3470" s="70"/>
      <c r="U3470" s="42"/>
      <c r="V3470" s="42"/>
      <c r="W3470" s="70"/>
      <c r="X3470" s="62"/>
      <c r="Y3470" s="42"/>
    </row>
    <row r="3471" spans="1:25" ht="17.25">
      <c r="A3471" s="42"/>
      <c r="B3471" s="42"/>
      <c r="C3471" s="42"/>
      <c r="D3471" s="44"/>
      <c r="E3471" s="44"/>
      <c r="G3471" s="42"/>
      <c r="H3471" s="42"/>
      <c r="I3471" s="42"/>
      <c r="J3471" s="70"/>
      <c r="K3471" s="42"/>
      <c r="L3471" s="42"/>
      <c r="M3471" s="42"/>
      <c r="N3471" s="42"/>
      <c r="O3471" s="42"/>
      <c r="P3471" s="42"/>
      <c r="Q3471" s="42"/>
      <c r="R3471" s="42"/>
      <c r="S3471" s="42"/>
      <c r="T3471" s="70"/>
      <c r="U3471" s="42"/>
      <c r="V3471" s="42"/>
      <c r="W3471" s="70"/>
      <c r="X3471" s="62"/>
      <c r="Y3471" s="42"/>
    </row>
    <row r="3472" spans="1:25" ht="17.25">
      <c r="A3472" s="42"/>
      <c r="B3472" s="42"/>
      <c r="C3472" s="42"/>
      <c r="D3472" s="44"/>
      <c r="E3472" s="44"/>
      <c r="G3472" s="42"/>
      <c r="H3472" s="42"/>
      <c r="I3472" s="42"/>
      <c r="J3472" s="70"/>
      <c r="K3472" s="42"/>
      <c r="L3472" s="42"/>
      <c r="M3472" s="42"/>
      <c r="N3472" s="42"/>
      <c r="O3472" s="42"/>
      <c r="P3472" s="42"/>
      <c r="Q3472" s="42"/>
      <c r="R3472" s="42"/>
      <c r="S3472" s="42"/>
      <c r="T3472" s="70"/>
      <c r="U3472" s="42"/>
      <c r="V3472" s="42"/>
      <c r="W3472" s="70"/>
      <c r="X3472" s="62"/>
      <c r="Y3472" s="42"/>
    </row>
    <row r="3473" spans="1:25" ht="17.25">
      <c r="A3473" s="42"/>
      <c r="B3473" s="42"/>
      <c r="C3473" s="42"/>
      <c r="D3473" s="44"/>
      <c r="E3473" s="44"/>
      <c r="G3473" s="42"/>
      <c r="H3473" s="42"/>
      <c r="I3473" s="42"/>
      <c r="J3473" s="70"/>
      <c r="K3473" s="42"/>
      <c r="L3473" s="42"/>
      <c r="M3473" s="42"/>
      <c r="N3473" s="42"/>
      <c r="O3473" s="42"/>
      <c r="P3473" s="42"/>
      <c r="Q3473" s="42"/>
      <c r="R3473" s="42"/>
      <c r="S3473" s="42"/>
      <c r="T3473" s="70"/>
      <c r="U3473" s="42"/>
      <c r="V3473" s="42"/>
      <c r="W3473" s="70"/>
      <c r="X3473" s="62"/>
      <c r="Y3473" s="42"/>
    </row>
    <row r="3474" spans="1:25" ht="17.25">
      <c r="A3474" s="42"/>
      <c r="B3474" s="42"/>
      <c r="C3474" s="42"/>
      <c r="D3474" s="44"/>
      <c r="E3474" s="44"/>
      <c r="G3474" s="42"/>
      <c r="H3474" s="42"/>
      <c r="I3474" s="42"/>
      <c r="J3474" s="70"/>
      <c r="K3474" s="42"/>
      <c r="L3474" s="42"/>
      <c r="M3474" s="42"/>
      <c r="N3474" s="42"/>
      <c r="O3474" s="42"/>
      <c r="P3474" s="42"/>
      <c r="Q3474" s="42"/>
      <c r="R3474" s="42"/>
      <c r="S3474" s="42"/>
      <c r="T3474" s="70"/>
      <c r="U3474" s="42"/>
      <c r="V3474" s="42"/>
      <c r="W3474" s="70"/>
      <c r="X3474" s="62"/>
      <c r="Y3474" s="42"/>
    </row>
    <row r="3475" spans="1:25" ht="17.25">
      <c r="A3475" s="42"/>
      <c r="B3475" s="42"/>
      <c r="C3475" s="42"/>
      <c r="D3475" s="44"/>
      <c r="E3475" s="44"/>
      <c r="G3475" s="42"/>
      <c r="H3475" s="42"/>
      <c r="I3475" s="42"/>
      <c r="J3475" s="70"/>
      <c r="K3475" s="42"/>
      <c r="L3475" s="42"/>
      <c r="M3475" s="42"/>
      <c r="N3475" s="42"/>
      <c r="O3475" s="42"/>
      <c r="P3475" s="42"/>
      <c r="Q3475" s="42"/>
      <c r="R3475" s="42"/>
      <c r="S3475" s="42"/>
      <c r="T3475" s="70"/>
      <c r="U3475" s="42"/>
      <c r="V3475" s="42"/>
      <c r="W3475" s="70"/>
      <c r="X3475" s="62"/>
      <c r="Y3475" s="42"/>
    </row>
    <row r="3476" spans="1:25" ht="17.25">
      <c r="A3476" s="42"/>
      <c r="B3476" s="42"/>
      <c r="C3476" s="42"/>
      <c r="D3476" s="44"/>
      <c r="E3476" s="44"/>
      <c r="G3476" s="42"/>
      <c r="H3476" s="42"/>
      <c r="I3476" s="42"/>
      <c r="J3476" s="70"/>
      <c r="K3476" s="42"/>
      <c r="L3476" s="42"/>
      <c r="M3476" s="42"/>
      <c r="N3476" s="42"/>
      <c r="O3476" s="42"/>
      <c r="P3476" s="42"/>
      <c r="Q3476" s="42"/>
      <c r="R3476" s="42"/>
      <c r="S3476" s="42"/>
      <c r="T3476" s="70"/>
      <c r="U3476" s="42"/>
      <c r="V3476" s="42"/>
      <c r="W3476" s="70"/>
      <c r="X3476" s="62"/>
      <c r="Y3476" s="42"/>
    </row>
    <row r="3477" spans="1:25" ht="17.25">
      <c r="A3477" s="42"/>
      <c r="B3477" s="42"/>
      <c r="C3477" s="42"/>
      <c r="D3477" s="44"/>
      <c r="E3477" s="44"/>
      <c r="G3477" s="42"/>
      <c r="H3477" s="42"/>
      <c r="I3477" s="42"/>
      <c r="J3477" s="70"/>
      <c r="K3477" s="42"/>
      <c r="L3477" s="42"/>
      <c r="M3477" s="42"/>
      <c r="N3477" s="42"/>
      <c r="O3477" s="42"/>
      <c r="P3477" s="42"/>
      <c r="Q3477" s="42"/>
      <c r="R3477" s="42"/>
      <c r="S3477" s="42"/>
      <c r="T3477" s="70"/>
      <c r="U3477" s="42"/>
      <c r="V3477" s="42"/>
      <c r="W3477" s="70"/>
      <c r="X3477" s="62"/>
      <c r="Y3477" s="42"/>
    </row>
    <row r="3478" spans="1:25" ht="17.25">
      <c r="A3478" s="42"/>
      <c r="B3478" s="42"/>
      <c r="C3478" s="42"/>
      <c r="D3478" s="44"/>
      <c r="E3478" s="44"/>
      <c r="G3478" s="42"/>
      <c r="H3478" s="42"/>
      <c r="I3478" s="42"/>
      <c r="J3478" s="70"/>
      <c r="K3478" s="42"/>
      <c r="L3478" s="42"/>
      <c r="M3478" s="70"/>
      <c r="N3478" s="42"/>
      <c r="O3478" s="42"/>
      <c r="P3478" s="42"/>
      <c r="Q3478" s="42"/>
      <c r="R3478" s="42"/>
      <c r="S3478" s="42"/>
      <c r="T3478" s="70"/>
      <c r="U3478" s="42"/>
      <c r="V3478" s="42"/>
      <c r="W3478" s="70"/>
      <c r="X3478" s="62"/>
      <c r="Y3478" s="42"/>
    </row>
    <row r="3479" spans="1:25" ht="17.25">
      <c r="A3479" s="42"/>
      <c r="B3479" s="42"/>
      <c r="C3479" s="42"/>
      <c r="D3479" s="44"/>
      <c r="E3479" s="44"/>
      <c r="G3479" s="42"/>
      <c r="H3479" s="42"/>
      <c r="I3479" s="42"/>
      <c r="J3479" s="70"/>
      <c r="K3479" s="42"/>
      <c r="L3479" s="42"/>
      <c r="M3479" s="70"/>
      <c r="N3479" s="42"/>
      <c r="O3479" s="42"/>
      <c r="P3479" s="42"/>
      <c r="Q3479" s="42"/>
      <c r="R3479" s="42"/>
      <c r="S3479" s="42"/>
      <c r="T3479" s="70"/>
      <c r="U3479" s="42"/>
      <c r="V3479" s="42"/>
      <c r="W3479" s="70"/>
      <c r="X3479" s="62"/>
      <c r="Y3479" s="42"/>
    </row>
    <row r="3480" spans="1:25" ht="17.25">
      <c r="A3480" s="42"/>
      <c r="B3480" s="42"/>
      <c r="C3480" s="42"/>
      <c r="D3480" s="44"/>
      <c r="E3480" s="44"/>
      <c r="G3480" s="42"/>
      <c r="H3480" s="42"/>
      <c r="I3480" s="42"/>
      <c r="J3480" s="70"/>
      <c r="K3480" s="42"/>
      <c r="L3480" s="42"/>
      <c r="N3480" s="42"/>
      <c r="O3480" s="42"/>
      <c r="P3480" s="42"/>
      <c r="Q3480" s="42"/>
      <c r="R3480" s="42"/>
      <c r="S3480" s="42"/>
      <c r="T3480" s="70"/>
      <c r="U3480" s="42"/>
      <c r="V3480" s="42"/>
      <c r="W3480" s="70"/>
      <c r="X3480" s="62"/>
      <c r="Y3480" s="42"/>
    </row>
    <row r="3481" spans="1:25" ht="17.25">
      <c r="A3481" s="42"/>
      <c r="B3481" s="42"/>
      <c r="C3481" s="42"/>
      <c r="D3481" s="44"/>
      <c r="E3481" s="44"/>
      <c r="G3481" s="42"/>
      <c r="H3481" s="42"/>
      <c r="I3481" s="42"/>
      <c r="J3481" s="70"/>
      <c r="K3481" s="42"/>
      <c r="L3481" s="42"/>
      <c r="M3481" s="58"/>
      <c r="N3481" s="42"/>
      <c r="O3481" s="42"/>
      <c r="P3481" s="42"/>
      <c r="Q3481" s="42"/>
      <c r="R3481" s="42"/>
      <c r="S3481" s="42"/>
      <c r="T3481" s="70"/>
      <c r="U3481" s="42"/>
      <c r="V3481" s="42"/>
      <c r="W3481" s="70"/>
      <c r="X3481" s="62"/>
      <c r="Y3481" s="42"/>
    </row>
    <row r="3482" spans="1:25" ht="17.25">
      <c r="A3482" s="42"/>
      <c r="B3482" s="42"/>
      <c r="C3482" s="42"/>
      <c r="D3482" s="44"/>
      <c r="E3482" s="44"/>
      <c r="G3482" s="42"/>
      <c r="H3482" s="42"/>
      <c r="I3482" s="42"/>
      <c r="J3482" s="70"/>
      <c r="K3482" s="42"/>
      <c r="L3482" s="42"/>
      <c r="N3482" s="42"/>
      <c r="O3482" s="42"/>
      <c r="P3482" s="42"/>
      <c r="Q3482" s="42"/>
      <c r="R3482" s="42"/>
      <c r="S3482" s="42"/>
      <c r="T3482" s="70"/>
      <c r="U3482" s="42"/>
      <c r="V3482" s="42"/>
      <c r="W3482" s="70"/>
      <c r="X3482" s="62"/>
      <c r="Y3482" s="42"/>
    </row>
    <row r="3483" spans="1:25" ht="17.25">
      <c r="A3483" s="42"/>
      <c r="B3483" s="42"/>
      <c r="C3483" s="42"/>
      <c r="D3483" s="44"/>
      <c r="E3483" s="44"/>
      <c r="G3483" s="42"/>
      <c r="H3483" s="42"/>
      <c r="I3483" s="42"/>
      <c r="J3483" s="70"/>
      <c r="K3483" s="42"/>
      <c r="L3483" s="42"/>
      <c r="M3483" s="58"/>
      <c r="N3483" s="42"/>
      <c r="O3483" s="42"/>
      <c r="P3483" s="42"/>
      <c r="Q3483" s="42"/>
      <c r="R3483" s="42"/>
      <c r="S3483" s="42"/>
      <c r="T3483" s="70"/>
      <c r="U3483" s="42"/>
      <c r="V3483" s="42"/>
      <c r="W3483" s="70"/>
      <c r="X3483" s="62"/>
      <c r="Y3483" s="42"/>
    </row>
    <row r="3484" spans="1:25" ht="17.25">
      <c r="A3484" s="42"/>
      <c r="B3484" s="42"/>
      <c r="C3484" s="42"/>
      <c r="D3484" s="44"/>
      <c r="E3484" s="44"/>
      <c r="G3484" s="42"/>
      <c r="H3484" s="42"/>
      <c r="I3484" s="42"/>
      <c r="J3484" s="70"/>
      <c r="K3484" s="42"/>
      <c r="L3484" s="42"/>
      <c r="M3484" s="58"/>
      <c r="N3484" s="42"/>
      <c r="O3484" s="42"/>
      <c r="P3484" s="42"/>
      <c r="Q3484" s="42"/>
      <c r="R3484" s="42"/>
      <c r="S3484" s="42"/>
      <c r="T3484" s="70"/>
      <c r="U3484" s="42"/>
      <c r="V3484" s="42"/>
      <c r="W3484" s="70"/>
      <c r="X3484" s="62"/>
      <c r="Y3484" s="42"/>
    </row>
    <row r="3485" spans="1:25" ht="17.25">
      <c r="A3485" s="42"/>
      <c r="B3485" s="42"/>
      <c r="C3485" s="42"/>
      <c r="D3485" s="44"/>
      <c r="E3485" s="44"/>
      <c r="G3485" s="42"/>
      <c r="H3485" s="42"/>
      <c r="I3485" s="42"/>
      <c r="J3485" s="70"/>
      <c r="K3485" s="42"/>
      <c r="L3485" s="42"/>
      <c r="M3485" s="58"/>
      <c r="N3485" s="42"/>
      <c r="O3485" s="42"/>
      <c r="P3485" s="42"/>
      <c r="Q3485" s="42"/>
      <c r="R3485" s="42"/>
      <c r="S3485" s="42"/>
      <c r="T3485" s="70"/>
      <c r="U3485" s="42"/>
      <c r="V3485" s="42"/>
      <c r="W3485" s="70"/>
      <c r="X3485" s="62"/>
      <c r="Y3485" s="42"/>
    </row>
    <row r="3486" spans="1:25" ht="17.25">
      <c r="A3486" s="42"/>
      <c r="B3486" s="42"/>
      <c r="C3486" s="42"/>
      <c r="D3486" s="44"/>
      <c r="E3486" s="44"/>
      <c r="G3486" s="42"/>
      <c r="H3486" s="42"/>
      <c r="I3486" s="42"/>
      <c r="J3486" s="70"/>
      <c r="K3486" s="42"/>
      <c r="L3486" s="42"/>
      <c r="M3486" s="70"/>
      <c r="N3486" s="42"/>
      <c r="O3486" s="42"/>
      <c r="P3486" s="42"/>
      <c r="Q3486" s="42"/>
      <c r="R3486" s="42"/>
      <c r="S3486" s="42"/>
      <c r="T3486" s="70"/>
      <c r="U3486" s="42"/>
      <c r="V3486" s="42"/>
      <c r="W3486" s="70"/>
      <c r="X3486" s="62"/>
      <c r="Y3486" s="42"/>
    </row>
    <row r="3487" spans="1:25" ht="17.25">
      <c r="A3487" s="42"/>
      <c r="B3487" s="42"/>
      <c r="C3487" s="42"/>
      <c r="D3487" s="44"/>
      <c r="E3487" s="44"/>
      <c r="G3487" s="42"/>
      <c r="H3487" s="42"/>
      <c r="I3487" s="42"/>
      <c r="J3487" s="70"/>
      <c r="K3487" s="42"/>
      <c r="L3487" s="42"/>
      <c r="M3487" s="42"/>
      <c r="N3487" s="42"/>
      <c r="O3487" s="42"/>
      <c r="P3487" s="42"/>
      <c r="Q3487" s="42"/>
      <c r="R3487" s="42"/>
      <c r="S3487" s="42"/>
      <c r="T3487" s="70"/>
      <c r="U3487" s="42"/>
      <c r="V3487" s="42"/>
      <c r="W3487" s="70"/>
      <c r="X3487" s="62"/>
      <c r="Y3487" s="42"/>
    </row>
    <row r="3488" spans="1:25" ht="17.25">
      <c r="A3488" s="42"/>
      <c r="B3488" s="42"/>
      <c r="C3488" s="42"/>
      <c r="D3488" s="44"/>
      <c r="E3488" s="44"/>
      <c r="G3488" s="42"/>
      <c r="H3488" s="42"/>
      <c r="I3488" s="42"/>
      <c r="J3488" s="70"/>
      <c r="K3488" s="42"/>
      <c r="L3488" s="42"/>
      <c r="M3488" s="42"/>
      <c r="N3488" s="42"/>
      <c r="O3488" s="42"/>
      <c r="P3488" s="42"/>
      <c r="Q3488" s="42"/>
      <c r="R3488" s="42"/>
      <c r="S3488" s="42"/>
      <c r="T3488" s="70"/>
      <c r="U3488" s="42"/>
      <c r="V3488" s="42"/>
      <c r="W3488" s="70"/>
      <c r="X3488" s="62"/>
      <c r="Y3488" s="42"/>
    </row>
    <row r="3489" spans="1:25" ht="17.25">
      <c r="A3489" s="42"/>
      <c r="B3489" s="42"/>
      <c r="C3489" s="42"/>
      <c r="D3489" s="44"/>
      <c r="E3489" s="44"/>
      <c r="G3489" s="42"/>
      <c r="H3489" s="42"/>
      <c r="I3489" s="42"/>
      <c r="J3489" s="70"/>
      <c r="K3489" s="42"/>
      <c r="L3489" s="42"/>
      <c r="M3489" s="42"/>
      <c r="N3489" s="42"/>
      <c r="O3489" s="42"/>
      <c r="P3489" s="42"/>
      <c r="Q3489" s="42"/>
      <c r="R3489" s="42"/>
      <c r="S3489" s="42"/>
      <c r="T3489" s="70"/>
      <c r="U3489" s="42"/>
      <c r="V3489" s="42"/>
      <c r="W3489" s="70"/>
      <c r="X3489" s="62"/>
      <c r="Y3489" s="42"/>
    </row>
    <row r="3490" spans="1:25" ht="17.25">
      <c r="A3490" s="42"/>
      <c r="B3490" s="42"/>
      <c r="C3490" s="42"/>
      <c r="D3490" s="44"/>
      <c r="E3490" s="44"/>
      <c r="G3490" s="42"/>
      <c r="H3490" s="42"/>
      <c r="I3490" s="42"/>
      <c r="J3490" s="70"/>
      <c r="K3490" s="42"/>
      <c r="L3490" s="42"/>
      <c r="M3490" s="42"/>
      <c r="N3490" s="42"/>
      <c r="O3490" s="42"/>
      <c r="P3490" s="42"/>
      <c r="Q3490" s="42"/>
      <c r="R3490" s="42"/>
      <c r="S3490" s="42"/>
      <c r="T3490" s="70"/>
      <c r="U3490" s="42"/>
      <c r="V3490" s="42"/>
      <c r="W3490" s="70"/>
      <c r="X3490" s="62"/>
      <c r="Y3490" s="42"/>
    </row>
    <row r="3491" spans="1:25" ht="17.25">
      <c r="A3491" s="42"/>
      <c r="B3491" s="42"/>
      <c r="C3491" s="42"/>
      <c r="D3491" s="44"/>
      <c r="E3491" s="44"/>
      <c r="G3491" s="42"/>
      <c r="H3491" s="42"/>
      <c r="I3491" s="42"/>
      <c r="J3491" s="70"/>
      <c r="K3491" s="42"/>
      <c r="L3491" s="42"/>
      <c r="M3491" s="42"/>
      <c r="N3491" s="42"/>
      <c r="O3491" s="42"/>
      <c r="P3491" s="42"/>
      <c r="Q3491" s="42"/>
      <c r="R3491" s="42"/>
      <c r="S3491" s="42"/>
      <c r="T3491" s="70"/>
      <c r="U3491" s="42"/>
      <c r="V3491" s="42"/>
      <c r="W3491" s="70"/>
      <c r="X3491" s="62"/>
      <c r="Y3491" s="42"/>
    </row>
    <row r="3492" spans="1:25" ht="17.25">
      <c r="A3492" s="42"/>
      <c r="B3492" s="42"/>
      <c r="C3492" s="42"/>
      <c r="D3492" s="44"/>
      <c r="E3492" s="44"/>
      <c r="G3492" s="42"/>
      <c r="H3492" s="42"/>
      <c r="I3492" s="42"/>
      <c r="J3492" s="70"/>
      <c r="K3492" s="42"/>
      <c r="L3492" s="42"/>
      <c r="M3492" s="42"/>
      <c r="N3492" s="42"/>
      <c r="O3492" s="42"/>
      <c r="P3492" s="42"/>
      <c r="Q3492" s="42"/>
      <c r="R3492" s="42"/>
      <c r="S3492" s="42"/>
      <c r="T3492" s="70"/>
      <c r="U3492" s="42"/>
      <c r="V3492" s="42"/>
      <c r="W3492" s="70"/>
      <c r="X3492" s="62"/>
      <c r="Y3492" s="42"/>
    </row>
    <row r="3493" spans="1:25" ht="17.25">
      <c r="A3493" s="42"/>
      <c r="B3493" s="42"/>
      <c r="C3493" s="42"/>
      <c r="D3493" s="44"/>
      <c r="E3493" s="44"/>
      <c r="G3493" s="42"/>
      <c r="H3493" s="42"/>
      <c r="I3493" s="42"/>
      <c r="J3493" s="70"/>
      <c r="K3493" s="42"/>
      <c r="L3493" s="42"/>
      <c r="M3493" s="42"/>
      <c r="N3493" s="42"/>
      <c r="O3493" s="42"/>
      <c r="P3493" s="42"/>
      <c r="Q3493" s="42"/>
      <c r="R3493" s="42"/>
      <c r="S3493" s="42"/>
      <c r="T3493" s="70"/>
      <c r="U3493" s="42"/>
      <c r="V3493" s="42"/>
      <c r="W3493" s="70"/>
      <c r="X3493" s="62"/>
      <c r="Y3493" s="42"/>
    </row>
    <row r="3494" spans="1:25" ht="17.25">
      <c r="A3494" s="42"/>
      <c r="B3494" s="42"/>
      <c r="C3494" s="42"/>
      <c r="D3494" s="44"/>
      <c r="E3494" s="44"/>
      <c r="G3494" s="42"/>
      <c r="H3494" s="42"/>
      <c r="I3494" s="42"/>
      <c r="J3494" s="70"/>
      <c r="K3494" s="42"/>
      <c r="L3494" s="42"/>
      <c r="M3494" s="42"/>
      <c r="N3494" s="42"/>
      <c r="O3494" s="42"/>
      <c r="P3494" s="42"/>
      <c r="Q3494" s="42"/>
      <c r="R3494" s="42"/>
      <c r="S3494" s="42"/>
      <c r="T3494" s="70"/>
      <c r="U3494" s="42"/>
      <c r="V3494" s="42"/>
      <c r="W3494" s="70"/>
      <c r="X3494" s="62"/>
      <c r="Y3494" s="42"/>
    </row>
    <row r="3495" spans="1:25" ht="17.25">
      <c r="A3495" s="42"/>
      <c r="B3495" s="42"/>
      <c r="C3495" s="42"/>
      <c r="D3495" s="44"/>
      <c r="E3495" s="44"/>
      <c r="G3495" s="42"/>
      <c r="H3495" s="42"/>
      <c r="I3495" s="42"/>
      <c r="J3495" s="70"/>
      <c r="K3495" s="42"/>
      <c r="L3495" s="42"/>
      <c r="M3495" s="42"/>
      <c r="N3495" s="42"/>
      <c r="O3495" s="42"/>
      <c r="P3495" s="42"/>
      <c r="Q3495" s="42"/>
      <c r="R3495" s="42"/>
      <c r="S3495" s="42"/>
      <c r="T3495" s="70"/>
      <c r="U3495" s="42"/>
      <c r="V3495" s="42"/>
      <c r="W3495" s="70"/>
      <c r="X3495" s="62"/>
      <c r="Y3495" s="42"/>
    </row>
    <row r="3496" spans="1:25" ht="17.25">
      <c r="A3496" s="42"/>
      <c r="B3496" s="42"/>
      <c r="C3496" s="42"/>
      <c r="D3496" s="44"/>
      <c r="E3496" s="44"/>
      <c r="G3496" s="42"/>
      <c r="H3496" s="42"/>
      <c r="I3496" s="42"/>
      <c r="J3496" s="70"/>
      <c r="K3496" s="42"/>
      <c r="L3496" s="42"/>
      <c r="M3496" s="42"/>
      <c r="N3496" s="42"/>
      <c r="O3496" s="42"/>
      <c r="P3496" s="42"/>
      <c r="Q3496" s="42"/>
      <c r="R3496" s="42"/>
      <c r="S3496" s="42"/>
      <c r="T3496" s="70"/>
      <c r="U3496" s="42"/>
      <c r="V3496" s="42"/>
      <c r="W3496" s="70"/>
      <c r="X3496" s="62"/>
      <c r="Y3496" s="42"/>
    </row>
    <row r="3497" spans="1:25" ht="17.25">
      <c r="A3497" s="42"/>
      <c r="B3497" s="42"/>
      <c r="C3497" s="42"/>
      <c r="D3497" s="44"/>
      <c r="E3497" s="44"/>
      <c r="G3497" s="42"/>
      <c r="H3497" s="42"/>
      <c r="I3497" s="42"/>
      <c r="J3497" s="70"/>
      <c r="K3497" s="42"/>
      <c r="L3497" s="42"/>
      <c r="M3497" s="42"/>
      <c r="N3497" s="42"/>
      <c r="O3497" s="42"/>
      <c r="P3497" s="42"/>
      <c r="Q3497" s="42"/>
      <c r="R3497" s="42"/>
      <c r="S3497" s="42"/>
      <c r="T3497" s="70"/>
      <c r="U3497" s="42"/>
      <c r="V3497" s="42"/>
      <c r="W3497" s="70"/>
      <c r="X3497" s="62"/>
      <c r="Y3497" s="42"/>
    </row>
    <row r="3498" spans="1:25" ht="17.25">
      <c r="A3498" s="42"/>
      <c r="B3498" s="42"/>
      <c r="C3498" s="42"/>
      <c r="D3498" s="44"/>
      <c r="E3498" s="44"/>
      <c r="G3498" s="42"/>
      <c r="H3498" s="42"/>
      <c r="I3498" s="42"/>
      <c r="J3498" s="70"/>
      <c r="K3498" s="42"/>
      <c r="L3498" s="42"/>
      <c r="M3498" s="70"/>
      <c r="N3498" s="42"/>
      <c r="O3498" s="42"/>
      <c r="P3498" s="42"/>
      <c r="Q3498" s="42"/>
      <c r="R3498" s="42"/>
      <c r="S3498" s="42"/>
      <c r="T3498" s="70"/>
      <c r="U3498" s="42"/>
      <c r="V3498" s="42"/>
      <c r="W3498" s="70"/>
      <c r="X3498" s="62"/>
      <c r="Y3498" s="42"/>
    </row>
    <row r="3499" spans="1:25" ht="17.25">
      <c r="A3499" s="42"/>
      <c r="B3499" s="42"/>
      <c r="C3499" s="42"/>
      <c r="D3499" s="44"/>
      <c r="E3499" s="44"/>
      <c r="G3499" s="42"/>
      <c r="H3499" s="42"/>
      <c r="I3499" s="42"/>
      <c r="J3499" s="70"/>
      <c r="K3499" s="42"/>
      <c r="L3499" s="42"/>
      <c r="M3499" s="70"/>
      <c r="N3499" s="42"/>
      <c r="O3499" s="42"/>
      <c r="P3499" s="42"/>
      <c r="Q3499" s="42"/>
      <c r="R3499" s="42"/>
      <c r="S3499" s="42"/>
      <c r="T3499" s="70"/>
      <c r="U3499" s="42"/>
      <c r="V3499" s="42"/>
      <c r="W3499" s="70"/>
      <c r="X3499" s="62"/>
      <c r="Y3499" s="42"/>
    </row>
    <row r="3500" spans="1:25" ht="17.25">
      <c r="A3500" s="42"/>
      <c r="B3500" s="42"/>
      <c r="C3500" s="42"/>
      <c r="D3500" s="44"/>
      <c r="E3500" s="44"/>
      <c r="G3500" s="42"/>
      <c r="H3500" s="42"/>
      <c r="I3500" s="42"/>
      <c r="J3500" s="70"/>
      <c r="K3500" s="42"/>
      <c r="L3500" s="42"/>
      <c r="N3500" s="42"/>
      <c r="O3500" s="42"/>
      <c r="P3500" s="42"/>
      <c r="Q3500" s="42"/>
      <c r="R3500" s="42"/>
      <c r="S3500" s="42"/>
      <c r="T3500" s="70"/>
      <c r="U3500" s="42"/>
      <c r="V3500" s="42"/>
      <c r="W3500" s="70"/>
      <c r="X3500" s="62"/>
      <c r="Y3500" s="42"/>
    </row>
    <row r="3501" spans="1:25" ht="17.25">
      <c r="A3501" s="42"/>
      <c r="B3501" s="42"/>
      <c r="C3501" s="42"/>
      <c r="D3501" s="44"/>
      <c r="E3501" s="44"/>
      <c r="G3501" s="42"/>
      <c r="H3501" s="42"/>
      <c r="I3501" s="42"/>
      <c r="J3501" s="70"/>
      <c r="K3501" s="42"/>
      <c r="L3501" s="42"/>
      <c r="M3501" s="58"/>
      <c r="N3501" s="42"/>
      <c r="O3501" s="42"/>
      <c r="P3501" s="42"/>
      <c r="Q3501" s="42"/>
      <c r="R3501" s="42"/>
      <c r="S3501" s="42"/>
      <c r="T3501" s="70"/>
      <c r="U3501" s="42"/>
      <c r="V3501" s="42"/>
      <c r="W3501" s="70"/>
      <c r="X3501" s="62"/>
      <c r="Y3501" s="42"/>
    </row>
    <row r="3502" spans="1:25" ht="17.25">
      <c r="A3502" s="42"/>
      <c r="B3502" s="42"/>
      <c r="C3502" s="42"/>
      <c r="D3502" s="44"/>
      <c r="E3502" s="44"/>
      <c r="G3502" s="42"/>
      <c r="H3502" s="42"/>
      <c r="I3502" s="42"/>
      <c r="J3502" s="70"/>
      <c r="K3502" s="42"/>
      <c r="L3502" s="42"/>
      <c r="N3502" s="42"/>
      <c r="O3502" s="42"/>
      <c r="P3502" s="42"/>
      <c r="Q3502" s="42"/>
      <c r="R3502" s="42"/>
      <c r="S3502" s="42"/>
      <c r="T3502" s="70"/>
      <c r="U3502" s="42"/>
      <c r="V3502" s="42"/>
      <c r="W3502" s="70"/>
      <c r="X3502" s="62"/>
      <c r="Y3502" s="42"/>
    </row>
    <row r="3503" spans="1:25" ht="17.25">
      <c r="A3503" s="42"/>
      <c r="B3503" s="42"/>
      <c r="C3503" s="42"/>
      <c r="D3503" s="44"/>
      <c r="E3503" s="44"/>
      <c r="G3503" s="42"/>
      <c r="H3503" s="42"/>
      <c r="I3503" s="42"/>
      <c r="J3503" s="70"/>
      <c r="K3503" s="42"/>
      <c r="L3503" s="42"/>
      <c r="M3503" s="58"/>
      <c r="N3503" s="42"/>
      <c r="O3503" s="42"/>
      <c r="P3503" s="42"/>
      <c r="Q3503" s="42"/>
      <c r="R3503" s="42"/>
      <c r="S3503" s="42"/>
      <c r="T3503" s="70"/>
      <c r="U3503" s="42"/>
      <c r="V3503" s="42"/>
      <c r="W3503" s="70"/>
      <c r="X3503" s="62"/>
      <c r="Y3503" s="42"/>
    </row>
    <row r="3504" spans="1:25" ht="17.25">
      <c r="A3504" s="42"/>
      <c r="B3504" s="42"/>
      <c r="C3504" s="42"/>
      <c r="D3504" s="44"/>
      <c r="E3504" s="44"/>
      <c r="G3504" s="42"/>
      <c r="H3504" s="42"/>
      <c r="I3504" s="42"/>
      <c r="J3504" s="70"/>
      <c r="K3504" s="42"/>
      <c r="L3504" s="42"/>
      <c r="M3504" s="58"/>
      <c r="N3504" s="42"/>
      <c r="O3504" s="42"/>
      <c r="P3504" s="42"/>
      <c r="Q3504" s="42"/>
      <c r="R3504" s="42"/>
      <c r="S3504" s="42"/>
      <c r="T3504" s="70"/>
      <c r="U3504" s="42"/>
      <c r="V3504" s="42"/>
      <c r="W3504" s="70"/>
      <c r="X3504" s="62"/>
      <c r="Y3504" s="42"/>
    </row>
    <row r="3505" spans="1:25" ht="17.25">
      <c r="A3505" s="42"/>
      <c r="B3505" s="42"/>
      <c r="C3505" s="42"/>
      <c r="D3505" s="44"/>
      <c r="E3505" s="44"/>
      <c r="G3505" s="42"/>
      <c r="H3505" s="42"/>
      <c r="I3505" s="42"/>
      <c r="J3505" s="70"/>
      <c r="K3505" s="42"/>
      <c r="L3505" s="42"/>
      <c r="M3505" s="58"/>
      <c r="N3505" s="42"/>
      <c r="O3505" s="42"/>
      <c r="P3505" s="42"/>
      <c r="Q3505" s="42"/>
      <c r="R3505" s="42"/>
      <c r="S3505" s="42"/>
      <c r="T3505" s="70"/>
      <c r="U3505" s="42"/>
      <c r="V3505" s="42"/>
      <c r="W3505" s="70"/>
      <c r="X3505" s="62"/>
      <c r="Y3505" s="42"/>
    </row>
    <row r="3506" spans="1:25" ht="17.25">
      <c r="A3506" s="42"/>
      <c r="B3506" s="42"/>
      <c r="C3506" s="42"/>
      <c r="D3506" s="44"/>
      <c r="E3506" s="44"/>
      <c r="G3506" s="42"/>
      <c r="H3506" s="42"/>
      <c r="I3506" s="42"/>
      <c r="J3506" s="70"/>
      <c r="K3506" s="42"/>
      <c r="L3506" s="42"/>
      <c r="M3506" s="70"/>
      <c r="N3506" s="42"/>
      <c r="O3506" s="42"/>
      <c r="P3506" s="42"/>
      <c r="Q3506" s="42"/>
      <c r="R3506" s="42"/>
      <c r="S3506" s="42"/>
      <c r="T3506" s="70"/>
      <c r="U3506" s="42"/>
      <c r="V3506" s="42"/>
      <c r="W3506" s="70"/>
      <c r="X3506" s="62"/>
      <c r="Y3506" s="42"/>
    </row>
    <row r="3507" spans="1:25" ht="17.25">
      <c r="A3507" s="42"/>
      <c r="B3507" s="42"/>
      <c r="C3507" s="42"/>
      <c r="D3507" s="44"/>
      <c r="E3507" s="44"/>
      <c r="G3507" s="42"/>
      <c r="H3507" s="42"/>
      <c r="I3507" s="42"/>
      <c r="J3507" s="70"/>
      <c r="K3507" s="42"/>
      <c r="L3507" s="42"/>
      <c r="M3507" s="42"/>
      <c r="N3507" s="42"/>
      <c r="O3507" s="42"/>
      <c r="P3507" s="42"/>
      <c r="Q3507" s="42"/>
      <c r="R3507" s="42"/>
      <c r="S3507" s="42"/>
      <c r="T3507" s="70"/>
      <c r="U3507" s="42"/>
      <c r="V3507" s="42"/>
      <c r="W3507" s="70"/>
      <c r="X3507" s="62"/>
      <c r="Y3507" s="42"/>
    </row>
    <row r="3508" spans="1:25" ht="17.25">
      <c r="A3508" s="42"/>
      <c r="B3508" s="42"/>
      <c r="C3508" s="42"/>
      <c r="D3508" s="44"/>
      <c r="E3508" s="44"/>
      <c r="G3508" s="42"/>
      <c r="H3508" s="42"/>
      <c r="I3508" s="42"/>
      <c r="J3508" s="70"/>
      <c r="K3508" s="42"/>
      <c r="L3508" s="42"/>
      <c r="M3508" s="42"/>
      <c r="N3508" s="42"/>
      <c r="O3508" s="42"/>
      <c r="P3508" s="42"/>
      <c r="Q3508" s="42"/>
      <c r="R3508" s="42"/>
      <c r="S3508" s="42"/>
      <c r="T3508" s="70"/>
      <c r="U3508" s="42"/>
      <c r="V3508" s="42"/>
      <c r="W3508" s="70"/>
      <c r="X3508" s="62"/>
      <c r="Y3508" s="42"/>
    </row>
    <row r="3509" spans="1:25" ht="17.25">
      <c r="A3509" s="42"/>
      <c r="B3509" s="42"/>
      <c r="C3509" s="42"/>
      <c r="D3509" s="44"/>
      <c r="E3509" s="44"/>
      <c r="G3509" s="42"/>
      <c r="H3509" s="42"/>
      <c r="I3509" s="42"/>
      <c r="J3509" s="70"/>
      <c r="K3509" s="42"/>
      <c r="L3509" s="42"/>
      <c r="M3509" s="42"/>
      <c r="N3509" s="42"/>
      <c r="O3509" s="42"/>
      <c r="P3509" s="42"/>
      <c r="Q3509" s="42"/>
      <c r="R3509" s="42"/>
      <c r="S3509" s="42"/>
      <c r="T3509" s="70"/>
      <c r="U3509" s="42"/>
      <c r="V3509" s="42"/>
      <c r="W3509" s="70"/>
      <c r="X3509" s="62"/>
      <c r="Y3509" s="42"/>
    </row>
    <row r="3510" spans="1:25" ht="17.25">
      <c r="A3510" s="42"/>
      <c r="B3510" s="42"/>
      <c r="C3510" s="42"/>
      <c r="D3510" s="44"/>
      <c r="E3510" s="44"/>
      <c r="G3510" s="42"/>
      <c r="H3510" s="42"/>
      <c r="I3510" s="42"/>
      <c r="J3510" s="70"/>
      <c r="K3510" s="42"/>
      <c r="L3510" s="42"/>
      <c r="M3510" s="42"/>
      <c r="N3510" s="42"/>
      <c r="O3510" s="42"/>
      <c r="P3510" s="42"/>
      <c r="Q3510" s="42"/>
      <c r="R3510" s="42"/>
      <c r="S3510" s="42"/>
      <c r="T3510" s="70"/>
      <c r="U3510" s="42"/>
      <c r="V3510" s="42"/>
      <c r="W3510" s="70"/>
      <c r="X3510" s="62"/>
      <c r="Y3510" s="42"/>
    </row>
    <row r="3511" spans="1:25" ht="17.25">
      <c r="A3511" s="42"/>
      <c r="B3511" s="42"/>
      <c r="C3511" s="42"/>
      <c r="D3511" s="44"/>
      <c r="E3511" s="44"/>
      <c r="G3511" s="42"/>
      <c r="H3511" s="42"/>
      <c r="I3511" s="42"/>
      <c r="J3511" s="70"/>
      <c r="K3511" s="42"/>
      <c r="L3511" s="42"/>
      <c r="M3511" s="42"/>
      <c r="N3511" s="42"/>
      <c r="O3511" s="42"/>
      <c r="P3511" s="42"/>
      <c r="Q3511" s="42"/>
      <c r="R3511" s="42"/>
      <c r="S3511" s="42"/>
      <c r="T3511" s="70"/>
      <c r="U3511" s="42"/>
      <c r="V3511" s="42"/>
      <c r="W3511" s="70"/>
      <c r="X3511" s="62"/>
      <c r="Y3511" s="42"/>
    </row>
    <row r="3512" spans="1:25" ht="17.25">
      <c r="A3512" s="42"/>
      <c r="B3512" s="42"/>
      <c r="C3512" s="42"/>
      <c r="D3512" s="44"/>
      <c r="E3512" s="44"/>
      <c r="G3512" s="42"/>
      <c r="H3512" s="42"/>
      <c r="I3512" s="42"/>
      <c r="J3512" s="70"/>
      <c r="K3512" s="42"/>
      <c r="L3512" s="42"/>
      <c r="M3512" s="42"/>
      <c r="N3512" s="42"/>
      <c r="O3512" s="42"/>
      <c r="P3512" s="42"/>
      <c r="Q3512" s="42"/>
      <c r="R3512" s="42"/>
      <c r="S3512" s="42"/>
      <c r="T3512" s="70"/>
      <c r="U3512" s="42"/>
      <c r="V3512" s="42"/>
      <c r="W3512" s="70"/>
      <c r="X3512" s="62"/>
      <c r="Y3512" s="42"/>
    </row>
    <row r="3513" spans="1:25" ht="17.25">
      <c r="A3513" s="42"/>
      <c r="B3513" s="42"/>
      <c r="C3513" s="42"/>
      <c r="D3513" s="44"/>
      <c r="E3513" s="44"/>
      <c r="G3513" s="42"/>
      <c r="H3513" s="42"/>
      <c r="I3513" s="42"/>
      <c r="J3513" s="70"/>
      <c r="K3513" s="42"/>
      <c r="L3513" s="42"/>
      <c r="M3513" s="42"/>
      <c r="N3513" s="42"/>
      <c r="O3513" s="42"/>
      <c r="P3513" s="42"/>
      <c r="Q3513" s="42"/>
      <c r="R3513" s="42"/>
      <c r="S3513" s="42"/>
      <c r="T3513" s="70"/>
      <c r="U3513" s="42"/>
      <c r="V3513" s="42"/>
      <c r="W3513" s="70"/>
      <c r="X3513" s="62"/>
      <c r="Y3513" s="42"/>
    </row>
    <row r="3514" spans="1:25" ht="17.25">
      <c r="A3514" s="42"/>
      <c r="B3514" s="42"/>
      <c r="C3514" s="42"/>
      <c r="D3514" s="44"/>
      <c r="E3514" s="44"/>
      <c r="G3514" s="42"/>
      <c r="H3514" s="42"/>
      <c r="I3514" s="42"/>
      <c r="J3514" s="70"/>
      <c r="K3514" s="42"/>
      <c r="L3514" s="42"/>
      <c r="M3514" s="42"/>
      <c r="N3514" s="42"/>
      <c r="O3514" s="42"/>
      <c r="P3514" s="42"/>
      <c r="Q3514" s="42"/>
      <c r="R3514" s="42"/>
      <c r="S3514" s="42"/>
      <c r="T3514" s="70"/>
      <c r="U3514" s="42"/>
      <c r="V3514" s="42"/>
      <c r="W3514" s="70"/>
      <c r="X3514" s="62"/>
      <c r="Y3514" s="42"/>
    </row>
    <row r="3515" spans="1:25" ht="17.25">
      <c r="A3515" s="42"/>
      <c r="B3515" s="42"/>
      <c r="C3515" s="42"/>
      <c r="D3515" s="44"/>
      <c r="E3515" s="44"/>
      <c r="G3515" s="42"/>
      <c r="H3515" s="42"/>
      <c r="I3515" s="42"/>
      <c r="J3515" s="70"/>
      <c r="K3515" s="42"/>
      <c r="L3515" s="42"/>
      <c r="M3515" s="42"/>
      <c r="N3515" s="42"/>
      <c r="O3515" s="42"/>
      <c r="P3515" s="42"/>
      <c r="Q3515" s="42"/>
      <c r="R3515" s="42"/>
      <c r="S3515" s="42"/>
      <c r="T3515" s="70"/>
      <c r="U3515" s="42"/>
      <c r="V3515" s="42"/>
      <c r="W3515" s="70"/>
      <c r="X3515" s="62"/>
      <c r="Y3515" s="42"/>
    </row>
    <row r="3516" spans="1:25" ht="17.25">
      <c r="A3516" s="42"/>
      <c r="B3516" s="42"/>
      <c r="C3516" s="42"/>
      <c r="D3516" s="44"/>
      <c r="E3516" s="44"/>
      <c r="G3516" s="42"/>
      <c r="H3516" s="42"/>
      <c r="I3516" s="42"/>
      <c r="J3516" s="70"/>
      <c r="K3516" s="42"/>
      <c r="L3516" s="42"/>
      <c r="M3516" s="42"/>
      <c r="N3516" s="42"/>
      <c r="O3516" s="42"/>
      <c r="P3516" s="42"/>
      <c r="Q3516" s="42"/>
      <c r="R3516" s="42"/>
      <c r="S3516" s="42"/>
      <c r="T3516" s="70"/>
      <c r="U3516" s="42"/>
      <c r="V3516" s="42"/>
      <c r="W3516" s="70"/>
      <c r="X3516" s="62"/>
      <c r="Y3516" s="42"/>
    </row>
    <row r="3517" spans="1:25" ht="17.25">
      <c r="A3517" s="42"/>
      <c r="B3517" s="42"/>
      <c r="C3517" s="42"/>
      <c r="D3517" s="44"/>
      <c r="E3517" s="44"/>
      <c r="G3517" s="42"/>
      <c r="H3517" s="42"/>
      <c r="I3517" s="42"/>
      <c r="J3517" s="70"/>
      <c r="K3517" s="42"/>
      <c r="L3517" s="42"/>
      <c r="M3517" s="42"/>
      <c r="N3517" s="42"/>
      <c r="O3517" s="42"/>
      <c r="P3517" s="42"/>
      <c r="Q3517" s="42"/>
      <c r="R3517" s="42"/>
      <c r="S3517" s="42"/>
      <c r="T3517" s="70"/>
      <c r="U3517" s="42"/>
      <c r="V3517" s="42"/>
      <c r="W3517" s="70"/>
      <c r="X3517" s="62"/>
      <c r="Y3517" s="42"/>
    </row>
    <row r="3518" spans="1:25" ht="17.25">
      <c r="A3518" s="42"/>
      <c r="B3518" s="42"/>
      <c r="C3518" s="42"/>
      <c r="D3518" s="44"/>
      <c r="E3518" s="44"/>
      <c r="G3518" s="42"/>
      <c r="H3518" s="42"/>
      <c r="I3518" s="42"/>
      <c r="J3518" s="70"/>
      <c r="K3518" s="42"/>
      <c r="L3518" s="42"/>
      <c r="M3518" s="70"/>
      <c r="N3518" s="42"/>
      <c r="O3518" s="42"/>
      <c r="P3518" s="42"/>
      <c r="Q3518" s="42"/>
      <c r="R3518" s="42"/>
      <c r="S3518" s="42"/>
      <c r="T3518" s="70"/>
      <c r="U3518" s="42"/>
      <c r="V3518" s="42"/>
      <c r="W3518" s="70"/>
      <c r="X3518" s="62"/>
      <c r="Y3518" s="42"/>
    </row>
    <row r="3519" spans="1:25" ht="17.25">
      <c r="A3519" s="42"/>
      <c r="B3519" s="42"/>
      <c r="C3519" s="42"/>
      <c r="D3519" s="44"/>
      <c r="E3519" s="44"/>
      <c r="G3519" s="42"/>
      <c r="H3519" s="42"/>
      <c r="I3519" s="42"/>
      <c r="J3519" s="70"/>
      <c r="K3519" s="42"/>
      <c r="L3519" s="42"/>
      <c r="M3519" s="70"/>
      <c r="N3519" s="42"/>
      <c r="O3519" s="42"/>
      <c r="P3519" s="42"/>
      <c r="Q3519" s="42"/>
      <c r="R3519" s="42"/>
      <c r="S3519" s="42"/>
      <c r="T3519" s="70"/>
      <c r="U3519" s="42"/>
      <c r="V3519" s="42"/>
      <c r="W3519" s="70"/>
      <c r="X3519" s="62"/>
      <c r="Y3519" s="42"/>
    </row>
    <row r="3520" spans="1:25" ht="17.25">
      <c r="A3520" s="42"/>
      <c r="B3520" s="42"/>
      <c r="C3520" s="42"/>
      <c r="D3520" s="44"/>
      <c r="E3520" s="44"/>
      <c r="G3520" s="42"/>
      <c r="H3520" s="42"/>
      <c r="I3520" s="42"/>
      <c r="J3520" s="70"/>
      <c r="K3520" s="42"/>
      <c r="L3520" s="42"/>
      <c r="N3520" s="42"/>
      <c r="O3520" s="42"/>
      <c r="P3520" s="42"/>
      <c r="Q3520" s="42"/>
      <c r="R3520" s="42"/>
      <c r="S3520" s="42"/>
      <c r="T3520" s="70"/>
      <c r="U3520" s="42"/>
      <c r="V3520" s="42"/>
      <c r="W3520" s="70"/>
      <c r="X3520" s="62"/>
      <c r="Y3520" s="42"/>
    </row>
    <row r="3521" spans="1:25" ht="17.25">
      <c r="A3521" s="42"/>
      <c r="B3521" s="42"/>
      <c r="C3521" s="42"/>
      <c r="D3521" s="44"/>
      <c r="E3521" s="44"/>
      <c r="G3521" s="42"/>
      <c r="H3521" s="42"/>
      <c r="I3521" s="42"/>
      <c r="J3521" s="70"/>
      <c r="K3521" s="42"/>
      <c r="L3521" s="42"/>
      <c r="M3521" s="58"/>
      <c r="N3521" s="42"/>
      <c r="O3521" s="42"/>
      <c r="P3521" s="42"/>
      <c r="Q3521" s="42"/>
      <c r="R3521" s="42"/>
      <c r="S3521" s="42"/>
      <c r="T3521" s="70"/>
      <c r="U3521" s="42"/>
      <c r="V3521" s="42"/>
      <c r="W3521" s="70"/>
      <c r="X3521" s="62"/>
      <c r="Y3521" s="42"/>
    </row>
    <row r="3522" spans="1:25" ht="17.25">
      <c r="A3522" s="42"/>
      <c r="B3522" s="42"/>
      <c r="C3522" s="42"/>
      <c r="D3522" s="44"/>
      <c r="E3522" s="44"/>
      <c r="G3522" s="42"/>
      <c r="H3522" s="42"/>
      <c r="I3522" s="42"/>
      <c r="J3522" s="70"/>
      <c r="K3522" s="42"/>
      <c r="L3522" s="42"/>
      <c r="N3522" s="42"/>
      <c r="O3522" s="42"/>
      <c r="P3522" s="42"/>
      <c r="Q3522" s="42"/>
      <c r="R3522" s="42"/>
      <c r="S3522" s="42"/>
      <c r="T3522" s="70"/>
      <c r="U3522" s="42"/>
      <c r="V3522" s="42"/>
      <c r="W3522" s="70"/>
      <c r="X3522" s="62"/>
      <c r="Y3522" s="42"/>
    </row>
    <row r="3523" spans="1:25" ht="17.25">
      <c r="A3523" s="42"/>
      <c r="B3523" s="42"/>
      <c r="C3523" s="42"/>
      <c r="D3523" s="44"/>
      <c r="E3523" s="44"/>
      <c r="G3523" s="42"/>
      <c r="H3523" s="42"/>
      <c r="I3523" s="42"/>
      <c r="J3523" s="70"/>
      <c r="K3523" s="42"/>
      <c r="L3523" s="42"/>
      <c r="M3523" s="58"/>
      <c r="N3523" s="42"/>
      <c r="O3523" s="42"/>
      <c r="P3523" s="42"/>
      <c r="Q3523" s="42"/>
      <c r="R3523" s="42"/>
      <c r="S3523" s="42"/>
      <c r="T3523" s="70"/>
      <c r="U3523" s="42"/>
      <c r="V3523" s="42"/>
      <c r="W3523" s="70"/>
      <c r="X3523" s="62"/>
      <c r="Y3523" s="42"/>
    </row>
    <row r="3524" spans="1:25" ht="17.25">
      <c r="A3524" s="42"/>
      <c r="B3524" s="42"/>
      <c r="C3524" s="42"/>
      <c r="D3524" s="44"/>
      <c r="E3524" s="44"/>
      <c r="G3524" s="42"/>
      <c r="H3524" s="42"/>
      <c r="I3524" s="42"/>
      <c r="J3524" s="70"/>
      <c r="K3524" s="42"/>
      <c r="L3524" s="42"/>
      <c r="M3524" s="58"/>
      <c r="N3524" s="42"/>
      <c r="O3524" s="42"/>
      <c r="P3524" s="42"/>
      <c r="Q3524" s="42"/>
      <c r="R3524" s="42"/>
      <c r="S3524" s="42"/>
      <c r="T3524" s="70"/>
      <c r="U3524" s="42"/>
      <c r="V3524" s="42"/>
      <c r="W3524" s="70"/>
      <c r="X3524" s="62"/>
      <c r="Y3524" s="42"/>
    </row>
    <row r="3525" spans="1:25" ht="17.25">
      <c r="A3525" s="42"/>
      <c r="B3525" s="42"/>
      <c r="C3525" s="42"/>
      <c r="D3525" s="44"/>
      <c r="E3525" s="44"/>
      <c r="G3525" s="42"/>
      <c r="H3525" s="42"/>
      <c r="I3525" s="42"/>
      <c r="J3525" s="70"/>
      <c r="K3525" s="42"/>
      <c r="L3525" s="42"/>
      <c r="M3525" s="58"/>
      <c r="N3525" s="42"/>
      <c r="O3525" s="42"/>
      <c r="P3525" s="42"/>
      <c r="Q3525" s="42"/>
      <c r="R3525" s="42"/>
      <c r="S3525" s="42"/>
      <c r="T3525" s="70"/>
      <c r="U3525" s="42"/>
      <c r="V3525" s="42"/>
      <c r="W3525" s="70"/>
      <c r="X3525" s="62"/>
      <c r="Y3525" s="42"/>
    </row>
    <row r="3526" spans="1:25" ht="17.25">
      <c r="A3526" s="42"/>
      <c r="B3526" s="42"/>
      <c r="C3526" s="42"/>
      <c r="D3526" s="44"/>
      <c r="E3526" s="44"/>
      <c r="G3526" s="42"/>
      <c r="H3526" s="42"/>
      <c r="I3526" s="42"/>
      <c r="J3526" s="70"/>
      <c r="K3526" s="42"/>
      <c r="L3526" s="42"/>
      <c r="M3526" s="70"/>
      <c r="N3526" s="42"/>
      <c r="O3526" s="42"/>
      <c r="P3526" s="42"/>
      <c r="Q3526" s="42"/>
      <c r="R3526" s="42"/>
      <c r="S3526" s="42"/>
      <c r="T3526" s="70"/>
      <c r="U3526" s="42"/>
      <c r="V3526" s="42"/>
      <c r="W3526" s="70"/>
      <c r="X3526" s="62"/>
      <c r="Y3526" s="42"/>
    </row>
    <row r="3527" spans="1:25" ht="17.25">
      <c r="A3527" s="42"/>
      <c r="B3527" s="42"/>
      <c r="C3527" s="42"/>
      <c r="D3527" s="44"/>
      <c r="E3527" s="44"/>
      <c r="G3527" s="42"/>
      <c r="H3527" s="42"/>
      <c r="I3527" s="42"/>
      <c r="J3527" s="70"/>
      <c r="K3527" s="42"/>
      <c r="L3527" s="42"/>
      <c r="M3527" s="42"/>
      <c r="N3527" s="42"/>
      <c r="O3527" s="42"/>
      <c r="P3527" s="42"/>
      <c r="Q3527" s="42"/>
      <c r="R3527" s="42"/>
      <c r="S3527" s="42"/>
      <c r="T3527" s="70"/>
      <c r="U3527" s="42"/>
      <c r="V3527" s="42"/>
      <c r="W3527" s="70"/>
      <c r="X3527" s="62"/>
      <c r="Y3527" s="42"/>
    </row>
    <row r="3528" spans="1:25" ht="17.25">
      <c r="A3528" s="42"/>
      <c r="B3528" s="42"/>
      <c r="C3528" s="42"/>
      <c r="D3528" s="44"/>
      <c r="E3528" s="44"/>
      <c r="G3528" s="42"/>
      <c r="H3528" s="42"/>
      <c r="I3528" s="42"/>
      <c r="J3528" s="70"/>
      <c r="K3528" s="42"/>
      <c r="L3528" s="42"/>
      <c r="M3528" s="42"/>
      <c r="N3528" s="42"/>
      <c r="O3528" s="42"/>
      <c r="P3528" s="42"/>
      <c r="Q3528" s="42"/>
      <c r="R3528" s="42"/>
      <c r="S3528" s="42"/>
      <c r="T3528" s="70"/>
      <c r="U3528" s="42"/>
      <c r="V3528" s="42"/>
      <c r="W3528" s="70"/>
      <c r="X3528" s="62"/>
      <c r="Y3528" s="42"/>
    </row>
    <row r="3529" spans="1:25" ht="17.25">
      <c r="A3529" s="42"/>
      <c r="B3529" s="42"/>
      <c r="C3529" s="42"/>
      <c r="D3529" s="44"/>
      <c r="E3529" s="44"/>
      <c r="G3529" s="42"/>
      <c r="H3529" s="42"/>
      <c r="I3529" s="42"/>
      <c r="J3529" s="70"/>
      <c r="K3529" s="42"/>
      <c r="L3529" s="42"/>
      <c r="M3529" s="42"/>
      <c r="N3529" s="42"/>
      <c r="O3529" s="42"/>
      <c r="P3529" s="42"/>
      <c r="Q3529" s="42"/>
      <c r="R3529" s="42"/>
      <c r="S3529" s="42"/>
      <c r="T3529" s="70"/>
      <c r="U3529" s="42"/>
      <c r="V3529" s="42"/>
      <c r="W3529" s="70"/>
      <c r="X3529" s="62"/>
      <c r="Y3529" s="42"/>
    </row>
    <row r="3530" spans="1:25" ht="17.25">
      <c r="A3530" s="42"/>
      <c r="B3530" s="42"/>
      <c r="C3530" s="42"/>
      <c r="D3530" s="44"/>
      <c r="E3530" s="44"/>
      <c r="G3530" s="42"/>
      <c r="H3530" s="42"/>
      <c r="I3530" s="42"/>
      <c r="J3530" s="70"/>
      <c r="K3530" s="42"/>
      <c r="L3530" s="42"/>
      <c r="M3530" s="42"/>
      <c r="N3530" s="42"/>
      <c r="O3530" s="42"/>
      <c r="P3530" s="42"/>
      <c r="Q3530" s="42"/>
      <c r="R3530" s="42"/>
      <c r="S3530" s="42"/>
      <c r="T3530" s="70"/>
      <c r="U3530" s="42"/>
      <c r="V3530" s="42"/>
      <c r="W3530" s="70"/>
      <c r="X3530" s="62"/>
      <c r="Y3530" s="42"/>
    </row>
    <row r="3531" spans="1:25" ht="17.25">
      <c r="A3531" s="42"/>
      <c r="B3531" s="42"/>
      <c r="C3531" s="42"/>
      <c r="D3531" s="44"/>
      <c r="E3531" s="44"/>
      <c r="G3531" s="42"/>
      <c r="H3531" s="42"/>
      <c r="I3531" s="42"/>
      <c r="J3531" s="70"/>
      <c r="K3531" s="42"/>
      <c r="L3531" s="42"/>
      <c r="M3531" s="42"/>
      <c r="N3531" s="42"/>
      <c r="O3531" s="42"/>
      <c r="P3531" s="42"/>
      <c r="Q3531" s="42"/>
      <c r="R3531" s="42"/>
      <c r="S3531" s="42"/>
      <c r="T3531" s="70"/>
      <c r="U3531" s="42"/>
      <c r="V3531" s="42"/>
      <c r="W3531" s="70"/>
      <c r="X3531" s="62"/>
      <c r="Y3531" s="42"/>
    </row>
    <row r="3532" spans="1:25" ht="17.25">
      <c r="A3532" s="42"/>
      <c r="B3532" s="42"/>
      <c r="C3532" s="42"/>
      <c r="D3532" s="44"/>
      <c r="E3532" s="44"/>
      <c r="G3532" s="42"/>
      <c r="H3532" s="42"/>
      <c r="I3532" s="42"/>
      <c r="J3532" s="70"/>
      <c r="K3532" s="42"/>
      <c r="L3532" s="42"/>
      <c r="M3532" s="42"/>
      <c r="N3532" s="42"/>
      <c r="O3532" s="42"/>
      <c r="P3532" s="42"/>
      <c r="Q3532" s="42"/>
      <c r="R3532" s="42"/>
      <c r="S3532" s="42"/>
      <c r="T3532" s="70"/>
      <c r="U3532" s="42"/>
      <c r="V3532" s="42"/>
      <c r="W3532" s="70"/>
      <c r="X3532" s="62"/>
      <c r="Y3532" s="42"/>
    </row>
    <row r="3533" spans="1:25" ht="17.25">
      <c r="A3533" s="42"/>
      <c r="B3533" s="42"/>
      <c r="C3533" s="42"/>
      <c r="D3533" s="44"/>
      <c r="E3533" s="44"/>
      <c r="G3533" s="42"/>
      <c r="H3533" s="42"/>
      <c r="I3533" s="42"/>
      <c r="J3533" s="70"/>
      <c r="K3533" s="42"/>
      <c r="L3533" s="42"/>
      <c r="M3533" s="42"/>
      <c r="N3533" s="42"/>
      <c r="O3533" s="42"/>
      <c r="P3533" s="42"/>
      <c r="Q3533" s="42"/>
      <c r="R3533" s="42"/>
      <c r="S3533" s="42"/>
      <c r="T3533" s="70"/>
      <c r="U3533" s="42"/>
      <c r="V3533" s="42"/>
      <c r="W3533" s="70"/>
      <c r="X3533" s="62"/>
      <c r="Y3533" s="42"/>
    </row>
    <row r="3534" spans="1:25" ht="17.25">
      <c r="A3534" s="42"/>
      <c r="B3534" s="42"/>
      <c r="C3534" s="42"/>
      <c r="D3534" s="44"/>
      <c r="E3534" s="44"/>
      <c r="G3534" s="42"/>
      <c r="H3534" s="42"/>
      <c r="I3534" s="42"/>
      <c r="J3534" s="70"/>
      <c r="K3534" s="42"/>
      <c r="L3534" s="42"/>
      <c r="M3534" s="42"/>
      <c r="N3534" s="42"/>
      <c r="O3534" s="42"/>
      <c r="P3534" s="42"/>
      <c r="Q3534" s="42"/>
      <c r="R3534" s="42"/>
      <c r="S3534" s="42"/>
      <c r="T3534" s="70"/>
      <c r="U3534" s="42"/>
      <c r="V3534" s="42"/>
      <c r="W3534" s="70"/>
      <c r="X3534" s="62"/>
      <c r="Y3534" s="42"/>
    </row>
    <row r="3535" spans="1:25" ht="17.25">
      <c r="A3535" s="42"/>
      <c r="B3535" s="42"/>
      <c r="C3535" s="42"/>
      <c r="D3535" s="44"/>
      <c r="E3535" s="44"/>
      <c r="G3535" s="42"/>
      <c r="H3535" s="42"/>
      <c r="I3535" s="42"/>
      <c r="J3535" s="70"/>
      <c r="K3535" s="42"/>
      <c r="L3535" s="42"/>
      <c r="M3535" s="42"/>
      <c r="N3535" s="42"/>
      <c r="O3535" s="42"/>
      <c r="P3535" s="42"/>
      <c r="Q3535" s="42"/>
      <c r="R3535" s="42"/>
      <c r="S3535" s="42"/>
      <c r="T3535" s="70"/>
      <c r="U3535" s="42"/>
      <c r="V3535" s="42"/>
      <c r="W3535" s="70"/>
      <c r="X3535" s="62"/>
      <c r="Y3535" s="42"/>
    </row>
    <row r="3536" spans="1:25" ht="17.25">
      <c r="A3536" s="42"/>
      <c r="B3536" s="42"/>
      <c r="C3536" s="42"/>
      <c r="D3536" s="44"/>
      <c r="E3536" s="44"/>
      <c r="G3536" s="42"/>
      <c r="H3536" s="42"/>
      <c r="I3536" s="42"/>
      <c r="J3536" s="70"/>
      <c r="K3536" s="42"/>
      <c r="L3536" s="42"/>
      <c r="M3536" s="42"/>
      <c r="N3536" s="42"/>
      <c r="O3536" s="42"/>
      <c r="P3536" s="42"/>
      <c r="Q3536" s="42"/>
      <c r="R3536" s="42"/>
      <c r="S3536" s="42"/>
      <c r="T3536" s="70"/>
      <c r="U3536" s="42"/>
      <c r="V3536" s="42"/>
      <c r="W3536" s="70"/>
      <c r="X3536" s="62"/>
      <c r="Y3536" s="42"/>
    </row>
    <row r="3537" spans="1:25" ht="17.25">
      <c r="A3537" s="42"/>
      <c r="B3537" s="42"/>
      <c r="C3537" s="42"/>
      <c r="D3537" s="44"/>
      <c r="E3537" s="44"/>
      <c r="G3537" s="42"/>
      <c r="H3537" s="42"/>
      <c r="I3537" s="42"/>
      <c r="J3537" s="70"/>
      <c r="K3537" s="42"/>
      <c r="L3537" s="42"/>
      <c r="M3537" s="42"/>
      <c r="N3537" s="42"/>
      <c r="O3537" s="42"/>
      <c r="P3537" s="42"/>
      <c r="Q3537" s="42"/>
      <c r="R3537" s="42"/>
      <c r="S3537" s="42"/>
      <c r="T3537" s="70"/>
      <c r="U3537" s="42"/>
      <c r="V3537" s="42"/>
      <c r="W3537" s="70"/>
      <c r="X3537" s="62"/>
      <c r="Y3537" s="42"/>
    </row>
    <row r="3538" spans="1:25" ht="17.25">
      <c r="A3538" s="42"/>
      <c r="B3538" s="42"/>
      <c r="C3538" s="42"/>
      <c r="D3538" s="44"/>
      <c r="E3538" s="44"/>
      <c r="G3538" s="42"/>
      <c r="H3538" s="42"/>
      <c r="I3538" s="42"/>
      <c r="J3538" s="70"/>
      <c r="K3538" s="42"/>
      <c r="L3538" s="42"/>
      <c r="M3538" s="70"/>
      <c r="N3538" s="42"/>
      <c r="O3538" s="42"/>
      <c r="P3538" s="42"/>
      <c r="Q3538" s="42"/>
      <c r="R3538" s="42"/>
      <c r="S3538" s="42"/>
      <c r="T3538" s="70"/>
      <c r="U3538" s="42"/>
      <c r="V3538" s="42"/>
      <c r="W3538" s="70"/>
      <c r="X3538" s="62"/>
      <c r="Y3538" s="42"/>
    </row>
    <row r="3539" spans="1:25" ht="17.25">
      <c r="A3539" s="42"/>
      <c r="B3539" s="42"/>
      <c r="C3539" s="42"/>
      <c r="D3539" s="44"/>
      <c r="E3539" s="44"/>
      <c r="G3539" s="42"/>
      <c r="H3539" s="42"/>
      <c r="I3539" s="42"/>
      <c r="J3539" s="70"/>
      <c r="K3539" s="42"/>
      <c r="L3539" s="42"/>
      <c r="M3539" s="70"/>
      <c r="N3539" s="42"/>
      <c r="O3539" s="42"/>
      <c r="P3539" s="42"/>
      <c r="Q3539" s="42"/>
      <c r="R3539" s="42"/>
      <c r="S3539" s="42"/>
      <c r="T3539" s="70"/>
      <c r="U3539" s="42"/>
      <c r="V3539" s="42"/>
      <c r="W3539" s="70"/>
      <c r="X3539" s="62"/>
      <c r="Y3539" s="42"/>
    </row>
    <row r="3540" spans="1:25" ht="17.25">
      <c r="A3540" s="42"/>
      <c r="B3540" s="42"/>
      <c r="C3540" s="42"/>
      <c r="D3540" s="44"/>
      <c r="E3540" s="44"/>
      <c r="G3540" s="42"/>
      <c r="H3540" s="42"/>
      <c r="I3540" s="42"/>
      <c r="J3540" s="70"/>
      <c r="K3540" s="42"/>
      <c r="L3540" s="42"/>
      <c r="N3540" s="42"/>
      <c r="O3540" s="42"/>
      <c r="P3540" s="42"/>
      <c r="Q3540" s="42"/>
      <c r="R3540" s="42"/>
      <c r="S3540" s="42"/>
      <c r="T3540" s="70"/>
      <c r="U3540" s="42"/>
      <c r="V3540" s="42"/>
      <c r="W3540" s="70"/>
      <c r="X3540" s="62"/>
      <c r="Y3540" s="42"/>
    </row>
    <row r="3541" spans="1:25" ht="17.25">
      <c r="A3541" s="42"/>
      <c r="B3541" s="42"/>
      <c r="C3541" s="42"/>
      <c r="D3541" s="44"/>
      <c r="E3541" s="44"/>
      <c r="G3541" s="42"/>
      <c r="H3541" s="42"/>
      <c r="I3541" s="42"/>
      <c r="J3541" s="70"/>
      <c r="K3541" s="42"/>
      <c r="L3541" s="42"/>
      <c r="M3541" s="58"/>
      <c r="N3541" s="42"/>
      <c r="O3541" s="42"/>
      <c r="P3541" s="42"/>
      <c r="Q3541" s="42"/>
      <c r="R3541" s="42"/>
      <c r="S3541" s="42"/>
      <c r="T3541" s="70"/>
      <c r="U3541" s="42"/>
      <c r="V3541" s="42"/>
      <c r="W3541" s="70"/>
      <c r="X3541" s="62"/>
      <c r="Y3541" s="42"/>
    </row>
    <row r="3542" spans="1:25" ht="17.25">
      <c r="A3542" s="42"/>
      <c r="B3542" s="42"/>
      <c r="C3542" s="42"/>
      <c r="D3542" s="44"/>
      <c r="E3542" s="44"/>
      <c r="G3542" s="42"/>
      <c r="H3542" s="42"/>
      <c r="I3542" s="42"/>
      <c r="J3542" s="70"/>
      <c r="K3542" s="42"/>
      <c r="L3542" s="42"/>
      <c r="N3542" s="42"/>
      <c r="O3542" s="42"/>
      <c r="P3542" s="42"/>
      <c r="Q3542" s="42"/>
      <c r="R3542" s="42"/>
      <c r="S3542" s="42"/>
      <c r="T3542" s="70"/>
      <c r="U3542" s="42"/>
      <c r="V3542" s="42"/>
      <c r="W3542" s="70"/>
      <c r="X3542" s="62"/>
      <c r="Y3542" s="42"/>
    </row>
    <row r="3543" spans="1:25" ht="17.25">
      <c r="A3543" s="42"/>
      <c r="B3543" s="42"/>
      <c r="C3543" s="42"/>
      <c r="D3543" s="44"/>
      <c r="E3543" s="44"/>
      <c r="G3543" s="42"/>
      <c r="H3543" s="42"/>
      <c r="I3543" s="42"/>
      <c r="J3543" s="70"/>
      <c r="K3543" s="42"/>
      <c r="L3543" s="42"/>
      <c r="M3543" s="58"/>
      <c r="N3543" s="42"/>
      <c r="O3543" s="42"/>
      <c r="P3543" s="42"/>
      <c r="Q3543" s="42"/>
      <c r="R3543" s="42"/>
      <c r="S3543" s="42"/>
      <c r="T3543" s="70"/>
      <c r="U3543" s="42"/>
      <c r="V3543" s="42"/>
      <c r="W3543" s="70"/>
      <c r="X3543" s="62"/>
      <c r="Y3543" s="42"/>
    </row>
    <row r="3544" spans="1:25" ht="17.25">
      <c r="A3544" s="42"/>
      <c r="B3544" s="42"/>
      <c r="C3544" s="42"/>
      <c r="D3544" s="44"/>
      <c r="E3544" s="44"/>
      <c r="G3544" s="42"/>
      <c r="H3544" s="42"/>
      <c r="I3544" s="42"/>
      <c r="J3544" s="70"/>
      <c r="K3544" s="42"/>
      <c r="L3544" s="42"/>
      <c r="M3544" s="58"/>
      <c r="N3544" s="42"/>
      <c r="O3544" s="42"/>
      <c r="P3544" s="42"/>
      <c r="Q3544" s="42"/>
      <c r="R3544" s="42"/>
      <c r="S3544" s="42"/>
      <c r="T3544" s="70"/>
      <c r="U3544" s="42"/>
      <c r="V3544" s="42"/>
      <c r="W3544" s="70"/>
      <c r="X3544" s="62"/>
      <c r="Y3544" s="42"/>
    </row>
    <row r="3545" spans="1:25" ht="17.25">
      <c r="A3545" s="42"/>
      <c r="B3545" s="42"/>
      <c r="C3545" s="42"/>
      <c r="D3545" s="44"/>
      <c r="E3545" s="44"/>
      <c r="G3545" s="42"/>
      <c r="H3545" s="42"/>
      <c r="I3545" s="42"/>
      <c r="J3545" s="70"/>
      <c r="K3545" s="42"/>
      <c r="L3545" s="42"/>
      <c r="M3545" s="58"/>
      <c r="N3545" s="42"/>
      <c r="O3545" s="42"/>
      <c r="P3545" s="42"/>
      <c r="Q3545" s="42"/>
      <c r="R3545" s="42"/>
      <c r="S3545" s="42"/>
      <c r="T3545" s="70"/>
      <c r="U3545" s="42"/>
      <c r="V3545" s="42"/>
      <c r="W3545" s="70"/>
      <c r="X3545" s="62"/>
      <c r="Y3545" s="42"/>
    </row>
    <row r="3546" spans="1:25">
      <c r="A3546" s="38"/>
      <c r="B3546" s="38"/>
      <c r="C3546" s="38"/>
      <c r="D3546" s="38"/>
      <c r="E3546" s="38"/>
      <c r="G3546" s="38"/>
      <c r="H3546" s="38"/>
      <c r="I3546" s="38"/>
      <c r="J3546" s="39"/>
      <c r="K3546" s="38"/>
      <c r="L3546" s="38"/>
      <c r="M3546" s="38"/>
      <c r="N3546" s="38"/>
      <c r="O3546" s="38"/>
      <c r="P3546" s="38"/>
      <c r="Q3546" s="38"/>
      <c r="R3546" s="38"/>
      <c r="S3546" s="38"/>
      <c r="T3546" s="38"/>
      <c r="U3546" s="38"/>
      <c r="V3546" s="38"/>
      <c r="W3546" s="39"/>
      <c r="X3546" s="38"/>
      <c r="Y3546" s="38"/>
    </row>
    <row r="3547" spans="1:25" ht="17.25">
      <c r="A3547" s="38"/>
      <c r="B3547" s="38"/>
      <c r="C3547" s="38"/>
      <c r="D3547" s="40"/>
      <c r="E3547" s="40"/>
      <c r="G3547" s="38"/>
      <c r="H3547" s="38"/>
      <c r="I3547" s="38"/>
      <c r="J3547" s="39"/>
      <c r="K3547" s="38"/>
      <c r="L3547" s="38"/>
      <c r="M3547" s="39"/>
      <c r="N3547" s="38"/>
      <c r="O3547" s="38"/>
      <c r="P3547" s="38"/>
      <c r="Q3547" s="38"/>
      <c r="R3547" s="38"/>
      <c r="S3547" s="38"/>
      <c r="T3547" s="39"/>
      <c r="U3547" s="38"/>
      <c r="V3547" s="38"/>
      <c r="W3547" s="39"/>
      <c r="X3547" s="41"/>
      <c r="Y3547" s="38"/>
    </row>
    <row r="3548" spans="1:25" ht="17.25">
      <c r="A3548" s="38"/>
      <c r="B3548" s="38"/>
      <c r="C3548" s="38"/>
      <c r="D3548" s="40"/>
      <c r="E3548" s="40"/>
      <c r="G3548" s="38"/>
      <c r="H3548" s="38"/>
      <c r="I3548" s="38"/>
      <c r="J3548" s="39"/>
      <c r="K3548" s="38"/>
      <c r="L3548" s="38"/>
      <c r="M3548" s="38"/>
      <c r="N3548" s="38"/>
      <c r="O3548" s="38"/>
      <c r="P3548" s="38"/>
      <c r="Q3548" s="38"/>
      <c r="R3548" s="38"/>
      <c r="S3548" s="38"/>
      <c r="T3548" s="39"/>
      <c r="U3548" s="38"/>
      <c r="V3548" s="38"/>
      <c r="W3548" s="39"/>
      <c r="X3548" s="41"/>
      <c r="Y3548" s="38"/>
    </row>
    <row r="3549" spans="1:25" ht="17.25">
      <c r="A3549" s="38"/>
      <c r="B3549" s="38"/>
      <c r="C3549" s="38"/>
      <c r="D3549" s="40"/>
      <c r="E3549" s="40"/>
      <c r="G3549" s="38"/>
      <c r="H3549" s="38"/>
      <c r="I3549" s="38"/>
      <c r="J3549" s="39"/>
      <c r="K3549" s="38"/>
      <c r="L3549" s="38"/>
      <c r="M3549" s="38"/>
      <c r="N3549" s="38"/>
      <c r="O3549" s="38"/>
      <c r="P3549" s="38"/>
      <c r="Q3549" s="38"/>
      <c r="R3549" s="38"/>
      <c r="S3549" s="38"/>
      <c r="T3549" s="39"/>
      <c r="U3549" s="38"/>
      <c r="V3549" s="38"/>
      <c r="W3549" s="39"/>
      <c r="X3549" s="41"/>
      <c r="Y3549" s="38"/>
    </row>
    <row r="3550" spans="1:25" ht="17.25">
      <c r="A3550" s="38"/>
      <c r="B3550" s="38"/>
      <c r="C3550" s="38"/>
      <c r="D3550" s="40"/>
      <c r="E3550" s="40"/>
      <c r="G3550" s="38"/>
      <c r="H3550" s="38"/>
      <c r="I3550" s="38"/>
      <c r="J3550" s="39"/>
      <c r="K3550" s="38"/>
      <c r="L3550" s="38"/>
      <c r="M3550" s="38"/>
      <c r="N3550" s="38"/>
      <c r="O3550" s="38"/>
      <c r="P3550" s="38"/>
      <c r="Q3550" s="38"/>
      <c r="R3550" s="38"/>
      <c r="S3550" s="38"/>
      <c r="T3550" s="39"/>
      <c r="U3550" s="38"/>
      <c r="V3550" s="38"/>
      <c r="W3550" s="39"/>
      <c r="X3550" s="41"/>
      <c r="Y3550" s="38"/>
    </row>
    <row r="3551" spans="1:25" ht="17.25">
      <c r="A3551" s="38"/>
      <c r="B3551" s="38"/>
      <c r="C3551" s="38"/>
      <c r="D3551" s="40"/>
      <c r="E3551" s="40"/>
      <c r="G3551" s="38"/>
      <c r="H3551" s="38"/>
      <c r="I3551" s="38"/>
      <c r="J3551" s="39"/>
      <c r="K3551" s="38"/>
      <c r="L3551" s="38"/>
      <c r="M3551" s="38"/>
      <c r="N3551" s="38"/>
      <c r="O3551" s="38"/>
      <c r="P3551" s="38"/>
      <c r="Q3551" s="38"/>
      <c r="R3551" s="38"/>
      <c r="S3551" s="38"/>
      <c r="T3551" s="39"/>
      <c r="U3551" s="38"/>
      <c r="V3551" s="38"/>
      <c r="W3551" s="39"/>
      <c r="X3551" s="41"/>
      <c r="Y3551" s="38"/>
    </row>
    <row r="3552" spans="1:25" ht="17.25">
      <c r="A3552" s="38"/>
      <c r="B3552" s="38"/>
      <c r="C3552" s="38"/>
      <c r="D3552" s="40"/>
      <c r="E3552" s="40"/>
      <c r="G3552" s="38"/>
      <c r="H3552" s="38"/>
      <c r="I3552" s="38"/>
      <c r="J3552" s="39"/>
      <c r="K3552" s="38"/>
      <c r="L3552" s="38"/>
      <c r="M3552" s="38"/>
      <c r="N3552" s="38"/>
      <c r="O3552" s="38"/>
      <c r="P3552" s="38"/>
      <c r="Q3552" s="38"/>
      <c r="R3552" s="38"/>
      <c r="S3552" s="38"/>
      <c r="T3552" s="39"/>
      <c r="U3552" s="38"/>
      <c r="V3552" s="38"/>
      <c r="W3552" s="39"/>
      <c r="X3552" s="41"/>
      <c r="Y3552" s="38"/>
    </row>
    <row r="3553" spans="1:25" ht="17.25">
      <c r="A3553" s="38"/>
      <c r="B3553" s="38"/>
      <c r="C3553" s="38"/>
      <c r="D3553" s="40"/>
      <c r="E3553" s="40"/>
      <c r="G3553" s="38"/>
      <c r="H3553" s="38"/>
      <c r="I3553" s="38"/>
      <c r="J3553" s="39"/>
      <c r="K3553" s="38"/>
      <c r="L3553" s="38"/>
      <c r="M3553" s="38"/>
      <c r="N3553" s="38"/>
      <c r="O3553" s="38"/>
      <c r="P3553" s="38"/>
      <c r="Q3553" s="38"/>
      <c r="R3553" s="38"/>
      <c r="S3553" s="38"/>
      <c r="T3553" s="39"/>
      <c r="U3553" s="38"/>
      <c r="V3553" s="38"/>
      <c r="W3553" s="39"/>
      <c r="X3553" s="41"/>
      <c r="Y3553" s="38"/>
    </row>
    <row r="3554" spans="1:25" ht="17.25">
      <c r="A3554" s="38"/>
      <c r="B3554" s="38"/>
      <c r="C3554" s="38"/>
      <c r="D3554" s="40"/>
      <c r="E3554" s="40"/>
      <c r="G3554" s="38"/>
      <c r="H3554" s="38"/>
      <c r="I3554" s="38"/>
      <c r="J3554" s="39"/>
      <c r="K3554" s="38"/>
      <c r="L3554" s="38"/>
      <c r="M3554" s="38"/>
      <c r="N3554" s="38"/>
      <c r="O3554" s="38"/>
      <c r="P3554" s="38"/>
      <c r="Q3554" s="38"/>
      <c r="R3554" s="38"/>
      <c r="S3554" s="38"/>
      <c r="T3554" s="39"/>
      <c r="U3554" s="38"/>
      <c r="V3554" s="38"/>
      <c r="W3554" s="39"/>
      <c r="X3554" s="41"/>
      <c r="Y3554" s="38"/>
    </row>
    <row r="3555" spans="1:25" ht="17.25">
      <c r="A3555" s="38"/>
      <c r="B3555" s="38"/>
      <c r="C3555" s="38"/>
      <c r="D3555" s="40"/>
      <c r="E3555" s="40"/>
      <c r="G3555" s="38"/>
      <c r="H3555" s="38"/>
      <c r="I3555" s="38"/>
      <c r="J3555" s="39"/>
      <c r="K3555" s="38"/>
      <c r="L3555" s="38"/>
      <c r="M3555" s="38"/>
      <c r="N3555" s="38"/>
      <c r="O3555" s="38"/>
      <c r="P3555" s="38"/>
      <c r="Q3555" s="38"/>
      <c r="R3555" s="38"/>
      <c r="S3555" s="38"/>
      <c r="T3555" s="39"/>
      <c r="U3555" s="38"/>
      <c r="V3555" s="38"/>
      <c r="W3555" s="39"/>
      <c r="X3555" s="41"/>
      <c r="Y3555" s="38"/>
    </row>
    <row r="3556" spans="1:25" ht="17.25">
      <c r="A3556" s="38"/>
      <c r="B3556" s="38"/>
      <c r="C3556" s="38"/>
      <c r="D3556" s="40"/>
      <c r="E3556" s="40"/>
      <c r="G3556" s="38"/>
      <c r="H3556" s="38"/>
      <c r="I3556" s="38"/>
      <c r="J3556" s="39"/>
      <c r="K3556" s="38"/>
      <c r="L3556" s="38"/>
      <c r="M3556" s="38"/>
      <c r="N3556" s="38"/>
      <c r="O3556" s="38"/>
      <c r="P3556" s="38"/>
      <c r="Q3556" s="38"/>
      <c r="R3556" s="38"/>
      <c r="S3556" s="38"/>
      <c r="T3556" s="39"/>
      <c r="U3556" s="38"/>
      <c r="V3556" s="38"/>
      <c r="W3556" s="39"/>
      <c r="X3556" s="41"/>
      <c r="Y3556" s="38"/>
    </row>
    <row r="3557" spans="1:25" ht="17.25">
      <c r="A3557" s="38"/>
      <c r="B3557" s="38"/>
      <c r="C3557" s="38"/>
      <c r="D3557" s="40"/>
      <c r="E3557" s="40"/>
      <c r="G3557" s="38"/>
      <c r="H3557" s="38"/>
      <c r="I3557" s="38"/>
      <c r="J3557" s="39"/>
      <c r="K3557" s="38"/>
      <c r="L3557" s="38"/>
      <c r="M3557" s="38"/>
      <c r="N3557" s="38"/>
      <c r="O3557" s="38"/>
      <c r="P3557" s="38"/>
      <c r="Q3557" s="38"/>
      <c r="R3557" s="38"/>
      <c r="S3557" s="38"/>
      <c r="T3557" s="39"/>
      <c r="U3557" s="38"/>
      <c r="V3557" s="38"/>
      <c r="W3557" s="39"/>
      <c r="X3557" s="41"/>
      <c r="Y3557" s="38"/>
    </row>
    <row r="3558" spans="1:25" ht="17.25">
      <c r="A3558" s="38"/>
      <c r="B3558" s="38"/>
      <c r="C3558" s="38"/>
      <c r="D3558" s="40"/>
      <c r="E3558" s="40"/>
      <c r="G3558" s="38"/>
      <c r="H3558" s="38"/>
      <c r="I3558" s="38"/>
      <c r="J3558" s="39"/>
      <c r="K3558" s="38"/>
      <c r="L3558" s="38"/>
      <c r="M3558" s="38"/>
      <c r="N3558" s="38"/>
      <c r="O3558" s="38"/>
      <c r="P3558" s="38"/>
      <c r="Q3558" s="38"/>
      <c r="R3558" s="38"/>
      <c r="S3558" s="38"/>
      <c r="T3558" s="39"/>
      <c r="U3558" s="38"/>
      <c r="V3558" s="38"/>
      <c r="W3558" s="39"/>
      <c r="X3558" s="41"/>
      <c r="Y3558" s="38"/>
    </row>
    <row r="3559" spans="1:25" ht="17.25">
      <c r="A3559" s="38"/>
      <c r="B3559" s="38"/>
      <c r="C3559" s="38"/>
      <c r="D3559" s="40"/>
      <c r="E3559" s="40"/>
      <c r="G3559" s="38"/>
      <c r="H3559" s="38"/>
      <c r="I3559" s="38"/>
      <c r="J3559" s="39"/>
      <c r="K3559" s="38"/>
      <c r="L3559" s="38"/>
      <c r="M3559" s="39"/>
      <c r="N3559" s="38"/>
      <c r="O3559" s="38"/>
      <c r="P3559" s="38"/>
      <c r="Q3559" s="38"/>
      <c r="R3559" s="38"/>
      <c r="S3559" s="38"/>
      <c r="T3559" s="39"/>
      <c r="U3559" s="38"/>
      <c r="V3559" s="38"/>
      <c r="W3559" s="39"/>
      <c r="X3559" s="41"/>
      <c r="Y3559" s="38"/>
    </row>
    <row r="3560" spans="1:25" ht="17.25">
      <c r="A3560" s="38"/>
      <c r="B3560" s="38"/>
      <c r="C3560" s="38"/>
      <c r="D3560" s="40"/>
      <c r="E3560" s="40"/>
      <c r="G3560" s="38"/>
      <c r="H3560" s="38"/>
      <c r="I3560" s="38"/>
      <c r="J3560" s="39"/>
      <c r="K3560" s="38"/>
      <c r="L3560" s="38"/>
      <c r="M3560" s="39"/>
      <c r="N3560" s="38"/>
      <c r="O3560" s="38"/>
      <c r="P3560" s="38"/>
      <c r="Q3560" s="38"/>
      <c r="R3560" s="38"/>
      <c r="S3560" s="38"/>
      <c r="T3560" s="39"/>
      <c r="U3560" s="38"/>
      <c r="V3560" s="38"/>
      <c r="W3560" s="39"/>
      <c r="X3560" s="41"/>
      <c r="Y3560" s="38"/>
    </row>
    <row r="3561" spans="1:25" ht="17.25">
      <c r="A3561" s="38"/>
      <c r="B3561" s="38"/>
      <c r="C3561" s="38"/>
      <c r="D3561" s="40"/>
      <c r="E3561" s="40"/>
      <c r="G3561" s="38"/>
      <c r="H3561" s="38"/>
      <c r="I3561" s="38"/>
      <c r="J3561" s="39"/>
      <c r="K3561" s="38"/>
      <c r="L3561" s="38"/>
      <c r="M3561" s="38"/>
      <c r="N3561" s="38"/>
      <c r="O3561" s="38"/>
      <c r="P3561" s="38"/>
      <c r="Q3561" s="38"/>
      <c r="R3561" s="38"/>
      <c r="S3561" s="38"/>
      <c r="T3561" s="39"/>
      <c r="U3561" s="38"/>
      <c r="V3561" s="38"/>
      <c r="W3561" s="39"/>
      <c r="X3561" s="41"/>
      <c r="Y3561" s="38"/>
    </row>
    <row r="3562" spans="1:25" ht="17.25">
      <c r="A3562" s="38"/>
      <c r="B3562" s="38"/>
      <c r="C3562" s="38"/>
      <c r="D3562" s="40"/>
      <c r="E3562" s="40"/>
      <c r="G3562" s="38"/>
      <c r="H3562" s="38"/>
      <c r="I3562" s="38"/>
      <c r="J3562" s="39"/>
      <c r="K3562" s="38"/>
      <c r="L3562" s="38"/>
      <c r="M3562" s="39"/>
      <c r="N3562" s="38"/>
      <c r="O3562" s="38"/>
      <c r="P3562" s="38"/>
      <c r="Q3562" s="38"/>
      <c r="R3562" s="38"/>
      <c r="S3562" s="38"/>
      <c r="T3562" s="39"/>
      <c r="U3562" s="38"/>
      <c r="V3562" s="38"/>
      <c r="W3562" s="39"/>
      <c r="X3562" s="41"/>
      <c r="Y3562" s="38"/>
    </row>
    <row r="3563" spans="1:25" ht="17.25">
      <c r="A3563" s="38"/>
      <c r="B3563" s="38"/>
      <c r="C3563" s="38"/>
      <c r="D3563" s="40"/>
      <c r="E3563" s="40"/>
      <c r="G3563" s="38"/>
      <c r="H3563" s="38"/>
      <c r="I3563" s="38"/>
      <c r="J3563" s="39"/>
      <c r="K3563" s="38"/>
      <c r="L3563" s="38"/>
      <c r="M3563" s="38"/>
      <c r="N3563" s="38"/>
      <c r="O3563" s="38"/>
      <c r="P3563" s="38"/>
      <c r="Q3563" s="38"/>
      <c r="R3563" s="38"/>
      <c r="S3563" s="38"/>
      <c r="T3563" s="39"/>
      <c r="U3563" s="38"/>
      <c r="V3563" s="38"/>
      <c r="W3563" s="39"/>
      <c r="X3563" s="41"/>
      <c r="Y3563" s="38"/>
    </row>
    <row r="3564" spans="1:25" ht="17.25">
      <c r="A3564" s="38"/>
      <c r="B3564" s="38"/>
      <c r="C3564" s="38"/>
      <c r="D3564" s="40"/>
      <c r="E3564" s="40"/>
      <c r="G3564" s="38"/>
      <c r="H3564" s="38"/>
      <c r="I3564" s="38"/>
      <c r="J3564" s="39"/>
      <c r="K3564" s="38"/>
      <c r="L3564" s="38"/>
      <c r="M3564" s="39"/>
      <c r="N3564" s="38"/>
      <c r="O3564" s="38"/>
      <c r="P3564" s="38"/>
      <c r="Q3564" s="38"/>
      <c r="R3564" s="38"/>
      <c r="S3564" s="38"/>
      <c r="T3564" s="39"/>
      <c r="U3564" s="38"/>
      <c r="V3564" s="38"/>
      <c r="W3564" s="39"/>
      <c r="X3564" s="41"/>
      <c r="Y3564" s="38"/>
    </row>
    <row r="3565" spans="1:25" ht="17.25">
      <c r="A3565" s="38"/>
      <c r="B3565" s="38"/>
      <c r="C3565" s="38"/>
      <c r="D3565" s="40"/>
      <c r="E3565" s="40"/>
      <c r="G3565" s="38"/>
      <c r="H3565" s="38"/>
      <c r="I3565" s="38"/>
      <c r="J3565" s="39"/>
      <c r="K3565" s="38"/>
      <c r="L3565" s="38"/>
      <c r="M3565" s="39"/>
      <c r="N3565" s="38"/>
      <c r="O3565" s="38"/>
      <c r="P3565" s="38"/>
      <c r="Q3565" s="38"/>
      <c r="R3565" s="38"/>
      <c r="S3565" s="38"/>
      <c r="T3565" s="39"/>
      <c r="U3565" s="38"/>
      <c r="V3565" s="38"/>
      <c r="W3565" s="39"/>
      <c r="X3565" s="41"/>
      <c r="Y3565" s="38"/>
    </row>
    <row r="3566" spans="1:25" ht="17.25">
      <c r="A3566" s="38"/>
      <c r="B3566" s="38"/>
      <c r="C3566" s="38"/>
      <c r="D3566" s="40"/>
      <c r="E3566" s="40"/>
      <c r="G3566" s="38"/>
      <c r="H3566" s="38"/>
      <c r="I3566" s="38"/>
      <c r="J3566" s="39"/>
      <c r="K3566" s="38"/>
      <c r="L3566" s="38"/>
      <c r="M3566" s="39"/>
      <c r="N3566" s="38"/>
      <c r="O3566" s="38"/>
      <c r="P3566" s="38"/>
      <c r="Q3566" s="38"/>
      <c r="R3566" s="38"/>
      <c r="S3566" s="38"/>
      <c r="T3566" s="39"/>
      <c r="U3566" s="38"/>
      <c r="V3566" s="38"/>
      <c r="W3566" s="39"/>
      <c r="X3566" s="41"/>
      <c r="Y3566" s="38"/>
    </row>
    <row r="3567" spans="1:25" ht="17.25">
      <c r="A3567" s="38"/>
      <c r="B3567" s="38"/>
      <c r="C3567" s="38"/>
      <c r="D3567" s="40"/>
      <c r="E3567" s="40"/>
      <c r="G3567" s="38"/>
      <c r="H3567" s="38"/>
      <c r="I3567" s="38"/>
      <c r="J3567" s="39"/>
      <c r="K3567" s="38"/>
      <c r="L3567" s="38"/>
      <c r="M3567" s="39"/>
      <c r="N3567" s="38"/>
      <c r="O3567" s="38"/>
      <c r="P3567" s="38"/>
      <c r="Q3567" s="38"/>
      <c r="R3567" s="38"/>
      <c r="S3567" s="38"/>
      <c r="T3567" s="39"/>
      <c r="U3567" s="38"/>
      <c r="V3567" s="38"/>
      <c r="W3567" s="39"/>
      <c r="X3567" s="41"/>
      <c r="Y3567" s="38"/>
    </row>
    <row r="3568" spans="1:25" ht="17.25">
      <c r="A3568" s="38"/>
      <c r="B3568" s="38"/>
      <c r="C3568" s="38"/>
      <c r="D3568" s="40"/>
      <c r="E3568" s="40"/>
      <c r="G3568" s="38"/>
      <c r="H3568" s="38"/>
      <c r="I3568" s="38"/>
      <c r="J3568" s="39"/>
      <c r="K3568" s="38"/>
      <c r="L3568" s="38"/>
      <c r="M3568" s="38"/>
      <c r="N3568" s="38"/>
      <c r="O3568" s="38"/>
      <c r="P3568" s="38"/>
      <c r="Q3568" s="38"/>
      <c r="R3568" s="38"/>
      <c r="S3568" s="38"/>
      <c r="T3568" s="39"/>
      <c r="U3568" s="38"/>
      <c r="V3568" s="38"/>
      <c r="W3568" s="39"/>
      <c r="X3568" s="41"/>
      <c r="Y3568" s="38"/>
    </row>
    <row r="3569" spans="1:25" ht="17.25">
      <c r="A3569" s="38"/>
      <c r="B3569" s="38"/>
      <c r="C3569" s="38"/>
      <c r="D3569" s="40"/>
      <c r="E3569" s="40"/>
      <c r="G3569" s="38"/>
      <c r="H3569" s="38"/>
      <c r="I3569" s="38"/>
      <c r="J3569" s="39"/>
      <c r="K3569" s="38"/>
      <c r="L3569" s="38"/>
      <c r="M3569" s="38"/>
      <c r="N3569" s="38"/>
      <c r="O3569" s="38"/>
      <c r="P3569" s="38"/>
      <c r="Q3569" s="38"/>
      <c r="R3569" s="38"/>
      <c r="S3569" s="38"/>
      <c r="T3569" s="39"/>
      <c r="U3569" s="38"/>
      <c r="V3569" s="38"/>
      <c r="W3569" s="39"/>
      <c r="X3569" s="41"/>
      <c r="Y3569" s="38"/>
    </row>
    <row r="3570" spans="1:25" ht="17.25">
      <c r="A3570" s="38"/>
      <c r="B3570" s="38"/>
      <c r="C3570" s="38"/>
      <c r="D3570" s="40"/>
      <c r="E3570" s="40"/>
      <c r="G3570" s="38"/>
      <c r="H3570" s="38"/>
      <c r="I3570" s="38"/>
      <c r="J3570" s="39"/>
      <c r="K3570" s="38"/>
      <c r="L3570" s="38"/>
      <c r="M3570" s="38"/>
      <c r="N3570" s="38"/>
      <c r="O3570" s="38"/>
      <c r="P3570" s="38"/>
      <c r="Q3570" s="38"/>
      <c r="R3570" s="38"/>
      <c r="S3570" s="38"/>
      <c r="T3570" s="39"/>
      <c r="U3570" s="38"/>
      <c r="V3570" s="38"/>
      <c r="W3570" s="39"/>
      <c r="X3570" s="41"/>
      <c r="Y3570" s="38"/>
    </row>
    <row r="3571" spans="1:25" ht="17.25">
      <c r="A3571" s="38"/>
      <c r="B3571" s="38"/>
      <c r="C3571" s="38"/>
      <c r="D3571" s="40"/>
      <c r="E3571" s="40"/>
      <c r="G3571" s="38"/>
      <c r="H3571" s="38"/>
      <c r="I3571" s="38"/>
      <c r="J3571" s="39"/>
      <c r="K3571" s="38"/>
      <c r="L3571" s="38"/>
      <c r="M3571" s="38"/>
      <c r="N3571" s="38"/>
      <c r="O3571" s="38"/>
      <c r="P3571" s="38"/>
      <c r="Q3571" s="38"/>
      <c r="R3571" s="38"/>
      <c r="S3571" s="38"/>
      <c r="T3571" s="39"/>
      <c r="U3571" s="38"/>
      <c r="V3571" s="38"/>
      <c r="W3571" s="39"/>
      <c r="X3571" s="41"/>
      <c r="Y3571" s="38"/>
    </row>
    <row r="3572" spans="1:25" ht="17.25">
      <c r="A3572" s="38"/>
      <c r="B3572" s="38"/>
      <c r="C3572" s="38"/>
      <c r="D3572" s="40"/>
      <c r="E3572" s="40"/>
      <c r="G3572" s="38"/>
      <c r="H3572" s="38"/>
      <c r="I3572" s="38"/>
      <c r="J3572" s="39"/>
      <c r="K3572" s="38"/>
      <c r="L3572" s="38"/>
      <c r="M3572" s="38"/>
      <c r="N3572" s="38"/>
      <c r="O3572" s="38"/>
      <c r="P3572" s="38"/>
      <c r="Q3572" s="38"/>
      <c r="R3572" s="38"/>
      <c r="S3572" s="38"/>
      <c r="T3572" s="39"/>
      <c r="U3572" s="38"/>
      <c r="V3572" s="38"/>
      <c r="W3572" s="39"/>
      <c r="X3572" s="41"/>
      <c r="Y3572" s="38"/>
    </row>
    <row r="3573" spans="1:25" ht="17.25">
      <c r="A3573" s="38"/>
      <c r="B3573" s="38"/>
      <c r="C3573" s="38"/>
      <c r="D3573" s="40"/>
      <c r="E3573" s="40"/>
      <c r="G3573" s="38"/>
      <c r="H3573" s="38"/>
      <c r="I3573" s="38"/>
      <c r="J3573" s="39"/>
      <c r="K3573" s="38"/>
      <c r="L3573" s="38"/>
      <c r="M3573" s="38"/>
      <c r="N3573" s="38"/>
      <c r="O3573" s="38"/>
      <c r="P3573" s="38"/>
      <c r="Q3573" s="38"/>
      <c r="R3573" s="38"/>
      <c r="S3573" s="38"/>
      <c r="T3573" s="39"/>
      <c r="U3573" s="38"/>
      <c r="V3573" s="38"/>
      <c r="W3573" s="39"/>
      <c r="X3573" s="41"/>
      <c r="Y3573" s="38"/>
    </row>
    <row r="3574" spans="1:25" ht="17.25">
      <c r="A3574" s="38"/>
      <c r="B3574" s="38"/>
      <c r="C3574" s="38"/>
      <c r="D3574" s="40"/>
      <c r="E3574" s="40"/>
      <c r="G3574" s="38"/>
      <c r="H3574" s="38"/>
      <c r="I3574" s="38"/>
      <c r="J3574" s="39"/>
      <c r="K3574" s="38"/>
      <c r="L3574" s="38"/>
      <c r="M3574" s="38"/>
      <c r="N3574" s="38"/>
      <c r="O3574" s="38"/>
      <c r="P3574" s="38"/>
      <c r="Q3574" s="38"/>
      <c r="R3574" s="38"/>
      <c r="S3574" s="38"/>
      <c r="T3574" s="39"/>
      <c r="U3574" s="38"/>
      <c r="V3574" s="38"/>
      <c r="W3574" s="39"/>
      <c r="X3574" s="41"/>
      <c r="Y3574" s="38"/>
    </row>
    <row r="3575" spans="1:25" ht="17.25">
      <c r="A3575" s="38"/>
      <c r="B3575" s="38"/>
      <c r="C3575" s="38"/>
      <c r="D3575" s="40"/>
      <c r="E3575" s="40"/>
      <c r="G3575" s="38"/>
      <c r="H3575" s="38"/>
      <c r="I3575" s="38"/>
      <c r="J3575" s="39"/>
      <c r="K3575" s="38"/>
      <c r="L3575" s="38"/>
      <c r="M3575" s="38"/>
      <c r="N3575" s="38"/>
      <c r="O3575" s="38"/>
      <c r="P3575" s="38"/>
      <c r="Q3575" s="38"/>
      <c r="R3575" s="38"/>
      <c r="S3575" s="38"/>
      <c r="T3575" s="39"/>
      <c r="U3575" s="38"/>
      <c r="V3575" s="38"/>
      <c r="W3575" s="39"/>
      <c r="X3575" s="41"/>
      <c r="Y3575" s="38"/>
    </row>
    <row r="3576" spans="1:25" ht="17.25">
      <c r="A3576" s="38"/>
      <c r="B3576" s="38"/>
      <c r="C3576" s="38"/>
      <c r="D3576" s="40"/>
      <c r="E3576" s="40"/>
      <c r="G3576" s="38"/>
      <c r="H3576" s="38"/>
      <c r="I3576" s="38"/>
      <c r="J3576" s="39"/>
      <c r="K3576" s="38"/>
      <c r="L3576" s="38"/>
      <c r="M3576" s="38"/>
      <c r="N3576" s="38"/>
      <c r="O3576" s="38"/>
      <c r="P3576" s="38"/>
      <c r="Q3576" s="38"/>
      <c r="R3576" s="38"/>
      <c r="S3576" s="38"/>
      <c r="T3576" s="39"/>
      <c r="U3576" s="38"/>
      <c r="V3576" s="38"/>
      <c r="W3576" s="39"/>
      <c r="X3576" s="41"/>
      <c r="Y3576" s="38"/>
    </row>
    <row r="3577" spans="1:25" ht="17.25">
      <c r="A3577" s="38"/>
      <c r="B3577" s="38"/>
      <c r="C3577" s="38"/>
      <c r="D3577" s="40"/>
      <c r="E3577" s="40"/>
      <c r="G3577" s="38"/>
      <c r="H3577" s="38"/>
      <c r="I3577" s="38"/>
      <c r="J3577" s="39"/>
      <c r="K3577" s="38"/>
      <c r="L3577" s="38"/>
      <c r="M3577" s="38"/>
      <c r="N3577" s="38"/>
      <c r="O3577" s="38"/>
      <c r="P3577" s="38"/>
      <c r="Q3577" s="38"/>
      <c r="R3577" s="38"/>
      <c r="S3577" s="38"/>
      <c r="T3577" s="39"/>
      <c r="U3577" s="38"/>
      <c r="V3577" s="38"/>
      <c r="W3577" s="39"/>
      <c r="X3577" s="41"/>
      <c r="Y3577" s="38"/>
    </row>
    <row r="3578" spans="1:25" ht="17.25">
      <c r="A3578" s="38"/>
      <c r="B3578" s="38"/>
      <c r="C3578" s="38"/>
      <c r="D3578" s="40"/>
      <c r="E3578" s="40"/>
      <c r="G3578" s="38"/>
      <c r="H3578" s="38"/>
      <c r="I3578" s="38"/>
      <c r="J3578" s="39"/>
      <c r="K3578" s="38"/>
      <c r="L3578" s="38"/>
      <c r="M3578" s="38"/>
      <c r="N3578" s="38"/>
      <c r="O3578" s="38"/>
      <c r="P3578" s="38"/>
      <c r="Q3578" s="38"/>
      <c r="R3578" s="38"/>
      <c r="S3578" s="38"/>
      <c r="T3578" s="39"/>
      <c r="U3578" s="38"/>
      <c r="V3578" s="38"/>
      <c r="W3578" s="39"/>
      <c r="X3578" s="41"/>
      <c r="Y3578" s="38"/>
    </row>
    <row r="3579" spans="1:25" ht="17.25">
      <c r="A3579" s="38"/>
      <c r="B3579" s="38"/>
      <c r="C3579" s="38"/>
      <c r="D3579" s="40"/>
      <c r="E3579" s="40"/>
      <c r="G3579" s="38"/>
      <c r="H3579" s="38"/>
      <c r="I3579" s="38"/>
      <c r="J3579" s="39"/>
      <c r="K3579" s="38"/>
      <c r="L3579" s="38"/>
      <c r="M3579" s="39"/>
      <c r="N3579" s="38"/>
      <c r="O3579" s="38"/>
      <c r="P3579" s="38"/>
      <c r="Q3579" s="38"/>
      <c r="R3579" s="38"/>
      <c r="S3579" s="38"/>
      <c r="T3579" s="39"/>
      <c r="U3579" s="38"/>
      <c r="V3579" s="38"/>
      <c r="W3579" s="39"/>
      <c r="X3579" s="41"/>
      <c r="Y3579" s="38"/>
    </row>
    <row r="3580" spans="1:25" ht="17.25">
      <c r="A3580" s="38"/>
      <c r="B3580" s="38"/>
      <c r="C3580" s="38"/>
      <c r="D3580" s="40"/>
      <c r="E3580" s="40"/>
      <c r="G3580" s="38"/>
      <c r="H3580" s="38"/>
      <c r="I3580" s="38"/>
      <c r="J3580" s="39"/>
      <c r="K3580" s="38"/>
      <c r="L3580" s="38"/>
      <c r="M3580" s="39"/>
      <c r="N3580" s="38"/>
      <c r="O3580" s="38"/>
      <c r="P3580" s="38"/>
      <c r="Q3580" s="38"/>
      <c r="R3580" s="38"/>
      <c r="S3580" s="38"/>
      <c r="T3580" s="39"/>
      <c r="U3580" s="38"/>
      <c r="V3580" s="38"/>
      <c r="W3580" s="39"/>
      <c r="X3580" s="41"/>
      <c r="Y3580" s="38"/>
    </row>
    <row r="3581" spans="1:25" ht="17.25">
      <c r="A3581" s="38"/>
      <c r="B3581" s="38"/>
      <c r="C3581" s="38"/>
      <c r="D3581" s="40"/>
      <c r="E3581" s="40"/>
      <c r="G3581" s="38"/>
      <c r="H3581" s="38"/>
      <c r="I3581" s="38"/>
      <c r="J3581" s="39"/>
      <c r="K3581" s="38"/>
      <c r="L3581" s="38"/>
      <c r="M3581" s="38"/>
      <c r="N3581" s="38"/>
      <c r="O3581" s="38"/>
      <c r="P3581" s="38"/>
      <c r="Q3581" s="38"/>
      <c r="R3581" s="38"/>
      <c r="S3581" s="38"/>
      <c r="T3581" s="39"/>
      <c r="U3581" s="38"/>
      <c r="V3581" s="38"/>
      <c r="W3581" s="39"/>
      <c r="X3581" s="41"/>
      <c r="Y3581" s="38"/>
    </row>
    <row r="3582" spans="1:25" ht="17.25">
      <c r="A3582" s="38"/>
      <c r="B3582" s="38"/>
      <c r="C3582" s="38"/>
      <c r="D3582" s="40"/>
      <c r="E3582" s="40"/>
      <c r="G3582" s="38"/>
      <c r="H3582" s="38"/>
      <c r="I3582" s="38"/>
      <c r="J3582" s="39"/>
      <c r="K3582" s="38"/>
      <c r="L3582" s="38"/>
      <c r="M3582" s="39"/>
      <c r="N3582" s="38"/>
      <c r="O3582" s="38"/>
      <c r="P3582" s="38"/>
      <c r="Q3582" s="38"/>
      <c r="R3582" s="38"/>
      <c r="S3582" s="38"/>
      <c r="T3582" s="39"/>
      <c r="U3582" s="38"/>
      <c r="V3582" s="38"/>
      <c r="W3582" s="39"/>
      <c r="X3582" s="41"/>
      <c r="Y3582" s="38"/>
    </row>
    <row r="3583" spans="1:25" ht="17.25">
      <c r="A3583" s="38"/>
      <c r="B3583" s="38"/>
      <c r="C3583" s="38"/>
      <c r="D3583" s="40"/>
      <c r="E3583" s="40"/>
      <c r="G3583" s="38"/>
      <c r="H3583" s="38"/>
      <c r="I3583" s="38"/>
      <c r="J3583" s="39"/>
      <c r="K3583" s="38"/>
      <c r="L3583" s="38"/>
      <c r="M3583" s="38"/>
      <c r="N3583" s="38"/>
      <c r="O3583" s="38"/>
      <c r="P3583" s="38"/>
      <c r="Q3583" s="38"/>
      <c r="R3583" s="38"/>
      <c r="S3583" s="38"/>
      <c r="T3583" s="39"/>
      <c r="U3583" s="38"/>
      <c r="V3583" s="38"/>
      <c r="W3583" s="39"/>
      <c r="X3583" s="41"/>
      <c r="Y3583" s="38"/>
    </row>
    <row r="3584" spans="1:25" ht="17.25">
      <c r="A3584" s="38"/>
      <c r="B3584" s="38"/>
      <c r="C3584" s="38"/>
      <c r="D3584" s="40"/>
      <c r="E3584" s="40"/>
      <c r="G3584" s="38"/>
      <c r="H3584" s="38"/>
      <c r="I3584" s="38"/>
      <c r="J3584" s="39"/>
      <c r="K3584" s="38"/>
      <c r="L3584" s="38"/>
      <c r="M3584" s="39"/>
      <c r="N3584" s="38"/>
      <c r="O3584" s="38"/>
      <c r="P3584" s="38"/>
      <c r="Q3584" s="38"/>
      <c r="R3584" s="38"/>
      <c r="S3584" s="38"/>
      <c r="T3584" s="39"/>
      <c r="U3584" s="38"/>
      <c r="V3584" s="38"/>
      <c r="W3584" s="39"/>
      <c r="X3584" s="41"/>
      <c r="Y3584" s="38"/>
    </row>
    <row r="3585" spans="1:25" ht="17.25">
      <c r="A3585" s="38"/>
      <c r="B3585" s="38"/>
      <c r="C3585" s="38"/>
      <c r="D3585" s="40"/>
      <c r="E3585" s="40"/>
      <c r="G3585" s="38"/>
      <c r="H3585" s="38"/>
      <c r="I3585" s="38"/>
      <c r="J3585" s="39"/>
      <c r="K3585" s="38"/>
      <c r="L3585" s="38"/>
      <c r="M3585" s="39"/>
      <c r="N3585" s="38"/>
      <c r="O3585" s="38"/>
      <c r="P3585" s="38"/>
      <c r="Q3585" s="38"/>
      <c r="R3585" s="38"/>
      <c r="S3585" s="38"/>
      <c r="T3585" s="39"/>
      <c r="U3585" s="38"/>
      <c r="V3585" s="38"/>
      <c r="W3585" s="39"/>
      <c r="X3585" s="41"/>
      <c r="Y3585" s="38"/>
    </row>
    <row r="3586" spans="1:25" ht="17.25">
      <c r="A3586" s="38"/>
      <c r="B3586" s="38"/>
      <c r="C3586" s="38"/>
      <c r="D3586" s="40"/>
      <c r="E3586" s="40"/>
      <c r="G3586" s="38"/>
      <c r="H3586" s="38"/>
      <c r="I3586" s="38"/>
      <c r="J3586" s="39"/>
      <c r="K3586" s="38"/>
      <c r="L3586" s="38"/>
      <c r="M3586" s="39"/>
      <c r="N3586" s="38"/>
      <c r="O3586" s="38"/>
      <c r="P3586" s="38"/>
      <c r="Q3586" s="38"/>
      <c r="R3586" s="38"/>
      <c r="S3586" s="38"/>
      <c r="T3586" s="39"/>
      <c r="U3586" s="38"/>
      <c r="V3586" s="38"/>
      <c r="W3586" s="39"/>
      <c r="X3586" s="41"/>
      <c r="Y3586" s="38"/>
    </row>
    <row r="3587" spans="1:25" ht="17.25">
      <c r="A3587" s="38"/>
      <c r="B3587" s="38"/>
      <c r="C3587" s="38"/>
      <c r="D3587" s="40"/>
      <c r="E3587" s="40"/>
      <c r="G3587" s="38"/>
      <c r="H3587" s="38"/>
      <c r="I3587" s="38"/>
      <c r="J3587" s="39"/>
      <c r="K3587" s="38"/>
      <c r="L3587" s="38"/>
      <c r="M3587" s="39"/>
      <c r="N3587" s="38"/>
      <c r="O3587" s="38"/>
      <c r="P3587" s="38"/>
      <c r="Q3587" s="38"/>
      <c r="R3587" s="38"/>
      <c r="S3587" s="38"/>
      <c r="T3587" s="39"/>
      <c r="U3587" s="38"/>
      <c r="V3587" s="38"/>
      <c r="W3587" s="39"/>
      <c r="X3587" s="41"/>
      <c r="Y3587" s="38"/>
    </row>
    <row r="3588" spans="1:25" ht="17.25">
      <c r="A3588" s="38"/>
      <c r="B3588" s="38"/>
      <c r="C3588" s="38"/>
      <c r="D3588" s="40"/>
      <c r="E3588" s="40"/>
      <c r="G3588" s="38"/>
      <c r="H3588" s="38"/>
      <c r="I3588" s="38"/>
      <c r="J3588" s="39"/>
      <c r="K3588" s="38"/>
      <c r="L3588" s="38"/>
      <c r="M3588" s="38"/>
      <c r="N3588" s="38"/>
      <c r="O3588" s="38"/>
      <c r="P3588" s="38"/>
      <c r="Q3588" s="38"/>
      <c r="R3588" s="38"/>
      <c r="S3588" s="38"/>
      <c r="T3588" s="39"/>
      <c r="U3588" s="38"/>
      <c r="V3588" s="38"/>
      <c r="W3588" s="39"/>
      <c r="X3588" s="41"/>
      <c r="Y3588" s="38"/>
    </row>
    <row r="3589" spans="1:25" ht="17.25">
      <c r="A3589" s="38"/>
      <c r="B3589" s="38"/>
      <c r="C3589" s="38"/>
      <c r="D3589" s="40"/>
      <c r="E3589" s="40"/>
      <c r="G3589" s="38"/>
      <c r="H3589" s="38"/>
      <c r="I3589" s="38"/>
      <c r="J3589" s="39"/>
      <c r="K3589" s="38"/>
      <c r="L3589" s="38"/>
      <c r="M3589" s="38"/>
      <c r="N3589" s="38"/>
      <c r="O3589" s="38"/>
      <c r="P3589" s="38"/>
      <c r="Q3589" s="38"/>
      <c r="R3589" s="38"/>
      <c r="S3589" s="38"/>
      <c r="T3589" s="39"/>
      <c r="U3589" s="38"/>
      <c r="V3589" s="38"/>
      <c r="W3589" s="39"/>
      <c r="X3589" s="41"/>
      <c r="Y3589" s="38"/>
    </row>
    <row r="3590" spans="1:25" ht="17.25">
      <c r="A3590" s="38"/>
      <c r="B3590" s="38"/>
      <c r="C3590" s="38"/>
      <c r="D3590" s="40"/>
      <c r="E3590" s="40"/>
      <c r="G3590" s="38"/>
      <c r="H3590" s="38"/>
      <c r="I3590" s="38"/>
      <c r="J3590" s="39"/>
      <c r="K3590" s="38"/>
      <c r="L3590" s="38"/>
      <c r="M3590" s="38"/>
      <c r="N3590" s="38"/>
      <c r="O3590" s="38"/>
      <c r="P3590" s="38"/>
      <c r="Q3590" s="38"/>
      <c r="R3590" s="38"/>
      <c r="S3590" s="38"/>
      <c r="T3590" s="39"/>
      <c r="U3590" s="38"/>
      <c r="V3590" s="38"/>
      <c r="W3590" s="39"/>
      <c r="X3590" s="41"/>
      <c r="Y3590" s="38"/>
    </row>
    <row r="3591" spans="1:25" ht="17.25">
      <c r="A3591" s="38"/>
      <c r="B3591" s="38"/>
      <c r="C3591" s="38"/>
      <c r="D3591" s="40"/>
      <c r="E3591" s="40"/>
      <c r="G3591" s="38"/>
      <c r="H3591" s="38"/>
      <c r="I3591" s="38"/>
      <c r="J3591" s="39"/>
      <c r="K3591" s="38"/>
      <c r="L3591" s="38"/>
      <c r="M3591" s="38"/>
      <c r="N3591" s="38"/>
      <c r="O3591" s="38"/>
      <c r="P3591" s="38"/>
      <c r="Q3591" s="38"/>
      <c r="R3591" s="38"/>
      <c r="S3591" s="38"/>
      <c r="T3591" s="39"/>
      <c r="U3591" s="38"/>
      <c r="V3591" s="38"/>
      <c r="W3591" s="39"/>
      <c r="X3591" s="41"/>
      <c r="Y3591" s="38"/>
    </row>
    <row r="3592" spans="1:25" ht="17.25">
      <c r="A3592" s="38"/>
      <c r="B3592" s="38"/>
      <c r="C3592" s="38"/>
      <c r="D3592" s="40"/>
      <c r="E3592" s="40"/>
      <c r="G3592" s="38"/>
      <c r="H3592" s="38"/>
      <c r="I3592" s="38"/>
      <c r="J3592" s="39"/>
      <c r="K3592" s="38"/>
      <c r="L3592" s="38"/>
      <c r="M3592" s="38"/>
      <c r="N3592" s="38"/>
      <c r="O3592" s="38"/>
      <c r="P3592" s="38"/>
      <c r="Q3592" s="38"/>
      <c r="R3592" s="38"/>
      <c r="S3592" s="38"/>
      <c r="T3592" s="39"/>
      <c r="U3592" s="38"/>
      <c r="V3592" s="38"/>
      <c r="W3592" s="39"/>
      <c r="X3592" s="41"/>
      <c r="Y3592" s="38"/>
    </row>
    <row r="3593" spans="1:25" ht="17.25">
      <c r="A3593" s="38"/>
      <c r="B3593" s="38"/>
      <c r="C3593" s="38"/>
      <c r="D3593" s="40"/>
      <c r="E3593" s="40"/>
      <c r="G3593" s="38"/>
      <c r="H3593" s="38"/>
      <c r="I3593" s="38"/>
      <c r="J3593" s="39"/>
      <c r="K3593" s="38"/>
      <c r="L3593" s="38"/>
      <c r="M3593" s="38"/>
      <c r="N3593" s="38"/>
      <c r="O3593" s="38"/>
      <c r="P3593" s="38"/>
      <c r="Q3593" s="38"/>
      <c r="R3593" s="38"/>
      <c r="S3593" s="38"/>
      <c r="T3593" s="39"/>
      <c r="U3593" s="38"/>
      <c r="V3593" s="38"/>
      <c r="W3593" s="39"/>
      <c r="X3593" s="41"/>
      <c r="Y3593" s="38"/>
    </row>
    <row r="3594" spans="1:25" ht="17.25">
      <c r="A3594" s="38"/>
      <c r="B3594" s="38"/>
      <c r="C3594" s="38"/>
      <c r="D3594" s="40"/>
      <c r="E3594" s="40"/>
      <c r="G3594" s="38"/>
      <c r="H3594" s="38"/>
      <c r="I3594" s="38"/>
      <c r="J3594" s="39"/>
      <c r="K3594" s="38"/>
      <c r="L3594" s="38"/>
      <c r="M3594" s="38"/>
      <c r="N3594" s="38"/>
      <c r="O3594" s="38"/>
      <c r="P3594" s="38"/>
      <c r="Q3594" s="38"/>
      <c r="R3594" s="38"/>
      <c r="S3594" s="38"/>
      <c r="T3594" s="39"/>
      <c r="U3594" s="38"/>
      <c r="V3594" s="38"/>
      <c r="W3594" s="39"/>
      <c r="X3594" s="41"/>
      <c r="Y3594" s="38"/>
    </row>
    <row r="3595" spans="1:25" ht="17.25">
      <c r="A3595" s="38"/>
      <c r="B3595" s="38"/>
      <c r="C3595" s="38"/>
      <c r="D3595" s="40"/>
      <c r="E3595" s="40"/>
      <c r="G3595" s="38"/>
      <c r="H3595" s="38"/>
      <c r="I3595" s="38"/>
      <c r="J3595" s="39"/>
      <c r="K3595" s="38"/>
      <c r="L3595" s="38"/>
      <c r="M3595" s="38"/>
      <c r="N3595" s="38"/>
      <c r="O3595" s="38"/>
      <c r="P3595" s="38"/>
      <c r="Q3595" s="38"/>
      <c r="R3595" s="38"/>
      <c r="S3595" s="38"/>
      <c r="T3595" s="39"/>
      <c r="U3595" s="38"/>
      <c r="V3595" s="38"/>
      <c r="W3595" s="39"/>
      <c r="X3595" s="41"/>
      <c r="Y3595" s="38"/>
    </row>
    <row r="3596" spans="1:25" ht="17.25">
      <c r="A3596" s="38"/>
      <c r="B3596" s="38"/>
      <c r="C3596" s="38"/>
      <c r="D3596" s="40"/>
      <c r="E3596" s="40"/>
      <c r="G3596" s="38"/>
      <c r="H3596" s="38"/>
      <c r="I3596" s="38"/>
      <c r="J3596" s="39"/>
      <c r="K3596" s="38"/>
      <c r="L3596" s="38"/>
      <c r="M3596" s="38"/>
      <c r="N3596" s="38"/>
      <c r="O3596" s="38"/>
      <c r="P3596" s="38"/>
      <c r="Q3596" s="38"/>
      <c r="R3596" s="38"/>
      <c r="S3596" s="38"/>
      <c r="T3596" s="39"/>
      <c r="U3596" s="38"/>
      <c r="V3596" s="38"/>
      <c r="W3596" s="39"/>
      <c r="X3596" s="41"/>
      <c r="Y3596" s="38"/>
    </row>
    <row r="3597" spans="1:25" ht="17.25">
      <c r="A3597" s="38"/>
      <c r="B3597" s="38"/>
      <c r="C3597" s="38"/>
      <c r="D3597" s="40"/>
      <c r="E3597" s="40"/>
      <c r="G3597" s="38"/>
      <c r="H3597" s="38"/>
      <c r="I3597" s="38"/>
      <c r="J3597" s="39"/>
      <c r="K3597" s="38"/>
      <c r="L3597" s="38"/>
      <c r="M3597" s="38"/>
      <c r="N3597" s="38"/>
      <c r="O3597" s="38"/>
      <c r="P3597" s="38"/>
      <c r="Q3597" s="38"/>
      <c r="R3597" s="38"/>
      <c r="S3597" s="38"/>
      <c r="T3597" s="39"/>
      <c r="U3597" s="38"/>
      <c r="V3597" s="38"/>
      <c r="W3597" s="39"/>
      <c r="X3597" s="41"/>
      <c r="Y3597" s="38"/>
    </row>
    <row r="3598" spans="1:25" ht="17.25">
      <c r="A3598" s="38"/>
      <c r="B3598" s="38"/>
      <c r="C3598" s="38"/>
      <c r="D3598" s="40"/>
      <c r="E3598" s="40"/>
      <c r="G3598" s="38"/>
      <c r="H3598" s="38"/>
      <c r="I3598" s="38"/>
      <c r="J3598" s="39"/>
      <c r="K3598" s="38"/>
      <c r="L3598" s="38"/>
      <c r="M3598" s="38"/>
      <c r="N3598" s="38"/>
      <c r="O3598" s="38"/>
      <c r="P3598" s="38"/>
      <c r="Q3598" s="38"/>
      <c r="R3598" s="38"/>
      <c r="S3598" s="38"/>
      <c r="T3598" s="39"/>
      <c r="U3598" s="38"/>
      <c r="V3598" s="38"/>
      <c r="W3598" s="39"/>
      <c r="X3598" s="41"/>
      <c r="Y3598" s="38"/>
    </row>
    <row r="3599" spans="1:25" ht="17.25">
      <c r="A3599" s="38"/>
      <c r="B3599" s="38"/>
      <c r="C3599" s="38"/>
      <c r="D3599" s="40"/>
      <c r="E3599" s="40"/>
      <c r="G3599" s="38"/>
      <c r="H3599" s="38"/>
      <c r="I3599" s="38"/>
      <c r="J3599" s="39"/>
      <c r="K3599" s="38"/>
      <c r="L3599" s="38"/>
      <c r="M3599" s="39"/>
      <c r="N3599" s="38"/>
      <c r="O3599" s="38"/>
      <c r="P3599" s="38"/>
      <c r="Q3599" s="38"/>
      <c r="R3599" s="38"/>
      <c r="S3599" s="38"/>
      <c r="T3599" s="39"/>
      <c r="U3599" s="38"/>
      <c r="V3599" s="38"/>
      <c r="W3599" s="39"/>
      <c r="X3599" s="41"/>
      <c r="Y3599" s="38"/>
    </row>
    <row r="3600" spans="1:25" ht="17.25">
      <c r="A3600" s="38"/>
      <c r="B3600" s="38"/>
      <c r="C3600" s="38"/>
      <c r="D3600" s="40"/>
      <c r="E3600" s="40"/>
      <c r="G3600" s="38"/>
      <c r="H3600" s="38"/>
      <c r="I3600" s="38"/>
      <c r="J3600" s="39"/>
      <c r="K3600" s="38"/>
      <c r="L3600" s="38"/>
      <c r="M3600" s="39"/>
      <c r="N3600" s="38"/>
      <c r="O3600" s="38"/>
      <c r="P3600" s="38"/>
      <c r="Q3600" s="38"/>
      <c r="R3600" s="38"/>
      <c r="S3600" s="38"/>
      <c r="T3600" s="39"/>
      <c r="U3600" s="38"/>
      <c r="V3600" s="38"/>
      <c r="W3600" s="39"/>
      <c r="X3600" s="41"/>
      <c r="Y3600" s="38"/>
    </row>
    <row r="3601" spans="1:25" ht="17.25">
      <c r="A3601" s="38"/>
      <c r="B3601" s="38"/>
      <c r="C3601" s="38"/>
      <c r="D3601" s="40"/>
      <c r="E3601" s="40"/>
      <c r="G3601" s="38"/>
      <c r="H3601" s="38"/>
      <c r="I3601" s="38"/>
      <c r="J3601" s="39"/>
      <c r="K3601" s="38"/>
      <c r="L3601" s="38"/>
      <c r="M3601" s="38"/>
      <c r="N3601" s="38"/>
      <c r="O3601" s="38"/>
      <c r="P3601" s="38"/>
      <c r="Q3601" s="38"/>
      <c r="R3601" s="38"/>
      <c r="S3601" s="38"/>
      <c r="T3601" s="39"/>
      <c r="U3601" s="38"/>
      <c r="V3601" s="38"/>
      <c r="W3601" s="39"/>
      <c r="X3601" s="41"/>
      <c r="Y3601" s="38"/>
    </row>
    <row r="3602" spans="1:25" ht="17.25">
      <c r="A3602" s="38"/>
      <c r="B3602" s="38"/>
      <c r="C3602" s="38"/>
      <c r="D3602" s="40"/>
      <c r="E3602" s="40"/>
      <c r="G3602" s="38"/>
      <c r="H3602" s="38"/>
      <c r="I3602" s="38"/>
      <c r="J3602" s="39"/>
      <c r="K3602" s="38"/>
      <c r="L3602" s="38"/>
      <c r="M3602" s="39"/>
      <c r="N3602" s="38"/>
      <c r="O3602" s="38"/>
      <c r="P3602" s="38"/>
      <c r="Q3602" s="38"/>
      <c r="R3602" s="38"/>
      <c r="S3602" s="38"/>
      <c r="T3602" s="39"/>
      <c r="U3602" s="38"/>
      <c r="V3602" s="38"/>
      <c r="W3602" s="39"/>
      <c r="X3602" s="41"/>
      <c r="Y3602" s="38"/>
    </row>
    <row r="3603" spans="1:25" ht="17.25">
      <c r="A3603" s="38"/>
      <c r="B3603" s="38"/>
      <c r="C3603" s="38"/>
      <c r="D3603" s="40"/>
      <c r="E3603" s="40"/>
      <c r="G3603" s="38"/>
      <c r="H3603" s="38"/>
      <c r="I3603" s="38"/>
      <c r="J3603" s="39"/>
      <c r="K3603" s="38"/>
      <c r="L3603" s="38"/>
      <c r="M3603" s="38"/>
      <c r="N3603" s="38"/>
      <c r="O3603" s="38"/>
      <c r="P3603" s="38"/>
      <c r="Q3603" s="38"/>
      <c r="R3603" s="38"/>
      <c r="S3603" s="38"/>
      <c r="T3603" s="39"/>
      <c r="U3603" s="38"/>
      <c r="V3603" s="38"/>
      <c r="W3603" s="39"/>
      <c r="X3603" s="41"/>
      <c r="Y3603" s="38"/>
    </row>
    <row r="3604" spans="1:25" ht="17.25">
      <c r="A3604" s="38"/>
      <c r="B3604" s="38"/>
      <c r="C3604" s="38"/>
      <c r="D3604" s="40"/>
      <c r="E3604" s="40"/>
      <c r="G3604" s="38"/>
      <c r="H3604" s="38"/>
      <c r="I3604" s="38"/>
      <c r="J3604" s="39"/>
      <c r="K3604" s="38"/>
      <c r="L3604" s="38"/>
      <c r="M3604" s="39"/>
      <c r="N3604" s="38"/>
      <c r="O3604" s="38"/>
      <c r="P3604" s="38"/>
      <c r="Q3604" s="38"/>
      <c r="R3604" s="38"/>
      <c r="S3604" s="38"/>
      <c r="T3604" s="39"/>
      <c r="U3604" s="38"/>
      <c r="V3604" s="38"/>
      <c r="W3604" s="39"/>
      <c r="X3604" s="41"/>
      <c r="Y3604" s="38"/>
    </row>
    <row r="3605" spans="1:25" ht="17.25">
      <c r="A3605" s="38"/>
      <c r="B3605" s="38"/>
      <c r="C3605" s="38"/>
      <c r="D3605" s="40"/>
      <c r="E3605" s="40"/>
      <c r="G3605" s="38"/>
      <c r="H3605" s="38"/>
      <c r="I3605" s="38"/>
      <c r="J3605" s="39"/>
      <c r="K3605" s="38"/>
      <c r="L3605" s="38"/>
      <c r="M3605" s="39"/>
      <c r="N3605" s="38"/>
      <c r="O3605" s="38"/>
      <c r="P3605" s="38"/>
      <c r="Q3605" s="38"/>
      <c r="R3605" s="38"/>
      <c r="S3605" s="38"/>
      <c r="T3605" s="39"/>
      <c r="U3605" s="38"/>
      <c r="V3605" s="38"/>
      <c r="W3605" s="39"/>
      <c r="X3605" s="41"/>
      <c r="Y3605" s="38"/>
    </row>
    <row r="3606" spans="1:25" ht="17.25">
      <c r="A3606" s="38"/>
      <c r="B3606" s="38"/>
      <c r="C3606" s="38"/>
      <c r="D3606" s="40"/>
      <c r="E3606" s="40"/>
      <c r="G3606" s="38"/>
      <c r="H3606" s="38"/>
      <c r="I3606" s="38"/>
      <c r="J3606" s="39"/>
      <c r="K3606" s="38"/>
      <c r="L3606" s="38"/>
      <c r="M3606" s="39"/>
      <c r="N3606" s="38"/>
      <c r="O3606" s="38"/>
      <c r="P3606" s="38"/>
      <c r="Q3606" s="38"/>
      <c r="R3606" s="38"/>
      <c r="S3606" s="38"/>
      <c r="T3606" s="39"/>
      <c r="U3606" s="38"/>
      <c r="V3606" s="38"/>
      <c r="W3606" s="39"/>
      <c r="X3606" s="41"/>
      <c r="Y3606" s="38"/>
    </row>
    <row r="3607" spans="1:25" ht="17.25">
      <c r="A3607" s="38"/>
      <c r="B3607" s="38"/>
      <c r="C3607" s="38"/>
      <c r="D3607" s="40"/>
      <c r="E3607" s="40"/>
      <c r="G3607" s="38"/>
      <c r="H3607" s="38"/>
      <c r="I3607" s="38"/>
      <c r="J3607" s="39"/>
      <c r="K3607" s="38"/>
      <c r="L3607" s="38"/>
      <c r="M3607" s="39"/>
      <c r="N3607" s="38"/>
      <c r="O3607" s="38"/>
      <c r="P3607" s="38"/>
      <c r="Q3607" s="38"/>
      <c r="R3607" s="38"/>
      <c r="S3607" s="38"/>
      <c r="T3607" s="39"/>
      <c r="U3607" s="38"/>
      <c r="V3607" s="38"/>
      <c r="W3607" s="39"/>
      <c r="X3607" s="41"/>
      <c r="Y3607" s="38"/>
    </row>
    <row r="3608" spans="1:25" ht="17.25">
      <c r="A3608" s="38"/>
      <c r="B3608" s="38"/>
      <c r="C3608" s="38"/>
      <c r="D3608" s="40"/>
      <c r="E3608" s="40"/>
      <c r="G3608" s="38"/>
      <c r="H3608" s="38"/>
      <c r="I3608" s="38"/>
      <c r="J3608" s="39"/>
      <c r="K3608" s="38"/>
      <c r="L3608" s="38"/>
      <c r="M3608" s="38"/>
      <c r="N3608" s="38"/>
      <c r="O3608" s="38"/>
      <c r="P3608" s="38"/>
      <c r="Q3608" s="38"/>
      <c r="R3608" s="38"/>
      <c r="S3608" s="38"/>
      <c r="T3608" s="39"/>
      <c r="U3608" s="38"/>
      <c r="V3608" s="38"/>
      <c r="W3608" s="39"/>
      <c r="X3608" s="41"/>
      <c r="Y3608" s="38"/>
    </row>
    <row r="3609" spans="1:25" ht="17.25">
      <c r="A3609" s="38"/>
      <c r="B3609" s="38"/>
      <c r="C3609" s="38"/>
      <c r="D3609" s="40"/>
      <c r="E3609" s="40"/>
      <c r="G3609" s="38"/>
      <c r="H3609" s="38"/>
      <c r="I3609" s="38"/>
      <c r="J3609" s="39"/>
      <c r="K3609" s="38"/>
      <c r="L3609" s="38"/>
      <c r="M3609" s="38"/>
      <c r="N3609" s="38"/>
      <c r="O3609" s="38"/>
      <c r="P3609" s="38"/>
      <c r="Q3609" s="38"/>
      <c r="R3609" s="38"/>
      <c r="S3609" s="38"/>
      <c r="T3609" s="39"/>
      <c r="U3609" s="38"/>
      <c r="V3609" s="38"/>
      <c r="W3609" s="39"/>
      <c r="X3609" s="41"/>
      <c r="Y3609" s="38"/>
    </row>
    <row r="3610" spans="1:25" ht="17.25">
      <c r="A3610" s="38"/>
      <c r="B3610" s="38"/>
      <c r="C3610" s="38"/>
      <c r="D3610" s="40"/>
      <c r="E3610" s="40"/>
      <c r="G3610" s="38"/>
      <c r="H3610" s="38"/>
      <c r="I3610" s="38"/>
      <c r="J3610" s="39"/>
      <c r="K3610" s="38"/>
      <c r="L3610" s="38"/>
      <c r="M3610" s="38"/>
      <c r="N3610" s="38"/>
      <c r="O3610" s="38"/>
      <c r="P3610" s="38"/>
      <c r="Q3610" s="38"/>
      <c r="R3610" s="38"/>
      <c r="S3610" s="38"/>
      <c r="T3610" s="39"/>
      <c r="U3610" s="38"/>
      <c r="V3610" s="38"/>
      <c r="W3610" s="39"/>
      <c r="X3610" s="41"/>
      <c r="Y3610" s="38"/>
    </row>
    <row r="3611" spans="1:25" ht="17.25">
      <c r="A3611" s="38"/>
      <c r="B3611" s="38"/>
      <c r="C3611" s="38"/>
      <c r="D3611" s="40"/>
      <c r="E3611" s="40"/>
      <c r="G3611" s="38"/>
      <c r="H3611" s="38"/>
      <c r="I3611" s="38"/>
      <c r="J3611" s="39"/>
      <c r="K3611" s="38"/>
      <c r="L3611" s="38"/>
      <c r="M3611" s="38"/>
      <c r="N3611" s="38"/>
      <c r="O3611" s="38"/>
      <c r="P3611" s="38"/>
      <c r="Q3611" s="38"/>
      <c r="R3611" s="38"/>
      <c r="S3611" s="38"/>
      <c r="T3611" s="39"/>
      <c r="U3611" s="38"/>
      <c r="V3611" s="38"/>
      <c r="W3611" s="39"/>
      <c r="X3611" s="41"/>
      <c r="Y3611" s="38"/>
    </row>
    <row r="3612" spans="1:25" ht="17.25">
      <c r="A3612" s="38"/>
      <c r="B3612" s="38"/>
      <c r="C3612" s="38"/>
      <c r="D3612" s="40"/>
      <c r="E3612" s="40"/>
      <c r="G3612" s="38"/>
      <c r="H3612" s="38"/>
      <c r="I3612" s="38"/>
      <c r="J3612" s="39"/>
      <c r="K3612" s="38"/>
      <c r="L3612" s="38"/>
      <c r="M3612" s="38"/>
      <c r="N3612" s="38"/>
      <c r="O3612" s="38"/>
      <c r="P3612" s="38"/>
      <c r="Q3612" s="38"/>
      <c r="R3612" s="38"/>
      <c r="S3612" s="38"/>
      <c r="T3612" s="39"/>
      <c r="U3612" s="38"/>
      <c r="V3612" s="38"/>
      <c r="W3612" s="39"/>
      <c r="X3612" s="41"/>
      <c r="Y3612" s="38"/>
    </row>
    <row r="3613" spans="1:25" ht="17.25">
      <c r="A3613" s="38"/>
      <c r="B3613" s="38"/>
      <c r="C3613" s="38"/>
      <c r="D3613" s="40"/>
      <c r="E3613" s="40"/>
      <c r="G3613" s="38"/>
      <c r="H3613" s="38"/>
      <c r="I3613" s="38"/>
      <c r="J3613" s="39"/>
      <c r="K3613" s="38"/>
      <c r="L3613" s="38"/>
      <c r="M3613" s="38"/>
      <c r="N3613" s="38"/>
      <c r="O3613" s="38"/>
      <c r="P3613" s="38"/>
      <c r="Q3613" s="38"/>
      <c r="R3613" s="38"/>
      <c r="S3613" s="38"/>
      <c r="T3613" s="39"/>
      <c r="U3613" s="38"/>
      <c r="V3613" s="38"/>
      <c r="W3613" s="39"/>
      <c r="X3613" s="41"/>
      <c r="Y3613" s="38"/>
    </row>
    <row r="3614" spans="1:25" ht="17.25">
      <c r="A3614" s="38"/>
      <c r="B3614" s="38"/>
      <c r="C3614" s="38"/>
      <c r="D3614" s="40"/>
      <c r="E3614" s="40"/>
      <c r="G3614" s="38"/>
      <c r="H3614" s="38"/>
      <c r="I3614" s="38"/>
      <c r="J3614" s="39"/>
      <c r="K3614" s="38"/>
      <c r="L3614" s="38"/>
      <c r="M3614" s="38"/>
      <c r="N3614" s="38"/>
      <c r="O3614" s="38"/>
      <c r="P3614" s="38"/>
      <c r="Q3614" s="38"/>
      <c r="R3614" s="38"/>
      <c r="S3614" s="38"/>
      <c r="T3614" s="39"/>
      <c r="U3614" s="38"/>
      <c r="V3614" s="38"/>
      <c r="W3614" s="39"/>
      <c r="X3614" s="41"/>
      <c r="Y3614" s="38"/>
    </row>
    <row r="3615" spans="1:25" ht="17.25">
      <c r="A3615" s="38"/>
      <c r="B3615" s="38"/>
      <c r="C3615" s="38"/>
      <c r="D3615" s="40"/>
      <c r="E3615" s="40"/>
      <c r="G3615" s="38"/>
      <c r="H3615" s="38"/>
      <c r="I3615" s="38"/>
      <c r="J3615" s="39"/>
      <c r="K3615" s="38"/>
      <c r="L3615" s="38"/>
      <c r="M3615" s="38"/>
      <c r="N3615" s="38"/>
      <c r="O3615" s="38"/>
      <c r="P3615" s="38"/>
      <c r="Q3615" s="38"/>
      <c r="R3615" s="38"/>
      <c r="S3615" s="38"/>
      <c r="T3615" s="39"/>
      <c r="U3615" s="38"/>
      <c r="V3615" s="38"/>
      <c r="W3615" s="39"/>
      <c r="X3615" s="41"/>
      <c r="Y3615" s="38"/>
    </row>
    <row r="3616" spans="1:25" ht="17.25">
      <c r="A3616" s="38"/>
      <c r="B3616" s="38"/>
      <c r="C3616" s="38"/>
      <c r="D3616" s="40"/>
      <c r="E3616" s="40"/>
      <c r="G3616" s="38"/>
      <c r="H3616" s="38"/>
      <c r="I3616" s="38"/>
      <c r="J3616" s="39"/>
      <c r="K3616" s="38"/>
      <c r="L3616" s="38"/>
      <c r="M3616" s="38"/>
      <c r="N3616" s="38"/>
      <c r="O3616" s="38"/>
      <c r="P3616" s="38"/>
      <c r="Q3616" s="38"/>
      <c r="R3616" s="38"/>
      <c r="S3616" s="38"/>
      <c r="T3616" s="39"/>
      <c r="U3616" s="38"/>
      <c r="V3616" s="38"/>
      <c r="W3616" s="39"/>
      <c r="X3616" s="41"/>
      <c r="Y3616" s="38"/>
    </row>
    <row r="3617" spans="1:25" ht="17.25">
      <c r="A3617" s="38"/>
      <c r="B3617" s="38"/>
      <c r="C3617" s="38"/>
      <c r="D3617" s="40"/>
      <c r="E3617" s="40"/>
      <c r="G3617" s="38"/>
      <c r="H3617" s="38"/>
      <c r="I3617" s="38"/>
      <c r="J3617" s="39"/>
      <c r="K3617" s="38"/>
      <c r="L3617" s="38"/>
      <c r="M3617" s="38"/>
      <c r="N3617" s="38"/>
      <c r="O3617" s="38"/>
      <c r="P3617" s="38"/>
      <c r="Q3617" s="38"/>
      <c r="R3617" s="38"/>
      <c r="S3617" s="38"/>
      <c r="T3617" s="39"/>
      <c r="U3617" s="38"/>
      <c r="V3617" s="38"/>
      <c r="W3617" s="39"/>
      <c r="X3617" s="41"/>
      <c r="Y3617" s="38"/>
    </row>
    <row r="3618" spans="1:25" ht="17.25">
      <c r="A3618" s="38"/>
      <c r="B3618" s="38"/>
      <c r="C3618" s="38"/>
      <c r="D3618" s="40"/>
      <c r="E3618" s="40"/>
      <c r="G3618" s="38"/>
      <c r="H3618" s="38"/>
      <c r="I3618" s="38"/>
      <c r="J3618" s="39"/>
      <c r="K3618" s="38"/>
      <c r="L3618" s="38"/>
      <c r="M3618" s="38"/>
      <c r="N3618" s="38"/>
      <c r="O3618" s="38"/>
      <c r="P3618" s="38"/>
      <c r="Q3618" s="38"/>
      <c r="R3618" s="38"/>
      <c r="S3618" s="38"/>
      <c r="T3618" s="39"/>
      <c r="U3618" s="38"/>
      <c r="V3618" s="38"/>
      <c r="W3618" s="39"/>
      <c r="X3618" s="41"/>
      <c r="Y3618" s="38"/>
    </row>
    <row r="3619" spans="1:25" ht="17.25">
      <c r="A3619" s="38"/>
      <c r="B3619" s="38"/>
      <c r="C3619" s="38"/>
      <c r="D3619" s="40"/>
      <c r="E3619" s="40"/>
      <c r="G3619" s="38"/>
      <c r="H3619" s="38"/>
      <c r="I3619" s="38"/>
      <c r="J3619" s="39"/>
      <c r="K3619" s="38"/>
      <c r="L3619" s="38"/>
      <c r="M3619" s="39"/>
      <c r="N3619" s="38"/>
      <c r="O3619" s="38"/>
      <c r="P3619" s="38"/>
      <c r="Q3619" s="38"/>
      <c r="R3619" s="38"/>
      <c r="S3619" s="38"/>
      <c r="T3619" s="39"/>
      <c r="U3619" s="38"/>
      <c r="V3619" s="38"/>
      <c r="W3619" s="39"/>
      <c r="X3619" s="41"/>
      <c r="Y3619" s="38"/>
    </row>
    <row r="3620" spans="1:25" ht="17.25">
      <c r="A3620" s="38"/>
      <c r="B3620" s="38"/>
      <c r="C3620" s="38"/>
      <c r="D3620" s="40"/>
      <c r="E3620" s="40"/>
      <c r="G3620" s="38"/>
      <c r="H3620" s="38"/>
      <c r="I3620" s="38"/>
      <c r="J3620" s="39"/>
      <c r="K3620" s="38"/>
      <c r="L3620" s="38"/>
      <c r="M3620" s="39"/>
      <c r="N3620" s="38"/>
      <c r="O3620" s="38"/>
      <c r="P3620" s="38"/>
      <c r="Q3620" s="38"/>
      <c r="R3620" s="38"/>
      <c r="S3620" s="38"/>
      <c r="T3620" s="39"/>
      <c r="U3620" s="38"/>
      <c r="V3620" s="38"/>
      <c r="W3620" s="39"/>
      <c r="X3620" s="41"/>
      <c r="Y3620" s="38"/>
    </row>
    <row r="3621" spans="1:25" ht="17.25">
      <c r="A3621" s="38"/>
      <c r="B3621" s="38"/>
      <c r="C3621" s="38"/>
      <c r="D3621" s="40"/>
      <c r="E3621" s="40"/>
      <c r="G3621" s="38"/>
      <c r="H3621" s="38"/>
      <c r="I3621" s="38"/>
      <c r="J3621" s="39"/>
      <c r="K3621" s="38"/>
      <c r="L3621" s="38"/>
      <c r="M3621" s="38"/>
      <c r="N3621" s="38"/>
      <c r="O3621" s="38"/>
      <c r="P3621" s="38"/>
      <c r="Q3621" s="38"/>
      <c r="R3621" s="38"/>
      <c r="S3621" s="38"/>
      <c r="T3621" s="39"/>
      <c r="U3621" s="38"/>
      <c r="V3621" s="38"/>
      <c r="W3621" s="39"/>
      <c r="X3621" s="41"/>
      <c r="Y3621" s="38"/>
    </row>
    <row r="3622" spans="1:25" ht="17.25">
      <c r="A3622" s="38"/>
      <c r="B3622" s="38"/>
      <c r="C3622" s="38"/>
      <c r="D3622" s="40"/>
      <c r="E3622" s="40"/>
      <c r="G3622" s="38"/>
      <c r="H3622" s="38"/>
      <c r="I3622" s="38"/>
      <c r="J3622" s="39"/>
      <c r="K3622" s="38"/>
      <c r="L3622" s="38"/>
      <c r="M3622" s="39"/>
      <c r="N3622" s="38"/>
      <c r="O3622" s="38"/>
      <c r="P3622" s="38"/>
      <c r="Q3622" s="38"/>
      <c r="R3622" s="38"/>
      <c r="S3622" s="38"/>
      <c r="T3622" s="39"/>
      <c r="U3622" s="38"/>
      <c r="V3622" s="38"/>
      <c r="W3622" s="39"/>
      <c r="X3622" s="41"/>
      <c r="Y3622" s="38"/>
    </row>
    <row r="3623" spans="1:25" ht="17.25">
      <c r="A3623" s="38"/>
      <c r="B3623" s="38"/>
      <c r="C3623" s="38"/>
      <c r="D3623" s="40"/>
      <c r="E3623" s="40"/>
      <c r="G3623" s="38"/>
      <c r="H3623" s="38"/>
      <c r="I3623" s="38"/>
      <c r="J3623" s="39"/>
      <c r="K3623" s="38"/>
      <c r="L3623" s="38"/>
      <c r="M3623" s="38"/>
      <c r="N3623" s="38"/>
      <c r="O3623" s="38"/>
      <c r="P3623" s="38"/>
      <c r="Q3623" s="38"/>
      <c r="R3623" s="38"/>
      <c r="S3623" s="38"/>
      <c r="T3623" s="39"/>
      <c r="U3623" s="38"/>
      <c r="V3623" s="38"/>
      <c r="W3623" s="39"/>
      <c r="X3623" s="41"/>
      <c r="Y3623" s="38"/>
    </row>
    <row r="3624" spans="1:25" ht="17.25">
      <c r="A3624" s="38"/>
      <c r="B3624" s="38"/>
      <c r="C3624" s="38"/>
      <c r="D3624" s="40"/>
      <c r="E3624" s="40"/>
      <c r="G3624" s="38"/>
      <c r="H3624" s="38"/>
      <c r="I3624" s="38"/>
      <c r="J3624" s="39"/>
      <c r="K3624" s="38"/>
      <c r="L3624" s="38"/>
      <c r="M3624" s="39"/>
      <c r="N3624" s="38"/>
      <c r="O3624" s="38"/>
      <c r="P3624" s="38"/>
      <c r="Q3624" s="38"/>
      <c r="R3624" s="38"/>
      <c r="S3624" s="38"/>
      <c r="T3624" s="39"/>
      <c r="U3624" s="38"/>
      <c r="V3624" s="38"/>
      <c r="W3624" s="39"/>
      <c r="X3624" s="41"/>
      <c r="Y3624" s="38"/>
    </row>
    <row r="3625" spans="1:25" ht="17.25">
      <c r="A3625" s="38"/>
      <c r="B3625" s="38"/>
      <c r="C3625" s="38"/>
      <c r="D3625" s="40"/>
      <c r="E3625" s="40"/>
      <c r="G3625" s="38"/>
      <c r="H3625" s="38"/>
      <c r="I3625" s="38"/>
      <c r="J3625" s="39"/>
      <c r="K3625" s="38"/>
      <c r="L3625" s="38"/>
      <c r="M3625" s="39"/>
      <c r="N3625" s="38"/>
      <c r="O3625" s="38"/>
      <c r="P3625" s="38"/>
      <c r="Q3625" s="38"/>
      <c r="R3625" s="38"/>
      <c r="S3625" s="38"/>
      <c r="T3625" s="39"/>
      <c r="U3625" s="38"/>
      <c r="V3625" s="38"/>
      <c r="W3625" s="39"/>
      <c r="X3625" s="41"/>
      <c r="Y3625" s="38"/>
    </row>
    <row r="3626" spans="1:25" ht="17.25">
      <c r="A3626" s="38"/>
      <c r="B3626" s="38"/>
      <c r="C3626" s="38"/>
      <c r="D3626" s="40"/>
      <c r="E3626" s="40"/>
      <c r="G3626" s="38"/>
      <c r="H3626" s="38"/>
      <c r="I3626" s="38"/>
      <c r="J3626" s="39"/>
      <c r="K3626" s="38"/>
      <c r="L3626" s="38"/>
      <c r="M3626" s="39"/>
      <c r="N3626" s="38"/>
      <c r="O3626" s="38"/>
      <c r="P3626" s="38"/>
      <c r="Q3626" s="38"/>
      <c r="R3626" s="38"/>
      <c r="S3626" s="38"/>
      <c r="T3626" s="39"/>
      <c r="U3626" s="38"/>
      <c r="V3626" s="38"/>
      <c r="W3626" s="39"/>
      <c r="X3626" s="41"/>
      <c r="Y3626" s="38"/>
    </row>
    <row r="3627" spans="1:25" ht="17.25">
      <c r="A3627" s="38"/>
      <c r="B3627" s="38"/>
      <c r="C3627" s="38"/>
      <c r="D3627" s="40"/>
      <c r="E3627" s="40"/>
      <c r="G3627" s="38"/>
      <c r="H3627" s="38"/>
      <c r="I3627" s="38"/>
      <c r="J3627" s="39"/>
      <c r="K3627" s="38"/>
      <c r="L3627" s="38"/>
      <c r="M3627" s="39"/>
      <c r="N3627" s="38"/>
      <c r="O3627" s="38"/>
      <c r="P3627" s="38"/>
      <c r="Q3627" s="38"/>
      <c r="R3627" s="38"/>
      <c r="S3627" s="38"/>
      <c r="T3627" s="39"/>
      <c r="U3627" s="38"/>
      <c r="V3627" s="38"/>
      <c r="W3627" s="39"/>
      <c r="X3627" s="41"/>
      <c r="Y3627" s="38"/>
    </row>
    <row r="3628" spans="1:25" ht="17.25">
      <c r="A3628" s="38"/>
      <c r="B3628" s="38"/>
      <c r="C3628" s="38"/>
      <c r="D3628" s="40"/>
      <c r="E3628" s="40"/>
      <c r="G3628" s="38"/>
      <c r="H3628" s="38"/>
      <c r="I3628" s="38"/>
      <c r="J3628" s="39"/>
      <c r="K3628" s="38"/>
      <c r="L3628" s="38"/>
      <c r="M3628" s="38"/>
      <c r="N3628" s="38"/>
      <c r="O3628" s="38"/>
      <c r="P3628" s="38"/>
      <c r="Q3628" s="38"/>
      <c r="R3628" s="38"/>
      <c r="S3628" s="38"/>
      <c r="T3628" s="39"/>
      <c r="U3628" s="38"/>
      <c r="V3628" s="38"/>
      <c r="W3628" s="39"/>
      <c r="X3628" s="41"/>
      <c r="Y3628" s="38"/>
    </row>
    <row r="3629" spans="1:25" ht="17.25">
      <c r="A3629" s="38"/>
      <c r="B3629" s="38"/>
      <c r="C3629" s="38"/>
      <c r="D3629" s="40"/>
      <c r="E3629" s="40"/>
      <c r="G3629" s="38"/>
      <c r="H3629" s="38"/>
      <c r="I3629" s="38"/>
      <c r="J3629" s="39"/>
      <c r="K3629" s="38"/>
      <c r="L3629" s="38"/>
      <c r="M3629" s="38"/>
      <c r="N3629" s="38"/>
      <c r="O3629" s="38"/>
      <c r="P3629" s="38"/>
      <c r="Q3629" s="38"/>
      <c r="R3629" s="38"/>
      <c r="S3629" s="38"/>
      <c r="T3629" s="39"/>
      <c r="U3629" s="38"/>
      <c r="V3629" s="38"/>
      <c r="W3629" s="39"/>
      <c r="X3629" s="41"/>
      <c r="Y3629" s="38"/>
    </row>
    <row r="3630" spans="1:25" ht="17.25">
      <c r="A3630" s="38"/>
      <c r="B3630" s="38"/>
      <c r="C3630" s="38"/>
      <c r="D3630" s="40"/>
      <c r="E3630" s="40"/>
      <c r="G3630" s="38"/>
      <c r="H3630" s="38"/>
      <c r="I3630" s="38"/>
      <c r="J3630" s="39"/>
      <c r="K3630" s="38"/>
      <c r="L3630" s="38"/>
      <c r="M3630" s="38"/>
      <c r="N3630" s="38"/>
      <c r="O3630" s="38"/>
      <c r="P3630" s="38"/>
      <c r="Q3630" s="38"/>
      <c r="R3630" s="38"/>
      <c r="S3630" s="38"/>
      <c r="T3630" s="39"/>
      <c r="U3630" s="38"/>
      <c r="V3630" s="38"/>
      <c r="W3630" s="39"/>
      <c r="X3630" s="41"/>
      <c r="Y3630" s="38"/>
    </row>
    <row r="3631" spans="1:25" ht="17.25">
      <c r="A3631" s="38"/>
      <c r="B3631" s="38"/>
      <c r="C3631" s="38"/>
      <c r="D3631" s="40"/>
      <c r="E3631" s="40"/>
      <c r="G3631" s="38"/>
      <c r="H3631" s="38"/>
      <c r="I3631" s="38"/>
      <c r="J3631" s="39"/>
      <c r="K3631" s="38"/>
      <c r="L3631" s="38"/>
      <c r="M3631" s="38"/>
      <c r="N3631" s="38"/>
      <c r="O3631" s="38"/>
      <c r="P3631" s="38"/>
      <c r="Q3631" s="38"/>
      <c r="R3631" s="38"/>
      <c r="S3631" s="38"/>
      <c r="T3631" s="39"/>
      <c r="U3631" s="38"/>
      <c r="V3631" s="38"/>
      <c r="W3631" s="39"/>
      <c r="X3631" s="41"/>
      <c r="Y3631" s="38"/>
    </row>
    <row r="3632" spans="1:25" ht="17.25">
      <c r="A3632" s="38"/>
      <c r="B3632" s="38"/>
      <c r="C3632" s="38"/>
      <c r="D3632" s="40"/>
      <c r="E3632" s="40"/>
      <c r="G3632" s="38"/>
      <c r="H3632" s="38"/>
      <c r="I3632" s="38"/>
      <c r="J3632" s="39"/>
      <c r="K3632" s="38"/>
      <c r="L3632" s="38"/>
      <c r="M3632" s="38"/>
      <c r="N3632" s="38"/>
      <c r="O3632" s="38"/>
      <c r="P3632" s="38"/>
      <c r="Q3632" s="38"/>
      <c r="R3632" s="38"/>
      <c r="S3632" s="38"/>
      <c r="T3632" s="39"/>
      <c r="U3632" s="38"/>
      <c r="V3632" s="38"/>
      <c r="W3632" s="39"/>
      <c r="X3632" s="41"/>
      <c r="Y3632" s="38"/>
    </row>
    <row r="3633" spans="1:25" ht="17.25">
      <c r="A3633" s="38"/>
      <c r="B3633" s="38"/>
      <c r="C3633" s="38"/>
      <c r="D3633" s="40"/>
      <c r="E3633" s="40"/>
      <c r="G3633" s="38"/>
      <c r="H3633" s="38"/>
      <c r="I3633" s="38"/>
      <c r="J3633" s="39"/>
      <c r="K3633" s="38"/>
      <c r="L3633" s="38"/>
      <c r="M3633" s="38"/>
      <c r="N3633" s="38"/>
      <c r="O3633" s="38"/>
      <c r="P3633" s="38"/>
      <c r="Q3633" s="38"/>
      <c r="R3633" s="38"/>
      <c r="S3633" s="38"/>
      <c r="T3633" s="39"/>
      <c r="U3633" s="38"/>
      <c r="V3633" s="38"/>
      <c r="W3633" s="39"/>
      <c r="X3633" s="41"/>
      <c r="Y3633" s="38"/>
    </row>
    <row r="3634" spans="1:25" ht="17.25">
      <c r="A3634" s="38"/>
      <c r="B3634" s="38"/>
      <c r="C3634" s="38"/>
      <c r="D3634" s="40"/>
      <c r="E3634" s="40"/>
      <c r="G3634" s="38"/>
      <c r="H3634" s="38"/>
      <c r="I3634" s="38"/>
      <c r="J3634" s="39"/>
      <c r="K3634" s="38"/>
      <c r="L3634" s="38"/>
      <c r="M3634" s="38"/>
      <c r="N3634" s="38"/>
      <c r="O3634" s="38"/>
      <c r="P3634" s="38"/>
      <c r="Q3634" s="38"/>
      <c r="R3634" s="38"/>
      <c r="S3634" s="38"/>
      <c r="T3634" s="39"/>
      <c r="U3634" s="38"/>
      <c r="V3634" s="38"/>
      <c r="W3634" s="39"/>
      <c r="X3634" s="41"/>
      <c r="Y3634" s="38"/>
    </row>
    <row r="3635" spans="1:25" ht="17.25">
      <c r="A3635" s="38"/>
      <c r="B3635" s="38"/>
      <c r="C3635" s="38"/>
      <c r="D3635" s="40"/>
      <c r="E3635" s="40"/>
      <c r="G3635" s="38"/>
      <c r="H3635" s="38"/>
      <c r="I3635" s="38"/>
      <c r="J3635" s="39"/>
      <c r="K3635" s="38"/>
      <c r="L3635" s="38"/>
      <c r="M3635" s="38"/>
      <c r="N3635" s="38"/>
      <c r="O3635" s="38"/>
      <c r="P3635" s="38"/>
      <c r="Q3635" s="38"/>
      <c r="R3635" s="38"/>
      <c r="S3635" s="38"/>
      <c r="T3635" s="39"/>
      <c r="U3635" s="38"/>
      <c r="V3635" s="38"/>
      <c r="W3635" s="39"/>
      <c r="X3635" s="41"/>
      <c r="Y3635" s="38"/>
    </row>
    <row r="3636" spans="1:25" ht="17.25">
      <c r="A3636" s="38"/>
      <c r="B3636" s="38"/>
      <c r="C3636" s="38"/>
      <c r="D3636" s="40"/>
      <c r="E3636" s="40"/>
      <c r="G3636" s="38"/>
      <c r="H3636" s="38"/>
      <c r="I3636" s="38"/>
      <c r="J3636" s="39"/>
      <c r="K3636" s="38"/>
      <c r="L3636" s="38"/>
      <c r="M3636" s="38"/>
      <c r="N3636" s="38"/>
      <c r="O3636" s="38"/>
      <c r="P3636" s="38"/>
      <c r="Q3636" s="38"/>
      <c r="R3636" s="38"/>
      <c r="S3636" s="38"/>
      <c r="T3636" s="39"/>
      <c r="U3636" s="38"/>
      <c r="V3636" s="38"/>
      <c r="W3636" s="39"/>
      <c r="X3636" s="41"/>
      <c r="Y3636" s="38"/>
    </row>
    <row r="3637" spans="1:25" ht="17.25">
      <c r="A3637" s="38"/>
      <c r="B3637" s="38"/>
      <c r="C3637" s="38"/>
      <c r="D3637" s="40"/>
      <c r="E3637" s="40"/>
      <c r="G3637" s="38"/>
      <c r="H3637" s="38"/>
      <c r="I3637" s="38"/>
      <c r="J3637" s="39"/>
      <c r="K3637" s="38"/>
      <c r="L3637" s="38"/>
      <c r="M3637" s="38"/>
      <c r="N3637" s="38"/>
      <c r="O3637" s="38"/>
      <c r="P3637" s="38"/>
      <c r="Q3637" s="38"/>
      <c r="R3637" s="38"/>
      <c r="S3637" s="38"/>
      <c r="T3637" s="39"/>
      <c r="U3637" s="38"/>
      <c r="V3637" s="38"/>
      <c r="W3637" s="39"/>
      <c r="X3637" s="41"/>
      <c r="Y3637" s="38"/>
    </row>
    <row r="3638" spans="1:25" ht="17.25">
      <c r="A3638" s="38"/>
      <c r="B3638" s="38"/>
      <c r="C3638" s="38"/>
      <c r="D3638" s="40"/>
      <c r="E3638" s="40"/>
      <c r="G3638" s="38"/>
      <c r="H3638" s="38"/>
      <c r="I3638" s="38"/>
      <c r="J3638" s="39"/>
      <c r="K3638" s="38"/>
      <c r="L3638" s="38"/>
      <c r="M3638" s="38"/>
      <c r="N3638" s="38"/>
      <c r="O3638" s="38"/>
      <c r="P3638" s="38"/>
      <c r="Q3638" s="38"/>
      <c r="R3638" s="38"/>
      <c r="S3638" s="38"/>
      <c r="T3638" s="39"/>
      <c r="U3638" s="38"/>
      <c r="V3638" s="38"/>
      <c r="W3638" s="39"/>
      <c r="X3638" s="41"/>
      <c r="Y3638" s="38"/>
    </row>
    <row r="3639" spans="1:25" ht="17.25">
      <c r="A3639" s="38"/>
      <c r="B3639" s="38"/>
      <c r="C3639" s="38"/>
      <c r="D3639" s="40"/>
      <c r="E3639" s="40"/>
      <c r="G3639" s="38"/>
      <c r="H3639" s="38"/>
      <c r="I3639" s="38"/>
      <c r="J3639" s="39"/>
      <c r="K3639" s="38"/>
      <c r="L3639" s="38"/>
      <c r="M3639" s="39"/>
      <c r="N3639" s="38"/>
      <c r="O3639" s="38"/>
      <c r="P3639" s="38"/>
      <c r="Q3639" s="38"/>
      <c r="R3639" s="38"/>
      <c r="S3639" s="38"/>
      <c r="T3639" s="39"/>
      <c r="U3639" s="38"/>
      <c r="V3639" s="38"/>
      <c r="W3639" s="39"/>
      <c r="X3639" s="41"/>
      <c r="Y3639" s="38"/>
    </row>
    <row r="3640" spans="1:25" ht="17.25">
      <c r="A3640" s="38"/>
      <c r="B3640" s="38"/>
      <c r="C3640" s="38"/>
      <c r="D3640" s="40"/>
      <c r="E3640" s="40"/>
      <c r="G3640" s="38"/>
      <c r="H3640" s="38"/>
      <c r="I3640" s="38"/>
      <c r="J3640" s="39"/>
      <c r="K3640" s="38"/>
      <c r="L3640" s="38"/>
      <c r="M3640" s="39"/>
      <c r="N3640" s="38"/>
      <c r="O3640" s="38"/>
      <c r="P3640" s="38"/>
      <c r="Q3640" s="38"/>
      <c r="R3640" s="38"/>
      <c r="S3640" s="38"/>
      <c r="T3640" s="39"/>
      <c r="U3640" s="38"/>
      <c r="V3640" s="38"/>
      <c r="W3640" s="39"/>
      <c r="X3640" s="41"/>
      <c r="Y3640" s="38"/>
    </row>
    <row r="3641" spans="1:25" ht="17.25">
      <c r="A3641" s="38"/>
      <c r="B3641" s="38"/>
      <c r="C3641" s="38"/>
      <c r="D3641" s="40"/>
      <c r="E3641" s="40"/>
      <c r="G3641" s="38"/>
      <c r="H3641" s="38"/>
      <c r="I3641" s="38"/>
      <c r="J3641" s="39"/>
      <c r="K3641" s="38"/>
      <c r="L3641" s="38"/>
      <c r="M3641" s="38"/>
      <c r="N3641" s="38"/>
      <c r="O3641" s="38"/>
      <c r="P3641" s="38"/>
      <c r="Q3641" s="38"/>
      <c r="R3641" s="38"/>
      <c r="S3641" s="38"/>
      <c r="T3641" s="39"/>
      <c r="U3641" s="38"/>
      <c r="V3641" s="38"/>
      <c r="W3641" s="39"/>
      <c r="X3641" s="41"/>
      <c r="Y3641" s="38"/>
    </row>
    <row r="3642" spans="1:25" ht="17.25">
      <c r="A3642" s="38"/>
      <c r="B3642" s="38"/>
      <c r="C3642" s="38"/>
      <c r="D3642" s="40"/>
      <c r="E3642" s="40"/>
      <c r="G3642" s="38"/>
      <c r="H3642" s="38"/>
      <c r="I3642" s="38"/>
      <c r="J3642" s="39"/>
      <c r="K3642" s="38"/>
      <c r="L3642" s="38"/>
      <c r="M3642" s="39"/>
      <c r="N3642" s="38"/>
      <c r="O3642" s="38"/>
      <c r="P3642" s="38"/>
      <c r="Q3642" s="38"/>
      <c r="R3642" s="38"/>
      <c r="S3642" s="38"/>
      <c r="T3642" s="39"/>
      <c r="U3642" s="38"/>
      <c r="V3642" s="38"/>
      <c r="W3642" s="39"/>
      <c r="X3642" s="41"/>
      <c r="Y3642" s="38"/>
    </row>
    <row r="3643" spans="1:25" ht="17.25">
      <c r="A3643" s="38"/>
      <c r="B3643" s="38"/>
      <c r="C3643" s="38"/>
      <c r="D3643" s="40"/>
      <c r="E3643" s="40"/>
      <c r="G3643" s="38"/>
      <c r="H3643" s="38"/>
      <c r="I3643" s="38"/>
      <c r="J3643" s="39"/>
      <c r="K3643" s="38"/>
      <c r="L3643" s="38"/>
      <c r="M3643" s="38"/>
      <c r="N3643" s="38"/>
      <c r="O3643" s="38"/>
      <c r="P3643" s="38"/>
      <c r="Q3643" s="38"/>
      <c r="R3643" s="38"/>
      <c r="S3643" s="38"/>
      <c r="T3643" s="39"/>
      <c r="U3643" s="38"/>
      <c r="V3643" s="38"/>
      <c r="W3643" s="39"/>
      <c r="X3643" s="41"/>
      <c r="Y3643" s="38"/>
    </row>
    <row r="3644" spans="1:25" ht="17.25">
      <c r="A3644" s="38"/>
      <c r="B3644" s="38"/>
      <c r="C3644" s="38"/>
      <c r="D3644" s="40"/>
      <c r="E3644" s="40"/>
      <c r="G3644" s="38"/>
      <c r="H3644" s="38"/>
      <c r="I3644" s="38"/>
      <c r="J3644" s="39"/>
      <c r="K3644" s="38"/>
      <c r="L3644" s="38"/>
      <c r="M3644" s="39"/>
      <c r="N3644" s="38"/>
      <c r="O3644" s="38"/>
      <c r="P3644" s="38"/>
      <c r="Q3644" s="38"/>
      <c r="R3644" s="38"/>
      <c r="S3644" s="38"/>
      <c r="T3644" s="39"/>
      <c r="U3644" s="38"/>
      <c r="V3644" s="38"/>
      <c r="W3644" s="39"/>
      <c r="X3644" s="41"/>
      <c r="Y3644" s="38"/>
    </row>
    <row r="3645" spans="1:25" ht="17.25">
      <c r="A3645" s="38"/>
      <c r="B3645" s="38"/>
      <c r="C3645" s="38"/>
      <c r="D3645" s="40"/>
      <c r="E3645" s="40"/>
      <c r="G3645" s="38"/>
      <c r="H3645" s="38"/>
      <c r="I3645" s="38"/>
      <c r="J3645" s="39"/>
      <c r="K3645" s="38"/>
      <c r="L3645" s="38"/>
      <c r="M3645" s="39"/>
      <c r="N3645" s="38"/>
      <c r="O3645" s="38"/>
      <c r="P3645" s="38"/>
      <c r="Q3645" s="38"/>
      <c r="R3645" s="38"/>
      <c r="S3645" s="38"/>
      <c r="T3645" s="39"/>
      <c r="U3645" s="38"/>
      <c r="V3645" s="38"/>
      <c r="W3645" s="39"/>
      <c r="X3645" s="41"/>
      <c r="Y3645" s="38"/>
    </row>
    <row r="3646" spans="1:25" ht="17.25">
      <c r="A3646" s="38"/>
      <c r="B3646" s="38"/>
      <c r="C3646" s="38"/>
      <c r="D3646" s="40"/>
      <c r="E3646" s="40"/>
      <c r="G3646" s="38"/>
      <c r="H3646" s="38"/>
      <c r="I3646" s="38"/>
      <c r="J3646" s="39"/>
      <c r="K3646" s="38"/>
      <c r="L3646" s="38"/>
      <c r="M3646" s="39"/>
      <c r="N3646" s="38"/>
      <c r="O3646" s="38"/>
      <c r="P3646" s="38"/>
      <c r="Q3646" s="38"/>
      <c r="R3646" s="38"/>
      <c r="S3646" s="38"/>
      <c r="T3646" s="39"/>
      <c r="U3646" s="38"/>
      <c r="V3646" s="38"/>
      <c r="W3646" s="39"/>
      <c r="X3646" s="41"/>
      <c r="Y3646" s="38"/>
    </row>
    <row r="3647" spans="1:25" ht="17.25">
      <c r="A3647" s="38"/>
      <c r="B3647" s="38"/>
      <c r="C3647" s="38"/>
      <c r="D3647" s="40"/>
      <c r="E3647" s="40"/>
      <c r="G3647" s="38"/>
      <c r="H3647" s="38"/>
      <c r="I3647" s="38"/>
      <c r="J3647" s="39"/>
      <c r="K3647" s="38"/>
      <c r="L3647" s="38"/>
      <c r="M3647" s="39"/>
      <c r="N3647" s="38"/>
      <c r="O3647" s="38"/>
      <c r="P3647" s="38"/>
      <c r="Q3647" s="38"/>
      <c r="R3647" s="38"/>
      <c r="S3647" s="38"/>
      <c r="T3647" s="39"/>
      <c r="U3647" s="38"/>
      <c r="V3647" s="38"/>
      <c r="W3647" s="39"/>
      <c r="X3647" s="41"/>
      <c r="Y3647" s="38"/>
    </row>
    <row r="3648" spans="1:25" ht="17.25">
      <c r="A3648" s="38"/>
      <c r="B3648" s="38"/>
      <c r="C3648" s="38"/>
      <c r="D3648" s="40"/>
      <c r="E3648" s="40"/>
      <c r="G3648" s="38"/>
      <c r="H3648" s="38"/>
      <c r="I3648" s="38"/>
      <c r="J3648" s="39"/>
      <c r="K3648" s="38"/>
      <c r="L3648" s="38"/>
      <c r="M3648" s="38"/>
      <c r="N3648" s="38"/>
      <c r="O3648" s="38"/>
      <c r="P3648" s="38"/>
      <c r="Q3648" s="38"/>
      <c r="R3648" s="38"/>
      <c r="S3648" s="38"/>
      <c r="T3648" s="39"/>
      <c r="U3648" s="38"/>
      <c r="V3648" s="38"/>
      <c r="W3648" s="39"/>
      <c r="X3648" s="41"/>
      <c r="Y3648" s="38"/>
    </row>
    <row r="3649" spans="1:25" ht="17.25">
      <c r="A3649" s="38"/>
      <c r="B3649" s="38"/>
      <c r="C3649" s="38"/>
      <c r="D3649" s="40"/>
      <c r="E3649" s="40"/>
      <c r="G3649" s="38"/>
      <c r="H3649" s="38"/>
      <c r="I3649" s="38"/>
      <c r="J3649" s="39"/>
      <c r="K3649" s="38"/>
      <c r="L3649" s="38"/>
      <c r="M3649" s="38"/>
      <c r="N3649" s="38"/>
      <c r="O3649" s="38"/>
      <c r="P3649" s="38"/>
      <c r="Q3649" s="38"/>
      <c r="R3649" s="38"/>
      <c r="S3649" s="38"/>
      <c r="T3649" s="39"/>
      <c r="U3649" s="38"/>
      <c r="V3649" s="38"/>
      <c r="W3649" s="39"/>
      <c r="X3649" s="41"/>
      <c r="Y3649" s="38"/>
    </row>
    <row r="3650" spans="1:25" ht="17.25">
      <c r="A3650" s="38"/>
      <c r="B3650" s="38"/>
      <c r="C3650" s="38"/>
      <c r="D3650" s="40"/>
      <c r="E3650" s="40"/>
      <c r="G3650" s="38"/>
      <c r="H3650" s="38"/>
      <c r="I3650" s="38"/>
      <c r="J3650" s="39"/>
      <c r="K3650" s="38"/>
      <c r="L3650" s="38"/>
      <c r="M3650" s="38"/>
      <c r="N3650" s="38"/>
      <c r="O3650" s="38"/>
      <c r="P3650" s="38"/>
      <c r="Q3650" s="38"/>
      <c r="R3650" s="38"/>
      <c r="S3650" s="38"/>
      <c r="T3650" s="39"/>
      <c r="U3650" s="38"/>
      <c r="V3650" s="38"/>
      <c r="W3650" s="39"/>
      <c r="X3650" s="41"/>
      <c r="Y3650" s="38"/>
    </row>
    <row r="3651" spans="1:25" ht="17.25">
      <c r="A3651" s="38"/>
      <c r="B3651" s="38"/>
      <c r="C3651" s="38"/>
      <c r="D3651" s="40"/>
      <c r="E3651" s="40"/>
      <c r="G3651" s="38"/>
      <c r="H3651" s="38"/>
      <c r="I3651" s="38"/>
      <c r="J3651" s="39"/>
      <c r="K3651" s="38"/>
      <c r="L3651" s="38"/>
      <c r="M3651" s="38"/>
      <c r="N3651" s="38"/>
      <c r="O3651" s="38"/>
      <c r="P3651" s="38"/>
      <c r="Q3651" s="38"/>
      <c r="R3651" s="38"/>
      <c r="S3651" s="38"/>
      <c r="T3651" s="39"/>
      <c r="U3651" s="38"/>
      <c r="V3651" s="38"/>
      <c r="W3651" s="39"/>
      <c r="X3651" s="41"/>
      <c r="Y3651" s="38"/>
    </row>
    <row r="3652" spans="1:25" ht="17.25">
      <c r="A3652" s="38"/>
      <c r="B3652" s="38"/>
      <c r="C3652" s="38"/>
      <c r="D3652" s="40"/>
      <c r="E3652" s="40"/>
      <c r="G3652" s="38"/>
      <c r="H3652" s="38"/>
      <c r="I3652" s="38"/>
      <c r="J3652" s="39"/>
      <c r="K3652" s="38"/>
      <c r="L3652" s="38"/>
      <c r="M3652" s="38"/>
      <c r="N3652" s="38"/>
      <c r="O3652" s="38"/>
      <c r="P3652" s="38"/>
      <c r="Q3652" s="38"/>
      <c r="R3652" s="38"/>
      <c r="S3652" s="38"/>
      <c r="T3652" s="39"/>
      <c r="U3652" s="38"/>
      <c r="V3652" s="38"/>
      <c r="W3652" s="39"/>
      <c r="X3652" s="41"/>
      <c r="Y3652" s="38"/>
    </row>
    <row r="3653" spans="1:25" ht="17.25">
      <c r="A3653" s="38"/>
      <c r="B3653" s="38"/>
      <c r="C3653" s="38"/>
      <c r="D3653" s="40"/>
      <c r="E3653" s="40"/>
      <c r="G3653" s="38"/>
      <c r="H3653" s="38"/>
      <c r="I3653" s="38"/>
      <c r="J3653" s="39"/>
      <c r="K3653" s="38"/>
      <c r="L3653" s="38"/>
      <c r="M3653" s="38"/>
      <c r="N3653" s="38"/>
      <c r="O3653" s="38"/>
      <c r="P3653" s="38"/>
      <c r="Q3653" s="38"/>
      <c r="R3653" s="38"/>
      <c r="S3653" s="38"/>
      <c r="T3653" s="39"/>
      <c r="U3653" s="38"/>
      <c r="V3653" s="38"/>
      <c r="W3653" s="39"/>
      <c r="X3653" s="41"/>
      <c r="Y3653" s="38"/>
    </row>
    <row r="3654" spans="1:25" ht="17.25">
      <c r="A3654" s="38"/>
      <c r="B3654" s="38"/>
      <c r="C3654" s="38"/>
      <c r="D3654" s="40"/>
      <c r="E3654" s="40"/>
      <c r="G3654" s="38"/>
      <c r="H3654" s="38"/>
      <c r="I3654" s="38"/>
      <c r="J3654" s="39"/>
      <c r="K3654" s="38"/>
      <c r="L3654" s="38"/>
      <c r="M3654" s="38"/>
      <c r="N3654" s="38"/>
      <c r="O3654" s="38"/>
      <c r="P3654" s="38"/>
      <c r="Q3654" s="38"/>
      <c r="R3654" s="38"/>
      <c r="S3654" s="38"/>
      <c r="T3654" s="39"/>
      <c r="U3654" s="38"/>
      <c r="V3654" s="38"/>
      <c r="W3654" s="39"/>
      <c r="X3654" s="41"/>
      <c r="Y3654" s="38"/>
    </row>
    <row r="3655" spans="1:25" ht="17.25">
      <c r="A3655" s="38"/>
      <c r="B3655" s="38"/>
      <c r="C3655" s="38"/>
      <c r="D3655" s="40"/>
      <c r="E3655" s="40"/>
      <c r="G3655" s="38"/>
      <c r="H3655" s="38"/>
      <c r="I3655" s="38"/>
      <c r="J3655" s="39"/>
      <c r="K3655" s="38"/>
      <c r="L3655" s="38"/>
      <c r="M3655" s="38"/>
      <c r="N3655" s="38"/>
      <c r="O3655" s="38"/>
      <c r="P3655" s="38"/>
      <c r="Q3655" s="38"/>
      <c r="R3655" s="38"/>
      <c r="S3655" s="38"/>
      <c r="T3655" s="39"/>
      <c r="U3655" s="38"/>
      <c r="V3655" s="38"/>
      <c r="W3655" s="39"/>
      <c r="X3655" s="41"/>
      <c r="Y3655" s="38"/>
    </row>
    <row r="3656" spans="1:25" ht="17.25">
      <c r="A3656" s="38"/>
      <c r="B3656" s="38"/>
      <c r="C3656" s="38"/>
      <c r="D3656" s="40"/>
      <c r="E3656" s="40"/>
      <c r="G3656" s="38"/>
      <c r="H3656" s="38"/>
      <c r="I3656" s="38"/>
      <c r="J3656" s="39"/>
      <c r="K3656" s="38"/>
      <c r="L3656" s="38"/>
      <c r="M3656" s="38"/>
      <c r="N3656" s="38"/>
      <c r="O3656" s="38"/>
      <c r="P3656" s="38"/>
      <c r="Q3656" s="38"/>
      <c r="R3656" s="38"/>
      <c r="S3656" s="38"/>
      <c r="T3656" s="39"/>
      <c r="U3656" s="38"/>
      <c r="V3656" s="38"/>
      <c r="W3656" s="39"/>
      <c r="X3656" s="41"/>
      <c r="Y3656" s="38"/>
    </row>
    <row r="3657" spans="1:25" ht="17.25">
      <c r="A3657" s="38"/>
      <c r="B3657" s="38"/>
      <c r="C3657" s="38"/>
      <c r="D3657" s="40"/>
      <c r="E3657" s="40"/>
      <c r="G3657" s="38"/>
      <c r="H3657" s="38"/>
      <c r="I3657" s="38"/>
      <c r="J3657" s="39"/>
      <c r="K3657" s="38"/>
      <c r="L3657" s="38"/>
      <c r="M3657" s="38"/>
      <c r="N3657" s="38"/>
      <c r="O3657" s="38"/>
      <c r="P3657" s="38"/>
      <c r="Q3657" s="38"/>
      <c r="R3657" s="38"/>
      <c r="S3657" s="38"/>
      <c r="T3657" s="39"/>
      <c r="U3657" s="38"/>
      <c r="V3657" s="38"/>
      <c r="W3657" s="39"/>
      <c r="X3657" s="41"/>
      <c r="Y3657" s="38"/>
    </row>
    <row r="3658" spans="1:25" ht="17.25">
      <c r="A3658" s="38"/>
      <c r="B3658" s="38"/>
      <c r="C3658" s="38"/>
      <c r="D3658" s="40"/>
      <c r="E3658" s="40"/>
      <c r="G3658" s="38"/>
      <c r="H3658" s="38"/>
      <c r="I3658" s="38"/>
      <c r="J3658" s="39"/>
      <c r="K3658" s="38"/>
      <c r="L3658" s="38"/>
      <c r="M3658" s="38"/>
      <c r="N3658" s="38"/>
      <c r="O3658" s="38"/>
      <c r="P3658" s="38"/>
      <c r="Q3658" s="38"/>
      <c r="R3658" s="38"/>
      <c r="S3658" s="38"/>
      <c r="T3658" s="39"/>
      <c r="U3658" s="38"/>
      <c r="V3658" s="38"/>
      <c r="W3658" s="39"/>
      <c r="X3658" s="41"/>
      <c r="Y3658" s="38"/>
    </row>
    <row r="3659" spans="1:25" ht="17.25">
      <c r="A3659" s="38"/>
      <c r="B3659" s="38"/>
      <c r="C3659" s="38"/>
      <c r="D3659" s="40"/>
      <c r="E3659" s="40"/>
      <c r="G3659" s="38"/>
      <c r="H3659" s="38"/>
      <c r="I3659" s="38"/>
      <c r="J3659" s="39"/>
      <c r="K3659" s="38"/>
      <c r="L3659" s="38"/>
      <c r="M3659" s="39"/>
      <c r="N3659" s="38"/>
      <c r="O3659" s="38"/>
      <c r="P3659" s="38"/>
      <c r="Q3659" s="38"/>
      <c r="R3659" s="38"/>
      <c r="S3659" s="38"/>
      <c r="T3659" s="39"/>
      <c r="U3659" s="38"/>
      <c r="V3659" s="38"/>
      <c r="W3659" s="39"/>
      <c r="X3659" s="41"/>
      <c r="Y3659" s="38"/>
    </row>
    <row r="3660" spans="1:25" ht="17.25">
      <c r="A3660" s="38"/>
      <c r="B3660" s="38"/>
      <c r="C3660" s="38"/>
      <c r="D3660" s="40"/>
      <c r="E3660" s="40"/>
      <c r="G3660" s="38"/>
      <c r="H3660" s="38"/>
      <c r="I3660" s="38"/>
      <c r="J3660" s="39"/>
      <c r="K3660" s="38"/>
      <c r="L3660" s="38"/>
      <c r="M3660" s="39"/>
      <c r="N3660" s="38"/>
      <c r="O3660" s="38"/>
      <c r="P3660" s="38"/>
      <c r="Q3660" s="38"/>
      <c r="R3660" s="38"/>
      <c r="S3660" s="38"/>
      <c r="T3660" s="39"/>
      <c r="U3660" s="38"/>
      <c r="V3660" s="38"/>
      <c r="W3660" s="39"/>
      <c r="X3660" s="41"/>
      <c r="Y3660" s="38"/>
    </row>
    <row r="3661" spans="1:25" ht="17.25">
      <c r="A3661" s="38"/>
      <c r="B3661" s="38"/>
      <c r="C3661" s="38"/>
      <c r="D3661" s="40"/>
      <c r="E3661" s="40"/>
      <c r="G3661" s="38"/>
      <c r="H3661" s="38"/>
      <c r="I3661" s="38"/>
      <c r="J3661" s="39"/>
      <c r="K3661" s="38"/>
      <c r="L3661" s="38"/>
      <c r="M3661" s="38"/>
      <c r="N3661" s="38"/>
      <c r="O3661" s="38"/>
      <c r="P3661" s="38"/>
      <c r="Q3661" s="38"/>
      <c r="R3661" s="38"/>
      <c r="S3661" s="38"/>
      <c r="T3661" s="39"/>
      <c r="U3661" s="38"/>
      <c r="V3661" s="38"/>
      <c r="W3661" s="39"/>
      <c r="X3661" s="41"/>
      <c r="Y3661" s="38"/>
    </row>
    <row r="3662" spans="1:25" ht="17.25">
      <c r="A3662" s="38"/>
      <c r="B3662" s="38"/>
      <c r="C3662" s="38"/>
      <c r="D3662" s="40"/>
      <c r="E3662" s="40"/>
      <c r="G3662" s="38"/>
      <c r="H3662" s="38"/>
      <c r="I3662" s="38"/>
      <c r="J3662" s="39"/>
      <c r="K3662" s="38"/>
      <c r="L3662" s="38"/>
      <c r="M3662" s="39"/>
      <c r="N3662" s="38"/>
      <c r="O3662" s="38"/>
      <c r="P3662" s="38"/>
      <c r="Q3662" s="38"/>
      <c r="R3662" s="38"/>
      <c r="S3662" s="38"/>
      <c r="T3662" s="39"/>
      <c r="U3662" s="38"/>
      <c r="V3662" s="38"/>
      <c r="W3662" s="39"/>
      <c r="X3662" s="41"/>
      <c r="Y3662" s="38"/>
    </row>
    <row r="3663" spans="1:25" ht="17.25">
      <c r="A3663" s="38"/>
      <c r="B3663" s="38"/>
      <c r="C3663" s="38"/>
      <c r="D3663" s="40"/>
      <c r="E3663" s="40"/>
      <c r="G3663" s="38"/>
      <c r="H3663" s="38"/>
      <c r="I3663" s="38"/>
      <c r="J3663" s="39"/>
      <c r="K3663" s="38"/>
      <c r="L3663" s="38"/>
      <c r="M3663" s="38"/>
      <c r="N3663" s="38"/>
      <c r="O3663" s="38"/>
      <c r="P3663" s="38"/>
      <c r="Q3663" s="38"/>
      <c r="R3663" s="38"/>
      <c r="S3663" s="38"/>
      <c r="T3663" s="39"/>
      <c r="U3663" s="38"/>
      <c r="V3663" s="38"/>
      <c r="W3663" s="39"/>
      <c r="X3663" s="41"/>
      <c r="Y3663" s="38"/>
    </row>
    <row r="3664" spans="1:25" ht="17.25">
      <c r="A3664" s="38"/>
      <c r="B3664" s="38"/>
      <c r="C3664" s="38"/>
      <c r="D3664" s="40"/>
      <c r="E3664" s="40"/>
      <c r="G3664" s="38"/>
      <c r="H3664" s="38"/>
      <c r="I3664" s="38"/>
      <c r="J3664" s="39"/>
      <c r="K3664" s="38"/>
      <c r="L3664" s="38"/>
      <c r="M3664" s="39"/>
      <c r="N3664" s="38"/>
      <c r="O3664" s="38"/>
      <c r="P3664" s="38"/>
      <c r="Q3664" s="38"/>
      <c r="R3664" s="38"/>
      <c r="S3664" s="38"/>
      <c r="T3664" s="39"/>
      <c r="U3664" s="38"/>
      <c r="V3664" s="38"/>
      <c r="W3664" s="39"/>
      <c r="X3664" s="41"/>
      <c r="Y3664" s="38"/>
    </row>
    <row r="3665" spans="1:25" ht="17.25">
      <c r="A3665" s="38"/>
      <c r="B3665" s="38"/>
      <c r="C3665" s="38"/>
      <c r="D3665" s="40"/>
      <c r="E3665" s="40"/>
      <c r="G3665" s="38"/>
      <c r="H3665" s="38"/>
      <c r="I3665" s="38"/>
      <c r="J3665" s="39"/>
      <c r="K3665" s="38"/>
      <c r="L3665" s="38"/>
      <c r="M3665" s="39"/>
      <c r="N3665" s="38"/>
      <c r="O3665" s="38"/>
      <c r="P3665" s="38"/>
      <c r="Q3665" s="38"/>
      <c r="R3665" s="38"/>
      <c r="S3665" s="38"/>
      <c r="T3665" s="39"/>
      <c r="U3665" s="38"/>
      <c r="V3665" s="38"/>
      <c r="W3665" s="39"/>
      <c r="X3665" s="41"/>
      <c r="Y3665" s="38"/>
    </row>
    <row r="3666" spans="1:25" ht="17.25">
      <c r="A3666" s="38"/>
      <c r="B3666" s="38"/>
      <c r="C3666" s="38"/>
      <c r="D3666" s="40"/>
      <c r="E3666" s="40"/>
      <c r="G3666" s="38"/>
      <c r="H3666" s="38"/>
      <c r="I3666" s="38"/>
      <c r="J3666" s="39"/>
      <c r="K3666" s="38"/>
      <c r="L3666" s="38"/>
      <c r="M3666" s="39"/>
      <c r="N3666" s="38"/>
      <c r="O3666" s="38"/>
      <c r="P3666" s="38"/>
      <c r="Q3666" s="38"/>
      <c r="R3666" s="38"/>
      <c r="S3666" s="38"/>
      <c r="T3666" s="39"/>
      <c r="U3666" s="38"/>
      <c r="V3666" s="38"/>
      <c r="W3666" s="39"/>
      <c r="X3666" s="41"/>
      <c r="Y3666" s="38"/>
    </row>
    <row r="3667" spans="1:25" ht="17.25">
      <c r="A3667" s="38"/>
      <c r="B3667" s="38"/>
      <c r="C3667" s="38"/>
      <c r="D3667" s="40"/>
      <c r="E3667" s="40"/>
      <c r="G3667" s="38"/>
      <c r="H3667" s="38"/>
      <c r="I3667" s="38"/>
      <c r="J3667" s="39"/>
      <c r="K3667" s="38"/>
      <c r="L3667" s="38"/>
      <c r="M3667" s="39"/>
      <c r="N3667" s="38"/>
      <c r="O3667" s="38"/>
      <c r="P3667" s="38"/>
      <c r="Q3667" s="38"/>
      <c r="R3667" s="38"/>
      <c r="S3667" s="38"/>
      <c r="T3667" s="39"/>
      <c r="U3667" s="38"/>
      <c r="V3667" s="38"/>
      <c r="W3667" s="39"/>
      <c r="X3667" s="41"/>
      <c r="Y3667" s="38"/>
    </row>
    <row r="3668" spans="1:25" ht="17.25">
      <c r="A3668" s="38"/>
      <c r="B3668" s="38"/>
      <c r="C3668" s="38"/>
      <c r="D3668" s="40"/>
      <c r="E3668" s="40"/>
      <c r="G3668" s="38"/>
      <c r="H3668" s="38"/>
      <c r="I3668" s="38"/>
      <c r="J3668" s="39"/>
      <c r="K3668" s="38"/>
      <c r="L3668" s="38"/>
      <c r="M3668" s="38"/>
      <c r="N3668" s="38"/>
      <c r="O3668" s="38"/>
      <c r="P3668" s="38"/>
      <c r="Q3668" s="38"/>
      <c r="R3668" s="38"/>
      <c r="S3668" s="38"/>
      <c r="T3668" s="39"/>
      <c r="U3668" s="38"/>
      <c r="V3668" s="38"/>
      <c r="W3668" s="39"/>
      <c r="X3668" s="41"/>
      <c r="Y3668" s="38"/>
    </row>
    <row r="3669" spans="1:25" ht="17.25">
      <c r="A3669" s="38"/>
      <c r="B3669" s="38"/>
      <c r="C3669" s="38"/>
      <c r="D3669" s="40"/>
      <c r="E3669" s="40"/>
      <c r="G3669" s="38"/>
      <c r="H3669" s="38"/>
      <c r="I3669" s="38"/>
      <c r="J3669" s="39"/>
      <c r="K3669" s="38"/>
      <c r="L3669" s="38"/>
      <c r="M3669" s="38"/>
      <c r="N3669" s="38"/>
      <c r="O3669" s="38"/>
      <c r="P3669" s="38"/>
      <c r="Q3669" s="38"/>
      <c r="R3669" s="38"/>
      <c r="S3669" s="38"/>
      <c r="T3669" s="39"/>
      <c r="U3669" s="38"/>
      <c r="V3669" s="38"/>
      <c r="W3669" s="39"/>
      <c r="X3669" s="41"/>
      <c r="Y3669" s="38"/>
    </row>
    <row r="3670" spans="1:25" ht="17.25">
      <c r="A3670" s="38"/>
      <c r="B3670" s="38"/>
      <c r="C3670" s="38"/>
      <c r="D3670" s="40"/>
      <c r="E3670" s="40"/>
      <c r="G3670" s="38"/>
      <c r="H3670" s="38"/>
      <c r="I3670" s="38"/>
      <c r="J3670" s="39"/>
      <c r="K3670" s="38"/>
      <c r="L3670" s="38"/>
      <c r="M3670" s="38"/>
      <c r="N3670" s="38"/>
      <c r="O3670" s="38"/>
      <c r="P3670" s="38"/>
      <c r="Q3670" s="38"/>
      <c r="R3670" s="38"/>
      <c r="S3670" s="38"/>
      <c r="T3670" s="39"/>
      <c r="U3670" s="38"/>
      <c r="V3670" s="38"/>
      <c r="W3670" s="39"/>
      <c r="X3670" s="41"/>
      <c r="Y3670" s="38"/>
    </row>
    <row r="3671" spans="1:25" ht="17.25">
      <c r="A3671" s="38"/>
      <c r="B3671" s="38"/>
      <c r="C3671" s="38"/>
      <c r="D3671" s="40"/>
      <c r="E3671" s="40"/>
      <c r="G3671" s="38"/>
      <c r="H3671" s="38"/>
      <c r="I3671" s="38"/>
      <c r="J3671" s="39"/>
      <c r="K3671" s="38"/>
      <c r="L3671" s="38"/>
      <c r="M3671" s="38"/>
      <c r="N3671" s="38"/>
      <c r="O3671" s="38"/>
      <c r="P3671" s="38"/>
      <c r="Q3671" s="38"/>
      <c r="R3671" s="38"/>
      <c r="S3671" s="38"/>
      <c r="T3671" s="39"/>
      <c r="U3671" s="38"/>
      <c r="V3671" s="38"/>
      <c r="W3671" s="39"/>
      <c r="X3671" s="41"/>
      <c r="Y3671" s="38"/>
    </row>
    <row r="3672" spans="1:25" ht="17.25">
      <c r="A3672" s="38"/>
      <c r="B3672" s="38"/>
      <c r="C3672" s="38"/>
      <c r="D3672" s="40"/>
      <c r="E3672" s="40"/>
      <c r="G3672" s="38"/>
      <c r="H3672" s="38"/>
      <c r="I3672" s="38"/>
      <c r="J3672" s="39"/>
      <c r="K3672" s="38"/>
      <c r="L3672" s="38"/>
      <c r="M3672" s="38"/>
      <c r="N3672" s="38"/>
      <c r="O3672" s="38"/>
      <c r="P3672" s="38"/>
      <c r="Q3672" s="38"/>
      <c r="R3672" s="38"/>
      <c r="S3672" s="38"/>
      <c r="T3672" s="39"/>
      <c r="U3672" s="38"/>
      <c r="V3672" s="38"/>
      <c r="W3672" s="39"/>
      <c r="X3672" s="41"/>
      <c r="Y3672" s="38"/>
    </row>
    <row r="3673" spans="1:25" ht="17.25">
      <c r="A3673" s="38"/>
      <c r="B3673" s="38"/>
      <c r="C3673" s="38"/>
      <c r="D3673" s="40"/>
      <c r="E3673" s="40"/>
      <c r="G3673" s="38"/>
      <c r="H3673" s="38"/>
      <c r="I3673" s="38"/>
      <c r="J3673" s="39"/>
      <c r="K3673" s="38"/>
      <c r="L3673" s="38"/>
      <c r="M3673" s="38"/>
      <c r="N3673" s="38"/>
      <c r="O3673" s="38"/>
      <c r="P3673" s="38"/>
      <c r="Q3673" s="38"/>
      <c r="R3673" s="38"/>
      <c r="S3673" s="38"/>
      <c r="T3673" s="39"/>
      <c r="U3673" s="38"/>
      <c r="V3673" s="38"/>
      <c r="W3673" s="39"/>
      <c r="X3673" s="41"/>
      <c r="Y3673" s="38"/>
    </row>
    <row r="3674" spans="1:25" ht="17.25">
      <c r="A3674" s="38"/>
      <c r="B3674" s="38"/>
      <c r="C3674" s="38"/>
      <c r="D3674" s="40"/>
      <c r="E3674" s="40"/>
      <c r="G3674" s="38"/>
      <c r="H3674" s="38"/>
      <c r="I3674" s="38"/>
      <c r="J3674" s="39"/>
      <c r="K3674" s="38"/>
      <c r="L3674" s="38"/>
      <c r="M3674" s="38"/>
      <c r="N3674" s="38"/>
      <c r="O3674" s="38"/>
      <c r="P3674" s="38"/>
      <c r="Q3674" s="38"/>
      <c r="R3674" s="38"/>
      <c r="S3674" s="38"/>
      <c r="T3674" s="39"/>
      <c r="U3674" s="38"/>
      <c r="V3674" s="38"/>
      <c r="W3674" s="39"/>
      <c r="X3674" s="41"/>
      <c r="Y3674" s="38"/>
    </row>
    <row r="3675" spans="1:25" ht="17.25">
      <c r="A3675" s="38"/>
      <c r="B3675" s="38"/>
      <c r="C3675" s="38"/>
      <c r="D3675" s="40"/>
      <c r="E3675" s="40"/>
      <c r="G3675" s="38"/>
      <c r="H3675" s="38"/>
      <c r="I3675" s="38"/>
      <c r="J3675" s="39"/>
      <c r="K3675" s="38"/>
      <c r="L3675" s="38"/>
      <c r="M3675" s="38"/>
      <c r="N3675" s="38"/>
      <c r="O3675" s="38"/>
      <c r="P3675" s="38"/>
      <c r="Q3675" s="38"/>
      <c r="R3675" s="38"/>
      <c r="S3675" s="38"/>
      <c r="T3675" s="39"/>
      <c r="U3675" s="38"/>
      <c r="V3675" s="38"/>
      <c r="W3675" s="39"/>
      <c r="X3675" s="41"/>
      <c r="Y3675" s="38"/>
    </row>
    <row r="3676" spans="1:25" ht="17.25">
      <c r="A3676" s="38"/>
      <c r="B3676" s="38"/>
      <c r="C3676" s="38"/>
      <c r="D3676" s="40"/>
      <c r="E3676" s="40"/>
      <c r="G3676" s="38"/>
      <c r="H3676" s="38"/>
      <c r="I3676" s="38"/>
      <c r="J3676" s="39"/>
      <c r="K3676" s="38"/>
      <c r="L3676" s="38"/>
      <c r="M3676" s="38"/>
      <c r="N3676" s="38"/>
      <c r="O3676" s="38"/>
      <c r="P3676" s="38"/>
      <c r="Q3676" s="38"/>
      <c r="R3676" s="38"/>
      <c r="S3676" s="38"/>
      <c r="T3676" s="39"/>
      <c r="U3676" s="38"/>
      <c r="V3676" s="38"/>
      <c r="W3676" s="39"/>
      <c r="X3676" s="41"/>
      <c r="Y3676" s="38"/>
    </row>
    <row r="3677" spans="1:25" ht="17.25">
      <c r="A3677" s="38"/>
      <c r="B3677" s="38"/>
      <c r="C3677" s="38"/>
      <c r="D3677" s="40"/>
      <c r="E3677" s="40"/>
      <c r="G3677" s="38"/>
      <c r="H3677" s="38"/>
      <c r="I3677" s="38"/>
      <c r="J3677" s="39"/>
      <c r="K3677" s="38"/>
      <c r="L3677" s="38"/>
      <c r="M3677" s="38"/>
      <c r="N3677" s="38"/>
      <c r="O3677" s="38"/>
      <c r="P3677" s="38"/>
      <c r="Q3677" s="38"/>
      <c r="R3677" s="38"/>
      <c r="S3677" s="38"/>
      <c r="T3677" s="39"/>
      <c r="U3677" s="38"/>
      <c r="V3677" s="38"/>
      <c r="W3677" s="39"/>
      <c r="X3677" s="41"/>
      <c r="Y3677" s="38"/>
    </row>
    <row r="3678" spans="1:25" ht="17.25">
      <c r="A3678" s="38"/>
      <c r="B3678" s="38"/>
      <c r="C3678" s="38"/>
      <c r="D3678" s="40"/>
      <c r="E3678" s="40"/>
      <c r="G3678" s="38"/>
      <c r="H3678" s="38"/>
      <c r="I3678" s="38"/>
      <c r="J3678" s="39"/>
      <c r="K3678" s="38"/>
      <c r="L3678" s="38"/>
      <c r="M3678" s="38"/>
      <c r="N3678" s="38"/>
      <c r="O3678" s="38"/>
      <c r="P3678" s="38"/>
      <c r="Q3678" s="38"/>
      <c r="R3678" s="38"/>
      <c r="S3678" s="38"/>
      <c r="T3678" s="39"/>
      <c r="U3678" s="38"/>
      <c r="V3678" s="38"/>
      <c r="W3678" s="39"/>
      <c r="X3678" s="41"/>
      <c r="Y3678" s="38"/>
    </row>
    <row r="3679" spans="1:25" ht="17.25">
      <c r="A3679" s="38"/>
      <c r="B3679" s="38"/>
      <c r="C3679" s="38"/>
      <c r="D3679" s="40"/>
      <c r="E3679" s="40"/>
      <c r="G3679" s="38"/>
      <c r="H3679" s="38"/>
      <c r="I3679" s="38"/>
      <c r="J3679" s="39"/>
      <c r="K3679" s="38"/>
      <c r="L3679" s="38"/>
      <c r="M3679" s="39"/>
      <c r="N3679" s="38"/>
      <c r="O3679" s="38"/>
      <c r="P3679" s="38"/>
      <c r="Q3679" s="38"/>
      <c r="R3679" s="38"/>
      <c r="S3679" s="38"/>
      <c r="T3679" s="39"/>
      <c r="U3679" s="38"/>
      <c r="V3679" s="38"/>
      <c r="W3679" s="39"/>
      <c r="X3679" s="41"/>
      <c r="Y3679" s="38"/>
    </row>
    <row r="3680" spans="1:25" ht="17.25">
      <c r="A3680" s="38"/>
      <c r="B3680" s="38"/>
      <c r="C3680" s="38"/>
      <c r="D3680" s="40"/>
      <c r="E3680" s="40"/>
      <c r="G3680" s="38"/>
      <c r="H3680" s="38"/>
      <c r="I3680" s="38"/>
      <c r="J3680" s="39"/>
      <c r="K3680" s="38"/>
      <c r="L3680" s="38"/>
      <c r="M3680" s="39"/>
      <c r="N3680" s="38"/>
      <c r="O3680" s="38"/>
      <c r="P3680" s="38"/>
      <c r="Q3680" s="38"/>
      <c r="R3680" s="38"/>
      <c r="S3680" s="38"/>
      <c r="T3680" s="39"/>
      <c r="U3680" s="38"/>
      <c r="V3680" s="38"/>
      <c r="W3680" s="39"/>
      <c r="X3680" s="41"/>
      <c r="Y3680" s="38"/>
    </row>
    <row r="3681" spans="1:25" ht="17.25">
      <c r="A3681" s="38"/>
      <c r="B3681" s="38"/>
      <c r="C3681" s="38"/>
      <c r="D3681" s="40"/>
      <c r="E3681" s="40"/>
      <c r="G3681" s="38"/>
      <c r="H3681" s="38"/>
      <c r="I3681" s="38"/>
      <c r="J3681" s="39"/>
      <c r="K3681" s="38"/>
      <c r="L3681" s="38"/>
      <c r="M3681" s="38"/>
      <c r="N3681" s="38"/>
      <c r="O3681" s="38"/>
      <c r="P3681" s="38"/>
      <c r="Q3681" s="38"/>
      <c r="R3681" s="38"/>
      <c r="S3681" s="38"/>
      <c r="T3681" s="39"/>
      <c r="U3681" s="38"/>
      <c r="V3681" s="38"/>
      <c r="W3681" s="39"/>
      <c r="X3681" s="41"/>
      <c r="Y3681" s="38"/>
    </row>
    <row r="3682" spans="1:25" ht="17.25">
      <c r="A3682" s="38"/>
      <c r="B3682" s="38"/>
      <c r="C3682" s="38"/>
      <c r="D3682" s="40"/>
      <c r="E3682" s="40"/>
      <c r="G3682" s="38"/>
      <c r="H3682" s="38"/>
      <c r="I3682" s="38"/>
      <c r="J3682" s="39"/>
      <c r="K3682" s="38"/>
      <c r="L3682" s="38"/>
      <c r="M3682" s="39"/>
      <c r="N3682" s="38"/>
      <c r="O3682" s="38"/>
      <c r="P3682" s="38"/>
      <c r="Q3682" s="38"/>
      <c r="R3682" s="38"/>
      <c r="S3682" s="38"/>
      <c r="T3682" s="39"/>
      <c r="U3682" s="38"/>
      <c r="V3682" s="38"/>
      <c r="W3682" s="39"/>
      <c r="X3682" s="41"/>
      <c r="Y3682" s="38"/>
    </row>
    <row r="3683" spans="1:25" ht="17.25">
      <c r="A3683" s="38"/>
      <c r="B3683" s="38"/>
      <c r="C3683" s="38"/>
      <c r="D3683" s="40"/>
      <c r="E3683" s="40"/>
      <c r="G3683" s="38"/>
      <c r="H3683" s="38"/>
      <c r="I3683" s="38"/>
      <c r="J3683" s="39"/>
      <c r="K3683" s="38"/>
      <c r="L3683" s="38"/>
      <c r="M3683" s="38"/>
      <c r="N3683" s="38"/>
      <c r="O3683" s="38"/>
      <c r="P3683" s="38"/>
      <c r="Q3683" s="38"/>
      <c r="R3683" s="38"/>
      <c r="S3683" s="38"/>
      <c r="T3683" s="39"/>
      <c r="U3683" s="38"/>
      <c r="V3683" s="38"/>
      <c r="W3683" s="39"/>
      <c r="X3683" s="41"/>
      <c r="Y3683" s="38"/>
    </row>
    <row r="3684" spans="1:25" ht="17.25">
      <c r="A3684" s="38"/>
      <c r="B3684" s="38"/>
      <c r="C3684" s="38"/>
      <c r="D3684" s="40"/>
      <c r="E3684" s="40"/>
      <c r="G3684" s="38"/>
      <c r="H3684" s="38"/>
      <c r="I3684" s="38"/>
      <c r="J3684" s="39"/>
      <c r="K3684" s="38"/>
      <c r="L3684" s="38"/>
      <c r="M3684" s="39"/>
      <c r="N3684" s="38"/>
      <c r="O3684" s="38"/>
      <c r="P3684" s="38"/>
      <c r="Q3684" s="38"/>
      <c r="R3684" s="38"/>
      <c r="S3684" s="38"/>
      <c r="T3684" s="39"/>
      <c r="U3684" s="38"/>
      <c r="V3684" s="38"/>
      <c r="W3684" s="39"/>
      <c r="X3684" s="41"/>
      <c r="Y3684" s="38"/>
    </row>
    <row r="3685" spans="1:25" ht="17.25">
      <c r="A3685" s="38"/>
      <c r="B3685" s="38"/>
      <c r="C3685" s="38"/>
      <c r="D3685" s="40"/>
      <c r="E3685" s="40"/>
      <c r="G3685" s="38"/>
      <c r="H3685" s="38"/>
      <c r="I3685" s="38"/>
      <c r="J3685" s="39"/>
      <c r="K3685" s="38"/>
      <c r="L3685" s="38"/>
      <c r="M3685" s="39"/>
      <c r="N3685" s="38"/>
      <c r="O3685" s="38"/>
      <c r="P3685" s="38"/>
      <c r="Q3685" s="38"/>
      <c r="R3685" s="38"/>
      <c r="S3685" s="38"/>
      <c r="T3685" s="39"/>
      <c r="U3685" s="38"/>
      <c r="V3685" s="38"/>
      <c r="W3685" s="39"/>
      <c r="X3685" s="41"/>
      <c r="Y3685" s="38"/>
    </row>
    <row r="3686" spans="1:25" ht="17.25">
      <c r="A3686" s="38"/>
      <c r="B3686" s="38"/>
      <c r="C3686" s="38"/>
      <c r="D3686" s="40"/>
      <c r="E3686" s="40"/>
      <c r="G3686" s="38"/>
      <c r="H3686" s="38"/>
      <c r="I3686" s="38"/>
      <c r="J3686" s="39"/>
      <c r="K3686" s="38"/>
      <c r="L3686" s="38"/>
      <c r="M3686" s="39"/>
      <c r="N3686" s="38"/>
      <c r="O3686" s="38"/>
      <c r="P3686" s="38"/>
      <c r="Q3686" s="38"/>
      <c r="R3686" s="38"/>
      <c r="S3686" s="38"/>
      <c r="T3686" s="39"/>
      <c r="U3686" s="38"/>
      <c r="V3686" s="38"/>
      <c r="W3686" s="39"/>
      <c r="X3686" s="41"/>
      <c r="Y3686" s="38"/>
    </row>
    <row r="3687" spans="1:25" ht="17.25">
      <c r="A3687" s="38"/>
      <c r="B3687" s="38"/>
      <c r="C3687" s="38"/>
      <c r="D3687" s="40"/>
      <c r="E3687" s="40"/>
      <c r="G3687" s="38"/>
      <c r="H3687" s="38"/>
      <c r="I3687" s="38"/>
      <c r="J3687" s="39"/>
      <c r="K3687" s="38"/>
      <c r="L3687" s="38"/>
      <c r="M3687" s="39"/>
      <c r="N3687" s="38"/>
      <c r="O3687" s="38"/>
      <c r="P3687" s="38"/>
      <c r="Q3687" s="38"/>
      <c r="R3687" s="38"/>
      <c r="S3687" s="38"/>
      <c r="T3687" s="39"/>
      <c r="U3687" s="38"/>
      <c r="V3687" s="38"/>
      <c r="W3687" s="39"/>
      <c r="X3687" s="41"/>
      <c r="Y3687" s="38"/>
    </row>
    <row r="3688" spans="1:25" ht="17.25">
      <c r="A3688" s="38"/>
      <c r="B3688" s="38"/>
      <c r="C3688" s="38"/>
      <c r="D3688" s="40"/>
      <c r="E3688" s="40"/>
      <c r="G3688" s="38"/>
      <c r="H3688" s="38"/>
      <c r="I3688" s="38"/>
      <c r="J3688" s="39"/>
      <c r="K3688" s="38"/>
      <c r="L3688" s="38"/>
      <c r="M3688" s="38"/>
      <c r="N3688" s="38"/>
      <c r="O3688" s="38"/>
      <c r="P3688" s="38"/>
      <c r="Q3688" s="38"/>
      <c r="R3688" s="38"/>
      <c r="S3688" s="38"/>
      <c r="T3688" s="39"/>
      <c r="U3688" s="38"/>
      <c r="V3688" s="38"/>
      <c r="W3688" s="39"/>
      <c r="X3688" s="41"/>
      <c r="Y3688" s="38"/>
    </row>
    <row r="3689" spans="1:25" ht="17.25">
      <c r="A3689" s="38"/>
      <c r="B3689" s="38"/>
      <c r="C3689" s="38"/>
      <c r="D3689" s="40"/>
      <c r="E3689" s="40"/>
      <c r="G3689" s="38"/>
      <c r="H3689" s="38"/>
      <c r="I3689" s="38"/>
      <c r="J3689" s="39"/>
      <c r="K3689" s="38"/>
      <c r="L3689" s="38"/>
      <c r="M3689" s="38"/>
      <c r="N3689" s="38"/>
      <c r="O3689" s="38"/>
      <c r="P3689" s="38"/>
      <c r="Q3689" s="38"/>
      <c r="R3689" s="38"/>
      <c r="S3689" s="38"/>
      <c r="T3689" s="39"/>
      <c r="U3689" s="38"/>
      <c r="V3689" s="38"/>
      <c r="W3689" s="39"/>
      <c r="X3689" s="41"/>
      <c r="Y3689" s="38"/>
    </row>
    <row r="3690" spans="1:25" ht="17.25">
      <c r="A3690" s="38"/>
      <c r="B3690" s="38"/>
      <c r="C3690" s="38"/>
      <c r="D3690" s="40"/>
      <c r="E3690" s="40"/>
      <c r="G3690" s="38"/>
      <c r="H3690" s="38"/>
      <c r="I3690" s="38"/>
      <c r="J3690" s="39"/>
      <c r="K3690" s="38"/>
      <c r="L3690" s="38"/>
      <c r="M3690" s="38"/>
      <c r="N3690" s="38"/>
      <c r="O3690" s="38"/>
      <c r="P3690" s="38"/>
      <c r="Q3690" s="38"/>
      <c r="R3690" s="38"/>
      <c r="S3690" s="38"/>
      <c r="T3690" s="39"/>
      <c r="U3690" s="38"/>
      <c r="V3690" s="38"/>
      <c r="W3690" s="39"/>
      <c r="X3690" s="41"/>
      <c r="Y3690" s="38"/>
    </row>
    <row r="3691" spans="1:25" ht="17.25">
      <c r="A3691" s="38"/>
      <c r="B3691" s="38"/>
      <c r="C3691" s="38"/>
      <c r="D3691" s="40"/>
      <c r="E3691" s="40"/>
      <c r="G3691" s="38"/>
      <c r="H3691" s="38"/>
      <c r="I3691" s="38"/>
      <c r="J3691" s="39"/>
      <c r="K3691" s="38"/>
      <c r="L3691" s="38"/>
      <c r="M3691" s="38"/>
      <c r="N3691" s="38"/>
      <c r="O3691" s="38"/>
      <c r="P3691" s="38"/>
      <c r="Q3691" s="38"/>
      <c r="R3691" s="38"/>
      <c r="S3691" s="38"/>
      <c r="T3691" s="39"/>
      <c r="U3691" s="38"/>
      <c r="V3691" s="38"/>
      <c r="W3691" s="39"/>
      <c r="X3691" s="41"/>
      <c r="Y3691" s="38"/>
    </row>
    <row r="3692" spans="1:25" ht="17.25">
      <c r="A3692" s="38"/>
      <c r="B3692" s="38"/>
      <c r="C3692" s="38"/>
      <c r="D3692" s="40"/>
      <c r="E3692" s="40"/>
      <c r="G3692" s="38"/>
      <c r="H3692" s="38"/>
      <c r="I3692" s="38"/>
      <c r="J3692" s="39"/>
      <c r="K3692" s="38"/>
      <c r="L3692" s="38"/>
      <c r="M3692" s="38"/>
      <c r="N3692" s="38"/>
      <c r="O3692" s="38"/>
      <c r="P3692" s="38"/>
      <c r="Q3692" s="38"/>
      <c r="R3692" s="38"/>
      <c r="S3692" s="38"/>
      <c r="T3692" s="39"/>
      <c r="U3692" s="38"/>
      <c r="V3692" s="38"/>
      <c r="W3692" s="39"/>
      <c r="X3692" s="41"/>
      <c r="Y3692" s="38"/>
    </row>
    <row r="3693" spans="1:25" ht="17.25">
      <c r="A3693" s="38"/>
      <c r="B3693" s="38"/>
      <c r="C3693" s="38"/>
      <c r="D3693" s="40"/>
      <c r="E3693" s="40"/>
      <c r="G3693" s="38"/>
      <c r="H3693" s="38"/>
      <c r="I3693" s="38"/>
      <c r="J3693" s="39"/>
      <c r="K3693" s="38"/>
      <c r="L3693" s="38"/>
      <c r="M3693" s="38"/>
      <c r="N3693" s="38"/>
      <c r="O3693" s="38"/>
      <c r="P3693" s="38"/>
      <c r="Q3693" s="38"/>
      <c r="R3693" s="38"/>
      <c r="S3693" s="38"/>
      <c r="T3693" s="39"/>
      <c r="U3693" s="38"/>
      <c r="V3693" s="38"/>
      <c r="W3693" s="39"/>
      <c r="X3693" s="41"/>
      <c r="Y3693" s="38"/>
    </row>
    <row r="3694" spans="1:25" ht="17.25">
      <c r="A3694" s="38"/>
      <c r="B3694" s="38"/>
      <c r="C3694" s="38"/>
      <c r="D3694" s="40"/>
      <c r="E3694" s="40"/>
      <c r="G3694" s="38"/>
      <c r="H3694" s="38"/>
      <c r="I3694" s="38"/>
      <c r="J3694" s="39"/>
      <c r="K3694" s="38"/>
      <c r="L3694" s="38"/>
      <c r="M3694" s="38"/>
      <c r="N3694" s="38"/>
      <c r="O3694" s="38"/>
      <c r="P3694" s="38"/>
      <c r="Q3694" s="38"/>
      <c r="R3694" s="38"/>
      <c r="S3694" s="38"/>
      <c r="T3694" s="39"/>
      <c r="U3694" s="38"/>
      <c r="V3694" s="38"/>
      <c r="W3694" s="39"/>
      <c r="X3694" s="41"/>
      <c r="Y3694" s="38"/>
    </row>
    <row r="3695" spans="1:25" ht="17.25">
      <c r="A3695" s="38"/>
      <c r="B3695" s="38"/>
      <c r="C3695" s="38"/>
      <c r="D3695" s="40"/>
      <c r="E3695" s="40"/>
      <c r="G3695" s="38"/>
      <c r="H3695" s="38"/>
      <c r="I3695" s="38"/>
      <c r="J3695" s="39"/>
      <c r="K3695" s="38"/>
      <c r="L3695" s="38"/>
      <c r="M3695" s="38"/>
      <c r="N3695" s="38"/>
      <c r="O3695" s="38"/>
      <c r="P3695" s="38"/>
      <c r="Q3695" s="38"/>
      <c r="R3695" s="38"/>
      <c r="S3695" s="38"/>
      <c r="T3695" s="39"/>
      <c r="U3695" s="38"/>
      <c r="V3695" s="38"/>
      <c r="W3695" s="39"/>
      <c r="X3695" s="41"/>
      <c r="Y3695" s="38"/>
    </row>
    <row r="3696" spans="1:25" ht="17.25">
      <c r="A3696" s="38"/>
      <c r="B3696" s="38"/>
      <c r="C3696" s="38"/>
      <c r="D3696" s="40"/>
      <c r="E3696" s="40"/>
      <c r="G3696" s="38"/>
      <c r="H3696" s="38"/>
      <c r="I3696" s="38"/>
      <c r="J3696" s="39"/>
      <c r="K3696" s="38"/>
      <c r="L3696" s="38"/>
      <c r="M3696" s="38"/>
      <c r="N3696" s="38"/>
      <c r="O3696" s="38"/>
      <c r="P3696" s="38"/>
      <c r="Q3696" s="38"/>
      <c r="R3696" s="38"/>
      <c r="S3696" s="38"/>
      <c r="T3696" s="39"/>
      <c r="U3696" s="38"/>
      <c r="V3696" s="38"/>
      <c r="W3696" s="39"/>
      <c r="X3696" s="41"/>
      <c r="Y3696" s="38"/>
    </row>
    <row r="3697" spans="1:25" ht="17.25">
      <c r="A3697" s="38"/>
      <c r="B3697" s="38"/>
      <c r="C3697" s="38"/>
      <c r="D3697" s="40"/>
      <c r="E3697" s="40"/>
      <c r="G3697" s="38"/>
      <c r="H3697" s="38"/>
      <c r="I3697" s="38"/>
      <c r="J3697" s="39"/>
      <c r="K3697" s="38"/>
      <c r="L3697" s="38"/>
      <c r="M3697" s="38"/>
      <c r="N3697" s="38"/>
      <c r="O3697" s="38"/>
      <c r="P3697" s="38"/>
      <c r="Q3697" s="38"/>
      <c r="R3697" s="38"/>
      <c r="S3697" s="38"/>
      <c r="T3697" s="39"/>
      <c r="U3697" s="38"/>
      <c r="V3697" s="38"/>
      <c r="W3697" s="39"/>
      <c r="X3697" s="41"/>
      <c r="Y3697" s="38"/>
    </row>
    <row r="3698" spans="1:25" ht="17.25">
      <c r="A3698" s="38"/>
      <c r="B3698" s="38"/>
      <c r="C3698" s="38"/>
      <c r="D3698" s="40"/>
      <c r="E3698" s="40"/>
      <c r="G3698" s="38"/>
      <c r="H3698" s="38"/>
      <c r="I3698" s="38"/>
      <c r="J3698" s="39"/>
      <c r="K3698" s="38"/>
      <c r="L3698" s="38"/>
      <c r="M3698" s="38"/>
      <c r="N3698" s="38"/>
      <c r="O3698" s="38"/>
      <c r="P3698" s="38"/>
      <c r="Q3698" s="38"/>
      <c r="R3698" s="38"/>
      <c r="S3698" s="38"/>
      <c r="T3698" s="39"/>
      <c r="U3698" s="38"/>
      <c r="V3698" s="38"/>
      <c r="W3698" s="39"/>
      <c r="X3698" s="41"/>
      <c r="Y3698" s="38"/>
    </row>
    <row r="3699" spans="1:25" ht="17.25">
      <c r="A3699" s="38"/>
      <c r="B3699" s="38"/>
      <c r="C3699" s="38"/>
      <c r="D3699" s="40"/>
      <c r="E3699" s="40"/>
      <c r="G3699" s="38"/>
      <c r="H3699" s="38"/>
      <c r="I3699" s="38"/>
      <c r="J3699" s="39"/>
      <c r="K3699" s="38"/>
      <c r="L3699" s="38"/>
      <c r="M3699" s="39"/>
      <c r="N3699" s="38"/>
      <c r="O3699" s="38"/>
      <c r="P3699" s="38"/>
      <c r="Q3699" s="38"/>
      <c r="R3699" s="38"/>
      <c r="S3699" s="38"/>
      <c r="T3699" s="39"/>
      <c r="U3699" s="38"/>
      <c r="V3699" s="38"/>
      <c r="W3699" s="39"/>
      <c r="X3699" s="41"/>
      <c r="Y3699" s="38"/>
    </row>
    <row r="3700" spans="1:25" ht="17.25">
      <c r="A3700" s="38"/>
      <c r="B3700" s="38"/>
      <c r="C3700" s="38"/>
      <c r="D3700" s="40"/>
      <c r="E3700" s="40"/>
      <c r="G3700" s="38"/>
      <c r="H3700" s="38"/>
      <c r="I3700" s="38"/>
      <c r="J3700" s="39"/>
      <c r="K3700" s="38"/>
      <c r="L3700" s="38"/>
      <c r="M3700" s="39"/>
      <c r="N3700" s="38"/>
      <c r="O3700" s="38"/>
      <c r="P3700" s="38"/>
      <c r="Q3700" s="38"/>
      <c r="R3700" s="38"/>
      <c r="S3700" s="38"/>
      <c r="T3700" s="39"/>
      <c r="U3700" s="38"/>
      <c r="V3700" s="38"/>
      <c r="W3700" s="39"/>
      <c r="X3700" s="41"/>
      <c r="Y3700" s="38"/>
    </row>
    <row r="3701" spans="1:25" ht="17.25">
      <c r="A3701" s="38"/>
      <c r="B3701" s="38"/>
      <c r="C3701" s="38"/>
      <c r="D3701" s="40"/>
      <c r="E3701" s="40"/>
      <c r="G3701" s="38"/>
      <c r="H3701" s="38"/>
      <c r="I3701" s="38"/>
      <c r="J3701" s="39"/>
      <c r="K3701" s="38"/>
      <c r="L3701" s="38"/>
      <c r="M3701" s="38"/>
      <c r="N3701" s="38"/>
      <c r="O3701" s="38"/>
      <c r="P3701" s="38"/>
      <c r="Q3701" s="38"/>
      <c r="R3701" s="38"/>
      <c r="S3701" s="38"/>
      <c r="T3701" s="39"/>
      <c r="U3701" s="38"/>
      <c r="V3701" s="38"/>
      <c r="W3701" s="39"/>
      <c r="X3701" s="41"/>
      <c r="Y3701" s="38"/>
    </row>
    <row r="3702" spans="1:25" ht="17.25">
      <c r="A3702" s="38"/>
      <c r="B3702" s="38"/>
      <c r="C3702" s="38"/>
      <c r="D3702" s="40"/>
      <c r="E3702" s="40"/>
      <c r="G3702" s="38"/>
      <c r="H3702" s="38"/>
      <c r="I3702" s="38"/>
      <c r="J3702" s="39"/>
      <c r="K3702" s="38"/>
      <c r="L3702" s="38"/>
      <c r="M3702" s="39"/>
      <c r="N3702" s="38"/>
      <c r="O3702" s="38"/>
      <c r="P3702" s="38"/>
      <c r="Q3702" s="38"/>
      <c r="R3702" s="38"/>
      <c r="S3702" s="38"/>
      <c r="T3702" s="39"/>
      <c r="U3702" s="38"/>
      <c r="V3702" s="38"/>
      <c r="W3702" s="39"/>
      <c r="X3702" s="41"/>
      <c r="Y3702" s="38"/>
    </row>
    <row r="3703" spans="1:25" ht="17.25">
      <c r="A3703" s="38"/>
      <c r="B3703" s="38"/>
      <c r="C3703" s="38"/>
      <c r="D3703" s="40"/>
      <c r="E3703" s="40"/>
      <c r="G3703" s="38"/>
      <c r="H3703" s="38"/>
      <c r="I3703" s="38"/>
      <c r="J3703" s="39"/>
      <c r="K3703" s="38"/>
      <c r="L3703" s="38"/>
      <c r="M3703" s="38"/>
      <c r="N3703" s="38"/>
      <c r="O3703" s="38"/>
      <c r="P3703" s="38"/>
      <c r="Q3703" s="38"/>
      <c r="R3703" s="38"/>
      <c r="S3703" s="38"/>
      <c r="T3703" s="39"/>
      <c r="U3703" s="38"/>
      <c r="V3703" s="38"/>
      <c r="W3703" s="39"/>
      <c r="X3703" s="41"/>
      <c r="Y3703" s="38"/>
    </row>
    <row r="3704" spans="1:25" ht="17.25">
      <c r="A3704" s="38"/>
      <c r="B3704" s="38"/>
      <c r="C3704" s="38"/>
      <c r="D3704" s="40"/>
      <c r="E3704" s="40"/>
      <c r="G3704" s="38"/>
      <c r="H3704" s="38"/>
      <c r="I3704" s="38"/>
      <c r="J3704" s="39"/>
      <c r="K3704" s="38"/>
      <c r="L3704" s="38"/>
      <c r="M3704" s="39"/>
      <c r="N3704" s="38"/>
      <c r="O3704" s="38"/>
      <c r="P3704" s="38"/>
      <c r="Q3704" s="38"/>
      <c r="R3704" s="38"/>
      <c r="S3704" s="38"/>
      <c r="T3704" s="39"/>
      <c r="U3704" s="38"/>
      <c r="V3704" s="38"/>
      <c r="W3704" s="39"/>
      <c r="X3704" s="41"/>
      <c r="Y3704" s="38"/>
    </row>
    <row r="3705" spans="1:25" ht="17.25">
      <c r="A3705" s="38"/>
      <c r="B3705" s="38"/>
      <c r="C3705" s="38"/>
      <c r="D3705" s="40"/>
      <c r="E3705" s="40"/>
      <c r="G3705" s="38"/>
      <c r="H3705" s="38"/>
      <c r="I3705" s="38"/>
      <c r="J3705" s="39"/>
      <c r="K3705" s="38"/>
      <c r="L3705" s="38"/>
      <c r="M3705" s="39"/>
      <c r="N3705" s="38"/>
      <c r="O3705" s="38"/>
      <c r="P3705" s="38"/>
      <c r="Q3705" s="38"/>
      <c r="R3705" s="38"/>
      <c r="S3705" s="38"/>
      <c r="T3705" s="39"/>
      <c r="U3705" s="38"/>
      <c r="V3705" s="38"/>
      <c r="W3705" s="39"/>
      <c r="X3705" s="41"/>
      <c r="Y3705" s="38"/>
    </row>
    <row r="3706" spans="1:25" ht="17.25">
      <c r="A3706" s="38"/>
      <c r="B3706" s="38"/>
      <c r="C3706" s="38"/>
      <c r="D3706" s="40"/>
      <c r="E3706" s="40"/>
      <c r="G3706" s="38"/>
      <c r="H3706" s="38"/>
      <c r="I3706" s="38"/>
      <c r="J3706" s="39"/>
      <c r="K3706" s="38"/>
      <c r="L3706" s="38"/>
      <c r="M3706" s="39"/>
      <c r="N3706" s="38"/>
      <c r="O3706" s="38"/>
      <c r="P3706" s="38"/>
      <c r="Q3706" s="38"/>
      <c r="R3706" s="38"/>
      <c r="S3706" s="38"/>
      <c r="T3706" s="39"/>
      <c r="U3706" s="38"/>
      <c r="V3706" s="38"/>
      <c r="W3706" s="39"/>
      <c r="X3706" s="41"/>
      <c r="Y3706" s="38"/>
    </row>
    <row r="3707" spans="1:25" ht="17.25">
      <c r="A3707" s="38"/>
      <c r="B3707" s="38"/>
      <c r="C3707" s="38"/>
      <c r="D3707" s="40"/>
      <c r="E3707" s="40"/>
      <c r="G3707" s="38"/>
      <c r="H3707" s="38"/>
      <c r="I3707" s="38"/>
      <c r="J3707" s="39"/>
      <c r="K3707" s="38"/>
      <c r="L3707" s="38"/>
      <c r="M3707" s="39"/>
      <c r="N3707" s="38"/>
      <c r="O3707" s="38"/>
      <c r="P3707" s="38"/>
      <c r="Q3707" s="38"/>
      <c r="R3707" s="38"/>
      <c r="S3707" s="38"/>
      <c r="T3707" s="39"/>
      <c r="U3707" s="38"/>
      <c r="V3707" s="38"/>
      <c r="W3707" s="39"/>
      <c r="X3707" s="41"/>
      <c r="Y3707" s="38"/>
    </row>
    <row r="3708" spans="1:25" ht="17.25">
      <c r="A3708" s="38"/>
      <c r="B3708" s="38"/>
      <c r="C3708" s="38"/>
      <c r="D3708" s="40"/>
      <c r="E3708" s="40"/>
      <c r="G3708" s="38"/>
      <c r="H3708" s="38"/>
      <c r="I3708" s="38"/>
      <c r="J3708" s="39"/>
      <c r="K3708" s="38"/>
      <c r="L3708" s="38"/>
      <c r="M3708" s="38"/>
      <c r="N3708" s="38"/>
      <c r="O3708" s="38"/>
      <c r="P3708" s="38"/>
      <c r="Q3708" s="38"/>
      <c r="R3708" s="38"/>
      <c r="S3708" s="38"/>
      <c r="T3708" s="39"/>
      <c r="U3708" s="38"/>
      <c r="V3708" s="38"/>
      <c r="W3708" s="39"/>
      <c r="X3708" s="41"/>
      <c r="Y3708" s="38"/>
    </row>
    <row r="3709" spans="1:25" ht="17.25">
      <c r="A3709" s="38"/>
      <c r="B3709" s="38"/>
      <c r="C3709" s="38"/>
      <c r="D3709" s="40"/>
      <c r="E3709" s="40"/>
      <c r="G3709" s="38"/>
      <c r="H3709" s="38"/>
      <c r="I3709" s="38"/>
      <c r="J3709" s="39"/>
      <c r="K3709" s="38"/>
      <c r="L3709" s="38"/>
      <c r="M3709" s="38"/>
      <c r="N3709" s="38"/>
      <c r="O3709" s="38"/>
      <c r="P3709" s="38"/>
      <c r="Q3709" s="38"/>
      <c r="R3709" s="38"/>
      <c r="S3709" s="38"/>
      <c r="T3709" s="39"/>
      <c r="U3709" s="38"/>
      <c r="V3709" s="38"/>
      <c r="W3709" s="39"/>
      <c r="X3709" s="41"/>
      <c r="Y3709" s="38"/>
    </row>
    <row r="3710" spans="1:25" ht="17.25">
      <c r="A3710" s="38"/>
      <c r="B3710" s="38"/>
      <c r="C3710" s="38"/>
      <c r="D3710" s="40"/>
      <c r="E3710" s="40"/>
      <c r="G3710" s="38"/>
      <c r="H3710" s="38"/>
      <c r="I3710" s="38"/>
      <c r="J3710" s="39"/>
      <c r="K3710" s="38"/>
      <c r="L3710" s="38"/>
      <c r="M3710" s="38"/>
      <c r="N3710" s="38"/>
      <c r="O3710" s="38"/>
      <c r="P3710" s="38"/>
      <c r="Q3710" s="38"/>
      <c r="R3710" s="38"/>
      <c r="S3710" s="38"/>
      <c r="T3710" s="39"/>
      <c r="U3710" s="38"/>
      <c r="V3710" s="38"/>
      <c r="W3710" s="39"/>
      <c r="X3710" s="41"/>
      <c r="Y3710" s="38"/>
    </row>
    <row r="3711" spans="1:25" ht="17.25">
      <c r="A3711" s="38"/>
      <c r="B3711" s="38"/>
      <c r="C3711" s="38"/>
      <c r="D3711" s="40"/>
      <c r="E3711" s="40"/>
      <c r="G3711" s="38"/>
      <c r="H3711" s="38"/>
      <c r="I3711" s="38"/>
      <c r="J3711" s="39"/>
      <c r="K3711" s="38"/>
      <c r="L3711" s="38"/>
      <c r="M3711" s="38"/>
      <c r="N3711" s="38"/>
      <c r="O3711" s="38"/>
      <c r="P3711" s="38"/>
      <c r="Q3711" s="38"/>
      <c r="R3711" s="38"/>
      <c r="S3711" s="38"/>
      <c r="T3711" s="39"/>
      <c r="U3711" s="38"/>
      <c r="V3711" s="38"/>
      <c r="W3711" s="39"/>
      <c r="X3711" s="41"/>
      <c r="Y3711" s="38"/>
    </row>
    <row r="3712" spans="1:25" ht="17.25">
      <c r="A3712" s="38"/>
      <c r="B3712" s="38"/>
      <c r="C3712" s="38"/>
      <c r="D3712" s="40"/>
      <c r="E3712" s="40"/>
      <c r="G3712" s="38"/>
      <c r="H3712" s="38"/>
      <c r="I3712" s="38"/>
      <c r="J3712" s="39"/>
      <c r="K3712" s="38"/>
      <c r="L3712" s="38"/>
      <c r="M3712" s="38"/>
      <c r="N3712" s="38"/>
      <c r="O3712" s="38"/>
      <c r="P3712" s="38"/>
      <c r="Q3712" s="38"/>
      <c r="R3712" s="38"/>
      <c r="S3712" s="38"/>
      <c r="T3712" s="39"/>
      <c r="U3712" s="38"/>
      <c r="V3712" s="38"/>
      <c r="W3712" s="39"/>
      <c r="X3712" s="41"/>
      <c r="Y3712" s="38"/>
    </row>
    <row r="3713" spans="1:25" ht="17.25">
      <c r="A3713" s="38"/>
      <c r="B3713" s="38"/>
      <c r="C3713" s="38"/>
      <c r="D3713" s="40"/>
      <c r="E3713" s="40"/>
      <c r="G3713" s="38"/>
      <c r="H3713" s="38"/>
      <c r="I3713" s="38"/>
      <c r="J3713" s="39"/>
      <c r="K3713" s="38"/>
      <c r="L3713" s="38"/>
      <c r="M3713" s="38"/>
      <c r="N3713" s="38"/>
      <c r="O3713" s="38"/>
      <c r="P3713" s="38"/>
      <c r="Q3713" s="38"/>
      <c r="R3713" s="38"/>
      <c r="S3713" s="38"/>
      <c r="T3713" s="39"/>
      <c r="U3713" s="38"/>
      <c r="V3713" s="38"/>
      <c r="W3713" s="39"/>
      <c r="X3713" s="41"/>
      <c r="Y3713" s="38"/>
    </row>
    <row r="3714" spans="1:25" ht="17.25">
      <c r="A3714" s="38"/>
      <c r="B3714" s="38"/>
      <c r="C3714" s="38"/>
      <c r="D3714" s="40"/>
      <c r="E3714" s="40"/>
      <c r="G3714" s="38"/>
      <c r="H3714" s="38"/>
      <c r="I3714" s="38"/>
      <c r="J3714" s="39"/>
      <c r="K3714" s="38"/>
      <c r="L3714" s="38"/>
      <c r="M3714" s="38"/>
      <c r="N3714" s="38"/>
      <c r="O3714" s="38"/>
      <c r="P3714" s="38"/>
      <c r="Q3714" s="38"/>
      <c r="R3714" s="38"/>
      <c r="S3714" s="38"/>
      <c r="T3714" s="39"/>
      <c r="U3714" s="38"/>
      <c r="V3714" s="38"/>
      <c r="W3714" s="39"/>
      <c r="X3714" s="41"/>
      <c r="Y3714" s="38"/>
    </row>
    <row r="3715" spans="1:25" ht="17.25">
      <c r="A3715" s="38"/>
      <c r="B3715" s="38"/>
      <c r="C3715" s="38"/>
      <c r="D3715" s="40"/>
      <c r="E3715" s="40"/>
      <c r="G3715" s="38"/>
      <c r="H3715" s="38"/>
      <c r="I3715" s="38"/>
      <c r="J3715" s="39"/>
      <c r="K3715" s="38"/>
      <c r="L3715" s="38"/>
      <c r="M3715" s="38"/>
      <c r="N3715" s="38"/>
      <c r="O3715" s="38"/>
      <c r="P3715" s="38"/>
      <c r="Q3715" s="38"/>
      <c r="R3715" s="38"/>
      <c r="S3715" s="38"/>
      <c r="T3715" s="39"/>
      <c r="U3715" s="38"/>
      <c r="V3715" s="38"/>
      <c r="W3715" s="39"/>
      <c r="X3715" s="41"/>
      <c r="Y3715" s="38"/>
    </row>
    <row r="3716" spans="1:25" ht="17.25">
      <c r="A3716" s="38"/>
      <c r="B3716" s="38"/>
      <c r="C3716" s="38"/>
      <c r="D3716" s="40"/>
      <c r="E3716" s="40"/>
      <c r="G3716" s="38"/>
      <c r="H3716" s="38"/>
      <c r="I3716" s="38"/>
      <c r="J3716" s="39"/>
      <c r="K3716" s="38"/>
      <c r="L3716" s="38"/>
      <c r="M3716" s="38"/>
      <c r="N3716" s="38"/>
      <c r="O3716" s="38"/>
      <c r="P3716" s="38"/>
      <c r="Q3716" s="38"/>
      <c r="R3716" s="38"/>
      <c r="S3716" s="38"/>
      <c r="T3716" s="39"/>
      <c r="U3716" s="38"/>
      <c r="V3716" s="38"/>
      <c r="W3716" s="39"/>
      <c r="X3716" s="41"/>
      <c r="Y3716" s="38"/>
    </row>
    <row r="3717" spans="1:25" ht="17.25">
      <c r="A3717" s="38"/>
      <c r="B3717" s="38"/>
      <c r="C3717" s="38"/>
      <c r="D3717" s="40"/>
      <c r="E3717" s="40"/>
      <c r="G3717" s="38"/>
      <c r="H3717" s="38"/>
      <c r="I3717" s="38"/>
      <c r="J3717" s="39"/>
      <c r="K3717" s="38"/>
      <c r="L3717" s="38"/>
      <c r="M3717" s="38"/>
      <c r="N3717" s="38"/>
      <c r="O3717" s="38"/>
      <c r="P3717" s="38"/>
      <c r="Q3717" s="38"/>
      <c r="R3717" s="38"/>
      <c r="S3717" s="38"/>
      <c r="T3717" s="39"/>
      <c r="U3717" s="38"/>
      <c r="V3717" s="38"/>
      <c r="W3717" s="39"/>
      <c r="X3717" s="41"/>
      <c r="Y3717" s="38"/>
    </row>
    <row r="3718" spans="1:25" ht="17.25">
      <c r="A3718" s="38"/>
      <c r="B3718" s="38"/>
      <c r="C3718" s="38"/>
      <c r="D3718" s="40"/>
      <c r="E3718" s="40"/>
      <c r="G3718" s="38"/>
      <c r="H3718" s="38"/>
      <c r="I3718" s="38"/>
      <c r="J3718" s="39"/>
      <c r="K3718" s="38"/>
      <c r="L3718" s="38"/>
      <c r="M3718" s="38"/>
      <c r="N3718" s="38"/>
      <c r="O3718" s="38"/>
      <c r="P3718" s="38"/>
      <c r="Q3718" s="38"/>
      <c r="R3718" s="38"/>
      <c r="S3718" s="38"/>
      <c r="T3718" s="39"/>
      <c r="U3718" s="38"/>
      <c r="V3718" s="38"/>
      <c r="W3718" s="39"/>
      <c r="X3718" s="41"/>
      <c r="Y3718" s="38"/>
    </row>
    <row r="3719" spans="1:25" ht="17.25">
      <c r="A3719" s="38"/>
      <c r="B3719" s="38"/>
      <c r="C3719" s="38"/>
      <c r="D3719" s="40"/>
      <c r="E3719" s="40"/>
      <c r="G3719" s="38"/>
      <c r="H3719" s="38"/>
      <c r="I3719" s="38"/>
      <c r="J3719" s="39"/>
      <c r="K3719" s="38"/>
      <c r="L3719" s="38"/>
      <c r="M3719" s="39"/>
      <c r="N3719" s="38"/>
      <c r="O3719" s="38"/>
      <c r="P3719" s="38"/>
      <c r="Q3719" s="38"/>
      <c r="R3719" s="38"/>
      <c r="S3719" s="38"/>
      <c r="T3719" s="39"/>
      <c r="U3719" s="38"/>
      <c r="V3719" s="38"/>
      <c r="W3719" s="39"/>
      <c r="X3719" s="41"/>
      <c r="Y3719" s="38"/>
    </row>
    <row r="3720" spans="1:25" ht="17.25">
      <c r="A3720" s="38"/>
      <c r="B3720" s="38"/>
      <c r="C3720" s="38"/>
      <c r="D3720" s="40"/>
      <c r="E3720" s="40"/>
      <c r="G3720" s="38"/>
      <c r="H3720" s="38"/>
      <c r="I3720" s="38"/>
      <c r="J3720" s="39"/>
      <c r="K3720" s="38"/>
      <c r="L3720" s="38"/>
      <c r="M3720" s="39"/>
      <c r="N3720" s="38"/>
      <c r="O3720" s="38"/>
      <c r="P3720" s="38"/>
      <c r="Q3720" s="38"/>
      <c r="R3720" s="38"/>
      <c r="S3720" s="38"/>
      <c r="T3720" s="39"/>
      <c r="U3720" s="38"/>
      <c r="V3720" s="38"/>
      <c r="W3720" s="39"/>
      <c r="X3720" s="41"/>
      <c r="Y3720" s="38"/>
    </row>
    <row r="3721" spans="1:25" ht="17.25">
      <c r="A3721" s="38"/>
      <c r="B3721" s="38"/>
      <c r="C3721" s="38"/>
      <c r="D3721" s="40"/>
      <c r="E3721" s="40"/>
      <c r="G3721" s="38"/>
      <c r="H3721" s="38"/>
      <c r="I3721" s="38"/>
      <c r="J3721" s="39"/>
      <c r="K3721" s="38"/>
      <c r="L3721" s="38"/>
      <c r="M3721" s="38"/>
      <c r="N3721" s="38"/>
      <c r="O3721" s="38"/>
      <c r="P3721" s="38"/>
      <c r="Q3721" s="38"/>
      <c r="R3721" s="38"/>
      <c r="S3721" s="38"/>
      <c r="T3721" s="39"/>
      <c r="U3721" s="38"/>
      <c r="V3721" s="38"/>
      <c r="W3721" s="39"/>
      <c r="X3721" s="41"/>
      <c r="Y3721" s="38"/>
    </row>
    <row r="3722" spans="1:25" ht="17.25">
      <c r="A3722" s="38"/>
      <c r="B3722" s="38"/>
      <c r="C3722" s="38"/>
      <c r="D3722" s="40"/>
      <c r="E3722" s="40"/>
      <c r="G3722" s="38"/>
      <c r="H3722" s="38"/>
      <c r="I3722" s="38"/>
      <c r="J3722" s="39"/>
      <c r="K3722" s="38"/>
      <c r="L3722" s="38"/>
      <c r="M3722" s="39"/>
      <c r="N3722" s="38"/>
      <c r="O3722" s="38"/>
      <c r="P3722" s="38"/>
      <c r="Q3722" s="38"/>
      <c r="R3722" s="38"/>
      <c r="S3722" s="38"/>
      <c r="T3722" s="39"/>
      <c r="U3722" s="38"/>
      <c r="V3722" s="38"/>
      <c r="W3722" s="39"/>
      <c r="X3722" s="41"/>
      <c r="Y3722" s="38"/>
    </row>
    <row r="3723" spans="1:25" ht="17.25">
      <c r="A3723" s="38"/>
      <c r="B3723" s="38"/>
      <c r="C3723" s="38"/>
      <c r="D3723" s="40"/>
      <c r="E3723" s="40"/>
      <c r="G3723" s="38"/>
      <c r="H3723" s="38"/>
      <c r="I3723" s="38"/>
      <c r="J3723" s="39"/>
      <c r="K3723" s="38"/>
      <c r="L3723" s="38"/>
      <c r="M3723" s="38"/>
      <c r="N3723" s="38"/>
      <c r="O3723" s="38"/>
      <c r="P3723" s="38"/>
      <c r="Q3723" s="38"/>
      <c r="R3723" s="38"/>
      <c r="S3723" s="38"/>
      <c r="T3723" s="39"/>
      <c r="U3723" s="38"/>
      <c r="V3723" s="38"/>
      <c r="W3723" s="39"/>
      <c r="X3723" s="41"/>
      <c r="Y3723" s="38"/>
    </row>
    <row r="3724" spans="1:25" ht="17.25">
      <c r="A3724" s="38"/>
      <c r="B3724" s="38"/>
      <c r="C3724" s="38"/>
      <c r="D3724" s="40"/>
      <c r="E3724" s="40"/>
      <c r="G3724" s="38"/>
      <c r="H3724" s="38"/>
      <c r="I3724" s="38"/>
      <c r="J3724" s="39"/>
      <c r="K3724" s="38"/>
      <c r="L3724" s="38"/>
      <c r="M3724" s="39"/>
      <c r="N3724" s="38"/>
      <c r="O3724" s="38"/>
      <c r="P3724" s="38"/>
      <c r="Q3724" s="38"/>
      <c r="R3724" s="38"/>
      <c r="S3724" s="38"/>
      <c r="T3724" s="39"/>
      <c r="U3724" s="38"/>
      <c r="V3724" s="38"/>
      <c r="W3724" s="39"/>
      <c r="X3724" s="41"/>
      <c r="Y3724" s="38"/>
    </row>
    <row r="3725" spans="1:25" ht="17.25">
      <c r="A3725" s="38"/>
      <c r="B3725" s="38"/>
      <c r="C3725" s="38"/>
      <c r="D3725" s="40"/>
      <c r="E3725" s="40"/>
      <c r="G3725" s="38"/>
      <c r="H3725" s="38"/>
      <c r="I3725" s="38"/>
      <c r="J3725" s="39"/>
      <c r="K3725" s="38"/>
      <c r="L3725" s="38"/>
      <c r="M3725" s="39"/>
      <c r="N3725" s="38"/>
      <c r="O3725" s="38"/>
      <c r="P3725" s="38"/>
      <c r="Q3725" s="38"/>
      <c r="R3725" s="38"/>
      <c r="S3725" s="38"/>
      <c r="T3725" s="39"/>
      <c r="U3725" s="38"/>
      <c r="V3725" s="38"/>
      <c r="W3725" s="39"/>
      <c r="X3725" s="41"/>
      <c r="Y3725" s="38"/>
    </row>
    <row r="3726" spans="1:25" ht="17.25">
      <c r="A3726" s="38"/>
      <c r="B3726" s="38"/>
      <c r="C3726" s="38"/>
      <c r="D3726" s="40"/>
      <c r="E3726" s="40"/>
      <c r="G3726" s="38"/>
      <c r="H3726" s="38"/>
      <c r="I3726" s="38"/>
      <c r="J3726" s="39"/>
      <c r="K3726" s="38"/>
      <c r="L3726" s="38"/>
      <c r="M3726" s="39"/>
      <c r="N3726" s="38"/>
      <c r="O3726" s="38"/>
      <c r="P3726" s="38"/>
      <c r="Q3726" s="38"/>
      <c r="R3726" s="38"/>
      <c r="S3726" s="38"/>
      <c r="T3726" s="39"/>
      <c r="U3726" s="38"/>
      <c r="V3726" s="38"/>
      <c r="W3726" s="39"/>
      <c r="X3726" s="41"/>
      <c r="Y3726" s="38"/>
    </row>
    <row r="3727" spans="1:25" ht="17.25">
      <c r="A3727" s="38"/>
      <c r="B3727" s="38"/>
      <c r="C3727" s="38"/>
      <c r="D3727" s="40"/>
      <c r="E3727" s="40"/>
      <c r="G3727" s="38"/>
      <c r="H3727" s="38"/>
      <c r="I3727" s="38"/>
      <c r="J3727" s="39"/>
      <c r="K3727" s="38"/>
      <c r="L3727" s="38"/>
      <c r="M3727" s="39"/>
      <c r="N3727" s="38"/>
      <c r="O3727" s="38"/>
      <c r="P3727" s="38"/>
      <c r="Q3727" s="38"/>
      <c r="R3727" s="38"/>
      <c r="S3727" s="38"/>
      <c r="T3727" s="39"/>
      <c r="U3727" s="38"/>
      <c r="V3727" s="38"/>
      <c r="W3727" s="39"/>
      <c r="X3727" s="41"/>
      <c r="Y3727" s="38"/>
    </row>
    <row r="3728" spans="1:25" ht="17.25">
      <c r="A3728" s="38"/>
      <c r="B3728" s="38"/>
      <c r="C3728" s="38"/>
      <c r="D3728" s="40"/>
      <c r="E3728" s="40"/>
      <c r="G3728" s="38"/>
      <c r="H3728" s="38"/>
      <c r="I3728" s="38"/>
      <c r="J3728" s="39"/>
      <c r="K3728" s="38"/>
      <c r="L3728" s="38"/>
      <c r="M3728" s="38"/>
      <c r="N3728" s="38"/>
      <c r="O3728" s="38"/>
      <c r="P3728" s="38"/>
      <c r="Q3728" s="38"/>
      <c r="R3728" s="38"/>
      <c r="S3728" s="38"/>
      <c r="T3728" s="39"/>
      <c r="U3728" s="38"/>
      <c r="V3728" s="38"/>
      <c r="W3728" s="39"/>
      <c r="X3728" s="41"/>
      <c r="Y3728" s="38"/>
    </row>
    <row r="3729" spans="1:25" ht="17.25">
      <c r="A3729" s="38"/>
      <c r="B3729" s="38"/>
      <c r="C3729" s="38"/>
      <c r="D3729" s="40"/>
      <c r="E3729" s="40"/>
      <c r="G3729" s="38"/>
      <c r="H3729" s="38"/>
      <c r="I3729" s="38"/>
      <c r="J3729" s="39"/>
      <c r="K3729" s="38"/>
      <c r="L3729" s="38"/>
      <c r="M3729" s="38"/>
      <c r="N3729" s="38"/>
      <c r="O3729" s="38"/>
      <c r="P3729" s="38"/>
      <c r="Q3729" s="38"/>
      <c r="R3729" s="38"/>
      <c r="S3729" s="38"/>
      <c r="T3729" s="39"/>
      <c r="U3729" s="38"/>
      <c r="V3729" s="38"/>
      <c r="W3729" s="39"/>
      <c r="X3729" s="41"/>
      <c r="Y3729" s="38"/>
    </row>
    <row r="3730" spans="1:25" ht="17.25">
      <c r="A3730" s="38"/>
      <c r="B3730" s="38"/>
      <c r="C3730" s="38"/>
      <c r="D3730" s="40"/>
      <c r="E3730" s="40"/>
      <c r="G3730" s="38"/>
      <c r="H3730" s="38"/>
      <c r="I3730" s="38"/>
      <c r="J3730" s="39"/>
      <c r="K3730" s="38"/>
      <c r="L3730" s="38"/>
      <c r="M3730" s="38"/>
      <c r="N3730" s="38"/>
      <c r="O3730" s="38"/>
      <c r="P3730" s="38"/>
      <c r="Q3730" s="38"/>
      <c r="R3730" s="38"/>
      <c r="S3730" s="38"/>
      <c r="T3730" s="39"/>
      <c r="U3730" s="38"/>
      <c r="V3730" s="38"/>
      <c r="W3730" s="39"/>
      <c r="X3730" s="41"/>
      <c r="Y3730" s="38"/>
    </row>
    <row r="3731" spans="1:25" ht="17.25">
      <c r="A3731" s="38"/>
      <c r="B3731" s="38"/>
      <c r="C3731" s="38"/>
      <c r="D3731" s="40"/>
      <c r="E3731" s="40"/>
      <c r="G3731" s="38"/>
      <c r="H3731" s="38"/>
      <c r="I3731" s="38"/>
      <c r="J3731" s="39"/>
      <c r="K3731" s="38"/>
      <c r="L3731" s="38"/>
      <c r="M3731" s="38"/>
      <c r="N3731" s="38"/>
      <c r="O3731" s="38"/>
      <c r="P3731" s="38"/>
      <c r="Q3731" s="38"/>
      <c r="R3731" s="38"/>
      <c r="S3731" s="38"/>
      <c r="T3731" s="39"/>
      <c r="U3731" s="38"/>
      <c r="V3731" s="38"/>
      <c r="W3731" s="39"/>
      <c r="X3731" s="41"/>
      <c r="Y3731" s="38"/>
    </row>
    <row r="3732" spans="1:25" ht="17.25">
      <c r="A3732" s="38"/>
      <c r="B3732" s="38"/>
      <c r="C3732" s="38"/>
      <c r="D3732" s="40"/>
      <c r="E3732" s="40"/>
      <c r="G3732" s="38"/>
      <c r="H3732" s="38"/>
      <c r="I3732" s="38"/>
      <c r="J3732" s="39"/>
      <c r="K3732" s="38"/>
      <c r="L3732" s="38"/>
      <c r="M3732" s="38"/>
      <c r="N3732" s="38"/>
      <c r="O3732" s="38"/>
      <c r="P3732" s="38"/>
      <c r="Q3732" s="38"/>
      <c r="R3732" s="38"/>
      <c r="S3732" s="38"/>
      <c r="T3732" s="39"/>
      <c r="U3732" s="38"/>
      <c r="V3732" s="38"/>
      <c r="W3732" s="39"/>
      <c r="X3732" s="41"/>
      <c r="Y3732" s="38"/>
    </row>
    <row r="3733" spans="1:25" ht="17.25">
      <c r="A3733" s="38"/>
      <c r="B3733" s="38"/>
      <c r="C3733" s="38"/>
      <c r="D3733" s="40"/>
      <c r="E3733" s="40"/>
      <c r="G3733" s="38"/>
      <c r="H3733" s="38"/>
      <c r="I3733" s="38"/>
      <c r="J3733" s="39"/>
      <c r="K3733" s="38"/>
      <c r="L3733" s="38"/>
      <c r="M3733" s="38"/>
      <c r="N3733" s="38"/>
      <c r="O3733" s="38"/>
      <c r="P3733" s="38"/>
      <c r="Q3733" s="38"/>
      <c r="R3733" s="38"/>
      <c r="S3733" s="38"/>
      <c r="T3733" s="39"/>
      <c r="U3733" s="38"/>
      <c r="V3733" s="38"/>
      <c r="W3733" s="39"/>
      <c r="X3733" s="41"/>
      <c r="Y3733" s="38"/>
    </row>
    <row r="3734" spans="1:25" ht="17.25">
      <c r="A3734" s="38"/>
      <c r="B3734" s="38"/>
      <c r="C3734" s="38"/>
      <c r="D3734" s="40"/>
      <c r="E3734" s="40"/>
      <c r="G3734" s="38"/>
      <c r="H3734" s="38"/>
      <c r="I3734" s="38"/>
      <c r="J3734" s="39"/>
      <c r="K3734" s="38"/>
      <c r="L3734" s="38"/>
      <c r="M3734" s="38"/>
      <c r="N3734" s="38"/>
      <c r="O3734" s="38"/>
      <c r="P3734" s="38"/>
      <c r="Q3734" s="38"/>
      <c r="R3734" s="38"/>
      <c r="S3734" s="38"/>
      <c r="T3734" s="39"/>
      <c r="U3734" s="38"/>
      <c r="V3734" s="38"/>
      <c r="W3734" s="39"/>
      <c r="X3734" s="41"/>
      <c r="Y3734" s="38"/>
    </row>
    <row r="3735" spans="1:25" ht="17.25">
      <c r="A3735" s="38"/>
      <c r="B3735" s="38"/>
      <c r="C3735" s="38"/>
      <c r="D3735" s="40"/>
      <c r="E3735" s="40"/>
      <c r="G3735" s="38"/>
      <c r="H3735" s="38"/>
      <c r="I3735" s="38"/>
      <c r="J3735" s="39"/>
      <c r="K3735" s="38"/>
      <c r="L3735" s="38"/>
      <c r="M3735" s="38"/>
      <c r="N3735" s="38"/>
      <c r="O3735" s="38"/>
      <c r="P3735" s="38"/>
      <c r="Q3735" s="38"/>
      <c r="R3735" s="38"/>
      <c r="S3735" s="38"/>
      <c r="T3735" s="39"/>
      <c r="U3735" s="38"/>
      <c r="V3735" s="38"/>
      <c r="W3735" s="39"/>
      <c r="X3735" s="41"/>
      <c r="Y3735" s="38"/>
    </row>
    <row r="3736" spans="1:25" ht="17.25">
      <c r="A3736" s="38"/>
      <c r="B3736" s="38"/>
      <c r="C3736" s="38"/>
      <c r="D3736" s="40"/>
      <c r="E3736" s="40"/>
      <c r="G3736" s="38"/>
      <c r="H3736" s="38"/>
      <c r="I3736" s="38"/>
      <c r="J3736" s="39"/>
      <c r="K3736" s="38"/>
      <c r="L3736" s="38"/>
      <c r="M3736" s="38"/>
      <c r="N3736" s="38"/>
      <c r="O3736" s="38"/>
      <c r="P3736" s="38"/>
      <c r="Q3736" s="38"/>
      <c r="R3736" s="38"/>
      <c r="S3736" s="38"/>
      <c r="T3736" s="39"/>
      <c r="U3736" s="38"/>
      <c r="V3736" s="38"/>
      <c r="W3736" s="39"/>
      <c r="X3736" s="41"/>
      <c r="Y3736" s="38"/>
    </row>
    <row r="3737" spans="1:25" ht="17.25">
      <c r="A3737" s="38"/>
      <c r="B3737" s="38"/>
      <c r="C3737" s="38"/>
      <c r="D3737" s="40"/>
      <c r="E3737" s="40"/>
      <c r="G3737" s="38"/>
      <c r="H3737" s="38"/>
      <c r="I3737" s="38"/>
      <c r="J3737" s="39"/>
      <c r="K3737" s="38"/>
      <c r="L3737" s="38"/>
      <c r="M3737" s="38"/>
      <c r="N3737" s="38"/>
      <c r="O3737" s="38"/>
      <c r="P3737" s="38"/>
      <c r="Q3737" s="38"/>
      <c r="R3737" s="38"/>
      <c r="S3737" s="38"/>
      <c r="T3737" s="39"/>
      <c r="U3737" s="38"/>
      <c r="V3737" s="38"/>
      <c r="W3737" s="39"/>
      <c r="X3737" s="41"/>
      <c r="Y3737" s="38"/>
    </row>
    <row r="3738" spans="1:25" ht="17.25">
      <c r="A3738" s="38"/>
      <c r="B3738" s="38"/>
      <c r="C3738" s="38"/>
      <c r="D3738" s="40"/>
      <c r="E3738" s="40"/>
      <c r="G3738" s="38"/>
      <c r="H3738" s="38"/>
      <c r="I3738" s="38"/>
      <c r="J3738" s="39"/>
      <c r="K3738" s="38"/>
      <c r="L3738" s="38"/>
      <c r="M3738" s="38"/>
      <c r="N3738" s="38"/>
      <c r="O3738" s="38"/>
      <c r="P3738" s="38"/>
      <c r="Q3738" s="38"/>
      <c r="R3738" s="38"/>
      <c r="S3738" s="38"/>
      <c r="T3738" s="39"/>
      <c r="U3738" s="38"/>
      <c r="V3738" s="38"/>
      <c r="W3738" s="39"/>
      <c r="X3738" s="41"/>
      <c r="Y3738" s="38"/>
    </row>
    <row r="3739" spans="1:25" ht="17.25">
      <c r="A3739" s="38"/>
      <c r="B3739" s="38"/>
      <c r="C3739" s="38"/>
      <c r="D3739" s="40"/>
      <c r="E3739" s="40"/>
      <c r="G3739" s="38"/>
      <c r="H3739" s="38"/>
      <c r="I3739" s="38"/>
      <c r="J3739" s="39"/>
      <c r="K3739" s="38"/>
      <c r="L3739" s="38"/>
      <c r="M3739" s="39"/>
      <c r="N3739" s="38"/>
      <c r="O3739" s="38"/>
      <c r="P3739" s="38"/>
      <c r="Q3739" s="38"/>
      <c r="R3739" s="38"/>
      <c r="S3739" s="38"/>
      <c r="T3739" s="39"/>
      <c r="U3739" s="38"/>
      <c r="V3739" s="38"/>
      <c r="W3739" s="39"/>
      <c r="X3739" s="41"/>
      <c r="Y3739" s="38"/>
    </row>
    <row r="3740" spans="1:25" ht="17.25">
      <c r="A3740" s="38"/>
      <c r="B3740" s="38"/>
      <c r="C3740" s="38"/>
      <c r="D3740" s="40"/>
      <c r="E3740" s="40"/>
      <c r="G3740" s="38"/>
      <c r="H3740" s="38"/>
      <c r="I3740" s="38"/>
      <c r="J3740" s="39"/>
      <c r="K3740" s="38"/>
      <c r="L3740" s="38"/>
      <c r="M3740" s="39"/>
      <c r="N3740" s="38"/>
      <c r="O3740" s="38"/>
      <c r="P3740" s="38"/>
      <c r="Q3740" s="38"/>
      <c r="R3740" s="38"/>
      <c r="S3740" s="38"/>
      <c r="T3740" s="39"/>
      <c r="U3740" s="38"/>
      <c r="V3740" s="38"/>
      <c r="W3740" s="39"/>
      <c r="X3740" s="41"/>
      <c r="Y3740" s="38"/>
    </row>
    <row r="3741" spans="1:25" ht="17.25">
      <c r="A3741" s="38"/>
      <c r="B3741" s="38"/>
      <c r="C3741" s="38"/>
      <c r="D3741" s="40"/>
      <c r="E3741" s="40"/>
      <c r="G3741" s="38"/>
      <c r="H3741" s="38"/>
      <c r="I3741" s="38"/>
      <c r="J3741" s="39"/>
      <c r="K3741" s="38"/>
      <c r="L3741" s="38"/>
      <c r="M3741" s="38"/>
      <c r="N3741" s="38"/>
      <c r="O3741" s="38"/>
      <c r="P3741" s="38"/>
      <c r="Q3741" s="38"/>
      <c r="R3741" s="38"/>
      <c r="S3741" s="38"/>
      <c r="T3741" s="39"/>
      <c r="U3741" s="38"/>
      <c r="V3741" s="38"/>
      <c r="W3741" s="39"/>
      <c r="X3741" s="41"/>
      <c r="Y3741" s="38"/>
    </row>
    <row r="3742" spans="1:25" ht="17.25">
      <c r="A3742" s="38"/>
      <c r="B3742" s="38"/>
      <c r="C3742" s="38"/>
      <c r="D3742" s="40"/>
      <c r="E3742" s="40"/>
      <c r="G3742" s="38"/>
      <c r="H3742" s="38"/>
      <c r="I3742" s="38"/>
      <c r="J3742" s="39"/>
      <c r="K3742" s="38"/>
      <c r="L3742" s="38"/>
      <c r="M3742" s="39"/>
      <c r="N3742" s="38"/>
      <c r="O3742" s="38"/>
      <c r="P3742" s="38"/>
      <c r="Q3742" s="38"/>
      <c r="R3742" s="38"/>
      <c r="S3742" s="38"/>
      <c r="T3742" s="39"/>
      <c r="U3742" s="38"/>
      <c r="V3742" s="38"/>
      <c r="W3742" s="39"/>
      <c r="X3742" s="41"/>
      <c r="Y3742" s="38"/>
    </row>
    <row r="3743" spans="1:25" ht="17.25">
      <c r="A3743" s="38"/>
      <c r="B3743" s="38"/>
      <c r="C3743" s="38"/>
      <c r="D3743" s="40"/>
      <c r="E3743" s="40"/>
      <c r="G3743" s="38"/>
      <c r="H3743" s="38"/>
      <c r="I3743" s="38"/>
      <c r="J3743" s="39"/>
      <c r="K3743" s="38"/>
      <c r="L3743" s="38"/>
      <c r="M3743" s="38"/>
      <c r="N3743" s="38"/>
      <c r="O3743" s="38"/>
      <c r="P3743" s="38"/>
      <c r="Q3743" s="38"/>
      <c r="R3743" s="38"/>
      <c r="S3743" s="38"/>
      <c r="T3743" s="39"/>
      <c r="U3743" s="38"/>
      <c r="V3743" s="38"/>
      <c r="W3743" s="39"/>
      <c r="X3743" s="41"/>
      <c r="Y3743" s="38"/>
    </row>
    <row r="3744" spans="1:25" ht="17.25">
      <c r="A3744" s="38"/>
      <c r="B3744" s="38"/>
      <c r="C3744" s="38"/>
      <c r="D3744" s="40"/>
      <c r="E3744" s="40"/>
      <c r="G3744" s="38"/>
      <c r="H3744" s="38"/>
      <c r="I3744" s="38"/>
      <c r="J3744" s="39"/>
      <c r="K3744" s="38"/>
      <c r="L3744" s="38"/>
      <c r="M3744" s="39"/>
      <c r="N3744" s="38"/>
      <c r="O3744" s="38"/>
      <c r="P3744" s="38"/>
      <c r="Q3744" s="38"/>
      <c r="R3744" s="38"/>
      <c r="S3744" s="38"/>
      <c r="T3744" s="39"/>
      <c r="U3744" s="38"/>
      <c r="V3744" s="38"/>
      <c r="W3744" s="39"/>
      <c r="X3744" s="41"/>
      <c r="Y3744" s="38"/>
    </row>
    <row r="3745" spans="1:25" ht="17.25">
      <c r="A3745" s="38"/>
      <c r="B3745" s="38"/>
      <c r="C3745" s="38"/>
      <c r="D3745" s="40"/>
      <c r="E3745" s="40"/>
      <c r="G3745" s="38"/>
      <c r="H3745" s="38"/>
      <c r="I3745" s="38"/>
      <c r="J3745" s="39"/>
      <c r="K3745" s="38"/>
      <c r="L3745" s="38"/>
      <c r="M3745" s="39"/>
      <c r="N3745" s="38"/>
      <c r="O3745" s="38"/>
      <c r="P3745" s="38"/>
      <c r="Q3745" s="38"/>
      <c r="R3745" s="38"/>
      <c r="S3745" s="38"/>
      <c r="T3745" s="39"/>
      <c r="U3745" s="38"/>
      <c r="V3745" s="38"/>
      <c r="W3745" s="39"/>
      <c r="X3745" s="41"/>
      <c r="Y3745" s="38"/>
    </row>
    <row r="3746" spans="1:25" ht="17.25">
      <c r="A3746" s="38"/>
      <c r="B3746" s="38"/>
      <c r="C3746" s="38"/>
      <c r="D3746" s="40"/>
      <c r="E3746" s="40"/>
      <c r="G3746" s="38"/>
      <c r="H3746" s="38"/>
      <c r="I3746" s="38"/>
      <c r="J3746" s="39"/>
      <c r="K3746" s="38"/>
      <c r="L3746" s="38"/>
      <c r="M3746" s="39"/>
      <c r="N3746" s="38"/>
      <c r="O3746" s="38"/>
      <c r="P3746" s="38"/>
      <c r="Q3746" s="38"/>
      <c r="R3746" s="38"/>
      <c r="S3746" s="38"/>
      <c r="T3746" s="39"/>
      <c r="U3746" s="38"/>
      <c r="V3746" s="38"/>
      <c r="W3746" s="39"/>
      <c r="X3746" s="41"/>
      <c r="Y3746" s="38"/>
    </row>
    <row r="3747" spans="1:25">
      <c r="A3747" s="38"/>
      <c r="B3747" s="38"/>
      <c r="C3747" s="38"/>
      <c r="D3747" s="38"/>
      <c r="E3747" s="38"/>
      <c r="G3747" s="38"/>
      <c r="H3747" s="38"/>
      <c r="I3747" s="38"/>
      <c r="J3747" s="39"/>
      <c r="K3747" s="38"/>
      <c r="L3747" s="38"/>
      <c r="M3747" s="38"/>
      <c r="N3747" s="38"/>
      <c r="O3747" s="38"/>
      <c r="P3747" s="38"/>
      <c r="Q3747" s="38"/>
      <c r="R3747" s="38"/>
      <c r="S3747" s="38"/>
      <c r="T3747" s="38"/>
      <c r="U3747" s="38"/>
      <c r="V3747" s="38"/>
      <c r="W3747" s="39"/>
      <c r="X3747" s="38"/>
      <c r="Y3747" s="38"/>
    </row>
    <row r="3748" spans="1:25" ht="17.25">
      <c r="A3748" s="38"/>
      <c r="B3748" s="38"/>
      <c r="C3748" s="38"/>
      <c r="D3748" s="40"/>
      <c r="E3748" s="40"/>
      <c r="G3748" s="38"/>
      <c r="H3748" s="38"/>
      <c r="I3748" s="38"/>
      <c r="J3748" s="39"/>
      <c r="K3748" s="38"/>
      <c r="L3748" s="38"/>
      <c r="M3748" s="39"/>
      <c r="N3748" s="38"/>
      <c r="O3748" s="38"/>
      <c r="P3748" s="38"/>
      <c r="Q3748" s="38"/>
      <c r="R3748" s="38"/>
      <c r="S3748" s="38"/>
      <c r="T3748" s="39"/>
      <c r="U3748" s="38"/>
      <c r="V3748" s="38"/>
      <c r="W3748" s="39"/>
      <c r="X3748" s="41"/>
      <c r="Y3748" s="38"/>
    </row>
    <row r="3749" spans="1:25" ht="17.25">
      <c r="A3749" s="38"/>
      <c r="B3749" s="38"/>
      <c r="C3749" s="38"/>
      <c r="D3749" s="40"/>
      <c r="E3749" s="40"/>
      <c r="G3749" s="38"/>
      <c r="H3749" s="38"/>
      <c r="I3749" s="38"/>
      <c r="J3749" s="39"/>
      <c r="K3749" s="38"/>
      <c r="L3749" s="38"/>
      <c r="M3749" s="38"/>
      <c r="N3749" s="38"/>
      <c r="O3749" s="38"/>
      <c r="P3749" s="38"/>
      <c r="Q3749" s="38"/>
      <c r="R3749" s="38"/>
      <c r="S3749" s="38"/>
      <c r="T3749" s="39"/>
      <c r="U3749" s="38"/>
      <c r="V3749" s="38"/>
      <c r="W3749" s="39"/>
      <c r="X3749" s="41"/>
      <c r="Y3749" s="38"/>
    </row>
    <row r="3750" spans="1:25" ht="17.25">
      <c r="A3750" s="38"/>
      <c r="B3750" s="38"/>
      <c r="C3750" s="38"/>
      <c r="D3750" s="40"/>
      <c r="E3750" s="40"/>
      <c r="G3750" s="38"/>
      <c r="H3750" s="38"/>
      <c r="I3750" s="38"/>
      <c r="J3750" s="39"/>
      <c r="K3750" s="38"/>
      <c r="L3750" s="38"/>
      <c r="M3750" s="38"/>
      <c r="N3750" s="38"/>
      <c r="O3750" s="38"/>
      <c r="P3750" s="38"/>
      <c r="Q3750" s="38"/>
      <c r="R3750" s="38"/>
      <c r="S3750" s="38"/>
      <c r="T3750" s="39"/>
      <c r="U3750" s="38"/>
      <c r="V3750" s="38"/>
      <c r="W3750" s="39"/>
      <c r="X3750" s="41"/>
      <c r="Y3750" s="38"/>
    </row>
    <row r="3751" spans="1:25" ht="17.25">
      <c r="A3751" s="38"/>
      <c r="B3751" s="38"/>
      <c r="C3751" s="38"/>
      <c r="D3751" s="40"/>
      <c r="E3751" s="40"/>
      <c r="G3751" s="38"/>
      <c r="H3751" s="38"/>
      <c r="I3751" s="38"/>
      <c r="J3751" s="39"/>
      <c r="K3751" s="38"/>
      <c r="L3751" s="38"/>
      <c r="M3751" s="38"/>
      <c r="N3751" s="38"/>
      <c r="O3751" s="38"/>
      <c r="P3751" s="38"/>
      <c r="Q3751" s="38"/>
      <c r="R3751" s="38"/>
      <c r="S3751" s="38"/>
      <c r="T3751" s="39"/>
      <c r="U3751" s="38"/>
      <c r="V3751" s="38"/>
      <c r="W3751" s="39"/>
      <c r="X3751" s="41"/>
      <c r="Y3751" s="38"/>
    </row>
    <row r="3752" spans="1:25" ht="17.25">
      <c r="A3752" s="38"/>
      <c r="B3752" s="38"/>
      <c r="C3752" s="38"/>
      <c r="D3752" s="40"/>
      <c r="E3752" s="40"/>
      <c r="G3752" s="38"/>
      <c r="H3752" s="38"/>
      <c r="I3752" s="38"/>
      <c r="J3752" s="39"/>
      <c r="K3752" s="38"/>
      <c r="L3752" s="38"/>
      <c r="M3752" s="38"/>
      <c r="N3752" s="38"/>
      <c r="O3752" s="38"/>
      <c r="P3752" s="38"/>
      <c r="Q3752" s="38"/>
      <c r="R3752" s="38"/>
      <c r="S3752" s="38"/>
      <c r="T3752" s="39"/>
      <c r="U3752" s="38"/>
      <c r="V3752" s="38"/>
      <c r="W3752" s="39"/>
      <c r="X3752" s="41"/>
      <c r="Y3752" s="38"/>
    </row>
    <row r="3753" spans="1:25" ht="17.25">
      <c r="A3753" s="38"/>
      <c r="B3753" s="38"/>
      <c r="C3753" s="38"/>
      <c r="D3753" s="40"/>
      <c r="E3753" s="40"/>
      <c r="G3753" s="38"/>
      <c r="H3753" s="38"/>
      <c r="I3753" s="38"/>
      <c r="J3753" s="39"/>
      <c r="K3753" s="38"/>
      <c r="L3753" s="38"/>
      <c r="M3753" s="38"/>
      <c r="N3753" s="38"/>
      <c r="O3753" s="38"/>
      <c r="P3753" s="38"/>
      <c r="Q3753" s="38"/>
      <c r="R3753" s="38"/>
      <c r="S3753" s="38"/>
      <c r="T3753" s="39"/>
      <c r="U3753" s="38"/>
      <c r="V3753" s="38"/>
      <c r="W3753" s="39"/>
      <c r="X3753" s="41"/>
      <c r="Y3753" s="38"/>
    </row>
    <row r="3754" spans="1:25" ht="17.25">
      <c r="A3754" s="38"/>
      <c r="B3754" s="38"/>
      <c r="C3754" s="38"/>
      <c r="D3754" s="40"/>
      <c r="E3754" s="40"/>
      <c r="G3754" s="38"/>
      <c r="H3754" s="38"/>
      <c r="I3754" s="38"/>
      <c r="J3754" s="39"/>
      <c r="K3754" s="38"/>
      <c r="L3754" s="38"/>
      <c r="M3754" s="38"/>
      <c r="N3754" s="38"/>
      <c r="O3754" s="38"/>
      <c r="P3754" s="38"/>
      <c r="Q3754" s="38"/>
      <c r="R3754" s="38"/>
      <c r="S3754" s="38"/>
      <c r="T3754" s="39"/>
      <c r="U3754" s="38"/>
      <c r="V3754" s="38"/>
      <c r="W3754" s="39"/>
      <c r="X3754" s="41"/>
      <c r="Y3754" s="38"/>
    </row>
    <row r="3755" spans="1:25" ht="17.25">
      <c r="A3755" s="38"/>
      <c r="B3755" s="38"/>
      <c r="C3755" s="38"/>
      <c r="D3755" s="40"/>
      <c r="E3755" s="40"/>
      <c r="G3755" s="38"/>
      <c r="H3755" s="38"/>
      <c r="I3755" s="38"/>
      <c r="J3755" s="39"/>
      <c r="K3755" s="38"/>
      <c r="L3755" s="38"/>
      <c r="M3755" s="38"/>
      <c r="N3755" s="38"/>
      <c r="O3755" s="38"/>
      <c r="P3755" s="38"/>
      <c r="Q3755" s="38"/>
      <c r="R3755" s="38"/>
      <c r="S3755" s="38"/>
      <c r="T3755" s="39"/>
      <c r="U3755" s="38"/>
      <c r="V3755" s="38"/>
      <c r="W3755" s="39"/>
      <c r="X3755" s="41"/>
      <c r="Y3755" s="38"/>
    </row>
    <row r="3756" spans="1:25" ht="17.25">
      <c r="A3756" s="38"/>
      <c r="B3756" s="38"/>
      <c r="C3756" s="38"/>
      <c r="D3756" s="40"/>
      <c r="E3756" s="40"/>
      <c r="G3756" s="38"/>
      <c r="H3756" s="38"/>
      <c r="I3756" s="38"/>
      <c r="J3756" s="39"/>
      <c r="K3756" s="38"/>
      <c r="L3756" s="38"/>
      <c r="M3756" s="38"/>
      <c r="N3756" s="38"/>
      <c r="O3756" s="38"/>
      <c r="P3756" s="38"/>
      <c r="Q3756" s="38"/>
      <c r="R3756" s="38"/>
      <c r="S3756" s="38"/>
      <c r="T3756" s="39"/>
      <c r="U3756" s="38"/>
      <c r="V3756" s="38"/>
      <c r="W3756" s="39"/>
      <c r="X3756" s="41"/>
      <c r="Y3756" s="38"/>
    </row>
    <row r="3757" spans="1:25" ht="17.25">
      <c r="A3757" s="38"/>
      <c r="B3757" s="38"/>
      <c r="C3757" s="38"/>
      <c r="D3757" s="40"/>
      <c r="E3757" s="40"/>
      <c r="G3757" s="38"/>
      <c r="H3757" s="38"/>
      <c r="I3757" s="38"/>
      <c r="J3757" s="39"/>
      <c r="K3757" s="38"/>
      <c r="L3757" s="38"/>
      <c r="M3757" s="38"/>
      <c r="N3757" s="38"/>
      <c r="O3757" s="38"/>
      <c r="P3757" s="38"/>
      <c r="Q3757" s="38"/>
      <c r="R3757" s="38"/>
      <c r="S3757" s="38"/>
      <c r="T3757" s="39"/>
      <c r="U3757" s="38"/>
      <c r="V3757" s="38"/>
      <c r="W3757" s="39"/>
      <c r="X3757" s="41"/>
      <c r="Y3757" s="38"/>
    </row>
    <row r="3758" spans="1:25" ht="17.25">
      <c r="A3758" s="38"/>
      <c r="B3758" s="38"/>
      <c r="C3758" s="38"/>
      <c r="D3758" s="40"/>
      <c r="E3758" s="40"/>
      <c r="G3758" s="38"/>
      <c r="H3758" s="38"/>
      <c r="I3758" s="38"/>
      <c r="J3758" s="39"/>
      <c r="K3758" s="38"/>
      <c r="L3758" s="38"/>
      <c r="M3758" s="38"/>
      <c r="N3758" s="38"/>
      <c r="O3758" s="38"/>
      <c r="P3758" s="38"/>
      <c r="Q3758" s="38"/>
      <c r="R3758" s="38"/>
      <c r="S3758" s="38"/>
      <c r="T3758" s="39"/>
      <c r="U3758" s="38"/>
      <c r="V3758" s="38"/>
      <c r="W3758" s="39"/>
      <c r="X3758" s="41"/>
      <c r="Y3758" s="38"/>
    </row>
    <row r="3759" spans="1:25" ht="17.25">
      <c r="A3759" s="38"/>
      <c r="B3759" s="38"/>
      <c r="C3759" s="38"/>
      <c r="D3759" s="40"/>
      <c r="E3759" s="40"/>
      <c r="G3759" s="38"/>
      <c r="H3759" s="38"/>
      <c r="I3759" s="38"/>
      <c r="J3759" s="39"/>
      <c r="K3759" s="38"/>
      <c r="L3759" s="38"/>
      <c r="M3759" s="38"/>
      <c r="N3759" s="38"/>
      <c r="O3759" s="38"/>
      <c r="P3759" s="38"/>
      <c r="Q3759" s="38"/>
      <c r="R3759" s="38"/>
      <c r="S3759" s="38"/>
      <c r="T3759" s="39"/>
      <c r="U3759" s="38"/>
      <c r="V3759" s="38"/>
      <c r="W3759" s="39"/>
      <c r="X3759" s="41"/>
      <c r="Y3759" s="38"/>
    </row>
    <row r="3760" spans="1:25" ht="17.25">
      <c r="A3760" s="38"/>
      <c r="B3760" s="38"/>
      <c r="C3760" s="38"/>
      <c r="D3760" s="40"/>
      <c r="E3760" s="40"/>
      <c r="G3760" s="38"/>
      <c r="H3760" s="38"/>
      <c r="I3760" s="38"/>
      <c r="J3760" s="39"/>
      <c r="K3760" s="38"/>
      <c r="L3760" s="38"/>
      <c r="M3760" s="39"/>
      <c r="N3760" s="38"/>
      <c r="O3760" s="38"/>
      <c r="P3760" s="38"/>
      <c r="Q3760" s="38"/>
      <c r="R3760" s="38"/>
      <c r="S3760" s="38"/>
      <c r="T3760" s="39"/>
      <c r="U3760" s="38"/>
      <c r="V3760" s="38"/>
      <c r="W3760" s="39"/>
      <c r="X3760" s="41"/>
      <c r="Y3760" s="38"/>
    </row>
    <row r="3761" spans="1:25" ht="17.25">
      <c r="A3761" s="38"/>
      <c r="B3761" s="38"/>
      <c r="C3761" s="38"/>
      <c r="D3761" s="40"/>
      <c r="E3761" s="40"/>
      <c r="G3761" s="38"/>
      <c r="H3761" s="38"/>
      <c r="I3761" s="38"/>
      <c r="J3761" s="39"/>
      <c r="K3761" s="38"/>
      <c r="L3761" s="38"/>
      <c r="M3761" s="39"/>
      <c r="N3761" s="38"/>
      <c r="O3761" s="38"/>
      <c r="P3761" s="38"/>
      <c r="Q3761" s="38"/>
      <c r="R3761" s="38"/>
      <c r="S3761" s="38"/>
      <c r="T3761" s="39"/>
      <c r="U3761" s="38"/>
      <c r="V3761" s="38"/>
      <c r="W3761" s="39"/>
      <c r="X3761" s="41"/>
      <c r="Y3761" s="38"/>
    </row>
    <row r="3762" spans="1:25" ht="17.25">
      <c r="A3762" s="38"/>
      <c r="B3762" s="38"/>
      <c r="C3762" s="38"/>
      <c r="D3762" s="40"/>
      <c r="E3762" s="40"/>
      <c r="G3762" s="38"/>
      <c r="H3762" s="38"/>
      <c r="I3762" s="38"/>
      <c r="J3762" s="39"/>
      <c r="K3762" s="38"/>
      <c r="L3762" s="38"/>
      <c r="M3762" s="38"/>
      <c r="N3762" s="38"/>
      <c r="O3762" s="38"/>
      <c r="P3762" s="38"/>
      <c r="Q3762" s="38"/>
      <c r="R3762" s="38"/>
      <c r="S3762" s="38"/>
      <c r="T3762" s="39"/>
      <c r="U3762" s="38"/>
      <c r="V3762" s="38"/>
      <c r="W3762" s="39"/>
      <c r="X3762" s="41"/>
      <c r="Y3762" s="38"/>
    </row>
    <row r="3763" spans="1:25" ht="17.25">
      <c r="A3763" s="38"/>
      <c r="B3763" s="38"/>
      <c r="C3763" s="38"/>
      <c r="D3763" s="40"/>
      <c r="E3763" s="40"/>
      <c r="G3763" s="38"/>
      <c r="H3763" s="38"/>
      <c r="I3763" s="38"/>
      <c r="J3763" s="39"/>
      <c r="K3763" s="38"/>
      <c r="L3763" s="38"/>
      <c r="M3763" s="39"/>
      <c r="N3763" s="38"/>
      <c r="O3763" s="38"/>
      <c r="P3763" s="38"/>
      <c r="Q3763" s="38"/>
      <c r="R3763" s="38"/>
      <c r="S3763" s="38"/>
      <c r="T3763" s="39"/>
      <c r="U3763" s="38"/>
      <c r="V3763" s="38"/>
      <c r="W3763" s="39"/>
      <c r="X3763" s="41"/>
      <c r="Y3763" s="38"/>
    </row>
    <row r="3764" spans="1:25" ht="17.25">
      <c r="A3764" s="38"/>
      <c r="B3764" s="38"/>
      <c r="C3764" s="38"/>
      <c r="D3764" s="40"/>
      <c r="E3764" s="40"/>
      <c r="G3764" s="38"/>
      <c r="H3764" s="38"/>
      <c r="I3764" s="38"/>
      <c r="J3764" s="39"/>
      <c r="K3764" s="38"/>
      <c r="L3764" s="38"/>
      <c r="M3764" s="38"/>
      <c r="N3764" s="38"/>
      <c r="O3764" s="38"/>
      <c r="P3764" s="38"/>
      <c r="Q3764" s="38"/>
      <c r="R3764" s="38"/>
      <c r="S3764" s="38"/>
      <c r="T3764" s="39"/>
      <c r="U3764" s="38"/>
      <c r="V3764" s="38"/>
      <c r="W3764" s="39"/>
      <c r="X3764" s="41"/>
      <c r="Y3764" s="38"/>
    </row>
    <row r="3765" spans="1:25" ht="17.25">
      <c r="A3765" s="38"/>
      <c r="B3765" s="38"/>
      <c r="C3765" s="38"/>
      <c r="D3765" s="40"/>
      <c r="E3765" s="40"/>
      <c r="G3765" s="38"/>
      <c r="H3765" s="38"/>
      <c r="I3765" s="38"/>
      <c r="J3765" s="39"/>
      <c r="K3765" s="38"/>
      <c r="L3765" s="38"/>
      <c r="M3765" s="39"/>
      <c r="N3765" s="38"/>
      <c r="O3765" s="38"/>
      <c r="P3765" s="38"/>
      <c r="Q3765" s="38"/>
      <c r="R3765" s="38"/>
      <c r="S3765" s="38"/>
      <c r="T3765" s="39"/>
      <c r="U3765" s="38"/>
      <c r="V3765" s="38"/>
      <c r="W3765" s="39"/>
      <c r="X3765" s="41"/>
      <c r="Y3765" s="38"/>
    </row>
    <row r="3766" spans="1:25" ht="17.25">
      <c r="A3766" s="38"/>
      <c r="B3766" s="38"/>
      <c r="C3766" s="38"/>
      <c r="D3766" s="40"/>
      <c r="E3766" s="40"/>
      <c r="G3766" s="38"/>
      <c r="H3766" s="38"/>
      <c r="I3766" s="38"/>
      <c r="J3766" s="39"/>
      <c r="K3766" s="38"/>
      <c r="L3766" s="38"/>
      <c r="M3766" s="39"/>
      <c r="N3766" s="38"/>
      <c r="O3766" s="38"/>
      <c r="P3766" s="38"/>
      <c r="Q3766" s="38"/>
      <c r="R3766" s="38"/>
      <c r="S3766" s="38"/>
      <c r="T3766" s="39"/>
      <c r="U3766" s="38"/>
      <c r="V3766" s="38"/>
      <c r="W3766" s="39"/>
      <c r="X3766" s="41"/>
      <c r="Y3766" s="38"/>
    </row>
    <row r="3767" spans="1:25" ht="17.25">
      <c r="A3767" s="38"/>
      <c r="B3767" s="38"/>
      <c r="C3767" s="38"/>
      <c r="D3767" s="40"/>
      <c r="E3767" s="40"/>
      <c r="G3767" s="38"/>
      <c r="H3767" s="38"/>
      <c r="I3767" s="38"/>
      <c r="J3767" s="39"/>
      <c r="K3767" s="38"/>
      <c r="L3767" s="38"/>
      <c r="M3767" s="39"/>
      <c r="N3767" s="38"/>
      <c r="O3767" s="38"/>
      <c r="P3767" s="38"/>
      <c r="Q3767" s="38"/>
      <c r="R3767" s="38"/>
      <c r="S3767" s="38"/>
      <c r="T3767" s="39"/>
      <c r="U3767" s="38"/>
      <c r="V3767" s="38"/>
      <c r="W3767" s="39"/>
      <c r="X3767" s="41"/>
      <c r="Y3767" s="38"/>
    </row>
    <row r="3768" spans="1:25" ht="17.25">
      <c r="A3768" s="38"/>
      <c r="B3768" s="38"/>
      <c r="C3768" s="38"/>
      <c r="D3768" s="40"/>
      <c r="E3768" s="40"/>
      <c r="G3768" s="38"/>
      <c r="H3768" s="38"/>
      <c r="I3768" s="38"/>
      <c r="J3768" s="39"/>
      <c r="K3768" s="38"/>
      <c r="L3768" s="38"/>
      <c r="M3768" s="39"/>
      <c r="N3768" s="38"/>
      <c r="O3768" s="38"/>
      <c r="P3768" s="38"/>
      <c r="Q3768" s="38"/>
      <c r="R3768" s="38"/>
      <c r="S3768" s="38"/>
      <c r="T3768" s="39"/>
      <c r="U3768" s="38"/>
      <c r="V3768" s="38"/>
      <c r="W3768" s="39"/>
      <c r="X3768" s="41"/>
      <c r="Y3768" s="38"/>
    </row>
    <row r="3769" spans="1:25" ht="17.25">
      <c r="A3769" s="38"/>
      <c r="B3769" s="38"/>
      <c r="C3769" s="38"/>
      <c r="D3769" s="40"/>
      <c r="E3769" s="40"/>
      <c r="G3769" s="38"/>
      <c r="H3769" s="38"/>
      <c r="I3769" s="38"/>
      <c r="J3769" s="39"/>
      <c r="K3769" s="38"/>
      <c r="L3769" s="38"/>
      <c r="M3769" s="38"/>
      <c r="N3769" s="38"/>
      <c r="O3769" s="38"/>
      <c r="P3769" s="38"/>
      <c r="Q3769" s="38"/>
      <c r="R3769" s="38"/>
      <c r="S3769" s="38"/>
      <c r="T3769" s="39"/>
      <c r="U3769" s="38"/>
      <c r="V3769" s="38"/>
      <c r="W3769" s="39"/>
      <c r="X3769" s="41"/>
      <c r="Y3769" s="38"/>
    </row>
    <row r="3770" spans="1:25" ht="17.25">
      <c r="A3770" s="38"/>
      <c r="B3770" s="38"/>
      <c r="C3770" s="38"/>
      <c r="D3770" s="40"/>
      <c r="E3770" s="40"/>
      <c r="G3770" s="38"/>
      <c r="H3770" s="38"/>
      <c r="I3770" s="38"/>
      <c r="J3770" s="39"/>
      <c r="K3770" s="38"/>
      <c r="L3770" s="38"/>
      <c r="M3770" s="38"/>
      <c r="N3770" s="38"/>
      <c r="O3770" s="38"/>
      <c r="P3770" s="38"/>
      <c r="Q3770" s="38"/>
      <c r="R3770" s="38"/>
      <c r="S3770" s="38"/>
      <c r="T3770" s="39"/>
      <c r="U3770" s="38"/>
      <c r="V3770" s="38"/>
      <c r="W3770" s="39"/>
      <c r="X3770" s="41"/>
      <c r="Y3770" s="38"/>
    </row>
    <row r="3771" spans="1:25" ht="17.25">
      <c r="A3771" s="38"/>
      <c r="B3771" s="38"/>
      <c r="C3771" s="38"/>
      <c r="D3771" s="40"/>
      <c r="E3771" s="40"/>
      <c r="G3771" s="38"/>
      <c r="H3771" s="38"/>
      <c r="I3771" s="38"/>
      <c r="J3771" s="39"/>
      <c r="K3771" s="38"/>
      <c r="L3771" s="38"/>
      <c r="M3771" s="38"/>
      <c r="N3771" s="38"/>
      <c r="O3771" s="38"/>
      <c r="P3771" s="38"/>
      <c r="Q3771" s="38"/>
      <c r="R3771" s="38"/>
      <c r="S3771" s="38"/>
      <c r="T3771" s="39"/>
      <c r="U3771" s="38"/>
      <c r="V3771" s="38"/>
      <c r="W3771" s="39"/>
      <c r="X3771" s="41"/>
      <c r="Y3771" s="38"/>
    </row>
    <row r="3772" spans="1:25" ht="17.25">
      <c r="A3772" s="38"/>
      <c r="B3772" s="38"/>
      <c r="C3772" s="38"/>
      <c r="D3772" s="40"/>
      <c r="E3772" s="40"/>
      <c r="G3772" s="38"/>
      <c r="H3772" s="38"/>
      <c r="I3772" s="38"/>
      <c r="J3772" s="39"/>
      <c r="K3772" s="38"/>
      <c r="L3772" s="38"/>
      <c r="M3772" s="38"/>
      <c r="N3772" s="38"/>
      <c r="O3772" s="38"/>
      <c r="P3772" s="38"/>
      <c r="Q3772" s="38"/>
      <c r="R3772" s="38"/>
      <c r="S3772" s="38"/>
      <c r="T3772" s="39"/>
      <c r="U3772" s="38"/>
      <c r="V3772" s="38"/>
      <c r="W3772" s="39"/>
      <c r="X3772" s="41"/>
      <c r="Y3772" s="38"/>
    </row>
    <row r="3773" spans="1:25" ht="17.25">
      <c r="A3773" s="38"/>
      <c r="B3773" s="38"/>
      <c r="C3773" s="38"/>
      <c r="D3773" s="40"/>
      <c r="E3773" s="40"/>
      <c r="G3773" s="38"/>
      <c r="H3773" s="38"/>
      <c r="I3773" s="38"/>
      <c r="J3773" s="39"/>
      <c r="K3773" s="38"/>
      <c r="L3773" s="38"/>
      <c r="M3773" s="38"/>
      <c r="N3773" s="38"/>
      <c r="O3773" s="38"/>
      <c r="P3773" s="38"/>
      <c r="Q3773" s="38"/>
      <c r="R3773" s="38"/>
      <c r="S3773" s="38"/>
      <c r="T3773" s="39"/>
      <c r="U3773" s="38"/>
      <c r="V3773" s="38"/>
      <c r="W3773" s="39"/>
      <c r="X3773" s="41"/>
      <c r="Y3773" s="38"/>
    </row>
    <row r="3774" spans="1:25" ht="17.25">
      <c r="A3774" s="38"/>
      <c r="B3774" s="38"/>
      <c r="C3774" s="38"/>
      <c r="D3774" s="40"/>
      <c r="E3774" s="40"/>
      <c r="G3774" s="38"/>
      <c r="H3774" s="38"/>
      <c r="I3774" s="38"/>
      <c r="J3774" s="39"/>
      <c r="K3774" s="38"/>
      <c r="L3774" s="38"/>
      <c r="M3774" s="38"/>
      <c r="N3774" s="38"/>
      <c r="O3774" s="38"/>
      <c r="P3774" s="38"/>
      <c r="Q3774" s="38"/>
      <c r="R3774" s="38"/>
      <c r="S3774" s="38"/>
      <c r="T3774" s="39"/>
      <c r="U3774" s="38"/>
      <c r="V3774" s="38"/>
      <c r="W3774" s="39"/>
      <c r="X3774" s="41"/>
      <c r="Y3774" s="38"/>
    </row>
    <row r="3775" spans="1:25" ht="17.25">
      <c r="A3775" s="38"/>
      <c r="B3775" s="38"/>
      <c r="C3775" s="38"/>
      <c r="D3775" s="40"/>
      <c r="E3775" s="40"/>
      <c r="G3775" s="38"/>
      <c r="H3775" s="38"/>
      <c r="I3775" s="38"/>
      <c r="J3775" s="39"/>
      <c r="K3775" s="38"/>
      <c r="L3775" s="38"/>
      <c r="M3775" s="38"/>
      <c r="N3775" s="38"/>
      <c r="O3775" s="38"/>
      <c r="P3775" s="38"/>
      <c r="Q3775" s="38"/>
      <c r="R3775" s="38"/>
      <c r="S3775" s="38"/>
      <c r="T3775" s="39"/>
      <c r="U3775" s="38"/>
      <c r="V3775" s="38"/>
      <c r="W3775" s="39"/>
      <c r="X3775" s="41"/>
      <c r="Y3775" s="38"/>
    </row>
    <row r="3776" spans="1:25" ht="17.25">
      <c r="A3776" s="38"/>
      <c r="B3776" s="38"/>
      <c r="C3776" s="38"/>
      <c r="D3776" s="40"/>
      <c r="E3776" s="40"/>
      <c r="G3776" s="38"/>
      <c r="H3776" s="38"/>
      <c r="I3776" s="38"/>
      <c r="J3776" s="39"/>
      <c r="K3776" s="38"/>
      <c r="L3776" s="38"/>
      <c r="M3776" s="38"/>
      <c r="N3776" s="38"/>
      <c r="O3776" s="38"/>
      <c r="P3776" s="38"/>
      <c r="Q3776" s="38"/>
      <c r="R3776" s="38"/>
      <c r="S3776" s="38"/>
      <c r="T3776" s="39"/>
      <c r="U3776" s="38"/>
      <c r="V3776" s="38"/>
      <c r="W3776" s="39"/>
      <c r="X3776" s="41"/>
      <c r="Y3776" s="38"/>
    </row>
    <row r="3777" spans="1:25" ht="17.25">
      <c r="A3777" s="38"/>
      <c r="B3777" s="38"/>
      <c r="C3777" s="38"/>
      <c r="D3777" s="40"/>
      <c r="E3777" s="40"/>
      <c r="G3777" s="38"/>
      <c r="H3777" s="38"/>
      <c r="I3777" s="38"/>
      <c r="J3777" s="39"/>
      <c r="K3777" s="38"/>
      <c r="L3777" s="38"/>
      <c r="M3777" s="38"/>
      <c r="N3777" s="38"/>
      <c r="O3777" s="38"/>
      <c r="P3777" s="38"/>
      <c r="Q3777" s="38"/>
      <c r="R3777" s="38"/>
      <c r="S3777" s="38"/>
      <c r="T3777" s="39"/>
      <c r="U3777" s="38"/>
      <c r="V3777" s="38"/>
      <c r="W3777" s="39"/>
      <c r="X3777" s="41"/>
      <c r="Y3777" s="38"/>
    </row>
    <row r="3778" spans="1:25" ht="17.25">
      <c r="A3778" s="38"/>
      <c r="B3778" s="38"/>
      <c r="C3778" s="38"/>
      <c r="D3778" s="40"/>
      <c r="E3778" s="40"/>
      <c r="G3778" s="38"/>
      <c r="H3778" s="38"/>
      <c r="I3778" s="38"/>
      <c r="J3778" s="39"/>
      <c r="K3778" s="38"/>
      <c r="L3778" s="38"/>
      <c r="M3778" s="38"/>
      <c r="N3778" s="38"/>
      <c r="O3778" s="38"/>
      <c r="P3778" s="38"/>
      <c r="Q3778" s="38"/>
      <c r="R3778" s="38"/>
      <c r="S3778" s="38"/>
      <c r="T3778" s="39"/>
      <c r="U3778" s="38"/>
      <c r="V3778" s="38"/>
      <c r="W3778" s="39"/>
      <c r="X3778" s="41"/>
      <c r="Y3778" s="38"/>
    </row>
    <row r="3779" spans="1:25" ht="17.25">
      <c r="A3779" s="38"/>
      <c r="B3779" s="38"/>
      <c r="C3779" s="38"/>
      <c r="D3779" s="40"/>
      <c r="E3779" s="40"/>
      <c r="G3779" s="38"/>
      <c r="H3779" s="38"/>
      <c r="I3779" s="38"/>
      <c r="J3779" s="39"/>
      <c r="K3779" s="38"/>
      <c r="L3779" s="38"/>
      <c r="M3779" s="38"/>
      <c r="N3779" s="38"/>
      <c r="O3779" s="38"/>
      <c r="P3779" s="38"/>
      <c r="Q3779" s="38"/>
      <c r="R3779" s="38"/>
      <c r="S3779" s="38"/>
      <c r="T3779" s="39"/>
      <c r="U3779" s="38"/>
      <c r="V3779" s="38"/>
      <c r="W3779" s="39"/>
      <c r="X3779" s="41"/>
      <c r="Y3779" s="38"/>
    </row>
    <row r="3780" spans="1:25" ht="17.25">
      <c r="A3780" s="38"/>
      <c r="B3780" s="38"/>
      <c r="C3780" s="38"/>
      <c r="D3780" s="40"/>
      <c r="E3780" s="40"/>
      <c r="G3780" s="38"/>
      <c r="H3780" s="38"/>
      <c r="I3780" s="38"/>
      <c r="J3780" s="39"/>
      <c r="K3780" s="38"/>
      <c r="L3780" s="38"/>
      <c r="M3780" s="39"/>
      <c r="N3780" s="38"/>
      <c r="O3780" s="38"/>
      <c r="P3780" s="38"/>
      <c r="Q3780" s="38"/>
      <c r="R3780" s="38"/>
      <c r="S3780" s="38"/>
      <c r="T3780" s="39"/>
      <c r="U3780" s="38"/>
      <c r="V3780" s="38"/>
      <c r="W3780" s="39"/>
      <c r="X3780" s="41"/>
      <c r="Y3780" s="38"/>
    </row>
    <row r="3781" spans="1:25" ht="17.25">
      <c r="A3781" s="38"/>
      <c r="B3781" s="38"/>
      <c r="C3781" s="38"/>
      <c r="D3781" s="40"/>
      <c r="E3781" s="40"/>
      <c r="G3781" s="38"/>
      <c r="H3781" s="38"/>
      <c r="I3781" s="38"/>
      <c r="J3781" s="39"/>
      <c r="K3781" s="38"/>
      <c r="L3781" s="38"/>
      <c r="M3781" s="39"/>
      <c r="N3781" s="38"/>
      <c r="O3781" s="38"/>
      <c r="P3781" s="38"/>
      <c r="Q3781" s="38"/>
      <c r="R3781" s="38"/>
      <c r="S3781" s="38"/>
      <c r="T3781" s="39"/>
      <c r="U3781" s="38"/>
      <c r="V3781" s="38"/>
      <c r="W3781" s="39"/>
      <c r="X3781" s="41"/>
      <c r="Y3781" s="38"/>
    </row>
    <row r="3782" spans="1:25" ht="17.25">
      <c r="A3782" s="38"/>
      <c r="B3782" s="38"/>
      <c r="C3782" s="38"/>
      <c r="D3782" s="40"/>
      <c r="E3782" s="40"/>
      <c r="G3782" s="38"/>
      <c r="H3782" s="38"/>
      <c r="I3782" s="38"/>
      <c r="J3782" s="39"/>
      <c r="K3782" s="38"/>
      <c r="L3782" s="38"/>
      <c r="M3782" s="38"/>
      <c r="N3782" s="38"/>
      <c r="O3782" s="38"/>
      <c r="P3782" s="38"/>
      <c r="Q3782" s="38"/>
      <c r="R3782" s="38"/>
      <c r="S3782" s="38"/>
      <c r="T3782" s="39"/>
      <c r="U3782" s="38"/>
      <c r="V3782" s="38"/>
      <c r="W3782" s="39"/>
      <c r="X3782" s="41"/>
      <c r="Y3782" s="38"/>
    </row>
    <row r="3783" spans="1:25" ht="17.25">
      <c r="A3783" s="38"/>
      <c r="B3783" s="38"/>
      <c r="C3783" s="38"/>
      <c r="D3783" s="40"/>
      <c r="E3783" s="40"/>
      <c r="G3783" s="38"/>
      <c r="H3783" s="38"/>
      <c r="I3783" s="38"/>
      <c r="J3783" s="39"/>
      <c r="K3783" s="38"/>
      <c r="L3783" s="38"/>
      <c r="M3783" s="39"/>
      <c r="N3783" s="38"/>
      <c r="O3783" s="38"/>
      <c r="P3783" s="38"/>
      <c r="Q3783" s="38"/>
      <c r="R3783" s="38"/>
      <c r="S3783" s="38"/>
      <c r="T3783" s="39"/>
      <c r="U3783" s="38"/>
      <c r="V3783" s="38"/>
      <c r="W3783" s="39"/>
      <c r="X3783" s="41"/>
      <c r="Y3783" s="38"/>
    </row>
    <row r="3784" spans="1:25" ht="17.25">
      <c r="A3784" s="38"/>
      <c r="B3784" s="38"/>
      <c r="C3784" s="38"/>
      <c r="D3784" s="40"/>
      <c r="E3784" s="40"/>
      <c r="G3784" s="38"/>
      <c r="H3784" s="38"/>
      <c r="I3784" s="38"/>
      <c r="J3784" s="39"/>
      <c r="K3784" s="38"/>
      <c r="L3784" s="38"/>
      <c r="M3784" s="38"/>
      <c r="N3784" s="38"/>
      <c r="O3784" s="38"/>
      <c r="P3784" s="38"/>
      <c r="Q3784" s="38"/>
      <c r="R3784" s="38"/>
      <c r="S3784" s="38"/>
      <c r="T3784" s="39"/>
      <c r="U3784" s="38"/>
      <c r="V3784" s="38"/>
      <c r="W3784" s="39"/>
      <c r="X3784" s="41"/>
      <c r="Y3784" s="38"/>
    </row>
    <row r="3785" spans="1:25" ht="17.25">
      <c r="A3785" s="38"/>
      <c r="B3785" s="38"/>
      <c r="C3785" s="38"/>
      <c r="D3785" s="40"/>
      <c r="E3785" s="40"/>
      <c r="G3785" s="38"/>
      <c r="H3785" s="38"/>
      <c r="I3785" s="38"/>
      <c r="J3785" s="39"/>
      <c r="K3785" s="38"/>
      <c r="L3785" s="38"/>
      <c r="M3785" s="39"/>
      <c r="N3785" s="38"/>
      <c r="O3785" s="38"/>
      <c r="P3785" s="38"/>
      <c r="Q3785" s="38"/>
      <c r="R3785" s="38"/>
      <c r="S3785" s="38"/>
      <c r="T3785" s="39"/>
      <c r="U3785" s="38"/>
      <c r="V3785" s="38"/>
      <c r="W3785" s="39"/>
      <c r="X3785" s="41"/>
      <c r="Y3785" s="38"/>
    </row>
    <row r="3786" spans="1:25" ht="17.25">
      <c r="A3786" s="38"/>
      <c r="B3786" s="38"/>
      <c r="C3786" s="38"/>
      <c r="D3786" s="40"/>
      <c r="E3786" s="40"/>
      <c r="G3786" s="38"/>
      <c r="H3786" s="38"/>
      <c r="I3786" s="38"/>
      <c r="J3786" s="39"/>
      <c r="K3786" s="38"/>
      <c r="L3786" s="38"/>
      <c r="M3786" s="39"/>
      <c r="N3786" s="38"/>
      <c r="O3786" s="38"/>
      <c r="P3786" s="38"/>
      <c r="Q3786" s="38"/>
      <c r="R3786" s="38"/>
      <c r="S3786" s="38"/>
      <c r="T3786" s="39"/>
      <c r="U3786" s="38"/>
      <c r="V3786" s="38"/>
      <c r="W3786" s="39"/>
      <c r="X3786" s="41"/>
      <c r="Y3786" s="38"/>
    </row>
    <row r="3787" spans="1:25" ht="17.25">
      <c r="A3787" s="38"/>
      <c r="B3787" s="38"/>
      <c r="C3787" s="38"/>
      <c r="D3787" s="40"/>
      <c r="E3787" s="40"/>
      <c r="G3787" s="38"/>
      <c r="H3787" s="38"/>
      <c r="I3787" s="38"/>
      <c r="J3787" s="39"/>
      <c r="K3787" s="38"/>
      <c r="L3787" s="38"/>
      <c r="M3787" s="39"/>
      <c r="N3787" s="38"/>
      <c r="O3787" s="38"/>
      <c r="P3787" s="38"/>
      <c r="Q3787" s="38"/>
      <c r="R3787" s="38"/>
      <c r="S3787" s="38"/>
      <c r="T3787" s="39"/>
      <c r="U3787" s="38"/>
      <c r="V3787" s="38"/>
      <c r="W3787" s="39"/>
      <c r="X3787" s="41"/>
      <c r="Y3787" s="38"/>
    </row>
    <row r="3788" spans="1:25" ht="17.25">
      <c r="A3788" s="38"/>
      <c r="B3788" s="38"/>
      <c r="C3788" s="38"/>
      <c r="D3788" s="40"/>
      <c r="E3788" s="40"/>
      <c r="G3788" s="38"/>
      <c r="H3788" s="38"/>
      <c r="I3788" s="38"/>
      <c r="J3788" s="39"/>
      <c r="K3788" s="38"/>
      <c r="L3788" s="38"/>
      <c r="M3788" s="39"/>
      <c r="N3788" s="38"/>
      <c r="O3788" s="38"/>
      <c r="P3788" s="38"/>
      <c r="Q3788" s="38"/>
      <c r="R3788" s="38"/>
      <c r="S3788" s="38"/>
      <c r="T3788" s="39"/>
      <c r="U3788" s="38"/>
      <c r="V3788" s="38"/>
      <c r="W3788" s="39"/>
      <c r="X3788" s="41"/>
      <c r="Y3788" s="38"/>
    </row>
    <row r="3789" spans="1:25" ht="17.25">
      <c r="A3789" s="38"/>
      <c r="B3789" s="38"/>
      <c r="C3789" s="38"/>
      <c r="D3789" s="40"/>
      <c r="E3789" s="40"/>
      <c r="G3789" s="38"/>
      <c r="H3789" s="38"/>
      <c r="I3789" s="38"/>
      <c r="J3789" s="39"/>
      <c r="K3789" s="38"/>
      <c r="L3789" s="38"/>
      <c r="M3789" s="38"/>
      <c r="N3789" s="38"/>
      <c r="O3789" s="38"/>
      <c r="P3789" s="38"/>
      <c r="Q3789" s="38"/>
      <c r="R3789" s="38"/>
      <c r="S3789" s="38"/>
      <c r="T3789" s="39"/>
      <c r="U3789" s="38"/>
      <c r="V3789" s="38"/>
      <c r="W3789" s="39"/>
      <c r="X3789" s="41"/>
      <c r="Y3789" s="38"/>
    </row>
    <row r="3790" spans="1:25" ht="17.25">
      <c r="A3790" s="38"/>
      <c r="B3790" s="38"/>
      <c r="C3790" s="38"/>
      <c r="D3790" s="40"/>
      <c r="E3790" s="40"/>
      <c r="G3790" s="38"/>
      <c r="H3790" s="38"/>
      <c r="I3790" s="38"/>
      <c r="J3790" s="39"/>
      <c r="K3790" s="38"/>
      <c r="L3790" s="38"/>
      <c r="M3790" s="38"/>
      <c r="N3790" s="38"/>
      <c r="O3790" s="38"/>
      <c r="P3790" s="38"/>
      <c r="Q3790" s="38"/>
      <c r="R3790" s="38"/>
      <c r="S3790" s="38"/>
      <c r="T3790" s="39"/>
      <c r="U3790" s="38"/>
      <c r="V3790" s="38"/>
      <c r="W3790" s="39"/>
      <c r="X3790" s="41"/>
      <c r="Y3790" s="38"/>
    </row>
    <row r="3791" spans="1:25" ht="17.25">
      <c r="A3791" s="38"/>
      <c r="B3791" s="38"/>
      <c r="C3791" s="38"/>
      <c r="D3791" s="40"/>
      <c r="E3791" s="40"/>
      <c r="G3791" s="38"/>
      <c r="H3791" s="38"/>
      <c r="I3791" s="38"/>
      <c r="J3791" s="39"/>
      <c r="K3791" s="38"/>
      <c r="L3791" s="38"/>
      <c r="M3791" s="38"/>
      <c r="N3791" s="38"/>
      <c r="O3791" s="38"/>
      <c r="P3791" s="38"/>
      <c r="Q3791" s="38"/>
      <c r="R3791" s="38"/>
      <c r="S3791" s="38"/>
      <c r="T3791" s="39"/>
      <c r="U3791" s="38"/>
      <c r="V3791" s="38"/>
      <c r="W3791" s="39"/>
      <c r="X3791" s="41"/>
      <c r="Y3791" s="38"/>
    </row>
    <row r="3792" spans="1:25" ht="17.25">
      <c r="A3792" s="38"/>
      <c r="B3792" s="38"/>
      <c r="C3792" s="38"/>
      <c r="D3792" s="40"/>
      <c r="E3792" s="40"/>
      <c r="G3792" s="38"/>
      <c r="H3792" s="38"/>
      <c r="I3792" s="38"/>
      <c r="J3792" s="39"/>
      <c r="K3792" s="38"/>
      <c r="L3792" s="38"/>
      <c r="M3792" s="38"/>
      <c r="N3792" s="38"/>
      <c r="O3792" s="38"/>
      <c r="P3792" s="38"/>
      <c r="Q3792" s="38"/>
      <c r="R3792" s="38"/>
      <c r="S3792" s="38"/>
      <c r="T3792" s="39"/>
      <c r="U3792" s="38"/>
      <c r="V3792" s="38"/>
      <c r="W3792" s="39"/>
      <c r="X3792" s="41"/>
      <c r="Y3792" s="38"/>
    </row>
    <row r="3793" spans="1:25" ht="17.25">
      <c r="A3793" s="38"/>
      <c r="B3793" s="38"/>
      <c r="C3793" s="38"/>
      <c r="D3793" s="40"/>
      <c r="E3793" s="40"/>
      <c r="G3793" s="38"/>
      <c r="H3793" s="38"/>
      <c r="I3793" s="38"/>
      <c r="J3793" s="39"/>
      <c r="K3793" s="38"/>
      <c r="L3793" s="38"/>
      <c r="M3793" s="38"/>
      <c r="N3793" s="38"/>
      <c r="O3793" s="38"/>
      <c r="P3793" s="38"/>
      <c r="Q3793" s="38"/>
      <c r="R3793" s="38"/>
      <c r="S3793" s="38"/>
      <c r="T3793" s="39"/>
      <c r="U3793" s="38"/>
      <c r="V3793" s="38"/>
      <c r="W3793" s="39"/>
      <c r="X3793" s="41"/>
      <c r="Y3793" s="38"/>
    </row>
    <row r="3794" spans="1:25" ht="17.25">
      <c r="A3794" s="38"/>
      <c r="B3794" s="38"/>
      <c r="C3794" s="38"/>
      <c r="D3794" s="40"/>
      <c r="E3794" s="40"/>
      <c r="G3794" s="38"/>
      <c r="H3794" s="38"/>
      <c r="I3794" s="38"/>
      <c r="J3794" s="39"/>
      <c r="K3794" s="38"/>
      <c r="L3794" s="38"/>
      <c r="M3794" s="38"/>
      <c r="N3794" s="38"/>
      <c r="O3794" s="38"/>
      <c r="P3794" s="38"/>
      <c r="Q3794" s="38"/>
      <c r="R3794" s="38"/>
      <c r="S3794" s="38"/>
      <c r="T3794" s="39"/>
      <c r="U3794" s="38"/>
      <c r="V3794" s="38"/>
      <c r="W3794" s="39"/>
      <c r="X3794" s="41"/>
      <c r="Y3794" s="38"/>
    </row>
    <row r="3795" spans="1:25" ht="17.25">
      <c r="A3795" s="38"/>
      <c r="B3795" s="38"/>
      <c r="C3795" s="38"/>
      <c r="D3795" s="40"/>
      <c r="E3795" s="40"/>
      <c r="G3795" s="38"/>
      <c r="H3795" s="38"/>
      <c r="I3795" s="38"/>
      <c r="J3795" s="39"/>
      <c r="K3795" s="38"/>
      <c r="L3795" s="38"/>
      <c r="M3795" s="38"/>
      <c r="N3795" s="38"/>
      <c r="O3795" s="38"/>
      <c r="P3795" s="38"/>
      <c r="Q3795" s="38"/>
      <c r="R3795" s="38"/>
      <c r="S3795" s="38"/>
      <c r="T3795" s="39"/>
      <c r="U3795" s="38"/>
      <c r="V3795" s="38"/>
      <c r="W3795" s="39"/>
      <c r="X3795" s="41"/>
      <c r="Y3795" s="38"/>
    </row>
    <row r="3796" spans="1:25" ht="17.25">
      <c r="A3796" s="38"/>
      <c r="B3796" s="38"/>
      <c r="C3796" s="38"/>
      <c r="D3796" s="40"/>
      <c r="E3796" s="40"/>
      <c r="G3796" s="38"/>
      <c r="H3796" s="38"/>
      <c r="I3796" s="38"/>
      <c r="J3796" s="39"/>
      <c r="K3796" s="38"/>
      <c r="L3796" s="38"/>
      <c r="M3796" s="38"/>
      <c r="N3796" s="38"/>
      <c r="O3796" s="38"/>
      <c r="P3796" s="38"/>
      <c r="Q3796" s="38"/>
      <c r="R3796" s="38"/>
      <c r="S3796" s="38"/>
      <c r="T3796" s="39"/>
      <c r="U3796" s="38"/>
      <c r="V3796" s="38"/>
      <c r="W3796" s="39"/>
      <c r="X3796" s="41"/>
      <c r="Y3796" s="38"/>
    </row>
    <row r="3797" spans="1:25" ht="17.25">
      <c r="A3797" s="38"/>
      <c r="B3797" s="38"/>
      <c r="C3797" s="38"/>
      <c r="D3797" s="40"/>
      <c r="E3797" s="40"/>
      <c r="G3797" s="38"/>
      <c r="H3797" s="38"/>
      <c r="I3797" s="38"/>
      <c r="J3797" s="39"/>
      <c r="K3797" s="38"/>
      <c r="L3797" s="38"/>
      <c r="M3797" s="38"/>
      <c r="N3797" s="38"/>
      <c r="O3797" s="38"/>
      <c r="P3797" s="38"/>
      <c r="Q3797" s="38"/>
      <c r="R3797" s="38"/>
      <c r="S3797" s="38"/>
      <c r="T3797" s="39"/>
      <c r="U3797" s="38"/>
      <c r="V3797" s="38"/>
      <c r="W3797" s="39"/>
      <c r="X3797" s="41"/>
      <c r="Y3797" s="38"/>
    </row>
    <row r="3798" spans="1:25" ht="17.25">
      <c r="A3798" s="38"/>
      <c r="B3798" s="38"/>
      <c r="C3798" s="38"/>
      <c r="D3798" s="40"/>
      <c r="E3798" s="40"/>
      <c r="G3798" s="38"/>
      <c r="H3798" s="38"/>
      <c r="I3798" s="38"/>
      <c r="J3798" s="39"/>
      <c r="K3798" s="38"/>
      <c r="L3798" s="38"/>
      <c r="M3798" s="38"/>
      <c r="N3798" s="38"/>
      <c r="O3798" s="38"/>
      <c r="P3798" s="38"/>
      <c r="Q3798" s="38"/>
      <c r="R3798" s="38"/>
      <c r="S3798" s="38"/>
      <c r="T3798" s="39"/>
      <c r="U3798" s="38"/>
      <c r="V3798" s="38"/>
      <c r="W3798" s="39"/>
      <c r="X3798" s="41"/>
      <c r="Y3798" s="38"/>
    </row>
    <row r="3799" spans="1:25" ht="17.25">
      <c r="A3799" s="38"/>
      <c r="B3799" s="38"/>
      <c r="C3799" s="38"/>
      <c r="D3799" s="40"/>
      <c r="E3799" s="40"/>
      <c r="G3799" s="38"/>
      <c r="H3799" s="38"/>
      <c r="I3799" s="38"/>
      <c r="J3799" s="39"/>
      <c r="K3799" s="38"/>
      <c r="L3799" s="38"/>
      <c r="M3799" s="38"/>
      <c r="N3799" s="38"/>
      <c r="O3799" s="38"/>
      <c r="P3799" s="38"/>
      <c r="Q3799" s="38"/>
      <c r="R3799" s="38"/>
      <c r="S3799" s="38"/>
      <c r="T3799" s="39"/>
      <c r="U3799" s="38"/>
      <c r="V3799" s="38"/>
      <c r="W3799" s="39"/>
      <c r="X3799" s="41"/>
      <c r="Y3799" s="38"/>
    </row>
    <row r="3800" spans="1:25" ht="17.25">
      <c r="A3800" s="38"/>
      <c r="B3800" s="38"/>
      <c r="C3800" s="38"/>
      <c r="D3800" s="40"/>
      <c r="E3800" s="40"/>
      <c r="G3800" s="38"/>
      <c r="H3800" s="38"/>
      <c r="I3800" s="38"/>
      <c r="J3800" s="39"/>
      <c r="K3800" s="38"/>
      <c r="L3800" s="38"/>
      <c r="M3800" s="39"/>
      <c r="N3800" s="38"/>
      <c r="O3800" s="38"/>
      <c r="P3800" s="38"/>
      <c r="Q3800" s="38"/>
      <c r="R3800" s="38"/>
      <c r="S3800" s="38"/>
      <c r="T3800" s="39"/>
      <c r="U3800" s="38"/>
      <c r="V3800" s="38"/>
      <c r="W3800" s="39"/>
      <c r="X3800" s="41"/>
      <c r="Y3800" s="38"/>
    </row>
    <row r="3801" spans="1:25" ht="17.25">
      <c r="A3801" s="38"/>
      <c r="B3801" s="38"/>
      <c r="C3801" s="38"/>
      <c r="D3801" s="40"/>
      <c r="E3801" s="40"/>
      <c r="G3801" s="38"/>
      <c r="H3801" s="38"/>
      <c r="I3801" s="38"/>
      <c r="J3801" s="39"/>
      <c r="K3801" s="38"/>
      <c r="L3801" s="38"/>
      <c r="M3801" s="39"/>
      <c r="N3801" s="38"/>
      <c r="O3801" s="38"/>
      <c r="P3801" s="38"/>
      <c r="Q3801" s="38"/>
      <c r="R3801" s="38"/>
      <c r="S3801" s="38"/>
      <c r="T3801" s="39"/>
      <c r="U3801" s="38"/>
      <c r="V3801" s="38"/>
      <c r="W3801" s="39"/>
      <c r="X3801" s="41"/>
      <c r="Y3801" s="38"/>
    </row>
    <row r="3802" spans="1:25" ht="17.25">
      <c r="A3802" s="38"/>
      <c r="B3802" s="38"/>
      <c r="C3802" s="38"/>
      <c r="D3802" s="40"/>
      <c r="E3802" s="40"/>
      <c r="G3802" s="38"/>
      <c r="H3802" s="38"/>
      <c r="I3802" s="38"/>
      <c r="J3802" s="39"/>
      <c r="K3802" s="38"/>
      <c r="L3802" s="38"/>
      <c r="M3802" s="38"/>
      <c r="N3802" s="38"/>
      <c r="O3802" s="38"/>
      <c r="P3802" s="38"/>
      <c r="Q3802" s="38"/>
      <c r="R3802" s="38"/>
      <c r="S3802" s="38"/>
      <c r="T3802" s="39"/>
      <c r="U3802" s="38"/>
      <c r="V3802" s="38"/>
      <c r="W3802" s="39"/>
      <c r="X3802" s="41"/>
      <c r="Y3802" s="38"/>
    </row>
    <row r="3803" spans="1:25" ht="17.25">
      <c r="A3803" s="38"/>
      <c r="B3803" s="38"/>
      <c r="C3803" s="38"/>
      <c r="D3803" s="40"/>
      <c r="E3803" s="40"/>
      <c r="G3803" s="38"/>
      <c r="H3803" s="38"/>
      <c r="I3803" s="38"/>
      <c r="J3803" s="39"/>
      <c r="K3803" s="38"/>
      <c r="L3803" s="38"/>
      <c r="M3803" s="39"/>
      <c r="N3803" s="38"/>
      <c r="O3803" s="38"/>
      <c r="P3803" s="38"/>
      <c r="Q3803" s="38"/>
      <c r="R3803" s="38"/>
      <c r="S3803" s="38"/>
      <c r="T3803" s="39"/>
      <c r="U3803" s="38"/>
      <c r="V3803" s="38"/>
      <c r="W3803" s="39"/>
      <c r="X3803" s="41"/>
      <c r="Y3803" s="38"/>
    </row>
    <row r="3804" spans="1:25" ht="17.25">
      <c r="A3804" s="38"/>
      <c r="B3804" s="38"/>
      <c r="C3804" s="38"/>
      <c r="D3804" s="40"/>
      <c r="E3804" s="40"/>
      <c r="G3804" s="38"/>
      <c r="H3804" s="38"/>
      <c r="I3804" s="38"/>
      <c r="J3804" s="39"/>
      <c r="K3804" s="38"/>
      <c r="L3804" s="38"/>
      <c r="M3804" s="38"/>
      <c r="N3804" s="38"/>
      <c r="O3804" s="38"/>
      <c r="P3804" s="38"/>
      <c r="Q3804" s="38"/>
      <c r="R3804" s="38"/>
      <c r="S3804" s="38"/>
      <c r="T3804" s="39"/>
      <c r="U3804" s="38"/>
      <c r="V3804" s="38"/>
      <c r="W3804" s="39"/>
      <c r="X3804" s="41"/>
      <c r="Y3804" s="38"/>
    </row>
    <row r="3805" spans="1:25" ht="17.25">
      <c r="A3805" s="38"/>
      <c r="B3805" s="38"/>
      <c r="C3805" s="38"/>
      <c r="D3805" s="40"/>
      <c r="E3805" s="40"/>
      <c r="G3805" s="38"/>
      <c r="H3805" s="38"/>
      <c r="I3805" s="38"/>
      <c r="J3805" s="39"/>
      <c r="K3805" s="38"/>
      <c r="L3805" s="38"/>
      <c r="M3805" s="39"/>
      <c r="N3805" s="38"/>
      <c r="O3805" s="38"/>
      <c r="P3805" s="38"/>
      <c r="Q3805" s="38"/>
      <c r="R3805" s="38"/>
      <c r="S3805" s="38"/>
      <c r="T3805" s="39"/>
      <c r="U3805" s="38"/>
      <c r="V3805" s="38"/>
      <c r="W3805" s="39"/>
      <c r="X3805" s="41"/>
      <c r="Y3805" s="38"/>
    </row>
    <row r="3806" spans="1:25" ht="17.25">
      <c r="A3806" s="38"/>
      <c r="B3806" s="38"/>
      <c r="C3806" s="38"/>
      <c r="D3806" s="40"/>
      <c r="E3806" s="40"/>
      <c r="G3806" s="38"/>
      <c r="H3806" s="38"/>
      <c r="I3806" s="38"/>
      <c r="J3806" s="39"/>
      <c r="K3806" s="38"/>
      <c r="L3806" s="38"/>
      <c r="M3806" s="39"/>
      <c r="N3806" s="38"/>
      <c r="O3806" s="38"/>
      <c r="P3806" s="38"/>
      <c r="Q3806" s="38"/>
      <c r="R3806" s="38"/>
      <c r="S3806" s="38"/>
      <c r="T3806" s="39"/>
      <c r="U3806" s="38"/>
      <c r="V3806" s="38"/>
      <c r="W3806" s="39"/>
      <c r="X3806" s="41"/>
      <c r="Y3806" s="38"/>
    </row>
    <row r="3807" spans="1:25" ht="17.25">
      <c r="A3807" s="38"/>
      <c r="B3807" s="38"/>
      <c r="C3807" s="38"/>
      <c r="D3807" s="40"/>
      <c r="E3807" s="40"/>
      <c r="G3807" s="38"/>
      <c r="H3807" s="38"/>
      <c r="I3807" s="38"/>
      <c r="J3807" s="39"/>
      <c r="K3807" s="38"/>
      <c r="L3807" s="38"/>
      <c r="M3807" s="39"/>
      <c r="N3807" s="38"/>
      <c r="O3807" s="38"/>
      <c r="P3807" s="38"/>
      <c r="Q3807" s="38"/>
      <c r="R3807" s="38"/>
      <c r="S3807" s="38"/>
      <c r="T3807" s="39"/>
      <c r="U3807" s="38"/>
      <c r="V3807" s="38"/>
      <c r="W3807" s="39"/>
      <c r="X3807" s="41"/>
      <c r="Y3807" s="38"/>
    </row>
    <row r="3808" spans="1:25" ht="17.25">
      <c r="A3808" s="38"/>
      <c r="B3808" s="38"/>
      <c r="C3808" s="38"/>
      <c r="D3808" s="40"/>
      <c r="E3808" s="40"/>
      <c r="G3808" s="38"/>
      <c r="H3808" s="38"/>
      <c r="I3808" s="38"/>
      <c r="J3808" s="39"/>
      <c r="K3808" s="38"/>
      <c r="L3808" s="38"/>
      <c r="M3808" s="39"/>
      <c r="N3808" s="38"/>
      <c r="O3808" s="38"/>
      <c r="P3808" s="38"/>
      <c r="Q3808" s="38"/>
      <c r="R3808" s="38"/>
      <c r="S3808" s="38"/>
      <c r="T3808" s="39"/>
      <c r="U3808" s="38"/>
      <c r="V3808" s="38"/>
      <c r="W3808" s="39"/>
      <c r="X3808" s="41"/>
      <c r="Y3808" s="38"/>
    </row>
    <row r="3809" spans="1:25" ht="17.25">
      <c r="A3809" s="38"/>
      <c r="B3809" s="38"/>
      <c r="C3809" s="38"/>
      <c r="D3809" s="40"/>
      <c r="E3809" s="40"/>
      <c r="G3809" s="38"/>
      <c r="H3809" s="38"/>
      <c r="I3809" s="38"/>
      <c r="J3809" s="39"/>
      <c r="K3809" s="38"/>
      <c r="L3809" s="38"/>
      <c r="M3809" s="38"/>
      <c r="N3809" s="38"/>
      <c r="O3809" s="38"/>
      <c r="P3809" s="38"/>
      <c r="Q3809" s="38"/>
      <c r="R3809" s="38"/>
      <c r="S3809" s="38"/>
      <c r="T3809" s="39"/>
      <c r="U3809" s="38"/>
      <c r="V3809" s="38"/>
      <c r="W3809" s="39"/>
      <c r="X3809" s="41"/>
      <c r="Y3809" s="38"/>
    </row>
    <row r="3810" spans="1:25" ht="17.25">
      <c r="A3810" s="38"/>
      <c r="B3810" s="38"/>
      <c r="C3810" s="38"/>
      <c r="D3810" s="40"/>
      <c r="E3810" s="40"/>
      <c r="G3810" s="38"/>
      <c r="H3810" s="38"/>
      <c r="I3810" s="38"/>
      <c r="J3810" s="39"/>
      <c r="K3810" s="38"/>
      <c r="L3810" s="38"/>
      <c r="M3810" s="38"/>
      <c r="N3810" s="38"/>
      <c r="O3810" s="38"/>
      <c r="P3810" s="38"/>
      <c r="Q3810" s="38"/>
      <c r="R3810" s="38"/>
      <c r="S3810" s="38"/>
      <c r="T3810" s="39"/>
      <c r="U3810" s="38"/>
      <c r="V3810" s="38"/>
      <c r="W3810" s="39"/>
      <c r="X3810" s="41"/>
      <c r="Y3810" s="38"/>
    </row>
    <row r="3811" spans="1:25" ht="17.25">
      <c r="A3811" s="38"/>
      <c r="B3811" s="38"/>
      <c r="C3811" s="38"/>
      <c r="D3811" s="40"/>
      <c r="E3811" s="40"/>
      <c r="G3811" s="38"/>
      <c r="H3811" s="38"/>
      <c r="I3811" s="38"/>
      <c r="J3811" s="39"/>
      <c r="K3811" s="38"/>
      <c r="L3811" s="38"/>
      <c r="M3811" s="38"/>
      <c r="N3811" s="38"/>
      <c r="O3811" s="38"/>
      <c r="P3811" s="38"/>
      <c r="Q3811" s="38"/>
      <c r="R3811" s="38"/>
      <c r="S3811" s="38"/>
      <c r="T3811" s="39"/>
      <c r="U3811" s="38"/>
      <c r="V3811" s="38"/>
      <c r="W3811" s="39"/>
      <c r="X3811" s="41"/>
      <c r="Y3811" s="38"/>
    </row>
    <row r="3812" spans="1:25" ht="17.25">
      <c r="A3812" s="38"/>
      <c r="B3812" s="38"/>
      <c r="C3812" s="38"/>
      <c r="D3812" s="40"/>
      <c r="E3812" s="40"/>
      <c r="G3812" s="38"/>
      <c r="H3812" s="38"/>
      <c r="I3812" s="38"/>
      <c r="J3812" s="39"/>
      <c r="K3812" s="38"/>
      <c r="L3812" s="38"/>
      <c r="M3812" s="38"/>
      <c r="N3812" s="38"/>
      <c r="O3812" s="38"/>
      <c r="P3812" s="38"/>
      <c r="Q3812" s="38"/>
      <c r="R3812" s="38"/>
      <c r="S3812" s="38"/>
      <c r="T3812" s="39"/>
      <c r="U3812" s="38"/>
      <c r="V3812" s="38"/>
      <c r="W3812" s="39"/>
      <c r="X3812" s="41"/>
      <c r="Y3812" s="38"/>
    </row>
    <row r="3813" spans="1:25" ht="17.25">
      <c r="A3813" s="38"/>
      <c r="B3813" s="38"/>
      <c r="C3813" s="38"/>
      <c r="D3813" s="40"/>
      <c r="E3813" s="40"/>
      <c r="G3813" s="38"/>
      <c r="H3813" s="38"/>
      <c r="I3813" s="38"/>
      <c r="J3813" s="39"/>
      <c r="K3813" s="38"/>
      <c r="L3813" s="38"/>
      <c r="M3813" s="38"/>
      <c r="N3813" s="38"/>
      <c r="O3813" s="38"/>
      <c r="P3813" s="38"/>
      <c r="Q3813" s="38"/>
      <c r="R3813" s="38"/>
      <c r="S3813" s="38"/>
      <c r="T3813" s="39"/>
      <c r="U3813" s="38"/>
      <c r="V3813" s="38"/>
      <c r="W3813" s="39"/>
      <c r="X3813" s="41"/>
      <c r="Y3813" s="38"/>
    </row>
    <row r="3814" spans="1:25" ht="17.25">
      <c r="A3814" s="38"/>
      <c r="B3814" s="38"/>
      <c r="C3814" s="38"/>
      <c r="D3814" s="40"/>
      <c r="E3814" s="40"/>
      <c r="G3814" s="38"/>
      <c r="H3814" s="38"/>
      <c r="I3814" s="38"/>
      <c r="J3814" s="39"/>
      <c r="K3814" s="38"/>
      <c r="L3814" s="38"/>
      <c r="M3814" s="38"/>
      <c r="N3814" s="38"/>
      <c r="O3814" s="38"/>
      <c r="P3814" s="38"/>
      <c r="Q3814" s="38"/>
      <c r="R3814" s="38"/>
      <c r="S3814" s="38"/>
      <c r="T3814" s="39"/>
      <c r="U3814" s="38"/>
      <c r="V3814" s="38"/>
      <c r="W3814" s="39"/>
      <c r="X3814" s="41"/>
      <c r="Y3814" s="38"/>
    </row>
    <row r="3815" spans="1:25" ht="17.25">
      <c r="A3815" s="38"/>
      <c r="B3815" s="38"/>
      <c r="C3815" s="38"/>
      <c r="D3815" s="40"/>
      <c r="E3815" s="40"/>
      <c r="G3815" s="38"/>
      <c r="H3815" s="38"/>
      <c r="I3815" s="38"/>
      <c r="J3815" s="39"/>
      <c r="K3815" s="38"/>
      <c r="L3815" s="38"/>
      <c r="M3815" s="38"/>
      <c r="N3815" s="38"/>
      <c r="O3815" s="38"/>
      <c r="P3815" s="38"/>
      <c r="Q3815" s="38"/>
      <c r="R3815" s="38"/>
      <c r="S3815" s="38"/>
      <c r="T3815" s="39"/>
      <c r="U3815" s="38"/>
      <c r="V3815" s="38"/>
      <c r="W3815" s="39"/>
      <c r="X3815" s="41"/>
      <c r="Y3815" s="38"/>
    </row>
    <row r="3816" spans="1:25" ht="17.25">
      <c r="A3816" s="38"/>
      <c r="B3816" s="38"/>
      <c r="C3816" s="38"/>
      <c r="D3816" s="40"/>
      <c r="E3816" s="40"/>
      <c r="G3816" s="38"/>
      <c r="H3816" s="38"/>
      <c r="I3816" s="38"/>
      <c r="J3816" s="39"/>
      <c r="K3816" s="38"/>
      <c r="L3816" s="38"/>
      <c r="M3816" s="38"/>
      <c r="N3816" s="38"/>
      <c r="O3816" s="38"/>
      <c r="P3816" s="38"/>
      <c r="Q3816" s="38"/>
      <c r="R3816" s="38"/>
      <c r="S3816" s="38"/>
      <c r="T3816" s="39"/>
      <c r="U3816" s="38"/>
      <c r="V3816" s="38"/>
      <c r="W3816" s="39"/>
      <c r="X3816" s="41"/>
      <c r="Y3816" s="38"/>
    </row>
    <row r="3817" spans="1:25" ht="17.25">
      <c r="A3817" s="38"/>
      <c r="B3817" s="38"/>
      <c r="C3817" s="38"/>
      <c r="D3817" s="40"/>
      <c r="E3817" s="40"/>
      <c r="G3817" s="38"/>
      <c r="H3817" s="38"/>
      <c r="I3817" s="38"/>
      <c r="J3817" s="39"/>
      <c r="K3817" s="38"/>
      <c r="L3817" s="38"/>
      <c r="M3817" s="38"/>
      <c r="N3817" s="38"/>
      <c r="O3817" s="38"/>
      <c r="P3817" s="38"/>
      <c r="Q3817" s="38"/>
      <c r="R3817" s="38"/>
      <c r="S3817" s="38"/>
      <c r="T3817" s="39"/>
      <c r="U3817" s="38"/>
      <c r="V3817" s="38"/>
      <c r="W3817" s="39"/>
      <c r="X3817" s="41"/>
      <c r="Y3817" s="38"/>
    </row>
    <row r="3818" spans="1:25" ht="17.25">
      <c r="A3818" s="38"/>
      <c r="B3818" s="38"/>
      <c r="C3818" s="38"/>
      <c r="D3818" s="40"/>
      <c r="E3818" s="40"/>
      <c r="G3818" s="38"/>
      <c r="H3818" s="38"/>
      <c r="I3818" s="38"/>
      <c r="J3818" s="39"/>
      <c r="K3818" s="38"/>
      <c r="L3818" s="38"/>
      <c r="M3818" s="38"/>
      <c r="N3818" s="38"/>
      <c r="O3818" s="38"/>
      <c r="P3818" s="38"/>
      <c r="Q3818" s="38"/>
      <c r="R3818" s="38"/>
      <c r="S3818" s="38"/>
      <c r="T3818" s="39"/>
      <c r="U3818" s="38"/>
      <c r="V3818" s="38"/>
      <c r="W3818" s="39"/>
      <c r="X3818" s="41"/>
      <c r="Y3818" s="38"/>
    </row>
    <row r="3819" spans="1:25" ht="17.25">
      <c r="A3819" s="38"/>
      <c r="B3819" s="38"/>
      <c r="C3819" s="38"/>
      <c r="D3819" s="40"/>
      <c r="E3819" s="40"/>
      <c r="G3819" s="38"/>
      <c r="H3819" s="38"/>
      <c r="I3819" s="38"/>
      <c r="J3819" s="39"/>
      <c r="K3819" s="38"/>
      <c r="L3819" s="38"/>
      <c r="M3819" s="38"/>
      <c r="N3819" s="38"/>
      <c r="O3819" s="38"/>
      <c r="P3819" s="38"/>
      <c r="Q3819" s="38"/>
      <c r="R3819" s="38"/>
      <c r="S3819" s="38"/>
      <c r="T3819" s="39"/>
      <c r="U3819" s="38"/>
      <c r="V3819" s="38"/>
      <c r="W3819" s="39"/>
      <c r="X3819" s="41"/>
      <c r="Y3819" s="38"/>
    </row>
    <row r="3820" spans="1:25" ht="17.25">
      <c r="A3820" s="38"/>
      <c r="B3820" s="38"/>
      <c r="C3820" s="38"/>
      <c r="D3820" s="40"/>
      <c r="E3820" s="40"/>
      <c r="G3820" s="38"/>
      <c r="H3820" s="38"/>
      <c r="I3820" s="38"/>
      <c r="J3820" s="39"/>
      <c r="K3820" s="38"/>
      <c r="L3820" s="38"/>
      <c r="M3820" s="39"/>
      <c r="N3820" s="38"/>
      <c r="O3820" s="38"/>
      <c r="P3820" s="38"/>
      <c r="Q3820" s="38"/>
      <c r="R3820" s="38"/>
      <c r="S3820" s="38"/>
      <c r="T3820" s="39"/>
      <c r="U3820" s="38"/>
      <c r="V3820" s="38"/>
      <c r="W3820" s="39"/>
      <c r="X3820" s="41"/>
      <c r="Y3820" s="38"/>
    </row>
    <row r="3821" spans="1:25" ht="17.25">
      <c r="A3821" s="38"/>
      <c r="B3821" s="38"/>
      <c r="C3821" s="38"/>
      <c r="D3821" s="40"/>
      <c r="E3821" s="40"/>
      <c r="G3821" s="38"/>
      <c r="H3821" s="38"/>
      <c r="I3821" s="38"/>
      <c r="J3821" s="39"/>
      <c r="K3821" s="38"/>
      <c r="L3821" s="38"/>
      <c r="M3821" s="39"/>
      <c r="N3821" s="38"/>
      <c r="O3821" s="38"/>
      <c r="P3821" s="38"/>
      <c r="Q3821" s="38"/>
      <c r="R3821" s="38"/>
      <c r="S3821" s="38"/>
      <c r="T3821" s="39"/>
      <c r="U3821" s="38"/>
      <c r="V3821" s="38"/>
      <c r="W3821" s="39"/>
      <c r="X3821" s="41"/>
      <c r="Y3821" s="38"/>
    </row>
    <row r="3822" spans="1:25" ht="17.25">
      <c r="A3822" s="38"/>
      <c r="B3822" s="38"/>
      <c r="C3822" s="38"/>
      <c r="D3822" s="40"/>
      <c r="E3822" s="40"/>
      <c r="G3822" s="38"/>
      <c r="H3822" s="38"/>
      <c r="I3822" s="38"/>
      <c r="J3822" s="39"/>
      <c r="K3822" s="38"/>
      <c r="L3822" s="38"/>
      <c r="M3822" s="38"/>
      <c r="N3822" s="38"/>
      <c r="O3822" s="38"/>
      <c r="P3822" s="38"/>
      <c r="Q3822" s="38"/>
      <c r="R3822" s="38"/>
      <c r="S3822" s="38"/>
      <c r="T3822" s="39"/>
      <c r="U3822" s="38"/>
      <c r="V3822" s="38"/>
      <c r="W3822" s="39"/>
      <c r="X3822" s="41"/>
      <c r="Y3822" s="38"/>
    </row>
    <row r="3823" spans="1:25" ht="17.25">
      <c r="A3823" s="38"/>
      <c r="B3823" s="38"/>
      <c r="C3823" s="38"/>
      <c r="D3823" s="40"/>
      <c r="E3823" s="40"/>
      <c r="G3823" s="38"/>
      <c r="H3823" s="38"/>
      <c r="I3823" s="38"/>
      <c r="J3823" s="39"/>
      <c r="K3823" s="38"/>
      <c r="L3823" s="38"/>
      <c r="M3823" s="39"/>
      <c r="N3823" s="38"/>
      <c r="O3823" s="38"/>
      <c r="P3823" s="38"/>
      <c r="Q3823" s="38"/>
      <c r="R3823" s="38"/>
      <c r="S3823" s="38"/>
      <c r="T3823" s="39"/>
      <c r="U3823" s="38"/>
      <c r="V3823" s="38"/>
      <c r="W3823" s="39"/>
      <c r="X3823" s="41"/>
      <c r="Y3823" s="38"/>
    </row>
    <row r="3824" spans="1:25" ht="17.25">
      <c r="A3824" s="38"/>
      <c r="B3824" s="38"/>
      <c r="C3824" s="38"/>
      <c r="D3824" s="40"/>
      <c r="E3824" s="40"/>
      <c r="G3824" s="38"/>
      <c r="H3824" s="38"/>
      <c r="I3824" s="38"/>
      <c r="J3824" s="39"/>
      <c r="K3824" s="38"/>
      <c r="L3824" s="38"/>
      <c r="M3824" s="38"/>
      <c r="N3824" s="38"/>
      <c r="O3824" s="38"/>
      <c r="P3824" s="38"/>
      <c r="Q3824" s="38"/>
      <c r="R3824" s="38"/>
      <c r="S3824" s="38"/>
      <c r="T3824" s="39"/>
      <c r="U3824" s="38"/>
      <c r="V3824" s="38"/>
      <c r="W3824" s="39"/>
      <c r="X3824" s="41"/>
      <c r="Y3824" s="38"/>
    </row>
    <row r="3825" spans="1:25" ht="17.25">
      <c r="A3825" s="38"/>
      <c r="B3825" s="38"/>
      <c r="C3825" s="38"/>
      <c r="D3825" s="40"/>
      <c r="E3825" s="40"/>
      <c r="G3825" s="38"/>
      <c r="H3825" s="38"/>
      <c r="I3825" s="38"/>
      <c r="J3825" s="39"/>
      <c r="K3825" s="38"/>
      <c r="L3825" s="38"/>
      <c r="M3825" s="39"/>
      <c r="N3825" s="38"/>
      <c r="O3825" s="38"/>
      <c r="P3825" s="38"/>
      <c r="Q3825" s="38"/>
      <c r="R3825" s="38"/>
      <c r="S3825" s="38"/>
      <c r="T3825" s="39"/>
      <c r="U3825" s="38"/>
      <c r="V3825" s="38"/>
      <c r="W3825" s="39"/>
      <c r="X3825" s="41"/>
      <c r="Y3825" s="38"/>
    </row>
    <row r="3826" spans="1:25" ht="17.25">
      <c r="A3826" s="38"/>
      <c r="B3826" s="38"/>
      <c r="C3826" s="38"/>
      <c r="D3826" s="40"/>
      <c r="E3826" s="40"/>
      <c r="G3826" s="38"/>
      <c r="H3826" s="38"/>
      <c r="I3826" s="38"/>
      <c r="J3826" s="39"/>
      <c r="K3826" s="38"/>
      <c r="L3826" s="38"/>
      <c r="M3826" s="39"/>
      <c r="N3826" s="38"/>
      <c r="O3826" s="38"/>
      <c r="P3826" s="38"/>
      <c r="Q3826" s="38"/>
      <c r="R3826" s="38"/>
      <c r="S3826" s="38"/>
      <c r="T3826" s="39"/>
      <c r="U3826" s="38"/>
      <c r="V3826" s="38"/>
      <c r="W3826" s="39"/>
      <c r="X3826" s="41"/>
      <c r="Y3826" s="38"/>
    </row>
    <row r="3827" spans="1:25" ht="17.25">
      <c r="A3827" s="38"/>
      <c r="B3827" s="38"/>
      <c r="C3827" s="38"/>
      <c r="D3827" s="40"/>
      <c r="E3827" s="40"/>
      <c r="G3827" s="38"/>
      <c r="H3827" s="38"/>
      <c r="I3827" s="38"/>
      <c r="J3827" s="39"/>
      <c r="K3827" s="38"/>
      <c r="L3827" s="38"/>
      <c r="M3827" s="39"/>
      <c r="N3827" s="38"/>
      <c r="O3827" s="38"/>
      <c r="P3827" s="38"/>
      <c r="Q3827" s="38"/>
      <c r="R3827" s="38"/>
      <c r="S3827" s="38"/>
      <c r="T3827" s="39"/>
      <c r="U3827" s="38"/>
      <c r="V3827" s="38"/>
      <c r="W3827" s="39"/>
      <c r="X3827" s="41"/>
      <c r="Y3827" s="38"/>
    </row>
    <row r="3828" spans="1:25" ht="17.25">
      <c r="A3828" s="38"/>
      <c r="B3828" s="38"/>
      <c r="C3828" s="38"/>
      <c r="D3828" s="40"/>
      <c r="E3828" s="40"/>
      <c r="G3828" s="38"/>
      <c r="H3828" s="38"/>
      <c r="I3828" s="38"/>
      <c r="J3828" s="39"/>
      <c r="K3828" s="38"/>
      <c r="L3828" s="38"/>
      <c r="M3828" s="39"/>
      <c r="N3828" s="38"/>
      <c r="O3828" s="38"/>
      <c r="P3828" s="38"/>
      <c r="Q3828" s="38"/>
      <c r="R3828" s="38"/>
      <c r="S3828" s="38"/>
      <c r="T3828" s="39"/>
      <c r="U3828" s="38"/>
      <c r="V3828" s="38"/>
      <c r="W3828" s="39"/>
      <c r="X3828" s="41"/>
      <c r="Y3828" s="38"/>
    </row>
    <row r="3829" spans="1:25" ht="17.25">
      <c r="A3829" s="38"/>
      <c r="B3829" s="38"/>
      <c r="C3829" s="38"/>
      <c r="D3829" s="40"/>
      <c r="E3829" s="40"/>
      <c r="G3829" s="38"/>
      <c r="H3829" s="38"/>
      <c r="I3829" s="38"/>
      <c r="J3829" s="39"/>
      <c r="K3829" s="38"/>
      <c r="L3829" s="38"/>
      <c r="M3829" s="38"/>
      <c r="N3829" s="38"/>
      <c r="O3829" s="38"/>
      <c r="P3829" s="38"/>
      <c r="Q3829" s="38"/>
      <c r="R3829" s="38"/>
      <c r="S3829" s="38"/>
      <c r="T3829" s="39"/>
      <c r="U3829" s="38"/>
      <c r="V3829" s="38"/>
      <c r="W3829" s="39"/>
      <c r="X3829" s="41"/>
      <c r="Y3829" s="38"/>
    </row>
    <row r="3830" spans="1:25" ht="17.25">
      <c r="A3830" s="38"/>
      <c r="B3830" s="38"/>
      <c r="C3830" s="38"/>
      <c r="D3830" s="40"/>
      <c r="E3830" s="40"/>
      <c r="G3830" s="38"/>
      <c r="H3830" s="38"/>
      <c r="I3830" s="38"/>
      <c r="J3830" s="39"/>
      <c r="K3830" s="38"/>
      <c r="L3830" s="38"/>
      <c r="M3830" s="38"/>
      <c r="N3830" s="38"/>
      <c r="O3830" s="38"/>
      <c r="P3830" s="38"/>
      <c r="Q3830" s="38"/>
      <c r="R3830" s="38"/>
      <c r="S3830" s="38"/>
      <c r="T3830" s="39"/>
      <c r="U3830" s="38"/>
      <c r="V3830" s="38"/>
      <c r="W3830" s="39"/>
      <c r="X3830" s="41"/>
      <c r="Y3830" s="38"/>
    </row>
    <row r="3831" spans="1:25" ht="17.25">
      <c r="A3831" s="38"/>
      <c r="B3831" s="38"/>
      <c r="C3831" s="38"/>
      <c r="D3831" s="40"/>
      <c r="E3831" s="40"/>
      <c r="G3831" s="38"/>
      <c r="H3831" s="38"/>
      <c r="I3831" s="38"/>
      <c r="J3831" s="39"/>
      <c r="K3831" s="38"/>
      <c r="L3831" s="38"/>
      <c r="M3831" s="38"/>
      <c r="N3831" s="38"/>
      <c r="O3831" s="38"/>
      <c r="P3831" s="38"/>
      <c r="Q3831" s="38"/>
      <c r="R3831" s="38"/>
      <c r="S3831" s="38"/>
      <c r="T3831" s="39"/>
      <c r="U3831" s="38"/>
      <c r="V3831" s="38"/>
      <c r="W3831" s="39"/>
      <c r="X3831" s="41"/>
      <c r="Y3831" s="38"/>
    </row>
    <row r="3832" spans="1:25" ht="17.25">
      <c r="A3832" s="38"/>
      <c r="B3832" s="38"/>
      <c r="C3832" s="38"/>
      <c r="D3832" s="40"/>
      <c r="E3832" s="40"/>
      <c r="G3832" s="38"/>
      <c r="H3832" s="38"/>
      <c r="I3832" s="38"/>
      <c r="J3832" s="39"/>
      <c r="K3832" s="38"/>
      <c r="L3832" s="38"/>
      <c r="M3832" s="38"/>
      <c r="N3832" s="38"/>
      <c r="O3832" s="38"/>
      <c r="P3832" s="38"/>
      <c r="Q3832" s="38"/>
      <c r="R3832" s="38"/>
      <c r="S3832" s="38"/>
      <c r="T3832" s="39"/>
      <c r="U3832" s="38"/>
      <c r="V3832" s="38"/>
      <c r="W3832" s="39"/>
      <c r="X3832" s="41"/>
      <c r="Y3832" s="38"/>
    </row>
    <row r="3833" spans="1:25" ht="17.25">
      <c r="A3833" s="38"/>
      <c r="B3833" s="38"/>
      <c r="C3833" s="38"/>
      <c r="D3833" s="40"/>
      <c r="E3833" s="40"/>
      <c r="G3833" s="38"/>
      <c r="H3833" s="38"/>
      <c r="I3833" s="38"/>
      <c r="J3833" s="39"/>
      <c r="K3833" s="38"/>
      <c r="L3833" s="38"/>
      <c r="M3833" s="38"/>
      <c r="N3833" s="38"/>
      <c r="O3833" s="38"/>
      <c r="P3833" s="38"/>
      <c r="Q3833" s="38"/>
      <c r="R3833" s="38"/>
      <c r="S3833" s="38"/>
      <c r="T3833" s="39"/>
      <c r="U3833" s="38"/>
      <c r="V3833" s="38"/>
      <c r="W3833" s="39"/>
      <c r="X3833" s="41"/>
      <c r="Y3833" s="38"/>
    </row>
    <row r="3834" spans="1:25" ht="17.25">
      <c r="A3834" s="38"/>
      <c r="B3834" s="38"/>
      <c r="C3834" s="38"/>
      <c r="D3834" s="40"/>
      <c r="E3834" s="40"/>
      <c r="G3834" s="38"/>
      <c r="H3834" s="38"/>
      <c r="I3834" s="38"/>
      <c r="J3834" s="39"/>
      <c r="K3834" s="38"/>
      <c r="L3834" s="38"/>
      <c r="M3834" s="38"/>
      <c r="N3834" s="38"/>
      <c r="O3834" s="38"/>
      <c r="P3834" s="38"/>
      <c r="Q3834" s="38"/>
      <c r="R3834" s="38"/>
      <c r="S3834" s="38"/>
      <c r="T3834" s="39"/>
      <c r="U3834" s="38"/>
      <c r="V3834" s="38"/>
      <c r="W3834" s="39"/>
      <c r="X3834" s="41"/>
      <c r="Y3834" s="38"/>
    </row>
    <row r="3835" spans="1:25" ht="17.25">
      <c r="A3835" s="38"/>
      <c r="B3835" s="38"/>
      <c r="C3835" s="38"/>
      <c r="D3835" s="40"/>
      <c r="E3835" s="40"/>
      <c r="G3835" s="38"/>
      <c r="H3835" s="38"/>
      <c r="I3835" s="38"/>
      <c r="J3835" s="39"/>
      <c r="K3835" s="38"/>
      <c r="L3835" s="38"/>
      <c r="M3835" s="38"/>
      <c r="N3835" s="38"/>
      <c r="O3835" s="38"/>
      <c r="P3835" s="38"/>
      <c r="Q3835" s="38"/>
      <c r="R3835" s="38"/>
      <c r="S3835" s="38"/>
      <c r="T3835" s="39"/>
      <c r="U3835" s="38"/>
      <c r="V3835" s="38"/>
      <c r="W3835" s="39"/>
      <c r="X3835" s="41"/>
      <c r="Y3835" s="38"/>
    </row>
    <row r="3836" spans="1:25" ht="17.25">
      <c r="A3836" s="38"/>
      <c r="B3836" s="38"/>
      <c r="C3836" s="38"/>
      <c r="D3836" s="40"/>
      <c r="E3836" s="40"/>
      <c r="G3836" s="38"/>
      <c r="H3836" s="38"/>
      <c r="I3836" s="38"/>
      <c r="J3836" s="39"/>
      <c r="K3836" s="38"/>
      <c r="L3836" s="38"/>
      <c r="M3836" s="38"/>
      <c r="N3836" s="38"/>
      <c r="O3836" s="38"/>
      <c r="P3836" s="38"/>
      <c r="Q3836" s="38"/>
      <c r="R3836" s="38"/>
      <c r="S3836" s="38"/>
      <c r="T3836" s="39"/>
      <c r="U3836" s="38"/>
      <c r="V3836" s="38"/>
      <c r="W3836" s="39"/>
      <c r="X3836" s="41"/>
      <c r="Y3836" s="38"/>
    </row>
    <row r="3837" spans="1:25" ht="17.25">
      <c r="A3837" s="38"/>
      <c r="B3837" s="38"/>
      <c r="C3837" s="38"/>
      <c r="D3837" s="40"/>
      <c r="E3837" s="40"/>
      <c r="G3837" s="38"/>
      <c r="H3837" s="38"/>
      <c r="I3837" s="38"/>
      <c r="J3837" s="39"/>
      <c r="K3837" s="38"/>
      <c r="L3837" s="38"/>
      <c r="M3837" s="38"/>
      <c r="N3837" s="38"/>
      <c r="O3837" s="38"/>
      <c r="P3837" s="38"/>
      <c r="Q3837" s="38"/>
      <c r="R3837" s="38"/>
      <c r="S3837" s="38"/>
      <c r="T3837" s="39"/>
      <c r="U3837" s="38"/>
      <c r="V3837" s="38"/>
      <c r="W3837" s="39"/>
      <c r="X3837" s="41"/>
      <c r="Y3837" s="38"/>
    </row>
    <row r="3838" spans="1:25" ht="17.25">
      <c r="A3838" s="38"/>
      <c r="B3838" s="38"/>
      <c r="C3838" s="38"/>
      <c r="D3838" s="40"/>
      <c r="E3838" s="40"/>
      <c r="G3838" s="38"/>
      <c r="H3838" s="38"/>
      <c r="I3838" s="38"/>
      <c r="J3838" s="39"/>
      <c r="K3838" s="38"/>
      <c r="L3838" s="38"/>
      <c r="M3838" s="38"/>
      <c r="N3838" s="38"/>
      <c r="O3838" s="38"/>
      <c r="P3838" s="38"/>
      <c r="Q3838" s="38"/>
      <c r="R3838" s="38"/>
      <c r="S3838" s="38"/>
      <c r="T3838" s="39"/>
      <c r="U3838" s="38"/>
      <c r="V3838" s="38"/>
      <c r="W3838" s="39"/>
      <c r="X3838" s="41"/>
      <c r="Y3838" s="38"/>
    </row>
    <row r="3839" spans="1:25" ht="17.25">
      <c r="A3839" s="38"/>
      <c r="B3839" s="38"/>
      <c r="C3839" s="38"/>
      <c r="D3839" s="40"/>
      <c r="E3839" s="40"/>
      <c r="G3839" s="38"/>
      <c r="H3839" s="38"/>
      <c r="I3839" s="38"/>
      <c r="J3839" s="39"/>
      <c r="K3839" s="38"/>
      <c r="L3839" s="38"/>
      <c r="M3839" s="38"/>
      <c r="N3839" s="38"/>
      <c r="O3839" s="38"/>
      <c r="P3839" s="38"/>
      <c r="Q3839" s="38"/>
      <c r="R3839" s="38"/>
      <c r="S3839" s="38"/>
      <c r="T3839" s="39"/>
      <c r="U3839" s="38"/>
      <c r="V3839" s="38"/>
      <c r="W3839" s="39"/>
      <c r="X3839" s="41"/>
      <c r="Y3839" s="38"/>
    </row>
    <row r="3840" spans="1:25" ht="17.25">
      <c r="A3840" s="38"/>
      <c r="B3840" s="38"/>
      <c r="C3840" s="38"/>
      <c r="D3840" s="40"/>
      <c r="E3840" s="40"/>
      <c r="G3840" s="38"/>
      <c r="H3840" s="38"/>
      <c r="I3840" s="38"/>
      <c r="J3840" s="39"/>
      <c r="K3840" s="38"/>
      <c r="L3840" s="38"/>
      <c r="M3840" s="39"/>
      <c r="N3840" s="38"/>
      <c r="O3840" s="38"/>
      <c r="P3840" s="38"/>
      <c r="Q3840" s="38"/>
      <c r="R3840" s="38"/>
      <c r="S3840" s="38"/>
      <c r="T3840" s="39"/>
      <c r="U3840" s="38"/>
      <c r="V3840" s="38"/>
      <c r="W3840" s="39"/>
      <c r="X3840" s="41"/>
      <c r="Y3840" s="38"/>
    </row>
    <row r="3841" spans="1:25" ht="17.25">
      <c r="A3841" s="38"/>
      <c r="B3841" s="38"/>
      <c r="C3841" s="38"/>
      <c r="D3841" s="40"/>
      <c r="E3841" s="40"/>
      <c r="G3841" s="38"/>
      <c r="H3841" s="38"/>
      <c r="I3841" s="38"/>
      <c r="J3841" s="39"/>
      <c r="K3841" s="38"/>
      <c r="L3841" s="38"/>
      <c r="M3841" s="39"/>
      <c r="N3841" s="38"/>
      <c r="O3841" s="38"/>
      <c r="P3841" s="38"/>
      <c r="Q3841" s="38"/>
      <c r="R3841" s="38"/>
      <c r="S3841" s="38"/>
      <c r="T3841" s="39"/>
      <c r="U3841" s="38"/>
      <c r="V3841" s="38"/>
      <c r="W3841" s="39"/>
      <c r="X3841" s="41"/>
      <c r="Y3841" s="38"/>
    </row>
    <row r="3842" spans="1:25" ht="17.25">
      <c r="A3842" s="38"/>
      <c r="B3842" s="38"/>
      <c r="C3842" s="38"/>
      <c r="D3842" s="40"/>
      <c r="E3842" s="40"/>
      <c r="G3842" s="38"/>
      <c r="H3842" s="38"/>
      <c r="I3842" s="38"/>
      <c r="J3842" s="39"/>
      <c r="K3842" s="38"/>
      <c r="L3842" s="38"/>
      <c r="M3842" s="38"/>
      <c r="N3842" s="38"/>
      <c r="O3842" s="38"/>
      <c r="P3842" s="38"/>
      <c r="Q3842" s="38"/>
      <c r="R3842" s="38"/>
      <c r="S3842" s="38"/>
      <c r="T3842" s="39"/>
      <c r="U3842" s="38"/>
      <c r="V3842" s="38"/>
      <c r="W3842" s="39"/>
      <c r="X3842" s="41"/>
      <c r="Y3842" s="38"/>
    </row>
    <row r="3843" spans="1:25" ht="17.25">
      <c r="A3843" s="38"/>
      <c r="B3843" s="38"/>
      <c r="C3843" s="38"/>
      <c r="D3843" s="40"/>
      <c r="E3843" s="40"/>
      <c r="G3843" s="38"/>
      <c r="H3843" s="38"/>
      <c r="I3843" s="38"/>
      <c r="J3843" s="39"/>
      <c r="K3843" s="38"/>
      <c r="L3843" s="38"/>
      <c r="M3843" s="39"/>
      <c r="N3843" s="38"/>
      <c r="O3843" s="38"/>
      <c r="P3843" s="38"/>
      <c r="Q3843" s="38"/>
      <c r="R3843" s="38"/>
      <c r="S3843" s="38"/>
      <c r="T3843" s="39"/>
      <c r="U3843" s="38"/>
      <c r="V3843" s="38"/>
      <c r="W3843" s="39"/>
      <c r="X3843" s="41"/>
      <c r="Y3843" s="38"/>
    </row>
    <row r="3844" spans="1:25" ht="17.25">
      <c r="A3844" s="38"/>
      <c r="B3844" s="38"/>
      <c r="C3844" s="38"/>
      <c r="D3844" s="40"/>
      <c r="E3844" s="40"/>
      <c r="G3844" s="38"/>
      <c r="H3844" s="38"/>
      <c r="I3844" s="38"/>
      <c r="J3844" s="39"/>
      <c r="K3844" s="38"/>
      <c r="L3844" s="38"/>
      <c r="M3844" s="38"/>
      <c r="N3844" s="38"/>
      <c r="O3844" s="38"/>
      <c r="P3844" s="38"/>
      <c r="Q3844" s="38"/>
      <c r="R3844" s="38"/>
      <c r="S3844" s="38"/>
      <c r="T3844" s="39"/>
      <c r="U3844" s="38"/>
      <c r="V3844" s="38"/>
      <c r="W3844" s="39"/>
      <c r="X3844" s="41"/>
      <c r="Y3844" s="38"/>
    </row>
    <row r="3845" spans="1:25" ht="17.25">
      <c r="A3845" s="38"/>
      <c r="B3845" s="38"/>
      <c r="C3845" s="38"/>
      <c r="D3845" s="40"/>
      <c r="E3845" s="40"/>
      <c r="G3845" s="38"/>
      <c r="H3845" s="38"/>
      <c r="I3845" s="38"/>
      <c r="J3845" s="39"/>
      <c r="K3845" s="38"/>
      <c r="L3845" s="38"/>
      <c r="M3845" s="39"/>
      <c r="N3845" s="38"/>
      <c r="O3845" s="38"/>
      <c r="P3845" s="38"/>
      <c r="Q3845" s="38"/>
      <c r="R3845" s="38"/>
      <c r="S3845" s="38"/>
      <c r="T3845" s="39"/>
      <c r="U3845" s="38"/>
      <c r="V3845" s="38"/>
      <c r="W3845" s="39"/>
      <c r="X3845" s="41"/>
      <c r="Y3845" s="38"/>
    </row>
    <row r="3846" spans="1:25" ht="17.25">
      <c r="A3846" s="38"/>
      <c r="B3846" s="38"/>
      <c r="C3846" s="38"/>
      <c r="D3846" s="40"/>
      <c r="E3846" s="40"/>
      <c r="G3846" s="38"/>
      <c r="H3846" s="38"/>
      <c r="I3846" s="38"/>
      <c r="J3846" s="39"/>
      <c r="K3846" s="38"/>
      <c r="L3846" s="38"/>
      <c r="M3846" s="39"/>
      <c r="N3846" s="38"/>
      <c r="O3846" s="38"/>
      <c r="P3846" s="38"/>
      <c r="Q3846" s="38"/>
      <c r="R3846" s="38"/>
      <c r="S3846" s="38"/>
      <c r="T3846" s="39"/>
      <c r="U3846" s="38"/>
      <c r="V3846" s="38"/>
      <c r="W3846" s="39"/>
      <c r="X3846" s="41"/>
      <c r="Y3846" s="38"/>
    </row>
    <row r="3847" spans="1:25" ht="17.25">
      <c r="A3847" s="38"/>
      <c r="B3847" s="38"/>
      <c r="C3847" s="38"/>
      <c r="D3847" s="40"/>
      <c r="E3847" s="40"/>
      <c r="G3847" s="38"/>
      <c r="H3847" s="38"/>
      <c r="I3847" s="38"/>
      <c r="J3847" s="39"/>
      <c r="K3847" s="38"/>
      <c r="L3847" s="38"/>
      <c r="M3847" s="39"/>
      <c r="N3847" s="38"/>
      <c r="O3847" s="38"/>
      <c r="P3847" s="38"/>
      <c r="Q3847" s="38"/>
      <c r="R3847" s="38"/>
      <c r="S3847" s="38"/>
      <c r="T3847" s="39"/>
      <c r="U3847" s="38"/>
      <c r="V3847" s="38"/>
      <c r="W3847" s="39"/>
      <c r="X3847" s="41"/>
      <c r="Y3847" s="38"/>
    </row>
    <row r="3848" spans="1:25" ht="17.25">
      <c r="A3848" s="38"/>
      <c r="B3848" s="38"/>
      <c r="C3848" s="38"/>
      <c r="D3848" s="40"/>
      <c r="E3848" s="40"/>
      <c r="G3848" s="38"/>
      <c r="H3848" s="38"/>
      <c r="I3848" s="38"/>
      <c r="J3848" s="39"/>
      <c r="K3848" s="38"/>
      <c r="L3848" s="38"/>
      <c r="M3848" s="39"/>
      <c r="N3848" s="38"/>
      <c r="O3848" s="38"/>
      <c r="P3848" s="38"/>
      <c r="Q3848" s="38"/>
      <c r="R3848" s="38"/>
      <c r="S3848" s="38"/>
      <c r="T3848" s="39"/>
      <c r="U3848" s="38"/>
      <c r="V3848" s="38"/>
      <c r="W3848" s="39"/>
      <c r="X3848" s="41"/>
      <c r="Y3848" s="38"/>
    </row>
    <row r="3849" spans="1:25" ht="17.25">
      <c r="A3849" s="38"/>
      <c r="B3849" s="38"/>
      <c r="C3849" s="38"/>
      <c r="D3849" s="40"/>
      <c r="E3849" s="40"/>
      <c r="G3849" s="38"/>
      <c r="H3849" s="38"/>
      <c r="I3849" s="38"/>
      <c r="J3849" s="39"/>
      <c r="K3849" s="38"/>
      <c r="L3849" s="38"/>
      <c r="M3849" s="38"/>
      <c r="N3849" s="38"/>
      <c r="O3849" s="38"/>
      <c r="P3849" s="38"/>
      <c r="Q3849" s="38"/>
      <c r="R3849" s="38"/>
      <c r="S3849" s="38"/>
      <c r="T3849" s="39"/>
      <c r="U3849" s="38"/>
      <c r="V3849" s="38"/>
      <c r="W3849" s="39"/>
      <c r="X3849" s="41"/>
      <c r="Y3849" s="38"/>
    </row>
    <row r="3850" spans="1:25" ht="17.25">
      <c r="A3850" s="38"/>
      <c r="B3850" s="38"/>
      <c r="C3850" s="38"/>
      <c r="D3850" s="40"/>
      <c r="E3850" s="40"/>
      <c r="G3850" s="38"/>
      <c r="H3850" s="38"/>
      <c r="I3850" s="38"/>
      <c r="J3850" s="39"/>
      <c r="K3850" s="38"/>
      <c r="L3850" s="38"/>
      <c r="M3850" s="38"/>
      <c r="N3850" s="38"/>
      <c r="O3850" s="38"/>
      <c r="P3850" s="38"/>
      <c r="Q3850" s="38"/>
      <c r="R3850" s="38"/>
      <c r="S3850" s="38"/>
      <c r="T3850" s="39"/>
      <c r="U3850" s="38"/>
      <c r="V3850" s="38"/>
      <c r="W3850" s="39"/>
      <c r="X3850" s="41"/>
      <c r="Y3850" s="38"/>
    </row>
    <row r="3851" spans="1:25" ht="17.25">
      <c r="A3851" s="38"/>
      <c r="B3851" s="38"/>
      <c r="C3851" s="38"/>
      <c r="D3851" s="40"/>
      <c r="E3851" s="40"/>
      <c r="G3851" s="38"/>
      <c r="H3851" s="38"/>
      <c r="I3851" s="38"/>
      <c r="J3851" s="39"/>
      <c r="K3851" s="38"/>
      <c r="L3851" s="38"/>
      <c r="M3851" s="38"/>
      <c r="N3851" s="38"/>
      <c r="O3851" s="38"/>
      <c r="P3851" s="38"/>
      <c r="Q3851" s="38"/>
      <c r="R3851" s="38"/>
      <c r="S3851" s="38"/>
      <c r="T3851" s="39"/>
      <c r="U3851" s="38"/>
      <c r="V3851" s="38"/>
      <c r="W3851" s="39"/>
      <c r="X3851" s="41"/>
      <c r="Y3851" s="38"/>
    </row>
    <row r="3852" spans="1:25" ht="17.25">
      <c r="A3852" s="38"/>
      <c r="B3852" s="38"/>
      <c r="C3852" s="38"/>
      <c r="D3852" s="40"/>
      <c r="E3852" s="40"/>
      <c r="G3852" s="38"/>
      <c r="H3852" s="38"/>
      <c r="I3852" s="38"/>
      <c r="J3852" s="39"/>
      <c r="K3852" s="38"/>
      <c r="L3852" s="38"/>
      <c r="M3852" s="38"/>
      <c r="N3852" s="38"/>
      <c r="O3852" s="38"/>
      <c r="P3852" s="38"/>
      <c r="Q3852" s="38"/>
      <c r="R3852" s="38"/>
      <c r="S3852" s="38"/>
      <c r="T3852" s="39"/>
      <c r="U3852" s="38"/>
      <c r="V3852" s="38"/>
      <c r="W3852" s="39"/>
      <c r="X3852" s="41"/>
      <c r="Y3852" s="38"/>
    </row>
    <row r="3853" spans="1:25" ht="17.25">
      <c r="A3853" s="38"/>
      <c r="B3853" s="38"/>
      <c r="C3853" s="38"/>
      <c r="D3853" s="40"/>
      <c r="E3853" s="40"/>
      <c r="G3853" s="38"/>
      <c r="H3853" s="38"/>
      <c r="I3853" s="38"/>
      <c r="J3853" s="39"/>
      <c r="K3853" s="38"/>
      <c r="L3853" s="38"/>
      <c r="M3853" s="38"/>
      <c r="N3853" s="38"/>
      <c r="O3853" s="38"/>
      <c r="P3853" s="38"/>
      <c r="Q3853" s="38"/>
      <c r="R3853" s="38"/>
      <c r="S3853" s="38"/>
      <c r="T3853" s="39"/>
      <c r="U3853" s="38"/>
      <c r="V3853" s="38"/>
      <c r="W3853" s="39"/>
      <c r="X3853" s="41"/>
      <c r="Y3853" s="38"/>
    </row>
    <row r="3854" spans="1:25" ht="17.25">
      <c r="A3854" s="38"/>
      <c r="B3854" s="38"/>
      <c r="C3854" s="38"/>
      <c r="D3854" s="40"/>
      <c r="E3854" s="40"/>
      <c r="G3854" s="38"/>
      <c r="H3854" s="38"/>
      <c r="I3854" s="38"/>
      <c r="J3854" s="39"/>
      <c r="K3854" s="38"/>
      <c r="L3854" s="38"/>
      <c r="M3854" s="38"/>
      <c r="N3854" s="38"/>
      <c r="O3854" s="38"/>
      <c r="P3854" s="38"/>
      <c r="Q3854" s="38"/>
      <c r="R3854" s="38"/>
      <c r="S3854" s="38"/>
      <c r="T3854" s="39"/>
      <c r="U3854" s="38"/>
      <c r="V3854" s="38"/>
      <c r="W3854" s="39"/>
      <c r="X3854" s="41"/>
      <c r="Y3854" s="38"/>
    </row>
    <row r="3855" spans="1:25" ht="17.25">
      <c r="A3855" s="38"/>
      <c r="B3855" s="38"/>
      <c r="C3855" s="38"/>
      <c r="D3855" s="40"/>
      <c r="E3855" s="40"/>
      <c r="G3855" s="38"/>
      <c r="H3855" s="38"/>
      <c r="I3855" s="38"/>
      <c r="J3855" s="39"/>
      <c r="K3855" s="38"/>
      <c r="L3855" s="38"/>
      <c r="M3855" s="38"/>
      <c r="N3855" s="38"/>
      <c r="O3855" s="38"/>
      <c r="P3855" s="38"/>
      <c r="Q3855" s="38"/>
      <c r="R3855" s="38"/>
      <c r="S3855" s="38"/>
      <c r="T3855" s="39"/>
      <c r="U3855" s="38"/>
      <c r="V3855" s="38"/>
      <c r="W3855" s="39"/>
      <c r="X3855" s="41"/>
      <c r="Y3855" s="38"/>
    </row>
    <row r="3856" spans="1:25" ht="17.25">
      <c r="A3856" s="38"/>
      <c r="B3856" s="38"/>
      <c r="C3856" s="38"/>
      <c r="D3856" s="40"/>
      <c r="E3856" s="40"/>
      <c r="G3856" s="38"/>
      <c r="H3856" s="38"/>
      <c r="I3856" s="38"/>
      <c r="J3856" s="39"/>
      <c r="K3856" s="38"/>
      <c r="L3856" s="38"/>
      <c r="M3856" s="38"/>
      <c r="N3856" s="38"/>
      <c r="O3856" s="38"/>
      <c r="P3856" s="38"/>
      <c r="Q3856" s="38"/>
      <c r="R3856" s="38"/>
      <c r="S3856" s="38"/>
      <c r="T3856" s="39"/>
      <c r="U3856" s="38"/>
      <c r="V3856" s="38"/>
      <c r="W3856" s="39"/>
      <c r="X3856" s="41"/>
      <c r="Y3856" s="38"/>
    </row>
    <row r="3857" spans="1:25" ht="17.25">
      <c r="A3857" s="38"/>
      <c r="B3857" s="38"/>
      <c r="C3857" s="38"/>
      <c r="D3857" s="40"/>
      <c r="E3857" s="40"/>
      <c r="G3857" s="38"/>
      <c r="H3857" s="38"/>
      <c r="I3857" s="38"/>
      <c r="J3857" s="39"/>
      <c r="K3857" s="38"/>
      <c r="L3857" s="38"/>
      <c r="M3857" s="38"/>
      <c r="N3857" s="38"/>
      <c r="O3857" s="38"/>
      <c r="P3857" s="38"/>
      <c r="Q3857" s="38"/>
      <c r="R3857" s="38"/>
      <c r="S3857" s="38"/>
      <c r="T3857" s="39"/>
      <c r="U3857" s="38"/>
      <c r="V3857" s="38"/>
      <c r="W3857" s="39"/>
      <c r="X3857" s="41"/>
      <c r="Y3857" s="38"/>
    </row>
    <row r="3858" spans="1:25" ht="17.25">
      <c r="A3858" s="38"/>
      <c r="B3858" s="38"/>
      <c r="C3858" s="38"/>
      <c r="D3858" s="40"/>
      <c r="E3858" s="40"/>
      <c r="G3858" s="38"/>
      <c r="H3858" s="38"/>
      <c r="I3858" s="38"/>
      <c r="J3858" s="39"/>
      <c r="K3858" s="38"/>
      <c r="L3858" s="38"/>
      <c r="M3858" s="38"/>
      <c r="N3858" s="38"/>
      <c r="O3858" s="38"/>
      <c r="P3858" s="38"/>
      <c r="Q3858" s="38"/>
      <c r="R3858" s="38"/>
      <c r="S3858" s="38"/>
      <c r="T3858" s="39"/>
      <c r="U3858" s="38"/>
      <c r="V3858" s="38"/>
      <c r="W3858" s="39"/>
      <c r="X3858" s="41"/>
      <c r="Y3858" s="38"/>
    </row>
    <row r="3859" spans="1:25" ht="17.25">
      <c r="A3859" s="38"/>
      <c r="B3859" s="38"/>
      <c r="C3859" s="38"/>
      <c r="D3859" s="40"/>
      <c r="E3859" s="40"/>
      <c r="G3859" s="38"/>
      <c r="H3859" s="38"/>
      <c r="I3859" s="38"/>
      <c r="J3859" s="39"/>
      <c r="K3859" s="38"/>
      <c r="L3859" s="38"/>
      <c r="M3859" s="38"/>
      <c r="N3859" s="38"/>
      <c r="O3859" s="38"/>
      <c r="P3859" s="38"/>
      <c r="Q3859" s="38"/>
      <c r="R3859" s="38"/>
      <c r="S3859" s="38"/>
      <c r="T3859" s="39"/>
      <c r="U3859" s="38"/>
      <c r="V3859" s="38"/>
      <c r="W3859" s="39"/>
      <c r="X3859" s="41"/>
      <c r="Y3859" s="38"/>
    </row>
    <row r="3860" spans="1:25" ht="17.25">
      <c r="A3860" s="38"/>
      <c r="B3860" s="38"/>
      <c r="C3860" s="38"/>
      <c r="D3860" s="40"/>
      <c r="E3860" s="40"/>
      <c r="G3860" s="38"/>
      <c r="H3860" s="38"/>
      <c r="I3860" s="38"/>
      <c r="J3860" s="39"/>
      <c r="K3860" s="38"/>
      <c r="L3860" s="38"/>
      <c r="M3860" s="39"/>
      <c r="N3860" s="38"/>
      <c r="O3860" s="38"/>
      <c r="P3860" s="38"/>
      <c r="Q3860" s="38"/>
      <c r="R3860" s="38"/>
      <c r="S3860" s="38"/>
      <c r="T3860" s="39"/>
      <c r="U3860" s="38"/>
      <c r="V3860" s="38"/>
      <c r="W3860" s="39"/>
      <c r="X3860" s="41"/>
      <c r="Y3860" s="38"/>
    </row>
    <row r="3861" spans="1:25" ht="17.25">
      <c r="A3861" s="38"/>
      <c r="B3861" s="38"/>
      <c r="C3861" s="38"/>
      <c r="D3861" s="40"/>
      <c r="E3861" s="40"/>
      <c r="G3861" s="38"/>
      <c r="H3861" s="38"/>
      <c r="I3861" s="38"/>
      <c r="J3861" s="39"/>
      <c r="K3861" s="38"/>
      <c r="L3861" s="38"/>
      <c r="M3861" s="39"/>
      <c r="N3861" s="38"/>
      <c r="O3861" s="38"/>
      <c r="P3861" s="38"/>
      <c r="Q3861" s="38"/>
      <c r="R3861" s="38"/>
      <c r="S3861" s="38"/>
      <c r="T3861" s="39"/>
      <c r="U3861" s="38"/>
      <c r="V3861" s="38"/>
      <c r="W3861" s="39"/>
      <c r="X3861" s="41"/>
      <c r="Y3861" s="38"/>
    </row>
    <row r="3862" spans="1:25" ht="17.25">
      <c r="A3862" s="38"/>
      <c r="B3862" s="38"/>
      <c r="C3862" s="38"/>
      <c r="D3862" s="40"/>
      <c r="E3862" s="40"/>
      <c r="G3862" s="38"/>
      <c r="H3862" s="38"/>
      <c r="I3862" s="38"/>
      <c r="J3862" s="39"/>
      <c r="K3862" s="38"/>
      <c r="L3862" s="38"/>
      <c r="M3862" s="38"/>
      <c r="N3862" s="38"/>
      <c r="O3862" s="38"/>
      <c r="P3862" s="38"/>
      <c r="Q3862" s="38"/>
      <c r="R3862" s="38"/>
      <c r="S3862" s="38"/>
      <c r="T3862" s="39"/>
      <c r="U3862" s="38"/>
      <c r="V3862" s="38"/>
      <c r="W3862" s="39"/>
      <c r="X3862" s="41"/>
      <c r="Y3862" s="38"/>
    </row>
    <row r="3863" spans="1:25" ht="17.25">
      <c r="A3863" s="38"/>
      <c r="B3863" s="38"/>
      <c r="C3863" s="38"/>
      <c r="D3863" s="40"/>
      <c r="E3863" s="40"/>
      <c r="G3863" s="38"/>
      <c r="H3863" s="38"/>
      <c r="I3863" s="38"/>
      <c r="J3863" s="39"/>
      <c r="K3863" s="38"/>
      <c r="L3863" s="38"/>
      <c r="M3863" s="39"/>
      <c r="N3863" s="38"/>
      <c r="O3863" s="38"/>
      <c r="P3863" s="38"/>
      <c r="Q3863" s="38"/>
      <c r="R3863" s="38"/>
      <c r="S3863" s="38"/>
      <c r="T3863" s="39"/>
      <c r="U3863" s="38"/>
      <c r="V3863" s="38"/>
      <c r="W3863" s="39"/>
      <c r="X3863" s="41"/>
      <c r="Y3863" s="38"/>
    </row>
    <row r="3864" spans="1:25" ht="17.25">
      <c r="A3864" s="38"/>
      <c r="B3864" s="38"/>
      <c r="C3864" s="38"/>
      <c r="D3864" s="40"/>
      <c r="E3864" s="40"/>
      <c r="G3864" s="38"/>
      <c r="H3864" s="38"/>
      <c r="I3864" s="38"/>
      <c r="J3864" s="39"/>
      <c r="K3864" s="38"/>
      <c r="L3864" s="38"/>
      <c r="M3864" s="38"/>
      <c r="N3864" s="38"/>
      <c r="O3864" s="38"/>
      <c r="P3864" s="38"/>
      <c r="Q3864" s="38"/>
      <c r="R3864" s="38"/>
      <c r="S3864" s="38"/>
      <c r="T3864" s="39"/>
      <c r="U3864" s="38"/>
      <c r="V3864" s="38"/>
      <c r="W3864" s="39"/>
      <c r="X3864" s="41"/>
      <c r="Y3864" s="38"/>
    </row>
    <row r="3865" spans="1:25" ht="17.25">
      <c r="A3865" s="38"/>
      <c r="B3865" s="38"/>
      <c r="C3865" s="38"/>
      <c r="D3865" s="40"/>
      <c r="E3865" s="40"/>
      <c r="G3865" s="38"/>
      <c r="H3865" s="38"/>
      <c r="I3865" s="38"/>
      <c r="J3865" s="39"/>
      <c r="K3865" s="38"/>
      <c r="L3865" s="38"/>
      <c r="M3865" s="39"/>
      <c r="N3865" s="38"/>
      <c r="O3865" s="38"/>
      <c r="P3865" s="38"/>
      <c r="Q3865" s="38"/>
      <c r="R3865" s="38"/>
      <c r="S3865" s="38"/>
      <c r="T3865" s="39"/>
      <c r="U3865" s="38"/>
      <c r="V3865" s="38"/>
      <c r="W3865" s="39"/>
      <c r="X3865" s="41"/>
      <c r="Y3865" s="38"/>
    </row>
    <row r="3866" spans="1:25" ht="17.25">
      <c r="A3866" s="38"/>
      <c r="B3866" s="38"/>
      <c r="C3866" s="38"/>
      <c r="D3866" s="40"/>
      <c r="E3866" s="40"/>
      <c r="G3866" s="38"/>
      <c r="H3866" s="38"/>
      <c r="I3866" s="38"/>
      <c r="J3866" s="39"/>
      <c r="K3866" s="38"/>
      <c r="L3866" s="38"/>
      <c r="M3866" s="39"/>
      <c r="N3866" s="38"/>
      <c r="O3866" s="38"/>
      <c r="P3866" s="38"/>
      <c r="Q3866" s="38"/>
      <c r="R3866" s="38"/>
      <c r="S3866" s="38"/>
      <c r="T3866" s="39"/>
      <c r="U3866" s="38"/>
      <c r="V3866" s="38"/>
      <c r="W3866" s="39"/>
      <c r="X3866" s="41"/>
      <c r="Y3866" s="38"/>
    </row>
    <row r="3867" spans="1:25" ht="17.25">
      <c r="A3867" s="38"/>
      <c r="B3867" s="38"/>
      <c r="C3867" s="38"/>
      <c r="D3867" s="40"/>
      <c r="E3867" s="40"/>
      <c r="G3867" s="38"/>
      <c r="H3867" s="38"/>
      <c r="I3867" s="38"/>
      <c r="J3867" s="39"/>
      <c r="K3867" s="38"/>
      <c r="L3867" s="38"/>
      <c r="M3867" s="39"/>
      <c r="N3867" s="38"/>
      <c r="O3867" s="38"/>
      <c r="P3867" s="38"/>
      <c r="Q3867" s="38"/>
      <c r="R3867" s="38"/>
      <c r="S3867" s="38"/>
      <c r="T3867" s="39"/>
      <c r="U3867" s="38"/>
      <c r="V3867" s="38"/>
      <c r="W3867" s="39"/>
      <c r="X3867" s="41"/>
      <c r="Y3867" s="38"/>
    </row>
    <row r="3868" spans="1:25" ht="17.25">
      <c r="A3868" s="38"/>
      <c r="B3868" s="38"/>
      <c r="C3868" s="38"/>
      <c r="D3868" s="40"/>
      <c r="E3868" s="40"/>
      <c r="G3868" s="38"/>
      <c r="H3868" s="38"/>
      <c r="I3868" s="38"/>
      <c r="J3868" s="39"/>
      <c r="K3868" s="38"/>
      <c r="L3868" s="38"/>
      <c r="M3868" s="39"/>
      <c r="N3868" s="38"/>
      <c r="O3868" s="38"/>
      <c r="P3868" s="38"/>
      <c r="Q3868" s="38"/>
      <c r="R3868" s="38"/>
      <c r="S3868" s="38"/>
      <c r="T3868" s="39"/>
      <c r="U3868" s="38"/>
      <c r="V3868" s="38"/>
      <c r="W3868" s="39"/>
      <c r="X3868" s="41"/>
      <c r="Y3868" s="38"/>
    </row>
    <row r="3869" spans="1:25" ht="17.25">
      <c r="A3869" s="38"/>
      <c r="B3869" s="38"/>
      <c r="C3869" s="38"/>
      <c r="D3869" s="40"/>
      <c r="E3869" s="40"/>
      <c r="G3869" s="38"/>
      <c r="H3869" s="38"/>
      <c r="I3869" s="38"/>
      <c r="J3869" s="39"/>
      <c r="K3869" s="38"/>
      <c r="L3869" s="38"/>
      <c r="M3869" s="38"/>
      <c r="N3869" s="38"/>
      <c r="O3869" s="38"/>
      <c r="P3869" s="38"/>
      <c r="Q3869" s="38"/>
      <c r="R3869" s="38"/>
      <c r="S3869" s="38"/>
      <c r="T3869" s="39"/>
      <c r="U3869" s="38"/>
      <c r="V3869" s="38"/>
      <c r="W3869" s="39"/>
      <c r="X3869" s="41"/>
      <c r="Y3869" s="38"/>
    </row>
    <row r="3870" spans="1:25" ht="17.25">
      <c r="A3870" s="38"/>
      <c r="B3870" s="38"/>
      <c r="C3870" s="38"/>
      <c r="D3870" s="40"/>
      <c r="E3870" s="40"/>
      <c r="G3870" s="38"/>
      <c r="H3870" s="38"/>
      <c r="I3870" s="38"/>
      <c r="J3870" s="39"/>
      <c r="K3870" s="38"/>
      <c r="L3870" s="38"/>
      <c r="M3870" s="38"/>
      <c r="N3870" s="38"/>
      <c r="O3870" s="38"/>
      <c r="P3870" s="38"/>
      <c r="Q3870" s="38"/>
      <c r="R3870" s="38"/>
      <c r="S3870" s="38"/>
      <c r="T3870" s="39"/>
      <c r="U3870" s="38"/>
      <c r="V3870" s="38"/>
      <c r="W3870" s="39"/>
      <c r="X3870" s="41"/>
      <c r="Y3870" s="38"/>
    </row>
    <row r="3871" spans="1:25" ht="17.25">
      <c r="A3871" s="38"/>
      <c r="B3871" s="38"/>
      <c r="C3871" s="38"/>
      <c r="D3871" s="40"/>
      <c r="E3871" s="40"/>
      <c r="G3871" s="38"/>
      <c r="H3871" s="38"/>
      <c r="I3871" s="38"/>
      <c r="J3871" s="39"/>
      <c r="K3871" s="38"/>
      <c r="L3871" s="38"/>
      <c r="M3871" s="38"/>
      <c r="N3871" s="38"/>
      <c r="O3871" s="38"/>
      <c r="P3871" s="38"/>
      <c r="Q3871" s="38"/>
      <c r="R3871" s="38"/>
      <c r="S3871" s="38"/>
      <c r="T3871" s="39"/>
      <c r="U3871" s="38"/>
      <c r="V3871" s="38"/>
      <c r="W3871" s="39"/>
      <c r="X3871" s="41"/>
      <c r="Y3871" s="38"/>
    </row>
    <row r="3872" spans="1:25" ht="17.25">
      <c r="A3872" s="38"/>
      <c r="B3872" s="38"/>
      <c r="C3872" s="38"/>
      <c r="D3872" s="40"/>
      <c r="E3872" s="40"/>
      <c r="G3872" s="38"/>
      <c r="H3872" s="38"/>
      <c r="I3872" s="38"/>
      <c r="J3872" s="39"/>
      <c r="K3872" s="38"/>
      <c r="L3872" s="38"/>
      <c r="M3872" s="38"/>
      <c r="N3872" s="38"/>
      <c r="O3872" s="38"/>
      <c r="P3872" s="38"/>
      <c r="Q3872" s="38"/>
      <c r="R3872" s="38"/>
      <c r="S3872" s="38"/>
      <c r="T3872" s="39"/>
      <c r="U3872" s="38"/>
      <c r="V3872" s="38"/>
      <c r="W3872" s="39"/>
      <c r="X3872" s="41"/>
      <c r="Y3872" s="38"/>
    </row>
    <row r="3873" spans="1:25" ht="17.25">
      <c r="A3873" s="38"/>
      <c r="B3873" s="38"/>
      <c r="C3873" s="38"/>
      <c r="D3873" s="40"/>
      <c r="E3873" s="40"/>
      <c r="G3873" s="38"/>
      <c r="H3873" s="38"/>
      <c r="I3873" s="38"/>
      <c r="J3873" s="39"/>
      <c r="K3873" s="38"/>
      <c r="L3873" s="38"/>
      <c r="M3873" s="38"/>
      <c r="N3873" s="38"/>
      <c r="O3873" s="38"/>
      <c r="P3873" s="38"/>
      <c r="Q3873" s="38"/>
      <c r="R3873" s="38"/>
      <c r="S3873" s="38"/>
      <c r="T3873" s="39"/>
      <c r="U3873" s="38"/>
      <c r="V3873" s="38"/>
      <c r="W3873" s="39"/>
      <c r="X3873" s="41"/>
      <c r="Y3873" s="38"/>
    </row>
    <row r="3874" spans="1:25" ht="17.25">
      <c r="A3874" s="38"/>
      <c r="B3874" s="38"/>
      <c r="C3874" s="38"/>
      <c r="D3874" s="40"/>
      <c r="E3874" s="40"/>
      <c r="G3874" s="38"/>
      <c r="H3874" s="38"/>
      <c r="I3874" s="38"/>
      <c r="J3874" s="39"/>
      <c r="K3874" s="38"/>
      <c r="L3874" s="38"/>
      <c r="M3874" s="38"/>
      <c r="N3874" s="38"/>
      <c r="O3874" s="38"/>
      <c r="P3874" s="38"/>
      <c r="Q3874" s="38"/>
      <c r="R3874" s="38"/>
      <c r="S3874" s="38"/>
      <c r="T3874" s="39"/>
      <c r="U3874" s="38"/>
      <c r="V3874" s="38"/>
      <c r="W3874" s="39"/>
      <c r="X3874" s="41"/>
      <c r="Y3874" s="38"/>
    </row>
    <row r="3875" spans="1:25" ht="17.25">
      <c r="A3875" s="38"/>
      <c r="B3875" s="38"/>
      <c r="C3875" s="38"/>
      <c r="D3875" s="40"/>
      <c r="E3875" s="40"/>
      <c r="G3875" s="38"/>
      <c r="H3875" s="38"/>
      <c r="I3875" s="38"/>
      <c r="J3875" s="39"/>
      <c r="K3875" s="38"/>
      <c r="L3875" s="38"/>
      <c r="M3875" s="38"/>
      <c r="N3875" s="38"/>
      <c r="O3875" s="38"/>
      <c r="P3875" s="38"/>
      <c r="Q3875" s="38"/>
      <c r="R3875" s="38"/>
      <c r="S3875" s="38"/>
      <c r="T3875" s="39"/>
      <c r="U3875" s="38"/>
      <c r="V3875" s="38"/>
      <c r="W3875" s="39"/>
      <c r="X3875" s="41"/>
      <c r="Y3875" s="38"/>
    </row>
    <row r="3876" spans="1:25" ht="17.25">
      <c r="A3876" s="38"/>
      <c r="B3876" s="38"/>
      <c r="C3876" s="38"/>
      <c r="D3876" s="40"/>
      <c r="E3876" s="40"/>
      <c r="G3876" s="38"/>
      <c r="H3876" s="38"/>
      <c r="I3876" s="38"/>
      <c r="J3876" s="39"/>
      <c r="K3876" s="38"/>
      <c r="L3876" s="38"/>
      <c r="M3876" s="38"/>
      <c r="N3876" s="38"/>
      <c r="O3876" s="38"/>
      <c r="P3876" s="38"/>
      <c r="Q3876" s="38"/>
      <c r="R3876" s="38"/>
      <c r="S3876" s="38"/>
      <c r="T3876" s="39"/>
      <c r="U3876" s="38"/>
      <c r="V3876" s="38"/>
      <c r="W3876" s="39"/>
      <c r="X3876" s="41"/>
      <c r="Y3876" s="38"/>
    </row>
    <row r="3877" spans="1:25" ht="17.25">
      <c r="A3877" s="38"/>
      <c r="B3877" s="38"/>
      <c r="C3877" s="38"/>
      <c r="D3877" s="40"/>
      <c r="E3877" s="40"/>
      <c r="G3877" s="38"/>
      <c r="H3877" s="38"/>
      <c r="I3877" s="38"/>
      <c r="J3877" s="39"/>
      <c r="K3877" s="38"/>
      <c r="L3877" s="38"/>
      <c r="M3877" s="38"/>
      <c r="N3877" s="38"/>
      <c r="O3877" s="38"/>
      <c r="P3877" s="38"/>
      <c r="Q3877" s="38"/>
      <c r="R3877" s="38"/>
      <c r="S3877" s="38"/>
      <c r="T3877" s="39"/>
      <c r="U3877" s="38"/>
      <c r="V3877" s="38"/>
      <c r="W3877" s="39"/>
      <c r="X3877" s="41"/>
      <c r="Y3877" s="38"/>
    </row>
    <row r="3878" spans="1:25" ht="17.25">
      <c r="A3878" s="38"/>
      <c r="B3878" s="38"/>
      <c r="C3878" s="38"/>
      <c r="D3878" s="40"/>
      <c r="E3878" s="40"/>
      <c r="G3878" s="38"/>
      <c r="H3878" s="38"/>
      <c r="I3878" s="38"/>
      <c r="J3878" s="39"/>
      <c r="K3878" s="38"/>
      <c r="L3878" s="38"/>
      <c r="M3878" s="38"/>
      <c r="N3878" s="38"/>
      <c r="O3878" s="38"/>
      <c r="P3878" s="38"/>
      <c r="Q3878" s="38"/>
      <c r="R3878" s="38"/>
      <c r="S3878" s="38"/>
      <c r="T3878" s="39"/>
      <c r="U3878" s="38"/>
      <c r="V3878" s="38"/>
      <c r="W3878" s="39"/>
      <c r="X3878" s="41"/>
      <c r="Y3878" s="38"/>
    </row>
    <row r="3879" spans="1:25" ht="17.25">
      <c r="A3879" s="38"/>
      <c r="B3879" s="38"/>
      <c r="C3879" s="38"/>
      <c r="D3879" s="40"/>
      <c r="E3879" s="40"/>
      <c r="G3879" s="38"/>
      <c r="H3879" s="38"/>
      <c r="I3879" s="38"/>
      <c r="J3879" s="39"/>
      <c r="K3879" s="38"/>
      <c r="L3879" s="38"/>
      <c r="M3879" s="38"/>
      <c r="N3879" s="38"/>
      <c r="O3879" s="38"/>
      <c r="P3879" s="38"/>
      <c r="Q3879" s="38"/>
      <c r="R3879" s="38"/>
      <c r="S3879" s="38"/>
      <c r="T3879" s="39"/>
      <c r="U3879" s="38"/>
      <c r="V3879" s="38"/>
      <c r="W3879" s="39"/>
      <c r="X3879" s="41"/>
      <c r="Y3879" s="38"/>
    </row>
    <row r="3880" spans="1:25" ht="17.25">
      <c r="A3880" s="38"/>
      <c r="B3880" s="38"/>
      <c r="C3880" s="38"/>
      <c r="D3880" s="40"/>
      <c r="E3880" s="40"/>
      <c r="G3880" s="38"/>
      <c r="H3880" s="38"/>
      <c r="I3880" s="38"/>
      <c r="J3880" s="39"/>
      <c r="K3880" s="38"/>
      <c r="L3880" s="38"/>
      <c r="M3880" s="39"/>
      <c r="N3880" s="38"/>
      <c r="O3880" s="38"/>
      <c r="P3880" s="38"/>
      <c r="Q3880" s="38"/>
      <c r="R3880" s="38"/>
      <c r="S3880" s="38"/>
      <c r="T3880" s="39"/>
      <c r="U3880" s="38"/>
      <c r="V3880" s="38"/>
      <c r="W3880" s="39"/>
      <c r="X3880" s="41"/>
      <c r="Y3880" s="38"/>
    </row>
    <row r="3881" spans="1:25" ht="17.25">
      <c r="A3881" s="38"/>
      <c r="B3881" s="38"/>
      <c r="C3881" s="38"/>
      <c r="D3881" s="40"/>
      <c r="E3881" s="40"/>
      <c r="G3881" s="38"/>
      <c r="H3881" s="38"/>
      <c r="I3881" s="38"/>
      <c r="J3881" s="39"/>
      <c r="K3881" s="38"/>
      <c r="L3881" s="38"/>
      <c r="M3881" s="39"/>
      <c r="N3881" s="38"/>
      <c r="O3881" s="38"/>
      <c r="P3881" s="38"/>
      <c r="Q3881" s="38"/>
      <c r="R3881" s="38"/>
      <c r="S3881" s="38"/>
      <c r="T3881" s="39"/>
      <c r="U3881" s="38"/>
      <c r="V3881" s="38"/>
      <c r="W3881" s="39"/>
      <c r="X3881" s="41"/>
      <c r="Y3881" s="38"/>
    </row>
    <row r="3882" spans="1:25" ht="17.25">
      <c r="A3882" s="38"/>
      <c r="B3882" s="38"/>
      <c r="C3882" s="38"/>
      <c r="D3882" s="40"/>
      <c r="E3882" s="40"/>
      <c r="G3882" s="38"/>
      <c r="H3882" s="38"/>
      <c r="I3882" s="38"/>
      <c r="J3882" s="39"/>
      <c r="K3882" s="38"/>
      <c r="L3882" s="38"/>
      <c r="M3882" s="38"/>
      <c r="N3882" s="38"/>
      <c r="O3882" s="38"/>
      <c r="P3882" s="38"/>
      <c r="Q3882" s="38"/>
      <c r="R3882" s="38"/>
      <c r="S3882" s="38"/>
      <c r="T3882" s="39"/>
      <c r="U3882" s="38"/>
      <c r="V3882" s="38"/>
      <c r="W3882" s="39"/>
      <c r="X3882" s="41"/>
      <c r="Y3882" s="38"/>
    </row>
    <row r="3883" spans="1:25" ht="17.25">
      <c r="A3883" s="38"/>
      <c r="B3883" s="38"/>
      <c r="C3883" s="38"/>
      <c r="D3883" s="40"/>
      <c r="E3883" s="40"/>
      <c r="G3883" s="38"/>
      <c r="H3883" s="38"/>
      <c r="I3883" s="38"/>
      <c r="J3883" s="39"/>
      <c r="K3883" s="38"/>
      <c r="L3883" s="38"/>
      <c r="M3883" s="39"/>
      <c r="N3883" s="38"/>
      <c r="O3883" s="38"/>
      <c r="P3883" s="38"/>
      <c r="Q3883" s="38"/>
      <c r="R3883" s="38"/>
      <c r="S3883" s="38"/>
      <c r="T3883" s="39"/>
      <c r="U3883" s="38"/>
      <c r="V3883" s="38"/>
      <c r="W3883" s="39"/>
      <c r="X3883" s="41"/>
      <c r="Y3883" s="38"/>
    </row>
    <row r="3884" spans="1:25" ht="17.25">
      <c r="A3884" s="38"/>
      <c r="B3884" s="38"/>
      <c r="C3884" s="38"/>
      <c r="D3884" s="40"/>
      <c r="E3884" s="40"/>
      <c r="G3884" s="38"/>
      <c r="H3884" s="38"/>
      <c r="I3884" s="38"/>
      <c r="J3884" s="39"/>
      <c r="K3884" s="38"/>
      <c r="L3884" s="38"/>
      <c r="M3884" s="38"/>
      <c r="N3884" s="38"/>
      <c r="O3884" s="38"/>
      <c r="P3884" s="38"/>
      <c r="Q3884" s="38"/>
      <c r="R3884" s="38"/>
      <c r="S3884" s="38"/>
      <c r="T3884" s="39"/>
      <c r="U3884" s="38"/>
      <c r="V3884" s="38"/>
      <c r="W3884" s="39"/>
      <c r="X3884" s="41"/>
      <c r="Y3884" s="38"/>
    </row>
    <row r="3885" spans="1:25" ht="17.25">
      <c r="A3885" s="38"/>
      <c r="B3885" s="38"/>
      <c r="C3885" s="38"/>
      <c r="D3885" s="40"/>
      <c r="E3885" s="40"/>
      <c r="G3885" s="38"/>
      <c r="H3885" s="38"/>
      <c r="I3885" s="38"/>
      <c r="J3885" s="39"/>
      <c r="K3885" s="38"/>
      <c r="L3885" s="38"/>
      <c r="M3885" s="39"/>
      <c r="N3885" s="38"/>
      <c r="O3885" s="38"/>
      <c r="P3885" s="38"/>
      <c r="Q3885" s="38"/>
      <c r="R3885" s="38"/>
      <c r="S3885" s="38"/>
      <c r="T3885" s="39"/>
      <c r="U3885" s="38"/>
      <c r="V3885" s="38"/>
      <c r="W3885" s="39"/>
      <c r="X3885" s="41"/>
      <c r="Y3885" s="38"/>
    </row>
    <row r="3886" spans="1:25" ht="17.25">
      <c r="A3886" s="38"/>
      <c r="B3886" s="38"/>
      <c r="C3886" s="38"/>
      <c r="D3886" s="40"/>
      <c r="E3886" s="40"/>
      <c r="G3886" s="38"/>
      <c r="H3886" s="38"/>
      <c r="I3886" s="38"/>
      <c r="J3886" s="39"/>
      <c r="K3886" s="38"/>
      <c r="L3886" s="38"/>
      <c r="M3886" s="39"/>
      <c r="N3886" s="38"/>
      <c r="O3886" s="38"/>
      <c r="P3886" s="38"/>
      <c r="Q3886" s="38"/>
      <c r="R3886" s="38"/>
      <c r="S3886" s="38"/>
      <c r="T3886" s="39"/>
      <c r="U3886" s="38"/>
      <c r="V3886" s="38"/>
      <c r="W3886" s="39"/>
      <c r="X3886" s="41"/>
      <c r="Y3886" s="38"/>
    </row>
    <row r="3887" spans="1:25" ht="17.25">
      <c r="A3887" s="38"/>
      <c r="B3887" s="38"/>
      <c r="C3887" s="38"/>
      <c r="D3887" s="40"/>
      <c r="E3887" s="40"/>
      <c r="G3887" s="38"/>
      <c r="H3887" s="38"/>
      <c r="I3887" s="38"/>
      <c r="J3887" s="39"/>
      <c r="K3887" s="38"/>
      <c r="L3887" s="38"/>
      <c r="M3887" s="39"/>
      <c r="N3887" s="38"/>
      <c r="O3887" s="38"/>
      <c r="P3887" s="38"/>
      <c r="Q3887" s="38"/>
      <c r="R3887" s="38"/>
      <c r="S3887" s="38"/>
      <c r="T3887" s="39"/>
      <c r="U3887" s="38"/>
      <c r="V3887" s="38"/>
      <c r="W3887" s="39"/>
      <c r="X3887" s="41"/>
      <c r="Y3887" s="38"/>
    </row>
    <row r="3888" spans="1:25" ht="17.25">
      <c r="A3888" s="38"/>
      <c r="B3888" s="38"/>
      <c r="C3888" s="38"/>
      <c r="D3888" s="40"/>
      <c r="E3888" s="40"/>
      <c r="G3888" s="38"/>
      <c r="H3888" s="38"/>
      <c r="I3888" s="38"/>
      <c r="J3888" s="39"/>
      <c r="K3888" s="38"/>
      <c r="L3888" s="38"/>
      <c r="M3888" s="39"/>
      <c r="N3888" s="38"/>
      <c r="O3888" s="38"/>
      <c r="P3888" s="38"/>
      <c r="Q3888" s="38"/>
      <c r="R3888" s="38"/>
      <c r="S3888" s="38"/>
      <c r="T3888" s="39"/>
      <c r="U3888" s="38"/>
      <c r="V3888" s="38"/>
      <c r="W3888" s="39"/>
      <c r="X3888" s="41"/>
      <c r="Y3888" s="38"/>
    </row>
    <row r="3889" spans="1:25" ht="17.25">
      <c r="A3889" s="38"/>
      <c r="B3889" s="38"/>
      <c r="C3889" s="38"/>
      <c r="D3889" s="40"/>
      <c r="E3889" s="40"/>
      <c r="G3889" s="38"/>
      <c r="H3889" s="38"/>
      <c r="I3889" s="38"/>
      <c r="J3889" s="39"/>
      <c r="K3889" s="38"/>
      <c r="L3889" s="38"/>
      <c r="M3889" s="38"/>
      <c r="N3889" s="38"/>
      <c r="O3889" s="38"/>
      <c r="P3889" s="38"/>
      <c r="Q3889" s="38"/>
      <c r="R3889" s="38"/>
      <c r="S3889" s="38"/>
      <c r="T3889" s="39"/>
      <c r="U3889" s="38"/>
      <c r="V3889" s="38"/>
      <c r="W3889" s="39"/>
      <c r="X3889" s="41"/>
      <c r="Y3889" s="38"/>
    </row>
    <row r="3890" spans="1:25" ht="17.25">
      <c r="A3890" s="38"/>
      <c r="B3890" s="38"/>
      <c r="C3890" s="38"/>
      <c r="D3890" s="40"/>
      <c r="E3890" s="40"/>
      <c r="G3890" s="38"/>
      <c r="H3890" s="38"/>
      <c r="I3890" s="38"/>
      <c r="J3890" s="39"/>
      <c r="K3890" s="38"/>
      <c r="L3890" s="38"/>
      <c r="M3890" s="38"/>
      <c r="N3890" s="38"/>
      <c r="O3890" s="38"/>
      <c r="P3890" s="38"/>
      <c r="Q3890" s="38"/>
      <c r="R3890" s="38"/>
      <c r="S3890" s="38"/>
      <c r="T3890" s="39"/>
      <c r="U3890" s="38"/>
      <c r="V3890" s="38"/>
      <c r="W3890" s="39"/>
      <c r="X3890" s="41"/>
      <c r="Y3890" s="38"/>
    </row>
    <row r="3891" spans="1:25" ht="17.25">
      <c r="A3891" s="38"/>
      <c r="B3891" s="38"/>
      <c r="C3891" s="38"/>
      <c r="D3891" s="40"/>
      <c r="E3891" s="40"/>
      <c r="G3891" s="38"/>
      <c r="H3891" s="38"/>
      <c r="I3891" s="38"/>
      <c r="J3891" s="39"/>
      <c r="K3891" s="38"/>
      <c r="L3891" s="38"/>
      <c r="M3891" s="38"/>
      <c r="N3891" s="38"/>
      <c r="O3891" s="38"/>
      <c r="P3891" s="38"/>
      <c r="Q3891" s="38"/>
      <c r="R3891" s="38"/>
      <c r="S3891" s="38"/>
      <c r="T3891" s="39"/>
      <c r="U3891" s="38"/>
      <c r="V3891" s="38"/>
      <c r="W3891" s="39"/>
      <c r="X3891" s="41"/>
      <c r="Y3891" s="38"/>
    </row>
    <row r="3892" spans="1:25" ht="17.25">
      <c r="A3892" s="38"/>
      <c r="B3892" s="38"/>
      <c r="C3892" s="38"/>
      <c r="D3892" s="40"/>
      <c r="E3892" s="40"/>
      <c r="G3892" s="38"/>
      <c r="H3892" s="38"/>
      <c r="I3892" s="38"/>
      <c r="J3892" s="39"/>
      <c r="K3892" s="38"/>
      <c r="L3892" s="38"/>
      <c r="M3892" s="38"/>
      <c r="N3892" s="38"/>
      <c r="O3892" s="38"/>
      <c r="P3892" s="38"/>
      <c r="Q3892" s="38"/>
      <c r="R3892" s="38"/>
      <c r="S3892" s="38"/>
      <c r="T3892" s="39"/>
      <c r="U3892" s="38"/>
      <c r="V3892" s="38"/>
      <c r="W3892" s="39"/>
      <c r="X3892" s="41"/>
      <c r="Y3892" s="38"/>
    </row>
    <row r="3893" spans="1:25" ht="17.25">
      <c r="A3893" s="38"/>
      <c r="B3893" s="38"/>
      <c r="C3893" s="38"/>
      <c r="D3893" s="40"/>
      <c r="E3893" s="40"/>
      <c r="G3893" s="38"/>
      <c r="H3893" s="38"/>
      <c r="I3893" s="38"/>
      <c r="J3893" s="39"/>
      <c r="K3893" s="38"/>
      <c r="L3893" s="38"/>
      <c r="M3893" s="38"/>
      <c r="N3893" s="38"/>
      <c r="O3893" s="38"/>
      <c r="P3893" s="38"/>
      <c r="Q3893" s="38"/>
      <c r="R3893" s="38"/>
      <c r="S3893" s="38"/>
      <c r="T3893" s="39"/>
      <c r="U3893" s="38"/>
      <c r="V3893" s="38"/>
      <c r="W3893" s="39"/>
      <c r="X3893" s="41"/>
      <c r="Y3893" s="38"/>
    </row>
    <row r="3894" spans="1:25" ht="17.25">
      <c r="A3894" s="38"/>
      <c r="B3894" s="38"/>
      <c r="C3894" s="38"/>
      <c r="D3894" s="40"/>
      <c r="E3894" s="40"/>
      <c r="G3894" s="38"/>
      <c r="H3894" s="38"/>
      <c r="I3894" s="38"/>
      <c r="J3894" s="39"/>
      <c r="K3894" s="38"/>
      <c r="L3894" s="38"/>
      <c r="M3894" s="38"/>
      <c r="N3894" s="38"/>
      <c r="O3894" s="38"/>
      <c r="P3894" s="38"/>
      <c r="Q3894" s="38"/>
      <c r="R3894" s="38"/>
      <c r="S3894" s="38"/>
      <c r="T3894" s="39"/>
      <c r="U3894" s="38"/>
      <c r="V3894" s="38"/>
      <c r="W3894" s="39"/>
      <c r="X3894" s="41"/>
      <c r="Y3894" s="38"/>
    </row>
    <row r="3895" spans="1:25" ht="17.25">
      <c r="A3895" s="38"/>
      <c r="B3895" s="38"/>
      <c r="C3895" s="38"/>
      <c r="D3895" s="40"/>
      <c r="E3895" s="40"/>
      <c r="G3895" s="38"/>
      <c r="H3895" s="38"/>
      <c r="I3895" s="38"/>
      <c r="J3895" s="39"/>
      <c r="K3895" s="38"/>
      <c r="L3895" s="38"/>
      <c r="M3895" s="38"/>
      <c r="N3895" s="38"/>
      <c r="O3895" s="38"/>
      <c r="P3895" s="38"/>
      <c r="Q3895" s="38"/>
      <c r="R3895" s="38"/>
      <c r="S3895" s="38"/>
      <c r="T3895" s="39"/>
      <c r="U3895" s="38"/>
      <c r="V3895" s="38"/>
      <c r="W3895" s="39"/>
      <c r="X3895" s="41"/>
      <c r="Y3895" s="38"/>
    </row>
    <row r="3896" spans="1:25" ht="17.25">
      <c r="A3896" s="38"/>
      <c r="B3896" s="38"/>
      <c r="C3896" s="38"/>
      <c r="D3896" s="40"/>
      <c r="E3896" s="40"/>
      <c r="G3896" s="38"/>
      <c r="H3896" s="38"/>
      <c r="I3896" s="38"/>
      <c r="J3896" s="39"/>
      <c r="K3896" s="38"/>
      <c r="L3896" s="38"/>
      <c r="M3896" s="38"/>
      <c r="N3896" s="38"/>
      <c r="O3896" s="38"/>
      <c r="P3896" s="38"/>
      <c r="Q3896" s="38"/>
      <c r="R3896" s="38"/>
      <c r="S3896" s="38"/>
      <c r="T3896" s="39"/>
      <c r="U3896" s="38"/>
      <c r="V3896" s="38"/>
      <c r="W3896" s="39"/>
      <c r="X3896" s="41"/>
      <c r="Y3896" s="38"/>
    </row>
    <row r="3897" spans="1:25" ht="17.25">
      <c r="A3897" s="38"/>
      <c r="B3897" s="38"/>
      <c r="C3897" s="38"/>
      <c r="D3897" s="40"/>
      <c r="E3897" s="40"/>
      <c r="G3897" s="38"/>
      <c r="H3897" s="38"/>
      <c r="I3897" s="38"/>
      <c r="J3897" s="39"/>
      <c r="K3897" s="38"/>
      <c r="L3897" s="38"/>
      <c r="M3897" s="38"/>
      <c r="N3897" s="38"/>
      <c r="O3897" s="38"/>
      <c r="P3897" s="38"/>
      <c r="Q3897" s="38"/>
      <c r="R3897" s="38"/>
      <c r="S3897" s="38"/>
      <c r="T3897" s="39"/>
      <c r="U3897" s="38"/>
      <c r="V3897" s="38"/>
      <c r="W3897" s="39"/>
      <c r="X3897" s="41"/>
      <c r="Y3897" s="38"/>
    </row>
    <row r="3898" spans="1:25" ht="17.25">
      <c r="A3898" s="38"/>
      <c r="B3898" s="38"/>
      <c r="C3898" s="38"/>
      <c r="D3898" s="40"/>
      <c r="E3898" s="40"/>
      <c r="G3898" s="38"/>
      <c r="H3898" s="38"/>
      <c r="I3898" s="38"/>
      <c r="J3898" s="39"/>
      <c r="K3898" s="38"/>
      <c r="L3898" s="38"/>
      <c r="M3898" s="38"/>
      <c r="N3898" s="38"/>
      <c r="O3898" s="38"/>
      <c r="P3898" s="38"/>
      <c r="Q3898" s="38"/>
      <c r="R3898" s="38"/>
      <c r="S3898" s="38"/>
      <c r="T3898" s="39"/>
      <c r="U3898" s="38"/>
      <c r="V3898" s="38"/>
      <c r="W3898" s="39"/>
      <c r="X3898" s="41"/>
      <c r="Y3898" s="38"/>
    </row>
    <row r="3899" spans="1:25" ht="17.25">
      <c r="A3899" s="38"/>
      <c r="B3899" s="38"/>
      <c r="C3899" s="38"/>
      <c r="D3899" s="40"/>
      <c r="E3899" s="40"/>
      <c r="G3899" s="38"/>
      <c r="H3899" s="38"/>
      <c r="I3899" s="38"/>
      <c r="J3899" s="39"/>
      <c r="K3899" s="38"/>
      <c r="L3899" s="38"/>
      <c r="M3899" s="38"/>
      <c r="N3899" s="38"/>
      <c r="O3899" s="38"/>
      <c r="P3899" s="38"/>
      <c r="Q3899" s="38"/>
      <c r="R3899" s="38"/>
      <c r="S3899" s="38"/>
      <c r="T3899" s="39"/>
      <c r="U3899" s="38"/>
      <c r="V3899" s="38"/>
      <c r="W3899" s="39"/>
      <c r="X3899" s="41"/>
      <c r="Y3899" s="38"/>
    </row>
    <row r="3900" spans="1:25" ht="17.25">
      <c r="A3900" s="38"/>
      <c r="B3900" s="38"/>
      <c r="C3900" s="38"/>
      <c r="D3900" s="40"/>
      <c r="E3900" s="40"/>
      <c r="G3900" s="38"/>
      <c r="H3900" s="38"/>
      <c r="I3900" s="38"/>
      <c r="J3900" s="39"/>
      <c r="K3900" s="38"/>
      <c r="L3900" s="38"/>
      <c r="M3900" s="39"/>
      <c r="N3900" s="38"/>
      <c r="O3900" s="38"/>
      <c r="P3900" s="38"/>
      <c r="Q3900" s="38"/>
      <c r="R3900" s="38"/>
      <c r="S3900" s="38"/>
      <c r="T3900" s="39"/>
      <c r="U3900" s="38"/>
      <c r="V3900" s="38"/>
      <c r="W3900" s="39"/>
      <c r="X3900" s="41"/>
      <c r="Y3900" s="38"/>
    </row>
    <row r="3901" spans="1:25" ht="17.25">
      <c r="A3901" s="38"/>
      <c r="B3901" s="38"/>
      <c r="C3901" s="38"/>
      <c r="D3901" s="40"/>
      <c r="E3901" s="40"/>
      <c r="G3901" s="38"/>
      <c r="H3901" s="38"/>
      <c r="I3901" s="38"/>
      <c r="J3901" s="39"/>
      <c r="K3901" s="38"/>
      <c r="L3901" s="38"/>
      <c r="M3901" s="39"/>
      <c r="N3901" s="38"/>
      <c r="O3901" s="38"/>
      <c r="P3901" s="38"/>
      <c r="Q3901" s="38"/>
      <c r="R3901" s="38"/>
      <c r="S3901" s="38"/>
      <c r="T3901" s="39"/>
      <c r="U3901" s="38"/>
      <c r="V3901" s="38"/>
      <c r="W3901" s="39"/>
      <c r="X3901" s="41"/>
      <c r="Y3901" s="38"/>
    </row>
    <row r="3902" spans="1:25" ht="17.25">
      <c r="A3902" s="38"/>
      <c r="B3902" s="38"/>
      <c r="C3902" s="38"/>
      <c r="D3902" s="40"/>
      <c r="E3902" s="40"/>
      <c r="G3902" s="38"/>
      <c r="H3902" s="38"/>
      <c r="I3902" s="38"/>
      <c r="J3902" s="39"/>
      <c r="K3902" s="38"/>
      <c r="L3902" s="38"/>
      <c r="M3902" s="38"/>
      <c r="N3902" s="38"/>
      <c r="O3902" s="38"/>
      <c r="P3902" s="38"/>
      <c r="Q3902" s="38"/>
      <c r="R3902" s="38"/>
      <c r="S3902" s="38"/>
      <c r="T3902" s="39"/>
      <c r="U3902" s="38"/>
      <c r="V3902" s="38"/>
      <c r="W3902" s="39"/>
      <c r="X3902" s="41"/>
      <c r="Y3902" s="38"/>
    </row>
    <row r="3903" spans="1:25" ht="17.25">
      <c r="A3903" s="38"/>
      <c r="B3903" s="38"/>
      <c r="C3903" s="38"/>
      <c r="D3903" s="40"/>
      <c r="E3903" s="40"/>
      <c r="G3903" s="38"/>
      <c r="H3903" s="38"/>
      <c r="I3903" s="38"/>
      <c r="J3903" s="39"/>
      <c r="K3903" s="38"/>
      <c r="L3903" s="38"/>
      <c r="M3903" s="39"/>
      <c r="N3903" s="38"/>
      <c r="O3903" s="38"/>
      <c r="P3903" s="38"/>
      <c r="Q3903" s="38"/>
      <c r="R3903" s="38"/>
      <c r="S3903" s="38"/>
      <c r="T3903" s="39"/>
      <c r="U3903" s="38"/>
      <c r="V3903" s="38"/>
      <c r="W3903" s="39"/>
      <c r="X3903" s="41"/>
      <c r="Y3903" s="38"/>
    </row>
    <row r="3904" spans="1:25" ht="17.25">
      <c r="A3904" s="38"/>
      <c r="B3904" s="38"/>
      <c r="C3904" s="38"/>
      <c r="D3904" s="40"/>
      <c r="E3904" s="40"/>
      <c r="G3904" s="38"/>
      <c r="H3904" s="38"/>
      <c r="I3904" s="38"/>
      <c r="J3904" s="39"/>
      <c r="K3904" s="38"/>
      <c r="L3904" s="38"/>
      <c r="M3904" s="38"/>
      <c r="N3904" s="38"/>
      <c r="O3904" s="38"/>
      <c r="P3904" s="38"/>
      <c r="Q3904" s="38"/>
      <c r="R3904" s="38"/>
      <c r="S3904" s="38"/>
      <c r="T3904" s="39"/>
      <c r="U3904" s="38"/>
      <c r="V3904" s="38"/>
      <c r="W3904" s="39"/>
      <c r="X3904" s="41"/>
      <c r="Y3904" s="38"/>
    </row>
    <row r="3905" spans="1:25" ht="17.25">
      <c r="A3905" s="38"/>
      <c r="B3905" s="38"/>
      <c r="C3905" s="38"/>
      <c r="D3905" s="40"/>
      <c r="E3905" s="40"/>
      <c r="G3905" s="38"/>
      <c r="H3905" s="38"/>
      <c r="I3905" s="38"/>
      <c r="J3905" s="39"/>
      <c r="K3905" s="38"/>
      <c r="L3905" s="38"/>
      <c r="M3905" s="39"/>
      <c r="N3905" s="38"/>
      <c r="O3905" s="38"/>
      <c r="P3905" s="38"/>
      <c r="Q3905" s="38"/>
      <c r="R3905" s="38"/>
      <c r="S3905" s="38"/>
      <c r="T3905" s="39"/>
      <c r="U3905" s="38"/>
      <c r="V3905" s="38"/>
      <c r="W3905" s="39"/>
      <c r="X3905" s="41"/>
      <c r="Y3905" s="38"/>
    </row>
    <row r="3906" spans="1:25" ht="17.25">
      <c r="A3906" s="38"/>
      <c r="B3906" s="38"/>
      <c r="C3906" s="38"/>
      <c r="D3906" s="40"/>
      <c r="E3906" s="40"/>
      <c r="G3906" s="38"/>
      <c r="H3906" s="38"/>
      <c r="I3906" s="38"/>
      <c r="J3906" s="39"/>
      <c r="K3906" s="38"/>
      <c r="L3906" s="38"/>
      <c r="M3906" s="39"/>
      <c r="N3906" s="38"/>
      <c r="O3906" s="38"/>
      <c r="P3906" s="38"/>
      <c r="Q3906" s="38"/>
      <c r="R3906" s="38"/>
      <c r="S3906" s="38"/>
      <c r="T3906" s="39"/>
      <c r="U3906" s="38"/>
      <c r="V3906" s="38"/>
      <c r="W3906" s="39"/>
      <c r="X3906" s="41"/>
      <c r="Y3906" s="38"/>
    </row>
    <row r="3907" spans="1:25" ht="17.25">
      <c r="A3907" s="38"/>
      <c r="B3907" s="38"/>
      <c r="C3907" s="38"/>
      <c r="D3907" s="40"/>
      <c r="E3907" s="40"/>
      <c r="G3907" s="38"/>
      <c r="H3907" s="38"/>
      <c r="I3907" s="38"/>
      <c r="J3907" s="39"/>
      <c r="K3907" s="38"/>
      <c r="L3907" s="38"/>
      <c r="M3907" s="39"/>
      <c r="N3907" s="38"/>
      <c r="O3907" s="38"/>
      <c r="P3907" s="38"/>
      <c r="Q3907" s="38"/>
      <c r="R3907" s="38"/>
      <c r="S3907" s="38"/>
      <c r="T3907" s="39"/>
      <c r="U3907" s="38"/>
      <c r="V3907" s="38"/>
      <c r="W3907" s="39"/>
      <c r="X3907" s="41"/>
      <c r="Y3907" s="38"/>
    </row>
    <row r="3908" spans="1:25" ht="17.25">
      <c r="A3908" s="38"/>
      <c r="B3908" s="38"/>
      <c r="C3908" s="38"/>
      <c r="D3908" s="40"/>
      <c r="E3908" s="40"/>
      <c r="G3908" s="38"/>
      <c r="H3908" s="38"/>
      <c r="I3908" s="38"/>
      <c r="J3908" s="39"/>
      <c r="K3908" s="38"/>
      <c r="L3908" s="38"/>
      <c r="M3908" s="39"/>
      <c r="N3908" s="38"/>
      <c r="O3908" s="38"/>
      <c r="P3908" s="38"/>
      <c r="Q3908" s="38"/>
      <c r="R3908" s="38"/>
      <c r="S3908" s="38"/>
      <c r="T3908" s="39"/>
      <c r="U3908" s="38"/>
      <c r="V3908" s="38"/>
      <c r="W3908" s="39"/>
      <c r="X3908" s="41"/>
      <c r="Y3908" s="38"/>
    </row>
    <row r="3909" spans="1:25" ht="17.25">
      <c r="A3909" s="38"/>
      <c r="B3909" s="38"/>
      <c r="C3909" s="38"/>
      <c r="D3909" s="40"/>
      <c r="E3909" s="40"/>
      <c r="G3909" s="38"/>
      <c r="H3909" s="38"/>
      <c r="I3909" s="38"/>
      <c r="J3909" s="39"/>
      <c r="K3909" s="38"/>
      <c r="L3909" s="38"/>
      <c r="M3909" s="38"/>
      <c r="N3909" s="38"/>
      <c r="O3909" s="38"/>
      <c r="P3909" s="38"/>
      <c r="Q3909" s="38"/>
      <c r="R3909" s="38"/>
      <c r="S3909" s="38"/>
      <c r="T3909" s="39"/>
      <c r="U3909" s="38"/>
      <c r="V3909" s="38"/>
      <c r="W3909" s="39"/>
      <c r="X3909" s="41"/>
      <c r="Y3909" s="38"/>
    </row>
    <row r="3910" spans="1:25" ht="17.25">
      <c r="A3910" s="38"/>
      <c r="B3910" s="38"/>
      <c r="C3910" s="38"/>
      <c r="D3910" s="40"/>
      <c r="E3910" s="40"/>
      <c r="G3910" s="38"/>
      <c r="H3910" s="38"/>
      <c r="I3910" s="38"/>
      <c r="J3910" s="39"/>
      <c r="K3910" s="38"/>
      <c r="L3910" s="38"/>
      <c r="M3910" s="38"/>
      <c r="N3910" s="38"/>
      <c r="O3910" s="38"/>
      <c r="P3910" s="38"/>
      <c r="Q3910" s="38"/>
      <c r="R3910" s="38"/>
      <c r="S3910" s="38"/>
      <c r="T3910" s="39"/>
      <c r="U3910" s="38"/>
      <c r="V3910" s="38"/>
      <c r="W3910" s="39"/>
      <c r="X3910" s="41"/>
      <c r="Y3910" s="38"/>
    </row>
    <row r="3911" spans="1:25" ht="17.25">
      <c r="A3911" s="38"/>
      <c r="B3911" s="38"/>
      <c r="C3911" s="38"/>
      <c r="D3911" s="40"/>
      <c r="E3911" s="40"/>
      <c r="G3911" s="38"/>
      <c r="H3911" s="38"/>
      <c r="I3911" s="38"/>
      <c r="J3911" s="39"/>
      <c r="K3911" s="38"/>
      <c r="L3911" s="38"/>
      <c r="M3911" s="38"/>
      <c r="N3911" s="38"/>
      <c r="O3911" s="38"/>
      <c r="P3911" s="38"/>
      <c r="Q3911" s="38"/>
      <c r="R3911" s="38"/>
      <c r="S3911" s="38"/>
      <c r="T3911" s="39"/>
      <c r="U3911" s="38"/>
      <c r="V3911" s="38"/>
      <c r="W3911" s="39"/>
      <c r="X3911" s="41"/>
      <c r="Y3911" s="38"/>
    </row>
    <row r="3912" spans="1:25" ht="17.25">
      <c r="A3912" s="38"/>
      <c r="B3912" s="38"/>
      <c r="C3912" s="38"/>
      <c r="D3912" s="40"/>
      <c r="E3912" s="40"/>
      <c r="G3912" s="38"/>
      <c r="H3912" s="38"/>
      <c r="I3912" s="38"/>
      <c r="J3912" s="39"/>
      <c r="K3912" s="38"/>
      <c r="L3912" s="38"/>
      <c r="M3912" s="38"/>
      <c r="N3912" s="38"/>
      <c r="O3912" s="38"/>
      <c r="P3912" s="38"/>
      <c r="Q3912" s="38"/>
      <c r="R3912" s="38"/>
      <c r="S3912" s="38"/>
      <c r="T3912" s="39"/>
      <c r="U3912" s="38"/>
      <c r="V3912" s="38"/>
      <c r="W3912" s="39"/>
      <c r="X3912" s="41"/>
      <c r="Y3912" s="38"/>
    </row>
    <row r="3913" spans="1:25" ht="17.25">
      <c r="A3913" s="38"/>
      <c r="B3913" s="38"/>
      <c r="C3913" s="38"/>
      <c r="D3913" s="40"/>
      <c r="E3913" s="40"/>
      <c r="G3913" s="38"/>
      <c r="H3913" s="38"/>
      <c r="I3913" s="38"/>
      <c r="J3913" s="39"/>
      <c r="K3913" s="38"/>
      <c r="L3913" s="38"/>
      <c r="M3913" s="38"/>
      <c r="N3913" s="38"/>
      <c r="O3913" s="38"/>
      <c r="P3913" s="38"/>
      <c r="Q3913" s="38"/>
      <c r="R3913" s="38"/>
      <c r="S3913" s="38"/>
      <c r="T3913" s="39"/>
      <c r="U3913" s="38"/>
      <c r="V3913" s="38"/>
      <c r="W3913" s="39"/>
      <c r="X3913" s="41"/>
      <c r="Y3913" s="38"/>
    </row>
    <row r="3914" spans="1:25" ht="17.25">
      <c r="A3914" s="38"/>
      <c r="B3914" s="38"/>
      <c r="C3914" s="38"/>
      <c r="D3914" s="40"/>
      <c r="E3914" s="40"/>
      <c r="G3914" s="38"/>
      <c r="H3914" s="38"/>
      <c r="I3914" s="38"/>
      <c r="J3914" s="39"/>
      <c r="K3914" s="38"/>
      <c r="L3914" s="38"/>
      <c r="M3914" s="38"/>
      <c r="N3914" s="38"/>
      <c r="O3914" s="38"/>
      <c r="P3914" s="38"/>
      <c r="Q3914" s="38"/>
      <c r="R3914" s="38"/>
      <c r="S3914" s="38"/>
      <c r="T3914" s="39"/>
      <c r="U3914" s="38"/>
      <c r="V3914" s="38"/>
      <c r="W3914" s="39"/>
      <c r="X3914" s="41"/>
      <c r="Y3914" s="38"/>
    </row>
    <row r="3915" spans="1:25" ht="17.25">
      <c r="A3915" s="38"/>
      <c r="B3915" s="38"/>
      <c r="C3915" s="38"/>
      <c r="D3915" s="40"/>
      <c r="E3915" s="40"/>
      <c r="G3915" s="38"/>
      <c r="H3915" s="38"/>
      <c r="I3915" s="38"/>
      <c r="J3915" s="39"/>
      <c r="K3915" s="38"/>
      <c r="L3915" s="38"/>
      <c r="M3915" s="38"/>
      <c r="N3915" s="38"/>
      <c r="O3915" s="38"/>
      <c r="P3915" s="38"/>
      <c r="Q3915" s="38"/>
      <c r="R3915" s="38"/>
      <c r="S3915" s="38"/>
      <c r="T3915" s="39"/>
      <c r="U3915" s="38"/>
      <c r="V3915" s="38"/>
      <c r="W3915" s="39"/>
      <c r="X3915" s="41"/>
      <c r="Y3915" s="38"/>
    </row>
    <row r="3916" spans="1:25" ht="17.25">
      <c r="A3916" s="38"/>
      <c r="B3916" s="38"/>
      <c r="C3916" s="38"/>
      <c r="D3916" s="40"/>
      <c r="E3916" s="40"/>
      <c r="G3916" s="38"/>
      <c r="H3916" s="38"/>
      <c r="I3916" s="38"/>
      <c r="J3916" s="39"/>
      <c r="K3916" s="38"/>
      <c r="L3916" s="38"/>
      <c r="M3916" s="38"/>
      <c r="N3916" s="38"/>
      <c r="O3916" s="38"/>
      <c r="P3916" s="38"/>
      <c r="Q3916" s="38"/>
      <c r="R3916" s="38"/>
      <c r="S3916" s="38"/>
      <c r="T3916" s="39"/>
      <c r="U3916" s="38"/>
      <c r="V3916" s="38"/>
      <c r="W3916" s="39"/>
      <c r="X3916" s="41"/>
      <c r="Y3916" s="38"/>
    </row>
    <row r="3917" spans="1:25" ht="17.25">
      <c r="A3917" s="38"/>
      <c r="B3917" s="38"/>
      <c r="C3917" s="38"/>
      <c r="D3917" s="40"/>
      <c r="E3917" s="40"/>
      <c r="G3917" s="38"/>
      <c r="H3917" s="38"/>
      <c r="I3917" s="38"/>
      <c r="J3917" s="39"/>
      <c r="K3917" s="38"/>
      <c r="L3917" s="38"/>
      <c r="M3917" s="38"/>
      <c r="N3917" s="38"/>
      <c r="O3917" s="38"/>
      <c r="P3917" s="38"/>
      <c r="Q3917" s="38"/>
      <c r="R3917" s="38"/>
      <c r="S3917" s="38"/>
      <c r="T3917" s="39"/>
      <c r="U3917" s="38"/>
      <c r="V3917" s="38"/>
      <c r="W3917" s="39"/>
      <c r="X3917" s="41"/>
      <c r="Y3917" s="38"/>
    </row>
    <row r="3918" spans="1:25" ht="17.25">
      <c r="A3918" s="38"/>
      <c r="B3918" s="38"/>
      <c r="C3918" s="38"/>
      <c r="D3918" s="40"/>
      <c r="E3918" s="40"/>
      <c r="G3918" s="38"/>
      <c r="H3918" s="38"/>
      <c r="I3918" s="38"/>
      <c r="J3918" s="39"/>
      <c r="K3918" s="38"/>
      <c r="L3918" s="38"/>
      <c r="M3918" s="38"/>
      <c r="N3918" s="38"/>
      <c r="O3918" s="38"/>
      <c r="P3918" s="38"/>
      <c r="Q3918" s="38"/>
      <c r="R3918" s="38"/>
      <c r="S3918" s="38"/>
      <c r="T3918" s="39"/>
      <c r="U3918" s="38"/>
      <c r="V3918" s="38"/>
      <c r="W3918" s="39"/>
      <c r="X3918" s="41"/>
      <c r="Y3918" s="38"/>
    </row>
    <row r="3919" spans="1:25" ht="17.25">
      <c r="A3919" s="38"/>
      <c r="B3919" s="38"/>
      <c r="C3919" s="38"/>
      <c r="D3919" s="40"/>
      <c r="E3919" s="40"/>
      <c r="G3919" s="38"/>
      <c r="H3919" s="38"/>
      <c r="I3919" s="38"/>
      <c r="J3919" s="39"/>
      <c r="K3919" s="38"/>
      <c r="L3919" s="38"/>
      <c r="M3919" s="38"/>
      <c r="N3919" s="38"/>
      <c r="O3919" s="38"/>
      <c r="P3919" s="38"/>
      <c r="Q3919" s="38"/>
      <c r="R3919" s="38"/>
      <c r="S3919" s="38"/>
      <c r="T3919" s="39"/>
      <c r="U3919" s="38"/>
      <c r="V3919" s="38"/>
      <c r="W3919" s="39"/>
      <c r="X3919" s="41"/>
      <c r="Y3919" s="38"/>
    </row>
    <row r="3920" spans="1:25" ht="17.25">
      <c r="A3920" s="38"/>
      <c r="B3920" s="38"/>
      <c r="C3920" s="38"/>
      <c r="D3920" s="40"/>
      <c r="E3920" s="40"/>
      <c r="G3920" s="38"/>
      <c r="H3920" s="38"/>
      <c r="I3920" s="38"/>
      <c r="J3920" s="39"/>
      <c r="K3920" s="38"/>
      <c r="L3920" s="38"/>
      <c r="M3920" s="39"/>
      <c r="N3920" s="38"/>
      <c r="O3920" s="38"/>
      <c r="P3920" s="38"/>
      <c r="Q3920" s="38"/>
      <c r="R3920" s="38"/>
      <c r="S3920" s="38"/>
      <c r="T3920" s="39"/>
      <c r="U3920" s="38"/>
      <c r="V3920" s="38"/>
      <c r="W3920" s="39"/>
      <c r="X3920" s="41"/>
      <c r="Y3920" s="38"/>
    </row>
    <row r="3921" spans="1:25" ht="17.25">
      <c r="A3921" s="38"/>
      <c r="B3921" s="38"/>
      <c r="C3921" s="38"/>
      <c r="D3921" s="40"/>
      <c r="E3921" s="40"/>
      <c r="G3921" s="38"/>
      <c r="H3921" s="38"/>
      <c r="I3921" s="38"/>
      <c r="J3921" s="39"/>
      <c r="K3921" s="38"/>
      <c r="L3921" s="38"/>
      <c r="M3921" s="39"/>
      <c r="N3921" s="38"/>
      <c r="O3921" s="38"/>
      <c r="P3921" s="38"/>
      <c r="Q3921" s="38"/>
      <c r="R3921" s="38"/>
      <c r="S3921" s="38"/>
      <c r="T3921" s="39"/>
      <c r="U3921" s="38"/>
      <c r="V3921" s="38"/>
      <c r="W3921" s="39"/>
      <c r="X3921" s="41"/>
      <c r="Y3921" s="38"/>
    </row>
    <row r="3922" spans="1:25" ht="17.25">
      <c r="A3922" s="38"/>
      <c r="B3922" s="38"/>
      <c r="C3922" s="38"/>
      <c r="D3922" s="40"/>
      <c r="E3922" s="40"/>
      <c r="G3922" s="38"/>
      <c r="H3922" s="38"/>
      <c r="I3922" s="38"/>
      <c r="J3922" s="39"/>
      <c r="K3922" s="38"/>
      <c r="L3922" s="38"/>
      <c r="M3922" s="38"/>
      <c r="N3922" s="38"/>
      <c r="O3922" s="38"/>
      <c r="P3922" s="38"/>
      <c r="Q3922" s="38"/>
      <c r="R3922" s="38"/>
      <c r="S3922" s="38"/>
      <c r="T3922" s="39"/>
      <c r="U3922" s="38"/>
      <c r="V3922" s="38"/>
      <c r="W3922" s="39"/>
      <c r="X3922" s="41"/>
      <c r="Y3922" s="38"/>
    </row>
    <row r="3923" spans="1:25" ht="17.25">
      <c r="A3923" s="38"/>
      <c r="B3923" s="38"/>
      <c r="C3923" s="38"/>
      <c r="D3923" s="40"/>
      <c r="E3923" s="40"/>
      <c r="G3923" s="38"/>
      <c r="H3923" s="38"/>
      <c r="I3923" s="38"/>
      <c r="J3923" s="39"/>
      <c r="K3923" s="38"/>
      <c r="L3923" s="38"/>
      <c r="M3923" s="39"/>
      <c r="N3923" s="38"/>
      <c r="O3923" s="38"/>
      <c r="P3923" s="38"/>
      <c r="Q3923" s="38"/>
      <c r="R3923" s="38"/>
      <c r="S3923" s="38"/>
      <c r="T3923" s="39"/>
      <c r="U3923" s="38"/>
      <c r="V3923" s="38"/>
      <c r="W3923" s="39"/>
      <c r="X3923" s="41"/>
      <c r="Y3923" s="38"/>
    </row>
    <row r="3924" spans="1:25" ht="17.25">
      <c r="A3924" s="38"/>
      <c r="B3924" s="38"/>
      <c r="C3924" s="38"/>
      <c r="D3924" s="40"/>
      <c r="E3924" s="40"/>
      <c r="G3924" s="38"/>
      <c r="H3924" s="38"/>
      <c r="I3924" s="38"/>
      <c r="J3924" s="39"/>
      <c r="K3924" s="38"/>
      <c r="L3924" s="38"/>
      <c r="M3924" s="38"/>
      <c r="N3924" s="38"/>
      <c r="O3924" s="38"/>
      <c r="P3924" s="38"/>
      <c r="Q3924" s="38"/>
      <c r="R3924" s="38"/>
      <c r="S3924" s="38"/>
      <c r="T3924" s="39"/>
      <c r="U3924" s="38"/>
      <c r="V3924" s="38"/>
      <c r="W3924" s="39"/>
      <c r="X3924" s="41"/>
      <c r="Y3924" s="38"/>
    </row>
    <row r="3925" spans="1:25" ht="17.25">
      <c r="A3925" s="38"/>
      <c r="B3925" s="38"/>
      <c r="C3925" s="38"/>
      <c r="D3925" s="40"/>
      <c r="E3925" s="40"/>
      <c r="G3925" s="38"/>
      <c r="H3925" s="38"/>
      <c r="I3925" s="38"/>
      <c r="J3925" s="39"/>
      <c r="K3925" s="38"/>
      <c r="L3925" s="38"/>
      <c r="M3925" s="39"/>
      <c r="N3925" s="38"/>
      <c r="O3925" s="38"/>
      <c r="P3925" s="38"/>
      <c r="Q3925" s="38"/>
      <c r="R3925" s="38"/>
      <c r="S3925" s="38"/>
      <c r="T3925" s="39"/>
      <c r="U3925" s="38"/>
      <c r="V3925" s="38"/>
      <c r="W3925" s="39"/>
      <c r="X3925" s="41"/>
      <c r="Y3925" s="38"/>
    </row>
    <row r="3926" spans="1:25" ht="17.25">
      <c r="A3926" s="38"/>
      <c r="B3926" s="38"/>
      <c r="C3926" s="38"/>
      <c r="D3926" s="40"/>
      <c r="E3926" s="40"/>
      <c r="G3926" s="38"/>
      <c r="H3926" s="38"/>
      <c r="I3926" s="38"/>
      <c r="J3926" s="39"/>
      <c r="K3926" s="38"/>
      <c r="L3926" s="38"/>
      <c r="M3926" s="39"/>
      <c r="N3926" s="38"/>
      <c r="O3926" s="38"/>
      <c r="P3926" s="38"/>
      <c r="Q3926" s="38"/>
      <c r="R3926" s="38"/>
      <c r="S3926" s="38"/>
      <c r="T3926" s="39"/>
      <c r="U3926" s="38"/>
      <c r="V3926" s="38"/>
      <c r="W3926" s="39"/>
      <c r="X3926" s="41"/>
      <c r="Y3926" s="38"/>
    </row>
    <row r="3927" spans="1:25" ht="17.25">
      <c r="A3927" s="38"/>
      <c r="B3927" s="38"/>
      <c r="C3927" s="38"/>
      <c r="D3927" s="40"/>
      <c r="E3927" s="40"/>
      <c r="G3927" s="38"/>
      <c r="H3927" s="38"/>
      <c r="I3927" s="38"/>
      <c r="J3927" s="39"/>
      <c r="K3927" s="38"/>
      <c r="L3927" s="38"/>
      <c r="M3927" s="39"/>
      <c r="N3927" s="38"/>
      <c r="O3927" s="38"/>
      <c r="P3927" s="38"/>
      <c r="Q3927" s="38"/>
      <c r="R3927" s="38"/>
      <c r="S3927" s="38"/>
      <c r="T3927" s="39"/>
      <c r="U3927" s="38"/>
      <c r="V3927" s="38"/>
      <c r="W3927" s="39"/>
      <c r="X3927" s="41"/>
      <c r="Y3927" s="38"/>
    </row>
    <row r="3928" spans="1:25" ht="17.25">
      <c r="A3928" s="38"/>
      <c r="B3928" s="38"/>
      <c r="C3928" s="38"/>
      <c r="D3928" s="40"/>
      <c r="E3928" s="40"/>
      <c r="G3928" s="38"/>
      <c r="H3928" s="38"/>
      <c r="I3928" s="38"/>
      <c r="J3928" s="39"/>
      <c r="K3928" s="38"/>
      <c r="L3928" s="38"/>
      <c r="M3928" s="39"/>
      <c r="N3928" s="38"/>
      <c r="O3928" s="38"/>
      <c r="P3928" s="38"/>
      <c r="Q3928" s="38"/>
      <c r="R3928" s="38"/>
      <c r="S3928" s="38"/>
      <c r="T3928" s="39"/>
      <c r="U3928" s="38"/>
      <c r="V3928" s="38"/>
      <c r="W3928" s="39"/>
      <c r="X3928" s="41"/>
      <c r="Y3928" s="38"/>
    </row>
    <row r="3929" spans="1:25" ht="17.25">
      <c r="A3929" s="38"/>
      <c r="B3929" s="38"/>
      <c r="C3929" s="38"/>
      <c r="D3929" s="40"/>
      <c r="E3929" s="40"/>
      <c r="G3929" s="38"/>
      <c r="H3929" s="38"/>
      <c r="I3929" s="38"/>
      <c r="J3929" s="39"/>
      <c r="K3929" s="38"/>
      <c r="L3929" s="38"/>
      <c r="M3929" s="38"/>
      <c r="N3929" s="38"/>
      <c r="O3929" s="38"/>
      <c r="P3929" s="38"/>
      <c r="Q3929" s="38"/>
      <c r="R3929" s="38"/>
      <c r="S3929" s="38"/>
      <c r="T3929" s="39"/>
      <c r="U3929" s="38"/>
      <c r="V3929" s="38"/>
      <c r="W3929" s="39"/>
      <c r="X3929" s="41"/>
      <c r="Y3929" s="38"/>
    </row>
    <row r="3930" spans="1:25" ht="17.25">
      <c r="A3930" s="38"/>
      <c r="B3930" s="38"/>
      <c r="C3930" s="38"/>
      <c r="D3930" s="40"/>
      <c r="E3930" s="40"/>
      <c r="G3930" s="38"/>
      <c r="H3930" s="38"/>
      <c r="I3930" s="38"/>
      <c r="J3930" s="39"/>
      <c r="K3930" s="38"/>
      <c r="L3930" s="38"/>
      <c r="M3930" s="38"/>
      <c r="N3930" s="38"/>
      <c r="O3930" s="38"/>
      <c r="P3930" s="38"/>
      <c r="Q3930" s="38"/>
      <c r="R3930" s="38"/>
      <c r="S3930" s="38"/>
      <c r="T3930" s="39"/>
      <c r="U3930" s="38"/>
      <c r="V3930" s="38"/>
      <c r="W3930" s="39"/>
      <c r="X3930" s="41"/>
      <c r="Y3930" s="38"/>
    </row>
    <row r="3931" spans="1:25" ht="17.25">
      <c r="A3931" s="38"/>
      <c r="B3931" s="38"/>
      <c r="C3931" s="38"/>
      <c r="D3931" s="40"/>
      <c r="E3931" s="40"/>
      <c r="G3931" s="38"/>
      <c r="H3931" s="38"/>
      <c r="I3931" s="38"/>
      <c r="J3931" s="39"/>
      <c r="K3931" s="38"/>
      <c r="L3931" s="38"/>
      <c r="M3931" s="38"/>
      <c r="N3931" s="38"/>
      <c r="O3931" s="38"/>
      <c r="P3931" s="38"/>
      <c r="Q3931" s="38"/>
      <c r="R3931" s="38"/>
      <c r="S3931" s="38"/>
      <c r="T3931" s="39"/>
      <c r="U3931" s="38"/>
      <c r="V3931" s="38"/>
      <c r="W3931" s="39"/>
      <c r="X3931" s="41"/>
      <c r="Y3931" s="38"/>
    </row>
    <row r="3932" spans="1:25" ht="17.25">
      <c r="A3932" s="38"/>
      <c r="B3932" s="38"/>
      <c r="C3932" s="38"/>
      <c r="D3932" s="40"/>
      <c r="E3932" s="40"/>
      <c r="G3932" s="38"/>
      <c r="H3932" s="38"/>
      <c r="I3932" s="38"/>
      <c r="J3932" s="39"/>
      <c r="K3932" s="38"/>
      <c r="L3932" s="38"/>
      <c r="M3932" s="38"/>
      <c r="N3932" s="38"/>
      <c r="O3932" s="38"/>
      <c r="P3932" s="38"/>
      <c r="Q3932" s="38"/>
      <c r="R3932" s="38"/>
      <c r="S3932" s="38"/>
      <c r="T3932" s="39"/>
      <c r="U3932" s="38"/>
      <c r="V3932" s="38"/>
      <c r="W3932" s="39"/>
      <c r="X3932" s="41"/>
      <c r="Y3932" s="38"/>
    </row>
    <row r="3933" spans="1:25" ht="17.25">
      <c r="A3933" s="38"/>
      <c r="B3933" s="38"/>
      <c r="C3933" s="38"/>
      <c r="D3933" s="40"/>
      <c r="E3933" s="40"/>
      <c r="G3933" s="38"/>
      <c r="H3933" s="38"/>
      <c r="I3933" s="38"/>
      <c r="J3933" s="39"/>
      <c r="K3933" s="38"/>
      <c r="L3933" s="38"/>
      <c r="M3933" s="38"/>
      <c r="N3933" s="38"/>
      <c r="O3933" s="38"/>
      <c r="P3933" s="38"/>
      <c r="Q3933" s="38"/>
      <c r="R3933" s="38"/>
      <c r="S3933" s="38"/>
      <c r="T3933" s="39"/>
      <c r="U3933" s="38"/>
      <c r="V3933" s="38"/>
      <c r="W3933" s="39"/>
      <c r="X3933" s="41"/>
      <c r="Y3933" s="38"/>
    </row>
    <row r="3934" spans="1:25" ht="17.25">
      <c r="A3934" s="38"/>
      <c r="B3934" s="38"/>
      <c r="C3934" s="38"/>
      <c r="D3934" s="40"/>
      <c r="E3934" s="40"/>
      <c r="G3934" s="38"/>
      <c r="H3934" s="38"/>
      <c r="I3934" s="38"/>
      <c r="J3934" s="39"/>
      <c r="K3934" s="38"/>
      <c r="L3934" s="38"/>
      <c r="M3934" s="38"/>
      <c r="N3934" s="38"/>
      <c r="O3934" s="38"/>
      <c r="P3934" s="38"/>
      <c r="Q3934" s="38"/>
      <c r="R3934" s="38"/>
      <c r="S3934" s="38"/>
      <c r="T3934" s="39"/>
      <c r="U3934" s="38"/>
      <c r="V3934" s="38"/>
      <c r="W3934" s="39"/>
      <c r="X3934" s="41"/>
      <c r="Y3934" s="38"/>
    </row>
    <row r="3935" spans="1:25" ht="17.25">
      <c r="A3935" s="38"/>
      <c r="B3935" s="38"/>
      <c r="C3935" s="38"/>
      <c r="D3935" s="40"/>
      <c r="E3935" s="40"/>
      <c r="G3935" s="38"/>
      <c r="H3935" s="38"/>
      <c r="I3935" s="38"/>
      <c r="J3935" s="39"/>
      <c r="K3935" s="38"/>
      <c r="L3935" s="38"/>
      <c r="M3935" s="38"/>
      <c r="N3935" s="38"/>
      <c r="O3935" s="38"/>
      <c r="P3935" s="38"/>
      <c r="Q3935" s="38"/>
      <c r="R3935" s="38"/>
      <c r="S3935" s="38"/>
      <c r="T3935" s="39"/>
      <c r="U3935" s="38"/>
      <c r="V3935" s="38"/>
      <c r="W3935" s="39"/>
      <c r="X3935" s="41"/>
      <c r="Y3935" s="38"/>
    </row>
    <row r="3936" spans="1:25" ht="17.25">
      <c r="A3936" s="38"/>
      <c r="B3936" s="38"/>
      <c r="C3936" s="38"/>
      <c r="D3936" s="40"/>
      <c r="E3936" s="40"/>
      <c r="G3936" s="38"/>
      <c r="H3936" s="38"/>
      <c r="I3936" s="38"/>
      <c r="J3936" s="39"/>
      <c r="K3936" s="38"/>
      <c r="L3936" s="38"/>
      <c r="M3936" s="38"/>
      <c r="N3936" s="38"/>
      <c r="O3936" s="38"/>
      <c r="P3936" s="38"/>
      <c r="Q3936" s="38"/>
      <c r="R3936" s="38"/>
      <c r="S3936" s="38"/>
      <c r="T3936" s="39"/>
      <c r="U3936" s="38"/>
      <c r="V3936" s="38"/>
      <c r="W3936" s="39"/>
      <c r="X3936" s="41"/>
      <c r="Y3936" s="38"/>
    </row>
    <row r="3937" spans="1:25" ht="17.25">
      <c r="A3937" s="38"/>
      <c r="B3937" s="38"/>
      <c r="C3937" s="38"/>
      <c r="D3937" s="40"/>
      <c r="E3937" s="40"/>
      <c r="G3937" s="38"/>
      <c r="H3937" s="38"/>
      <c r="I3937" s="38"/>
      <c r="J3937" s="39"/>
      <c r="K3937" s="38"/>
      <c r="L3937" s="38"/>
      <c r="M3937" s="38"/>
      <c r="N3937" s="38"/>
      <c r="O3937" s="38"/>
      <c r="P3937" s="38"/>
      <c r="Q3937" s="38"/>
      <c r="R3937" s="38"/>
      <c r="S3937" s="38"/>
      <c r="T3937" s="39"/>
      <c r="U3937" s="38"/>
      <c r="V3937" s="38"/>
      <c r="W3937" s="39"/>
      <c r="X3937" s="41"/>
      <c r="Y3937" s="38"/>
    </row>
    <row r="3938" spans="1:25" ht="17.25">
      <c r="A3938" s="38"/>
      <c r="B3938" s="38"/>
      <c r="C3938" s="38"/>
      <c r="D3938" s="40"/>
      <c r="E3938" s="40"/>
      <c r="G3938" s="38"/>
      <c r="H3938" s="38"/>
      <c r="I3938" s="38"/>
      <c r="J3938" s="39"/>
      <c r="K3938" s="38"/>
      <c r="L3938" s="38"/>
      <c r="M3938" s="38"/>
      <c r="N3938" s="38"/>
      <c r="O3938" s="38"/>
      <c r="P3938" s="38"/>
      <c r="Q3938" s="38"/>
      <c r="R3938" s="38"/>
      <c r="S3938" s="38"/>
      <c r="T3938" s="39"/>
      <c r="U3938" s="38"/>
      <c r="V3938" s="38"/>
      <c r="W3938" s="39"/>
      <c r="X3938" s="41"/>
      <c r="Y3938" s="38"/>
    </row>
    <row r="3939" spans="1:25" ht="17.25">
      <c r="A3939" s="38"/>
      <c r="B3939" s="38"/>
      <c r="C3939" s="38"/>
      <c r="D3939" s="40"/>
      <c r="E3939" s="40"/>
      <c r="G3939" s="38"/>
      <c r="H3939" s="38"/>
      <c r="I3939" s="38"/>
      <c r="J3939" s="39"/>
      <c r="K3939" s="38"/>
      <c r="L3939" s="38"/>
      <c r="M3939" s="38"/>
      <c r="N3939" s="38"/>
      <c r="O3939" s="38"/>
      <c r="P3939" s="38"/>
      <c r="Q3939" s="38"/>
      <c r="R3939" s="38"/>
      <c r="S3939" s="38"/>
      <c r="T3939" s="39"/>
      <c r="U3939" s="38"/>
      <c r="V3939" s="38"/>
      <c r="W3939" s="39"/>
      <c r="X3939" s="41"/>
      <c r="Y3939" s="38"/>
    </row>
    <row r="3940" spans="1:25" ht="17.25">
      <c r="A3940" s="38"/>
      <c r="B3940" s="38"/>
      <c r="C3940" s="38"/>
      <c r="D3940" s="40"/>
      <c r="E3940" s="40"/>
      <c r="G3940" s="38"/>
      <c r="H3940" s="38"/>
      <c r="I3940" s="38"/>
      <c r="J3940" s="39"/>
      <c r="K3940" s="38"/>
      <c r="L3940" s="38"/>
      <c r="M3940" s="39"/>
      <c r="N3940" s="38"/>
      <c r="O3940" s="38"/>
      <c r="P3940" s="38"/>
      <c r="Q3940" s="38"/>
      <c r="R3940" s="38"/>
      <c r="S3940" s="38"/>
      <c r="T3940" s="39"/>
      <c r="U3940" s="38"/>
      <c r="V3940" s="38"/>
      <c r="W3940" s="39"/>
      <c r="X3940" s="41"/>
      <c r="Y3940" s="38"/>
    </row>
    <row r="3941" spans="1:25" ht="17.25">
      <c r="A3941" s="38"/>
      <c r="B3941" s="38"/>
      <c r="C3941" s="38"/>
      <c r="D3941" s="40"/>
      <c r="E3941" s="40"/>
      <c r="G3941" s="38"/>
      <c r="H3941" s="38"/>
      <c r="I3941" s="38"/>
      <c r="J3941" s="39"/>
      <c r="K3941" s="38"/>
      <c r="L3941" s="38"/>
      <c r="M3941" s="39"/>
      <c r="N3941" s="38"/>
      <c r="O3941" s="38"/>
      <c r="P3941" s="38"/>
      <c r="Q3941" s="38"/>
      <c r="R3941" s="38"/>
      <c r="S3941" s="38"/>
      <c r="T3941" s="39"/>
      <c r="U3941" s="38"/>
      <c r="V3941" s="38"/>
      <c r="W3941" s="39"/>
      <c r="X3941" s="41"/>
      <c r="Y3941" s="38"/>
    </row>
    <row r="3942" spans="1:25" ht="17.25">
      <c r="A3942" s="38"/>
      <c r="B3942" s="38"/>
      <c r="C3942" s="38"/>
      <c r="D3942" s="40"/>
      <c r="E3942" s="40"/>
      <c r="G3942" s="38"/>
      <c r="H3942" s="38"/>
      <c r="I3942" s="38"/>
      <c r="J3942" s="39"/>
      <c r="K3942" s="38"/>
      <c r="L3942" s="38"/>
      <c r="M3942" s="38"/>
      <c r="N3942" s="38"/>
      <c r="O3942" s="38"/>
      <c r="P3942" s="38"/>
      <c r="Q3942" s="38"/>
      <c r="R3942" s="38"/>
      <c r="S3942" s="38"/>
      <c r="T3942" s="39"/>
      <c r="U3942" s="38"/>
      <c r="V3942" s="38"/>
      <c r="W3942" s="39"/>
      <c r="X3942" s="41"/>
      <c r="Y3942" s="38"/>
    </row>
    <row r="3943" spans="1:25" ht="17.25">
      <c r="A3943" s="38"/>
      <c r="B3943" s="38"/>
      <c r="C3943" s="38"/>
      <c r="D3943" s="40"/>
      <c r="E3943" s="40"/>
      <c r="G3943" s="38"/>
      <c r="H3943" s="38"/>
      <c r="I3943" s="38"/>
      <c r="J3943" s="39"/>
      <c r="K3943" s="38"/>
      <c r="L3943" s="38"/>
      <c r="M3943" s="39"/>
      <c r="N3943" s="38"/>
      <c r="O3943" s="38"/>
      <c r="P3943" s="38"/>
      <c r="Q3943" s="38"/>
      <c r="R3943" s="38"/>
      <c r="S3943" s="38"/>
      <c r="T3943" s="39"/>
      <c r="U3943" s="38"/>
      <c r="V3943" s="38"/>
      <c r="W3943" s="39"/>
      <c r="X3943" s="41"/>
      <c r="Y3943" s="38"/>
    </row>
    <row r="3944" spans="1:25" ht="17.25">
      <c r="A3944" s="38"/>
      <c r="B3944" s="38"/>
      <c r="C3944" s="38"/>
      <c r="D3944" s="40"/>
      <c r="E3944" s="40"/>
      <c r="G3944" s="38"/>
      <c r="H3944" s="38"/>
      <c r="I3944" s="38"/>
      <c r="J3944" s="39"/>
      <c r="K3944" s="38"/>
      <c r="L3944" s="38"/>
      <c r="M3944" s="38"/>
      <c r="N3944" s="38"/>
      <c r="O3944" s="38"/>
      <c r="P3944" s="38"/>
      <c r="Q3944" s="38"/>
      <c r="R3944" s="38"/>
      <c r="S3944" s="38"/>
      <c r="T3944" s="39"/>
      <c r="U3944" s="38"/>
      <c r="V3944" s="38"/>
      <c r="W3944" s="39"/>
      <c r="X3944" s="41"/>
      <c r="Y3944" s="38"/>
    </row>
    <row r="3945" spans="1:25" ht="17.25">
      <c r="A3945" s="38"/>
      <c r="B3945" s="38"/>
      <c r="C3945" s="38"/>
      <c r="D3945" s="40"/>
      <c r="E3945" s="40"/>
      <c r="G3945" s="38"/>
      <c r="H3945" s="38"/>
      <c r="I3945" s="38"/>
      <c r="J3945" s="39"/>
      <c r="K3945" s="38"/>
      <c r="L3945" s="38"/>
      <c r="M3945" s="39"/>
      <c r="N3945" s="38"/>
      <c r="O3945" s="38"/>
      <c r="P3945" s="38"/>
      <c r="Q3945" s="38"/>
      <c r="R3945" s="38"/>
      <c r="S3945" s="38"/>
      <c r="T3945" s="39"/>
      <c r="U3945" s="38"/>
      <c r="V3945" s="38"/>
      <c r="W3945" s="39"/>
      <c r="X3945" s="41"/>
      <c r="Y3945" s="38"/>
    </row>
    <row r="3946" spans="1:25" ht="17.25">
      <c r="A3946" s="38"/>
      <c r="B3946" s="38"/>
      <c r="C3946" s="38"/>
      <c r="D3946" s="40"/>
      <c r="E3946" s="40"/>
      <c r="G3946" s="38"/>
      <c r="H3946" s="38"/>
      <c r="I3946" s="38"/>
      <c r="J3946" s="39"/>
      <c r="K3946" s="38"/>
      <c r="L3946" s="38"/>
      <c r="M3946" s="39"/>
      <c r="N3946" s="38"/>
      <c r="O3946" s="38"/>
      <c r="P3946" s="38"/>
      <c r="Q3946" s="38"/>
      <c r="R3946" s="38"/>
      <c r="S3946" s="38"/>
      <c r="T3946" s="39"/>
      <c r="U3946" s="38"/>
      <c r="V3946" s="38"/>
      <c r="W3946" s="39"/>
      <c r="X3946" s="41"/>
      <c r="Y3946" s="38"/>
    </row>
    <row r="3947" spans="1:25" ht="17.25">
      <c r="A3947" s="38"/>
      <c r="B3947" s="38"/>
      <c r="C3947" s="38"/>
      <c r="D3947" s="40"/>
      <c r="E3947" s="40"/>
      <c r="G3947" s="38"/>
      <c r="H3947" s="38"/>
      <c r="I3947" s="38"/>
      <c r="J3947" s="39"/>
      <c r="K3947" s="38"/>
      <c r="L3947" s="38"/>
      <c r="M3947" s="39"/>
      <c r="N3947" s="38"/>
      <c r="O3947" s="38"/>
      <c r="P3947" s="38"/>
      <c r="Q3947" s="38"/>
      <c r="R3947" s="38"/>
      <c r="S3947" s="38"/>
      <c r="T3947" s="39"/>
      <c r="U3947" s="38"/>
      <c r="V3947" s="38"/>
      <c r="W3947" s="39"/>
      <c r="X3947" s="41"/>
      <c r="Y3947" s="38"/>
    </row>
    <row r="3948" spans="1:25">
      <c r="D3948" s="58"/>
      <c r="E3948" s="58"/>
      <c r="M3948" s="58"/>
      <c r="T3948" s="58"/>
      <c r="X3948" s="9"/>
    </row>
    <row r="3949" spans="1:25">
      <c r="D3949" s="58"/>
      <c r="E3949" s="58"/>
      <c r="M3949" s="58"/>
      <c r="T3949" s="58"/>
      <c r="X3949" s="9"/>
    </row>
    <row r="3950" spans="1:25">
      <c r="D3950" s="58"/>
      <c r="E3950" s="58"/>
      <c r="M3950" s="58"/>
      <c r="T3950" s="58"/>
      <c r="X3950" s="9"/>
    </row>
    <row r="3951" spans="1:25">
      <c r="D3951" s="58"/>
      <c r="E3951" s="58"/>
      <c r="T3951" s="58"/>
      <c r="X3951" s="9"/>
    </row>
    <row r="3952" spans="1:25">
      <c r="D3952" s="58"/>
      <c r="E3952" s="58"/>
      <c r="T3952" s="58"/>
      <c r="X3952" s="9"/>
    </row>
    <row r="3953" spans="4:24">
      <c r="D3953" s="58"/>
      <c r="E3953" s="58"/>
      <c r="T3953" s="58"/>
      <c r="X3953" s="9"/>
    </row>
    <row r="3954" spans="4:24">
      <c r="D3954" s="58"/>
      <c r="E3954" s="58"/>
      <c r="T3954" s="58"/>
      <c r="X3954" s="9"/>
    </row>
    <row r="3955" spans="4:24">
      <c r="D3955" s="58"/>
      <c r="E3955" s="58"/>
      <c r="T3955" s="58"/>
      <c r="X3955" s="9"/>
    </row>
    <row r="3956" spans="4:24">
      <c r="D3956" s="58"/>
      <c r="E3956" s="58"/>
      <c r="T3956" s="58"/>
      <c r="X3956" s="9"/>
    </row>
    <row r="3957" spans="4:24">
      <c r="D3957" s="58"/>
      <c r="E3957" s="58"/>
      <c r="T3957" s="58"/>
      <c r="X3957" s="9"/>
    </row>
    <row r="3958" spans="4:24">
      <c r="D3958" s="58"/>
      <c r="E3958" s="58"/>
      <c r="T3958" s="58"/>
      <c r="X3958" s="9"/>
    </row>
    <row r="3959" spans="4:24">
      <c r="D3959" s="58"/>
      <c r="E3959" s="58"/>
      <c r="T3959" s="58"/>
      <c r="X3959" s="9"/>
    </row>
    <row r="3960" spans="4:24">
      <c r="D3960" s="58"/>
      <c r="E3960" s="58"/>
      <c r="T3960" s="58"/>
      <c r="X3960" s="9"/>
    </row>
    <row r="3961" spans="4:24">
      <c r="D3961" s="58"/>
      <c r="E3961" s="58"/>
      <c r="T3961" s="58"/>
      <c r="X3961" s="9"/>
    </row>
    <row r="3962" spans="4:24">
      <c r="D3962" s="58"/>
      <c r="E3962" s="58"/>
      <c r="T3962" s="58"/>
      <c r="X3962" s="9"/>
    </row>
    <row r="3963" spans="4:24">
      <c r="D3963" s="58"/>
      <c r="E3963" s="58"/>
      <c r="T3963" s="58"/>
      <c r="X3963" s="9"/>
    </row>
    <row r="3964" spans="4:24">
      <c r="D3964" s="58"/>
      <c r="E3964" s="58"/>
      <c r="T3964" s="58"/>
      <c r="X3964" s="9"/>
    </row>
    <row r="3965" spans="4:24">
      <c r="D3965" s="58"/>
      <c r="E3965" s="58"/>
      <c r="T3965" s="58"/>
      <c r="X3965" s="9"/>
    </row>
    <row r="3966" spans="4:24">
      <c r="D3966" s="58"/>
      <c r="E3966" s="58"/>
      <c r="T3966" s="58"/>
      <c r="X3966" s="9"/>
    </row>
    <row r="3967" spans="4:24">
      <c r="D3967" s="58"/>
      <c r="E3967" s="58"/>
      <c r="T3967" s="58"/>
      <c r="X3967" s="9"/>
    </row>
    <row r="3968" spans="4:24">
      <c r="D3968" s="58"/>
      <c r="E3968" s="58"/>
      <c r="T3968" s="58"/>
      <c r="X3968" s="9"/>
    </row>
    <row r="3969" spans="4:24">
      <c r="D3969" s="58"/>
      <c r="E3969" s="58"/>
      <c r="T3969" s="58"/>
      <c r="X3969" s="9"/>
    </row>
    <row r="3970" spans="4:24">
      <c r="D3970" s="58"/>
      <c r="E3970" s="58"/>
      <c r="T3970" s="58"/>
      <c r="X3970" s="9"/>
    </row>
    <row r="3971" spans="4:24">
      <c r="D3971" s="58"/>
      <c r="E3971" s="58"/>
      <c r="M3971" s="66"/>
      <c r="T3971" s="58"/>
      <c r="X3971" s="9"/>
    </row>
    <row r="3972" spans="4:24">
      <c r="D3972" s="58"/>
      <c r="E3972" s="58"/>
      <c r="M3972" s="67"/>
      <c r="T3972" s="58"/>
      <c r="X3972" s="9"/>
    </row>
    <row r="3973" spans="4:24">
      <c r="D3973" s="58"/>
      <c r="E3973" s="58"/>
      <c r="M3973" s="65"/>
      <c r="T3973" s="58"/>
      <c r="X3973" s="9"/>
    </row>
    <row r="3974" spans="4:24">
      <c r="D3974" s="58"/>
      <c r="E3974" s="58"/>
      <c r="M3974" s="64"/>
      <c r="T3974" s="58"/>
      <c r="X3974" s="9"/>
    </row>
    <row r="3975" spans="4:24">
      <c r="D3975" s="58"/>
      <c r="E3975" s="58"/>
      <c r="M3975" s="66"/>
      <c r="T3975" s="58"/>
      <c r="X3975" s="9"/>
    </row>
    <row r="3976" spans="4:24">
      <c r="D3976" s="58"/>
      <c r="E3976" s="58"/>
      <c r="M3976" s="67"/>
      <c r="T3976" s="58"/>
      <c r="X3976" s="9"/>
    </row>
    <row r="3977" spans="4:24">
      <c r="D3977" s="58"/>
      <c r="E3977" s="58"/>
      <c r="M3977" s="68"/>
      <c r="T3977" s="58"/>
      <c r="X3977" s="9"/>
    </row>
    <row r="3978" spans="4:24">
      <c r="D3978" s="58"/>
      <c r="E3978" s="58"/>
      <c r="M3978" s="69"/>
      <c r="T3978" s="58"/>
      <c r="X3978" s="9"/>
    </row>
    <row r="3979" spans="4:24">
      <c r="D3979" s="58"/>
      <c r="E3979" s="58"/>
      <c r="M3979" s="65"/>
      <c r="T3979" s="58"/>
      <c r="X3979" s="9"/>
    </row>
    <row r="3980" spans="4:24">
      <c r="D3980" s="58"/>
      <c r="E3980" s="58"/>
      <c r="M3980" s="65"/>
      <c r="T3980" s="58"/>
      <c r="X3980" s="9"/>
    </row>
    <row r="3981" spans="4:24">
      <c r="D3981" s="58"/>
      <c r="E3981" s="58"/>
      <c r="M3981" s="64"/>
      <c r="T3981" s="58"/>
      <c r="X3981" s="9"/>
    </row>
    <row r="3982" spans="4:24">
      <c r="D3982" s="58"/>
      <c r="E3982" s="58"/>
      <c r="M3982" s="58"/>
      <c r="T3982" s="58"/>
      <c r="X3982" s="9"/>
    </row>
    <row r="3983" spans="4:24">
      <c r="D3983" s="58"/>
      <c r="E3983" s="58"/>
      <c r="M3983" s="58"/>
      <c r="T3983" s="58"/>
      <c r="X3983" s="9"/>
    </row>
    <row r="3984" spans="4:24">
      <c r="D3984" s="58"/>
      <c r="E3984" s="58"/>
      <c r="M3984" s="58"/>
      <c r="T3984" s="58"/>
      <c r="X3984" s="9"/>
    </row>
    <row r="3985" spans="4:24">
      <c r="D3985" s="58"/>
      <c r="E3985" s="58"/>
      <c r="M3985" s="58"/>
      <c r="T3985" s="58"/>
      <c r="X3985" s="9"/>
    </row>
    <row r="3986" spans="4:24">
      <c r="D3986" s="58"/>
      <c r="E3986" s="58"/>
      <c r="M3986" s="58"/>
      <c r="T3986" s="58"/>
      <c r="X3986" s="9"/>
    </row>
    <row r="3987" spans="4:24">
      <c r="D3987" s="58"/>
      <c r="E3987" s="58"/>
      <c r="M3987" s="58"/>
      <c r="T3987" s="58"/>
      <c r="X3987" s="9"/>
    </row>
    <row r="3988" spans="4:24">
      <c r="D3988" s="58"/>
      <c r="E3988" s="58"/>
      <c r="M3988" s="58"/>
      <c r="T3988" s="58"/>
      <c r="X3988" s="9"/>
    </row>
    <row r="3989" spans="4:24">
      <c r="D3989" s="58"/>
      <c r="E3989" s="58"/>
      <c r="M3989" s="58"/>
      <c r="T3989" s="58"/>
      <c r="X3989" s="9"/>
    </row>
    <row r="3990" spans="4:24">
      <c r="D3990" s="58"/>
      <c r="E3990" s="58"/>
      <c r="M3990" s="58"/>
      <c r="T3990" s="58"/>
      <c r="X3990" s="9"/>
    </row>
    <row r="3991" spans="4:24">
      <c r="D3991" s="58"/>
      <c r="E3991" s="58"/>
      <c r="M3991" s="58"/>
      <c r="T3991" s="58"/>
      <c r="X3991" s="9"/>
    </row>
    <row r="3992" spans="4:24">
      <c r="D3992" s="58"/>
      <c r="E3992" s="58"/>
      <c r="M3992" s="58"/>
      <c r="T3992" s="58"/>
      <c r="X3992" s="9"/>
    </row>
    <row r="3993" spans="4:24">
      <c r="D3993" s="58"/>
      <c r="E3993" s="58"/>
      <c r="M3993" s="58"/>
      <c r="T3993" s="58"/>
      <c r="X3993" s="9"/>
    </row>
    <row r="3994" spans="4:24">
      <c r="D3994" s="58"/>
      <c r="E3994" s="58"/>
      <c r="M3994" s="58"/>
      <c r="T3994" s="58"/>
      <c r="X3994" s="9"/>
    </row>
    <row r="3995" spans="4:24">
      <c r="D3995" s="58"/>
      <c r="E3995" s="58"/>
      <c r="M3995" s="58"/>
      <c r="T3995" s="58"/>
      <c r="X3995" s="9"/>
    </row>
    <row r="3996" spans="4:24">
      <c r="D3996" s="58"/>
      <c r="E3996" s="58"/>
      <c r="M3996" s="58"/>
      <c r="T3996" s="58"/>
      <c r="X3996" s="9"/>
    </row>
    <row r="3997" spans="4:24">
      <c r="D3997" s="58"/>
      <c r="E3997" s="58"/>
      <c r="M3997" s="58"/>
      <c r="T3997" s="58"/>
      <c r="X3997" s="9"/>
    </row>
    <row r="3998" spans="4:24">
      <c r="D3998" s="58"/>
      <c r="E3998" s="58"/>
      <c r="M3998" s="58"/>
      <c r="T3998" s="58"/>
      <c r="X3998" s="9"/>
    </row>
    <row r="3999" spans="4:24">
      <c r="D3999" s="58"/>
      <c r="E3999" s="58"/>
      <c r="T3999" s="58"/>
      <c r="X3999" s="9"/>
    </row>
    <row r="4000" spans="4:24">
      <c r="D4000" s="58"/>
      <c r="E4000" s="58"/>
      <c r="M4000" s="58"/>
      <c r="T4000" s="58"/>
      <c r="X4000" s="9"/>
    </row>
    <row r="4001" spans="4:24">
      <c r="D4001" s="58"/>
      <c r="E4001" s="58"/>
      <c r="T4001" s="58"/>
      <c r="X4001" s="9"/>
    </row>
    <row r="4002" spans="4:24">
      <c r="D4002" s="58"/>
      <c r="E4002" s="58"/>
      <c r="M4002" s="58"/>
      <c r="T4002" s="58"/>
      <c r="X4002" s="9"/>
    </row>
    <row r="4003" spans="4:24">
      <c r="D4003" s="58"/>
      <c r="E4003" s="58"/>
      <c r="M4003" s="58"/>
      <c r="T4003" s="58"/>
      <c r="X4003" s="9"/>
    </row>
    <row r="4004" spans="4:24">
      <c r="D4004" s="58"/>
      <c r="E4004" s="58"/>
      <c r="M4004" s="58"/>
      <c r="T4004" s="58"/>
      <c r="X4004" s="9"/>
    </row>
    <row r="4005" spans="4:24">
      <c r="D4005" s="58"/>
      <c r="E4005" s="58"/>
      <c r="M4005" s="58"/>
      <c r="T4005" s="58"/>
      <c r="X4005" s="9"/>
    </row>
    <row r="4006" spans="4:24">
      <c r="D4006" s="58"/>
      <c r="E4006" s="58"/>
      <c r="M4006" s="58"/>
      <c r="T4006" s="58"/>
      <c r="X4006" s="9"/>
    </row>
    <row r="4007" spans="4:24">
      <c r="D4007" s="58"/>
      <c r="E4007" s="58"/>
      <c r="M4007" s="58"/>
      <c r="T4007" s="58"/>
      <c r="X4007" s="9"/>
    </row>
    <row r="4008" spans="4:24">
      <c r="D4008" s="58"/>
      <c r="E4008" s="58"/>
      <c r="M4008" s="58"/>
      <c r="T4008" s="58"/>
      <c r="X4008" s="9"/>
    </row>
    <row r="4009" spans="4:24">
      <c r="D4009" s="58"/>
      <c r="E4009" s="58"/>
      <c r="M4009" s="58"/>
      <c r="T4009" s="58"/>
      <c r="X4009" s="9"/>
    </row>
    <row r="4010" spans="4:24">
      <c r="D4010" s="58"/>
      <c r="E4010" s="58"/>
      <c r="M4010" s="58"/>
      <c r="T4010" s="58"/>
      <c r="X4010" s="9"/>
    </row>
    <row r="4011" spans="4:24">
      <c r="D4011" s="58"/>
      <c r="E4011" s="58"/>
      <c r="M4011" s="58"/>
      <c r="T4011" s="58"/>
      <c r="X4011" s="9"/>
    </row>
    <row r="4012" spans="4:24">
      <c r="D4012" s="58"/>
      <c r="E4012" s="58"/>
      <c r="M4012" s="58"/>
      <c r="T4012" s="58"/>
      <c r="X4012" s="9"/>
    </row>
    <row r="4013" spans="4:24">
      <c r="D4013" s="58"/>
      <c r="E4013" s="58"/>
      <c r="M4013" s="58"/>
      <c r="T4013" s="58"/>
      <c r="X4013" s="9"/>
    </row>
    <row r="4014" spans="4:24">
      <c r="D4014" s="58"/>
      <c r="E4014" s="58"/>
      <c r="M4014" s="58"/>
      <c r="T4014" s="58"/>
      <c r="X4014" s="9"/>
    </row>
    <row r="4015" spans="4:24">
      <c r="D4015" s="58"/>
      <c r="E4015" s="58"/>
      <c r="T4015" s="58"/>
      <c r="X4015" s="9"/>
    </row>
    <row r="4016" spans="4:24">
      <c r="D4016" s="58"/>
      <c r="E4016" s="58"/>
      <c r="M4016" s="58"/>
      <c r="T4016" s="58"/>
      <c r="X4016" s="9"/>
    </row>
    <row r="4017" spans="4:24">
      <c r="D4017" s="58"/>
      <c r="E4017" s="58"/>
      <c r="T4017" s="58"/>
      <c r="X4017" s="9"/>
    </row>
    <row r="4018" spans="4:24">
      <c r="D4018" s="58"/>
      <c r="E4018" s="58"/>
      <c r="M4018" s="58"/>
      <c r="T4018" s="58"/>
      <c r="X4018" s="9"/>
    </row>
    <row r="4019" spans="4:24">
      <c r="D4019" s="58"/>
      <c r="E4019" s="58"/>
      <c r="M4019" s="58"/>
      <c r="T4019" s="58"/>
      <c r="X4019" s="9"/>
    </row>
    <row r="4020" spans="4:24">
      <c r="D4020" s="58"/>
      <c r="E4020" s="58"/>
      <c r="M4020" s="58"/>
      <c r="T4020" s="58"/>
      <c r="X4020" s="9"/>
    </row>
    <row r="4021" spans="4:24">
      <c r="D4021" s="58"/>
      <c r="E4021" s="58"/>
      <c r="M4021" s="58"/>
      <c r="T4021" s="58"/>
      <c r="X4021" s="9"/>
    </row>
    <row r="4022" spans="4:24">
      <c r="D4022" s="58"/>
      <c r="E4022" s="58"/>
      <c r="M4022" s="58"/>
      <c r="T4022" s="58"/>
      <c r="X4022" s="9"/>
    </row>
    <row r="4023" spans="4:24">
      <c r="D4023" s="58"/>
      <c r="E4023" s="58"/>
      <c r="M4023" s="58"/>
      <c r="T4023" s="58"/>
      <c r="X4023" s="9"/>
    </row>
    <row r="4024" spans="4:24">
      <c r="D4024" s="58"/>
      <c r="E4024" s="58"/>
      <c r="M4024" s="58"/>
      <c r="T4024" s="58"/>
      <c r="X4024" s="9"/>
    </row>
    <row r="4025" spans="4:24">
      <c r="D4025" s="58"/>
      <c r="E4025" s="58"/>
      <c r="M4025" s="58"/>
      <c r="T4025" s="58"/>
      <c r="X4025" s="9"/>
    </row>
    <row r="4026" spans="4:24">
      <c r="D4026" s="58"/>
      <c r="E4026" s="58"/>
      <c r="T4026" s="58"/>
      <c r="X4026" s="9"/>
    </row>
    <row r="4027" spans="4:24">
      <c r="D4027" s="58"/>
      <c r="E4027" s="58"/>
      <c r="M4027" s="58"/>
      <c r="T4027" s="58"/>
      <c r="X4027" s="9"/>
    </row>
    <row r="4028" spans="4:24">
      <c r="D4028" s="58"/>
      <c r="E4028" s="58"/>
      <c r="M4028" s="58"/>
      <c r="T4028" s="58"/>
      <c r="X4028" s="9"/>
    </row>
    <row r="4029" spans="4:24">
      <c r="D4029" s="58"/>
      <c r="E4029" s="58"/>
      <c r="M4029" s="58"/>
      <c r="T4029" s="58"/>
      <c r="X4029" s="9"/>
    </row>
    <row r="4030" spans="4:24">
      <c r="D4030" s="58"/>
      <c r="E4030" s="58"/>
      <c r="M4030" s="58"/>
      <c r="T4030" s="58"/>
      <c r="X4030" s="9"/>
    </row>
    <row r="4031" spans="4:24">
      <c r="D4031" s="58"/>
      <c r="E4031" s="58"/>
      <c r="M4031" s="58"/>
      <c r="T4031" s="58"/>
      <c r="X4031" s="9"/>
    </row>
    <row r="4032" spans="4:24">
      <c r="D4032" s="58"/>
      <c r="E4032" s="58"/>
      <c r="M4032" s="58"/>
      <c r="T4032" s="58"/>
      <c r="X4032" s="9"/>
    </row>
    <row r="4033" spans="4:24">
      <c r="D4033" s="58"/>
      <c r="E4033" s="58"/>
      <c r="M4033" s="58"/>
      <c r="T4033" s="58"/>
      <c r="X4033" s="9"/>
    </row>
    <row r="4034" spans="4:24">
      <c r="D4034" s="58"/>
      <c r="E4034" s="58"/>
      <c r="M4034" s="58"/>
      <c r="T4034" s="58"/>
      <c r="X4034" s="9"/>
    </row>
    <row r="4035" spans="4:24">
      <c r="D4035" s="58"/>
      <c r="E4035" s="58"/>
      <c r="M4035" s="58"/>
      <c r="T4035" s="58"/>
      <c r="X4035" s="9"/>
    </row>
    <row r="4036" spans="4:24">
      <c r="D4036" s="58"/>
      <c r="E4036" s="58"/>
      <c r="M4036" s="58"/>
      <c r="T4036" s="58"/>
      <c r="X4036" s="9"/>
    </row>
    <row r="4037" spans="4:24">
      <c r="D4037" s="58"/>
      <c r="E4037" s="58"/>
      <c r="M4037" s="58"/>
      <c r="T4037" s="58"/>
      <c r="X4037" s="9"/>
    </row>
    <row r="4038" spans="4:24">
      <c r="D4038" s="58"/>
      <c r="E4038" s="58"/>
      <c r="M4038" s="58"/>
      <c r="T4038" s="58"/>
      <c r="X4038" s="9"/>
    </row>
    <row r="4039" spans="4:24">
      <c r="D4039" s="58"/>
      <c r="E4039" s="58"/>
      <c r="M4039" s="58"/>
      <c r="T4039" s="58"/>
      <c r="X4039" s="9"/>
    </row>
    <row r="4040" spans="4:24">
      <c r="D4040" s="58"/>
      <c r="E4040" s="58"/>
      <c r="M4040" s="58"/>
      <c r="T4040" s="58"/>
      <c r="X4040" s="9"/>
    </row>
    <row r="4041" spans="4:24">
      <c r="D4041" s="58"/>
      <c r="E4041" s="58"/>
      <c r="M4041" s="58"/>
      <c r="T4041" s="58"/>
      <c r="X4041" s="9"/>
    </row>
    <row r="4042" spans="4:24">
      <c r="D4042" s="58"/>
      <c r="E4042" s="58"/>
      <c r="M4042" s="58"/>
      <c r="T4042" s="58"/>
      <c r="X4042" s="9"/>
    </row>
    <row r="4043" spans="4:24">
      <c r="D4043" s="58"/>
      <c r="E4043" s="58"/>
      <c r="M4043" s="58"/>
      <c r="T4043" s="58"/>
      <c r="X4043" s="9"/>
    </row>
    <row r="4044" spans="4:24">
      <c r="D4044" s="58"/>
      <c r="E4044" s="58"/>
      <c r="M4044" s="58"/>
      <c r="T4044" s="58"/>
      <c r="X4044" s="9"/>
    </row>
    <row r="4045" spans="4:24">
      <c r="D4045" s="58"/>
      <c r="E4045" s="58"/>
      <c r="M4045" s="58"/>
      <c r="T4045" s="58"/>
      <c r="X4045" s="9"/>
    </row>
    <row r="4046" spans="4:24">
      <c r="D4046" s="58"/>
      <c r="E4046" s="58"/>
      <c r="M4046" s="58"/>
      <c r="T4046" s="58"/>
      <c r="X4046" s="9"/>
    </row>
    <row r="4047" spans="4:24">
      <c r="D4047" s="58"/>
      <c r="E4047" s="58"/>
      <c r="M4047" s="58"/>
      <c r="T4047" s="58"/>
      <c r="X4047" s="9"/>
    </row>
    <row r="4048" spans="4:24">
      <c r="D4048" s="58"/>
      <c r="E4048" s="58"/>
      <c r="M4048" s="58"/>
      <c r="T4048" s="58"/>
      <c r="X4048" s="9"/>
    </row>
    <row r="4049" spans="4:24">
      <c r="D4049" s="58"/>
      <c r="E4049" s="58"/>
      <c r="T4049" s="58"/>
      <c r="X4049" s="9"/>
    </row>
    <row r="4050" spans="4:24">
      <c r="D4050" s="58"/>
      <c r="E4050" s="58"/>
      <c r="T4050" s="58"/>
      <c r="X4050" s="9"/>
    </row>
    <row r="4051" spans="4:24">
      <c r="D4051" s="58"/>
      <c r="E4051" s="58"/>
      <c r="T4051" s="58"/>
      <c r="X4051" s="9"/>
    </row>
    <row r="4052" spans="4:24">
      <c r="D4052" s="58"/>
      <c r="E4052" s="58"/>
      <c r="T4052" s="58"/>
      <c r="X4052" s="9"/>
    </row>
    <row r="4053" spans="4:24">
      <c r="D4053" s="58"/>
      <c r="E4053" s="58"/>
      <c r="T4053" s="58"/>
      <c r="X4053" s="9"/>
    </row>
    <row r="4054" spans="4:24">
      <c r="D4054" s="58"/>
      <c r="E4054" s="58"/>
      <c r="T4054" s="58"/>
      <c r="X4054" s="9"/>
    </row>
    <row r="4055" spans="4:24">
      <c r="D4055" s="58"/>
      <c r="E4055" s="58"/>
      <c r="T4055" s="58"/>
      <c r="X4055" s="9"/>
    </row>
    <row r="4056" spans="4:24">
      <c r="D4056" s="58"/>
      <c r="E4056" s="58"/>
      <c r="T4056" s="58"/>
      <c r="X4056" s="9"/>
    </row>
    <row r="4057" spans="4:24">
      <c r="D4057" s="58"/>
      <c r="E4057" s="58"/>
      <c r="T4057" s="58"/>
      <c r="X4057" s="9"/>
    </row>
    <row r="4058" spans="4:24">
      <c r="D4058" s="58"/>
      <c r="E4058" s="58"/>
      <c r="T4058" s="58"/>
      <c r="X4058" s="9"/>
    </row>
    <row r="4059" spans="4:24">
      <c r="D4059" s="58"/>
      <c r="E4059" s="58"/>
      <c r="T4059" s="58"/>
      <c r="X4059" s="9"/>
    </row>
    <row r="4060" spans="4:24">
      <c r="D4060" s="58"/>
      <c r="E4060" s="58"/>
      <c r="T4060" s="58"/>
      <c r="X4060" s="9"/>
    </row>
    <row r="4061" spans="4:24">
      <c r="D4061" s="58"/>
      <c r="E4061" s="58"/>
      <c r="T4061" s="58"/>
      <c r="X4061" s="9"/>
    </row>
    <row r="4062" spans="4:24">
      <c r="D4062" s="58"/>
      <c r="E4062" s="58"/>
      <c r="T4062" s="58"/>
      <c r="X4062" s="9"/>
    </row>
    <row r="4063" spans="4:24">
      <c r="D4063" s="58"/>
      <c r="E4063" s="58"/>
      <c r="T4063" s="58"/>
      <c r="X4063" s="9"/>
    </row>
    <row r="4064" spans="4:24">
      <c r="D4064" s="58"/>
      <c r="E4064" s="58"/>
      <c r="T4064" s="58"/>
      <c r="X4064" s="9"/>
    </row>
    <row r="4065" spans="4:24">
      <c r="D4065" s="58"/>
      <c r="E4065" s="58"/>
      <c r="T4065" s="58"/>
      <c r="X4065" s="9"/>
    </row>
    <row r="4066" spans="4:24">
      <c r="D4066" s="58"/>
      <c r="E4066" s="58"/>
      <c r="T4066" s="58"/>
      <c r="X4066" s="9"/>
    </row>
    <row r="4067" spans="4:24">
      <c r="D4067" s="58"/>
      <c r="E4067" s="58"/>
      <c r="T4067" s="58"/>
      <c r="X4067" s="9"/>
    </row>
    <row r="4068" spans="4:24">
      <c r="D4068" s="58"/>
      <c r="E4068" s="58"/>
      <c r="T4068" s="58"/>
      <c r="X4068" s="9"/>
    </row>
    <row r="4069" spans="4:24">
      <c r="D4069" s="58"/>
      <c r="E4069" s="58"/>
      <c r="M4069" s="66"/>
      <c r="T4069" s="58"/>
      <c r="X4069" s="9"/>
    </row>
    <row r="4070" spans="4:24">
      <c r="D4070" s="58"/>
      <c r="E4070" s="58"/>
      <c r="M4070" s="67"/>
      <c r="T4070" s="58"/>
      <c r="X4070" s="9"/>
    </row>
    <row r="4071" spans="4:24">
      <c r="D4071" s="58"/>
      <c r="E4071" s="58"/>
      <c r="M4071" s="65"/>
      <c r="T4071" s="58"/>
      <c r="X4071" s="9"/>
    </row>
    <row r="4072" spans="4:24">
      <c r="D4072" s="58"/>
      <c r="E4072" s="58"/>
      <c r="M4072" s="64"/>
      <c r="T4072" s="58"/>
      <c r="X4072" s="9"/>
    </row>
    <row r="4073" spans="4:24">
      <c r="D4073" s="58"/>
      <c r="E4073" s="58"/>
      <c r="M4073" s="66"/>
      <c r="T4073" s="58"/>
      <c r="X4073" s="9"/>
    </row>
    <row r="4074" spans="4:24">
      <c r="D4074" s="58"/>
      <c r="E4074" s="58"/>
      <c r="M4074" s="67"/>
      <c r="T4074" s="58"/>
      <c r="X4074" s="9"/>
    </row>
    <row r="4075" spans="4:24">
      <c r="D4075" s="58"/>
      <c r="E4075" s="58"/>
      <c r="M4075" s="68"/>
      <c r="T4075" s="58"/>
      <c r="X4075" s="9"/>
    </row>
    <row r="4076" spans="4:24">
      <c r="D4076" s="58"/>
      <c r="E4076" s="58"/>
      <c r="M4076" s="69"/>
      <c r="T4076" s="58"/>
      <c r="X4076" s="9"/>
    </row>
    <row r="4077" spans="4:24">
      <c r="D4077" s="58"/>
      <c r="E4077" s="58"/>
      <c r="M4077" s="65"/>
      <c r="T4077" s="58"/>
      <c r="X4077" s="9"/>
    </row>
    <row r="4078" spans="4:24">
      <c r="D4078" s="58"/>
      <c r="E4078" s="58"/>
      <c r="M4078" s="65"/>
      <c r="T4078" s="58"/>
      <c r="X4078" s="9"/>
    </row>
    <row r="4079" spans="4:24">
      <c r="D4079" s="58"/>
      <c r="E4079" s="58"/>
      <c r="M4079" s="64"/>
      <c r="T4079" s="58"/>
      <c r="X4079" s="9"/>
    </row>
    <row r="4080" spans="4:24">
      <c r="D4080" s="58"/>
      <c r="E4080" s="58"/>
      <c r="M4080" s="58"/>
      <c r="T4080" s="58"/>
      <c r="X4080" s="9"/>
    </row>
    <row r="4081" spans="4:24">
      <c r="D4081" s="58"/>
      <c r="E4081" s="58"/>
      <c r="M4081" s="58"/>
      <c r="T4081" s="58"/>
      <c r="X4081" s="9"/>
    </row>
    <row r="4082" spans="4:24">
      <c r="D4082" s="58"/>
      <c r="E4082" s="58"/>
      <c r="M4082" s="58"/>
      <c r="T4082" s="58"/>
      <c r="X4082" s="9"/>
    </row>
    <row r="4083" spans="4:24">
      <c r="D4083" s="58"/>
      <c r="E4083" s="58"/>
      <c r="M4083" s="58"/>
      <c r="T4083" s="58"/>
      <c r="X4083" s="9"/>
    </row>
    <row r="4084" spans="4:24">
      <c r="D4084" s="58"/>
      <c r="E4084" s="58"/>
      <c r="M4084" s="58"/>
      <c r="T4084" s="58"/>
      <c r="X4084" s="9"/>
    </row>
    <row r="4085" spans="4:24">
      <c r="D4085" s="58"/>
      <c r="E4085" s="58"/>
      <c r="M4085" s="58"/>
      <c r="T4085" s="58"/>
      <c r="X4085" s="9"/>
    </row>
    <row r="4086" spans="4:24">
      <c r="D4086" s="58"/>
      <c r="E4086" s="58"/>
      <c r="M4086" s="58"/>
      <c r="T4086" s="58"/>
      <c r="X4086" s="9"/>
    </row>
    <row r="4087" spans="4:24">
      <c r="D4087" s="58"/>
      <c r="E4087" s="58"/>
      <c r="M4087" s="58"/>
      <c r="T4087" s="58"/>
      <c r="X4087" s="9"/>
    </row>
    <row r="4088" spans="4:24">
      <c r="D4088" s="58"/>
      <c r="E4088" s="58"/>
      <c r="M4088" s="58"/>
      <c r="T4088" s="58"/>
      <c r="X4088" s="9"/>
    </row>
    <row r="4089" spans="4:24">
      <c r="D4089" s="58"/>
      <c r="E4089" s="58"/>
      <c r="M4089" s="58"/>
      <c r="T4089" s="58"/>
      <c r="X4089" s="9"/>
    </row>
    <row r="4090" spans="4:24">
      <c r="D4090" s="58"/>
      <c r="E4090" s="58"/>
      <c r="M4090" s="58"/>
      <c r="T4090" s="58"/>
      <c r="X4090" s="9"/>
    </row>
    <row r="4091" spans="4:24">
      <c r="D4091" s="58"/>
      <c r="E4091" s="58"/>
      <c r="M4091" s="58"/>
      <c r="T4091" s="58"/>
      <c r="X4091" s="9"/>
    </row>
    <row r="4092" spans="4:24">
      <c r="D4092" s="58"/>
      <c r="E4092" s="58"/>
      <c r="M4092" s="58"/>
      <c r="T4092" s="58"/>
      <c r="X4092" s="9"/>
    </row>
    <row r="4093" spans="4:24">
      <c r="D4093" s="58"/>
      <c r="E4093" s="58"/>
      <c r="M4093" s="58"/>
      <c r="T4093" s="58"/>
      <c r="X4093" s="9"/>
    </row>
    <row r="4094" spans="4:24">
      <c r="D4094" s="58"/>
      <c r="E4094" s="58"/>
      <c r="M4094" s="58"/>
      <c r="T4094" s="58"/>
      <c r="X4094" s="9"/>
    </row>
    <row r="4095" spans="4:24">
      <c r="D4095" s="58"/>
      <c r="E4095" s="58"/>
      <c r="M4095" s="58"/>
      <c r="T4095" s="58"/>
      <c r="X4095" s="9"/>
    </row>
    <row r="4096" spans="4:24">
      <c r="D4096" s="58"/>
      <c r="E4096" s="58"/>
      <c r="M4096" s="58"/>
      <c r="T4096" s="58"/>
      <c r="X4096" s="9"/>
    </row>
    <row r="4097" spans="4:24">
      <c r="D4097" s="58"/>
      <c r="E4097" s="58"/>
      <c r="T4097" s="58"/>
      <c r="X4097" s="9"/>
    </row>
    <row r="4098" spans="4:24">
      <c r="D4098" s="58"/>
      <c r="E4098" s="58"/>
      <c r="M4098" s="58"/>
      <c r="T4098" s="58"/>
      <c r="X4098" s="9"/>
    </row>
    <row r="4099" spans="4:24">
      <c r="D4099" s="58"/>
      <c r="E4099" s="58"/>
      <c r="T4099" s="58"/>
      <c r="X4099" s="9"/>
    </row>
    <row r="4100" spans="4:24">
      <c r="D4100" s="58"/>
      <c r="E4100" s="58"/>
      <c r="M4100" s="58"/>
      <c r="T4100" s="58"/>
      <c r="X4100" s="9"/>
    </row>
    <row r="4101" spans="4:24">
      <c r="D4101" s="58"/>
      <c r="E4101" s="58"/>
      <c r="M4101" s="58"/>
      <c r="T4101" s="58"/>
      <c r="X4101" s="9"/>
    </row>
    <row r="4102" spans="4:24">
      <c r="D4102" s="58"/>
      <c r="E4102" s="58"/>
      <c r="M4102" s="58"/>
      <c r="T4102" s="58"/>
      <c r="X4102" s="9"/>
    </row>
    <row r="4103" spans="4:24">
      <c r="D4103" s="58"/>
      <c r="E4103" s="58"/>
      <c r="M4103" s="58"/>
      <c r="T4103" s="58"/>
      <c r="X4103" s="9"/>
    </row>
    <row r="4104" spans="4:24">
      <c r="D4104" s="58"/>
      <c r="E4104" s="58"/>
      <c r="M4104" s="58"/>
      <c r="T4104" s="58"/>
      <c r="X4104" s="9"/>
    </row>
    <row r="4105" spans="4:24">
      <c r="D4105" s="58"/>
      <c r="E4105" s="58"/>
      <c r="M4105" s="58"/>
      <c r="T4105" s="58"/>
      <c r="X4105" s="9"/>
    </row>
    <row r="4106" spans="4:24">
      <c r="D4106" s="58"/>
      <c r="E4106" s="58"/>
      <c r="M4106" s="58"/>
      <c r="T4106" s="58"/>
      <c r="X4106" s="9"/>
    </row>
    <row r="4107" spans="4:24">
      <c r="D4107" s="58"/>
      <c r="E4107" s="58"/>
      <c r="M4107" s="58"/>
      <c r="T4107" s="58"/>
      <c r="X4107" s="9"/>
    </row>
    <row r="4108" spans="4:24">
      <c r="D4108" s="58"/>
      <c r="E4108" s="58"/>
      <c r="M4108" s="58"/>
      <c r="T4108" s="58"/>
      <c r="X4108" s="9"/>
    </row>
    <row r="4109" spans="4:24">
      <c r="D4109" s="58"/>
      <c r="E4109" s="58"/>
      <c r="M4109" s="58"/>
      <c r="T4109" s="58"/>
      <c r="X4109" s="9"/>
    </row>
    <row r="4110" spans="4:24">
      <c r="D4110" s="58"/>
      <c r="E4110" s="58"/>
      <c r="M4110" s="58"/>
      <c r="T4110" s="58"/>
      <c r="X4110" s="9"/>
    </row>
    <row r="4111" spans="4:24">
      <c r="D4111" s="58"/>
      <c r="E4111" s="58"/>
      <c r="M4111" s="58"/>
      <c r="T4111" s="58"/>
      <c r="X4111" s="9"/>
    </row>
    <row r="4112" spans="4:24">
      <c r="D4112" s="58"/>
      <c r="E4112" s="58"/>
      <c r="M4112" s="58"/>
      <c r="T4112" s="58"/>
      <c r="X4112" s="9"/>
    </row>
    <row r="4113" spans="4:24">
      <c r="D4113" s="58"/>
      <c r="E4113" s="58"/>
      <c r="T4113" s="58"/>
      <c r="X4113" s="9"/>
    </row>
    <row r="4114" spans="4:24">
      <c r="D4114" s="58"/>
      <c r="E4114" s="58"/>
      <c r="M4114" s="58"/>
      <c r="T4114" s="58"/>
      <c r="X4114" s="9"/>
    </row>
    <row r="4115" spans="4:24">
      <c r="D4115" s="58"/>
      <c r="E4115" s="58"/>
      <c r="T4115" s="58"/>
      <c r="X4115" s="9"/>
    </row>
    <row r="4116" spans="4:24">
      <c r="D4116" s="58"/>
      <c r="E4116" s="58"/>
      <c r="M4116" s="58"/>
      <c r="T4116" s="58"/>
      <c r="X4116" s="9"/>
    </row>
    <row r="4117" spans="4:24">
      <c r="D4117" s="58"/>
      <c r="E4117" s="58"/>
      <c r="M4117" s="58"/>
      <c r="T4117" s="58"/>
      <c r="X4117" s="9"/>
    </row>
    <row r="4118" spans="4:24">
      <c r="D4118" s="58"/>
      <c r="E4118" s="58"/>
      <c r="M4118" s="58"/>
      <c r="T4118" s="58"/>
      <c r="X4118" s="9"/>
    </row>
    <row r="4119" spans="4:24">
      <c r="D4119" s="58"/>
      <c r="E4119" s="58"/>
      <c r="M4119" s="58"/>
      <c r="T4119" s="58"/>
      <c r="X4119" s="9"/>
    </row>
    <row r="4120" spans="4:24">
      <c r="D4120" s="58"/>
      <c r="E4120" s="58"/>
      <c r="M4120" s="58"/>
      <c r="T4120" s="58"/>
      <c r="X4120" s="9"/>
    </row>
    <row r="4121" spans="4:24">
      <c r="D4121" s="58"/>
      <c r="E4121" s="58"/>
      <c r="M4121" s="58"/>
      <c r="T4121" s="58"/>
      <c r="X4121" s="9"/>
    </row>
    <row r="4122" spans="4:24">
      <c r="D4122" s="58"/>
      <c r="E4122" s="58"/>
      <c r="M4122" s="58"/>
      <c r="T4122" s="58"/>
      <c r="X4122" s="9"/>
    </row>
    <row r="4123" spans="4:24">
      <c r="D4123" s="58"/>
      <c r="E4123" s="58"/>
      <c r="M4123" s="58"/>
      <c r="T4123" s="58"/>
      <c r="X4123" s="9"/>
    </row>
    <row r="4124" spans="4:24">
      <c r="D4124" s="58"/>
      <c r="E4124" s="58"/>
      <c r="T4124" s="58"/>
      <c r="X4124" s="9"/>
    </row>
    <row r="4125" spans="4:24">
      <c r="D4125" s="58"/>
      <c r="E4125" s="58"/>
      <c r="M4125" s="58"/>
      <c r="T4125" s="58"/>
      <c r="X4125" s="9"/>
    </row>
    <row r="4126" spans="4:24">
      <c r="D4126" s="58"/>
      <c r="E4126" s="58"/>
      <c r="M4126" s="58"/>
      <c r="T4126" s="58"/>
      <c r="X4126" s="9"/>
    </row>
    <row r="4127" spans="4:24">
      <c r="D4127" s="58"/>
      <c r="E4127" s="58"/>
      <c r="M4127" s="58"/>
      <c r="T4127" s="58"/>
      <c r="X4127" s="9"/>
    </row>
    <row r="4128" spans="4:24">
      <c r="D4128" s="58"/>
      <c r="E4128" s="58"/>
      <c r="M4128" s="58"/>
      <c r="T4128" s="58"/>
      <c r="X4128" s="9"/>
    </row>
    <row r="4129" spans="4:24">
      <c r="D4129" s="58"/>
      <c r="E4129" s="58"/>
      <c r="M4129" s="58"/>
      <c r="T4129" s="58"/>
      <c r="X4129" s="9"/>
    </row>
    <row r="4130" spans="4:24">
      <c r="D4130" s="58"/>
      <c r="E4130" s="58"/>
      <c r="M4130" s="58"/>
      <c r="T4130" s="58"/>
      <c r="X4130" s="9"/>
    </row>
    <row r="4131" spans="4:24">
      <c r="D4131" s="58"/>
      <c r="E4131" s="58"/>
      <c r="M4131" s="58"/>
      <c r="T4131" s="58"/>
      <c r="X4131" s="9"/>
    </row>
    <row r="4132" spans="4:24">
      <c r="D4132" s="58"/>
      <c r="E4132" s="58"/>
      <c r="M4132" s="58"/>
      <c r="T4132" s="58"/>
      <c r="X4132" s="9"/>
    </row>
    <row r="4133" spans="4:24">
      <c r="D4133" s="58"/>
      <c r="E4133" s="58"/>
      <c r="M4133" s="58"/>
      <c r="T4133" s="58"/>
      <c r="X4133" s="9"/>
    </row>
    <row r="4134" spans="4:24">
      <c r="D4134" s="58"/>
      <c r="E4134" s="58"/>
      <c r="M4134" s="58"/>
      <c r="T4134" s="58"/>
      <c r="X4134" s="9"/>
    </row>
    <row r="4135" spans="4:24">
      <c r="D4135" s="58"/>
      <c r="E4135" s="58"/>
      <c r="M4135" s="58"/>
      <c r="T4135" s="58"/>
      <c r="X4135" s="9"/>
    </row>
    <row r="4136" spans="4:24">
      <c r="D4136" s="58"/>
      <c r="E4136" s="58"/>
      <c r="M4136" s="58"/>
      <c r="T4136" s="58"/>
      <c r="X4136" s="9"/>
    </row>
    <row r="4137" spans="4:24">
      <c r="D4137" s="58"/>
      <c r="E4137" s="58"/>
      <c r="M4137" s="58"/>
      <c r="T4137" s="58"/>
      <c r="X4137" s="9"/>
    </row>
    <row r="4138" spans="4:24">
      <c r="D4138" s="58"/>
      <c r="E4138" s="58"/>
      <c r="M4138" s="58"/>
      <c r="T4138" s="58"/>
      <c r="X4138" s="9"/>
    </row>
    <row r="4139" spans="4:24">
      <c r="D4139" s="58"/>
      <c r="E4139" s="58"/>
      <c r="M4139" s="58"/>
      <c r="T4139" s="58"/>
      <c r="X4139" s="9"/>
    </row>
    <row r="4140" spans="4:24">
      <c r="D4140" s="58"/>
      <c r="E4140" s="58"/>
      <c r="M4140" s="58"/>
      <c r="T4140" s="58"/>
      <c r="X4140" s="9"/>
    </row>
    <row r="4141" spans="4:24">
      <c r="D4141" s="58"/>
      <c r="E4141" s="58"/>
      <c r="M4141" s="58"/>
      <c r="T4141" s="58"/>
      <c r="X4141" s="9"/>
    </row>
    <row r="4142" spans="4:24">
      <c r="D4142" s="58"/>
      <c r="E4142" s="58"/>
      <c r="M4142" s="58"/>
      <c r="T4142" s="58"/>
      <c r="X4142" s="9"/>
    </row>
    <row r="4143" spans="4:24">
      <c r="D4143" s="58"/>
      <c r="E4143" s="58"/>
      <c r="M4143" s="58"/>
      <c r="T4143" s="58"/>
      <c r="X4143" s="9"/>
    </row>
    <row r="4144" spans="4:24">
      <c r="D4144" s="58"/>
      <c r="E4144" s="58"/>
      <c r="M4144" s="58"/>
      <c r="T4144" s="58"/>
      <c r="X4144" s="9"/>
    </row>
    <row r="4145" spans="4:24">
      <c r="D4145" s="58"/>
      <c r="E4145" s="58"/>
      <c r="M4145" s="58"/>
      <c r="T4145" s="58"/>
      <c r="X4145" s="9"/>
    </row>
    <row r="4146" spans="4:24">
      <c r="D4146" s="58"/>
      <c r="E4146" s="58"/>
      <c r="M4146" s="58"/>
      <c r="T4146" s="58"/>
      <c r="X4146" s="9"/>
    </row>
    <row r="4147" spans="4:24">
      <c r="D4147" s="58"/>
      <c r="E4147" s="58"/>
      <c r="T4147" s="58"/>
      <c r="X4147" s="9"/>
    </row>
    <row r="4148" spans="4:24">
      <c r="D4148" s="58"/>
      <c r="E4148" s="58"/>
      <c r="T4148" s="58"/>
      <c r="X4148" s="9"/>
    </row>
    <row r="4149" spans="4:24">
      <c r="D4149" s="58"/>
      <c r="E4149" s="58"/>
      <c r="T4149" s="58"/>
      <c r="X4149" s="9"/>
    </row>
    <row r="4150" spans="4:24">
      <c r="D4150" s="58"/>
      <c r="E4150" s="58"/>
      <c r="T4150" s="58"/>
      <c r="X4150" s="9"/>
    </row>
    <row r="4151" spans="4:24">
      <c r="D4151" s="58"/>
      <c r="E4151" s="58"/>
      <c r="T4151" s="58"/>
      <c r="X4151" s="9"/>
    </row>
    <row r="4152" spans="4:24">
      <c r="D4152" s="58"/>
      <c r="E4152" s="58"/>
      <c r="T4152" s="58"/>
      <c r="X4152" s="9"/>
    </row>
    <row r="4153" spans="4:24">
      <c r="D4153" s="58"/>
      <c r="E4153" s="58"/>
      <c r="T4153" s="58"/>
      <c r="X4153" s="9"/>
    </row>
    <row r="4154" spans="4:24">
      <c r="D4154" s="58"/>
      <c r="E4154" s="58"/>
      <c r="T4154" s="58"/>
      <c r="X4154" s="9"/>
    </row>
    <row r="4155" spans="4:24">
      <c r="D4155" s="58"/>
      <c r="E4155" s="58"/>
      <c r="T4155" s="58"/>
      <c r="X4155" s="9"/>
    </row>
    <row r="4156" spans="4:24">
      <c r="D4156" s="58"/>
      <c r="E4156" s="58"/>
      <c r="T4156" s="58"/>
      <c r="X4156" s="9"/>
    </row>
    <row r="4157" spans="4:24">
      <c r="D4157" s="58"/>
      <c r="E4157" s="58"/>
      <c r="T4157" s="58"/>
      <c r="X4157" s="9"/>
    </row>
    <row r="4158" spans="4:24">
      <c r="D4158" s="58"/>
      <c r="E4158" s="58"/>
      <c r="T4158" s="58"/>
      <c r="X4158" s="9"/>
    </row>
    <row r="4159" spans="4:24">
      <c r="D4159" s="58"/>
      <c r="E4159" s="58"/>
      <c r="T4159" s="58"/>
      <c r="X4159" s="9"/>
    </row>
    <row r="4160" spans="4:24">
      <c r="D4160" s="58"/>
      <c r="E4160" s="58"/>
      <c r="T4160" s="58"/>
      <c r="X4160" s="9"/>
    </row>
    <row r="4161" spans="4:24">
      <c r="D4161" s="58"/>
      <c r="E4161" s="58"/>
      <c r="T4161" s="58"/>
      <c r="X4161" s="9"/>
    </row>
    <row r="4162" spans="4:24">
      <c r="D4162" s="58"/>
      <c r="E4162" s="58"/>
      <c r="T4162" s="58"/>
      <c r="X4162" s="9"/>
    </row>
    <row r="4163" spans="4:24">
      <c r="D4163" s="58"/>
      <c r="E4163" s="58"/>
      <c r="T4163" s="58"/>
      <c r="X4163" s="9"/>
    </row>
    <row r="4164" spans="4:24">
      <c r="D4164" s="58"/>
      <c r="E4164" s="58"/>
      <c r="T4164" s="58"/>
      <c r="X4164" s="9"/>
    </row>
    <row r="4165" spans="4:24">
      <c r="D4165" s="58"/>
      <c r="E4165" s="58"/>
      <c r="T4165" s="58"/>
      <c r="X4165" s="9"/>
    </row>
    <row r="4166" spans="4:24">
      <c r="D4166" s="58"/>
      <c r="E4166" s="58"/>
      <c r="T4166" s="58"/>
      <c r="X4166" s="9"/>
    </row>
    <row r="4167" spans="4:24">
      <c r="D4167" s="58"/>
      <c r="E4167" s="58"/>
      <c r="M4167" s="66"/>
      <c r="T4167" s="58"/>
      <c r="X4167" s="9"/>
    </row>
    <row r="4168" spans="4:24">
      <c r="D4168" s="58"/>
      <c r="E4168" s="58"/>
      <c r="M4168" s="67"/>
      <c r="T4168" s="58"/>
      <c r="X4168" s="9"/>
    </row>
    <row r="4169" spans="4:24">
      <c r="D4169" s="58"/>
      <c r="E4169" s="58"/>
      <c r="M4169" s="65"/>
      <c r="T4169" s="58"/>
      <c r="X4169" s="9"/>
    </row>
    <row r="4170" spans="4:24">
      <c r="D4170" s="58"/>
      <c r="E4170" s="58"/>
      <c r="M4170" s="64"/>
      <c r="T4170" s="58"/>
      <c r="X4170" s="9"/>
    </row>
    <row r="4171" spans="4:24">
      <c r="D4171" s="58"/>
      <c r="E4171" s="58"/>
      <c r="M4171" s="66"/>
      <c r="T4171" s="58"/>
      <c r="X4171" s="9"/>
    </row>
    <row r="4172" spans="4:24">
      <c r="D4172" s="58"/>
      <c r="E4172" s="58"/>
      <c r="M4172" s="67"/>
      <c r="T4172" s="58"/>
      <c r="X4172" s="9"/>
    </row>
    <row r="4173" spans="4:24">
      <c r="D4173" s="58"/>
      <c r="E4173" s="58"/>
      <c r="M4173" s="68"/>
      <c r="T4173" s="58"/>
      <c r="X4173" s="9"/>
    </row>
    <row r="4174" spans="4:24">
      <c r="D4174" s="58"/>
      <c r="E4174" s="58"/>
      <c r="M4174" s="69"/>
      <c r="T4174" s="58"/>
      <c r="X4174" s="9"/>
    </row>
    <row r="4175" spans="4:24">
      <c r="D4175" s="58"/>
      <c r="E4175" s="58"/>
      <c r="M4175" s="65"/>
      <c r="T4175" s="58"/>
      <c r="X4175" s="9"/>
    </row>
    <row r="4176" spans="4:24">
      <c r="D4176" s="58"/>
      <c r="E4176" s="58"/>
      <c r="M4176" s="65"/>
      <c r="T4176" s="58"/>
      <c r="X4176" s="9"/>
    </row>
    <row r="4177" spans="4:24">
      <c r="D4177" s="58"/>
      <c r="E4177" s="58"/>
      <c r="M4177" s="64"/>
      <c r="T4177" s="58"/>
      <c r="X4177" s="9"/>
    </row>
    <row r="4178" spans="4:24">
      <c r="D4178" s="58"/>
      <c r="E4178" s="58"/>
      <c r="M4178" s="58"/>
      <c r="T4178" s="58"/>
      <c r="X4178" s="9"/>
    </row>
    <row r="4179" spans="4:24">
      <c r="D4179" s="58"/>
      <c r="E4179" s="58"/>
      <c r="M4179" s="58"/>
      <c r="T4179" s="58"/>
      <c r="X4179" s="9"/>
    </row>
    <row r="4180" spans="4:24">
      <c r="D4180" s="58"/>
      <c r="E4180" s="58"/>
      <c r="M4180" s="58"/>
      <c r="T4180" s="58"/>
      <c r="X4180" s="9"/>
    </row>
    <row r="4181" spans="4:24">
      <c r="D4181" s="58"/>
      <c r="E4181" s="58"/>
      <c r="M4181" s="58"/>
      <c r="T4181" s="58"/>
      <c r="X4181" s="9"/>
    </row>
    <row r="4182" spans="4:24">
      <c r="D4182" s="58"/>
      <c r="E4182" s="58"/>
      <c r="M4182" s="58"/>
      <c r="T4182" s="58"/>
      <c r="X4182" s="9"/>
    </row>
    <row r="4183" spans="4:24">
      <c r="D4183" s="58"/>
      <c r="E4183" s="58"/>
      <c r="M4183" s="58"/>
      <c r="T4183" s="58"/>
      <c r="X4183" s="9"/>
    </row>
    <row r="4184" spans="4:24">
      <c r="D4184" s="58"/>
      <c r="E4184" s="58"/>
      <c r="M4184" s="58"/>
      <c r="T4184" s="58"/>
      <c r="X4184" s="9"/>
    </row>
    <row r="4185" spans="4:24">
      <c r="D4185" s="58"/>
      <c r="E4185" s="58"/>
      <c r="M4185" s="58"/>
      <c r="T4185" s="58"/>
      <c r="X4185" s="9"/>
    </row>
    <row r="4186" spans="4:24">
      <c r="D4186" s="58"/>
      <c r="E4186" s="58"/>
      <c r="M4186" s="58"/>
      <c r="T4186" s="58"/>
      <c r="X4186" s="9"/>
    </row>
    <row r="4187" spans="4:24">
      <c r="D4187" s="58"/>
      <c r="E4187" s="58"/>
      <c r="M4187" s="58"/>
      <c r="T4187" s="58"/>
      <c r="X4187" s="9"/>
    </row>
    <row r="4188" spans="4:24">
      <c r="D4188" s="58"/>
      <c r="E4188" s="58"/>
      <c r="M4188" s="58"/>
      <c r="T4188" s="58"/>
      <c r="X4188" s="9"/>
    </row>
    <row r="4189" spans="4:24">
      <c r="D4189" s="58"/>
      <c r="E4189" s="58"/>
      <c r="M4189" s="58"/>
      <c r="T4189" s="58"/>
      <c r="X4189" s="9"/>
    </row>
    <row r="4190" spans="4:24">
      <c r="D4190" s="58"/>
      <c r="E4190" s="58"/>
      <c r="M4190" s="58"/>
      <c r="T4190" s="58"/>
      <c r="X4190" s="9"/>
    </row>
    <row r="4191" spans="4:24">
      <c r="D4191" s="58"/>
      <c r="E4191" s="58"/>
      <c r="M4191" s="58"/>
      <c r="T4191" s="58"/>
      <c r="X4191" s="9"/>
    </row>
    <row r="4192" spans="4:24">
      <c r="D4192" s="58"/>
      <c r="E4192" s="58"/>
      <c r="M4192" s="58"/>
      <c r="T4192" s="58"/>
      <c r="X4192" s="9"/>
    </row>
    <row r="4193" spans="4:24">
      <c r="D4193" s="58"/>
      <c r="E4193" s="58"/>
      <c r="M4193" s="58"/>
      <c r="T4193" s="58"/>
      <c r="X4193" s="9"/>
    </row>
    <row r="4194" spans="4:24">
      <c r="D4194" s="58"/>
      <c r="E4194" s="58"/>
      <c r="M4194" s="58"/>
      <c r="T4194" s="58"/>
      <c r="X4194" s="9"/>
    </row>
    <row r="4195" spans="4:24">
      <c r="D4195" s="58"/>
      <c r="E4195" s="58"/>
      <c r="T4195" s="58"/>
      <c r="X4195" s="9"/>
    </row>
    <row r="4196" spans="4:24">
      <c r="D4196" s="58"/>
      <c r="E4196" s="58"/>
      <c r="M4196" s="58"/>
      <c r="T4196" s="58"/>
      <c r="X4196" s="9"/>
    </row>
    <row r="4197" spans="4:24">
      <c r="D4197" s="58"/>
      <c r="E4197" s="58"/>
      <c r="T4197" s="58"/>
      <c r="X4197" s="9"/>
    </row>
    <row r="4198" spans="4:24">
      <c r="D4198" s="58"/>
      <c r="E4198" s="58"/>
      <c r="M4198" s="58"/>
      <c r="T4198" s="58"/>
      <c r="X4198" s="9"/>
    </row>
    <row r="4199" spans="4:24">
      <c r="D4199" s="58"/>
      <c r="E4199" s="58"/>
      <c r="M4199" s="58"/>
      <c r="T4199" s="58"/>
      <c r="X4199" s="9"/>
    </row>
    <row r="4200" spans="4:24">
      <c r="D4200" s="58"/>
      <c r="E4200" s="58"/>
      <c r="M4200" s="58"/>
      <c r="T4200" s="58"/>
      <c r="X4200" s="9"/>
    </row>
    <row r="4201" spans="4:24">
      <c r="D4201" s="58"/>
      <c r="E4201" s="58"/>
      <c r="M4201" s="58"/>
      <c r="T4201" s="58"/>
      <c r="X4201" s="9"/>
    </row>
    <row r="4202" spans="4:24">
      <c r="D4202" s="58"/>
      <c r="E4202" s="58"/>
      <c r="M4202" s="58"/>
      <c r="T4202" s="58"/>
      <c r="X4202" s="9"/>
    </row>
    <row r="4203" spans="4:24">
      <c r="D4203" s="58"/>
      <c r="E4203" s="58"/>
      <c r="M4203" s="58"/>
      <c r="T4203" s="58"/>
      <c r="X4203" s="9"/>
    </row>
    <row r="4204" spans="4:24">
      <c r="D4204" s="58"/>
      <c r="E4204" s="58"/>
      <c r="M4204" s="58"/>
      <c r="T4204" s="58"/>
      <c r="X4204" s="9"/>
    </row>
    <row r="4205" spans="4:24">
      <c r="D4205" s="58"/>
      <c r="E4205" s="58"/>
      <c r="M4205" s="58"/>
      <c r="T4205" s="58"/>
      <c r="X4205" s="9"/>
    </row>
    <row r="4206" spans="4:24">
      <c r="D4206" s="58"/>
      <c r="E4206" s="58"/>
      <c r="M4206" s="58"/>
      <c r="T4206" s="58"/>
      <c r="X4206" s="9"/>
    </row>
    <row r="4207" spans="4:24">
      <c r="D4207" s="58"/>
      <c r="E4207" s="58"/>
      <c r="M4207" s="58"/>
      <c r="T4207" s="58"/>
      <c r="X4207" s="9"/>
    </row>
    <row r="4208" spans="4:24">
      <c r="D4208" s="58"/>
      <c r="E4208" s="58"/>
      <c r="M4208" s="58"/>
      <c r="T4208" s="58"/>
      <c r="X4208" s="9"/>
    </row>
    <row r="4209" spans="4:24">
      <c r="D4209" s="58"/>
      <c r="E4209" s="58"/>
      <c r="M4209" s="58"/>
      <c r="T4209" s="58"/>
      <c r="X4209" s="9"/>
    </row>
    <row r="4210" spans="4:24">
      <c r="D4210" s="58"/>
      <c r="E4210" s="58"/>
      <c r="M4210" s="58"/>
      <c r="T4210" s="58"/>
      <c r="X4210" s="9"/>
    </row>
    <row r="4211" spans="4:24">
      <c r="D4211" s="58"/>
      <c r="E4211" s="58"/>
      <c r="T4211" s="58"/>
      <c r="X4211" s="9"/>
    </row>
    <row r="4212" spans="4:24">
      <c r="D4212" s="58"/>
      <c r="E4212" s="58"/>
      <c r="M4212" s="58"/>
      <c r="T4212" s="58"/>
      <c r="X4212" s="9"/>
    </row>
    <row r="4213" spans="4:24">
      <c r="D4213" s="58"/>
      <c r="E4213" s="58"/>
      <c r="T4213" s="58"/>
      <c r="X4213" s="9"/>
    </row>
    <row r="4214" spans="4:24">
      <c r="D4214" s="58"/>
      <c r="E4214" s="58"/>
      <c r="M4214" s="58"/>
      <c r="T4214" s="58"/>
      <c r="X4214" s="9"/>
    </row>
    <row r="4215" spans="4:24">
      <c r="D4215" s="58"/>
      <c r="E4215" s="58"/>
      <c r="M4215" s="58"/>
      <c r="T4215" s="58"/>
      <c r="X4215" s="9"/>
    </row>
    <row r="4216" spans="4:24">
      <c r="D4216" s="58"/>
      <c r="E4216" s="58"/>
      <c r="M4216" s="58"/>
      <c r="T4216" s="58"/>
      <c r="X4216" s="9"/>
    </row>
    <row r="4217" spans="4:24">
      <c r="D4217" s="58"/>
      <c r="E4217" s="58"/>
      <c r="M4217" s="58"/>
      <c r="T4217" s="58"/>
      <c r="X4217" s="9"/>
    </row>
    <row r="4218" spans="4:24">
      <c r="D4218" s="58"/>
      <c r="E4218" s="58"/>
      <c r="M4218" s="58"/>
      <c r="T4218" s="58"/>
      <c r="X4218" s="9"/>
    </row>
    <row r="4219" spans="4:24">
      <c r="D4219" s="58"/>
      <c r="E4219" s="58"/>
      <c r="M4219" s="58"/>
      <c r="T4219" s="58"/>
      <c r="X4219" s="9"/>
    </row>
    <row r="4220" spans="4:24">
      <c r="D4220" s="58"/>
      <c r="E4220" s="58"/>
      <c r="M4220" s="58"/>
      <c r="T4220" s="58"/>
      <c r="X4220" s="9"/>
    </row>
    <row r="4221" spans="4:24">
      <c r="D4221" s="58"/>
      <c r="E4221" s="58"/>
      <c r="M4221" s="58"/>
      <c r="T4221" s="58"/>
      <c r="X4221" s="9"/>
    </row>
    <row r="4222" spans="4:24">
      <c r="D4222" s="58"/>
      <c r="E4222" s="58"/>
      <c r="T4222" s="58"/>
      <c r="X4222" s="9"/>
    </row>
    <row r="4223" spans="4:24">
      <c r="D4223" s="58"/>
      <c r="E4223" s="58"/>
      <c r="M4223" s="58"/>
      <c r="T4223" s="58"/>
      <c r="X4223" s="9"/>
    </row>
    <row r="4224" spans="4:24">
      <c r="D4224" s="58"/>
      <c r="E4224" s="58"/>
      <c r="M4224" s="58"/>
      <c r="T4224" s="58"/>
      <c r="X4224" s="9"/>
    </row>
    <row r="4225" spans="4:24">
      <c r="D4225" s="58"/>
      <c r="E4225" s="58"/>
      <c r="M4225" s="58"/>
      <c r="T4225" s="58"/>
      <c r="X4225" s="9"/>
    </row>
    <row r="4226" spans="4:24">
      <c r="D4226" s="58"/>
      <c r="E4226" s="58"/>
      <c r="M4226" s="58"/>
      <c r="T4226" s="58"/>
      <c r="X4226" s="9"/>
    </row>
    <row r="4227" spans="4:24">
      <c r="D4227" s="58"/>
      <c r="E4227" s="58"/>
      <c r="M4227" s="58"/>
      <c r="T4227" s="58"/>
      <c r="X4227" s="9"/>
    </row>
    <row r="4228" spans="4:24">
      <c r="D4228" s="58"/>
      <c r="E4228" s="58"/>
      <c r="M4228" s="58"/>
      <c r="T4228" s="58"/>
      <c r="X4228" s="9"/>
    </row>
    <row r="4229" spans="4:24">
      <c r="D4229" s="58"/>
      <c r="E4229" s="58"/>
      <c r="M4229" s="58"/>
      <c r="T4229" s="58"/>
      <c r="X4229" s="9"/>
    </row>
    <row r="4230" spans="4:24">
      <c r="D4230" s="58"/>
      <c r="E4230" s="58"/>
      <c r="M4230" s="58"/>
      <c r="T4230" s="58"/>
      <c r="X4230" s="9"/>
    </row>
    <row r="4231" spans="4:24">
      <c r="D4231" s="58"/>
      <c r="E4231" s="58"/>
      <c r="M4231" s="58"/>
      <c r="T4231" s="58"/>
      <c r="X4231" s="9"/>
    </row>
    <row r="4232" spans="4:24">
      <c r="D4232" s="58"/>
      <c r="E4232" s="58"/>
      <c r="M4232" s="58"/>
      <c r="T4232" s="58"/>
      <c r="X4232" s="9"/>
    </row>
    <row r="4233" spans="4:24">
      <c r="D4233" s="58"/>
      <c r="E4233" s="58"/>
      <c r="M4233" s="58"/>
      <c r="T4233" s="58"/>
      <c r="X4233" s="9"/>
    </row>
    <row r="4234" spans="4:24">
      <c r="D4234" s="58"/>
      <c r="E4234" s="58"/>
      <c r="M4234" s="58"/>
      <c r="T4234" s="58"/>
      <c r="X4234" s="9"/>
    </row>
    <row r="4235" spans="4:24">
      <c r="D4235" s="58"/>
      <c r="E4235" s="58"/>
      <c r="M4235" s="58"/>
      <c r="T4235" s="58"/>
      <c r="X4235" s="9"/>
    </row>
    <row r="4236" spans="4:24">
      <c r="D4236" s="58"/>
      <c r="E4236" s="58"/>
      <c r="M4236" s="58"/>
      <c r="T4236" s="58"/>
      <c r="X4236" s="9"/>
    </row>
    <row r="4237" spans="4:24">
      <c r="D4237" s="58"/>
      <c r="E4237" s="58"/>
      <c r="M4237" s="58"/>
      <c r="T4237" s="58"/>
      <c r="X4237" s="9"/>
    </row>
    <row r="4238" spans="4:24">
      <c r="D4238" s="58"/>
      <c r="E4238" s="58"/>
      <c r="M4238" s="58"/>
      <c r="T4238" s="58"/>
      <c r="X4238" s="9"/>
    </row>
    <row r="4239" spans="4:24">
      <c r="D4239" s="58"/>
      <c r="E4239" s="58"/>
      <c r="M4239" s="58"/>
      <c r="T4239" s="58"/>
      <c r="X4239" s="9"/>
    </row>
    <row r="4240" spans="4:24">
      <c r="D4240" s="58"/>
      <c r="E4240" s="58"/>
      <c r="M4240" s="58"/>
      <c r="T4240" s="58"/>
      <c r="X4240" s="9"/>
    </row>
    <row r="4241" spans="4:24">
      <c r="D4241" s="58"/>
      <c r="E4241" s="58"/>
      <c r="M4241" s="58"/>
      <c r="T4241" s="58"/>
      <c r="X4241" s="9"/>
    </row>
    <row r="4242" spans="4:24">
      <c r="D4242" s="58"/>
      <c r="E4242" s="58"/>
      <c r="M4242" s="58"/>
      <c r="T4242" s="58"/>
      <c r="X4242" s="9"/>
    </row>
    <row r="4243" spans="4:24">
      <c r="D4243" s="58"/>
      <c r="E4243" s="58"/>
      <c r="M4243" s="58"/>
      <c r="T4243" s="58"/>
      <c r="X4243" s="9"/>
    </row>
    <row r="4244" spans="4:24">
      <c r="D4244" s="58"/>
      <c r="E4244" s="58"/>
      <c r="M4244" s="58"/>
      <c r="T4244" s="58"/>
      <c r="X4244" s="9"/>
    </row>
    <row r="4245" spans="4:24">
      <c r="D4245" s="58"/>
      <c r="E4245" s="58"/>
      <c r="T4245" s="58"/>
      <c r="X4245" s="9"/>
    </row>
    <row r="4246" spans="4:24">
      <c r="D4246" s="58"/>
      <c r="E4246" s="58"/>
      <c r="T4246" s="58"/>
      <c r="X4246" s="9"/>
    </row>
    <row r="4247" spans="4:24">
      <c r="D4247" s="58"/>
      <c r="E4247" s="58"/>
      <c r="T4247" s="58"/>
      <c r="X4247" s="9"/>
    </row>
    <row r="4248" spans="4:24">
      <c r="D4248" s="58"/>
      <c r="E4248" s="58"/>
      <c r="T4248" s="58"/>
      <c r="X4248" s="9"/>
    </row>
    <row r="4249" spans="4:24">
      <c r="D4249" s="58"/>
      <c r="E4249" s="58"/>
      <c r="T4249" s="58"/>
      <c r="X4249" s="9"/>
    </row>
    <row r="4250" spans="4:24">
      <c r="D4250" s="58"/>
      <c r="E4250" s="58"/>
      <c r="T4250" s="58"/>
      <c r="X4250" s="9"/>
    </row>
    <row r="4251" spans="4:24">
      <c r="D4251" s="58"/>
      <c r="E4251" s="58"/>
      <c r="T4251" s="58"/>
      <c r="X4251" s="9"/>
    </row>
    <row r="4252" spans="4:24">
      <c r="D4252" s="58"/>
      <c r="E4252" s="58"/>
      <c r="T4252" s="58"/>
      <c r="X4252" s="9"/>
    </row>
    <row r="4253" spans="4:24">
      <c r="D4253" s="58"/>
      <c r="E4253" s="58"/>
      <c r="T4253" s="58"/>
      <c r="X4253" s="9"/>
    </row>
    <row r="4254" spans="4:24">
      <c r="D4254" s="58"/>
      <c r="E4254" s="58"/>
      <c r="T4254" s="58"/>
      <c r="X4254" s="9"/>
    </row>
    <row r="4255" spans="4:24">
      <c r="D4255" s="58"/>
      <c r="E4255" s="58"/>
      <c r="T4255" s="58"/>
      <c r="X4255" s="9"/>
    </row>
    <row r="4256" spans="4:24">
      <c r="D4256" s="58"/>
      <c r="E4256" s="58"/>
      <c r="T4256" s="58"/>
      <c r="X4256" s="9"/>
    </row>
    <row r="4257" spans="4:24">
      <c r="D4257" s="58"/>
      <c r="E4257" s="58"/>
      <c r="T4257" s="58"/>
      <c r="X4257" s="9"/>
    </row>
    <row r="4258" spans="4:24">
      <c r="D4258" s="58"/>
      <c r="E4258" s="58"/>
      <c r="T4258" s="58"/>
      <c r="X4258" s="9"/>
    </row>
    <row r="4259" spans="4:24">
      <c r="D4259" s="58"/>
      <c r="E4259" s="58"/>
      <c r="T4259" s="58"/>
      <c r="X4259" s="9"/>
    </row>
    <row r="4260" spans="4:24">
      <c r="D4260" s="58"/>
      <c r="E4260" s="58"/>
      <c r="T4260" s="58"/>
      <c r="X4260" s="9"/>
    </row>
    <row r="4261" spans="4:24">
      <c r="D4261" s="58"/>
      <c r="E4261" s="58"/>
      <c r="T4261" s="58"/>
      <c r="X4261" s="9"/>
    </row>
    <row r="4262" spans="4:24">
      <c r="D4262" s="58"/>
      <c r="E4262" s="58"/>
      <c r="T4262" s="58"/>
      <c r="X4262" s="9"/>
    </row>
    <row r="4263" spans="4:24">
      <c r="D4263" s="58"/>
      <c r="E4263" s="58"/>
      <c r="T4263" s="58"/>
      <c r="X4263" s="9"/>
    </row>
    <row r="4264" spans="4:24">
      <c r="D4264" s="58"/>
      <c r="E4264" s="58"/>
      <c r="T4264" s="58"/>
      <c r="X4264" s="9"/>
    </row>
    <row r="4265" spans="4:24">
      <c r="D4265" s="58"/>
      <c r="E4265" s="58"/>
      <c r="M4265" s="66"/>
      <c r="T4265" s="58"/>
      <c r="X4265" s="9"/>
    </row>
    <row r="4266" spans="4:24">
      <c r="D4266" s="58"/>
      <c r="E4266" s="58"/>
      <c r="M4266" s="67"/>
      <c r="T4266" s="58"/>
      <c r="X4266" s="9"/>
    </row>
    <row r="4267" spans="4:24">
      <c r="D4267" s="58"/>
      <c r="E4267" s="58"/>
      <c r="M4267" s="65"/>
      <c r="T4267" s="58"/>
      <c r="X4267" s="9"/>
    </row>
    <row r="4268" spans="4:24">
      <c r="D4268" s="58"/>
      <c r="E4268" s="58"/>
      <c r="M4268" s="64"/>
      <c r="T4268" s="58"/>
      <c r="X4268" s="9"/>
    </row>
    <row r="4269" spans="4:24">
      <c r="D4269" s="58"/>
      <c r="E4269" s="58"/>
      <c r="M4269" s="66"/>
      <c r="T4269" s="58"/>
      <c r="X4269" s="9"/>
    </row>
    <row r="4270" spans="4:24">
      <c r="D4270" s="58"/>
      <c r="E4270" s="58"/>
      <c r="M4270" s="67"/>
      <c r="T4270" s="58"/>
      <c r="X4270" s="9"/>
    </row>
    <row r="4271" spans="4:24">
      <c r="D4271" s="58"/>
      <c r="E4271" s="58"/>
      <c r="M4271" s="68"/>
      <c r="T4271" s="58"/>
      <c r="X4271" s="9"/>
    </row>
    <row r="4272" spans="4:24">
      <c r="D4272" s="58"/>
      <c r="E4272" s="58"/>
      <c r="M4272" s="69"/>
      <c r="T4272" s="58"/>
      <c r="X4272" s="9"/>
    </row>
    <row r="4273" spans="4:24">
      <c r="D4273" s="58"/>
      <c r="E4273" s="58"/>
      <c r="M4273" s="65"/>
      <c r="T4273" s="58"/>
      <c r="X4273" s="9"/>
    </row>
    <row r="4274" spans="4:24">
      <c r="D4274" s="58"/>
      <c r="E4274" s="58"/>
      <c r="M4274" s="65"/>
      <c r="T4274" s="58"/>
      <c r="X4274" s="9"/>
    </row>
    <row r="4275" spans="4:24">
      <c r="D4275" s="58"/>
      <c r="E4275" s="58"/>
      <c r="M4275" s="64"/>
      <c r="T4275" s="58"/>
      <c r="X4275" s="9"/>
    </row>
    <row r="4276" spans="4:24">
      <c r="D4276" s="58"/>
      <c r="E4276" s="58"/>
      <c r="M4276" s="58"/>
      <c r="T4276" s="58"/>
      <c r="X4276" s="9"/>
    </row>
    <row r="4277" spans="4:24">
      <c r="D4277" s="58"/>
      <c r="E4277" s="58"/>
      <c r="M4277" s="58"/>
      <c r="T4277" s="58"/>
      <c r="X4277" s="9"/>
    </row>
    <row r="4278" spans="4:24">
      <c r="D4278" s="58"/>
      <c r="E4278" s="58"/>
      <c r="M4278" s="58"/>
      <c r="T4278" s="58"/>
      <c r="X4278" s="9"/>
    </row>
    <row r="4279" spans="4:24">
      <c r="D4279" s="58"/>
      <c r="E4279" s="58"/>
      <c r="M4279" s="58"/>
      <c r="T4279" s="58"/>
      <c r="X4279" s="9"/>
    </row>
    <row r="4280" spans="4:24">
      <c r="D4280" s="58"/>
      <c r="E4280" s="58"/>
      <c r="M4280" s="58"/>
      <c r="T4280" s="58"/>
      <c r="X4280" s="9"/>
    </row>
    <row r="4281" spans="4:24">
      <c r="D4281" s="58"/>
      <c r="E4281" s="58"/>
      <c r="M4281" s="58"/>
      <c r="T4281" s="58"/>
      <c r="X4281" s="9"/>
    </row>
    <row r="4282" spans="4:24">
      <c r="D4282" s="58"/>
      <c r="E4282" s="58"/>
      <c r="M4282" s="58"/>
      <c r="T4282" s="58"/>
      <c r="X4282" s="9"/>
    </row>
    <row r="4283" spans="4:24">
      <c r="D4283" s="58"/>
      <c r="E4283" s="58"/>
      <c r="M4283" s="58"/>
      <c r="T4283" s="58"/>
      <c r="X4283" s="9"/>
    </row>
    <row r="4284" spans="4:24">
      <c r="D4284" s="58"/>
      <c r="E4284" s="58"/>
      <c r="M4284" s="58"/>
      <c r="T4284" s="58"/>
      <c r="X4284" s="9"/>
    </row>
    <row r="4285" spans="4:24">
      <c r="D4285" s="58"/>
      <c r="E4285" s="58"/>
      <c r="M4285" s="58"/>
      <c r="T4285" s="58"/>
      <c r="X4285" s="9"/>
    </row>
    <row r="4286" spans="4:24">
      <c r="D4286" s="58"/>
      <c r="E4286" s="58"/>
      <c r="M4286" s="58"/>
      <c r="T4286" s="58"/>
      <c r="X4286" s="9"/>
    </row>
    <row r="4287" spans="4:24">
      <c r="D4287" s="58"/>
      <c r="E4287" s="58"/>
      <c r="M4287" s="58"/>
      <c r="T4287" s="58"/>
      <c r="X4287" s="9"/>
    </row>
    <row r="4288" spans="4:24">
      <c r="D4288" s="58"/>
      <c r="E4288" s="58"/>
      <c r="M4288" s="58"/>
      <c r="T4288" s="58"/>
      <c r="X4288" s="9"/>
    </row>
    <row r="4289" spans="4:24">
      <c r="D4289" s="58"/>
      <c r="E4289" s="58"/>
      <c r="M4289" s="58"/>
      <c r="T4289" s="58"/>
      <c r="X4289" s="9"/>
    </row>
    <row r="4290" spans="4:24">
      <c r="D4290" s="58"/>
      <c r="E4290" s="58"/>
      <c r="M4290" s="58"/>
      <c r="T4290" s="58"/>
      <c r="X4290" s="9"/>
    </row>
    <row r="4291" spans="4:24">
      <c r="D4291" s="58"/>
      <c r="E4291" s="58"/>
      <c r="M4291" s="58"/>
      <c r="T4291" s="58"/>
      <c r="X4291" s="9"/>
    </row>
    <row r="4292" spans="4:24">
      <c r="D4292" s="58"/>
      <c r="E4292" s="58"/>
      <c r="M4292" s="58"/>
      <c r="T4292" s="58"/>
      <c r="X4292" s="9"/>
    </row>
    <row r="4293" spans="4:24">
      <c r="D4293" s="58"/>
      <c r="E4293" s="58"/>
      <c r="T4293" s="58"/>
      <c r="X4293" s="9"/>
    </row>
    <row r="4294" spans="4:24">
      <c r="D4294" s="58"/>
      <c r="E4294" s="58"/>
      <c r="M4294" s="58"/>
      <c r="T4294" s="58"/>
      <c r="X4294" s="9"/>
    </row>
    <row r="4295" spans="4:24">
      <c r="D4295" s="58"/>
      <c r="E4295" s="58"/>
      <c r="T4295" s="58"/>
      <c r="X4295" s="9"/>
    </row>
    <row r="4296" spans="4:24">
      <c r="D4296" s="58"/>
      <c r="E4296" s="58"/>
      <c r="M4296" s="58"/>
      <c r="T4296" s="58"/>
      <c r="X4296" s="9"/>
    </row>
    <row r="4297" spans="4:24">
      <c r="D4297" s="58"/>
      <c r="E4297" s="58"/>
      <c r="M4297" s="58"/>
      <c r="T4297" s="58"/>
      <c r="X4297" s="9"/>
    </row>
    <row r="4298" spans="4:24">
      <c r="D4298" s="58"/>
      <c r="E4298" s="58"/>
      <c r="M4298" s="58"/>
      <c r="T4298" s="58"/>
      <c r="X4298" s="9"/>
    </row>
    <row r="4299" spans="4:24">
      <c r="D4299" s="58"/>
      <c r="E4299" s="58"/>
      <c r="M4299" s="58"/>
      <c r="T4299" s="58"/>
      <c r="X4299" s="9"/>
    </row>
    <row r="4300" spans="4:24">
      <c r="D4300" s="58"/>
      <c r="E4300" s="58"/>
      <c r="M4300" s="58"/>
      <c r="T4300" s="58"/>
      <c r="X4300" s="9"/>
    </row>
    <row r="4301" spans="4:24">
      <c r="D4301" s="58"/>
      <c r="E4301" s="58"/>
      <c r="M4301" s="58"/>
      <c r="T4301" s="58"/>
      <c r="X4301" s="9"/>
    </row>
    <row r="4302" spans="4:24">
      <c r="D4302" s="58"/>
      <c r="E4302" s="58"/>
      <c r="M4302" s="58"/>
      <c r="T4302" s="58"/>
      <c r="X4302" s="9"/>
    </row>
    <row r="4303" spans="4:24">
      <c r="D4303" s="58"/>
      <c r="E4303" s="58"/>
      <c r="M4303" s="58"/>
      <c r="T4303" s="58"/>
      <c r="X4303" s="9"/>
    </row>
    <row r="4304" spans="4:24">
      <c r="D4304" s="58"/>
      <c r="E4304" s="58"/>
      <c r="M4304" s="58"/>
      <c r="T4304" s="58"/>
      <c r="X4304" s="9"/>
    </row>
    <row r="4305" spans="4:24">
      <c r="D4305" s="58"/>
      <c r="E4305" s="58"/>
      <c r="M4305" s="58"/>
      <c r="T4305" s="58"/>
      <c r="X4305" s="9"/>
    </row>
    <row r="4306" spans="4:24">
      <c r="D4306" s="58"/>
      <c r="E4306" s="58"/>
      <c r="M4306" s="58"/>
      <c r="T4306" s="58"/>
      <c r="X4306" s="9"/>
    </row>
    <row r="4307" spans="4:24">
      <c r="D4307" s="58"/>
      <c r="E4307" s="58"/>
      <c r="M4307" s="58"/>
      <c r="T4307" s="58"/>
      <c r="X4307" s="9"/>
    </row>
    <row r="4308" spans="4:24">
      <c r="D4308" s="58"/>
      <c r="E4308" s="58"/>
      <c r="M4308" s="58"/>
      <c r="T4308" s="58"/>
      <c r="X4308" s="9"/>
    </row>
    <row r="4309" spans="4:24">
      <c r="D4309" s="58"/>
      <c r="E4309" s="58"/>
      <c r="T4309" s="58"/>
      <c r="X4309" s="9"/>
    </row>
    <row r="4310" spans="4:24">
      <c r="D4310" s="58"/>
      <c r="E4310" s="58"/>
      <c r="M4310" s="58"/>
      <c r="T4310" s="58"/>
      <c r="X4310" s="9"/>
    </row>
    <row r="4311" spans="4:24">
      <c r="D4311" s="58"/>
      <c r="E4311" s="58"/>
      <c r="T4311" s="58"/>
      <c r="X4311" s="9"/>
    </row>
    <row r="4312" spans="4:24">
      <c r="D4312" s="58"/>
      <c r="E4312" s="58"/>
      <c r="M4312" s="58"/>
      <c r="T4312" s="58"/>
      <c r="X4312" s="9"/>
    </row>
    <row r="4313" spans="4:24">
      <c r="D4313" s="58"/>
      <c r="E4313" s="58"/>
      <c r="M4313" s="58"/>
      <c r="T4313" s="58"/>
      <c r="X4313" s="9"/>
    </row>
    <row r="4314" spans="4:24">
      <c r="D4314" s="58"/>
      <c r="E4314" s="58"/>
      <c r="M4314" s="58"/>
      <c r="T4314" s="58"/>
      <c r="X4314" s="9"/>
    </row>
    <row r="4315" spans="4:24">
      <c r="D4315" s="58"/>
      <c r="E4315" s="58"/>
      <c r="M4315" s="58"/>
      <c r="T4315" s="58"/>
      <c r="X4315" s="9"/>
    </row>
    <row r="4316" spans="4:24">
      <c r="D4316" s="58"/>
      <c r="E4316" s="58"/>
      <c r="M4316" s="58"/>
      <c r="T4316" s="58"/>
      <c r="X4316" s="9"/>
    </row>
    <row r="4317" spans="4:24">
      <c r="D4317" s="58"/>
      <c r="E4317" s="58"/>
      <c r="M4317" s="58"/>
      <c r="T4317" s="58"/>
      <c r="X4317" s="9"/>
    </row>
    <row r="4318" spans="4:24">
      <c r="D4318" s="58"/>
      <c r="E4318" s="58"/>
      <c r="M4318" s="58"/>
      <c r="T4318" s="58"/>
      <c r="X4318" s="9"/>
    </row>
    <row r="4319" spans="4:24">
      <c r="D4319" s="58"/>
      <c r="E4319" s="58"/>
      <c r="M4319" s="58"/>
      <c r="T4319" s="58"/>
      <c r="X4319" s="9"/>
    </row>
    <row r="4320" spans="4:24">
      <c r="D4320" s="58"/>
      <c r="E4320" s="58"/>
      <c r="T4320" s="58"/>
      <c r="X4320" s="9"/>
    </row>
    <row r="4321" spans="4:24">
      <c r="D4321" s="58"/>
      <c r="E4321" s="58"/>
      <c r="M4321" s="58"/>
      <c r="T4321" s="58"/>
      <c r="X4321" s="9"/>
    </row>
    <row r="4322" spans="4:24">
      <c r="D4322" s="58"/>
      <c r="E4322" s="58"/>
      <c r="M4322" s="58"/>
      <c r="T4322" s="58"/>
      <c r="X4322" s="9"/>
    </row>
    <row r="4323" spans="4:24">
      <c r="D4323" s="58"/>
      <c r="E4323" s="58"/>
      <c r="M4323" s="58"/>
      <c r="T4323" s="58"/>
      <c r="X4323" s="9"/>
    </row>
    <row r="4324" spans="4:24">
      <c r="D4324" s="58"/>
      <c r="E4324" s="58"/>
      <c r="M4324" s="58"/>
      <c r="T4324" s="58"/>
      <c r="X4324" s="9"/>
    </row>
    <row r="4325" spans="4:24">
      <c r="D4325" s="58"/>
      <c r="E4325" s="58"/>
      <c r="M4325" s="58"/>
      <c r="T4325" s="58"/>
      <c r="X4325" s="9"/>
    </row>
    <row r="4326" spans="4:24">
      <c r="D4326" s="58"/>
      <c r="E4326" s="58"/>
      <c r="M4326" s="58"/>
      <c r="T4326" s="58"/>
      <c r="X4326" s="9"/>
    </row>
    <row r="4327" spans="4:24">
      <c r="D4327" s="58"/>
      <c r="E4327" s="58"/>
      <c r="M4327" s="58"/>
      <c r="T4327" s="58"/>
      <c r="X4327" s="9"/>
    </row>
    <row r="4328" spans="4:24">
      <c r="D4328" s="58"/>
      <c r="E4328" s="58"/>
      <c r="M4328" s="58"/>
      <c r="T4328" s="58"/>
      <c r="X4328" s="9"/>
    </row>
    <row r="4329" spans="4:24">
      <c r="D4329" s="58"/>
      <c r="E4329" s="58"/>
      <c r="M4329" s="58"/>
      <c r="T4329" s="58"/>
      <c r="X4329" s="9"/>
    </row>
    <row r="4330" spans="4:24">
      <c r="D4330" s="58"/>
      <c r="E4330" s="58"/>
      <c r="M4330" s="58"/>
      <c r="T4330" s="58"/>
      <c r="X4330" s="9"/>
    </row>
    <row r="4331" spans="4:24">
      <c r="D4331" s="58"/>
      <c r="E4331" s="58"/>
      <c r="M4331" s="58"/>
      <c r="T4331" s="58"/>
      <c r="X4331" s="9"/>
    </row>
    <row r="4332" spans="4:24">
      <c r="D4332" s="58"/>
      <c r="E4332" s="58"/>
      <c r="M4332" s="58"/>
      <c r="T4332" s="58"/>
      <c r="X4332" s="9"/>
    </row>
    <row r="4333" spans="4:24">
      <c r="D4333" s="58"/>
      <c r="E4333" s="58"/>
      <c r="M4333" s="58"/>
      <c r="T4333" s="58"/>
      <c r="X4333" s="9"/>
    </row>
    <row r="4334" spans="4:24">
      <c r="D4334" s="58"/>
      <c r="E4334" s="58"/>
      <c r="M4334" s="58"/>
      <c r="T4334" s="58"/>
      <c r="X4334" s="9"/>
    </row>
    <row r="4335" spans="4:24">
      <c r="D4335" s="58"/>
      <c r="E4335" s="58"/>
      <c r="M4335" s="58"/>
      <c r="T4335" s="58"/>
      <c r="X4335" s="9"/>
    </row>
    <row r="4336" spans="4:24">
      <c r="D4336" s="58"/>
      <c r="E4336" s="58"/>
      <c r="M4336" s="58"/>
      <c r="T4336" s="58"/>
      <c r="X4336" s="9"/>
    </row>
    <row r="4337" spans="4:24">
      <c r="D4337" s="58"/>
      <c r="E4337" s="58"/>
      <c r="M4337" s="58"/>
      <c r="T4337" s="58"/>
      <c r="X4337" s="9"/>
    </row>
    <row r="4338" spans="4:24">
      <c r="D4338" s="58"/>
      <c r="E4338" s="58"/>
      <c r="M4338" s="58"/>
      <c r="T4338" s="58"/>
      <c r="X4338" s="9"/>
    </row>
    <row r="4339" spans="4:24">
      <c r="D4339" s="58"/>
      <c r="E4339" s="58"/>
      <c r="M4339" s="58"/>
      <c r="T4339" s="58"/>
      <c r="X4339" s="9"/>
    </row>
    <row r="4340" spans="4:24">
      <c r="D4340" s="58"/>
      <c r="E4340" s="58"/>
      <c r="M4340" s="58"/>
      <c r="T4340" s="58"/>
      <c r="X4340" s="9"/>
    </row>
    <row r="4341" spans="4:24">
      <c r="D4341" s="58"/>
      <c r="E4341" s="58"/>
      <c r="M4341" s="58"/>
      <c r="T4341" s="58"/>
      <c r="X4341" s="9"/>
    </row>
    <row r="4342" spans="4:24">
      <c r="D4342" s="58"/>
      <c r="E4342" s="58"/>
      <c r="M4342" s="58"/>
      <c r="T4342" s="58"/>
      <c r="X4342" s="9"/>
    </row>
    <row r="4343" spans="4:24">
      <c r="D4343" s="58"/>
      <c r="E4343" s="58"/>
      <c r="M4343" s="58"/>
      <c r="T4343" s="58"/>
      <c r="X4343" s="9"/>
    </row>
    <row r="4344" spans="4:24">
      <c r="D4344" s="58"/>
      <c r="E4344" s="58"/>
      <c r="M4344" s="58"/>
      <c r="T4344" s="58"/>
      <c r="X4344" s="9"/>
    </row>
    <row r="4345" spans="4:24">
      <c r="D4345" s="58"/>
      <c r="E4345" s="58"/>
      <c r="T4345" s="58"/>
      <c r="X4345" s="9"/>
    </row>
    <row r="4346" spans="4:24">
      <c r="D4346" s="58"/>
      <c r="E4346" s="58"/>
      <c r="T4346" s="58"/>
      <c r="X4346" s="9"/>
    </row>
    <row r="4347" spans="4:24">
      <c r="D4347" s="58"/>
      <c r="E4347" s="58"/>
      <c r="T4347" s="58"/>
      <c r="X4347" s="9"/>
    </row>
    <row r="4348" spans="4:24">
      <c r="D4348" s="58"/>
      <c r="E4348" s="58"/>
      <c r="T4348" s="58"/>
      <c r="X4348" s="9"/>
    </row>
    <row r="4349" spans="4:24">
      <c r="D4349" s="58"/>
      <c r="E4349" s="58"/>
      <c r="T4349" s="58"/>
      <c r="X4349" s="9"/>
    </row>
    <row r="4350" spans="4:24">
      <c r="D4350" s="58"/>
      <c r="E4350" s="58"/>
      <c r="T4350" s="58"/>
      <c r="X4350" s="9"/>
    </row>
    <row r="4351" spans="4:24">
      <c r="D4351" s="58"/>
      <c r="E4351" s="58"/>
      <c r="T4351" s="58"/>
      <c r="X4351" s="9"/>
    </row>
    <row r="4352" spans="4:24">
      <c r="D4352" s="58"/>
      <c r="E4352" s="58"/>
      <c r="T4352" s="58"/>
      <c r="X4352" s="9"/>
    </row>
    <row r="4353" spans="4:24">
      <c r="D4353" s="58"/>
      <c r="E4353" s="58"/>
      <c r="T4353" s="58"/>
      <c r="X4353" s="9"/>
    </row>
    <row r="4354" spans="4:24">
      <c r="D4354" s="58"/>
      <c r="E4354" s="58"/>
      <c r="T4354" s="58"/>
      <c r="X4354" s="9"/>
    </row>
    <row r="4355" spans="4:24">
      <c r="D4355" s="58"/>
      <c r="E4355" s="58"/>
      <c r="T4355" s="58"/>
      <c r="X4355" s="9"/>
    </row>
    <row r="4356" spans="4:24">
      <c r="D4356" s="58"/>
      <c r="E4356" s="58"/>
      <c r="T4356" s="58"/>
      <c r="X4356" s="9"/>
    </row>
    <row r="4357" spans="4:24">
      <c r="D4357" s="58"/>
      <c r="E4357" s="58"/>
      <c r="T4357" s="58"/>
      <c r="X4357" s="9"/>
    </row>
    <row r="4358" spans="4:24">
      <c r="D4358" s="58"/>
      <c r="E4358" s="58"/>
      <c r="T4358" s="58"/>
      <c r="X4358" s="9"/>
    </row>
    <row r="4359" spans="4:24">
      <c r="D4359" s="58"/>
      <c r="E4359" s="58"/>
      <c r="T4359" s="58"/>
      <c r="X4359" s="9"/>
    </row>
    <row r="4360" spans="4:24">
      <c r="D4360" s="58"/>
      <c r="E4360" s="58"/>
      <c r="T4360" s="58"/>
      <c r="X4360" s="9"/>
    </row>
    <row r="4361" spans="4:24">
      <c r="D4361" s="58"/>
      <c r="E4361" s="58"/>
      <c r="T4361" s="58"/>
      <c r="X4361" s="9"/>
    </row>
    <row r="4362" spans="4:24">
      <c r="D4362" s="58"/>
      <c r="E4362" s="58"/>
      <c r="T4362" s="58"/>
      <c r="X4362" s="9"/>
    </row>
    <row r="4363" spans="4:24">
      <c r="D4363" s="58"/>
      <c r="E4363" s="58"/>
      <c r="T4363" s="58"/>
      <c r="X4363" s="9"/>
    </row>
    <row r="4364" spans="4:24">
      <c r="D4364" s="58"/>
      <c r="E4364" s="58"/>
      <c r="T4364" s="58"/>
      <c r="X4364" s="9"/>
    </row>
    <row r="4365" spans="4:24">
      <c r="D4365" s="58"/>
      <c r="E4365" s="58"/>
      <c r="M4365" s="66"/>
      <c r="T4365" s="58"/>
      <c r="X4365" s="9"/>
    </row>
    <row r="4366" spans="4:24">
      <c r="D4366" s="58"/>
      <c r="E4366" s="58"/>
      <c r="M4366" s="67"/>
      <c r="T4366" s="58"/>
      <c r="X4366" s="9"/>
    </row>
    <row r="4367" spans="4:24">
      <c r="D4367" s="58"/>
      <c r="E4367" s="58"/>
      <c r="M4367" s="65"/>
      <c r="T4367" s="58"/>
      <c r="X4367" s="9"/>
    </row>
    <row r="4368" spans="4:24">
      <c r="D4368" s="58"/>
      <c r="E4368" s="58"/>
      <c r="M4368" s="64"/>
      <c r="T4368" s="58"/>
      <c r="X4368" s="9"/>
    </row>
    <row r="4369" spans="4:24">
      <c r="D4369" s="58"/>
      <c r="E4369" s="58"/>
      <c r="M4369" s="66"/>
      <c r="T4369" s="58"/>
      <c r="X4369" s="9"/>
    </row>
    <row r="4370" spans="4:24">
      <c r="D4370" s="58"/>
      <c r="E4370" s="58"/>
      <c r="M4370" s="67"/>
      <c r="T4370" s="58"/>
      <c r="X4370" s="9"/>
    </row>
    <row r="4371" spans="4:24">
      <c r="D4371" s="58"/>
      <c r="E4371" s="58"/>
      <c r="M4371" s="68"/>
      <c r="T4371" s="58"/>
      <c r="X4371" s="9"/>
    </row>
    <row r="4372" spans="4:24">
      <c r="D4372" s="58"/>
      <c r="E4372" s="58"/>
      <c r="M4372" s="69"/>
      <c r="T4372" s="58"/>
      <c r="X4372" s="9"/>
    </row>
    <row r="4373" spans="4:24">
      <c r="D4373" s="58"/>
      <c r="E4373" s="58"/>
      <c r="M4373" s="65"/>
      <c r="T4373" s="58"/>
      <c r="X4373" s="9"/>
    </row>
    <row r="4374" spans="4:24">
      <c r="D4374" s="58"/>
      <c r="E4374" s="58"/>
      <c r="M4374" s="65"/>
      <c r="T4374" s="58"/>
      <c r="X4374" s="9"/>
    </row>
    <row r="4375" spans="4:24">
      <c r="D4375" s="58"/>
      <c r="E4375" s="58"/>
      <c r="M4375" s="64"/>
      <c r="T4375" s="58"/>
      <c r="X4375" s="9"/>
    </row>
    <row r="4376" spans="4:24">
      <c r="D4376" s="58"/>
      <c r="E4376" s="58"/>
      <c r="M4376" s="58"/>
      <c r="T4376" s="58"/>
      <c r="X4376" s="9"/>
    </row>
    <row r="4377" spans="4:24">
      <c r="D4377" s="58"/>
      <c r="E4377" s="58"/>
      <c r="M4377" s="58"/>
      <c r="T4377" s="58"/>
      <c r="X4377" s="9"/>
    </row>
    <row r="4378" spans="4:24">
      <c r="D4378" s="58"/>
      <c r="E4378" s="58"/>
      <c r="M4378" s="58"/>
      <c r="T4378" s="58"/>
      <c r="X4378" s="9"/>
    </row>
    <row r="4379" spans="4:24">
      <c r="D4379" s="58"/>
      <c r="E4379" s="58"/>
      <c r="M4379" s="58"/>
      <c r="T4379" s="58"/>
      <c r="X4379" s="9"/>
    </row>
    <row r="4380" spans="4:24">
      <c r="D4380" s="58"/>
      <c r="E4380" s="58"/>
      <c r="M4380" s="58"/>
      <c r="T4380" s="58"/>
      <c r="X4380" s="9"/>
    </row>
    <row r="4381" spans="4:24">
      <c r="D4381" s="58"/>
      <c r="E4381" s="58"/>
      <c r="M4381" s="58"/>
      <c r="T4381" s="58"/>
      <c r="X4381" s="9"/>
    </row>
    <row r="4382" spans="4:24">
      <c r="D4382" s="58"/>
      <c r="E4382" s="58"/>
      <c r="M4382" s="58"/>
      <c r="T4382" s="58"/>
      <c r="X4382" s="9"/>
    </row>
    <row r="4383" spans="4:24">
      <c r="D4383" s="58"/>
      <c r="E4383" s="58"/>
      <c r="M4383" s="58"/>
      <c r="T4383" s="58"/>
      <c r="X4383" s="9"/>
    </row>
    <row r="4384" spans="4:24">
      <c r="D4384" s="58"/>
      <c r="E4384" s="58"/>
      <c r="M4384" s="58"/>
      <c r="T4384" s="58"/>
      <c r="X4384" s="9"/>
    </row>
    <row r="4385" spans="4:24">
      <c r="D4385" s="58"/>
      <c r="E4385" s="58"/>
      <c r="M4385" s="58"/>
      <c r="T4385" s="58"/>
      <c r="X4385" s="9"/>
    </row>
    <row r="4386" spans="4:24">
      <c r="D4386" s="58"/>
      <c r="E4386" s="58"/>
      <c r="M4386" s="58"/>
      <c r="T4386" s="58"/>
      <c r="X4386" s="9"/>
    </row>
    <row r="4387" spans="4:24">
      <c r="D4387" s="58"/>
      <c r="E4387" s="58"/>
      <c r="M4387" s="58"/>
      <c r="T4387" s="58"/>
      <c r="X4387" s="9"/>
    </row>
    <row r="4388" spans="4:24">
      <c r="D4388" s="58"/>
      <c r="E4388" s="58"/>
      <c r="M4388" s="58"/>
      <c r="T4388" s="58"/>
      <c r="X4388" s="9"/>
    </row>
    <row r="4389" spans="4:24">
      <c r="D4389" s="58"/>
      <c r="E4389" s="58"/>
      <c r="M4389" s="58"/>
      <c r="T4389" s="58"/>
      <c r="X4389" s="9"/>
    </row>
    <row r="4390" spans="4:24">
      <c r="D4390" s="58"/>
      <c r="E4390" s="58"/>
      <c r="M4390" s="58"/>
      <c r="T4390" s="58"/>
      <c r="X4390" s="9"/>
    </row>
    <row r="4391" spans="4:24">
      <c r="D4391" s="58"/>
      <c r="E4391" s="58"/>
      <c r="M4391" s="58"/>
      <c r="T4391" s="58"/>
      <c r="X4391" s="9"/>
    </row>
    <row r="4392" spans="4:24">
      <c r="D4392" s="58"/>
      <c r="E4392" s="58"/>
      <c r="M4392" s="58"/>
      <c r="T4392" s="58"/>
      <c r="X4392" s="9"/>
    </row>
    <row r="4393" spans="4:24">
      <c r="D4393" s="58"/>
      <c r="E4393" s="58"/>
      <c r="T4393" s="58"/>
      <c r="X4393" s="9"/>
    </row>
    <row r="4394" spans="4:24">
      <c r="D4394" s="58"/>
      <c r="E4394" s="58"/>
      <c r="M4394" s="58"/>
      <c r="T4394" s="58"/>
      <c r="X4394" s="9"/>
    </row>
    <row r="4395" spans="4:24">
      <c r="D4395" s="58"/>
      <c r="E4395" s="58"/>
      <c r="T4395" s="58"/>
      <c r="X4395" s="9"/>
    </row>
    <row r="4396" spans="4:24">
      <c r="D4396" s="58"/>
      <c r="E4396" s="58"/>
      <c r="M4396" s="58"/>
      <c r="T4396" s="58"/>
      <c r="X4396" s="9"/>
    </row>
    <row r="4397" spans="4:24">
      <c r="D4397" s="58"/>
      <c r="E4397" s="58"/>
      <c r="M4397" s="58"/>
      <c r="T4397" s="58"/>
      <c r="X4397" s="9"/>
    </row>
    <row r="4398" spans="4:24">
      <c r="D4398" s="58"/>
      <c r="E4398" s="58"/>
      <c r="M4398" s="58"/>
      <c r="T4398" s="58"/>
      <c r="X4398" s="9"/>
    </row>
    <row r="4399" spans="4:24">
      <c r="D4399" s="58"/>
      <c r="E4399" s="58"/>
      <c r="M4399" s="58"/>
      <c r="T4399" s="58"/>
      <c r="X4399" s="9"/>
    </row>
    <row r="4400" spans="4:24">
      <c r="D4400" s="58"/>
      <c r="E4400" s="58"/>
      <c r="M4400" s="58"/>
      <c r="T4400" s="58"/>
      <c r="X4400" s="9"/>
    </row>
    <row r="4401" spans="4:24">
      <c r="D4401" s="58"/>
      <c r="E4401" s="58"/>
      <c r="M4401" s="58"/>
      <c r="T4401" s="58"/>
      <c r="X4401" s="9"/>
    </row>
    <row r="4402" spans="4:24">
      <c r="D4402" s="58"/>
      <c r="E4402" s="58"/>
      <c r="M4402" s="58"/>
      <c r="T4402" s="58"/>
      <c r="X4402" s="9"/>
    </row>
    <row r="4403" spans="4:24">
      <c r="D4403" s="58"/>
      <c r="E4403" s="58"/>
      <c r="M4403" s="58"/>
      <c r="T4403" s="58"/>
      <c r="X4403" s="9"/>
    </row>
    <row r="4404" spans="4:24">
      <c r="D4404" s="58"/>
      <c r="E4404" s="58"/>
      <c r="M4404" s="58"/>
      <c r="T4404" s="58"/>
      <c r="X4404" s="9"/>
    </row>
    <row r="4405" spans="4:24">
      <c r="D4405" s="58"/>
      <c r="E4405" s="58"/>
      <c r="M4405" s="58"/>
      <c r="T4405" s="58"/>
      <c r="X4405" s="9"/>
    </row>
    <row r="4406" spans="4:24">
      <c r="D4406" s="58"/>
      <c r="E4406" s="58"/>
      <c r="M4406" s="58"/>
      <c r="T4406" s="58"/>
      <c r="X4406" s="9"/>
    </row>
    <row r="4407" spans="4:24">
      <c r="D4407" s="58"/>
      <c r="E4407" s="58"/>
      <c r="M4407" s="58"/>
      <c r="T4407" s="58"/>
      <c r="X4407" s="9"/>
    </row>
    <row r="4408" spans="4:24">
      <c r="D4408" s="58"/>
      <c r="E4408" s="58"/>
      <c r="M4408" s="58"/>
      <c r="T4408" s="58"/>
      <c r="X4408" s="9"/>
    </row>
    <row r="4409" spans="4:24">
      <c r="D4409" s="58"/>
      <c r="E4409" s="58"/>
      <c r="T4409" s="58"/>
      <c r="X4409" s="9"/>
    </row>
    <row r="4410" spans="4:24">
      <c r="D4410" s="58"/>
      <c r="E4410" s="58"/>
      <c r="M4410" s="58"/>
      <c r="T4410" s="58"/>
      <c r="X4410" s="9"/>
    </row>
    <row r="4411" spans="4:24">
      <c r="D4411" s="58"/>
      <c r="E4411" s="58"/>
      <c r="T4411" s="58"/>
      <c r="X4411" s="9"/>
    </row>
    <row r="4412" spans="4:24">
      <c r="D4412" s="58"/>
      <c r="E4412" s="58"/>
      <c r="M4412" s="58"/>
      <c r="T4412" s="58"/>
      <c r="X4412" s="9"/>
    </row>
    <row r="4413" spans="4:24">
      <c r="D4413" s="58"/>
      <c r="E4413" s="58"/>
      <c r="M4413" s="58"/>
      <c r="T4413" s="58"/>
      <c r="X4413" s="9"/>
    </row>
    <row r="4414" spans="4:24">
      <c r="D4414" s="58"/>
      <c r="E4414" s="58"/>
      <c r="M4414" s="58"/>
      <c r="T4414" s="58"/>
      <c r="X4414" s="9"/>
    </row>
    <row r="4415" spans="4:24">
      <c r="D4415" s="58"/>
      <c r="E4415" s="58"/>
      <c r="M4415" s="58"/>
      <c r="T4415" s="58"/>
      <c r="X4415" s="9"/>
    </row>
    <row r="4416" spans="4:24">
      <c r="D4416" s="58"/>
      <c r="E4416" s="58"/>
      <c r="M4416" s="58"/>
      <c r="T4416" s="58"/>
      <c r="X4416" s="9"/>
    </row>
    <row r="4417" spans="4:24">
      <c r="D4417" s="58"/>
      <c r="E4417" s="58"/>
      <c r="M4417" s="58"/>
      <c r="T4417" s="58"/>
      <c r="X4417" s="9"/>
    </row>
    <row r="4418" spans="4:24">
      <c r="D4418" s="58"/>
      <c r="E4418" s="58"/>
      <c r="M4418" s="58"/>
      <c r="T4418" s="58"/>
      <c r="X4418" s="9"/>
    </row>
    <row r="4419" spans="4:24">
      <c r="D4419" s="58"/>
      <c r="E4419" s="58"/>
      <c r="M4419" s="58"/>
      <c r="T4419" s="58"/>
      <c r="X4419" s="9"/>
    </row>
    <row r="4420" spans="4:24">
      <c r="D4420" s="58"/>
      <c r="E4420" s="58"/>
      <c r="T4420" s="58"/>
      <c r="X4420" s="9"/>
    </row>
    <row r="4421" spans="4:24">
      <c r="D4421" s="58"/>
      <c r="E4421" s="58"/>
      <c r="M4421" s="58"/>
      <c r="T4421" s="58"/>
      <c r="X4421" s="9"/>
    </row>
    <row r="4422" spans="4:24">
      <c r="D4422" s="58"/>
      <c r="E4422" s="58"/>
      <c r="M4422" s="58"/>
      <c r="T4422" s="58"/>
      <c r="X4422" s="9"/>
    </row>
    <row r="4423" spans="4:24">
      <c r="D4423" s="58"/>
      <c r="E4423" s="58"/>
      <c r="M4423" s="58"/>
      <c r="T4423" s="58"/>
      <c r="X4423" s="9"/>
    </row>
    <row r="4424" spans="4:24">
      <c r="D4424" s="58"/>
      <c r="E4424" s="58"/>
      <c r="M4424" s="58"/>
      <c r="T4424" s="58"/>
      <c r="X4424" s="9"/>
    </row>
    <row r="4425" spans="4:24">
      <c r="D4425" s="58"/>
      <c r="E4425" s="58"/>
      <c r="M4425" s="58"/>
      <c r="T4425" s="58"/>
      <c r="X4425" s="9"/>
    </row>
    <row r="4426" spans="4:24">
      <c r="D4426" s="58"/>
      <c r="E4426" s="58"/>
      <c r="M4426" s="58"/>
      <c r="T4426" s="58"/>
      <c r="X4426" s="9"/>
    </row>
    <row r="4427" spans="4:24">
      <c r="D4427" s="58"/>
      <c r="E4427" s="58"/>
      <c r="M4427" s="58"/>
      <c r="T4427" s="58"/>
      <c r="X4427" s="9"/>
    </row>
    <row r="4428" spans="4:24">
      <c r="D4428" s="58"/>
      <c r="E4428" s="58"/>
      <c r="M4428" s="58"/>
      <c r="T4428" s="58"/>
      <c r="X4428" s="9"/>
    </row>
    <row r="4429" spans="4:24">
      <c r="D4429" s="58"/>
      <c r="E4429" s="58"/>
      <c r="M4429" s="58"/>
      <c r="T4429" s="58"/>
      <c r="X4429" s="9"/>
    </row>
    <row r="4430" spans="4:24">
      <c r="D4430" s="58"/>
      <c r="E4430" s="58"/>
      <c r="M4430" s="58"/>
      <c r="T4430" s="58"/>
      <c r="X4430" s="9"/>
    </row>
    <row r="4431" spans="4:24">
      <c r="D4431" s="58"/>
      <c r="E4431" s="58"/>
      <c r="M4431" s="58"/>
      <c r="T4431" s="58"/>
      <c r="X4431" s="9"/>
    </row>
    <row r="4432" spans="4:24">
      <c r="D4432" s="58"/>
      <c r="E4432" s="58"/>
      <c r="M4432" s="58"/>
      <c r="T4432" s="58"/>
      <c r="X4432" s="9"/>
    </row>
    <row r="4433" spans="4:24">
      <c r="D4433" s="58"/>
      <c r="E4433" s="58"/>
      <c r="M4433" s="58"/>
      <c r="T4433" s="58"/>
      <c r="X4433" s="9"/>
    </row>
    <row r="4434" spans="4:24">
      <c r="D4434" s="58"/>
      <c r="E4434" s="58"/>
      <c r="M4434" s="58"/>
      <c r="T4434" s="58"/>
      <c r="X4434" s="9"/>
    </row>
    <row r="4435" spans="4:24">
      <c r="D4435" s="58"/>
      <c r="E4435" s="58"/>
      <c r="M4435" s="58"/>
      <c r="T4435" s="58"/>
      <c r="X4435" s="9"/>
    </row>
    <row r="4436" spans="4:24">
      <c r="D4436" s="58"/>
      <c r="E4436" s="58"/>
      <c r="M4436" s="58"/>
      <c r="T4436" s="58"/>
      <c r="X4436" s="9"/>
    </row>
    <row r="4437" spans="4:24">
      <c r="D4437" s="58"/>
      <c r="E4437" s="58"/>
      <c r="M4437" s="58"/>
      <c r="T4437" s="58"/>
      <c r="X4437" s="9"/>
    </row>
    <row r="4438" spans="4:24">
      <c r="D4438" s="58"/>
      <c r="E4438" s="58"/>
      <c r="M4438" s="58"/>
      <c r="T4438" s="58"/>
      <c r="X4438" s="9"/>
    </row>
    <row r="4439" spans="4:24">
      <c r="D4439" s="58"/>
      <c r="E4439" s="58"/>
      <c r="M4439" s="58"/>
      <c r="T4439" s="58"/>
      <c r="X4439" s="9"/>
    </row>
    <row r="4440" spans="4:24">
      <c r="D4440" s="58"/>
      <c r="E4440" s="58"/>
      <c r="M4440" s="58"/>
      <c r="T4440" s="58"/>
      <c r="X4440" s="9"/>
    </row>
    <row r="4441" spans="4:24">
      <c r="D4441" s="58"/>
      <c r="E4441" s="58"/>
      <c r="M4441" s="58"/>
      <c r="T4441" s="58"/>
      <c r="X4441" s="9"/>
    </row>
    <row r="4442" spans="4:24">
      <c r="D4442" s="58"/>
      <c r="E4442" s="58"/>
      <c r="M4442" s="58"/>
      <c r="T4442" s="58"/>
      <c r="X4442" s="9"/>
    </row>
    <row r="4443" spans="4:24">
      <c r="D4443" s="58"/>
      <c r="E4443" s="58"/>
      <c r="T4443" s="58"/>
      <c r="X4443" s="9"/>
    </row>
    <row r="4444" spans="4:24">
      <c r="D4444" s="58"/>
      <c r="E4444" s="58"/>
      <c r="T4444" s="58"/>
      <c r="X4444" s="9"/>
    </row>
    <row r="4445" spans="4:24">
      <c r="D4445" s="58"/>
      <c r="E4445" s="58"/>
      <c r="T4445" s="58"/>
      <c r="X4445" s="9"/>
    </row>
    <row r="4446" spans="4:24">
      <c r="D4446" s="58"/>
      <c r="E4446" s="58"/>
      <c r="T4446" s="58"/>
      <c r="X4446" s="9"/>
    </row>
    <row r="4447" spans="4:24">
      <c r="D4447" s="58"/>
      <c r="E4447" s="58"/>
      <c r="T4447" s="58"/>
      <c r="X4447" s="9"/>
    </row>
    <row r="4448" spans="4:24">
      <c r="D4448" s="58"/>
      <c r="E4448" s="58"/>
      <c r="T4448" s="58"/>
      <c r="X4448" s="9"/>
    </row>
    <row r="4449" spans="4:24">
      <c r="D4449" s="58"/>
      <c r="E4449" s="58"/>
      <c r="T4449" s="58"/>
      <c r="X4449" s="9"/>
    </row>
    <row r="4450" spans="4:24">
      <c r="D4450" s="58"/>
      <c r="E4450" s="58"/>
      <c r="T4450" s="58"/>
      <c r="X4450" s="9"/>
    </row>
    <row r="4451" spans="4:24">
      <c r="D4451" s="58"/>
      <c r="E4451" s="58"/>
      <c r="T4451" s="58"/>
      <c r="X4451" s="9"/>
    </row>
    <row r="4452" spans="4:24">
      <c r="D4452" s="58"/>
      <c r="E4452" s="58"/>
      <c r="T4452" s="58"/>
      <c r="X4452" s="9"/>
    </row>
    <row r="4453" spans="4:24">
      <c r="D4453" s="58"/>
      <c r="E4453" s="58"/>
      <c r="T4453" s="58"/>
      <c r="X4453" s="9"/>
    </row>
    <row r="4454" spans="4:24">
      <c r="D4454" s="58"/>
      <c r="E4454" s="58"/>
      <c r="T4454" s="58"/>
      <c r="X4454" s="9"/>
    </row>
    <row r="4455" spans="4:24">
      <c r="D4455" s="58"/>
      <c r="E4455" s="58"/>
      <c r="T4455" s="58"/>
      <c r="X4455" s="9"/>
    </row>
    <row r="4456" spans="4:24">
      <c r="D4456" s="58"/>
      <c r="E4456" s="58"/>
      <c r="T4456" s="58"/>
      <c r="X4456" s="9"/>
    </row>
    <row r="4457" spans="4:24">
      <c r="D4457" s="58"/>
      <c r="E4457" s="58"/>
      <c r="T4457" s="58"/>
      <c r="X4457" s="9"/>
    </row>
    <row r="4458" spans="4:24">
      <c r="D4458" s="58"/>
      <c r="E4458" s="58"/>
      <c r="T4458" s="58"/>
      <c r="X4458" s="9"/>
    </row>
    <row r="4459" spans="4:24">
      <c r="D4459" s="58"/>
      <c r="E4459" s="58"/>
      <c r="T4459" s="58"/>
      <c r="X4459" s="9"/>
    </row>
    <row r="4460" spans="4:24">
      <c r="D4460" s="58"/>
      <c r="E4460" s="58"/>
      <c r="T4460" s="58"/>
      <c r="X4460" s="9"/>
    </row>
    <row r="4461" spans="4:24">
      <c r="D4461" s="58"/>
      <c r="E4461" s="58"/>
      <c r="T4461" s="58"/>
      <c r="X4461" s="9"/>
    </row>
    <row r="4462" spans="4:24">
      <c r="D4462" s="58"/>
      <c r="E4462" s="58"/>
      <c r="T4462" s="58"/>
      <c r="X4462" s="9"/>
    </row>
    <row r="4463" spans="4:24">
      <c r="D4463" s="58"/>
      <c r="E4463" s="58"/>
      <c r="M4463" s="66"/>
      <c r="T4463" s="58"/>
      <c r="X4463" s="9"/>
    </row>
    <row r="4464" spans="4:24">
      <c r="D4464" s="58"/>
      <c r="E4464" s="58"/>
      <c r="M4464" s="67"/>
      <c r="T4464" s="58"/>
      <c r="X4464" s="9"/>
    </row>
    <row r="4465" spans="4:24">
      <c r="D4465" s="58"/>
      <c r="E4465" s="58"/>
      <c r="M4465" s="65"/>
      <c r="T4465" s="58"/>
      <c r="X4465" s="9"/>
    </row>
    <row r="4466" spans="4:24">
      <c r="D4466" s="58"/>
      <c r="E4466" s="58"/>
      <c r="M4466" s="64"/>
      <c r="T4466" s="58"/>
      <c r="X4466" s="9"/>
    </row>
    <row r="4467" spans="4:24">
      <c r="D4467" s="58"/>
      <c r="E4467" s="58"/>
      <c r="M4467" s="66"/>
      <c r="T4467" s="58"/>
      <c r="X4467" s="9"/>
    </row>
    <row r="4468" spans="4:24">
      <c r="D4468" s="58"/>
      <c r="E4468" s="58"/>
      <c r="M4468" s="67"/>
      <c r="T4468" s="58"/>
      <c r="X4468" s="9"/>
    </row>
    <row r="4469" spans="4:24">
      <c r="D4469" s="58"/>
      <c r="E4469" s="58"/>
      <c r="M4469" s="68"/>
      <c r="T4469" s="58"/>
      <c r="X4469" s="9"/>
    </row>
    <row r="4470" spans="4:24">
      <c r="D4470" s="58"/>
      <c r="E4470" s="58"/>
      <c r="M4470" s="69"/>
      <c r="T4470" s="58"/>
      <c r="X4470" s="9"/>
    </row>
    <row r="4471" spans="4:24">
      <c r="D4471" s="58"/>
      <c r="E4471" s="58"/>
      <c r="M4471" s="65"/>
      <c r="T4471" s="58"/>
      <c r="X4471" s="9"/>
    </row>
    <row r="4472" spans="4:24">
      <c r="D4472" s="58"/>
      <c r="E4472" s="58"/>
      <c r="M4472" s="65"/>
      <c r="T4472" s="58"/>
      <c r="X4472" s="9"/>
    </row>
    <row r="4473" spans="4:24">
      <c r="D4473" s="58"/>
      <c r="E4473" s="58"/>
      <c r="M4473" s="64"/>
      <c r="T4473" s="58"/>
      <c r="X4473" s="9"/>
    </row>
    <row r="4474" spans="4:24">
      <c r="D4474" s="58"/>
      <c r="E4474" s="58"/>
      <c r="M4474" s="58"/>
      <c r="T4474" s="58"/>
      <c r="X4474" s="9"/>
    </row>
    <row r="4475" spans="4:24">
      <c r="D4475" s="58"/>
      <c r="E4475" s="58"/>
      <c r="M4475" s="58"/>
      <c r="T4475" s="58"/>
      <c r="X4475" s="9"/>
    </row>
    <row r="4476" spans="4:24">
      <c r="D4476" s="58"/>
      <c r="E4476" s="58"/>
      <c r="M4476" s="58"/>
      <c r="T4476" s="58"/>
      <c r="X4476" s="9"/>
    </row>
    <row r="4477" spans="4:24">
      <c r="D4477" s="58"/>
      <c r="E4477" s="58"/>
      <c r="M4477" s="58"/>
      <c r="T4477" s="58"/>
      <c r="X4477" s="9"/>
    </row>
    <row r="4478" spans="4:24">
      <c r="D4478" s="58"/>
      <c r="E4478" s="58"/>
      <c r="M4478" s="58"/>
      <c r="T4478" s="58"/>
      <c r="X4478" s="9"/>
    </row>
    <row r="4479" spans="4:24">
      <c r="D4479" s="58"/>
      <c r="E4479" s="58"/>
      <c r="M4479" s="58"/>
      <c r="T4479" s="58"/>
      <c r="X4479" s="9"/>
    </row>
    <row r="4480" spans="4:24">
      <c r="D4480" s="58"/>
      <c r="E4480" s="58"/>
      <c r="M4480" s="58"/>
      <c r="T4480" s="58"/>
      <c r="X4480" s="9"/>
    </row>
    <row r="4481" spans="4:24">
      <c r="D4481" s="58"/>
      <c r="E4481" s="58"/>
      <c r="M4481" s="58"/>
      <c r="T4481" s="58"/>
      <c r="X4481" s="9"/>
    </row>
    <row r="4482" spans="4:24">
      <c r="D4482" s="58"/>
      <c r="E4482" s="58"/>
      <c r="M4482" s="58"/>
      <c r="T4482" s="58"/>
      <c r="X4482" s="9"/>
    </row>
    <row r="4483" spans="4:24">
      <c r="D4483" s="58"/>
      <c r="E4483" s="58"/>
      <c r="M4483" s="58"/>
      <c r="T4483" s="58"/>
      <c r="X4483" s="9"/>
    </row>
    <row r="4484" spans="4:24">
      <c r="D4484" s="58"/>
      <c r="E4484" s="58"/>
      <c r="M4484" s="58"/>
      <c r="T4484" s="58"/>
      <c r="X4484" s="9"/>
    </row>
    <row r="4485" spans="4:24">
      <c r="D4485" s="58"/>
      <c r="E4485" s="58"/>
      <c r="M4485" s="58"/>
      <c r="T4485" s="58"/>
      <c r="X4485" s="9"/>
    </row>
    <row r="4486" spans="4:24">
      <c r="D4486" s="58"/>
      <c r="E4486" s="58"/>
      <c r="M4486" s="58"/>
      <c r="T4486" s="58"/>
      <c r="X4486" s="9"/>
    </row>
    <row r="4487" spans="4:24">
      <c r="D4487" s="58"/>
      <c r="E4487" s="58"/>
      <c r="M4487" s="58"/>
      <c r="T4487" s="58"/>
      <c r="X4487" s="9"/>
    </row>
    <row r="4488" spans="4:24">
      <c r="D4488" s="58"/>
      <c r="E4488" s="58"/>
      <c r="M4488" s="58"/>
      <c r="T4488" s="58"/>
      <c r="X4488" s="9"/>
    </row>
    <row r="4489" spans="4:24">
      <c r="D4489" s="58"/>
      <c r="E4489" s="58"/>
      <c r="M4489" s="58"/>
      <c r="T4489" s="58"/>
      <c r="X4489" s="9"/>
    </row>
    <row r="4490" spans="4:24">
      <c r="D4490" s="58"/>
      <c r="E4490" s="58"/>
      <c r="M4490" s="58"/>
      <c r="T4490" s="58"/>
      <c r="X4490" s="9"/>
    </row>
    <row r="4491" spans="4:24">
      <c r="D4491" s="58"/>
      <c r="E4491" s="58"/>
      <c r="T4491" s="58"/>
      <c r="X4491" s="9"/>
    </row>
    <row r="4492" spans="4:24">
      <c r="D4492" s="58"/>
      <c r="E4492" s="58"/>
      <c r="M4492" s="58"/>
      <c r="T4492" s="58"/>
      <c r="X4492" s="9"/>
    </row>
    <row r="4493" spans="4:24">
      <c r="D4493" s="58"/>
      <c r="E4493" s="58"/>
      <c r="T4493" s="58"/>
      <c r="X4493" s="9"/>
    </row>
    <row r="4494" spans="4:24">
      <c r="D4494" s="58"/>
      <c r="E4494" s="58"/>
      <c r="M4494" s="58"/>
      <c r="T4494" s="58"/>
      <c r="X4494" s="9"/>
    </row>
    <row r="4495" spans="4:24">
      <c r="D4495" s="58"/>
      <c r="E4495" s="58"/>
      <c r="M4495" s="58"/>
      <c r="T4495" s="58"/>
      <c r="X4495" s="9"/>
    </row>
    <row r="4496" spans="4:24">
      <c r="D4496" s="58"/>
      <c r="E4496" s="58"/>
      <c r="M4496" s="58"/>
      <c r="T4496" s="58"/>
      <c r="X4496" s="9"/>
    </row>
    <row r="4497" spans="4:24">
      <c r="D4497" s="58"/>
      <c r="E4497" s="58"/>
      <c r="M4497" s="58"/>
      <c r="T4497" s="58"/>
      <c r="X4497" s="9"/>
    </row>
    <row r="4498" spans="4:24">
      <c r="D4498" s="58"/>
      <c r="E4498" s="58"/>
      <c r="M4498" s="58"/>
      <c r="T4498" s="58"/>
      <c r="X4498" s="9"/>
    </row>
    <row r="4499" spans="4:24">
      <c r="D4499" s="58"/>
      <c r="E4499" s="58"/>
      <c r="M4499" s="58"/>
      <c r="T4499" s="58"/>
      <c r="X4499" s="9"/>
    </row>
    <row r="4500" spans="4:24">
      <c r="D4500" s="58"/>
      <c r="E4500" s="58"/>
      <c r="M4500" s="58"/>
      <c r="T4500" s="58"/>
      <c r="X4500" s="9"/>
    </row>
    <row r="4501" spans="4:24">
      <c r="D4501" s="58"/>
      <c r="E4501" s="58"/>
      <c r="M4501" s="58"/>
      <c r="T4501" s="58"/>
      <c r="X4501" s="9"/>
    </row>
    <row r="4502" spans="4:24">
      <c r="D4502" s="58"/>
      <c r="E4502" s="58"/>
      <c r="M4502" s="58"/>
      <c r="T4502" s="58"/>
      <c r="X4502" s="9"/>
    </row>
    <row r="4503" spans="4:24">
      <c r="D4503" s="58"/>
      <c r="E4503" s="58"/>
      <c r="M4503" s="58"/>
      <c r="T4503" s="58"/>
      <c r="X4503" s="9"/>
    </row>
    <row r="4504" spans="4:24">
      <c r="D4504" s="58"/>
      <c r="E4504" s="58"/>
      <c r="M4504" s="58"/>
      <c r="T4504" s="58"/>
      <c r="X4504" s="9"/>
    </row>
    <row r="4505" spans="4:24">
      <c r="D4505" s="58"/>
      <c r="E4505" s="58"/>
      <c r="M4505" s="58"/>
      <c r="T4505" s="58"/>
      <c r="X4505" s="9"/>
    </row>
    <row r="4506" spans="4:24">
      <c r="D4506" s="58"/>
      <c r="E4506" s="58"/>
      <c r="M4506" s="58"/>
      <c r="T4506" s="58"/>
      <c r="X4506" s="9"/>
    </row>
    <row r="4507" spans="4:24">
      <c r="D4507" s="58"/>
      <c r="E4507" s="58"/>
      <c r="T4507" s="58"/>
      <c r="X4507" s="9"/>
    </row>
    <row r="4508" spans="4:24">
      <c r="D4508" s="58"/>
      <c r="E4508" s="58"/>
      <c r="M4508" s="58"/>
      <c r="T4508" s="58"/>
      <c r="X4508" s="9"/>
    </row>
    <row r="4509" spans="4:24">
      <c r="D4509" s="58"/>
      <c r="E4509" s="58"/>
      <c r="T4509" s="58"/>
      <c r="X4509" s="9"/>
    </row>
    <row r="4510" spans="4:24">
      <c r="D4510" s="58"/>
      <c r="E4510" s="58"/>
      <c r="M4510" s="58"/>
      <c r="T4510" s="58"/>
      <c r="X4510" s="9"/>
    </row>
    <row r="4511" spans="4:24">
      <c r="D4511" s="58"/>
      <c r="E4511" s="58"/>
      <c r="M4511" s="58"/>
      <c r="T4511" s="58"/>
      <c r="X4511" s="9"/>
    </row>
    <row r="4512" spans="4:24">
      <c r="D4512" s="58"/>
      <c r="E4512" s="58"/>
      <c r="M4512" s="58"/>
      <c r="T4512" s="58"/>
      <c r="X4512" s="9"/>
    </row>
    <row r="4513" spans="4:24">
      <c r="D4513" s="58"/>
      <c r="E4513" s="58"/>
      <c r="M4513" s="58"/>
      <c r="T4513" s="58"/>
      <c r="X4513" s="9"/>
    </row>
    <row r="4514" spans="4:24">
      <c r="D4514" s="58"/>
      <c r="E4514" s="58"/>
      <c r="M4514" s="58"/>
      <c r="T4514" s="58"/>
      <c r="X4514" s="9"/>
    </row>
    <row r="4515" spans="4:24">
      <c r="D4515" s="58"/>
      <c r="E4515" s="58"/>
      <c r="M4515" s="58"/>
      <c r="T4515" s="58"/>
      <c r="X4515" s="9"/>
    </row>
    <row r="4516" spans="4:24">
      <c r="D4516" s="58"/>
      <c r="E4516" s="58"/>
      <c r="M4516" s="58"/>
      <c r="T4516" s="58"/>
      <c r="X4516" s="9"/>
    </row>
    <row r="4517" spans="4:24">
      <c r="D4517" s="58"/>
      <c r="E4517" s="58"/>
      <c r="M4517" s="58"/>
      <c r="T4517" s="58"/>
      <c r="X4517" s="9"/>
    </row>
    <row r="4518" spans="4:24">
      <c r="D4518" s="58"/>
      <c r="E4518" s="58"/>
      <c r="T4518" s="58"/>
      <c r="X4518" s="9"/>
    </row>
    <row r="4519" spans="4:24">
      <c r="D4519" s="58"/>
      <c r="E4519" s="58"/>
      <c r="M4519" s="58"/>
      <c r="T4519" s="58"/>
      <c r="X4519" s="9"/>
    </row>
    <row r="4520" spans="4:24">
      <c r="D4520" s="58"/>
      <c r="E4520" s="58"/>
      <c r="M4520" s="58"/>
      <c r="T4520" s="58"/>
      <c r="X4520" s="9"/>
    </row>
    <row r="4521" spans="4:24">
      <c r="D4521" s="58"/>
      <c r="E4521" s="58"/>
      <c r="M4521" s="58"/>
      <c r="T4521" s="58"/>
      <c r="X4521" s="9"/>
    </row>
    <row r="4522" spans="4:24">
      <c r="D4522" s="58"/>
      <c r="E4522" s="58"/>
      <c r="M4522" s="58"/>
      <c r="T4522" s="58"/>
      <c r="X4522" s="9"/>
    </row>
    <row r="4523" spans="4:24">
      <c r="D4523" s="58"/>
      <c r="E4523" s="58"/>
      <c r="M4523" s="58"/>
      <c r="T4523" s="58"/>
      <c r="X4523" s="9"/>
    </row>
    <row r="4524" spans="4:24">
      <c r="D4524" s="58"/>
      <c r="E4524" s="58"/>
      <c r="M4524" s="58"/>
      <c r="T4524" s="58"/>
      <c r="X4524" s="9"/>
    </row>
    <row r="4525" spans="4:24">
      <c r="D4525" s="58"/>
      <c r="E4525" s="58"/>
      <c r="M4525" s="58"/>
      <c r="T4525" s="58"/>
      <c r="X4525" s="9"/>
    </row>
    <row r="4526" spans="4:24">
      <c r="D4526" s="58"/>
      <c r="E4526" s="58"/>
      <c r="M4526" s="58"/>
      <c r="T4526" s="58"/>
      <c r="X4526" s="9"/>
    </row>
    <row r="4527" spans="4:24">
      <c r="D4527" s="58"/>
      <c r="E4527" s="58"/>
      <c r="M4527" s="58"/>
      <c r="T4527" s="58"/>
      <c r="X4527" s="9"/>
    </row>
    <row r="4528" spans="4:24">
      <c r="D4528" s="58"/>
      <c r="E4528" s="58"/>
      <c r="M4528" s="58"/>
      <c r="T4528" s="58"/>
      <c r="X4528" s="9"/>
    </row>
    <row r="4529" spans="4:24">
      <c r="D4529" s="58"/>
      <c r="E4529" s="58"/>
      <c r="M4529" s="58"/>
      <c r="T4529" s="58"/>
      <c r="X4529" s="9"/>
    </row>
    <row r="4530" spans="4:24">
      <c r="D4530" s="58"/>
      <c r="E4530" s="58"/>
      <c r="M4530" s="58"/>
      <c r="T4530" s="58"/>
      <c r="X4530" s="9"/>
    </row>
    <row r="4531" spans="4:24">
      <c r="D4531" s="58"/>
      <c r="E4531" s="58"/>
      <c r="M4531" s="58"/>
      <c r="T4531" s="58"/>
      <c r="X4531" s="9"/>
    </row>
    <row r="4532" spans="4:24">
      <c r="D4532" s="58"/>
      <c r="E4532" s="58"/>
      <c r="M4532" s="58"/>
      <c r="T4532" s="58"/>
      <c r="X4532" s="9"/>
    </row>
    <row r="4533" spans="4:24">
      <c r="D4533" s="58"/>
      <c r="E4533" s="58"/>
      <c r="M4533" s="58"/>
      <c r="T4533" s="58"/>
      <c r="X4533" s="9"/>
    </row>
    <row r="4534" spans="4:24">
      <c r="D4534" s="58"/>
      <c r="E4534" s="58"/>
      <c r="M4534" s="58"/>
      <c r="T4534" s="58"/>
      <c r="X4534" s="9"/>
    </row>
    <row r="4535" spans="4:24">
      <c r="D4535" s="58"/>
      <c r="E4535" s="58"/>
      <c r="M4535" s="58"/>
      <c r="T4535" s="58"/>
      <c r="X4535" s="9"/>
    </row>
    <row r="4536" spans="4:24">
      <c r="D4536" s="58"/>
      <c r="E4536" s="58"/>
      <c r="M4536" s="58"/>
      <c r="T4536" s="58"/>
      <c r="X4536" s="9"/>
    </row>
    <row r="4537" spans="4:24">
      <c r="D4537" s="58"/>
      <c r="E4537" s="58"/>
      <c r="M4537" s="58"/>
      <c r="T4537" s="58"/>
      <c r="X4537" s="9"/>
    </row>
    <row r="4538" spans="4:24">
      <c r="D4538" s="58"/>
      <c r="E4538" s="58"/>
      <c r="M4538" s="58"/>
      <c r="T4538" s="58"/>
      <c r="X4538" s="9"/>
    </row>
    <row r="4539" spans="4:24">
      <c r="D4539" s="58"/>
      <c r="E4539" s="58"/>
      <c r="M4539" s="58"/>
      <c r="T4539" s="58"/>
      <c r="X4539" s="9"/>
    </row>
    <row r="4540" spans="4:24">
      <c r="D4540" s="58"/>
      <c r="E4540" s="58"/>
      <c r="M4540" s="58"/>
      <c r="T4540" s="58"/>
      <c r="X4540" s="9"/>
    </row>
    <row r="4541" spans="4:24">
      <c r="D4541" s="58"/>
      <c r="E4541" s="58"/>
      <c r="T4541" s="58"/>
      <c r="X4541" s="9"/>
    </row>
    <row r="4542" spans="4:24">
      <c r="D4542" s="58"/>
      <c r="E4542" s="58"/>
      <c r="T4542" s="58"/>
      <c r="X4542" s="9"/>
    </row>
    <row r="4543" spans="4:24">
      <c r="D4543" s="58"/>
      <c r="E4543" s="58"/>
      <c r="T4543" s="58"/>
      <c r="X4543" s="9"/>
    </row>
    <row r="4544" spans="4:24">
      <c r="D4544" s="58"/>
      <c r="E4544" s="58"/>
      <c r="T4544" s="58"/>
      <c r="X4544" s="9"/>
    </row>
    <row r="4545" spans="4:24">
      <c r="D4545" s="58"/>
      <c r="E4545" s="58"/>
      <c r="T4545" s="58"/>
      <c r="X4545" s="9"/>
    </row>
    <row r="4546" spans="4:24">
      <c r="D4546" s="58"/>
      <c r="E4546" s="58"/>
      <c r="T4546" s="58"/>
      <c r="X4546" s="9"/>
    </row>
    <row r="4547" spans="4:24">
      <c r="D4547" s="58"/>
      <c r="E4547" s="58"/>
      <c r="T4547" s="58"/>
      <c r="X4547" s="9"/>
    </row>
    <row r="4548" spans="4:24">
      <c r="D4548" s="58"/>
      <c r="E4548" s="58"/>
      <c r="T4548" s="58"/>
      <c r="X4548" s="9"/>
    </row>
    <row r="4549" spans="4:24">
      <c r="D4549" s="58"/>
      <c r="E4549" s="58"/>
      <c r="T4549" s="58"/>
      <c r="X4549" s="9"/>
    </row>
    <row r="4550" spans="4:24">
      <c r="D4550" s="58"/>
      <c r="E4550" s="58"/>
      <c r="T4550" s="58"/>
      <c r="X4550" s="9"/>
    </row>
    <row r="4551" spans="4:24">
      <c r="D4551" s="58"/>
      <c r="E4551" s="58"/>
      <c r="T4551" s="58"/>
      <c r="X4551" s="9"/>
    </row>
    <row r="4552" spans="4:24">
      <c r="D4552" s="58"/>
      <c r="E4552" s="58"/>
      <c r="T4552" s="58"/>
      <c r="X4552" s="9"/>
    </row>
    <row r="4553" spans="4:24">
      <c r="D4553" s="58"/>
      <c r="E4553" s="58"/>
      <c r="T4553" s="58"/>
      <c r="X4553" s="9"/>
    </row>
    <row r="4554" spans="4:24">
      <c r="D4554" s="58"/>
      <c r="E4554" s="58"/>
      <c r="T4554" s="58"/>
      <c r="X4554" s="9"/>
    </row>
    <row r="4555" spans="4:24">
      <c r="D4555" s="58"/>
      <c r="E4555" s="58"/>
      <c r="T4555" s="58"/>
      <c r="X4555" s="9"/>
    </row>
    <row r="4556" spans="4:24">
      <c r="D4556" s="58"/>
      <c r="E4556" s="58"/>
      <c r="T4556" s="58"/>
      <c r="X4556" s="9"/>
    </row>
    <row r="4557" spans="4:24">
      <c r="D4557" s="58"/>
      <c r="E4557" s="58"/>
      <c r="T4557" s="58"/>
      <c r="X4557" s="9"/>
    </row>
    <row r="4558" spans="4:24">
      <c r="D4558" s="58"/>
      <c r="E4558" s="58"/>
      <c r="T4558" s="58"/>
      <c r="X4558" s="9"/>
    </row>
    <row r="4559" spans="4:24">
      <c r="D4559" s="58"/>
      <c r="E4559" s="58"/>
      <c r="T4559" s="58"/>
      <c r="X4559" s="9"/>
    </row>
    <row r="4560" spans="4:24">
      <c r="D4560" s="58"/>
      <c r="E4560" s="58"/>
      <c r="T4560" s="58"/>
      <c r="X4560" s="9"/>
    </row>
    <row r="4561" spans="4:24">
      <c r="D4561" s="58"/>
      <c r="E4561" s="58"/>
      <c r="M4561" s="66"/>
      <c r="T4561" s="58"/>
      <c r="X4561" s="9"/>
    </row>
    <row r="4562" spans="4:24">
      <c r="D4562" s="58"/>
      <c r="E4562" s="58"/>
      <c r="M4562" s="67"/>
      <c r="T4562" s="58"/>
      <c r="X4562" s="9"/>
    </row>
    <row r="4563" spans="4:24">
      <c r="D4563" s="58"/>
      <c r="E4563" s="58"/>
      <c r="M4563" s="65"/>
      <c r="T4563" s="58"/>
      <c r="X4563" s="9"/>
    </row>
    <row r="4564" spans="4:24">
      <c r="D4564" s="58"/>
      <c r="E4564" s="58"/>
      <c r="M4564" s="64"/>
      <c r="T4564" s="58"/>
      <c r="X4564" s="9"/>
    </row>
    <row r="4565" spans="4:24">
      <c r="D4565" s="58"/>
      <c r="E4565" s="58"/>
      <c r="M4565" s="66"/>
      <c r="T4565" s="58"/>
      <c r="X4565" s="9"/>
    </row>
    <row r="4566" spans="4:24">
      <c r="D4566" s="58"/>
      <c r="E4566" s="58"/>
      <c r="M4566" s="67"/>
      <c r="T4566" s="58"/>
      <c r="X4566" s="9"/>
    </row>
    <row r="4567" spans="4:24">
      <c r="D4567" s="58"/>
      <c r="E4567" s="58"/>
      <c r="M4567" s="68"/>
      <c r="T4567" s="58"/>
      <c r="X4567" s="9"/>
    </row>
    <row r="4568" spans="4:24">
      <c r="D4568" s="58"/>
      <c r="E4568" s="58"/>
      <c r="M4568" s="69"/>
      <c r="T4568" s="58"/>
      <c r="X4568" s="9"/>
    </row>
    <row r="4569" spans="4:24">
      <c r="D4569" s="58"/>
      <c r="E4569" s="58"/>
      <c r="M4569" s="65"/>
      <c r="T4569" s="58"/>
      <c r="X4569" s="9"/>
    </row>
    <row r="4570" spans="4:24">
      <c r="D4570" s="58"/>
      <c r="E4570" s="58"/>
      <c r="M4570" s="65"/>
      <c r="T4570" s="58"/>
      <c r="X4570" s="9"/>
    </row>
    <row r="4571" spans="4:24">
      <c r="D4571" s="58"/>
      <c r="E4571" s="58"/>
      <c r="M4571" s="64"/>
      <c r="T4571" s="58"/>
      <c r="X4571" s="9"/>
    </row>
    <row r="4572" spans="4:24">
      <c r="D4572" s="58"/>
      <c r="E4572" s="58"/>
      <c r="M4572" s="58"/>
      <c r="T4572" s="58"/>
      <c r="X4572" s="9"/>
    </row>
    <row r="4573" spans="4:24">
      <c r="D4573" s="58"/>
      <c r="E4573" s="58"/>
      <c r="M4573" s="58"/>
      <c r="T4573" s="58"/>
      <c r="X4573" s="9"/>
    </row>
    <row r="4574" spans="4:24">
      <c r="D4574" s="58"/>
      <c r="E4574" s="58"/>
      <c r="M4574" s="58"/>
      <c r="T4574" s="58"/>
      <c r="X4574" s="9"/>
    </row>
    <row r="4575" spans="4:24">
      <c r="D4575" s="58"/>
      <c r="E4575" s="58"/>
      <c r="M4575" s="58"/>
      <c r="T4575" s="58"/>
      <c r="X4575" s="9"/>
    </row>
    <row r="4576" spans="4:24">
      <c r="D4576" s="58"/>
      <c r="E4576" s="58"/>
      <c r="M4576" s="58"/>
      <c r="T4576" s="58"/>
      <c r="X4576" s="9"/>
    </row>
    <row r="4577" spans="4:24">
      <c r="D4577" s="58"/>
      <c r="E4577" s="58"/>
      <c r="M4577" s="58"/>
      <c r="T4577" s="58"/>
      <c r="X4577" s="9"/>
    </row>
    <row r="4578" spans="4:24">
      <c r="D4578" s="58"/>
      <c r="E4578" s="58"/>
      <c r="M4578" s="58"/>
      <c r="T4578" s="58"/>
      <c r="X4578" s="9"/>
    </row>
    <row r="4579" spans="4:24">
      <c r="D4579" s="58"/>
      <c r="E4579" s="58"/>
      <c r="M4579" s="58"/>
      <c r="T4579" s="58"/>
      <c r="X4579" s="9"/>
    </row>
    <row r="4580" spans="4:24">
      <c r="D4580" s="58"/>
      <c r="E4580" s="58"/>
      <c r="M4580" s="58"/>
      <c r="T4580" s="58"/>
      <c r="X4580" s="9"/>
    </row>
    <row r="4581" spans="4:24">
      <c r="D4581" s="58"/>
      <c r="E4581" s="58"/>
      <c r="M4581" s="58"/>
      <c r="T4581" s="58"/>
      <c r="X4581" s="9"/>
    </row>
    <row r="4582" spans="4:24">
      <c r="D4582" s="58"/>
      <c r="E4582" s="58"/>
      <c r="M4582" s="58"/>
      <c r="T4582" s="58"/>
      <c r="X4582" s="9"/>
    </row>
    <row r="4583" spans="4:24">
      <c r="D4583" s="58"/>
      <c r="E4583" s="58"/>
      <c r="M4583" s="58"/>
      <c r="T4583" s="58"/>
      <c r="X4583" s="9"/>
    </row>
    <row r="4584" spans="4:24">
      <c r="D4584" s="58"/>
      <c r="E4584" s="58"/>
      <c r="M4584" s="58"/>
      <c r="T4584" s="58"/>
      <c r="X4584" s="9"/>
    </row>
    <row r="4585" spans="4:24">
      <c r="D4585" s="58"/>
      <c r="E4585" s="58"/>
      <c r="M4585" s="58"/>
      <c r="T4585" s="58"/>
      <c r="X4585" s="9"/>
    </row>
    <row r="4586" spans="4:24">
      <c r="D4586" s="58"/>
      <c r="E4586" s="58"/>
      <c r="M4586" s="58"/>
      <c r="T4586" s="58"/>
      <c r="X4586" s="9"/>
    </row>
    <row r="4587" spans="4:24">
      <c r="D4587" s="58"/>
      <c r="E4587" s="58"/>
      <c r="M4587" s="58"/>
      <c r="T4587" s="58"/>
      <c r="X4587" s="9"/>
    </row>
    <row r="4588" spans="4:24">
      <c r="D4588" s="58"/>
      <c r="E4588" s="58"/>
      <c r="M4588" s="58"/>
      <c r="T4588" s="58"/>
      <c r="X4588" s="9"/>
    </row>
    <row r="4589" spans="4:24">
      <c r="D4589" s="58"/>
      <c r="E4589" s="58"/>
      <c r="T4589" s="58"/>
      <c r="X4589" s="9"/>
    </row>
    <row r="4590" spans="4:24">
      <c r="D4590" s="58"/>
      <c r="E4590" s="58"/>
      <c r="M4590" s="58"/>
      <c r="T4590" s="58"/>
      <c r="X4590" s="9"/>
    </row>
    <row r="4591" spans="4:24">
      <c r="D4591" s="58"/>
      <c r="E4591" s="58"/>
      <c r="T4591" s="58"/>
      <c r="X4591" s="9"/>
    </row>
    <row r="4592" spans="4:24">
      <c r="D4592" s="58"/>
      <c r="E4592" s="58"/>
      <c r="M4592" s="58"/>
      <c r="T4592" s="58"/>
      <c r="X4592" s="9"/>
    </row>
    <row r="4593" spans="4:24">
      <c r="D4593" s="58"/>
      <c r="E4593" s="58"/>
      <c r="M4593" s="58"/>
      <c r="T4593" s="58"/>
      <c r="X4593" s="9"/>
    </row>
    <row r="4594" spans="4:24">
      <c r="D4594" s="58"/>
      <c r="E4594" s="58"/>
      <c r="M4594" s="58"/>
      <c r="T4594" s="58"/>
      <c r="X4594" s="9"/>
    </row>
    <row r="4595" spans="4:24">
      <c r="D4595" s="58"/>
      <c r="E4595" s="58"/>
      <c r="M4595" s="58"/>
      <c r="T4595" s="58"/>
      <c r="X4595" s="9"/>
    </row>
    <row r="4596" spans="4:24">
      <c r="D4596" s="58"/>
      <c r="E4596" s="58"/>
      <c r="M4596" s="58"/>
      <c r="T4596" s="58"/>
      <c r="X4596" s="9"/>
    </row>
    <row r="4597" spans="4:24">
      <c r="D4597" s="58"/>
      <c r="E4597" s="58"/>
      <c r="M4597" s="58"/>
      <c r="T4597" s="58"/>
      <c r="X4597" s="9"/>
    </row>
    <row r="4598" spans="4:24">
      <c r="D4598" s="58"/>
      <c r="E4598" s="58"/>
      <c r="M4598" s="58"/>
      <c r="T4598" s="58"/>
      <c r="X4598" s="9"/>
    </row>
    <row r="4599" spans="4:24">
      <c r="D4599" s="58"/>
      <c r="E4599" s="58"/>
      <c r="M4599" s="58"/>
      <c r="T4599" s="58"/>
      <c r="X4599" s="9"/>
    </row>
    <row r="4600" spans="4:24">
      <c r="D4600" s="58"/>
      <c r="E4600" s="58"/>
      <c r="M4600" s="58"/>
      <c r="T4600" s="58"/>
      <c r="X4600" s="9"/>
    </row>
    <row r="4601" spans="4:24">
      <c r="D4601" s="58"/>
      <c r="E4601" s="58"/>
      <c r="M4601" s="58"/>
      <c r="T4601" s="58"/>
      <c r="X4601" s="9"/>
    </row>
    <row r="4602" spans="4:24">
      <c r="D4602" s="58"/>
      <c r="E4602" s="58"/>
      <c r="M4602" s="58"/>
      <c r="T4602" s="58"/>
      <c r="X4602" s="9"/>
    </row>
    <row r="4603" spans="4:24">
      <c r="D4603" s="58"/>
      <c r="E4603" s="58"/>
      <c r="M4603" s="58"/>
      <c r="T4603" s="58"/>
      <c r="X4603" s="9"/>
    </row>
    <row r="4604" spans="4:24">
      <c r="D4604" s="58"/>
      <c r="E4604" s="58"/>
      <c r="M4604" s="58"/>
      <c r="T4604" s="58"/>
      <c r="X4604" s="9"/>
    </row>
    <row r="4605" spans="4:24">
      <c r="D4605" s="58"/>
      <c r="E4605" s="58"/>
      <c r="T4605" s="58"/>
      <c r="X4605" s="9"/>
    </row>
    <row r="4606" spans="4:24">
      <c r="D4606" s="58"/>
      <c r="E4606" s="58"/>
      <c r="M4606" s="58"/>
      <c r="T4606" s="58"/>
      <c r="X4606" s="9"/>
    </row>
    <row r="4607" spans="4:24">
      <c r="D4607" s="58"/>
      <c r="E4607" s="58"/>
      <c r="T4607" s="58"/>
      <c r="X4607" s="9"/>
    </row>
    <row r="4608" spans="4:24">
      <c r="D4608" s="58"/>
      <c r="E4608" s="58"/>
      <c r="M4608" s="58"/>
      <c r="T4608" s="58"/>
      <c r="X4608" s="9"/>
    </row>
    <row r="4609" spans="4:24">
      <c r="D4609" s="58"/>
      <c r="E4609" s="58"/>
      <c r="M4609" s="58"/>
      <c r="T4609" s="58"/>
      <c r="X4609" s="9"/>
    </row>
    <row r="4610" spans="4:24">
      <c r="D4610" s="58"/>
      <c r="E4610" s="58"/>
      <c r="M4610" s="58"/>
      <c r="T4610" s="58"/>
      <c r="X4610" s="9"/>
    </row>
    <row r="4611" spans="4:24">
      <c r="D4611" s="58"/>
      <c r="E4611" s="58"/>
      <c r="M4611" s="58"/>
      <c r="T4611" s="58"/>
      <c r="X4611" s="9"/>
    </row>
    <row r="4612" spans="4:24">
      <c r="D4612" s="58"/>
      <c r="E4612" s="58"/>
      <c r="M4612" s="58"/>
      <c r="T4612" s="58"/>
      <c r="X4612" s="9"/>
    </row>
    <row r="4613" spans="4:24">
      <c r="D4613" s="58"/>
      <c r="E4613" s="58"/>
      <c r="M4613" s="58"/>
      <c r="T4613" s="58"/>
      <c r="X4613" s="9"/>
    </row>
    <row r="4614" spans="4:24">
      <c r="D4614" s="58"/>
      <c r="E4614" s="58"/>
      <c r="M4614" s="58"/>
      <c r="T4614" s="58"/>
      <c r="X4614" s="9"/>
    </row>
    <row r="4615" spans="4:24">
      <c r="D4615" s="58"/>
      <c r="E4615" s="58"/>
      <c r="M4615" s="58"/>
      <c r="T4615" s="58"/>
      <c r="X4615" s="9"/>
    </row>
    <row r="4616" spans="4:24">
      <c r="D4616" s="58"/>
      <c r="E4616" s="58"/>
      <c r="T4616" s="58"/>
      <c r="X4616" s="9"/>
    </row>
    <row r="4617" spans="4:24">
      <c r="D4617" s="58"/>
      <c r="E4617" s="58"/>
      <c r="M4617" s="58"/>
      <c r="T4617" s="58"/>
      <c r="X4617" s="9"/>
    </row>
    <row r="4618" spans="4:24">
      <c r="D4618" s="58"/>
      <c r="E4618" s="58"/>
      <c r="M4618" s="58"/>
      <c r="T4618" s="58"/>
      <c r="X4618" s="9"/>
    </row>
    <row r="4619" spans="4:24">
      <c r="D4619" s="58"/>
      <c r="E4619" s="58"/>
      <c r="M4619" s="58"/>
      <c r="T4619" s="58"/>
      <c r="X4619" s="9"/>
    </row>
    <row r="4620" spans="4:24">
      <c r="D4620" s="58"/>
      <c r="E4620" s="58"/>
      <c r="M4620" s="58"/>
      <c r="T4620" s="58"/>
      <c r="X4620" s="9"/>
    </row>
    <row r="4621" spans="4:24">
      <c r="D4621" s="58"/>
      <c r="E4621" s="58"/>
      <c r="M4621" s="58"/>
      <c r="T4621" s="58"/>
      <c r="X4621" s="9"/>
    </row>
    <row r="4622" spans="4:24">
      <c r="D4622" s="58"/>
      <c r="E4622" s="58"/>
      <c r="M4622" s="58"/>
      <c r="T4622" s="58"/>
      <c r="X4622" s="9"/>
    </row>
    <row r="4623" spans="4:24">
      <c r="D4623" s="58"/>
      <c r="E4623" s="58"/>
      <c r="M4623" s="58"/>
      <c r="T4623" s="58"/>
      <c r="X4623" s="9"/>
    </row>
    <row r="4624" spans="4:24">
      <c r="D4624" s="58"/>
      <c r="E4624" s="58"/>
      <c r="M4624" s="58"/>
      <c r="T4624" s="58"/>
      <c r="X4624" s="9"/>
    </row>
    <row r="4625" spans="4:24">
      <c r="D4625" s="58"/>
      <c r="E4625" s="58"/>
      <c r="M4625" s="58"/>
      <c r="T4625" s="58"/>
      <c r="X4625" s="9"/>
    </row>
    <row r="4626" spans="4:24">
      <c r="D4626" s="58"/>
      <c r="E4626" s="58"/>
      <c r="M4626" s="58"/>
      <c r="T4626" s="58"/>
      <c r="X4626" s="9"/>
    </row>
    <row r="4627" spans="4:24">
      <c r="D4627" s="58"/>
      <c r="E4627" s="58"/>
      <c r="M4627" s="58"/>
      <c r="T4627" s="58"/>
      <c r="X4627" s="9"/>
    </row>
    <row r="4628" spans="4:24">
      <c r="D4628" s="58"/>
      <c r="E4628" s="58"/>
      <c r="M4628" s="58"/>
      <c r="T4628" s="58"/>
      <c r="X4628" s="9"/>
    </row>
    <row r="4629" spans="4:24">
      <c r="D4629" s="58"/>
      <c r="E4629" s="58"/>
      <c r="M4629" s="58"/>
      <c r="T4629" s="58"/>
      <c r="X4629" s="9"/>
    </row>
    <row r="4630" spans="4:24">
      <c r="D4630" s="58"/>
      <c r="E4630" s="58"/>
      <c r="M4630" s="58"/>
      <c r="T4630" s="58"/>
      <c r="X4630" s="9"/>
    </row>
    <row r="4631" spans="4:24">
      <c r="D4631" s="58"/>
      <c r="E4631" s="58"/>
      <c r="M4631" s="58"/>
      <c r="T4631" s="58"/>
      <c r="X4631" s="9"/>
    </row>
    <row r="4632" spans="4:24">
      <c r="D4632" s="58"/>
      <c r="E4632" s="58"/>
      <c r="M4632" s="58"/>
      <c r="T4632" s="58"/>
      <c r="X4632" s="9"/>
    </row>
    <row r="4633" spans="4:24">
      <c r="D4633" s="58"/>
      <c r="E4633" s="58"/>
      <c r="M4633" s="58"/>
      <c r="T4633" s="58"/>
      <c r="X4633" s="9"/>
    </row>
    <row r="4634" spans="4:24">
      <c r="D4634" s="58"/>
      <c r="E4634" s="58"/>
      <c r="M4634" s="58"/>
      <c r="T4634" s="58"/>
      <c r="X4634" s="9"/>
    </row>
    <row r="4635" spans="4:24">
      <c r="D4635" s="58"/>
      <c r="E4635" s="58"/>
      <c r="M4635" s="58"/>
      <c r="T4635" s="58"/>
      <c r="X4635" s="9"/>
    </row>
    <row r="4636" spans="4:24">
      <c r="D4636" s="58"/>
      <c r="E4636" s="58"/>
      <c r="M4636" s="58"/>
      <c r="T4636" s="58"/>
      <c r="X4636" s="9"/>
    </row>
    <row r="4637" spans="4:24">
      <c r="D4637" s="58"/>
      <c r="E4637" s="58"/>
      <c r="M4637" s="58"/>
      <c r="T4637" s="58"/>
      <c r="X4637" s="9"/>
    </row>
    <row r="4638" spans="4:24">
      <c r="D4638" s="58"/>
      <c r="E4638" s="58"/>
      <c r="M4638" s="58"/>
      <c r="T4638" s="58"/>
      <c r="X4638" s="9"/>
    </row>
    <row r="4639" spans="4:24">
      <c r="D4639" s="58"/>
      <c r="E4639" s="58"/>
      <c r="T4639" s="58"/>
      <c r="X4639" s="9"/>
    </row>
    <row r="4640" spans="4:24">
      <c r="D4640" s="58"/>
      <c r="E4640" s="58"/>
      <c r="T4640" s="58"/>
      <c r="X4640" s="9"/>
    </row>
    <row r="4641" spans="4:24">
      <c r="D4641" s="58"/>
      <c r="E4641" s="58"/>
      <c r="T4641" s="58"/>
      <c r="X4641" s="9"/>
    </row>
    <row r="4642" spans="4:24">
      <c r="D4642" s="58"/>
      <c r="E4642" s="58"/>
      <c r="T4642" s="58"/>
      <c r="X4642" s="9"/>
    </row>
    <row r="4643" spans="4:24">
      <c r="D4643" s="58"/>
      <c r="E4643" s="58"/>
      <c r="T4643" s="58"/>
      <c r="X4643" s="9"/>
    </row>
    <row r="4644" spans="4:24">
      <c r="D4644" s="58"/>
      <c r="E4644" s="58"/>
      <c r="T4644" s="58"/>
      <c r="X4644" s="9"/>
    </row>
    <row r="4645" spans="4:24">
      <c r="D4645" s="58"/>
      <c r="E4645" s="58"/>
      <c r="T4645" s="58"/>
      <c r="X4645" s="9"/>
    </row>
    <row r="4646" spans="4:24">
      <c r="D4646" s="58"/>
      <c r="E4646" s="58"/>
      <c r="T4646" s="58"/>
      <c r="X4646" s="9"/>
    </row>
    <row r="4647" spans="4:24">
      <c r="D4647" s="58"/>
      <c r="E4647" s="58"/>
      <c r="T4647" s="58"/>
      <c r="X4647" s="9"/>
    </row>
    <row r="4648" spans="4:24">
      <c r="D4648" s="58"/>
      <c r="E4648" s="58"/>
      <c r="T4648" s="58"/>
      <c r="X4648" s="9"/>
    </row>
    <row r="4649" spans="4:24">
      <c r="D4649" s="58"/>
      <c r="E4649" s="58"/>
      <c r="T4649" s="58"/>
      <c r="X4649" s="9"/>
    </row>
    <row r="4650" spans="4:24">
      <c r="D4650" s="58"/>
      <c r="E4650" s="58"/>
      <c r="T4650" s="58"/>
      <c r="X4650" s="9"/>
    </row>
    <row r="4651" spans="4:24">
      <c r="D4651" s="58"/>
      <c r="E4651" s="58"/>
      <c r="T4651" s="58"/>
      <c r="X4651" s="9"/>
    </row>
    <row r="4652" spans="4:24">
      <c r="D4652" s="58"/>
      <c r="E4652" s="58"/>
      <c r="T4652" s="58"/>
      <c r="X4652" s="9"/>
    </row>
    <row r="4653" spans="4:24">
      <c r="D4653" s="58"/>
      <c r="E4653" s="58"/>
      <c r="T4653" s="58"/>
      <c r="X4653" s="9"/>
    </row>
    <row r="4654" spans="4:24">
      <c r="D4654" s="58"/>
      <c r="E4654" s="58"/>
      <c r="T4654" s="58"/>
      <c r="X4654" s="9"/>
    </row>
    <row r="4655" spans="4:24">
      <c r="D4655" s="58"/>
      <c r="E4655" s="58"/>
      <c r="T4655" s="58"/>
      <c r="X4655" s="9"/>
    </row>
    <row r="4656" spans="4:24">
      <c r="D4656" s="58"/>
      <c r="E4656" s="58"/>
      <c r="T4656" s="58"/>
      <c r="X4656" s="9"/>
    </row>
    <row r="4657" spans="4:24">
      <c r="D4657" s="58"/>
      <c r="E4657" s="58"/>
      <c r="T4657" s="58"/>
      <c r="X4657" s="9"/>
    </row>
    <row r="4658" spans="4:24">
      <c r="D4658" s="58"/>
      <c r="E4658" s="58"/>
      <c r="T4658" s="58"/>
      <c r="X4658" s="9"/>
    </row>
    <row r="4659" spans="4:24">
      <c r="D4659" s="58"/>
      <c r="E4659" s="58"/>
      <c r="M4659" s="66"/>
      <c r="T4659" s="58"/>
      <c r="X4659" s="9"/>
    </row>
    <row r="4660" spans="4:24">
      <c r="D4660" s="58"/>
      <c r="E4660" s="58"/>
      <c r="M4660" s="67"/>
      <c r="T4660" s="58"/>
      <c r="X4660" s="9"/>
    </row>
    <row r="4661" spans="4:24">
      <c r="D4661" s="58"/>
      <c r="E4661" s="58"/>
      <c r="M4661" s="65"/>
      <c r="T4661" s="58"/>
      <c r="X4661" s="9"/>
    </row>
    <row r="4662" spans="4:24">
      <c r="D4662" s="58"/>
      <c r="E4662" s="58"/>
      <c r="M4662" s="64"/>
      <c r="T4662" s="58"/>
      <c r="X4662" s="9"/>
    </row>
    <row r="4663" spans="4:24">
      <c r="D4663" s="58"/>
      <c r="E4663" s="58"/>
      <c r="M4663" s="66"/>
      <c r="T4663" s="58"/>
      <c r="X4663" s="9"/>
    </row>
    <row r="4664" spans="4:24">
      <c r="D4664" s="58"/>
      <c r="E4664" s="58"/>
      <c r="M4664" s="67"/>
      <c r="T4664" s="58"/>
      <c r="X4664" s="9"/>
    </row>
    <row r="4665" spans="4:24">
      <c r="D4665" s="58"/>
      <c r="E4665" s="58"/>
      <c r="M4665" s="68"/>
      <c r="T4665" s="58"/>
      <c r="X4665" s="9"/>
    </row>
    <row r="4666" spans="4:24">
      <c r="D4666" s="58"/>
      <c r="E4666" s="58"/>
      <c r="M4666" s="69"/>
      <c r="T4666" s="58"/>
      <c r="X4666" s="9"/>
    </row>
    <row r="4667" spans="4:24">
      <c r="D4667" s="58"/>
      <c r="E4667" s="58"/>
      <c r="M4667" s="65"/>
      <c r="T4667" s="58"/>
      <c r="X4667" s="9"/>
    </row>
    <row r="4668" spans="4:24">
      <c r="D4668" s="58"/>
      <c r="E4668" s="58"/>
      <c r="M4668" s="65"/>
      <c r="T4668" s="58"/>
      <c r="X4668" s="9"/>
    </row>
    <row r="4669" spans="4:24">
      <c r="D4669" s="58"/>
      <c r="E4669" s="58"/>
      <c r="M4669" s="64"/>
      <c r="T4669" s="58"/>
      <c r="X4669" s="9"/>
    </row>
    <row r="4670" spans="4:24">
      <c r="D4670" s="58"/>
      <c r="E4670" s="58"/>
      <c r="M4670" s="58"/>
      <c r="T4670" s="58"/>
      <c r="X4670" s="9"/>
    </row>
    <row r="4671" spans="4:24">
      <c r="D4671" s="58"/>
      <c r="E4671" s="58"/>
      <c r="M4671" s="58"/>
      <c r="T4671" s="58"/>
      <c r="X4671" s="9"/>
    </row>
    <row r="4672" spans="4:24">
      <c r="D4672" s="58"/>
      <c r="E4672" s="58"/>
      <c r="M4672" s="58"/>
      <c r="T4672" s="58"/>
      <c r="X4672" s="9"/>
    </row>
    <row r="4673" spans="4:24">
      <c r="D4673" s="58"/>
      <c r="E4673" s="58"/>
      <c r="M4673" s="58"/>
      <c r="T4673" s="58"/>
      <c r="X4673" s="9"/>
    </row>
    <row r="4674" spans="4:24">
      <c r="D4674" s="58"/>
      <c r="E4674" s="58"/>
      <c r="M4674" s="58"/>
      <c r="T4674" s="58"/>
      <c r="X4674" s="9"/>
    </row>
    <row r="4675" spans="4:24">
      <c r="D4675" s="58"/>
      <c r="E4675" s="58"/>
      <c r="M4675" s="58"/>
      <c r="T4675" s="58"/>
      <c r="X4675" s="9"/>
    </row>
    <row r="4676" spans="4:24">
      <c r="D4676" s="58"/>
      <c r="E4676" s="58"/>
      <c r="M4676" s="58"/>
      <c r="T4676" s="58"/>
      <c r="X4676" s="9"/>
    </row>
    <row r="4677" spans="4:24">
      <c r="D4677" s="58"/>
      <c r="E4677" s="58"/>
      <c r="M4677" s="58"/>
      <c r="T4677" s="58"/>
      <c r="X4677" s="9"/>
    </row>
    <row r="4678" spans="4:24">
      <c r="D4678" s="58"/>
      <c r="E4678" s="58"/>
      <c r="M4678" s="58"/>
      <c r="T4678" s="58"/>
      <c r="X4678" s="9"/>
    </row>
    <row r="4679" spans="4:24">
      <c r="D4679" s="58"/>
      <c r="E4679" s="58"/>
      <c r="M4679" s="58"/>
      <c r="T4679" s="58"/>
      <c r="X4679" s="9"/>
    </row>
    <row r="4680" spans="4:24">
      <c r="D4680" s="58"/>
      <c r="E4680" s="58"/>
      <c r="M4680" s="58"/>
      <c r="T4680" s="58"/>
      <c r="X4680" s="9"/>
    </row>
    <row r="4681" spans="4:24">
      <c r="D4681" s="58"/>
      <c r="E4681" s="58"/>
      <c r="M4681" s="58"/>
      <c r="T4681" s="58"/>
      <c r="X4681" s="9"/>
    </row>
    <row r="4682" spans="4:24">
      <c r="D4682" s="58"/>
      <c r="E4682" s="58"/>
      <c r="M4682" s="58"/>
      <c r="T4682" s="58"/>
      <c r="X4682" s="9"/>
    </row>
    <row r="4683" spans="4:24">
      <c r="D4683" s="58"/>
      <c r="E4683" s="58"/>
      <c r="M4683" s="58"/>
      <c r="T4683" s="58"/>
      <c r="X4683" s="9"/>
    </row>
    <row r="4684" spans="4:24">
      <c r="D4684" s="58"/>
      <c r="E4684" s="58"/>
      <c r="M4684" s="58"/>
      <c r="T4684" s="58"/>
      <c r="X4684" s="9"/>
    </row>
    <row r="4685" spans="4:24">
      <c r="D4685" s="58"/>
      <c r="E4685" s="58"/>
      <c r="M4685" s="58"/>
      <c r="T4685" s="58"/>
      <c r="X4685" s="9"/>
    </row>
    <row r="4686" spans="4:24">
      <c r="D4686" s="58"/>
      <c r="E4686" s="58"/>
      <c r="M4686" s="58"/>
      <c r="T4686" s="58"/>
      <c r="X4686" s="9"/>
    </row>
    <row r="4687" spans="4:24">
      <c r="D4687" s="58"/>
      <c r="E4687" s="58"/>
      <c r="T4687" s="58"/>
      <c r="X4687" s="9"/>
    </row>
    <row r="4688" spans="4:24">
      <c r="D4688" s="58"/>
      <c r="E4688" s="58"/>
      <c r="M4688" s="58"/>
      <c r="T4688" s="58"/>
      <c r="X4688" s="9"/>
    </row>
    <row r="4689" spans="4:24">
      <c r="D4689" s="58"/>
      <c r="E4689" s="58"/>
      <c r="T4689" s="58"/>
      <c r="X4689" s="9"/>
    </row>
    <row r="4690" spans="4:24">
      <c r="D4690" s="58"/>
      <c r="E4690" s="58"/>
      <c r="M4690" s="58"/>
      <c r="T4690" s="58"/>
      <c r="X4690" s="9"/>
    </row>
    <row r="4691" spans="4:24">
      <c r="D4691" s="58"/>
      <c r="E4691" s="58"/>
      <c r="M4691" s="58"/>
      <c r="T4691" s="58"/>
      <c r="X4691" s="9"/>
    </row>
    <row r="4692" spans="4:24">
      <c r="D4692" s="58"/>
      <c r="E4692" s="58"/>
      <c r="M4692" s="58"/>
      <c r="T4692" s="58"/>
      <c r="X4692" s="9"/>
    </row>
    <row r="4693" spans="4:24">
      <c r="D4693" s="58"/>
      <c r="E4693" s="58"/>
      <c r="M4693" s="58"/>
      <c r="T4693" s="58"/>
      <c r="X4693" s="9"/>
    </row>
    <row r="4694" spans="4:24">
      <c r="D4694" s="58"/>
      <c r="E4694" s="58"/>
      <c r="M4694" s="58"/>
      <c r="T4694" s="58"/>
      <c r="X4694" s="9"/>
    </row>
    <row r="4695" spans="4:24">
      <c r="D4695" s="58"/>
      <c r="E4695" s="58"/>
      <c r="M4695" s="58"/>
      <c r="T4695" s="58"/>
      <c r="X4695" s="9"/>
    </row>
    <row r="4696" spans="4:24">
      <c r="D4696" s="58"/>
      <c r="E4696" s="58"/>
      <c r="M4696" s="58"/>
      <c r="T4696" s="58"/>
      <c r="X4696" s="9"/>
    </row>
    <row r="4697" spans="4:24">
      <c r="D4697" s="58"/>
      <c r="E4697" s="58"/>
      <c r="M4697" s="58"/>
      <c r="T4697" s="58"/>
      <c r="X4697" s="9"/>
    </row>
    <row r="4698" spans="4:24">
      <c r="D4698" s="58"/>
      <c r="E4698" s="58"/>
      <c r="M4698" s="58"/>
      <c r="T4698" s="58"/>
      <c r="X4698" s="9"/>
    </row>
    <row r="4699" spans="4:24">
      <c r="D4699" s="58"/>
      <c r="E4699" s="58"/>
      <c r="M4699" s="58"/>
      <c r="T4699" s="58"/>
      <c r="X4699" s="9"/>
    </row>
    <row r="4700" spans="4:24">
      <c r="D4700" s="58"/>
      <c r="E4700" s="58"/>
      <c r="M4700" s="58"/>
      <c r="T4700" s="58"/>
      <c r="X4700" s="9"/>
    </row>
    <row r="4701" spans="4:24">
      <c r="D4701" s="58"/>
      <c r="E4701" s="58"/>
      <c r="M4701" s="58"/>
      <c r="T4701" s="58"/>
      <c r="X4701" s="9"/>
    </row>
    <row r="4702" spans="4:24">
      <c r="D4702" s="58"/>
      <c r="E4702" s="58"/>
      <c r="M4702" s="58"/>
      <c r="T4702" s="58"/>
      <c r="X4702" s="9"/>
    </row>
    <row r="4703" spans="4:24">
      <c r="D4703" s="58"/>
      <c r="E4703" s="58"/>
      <c r="T4703" s="58"/>
      <c r="X4703" s="9"/>
    </row>
    <row r="4704" spans="4:24">
      <c r="D4704" s="58"/>
      <c r="E4704" s="58"/>
      <c r="M4704" s="58"/>
      <c r="T4704" s="58"/>
      <c r="X4704" s="9"/>
    </row>
    <row r="4705" spans="4:24">
      <c r="D4705" s="58"/>
      <c r="E4705" s="58"/>
      <c r="T4705" s="58"/>
      <c r="X4705" s="9"/>
    </row>
    <row r="4706" spans="4:24">
      <c r="D4706" s="58"/>
      <c r="E4706" s="58"/>
      <c r="M4706" s="58"/>
      <c r="T4706" s="58"/>
      <c r="X4706" s="9"/>
    </row>
    <row r="4707" spans="4:24">
      <c r="D4707" s="58"/>
      <c r="E4707" s="58"/>
      <c r="M4707" s="58"/>
      <c r="T4707" s="58"/>
      <c r="X4707" s="9"/>
    </row>
    <row r="4708" spans="4:24">
      <c r="D4708" s="58"/>
      <c r="E4708" s="58"/>
      <c r="M4708" s="58"/>
      <c r="T4708" s="58"/>
      <c r="X4708" s="9"/>
    </row>
    <row r="4709" spans="4:24">
      <c r="D4709" s="58"/>
      <c r="E4709" s="58"/>
      <c r="M4709" s="58"/>
      <c r="T4709" s="58"/>
      <c r="X4709" s="9"/>
    </row>
    <row r="4710" spans="4:24">
      <c r="D4710" s="58"/>
      <c r="E4710" s="58"/>
      <c r="M4710" s="58"/>
      <c r="T4710" s="58"/>
      <c r="X4710" s="9"/>
    </row>
    <row r="4711" spans="4:24">
      <c r="D4711" s="58"/>
      <c r="E4711" s="58"/>
      <c r="M4711" s="58"/>
      <c r="T4711" s="58"/>
      <c r="X4711" s="9"/>
    </row>
    <row r="4712" spans="4:24">
      <c r="D4712" s="58"/>
      <c r="E4712" s="58"/>
      <c r="M4712" s="58"/>
      <c r="T4712" s="58"/>
      <c r="X4712" s="9"/>
    </row>
    <row r="4713" spans="4:24">
      <c r="D4713" s="58"/>
      <c r="E4713" s="58"/>
      <c r="M4713" s="58"/>
      <c r="T4713" s="58"/>
      <c r="X4713" s="9"/>
    </row>
    <row r="4714" spans="4:24">
      <c r="D4714" s="58"/>
      <c r="E4714" s="58"/>
      <c r="T4714" s="58"/>
      <c r="X4714" s="9"/>
    </row>
    <row r="4715" spans="4:24">
      <c r="D4715" s="58"/>
      <c r="E4715" s="58"/>
      <c r="M4715" s="58"/>
      <c r="T4715" s="58"/>
      <c r="X4715" s="9"/>
    </row>
    <row r="4716" spans="4:24">
      <c r="D4716" s="58"/>
      <c r="E4716" s="58"/>
      <c r="M4716" s="58"/>
      <c r="T4716" s="58"/>
      <c r="X4716" s="9"/>
    </row>
    <row r="4717" spans="4:24">
      <c r="D4717" s="58"/>
      <c r="E4717" s="58"/>
      <c r="M4717" s="58"/>
      <c r="T4717" s="58"/>
      <c r="X4717" s="9"/>
    </row>
    <row r="4718" spans="4:24">
      <c r="D4718" s="58"/>
      <c r="E4718" s="58"/>
      <c r="M4718" s="58"/>
      <c r="T4718" s="58"/>
      <c r="X4718" s="9"/>
    </row>
    <row r="4719" spans="4:24">
      <c r="D4719" s="58"/>
      <c r="E4719" s="58"/>
      <c r="M4719" s="58"/>
      <c r="T4719" s="58"/>
      <c r="X4719" s="9"/>
    </row>
    <row r="4720" spans="4:24">
      <c r="D4720" s="58"/>
      <c r="E4720" s="58"/>
      <c r="M4720" s="58"/>
      <c r="T4720" s="58"/>
      <c r="X4720" s="9"/>
    </row>
    <row r="4721" spans="4:24">
      <c r="D4721" s="58"/>
      <c r="E4721" s="58"/>
      <c r="M4721" s="58"/>
      <c r="T4721" s="58"/>
      <c r="X4721" s="9"/>
    </row>
    <row r="4722" spans="4:24">
      <c r="D4722" s="58"/>
      <c r="E4722" s="58"/>
      <c r="M4722" s="58"/>
      <c r="T4722" s="58"/>
      <c r="X4722" s="9"/>
    </row>
    <row r="4723" spans="4:24">
      <c r="D4723" s="58"/>
      <c r="E4723" s="58"/>
      <c r="M4723" s="58"/>
      <c r="T4723" s="58"/>
      <c r="X4723" s="9"/>
    </row>
    <row r="4724" spans="4:24">
      <c r="D4724" s="58"/>
      <c r="E4724" s="58"/>
      <c r="M4724" s="58"/>
      <c r="T4724" s="58"/>
      <c r="X4724" s="9"/>
    </row>
    <row r="4725" spans="4:24">
      <c r="D4725" s="58"/>
      <c r="E4725" s="58"/>
      <c r="M4725" s="58"/>
      <c r="T4725" s="58"/>
      <c r="X4725" s="9"/>
    </row>
    <row r="4726" spans="4:24">
      <c r="D4726" s="58"/>
      <c r="E4726" s="58"/>
      <c r="M4726" s="58"/>
      <c r="T4726" s="58"/>
      <c r="X4726" s="9"/>
    </row>
    <row r="4727" spans="4:24">
      <c r="D4727" s="58"/>
      <c r="E4727" s="58"/>
      <c r="M4727" s="58"/>
      <c r="T4727" s="58"/>
      <c r="X4727" s="9"/>
    </row>
    <row r="4728" spans="4:24">
      <c r="D4728" s="58"/>
      <c r="E4728" s="58"/>
      <c r="M4728" s="58"/>
      <c r="T4728" s="58"/>
      <c r="X4728" s="9"/>
    </row>
    <row r="4729" spans="4:24">
      <c r="D4729" s="58"/>
      <c r="E4729" s="58"/>
      <c r="M4729" s="58"/>
      <c r="T4729" s="58"/>
      <c r="X4729" s="9"/>
    </row>
    <row r="4730" spans="4:24">
      <c r="D4730" s="58"/>
      <c r="E4730" s="58"/>
      <c r="M4730" s="58"/>
      <c r="T4730" s="58"/>
      <c r="X4730" s="9"/>
    </row>
    <row r="4731" spans="4:24">
      <c r="D4731" s="58"/>
      <c r="E4731" s="58"/>
      <c r="M4731" s="58"/>
      <c r="T4731" s="58"/>
      <c r="X4731" s="9"/>
    </row>
    <row r="4732" spans="4:24">
      <c r="D4732" s="58"/>
      <c r="E4732" s="58"/>
      <c r="M4732" s="58"/>
      <c r="T4732" s="58"/>
      <c r="X4732" s="9"/>
    </row>
    <row r="4733" spans="4:24">
      <c r="D4733" s="58"/>
      <c r="E4733" s="58"/>
      <c r="M4733" s="58"/>
      <c r="T4733" s="58"/>
      <c r="X4733" s="9"/>
    </row>
    <row r="4734" spans="4:24">
      <c r="D4734" s="58"/>
      <c r="E4734" s="58"/>
      <c r="M4734" s="58"/>
      <c r="T4734" s="58"/>
      <c r="X4734" s="9"/>
    </row>
    <row r="4735" spans="4:24">
      <c r="D4735" s="58"/>
      <c r="E4735" s="58"/>
      <c r="M4735" s="58"/>
      <c r="T4735" s="58"/>
      <c r="X4735" s="9"/>
    </row>
    <row r="4736" spans="4:24">
      <c r="D4736" s="58"/>
      <c r="E4736" s="58"/>
      <c r="M4736" s="58"/>
      <c r="T4736" s="58"/>
      <c r="X4736" s="9"/>
    </row>
    <row r="4737" spans="4:24">
      <c r="D4737" s="58"/>
      <c r="E4737" s="58"/>
      <c r="M4737" s="58"/>
      <c r="T4737" s="58"/>
      <c r="X4737" s="9"/>
    </row>
    <row r="4738" spans="4:24">
      <c r="D4738" s="58"/>
      <c r="E4738" s="58"/>
      <c r="M4738" s="58"/>
      <c r="T4738" s="58"/>
      <c r="X4738" s="9"/>
    </row>
    <row r="4739" spans="4:24">
      <c r="D4739" s="58"/>
      <c r="E4739" s="58"/>
      <c r="M4739" s="58"/>
      <c r="T4739" s="58"/>
      <c r="X4739" s="9"/>
    </row>
    <row r="4740" spans="4:24">
      <c r="D4740" s="58"/>
      <c r="E4740" s="58"/>
      <c r="M4740" s="58"/>
      <c r="T4740" s="58"/>
      <c r="X4740" s="9"/>
    </row>
    <row r="4741" spans="4:24">
      <c r="D4741" s="58"/>
      <c r="E4741" s="58"/>
      <c r="M4741" s="58"/>
      <c r="T4741" s="58"/>
      <c r="X4741" s="9"/>
    </row>
    <row r="4742" spans="4:24">
      <c r="D4742" s="58"/>
      <c r="E4742" s="58"/>
      <c r="M4742" s="58"/>
      <c r="T4742" s="58"/>
      <c r="X4742" s="9"/>
    </row>
    <row r="4743" spans="4:24">
      <c r="D4743" s="58"/>
      <c r="E4743" s="58"/>
      <c r="M4743" s="58"/>
      <c r="T4743" s="58"/>
      <c r="X4743" s="9"/>
    </row>
    <row r="4744" spans="4:24">
      <c r="D4744" s="58"/>
      <c r="E4744" s="58"/>
      <c r="M4744" s="58"/>
      <c r="T4744" s="58"/>
      <c r="X4744" s="9"/>
    </row>
    <row r="4745" spans="4:24">
      <c r="D4745" s="58"/>
      <c r="E4745" s="58"/>
      <c r="M4745" s="33"/>
      <c r="T4745" s="58"/>
      <c r="X4745" s="62"/>
    </row>
    <row r="4746" spans="4:24">
      <c r="D4746" s="58"/>
      <c r="E4746" s="58"/>
      <c r="M4746" s="33"/>
      <c r="T4746" s="58"/>
      <c r="X4746" s="9"/>
    </row>
    <row r="4747" spans="4:24">
      <c r="D4747" s="58"/>
      <c r="E4747" s="58"/>
      <c r="M4747" s="33"/>
      <c r="T4747" s="58"/>
      <c r="X4747" s="62"/>
    </row>
    <row r="4748" spans="4:24">
      <c r="D4748" s="58"/>
      <c r="E4748" s="58"/>
      <c r="M4748" s="33"/>
      <c r="T4748" s="58"/>
      <c r="X4748" s="9"/>
    </row>
    <row r="4749" spans="4:24">
      <c r="D4749" s="58"/>
      <c r="E4749" s="58"/>
      <c r="M4749" s="33"/>
      <c r="T4749" s="58"/>
      <c r="X4749" s="62"/>
    </row>
    <row r="4750" spans="4:24">
      <c r="D4750" s="58"/>
      <c r="E4750" s="58"/>
      <c r="M4750" s="33"/>
      <c r="T4750" s="58"/>
      <c r="X4750" s="9"/>
    </row>
    <row r="4751" spans="4:24">
      <c r="D4751" s="58"/>
      <c r="E4751" s="58"/>
      <c r="M4751" s="33"/>
      <c r="T4751" s="58"/>
      <c r="X4751" s="62"/>
    </row>
    <row r="4752" spans="4:24">
      <c r="D4752" s="58"/>
      <c r="E4752" s="58"/>
      <c r="M4752" s="33"/>
      <c r="T4752" s="58"/>
      <c r="X4752" s="9"/>
    </row>
    <row r="4753" spans="4:24">
      <c r="D4753" s="58"/>
      <c r="E4753" s="58"/>
      <c r="M4753" s="33"/>
      <c r="T4753" s="58"/>
      <c r="X4753" s="62"/>
    </row>
    <row r="4754" spans="4:24">
      <c r="D4754" s="58"/>
      <c r="E4754" s="58"/>
      <c r="M4754" s="33"/>
      <c r="T4754" s="58"/>
      <c r="X4754" s="9"/>
    </row>
    <row r="4755" spans="4:24">
      <c r="D4755" s="58"/>
      <c r="E4755" s="58"/>
      <c r="M4755" s="33"/>
      <c r="T4755" s="58"/>
      <c r="X4755" s="62"/>
    </row>
    <row r="4756" spans="4:24">
      <c r="D4756" s="58"/>
      <c r="E4756" s="58"/>
      <c r="M4756" s="33"/>
      <c r="T4756" s="58"/>
      <c r="X4756" s="9"/>
    </row>
    <row r="4757" spans="4:24">
      <c r="D4757" s="58"/>
      <c r="E4757" s="58"/>
      <c r="M4757" s="33"/>
      <c r="T4757" s="58"/>
      <c r="X4757" s="62"/>
    </row>
    <row r="4758" spans="4:24">
      <c r="D4758" s="58"/>
      <c r="E4758" s="58"/>
      <c r="M4758" s="33"/>
      <c r="T4758" s="58"/>
      <c r="X4758" s="9"/>
    </row>
    <row r="4759" spans="4:24">
      <c r="D4759" s="58"/>
      <c r="E4759" s="58"/>
      <c r="M4759" s="33"/>
      <c r="T4759" s="58"/>
      <c r="X4759" s="62"/>
    </row>
    <row r="4760" spans="4:24">
      <c r="D4760" s="58"/>
      <c r="E4760" s="58"/>
      <c r="M4760" s="33"/>
      <c r="T4760" s="58"/>
      <c r="X4760" s="9"/>
    </row>
    <row r="4761" spans="4:24">
      <c r="D4761" s="58"/>
      <c r="E4761" s="58"/>
      <c r="M4761" s="33"/>
      <c r="T4761" s="58"/>
      <c r="X4761" s="62"/>
    </row>
    <row r="4762" spans="4:24">
      <c r="D4762" s="58"/>
      <c r="E4762" s="58"/>
      <c r="M4762" s="33"/>
      <c r="T4762" s="58"/>
      <c r="X4762" s="9"/>
    </row>
    <row r="4763" spans="4:24">
      <c r="D4763" s="58"/>
      <c r="E4763" s="58"/>
      <c r="M4763" s="33"/>
      <c r="T4763" s="58"/>
      <c r="X4763" s="62"/>
    </row>
    <row r="4764" spans="4:24">
      <c r="D4764" s="58"/>
      <c r="E4764" s="58"/>
      <c r="M4764" s="33"/>
      <c r="T4764" s="58"/>
      <c r="X4764" s="9"/>
    </row>
    <row r="4765" spans="4:24">
      <c r="D4765" s="58"/>
      <c r="E4765" s="58"/>
      <c r="M4765" s="33"/>
      <c r="T4765" s="58"/>
      <c r="X4765" s="62"/>
    </row>
    <row r="4766" spans="4:24">
      <c r="D4766" s="58"/>
      <c r="E4766" s="58"/>
      <c r="M4766" s="33"/>
      <c r="T4766" s="58"/>
      <c r="X4766" s="9"/>
    </row>
    <row r="4767" spans="4:24">
      <c r="D4767" s="58"/>
      <c r="E4767" s="58"/>
      <c r="M4767" s="33"/>
      <c r="T4767" s="58"/>
      <c r="X4767" s="62"/>
    </row>
    <row r="4768" spans="4:24">
      <c r="D4768" s="58"/>
      <c r="E4768" s="58"/>
      <c r="M4768" s="33"/>
      <c r="T4768" s="58"/>
      <c r="X4768" s="9"/>
    </row>
    <row r="4769" spans="4:24">
      <c r="D4769" s="58"/>
      <c r="E4769" s="58"/>
      <c r="M4769" s="33"/>
      <c r="T4769" s="58"/>
      <c r="X4769" s="62"/>
    </row>
    <row r="4770" spans="4:24">
      <c r="D4770" s="58"/>
      <c r="E4770" s="58"/>
      <c r="M4770" s="33"/>
      <c r="T4770" s="58"/>
      <c r="X4770" s="9"/>
    </row>
    <row r="4771" spans="4:24">
      <c r="D4771" s="58"/>
      <c r="E4771" s="58"/>
      <c r="M4771" s="33"/>
      <c r="T4771" s="58"/>
      <c r="X4771" s="62"/>
    </row>
    <row r="4772" spans="4:24">
      <c r="D4772" s="58"/>
      <c r="E4772" s="58"/>
      <c r="M4772" s="33"/>
      <c r="T4772" s="58"/>
      <c r="X4772" s="9"/>
    </row>
    <row r="4773" spans="4:24">
      <c r="D4773" s="58"/>
      <c r="E4773" s="58"/>
      <c r="M4773" s="33"/>
      <c r="T4773" s="58"/>
      <c r="X4773" s="62"/>
    </row>
    <row r="4774" spans="4:24">
      <c r="D4774" s="58"/>
      <c r="E4774" s="58"/>
      <c r="M4774" s="33"/>
      <c r="T4774" s="58"/>
      <c r="X4774" s="9"/>
    </row>
    <row r="4775" spans="4:24">
      <c r="D4775" s="58"/>
      <c r="E4775" s="58"/>
      <c r="M4775" s="33"/>
      <c r="T4775" s="58"/>
      <c r="X4775" s="62"/>
    </row>
    <row r="4776" spans="4:24">
      <c r="D4776" s="58"/>
      <c r="E4776" s="58"/>
      <c r="M4776" s="33"/>
      <c r="T4776" s="58"/>
      <c r="X4776" s="9"/>
    </row>
    <row r="4778" spans="4:24">
      <c r="D4778" s="58"/>
      <c r="E4778" s="58"/>
      <c r="M4778" s="33"/>
      <c r="T4778" s="58"/>
      <c r="X4778" s="62"/>
    </row>
    <row r="4779" spans="4:24">
      <c r="D4779" s="58"/>
      <c r="E4779" s="58"/>
      <c r="M4779" s="33"/>
      <c r="T4779" s="58"/>
      <c r="X4779" s="62"/>
    </row>
    <row r="4782" spans="4:24">
      <c r="D4782" s="58"/>
      <c r="E4782" s="58"/>
      <c r="M4782" s="33"/>
      <c r="T4782" s="58"/>
      <c r="X4782" s="62"/>
    </row>
    <row r="4783" spans="4:24">
      <c r="D4783" s="58"/>
      <c r="E4783" s="58"/>
      <c r="M4783" s="33"/>
      <c r="T4783" s="58"/>
      <c r="X4783" s="62"/>
    </row>
    <row r="4784" spans="4:24">
      <c r="D4784" s="58"/>
      <c r="E4784" s="58"/>
      <c r="M4784" s="33"/>
      <c r="T4784" s="58"/>
      <c r="X4784" s="62"/>
    </row>
    <row r="4785" spans="4:24">
      <c r="D4785" s="58"/>
      <c r="E4785" s="58"/>
      <c r="M4785" s="33"/>
      <c r="T4785" s="58"/>
      <c r="X4785" s="9"/>
    </row>
    <row r="4786" spans="4:24">
      <c r="D4786" s="58"/>
      <c r="E4786" s="58"/>
      <c r="M4786" s="33"/>
      <c r="T4786" s="58"/>
      <c r="X4786" s="9"/>
    </row>
    <row r="4787" spans="4:24">
      <c r="D4787" s="58"/>
      <c r="E4787" s="58"/>
      <c r="M4787" s="33"/>
      <c r="T4787" s="58"/>
      <c r="X4787" s="9"/>
    </row>
    <row r="4788" spans="4:24">
      <c r="D4788" s="58"/>
      <c r="E4788" s="58"/>
      <c r="M4788" s="33"/>
      <c r="T4788" s="58"/>
      <c r="X4788" s="62"/>
    </row>
    <row r="4789" spans="4:24">
      <c r="D4789" s="58"/>
      <c r="E4789" s="58"/>
      <c r="M4789" s="33"/>
      <c r="T4789" s="58"/>
      <c r="X4789" s="62"/>
    </row>
    <row r="4790" spans="4:24">
      <c r="D4790" s="58"/>
      <c r="E4790" s="58"/>
      <c r="M4790" s="33"/>
      <c r="T4790" s="58"/>
      <c r="X4790" s="62"/>
    </row>
    <row r="4791" spans="4:24">
      <c r="D4791" s="58"/>
      <c r="E4791" s="58"/>
      <c r="M4791" s="33"/>
      <c r="T4791" s="58"/>
      <c r="X4791" s="9"/>
    </row>
    <row r="4792" spans="4:24">
      <c r="D4792" s="58"/>
      <c r="E4792" s="58"/>
      <c r="M4792" s="33"/>
      <c r="T4792" s="58"/>
      <c r="X4792" s="9"/>
    </row>
    <row r="4793" spans="4:24">
      <c r="D4793" s="58"/>
      <c r="E4793" s="58"/>
      <c r="M4793" s="33"/>
      <c r="T4793" s="58"/>
      <c r="X4793" s="9"/>
    </row>
    <row r="4794" spans="4:24">
      <c r="D4794" s="58"/>
      <c r="E4794" s="58"/>
      <c r="M4794" s="33"/>
      <c r="T4794" s="58"/>
      <c r="X4794" s="62"/>
    </row>
    <row r="4795" spans="4:24">
      <c r="D4795" s="58"/>
      <c r="E4795" s="58"/>
      <c r="M4795" s="33"/>
      <c r="T4795" s="58"/>
      <c r="X4795" s="62"/>
    </row>
    <row r="4796" spans="4:24">
      <c r="D4796" s="58"/>
      <c r="E4796" s="58"/>
      <c r="M4796" s="33"/>
      <c r="T4796" s="58"/>
      <c r="X4796" s="62"/>
    </row>
    <row r="4797" spans="4:24">
      <c r="D4797" s="58"/>
      <c r="E4797" s="58"/>
      <c r="M4797" s="33"/>
      <c r="T4797" s="58"/>
      <c r="X4797" s="9"/>
    </row>
    <row r="4798" spans="4:24">
      <c r="D4798" s="58"/>
      <c r="E4798" s="58"/>
      <c r="M4798" s="33"/>
      <c r="T4798" s="58"/>
      <c r="X4798" s="9"/>
    </row>
    <row r="4799" spans="4:24">
      <c r="D4799" s="58"/>
      <c r="E4799" s="58"/>
      <c r="M4799" s="33"/>
      <c r="T4799" s="58"/>
      <c r="X4799" s="9"/>
    </row>
    <row r="4800" spans="4:24">
      <c r="D4800" s="58"/>
      <c r="E4800" s="58"/>
      <c r="M4800" s="33"/>
      <c r="T4800" s="58"/>
      <c r="X4800" s="62"/>
    </row>
    <row r="4801" spans="4:24">
      <c r="D4801" s="58"/>
      <c r="E4801" s="58"/>
      <c r="M4801" s="33"/>
      <c r="T4801" s="58"/>
      <c r="X4801" s="62"/>
    </row>
    <row r="4802" spans="4:24">
      <c r="D4802" s="58"/>
      <c r="E4802" s="58"/>
      <c r="M4802" s="33"/>
      <c r="T4802" s="58"/>
      <c r="X4802" s="62"/>
    </row>
    <row r="4803" spans="4:24">
      <c r="D4803" s="58"/>
      <c r="E4803" s="58"/>
      <c r="M4803" s="33"/>
      <c r="T4803" s="58"/>
      <c r="X4803" s="9"/>
    </row>
    <row r="4804" spans="4:24">
      <c r="D4804" s="58"/>
      <c r="E4804" s="58"/>
      <c r="M4804" s="33"/>
      <c r="T4804" s="58"/>
      <c r="X4804" s="9"/>
    </row>
    <row r="4805" spans="4:24">
      <c r="D4805" s="58"/>
      <c r="E4805" s="58"/>
      <c r="M4805" s="33"/>
      <c r="T4805" s="58"/>
      <c r="X4805" s="9"/>
    </row>
    <row r="4806" spans="4:24">
      <c r="D4806" s="58"/>
      <c r="E4806" s="58"/>
      <c r="M4806" s="33"/>
      <c r="T4806" s="58"/>
      <c r="X4806" s="62"/>
    </row>
    <row r="4807" spans="4:24">
      <c r="D4807" s="58"/>
      <c r="E4807" s="58"/>
      <c r="M4807" s="33"/>
      <c r="T4807" s="58"/>
      <c r="X4807" s="62"/>
    </row>
    <row r="4808" spans="4:24">
      <c r="D4808" s="58"/>
      <c r="E4808" s="58"/>
      <c r="M4808" s="33"/>
      <c r="T4808" s="58"/>
      <c r="X4808" s="62"/>
    </row>
    <row r="4809" spans="4:24">
      <c r="D4809" s="58"/>
      <c r="E4809" s="58"/>
      <c r="M4809" s="33"/>
      <c r="T4809" s="58"/>
      <c r="X4809" s="9"/>
    </row>
    <row r="4810" spans="4:24">
      <c r="D4810" s="58"/>
      <c r="E4810" s="58"/>
      <c r="M4810" s="33"/>
      <c r="T4810" s="58"/>
      <c r="X4810" s="9"/>
    </row>
    <row r="4811" spans="4:24">
      <c r="D4811" s="58"/>
      <c r="E4811" s="58"/>
      <c r="M4811" s="33"/>
      <c r="T4811" s="58"/>
      <c r="X4811" s="9"/>
    </row>
    <row r="4812" spans="4:24">
      <c r="D4812" s="58"/>
      <c r="E4812" s="58"/>
      <c r="M4812" s="33"/>
      <c r="T4812" s="58"/>
      <c r="X4812" s="62"/>
    </row>
    <row r="4813" spans="4:24">
      <c r="D4813" s="58"/>
      <c r="E4813" s="58"/>
      <c r="M4813" s="33"/>
      <c r="T4813" s="58"/>
      <c r="X4813" s="62"/>
    </row>
    <row r="4814" spans="4:24">
      <c r="D4814" s="58"/>
      <c r="E4814" s="58"/>
      <c r="M4814" s="33"/>
      <c r="T4814" s="58"/>
      <c r="X4814" s="62"/>
    </row>
    <row r="4815" spans="4:24">
      <c r="D4815" s="58"/>
      <c r="E4815" s="58"/>
      <c r="M4815" s="33"/>
      <c r="T4815" s="58"/>
      <c r="X4815" s="9"/>
    </row>
    <row r="4816" spans="4:24">
      <c r="D4816" s="58"/>
      <c r="E4816" s="58"/>
      <c r="M4816" s="33"/>
      <c r="T4816" s="58"/>
      <c r="X4816" s="9"/>
    </row>
    <row r="4817" spans="4:24">
      <c r="D4817" s="58"/>
      <c r="E4817" s="58"/>
      <c r="M4817" s="33"/>
      <c r="T4817" s="58"/>
      <c r="X4817" s="9"/>
    </row>
    <row r="4818" spans="4:24">
      <c r="D4818" s="58"/>
      <c r="E4818" s="58"/>
      <c r="M4818" s="33"/>
      <c r="T4818" s="58"/>
      <c r="X4818" s="62"/>
    </row>
    <row r="4819" spans="4:24">
      <c r="D4819" s="58"/>
      <c r="E4819" s="58"/>
      <c r="M4819" s="33"/>
      <c r="T4819" s="58"/>
      <c r="X4819" s="62"/>
    </row>
    <row r="4820" spans="4:24">
      <c r="D4820" s="58"/>
      <c r="E4820" s="58"/>
      <c r="M4820" s="33"/>
      <c r="T4820" s="58"/>
      <c r="X4820" s="62"/>
    </row>
    <row r="4821" spans="4:24">
      <c r="D4821" s="58"/>
      <c r="E4821" s="58"/>
      <c r="M4821" s="33"/>
      <c r="T4821" s="58"/>
      <c r="X4821" s="9"/>
    </row>
    <row r="4822" spans="4:24">
      <c r="D4822" s="58"/>
      <c r="E4822" s="58"/>
      <c r="M4822" s="33"/>
      <c r="T4822" s="58"/>
      <c r="X4822" s="9"/>
    </row>
    <row r="4823" spans="4:24">
      <c r="D4823" s="58"/>
      <c r="E4823" s="58"/>
      <c r="M4823" s="33"/>
      <c r="T4823" s="58"/>
      <c r="X4823" s="9"/>
    </row>
    <row r="4824" spans="4:24">
      <c r="D4824" s="58"/>
      <c r="E4824" s="58"/>
      <c r="M4824" s="33"/>
      <c r="T4824" s="58"/>
      <c r="X4824" s="62"/>
    </row>
    <row r="4825" spans="4:24">
      <c r="D4825" s="58"/>
      <c r="E4825" s="58"/>
      <c r="M4825" s="33"/>
      <c r="T4825" s="58"/>
      <c r="X4825" s="62"/>
    </row>
    <row r="4826" spans="4:24">
      <c r="D4826" s="58"/>
      <c r="E4826" s="58"/>
      <c r="M4826" s="33"/>
      <c r="T4826" s="58"/>
      <c r="X4826" s="62"/>
    </row>
    <row r="4827" spans="4:24">
      <c r="D4827" s="58"/>
      <c r="E4827" s="58"/>
      <c r="M4827" s="33"/>
      <c r="T4827" s="58"/>
      <c r="X4827" s="9"/>
    </row>
    <row r="4828" spans="4:24">
      <c r="D4828" s="58"/>
      <c r="E4828" s="58"/>
      <c r="M4828" s="33"/>
      <c r="T4828" s="58"/>
      <c r="X4828" s="9"/>
    </row>
    <row r="4829" spans="4:24">
      <c r="D4829" s="58"/>
      <c r="E4829" s="58"/>
      <c r="M4829" s="33"/>
      <c r="T4829" s="58"/>
      <c r="X4829" s="9"/>
    </row>
    <row r="4830" spans="4:24">
      <c r="D4830" s="58"/>
      <c r="E4830" s="58"/>
      <c r="M4830" s="33"/>
      <c r="T4830" s="58"/>
      <c r="X4830" s="62"/>
    </row>
    <row r="4831" spans="4:24">
      <c r="D4831" s="58"/>
      <c r="E4831" s="58"/>
      <c r="M4831" s="33"/>
      <c r="T4831" s="58"/>
      <c r="X4831" s="62"/>
    </row>
    <row r="4832" spans="4:24">
      <c r="D4832" s="58"/>
      <c r="E4832" s="58"/>
      <c r="M4832" s="33"/>
      <c r="T4832" s="58"/>
      <c r="X4832" s="62"/>
    </row>
    <row r="4833" spans="4:24">
      <c r="D4833" s="58"/>
      <c r="E4833" s="58"/>
      <c r="M4833" s="33"/>
      <c r="T4833" s="58"/>
      <c r="X4833" s="9"/>
    </row>
    <row r="4834" spans="4:24">
      <c r="D4834" s="58"/>
      <c r="E4834" s="58"/>
      <c r="M4834" s="33"/>
      <c r="T4834" s="58"/>
      <c r="X4834" s="9"/>
    </row>
    <row r="4835" spans="4:24">
      <c r="D4835" s="58"/>
      <c r="E4835" s="58"/>
      <c r="M4835" s="33"/>
      <c r="T4835" s="58"/>
      <c r="X4835" s="9"/>
    </row>
    <row r="4836" spans="4:24">
      <c r="D4836" s="58"/>
      <c r="E4836" s="58"/>
      <c r="M4836" s="33"/>
      <c r="T4836" s="58"/>
      <c r="X4836" s="62"/>
    </row>
    <row r="4837" spans="4:24">
      <c r="D4837" s="58"/>
      <c r="E4837" s="58"/>
      <c r="M4837" s="33"/>
      <c r="T4837" s="58"/>
      <c r="X4837" s="62"/>
    </row>
    <row r="4838" spans="4:24">
      <c r="D4838" s="58"/>
      <c r="E4838" s="58"/>
      <c r="M4838" s="33"/>
      <c r="T4838" s="58"/>
      <c r="X4838" s="62"/>
    </row>
    <row r="4839" spans="4:24">
      <c r="D4839" s="58"/>
      <c r="E4839" s="58"/>
      <c r="M4839" s="33"/>
      <c r="T4839" s="58"/>
      <c r="X4839" s="9"/>
    </row>
    <row r="4840" spans="4:24">
      <c r="D4840" s="58"/>
      <c r="E4840" s="58"/>
      <c r="M4840" s="33"/>
      <c r="T4840" s="58"/>
      <c r="X4840" s="9"/>
    </row>
    <row r="4841" spans="4:24">
      <c r="D4841" s="58"/>
      <c r="E4841" s="58"/>
      <c r="M4841" s="33"/>
      <c r="T4841" s="58"/>
      <c r="X4841" s="9"/>
    </row>
    <row r="4842" spans="4:24">
      <c r="D4842" s="58"/>
      <c r="E4842" s="58"/>
      <c r="M4842" s="33"/>
      <c r="T4842" s="58"/>
      <c r="X4842" s="62"/>
    </row>
    <row r="4843" spans="4:24">
      <c r="D4843" s="58"/>
      <c r="E4843" s="58"/>
      <c r="M4843" s="33"/>
      <c r="T4843" s="58"/>
      <c r="X4843" s="62"/>
    </row>
    <row r="4844" spans="4:24">
      <c r="D4844" s="58"/>
      <c r="E4844" s="58"/>
      <c r="M4844" s="33"/>
      <c r="T4844" s="58"/>
      <c r="X4844" s="62"/>
    </row>
    <row r="4845" spans="4:24">
      <c r="D4845" s="58"/>
      <c r="E4845" s="58"/>
      <c r="M4845" s="33"/>
      <c r="T4845" s="58"/>
      <c r="X4845" s="9"/>
    </row>
    <row r="4846" spans="4:24">
      <c r="D4846" s="58"/>
      <c r="E4846" s="58"/>
      <c r="M4846" s="33"/>
      <c r="T4846" s="58"/>
      <c r="X4846" s="9"/>
    </row>
    <row r="4847" spans="4:24">
      <c r="D4847" s="58"/>
      <c r="E4847" s="58"/>
      <c r="M4847" s="33"/>
      <c r="T4847" s="58"/>
      <c r="X4847" s="9"/>
    </row>
    <row r="4848" spans="4:24">
      <c r="D4848" s="58"/>
      <c r="E4848" s="58"/>
      <c r="M4848" s="33"/>
      <c r="T4848" s="58"/>
      <c r="X4848" s="62"/>
    </row>
    <row r="4849" spans="4:24">
      <c r="D4849" s="58"/>
      <c r="E4849" s="58"/>
      <c r="M4849" s="33"/>
      <c r="T4849" s="58"/>
      <c r="X4849" s="62"/>
    </row>
    <row r="4850" spans="4:24">
      <c r="D4850" s="58"/>
      <c r="E4850" s="58"/>
      <c r="M4850" s="33"/>
      <c r="T4850" s="58"/>
      <c r="X4850" s="62"/>
    </row>
    <row r="4851" spans="4:24">
      <c r="D4851" s="58"/>
      <c r="E4851" s="58"/>
      <c r="M4851" s="33"/>
      <c r="T4851" s="58"/>
      <c r="X4851" s="9"/>
    </row>
    <row r="4852" spans="4:24">
      <c r="D4852" s="58"/>
      <c r="E4852" s="58"/>
      <c r="M4852" s="33"/>
      <c r="T4852" s="58"/>
      <c r="X4852" s="9"/>
    </row>
    <row r="4853" spans="4:24">
      <c r="D4853" s="58"/>
      <c r="E4853" s="58"/>
      <c r="M4853" s="33"/>
      <c r="T4853" s="58"/>
      <c r="X4853" s="9"/>
    </row>
    <row r="4854" spans="4:24">
      <c r="D4854" s="58"/>
      <c r="E4854" s="58"/>
      <c r="M4854" s="33"/>
      <c r="T4854" s="58"/>
      <c r="X4854" s="62"/>
    </row>
    <row r="4855" spans="4:24">
      <c r="D4855" s="58"/>
      <c r="E4855" s="58"/>
      <c r="M4855" s="33"/>
      <c r="T4855" s="58"/>
      <c r="X4855" s="62"/>
    </row>
    <row r="4856" spans="4:24">
      <c r="D4856" s="58"/>
      <c r="E4856" s="58"/>
      <c r="M4856" s="33"/>
      <c r="T4856" s="58"/>
      <c r="X4856" s="62"/>
    </row>
    <row r="4857" spans="4:24">
      <c r="D4857" s="58"/>
      <c r="E4857" s="58"/>
      <c r="M4857" s="33"/>
      <c r="T4857" s="58"/>
      <c r="X4857" s="9"/>
    </row>
    <row r="4858" spans="4:24">
      <c r="D4858" s="58"/>
      <c r="E4858" s="58"/>
      <c r="M4858" s="33"/>
      <c r="T4858" s="58"/>
      <c r="X4858" s="9"/>
    </row>
    <row r="4859" spans="4:24">
      <c r="D4859" s="58"/>
      <c r="E4859" s="58"/>
      <c r="M4859" s="33"/>
      <c r="T4859" s="58"/>
      <c r="X4859" s="9"/>
    </row>
    <row r="4860" spans="4:24">
      <c r="D4860" s="58"/>
      <c r="E4860" s="58"/>
      <c r="M4860" s="33"/>
      <c r="T4860" s="58"/>
      <c r="X4860" s="62"/>
    </row>
    <row r="4861" spans="4:24">
      <c r="D4861" s="58"/>
      <c r="E4861" s="58"/>
      <c r="M4861" s="33"/>
      <c r="T4861" s="58"/>
      <c r="X4861" s="62"/>
    </row>
    <row r="4862" spans="4:24">
      <c r="D4862" s="58"/>
      <c r="E4862" s="58"/>
      <c r="M4862" s="33"/>
      <c r="T4862" s="58"/>
      <c r="X4862" s="62"/>
    </row>
    <row r="4863" spans="4:24">
      <c r="D4863" s="58"/>
      <c r="E4863" s="58"/>
      <c r="M4863" s="33"/>
      <c r="T4863" s="58"/>
      <c r="X4863" s="9"/>
    </row>
    <row r="4864" spans="4:24">
      <c r="D4864" s="58"/>
      <c r="E4864" s="58"/>
      <c r="M4864" s="33"/>
      <c r="T4864" s="58"/>
      <c r="X4864" s="9"/>
    </row>
    <row r="4865" spans="4:24">
      <c r="D4865" s="58"/>
      <c r="E4865" s="58"/>
      <c r="M4865" s="33"/>
      <c r="T4865" s="58"/>
      <c r="X4865" s="9"/>
    </row>
    <row r="4866" spans="4:24">
      <c r="D4866" s="58"/>
      <c r="E4866" s="58"/>
      <c r="M4866" s="33"/>
      <c r="T4866" s="58"/>
      <c r="X4866" s="62"/>
    </row>
    <row r="4867" spans="4:24">
      <c r="D4867" s="58"/>
      <c r="E4867" s="58"/>
      <c r="M4867" s="33"/>
      <c r="T4867" s="58"/>
      <c r="X4867" s="62"/>
    </row>
    <row r="4868" spans="4:24">
      <c r="D4868" s="58"/>
      <c r="E4868" s="58"/>
      <c r="M4868" s="33"/>
      <c r="T4868" s="58"/>
      <c r="X4868" s="62"/>
    </row>
    <row r="4869" spans="4:24">
      <c r="D4869" s="58"/>
      <c r="E4869" s="58"/>
      <c r="M4869" s="33"/>
      <c r="T4869" s="58"/>
      <c r="X4869" s="9"/>
    </row>
    <row r="4870" spans="4:24">
      <c r="D4870" s="58"/>
      <c r="E4870" s="58"/>
      <c r="M4870" s="33"/>
      <c r="T4870" s="58"/>
      <c r="X4870" s="9"/>
    </row>
    <row r="4871" spans="4:24">
      <c r="D4871" s="58"/>
      <c r="E4871" s="58"/>
      <c r="M4871" s="33"/>
      <c r="T4871" s="58"/>
      <c r="X4871" s="9"/>
    </row>
    <row r="4872" spans="4:24">
      <c r="D4872" s="58"/>
      <c r="E4872" s="58"/>
      <c r="M4872" s="33"/>
      <c r="T4872" s="58"/>
      <c r="X4872" s="62"/>
    </row>
    <row r="4873" spans="4:24">
      <c r="D4873" s="58"/>
      <c r="E4873" s="58"/>
      <c r="M4873" s="33"/>
      <c r="T4873" s="58"/>
      <c r="X4873" s="62"/>
    </row>
    <row r="4874" spans="4:24">
      <c r="D4874" s="58"/>
      <c r="E4874" s="58"/>
      <c r="M4874" s="33"/>
      <c r="T4874" s="58"/>
      <c r="X4874" s="62"/>
    </row>
    <row r="4875" spans="4:24">
      <c r="D4875" s="58"/>
      <c r="E4875" s="58"/>
      <c r="M4875" s="33"/>
      <c r="T4875" s="58"/>
      <c r="X4875" s="9"/>
    </row>
    <row r="4876" spans="4:24">
      <c r="D4876" s="58"/>
      <c r="E4876" s="58"/>
      <c r="M4876" s="33"/>
      <c r="T4876" s="58"/>
      <c r="X4876" s="9"/>
    </row>
    <row r="4877" spans="4:24">
      <c r="D4877" s="58"/>
      <c r="E4877" s="58"/>
      <c r="M4877" s="33"/>
      <c r="T4877" s="58"/>
      <c r="X4877" s="9"/>
    </row>
    <row r="4880" spans="4:24">
      <c r="D4880" s="58"/>
      <c r="E4880" s="46"/>
      <c r="M4880" s="58"/>
      <c r="T4880" s="58"/>
      <c r="V4880" s="47"/>
      <c r="X4880" s="9"/>
    </row>
    <row r="4881" spans="4:24">
      <c r="D4881" s="58"/>
      <c r="E4881" s="46"/>
      <c r="T4881" s="58"/>
      <c r="V4881" s="47"/>
      <c r="X4881" s="9"/>
    </row>
    <row r="4882" spans="4:24">
      <c r="D4882" s="58"/>
      <c r="E4882" s="46"/>
      <c r="T4882" s="58"/>
      <c r="V4882" s="47"/>
      <c r="X4882" s="9"/>
    </row>
    <row r="4883" spans="4:24">
      <c r="D4883" s="58"/>
      <c r="E4883" s="46"/>
      <c r="T4883" s="58"/>
      <c r="V4883" s="47"/>
      <c r="X4883" s="9"/>
    </row>
    <row r="4884" spans="4:24">
      <c r="D4884" s="58"/>
      <c r="E4884" s="46"/>
      <c r="T4884" s="58"/>
      <c r="V4884" s="47"/>
      <c r="X4884" s="9"/>
    </row>
    <row r="4885" spans="4:24">
      <c r="D4885" s="58"/>
      <c r="E4885" s="46"/>
      <c r="T4885" s="58"/>
      <c r="V4885" s="47"/>
      <c r="X4885" s="9"/>
    </row>
    <row r="4886" spans="4:24">
      <c r="D4886" s="58"/>
      <c r="E4886" s="46"/>
      <c r="T4886" s="58"/>
      <c r="V4886" s="47"/>
      <c r="X4886" s="9"/>
    </row>
    <row r="4887" spans="4:24">
      <c r="D4887" s="58"/>
      <c r="E4887" s="46"/>
      <c r="T4887" s="58"/>
      <c r="V4887" s="47"/>
      <c r="X4887" s="9"/>
    </row>
    <row r="4888" spans="4:24">
      <c r="D4888" s="58"/>
      <c r="E4888" s="46"/>
      <c r="T4888" s="58"/>
      <c r="V4888" s="47"/>
      <c r="X4888" s="9"/>
    </row>
    <row r="4889" spans="4:24">
      <c r="D4889" s="58"/>
      <c r="E4889" s="46"/>
      <c r="T4889" s="58"/>
      <c r="V4889" s="47"/>
      <c r="X4889" s="9"/>
    </row>
    <row r="4890" spans="4:24">
      <c r="D4890" s="58"/>
      <c r="E4890" s="46"/>
      <c r="T4890" s="58"/>
      <c r="V4890" s="47"/>
      <c r="X4890" s="9"/>
    </row>
    <row r="4891" spans="4:24">
      <c r="D4891" s="58"/>
      <c r="E4891" s="46"/>
      <c r="T4891" s="58"/>
      <c r="V4891" s="47"/>
      <c r="X4891" s="9"/>
    </row>
    <row r="4892" spans="4:24">
      <c r="D4892" s="58"/>
      <c r="E4892" s="46"/>
      <c r="T4892" s="58"/>
      <c r="V4892" s="47"/>
      <c r="X4892" s="9"/>
    </row>
    <row r="4893" spans="4:24">
      <c r="D4893" s="58"/>
      <c r="E4893" s="46"/>
      <c r="T4893" s="58"/>
      <c r="V4893" s="47"/>
      <c r="X4893" s="9"/>
    </row>
    <row r="4894" spans="4:24">
      <c r="D4894" s="58"/>
      <c r="E4894" s="46"/>
      <c r="T4894" s="58"/>
      <c r="V4894" s="47"/>
      <c r="X4894" s="9"/>
    </row>
    <row r="4895" spans="4:24">
      <c r="D4895" s="58"/>
      <c r="E4895" s="46"/>
      <c r="T4895" s="58"/>
      <c r="V4895" s="47"/>
      <c r="X4895" s="9"/>
    </row>
    <row r="4896" spans="4:24">
      <c r="D4896" s="58"/>
      <c r="E4896" s="46"/>
      <c r="T4896" s="58"/>
      <c r="V4896" s="47"/>
      <c r="X4896" s="9"/>
    </row>
    <row r="4897" spans="4:24">
      <c r="D4897" s="58"/>
      <c r="E4897" s="46"/>
      <c r="T4897" s="58"/>
      <c r="V4897" s="47"/>
      <c r="X4897" s="9"/>
    </row>
    <row r="4898" spans="4:24">
      <c r="D4898" s="58"/>
      <c r="E4898" s="46"/>
      <c r="T4898" s="58"/>
      <c r="V4898" s="47"/>
      <c r="X4898" s="9"/>
    </row>
    <row r="4899" spans="4:24">
      <c r="D4899" s="58"/>
      <c r="E4899" s="46"/>
      <c r="T4899" s="58"/>
      <c r="V4899" s="47"/>
      <c r="X4899" s="9"/>
    </row>
    <row r="4900" spans="4:24">
      <c r="D4900" s="58"/>
      <c r="E4900" s="46"/>
      <c r="T4900" s="58"/>
      <c r="V4900" s="47"/>
      <c r="X4900" s="9"/>
    </row>
    <row r="4901" spans="4:24">
      <c r="D4901" s="58"/>
      <c r="E4901" s="46"/>
      <c r="M4901" s="66"/>
      <c r="T4901" s="58"/>
      <c r="V4901" s="47"/>
      <c r="X4901" s="9"/>
    </row>
    <row r="4902" spans="4:24">
      <c r="D4902" s="58"/>
      <c r="E4902" s="46"/>
      <c r="M4902" s="67"/>
      <c r="T4902" s="58"/>
      <c r="V4902" s="47"/>
      <c r="X4902" s="9"/>
    </row>
    <row r="4903" spans="4:24">
      <c r="D4903" s="58"/>
      <c r="E4903" s="46"/>
      <c r="M4903" s="65"/>
      <c r="T4903" s="58"/>
      <c r="V4903" s="47"/>
      <c r="X4903" s="9"/>
    </row>
    <row r="4904" spans="4:24">
      <c r="D4904" s="58"/>
      <c r="E4904" s="46"/>
      <c r="M4904" s="64"/>
      <c r="T4904" s="58"/>
      <c r="V4904" s="47"/>
      <c r="X4904" s="9"/>
    </row>
    <row r="4905" spans="4:24">
      <c r="D4905" s="58"/>
      <c r="E4905" s="46"/>
      <c r="M4905" s="66"/>
      <c r="T4905" s="58"/>
      <c r="V4905" s="47"/>
      <c r="X4905" s="9"/>
    </row>
    <row r="4906" spans="4:24">
      <c r="D4906" s="58"/>
      <c r="E4906" s="46"/>
      <c r="M4906" s="67"/>
      <c r="T4906" s="58"/>
      <c r="V4906" s="47"/>
      <c r="X4906" s="9"/>
    </row>
    <row r="4907" spans="4:24">
      <c r="D4907" s="58"/>
      <c r="E4907" s="46"/>
      <c r="M4907" s="68"/>
      <c r="T4907" s="58"/>
      <c r="V4907" s="47"/>
      <c r="X4907" s="9"/>
    </row>
    <row r="4908" spans="4:24">
      <c r="D4908" s="58"/>
      <c r="E4908" s="46"/>
      <c r="M4908" s="58"/>
      <c r="T4908" s="58"/>
      <c r="V4908" s="47"/>
      <c r="X4908" s="9"/>
    </row>
    <row r="4909" spans="4:24">
      <c r="D4909" s="58"/>
      <c r="E4909" s="46"/>
      <c r="M4909" s="69"/>
      <c r="T4909" s="58"/>
      <c r="V4909" s="47"/>
      <c r="X4909" s="9"/>
    </row>
    <row r="4910" spans="4:24">
      <c r="D4910" s="58"/>
      <c r="E4910" s="46"/>
      <c r="M4910" s="65"/>
      <c r="T4910" s="58"/>
      <c r="V4910" s="47"/>
      <c r="X4910" s="9"/>
    </row>
    <row r="4911" spans="4:24">
      <c r="D4911" s="58"/>
      <c r="E4911" s="46"/>
      <c r="M4911" s="65"/>
      <c r="T4911" s="58"/>
      <c r="V4911" s="47"/>
      <c r="X4911" s="9"/>
    </row>
    <row r="4912" spans="4:24">
      <c r="D4912" s="58"/>
      <c r="E4912" s="46"/>
      <c r="M4912" s="64"/>
      <c r="T4912" s="58"/>
      <c r="V4912" s="47"/>
      <c r="X4912" s="9"/>
    </row>
    <row r="4913" spans="4:24">
      <c r="D4913" s="58"/>
      <c r="E4913" s="46"/>
      <c r="M4913" s="58"/>
      <c r="T4913" s="58"/>
      <c r="V4913" s="47"/>
      <c r="X4913" s="9"/>
    </row>
    <row r="4914" spans="4:24">
      <c r="D4914" s="58"/>
      <c r="E4914" s="46"/>
      <c r="M4914" s="58"/>
      <c r="T4914" s="58"/>
      <c r="V4914" s="47"/>
      <c r="X4914" s="9"/>
    </row>
    <row r="4915" spans="4:24">
      <c r="D4915" s="58"/>
      <c r="E4915" s="46"/>
      <c r="M4915" s="58"/>
      <c r="T4915" s="58"/>
      <c r="V4915" s="47"/>
      <c r="X4915" s="9"/>
    </row>
    <row r="4916" spans="4:24">
      <c r="D4916" s="58"/>
      <c r="E4916" s="46"/>
      <c r="M4916" s="58"/>
      <c r="T4916" s="58"/>
      <c r="V4916" s="47"/>
      <c r="X4916" s="9"/>
    </row>
    <row r="4917" spans="4:24">
      <c r="D4917" s="58"/>
      <c r="E4917" s="46"/>
      <c r="M4917" s="58"/>
      <c r="T4917" s="58"/>
      <c r="V4917" s="47"/>
      <c r="X4917" s="9"/>
    </row>
    <row r="4918" spans="4:24">
      <c r="D4918" s="58"/>
      <c r="E4918" s="46"/>
      <c r="M4918" s="58"/>
      <c r="T4918" s="58"/>
      <c r="V4918" s="47"/>
      <c r="X4918" s="9"/>
    </row>
    <row r="4919" spans="4:24">
      <c r="D4919" s="58"/>
      <c r="E4919" s="46"/>
      <c r="M4919" s="58"/>
      <c r="T4919" s="58"/>
      <c r="V4919" s="47"/>
      <c r="X4919" s="9"/>
    </row>
    <row r="4920" spans="4:24">
      <c r="D4920" s="58"/>
      <c r="E4920" s="46"/>
      <c r="M4920" s="58"/>
      <c r="T4920" s="58"/>
      <c r="V4920" s="47"/>
      <c r="X4920" s="9"/>
    </row>
    <row r="4921" spans="4:24">
      <c r="D4921" s="58"/>
      <c r="E4921" s="46"/>
      <c r="M4921" s="58"/>
      <c r="T4921" s="58"/>
      <c r="V4921" s="47"/>
      <c r="X4921" s="9"/>
    </row>
    <row r="4922" spans="4:24">
      <c r="D4922" s="58"/>
      <c r="E4922" s="46"/>
      <c r="M4922" s="58"/>
      <c r="T4922" s="58"/>
      <c r="V4922" s="47"/>
      <c r="X4922" s="9"/>
    </row>
    <row r="4923" spans="4:24">
      <c r="D4923" s="58"/>
      <c r="E4923" s="46"/>
      <c r="M4923" s="58"/>
      <c r="T4923" s="58"/>
      <c r="V4923" s="47"/>
      <c r="X4923" s="9"/>
    </row>
    <row r="4924" spans="4:24">
      <c r="D4924" s="58"/>
      <c r="E4924" s="46"/>
      <c r="M4924" s="58"/>
      <c r="T4924" s="58"/>
      <c r="V4924" s="47"/>
      <c r="X4924" s="9"/>
    </row>
    <row r="4925" spans="4:24">
      <c r="D4925" s="58"/>
      <c r="E4925" s="46"/>
      <c r="M4925" s="58"/>
      <c r="T4925" s="58"/>
      <c r="V4925" s="47"/>
      <c r="X4925" s="9"/>
    </row>
    <row r="4926" spans="4:24">
      <c r="D4926" s="58"/>
      <c r="E4926" s="46"/>
      <c r="M4926" s="58"/>
      <c r="T4926" s="58"/>
      <c r="V4926" s="47"/>
      <c r="X4926" s="9"/>
    </row>
    <row r="4927" spans="4:24">
      <c r="D4927" s="58"/>
      <c r="E4927" s="46"/>
      <c r="M4927" s="58"/>
      <c r="T4927" s="58"/>
      <c r="V4927" s="47"/>
      <c r="X4927" s="9"/>
    </row>
    <row r="4928" spans="4:24">
      <c r="D4928" s="58"/>
      <c r="E4928" s="46"/>
      <c r="M4928" s="58"/>
      <c r="T4928" s="58"/>
      <c r="V4928" s="47"/>
      <c r="X4928" s="9"/>
    </row>
    <row r="4929" spans="4:24">
      <c r="D4929" s="58"/>
      <c r="E4929" s="46"/>
      <c r="M4929" s="58"/>
      <c r="T4929" s="58"/>
      <c r="V4929" s="47"/>
      <c r="X4929" s="9"/>
    </row>
    <row r="4930" spans="4:24">
      <c r="D4930" s="58"/>
      <c r="E4930" s="46"/>
      <c r="T4930" s="58"/>
      <c r="V4930" s="47"/>
      <c r="X4930" s="9"/>
    </row>
    <row r="4931" spans="4:24">
      <c r="D4931" s="58"/>
      <c r="E4931" s="46"/>
      <c r="M4931" s="58"/>
      <c r="T4931" s="58"/>
      <c r="V4931" s="47"/>
      <c r="X4931" s="9"/>
    </row>
    <row r="4932" spans="4:24">
      <c r="D4932" s="58"/>
      <c r="E4932" s="46"/>
      <c r="T4932" s="58"/>
      <c r="V4932" s="47"/>
      <c r="X4932" s="9"/>
    </row>
    <row r="4933" spans="4:24">
      <c r="D4933" s="58"/>
      <c r="E4933" s="46"/>
      <c r="M4933" s="58"/>
      <c r="T4933" s="58"/>
      <c r="V4933" s="47"/>
      <c r="X4933" s="9"/>
    </row>
    <row r="4934" spans="4:24">
      <c r="D4934" s="58"/>
      <c r="E4934" s="46"/>
      <c r="M4934" s="58"/>
      <c r="T4934" s="58"/>
      <c r="V4934" s="47"/>
      <c r="X4934" s="9"/>
    </row>
    <row r="4935" spans="4:24">
      <c r="D4935" s="58"/>
      <c r="E4935" s="46"/>
      <c r="M4935" s="58"/>
      <c r="T4935" s="58"/>
      <c r="V4935" s="47"/>
      <c r="X4935" s="9"/>
    </row>
    <row r="4936" spans="4:24">
      <c r="D4936" s="58"/>
      <c r="E4936" s="46"/>
      <c r="M4936" s="58"/>
      <c r="T4936" s="58"/>
      <c r="V4936" s="47"/>
      <c r="X4936" s="9"/>
    </row>
    <row r="4937" spans="4:24">
      <c r="D4937" s="58"/>
      <c r="E4937" s="46"/>
      <c r="M4937" s="58"/>
      <c r="T4937" s="58"/>
      <c r="V4937" s="47"/>
      <c r="X4937" s="9"/>
    </row>
    <row r="4938" spans="4:24">
      <c r="D4938" s="58"/>
      <c r="E4938" s="46"/>
      <c r="M4938" s="58"/>
      <c r="T4938" s="58"/>
      <c r="V4938" s="47"/>
      <c r="X4938" s="9"/>
    </row>
    <row r="4939" spans="4:24">
      <c r="D4939" s="58"/>
      <c r="E4939" s="46"/>
      <c r="M4939" s="58"/>
      <c r="T4939" s="58"/>
      <c r="V4939" s="47"/>
      <c r="X4939" s="9"/>
    </row>
    <row r="4940" spans="4:24">
      <c r="D4940" s="58"/>
      <c r="E4940" s="46"/>
      <c r="M4940" s="58"/>
      <c r="T4940" s="58"/>
      <c r="V4940" s="47"/>
      <c r="X4940" s="9"/>
    </row>
    <row r="4941" spans="4:24">
      <c r="D4941" s="58"/>
      <c r="E4941" s="46"/>
      <c r="M4941" s="58"/>
      <c r="T4941" s="58"/>
      <c r="V4941" s="47"/>
      <c r="X4941" s="9"/>
    </row>
    <row r="4942" spans="4:24">
      <c r="D4942" s="58"/>
      <c r="E4942" s="46"/>
      <c r="M4942" s="58"/>
      <c r="T4942" s="58"/>
      <c r="V4942" s="47"/>
      <c r="X4942" s="9"/>
    </row>
    <row r="4943" spans="4:24">
      <c r="D4943" s="58"/>
      <c r="E4943" s="46"/>
      <c r="M4943" s="58"/>
      <c r="T4943" s="58"/>
      <c r="V4943" s="47"/>
      <c r="X4943" s="9"/>
    </row>
    <row r="4944" spans="4:24">
      <c r="D4944" s="58"/>
      <c r="E4944" s="46"/>
      <c r="M4944" s="58"/>
      <c r="T4944" s="58"/>
      <c r="V4944" s="47"/>
      <c r="X4944" s="9"/>
    </row>
    <row r="4945" spans="4:24">
      <c r="D4945" s="58"/>
      <c r="E4945" s="46"/>
      <c r="M4945" s="58"/>
      <c r="T4945" s="58"/>
      <c r="V4945" s="47"/>
      <c r="X4945" s="9"/>
    </row>
    <row r="4946" spans="4:24">
      <c r="D4946" s="58"/>
      <c r="E4946" s="46"/>
      <c r="T4946" s="58"/>
      <c r="V4946" s="47"/>
      <c r="X4946" s="9"/>
    </row>
    <row r="4947" spans="4:24">
      <c r="D4947" s="58"/>
      <c r="E4947" s="46"/>
      <c r="M4947" s="58"/>
      <c r="T4947" s="58"/>
      <c r="V4947" s="47"/>
      <c r="X4947" s="9"/>
    </row>
    <row r="4948" spans="4:24">
      <c r="D4948" s="58"/>
      <c r="E4948" s="46"/>
      <c r="T4948" s="58"/>
      <c r="V4948" s="47"/>
      <c r="X4948" s="9"/>
    </row>
    <row r="4949" spans="4:24">
      <c r="D4949" s="58"/>
      <c r="E4949" s="46"/>
      <c r="M4949" s="58"/>
      <c r="T4949" s="58"/>
      <c r="V4949" s="47"/>
      <c r="X4949" s="9"/>
    </row>
    <row r="4950" spans="4:24">
      <c r="D4950" s="58"/>
      <c r="E4950" s="46"/>
      <c r="M4950" s="58"/>
      <c r="T4950" s="58"/>
      <c r="V4950" s="47"/>
      <c r="X4950" s="9"/>
    </row>
    <row r="4951" spans="4:24">
      <c r="D4951" s="58"/>
      <c r="E4951" s="46"/>
      <c r="M4951" s="58"/>
      <c r="T4951" s="58"/>
      <c r="V4951" s="47"/>
      <c r="X4951" s="9"/>
    </row>
    <row r="4952" spans="4:24">
      <c r="D4952" s="58"/>
      <c r="E4952" s="46"/>
      <c r="M4952" s="58"/>
      <c r="T4952" s="58"/>
      <c r="V4952" s="47"/>
      <c r="X4952" s="9"/>
    </row>
    <row r="4953" spans="4:24">
      <c r="D4953" s="58"/>
      <c r="E4953" s="46"/>
      <c r="M4953" s="58"/>
      <c r="T4953" s="58"/>
      <c r="V4953" s="47"/>
      <c r="X4953" s="9"/>
    </row>
    <row r="4954" spans="4:24">
      <c r="D4954" s="58"/>
      <c r="E4954" s="46"/>
      <c r="M4954" s="58"/>
      <c r="T4954" s="58"/>
      <c r="V4954" s="47"/>
      <c r="X4954" s="9"/>
    </row>
    <row r="4955" spans="4:24">
      <c r="D4955" s="58"/>
      <c r="E4955" s="46"/>
      <c r="M4955" s="58"/>
      <c r="T4955" s="58"/>
      <c r="V4955" s="47"/>
      <c r="X4955" s="9"/>
    </row>
    <row r="4956" spans="4:24">
      <c r="D4956" s="58"/>
      <c r="E4956" s="46"/>
      <c r="M4956" s="58"/>
      <c r="T4956" s="58"/>
      <c r="V4956" s="47"/>
      <c r="X4956" s="9"/>
    </row>
    <row r="4957" spans="4:24">
      <c r="D4957" s="58"/>
      <c r="E4957" s="46"/>
      <c r="T4957" s="58"/>
      <c r="V4957" s="47"/>
      <c r="X4957" s="9"/>
    </row>
    <row r="4958" spans="4:24">
      <c r="D4958" s="58"/>
      <c r="E4958" s="46"/>
      <c r="M4958" s="58"/>
      <c r="T4958" s="58"/>
      <c r="V4958" s="47"/>
      <c r="X4958" s="9"/>
    </row>
    <row r="4959" spans="4:24">
      <c r="D4959" s="58"/>
      <c r="E4959" s="46"/>
      <c r="M4959" s="58"/>
      <c r="T4959" s="58"/>
      <c r="V4959" s="47"/>
      <c r="X4959" s="9"/>
    </row>
    <row r="4960" spans="4:24">
      <c r="D4960" s="58"/>
      <c r="E4960" s="46"/>
      <c r="M4960" s="58"/>
      <c r="T4960" s="58"/>
      <c r="V4960" s="47"/>
      <c r="X4960" s="9"/>
    </row>
    <row r="4961" spans="4:24">
      <c r="D4961" s="58"/>
      <c r="E4961" s="46"/>
      <c r="M4961" s="58"/>
      <c r="T4961" s="58"/>
      <c r="V4961" s="47"/>
      <c r="X4961" s="9"/>
    </row>
    <row r="4962" spans="4:24">
      <c r="D4962" s="58"/>
      <c r="E4962" s="46"/>
      <c r="M4962" s="58"/>
      <c r="T4962" s="58"/>
      <c r="V4962" s="47"/>
      <c r="X4962" s="9"/>
    </row>
    <row r="4963" spans="4:24">
      <c r="D4963" s="58"/>
      <c r="E4963" s="46"/>
      <c r="M4963" s="58"/>
      <c r="T4963" s="58"/>
      <c r="V4963" s="47"/>
      <c r="X4963" s="9"/>
    </row>
    <row r="4964" spans="4:24">
      <c r="D4964" s="58"/>
      <c r="E4964" s="46"/>
      <c r="M4964" s="58"/>
      <c r="T4964" s="58"/>
      <c r="V4964" s="47"/>
      <c r="X4964" s="9"/>
    </row>
    <row r="4965" spans="4:24">
      <c r="D4965" s="58"/>
      <c r="E4965" s="46"/>
      <c r="M4965" s="58"/>
      <c r="T4965" s="58"/>
      <c r="V4965" s="47"/>
      <c r="X4965" s="9"/>
    </row>
    <row r="4966" spans="4:24">
      <c r="D4966" s="58"/>
      <c r="E4966" s="46"/>
      <c r="M4966" s="58"/>
      <c r="T4966" s="58"/>
      <c r="V4966" s="47"/>
      <c r="X4966" s="9"/>
    </row>
    <row r="4967" spans="4:24">
      <c r="D4967" s="58"/>
      <c r="E4967" s="46"/>
      <c r="M4967" s="58"/>
      <c r="T4967" s="58"/>
      <c r="V4967" s="47"/>
      <c r="X4967" s="9"/>
    </row>
    <row r="4968" spans="4:24">
      <c r="D4968" s="58"/>
      <c r="E4968" s="46"/>
      <c r="M4968" s="58"/>
      <c r="T4968" s="58"/>
      <c r="V4968" s="47"/>
      <c r="X4968" s="9"/>
    </row>
    <row r="4969" spans="4:24">
      <c r="D4969" s="58"/>
      <c r="E4969" s="46"/>
      <c r="M4969" s="58"/>
      <c r="T4969" s="58"/>
      <c r="V4969" s="47"/>
      <c r="X4969" s="9"/>
    </row>
    <row r="4970" spans="4:24">
      <c r="D4970" s="58"/>
      <c r="E4970" s="46"/>
      <c r="M4970" s="58"/>
      <c r="T4970" s="58"/>
      <c r="V4970" s="47"/>
      <c r="X4970" s="9"/>
    </row>
    <row r="4971" spans="4:24">
      <c r="D4971" s="58"/>
      <c r="E4971" s="46"/>
      <c r="M4971" s="58"/>
      <c r="T4971" s="58"/>
      <c r="V4971" s="47"/>
      <c r="X4971" s="9"/>
    </row>
    <row r="4972" spans="4:24">
      <c r="D4972" s="58"/>
      <c r="E4972" s="46"/>
      <c r="M4972" s="58"/>
      <c r="T4972" s="58"/>
      <c r="V4972" s="47"/>
      <c r="X4972" s="9"/>
    </row>
    <row r="4973" spans="4:24">
      <c r="D4973" s="58"/>
      <c r="E4973" s="46"/>
      <c r="M4973" s="58"/>
      <c r="T4973" s="58"/>
      <c r="V4973" s="47"/>
      <c r="X4973" s="9"/>
    </row>
    <row r="4974" spans="4:24">
      <c r="D4974" s="58"/>
      <c r="E4974" s="46"/>
      <c r="M4974" s="58"/>
      <c r="T4974" s="58"/>
      <c r="V4974" s="47"/>
      <c r="X4974" s="9"/>
    </row>
    <row r="4975" spans="4:24">
      <c r="D4975" s="58"/>
      <c r="E4975" s="46"/>
      <c r="M4975" s="58"/>
      <c r="T4975" s="58"/>
      <c r="V4975" s="47"/>
      <c r="X4975" s="9"/>
    </row>
    <row r="4976" spans="4:24">
      <c r="D4976" s="58"/>
      <c r="E4976" s="46"/>
      <c r="M4976" s="58"/>
      <c r="T4976" s="58"/>
      <c r="V4976" s="47"/>
      <c r="X4976" s="9"/>
    </row>
    <row r="4977" spans="4:24">
      <c r="D4977" s="58"/>
      <c r="E4977" s="46"/>
      <c r="M4977" s="58"/>
      <c r="T4977" s="58"/>
      <c r="V4977" s="47"/>
      <c r="X4977" s="9"/>
    </row>
    <row r="4978" spans="4:24">
      <c r="D4978" s="58"/>
      <c r="E4978" s="46"/>
      <c r="M4978" s="58"/>
      <c r="T4978" s="58"/>
      <c r="V4978" s="47"/>
      <c r="X4978" s="9"/>
    </row>
    <row r="4979" spans="4:24">
      <c r="D4979" s="60"/>
      <c r="E4979" s="46"/>
      <c r="M4979" s="58"/>
      <c r="T4979" s="58"/>
      <c r="V4979" s="47"/>
      <c r="X4979" s="9"/>
    </row>
    <row r="4980" spans="4:24">
      <c r="D4980" s="60"/>
      <c r="E4980" s="46"/>
      <c r="T4980" s="58"/>
      <c r="V4980" s="47"/>
      <c r="X4980" s="9"/>
    </row>
    <row r="4981" spans="4:24">
      <c r="D4981" s="60"/>
      <c r="E4981" s="46"/>
      <c r="T4981" s="58"/>
      <c r="V4981" s="47"/>
      <c r="X4981" s="9"/>
    </row>
    <row r="4982" spans="4:24">
      <c r="D4982" s="60"/>
      <c r="E4982" s="46"/>
      <c r="T4982" s="58"/>
      <c r="V4982" s="47"/>
      <c r="X4982" s="9"/>
    </row>
    <row r="4983" spans="4:24">
      <c r="D4983" s="60"/>
      <c r="E4983" s="46"/>
      <c r="T4983" s="58"/>
      <c r="V4983" s="47"/>
      <c r="X4983" s="9"/>
    </row>
    <row r="4984" spans="4:24">
      <c r="D4984" s="60"/>
      <c r="E4984" s="46"/>
      <c r="T4984" s="58"/>
      <c r="V4984" s="47"/>
      <c r="X4984" s="9"/>
    </row>
    <row r="4985" spans="4:24">
      <c r="D4985" s="60"/>
      <c r="E4985" s="46"/>
      <c r="T4985" s="58"/>
      <c r="V4985" s="47"/>
      <c r="X4985" s="9"/>
    </row>
    <row r="4986" spans="4:24">
      <c r="D4986" s="60"/>
      <c r="E4986" s="46"/>
      <c r="T4986" s="58"/>
      <c r="V4986" s="47"/>
      <c r="X4986" s="9"/>
    </row>
    <row r="4987" spans="4:24">
      <c r="D4987" s="60"/>
      <c r="E4987" s="46"/>
      <c r="T4987" s="58"/>
      <c r="V4987" s="47"/>
      <c r="X4987" s="9"/>
    </row>
    <row r="4988" spans="4:24">
      <c r="D4988" s="60"/>
      <c r="E4988" s="46"/>
      <c r="T4988" s="58"/>
      <c r="V4988" s="47"/>
      <c r="X4988" s="9"/>
    </row>
    <row r="4989" spans="4:24">
      <c r="D4989" s="60"/>
      <c r="E4989" s="46"/>
      <c r="T4989" s="58"/>
      <c r="V4989" s="47"/>
      <c r="X4989" s="9"/>
    </row>
    <row r="4990" spans="4:24">
      <c r="D4990" s="60"/>
      <c r="E4990" s="46"/>
      <c r="T4990" s="58"/>
      <c r="V4990" s="47"/>
      <c r="X4990" s="9"/>
    </row>
    <row r="4991" spans="4:24">
      <c r="D4991" s="60"/>
      <c r="E4991" s="46"/>
      <c r="T4991" s="58"/>
      <c r="V4991" s="47"/>
      <c r="X4991" s="9"/>
    </row>
    <row r="4992" spans="4:24">
      <c r="D4992" s="60"/>
      <c r="E4992" s="46"/>
      <c r="T4992" s="58"/>
      <c r="V4992" s="47"/>
      <c r="X4992" s="9"/>
    </row>
    <row r="4993" spans="4:24">
      <c r="D4993" s="60"/>
      <c r="E4993" s="46"/>
      <c r="T4993" s="58"/>
      <c r="V4993" s="47"/>
      <c r="X4993" s="9"/>
    </row>
    <row r="4994" spans="4:24">
      <c r="D4994" s="60"/>
      <c r="E4994" s="46"/>
      <c r="T4994" s="58"/>
      <c r="V4994" s="47"/>
      <c r="X4994" s="9"/>
    </row>
    <row r="4995" spans="4:24">
      <c r="D4995" s="60"/>
      <c r="E4995" s="46"/>
      <c r="T4995" s="58"/>
      <c r="V4995" s="47"/>
      <c r="X4995" s="9"/>
    </row>
    <row r="4996" spans="4:24">
      <c r="D4996" s="60"/>
      <c r="E4996" s="46"/>
      <c r="T4996" s="58"/>
      <c r="V4996" s="47"/>
      <c r="X4996" s="9"/>
    </row>
    <row r="4997" spans="4:24">
      <c r="D4997" s="60"/>
      <c r="E4997" s="46"/>
      <c r="T4997" s="58"/>
      <c r="V4997" s="47"/>
      <c r="X4997" s="9"/>
    </row>
    <row r="4998" spans="4:24">
      <c r="D4998" s="60"/>
      <c r="E4998" s="46"/>
      <c r="T4998" s="58"/>
      <c r="V4998" s="47"/>
      <c r="X4998" s="9"/>
    </row>
    <row r="4999" spans="4:24">
      <c r="D4999" s="60"/>
      <c r="E4999" s="46"/>
      <c r="T4999" s="58"/>
      <c r="V4999" s="47"/>
      <c r="X4999" s="9"/>
    </row>
    <row r="5000" spans="4:24">
      <c r="D5000" s="60"/>
      <c r="E5000" s="46"/>
      <c r="M5000" s="66"/>
      <c r="T5000" s="58"/>
      <c r="V5000" s="47"/>
      <c r="X5000" s="9"/>
    </row>
    <row r="5001" spans="4:24">
      <c r="D5001" s="60"/>
      <c r="E5001" s="46"/>
      <c r="M5001" s="67"/>
      <c r="T5001" s="58"/>
      <c r="V5001" s="47"/>
      <c r="X5001" s="9"/>
    </row>
    <row r="5002" spans="4:24">
      <c r="D5002" s="60"/>
      <c r="E5002" s="46"/>
      <c r="M5002" s="65"/>
      <c r="T5002" s="58"/>
      <c r="V5002" s="47"/>
      <c r="X5002" s="9"/>
    </row>
    <row r="5003" spans="4:24">
      <c r="D5003" s="60"/>
      <c r="E5003" s="46"/>
      <c r="M5003" s="64"/>
      <c r="T5003" s="58"/>
      <c r="V5003" s="47"/>
      <c r="X5003" s="9"/>
    </row>
    <row r="5004" spans="4:24">
      <c r="D5004" s="60"/>
      <c r="E5004" s="46"/>
      <c r="M5004" s="66"/>
      <c r="T5004" s="58"/>
      <c r="V5004" s="47"/>
      <c r="X5004" s="9"/>
    </row>
    <row r="5005" spans="4:24">
      <c r="D5005" s="60"/>
      <c r="E5005" s="46"/>
      <c r="M5005" s="67"/>
      <c r="T5005" s="58"/>
      <c r="V5005" s="47"/>
      <c r="X5005" s="9"/>
    </row>
    <row r="5006" spans="4:24">
      <c r="D5006" s="60"/>
      <c r="E5006" s="46"/>
      <c r="M5006" s="68"/>
      <c r="T5006" s="58"/>
      <c r="V5006" s="47"/>
      <c r="X5006" s="9"/>
    </row>
    <row r="5007" spans="4:24">
      <c r="D5007" s="60"/>
      <c r="E5007" s="46"/>
      <c r="M5007" s="58"/>
      <c r="T5007" s="58"/>
      <c r="V5007" s="47"/>
      <c r="X5007" s="9"/>
    </row>
    <row r="5008" spans="4:24">
      <c r="D5008" s="60"/>
      <c r="E5008" s="46"/>
      <c r="M5008" s="69"/>
      <c r="T5008" s="58"/>
      <c r="V5008" s="47"/>
      <c r="X5008" s="9"/>
    </row>
    <row r="5009" spans="4:24">
      <c r="D5009" s="60"/>
      <c r="E5009" s="46"/>
      <c r="M5009" s="65"/>
      <c r="T5009" s="58"/>
      <c r="V5009" s="47"/>
      <c r="X5009" s="9"/>
    </row>
    <row r="5010" spans="4:24">
      <c r="D5010" s="60"/>
      <c r="E5010" s="46"/>
      <c r="M5010" s="65"/>
      <c r="T5010" s="58"/>
      <c r="V5010" s="47"/>
      <c r="X5010" s="9"/>
    </row>
    <row r="5011" spans="4:24">
      <c r="D5011" s="60"/>
      <c r="E5011" s="46"/>
      <c r="M5011" s="64"/>
      <c r="T5011" s="58"/>
      <c r="V5011" s="47"/>
      <c r="X5011" s="9"/>
    </row>
    <row r="5012" spans="4:24">
      <c r="D5012" s="60"/>
      <c r="E5012" s="46"/>
      <c r="M5012" s="58"/>
      <c r="T5012" s="58"/>
      <c r="V5012" s="47"/>
      <c r="X5012" s="9"/>
    </row>
    <row r="5013" spans="4:24">
      <c r="D5013" s="60"/>
      <c r="E5013" s="46"/>
      <c r="M5013" s="58"/>
      <c r="T5013" s="58"/>
      <c r="V5013" s="47"/>
      <c r="X5013" s="9"/>
    </row>
    <row r="5014" spans="4:24">
      <c r="D5014" s="60"/>
      <c r="E5014" s="46"/>
      <c r="M5014" s="58"/>
      <c r="T5014" s="58"/>
      <c r="V5014" s="47"/>
      <c r="X5014" s="9"/>
    </row>
    <row r="5015" spans="4:24">
      <c r="D5015" s="60"/>
      <c r="E5015" s="46"/>
      <c r="M5015" s="58"/>
      <c r="T5015" s="58"/>
      <c r="V5015" s="47"/>
      <c r="X5015" s="9"/>
    </row>
    <row r="5016" spans="4:24">
      <c r="D5016" s="60"/>
      <c r="E5016" s="46"/>
      <c r="M5016" s="58"/>
      <c r="T5016" s="58"/>
      <c r="V5016" s="47"/>
      <c r="X5016" s="9"/>
    </row>
    <row r="5017" spans="4:24">
      <c r="D5017" s="60"/>
      <c r="E5017" s="46"/>
      <c r="M5017" s="58"/>
      <c r="T5017" s="58"/>
      <c r="V5017" s="47"/>
      <c r="X5017" s="9"/>
    </row>
    <row r="5018" spans="4:24">
      <c r="D5018" s="60"/>
      <c r="E5018" s="46"/>
      <c r="M5018" s="58"/>
      <c r="T5018" s="58"/>
      <c r="V5018" s="47"/>
      <c r="X5018" s="9"/>
    </row>
    <row r="5019" spans="4:24">
      <c r="D5019" s="60"/>
      <c r="E5019" s="46"/>
      <c r="M5019" s="58"/>
      <c r="T5019" s="58"/>
      <c r="V5019" s="47"/>
      <c r="X5019" s="9"/>
    </row>
    <row r="5020" spans="4:24">
      <c r="D5020" s="60"/>
      <c r="E5020" s="46"/>
      <c r="M5020" s="58"/>
      <c r="T5020" s="58"/>
      <c r="V5020" s="47"/>
      <c r="X5020" s="9"/>
    </row>
    <row r="5021" spans="4:24">
      <c r="D5021" s="60"/>
      <c r="E5021" s="46"/>
      <c r="M5021" s="58"/>
      <c r="T5021" s="58"/>
      <c r="V5021" s="47"/>
      <c r="X5021" s="9"/>
    </row>
    <row r="5022" spans="4:24">
      <c r="D5022" s="60"/>
      <c r="E5022" s="46"/>
      <c r="M5022" s="58"/>
      <c r="T5022" s="58"/>
      <c r="V5022" s="47"/>
      <c r="X5022" s="9"/>
    </row>
    <row r="5023" spans="4:24">
      <c r="D5023" s="60"/>
      <c r="E5023" s="46"/>
      <c r="M5023" s="58"/>
      <c r="T5023" s="58"/>
      <c r="V5023" s="47"/>
      <c r="X5023" s="9"/>
    </row>
    <row r="5024" spans="4:24">
      <c r="D5024" s="60"/>
      <c r="E5024" s="46"/>
      <c r="M5024" s="58"/>
      <c r="T5024" s="58"/>
      <c r="V5024" s="47"/>
      <c r="X5024" s="9"/>
    </row>
    <row r="5025" spans="4:24">
      <c r="D5025" s="60"/>
      <c r="E5025" s="46"/>
      <c r="M5025" s="58"/>
      <c r="T5025" s="58"/>
      <c r="V5025" s="47"/>
      <c r="X5025" s="9"/>
    </row>
    <row r="5026" spans="4:24">
      <c r="D5026" s="60"/>
      <c r="E5026" s="46"/>
      <c r="M5026" s="58"/>
      <c r="T5026" s="58"/>
      <c r="V5026" s="47"/>
      <c r="X5026" s="9"/>
    </row>
    <row r="5027" spans="4:24">
      <c r="D5027" s="60"/>
      <c r="E5027" s="46"/>
      <c r="M5027" s="58"/>
      <c r="T5027" s="58"/>
      <c r="V5027" s="47"/>
      <c r="X5027" s="9"/>
    </row>
    <row r="5028" spans="4:24">
      <c r="D5028" s="60"/>
      <c r="E5028" s="46"/>
      <c r="M5028" s="58"/>
      <c r="T5028" s="58"/>
      <c r="V5028" s="47"/>
      <c r="X5028" s="9"/>
    </row>
    <row r="5029" spans="4:24">
      <c r="D5029" s="60"/>
      <c r="E5029" s="46"/>
      <c r="T5029" s="58"/>
      <c r="V5029" s="47"/>
      <c r="X5029" s="9"/>
    </row>
    <row r="5030" spans="4:24">
      <c r="D5030" s="60"/>
      <c r="E5030" s="46"/>
      <c r="M5030" s="58"/>
      <c r="T5030" s="58"/>
      <c r="V5030" s="47"/>
      <c r="X5030" s="9"/>
    </row>
    <row r="5031" spans="4:24">
      <c r="D5031" s="60"/>
      <c r="E5031" s="46"/>
      <c r="T5031" s="58"/>
      <c r="V5031" s="47"/>
      <c r="X5031" s="9"/>
    </row>
    <row r="5032" spans="4:24">
      <c r="D5032" s="60"/>
      <c r="E5032" s="46"/>
      <c r="M5032" s="58"/>
      <c r="T5032" s="58"/>
      <c r="V5032" s="47"/>
      <c r="X5032" s="9"/>
    </row>
    <row r="5033" spans="4:24">
      <c r="D5033" s="60"/>
      <c r="E5033" s="46"/>
      <c r="M5033" s="58"/>
      <c r="T5033" s="58"/>
      <c r="V5033" s="47"/>
      <c r="X5033" s="9"/>
    </row>
    <row r="5034" spans="4:24">
      <c r="D5034" s="60"/>
      <c r="E5034" s="46"/>
      <c r="M5034" s="58"/>
      <c r="T5034" s="58"/>
      <c r="V5034" s="47"/>
      <c r="X5034" s="9"/>
    </row>
    <row r="5035" spans="4:24">
      <c r="D5035" s="60"/>
      <c r="E5035" s="46"/>
      <c r="M5035" s="58"/>
      <c r="T5035" s="58"/>
      <c r="V5035" s="47"/>
      <c r="X5035" s="9"/>
    </row>
    <row r="5036" spans="4:24">
      <c r="D5036" s="60"/>
      <c r="E5036" s="46"/>
      <c r="M5036" s="58"/>
      <c r="T5036" s="58"/>
      <c r="V5036" s="47"/>
      <c r="X5036" s="9"/>
    </row>
    <row r="5037" spans="4:24">
      <c r="D5037" s="60"/>
      <c r="E5037" s="46"/>
      <c r="M5037" s="58"/>
      <c r="T5037" s="58"/>
      <c r="V5037" s="47"/>
      <c r="X5037" s="9"/>
    </row>
    <row r="5038" spans="4:24">
      <c r="D5038" s="60"/>
      <c r="E5038" s="46"/>
      <c r="M5038" s="58"/>
      <c r="T5038" s="58"/>
      <c r="V5038" s="47"/>
      <c r="X5038" s="9"/>
    </row>
    <row r="5039" spans="4:24">
      <c r="D5039" s="60"/>
      <c r="E5039" s="46"/>
      <c r="M5039" s="58"/>
      <c r="T5039" s="58"/>
      <c r="V5039" s="47"/>
      <c r="X5039" s="9"/>
    </row>
    <row r="5040" spans="4:24">
      <c r="D5040" s="60"/>
      <c r="E5040" s="46"/>
      <c r="M5040" s="58"/>
      <c r="T5040" s="58"/>
      <c r="V5040" s="47"/>
      <c r="X5040" s="9"/>
    </row>
    <row r="5041" spans="4:24">
      <c r="D5041" s="60"/>
      <c r="E5041" s="46"/>
      <c r="M5041" s="58"/>
      <c r="T5041" s="58"/>
      <c r="V5041" s="47"/>
      <c r="X5041" s="9"/>
    </row>
    <row r="5042" spans="4:24">
      <c r="D5042" s="60"/>
      <c r="E5042" s="46"/>
      <c r="M5042" s="58"/>
      <c r="T5042" s="58"/>
      <c r="V5042" s="47"/>
      <c r="X5042" s="9"/>
    </row>
    <row r="5043" spans="4:24">
      <c r="D5043" s="60"/>
      <c r="E5043" s="46"/>
      <c r="M5043" s="58"/>
      <c r="T5043" s="58"/>
      <c r="V5043" s="47"/>
      <c r="X5043" s="9"/>
    </row>
    <row r="5044" spans="4:24">
      <c r="D5044" s="60"/>
      <c r="E5044" s="46"/>
      <c r="M5044" s="58"/>
      <c r="T5044" s="58"/>
      <c r="V5044" s="47"/>
      <c r="X5044" s="9"/>
    </row>
    <row r="5045" spans="4:24">
      <c r="D5045" s="60"/>
      <c r="E5045" s="46"/>
      <c r="T5045" s="58"/>
      <c r="V5045" s="47"/>
      <c r="X5045" s="9"/>
    </row>
    <row r="5046" spans="4:24">
      <c r="D5046" s="60"/>
      <c r="E5046" s="46"/>
      <c r="M5046" s="58"/>
      <c r="T5046" s="58"/>
      <c r="V5046" s="47"/>
      <c r="X5046" s="9"/>
    </row>
    <row r="5047" spans="4:24">
      <c r="D5047" s="60"/>
      <c r="E5047" s="46"/>
      <c r="T5047" s="58"/>
      <c r="V5047" s="47"/>
      <c r="X5047" s="9"/>
    </row>
    <row r="5048" spans="4:24">
      <c r="D5048" s="60"/>
      <c r="E5048" s="46"/>
      <c r="M5048" s="58"/>
      <c r="T5048" s="58"/>
      <c r="V5048" s="47"/>
      <c r="X5048" s="9"/>
    </row>
    <row r="5049" spans="4:24">
      <c r="D5049" s="60"/>
      <c r="E5049" s="46"/>
      <c r="M5049" s="58"/>
      <c r="T5049" s="58"/>
      <c r="V5049" s="47"/>
      <c r="X5049" s="9"/>
    </row>
    <row r="5050" spans="4:24">
      <c r="D5050" s="60"/>
      <c r="E5050" s="46"/>
      <c r="M5050" s="58"/>
      <c r="T5050" s="58"/>
      <c r="V5050" s="47"/>
      <c r="X5050" s="9"/>
    </row>
    <row r="5051" spans="4:24">
      <c r="D5051" s="60"/>
      <c r="E5051" s="46"/>
      <c r="M5051" s="58"/>
      <c r="T5051" s="58"/>
      <c r="V5051" s="47"/>
      <c r="X5051" s="9"/>
    </row>
    <row r="5052" spans="4:24">
      <c r="D5052" s="60"/>
      <c r="E5052" s="46"/>
      <c r="M5052" s="58"/>
      <c r="T5052" s="58"/>
      <c r="V5052" s="47"/>
      <c r="X5052" s="9"/>
    </row>
    <row r="5053" spans="4:24">
      <c r="D5053" s="60"/>
      <c r="E5053" s="46"/>
      <c r="M5053" s="58"/>
      <c r="T5053" s="58"/>
      <c r="V5053" s="47"/>
      <c r="X5053" s="9"/>
    </row>
    <row r="5054" spans="4:24">
      <c r="D5054" s="60"/>
      <c r="E5054" s="46"/>
      <c r="M5054" s="58"/>
      <c r="T5054" s="58"/>
      <c r="V5054" s="47"/>
      <c r="X5054" s="9"/>
    </row>
    <row r="5055" spans="4:24">
      <c r="D5055" s="60"/>
      <c r="E5055" s="46"/>
      <c r="M5055" s="58"/>
      <c r="T5055" s="58"/>
      <c r="V5055" s="47"/>
      <c r="X5055" s="9"/>
    </row>
    <row r="5056" spans="4:24">
      <c r="D5056" s="60"/>
      <c r="E5056" s="46"/>
      <c r="T5056" s="58"/>
      <c r="V5056" s="47"/>
      <c r="X5056" s="9"/>
    </row>
    <row r="5057" spans="4:24">
      <c r="D5057" s="60"/>
      <c r="E5057" s="46"/>
      <c r="M5057" s="58"/>
      <c r="T5057" s="58"/>
      <c r="V5057" s="47"/>
      <c r="X5057" s="9"/>
    </row>
    <row r="5058" spans="4:24">
      <c r="D5058" s="60"/>
      <c r="E5058" s="46"/>
      <c r="M5058" s="58"/>
      <c r="T5058" s="58"/>
      <c r="V5058" s="47"/>
      <c r="X5058" s="9"/>
    </row>
    <row r="5059" spans="4:24">
      <c r="D5059" s="60"/>
      <c r="E5059" s="46"/>
      <c r="M5059" s="58"/>
      <c r="T5059" s="58"/>
      <c r="V5059" s="47"/>
      <c r="X5059" s="9"/>
    </row>
    <row r="5060" spans="4:24">
      <c r="D5060" s="60"/>
      <c r="E5060" s="46"/>
      <c r="M5060" s="58"/>
      <c r="T5060" s="58"/>
      <c r="V5060" s="47"/>
      <c r="X5060" s="9"/>
    </row>
    <row r="5061" spans="4:24">
      <c r="D5061" s="60"/>
      <c r="E5061" s="46"/>
      <c r="M5061" s="58"/>
      <c r="T5061" s="58"/>
      <c r="V5061" s="47"/>
      <c r="X5061" s="9"/>
    </row>
    <row r="5062" spans="4:24">
      <c r="D5062" s="60"/>
      <c r="E5062" s="46"/>
      <c r="M5062" s="58"/>
      <c r="T5062" s="58"/>
      <c r="V5062" s="47"/>
      <c r="X5062" s="9"/>
    </row>
    <row r="5063" spans="4:24">
      <c r="D5063" s="60"/>
      <c r="E5063" s="46"/>
      <c r="M5063" s="58"/>
      <c r="T5063" s="58"/>
      <c r="V5063" s="47"/>
      <c r="X5063" s="9"/>
    </row>
    <row r="5064" spans="4:24">
      <c r="D5064" s="60"/>
      <c r="E5064" s="46"/>
      <c r="M5064" s="58"/>
      <c r="T5064" s="58"/>
      <c r="V5064" s="47"/>
      <c r="X5064" s="9"/>
    </row>
    <row r="5065" spans="4:24">
      <c r="D5065" s="60"/>
      <c r="E5065" s="46"/>
      <c r="M5065" s="58"/>
      <c r="T5065" s="58"/>
      <c r="V5065" s="47"/>
      <c r="X5065" s="9"/>
    </row>
    <row r="5066" spans="4:24">
      <c r="D5066" s="60"/>
      <c r="E5066" s="46"/>
      <c r="M5066" s="58"/>
      <c r="T5066" s="58"/>
      <c r="V5066" s="47"/>
      <c r="X5066" s="9"/>
    </row>
    <row r="5067" spans="4:24">
      <c r="D5067" s="60"/>
      <c r="E5067" s="46"/>
      <c r="M5067" s="58"/>
      <c r="T5067" s="58"/>
      <c r="V5067" s="47"/>
      <c r="X5067" s="9"/>
    </row>
    <row r="5068" spans="4:24">
      <c r="D5068" s="60"/>
      <c r="E5068" s="46"/>
      <c r="M5068" s="58"/>
      <c r="T5068" s="58"/>
      <c r="V5068" s="47"/>
      <c r="X5068" s="9"/>
    </row>
    <row r="5069" spans="4:24">
      <c r="D5069" s="60"/>
      <c r="E5069" s="46"/>
      <c r="M5069" s="58"/>
      <c r="T5069" s="58"/>
      <c r="V5069" s="47"/>
      <c r="X5069" s="9"/>
    </row>
    <row r="5070" spans="4:24">
      <c r="D5070" s="60"/>
      <c r="E5070" s="46"/>
      <c r="M5070" s="58"/>
      <c r="T5070" s="58"/>
      <c r="V5070" s="47"/>
      <c r="X5070" s="9"/>
    </row>
    <row r="5071" spans="4:24">
      <c r="D5071" s="60"/>
      <c r="E5071" s="46"/>
      <c r="M5071" s="58"/>
      <c r="T5071" s="58"/>
      <c r="V5071" s="47"/>
      <c r="X5071" s="9"/>
    </row>
    <row r="5072" spans="4:24">
      <c r="D5072" s="60"/>
      <c r="E5072" s="46"/>
      <c r="M5072" s="58"/>
      <c r="T5072" s="58"/>
      <c r="V5072" s="47"/>
      <c r="X5072" s="9"/>
    </row>
    <row r="5073" spans="4:24">
      <c r="D5073" s="60"/>
      <c r="E5073" s="46"/>
      <c r="M5073" s="58"/>
      <c r="T5073" s="58"/>
      <c r="V5073" s="47"/>
      <c r="X5073" s="9"/>
    </row>
    <row r="5074" spans="4:24">
      <c r="D5074" s="60"/>
      <c r="E5074" s="46"/>
      <c r="M5074" s="58"/>
      <c r="T5074" s="58"/>
      <c r="V5074" s="47"/>
      <c r="X5074" s="9"/>
    </row>
    <row r="5075" spans="4:24">
      <c r="D5075" s="60"/>
      <c r="E5075" s="46"/>
      <c r="M5075" s="58"/>
      <c r="T5075" s="58"/>
      <c r="V5075" s="47"/>
      <c r="X5075" s="9"/>
    </row>
    <row r="5076" spans="4:24">
      <c r="D5076" s="60"/>
      <c r="E5076" s="46"/>
      <c r="M5076" s="58"/>
      <c r="T5076" s="58"/>
      <c r="V5076" s="47"/>
      <c r="X5076" s="9"/>
    </row>
    <row r="5077" spans="4:24">
      <c r="D5077" s="60"/>
      <c r="E5077" s="46"/>
      <c r="M5077" s="58"/>
      <c r="T5077" s="58"/>
      <c r="V5077" s="47"/>
      <c r="X5077" s="9"/>
    </row>
    <row r="5078" spans="4:24">
      <c r="D5078" s="58"/>
      <c r="E5078" s="46"/>
      <c r="M5078" s="58"/>
      <c r="T5078" s="58"/>
      <c r="V5078" s="47"/>
      <c r="X5078" s="9"/>
    </row>
    <row r="5079" spans="4:24">
      <c r="D5079" s="58"/>
      <c r="E5079" s="46"/>
      <c r="T5079" s="58"/>
      <c r="V5079" s="47"/>
      <c r="X5079" s="9"/>
    </row>
    <row r="5080" spans="4:24">
      <c r="D5080" s="58"/>
      <c r="E5080" s="46"/>
      <c r="T5080" s="58"/>
      <c r="V5080" s="47"/>
      <c r="X5080" s="9"/>
    </row>
    <row r="5081" spans="4:24">
      <c r="D5081" s="58"/>
      <c r="E5081" s="46"/>
      <c r="T5081" s="58"/>
      <c r="V5081" s="47"/>
      <c r="X5081" s="9"/>
    </row>
    <row r="5082" spans="4:24">
      <c r="D5082" s="58"/>
      <c r="E5082" s="46"/>
      <c r="T5082" s="58"/>
      <c r="V5082" s="47"/>
      <c r="X5082" s="9"/>
    </row>
    <row r="5083" spans="4:24">
      <c r="D5083" s="58"/>
      <c r="E5083" s="46"/>
      <c r="T5083" s="58"/>
      <c r="V5083" s="47"/>
      <c r="X5083" s="9"/>
    </row>
    <row r="5084" spans="4:24">
      <c r="D5084" s="58"/>
      <c r="E5084" s="46"/>
      <c r="T5084" s="58"/>
      <c r="V5084" s="47"/>
      <c r="X5084" s="9"/>
    </row>
    <row r="5085" spans="4:24">
      <c r="D5085" s="58"/>
      <c r="E5085" s="46"/>
      <c r="T5085" s="58"/>
      <c r="V5085" s="47"/>
      <c r="X5085" s="9"/>
    </row>
    <row r="5086" spans="4:24">
      <c r="D5086" s="58"/>
      <c r="E5086" s="46"/>
      <c r="T5086" s="58"/>
      <c r="V5086" s="47"/>
      <c r="X5086" s="9"/>
    </row>
    <row r="5087" spans="4:24">
      <c r="D5087" s="58"/>
      <c r="E5087" s="46"/>
      <c r="T5087" s="58"/>
      <c r="V5087" s="47"/>
      <c r="X5087" s="9"/>
    </row>
    <row r="5088" spans="4:24">
      <c r="D5088" s="58"/>
      <c r="E5088" s="46"/>
      <c r="T5088" s="58"/>
      <c r="V5088" s="47"/>
      <c r="X5088" s="9"/>
    </row>
    <row r="5089" spans="4:24">
      <c r="D5089" s="58"/>
      <c r="E5089" s="46"/>
      <c r="T5089" s="58"/>
      <c r="V5089" s="47"/>
      <c r="X5089" s="9"/>
    </row>
    <row r="5090" spans="4:24">
      <c r="D5090" s="58"/>
      <c r="E5090" s="46"/>
      <c r="T5090" s="58"/>
      <c r="V5090" s="47"/>
      <c r="X5090" s="9"/>
    </row>
    <row r="5091" spans="4:24">
      <c r="D5091" s="58"/>
      <c r="E5091" s="46"/>
      <c r="T5091" s="58"/>
      <c r="V5091" s="47"/>
      <c r="X5091" s="9"/>
    </row>
    <row r="5092" spans="4:24">
      <c r="D5092" s="58"/>
      <c r="E5092" s="46"/>
      <c r="T5092" s="58"/>
      <c r="V5092" s="47"/>
      <c r="X5092" s="9"/>
    </row>
    <row r="5093" spans="4:24">
      <c r="D5093" s="58"/>
      <c r="E5093" s="46"/>
      <c r="T5093" s="58"/>
      <c r="V5093" s="47"/>
      <c r="X5093" s="9"/>
    </row>
    <row r="5094" spans="4:24">
      <c r="D5094" s="58"/>
      <c r="E5094" s="46"/>
      <c r="T5094" s="58"/>
      <c r="V5094" s="47"/>
      <c r="X5094" s="9"/>
    </row>
    <row r="5095" spans="4:24">
      <c r="D5095" s="58"/>
      <c r="E5095" s="46"/>
      <c r="T5095" s="58"/>
      <c r="V5095" s="47"/>
      <c r="X5095" s="9"/>
    </row>
    <row r="5096" spans="4:24">
      <c r="D5096" s="58"/>
      <c r="E5096" s="46"/>
      <c r="T5096" s="58"/>
      <c r="V5096" s="47"/>
      <c r="X5096" s="9"/>
    </row>
    <row r="5097" spans="4:24">
      <c r="D5097" s="58"/>
      <c r="E5097" s="46"/>
      <c r="T5097" s="58"/>
      <c r="V5097" s="47"/>
      <c r="X5097" s="9"/>
    </row>
    <row r="5098" spans="4:24">
      <c r="D5098" s="58"/>
      <c r="E5098" s="46"/>
      <c r="T5098" s="58"/>
      <c r="V5098" s="47"/>
      <c r="X5098" s="9"/>
    </row>
    <row r="5099" spans="4:24">
      <c r="D5099" s="58"/>
      <c r="E5099" s="46"/>
      <c r="M5099" s="66"/>
      <c r="T5099" s="58"/>
      <c r="V5099" s="47"/>
      <c r="X5099" s="9"/>
    </row>
    <row r="5100" spans="4:24">
      <c r="D5100" s="58"/>
      <c r="E5100" s="46"/>
      <c r="M5100" s="67"/>
      <c r="T5100" s="58"/>
      <c r="V5100" s="47"/>
      <c r="X5100" s="9"/>
    </row>
    <row r="5101" spans="4:24">
      <c r="D5101" s="58"/>
      <c r="E5101" s="46"/>
      <c r="M5101" s="65"/>
      <c r="T5101" s="58"/>
      <c r="V5101" s="47"/>
      <c r="X5101" s="9"/>
    </row>
    <row r="5102" spans="4:24">
      <c r="D5102" s="58"/>
      <c r="E5102" s="46"/>
      <c r="M5102" s="64"/>
      <c r="T5102" s="58"/>
      <c r="V5102" s="47"/>
      <c r="X5102" s="9"/>
    </row>
    <row r="5103" spans="4:24">
      <c r="D5103" s="58"/>
      <c r="E5103" s="46"/>
      <c r="M5103" s="66"/>
      <c r="T5103" s="58"/>
      <c r="V5103" s="47"/>
      <c r="X5103" s="9"/>
    </row>
    <row r="5104" spans="4:24">
      <c r="D5104" s="58"/>
      <c r="E5104" s="46"/>
      <c r="M5104" s="67"/>
      <c r="T5104" s="58"/>
      <c r="V5104" s="47"/>
      <c r="X5104" s="9"/>
    </row>
    <row r="5105" spans="4:24">
      <c r="D5105" s="58"/>
      <c r="E5105" s="46"/>
      <c r="M5105" s="68"/>
      <c r="T5105" s="58"/>
      <c r="V5105" s="47"/>
      <c r="X5105" s="9"/>
    </row>
    <row r="5106" spans="4:24">
      <c r="D5106" s="58"/>
      <c r="E5106" s="46"/>
      <c r="M5106" s="58"/>
      <c r="T5106" s="58"/>
      <c r="V5106" s="47"/>
      <c r="X5106" s="9"/>
    </row>
    <row r="5107" spans="4:24">
      <c r="D5107" s="58"/>
      <c r="E5107" s="46"/>
      <c r="M5107" s="69"/>
      <c r="T5107" s="58"/>
      <c r="V5107" s="47"/>
      <c r="X5107" s="9"/>
    </row>
    <row r="5108" spans="4:24">
      <c r="D5108" s="58"/>
      <c r="E5108" s="46"/>
      <c r="M5108" s="65"/>
      <c r="T5108" s="58"/>
      <c r="V5108" s="47"/>
      <c r="X5108" s="9"/>
    </row>
    <row r="5109" spans="4:24">
      <c r="D5109" s="58"/>
      <c r="E5109" s="46"/>
      <c r="M5109" s="65"/>
      <c r="T5109" s="58"/>
      <c r="V5109" s="47"/>
      <c r="X5109" s="9"/>
    </row>
    <row r="5110" spans="4:24">
      <c r="D5110" s="58"/>
      <c r="E5110" s="46"/>
      <c r="M5110" s="64"/>
      <c r="T5110" s="58"/>
      <c r="V5110" s="47"/>
      <c r="X5110" s="9"/>
    </row>
    <row r="5111" spans="4:24">
      <c r="D5111" s="58"/>
      <c r="E5111" s="46"/>
      <c r="M5111" s="58"/>
      <c r="T5111" s="58"/>
      <c r="V5111" s="47"/>
      <c r="X5111" s="9"/>
    </row>
    <row r="5112" spans="4:24">
      <c r="D5112" s="58"/>
      <c r="E5112" s="46"/>
      <c r="M5112" s="58"/>
      <c r="T5112" s="58"/>
      <c r="V5112" s="47"/>
      <c r="X5112" s="9"/>
    </row>
    <row r="5113" spans="4:24">
      <c r="D5113" s="58"/>
      <c r="E5113" s="46"/>
      <c r="M5113" s="58"/>
      <c r="T5113" s="58"/>
      <c r="V5113" s="47"/>
      <c r="X5113" s="9"/>
    </row>
    <row r="5114" spans="4:24">
      <c r="D5114" s="58"/>
      <c r="E5114" s="46"/>
      <c r="M5114" s="58"/>
      <c r="T5114" s="58"/>
      <c r="V5114" s="47"/>
      <c r="X5114" s="9"/>
    </row>
    <row r="5115" spans="4:24">
      <c r="D5115" s="58"/>
      <c r="E5115" s="46"/>
      <c r="M5115" s="58"/>
      <c r="T5115" s="58"/>
      <c r="V5115" s="47"/>
      <c r="X5115" s="9"/>
    </row>
    <row r="5116" spans="4:24">
      <c r="D5116" s="58"/>
      <c r="E5116" s="46"/>
      <c r="M5116" s="58"/>
      <c r="T5116" s="58"/>
      <c r="V5116" s="47"/>
      <c r="X5116" s="9"/>
    </row>
    <row r="5117" spans="4:24">
      <c r="D5117" s="58"/>
      <c r="E5117" s="46"/>
      <c r="M5117" s="58"/>
      <c r="T5117" s="58"/>
      <c r="V5117" s="47"/>
      <c r="X5117" s="9"/>
    </row>
    <row r="5118" spans="4:24">
      <c r="D5118" s="58"/>
      <c r="E5118" s="46"/>
      <c r="M5118" s="58"/>
      <c r="T5118" s="58"/>
      <c r="V5118" s="47"/>
      <c r="X5118" s="9"/>
    </row>
    <row r="5119" spans="4:24">
      <c r="D5119" s="58"/>
      <c r="E5119" s="46"/>
      <c r="M5119" s="58"/>
      <c r="T5119" s="58"/>
      <c r="V5119" s="47"/>
      <c r="X5119" s="9"/>
    </row>
    <row r="5120" spans="4:24">
      <c r="D5120" s="58"/>
      <c r="E5120" s="46"/>
      <c r="M5120" s="58"/>
      <c r="T5120" s="58"/>
      <c r="V5120" s="47"/>
      <c r="X5120" s="9"/>
    </row>
    <row r="5121" spans="4:24">
      <c r="D5121" s="58"/>
      <c r="E5121" s="46"/>
      <c r="M5121" s="58"/>
      <c r="T5121" s="58"/>
      <c r="V5121" s="47"/>
      <c r="X5121" s="9"/>
    </row>
    <row r="5122" spans="4:24">
      <c r="D5122" s="58"/>
      <c r="E5122" s="46"/>
      <c r="M5122" s="58"/>
      <c r="T5122" s="58"/>
      <c r="V5122" s="47"/>
      <c r="X5122" s="9"/>
    </row>
    <row r="5123" spans="4:24">
      <c r="D5123" s="58"/>
      <c r="E5123" s="46"/>
      <c r="M5123" s="58"/>
      <c r="T5123" s="58"/>
      <c r="V5123" s="47"/>
      <c r="X5123" s="9"/>
    </row>
    <row r="5124" spans="4:24">
      <c r="D5124" s="58"/>
      <c r="E5124" s="46"/>
      <c r="M5124" s="58"/>
      <c r="T5124" s="58"/>
      <c r="V5124" s="47"/>
      <c r="X5124" s="9"/>
    </row>
    <row r="5125" spans="4:24">
      <c r="D5125" s="58"/>
      <c r="E5125" s="46"/>
      <c r="M5125" s="58"/>
      <c r="T5125" s="58"/>
      <c r="V5125" s="47"/>
      <c r="X5125" s="9"/>
    </row>
    <row r="5126" spans="4:24">
      <c r="D5126" s="58"/>
      <c r="E5126" s="46"/>
      <c r="M5126" s="58"/>
      <c r="T5126" s="58"/>
      <c r="V5126" s="47"/>
      <c r="X5126" s="9"/>
    </row>
    <row r="5127" spans="4:24">
      <c r="D5127" s="58"/>
      <c r="E5127" s="46"/>
      <c r="M5127" s="58"/>
      <c r="T5127" s="58"/>
      <c r="V5127" s="47"/>
      <c r="X5127" s="9"/>
    </row>
    <row r="5128" spans="4:24">
      <c r="D5128" s="58"/>
      <c r="E5128" s="46"/>
      <c r="T5128" s="58"/>
      <c r="V5128" s="47"/>
      <c r="X5128" s="9"/>
    </row>
    <row r="5129" spans="4:24">
      <c r="D5129" s="58"/>
      <c r="E5129" s="46"/>
      <c r="M5129" s="58"/>
      <c r="T5129" s="58"/>
      <c r="V5129" s="47"/>
      <c r="X5129" s="9"/>
    </row>
    <row r="5130" spans="4:24">
      <c r="D5130" s="58"/>
      <c r="E5130" s="46"/>
      <c r="T5130" s="58"/>
      <c r="V5130" s="47"/>
      <c r="X5130" s="9"/>
    </row>
    <row r="5131" spans="4:24">
      <c r="D5131" s="58"/>
      <c r="E5131" s="46"/>
      <c r="M5131" s="58"/>
      <c r="T5131" s="58"/>
      <c r="V5131" s="47"/>
      <c r="X5131" s="9"/>
    </row>
    <row r="5132" spans="4:24">
      <c r="D5132" s="58"/>
      <c r="E5132" s="46"/>
      <c r="M5132" s="58"/>
      <c r="T5132" s="58"/>
      <c r="V5132" s="47"/>
      <c r="X5132" s="9"/>
    </row>
    <row r="5133" spans="4:24">
      <c r="D5133" s="58"/>
      <c r="E5133" s="46"/>
      <c r="M5133" s="58"/>
      <c r="T5133" s="58"/>
      <c r="V5133" s="47"/>
      <c r="X5133" s="9"/>
    </row>
    <row r="5134" spans="4:24">
      <c r="D5134" s="58"/>
      <c r="E5134" s="46"/>
      <c r="M5134" s="58"/>
      <c r="T5134" s="58"/>
      <c r="V5134" s="47"/>
      <c r="X5134" s="9"/>
    </row>
    <row r="5135" spans="4:24">
      <c r="D5135" s="58"/>
      <c r="E5135" s="46"/>
      <c r="M5135" s="58"/>
      <c r="T5135" s="58"/>
      <c r="V5135" s="47"/>
      <c r="X5135" s="9"/>
    </row>
    <row r="5136" spans="4:24">
      <c r="D5136" s="58"/>
      <c r="E5136" s="46"/>
      <c r="M5136" s="58"/>
      <c r="T5136" s="58"/>
      <c r="V5136" s="47"/>
      <c r="X5136" s="9"/>
    </row>
    <row r="5137" spans="4:24">
      <c r="D5137" s="58"/>
      <c r="E5137" s="46"/>
      <c r="M5137" s="58"/>
      <c r="T5137" s="58"/>
      <c r="V5137" s="47"/>
      <c r="X5137" s="9"/>
    </row>
    <row r="5138" spans="4:24">
      <c r="D5138" s="58"/>
      <c r="E5138" s="46"/>
      <c r="M5138" s="58"/>
      <c r="T5138" s="58"/>
      <c r="V5138" s="47"/>
      <c r="X5138" s="9"/>
    </row>
    <row r="5139" spans="4:24">
      <c r="D5139" s="58"/>
      <c r="E5139" s="46"/>
      <c r="M5139" s="58"/>
      <c r="T5139" s="58"/>
      <c r="V5139" s="47"/>
      <c r="X5139" s="9"/>
    </row>
    <row r="5140" spans="4:24">
      <c r="D5140" s="58"/>
      <c r="E5140" s="46"/>
      <c r="M5140" s="58"/>
      <c r="T5140" s="58"/>
      <c r="V5140" s="47"/>
      <c r="X5140" s="9"/>
    </row>
    <row r="5141" spans="4:24">
      <c r="D5141" s="58"/>
      <c r="E5141" s="46"/>
      <c r="M5141" s="58"/>
      <c r="T5141" s="58"/>
      <c r="V5141" s="47"/>
      <c r="X5141" s="9"/>
    </row>
    <row r="5142" spans="4:24">
      <c r="D5142" s="58"/>
      <c r="E5142" s="46"/>
      <c r="M5142" s="58"/>
      <c r="T5142" s="58"/>
      <c r="V5142" s="47"/>
      <c r="X5142" s="9"/>
    </row>
    <row r="5143" spans="4:24">
      <c r="D5143" s="58"/>
      <c r="E5143" s="46"/>
      <c r="M5143" s="58"/>
      <c r="T5143" s="58"/>
      <c r="V5143" s="47"/>
      <c r="X5143" s="9"/>
    </row>
    <row r="5144" spans="4:24">
      <c r="D5144" s="58"/>
      <c r="E5144" s="46"/>
      <c r="T5144" s="58"/>
      <c r="V5144" s="47"/>
      <c r="X5144" s="9"/>
    </row>
    <row r="5145" spans="4:24">
      <c r="D5145" s="58"/>
      <c r="E5145" s="46"/>
      <c r="M5145" s="58"/>
      <c r="T5145" s="58"/>
      <c r="V5145" s="47"/>
      <c r="X5145" s="9"/>
    </row>
    <row r="5146" spans="4:24">
      <c r="D5146" s="58"/>
      <c r="E5146" s="46"/>
      <c r="T5146" s="58"/>
      <c r="V5146" s="47"/>
      <c r="X5146" s="9"/>
    </row>
    <row r="5147" spans="4:24">
      <c r="D5147" s="58"/>
      <c r="E5147" s="46"/>
      <c r="M5147" s="58"/>
      <c r="T5147" s="58"/>
      <c r="V5147" s="47"/>
      <c r="X5147" s="9"/>
    </row>
    <row r="5148" spans="4:24">
      <c r="D5148" s="58"/>
      <c r="E5148" s="46"/>
      <c r="M5148" s="58"/>
      <c r="T5148" s="58"/>
      <c r="V5148" s="47"/>
      <c r="X5148" s="9"/>
    </row>
    <row r="5149" spans="4:24">
      <c r="D5149" s="58"/>
      <c r="E5149" s="46"/>
      <c r="M5149" s="58"/>
      <c r="T5149" s="58"/>
      <c r="V5149" s="47"/>
      <c r="X5149" s="9"/>
    </row>
    <row r="5150" spans="4:24">
      <c r="D5150" s="58"/>
      <c r="E5150" s="46"/>
      <c r="M5150" s="58"/>
      <c r="T5150" s="58"/>
      <c r="V5150" s="47"/>
      <c r="X5150" s="9"/>
    </row>
    <row r="5151" spans="4:24">
      <c r="D5151" s="58"/>
      <c r="E5151" s="46"/>
      <c r="M5151" s="58"/>
      <c r="T5151" s="58"/>
      <c r="V5151" s="47"/>
      <c r="X5151" s="9"/>
    </row>
    <row r="5152" spans="4:24">
      <c r="D5152" s="58"/>
      <c r="E5152" s="46"/>
      <c r="M5152" s="58"/>
      <c r="T5152" s="58"/>
      <c r="V5152" s="47"/>
      <c r="X5152" s="9"/>
    </row>
    <row r="5153" spans="4:24">
      <c r="D5153" s="58"/>
      <c r="E5153" s="46"/>
      <c r="M5153" s="58"/>
      <c r="T5153" s="58"/>
      <c r="V5153" s="47"/>
      <c r="X5153" s="9"/>
    </row>
    <row r="5154" spans="4:24">
      <c r="D5154" s="58"/>
      <c r="E5154" s="46"/>
      <c r="M5154" s="58"/>
      <c r="T5154" s="58"/>
      <c r="V5154" s="47"/>
      <c r="X5154" s="9"/>
    </row>
    <row r="5155" spans="4:24">
      <c r="D5155" s="58"/>
      <c r="E5155" s="46"/>
      <c r="T5155" s="58"/>
      <c r="V5155" s="47"/>
      <c r="X5155" s="9"/>
    </row>
    <row r="5156" spans="4:24">
      <c r="D5156" s="58"/>
      <c r="E5156" s="46"/>
      <c r="M5156" s="58"/>
      <c r="T5156" s="58"/>
      <c r="V5156" s="47"/>
      <c r="X5156" s="9"/>
    </row>
    <row r="5157" spans="4:24">
      <c r="D5157" s="58"/>
      <c r="E5157" s="46"/>
      <c r="M5157" s="58"/>
      <c r="T5157" s="58"/>
      <c r="V5157" s="47"/>
      <c r="X5157" s="9"/>
    </row>
    <row r="5158" spans="4:24">
      <c r="D5158" s="58"/>
      <c r="E5158" s="46"/>
      <c r="M5158" s="58"/>
      <c r="T5158" s="58"/>
      <c r="V5158" s="47"/>
      <c r="X5158" s="9"/>
    </row>
    <row r="5159" spans="4:24">
      <c r="D5159" s="58"/>
      <c r="E5159" s="46"/>
      <c r="M5159" s="58"/>
      <c r="T5159" s="58"/>
      <c r="V5159" s="47"/>
      <c r="X5159" s="9"/>
    </row>
    <row r="5160" spans="4:24">
      <c r="D5160" s="58"/>
      <c r="E5160" s="46"/>
      <c r="M5160" s="58"/>
      <c r="T5160" s="58"/>
      <c r="V5160" s="47"/>
      <c r="X5160" s="9"/>
    </row>
    <row r="5161" spans="4:24">
      <c r="D5161" s="58"/>
      <c r="E5161" s="46"/>
      <c r="M5161" s="58"/>
      <c r="T5161" s="58"/>
      <c r="V5161" s="47"/>
      <c r="X5161" s="9"/>
    </row>
    <row r="5162" spans="4:24">
      <c r="D5162" s="58"/>
      <c r="E5162" s="46"/>
      <c r="M5162" s="58"/>
      <c r="T5162" s="58"/>
      <c r="V5162" s="47"/>
      <c r="X5162" s="9"/>
    </row>
    <row r="5163" spans="4:24">
      <c r="D5163" s="58"/>
      <c r="E5163" s="46"/>
      <c r="M5163" s="58"/>
      <c r="T5163" s="58"/>
      <c r="V5163" s="47"/>
      <c r="X5163" s="9"/>
    </row>
    <row r="5164" spans="4:24">
      <c r="D5164" s="58"/>
      <c r="E5164" s="46"/>
      <c r="M5164" s="58"/>
      <c r="T5164" s="58"/>
      <c r="V5164" s="47"/>
      <c r="X5164" s="9"/>
    </row>
    <row r="5165" spans="4:24">
      <c r="D5165" s="58"/>
      <c r="E5165" s="46"/>
      <c r="M5165" s="58"/>
      <c r="T5165" s="58"/>
      <c r="V5165" s="47"/>
      <c r="X5165" s="9"/>
    </row>
    <row r="5166" spans="4:24">
      <c r="D5166" s="58"/>
      <c r="E5166" s="46"/>
      <c r="M5166" s="58"/>
      <c r="T5166" s="58"/>
      <c r="V5166" s="47"/>
      <c r="X5166" s="9"/>
    </row>
    <row r="5167" spans="4:24">
      <c r="D5167" s="58"/>
      <c r="E5167" s="46"/>
      <c r="M5167" s="58"/>
      <c r="T5167" s="58"/>
      <c r="V5167" s="47"/>
      <c r="X5167" s="9"/>
    </row>
    <row r="5168" spans="4:24">
      <c r="D5168" s="58"/>
      <c r="E5168" s="46"/>
      <c r="M5168" s="58"/>
      <c r="T5168" s="58"/>
      <c r="V5168" s="47"/>
      <c r="X5168" s="9"/>
    </row>
    <row r="5169" spans="4:25">
      <c r="D5169" s="58"/>
      <c r="E5169" s="46"/>
      <c r="M5169" s="58"/>
      <c r="T5169" s="58"/>
      <c r="V5169" s="47"/>
      <c r="X5169" s="9"/>
    </row>
    <row r="5170" spans="4:25">
      <c r="D5170" s="58"/>
      <c r="E5170" s="46"/>
      <c r="M5170" s="58"/>
      <c r="T5170" s="58"/>
      <c r="V5170" s="47"/>
      <c r="X5170" s="9"/>
    </row>
    <row r="5171" spans="4:25">
      <c r="D5171" s="58"/>
      <c r="E5171" s="46"/>
      <c r="M5171" s="58"/>
      <c r="T5171" s="58"/>
      <c r="V5171" s="47"/>
      <c r="X5171" s="9"/>
    </row>
    <row r="5172" spans="4:25">
      <c r="D5172" s="58"/>
      <c r="E5172" s="46"/>
      <c r="M5172" s="58"/>
      <c r="T5172" s="58"/>
      <c r="V5172" s="47"/>
      <c r="X5172" s="9"/>
    </row>
    <row r="5173" spans="4:25">
      <c r="D5173" s="58"/>
      <c r="E5173" s="46"/>
      <c r="M5173" s="58"/>
      <c r="T5173" s="58"/>
      <c r="V5173" s="47"/>
      <c r="X5173" s="9"/>
    </row>
    <row r="5174" spans="4:25">
      <c r="D5174" s="58"/>
      <c r="E5174" s="46"/>
      <c r="M5174" s="58"/>
      <c r="T5174" s="58"/>
      <c r="V5174" s="47"/>
      <c r="X5174" s="9"/>
    </row>
    <row r="5175" spans="4:25">
      <c r="D5175" s="58"/>
      <c r="E5175" s="46"/>
      <c r="M5175" s="58"/>
      <c r="T5175" s="58"/>
      <c r="V5175" s="47"/>
      <c r="X5175" s="9"/>
    </row>
    <row r="5176" spans="4:25">
      <c r="D5176" s="58"/>
      <c r="E5176" s="46"/>
      <c r="M5176" s="58"/>
      <c r="T5176" s="58"/>
      <c r="V5176" s="47"/>
      <c r="X5176" s="9"/>
    </row>
    <row r="5179" spans="4:25">
      <c r="D5179" s="58"/>
      <c r="E5179" s="46"/>
      <c r="M5179" s="33"/>
      <c r="T5179" s="58"/>
      <c r="V5179" s="47"/>
      <c r="X5179" s="9"/>
      <c r="Y5179" s="49"/>
    </row>
    <row r="5180" spans="4:25">
      <c r="D5180" s="58"/>
      <c r="E5180" s="46"/>
      <c r="M5180" s="33"/>
      <c r="T5180" s="58"/>
      <c r="V5180" s="47"/>
      <c r="X5180" s="9"/>
      <c r="Y5180" s="49"/>
    </row>
    <row r="5181" spans="4:25">
      <c r="D5181" s="58"/>
      <c r="E5181" s="46"/>
      <c r="M5181" s="33"/>
      <c r="T5181" s="58"/>
      <c r="V5181" s="47"/>
      <c r="X5181" s="9"/>
      <c r="Y5181" s="49"/>
    </row>
    <row r="5182" spans="4:25">
      <c r="D5182" s="58"/>
      <c r="E5182" s="46"/>
      <c r="M5182" s="33"/>
      <c r="T5182" s="58"/>
      <c r="V5182" s="47"/>
      <c r="X5182" s="9"/>
      <c r="Y5182" s="49"/>
    </row>
    <row r="5183" spans="4:25">
      <c r="D5183" s="58"/>
      <c r="E5183" s="46"/>
      <c r="M5183" s="33"/>
      <c r="T5183" s="58"/>
      <c r="V5183" s="47"/>
      <c r="X5183" s="9"/>
      <c r="Y5183" s="49"/>
    </row>
    <row r="5184" spans="4:25">
      <c r="D5184" s="58"/>
      <c r="E5184" s="46"/>
      <c r="M5184" s="33"/>
      <c r="T5184" s="58"/>
      <c r="V5184" s="47"/>
      <c r="X5184" s="9"/>
      <c r="Y5184" s="49"/>
    </row>
    <row r="5185" spans="4:25">
      <c r="D5185" s="58"/>
      <c r="E5185" s="46"/>
      <c r="M5185" s="33"/>
      <c r="T5185" s="58"/>
      <c r="V5185" s="47"/>
      <c r="X5185" s="9"/>
      <c r="Y5185" s="49"/>
    </row>
    <row r="5186" spans="4:25">
      <c r="D5186" s="58"/>
      <c r="E5186" s="46"/>
      <c r="M5186" s="33"/>
      <c r="T5186" s="58"/>
      <c r="V5186" s="47"/>
      <c r="X5186" s="9"/>
      <c r="Y5186" s="49"/>
    </row>
    <row r="5187" spans="4:25">
      <c r="D5187" s="58"/>
      <c r="E5187" s="46"/>
      <c r="M5187" s="33"/>
      <c r="T5187" s="58"/>
      <c r="V5187" s="47"/>
      <c r="X5187" s="9"/>
      <c r="Y5187" s="49"/>
    </row>
    <row r="5188" spans="4:25">
      <c r="D5188" s="58"/>
      <c r="E5188" s="46"/>
      <c r="M5188" s="33"/>
      <c r="T5188" s="58"/>
      <c r="V5188" s="47"/>
      <c r="X5188" s="9"/>
      <c r="Y5188" s="49"/>
    </row>
    <row r="5189" spans="4:25">
      <c r="D5189" s="58"/>
      <c r="E5189" s="46"/>
      <c r="M5189" s="33"/>
      <c r="T5189" s="58"/>
      <c r="V5189" s="47"/>
      <c r="X5189" s="9"/>
      <c r="Y5189" s="49"/>
    </row>
    <row r="5190" spans="4:25">
      <c r="D5190" s="58"/>
      <c r="E5190" s="46"/>
      <c r="M5190" s="33"/>
      <c r="T5190" s="58"/>
      <c r="V5190" s="47"/>
      <c r="X5190" s="9"/>
      <c r="Y5190" s="49"/>
    </row>
    <row r="5191" spans="4:25">
      <c r="D5191" s="58"/>
      <c r="E5191" s="46"/>
      <c r="M5191" s="33"/>
      <c r="T5191" s="58"/>
      <c r="V5191" s="47"/>
      <c r="X5191" s="9"/>
      <c r="Y5191" s="49"/>
    </row>
    <row r="5192" spans="4:25">
      <c r="D5192" s="58"/>
      <c r="E5192" s="46"/>
      <c r="M5192" s="33"/>
      <c r="T5192" s="58"/>
      <c r="V5192" s="47"/>
      <c r="X5192" s="9"/>
      <c r="Y5192" s="49"/>
    </row>
    <row r="5193" spans="4:25">
      <c r="D5193" s="58"/>
      <c r="E5193" s="46"/>
      <c r="M5193" s="33"/>
      <c r="T5193" s="58"/>
      <c r="V5193" s="47"/>
      <c r="X5193" s="9"/>
      <c r="Y5193" s="49"/>
    </row>
    <row r="5194" spans="4:25">
      <c r="D5194" s="58"/>
      <c r="E5194" s="46"/>
      <c r="M5194" s="33"/>
      <c r="T5194" s="58"/>
      <c r="V5194" s="47"/>
      <c r="X5194" s="9"/>
      <c r="Y5194" s="49"/>
    </row>
    <row r="5195" spans="4:25">
      <c r="D5195" s="58"/>
      <c r="E5195" s="46"/>
      <c r="M5195" s="33"/>
      <c r="T5195" s="58"/>
      <c r="V5195" s="47"/>
      <c r="X5195" s="9"/>
      <c r="Y5195" s="49"/>
    </row>
    <row r="5196" spans="4:25">
      <c r="D5196" s="58"/>
      <c r="E5196" s="46"/>
      <c r="M5196" s="33"/>
      <c r="T5196" s="58"/>
      <c r="V5196" s="47"/>
      <c r="X5196" s="9"/>
      <c r="Y5196" s="49"/>
    </row>
    <row r="5197" spans="4:25">
      <c r="D5197" s="58"/>
      <c r="E5197" s="46"/>
      <c r="M5197" s="33"/>
      <c r="T5197" s="58"/>
      <c r="V5197" s="47"/>
      <c r="X5197" s="9"/>
      <c r="Y5197" s="49"/>
    </row>
    <row r="5198" spans="4:25">
      <c r="D5198" s="58"/>
      <c r="E5198" s="46"/>
      <c r="M5198" s="33"/>
      <c r="T5198" s="58"/>
      <c r="V5198" s="47"/>
      <c r="X5198" s="9"/>
      <c r="Y5198" s="49"/>
    </row>
    <row r="5199" spans="4:25">
      <c r="D5199" s="58"/>
      <c r="E5199" s="46"/>
      <c r="M5199" s="33"/>
      <c r="T5199" s="58"/>
      <c r="V5199" s="47"/>
      <c r="X5199" s="9"/>
      <c r="Y5199" s="49"/>
    </row>
    <row r="5200" spans="4:25">
      <c r="D5200" s="58"/>
      <c r="E5200" s="46"/>
      <c r="M5200" s="33"/>
      <c r="T5200" s="58"/>
      <c r="V5200" s="47"/>
      <c r="X5200" s="9"/>
      <c r="Y5200" s="49"/>
    </row>
    <row r="5201" spans="4:25">
      <c r="D5201" s="58"/>
      <c r="E5201" s="46"/>
      <c r="M5201" s="33"/>
      <c r="T5201" s="58"/>
      <c r="V5201" s="47"/>
      <c r="X5201" s="9"/>
      <c r="Y5201" s="49"/>
    </row>
    <row r="5202" spans="4:25">
      <c r="D5202" s="58"/>
      <c r="E5202" s="46"/>
      <c r="M5202" s="33"/>
      <c r="T5202" s="58"/>
      <c r="V5202" s="47"/>
      <c r="X5202" s="9"/>
      <c r="Y5202" s="49"/>
    </row>
    <row r="5203" spans="4:25">
      <c r="D5203" s="58"/>
      <c r="E5203" s="46"/>
      <c r="M5203" s="33"/>
      <c r="T5203" s="58"/>
      <c r="V5203" s="47"/>
      <c r="X5203" s="9"/>
      <c r="Y5203" s="49"/>
    </row>
    <row r="5204" spans="4:25">
      <c r="D5204" s="58"/>
      <c r="E5204" s="46"/>
      <c r="M5204" s="33"/>
      <c r="T5204" s="58"/>
      <c r="V5204" s="47"/>
      <c r="X5204" s="9"/>
      <c r="Y5204" s="49"/>
    </row>
    <row r="5205" spans="4:25">
      <c r="D5205" s="58"/>
      <c r="E5205" s="46"/>
      <c r="M5205" s="33"/>
      <c r="T5205" s="58"/>
      <c r="V5205" s="47"/>
      <c r="X5205" s="9"/>
      <c r="Y5205" s="49"/>
    </row>
    <row r="5206" spans="4:25">
      <c r="D5206" s="58"/>
      <c r="E5206" s="46"/>
      <c r="M5206" s="33"/>
      <c r="T5206" s="58"/>
      <c r="V5206" s="47"/>
      <c r="X5206" s="9"/>
      <c r="Y5206" s="49"/>
    </row>
    <row r="5207" spans="4:25">
      <c r="D5207" s="58"/>
      <c r="E5207" s="46"/>
      <c r="M5207" s="33"/>
      <c r="T5207" s="58"/>
      <c r="V5207" s="47"/>
      <c r="X5207" s="9"/>
      <c r="Y5207" s="49"/>
    </row>
    <row r="5208" spans="4:25">
      <c r="D5208" s="58"/>
      <c r="E5208" s="46"/>
      <c r="M5208" s="33"/>
      <c r="T5208" s="58"/>
      <c r="V5208" s="47"/>
      <c r="X5208" s="9"/>
      <c r="Y5208" s="49"/>
    </row>
    <row r="5209" spans="4:25">
      <c r="D5209" s="58"/>
      <c r="E5209" s="46"/>
      <c r="M5209" s="33"/>
      <c r="T5209" s="58"/>
      <c r="V5209" s="47"/>
      <c r="X5209" s="9"/>
      <c r="Y5209" s="49"/>
    </row>
    <row r="5210" spans="4:25">
      <c r="D5210" s="58"/>
      <c r="E5210" s="46"/>
      <c r="M5210" s="33"/>
      <c r="T5210" s="58"/>
      <c r="V5210" s="47"/>
      <c r="X5210" s="9"/>
      <c r="Y5210" s="49"/>
    </row>
    <row r="5212" spans="4:25">
      <c r="D5212" s="58"/>
      <c r="E5212" s="50"/>
      <c r="M5212" s="58"/>
      <c r="T5212" s="58"/>
      <c r="V5212" s="47"/>
      <c r="X5212" s="9"/>
    </row>
    <row r="5213" spans="4:25">
      <c r="D5213" s="58"/>
      <c r="E5213" s="50"/>
      <c r="T5213" s="58"/>
      <c r="V5213" s="47"/>
      <c r="X5213" s="9"/>
    </row>
    <row r="5214" spans="4:25">
      <c r="D5214" s="58"/>
      <c r="E5214" s="50"/>
      <c r="T5214" s="58"/>
      <c r="V5214" s="47"/>
      <c r="X5214" s="9"/>
    </row>
    <row r="5215" spans="4:25">
      <c r="D5215" s="58"/>
      <c r="E5215" s="50"/>
      <c r="T5215" s="58"/>
      <c r="V5215" s="47"/>
      <c r="X5215" s="9"/>
    </row>
    <row r="5216" spans="4:25">
      <c r="D5216" s="58"/>
      <c r="E5216" s="50"/>
      <c r="T5216" s="58"/>
      <c r="V5216" s="47"/>
      <c r="X5216" s="9"/>
    </row>
    <row r="5217" spans="4:24">
      <c r="D5217" s="58"/>
      <c r="E5217" s="50"/>
      <c r="T5217" s="58"/>
      <c r="V5217" s="47"/>
      <c r="X5217" s="9"/>
    </row>
    <row r="5218" spans="4:24">
      <c r="D5218" s="58"/>
      <c r="E5218" s="50"/>
      <c r="T5218" s="58"/>
      <c r="V5218" s="47"/>
      <c r="X5218" s="9"/>
    </row>
    <row r="5219" spans="4:24">
      <c r="D5219" s="58"/>
      <c r="E5219" s="50"/>
      <c r="T5219" s="58"/>
      <c r="V5219" s="47"/>
      <c r="X5219" s="9"/>
    </row>
    <row r="5220" spans="4:24">
      <c r="D5220" s="58"/>
      <c r="E5220" s="50"/>
      <c r="T5220" s="58"/>
      <c r="V5220" s="47"/>
      <c r="X5220" s="9"/>
    </row>
    <row r="5221" spans="4:24">
      <c r="D5221" s="58"/>
      <c r="E5221" s="50"/>
      <c r="T5221" s="58"/>
      <c r="V5221" s="47"/>
      <c r="X5221" s="9"/>
    </row>
    <row r="5222" spans="4:24">
      <c r="D5222" s="58"/>
      <c r="E5222" s="50"/>
      <c r="T5222" s="58"/>
      <c r="V5222" s="47"/>
      <c r="X5222" s="9"/>
    </row>
    <row r="5223" spans="4:24">
      <c r="D5223" s="58"/>
      <c r="E5223" s="50"/>
      <c r="T5223" s="58"/>
      <c r="V5223" s="47"/>
      <c r="X5223" s="9"/>
    </row>
    <row r="5224" spans="4:24">
      <c r="D5224" s="58"/>
      <c r="E5224" s="50"/>
      <c r="T5224" s="58"/>
      <c r="V5224" s="47"/>
      <c r="X5224" s="9"/>
    </row>
    <row r="5225" spans="4:24">
      <c r="D5225" s="58"/>
      <c r="E5225" s="50"/>
      <c r="T5225" s="58"/>
      <c r="V5225" s="47"/>
      <c r="X5225" s="9"/>
    </row>
    <row r="5226" spans="4:24">
      <c r="D5226" s="58"/>
      <c r="E5226" s="50"/>
      <c r="T5226" s="58"/>
      <c r="V5226" s="47"/>
      <c r="X5226" s="9"/>
    </row>
    <row r="5227" spans="4:24">
      <c r="D5227" s="58"/>
      <c r="E5227" s="50"/>
      <c r="T5227" s="58"/>
      <c r="V5227" s="47"/>
      <c r="X5227" s="9"/>
    </row>
    <row r="5228" spans="4:24">
      <c r="D5228" s="58"/>
      <c r="E5228" s="50"/>
      <c r="T5228" s="58"/>
      <c r="V5228" s="47"/>
      <c r="X5228" s="9"/>
    </row>
    <row r="5229" spans="4:24">
      <c r="D5229" s="58"/>
      <c r="E5229" s="50"/>
      <c r="T5229" s="58"/>
      <c r="V5229" s="47"/>
      <c r="X5229" s="9"/>
    </row>
    <row r="5230" spans="4:24">
      <c r="D5230" s="58"/>
      <c r="E5230" s="50"/>
      <c r="T5230" s="58"/>
      <c r="V5230" s="47"/>
      <c r="X5230" s="9"/>
    </row>
    <row r="5231" spans="4:24">
      <c r="D5231" s="58"/>
      <c r="E5231" s="50"/>
      <c r="T5231" s="58"/>
      <c r="V5231" s="47"/>
      <c r="X5231" s="9"/>
    </row>
    <row r="5232" spans="4:24">
      <c r="D5232" s="58"/>
      <c r="E5232" s="50"/>
      <c r="T5232" s="58"/>
      <c r="V5232" s="47"/>
      <c r="X5232" s="9"/>
    </row>
    <row r="5233" spans="4:24">
      <c r="D5233" s="58"/>
      <c r="E5233" s="50"/>
      <c r="M5233" s="66"/>
      <c r="T5233" s="58"/>
      <c r="V5233" s="47"/>
      <c r="X5233" s="9"/>
    </row>
    <row r="5234" spans="4:24">
      <c r="D5234" s="58"/>
      <c r="E5234" s="50"/>
      <c r="M5234" s="67"/>
      <c r="T5234" s="58"/>
      <c r="V5234" s="47"/>
      <c r="X5234" s="9"/>
    </row>
    <row r="5235" spans="4:24">
      <c r="D5235" s="58"/>
      <c r="E5235" s="50"/>
      <c r="M5235" s="65"/>
      <c r="T5235" s="58"/>
      <c r="V5235" s="47"/>
      <c r="X5235" s="9"/>
    </row>
    <row r="5236" spans="4:24">
      <c r="D5236" s="58"/>
      <c r="E5236" s="50"/>
      <c r="M5236" s="64"/>
      <c r="T5236" s="58"/>
      <c r="V5236" s="47"/>
      <c r="X5236" s="9"/>
    </row>
    <row r="5237" spans="4:24">
      <c r="D5237" s="58"/>
      <c r="E5237" s="50"/>
      <c r="M5237" s="66"/>
      <c r="T5237" s="58"/>
      <c r="V5237" s="47"/>
      <c r="X5237" s="9"/>
    </row>
    <row r="5238" spans="4:24">
      <c r="D5238" s="58"/>
      <c r="E5238" s="50"/>
      <c r="M5238" s="67"/>
      <c r="T5238" s="58"/>
      <c r="V5238" s="47"/>
      <c r="X5238" s="9"/>
    </row>
    <row r="5239" spans="4:24">
      <c r="D5239" s="58"/>
      <c r="E5239" s="50"/>
      <c r="M5239" s="68"/>
      <c r="T5239" s="58"/>
      <c r="V5239" s="47"/>
      <c r="X5239" s="9"/>
    </row>
    <row r="5240" spans="4:24">
      <c r="D5240" s="58"/>
      <c r="E5240" s="50"/>
      <c r="M5240" s="58"/>
      <c r="T5240" s="58"/>
      <c r="V5240" s="47"/>
      <c r="X5240" s="9"/>
    </row>
    <row r="5241" spans="4:24">
      <c r="D5241" s="58"/>
      <c r="E5241" s="50"/>
      <c r="M5241" s="69"/>
      <c r="T5241" s="58"/>
      <c r="V5241" s="47"/>
      <c r="X5241" s="9"/>
    </row>
    <row r="5242" spans="4:24">
      <c r="D5242" s="58"/>
      <c r="E5242" s="50"/>
      <c r="M5242" s="65"/>
      <c r="T5242" s="58"/>
      <c r="V5242" s="47"/>
      <c r="X5242" s="9"/>
    </row>
    <row r="5243" spans="4:24">
      <c r="D5243" s="58"/>
      <c r="E5243" s="50"/>
      <c r="M5243" s="65"/>
      <c r="T5243" s="58"/>
      <c r="V5243" s="47"/>
      <c r="X5243" s="9"/>
    </row>
    <row r="5244" spans="4:24">
      <c r="D5244" s="58"/>
      <c r="E5244" s="50"/>
      <c r="M5244" s="64"/>
      <c r="T5244" s="58"/>
      <c r="V5244" s="47"/>
      <c r="X5244" s="9"/>
    </row>
    <row r="5245" spans="4:24">
      <c r="D5245" s="58"/>
      <c r="E5245" s="50"/>
      <c r="M5245" s="58"/>
      <c r="T5245" s="58"/>
      <c r="V5245" s="47"/>
      <c r="X5245" s="9"/>
    </row>
    <row r="5246" spans="4:24">
      <c r="D5246" s="58"/>
      <c r="E5246" s="50"/>
      <c r="M5246" s="58"/>
      <c r="T5246" s="58"/>
      <c r="V5246" s="47"/>
      <c r="X5246" s="9"/>
    </row>
    <row r="5247" spans="4:24">
      <c r="D5247" s="58"/>
      <c r="E5247" s="50"/>
      <c r="M5247" s="58"/>
      <c r="T5247" s="58"/>
      <c r="V5247" s="47"/>
      <c r="X5247" s="9"/>
    </row>
    <row r="5248" spans="4:24">
      <c r="D5248" s="58"/>
      <c r="E5248" s="50"/>
      <c r="M5248" s="58"/>
      <c r="T5248" s="58"/>
      <c r="V5248" s="47"/>
      <c r="X5248" s="9"/>
    </row>
    <row r="5249" spans="4:24">
      <c r="D5249" s="58"/>
      <c r="E5249" s="50"/>
      <c r="M5249" s="58"/>
      <c r="T5249" s="58"/>
      <c r="V5249" s="47"/>
      <c r="X5249" s="9"/>
    </row>
    <row r="5250" spans="4:24">
      <c r="D5250" s="58"/>
      <c r="E5250" s="50"/>
      <c r="M5250" s="58"/>
      <c r="T5250" s="58"/>
      <c r="V5250" s="47"/>
      <c r="X5250" s="9"/>
    </row>
    <row r="5251" spans="4:24">
      <c r="D5251" s="58"/>
      <c r="E5251" s="50"/>
      <c r="M5251" s="58"/>
      <c r="T5251" s="58"/>
      <c r="V5251" s="47"/>
      <c r="X5251" s="9"/>
    </row>
    <row r="5252" spans="4:24">
      <c r="D5252" s="58"/>
      <c r="E5252" s="50"/>
      <c r="M5252" s="58"/>
      <c r="T5252" s="58"/>
      <c r="V5252" s="47"/>
      <c r="X5252" s="9"/>
    </row>
    <row r="5253" spans="4:24">
      <c r="D5253" s="58"/>
      <c r="E5253" s="50"/>
      <c r="M5253" s="58"/>
      <c r="T5253" s="58"/>
      <c r="V5253" s="47"/>
      <c r="X5253" s="9"/>
    </row>
    <row r="5254" spans="4:24">
      <c r="D5254" s="58"/>
      <c r="E5254" s="50"/>
      <c r="M5254" s="58"/>
      <c r="T5254" s="58"/>
      <c r="V5254" s="47"/>
      <c r="X5254" s="9"/>
    </row>
    <row r="5255" spans="4:24">
      <c r="D5255" s="58"/>
      <c r="E5255" s="50"/>
      <c r="M5255" s="58"/>
      <c r="T5255" s="58"/>
      <c r="V5255" s="47"/>
      <c r="X5255" s="9"/>
    </row>
    <row r="5256" spans="4:24">
      <c r="D5256" s="58"/>
      <c r="E5256" s="50"/>
      <c r="M5256" s="58"/>
      <c r="T5256" s="58"/>
      <c r="V5256" s="47"/>
      <c r="X5256" s="9"/>
    </row>
    <row r="5257" spans="4:24">
      <c r="D5257" s="58"/>
      <c r="E5257" s="50"/>
      <c r="M5257" s="58"/>
      <c r="T5257" s="58"/>
      <c r="V5257" s="47"/>
      <c r="X5257" s="9"/>
    </row>
    <row r="5258" spans="4:24">
      <c r="D5258" s="58"/>
      <c r="E5258" s="50"/>
      <c r="M5258" s="58"/>
      <c r="T5258" s="58"/>
      <c r="V5258" s="47"/>
      <c r="X5258" s="9"/>
    </row>
    <row r="5259" spans="4:24">
      <c r="D5259" s="58"/>
      <c r="E5259" s="50"/>
      <c r="M5259" s="58"/>
      <c r="T5259" s="58"/>
      <c r="V5259" s="47"/>
      <c r="X5259" s="9"/>
    </row>
    <row r="5260" spans="4:24">
      <c r="D5260" s="58"/>
      <c r="E5260" s="50"/>
      <c r="M5260" s="58"/>
      <c r="T5260" s="58"/>
      <c r="V5260" s="47"/>
      <c r="X5260" s="9"/>
    </row>
    <row r="5261" spans="4:24">
      <c r="D5261" s="58"/>
      <c r="E5261" s="50"/>
      <c r="M5261" s="58"/>
      <c r="T5261" s="58"/>
      <c r="V5261" s="47"/>
      <c r="X5261" s="9"/>
    </row>
    <row r="5262" spans="4:24">
      <c r="D5262" s="58"/>
      <c r="E5262" s="50"/>
      <c r="T5262" s="58"/>
      <c r="V5262" s="47"/>
      <c r="X5262" s="9"/>
    </row>
    <row r="5263" spans="4:24">
      <c r="D5263" s="58"/>
      <c r="E5263" s="50"/>
      <c r="M5263" s="58"/>
      <c r="T5263" s="58"/>
      <c r="V5263" s="47"/>
      <c r="X5263" s="9"/>
    </row>
    <row r="5264" spans="4:24">
      <c r="D5264" s="58"/>
      <c r="E5264" s="50"/>
      <c r="T5264" s="58"/>
      <c r="V5264" s="47"/>
      <c r="X5264" s="9"/>
    </row>
    <row r="5265" spans="4:24">
      <c r="D5265" s="58"/>
      <c r="E5265" s="50"/>
      <c r="M5265" s="58"/>
      <c r="T5265" s="58"/>
      <c r="V5265" s="47"/>
      <c r="X5265" s="9"/>
    </row>
    <row r="5266" spans="4:24">
      <c r="D5266" s="58"/>
      <c r="E5266" s="50"/>
      <c r="M5266" s="58"/>
      <c r="T5266" s="58"/>
      <c r="V5266" s="47"/>
      <c r="X5266" s="9"/>
    </row>
    <row r="5267" spans="4:24">
      <c r="D5267" s="58"/>
      <c r="E5267" s="50"/>
      <c r="M5267" s="58"/>
      <c r="T5267" s="58"/>
      <c r="V5267" s="47"/>
      <c r="X5267" s="9"/>
    </row>
    <row r="5268" spans="4:24">
      <c r="D5268" s="58"/>
      <c r="E5268" s="50"/>
      <c r="M5268" s="58"/>
      <c r="T5268" s="58"/>
      <c r="V5268" s="47"/>
      <c r="X5268" s="9"/>
    </row>
    <row r="5269" spans="4:24">
      <c r="D5269" s="58"/>
      <c r="E5269" s="50"/>
      <c r="M5269" s="58"/>
      <c r="T5269" s="58"/>
      <c r="V5269" s="47"/>
      <c r="X5269" s="9"/>
    </row>
    <row r="5270" spans="4:24">
      <c r="D5270" s="58"/>
      <c r="E5270" s="50"/>
      <c r="M5270" s="58"/>
      <c r="T5270" s="58"/>
      <c r="V5270" s="47"/>
      <c r="X5270" s="9"/>
    </row>
    <row r="5271" spans="4:24">
      <c r="D5271" s="58"/>
      <c r="E5271" s="50"/>
      <c r="M5271" s="58"/>
      <c r="T5271" s="58"/>
      <c r="V5271" s="47"/>
      <c r="X5271" s="9"/>
    </row>
    <row r="5272" spans="4:24">
      <c r="D5272" s="58"/>
      <c r="E5272" s="50"/>
      <c r="M5272" s="58"/>
      <c r="T5272" s="58"/>
      <c r="V5272" s="47"/>
      <c r="X5272" s="9"/>
    </row>
    <row r="5273" spans="4:24">
      <c r="D5273" s="58"/>
      <c r="E5273" s="50"/>
      <c r="M5273" s="58"/>
      <c r="T5273" s="58"/>
      <c r="V5273" s="47"/>
      <c r="X5273" s="9"/>
    </row>
    <row r="5274" spans="4:24">
      <c r="D5274" s="58"/>
      <c r="E5274" s="50"/>
      <c r="M5274" s="58"/>
      <c r="T5274" s="58"/>
      <c r="V5274" s="47"/>
      <c r="X5274" s="9"/>
    </row>
    <row r="5275" spans="4:24">
      <c r="D5275" s="58"/>
      <c r="E5275" s="50"/>
      <c r="M5275" s="58"/>
      <c r="T5275" s="58"/>
      <c r="V5275" s="47"/>
      <c r="X5275" s="9"/>
    </row>
    <row r="5276" spans="4:24">
      <c r="D5276" s="58"/>
      <c r="E5276" s="50"/>
      <c r="M5276" s="58"/>
      <c r="T5276" s="58"/>
      <c r="V5276" s="47"/>
      <c r="X5276" s="9"/>
    </row>
    <row r="5277" spans="4:24">
      <c r="D5277" s="58"/>
      <c r="E5277" s="50"/>
      <c r="M5277" s="58"/>
      <c r="T5277" s="58"/>
      <c r="V5277" s="47"/>
      <c r="X5277" s="9"/>
    </row>
    <row r="5278" spans="4:24">
      <c r="D5278" s="58"/>
      <c r="E5278" s="50"/>
      <c r="T5278" s="58"/>
      <c r="V5278" s="47"/>
      <c r="X5278" s="9"/>
    </row>
    <row r="5279" spans="4:24">
      <c r="D5279" s="58"/>
      <c r="E5279" s="50"/>
      <c r="M5279" s="58"/>
      <c r="T5279" s="58"/>
      <c r="V5279" s="47"/>
      <c r="X5279" s="9"/>
    </row>
    <row r="5280" spans="4:24">
      <c r="D5280" s="58"/>
      <c r="E5280" s="50"/>
      <c r="T5280" s="58"/>
      <c r="V5280" s="47"/>
      <c r="X5280" s="9"/>
    </row>
    <row r="5281" spans="4:24">
      <c r="D5281" s="58"/>
      <c r="E5281" s="50"/>
      <c r="M5281" s="58"/>
      <c r="T5281" s="58"/>
      <c r="V5281" s="47"/>
      <c r="X5281" s="9"/>
    </row>
    <row r="5282" spans="4:24">
      <c r="D5282" s="58"/>
      <c r="E5282" s="50"/>
      <c r="M5282" s="58"/>
      <c r="T5282" s="58"/>
      <c r="V5282" s="47"/>
      <c r="X5282" s="9"/>
    </row>
    <row r="5283" spans="4:24">
      <c r="D5283" s="58"/>
      <c r="E5283" s="50"/>
      <c r="M5283" s="58"/>
      <c r="T5283" s="58"/>
      <c r="V5283" s="47"/>
      <c r="X5283" s="9"/>
    </row>
    <row r="5284" spans="4:24">
      <c r="D5284" s="58"/>
      <c r="E5284" s="50"/>
      <c r="M5284" s="58"/>
      <c r="T5284" s="58"/>
      <c r="V5284" s="47"/>
      <c r="X5284" s="9"/>
    </row>
    <row r="5285" spans="4:24">
      <c r="D5285" s="58"/>
      <c r="E5285" s="50"/>
      <c r="M5285" s="58"/>
      <c r="T5285" s="58"/>
      <c r="V5285" s="47"/>
      <c r="X5285" s="9"/>
    </row>
    <row r="5286" spans="4:24">
      <c r="D5286" s="58"/>
      <c r="E5286" s="50"/>
      <c r="M5286" s="58"/>
      <c r="T5286" s="58"/>
      <c r="V5286" s="47"/>
      <c r="X5286" s="9"/>
    </row>
    <row r="5287" spans="4:24">
      <c r="D5287" s="58"/>
      <c r="E5287" s="50"/>
      <c r="M5287" s="58"/>
      <c r="T5287" s="58"/>
      <c r="V5287" s="47"/>
      <c r="X5287" s="9"/>
    </row>
    <row r="5288" spans="4:24">
      <c r="D5288" s="58"/>
      <c r="E5288" s="50"/>
      <c r="M5288" s="58"/>
      <c r="T5288" s="58"/>
      <c r="V5288" s="47"/>
      <c r="X5288" s="9"/>
    </row>
    <row r="5289" spans="4:24">
      <c r="D5289" s="58"/>
      <c r="E5289" s="50"/>
      <c r="T5289" s="58"/>
      <c r="V5289" s="47"/>
      <c r="X5289" s="9"/>
    </row>
    <row r="5290" spans="4:24">
      <c r="D5290" s="58"/>
      <c r="E5290" s="50"/>
      <c r="M5290" s="58"/>
      <c r="T5290" s="58"/>
      <c r="V5290" s="47"/>
      <c r="X5290" s="9"/>
    </row>
    <row r="5291" spans="4:24">
      <c r="D5291" s="58"/>
      <c r="E5291" s="50"/>
      <c r="M5291" s="58"/>
      <c r="T5291" s="58"/>
      <c r="V5291" s="47"/>
      <c r="X5291" s="9"/>
    </row>
    <row r="5292" spans="4:24">
      <c r="D5292" s="58"/>
      <c r="E5292" s="50"/>
      <c r="M5292" s="58"/>
      <c r="T5292" s="58"/>
      <c r="V5292" s="47"/>
      <c r="X5292" s="9"/>
    </row>
    <row r="5293" spans="4:24">
      <c r="D5293" s="58"/>
      <c r="E5293" s="50"/>
      <c r="M5293" s="58"/>
      <c r="T5293" s="58"/>
      <c r="V5293" s="47"/>
      <c r="X5293" s="9"/>
    </row>
    <row r="5294" spans="4:24">
      <c r="D5294" s="58"/>
      <c r="E5294" s="50"/>
      <c r="M5294" s="58"/>
      <c r="T5294" s="58"/>
      <c r="V5294" s="47"/>
      <c r="X5294" s="9"/>
    </row>
    <row r="5295" spans="4:24">
      <c r="D5295" s="58"/>
      <c r="E5295" s="50"/>
      <c r="M5295" s="58"/>
      <c r="T5295" s="58"/>
      <c r="V5295" s="47"/>
      <c r="X5295" s="9"/>
    </row>
    <row r="5296" spans="4:24">
      <c r="D5296" s="58"/>
      <c r="E5296" s="50"/>
      <c r="M5296" s="58"/>
      <c r="T5296" s="58"/>
      <c r="V5296" s="47"/>
      <c r="X5296" s="9"/>
    </row>
    <row r="5297" spans="4:24">
      <c r="D5297" s="58"/>
      <c r="E5297" s="50"/>
      <c r="M5297" s="58"/>
      <c r="T5297" s="58"/>
      <c r="V5297" s="47"/>
      <c r="X5297" s="9"/>
    </row>
    <row r="5298" spans="4:24">
      <c r="D5298" s="58"/>
      <c r="E5298" s="50"/>
      <c r="M5298" s="58"/>
      <c r="T5298" s="58"/>
      <c r="V5298" s="47"/>
      <c r="X5298" s="9"/>
    </row>
    <row r="5299" spans="4:24">
      <c r="D5299" s="58"/>
      <c r="E5299" s="50"/>
      <c r="M5299" s="58"/>
      <c r="T5299" s="58"/>
      <c r="V5299" s="47"/>
      <c r="X5299" s="9"/>
    </row>
    <row r="5300" spans="4:24">
      <c r="D5300" s="58"/>
      <c r="E5300" s="50"/>
      <c r="M5300" s="58"/>
      <c r="T5300" s="58"/>
      <c r="V5300" s="47"/>
      <c r="X5300" s="9"/>
    </row>
    <row r="5301" spans="4:24">
      <c r="D5301" s="58"/>
      <c r="E5301" s="50"/>
      <c r="M5301" s="58"/>
      <c r="T5301" s="58"/>
      <c r="V5301" s="47"/>
      <c r="X5301" s="9"/>
    </row>
    <row r="5302" spans="4:24">
      <c r="D5302" s="58"/>
      <c r="E5302" s="50"/>
      <c r="M5302" s="58"/>
      <c r="T5302" s="58"/>
      <c r="V5302" s="47"/>
      <c r="X5302" s="9"/>
    </row>
    <row r="5303" spans="4:24">
      <c r="D5303" s="58"/>
      <c r="E5303" s="50"/>
      <c r="M5303" s="58"/>
      <c r="T5303" s="58"/>
      <c r="V5303" s="47"/>
      <c r="X5303" s="9"/>
    </row>
    <row r="5304" spans="4:24">
      <c r="D5304" s="58"/>
      <c r="E5304" s="50"/>
      <c r="M5304" s="58"/>
      <c r="T5304" s="58"/>
      <c r="V5304" s="47"/>
      <c r="X5304" s="9"/>
    </row>
    <row r="5305" spans="4:24">
      <c r="D5305" s="58"/>
      <c r="E5305" s="50"/>
      <c r="M5305" s="58"/>
      <c r="T5305" s="58"/>
      <c r="V5305" s="47"/>
      <c r="X5305" s="9"/>
    </row>
    <row r="5306" spans="4:24">
      <c r="D5306" s="58"/>
      <c r="E5306" s="50"/>
      <c r="M5306" s="58"/>
      <c r="T5306" s="58"/>
      <c r="V5306" s="47"/>
      <c r="X5306" s="9"/>
    </row>
    <row r="5307" spans="4:24">
      <c r="D5307" s="58"/>
      <c r="E5307" s="50"/>
      <c r="M5307" s="58"/>
      <c r="T5307" s="58"/>
      <c r="V5307" s="47"/>
      <c r="X5307" s="9"/>
    </row>
    <row r="5308" spans="4:24">
      <c r="D5308" s="58"/>
      <c r="E5308" s="50"/>
      <c r="M5308" s="58"/>
      <c r="T5308" s="58"/>
      <c r="V5308" s="47"/>
      <c r="X5308" s="9"/>
    </row>
    <row r="5309" spans="4:24">
      <c r="D5309" s="58"/>
      <c r="E5309" s="50"/>
      <c r="M5309" s="58"/>
      <c r="T5309" s="58"/>
      <c r="V5309" s="47"/>
      <c r="X5309" s="9"/>
    </row>
    <row r="5310" spans="4:24">
      <c r="D5310" s="58"/>
      <c r="E5310" s="50"/>
      <c r="M5310" s="58"/>
      <c r="T5310" s="58"/>
      <c r="V5310" s="47"/>
      <c r="X5310" s="9"/>
    </row>
    <row r="5312" spans="4:24">
      <c r="D5312" s="58"/>
      <c r="E5312" s="50"/>
      <c r="M5312" s="58"/>
      <c r="T5312" s="58"/>
      <c r="V5312" s="47"/>
      <c r="X5312" s="9"/>
    </row>
    <row r="5313" spans="4:24">
      <c r="D5313" s="58"/>
      <c r="E5313" s="50"/>
      <c r="T5313" s="58"/>
      <c r="V5313" s="47"/>
      <c r="X5313" s="9"/>
    </row>
    <row r="5314" spans="4:24">
      <c r="D5314" s="58"/>
      <c r="E5314" s="50"/>
      <c r="T5314" s="58"/>
      <c r="V5314" s="47"/>
      <c r="X5314" s="9"/>
    </row>
    <row r="5315" spans="4:24">
      <c r="D5315" s="58"/>
      <c r="E5315" s="50"/>
      <c r="T5315" s="58"/>
      <c r="V5315" s="47"/>
      <c r="X5315" s="9"/>
    </row>
    <row r="5316" spans="4:24">
      <c r="D5316" s="58"/>
      <c r="E5316" s="50"/>
      <c r="T5316" s="58"/>
      <c r="V5316" s="47"/>
      <c r="X5316" s="9"/>
    </row>
    <row r="5317" spans="4:24">
      <c r="D5317" s="58"/>
      <c r="E5317" s="50"/>
      <c r="T5317" s="58"/>
      <c r="V5317" s="47"/>
      <c r="X5317" s="9"/>
    </row>
    <row r="5318" spans="4:24">
      <c r="D5318" s="58"/>
      <c r="E5318" s="50"/>
      <c r="T5318" s="58"/>
      <c r="V5318" s="47"/>
      <c r="X5318" s="9"/>
    </row>
    <row r="5319" spans="4:24">
      <c r="D5319" s="58"/>
      <c r="E5319" s="50"/>
      <c r="T5319" s="58"/>
      <c r="V5319" s="47"/>
      <c r="X5319" s="9"/>
    </row>
    <row r="5320" spans="4:24">
      <c r="D5320" s="58"/>
      <c r="E5320" s="50"/>
      <c r="T5320" s="58"/>
      <c r="V5320" s="47"/>
      <c r="X5320" s="9"/>
    </row>
    <row r="5321" spans="4:24">
      <c r="D5321" s="58"/>
      <c r="E5321" s="50"/>
      <c r="T5321" s="58"/>
      <c r="V5321" s="47"/>
      <c r="X5321" s="9"/>
    </row>
    <row r="5322" spans="4:24">
      <c r="D5322" s="58"/>
      <c r="E5322" s="50"/>
      <c r="T5322" s="58"/>
      <c r="V5322" s="47"/>
      <c r="X5322" s="9"/>
    </row>
    <row r="5323" spans="4:24">
      <c r="D5323" s="58"/>
      <c r="E5323" s="50"/>
      <c r="T5323" s="58"/>
      <c r="V5323" s="47"/>
      <c r="X5323" s="9"/>
    </row>
    <row r="5324" spans="4:24">
      <c r="D5324" s="58"/>
      <c r="E5324" s="50"/>
      <c r="T5324" s="58"/>
      <c r="V5324" s="47"/>
      <c r="X5324" s="9"/>
    </row>
    <row r="5325" spans="4:24">
      <c r="D5325" s="58"/>
      <c r="E5325" s="50"/>
      <c r="T5325" s="58"/>
      <c r="V5325" s="47"/>
      <c r="X5325" s="9"/>
    </row>
    <row r="5326" spans="4:24">
      <c r="D5326" s="58"/>
      <c r="E5326" s="50"/>
      <c r="T5326" s="58"/>
      <c r="V5326" s="47"/>
      <c r="X5326" s="9"/>
    </row>
    <row r="5327" spans="4:24">
      <c r="D5327" s="58"/>
      <c r="E5327" s="50"/>
      <c r="T5327" s="58"/>
      <c r="V5327" s="47"/>
      <c r="X5327" s="9"/>
    </row>
    <row r="5328" spans="4:24">
      <c r="D5328" s="58"/>
      <c r="E5328" s="50"/>
      <c r="T5328" s="58"/>
      <c r="V5328" s="47"/>
      <c r="X5328" s="9"/>
    </row>
    <row r="5329" spans="4:24">
      <c r="D5329" s="58"/>
      <c r="E5329" s="50"/>
      <c r="T5329" s="58"/>
      <c r="V5329" s="47"/>
      <c r="X5329" s="9"/>
    </row>
    <row r="5330" spans="4:24">
      <c r="D5330" s="58"/>
      <c r="E5330" s="50"/>
      <c r="T5330" s="58"/>
      <c r="V5330" s="47"/>
      <c r="X5330" s="9"/>
    </row>
    <row r="5331" spans="4:24">
      <c r="D5331" s="58"/>
      <c r="E5331" s="50"/>
      <c r="T5331" s="58"/>
      <c r="V5331" s="47"/>
      <c r="X5331" s="9"/>
    </row>
    <row r="5332" spans="4:24">
      <c r="D5332" s="58"/>
      <c r="E5332" s="50"/>
      <c r="T5332" s="58"/>
      <c r="V5332" s="47"/>
      <c r="X5332" s="9"/>
    </row>
    <row r="5333" spans="4:24">
      <c r="D5333" s="58"/>
      <c r="E5333" s="50"/>
      <c r="M5333" s="66"/>
      <c r="T5333" s="58"/>
      <c r="V5333" s="47"/>
      <c r="X5333" s="9"/>
    </row>
    <row r="5334" spans="4:24">
      <c r="D5334" s="58"/>
      <c r="E5334" s="50"/>
      <c r="M5334" s="67"/>
      <c r="T5334" s="58"/>
      <c r="V5334" s="47"/>
      <c r="X5334" s="9"/>
    </row>
    <row r="5335" spans="4:24">
      <c r="D5335" s="58"/>
      <c r="E5335" s="50"/>
      <c r="M5335" s="65"/>
      <c r="T5335" s="58"/>
      <c r="V5335" s="47"/>
      <c r="X5335" s="9"/>
    </row>
    <row r="5336" spans="4:24">
      <c r="D5336" s="58"/>
      <c r="E5336" s="50"/>
      <c r="M5336" s="64"/>
      <c r="T5336" s="58"/>
      <c r="V5336" s="47"/>
      <c r="X5336" s="9"/>
    </row>
    <row r="5337" spans="4:24">
      <c r="D5337" s="58"/>
      <c r="E5337" s="50"/>
      <c r="M5337" s="66"/>
      <c r="T5337" s="58"/>
      <c r="V5337" s="47"/>
      <c r="X5337" s="9"/>
    </row>
    <row r="5338" spans="4:24">
      <c r="D5338" s="58"/>
      <c r="E5338" s="50"/>
      <c r="M5338" s="67"/>
      <c r="T5338" s="58"/>
      <c r="V5338" s="47"/>
      <c r="X5338" s="9"/>
    </row>
    <row r="5339" spans="4:24">
      <c r="D5339" s="58"/>
      <c r="E5339" s="50"/>
      <c r="M5339" s="68"/>
      <c r="T5339" s="58"/>
      <c r="V5339" s="47"/>
      <c r="X5339" s="9"/>
    </row>
    <row r="5340" spans="4:24">
      <c r="D5340" s="58"/>
      <c r="E5340" s="50"/>
      <c r="M5340" s="58"/>
      <c r="T5340" s="58"/>
      <c r="V5340" s="47"/>
      <c r="X5340" s="9"/>
    </row>
    <row r="5341" spans="4:24">
      <c r="D5341" s="58"/>
      <c r="E5341" s="50"/>
      <c r="M5341" s="69"/>
      <c r="T5341" s="58"/>
      <c r="V5341" s="47"/>
      <c r="X5341" s="9"/>
    </row>
    <row r="5342" spans="4:24">
      <c r="D5342" s="58"/>
      <c r="E5342" s="50"/>
      <c r="M5342" s="65"/>
      <c r="T5342" s="58"/>
      <c r="V5342" s="47"/>
      <c r="X5342" s="9"/>
    </row>
    <row r="5343" spans="4:24">
      <c r="D5343" s="58"/>
      <c r="E5343" s="50"/>
      <c r="M5343" s="65"/>
      <c r="T5343" s="58"/>
      <c r="V5343" s="47"/>
      <c r="X5343" s="9"/>
    </row>
    <row r="5344" spans="4:24">
      <c r="D5344" s="58"/>
      <c r="E5344" s="50"/>
      <c r="M5344" s="64"/>
      <c r="T5344" s="58"/>
      <c r="V5344" s="47"/>
      <c r="X5344" s="9"/>
    </row>
    <row r="5345" spans="4:24">
      <c r="D5345" s="58"/>
      <c r="E5345" s="50"/>
      <c r="M5345" s="58"/>
      <c r="T5345" s="58"/>
      <c r="V5345" s="47"/>
      <c r="X5345" s="9"/>
    </row>
    <row r="5346" spans="4:24">
      <c r="D5346" s="58"/>
      <c r="E5346" s="50"/>
      <c r="M5346" s="58"/>
      <c r="T5346" s="58"/>
      <c r="V5346" s="47"/>
      <c r="X5346" s="9"/>
    </row>
    <row r="5347" spans="4:24">
      <c r="D5347" s="58"/>
      <c r="E5347" s="50"/>
      <c r="M5347" s="58"/>
      <c r="T5347" s="58"/>
      <c r="V5347" s="47"/>
      <c r="X5347" s="9"/>
    </row>
    <row r="5348" spans="4:24">
      <c r="D5348" s="58"/>
      <c r="E5348" s="50"/>
      <c r="M5348" s="58"/>
      <c r="T5348" s="58"/>
      <c r="V5348" s="47"/>
      <c r="X5348" s="9"/>
    </row>
    <row r="5349" spans="4:24">
      <c r="D5349" s="58"/>
      <c r="E5349" s="50"/>
      <c r="M5349" s="58"/>
      <c r="T5349" s="58"/>
      <c r="V5349" s="47"/>
      <c r="X5349" s="9"/>
    </row>
    <row r="5350" spans="4:24">
      <c r="D5350" s="58"/>
      <c r="E5350" s="50"/>
      <c r="M5350" s="58"/>
      <c r="T5350" s="58"/>
      <c r="V5350" s="47"/>
      <c r="X5350" s="9"/>
    </row>
    <row r="5351" spans="4:24">
      <c r="D5351" s="58"/>
      <c r="E5351" s="50"/>
      <c r="M5351" s="58"/>
      <c r="T5351" s="58"/>
      <c r="V5351" s="47"/>
      <c r="X5351" s="9"/>
    </row>
    <row r="5352" spans="4:24">
      <c r="D5352" s="58"/>
      <c r="E5352" s="50"/>
      <c r="M5352" s="58"/>
      <c r="T5352" s="58"/>
      <c r="V5352" s="47"/>
      <c r="X5352" s="9"/>
    </row>
    <row r="5353" spans="4:24">
      <c r="D5353" s="58"/>
      <c r="E5353" s="50"/>
      <c r="M5353" s="58"/>
      <c r="T5353" s="58"/>
      <c r="V5353" s="47"/>
      <c r="X5353" s="9"/>
    </row>
    <row r="5354" spans="4:24">
      <c r="D5354" s="58"/>
      <c r="E5354" s="50"/>
      <c r="M5354" s="58"/>
      <c r="T5354" s="58"/>
      <c r="V5354" s="47"/>
      <c r="X5354" s="9"/>
    </row>
    <row r="5355" spans="4:24">
      <c r="D5355" s="58"/>
      <c r="E5355" s="50"/>
      <c r="M5355" s="58"/>
      <c r="T5355" s="58"/>
      <c r="V5355" s="47"/>
      <c r="X5355" s="9"/>
    </row>
    <row r="5356" spans="4:24">
      <c r="D5356" s="58"/>
      <c r="E5356" s="50"/>
      <c r="M5356" s="58"/>
      <c r="T5356" s="58"/>
      <c r="V5356" s="47"/>
      <c r="X5356" s="9"/>
    </row>
    <row r="5357" spans="4:24">
      <c r="D5357" s="58"/>
      <c r="E5357" s="50"/>
      <c r="M5357" s="58"/>
      <c r="T5357" s="58"/>
      <c r="V5357" s="47"/>
      <c r="X5357" s="9"/>
    </row>
    <row r="5358" spans="4:24">
      <c r="D5358" s="58"/>
      <c r="E5358" s="50"/>
      <c r="M5358" s="58"/>
      <c r="T5358" s="58"/>
      <c r="V5358" s="47"/>
      <c r="X5358" s="9"/>
    </row>
    <row r="5359" spans="4:24">
      <c r="D5359" s="58"/>
      <c r="E5359" s="50"/>
      <c r="M5359" s="58"/>
      <c r="T5359" s="58"/>
      <c r="V5359" s="47"/>
      <c r="X5359" s="9"/>
    </row>
    <row r="5360" spans="4:24">
      <c r="D5360" s="58"/>
      <c r="E5360" s="50"/>
      <c r="M5360" s="58"/>
      <c r="T5360" s="58"/>
      <c r="V5360" s="47"/>
      <c r="X5360" s="9"/>
    </row>
    <row r="5361" spans="4:24">
      <c r="D5361" s="58"/>
      <c r="E5361" s="50"/>
      <c r="M5361" s="58"/>
      <c r="T5361" s="58"/>
      <c r="V5361" s="47"/>
      <c r="X5361" s="9"/>
    </row>
    <row r="5362" spans="4:24">
      <c r="D5362" s="58"/>
      <c r="E5362" s="50"/>
      <c r="T5362" s="58"/>
      <c r="V5362" s="47"/>
      <c r="X5362" s="9"/>
    </row>
    <row r="5363" spans="4:24">
      <c r="D5363" s="58"/>
      <c r="E5363" s="50"/>
      <c r="M5363" s="58"/>
      <c r="T5363" s="58"/>
      <c r="V5363" s="47"/>
      <c r="X5363" s="9"/>
    </row>
    <row r="5364" spans="4:24">
      <c r="D5364" s="58"/>
      <c r="E5364" s="50"/>
      <c r="T5364" s="58"/>
      <c r="V5364" s="47"/>
      <c r="X5364" s="9"/>
    </row>
    <row r="5365" spans="4:24">
      <c r="D5365" s="58"/>
      <c r="E5365" s="50"/>
      <c r="M5365" s="58"/>
      <c r="T5365" s="58"/>
      <c r="V5365" s="47"/>
      <c r="X5365" s="9"/>
    </row>
    <row r="5366" spans="4:24">
      <c r="D5366" s="58"/>
      <c r="E5366" s="50"/>
      <c r="M5366" s="58"/>
      <c r="T5366" s="58"/>
      <c r="V5366" s="47"/>
      <c r="X5366" s="9"/>
    </row>
    <row r="5367" spans="4:24">
      <c r="D5367" s="58"/>
      <c r="E5367" s="50"/>
      <c r="M5367" s="58"/>
      <c r="T5367" s="58"/>
      <c r="V5367" s="47"/>
      <c r="X5367" s="9"/>
    </row>
    <row r="5368" spans="4:24">
      <c r="D5368" s="58"/>
      <c r="E5368" s="50"/>
      <c r="M5368" s="58"/>
      <c r="T5368" s="58"/>
      <c r="V5368" s="47"/>
      <c r="X5368" s="9"/>
    </row>
    <row r="5369" spans="4:24">
      <c r="D5369" s="58"/>
      <c r="E5369" s="50"/>
      <c r="M5369" s="58"/>
      <c r="T5369" s="58"/>
      <c r="V5369" s="47"/>
      <c r="X5369" s="9"/>
    </row>
    <row r="5370" spans="4:24">
      <c r="D5370" s="58"/>
      <c r="E5370" s="50"/>
      <c r="M5370" s="58"/>
      <c r="T5370" s="58"/>
      <c r="V5370" s="47"/>
      <c r="X5370" s="9"/>
    </row>
    <row r="5371" spans="4:24">
      <c r="D5371" s="58"/>
      <c r="E5371" s="50"/>
      <c r="M5371" s="58"/>
      <c r="T5371" s="58"/>
      <c r="V5371" s="47"/>
      <c r="X5371" s="9"/>
    </row>
    <row r="5372" spans="4:24">
      <c r="D5372" s="58"/>
      <c r="E5372" s="50"/>
      <c r="M5372" s="58"/>
      <c r="T5372" s="58"/>
      <c r="V5372" s="47"/>
      <c r="X5372" s="9"/>
    </row>
    <row r="5373" spans="4:24">
      <c r="D5373" s="58"/>
      <c r="E5373" s="50"/>
      <c r="M5373" s="58"/>
      <c r="T5373" s="58"/>
      <c r="V5373" s="47"/>
      <c r="X5373" s="9"/>
    </row>
    <row r="5374" spans="4:24">
      <c r="D5374" s="58"/>
      <c r="E5374" s="50"/>
      <c r="M5374" s="58"/>
      <c r="T5374" s="58"/>
      <c r="V5374" s="47"/>
      <c r="X5374" s="9"/>
    </row>
    <row r="5375" spans="4:24">
      <c r="D5375" s="58"/>
      <c r="E5375" s="50"/>
      <c r="M5375" s="58"/>
      <c r="T5375" s="58"/>
      <c r="V5375" s="47"/>
      <c r="X5375" s="9"/>
    </row>
    <row r="5376" spans="4:24">
      <c r="D5376" s="58"/>
      <c r="E5376" s="50"/>
      <c r="M5376" s="58"/>
      <c r="T5376" s="58"/>
      <c r="V5376" s="47"/>
      <c r="X5376" s="9"/>
    </row>
    <row r="5377" spans="4:24">
      <c r="D5377" s="58"/>
      <c r="E5377" s="50"/>
      <c r="M5377" s="58"/>
      <c r="T5377" s="58"/>
      <c r="V5377" s="47"/>
      <c r="X5377" s="9"/>
    </row>
    <row r="5378" spans="4:24">
      <c r="D5378" s="58"/>
      <c r="E5378" s="50"/>
      <c r="T5378" s="58"/>
      <c r="V5378" s="47"/>
      <c r="X5378" s="9"/>
    </row>
    <row r="5379" spans="4:24">
      <c r="D5379" s="58"/>
      <c r="E5379" s="50"/>
      <c r="M5379" s="58"/>
      <c r="T5379" s="58"/>
      <c r="V5379" s="47"/>
      <c r="X5379" s="9"/>
    </row>
    <row r="5380" spans="4:24">
      <c r="D5380" s="58"/>
      <c r="E5380" s="50"/>
      <c r="T5380" s="58"/>
      <c r="V5380" s="47"/>
      <c r="X5380" s="9"/>
    </row>
    <row r="5381" spans="4:24">
      <c r="D5381" s="58"/>
      <c r="E5381" s="50"/>
      <c r="M5381" s="58"/>
      <c r="T5381" s="58"/>
      <c r="V5381" s="47"/>
      <c r="X5381" s="9"/>
    </row>
    <row r="5382" spans="4:24">
      <c r="D5382" s="58"/>
      <c r="E5382" s="50"/>
      <c r="M5382" s="58"/>
      <c r="T5382" s="58"/>
      <c r="V5382" s="47"/>
      <c r="X5382" s="9"/>
    </row>
    <row r="5383" spans="4:24">
      <c r="D5383" s="58"/>
      <c r="E5383" s="50"/>
      <c r="M5383" s="58"/>
      <c r="T5383" s="58"/>
      <c r="V5383" s="47"/>
      <c r="X5383" s="9"/>
    </row>
    <row r="5384" spans="4:24">
      <c r="D5384" s="58"/>
      <c r="E5384" s="50"/>
      <c r="M5384" s="58"/>
      <c r="T5384" s="58"/>
      <c r="V5384" s="47"/>
      <c r="X5384" s="9"/>
    </row>
    <row r="5385" spans="4:24">
      <c r="D5385" s="58"/>
      <c r="E5385" s="50"/>
      <c r="M5385" s="58"/>
      <c r="T5385" s="58"/>
      <c r="V5385" s="47"/>
      <c r="X5385" s="9"/>
    </row>
    <row r="5386" spans="4:24">
      <c r="D5386" s="58"/>
      <c r="E5386" s="50"/>
      <c r="M5386" s="58"/>
      <c r="T5386" s="58"/>
      <c r="V5386" s="47"/>
      <c r="X5386" s="9"/>
    </row>
    <row r="5387" spans="4:24">
      <c r="D5387" s="58"/>
      <c r="E5387" s="50"/>
      <c r="M5387" s="58"/>
      <c r="T5387" s="58"/>
      <c r="V5387" s="47"/>
      <c r="X5387" s="9"/>
    </row>
    <row r="5388" spans="4:24">
      <c r="D5388" s="58"/>
      <c r="E5388" s="50"/>
      <c r="M5388" s="58"/>
      <c r="T5388" s="58"/>
      <c r="V5388" s="47"/>
      <c r="X5388" s="9"/>
    </row>
    <row r="5389" spans="4:24">
      <c r="D5389" s="58"/>
      <c r="E5389" s="50"/>
      <c r="T5389" s="58"/>
      <c r="V5389" s="47"/>
      <c r="X5389" s="9"/>
    </row>
    <row r="5390" spans="4:24">
      <c r="D5390" s="58"/>
      <c r="E5390" s="50"/>
      <c r="M5390" s="58"/>
      <c r="T5390" s="58"/>
      <c r="V5390" s="47"/>
      <c r="X5390" s="9"/>
    </row>
    <row r="5391" spans="4:24">
      <c r="D5391" s="58"/>
      <c r="E5391" s="50"/>
      <c r="M5391" s="58"/>
      <c r="T5391" s="58"/>
      <c r="V5391" s="47"/>
      <c r="X5391" s="9"/>
    </row>
    <row r="5392" spans="4:24">
      <c r="D5392" s="58"/>
      <c r="E5392" s="50"/>
      <c r="M5392" s="58"/>
      <c r="T5392" s="58"/>
      <c r="V5392" s="47"/>
      <c r="X5392" s="9"/>
    </row>
    <row r="5393" spans="4:24">
      <c r="D5393" s="58"/>
      <c r="E5393" s="50"/>
      <c r="M5393" s="58"/>
      <c r="T5393" s="58"/>
      <c r="V5393" s="47"/>
      <c r="X5393" s="9"/>
    </row>
    <row r="5394" spans="4:24">
      <c r="D5394" s="58"/>
      <c r="E5394" s="50"/>
      <c r="M5394" s="58"/>
      <c r="T5394" s="58"/>
      <c r="V5394" s="47"/>
      <c r="X5394" s="9"/>
    </row>
    <row r="5395" spans="4:24">
      <c r="D5395" s="58"/>
      <c r="E5395" s="50"/>
      <c r="M5395" s="58"/>
      <c r="T5395" s="58"/>
      <c r="V5395" s="47"/>
      <c r="X5395" s="9"/>
    </row>
    <row r="5396" spans="4:24">
      <c r="D5396" s="58"/>
      <c r="E5396" s="50"/>
      <c r="M5396" s="58"/>
      <c r="T5396" s="58"/>
      <c r="V5396" s="47"/>
      <c r="X5396" s="9"/>
    </row>
    <row r="5397" spans="4:24">
      <c r="D5397" s="58"/>
      <c r="E5397" s="50"/>
      <c r="M5397" s="58"/>
      <c r="T5397" s="58"/>
      <c r="V5397" s="47"/>
      <c r="X5397" s="9"/>
    </row>
    <row r="5398" spans="4:24">
      <c r="D5398" s="58"/>
      <c r="E5398" s="50"/>
      <c r="M5398" s="58"/>
      <c r="T5398" s="58"/>
      <c r="V5398" s="47"/>
      <c r="X5398" s="9"/>
    </row>
    <row r="5399" spans="4:24">
      <c r="D5399" s="58"/>
      <c r="E5399" s="50"/>
      <c r="M5399" s="58"/>
      <c r="T5399" s="58"/>
      <c r="V5399" s="47"/>
      <c r="X5399" s="9"/>
    </row>
    <row r="5400" spans="4:24">
      <c r="D5400" s="58"/>
      <c r="E5400" s="50"/>
      <c r="M5400" s="58"/>
      <c r="T5400" s="58"/>
      <c r="V5400" s="47"/>
      <c r="X5400" s="9"/>
    </row>
    <row r="5401" spans="4:24">
      <c r="D5401" s="58"/>
      <c r="E5401" s="50"/>
      <c r="M5401" s="58"/>
      <c r="T5401" s="58"/>
      <c r="V5401" s="47"/>
      <c r="X5401" s="9"/>
    </row>
    <row r="5402" spans="4:24">
      <c r="D5402" s="58"/>
      <c r="E5402" s="50"/>
      <c r="M5402" s="58"/>
      <c r="T5402" s="58"/>
      <c r="V5402" s="47"/>
      <c r="X5402" s="9"/>
    </row>
    <row r="5403" spans="4:24">
      <c r="D5403" s="58"/>
      <c r="E5403" s="50"/>
      <c r="M5403" s="58"/>
      <c r="T5403" s="58"/>
      <c r="V5403" s="47"/>
      <c r="X5403" s="9"/>
    </row>
    <row r="5404" spans="4:24">
      <c r="D5404" s="58"/>
      <c r="E5404" s="50"/>
      <c r="M5404" s="58"/>
      <c r="T5404" s="58"/>
      <c r="V5404" s="47"/>
      <c r="X5404" s="9"/>
    </row>
    <row r="5405" spans="4:24">
      <c r="D5405" s="58"/>
      <c r="E5405" s="50"/>
      <c r="M5405" s="58"/>
      <c r="T5405" s="58"/>
      <c r="V5405" s="47"/>
      <c r="X5405" s="9"/>
    </row>
    <row r="5406" spans="4:24">
      <c r="D5406" s="58"/>
      <c r="E5406" s="50"/>
      <c r="M5406" s="58"/>
      <c r="T5406" s="58"/>
      <c r="V5406" s="47"/>
      <c r="X5406" s="9"/>
    </row>
    <row r="5407" spans="4:24">
      <c r="D5407" s="58"/>
      <c r="E5407" s="50"/>
      <c r="M5407" s="58"/>
      <c r="T5407" s="58"/>
      <c r="V5407" s="47"/>
      <c r="X5407" s="9"/>
    </row>
    <row r="5408" spans="4:24">
      <c r="D5408" s="58"/>
      <c r="E5408" s="50"/>
      <c r="M5408" s="58"/>
      <c r="T5408" s="58"/>
      <c r="V5408" s="47"/>
      <c r="X5408" s="9"/>
    </row>
    <row r="5409" spans="4:24">
      <c r="D5409" s="58"/>
      <c r="E5409" s="50"/>
      <c r="M5409" s="58"/>
      <c r="T5409" s="58"/>
      <c r="V5409" s="47"/>
      <c r="X5409" s="9"/>
    </row>
    <row r="5410" spans="4:24">
      <c r="D5410" s="58"/>
      <c r="E5410" s="50"/>
      <c r="M5410" s="58"/>
      <c r="T5410" s="58"/>
      <c r="V5410" s="47"/>
      <c r="X5410" s="9"/>
    </row>
    <row r="5411" spans="4:24">
      <c r="D5411" s="58"/>
      <c r="E5411" s="50"/>
      <c r="M5411" s="58"/>
      <c r="T5411" s="58"/>
      <c r="V5411" s="47"/>
      <c r="X5411" s="9"/>
    </row>
    <row r="5412" spans="4:24">
      <c r="D5412" s="58"/>
      <c r="E5412" s="50"/>
      <c r="T5412" s="58"/>
      <c r="V5412" s="47"/>
      <c r="X5412" s="9"/>
    </row>
    <row r="5413" spans="4:24">
      <c r="D5413" s="58"/>
      <c r="E5413" s="50"/>
      <c r="T5413" s="58"/>
      <c r="V5413" s="47"/>
      <c r="X5413" s="9"/>
    </row>
    <row r="5414" spans="4:24">
      <c r="D5414" s="58"/>
      <c r="E5414" s="50"/>
      <c r="T5414" s="58"/>
      <c r="V5414" s="47"/>
      <c r="X5414" s="9"/>
    </row>
    <row r="5415" spans="4:24">
      <c r="D5415" s="58"/>
      <c r="E5415" s="50"/>
      <c r="T5415" s="58"/>
      <c r="V5415" s="47"/>
      <c r="X5415" s="9"/>
    </row>
    <row r="5416" spans="4:24">
      <c r="D5416" s="58"/>
      <c r="E5416" s="50"/>
      <c r="T5416" s="58"/>
      <c r="V5416" s="47"/>
      <c r="X5416" s="9"/>
    </row>
    <row r="5417" spans="4:24">
      <c r="D5417" s="58"/>
      <c r="E5417" s="50"/>
      <c r="T5417" s="58"/>
      <c r="V5417" s="47"/>
      <c r="X5417" s="9"/>
    </row>
    <row r="5418" spans="4:24">
      <c r="D5418" s="58"/>
      <c r="E5418" s="50"/>
      <c r="T5418" s="58"/>
      <c r="V5418" s="47"/>
      <c r="X5418" s="9"/>
    </row>
    <row r="5419" spans="4:24">
      <c r="D5419" s="58"/>
      <c r="E5419" s="50"/>
      <c r="T5419" s="58"/>
      <c r="V5419" s="47"/>
      <c r="X5419" s="9"/>
    </row>
    <row r="5420" spans="4:24">
      <c r="D5420" s="58"/>
      <c r="E5420" s="50"/>
      <c r="T5420" s="58"/>
      <c r="V5420" s="47"/>
      <c r="X5420" s="9"/>
    </row>
    <row r="5421" spans="4:24">
      <c r="D5421" s="58"/>
      <c r="E5421" s="50"/>
      <c r="T5421" s="58"/>
      <c r="V5421" s="47"/>
      <c r="X5421" s="9"/>
    </row>
    <row r="5422" spans="4:24">
      <c r="D5422" s="58"/>
      <c r="E5422" s="50"/>
      <c r="T5422" s="58"/>
      <c r="V5422" s="47"/>
      <c r="X5422" s="9"/>
    </row>
    <row r="5423" spans="4:24">
      <c r="D5423" s="58"/>
      <c r="E5423" s="50"/>
      <c r="T5423" s="58"/>
      <c r="V5423" s="47"/>
      <c r="X5423" s="9"/>
    </row>
    <row r="5424" spans="4:24">
      <c r="D5424" s="58"/>
      <c r="E5424" s="50"/>
      <c r="T5424" s="58"/>
      <c r="V5424" s="47"/>
      <c r="X5424" s="9"/>
    </row>
    <row r="5425" spans="4:24">
      <c r="D5425" s="58"/>
      <c r="E5425" s="50"/>
      <c r="T5425" s="58"/>
      <c r="V5425" s="47"/>
      <c r="X5425" s="9"/>
    </row>
    <row r="5426" spans="4:24">
      <c r="D5426" s="58"/>
      <c r="E5426" s="50"/>
      <c r="T5426" s="58"/>
      <c r="V5426" s="47"/>
      <c r="X5426" s="9"/>
    </row>
    <row r="5427" spans="4:24">
      <c r="D5427" s="58"/>
      <c r="E5427" s="50"/>
      <c r="T5427" s="58"/>
      <c r="V5427" s="47"/>
      <c r="X5427" s="9"/>
    </row>
    <row r="5428" spans="4:24">
      <c r="D5428" s="58"/>
      <c r="E5428" s="50"/>
      <c r="T5428" s="58"/>
      <c r="V5428" s="47"/>
      <c r="X5428" s="9"/>
    </row>
    <row r="5429" spans="4:24">
      <c r="D5429" s="58"/>
      <c r="E5429" s="50"/>
      <c r="T5429" s="58"/>
      <c r="V5429" s="47"/>
      <c r="X5429" s="9"/>
    </row>
    <row r="5430" spans="4:24">
      <c r="D5430" s="58"/>
      <c r="E5430" s="50"/>
      <c r="T5430" s="58"/>
      <c r="V5430" s="47"/>
      <c r="X5430" s="9"/>
    </row>
    <row r="5431" spans="4:24">
      <c r="D5431" s="58"/>
      <c r="E5431" s="50"/>
      <c r="T5431" s="58"/>
      <c r="V5431" s="47"/>
      <c r="X5431" s="9"/>
    </row>
    <row r="5432" spans="4:24">
      <c r="D5432" s="58"/>
      <c r="E5432" s="50"/>
      <c r="M5432" s="66"/>
      <c r="T5432" s="58"/>
      <c r="V5432" s="47"/>
      <c r="X5432" s="9"/>
    </row>
    <row r="5433" spans="4:24">
      <c r="D5433" s="58"/>
      <c r="E5433" s="50"/>
      <c r="M5433" s="67"/>
      <c r="T5433" s="58"/>
      <c r="V5433" s="47"/>
      <c r="X5433" s="9"/>
    </row>
    <row r="5434" spans="4:24">
      <c r="D5434" s="58"/>
      <c r="E5434" s="50"/>
      <c r="M5434" s="65"/>
      <c r="T5434" s="58"/>
      <c r="V5434" s="47"/>
      <c r="X5434" s="9"/>
    </row>
    <row r="5435" spans="4:24">
      <c r="D5435" s="58"/>
      <c r="E5435" s="50"/>
      <c r="M5435" s="64"/>
      <c r="T5435" s="58"/>
      <c r="V5435" s="47"/>
      <c r="X5435" s="9"/>
    </row>
    <row r="5436" spans="4:24">
      <c r="D5436" s="58"/>
      <c r="E5436" s="50"/>
      <c r="M5436" s="66"/>
      <c r="T5436" s="58"/>
      <c r="V5436" s="47"/>
      <c r="X5436" s="9"/>
    </row>
    <row r="5437" spans="4:24">
      <c r="D5437" s="58"/>
      <c r="E5437" s="50"/>
      <c r="M5437" s="67"/>
      <c r="T5437" s="58"/>
      <c r="V5437" s="47"/>
      <c r="X5437" s="9"/>
    </row>
    <row r="5438" spans="4:24">
      <c r="D5438" s="58"/>
      <c r="E5438" s="50"/>
      <c r="M5438" s="68"/>
      <c r="T5438" s="58"/>
      <c r="V5438" s="47"/>
      <c r="X5438" s="9"/>
    </row>
    <row r="5439" spans="4:24">
      <c r="D5439" s="58"/>
      <c r="E5439" s="50"/>
      <c r="M5439" s="58"/>
      <c r="T5439" s="58"/>
      <c r="V5439" s="47"/>
      <c r="X5439" s="9"/>
    </row>
    <row r="5440" spans="4:24">
      <c r="D5440" s="58"/>
      <c r="E5440" s="50"/>
      <c r="M5440" s="69"/>
      <c r="T5440" s="58"/>
      <c r="V5440" s="47"/>
      <c r="X5440" s="9"/>
    </row>
    <row r="5441" spans="4:24">
      <c r="D5441" s="58"/>
      <c r="E5441" s="50"/>
      <c r="M5441" s="65"/>
      <c r="T5441" s="58"/>
      <c r="V5441" s="47"/>
      <c r="X5441" s="9"/>
    </row>
    <row r="5442" spans="4:24">
      <c r="D5442" s="58"/>
      <c r="E5442" s="50"/>
      <c r="M5442" s="65"/>
      <c r="T5442" s="58"/>
      <c r="V5442" s="47"/>
      <c r="X5442" s="9"/>
    </row>
    <row r="5443" spans="4:24">
      <c r="D5443" s="58"/>
      <c r="E5443" s="50"/>
      <c r="M5443" s="64"/>
      <c r="T5443" s="58"/>
      <c r="V5443" s="47"/>
      <c r="X5443" s="9"/>
    </row>
    <row r="5444" spans="4:24">
      <c r="D5444" s="58"/>
      <c r="E5444" s="50"/>
      <c r="M5444" s="58"/>
      <c r="T5444" s="58"/>
      <c r="V5444" s="47"/>
      <c r="X5444" s="9"/>
    </row>
    <row r="5445" spans="4:24">
      <c r="D5445" s="58"/>
      <c r="E5445" s="50"/>
      <c r="M5445" s="58"/>
      <c r="T5445" s="58"/>
      <c r="V5445" s="47"/>
      <c r="X5445" s="9"/>
    </row>
    <row r="5446" spans="4:24">
      <c r="D5446" s="58"/>
      <c r="E5446" s="50"/>
      <c r="M5446" s="58"/>
      <c r="T5446" s="58"/>
      <c r="V5446" s="47"/>
      <c r="X5446" s="9"/>
    </row>
    <row r="5447" spans="4:24">
      <c r="D5447" s="58"/>
      <c r="E5447" s="50"/>
      <c r="M5447" s="58"/>
      <c r="T5447" s="58"/>
      <c r="V5447" s="47"/>
      <c r="X5447" s="9"/>
    </row>
    <row r="5448" spans="4:24">
      <c r="D5448" s="58"/>
      <c r="E5448" s="50"/>
      <c r="M5448" s="58"/>
      <c r="T5448" s="58"/>
      <c r="V5448" s="47"/>
      <c r="X5448" s="9"/>
    </row>
    <row r="5449" spans="4:24">
      <c r="D5449" s="58"/>
      <c r="E5449" s="50"/>
      <c r="M5449" s="58"/>
      <c r="T5449" s="58"/>
      <c r="V5449" s="47"/>
      <c r="X5449" s="9"/>
    </row>
    <row r="5450" spans="4:24">
      <c r="D5450" s="58"/>
      <c r="E5450" s="50"/>
      <c r="M5450" s="58"/>
      <c r="T5450" s="58"/>
      <c r="V5450" s="47"/>
      <c r="X5450" s="9"/>
    </row>
    <row r="5451" spans="4:24">
      <c r="D5451" s="58"/>
      <c r="E5451" s="50"/>
      <c r="M5451" s="58"/>
      <c r="T5451" s="58"/>
      <c r="V5451" s="47"/>
      <c r="X5451" s="9"/>
    </row>
    <row r="5452" spans="4:24">
      <c r="D5452" s="58"/>
      <c r="E5452" s="50"/>
      <c r="M5452" s="58"/>
      <c r="T5452" s="58"/>
      <c r="V5452" s="47"/>
      <c r="X5452" s="9"/>
    </row>
    <row r="5453" spans="4:24">
      <c r="D5453" s="58"/>
      <c r="E5453" s="50"/>
      <c r="M5453" s="58"/>
      <c r="T5453" s="58"/>
      <c r="V5453" s="47"/>
      <c r="X5453" s="9"/>
    </row>
    <row r="5454" spans="4:24">
      <c r="D5454" s="58"/>
      <c r="E5454" s="50"/>
      <c r="M5454" s="58"/>
      <c r="T5454" s="58"/>
      <c r="V5454" s="47"/>
      <c r="X5454" s="9"/>
    </row>
    <row r="5455" spans="4:24">
      <c r="D5455" s="58"/>
      <c r="E5455" s="50"/>
      <c r="M5455" s="58"/>
      <c r="T5455" s="58"/>
      <c r="V5455" s="47"/>
      <c r="X5455" s="9"/>
    </row>
    <row r="5456" spans="4:24">
      <c r="D5456" s="58"/>
      <c r="E5456" s="50"/>
      <c r="M5456" s="58"/>
      <c r="T5456" s="58"/>
      <c r="V5456" s="47"/>
      <c r="X5456" s="9"/>
    </row>
    <row r="5457" spans="4:24">
      <c r="D5457" s="58"/>
      <c r="E5457" s="50"/>
      <c r="M5457" s="58"/>
      <c r="T5457" s="58"/>
      <c r="V5457" s="47"/>
      <c r="X5457" s="9"/>
    </row>
    <row r="5458" spans="4:24">
      <c r="D5458" s="58"/>
      <c r="E5458" s="50"/>
      <c r="M5458" s="58"/>
      <c r="T5458" s="58"/>
      <c r="V5458" s="47"/>
      <c r="X5458" s="9"/>
    </row>
    <row r="5459" spans="4:24">
      <c r="D5459" s="58"/>
      <c r="E5459" s="50"/>
      <c r="M5459" s="58"/>
      <c r="T5459" s="58"/>
      <c r="V5459" s="47"/>
      <c r="X5459" s="9"/>
    </row>
    <row r="5460" spans="4:24">
      <c r="D5460" s="58"/>
      <c r="E5460" s="50"/>
      <c r="M5460" s="58"/>
      <c r="T5460" s="58"/>
      <c r="V5460" s="47"/>
      <c r="X5460" s="9"/>
    </row>
    <row r="5461" spans="4:24">
      <c r="D5461" s="58"/>
      <c r="E5461" s="50"/>
      <c r="T5461" s="58"/>
      <c r="V5461" s="47"/>
      <c r="X5461" s="9"/>
    </row>
    <row r="5462" spans="4:24">
      <c r="D5462" s="58"/>
      <c r="E5462" s="50"/>
      <c r="M5462" s="58"/>
      <c r="T5462" s="58"/>
      <c r="V5462" s="47"/>
      <c r="X5462" s="9"/>
    </row>
    <row r="5463" spans="4:24">
      <c r="D5463" s="58"/>
      <c r="E5463" s="50"/>
      <c r="T5463" s="58"/>
      <c r="V5463" s="47"/>
      <c r="X5463" s="9"/>
    </row>
    <row r="5464" spans="4:24">
      <c r="D5464" s="58"/>
      <c r="E5464" s="50"/>
      <c r="M5464" s="58"/>
      <c r="T5464" s="58"/>
      <c r="V5464" s="47"/>
      <c r="X5464" s="9"/>
    </row>
    <row r="5465" spans="4:24">
      <c r="D5465" s="58"/>
      <c r="E5465" s="50"/>
      <c r="M5465" s="58"/>
      <c r="T5465" s="58"/>
      <c r="V5465" s="47"/>
      <c r="X5465" s="9"/>
    </row>
    <row r="5466" spans="4:24">
      <c r="D5466" s="58"/>
      <c r="E5466" s="50"/>
      <c r="M5466" s="58"/>
      <c r="T5466" s="58"/>
      <c r="V5466" s="47"/>
      <c r="X5466" s="9"/>
    </row>
    <row r="5467" spans="4:24">
      <c r="D5467" s="58"/>
      <c r="E5467" s="50"/>
      <c r="M5467" s="58"/>
      <c r="T5467" s="58"/>
      <c r="V5467" s="47"/>
      <c r="X5467" s="9"/>
    </row>
    <row r="5468" spans="4:24">
      <c r="D5468" s="58"/>
      <c r="E5468" s="50"/>
      <c r="M5468" s="58"/>
      <c r="T5468" s="58"/>
      <c r="V5468" s="47"/>
      <c r="X5468" s="9"/>
    </row>
    <row r="5469" spans="4:24">
      <c r="D5469" s="58"/>
      <c r="E5469" s="50"/>
      <c r="M5469" s="58"/>
      <c r="T5469" s="58"/>
      <c r="V5469" s="47"/>
      <c r="X5469" s="9"/>
    </row>
    <row r="5470" spans="4:24">
      <c r="D5470" s="58"/>
      <c r="E5470" s="50"/>
      <c r="M5470" s="58"/>
      <c r="T5470" s="58"/>
      <c r="V5470" s="47"/>
      <c r="X5470" s="9"/>
    </row>
    <row r="5471" spans="4:24">
      <c r="D5471" s="58"/>
      <c r="E5471" s="50"/>
      <c r="M5471" s="58"/>
      <c r="T5471" s="58"/>
      <c r="V5471" s="47"/>
      <c r="X5471" s="9"/>
    </row>
    <row r="5472" spans="4:24">
      <c r="D5472" s="58"/>
      <c r="E5472" s="50"/>
      <c r="M5472" s="58"/>
      <c r="T5472" s="58"/>
      <c r="V5472" s="47"/>
      <c r="X5472" s="9"/>
    </row>
    <row r="5473" spans="4:24">
      <c r="D5473" s="58"/>
      <c r="E5473" s="50"/>
      <c r="M5473" s="58"/>
      <c r="T5473" s="58"/>
      <c r="V5473" s="47"/>
      <c r="X5473" s="9"/>
    </row>
    <row r="5474" spans="4:24">
      <c r="D5474" s="58"/>
      <c r="E5474" s="50"/>
      <c r="M5474" s="58"/>
      <c r="T5474" s="58"/>
      <c r="V5474" s="47"/>
      <c r="X5474" s="9"/>
    </row>
    <row r="5475" spans="4:24">
      <c r="D5475" s="58"/>
      <c r="E5475" s="50"/>
      <c r="M5475" s="58"/>
      <c r="T5475" s="58"/>
      <c r="V5475" s="47"/>
      <c r="X5475" s="9"/>
    </row>
    <row r="5476" spans="4:24">
      <c r="D5476" s="58"/>
      <c r="E5476" s="50"/>
      <c r="M5476" s="58"/>
      <c r="T5476" s="58"/>
      <c r="V5476" s="47"/>
      <c r="X5476" s="9"/>
    </row>
    <row r="5477" spans="4:24">
      <c r="D5477" s="58"/>
      <c r="E5477" s="50"/>
      <c r="T5477" s="58"/>
      <c r="V5477" s="47"/>
      <c r="X5477" s="9"/>
    </row>
    <row r="5478" spans="4:24">
      <c r="D5478" s="58"/>
      <c r="E5478" s="50"/>
      <c r="M5478" s="58"/>
      <c r="T5478" s="58"/>
      <c r="V5478" s="47"/>
      <c r="X5478" s="9"/>
    </row>
    <row r="5479" spans="4:24">
      <c r="D5479" s="58"/>
      <c r="E5479" s="50"/>
      <c r="T5479" s="58"/>
      <c r="V5479" s="47"/>
      <c r="X5479" s="9"/>
    </row>
    <row r="5480" spans="4:24">
      <c r="D5480" s="58"/>
      <c r="E5480" s="50"/>
      <c r="M5480" s="58"/>
      <c r="T5480" s="58"/>
      <c r="V5480" s="47"/>
      <c r="X5480" s="9"/>
    </row>
    <row r="5481" spans="4:24">
      <c r="D5481" s="58"/>
      <c r="E5481" s="50"/>
      <c r="M5481" s="58"/>
      <c r="T5481" s="58"/>
      <c r="V5481" s="47"/>
      <c r="X5481" s="9"/>
    </row>
    <row r="5482" spans="4:24">
      <c r="D5482" s="58"/>
      <c r="E5482" s="50"/>
      <c r="M5482" s="58"/>
      <c r="T5482" s="58"/>
      <c r="V5482" s="47"/>
      <c r="X5482" s="9"/>
    </row>
    <row r="5483" spans="4:24">
      <c r="D5483" s="58"/>
      <c r="E5483" s="50"/>
      <c r="M5483" s="58"/>
      <c r="T5483" s="58"/>
      <c r="V5483" s="47"/>
      <c r="X5483" s="9"/>
    </row>
    <row r="5484" spans="4:24">
      <c r="D5484" s="58"/>
      <c r="E5484" s="50"/>
      <c r="M5484" s="58"/>
      <c r="T5484" s="58"/>
      <c r="V5484" s="47"/>
      <c r="X5484" s="9"/>
    </row>
    <row r="5485" spans="4:24">
      <c r="D5485" s="58"/>
      <c r="E5485" s="50"/>
      <c r="M5485" s="58"/>
      <c r="T5485" s="58"/>
      <c r="V5485" s="47"/>
      <c r="X5485" s="9"/>
    </row>
    <row r="5486" spans="4:24">
      <c r="D5486" s="58"/>
      <c r="E5486" s="50"/>
      <c r="M5486" s="58"/>
      <c r="T5486" s="58"/>
      <c r="V5486" s="47"/>
      <c r="X5486" s="9"/>
    </row>
    <row r="5487" spans="4:24">
      <c r="D5487" s="58"/>
      <c r="E5487" s="50"/>
      <c r="M5487" s="58"/>
      <c r="T5487" s="58"/>
      <c r="V5487" s="47"/>
      <c r="X5487" s="9"/>
    </row>
    <row r="5488" spans="4:24">
      <c r="D5488" s="58"/>
      <c r="E5488" s="50"/>
      <c r="T5488" s="58"/>
      <c r="V5488" s="47"/>
      <c r="X5488" s="9"/>
    </row>
    <row r="5489" spans="4:24">
      <c r="D5489" s="58"/>
      <c r="E5489" s="50"/>
      <c r="M5489" s="58"/>
      <c r="T5489" s="58"/>
      <c r="V5489" s="47"/>
      <c r="X5489" s="9"/>
    </row>
    <row r="5490" spans="4:24">
      <c r="D5490" s="58"/>
      <c r="E5490" s="50"/>
      <c r="M5490" s="58"/>
      <c r="T5490" s="58"/>
      <c r="V5490" s="47"/>
      <c r="X5490" s="9"/>
    </row>
    <row r="5491" spans="4:24">
      <c r="D5491" s="58"/>
      <c r="E5491" s="50"/>
      <c r="M5491" s="58"/>
      <c r="T5491" s="58"/>
      <c r="V5491" s="47"/>
      <c r="X5491" s="9"/>
    </row>
    <row r="5492" spans="4:24">
      <c r="D5492" s="58"/>
      <c r="E5492" s="50"/>
      <c r="M5492" s="58"/>
      <c r="T5492" s="58"/>
      <c r="V5492" s="47"/>
      <c r="X5492" s="9"/>
    </row>
    <row r="5493" spans="4:24">
      <c r="D5493" s="58"/>
      <c r="E5493" s="50"/>
      <c r="M5493" s="58"/>
      <c r="T5493" s="58"/>
      <c r="V5493" s="47"/>
      <c r="X5493" s="9"/>
    </row>
    <row r="5494" spans="4:24">
      <c r="D5494" s="58"/>
      <c r="E5494" s="50"/>
      <c r="M5494" s="58"/>
      <c r="T5494" s="58"/>
      <c r="V5494" s="47"/>
      <c r="X5494" s="9"/>
    </row>
    <row r="5495" spans="4:24">
      <c r="D5495" s="58"/>
      <c r="E5495" s="50"/>
      <c r="M5495" s="58"/>
      <c r="T5495" s="58"/>
      <c r="V5495" s="47"/>
      <c r="X5495" s="9"/>
    </row>
    <row r="5496" spans="4:24">
      <c r="D5496" s="58"/>
      <c r="E5496" s="50"/>
      <c r="M5496" s="58"/>
      <c r="T5496" s="58"/>
      <c r="V5496" s="47"/>
      <c r="X5496" s="9"/>
    </row>
    <row r="5497" spans="4:24">
      <c r="D5497" s="58"/>
      <c r="E5497" s="50"/>
      <c r="M5497" s="58"/>
      <c r="T5497" s="58"/>
      <c r="V5497" s="47"/>
      <c r="X5497" s="9"/>
    </row>
    <row r="5498" spans="4:24">
      <c r="D5498" s="58"/>
      <c r="E5498" s="50"/>
      <c r="M5498" s="58"/>
      <c r="T5498" s="58"/>
      <c r="V5498" s="47"/>
      <c r="X5498" s="9"/>
    </row>
    <row r="5499" spans="4:24">
      <c r="D5499" s="58"/>
      <c r="E5499" s="50"/>
      <c r="M5499" s="58"/>
      <c r="T5499" s="58"/>
      <c r="V5499" s="47"/>
      <c r="X5499" s="9"/>
    </row>
    <row r="5500" spans="4:24">
      <c r="D5500" s="58"/>
      <c r="E5500" s="50"/>
      <c r="M5500" s="58"/>
      <c r="T5500" s="58"/>
      <c r="V5500" s="47"/>
      <c r="X5500" s="9"/>
    </row>
    <row r="5501" spans="4:24">
      <c r="D5501" s="58"/>
      <c r="E5501" s="50"/>
      <c r="M5501" s="58"/>
      <c r="T5501" s="58"/>
      <c r="V5501" s="47"/>
      <c r="X5501" s="9"/>
    </row>
    <row r="5502" spans="4:24">
      <c r="D5502" s="58"/>
      <c r="E5502" s="50"/>
      <c r="M5502" s="58"/>
      <c r="T5502" s="58"/>
      <c r="V5502" s="47"/>
      <c r="X5502" s="9"/>
    </row>
    <row r="5503" spans="4:24">
      <c r="D5503" s="58"/>
      <c r="E5503" s="50"/>
      <c r="M5503" s="58"/>
      <c r="T5503" s="58"/>
      <c r="V5503" s="47"/>
      <c r="X5503" s="9"/>
    </row>
    <row r="5504" spans="4:24">
      <c r="D5504" s="58"/>
      <c r="E5504" s="50"/>
      <c r="M5504" s="58"/>
      <c r="T5504" s="58"/>
      <c r="V5504" s="47"/>
      <c r="X5504" s="9"/>
    </row>
    <row r="5505" spans="4:24">
      <c r="D5505" s="58"/>
      <c r="E5505" s="50"/>
      <c r="M5505" s="58"/>
      <c r="T5505" s="58"/>
      <c r="V5505" s="47"/>
      <c r="X5505" s="9"/>
    </row>
    <row r="5506" spans="4:24">
      <c r="D5506" s="58"/>
      <c r="E5506" s="50"/>
      <c r="M5506" s="58"/>
      <c r="T5506" s="58"/>
      <c r="V5506" s="47"/>
      <c r="X5506" s="9"/>
    </row>
    <row r="5507" spans="4:24">
      <c r="D5507" s="58"/>
      <c r="E5507" s="50"/>
      <c r="M5507" s="58"/>
      <c r="T5507" s="58"/>
      <c r="V5507" s="47"/>
      <c r="X5507" s="9"/>
    </row>
    <row r="5508" spans="4:24">
      <c r="D5508" s="58"/>
      <c r="E5508" s="50"/>
      <c r="M5508" s="58"/>
      <c r="T5508" s="58"/>
      <c r="V5508" s="47"/>
      <c r="X5508" s="9"/>
    </row>
    <row r="5509" spans="4:24">
      <c r="D5509" s="58"/>
      <c r="E5509" s="50"/>
      <c r="M5509" s="58"/>
      <c r="T5509" s="58"/>
      <c r="V5509" s="47"/>
      <c r="X5509" s="9"/>
    </row>
    <row r="5511" spans="4:24">
      <c r="D5511" s="58"/>
      <c r="E5511" s="50"/>
      <c r="M5511" s="58"/>
      <c r="T5511" s="58"/>
      <c r="V5511" s="47"/>
      <c r="X5511" s="9"/>
    </row>
    <row r="5512" spans="4:24">
      <c r="D5512" s="58"/>
      <c r="E5512" s="50"/>
      <c r="T5512" s="58"/>
      <c r="V5512" s="47"/>
      <c r="X5512" s="9"/>
    </row>
    <row r="5513" spans="4:24">
      <c r="D5513" s="58"/>
      <c r="E5513" s="50"/>
      <c r="T5513" s="58"/>
      <c r="V5513" s="47"/>
      <c r="X5513" s="9"/>
    </row>
    <row r="5514" spans="4:24">
      <c r="D5514" s="58"/>
      <c r="E5514" s="50"/>
      <c r="T5514" s="58"/>
      <c r="V5514" s="47"/>
      <c r="X5514" s="9"/>
    </row>
    <row r="5515" spans="4:24">
      <c r="D5515" s="58"/>
      <c r="E5515" s="50"/>
      <c r="T5515" s="58"/>
      <c r="V5515" s="47"/>
      <c r="X5515" s="9"/>
    </row>
    <row r="5516" spans="4:24">
      <c r="D5516" s="58"/>
      <c r="E5516" s="50"/>
      <c r="T5516" s="58"/>
      <c r="V5516" s="47"/>
      <c r="X5516" s="9"/>
    </row>
    <row r="5517" spans="4:24">
      <c r="D5517" s="58"/>
      <c r="E5517" s="50"/>
      <c r="T5517" s="58"/>
      <c r="V5517" s="47"/>
      <c r="X5517" s="9"/>
    </row>
    <row r="5518" spans="4:24">
      <c r="D5518" s="58"/>
      <c r="E5518" s="50"/>
      <c r="T5518" s="58"/>
      <c r="V5518" s="47"/>
      <c r="X5518" s="9"/>
    </row>
    <row r="5519" spans="4:24">
      <c r="D5519" s="58"/>
      <c r="E5519" s="50"/>
      <c r="T5519" s="58"/>
      <c r="V5519" s="47"/>
      <c r="X5519" s="9"/>
    </row>
    <row r="5520" spans="4:24">
      <c r="D5520" s="58"/>
      <c r="E5520" s="50"/>
      <c r="T5520" s="58"/>
      <c r="V5520" s="47"/>
      <c r="X5520" s="9"/>
    </row>
    <row r="5521" spans="4:24">
      <c r="D5521" s="58"/>
      <c r="E5521" s="50"/>
      <c r="T5521" s="58"/>
      <c r="V5521" s="47"/>
      <c r="X5521" s="9"/>
    </row>
    <row r="5522" spans="4:24">
      <c r="D5522" s="58"/>
      <c r="E5522" s="50"/>
      <c r="T5522" s="58"/>
      <c r="V5522" s="47"/>
      <c r="X5522" s="9"/>
    </row>
    <row r="5523" spans="4:24">
      <c r="D5523" s="58"/>
      <c r="E5523" s="50"/>
      <c r="T5523" s="58"/>
      <c r="V5523" s="47"/>
      <c r="X5523" s="9"/>
    </row>
    <row r="5524" spans="4:24">
      <c r="D5524" s="58"/>
      <c r="E5524" s="50"/>
      <c r="T5524" s="58"/>
      <c r="V5524" s="47"/>
      <c r="X5524" s="9"/>
    </row>
    <row r="5525" spans="4:24">
      <c r="D5525" s="58"/>
      <c r="E5525" s="50"/>
      <c r="T5525" s="58"/>
      <c r="V5525" s="47"/>
      <c r="X5525" s="9"/>
    </row>
    <row r="5526" spans="4:24">
      <c r="D5526" s="58"/>
      <c r="E5526" s="50"/>
      <c r="T5526" s="58"/>
      <c r="V5526" s="47"/>
      <c r="X5526" s="9"/>
    </row>
    <row r="5527" spans="4:24">
      <c r="D5527" s="58"/>
      <c r="E5527" s="50"/>
      <c r="T5527" s="58"/>
      <c r="V5527" s="47"/>
      <c r="X5527" s="9"/>
    </row>
    <row r="5528" spans="4:24">
      <c r="D5528" s="58"/>
      <c r="E5528" s="50"/>
      <c r="T5528" s="58"/>
      <c r="V5528" s="47"/>
      <c r="X5528" s="9"/>
    </row>
    <row r="5529" spans="4:24">
      <c r="D5529" s="58"/>
      <c r="E5529" s="50"/>
      <c r="T5529" s="58"/>
      <c r="V5529" s="47"/>
      <c r="X5529" s="9"/>
    </row>
    <row r="5530" spans="4:24">
      <c r="D5530" s="58"/>
      <c r="E5530" s="50"/>
      <c r="T5530" s="58"/>
      <c r="V5530" s="47"/>
      <c r="X5530" s="9"/>
    </row>
    <row r="5531" spans="4:24">
      <c r="D5531" s="58"/>
      <c r="E5531" s="50"/>
      <c r="T5531" s="58"/>
      <c r="V5531" s="47"/>
      <c r="X5531" s="9"/>
    </row>
    <row r="5532" spans="4:24">
      <c r="D5532" s="58"/>
      <c r="E5532" s="50"/>
      <c r="M5532" s="66"/>
      <c r="T5532" s="58"/>
      <c r="V5532" s="47"/>
      <c r="X5532" s="9"/>
    </row>
    <row r="5533" spans="4:24">
      <c r="D5533" s="58"/>
      <c r="E5533" s="50"/>
      <c r="M5533" s="67"/>
      <c r="T5533" s="58"/>
      <c r="V5533" s="47"/>
      <c r="X5533" s="9"/>
    </row>
    <row r="5534" spans="4:24">
      <c r="D5534" s="58"/>
      <c r="E5534" s="50"/>
      <c r="M5534" s="65"/>
      <c r="T5534" s="58"/>
      <c r="V5534" s="47"/>
      <c r="X5534" s="9"/>
    </row>
    <row r="5535" spans="4:24">
      <c r="D5535" s="58"/>
      <c r="E5535" s="50"/>
      <c r="M5535" s="64"/>
      <c r="T5535" s="58"/>
      <c r="V5535" s="47"/>
      <c r="X5535" s="9"/>
    </row>
    <row r="5536" spans="4:24">
      <c r="D5536" s="58"/>
      <c r="E5536" s="50"/>
      <c r="M5536" s="66"/>
      <c r="T5536" s="58"/>
      <c r="V5536" s="47"/>
      <c r="X5536" s="9"/>
    </row>
    <row r="5537" spans="4:24">
      <c r="D5537" s="58"/>
      <c r="E5537" s="50"/>
      <c r="M5537" s="67"/>
      <c r="T5537" s="58"/>
      <c r="V5537" s="47"/>
      <c r="X5537" s="9"/>
    </row>
    <row r="5538" spans="4:24">
      <c r="D5538" s="58"/>
      <c r="E5538" s="50"/>
      <c r="M5538" s="68"/>
      <c r="T5538" s="58"/>
      <c r="V5538" s="47"/>
      <c r="X5538" s="9"/>
    </row>
    <row r="5539" spans="4:24">
      <c r="D5539" s="58"/>
      <c r="E5539" s="50"/>
      <c r="M5539" s="58"/>
      <c r="T5539" s="58"/>
      <c r="V5539" s="47"/>
      <c r="X5539" s="9"/>
    </row>
    <row r="5540" spans="4:24">
      <c r="D5540" s="58"/>
      <c r="E5540" s="50"/>
      <c r="M5540" s="69"/>
      <c r="T5540" s="58"/>
      <c r="V5540" s="47"/>
      <c r="X5540" s="9"/>
    </row>
    <row r="5541" spans="4:24">
      <c r="D5541" s="58"/>
      <c r="E5541" s="50"/>
      <c r="M5541" s="65"/>
      <c r="T5541" s="58"/>
      <c r="V5541" s="47"/>
      <c r="X5541" s="9"/>
    </row>
    <row r="5542" spans="4:24">
      <c r="D5542" s="58"/>
      <c r="E5542" s="50"/>
      <c r="M5542" s="65"/>
      <c r="T5542" s="58"/>
      <c r="V5542" s="47"/>
      <c r="X5542" s="9"/>
    </row>
    <row r="5543" spans="4:24">
      <c r="D5543" s="58"/>
      <c r="E5543" s="50"/>
      <c r="M5543" s="64"/>
      <c r="T5543" s="58"/>
      <c r="V5543" s="47"/>
      <c r="X5543" s="9"/>
    </row>
    <row r="5544" spans="4:24">
      <c r="D5544" s="58"/>
      <c r="E5544" s="50"/>
      <c r="M5544" s="58"/>
      <c r="T5544" s="58"/>
      <c r="V5544" s="47"/>
      <c r="X5544" s="9"/>
    </row>
    <row r="5545" spans="4:24">
      <c r="D5545" s="58"/>
      <c r="E5545" s="50"/>
      <c r="M5545" s="58"/>
      <c r="T5545" s="58"/>
      <c r="V5545" s="47"/>
      <c r="X5545" s="9"/>
    </row>
    <row r="5546" spans="4:24">
      <c r="D5546" s="58"/>
      <c r="E5546" s="50"/>
      <c r="M5546" s="58"/>
      <c r="T5546" s="58"/>
      <c r="V5546" s="47"/>
      <c r="X5546" s="9"/>
    </row>
    <row r="5547" spans="4:24">
      <c r="D5547" s="58"/>
      <c r="E5547" s="50"/>
      <c r="M5547" s="58"/>
      <c r="T5547" s="58"/>
      <c r="V5547" s="47"/>
      <c r="X5547" s="9"/>
    </row>
    <row r="5548" spans="4:24">
      <c r="D5548" s="58"/>
      <c r="E5548" s="50"/>
      <c r="M5548" s="58"/>
      <c r="T5548" s="58"/>
      <c r="V5548" s="47"/>
      <c r="X5548" s="9"/>
    </row>
    <row r="5549" spans="4:24">
      <c r="D5549" s="58"/>
      <c r="E5549" s="50"/>
      <c r="M5549" s="58"/>
      <c r="T5549" s="58"/>
      <c r="V5549" s="47"/>
      <c r="X5549" s="9"/>
    </row>
    <row r="5550" spans="4:24">
      <c r="D5550" s="58"/>
      <c r="E5550" s="50"/>
      <c r="M5550" s="58"/>
      <c r="T5550" s="58"/>
      <c r="V5550" s="47"/>
      <c r="X5550" s="9"/>
    </row>
    <row r="5551" spans="4:24">
      <c r="D5551" s="58"/>
      <c r="E5551" s="50"/>
      <c r="M5551" s="58"/>
      <c r="T5551" s="58"/>
      <c r="V5551" s="47"/>
      <c r="X5551" s="9"/>
    </row>
    <row r="5552" spans="4:24">
      <c r="D5552" s="58"/>
      <c r="E5552" s="50"/>
      <c r="M5552" s="58"/>
      <c r="T5552" s="58"/>
      <c r="V5552" s="47"/>
      <c r="X5552" s="9"/>
    </row>
    <row r="5553" spans="4:24">
      <c r="D5553" s="58"/>
      <c r="E5553" s="50"/>
      <c r="M5553" s="58"/>
      <c r="T5553" s="58"/>
      <c r="V5553" s="47"/>
      <c r="X5553" s="9"/>
    </row>
    <row r="5554" spans="4:24">
      <c r="D5554" s="58"/>
      <c r="E5554" s="50"/>
      <c r="M5554" s="58"/>
      <c r="T5554" s="58"/>
      <c r="V5554" s="47"/>
      <c r="X5554" s="9"/>
    </row>
    <row r="5555" spans="4:24">
      <c r="D5555" s="58"/>
      <c r="E5555" s="50"/>
      <c r="M5555" s="58"/>
      <c r="T5555" s="58"/>
      <c r="V5555" s="47"/>
      <c r="X5555" s="9"/>
    </row>
    <row r="5556" spans="4:24">
      <c r="D5556" s="58"/>
      <c r="E5556" s="50"/>
      <c r="M5556" s="58"/>
      <c r="T5556" s="58"/>
      <c r="V5556" s="47"/>
      <c r="X5556" s="9"/>
    </row>
    <row r="5557" spans="4:24">
      <c r="D5557" s="58"/>
      <c r="E5557" s="50"/>
      <c r="M5557" s="58"/>
      <c r="T5557" s="58"/>
      <c r="V5557" s="47"/>
      <c r="X5557" s="9"/>
    </row>
    <row r="5558" spans="4:24">
      <c r="D5558" s="58"/>
      <c r="E5558" s="50"/>
      <c r="M5558" s="58"/>
      <c r="T5558" s="58"/>
      <c r="V5558" s="47"/>
      <c r="X5558" s="9"/>
    </row>
    <row r="5559" spans="4:24">
      <c r="D5559" s="58"/>
      <c r="E5559" s="50"/>
      <c r="M5559" s="58"/>
      <c r="T5559" s="58"/>
      <c r="V5559" s="47"/>
      <c r="X5559" s="9"/>
    </row>
    <row r="5560" spans="4:24">
      <c r="D5560" s="58"/>
      <c r="E5560" s="50"/>
      <c r="M5560" s="58"/>
      <c r="T5560" s="58"/>
      <c r="V5560" s="47"/>
      <c r="X5560" s="9"/>
    </row>
    <row r="5561" spans="4:24">
      <c r="D5561" s="58"/>
      <c r="E5561" s="50"/>
      <c r="T5561" s="58"/>
      <c r="V5561" s="47"/>
      <c r="X5561" s="9"/>
    </row>
    <row r="5562" spans="4:24">
      <c r="D5562" s="58"/>
      <c r="E5562" s="50"/>
      <c r="M5562" s="58"/>
      <c r="T5562" s="58"/>
      <c r="V5562" s="47"/>
      <c r="X5562" s="9"/>
    </row>
    <row r="5563" spans="4:24">
      <c r="D5563" s="58"/>
      <c r="E5563" s="50"/>
      <c r="T5563" s="58"/>
      <c r="V5563" s="47"/>
      <c r="X5563" s="9"/>
    </row>
    <row r="5564" spans="4:24">
      <c r="D5564" s="58"/>
      <c r="E5564" s="50"/>
      <c r="M5564" s="58"/>
      <c r="T5564" s="58"/>
      <c r="V5564" s="47"/>
      <c r="X5564" s="9"/>
    </row>
    <row r="5565" spans="4:24">
      <c r="D5565" s="58"/>
      <c r="E5565" s="50"/>
      <c r="M5565" s="58"/>
      <c r="T5565" s="58"/>
      <c r="V5565" s="47"/>
      <c r="X5565" s="9"/>
    </row>
    <row r="5566" spans="4:24">
      <c r="D5566" s="58"/>
      <c r="E5566" s="50"/>
      <c r="M5566" s="58"/>
      <c r="T5566" s="58"/>
      <c r="V5566" s="47"/>
      <c r="X5566" s="9"/>
    </row>
    <row r="5567" spans="4:24">
      <c r="D5567" s="58"/>
      <c r="E5567" s="50"/>
      <c r="M5567" s="58"/>
      <c r="T5567" s="58"/>
      <c r="V5567" s="47"/>
      <c r="X5567" s="9"/>
    </row>
    <row r="5568" spans="4:24">
      <c r="D5568" s="58"/>
      <c r="E5568" s="50"/>
      <c r="M5568" s="58"/>
      <c r="T5568" s="58"/>
      <c r="V5568" s="47"/>
      <c r="X5568" s="9"/>
    </row>
    <row r="5569" spans="4:24">
      <c r="D5569" s="58"/>
      <c r="E5569" s="50"/>
      <c r="M5569" s="58"/>
      <c r="T5569" s="58"/>
      <c r="V5569" s="47"/>
      <c r="X5569" s="9"/>
    </row>
    <row r="5570" spans="4:24">
      <c r="D5570" s="58"/>
      <c r="E5570" s="50"/>
      <c r="M5570" s="58"/>
      <c r="T5570" s="58"/>
      <c r="V5570" s="47"/>
      <c r="X5570" s="9"/>
    </row>
    <row r="5571" spans="4:24">
      <c r="D5571" s="58"/>
      <c r="E5571" s="50"/>
      <c r="M5571" s="58"/>
      <c r="T5571" s="58"/>
      <c r="V5571" s="47"/>
      <c r="X5571" s="9"/>
    </row>
    <row r="5572" spans="4:24">
      <c r="D5572" s="58"/>
      <c r="E5572" s="50"/>
      <c r="M5572" s="58"/>
      <c r="T5572" s="58"/>
      <c r="V5572" s="47"/>
      <c r="X5572" s="9"/>
    </row>
    <row r="5573" spans="4:24">
      <c r="D5573" s="58"/>
      <c r="E5573" s="50"/>
      <c r="M5573" s="58"/>
      <c r="T5573" s="58"/>
      <c r="V5573" s="47"/>
      <c r="X5573" s="9"/>
    </row>
    <row r="5574" spans="4:24">
      <c r="D5574" s="58"/>
      <c r="E5574" s="50"/>
      <c r="M5574" s="58"/>
      <c r="T5574" s="58"/>
      <c r="V5574" s="47"/>
      <c r="X5574" s="9"/>
    </row>
    <row r="5575" spans="4:24">
      <c r="D5575" s="58"/>
      <c r="E5575" s="50"/>
      <c r="M5575" s="58"/>
      <c r="T5575" s="58"/>
      <c r="V5575" s="47"/>
      <c r="X5575" s="9"/>
    </row>
    <row r="5576" spans="4:24">
      <c r="D5576" s="58"/>
      <c r="E5576" s="50"/>
      <c r="M5576" s="58"/>
      <c r="T5576" s="58"/>
      <c r="V5576" s="47"/>
      <c r="X5576" s="9"/>
    </row>
    <row r="5577" spans="4:24">
      <c r="D5577" s="58"/>
      <c r="E5577" s="50"/>
      <c r="T5577" s="58"/>
      <c r="V5577" s="47"/>
      <c r="X5577" s="9"/>
    </row>
    <row r="5578" spans="4:24">
      <c r="D5578" s="58"/>
      <c r="E5578" s="50"/>
      <c r="M5578" s="58"/>
      <c r="T5578" s="58"/>
      <c r="V5578" s="47"/>
      <c r="X5578" s="9"/>
    </row>
    <row r="5579" spans="4:24">
      <c r="D5579" s="58"/>
      <c r="E5579" s="50"/>
      <c r="T5579" s="58"/>
      <c r="V5579" s="47"/>
      <c r="X5579" s="9"/>
    </row>
    <row r="5580" spans="4:24">
      <c r="D5580" s="58"/>
      <c r="E5580" s="50"/>
      <c r="M5580" s="58"/>
      <c r="T5580" s="58"/>
      <c r="V5580" s="47"/>
      <c r="X5580" s="9"/>
    </row>
    <row r="5581" spans="4:24">
      <c r="D5581" s="58"/>
      <c r="E5581" s="50"/>
      <c r="M5581" s="58"/>
      <c r="T5581" s="58"/>
      <c r="V5581" s="47"/>
      <c r="X5581" s="9"/>
    </row>
    <row r="5582" spans="4:24">
      <c r="D5582" s="58"/>
      <c r="E5582" s="50"/>
      <c r="M5582" s="58"/>
      <c r="T5582" s="58"/>
      <c r="V5582" s="47"/>
      <c r="X5582" s="9"/>
    </row>
    <row r="5583" spans="4:24">
      <c r="D5583" s="58"/>
      <c r="E5583" s="50"/>
      <c r="M5583" s="58"/>
      <c r="T5583" s="58"/>
      <c r="V5583" s="47"/>
      <c r="X5583" s="9"/>
    </row>
    <row r="5584" spans="4:24">
      <c r="D5584" s="58"/>
      <c r="E5584" s="50"/>
      <c r="M5584" s="58"/>
      <c r="T5584" s="58"/>
      <c r="V5584" s="47"/>
      <c r="X5584" s="9"/>
    </row>
    <row r="5585" spans="4:24">
      <c r="D5585" s="58"/>
      <c r="E5585" s="50"/>
      <c r="M5585" s="58"/>
      <c r="T5585" s="58"/>
      <c r="V5585" s="47"/>
      <c r="X5585" s="9"/>
    </row>
    <row r="5586" spans="4:24">
      <c r="D5586" s="58"/>
      <c r="E5586" s="50"/>
      <c r="M5586" s="58"/>
      <c r="T5586" s="58"/>
      <c r="V5586" s="47"/>
      <c r="X5586" s="9"/>
    </row>
    <row r="5587" spans="4:24">
      <c r="D5587" s="58"/>
      <c r="E5587" s="50"/>
      <c r="M5587" s="58"/>
      <c r="T5587" s="58"/>
      <c r="V5587" s="47"/>
      <c r="X5587" s="9"/>
    </row>
    <row r="5588" spans="4:24">
      <c r="D5588" s="58"/>
      <c r="E5588" s="50"/>
      <c r="T5588" s="58"/>
      <c r="V5588" s="47"/>
      <c r="X5588" s="9"/>
    </row>
    <row r="5589" spans="4:24">
      <c r="D5589" s="58"/>
      <c r="E5589" s="50"/>
      <c r="M5589" s="58"/>
      <c r="T5589" s="58"/>
      <c r="V5589" s="47"/>
      <c r="X5589" s="9"/>
    </row>
    <row r="5590" spans="4:24">
      <c r="D5590" s="58"/>
      <c r="E5590" s="50"/>
      <c r="M5590" s="58"/>
      <c r="T5590" s="58"/>
      <c r="V5590" s="47"/>
      <c r="X5590" s="9"/>
    </row>
    <row r="5591" spans="4:24">
      <c r="D5591" s="58"/>
      <c r="E5591" s="50"/>
      <c r="M5591" s="58"/>
      <c r="T5591" s="58"/>
      <c r="V5591" s="47"/>
      <c r="X5591" s="9"/>
    </row>
    <row r="5592" spans="4:24">
      <c r="D5592" s="58"/>
      <c r="E5592" s="50"/>
      <c r="M5592" s="58"/>
      <c r="T5592" s="58"/>
      <c r="V5592" s="47"/>
      <c r="X5592" s="9"/>
    </row>
    <row r="5593" spans="4:24">
      <c r="D5593" s="58"/>
      <c r="E5593" s="50"/>
      <c r="M5593" s="58"/>
      <c r="T5593" s="58"/>
      <c r="V5593" s="47"/>
      <c r="X5593" s="9"/>
    </row>
    <row r="5594" spans="4:24">
      <c r="D5594" s="58"/>
      <c r="E5594" s="50"/>
      <c r="M5594" s="58"/>
      <c r="T5594" s="58"/>
      <c r="V5594" s="47"/>
      <c r="X5594" s="9"/>
    </row>
    <row r="5595" spans="4:24">
      <c r="D5595" s="58"/>
      <c r="E5595" s="50"/>
      <c r="M5595" s="58"/>
      <c r="T5595" s="58"/>
      <c r="V5595" s="47"/>
      <c r="X5595" s="9"/>
    </row>
    <row r="5596" spans="4:24">
      <c r="D5596" s="58"/>
      <c r="E5596" s="50"/>
      <c r="M5596" s="58"/>
      <c r="T5596" s="58"/>
      <c r="V5596" s="47"/>
      <c r="X5596" s="9"/>
    </row>
    <row r="5597" spans="4:24">
      <c r="D5597" s="58"/>
      <c r="E5597" s="50"/>
      <c r="M5597" s="58"/>
      <c r="T5597" s="58"/>
      <c r="V5597" s="47"/>
      <c r="X5597" s="9"/>
    </row>
    <row r="5598" spans="4:24">
      <c r="D5598" s="58"/>
      <c r="E5598" s="50"/>
      <c r="M5598" s="58"/>
      <c r="T5598" s="58"/>
      <c r="V5598" s="47"/>
      <c r="X5598" s="9"/>
    </row>
    <row r="5599" spans="4:24">
      <c r="D5599" s="58"/>
      <c r="E5599" s="50"/>
      <c r="M5599" s="58"/>
      <c r="T5599" s="58"/>
      <c r="V5599" s="47"/>
      <c r="X5599" s="9"/>
    </row>
    <row r="5600" spans="4:24">
      <c r="D5600" s="58"/>
      <c r="E5600" s="50"/>
      <c r="M5600" s="58"/>
      <c r="T5600" s="58"/>
      <c r="V5600" s="47"/>
      <c r="X5600" s="9"/>
    </row>
    <row r="5601" spans="4:24">
      <c r="D5601" s="58"/>
      <c r="E5601" s="50"/>
      <c r="M5601" s="58"/>
      <c r="T5601" s="58"/>
      <c r="V5601" s="47"/>
      <c r="X5601" s="9"/>
    </row>
    <row r="5602" spans="4:24">
      <c r="D5602" s="58"/>
      <c r="E5602" s="50"/>
      <c r="M5602" s="58"/>
      <c r="T5602" s="58"/>
      <c r="V5602" s="47"/>
      <c r="X5602" s="9"/>
    </row>
    <row r="5603" spans="4:24">
      <c r="D5603" s="58"/>
      <c r="E5603" s="50"/>
      <c r="M5603" s="58"/>
      <c r="T5603" s="58"/>
      <c r="V5603" s="47"/>
      <c r="X5603" s="9"/>
    </row>
    <row r="5604" spans="4:24">
      <c r="D5604" s="58"/>
      <c r="E5604" s="50"/>
      <c r="M5604" s="58"/>
      <c r="T5604" s="58"/>
      <c r="V5604" s="47"/>
      <c r="X5604" s="9"/>
    </row>
    <row r="5605" spans="4:24">
      <c r="D5605" s="58"/>
      <c r="E5605" s="50"/>
      <c r="M5605" s="58"/>
      <c r="T5605" s="58"/>
      <c r="V5605" s="47"/>
      <c r="X5605" s="9"/>
    </row>
    <row r="5606" spans="4:24">
      <c r="D5606" s="58"/>
      <c r="E5606" s="50"/>
      <c r="M5606" s="58"/>
      <c r="T5606" s="58"/>
      <c r="V5606" s="47"/>
      <c r="X5606" s="9"/>
    </row>
    <row r="5607" spans="4:24">
      <c r="D5607" s="58"/>
      <c r="E5607" s="50"/>
      <c r="M5607" s="58"/>
      <c r="T5607" s="58"/>
      <c r="V5607" s="47"/>
      <c r="X5607" s="9"/>
    </row>
    <row r="5608" spans="4:24">
      <c r="D5608" s="58"/>
      <c r="E5608" s="50"/>
      <c r="M5608" s="58"/>
      <c r="T5608" s="58"/>
      <c r="V5608" s="47"/>
      <c r="X5608" s="9"/>
    </row>
    <row r="5609" spans="4:24">
      <c r="D5609" s="58"/>
      <c r="E5609" s="50"/>
      <c r="M5609" s="58"/>
      <c r="T5609" s="58"/>
      <c r="V5609" s="47"/>
      <c r="X5609" s="9"/>
    </row>
    <row r="5610" spans="4:24">
      <c r="D5610" s="58"/>
      <c r="E5610" s="50"/>
      <c r="M5610" s="58"/>
      <c r="T5610" s="58"/>
      <c r="V5610" s="47"/>
      <c r="X5610" s="9"/>
    </row>
    <row r="5611" spans="4:24">
      <c r="D5611" s="58"/>
      <c r="E5611" s="50"/>
      <c r="T5611" s="58"/>
      <c r="V5611" s="47"/>
      <c r="X5611" s="9"/>
    </row>
    <row r="5612" spans="4:24">
      <c r="D5612" s="58"/>
      <c r="E5612" s="50"/>
      <c r="T5612" s="58"/>
      <c r="V5612" s="47"/>
      <c r="X5612" s="9"/>
    </row>
    <row r="5613" spans="4:24">
      <c r="D5613" s="58"/>
      <c r="E5613" s="50"/>
      <c r="T5613" s="58"/>
      <c r="V5613" s="47"/>
      <c r="X5613" s="9"/>
    </row>
    <row r="5614" spans="4:24">
      <c r="D5614" s="58"/>
      <c r="E5614" s="50"/>
      <c r="T5614" s="58"/>
      <c r="V5614" s="47"/>
      <c r="X5614" s="9"/>
    </row>
    <row r="5615" spans="4:24">
      <c r="D5615" s="58"/>
      <c r="E5615" s="50"/>
      <c r="T5615" s="58"/>
      <c r="V5615" s="47"/>
      <c r="X5615" s="9"/>
    </row>
    <row r="5616" spans="4:24">
      <c r="D5616" s="58"/>
      <c r="E5616" s="50"/>
      <c r="T5616" s="58"/>
      <c r="V5616" s="47"/>
      <c r="X5616" s="9"/>
    </row>
    <row r="5617" spans="4:24">
      <c r="D5617" s="58"/>
      <c r="E5617" s="50"/>
      <c r="T5617" s="58"/>
      <c r="V5617" s="47"/>
      <c r="X5617" s="9"/>
    </row>
    <row r="5618" spans="4:24">
      <c r="D5618" s="58"/>
      <c r="E5618" s="50"/>
      <c r="T5618" s="58"/>
      <c r="V5618" s="47"/>
      <c r="X5618" s="9"/>
    </row>
    <row r="5619" spans="4:24">
      <c r="D5619" s="58"/>
      <c r="E5619" s="50"/>
      <c r="T5619" s="58"/>
      <c r="V5619" s="47"/>
      <c r="X5619" s="9"/>
    </row>
    <row r="5620" spans="4:24">
      <c r="D5620" s="58"/>
      <c r="E5620" s="50"/>
      <c r="T5620" s="58"/>
      <c r="V5620" s="47"/>
      <c r="X5620" s="9"/>
    </row>
    <row r="5621" spans="4:24">
      <c r="D5621" s="58"/>
      <c r="E5621" s="50"/>
      <c r="T5621" s="58"/>
      <c r="V5621" s="47"/>
      <c r="X5621" s="9"/>
    </row>
    <row r="5622" spans="4:24">
      <c r="D5622" s="58"/>
      <c r="E5622" s="50"/>
      <c r="T5622" s="58"/>
      <c r="V5622" s="47"/>
      <c r="X5622" s="9"/>
    </row>
    <row r="5623" spans="4:24">
      <c r="D5623" s="58"/>
      <c r="E5623" s="50"/>
      <c r="T5623" s="58"/>
      <c r="V5623" s="47"/>
      <c r="X5623" s="9"/>
    </row>
    <row r="5624" spans="4:24">
      <c r="D5624" s="58"/>
      <c r="E5624" s="50"/>
      <c r="T5624" s="58"/>
      <c r="V5624" s="47"/>
      <c r="X5624" s="9"/>
    </row>
    <row r="5625" spans="4:24">
      <c r="D5625" s="58"/>
      <c r="E5625" s="50"/>
      <c r="T5625" s="58"/>
      <c r="V5625" s="47"/>
      <c r="X5625" s="9"/>
    </row>
    <row r="5626" spans="4:24">
      <c r="D5626" s="58"/>
      <c r="E5626" s="50"/>
      <c r="T5626" s="58"/>
      <c r="V5626" s="47"/>
      <c r="X5626" s="9"/>
    </row>
    <row r="5627" spans="4:24">
      <c r="D5627" s="58"/>
      <c r="E5627" s="50"/>
      <c r="T5627" s="58"/>
      <c r="V5627" s="47"/>
      <c r="X5627" s="9"/>
    </row>
    <row r="5628" spans="4:24">
      <c r="D5628" s="58"/>
      <c r="E5628" s="50"/>
      <c r="T5628" s="58"/>
      <c r="V5628" s="47"/>
      <c r="X5628" s="9"/>
    </row>
    <row r="5629" spans="4:24">
      <c r="D5629" s="58"/>
      <c r="E5629" s="50"/>
      <c r="T5629" s="58"/>
      <c r="V5629" s="47"/>
      <c r="X5629" s="9"/>
    </row>
    <row r="5630" spans="4:24">
      <c r="D5630" s="58"/>
      <c r="E5630" s="50"/>
      <c r="T5630" s="58"/>
      <c r="V5630" s="47"/>
      <c r="X5630" s="9"/>
    </row>
    <row r="5631" spans="4:24">
      <c r="D5631" s="58"/>
      <c r="E5631" s="50"/>
      <c r="M5631" s="66"/>
      <c r="T5631" s="58"/>
      <c r="V5631" s="47"/>
      <c r="X5631" s="9"/>
    </row>
    <row r="5632" spans="4:24">
      <c r="D5632" s="58"/>
      <c r="E5632" s="50"/>
      <c r="M5632" s="67"/>
      <c r="T5632" s="58"/>
      <c r="V5632" s="47"/>
      <c r="X5632" s="9"/>
    </row>
    <row r="5633" spans="4:24">
      <c r="D5633" s="58"/>
      <c r="E5633" s="50"/>
      <c r="M5633" s="65"/>
      <c r="T5633" s="58"/>
      <c r="V5633" s="47"/>
      <c r="X5633" s="9"/>
    </row>
    <row r="5634" spans="4:24">
      <c r="D5634" s="58"/>
      <c r="E5634" s="50"/>
      <c r="M5634" s="64"/>
      <c r="T5634" s="58"/>
      <c r="V5634" s="47"/>
      <c r="X5634" s="9"/>
    </row>
    <row r="5635" spans="4:24">
      <c r="D5635" s="58"/>
      <c r="E5635" s="50"/>
      <c r="M5635" s="66"/>
      <c r="T5635" s="58"/>
      <c r="V5635" s="47"/>
      <c r="X5635" s="9"/>
    </row>
    <row r="5636" spans="4:24">
      <c r="D5636" s="58"/>
      <c r="E5636" s="50"/>
      <c r="M5636" s="67"/>
      <c r="T5636" s="58"/>
      <c r="V5636" s="47"/>
      <c r="X5636" s="9"/>
    </row>
    <row r="5637" spans="4:24">
      <c r="D5637" s="58"/>
      <c r="E5637" s="50"/>
      <c r="M5637" s="68"/>
      <c r="T5637" s="58"/>
      <c r="V5637" s="47"/>
      <c r="X5637" s="9"/>
    </row>
    <row r="5638" spans="4:24">
      <c r="D5638" s="58"/>
      <c r="E5638" s="50"/>
      <c r="M5638" s="58"/>
      <c r="T5638" s="58"/>
      <c r="V5638" s="47"/>
      <c r="X5638" s="9"/>
    </row>
    <row r="5639" spans="4:24">
      <c r="D5639" s="58"/>
      <c r="E5639" s="50"/>
      <c r="M5639" s="69"/>
      <c r="T5639" s="58"/>
      <c r="V5639" s="47"/>
      <c r="X5639" s="9"/>
    </row>
    <row r="5640" spans="4:24">
      <c r="D5640" s="58"/>
      <c r="E5640" s="50"/>
      <c r="M5640" s="65"/>
      <c r="T5640" s="58"/>
      <c r="V5640" s="47"/>
      <c r="X5640" s="9"/>
    </row>
    <row r="5641" spans="4:24">
      <c r="D5641" s="58"/>
      <c r="E5641" s="50"/>
      <c r="M5641" s="65"/>
      <c r="T5641" s="58"/>
      <c r="V5641" s="47"/>
      <c r="X5641" s="9"/>
    </row>
    <row r="5642" spans="4:24">
      <c r="D5642" s="58"/>
      <c r="E5642" s="50"/>
      <c r="M5642" s="64"/>
      <c r="T5642" s="58"/>
      <c r="V5642" s="47"/>
      <c r="X5642" s="9"/>
    </row>
    <row r="5643" spans="4:24">
      <c r="D5643" s="58"/>
      <c r="E5643" s="50"/>
      <c r="M5643" s="58"/>
      <c r="T5643" s="58"/>
      <c r="V5643" s="47"/>
      <c r="X5643" s="9"/>
    </row>
    <row r="5644" spans="4:24">
      <c r="D5644" s="58"/>
      <c r="E5644" s="50"/>
      <c r="M5644" s="58"/>
      <c r="T5644" s="58"/>
      <c r="V5644" s="47"/>
      <c r="X5644" s="9"/>
    </row>
    <row r="5645" spans="4:24">
      <c r="D5645" s="58"/>
      <c r="E5645" s="50"/>
      <c r="M5645" s="58"/>
      <c r="T5645" s="58"/>
      <c r="V5645" s="47"/>
      <c r="X5645" s="9"/>
    </row>
    <row r="5646" spans="4:24">
      <c r="D5646" s="58"/>
      <c r="E5646" s="50"/>
      <c r="M5646" s="58"/>
      <c r="T5646" s="58"/>
      <c r="V5646" s="47"/>
      <c r="X5646" s="9"/>
    </row>
    <row r="5647" spans="4:24">
      <c r="D5647" s="58"/>
      <c r="E5647" s="50"/>
      <c r="M5647" s="58"/>
      <c r="T5647" s="58"/>
      <c r="V5647" s="47"/>
      <c r="X5647" s="9"/>
    </row>
    <row r="5648" spans="4:24">
      <c r="D5648" s="58"/>
      <c r="E5648" s="50"/>
      <c r="M5648" s="58"/>
      <c r="T5648" s="58"/>
      <c r="V5648" s="47"/>
      <c r="X5648" s="9"/>
    </row>
    <row r="5649" spans="4:24">
      <c r="D5649" s="58"/>
      <c r="E5649" s="50"/>
      <c r="M5649" s="58"/>
      <c r="T5649" s="58"/>
      <c r="V5649" s="47"/>
      <c r="X5649" s="9"/>
    </row>
    <row r="5650" spans="4:24">
      <c r="D5650" s="58"/>
      <c r="E5650" s="50"/>
      <c r="M5650" s="58"/>
      <c r="T5650" s="58"/>
      <c r="V5650" s="47"/>
      <c r="X5650" s="9"/>
    </row>
    <row r="5651" spans="4:24">
      <c r="D5651" s="58"/>
      <c r="E5651" s="50"/>
      <c r="M5651" s="58"/>
      <c r="T5651" s="58"/>
      <c r="V5651" s="47"/>
      <c r="X5651" s="9"/>
    </row>
    <row r="5652" spans="4:24">
      <c r="D5652" s="58"/>
      <c r="E5652" s="50"/>
      <c r="M5652" s="58"/>
      <c r="T5652" s="58"/>
      <c r="V5652" s="47"/>
      <c r="X5652" s="9"/>
    </row>
    <row r="5653" spans="4:24">
      <c r="D5653" s="58"/>
      <c r="E5653" s="50"/>
      <c r="M5653" s="58"/>
      <c r="T5653" s="58"/>
      <c r="V5653" s="47"/>
      <c r="X5653" s="9"/>
    </row>
    <row r="5654" spans="4:24">
      <c r="D5654" s="58"/>
      <c r="E5654" s="50"/>
      <c r="M5654" s="58"/>
      <c r="T5654" s="58"/>
      <c r="V5654" s="47"/>
      <c r="X5654" s="9"/>
    </row>
    <row r="5655" spans="4:24">
      <c r="D5655" s="58"/>
      <c r="E5655" s="50"/>
      <c r="M5655" s="58"/>
      <c r="T5655" s="58"/>
      <c r="V5655" s="47"/>
      <c r="X5655" s="9"/>
    </row>
    <row r="5656" spans="4:24">
      <c r="D5656" s="58"/>
      <c r="E5656" s="50"/>
      <c r="M5656" s="58"/>
      <c r="T5656" s="58"/>
      <c r="V5656" s="47"/>
      <c r="X5656" s="9"/>
    </row>
    <row r="5657" spans="4:24">
      <c r="D5657" s="58"/>
      <c r="E5657" s="50"/>
      <c r="M5657" s="58"/>
      <c r="T5657" s="58"/>
      <c r="V5657" s="47"/>
      <c r="X5657" s="9"/>
    </row>
    <row r="5658" spans="4:24">
      <c r="D5658" s="58"/>
      <c r="E5658" s="50"/>
      <c r="M5658" s="58"/>
      <c r="T5658" s="58"/>
      <c r="V5658" s="47"/>
      <c r="X5658" s="9"/>
    </row>
    <row r="5659" spans="4:24">
      <c r="D5659" s="58"/>
      <c r="E5659" s="50"/>
      <c r="M5659" s="58"/>
      <c r="T5659" s="58"/>
      <c r="V5659" s="47"/>
      <c r="X5659" s="9"/>
    </row>
    <row r="5660" spans="4:24">
      <c r="D5660" s="58"/>
      <c r="E5660" s="50"/>
      <c r="T5660" s="58"/>
      <c r="V5660" s="47"/>
      <c r="X5660" s="9"/>
    </row>
    <row r="5661" spans="4:24">
      <c r="D5661" s="58"/>
      <c r="E5661" s="50"/>
      <c r="M5661" s="58"/>
      <c r="T5661" s="58"/>
      <c r="V5661" s="47"/>
      <c r="X5661" s="9"/>
    </row>
    <row r="5662" spans="4:24">
      <c r="D5662" s="58"/>
      <c r="E5662" s="50"/>
      <c r="T5662" s="58"/>
      <c r="V5662" s="47"/>
      <c r="X5662" s="9"/>
    </row>
    <row r="5663" spans="4:24">
      <c r="D5663" s="58"/>
      <c r="E5663" s="50"/>
      <c r="M5663" s="58"/>
      <c r="T5663" s="58"/>
      <c r="V5663" s="47"/>
      <c r="X5663" s="9"/>
    </row>
    <row r="5664" spans="4:24">
      <c r="D5664" s="58"/>
      <c r="E5664" s="50"/>
      <c r="M5664" s="58"/>
      <c r="T5664" s="58"/>
      <c r="V5664" s="47"/>
      <c r="X5664" s="9"/>
    </row>
    <row r="5665" spans="4:24">
      <c r="D5665" s="58"/>
      <c r="E5665" s="50"/>
      <c r="M5665" s="58"/>
      <c r="T5665" s="58"/>
      <c r="V5665" s="47"/>
      <c r="X5665" s="9"/>
    </row>
    <row r="5666" spans="4:24">
      <c r="D5666" s="58"/>
      <c r="E5666" s="50"/>
      <c r="M5666" s="58"/>
      <c r="T5666" s="58"/>
      <c r="V5666" s="47"/>
      <c r="X5666" s="9"/>
    </row>
    <row r="5667" spans="4:24">
      <c r="D5667" s="58"/>
      <c r="E5667" s="50"/>
      <c r="M5667" s="58"/>
      <c r="T5667" s="58"/>
      <c r="V5667" s="47"/>
      <c r="X5667" s="9"/>
    </row>
    <row r="5668" spans="4:24">
      <c r="D5668" s="58"/>
      <c r="E5668" s="50"/>
      <c r="M5668" s="58"/>
      <c r="T5668" s="58"/>
      <c r="V5668" s="47"/>
      <c r="X5668" s="9"/>
    </row>
    <row r="5669" spans="4:24">
      <c r="D5669" s="58"/>
      <c r="E5669" s="50"/>
      <c r="M5669" s="58"/>
      <c r="T5669" s="58"/>
      <c r="V5669" s="47"/>
      <c r="X5669" s="9"/>
    </row>
    <row r="5670" spans="4:24">
      <c r="D5670" s="58"/>
      <c r="E5670" s="50"/>
      <c r="M5670" s="58"/>
      <c r="T5670" s="58"/>
      <c r="V5670" s="47"/>
      <c r="X5670" s="9"/>
    </row>
    <row r="5671" spans="4:24">
      <c r="D5671" s="58"/>
      <c r="E5671" s="50"/>
      <c r="M5671" s="58"/>
      <c r="T5671" s="58"/>
      <c r="V5671" s="47"/>
      <c r="X5671" s="9"/>
    </row>
    <row r="5672" spans="4:24">
      <c r="D5672" s="58"/>
      <c r="E5672" s="50"/>
      <c r="M5672" s="58"/>
      <c r="T5672" s="58"/>
      <c r="V5672" s="47"/>
      <c r="X5672" s="9"/>
    </row>
    <row r="5673" spans="4:24">
      <c r="D5673" s="58"/>
      <c r="E5673" s="50"/>
      <c r="M5673" s="58"/>
      <c r="T5673" s="58"/>
      <c r="V5673" s="47"/>
      <c r="X5673" s="9"/>
    </row>
    <row r="5674" spans="4:24">
      <c r="D5674" s="58"/>
      <c r="E5674" s="50"/>
      <c r="M5674" s="58"/>
      <c r="T5674" s="58"/>
      <c r="V5674" s="47"/>
      <c r="X5674" s="9"/>
    </row>
    <row r="5675" spans="4:24">
      <c r="D5675" s="58"/>
      <c r="E5675" s="50"/>
      <c r="M5675" s="58"/>
      <c r="T5675" s="58"/>
      <c r="V5675" s="47"/>
      <c r="X5675" s="9"/>
    </row>
    <row r="5676" spans="4:24">
      <c r="D5676" s="58"/>
      <c r="E5676" s="50"/>
      <c r="T5676" s="58"/>
      <c r="V5676" s="47"/>
      <c r="X5676" s="9"/>
    </row>
    <row r="5677" spans="4:24">
      <c r="D5677" s="58"/>
      <c r="E5677" s="50"/>
      <c r="M5677" s="58"/>
      <c r="T5677" s="58"/>
      <c r="V5677" s="47"/>
      <c r="X5677" s="9"/>
    </row>
    <row r="5678" spans="4:24">
      <c r="D5678" s="58"/>
      <c r="E5678" s="50"/>
      <c r="T5678" s="58"/>
      <c r="V5678" s="47"/>
      <c r="X5678" s="9"/>
    </row>
    <row r="5679" spans="4:24">
      <c r="D5679" s="58"/>
      <c r="E5679" s="50"/>
      <c r="M5679" s="58"/>
      <c r="T5679" s="58"/>
      <c r="V5679" s="47"/>
      <c r="X5679" s="9"/>
    </row>
    <row r="5680" spans="4:24">
      <c r="D5680" s="58"/>
      <c r="E5680" s="50"/>
      <c r="M5680" s="58"/>
      <c r="T5680" s="58"/>
      <c r="V5680" s="47"/>
      <c r="X5680" s="9"/>
    </row>
    <row r="5681" spans="4:24">
      <c r="D5681" s="58"/>
      <c r="E5681" s="50"/>
      <c r="M5681" s="58"/>
      <c r="T5681" s="58"/>
      <c r="V5681" s="47"/>
      <c r="X5681" s="9"/>
    </row>
    <row r="5682" spans="4:24">
      <c r="D5682" s="58"/>
      <c r="E5682" s="50"/>
      <c r="M5682" s="58"/>
      <c r="T5682" s="58"/>
      <c r="V5682" s="47"/>
      <c r="X5682" s="9"/>
    </row>
    <row r="5683" spans="4:24">
      <c r="D5683" s="58"/>
      <c r="E5683" s="50"/>
      <c r="M5683" s="58"/>
      <c r="T5683" s="58"/>
      <c r="V5683" s="47"/>
      <c r="X5683" s="9"/>
    </row>
    <row r="5684" spans="4:24">
      <c r="D5684" s="58"/>
      <c r="E5684" s="50"/>
      <c r="M5684" s="58"/>
      <c r="T5684" s="58"/>
      <c r="V5684" s="47"/>
      <c r="X5684" s="9"/>
    </row>
    <row r="5685" spans="4:24">
      <c r="D5685" s="58"/>
      <c r="E5685" s="50"/>
      <c r="M5685" s="58"/>
      <c r="T5685" s="58"/>
      <c r="V5685" s="47"/>
      <c r="X5685" s="9"/>
    </row>
    <row r="5686" spans="4:24">
      <c r="D5686" s="58"/>
      <c r="E5686" s="50"/>
      <c r="M5686" s="58"/>
      <c r="T5686" s="58"/>
      <c r="V5686" s="47"/>
      <c r="X5686" s="9"/>
    </row>
    <row r="5687" spans="4:24">
      <c r="D5687" s="58"/>
      <c r="E5687" s="50"/>
      <c r="T5687" s="58"/>
      <c r="V5687" s="47"/>
      <c r="X5687" s="9"/>
    </row>
    <row r="5688" spans="4:24">
      <c r="D5688" s="58"/>
      <c r="E5688" s="50"/>
      <c r="M5688" s="58"/>
      <c r="T5688" s="58"/>
      <c r="V5688" s="47"/>
      <c r="X5688" s="9"/>
    </row>
    <row r="5689" spans="4:24">
      <c r="D5689" s="58"/>
      <c r="E5689" s="50"/>
      <c r="M5689" s="58"/>
      <c r="T5689" s="58"/>
      <c r="V5689" s="47"/>
      <c r="X5689" s="9"/>
    </row>
    <row r="5690" spans="4:24">
      <c r="D5690" s="58"/>
      <c r="E5690" s="50"/>
      <c r="M5690" s="58"/>
      <c r="T5690" s="58"/>
      <c r="V5690" s="47"/>
      <c r="X5690" s="9"/>
    </row>
    <row r="5691" spans="4:24">
      <c r="D5691" s="58"/>
      <c r="E5691" s="50"/>
      <c r="M5691" s="58"/>
      <c r="T5691" s="58"/>
      <c r="V5691" s="47"/>
      <c r="X5691" s="9"/>
    </row>
    <row r="5692" spans="4:24">
      <c r="D5692" s="58"/>
      <c r="E5692" s="50"/>
      <c r="M5692" s="58"/>
      <c r="T5692" s="58"/>
      <c r="V5692" s="47"/>
      <c r="X5692" s="9"/>
    </row>
    <row r="5693" spans="4:24">
      <c r="D5693" s="58"/>
      <c r="E5693" s="50"/>
      <c r="M5693" s="58"/>
      <c r="T5693" s="58"/>
      <c r="V5693" s="47"/>
      <c r="X5693" s="9"/>
    </row>
    <row r="5694" spans="4:24">
      <c r="D5694" s="58"/>
      <c r="E5694" s="50"/>
      <c r="M5694" s="58"/>
      <c r="T5694" s="58"/>
      <c r="V5694" s="47"/>
      <c r="X5694" s="9"/>
    </row>
    <row r="5695" spans="4:24">
      <c r="D5695" s="58"/>
      <c r="E5695" s="50"/>
      <c r="M5695" s="58"/>
      <c r="T5695" s="58"/>
      <c r="V5695" s="47"/>
      <c r="X5695" s="9"/>
    </row>
    <row r="5696" spans="4:24">
      <c r="D5696" s="58"/>
      <c r="E5696" s="50"/>
      <c r="M5696" s="58"/>
      <c r="T5696" s="58"/>
      <c r="V5696" s="47"/>
      <c r="X5696" s="9"/>
    </row>
    <row r="5697" spans="4:24">
      <c r="D5697" s="58"/>
      <c r="E5697" s="50"/>
      <c r="M5697" s="58"/>
      <c r="T5697" s="58"/>
      <c r="V5697" s="47"/>
      <c r="X5697" s="9"/>
    </row>
    <row r="5698" spans="4:24">
      <c r="D5698" s="58"/>
      <c r="E5698" s="50"/>
      <c r="M5698" s="58"/>
      <c r="T5698" s="58"/>
      <c r="V5698" s="47"/>
      <c r="X5698" s="9"/>
    </row>
    <row r="5699" spans="4:24">
      <c r="D5699" s="58"/>
      <c r="E5699" s="50"/>
      <c r="M5699" s="58"/>
      <c r="T5699" s="58"/>
      <c r="V5699" s="47"/>
      <c r="X5699" s="9"/>
    </row>
    <row r="5700" spans="4:24">
      <c r="D5700" s="58"/>
      <c r="E5700" s="50"/>
      <c r="M5700" s="58"/>
      <c r="T5700" s="58"/>
      <c r="V5700" s="47"/>
      <c r="X5700" s="9"/>
    </row>
    <row r="5701" spans="4:24">
      <c r="D5701" s="58"/>
      <c r="E5701" s="50"/>
      <c r="M5701" s="58"/>
      <c r="T5701" s="58"/>
      <c r="V5701" s="47"/>
      <c r="X5701" s="9"/>
    </row>
    <row r="5702" spans="4:24">
      <c r="D5702" s="58"/>
      <c r="E5702" s="50"/>
      <c r="M5702" s="58"/>
      <c r="T5702" s="58"/>
      <c r="V5702" s="47"/>
      <c r="X5702" s="9"/>
    </row>
    <row r="5703" spans="4:24">
      <c r="D5703" s="58"/>
      <c r="E5703" s="50"/>
      <c r="M5703" s="58"/>
      <c r="T5703" s="58"/>
      <c r="V5703" s="47"/>
      <c r="X5703" s="9"/>
    </row>
    <row r="5704" spans="4:24">
      <c r="D5704" s="58"/>
      <c r="E5704" s="50"/>
      <c r="M5704" s="58"/>
      <c r="T5704" s="58"/>
      <c r="V5704" s="47"/>
      <c r="X5704" s="9"/>
    </row>
    <row r="5705" spans="4:24">
      <c r="D5705" s="58"/>
      <c r="E5705" s="50"/>
      <c r="M5705" s="58"/>
      <c r="T5705" s="58"/>
      <c r="V5705" s="47"/>
      <c r="X5705" s="9"/>
    </row>
    <row r="5706" spans="4:24">
      <c r="D5706" s="58"/>
      <c r="E5706" s="50"/>
      <c r="M5706" s="58"/>
      <c r="T5706" s="58"/>
      <c r="V5706" s="47"/>
      <c r="X5706" s="9"/>
    </row>
    <row r="5707" spans="4:24">
      <c r="D5707" s="58"/>
      <c r="E5707" s="50"/>
      <c r="M5707" s="58"/>
      <c r="T5707" s="58"/>
      <c r="V5707" s="47"/>
      <c r="X5707" s="9"/>
    </row>
    <row r="5708" spans="4:24">
      <c r="D5708" s="58"/>
      <c r="E5708" s="50"/>
      <c r="M5708" s="58"/>
      <c r="T5708" s="58"/>
      <c r="V5708" s="47"/>
      <c r="X5708" s="9"/>
    </row>
    <row r="5710" spans="4:24">
      <c r="D5710" s="58"/>
      <c r="E5710" s="50"/>
      <c r="M5710" s="33"/>
      <c r="T5710" s="58"/>
      <c r="V5710" s="47"/>
      <c r="X5710" s="9"/>
    </row>
    <row r="5711" spans="4:24">
      <c r="D5711" s="58"/>
      <c r="E5711" s="50"/>
      <c r="M5711" s="33"/>
      <c r="T5711" s="58"/>
      <c r="V5711" s="47"/>
      <c r="X5711" s="9"/>
    </row>
    <row r="5713" spans="4:24">
      <c r="D5713" s="58"/>
      <c r="E5713" s="46"/>
      <c r="M5713" s="58"/>
      <c r="T5713" s="58"/>
      <c r="V5713" s="47"/>
      <c r="X5713" s="9"/>
    </row>
    <row r="5714" spans="4:24">
      <c r="D5714" s="58"/>
      <c r="E5714" s="46"/>
      <c r="T5714" s="58"/>
      <c r="V5714" s="47"/>
      <c r="X5714" s="9"/>
    </row>
    <row r="5715" spans="4:24">
      <c r="D5715" s="58"/>
      <c r="E5715" s="46"/>
      <c r="T5715" s="58"/>
      <c r="V5715" s="47"/>
      <c r="X5715" s="9"/>
    </row>
    <row r="5716" spans="4:24">
      <c r="D5716" s="58"/>
      <c r="E5716" s="46"/>
      <c r="T5716" s="58"/>
      <c r="V5716" s="47"/>
      <c r="X5716" s="9"/>
    </row>
    <row r="5717" spans="4:24">
      <c r="D5717" s="58"/>
      <c r="E5717" s="46"/>
      <c r="T5717" s="58"/>
      <c r="V5717" s="47"/>
      <c r="X5717" s="9"/>
    </row>
    <row r="5718" spans="4:24">
      <c r="D5718" s="58"/>
      <c r="E5718" s="46"/>
      <c r="T5718" s="58"/>
      <c r="V5718" s="47"/>
      <c r="X5718" s="9"/>
    </row>
    <row r="5719" spans="4:24">
      <c r="D5719" s="58"/>
      <c r="E5719" s="46"/>
      <c r="T5719" s="58"/>
      <c r="V5719" s="47"/>
      <c r="X5719" s="9"/>
    </row>
    <row r="5720" spans="4:24">
      <c r="D5720" s="58"/>
      <c r="E5720" s="46"/>
      <c r="T5720" s="58"/>
      <c r="V5720" s="47"/>
      <c r="X5720" s="9"/>
    </row>
    <row r="5721" spans="4:24">
      <c r="D5721" s="58"/>
      <c r="E5721" s="46"/>
      <c r="T5721" s="58"/>
      <c r="V5721" s="47"/>
      <c r="X5721" s="9"/>
    </row>
    <row r="5722" spans="4:24">
      <c r="D5722" s="58"/>
      <c r="E5722" s="46"/>
      <c r="T5722" s="58"/>
      <c r="V5722" s="47"/>
      <c r="X5722" s="9"/>
    </row>
    <row r="5723" spans="4:24">
      <c r="D5723" s="58"/>
      <c r="E5723" s="46"/>
      <c r="T5723" s="58"/>
      <c r="V5723" s="47"/>
      <c r="X5723" s="9"/>
    </row>
    <row r="5724" spans="4:24">
      <c r="D5724" s="58"/>
      <c r="E5724" s="46"/>
      <c r="T5724" s="58"/>
      <c r="V5724" s="47"/>
      <c r="X5724" s="9"/>
    </row>
    <row r="5725" spans="4:24">
      <c r="D5725" s="58"/>
      <c r="E5725" s="46"/>
      <c r="T5725" s="58"/>
      <c r="V5725" s="47"/>
      <c r="X5725" s="9"/>
    </row>
    <row r="5726" spans="4:24">
      <c r="D5726" s="58"/>
      <c r="E5726" s="46"/>
      <c r="T5726" s="58"/>
      <c r="V5726" s="47"/>
      <c r="X5726" s="9"/>
    </row>
    <row r="5727" spans="4:24">
      <c r="D5727" s="58"/>
      <c r="E5727" s="46"/>
      <c r="T5727" s="58"/>
      <c r="V5727" s="47"/>
      <c r="X5727" s="9"/>
    </row>
    <row r="5728" spans="4:24">
      <c r="D5728" s="58"/>
      <c r="E5728" s="46"/>
      <c r="T5728" s="58"/>
      <c r="V5728" s="47"/>
      <c r="X5728" s="9"/>
    </row>
    <row r="5729" spans="4:24">
      <c r="D5729" s="58"/>
      <c r="E5729" s="46"/>
      <c r="T5729" s="58"/>
      <c r="V5729" s="47"/>
      <c r="X5729" s="9"/>
    </row>
    <row r="5730" spans="4:24">
      <c r="D5730" s="58"/>
      <c r="E5730" s="46"/>
      <c r="T5730" s="58"/>
      <c r="V5730" s="47"/>
      <c r="X5730" s="9"/>
    </row>
    <row r="5731" spans="4:24">
      <c r="D5731" s="58"/>
      <c r="E5731" s="46"/>
      <c r="T5731" s="58"/>
      <c r="V5731" s="47"/>
      <c r="X5731" s="9"/>
    </row>
    <row r="5732" spans="4:24">
      <c r="D5732" s="58"/>
      <c r="E5732" s="46"/>
      <c r="T5732" s="58"/>
      <c r="V5732" s="47"/>
      <c r="X5732" s="9"/>
    </row>
    <row r="5733" spans="4:24">
      <c r="D5733" s="58"/>
      <c r="E5733" s="46"/>
      <c r="T5733" s="58"/>
      <c r="V5733" s="47"/>
      <c r="X5733" s="9"/>
    </row>
    <row r="5734" spans="4:24">
      <c r="D5734" s="58"/>
      <c r="E5734" s="46"/>
      <c r="M5734" s="66"/>
      <c r="T5734" s="58"/>
      <c r="V5734" s="47"/>
      <c r="X5734" s="9"/>
    </row>
    <row r="5735" spans="4:24">
      <c r="D5735" s="58"/>
      <c r="E5735" s="46"/>
      <c r="M5735" s="67"/>
      <c r="T5735" s="58"/>
      <c r="V5735" s="47"/>
      <c r="X5735" s="9"/>
    </row>
    <row r="5736" spans="4:24">
      <c r="D5736" s="58"/>
      <c r="E5736" s="46"/>
      <c r="M5736" s="65"/>
      <c r="T5736" s="58"/>
      <c r="V5736" s="47"/>
      <c r="X5736" s="9"/>
    </row>
    <row r="5737" spans="4:24">
      <c r="D5737" s="58"/>
      <c r="E5737" s="46"/>
      <c r="M5737" s="64"/>
      <c r="T5737" s="58"/>
      <c r="V5737" s="47"/>
      <c r="X5737" s="9"/>
    </row>
    <row r="5738" spans="4:24">
      <c r="D5738" s="58"/>
      <c r="E5738" s="46"/>
      <c r="M5738" s="66"/>
      <c r="T5738" s="58"/>
      <c r="V5738" s="47"/>
      <c r="X5738" s="9"/>
    </row>
    <row r="5739" spans="4:24">
      <c r="D5739" s="58"/>
      <c r="E5739" s="46"/>
      <c r="M5739" s="67"/>
      <c r="T5739" s="58"/>
      <c r="V5739" s="47"/>
      <c r="X5739" s="9"/>
    </row>
    <row r="5740" spans="4:24">
      <c r="D5740" s="58"/>
      <c r="E5740" s="46"/>
      <c r="M5740" s="68"/>
      <c r="T5740" s="58"/>
      <c r="V5740" s="47"/>
      <c r="X5740" s="9"/>
    </row>
    <row r="5741" spans="4:24">
      <c r="D5741" s="58"/>
      <c r="E5741" s="46"/>
      <c r="M5741" s="58"/>
      <c r="T5741" s="58"/>
      <c r="V5741" s="47"/>
      <c r="X5741" s="9"/>
    </row>
    <row r="5742" spans="4:24">
      <c r="D5742" s="58"/>
      <c r="E5742" s="46"/>
      <c r="M5742" s="69"/>
      <c r="T5742" s="58"/>
      <c r="V5742" s="47"/>
      <c r="X5742" s="9"/>
    </row>
    <row r="5743" spans="4:24">
      <c r="D5743" s="58"/>
      <c r="E5743" s="46"/>
      <c r="M5743" s="65"/>
      <c r="T5743" s="58"/>
      <c r="V5743" s="47"/>
      <c r="X5743" s="9"/>
    </row>
    <row r="5744" spans="4:24">
      <c r="D5744" s="58"/>
      <c r="E5744" s="46"/>
      <c r="M5744" s="65"/>
      <c r="T5744" s="58"/>
      <c r="V5744" s="47"/>
      <c r="X5744" s="9"/>
    </row>
    <row r="5745" spans="4:24">
      <c r="D5745" s="58"/>
      <c r="E5745" s="46"/>
      <c r="M5745" s="64"/>
      <c r="T5745" s="58"/>
      <c r="V5745" s="47"/>
      <c r="X5745" s="9"/>
    </row>
    <row r="5746" spans="4:24">
      <c r="D5746" s="58"/>
      <c r="E5746" s="46"/>
      <c r="M5746" s="58"/>
      <c r="T5746" s="58"/>
      <c r="V5746" s="47"/>
      <c r="X5746" s="9"/>
    </row>
    <row r="5747" spans="4:24">
      <c r="D5747" s="58"/>
      <c r="E5747" s="46"/>
      <c r="M5747" s="58"/>
      <c r="T5747" s="58"/>
      <c r="V5747" s="47"/>
      <c r="X5747" s="9"/>
    </row>
    <row r="5748" spans="4:24">
      <c r="D5748" s="58"/>
      <c r="E5748" s="46"/>
      <c r="M5748" s="58"/>
      <c r="T5748" s="58"/>
      <c r="V5748" s="47"/>
      <c r="X5748" s="9"/>
    </row>
    <row r="5749" spans="4:24">
      <c r="D5749" s="58"/>
      <c r="E5749" s="46"/>
      <c r="M5749" s="58"/>
      <c r="T5749" s="58"/>
      <c r="V5749" s="47"/>
      <c r="X5749" s="9"/>
    </row>
    <row r="5750" spans="4:24">
      <c r="D5750" s="58"/>
      <c r="E5750" s="46"/>
      <c r="M5750" s="58"/>
      <c r="T5750" s="58"/>
      <c r="V5750" s="47"/>
      <c r="X5750" s="9"/>
    </row>
    <row r="5751" spans="4:24">
      <c r="D5751" s="58"/>
      <c r="E5751" s="46"/>
      <c r="M5751" s="58"/>
      <c r="T5751" s="58"/>
      <c r="V5751" s="47"/>
      <c r="X5751" s="9"/>
    </row>
    <row r="5752" spans="4:24">
      <c r="D5752" s="58"/>
      <c r="E5752" s="46"/>
      <c r="M5752" s="58"/>
      <c r="T5752" s="58"/>
      <c r="V5752" s="47"/>
      <c r="X5752" s="9"/>
    </row>
    <row r="5753" spans="4:24">
      <c r="D5753" s="58"/>
      <c r="E5753" s="46"/>
      <c r="M5753" s="58"/>
      <c r="T5753" s="58"/>
      <c r="V5753" s="47"/>
      <c r="X5753" s="9"/>
    </row>
    <row r="5754" spans="4:24">
      <c r="D5754" s="58"/>
      <c r="E5754" s="46"/>
      <c r="M5754" s="58"/>
      <c r="T5754" s="58"/>
      <c r="V5754" s="47"/>
      <c r="X5754" s="9"/>
    </row>
    <row r="5755" spans="4:24">
      <c r="D5755" s="58"/>
      <c r="E5755" s="46"/>
      <c r="M5755" s="58"/>
      <c r="T5755" s="58"/>
      <c r="V5755" s="47"/>
      <c r="X5755" s="9"/>
    </row>
    <row r="5756" spans="4:24">
      <c r="D5756" s="58"/>
      <c r="E5756" s="46"/>
      <c r="M5756" s="58"/>
      <c r="T5756" s="58"/>
      <c r="V5756" s="47"/>
      <c r="X5756" s="9"/>
    </row>
    <row r="5757" spans="4:24">
      <c r="D5757" s="58"/>
      <c r="E5757" s="46"/>
      <c r="M5757" s="58"/>
      <c r="T5757" s="58"/>
      <c r="V5757" s="47"/>
      <c r="X5757" s="9"/>
    </row>
    <row r="5758" spans="4:24">
      <c r="D5758" s="58"/>
      <c r="E5758" s="46"/>
      <c r="M5758" s="58"/>
      <c r="T5758" s="58"/>
      <c r="V5758" s="47"/>
      <c r="X5758" s="9"/>
    </row>
    <row r="5759" spans="4:24">
      <c r="D5759" s="58"/>
      <c r="E5759" s="46"/>
      <c r="M5759" s="58"/>
      <c r="T5759" s="58"/>
      <c r="V5759" s="47"/>
      <c r="X5759" s="9"/>
    </row>
    <row r="5760" spans="4:24">
      <c r="D5760" s="58"/>
      <c r="E5760" s="46"/>
      <c r="M5760" s="58"/>
      <c r="T5760" s="58"/>
      <c r="V5760" s="47"/>
      <c r="X5760" s="9"/>
    </row>
    <row r="5761" spans="4:24">
      <c r="D5761" s="58"/>
      <c r="E5761" s="46"/>
      <c r="M5761" s="58"/>
      <c r="T5761" s="58"/>
      <c r="V5761" s="47"/>
      <c r="X5761" s="9"/>
    </row>
    <row r="5762" spans="4:24">
      <c r="D5762" s="58"/>
      <c r="E5762" s="46"/>
      <c r="M5762" s="58"/>
      <c r="T5762" s="58"/>
      <c r="V5762" s="47"/>
      <c r="X5762" s="9"/>
    </row>
    <row r="5763" spans="4:24">
      <c r="D5763" s="58"/>
      <c r="E5763" s="46"/>
      <c r="T5763" s="58"/>
      <c r="V5763" s="47"/>
      <c r="X5763" s="9"/>
    </row>
    <row r="5764" spans="4:24">
      <c r="D5764" s="58"/>
      <c r="E5764" s="46"/>
      <c r="M5764" s="58"/>
      <c r="T5764" s="58"/>
      <c r="V5764" s="47"/>
      <c r="X5764" s="9"/>
    </row>
    <row r="5765" spans="4:24">
      <c r="D5765" s="58"/>
      <c r="E5765" s="46"/>
      <c r="T5765" s="58"/>
      <c r="V5765" s="47"/>
      <c r="X5765" s="9"/>
    </row>
    <row r="5766" spans="4:24">
      <c r="D5766" s="58"/>
      <c r="E5766" s="46"/>
      <c r="M5766" s="58"/>
      <c r="T5766" s="58"/>
      <c r="V5766" s="47"/>
      <c r="X5766" s="9"/>
    </row>
    <row r="5767" spans="4:24">
      <c r="D5767" s="58"/>
      <c r="E5767" s="46"/>
      <c r="M5767" s="58"/>
      <c r="T5767" s="58"/>
      <c r="V5767" s="47"/>
      <c r="X5767" s="9"/>
    </row>
    <row r="5768" spans="4:24">
      <c r="D5768" s="58"/>
      <c r="E5768" s="46"/>
      <c r="M5768" s="58"/>
      <c r="T5768" s="58"/>
      <c r="V5768" s="47"/>
      <c r="X5768" s="9"/>
    </row>
    <row r="5769" spans="4:24">
      <c r="D5769" s="58"/>
      <c r="E5769" s="46"/>
      <c r="M5769" s="58"/>
      <c r="T5769" s="58"/>
      <c r="V5769" s="47"/>
      <c r="X5769" s="9"/>
    </row>
    <row r="5770" spans="4:24">
      <c r="D5770" s="58"/>
      <c r="E5770" s="46"/>
      <c r="M5770" s="58"/>
      <c r="T5770" s="58"/>
      <c r="V5770" s="47"/>
      <c r="X5770" s="9"/>
    </row>
    <row r="5771" spans="4:24">
      <c r="D5771" s="58"/>
      <c r="E5771" s="46"/>
      <c r="M5771" s="58"/>
      <c r="T5771" s="58"/>
      <c r="V5771" s="47"/>
      <c r="X5771" s="9"/>
    </row>
    <row r="5772" spans="4:24">
      <c r="D5772" s="58"/>
      <c r="E5772" s="46"/>
      <c r="M5772" s="58"/>
      <c r="T5772" s="58"/>
      <c r="V5772" s="47"/>
      <c r="X5772" s="9"/>
    </row>
    <row r="5773" spans="4:24">
      <c r="D5773" s="58"/>
      <c r="E5773" s="46"/>
      <c r="M5773" s="58"/>
      <c r="T5773" s="58"/>
      <c r="V5773" s="47"/>
      <c r="X5773" s="9"/>
    </row>
    <row r="5774" spans="4:24">
      <c r="D5774" s="58"/>
      <c r="E5774" s="46"/>
      <c r="M5774" s="58"/>
      <c r="T5774" s="58"/>
      <c r="V5774" s="47"/>
      <c r="X5774" s="9"/>
    </row>
    <row r="5775" spans="4:24">
      <c r="D5775" s="58"/>
      <c r="E5775" s="46"/>
      <c r="M5775" s="58"/>
      <c r="T5775" s="58"/>
      <c r="V5775" s="47"/>
      <c r="X5775" s="9"/>
    </row>
    <row r="5776" spans="4:24">
      <c r="D5776" s="58"/>
      <c r="E5776" s="46"/>
      <c r="M5776" s="58"/>
      <c r="T5776" s="58"/>
      <c r="V5776" s="47"/>
      <c r="X5776" s="9"/>
    </row>
    <row r="5777" spans="4:24">
      <c r="D5777" s="58"/>
      <c r="E5777" s="46"/>
      <c r="M5777" s="58"/>
      <c r="T5777" s="58"/>
      <c r="V5777" s="47"/>
      <c r="X5777" s="9"/>
    </row>
    <row r="5778" spans="4:24">
      <c r="D5778" s="58"/>
      <c r="E5778" s="46"/>
      <c r="M5778" s="58"/>
      <c r="T5778" s="58"/>
      <c r="V5778" s="47"/>
      <c r="X5778" s="9"/>
    </row>
    <row r="5779" spans="4:24">
      <c r="D5779" s="58"/>
      <c r="E5779" s="46"/>
      <c r="T5779" s="58"/>
      <c r="V5779" s="47"/>
      <c r="X5779" s="9"/>
    </row>
    <row r="5780" spans="4:24">
      <c r="D5780" s="58"/>
      <c r="E5780" s="46"/>
      <c r="M5780" s="58"/>
      <c r="T5780" s="58"/>
      <c r="V5780" s="47"/>
      <c r="X5780" s="9"/>
    </row>
    <row r="5781" spans="4:24">
      <c r="D5781" s="58"/>
      <c r="E5781" s="46"/>
      <c r="T5781" s="58"/>
      <c r="V5781" s="47"/>
      <c r="X5781" s="9"/>
    </row>
    <row r="5782" spans="4:24">
      <c r="D5782" s="58"/>
      <c r="E5782" s="46"/>
      <c r="M5782" s="58"/>
      <c r="T5782" s="58"/>
      <c r="V5782" s="47"/>
      <c r="X5782" s="9"/>
    </row>
    <row r="5783" spans="4:24">
      <c r="D5783" s="58"/>
      <c r="E5783" s="46"/>
      <c r="M5783" s="58"/>
      <c r="T5783" s="58"/>
      <c r="V5783" s="47"/>
      <c r="X5783" s="9"/>
    </row>
    <row r="5784" spans="4:24">
      <c r="D5784" s="58"/>
      <c r="E5784" s="46"/>
      <c r="M5784" s="58"/>
      <c r="T5784" s="58"/>
      <c r="V5784" s="47"/>
      <c r="X5784" s="9"/>
    </row>
    <row r="5785" spans="4:24">
      <c r="D5785" s="58"/>
      <c r="E5785" s="46"/>
      <c r="M5785" s="58"/>
      <c r="T5785" s="58"/>
      <c r="V5785" s="47"/>
      <c r="X5785" s="9"/>
    </row>
    <row r="5786" spans="4:24">
      <c r="D5786" s="58"/>
      <c r="E5786" s="46"/>
      <c r="M5786" s="58"/>
      <c r="T5786" s="58"/>
      <c r="V5786" s="47"/>
      <c r="X5786" s="9"/>
    </row>
    <row r="5787" spans="4:24">
      <c r="D5787" s="58"/>
      <c r="E5787" s="46"/>
      <c r="M5787" s="58"/>
      <c r="T5787" s="58"/>
      <c r="V5787" s="47"/>
      <c r="X5787" s="9"/>
    </row>
    <row r="5788" spans="4:24">
      <c r="D5788" s="58"/>
      <c r="E5788" s="46"/>
      <c r="M5788" s="58"/>
      <c r="T5788" s="58"/>
      <c r="V5788" s="47"/>
      <c r="X5788" s="9"/>
    </row>
    <row r="5789" spans="4:24">
      <c r="D5789" s="58"/>
      <c r="E5789" s="46"/>
      <c r="M5789" s="58"/>
      <c r="T5789" s="58"/>
      <c r="V5789" s="47"/>
      <c r="X5789" s="9"/>
    </row>
    <row r="5790" spans="4:24">
      <c r="D5790" s="58"/>
      <c r="E5790" s="46"/>
      <c r="T5790" s="58"/>
      <c r="V5790" s="47"/>
      <c r="X5790" s="9"/>
    </row>
    <row r="5791" spans="4:24">
      <c r="D5791" s="58"/>
      <c r="E5791" s="46"/>
      <c r="M5791" s="58"/>
      <c r="T5791" s="58"/>
      <c r="V5791" s="47"/>
      <c r="X5791" s="9"/>
    </row>
    <row r="5792" spans="4:24">
      <c r="D5792" s="58"/>
      <c r="E5792" s="46"/>
      <c r="M5792" s="58"/>
      <c r="T5792" s="58"/>
      <c r="V5792" s="47"/>
      <c r="X5792" s="9"/>
    </row>
    <row r="5793" spans="4:24">
      <c r="D5793" s="58"/>
      <c r="E5793" s="46"/>
      <c r="M5793" s="58"/>
      <c r="T5793" s="58"/>
      <c r="V5793" s="47"/>
      <c r="X5793" s="9"/>
    </row>
    <row r="5794" spans="4:24">
      <c r="D5794" s="58"/>
      <c r="E5794" s="46"/>
      <c r="M5794" s="58"/>
      <c r="T5794" s="58"/>
      <c r="V5794" s="47"/>
      <c r="X5794" s="9"/>
    </row>
    <row r="5795" spans="4:24">
      <c r="D5795" s="58"/>
      <c r="E5795" s="46"/>
      <c r="M5795" s="58"/>
      <c r="T5795" s="58"/>
      <c r="V5795" s="47"/>
      <c r="X5795" s="9"/>
    </row>
    <row r="5796" spans="4:24">
      <c r="D5796" s="58"/>
      <c r="E5796" s="46"/>
      <c r="M5796" s="58"/>
      <c r="T5796" s="58"/>
      <c r="V5796" s="47"/>
      <c r="X5796" s="9"/>
    </row>
    <row r="5797" spans="4:24">
      <c r="D5797" s="58"/>
      <c r="E5797" s="46"/>
      <c r="M5797" s="58"/>
      <c r="T5797" s="58"/>
      <c r="V5797" s="47"/>
      <c r="X5797" s="9"/>
    </row>
    <row r="5798" spans="4:24">
      <c r="D5798" s="58"/>
      <c r="E5798" s="46"/>
      <c r="M5798" s="58"/>
      <c r="T5798" s="58"/>
      <c r="V5798" s="47"/>
      <c r="X5798" s="9"/>
    </row>
    <row r="5799" spans="4:24">
      <c r="D5799" s="58"/>
      <c r="E5799" s="46"/>
      <c r="M5799" s="58"/>
      <c r="T5799" s="58"/>
      <c r="V5799" s="47"/>
      <c r="X5799" s="9"/>
    </row>
    <row r="5800" spans="4:24">
      <c r="D5800" s="58"/>
      <c r="E5800" s="46"/>
      <c r="M5800" s="58"/>
      <c r="T5800" s="58"/>
      <c r="V5800" s="47"/>
      <c r="X5800" s="9"/>
    </row>
    <row r="5801" spans="4:24">
      <c r="D5801" s="58"/>
      <c r="E5801" s="46"/>
      <c r="M5801" s="58"/>
      <c r="T5801" s="58"/>
      <c r="V5801" s="47"/>
      <c r="X5801" s="9"/>
    </row>
    <row r="5802" spans="4:24">
      <c r="D5802" s="58"/>
      <c r="E5802" s="46"/>
      <c r="M5802" s="58"/>
      <c r="T5802" s="58"/>
      <c r="V5802" s="47"/>
      <c r="X5802" s="9"/>
    </row>
    <row r="5803" spans="4:24">
      <c r="D5803" s="58"/>
      <c r="E5803" s="46"/>
      <c r="M5803" s="58"/>
      <c r="T5803" s="58"/>
      <c r="V5803" s="47"/>
      <c r="X5803" s="9"/>
    </row>
    <row r="5804" spans="4:24">
      <c r="D5804" s="58"/>
      <c r="E5804" s="46"/>
      <c r="M5804" s="58"/>
      <c r="T5804" s="58"/>
      <c r="V5804" s="47"/>
      <c r="X5804" s="9"/>
    </row>
    <row r="5805" spans="4:24">
      <c r="D5805" s="58"/>
      <c r="E5805" s="46"/>
      <c r="M5805" s="58"/>
      <c r="T5805" s="58"/>
      <c r="V5805" s="47"/>
      <c r="X5805" s="9"/>
    </row>
    <row r="5806" spans="4:24">
      <c r="D5806" s="58"/>
      <c r="E5806" s="46"/>
      <c r="M5806" s="58"/>
      <c r="T5806" s="58"/>
      <c r="V5806" s="47"/>
      <c r="X5806" s="9"/>
    </row>
    <row r="5807" spans="4:24">
      <c r="D5807" s="58"/>
      <c r="E5807" s="46"/>
      <c r="M5807" s="58"/>
      <c r="T5807" s="58"/>
      <c r="V5807" s="47"/>
      <c r="X5807" s="9"/>
    </row>
    <row r="5808" spans="4:24">
      <c r="D5808" s="58"/>
      <c r="E5808" s="46"/>
      <c r="M5808" s="58"/>
      <c r="T5808" s="58"/>
      <c r="V5808" s="47"/>
      <c r="X5808" s="9"/>
    </row>
    <row r="5809" spans="4:24">
      <c r="D5809" s="58"/>
      <c r="E5809" s="46"/>
      <c r="M5809" s="58"/>
      <c r="T5809" s="58"/>
      <c r="V5809" s="47"/>
      <c r="X5809" s="9"/>
    </row>
    <row r="5810" spans="4:24">
      <c r="D5810" s="58"/>
      <c r="E5810" s="46"/>
      <c r="M5810" s="58"/>
      <c r="T5810" s="58"/>
      <c r="V5810" s="47"/>
      <c r="X5810" s="9"/>
    </row>
    <row r="5811" spans="4:24">
      <c r="D5811" s="58"/>
      <c r="E5811" s="46"/>
      <c r="M5811" s="58"/>
      <c r="T5811" s="58"/>
      <c r="V5811" s="47"/>
      <c r="X5811" s="9"/>
    </row>
    <row r="5812" spans="4:24">
      <c r="D5812" s="58"/>
      <c r="E5812" s="46"/>
      <c r="M5812" s="58"/>
      <c r="T5812" s="58"/>
      <c r="V5812" s="47"/>
      <c r="X5812" s="9"/>
    </row>
    <row r="5813" spans="4:24">
      <c r="D5813" s="58"/>
      <c r="E5813" s="46"/>
      <c r="T5813" s="58"/>
      <c r="V5813" s="47"/>
      <c r="X5813" s="9"/>
    </row>
    <row r="5814" spans="4:24">
      <c r="D5814" s="58"/>
      <c r="E5814" s="46"/>
      <c r="T5814" s="58"/>
      <c r="V5814" s="47"/>
      <c r="X5814" s="9"/>
    </row>
    <row r="5815" spans="4:24">
      <c r="D5815" s="58"/>
      <c r="E5815" s="46"/>
      <c r="T5815" s="58"/>
      <c r="V5815" s="47"/>
      <c r="X5815" s="9"/>
    </row>
    <row r="5816" spans="4:24">
      <c r="D5816" s="58"/>
      <c r="E5816" s="46"/>
      <c r="T5816" s="58"/>
      <c r="V5816" s="47"/>
      <c r="X5816" s="9"/>
    </row>
    <row r="5817" spans="4:24">
      <c r="D5817" s="58"/>
      <c r="E5817" s="46"/>
      <c r="T5817" s="58"/>
      <c r="V5817" s="47"/>
      <c r="X5817" s="9"/>
    </row>
    <row r="5818" spans="4:24">
      <c r="D5818" s="58"/>
      <c r="E5818" s="46"/>
      <c r="T5818" s="58"/>
      <c r="V5818" s="47"/>
      <c r="X5818" s="9"/>
    </row>
    <row r="5819" spans="4:24">
      <c r="D5819" s="58"/>
      <c r="E5819" s="46"/>
      <c r="T5819" s="58"/>
      <c r="V5819" s="47"/>
      <c r="X5819" s="9"/>
    </row>
    <row r="5820" spans="4:24">
      <c r="D5820" s="58"/>
      <c r="E5820" s="46"/>
      <c r="T5820" s="58"/>
      <c r="V5820" s="47"/>
      <c r="X5820" s="9"/>
    </row>
    <row r="5821" spans="4:24">
      <c r="D5821" s="58"/>
      <c r="E5821" s="46"/>
      <c r="T5821" s="58"/>
      <c r="V5821" s="47"/>
      <c r="X5821" s="9"/>
    </row>
    <row r="5822" spans="4:24">
      <c r="D5822" s="58"/>
      <c r="E5822" s="46"/>
      <c r="T5822" s="58"/>
      <c r="V5822" s="47"/>
      <c r="X5822" s="9"/>
    </row>
    <row r="5823" spans="4:24">
      <c r="D5823" s="58"/>
      <c r="E5823" s="46"/>
      <c r="T5823" s="58"/>
      <c r="V5823" s="47"/>
      <c r="X5823" s="9"/>
    </row>
    <row r="5824" spans="4:24">
      <c r="D5824" s="58"/>
      <c r="E5824" s="46"/>
      <c r="T5824" s="58"/>
      <c r="V5824" s="47"/>
      <c r="X5824" s="9"/>
    </row>
    <row r="5825" spans="4:24">
      <c r="D5825" s="58"/>
      <c r="E5825" s="46"/>
      <c r="T5825" s="58"/>
      <c r="V5825" s="47"/>
      <c r="X5825" s="9"/>
    </row>
    <row r="5826" spans="4:24">
      <c r="D5826" s="58"/>
      <c r="E5826" s="46"/>
      <c r="T5826" s="58"/>
      <c r="V5826" s="47"/>
      <c r="X5826" s="9"/>
    </row>
    <row r="5827" spans="4:24">
      <c r="D5827" s="58"/>
      <c r="E5827" s="46"/>
      <c r="T5827" s="58"/>
      <c r="V5827" s="47"/>
      <c r="X5827" s="9"/>
    </row>
    <row r="5828" spans="4:24">
      <c r="D5828" s="58"/>
      <c r="E5828" s="46"/>
      <c r="T5828" s="58"/>
      <c r="V5828" s="47"/>
      <c r="X5828" s="9"/>
    </row>
    <row r="5829" spans="4:24">
      <c r="D5829" s="58"/>
      <c r="E5829" s="46"/>
      <c r="T5829" s="58"/>
      <c r="V5829" s="47"/>
      <c r="X5829" s="9"/>
    </row>
    <row r="5830" spans="4:24">
      <c r="D5830" s="58"/>
      <c r="E5830" s="46"/>
      <c r="T5830" s="58"/>
      <c r="V5830" s="47"/>
      <c r="X5830" s="9"/>
    </row>
    <row r="5831" spans="4:24">
      <c r="D5831" s="58"/>
      <c r="E5831" s="46"/>
      <c r="T5831" s="58"/>
      <c r="V5831" s="47"/>
      <c r="X5831" s="9"/>
    </row>
    <row r="5832" spans="4:24">
      <c r="D5832" s="58"/>
      <c r="E5832" s="46"/>
      <c r="T5832" s="58"/>
      <c r="V5832" s="47"/>
      <c r="X5832" s="9"/>
    </row>
    <row r="5833" spans="4:24">
      <c r="D5833" s="58"/>
      <c r="E5833" s="46"/>
      <c r="M5833" s="66"/>
      <c r="T5833" s="58"/>
      <c r="V5833" s="47"/>
      <c r="X5833" s="9"/>
    </row>
    <row r="5834" spans="4:24">
      <c r="D5834" s="58"/>
      <c r="E5834" s="46"/>
      <c r="M5834" s="67"/>
      <c r="T5834" s="58"/>
      <c r="V5834" s="47"/>
      <c r="X5834" s="9"/>
    </row>
    <row r="5835" spans="4:24">
      <c r="D5835" s="58"/>
      <c r="E5835" s="46"/>
      <c r="M5835" s="65"/>
      <c r="T5835" s="58"/>
      <c r="V5835" s="47"/>
      <c r="X5835" s="9"/>
    </row>
    <row r="5836" spans="4:24">
      <c r="D5836" s="58"/>
      <c r="E5836" s="46"/>
      <c r="M5836" s="64"/>
      <c r="T5836" s="58"/>
      <c r="V5836" s="47"/>
      <c r="X5836" s="9"/>
    </row>
    <row r="5837" spans="4:24">
      <c r="D5837" s="58"/>
      <c r="E5837" s="46"/>
      <c r="M5837" s="66"/>
      <c r="T5837" s="58"/>
      <c r="V5837" s="47"/>
      <c r="X5837" s="9"/>
    </row>
    <row r="5838" spans="4:24">
      <c r="D5838" s="58"/>
      <c r="E5838" s="46"/>
      <c r="M5838" s="67"/>
      <c r="T5838" s="58"/>
      <c r="V5838" s="47"/>
      <c r="X5838" s="9"/>
    </row>
    <row r="5839" spans="4:24">
      <c r="D5839" s="58"/>
      <c r="E5839" s="46"/>
      <c r="M5839" s="68"/>
      <c r="T5839" s="58"/>
      <c r="V5839" s="47"/>
      <c r="X5839" s="9"/>
    </row>
    <row r="5840" spans="4:24">
      <c r="D5840" s="58"/>
      <c r="E5840" s="46"/>
      <c r="M5840" s="58"/>
      <c r="T5840" s="58"/>
      <c r="V5840" s="47"/>
      <c r="X5840" s="9"/>
    </row>
    <row r="5841" spans="4:24">
      <c r="D5841" s="58"/>
      <c r="E5841" s="46"/>
      <c r="M5841" s="69"/>
      <c r="T5841" s="58"/>
      <c r="V5841" s="47"/>
      <c r="X5841" s="9"/>
    </row>
    <row r="5842" spans="4:24">
      <c r="D5842" s="58"/>
      <c r="E5842" s="46"/>
      <c r="M5842" s="65"/>
      <c r="T5842" s="58"/>
      <c r="V5842" s="47"/>
      <c r="X5842" s="9"/>
    </row>
    <row r="5843" spans="4:24">
      <c r="D5843" s="58"/>
      <c r="E5843" s="46"/>
      <c r="M5843" s="65"/>
      <c r="T5843" s="58"/>
      <c r="V5843" s="47"/>
      <c r="X5843" s="9"/>
    </row>
    <row r="5844" spans="4:24">
      <c r="D5844" s="58"/>
      <c r="E5844" s="46"/>
      <c r="M5844" s="64"/>
      <c r="T5844" s="58"/>
      <c r="V5844" s="47"/>
      <c r="X5844" s="9"/>
    </row>
    <row r="5845" spans="4:24">
      <c r="D5845" s="58"/>
      <c r="E5845" s="46"/>
      <c r="M5845" s="58"/>
      <c r="T5845" s="58"/>
      <c r="V5845" s="47"/>
      <c r="X5845" s="9"/>
    </row>
    <row r="5846" spans="4:24">
      <c r="D5846" s="58"/>
      <c r="E5846" s="46"/>
      <c r="M5846" s="58"/>
      <c r="T5846" s="58"/>
      <c r="V5846" s="47"/>
      <c r="X5846" s="9"/>
    </row>
    <row r="5847" spans="4:24">
      <c r="D5847" s="58"/>
      <c r="E5847" s="46"/>
      <c r="M5847" s="58"/>
      <c r="T5847" s="58"/>
      <c r="V5847" s="47"/>
      <c r="X5847" s="9"/>
    </row>
    <row r="5848" spans="4:24">
      <c r="D5848" s="58"/>
      <c r="E5848" s="46"/>
      <c r="M5848" s="58"/>
      <c r="T5848" s="58"/>
      <c r="V5848" s="47"/>
      <c r="X5848" s="9"/>
    </row>
    <row r="5849" spans="4:24">
      <c r="D5849" s="58"/>
      <c r="E5849" s="46"/>
      <c r="M5849" s="58"/>
      <c r="T5849" s="58"/>
      <c r="V5849" s="47"/>
      <c r="X5849" s="9"/>
    </row>
    <row r="5850" spans="4:24">
      <c r="D5850" s="58"/>
      <c r="E5850" s="46"/>
      <c r="M5850" s="58"/>
      <c r="T5850" s="58"/>
      <c r="V5850" s="47"/>
      <c r="X5850" s="9"/>
    </row>
    <row r="5851" spans="4:24">
      <c r="D5851" s="58"/>
      <c r="E5851" s="46"/>
      <c r="M5851" s="58"/>
      <c r="T5851" s="58"/>
      <c r="V5851" s="47"/>
      <c r="X5851" s="9"/>
    </row>
    <row r="5852" spans="4:24">
      <c r="D5852" s="58"/>
      <c r="E5852" s="46"/>
      <c r="M5852" s="58"/>
      <c r="T5852" s="58"/>
      <c r="V5852" s="47"/>
      <c r="X5852" s="9"/>
    </row>
    <row r="5853" spans="4:24">
      <c r="D5853" s="58"/>
      <c r="E5853" s="46"/>
      <c r="M5853" s="58"/>
      <c r="T5853" s="58"/>
      <c r="V5853" s="47"/>
      <c r="X5853" s="9"/>
    </row>
    <row r="5854" spans="4:24">
      <c r="D5854" s="58"/>
      <c r="E5854" s="46"/>
      <c r="M5854" s="58"/>
      <c r="T5854" s="58"/>
      <c r="V5854" s="47"/>
      <c r="X5854" s="9"/>
    </row>
    <row r="5855" spans="4:24">
      <c r="D5855" s="58"/>
      <c r="E5855" s="46"/>
      <c r="M5855" s="58"/>
      <c r="T5855" s="58"/>
      <c r="V5855" s="47"/>
      <c r="X5855" s="9"/>
    </row>
    <row r="5856" spans="4:24">
      <c r="D5856" s="58"/>
      <c r="E5856" s="46"/>
      <c r="M5856" s="58"/>
      <c r="T5856" s="58"/>
      <c r="V5856" s="47"/>
      <c r="X5856" s="9"/>
    </row>
    <row r="5857" spans="4:24">
      <c r="D5857" s="58"/>
      <c r="E5857" s="46"/>
      <c r="M5857" s="58"/>
      <c r="T5857" s="58"/>
      <c r="V5857" s="47"/>
      <c r="X5857" s="9"/>
    </row>
    <row r="5858" spans="4:24">
      <c r="D5858" s="58"/>
      <c r="E5858" s="46"/>
      <c r="M5858" s="58"/>
      <c r="T5858" s="58"/>
      <c r="V5858" s="47"/>
      <c r="X5858" s="9"/>
    </row>
    <row r="5859" spans="4:24">
      <c r="D5859" s="58"/>
      <c r="E5859" s="46"/>
      <c r="M5859" s="58"/>
      <c r="T5859" s="58"/>
      <c r="V5859" s="47"/>
      <c r="X5859" s="9"/>
    </row>
    <row r="5860" spans="4:24">
      <c r="D5860" s="58"/>
      <c r="E5860" s="46"/>
      <c r="M5860" s="58"/>
      <c r="T5860" s="58"/>
      <c r="V5860" s="47"/>
      <c r="X5860" s="9"/>
    </row>
    <row r="5861" spans="4:24">
      <c r="D5861" s="58"/>
      <c r="E5861" s="46"/>
      <c r="M5861" s="58"/>
      <c r="T5861" s="58"/>
      <c r="V5861" s="47"/>
      <c r="X5861" s="9"/>
    </row>
    <row r="5862" spans="4:24">
      <c r="D5862" s="58"/>
      <c r="E5862" s="46"/>
      <c r="T5862" s="58"/>
      <c r="V5862" s="47"/>
      <c r="X5862" s="9"/>
    </row>
    <row r="5863" spans="4:24">
      <c r="D5863" s="58"/>
      <c r="E5863" s="46"/>
      <c r="M5863" s="58"/>
      <c r="T5863" s="58"/>
      <c r="V5863" s="47"/>
      <c r="X5863" s="9"/>
    </row>
    <row r="5864" spans="4:24">
      <c r="D5864" s="58"/>
      <c r="E5864" s="46"/>
      <c r="T5864" s="58"/>
      <c r="V5864" s="47"/>
      <c r="X5864" s="9"/>
    </row>
    <row r="5865" spans="4:24">
      <c r="D5865" s="58"/>
      <c r="E5865" s="46"/>
      <c r="M5865" s="58"/>
      <c r="T5865" s="58"/>
      <c r="V5865" s="47"/>
      <c r="X5865" s="9"/>
    </row>
    <row r="5866" spans="4:24">
      <c r="D5866" s="58"/>
      <c r="E5866" s="46"/>
      <c r="M5866" s="58"/>
      <c r="T5866" s="58"/>
      <c r="V5866" s="47"/>
      <c r="X5866" s="9"/>
    </row>
    <row r="5867" spans="4:24">
      <c r="D5867" s="58"/>
      <c r="E5867" s="46"/>
      <c r="M5867" s="58"/>
      <c r="T5867" s="58"/>
      <c r="V5867" s="47"/>
      <c r="X5867" s="9"/>
    </row>
    <row r="5868" spans="4:24">
      <c r="D5868" s="58"/>
      <c r="E5868" s="46"/>
      <c r="M5868" s="58"/>
      <c r="T5868" s="58"/>
      <c r="V5868" s="47"/>
      <c r="X5868" s="9"/>
    </row>
    <row r="5869" spans="4:24">
      <c r="D5869" s="58"/>
      <c r="E5869" s="46"/>
      <c r="M5869" s="58"/>
      <c r="T5869" s="58"/>
      <c r="V5869" s="47"/>
      <c r="X5869" s="9"/>
    </row>
    <row r="5870" spans="4:24">
      <c r="D5870" s="58"/>
      <c r="E5870" s="46"/>
      <c r="M5870" s="58"/>
      <c r="T5870" s="58"/>
      <c r="V5870" s="47"/>
      <c r="X5870" s="9"/>
    </row>
    <row r="5871" spans="4:24">
      <c r="D5871" s="58"/>
      <c r="E5871" s="46"/>
      <c r="M5871" s="58"/>
      <c r="T5871" s="58"/>
      <c r="V5871" s="47"/>
      <c r="X5871" s="9"/>
    </row>
    <row r="5872" spans="4:24">
      <c r="D5872" s="58"/>
      <c r="E5872" s="46"/>
      <c r="M5872" s="58"/>
      <c r="T5872" s="58"/>
      <c r="V5872" s="47"/>
      <c r="X5872" s="9"/>
    </row>
    <row r="5873" spans="4:24">
      <c r="D5873" s="58"/>
      <c r="E5873" s="46"/>
      <c r="M5873" s="58"/>
      <c r="T5873" s="58"/>
      <c r="V5873" s="47"/>
      <c r="X5873" s="9"/>
    </row>
    <row r="5874" spans="4:24">
      <c r="D5874" s="58"/>
      <c r="E5874" s="46"/>
      <c r="M5874" s="58"/>
      <c r="T5874" s="58"/>
      <c r="V5874" s="47"/>
      <c r="X5874" s="9"/>
    </row>
    <row r="5875" spans="4:24">
      <c r="D5875" s="58"/>
      <c r="E5875" s="46"/>
      <c r="M5875" s="58"/>
      <c r="T5875" s="58"/>
      <c r="V5875" s="47"/>
      <c r="X5875" s="9"/>
    </row>
    <row r="5876" spans="4:24">
      <c r="D5876" s="58"/>
      <c r="E5876" s="46"/>
      <c r="M5876" s="58"/>
      <c r="T5876" s="58"/>
      <c r="V5876" s="47"/>
      <c r="X5876" s="9"/>
    </row>
    <row r="5877" spans="4:24">
      <c r="D5877" s="58"/>
      <c r="E5877" s="46"/>
      <c r="M5877" s="58"/>
      <c r="T5877" s="58"/>
      <c r="V5877" s="47"/>
      <c r="X5877" s="9"/>
    </row>
    <row r="5878" spans="4:24">
      <c r="D5878" s="58"/>
      <c r="E5878" s="46"/>
      <c r="T5878" s="58"/>
      <c r="V5878" s="47"/>
      <c r="X5878" s="9"/>
    </row>
    <row r="5879" spans="4:24">
      <c r="D5879" s="58"/>
      <c r="E5879" s="46"/>
      <c r="M5879" s="58"/>
      <c r="T5879" s="58"/>
      <c r="V5879" s="47"/>
      <c r="X5879" s="9"/>
    </row>
    <row r="5880" spans="4:24">
      <c r="D5880" s="58"/>
      <c r="E5880" s="46"/>
      <c r="T5880" s="58"/>
      <c r="V5880" s="47"/>
      <c r="X5880" s="9"/>
    </row>
    <row r="5881" spans="4:24">
      <c r="D5881" s="58"/>
      <c r="E5881" s="46"/>
      <c r="M5881" s="58"/>
      <c r="T5881" s="58"/>
      <c r="V5881" s="47"/>
      <c r="X5881" s="9"/>
    </row>
    <row r="5882" spans="4:24">
      <c r="D5882" s="58"/>
      <c r="E5882" s="46"/>
      <c r="M5882" s="58"/>
      <c r="T5882" s="58"/>
      <c r="V5882" s="47"/>
      <c r="X5882" s="9"/>
    </row>
    <row r="5883" spans="4:24">
      <c r="D5883" s="58"/>
      <c r="E5883" s="46"/>
      <c r="M5883" s="58"/>
      <c r="T5883" s="58"/>
      <c r="V5883" s="47"/>
      <c r="X5883" s="9"/>
    </row>
    <row r="5884" spans="4:24">
      <c r="D5884" s="58"/>
      <c r="E5884" s="46"/>
      <c r="M5884" s="58"/>
      <c r="T5884" s="58"/>
      <c r="V5884" s="47"/>
      <c r="X5884" s="9"/>
    </row>
    <row r="5885" spans="4:24">
      <c r="D5885" s="58"/>
      <c r="E5885" s="46"/>
      <c r="M5885" s="58"/>
      <c r="T5885" s="58"/>
      <c r="V5885" s="47"/>
      <c r="X5885" s="9"/>
    </row>
    <row r="5886" spans="4:24">
      <c r="D5886" s="58"/>
      <c r="E5886" s="46"/>
      <c r="M5886" s="58"/>
      <c r="T5886" s="58"/>
      <c r="V5886" s="47"/>
      <c r="X5886" s="9"/>
    </row>
    <row r="5887" spans="4:24">
      <c r="D5887" s="58"/>
      <c r="E5887" s="46"/>
      <c r="M5887" s="58"/>
      <c r="T5887" s="58"/>
      <c r="V5887" s="47"/>
      <c r="X5887" s="9"/>
    </row>
    <row r="5888" spans="4:24">
      <c r="D5888" s="58"/>
      <c r="E5888" s="46"/>
      <c r="M5888" s="58"/>
      <c r="T5888" s="58"/>
      <c r="V5888" s="47"/>
      <c r="X5888" s="9"/>
    </row>
    <row r="5889" spans="4:24">
      <c r="D5889" s="58"/>
      <c r="E5889" s="46"/>
      <c r="T5889" s="58"/>
      <c r="V5889" s="47"/>
      <c r="X5889" s="9"/>
    </row>
    <row r="5890" spans="4:24">
      <c r="D5890" s="58"/>
      <c r="E5890" s="46"/>
      <c r="M5890" s="58"/>
      <c r="T5890" s="58"/>
      <c r="V5890" s="47"/>
      <c r="X5890" s="9"/>
    </row>
    <row r="5891" spans="4:24">
      <c r="D5891" s="58"/>
      <c r="E5891" s="46"/>
      <c r="M5891" s="58"/>
      <c r="T5891" s="58"/>
      <c r="V5891" s="47"/>
      <c r="X5891" s="9"/>
    </row>
    <row r="5892" spans="4:24">
      <c r="D5892" s="58"/>
      <c r="E5892" s="46"/>
      <c r="M5892" s="58"/>
      <c r="T5892" s="58"/>
      <c r="V5892" s="47"/>
      <c r="X5892" s="9"/>
    </row>
    <row r="5893" spans="4:24">
      <c r="D5893" s="58"/>
      <c r="E5893" s="46"/>
      <c r="M5893" s="58"/>
      <c r="T5893" s="58"/>
      <c r="V5893" s="47"/>
      <c r="X5893" s="9"/>
    </row>
    <row r="5894" spans="4:24">
      <c r="D5894" s="58"/>
      <c r="E5894" s="46"/>
      <c r="M5894" s="58"/>
      <c r="T5894" s="58"/>
      <c r="V5894" s="47"/>
      <c r="X5894" s="9"/>
    </row>
    <row r="5895" spans="4:24">
      <c r="D5895" s="58"/>
      <c r="E5895" s="46"/>
      <c r="M5895" s="58"/>
      <c r="T5895" s="58"/>
      <c r="V5895" s="47"/>
      <c r="X5895" s="9"/>
    </row>
    <row r="5896" spans="4:24">
      <c r="D5896" s="58"/>
      <c r="E5896" s="46"/>
      <c r="M5896" s="58"/>
      <c r="T5896" s="58"/>
      <c r="V5896" s="47"/>
      <c r="X5896" s="9"/>
    </row>
    <row r="5897" spans="4:24">
      <c r="D5897" s="58"/>
      <c r="E5897" s="46"/>
      <c r="M5897" s="58"/>
      <c r="T5897" s="58"/>
      <c r="V5897" s="47"/>
      <c r="X5897" s="9"/>
    </row>
    <row r="5898" spans="4:24">
      <c r="D5898" s="58"/>
      <c r="E5898" s="46"/>
      <c r="M5898" s="58"/>
      <c r="T5898" s="58"/>
      <c r="V5898" s="47"/>
      <c r="X5898" s="9"/>
    </row>
    <row r="5899" spans="4:24">
      <c r="D5899" s="58"/>
      <c r="E5899" s="46"/>
      <c r="M5899" s="58"/>
      <c r="T5899" s="58"/>
      <c r="V5899" s="47"/>
      <c r="X5899" s="9"/>
    </row>
    <row r="5900" spans="4:24">
      <c r="D5900" s="58"/>
      <c r="E5900" s="46"/>
      <c r="M5900" s="58"/>
      <c r="T5900" s="58"/>
      <c r="V5900" s="47"/>
      <c r="X5900" s="9"/>
    </row>
    <row r="5901" spans="4:24">
      <c r="D5901" s="58"/>
      <c r="E5901" s="46"/>
      <c r="M5901" s="58"/>
      <c r="T5901" s="58"/>
      <c r="V5901" s="47"/>
      <c r="X5901" s="9"/>
    </row>
    <row r="5902" spans="4:24">
      <c r="D5902" s="58"/>
      <c r="E5902" s="46"/>
      <c r="M5902" s="58"/>
      <c r="T5902" s="58"/>
      <c r="V5902" s="47"/>
      <c r="X5902" s="9"/>
    </row>
    <row r="5903" spans="4:24">
      <c r="D5903" s="58"/>
      <c r="E5903" s="46"/>
      <c r="M5903" s="58"/>
      <c r="T5903" s="58"/>
      <c r="V5903" s="47"/>
      <c r="X5903" s="9"/>
    </row>
    <row r="5904" spans="4:24">
      <c r="D5904" s="58"/>
      <c r="E5904" s="46"/>
      <c r="M5904" s="58"/>
      <c r="T5904" s="58"/>
      <c r="V5904" s="47"/>
      <c r="X5904" s="9"/>
    </row>
    <row r="5905" spans="4:24">
      <c r="D5905" s="58"/>
      <c r="E5905" s="46"/>
      <c r="M5905" s="58"/>
      <c r="T5905" s="58"/>
      <c r="V5905" s="47"/>
      <c r="X5905" s="9"/>
    </row>
    <row r="5906" spans="4:24">
      <c r="D5906" s="58"/>
      <c r="E5906" s="46"/>
      <c r="M5906" s="58"/>
      <c r="T5906" s="58"/>
      <c r="V5906" s="47"/>
      <c r="X5906" s="9"/>
    </row>
    <row r="5907" spans="4:24">
      <c r="D5907" s="58"/>
      <c r="E5907" s="46"/>
      <c r="M5907" s="58"/>
      <c r="T5907" s="58"/>
      <c r="V5907" s="47"/>
      <c r="X5907" s="9"/>
    </row>
    <row r="5908" spans="4:24">
      <c r="D5908" s="58"/>
      <c r="E5908" s="46"/>
      <c r="M5908" s="58"/>
      <c r="T5908" s="58"/>
      <c r="V5908" s="47"/>
      <c r="X5908" s="9"/>
    </row>
    <row r="5909" spans="4:24">
      <c r="D5909" s="58"/>
      <c r="E5909" s="46"/>
      <c r="M5909" s="58"/>
      <c r="T5909" s="58"/>
      <c r="V5909" s="47"/>
      <c r="X5909" s="9"/>
    </row>
    <row r="5910" spans="4:24">
      <c r="D5910" s="58"/>
      <c r="E5910" s="46"/>
      <c r="M5910" s="58"/>
      <c r="T5910" s="58"/>
      <c r="V5910" s="47"/>
      <c r="X5910" s="9"/>
    </row>
    <row r="5911" spans="4:24">
      <c r="D5911" s="58"/>
      <c r="E5911" s="46"/>
      <c r="M5911" s="58"/>
      <c r="T5911" s="58"/>
      <c r="V5911" s="47"/>
      <c r="X5911" s="9"/>
    </row>
    <row r="5912" spans="4:24">
      <c r="D5912" s="58"/>
      <c r="E5912" s="46"/>
      <c r="T5912" s="58"/>
      <c r="V5912" s="47"/>
      <c r="X5912" s="9"/>
    </row>
    <row r="5913" spans="4:24">
      <c r="D5913" s="58"/>
      <c r="E5913" s="46"/>
      <c r="T5913" s="58"/>
      <c r="V5913" s="47"/>
      <c r="X5913" s="9"/>
    </row>
    <row r="5914" spans="4:24">
      <c r="D5914" s="58"/>
      <c r="E5914" s="46"/>
      <c r="T5914" s="58"/>
      <c r="V5914" s="47"/>
      <c r="X5914" s="9"/>
    </row>
    <row r="5915" spans="4:24">
      <c r="D5915" s="58"/>
      <c r="E5915" s="46"/>
      <c r="T5915" s="58"/>
      <c r="V5915" s="47"/>
      <c r="X5915" s="9"/>
    </row>
    <row r="5916" spans="4:24">
      <c r="D5916" s="58"/>
      <c r="E5916" s="46"/>
      <c r="T5916" s="58"/>
      <c r="V5916" s="47"/>
      <c r="X5916" s="9"/>
    </row>
    <row r="5917" spans="4:24">
      <c r="D5917" s="58"/>
      <c r="E5917" s="46"/>
      <c r="T5917" s="58"/>
      <c r="V5917" s="47"/>
      <c r="X5917" s="9"/>
    </row>
    <row r="5918" spans="4:24">
      <c r="D5918" s="58"/>
      <c r="E5918" s="46"/>
      <c r="T5918" s="58"/>
      <c r="V5918" s="47"/>
      <c r="X5918" s="9"/>
    </row>
    <row r="5919" spans="4:24">
      <c r="D5919" s="58"/>
      <c r="E5919" s="46"/>
      <c r="T5919" s="58"/>
      <c r="V5919" s="47"/>
      <c r="X5919" s="9"/>
    </row>
    <row r="5920" spans="4:24">
      <c r="D5920" s="58"/>
      <c r="E5920" s="46"/>
      <c r="T5920" s="58"/>
      <c r="V5920" s="47"/>
      <c r="X5920" s="9"/>
    </row>
    <row r="5921" spans="4:24">
      <c r="D5921" s="58"/>
      <c r="E5921" s="46"/>
      <c r="T5921" s="58"/>
      <c r="V5921" s="47"/>
      <c r="X5921" s="9"/>
    </row>
    <row r="5922" spans="4:24">
      <c r="D5922" s="58"/>
      <c r="E5922" s="46"/>
      <c r="T5922" s="58"/>
      <c r="V5922" s="47"/>
      <c r="X5922" s="9"/>
    </row>
    <row r="5923" spans="4:24">
      <c r="D5923" s="58"/>
      <c r="E5923" s="46"/>
      <c r="T5923" s="58"/>
      <c r="V5923" s="47"/>
      <c r="X5923" s="9"/>
    </row>
    <row r="5924" spans="4:24">
      <c r="D5924" s="58"/>
      <c r="E5924" s="46"/>
      <c r="T5924" s="58"/>
      <c r="V5924" s="47"/>
      <c r="X5924" s="9"/>
    </row>
    <row r="5925" spans="4:24">
      <c r="D5925" s="58"/>
      <c r="E5925" s="46"/>
      <c r="T5925" s="58"/>
      <c r="V5925" s="47"/>
      <c r="X5925" s="9"/>
    </row>
    <row r="5926" spans="4:24">
      <c r="D5926" s="58"/>
      <c r="E5926" s="46"/>
      <c r="T5926" s="58"/>
      <c r="V5926" s="47"/>
      <c r="X5926" s="9"/>
    </row>
    <row r="5927" spans="4:24">
      <c r="D5927" s="58"/>
      <c r="E5927" s="46"/>
      <c r="T5927" s="58"/>
      <c r="V5927" s="47"/>
      <c r="X5927" s="9"/>
    </row>
    <row r="5928" spans="4:24">
      <c r="D5928" s="58"/>
      <c r="E5928" s="46"/>
      <c r="T5928" s="58"/>
      <c r="V5928" s="47"/>
      <c r="X5928" s="9"/>
    </row>
    <row r="5929" spans="4:24">
      <c r="D5929" s="58"/>
      <c r="E5929" s="46"/>
      <c r="T5929" s="58"/>
      <c r="V5929" s="47"/>
      <c r="X5929" s="9"/>
    </row>
    <row r="5930" spans="4:24">
      <c r="D5930" s="58"/>
      <c r="E5930" s="46"/>
      <c r="T5930" s="58"/>
      <c r="V5930" s="47"/>
      <c r="X5930" s="9"/>
    </row>
    <row r="5931" spans="4:24">
      <c r="D5931" s="58"/>
      <c r="E5931" s="46"/>
      <c r="T5931" s="58"/>
      <c r="V5931" s="47"/>
      <c r="X5931" s="9"/>
    </row>
    <row r="5932" spans="4:24">
      <c r="D5932" s="58"/>
      <c r="E5932" s="46"/>
      <c r="M5932" s="66"/>
      <c r="T5932" s="58"/>
      <c r="V5932" s="47"/>
      <c r="X5932" s="9"/>
    </row>
    <row r="5933" spans="4:24">
      <c r="D5933" s="58"/>
      <c r="E5933" s="46"/>
      <c r="M5933" s="67"/>
      <c r="T5933" s="58"/>
      <c r="V5933" s="47"/>
      <c r="X5933" s="9"/>
    </row>
    <row r="5934" spans="4:24">
      <c r="D5934" s="58"/>
      <c r="E5934" s="46"/>
      <c r="M5934" s="65"/>
      <c r="T5934" s="58"/>
      <c r="V5934" s="47"/>
      <c r="X5934" s="9"/>
    </row>
    <row r="5935" spans="4:24">
      <c r="D5935" s="58"/>
      <c r="E5935" s="46"/>
      <c r="M5935" s="64"/>
      <c r="T5935" s="58"/>
      <c r="V5935" s="47"/>
      <c r="X5935" s="9"/>
    </row>
    <row r="5936" spans="4:24">
      <c r="D5936" s="58"/>
      <c r="E5936" s="46"/>
      <c r="M5936" s="66"/>
      <c r="T5936" s="58"/>
      <c r="V5936" s="47"/>
      <c r="X5936" s="9"/>
    </row>
    <row r="5937" spans="4:24">
      <c r="D5937" s="58"/>
      <c r="E5937" s="46"/>
      <c r="M5937" s="67"/>
      <c r="T5937" s="58"/>
      <c r="V5937" s="47"/>
      <c r="X5937" s="9"/>
    </row>
    <row r="5938" spans="4:24">
      <c r="D5938" s="58"/>
      <c r="E5938" s="46"/>
      <c r="M5938" s="68"/>
      <c r="T5938" s="58"/>
      <c r="V5938" s="47"/>
      <c r="X5938" s="9"/>
    </row>
    <row r="5939" spans="4:24">
      <c r="D5939" s="58"/>
      <c r="E5939" s="46"/>
      <c r="M5939" s="58"/>
      <c r="T5939" s="58"/>
      <c r="V5939" s="47"/>
      <c r="X5939" s="9"/>
    </row>
    <row r="5940" spans="4:24">
      <c r="D5940" s="58"/>
      <c r="E5940" s="46"/>
      <c r="M5940" s="69"/>
      <c r="T5940" s="58"/>
      <c r="V5940" s="47"/>
      <c r="X5940" s="9"/>
    </row>
    <row r="5941" spans="4:24">
      <c r="D5941" s="58"/>
      <c r="E5941" s="46"/>
      <c r="M5941" s="65"/>
      <c r="T5941" s="58"/>
      <c r="V5941" s="47"/>
      <c r="X5941" s="9"/>
    </row>
    <row r="5942" spans="4:24">
      <c r="D5942" s="58"/>
      <c r="E5942" s="46"/>
      <c r="M5942" s="65"/>
      <c r="T5942" s="58"/>
      <c r="V5942" s="47"/>
      <c r="X5942" s="9"/>
    </row>
    <row r="5943" spans="4:24">
      <c r="D5943" s="58"/>
      <c r="E5943" s="46"/>
      <c r="M5943" s="64"/>
      <c r="T5943" s="58"/>
      <c r="V5943" s="47"/>
      <c r="X5943" s="9"/>
    </row>
    <row r="5944" spans="4:24">
      <c r="D5944" s="58"/>
      <c r="E5944" s="46"/>
      <c r="M5944" s="58"/>
      <c r="T5944" s="58"/>
      <c r="V5944" s="47"/>
      <c r="X5944" s="9"/>
    </row>
    <row r="5945" spans="4:24">
      <c r="D5945" s="58"/>
      <c r="E5945" s="46"/>
      <c r="M5945" s="58"/>
      <c r="T5945" s="58"/>
      <c r="V5945" s="47"/>
      <c r="X5945" s="9"/>
    </row>
    <row r="5946" spans="4:24">
      <c r="D5946" s="58"/>
      <c r="E5946" s="46"/>
      <c r="M5946" s="58"/>
      <c r="T5946" s="58"/>
      <c r="V5946" s="47"/>
      <c r="X5946" s="9"/>
    </row>
    <row r="5947" spans="4:24">
      <c r="D5947" s="58"/>
      <c r="E5947" s="46"/>
      <c r="M5947" s="58"/>
      <c r="T5947" s="58"/>
      <c r="V5947" s="47"/>
      <c r="X5947" s="9"/>
    </row>
    <row r="5948" spans="4:24">
      <c r="D5948" s="58"/>
      <c r="E5948" s="46"/>
      <c r="M5948" s="58"/>
      <c r="T5948" s="58"/>
      <c r="V5948" s="47"/>
      <c r="X5948" s="9"/>
    </row>
    <row r="5949" spans="4:24">
      <c r="D5949" s="58"/>
      <c r="E5949" s="46"/>
      <c r="M5949" s="58"/>
      <c r="T5949" s="58"/>
      <c r="V5949" s="47"/>
      <c r="X5949" s="9"/>
    </row>
    <row r="5950" spans="4:24">
      <c r="D5950" s="58"/>
      <c r="E5950" s="46"/>
      <c r="M5950" s="58"/>
      <c r="T5950" s="58"/>
      <c r="V5950" s="47"/>
      <c r="X5950" s="9"/>
    </row>
    <row r="5951" spans="4:24">
      <c r="D5951" s="58"/>
      <c r="E5951" s="46"/>
      <c r="M5951" s="58"/>
      <c r="T5951" s="58"/>
      <c r="V5951" s="47"/>
      <c r="X5951" s="9"/>
    </row>
    <row r="5952" spans="4:24">
      <c r="D5952" s="58"/>
      <c r="E5952" s="46"/>
      <c r="M5952" s="58"/>
      <c r="T5952" s="58"/>
      <c r="V5952" s="47"/>
      <c r="X5952" s="9"/>
    </row>
    <row r="5953" spans="4:24">
      <c r="D5953" s="58"/>
      <c r="E5953" s="46"/>
      <c r="M5953" s="58"/>
      <c r="T5953" s="58"/>
      <c r="V5953" s="47"/>
      <c r="X5953" s="9"/>
    </row>
    <row r="5954" spans="4:24">
      <c r="D5954" s="58"/>
      <c r="E5954" s="46"/>
      <c r="M5954" s="58"/>
      <c r="T5954" s="58"/>
      <c r="V5954" s="47"/>
      <c r="X5954" s="9"/>
    </row>
    <row r="5955" spans="4:24">
      <c r="D5955" s="58"/>
      <c r="E5955" s="46"/>
      <c r="M5955" s="58"/>
      <c r="T5955" s="58"/>
      <c r="V5955" s="47"/>
      <c r="X5955" s="9"/>
    </row>
    <row r="5956" spans="4:24">
      <c r="D5956" s="58"/>
      <c r="E5956" s="46"/>
      <c r="M5956" s="58"/>
      <c r="T5956" s="58"/>
      <c r="V5956" s="47"/>
      <c r="X5956" s="9"/>
    </row>
    <row r="5957" spans="4:24">
      <c r="D5957" s="58"/>
      <c r="E5957" s="46"/>
      <c r="M5957" s="58"/>
      <c r="T5957" s="58"/>
      <c r="V5957" s="47"/>
      <c r="X5957" s="9"/>
    </row>
    <row r="5958" spans="4:24">
      <c r="D5958" s="58"/>
      <c r="E5958" s="46"/>
      <c r="M5958" s="58"/>
      <c r="T5958" s="58"/>
      <c r="V5958" s="47"/>
      <c r="X5958" s="9"/>
    </row>
    <row r="5959" spans="4:24">
      <c r="D5959" s="58"/>
      <c r="E5959" s="46"/>
      <c r="M5959" s="58"/>
      <c r="T5959" s="58"/>
      <c r="V5959" s="47"/>
      <c r="X5959" s="9"/>
    </row>
    <row r="5960" spans="4:24">
      <c r="D5960" s="58"/>
      <c r="E5960" s="46"/>
      <c r="M5960" s="58"/>
      <c r="T5960" s="58"/>
      <c r="V5960" s="47"/>
      <c r="X5960" s="9"/>
    </row>
    <row r="5961" spans="4:24">
      <c r="D5961" s="58"/>
      <c r="E5961" s="46"/>
      <c r="T5961" s="58"/>
      <c r="V5961" s="47"/>
      <c r="X5961" s="9"/>
    </row>
    <row r="5962" spans="4:24">
      <c r="D5962" s="58"/>
      <c r="E5962" s="46"/>
      <c r="M5962" s="58"/>
      <c r="T5962" s="58"/>
      <c r="V5962" s="47"/>
      <c r="X5962" s="9"/>
    </row>
    <row r="5963" spans="4:24">
      <c r="D5963" s="58"/>
      <c r="E5963" s="46"/>
      <c r="T5963" s="58"/>
      <c r="V5963" s="47"/>
      <c r="X5963" s="9"/>
    </row>
    <row r="5964" spans="4:24">
      <c r="D5964" s="58"/>
      <c r="E5964" s="46"/>
      <c r="M5964" s="58"/>
      <c r="T5964" s="58"/>
      <c r="V5964" s="47"/>
      <c r="X5964" s="9"/>
    </row>
    <row r="5965" spans="4:24">
      <c r="D5965" s="58"/>
      <c r="E5965" s="46"/>
      <c r="M5965" s="58"/>
      <c r="T5965" s="58"/>
      <c r="V5965" s="47"/>
      <c r="X5965" s="9"/>
    </row>
    <row r="5966" spans="4:24">
      <c r="D5966" s="58"/>
      <c r="E5966" s="46"/>
      <c r="M5966" s="58"/>
      <c r="T5966" s="58"/>
      <c r="V5966" s="47"/>
      <c r="X5966" s="9"/>
    </row>
    <row r="5967" spans="4:24">
      <c r="D5967" s="58"/>
      <c r="E5967" s="46"/>
      <c r="M5967" s="58"/>
      <c r="T5967" s="58"/>
      <c r="V5967" s="47"/>
      <c r="X5967" s="9"/>
    </row>
    <row r="5968" spans="4:24">
      <c r="D5968" s="58"/>
      <c r="E5968" s="46"/>
      <c r="M5968" s="58"/>
      <c r="T5968" s="58"/>
      <c r="V5968" s="47"/>
      <c r="X5968" s="9"/>
    </row>
    <row r="5969" spans="4:24">
      <c r="D5969" s="58"/>
      <c r="E5969" s="46"/>
      <c r="M5969" s="58"/>
      <c r="T5969" s="58"/>
      <c r="V5969" s="47"/>
      <c r="X5969" s="9"/>
    </row>
    <row r="5970" spans="4:24">
      <c r="D5970" s="58"/>
      <c r="E5970" s="46"/>
      <c r="M5970" s="58"/>
      <c r="T5970" s="58"/>
      <c r="V5970" s="47"/>
      <c r="X5970" s="9"/>
    </row>
    <row r="5971" spans="4:24">
      <c r="D5971" s="58"/>
      <c r="E5971" s="46"/>
      <c r="M5971" s="58"/>
      <c r="T5971" s="58"/>
      <c r="V5971" s="47"/>
      <c r="X5971" s="9"/>
    </row>
    <row r="5972" spans="4:24">
      <c r="D5972" s="58"/>
      <c r="E5972" s="46"/>
      <c r="M5972" s="58"/>
      <c r="T5972" s="58"/>
      <c r="V5972" s="47"/>
      <c r="X5972" s="9"/>
    </row>
    <row r="5973" spans="4:24">
      <c r="D5973" s="58"/>
      <c r="E5973" s="46"/>
      <c r="M5973" s="58"/>
      <c r="T5973" s="58"/>
      <c r="V5973" s="47"/>
      <c r="X5973" s="9"/>
    </row>
    <row r="5974" spans="4:24">
      <c r="D5974" s="58"/>
      <c r="E5974" s="46"/>
      <c r="M5974" s="58"/>
      <c r="T5974" s="58"/>
      <c r="V5974" s="47"/>
      <c r="X5974" s="9"/>
    </row>
    <row r="5975" spans="4:24">
      <c r="D5975" s="58"/>
      <c r="E5975" s="46"/>
      <c r="M5975" s="58"/>
      <c r="T5975" s="58"/>
      <c r="V5975" s="47"/>
      <c r="X5975" s="9"/>
    </row>
    <row r="5976" spans="4:24">
      <c r="D5976" s="58"/>
      <c r="E5976" s="46"/>
      <c r="M5976" s="58"/>
      <c r="T5976" s="58"/>
      <c r="V5976" s="47"/>
      <c r="X5976" s="9"/>
    </row>
    <row r="5977" spans="4:24">
      <c r="D5977" s="58"/>
      <c r="E5977" s="46"/>
      <c r="T5977" s="58"/>
      <c r="V5977" s="47"/>
      <c r="X5977" s="9"/>
    </row>
    <row r="5978" spans="4:24">
      <c r="D5978" s="58"/>
      <c r="E5978" s="46"/>
      <c r="M5978" s="58"/>
      <c r="T5978" s="58"/>
      <c r="V5978" s="47"/>
      <c r="X5978" s="9"/>
    </row>
    <row r="5979" spans="4:24">
      <c r="D5979" s="58"/>
      <c r="E5979" s="46"/>
      <c r="T5979" s="58"/>
      <c r="V5979" s="47"/>
      <c r="X5979" s="9"/>
    </row>
    <row r="5980" spans="4:24">
      <c r="D5980" s="58"/>
      <c r="E5980" s="46"/>
      <c r="M5980" s="58"/>
      <c r="T5980" s="58"/>
      <c r="V5980" s="47"/>
      <c r="X5980" s="9"/>
    </row>
    <row r="5981" spans="4:24">
      <c r="D5981" s="58"/>
      <c r="E5981" s="46"/>
      <c r="M5981" s="58"/>
      <c r="T5981" s="58"/>
      <c r="V5981" s="47"/>
      <c r="X5981" s="9"/>
    </row>
    <row r="5982" spans="4:24">
      <c r="D5982" s="58"/>
      <c r="E5982" s="46"/>
      <c r="M5982" s="58"/>
      <c r="T5982" s="58"/>
      <c r="V5982" s="47"/>
      <c r="X5982" s="9"/>
    </row>
    <row r="5983" spans="4:24">
      <c r="D5983" s="58"/>
      <c r="E5983" s="46"/>
      <c r="M5983" s="58"/>
      <c r="T5983" s="58"/>
      <c r="V5983" s="47"/>
      <c r="X5983" s="9"/>
    </row>
    <row r="5984" spans="4:24">
      <c r="D5984" s="58"/>
      <c r="E5984" s="46"/>
      <c r="M5984" s="58"/>
      <c r="T5984" s="58"/>
      <c r="V5984" s="47"/>
      <c r="X5984" s="9"/>
    </row>
    <row r="5985" spans="4:24">
      <c r="D5985" s="58"/>
      <c r="E5985" s="46"/>
      <c r="M5985" s="58"/>
      <c r="T5985" s="58"/>
      <c r="V5985" s="47"/>
      <c r="X5985" s="9"/>
    </row>
    <row r="5986" spans="4:24">
      <c r="D5986" s="58"/>
      <c r="E5986" s="46"/>
      <c r="M5986" s="58"/>
      <c r="T5986" s="58"/>
      <c r="V5986" s="47"/>
      <c r="X5986" s="9"/>
    </row>
    <row r="5987" spans="4:24">
      <c r="D5987" s="58"/>
      <c r="E5987" s="46"/>
      <c r="M5987" s="58"/>
      <c r="T5987" s="58"/>
      <c r="V5987" s="47"/>
      <c r="X5987" s="9"/>
    </row>
    <row r="5988" spans="4:24">
      <c r="D5988" s="58"/>
      <c r="E5988" s="46"/>
      <c r="T5988" s="58"/>
      <c r="V5988" s="47"/>
      <c r="X5988" s="9"/>
    </row>
    <row r="5989" spans="4:24">
      <c r="D5989" s="58"/>
      <c r="E5989" s="46"/>
      <c r="M5989" s="58"/>
      <c r="T5989" s="58"/>
      <c r="V5989" s="47"/>
      <c r="X5989" s="9"/>
    </row>
    <row r="5990" spans="4:24">
      <c r="D5990" s="58"/>
      <c r="E5990" s="46"/>
      <c r="M5990" s="58"/>
      <c r="T5990" s="58"/>
      <c r="V5990" s="47"/>
      <c r="X5990" s="9"/>
    </row>
    <row r="5991" spans="4:24">
      <c r="D5991" s="58"/>
      <c r="E5991" s="46"/>
      <c r="M5991" s="58"/>
      <c r="T5991" s="58"/>
      <c r="V5991" s="47"/>
      <c r="X5991" s="9"/>
    </row>
    <row r="5992" spans="4:24">
      <c r="D5992" s="58"/>
      <c r="E5992" s="46"/>
      <c r="M5992" s="58"/>
      <c r="T5992" s="58"/>
      <c r="V5992" s="47"/>
      <c r="X5992" s="9"/>
    </row>
    <row r="5993" spans="4:24">
      <c r="D5993" s="58"/>
      <c r="E5993" s="46"/>
      <c r="M5993" s="58"/>
      <c r="T5993" s="58"/>
      <c r="V5993" s="47"/>
      <c r="X5993" s="9"/>
    </row>
    <row r="5994" spans="4:24">
      <c r="D5994" s="58"/>
      <c r="E5994" s="46"/>
      <c r="M5994" s="58"/>
      <c r="T5994" s="58"/>
      <c r="V5994" s="47"/>
      <c r="X5994" s="9"/>
    </row>
    <row r="5995" spans="4:24">
      <c r="D5995" s="58"/>
      <c r="E5995" s="46"/>
      <c r="M5995" s="58"/>
      <c r="T5995" s="58"/>
      <c r="V5995" s="47"/>
      <c r="X5995" s="9"/>
    </row>
    <row r="5996" spans="4:24">
      <c r="D5996" s="58"/>
      <c r="E5996" s="46"/>
      <c r="M5996" s="58"/>
      <c r="T5996" s="58"/>
      <c r="V5996" s="47"/>
      <c r="X5996" s="9"/>
    </row>
    <row r="5997" spans="4:24">
      <c r="D5997" s="58"/>
      <c r="E5997" s="46"/>
      <c r="M5997" s="58"/>
      <c r="T5997" s="58"/>
      <c r="V5997" s="47"/>
      <c r="X5997" s="9"/>
    </row>
    <row r="5998" spans="4:24">
      <c r="D5998" s="58"/>
      <c r="E5998" s="46"/>
      <c r="M5998" s="58"/>
      <c r="T5998" s="58"/>
      <c r="V5998" s="47"/>
      <c r="X5998" s="9"/>
    </row>
    <row r="5999" spans="4:24">
      <c r="D5999" s="58"/>
      <c r="E5999" s="46"/>
      <c r="M5999" s="58"/>
      <c r="T5999" s="58"/>
      <c r="V5999" s="47"/>
      <c r="X5999" s="9"/>
    </row>
    <row r="6000" spans="4:24">
      <c r="D6000" s="58"/>
      <c r="E6000" s="46"/>
      <c r="M6000" s="58"/>
      <c r="T6000" s="58"/>
      <c r="V6000" s="47"/>
      <c r="X6000" s="9"/>
    </row>
    <row r="6001" spans="4:24">
      <c r="D6001" s="58"/>
      <c r="E6001" s="46"/>
      <c r="M6001" s="58"/>
      <c r="T6001" s="58"/>
      <c r="V6001" s="47"/>
      <c r="X6001" s="9"/>
    </row>
    <row r="6002" spans="4:24">
      <c r="D6002" s="58"/>
      <c r="E6002" s="46"/>
      <c r="M6002" s="58"/>
      <c r="T6002" s="58"/>
      <c r="V6002" s="47"/>
      <c r="X6002" s="9"/>
    </row>
    <row r="6003" spans="4:24">
      <c r="D6003" s="58"/>
      <c r="E6003" s="46"/>
      <c r="M6003" s="58"/>
      <c r="T6003" s="58"/>
      <c r="V6003" s="47"/>
      <c r="X6003" s="9"/>
    </row>
    <row r="6004" spans="4:24">
      <c r="D6004" s="58"/>
      <c r="E6004" s="46"/>
      <c r="M6004" s="58"/>
      <c r="T6004" s="58"/>
      <c r="V6004" s="47"/>
      <c r="X6004" s="9"/>
    </row>
    <row r="6005" spans="4:24">
      <c r="D6005" s="58"/>
      <c r="E6005" s="46"/>
      <c r="M6005" s="58"/>
      <c r="T6005" s="58"/>
      <c r="V6005" s="47"/>
      <c r="X6005" s="9"/>
    </row>
    <row r="6006" spans="4:24">
      <c r="D6006" s="58"/>
      <c r="E6006" s="46"/>
      <c r="M6006" s="58"/>
      <c r="T6006" s="58"/>
      <c r="V6006" s="47"/>
      <c r="X6006" s="9"/>
    </row>
    <row r="6007" spans="4:24">
      <c r="D6007" s="58"/>
      <c r="E6007" s="46"/>
      <c r="M6007" s="58"/>
      <c r="T6007" s="58"/>
      <c r="V6007" s="47"/>
      <c r="X6007" s="9"/>
    </row>
    <row r="6008" spans="4:24">
      <c r="D6008" s="58"/>
      <c r="E6008" s="46"/>
      <c r="M6008" s="58"/>
      <c r="T6008" s="58"/>
      <c r="V6008" s="47"/>
      <c r="X6008" s="9"/>
    </row>
    <row r="6009" spans="4:24">
      <c r="D6009" s="58"/>
      <c r="E6009" s="46"/>
      <c r="M6009" s="58"/>
      <c r="T6009" s="58"/>
      <c r="V6009" s="47"/>
      <c r="X6009" s="9"/>
    </row>
    <row r="6010" spans="4:24">
      <c r="D6010" s="58"/>
      <c r="E6010" s="46"/>
      <c r="M6010" s="58"/>
      <c r="T6010" s="58"/>
      <c r="V6010" s="47"/>
      <c r="X6010" s="9"/>
    </row>
    <row r="6011" spans="4:24">
      <c r="D6011" s="58"/>
      <c r="E6011" s="46"/>
      <c r="T6011" s="58"/>
      <c r="V6011" s="47"/>
      <c r="X6011" s="9"/>
    </row>
    <row r="6012" spans="4:24">
      <c r="D6012" s="58"/>
      <c r="E6012" s="46"/>
      <c r="T6012" s="58"/>
      <c r="V6012" s="47"/>
      <c r="X6012" s="9"/>
    </row>
    <row r="6013" spans="4:24">
      <c r="D6013" s="58"/>
      <c r="E6013" s="46"/>
      <c r="T6013" s="58"/>
      <c r="V6013" s="47"/>
      <c r="X6013" s="9"/>
    </row>
    <row r="6014" spans="4:24">
      <c r="D6014" s="58"/>
      <c r="E6014" s="46"/>
      <c r="T6014" s="58"/>
      <c r="V6014" s="47"/>
      <c r="X6014" s="9"/>
    </row>
    <row r="6015" spans="4:24">
      <c r="D6015" s="58"/>
      <c r="E6015" s="46"/>
      <c r="T6015" s="58"/>
      <c r="V6015" s="47"/>
      <c r="X6015" s="9"/>
    </row>
    <row r="6016" spans="4:24">
      <c r="D6016" s="58"/>
      <c r="E6016" s="46"/>
      <c r="T6016" s="58"/>
      <c r="V6016" s="47"/>
      <c r="X6016" s="9"/>
    </row>
    <row r="6017" spans="4:24">
      <c r="D6017" s="58"/>
      <c r="E6017" s="46"/>
      <c r="T6017" s="58"/>
      <c r="V6017" s="47"/>
      <c r="X6017" s="9"/>
    </row>
    <row r="6018" spans="4:24">
      <c r="D6018" s="58"/>
      <c r="E6018" s="46"/>
      <c r="T6018" s="58"/>
      <c r="V6018" s="47"/>
      <c r="X6018" s="9"/>
    </row>
    <row r="6019" spans="4:24">
      <c r="D6019" s="58"/>
      <c r="E6019" s="46"/>
      <c r="T6019" s="58"/>
      <c r="V6019" s="47"/>
      <c r="X6019" s="9"/>
    </row>
    <row r="6020" spans="4:24">
      <c r="D6020" s="58"/>
      <c r="E6020" s="46"/>
      <c r="T6020" s="58"/>
      <c r="V6020" s="47"/>
      <c r="X6020" s="9"/>
    </row>
    <row r="6021" spans="4:24">
      <c r="D6021" s="58"/>
      <c r="E6021" s="46"/>
      <c r="T6021" s="58"/>
      <c r="V6021" s="47"/>
      <c r="X6021" s="9"/>
    </row>
    <row r="6022" spans="4:24">
      <c r="D6022" s="58"/>
      <c r="E6022" s="46"/>
      <c r="T6022" s="58"/>
      <c r="V6022" s="47"/>
      <c r="X6022" s="9"/>
    </row>
    <row r="6023" spans="4:24">
      <c r="D6023" s="58"/>
      <c r="E6023" s="46"/>
      <c r="T6023" s="58"/>
      <c r="V6023" s="47"/>
      <c r="X6023" s="9"/>
    </row>
    <row r="6024" spans="4:24">
      <c r="D6024" s="58"/>
      <c r="E6024" s="46"/>
      <c r="T6024" s="58"/>
      <c r="V6024" s="47"/>
      <c r="X6024" s="9"/>
    </row>
    <row r="6025" spans="4:24">
      <c r="D6025" s="58"/>
      <c r="E6025" s="46"/>
      <c r="T6025" s="58"/>
      <c r="V6025" s="47"/>
      <c r="X6025" s="9"/>
    </row>
    <row r="6026" spans="4:24">
      <c r="D6026" s="58"/>
      <c r="E6026" s="46"/>
      <c r="T6026" s="58"/>
      <c r="V6026" s="47"/>
      <c r="X6026" s="9"/>
    </row>
    <row r="6027" spans="4:24">
      <c r="D6027" s="58"/>
      <c r="E6027" s="46"/>
      <c r="T6027" s="58"/>
      <c r="V6027" s="47"/>
      <c r="X6027" s="9"/>
    </row>
    <row r="6028" spans="4:24">
      <c r="D6028" s="58"/>
      <c r="E6028" s="46"/>
      <c r="T6028" s="58"/>
      <c r="V6028" s="47"/>
      <c r="X6028" s="9"/>
    </row>
    <row r="6029" spans="4:24">
      <c r="D6029" s="58"/>
      <c r="E6029" s="46"/>
      <c r="T6029" s="58"/>
      <c r="V6029" s="47"/>
      <c r="X6029" s="9"/>
    </row>
    <row r="6030" spans="4:24">
      <c r="D6030" s="58"/>
      <c r="E6030" s="46"/>
      <c r="T6030" s="58"/>
      <c r="V6030" s="47"/>
      <c r="X6030" s="9"/>
    </row>
    <row r="6031" spans="4:24">
      <c r="D6031" s="58"/>
      <c r="E6031" s="46"/>
      <c r="M6031" s="66"/>
      <c r="T6031" s="58"/>
      <c r="V6031" s="47"/>
      <c r="X6031" s="9"/>
    </row>
    <row r="6032" spans="4:24">
      <c r="D6032" s="58"/>
      <c r="E6032" s="46"/>
      <c r="M6032" s="67"/>
      <c r="T6032" s="58"/>
      <c r="V6032" s="47"/>
      <c r="X6032" s="9"/>
    </row>
    <row r="6033" spans="4:24">
      <c r="D6033" s="58"/>
      <c r="E6033" s="46"/>
      <c r="M6033" s="65"/>
      <c r="T6033" s="58"/>
      <c r="V6033" s="47"/>
      <c r="X6033" s="9"/>
    </row>
    <row r="6034" spans="4:24">
      <c r="D6034" s="58"/>
      <c r="E6034" s="46"/>
      <c r="M6034" s="64"/>
      <c r="T6034" s="58"/>
      <c r="V6034" s="47"/>
      <c r="X6034" s="9"/>
    </row>
    <row r="6035" spans="4:24">
      <c r="D6035" s="58"/>
      <c r="E6035" s="46"/>
      <c r="M6035" s="66"/>
      <c r="T6035" s="58"/>
      <c r="V6035" s="47"/>
      <c r="X6035" s="9"/>
    </row>
    <row r="6036" spans="4:24">
      <c r="D6036" s="58"/>
      <c r="E6036" s="46"/>
      <c r="M6036" s="67"/>
      <c r="T6036" s="58"/>
      <c r="V6036" s="47"/>
      <c r="X6036" s="9"/>
    </row>
    <row r="6037" spans="4:24">
      <c r="D6037" s="58"/>
      <c r="E6037" s="46"/>
      <c r="M6037" s="68"/>
      <c r="T6037" s="58"/>
      <c r="V6037" s="47"/>
      <c r="X6037" s="9"/>
    </row>
    <row r="6038" spans="4:24">
      <c r="D6038" s="58"/>
      <c r="E6038" s="46"/>
      <c r="M6038" s="58"/>
      <c r="T6038" s="58"/>
      <c r="V6038" s="47"/>
      <c r="X6038" s="9"/>
    </row>
    <row r="6039" spans="4:24">
      <c r="D6039" s="58"/>
      <c r="E6039" s="46"/>
      <c r="M6039" s="69"/>
      <c r="T6039" s="58"/>
      <c r="V6039" s="47"/>
      <c r="X6039" s="9"/>
    </row>
    <row r="6040" spans="4:24">
      <c r="D6040" s="58"/>
      <c r="E6040" s="46"/>
      <c r="M6040" s="65"/>
      <c r="T6040" s="58"/>
      <c r="V6040" s="47"/>
      <c r="X6040" s="9"/>
    </row>
    <row r="6041" spans="4:24">
      <c r="D6041" s="58"/>
      <c r="E6041" s="46"/>
      <c r="M6041" s="65"/>
      <c r="T6041" s="58"/>
      <c r="V6041" s="47"/>
      <c r="X6041" s="9"/>
    </row>
    <row r="6042" spans="4:24">
      <c r="D6042" s="58"/>
      <c r="E6042" s="46"/>
      <c r="M6042" s="64"/>
      <c r="T6042" s="58"/>
      <c r="V6042" s="47"/>
      <c r="X6042" s="9"/>
    </row>
    <row r="6043" spans="4:24">
      <c r="D6043" s="58"/>
      <c r="E6043" s="46"/>
      <c r="M6043" s="58"/>
      <c r="T6043" s="58"/>
      <c r="V6043" s="47"/>
      <c r="X6043" s="9"/>
    </row>
    <row r="6044" spans="4:24">
      <c r="D6044" s="58"/>
      <c r="E6044" s="46"/>
      <c r="M6044" s="58"/>
      <c r="T6044" s="58"/>
      <c r="V6044" s="47"/>
      <c r="X6044" s="9"/>
    </row>
    <row r="6045" spans="4:24">
      <c r="D6045" s="58"/>
      <c r="E6045" s="46"/>
      <c r="M6045" s="58"/>
      <c r="T6045" s="58"/>
      <c r="V6045" s="47"/>
      <c r="X6045" s="9"/>
    </row>
    <row r="6046" spans="4:24">
      <c r="D6046" s="58"/>
      <c r="E6046" s="46"/>
      <c r="M6046" s="58"/>
      <c r="T6046" s="58"/>
      <c r="V6046" s="47"/>
      <c r="X6046" s="9"/>
    </row>
    <row r="6047" spans="4:24">
      <c r="D6047" s="58"/>
      <c r="E6047" s="46"/>
      <c r="M6047" s="58"/>
      <c r="T6047" s="58"/>
      <c r="V6047" s="47"/>
      <c r="X6047" s="9"/>
    </row>
    <row r="6048" spans="4:24">
      <c r="D6048" s="58"/>
      <c r="E6048" s="46"/>
      <c r="M6048" s="58"/>
      <c r="T6048" s="58"/>
      <c r="V6048" s="47"/>
      <c r="X6048" s="9"/>
    </row>
    <row r="6049" spans="4:24">
      <c r="D6049" s="58"/>
      <c r="E6049" s="46"/>
      <c r="M6049" s="58"/>
      <c r="T6049" s="58"/>
      <c r="V6049" s="47"/>
      <c r="X6049" s="9"/>
    </row>
    <row r="6050" spans="4:24">
      <c r="D6050" s="58"/>
      <c r="E6050" s="46"/>
      <c r="M6050" s="58"/>
      <c r="T6050" s="58"/>
      <c r="V6050" s="47"/>
      <c r="X6050" s="9"/>
    </row>
    <row r="6051" spans="4:24">
      <c r="D6051" s="58"/>
      <c r="E6051" s="46"/>
      <c r="M6051" s="58"/>
      <c r="T6051" s="58"/>
      <c r="V6051" s="47"/>
      <c r="X6051" s="9"/>
    </row>
    <row r="6052" spans="4:24">
      <c r="D6052" s="58"/>
      <c r="E6052" s="46"/>
      <c r="M6052" s="58"/>
      <c r="T6052" s="58"/>
      <c r="V6052" s="47"/>
      <c r="X6052" s="9"/>
    </row>
    <row r="6053" spans="4:24">
      <c r="D6053" s="58"/>
      <c r="E6053" s="46"/>
      <c r="M6053" s="58"/>
      <c r="T6053" s="58"/>
      <c r="V6053" s="47"/>
      <c r="X6053" s="9"/>
    </row>
    <row r="6054" spans="4:24">
      <c r="D6054" s="58"/>
      <c r="E6054" s="46"/>
      <c r="M6054" s="58"/>
      <c r="T6054" s="58"/>
      <c r="V6054" s="47"/>
      <c r="X6054" s="9"/>
    </row>
    <row r="6055" spans="4:24">
      <c r="D6055" s="58"/>
      <c r="E6055" s="46"/>
      <c r="M6055" s="58"/>
      <c r="T6055" s="58"/>
      <c r="V6055" s="47"/>
      <c r="X6055" s="9"/>
    </row>
    <row r="6056" spans="4:24">
      <c r="D6056" s="58"/>
      <c r="E6056" s="46"/>
      <c r="M6056" s="58"/>
      <c r="T6056" s="58"/>
      <c r="V6056" s="47"/>
      <c r="X6056" s="9"/>
    </row>
    <row r="6057" spans="4:24">
      <c r="D6057" s="58"/>
      <c r="E6057" s="46"/>
      <c r="M6057" s="58"/>
      <c r="T6057" s="58"/>
      <c r="V6057" s="47"/>
      <c r="X6057" s="9"/>
    </row>
    <row r="6058" spans="4:24">
      <c r="D6058" s="58"/>
      <c r="E6058" s="46"/>
      <c r="M6058" s="58"/>
      <c r="T6058" s="58"/>
      <c r="V6058" s="47"/>
      <c r="X6058" s="9"/>
    </row>
    <row r="6059" spans="4:24">
      <c r="D6059" s="58"/>
      <c r="E6059" s="46"/>
      <c r="M6059" s="58"/>
      <c r="T6059" s="58"/>
      <c r="V6059" s="47"/>
      <c r="X6059" s="9"/>
    </row>
    <row r="6060" spans="4:24">
      <c r="D6060" s="58"/>
      <c r="E6060" s="46"/>
      <c r="T6060" s="58"/>
      <c r="V6060" s="47"/>
      <c r="X6060" s="9"/>
    </row>
    <row r="6061" spans="4:24">
      <c r="D6061" s="58"/>
      <c r="E6061" s="46"/>
      <c r="M6061" s="58"/>
      <c r="T6061" s="58"/>
      <c r="V6061" s="47"/>
      <c r="X6061" s="9"/>
    </row>
    <row r="6062" spans="4:24">
      <c r="D6062" s="58"/>
      <c r="E6062" s="46"/>
      <c r="T6062" s="58"/>
      <c r="V6062" s="47"/>
      <c r="X6062" s="9"/>
    </row>
    <row r="6063" spans="4:24">
      <c r="D6063" s="58"/>
      <c r="E6063" s="46"/>
      <c r="M6063" s="58"/>
      <c r="T6063" s="58"/>
      <c r="V6063" s="47"/>
      <c r="X6063" s="9"/>
    </row>
    <row r="6064" spans="4:24">
      <c r="D6064" s="58"/>
      <c r="E6064" s="46"/>
      <c r="M6064" s="58"/>
      <c r="T6064" s="58"/>
      <c r="V6064" s="47"/>
      <c r="X6064" s="9"/>
    </row>
    <row r="6065" spans="4:24">
      <c r="D6065" s="58"/>
      <c r="E6065" s="46"/>
      <c r="M6065" s="58"/>
      <c r="T6065" s="58"/>
      <c r="V6065" s="47"/>
      <c r="X6065" s="9"/>
    </row>
    <row r="6066" spans="4:24">
      <c r="D6066" s="58"/>
      <c r="E6066" s="46"/>
      <c r="M6066" s="58"/>
      <c r="T6066" s="58"/>
      <c r="V6066" s="47"/>
      <c r="X6066" s="9"/>
    </row>
    <row r="6067" spans="4:24">
      <c r="D6067" s="58"/>
      <c r="E6067" s="46"/>
      <c r="M6067" s="58"/>
      <c r="T6067" s="58"/>
      <c r="V6067" s="47"/>
      <c r="X6067" s="9"/>
    </row>
    <row r="6068" spans="4:24">
      <c r="D6068" s="58"/>
      <c r="E6068" s="46"/>
      <c r="M6068" s="58"/>
      <c r="T6068" s="58"/>
      <c r="V6068" s="47"/>
      <c r="X6068" s="9"/>
    </row>
    <row r="6069" spans="4:24">
      <c r="D6069" s="58"/>
      <c r="E6069" s="46"/>
      <c r="M6069" s="58"/>
      <c r="T6069" s="58"/>
      <c r="V6069" s="47"/>
      <c r="X6069" s="9"/>
    </row>
    <row r="6070" spans="4:24">
      <c r="D6070" s="58"/>
      <c r="E6070" s="46"/>
      <c r="M6070" s="58"/>
      <c r="T6070" s="58"/>
      <c r="V6070" s="47"/>
      <c r="X6070" s="9"/>
    </row>
    <row r="6071" spans="4:24">
      <c r="D6071" s="58"/>
      <c r="E6071" s="46"/>
      <c r="M6071" s="58"/>
      <c r="T6071" s="58"/>
      <c r="V6071" s="47"/>
      <c r="X6071" s="9"/>
    </row>
    <row r="6072" spans="4:24">
      <c r="D6072" s="58"/>
      <c r="E6072" s="46"/>
      <c r="M6072" s="58"/>
      <c r="T6072" s="58"/>
      <c r="V6072" s="47"/>
      <c r="X6072" s="9"/>
    </row>
    <row r="6073" spans="4:24">
      <c r="D6073" s="58"/>
      <c r="E6073" s="46"/>
      <c r="M6073" s="58"/>
      <c r="T6073" s="58"/>
      <c r="V6073" s="47"/>
      <c r="X6073" s="9"/>
    </row>
    <row r="6074" spans="4:24">
      <c r="D6074" s="58"/>
      <c r="E6074" s="46"/>
      <c r="M6074" s="58"/>
      <c r="T6074" s="58"/>
      <c r="V6074" s="47"/>
      <c r="X6074" s="9"/>
    </row>
    <row r="6075" spans="4:24">
      <c r="D6075" s="58"/>
      <c r="E6075" s="46"/>
      <c r="M6075" s="58"/>
      <c r="T6075" s="58"/>
      <c r="V6075" s="47"/>
      <c r="X6075" s="9"/>
    </row>
    <row r="6076" spans="4:24">
      <c r="D6076" s="58"/>
      <c r="E6076" s="46"/>
      <c r="T6076" s="58"/>
      <c r="V6076" s="47"/>
      <c r="X6076" s="9"/>
    </row>
    <row r="6077" spans="4:24">
      <c r="D6077" s="58"/>
      <c r="E6077" s="46"/>
      <c r="M6077" s="58"/>
      <c r="T6077" s="58"/>
      <c r="V6077" s="47"/>
      <c r="X6077" s="9"/>
    </row>
    <row r="6078" spans="4:24">
      <c r="D6078" s="58"/>
      <c r="E6078" s="46"/>
      <c r="T6078" s="58"/>
      <c r="V6078" s="47"/>
      <c r="X6078" s="9"/>
    </row>
    <row r="6079" spans="4:24">
      <c r="D6079" s="58"/>
      <c r="E6079" s="46"/>
      <c r="M6079" s="58"/>
      <c r="T6079" s="58"/>
      <c r="V6079" s="47"/>
      <c r="X6079" s="9"/>
    </row>
    <row r="6080" spans="4:24">
      <c r="D6080" s="58"/>
      <c r="E6080" s="46"/>
      <c r="M6080" s="58"/>
      <c r="T6080" s="58"/>
      <c r="V6080" s="47"/>
      <c r="X6080" s="9"/>
    </row>
    <row r="6081" spans="4:24">
      <c r="D6081" s="58"/>
      <c r="E6081" s="46"/>
      <c r="M6081" s="58"/>
      <c r="T6081" s="58"/>
      <c r="V6081" s="47"/>
      <c r="X6081" s="9"/>
    </row>
    <row r="6082" spans="4:24">
      <c r="D6082" s="58"/>
      <c r="E6082" s="46"/>
      <c r="M6082" s="58"/>
      <c r="T6082" s="58"/>
      <c r="V6082" s="47"/>
      <c r="X6082" s="9"/>
    </row>
    <row r="6083" spans="4:24">
      <c r="D6083" s="58"/>
      <c r="E6083" s="46"/>
      <c r="M6083" s="58"/>
      <c r="T6083" s="58"/>
      <c r="V6083" s="47"/>
      <c r="X6083" s="9"/>
    </row>
    <row r="6084" spans="4:24">
      <c r="D6084" s="58"/>
      <c r="E6084" s="46"/>
      <c r="M6084" s="58"/>
      <c r="T6084" s="58"/>
      <c r="V6084" s="47"/>
      <c r="X6084" s="9"/>
    </row>
    <row r="6085" spans="4:24">
      <c r="D6085" s="58"/>
      <c r="E6085" s="46"/>
      <c r="M6085" s="58"/>
      <c r="T6085" s="58"/>
      <c r="V6085" s="47"/>
      <c r="X6085" s="9"/>
    </row>
    <row r="6086" spans="4:24">
      <c r="D6086" s="58"/>
      <c r="E6086" s="46"/>
      <c r="M6086" s="58"/>
      <c r="T6086" s="58"/>
      <c r="V6086" s="47"/>
      <c r="X6086" s="9"/>
    </row>
    <row r="6087" spans="4:24">
      <c r="D6087" s="58"/>
      <c r="E6087" s="46"/>
      <c r="T6087" s="58"/>
      <c r="V6087" s="47"/>
      <c r="X6087" s="9"/>
    </row>
    <row r="6088" spans="4:24">
      <c r="D6088" s="58"/>
      <c r="E6088" s="46"/>
      <c r="M6088" s="58"/>
      <c r="T6088" s="58"/>
      <c r="V6088" s="47"/>
      <c r="X6088" s="9"/>
    </row>
    <row r="6089" spans="4:24">
      <c r="D6089" s="58"/>
      <c r="E6089" s="46"/>
      <c r="M6089" s="58"/>
      <c r="T6089" s="58"/>
      <c r="V6089" s="47"/>
      <c r="X6089" s="9"/>
    </row>
    <row r="6090" spans="4:24">
      <c r="D6090" s="58"/>
      <c r="E6090" s="46"/>
      <c r="M6090" s="58"/>
      <c r="T6090" s="58"/>
      <c r="V6090" s="47"/>
      <c r="X6090" s="9"/>
    </row>
    <row r="6091" spans="4:24">
      <c r="D6091" s="58"/>
      <c r="E6091" s="46"/>
      <c r="M6091" s="58"/>
      <c r="T6091" s="58"/>
      <c r="V6091" s="47"/>
      <c r="X6091" s="9"/>
    </row>
    <row r="6092" spans="4:24">
      <c r="D6092" s="58"/>
      <c r="E6092" s="46"/>
      <c r="M6092" s="58"/>
      <c r="T6092" s="58"/>
      <c r="V6092" s="47"/>
      <c r="X6092" s="9"/>
    </row>
    <row r="6093" spans="4:24">
      <c r="D6093" s="58"/>
      <c r="E6093" s="46"/>
      <c r="M6093" s="58"/>
      <c r="T6093" s="58"/>
      <c r="V6093" s="47"/>
      <c r="X6093" s="9"/>
    </row>
    <row r="6094" spans="4:24">
      <c r="D6094" s="58"/>
      <c r="E6094" s="46"/>
      <c r="M6094" s="58"/>
      <c r="T6094" s="58"/>
      <c r="V6094" s="47"/>
      <c r="X6094" s="9"/>
    </row>
    <row r="6095" spans="4:24">
      <c r="D6095" s="58"/>
      <c r="E6095" s="46"/>
      <c r="M6095" s="58"/>
      <c r="T6095" s="58"/>
      <c r="V6095" s="47"/>
      <c r="X6095" s="9"/>
    </row>
    <row r="6096" spans="4:24">
      <c r="D6096" s="58"/>
      <c r="E6096" s="46"/>
      <c r="M6096" s="58"/>
      <c r="T6096" s="58"/>
      <c r="V6096" s="47"/>
      <c r="X6096" s="9"/>
    </row>
    <row r="6097" spans="4:24">
      <c r="D6097" s="58"/>
      <c r="E6097" s="46"/>
      <c r="M6097" s="58"/>
      <c r="T6097" s="58"/>
      <c r="V6097" s="47"/>
      <c r="X6097" s="9"/>
    </row>
    <row r="6098" spans="4:24">
      <c r="D6098" s="58"/>
      <c r="E6098" s="46"/>
      <c r="M6098" s="58"/>
      <c r="T6098" s="58"/>
      <c r="V6098" s="47"/>
      <c r="X6098" s="9"/>
    </row>
    <row r="6099" spans="4:24">
      <c r="D6099" s="58"/>
      <c r="E6099" s="46"/>
      <c r="M6099" s="58"/>
      <c r="T6099" s="58"/>
      <c r="V6099" s="47"/>
      <c r="X6099" s="9"/>
    </row>
    <row r="6100" spans="4:24">
      <c r="D6100" s="58"/>
      <c r="E6100" s="46"/>
      <c r="M6100" s="58"/>
      <c r="T6100" s="58"/>
      <c r="V6100" s="47"/>
      <c r="X6100" s="9"/>
    </row>
    <row r="6101" spans="4:24">
      <c r="D6101" s="58"/>
      <c r="E6101" s="46"/>
      <c r="M6101" s="58"/>
      <c r="T6101" s="58"/>
      <c r="V6101" s="47"/>
      <c r="X6101" s="9"/>
    </row>
    <row r="6102" spans="4:24">
      <c r="D6102" s="58"/>
      <c r="E6102" s="46"/>
      <c r="M6102" s="58"/>
      <c r="T6102" s="58"/>
      <c r="V6102" s="47"/>
      <c r="X6102" s="9"/>
    </row>
    <row r="6103" spans="4:24">
      <c r="D6103" s="58"/>
      <c r="E6103" s="46"/>
      <c r="M6103" s="58"/>
      <c r="T6103" s="58"/>
      <c r="V6103" s="47"/>
      <c r="X6103" s="9"/>
    </row>
    <row r="6104" spans="4:24">
      <c r="D6104" s="58"/>
      <c r="E6104" s="46"/>
      <c r="M6104" s="58"/>
      <c r="T6104" s="58"/>
      <c r="V6104" s="47"/>
      <c r="X6104" s="9"/>
    </row>
    <row r="6105" spans="4:24">
      <c r="D6105" s="58"/>
      <c r="E6105" s="46"/>
      <c r="M6105" s="58"/>
      <c r="T6105" s="58"/>
      <c r="V6105" s="47"/>
      <c r="X6105" s="9"/>
    </row>
    <row r="6106" spans="4:24">
      <c r="D6106" s="58"/>
      <c r="E6106" s="46"/>
      <c r="M6106" s="58"/>
      <c r="T6106" s="58"/>
      <c r="V6106" s="47"/>
      <c r="X6106" s="9"/>
    </row>
    <row r="6107" spans="4:24">
      <c r="D6107" s="58"/>
      <c r="E6107" s="46"/>
      <c r="M6107" s="58"/>
      <c r="T6107" s="58"/>
      <c r="V6107" s="47"/>
      <c r="X6107" s="9"/>
    </row>
    <row r="6108" spans="4:24">
      <c r="D6108" s="58"/>
      <c r="E6108" s="46"/>
      <c r="M6108" s="58"/>
      <c r="T6108" s="58"/>
      <c r="V6108" s="47"/>
      <c r="X6108" s="9"/>
    </row>
    <row r="6110" spans="4:24">
      <c r="D6110" s="58"/>
      <c r="E6110" s="46"/>
      <c r="M6110" s="58"/>
      <c r="T6110" s="58"/>
      <c r="V6110" s="47"/>
      <c r="X6110" s="9"/>
    </row>
    <row r="6111" spans="4:24">
      <c r="D6111" s="58"/>
      <c r="E6111" s="46"/>
      <c r="T6111" s="58"/>
      <c r="V6111" s="47"/>
      <c r="X6111" s="9"/>
    </row>
    <row r="6112" spans="4:24">
      <c r="D6112" s="58"/>
      <c r="E6112" s="46"/>
      <c r="T6112" s="58"/>
      <c r="V6112" s="47"/>
      <c r="X6112" s="9"/>
    </row>
    <row r="6113" spans="4:24">
      <c r="D6113" s="58"/>
      <c r="E6113" s="46"/>
      <c r="T6113" s="58"/>
      <c r="V6113" s="47"/>
      <c r="X6113" s="9"/>
    </row>
    <row r="6114" spans="4:24">
      <c r="D6114" s="58"/>
      <c r="E6114" s="46"/>
      <c r="T6114" s="58"/>
      <c r="V6114" s="47"/>
      <c r="X6114" s="9"/>
    </row>
    <row r="6115" spans="4:24">
      <c r="D6115" s="58"/>
      <c r="E6115" s="46"/>
      <c r="T6115" s="58"/>
      <c r="V6115" s="47"/>
      <c r="X6115" s="9"/>
    </row>
    <row r="6116" spans="4:24">
      <c r="D6116" s="58"/>
      <c r="E6116" s="46"/>
      <c r="T6116" s="58"/>
      <c r="V6116" s="47"/>
      <c r="X6116" s="9"/>
    </row>
    <row r="6117" spans="4:24">
      <c r="D6117" s="58"/>
      <c r="E6117" s="46"/>
      <c r="T6117" s="58"/>
      <c r="V6117" s="47"/>
      <c r="X6117" s="9"/>
    </row>
    <row r="6118" spans="4:24">
      <c r="D6118" s="58"/>
      <c r="E6118" s="46"/>
      <c r="T6118" s="58"/>
      <c r="V6118" s="47"/>
      <c r="X6118" s="9"/>
    </row>
    <row r="6119" spans="4:24">
      <c r="D6119" s="58"/>
      <c r="E6119" s="46"/>
      <c r="T6119" s="58"/>
      <c r="V6119" s="47"/>
      <c r="X6119" s="9"/>
    </row>
    <row r="6120" spans="4:24">
      <c r="D6120" s="58"/>
      <c r="E6120" s="46"/>
      <c r="T6120" s="58"/>
      <c r="V6120" s="47"/>
      <c r="X6120" s="9"/>
    </row>
    <row r="6121" spans="4:24">
      <c r="D6121" s="58"/>
      <c r="E6121" s="46"/>
      <c r="T6121" s="58"/>
      <c r="V6121" s="47"/>
      <c r="X6121" s="9"/>
    </row>
    <row r="6122" spans="4:24">
      <c r="D6122" s="58"/>
      <c r="E6122" s="46"/>
      <c r="T6122" s="58"/>
      <c r="V6122" s="47"/>
      <c r="X6122" s="9"/>
    </row>
    <row r="6123" spans="4:24">
      <c r="D6123" s="58"/>
      <c r="E6123" s="46"/>
      <c r="T6123" s="58"/>
      <c r="V6123" s="47"/>
      <c r="X6123" s="9"/>
    </row>
    <row r="6124" spans="4:24">
      <c r="D6124" s="58"/>
      <c r="E6124" s="46"/>
      <c r="T6124" s="58"/>
      <c r="V6124" s="47"/>
      <c r="X6124" s="9"/>
    </row>
    <row r="6125" spans="4:24">
      <c r="D6125" s="58"/>
      <c r="E6125" s="46"/>
      <c r="T6125" s="58"/>
      <c r="V6125" s="47"/>
      <c r="X6125" s="9"/>
    </row>
    <row r="6126" spans="4:24">
      <c r="D6126" s="58"/>
      <c r="E6126" s="46"/>
      <c r="T6126" s="58"/>
      <c r="V6126" s="47"/>
      <c r="X6126" s="9"/>
    </row>
    <row r="6127" spans="4:24">
      <c r="D6127" s="58"/>
      <c r="E6127" s="46"/>
      <c r="T6127" s="58"/>
      <c r="V6127" s="47"/>
      <c r="X6127" s="9"/>
    </row>
    <row r="6128" spans="4:24">
      <c r="D6128" s="58"/>
      <c r="E6128" s="46"/>
      <c r="T6128" s="58"/>
      <c r="V6128" s="47"/>
      <c r="X6128" s="9"/>
    </row>
    <row r="6129" spans="4:24">
      <c r="D6129" s="58"/>
      <c r="E6129" s="46"/>
      <c r="T6129" s="58"/>
      <c r="V6129" s="47"/>
      <c r="X6129" s="9"/>
    </row>
    <row r="6130" spans="4:24">
      <c r="D6130" s="58"/>
      <c r="E6130" s="46"/>
      <c r="T6130" s="58"/>
      <c r="V6130" s="47"/>
      <c r="X6130" s="9"/>
    </row>
    <row r="6131" spans="4:24">
      <c r="D6131" s="58"/>
      <c r="E6131" s="46"/>
      <c r="M6131" s="66"/>
      <c r="T6131" s="58"/>
      <c r="V6131" s="47"/>
      <c r="X6131" s="9"/>
    </row>
    <row r="6132" spans="4:24">
      <c r="D6132" s="58"/>
      <c r="E6132" s="46"/>
      <c r="M6132" s="67"/>
      <c r="T6132" s="58"/>
      <c r="V6132" s="47"/>
      <c r="X6132" s="9"/>
    </row>
    <row r="6133" spans="4:24">
      <c r="D6133" s="58"/>
      <c r="E6133" s="46"/>
      <c r="M6133" s="65"/>
      <c r="T6133" s="58"/>
      <c r="V6133" s="47"/>
      <c r="X6133" s="9"/>
    </row>
    <row r="6134" spans="4:24">
      <c r="D6134" s="58"/>
      <c r="E6134" s="46"/>
      <c r="M6134" s="64"/>
      <c r="T6134" s="58"/>
      <c r="V6134" s="47"/>
      <c r="X6134" s="9"/>
    </row>
    <row r="6135" spans="4:24">
      <c r="D6135" s="58"/>
      <c r="E6135" s="46"/>
      <c r="M6135" s="66"/>
      <c r="T6135" s="58"/>
      <c r="V6135" s="47"/>
      <c r="X6135" s="9"/>
    </row>
    <row r="6136" spans="4:24">
      <c r="D6136" s="58"/>
      <c r="E6136" s="46"/>
      <c r="M6136" s="67"/>
      <c r="T6136" s="58"/>
      <c r="V6136" s="47"/>
      <c r="X6136" s="9"/>
    </row>
    <row r="6137" spans="4:24">
      <c r="D6137" s="58"/>
      <c r="E6137" s="46"/>
      <c r="M6137" s="68"/>
      <c r="T6137" s="58"/>
      <c r="V6137" s="47"/>
      <c r="X6137" s="9"/>
    </row>
    <row r="6138" spans="4:24">
      <c r="D6138" s="58"/>
      <c r="E6138" s="46"/>
      <c r="M6138" s="58"/>
      <c r="T6138" s="58"/>
      <c r="V6138" s="47"/>
      <c r="X6138" s="9"/>
    </row>
    <row r="6139" spans="4:24">
      <c r="D6139" s="58"/>
      <c r="E6139" s="46"/>
      <c r="M6139" s="69"/>
      <c r="T6139" s="58"/>
      <c r="V6139" s="47"/>
      <c r="X6139" s="9"/>
    </row>
    <row r="6140" spans="4:24">
      <c r="D6140" s="58"/>
      <c r="E6140" s="46"/>
      <c r="M6140" s="65"/>
      <c r="T6140" s="58"/>
      <c r="V6140" s="47"/>
      <c r="X6140" s="9"/>
    </row>
    <row r="6141" spans="4:24">
      <c r="D6141" s="58"/>
      <c r="E6141" s="46"/>
      <c r="M6141" s="65"/>
      <c r="T6141" s="58"/>
      <c r="V6141" s="47"/>
      <c r="X6141" s="9"/>
    </row>
    <row r="6142" spans="4:24">
      <c r="D6142" s="58"/>
      <c r="E6142" s="46"/>
      <c r="M6142" s="64"/>
      <c r="T6142" s="58"/>
      <c r="V6142" s="47"/>
      <c r="X6142" s="9"/>
    </row>
    <row r="6143" spans="4:24">
      <c r="D6143" s="58"/>
      <c r="E6143" s="46"/>
      <c r="M6143" s="58"/>
      <c r="T6143" s="58"/>
      <c r="V6143" s="47"/>
      <c r="X6143" s="9"/>
    </row>
    <row r="6144" spans="4:24">
      <c r="D6144" s="58"/>
      <c r="E6144" s="46"/>
      <c r="M6144" s="58"/>
      <c r="T6144" s="58"/>
      <c r="V6144" s="47"/>
      <c r="X6144" s="9"/>
    </row>
    <row r="6145" spans="4:24">
      <c r="D6145" s="58"/>
      <c r="E6145" s="46"/>
      <c r="M6145" s="58"/>
      <c r="T6145" s="58"/>
      <c r="V6145" s="47"/>
      <c r="X6145" s="9"/>
    </row>
    <row r="6146" spans="4:24">
      <c r="D6146" s="58"/>
      <c r="E6146" s="46"/>
      <c r="M6146" s="58"/>
      <c r="T6146" s="58"/>
      <c r="V6146" s="47"/>
      <c r="X6146" s="9"/>
    </row>
    <row r="6147" spans="4:24">
      <c r="D6147" s="58"/>
      <c r="E6147" s="46"/>
      <c r="M6147" s="58"/>
      <c r="T6147" s="58"/>
      <c r="V6147" s="47"/>
      <c r="X6147" s="9"/>
    </row>
    <row r="6148" spans="4:24">
      <c r="D6148" s="58"/>
      <c r="E6148" s="46"/>
      <c r="M6148" s="58"/>
      <c r="T6148" s="58"/>
      <c r="V6148" s="47"/>
      <c r="X6148" s="9"/>
    </row>
    <row r="6149" spans="4:24">
      <c r="D6149" s="58"/>
      <c r="E6149" s="46"/>
      <c r="M6149" s="58"/>
      <c r="T6149" s="58"/>
      <c r="V6149" s="47"/>
      <c r="X6149" s="9"/>
    </row>
    <row r="6150" spans="4:24">
      <c r="D6150" s="58"/>
      <c r="E6150" s="46"/>
      <c r="M6150" s="58"/>
      <c r="T6150" s="58"/>
      <c r="V6150" s="47"/>
      <c r="X6150" s="9"/>
    </row>
    <row r="6151" spans="4:24">
      <c r="D6151" s="58"/>
      <c r="E6151" s="46"/>
      <c r="M6151" s="58"/>
      <c r="T6151" s="58"/>
      <c r="V6151" s="47"/>
      <c r="X6151" s="9"/>
    </row>
    <row r="6152" spans="4:24">
      <c r="D6152" s="58"/>
      <c r="E6152" s="46"/>
      <c r="M6152" s="58"/>
      <c r="T6152" s="58"/>
      <c r="V6152" s="47"/>
      <c r="X6152" s="9"/>
    </row>
    <row r="6153" spans="4:24">
      <c r="D6153" s="58"/>
      <c r="E6153" s="46"/>
      <c r="M6153" s="58"/>
      <c r="T6153" s="58"/>
      <c r="V6153" s="47"/>
      <c r="X6153" s="9"/>
    </row>
    <row r="6154" spans="4:24">
      <c r="D6154" s="58"/>
      <c r="E6154" s="46"/>
      <c r="M6154" s="58"/>
      <c r="T6154" s="58"/>
      <c r="V6154" s="47"/>
      <c r="X6154" s="9"/>
    </row>
    <row r="6155" spans="4:24">
      <c r="D6155" s="58"/>
      <c r="E6155" s="46"/>
      <c r="M6155" s="58"/>
      <c r="T6155" s="58"/>
      <c r="V6155" s="47"/>
      <c r="X6155" s="9"/>
    </row>
    <row r="6156" spans="4:24">
      <c r="D6156" s="58"/>
      <c r="E6156" s="46"/>
      <c r="M6156" s="58"/>
      <c r="T6156" s="58"/>
      <c r="V6156" s="47"/>
      <c r="X6156" s="9"/>
    </row>
    <row r="6157" spans="4:24">
      <c r="D6157" s="58"/>
      <c r="E6157" s="46"/>
      <c r="M6157" s="58"/>
      <c r="T6157" s="58"/>
      <c r="V6157" s="47"/>
      <c r="X6157" s="9"/>
    </row>
    <row r="6158" spans="4:24">
      <c r="D6158" s="58"/>
      <c r="E6158" s="46"/>
      <c r="M6158" s="58"/>
      <c r="T6158" s="58"/>
      <c r="V6158" s="47"/>
      <c r="X6158" s="9"/>
    </row>
    <row r="6159" spans="4:24">
      <c r="D6159" s="58"/>
      <c r="E6159" s="46"/>
      <c r="M6159" s="58"/>
      <c r="T6159" s="58"/>
      <c r="V6159" s="47"/>
      <c r="X6159" s="9"/>
    </row>
    <row r="6160" spans="4:24">
      <c r="D6160" s="58"/>
      <c r="E6160" s="46"/>
      <c r="T6160" s="58"/>
      <c r="V6160" s="47"/>
      <c r="X6160" s="9"/>
    </row>
    <row r="6161" spans="4:24">
      <c r="D6161" s="58"/>
      <c r="E6161" s="46"/>
      <c r="M6161" s="58"/>
      <c r="T6161" s="58"/>
      <c r="V6161" s="47"/>
      <c r="X6161" s="9"/>
    </row>
    <row r="6162" spans="4:24">
      <c r="D6162" s="58"/>
      <c r="E6162" s="46"/>
      <c r="T6162" s="58"/>
      <c r="V6162" s="47"/>
      <c r="X6162" s="9"/>
    </row>
    <row r="6163" spans="4:24">
      <c r="D6163" s="58"/>
      <c r="E6163" s="46"/>
      <c r="M6163" s="58"/>
      <c r="T6163" s="58"/>
      <c r="V6163" s="47"/>
      <c r="X6163" s="9"/>
    </row>
    <row r="6164" spans="4:24">
      <c r="D6164" s="58"/>
      <c r="E6164" s="46"/>
      <c r="M6164" s="58"/>
      <c r="T6164" s="58"/>
      <c r="V6164" s="47"/>
      <c r="X6164" s="9"/>
    </row>
    <row r="6165" spans="4:24">
      <c r="D6165" s="58"/>
      <c r="E6165" s="46"/>
      <c r="M6165" s="58"/>
      <c r="T6165" s="58"/>
      <c r="V6165" s="47"/>
      <c r="X6165" s="9"/>
    </row>
    <row r="6166" spans="4:24">
      <c r="D6166" s="58"/>
      <c r="E6166" s="46"/>
      <c r="M6166" s="58"/>
      <c r="T6166" s="58"/>
      <c r="V6166" s="47"/>
      <c r="X6166" s="9"/>
    </row>
    <row r="6167" spans="4:24">
      <c r="D6167" s="58"/>
      <c r="E6167" s="46"/>
      <c r="M6167" s="58"/>
      <c r="T6167" s="58"/>
      <c r="V6167" s="47"/>
      <c r="X6167" s="9"/>
    </row>
    <row r="6168" spans="4:24">
      <c r="D6168" s="58"/>
      <c r="E6168" s="46"/>
      <c r="M6168" s="58"/>
      <c r="T6168" s="58"/>
      <c r="V6168" s="47"/>
      <c r="X6168" s="9"/>
    </row>
    <row r="6169" spans="4:24">
      <c r="D6169" s="58"/>
      <c r="E6169" s="46"/>
      <c r="M6169" s="58"/>
      <c r="T6169" s="58"/>
      <c r="V6169" s="47"/>
      <c r="X6169" s="9"/>
    </row>
    <row r="6170" spans="4:24">
      <c r="D6170" s="58"/>
      <c r="E6170" s="46"/>
      <c r="M6170" s="58"/>
      <c r="T6170" s="58"/>
      <c r="V6170" s="47"/>
      <c r="X6170" s="9"/>
    </row>
    <row r="6171" spans="4:24">
      <c r="D6171" s="58"/>
      <c r="E6171" s="46"/>
      <c r="M6171" s="58"/>
      <c r="T6171" s="58"/>
      <c r="V6171" s="47"/>
      <c r="X6171" s="9"/>
    </row>
    <row r="6172" spans="4:24">
      <c r="D6172" s="58"/>
      <c r="E6172" s="46"/>
      <c r="M6172" s="58"/>
      <c r="T6172" s="58"/>
      <c r="V6172" s="47"/>
      <c r="X6172" s="9"/>
    </row>
    <row r="6173" spans="4:24">
      <c r="D6173" s="58"/>
      <c r="E6173" s="46"/>
      <c r="M6173" s="58"/>
      <c r="T6173" s="58"/>
      <c r="V6173" s="47"/>
      <c r="X6173" s="9"/>
    </row>
    <row r="6174" spans="4:24">
      <c r="D6174" s="58"/>
      <c r="E6174" s="46"/>
      <c r="M6174" s="58"/>
      <c r="T6174" s="58"/>
      <c r="V6174" s="47"/>
      <c r="X6174" s="9"/>
    </row>
    <row r="6175" spans="4:24">
      <c r="D6175" s="58"/>
      <c r="E6175" s="46"/>
      <c r="M6175" s="58"/>
      <c r="T6175" s="58"/>
      <c r="V6175" s="47"/>
      <c r="X6175" s="9"/>
    </row>
    <row r="6176" spans="4:24">
      <c r="D6176" s="58"/>
      <c r="E6176" s="46"/>
      <c r="T6176" s="58"/>
      <c r="V6176" s="47"/>
      <c r="X6176" s="9"/>
    </row>
    <row r="6177" spans="4:24">
      <c r="D6177" s="58"/>
      <c r="E6177" s="46"/>
      <c r="M6177" s="58"/>
      <c r="T6177" s="58"/>
      <c r="V6177" s="47"/>
      <c r="X6177" s="9"/>
    </row>
    <row r="6178" spans="4:24">
      <c r="D6178" s="58"/>
      <c r="E6178" s="46"/>
      <c r="T6178" s="58"/>
      <c r="V6178" s="47"/>
      <c r="X6178" s="9"/>
    </row>
    <row r="6179" spans="4:24">
      <c r="D6179" s="58"/>
      <c r="E6179" s="46"/>
      <c r="M6179" s="58"/>
      <c r="T6179" s="58"/>
      <c r="V6179" s="47"/>
      <c r="X6179" s="9"/>
    </row>
    <row r="6180" spans="4:24">
      <c r="D6180" s="58"/>
      <c r="E6180" s="46"/>
      <c r="M6180" s="58"/>
      <c r="T6180" s="58"/>
      <c r="V6180" s="47"/>
      <c r="X6180" s="9"/>
    </row>
    <row r="6181" spans="4:24">
      <c r="D6181" s="58"/>
      <c r="E6181" s="46"/>
      <c r="M6181" s="58"/>
      <c r="T6181" s="58"/>
      <c r="V6181" s="47"/>
      <c r="X6181" s="9"/>
    </row>
    <row r="6182" spans="4:24">
      <c r="D6182" s="58"/>
      <c r="E6182" s="46"/>
      <c r="M6182" s="58"/>
      <c r="T6182" s="58"/>
      <c r="V6182" s="47"/>
      <c r="X6182" s="9"/>
    </row>
    <row r="6183" spans="4:24">
      <c r="D6183" s="58"/>
      <c r="E6183" s="46"/>
      <c r="M6183" s="58"/>
      <c r="T6183" s="58"/>
      <c r="V6183" s="47"/>
      <c r="X6183" s="9"/>
    </row>
    <row r="6184" spans="4:24">
      <c r="D6184" s="58"/>
      <c r="E6184" s="46"/>
      <c r="M6184" s="58"/>
      <c r="T6184" s="58"/>
      <c r="V6184" s="47"/>
      <c r="X6184" s="9"/>
    </row>
    <row r="6185" spans="4:24">
      <c r="D6185" s="58"/>
      <c r="E6185" s="46"/>
      <c r="M6185" s="58"/>
      <c r="T6185" s="58"/>
      <c r="V6185" s="47"/>
      <c r="X6185" s="9"/>
    </row>
    <row r="6186" spans="4:24">
      <c r="D6186" s="58"/>
      <c r="E6186" s="46"/>
      <c r="M6186" s="58"/>
      <c r="T6186" s="58"/>
      <c r="V6186" s="47"/>
      <c r="X6186" s="9"/>
    </row>
    <row r="6187" spans="4:24">
      <c r="D6187" s="58"/>
      <c r="E6187" s="46"/>
      <c r="T6187" s="58"/>
      <c r="V6187" s="47"/>
      <c r="X6187" s="9"/>
    </row>
    <row r="6188" spans="4:24">
      <c r="D6188" s="58"/>
      <c r="E6188" s="46"/>
      <c r="M6188" s="58"/>
      <c r="T6188" s="58"/>
      <c r="V6188" s="47"/>
      <c r="X6188" s="9"/>
    </row>
    <row r="6189" spans="4:24">
      <c r="D6189" s="58"/>
      <c r="E6189" s="46"/>
      <c r="M6189" s="58"/>
      <c r="T6189" s="58"/>
      <c r="V6189" s="47"/>
      <c r="X6189" s="9"/>
    </row>
    <row r="6190" spans="4:24">
      <c r="D6190" s="58"/>
      <c r="E6190" s="46"/>
      <c r="M6190" s="58"/>
      <c r="T6190" s="58"/>
      <c r="V6190" s="47"/>
      <c r="X6190" s="9"/>
    </row>
    <row r="6191" spans="4:24">
      <c r="D6191" s="58"/>
      <c r="E6191" s="46"/>
      <c r="M6191" s="58"/>
      <c r="T6191" s="58"/>
      <c r="V6191" s="47"/>
      <c r="X6191" s="9"/>
    </row>
    <row r="6192" spans="4:24">
      <c r="D6192" s="58"/>
      <c r="E6192" s="46"/>
      <c r="M6192" s="58"/>
      <c r="T6192" s="58"/>
      <c r="V6192" s="47"/>
      <c r="X6192" s="9"/>
    </row>
    <row r="6193" spans="4:24">
      <c r="D6193" s="58"/>
      <c r="E6193" s="46"/>
      <c r="M6193" s="58"/>
      <c r="T6193" s="58"/>
      <c r="V6193" s="47"/>
      <c r="X6193" s="9"/>
    </row>
    <row r="6194" spans="4:24">
      <c r="D6194" s="58"/>
      <c r="E6194" s="46"/>
      <c r="M6194" s="58"/>
      <c r="T6194" s="58"/>
      <c r="V6194" s="47"/>
      <c r="X6194" s="9"/>
    </row>
    <row r="6195" spans="4:24">
      <c r="D6195" s="58"/>
      <c r="E6195" s="46"/>
      <c r="M6195" s="58"/>
      <c r="T6195" s="58"/>
      <c r="V6195" s="47"/>
      <c r="X6195" s="9"/>
    </row>
    <row r="6196" spans="4:24">
      <c r="D6196" s="58"/>
      <c r="E6196" s="46"/>
      <c r="M6196" s="58"/>
      <c r="T6196" s="58"/>
      <c r="V6196" s="47"/>
      <c r="X6196" s="9"/>
    </row>
    <row r="6197" spans="4:24">
      <c r="D6197" s="58"/>
      <c r="E6197" s="46"/>
      <c r="M6197" s="58"/>
      <c r="T6197" s="58"/>
      <c r="V6197" s="47"/>
      <c r="X6197" s="9"/>
    </row>
    <row r="6198" spans="4:24">
      <c r="D6198" s="58"/>
      <c r="E6198" s="46"/>
      <c r="M6198" s="58"/>
      <c r="T6198" s="58"/>
      <c r="V6198" s="47"/>
      <c r="X6198" s="9"/>
    </row>
    <row r="6199" spans="4:24">
      <c r="D6199" s="58"/>
      <c r="E6199" s="46"/>
      <c r="M6199" s="58"/>
      <c r="T6199" s="58"/>
      <c r="V6199" s="47"/>
      <c r="X6199" s="9"/>
    </row>
    <row r="6200" spans="4:24">
      <c r="D6200" s="58"/>
      <c r="E6200" s="46"/>
      <c r="M6200" s="58"/>
      <c r="T6200" s="58"/>
      <c r="V6200" s="47"/>
      <c r="X6200" s="9"/>
    </row>
    <row r="6201" spans="4:24">
      <c r="D6201" s="58"/>
      <c r="E6201" s="46"/>
      <c r="M6201" s="58"/>
      <c r="T6201" s="58"/>
      <c r="V6201" s="47"/>
      <c r="X6201" s="9"/>
    </row>
    <row r="6202" spans="4:24">
      <c r="D6202" s="58"/>
      <c r="E6202" s="46"/>
      <c r="M6202" s="58"/>
      <c r="T6202" s="58"/>
      <c r="V6202" s="47"/>
      <c r="X6202" s="9"/>
    </row>
    <row r="6203" spans="4:24">
      <c r="D6203" s="58"/>
      <c r="E6203" s="46"/>
      <c r="M6203" s="58"/>
      <c r="T6203" s="58"/>
      <c r="V6203" s="47"/>
      <c r="X6203" s="9"/>
    </row>
    <row r="6204" spans="4:24">
      <c r="D6204" s="58"/>
      <c r="E6204" s="46"/>
      <c r="M6204" s="58"/>
      <c r="T6204" s="58"/>
      <c r="V6204" s="47"/>
      <c r="X6204" s="9"/>
    </row>
    <row r="6205" spans="4:24">
      <c r="D6205" s="58"/>
      <c r="E6205" s="46"/>
      <c r="M6205" s="58"/>
      <c r="T6205" s="58"/>
      <c r="V6205" s="47"/>
      <c r="X6205" s="9"/>
    </row>
    <row r="6206" spans="4:24">
      <c r="D6206" s="58"/>
      <c r="E6206" s="46"/>
      <c r="M6206" s="58"/>
      <c r="T6206" s="58"/>
      <c r="V6206" s="47"/>
      <c r="X6206" s="9"/>
    </row>
    <row r="6207" spans="4:24">
      <c r="D6207" s="58"/>
      <c r="E6207" s="46"/>
      <c r="M6207" s="58"/>
      <c r="T6207" s="58"/>
      <c r="V6207" s="47"/>
      <c r="X6207" s="9"/>
    </row>
    <row r="6208" spans="4:24">
      <c r="D6208" s="58"/>
      <c r="E6208" s="46"/>
      <c r="M6208" s="58"/>
      <c r="T6208" s="58"/>
      <c r="V6208" s="47"/>
      <c r="X6208" s="9"/>
    </row>
    <row r="6209" spans="4:24">
      <c r="D6209" s="58"/>
      <c r="E6209" s="46"/>
      <c r="M6209" s="58"/>
      <c r="T6209" s="58"/>
      <c r="V6209" s="47"/>
      <c r="X6209" s="9"/>
    </row>
    <row r="6210" spans="4:24">
      <c r="D6210" s="58"/>
      <c r="E6210" s="46"/>
      <c r="T6210" s="58"/>
      <c r="V6210" s="47"/>
      <c r="X6210" s="9"/>
    </row>
    <row r="6211" spans="4:24">
      <c r="D6211" s="58"/>
      <c r="E6211" s="46"/>
      <c r="T6211" s="58"/>
      <c r="V6211" s="47"/>
      <c r="X6211" s="9"/>
    </row>
    <row r="6212" spans="4:24">
      <c r="D6212" s="58"/>
      <c r="E6212" s="46"/>
      <c r="T6212" s="58"/>
      <c r="V6212" s="47"/>
      <c r="X6212" s="9"/>
    </row>
    <row r="6213" spans="4:24">
      <c r="D6213" s="58"/>
      <c r="E6213" s="46"/>
      <c r="T6213" s="58"/>
      <c r="V6213" s="47"/>
      <c r="X6213" s="9"/>
    </row>
    <row r="6214" spans="4:24">
      <c r="D6214" s="58"/>
      <c r="E6214" s="46"/>
      <c r="T6214" s="58"/>
      <c r="V6214" s="47"/>
      <c r="X6214" s="9"/>
    </row>
    <row r="6215" spans="4:24">
      <c r="D6215" s="58"/>
      <c r="E6215" s="46"/>
      <c r="T6215" s="58"/>
      <c r="V6215" s="47"/>
      <c r="X6215" s="9"/>
    </row>
    <row r="6216" spans="4:24">
      <c r="D6216" s="58"/>
      <c r="E6216" s="46"/>
      <c r="T6216" s="58"/>
      <c r="V6216" s="47"/>
      <c r="X6216" s="9"/>
    </row>
    <row r="6217" spans="4:24">
      <c r="D6217" s="58"/>
      <c r="E6217" s="46"/>
      <c r="T6217" s="58"/>
      <c r="V6217" s="47"/>
      <c r="X6217" s="9"/>
    </row>
    <row r="6218" spans="4:24">
      <c r="D6218" s="58"/>
      <c r="E6218" s="46"/>
      <c r="T6218" s="58"/>
      <c r="V6218" s="47"/>
      <c r="X6218" s="9"/>
    </row>
    <row r="6219" spans="4:24">
      <c r="D6219" s="58"/>
      <c r="E6219" s="46"/>
      <c r="T6219" s="58"/>
      <c r="V6219" s="47"/>
      <c r="X6219" s="9"/>
    </row>
    <row r="6220" spans="4:24">
      <c r="D6220" s="58"/>
      <c r="E6220" s="46"/>
      <c r="T6220" s="58"/>
      <c r="V6220" s="47"/>
      <c r="X6220" s="9"/>
    </row>
    <row r="6221" spans="4:24">
      <c r="D6221" s="58"/>
      <c r="E6221" s="46"/>
      <c r="T6221" s="58"/>
      <c r="V6221" s="47"/>
      <c r="X6221" s="9"/>
    </row>
    <row r="6222" spans="4:24">
      <c r="D6222" s="58"/>
      <c r="E6222" s="46"/>
      <c r="T6222" s="58"/>
      <c r="V6222" s="47"/>
      <c r="X6222" s="9"/>
    </row>
    <row r="6223" spans="4:24">
      <c r="D6223" s="58"/>
      <c r="E6223" s="46"/>
      <c r="T6223" s="58"/>
      <c r="V6223" s="47"/>
      <c r="X6223" s="9"/>
    </row>
    <row r="6224" spans="4:24">
      <c r="D6224" s="58"/>
      <c r="E6224" s="46"/>
      <c r="T6224" s="58"/>
      <c r="V6224" s="47"/>
      <c r="X6224" s="9"/>
    </row>
    <row r="6225" spans="4:24">
      <c r="D6225" s="58"/>
      <c r="E6225" s="46"/>
      <c r="T6225" s="58"/>
      <c r="V6225" s="47"/>
      <c r="X6225" s="9"/>
    </row>
    <row r="6226" spans="4:24">
      <c r="D6226" s="58"/>
      <c r="E6226" s="46"/>
      <c r="T6226" s="58"/>
      <c r="V6226" s="47"/>
      <c r="X6226" s="9"/>
    </row>
    <row r="6227" spans="4:24">
      <c r="D6227" s="58"/>
      <c r="E6227" s="46"/>
      <c r="T6227" s="58"/>
      <c r="V6227" s="47"/>
      <c r="X6227" s="9"/>
    </row>
    <row r="6228" spans="4:24">
      <c r="D6228" s="58"/>
      <c r="E6228" s="46"/>
      <c r="T6228" s="58"/>
      <c r="V6228" s="47"/>
      <c r="X6228" s="9"/>
    </row>
    <row r="6229" spans="4:24">
      <c r="D6229" s="58"/>
      <c r="E6229" s="46"/>
      <c r="T6229" s="58"/>
      <c r="V6229" s="47"/>
      <c r="X6229" s="9"/>
    </row>
    <row r="6230" spans="4:24">
      <c r="D6230" s="58"/>
      <c r="E6230" s="46"/>
      <c r="M6230" s="66"/>
      <c r="T6230" s="58"/>
      <c r="V6230" s="47"/>
      <c r="X6230" s="9"/>
    </row>
    <row r="6231" spans="4:24">
      <c r="D6231" s="58"/>
      <c r="E6231" s="46"/>
      <c r="M6231" s="67"/>
      <c r="T6231" s="58"/>
      <c r="V6231" s="47"/>
      <c r="X6231" s="9"/>
    </row>
    <row r="6232" spans="4:24">
      <c r="D6232" s="58"/>
      <c r="E6232" s="46"/>
      <c r="M6232" s="65"/>
      <c r="T6232" s="58"/>
      <c r="V6232" s="47"/>
      <c r="X6232" s="9"/>
    </row>
    <row r="6233" spans="4:24">
      <c r="D6233" s="58"/>
      <c r="E6233" s="46"/>
      <c r="M6233" s="64"/>
      <c r="T6233" s="58"/>
      <c r="V6233" s="47"/>
      <c r="X6233" s="9"/>
    </row>
    <row r="6234" spans="4:24">
      <c r="D6234" s="58"/>
      <c r="E6234" s="46"/>
      <c r="M6234" s="66"/>
      <c r="T6234" s="58"/>
      <c r="V6234" s="47"/>
      <c r="X6234" s="9"/>
    </row>
    <row r="6235" spans="4:24">
      <c r="D6235" s="58"/>
      <c r="E6235" s="46"/>
      <c r="M6235" s="67"/>
      <c r="T6235" s="58"/>
      <c r="V6235" s="47"/>
      <c r="X6235" s="9"/>
    </row>
    <row r="6236" spans="4:24">
      <c r="D6236" s="58"/>
      <c r="E6236" s="46"/>
      <c r="M6236" s="68"/>
      <c r="T6236" s="58"/>
      <c r="V6236" s="47"/>
      <c r="X6236" s="9"/>
    </row>
    <row r="6237" spans="4:24">
      <c r="D6237" s="58"/>
      <c r="E6237" s="46"/>
      <c r="M6237" s="58"/>
      <c r="T6237" s="58"/>
      <c r="V6237" s="47"/>
      <c r="X6237" s="9"/>
    </row>
    <row r="6238" spans="4:24">
      <c r="D6238" s="58"/>
      <c r="E6238" s="46"/>
      <c r="M6238" s="69"/>
      <c r="T6238" s="58"/>
      <c r="V6238" s="47"/>
      <c r="X6238" s="9"/>
    </row>
    <row r="6239" spans="4:24">
      <c r="D6239" s="58"/>
      <c r="E6239" s="46"/>
      <c r="M6239" s="65"/>
      <c r="T6239" s="58"/>
      <c r="V6239" s="47"/>
      <c r="X6239" s="9"/>
    </row>
    <row r="6240" spans="4:24">
      <c r="D6240" s="58"/>
      <c r="E6240" s="46"/>
      <c r="M6240" s="65"/>
      <c r="T6240" s="58"/>
      <c r="V6240" s="47"/>
      <c r="X6240" s="9"/>
    </row>
    <row r="6241" spans="4:24">
      <c r="D6241" s="58"/>
      <c r="E6241" s="46"/>
      <c r="M6241" s="64"/>
      <c r="T6241" s="58"/>
      <c r="V6241" s="47"/>
      <c r="X6241" s="9"/>
    </row>
    <row r="6242" spans="4:24">
      <c r="D6242" s="58"/>
      <c r="E6242" s="46"/>
      <c r="M6242" s="58"/>
      <c r="T6242" s="58"/>
      <c r="V6242" s="47"/>
      <c r="X6242" s="9"/>
    </row>
    <row r="6243" spans="4:24">
      <c r="D6243" s="58"/>
      <c r="E6243" s="46"/>
      <c r="M6243" s="58"/>
      <c r="T6243" s="58"/>
      <c r="V6243" s="47"/>
      <c r="X6243" s="9"/>
    </row>
    <row r="6244" spans="4:24">
      <c r="D6244" s="58"/>
      <c r="E6244" s="46"/>
      <c r="M6244" s="58"/>
      <c r="T6244" s="58"/>
      <c r="V6244" s="47"/>
      <c r="X6244" s="9"/>
    </row>
    <row r="6245" spans="4:24">
      <c r="D6245" s="58"/>
      <c r="E6245" s="46"/>
      <c r="M6245" s="58"/>
      <c r="T6245" s="58"/>
      <c r="V6245" s="47"/>
      <c r="X6245" s="9"/>
    </row>
    <row r="6246" spans="4:24">
      <c r="D6246" s="58"/>
      <c r="E6246" s="46"/>
      <c r="M6246" s="58"/>
      <c r="T6246" s="58"/>
      <c r="V6246" s="47"/>
      <c r="X6246" s="9"/>
    </row>
    <row r="6247" spans="4:24">
      <c r="D6247" s="58"/>
      <c r="E6247" s="46"/>
      <c r="M6247" s="58"/>
      <c r="T6247" s="58"/>
      <c r="V6247" s="47"/>
      <c r="X6247" s="9"/>
    </row>
    <row r="6248" spans="4:24">
      <c r="D6248" s="58"/>
      <c r="E6248" s="46"/>
      <c r="M6248" s="58"/>
      <c r="T6248" s="58"/>
      <c r="V6248" s="47"/>
      <c r="X6248" s="9"/>
    </row>
    <row r="6249" spans="4:24">
      <c r="D6249" s="58"/>
      <c r="E6249" s="46"/>
      <c r="M6249" s="58"/>
      <c r="T6249" s="58"/>
      <c r="V6249" s="47"/>
      <c r="X6249" s="9"/>
    </row>
    <row r="6250" spans="4:24">
      <c r="D6250" s="58"/>
      <c r="E6250" s="46"/>
      <c r="M6250" s="58"/>
      <c r="T6250" s="58"/>
      <c r="V6250" s="47"/>
      <c r="X6250" s="9"/>
    </row>
    <row r="6251" spans="4:24">
      <c r="D6251" s="58"/>
      <c r="E6251" s="46"/>
      <c r="M6251" s="58"/>
      <c r="T6251" s="58"/>
      <c r="V6251" s="47"/>
      <c r="X6251" s="9"/>
    </row>
    <row r="6252" spans="4:24">
      <c r="D6252" s="58"/>
      <c r="E6252" s="46"/>
      <c r="M6252" s="58"/>
      <c r="T6252" s="58"/>
      <c r="V6252" s="47"/>
      <c r="X6252" s="9"/>
    </row>
    <row r="6253" spans="4:24">
      <c r="D6253" s="58"/>
      <c r="E6253" s="46"/>
      <c r="M6253" s="58"/>
      <c r="T6253" s="58"/>
      <c r="V6253" s="47"/>
      <c r="X6253" s="9"/>
    </row>
    <row r="6254" spans="4:24">
      <c r="D6254" s="58"/>
      <c r="E6254" s="46"/>
      <c r="M6254" s="58"/>
      <c r="T6254" s="58"/>
      <c r="V6254" s="47"/>
      <c r="X6254" s="9"/>
    </row>
    <row r="6255" spans="4:24">
      <c r="D6255" s="58"/>
      <c r="E6255" s="46"/>
      <c r="M6255" s="58"/>
      <c r="T6255" s="58"/>
      <c r="V6255" s="47"/>
      <c r="X6255" s="9"/>
    </row>
    <row r="6256" spans="4:24">
      <c r="D6256" s="58"/>
      <c r="E6256" s="46"/>
      <c r="M6256" s="58"/>
      <c r="T6256" s="58"/>
      <c r="V6256" s="47"/>
      <c r="X6256" s="9"/>
    </row>
    <row r="6257" spans="4:24">
      <c r="D6257" s="58"/>
      <c r="E6257" s="46"/>
      <c r="M6257" s="58"/>
      <c r="T6257" s="58"/>
      <c r="V6257" s="47"/>
      <c r="X6257" s="9"/>
    </row>
    <row r="6258" spans="4:24">
      <c r="D6258" s="58"/>
      <c r="E6258" s="46"/>
      <c r="M6258" s="58"/>
      <c r="T6258" s="58"/>
      <c r="V6258" s="47"/>
      <c r="X6258" s="9"/>
    </row>
    <row r="6259" spans="4:24">
      <c r="D6259" s="58"/>
      <c r="E6259" s="46"/>
      <c r="T6259" s="58"/>
      <c r="V6259" s="47"/>
      <c r="X6259" s="9"/>
    </row>
    <row r="6260" spans="4:24">
      <c r="D6260" s="58"/>
      <c r="E6260" s="46"/>
      <c r="M6260" s="58"/>
      <c r="T6260" s="58"/>
      <c r="V6260" s="47"/>
      <c r="X6260" s="9"/>
    </row>
    <row r="6261" spans="4:24">
      <c r="D6261" s="58"/>
      <c r="E6261" s="46"/>
      <c r="T6261" s="58"/>
      <c r="V6261" s="47"/>
      <c r="X6261" s="9"/>
    </row>
    <row r="6262" spans="4:24">
      <c r="D6262" s="58"/>
      <c r="E6262" s="46"/>
      <c r="M6262" s="58"/>
      <c r="T6262" s="58"/>
      <c r="V6262" s="47"/>
      <c r="X6262" s="9"/>
    </row>
    <row r="6263" spans="4:24">
      <c r="D6263" s="58"/>
      <c r="E6263" s="46"/>
      <c r="M6263" s="58"/>
      <c r="T6263" s="58"/>
      <c r="V6263" s="47"/>
      <c r="X6263" s="9"/>
    </row>
    <row r="6264" spans="4:24">
      <c r="D6264" s="58"/>
      <c r="E6264" s="46"/>
      <c r="M6264" s="58"/>
      <c r="T6264" s="58"/>
      <c r="V6264" s="47"/>
      <c r="X6264" s="9"/>
    </row>
    <row r="6265" spans="4:24">
      <c r="D6265" s="58"/>
      <c r="E6265" s="46"/>
      <c r="M6265" s="58"/>
      <c r="T6265" s="58"/>
      <c r="V6265" s="47"/>
      <c r="X6265" s="9"/>
    </row>
    <row r="6266" spans="4:24">
      <c r="D6266" s="58"/>
      <c r="E6266" s="46"/>
      <c r="M6266" s="58"/>
      <c r="T6266" s="58"/>
      <c r="V6266" s="47"/>
      <c r="X6266" s="9"/>
    </row>
    <row r="6267" spans="4:24">
      <c r="D6267" s="58"/>
      <c r="E6267" s="46"/>
      <c r="M6267" s="58"/>
      <c r="T6267" s="58"/>
      <c r="V6267" s="47"/>
      <c r="X6267" s="9"/>
    </row>
    <row r="6268" spans="4:24">
      <c r="D6268" s="58"/>
      <c r="E6268" s="46"/>
      <c r="M6268" s="58"/>
      <c r="T6268" s="58"/>
      <c r="V6268" s="47"/>
      <c r="X6268" s="9"/>
    </row>
    <row r="6269" spans="4:24">
      <c r="D6269" s="58"/>
      <c r="E6269" s="46"/>
      <c r="M6269" s="58"/>
      <c r="T6269" s="58"/>
      <c r="V6269" s="47"/>
      <c r="X6269" s="9"/>
    </row>
    <row r="6270" spans="4:24">
      <c r="D6270" s="58"/>
      <c r="E6270" s="46"/>
      <c r="M6270" s="58"/>
      <c r="T6270" s="58"/>
      <c r="V6270" s="47"/>
      <c r="X6270" s="9"/>
    </row>
    <row r="6271" spans="4:24">
      <c r="D6271" s="58"/>
      <c r="E6271" s="46"/>
      <c r="M6271" s="58"/>
      <c r="T6271" s="58"/>
      <c r="V6271" s="47"/>
      <c r="X6271" s="9"/>
    </row>
    <row r="6272" spans="4:24">
      <c r="D6272" s="58"/>
      <c r="E6272" s="46"/>
      <c r="M6272" s="58"/>
      <c r="T6272" s="58"/>
      <c r="V6272" s="47"/>
      <c r="X6272" s="9"/>
    </row>
    <row r="6273" spans="4:24">
      <c r="D6273" s="58"/>
      <c r="E6273" s="46"/>
      <c r="M6273" s="58"/>
      <c r="T6273" s="58"/>
      <c r="V6273" s="47"/>
      <c r="X6273" s="9"/>
    </row>
    <row r="6274" spans="4:24">
      <c r="D6274" s="58"/>
      <c r="E6274" s="46"/>
      <c r="M6274" s="58"/>
      <c r="T6274" s="58"/>
      <c r="V6274" s="47"/>
      <c r="X6274" s="9"/>
    </row>
    <row r="6275" spans="4:24">
      <c r="D6275" s="58"/>
      <c r="E6275" s="46"/>
      <c r="T6275" s="58"/>
      <c r="V6275" s="47"/>
      <c r="X6275" s="9"/>
    </row>
    <row r="6276" spans="4:24">
      <c r="D6276" s="58"/>
      <c r="E6276" s="46"/>
      <c r="M6276" s="58"/>
      <c r="T6276" s="58"/>
      <c r="V6276" s="47"/>
      <c r="X6276" s="9"/>
    </row>
    <row r="6277" spans="4:24">
      <c r="D6277" s="58"/>
      <c r="E6277" s="46"/>
      <c r="T6277" s="58"/>
      <c r="V6277" s="47"/>
      <c r="X6277" s="9"/>
    </row>
    <row r="6278" spans="4:24">
      <c r="D6278" s="58"/>
      <c r="E6278" s="46"/>
      <c r="M6278" s="58"/>
      <c r="T6278" s="58"/>
      <c r="V6278" s="47"/>
      <c r="X6278" s="9"/>
    </row>
    <row r="6279" spans="4:24">
      <c r="D6279" s="58"/>
      <c r="E6279" s="46"/>
      <c r="M6279" s="58"/>
      <c r="T6279" s="58"/>
      <c r="V6279" s="47"/>
      <c r="X6279" s="9"/>
    </row>
    <row r="6280" spans="4:24">
      <c r="D6280" s="58"/>
      <c r="E6280" s="46"/>
      <c r="M6280" s="58"/>
      <c r="T6280" s="58"/>
      <c r="V6280" s="47"/>
      <c r="X6280" s="9"/>
    </row>
    <row r="6281" spans="4:24">
      <c r="D6281" s="58"/>
      <c r="E6281" s="46"/>
      <c r="M6281" s="58"/>
      <c r="T6281" s="58"/>
      <c r="V6281" s="47"/>
      <c r="X6281" s="9"/>
    </row>
    <row r="6282" spans="4:24">
      <c r="D6282" s="58"/>
      <c r="E6282" s="46"/>
      <c r="M6282" s="58"/>
      <c r="T6282" s="58"/>
      <c r="V6282" s="47"/>
      <c r="X6282" s="9"/>
    </row>
    <row r="6283" spans="4:24">
      <c r="D6283" s="58"/>
      <c r="E6283" s="46"/>
      <c r="M6283" s="58"/>
      <c r="T6283" s="58"/>
      <c r="V6283" s="47"/>
      <c r="X6283" s="9"/>
    </row>
    <row r="6284" spans="4:24">
      <c r="D6284" s="58"/>
      <c r="E6284" s="46"/>
      <c r="M6284" s="58"/>
      <c r="T6284" s="58"/>
      <c r="V6284" s="47"/>
      <c r="X6284" s="9"/>
    </row>
    <row r="6285" spans="4:24">
      <c r="D6285" s="58"/>
      <c r="E6285" s="46"/>
      <c r="M6285" s="58"/>
      <c r="T6285" s="58"/>
      <c r="V6285" s="47"/>
      <c r="X6285" s="9"/>
    </row>
    <row r="6286" spans="4:24">
      <c r="D6286" s="58"/>
      <c r="E6286" s="46"/>
      <c r="T6286" s="58"/>
      <c r="V6286" s="47"/>
      <c r="X6286" s="9"/>
    </row>
    <row r="6287" spans="4:24">
      <c r="D6287" s="58"/>
      <c r="E6287" s="46"/>
      <c r="M6287" s="58"/>
      <c r="T6287" s="58"/>
      <c r="V6287" s="47"/>
      <c r="X6287" s="9"/>
    </row>
    <row r="6288" spans="4:24">
      <c r="D6288" s="58"/>
      <c r="E6288" s="46"/>
      <c r="M6288" s="58"/>
      <c r="T6288" s="58"/>
      <c r="V6288" s="47"/>
      <c r="X6288" s="9"/>
    </row>
    <row r="6289" spans="4:24">
      <c r="D6289" s="58"/>
      <c r="E6289" s="46"/>
      <c r="M6289" s="58"/>
      <c r="T6289" s="58"/>
      <c r="V6289" s="47"/>
      <c r="X6289" s="9"/>
    </row>
    <row r="6290" spans="4:24">
      <c r="D6290" s="58"/>
      <c r="E6290" s="46"/>
      <c r="M6290" s="58"/>
      <c r="T6290" s="58"/>
      <c r="V6290" s="47"/>
      <c r="X6290" s="9"/>
    </row>
    <row r="6291" spans="4:24">
      <c r="D6291" s="58"/>
      <c r="E6291" s="46"/>
      <c r="M6291" s="58"/>
      <c r="T6291" s="58"/>
      <c r="V6291" s="47"/>
      <c r="X6291" s="9"/>
    </row>
    <row r="6292" spans="4:24">
      <c r="D6292" s="58"/>
      <c r="E6292" s="46"/>
      <c r="M6292" s="58"/>
      <c r="T6292" s="58"/>
      <c r="V6292" s="47"/>
      <c r="X6292" s="9"/>
    </row>
    <row r="6293" spans="4:24">
      <c r="D6293" s="58"/>
      <c r="E6293" s="46"/>
      <c r="M6293" s="58"/>
      <c r="T6293" s="58"/>
      <c r="V6293" s="47"/>
      <c r="X6293" s="9"/>
    </row>
    <row r="6294" spans="4:24">
      <c r="D6294" s="58"/>
      <c r="E6294" s="46"/>
      <c r="M6294" s="58"/>
      <c r="T6294" s="58"/>
      <c r="V6294" s="47"/>
      <c r="X6294" s="9"/>
    </row>
    <row r="6295" spans="4:24">
      <c r="D6295" s="58"/>
      <c r="E6295" s="46"/>
      <c r="M6295" s="58"/>
      <c r="T6295" s="58"/>
      <c r="V6295" s="47"/>
      <c r="X6295" s="9"/>
    </row>
    <row r="6296" spans="4:24">
      <c r="D6296" s="58"/>
      <c r="E6296" s="46"/>
      <c r="M6296" s="58"/>
      <c r="T6296" s="58"/>
      <c r="V6296" s="47"/>
      <c r="X6296" s="9"/>
    </row>
    <row r="6297" spans="4:24">
      <c r="D6297" s="58"/>
      <c r="E6297" s="46"/>
      <c r="M6297" s="58"/>
      <c r="T6297" s="58"/>
      <c r="V6297" s="47"/>
      <c r="X6297" s="9"/>
    </row>
    <row r="6298" spans="4:24">
      <c r="D6298" s="58"/>
      <c r="E6298" s="46"/>
      <c r="M6298" s="58"/>
      <c r="T6298" s="58"/>
      <c r="V6298" s="47"/>
      <c r="X6298" s="9"/>
    </row>
    <row r="6299" spans="4:24">
      <c r="D6299" s="58"/>
      <c r="E6299" s="46"/>
      <c r="M6299" s="58"/>
      <c r="T6299" s="58"/>
      <c r="V6299" s="47"/>
      <c r="X6299" s="9"/>
    </row>
    <row r="6300" spans="4:24">
      <c r="D6300" s="58"/>
      <c r="E6300" s="46"/>
      <c r="M6300" s="58"/>
      <c r="T6300" s="58"/>
      <c r="V6300" s="47"/>
      <c r="X6300" s="9"/>
    </row>
    <row r="6301" spans="4:24">
      <c r="D6301" s="58"/>
      <c r="E6301" s="46"/>
      <c r="M6301" s="58"/>
      <c r="T6301" s="58"/>
      <c r="V6301" s="47"/>
      <c r="X6301" s="9"/>
    </row>
    <row r="6302" spans="4:24">
      <c r="D6302" s="58"/>
      <c r="E6302" s="46"/>
      <c r="M6302" s="58"/>
      <c r="T6302" s="58"/>
      <c r="V6302" s="47"/>
      <c r="X6302" s="9"/>
    </row>
    <row r="6303" spans="4:24">
      <c r="D6303" s="58"/>
      <c r="E6303" s="46"/>
      <c r="M6303" s="58"/>
      <c r="T6303" s="58"/>
      <c r="V6303" s="47"/>
      <c r="X6303" s="9"/>
    </row>
    <row r="6304" spans="4:24">
      <c r="D6304" s="58"/>
      <c r="E6304" s="46"/>
      <c r="M6304" s="58"/>
      <c r="T6304" s="58"/>
      <c r="V6304" s="47"/>
      <c r="X6304" s="9"/>
    </row>
    <row r="6305" spans="4:24">
      <c r="D6305" s="58"/>
      <c r="E6305" s="46"/>
      <c r="M6305" s="58"/>
      <c r="T6305" s="58"/>
      <c r="V6305" s="47"/>
      <c r="X6305" s="9"/>
    </row>
    <row r="6306" spans="4:24">
      <c r="D6306" s="58"/>
      <c r="E6306" s="46"/>
      <c r="M6306" s="58"/>
      <c r="T6306" s="58"/>
      <c r="V6306" s="47"/>
      <c r="X6306" s="9"/>
    </row>
    <row r="6307" spans="4:24">
      <c r="D6307" s="58"/>
      <c r="E6307" s="46"/>
      <c r="M6307" s="58"/>
      <c r="T6307" s="58"/>
      <c r="V6307" s="47"/>
      <c r="X6307" s="9"/>
    </row>
    <row r="6308" spans="4:24">
      <c r="D6308" s="58"/>
      <c r="E6308" s="46"/>
      <c r="M6308" s="58"/>
      <c r="T6308" s="58"/>
      <c r="V6308" s="47"/>
      <c r="X6308" s="9"/>
    </row>
    <row r="6309" spans="4:24">
      <c r="D6309" s="58"/>
      <c r="E6309" s="46"/>
      <c r="T6309" s="58"/>
      <c r="V6309" s="47"/>
      <c r="X6309" s="9"/>
    </row>
    <row r="6310" spans="4:24">
      <c r="D6310" s="58"/>
      <c r="E6310" s="46"/>
      <c r="T6310" s="58"/>
      <c r="V6310" s="47"/>
      <c r="X6310" s="9"/>
    </row>
    <row r="6311" spans="4:24">
      <c r="D6311" s="58"/>
      <c r="E6311" s="46"/>
      <c r="T6311" s="58"/>
      <c r="V6311" s="47"/>
      <c r="X6311" s="9"/>
    </row>
    <row r="6312" spans="4:24">
      <c r="D6312" s="58"/>
      <c r="E6312" s="46"/>
      <c r="T6312" s="58"/>
      <c r="V6312" s="47"/>
      <c r="X6312" s="9"/>
    </row>
    <row r="6313" spans="4:24">
      <c r="D6313" s="58"/>
      <c r="E6313" s="46"/>
      <c r="T6313" s="58"/>
      <c r="V6313" s="47"/>
      <c r="X6313" s="9"/>
    </row>
    <row r="6314" spans="4:24">
      <c r="D6314" s="58"/>
      <c r="E6314" s="46"/>
      <c r="T6314" s="58"/>
      <c r="V6314" s="47"/>
      <c r="X6314" s="9"/>
    </row>
    <row r="6315" spans="4:24">
      <c r="D6315" s="58"/>
      <c r="E6315" s="46"/>
      <c r="T6315" s="58"/>
      <c r="V6315" s="47"/>
      <c r="X6315" s="9"/>
    </row>
    <row r="6316" spans="4:24">
      <c r="D6316" s="58"/>
      <c r="E6316" s="46"/>
      <c r="T6316" s="58"/>
      <c r="V6316" s="47"/>
      <c r="X6316" s="9"/>
    </row>
    <row r="6317" spans="4:24">
      <c r="D6317" s="58"/>
      <c r="E6317" s="46"/>
      <c r="T6317" s="58"/>
      <c r="V6317" s="47"/>
      <c r="X6317" s="9"/>
    </row>
    <row r="6318" spans="4:24">
      <c r="D6318" s="58"/>
      <c r="E6318" s="46"/>
      <c r="T6318" s="58"/>
      <c r="V6318" s="47"/>
      <c r="X6318" s="9"/>
    </row>
    <row r="6319" spans="4:24">
      <c r="D6319" s="58"/>
      <c r="E6319" s="46"/>
      <c r="T6319" s="58"/>
      <c r="V6319" s="47"/>
      <c r="X6319" s="9"/>
    </row>
    <row r="6320" spans="4:24">
      <c r="D6320" s="58"/>
      <c r="E6320" s="46"/>
      <c r="T6320" s="58"/>
      <c r="V6320" s="47"/>
      <c r="X6320" s="9"/>
    </row>
    <row r="6321" spans="4:24">
      <c r="D6321" s="58"/>
      <c r="E6321" s="46"/>
      <c r="T6321" s="58"/>
      <c r="V6321" s="47"/>
      <c r="X6321" s="9"/>
    </row>
    <row r="6322" spans="4:24">
      <c r="D6322" s="58"/>
      <c r="E6322" s="46"/>
      <c r="T6322" s="58"/>
      <c r="V6322" s="47"/>
      <c r="X6322" s="9"/>
    </row>
    <row r="6323" spans="4:24">
      <c r="D6323" s="58"/>
      <c r="E6323" s="46"/>
      <c r="T6323" s="58"/>
      <c r="V6323" s="47"/>
      <c r="X6323" s="9"/>
    </row>
    <row r="6324" spans="4:24">
      <c r="D6324" s="58"/>
      <c r="E6324" s="46"/>
      <c r="T6324" s="58"/>
      <c r="V6324" s="47"/>
      <c r="X6324" s="9"/>
    </row>
    <row r="6325" spans="4:24">
      <c r="D6325" s="58"/>
      <c r="E6325" s="46"/>
      <c r="T6325" s="58"/>
      <c r="V6325" s="47"/>
      <c r="X6325" s="9"/>
    </row>
    <row r="6326" spans="4:24">
      <c r="D6326" s="58"/>
      <c r="E6326" s="46"/>
      <c r="T6326" s="58"/>
      <c r="V6326" s="47"/>
      <c r="X6326" s="9"/>
    </row>
    <row r="6327" spans="4:24">
      <c r="D6327" s="58"/>
      <c r="E6327" s="46"/>
      <c r="T6327" s="58"/>
      <c r="V6327" s="47"/>
      <c r="X6327" s="9"/>
    </row>
    <row r="6328" spans="4:24">
      <c r="D6328" s="58"/>
      <c r="E6328" s="46"/>
      <c r="T6328" s="58"/>
      <c r="V6328" s="47"/>
      <c r="X6328" s="9"/>
    </row>
    <row r="6329" spans="4:24">
      <c r="D6329" s="58"/>
      <c r="E6329" s="46"/>
      <c r="M6329" s="66"/>
      <c r="T6329" s="58"/>
      <c r="V6329" s="47"/>
      <c r="X6329" s="9"/>
    </row>
    <row r="6330" spans="4:24">
      <c r="D6330" s="58"/>
      <c r="E6330" s="46"/>
      <c r="M6330" s="67"/>
      <c r="T6330" s="58"/>
      <c r="V6330" s="47"/>
      <c r="X6330" s="9"/>
    </row>
    <row r="6331" spans="4:24">
      <c r="D6331" s="58"/>
      <c r="E6331" s="46"/>
      <c r="M6331" s="65"/>
      <c r="T6331" s="58"/>
      <c r="V6331" s="47"/>
      <c r="X6331" s="9"/>
    </row>
    <row r="6332" spans="4:24">
      <c r="D6332" s="58"/>
      <c r="E6332" s="46"/>
      <c r="M6332" s="64"/>
      <c r="T6332" s="58"/>
      <c r="V6332" s="47"/>
      <c r="X6332" s="9"/>
    </row>
    <row r="6333" spans="4:24">
      <c r="D6333" s="58"/>
      <c r="E6333" s="46"/>
      <c r="M6333" s="66"/>
      <c r="T6333" s="58"/>
      <c r="V6333" s="47"/>
      <c r="X6333" s="9"/>
    </row>
    <row r="6334" spans="4:24">
      <c r="D6334" s="58"/>
      <c r="E6334" s="46"/>
      <c r="M6334" s="67"/>
      <c r="T6334" s="58"/>
      <c r="V6334" s="47"/>
      <c r="X6334" s="9"/>
    </row>
    <row r="6335" spans="4:24">
      <c r="D6335" s="58"/>
      <c r="E6335" s="46"/>
      <c r="M6335" s="68"/>
      <c r="T6335" s="58"/>
      <c r="V6335" s="47"/>
      <c r="X6335" s="9"/>
    </row>
    <row r="6336" spans="4:24">
      <c r="D6336" s="58"/>
      <c r="E6336" s="46"/>
      <c r="M6336" s="58"/>
      <c r="T6336" s="58"/>
      <c r="V6336" s="47"/>
      <c r="X6336" s="9"/>
    </row>
    <row r="6337" spans="4:24">
      <c r="D6337" s="58"/>
      <c r="E6337" s="46"/>
      <c r="M6337" s="69"/>
      <c r="T6337" s="58"/>
      <c r="V6337" s="47"/>
      <c r="X6337" s="9"/>
    </row>
    <row r="6338" spans="4:24">
      <c r="D6338" s="58"/>
      <c r="E6338" s="46"/>
      <c r="M6338" s="65"/>
      <c r="T6338" s="58"/>
      <c r="V6338" s="47"/>
      <c r="X6338" s="9"/>
    </row>
    <row r="6339" spans="4:24">
      <c r="D6339" s="58"/>
      <c r="E6339" s="46"/>
      <c r="M6339" s="65"/>
      <c r="T6339" s="58"/>
      <c r="V6339" s="47"/>
      <c r="X6339" s="9"/>
    </row>
    <row r="6340" spans="4:24">
      <c r="D6340" s="58"/>
      <c r="E6340" s="46"/>
      <c r="M6340" s="64"/>
      <c r="T6340" s="58"/>
      <c r="V6340" s="47"/>
      <c r="X6340" s="9"/>
    </row>
    <row r="6341" spans="4:24">
      <c r="D6341" s="58"/>
      <c r="E6341" s="46"/>
      <c r="M6341" s="58"/>
      <c r="T6341" s="58"/>
      <c r="V6341" s="47"/>
      <c r="X6341" s="9"/>
    </row>
    <row r="6342" spans="4:24">
      <c r="D6342" s="58"/>
      <c r="E6342" s="46"/>
      <c r="M6342" s="58"/>
      <c r="T6342" s="58"/>
      <c r="V6342" s="47"/>
      <c r="X6342" s="9"/>
    </row>
    <row r="6343" spans="4:24">
      <c r="D6343" s="58"/>
      <c r="E6343" s="46"/>
      <c r="M6343" s="58"/>
      <c r="T6343" s="58"/>
      <c r="V6343" s="47"/>
      <c r="X6343" s="9"/>
    </row>
    <row r="6344" spans="4:24">
      <c r="D6344" s="58"/>
      <c r="E6344" s="46"/>
      <c r="M6344" s="58"/>
      <c r="T6344" s="58"/>
      <c r="V6344" s="47"/>
      <c r="X6344" s="9"/>
    </row>
    <row r="6345" spans="4:24">
      <c r="D6345" s="58"/>
      <c r="E6345" s="46"/>
      <c r="M6345" s="58"/>
      <c r="T6345" s="58"/>
      <c r="V6345" s="47"/>
      <c r="X6345" s="9"/>
    </row>
    <row r="6346" spans="4:24">
      <c r="D6346" s="58"/>
      <c r="E6346" s="46"/>
      <c r="M6346" s="58"/>
      <c r="T6346" s="58"/>
      <c r="V6346" s="47"/>
      <c r="X6346" s="9"/>
    </row>
    <row r="6347" spans="4:24">
      <c r="D6347" s="58"/>
      <c r="E6347" s="46"/>
      <c r="M6347" s="58"/>
      <c r="T6347" s="58"/>
      <c r="V6347" s="47"/>
      <c r="X6347" s="9"/>
    </row>
    <row r="6348" spans="4:24">
      <c r="D6348" s="58"/>
      <c r="E6348" s="46"/>
      <c r="M6348" s="58"/>
      <c r="T6348" s="58"/>
      <c r="V6348" s="47"/>
      <c r="X6348" s="9"/>
    </row>
    <row r="6349" spans="4:24">
      <c r="D6349" s="58"/>
      <c r="E6349" s="46"/>
      <c r="M6349" s="58"/>
      <c r="T6349" s="58"/>
      <c r="V6349" s="47"/>
      <c r="X6349" s="9"/>
    </row>
    <row r="6350" spans="4:24">
      <c r="D6350" s="58"/>
      <c r="E6350" s="46"/>
      <c r="M6350" s="58"/>
      <c r="T6350" s="58"/>
      <c r="V6350" s="47"/>
      <c r="X6350" s="9"/>
    </row>
    <row r="6351" spans="4:24">
      <c r="D6351" s="58"/>
      <c r="E6351" s="46"/>
      <c r="M6351" s="58"/>
      <c r="T6351" s="58"/>
      <c r="V6351" s="47"/>
      <c r="X6351" s="9"/>
    </row>
    <row r="6352" spans="4:24">
      <c r="D6352" s="58"/>
      <c r="E6352" s="46"/>
      <c r="M6352" s="58"/>
      <c r="T6352" s="58"/>
      <c r="V6352" s="47"/>
      <c r="X6352" s="9"/>
    </row>
    <row r="6353" spans="4:24">
      <c r="D6353" s="58"/>
      <c r="E6353" s="46"/>
      <c r="M6353" s="58"/>
      <c r="T6353" s="58"/>
      <c r="V6353" s="47"/>
      <c r="X6353" s="9"/>
    </row>
    <row r="6354" spans="4:24">
      <c r="D6354" s="58"/>
      <c r="E6354" s="46"/>
      <c r="M6354" s="58"/>
      <c r="T6354" s="58"/>
      <c r="V6354" s="47"/>
      <c r="X6354" s="9"/>
    </row>
    <row r="6355" spans="4:24">
      <c r="D6355" s="58"/>
      <c r="E6355" s="46"/>
      <c r="M6355" s="58"/>
      <c r="T6355" s="58"/>
      <c r="V6355" s="47"/>
      <c r="X6355" s="9"/>
    </row>
    <row r="6356" spans="4:24">
      <c r="D6356" s="58"/>
      <c r="E6356" s="46"/>
      <c r="M6356" s="58"/>
      <c r="T6356" s="58"/>
      <c r="V6356" s="47"/>
      <c r="X6356" s="9"/>
    </row>
    <row r="6357" spans="4:24">
      <c r="D6357" s="58"/>
      <c r="E6357" s="46"/>
      <c r="M6357" s="58"/>
      <c r="T6357" s="58"/>
      <c r="V6357" s="47"/>
      <c r="X6357" s="9"/>
    </row>
    <row r="6358" spans="4:24">
      <c r="D6358" s="58"/>
      <c r="E6358" s="46"/>
      <c r="T6358" s="58"/>
      <c r="V6358" s="47"/>
      <c r="X6358" s="9"/>
    </row>
    <row r="6359" spans="4:24">
      <c r="D6359" s="58"/>
      <c r="E6359" s="46"/>
      <c r="M6359" s="58"/>
      <c r="T6359" s="58"/>
      <c r="V6359" s="47"/>
      <c r="X6359" s="9"/>
    </row>
    <row r="6360" spans="4:24">
      <c r="D6360" s="58"/>
      <c r="E6360" s="46"/>
      <c r="T6360" s="58"/>
      <c r="V6360" s="47"/>
      <c r="X6360" s="9"/>
    </row>
    <row r="6361" spans="4:24">
      <c r="D6361" s="58"/>
      <c r="E6361" s="46"/>
      <c r="M6361" s="58"/>
      <c r="T6361" s="58"/>
      <c r="V6361" s="47"/>
      <c r="X6361" s="9"/>
    </row>
    <row r="6362" spans="4:24">
      <c r="D6362" s="58"/>
      <c r="E6362" s="46"/>
      <c r="M6362" s="58"/>
      <c r="T6362" s="58"/>
      <c r="V6362" s="47"/>
      <c r="X6362" s="9"/>
    </row>
    <row r="6363" spans="4:24">
      <c r="D6363" s="58"/>
      <c r="E6363" s="46"/>
      <c r="M6363" s="58"/>
      <c r="T6363" s="58"/>
      <c r="V6363" s="47"/>
      <c r="X6363" s="9"/>
    </row>
    <row r="6364" spans="4:24">
      <c r="D6364" s="58"/>
      <c r="E6364" s="46"/>
      <c r="M6364" s="58"/>
      <c r="T6364" s="58"/>
      <c r="V6364" s="47"/>
      <c r="X6364" s="9"/>
    </row>
    <row r="6365" spans="4:24">
      <c r="D6365" s="58"/>
      <c r="E6365" s="46"/>
      <c r="M6365" s="58"/>
      <c r="T6365" s="58"/>
      <c r="V6365" s="47"/>
      <c r="X6365" s="9"/>
    </row>
    <row r="6366" spans="4:24">
      <c r="D6366" s="58"/>
      <c r="E6366" s="46"/>
      <c r="M6366" s="58"/>
      <c r="T6366" s="58"/>
      <c r="V6366" s="47"/>
      <c r="X6366" s="9"/>
    </row>
    <row r="6367" spans="4:24">
      <c r="D6367" s="58"/>
      <c r="E6367" s="46"/>
      <c r="M6367" s="58"/>
      <c r="T6367" s="58"/>
      <c r="V6367" s="47"/>
      <c r="X6367" s="9"/>
    </row>
    <row r="6368" spans="4:24">
      <c r="D6368" s="58"/>
      <c r="E6368" s="46"/>
      <c r="M6368" s="58"/>
      <c r="T6368" s="58"/>
      <c r="V6368" s="47"/>
      <c r="X6368" s="9"/>
    </row>
    <row r="6369" spans="4:24">
      <c r="D6369" s="58"/>
      <c r="E6369" s="46"/>
      <c r="M6369" s="58"/>
      <c r="T6369" s="58"/>
      <c r="V6369" s="47"/>
      <c r="X6369" s="9"/>
    </row>
    <row r="6370" spans="4:24">
      <c r="D6370" s="58"/>
      <c r="E6370" s="46"/>
      <c r="M6370" s="58"/>
      <c r="T6370" s="58"/>
      <c r="V6370" s="47"/>
      <c r="X6370" s="9"/>
    </row>
    <row r="6371" spans="4:24">
      <c r="D6371" s="58"/>
      <c r="E6371" s="46"/>
      <c r="M6371" s="58"/>
      <c r="T6371" s="58"/>
      <c r="V6371" s="47"/>
      <c r="X6371" s="9"/>
    </row>
    <row r="6372" spans="4:24">
      <c r="D6372" s="58"/>
      <c r="E6372" s="46"/>
      <c r="M6372" s="58"/>
      <c r="T6372" s="58"/>
      <c r="V6372" s="47"/>
      <c r="X6372" s="9"/>
    </row>
    <row r="6373" spans="4:24">
      <c r="D6373" s="58"/>
      <c r="E6373" s="46"/>
      <c r="M6373" s="58"/>
      <c r="T6373" s="58"/>
      <c r="V6373" s="47"/>
      <c r="X6373" s="9"/>
    </row>
    <row r="6374" spans="4:24">
      <c r="D6374" s="58"/>
      <c r="E6374" s="46"/>
      <c r="T6374" s="58"/>
      <c r="V6374" s="47"/>
      <c r="X6374" s="9"/>
    </row>
    <row r="6375" spans="4:24">
      <c r="D6375" s="58"/>
      <c r="E6375" s="46"/>
      <c r="M6375" s="58"/>
      <c r="T6375" s="58"/>
      <c r="V6375" s="47"/>
      <c r="X6375" s="9"/>
    </row>
    <row r="6376" spans="4:24">
      <c r="D6376" s="58"/>
      <c r="E6376" s="46"/>
      <c r="T6376" s="58"/>
      <c r="V6376" s="47"/>
      <c r="X6376" s="9"/>
    </row>
    <row r="6377" spans="4:24">
      <c r="D6377" s="58"/>
      <c r="E6377" s="46"/>
      <c r="M6377" s="58"/>
      <c r="T6377" s="58"/>
      <c r="V6377" s="47"/>
      <c r="X6377" s="9"/>
    </row>
    <row r="6378" spans="4:24">
      <c r="D6378" s="58"/>
      <c r="E6378" s="46"/>
      <c r="M6378" s="58"/>
      <c r="T6378" s="58"/>
      <c r="V6378" s="47"/>
      <c r="X6378" s="9"/>
    </row>
    <row r="6379" spans="4:24">
      <c r="D6379" s="58"/>
      <c r="E6379" s="46"/>
      <c r="M6379" s="58"/>
      <c r="T6379" s="58"/>
      <c r="V6379" s="47"/>
      <c r="X6379" s="9"/>
    </row>
    <row r="6380" spans="4:24">
      <c r="D6380" s="58"/>
      <c r="E6380" s="46"/>
      <c r="M6380" s="58"/>
      <c r="T6380" s="58"/>
      <c r="V6380" s="47"/>
      <c r="X6380" s="9"/>
    </row>
    <row r="6381" spans="4:24">
      <c r="D6381" s="58"/>
      <c r="E6381" s="46"/>
      <c r="M6381" s="58"/>
      <c r="T6381" s="58"/>
      <c r="V6381" s="47"/>
      <c r="X6381" s="9"/>
    </row>
    <row r="6382" spans="4:24">
      <c r="D6382" s="58"/>
      <c r="E6382" s="46"/>
      <c r="M6382" s="58"/>
      <c r="T6382" s="58"/>
      <c r="V6382" s="47"/>
      <c r="X6382" s="9"/>
    </row>
    <row r="6383" spans="4:24">
      <c r="D6383" s="58"/>
      <c r="E6383" s="46"/>
      <c r="M6383" s="58"/>
      <c r="T6383" s="58"/>
      <c r="V6383" s="47"/>
      <c r="X6383" s="9"/>
    </row>
    <row r="6384" spans="4:24">
      <c r="D6384" s="58"/>
      <c r="E6384" s="46"/>
      <c r="M6384" s="58"/>
      <c r="T6384" s="58"/>
      <c r="V6384" s="47"/>
      <c r="X6384" s="9"/>
    </row>
    <row r="6385" spans="4:24">
      <c r="D6385" s="58"/>
      <c r="E6385" s="46"/>
      <c r="T6385" s="58"/>
      <c r="V6385" s="47"/>
      <c r="X6385" s="9"/>
    </row>
    <row r="6386" spans="4:24">
      <c r="D6386" s="58"/>
      <c r="E6386" s="46"/>
      <c r="M6386" s="58"/>
      <c r="T6386" s="58"/>
      <c r="V6386" s="47"/>
      <c r="X6386" s="9"/>
    </row>
    <row r="6387" spans="4:24">
      <c r="D6387" s="58"/>
      <c r="E6387" s="46"/>
      <c r="M6387" s="58"/>
      <c r="T6387" s="58"/>
      <c r="V6387" s="47"/>
      <c r="X6387" s="9"/>
    </row>
    <row r="6388" spans="4:24">
      <c r="D6388" s="58"/>
      <c r="E6388" s="46"/>
      <c r="M6388" s="58"/>
      <c r="T6388" s="58"/>
      <c r="V6388" s="47"/>
      <c r="X6388" s="9"/>
    </row>
    <row r="6389" spans="4:24">
      <c r="D6389" s="58"/>
      <c r="E6389" s="46"/>
      <c r="M6389" s="58"/>
      <c r="T6389" s="58"/>
      <c r="V6389" s="47"/>
      <c r="X6389" s="9"/>
    </row>
    <row r="6390" spans="4:24">
      <c r="D6390" s="58"/>
      <c r="E6390" s="46"/>
      <c r="M6390" s="58"/>
      <c r="T6390" s="58"/>
      <c r="V6390" s="47"/>
      <c r="X6390" s="9"/>
    </row>
    <row r="6391" spans="4:24">
      <c r="D6391" s="58"/>
      <c r="E6391" s="46"/>
      <c r="M6391" s="58"/>
      <c r="T6391" s="58"/>
      <c r="V6391" s="47"/>
      <c r="X6391" s="9"/>
    </row>
    <row r="6392" spans="4:24">
      <c r="D6392" s="58"/>
      <c r="E6392" s="46"/>
      <c r="M6392" s="58"/>
      <c r="T6392" s="58"/>
      <c r="V6392" s="47"/>
      <c r="X6392" s="9"/>
    </row>
    <row r="6393" spans="4:24">
      <c r="D6393" s="58"/>
      <c r="E6393" s="46"/>
      <c r="M6393" s="58"/>
      <c r="T6393" s="58"/>
      <c r="V6393" s="47"/>
      <c r="X6393" s="9"/>
    </row>
    <row r="6394" spans="4:24">
      <c r="D6394" s="58"/>
      <c r="E6394" s="46"/>
      <c r="M6394" s="58"/>
      <c r="T6394" s="58"/>
      <c r="V6394" s="47"/>
      <c r="X6394" s="9"/>
    </row>
    <row r="6395" spans="4:24">
      <c r="D6395" s="58"/>
      <c r="E6395" s="46"/>
      <c r="M6395" s="58"/>
      <c r="T6395" s="58"/>
      <c r="V6395" s="47"/>
      <c r="X6395" s="9"/>
    </row>
    <row r="6396" spans="4:24">
      <c r="D6396" s="58"/>
      <c r="E6396" s="46"/>
      <c r="M6396" s="58"/>
      <c r="T6396" s="58"/>
      <c r="V6396" s="47"/>
      <c r="X6396" s="9"/>
    </row>
    <row r="6397" spans="4:24">
      <c r="D6397" s="58"/>
      <c r="E6397" s="46"/>
      <c r="M6397" s="58"/>
      <c r="T6397" s="58"/>
      <c r="V6397" s="47"/>
      <c r="X6397" s="9"/>
    </row>
    <row r="6398" spans="4:24">
      <c r="D6398" s="58"/>
      <c r="E6398" s="46"/>
      <c r="M6398" s="58"/>
      <c r="T6398" s="58"/>
      <c r="V6398" s="47"/>
      <c r="X6398" s="9"/>
    </row>
    <row r="6399" spans="4:24">
      <c r="D6399" s="58"/>
      <c r="E6399" s="46"/>
      <c r="M6399" s="58"/>
      <c r="T6399" s="58"/>
      <c r="V6399" s="47"/>
      <c r="X6399" s="9"/>
    </row>
    <row r="6400" spans="4:24">
      <c r="D6400" s="58"/>
      <c r="E6400" s="46"/>
      <c r="M6400" s="58"/>
      <c r="T6400" s="58"/>
      <c r="V6400" s="47"/>
      <c r="X6400" s="9"/>
    </row>
    <row r="6401" spans="4:24">
      <c r="D6401" s="58"/>
      <c r="E6401" s="46"/>
      <c r="M6401" s="58"/>
      <c r="T6401" s="58"/>
      <c r="V6401" s="47"/>
      <c r="X6401" s="9"/>
    </row>
    <row r="6402" spans="4:24">
      <c r="D6402" s="58"/>
      <c r="E6402" s="46"/>
      <c r="M6402" s="58"/>
      <c r="T6402" s="58"/>
      <c r="V6402" s="47"/>
      <c r="X6402" s="9"/>
    </row>
    <row r="6403" spans="4:24">
      <c r="D6403" s="58"/>
      <c r="E6403" s="46"/>
      <c r="M6403" s="58"/>
      <c r="T6403" s="58"/>
      <c r="V6403" s="47"/>
      <c r="X6403" s="9"/>
    </row>
    <row r="6404" spans="4:24">
      <c r="D6404" s="58"/>
      <c r="E6404" s="46"/>
      <c r="M6404" s="58"/>
      <c r="T6404" s="58"/>
      <c r="V6404" s="47"/>
      <c r="X6404" s="9"/>
    </row>
    <row r="6405" spans="4:24">
      <c r="D6405" s="58"/>
      <c r="E6405" s="46"/>
      <c r="M6405" s="58"/>
      <c r="T6405" s="58"/>
      <c r="V6405" s="47"/>
      <c r="X6405" s="9"/>
    </row>
    <row r="6406" spans="4:24">
      <c r="D6406" s="58"/>
      <c r="E6406" s="46"/>
      <c r="M6406" s="58"/>
      <c r="T6406" s="58"/>
      <c r="V6406" s="47"/>
      <c r="X6406" s="9"/>
    </row>
    <row r="6407" spans="4:24">
      <c r="D6407" s="58"/>
      <c r="E6407" s="46"/>
      <c r="M6407" s="58"/>
      <c r="T6407" s="58"/>
      <c r="V6407" s="47"/>
      <c r="X6407" s="9"/>
    </row>
    <row r="6408" spans="4:24">
      <c r="D6408" s="58"/>
      <c r="E6408" s="46"/>
      <c r="T6408" s="58"/>
      <c r="V6408" s="47"/>
      <c r="X6408" s="9"/>
    </row>
    <row r="6409" spans="4:24">
      <c r="D6409" s="58"/>
      <c r="E6409" s="46"/>
      <c r="T6409" s="58"/>
      <c r="V6409" s="47"/>
      <c r="X6409" s="9"/>
    </row>
    <row r="6410" spans="4:24">
      <c r="D6410" s="58"/>
      <c r="E6410" s="46"/>
      <c r="T6410" s="58"/>
      <c r="V6410" s="47"/>
      <c r="X6410" s="9"/>
    </row>
    <row r="6411" spans="4:24">
      <c r="D6411" s="58"/>
      <c r="E6411" s="46"/>
      <c r="T6411" s="58"/>
      <c r="V6411" s="47"/>
      <c r="X6411" s="9"/>
    </row>
    <row r="6412" spans="4:24">
      <c r="D6412" s="58"/>
      <c r="E6412" s="46"/>
      <c r="T6412" s="58"/>
      <c r="V6412" s="47"/>
      <c r="X6412" s="9"/>
    </row>
    <row r="6413" spans="4:24">
      <c r="D6413" s="58"/>
      <c r="E6413" s="46"/>
      <c r="T6413" s="58"/>
      <c r="V6413" s="47"/>
      <c r="X6413" s="9"/>
    </row>
    <row r="6414" spans="4:24">
      <c r="D6414" s="58"/>
      <c r="E6414" s="46"/>
      <c r="T6414" s="58"/>
      <c r="V6414" s="47"/>
      <c r="X6414" s="9"/>
    </row>
    <row r="6415" spans="4:24">
      <c r="D6415" s="58"/>
      <c r="E6415" s="46"/>
      <c r="T6415" s="58"/>
      <c r="V6415" s="47"/>
      <c r="X6415" s="9"/>
    </row>
    <row r="6416" spans="4:24">
      <c r="D6416" s="58"/>
      <c r="E6416" s="46"/>
      <c r="T6416" s="58"/>
      <c r="V6416" s="47"/>
      <c r="X6416" s="9"/>
    </row>
    <row r="6417" spans="4:24">
      <c r="D6417" s="58"/>
      <c r="E6417" s="46"/>
      <c r="T6417" s="58"/>
      <c r="V6417" s="47"/>
      <c r="X6417" s="9"/>
    </row>
    <row r="6418" spans="4:24">
      <c r="D6418" s="58"/>
      <c r="E6418" s="46"/>
      <c r="T6418" s="58"/>
      <c r="V6418" s="47"/>
      <c r="X6418" s="9"/>
    </row>
    <row r="6419" spans="4:24">
      <c r="D6419" s="58"/>
      <c r="E6419" s="46"/>
      <c r="T6419" s="58"/>
      <c r="V6419" s="47"/>
      <c r="X6419" s="9"/>
    </row>
    <row r="6420" spans="4:24">
      <c r="D6420" s="58"/>
      <c r="E6420" s="46"/>
      <c r="T6420" s="58"/>
      <c r="V6420" s="47"/>
      <c r="X6420" s="9"/>
    </row>
    <row r="6421" spans="4:24">
      <c r="D6421" s="58"/>
      <c r="E6421" s="46"/>
      <c r="T6421" s="58"/>
      <c r="V6421" s="47"/>
      <c r="X6421" s="9"/>
    </row>
    <row r="6422" spans="4:24">
      <c r="D6422" s="58"/>
      <c r="E6422" s="46"/>
      <c r="T6422" s="58"/>
      <c r="V6422" s="47"/>
      <c r="X6422" s="9"/>
    </row>
    <row r="6423" spans="4:24">
      <c r="D6423" s="58"/>
      <c r="E6423" s="46"/>
      <c r="T6423" s="58"/>
      <c r="V6423" s="47"/>
      <c r="X6423" s="9"/>
    </row>
    <row r="6424" spans="4:24">
      <c r="D6424" s="58"/>
      <c r="E6424" s="46"/>
      <c r="T6424" s="58"/>
      <c r="V6424" s="47"/>
      <c r="X6424" s="9"/>
    </row>
    <row r="6425" spans="4:24">
      <c r="D6425" s="58"/>
      <c r="E6425" s="46"/>
      <c r="T6425" s="58"/>
      <c r="V6425" s="47"/>
      <c r="X6425" s="9"/>
    </row>
    <row r="6426" spans="4:24">
      <c r="D6426" s="58"/>
      <c r="E6426" s="46"/>
      <c r="T6426" s="58"/>
      <c r="V6426" s="47"/>
      <c r="X6426" s="9"/>
    </row>
    <row r="6427" spans="4:24">
      <c r="D6427" s="58"/>
      <c r="E6427" s="46"/>
      <c r="T6427" s="58"/>
      <c r="V6427" s="47"/>
      <c r="X6427" s="9"/>
    </row>
    <row r="6428" spans="4:24">
      <c r="D6428" s="58"/>
      <c r="E6428" s="46"/>
      <c r="M6428" s="66"/>
      <c r="T6428" s="58"/>
      <c r="V6428" s="47"/>
      <c r="X6428" s="9"/>
    </row>
    <row r="6429" spans="4:24">
      <c r="D6429" s="58"/>
      <c r="E6429" s="46"/>
      <c r="M6429" s="67"/>
      <c r="T6429" s="58"/>
      <c r="V6429" s="47"/>
      <c r="X6429" s="9"/>
    </row>
    <row r="6430" spans="4:24">
      <c r="D6430" s="58"/>
      <c r="E6430" s="46"/>
      <c r="M6430" s="65"/>
      <c r="T6430" s="58"/>
      <c r="V6430" s="47"/>
      <c r="X6430" s="9"/>
    </row>
    <row r="6431" spans="4:24">
      <c r="D6431" s="58"/>
      <c r="E6431" s="46"/>
      <c r="M6431" s="64"/>
      <c r="T6431" s="58"/>
      <c r="V6431" s="47"/>
      <c r="X6431" s="9"/>
    </row>
    <row r="6432" spans="4:24">
      <c r="D6432" s="58"/>
      <c r="E6432" s="46"/>
      <c r="M6432" s="66"/>
      <c r="T6432" s="58"/>
      <c r="V6432" s="47"/>
      <c r="X6432" s="9"/>
    </row>
    <row r="6433" spans="4:24">
      <c r="D6433" s="58"/>
      <c r="E6433" s="46"/>
      <c r="M6433" s="67"/>
      <c r="T6433" s="58"/>
      <c r="V6433" s="47"/>
      <c r="X6433" s="9"/>
    </row>
    <row r="6434" spans="4:24">
      <c r="D6434" s="58"/>
      <c r="E6434" s="46"/>
      <c r="M6434" s="68"/>
      <c r="T6434" s="58"/>
      <c r="V6434" s="47"/>
      <c r="X6434" s="9"/>
    </row>
    <row r="6435" spans="4:24">
      <c r="D6435" s="58"/>
      <c r="E6435" s="46"/>
      <c r="M6435" s="58"/>
      <c r="T6435" s="58"/>
      <c r="V6435" s="47"/>
      <c r="X6435" s="9"/>
    </row>
    <row r="6436" spans="4:24">
      <c r="D6436" s="58"/>
      <c r="E6436" s="46"/>
      <c r="M6436" s="69"/>
      <c r="T6436" s="58"/>
      <c r="V6436" s="47"/>
      <c r="X6436" s="9"/>
    </row>
    <row r="6437" spans="4:24">
      <c r="D6437" s="58"/>
      <c r="E6437" s="46"/>
      <c r="M6437" s="65"/>
      <c r="T6437" s="58"/>
      <c r="V6437" s="47"/>
      <c r="X6437" s="9"/>
    </row>
    <row r="6438" spans="4:24">
      <c r="D6438" s="58"/>
      <c r="E6438" s="46"/>
      <c r="M6438" s="65"/>
      <c r="T6438" s="58"/>
      <c r="V6438" s="47"/>
      <c r="X6438" s="9"/>
    </row>
    <row r="6439" spans="4:24">
      <c r="D6439" s="58"/>
      <c r="E6439" s="46"/>
      <c r="M6439" s="64"/>
      <c r="T6439" s="58"/>
      <c r="V6439" s="47"/>
      <c r="X6439" s="9"/>
    </row>
    <row r="6440" spans="4:24">
      <c r="D6440" s="58"/>
      <c r="E6440" s="46"/>
      <c r="M6440" s="58"/>
      <c r="T6440" s="58"/>
      <c r="V6440" s="47"/>
      <c r="X6440" s="9"/>
    </row>
    <row r="6441" spans="4:24">
      <c r="D6441" s="58"/>
      <c r="E6441" s="46"/>
      <c r="M6441" s="58"/>
      <c r="T6441" s="58"/>
      <c r="V6441" s="47"/>
      <c r="X6441" s="9"/>
    </row>
    <row r="6442" spans="4:24">
      <c r="D6442" s="58"/>
      <c r="E6442" s="46"/>
      <c r="M6442" s="58"/>
      <c r="T6442" s="58"/>
      <c r="V6442" s="47"/>
      <c r="X6442" s="9"/>
    </row>
    <row r="6443" spans="4:24">
      <c r="D6443" s="58"/>
      <c r="E6443" s="46"/>
      <c r="M6443" s="58"/>
      <c r="T6443" s="58"/>
      <c r="V6443" s="47"/>
      <c r="X6443" s="9"/>
    </row>
    <row r="6444" spans="4:24">
      <c r="D6444" s="58"/>
      <c r="E6444" s="46"/>
      <c r="M6444" s="58"/>
      <c r="T6444" s="58"/>
      <c r="V6444" s="47"/>
      <c r="X6444" s="9"/>
    </row>
    <row r="6445" spans="4:24">
      <c r="D6445" s="58"/>
      <c r="E6445" s="46"/>
      <c r="M6445" s="58"/>
      <c r="T6445" s="58"/>
      <c r="V6445" s="47"/>
      <c r="X6445" s="9"/>
    </row>
    <row r="6446" spans="4:24">
      <c r="D6446" s="58"/>
      <c r="E6446" s="46"/>
      <c r="M6446" s="58"/>
      <c r="T6446" s="58"/>
      <c r="V6446" s="47"/>
      <c r="X6446" s="9"/>
    </row>
    <row r="6447" spans="4:24">
      <c r="D6447" s="58"/>
      <c r="E6447" s="46"/>
      <c r="M6447" s="58"/>
      <c r="T6447" s="58"/>
      <c r="V6447" s="47"/>
      <c r="X6447" s="9"/>
    </row>
    <row r="6448" spans="4:24">
      <c r="D6448" s="58"/>
      <c r="E6448" s="46"/>
      <c r="M6448" s="58"/>
      <c r="T6448" s="58"/>
      <c r="V6448" s="47"/>
      <c r="X6448" s="9"/>
    </row>
    <row r="6449" spans="4:24">
      <c r="D6449" s="58"/>
      <c r="E6449" s="46"/>
      <c r="M6449" s="58"/>
      <c r="T6449" s="58"/>
      <c r="V6449" s="47"/>
      <c r="X6449" s="9"/>
    </row>
    <row r="6450" spans="4:24">
      <c r="D6450" s="58"/>
      <c r="E6450" s="46"/>
      <c r="M6450" s="58"/>
      <c r="T6450" s="58"/>
      <c r="V6450" s="47"/>
      <c r="X6450" s="9"/>
    </row>
    <row r="6451" spans="4:24">
      <c r="D6451" s="58"/>
      <c r="E6451" s="46"/>
      <c r="M6451" s="58"/>
      <c r="T6451" s="58"/>
      <c r="V6451" s="47"/>
      <c r="X6451" s="9"/>
    </row>
    <row r="6452" spans="4:24">
      <c r="D6452" s="58"/>
      <c r="E6452" s="46"/>
      <c r="M6452" s="58"/>
      <c r="T6452" s="58"/>
      <c r="V6452" s="47"/>
      <c r="X6452" s="9"/>
    </row>
    <row r="6453" spans="4:24">
      <c r="D6453" s="58"/>
      <c r="E6453" s="46"/>
      <c r="M6453" s="58"/>
      <c r="T6453" s="58"/>
      <c r="V6453" s="47"/>
      <c r="X6453" s="9"/>
    </row>
    <row r="6454" spans="4:24">
      <c r="D6454" s="58"/>
      <c r="E6454" s="46"/>
      <c r="M6454" s="58"/>
      <c r="T6454" s="58"/>
      <c r="V6454" s="47"/>
      <c r="X6454" s="9"/>
    </row>
    <row r="6455" spans="4:24">
      <c r="D6455" s="58"/>
      <c r="E6455" s="46"/>
      <c r="M6455" s="58"/>
      <c r="T6455" s="58"/>
      <c r="V6455" s="47"/>
      <c r="X6455" s="9"/>
    </row>
    <row r="6456" spans="4:24">
      <c r="D6456" s="58"/>
      <c r="E6456" s="46"/>
      <c r="M6456" s="58"/>
      <c r="T6456" s="58"/>
      <c r="V6456" s="47"/>
      <c r="X6456" s="9"/>
    </row>
    <row r="6457" spans="4:24">
      <c r="D6457" s="58"/>
      <c r="E6457" s="46"/>
      <c r="T6457" s="58"/>
      <c r="V6457" s="47"/>
      <c r="X6457" s="9"/>
    </row>
    <row r="6458" spans="4:24">
      <c r="D6458" s="58"/>
      <c r="E6458" s="46"/>
      <c r="M6458" s="58"/>
      <c r="T6458" s="58"/>
      <c r="V6458" s="47"/>
      <c r="X6458" s="9"/>
    </row>
    <row r="6459" spans="4:24">
      <c r="D6459" s="58"/>
      <c r="E6459" s="46"/>
      <c r="T6459" s="58"/>
      <c r="V6459" s="47"/>
      <c r="X6459" s="9"/>
    </row>
    <row r="6460" spans="4:24">
      <c r="D6460" s="58"/>
      <c r="E6460" s="46"/>
      <c r="M6460" s="58"/>
      <c r="T6460" s="58"/>
      <c r="V6460" s="47"/>
      <c r="X6460" s="9"/>
    </row>
    <row r="6461" spans="4:24">
      <c r="D6461" s="58"/>
      <c r="E6461" s="46"/>
      <c r="M6461" s="58"/>
      <c r="T6461" s="58"/>
      <c r="V6461" s="47"/>
      <c r="X6461" s="9"/>
    </row>
    <row r="6462" spans="4:24">
      <c r="D6462" s="58"/>
      <c r="E6462" s="46"/>
      <c r="M6462" s="58"/>
      <c r="T6462" s="58"/>
      <c r="V6462" s="47"/>
      <c r="X6462" s="9"/>
    </row>
    <row r="6463" spans="4:24">
      <c r="D6463" s="58"/>
      <c r="E6463" s="46"/>
      <c r="M6463" s="58"/>
      <c r="T6463" s="58"/>
      <c r="V6463" s="47"/>
      <c r="X6463" s="9"/>
    </row>
    <row r="6464" spans="4:24">
      <c r="D6464" s="58"/>
      <c r="E6464" s="46"/>
      <c r="M6464" s="58"/>
      <c r="T6464" s="58"/>
      <c r="V6464" s="47"/>
      <c r="X6464" s="9"/>
    </row>
    <row r="6465" spans="4:24">
      <c r="D6465" s="58"/>
      <c r="E6465" s="46"/>
      <c r="M6465" s="58"/>
      <c r="T6465" s="58"/>
      <c r="V6465" s="47"/>
      <c r="X6465" s="9"/>
    </row>
    <row r="6466" spans="4:24">
      <c r="D6466" s="58"/>
      <c r="E6466" s="46"/>
      <c r="M6466" s="58"/>
      <c r="T6466" s="58"/>
      <c r="V6466" s="47"/>
      <c r="X6466" s="9"/>
    </row>
    <row r="6467" spans="4:24">
      <c r="D6467" s="58"/>
      <c r="E6467" s="46"/>
      <c r="M6467" s="58"/>
      <c r="T6467" s="58"/>
      <c r="V6467" s="47"/>
      <c r="X6467" s="9"/>
    </row>
    <row r="6468" spans="4:24">
      <c r="D6468" s="58"/>
      <c r="E6468" s="46"/>
      <c r="M6468" s="58"/>
      <c r="T6468" s="58"/>
      <c r="V6468" s="47"/>
      <c r="X6468" s="9"/>
    </row>
    <row r="6469" spans="4:24">
      <c r="D6469" s="58"/>
      <c r="E6469" s="46"/>
      <c r="M6469" s="58"/>
      <c r="T6469" s="58"/>
      <c r="V6469" s="47"/>
      <c r="X6469" s="9"/>
    </row>
    <row r="6470" spans="4:24">
      <c r="D6470" s="58"/>
      <c r="E6470" s="46"/>
      <c r="M6470" s="58"/>
      <c r="T6470" s="58"/>
      <c r="V6470" s="47"/>
      <c r="X6470" s="9"/>
    </row>
    <row r="6471" spans="4:24">
      <c r="D6471" s="58"/>
      <c r="E6471" s="46"/>
      <c r="M6471" s="58"/>
      <c r="T6471" s="58"/>
      <c r="V6471" s="47"/>
      <c r="X6471" s="9"/>
    </row>
    <row r="6472" spans="4:24">
      <c r="D6472" s="58"/>
      <c r="E6472" s="46"/>
      <c r="M6472" s="58"/>
      <c r="T6472" s="58"/>
      <c r="V6472" s="47"/>
      <c r="X6472" s="9"/>
    </row>
    <row r="6473" spans="4:24">
      <c r="D6473" s="58"/>
      <c r="E6473" s="46"/>
      <c r="T6473" s="58"/>
      <c r="V6473" s="47"/>
      <c r="X6473" s="9"/>
    </row>
    <row r="6474" spans="4:24">
      <c r="D6474" s="58"/>
      <c r="E6474" s="46"/>
      <c r="M6474" s="58"/>
      <c r="T6474" s="58"/>
      <c r="V6474" s="47"/>
      <c r="X6474" s="9"/>
    </row>
    <row r="6475" spans="4:24">
      <c r="D6475" s="58"/>
      <c r="E6475" s="46"/>
      <c r="T6475" s="58"/>
      <c r="V6475" s="47"/>
      <c r="X6475" s="9"/>
    </row>
    <row r="6476" spans="4:24">
      <c r="D6476" s="58"/>
      <c r="E6476" s="46"/>
      <c r="M6476" s="58"/>
      <c r="T6476" s="58"/>
      <c r="V6476" s="47"/>
      <c r="X6476" s="9"/>
    </row>
    <row r="6477" spans="4:24">
      <c r="D6477" s="58"/>
      <c r="E6477" s="46"/>
      <c r="M6477" s="58"/>
      <c r="T6477" s="58"/>
      <c r="V6477" s="47"/>
      <c r="X6477" s="9"/>
    </row>
    <row r="6478" spans="4:24">
      <c r="D6478" s="58"/>
      <c r="E6478" s="46"/>
      <c r="M6478" s="58"/>
      <c r="T6478" s="58"/>
      <c r="V6478" s="47"/>
      <c r="X6478" s="9"/>
    </row>
    <row r="6479" spans="4:24">
      <c r="D6479" s="58"/>
      <c r="E6479" s="46"/>
      <c r="M6479" s="58"/>
      <c r="T6479" s="58"/>
      <c r="V6479" s="47"/>
      <c r="X6479" s="9"/>
    </row>
    <row r="6480" spans="4:24">
      <c r="D6480" s="58"/>
      <c r="E6480" s="46"/>
      <c r="M6480" s="58"/>
      <c r="T6480" s="58"/>
      <c r="V6480" s="47"/>
      <c r="X6480" s="9"/>
    </row>
    <row r="6481" spans="4:24">
      <c r="D6481" s="58"/>
      <c r="E6481" s="46"/>
      <c r="M6481" s="58"/>
      <c r="T6481" s="58"/>
      <c r="V6481" s="47"/>
      <c r="X6481" s="9"/>
    </row>
    <row r="6482" spans="4:24">
      <c r="D6482" s="58"/>
      <c r="E6482" s="46"/>
      <c r="M6482" s="58"/>
      <c r="T6482" s="58"/>
      <c r="V6482" s="47"/>
      <c r="X6482" s="9"/>
    </row>
    <row r="6483" spans="4:24">
      <c r="D6483" s="58"/>
      <c r="E6483" s="46"/>
      <c r="M6483" s="58"/>
      <c r="T6483" s="58"/>
      <c r="V6483" s="47"/>
      <c r="X6483" s="9"/>
    </row>
    <row r="6484" spans="4:24">
      <c r="D6484" s="58"/>
      <c r="E6484" s="46"/>
      <c r="T6484" s="58"/>
      <c r="V6484" s="47"/>
      <c r="X6484" s="9"/>
    </row>
    <row r="6485" spans="4:24">
      <c r="D6485" s="58"/>
      <c r="E6485" s="46"/>
      <c r="M6485" s="58"/>
      <c r="T6485" s="58"/>
      <c r="V6485" s="47"/>
      <c r="X6485" s="9"/>
    </row>
    <row r="6486" spans="4:24">
      <c r="D6486" s="58"/>
      <c r="E6486" s="46"/>
      <c r="M6486" s="58"/>
      <c r="T6486" s="58"/>
      <c r="V6486" s="47"/>
      <c r="X6486" s="9"/>
    </row>
    <row r="6487" spans="4:24">
      <c r="D6487" s="58"/>
      <c r="E6487" s="46"/>
      <c r="M6487" s="58"/>
      <c r="T6487" s="58"/>
      <c r="V6487" s="47"/>
      <c r="X6487" s="9"/>
    </row>
    <row r="6488" spans="4:24">
      <c r="D6488" s="58"/>
      <c r="E6488" s="46"/>
      <c r="M6488" s="58"/>
      <c r="T6488" s="58"/>
      <c r="V6488" s="47"/>
      <c r="X6488" s="9"/>
    </row>
    <row r="6489" spans="4:24">
      <c r="D6489" s="58"/>
      <c r="E6489" s="46"/>
      <c r="M6489" s="58"/>
      <c r="T6489" s="58"/>
      <c r="V6489" s="47"/>
      <c r="X6489" s="9"/>
    </row>
    <row r="6490" spans="4:24">
      <c r="D6490" s="58"/>
      <c r="E6490" s="46"/>
      <c r="M6490" s="58"/>
      <c r="T6490" s="58"/>
      <c r="V6490" s="47"/>
      <c r="X6490" s="9"/>
    </row>
    <row r="6491" spans="4:24">
      <c r="D6491" s="58"/>
      <c r="E6491" s="46"/>
      <c r="M6491" s="58"/>
      <c r="T6491" s="58"/>
      <c r="V6491" s="47"/>
      <c r="X6491" s="9"/>
    </row>
    <row r="6492" spans="4:24">
      <c r="D6492" s="58"/>
      <c r="E6492" s="46"/>
      <c r="M6492" s="58"/>
      <c r="T6492" s="58"/>
      <c r="V6492" s="47"/>
      <c r="X6492" s="9"/>
    </row>
    <row r="6493" spans="4:24">
      <c r="D6493" s="58"/>
      <c r="E6493" s="46"/>
      <c r="M6493" s="58"/>
      <c r="T6493" s="58"/>
      <c r="V6493" s="47"/>
      <c r="X6493" s="9"/>
    </row>
    <row r="6494" spans="4:24">
      <c r="D6494" s="58"/>
      <c r="E6494" s="46"/>
      <c r="M6494" s="58"/>
      <c r="T6494" s="58"/>
      <c r="V6494" s="47"/>
      <c r="X6494" s="9"/>
    </row>
    <row r="6495" spans="4:24">
      <c r="D6495" s="58"/>
      <c r="E6495" s="46"/>
      <c r="M6495" s="58"/>
      <c r="T6495" s="58"/>
      <c r="V6495" s="47"/>
      <c r="X6495" s="9"/>
    </row>
    <row r="6496" spans="4:24">
      <c r="D6496" s="58"/>
      <c r="E6496" s="46"/>
      <c r="M6496" s="58"/>
      <c r="T6496" s="58"/>
      <c r="V6496" s="47"/>
      <c r="X6496" s="9"/>
    </row>
    <row r="6497" spans="4:24">
      <c r="D6497" s="58"/>
      <c r="E6497" s="46"/>
      <c r="M6497" s="58"/>
      <c r="T6497" s="58"/>
      <c r="V6497" s="47"/>
      <c r="X6497" s="9"/>
    </row>
    <row r="6498" spans="4:24">
      <c r="D6498" s="58"/>
      <c r="E6498" s="46"/>
      <c r="M6498" s="58"/>
      <c r="T6498" s="58"/>
      <c r="V6498" s="47"/>
      <c r="X6498" s="9"/>
    </row>
    <row r="6499" spans="4:24">
      <c r="D6499" s="58"/>
      <c r="E6499" s="46"/>
      <c r="M6499" s="58"/>
      <c r="T6499" s="58"/>
      <c r="V6499" s="47"/>
      <c r="X6499" s="9"/>
    </row>
    <row r="6500" spans="4:24">
      <c r="D6500" s="58"/>
      <c r="E6500" s="46"/>
      <c r="M6500" s="58"/>
      <c r="T6500" s="58"/>
      <c r="V6500" s="47"/>
      <c r="X6500" s="9"/>
    </row>
    <row r="6501" spans="4:24">
      <c r="D6501" s="58"/>
      <c r="E6501" s="46"/>
      <c r="M6501" s="58"/>
      <c r="T6501" s="58"/>
      <c r="V6501" s="47"/>
      <c r="X6501" s="9"/>
    </row>
    <row r="6502" spans="4:24">
      <c r="D6502" s="58"/>
      <c r="E6502" s="46"/>
      <c r="M6502" s="58"/>
      <c r="T6502" s="58"/>
      <c r="V6502" s="47"/>
      <c r="X6502" s="9"/>
    </row>
    <row r="6503" spans="4:24">
      <c r="D6503" s="58"/>
      <c r="E6503" s="46"/>
      <c r="M6503" s="58"/>
      <c r="T6503" s="58"/>
      <c r="V6503" s="47"/>
      <c r="X6503" s="9"/>
    </row>
    <row r="6504" spans="4:24">
      <c r="D6504" s="58"/>
      <c r="E6504" s="46"/>
      <c r="M6504" s="58"/>
      <c r="T6504" s="58"/>
      <c r="V6504" s="47"/>
      <c r="X6504" s="9"/>
    </row>
    <row r="6505" spans="4:24">
      <c r="D6505" s="58"/>
      <c r="E6505" s="46"/>
      <c r="M6505" s="58"/>
      <c r="T6505" s="58"/>
      <c r="V6505" s="47"/>
      <c r="X6505" s="9"/>
    </row>
    <row r="6507" spans="4:24">
      <c r="D6507" s="58"/>
      <c r="E6507" s="46"/>
      <c r="M6507" s="58"/>
      <c r="T6507" s="58"/>
      <c r="V6507" s="47"/>
      <c r="X6507" s="9"/>
    </row>
    <row r="6508" spans="4:24">
      <c r="D6508" s="58"/>
      <c r="E6508" s="46"/>
      <c r="M6508" s="58"/>
      <c r="T6508" s="58"/>
      <c r="V6508" s="47"/>
      <c r="X6508" s="9"/>
    </row>
    <row r="6509" spans="4:24">
      <c r="D6509" s="58"/>
      <c r="E6509" s="46"/>
      <c r="M6509" s="58"/>
      <c r="T6509" s="58"/>
      <c r="V6509" s="47"/>
      <c r="X6509" s="9"/>
    </row>
    <row r="6510" spans="4:24">
      <c r="D6510" s="58"/>
      <c r="E6510" s="46"/>
      <c r="M6510" s="58"/>
      <c r="T6510" s="58"/>
      <c r="V6510" s="47"/>
      <c r="X6510" s="9"/>
    </row>
    <row r="6511" spans="4:24">
      <c r="D6511" s="58"/>
      <c r="E6511" s="46"/>
      <c r="M6511" s="58"/>
      <c r="T6511" s="58"/>
      <c r="V6511" s="47"/>
      <c r="X6511" s="9"/>
    </row>
    <row r="6512" spans="4:24">
      <c r="D6512" s="58"/>
      <c r="E6512" s="46"/>
      <c r="M6512" s="58"/>
      <c r="T6512" s="58"/>
      <c r="V6512" s="47"/>
      <c r="X6512" s="9"/>
    </row>
    <row r="6513" spans="4:24">
      <c r="D6513" s="58"/>
      <c r="E6513" s="46"/>
      <c r="M6513" s="58"/>
      <c r="T6513" s="58"/>
      <c r="V6513" s="47"/>
      <c r="X6513" s="9"/>
    </row>
    <row r="6514" spans="4:24">
      <c r="D6514" s="58"/>
      <c r="E6514" s="46"/>
      <c r="M6514" s="58"/>
      <c r="T6514" s="58"/>
      <c r="V6514" s="47"/>
      <c r="X6514" s="9"/>
    </row>
    <row r="6515" spans="4:24">
      <c r="D6515" s="58"/>
      <c r="E6515" s="46"/>
      <c r="M6515" s="58"/>
      <c r="T6515" s="58"/>
      <c r="V6515" s="47"/>
      <c r="X6515" s="9"/>
    </row>
    <row r="6516" spans="4:24">
      <c r="D6516" s="58"/>
      <c r="E6516" s="46"/>
      <c r="M6516" s="58"/>
      <c r="T6516" s="58"/>
      <c r="V6516" s="47"/>
      <c r="X6516" s="9"/>
    </row>
    <row r="6517" spans="4:24">
      <c r="D6517" s="58"/>
      <c r="E6517" s="46"/>
      <c r="M6517" s="58"/>
      <c r="T6517" s="58"/>
      <c r="V6517" s="47"/>
      <c r="X6517" s="9"/>
    </row>
    <row r="6518" spans="4:24">
      <c r="D6518" s="58"/>
      <c r="E6518" s="46"/>
      <c r="M6518" s="58"/>
      <c r="T6518" s="58"/>
      <c r="V6518" s="47"/>
      <c r="X6518" s="9"/>
    </row>
    <row r="6519" spans="4:24">
      <c r="D6519" s="58"/>
      <c r="E6519" s="46"/>
      <c r="M6519" s="58"/>
      <c r="T6519" s="58"/>
      <c r="V6519" s="47"/>
      <c r="X6519" s="9"/>
    </row>
    <row r="6520" spans="4:24">
      <c r="D6520" s="58"/>
      <c r="E6520" s="46"/>
      <c r="M6520" s="58"/>
      <c r="T6520" s="58"/>
      <c r="V6520" s="47"/>
      <c r="X6520" s="9"/>
    </row>
    <row r="6521" spans="4:24">
      <c r="D6521" s="58"/>
      <c r="E6521" s="46"/>
      <c r="M6521" s="58"/>
      <c r="T6521" s="58"/>
      <c r="V6521" s="47"/>
      <c r="X6521" s="9"/>
    </row>
    <row r="6522" spans="4:24">
      <c r="D6522" s="58"/>
      <c r="E6522" s="46"/>
      <c r="M6522" s="58"/>
      <c r="T6522" s="58"/>
      <c r="V6522" s="47"/>
      <c r="X6522" s="9"/>
    </row>
    <row r="6523" spans="4:24">
      <c r="D6523" s="58"/>
      <c r="E6523" s="46"/>
      <c r="M6523" s="58"/>
      <c r="T6523" s="58"/>
      <c r="V6523" s="47"/>
      <c r="X6523" s="9"/>
    </row>
    <row r="6524" spans="4:24">
      <c r="D6524" s="58"/>
      <c r="E6524" s="46"/>
      <c r="M6524" s="58"/>
      <c r="T6524" s="58"/>
      <c r="V6524" s="47"/>
      <c r="X6524" s="9"/>
    </row>
    <row r="6525" spans="4:24">
      <c r="D6525" s="58"/>
      <c r="E6525" s="46"/>
      <c r="M6525" s="58"/>
      <c r="T6525" s="58"/>
      <c r="V6525" s="47"/>
      <c r="X6525" s="9"/>
    </row>
    <row r="6526" spans="4:24">
      <c r="D6526" s="58"/>
      <c r="E6526" s="46"/>
      <c r="M6526" s="58"/>
      <c r="T6526" s="58"/>
      <c r="V6526" s="47"/>
      <c r="X6526" s="9"/>
    </row>
    <row r="6527" spans="4:24">
      <c r="D6527" s="58"/>
      <c r="E6527" s="46"/>
      <c r="M6527" s="58"/>
      <c r="T6527" s="58"/>
      <c r="V6527" s="47"/>
      <c r="X6527" s="9"/>
    </row>
    <row r="6528" spans="4:24">
      <c r="D6528" s="58"/>
      <c r="E6528" s="46"/>
      <c r="M6528" s="58"/>
      <c r="T6528" s="58"/>
      <c r="V6528" s="47"/>
      <c r="X6528" s="9"/>
    </row>
    <row r="6529" spans="4:24">
      <c r="D6529" s="58"/>
      <c r="E6529" s="46"/>
      <c r="M6529" s="58"/>
      <c r="T6529" s="58"/>
      <c r="V6529" s="47"/>
      <c r="X6529" s="9"/>
    </row>
    <row r="6530" spans="4:24">
      <c r="D6530" s="58"/>
      <c r="E6530" s="46"/>
      <c r="M6530" s="58"/>
      <c r="T6530" s="58"/>
      <c r="V6530" s="47"/>
      <c r="X6530" s="9"/>
    </row>
    <row r="6532" spans="4:24">
      <c r="D6532" s="58"/>
      <c r="E6532" s="46"/>
      <c r="M6532" s="58"/>
      <c r="T6532" s="58"/>
      <c r="V6532" s="47"/>
      <c r="X6532" s="9"/>
    </row>
    <row r="6533" spans="4:24">
      <c r="D6533" s="58"/>
      <c r="E6533" s="46"/>
      <c r="M6533" s="58"/>
      <c r="T6533" s="58"/>
      <c r="V6533" s="47"/>
      <c r="X6533" s="9"/>
    </row>
    <row r="6534" spans="4:24">
      <c r="D6534" s="58"/>
      <c r="E6534" s="46"/>
      <c r="M6534" s="58"/>
      <c r="T6534" s="58"/>
      <c r="V6534" s="47"/>
      <c r="X6534" s="9"/>
    </row>
    <row r="6535" spans="4:24">
      <c r="D6535" s="58"/>
      <c r="E6535" s="46"/>
      <c r="M6535" s="58"/>
      <c r="T6535" s="58"/>
      <c r="V6535" s="47"/>
      <c r="X6535" s="9"/>
    </row>
    <row r="6538" spans="4:24">
      <c r="D6538" s="58"/>
      <c r="E6538" s="46"/>
      <c r="M6538" s="58"/>
      <c r="T6538" s="58"/>
      <c r="V6538" s="47"/>
      <c r="X6538" s="9"/>
    </row>
    <row r="6539" spans="4:24">
      <c r="D6539" s="58"/>
      <c r="E6539" s="46"/>
      <c r="M6539" s="58"/>
      <c r="T6539" s="58"/>
      <c r="V6539" s="47"/>
      <c r="X6539" s="9"/>
    </row>
    <row r="6540" spans="4:24">
      <c r="D6540" s="58"/>
      <c r="E6540" s="46"/>
      <c r="M6540" s="58"/>
      <c r="T6540" s="58"/>
      <c r="V6540" s="47"/>
      <c r="X6540" s="9"/>
    </row>
    <row r="6541" spans="4:24">
      <c r="D6541" s="58"/>
      <c r="E6541" s="46"/>
      <c r="M6541" s="58"/>
      <c r="T6541" s="58"/>
      <c r="V6541" s="47"/>
      <c r="X6541" s="9"/>
    </row>
    <row r="6542" spans="4:24">
      <c r="D6542" s="58"/>
      <c r="E6542" s="46"/>
      <c r="T6542" s="58"/>
      <c r="V6542" s="47"/>
      <c r="X6542" s="9"/>
    </row>
    <row r="6543" spans="4:24">
      <c r="D6543" s="58"/>
      <c r="E6543" s="46"/>
      <c r="M6543" s="58"/>
      <c r="T6543" s="58"/>
      <c r="V6543" s="47"/>
      <c r="X6543" s="9"/>
    </row>
    <row r="6544" spans="4:24">
      <c r="D6544" s="58"/>
      <c r="E6544" s="46"/>
      <c r="T6544" s="58"/>
      <c r="V6544" s="47"/>
      <c r="X6544" s="9"/>
    </row>
    <row r="6545" spans="4:24">
      <c r="D6545" s="58"/>
      <c r="E6545" s="46"/>
      <c r="M6545" s="58"/>
      <c r="T6545" s="58"/>
      <c r="V6545" s="47"/>
      <c r="X6545" s="9"/>
    </row>
    <row r="6546" spans="4:24">
      <c r="D6546" s="58"/>
      <c r="E6546" s="46"/>
      <c r="M6546" s="58"/>
      <c r="T6546" s="58"/>
      <c r="V6546" s="47"/>
      <c r="X6546" s="9"/>
    </row>
    <row r="6547" spans="4:24">
      <c r="D6547" s="58"/>
      <c r="E6547" s="46"/>
      <c r="M6547" s="58"/>
      <c r="T6547" s="58"/>
      <c r="V6547" s="47"/>
      <c r="X6547" s="9"/>
    </row>
    <row r="6548" spans="4:24">
      <c r="D6548" s="58"/>
      <c r="E6548" s="46"/>
      <c r="T6548" s="58"/>
      <c r="V6548" s="47"/>
      <c r="X6548" s="9"/>
    </row>
    <row r="6549" spans="4:24">
      <c r="D6549" s="58"/>
      <c r="E6549" s="46"/>
      <c r="M6549" s="58"/>
      <c r="T6549" s="58"/>
      <c r="V6549" s="47"/>
      <c r="X6549" s="9"/>
    </row>
    <row r="6550" spans="4:24">
      <c r="D6550" s="58"/>
      <c r="E6550" s="46"/>
      <c r="T6550" s="58"/>
      <c r="V6550" s="47"/>
      <c r="X6550" s="9"/>
    </row>
    <row r="6551" spans="4:24">
      <c r="D6551" s="58"/>
      <c r="E6551" s="46"/>
      <c r="M6551" s="58"/>
      <c r="T6551" s="58"/>
      <c r="V6551" s="47"/>
      <c r="X6551" s="9"/>
    </row>
    <row r="6552" spans="4:24">
      <c r="D6552" s="58"/>
      <c r="E6552" s="46"/>
      <c r="M6552" s="58"/>
      <c r="T6552" s="58"/>
      <c r="V6552" s="47"/>
      <c r="X6552" s="9"/>
    </row>
    <row r="6553" spans="4:24">
      <c r="D6553" s="58"/>
      <c r="E6553" s="46"/>
      <c r="M6553" s="58"/>
      <c r="T6553" s="58"/>
      <c r="V6553" s="47"/>
      <c r="X6553" s="9"/>
    </row>
    <row r="6554" spans="4:24">
      <c r="D6554" s="58"/>
      <c r="E6554" s="46"/>
      <c r="M6554" s="58"/>
      <c r="T6554" s="58"/>
      <c r="V6554" s="47"/>
      <c r="X6554" s="9"/>
    </row>
    <row r="6555" spans="4:24">
      <c r="D6555" s="58"/>
      <c r="E6555" s="46"/>
      <c r="T6555" s="58"/>
      <c r="V6555" s="47"/>
      <c r="X6555" s="9"/>
    </row>
    <row r="6556" spans="4:24">
      <c r="D6556" s="58"/>
      <c r="E6556" s="46"/>
      <c r="M6556" s="58"/>
      <c r="T6556" s="58"/>
      <c r="V6556" s="47"/>
      <c r="X6556" s="9"/>
    </row>
    <row r="6557" spans="4:24">
      <c r="D6557" s="58"/>
      <c r="E6557" s="46"/>
      <c r="M6557" s="58"/>
      <c r="T6557" s="58"/>
      <c r="V6557" s="47"/>
      <c r="X6557" s="9"/>
    </row>
    <row r="6558" spans="4:24">
      <c r="D6558" s="58"/>
      <c r="E6558" s="46"/>
      <c r="M6558" s="58"/>
      <c r="T6558" s="58"/>
      <c r="V6558" s="47"/>
      <c r="X6558" s="9"/>
    </row>
    <row r="6559" spans="4:24">
      <c r="D6559" s="58"/>
      <c r="E6559" s="46"/>
      <c r="M6559" s="58"/>
      <c r="T6559" s="58"/>
      <c r="V6559" s="47"/>
      <c r="X6559" s="9"/>
    </row>
    <row r="6560" spans="4:24">
      <c r="D6560" s="58"/>
      <c r="E6560" s="46"/>
      <c r="M6560" s="58"/>
      <c r="T6560" s="58"/>
      <c r="V6560" s="47"/>
      <c r="X6560" s="9"/>
    </row>
    <row r="6561" spans="4:24">
      <c r="D6561" s="58"/>
      <c r="E6561" s="46"/>
      <c r="M6561" s="58"/>
      <c r="T6561" s="58"/>
      <c r="V6561" s="47"/>
      <c r="X6561" s="9"/>
    </row>
    <row r="6562" spans="4:24">
      <c r="D6562" s="58"/>
      <c r="E6562" s="46"/>
      <c r="M6562" s="58"/>
      <c r="T6562" s="58"/>
      <c r="V6562" s="47"/>
      <c r="X6562" s="9"/>
    </row>
    <row r="6563" spans="4:24">
      <c r="D6563" s="58"/>
      <c r="E6563" s="46"/>
      <c r="M6563" s="58"/>
      <c r="T6563" s="58"/>
      <c r="V6563" s="47"/>
      <c r="X6563" s="9"/>
    </row>
    <row r="6564" spans="4:24">
      <c r="D6564" s="58"/>
      <c r="E6564" s="46"/>
      <c r="M6564" s="58"/>
      <c r="T6564" s="58"/>
      <c r="V6564" s="47"/>
      <c r="X6564" s="9"/>
    </row>
    <row r="6565" spans="4:24">
      <c r="D6565" s="58"/>
      <c r="E6565" s="46"/>
      <c r="M6565" s="58"/>
      <c r="T6565" s="58"/>
      <c r="V6565" s="47"/>
      <c r="X6565" s="9"/>
    </row>
    <row r="6566" spans="4:24">
      <c r="D6566" s="58"/>
      <c r="E6566" s="46"/>
      <c r="M6566" s="58"/>
      <c r="T6566" s="58"/>
      <c r="V6566" s="47"/>
      <c r="X6566" s="9"/>
    </row>
    <row r="6567" spans="4:24">
      <c r="D6567" s="58"/>
      <c r="E6567" s="46"/>
      <c r="M6567" s="58"/>
      <c r="T6567" s="58"/>
      <c r="V6567" s="47"/>
      <c r="X6567" s="9"/>
    </row>
    <row r="6568" spans="4:24">
      <c r="D6568" s="58"/>
      <c r="E6568" s="46"/>
      <c r="M6568" s="58"/>
      <c r="T6568" s="58"/>
      <c r="V6568" s="47"/>
      <c r="X6568" s="9"/>
    </row>
    <row r="6569" spans="4:24">
      <c r="D6569" s="58"/>
      <c r="E6569" s="46"/>
      <c r="T6569" s="58"/>
      <c r="V6569" s="47"/>
      <c r="X6569" s="9"/>
    </row>
    <row r="6570" spans="4:24">
      <c r="D6570" s="58"/>
      <c r="E6570" s="46"/>
      <c r="M6570" s="58"/>
      <c r="T6570" s="58"/>
      <c r="V6570" s="47"/>
      <c r="X6570" s="9"/>
    </row>
    <row r="6571" spans="4:24">
      <c r="D6571" s="58"/>
      <c r="E6571" s="46"/>
      <c r="T6571" s="58"/>
      <c r="V6571" s="47"/>
      <c r="X6571" s="9"/>
    </row>
    <row r="6572" spans="4:24">
      <c r="D6572" s="58"/>
      <c r="E6572" s="46"/>
      <c r="M6572" s="58"/>
      <c r="T6572" s="58"/>
      <c r="V6572" s="47"/>
      <c r="X6572" s="9"/>
    </row>
    <row r="6573" spans="4:24">
      <c r="D6573" s="58"/>
      <c r="E6573" s="46"/>
      <c r="M6573" s="58"/>
      <c r="T6573" s="58"/>
      <c r="V6573" s="47"/>
      <c r="X6573" s="9"/>
    </row>
    <row r="6574" spans="4:24">
      <c r="D6574" s="58"/>
      <c r="E6574" s="46"/>
      <c r="M6574" s="58"/>
      <c r="T6574" s="58"/>
      <c r="V6574" s="47"/>
      <c r="X6574" s="9"/>
    </row>
    <row r="6575" spans="4:24">
      <c r="D6575" s="58"/>
      <c r="E6575" s="46"/>
      <c r="T6575" s="58"/>
      <c r="V6575" s="47"/>
      <c r="X6575" s="9"/>
    </row>
    <row r="6576" spans="4:24">
      <c r="D6576" s="58"/>
      <c r="E6576" s="46"/>
      <c r="M6576" s="58"/>
      <c r="T6576" s="58"/>
      <c r="V6576" s="47"/>
      <c r="X6576" s="9"/>
    </row>
    <row r="6577" spans="4:24">
      <c r="D6577" s="58"/>
      <c r="E6577" s="46"/>
      <c r="T6577" s="58"/>
      <c r="V6577" s="47"/>
      <c r="X6577" s="9"/>
    </row>
    <row r="6578" spans="4:24">
      <c r="D6578" s="58"/>
      <c r="E6578" s="46"/>
      <c r="M6578" s="58"/>
      <c r="T6578" s="58"/>
      <c r="V6578" s="47"/>
      <c r="X6578" s="9"/>
    </row>
    <row r="6579" spans="4:24">
      <c r="D6579" s="58"/>
      <c r="E6579" s="46"/>
      <c r="M6579" s="58"/>
      <c r="T6579" s="58"/>
      <c r="V6579" s="47"/>
      <c r="X6579" s="9"/>
    </row>
    <row r="6580" spans="4:24">
      <c r="D6580" s="58"/>
      <c r="E6580" s="46"/>
      <c r="M6580" s="58"/>
      <c r="T6580" s="58"/>
      <c r="V6580" s="47"/>
      <c r="X6580" s="9"/>
    </row>
    <row r="6581" spans="4:24">
      <c r="D6581" s="58"/>
      <c r="E6581" s="46"/>
      <c r="M6581" s="58"/>
      <c r="T6581" s="58"/>
      <c r="V6581" s="47"/>
      <c r="X6581" s="9"/>
    </row>
    <row r="6582" spans="4:24">
      <c r="D6582" s="58"/>
      <c r="E6582" s="46"/>
      <c r="T6582" s="58"/>
      <c r="V6582" s="47"/>
      <c r="X6582" s="9"/>
    </row>
    <row r="6583" spans="4:24">
      <c r="D6583" s="58"/>
      <c r="E6583" s="46"/>
      <c r="M6583" s="58"/>
      <c r="T6583" s="58"/>
      <c r="V6583" s="47"/>
      <c r="X6583" s="9"/>
    </row>
    <row r="6584" spans="4:24">
      <c r="D6584" s="58"/>
      <c r="E6584" s="46"/>
      <c r="M6584" s="58"/>
      <c r="T6584" s="58"/>
      <c r="V6584" s="47"/>
      <c r="X6584" s="9"/>
    </row>
    <row r="6585" spans="4:24">
      <c r="D6585" s="58"/>
      <c r="E6585" s="46"/>
      <c r="M6585" s="58"/>
      <c r="T6585" s="58"/>
      <c r="V6585" s="47"/>
      <c r="X6585" s="9"/>
    </row>
    <row r="6586" spans="4:24">
      <c r="D6586" s="58"/>
      <c r="E6586" s="46"/>
      <c r="M6586" s="58"/>
      <c r="T6586" s="58"/>
      <c r="V6586" s="47"/>
      <c r="X6586" s="9"/>
    </row>
    <row r="6587" spans="4:24">
      <c r="D6587" s="58"/>
      <c r="E6587" s="46"/>
      <c r="M6587" s="58"/>
      <c r="T6587" s="58"/>
      <c r="V6587" s="47"/>
      <c r="X6587" s="9"/>
    </row>
    <row r="6588" spans="4:24">
      <c r="D6588" s="58"/>
      <c r="E6588" s="46"/>
      <c r="M6588" s="58"/>
      <c r="T6588" s="58"/>
      <c r="V6588" s="47"/>
      <c r="X6588" s="9"/>
    </row>
    <row r="6589" spans="4:24">
      <c r="D6589" s="58"/>
      <c r="E6589" s="46"/>
      <c r="M6589" s="58"/>
      <c r="T6589" s="58"/>
      <c r="V6589" s="47"/>
      <c r="X6589" s="9"/>
    </row>
    <row r="6590" spans="4:24">
      <c r="D6590" s="58"/>
      <c r="E6590" s="46"/>
      <c r="M6590" s="58"/>
      <c r="T6590" s="58"/>
      <c r="V6590" s="47"/>
      <c r="X6590" s="9"/>
    </row>
    <row r="6591" spans="4:24">
      <c r="D6591" s="58"/>
      <c r="E6591" s="46"/>
      <c r="M6591" s="58"/>
      <c r="T6591" s="58"/>
      <c r="V6591" s="47"/>
      <c r="X6591" s="9"/>
    </row>
    <row r="6592" spans="4:24">
      <c r="D6592" s="58"/>
      <c r="E6592" s="46"/>
      <c r="M6592" s="58"/>
      <c r="T6592" s="58"/>
      <c r="V6592" s="47"/>
      <c r="X6592" s="9"/>
    </row>
    <row r="6593" spans="4:24">
      <c r="D6593" s="58"/>
      <c r="E6593" s="46"/>
      <c r="M6593" s="58"/>
      <c r="T6593" s="58"/>
      <c r="V6593" s="47"/>
      <c r="X6593" s="9"/>
    </row>
    <row r="6594" spans="4:24">
      <c r="D6594" s="58"/>
      <c r="E6594" s="46"/>
      <c r="M6594" s="58"/>
      <c r="T6594" s="58"/>
      <c r="V6594" s="47"/>
      <c r="X6594" s="9"/>
    </row>
    <row r="6595" spans="4:24">
      <c r="D6595" s="58"/>
      <c r="E6595" s="46"/>
      <c r="M6595" s="58"/>
      <c r="T6595" s="58"/>
      <c r="V6595" s="47"/>
      <c r="X6595" s="9"/>
    </row>
    <row r="6596" spans="4:24">
      <c r="D6596" s="58"/>
      <c r="E6596" s="46"/>
      <c r="T6596" s="58"/>
      <c r="V6596" s="47"/>
      <c r="X6596" s="9"/>
    </row>
    <row r="6597" spans="4:24">
      <c r="D6597" s="58"/>
      <c r="E6597" s="46"/>
      <c r="M6597" s="58"/>
      <c r="T6597" s="58"/>
      <c r="V6597" s="47"/>
      <c r="X6597" s="9"/>
    </row>
    <row r="6598" spans="4:24">
      <c r="D6598" s="58"/>
      <c r="E6598" s="46"/>
      <c r="T6598" s="58"/>
      <c r="V6598" s="47"/>
      <c r="X6598" s="9"/>
    </row>
    <row r="6599" spans="4:24">
      <c r="D6599" s="58"/>
      <c r="E6599" s="46"/>
      <c r="M6599" s="58"/>
      <c r="T6599" s="58"/>
      <c r="V6599" s="47"/>
      <c r="X6599" s="9"/>
    </row>
    <row r="6600" spans="4:24">
      <c r="D6600" s="58"/>
      <c r="E6600" s="46"/>
      <c r="M6600" s="58"/>
      <c r="T6600" s="58"/>
      <c r="V6600" s="47"/>
      <c r="X6600" s="9"/>
    </row>
    <row r="6601" spans="4:24">
      <c r="D6601" s="58"/>
      <c r="E6601" s="46"/>
      <c r="M6601" s="58"/>
      <c r="T6601" s="58"/>
      <c r="V6601" s="47"/>
      <c r="X6601" s="9"/>
    </row>
    <row r="6602" spans="4:24">
      <c r="D6602" s="58"/>
      <c r="E6602" s="46"/>
      <c r="T6602" s="58"/>
      <c r="V6602" s="47"/>
      <c r="X6602" s="9"/>
    </row>
    <row r="6603" spans="4:24">
      <c r="D6603" s="58"/>
      <c r="E6603" s="46"/>
      <c r="M6603" s="58"/>
      <c r="T6603" s="58"/>
      <c r="V6603" s="47"/>
      <c r="X6603" s="9"/>
    </row>
    <row r="6604" spans="4:24">
      <c r="D6604" s="58"/>
      <c r="E6604" s="46"/>
      <c r="T6604" s="58"/>
      <c r="V6604" s="47"/>
      <c r="X6604" s="9"/>
    </row>
    <row r="6605" spans="4:24">
      <c r="D6605" s="58"/>
      <c r="E6605" s="46"/>
      <c r="M6605" s="58"/>
      <c r="T6605" s="58"/>
      <c r="V6605" s="47"/>
      <c r="X6605" s="9"/>
    </row>
    <row r="6606" spans="4:24">
      <c r="D6606" s="58"/>
      <c r="E6606" s="46"/>
      <c r="M6606" s="58"/>
      <c r="T6606" s="58"/>
      <c r="V6606" s="47"/>
      <c r="X6606" s="9"/>
    </row>
    <row r="6607" spans="4:24">
      <c r="D6607" s="58"/>
      <c r="E6607" s="46"/>
      <c r="M6607" s="58"/>
      <c r="T6607" s="58"/>
      <c r="V6607" s="47"/>
      <c r="X6607" s="9"/>
    </row>
    <row r="6608" spans="4:24">
      <c r="D6608" s="58"/>
      <c r="E6608" s="46"/>
      <c r="M6608" s="58"/>
      <c r="T6608" s="58"/>
      <c r="V6608" s="47"/>
      <c r="X6608" s="9"/>
    </row>
    <row r="6609" spans="1:24">
      <c r="D6609" s="58"/>
      <c r="E6609" s="46"/>
      <c r="T6609" s="58"/>
      <c r="V6609" s="47"/>
      <c r="X6609" s="9"/>
    </row>
    <row r="6610" spans="1:24">
      <c r="D6610" s="58"/>
      <c r="E6610" s="46"/>
      <c r="M6610" s="58"/>
      <c r="T6610" s="58"/>
      <c r="V6610" s="47"/>
      <c r="X6610" s="9"/>
    </row>
    <row r="6611" spans="1:24">
      <c r="D6611" s="58"/>
      <c r="E6611" s="46"/>
      <c r="M6611" s="58"/>
      <c r="T6611" s="58"/>
      <c r="V6611" s="47"/>
      <c r="X6611" s="9"/>
    </row>
    <row r="6612" spans="1:24">
      <c r="D6612" s="58"/>
      <c r="E6612" s="46"/>
      <c r="M6612" s="58"/>
      <c r="T6612" s="58"/>
      <c r="V6612" s="47"/>
      <c r="X6612" s="9"/>
    </row>
    <row r="6613" spans="1:24">
      <c r="D6613" s="58"/>
      <c r="E6613" s="46"/>
      <c r="M6613" s="58"/>
      <c r="T6613" s="58"/>
      <c r="V6613" s="47"/>
      <c r="X6613" s="9"/>
    </row>
    <row r="6614" spans="1:24">
      <c r="D6614" s="58"/>
      <c r="E6614" s="46"/>
      <c r="M6614" s="58"/>
      <c r="T6614" s="58"/>
      <c r="V6614" s="47"/>
      <c r="X6614" s="9"/>
    </row>
    <row r="6615" spans="1:24">
      <c r="D6615" s="58"/>
      <c r="E6615" s="46"/>
      <c r="M6615" s="58"/>
      <c r="T6615" s="58"/>
      <c r="V6615" s="47"/>
      <c r="X6615" s="9"/>
    </row>
    <row r="6616" spans="1:24">
      <c r="D6616" s="58"/>
      <c r="E6616" s="46"/>
      <c r="M6616" s="58"/>
      <c r="T6616" s="58"/>
      <c r="V6616" s="47"/>
      <c r="X6616" s="9"/>
    </row>
    <row r="6617" spans="1:24">
      <c r="D6617" s="58"/>
      <c r="E6617" s="46"/>
      <c r="M6617" s="58"/>
      <c r="T6617" s="58"/>
      <c r="V6617" s="47"/>
      <c r="X6617" s="9"/>
    </row>
    <row r="6618" spans="1:24">
      <c r="D6618" s="58"/>
      <c r="E6618" s="46"/>
      <c r="M6618" s="58"/>
      <c r="T6618" s="58"/>
      <c r="V6618" s="47"/>
      <c r="X6618" s="9"/>
    </row>
    <row r="6619" spans="1:24">
      <c r="A6619" s="56"/>
      <c r="D6619" s="58"/>
      <c r="E6619" s="46"/>
      <c r="M6619" s="58"/>
      <c r="T6619" s="58"/>
      <c r="V6619" s="47"/>
      <c r="X6619" s="9"/>
    </row>
    <row r="6620" spans="1:24">
      <c r="D6620" s="58"/>
      <c r="E6620" s="46"/>
      <c r="M6620" s="58"/>
      <c r="T6620" s="58"/>
      <c r="V6620" s="47"/>
      <c r="X6620" s="9"/>
    </row>
    <row r="6621" spans="1:24">
      <c r="D6621" s="58"/>
      <c r="E6621" s="46"/>
      <c r="M6621" s="58"/>
      <c r="T6621" s="58"/>
      <c r="V6621" s="47"/>
      <c r="X6621" s="9"/>
    </row>
    <row r="6622" spans="1:24">
      <c r="D6622" s="58"/>
      <c r="E6622" s="46"/>
      <c r="M6622" s="58"/>
      <c r="T6622" s="58"/>
      <c r="V6622" s="47"/>
      <c r="X6622" s="9"/>
    </row>
    <row r="6623" spans="1:24">
      <c r="D6623" s="58"/>
      <c r="E6623" s="46"/>
      <c r="T6623" s="58"/>
      <c r="V6623" s="47"/>
      <c r="X6623" s="9"/>
    </row>
    <row r="6624" spans="1:24">
      <c r="D6624" s="58"/>
      <c r="E6624" s="46"/>
      <c r="M6624" s="58"/>
      <c r="T6624" s="58"/>
      <c r="V6624" s="47"/>
      <c r="X6624" s="9"/>
    </row>
    <row r="6625" spans="4:24">
      <c r="D6625" s="58"/>
      <c r="E6625" s="46"/>
      <c r="T6625" s="58"/>
      <c r="V6625" s="47"/>
      <c r="X6625" s="9"/>
    </row>
    <row r="6626" spans="4:24">
      <c r="D6626" s="58"/>
      <c r="E6626" s="46"/>
      <c r="M6626" s="58"/>
      <c r="T6626" s="58"/>
      <c r="V6626" s="47"/>
      <c r="X6626" s="9"/>
    </row>
    <row r="6627" spans="4:24">
      <c r="D6627" s="58"/>
      <c r="E6627" s="46"/>
      <c r="M6627" s="58"/>
      <c r="T6627" s="58"/>
      <c r="V6627" s="47"/>
      <c r="X6627" s="9"/>
    </row>
    <row r="6628" spans="4:24">
      <c r="D6628" s="58"/>
      <c r="E6628" s="46"/>
      <c r="M6628" s="58"/>
      <c r="T6628" s="58"/>
      <c r="V6628" s="47"/>
      <c r="X6628" s="9"/>
    </row>
    <row r="6629" spans="4:24">
      <c r="D6629" s="58"/>
      <c r="E6629" s="46"/>
      <c r="T6629" s="58"/>
      <c r="V6629" s="47"/>
      <c r="X6629" s="9"/>
    </row>
    <row r="6630" spans="4:24">
      <c r="D6630" s="58"/>
      <c r="E6630" s="46"/>
      <c r="M6630" s="58"/>
      <c r="T6630" s="58"/>
      <c r="V6630" s="47"/>
      <c r="X6630" s="9"/>
    </row>
    <row r="6631" spans="4:24">
      <c r="D6631" s="58"/>
      <c r="E6631" s="46"/>
      <c r="T6631" s="58"/>
      <c r="V6631" s="47"/>
      <c r="X6631" s="9"/>
    </row>
    <row r="6632" spans="4:24">
      <c r="D6632" s="58"/>
      <c r="E6632" s="46"/>
      <c r="M6632" s="58"/>
      <c r="T6632" s="58"/>
      <c r="V6632" s="47"/>
      <c r="X6632" s="9"/>
    </row>
    <row r="6633" spans="4:24">
      <c r="D6633" s="58"/>
      <c r="E6633" s="46"/>
      <c r="M6633" s="58"/>
      <c r="T6633" s="58"/>
      <c r="V6633" s="47"/>
      <c r="X6633" s="9"/>
    </row>
    <row r="6634" spans="4:24">
      <c r="D6634" s="58"/>
      <c r="E6634" s="46"/>
      <c r="M6634" s="58"/>
      <c r="T6634" s="58"/>
      <c r="V6634" s="47"/>
      <c r="X6634" s="9"/>
    </row>
    <row r="6635" spans="4:24">
      <c r="D6635" s="58"/>
      <c r="E6635" s="46"/>
      <c r="M6635" s="58"/>
      <c r="T6635" s="58"/>
      <c r="V6635" s="47"/>
      <c r="X6635" s="9"/>
    </row>
    <row r="6636" spans="4:24">
      <c r="D6636" s="58"/>
      <c r="E6636" s="46"/>
      <c r="T6636" s="58"/>
      <c r="V6636" s="47"/>
      <c r="X6636" s="9"/>
    </row>
    <row r="6637" spans="4:24">
      <c r="D6637" s="58"/>
      <c r="E6637" s="46"/>
      <c r="M6637" s="58"/>
      <c r="T6637" s="58"/>
      <c r="V6637" s="47"/>
      <c r="X6637" s="9"/>
    </row>
    <row r="6638" spans="4:24">
      <c r="D6638" s="58"/>
      <c r="E6638" s="46"/>
      <c r="M6638" s="58"/>
      <c r="T6638" s="58"/>
      <c r="V6638" s="47"/>
      <c r="X6638" s="9"/>
    </row>
    <row r="6639" spans="4:24">
      <c r="D6639" s="58"/>
      <c r="E6639" s="46"/>
      <c r="M6639" s="58"/>
      <c r="T6639" s="58"/>
      <c r="V6639" s="47"/>
      <c r="X6639" s="9"/>
    </row>
    <row r="6640" spans="4:24">
      <c r="D6640" s="58"/>
      <c r="E6640" s="46"/>
      <c r="M6640" s="58"/>
      <c r="T6640" s="58"/>
      <c r="V6640" s="47"/>
      <c r="X6640" s="9"/>
    </row>
    <row r="6641" spans="4:24">
      <c r="D6641" s="58"/>
      <c r="E6641" s="46"/>
      <c r="M6641" s="58"/>
      <c r="T6641" s="58"/>
      <c r="V6641" s="47"/>
      <c r="X6641" s="9"/>
    </row>
    <row r="6642" spans="4:24">
      <c r="D6642" s="58"/>
      <c r="E6642" s="46"/>
      <c r="M6642" s="58"/>
      <c r="T6642" s="58"/>
      <c r="V6642" s="47"/>
      <c r="X6642" s="9"/>
    </row>
    <row r="6643" spans="4:24">
      <c r="D6643" s="58"/>
      <c r="E6643" s="46"/>
      <c r="M6643" s="58"/>
      <c r="T6643" s="58"/>
      <c r="V6643" s="47"/>
      <c r="X6643" s="9"/>
    </row>
    <row r="6644" spans="4:24">
      <c r="D6644" s="58"/>
      <c r="E6644" s="46"/>
      <c r="M6644" s="58"/>
      <c r="T6644" s="58"/>
      <c r="V6644" s="47"/>
      <c r="X6644" s="9"/>
    </row>
    <row r="6645" spans="4:24">
      <c r="D6645" s="58"/>
      <c r="E6645" s="46"/>
      <c r="M6645" s="58"/>
      <c r="T6645" s="58"/>
      <c r="V6645" s="47"/>
      <c r="X6645" s="9"/>
    </row>
    <row r="6646" spans="4:24">
      <c r="D6646" s="58"/>
      <c r="E6646" s="46"/>
      <c r="M6646" s="58"/>
      <c r="T6646" s="58"/>
      <c r="V6646" s="47"/>
      <c r="X6646" s="9"/>
    </row>
    <row r="6647" spans="4:24">
      <c r="D6647" s="58"/>
      <c r="E6647" s="46"/>
      <c r="M6647" s="58"/>
      <c r="T6647" s="58"/>
      <c r="V6647" s="47"/>
      <c r="X6647" s="9"/>
    </row>
    <row r="6648" spans="4:24">
      <c r="D6648" s="58"/>
      <c r="E6648" s="46"/>
      <c r="M6648" s="58"/>
      <c r="T6648" s="58"/>
      <c r="V6648" s="47"/>
      <c r="X6648" s="9"/>
    </row>
    <row r="6649" spans="4:24">
      <c r="D6649" s="58"/>
      <c r="E6649" s="46"/>
      <c r="M6649" s="58"/>
      <c r="T6649" s="58"/>
      <c r="V6649" s="47"/>
      <c r="X6649" s="9"/>
    </row>
    <row r="6650" spans="4:24">
      <c r="D6650" s="58"/>
      <c r="E6650" s="46"/>
      <c r="T6650" s="58"/>
      <c r="V6650" s="47"/>
      <c r="X6650" s="9"/>
    </row>
    <row r="6651" spans="4:24">
      <c r="D6651" s="58"/>
      <c r="E6651" s="46"/>
      <c r="M6651" s="58"/>
      <c r="T6651" s="58"/>
      <c r="V6651" s="47"/>
      <c r="X6651" s="9"/>
    </row>
    <row r="6652" spans="4:24">
      <c r="D6652" s="58"/>
      <c r="E6652" s="46"/>
      <c r="T6652" s="58"/>
      <c r="V6652" s="47"/>
      <c r="X6652" s="9"/>
    </row>
    <row r="6653" spans="4:24">
      <c r="D6653" s="58"/>
      <c r="E6653" s="46"/>
      <c r="M6653" s="58"/>
      <c r="T6653" s="58"/>
      <c r="V6653" s="47"/>
      <c r="X6653" s="9"/>
    </row>
    <row r="6654" spans="4:24">
      <c r="D6654" s="58"/>
      <c r="E6654" s="46"/>
      <c r="M6654" s="58"/>
      <c r="T6654" s="58"/>
      <c r="V6654" s="47"/>
      <c r="X6654" s="9"/>
    </row>
    <row r="6655" spans="4:24">
      <c r="D6655" s="58"/>
      <c r="E6655" s="46"/>
      <c r="M6655" s="58"/>
      <c r="T6655" s="58"/>
      <c r="V6655" s="47"/>
      <c r="X6655" s="9"/>
    </row>
    <row r="6656" spans="4:24">
      <c r="D6656" s="58"/>
      <c r="E6656" s="46"/>
      <c r="T6656" s="58"/>
      <c r="V6656" s="47"/>
      <c r="X6656" s="9"/>
    </row>
    <row r="6657" spans="4:24">
      <c r="D6657" s="58"/>
      <c r="E6657" s="46"/>
      <c r="M6657" s="58"/>
      <c r="T6657" s="58"/>
      <c r="V6657" s="47"/>
      <c r="X6657" s="9"/>
    </row>
    <row r="6658" spans="4:24">
      <c r="D6658" s="58"/>
      <c r="E6658" s="46"/>
      <c r="T6658" s="58"/>
      <c r="V6658" s="47"/>
      <c r="X6658" s="9"/>
    </row>
    <row r="6659" spans="4:24">
      <c r="D6659" s="58"/>
      <c r="E6659" s="46"/>
      <c r="M6659" s="58"/>
      <c r="T6659" s="58"/>
      <c r="V6659" s="47"/>
      <c r="X6659" s="9"/>
    </row>
    <row r="6660" spans="4:24">
      <c r="D6660" s="58"/>
      <c r="E6660" s="46"/>
      <c r="M6660" s="58"/>
      <c r="T6660" s="58"/>
      <c r="V6660" s="47"/>
      <c r="X6660" s="9"/>
    </row>
    <row r="6661" spans="4:24">
      <c r="D6661" s="58"/>
      <c r="E6661" s="46"/>
      <c r="M6661" s="58"/>
      <c r="T6661" s="58"/>
      <c r="V6661" s="47"/>
      <c r="X6661" s="9"/>
    </row>
    <row r="6662" spans="4:24">
      <c r="D6662" s="58"/>
      <c r="E6662" s="46"/>
      <c r="M6662" s="58"/>
      <c r="T6662" s="58"/>
      <c r="V6662" s="47"/>
      <c r="X6662" s="9"/>
    </row>
    <row r="6663" spans="4:24">
      <c r="D6663" s="58"/>
      <c r="E6663" s="46"/>
      <c r="T6663" s="58"/>
      <c r="V6663" s="47"/>
      <c r="X6663" s="9"/>
    </row>
    <row r="6664" spans="4:24">
      <c r="D6664" s="58"/>
      <c r="E6664" s="46"/>
      <c r="M6664" s="58"/>
      <c r="T6664" s="58"/>
      <c r="V6664" s="47"/>
      <c r="X6664" s="9"/>
    </row>
    <row r="6665" spans="4:24">
      <c r="D6665" s="58"/>
      <c r="E6665" s="46"/>
      <c r="M6665" s="58"/>
      <c r="T6665" s="58"/>
      <c r="V6665" s="47"/>
      <c r="X6665" s="9"/>
    </row>
    <row r="6666" spans="4:24">
      <c r="D6666" s="58"/>
      <c r="E6666" s="46"/>
      <c r="M6666" s="58"/>
      <c r="T6666" s="58"/>
      <c r="V6666" s="47"/>
      <c r="X6666" s="9"/>
    </row>
    <row r="6667" spans="4:24">
      <c r="D6667" s="58"/>
      <c r="E6667" s="46"/>
      <c r="M6667" s="58"/>
      <c r="T6667" s="58"/>
      <c r="V6667" s="47"/>
      <c r="X6667" s="9"/>
    </row>
    <row r="6668" spans="4:24">
      <c r="D6668" s="58"/>
      <c r="E6668" s="46"/>
      <c r="M6668" s="58"/>
      <c r="T6668" s="58"/>
      <c r="V6668" s="47"/>
      <c r="X6668" s="9"/>
    </row>
    <row r="6669" spans="4:24">
      <c r="D6669" s="58"/>
      <c r="E6669" s="46"/>
      <c r="M6669" s="58"/>
      <c r="T6669" s="58"/>
      <c r="V6669" s="47"/>
      <c r="X6669" s="9"/>
    </row>
    <row r="6670" spans="4:24">
      <c r="D6670" s="58"/>
      <c r="E6670" s="46"/>
      <c r="M6670" s="58"/>
      <c r="T6670" s="58"/>
      <c r="V6670" s="47"/>
      <c r="X6670" s="9"/>
    </row>
    <row r="6671" spans="4:24">
      <c r="D6671" s="58"/>
      <c r="E6671" s="46"/>
      <c r="M6671" s="58"/>
      <c r="T6671" s="58"/>
      <c r="V6671" s="47"/>
      <c r="X6671" s="9"/>
    </row>
    <row r="6672" spans="4:24">
      <c r="D6672" s="58"/>
      <c r="E6672" s="46"/>
      <c r="M6672" s="58"/>
      <c r="T6672" s="58"/>
      <c r="V6672" s="47"/>
      <c r="X6672" s="9"/>
    </row>
    <row r="6673" spans="4:24">
      <c r="D6673" s="58"/>
      <c r="E6673" s="46"/>
      <c r="M6673" s="58"/>
      <c r="T6673" s="58"/>
      <c r="V6673" s="47"/>
      <c r="X6673" s="9"/>
    </row>
    <row r="6674" spans="4:24">
      <c r="D6674" s="58"/>
      <c r="E6674" s="46"/>
      <c r="M6674" s="58"/>
      <c r="T6674" s="58"/>
      <c r="V6674" s="47"/>
      <c r="X6674" s="9"/>
    </row>
    <row r="6675" spans="4:24">
      <c r="D6675" s="58"/>
      <c r="E6675" s="46"/>
      <c r="M6675" s="58"/>
      <c r="T6675" s="58"/>
      <c r="V6675" s="47"/>
      <c r="X6675" s="9"/>
    </row>
    <row r="6676" spans="4:24">
      <c r="D6676" s="58"/>
      <c r="E6676" s="46"/>
      <c r="M6676" s="58"/>
      <c r="T6676" s="58"/>
      <c r="V6676" s="47"/>
      <c r="X6676" s="9"/>
    </row>
    <row r="6677" spans="4:24">
      <c r="D6677" s="58"/>
      <c r="E6677" s="46"/>
      <c r="T6677" s="58"/>
      <c r="V6677" s="47"/>
      <c r="X6677" s="9"/>
    </row>
    <row r="6678" spans="4:24">
      <c r="D6678" s="58"/>
      <c r="E6678" s="46"/>
      <c r="M6678" s="58"/>
      <c r="T6678" s="58"/>
      <c r="V6678" s="47"/>
      <c r="X6678" s="9"/>
    </row>
    <row r="6679" spans="4:24">
      <c r="D6679" s="58"/>
      <c r="E6679" s="46"/>
      <c r="T6679" s="58"/>
      <c r="V6679" s="47"/>
      <c r="X6679" s="9"/>
    </row>
    <row r="6680" spans="4:24">
      <c r="D6680" s="58"/>
      <c r="E6680" s="46"/>
      <c r="M6680" s="58"/>
      <c r="T6680" s="58"/>
      <c r="V6680" s="47"/>
      <c r="X6680" s="9"/>
    </row>
    <row r="6681" spans="4:24">
      <c r="D6681" s="58"/>
      <c r="E6681" s="46"/>
      <c r="M6681" s="58"/>
      <c r="T6681" s="58"/>
      <c r="V6681" s="47"/>
      <c r="X6681" s="9"/>
    </row>
    <row r="6682" spans="4:24">
      <c r="D6682" s="58"/>
      <c r="E6682" s="46"/>
      <c r="M6682" s="58"/>
      <c r="T6682" s="58"/>
      <c r="V6682" s="47"/>
      <c r="X6682" s="9"/>
    </row>
    <row r="6683" spans="4:24">
      <c r="D6683" s="58"/>
      <c r="E6683" s="46"/>
      <c r="T6683" s="58"/>
      <c r="V6683" s="47"/>
      <c r="X6683" s="9"/>
    </row>
    <row r="6684" spans="4:24">
      <c r="D6684" s="58"/>
      <c r="E6684" s="46"/>
      <c r="M6684" s="58"/>
      <c r="T6684" s="58"/>
      <c r="V6684" s="47"/>
      <c r="X6684" s="9"/>
    </row>
    <row r="6685" spans="4:24">
      <c r="D6685" s="58"/>
      <c r="E6685" s="46"/>
      <c r="T6685" s="58"/>
      <c r="V6685" s="47"/>
      <c r="X6685" s="9"/>
    </row>
    <row r="6686" spans="4:24">
      <c r="D6686" s="58"/>
      <c r="E6686" s="46"/>
      <c r="M6686" s="58"/>
      <c r="T6686" s="58"/>
      <c r="V6686" s="47"/>
      <c r="X6686" s="9"/>
    </row>
    <row r="6687" spans="4:24">
      <c r="D6687" s="58"/>
      <c r="E6687" s="46"/>
      <c r="M6687" s="58"/>
      <c r="T6687" s="58"/>
      <c r="V6687" s="47"/>
      <c r="X6687" s="9"/>
    </row>
    <row r="6688" spans="4:24">
      <c r="D6688" s="58"/>
      <c r="E6688" s="46"/>
      <c r="M6688" s="58"/>
      <c r="T6688" s="58"/>
      <c r="V6688" s="47"/>
      <c r="X6688" s="9"/>
    </row>
    <row r="6689" spans="4:24">
      <c r="D6689" s="58"/>
      <c r="E6689" s="46"/>
      <c r="M6689" s="58"/>
      <c r="T6689" s="58"/>
      <c r="V6689" s="47"/>
      <c r="X6689" s="9"/>
    </row>
    <row r="6690" spans="4:24">
      <c r="D6690" s="58"/>
      <c r="E6690" s="46"/>
      <c r="T6690" s="58"/>
      <c r="V6690" s="47"/>
      <c r="X6690" s="9"/>
    </row>
    <row r="6691" spans="4:24">
      <c r="D6691" s="58"/>
      <c r="E6691" s="46"/>
      <c r="M6691" s="58"/>
      <c r="T6691" s="58"/>
      <c r="V6691" s="47"/>
      <c r="X6691" s="9"/>
    </row>
    <row r="6692" spans="4:24">
      <c r="D6692" s="58"/>
      <c r="E6692" s="46"/>
      <c r="M6692" s="58"/>
      <c r="T6692" s="58"/>
      <c r="V6692" s="47"/>
      <c r="X6692" s="9"/>
    </row>
    <row r="6693" spans="4:24">
      <c r="D6693" s="58"/>
      <c r="E6693" s="46"/>
      <c r="M6693" s="58"/>
      <c r="T6693" s="58"/>
      <c r="V6693" s="47"/>
      <c r="X6693" s="9"/>
    </row>
    <row r="6694" spans="4:24">
      <c r="D6694" s="58"/>
      <c r="E6694" s="46"/>
      <c r="M6694" s="58"/>
      <c r="T6694" s="58"/>
      <c r="V6694" s="47"/>
      <c r="X6694" s="9"/>
    </row>
    <row r="6695" spans="4:24">
      <c r="D6695" s="58"/>
      <c r="E6695" s="46"/>
      <c r="M6695" s="58"/>
      <c r="T6695" s="58"/>
      <c r="V6695" s="47"/>
      <c r="X6695" s="9"/>
    </row>
    <row r="6696" spans="4:24">
      <c r="D6696" s="58"/>
      <c r="E6696" s="46"/>
      <c r="M6696" s="58"/>
      <c r="T6696" s="58"/>
      <c r="V6696" s="47"/>
      <c r="X6696" s="9"/>
    </row>
    <row r="6697" spans="4:24">
      <c r="D6697" s="58"/>
      <c r="E6697" s="46"/>
      <c r="M6697" s="58"/>
      <c r="T6697" s="58"/>
      <c r="V6697" s="47"/>
      <c r="X6697" s="9"/>
    </row>
    <row r="6698" spans="4:24">
      <c r="D6698" s="58"/>
      <c r="E6698" s="46"/>
      <c r="M6698" s="58"/>
      <c r="T6698" s="58"/>
      <c r="V6698" s="47"/>
      <c r="X6698" s="9"/>
    </row>
    <row r="6699" spans="4:24">
      <c r="D6699" s="58"/>
      <c r="E6699" s="46"/>
      <c r="M6699" s="58"/>
      <c r="T6699" s="58"/>
      <c r="V6699" s="47"/>
      <c r="X6699" s="9"/>
    </row>
    <row r="6700" spans="4:24">
      <c r="D6700" s="58"/>
      <c r="E6700" s="46"/>
      <c r="M6700" s="58"/>
      <c r="T6700" s="58"/>
      <c r="V6700" s="47"/>
      <c r="X6700" s="9"/>
    </row>
    <row r="6701" spans="4:24">
      <c r="D6701" s="58"/>
      <c r="E6701" s="46"/>
      <c r="M6701" s="58"/>
      <c r="T6701" s="58"/>
      <c r="V6701" s="47"/>
      <c r="X6701" s="9"/>
    </row>
    <row r="6702" spans="4:24">
      <c r="D6702" s="58"/>
      <c r="E6702" s="46"/>
      <c r="M6702" s="58"/>
      <c r="T6702" s="58"/>
      <c r="V6702" s="47"/>
      <c r="X6702" s="9"/>
    </row>
    <row r="6703" spans="4:24">
      <c r="D6703" s="58"/>
      <c r="E6703" s="46"/>
      <c r="M6703" s="58"/>
      <c r="T6703" s="58"/>
      <c r="V6703" s="47"/>
      <c r="X6703" s="9"/>
    </row>
    <row r="6704" spans="4:24">
      <c r="D6704" s="58"/>
      <c r="E6704" s="46"/>
      <c r="T6704" s="58"/>
      <c r="V6704" s="47"/>
      <c r="X6704" s="9"/>
    </row>
    <row r="6705" spans="4:24">
      <c r="D6705" s="58"/>
      <c r="E6705" s="46"/>
      <c r="M6705" s="58"/>
      <c r="T6705" s="58"/>
      <c r="V6705" s="47"/>
      <c r="X6705" s="9"/>
    </row>
    <row r="6706" spans="4:24">
      <c r="D6706" s="58"/>
      <c r="E6706" s="46"/>
      <c r="T6706" s="58"/>
      <c r="V6706" s="47"/>
      <c r="X6706" s="9"/>
    </row>
    <row r="6707" spans="4:24">
      <c r="D6707" s="58"/>
      <c r="E6707" s="46"/>
      <c r="M6707" s="58"/>
      <c r="T6707" s="58"/>
      <c r="V6707" s="47"/>
      <c r="X6707" s="9"/>
    </row>
    <row r="6708" spans="4:24">
      <c r="D6708" s="58"/>
      <c r="E6708" s="46"/>
      <c r="M6708" s="58"/>
      <c r="T6708" s="58"/>
      <c r="V6708" s="47"/>
      <c r="X6708" s="9"/>
    </row>
    <row r="6709" spans="4:24">
      <c r="D6709" s="58"/>
      <c r="E6709" s="46"/>
      <c r="M6709" s="58"/>
      <c r="T6709" s="58"/>
      <c r="V6709" s="47"/>
      <c r="X6709" s="9"/>
    </row>
    <row r="6710" spans="4:24">
      <c r="D6710" s="58"/>
      <c r="E6710" s="46"/>
      <c r="T6710" s="58"/>
      <c r="V6710" s="47"/>
      <c r="X6710" s="9"/>
    </row>
    <row r="6711" spans="4:24">
      <c r="D6711" s="58"/>
      <c r="E6711" s="46"/>
      <c r="M6711" s="58"/>
      <c r="T6711" s="58"/>
      <c r="V6711" s="47"/>
      <c r="X6711" s="9"/>
    </row>
    <row r="6712" spans="4:24">
      <c r="D6712" s="58"/>
      <c r="E6712" s="46"/>
      <c r="T6712" s="58"/>
      <c r="V6712" s="47"/>
      <c r="X6712" s="9"/>
    </row>
    <row r="6713" spans="4:24">
      <c r="D6713" s="58"/>
      <c r="E6713" s="46"/>
      <c r="M6713" s="58"/>
      <c r="T6713" s="58"/>
      <c r="V6713" s="47"/>
      <c r="X6713" s="9"/>
    </row>
    <row r="6714" spans="4:24">
      <c r="D6714" s="58"/>
      <c r="E6714" s="46"/>
      <c r="M6714" s="58"/>
      <c r="T6714" s="58"/>
      <c r="V6714" s="47"/>
      <c r="X6714" s="9"/>
    </row>
    <row r="6715" spans="4:24">
      <c r="D6715" s="58"/>
      <c r="E6715" s="46"/>
      <c r="M6715" s="58"/>
      <c r="T6715" s="58"/>
      <c r="V6715" s="47"/>
      <c r="X6715" s="9"/>
    </row>
    <row r="6716" spans="4:24">
      <c r="D6716" s="58"/>
      <c r="E6716" s="46"/>
      <c r="M6716" s="58"/>
      <c r="T6716" s="58"/>
      <c r="V6716" s="47"/>
      <c r="X6716" s="9"/>
    </row>
    <row r="6717" spans="4:24">
      <c r="D6717" s="58"/>
      <c r="E6717" s="46"/>
      <c r="T6717" s="58"/>
      <c r="V6717" s="47"/>
      <c r="X6717" s="9"/>
    </row>
    <row r="6718" spans="4:24">
      <c r="D6718" s="58"/>
      <c r="E6718" s="46"/>
      <c r="M6718" s="58"/>
      <c r="T6718" s="58"/>
      <c r="V6718" s="47"/>
      <c r="X6718" s="9"/>
    </row>
    <row r="6719" spans="4:24">
      <c r="D6719" s="58"/>
      <c r="E6719" s="46"/>
      <c r="M6719" s="58"/>
      <c r="T6719" s="58"/>
      <c r="V6719" s="47"/>
      <c r="X6719" s="9"/>
    </row>
    <row r="6720" spans="4:24">
      <c r="D6720" s="58"/>
      <c r="E6720" s="46"/>
      <c r="M6720" s="58"/>
      <c r="T6720" s="58"/>
      <c r="V6720" s="47"/>
      <c r="X6720" s="9"/>
    </row>
    <row r="6721" spans="4:25">
      <c r="D6721" s="58"/>
      <c r="E6721" s="46"/>
      <c r="M6721" s="58"/>
      <c r="T6721" s="58"/>
      <c r="V6721" s="47"/>
      <c r="X6721" s="9"/>
    </row>
    <row r="6722" spans="4:25">
      <c r="D6722" s="58"/>
      <c r="E6722" s="46"/>
      <c r="M6722" s="58"/>
      <c r="T6722" s="58"/>
      <c r="V6722" s="47"/>
      <c r="X6722" s="9"/>
    </row>
    <row r="6723" spans="4:25">
      <c r="D6723" s="58"/>
      <c r="E6723" s="46"/>
      <c r="M6723" s="58"/>
      <c r="T6723" s="58"/>
      <c r="V6723" s="47"/>
      <c r="X6723" s="9"/>
    </row>
    <row r="6724" spans="4:25">
      <c r="D6724" s="58"/>
      <c r="E6724" s="46"/>
      <c r="M6724" s="58"/>
      <c r="T6724" s="58"/>
      <c r="V6724" s="47"/>
      <c r="X6724" s="9"/>
    </row>
    <row r="6725" spans="4:25">
      <c r="D6725" s="58"/>
      <c r="E6725" s="46"/>
      <c r="M6725" s="58"/>
      <c r="T6725" s="58"/>
      <c r="V6725" s="47"/>
      <c r="X6725" s="9"/>
    </row>
    <row r="6726" spans="4:25">
      <c r="D6726" s="58"/>
      <c r="E6726" s="46"/>
      <c r="M6726" s="58"/>
      <c r="T6726" s="58"/>
      <c r="V6726" s="47"/>
      <c r="X6726" s="9"/>
    </row>
    <row r="6728" spans="4:25">
      <c r="D6728" s="58"/>
      <c r="E6728" s="46"/>
      <c r="T6728" s="58"/>
      <c r="X6728" s="9"/>
    </row>
    <row r="6729" spans="4:25">
      <c r="D6729" s="58"/>
      <c r="E6729" s="46"/>
      <c r="T6729" s="58"/>
      <c r="X6729" s="9"/>
    </row>
    <row r="6730" spans="4:25">
      <c r="D6730" s="58"/>
      <c r="E6730" s="46"/>
      <c r="T6730" s="58"/>
      <c r="X6730" s="9"/>
    </row>
    <row r="6731" spans="4:25">
      <c r="D6731" s="58"/>
      <c r="E6731" s="46"/>
      <c r="M6731" s="58"/>
      <c r="T6731" s="58"/>
      <c r="V6731" s="47"/>
      <c r="X6731" s="9"/>
      <c r="Y6731" s="49"/>
    </row>
    <row r="6732" spans="4:25">
      <c r="D6732" s="58"/>
      <c r="E6732" s="46"/>
      <c r="M6732" s="58"/>
      <c r="T6732" s="58"/>
      <c r="V6732" s="47"/>
      <c r="X6732" s="9"/>
      <c r="Y6732" s="49"/>
    </row>
    <row r="6733" spans="4:25">
      <c r="D6733" s="58"/>
      <c r="E6733" s="46"/>
      <c r="M6733" s="58"/>
      <c r="T6733" s="58"/>
      <c r="V6733" s="47"/>
      <c r="X6733" s="9"/>
      <c r="Y6733" s="49"/>
    </row>
    <row r="6734" spans="4:25">
      <c r="D6734" s="58"/>
      <c r="E6734" s="46"/>
      <c r="M6734" s="58"/>
      <c r="T6734" s="58"/>
      <c r="V6734" s="47"/>
      <c r="X6734" s="9"/>
      <c r="Y6734" s="49"/>
    </row>
    <row r="6735" spans="4:25">
      <c r="D6735" s="58"/>
      <c r="E6735" s="46"/>
      <c r="M6735" s="58"/>
      <c r="T6735" s="58"/>
      <c r="V6735" s="47"/>
      <c r="X6735" s="9"/>
      <c r="Y6735" s="49"/>
    </row>
    <row r="6736" spans="4:25">
      <c r="D6736" s="58"/>
      <c r="E6736" s="46"/>
      <c r="M6736" s="58"/>
      <c r="T6736" s="58"/>
      <c r="V6736" s="47"/>
      <c r="X6736" s="9"/>
      <c r="Y6736" s="49"/>
    </row>
    <row r="6737" spans="4:25">
      <c r="D6737" s="58"/>
      <c r="E6737" s="46"/>
      <c r="M6737" s="58"/>
      <c r="T6737" s="58"/>
      <c r="V6737" s="47"/>
      <c r="X6737" s="9"/>
      <c r="Y6737" s="49"/>
    </row>
    <row r="6738" spans="4:25">
      <c r="D6738" s="58"/>
      <c r="E6738" s="46"/>
      <c r="M6738" s="58"/>
      <c r="T6738" s="58"/>
      <c r="V6738" s="47"/>
      <c r="X6738" s="9"/>
      <c r="Y6738" s="49"/>
    </row>
    <row r="6739" spans="4:25">
      <c r="D6739" s="58"/>
      <c r="E6739" s="46"/>
      <c r="M6739" s="58"/>
      <c r="T6739" s="58"/>
      <c r="V6739" s="47"/>
      <c r="X6739" s="9"/>
      <c r="Y6739" s="49"/>
    </row>
    <row r="6740" spans="4:25">
      <c r="D6740" s="58"/>
      <c r="E6740" s="46"/>
      <c r="M6740" s="58"/>
      <c r="T6740" s="58"/>
      <c r="V6740" s="47"/>
      <c r="X6740" s="9"/>
      <c r="Y6740" s="49"/>
    </row>
    <row r="6741" spans="4:25">
      <c r="D6741" s="58"/>
      <c r="E6741" s="46"/>
      <c r="M6741" s="58"/>
      <c r="T6741" s="58"/>
      <c r="V6741" s="47"/>
      <c r="X6741" s="9"/>
      <c r="Y6741" s="49"/>
    </row>
    <row r="6742" spans="4:25">
      <c r="D6742" s="58"/>
      <c r="E6742" s="46"/>
      <c r="M6742" s="58"/>
      <c r="T6742" s="58"/>
      <c r="V6742" s="47"/>
      <c r="X6742" s="9"/>
      <c r="Y6742" s="49"/>
    </row>
    <row r="6743" spans="4:25">
      <c r="D6743" s="58"/>
      <c r="E6743" s="46"/>
      <c r="M6743" s="58"/>
      <c r="T6743" s="58"/>
      <c r="V6743" s="47"/>
      <c r="X6743" s="9"/>
      <c r="Y6743" s="49"/>
    </row>
    <row r="6744" spans="4:25">
      <c r="D6744" s="58"/>
      <c r="E6744" s="46"/>
      <c r="M6744" s="58"/>
      <c r="T6744" s="58"/>
      <c r="V6744" s="47"/>
      <c r="X6744" s="9"/>
      <c r="Y6744" s="49"/>
    </row>
    <row r="6745" spans="4:25">
      <c r="D6745" s="58"/>
      <c r="E6745" s="46"/>
      <c r="M6745" s="58"/>
      <c r="T6745" s="58"/>
      <c r="V6745" s="47"/>
      <c r="X6745" s="9"/>
      <c r="Y6745" s="49"/>
    </row>
    <row r="6746" spans="4:25">
      <c r="D6746" s="58"/>
      <c r="E6746" s="46"/>
      <c r="M6746" s="58"/>
      <c r="T6746" s="58"/>
      <c r="V6746" s="47"/>
      <c r="X6746" s="9"/>
      <c r="Y6746" s="49"/>
    </row>
    <row r="6749" spans="4:25">
      <c r="D6749" s="58"/>
      <c r="E6749" s="46"/>
      <c r="M6749" s="58"/>
      <c r="T6749" s="58"/>
      <c r="V6749" s="47"/>
      <c r="X6749" s="9"/>
      <c r="Y6749" s="49"/>
    </row>
    <row r="6750" spans="4:25">
      <c r="D6750" s="58"/>
      <c r="E6750" s="46"/>
      <c r="M6750" s="58"/>
      <c r="T6750" s="58"/>
      <c r="V6750" s="47"/>
      <c r="X6750" s="9"/>
      <c r="Y6750" s="49"/>
    </row>
    <row r="6751" spans="4:25">
      <c r="D6751" s="58"/>
      <c r="E6751" s="46"/>
      <c r="M6751" s="58"/>
      <c r="T6751" s="58"/>
      <c r="V6751" s="47"/>
      <c r="X6751" s="9"/>
      <c r="Y6751" s="49"/>
    </row>
    <row r="6752" spans="4:25">
      <c r="D6752" s="58"/>
      <c r="E6752" s="46"/>
      <c r="M6752" s="58"/>
      <c r="T6752" s="58"/>
      <c r="V6752" s="47"/>
      <c r="X6752" s="9"/>
      <c r="Y6752" s="49"/>
    </row>
    <row r="6753" spans="4:24">
      <c r="D6753" s="58"/>
      <c r="E6753" s="46"/>
      <c r="M6753" s="58"/>
      <c r="T6753" s="58"/>
      <c r="V6753" s="47"/>
      <c r="X6753" s="9"/>
    </row>
    <row r="6754" spans="4:24">
      <c r="D6754" s="58"/>
      <c r="E6754" s="46"/>
      <c r="M6754" s="58"/>
      <c r="T6754" s="58"/>
      <c r="V6754" s="47"/>
      <c r="X6754" s="9"/>
    </row>
    <row r="6755" spans="4:24">
      <c r="D6755" s="58"/>
      <c r="E6755" s="46"/>
      <c r="M6755" s="58"/>
      <c r="T6755" s="58"/>
      <c r="V6755" s="47"/>
      <c r="X6755" s="9"/>
    </row>
    <row r="6756" spans="4:24">
      <c r="D6756" s="58"/>
      <c r="E6756" s="46"/>
      <c r="M6756" s="58"/>
      <c r="T6756" s="58"/>
      <c r="V6756" s="47"/>
      <c r="X6756" s="9"/>
    </row>
    <row r="6757" spans="4:24">
      <c r="D6757" s="58"/>
      <c r="E6757" s="46"/>
      <c r="T6757" s="58"/>
      <c r="V6757" s="47"/>
      <c r="X6757" s="9"/>
    </row>
    <row r="6758" spans="4:24">
      <c r="D6758" s="58"/>
      <c r="E6758" s="46"/>
      <c r="M6758" s="58"/>
      <c r="T6758" s="58"/>
      <c r="V6758" s="47"/>
      <c r="X6758" s="9"/>
    </row>
    <row r="6759" spans="4:24">
      <c r="D6759" s="58"/>
      <c r="E6759" s="46"/>
      <c r="T6759" s="58"/>
      <c r="V6759" s="47"/>
      <c r="X6759" s="9"/>
    </row>
    <row r="6760" spans="4:24">
      <c r="D6760" s="58"/>
      <c r="E6760" s="46"/>
      <c r="M6760" s="58"/>
      <c r="T6760" s="58"/>
      <c r="V6760" s="47"/>
      <c r="X6760" s="9"/>
    </row>
    <row r="6761" spans="4:24">
      <c r="D6761" s="58"/>
      <c r="E6761" s="46"/>
      <c r="M6761" s="58"/>
      <c r="T6761" s="58"/>
      <c r="V6761" s="47"/>
      <c r="X6761" s="9"/>
    </row>
    <row r="6762" spans="4:24">
      <c r="D6762" s="58"/>
      <c r="E6762" s="46"/>
      <c r="M6762" s="58"/>
      <c r="T6762" s="58"/>
      <c r="V6762" s="47"/>
      <c r="X6762" s="9"/>
    </row>
    <row r="6763" spans="4:24">
      <c r="D6763" s="58"/>
      <c r="E6763" s="46"/>
      <c r="T6763" s="58"/>
      <c r="V6763" s="47"/>
      <c r="X6763" s="9"/>
    </row>
    <row r="6764" spans="4:24">
      <c r="D6764" s="58"/>
      <c r="E6764" s="46"/>
      <c r="M6764" s="58"/>
      <c r="T6764" s="58"/>
      <c r="V6764" s="47"/>
      <c r="X6764" s="9"/>
    </row>
    <row r="6765" spans="4:24">
      <c r="D6765" s="58"/>
      <c r="E6765" s="46"/>
      <c r="T6765" s="58"/>
      <c r="V6765" s="47"/>
      <c r="X6765" s="9"/>
    </row>
    <row r="6766" spans="4:24">
      <c r="D6766" s="58"/>
      <c r="E6766" s="46"/>
      <c r="M6766" s="58"/>
      <c r="T6766" s="58"/>
      <c r="V6766" s="47"/>
      <c r="X6766" s="9"/>
    </row>
    <row r="6767" spans="4:24">
      <c r="D6767" s="58"/>
      <c r="E6767" s="46"/>
      <c r="M6767" s="58"/>
      <c r="T6767" s="58"/>
      <c r="V6767" s="47"/>
      <c r="X6767" s="9"/>
    </row>
    <row r="6768" spans="4:24">
      <c r="D6768" s="58"/>
      <c r="E6768" s="46"/>
      <c r="M6768" s="58"/>
      <c r="T6768" s="58"/>
      <c r="V6768" s="47"/>
      <c r="X6768" s="9"/>
    </row>
    <row r="6769" spans="4:24">
      <c r="D6769" s="58"/>
      <c r="E6769" s="46"/>
      <c r="M6769" s="58"/>
      <c r="T6769" s="58"/>
      <c r="V6769" s="47"/>
      <c r="X6769" s="9"/>
    </row>
    <row r="6770" spans="4:24">
      <c r="D6770" s="58"/>
      <c r="E6770" s="46"/>
      <c r="T6770" s="58"/>
      <c r="V6770" s="47"/>
      <c r="X6770" s="9"/>
    </row>
    <row r="6771" spans="4:24">
      <c r="D6771" s="58"/>
      <c r="E6771" s="46"/>
      <c r="M6771" s="58"/>
      <c r="T6771" s="58"/>
      <c r="V6771" s="47"/>
      <c r="X6771" s="9"/>
    </row>
    <row r="6772" spans="4:24">
      <c r="D6772" s="58"/>
      <c r="E6772" s="46"/>
      <c r="M6772" s="58"/>
      <c r="T6772" s="58"/>
      <c r="V6772" s="47"/>
      <c r="X6772" s="9"/>
    </row>
    <row r="6773" spans="4:24">
      <c r="D6773" s="58"/>
      <c r="E6773" s="46"/>
      <c r="M6773" s="58"/>
      <c r="T6773" s="58"/>
      <c r="V6773" s="47"/>
      <c r="X6773" s="9"/>
    </row>
    <row r="6774" spans="4:24">
      <c r="D6774" s="58"/>
      <c r="E6774" s="46"/>
      <c r="M6774" s="58"/>
      <c r="T6774" s="58"/>
      <c r="V6774" s="47"/>
      <c r="X6774" s="9"/>
    </row>
    <row r="6775" spans="4:24">
      <c r="D6775" s="58"/>
      <c r="E6775" s="46"/>
      <c r="M6775" s="58"/>
      <c r="T6775" s="58"/>
      <c r="V6775" s="47"/>
      <c r="X6775" s="9"/>
    </row>
    <row r="6776" spans="4:24">
      <c r="D6776" s="58"/>
      <c r="E6776" s="46"/>
      <c r="M6776" s="58"/>
      <c r="T6776" s="58"/>
      <c r="V6776" s="47"/>
      <c r="X6776" s="9"/>
    </row>
    <row r="6777" spans="4:24">
      <c r="D6777" s="58"/>
      <c r="E6777" s="46"/>
      <c r="M6777" s="58"/>
      <c r="T6777" s="58"/>
      <c r="V6777" s="47"/>
      <c r="X6777" s="9"/>
    </row>
    <row r="6778" spans="4:24">
      <c r="D6778" s="58"/>
      <c r="E6778" s="46"/>
      <c r="M6778" s="58"/>
      <c r="T6778" s="58"/>
      <c r="V6778" s="47"/>
      <c r="X6778" s="9"/>
    </row>
    <row r="6780" spans="4:24">
      <c r="D6780" s="58"/>
      <c r="E6780" s="46"/>
      <c r="M6780" s="33"/>
      <c r="T6780" s="58"/>
      <c r="V6780" s="47"/>
      <c r="X6780" s="9"/>
    </row>
    <row r="6781" spans="4:24">
      <c r="D6781" s="58"/>
      <c r="E6781" s="46"/>
      <c r="M6781" s="33"/>
      <c r="T6781" s="58"/>
      <c r="V6781" s="47"/>
      <c r="X6781" s="9"/>
    </row>
    <row r="6782" spans="4:24">
      <c r="D6782" s="58"/>
      <c r="E6782" s="46"/>
      <c r="M6782" s="33"/>
      <c r="T6782" s="58"/>
      <c r="V6782" s="47"/>
      <c r="X6782" s="9"/>
    </row>
    <row r="6783" spans="4:24">
      <c r="D6783" s="58"/>
      <c r="E6783" s="46"/>
      <c r="M6783" s="33"/>
      <c r="T6783" s="58"/>
      <c r="V6783" s="47"/>
      <c r="X6783" s="9"/>
    </row>
    <row r="6784" spans="4:24">
      <c r="D6784" s="58"/>
      <c r="E6784" s="46"/>
      <c r="M6784" s="33"/>
      <c r="T6784" s="58"/>
      <c r="V6784" s="47"/>
      <c r="X6784" s="9"/>
    </row>
    <row r="6785" spans="4:24">
      <c r="D6785" s="58"/>
      <c r="E6785" s="46"/>
      <c r="M6785" s="33"/>
      <c r="T6785" s="58"/>
      <c r="V6785" s="47"/>
      <c r="X6785" s="9"/>
    </row>
    <row r="6786" spans="4:24">
      <c r="D6786" s="58"/>
      <c r="E6786" s="46"/>
      <c r="M6786" s="33"/>
      <c r="T6786" s="58"/>
      <c r="V6786" s="47"/>
      <c r="X6786" s="9"/>
    </row>
    <row r="6787" spans="4:24">
      <c r="D6787" s="58"/>
      <c r="E6787" s="46"/>
      <c r="M6787" s="33"/>
      <c r="T6787" s="58"/>
      <c r="V6787" s="47"/>
      <c r="X6787" s="9"/>
    </row>
    <row r="6788" spans="4:24">
      <c r="D6788" s="58"/>
      <c r="E6788" s="46"/>
      <c r="M6788" s="33"/>
      <c r="T6788" s="58"/>
      <c r="V6788" s="47"/>
      <c r="X6788" s="9"/>
    </row>
    <row r="6789" spans="4:24">
      <c r="D6789" s="58"/>
      <c r="E6789" s="46"/>
      <c r="M6789" s="33"/>
      <c r="T6789" s="58"/>
      <c r="V6789" s="47"/>
      <c r="X6789" s="9"/>
    </row>
    <row r="6790" spans="4:24">
      <c r="D6790" s="58"/>
      <c r="E6790" s="46"/>
      <c r="M6790" s="33"/>
      <c r="T6790" s="58"/>
      <c r="V6790" s="47"/>
      <c r="X6790" s="9"/>
    </row>
    <row r="6791" spans="4:24">
      <c r="D6791" s="58"/>
      <c r="E6791" s="46"/>
      <c r="M6791" s="33"/>
      <c r="T6791" s="58"/>
      <c r="V6791" s="47"/>
      <c r="X6791" s="9"/>
    </row>
    <row r="6792" spans="4:24">
      <c r="D6792" s="58"/>
      <c r="E6792" s="46"/>
      <c r="M6792" s="33"/>
      <c r="T6792" s="58"/>
      <c r="V6792" s="47"/>
      <c r="X6792" s="9"/>
    </row>
    <row r="6793" spans="4:24">
      <c r="D6793" s="58"/>
      <c r="E6793" s="46"/>
      <c r="M6793" s="33"/>
      <c r="T6793" s="58"/>
      <c r="V6793" s="47"/>
      <c r="X6793" s="9"/>
    </row>
    <row r="6794" spans="4:24">
      <c r="D6794" s="58"/>
      <c r="E6794" s="46"/>
      <c r="M6794" s="33"/>
      <c r="T6794" s="58"/>
      <c r="V6794" s="47"/>
      <c r="X6794" s="9"/>
    </row>
    <row r="6795" spans="4:24">
      <c r="D6795" s="58"/>
      <c r="E6795" s="46"/>
      <c r="M6795" s="33"/>
      <c r="T6795" s="58"/>
      <c r="V6795" s="47"/>
      <c r="X6795" s="9"/>
    </row>
  </sheetData>
  <autoFilter ref="A1:X6108"/>
  <phoneticPr fontId="15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14</vt:i4>
      </vt:variant>
    </vt:vector>
  </HeadingPairs>
  <TitlesOfParts>
    <vt:vector size="14" baseType="lpstr">
      <vt:lpstr>simulation</vt:lpstr>
      <vt:lpstr>result</vt:lpstr>
      <vt:lpstr>work</vt:lpstr>
      <vt:lpstr>simulation_JSN_2</vt:lpstr>
      <vt:lpstr>result_JSN_2</vt:lpstr>
      <vt:lpstr>simulation_JSN_1</vt:lpstr>
      <vt:lpstr>result_JSN_1</vt:lpstr>
      <vt:lpstr>result_ZIU</vt:lpstr>
      <vt:lpstr>result_JSJ (2)</vt:lpstr>
      <vt:lpstr>simulation_JSJ</vt:lpstr>
      <vt:lpstr>simulation_ZEN</vt:lpstr>
      <vt:lpstr>result_ZEN</vt:lpstr>
      <vt:lpstr>result_old2</vt:lpstr>
      <vt:lpstr>result_old1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鄭秀真</dc:creator>
  <cp:lastModifiedBy>鄭秀真</cp:lastModifiedBy>
  <cp:lastPrinted>2022-04-02T12:53:27Z</cp:lastPrinted>
  <dcterms:created xsi:type="dcterms:W3CDTF">2006-09-16T00:00:00Z</dcterms:created>
  <dcterms:modified xsi:type="dcterms:W3CDTF">2023-08-03T15:12:16Z</dcterms:modified>
</cp:coreProperties>
</file>